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https://interbankpe-my.sharepoint.com/personal/gsegovia_intercorp_com_pe/Documents/Documentos/BASES_PERFORMANCE_reproceso/"/>
    </mc:Choice>
  </mc:AlternateContent>
  <xr:revisionPtr revIDLastSave="15" documentId="13_ncr:1_{404EC79D-2323-4BBD-A30D-EF2A4A8C7D87}" xr6:coauthVersionLast="47" xr6:coauthVersionMax="47" xr10:uidLastSave="{EC478A98-FA1C-4E8B-828C-3E1D7A279E69}"/>
  <bookViews>
    <workbookView xWindow="1470" yWindow="1470" windowWidth="15375" windowHeight="7875" tabRatio="918" firstSheet="5" activeTab="8" xr2:uid="{A83978E9-C8B6-41F5-B1B4-A5FA74D30F2A}"/>
  </bookViews>
  <sheets>
    <sheet name="Parametros" sheetId="2" state="hidden" r:id="rId1"/>
    <sheet name="Total_Producto_Check" sheetId="35" r:id="rId2"/>
    <sheet name="Desempeño_Financiero" sheetId="12" r:id="rId3"/>
    <sheet name="Indicadores" sheetId="13" r:id="rId4"/>
    <sheet name="Evolutivos--&gt;" sheetId="11" r:id="rId5"/>
    <sheet name="Total_Producto" sheetId="31" r:id="rId6"/>
    <sheet name="RA_TC" sheetId="32" r:id="rId7"/>
    <sheet name="MA_TC" sheetId="33" r:id="rId8"/>
    <sheet name="CI_TC" sheetId="34" r:id="rId9"/>
    <sheet name="Consumo_CO" sheetId="10" r:id="rId10"/>
    <sheet name="RA_CO" sheetId="1" r:id="rId11"/>
    <sheet name="MA_CO" sheetId="8" r:id="rId12"/>
    <sheet name="CI_CO" sheetId="9" r:id="rId13"/>
    <sheet name="DispoEfectivo_DE" sheetId="19" r:id="rId14"/>
    <sheet name="RA_DE" sheetId="20" r:id="rId15"/>
    <sheet name="MA_DE" sheetId="21" r:id="rId16"/>
    <sheet name="CI_DE" sheetId="22" r:id="rId17"/>
    <sheet name="CompraDeuda_CD" sheetId="23" r:id="rId18"/>
    <sheet name="RA_CD" sheetId="24" r:id="rId19"/>
    <sheet name="MA_CD" sheetId="25" r:id="rId20"/>
    <sheet name="CI_CD" sheetId="26" r:id="rId21"/>
    <sheet name="Extracash_EC" sheetId="27" r:id="rId22"/>
    <sheet name="RA_EC" sheetId="28" r:id="rId23"/>
    <sheet name="MA_EC" sheetId="29" r:id="rId24"/>
    <sheet name="CI_EC" sheetId="30" r:id="rId25"/>
    <sheet name="TDinamica_R" sheetId="18" r:id="rId26"/>
    <sheet name="Hoja4" sheetId="37" r:id="rId27"/>
    <sheet name="TDinamica_P" sheetId="36" r:id="rId28"/>
  </sheets>
  <externalReferences>
    <externalReference r:id="rId29"/>
  </externalReferences>
  <calcPr calcId="191029"/>
  <pivotCaches>
    <pivotCache cacheId="6" r:id="rId30"/>
    <pivotCache cacheId="7" r:id="rId3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O6" i="35" l="1"/>
  <c r="BO2" i="35" s="1"/>
  <c r="BK4" i="35"/>
  <c r="BJ4" i="35"/>
  <c r="BI4" i="35"/>
  <c r="BH4" i="35"/>
  <c r="BG4" i="35"/>
  <c r="BF4" i="35"/>
  <c r="BE4" i="35"/>
  <c r="BD4" i="35"/>
  <c r="BC4" i="35"/>
  <c r="BB4" i="35"/>
  <c r="BA4" i="35"/>
  <c r="AZ4" i="35"/>
  <c r="AY4" i="35"/>
  <c r="AX4" i="35"/>
  <c r="AW4" i="35"/>
  <c r="AV4" i="35"/>
  <c r="AU4" i="35"/>
  <c r="AT4" i="35"/>
  <c r="AS4" i="35"/>
  <c r="AR4" i="35"/>
  <c r="AQ4" i="35"/>
  <c r="AP4" i="35"/>
  <c r="AO4" i="35"/>
  <c r="AN4" i="35"/>
  <c r="AM4" i="35"/>
  <c r="AL4" i="35"/>
  <c r="AK4" i="35"/>
  <c r="AJ4" i="35"/>
  <c r="AI4" i="35"/>
  <c r="AH4" i="35"/>
  <c r="AG4" i="35"/>
  <c r="AF4" i="35"/>
  <c r="AE4" i="35"/>
  <c r="AD4" i="35"/>
  <c r="AC4" i="35"/>
  <c r="AB4" i="35"/>
  <c r="AA4" i="35"/>
  <c r="Z4" i="35"/>
  <c r="Y4" i="35"/>
  <c r="X4" i="35"/>
  <c r="W4" i="35"/>
  <c r="V4" i="35"/>
  <c r="U4" i="35"/>
  <c r="T4" i="35"/>
  <c r="S4" i="35"/>
  <c r="R4" i="35"/>
  <c r="Q4" i="35"/>
  <c r="P4" i="35"/>
  <c r="O4" i="35"/>
  <c r="N4" i="35"/>
  <c r="M4" i="35"/>
  <c r="L4" i="35"/>
  <c r="K4" i="35"/>
  <c r="J4" i="35"/>
  <c r="I4" i="35"/>
  <c r="H4" i="35"/>
  <c r="G4" i="35"/>
  <c r="F4" i="35"/>
  <c r="E4" i="35"/>
  <c r="D4" i="35"/>
  <c r="BK3" i="35"/>
  <c r="BJ3" i="35"/>
  <c r="BI3" i="35"/>
  <c r="BH3" i="35"/>
  <c r="BG3" i="35"/>
  <c r="BF3" i="35"/>
  <c r="BE3" i="35"/>
  <c r="BD3" i="35"/>
  <c r="BC3" i="35"/>
  <c r="BB3" i="35"/>
  <c r="BA3" i="35"/>
  <c r="AZ3" i="35"/>
  <c r="AY3" i="35"/>
  <c r="AX3" i="35"/>
  <c r="AW3" i="35"/>
  <c r="AV3" i="35"/>
  <c r="AU3" i="35"/>
  <c r="AT3" i="35"/>
  <c r="AS3" i="35"/>
  <c r="AR3" i="35"/>
  <c r="AQ3" i="35"/>
  <c r="AP3" i="35"/>
  <c r="AO3" i="35"/>
  <c r="AN3" i="35"/>
  <c r="AM3" i="35"/>
  <c r="AL3" i="35"/>
  <c r="AK3" i="35"/>
  <c r="AJ3" i="35"/>
  <c r="AI3" i="35"/>
  <c r="AH3" i="35"/>
  <c r="AG3" i="35"/>
  <c r="AF3" i="35"/>
  <c r="AE3" i="35"/>
  <c r="AD3" i="35"/>
  <c r="AC3" i="35"/>
  <c r="AB3" i="35"/>
  <c r="AA3" i="35"/>
  <c r="Z3" i="35"/>
  <c r="Y3" i="35"/>
  <c r="X3" i="35"/>
  <c r="W3" i="35"/>
  <c r="V3" i="35"/>
  <c r="U3" i="35"/>
  <c r="T3" i="35"/>
  <c r="S3" i="35"/>
  <c r="R3" i="35"/>
  <c r="Q3" i="35"/>
  <c r="P3" i="35"/>
  <c r="O3" i="35"/>
  <c r="N3" i="35"/>
  <c r="M3" i="35"/>
  <c r="L3" i="35"/>
  <c r="K3" i="35"/>
  <c r="J3" i="35"/>
  <c r="I3" i="35"/>
  <c r="H3" i="35"/>
  <c r="G3" i="35"/>
  <c r="F3" i="35"/>
  <c r="E3" i="35"/>
  <c r="D3" i="35"/>
  <c r="BO6" i="34"/>
  <c r="BK4" i="34"/>
  <c r="BJ4" i="34"/>
  <c r="BI4" i="34"/>
  <c r="BH4" i="34"/>
  <c r="BG4" i="34"/>
  <c r="BF4" i="34"/>
  <c r="BE4" i="34"/>
  <c r="BD4" i="34"/>
  <c r="BC4" i="34"/>
  <c r="BB4" i="34"/>
  <c r="BA4" i="34"/>
  <c r="AZ4" i="34"/>
  <c r="AY4" i="34"/>
  <c r="AX4" i="34"/>
  <c r="AW4" i="34"/>
  <c r="AV4" i="34"/>
  <c r="AU4" i="34"/>
  <c r="AT4" i="34"/>
  <c r="AS4" i="34"/>
  <c r="AR4" i="34"/>
  <c r="AQ4" i="34"/>
  <c r="AP4" i="34"/>
  <c r="AO4" i="34"/>
  <c r="AN4" i="34"/>
  <c r="AM4" i="34"/>
  <c r="AL4" i="34"/>
  <c r="AK4" i="34"/>
  <c r="AJ4" i="34"/>
  <c r="AI4" i="34"/>
  <c r="AH4" i="34"/>
  <c r="AG4" i="34"/>
  <c r="AF4" i="34"/>
  <c r="AE4" i="34"/>
  <c r="AD4" i="34"/>
  <c r="AC4" i="34"/>
  <c r="AB4" i="34"/>
  <c r="AA4" i="34"/>
  <c r="Z4" i="34"/>
  <c r="Y4" i="34"/>
  <c r="X4" i="34"/>
  <c r="W4" i="34"/>
  <c r="V4" i="34"/>
  <c r="U4" i="34"/>
  <c r="T4" i="34"/>
  <c r="S4" i="34"/>
  <c r="R4" i="34"/>
  <c r="Q4" i="34"/>
  <c r="P4" i="34"/>
  <c r="O4" i="34"/>
  <c r="N4" i="34"/>
  <c r="M4" i="34"/>
  <c r="L4" i="34"/>
  <c r="K4" i="34"/>
  <c r="J4" i="34"/>
  <c r="I4" i="34"/>
  <c r="H4" i="34"/>
  <c r="G4" i="34"/>
  <c r="F4" i="34"/>
  <c r="E4" i="34"/>
  <c r="D4" i="34"/>
  <c r="BK3" i="34"/>
  <c r="BJ3" i="34"/>
  <c r="BI3" i="34"/>
  <c r="BH3" i="34"/>
  <c r="BG3" i="34"/>
  <c r="BF3" i="34"/>
  <c r="BE3" i="34"/>
  <c r="BD3" i="34"/>
  <c r="BC3" i="34"/>
  <c r="BB3" i="34"/>
  <c r="BA3" i="34"/>
  <c r="AZ3" i="34"/>
  <c r="AY3" i="34"/>
  <c r="AX3" i="34"/>
  <c r="AW3" i="34"/>
  <c r="AV3" i="34"/>
  <c r="AU3" i="34"/>
  <c r="AT3" i="34"/>
  <c r="AS3" i="34"/>
  <c r="AR3" i="34"/>
  <c r="AQ3" i="34"/>
  <c r="AP3" i="34"/>
  <c r="AO3" i="34"/>
  <c r="AN3" i="34"/>
  <c r="AM3" i="34"/>
  <c r="AL3" i="34"/>
  <c r="AK3" i="34"/>
  <c r="AJ3" i="34"/>
  <c r="AI3" i="34"/>
  <c r="AH3" i="34"/>
  <c r="AG3" i="34"/>
  <c r="AF3" i="34"/>
  <c r="AE3" i="34"/>
  <c r="AD3" i="34"/>
  <c r="AC3" i="34"/>
  <c r="AB3" i="34"/>
  <c r="AA3" i="34"/>
  <c r="Z3" i="34"/>
  <c r="Y3" i="34"/>
  <c r="X3" i="34"/>
  <c r="W3" i="34"/>
  <c r="V3" i="34"/>
  <c r="U3" i="34"/>
  <c r="T3" i="34"/>
  <c r="S3" i="34"/>
  <c r="R3" i="34"/>
  <c r="Q3" i="34"/>
  <c r="P3" i="34"/>
  <c r="O3" i="34"/>
  <c r="N3" i="34"/>
  <c r="M3" i="34"/>
  <c r="L3" i="34"/>
  <c r="K3" i="34"/>
  <c r="J3" i="34"/>
  <c r="I3" i="34"/>
  <c r="H3" i="34"/>
  <c r="G3" i="34"/>
  <c r="F3" i="34"/>
  <c r="E3" i="34"/>
  <c r="D3" i="34"/>
  <c r="BO2" i="34"/>
  <c r="BO6" i="33"/>
  <c r="BK4" i="33"/>
  <c r="BJ4" i="33"/>
  <c r="BI4" i="33"/>
  <c r="BH4" i="33"/>
  <c r="BG4" i="33"/>
  <c r="BF4" i="33"/>
  <c r="BE4" i="33"/>
  <c r="BD4" i="33"/>
  <c r="BC4" i="33"/>
  <c r="BB4" i="33"/>
  <c r="BA4" i="33"/>
  <c r="AZ4" i="33"/>
  <c r="AY4" i="33"/>
  <c r="AX4" i="33"/>
  <c r="AW4" i="33"/>
  <c r="AV4" i="33"/>
  <c r="AU4" i="33"/>
  <c r="AT4" i="33"/>
  <c r="AS4" i="33"/>
  <c r="AR4" i="33"/>
  <c r="AQ4" i="33"/>
  <c r="AP4" i="33"/>
  <c r="AO4" i="33"/>
  <c r="AN4" i="33"/>
  <c r="AM4" i="33"/>
  <c r="AL4" i="33"/>
  <c r="AK4" i="33"/>
  <c r="AJ4" i="33"/>
  <c r="AI4" i="33"/>
  <c r="AH4" i="33"/>
  <c r="AG4" i="33"/>
  <c r="AF4" i="33"/>
  <c r="AE4" i="33"/>
  <c r="AD4" i="33"/>
  <c r="AC4" i="33"/>
  <c r="AB4" i="33"/>
  <c r="AA4" i="33"/>
  <c r="Z4" i="33"/>
  <c r="Y4" i="33"/>
  <c r="X4" i="33"/>
  <c r="W4" i="33"/>
  <c r="V4" i="33"/>
  <c r="U4" i="33"/>
  <c r="T4" i="33"/>
  <c r="S4" i="33"/>
  <c r="R4" i="33"/>
  <c r="Q4" i="33"/>
  <c r="P4" i="33"/>
  <c r="O4" i="33"/>
  <c r="N4" i="33"/>
  <c r="M4" i="33"/>
  <c r="L4" i="33"/>
  <c r="K4" i="33"/>
  <c r="J4" i="33"/>
  <c r="I4" i="33"/>
  <c r="H4" i="33"/>
  <c r="G4" i="33"/>
  <c r="F4" i="33"/>
  <c r="E4" i="33"/>
  <c r="D4" i="33"/>
  <c r="BK3" i="33"/>
  <c r="BJ3" i="33"/>
  <c r="BI3" i="33"/>
  <c r="BH3" i="33"/>
  <c r="BG3" i="33"/>
  <c r="BF3" i="33"/>
  <c r="BE3" i="33"/>
  <c r="BD3" i="33"/>
  <c r="BC3" i="33"/>
  <c r="BB3" i="33"/>
  <c r="BA3" i="33"/>
  <c r="AZ3" i="33"/>
  <c r="AY3" i="33"/>
  <c r="AX3" i="33"/>
  <c r="AW3" i="33"/>
  <c r="AV3" i="33"/>
  <c r="AU3" i="33"/>
  <c r="AT3" i="33"/>
  <c r="AS3" i="33"/>
  <c r="AR3" i="33"/>
  <c r="AQ3" i="33"/>
  <c r="AP3" i="33"/>
  <c r="AO3" i="33"/>
  <c r="AN3" i="33"/>
  <c r="AM3" i="33"/>
  <c r="AL3" i="33"/>
  <c r="AK3" i="33"/>
  <c r="AJ3" i="33"/>
  <c r="AI3" i="33"/>
  <c r="AH3" i="33"/>
  <c r="AG3" i="33"/>
  <c r="AF3" i="33"/>
  <c r="AE3" i="33"/>
  <c r="AD3" i="33"/>
  <c r="AC3" i="33"/>
  <c r="AB3" i="33"/>
  <c r="AA3" i="33"/>
  <c r="Z3" i="33"/>
  <c r="Y3" i="33"/>
  <c r="X3" i="33"/>
  <c r="W3" i="33"/>
  <c r="V3" i="33"/>
  <c r="U3" i="33"/>
  <c r="T3" i="33"/>
  <c r="S3" i="33"/>
  <c r="R3" i="33"/>
  <c r="Q3" i="33"/>
  <c r="P3" i="33"/>
  <c r="O3" i="33"/>
  <c r="N3" i="33"/>
  <c r="M3" i="33"/>
  <c r="L3" i="33"/>
  <c r="K3" i="33"/>
  <c r="J3" i="33"/>
  <c r="I3" i="33"/>
  <c r="H3" i="33"/>
  <c r="G3" i="33"/>
  <c r="F3" i="33"/>
  <c r="E3" i="33"/>
  <c r="D3" i="33"/>
  <c r="BO2" i="33"/>
  <c r="BO6" i="32"/>
  <c r="BK4" i="32"/>
  <c r="BJ4" i="32"/>
  <c r="BI4" i="32"/>
  <c r="BH4" i="32"/>
  <c r="BG4" i="32"/>
  <c r="BF4" i="32"/>
  <c r="BE4" i="32"/>
  <c r="BD4" i="32"/>
  <c r="BC4" i="32"/>
  <c r="BB4" i="32"/>
  <c r="BA4" i="32"/>
  <c r="AZ4" i="32"/>
  <c r="AY4" i="32"/>
  <c r="AX4" i="32"/>
  <c r="AW4" i="32"/>
  <c r="AV4" i="32"/>
  <c r="AU4" i="32"/>
  <c r="AT4" i="32"/>
  <c r="AS4" i="32"/>
  <c r="AR4" i="32"/>
  <c r="AQ4" i="32"/>
  <c r="AP4" i="32"/>
  <c r="AO4" i="32"/>
  <c r="AN4" i="32"/>
  <c r="AM4" i="32"/>
  <c r="AL4" i="32"/>
  <c r="AK4" i="32"/>
  <c r="AJ4" i="32"/>
  <c r="AI4" i="32"/>
  <c r="AH4" i="32"/>
  <c r="AG4" i="32"/>
  <c r="AF4" i="32"/>
  <c r="AE4" i="32"/>
  <c r="AD4" i="32"/>
  <c r="AC4" i="32"/>
  <c r="AB4" i="32"/>
  <c r="AA4" i="32"/>
  <c r="Z4" i="32"/>
  <c r="Y4" i="32"/>
  <c r="X4" i="32"/>
  <c r="W4" i="32"/>
  <c r="V4" i="32"/>
  <c r="U4" i="32"/>
  <c r="T4" i="32"/>
  <c r="S4" i="32"/>
  <c r="R4" i="32"/>
  <c r="Q4" i="32"/>
  <c r="P4" i="32"/>
  <c r="O4" i="32"/>
  <c r="N4" i="32"/>
  <c r="M4" i="32"/>
  <c r="L4" i="32"/>
  <c r="K4" i="32"/>
  <c r="J4" i="32"/>
  <c r="I4" i="32"/>
  <c r="H4" i="32"/>
  <c r="G4" i="32"/>
  <c r="F4" i="32"/>
  <c r="E4" i="32"/>
  <c r="D4" i="32"/>
  <c r="BK3" i="32"/>
  <c r="BJ3" i="32"/>
  <c r="BI3" i="32"/>
  <c r="BH3" i="32"/>
  <c r="BG3" i="32"/>
  <c r="BF3" i="32"/>
  <c r="BE3" i="32"/>
  <c r="BD3" i="32"/>
  <c r="BC3" i="32"/>
  <c r="BB3" i="32"/>
  <c r="BA3" i="32"/>
  <c r="AZ3" i="32"/>
  <c r="AY3" i="32"/>
  <c r="AX3" i="32"/>
  <c r="AW3" i="32"/>
  <c r="AV3" i="32"/>
  <c r="AU3" i="32"/>
  <c r="AT3" i="32"/>
  <c r="AS3" i="32"/>
  <c r="AR3" i="32"/>
  <c r="AQ3" i="32"/>
  <c r="AP3" i="32"/>
  <c r="AO3" i="32"/>
  <c r="AN3" i="32"/>
  <c r="AM3" i="32"/>
  <c r="AL3" i="32"/>
  <c r="AK3" i="32"/>
  <c r="AJ3" i="32"/>
  <c r="AI3" i="32"/>
  <c r="AH3" i="32"/>
  <c r="AG3" i="32"/>
  <c r="AF3" i="32"/>
  <c r="AE3" i="32"/>
  <c r="AD3" i="32"/>
  <c r="AC3" i="32"/>
  <c r="AB3" i="32"/>
  <c r="AA3" i="32"/>
  <c r="Z3" i="32"/>
  <c r="Y3" i="32"/>
  <c r="X3" i="32"/>
  <c r="W3" i="32"/>
  <c r="V3" i="32"/>
  <c r="U3" i="32"/>
  <c r="T3" i="32"/>
  <c r="S3" i="32"/>
  <c r="R3" i="32"/>
  <c r="Q3" i="32"/>
  <c r="P3" i="32"/>
  <c r="O3" i="32"/>
  <c r="N3" i="32"/>
  <c r="M3" i="32"/>
  <c r="L3" i="32"/>
  <c r="K3" i="32"/>
  <c r="J3" i="32"/>
  <c r="I3" i="32"/>
  <c r="H3" i="32"/>
  <c r="G3" i="32"/>
  <c r="F3" i="32"/>
  <c r="E3" i="32"/>
  <c r="D3" i="32"/>
  <c r="BO2" i="32"/>
  <c r="BO6" i="31"/>
  <c r="BK4" i="31"/>
  <c r="BJ4" i="31"/>
  <c r="BI4" i="31"/>
  <c r="BH4" i="31"/>
  <c r="BG4" i="31"/>
  <c r="BF4" i="31"/>
  <c r="BE4" i="31"/>
  <c r="BD4" i="31"/>
  <c r="BC4" i="31"/>
  <c r="BB4" i="31"/>
  <c r="BA4" i="31"/>
  <c r="AZ4" i="31"/>
  <c r="AY4" i="31"/>
  <c r="AX4" i="31"/>
  <c r="AW4" i="31"/>
  <c r="AV4" i="31"/>
  <c r="AU4" i="31"/>
  <c r="AT4" i="31"/>
  <c r="AS4" i="31"/>
  <c r="AR4" i="31"/>
  <c r="AQ4" i="31"/>
  <c r="AP4" i="31"/>
  <c r="AO4" i="31"/>
  <c r="AN4" i="31"/>
  <c r="AM4" i="31"/>
  <c r="AL4" i="31"/>
  <c r="AK4" i="31"/>
  <c r="AJ4" i="31"/>
  <c r="AI4" i="31"/>
  <c r="AH4" i="31"/>
  <c r="AG4" i="31"/>
  <c r="AF4" i="31"/>
  <c r="AE4" i="31"/>
  <c r="AD4" i="31"/>
  <c r="AC4" i="31"/>
  <c r="AB4" i="31"/>
  <c r="AA4" i="31"/>
  <c r="Z4" i="31"/>
  <c r="Y4" i="31"/>
  <c r="X4" i="31"/>
  <c r="W4" i="31"/>
  <c r="V4" i="31"/>
  <c r="U4" i="31"/>
  <c r="T4" i="31"/>
  <c r="S4" i="31"/>
  <c r="R4" i="31"/>
  <c r="Q4" i="31"/>
  <c r="P4" i="31"/>
  <c r="O4" i="31"/>
  <c r="N4" i="31"/>
  <c r="M4" i="31"/>
  <c r="L4" i="31"/>
  <c r="K4" i="31"/>
  <c r="J4" i="31"/>
  <c r="I4" i="31"/>
  <c r="H4" i="31"/>
  <c r="G4" i="31"/>
  <c r="F4" i="31"/>
  <c r="E4" i="31"/>
  <c r="D4" i="31"/>
  <c r="BK3" i="31"/>
  <c r="BJ3" i="31"/>
  <c r="BI3" i="31"/>
  <c r="BH3" i="31"/>
  <c r="BG3" i="31"/>
  <c r="BF3" i="31"/>
  <c r="BE3" i="31"/>
  <c r="BD3" i="31"/>
  <c r="BC3" i="31"/>
  <c r="BB3" i="31"/>
  <c r="BA3" i="31"/>
  <c r="AZ3" i="31"/>
  <c r="AY3" i="31"/>
  <c r="AX3" i="31"/>
  <c r="AW3" i="31"/>
  <c r="AV3" i="31"/>
  <c r="AU3" i="31"/>
  <c r="AT3" i="31"/>
  <c r="AS3" i="31"/>
  <c r="AR3" i="31"/>
  <c r="AQ3" i="31"/>
  <c r="AP3" i="31"/>
  <c r="AO3" i="31"/>
  <c r="AN3" i="31"/>
  <c r="AM3" i="31"/>
  <c r="AL3" i="31"/>
  <c r="AK3" i="31"/>
  <c r="AJ3" i="31"/>
  <c r="AI3" i="31"/>
  <c r="AH3" i="31"/>
  <c r="AG3" i="31"/>
  <c r="AF3" i="31"/>
  <c r="AE3" i="31"/>
  <c r="AD3" i="31"/>
  <c r="AC3" i="31"/>
  <c r="AB3" i="31"/>
  <c r="AA3" i="31"/>
  <c r="Z3" i="31"/>
  <c r="Y3" i="31"/>
  <c r="X3" i="31"/>
  <c r="W3" i="31"/>
  <c r="V3" i="31"/>
  <c r="U3" i="31"/>
  <c r="T3" i="31"/>
  <c r="S3" i="31"/>
  <c r="R3" i="31"/>
  <c r="Q3" i="31"/>
  <c r="P3" i="31"/>
  <c r="O3" i="31"/>
  <c r="N3" i="31"/>
  <c r="M3" i="31"/>
  <c r="L3" i="31"/>
  <c r="K3" i="31"/>
  <c r="J3" i="31"/>
  <c r="I3" i="31"/>
  <c r="H3" i="31"/>
  <c r="G3" i="31"/>
  <c r="F3" i="31"/>
  <c r="E3" i="31"/>
  <c r="D3" i="31"/>
  <c r="BO2" i="31"/>
  <c r="BO6" i="30"/>
  <c r="BK4" i="30"/>
  <c r="BJ4" i="30"/>
  <c r="BI4" i="30"/>
  <c r="BH4" i="30"/>
  <c r="BG4" i="30"/>
  <c r="BF4" i="30"/>
  <c r="BE4" i="30"/>
  <c r="BD4" i="30"/>
  <c r="BC4" i="30"/>
  <c r="BB4" i="30"/>
  <c r="BA4" i="30"/>
  <c r="AZ4" i="30"/>
  <c r="AY4" i="30"/>
  <c r="AX4" i="30"/>
  <c r="AW4" i="30"/>
  <c r="AV4" i="30"/>
  <c r="AU4" i="30"/>
  <c r="AT4" i="30"/>
  <c r="AS4" i="30"/>
  <c r="AR4" i="30"/>
  <c r="AQ4" i="30"/>
  <c r="AP4" i="30"/>
  <c r="AO4" i="30"/>
  <c r="AN4" i="30"/>
  <c r="AM4" i="30"/>
  <c r="AL4" i="30"/>
  <c r="AK4" i="30"/>
  <c r="AJ4" i="30"/>
  <c r="AI4" i="30"/>
  <c r="AH4" i="30"/>
  <c r="AG4" i="30"/>
  <c r="AF4" i="30"/>
  <c r="AE4" i="30"/>
  <c r="AD4" i="30"/>
  <c r="AC4" i="30"/>
  <c r="AB4" i="30"/>
  <c r="AA4" i="30"/>
  <c r="Z4" i="30"/>
  <c r="Y4" i="30"/>
  <c r="X4" i="30"/>
  <c r="W4" i="30"/>
  <c r="V4" i="30"/>
  <c r="U4" i="30"/>
  <c r="T4" i="30"/>
  <c r="S4" i="30"/>
  <c r="R4" i="30"/>
  <c r="Q4" i="30"/>
  <c r="P4" i="30"/>
  <c r="O4" i="30"/>
  <c r="N4" i="30"/>
  <c r="M4" i="30"/>
  <c r="L4" i="30"/>
  <c r="K4" i="30"/>
  <c r="J4" i="30"/>
  <c r="I4" i="30"/>
  <c r="H4" i="30"/>
  <c r="G4" i="30"/>
  <c r="F4" i="30"/>
  <c r="E4" i="30"/>
  <c r="D4" i="30"/>
  <c r="BK3" i="30"/>
  <c r="BJ3" i="30"/>
  <c r="BI3" i="30"/>
  <c r="BH3" i="30"/>
  <c r="BG3" i="30"/>
  <c r="BF3" i="30"/>
  <c r="BE3" i="30"/>
  <c r="BD3" i="30"/>
  <c r="BC3" i="30"/>
  <c r="BB3" i="30"/>
  <c r="BA3" i="30"/>
  <c r="AZ3" i="30"/>
  <c r="AY3" i="30"/>
  <c r="AX3" i="30"/>
  <c r="AW3" i="30"/>
  <c r="AV3" i="30"/>
  <c r="AU3" i="30"/>
  <c r="AT3" i="30"/>
  <c r="AS3" i="30"/>
  <c r="AR3" i="30"/>
  <c r="AQ3" i="30"/>
  <c r="AP3" i="30"/>
  <c r="AO3" i="30"/>
  <c r="AN3" i="30"/>
  <c r="AM3" i="30"/>
  <c r="AL3" i="30"/>
  <c r="AK3" i="30"/>
  <c r="AJ3" i="30"/>
  <c r="AI3" i="30"/>
  <c r="AH3" i="30"/>
  <c r="AG3" i="30"/>
  <c r="AF3" i="30"/>
  <c r="AE3" i="30"/>
  <c r="AD3" i="30"/>
  <c r="AC3" i="30"/>
  <c r="AB3" i="30"/>
  <c r="AA3" i="30"/>
  <c r="Z3" i="30"/>
  <c r="Y3" i="30"/>
  <c r="X3" i="30"/>
  <c r="W3" i="30"/>
  <c r="V3" i="30"/>
  <c r="U3" i="30"/>
  <c r="T3" i="30"/>
  <c r="S3" i="30"/>
  <c r="R3" i="30"/>
  <c r="Q3" i="30"/>
  <c r="P3" i="30"/>
  <c r="O3" i="30"/>
  <c r="N3" i="30"/>
  <c r="M3" i="30"/>
  <c r="L3" i="30"/>
  <c r="K3" i="30"/>
  <c r="J3" i="30"/>
  <c r="I3" i="30"/>
  <c r="H3" i="30"/>
  <c r="G3" i="30"/>
  <c r="F3" i="30"/>
  <c r="E3" i="30"/>
  <c r="D3" i="30"/>
  <c r="BO2" i="30"/>
  <c r="BO6" i="29"/>
  <c r="BS6" i="29" s="1"/>
  <c r="BS2" i="29" s="1"/>
  <c r="BK4" i="29"/>
  <c r="BJ4" i="29"/>
  <c r="BI4" i="29"/>
  <c r="BH4" i="29"/>
  <c r="BG4" i="29"/>
  <c r="BF4" i="29"/>
  <c r="BE4" i="29"/>
  <c r="BD4" i="29"/>
  <c r="BC4" i="29"/>
  <c r="BB4" i="29"/>
  <c r="BA4" i="29"/>
  <c r="AZ4" i="29"/>
  <c r="AY4" i="29"/>
  <c r="AX4" i="29"/>
  <c r="AW4" i="29"/>
  <c r="AV4" i="29"/>
  <c r="AU4" i="29"/>
  <c r="AT4" i="29"/>
  <c r="AS4" i="29"/>
  <c r="AR4" i="29"/>
  <c r="AQ4" i="29"/>
  <c r="AP4" i="29"/>
  <c r="AO4" i="29"/>
  <c r="AN4" i="29"/>
  <c r="AM4" i="29"/>
  <c r="AL4" i="29"/>
  <c r="AK4" i="29"/>
  <c r="AJ4" i="29"/>
  <c r="AI4" i="29"/>
  <c r="AH4" i="29"/>
  <c r="AG4" i="29"/>
  <c r="AF4" i="29"/>
  <c r="AE4" i="29"/>
  <c r="AD4" i="29"/>
  <c r="AC4" i="29"/>
  <c r="AB4" i="29"/>
  <c r="AA4" i="29"/>
  <c r="Z4" i="29"/>
  <c r="Y4" i="29"/>
  <c r="X4" i="29"/>
  <c r="W4" i="29"/>
  <c r="V4" i="29"/>
  <c r="U4" i="29"/>
  <c r="T4" i="29"/>
  <c r="S4" i="29"/>
  <c r="R4" i="29"/>
  <c r="Q4" i="29"/>
  <c r="P4" i="29"/>
  <c r="O4" i="29"/>
  <c r="N4" i="29"/>
  <c r="M4" i="29"/>
  <c r="L4" i="29"/>
  <c r="K4" i="29"/>
  <c r="J4" i="29"/>
  <c r="I4" i="29"/>
  <c r="H4" i="29"/>
  <c r="G4" i="29"/>
  <c r="F4" i="29"/>
  <c r="E4" i="29"/>
  <c r="D4" i="29"/>
  <c r="BK3" i="29"/>
  <c r="BJ3" i="29"/>
  <c r="BI3" i="29"/>
  <c r="BH3" i="29"/>
  <c r="BG3" i="29"/>
  <c r="BF3" i="29"/>
  <c r="BE3" i="29"/>
  <c r="BD3" i="29"/>
  <c r="BC3" i="29"/>
  <c r="BB3" i="29"/>
  <c r="BA3" i="29"/>
  <c r="AZ3" i="29"/>
  <c r="AY3" i="29"/>
  <c r="AX3" i="29"/>
  <c r="AW3" i="29"/>
  <c r="AV3" i="29"/>
  <c r="AU3" i="29"/>
  <c r="AT3" i="29"/>
  <c r="AS3" i="29"/>
  <c r="AR3" i="29"/>
  <c r="AQ3" i="29"/>
  <c r="AP3" i="29"/>
  <c r="AO3" i="29"/>
  <c r="AN3" i="29"/>
  <c r="AM3" i="29"/>
  <c r="AL3" i="29"/>
  <c r="AK3" i="29"/>
  <c r="AJ3" i="29"/>
  <c r="AI3" i="29"/>
  <c r="AH3" i="29"/>
  <c r="AG3" i="29"/>
  <c r="AF3" i="29"/>
  <c r="AE3" i="29"/>
  <c r="AD3" i="29"/>
  <c r="AC3" i="29"/>
  <c r="AB3" i="29"/>
  <c r="AA3" i="29"/>
  <c r="Z3" i="29"/>
  <c r="Y3" i="29"/>
  <c r="X3" i="29"/>
  <c r="W3" i="29"/>
  <c r="V3" i="29"/>
  <c r="U3" i="29"/>
  <c r="T3" i="29"/>
  <c r="S3" i="29"/>
  <c r="R3" i="29"/>
  <c r="Q3" i="29"/>
  <c r="P3" i="29"/>
  <c r="O3" i="29"/>
  <c r="N3" i="29"/>
  <c r="M3" i="29"/>
  <c r="L3" i="29"/>
  <c r="K3" i="29"/>
  <c r="J3" i="29"/>
  <c r="I3" i="29"/>
  <c r="H3" i="29"/>
  <c r="G3" i="29"/>
  <c r="F3" i="29"/>
  <c r="E3" i="29"/>
  <c r="D3" i="29"/>
  <c r="BO2" i="29"/>
  <c r="BO6" i="28"/>
  <c r="BK4" i="28"/>
  <c r="BJ4" i="28"/>
  <c r="BI4" i="28"/>
  <c r="BH4" i="28"/>
  <c r="BG4" i="28"/>
  <c r="BF4" i="28"/>
  <c r="BE4" i="28"/>
  <c r="BD4" i="28"/>
  <c r="BC4" i="28"/>
  <c r="BB4" i="28"/>
  <c r="BA4" i="28"/>
  <c r="AZ4" i="28"/>
  <c r="AY4" i="28"/>
  <c r="AX4" i="28"/>
  <c r="AW4" i="28"/>
  <c r="AV4" i="28"/>
  <c r="AU4" i="28"/>
  <c r="AT4" i="28"/>
  <c r="AS4" i="28"/>
  <c r="AR4" i="28"/>
  <c r="AQ4" i="28"/>
  <c r="AP4" i="28"/>
  <c r="AO4" i="28"/>
  <c r="AN4" i="28"/>
  <c r="AM4" i="28"/>
  <c r="AL4" i="28"/>
  <c r="AK4" i="28"/>
  <c r="AJ4" i="28"/>
  <c r="AI4" i="28"/>
  <c r="AH4" i="28"/>
  <c r="AG4" i="28"/>
  <c r="AF4" i="28"/>
  <c r="AE4" i="28"/>
  <c r="AD4" i="28"/>
  <c r="AC4" i="28"/>
  <c r="AB4" i="28"/>
  <c r="AA4" i="28"/>
  <c r="Z4" i="28"/>
  <c r="Y4" i="28"/>
  <c r="X4" i="28"/>
  <c r="W4" i="28"/>
  <c r="V4" i="28"/>
  <c r="U4" i="28"/>
  <c r="T4" i="28"/>
  <c r="S4" i="28"/>
  <c r="R4" i="28"/>
  <c r="Q4" i="28"/>
  <c r="P4" i="28"/>
  <c r="O4" i="28"/>
  <c r="N4" i="28"/>
  <c r="M4" i="28"/>
  <c r="L4" i="28"/>
  <c r="K4" i="28"/>
  <c r="J4" i="28"/>
  <c r="I4" i="28"/>
  <c r="H4" i="28"/>
  <c r="G4" i="28"/>
  <c r="F4" i="28"/>
  <c r="E4" i="28"/>
  <c r="D4" i="28"/>
  <c r="BK3" i="28"/>
  <c r="BJ3" i="28"/>
  <c r="BI3" i="28"/>
  <c r="BH3" i="28"/>
  <c r="BG3" i="28"/>
  <c r="BF3" i="28"/>
  <c r="BE3" i="28"/>
  <c r="BD3" i="28"/>
  <c r="BC3" i="28"/>
  <c r="BB3" i="28"/>
  <c r="BA3" i="28"/>
  <c r="AZ3" i="28"/>
  <c r="AY3" i="28"/>
  <c r="AX3" i="28"/>
  <c r="AW3" i="28"/>
  <c r="AV3" i="28"/>
  <c r="AU3" i="28"/>
  <c r="AT3" i="28"/>
  <c r="AS3" i="28"/>
  <c r="AR3" i="28"/>
  <c r="AQ3" i="28"/>
  <c r="AP3" i="28"/>
  <c r="AO3" i="28"/>
  <c r="AN3" i="28"/>
  <c r="AM3" i="28"/>
  <c r="AL3" i="28"/>
  <c r="AK3" i="28"/>
  <c r="AJ3" i="28"/>
  <c r="AI3" i="28"/>
  <c r="AH3" i="28"/>
  <c r="AG3" i="28"/>
  <c r="AF3" i="28"/>
  <c r="AE3" i="28"/>
  <c r="AD3" i="28"/>
  <c r="AC3" i="28"/>
  <c r="AB3" i="28"/>
  <c r="AA3" i="28"/>
  <c r="Z3" i="28"/>
  <c r="Y3" i="28"/>
  <c r="X3" i="28"/>
  <c r="W3" i="28"/>
  <c r="V3" i="28"/>
  <c r="U3" i="28"/>
  <c r="T3" i="28"/>
  <c r="S3" i="28"/>
  <c r="R3" i="28"/>
  <c r="Q3" i="28"/>
  <c r="P3" i="28"/>
  <c r="O3" i="28"/>
  <c r="N3" i="28"/>
  <c r="M3" i="28"/>
  <c r="L3" i="28"/>
  <c r="K3" i="28"/>
  <c r="J3" i="28"/>
  <c r="I3" i="28"/>
  <c r="H3" i="28"/>
  <c r="G3" i="28"/>
  <c r="F3" i="28"/>
  <c r="E3" i="28"/>
  <c r="D3" i="28"/>
  <c r="BO2" i="28"/>
  <c r="BO6" i="27"/>
  <c r="BK4" i="27"/>
  <c r="BJ4" i="27"/>
  <c r="BI4" i="27"/>
  <c r="BH4" i="27"/>
  <c r="BG4" i="27"/>
  <c r="BF4" i="27"/>
  <c r="BE4" i="27"/>
  <c r="BD4" i="27"/>
  <c r="BC4" i="27"/>
  <c r="BB4" i="27"/>
  <c r="BA4" i="27"/>
  <c r="AZ4" i="27"/>
  <c r="AY4" i="27"/>
  <c r="AX4" i="27"/>
  <c r="AW4" i="27"/>
  <c r="AV4" i="27"/>
  <c r="AU4" i="27"/>
  <c r="AT4" i="27"/>
  <c r="AS4" i="27"/>
  <c r="AR4" i="27"/>
  <c r="AQ4" i="27"/>
  <c r="AP4" i="27"/>
  <c r="AO4" i="27"/>
  <c r="AN4" i="27"/>
  <c r="AM4" i="27"/>
  <c r="AL4" i="27"/>
  <c r="AK4" i="27"/>
  <c r="AJ4" i="27"/>
  <c r="AI4" i="27"/>
  <c r="AH4" i="27"/>
  <c r="AG4" i="27"/>
  <c r="AF4" i="27"/>
  <c r="AE4" i="27"/>
  <c r="AD4" i="27"/>
  <c r="AC4" i="27"/>
  <c r="AB4" i="27"/>
  <c r="AA4" i="27"/>
  <c r="Z4" i="27"/>
  <c r="Y4" i="27"/>
  <c r="X4" i="27"/>
  <c r="W4" i="27"/>
  <c r="V4" i="27"/>
  <c r="U4" i="27"/>
  <c r="T4" i="27"/>
  <c r="S4" i="27"/>
  <c r="R4" i="27"/>
  <c r="Q4" i="27"/>
  <c r="P4" i="27"/>
  <c r="O4" i="27"/>
  <c r="N4" i="27"/>
  <c r="M4" i="27"/>
  <c r="L4" i="27"/>
  <c r="K4" i="27"/>
  <c r="J4" i="27"/>
  <c r="I4" i="27"/>
  <c r="H4" i="27"/>
  <c r="G4" i="27"/>
  <c r="F4" i="27"/>
  <c r="E4" i="27"/>
  <c r="D4" i="27"/>
  <c r="BK3" i="27"/>
  <c r="BJ3" i="27"/>
  <c r="BI3" i="27"/>
  <c r="BH3" i="27"/>
  <c r="BG3" i="27"/>
  <c r="BF3" i="27"/>
  <c r="BE3" i="27"/>
  <c r="BD3" i="27"/>
  <c r="BC3" i="27"/>
  <c r="BB3" i="27"/>
  <c r="BA3" i="27"/>
  <c r="AZ3" i="27"/>
  <c r="AY3" i="27"/>
  <c r="AX3" i="27"/>
  <c r="AW3" i="27"/>
  <c r="AV3" i="27"/>
  <c r="AU3" i="27"/>
  <c r="AT3" i="27"/>
  <c r="AS3" i="27"/>
  <c r="AR3" i="27"/>
  <c r="AQ3" i="27"/>
  <c r="AP3" i="27"/>
  <c r="AO3" i="27"/>
  <c r="AN3" i="27"/>
  <c r="AM3" i="27"/>
  <c r="AL3" i="27"/>
  <c r="AK3" i="27"/>
  <c r="AJ3" i="27"/>
  <c r="AI3" i="27"/>
  <c r="AH3" i="27"/>
  <c r="AG3" i="27"/>
  <c r="AF3" i="27"/>
  <c r="AE3" i="27"/>
  <c r="AD3" i="27"/>
  <c r="AC3" i="27"/>
  <c r="AB3" i="27"/>
  <c r="AA3" i="27"/>
  <c r="Z3" i="27"/>
  <c r="Y3" i="27"/>
  <c r="X3" i="27"/>
  <c r="W3" i="27"/>
  <c r="V3" i="27"/>
  <c r="U3" i="27"/>
  <c r="T3" i="27"/>
  <c r="S3" i="27"/>
  <c r="R3" i="27"/>
  <c r="Q3" i="27"/>
  <c r="P3" i="27"/>
  <c r="O3" i="27"/>
  <c r="N3" i="27"/>
  <c r="M3" i="27"/>
  <c r="L3" i="27"/>
  <c r="K3" i="27"/>
  <c r="J3" i="27"/>
  <c r="I3" i="27"/>
  <c r="H3" i="27"/>
  <c r="G3" i="27"/>
  <c r="F3" i="27"/>
  <c r="E3" i="27"/>
  <c r="D3" i="27"/>
  <c r="BO2" i="27"/>
  <c r="BO6" i="26"/>
  <c r="BK4" i="26"/>
  <c r="BJ4" i="26"/>
  <c r="BI4" i="26"/>
  <c r="BH4" i="26"/>
  <c r="BG4" i="26"/>
  <c r="BF4" i="26"/>
  <c r="BE4" i="26"/>
  <c r="BD4" i="26"/>
  <c r="BC4" i="26"/>
  <c r="BB4" i="26"/>
  <c r="BA4" i="26"/>
  <c r="AZ4" i="26"/>
  <c r="AY4" i="26"/>
  <c r="AX4" i="26"/>
  <c r="AW4" i="26"/>
  <c r="AV4" i="26"/>
  <c r="AU4" i="26"/>
  <c r="AT4" i="26"/>
  <c r="AS4" i="26"/>
  <c r="AR4" i="26"/>
  <c r="AQ4" i="26"/>
  <c r="AP4" i="26"/>
  <c r="AO4" i="26"/>
  <c r="AN4" i="26"/>
  <c r="AM4" i="26"/>
  <c r="AL4" i="26"/>
  <c r="AK4" i="26"/>
  <c r="AJ4" i="26"/>
  <c r="AI4" i="26"/>
  <c r="AH4" i="26"/>
  <c r="AG4" i="26"/>
  <c r="AF4" i="26"/>
  <c r="AE4" i="26"/>
  <c r="AD4" i="26"/>
  <c r="AC4" i="26"/>
  <c r="AB4" i="26"/>
  <c r="AA4" i="26"/>
  <c r="Z4" i="26"/>
  <c r="Y4" i="26"/>
  <c r="X4" i="26"/>
  <c r="W4" i="26"/>
  <c r="V4" i="26"/>
  <c r="U4" i="26"/>
  <c r="T4" i="26"/>
  <c r="S4" i="26"/>
  <c r="R4" i="26"/>
  <c r="Q4" i="26"/>
  <c r="P4" i="26"/>
  <c r="O4" i="26"/>
  <c r="N4" i="26"/>
  <c r="M4" i="26"/>
  <c r="L4" i="26"/>
  <c r="K4" i="26"/>
  <c r="J4" i="26"/>
  <c r="I4" i="26"/>
  <c r="H4" i="26"/>
  <c r="G4" i="26"/>
  <c r="F4" i="26"/>
  <c r="E4" i="26"/>
  <c r="D4" i="26"/>
  <c r="BK3" i="26"/>
  <c r="BJ3" i="26"/>
  <c r="BI3" i="26"/>
  <c r="BH3" i="26"/>
  <c r="BG3" i="26"/>
  <c r="BF3" i="26"/>
  <c r="BE3" i="26"/>
  <c r="BD3" i="26"/>
  <c r="BC3" i="26"/>
  <c r="BB3" i="26"/>
  <c r="BA3" i="26"/>
  <c r="AZ3" i="26"/>
  <c r="AY3" i="26"/>
  <c r="AX3" i="26"/>
  <c r="AW3" i="26"/>
  <c r="AV3" i="26"/>
  <c r="AU3" i="26"/>
  <c r="AT3" i="26"/>
  <c r="AS3" i="26"/>
  <c r="AR3" i="26"/>
  <c r="AQ3" i="26"/>
  <c r="AP3" i="26"/>
  <c r="AO3" i="26"/>
  <c r="AN3" i="26"/>
  <c r="AM3" i="26"/>
  <c r="AL3" i="26"/>
  <c r="AK3" i="26"/>
  <c r="AJ3" i="26"/>
  <c r="AI3" i="26"/>
  <c r="AH3" i="26"/>
  <c r="AG3" i="26"/>
  <c r="AF3" i="26"/>
  <c r="AE3" i="26"/>
  <c r="AD3" i="26"/>
  <c r="AC3" i="26"/>
  <c r="AB3" i="26"/>
  <c r="AA3" i="26"/>
  <c r="Z3" i="26"/>
  <c r="Y3" i="26"/>
  <c r="X3" i="26"/>
  <c r="W3" i="26"/>
  <c r="V3" i="26"/>
  <c r="U3" i="26"/>
  <c r="T3" i="26"/>
  <c r="S3" i="26"/>
  <c r="R3" i="26"/>
  <c r="Q3" i="26"/>
  <c r="P3" i="26"/>
  <c r="O3" i="26"/>
  <c r="N3" i="26"/>
  <c r="M3" i="26"/>
  <c r="L3" i="26"/>
  <c r="K3" i="26"/>
  <c r="J3" i="26"/>
  <c r="I3" i="26"/>
  <c r="H3" i="26"/>
  <c r="G3" i="26"/>
  <c r="F3" i="26"/>
  <c r="E3" i="26"/>
  <c r="D3" i="26"/>
  <c r="BO2" i="26"/>
  <c r="BO6" i="25"/>
  <c r="BO2" i="25" s="1"/>
  <c r="BK4" i="25"/>
  <c r="BJ4" i="25"/>
  <c r="BI4" i="25"/>
  <c r="BH4" i="25"/>
  <c r="BG4" i="25"/>
  <c r="BF4" i="25"/>
  <c r="BE4" i="25"/>
  <c r="BD4" i="25"/>
  <c r="BC4" i="25"/>
  <c r="BB4" i="25"/>
  <c r="BA4" i="25"/>
  <c r="AZ4" i="25"/>
  <c r="AY4" i="25"/>
  <c r="AX4" i="25"/>
  <c r="AW4" i="25"/>
  <c r="AV4" i="25"/>
  <c r="AU4" i="25"/>
  <c r="AT4" i="25"/>
  <c r="AS4" i="25"/>
  <c r="AR4" i="25"/>
  <c r="AQ4" i="25"/>
  <c r="AP4" i="25"/>
  <c r="AO4" i="25"/>
  <c r="AN4" i="25"/>
  <c r="AM4" i="25"/>
  <c r="AL4" i="25"/>
  <c r="AK4" i="25"/>
  <c r="AJ4" i="25"/>
  <c r="AI4" i="25"/>
  <c r="AH4" i="25"/>
  <c r="AG4" i="25"/>
  <c r="AF4" i="25"/>
  <c r="AE4" i="25"/>
  <c r="AD4" i="25"/>
  <c r="AC4" i="25"/>
  <c r="AB4" i="25"/>
  <c r="AA4" i="25"/>
  <c r="Z4" i="25"/>
  <c r="Y4" i="25"/>
  <c r="X4" i="25"/>
  <c r="W4" i="25"/>
  <c r="V4" i="25"/>
  <c r="U4" i="25"/>
  <c r="T4" i="25"/>
  <c r="S4" i="25"/>
  <c r="R4" i="25"/>
  <c r="Q4" i="25"/>
  <c r="P4" i="25"/>
  <c r="O4" i="25"/>
  <c r="N4" i="25"/>
  <c r="M4" i="25"/>
  <c r="L4" i="25"/>
  <c r="K4" i="25"/>
  <c r="J4" i="25"/>
  <c r="I4" i="25"/>
  <c r="H4" i="25"/>
  <c r="G4" i="25"/>
  <c r="F4" i="25"/>
  <c r="E4" i="25"/>
  <c r="D4" i="25"/>
  <c r="BK3" i="25"/>
  <c r="BJ3" i="25"/>
  <c r="BI3" i="25"/>
  <c r="BH3" i="25"/>
  <c r="BG3" i="25"/>
  <c r="BF3" i="25"/>
  <c r="BE3" i="25"/>
  <c r="BD3" i="25"/>
  <c r="BC3" i="25"/>
  <c r="BB3" i="25"/>
  <c r="BA3" i="25"/>
  <c r="AZ3" i="25"/>
  <c r="AY3" i="25"/>
  <c r="AX3" i="25"/>
  <c r="AW3" i="25"/>
  <c r="AV3" i="25"/>
  <c r="AU3" i="25"/>
  <c r="AT3" i="25"/>
  <c r="AS3" i="25"/>
  <c r="AR3" i="25"/>
  <c r="AQ3" i="25"/>
  <c r="AP3" i="25"/>
  <c r="AO3" i="25"/>
  <c r="AN3" i="25"/>
  <c r="AM3" i="25"/>
  <c r="AL3" i="25"/>
  <c r="AK3" i="25"/>
  <c r="AJ3" i="25"/>
  <c r="AI3" i="25"/>
  <c r="AH3" i="25"/>
  <c r="AG3" i="25"/>
  <c r="AF3" i="25"/>
  <c r="AE3" i="25"/>
  <c r="AD3" i="25"/>
  <c r="AC3" i="25"/>
  <c r="AB3" i="25"/>
  <c r="AA3" i="25"/>
  <c r="Z3" i="25"/>
  <c r="Y3" i="25"/>
  <c r="X3" i="25"/>
  <c r="W3" i="25"/>
  <c r="V3" i="25"/>
  <c r="U3" i="25"/>
  <c r="T3" i="25"/>
  <c r="S3" i="25"/>
  <c r="R3" i="25"/>
  <c r="Q3" i="25"/>
  <c r="P3" i="25"/>
  <c r="O3" i="25"/>
  <c r="N3" i="25"/>
  <c r="M3" i="25"/>
  <c r="L3" i="25"/>
  <c r="K3" i="25"/>
  <c r="J3" i="25"/>
  <c r="I3" i="25"/>
  <c r="H3" i="25"/>
  <c r="G3" i="25"/>
  <c r="F3" i="25"/>
  <c r="E3" i="25"/>
  <c r="D3" i="25"/>
  <c r="BO6" i="24"/>
  <c r="BK4" i="24"/>
  <c r="BJ4" i="24"/>
  <c r="BI4" i="24"/>
  <c r="BH4" i="24"/>
  <c r="BG4" i="24"/>
  <c r="BF4" i="24"/>
  <c r="BE4" i="24"/>
  <c r="BD4" i="24"/>
  <c r="BC4" i="24"/>
  <c r="BB4" i="24"/>
  <c r="BA4" i="24"/>
  <c r="AZ4" i="24"/>
  <c r="AY4" i="24"/>
  <c r="AX4" i="24"/>
  <c r="AW4" i="24"/>
  <c r="AV4" i="24"/>
  <c r="AU4" i="24"/>
  <c r="AT4" i="24"/>
  <c r="AS4" i="24"/>
  <c r="AR4" i="24"/>
  <c r="AQ4" i="24"/>
  <c r="AP4" i="24"/>
  <c r="AO4" i="24"/>
  <c r="AN4" i="24"/>
  <c r="AM4" i="24"/>
  <c r="AL4" i="24"/>
  <c r="AK4" i="24"/>
  <c r="AJ4" i="24"/>
  <c r="AI4" i="24"/>
  <c r="AH4" i="24"/>
  <c r="AG4" i="24"/>
  <c r="AF4" i="24"/>
  <c r="AE4" i="24"/>
  <c r="AD4" i="24"/>
  <c r="AC4" i="24"/>
  <c r="AB4" i="24"/>
  <c r="AA4" i="24"/>
  <c r="Z4" i="24"/>
  <c r="Y4" i="24"/>
  <c r="X4" i="24"/>
  <c r="W4" i="24"/>
  <c r="V4" i="24"/>
  <c r="U4" i="24"/>
  <c r="T4" i="24"/>
  <c r="S4" i="24"/>
  <c r="R4" i="24"/>
  <c r="Q4" i="24"/>
  <c r="P4" i="24"/>
  <c r="O4" i="24"/>
  <c r="N4" i="24"/>
  <c r="M4" i="24"/>
  <c r="L4" i="24"/>
  <c r="K4" i="24"/>
  <c r="J4" i="24"/>
  <c r="I4" i="24"/>
  <c r="H4" i="24"/>
  <c r="G4" i="24"/>
  <c r="F4" i="24"/>
  <c r="E4" i="24"/>
  <c r="D4" i="24"/>
  <c r="BK3" i="24"/>
  <c r="BJ3" i="24"/>
  <c r="BI3" i="24"/>
  <c r="BH3" i="24"/>
  <c r="BG3" i="24"/>
  <c r="BF3" i="24"/>
  <c r="BE3" i="24"/>
  <c r="BD3" i="24"/>
  <c r="BC3" i="24"/>
  <c r="BB3" i="24"/>
  <c r="BA3" i="24"/>
  <c r="AZ3" i="24"/>
  <c r="AY3" i="24"/>
  <c r="AX3" i="24"/>
  <c r="AW3" i="24"/>
  <c r="AV3" i="24"/>
  <c r="AU3" i="24"/>
  <c r="AT3" i="24"/>
  <c r="AS3" i="24"/>
  <c r="AR3" i="24"/>
  <c r="AQ3" i="24"/>
  <c r="AP3" i="24"/>
  <c r="AO3" i="24"/>
  <c r="AN3" i="24"/>
  <c r="AM3" i="24"/>
  <c r="AL3" i="24"/>
  <c r="AK3" i="24"/>
  <c r="AJ3" i="24"/>
  <c r="AI3" i="24"/>
  <c r="AH3" i="24"/>
  <c r="AG3" i="24"/>
  <c r="AF3" i="24"/>
  <c r="AE3" i="24"/>
  <c r="AD3" i="24"/>
  <c r="AC3" i="24"/>
  <c r="AB3" i="24"/>
  <c r="AA3" i="24"/>
  <c r="Z3" i="24"/>
  <c r="Y3" i="24"/>
  <c r="X3" i="24"/>
  <c r="W3" i="24"/>
  <c r="V3" i="24"/>
  <c r="U3" i="24"/>
  <c r="T3" i="24"/>
  <c r="S3" i="24"/>
  <c r="R3" i="24"/>
  <c r="Q3" i="24"/>
  <c r="P3" i="24"/>
  <c r="O3" i="24"/>
  <c r="N3" i="24"/>
  <c r="M3" i="24"/>
  <c r="L3" i="24"/>
  <c r="K3" i="24"/>
  <c r="J3" i="24"/>
  <c r="I3" i="24"/>
  <c r="H3" i="24"/>
  <c r="G3" i="24"/>
  <c r="F3" i="24"/>
  <c r="E3" i="24"/>
  <c r="D3" i="24"/>
  <c r="BO6" i="23"/>
  <c r="BK4" i="23"/>
  <c r="BJ4" i="23"/>
  <c r="BI4" i="23"/>
  <c r="BH4" i="23"/>
  <c r="BG4" i="23"/>
  <c r="BF4" i="23"/>
  <c r="BE4" i="23"/>
  <c r="BD4" i="23"/>
  <c r="BC4" i="23"/>
  <c r="BB4" i="23"/>
  <c r="BA4" i="23"/>
  <c r="AZ4" i="23"/>
  <c r="AY4" i="23"/>
  <c r="AX4" i="23"/>
  <c r="AW4" i="23"/>
  <c r="AV4" i="23"/>
  <c r="AU4" i="23"/>
  <c r="AT4" i="23"/>
  <c r="AS4" i="23"/>
  <c r="AR4" i="23"/>
  <c r="AQ4" i="23"/>
  <c r="AP4" i="23"/>
  <c r="AO4" i="23"/>
  <c r="AN4" i="23"/>
  <c r="AM4" i="23"/>
  <c r="AL4" i="23"/>
  <c r="AK4" i="23"/>
  <c r="AJ4" i="23"/>
  <c r="AI4" i="23"/>
  <c r="AH4" i="23"/>
  <c r="AG4" i="23"/>
  <c r="AF4" i="23"/>
  <c r="AE4" i="23"/>
  <c r="AD4" i="23"/>
  <c r="AC4" i="23"/>
  <c r="AB4" i="23"/>
  <c r="AA4" i="23"/>
  <c r="Z4" i="23"/>
  <c r="Y4" i="23"/>
  <c r="X4" i="23"/>
  <c r="W4" i="23"/>
  <c r="V4" i="23"/>
  <c r="U4" i="23"/>
  <c r="T4" i="23"/>
  <c r="S4" i="23"/>
  <c r="R4" i="23"/>
  <c r="Q4" i="23"/>
  <c r="P4" i="23"/>
  <c r="O4" i="23"/>
  <c r="N4" i="23"/>
  <c r="M4" i="23"/>
  <c r="L4" i="23"/>
  <c r="K4" i="23"/>
  <c r="J4" i="23"/>
  <c r="I4" i="23"/>
  <c r="H4" i="23"/>
  <c r="G4" i="23"/>
  <c r="F4" i="23"/>
  <c r="E4" i="23"/>
  <c r="D4" i="23"/>
  <c r="BK3" i="23"/>
  <c r="BJ3" i="23"/>
  <c r="BI3" i="23"/>
  <c r="BH3" i="23"/>
  <c r="BG3" i="23"/>
  <c r="BF3" i="23"/>
  <c r="BE3" i="23"/>
  <c r="BD3" i="23"/>
  <c r="BC3" i="23"/>
  <c r="BB3" i="23"/>
  <c r="BA3" i="23"/>
  <c r="AZ3" i="23"/>
  <c r="AY3" i="23"/>
  <c r="AX3" i="23"/>
  <c r="AW3" i="23"/>
  <c r="AV3" i="23"/>
  <c r="AU3" i="23"/>
  <c r="AT3" i="23"/>
  <c r="AS3" i="23"/>
  <c r="AR3" i="23"/>
  <c r="AQ3" i="23"/>
  <c r="AP3" i="23"/>
  <c r="AO3" i="23"/>
  <c r="AN3" i="23"/>
  <c r="AM3" i="23"/>
  <c r="AL3" i="23"/>
  <c r="AK3" i="23"/>
  <c r="AJ3" i="23"/>
  <c r="AI3" i="23"/>
  <c r="AH3" i="23"/>
  <c r="AG3" i="23"/>
  <c r="AF3" i="23"/>
  <c r="AE3" i="23"/>
  <c r="AD3" i="23"/>
  <c r="AC3" i="23"/>
  <c r="AB3" i="23"/>
  <c r="AA3" i="23"/>
  <c r="Z3" i="23"/>
  <c r="Y3" i="23"/>
  <c r="X3" i="23"/>
  <c r="W3" i="23"/>
  <c r="V3" i="23"/>
  <c r="U3" i="23"/>
  <c r="T3" i="23"/>
  <c r="S3" i="23"/>
  <c r="R3" i="23"/>
  <c r="Q3" i="23"/>
  <c r="P3" i="23"/>
  <c r="O3" i="23"/>
  <c r="N3" i="23"/>
  <c r="M3" i="23"/>
  <c r="L3" i="23"/>
  <c r="K3" i="23"/>
  <c r="J3" i="23"/>
  <c r="I3" i="23"/>
  <c r="H3" i="23"/>
  <c r="G3" i="23"/>
  <c r="F3" i="23"/>
  <c r="E3" i="23"/>
  <c r="D3" i="23"/>
  <c r="BO2" i="23"/>
  <c r="BO6" i="22"/>
  <c r="BK4" i="22"/>
  <c r="BJ4" i="22"/>
  <c r="BI4" i="22"/>
  <c r="BH4" i="22"/>
  <c r="BG4" i="22"/>
  <c r="BF4" i="22"/>
  <c r="BE4" i="22"/>
  <c r="BD4" i="22"/>
  <c r="BC4" i="22"/>
  <c r="BB4" i="22"/>
  <c r="BA4" i="22"/>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BK3" i="22"/>
  <c r="BJ3" i="22"/>
  <c r="BI3" i="22"/>
  <c r="BH3" i="22"/>
  <c r="BG3" i="22"/>
  <c r="BF3" i="22"/>
  <c r="BE3" i="22"/>
  <c r="BD3" i="22"/>
  <c r="BC3" i="22"/>
  <c r="BB3" i="22"/>
  <c r="BA3" i="22"/>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BO2" i="22"/>
  <c r="BO6" i="21"/>
  <c r="BK4" i="21"/>
  <c r="BJ4" i="21"/>
  <c r="BI4" i="21"/>
  <c r="BH4" i="21"/>
  <c r="BG4" i="21"/>
  <c r="BF4" i="21"/>
  <c r="BE4" i="21"/>
  <c r="BD4" i="21"/>
  <c r="BC4" i="21"/>
  <c r="BB4" i="21"/>
  <c r="BA4"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D4" i="21"/>
  <c r="BK3" i="21"/>
  <c r="BJ3" i="21"/>
  <c r="BI3" i="21"/>
  <c r="BH3" i="21"/>
  <c r="BG3" i="21"/>
  <c r="BF3" i="21"/>
  <c r="BE3" i="21"/>
  <c r="BD3" i="21"/>
  <c r="BC3" i="21"/>
  <c r="BB3" i="21"/>
  <c r="BA3"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D3" i="21"/>
  <c r="BO2" i="21"/>
  <c r="BO6" i="20"/>
  <c r="BK4" i="20"/>
  <c r="BJ4" i="20"/>
  <c r="BI4" i="20"/>
  <c r="BH4" i="20"/>
  <c r="BG4" i="20"/>
  <c r="BF4" i="20"/>
  <c r="BE4" i="20"/>
  <c r="BD4" i="20"/>
  <c r="BC4" i="20"/>
  <c r="BB4" i="20"/>
  <c r="BA4" i="20"/>
  <c r="AZ4" i="20"/>
  <c r="AY4" i="20"/>
  <c r="AX4" i="20"/>
  <c r="AW4" i="20"/>
  <c r="AV4" i="20"/>
  <c r="AU4" i="20"/>
  <c r="AT4" i="20"/>
  <c r="AS4" i="20"/>
  <c r="AR4" i="20"/>
  <c r="AQ4" i="20"/>
  <c r="AP4" i="20"/>
  <c r="AO4" i="20"/>
  <c r="AN4" i="20"/>
  <c r="AM4" i="20"/>
  <c r="AL4" i="20"/>
  <c r="AK4" i="20"/>
  <c r="AJ4" i="20"/>
  <c r="AI4" i="20"/>
  <c r="AH4" i="20"/>
  <c r="AG4" i="20"/>
  <c r="AF4" i="20"/>
  <c r="AE4" i="20"/>
  <c r="AD4" i="20"/>
  <c r="AC4" i="20"/>
  <c r="AB4" i="20"/>
  <c r="AA4" i="20"/>
  <c r="Z4" i="20"/>
  <c r="Y4" i="20"/>
  <c r="X4" i="20"/>
  <c r="W4" i="20"/>
  <c r="V4" i="20"/>
  <c r="U4" i="20"/>
  <c r="T4" i="20"/>
  <c r="S4" i="20"/>
  <c r="R4" i="20"/>
  <c r="Q4" i="20"/>
  <c r="P4" i="20"/>
  <c r="O4" i="20"/>
  <c r="N4" i="20"/>
  <c r="M4" i="20"/>
  <c r="L4" i="20"/>
  <c r="K4" i="20"/>
  <c r="J4" i="20"/>
  <c r="I4" i="20"/>
  <c r="H4" i="20"/>
  <c r="G4" i="20"/>
  <c r="F4" i="20"/>
  <c r="E4" i="20"/>
  <c r="D4" i="20"/>
  <c r="BK3" i="20"/>
  <c r="BJ3" i="20"/>
  <c r="BI3" i="20"/>
  <c r="BH3" i="20"/>
  <c r="BG3" i="20"/>
  <c r="BF3" i="20"/>
  <c r="BE3" i="20"/>
  <c r="BD3" i="20"/>
  <c r="BC3" i="20"/>
  <c r="BB3" i="20"/>
  <c r="BA3" i="20"/>
  <c r="AZ3" i="20"/>
  <c r="AY3" i="20"/>
  <c r="AX3" i="20"/>
  <c r="AW3" i="20"/>
  <c r="AV3" i="20"/>
  <c r="AU3" i="20"/>
  <c r="AT3" i="20"/>
  <c r="AS3" i="20"/>
  <c r="AR3" i="20"/>
  <c r="AQ3" i="20"/>
  <c r="AP3" i="20"/>
  <c r="AO3" i="20"/>
  <c r="AN3" i="20"/>
  <c r="AM3" i="20"/>
  <c r="AL3" i="20"/>
  <c r="AK3" i="20"/>
  <c r="AJ3" i="20"/>
  <c r="AI3" i="20"/>
  <c r="AH3" i="20"/>
  <c r="AG3" i="20"/>
  <c r="AF3" i="20"/>
  <c r="AE3" i="20"/>
  <c r="AD3" i="20"/>
  <c r="AC3" i="20"/>
  <c r="AB3" i="20"/>
  <c r="AA3" i="20"/>
  <c r="Z3" i="20"/>
  <c r="Y3" i="20"/>
  <c r="X3" i="20"/>
  <c r="W3" i="20"/>
  <c r="V3" i="20"/>
  <c r="U3" i="20"/>
  <c r="T3" i="20"/>
  <c r="S3" i="20"/>
  <c r="R3" i="20"/>
  <c r="Q3" i="20"/>
  <c r="P3" i="20"/>
  <c r="O3" i="20"/>
  <c r="N3" i="20"/>
  <c r="M3" i="20"/>
  <c r="L3" i="20"/>
  <c r="K3" i="20"/>
  <c r="J3" i="20"/>
  <c r="I3" i="20"/>
  <c r="H3" i="20"/>
  <c r="G3" i="20"/>
  <c r="F3" i="20"/>
  <c r="E3" i="20"/>
  <c r="D3" i="20"/>
  <c r="BO2" i="20"/>
  <c r="BO6" i="19"/>
  <c r="BK4" i="19"/>
  <c r="BJ4" i="19"/>
  <c r="BI4" i="19"/>
  <c r="BH4" i="19"/>
  <c r="BG4" i="19"/>
  <c r="BF4" i="19"/>
  <c r="BE4" i="19"/>
  <c r="BD4" i="19"/>
  <c r="BC4" i="19"/>
  <c r="BB4" i="19"/>
  <c r="BA4" i="19"/>
  <c r="AZ4" i="19"/>
  <c r="AY4" i="19"/>
  <c r="AX4" i="19"/>
  <c r="AW4" i="19"/>
  <c r="AV4" i="19"/>
  <c r="AU4" i="19"/>
  <c r="AT4" i="19"/>
  <c r="AS4" i="19"/>
  <c r="AR4" i="19"/>
  <c r="AQ4" i="19"/>
  <c r="AP4" i="19"/>
  <c r="AO4" i="19"/>
  <c r="AN4" i="19"/>
  <c r="AM4" i="19"/>
  <c r="AL4" i="19"/>
  <c r="AK4" i="19"/>
  <c r="AJ4" i="19"/>
  <c r="AI4" i="19"/>
  <c r="AH4" i="19"/>
  <c r="AG4" i="19"/>
  <c r="AF4" i="19"/>
  <c r="AE4" i="19"/>
  <c r="AD4" i="19"/>
  <c r="AC4" i="19"/>
  <c r="AB4" i="19"/>
  <c r="AA4" i="19"/>
  <c r="Z4" i="19"/>
  <c r="Y4" i="19"/>
  <c r="X4" i="19"/>
  <c r="W4" i="19"/>
  <c r="V4" i="19"/>
  <c r="U4" i="19"/>
  <c r="T4" i="19"/>
  <c r="S4" i="19"/>
  <c r="R4" i="19"/>
  <c r="Q4" i="19"/>
  <c r="P4" i="19"/>
  <c r="O4" i="19"/>
  <c r="N4" i="19"/>
  <c r="M4" i="19"/>
  <c r="L4" i="19"/>
  <c r="K4" i="19"/>
  <c r="J4" i="19"/>
  <c r="I4" i="19"/>
  <c r="H4" i="19"/>
  <c r="G4" i="19"/>
  <c r="F4" i="19"/>
  <c r="E4" i="19"/>
  <c r="D4" i="19"/>
  <c r="BK3" i="19"/>
  <c r="BJ3" i="19"/>
  <c r="BI3" i="19"/>
  <c r="BH3" i="19"/>
  <c r="BG3" i="19"/>
  <c r="BF3" i="19"/>
  <c r="BE3" i="19"/>
  <c r="BD3" i="19"/>
  <c r="BC3" i="19"/>
  <c r="BB3" i="19"/>
  <c r="BA3" i="19"/>
  <c r="AZ3" i="19"/>
  <c r="AY3" i="19"/>
  <c r="AX3" i="19"/>
  <c r="AW3" i="19"/>
  <c r="AV3" i="19"/>
  <c r="AU3" i="19"/>
  <c r="AT3" i="19"/>
  <c r="AS3" i="19"/>
  <c r="AR3" i="19"/>
  <c r="AQ3" i="19"/>
  <c r="AP3" i="19"/>
  <c r="AO3" i="19"/>
  <c r="AN3" i="19"/>
  <c r="AM3" i="19"/>
  <c r="AL3" i="19"/>
  <c r="AK3" i="19"/>
  <c r="AJ3" i="19"/>
  <c r="AI3" i="19"/>
  <c r="AH3" i="19"/>
  <c r="AG3" i="19"/>
  <c r="AF3" i="19"/>
  <c r="AE3" i="19"/>
  <c r="AD3" i="19"/>
  <c r="AC3" i="19"/>
  <c r="AB3" i="19"/>
  <c r="AA3" i="19"/>
  <c r="Z3" i="19"/>
  <c r="Y3" i="19"/>
  <c r="X3" i="19"/>
  <c r="W3" i="19"/>
  <c r="V3" i="19"/>
  <c r="U3" i="19"/>
  <c r="T3" i="19"/>
  <c r="S3" i="19"/>
  <c r="R3" i="19"/>
  <c r="Q3" i="19"/>
  <c r="P3" i="19"/>
  <c r="O3" i="19"/>
  <c r="N3" i="19"/>
  <c r="M3" i="19"/>
  <c r="L3" i="19"/>
  <c r="K3" i="19"/>
  <c r="J3" i="19"/>
  <c r="I3" i="19"/>
  <c r="H3" i="19"/>
  <c r="G3" i="19"/>
  <c r="F3" i="19"/>
  <c r="E3" i="19"/>
  <c r="D3" i="19"/>
  <c r="BO2" i="19"/>
  <c r="BK3" i="1"/>
  <c r="BJ3" i="1"/>
  <c r="BI3" i="1"/>
  <c r="BH3" i="1"/>
  <c r="BG3" i="1"/>
  <c r="BF3" i="1"/>
  <c r="BE3" i="1"/>
  <c r="BD3" i="1"/>
  <c r="BC3" i="1"/>
  <c r="BB3" i="1"/>
  <c r="BA3" i="1"/>
  <c r="AZ3" i="1"/>
  <c r="AY3" i="1"/>
  <c r="AX3" i="1"/>
  <c r="AW3" i="1"/>
  <c r="AV3" i="1"/>
  <c r="AU3" i="1"/>
  <c r="AT3" i="1"/>
  <c r="AS3" i="1"/>
  <c r="AR3" i="1"/>
  <c r="AQ3" i="1"/>
  <c r="AP3" i="1"/>
  <c r="AO3" i="1"/>
  <c r="AN3" i="1"/>
  <c r="AM3" i="1"/>
  <c r="AL3" i="1"/>
  <c r="AK3" i="1"/>
  <c r="AJ3" i="1"/>
  <c r="AI3" i="1"/>
  <c r="AH3" i="1"/>
  <c r="AG3" i="1"/>
  <c r="AF3" i="1"/>
  <c r="AE3" i="1"/>
  <c r="AD3" i="1"/>
  <c r="AC3" i="1"/>
  <c r="AB3" i="1"/>
  <c r="AA3" i="1"/>
  <c r="Z3" i="1"/>
  <c r="Y3" i="1"/>
  <c r="X3" i="1"/>
  <c r="W3" i="1"/>
  <c r="V3" i="1"/>
  <c r="U3" i="1"/>
  <c r="T3" i="1"/>
  <c r="S3" i="1"/>
  <c r="R3" i="1"/>
  <c r="Q3" i="1"/>
  <c r="P3" i="1"/>
  <c r="O3" i="1"/>
  <c r="N3" i="1"/>
  <c r="M3" i="1"/>
  <c r="L3" i="1"/>
  <c r="K3" i="1"/>
  <c r="J3" i="1"/>
  <c r="I3" i="1"/>
  <c r="H3" i="1"/>
  <c r="G3" i="1"/>
  <c r="F3" i="1"/>
  <c r="E3" i="1"/>
  <c r="BK3" i="8"/>
  <c r="BJ3" i="8"/>
  <c r="BI3" i="8"/>
  <c r="BH3" i="8"/>
  <c r="BG3" i="8"/>
  <c r="BF3" i="8"/>
  <c r="BE3" i="8"/>
  <c r="BD3" i="8"/>
  <c r="BC3" i="8"/>
  <c r="BB3" i="8"/>
  <c r="BA3" i="8"/>
  <c r="AZ3" i="8"/>
  <c r="AY3" i="8"/>
  <c r="AX3" i="8"/>
  <c r="AW3" i="8"/>
  <c r="AV3" i="8"/>
  <c r="AU3" i="8"/>
  <c r="AT3" i="8"/>
  <c r="AS3" i="8"/>
  <c r="AR3" i="8"/>
  <c r="AQ3" i="8"/>
  <c r="AP3" i="8"/>
  <c r="AO3" i="8"/>
  <c r="AN3" i="8"/>
  <c r="AM3" i="8"/>
  <c r="AL3" i="8"/>
  <c r="AK3" i="8"/>
  <c r="AJ3" i="8"/>
  <c r="AI3" i="8"/>
  <c r="AH3" i="8"/>
  <c r="AG3" i="8"/>
  <c r="AF3" i="8"/>
  <c r="AE3" i="8"/>
  <c r="AD3" i="8"/>
  <c r="AC3" i="8"/>
  <c r="AB3" i="8"/>
  <c r="AA3" i="8"/>
  <c r="Z3" i="8"/>
  <c r="Y3" i="8"/>
  <c r="X3" i="8"/>
  <c r="W3" i="8"/>
  <c r="V3" i="8"/>
  <c r="U3" i="8"/>
  <c r="T3" i="8"/>
  <c r="S3" i="8"/>
  <c r="R3" i="8"/>
  <c r="Q3" i="8"/>
  <c r="P3" i="8"/>
  <c r="O3" i="8"/>
  <c r="N3" i="8"/>
  <c r="M3" i="8"/>
  <c r="L3" i="8"/>
  <c r="K3" i="8"/>
  <c r="J3" i="8"/>
  <c r="I3" i="8"/>
  <c r="H3" i="8"/>
  <c r="G3" i="8"/>
  <c r="F3" i="8"/>
  <c r="E3" i="8"/>
  <c r="BK3" i="9"/>
  <c r="BJ3" i="9"/>
  <c r="BI3" i="9"/>
  <c r="BH3" i="9"/>
  <c r="BG3" i="9"/>
  <c r="BF3" i="9"/>
  <c r="BE3" i="9"/>
  <c r="BD3" i="9"/>
  <c r="BC3" i="9"/>
  <c r="BB3" i="9"/>
  <c r="BA3" i="9"/>
  <c r="AZ3" i="9"/>
  <c r="AY3" i="9"/>
  <c r="AX3" i="9"/>
  <c r="AW3" i="9"/>
  <c r="AV3" i="9"/>
  <c r="AU3" i="9"/>
  <c r="AT3" i="9"/>
  <c r="AS3" i="9"/>
  <c r="AR3" i="9"/>
  <c r="AQ3" i="9"/>
  <c r="AP3" i="9"/>
  <c r="AO3" i="9"/>
  <c r="AN3" i="9"/>
  <c r="AM3" i="9"/>
  <c r="AL3" i="9"/>
  <c r="AK3" i="9"/>
  <c r="AJ3" i="9"/>
  <c r="AI3" i="9"/>
  <c r="AH3" i="9"/>
  <c r="AG3" i="9"/>
  <c r="AF3" i="9"/>
  <c r="AE3" i="9"/>
  <c r="AD3" i="9"/>
  <c r="AC3" i="9"/>
  <c r="AB3" i="9"/>
  <c r="AA3" i="9"/>
  <c r="Z3" i="9"/>
  <c r="Y3" i="9"/>
  <c r="X3" i="9"/>
  <c r="W3" i="9"/>
  <c r="V3" i="9"/>
  <c r="U3" i="9"/>
  <c r="T3" i="9"/>
  <c r="S3" i="9"/>
  <c r="R3" i="9"/>
  <c r="Q3" i="9"/>
  <c r="P3" i="9"/>
  <c r="O3" i="9"/>
  <c r="N3" i="9"/>
  <c r="M3" i="9"/>
  <c r="L3" i="9"/>
  <c r="K3" i="9"/>
  <c r="J3" i="9"/>
  <c r="I3" i="9"/>
  <c r="H3" i="9"/>
  <c r="G3" i="9"/>
  <c r="F3" i="9"/>
  <c r="E3" i="9"/>
  <c r="BK3" i="10"/>
  <c r="BJ3" i="10"/>
  <c r="BI3" i="10"/>
  <c r="BH3" i="10"/>
  <c r="BG3" i="10"/>
  <c r="BF3" i="10"/>
  <c r="BE3" i="10"/>
  <c r="BD3" i="10"/>
  <c r="BC3" i="10"/>
  <c r="BB3" i="10"/>
  <c r="BA3" i="10"/>
  <c r="AZ3" i="10"/>
  <c r="AY3" i="10"/>
  <c r="AX3" i="10"/>
  <c r="AW3" i="10"/>
  <c r="AV3" i="10"/>
  <c r="AU3" i="10"/>
  <c r="AT3" i="10"/>
  <c r="AS3" i="10"/>
  <c r="AR3" i="10"/>
  <c r="AQ3" i="10"/>
  <c r="AP3" i="10"/>
  <c r="AO3" i="10"/>
  <c r="AN3" i="10"/>
  <c r="AM3" i="10"/>
  <c r="AL3" i="10"/>
  <c r="AK3" i="10"/>
  <c r="AJ3" i="10"/>
  <c r="AI3" i="10"/>
  <c r="AH3" i="10"/>
  <c r="AG3" i="10"/>
  <c r="AF3" i="10"/>
  <c r="AE3" i="10"/>
  <c r="AD3" i="10"/>
  <c r="AC3" i="10"/>
  <c r="AB3" i="10"/>
  <c r="AA3" i="10"/>
  <c r="Z3" i="10"/>
  <c r="Y3" i="10"/>
  <c r="X3" i="10"/>
  <c r="W3" i="10"/>
  <c r="V3" i="10"/>
  <c r="U3" i="10"/>
  <c r="T3" i="10"/>
  <c r="S3" i="10"/>
  <c r="R3" i="10"/>
  <c r="Q3" i="10"/>
  <c r="P3" i="10"/>
  <c r="O3" i="10"/>
  <c r="N3" i="10"/>
  <c r="M3" i="10"/>
  <c r="L3" i="10"/>
  <c r="K3" i="10"/>
  <c r="J3" i="10"/>
  <c r="I3" i="10"/>
  <c r="H3" i="10"/>
  <c r="G3" i="10"/>
  <c r="F3" i="10"/>
  <c r="E3" i="10"/>
  <c r="D3" i="1"/>
  <c r="D3" i="8"/>
  <c r="D3" i="9"/>
  <c r="D3" i="10"/>
  <c r="B3" i="13"/>
  <c r="W6" i="12"/>
  <c r="D6" i="12"/>
  <c r="BO6" i="10"/>
  <c r="BO2" i="10" s="1"/>
  <c r="BK4" i="10"/>
  <c r="BJ4" i="10"/>
  <c r="BI4" i="10"/>
  <c r="BH4" i="10"/>
  <c r="BG4" i="10"/>
  <c r="BF4" i="10"/>
  <c r="BE4" i="10"/>
  <c r="BD4" i="10"/>
  <c r="BC4" i="10"/>
  <c r="BB4" i="10"/>
  <c r="BA4" i="10"/>
  <c r="AZ4" i="10"/>
  <c r="AY4" i="10"/>
  <c r="AX4" i="10"/>
  <c r="AW4" i="10"/>
  <c r="AV4" i="10"/>
  <c r="AU4" i="10"/>
  <c r="AT4" i="10"/>
  <c r="AS4" i="10"/>
  <c r="AR4" i="10"/>
  <c r="AQ4" i="10"/>
  <c r="AP4" i="10"/>
  <c r="AO4" i="10"/>
  <c r="AN4" i="10"/>
  <c r="AM4" i="10"/>
  <c r="AL4" i="10"/>
  <c r="AK4" i="10"/>
  <c r="AJ4" i="10"/>
  <c r="AI4" i="10"/>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E4" i="10"/>
  <c r="D4" i="10"/>
  <c r="BO6" i="9"/>
  <c r="BO2" i="9" s="1"/>
  <c r="BK4" i="9"/>
  <c r="BJ4" i="9"/>
  <c r="BI4" i="9"/>
  <c r="BH4" i="9"/>
  <c r="BG4" i="9"/>
  <c r="BF4" i="9"/>
  <c r="BE4" i="9"/>
  <c r="BD4" i="9"/>
  <c r="BC4" i="9"/>
  <c r="BB4" i="9"/>
  <c r="BA4" i="9"/>
  <c r="AZ4" i="9"/>
  <c r="AY4" i="9"/>
  <c r="AX4" i="9"/>
  <c r="AW4" i="9"/>
  <c r="AV4" i="9"/>
  <c r="AU4" i="9"/>
  <c r="AT4" i="9"/>
  <c r="AS4" i="9"/>
  <c r="AR4" i="9"/>
  <c r="AQ4" i="9"/>
  <c r="AP4" i="9"/>
  <c r="AO4" i="9"/>
  <c r="AN4" i="9"/>
  <c r="AM4" i="9"/>
  <c r="AL4" i="9"/>
  <c r="AK4" i="9"/>
  <c r="AJ4" i="9"/>
  <c r="AI4" i="9"/>
  <c r="AH4" i="9"/>
  <c r="AG4" i="9"/>
  <c r="AF4" i="9"/>
  <c r="AE4" i="9"/>
  <c r="AD4" i="9"/>
  <c r="AC4" i="9"/>
  <c r="AB4" i="9"/>
  <c r="AA4" i="9"/>
  <c r="Z4" i="9"/>
  <c r="Y4" i="9"/>
  <c r="X4" i="9"/>
  <c r="W4" i="9"/>
  <c r="V4" i="9"/>
  <c r="U4" i="9"/>
  <c r="T4" i="9"/>
  <c r="S4" i="9"/>
  <c r="R4" i="9"/>
  <c r="Q4" i="9"/>
  <c r="P4" i="9"/>
  <c r="O4" i="9"/>
  <c r="N4" i="9"/>
  <c r="M4" i="9"/>
  <c r="L4" i="9"/>
  <c r="K4" i="9"/>
  <c r="J4" i="9"/>
  <c r="I4" i="9"/>
  <c r="H4" i="9"/>
  <c r="G4" i="9"/>
  <c r="F4" i="9"/>
  <c r="E4" i="9"/>
  <c r="D4" i="9"/>
  <c r="BO6" i="8"/>
  <c r="BO2" i="8" s="1"/>
  <c r="BK4" i="8"/>
  <c r="BJ4" i="8"/>
  <c r="BI4" i="8"/>
  <c r="BH4" i="8"/>
  <c r="BG4" i="8"/>
  <c r="BF4" i="8"/>
  <c r="BE4" i="8"/>
  <c r="BD4" i="8"/>
  <c r="BC4" i="8"/>
  <c r="BB4" i="8"/>
  <c r="BA4" i="8"/>
  <c r="AZ4" i="8"/>
  <c r="AY4" i="8"/>
  <c r="AX4" i="8"/>
  <c r="AW4" i="8"/>
  <c r="AV4" i="8"/>
  <c r="AU4" i="8"/>
  <c r="AT4" i="8"/>
  <c r="AS4" i="8"/>
  <c r="AR4" i="8"/>
  <c r="AQ4" i="8"/>
  <c r="AP4" i="8"/>
  <c r="AO4" i="8"/>
  <c r="AN4" i="8"/>
  <c r="AM4" i="8"/>
  <c r="AL4" i="8"/>
  <c r="AK4" i="8"/>
  <c r="AJ4" i="8"/>
  <c r="AI4" i="8"/>
  <c r="AH4" i="8"/>
  <c r="AG4" i="8"/>
  <c r="AF4" i="8"/>
  <c r="AE4" i="8"/>
  <c r="AD4" i="8"/>
  <c r="AC4" i="8"/>
  <c r="AB4" i="8"/>
  <c r="AA4" i="8"/>
  <c r="Z4" i="8"/>
  <c r="Y4" i="8"/>
  <c r="X4" i="8"/>
  <c r="W4" i="8"/>
  <c r="V4" i="8"/>
  <c r="U4" i="8"/>
  <c r="T4" i="8"/>
  <c r="S4" i="8"/>
  <c r="R4" i="8"/>
  <c r="Q4" i="8"/>
  <c r="P4" i="8"/>
  <c r="O4" i="8"/>
  <c r="N4" i="8"/>
  <c r="M4" i="8"/>
  <c r="L4" i="8"/>
  <c r="K4" i="8"/>
  <c r="J4" i="8"/>
  <c r="I4" i="8"/>
  <c r="H4" i="8"/>
  <c r="G4" i="8"/>
  <c r="F4" i="8"/>
  <c r="E4" i="8"/>
  <c r="D4" i="8"/>
  <c r="BO6" i="1"/>
  <c r="BW6" i="1" s="1"/>
  <c r="C7" i="2"/>
  <c r="C8" i="2" s="1"/>
  <c r="C9" i="2" s="1"/>
  <c r="C10" i="2" s="1"/>
  <c r="C11" i="2" s="1"/>
  <c r="C12" i="2" s="1"/>
  <c r="C13" i="2" s="1"/>
  <c r="C14" i="2" s="1"/>
  <c r="C15" i="2" s="1"/>
  <c r="C16" i="2" s="1"/>
  <c r="C17" i="2" s="1"/>
  <c r="C6" i="2"/>
  <c r="AZ4" i="1"/>
  <c r="BA4" i="1"/>
  <c r="BB4" i="1"/>
  <c r="BC4" i="1"/>
  <c r="BD4" i="1"/>
  <c r="BE4" i="1"/>
  <c r="BF4" i="1"/>
  <c r="BG4" i="1"/>
  <c r="BH4" i="1"/>
  <c r="BI4" i="1"/>
  <c r="BJ4" i="1"/>
  <c r="BK4" i="1"/>
  <c r="AY4" i="1"/>
  <c r="AX4" i="1"/>
  <c r="AW4" i="1"/>
  <c r="AV4" i="1"/>
  <c r="AU4" i="1"/>
  <c r="AT4" i="1"/>
  <c r="AS4" i="1"/>
  <c r="AR4" i="1"/>
  <c r="AQ4" i="1"/>
  <c r="AP4" i="1"/>
  <c r="AO4" i="1"/>
  <c r="AN4" i="1"/>
  <c r="AM4" i="1"/>
  <c r="AL4" i="1"/>
  <c r="AK4" i="1"/>
  <c r="AJ4" i="1"/>
  <c r="AI4" i="1"/>
  <c r="AH4" i="1"/>
  <c r="AG4" i="1"/>
  <c r="AF4" i="1"/>
  <c r="AE4" i="1"/>
  <c r="AD4" i="1"/>
  <c r="AC4" i="1"/>
  <c r="AB4" i="1"/>
  <c r="AA4" i="1"/>
  <c r="Z4" i="1"/>
  <c r="Y4" i="1"/>
  <c r="X4" i="1"/>
  <c r="W4" i="1"/>
  <c r="V4" i="1"/>
  <c r="U4" i="1"/>
  <c r="T4" i="1"/>
  <c r="S4" i="1"/>
  <c r="R4" i="1"/>
  <c r="Q4" i="1"/>
  <c r="P4" i="1"/>
  <c r="O4" i="1"/>
  <c r="N4" i="1"/>
  <c r="M4" i="1"/>
  <c r="L4" i="1"/>
  <c r="K4" i="1"/>
  <c r="J4" i="1"/>
  <c r="I4" i="1"/>
  <c r="H4" i="1"/>
  <c r="G4" i="1"/>
  <c r="F4" i="1"/>
  <c r="E4" i="1"/>
  <c r="D4" i="1"/>
  <c r="C3" i="13" l="1"/>
  <c r="P3" i="13" s="1"/>
  <c r="D3" i="12"/>
  <c r="BW6" i="35"/>
  <c r="BT6" i="35"/>
  <c r="BP6" i="35"/>
  <c r="BR6" i="35"/>
  <c r="BQ6" i="35"/>
  <c r="BS6" i="35"/>
  <c r="BO4" i="35"/>
  <c r="BO3" i="35"/>
  <c r="BW6" i="34"/>
  <c r="BT6" i="34"/>
  <c r="BS6" i="34"/>
  <c r="BR6" i="34"/>
  <c r="BQ6" i="34"/>
  <c r="BP6" i="34"/>
  <c r="BO4" i="34"/>
  <c r="BO3" i="34"/>
  <c r="BW6" i="33"/>
  <c r="BR6" i="33"/>
  <c r="BT6" i="33"/>
  <c r="BS6" i="33"/>
  <c r="BQ6" i="33"/>
  <c r="BP6" i="33"/>
  <c r="BO3" i="33"/>
  <c r="BO4" i="33"/>
  <c r="BW6" i="32"/>
  <c r="BT6" i="32"/>
  <c r="BP6" i="32"/>
  <c r="BQ6" i="32"/>
  <c r="BR6" i="32"/>
  <c r="BS6" i="32"/>
  <c r="BO3" i="32"/>
  <c r="BO4" i="32"/>
  <c r="BW6" i="31"/>
  <c r="BQ6" i="31"/>
  <c r="BP6" i="31"/>
  <c r="BR6" i="31"/>
  <c r="BT6" i="31"/>
  <c r="BS6" i="31"/>
  <c r="BO4" i="31"/>
  <c r="BO3" i="31"/>
  <c r="BT6" i="30"/>
  <c r="BS6" i="30"/>
  <c r="BR6" i="30"/>
  <c r="BQ6" i="30"/>
  <c r="BP6" i="30"/>
  <c r="BW6" i="30"/>
  <c r="BO4" i="30"/>
  <c r="BO3" i="30"/>
  <c r="CA6" i="29"/>
  <c r="BT6" i="29"/>
  <c r="BP6" i="29"/>
  <c r="BW6" i="29"/>
  <c r="BQ6" i="29"/>
  <c r="BR6" i="29"/>
  <c r="BS3" i="29"/>
  <c r="BS4" i="29"/>
  <c r="BO3" i="29"/>
  <c r="BO4" i="29"/>
  <c r="BQ6" i="28"/>
  <c r="BW6" i="28"/>
  <c r="BP6" i="28"/>
  <c r="BS6" i="28"/>
  <c r="BR6" i="28"/>
  <c r="BT6" i="28"/>
  <c r="BO4" i="28"/>
  <c r="BO3" i="28"/>
  <c r="BR6" i="27"/>
  <c r="BQ6" i="27"/>
  <c r="BP6" i="27"/>
  <c r="BW6" i="27"/>
  <c r="BT6" i="27"/>
  <c r="BS6" i="27"/>
  <c r="BO3" i="27"/>
  <c r="BO4" i="27"/>
  <c r="BQ6" i="26"/>
  <c r="BT6" i="26"/>
  <c r="BS6" i="26"/>
  <c r="BP6" i="26"/>
  <c r="BW6" i="26"/>
  <c r="BR6" i="26"/>
  <c r="BO3" i="26"/>
  <c r="BO4" i="26"/>
  <c r="BP6" i="25"/>
  <c r="BW6" i="25"/>
  <c r="BT6" i="25"/>
  <c r="BS6" i="25"/>
  <c r="BR6" i="25"/>
  <c r="BQ6" i="25"/>
  <c r="BO4" i="25"/>
  <c r="BO3" i="25"/>
  <c r="BQ6" i="24"/>
  <c r="BT6" i="24"/>
  <c r="BP6" i="24"/>
  <c r="BW6" i="24"/>
  <c r="BS6" i="24"/>
  <c r="BO2" i="24"/>
  <c r="BR6" i="24"/>
  <c r="BR6" i="23"/>
  <c r="BW6" i="23"/>
  <c r="BT6" i="23"/>
  <c r="BS6" i="23"/>
  <c r="BQ6" i="23"/>
  <c r="BP6" i="23"/>
  <c r="BO4" i="23"/>
  <c r="BO3" i="23"/>
  <c r="BP6" i="22"/>
  <c r="BQ6" i="22"/>
  <c r="BR6" i="22"/>
  <c r="BS6" i="22"/>
  <c r="BT6" i="22"/>
  <c r="BW6" i="22"/>
  <c r="BO4" i="22"/>
  <c r="BO3" i="22"/>
  <c r="BT6" i="21"/>
  <c r="BW6" i="21"/>
  <c r="BS6" i="21"/>
  <c r="BP6" i="21"/>
  <c r="BQ6" i="21"/>
  <c r="BR6" i="21"/>
  <c r="BO4" i="21"/>
  <c r="BO3" i="21"/>
  <c r="BQ6" i="20"/>
  <c r="BR6" i="20"/>
  <c r="BS6" i="20"/>
  <c r="BT6" i="20"/>
  <c r="BW6" i="20"/>
  <c r="BP6" i="20"/>
  <c r="BO3" i="20"/>
  <c r="BO4" i="20"/>
  <c r="BS6" i="19"/>
  <c r="BP6" i="19"/>
  <c r="BQ6" i="19"/>
  <c r="BR6" i="19"/>
  <c r="BT6" i="19"/>
  <c r="BW6" i="19"/>
  <c r="BO3" i="19"/>
  <c r="BO4" i="19"/>
  <c r="AB6" i="12"/>
  <c r="AH6" i="12" s="1"/>
  <c r="AN6" i="12" s="1"/>
  <c r="AA6" i="12"/>
  <c r="AG6" i="12" s="1"/>
  <c r="AM6" i="12" s="1"/>
  <c r="Z6" i="12"/>
  <c r="AF6" i="12" s="1"/>
  <c r="AL6" i="12" s="1"/>
  <c r="Y6" i="12"/>
  <c r="AE6" i="12" s="1"/>
  <c r="AK6" i="12" s="1"/>
  <c r="E6" i="12"/>
  <c r="E3" i="12" s="1"/>
  <c r="H6" i="12"/>
  <c r="H3" i="12" s="1"/>
  <c r="G6" i="12"/>
  <c r="X6" i="12"/>
  <c r="AD6" i="12" s="1"/>
  <c r="AJ6" i="12" s="1"/>
  <c r="N6" i="12"/>
  <c r="T6" i="12" s="1"/>
  <c r="E4" i="12"/>
  <c r="D4" i="12"/>
  <c r="I6" i="12"/>
  <c r="I3" i="12" s="1"/>
  <c r="F6" i="12"/>
  <c r="F3" i="12" s="1"/>
  <c r="BW6" i="10"/>
  <c r="BS6" i="10"/>
  <c r="BT6" i="10"/>
  <c r="BP6" i="10"/>
  <c r="BR6" i="10"/>
  <c r="BQ6" i="10"/>
  <c r="BO3" i="10"/>
  <c r="BO4" i="10"/>
  <c r="BR6" i="9"/>
  <c r="BP6" i="9"/>
  <c r="BW6" i="9"/>
  <c r="BS6" i="9"/>
  <c r="BQ6" i="9"/>
  <c r="BT6" i="9"/>
  <c r="BO4" i="9"/>
  <c r="BO3" i="9"/>
  <c r="BQ6" i="8"/>
  <c r="BT6" i="8"/>
  <c r="BW6" i="8"/>
  <c r="BS6" i="8"/>
  <c r="BP6" i="8"/>
  <c r="BR6" i="8"/>
  <c r="BO4" i="8"/>
  <c r="BO3" i="8"/>
  <c r="BO2" i="1"/>
  <c r="BT6" i="1"/>
  <c r="CB6" i="1" s="1"/>
  <c r="BS6" i="1"/>
  <c r="CA6" i="1" s="1"/>
  <c r="BR6" i="1"/>
  <c r="BZ6" i="1" s="1"/>
  <c r="BQ6" i="1"/>
  <c r="BY6" i="1" s="1"/>
  <c r="BP6" i="1"/>
  <c r="BX6" i="1" s="1"/>
  <c r="F3" i="13" l="1"/>
  <c r="G3" i="12"/>
  <c r="CB6" i="35"/>
  <c r="BT2" i="35"/>
  <c r="BX6" i="35"/>
  <c r="BP2" i="35"/>
  <c r="BZ6" i="35"/>
  <c r="BR2" i="35"/>
  <c r="BY6" i="35"/>
  <c r="BQ2" i="35"/>
  <c r="CA6" i="35"/>
  <c r="BS2" i="35"/>
  <c r="CB6" i="34"/>
  <c r="BT2" i="34"/>
  <c r="CA6" i="34"/>
  <c r="BS2" i="34"/>
  <c r="BZ6" i="34"/>
  <c r="BR2" i="34"/>
  <c r="BY6" i="34"/>
  <c r="BQ2" i="34"/>
  <c r="BX6" i="34"/>
  <c r="BP2" i="34"/>
  <c r="BZ6" i="33"/>
  <c r="BR2" i="33"/>
  <c r="CB6" i="33"/>
  <c r="BT2" i="33"/>
  <c r="CA6" i="33"/>
  <c r="BS2" i="33"/>
  <c r="BY6" i="33"/>
  <c r="BQ2" i="33"/>
  <c r="BX6" i="33"/>
  <c r="BP2" i="33"/>
  <c r="CB6" i="32"/>
  <c r="BT2" i="32"/>
  <c r="BX6" i="32"/>
  <c r="BP2" i="32"/>
  <c r="BY6" i="32"/>
  <c r="BQ2" i="32"/>
  <c r="BZ6" i="32"/>
  <c r="BR2" i="32"/>
  <c r="CA6" i="32"/>
  <c r="BS2" i="32"/>
  <c r="BY6" i="31"/>
  <c r="BQ2" i="31"/>
  <c r="BX6" i="31"/>
  <c r="BP2" i="31"/>
  <c r="BZ6" i="31"/>
  <c r="BR2" i="31"/>
  <c r="CB6" i="31"/>
  <c r="BT2" i="31"/>
  <c r="CA6" i="31"/>
  <c r="BS2" i="31"/>
  <c r="CB6" i="30"/>
  <c r="BT2" i="30"/>
  <c r="CA6" i="30"/>
  <c r="BS2" i="30"/>
  <c r="BZ6" i="30"/>
  <c r="BR2" i="30"/>
  <c r="BY6" i="30"/>
  <c r="BQ2" i="30"/>
  <c r="BX6" i="30"/>
  <c r="BP2" i="30"/>
  <c r="CB6" i="29"/>
  <c r="BT2" i="29"/>
  <c r="BX6" i="29"/>
  <c r="BP2" i="29"/>
  <c r="BY6" i="29"/>
  <c r="BQ2" i="29"/>
  <c r="BZ6" i="29"/>
  <c r="BR2" i="29"/>
  <c r="BQ2" i="28"/>
  <c r="BY6" i="28"/>
  <c r="BX6" i="28"/>
  <c r="BP2" i="28"/>
  <c r="BS2" i="28"/>
  <c r="CA6" i="28"/>
  <c r="BZ6" i="28"/>
  <c r="BR2" i="28"/>
  <c r="BT2" i="28"/>
  <c r="CB6" i="28"/>
  <c r="BZ6" i="27"/>
  <c r="BR2" i="27"/>
  <c r="BY6" i="27"/>
  <c r="BQ2" i="27"/>
  <c r="BX6" i="27"/>
  <c r="BP2" i="27"/>
  <c r="CB6" i="27"/>
  <c r="BT2" i="27"/>
  <c r="CA6" i="27"/>
  <c r="BS2" i="27"/>
  <c r="BY6" i="26"/>
  <c r="BQ2" i="26"/>
  <c r="CB6" i="26"/>
  <c r="BT2" i="26"/>
  <c r="CA6" i="26"/>
  <c r="BS2" i="26"/>
  <c r="BX6" i="26"/>
  <c r="BP2" i="26"/>
  <c r="BZ6" i="26"/>
  <c r="BR2" i="26"/>
  <c r="BX6" i="25"/>
  <c r="BP2" i="25"/>
  <c r="CB6" i="25"/>
  <c r="BT2" i="25"/>
  <c r="CA6" i="25"/>
  <c r="BS2" i="25"/>
  <c r="BZ6" i="25"/>
  <c r="BR2" i="25"/>
  <c r="BY6" i="25"/>
  <c r="BQ2" i="25"/>
  <c r="BQ2" i="24"/>
  <c r="BY6" i="24"/>
  <c r="CB6" i="24"/>
  <c r="BT2" i="24"/>
  <c r="BP2" i="24"/>
  <c r="BX6" i="24"/>
  <c r="CA6" i="24"/>
  <c r="BS2" i="24"/>
  <c r="BO3" i="24"/>
  <c r="BO4" i="24"/>
  <c r="BZ6" i="24"/>
  <c r="BR2" i="24"/>
  <c r="BZ6" i="23"/>
  <c r="BR2" i="23"/>
  <c r="CB6" i="23"/>
  <c r="BT2" i="23"/>
  <c r="CA6" i="23"/>
  <c r="BS2" i="23"/>
  <c r="BY6" i="23"/>
  <c r="BQ2" i="23"/>
  <c r="BX6" i="23"/>
  <c r="BP2" i="23"/>
  <c r="BX6" i="22"/>
  <c r="BP2" i="22"/>
  <c r="BY6" i="22"/>
  <c r="BQ2" i="22"/>
  <c r="BZ6" i="22"/>
  <c r="BR2" i="22"/>
  <c r="CA6" i="22"/>
  <c r="BS2" i="22"/>
  <c r="CB6" i="22"/>
  <c r="BT2" i="22"/>
  <c r="CB6" i="21"/>
  <c r="BT2" i="21"/>
  <c r="CA6" i="21"/>
  <c r="BS2" i="21"/>
  <c r="BX6" i="21"/>
  <c r="BP2" i="21"/>
  <c r="BY6" i="21"/>
  <c r="BQ2" i="21"/>
  <c r="BZ6" i="21"/>
  <c r="BR2" i="21"/>
  <c r="BY6" i="20"/>
  <c r="BQ2" i="20"/>
  <c r="BZ6" i="20"/>
  <c r="BR2" i="20"/>
  <c r="CA6" i="20"/>
  <c r="BS2" i="20"/>
  <c r="CB6" i="20"/>
  <c r="BT2" i="20"/>
  <c r="BX6" i="20"/>
  <c r="BP2" i="20"/>
  <c r="CA6" i="19"/>
  <c r="BS2" i="19"/>
  <c r="BX6" i="19"/>
  <c r="BP2" i="19"/>
  <c r="BY6" i="19"/>
  <c r="BQ2" i="19"/>
  <c r="BZ6" i="19"/>
  <c r="BR2" i="19"/>
  <c r="CB6" i="19"/>
  <c r="BT2" i="19"/>
  <c r="L3" i="13"/>
  <c r="S3" i="13"/>
  <c r="Y3" i="13" s="1"/>
  <c r="K6" i="12"/>
  <c r="Q6" i="12" s="1"/>
  <c r="D3" i="13"/>
  <c r="H4" i="12"/>
  <c r="G3" i="13"/>
  <c r="O6" i="12"/>
  <c r="U6" i="12" s="1"/>
  <c r="H3" i="13"/>
  <c r="L6" i="12"/>
  <c r="R6" i="12" s="1"/>
  <c r="E3" i="13"/>
  <c r="M6" i="12"/>
  <c r="S6" i="12" s="1"/>
  <c r="G4" i="12"/>
  <c r="I4" i="12"/>
  <c r="F4" i="12"/>
  <c r="CA6" i="10"/>
  <c r="BS2" i="10"/>
  <c r="CB6" i="10"/>
  <c r="BT2" i="10"/>
  <c r="BP2" i="10"/>
  <c r="BX6" i="10"/>
  <c r="BZ6" i="10"/>
  <c r="BR2" i="10"/>
  <c r="BY6" i="10"/>
  <c r="BQ2" i="10"/>
  <c r="BZ6" i="9"/>
  <c r="BR2" i="9"/>
  <c r="BP2" i="9"/>
  <c r="BX6" i="9"/>
  <c r="CA6" i="9"/>
  <c r="BS2" i="9"/>
  <c r="BY6" i="9"/>
  <c r="BQ2" i="9"/>
  <c r="CB6" i="9"/>
  <c r="BT2" i="9"/>
  <c r="BY6" i="8"/>
  <c r="BQ2" i="8"/>
  <c r="CB6" i="8"/>
  <c r="BT2" i="8"/>
  <c r="CA6" i="8"/>
  <c r="BS2" i="8"/>
  <c r="BX6" i="8"/>
  <c r="BP2" i="8"/>
  <c r="BR2" i="8"/>
  <c r="BZ6" i="8"/>
  <c r="BO3" i="1"/>
  <c r="BO4" i="1"/>
  <c r="BT2" i="1"/>
  <c r="BS2" i="1"/>
  <c r="BR2" i="1"/>
  <c r="BQ2" i="1"/>
  <c r="BP2" i="1"/>
  <c r="BT3" i="35" l="1"/>
  <c r="BT4" i="35"/>
  <c r="BP3" i="35"/>
  <c r="BP4" i="35"/>
  <c r="BR3" i="35"/>
  <c r="BR4" i="35"/>
  <c r="BQ3" i="35"/>
  <c r="BQ4" i="35"/>
  <c r="BS3" i="35"/>
  <c r="BS4" i="35"/>
  <c r="BT3" i="34"/>
  <c r="BT4" i="34"/>
  <c r="BS3" i="34"/>
  <c r="BS4" i="34"/>
  <c r="BR3" i="34"/>
  <c r="BR4" i="34"/>
  <c r="BQ3" i="34"/>
  <c r="BQ4" i="34"/>
  <c r="BP3" i="34"/>
  <c r="BP4" i="34"/>
  <c r="BR3" i="33"/>
  <c r="BR4" i="33"/>
  <c r="BT3" i="33"/>
  <c r="BT4" i="33"/>
  <c r="BS3" i="33"/>
  <c r="BS4" i="33"/>
  <c r="BQ3" i="33"/>
  <c r="BQ4" i="33"/>
  <c r="BP3" i="33"/>
  <c r="BP4" i="33"/>
  <c r="BT3" i="32"/>
  <c r="BT4" i="32"/>
  <c r="BP3" i="32"/>
  <c r="BP4" i="32"/>
  <c r="BQ3" i="32"/>
  <c r="BQ4" i="32"/>
  <c r="BR3" i="32"/>
  <c r="BR4" i="32"/>
  <c r="BS3" i="32"/>
  <c r="BS4" i="32"/>
  <c r="BQ3" i="31"/>
  <c r="BQ4" i="31"/>
  <c r="BP3" i="31"/>
  <c r="BP4" i="31"/>
  <c r="BR3" i="31"/>
  <c r="BR4" i="31"/>
  <c r="BT3" i="31"/>
  <c r="BT4" i="31"/>
  <c r="BS3" i="31"/>
  <c r="BS4" i="31"/>
  <c r="BT3" i="30"/>
  <c r="BT4" i="30"/>
  <c r="BS3" i="30"/>
  <c r="BS4" i="30"/>
  <c r="BR3" i="30"/>
  <c r="BR4" i="30"/>
  <c r="BQ3" i="30"/>
  <c r="BQ4" i="30"/>
  <c r="BP3" i="30"/>
  <c r="BP4" i="30"/>
  <c r="BT3" i="29"/>
  <c r="BT4" i="29"/>
  <c r="BP3" i="29"/>
  <c r="BP4" i="29"/>
  <c r="BQ3" i="29"/>
  <c r="BQ4" i="29"/>
  <c r="BR3" i="29"/>
  <c r="BR4" i="29"/>
  <c r="BQ4" i="28"/>
  <c r="BQ3" i="28"/>
  <c r="BP3" i="28"/>
  <c r="BP4" i="28"/>
  <c r="BS4" i="28"/>
  <c r="BS3" i="28"/>
  <c r="BR4" i="28"/>
  <c r="BR3" i="28"/>
  <c r="BT4" i="28"/>
  <c r="BT3" i="28"/>
  <c r="BR3" i="27"/>
  <c r="BR4" i="27"/>
  <c r="BQ3" i="27"/>
  <c r="BQ4" i="27"/>
  <c r="BP3" i="27"/>
  <c r="BP4" i="27"/>
  <c r="BT3" i="27"/>
  <c r="BT4" i="27"/>
  <c r="BS3" i="27"/>
  <c r="BS4" i="27"/>
  <c r="BQ3" i="26"/>
  <c r="BQ4" i="26"/>
  <c r="BT3" i="26"/>
  <c r="BT4" i="26"/>
  <c r="BS3" i="26"/>
  <c r="BS4" i="26"/>
  <c r="BP3" i="26"/>
  <c r="BP4" i="26"/>
  <c r="BR3" i="26"/>
  <c r="BR4" i="26"/>
  <c r="BP3" i="25"/>
  <c r="BP4" i="25"/>
  <c r="BT3" i="25"/>
  <c r="BT4" i="25"/>
  <c r="BS3" i="25"/>
  <c r="BS4" i="25"/>
  <c r="BR3" i="25"/>
  <c r="BR4" i="25"/>
  <c r="BQ3" i="25"/>
  <c r="BQ4" i="25"/>
  <c r="BQ3" i="24"/>
  <c r="BQ4" i="24"/>
  <c r="BT4" i="24"/>
  <c r="BT3" i="24"/>
  <c r="BP3" i="24"/>
  <c r="BP4" i="24"/>
  <c r="BS3" i="24"/>
  <c r="BS4" i="24"/>
  <c r="BR4" i="24"/>
  <c r="BR3" i="24"/>
  <c r="BR3" i="23"/>
  <c r="BR4" i="23"/>
  <c r="BT3" i="23"/>
  <c r="BT4" i="23"/>
  <c r="BS3" i="23"/>
  <c r="BS4" i="23"/>
  <c r="BQ3" i="23"/>
  <c r="BQ4" i="23"/>
  <c r="BP3" i="23"/>
  <c r="BP4" i="23"/>
  <c r="BP3" i="22"/>
  <c r="BP4" i="22"/>
  <c r="BQ3" i="22"/>
  <c r="BQ4" i="22"/>
  <c r="BR3" i="22"/>
  <c r="BR4" i="22"/>
  <c r="BS3" i="22"/>
  <c r="BS4" i="22"/>
  <c r="BT3" i="22"/>
  <c r="BT4" i="22"/>
  <c r="BT3" i="21"/>
  <c r="BT4" i="21"/>
  <c r="BS3" i="21"/>
  <c r="BS4" i="21"/>
  <c r="BP3" i="21"/>
  <c r="BP4" i="21"/>
  <c r="BQ3" i="21"/>
  <c r="BQ4" i="21"/>
  <c r="BR3" i="21"/>
  <c r="BR4" i="21"/>
  <c r="BQ3" i="20"/>
  <c r="BQ4" i="20"/>
  <c r="BR3" i="20"/>
  <c r="BR4" i="20"/>
  <c r="BS3" i="20"/>
  <c r="BS4" i="20"/>
  <c r="BT3" i="20"/>
  <c r="BT4" i="20"/>
  <c r="BP3" i="20"/>
  <c r="BP4" i="20"/>
  <c r="BS3" i="19"/>
  <c r="BS4" i="19"/>
  <c r="BP3" i="19"/>
  <c r="BP4" i="19"/>
  <c r="BQ3" i="19"/>
  <c r="BQ4" i="19"/>
  <c r="BR3" i="19"/>
  <c r="BR4" i="19"/>
  <c r="BT3" i="19"/>
  <c r="BT4" i="19"/>
  <c r="J3" i="13"/>
  <c r="Q3" i="13"/>
  <c r="W3" i="13" s="1"/>
  <c r="M3" i="13"/>
  <c r="T3" i="13"/>
  <c r="Z3" i="13" s="1"/>
  <c r="N3" i="13"/>
  <c r="U3" i="13"/>
  <c r="AA3" i="13" s="1"/>
  <c r="K3" i="13"/>
  <c r="R3" i="13"/>
  <c r="X3" i="13" s="1"/>
  <c r="BS3" i="10"/>
  <c r="BS4" i="10"/>
  <c r="BT3" i="10"/>
  <c r="BT4" i="10"/>
  <c r="BP3" i="10"/>
  <c r="BP4" i="10"/>
  <c r="BR4" i="10"/>
  <c r="BR3" i="10"/>
  <c r="BQ3" i="10"/>
  <c r="BQ4" i="10"/>
  <c r="BR3" i="9"/>
  <c r="BR4" i="9"/>
  <c r="BP3" i="9"/>
  <c r="BP4" i="9"/>
  <c r="BS3" i="9"/>
  <c r="BS4" i="9"/>
  <c r="BQ4" i="9"/>
  <c r="BQ3" i="9"/>
  <c r="BT3" i="9"/>
  <c r="BT4" i="9"/>
  <c r="BQ3" i="8"/>
  <c r="BQ4" i="8"/>
  <c r="BT3" i="8"/>
  <c r="BT4" i="8"/>
  <c r="BS4" i="8"/>
  <c r="BS3" i="8"/>
  <c r="BP3" i="8"/>
  <c r="BP4" i="8"/>
  <c r="BR4" i="8"/>
  <c r="BR3" i="8"/>
  <c r="BT4" i="1"/>
  <c r="BT3" i="1"/>
  <c r="BS3" i="1"/>
  <c r="BS4" i="1"/>
  <c r="BR3" i="1"/>
  <c r="BR4" i="1"/>
  <c r="BQ3" i="1"/>
  <c r="BQ4" i="1"/>
  <c r="BP3" i="1"/>
  <c r="BP4" i="1"/>
  <c r="BF69" i="25"/>
  <c r="BD75" i="26"/>
  <c r="BH75" i="25"/>
  <c r="BC44" i="29"/>
  <c r="BK95" i="24"/>
  <c r="BF9" i="22"/>
  <c r="AZ79" i="28"/>
  <c r="BA82" i="28"/>
  <c r="BH82" i="25"/>
  <c r="AZ10" i="29"/>
  <c r="BJ74" i="25"/>
  <c r="BH46" i="28"/>
  <c r="BK81" i="9"/>
  <c r="BF79" i="24"/>
  <c r="BE70" i="24"/>
  <c r="BG79" i="28"/>
  <c r="BF73" i="30"/>
  <c r="BD80" i="28"/>
  <c r="BF82" i="29"/>
  <c r="BK64" i="24"/>
  <c r="BJ80" i="21"/>
  <c r="BH71" i="22"/>
  <c r="BK79" i="29"/>
  <c r="BE96" i="28"/>
  <c r="BF73" i="29"/>
  <c r="BE92" i="30"/>
  <c r="BA77" i="30"/>
  <c r="BI86" i="25"/>
  <c r="BI14" i="24"/>
  <c r="BH80" i="29"/>
  <c r="BJ40" i="26"/>
  <c r="BI88" i="25"/>
  <c r="BJ73" i="24"/>
  <c r="BB38" i="22"/>
  <c r="BB76" i="21"/>
  <c r="BA14" i="30"/>
  <c r="BG92" i="1"/>
  <c r="BK14" i="30"/>
  <c r="BB96" i="21"/>
  <c r="BC45" i="25"/>
  <c r="BH66" i="21"/>
  <c r="BD57" i="29"/>
  <c r="BK69" i="9"/>
  <c r="BK86" i="21"/>
  <c r="BF44" i="26"/>
  <c r="BE78" i="20"/>
  <c r="BC74" i="20"/>
  <c r="BA69" i="29"/>
  <c r="BH63" i="29"/>
  <c r="BH67" i="29"/>
  <c r="AZ57" i="21"/>
  <c r="BF45" i="24"/>
  <c r="BA9" i="22"/>
  <c r="BJ77" i="21"/>
  <c r="BE44" i="28"/>
  <c r="BH45" i="30"/>
  <c r="BG86" i="28"/>
  <c r="BJ92" i="30"/>
  <c r="BJ69" i="25"/>
  <c r="BJ46" i="30"/>
  <c r="BD9" i="28"/>
  <c r="BK67" i="9"/>
  <c r="BG87" i="26"/>
  <c r="BK75" i="24"/>
  <c r="BG67" i="25"/>
  <c r="BF65" i="29"/>
  <c r="BI38" i="25"/>
  <c r="BG72" i="26"/>
  <c r="BF9" i="24"/>
  <c r="AZ91" i="30"/>
  <c r="BI76" i="25"/>
  <c r="BF45" i="21"/>
  <c r="BC46" i="24"/>
  <c r="BC91" i="25"/>
  <c r="BC70" i="29"/>
  <c r="BB46" i="29"/>
  <c r="BG78" i="28"/>
  <c r="BK63" i="29"/>
  <c r="BH78" i="26"/>
  <c r="BA91" i="29"/>
  <c r="BE9" i="29"/>
  <c r="BA10" i="29"/>
  <c r="BB72" i="9"/>
  <c r="BA88" i="21"/>
  <c r="BK9" i="28"/>
  <c r="AZ68" i="22"/>
  <c r="BE8" i="28"/>
  <c r="AZ81" i="28"/>
  <c r="BE78" i="26"/>
  <c r="BC66" i="26"/>
  <c r="BK46" i="25"/>
  <c r="BK39" i="28"/>
  <c r="BB91" i="26"/>
  <c r="AZ40" i="29"/>
  <c r="BJ65" i="25"/>
  <c r="BK45" i="25"/>
  <c r="BE74" i="30"/>
  <c r="BC67" i="28"/>
  <c r="BI74" i="24"/>
  <c r="BJ82" i="24"/>
  <c r="BC77" i="9"/>
  <c r="BJ14" i="22"/>
  <c r="BE9" i="30"/>
  <c r="BH67" i="28"/>
  <c r="BD68" i="22"/>
  <c r="BK10" i="25"/>
  <c r="BK14" i="25"/>
  <c r="BE91" i="30"/>
  <c r="BA56" i="22"/>
  <c r="BE92" i="26"/>
  <c r="BF76" i="25"/>
  <c r="BH96" i="22"/>
  <c r="BG71" i="29"/>
  <c r="BK96" i="28"/>
  <c r="BJ78" i="22"/>
  <c r="BI69" i="22"/>
  <c r="BC96" i="26"/>
  <c r="BJ92" i="25"/>
  <c r="BB75" i="20"/>
  <c r="BC69" i="24"/>
  <c r="BH44" i="28"/>
  <c r="BA88" i="25"/>
  <c r="BA78" i="26"/>
  <c r="BE16" i="30"/>
  <c r="BF88" i="24"/>
  <c r="BH40" i="26"/>
  <c r="BG57" i="28"/>
  <c r="BK68" i="24"/>
  <c r="BD10" i="28"/>
  <c r="BJ77" i="28"/>
  <c r="BI40" i="28"/>
  <c r="BF63" i="24"/>
  <c r="BH76" i="29"/>
  <c r="BB96" i="28"/>
  <c r="BD79" i="24"/>
  <c r="BF79" i="22"/>
  <c r="BG38" i="20"/>
  <c r="BC87" i="30"/>
  <c r="BG74" i="29"/>
  <c r="BA46" i="28"/>
  <c r="BJ77" i="26"/>
  <c r="BF57" i="28"/>
  <c r="BD40" i="29"/>
  <c r="BK96" i="30"/>
  <c r="BH14" i="25"/>
  <c r="BK73" i="20"/>
  <c r="AZ69" i="26"/>
  <c r="BB92" i="21"/>
  <c r="BA57" i="28"/>
  <c r="BH70" i="9"/>
  <c r="BA81" i="28"/>
  <c r="BJ82" i="25"/>
  <c r="BG71" i="9"/>
  <c r="BH38" i="26"/>
  <c r="BH56" i="22"/>
  <c r="BJ9" i="30"/>
  <c r="BH86" i="28"/>
  <c r="BF95" i="30"/>
  <c r="BJ78" i="20"/>
  <c r="BB77" i="29"/>
  <c r="BI81" i="25"/>
  <c r="BK76" i="25"/>
  <c r="BE91" i="21"/>
  <c r="BF95" i="24"/>
  <c r="BI78" i="9"/>
  <c r="AZ10" i="22"/>
  <c r="BE70" i="26"/>
  <c r="BA73" i="25"/>
  <c r="BF71" i="26"/>
  <c r="BE71" i="26"/>
  <c r="BI10" i="20"/>
  <c r="AZ39" i="22"/>
  <c r="BD78" i="26"/>
  <c r="BD81" i="30"/>
  <c r="BD87" i="30"/>
  <c r="BE63" i="25"/>
  <c r="BB72" i="28"/>
  <c r="BC63" i="28"/>
  <c r="BK75" i="29"/>
  <c r="BA69" i="24"/>
  <c r="BI79" i="25"/>
  <c r="BJ74" i="22"/>
  <c r="BC77" i="21"/>
  <c r="BD75" i="29"/>
  <c r="BJ10" i="26"/>
  <c r="BB45" i="25"/>
  <c r="BJ70" i="22"/>
  <c r="BD69" i="26"/>
  <c r="BG16" i="29"/>
  <c r="BD74" i="29"/>
  <c r="BA91" i="28"/>
  <c r="BE66" i="25"/>
  <c r="BI70" i="25"/>
  <c r="BD15" i="22"/>
  <c r="AZ15" i="26"/>
  <c r="BF64" i="28"/>
  <c r="BC15" i="24"/>
  <c r="BI38" i="21"/>
  <c r="BE69" i="25"/>
  <c r="BK66" i="29"/>
  <c r="AZ63" i="24"/>
  <c r="BE65" i="25"/>
  <c r="BI9" i="26"/>
  <c r="BK78" i="24"/>
  <c r="BA44" i="22"/>
  <c r="BD71" i="26"/>
  <c r="BI75" i="25"/>
  <c r="BC88" i="30"/>
  <c r="BI57" i="24"/>
  <c r="BC70" i="30"/>
  <c r="BD73" i="25"/>
  <c r="AZ68" i="29"/>
  <c r="BE88" i="29"/>
  <c r="BD70" i="26"/>
  <c r="BG56" i="30"/>
  <c r="BG38" i="24"/>
  <c r="BB44" i="29"/>
  <c r="BI40" i="25"/>
  <c r="BA38" i="20"/>
  <c r="BJ40" i="29"/>
  <c r="BE65" i="26"/>
  <c r="BC56" i="30"/>
  <c r="AZ88" i="30"/>
  <c r="BD75" i="9"/>
  <c r="BI10" i="29"/>
  <c r="BC72" i="29"/>
  <c r="BH79" i="30"/>
  <c r="BK57" i="25"/>
  <c r="BA9" i="25"/>
  <c r="BF63" i="30"/>
  <c r="BI91" i="26"/>
  <c r="AZ73" i="28"/>
  <c r="BJ82" i="9"/>
  <c r="AZ9" i="22"/>
  <c r="BJ74" i="30"/>
  <c r="BC74" i="22"/>
  <c r="BB86" i="28"/>
  <c r="BD67" i="25"/>
  <c r="BA56" i="30"/>
  <c r="BE16" i="26"/>
  <c r="BF39" i="30"/>
  <c r="BE46" i="21"/>
  <c r="BJ65" i="29"/>
  <c r="BK73" i="30"/>
  <c r="AZ70" i="28"/>
  <c r="BC75" i="9"/>
  <c r="BD80" i="25"/>
  <c r="BG77" i="9"/>
  <c r="BB38" i="30"/>
  <c r="BJ66" i="29"/>
  <c r="BB77" i="22"/>
  <c r="AZ91" i="21"/>
  <c r="BD78" i="30"/>
  <c r="BC65" i="28"/>
  <c r="BD66" i="26"/>
  <c r="BA72" i="26"/>
  <c r="BG91" i="24"/>
  <c r="BK81" i="29"/>
  <c r="BC8" i="30"/>
  <c r="AZ69" i="28"/>
  <c r="BI67" i="22"/>
  <c r="AZ65" i="24"/>
  <c r="BC87" i="26"/>
  <c r="BH45" i="26"/>
  <c r="BI69" i="24"/>
  <c r="BB88" i="29"/>
  <c r="BB71" i="22"/>
  <c r="BJ96" i="21"/>
  <c r="BG70" i="24"/>
  <c r="BC66" i="25"/>
  <c r="AZ82" i="25"/>
  <c r="BJ63" i="28"/>
  <c r="AZ14" i="30"/>
  <c r="BE66" i="24"/>
  <c r="BF73" i="28"/>
  <c r="BA82" i="9"/>
  <c r="BE77" i="21"/>
  <c r="BD8" i="28"/>
  <c r="BG69" i="20"/>
  <c r="BC81" i="29"/>
  <c r="BI86" i="24"/>
  <c r="AZ72" i="30"/>
  <c r="BC66" i="24"/>
  <c r="AZ9" i="29"/>
  <c r="BH73" i="8"/>
  <c r="BC75" i="25"/>
  <c r="BB80" i="28"/>
  <c r="BA95" i="24"/>
  <c r="AZ72" i="24"/>
  <c r="BI45" i="29"/>
  <c r="BJ71" i="24"/>
  <c r="BI38" i="26"/>
  <c r="BH39" i="26"/>
  <c r="BF78" i="29"/>
  <c r="AZ40" i="28"/>
  <c r="BI38" i="29"/>
  <c r="BI96" i="26"/>
  <c r="BC15" i="25"/>
  <c r="BH82" i="21"/>
  <c r="BC80" i="21"/>
  <c r="BD78" i="25"/>
  <c r="AZ87" i="26"/>
  <c r="AZ88" i="25"/>
  <c r="BC44" i="25"/>
  <c r="BH38" i="29"/>
  <c r="BH69" i="22"/>
  <c r="BA65" i="28"/>
  <c r="BG88" i="30"/>
  <c r="BG57" i="29"/>
  <c r="BC46" i="26"/>
  <c r="BA65" i="25"/>
  <c r="BC68" i="30"/>
  <c r="BA74" i="29"/>
  <c r="BG65" i="24"/>
  <c r="BK39" i="9"/>
  <c r="BH88" i="29"/>
  <c r="BF69" i="29"/>
  <c r="BF80" i="29"/>
  <c r="BK64" i="9"/>
  <c r="AZ86" i="24"/>
  <c r="BG16" i="30"/>
  <c r="BC15" i="22"/>
  <c r="BA81" i="29"/>
  <c r="BC71" i="24"/>
  <c r="BD77" i="9"/>
  <c r="BH15" i="29"/>
  <c r="BE78" i="21"/>
  <c r="BG86" i="29"/>
  <c r="BI77" i="22"/>
  <c r="BI66" i="22"/>
  <c r="BB87" i="28"/>
  <c r="BD80" i="30"/>
  <c r="BC14" i="29"/>
  <c r="BD76" i="25"/>
  <c r="BD15" i="28"/>
  <c r="BB78" i="26"/>
  <c r="BD45" i="29"/>
  <c r="BI65" i="28"/>
  <c r="BG88" i="22"/>
  <c r="BI86" i="29"/>
  <c r="BC72" i="22"/>
  <c r="BG66" i="20"/>
  <c r="BD45" i="21"/>
  <c r="BH8" i="29"/>
  <c r="BD76" i="29"/>
  <c r="BB14" i="25"/>
  <c r="BB39" i="24"/>
  <c r="BH91" i="25"/>
  <c r="BC9" i="28"/>
  <c r="BK70" i="29"/>
  <c r="BK73" i="25"/>
  <c r="BG56" i="24"/>
  <c r="AZ71" i="26"/>
  <c r="BH87" i="30"/>
  <c r="BC64" i="26"/>
  <c r="BB75" i="24"/>
  <c r="BJ70" i="29"/>
  <c r="BF72" i="26"/>
  <c r="BI80" i="26"/>
  <c r="BA70" i="30"/>
  <c r="BC14" i="28"/>
  <c r="BD14" i="30"/>
  <c r="BA56" i="24"/>
  <c r="BE79" i="26"/>
  <c r="AZ39" i="30"/>
  <c r="BA68" i="21"/>
  <c r="BE87" i="26"/>
  <c r="BB76" i="9"/>
  <c r="BC46" i="29"/>
  <c r="BI40" i="30"/>
  <c r="BK69" i="21"/>
  <c r="BH76" i="21"/>
  <c r="BE75" i="29"/>
  <c r="BB14" i="24"/>
  <c r="BJ14" i="25"/>
  <c r="BH46" i="29"/>
  <c r="BC39" i="30"/>
  <c r="BF67" i="25"/>
  <c r="BH65" i="30"/>
  <c r="BE91" i="26"/>
  <c r="BC57" i="9"/>
  <c r="BB86" i="20"/>
  <c r="BA8" i="26"/>
  <c r="BD40" i="28"/>
  <c r="BE75" i="25"/>
  <c r="BD45" i="22"/>
  <c r="BK45" i="30"/>
  <c r="BK65" i="21"/>
  <c r="BD79" i="26"/>
  <c r="BH15" i="25"/>
  <c r="BK70" i="30"/>
  <c r="BG71" i="26"/>
  <c r="BI80" i="24"/>
  <c r="BF66" i="21"/>
  <c r="BD91" i="24"/>
  <c r="BC44" i="30"/>
  <c r="BD44" i="28"/>
  <c r="BA16" i="29"/>
  <c r="BC70" i="25"/>
  <c r="AZ68" i="24"/>
  <c r="BF71" i="22"/>
  <c r="BA66" i="30"/>
  <c r="BE15" i="26"/>
  <c r="BB95" i="24"/>
  <c r="BH15" i="28"/>
  <c r="BJ64" i="30"/>
  <c r="BE78" i="28"/>
  <c r="BF75" i="25"/>
  <c r="BF88" i="25"/>
  <c r="BH78" i="21"/>
  <c r="BA65" i="21"/>
  <c r="BB95" i="30"/>
  <c r="BE80" i="21"/>
  <c r="AZ38" i="24"/>
  <c r="BC70" i="26"/>
  <c r="BD79" i="25"/>
  <c r="BB92" i="30"/>
  <c r="BF86" i="29"/>
  <c r="BG8" i="30"/>
  <c r="BK65" i="26"/>
  <c r="BB9" i="25"/>
  <c r="BB91" i="30"/>
  <c r="BG45" i="22"/>
  <c r="BE38" i="22"/>
  <c r="BF78" i="30"/>
  <c r="BK78" i="29"/>
  <c r="AZ71" i="28"/>
  <c r="BK92" i="9"/>
  <c r="BJ72" i="26"/>
  <c r="BJ57" i="21"/>
  <c r="BB86" i="29"/>
  <c r="BC77" i="20"/>
  <c r="BI57" i="22"/>
  <c r="BE16" i="28"/>
  <c r="BB39" i="28"/>
  <c r="BK16" i="25"/>
  <c r="BH76" i="24"/>
  <c r="BC81" i="28"/>
  <c r="BG77" i="28"/>
  <c r="BK40" i="28"/>
  <c r="BD91" i="30"/>
  <c r="BJ8" i="26"/>
  <c r="BI70" i="21"/>
  <c r="BK69" i="28"/>
  <c r="AZ96" i="29"/>
  <c r="AZ72" i="21"/>
  <c r="BC71" i="22"/>
  <c r="BH78" i="25"/>
  <c r="BE76" i="30"/>
  <c r="BH65" i="22"/>
  <c r="BG44" i="29"/>
  <c r="BD56" i="24"/>
  <c r="BJ44" i="29"/>
  <c r="BD86" i="25"/>
  <c r="BB8" i="22"/>
  <c r="BB76" i="22"/>
  <c r="BD10" i="24"/>
  <c r="BB82" i="22"/>
  <c r="BJ78" i="29"/>
  <c r="BK14" i="26"/>
  <c r="BH56" i="29"/>
  <c r="BK86" i="8"/>
  <c r="BC67" i="25"/>
  <c r="BG66" i="24"/>
  <c r="BE82" i="30"/>
  <c r="BH57" i="25"/>
  <c r="BD8" i="29"/>
  <c r="BB73" i="25"/>
  <c r="BE16" i="25"/>
  <c r="BJ39" i="25"/>
  <c r="BA88" i="28"/>
  <c r="BA76" i="22"/>
  <c r="BF91" i="24"/>
  <c r="BI88" i="24"/>
  <c r="BK64" i="1"/>
  <c r="BH65" i="25"/>
  <c r="BH69" i="30"/>
  <c r="AZ56" i="26"/>
  <c r="BF10" i="25"/>
  <c r="BB92" i="28"/>
  <c r="BE8" i="22"/>
  <c r="BD71" i="30"/>
  <c r="BK15" i="25"/>
  <c r="BJ8" i="29"/>
  <c r="BJ82" i="22"/>
  <c r="BJ77" i="20"/>
  <c r="BE14" i="28"/>
  <c r="BB56" i="30"/>
  <c r="BJ39" i="29"/>
  <c r="BI77" i="29"/>
  <c r="BK57" i="29"/>
  <c r="BH9" i="24"/>
  <c r="BD44" i="29"/>
  <c r="BJ86" i="30"/>
  <c r="BJ69" i="29"/>
  <c r="BB73" i="21"/>
  <c r="BD86" i="20"/>
  <c r="BH77" i="28"/>
  <c r="BA38" i="24"/>
  <c r="BC45" i="29"/>
  <c r="BA87" i="29"/>
  <c r="BJ15" i="24"/>
  <c r="AZ82" i="29"/>
  <c r="BE87" i="30"/>
  <c r="BE63" i="21"/>
  <c r="BA15" i="24"/>
  <c r="BE79" i="25"/>
  <c r="BI63" i="24"/>
  <c r="BH40" i="22"/>
  <c r="BD15" i="25"/>
  <c r="BK76" i="24"/>
  <c r="BF74" i="22"/>
  <c r="BA80" i="29"/>
  <c r="BK82" i="9"/>
  <c r="AZ57" i="30"/>
  <c r="BE68" i="22"/>
  <c r="BG95" i="26"/>
  <c r="BA57" i="24"/>
  <c r="BJ39" i="28"/>
  <c r="BD64" i="28"/>
  <c r="BF87" i="20"/>
  <c r="BK66" i="28"/>
  <c r="BK64" i="30"/>
  <c r="BB88" i="26"/>
  <c r="BC79" i="21"/>
  <c r="BA78" i="30"/>
  <c r="BJ44" i="22"/>
  <c r="BE67" i="22"/>
  <c r="BI63" i="26"/>
  <c r="BI40" i="24"/>
  <c r="BD44" i="22"/>
  <c r="AZ73" i="29"/>
  <c r="BA56" i="25"/>
  <c r="BE77" i="25"/>
  <c r="BF57" i="22"/>
  <c r="BE57" i="25"/>
  <c r="BJ91" i="29"/>
  <c r="AZ9" i="25"/>
  <c r="BK15" i="24"/>
  <c r="BK80" i="29"/>
  <c r="BB87" i="22"/>
  <c r="BK46" i="30"/>
  <c r="BD81" i="26"/>
  <c r="AZ9" i="30"/>
  <c r="BE80" i="29"/>
  <c r="BG40" i="9"/>
  <c r="BE73" i="26"/>
  <c r="BD69" i="25"/>
  <c r="BA81" i="20"/>
  <c r="BI77" i="24"/>
  <c r="BB76" i="24"/>
  <c r="BH87" i="28"/>
  <c r="BA39" i="30"/>
  <c r="BC39" i="25"/>
  <c r="BH69" i="25"/>
  <c r="BB81" i="28"/>
  <c r="BF38" i="30"/>
  <c r="BG63" i="25"/>
  <c r="BI69" i="25"/>
  <c r="BD78" i="24"/>
  <c r="BC75" i="22"/>
  <c r="BI65" i="21"/>
  <c r="BG39" i="21"/>
  <c r="BF78" i="26"/>
  <c r="BG72" i="22"/>
  <c r="BI68" i="26"/>
  <c r="BA73" i="29"/>
  <c r="AZ88" i="20"/>
  <c r="BF9" i="28"/>
  <c r="BK46" i="24"/>
  <c r="BH68" i="21"/>
  <c r="BJ76" i="26"/>
  <c r="BC92" i="30"/>
  <c r="BB75" i="30"/>
  <c r="BH69" i="29"/>
  <c r="BB14" i="28"/>
  <c r="BI8" i="28"/>
  <c r="BB44" i="25"/>
  <c r="BD40" i="26"/>
  <c r="BE79" i="24"/>
  <c r="BB10" i="24"/>
  <c r="BJ64" i="26"/>
  <c r="BB38" i="25"/>
  <c r="BA77" i="28"/>
  <c r="BE79" i="29"/>
  <c r="BA38" i="25"/>
  <c r="BF82" i="30"/>
  <c r="BJ9" i="22"/>
  <c r="BJ79" i="29"/>
  <c r="BE87" i="29"/>
  <c r="BH95" i="30"/>
  <c r="BK91" i="30"/>
  <c r="BA75" i="25"/>
  <c r="BE40" i="24"/>
  <c r="BC80" i="28"/>
  <c r="BH86" i="22"/>
  <c r="AZ64" i="24"/>
  <c r="BB67" i="29"/>
  <c r="BC68" i="25"/>
  <c r="BG67" i="24"/>
  <c r="BJ96" i="9"/>
  <c r="BD76" i="26"/>
  <c r="AZ74" i="28"/>
  <c r="BI63" i="28"/>
  <c r="BC82" i="30"/>
  <c r="BD96" i="28"/>
  <c r="BB76" i="30"/>
  <c r="BI14" i="25"/>
  <c r="BB63" i="30"/>
  <c r="BJ69" i="26"/>
  <c r="BI16" i="26"/>
  <c r="BF77" i="30"/>
  <c r="BA81" i="30"/>
  <c r="BC95" i="28"/>
  <c r="BC45" i="26"/>
  <c r="BK75" i="25"/>
  <c r="BG38" i="22"/>
  <c r="BF69" i="30"/>
  <c r="BB80" i="20"/>
  <c r="BB88" i="22"/>
  <c r="BA82" i="29"/>
  <c r="BB71" i="29"/>
  <c r="BE8" i="29"/>
  <c r="BD39" i="30"/>
  <c r="BA68" i="22"/>
  <c r="BF81" i="9"/>
  <c r="BE82" i="24"/>
  <c r="BE80" i="26"/>
  <c r="BA96" i="25"/>
  <c r="BH77" i="24"/>
  <c r="BE56" i="25"/>
  <c r="BE73" i="24"/>
  <c r="BD38" i="28"/>
  <c r="BH72" i="25"/>
  <c r="BI76" i="24"/>
  <c r="BC15" i="30"/>
  <c r="BB67" i="20"/>
  <c r="BE96" i="25"/>
  <c r="BA78" i="21"/>
  <c r="BI72" i="21"/>
  <c r="BF39" i="24"/>
  <c r="BB79" i="29"/>
  <c r="AZ71" i="20"/>
  <c r="BK74" i="26"/>
  <c r="BD92" i="28"/>
  <c r="BF87" i="28"/>
  <c r="BK74" i="28"/>
  <c r="BG70" i="29"/>
  <c r="BB75" i="21"/>
  <c r="AZ91" i="28"/>
  <c r="BG64" i="29"/>
  <c r="BD71" i="24"/>
  <c r="BI76" i="9"/>
  <c r="BJ10" i="24"/>
  <c r="BD76" i="22"/>
  <c r="BG63" i="22"/>
  <c r="BD38" i="25"/>
  <c r="BI65" i="20"/>
  <c r="AZ76" i="9"/>
  <c r="BA10" i="25"/>
  <c r="BJ14" i="29"/>
  <c r="BB40" i="28"/>
  <c r="BB70" i="24"/>
  <c r="BF88" i="22"/>
  <c r="BD69" i="29"/>
  <c r="BE8" i="1"/>
  <c r="BI8" i="29"/>
  <c r="AZ46" i="30"/>
  <c r="BI44" i="25"/>
  <c r="BI70" i="26"/>
  <c r="BE15" i="25"/>
  <c r="BA73" i="30"/>
  <c r="AZ67" i="24"/>
  <c r="AZ56" i="20"/>
  <c r="BJ77" i="22"/>
  <c r="BF75" i="26"/>
  <c r="BD71" i="25"/>
  <c r="BC78" i="28"/>
  <c r="BG82" i="9"/>
  <c r="BH75" i="26"/>
  <c r="BB63" i="22"/>
  <c r="BK91" i="24"/>
  <c r="BC81" i="21"/>
  <c r="BE74" i="24"/>
  <c r="BG96" i="25"/>
  <c r="BI76" i="22"/>
  <c r="BI72" i="29"/>
  <c r="BK10" i="29"/>
  <c r="BK78" i="21"/>
  <c r="BC38" i="20"/>
  <c r="BA75" i="20"/>
  <c r="AZ64" i="21"/>
  <c r="BG39" i="8"/>
  <c r="BA57" i="29"/>
  <c r="BG10" i="22"/>
  <c r="BD16" i="28"/>
  <c r="BC9" i="26"/>
  <c r="BE65" i="21"/>
  <c r="BE95" i="24"/>
  <c r="BF95" i="21"/>
  <c r="BA45" i="25"/>
  <c r="BJ95" i="28"/>
  <c r="BA44" i="21"/>
  <c r="BG76" i="22"/>
  <c r="BA82" i="24"/>
  <c r="BG8" i="26"/>
  <c r="BJ91" i="24"/>
  <c r="BH82" i="20"/>
  <c r="BJ92" i="28"/>
  <c r="BF40" i="21"/>
  <c r="BA57" i="25"/>
  <c r="BG44" i="30"/>
  <c r="BG15" i="28"/>
  <c r="BC71" i="21"/>
  <c r="BH40" i="25"/>
  <c r="BJ72" i="28"/>
  <c r="BH92" i="24"/>
  <c r="BD16" i="29"/>
  <c r="BA14" i="25"/>
  <c r="BG10" i="28"/>
  <c r="BC86" i="24"/>
  <c r="BD77" i="20"/>
  <c r="BH73" i="20"/>
  <c r="BG69" i="30"/>
  <c r="AZ68" i="25"/>
  <c r="BJ79" i="28"/>
  <c r="BE86" i="30"/>
  <c r="BC66" i="30"/>
  <c r="BF64" i="22"/>
  <c r="BH38" i="25"/>
  <c r="BH65" i="29"/>
  <c r="BC67" i="30"/>
  <c r="BD82" i="30"/>
  <c r="BA40" i="29"/>
  <c r="BE86" i="24"/>
  <c r="BE63" i="29"/>
  <c r="BE67" i="28"/>
  <c r="BC66" i="28"/>
  <c r="BH57" i="30"/>
  <c r="BK91" i="29"/>
  <c r="BC73" i="29"/>
  <c r="BK38" i="30"/>
  <c r="BD8" i="30"/>
  <c r="BE70" i="30"/>
  <c r="BK79" i="30"/>
  <c r="BF45" i="30"/>
  <c r="BC65" i="24"/>
  <c r="BB46" i="21"/>
  <c r="BA45" i="24"/>
  <c r="BE57" i="30"/>
  <c r="BG72" i="30"/>
  <c r="BJ75" i="22"/>
  <c r="BF71" i="30"/>
  <c r="AZ87" i="25"/>
  <c r="BI82" i="30"/>
  <c r="BA45" i="30"/>
  <c r="BH86" i="25"/>
  <c r="BA77" i="26"/>
  <c r="AZ77" i="26"/>
  <c r="AZ74" i="24"/>
  <c r="BJ68" i="22"/>
  <c r="BG10" i="29"/>
  <c r="BG77" i="26"/>
  <c r="BH14" i="24"/>
  <c r="BD16" i="26"/>
  <c r="BH73" i="30"/>
  <c r="BB16" i="28"/>
  <c r="BI96" i="24"/>
  <c r="BA73" i="24"/>
  <c r="BB80" i="25"/>
  <c r="BD74" i="30"/>
  <c r="BA15" i="22"/>
  <c r="BG68" i="25"/>
  <c r="BD77" i="25"/>
  <c r="BI75" i="22"/>
  <c r="BF40" i="29"/>
  <c r="BK77" i="24"/>
  <c r="BB96" i="25"/>
  <c r="BJ91" i="26"/>
  <c r="BJ56" i="29"/>
  <c r="BK8" i="28"/>
  <c r="BC67" i="26"/>
  <c r="BI79" i="29"/>
  <c r="BC64" i="20"/>
  <c r="BF63" i="26"/>
  <c r="BB71" i="26"/>
  <c r="BB92" i="25"/>
  <c r="BI92" i="29"/>
  <c r="BC70" i="24"/>
  <c r="BG64" i="20"/>
  <c r="BJ86" i="22"/>
  <c r="BC72" i="24"/>
  <c r="AZ66" i="30"/>
  <c r="BE69" i="28"/>
  <c r="BG63" i="20"/>
  <c r="BB69" i="22"/>
  <c r="BF69" i="26"/>
  <c r="BK87" i="25"/>
  <c r="BG71" i="25"/>
  <c r="BK87" i="29"/>
  <c r="BE66" i="29"/>
  <c r="BH95" i="20"/>
  <c r="BJ79" i="26"/>
  <c r="BD70" i="29"/>
  <c r="BA95" i="29"/>
  <c r="BI86" i="26"/>
  <c r="BG68" i="29"/>
  <c r="BF57" i="29"/>
  <c r="BC80" i="25"/>
  <c r="BD73" i="28"/>
  <c r="BD95" i="29"/>
  <c r="BB69" i="24"/>
  <c r="BD57" i="26"/>
  <c r="BA79" i="29"/>
  <c r="BJ9" i="28"/>
  <c r="BJ69" i="22"/>
  <c r="AZ45" i="30"/>
  <c r="BD96" i="21"/>
  <c r="BA66" i="28"/>
  <c r="BG91" i="30"/>
  <c r="BE46" i="22"/>
  <c r="BK76" i="9"/>
  <c r="BB73" i="22"/>
  <c r="BG15" i="30"/>
  <c r="BB57" i="29"/>
  <c r="BC64" i="30"/>
  <c r="BK57" i="9"/>
  <c r="BB71" i="24"/>
  <c r="BH74" i="30"/>
  <c r="BI82" i="29"/>
  <c r="BG92" i="28"/>
  <c r="BK66" i="30"/>
  <c r="BK40" i="29"/>
  <c r="BC16" i="9"/>
  <c r="BF9" i="29"/>
  <c r="BB76" i="28"/>
  <c r="BK87" i="22"/>
  <c r="BA77" i="24"/>
  <c r="BA72" i="29"/>
  <c r="BF86" i="21"/>
  <c r="BB9" i="22"/>
  <c r="BB56" i="26"/>
  <c r="AZ9" i="26"/>
  <c r="BA91" i="22"/>
  <c r="BE76" i="24"/>
  <c r="BK82" i="22"/>
  <c r="BE91" i="24"/>
  <c r="BC57" i="30"/>
  <c r="BC80" i="22"/>
  <c r="BD64" i="21"/>
  <c r="BI91" i="22"/>
  <c r="BK39" i="25"/>
  <c r="BF66" i="24"/>
  <c r="BF57" i="20"/>
  <c r="BA78" i="28"/>
  <c r="BK44" i="25"/>
  <c r="BI67" i="29"/>
  <c r="BD74" i="26"/>
  <c r="BE82" i="25"/>
  <c r="BG76" i="24"/>
  <c r="BA76" i="30"/>
  <c r="BI77" i="30"/>
  <c r="BG10" i="21"/>
  <c r="BI71" i="24"/>
  <c r="BB38" i="24"/>
  <c r="BA45" i="21"/>
  <c r="BI77" i="26"/>
  <c r="BH9" i="22"/>
  <c r="BJ88" i="28"/>
  <c r="BC56" i="26"/>
  <c r="BA71" i="22"/>
  <c r="BH45" i="21"/>
  <c r="BJ10" i="20"/>
  <c r="BH81" i="24"/>
  <c r="BG82" i="21"/>
  <c r="BA44" i="26"/>
  <c r="BI88" i="26"/>
  <c r="BI73" i="26"/>
  <c r="BK71" i="24"/>
  <c r="BD70" i="24"/>
  <c r="BI38" i="28"/>
  <c r="BE15" i="29"/>
  <c r="BF56" i="26"/>
  <c r="AZ8" i="29"/>
  <c r="BF76" i="26"/>
  <c r="BI45" i="30"/>
  <c r="BC74" i="21"/>
  <c r="BH66" i="30"/>
  <c r="BK63" i="30"/>
  <c r="BA65" i="22"/>
  <c r="BK74" i="21"/>
  <c r="BE64" i="26"/>
  <c r="BD91" i="21"/>
  <c r="BF96" i="28"/>
  <c r="BF74" i="29"/>
  <c r="BI10" i="25"/>
  <c r="BD63" i="9"/>
  <c r="BJ75" i="29"/>
  <c r="BD76" i="20"/>
  <c r="AZ86" i="21"/>
  <c r="BB65" i="29"/>
  <c r="BC45" i="30"/>
  <c r="BH14" i="30"/>
  <c r="BD10" i="25"/>
  <c r="BF66" i="29"/>
  <c r="AZ66" i="26"/>
  <c r="BA66" i="24"/>
  <c r="BG46" i="26"/>
  <c r="BF96" i="20"/>
  <c r="BG79" i="29"/>
  <c r="BE16" i="22"/>
  <c r="BH73" i="29"/>
  <c r="AZ75" i="22"/>
  <c r="BI77" i="21"/>
  <c r="BC64" i="25"/>
  <c r="BC91" i="20"/>
  <c r="BH79" i="28"/>
  <c r="BC91" i="24"/>
  <c r="BD77" i="22"/>
  <c r="BA70" i="9"/>
  <c r="BD82" i="22"/>
  <c r="BF40" i="28"/>
  <c r="BE87" i="28"/>
  <c r="BF65" i="30"/>
  <c r="BC70" i="9"/>
  <c r="BK71" i="29"/>
  <c r="BA79" i="24"/>
  <c r="BJ73" i="30"/>
  <c r="BK40" i="30"/>
  <c r="AZ78" i="26"/>
  <c r="BD67" i="29"/>
  <c r="BA92" i="24"/>
  <c r="BB10" i="28"/>
  <c r="BB68" i="29"/>
  <c r="BH64" i="28"/>
  <c r="BG69" i="21"/>
  <c r="BH38" i="22"/>
  <c r="BH73" i="26"/>
  <c r="BG72" i="29"/>
  <c r="BK72" i="30"/>
  <c r="AZ86" i="20"/>
  <c r="BC82" i="26"/>
  <c r="BF92" i="29"/>
  <c r="BA66" i="26"/>
  <c r="BK14" i="22"/>
  <c r="AZ66" i="21"/>
  <c r="BC38" i="28"/>
  <c r="AZ68" i="30"/>
  <c r="BA72" i="21"/>
  <c r="BI91" i="25"/>
  <c r="BB75" i="29"/>
  <c r="BD91" i="28"/>
  <c r="BD8" i="26"/>
  <c r="BF46" i="25"/>
  <c r="BJ88" i="22"/>
  <c r="BB73" i="28"/>
  <c r="BK39" i="21"/>
  <c r="BK76" i="26"/>
  <c r="AZ40" i="25"/>
  <c r="BK70" i="28"/>
  <c r="BK38" i="20"/>
  <c r="BF76" i="30"/>
  <c r="AZ45" i="24"/>
  <c r="BG76" i="9"/>
  <c r="BG78" i="25"/>
  <c r="BJ87" i="28"/>
  <c r="BC69" i="30"/>
  <c r="BF82" i="21"/>
  <c r="BG74" i="21"/>
  <c r="BA69" i="26"/>
  <c r="BC10" i="21"/>
  <c r="BF70" i="25"/>
  <c r="BF45" i="29"/>
  <c r="BH77" i="20"/>
  <c r="BJ81" i="25"/>
  <c r="BA88" i="29"/>
  <c r="BE76" i="22"/>
  <c r="BG82" i="22"/>
  <c r="AZ66" i="28"/>
  <c r="BB63" i="28"/>
  <c r="AZ96" i="30"/>
  <c r="BK92" i="28"/>
  <c r="BA46" i="30"/>
  <c r="BB67" i="22"/>
  <c r="BB9" i="30"/>
  <c r="BI78" i="24"/>
  <c r="AZ71" i="22"/>
  <c r="BH71" i="21"/>
  <c r="BG64" i="30"/>
  <c r="BJ9" i="26"/>
  <c r="AZ8" i="22"/>
  <c r="BB14" i="30"/>
  <c r="BF56" i="29"/>
  <c r="BH80" i="26"/>
  <c r="AZ73" i="22"/>
  <c r="BF80" i="25"/>
  <c r="BK56" i="24"/>
  <c r="AZ71" i="30"/>
  <c r="BA40" i="28"/>
  <c r="BK81" i="25"/>
  <c r="BC80" i="24"/>
  <c r="BB72" i="24"/>
  <c r="BB64" i="29"/>
  <c r="AZ71" i="25"/>
  <c r="BF40" i="24"/>
  <c r="BA82" i="30"/>
  <c r="BE78" i="24"/>
  <c r="AZ38" i="28"/>
  <c r="BI92" i="24"/>
  <c r="BE72" i="20"/>
  <c r="BG91" i="22"/>
  <c r="BI38" i="22"/>
  <c r="BE86" i="1"/>
  <c r="AZ81" i="26"/>
  <c r="BE71" i="25"/>
  <c r="BH77" i="29"/>
  <c r="BA14" i="24"/>
  <c r="BE81" i="29"/>
  <c r="BA9" i="26"/>
  <c r="BJ86" i="26"/>
  <c r="BJ79" i="30"/>
  <c r="BF96" i="25"/>
  <c r="BJ56" i="21"/>
  <c r="BE82" i="9"/>
  <c r="BD86" i="22"/>
  <c r="BG88" i="26"/>
  <c r="BI87" i="30"/>
  <c r="BF77" i="24"/>
  <c r="BC71" i="28"/>
  <c r="BA80" i="21"/>
  <c r="BG76" i="30"/>
  <c r="BA38" i="30"/>
  <c r="BG14" i="22"/>
  <c r="BB10" i="26"/>
  <c r="BH76" i="22"/>
  <c r="AZ56" i="29"/>
  <c r="BE80" i="24"/>
  <c r="BJ15" i="28"/>
  <c r="BD76" i="28"/>
  <c r="BI82" i="24"/>
  <c r="BF75" i="24"/>
  <c r="BH81" i="28"/>
  <c r="BE68" i="21"/>
  <c r="BB80" i="29"/>
  <c r="BD63" i="26"/>
  <c r="AZ80" i="9"/>
  <c r="BE57" i="28"/>
  <c r="BA9" i="28"/>
  <c r="BK16" i="24"/>
  <c r="BK73" i="24"/>
  <c r="BC66" i="22"/>
  <c r="AZ56" i="22"/>
  <c r="BB96" i="22"/>
  <c r="BA65" i="20"/>
  <c r="BF68" i="20"/>
  <c r="BI71" i="26"/>
  <c r="BB15" i="22"/>
  <c r="BC82" i="1"/>
  <c r="BI57" i="28"/>
  <c r="AZ96" i="22"/>
  <c r="BD77" i="30"/>
  <c r="AZ64" i="30"/>
  <c r="BJ88" i="21"/>
  <c r="BB16" i="9"/>
  <c r="BF81" i="28"/>
  <c r="BI70" i="22"/>
  <c r="BK81" i="22"/>
  <c r="BD63" i="25"/>
  <c r="BG81" i="29"/>
  <c r="BF8" i="26"/>
  <c r="AZ81" i="30"/>
  <c r="AZ44" i="29"/>
  <c r="BI75" i="24"/>
  <c r="AZ67" i="30"/>
  <c r="BJ86" i="28"/>
  <c r="AZ38" i="26"/>
  <c r="BB69" i="26"/>
  <c r="BD39" i="29"/>
  <c r="BG71" i="8"/>
  <c r="BH75" i="21"/>
  <c r="BA39" i="1"/>
  <c r="BG69" i="25"/>
  <c r="BF14" i="30"/>
  <c r="BI81" i="9"/>
  <c r="BC45" i="28"/>
  <c r="BH91" i="30"/>
  <c r="BC67" i="22"/>
  <c r="BE57" i="24"/>
  <c r="BA73" i="22"/>
  <c r="BK45" i="26"/>
  <c r="BH76" i="30"/>
  <c r="BE81" i="21"/>
  <c r="BH73" i="24"/>
  <c r="AZ66" i="22"/>
  <c r="BF77" i="20"/>
  <c r="BB10" i="21"/>
  <c r="BI91" i="30"/>
  <c r="BE69" i="24"/>
  <c r="BE80" i="30"/>
  <c r="BI71" i="22"/>
  <c r="BI95" i="25"/>
  <c r="BI39" i="22"/>
  <c r="BK38" i="24"/>
  <c r="BI44" i="29"/>
  <c r="BH82" i="26"/>
  <c r="BC91" i="26"/>
  <c r="AZ40" i="24"/>
  <c r="AZ44" i="30"/>
  <c r="AZ73" i="25"/>
  <c r="BG14" i="28"/>
  <c r="BA71" i="26"/>
  <c r="BJ73" i="25"/>
  <c r="AZ63" i="25"/>
  <c r="BB44" i="28"/>
  <c r="BF96" i="24"/>
  <c r="BJ63" i="22"/>
  <c r="BK88" i="24"/>
  <c r="BD68" i="29"/>
  <c r="BA77" i="25"/>
  <c r="BG81" i="28"/>
  <c r="BF38" i="25"/>
  <c r="BA44" i="30"/>
  <c r="AZ80" i="28"/>
  <c r="BE92" i="28"/>
  <c r="BE67" i="30"/>
  <c r="BD10" i="30"/>
  <c r="BH8" i="26"/>
  <c r="BK76" i="22"/>
  <c r="BG67" i="28"/>
  <c r="BB69" i="21"/>
  <c r="BB66" i="22"/>
  <c r="BD95" i="24"/>
  <c r="BK91" i="26"/>
  <c r="BJ10" i="29"/>
  <c r="BI78" i="22"/>
  <c r="BB80" i="30"/>
  <c r="BA78" i="1"/>
  <c r="BB64" i="26"/>
  <c r="BA15" i="30"/>
  <c r="BD82" i="20"/>
  <c r="BK73" i="9"/>
  <c r="BD46" i="29"/>
  <c r="AZ57" i="28"/>
  <c r="BH79" i="24"/>
  <c r="BA95" i="21"/>
  <c r="BD56" i="28"/>
  <c r="BG73" i="24"/>
  <c r="BE95" i="26"/>
  <c r="BF80" i="24"/>
  <c r="BI39" i="24"/>
  <c r="BF88" i="26"/>
  <c r="BD68" i="26"/>
  <c r="BG79" i="21"/>
  <c r="BG80" i="26"/>
  <c r="BI65" i="25"/>
  <c r="BI39" i="29"/>
  <c r="BD45" i="25"/>
  <c r="BK95" i="28"/>
  <c r="BF77" i="22"/>
  <c r="BH66" i="22"/>
  <c r="BG56" i="28"/>
  <c r="BF40" i="26"/>
  <c r="BD40" i="30"/>
  <c r="BI39" i="21"/>
  <c r="BB64" i="25"/>
  <c r="AZ57" i="29"/>
  <c r="BJ16" i="29"/>
  <c r="BH9" i="25"/>
  <c r="BK65" i="25"/>
  <c r="BB72" i="30"/>
  <c r="BA64" i="24"/>
  <c r="BA67" i="24"/>
  <c r="BD95" i="30"/>
  <c r="BH39" i="28"/>
  <c r="BE46" i="20"/>
  <c r="BG57" i="9"/>
  <c r="BJ73" i="26"/>
  <c r="BG71" i="24"/>
  <c r="BK69" i="29"/>
  <c r="BB16" i="29"/>
  <c r="BI73" i="28"/>
  <c r="BI73" i="8"/>
  <c r="AZ87" i="29"/>
  <c r="BK67" i="30"/>
  <c r="BF86" i="26"/>
  <c r="BI72" i="22"/>
  <c r="BD46" i="26"/>
  <c r="BB80" i="22"/>
  <c r="BJ39" i="21"/>
  <c r="BA80" i="24"/>
  <c r="BD74" i="22"/>
  <c r="AZ40" i="26"/>
  <c r="BA40" i="20"/>
  <c r="BH87" i="21"/>
  <c r="BB40" i="22"/>
  <c r="BI70" i="24"/>
  <c r="BI74" i="25"/>
  <c r="BB65" i="26"/>
  <c r="BJ8" i="25"/>
  <c r="BA68" i="29"/>
  <c r="BJ70" i="25"/>
  <c r="BF92" i="26"/>
  <c r="AZ87" i="28"/>
  <c r="BB91" i="24"/>
  <c r="BI67" i="20"/>
  <c r="BK67" i="28"/>
  <c r="AZ76" i="24"/>
  <c r="BH87" i="25"/>
  <c r="BA69" i="30"/>
  <c r="BE10" i="25"/>
  <c r="BJ92" i="26"/>
  <c r="BC92" i="26"/>
  <c r="BJ16" i="21"/>
  <c r="BC74" i="30"/>
  <c r="BJ56" i="24"/>
  <c r="BJ96" i="28"/>
  <c r="BB91" i="29"/>
  <c r="BF71" i="25"/>
  <c r="BH74" i="25"/>
  <c r="BK74" i="29"/>
  <c r="BJ82" i="21"/>
  <c r="BJ57" i="28"/>
  <c r="BJ75" i="21"/>
  <c r="BF72" i="22"/>
  <c r="AZ95" i="25"/>
  <c r="BD64" i="24"/>
  <c r="BG9" i="28"/>
  <c r="BD88" i="21"/>
  <c r="BH46" i="22"/>
  <c r="BD64" i="30"/>
  <c r="AZ81" i="29"/>
  <c r="BB75" i="26"/>
  <c r="BI68" i="29"/>
  <c r="BD38" i="29"/>
  <c r="BA87" i="9"/>
  <c r="BF87" i="21"/>
  <c r="BH72" i="24"/>
  <c r="BA73" i="20"/>
  <c r="BE14" i="29"/>
  <c r="BJ96" i="25"/>
  <c r="BG96" i="30"/>
  <c r="BF39" i="28"/>
  <c r="BE40" i="22"/>
  <c r="BG95" i="9"/>
  <c r="BD64" i="25"/>
  <c r="BA9" i="30"/>
  <c r="BJ88" i="26"/>
  <c r="BJ66" i="9"/>
  <c r="BA78" i="25"/>
  <c r="BA96" i="26"/>
  <c r="BJ74" i="26"/>
  <c r="BF39" i="22"/>
  <c r="BI76" i="30"/>
  <c r="BA45" i="28"/>
  <c r="AZ92" i="25"/>
  <c r="BA67" i="22"/>
  <c r="BC96" i="25"/>
  <c r="BC16" i="26"/>
  <c r="BF44" i="25"/>
  <c r="BI92" i="25"/>
  <c r="BF38" i="29"/>
  <c r="BG45" i="24"/>
  <c r="BG67" i="29"/>
  <c r="BJ9" i="29"/>
  <c r="BJ46" i="22"/>
  <c r="BK75" i="21"/>
  <c r="BB69" i="25"/>
  <c r="BC40" i="30"/>
  <c r="AZ81" i="25"/>
  <c r="BA87" i="21"/>
  <c r="BF87" i="24"/>
  <c r="BJ91" i="22"/>
  <c r="BB78" i="21"/>
  <c r="BF74" i="30"/>
  <c r="BB92" i="22"/>
  <c r="BG64" i="24"/>
  <c r="BA76" i="26"/>
  <c r="BD87" i="24"/>
  <c r="BB65" i="24"/>
  <c r="BJ79" i="22"/>
  <c r="BC78" i="25"/>
  <c r="BG38" i="28"/>
  <c r="BE10" i="24"/>
  <c r="BC79" i="28"/>
  <c r="BB78" i="22"/>
  <c r="AZ74" i="30"/>
  <c r="BI81" i="29"/>
  <c r="BB82" i="30"/>
  <c r="BI87" i="21"/>
  <c r="BB66" i="25"/>
  <c r="BE88" i="20"/>
  <c r="BK80" i="28"/>
  <c r="BJ72" i="20"/>
  <c r="BC57" i="22"/>
  <c r="BC44" i="21"/>
  <c r="AZ69" i="30"/>
  <c r="BF82" i="25"/>
  <c r="BH81" i="29"/>
  <c r="BA66" i="29"/>
  <c r="BI95" i="24"/>
  <c r="BK76" i="30"/>
  <c r="BG70" i="22"/>
  <c r="BA75" i="28"/>
  <c r="BA16" i="24"/>
  <c r="BJ67" i="29"/>
  <c r="AZ14" i="9"/>
  <c r="BI67" i="26"/>
  <c r="BK87" i="24"/>
  <c r="BJ56" i="25"/>
  <c r="BA80" i="26"/>
  <c r="BB87" i="20"/>
  <c r="BC88" i="25"/>
  <c r="BI68" i="30"/>
  <c r="BF46" i="26"/>
  <c r="BH72" i="21"/>
  <c r="BA15" i="26"/>
  <c r="BB40" i="29"/>
  <c r="BK8" i="30"/>
  <c r="BD38" i="30"/>
  <c r="BD46" i="25"/>
  <c r="BE56" i="28"/>
  <c r="BG40" i="30"/>
  <c r="BA63" i="26"/>
  <c r="AZ81" i="21"/>
  <c r="BC10" i="25"/>
  <c r="BK68" i="20"/>
  <c r="BB57" i="25"/>
  <c r="BF38" i="28"/>
  <c r="AZ67" i="28"/>
  <c r="BB96" i="26"/>
  <c r="BK80" i="20"/>
  <c r="AZ63" i="29"/>
  <c r="BK38" i="29"/>
  <c r="BH57" i="26"/>
  <c r="BG57" i="25"/>
  <c r="BA72" i="1"/>
  <c r="BC96" i="29"/>
  <c r="BG87" i="21"/>
  <c r="BJ78" i="21"/>
  <c r="BG40" i="26"/>
  <c r="BG14" i="21"/>
  <c r="BK56" i="30"/>
  <c r="BI88" i="29"/>
  <c r="AZ69" i="25"/>
  <c r="BJ96" i="20"/>
  <c r="BE63" i="26"/>
  <c r="BE45" i="30"/>
  <c r="BH92" i="28"/>
  <c r="BK40" i="21"/>
  <c r="BF82" i="28"/>
  <c r="BI91" i="24"/>
  <c r="BE79" i="30"/>
  <c r="BC63" i="29"/>
  <c r="BA88" i="30"/>
  <c r="BI38" i="30"/>
  <c r="BJ88" i="25"/>
  <c r="BG69" i="29"/>
  <c r="BI95" i="28"/>
  <c r="BI65" i="26"/>
  <c r="AZ79" i="26"/>
  <c r="BJ64" i="9"/>
  <c r="BG39" i="30"/>
  <c r="BF45" i="28"/>
  <c r="AZ46" i="9"/>
  <c r="BK73" i="28"/>
  <c r="BJ40" i="24"/>
  <c r="BI39" i="28"/>
  <c r="BD70" i="21"/>
  <c r="BG88" i="9"/>
  <c r="BC79" i="29"/>
  <c r="BG87" i="28"/>
  <c r="BB95" i="28"/>
  <c r="BB76" i="25"/>
  <c r="BG88" i="28"/>
  <c r="BB66" i="28"/>
  <c r="BA92" i="29"/>
  <c r="BD81" i="25"/>
  <c r="BD74" i="28"/>
  <c r="AZ96" i="25"/>
  <c r="BC9" i="30"/>
  <c r="BG63" i="21"/>
  <c r="BH16" i="26"/>
  <c r="BE74" i="28"/>
  <c r="BA74" i="9"/>
  <c r="BD56" i="26"/>
  <c r="BG39" i="28"/>
  <c r="AZ14" i="26"/>
  <c r="BA75" i="21"/>
  <c r="BE39" i="25"/>
  <c r="BC46" i="25"/>
  <c r="BJ76" i="24"/>
  <c r="BJ82" i="20"/>
  <c r="BH76" i="28"/>
  <c r="BD69" i="30"/>
  <c r="BJ95" i="30"/>
  <c r="BB79" i="28"/>
  <c r="BG76" i="21"/>
  <c r="BB65" i="21"/>
  <c r="BC82" i="28"/>
  <c r="BE16" i="20"/>
  <c r="BA63" i="30"/>
  <c r="BH10" i="30"/>
  <c r="BH88" i="25"/>
  <c r="BK96" i="8"/>
  <c r="BH75" i="24"/>
  <c r="BH68" i="29"/>
  <c r="AZ79" i="24"/>
  <c r="BF75" i="28"/>
  <c r="BD14" i="26"/>
  <c r="BD44" i="25"/>
  <c r="BJ69" i="24"/>
  <c r="BI45" i="25"/>
  <c r="BC71" i="30"/>
  <c r="AZ80" i="25"/>
  <c r="AZ77" i="20"/>
  <c r="BF68" i="30"/>
  <c r="BK79" i="26"/>
  <c r="BD65" i="24"/>
  <c r="BF70" i="28"/>
  <c r="AZ75" i="28"/>
  <c r="BA78" i="22"/>
  <c r="BE88" i="28"/>
  <c r="BH74" i="29"/>
  <c r="BK96" i="26"/>
  <c r="BD45" i="28"/>
  <c r="BE16" i="29"/>
  <c r="BH63" i="24"/>
  <c r="BD73" i="29"/>
  <c r="BA56" i="28"/>
  <c r="BE64" i="21"/>
  <c r="BB9" i="29"/>
  <c r="BJ64" i="21"/>
  <c r="AZ75" i="30"/>
  <c r="BJ74" i="28"/>
  <c r="AZ67" i="22"/>
  <c r="BE82" i="29"/>
  <c r="AZ95" i="28"/>
  <c r="BI92" i="30"/>
  <c r="BD88" i="25"/>
  <c r="BE96" i="29"/>
  <c r="BH91" i="28"/>
  <c r="BH79" i="22"/>
  <c r="BI44" i="21"/>
  <c r="BB16" i="24"/>
  <c r="BE74" i="26"/>
  <c r="BF88" i="29"/>
  <c r="BE71" i="30"/>
  <c r="AZ45" i="26"/>
  <c r="AZ46" i="28"/>
  <c r="BG72" i="21"/>
  <c r="BF87" i="26"/>
  <c r="BH56" i="30"/>
  <c r="BD88" i="26"/>
  <c r="BC86" i="26"/>
  <c r="BF14" i="28"/>
  <c r="AZ82" i="28"/>
  <c r="BB44" i="21"/>
  <c r="BF44" i="9"/>
  <c r="BA45" i="26"/>
  <c r="BE72" i="29"/>
  <c r="BJ96" i="26"/>
  <c r="BJ79" i="21"/>
  <c r="BC56" i="28"/>
  <c r="BA92" i="26"/>
  <c r="BI66" i="30"/>
  <c r="BH64" i="26"/>
  <c r="BF15" i="29"/>
  <c r="BE65" i="22"/>
  <c r="BK76" i="20"/>
  <c r="AZ15" i="29"/>
  <c r="BI68" i="25"/>
  <c r="BH96" i="29"/>
  <c r="BH88" i="28"/>
  <c r="BK67" i="25"/>
  <c r="BB88" i="30"/>
  <c r="BG86" i="22"/>
  <c r="BB78" i="30"/>
  <c r="BC76" i="25"/>
  <c r="BF10" i="22"/>
  <c r="BI87" i="28"/>
  <c r="BJ96" i="29"/>
  <c r="BI10" i="24"/>
  <c r="AZ15" i="30"/>
  <c r="BB96" i="29"/>
  <c r="BA92" i="21"/>
  <c r="BE95" i="30"/>
  <c r="BB68" i="22"/>
  <c r="BG74" i="26"/>
  <c r="BC75" i="24"/>
  <c r="BK80" i="26"/>
  <c r="BC77" i="29"/>
  <c r="BK40" i="22"/>
  <c r="BK46" i="26"/>
  <c r="BF91" i="21"/>
  <c r="BC92" i="21"/>
  <c r="BH73" i="28"/>
  <c r="BC79" i="20"/>
  <c r="BJ63" i="25"/>
  <c r="BG65" i="22"/>
  <c r="BH96" i="30"/>
  <c r="BA78" i="9"/>
  <c r="BK81" i="26"/>
  <c r="BK81" i="30"/>
  <c r="BF10" i="30"/>
  <c r="BJ68" i="9"/>
  <c r="BG72" i="28"/>
  <c r="BI10" i="30"/>
  <c r="BK66" i="22"/>
  <c r="BD87" i="28"/>
  <c r="BI86" i="28"/>
  <c r="AZ56" i="25"/>
  <c r="BE57" i="29"/>
  <c r="BH64" i="22"/>
  <c r="BK86" i="29"/>
  <c r="BH71" i="29"/>
  <c r="BB15" i="29"/>
  <c r="BA74" i="24"/>
  <c r="BK8" i="24"/>
  <c r="BF72" i="21"/>
  <c r="AZ8" i="28"/>
  <c r="BC81" i="25"/>
  <c r="BA46" i="25"/>
  <c r="BB69" i="28"/>
  <c r="BB67" i="30"/>
  <c r="BH66" i="24"/>
  <c r="BH78" i="30"/>
  <c r="BD14" i="24"/>
  <c r="BE46" i="28"/>
  <c r="BG66" i="21"/>
  <c r="BC74" i="28"/>
  <c r="BF70" i="26"/>
  <c r="BA46" i="26"/>
  <c r="BF67" i="26"/>
  <c r="BG77" i="8"/>
  <c r="BD86" i="29"/>
  <c r="BE65" i="28"/>
  <c r="BC65" i="22"/>
  <c r="BC72" i="8"/>
  <c r="BH96" i="25"/>
  <c r="BE81" i="9"/>
  <c r="BC70" i="28"/>
  <c r="BC72" i="30"/>
  <c r="BC38" i="30"/>
  <c r="BB77" i="30"/>
  <c r="BJ74" i="29"/>
  <c r="BB64" i="22"/>
  <c r="BI74" i="30"/>
  <c r="AZ63" i="26"/>
  <c r="BK73" i="29"/>
  <c r="BB68" i="30"/>
  <c r="BK44" i="21"/>
  <c r="BG95" i="28"/>
  <c r="BH63" i="28"/>
  <c r="BB82" i="26"/>
  <c r="BD82" i="24"/>
  <c r="BH9" i="26"/>
  <c r="BE44" i="29"/>
  <c r="BI88" i="21"/>
  <c r="BF44" i="28"/>
  <c r="BE92" i="29"/>
  <c r="BC77" i="26"/>
  <c r="BH56" i="26"/>
  <c r="BG14" i="30"/>
  <c r="BD9" i="25"/>
  <c r="BG82" i="30"/>
  <c r="BJ75" i="25"/>
  <c r="BA63" i="24"/>
  <c r="BF86" i="20"/>
  <c r="BG95" i="29"/>
  <c r="BC40" i="9"/>
  <c r="BK16" i="29"/>
  <c r="BK88" i="30"/>
  <c r="BH92" i="30"/>
  <c r="BA16" i="22"/>
  <c r="BG81" i="9"/>
  <c r="BG81" i="30"/>
  <c r="BJ63" i="26"/>
  <c r="BF57" i="30"/>
  <c r="AZ75" i="25"/>
  <c r="BF72" i="20"/>
  <c r="BI40" i="29"/>
  <c r="BE92" i="21"/>
  <c r="BK79" i="24"/>
  <c r="BH14" i="28"/>
  <c r="AZ79" i="20"/>
  <c r="BC38" i="29"/>
  <c r="BD14" i="29"/>
  <c r="BI76" i="28"/>
  <c r="BB66" i="26"/>
  <c r="BH82" i="29"/>
  <c r="BE15" i="28"/>
  <c r="BG91" i="25"/>
  <c r="BI79" i="21"/>
  <c r="BH79" i="20"/>
  <c r="BD56" i="29"/>
  <c r="BB75" i="28"/>
  <c r="AZ67" i="26"/>
  <c r="BD76" i="24"/>
  <c r="BF77" i="9"/>
  <c r="BB45" i="22"/>
  <c r="BD79" i="21"/>
  <c r="BA46" i="29"/>
  <c r="BI79" i="24"/>
  <c r="BB78" i="20"/>
  <c r="BD16" i="22"/>
  <c r="BF79" i="30"/>
  <c r="AZ78" i="28"/>
  <c r="BK65" i="24"/>
  <c r="BD78" i="29"/>
  <c r="AZ57" i="24"/>
  <c r="BK65" i="22"/>
  <c r="BA72" i="25"/>
  <c r="BC76" i="22"/>
  <c r="BB63" i="24"/>
  <c r="AZ68" i="28"/>
  <c r="BA66" i="21"/>
  <c r="AZ16" i="28"/>
  <c r="BC87" i="24"/>
  <c r="AZ8" i="30"/>
  <c r="AZ10" i="26"/>
  <c r="BA96" i="30"/>
  <c r="BJ71" i="21"/>
  <c r="BE78" i="30"/>
  <c r="BI95" i="22"/>
  <c r="BI87" i="29"/>
  <c r="BC72" i="28"/>
  <c r="BG70" i="25"/>
  <c r="BI15" i="29"/>
  <c r="BC88" i="28"/>
  <c r="BI87" i="24"/>
  <c r="BK92" i="29"/>
  <c r="BG86" i="25"/>
  <c r="BA95" i="26"/>
  <c r="AZ72" i="9"/>
  <c r="BK86" i="30"/>
  <c r="BJ95" i="25"/>
  <c r="BB71" i="30"/>
  <c r="BA76" i="21"/>
  <c r="BA15" i="25"/>
  <c r="BJ78" i="25"/>
  <c r="BA14" i="22"/>
  <c r="BB74" i="24"/>
  <c r="BG92" i="29"/>
  <c r="BJ72" i="21"/>
  <c r="BF80" i="28"/>
  <c r="BC63" i="26"/>
  <c r="BB66" i="29"/>
  <c r="BH44" i="24"/>
  <c r="BD81" i="29"/>
  <c r="BC69" i="9"/>
  <c r="BF39" i="26"/>
  <c r="BC39" i="28"/>
  <c r="BJ56" i="26"/>
  <c r="BJ70" i="21"/>
  <c r="BK15" i="29"/>
  <c r="BB65" i="22"/>
  <c r="BA10" i="30"/>
  <c r="BA14" i="29"/>
  <c r="BK77" i="22"/>
  <c r="BD45" i="26"/>
  <c r="AZ65" i="26"/>
  <c r="BJ10" i="30"/>
  <c r="BH81" i="25"/>
  <c r="BD67" i="30"/>
  <c r="BI86" i="21"/>
  <c r="BJ81" i="28"/>
  <c r="BG44" i="26"/>
  <c r="AZ39" i="29"/>
  <c r="BI77" i="28"/>
  <c r="BB79" i="22"/>
  <c r="BC16" i="24"/>
  <c r="BD40" i="21"/>
  <c r="BI80" i="28"/>
  <c r="BI14" i="26"/>
  <c r="BJ86" i="29"/>
  <c r="BF9" i="30"/>
  <c r="BA71" i="29"/>
  <c r="BA82" i="26"/>
  <c r="BH16" i="29"/>
  <c r="BK78" i="25"/>
  <c r="BA67" i="8"/>
  <c r="BG91" i="26"/>
  <c r="BJ67" i="28"/>
  <c r="BH9" i="30"/>
  <c r="BK64" i="28"/>
  <c r="BH77" i="30"/>
  <c r="BI66" i="29"/>
  <c r="BF81" i="22"/>
  <c r="BE46" i="29"/>
  <c r="BJ69" i="30"/>
  <c r="BF77" i="28"/>
  <c r="BI44" i="26"/>
  <c r="BA56" i="29"/>
  <c r="BK10" i="24"/>
  <c r="BI73" i="25"/>
  <c r="BG86" i="30"/>
  <c r="BJ80" i="26"/>
  <c r="BJ71" i="26"/>
  <c r="BD74" i="24"/>
  <c r="AZ44" i="28"/>
  <c r="BJ81" i="30"/>
  <c r="BD38" i="26"/>
  <c r="BB64" i="30"/>
  <c r="BI87" i="26"/>
  <c r="BD14" i="28"/>
  <c r="BG46" i="30"/>
  <c r="BA91" i="24"/>
  <c r="BC72" i="25"/>
  <c r="BF79" i="26"/>
  <c r="BG46" i="25"/>
  <c r="BB46" i="28"/>
  <c r="BB71" i="25"/>
  <c r="BB81" i="20"/>
  <c r="BA87" i="22"/>
  <c r="BA38" i="29"/>
  <c r="BF63" i="22"/>
  <c r="BF79" i="9"/>
  <c r="BI75" i="30"/>
  <c r="BK74" i="30"/>
  <c r="BG15" i="21"/>
  <c r="BC72" i="26"/>
  <c r="BK68" i="22"/>
  <c r="BD95" i="26"/>
  <c r="BI81" i="21"/>
  <c r="BB81" i="30"/>
  <c r="BD67" i="28"/>
  <c r="BG73" i="30"/>
  <c r="BG38" i="26"/>
  <c r="BA10" i="22"/>
  <c r="BC86" i="29"/>
  <c r="BG66" i="30"/>
  <c r="BK71" i="30"/>
  <c r="BH10" i="29"/>
  <c r="AZ91" i="24"/>
  <c r="BC74" i="9"/>
  <c r="BC76" i="24"/>
  <c r="BI69" i="29"/>
  <c r="BI14" i="21"/>
  <c r="BG44" i="20"/>
  <c r="BH87" i="29"/>
  <c r="BJ95" i="21"/>
  <c r="BC65" i="25"/>
  <c r="BG95" i="30"/>
  <c r="BI88" i="28"/>
  <c r="BB75" i="25"/>
  <c r="BG69" i="26"/>
  <c r="BH66" i="26"/>
  <c r="BC38" i="25"/>
  <c r="BJ86" i="9"/>
  <c r="BB56" i="25"/>
  <c r="BB70" i="21"/>
  <c r="BK10" i="21"/>
  <c r="BC95" i="29"/>
  <c r="BI74" i="22"/>
  <c r="BG63" i="28"/>
  <c r="BJ80" i="25"/>
  <c r="BJ66" i="28"/>
  <c r="BC10" i="26"/>
  <c r="BF78" i="28"/>
  <c r="BG86" i="9"/>
  <c r="AZ77" i="8"/>
  <c r="BC88" i="21"/>
  <c r="AZ57" i="20"/>
  <c r="BE77" i="28"/>
  <c r="BA64" i="28"/>
  <c r="BK75" i="28"/>
  <c r="BH64" i="29"/>
  <c r="AZ9" i="24"/>
  <c r="BK64" i="25"/>
  <c r="BF78" i="24"/>
  <c r="BH15" i="30"/>
  <c r="BI76" i="21"/>
  <c r="BF74" i="24"/>
  <c r="BK87" i="26"/>
  <c r="BH92" i="22"/>
  <c r="BJ57" i="29"/>
  <c r="AZ77" i="21"/>
  <c r="BF16" i="30"/>
  <c r="BK15" i="28"/>
  <c r="BF95" i="28"/>
  <c r="BI44" i="28"/>
  <c r="BK44" i="29"/>
  <c r="AZ95" i="29"/>
  <c r="BI78" i="21"/>
  <c r="BJ72" i="30"/>
  <c r="BD69" i="28"/>
  <c r="BC40" i="26"/>
  <c r="AZ45" i="28"/>
  <c r="BE16" i="24"/>
  <c r="BF72" i="29"/>
  <c r="BE67" i="29"/>
  <c r="BA96" i="24"/>
  <c r="BC63" i="24"/>
  <c r="BC86" i="28"/>
  <c r="BF64" i="29"/>
  <c r="BG80" i="28"/>
  <c r="BE45" i="28"/>
  <c r="BE46" i="30"/>
  <c r="BF16" i="28"/>
  <c r="BD79" i="28"/>
  <c r="BF95" i="26"/>
  <c r="BB38" i="29"/>
  <c r="BH68" i="25"/>
  <c r="BD39" i="26"/>
  <c r="AZ70" i="9"/>
  <c r="BH87" i="26"/>
  <c r="BA81" i="25"/>
  <c r="BG91" i="21"/>
  <c r="BA39" i="28"/>
  <c r="BF76" i="22"/>
  <c r="BK45" i="28"/>
  <c r="AZ39" i="28"/>
  <c r="BE45" i="26"/>
  <c r="BF68" i="28"/>
  <c r="BH67" i="24"/>
  <c r="BA64" i="29"/>
  <c r="BF80" i="26"/>
  <c r="BB96" i="30"/>
  <c r="BF72" i="24"/>
  <c r="BH39" i="21"/>
  <c r="BD77" i="24"/>
  <c r="BK82" i="24"/>
  <c r="BI64" i="30"/>
  <c r="BK71" i="21"/>
  <c r="AZ74" i="29"/>
  <c r="BI57" i="29"/>
  <c r="BH70" i="29"/>
  <c r="AZ70" i="26"/>
  <c r="BB80" i="21"/>
  <c r="BK68" i="9"/>
  <c r="BB95" i="25"/>
  <c r="AZ79" i="29"/>
  <c r="BI8" i="30"/>
  <c r="BJ92" i="20"/>
  <c r="BE72" i="26"/>
  <c r="BC57" i="26"/>
  <c r="BA45" i="29"/>
  <c r="BA70" i="24"/>
  <c r="BB86" i="21"/>
  <c r="BC44" i="26"/>
  <c r="BI64" i="21"/>
  <c r="BC56" i="25"/>
  <c r="BH91" i="26"/>
  <c r="BB65" i="20"/>
  <c r="BG88" i="21"/>
  <c r="BE15" i="22"/>
  <c r="BB82" i="29"/>
  <c r="BA67" i="30"/>
  <c r="BH70" i="21"/>
  <c r="BA56" i="21"/>
  <c r="BI86" i="30"/>
  <c r="BG81" i="26"/>
  <c r="BJ88" i="24"/>
  <c r="BD16" i="30"/>
  <c r="BH81" i="30"/>
  <c r="BE39" i="30"/>
  <c r="BD15" i="29"/>
  <c r="BA77" i="29"/>
  <c r="BH8" i="30"/>
  <c r="BB81" i="29"/>
  <c r="BJ16" i="25"/>
  <c r="BE88" i="22"/>
  <c r="BJ68" i="26"/>
  <c r="BI82" i="26"/>
  <c r="BG10" i="24"/>
  <c r="BK9" i="30"/>
  <c r="BC68" i="22"/>
  <c r="BC82" i="21"/>
  <c r="BG82" i="24"/>
  <c r="BA67" i="21"/>
  <c r="BK57" i="24"/>
  <c r="BA80" i="28"/>
  <c r="BB80" i="24"/>
  <c r="BG88" i="29"/>
  <c r="BK77" i="25"/>
  <c r="BD86" i="24"/>
  <c r="BD15" i="26"/>
  <c r="BA65" i="29"/>
  <c r="BC10" i="24"/>
  <c r="BI39" i="25"/>
  <c r="BG15" i="29"/>
  <c r="BE74" i="29"/>
  <c r="BH71" i="25"/>
  <c r="BE71" i="29"/>
  <c r="BA76" i="25"/>
  <c r="BD86" i="28"/>
  <c r="BG70" i="30"/>
  <c r="BH46" i="21"/>
  <c r="BH75" i="30"/>
  <c r="BC45" i="20"/>
  <c r="BA95" i="28"/>
  <c r="BG46" i="28"/>
  <c r="BC87" i="29"/>
  <c r="BG45" i="30"/>
  <c r="BC56" i="20"/>
  <c r="BG82" i="28"/>
  <c r="BE8" i="30"/>
  <c r="BF73" i="22"/>
  <c r="BH77" i="21"/>
  <c r="BF45" i="26"/>
  <c r="BJ16" i="26"/>
  <c r="BE96" i="22"/>
  <c r="BG73" i="28"/>
  <c r="BE10" i="30"/>
  <c r="BF63" i="21"/>
  <c r="BD68" i="30"/>
  <c r="BK10" i="30"/>
  <c r="BA72" i="24"/>
  <c r="BF92" i="30"/>
  <c r="BB8" i="29"/>
  <c r="BB72" i="22"/>
  <c r="BJ45" i="30"/>
  <c r="BI14" i="29"/>
  <c r="BC46" i="30"/>
  <c r="BE10" i="29"/>
  <c r="BI72" i="26"/>
  <c r="BK66" i="26"/>
  <c r="BB70" i="8"/>
  <c r="BG80" i="30"/>
  <c r="BB82" i="21"/>
  <c r="BJ81" i="26"/>
  <c r="BE56" i="30"/>
  <c r="BG66" i="22"/>
  <c r="BI63" i="29"/>
  <c r="BG65" i="28"/>
  <c r="BF8" i="30"/>
  <c r="BD45" i="30"/>
  <c r="BD56" i="30"/>
  <c r="BA79" i="26"/>
  <c r="BC75" i="26"/>
  <c r="BE86" i="26"/>
  <c r="BI14" i="9"/>
  <c r="BD78" i="22"/>
  <c r="AZ92" i="29"/>
  <c r="BK88" i="9"/>
  <c r="BF46" i="21"/>
  <c r="BG73" i="29"/>
  <c r="BB65" i="25"/>
  <c r="BA74" i="22"/>
  <c r="BK79" i="28"/>
  <c r="BC8" i="25"/>
  <c r="AZ72" i="26"/>
  <c r="BH8" i="28"/>
  <c r="BB95" i="26"/>
  <c r="BE70" i="21"/>
  <c r="BE14" i="24"/>
  <c r="AZ14" i="29"/>
  <c r="BG57" i="26"/>
  <c r="BC80" i="30"/>
  <c r="AZ38" i="30"/>
  <c r="BK66" i="24"/>
  <c r="BD96" i="24"/>
  <c r="BF81" i="26"/>
  <c r="BI56" i="21"/>
  <c r="BD79" i="29"/>
  <c r="BE14" i="21"/>
  <c r="BG86" i="24"/>
  <c r="AZ77" i="28"/>
  <c r="BG80" i="29"/>
  <c r="BG70" i="28"/>
  <c r="BI67" i="28"/>
  <c r="BJ15" i="25"/>
  <c r="BH67" i="8"/>
  <c r="BB9" i="28"/>
  <c r="BK45" i="22"/>
  <c r="BK78" i="26"/>
  <c r="BA86" i="29"/>
  <c r="BJ63" i="30"/>
  <c r="BH78" i="29"/>
  <c r="BH91" i="29"/>
  <c r="BC15" i="26"/>
  <c r="BI56" i="26"/>
  <c r="BB74" i="29"/>
  <c r="BK87" i="30"/>
  <c r="BE95" i="29"/>
  <c r="AZ72" i="22"/>
  <c r="AZ70" i="29"/>
  <c r="BE40" i="21"/>
  <c r="BI64" i="25"/>
  <c r="BG80" i="22"/>
  <c r="BG10" i="9"/>
  <c r="BE72" i="22"/>
  <c r="BE72" i="28"/>
  <c r="BJ15" i="26"/>
  <c r="BE81" i="22"/>
  <c r="BD77" i="29"/>
  <c r="BD81" i="21"/>
  <c r="AZ79" i="8"/>
  <c r="AZ45" i="21"/>
  <c r="BA70" i="28"/>
  <c r="BK69" i="30"/>
  <c r="BF44" i="24"/>
  <c r="BF72" i="30"/>
  <c r="BD82" i="26"/>
  <c r="BD70" i="30"/>
  <c r="BI56" i="28"/>
  <c r="BD57" i="22"/>
  <c r="BJ75" i="30"/>
  <c r="BD92" i="30"/>
  <c r="BE40" i="29"/>
  <c r="BH79" i="25"/>
  <c r="BE87" i="21"/>
  <c r="AZ92" i="28"/>
  <c r="BJ10" i="25"/>
  <c r="BG40" i="29"/>
  <c r="BK87" i="28"/>
  <c r="BH77" i="25"/>
  <c r="BH74" i="24"/>
  <c r="AZ57" i="26"/>
  <c r="BK64" i="26"/>
  <c r="BH86" i="26"/>
  <c r="BC69" i="26"/>
  <c r="BE87" i="25"/>
  <c r="BJ40" i="20"/>
  <c r="BI81" i="22"/>
  <c r="BD79" i="30"/>
  <c r="BH40" i="28"/>
  <c r="BJ15" i="29"/>
  <c r="BC67" i="29"/>
  <c r="BG9" i="29"/>
  <c r="BE15" i="24"/>
  <c r="BH79" i="29"/>
  <c r="BF68" i="29"/>
  <c r="BE80" i="22"/>
  <c r="BD66" i="30"/>
  <c r="BK63" i="26"/>
  <c r="BH77" i="26"/>
  <c r="AZ69" i="21"/>
  <c r="BD91" i="25"/>
  <c r="BG74" i="25"/>
  <c r="BJ67" i="30"/>
  <c r="AZ44" i="9"/>
  <c r="BK44" i="22"/>
  <c r="BJ78" i="26"/>
  <c r="BB40" i="21"/>
  <c r="BG72" i="24"/>
  <c r="BC14" i="24"/>
  <c r="BK76" i="28"/>
  <c r="BH39" i="30"/>
  <c r="BK69" i="26"/>
  <c r="BA76" i="28"/>
  <c r="BA75" i="24"/>
  <c r="BD46" i="22"/>
  <c r="BF96" i="30"/>
  <c r="AZ39" i="21"/>
  <c r="BE79" i="21"/>
  <c r="BK68" i="26"/>
  <c r="BA73" i="26"/>
  <c r="BJ57" i="20"/>
  <c r="BI81" i="26"/>
  <c r="BF65" i="9"/>
  <c r="BE65" i="30"/>
  <c r="BK91" i="25"/>
  <c r="BE74" i="21"/>
  <c r="BG78" i="29"/>
  <c r="AZ77" i="29"/>
  <c r="BF66" i="22"/>
  <c r="BC16" i="28"/>
  <c r="BG71" i="30"/>
  <c r="BB67" i="28"/>
  <c r="BK88" i="28"/>
  <c r="BB82" i="24"/>
  <c r="BI82" i="28"/>
  <c r="BD80" i="24"/>
  <c r="BH67" i="26"/>
  <c r="BA70" i="21"/>
  <c r="BA68" i="25"/>
  <c r="BE76" i="9"/>
  <c r="BE66" i="22"/>
  <c r="BJ8" i="30"/>
  <c r="BJ56" i="30"/>
  <c r="BB56" i="28"/>
  <c r="BA14" i="28"/>
  <c r="BA38" i="28"/>
  <c r="BC65" i="26"/>
  <c r="BA71" i="30"/>
  <c r="BE75" i="30"/>
  <c r="BK95" i="30"/>
  <c r="BB8" i="30"/>
  <c r="BH92" i="25"/>
  <c r="BE80" i="25"/>
  <c r="BA63" i="28"/>
  <c r="BD92" i="25"/>
  <c r="BA67" i="25"/>
  <c r="BC77" i="28"/>
  <c r="BE64" i="29"/>
  <c r="BI72" i="28"/>
  <c r="BE63" i="22"/>
  <c r="BC14" i="25"/>
  <c r="BE87" i="22"/>
  <c r="BI82" i="22"/>
  <c r="BC65" i="21"/>
  <c r="BJ57" i="30"/>
  <c r="BE14" i="22"/>
  <c r="BI16" i="30"/>
  <c r="BD15" i="21"/>
  <c r="BI79" i="30"/>
  <c r="BI16" i="25"/>
  <c r="BB74" i="9"/>
  <c r="BB68" i="26"/>
  <c r="AZ16" i="30"/>
  <c r="BB68" i="28"/>
  <c r="BD92" i="29"/>
  <c r="BB8" i="26"/>
  <c r="BC75" i="29"/>
  <c r="BJ65" i="30"/>
  <c r="BF88" i="21"/>
  <c r="BA96" i="22"/>
  <c r="BD87" i="26"/>
  <c r="BF92" i="28"/>
  <c r="BJ64" i="28"/>
  <c r="BJ77" i="30"/>
  <c r="AZ91" i="25"/>
  <c r="BD75" i="30"/>
  <c r="BB45" i="26"/>
  <c r="BF82" i="26"/>
  <c r="BC78" i="30"/>
  <c r="BD40" i="24"/>
  <c r="BF71" i="29"/>
  <c r="AZ16" i="24"/>
  <c r="BH68" i="24"/>
  <c r="BC96" i="28"/>
  <c r="AZ92" i="30"/>
  <c r="BA74" i="21"/>
  <c r="BC68" i="29"/>
  <c r="BI66" i="21"/>
  <c r="BH74" i="9"/>
  <c r="BH81" i="20"/>
  <c r="BA81" i="9"/>
  <c r="AZ75" i="29"/>
  <c r="BH82" i="28"/>
  <c r="BD91" i="22"/>
  <c r="BK77" i="21"/>
  <c r="BI64" i="26"/>
  <c r="BE77" i="1"/>
  <c r="BI74" i="28"/>
  <c r="BE76" i="28"/>
  <c r="BE70" i="1"/>
  <c r="BF63" i="25"/>
  <c r="BD71" i="28"/>
  <c r="BH10" i="28"/>
  <c r="BF10" i="28"/>
  <c r="BA91" i="21"/>
  <c r="BG92" i="25"/>
  <c r="BK68" i="28"/>
  <c r="BE96" i="21"/>
  <c r="BK16" i="26"/>
  <c r="BI82" i="21"/>
  <c r="BI16" i="29"/>
  <c r="BI78" i="26"/>
  <c r="BA86" i="25"/>
  <c r="BB45" i="29"/>
  <c r="BE74" i="25"/>
  <c r="BG79" i="24"/>
  <c r="BK95" i="29"/>
  <c r="BA77" i="22"/>
  <c r="BK39" i="24"/>
  <c r="BG95" i="24"/>
  <c r="AZ73" i="24"/>
  <c r="AZ96" i="28"/>
  <c r="BF16" i="22"/>
  <c r="BH9" i="28"/>
  <c r="BK77" i="26"/>
  <c r="BF56" i="9"/>
  <c r="BD68" i="25"/>
  <c r="BK39" i="26"/>
  <c r="AZ87" i="30"/>
  <c r="BA38" i="22"/>
  <c r="BA57" i="30"/>
  <c r="AZ88" i="22"/>
  <c r="BB39" i="22"/>
  <c r="BC74" i="25"/>
  <c r="BK70" i="24"/>
  <c r="BE57" i="26"/>
  <c r="BA44" i="24"/>
  <c r="BB82" i="25"/>
  <c r="AZ95" i="24"/>
  <c r="BD81" i="28"/>
  <c r="BD82" i="25"/>
  <c r="BH78" i="24"/>
  <c r="BE77" i="29"/>
  <c r="BA40" i="22"/>
  <c r="BD65" i="29"/>
  <c r="AZ80" i="24"/>
  <c r="BH14" i="9"/>
  <c r="BA74" i="30"/>
  <c r="BA92" i="30"/>
  <c r="BI72" i="9"/>
  <c r="BB77" i="21"/>
  <c r="AZ76" i="25"/>
  <c r="BG81" i="22"/>
  <c r="BE38" i="25"/>
  <c r="BD81" i="24"/>
  <c r="BB91" i="25"/>
  <c r="BA75" i="29"/>
  <c r="AZ80" i="26"/>
  <c r="BI70" i="29"/>
  <c r="BC79" i="30"/>
  <c r="BE67" i="25"/>
  <c r="BK77" i="28"/>
  <c r="BK40" i="26"/>
  <c r="BH88" i="26"/>
  <c r="BD64" i="29"/>
  <c r="BI65" i="29"/>
  <c r="AZ46" i="25"/>
  <c r="BJ78" i="24"/>
  <c r="AZ82" i="26"/>
  <c r="BD80" i="26"/>
  <c r="BB46" i="24"/>
  <c r="BA10" i="28"/>
  <c r="BJ73" i="22"/>
  <c r="BG77" i="20"/>
  <c r="BK71" i="20"/>
  <c r="BG96" i="28"/>
  <c r="BI81" i="28"/>
  <c r="BH70" i="22"/>
  <c r="BF15" i="9"/>
  <c r="AZ86" i="22"/>
  <c r="BA39" i="24"/>
  <c r="BH86" i="30"/>
  <c r="BC14" i="22"/>
  <c r="BD44" i="26"/>
  <c r="BI67" i="25"/>
  <c r="BD72" i="22"/>
  <c r="BK86" i="24"/>
  <c r="BC82" i="20"/>
  <c r="BD72" i="21"/>
  <c r="BB79" i="26"/>
  <c r="BK72" i="25"/>
  <c r="BH16" i="25"/>
  <c r="BG38" i="30"/>
  <c r="BK95" i="25"/>
  <c r="BF15" i="25"/>
  <c r="BG92" i="20"/>
  <c r="BF88" i="20"/>
  <c r="AZ75" i="21"/>
  <c r="BF67" i="24"/>
  <c r="BJ78" i="30"/>
  <c r="BF79" i="28"/>
  <c r="BD72" i="26"/>
  <c r="BC82" i="25"/>
  <c r="BF57" i="26"/>
  <c r="BI70" i="28"/>
  <c r="BI15" i="25"/>
  <c r="BF64" i="21"/>
  <c r="BC64" i="28"/>
  <c r="BI96" i="25"/>
  <c r="BC14" i="26"/>
  <c r="BF69" i="24"/>
  <c r="AZ96" i="26"/>
  <c r="BB92" i="24"/>
  <c r="AZ95" i="22"/>
  <c r="AZ64" i="26"/>
  <c r="BG45" i="9"/>
  <c r="BE64" i="24"/>
  <c r="BF75" i="29"/>
  <c r="BJ14" i="24"/>
  <c r="BK64" i="29"/>
  <c r="BJ39" i="24"/>
  <c r="BA80" i="8"/>
  <c r="BK57" i="26"/>
  <c r="BC88" i="29"/>
  <c r="BG96" i="26"/>
  <c r="BJ73" i="29"/>
  <c r="BH16" i="30"/>
  <c r="BE66" i="28"/>
  <c r="BI96" i="29"/>
  <c r="BE67" i="21"/>
  <c r="AZ80" i="21"/>
  <c r="BA8" i="28"/>
  <c r="BE73" i="30"/>
  <c r="BB68" i="25"/>
  <c r="BB44" i="30"/>
  <c r="AZ92" i="9"/>
  <c r="BD8" i="9"/>
  <c r="BD81" i="9"/>
  <c r="BD75" i="24"/>
  <c r="BB88" i="24"/>
  <c r="BF92" i="24"/>
  <c r="BG87" i="30"/>
  <c r="BK71" i="25"/>
  <c r="BA78" i="24"/>
  <c r="BE86" i="22"/>
  <c r="BE65" i="29"/>
  <c r="BI40" i="26"/>
  <c r="BG44" i="22"/>
  <c r="BH66" i="25"/>
  <c r="BE69" i="22"/>
  <c r="AZ56" i="24"/>
  <c r="BF46" i="22"/>
  <c r="BI75" i="29"/>
  <c r="BJ96" i="24"/>
  <c r="BK75" i="26"/>
  <c r="BC73" i="20"/>
  <c r="BF38" i="26"/>
  <c r="BF81" i="25"/>
  <c r="BG76" i="26"/>
  <c r="BG39" i="24"/>
  <c r="BA8" i="29"/>
  <c r="BB73" i="30"/>
  <c r="BG44" i="24"/>
  <c r="BE56" i="26"/>
  <c r="BG66" i="26"/>
  <c r="BC8" i="28"/>
  <c r="AZ10" i="28"/>
  <c r="BA70" i="25"/>
  <c r="BD16" i="25"/>
  <c r="BJ70" i="26"/>
  <c r="BC68" i="28"/>
  <c r="BD75" i="25"/>
  <c r="BK63" i="25"/>
  <c r="BE75" i="26"/>
  <c r="BJ78" i="28"/>
  <c r="BK88" i="25"/>
  <c r="BH46" i="30"/>
  <c r="BJ45" i="28"/>
  <c r="BH91" i="9"/>
  <c r="BK39" i="22"/>
  <c r="BE81" i="30"/>
  <c r="BG8" i="28"/>
  <c r="AZ70" i="30"/>
  <c r="BK80" i="21"/>
  <c r="BJ72" i="24"/>
  <c r="BF46" i="24"/>
  <c r="BJ72" i="25"/>
  <c r="AZ14" i="28"/>
  <c r="BG15" i="22"/>
  <c r="BG79" i="25"/>
  <c r="BB96" i="24"/>
  <c r="BJ14" i="28"/>
  <c r="BC76" i="1"/>
  <c r="AZ78" i="29"/>
  <c r="BJ64" i="20"/>
  <c r="BC76" i="29"/>
  <c r="BD15" i="30"/>
  <c r="BC40" i="28"/>
  <c r="BI95" i="29"/>
  <c r="BE73" i="21"/>
  <c r="AZ81" i="9"/>
  <c r="BG16" i="22"/>
  <c r="BG38" i="29"/>
  <c r="BI92" i="26"/>
  <c r="AZ81" i="24"/>
  <c r="BK92" i="30"/>
  <c r="BG81" i="1"/>
  <c r="BB74" i="25"/>
  <c r="BK45" i="20"/>
  <c r="BC95" i="30"/>
  <c r="BI16" i="24"/>
  <c r="BF74" i="26"/>
  <c r="BC80" i="26"/>
  <c r="BJ38" i="20"/>
  <c r="BD10" i="26"/>
  <c r="BI78" i="30"/>
  <c r="BA74" i="28"/>
  <c r="BH95" i="28"/>
  <c r="BA81" i="21"/>
  <c r="BB77" i="25"/>
  <c r="BJ65" i="26"/>
  <c r="BH75" i="28"/>
  <c r="BD87" i="25"/>
  <c r="BG88" i="24"/>
  <c r="BD80" i="22"/>
  <c r="BI56" i="30"/>
  <c r="AZ44" i="25"/>
  <c r="BA88" i="26"/>
  <c r="BC91" i="30"/>
  <c r="BC96" i="21"/>
  <c r="BF91" i="22"/>
  <c r="BJ87" i="26"/>
  <c r="BE63" i="9"/>
  <c r="BA46" i="24"/>
  <c r="BI45" i="20"/>
  <c r="BK64" i="22"/>
  <c r="BD65" i="26"/>
  <c r="BF15" i="30"/>
  <c r="AZ72" i="1"/>
  <c r="BB15" i="30"/>
  <c r="BD96" i="29"/>
  <c r="BF91" i="29"/>
  <c r="BE56" i="22"/>
  <c r="BA87" i="28"/>
  <c r="BI67" i="21"/>
  <c r="BE81" i="28"/>
  <c r="BG86" i="26"/>
  <c r="BJ16" i="24"/>
  <c r="BB77" i="28"/>
  <c r="BG87" i="20"/>
  <c r="BC45" i="9"/>
  <c r="BD65" i="30"/>
  <c r="BI80" i="29"/>
  <c r="BF46" i="20"/>
  <c r="BK38" i="25"/>
  <c r="BI72" i="30"/>
  <c r="BJ45" i="29"/>
  <c r="BI68" i="22"/>
  <c r="BG76" i="29"/>
  <c r="BB72" i="25"/>
  <c r="BB8" i="25"/>
  <c r="AZ66" i="25"/>
  <c r="BA16" i="30"/>
  <c r="BG14" i="25"/>
  <c r="BH66" i="29"/>
  <c r="BK82" i="28"/>
  <c r="BK74" i="25"/>
  <c r="BA66" i="9"/>
  <c r="BJ71" i="28"/>
  <c r="BH15" i="26"/>
  <c r="BA76" i="29"/>
  <c r="BG67" i="26"/>
  <c r="BG67" i="30"/>
  <c r="BG80" i="9"/>
  <c r="BH10" i="22"/>
  <c r="BG91" i="29"/>
  <c r="BA80" i="22"/>
  <c r="BB46" i="22"/>
  <c r="BE80" i="28"/>
  <c r="BB40" i="30"/>
  <c r="BC92" i="24"/>
  <c r="BA75" i="26"/>
  <c r="BB79" i="24"/>
  <c r="AZ67" i="20"/>
  <c r="BE63" i="28"/>
  <c r="BH15" i="22"/>
  <c r="AZ63" i="28"/>
  <c r="AZ72" i="28"/>
  <c r="BE46" i="26"/>
  <c r="BC95" i="24"/>
  <c r="BC75" i="30"/>
  <c r="BH56" i="25"/>
  <c r="BE69" i="21"/>
  <c r="BD16" i="20"/>
  <c r="BB45" i="21"/>
  <c r="BH39" i="25"/>
  <c r="BE44" i="26"/>
  <c r="BJ10" i="28"/>
  <c r="BF66" i="30"/>
  <c r="BI56" i="24"/>
  <c r="BE15" i="30"/>
  <c r="BB73" i="26"/>
  <c r="BF57" i="21"/>
  <c r="BI92" i="21"/>
  <c r="BF9" i="26"/>
  <c r="BD56" i="21"/>
  <c r="BC92" i="28"/>
  <c r="BI64" i="20"/>
  <c r="AZ68" i="21"/>
  <c r="BE75" i="21"/>
  <c r="BH38" i="24"/>
  <c r="BB72" i="21"/>
  <c r="BI77" i="25"/>
  <c r="BF92" i="22"/>
  <c r="BB57" i="30"/>
  <c r="BE79" i="28"/>
  <c r="BG81" i="25"/>
  <c r="BJ38" i="29"/>
  <c r="BF88" i="28"/>
  <c r="BH44" i="21"/>
  <c r="AZ46" i="26"/>
  <c r="BF73" i="24"/>
  <c r="BG69" i="28"/>
  <c r="BI91" i="29"/>
  <c r="BJ40" i="25"/>
  <c r="BJ14" i="30"/>
  <c r="BI66" i="24"/>
  <c r="BD96" i="26"/>
  <c r="BF45" i="9"/>
  <c r="BG46" i="29"/>
  <c r="BE39" i="29"/>
  <c r="BI78" i="20"/>
  <c r="BH72" i="26"/>
  <c r="BB16" i="26"/>
  <c r="BB88" i="25"/>
  <c r="BJ40" i="28"/>
  <c r="BK92" i="20"/>
  <c r="BE70" i="29"/>
  <c r="BE40" i="30"/>
  <c r="BE44" i="21"/>
  <c r="BI71" i="29"/>
  <c r="BF80" i="20"/>
  <c r="BG45" i="28"/>
  <c r="BF38" i="22"/>
  <c r="BC39" i="29"/>
  <c r="BI80" i="22"/>
  <c r="BG14" i="26"/>
  <c r="BC39" i="26"/>
  <c r="BD46" i="30"/>
  <c r="BF77" i="26"/>
  <c r="BG10" i="25"/>
  <c r="BI9" i="24"/>
  <c r="BC9" i="25"/>
  <c r="BC73" i="24"/>
  <c r="BJ45" i="26"/>
  <c r="BG39" i="9"/>
  <c r="BC15" i="28"/>
  <c r="BG56" i="26"/>
  <c r="BK9" i="24"/>
  <c r="BA86" i="28"/>
  <c r="BF74" i="21"/>
  <c r="BH70" i="30"/>
  <c r="BF15" i="26"/>
  <c r="BE45" i="24"/>
  <c r="BE73" i="29"/>
  <c r="BH82" i="22"/>
  <c r="BD92" i="21"/>
  <c r="AZ64" i="29"/>
  <c r="BF57" i="25"/>
  <c r="BJ64" i="29"/>
  <c r="BD67" i="20"/>
  <c r="BA92" i="22"/>
  <c r="BD72" i="24"/>
  <c r="BK15" i="30"/>
  <c r="BB80" i="1"/>
  <c r="BG56" i="29"/>
  <c r="BK70" i="25"/>
  <c r="BE64" i="30"/>
  <c r="BJ67" i="20"/>
  <c r="BE66" i="26"/>
  <c r="BH86" i="29"/>
  <c r="BH67" i="22"/>
  <c r="BK95" i="22"/>
  <c r="BG40" i="22"/>
  <c r="AZ86" i="29"/>
  <c r="BG91" i="28"/>
  <c r="BB78" i="25"/>
  <c r="BE69" i="30"/>
  <c r="BJ96" i="30"/>
  <c r="BA71" i="24"/>
  <c r="BH76" i="26"/>
  <c r="BK96" i="24"/>
  <c r="BK45" i="24"/>
  <c r="BC95" i="26"/>
  <c r="AZ87" i="24"/>
  <c r="BI69" i="26"/>
  <c r="BG10" i="26"/>
  <c r="BF70" i="30"/>
  <c r="BB81" i="24"/>
  <c r="BK86" i="26"/>
  <c r="BC40" i="21"/>
  <c r="BB8" i="28"/>
  <c r="BE9" i="25"/>
  <c r="BE44" i="30"/>
  <c r="BK44" i="20"/>
  <c r="AZ40" i="30"/>
  <c r="BI67" i="30"/>
  <c r="BH45" i="22"/>
  <c r="BI45" i="26"/>
  <c r="BE81" i="26"/>
  <c r="BE45" i="29"/>
  <c r="BI10" i="28"/>
  <c r="BC79" i="22"/>
  <c r="BE40" i="25"/>
  <c r="BJ67" i="24"/>
  <c r="BJ76" i="30"/>
  <c r="BG57" i="30"/>
  <c r="BD40" i="25"/>
  <c r="BE63" i="24"/>
  <c r="BI80" i="30"/>
  <c r="BA39" i="29"/>
  <c r="BH57" i="28"/>
  <c r="AZ88" i="29"/>
  <c r="BG9" i="30"/>
  <c r="BH88" i="24"/>
  <c r="BJ72" i="22"/>
  <c r="BH81" i="26"/>
  <c r="AZ14" i="8"/>
  <c r="BE45" i="22"/>
  <c r="BB74" i="26"/>
  <c r="BH81" i="9"/>
  <c r="AZ39" i="25"/>
  <c r="BI56" i="22"/>
  <c r="BF14" i="24"/>
  <c r="BG76" i="25"/>
  <c r="BD73" i="26"/>
  <c r="BC14" i="9"/>
  <c r="BJ70" i="24"/>
  <c r="BJ65" i="20"/>
  <c r="BA15" i="28"/>
  <c r="BD66" i="29"/>
  <c r="BJ70" i="28"/>
  <c r="BC46" i="28"/>
  <c r="BK44" i="24"/>
  <c r="BK72" i="22"/>
  <c r="BF95" i="22"/>
  <c r="BJ16" i="30"/>
  <c r="BB88" i="9"/>
  <c r="BH80" i="30"/>
  <c r="BK92" i="8"/>
  <c r="BA74" i="25"/>
  <c r="BF8" i="29"/>
  <c r="BC87" i="28"/>
  <c r="AZ38" i="25"/>
  <c r="BA88" i="8"/>
  <c r="BC39" i="22"/>
  <c r="BC92" i="25"/>
  <c r="BE9" i="8"/>
  <c r="BC57" i="28"/>
  <c r="BA8" i="22"/>
  <c r="BH71" i="20"/>
  <c r="AZ16" i="29"/>
  <c r="BF92" i="25"/>
  <c r="BC79" i="9"/>
  <c r="BG39" i="29"/>
  <c r="BB63" i="29"/>
  <c r="BF95" i="25"/>
  <c r="BF14" i="25"/>
  <c r="BH91" i="20"/>
  <c r="BI56" i="8"/>
  <c r="BJ46" i="25"/>
  <c r="BF73" i="9"/>
  <c r="BG80" i="25"/>
  <c r="BJ68" i="8"/>
  <c r="BE44" i="8"/>
  <c r="BK14" i="21"/>
  <c r="BK9" i="21"/>
  <c r="BF16" i="25"/>
  <c r="BH38" i="28"/>
  <c r="BB15" i="28"/>
  <c r="BA45" i="22"/>
  <c r="BE73" i="28"/>
  <c r="BH44" i="30"/>
  <c r="BK38" i="21"/>
  <c r="BA72" i="22"/>
  <c r="BJ57" i="22"/>
  <c r="BI71" i="30"/>
  <c r="BH95" i="22"/>
  <c r="BC74" i="24"/>
  <c r="BH95" i="9"/>
  <c r="BH91" i="22"/>
  <c r="BC39" i="24"/>
  <c r="BJ38" i="22"/>
  <c r="BJ92" i="22"/>
  <c r="BG65" i="9"/>
  <c r="BG78" i="21"/>
  <c r="BG44" i="25"/>
  <c r="AZ56" i="8"/>
  <c r="BK65" i="30"/>
  <c r="AZ77" i="25"/>
  <c r="BI78" i="28"/>
  <c r="BH96" i="24"/>
  <c r="BB57" i="21"/>
  <c r="BC82" i="29"/>
  <c r="BK80" i="25"/>
  <c r="BD66" i="24"/>
  <c r="BK73" i="21"/>
  <c r="BG88" i="1"/>
  <c r="BG65" i="30"/>
  <c r="BA86" i="22"/>
  <c r="BJ15" i="22"/>
  <c r="BB56" i="24"/>
  <c r="BI46" i="22"/>
  <c r="BG87" i="29"/>
  <c r="BA79" i="28"/>
  <c r="AZ73" i="30"/>
  <c r="AZ15" i="25"/>
  <c r="BG69" i="22"/>
  <c r="BI44" i="22"/>
  <c r="BK74" i="20"/>
  <c r="BJ70" i="9"/>
  <c r="BH75" i="8"/>
  <c r="BJ14" i="21"/>
  <c r="BE39" i="21"/>
  <c r="BK8" i="21"/>
  <c r="BJ71" i="22"/>
  <c r="BF39" i="25"/>
  <c r="BK57" i="28"/>
  <c r="BG80" i="24"/>
  <c r="BB77" i="24"/>
  <c r="BC74" i="26"/>
  <c r="BD73" i="20"/>
  <c r="BB96" i="1"/>
  <c r="BJ68" i="24"/>
  <c r="BJ71" i="29"/>
  <c r="AZ86" i="28"/>
  <c r="BF38" i="9"/>
  <c r="BC15" i="8"/>
  <c r="BD66" i="20"/>
  <c r="BI71" i="25"/>
  <c r="BI92" i="9"/>
  <c r="BB87" i="29"/>
  <c r="AZ79" i="25"/>
  <c r="BD39" i="24"/>
  <c r="AZ91" i="26"/>
  <c r="BC39" i="21"/>
  <c r="BK87" i="21"/>
  <c r="BH14" i="20"/>
  <c r="BI45" i="28"/>
  <c r="BH68" i="30"/>
  <c r="BB63" i="25"/>
  <c r="BI46" i="30"/>
  <c r="BC72" i="9"/>
  <c r="BG96" i="24"/>
  <c r="BD68" i="9"/>
  <c r="BB87" i="25"/>
  <c r="AZ95" i="26"/>
  <c r="BD95" i="20"/>
  <c r="BI57" i="26"/>
  <c r="BK57" i="30"/>
  <c r="BC79" i="24"/>
  <c r="BG64" i="1"/>
  <c r="BD39" i="8"/>
  <c r="BA39" i="22"/>
  <c r="BC76" i="21"/>
  <c r="BA82" i="8"/>
  <c r="BJ46" i="1"/>
  <c r="BJ67" i="25"/>
  <c r="BF65" i="28"/>
  <c r="BG76" i="28"/>
  <c r="BD80" i="9"/>
  <c r="BF91" i="25"/>
  <c r="AZ40" i="1"/>
  <c r="AZ70" i="21"/>
  <c r="BI46" i="24"/>
  <c r="BH15" i="8"/>
  <c r="BA63" i="20"/>
  <c r="BH69" i="24"/>
  <c r="BB72" i="29"/>
  <c r="BA86" i="21"/>
  <c r="BH65" i="24"/>
  <c r="BJ87" i="22"/>
  <c r="BK70" i="26"/>
  <c r="BG64" i="26"/>
  <c r="BA87" i="24"/>
  <c r="BC79" i="26"/>
  <c r="BA82" i="22"/>
  <c r="AZ80" i="22"/>
  <c r="BD64" i="9"/>
  <c r="BB63" i="9"/>
  <c r="BJ14" i="8"/>
  <c r="BJ45" i="24"/>
  <c r="BA75" i="30"/>
  <c r="BJ65" i="9"/>
  <c r="BK10" i="26"/>
  <c r="BG44" i="21"/>
  <c r="BD88" i="28"/>
  <c r="BD9" i="1"/>
  <c r="BI87" i="25"/>
  <c r="BD92" i="8"/>
  <c r="BC79" i="8"/>
  <c r="BA44" i="28"/>
  <c r="BI70" i="9"/>
  <c r="BD69" i="24"/>
  <c r="BK87" i="8"/>
  <c r="BE9" i="26"/>
  <c r="BG40" i="8"/>
  <c r="BD65" i="1"/>
  <c r="BB88" i="28"/>
  <c r="AZ87" i="22"/>
  <c r="BA68" i="28"/>
  <c r="BI76" i="26"/>
  <c r="BI79" i="22"/>
  <c r="BB74" i="22"/>
  <c r="BJ78" i="9"/>
  <c r="BF40" i="22"/>
  <c r="BG39" i="26"/>
  <c r="BC86" i="21"/>
  <c r="BG69" i="9"/>
  <c r="BE88" i="24"/>
  <c r="BE91" i="29"/>
  <c r="BC16" i="29"/>
  <c r="BK56" i="28"/>
  <c r="BG88" i="20"/>
  <c r="BF14" i="9"/>
  <c r="AZ9" i="21"/>
  <c r="BE73" i="22"/>
  <c r="BK79" i="25"/>
  <c r="BI92" i="28"/>
  <c r="BD77" i="26"/>
  <c r="BK46" i="20"/>
  <c r="BA8" i="30"/>
  <c r="AZ76" i="28"/>
  <c r="AZ15" i="28"/>
  <c r="BF44" i="22"/>
  <c r="BF63" i="29"/>
  <c r="BE14" i="26"/>
  <c r="BJ63" i="29"/>
  <c r="BB44" i="26"/>
  <c r="BH56" i="28"/>
  <c r="BF75" i="21"/>
  <c r="BE10" i="28"/>
  <c r="BB79" i="30"/>
  <c r="BC69" i="25"/>
  <c r="BD15" i="9"/>
  <c r="BG45" i="29"/>
  <c r="BE56" i="29"/>
  <c r="BK8" i="25"/>
  <c r="BF96" i="22"/>
  <c r="BG73" i="22"/>
  <c r="BJ38" i="26"/>
  <c r="BI68" i="21"/>
  <c r="BA64" i="21"/>
  <c r="BF10" i="24"/>
  <c r="BJ66" i="21"/>
  <c r="BJ92" i="1"/>
  <c r="BB87" i="21"/>
  <c r="BK38" i="28"/>
  <c r="BC67" i="20"/>
  <c r="BB67" i="9"/>
  <c r="BD64" i="22"/>
  <c r="BK95" i="26"/>
  <c r="BH8" i="22"/>
  <c r="BF10" i="29"/>
  <c r="AZ44" i="22"/>
  <c r="BK8" i="22"/>
  <c r="BC87" i="25"/>
  <c r="BJ87" i="9"/>
  <c r="BC16" i="22"/>
  <c r="BE57" i="22"/>
  <c r="BC96" i="20"/>
  <c r="BJ46" i="24"/>
  <c r="BB67" i="25"/>
  <c r="BA68" i="30"/>
  <c r="BH75" i="20"/>
  <c r="BA79" i="8"/>
  <c r="BA64" i="30"/>
  <c r="BC45" i="24"/>
  <c r="BA72" i="28"/>
  <c r="BF14" i="22"/>
  <c r="BF71" i="24"/>
  <c r="BH68" i="26"/>
  <c r="BF91" i="26"/>
  <c r="BF80" i="21"/>
  <c r="BD66" i="28"/>
  <c r="BI57" i="30"/>
  <c r="BF86" i="24"/>
  <c r="BJ79" i="9"/>
  <c r="BF91" i="30"/>
  <c r="BI95" i="26"/>
  <c r="BJ76" i="20"/>
  <c r="BC67" i="21"/>
  <c r="BH95" i="21"/>
  <c r="BB74" i="28"/>
  <c r="BD95" i="25"/>
  <c r="BE95" i="28"/>
  <c r="BI66" i="20"/>
  <c r="AZ88" i="28"/>
  <c r="BJ74" i="24"/>
  <c r="BK65" i="28"/>
  <c r="BE39" i="28"/>
  <c r="BB38" i="21"/>
  <c r="BE70" i="22"/>
  <c r="BG14" i="1"/>
  <c r="BF9" i="8"/>
  <c r="BF64" i="1"/>
  <c r="BC10" i="22"/>
  <c r="BC56" i="24"/>
  <c r="BC8" i="21"/>
  <c r="BJ57" i="26"/>
  <c r="BI72" i="24"/>
  <c r="BE71" i="21"/>
  <c r="BF69" i="28"/>
  <c r="BK96" i="25"/>
  <c r="BE96" i="26"/>
  <c r="AZ82" i="22"/>
  <c r="BG81" i="24"/>
  <c r="BH44" i="29"/>
  <c r="BJ8" i="22"/>
  <c r="BF63" i="28"/>
  <c r="BJ10" i="8"/>
  <c r="AZ44" i="24"/>
  <c r="BF44" i="29"/>
  <c r="BE39" i="24"/>
  <c r="BA39" i="21"/>
  <c r="BB57" i="26"/>
  <c r="BI96" i="28"/>
  <c r="BB56" i="22"/>
  <c r="BI57" i="21"/>
  <c r="BK46" i="29"/>
  <c r="BF9" i="20"/>
  <c r="BH74" i="28"/>
  <c r="BH56" i="24"/>
  <c r="BH71" i="24"/>
  <c r="BF56" i="28"/>
  <c r="BH95" i="29"/>
  <c r="BJ81" i="22"/>
  <c r="BB57" i="28"/>
  <c r="BD86" i="30"/>
  <c r="BD96" i="30"/>
  <c r="BK72" i="24"/>
  <c r="BK68" i="29"/>
  <c r="BI66" i="26"/>
  <c r="BH70" i="28"/>
  <c r="BG40" i="25"/>
  <c r="BG78" i="26"/>
  <c r="BI15" i="22"/>
  <c r="BD91" i="29"/>
  <c r="BF73" i="25"/>
  <c r="BF45" i="25"/>
  <c r="BG69" i="24"/>
  <c r="BJ75" i="26"/>
  <c r="AZ39" i="9"/>
  <c r="BA72" i="9"/>
  <c r="BD88" i="30"/>
  <c r="AZ79" i="21"/>
  <c r="BG79" i="9"/>
  <c r="BC40" i="25"/>
  <c r="BI86" i="20"/>
  <c r="BE72" i="21"/>
  <c r="BF86" i="22"/>
  <c r="BE63" i="30"/>
  <c r="BB15" i="25"/>
  <c r="BD8" i="21"/>
  <c r="BE74" i="8"/>
  <c r="BK56" i="26"/>
  <c r="BK72" i="26"/>
  <c r="BG46" i="22"/>
  <c r="BE38" i="21"/>
  <c r="BB72" i="20"/>
  <c r="BB68" i="24"/>
  <c r="BB65" i="30"/>
  <c r="AZ40" i="22"/>
  <c r="BJ15" i="9"/>
  <c r="BF75" i="30"/>
  <c r="BE44" i="22"/>
  <c r="BE38" i="24"/>
  <c r="BG57" i="21"/>
  <c r="BH69" i="9"/>
  <c r="BE68" i="28"/>
  <c r="BB9" i="20"/>
  <c r="BF15" i="24"/>
  <c r="BE65" i="20"/>
  <c r="BF16" i="29"/>
  <c r="BJ56" i="28"/>
  <c r="BC68" i="21"/>
  <c r="BJ45" i="20"/>
  <c r="BI65" i="24"/>
  <c r="BE66" i="30"/>
  <c r="BA9" i="24"/>
  <c r="BH64" i="21"/>
  <c r="BG68" i="26"/>
  <c r="BK92" i="25"/>
  <c r="BH8" i="8"/>
  <c r="BK82" i="20"/>
  <c r="BK9" i="8"/>
  <c r="BA9" i="29"/>
  <c r="AZ45" i="25"/>
  <c r="BE69" i="29"/>
  <c r="BC78" i="9"/>
  <c r="BC57" i="29"/>
  <c r="BE72" i="25"/>
  <c r="BG75" i="30"/>
  <c r="BE91" i="22"/>
  <c r="BB80" i="26"/>
  <c r="BH64" i="8"/>
  <c r="BE10" i="20"/>
  <c r="BE75" i="20"/>
  <c r="BK67" i="1"/>
  <c r="BE72" i="30"/>
  <c r="BD82" i="28"/>
  <c r="BF88" i="30"/>
  <c r="BA91" i="25"/>
  <c r="BG57" i="24"/>
  <c r="BF66" i="26"/>
  <c r="BJ87" i="29"/>
  <c r="BE78" i="22"/>
  <c r="AZ74" i="22"/>
  <c r="BK9" i="29"/>
  <c r="AZ38" i="29"/>
  <c r="BH86" i="24"/>
  <c r="BK8" i="26"/>
  <c r="BB56" i="21"/>
  <c r="BH96" i="9"/>
  <c r="BJ67" i="26"/>
  <c r="BJ65" i="1"/>
  <c r="BG39" i="25"/>
  <c r="BF78" i="21"/>
  <c r="BK73" i="26"/>
  <c r="BG81" i="21"/>
  <c r="BG38" i="25"/>
  <c r="BJ96" i="1"/>
  <c r="BE75" i="24"/>
  <c r="BB8" i="24"/>
  <c r="BE70" i="25"/>
  <c r="BC77" i="8"/>
  <c r="BE8" i="8"/>
  <c r="BF69" i="21"/>
  <c r="BJ65" i="24"/>
  <c r="BJ9" i="25"/>
  <c r="BE75" i="8"/>
  <c r="AZ77" i="24"/>
  <c r="BE67" i="26"/>
  <c r="BI68" i="20"/>
  <c r="BE67" i="24"/>
  <c r="BE68" i="30"/>
  <c r="BC91" i="28"/>
  <c r="AZ65" i="22"/>
  <c r="BE9" i="28"/>
  <c r="AZ67" i="21"/>
  <c r="BD46" i="24"/>
  <c r="BC40" i="24"/>
  <c r="BH92" i="29"/>
  <c r="BK92" i="24"/>
  <c r="BB9" i="26"/>
  <c r="BB72" i="26"/>
  <c r="AZ14" i="25"/>
  <c r="BD63" i="21"/>
  <c r="BB70" i="29"/>
  <c r="BD69" i="21"/>
  <c r="BJ65" i="22"/>
  <c r="BD39" i="28"/>
  <c r="BJ67" i="22"/>
  <c r="BC10" i="30"/>
  <c r="BB38" i="28"/>
  <c r="BB77" i="26"/>
  <c r="BK67" i="21"/>
  <c r="BB10" i="29"/>
  <c r="AZ72" i="25"/>
  <c r="BJ56" i="22"/>
  <c r="BC92" i="29"/>
  <c r="BJ64" i="22"/>
  <c r="BG65" i="29"/>
  <c r="BA70" i="29"/>
  <c r="AZ92" i="22"/>
  <c r="BA96" i="29"/>
  <c r="BI71" i="20"/>
  <c r="BF96" i="29"/>
  <c r="BC75" i="28"/>
  <c r="BG78" i="30"/>
  <c r="BC70" i="22"/>
  <c r="BJ66" i="24"/>
  <c r="BD10" i="29"/>
  <c r="BJ66" i="30"/>
  <c r="BD96" i="9"/>
  <c r="BG56" i="21"/>
  <c r="BA69" i="1"/>
  <c r="BF77" i="21"/>
  <c r="BJ63" i="8"/>
  <c r="BB82" i="28"/>
  <c r="BK57" i="1"/>
  <c r="BI80" i="25"/>
  <c r="BF39" i="9"/>
  <c r="BE68" i="26"/>
  <c r="BG63" i="24"/>
  <c r="BE95" i="22"/>
  <c r="BJ69" i="28"/>
  <c r="BK79" i="21"/>
  <c r="BC65" i="29"/>
  <c r="BF81" i="30"/>
  <c r="BD91" i="9"/>
  <c r="BD16" i="21"/>
  <c r="BK88" i="21"/>
  <c r="BK63" i="20"/>
  <c r="BD45" i="24"/>
  <c r="BC76" i="20"/>
  <c r="BE82" i="28"/>
  <c r="BF67" i="29"/>
  <c r="BK91" i="22"/>
  <c r="BB67" i="26"/>
  <c r="BC14" i="30"/>
  <c r="BJ95" i="22"/>
  <c r="AZ8" i="1"/>
  <c r="BK16" i="21"/>
  <c r="BB79" i="20"/>
  <c r="BJ15" i="30"/>
  <c r="BG77" i="21"/>
  <c r="BB38" i="26"/>
  <c r="BJ91" i="28"/>
  <c r="BH78" i="28"/>
  <c r="BJ66" i="25"/>
  <c r="BG75" i="9"/>
  <c r="BD72" i="20"/>
  <c r="BE10" i="9"/>
  <c r="BJ71" i="30"/>
  <c r="AZ46" i="21"/>
  <c r="AZ45" i="29"/>
  <c r="BF86" i="28"/>
  <c r="BD64" i="26"/>
  <c r="BK67" i="26"/>
  <c r="AZ81" i="22"/>
  <c r="BJ38" i="30"/>
  <c r="BI88" i="30"/>
  <c r="BC81" i="30"/>
  <c r="BF82" i="22"/>
  <c r="BI72" i="25"/>
  <c r="BD80" i="29"/>
  <c r="BB64" i="21"/>
  <c r="BE77" i="30"/>
  <c r="BA63" i="22"/>
  <c r="BK38" i="22"/>
  <c r="BF88" i="9"/>
  <c r="BF77" i="29"/>
  <c r="BB65" i="28"/>
  <c r="BA95" i="22"/>
  <c r="BG81" i="20"/>
  <c r="BE88" i="26"/>
  <c r="BB46" i="25"/>
  <c r="BC64" i="29"/>
  <c r="BH88" i="30"/>
  <c r="BC9" i="29"/>
  <c r="BC9" i="22"/>
  <c r="BI68" i="24"/>
  <c r="BF81" i="24"/>
  <c r="BE38" i="26"/>
  <c r="BD66" i="25"/>
  <c r="BG78" i="20"/>
  <c r="BH39" i="9"/>
  <c r="BC69" i="20"/>
  <c r="BB79" i="9"/>
  <c r="BE96" i="30"/>
  <c r="BB40" i="24"/>
  <c r="BC87" i="8"/>
  <c r="BK92" i="26"/>
  <c r="BK78" i="20"/>
  <c r="BF91" i="20"/>
  <c r="BK92" i="21"/>
  <c r="BH67" i="25"/>
  <c r="AZ39" i="1"/>
  <c r="BA78" i="29"/>
  <c r="BH40" i="20"/>
  <c r="BH67" i="20"/>
  <c r="BA73" i="21"/>
  <c r="BH73" i="21"/>
  <c r="BC77" i="30"/>
  <c r="BF96" i="26"/>
  <c r="BJ75" i="8"/>
  <c r="BB91" i="28"/>
  <c r="BA69" i="21"/>
  <c r="BD40" i="9"/>
  <c r="BK72" i="28"/>
  <c r="BB14" i="21"/>
  <c r="BI86" i="1"/>
  <c r="BD75" i="28"/>
  <c r="BH80" i="28"/>
  <c r="BK88" i="29"/>
  <c r="BD95" i="28"/>
  <c r="BB71" i="9"/>
  <c r="BD71" i="1"/>
  <c r="BD87" i="21"/>
  <c r="BI78" i="25"/>
  <c r="BB45" i="28"/>
  <c r="BD56" i="25"/>
  <c r="BG80" i="21"/>
  <c r="BA79" i="20"/>
  <c r="BD67" i="26"/>
  <c r="BJ76" i="29"/>
  <c r="BK75" i="20"/>
  <c r="BF40" i="30"/>
  <c r="BI46" i="26"/>
  <c r="BC80" i="29"/>
  <c r="BG87" i="22"/>
  <c r="BH71" i="26"/>
  <c r="BJ79" i="25"/>
  <c r="BA40" i="24"/>
  <c r="BJ39" i="22"/>
  <c r="BJ70" i="20"/>
  <c r="BA80" i="25"/>
  <c r="BI15" i="30"/>
  <c r="BJ14" i="20"/>
  <c r="BB95" i="20"/>
  <c r="BG92" i="24"/>
  <c r="BH46" i="25"/>
  <c r="BK74" i="9"/>
  <c r="BC15" i="29"/>
  <c r="BG75" i="25"/>
  <c r="BF70" i="8"/>
  <c r="BD63" i="22"/>
  <c r="BE56" i="8"/>
  <c r="AZ65" i="30"/>
  <c r="BA70" i="8"/>
  <c r="BI73" i="24"/>
  <c r="BK67" i="24"/>
  <c r="BF64" i="25"/>
  <c r="BE9" i="22"/>
  <c r="BE75" i="28"/>
  <c r="BB44" i="1"/>
  <c r="BG96" i="22"/>
  <c r="AZ82" i="24"/>
  <c r="BB14" i="26"/>
  <c r="BB66" i="30"/>
  <c r="BA64" i="26"/>
  <c r="BA8" i="21"/>
  <c r="BI92" i="22"/>
  <c r="BC44" i="24"/>
  <c r="AZ67" i="29"/>
  <c r="BC15" i="21"/>
  <c r="BE74" i="20"/>
  <c r="BG71" i="28"/>
  <c r="BH46" i="20"/>
  <c r="BD72" i="29"/>
  <c r="BE92" i="25"/>
  <c r="BG92" i="30"/>
  <c r="BE88" i="21"/>
  <c r="AZ75" i="26"/>
  <c r="BC8" i="29"/>
  <c r="BF81" i="29"/>
  <c r="BI69" i="30"/>
  <c r="BK9" i="26"/>
  <c r="BF76" i="24"/>
  <c r="BJ80" i="29"/>
  <c r="BA79" i="25"/>
  <c r="BG77" i="29"/>
  <c r="BC71" i="25"/>
  <c r="BI80" i="21"/>
  <c r="BH16" i="28"/>
  <c r="BG82" i="26"/>
  <c r="AZ91" i="29"/>
  <c r="BJ46" i="20"/>
  <c r="BC68" i="24"/>
  <c r="BD68" i="24"/>
  <c r="BI66" i="28"/>
  <c r="BE86" i="21"/>
  <c r="BD14" i="25"/>
  <c r="BC56" i="8"/>
  <c r="BH82" i="30"/>
  <c r="BB67" i="8"/>
  <c r="AZ86" i="30"/>
  <c r="BK15" i="9"/>
  <c r="BC44" i="22"/>
  <c r="BH10" i="26"/>
  <c r="BI80" i="8"/>
  <c r="BE71" i="24"/>
  <c r="BA79" i="22"/>
  <c r="BI39" i="20"/>
  <c r="BB39" i="25"/>
  <c r="BB81" i="22"/>
  <c r="AZ73" i="20"/>
  <c r="BD82" i="21"/>
  <c r="BJ44" i="26"/>
  <c r="BK82" i="29"/>
  <c r="BC16" i="25"/>
  <c r="AZ86" i="25"/>
  <c r="BH65" i="28"/>
  <c r="BH71" i="28"/>
  <c r="BB65" i="8"/>
  <c r="BA77" i="20"/>
  <c r="AZ15" i="8"/>
  <c r="BF68" i="25"/>
  <c r="BE8" i="21"/>
  <c r="BJ92" i="29"/>
  <c r="BG8" i="8"/>
  <c r="BD70" i="28"/>
  <c r="BF70" i="21"/>
  <c r="BE15" i="20"/>
  <c r="BI71" i="28"/>
  <c r="BJ38" i="1"/>
  <c r="BA67" i="26"/>
  <c r="BD10" i="8"/>
  <c r="BH10" i="24"/>
  <c r="BJ38" i="21"/>
  <c r="BJ57" i="25"/>
  <c r="BD72" i="30"/>
  <c r="BD78" i="28"/>
  <c r="BC80" i="1"/>
  <c r="BF80" i="1"/>
  <c r="BF73" i="21"/>
  <c r="BD65" i="28"/>
  <c r="BB69" i="9"/>
  <c r="BH57" i="24"/>
  <c r="AZ96" i="24"/>
  <c r="BH63" i="30"/>
  <c r="BF46" i="8"/>
  <c r="BK81" i="28"/>
  <c r="BI77" i="9"/>
  <c r="BI81" i="1"/>
  <c r="BC64" i="22"/>
  <c r="BG65" i="25"/>
  <c r="BH92" i="8"/>
  <c r="BJ92" i="8"/>
  <c r="BH71" i="9"/>
  <c r="BI73" i="21"/>
  <c r="BG68" i="24"/>
  <c r="BF8" i="28"/>
  <c r="BB44" i="24"/>
  <c r="BJ64" i="25"/>
  <c r="BH68" i="8"/>
  <c r="BB16" i="25"/>
  <c r="BK9" i="1"/>
  <c r="BK63" i="24"/>
  <c r="BK16" i="28"/>
  <c r="BJ44" i="24"/>
  <c r="BE56" i="21"/>
  <c r="BJ46" i="29"/>
  <c r="BE76" i="25"/>
  <c r="BD91" i="26"/>
  <c r="BA91" i="26"/>
  <c r="BK56" i="9"/>
  <c r="BJ82" i="29"/>
  <c r="BI16" i="21"/>
  <c r="BE82" i="21"/>
  <c r="BC91" i="21"/>
  <c r="BB86" i="30"/>
  <c r="BC40" i="29"/>
  <c r="AZ15" i="22"/>
  <c r="BE8" i="25"/>
  <c r="BC38" i="26"/>
  <c r="BB70" i="28"/>
  <c r="BK46" i="22"/>
  <c r="BG14" i="24"/>
  <c r="BH44" i="26"/>
  <c r="BB46" i="20"/>
  <c r="BC67" i="9"/>
  <c r="AZ80" i="30"/>
  <c r="BK9" i="25"/>
  <c r="BK56" i="21"/>
  <c r="BI63" i="30"/>
  <c r="BK66" i="25"/>
  <c r="BF78" i="22"/>
  <c r="AZ76" i="22"/>
  <c r="BI65" i="30"/>
  <c r="BI14" i="30"/>
  <c r="BH77" i="9"/>
  <c r="BH92" i="20"/>
  <c r="BD9" i="26"/>
  <c r="BE65" i="9"/>
  <c r="BC66" i="29"/>
  <c r="BB46" i="9"/>
  <c r="BH10" i="21"/>
  <c r="BD86" i="26"/>
  <c r="BK63" i="21"/>
  <c r="BC79" i="25"/>
  <c r="BJ63" i="9"/>
  <c r="BB86" i="24"/>
  <c r="BC38" i="22"/>
  <c r="BI14" i="1"/>
  <c r="BE40" i="28"/>
  <c r="BA86" i="26"/>
  <c r="BB81" i="25"/>
  <c r="BD57" i="24"/>
  <c r="AZ46" i="29"/>
  <c r="BG14" i="20"/>
  <c r="BH40" i="24"/>
  <c r="BD44" i="30"/>
  <c r="BC56" i="1"/>
  <c r="BC70" i="20"/>
  <c r="AZ16" i="25"/>
  <c r="BI46" i="29"/>
  <c r="BA63" i="29"/>
  <c r="BJ80" i="30"/>
  <c r="BD39" i="1"/>
  <c r="BG95" i="21"/>
  <c r="BC66" i="20"/>
  <c r="BF46" i="9"/>
  <c r="BH70" i="24"/>
  <c r="BI73" i="9"/>
  <c r="AZ82" i="21"/>
  <c r="BJ77" i="29"/>
  <c r="BF66" i="20"/>
  <c r="AZ67" i="25"/>
  <c r="BJ81" i="21"/>
  <c r="BH63" i="22"/>
  <c r="BD14" i="21"/>
  <c r="BA82" i="25"/>
  <c r="BG78" i="24"/>
  <c r="BB8" i="1"/>
  <c r="BI8" i="25"/>
  <c r="BD38" i="20"/>
  <c r="BE45" i="21"/>
  <c r="BJ65" i="21"/>
  <c r="BA64" i="9"/>
  <c r="BI87" i="8"/>
  <c r="BA44" i="25"/>
  <c r="BG8" i="20"/>
  <c r="BK69" i="22"/>
  <c r="BE70" i="9"/>
  <c r="BI9" i="22"/>
  <c r="AZ76" i="1"/>
  <c r="BE44" i="25"/>
  <c r="BI63" i="21"/>
  <c r="BF72" i="1"/>
  <c r="BI78" i="8"/>
  <c r="AZ73" i="26"/>
  <c r="BC81" i="9"/>
  <c r="AZ66" i="29"/>
  <c r="BE77" i="9"/>
  <c r="BB78" i="28"/>
  <c r="BB70" i="20"/>
  <c r="BF65" i="24"/>
  <c r="BE95" i="1"/>
  <c r="BK80" i="24"/>
  <c r="BC63" i="20"/>
  <c r="BK92" i="22"/>
  <c r="BI9" i="25"/>
  <c r="BF82" i="20"/>
  <c r="BB56" i="9"/>
  <c r="BF86" i="1"/>
  <c r="BK75" i="9"/>
  <c r="BG67" i="22"/>
  <c r="BH96" i="1"/>
  <c r="AZ78" i="20"/>
  <c r="BA79" i="21"/>
  <c r="BJ87" i="1"/>
  <c r="BF38" i="21"/>
  <c r="BI88" i="22"/>
  <c r="BG45" i="1"/>
  <c r="BI16" i="28"/>
  <c r="BI16" i="1"/>
  <c r="BF44" i="30"/>
  <c r="BJ78" i="1"/>
  <c r="BG82" i="25"/>
  <c r="BB76" i="26"/>
  <c r="BJ8" i="9"/>
  <c r="BI81" i="20"/>
  <c r="BH65" i="8"/>
  <c r="BH87" i="20"/>
  <c r="BF68" i="9"/>
  <c r="BK9" i="20"/>
  <c r="BG74" i="30"/>
  <c r="BE82" i="26"/>
  <c r="AZ14" i="24"/>
  <c r="BA96" i="21"/>
  <c r="BK69" i="24"/>
  <c r="BG9" i="24"/>
  <c r="BK91" i="28"/>
  <c r="BF75" i="22"/>
  <c r="BK44" i="28"/>
  <c r="AZ15" i="9"/>
  <c r="AZ92" i="24"/>
  <c r="BJ82" i="30"/>
  <c r="BH92" i="1"/>
  <c r="BA88" i="1"/>
  <c r="BG38" i="21"/>
  <c r="BF74" i="1"/>
  <c r="BG16" i="20"/>
  <c r="BH75" i="1"/>
  <c r="BA44" i="9"/>
  <c r="BD56" i="9"/>
  <c r="BK70" i="22"/>
  <c r="BI66" i="8"/>
  <c r="BF91" i="8"/>
  <c r="AZ46" i="8"/>
  <c r="BD69" i="1"/>
  <c r="BE66" i="21"/>
  <c r="BD66" i="22"/>
  <c r="BA96" i="8"/>
  <c r="BI69" i="20"/>
  <c r="BJ45" i="21"/>
  <c r="AZ73" i="8"/>
  <c r="BE92" i="22"/>
  <c r="BH56" i="20"/>
  <c r="BB86" i="26"/>
  <c r="BE78" i="25"/>
  <c r="BI73" i="29"/>
  <c r="BB75" i="22"/>
  <c r="BG79" i="30"/>
  <c r="BH92" i="26"/>
  <c r="BC66" i="8"/>
  <c r="BC63" i="22"/>
  <c r="BF87" i="30"/>
  <c r="AZ75" i="9"/>
  <c r="BB40" i="26"/>
  <c r="BD14" i="1"/>
  <c r="BI9" i="29"/>
  <c r="BK79" i="20"/>
  <c r="BI57" i="1"/>
  <c r="BB56" i="29"/>
  <c r="BI75" i="26"/>
  <c r="BH69" i="21"/>
  <c r="BD8" i="25"/>
  <c r="AZ10" i="25"/>
  <c r="BA40" i="30"/>
  <c r="AZ71" i="24"/>
  <c r="BE45" i="9"/>
  <c r="BF68" i="8"/>
  <c r="BI15" i="28"/>
  <c r="BK77" i="30"/>
  <c r="BK80" i="22"/>
  <c r="BE14" i="30"/>
  <c r="BC64" i="24"/>
  <c r="BE76" i="21"/>
  <c r="BJ39" i="26"/>
  <c r="BG10" i="1"/>
  <c r="BB16" i="1"/>
  <c r="BI95" i="21"/>
  <c r="BK80" i="30"/>
  <c r="BA15" i="8"/>
  <c r="BK95" i="1"/>
  <c r="BB88" i="21"/>
  <c r="BA82" i="20"/>
  <c r="BH39" i="22"/>
  <c r="BA16" i="26"/>
  <c r="AZ38" i="1"/>
  <c r="BA95" i="25"/>
  <c r="BK82" i="21"/>
  <c r="BG71" i="22"/>
  <c r="BF92" i="21"/>
  <c r="BJ68" i="21"/>
  <c r="BE70" i="28"/>
  <c r="AZ96" i="1"/>
  <c r="AZ82" i="1"/>
  <c r="BC77" i="24"/>
  <c r="BK87" i="9"/>
  <c r="BA66" i="25"/>
  <c r="BC44" i="8"/>
  <c r="BC82" i="22"/>
  <c r="BE16" i="9"/>
  <c r="BA81" i="24"/>
  <c r="BH65" i="1"/>
  <c r="BA14" i="21"/>
  <c r="BK68" i="8"/>
  <c r="BJ69" i="20"/>
  <c r="BK15" i="22"/>
  <c r="BK78" i="28"/>
  <c r="BA81" i="1"/>
  <c r="BB79" i="8"/>
  <c r="BF95" i="9"/>
  <c r="AZ45" i="1"/>
  <c r="BI9" i="9"/>
  <c r="AZ39" i="20"/>
  <c r="BG46" i="24"/>
  <c r="BD88" i="20"/>
  <c r="BB86" i="9"/>
  <c r="BH63" i="9"/>
  <c r="BK80" i="9"/>
  <c r="BJ73" i="1"/>
  <c r="BE91" i="20"/>
  <c r="BH88" i="8"/>
  <c r="BH9" i="29"/>
  <c r="BI38" i="24"/>
  <c r="BH16" i="9"/>
  <c r="BB77" i="9"/>
  <c r="BI39" i="26"/>
  <c r="BH38" i="9"/>
  <c r="BA67" i="29"/>
  <c r="BD88" i="9"/>
  <c r="BE56" i="24"/>
  <c r="BJ67" i="8"/>
  <c r="BI70" i="20"/>
  <c r="BB67" i="21"/>
  <c r="BI96" i="20"/>
  <c r="BA39" i="25"/>
  <c r="BG63" i="9"/>
  <c r="AZ87" i="20"/>
  <c r="BF80" i="8"/>
  <c r="BH73" i="22"/>
  <c r="BK8" i="9"/>
  <c r="BE72" i="8"/>
  <c r="BK72" i="8"/>
  <c r="BF45" i="1"/>
  <c r="BJ88" i="8"/>
  <c r="BH63" i="20"/>
  <c r="BE77" i="8"/>
  <c r="BE56" i="1"/>
  <c r="BG56" i="1"/>
  <c r="BD39" i="9"/>
  <c r="BJ81" i="1"/>
  <c r="AZ9" i="28"/>
  <c r="BJ44" i="21"/>
  <c r="BE72" i="1"/>
  <c r="BE71" i="9"/>
  <c r="BG39" i="20"/>
  <c r="BF88" i="8"/>
  <c r="BD80" i="20"/>
  <c r="BA8" i="25"/>
  <c r="AZ65" i="25"/>
  <c r="AZ44" i="21"/>
  <c r="AZ82" i="30"/>
  <c r="BD72" i="25"/>
  <c r="BA8" i="20"/>
  <c r="BG70" i="21"/>
  <c r="BG96" i="8"/>
  <c r="BJ65" i="28"/>
  <c r="AZ95" i="30"/>
  <c r="BG73" i="8"/>
  <c r="BK57" i="22"/>
  <c r="BD57" i="25"/>
  <c r="AZ16" i="9"/>
  <c r="BC91" i="29"/>
  <c r="BD9" i="30"/>
  <c r="BC56" i="29"/>
  <c r="BJ9" i="24"/>
  <c r="BG8" i="22"/>
  <c r="BG82" i="29"/>
  <c r="BG77" i="24"/>
  <c r="BJ95" i="26"/>
  <c r="BB44" i="20"/>
  <c r="BI46" i="21"/>
  <c r="BE86" i="29"/>
  <c r="BD70" i="25"/>
  <c r="BH96" i="26"/>
  <c r="BD10" i="22"/>
  <c r="BC87" i="20"/>
  <c r="BA15" i="29"/>
  <c r="BG68" i="28"/>
  <c r="BD46" i="28"/>
  <c r="BF77" i="25"/>
  <c r="BJ86" i="24"/>
  <c r="BG66" i="9"/>
  <c r="BC69" i="8"/>
  <c r="BI15" i="24"/>
  <c r="BF70" i="22"/>
  <c r="BG73" i="21"/>
  <c r="BA72" i="20"/>
  <c r="BJ91" i="30"/>
  <c r="BB76" i="8"/>
  <c r="BJ45" i="25"/>
  <c r="BD75" i="22"/>
  <c r="BE66" i="9"/>
  <c r="BB72" i="1"/>
  <c r="BH9" i="1"/>
  <c r="AZ79" i="22"/>
  <c r="BI67" i="8"/>
  <c r="BD86" i="21"/>
  <c r="BH88" i="9"/>
  <c r="BE44" i="24"/>
  <c r="BA74" i="20"/>
  <c r="BK46" i="1"/>
  <c r="BA70" i="26"/>
  <c r="BB38" i="20"/>
  <c r="BH45" i="24"/>
  <c r="BF45" i="20"/>
  <c r="BG15" i="25"/>
  <c r="BF10" i="9"/>
  <c r="BE57" i="21"/>
  <c r="BH16" i="1"/>
  <c r="BA87" i="30"/>
  <c r="BF65" i="25"/>
  <c r="BH76" i="8"/>
  <c r="BH80" i="1"/>
  <c r="BJ87" i="30"/>
  <c r="AZ72" i="8"/>
  <c r="BE46" i="1"/>
  <c r="BF66" i="1"/>
  <c r="BK96" i="21"/>
  <c r="BE9" i="24"/>
  <c r="BJ57" i="24"/>
  <c r="BE64" i="28"/>
  <c r="BB95" i="21"/>
  <c r="BD9" i="9"/>
  <c r="BD95" i="22"/>
  <c r="BB45" i="20"/>
  <c r="BK66" i="20"/>
  <c r="BK40" i="1"/>
  <c r="BF56" i="25"/>
  <c r="BI14" i="8"/>
  <c r="AZ10" i="30"/>
  <c r="BC39" i="9"/>
  <c r="AZ45" i="9"/>
  <c r="BH82" i="1"/>
  <c r="BF88" i="1"/>
  <c r="AZ72" i="20"/>
  <c r="AZ76" i="21"/>
  <c r="BD96" i="8"/>
  <c r="BI66" i="1"/>
  <c r="BI9" i="30"/>
  <c r="BD39" i="21"/>
  <c r="BH81" i="21"/>
  <c r="BH38" i="1"/>
  <c r="BI65" i="1"/>
  <c r="BC68" i="26"/>
  <c r="BC39" i="20"/>
  <c r="BK75" i="30"/>
  <c r="BK15" i="21"/>
  <c r="BF82" i="8"/>
  <c r="BJ81" i="24"/>
  <c r="BD14" i="20"/>
  <c r="BB14" i="22"/>
  <c r="BE63" i="1"/>
  <c r="BB40" i="20"/>
  <c r="BE45" i="20"/>
  <c r="BF71" i="21"/>
  <c r="BB10" i="1"/>
  <c r="BD68" i="21"/>
  <c r="AZ38" i="21"/>
  <c r="BC96" i="22"/>
  <c r="BD57" i="30"/>
  <c r="BH40" i="29"/>
  <c r="BH57" i="21"/>
  <c r="BJ76" i="21"/>
  <c r="BA88" i="24"/>
  <c r="BI15" i="26"/>
  <c r="BF46" i="28"/>
  <c r="BI38" i="9"/>
  <c r="BK71" i="28"/>
  <c r="BD14" i="22"/>
  <c r="BA91" i="30"/>
  <c r="BH39" i="24"/>
  <c r="BE8" i="26"/>
  <c r="BD44" i="24"/>
  <c r="BG75" i="22"/>
  <c r="AZ68" i="26"/>
  <c r="BB74" i="30"/>
  <c r="BI73" i="30"/>
  <c r="BK8" i="29"/>
  <c r="AZ39" i="24"/>
  <c r="BI9" i="28"/>
  <c r="AZ44" i="26"/>
  <c r="BB71" i="20"/>
  <c r="BG74" i="20"/>
  <c r="BC80" i="9"/>
  <c r="BA56" i="26"/>
  <c r="BF9" i="21"/>
  <c r="BF64" i="26"/>
  <c r="BA44" i="8"/>
  <c r="BC14" i="21"/>
  <c r="BB44" i="22"/>
  <c r="BH40" i="30"/>
  <c r="BK78" i="30"/>
  <c r="BC73" i="25"/>
  <c r="BA81" i="22"/>
  <c r="BF38" i="24"/>
  <c r="BK63" i="28"/>
  <c r="BK14" i="28"/>
  <c r="BB91" i="8"/>
  <c r="BA95" i="30"/>
  <c r="BI86" i="22"/>
  <c r="BG95" i="25"/>
  <c r="BG9" i="26"/>
  <c r="BC16" i="30"/>
  <c r="BA63" i="25"/>
  <c r="BC67" i="24"/>
  <c r="BG16" i="28"/>
  <c r="AZ81" i="20"/>
  <c r="BF9" i="25"/>
  <c r="BJ76" i="25"/>
  <c r="BF87" i="29"/>
  <c r="BH72" i="22"/>
  <c r="BE40" i="9"/>
  <c r="BC74" i="8"/>
  <c r="BH56" i="21"/>
  <c r="BD67" i="9"/>
  <c r="BG96" i="29"/>
  <c r="BK69" i="25"/>
  <c r="BE82" i="22"/>
  <c r="BI87" i="9"/>
  <c r="BD82" i="29"/>
  <c r="BC67" i="8"/>
  <c r="BJ80" i="22"/>
  <c r="BK95" i="8"/>
  <c r="BC38" i="21"/>
  <c r="BJ86" i="8"/>
  <c r="BG70" i="20"/>
  <c r="BJ70" i="8"/>
  <c r="BJ44" i="8"/>
  <c r="BE10" i="8"/>
  <c r="BB63" i="21"/>
  <c r="BH45" i="28"/>
  <c r="BK69" i="8"/>
  <c r="BD15" i="8"/>
  <c r="BK46" i="21"/>
  <c r="BA92" i="28"/>
  <c r="BA67" i="20"/>
  <c r="BA65" i="30"/>
  <c r="BG9" i="1"/>
  <c r="BJ88" i="29"/>
  <c r="BJ95" i="1"/>
  <c r="BB46" i="26"/>
  <c r="BF65" i="8"/>
  <c r="BG63" i="1"/>
  <c r="BJ10" i="9"/>
  <c r="BI57" i="9"/>
  <c r="BE91" i="9"/>
  <c r="BJ64" i="24"/>
  <c r="BD74" i="25"/>
  <c r="BB64" i="28"/>
  <c r="BK95" i="9"/>
  <c r="BI74" i="20"/>
  <c r="BC63" i="1"/>
  <c r="BA88" i="22"/>
  <c r="BD67" i="24"/>
  <c r="BA10" i="24"/>
  <c r="BJ86" i="1"/>
  <c r="BE80" i="9"/>
  <c r="BA57" i="8"/>
  <c r="BI67" i="1"/>
  <c r="BK14" i="29"/>
  <c r="BC72" i="1"/>
  <c r="BF76" i="28"/>
  <c r="BG8" i="1"/>
  <c r="BJ70" i="30"/>
  <c r="BH56" i="9"/>
  <c r="BI71" i="21"/>
  <c r="BF67" i="21"/>
  <c r="BA40" i="26"/>
  <c r="AZ65" i="29"/>
  <c r="BJ8" i="24"/>
  <c r="BK81" i="20"/>
  <c r="BI63" i="20"/>
  <c r="BG57" i="8"/>
  <c r="BA9" i="8"/>
  <c r="BH80" i="22"/>
  <c r="BI76" i="29"/>
  <c r="BD67" i="8"/>
  <c r="BJ76" i="1"/>
  <c r="BE71" i="28"/>
  <c r="BB64" i="8"/>
  <c r="BD56" i="22"/>
  <c r="BB92" i="8"/>
  <c r="BC96" i="24"/>
  <c r="BE87" i="1"/>
  <c r="BB57" i="22"/>
  <c r="BC78" i="26"/>
  <c r="BI71" i="9"/>
  <c r="BH76" i="1"/>
  <c r="BH87" i="22"/>
  <c r="BD69" i="22"/>
  <c r="BF67" i="1"/>
  <c r="BJ95" i="24"/>
  <c r="BG80" i="1"/>
  <c r="BK78" i="22"/>
  <c r="BK45" i="21"/>
  <c r="BC78" i="29"/>
  <c r="BC88" i="24"/>
  <c r="BG92" i="21"/>
  <c r="AZ92" i="26"/>
  <c r="BJ86" i="25"/>
  <c r="BC77" i="25"/>
  <c r="BJ92" i="24"/>
  <c r="BJ10" i="21"/>
  <c r="BJ68" i="29"/>
  <c r="BD64" i="20"/>
  <c r="BK79" i="9"/>
  <c r="BI95" i="30"/>
  <c r="BI82" i="25"/>
  <c r="BC92" i="20"/>
  <c r="BA9" i="20"/>
  <c r="BE69" i="8"/>
  <c r="BG87" i="25"/>
  <c r="BF91" i="28"/>
  <c r="BK45" i="29"/>
  <c r="BA16" i="25"/>
  <c r="BJ91" i="9"/>
  <c r="BA92" i="25"/>
  <c r="BG9" i="25"/>
  <c r="BC92" i="1"/>
  <c r="AZ74" i="25"/>
  <c r="BD88" i="29"/>
  <c r="BH68" i="28"/>
  <c r="AZ86" i="26"/>
  <c r="BH64" i="25"/>
  <c r="BB74" i="8"/>
  <c r="AZ87" i="1"/>
  <c r="AZ72" i="29"/>
  <c r="BI64" i="29"/>
  <c r="BA9" i="9"/>
  <c r="BE86" i="28"/>
  <c r="BH57" i="1"/>
  <c r="BF82" i="1"/>
  <c r="BF72" i="25"/>
  <c r="BI81" i="30"/>
  <c r="BG77" i="25"/>
  <c r="BF76" i="29"/>
  <c r="BE65" i="24"/>
  <c r="BG56" i="22"/>
  <c r="BK70" i="1"/>
  <c r="BC81" i="24"/>
  <c r="BF79" i="1"/>
  <c r="BA39" i="20"/>
  <c r="BJ46" i="21"/>
  <c r="BF65" i="1"/>
  <c r="AZ75" i="1"/>
  <c r="BG74" i="28"/>
  <c r="BE91" i="28"/>
  <c r="AZ16" i="21"/>
  <c r="BB95" i="29"/>
  <c r="BG45" i="25"/>
  <c r="BC74" i="29"/>
  <c r="BA76" i="20"/>
  <c r="AZ46" i="24"/>
  <c r="AZ16" i="20"/>
  <c r="BD92" i="1"/>
  <c r="BD63" i="20"/>
  <c r="BC8" i="1"/>
  <c r="BI79" i="26"/>
  <c r="BI15" i="20"/>
  <c r="BD92" i="22"/>
  <c r="BE46" i="9"/>
  <c r="BC75" i="21"/>
  <c r="BI46" i="25"/>
  <c r="BH95" i="25"/>
  <c r="BF67" i="28"/>
  <c r="BC57" i="24"/>
  <c r="BJ66" i="1"/>
  <c r="BH92" i="9"/>
  <c r="BF56" i="22"/>
  <c r="BF87" i="8"/>
  <c r="BD44" i="8"/>
  <c r="BJ81" i="8"/>
  <c r="BK14" i="20"/>
  <c r="BA57" i="26"/>
  <c r="BA75" i="22"/>
  <c r="BH45" i="20"/>
  <c r="BG96" i="9"/>
  <c r="BI70" i="30"/>
  <c r="BI38" i="8"/>
  <c r="BF14" i="29"/>
  <c r="BG87" i="1"/>
  <c r="BG65" i="26"/>
  <c r="BE76" i="1"/>
  <c r="BB75" i="9"/>
  <c r="BG68" i="9"/>
  <c r="BB44" i="8"/>
  <c r="BK81" i="24"/>
  <c r="BK86" i="22"/>
  <c r="BC9" i="21"/>
  <c r="BI81" i="24"/>
  <c r="BK96" i="29"/>
  <c r="BG16" i="25"/>
  <c r="BH77" i="1"/>
  <c r="BG63" i="26"/>
  <c r="BC8" i="24"/>
  <c r="BK67" i="8"/>
  <c r="BC45" i="21"/>
  <c r="BC71" i="20"/>
  <c r="BA14" i="8"/>
  <c r="BF44" i="1"/>
  <c r="BD95" i="9"/>
  <c r="BJ9" i="8"/>
  <c r="BA77" i="9"/>
  <c r="BH63" i="1"/>
  <c r="BC68" i="9"/>
  <c r="BA71" i="25"/>
  <c r="BA80" i="1"/>
  <c r="AZ64" i="28"/>
  <c r="BC15" i="20"/>
  <c r="AZ88" i="24"/>
  <c r="BK67" i="22"/>
  <c r="BG16" i="21"/>
  <c r="BE38" i="1"/>
  <c r="BJ77" i="25"/>
  <c r="BB46" i="1"/>
  <c r="BC81" i="26"/>
  <c r="BA46" i="20"/>
  <c r="BF79" i="21"/>
  <c r="BC66" i="1"/>
  <c r="BB78" i="24"/>
  <c r="AZ87" i="21"/>
  <c r="BH69" i="28"/>
  <c r="BJ67" i="1"/>
  <c r="BB10" i="22"/>
  <c r="BJ75" i="28"/>
  <c r="BI79" i="20"/>
  <c r="BE10" i="22"/>
  <c r="BH57" i="29"/>
  <c r="BI87" i="20"/>
  <c r="BB91" i="20"/>
  <c r="BK81" i="21"/>
  <c r="BJ9" i="9"/>
  <c r="BE38" i="8"/>
  <c r="BA82" i="1"/>
  <c r="BK16" i="22"/>
  <c r="BK39" i="29"/>
  <c r="BH10" i="25"/>
  <c r="BA73" i="28"/>
  <c r="BE80" i="8"/>
  <c r="AZ79" i="9"/>
  <c r="BH77" i="22"/>
  <c r="BA65" i="24"/>
  <c r="BF56" i="30"/>
  <c r="BK72" i="1"/>
  <c r="BA72" i="30"/>
  <c r="BA56" i="20"/>
  <c r="BC95" i="25"/>
  <c r="BE64" i="25"/>
  <c r="BG74" i="1"/>
  <c r="BK68" i="21"/>
  <c r="BF70" i="20"/>
  <c r="BH46" i="24"/>
  <c r="BD73" i="30"/>
  <c r="BJ80" i="28"/>
  <c r="BB92" i="29"/>
  <c r="BF96" i="21"/>
  <c r="BH74" i="26"/>
  <c r="BI96" i="22"/>
  <c r="BG77" i="22"/>
  <c r="BC46" i="22"/>
  <c r="BB87" i="30"/>
  <c r="BA40" i="25"/>
  <c r="BF74" i="28"/>
  <c r="BC65" i="30"/>
  <c r="BI14" i="28"/>
  <c r="BC16" i="21"/>
  <c r="BK40" i="25"/>
  <c r="BC10" i="28"/>
  <c r="BH15" i="1"/>
  <c r="BB68" i="9"/>
  <c r="BI77" i="8"/>
  <c r="BB38" i="9"/>
  <c r="BJ40" i="21"/>
  <c r="BJ56" i="8"/>
  <c r="BJ64" i="1"/>
  <c r="BI66" i="25"/>
  <c r="BG79" i="22"/>
  <c r="BF46" i="29"/>
  <c r="BK72" i="9"/>
  <c r="BE9" i="20"/>
  <c r="AZ92" i="20"/>
  <c r="BI76" i="8"/>
  <c r="BJ46" i="28"/>
  <c r="BH65" i="20"/>
  <c r="BJ44" i="1"/>
  <c r="BJ78" i="8"/>
  <c r="BB81" i="26"/>
  <c r="BJ15" i="1"/>
  <c r="BJ14" i="1"/>
  <c r="BB57" i="8"/>
  <c r="AZ8" i="24"/>
  <c r="BD67" i="22"/>
  <c r="BH39" i="29"/>
  <c r="BK39" i="30"/>
  <c r="BA10" i="21"/>
  <c r="BB57" i="24"/>
  <c r="BB91" i="9"/>
  <c r="AZ38" i="8"/>
  <c r="BB16" i="20"/>
  <c r="BC71" i="1"/>
  <c r="BD39" i="22"/>
  <c r="AZ73" i="1"/>
  <c r="BD88" i="22"/>
  <c r="BH66" i="1"/>
  <c r="BD73" i="21"/>
  <c r="BC9" i="20"/>
  <c r="BC8" i="20"/>
  <c r="BI86" i="9"/>
  <c r="BF66" i="9"/>
  <c r="BI69" i="8"/>
  <c r="BI75" i="20"/>
  <c r="AZ15" i="24"/>
  <c r="BJ82" i="28"/>
  <c r="BB74" i="21"/>
  <c r="BA39" i="26"/>
  <c r="AZ63" i="30"/>
  <c r="BC70" i="8"/>
  <c r="BI56" i="29"/>
  <c r="BF69" i="22"/>
  <c r="BK69" i="1"/>
  <c r="BC80" i="20"/>
  <c r="BH63" i="25"/>
  <c r="BA45" i="20"/>
  <c r="BE88" i="1"/>
  <c r="BI68" i="1"/>
  <c r="BK9" i="22"/>
  <c r="BJ56" i="1"/>
  <c r="BI73" i="1"/>
  <c r="BF8" i="22"/>
  <c r="BD87" i="22"/>
  <c r="BE68" i="29"/>
  <c r="BJ87" i="21"/>
  <c r="BF75" i="1"/>
  <c r="BE77" i="20"/>
  <c r="BB63" i="26"/>
  <c r="BK10" i="22"/>
  <c r="BG96" i="20"/>
  <c r="AZ10" i="24"/>
  <c r="BC63" i="21"/>
  <c r="BD65" i="22"/>
  <c r="BG66" i="29"/>
  <c r="BG56" i="8"/>
  <c r="BI8" i="20"/>
  <c r="AZ95" i="9"/>
  <c r="BB91" i="1"/>
  <c r="BJ72" i="29"/>
  <c r="BC69" i="28"/>
  <c r="BJ16" i="22"/>
  <c r="BH88" i="22"/>
  <c r="BA71" i="21"/>
  <c r="BA78" i="20"/>
  <c r="BJ71" i="25"/>
  <c r="BB39" i="29"/>
  <c r="BJ79" i="24"/>
  <c r="BC76" i="30"/>
  <c r="BC91" i="9"/>
  <c r="AZ57" i="25"/>
  <c r="BA87" i="26"/>
  <c r="BE38" i="9"/>
  <c r="BB39" i="26"/>
  <c r="BK67" i="29"/>
  <c r="BH91" i="21"/>
  <c r="BJ46" i="26"/>
  <c r="BE86" i="25"/>
  <c r="BC69" i="21"/>
  <c r="BE95" i="21"/>
  <c r="BB63" i="1"/>
  <c r="BI79" i="8"/>
  <c r="BH87" i="24"/>
  <c r="BI87" i="22"/>
  <c r="AZ79" i="30"/>
  <c r="BE96" i="1"/>
  <c r="BH75" i="9"/>
  <c r="BC71" i="26"/>
  <c r="BI75" i="28"/>
  <c r="BF8" i="25"/>
  <c r="BG64" i="25"/>
  <c r="BD77" i="1"/>
  <c r="BA68" i="26"/>
  <c r="BI91" i="28"/>
  <c r="BB40" i="25"/>
  <c r="BB73" i="24"/>
  <c r="BE39" i="22"/>
  <c r="BG71" i="21"/>
  <c r="BJ82" i="26"/>
  <c r="BI8" i="22"/>
  <c r="BD76" i="30"/>
  <c r="BA76" i="9"/>
  <c r="BB69" i="30"/>
  <c r="BE79" i="1"/>
  <c r="BE64" i="9"/>
  <c r="BA71" i="9"/>
  <c r="BG72" i="20"/>
  <c r="BH10" i="9"/>
  <c r="BB9" i="8"/>
  <c r="AZ68" i="20"/>
  <c r="BJ76" i="28"/>
  <c r="BD73" i="8"/>
  <c r="BG65" i="8"/>
  <c r="BE9" i="1"/>
  <c r="AZ15" i="1"/>
  <c r="BF70" i="24"/>
  <c r="BE15" i="8"/>
  <c r="AZ56" i="9"/>
  <c r="BC38" i="8"/>
  <c r="AZ86" i="9"/>
  <c r="BJ73" i="21"/>
  <c r="BH38" i="30"/>
  <c r="BC82" i="24"/>
  <c r="BJ71" i="1"/>
  <c r="BD63" i="30"/>
  <c r="AZ81" i="1"/>
  <c r="BD81" i="22"/>
  <c r="BI9" i="1"/>
  <c r="BK82" i="26"/>
  <c r="BC81" i="1"/>
  <c r="BA77" i="21"/>
  <c r="BF57" i="9"/>
  <c r="BC56" i="21"/>
  <c r="BG76" i="8"/>
  <c r="BD75" i="8"/>
  <c r="BH46" i="8"/>
  <c r="BH16" i="24"/>
  <c r="BA9" i="21"/>
  <c r="BI15" i="1"/>
  <c r="BD79" i="9"/>
  <c r="BC63" i="8"/>
  <c r="BE45" i="25"/>
  <c r="BB81" i="1"/>
  <c r="BC65" i="20"/>
  <c r="BJ95" i="8"/>
  <c r="BD15" i="24"/>
  <c r="BE88" i="25"/>
  <c r="AZ64" i="9"/>
  <c r="BD69" i="20"/>
  <c r="AZ38" i="20"/>
  <c r="BI73" i="22"/>
  <c r="BG87" i="8"/>
  <c r="BE87" i="20"/>
  <c r="BB64" i="20"/>
  <c r="BD74" i="1"/>
  <c r="BA16" i="9"/>
  <c r="BD65" i="8"/>
  <c r="BH16" i="8"/>
  <c r="BH78" i="20"/>
  <c r="BH8" i="20"/>
  <c r="BD40" i="1"/>
  <c r="BA71" i="8"/>
  <c r="BG95" i="8"/>
  <c r="BH74" i="1"/>
  <c r="BD46" i="1"/>
  <c r="BC40" i="22"/>
  <c r="BC10" i="8"/>
  <c r="BI71" i="8"/>
  <c r="BK92" i="1"/>
  <c r="BB70" i="30"/>
  <c r="BF67" i="22"/>
  <c r="BD39" i="20"/>
  <c r="BD75" i="20"/>
  <c r="BB67" i="24"/>
  <c r="BK82" i="25"/>
  <c r="BC45" i="1"/>
  <c r="BD96" i="25"/>
  <c r="AZ77" i="9"/>
  <c r="BG72" i="25"/>
  <c r="BG96" i="1"/>
  <c r="AZ66" i="9"/>
  <c r="AZ40" i="8"/>
  <c r="BF95" i="29"/>
  <c r="AZ76" i="26"/>
  <c r="BG92" i="26"/>
  <c r="BJ39" i="30"/>
  <c r="BC64" i="21"/>
  <c r="BE38" i="28"/>
  <c r="BH15" i="21"/>
  <c r="BA65" i="26"/>
  <c r="BG75" i="24"/>
  <c r="BG64" i="28"/>
  <c r="BI39" i="30"/>
  <c r="BC86" i="20"/>
  <c r="BJ40" i="22"/>
  <c r="AZ45" i="20"/>
  <c r="BC46" i="20"/>
  <c r="BB78" i="29"/>
  <c r="BG39" i="22"/>
  <c r="BB66" i="1"/>
  <c r="BH44" i="1"/>
  <c r="BA38" i="26"/>
  <c r="AZ78" i="30"/>
  <c r="AZ77" i="22"/>
  <c r="BA81" i="8"/>
  <c r="BK77" i="29"/>
  <c r="BH10" i="8"/>
  <c r="BK66" i="8"/>
  <c r="BJ38" i="9"/>
  <c r="BE91" i="25"/>
  <c r="BH9" i="21"/>
  <c r="BB16" i="30"/>
  <c r="AZ63" i="1"/>
  <c r="BH69" i="26"/>
  <c r="AZ66" i="24"/>
  <c r="BK86" i="28"/>
  <c r="BE69" i="26"/>
  <c r="AZ65" i="1"/>
  <c r="BG9" i="20"/>
  <c r="BF78" i="1"/>
  <c r="BJ8" i="8"/>
  <c r="BA56" i="8"/>
  <c r="BE95" i="25"/>
  <c r="BH39" i="8"/>
  <c r="BD38" i="22"/>
  <c r="BJ74" i="20"/>
  <c r="BE45" i="8"/>
  <c r="AZ82" i="20"/>
  <c r="BK91" i="9"/>
  <c r="BI15" i="8"/>
  <c r="AZ77" i="30"/>
  <c r="BD57" i="8"/>
  <c r="BI68" i="8"/>
  <c r="BK68" i="25"/>
  <c r="BD63" i="1"/>
  <c r="BI76" i="20"/>
  <c r="BJ14" i="26"/>
  <c r="BB88" i="1"/>
  <c r="BB74" i="1"/>
  <c r="BG73" i="20"/>
  <c r="BA46" i="9"/>
  <c r="AZ45" i="22"/>
  <c r="BJ66" i="26"/>
  <c r="BA95" i="9"/>
  <c r="BK73" i="8"/>
  <c r="BI78" i="1"/>
  <c r="BH80" i="9"/>
  <c r="BA46" i="22"/>
  <c r="BE40" i="26"/>
  <c r="BH95" i="24"/>
  <c r="BI45" i="21"/>
  <c r="BJ8" i="28"/>
  <c r="BD57" i="28"/>
  <c r="BI92" i="8"/>
  <c r="BA45" i="1"/>
  <c r="BG65" i="21"/>
  <c r="BB14" i="1"/>
  <c r="BF87" i="9"/>
  <c r="AZ78" i="1"/>
  <c r="BF69" i="20"/>
  <c r="BG15" i="9"/>
  <c r="BG79" i="8"/>
  <c r="BB78" i="1"/>
  <c r="BI64" i="1"/>
  <c r="BC75" i="20"/>
  <c r="BB39" i="8"/>
  <c r="BG68" i="21"/>
  <c r="BJ45" i="1"/>
  <c r="BF77" i="8"/>
  <c r="BB77" i="1"/>
  <c r="BA71" i="28"/>
  <c r="BC88" i="9"/>
  <c r="BB39" i="20"/>
  <c r="BE95" i="8"/>
  <c r="BA45" i="9"/>
  <c r="BE75" i="1"/>
  <c r="BF78" i="20"/>
  <c r="BE88" i="9"/>
  <c r="BG44" i="8"/>
  <c r="AZ71" i="21"/>
  <c r="BE15" i="1"/>
  <c r="BK40" i="24"/>
  <c r="BG74" i="9"/>
  <c r="BA67" i="28"/>
  <c r="BG40" i="20"/>
  <c r="BC88" i="1"/>
  <c r="BC76" i="8"/>
  <c r="BE91" i="8"/>
  <c r="BI82" i="8"/>
  <c r="BD76" i="8"/>
  <c r="BA65" i="1"/>
  <c r="BE88" i="30"/>
  <c r="BI87" i="1"/>
  <c r="BB56" i="20"/>
  <c r="BB69" i="8"/>
  <c r="BI70" i="8"/>
  <c r="BD92" i="20"/>
  <c r="BJ68" i="20"/>
  <c r="BH86" i="21"/>
  <c r="BK95" i="21"/>
  <c r="BK70" i="21"/>
  <c r="BC96" i="1"/>
  <c r="BJ74" i="8"/>
  <c r="BB80" i="9"/>
  <c r="BC8" i="8"/>
  <c r="BB95" i="9"/>
  <c r="BF16" i="21"/>
  <c r="BB92" i="20"/>
  <c r="BI16" i="20"/>
  <c r="BC15" i="1"/>
  <c r="BK96" i="22"/>
  <c r="BB10" i="8"/>
  <c r="BC78" i="20"/>
  <c r="BE8" i="24"/>
  <c r="BJ10" i="22"/>
  <c r="BA68" i="8"/>
  <c r="BG56" i="25"/>
  <c r="BJ38" i="25"/>
  <c r="BJ81" i="9"/>
  <c r="BE78" i="8"/>
  <c r="BJ40" i="30"/>
  <c r="BB56" i="8"/>
  <c r="BD88" i="8"/>
  <c r="AZ71" i="9"/>
  <c r="BK96" i="1"/>
  <c r="BG38" i="9"/>
  <c r="BB66" i="20"/>
  <c r="BH45" i="1"/>
  <c r="BC67" i="1"/>
  <c r="BI10" i="1"/>
  <c r="BI74" i="29"/>
  <c r="AZ40" i="21"/>
  <c r="BH46" i="26"/>
  <c r="BH95" i="1"/>
  <c r="BA92" i="9"/>
  <c r="BB88" i="20"/>
  <c r="BC91" i="22"/>
  <c r="BA16" i="8"/>
  <c r="BI44" i="30"/>
  <c r="BF15" i="1"/>
  <c r="BA10" i="1"/>
  <c r="BC15" i="9"/>
  <c r="BB10" i="9"/>
  <c r="AZ82" i="8"/>
  <c r="BA14" i="9"/>
  <c r="BI64" i="24"/>
  <c r="BI76" i="1"/>
  <c r="BD92" i="26"/>
  <c r="BJ80" i="9"/>
  <c r="BI8" i="21"/>
  <c r="BG75" i="8"/>
  <c r="BG75" i="20"/>
  <c r="BB45" i="8"/>
  <c r="BB70" i="22"/>
  <c r="BE78" i="9"/>
  <c r="BK91" i="1"/>
  <c r="AZ63" i="21"/>
  <c r="BG86" i="8"/>
  <c r="BC57" i="21"/>
  <c r="BD91" i="1"/>
  <c r="BD39" i="25"/>
  <c r="AZ39" i="8"/>
  <c r="BJ91" i="25"/>
  <c r="BI56" i="25"/>
  <c r="BH79" i="26"/>
  <c r="BA44" i="29"/>
  <c r="BA64" i="25"/>
  <c r="BD69" i="8"/>
  <c r="BH67" i="30"/>
  <c r="BA87" i="1"/>
  <c r="BB10" i="30"/>
  <c r="BJ73" i="8"/>
  <c r="BJ80" i="1"/>
  <c r="BB64" i="9"/>
  <c r="BH69" i="8"/>
  <c r="BB81" i="9"/>
  <c r="BI75" i="1"/>
  <c r="BJ69" i="21"/>
  <c r="BK73" i="22"/>
  <c r="BH78" i="22"/>
  <c r="BG46" i="1"/>
  <c r="BJ81" i="20"/>
  <c r="BG15" i="8"/>
  <c r="BG75" i="29"/>
  <c r="BJ8" i="1"/>
  <c r="BA14" i="26"/>
  <c r="BB71" i="21"/>
  <c r="AZ10" i="1"/>
  <c r="BC74" i="1"/>
  <c r="AZ74" i="9"/>
  <c r="BA15" i="21"/>
  <c r="BE68" i="8"/>
  <c r="BJ57" i="1"/>
  <c r="BC86" i="8"/>
  <c r="BG70" i="26"/>
  <c r="BH44" i="25"/>
  <c r="BJ40" i="1"/>
  <c r="BE87" i="24"/>
  <c r="BK39" i="8"/>
  <c r="BC72" i="21"/>
  <c r="BH73" i="9"/>
  <c r="BJ71" i="20"/>
  <c r="BH87" i="9"/>
  <c r="BJ92" i="9"/>
  <c r="BK74" i="8"/>
  <c r="AZ76" i="30"/>
  <c r="BC86" i="9"/>
  <c r="BJ76" i="22"/>
  <c r="BD56" i="8"/>
  <c r="BC73" i="26"/>
  <c r="BJ44" i="25"/>
  <c r="BB15" i="1"/>
  <c r="BJ16" i="20"/>
  <c r="BJ70" i="1"/>
  <c r="BI80" i="20"/>
  <c r="BA46" i="8"/>
  <c r="BC45" i="8"/>
  <c r="BJ39" i="9"/>
  <c r="BB79" i="21"/>
  <c r="AZ46" i="1"/>
  <c r="BE38" i="20"/>
  <c r="BA88" i="20"/>
  <c r="BE77" i="22"/>
  <c r="BF57" i="24"/>
  <c r="BI8" i="8"/>
  <c r="BF67" i="20"/>
  <c r="AZ75" i="20"/>
  <c r="BK56" i="8"/>
  <c r="BJ95" i="9"/>
  <c r="AZ69" i="9"/>
  <c r="BB73" i="29"/>
  <c r="BF67" i="8"/>
  <c r="BK96" i="9"/>
  <c r="BA76" i="1"/>
  <c r="AZ8" i="25"/>
  <c r="BG38" i="1"/>
  <c r="BJ67" i="9"/>
  <c r="BK82" i="8"/>
  <c r="BH14" i="8"/>
  <c r="BF65" i="26"/>
  <c r="BJ39" i="20"/>
  <c r="BI68" i="28"/>
  <c r="BG77" i="30"/>
  <c r="BB38" i="8"/>
  <c r="BK72" i="29"/>
  <c r="BE82" i="8"/>
  <c r="BG14" i="8"/>
  <c r="BB10" i="25"/>
  <c r="BB40" i="8"/>
  <c r="BA87" i="25"/>
  <c r="BI63" i="22"/>
  <c r="BG10" i="30"/>
  <c r="BJ68" i="28"/>
  <c r="AZ63" i="8"/>
  <c r="BI39" i="9"/>
  <c r="BK38" i="26"/>
  <c r="BE38" i="29"/>
  <c r="BE46" i="25"/>
  <c r="BA64" i="8"/>
  <c r="BE81" i="20"/>
  <c r="BD88" i="24"/>
  <c r="BB71" i="28"/>
  <c r="BK56" i="20"/>
  <c r="AZ16" i="26"/>
  <c r="BF66" i="28"/>
  <c r="BJ75" i="24"/>
  <c r="AZ10" i="8"/>
  <c r="BG79" i="26"/>
  <c r="BA95" i="20"/>
  <c r="BF38" i="8"/>
  <c r="BJ95" i="20"/>
  <c r="BC65" i="1"/>
  <c r="BI75" i="21"/>
  <c r="BI72" i="8"/>
  <c r="BD82" i="1"/>
  <c r="BE91" i="1"/>
  <c r="BG8" i="29"/>
  <c r="BA71" i="1"/>
  <c r="BD57" i="21"/>
  <c r="BA70" i="1"/>
  <c r="BF9" i="9"/>
  <c r="BK65" i="29"/>
  <c r="BA86" i="30"/>
  <c r="BK63" i="1"/>
  <c r="BI8" i="9"/>
  <c r="BH46" i="1"/>
  <c r="BG82" i="8"/>
  <c r="BA66" i="22"/>
  <c r="BC95" i="21"/>
  <c r="BJ96" i="22"/>
  <c r="BC92" i="8"/>
  <c r="AZ70" i="24"/>
  <c r="BK46" i="9"/>
  <c r="BD77" i="28"/>
  <c r="BB86" i="25"/>
  <c r="BH45" i="29"/>
  <c r="BH75" i="22"/>
  <c r="AZ14" i="1"/>
  <c r="AZ67" i="8"/>
  <c r="BA91" i="1"/>
  <c r="BG95" i="22"/>
  <c r="BG72" i="9"/>
  <c r="BD77" i="21"/>
  <c r="BE64" i="1"/>
  <c r="BI45" i="24"/>
  <c r="BG9" i="22"/>
  <c r="BC76" i="28"/>
  <c r="BF87" i="22"/>
  <c r="AZ91" i="20"/>
  <c r="BK10" i="9"/>
  <c r="BI95" i="8"/>
  <c r="BK79" i="8"/>
  <c r="BK82" i="1"/>
  <c r="BH69" i="1"/>
  <c r="BF74" i="8"/>
  <c r="BE71" i="20"/>
  <c r="BF56" i="8"/>
  <c r="BJ14" i="9"/>
  <c r="BH71" i="30"/>
  <c r="BD63" i="8"/>
  <c r="BE82" i="1"/>
  <c r="BG46" i="21"/>
  <c r="BA16" i="20"/>
  <c r="BC95" i="20"/>
  <c r="BA71" i="20"/>
  <c r="BE92" i="9"/>
  <c r="BE39" i="20"/>
  <c r="BH57" i="22"/>
  <c r="BG39" i="1"/>
  <c r="AZ14" i="20"/>
  <c r="BB75" i="8"/>
  <c r="BC65" i="8"/>
  <c r="BJ63" i="21"/>
  <c r="BK39" i="20"/>
  <c r="BB79" i="1"/>
  <c r="BI74" i="8"/>
  <c r="BB71" i="1"/>
  <c r="BI65" i="22"/>
  <c r="BC86" i="22"/>
  <c r="BF76" i="9"/>
  <c r="BC10" i="1"/>
  <c r="AZ77" i="1"/>
  <c r="BJ69" i="1"/>
  <c r="BJ9" i="1"/>
  <c r="BI16" i="8"/>
  <c r="BJ69" i="9"/>
  <c r="BB39" i="21"/>
  <c r="BG64" i="9"/>
  <c r="AZ16" i="1"/>
  <c r="BF69" i="8"/>
  <c r="BJ79" i="1"/>
  <c r="BG70" i="1"/>
  <c r="AZ40" i="9"/>
  <c r="BF14" i="21"/>
  <c r="BD75" i="1"/>
  <c r="BE39" i="1"/>
  <c r="BG57" i="1"/>
  <c r="BE65" i="1"/>
  <c r="BI40" i="9"/>
  <c r="BG87" i="9"/>
  <c r="BA63" i="8"/>
  <c r="BE56" i="9"/>
  <c r="BD57" i="20"/>
  <c r="BK57" i="8"/>
  <c r="BH86" i="1"/>
  <c r="AZ69" i="8"/>
  <c r="BB95" i="22"/>
  <c r="BG73" i="25"/>
  <c r="BB70" i="25"/>
  <c r="BK88" i="26"/>
  <c r="BG8" i="25"/>
  <c r="BB70" i="26"/>
  <c r="BE68" i="25"/>
  <c r="BI64" i="9"/>
  <c r="BE82" i="20"/>
  <c r="BH92" i="21"/>
  <c r="BD63" i="29"/>
  <c r="BC64" i="9"/>
  <c r="BJ72" i="9"/>
  <c r="BF15" i="28"/>
  <c r="BC68" i="1"/>
  <c r="BK45" i="1"/>
  <c r="BE64" i="20"/>
  <c r="BI80" i="1"/>
  <c r="BC73" i="9"/>
  <c r="BG16" i="1"/>
  <c r="BG40" i="28"/>
  <c r="BD78" i="21"/>
  <c r="BJ16" i="28"/>
  <c r="BJ39" i="1"/>
  <c r="BD71" i="9"/>
  <c r="BB70" i="1"/>
  <c r="BI10" i="9"/>
  <c r="BE86" i="9"/>
  <c r="AZ57" i="22"/>
  <c r="AZ10" i="21"/>
  <c r="BI64" i="22"/>
  <c r="BA57" i="21"/>
  <c r="BA96" i="20"/>
  <c r="BI67" i="9"/>
  <c r="AZ95" i="21"/>
  <c r="BJ86" i="20"/>
  <c r="BA74" i="26"/>
  <c r="BD63" i="28"/>
  <c r="BA10" i="26"/>
  <c r="BA74" i="8"/>
  <c r="BJ86" i="21"/>
  <c r="BF65" i="22"/>
  <c r="BD57" i="9"/>
  <c r="BK86" i="25"/>
  <c r="BI65" i="8"/>
  <c r="BD44" i="9"/>
  <c r="BB81" i="21"/>
  <c r="BH64" i="9"/>
  <c r="BC45" i="22"/>
  <c r="BC96" i="8"/>
  <c r="BJ15" i="21"/>
  <c r="BI57" i="20"/>
  <c r="BD45" i="20"/>
  <c r="BF69" i="9"/>
  <c r="BD80" i="1"/>
  <c r="BI96" i="8"/>
  <c r="BG40" i="1"/>
  <c r="BF14" i="1"/>
  <c r="BF76" i="8"/>
  <c r="BG65" i="1"/>
  <c r="BH64" i="20"/>
  <c r="BB82" i="9"/>
  <c r="AZ63" i="20"/>
  <c r="BD79" i="8"/>
  <c r="BH10" i="20"/>
  <c r="BA75" i="9"/>
  <c r="BB76" i="20"/>
  <c r="BD74" i="9"/>
  <c r="BG40" i="24"/>
  <c r="BD91" i="20"/>
  <c r="BH72" i="1"/>
  <c r="BF86" i="30"/>
  <c r="BB92" i="1"/>
  <c r="BG14" i="9"/>
  <c r="BH8" i="1"/>
  <c r="BK78" i="1"/>
  <c r="BH40" i="9"/>
  <c r="BD77" i="8"/>
  <c r="BH65" i="21"/>
  <c r="BE95" i="9"/>
  <c r="AZ46" i="20"/>
  <c r="BB66" i="9"/>
  <c r="BJ96" i="8"/>
  <c r="AZ16" i="8"/>
  <c r="BI40" i="21"/>
  <c r="BB91" i="22"/>
  <c r="BK16" i="20"/>
  <c r="BH72" i="30"/>
  <c r="BA75" i="8"/>
  <c r="BK71" i="8"/>
  <c r="BH8" i="24"/>
  <c r="BA73" i="1"/>
  <c r="BA88" i="9"/>
  <c r="BK57" i="20"/>
  <c r="BH71" i="8"/>
  <c r="BB39" i="30"/>
  <c r="BH79" i="1"/>
  <c r="BG86" i="1"/>
  <c r="BB86" i="8"/>
  <c r="BE81" i="25"/>
  <c r="BF82" i="24"/>
  <c r="BH56" i="8"/>
  <c r="BC38" i="9"/>
  <c r="BH68" i="20"/>
  <c r="BB78" i="9"/>
  <c r="BB57" i="20"/>
  <c r="BK86" i="9"/>
  <c r="BF40" i="1"/>
  <c r="BF72" i="8"/>
  <c r="BJ56" i="20"/>
  <c r="BC46" i="21"/>
  <c r="BE88" i="8"/>
  <c r="BJ80" i="24"/>
  <c r="BD68" i="20"/>
  <c r="BG91" i="8"/>
  <c r="BI88" i="1"/>
  <c r="BH39" i="20"/>
  <c r="BK46" i="8"/>
  <c r="BE44" i="9"/>
  <c r="BJ92" i="21"/>
  <c r="BC82" i="8"/>
  <c r="BI40" i="22"/>
  <c r="BE87" i="8"/>
  <c r="BI45" i="8"/>
  <c r="BF73" i="20"/>
  <c r="BC14" i="8"/>
  <c r="BF68" i="22"/>
  <c r="BC38" i="24"/>
  <c r="BC75" i="8"/>
  <c r="BK56" i="29"/>
  <c r="BG88" i="25"/>
  <c r="BG15" i="26"/>
  <c r="BB14" i="9"/>
  <c r="BA82" i="21"/>
  <c r="BF63" i="8"/>
  <c r="BI67" i="24"/>
  <c r="BH40" i="8"/>
  <c r="BB8" i="9"/>
  <c r="BH57" i="20"/>
  <c r="AZ39" i="26"/>
  <c r="BJ87" i="20"/>
  <c r="BA44" i="20"/>
  <c r="BC8" i="26"/>
  <c r="AZ8" i="21"/>
  <c r="BE72" i="24"/>
  <c r="BC68" i="20"/>
  <c r="BH72" i="9"/>
  <c r="BI96" i="1"/>
  <c r="BA91" i="9"/>
  <c r="BE69" i="9"/>
  <c r="BD95" i="1"/>
  <c r="BA46" i="1"/>
  <c r="AZ78" i="9"/>
  <c r="BI9" i="8"/>
  <c r="BF68" i="26"/>
  <c r="BI10" i="8"/>
  <c r="BJ81" i="29"/>
  <c r="BI82" i="1"/>
  <c r="BE67" i="20"/>
  <c r="BD70" i="22"/>
  <c r="BH64" i="24"/>
  <c r="BJ73" i="28"/>
  <c r="BF40" i="25"/>
  <c r="BH66" i="9"/>
  <c r="BK10" i="8"/>
  <c r="BC16" i="8"/>
  <c r="AZ14" i="22"/>
  <c r="BD92" i="9"/>
  <c r="BG73" i="1"/>
  <c r="BH67" i="21"/>
  <c r="AZ74" i="20"/>
  <c r="AZ76" i="29"/>
  <c r="BF57" i="8"/>
  <c r="BG9" i="9"/>
  <c r="BC10" i="20"/>
  <c r="BH80" i="25"/>
  <c r="BG57" i="22"/>
  <c r="BF87" i="25"/>
  <c r="BB68" i="20"/>
  <c r="AZ15" i="20"/>
  <c r="BD45" i="8"/>
  <c r="BI86" i="8"/>
  <c r="BJ63" i="20"/>
  <c r="BB79" i="25"/>
  <c r="BH80" i="21"/>
  <c r="BH72" i="8"/>
  <c r="BG44" i="28"/>
  <c r="BC73" i="8"/>
  <c r="BB16" i="8"/>
  <c r="BB16" i="22"/>
  <c r="BD78" i="20"/>
  <c r="BH16" i="20"/>
  <c r="BC66" i="9"/>
  <c r="BA64" i="1"/>
  <c r="BH65" i="9"/>
  <c r="BK15" i="1"/>
  <c r="BG67" i="20"/>
  <c r="BK76" i="8"/>
  <c r="BF71" i="9"/>
  <c r="BJ57" i="8"/>
  <c r="BC87" i="22"/>
  <c r="BC46" i="9"/>
  <c r="BA57" i="20"/>
  <c r="BI39" i="8"/>
  <c r="BJ82" i="8"/>
  <c r="BF75" i="8"/>
  <c r="BE78" i="29"/>
  <c r="BG8" i="21"/>
  <c r="BK71" i="26"/>
  <c r="BA10" i="8"/>
  <c r="BE65" i="8"/>
  <c r="BH80" i="8"/>
  <c r="BD66" i="21"/>
  <c r="BI66" i="9"/>
  <c r="BF65" i="21"/>
  <c r="BA8" i="8"/>
  <c r="AZ95" i="8"/>
  <c r="BA66" i="20"/>
  <c r="BD81" i="1"/>
  <c r="BK80" i="1"/>
  <c r="BH14" i="1"/>
  <c r="BF16" i="9"/>
  <c r="AZ88" i="26"/>
  <c r="BK82" i="30"/>
  <c r="BG91" i="20"/>
  <c r="BH38" i="8"/>
  <c r="AZ82" i="9"/>
  <c r="BG75" i="28"/>
  <c r="BB57" i="9"/>
  <c r="BJ79" i="8"/>
  <c r="AZ86" i="8"/>
  <c r="BD56" i="20"/>
  <c r="BI95" i="1"/>
  <c r="AZ70" i="25"/>
  <c r="BF56" i="24"/>
  <c r="BD74" i="21"/>
  <c r="BE57" i="1"/>
  <c r="BA64" i="20"/>
  <c r="BC86" i="1"/>
  <c r="AZ65" i="9"/>
  <c r="BD71" i="22"/>
  <c r="BG70" i="9"/>
  <c r="BE80" i="20"/>
  <c r="BK14" i="9"/>
  <c r="BG79" i="1"/>
  <c r="BI56" i="9"/>
  <c r="BG38" i="8"/>
  <c r="BJ71" i="9"/>
  <c r="BF73" i="8"/>
  <c r="BA63" i="9"/>
  <c r="BE14" i="9"/>
  <c r="AZ9" i="20"/>
  <c r="BH91" i="24"/>
  <c r="BD9" i="22"/>
  <c r="BB64" i="24"/>
  <c r="BK56" i="25"/>
  <c r="BH67" i="9"/>
  <c r="BD87" i="8"/>
  <c r="AZ69" i="29"/>
  <c r="BH45" i="25"/>
  <c r="BE81" i="1"/>
  <c r="BC57" i="20"/>
  <c r="BI57" i="25"/>
  <c r="BB14" i="29"/>
  <c r="AZ74" i="26"/>
  <c r="BJ57" i="9"/>
  <c r="BE69" i="20"/>
  <c r="BK78" i="8"/>
  <c r="BH9" i="9"/>
  <c r="BK40" i="8"/>
  <c r="BJ82" i="1"/>
  <c r="AZ96" i="21"/>
  <c r="BF10" i="26"/>
  <c r="BK74" i="22"/>
  <c r="BD72" i="28"/>
  <c r="BE39" i="26"/>
  <c r="AZ9" i="9"/>
  <c r="BK63" i="22"/>
  <c r="BE14" i="25"/>
  <c r="BA10" i="20"/>
  <c r="BJ88" i="9"/>
  <c r="BJ77" i="24"/>
  <c r="BJ74" i="9"/>
  <c r="BD65" i="21"/>
  <c r="BF73" i="1"/>
  <c r="BG16" i="8"/>
  <c r="BG57" i="20"/>
  <c r="BE70" i="8"/>
  <c r="BB9" i="24"/>
  <c r="BC8" i="9"/>
  <c r="BA16" i="28"/>
  <c r="BK64" i="21"/>
  <c r="BD86" i="9"/>
  <c r="BJ40" i="8"/>
  <c r="BG16" i="26"/>
  <c r="BI82" i="20"/>
  <c r="BD14" i="8"/>
  <c r="AZ96" i="20"/>
  <c r="BF63" i="20"/>
  <c r="AZ66" i="20"/>
  <c r="BE72" i="9"/>
  <c r="AZ63" i="22"/>
  <c r="BK70" i="20"/>
  <c r="BE92" i="24"/>
  <c r="BD71" i="29"/>
  <c r="BC92" i="22"/>
  <c r="BJ44" i="20"/>
  <c r="BH75" i="29"/>
  <c r="AZ64" i="20"/>
  <c r="BD68" i="8"/>
  <c r="BH70" i="25"/>
  <c r="BJ87" i="25"/>
  <c r="AZ76" i="8"/>
  <c r="BK64" i="20"/>
  <c r="BF95" i="1"/>
  <c r="BK39" i="1"/>
  <c r="BG91" i="1"/>
  <c r="BK66" i="1"/>
  <c r="BC57" i="8"/>
  <c r="BK88" i="1"/>
  <c r="BD45" i="1"/>
  <c r="BK8" i="1"/>
  <c r="BA72" i="8"/>
  <c r="BF46" i="30"/>
  <c r="BB74" i="20"/>
  <c r="BE15" i="9"/>
  <c r="BK87" i="1"/>
  <c r="BD9" i="8"/>
  <c r="BG92" i="9"/>
  <c r="BF39" i="21"/>
  <c r="BD86" i="1"/>
  <c r="BH68" i="9"/>
  <c r="BG68" i="22"/>
  <c r="BC73" i="21"/>
  <c r="BG67" i="8"/>
  <c r="BC78" i="1"/>
  <c r="BF87" i="1"/>
  <c r="BB65" i="9"/>
  <c r="BB15" i="26"/>
  <c r="BD80" i="8"/>
  <c r="BD95" i="21"/>
  <c r="BE79" i="20"/>
  <c r="BG46" i="9"/>
  <c r="BG95" i="1"/>
  <c r="BK44" i="9"/>
  <c r="BK57" i="21"/>
  <c r="BA8" i="24"/>
  <c r="BH14" i="22"/>
  <c r="BK65" i="20"/>
  <c r="BF15" i="20"/>
  <c r="AZ40" i="20"/>
  <c r="BF72" i="9"/>
  <c r="BD46" i="9"/>
  <c r="BD70" i="9"/>
  <c r="AZ10" i="20"/>
  <c r="BB66" i="24"/>
  <c r="BF8" i="9"/>
  <c r="BJ63" i="1"/>
  <c r="BH68" i="1"/>
  <c r="BI44" i="1"/>
  <c r="BB15" i="9"/>
  <c r="BB75" i="1"/>
  <c r="BI79" i="9"/>
  <c r="BK77" i="9"/>
  <c r="BB45" i="30"/>
  <c r="BH45" i="8"/>
  <c r="BE16" i="21"/>
  <c r="BH74" i="22"/>
  <c r="BI96" i="9"/>
  <c r="BD96" i="20"/>
  <c r="BI82" i="9"/>
  <c r="BE75" i="22"/>
  <c r="BK44" i="8"/>
  <c r="BE56" i="20"/>
  <c r="BD40" i="22"/>
  <c r="BK65" i="1"/>
  <c r="BC73" i="1"/>
  <c r="BI74" i="9"/>
  <c r="BF64" i="9"/>
  <c r="BK67" i="20"/>
  <c r="BF15" i="21"/>
  <c r="BH81" i="22"/>
  <c r="AZ56" i="30"/>
  <c r="BC78" i="22"/>
  <c r="BA86" i="9"/>
  <c r="BC86" i="30"/>
  <c r="BH72" i="28"/>
  <c r="BD75" i="21"/>
  <c r="BA40" i="9"/>
  <c r="AZ92" i="21"/>
  <c r="BE45" i="1"/>
  <c r="BA15" i="9"/>
  <c r="BI10" i="26"/>
  <c r="BA96" i="28"/>
  <c r="BJ68" i="1"/>
  <c r="AZ92" i="1"/>
  <c r="BC77" i="22"/>
  <c r="BF75" i="9"/>
  <c r="BF86" i="9"/>
  <c r="BF57" i="1"/>
  <c r="BA56" i="1"/>
  <c r="BH74" i="20"/>
  <c r="BA69" i="22"/>
  <c r="BE77" i="24"/>
  <c r="BE74" i="22"/>
  <c r="AZ57" i="8"/>
  <c r="AZ65" i="20"/>
  <c r="AZ74" i="1"/>
  <c r="BC73" i="22"/>
  <c r="BJ74" i="1"/>
  <c r="BD8" i="8"/>
  <c r="BH88" i="1"/>
  <c r="BI91" i="20"/>
  <c r="BG73" i="9"/>
  <c r="BB73" i="1"/>
  <c r="BI81" i="8"/>
  <c r="BC46" i="1"/>
  <c r="BK15" i="26"/>
  <c r="BF63" i="9"/>
  <c r="BI64" i="28"/>
  <c r="BH63" i="26"/>
  <c r="BF70" i="29"/>
  <c r="BI88" i="9"/>
  <c r="BC78" i="24"/>
  <c r="AZ75" i="24"/>
  <c r="BA57" i="1"/>
  <c r="BE16" i="1"/>
  <c r="AZ64" i="1"/>
  <c r="BC10" i="29"/>
  <c r="BG68" i="8"/>
  <c r="BB87" i="24"/>
  <c r="AZ44" i="8"/>
  <c r="BF71" i="20"/>
  <c r="BD8" i="22"/>
  <c r="BH63" i="8"/>
  <c r="BE75" i="9"/>
  <c r="BG66" i="28"/>
  <c r="BH76" i="25"/>
  <c r="BF14" i="20"/>
  <c r="BH70" i="1"/>
  <c r="BH45" i="9"/>
  <c r="BH44" i="9"/>
  <c r="BC40" i="20"/>
  <c r="BJ66" i="8"/>
  <c r="BK73" i="1"/>
  <c r="BJ15" i="8"/>
  <c r="BG63" i="8"/>
  <c r="BB92" i="9"/>
  <c r="BG63" i="29"/>
  <c r="BH8" i="21"/>
  <c r="BI38" i="1"/>
  <c r="BB45" i="9"/>
  <c r="BJ15" i="20"/>
  <c r="BD15" i="20"/>
  <c r="BA91" i="20"/>
  <c r="AZ91" i="8"/>
  <c r="AZ80" i="8"/>
  <c r="BC82" i="9"/>
  <c r="BK66" i="21"/>
  <c r="AZ57" i="9"/>
  <c r="BJ44" i="28"/>
  <c r="BF80" i="30"/>
  <c r="BK86" i="1"/>
  <c r="BB57" i="1"/>
  <c r="BI88" i="8"/>
  <c r="BE96" i="8"/>
  <c r="BF14" i="26"/>
  <c r="BF76" i="21"/>
  <c r="BC87" i="9"/>
  <c r="BB73" i="8"/>
  <c r="BE66" i="1"/>
  <c r="BD71" i="21"/>
  <c r="BF78" i="25"/>
  <c r="BA8" i="1"/>
  <c r="BA39" i="9"/>
  <c r="BH38" i="21"/>
  <c r="BH44" i="22"/>
  <c r="BI46" i="28"/>
  <c r="BB10" i="20"/>
  <c r="BG67" i="21"/>
  <c r="BD70" i="20"/>
  <c r="BF16" i="24"/>
  <c r="BH56" i="1"/>
  <c r="BI46" i="9"/>
  <c r="BK56" i="1"/>
  <c r="BG46" i="8"/>
  <c r="BH78" i="8"/>
  <c r="AZ56" i="28"/>
  <c r="BI38" i="20"/>
  <c r="AZ67" i="9"/>
  <c r="BE10" i="1"/>
  <c r="BG71" i="20"/>
  <c r="BG64" i="8"/>
  <c r="BD95" i="8"/>
  <c r="BI63" i="9"/>
  <c r="BC87" i="21"/>
  <c r="BJ88" i="30"/>
  <c r="BG40" i="21"/>
  <c r="BK45" i="9"/>
  <c r="BK63" i="9"/>
  <c r="BF67" i="30"/>
  <c r="BA9" i="1"/>
  <c r="BG75" i="21"/>
  <c r="BI8" i="1"/>
  <c r="BH96" i="21"/>
  <c r="AZ80" i="1"/>
  <c r="BG56" i="20"/>
  <c r="BG45" i="20"/>
  <c r="BI91" i="8"/>
  <c r="BC71" i="29"/>
  <c r="BF66" i="25"/>
  <c r="BH78" i="9"/>
  <c r="BK16" i="30"/>
  <c r="BC95" i="22"/>
  <c r="BD68" i="1"/>
  <c r="BF79" i="25"/>
  <c r="BF45" i="22"/>
  <c r="BD74" i="20"/>
  <c r="BH96" i="28"/>
  <c r="BI10" i="22"/>
  <c r="BD86" i="8"/>
  <c r="BA80" i="30"/>
  <c r="BC96" i="30"/>
  <c r="BD38" i="9"/>
  <c r="BF81" i="21"/>
  <c r="BH72" i="29"/>
  <c r="BF14" i="8"/>
  <c r="AZ78" i="25"/>
  <c r="BD9" i="24"/>
  <c r="BD65" i="9"/>
  <c r="BF10" i="8"/>
  <c r="BJ91" i="21"/>
  <c r="BF71" i="8"/>
  <c r="BC39" i="8"/>
  <c r="BF16" i="1"/>
  <c r="BH14" i="26"/>
  <c r="BD10" i="20"/>
  <c r="BC69" i="22"/>
  <c r="BJ66" i="22"/>
  <c r="BH96" i="8"/>
  <c r="BA87" i="20"/>
  <c r="BC71" i="9"/>
  <c r="BH64" i="30"/>
  <c r="BC56" i="9"/>
  <c r="BC76" i="26"/>
  <c r="BB95" i="1"/>
  <c r="BE76" i="20"/>
  <c r="BE39" i="8"/>
  <c r="BK68" i="30"/>
  <c r="BG88" i="8"/>
  <c r="BI40" i="8"/>
  <c r="BK74" i="1"/>
  <c r="AZ68" i="1"/>
  <c r="BC72" i="20"/>
  <c r="BI72" i="1"/>
  <c r="AZ65" i="28"/>
  <c r="AZ67" i="1"/>
  <c r="BJ95" i="29"/>
  <c r="BH16" i="22"/>
  <c r="BE74" i="9"/>
  <c r="BJ8" i="21"/>
  <c r="BD92" i="24"/>
  <c r="BA63" i="1"/>
  <c r="BC70" i="21"/>
  <c r="BH87" i="1"/>
  <c r="BD8" i="20"/>
  <c r="BD79" i="1"/>
  <c r="BG15" i="20"/>
  <c r="BG67" i="9"/>
  <c r="BJ9" i="20"/>
  <c r="BH15" i="9"/>
  <c r="BG44" i="9"/>
  <c r="AZ65" i="8"/>
  <c r="BE15" i="21"/>
  <c r="BE70" i="20"/>
  <c r="AZ70" i="22"/>
  <c r="BB82" i="1"/>
  <c r="BG56" i="9"/>
  <c r="BE96" i="24"/>
  <c r="BE76" i="29"/>
  <c r="BC78" i="21"/>
  <c r="BC44" i="9"/>
  <c r="BI16" i="9"/>
  <c r="BG15" i="1"/>
  <c r="BF76" i="20"/>
  <c r="BB77" i="20"/>
  <c r="BD96" i="1"/>
  <c r="BI95" i="9"/>
  <c r="BG78" i="8"/>
  <c r="BE63" i="20"/>
  <c r="BF81" i="1"/>
  <c r="BA66" i="1"/>
  <c r="BK80" i="8"/>
  <c r="BB77" i="8"/>
  <c r="BD44" i="1"/>
  <c r="BE66" i="8"/>
  <c r="BI75" i="9"/>
  <c r="BA45" i="8"/>
  <c r="BC38" i="1"/>
  <c r="BB66" i="8"/>
  <c r="BE68" i="24"/>
  <c r="AZ76" i="20"/>
  <c r="BH79" i="8"/>
  <c r="BD79" i="22"/>
  <c r="BC75" i="1"/>
  <c r="BD72" i="1"/>
  <c r="BB8" i="8"/>
  <c r="AZ71" i="29"/>
  <c r="BA38" i="8"/>
  <c r="BK91" i="21"/>
  <c r="BG14" i="29"/>
  <c r="BD88" i="1"/>
  <c r="BF8" i="8"/>
  <c r="BJ9" i="21"/>
  <c r="BJ77" i="9"/>
  <c r="BF56" i="1"/>
  <c r="BK70" i="8"/>
  <c r="BB9" i="1"/>
  <c r="BH74" i="21"/>
  <c r="AZ63" i="9"/>
  <c r="AZ75" i="8"/>
  <c r="BF74" i="25"/>
  <c r="BK70" i="9"/>
  <c r="BC10" i="9"/>
  <c r="BD64" i="1"/>
  <c r="BC63" i="25"/>
  <c r="BF78" i="9"/>
  <c r="BK10" i="20"/>
  <c r="BK72" i="21"/>
  <c r="BG68" i="1"/>
  <c r="BJ77" i="1"/>
  <c r="BI92" i="1"/>
  <c r="BK75" i="8"/>
  <c r="BD78" i="8"/>
  <c r="BI14" i="22"/>
  <c r="BB14" i="20"/>
  <c r="BJ69" i="8"/>
  <c r="BI91" i="1"/>
  <c r="BI56" i="1"/>
  <c r="BB16" i="21"/>
  <c r="BK38" i="8"/>
  <c r="BK81" i="1"/>
  <c r="BB73" i="20"/>
  <c r="BF76" i="1"/>
  <c r="AZ74" i="21"/>
  <c r="AZ9" i="1"/>
  <c r="BE79" i="9"/>
  <c r="BE46" i="8"/>
  <c r="AZ88" i="21"/>
  <c r="BF79" i="29"/>
  <c r="BI74" i="21"/>
  <c r="BH71" i="1"/>
  <c r="BG64" i="21"/>
  <c r="BI16" i="22"/>
  <c r="BH76" i="20"/>
  <c r="BF81" i="20"/>
  <c r="AZ14" i="21"/>
  <c r="BF8" i="1"/>
  <c r="BJ79" i="20"/>
  <c r="BD9" i="20"/>
  <c r="BF86" i="8"/>
  <c r="BB80" i="8"/>
  <c r="AZ46" i="22"/>
  <c r="BG76" i="20"/>
  <c r="BD44" i="20"/>
  <c r="BD76" i="21"/>
  <c r="BD16" i="8"/>
  <c r="BA67" i="9"/>
  <c r="BE46" i="24"/>
  <c r="BG82" i="1"/>
  <c r="BJ16" i="8"/>
  <c r="BK10" i="1"/>
  <c r="BJ46" i="9"/>
  <c r="BA81" i="26"/>
  <c r="BB46" i="8"/>
  <c r="BA77" i="1"/>
  <c r="BE67" i="8"/>
  <c r="BH15" i="24"/>
  <c r="AZ69" i="22"/>
  <c r="BJ80" i="8"/>
  <c r="BD40" i="20"/>
  <c r="BG75" i="1"/>
  <c r="BH91" i="1"/>
  <c r="BF91" i="1"/>
  <c r="BK79" i="1"/>
  <c r="BF8" i="21"/>
  <c r="BF67" i="9"/>
  <c r="BD38" i="1"/>
  <c r="BD80" i="21"/>
  <c r="AZ10" i="9"/>
  <c r="BE76" i="26"/>
  <c r="BG95" i="20"/>
  <c r="BC63" i="30"/>
  <c r="BE68" i="20"/>
  <c r="BF96" i="1"/>
  <c r="BH44" i="8"/>
  <c r="BH88" i="20"/>
  <c r="BJ68" i="25"/>
  <c r="BB73" i="9"/>
  <c r="BF86" i="25"/>
  <c r="BA63" i="21"/>
  <c r="BI44" i="24"/>
  <c r="BC87" i="1"/>
  <c r="BB8" i="21"/>
  <c r="AZ91" i="1"/>
  <c r="BF80" i="22"/>
  <c r="BJ91" i="8"/>
  <c r="BH38" i="20"/>
  <c r="BH68" i="22"/>
  <c r="BB82" i="8"/>
  <c r="BI44" i="20"/>
  <c r="BF92" i="1"/>
  <c r="BB44" i="9"/>
  <c r="BK81" i="8"/>
  <c r="BF10" i="1"/>
  <c r="BE71" i="8"/>
  <c r="BB95" i="8"/>
  <c r="BH63" i="21"/>
  <c r="BE86" i="20"/>
  <c r="BB40" i="9"/>
  <c r="BA38" i="9"/>
  <c r="BH82" i="8"/>
  <c r="BD63" i="24"/>
  <c r="AZ86" i="1"/>
  <c r="BB15" i="20"/>
  <c r="BG74" i="8"/>
  <c r="BH86" i="8"/>
  <c r="AZ70" i="8"/>
  <c r="BF63" i="1"/>
  <c r="BA75" i="1"/>
  <c r="BB9" i="9"/>
  <c r="BA68" i="1"/>
  <c r="BC71" i="8"/>
  <c r="BA65" i="9"/>
  <c r="BB14" i="8"/>
  <c r="BE57" i="8"/>
  <c r="AZ80" i="20"/>
  <c r="BD70" i="8"/>
  <c r="BC9" i="1"/>
  <c r="BC39" i="1"/>
  <c r="BI8" i="24"/>
  <c r="BE63" i="8"/>
  <c r="AZ96" i="9"/>
  <c r="BF80" i="9"/>
  <c r="BI45" i="22"/>
  <c r="BK63" i="8"/>
  <c r="BH14" i="21"/>
  <c r="AZ87" i="9"/>
  <c r="BF44" i="20"/>
  <c r="BF96" i="8"/>
  <c r="BK15" i="8"/>
  <c r="BB45" i="24"/>
  <c r="AZ8" i="20"/>
  <c r="BK76" i="1"/>
  <c r="BE40" i="20"/>
  <c r="BB86" i="22"/>
  <c r="BF70" i="1"/>
  <c r="BB15" i="8"/>
  <c r="AZ78" i="8"/>
  <c r="BI9" i="21"/>
  <c r="BK75" i="22"/>
  <c r="BH78" i="1"/>
  <c r="BD76" i="1"/>
  <c r="BI91" i="9"/>
  <c r="BG72" i="8"/>
  <c r="BD82" i="8"/>
  <c r="BE95" i="20"/>
  <c r="BB72" i="8"/>
  <c r="BF71" i="1"/>
  <c r="BG8" i="9"/>
  <c r="BE73" i="8"/>
  <c r="BB66" i="21"/>
  <c r="BC69" i="29"/>
  <c r="BK40" i="9"/>
  <c r="BF16" i="26"/>
  <c r="BI8" i="26"/>
  <c r="BG78" i="1"/>
  <c r="BK88" i="8"/>
  <c r="BD81" i="8"/>
  <c r="BE69" i="1"/>
  <c r="BI77" i="20"/>
  <c r="BG66" i="25"/>
  <c r="BF72" i="28"/>
  <c r="BF66" i="8"/>
  <c r="BF92" i="9"/>
  <c r="BI73" i="20"/>
  <c r="BB70" i="9"/>
  <c r="BE73" i="9"/>
  <c r="BF74" i="20"/>
  <c r="BC73" i="30"/>
  <c r="BI79" i="1"/>
  <c r="BH10" i="1"/>
  <c r="BB15" i="24"/>
  <c r="AZ92" i="8"/>
  <c r="BJ45" i="8"/>
  <c r="BE73" i="20"/>
  <c r="BF16" i="20"/>
  <c r="BK66" i="9"/>
  <c r="BA10" i="9"/>
  <c r="BC95" i="9"/>
  <c r="BF70" i="9"/>
  <c r="BF40" i="20"/>
  <c r="BG77" i="1"/>
  <c r="BJ72" i="8"/>
  <c r="BD82" i="9"/>
  <c r="BJ80" i="20"/>
  <c r="BA96" i="1"/>
  <c r="BD72" i="8"/>
  <c r="BJ88" i="20"/>
  <c r="BE79" i="22"/>
  <c r="BA80" i="20"/>
  <c r="BA87" i="8"/>
  <c r="BI46" i="20"/>
  <c r="BI44" i="9"/>
  <c r="BK79" i="22"/>
  <c r="BC92" i="9"/>
  <c r="BJ16" i="1"/>
  <c r="AZ69" i="20"/>
  <c r="BJ91" i="20"/>
  <c r="BD16" i="1"/>
  <c r="BF10" i="21"/>
  <c r="BD10" i="9"/>
  <c r="BE73" i="25"/>
  <c r="BF39" i="1"/>
  <c r="BE14" i="20"/>
  <c r="BG78" i="9"/>
  <c r="BI15" i="9"/>
  <c r="BK46" i="28"/>
  <c r="BE9" i="21"/>
  <c r="BK16" i="9"/>
  <c r="BG69" i="1"/>
  <c r="BF64" i="24"/>
  <c r="BF40" i="9"/>
  <c r="BB76" i="1"/>
  <c r="BK44" i="30"/>
  <c r="BE81" i="8"/>
  <c r="BJ39" i="8"/>
  <c r="BI14" i="20"/>
  <c r="BD67" i="21"/>
  <c r="BA96" i="9"/>
  <c r="BA70" i="20"/>
  <c r="BF95" i="20"/>
  <c r="BC86" i="25"/>
  <c r="AZ73" i="9"/>
  <c r="BG92" i="22"/>
  <c r="BB82" i="20"/>
  <c r="BG63" i="30"/>
  <c r="BE71" i="1"/>
  <c r="BD38" i="24"/>
  <c r="BC91" i="1"/>
  <c r="BI10" i="21"/>
  <c r="BE87" i="9"/>
  <c r="BC77" i="1"/>
  <c r="BH70" i="26"/>
  <c r="BC68" i="8"/>
  <c r="BI40" i="20"/>
  <c r="BA16" i="1"/>
  <c r="BA73" i="9"/>
  <c r="BH79" i="9"/>
  <c r="BI64" i="8"/>
  <c r="BJ67" i="21"/>
  <c r="BE81" i="24"/>
  <c r="AZ56" i="1"/>
  <c r="BJ76" i="8"/>
  <c r="BE77" i="26"/>
  <c r="BI96" i="30"/>
  <c r="BE10" i="26"/>
  <c r="BJ38" i="8"/>
  <c r="BD38" i="8"/>
  <c r="BC69" i="1"/>
  <c r="AZ78" i="21"/>
  <c r="BG68" i="30"/>
  <c r="BB81" i="8"/>
  <c r="BF74" i="9"/>
  <c r="BD8" i="24"/>
  <c r="BG45" i="26"/>
  <c r="BI74" i="1"/>
  <c r="BC88" i="20"/>
  <c r="BF75" i="20"/>
  <c r="BA8" i="9"/>
  <c r="BA57" i="22"/>
  <c r="BE96" i="9"/>
  <c r="BE79" i="8"/>
  <c r="BG80" i="20"/>
  <c r="AZ16" i="22"/>
  <c r="BK64" i="8"/>
  <c r="BD91" i="8"/>
  <c r="BJ77" i="8"/>
  <c r="BH66" i="28"/>
  <c r="BG67" i="1"/>
  <c r="BG71" i="1"/>
  <c r="BD64" i="8"/>
  <c r="BD16" i="9"/>
  <c r="BK77" i="8"/>
  <c r="BA92" i="8"/>
  <c r="BF38" i="1"/>
  <c r="BF15" i="8"/>
  <c r="BH14" i="29"/>
  <c r="BA92" i="1"/>
  <c r="BC80" i="8"/>
  <c r="BK14" i="24"/>
  <c r="BG81" i="8"/>
  <c r="BE16" i="8"/>
  <c r="BA80" i="9"/>
  <c r="BA15" i="20"/>
  <c r="BK44" i="26"/>
  <c r="BK71" i="1"/>
  <c r="BJ75" i="1"/>
  <c r="BA73" i="8"/>
  <c r="BG75" i="26"/>
  <c r="BH81" i="1"/>
  <c r="AZ91" i="22"/>
  <c r="BF44" i="21"/>
  <c r="BG10" i="8"/>
  <c r="BD68" i="28"/>
  <c r="BF79" i="8"/>
  <c r="AZ91" i="9"/>
  <c r="AZ81" i="8"/>
  <c r="BK78" i="9"/>
  <c r="AZ95" i="20"/>
  <c r="BH77" i="8"/>
  <c r="BA40" i="8"/>
  <c r="BF39" i="8"/>
  <c r="AZ88" i="1"/>
  <c r="BH86" i="9"/>
  <c r="BD16" i="24"/>
  <c r="BA15" i="1"/>
  <c r="BK71" i="22"/>
  <c r="BD44" i="21"/>
  <c r="BA14" i="1"/>
  <c r="BE9" i="9"/>
  <c r="BA86" i="8"/>
  <c r="BK88" i="22"/>
  <c r="BE40" i="8"/>
  <c r="BG9" i="8"/>
  <c r="BE68" i="9"/>
  <c r="BK8" i="8"/>
  <c r="BA74" i="1"/>
  <c r="BD78" i="9"/>
  <c r="BI65" i="9"/>
  <c r="BK65" i="8"/>
  <c r="BD96" i="22"/>
  <c r="BI91" i="21"/>
  <c r="BC8" i="22"/>
  <c r="BD10" i="1"/>
  <c r="BH66" i="20"/>
  <c r="BI45" i="1"/>
  <c r="BF69" i="1"/>
  <c r="BF71" i="28"/>
  <c r="BH88" i="21"/>
  <c r="BC46" i="8"/>
  <c r="BI96" i="21"/>
  <c r="BF78" i="8"/>
  <c r="BF65" i="20"/>
  <c r="BB45" i="1"/>
  <c r="AZ88" i="9"/>
  <c r="BH57" i="8"/>
  <c r="BI56" i="20"/>
  <c r="BJ63" i="24"/>
  <c r="BJ38" i="24"/>
  <c r="BA76" i="8"/>
  <c r="BF8" i="20"/>
  <c r="BA95" i="8"/>
  <c r="BE67" i="1"/>
  <c r="BE40" i="1"/>
  <c r="BG91" i="9"/>
  <c r="BG45" i="21"/>
  <c r="BC16" i="20"/>
  <c r="BF92" i="8"/>
  <c r="BH79" i="21"/>
  <c r="BC78" i="8"/>
  <c r="BC81" i="22"/>
  <c r="AZ38" i="9"/>
  <c r="BA46" i="21"/>
  <c r="BK71" i="9"/>
  <c r="BG68" i="20"/>
  <c r="BA79" i="30"/>
  <c r="BC9" i="8"/>
  <c r="BH64" i="1"/>
  <c r="BF46" i="1"/>
  <c r="BB69" i="29"/>
  <c r="BB86" i="1"/>
  <c r="BD73" i="9"/>
  <c r="BB71" i="8"/>
  <c r="BG46" i="20"/>
  <c r="AZ69" i="24"/>
  <c r="BC88" i="8"/>
  <c r="AZ73" i="21"/>
  <c r="BJ72" i="1"/>
  <c r="BB65" i="1"/>
  <c r="BD78" i="1"/>
  <c r="BG70" i="8"/>
  <c r="BB68" i="1"/>
  <c r="BJ73" i="9"/>
  <c r="BD87" i="20"/>
  <c r="BC88" i="22"/>
  <c r="AZ45" i="8"/>
  <c r="BD69" i="9"/>
  <c r="BK72" i="20"/>
  <c r="BD65" i="25"/>
  <c r="BK65" i="9"/>
  <c r="BC56" i="22"/>
  <c r="BE64" i="22"/>
  <c r="BJ46" i="8"/>
  <c r="BB68" i="21"/>
  <c r="BG79" i="20"/>
  <c r="BA91" i="8"/>
  <c r="BK38" i="9"/>
  <c r="BF81" i="8"/>
  <c r="BF38" i="20"/>
  <c r="BK45" i="8"/>
  <c r="BA14" i="20"/>
  <c r="BG44" i="1"/>
  <c r="BC70" i="1"/>
  <c r="BB39" i="1"/>
  <c r="BI63" i="25"/>
  <c r="BH96" i="20"/>
  <c r="BH80" i="20"/>
  <c r="BI69" i="21"/>
  <c r="BC40" i="8"/>
  <c r="BH81" i="8"/>
  <c r="BH40" i="1"/>
  <c r="BK15" i="20"/>
  <c r="BB92" i="26"/>
  <c r="BB87" i="26"/>
  <c r="BF68" i="24"/>
  <c r="BH15" i="20"/>
  <c r="BF56" i="20"/>
  <c r="BJ76" i="9"/>
  <c r="BI80" i="9"/>
  <c r="BH91" i="8"/>
  <c r="BI92" i="20"/>
  <c r="BG9" i="21"/>
  <c r="BJ88" i="1"/>
  <c r="BK44" i="1"/>
  <c r="BB40" i="1"/>
  <c r="BE71" i="22"/>
  <c r="BK56" i="22"/>
  <c r="BE92" i="8"/>
  <c r="BK77" i="20"/>
  <c r="BJ45" i="9"/>
  <c r="BJ10" i="1"/>
  <c r="BA38" i="1"/>
  <c r="BI45" i="9"/>
  <c r="BG87" i="24"/>
  <c r="AZ66" i="1"/>
  <c r="BI63" i="1"/>
  <c r="BD9" i="29"/>
  <c r="BA56" i="9"/>
  <c r="BI57" i="8"/>
  <c r="BE57" i="20"/>
  <c r="BC96" i="9"/>
  <c r="AZ95" i="1"/>
  <c r="BD73" i="22"/>
  <c r="BA44" i="1"/>
  <c r="AZ71" i="1"/>
  <c r="BE73" i="1"/>
  <c r="BI72" i="20"/>
  <c r="BA69" i="9"/>
  <c r="BI69" i="28"/>
  <c r="BA69" i="8"/>
  <c r="BD38" i="21"/>
  <c r="BH82" i="9"/>
  <c r="BD46" i="21"/>
  <c r="BK16" i="8"/>
  <c r="BD8" i="1"/>
  <c r="BH44" i="20"/>
  <c r="BJ74" i="21"/>
  <c r="BK76" i="29"/>
  <c r="BK9" i="9"/>
  <c r="BC81" i="20"/>
  <c r="BC65" i="9"/>
  <c r="BC91" i="8"/>
  <c r="BG92" i="8"/>
  <c r="BC44" i="1"/>
  <c r="AZ56" i="21"/>
  <c r="BJ65" i="8"/>
  <c r="BF79" i="20"/>
  <c r="BK95" i="20"/>
  <c r="AZ8" i="9"/>
  <c r="AZ74" i="8"/>
  <c r="BA79" i="1"/>
  <c r="BC9" i="9"/>
  <c r="BK68" i="1"/>
  <c r="BG10" i="20"/>
  <c r="BI68" i="9"/>
  <c r="BK91" i="8"/>
  <c r="BK87" i="20"/>
  <c r="BF45" i="8"/>
  <c r="AZ64" i="22"/>
  <c r="BB76" i="29"/>
  <c r="BG86" i="21"/>
  <c r="BC14" i="20"/>
  <c r="BB67" i="1"/>
  <c r="BA57" i="9"/>
  <c r="BB63" i="8"/>
  <c r="BH86" i="20"/>
  <c r="AZ69" i="1"/>
  <c r="BG15" i="24"/>
  <c r="BF68" i="1"/>
  <c r="BF39" i="20"/>
  <c r="BJ73" i="20"/>
  <c r="BD74" i="8"/>
  <c r="AZ8" i="26"/>
  <c r="BE39" i="9"/>
  <c r="BI63" i="8"/>
  <c r="BE14" i="8"/>
  <c r="BH39" i="1"/>
  <c r="BA79" i="9"/>
  <c r="BE96" i="20"/>
  <c r="BB96" i="9"/>
  <c r="BH70" i="20"/>
  <c r="BE92" i="1"/>
  <c r="BI78" i="29"/>
  <c r="BI88" i="20"/>
  <c r="BJ8" i="20"/>
  <c r="BB63" i="20"/>
  <c r="AZ70" i="1"/>
  <c r="BK91" i="20"/>
  <c r="BH8" i="9"/>
  <c r="BA38" i="21"/>
  <c r="BK40" i="20"/>
  <c r="BH73" i="1"/>
  <c r="BA69" i="25"/>
  <c r="BC76" i="9"/>
  <c r="BI79" i="28"/>
  <c r="BG78" i="22"/>
  <c r="BH74" i="8"/>
  <c r="BJ68" i="30"/>
  <c r="BD79" i="20"/>
  <c r="BB56" i="1"/>
  <c r="AZ87" i="8"/>
  <c r="BA16" i="21"/>
  <c r="BD66" i="9"/>
  <c r="BA69" i="20"/>
  <c r="AZ70" i="20"/>
  <c r="BA92" i="20"/>
  <c r="BG74" i="24"/>
  <c r="BB96" i="8"/>
  <c r="AZ96" i="8"/>
  <c r="BG66" i="8"/>
  <c r="BD81" i="20"/>
  <c r="BG16" i="24"/>
  <c r="BB39" i="9"/>
  <c r="BH66" i="8"/>
  <c r="BC44" i="28"/>
  <c r="BE86" i="8"/>
  <c r="BF91" i="9"/>
  <c r="BC44" i="20"/>
  <c r="BD45" i="9"/>
  <c r="AZ66" i="8"/>
  <c r="BC16" i="1"/>
  <c r="AZ68" i="9"/>
  <c r="BC73" i="28"/>
  <c r="BE44" i="20"/>
  <c r="BK75" i="1"/>
  <c r="BC63" i="9"/>
  <c r="BD87" i="1"/>
  <c r="BH95" i="26"/>
  <c r="BE38" i="30"/>
  <c r="BB96" i="20"/>
  <c r="BA40" i="21"/>
  <c r="BG76" i="1"/>
  <c r="BA40" i="1"/>
  <c r="BH69" i="20"/>
  <c r="BF15" i="22"/>
  <c r="BA65" i="8"/>
  <c r="BH46" i="9"/>
  <c r="BK8" i="20"/>
  <c r="BE67" i="9"/>
  <c r="BE66" i="20"/>
  <c r="BD65" i="20"/>
  <c r="BF9" i="1"/>
  <c r="BE74" i="1"/>
  <c r="BH72" i="20"/>
  <c r="BD56" i="1"/>
  <c r="BH67" i="1"/>
  <c r="BA95" i="1"/>
  <c r="BD57" i="1"/>
  <c r="AZ44" i="20"/>
  <c r="BB78" i="8"/>
  <c r="BD76" i="9"/>
  <c r="BC14" i="1"/>
  <c r="BF64" i="30"/>
  <c r="BJ75" i="20"/>
  <c r="BA70" i="22"/>
  <c r="BC66" i="21"/>
  <c r="AZ15" i="21"/>
  <c r="BB69" i="20"/>
  <c r="BG69" i="8"/>
  <c r="BG73" i="26"/>
  <c r="BK74" i="24"/>
  <c r="BD67" i="1"/>
  <c r="BD46" i="20"/>
  <c r="BF10" i="20"/>
  <c r="BB88" i="8"/>
  <c r="BA69" i="28"/>
  <c r="BI46" i="1"/>
  <c r="AZ64" i="25"/>
  <c r="BC57" i="1"/>
  <c r="BB91" i="21"/>
  <c r="BC81" i="8"/>
  <c r="BF8" i="24"/>
  <c r="BF92" i="20"/>
  <c r="BG80" i="8"/>
  <c r="BD71" i="8"/>
  <c r="BC95" i="1"/>
  <c r="BD87" i="9"/>
  <c r="BH16" i="21"/>
  <c r="BA86" i="24"/>
  <c r="BK77" i="1"/>
  <c r="BH87" i="8"/>
  <c r="BD73" i="1"/>
  <c r="BH8" i="25"/>
  <c r="BG66" i="1"/>
  <c r="BG74" i="22"/>
  <c r="BH57" i="9"/>
  <c r="BE8" i="9"/>
  <c r="BD40" i="8"/>
  <c r="BE64" i="8"/>
  <c r="BF44" i="8"/>
  <c r="BB87" i="9"/>
  <c r="BF95" i="8"/>
  <c r="BH65" i="26"/>
  <c r="BB8" i="20"/>
  <c r="BJ16" i="9"/>
  <c r="BJ64" i="8"/>
  <c r="AZ64" i="8"/>
  <c r="BI69" i="1"/>
  <c r="BC79" i="1"/>
  <c r="BD15" i="1"/>
  <c r="BI77" i="1"/>
  <c r="BB38" i="1"/>
  <c r="BA39" i="8"/>
  <c r="BA68" i="24"/>
  <c r="BF16" i="8"/>
  <c r="BE92" i="20"/>
  <c r="BJ40" i="9"/>
  <c r="BK69" i="20"/>
  <c r="BD46" i="8"/>
  <c r="BI75" i="8"/>
  <c r="BF56" i="21"/>
  <c r="BH82" i="24"/>
  <c r="BH73" i="25"/>
  <c r="BB87" i="8"/>
  <c r="BE78" i="1"/>
  <c r="BB46" i="30"/>
  <c r="BK88" i="20"/>
  <c r="BD87" i="29"/>
  <c r="AZ68" i="8"/>
  <c r="BF73" i="26"/>
  <c r="BE80" i="1"/>
  <c r="BA77" i="8"/>
  <c r="BI15" i="21"/>
  <c r="BA67" i="1"/>
  <c r="BJ44" i="9"/>
  <c r="BJ91" i="1"/>
  <c r="BD71" i="20"/>
  <c r="BD73" i="24"/>
  <c r="BE8" i="20"/>
  <c r="BA68" i="20"/>
  <c r="BC9" i="24"/>
  <c r="BI95" i="20"/>
  <c r="AZ78" i="24"/>
  <c r="AZ78" i="22"/>
  <c r="BK96" i="20"/>
  <c r="BG72" i="1"/>
  <c r="BC57" i="25"/>
  <c r="BC64" i="8"/>
  <c r="BI44" i="8"/>
  <c r="BB69" i="1"/>
  <c r="BI40" i="1"/>
  <c r="AZ79" i="1"/>
  <c r="BG45" i="8"/>
  <c r="BB68" i="8"/>
  <c r="BE57" i="9"/>
  <c r="BD14" i="9"/>
  <c r="BI71" i="1"/>
  <c r="BB87" i="1"/>
  <c r="BA66" i="8"/>
  <c r="BG64" i="22"/>
  <c r="BF64" i="8"/>
  <c r="BF40" i="8"/>
  <c r="BF77" i="1"/>
  <c r="BJ38" i="28"/>
  <c r="BJ71" i="8"/>
  <c r="BI9" i="20"/>
  <c r="BA78" i="8"/>
  <c r="BH95" i="8"/>
  <c r="AZ80" i="29"/>
  <c r="BG86" i="20"/>
  <c r="BI39" i="1"/>
  <c r="BF39" i="29"/>
  <c r="BJ56" i="9"/>
  <c r="BK76" i="21"/>
  <c r="BI46" i="8"/>
  <c r="BH70" i="8"/>
  <c r="BA76" i="24"/>
  <c r="AZ65" i="21"/>
  <c r="BH76" i="9"/>
  <c r="BB64" i="1"/>
  <c r="BK38" i="1"/>
  <c r="BA64" i="22"/>
  <c r="AZ44" i="1"/>
  <c r="BF82" i="9"/>
  <c r="BJ75" i="9"/>
  <c r="BI69" i="9"/>
  <c r="BF64" i="20"/>
  <c r="BG82" i="20"/>
  <c r="BA86" i="1"/>
  <c r="BH80" i="24"/>
  <c r="BF68" i="21"/>
  <c r="BE44" i="1"/>
  <c r="BJ87" i="24"/>
  <c r="BH9" i="8"/>
  <c r="BD66" i="8"/>
  <c r="BH9" i="20"/>
  <c r="BG96" i="21"/>
  <c r="BJ44" i="30"/>
  <c r="BE68" i="1"/>
  <c r="BD9" i="21"/>
  <c r="BK14" i="8"/>
  <c r="BC88" i="26"/>
  <c r="AZ57" i="1"/>
  <c r="BG8" i="24"/>
  <c r="AZ38" i="22"/>
  <c r="BD66" i="1"/>
  <c r="BC64" i="1"/>
  <c r="BA68" i="9"/>
  <c r="BK10" i="28"/>
  <c r="BD70" i="1"/>
  <c r="BB15" i="21"/>
  <c r="BK86" i="20"/>
  <c r="BD72" i="9"/>
  <c r="BG16" i="9"/>
  <c r="AZ71" i="8"/>
  <c r="BE14" i="1"/>
  <c r="BK14" i="1"/>
  <c r="AZ88" i="8"/>
  <c r="BF96" i="9"/>
  <c r="BD10" i="21"/>
  <c r="BE76" i="8"/>
  <c r="BJ66" i="20"/>
  <c r="BI74" i="26"/>
  <c r="BE10" i="21"/>
  <c r="BG65" i="20"/>
  <c r="AZ9" i="8"/>
  <c r="BC95" i="8"/>
  <c r="BB9" i="21"/>
  <c r="BH40" i="21"/>
  <c r="BA86" i="20"/>
  <c r="BK16" i="1"/>
  <c r="BI70" i="1"/>
  <c r="BC40" i="1"/>
  <c r="BJ45" i="22"/>
  <c r="BJ87" i="8"/>
  <c r="AZ8" i="8"/>
  <c r="AD63" i="30"/>
  <c r="AM69" i="30"/>
  <c r="E38" i="30"/>
  <c r="AO81" i="30"/>
  <c r="U78" i="30"/>
  <c r="Q10" i="30"/>
  <c r="S86" i="30"/>
  <c r="AU82" i="28"/>
  <c r="AH71" i="29"/>
  <c r="M40" i="29"/>
  <c r="M44" i="30"/>
  <c r="Q91" i="30"/>
  <c r="AA40" i="30"/>
  <c r="E86" i="30"/>
  <c r="T95" i="30"/>
  <c r="R79" i="29"/>
  <c r="H70" i="30"/>
  <c r="AG10" i="30"/>
  <c r="AN81" i="30"/>
  <c r="AB82" i="28"/>
  <c r="H70" i="29"/>
  <c r="O44" i="29"/>
  <c r="AR92" i="29"/>
  <c r="T86" i="30"/>
  <c r="AH82" i="29"/>
  <c r="AG91" i="29"/>
  <c r="AW92" i="30"/>
  <c r="AD96" i="30"/>
  <c r="AR68" i="29"/>
  <c r="Y87" i="30"/>
  <c r="AS82" i="29"/>
  <c r="AB95" i="30"/>
  <c r="G68" i="30"/>
  <c r="AT82" i="26"/>
  <c r="U65" i="30"/>
  <c r="V16" i="30"/>
  <c r="J71" i="29"/>
  <c r="Y40" i="30"/>
  <c r="AK96" i="29"/>
  <c r="J44" i="30"/>
  <c r="AU82" i="29"/>
  <c r="AW82" i="29"/>
  <c r="F69" i="30"/>
  <c r="D64" i="30"/>
  <c r="AY73" i="30"/>
  <c r="AX63" i="30"/>
  <c r="AN57" i="30"/>
  <c r="AP16" i="29"/>
  <c r="AT10" i="30"/>
  <c r="E14" i="29"/>
  <c r="T66" i="26"/>
  <c r="AE80" i="30"/>
  <c r="J86" i="30"/>
  <c r="F65" i="30"/>
  <c r="AO65" i="29"/>
  <c r="M64" i="29"/>
  <c r="AW39" i="29"/>
  <c r="S76" i="30"/>
  <c r="AO91" i="30"/>
  <c r="AR65" i="1"/>
  <c r="AF78" i="30"/>
  <c r="T70" i="26"/>
  <c r="E66" i="30"/>
  <c r="E91" i="30"/>
  <c r="AH15" i="30"/>
  <c r="AW63" i="26"/>
  <c r="H16" i="29"/>
  <c r="AH92" i="26"/>
  <c r="G82" i="30"/>
  <c r="AG87" i="29"/>
  <c r="AX39" i="30"/>
  <c r="I44" i="26"/>
  <c r="J57" i="30"/>
  <c r="T91" i="30"/>
  <c r="AI87" i="28"/>
  <c r="AB75" i="28"/>
  <c r="J76" i="30"/>
  <c r="AS10" i="30"/>
  <c r="S67" i="30"/>
  <c r="AL66" i="30"/>
  <c r="AF69" i="29"/>
  <c r="E65" i="30"/>
  <c r="AT8" i="30"/>
  <c r="Y72" i="30"/>
  <c r="T69" i="29"/>
  <c r="X96" i="29"/>
  <c r="Q73" i="28"/>
  <c r="AP67" i="30"/>
  <c r="G77" i="30"/>
  <c r="AE71" i="29"/>
  <c r="F44" i="30"/>
  <c r="E78" i="29"/>
  <c r="M86" i="30"/>
  <c r="AR14" i="29"/>
  <c r="AL56" i="30"/>
  <c r="Z65" i="30"/>
  <c r="AA65" i="29"/>
  <c r="Z92" i="28"/>
  <c r="AJ68" i="29"/>
  <c r="AH76" i="30"/>
  <c r="Y95" i="29"/>
  <c r="V10" i="30"/>
  <c r="R73" i="28"/>
  <c r="AS9" i="29"/>
  <c r="AK39" i="30"/>
  <c r="AI69" i="29"/>
  <c r="K65" i="1"/>
  <c r="AN15" i="30"/>
  <c r="AT76" i="30"/>
  <c r="F10" i="30"/>
  <c r="AD64" i="29"/>
  <c r="AV82" i="30"/>
  <c r="U40" i="30"/>
  <c r="W88" i="30"/>
  <c r="R78" i="29"/>
  <c r="AI76" i="28"/>
  <c r="AS81" i="30"/>
  <c r="AG82" i="29"/>
  <c r="AB64" i="30"/>
  <c r="AV69" i="30"/>
  <c r="AK57" i="29"/>
  <c r="AS67" i="29"/>
  <c r="AX92" i="30"/>
  <c r="U88" i="29"/>
  <c r="Y16" i="29"/>
  <c r="AM63" i="29"/>
  <c r="Q40" i="30"/>
  <c r="AH63" i="30"/>
  <c r="O56" i="30"/>
  <c r="AH45" i="30"/>
  <c r="P65" i="1"/>
  <c r="AM87" i="28"/>
  <c r="Y76" i="28"/>
  <c r="O71" i="29"/>
  <c r="AC86" i="30"/>
  <c r="I95" i="30"/>
  <c r="N45" i="30"/>
  <c r="AE96" i="30"/>
  <c r="X87" i="29"/>
  <c r="AU46" i="28"/>
  <c r="S92" i="29"/>
  <c r="S77" i="30"/>
  <c r="AT56" i="30"/>
  <c r="H81" i="29"/>
  <c r="W82" i="29"/>
  <c r="K78" i="28"/>
  <c r="AJ96" i="30"/>
  <c r="E96" i="30"/>
  <c r="AM69" i="28"/>
  <c r="K88" i="29"/>
  <c r="J66" i="29"/>
  <c r="AR73" i="29"/>
  <c r="Q67" i="30"/>
  <c r="E92" i="30"/>
  <c r="G40" i="28"/>
  <c r="K75" i="30"/>
  <c r="Y66" i="30"/>
  <c r="Q96" i="30"/>
  <c r="AV46" i="30"/>
  <c r="AT79" i="28"/>
  <c r="AD63" i="29"/>
  <c r="Z76" i="29"/>
  <c r="U95" i="28"/>
  <c r="F57" i="30"/>
  <c r="X68" i="25"/>
  <c r="T65" i="30"/>
  <c r="AI77" i="29"/>
  <c r="AY71" i="29"/>
  <c r="AM63" i="30"/>
  <c r="H40" i="30"/>
  <c r="AQ72" i="30"/>
  <c r="I70" i="30"/>
  <c r="J70" i="30"/>
  <c r="AQ87" i="30"/>
  <c r="I9" i="30"/>
  <c r="AY87" i="28"/>
  <c r="AW40" i="30"/>
  <c r="D72" i="30"/>
  <c r="AA69" i="30"/>
  <c r="T74" i="28"/>
  <c r="AQ10" i="30"/>
  <c r="D74" i="30"/>
  <c r="I56" i="30"/>
  <c r="AY81" i="30"/>
  <c r="AR75" i="29"/>
  <c r="AS10" i="28"/>
  <c r="AN82" i="29"/>
  <c r="AF70" i="29"/>
  <c r="U69" i="28"/>
  <c r="I87" i="30"/>
  <c r="N72" i="30"/>
  <c r="T9" i="30"/>
  <c r="K80" i="28"/>
  <c r="S64" i="26"/>
  <c r="AR16" i="30"/>
  <c r="J70" i="29"/>
  <c r="AB66" i="29"/>
  <c r="W91" i="29"/>
  <c r="V91" i="30"/>
  <c r="L65" i="29"/>
  <c r="AN16" i="30"/>
  <c r="AU10" i="29"/>
  <c r="L96" i="29"/>
  <c r="AJ80" i="30"/>
  <c r="P70" i="30"/>
  <c r="AY78" i="30"/>
  <c r="L64" i="30"/>
  <c r="AG95" i="28"/>
  <c r="O73" i="30"/>
  <c r="AC9" i="29"/>
  <c r="X69" i="29"/>
  <c r="AS92" i="30"/>
  <c r="Q45" i="30"/>
  <c r="L95" i="29"/>
  <c r="AA95" i="29"/>
  <c r="X66" i="30"/>
  <c r="K77" i="29"/>
  <c r="AL10" i="30"/>
  <c r="H69" i="28"/>
  <c r="I71" i="29"/>
  <c r="AK66" i="30"/>
  <c r="I63" i="30"/>
  <c r="F77" i="29"/>
  <c r="K66" i="28"/>
  <c r="AP81" i="30"/>
  <c r="AL64" i="30"/>
  <c r="Z77" i="30"/>
  <c r="P91" i="30"/>
  <c r="F74" i="29"/>
  <c r="AO56" i="28"/>
  <c r="AU88" i="29"/>
  <c r="AT81" i="30"/>
  <c r="AE46" i="30"/>
  <c r="F63" i="29"/>
  <c r="J82" i="30"/>
  <c r="AO66" i="29"/>
  <c r="AG63" i="28"/>
  <c r="AA66" i="30"/>
  <c r="AD46" i="30"/>
  <c r="AJ80" i="28"/>
  <c r="AM64" i="30"/>
  <c r="U64" i="29"/>
  <c r="AB86" i="30"/>
  <c r="L72" i="29"/>
  <c r="M71" i="30"/>
  <c r="AH88" i="29"/>
  <c r="AP87" i="29"/>
  <c r="N44" i="30"/>
  <c r="AE87" i="30"/>
  <c r="Z92" i="29"/>
  <c r="AU81" i="28"/>
  <c r="AN39" i="30"/>
  <c r="AI91" i="29"/>
  <c r="P38" i="30"/>
  <c r="AR66" i="30"/>
  <c r="F71" i="29"/>
  <c r="M38" i="30"/>
  <c r="Q86" i="30"/>
  <c r="AJ46" i="29"/>
  <c r="AF72" i="29"/>
  <c r="I88" i="28"/>
  <c r="S92" i="30"/>
  <c r="R75" i="30"/>
  <c r="E45" i="30"/>
  <c r="AJ73" i="30"/>
  <c r="AY65" i="30"/>
  <c r="U46" i="28"/>
  <c r="P57" i="28"/>
  <c r="Z15" i="30"/>
  <c r="P45" i="28"/>
  <c r="AA38" i="30"/>
  <c r="AI14" i="30"/>
  <c r="X77" i="30"/>
  <c r="AJ76" i="25"/>
  <c r="I73" i="29"/>
  <c r="E71" i="30"/>
  <c r="AI76" i="30"/>
  <c r="AB76" i="28"/>
  <c r="AK10" i="30"/>
  <c r="AV80" i="30"/>
  <c r="AM46" i="28"/>
  <c r="AB76" i="30"/>
  <c r="N80" i="29"/>
  <c r="AW46" i="29"/>
  <c r="N16" i="30"/>
  <c r="T38" i="29"/>
  <c r="X65" i="1"/>
  <c r="AA77" i="29"/>
  <c r="AL75" i="30"/>
  <c r="AO75" i="30"/>
  <c r="AD71" i="30"/>
  <c r="T81" i="30"/>
  <c r="Z68" i="30"/>
  <c r="F38" i="30"/>
  <c r="AJ63" i="30"/>
  <c r="Y66" i="29"/>
  <c r="AV15" i="30"/>
  <c r="AH66" i="29"/>
  <c r="AT79" i="30"/>
  <c r="AR64" i="29"/>
  <c r="K79" i="30"/>
  <c r="AE9" i="30"/>
  <c r="AV91" i="28"/>
  <c r="Q14" i="30"/>
  <c r="AB39" i="30"/>
  <c r="H74" i="29"/>
  <c r="AA87" i="30"/>
  <c r="AT91" i="28"/>
  <c r="AD39" i="30"/>
  <c r="K86" i="30"/>
  <c r="W82" i="30"/>
  <c r="Z57" i="30"/>
  <c r="AC88" i="30"/>
  <c r="Q78" i="30"/>
  <c r="I46" i="30"/>
  <c r="L45" i="30"/>
  <c r="AE82" i="29"/>
  <c r="AO15" i="30"/>
  <c r="AP63" i="28"/>
  <c r="AU78" i="29"/>
  <c r="U14" i="30"/>
  <c r="N67" i="30"/>
  <c r="S88" i="30"/>
  <c r="AI75" i="28"/>
  <c r="V75" i="30"/>
  <c r="AS96" i="30"/>
  <c r="Q73" i="30"/>
  <c r="AQ87" i="28"/>
  <c r="Y63" i="30"/>
  <c r="M78" i="30"/>
  <c r="AO70" i="30"/>
  <c r="U57" i="30"/>
  <c r="AT68" i="29"/>
  <c r="AW39" i="30"/>
  <c r="N80" i="30"/>
  <c r="F46" i="29"/>
  <c r="AX88" i="29"/>
  <c r="AJ95" i="29"/>
  <c r="AR67" i="30"/>
  <c r="AH65" i="30"/>
  <c r="U10" i="30"/>
  <c r="AJ10" i="30"/>
  <c r="R39" i="28"/>
  <c r="X92" i="30"/>
  <c r="AN86" i="30"/>
  <c r="Y77" i="29"/>
  <c r="AT75" i="29"/>
  <c r="V44" i="30"/>
  <c r="AY82" i="30"/>
  <c r="AD69" i="29"/>
  <c r="AM72" i="30"/>
  <c r="I82" i="30"/>
  <c r="J91" i="28"/>
  <c r="M91" i="30"/>
  <c r="AY40" i="30"/>
  <c r="AW56" i="30"/>
  <c r="AE78" i="30"/>
  <c r="AK65" i="1"/>
  <c r="AG40" i="30"/>
  <c r="N74" i="28"/>
  <c r="R87" i="30"/>
  <c r="K14" i="29"/>
  <c r="R77" i="30"/>
  <c r="Q66" i="29"/>
  <c r="K87" i="29"/>
  <c r="F86" i="30"/>
  <c r="AB77" i="30"/>
  <c r="AH80" i="29"/>
  <c r="S72" i="30"/>
  <c r="AK40" i="30"/>
  <c r="Q96" i="29"/>
  <c r="L67" i="30"/>
  <c r="AS57" i="30"/>
  <c r="AC38" i="30"/>
  <c r="AV76" i="28"/>
  <c r="AH86" i="30"/>
  <c r="V95" i="30"/>
  <c r="AV76" i="29"/>
  <c r="AK88" i="28"/>
  <c r="S71" i="30"/>
  <c r="AP91" i="30"/>
  <c r="D63" i="30"/>
  <c r="Y15" i="30"/>
  <c r="AQ39" i="30"/>
  <c r="R70" i="30"/>
  <c r="Q81" i="30"/>
  <c r="E64" i="29"/>
  <c r="AV56" i="30"/>
  <c r="AI82" i="29"/>
  <c r="AS74" i="30"/>
  <c r="AD68" i="29"/>
  <c r="AB67" i="30"/>
  <c r="O78" i="28"/>
  <c r="AB92" i="29"/>
  <c r="AB68" i="28"/>
  <c r="AK74" i="29"/>
  <c r="AJ95" i="30"/>
  <c r="AM73" i="28"/>
  <c r="R38" i="30"/>
  <c r="E14" i="30"/>
  <c r="Z8" i="30"/>
  <c r="I78" i="29"/>
  <c r="AH16" i="30"/>
  <c r="F77" i="30"/>
  <c r="AT71" i="26"/>
  <c r="AU15" i="28"/>
  <c r="M80" i="29"/>
  <c r="AM67" i="29"/>
  <c r="AO14" i="28"/>
  <c r="Q68" i="30"/>
  <c r="AW44" i="30"/>
  <c r="I75" i="28"/>
  <c r="AM16" i="26"/>
  <c r="AP71" i="30"/>
  <c r="AW8" i="30"/>
  <c r="P46" i="30"/>
  <c r="AL70" i="29"/>
  <c r="AM70" i="29"/>
  <c r="AF68" i="30"/>
  <c r="AI77" i="28"/>
  <c r="AK72" i="30"/>
  <c r="Y81" i="30"/>
  <c r="V14" i="30"/>
  <c r="AM92" i="28"/>
  <c r="AH57" i="29"/>
  <c r="AW95" i="30"/>
  <c r="AS40" i="29"/>
  <c r="V66" i="28"/>
  <c r="W82" i="28"/>
  <c r="V9" i="28"/>
  <c r="S91" i="30"/>
  <c r="P79" i="30"/>
  <c r="I68" i="29"/>
  <c r="AV68" i="28"/>
  <c r="D69" i="30"/>
  <c r="AU10" i="28"/>
  <c r="J74" i="29"/>
  <c r="AN65" i="30"/>
  <c r="E79" i="29"/>
  <c r="AG73" i="30"/>
  <c r="AD79" i="30"/>
  <c r="AA92" i="30"/>
  <c r="E81" i="30"/>
  <c r="AK76" i="30"/>
  <c r="R76" i="30"/>
  <c r="AP45" i="30"/>
  <c r="L86" i="30"/>
  <c r="AE10" i="30"/>
  <c r="G91" i="30"/>
  <c r="Z74" i="29"/>
  <c r="AH8" i="30"/>
  <c r="X40" i="30"/>
  <c r="AJ15" i="29"/>
  <c r="Q81" i="28"/>
  <c r="X74" i="30"/>
  <c r="AE65" i="30"/>
  <c r="V67" i="29"/>
  <c r="T92" i="29"/>
  <c r="AR70" i="30"/>
  <c r="AO68" i="29"/>
  <c r="AW56" i="29"/>
  <c r="AH38" i="30"/>
  <c r="AU76" i="29"/>
  <c r="P66" i="30"/>
  <c r="AR40" i="30"/>
  <c r="AY92" i="30"/>
  <c r="AL46" i="30"/>
  <c r="E69" i="30"/>
  <c r="O73" i="29"/>
  <c r="AX72" i="29"/>
  <c r="D81" i="30"/>
  <c r="R15" i="30"/>
  <c r="AD75" i="30"/>
  <c r="V64" i="30"/>
  <c r="AN63" i="30"/>
  <c r="E9" i="29"/>
  <c r="O86" i="28"/>
  <c r="Z57" i="29"/>
  <c r="AE69" i="29"/>
  <c r="U75" i="30"/>
  <c r="AG8" i="30"/>
  <c r="Q79" i="29"/>
  <c r="S65" i="30"/>
  <c r="W9" i="28"/>
  <c r="AV81" i="29"/>
  <c r="Z56" i="30"/>
  <c r="AW91" i="30"/>
  <c r="N79" i="30"/>
  <c r="AJ91" i="29"/>
  <c r="V66" i="30"/>
  <c r="R66" i="30"/>
  <c r="S10" i="30"/>
  <c r="AQ8" i="29"/>
  <c r="I71" i="30"/>
  <c r="Y95" i="30"/>
  <c r="AR86" i="26"/>
  <c r="AU91" i="30"/>
  <c r="AB69" i="30"/>
  <c r="U80" i="30"/>
  <c r="AD91" i="28"/>
  <c r="AM15" i="30"/>
  <c r="AO92" i="30"/>
  <c r="AX56" i="29"/>
  <c r="AM96" i="30"/>
  <c r="D96" i="30"/>
  <c r="L88" i="30"/>
  <c r="AA16" i="28"/>
  <c r="AL9" i="30"/>
  <c r="M69" i="30"/>
  <c r="AU86" i="30"/>
  <c r="X72" i="30"/>
  <c r="F14" i="29"/>
  <c r="AU92" i="29"/>
  <c r="AU74" i="30"/>
  <c r="I39" i="29"/>
  <c r="AV96" i="30"/>
  <c r="AR92" i="30"/>
  <c r="AJ88" i="30"/>
  <c r="AS69" i="29"/>
  <c r="W68" i="30"/>
  <c r="AK79" i="30"/>
  <c r="O81" i="30"/>
  <c r="Z91" i="30"/>
  <c r="AM65" i="30"/>
  <c r="AS86" i="30"/>
  <c r="AF69" i="28"/>
  <c r="AC79" i="30"/>
  <c r="AH10" i="28"/>
  <c r="X80" i="30"/>
  <c r="V68" i="30"/>
  <c r="AB96" i="30"/>
  <c r="AC92" i="30"/>
  <c r="AL80" i="30"/>
  <c r="W44" i="30"/>
  <c r="G46" i="30"/>
  <c r="AU57" i="30"/>
  <c r="W14" i="29"/>
  <c r="Z78" i="30"/>
  <c r="AM79" i="30"/>
  <c r="T65" i="1"/>
  <c r="AI45" i="26"/>
  <c r="O88" i="30"/>
  <c r="AU39" i="30"/>
  <c r="AC82" i="29"/>
  <c r="K16" i="29"/>
  <c r="W16" i="29"/>
  <c r="D70" i="30"/>
  <c r="H82" i="30"/>
  <c r="AT87" i="30"/>
  <c r="F88" i="30"/>
  <c r="AK70" i="30"/>
  <c r="AX80" i="30"/>
  <c r="Z67" i="30"/>
  <c r="T71" i="29"/>
  <c r="AN56" i="30"/>
  <c r="X78" i="28"/>
  <c r="AE73" i="30"/>
  <c r="J79" i="29"/>
  <c r="M82" i="30"/>
  <c r="AI40" i="28"/>
  <c r="AA78" i="30"/>
  <c r="AG73" i="29"/>
  <c r="AX38" i="30"/>
  <c r="H71" i="29"/>
  <c r="T63" i="30"/>
  <c r="M75" i="30"/>
  <c r="AX87" i="30"/>
  <c r="Z91" i="29"/>
  <c r="AO56" i="30"/>
  <c r="H82" i="29"/>
  <c r="AD66" i="29"/>
  <c r="AR76" i="30"/>
  <c r="AA67" i="30"/>
  <c r="AL8" i="30"/>
  <c r="L96" i="30"/>
  <c r="I92" i="29"/>
  <c r="AO57" i="29"/>
  <c r="K56" i="29"/>
  <c r="I88" i="30"/>
  <c r="AN76" i="30"/>
  <c r="E70" i="29"/>
  <c r="R88" i="30"/>
  <c r="R71" i="30"/>
  <c r="Y71" i="29"/>
  <c r="AJ74" i="30"/>
  <c r="AJ82" i="28"/>
  <c r="T74" i="30"/>
  <c r="V88" i="29"/>
  <c r="AE82" i="30"/>
  <c r="V71" i="29"/>
  <c r="AW79" i="30"/>
  <c r="AB57" i="29"/>
  <c r="M66" i="29"/>
  <c r="AE63" i="30"/>
  <c r="T92" i="28"/>
  <c r="AV91" i="30"/>
  <c r="AC91" i="29"/>
  <c r="L76" i="30"/>
  <c r="S82" i="29"/>
  <c r="Z8" i="29"/>
  <c r="AD10" i="30"/>
  <c r="AT66" i="28"/>
  <c r="K76" i="29"/>
  <c r="AG74" i="30"/>
  <c r="AB70" i="29"/>
  <c r="AG69" i="30"/>
  <c r="AR71" i="29"/>
  <c r="J65" i="1"/>
  <c r="AG45" i="28"/>
  <c r="K45" i="30"/>
  <c r="AW70" i="30"/>
  <c r="AV87" i="30"/>
  <c r="O10" i="29"/>
  <c r="L72" i="26"/>
  <c r="AW67" i="30"/>
  <c r="G95" i="30"/>
  <c r="N95" i="30"/>
  <c r="D65" i="30"/>
  <c r="AL78" i="28"/>
  <c r="AO71" i="28"/>
  <c r="AA39" i="30"/>
  <c r="AM66" i="30"/>
  <c r="AK14" i="30"/>
  <c r="H76" i="30"/>
  <c r="AL81" i="29"/>
  <c r="AV69" i="29"/>
  <c r="AC64" i="30"/>
  <c r="AO75" i="28"/>
  <c r="W75" i="30"/>
  <c r="AE73" i="29"/>
  <c r="D82" i="30"/>
  <c r="AO57" i="30"/>
  <c r="AB87" i="30"/>
  <c r="O72" i="30"/>
  <c r="AT70" i="30"/>
  <c r="Y96" i="30"/>
  <c r="AN64" i="30"/>
  <c r="AR77" i="30"/>
  <c r="T66" i="30"/>
  <c r="AN39" i="29"/>
  <c r="AK57" i="30"/>
  <c r="AH70" i="30"/>
  <c r="J15" i="29"/>
  <c r="AF87" i="29"/>
  <c r="AO80" i="30"/>
  <c r="AX45" i="30"/>
  <c r="AA75" i="28"/>
  <c r="AM56" i="26"/>
  <c r="AR56" i="29"/>
  <c r="D44" i="29"/>
  <c r="AY80" i="30"/>
  <c r="N68" i="29"/>
  <c r="I64" i="29"/>
  <c r="AU38" i="29"/>
  <c r="AB87" i="29"/>
  <c r="L67" i="29"/>
  <c r="AL66" i="29"/>
  <c r="E80" i="30"/>
  <c r="O64" i="30"/>
  <c r="AJ82" i="29"/>
  <c r="K86" i="29"/>
  <c r="O38" i="30"/>
  <c r="V63" i="29"/>
  <c r="L69" i="30"/>
  <c r="AG71" i="29"/>
  <c r="U57" i="28"/>
  <c r="F91" i="28"/>
  <c r="AE76" i="26"/>
  <c r="AW78" i="30"/>
  <c r="E71" i="29"/>
  <c r="AC75" i="25"/>
  <c r="M64" i="30"/>
  <c r="AI65" i="1"/>
  <c r="K88" i="30"/>
  <c r="AF81" i="29"/>
  <c r="H46" i="30"/>
  <c r="AF65" i="30"/>
  <c r="O8" i="30"/>
  <c r="V82" i="30"/>
  <c r="G82" i="29"/>
  <c r="Z69" i="30"/>
  <c r="V71" i="30"/>
  <c r="AE67" i="29"/>
  <c r="J68" i="30"/>
  <c r="AG66" i="30"/>
  <c r="I79" i="30"/>
  <c r="AE81" i="29"/>
  <c r="AR82" i="30"/>
  <c r="L71" i="29"/>
  <c r="AQ57" i="28"/>
  <c r="AC10" i="30"/>
  <c r="M79" i="28"/>
  <c r="Z76" i="30"/>
  <c r="AQ40" i="30"/>
  <c r="L71" i="30"/>
  <c r="AI63" i="30"/>
  <c r="AW39" i="26"/>
  <c r="AJ9" i="30"/>
  <c r="I72" i="30"/>
  <c r="S9" i="30"/>
  <c r="N71" i="29"/>
  <c r="AY77" i="28"/>
  <c r="AR66" i="29"/>
  <c r="AV88" i="29"/>
  <c r="AW10" i="29"/>
  <c r="AP72" i="30"/>
  <c r="S76" i="29"/>
  <c r="R9" i="30"/>
  <c r="AL14" i="29"/>
  <c r="AA75" i="30"/>
  <c r="E57" i="29"/>
  <c r="AL8" i="28"/>
  <c r="AB72" i="28"/>
  <c r="AC69" i="30"/>
  <c r="D71" i="29"/>
  <c r="AW65" i="1"/>
  <c r="Y71" i="30"/>
  <c r="K78" i="29"/>
  <c r="AS71" i="29"/>
  <c r="AG15" i="28"/>
  <c r="AQ56" i="30"/>
  <c r="AG88" i="30"/>
  <c r="R65" i="30"/>
  <c r="V80" i="30"/>
  <c r="Z64" i="29"/>
  <c r="H79" i="30"/>
  <c r="K40" i="29"/>
  <c r="W68" i="29"/>
  <c r="AR81" i="29"/>
  <c r="AD71" i="29"/>
  <c r="W96" i="26"/>
  <c r="W66" i="30"/>
  <c r="Y39" i="30"/>
  <c r="AQ70" i="30"/>
  <c r="W77" i="30"/>
  <c r="AH38" i="29"/>
  <c r="AM80" i="30"/>
  <c r="AN75" i="30"/>
  <c r="AN68" i="30"/>
  <c r="AG64" i="29"/>
  <c r="O75" i="29"/>
  <c r="J77" i="28"/>
  <c r="L95" i="30"/>
  <c r="AY64" i="29"/>
  <c r="X88" i="30"/>
  <c r="W63" i="30"/>
  <c r="O16" i="30"/>
  <c r="U79" i="30"/>
  <c r="S40" i="29"/>
  <c r="AP96" i="30"/>
  <c r="AQ71" i="29"/>
  <c r="AK74" i="30"/>
  <c r="AO64" i="30"/>
  <c r="AN66" i="29"/>
  <c r="R74" i="30"/>
  <c r="O91" i="30"/>
  <c r="W80" i="30"/>
  <c r="U65" i="28"/>
  <c r="AI79" i="30"/>
  <c r="AJ72" i="30"/>
  <c r="K16" i="30"/>
  <c r="AX79" i="30"/>
  <c r="T68" i="29"/>
  <c r="AS88" i="29"/>
  <c r="AR65" i="30"/>
  <c r="AM76" i="30"/>
  <c r="P68" i="29"/>
  <c r="N95" i="28"/>
  <c r="AO10" i="30"/>
  <c r="AL16" i="29"/>
  <c r="Y91" i="30"/>
  <c r="AC95" i="30"/>
  <c r="N68" i="30"/>
  <c r="T46" i="30"/>
  <c r="V78" i="30"/>
  <c r="F96" i="30"/>
  <c r="AI10" i="30"/>
  <c r="AX70" i="30"/>
  <c r="AL82" i="30"/>
  <c r="AD8" i="29"/>
  <c r="AT44" i="30"/>
  <c r="AN95" i="30"/>
  <c r="AG96" i="30"/>
  <c r="O45" i="29"/>
  <c r="M79" i="29"/>
  <c r="V68" i="28"/>
  <c r="K72" i="30"/>
  <c r="AF65" i="1"/>
  <c r="V15" i="30"/>
  <c r="AV96" i="29"/>
  <c r="AY96" i="29"/>
  <c r="AI88" i="30"/>
  <c r="AU44" i="30"/>
  <c r="AI57" i="28"/>
  <c r="S69" i="30"/>
  <c r="H74" i="30"/>
  <c r="AB68" i="29"/>
  <c r="K73" i="28"/>
  <c r="V45" i="30"/>
  <c r="I40" i="29"/>
  <c r="AO86" i="30"/>
  <c r="R40" i="29"/>
  <c r="E73" i="28"/>
  <c r="AY82" i="29"/>
  <c r="AF79" i="30"/>
  <c r="H86" i="29"/>
  <c r="AR79" i="30"/>
  <c r="P69" i="29"/>
  <c r="Y8" i="29"/>
  <c r="AU14" i="30"/>
  <c r="AX82" i="30"/>
  <c r="W56" i="29"/>
  <c r="E74" i="29"/>
  <c r="AM82" i="29"/>
  <c r="AK95" i="29"/>
  <c r="AL68" i="30"/>
  <c r="Q95" i="29"/>
  <c r="H73" i="29"/>
  <c r="I86" i="29"/>
  <c r="AX71" i="29"/>
  <c r="L80" i="28"/>
  <c r="J15" i="30"/>
  <c r="O68" i="30"/>
  <c r="J75" i="25"/>
  <c r="AA67" i="29"/>
  <c r="L63" i="29"/>
  <c r="AA96" i="30"/>
  <c r="U8" i="30"/>
  <c r="AF91" i="29"/>
  <c r="AP69" i="30"/>
  <c r="AG82" i="30"/>
  <c r="AI68" i="30"/>
  <c r="AG65" i="1"/>
  <c r="AN87" i="29"/>
  <c r="AP87" i="30"/>
  <c r="K82" i="30"/>
  <c r="AP82" i="28"/>
  <c r="W56" i="30"/>
  <c r="P70" i="29"/>
  <c r="AB9" i="25"/>
  <c r="G67" i="29"/>
  <c r="AN79" i="28"/>
  <c r="U73" i="29"/>
  <c r="AR95" i="29"/>
  <c r="P72" i="30"/>
  <c r="AU8" i="30"/>
  <c r="R96" i="29"/>
  <c r="S71" i="26"/>
  <c r="AA16" i="30"/>
  <c r="AP95" i="29"/>
  <c r="AA68" i="30"/>
  <c r="V72" i="30"/>
  <c r="K68" i="30"/>
  <c r="S78" i="30"/>
  <c r="AW15" i="28"/>
  <c r="AF15" i="30"/>
  <c r="I95" i="28"/>
  <c r="AH81" i="30"/>
  <c r="D65" i="1"/>
  <c r="AN56" i="29"/>
  <c r="AQ79" i="30"/>
  <c r="S46" i="30"/>
  <c r="E74" i="30"/>
  <c r="AM95" i="30"/>
  <c r="W57" i="29"/>
  <c r="AJ76" i="29"/>
  <c r="U46" i="30"/>
  <c r="AE46" i="29"/>
  <c r="R45" i="29"/>
  <c r="N71" i="30"/>
  <c r="AB72" i="29"/>
  <c r="AQ81" i="29"/>
  <c r="K72" i="29"/>
  <c r="AM16" i="30"/>
  <c r="D63" i="29"/>
  <c r="AA63" i="29"/>
  <c r="T96" i="30"/>
  <c r="AW65" i="29"/>
  <c r="Q70" i="30"/>
  <c r="G39" i="30"/>
  <c r="Y70" i="29"/>
  <c r="AB15" i="29"/>
  <c r="AD92" i="30"/>
  <c r="AA88" i="29"/>
  <c r="N70" i="30"/>
  <c r="L81" i="30"/>
  <c r="AK80" i="28"/>
  <c r="AL86" i="30"/>
  <c r="O75" i="25"/>
  <c r="AL65" i="1"/>
  <c r="AA88" i="28"/>
  <c r="O9" i="30"/>
  <c r="AG66" i="29"/>
  <c r="AU65" i="30"/>
  <c r="AG72" i="29"/>
  <c r="G96" i="29"/>
  <c r="AR88" i="29"/>
  <c r="AS82" i="30"/>
  <c r="AE92" i="29"/>
  <c r="H14" i="30"/>
  <c r="AB57" i="30"/>
  <c r="M39" i="29"/>
  <c r="AC65" i="30"/>
  <c r="AV67" i="30"/>
  <c r="AV81" i="28"/>
  <c r="G80" i="29"/>
  <c r="E95" i="30"/>
  <c r="N69" i="29"/>
  <c r="AC75" i="30"/>
  <c r="L77" i="30"/>
  <c r="U57" i="29"/>
  <c r="AW57" i="29"/>
  <c r="H78" i="30"/>
  <c r="W79" i="30"/>
  <c r="AS72" i="28"/>
  <c r="D39" i="29"/>
  <c r="AE66" i="30"/>
  <c r="AY15" i="30"/>
  <c r="AT77" i="29"/>
  <c r="AO77" i="29"/>
  <c r="M96" i="30"/>
  <c r="AE65" i="29"/>
  <c r="AR78" i="30"/>
  <c r="H73" i="30"/>
  <c r="Q86" i="29"/>
  <c r="Q15" i="29"/>
  <c r="V77" i="30"/>
  <c r="O63" i="30"/>
  <c r="P45" i="29"/>
  <c r="AO82" i="28"/>
  <c r="L38" i="30"/>
  <c r="AS73" i="29"/>
  <c r="AE15" i="29"/>
  <c r="AF72" i="30"/>
  <c r="X88" i="28"/>
  <c r="Z64" i="30"/>
  <c r="K92" i="30"/>
  <c r="AT78" i="28"/>
  <c r="J92" i="26"/>
  <c r="O81" i="28"/>
  <c r="J88" i="30"/>
  <c r="AA76" i="30"/>
  <c r="R73" i="30"/>
  <c r="AT72" i="28"/>
  <c r="AW74" i="29"/>
  <c r="AC77" i="30"/>
  <c r="S80" i="29"/>
  <c r="AF86" i="29"/>
  <c r="F39" i="29"/>
  <c r="D91" i="29"/>
  <c r="AC77" i="28"/>
  <c r="R88" i="29"/>
  <c r="AN74" i="30"/>
  <c r="AT96" i="29"/>
  <c r="L88" i="29"/>
  <c r="AH74" i="29"/>
  <c r="AE56" i="30"/>
  <c r="AR40" i="29"/>
  <c r="AD74" i="30"/>
  <c r="G75" i="30"/>
  <c r="AV40" i="30"/>
  <c r="AF56" i="30"/>
  <c r="AX67" i="28"/>
  <c r="D8" i="30"/>
  <c r="AT64" i="30"/>
  <c r="AI73" i="29"/>
  <c r="AJ68" i="28"/>
  <c r="AF87" i="30"/>
  <c r="AE72" i="30"/>
  <c r="T71" i="30"/>
  <c r="AK56" i="29"/>
  <c r="AY45" i="29"/>
  <c r="G56" i="29"/>
  <c r="Q65" i="28"/>
  <c r="H69" i="30"/>
  <c r="AE80" i="26"/>
  <c r="AS44" i="30"/>
  <c r="AI80" i="29"/>
  <c r="AP57" i="30"/>
  <c r="AS76" i="29"/>
  <c r="F66" i="30"/>
  <c r="S63" i="30"/>
  <c r="AI92" i="30"/>
  <c r="F95" i="29"/>
  <c r="AG74" i="28"/>
  <c r="N14" i="30"/>
  <c r="AK77" i="30"/>
  <c r="T69" i="30"/>
  <c r="F66" i="29"/>
  <c r="AV65" i="30"/>
  <c r="J8" i="30"/>
  <c r="E86" i="29"/>
  <c r="U79" i="29"/>
  <c r="E39" i="30"/>
  <c r="AO70" i="29"/>
  <c r="Q57" i="29"/>
  <c r="K44" i="30"/>
  <c r="AR63" i="28"/>
  <c r="AL76" i="29"/>
  <c r="AT95" i="29"/>
  <c r="G38" i="28"/>
  <c r="AM71" i="30"/>
  <c r="AK64" i="30"/>
  <c r="K76" i="30"/>
  <c r="AU95" i="30"/>
  <c r="N9" i="30"/>
  <c r="D80" i="30"/>
  <c r="H64" i="30"/>
  <c r="G67" i="30"/>
  <c r="AB65" i="29"/>
  <c r="AE88" i="29"/>
  <c r="M15" i="30"/>
  <c r="AP68" i="30"/>
  <c r="E67" i="30"/>
  <c r="W73" i="29"/>
  <c r="J86" i="28"/>
  <c r="U44" i="30"/>
  <c r="P56" i="30"/>
  <c r="G57" i="28"/>
  <c r="R68" i="30"/>
  <c r="I92" i="30"/>
  <c r="AQ46" i="29"/>
  <c r="H45" i="30"/>
  <c r="D79" i="29"/>
  <c r="AK71" i="30"/>
  <c r="AD77" i="30"/>
  <c r="I72" i="29"/>
  <c r="H66" i="29"/>
  <c r="T44" i="30"/>
  <c r="AX72" i="30"/>
  <c r="AS8" i="30"/>
  <c r="W14" i="30"/>
  <c r="AJ45" i="30"/>
  <c r="AX74" i="30"/>
  <c r="P68" i="30"/>
  <c r="AX8" i="30"/>
  <c r="I75" i="29"/>
  <c r="T75" i="30"/>
  <c r="AH46" i="30"/>
  <c r="AG45" i="30"/>
  <c r="AR87" i="30"/>
  <c r="O71" i="30"/>
  <c r="P77" i="25"/>
  <c r="AN66" i="28"/>
  <c r="Y76" i="26"/>
  <c r="AH9" i="30"/>
  <c r="AD75" i="26"/>
  <c r="AO56" i="29"/>
  <c r="AX82" i="28"/>
  <c r="W67" i="29"/>
  <c r="V44" i="26"/>
  <c r="AT75" i="30"/>
  <c r="L92" i="28"/>
  <c r="AC92" i="29"/>
  <c r="AW76" i="30"/>
  <c r="M15" i="29"/>
  <c r="AM68" i="30"/>
  <c r="U68" i="29"/>
  <c r="F74" i="25"/>
  <c r="AJ81" i="28"/>
  <c r="AF38" i="29"/>
  <c r="AB67" i="29"/>
  <c r="AP95" i="26"/>
  <c r="Z74" i="28"/>
  <c r="Q76" i="30"/>
  <c r="T44" i="28"/>
  <c r="N64" i="30"/>
  <c r="V40" i="30"/>
  <c r="W91" i="30"/>
  <c r="N92" i="29"/>
  <c r="E81" i="29"/>
  <c r="AW80" i="29"/>
  <c r="AT65" i="29"/>
  <c r="D64" i="29"/>
  <c r="G66" i="29"/>
  <c r="K69" i="30"/>
  <c r="AV77" i="30"/>
  <c r="AR65" i="28"/>
  <c r="I91" i="30"/>
  <c r="W80" i="29"/>
  <c r="H56" i="26"/>
  <c r="AW9" i="30"/>
  <c r="R71" i="25"/>
  <c r="AV71" i="26"/>
  <c r="H39" i="30"/>
  <c r="K9" i="29"/>
  <c r="AD45" i="30"/>
  <c r="E38" i="28"/>
  <c r="AD91" i="24"/>
  <c r="J79" i="28"/>
  <c r="P81" i="28"/>
  <c r="J9" i="29"/>
  <c r="AH79" i="30"/>
  <c r="L64" i="29"/>
  <c r="K71" i="30"/>
  <c r="AK68" i="29"/>
  <c r="AB73" i="30"/>
  <c r="O72" i="29"/>
  <c r="AX66" i="30"/>
  <c r="W75" i="29"/>
  <c r="D38" i="30"/>
  <c r="AB74" i="30"/>
  <c r="AS63" i="29"/>
  <c r="F74" i="30"/>
  <c r="L44" i="30"/>
  <c r="F92" i="26"/>
  <c r="AP66" i="29"/>
  <c r="AL57" i="30"/>
  <c r="J73" i="29"/>
  <c r="AO44" i="26"/>
  <c r="AV91" i="29"/>
  <c r="I74" i="30"/>
  <c r="N65" i="30"/>
  <c r="AD81" i="30"/>
  <c r="W86" i="30"/>
  <c r="AI67" i="30"/>
  <c r="AC63" i="29"/>
  <c r="AL71" i="28"/>
  <c r="R72" i="28"/>
  <c r="N92" i="28"/>
  <c r="AX78" i="30"/>
  <c r="P95" i="30"/>
  <c r="AD15" i="30"/>
  <c r="AO68" i="28"/>
  <c r="F87" i="30"/>
  <c r="AE91" i="29"/>
  <c r="AY70" i="30"/>
  <c r="AA14" i="30"/>
  <c r="E76" i="29"/>
  <c r="AF76" i="30"/>
  <c r="AX68" i="30"/>
  <c r="AO96" i="29"/>
  <c r="L57" i="29"/>
  <c r="AE86" i="29"/>
  <c r="AQ65" i="28"/>
  <c r="AI56" i="30"/>
  <c r="L76" i="29"/>
  <c r="AM91" i="30"/>
  <c r="AE79" i="30"/>
  <c r="T44" i="29"/>
  <c r="Q38" i="29"/>
  <c r="AB14" i="29"/>
  <c r="AQ44" i="29"/>
  <c r="AO39" i="30"/>
  <c r="AV80" i="29"/>
  <c r="AR80" i="30"/>
  <c r="AP75" i="30"/>
  <c r="AG88" i="29"/>
  <c r="AC69" i="26"/>
  <c r="O92" i="28"/>
  <c r="AY57" i="30"/>
  <c r="AY38" i="28"/>
  <c r="D75" i="29"/>
  <c r="AC14" i="30"/>
  <c r="Y65" i="1"/>
  <c r="AB75" i="30"/>
  <c r="AH87" i="30"/>
  <c r="R65" i="26"/>
  <c r="R75" i="29"/>
  <c r="G56" i="30"/>
  <c r="D66" i="30"/>
  <c r="AW71" i="30"/>
  <c r="AW91" i="29"/>
  <c r="M79" i="30"/>
  <c r="M14" i="29"/>
  <c r="AP95" i="30"/>
  <c r="O45" i="26"/>
  <c r="AE67" i="30"/>
  <c r="Z88" i="29"/>
  <c r="V65" i="1"/>
  <c r="AQ78" i="28"/>
  <c r="K46" i="30"/>
  <c r="AB71" i="30"/>
  <c r="L39" i="30"/>
  <c r="Y46" i="29"/>
  <c r="AS14" i="30"/>
  <c r="R38" i="29"/>
  <c r="AU70" i="30"/>
  <c r="AV86" i="30"/>
  <c r="O80" i="29"/>
  <c r="AD78" i="29"/>
  <c r="F79" i="29"/>
  <c r="AB78" i="30"/>
  <c r="AU77" i="30"/>
  <c r="AX73" i="30"/>
  <c r="AG64" i="30"/>
  <c r="AQ74" i="29"/>
  <c r="AQ57" i="30"/>
  <c r="AQ76" i="30"/>
  <c r="AI72" i="30"/>
  <c r="AC10" i="26"/>
  <c r="V68" i="29"/>
  <c r="E86" i="28"/>
  <c r="R67" i="30"/>
  <c r="AB79" i="30"/>
  <c r="O66" i="29"/>
  <c r="Z14" i="30"/>
  <c r="N38" i="30"/>
  <c r="Z74" i="30"/>
  <c r="M46" i="30"/>
  <c r="AL82" i="28"/>
  <c r="N95" i="29"/>
  <c r="R63" i="30"/>
  <c r="L65" i="30"/>
  <c r="AQ71" i="30"/>
  <c r="M39" i="30"/>
  <c r="S73" i="29"/>
  <c r="AS91" i="29"/>
  <c r="I63" i="29"/>
  <c r="AY96" i="28"/>
  <c r="Y75" i="30"/>
  <c r="M57" i="28"/>
  <c r="W57" i="30"/>
  <c r="K70" i="29"/>
  <c r="AM78" i="28"/>
  <c r="D56" i="30"/>
  <c r="AN8" i="30"/>
  <c r="D39" i="30"/>
  <c r="T92" i="26"/>
  <c r="H96" i="30"/>
  <c r="M70" i="30"/>
  <c r="AL15" i="30"/>
  <c r="AY38" i="30"/>
  <c r="I82" i="29"/>
  <c r="AQ86" i="29"/>
  <c r="AS68" i="29"/>
  <c r="AQ75" i="30"/>
  <c r="AU91" i="29"/>
  <c r="AY64" i="28"/>
  <c r="S44" i="30"/>
  <c r="AX9" i="29"/>
  <c r="Z76" i="25"/>
  <c r="Y45" i="30"/>
  <c r="W63" i="29"/>
  <c r="F75" i="30"/>
  <c r="F81" i="28"/>
  <c r="Q87" i="30"/>
  <c r="AP82" i="30"/>
  <c r="AU95" i="28"/>
  <c r="AO44" i="30"/>
  <c r="U65" i="29"/>
  <c r="AE72" i="29"/>
  <c r="T16" i="30"/>
  <c r="AY95" i="30"/>
  <c r="Y56" i="30"/>
  <c r="S92" i="28"/>
  <c r="AK75" i="30"/>
  <c r="AL65" i="30"/>
  <c r="E77" i="30"/>
  <c r="X79" i="29"/>
  <c r="S81" i="30"/>
  <c r="AL96" i="30"/>
  <c r="AO79" i="30"/>
  <c r="AL74" i="30"/>
  <c r="AA73" i="30"/>
  <c r="D80" i="29"/>
  <c r="AV92" i="29"/>
  <c r="I16" i="30"/>
  <c r="AR74" i="30"/>
  <c r="J87" i="28"/>
  <c r="AB91" i="30"/>
  <c r="AV38" i="30"/>
  <c r="Q66" i="30"/>
  <c r="K76" i="28"/>
  <c r="AH38" i="28"/>
  <c r="AM46" i="30"/>
  <c r="AA65" i="30"/>
  <c r="P66" i="29"/>
  <c r="AL69" i="29"/>
  <c r="X88" i="29"/>
  <c r="N87" i="30"/>
  <c r="L87" i="30"/>
  <c r="T56" i="29"/>
  <c r="Q72" i="28"/>
  <c r="P71" i="30"/>
  <c r="F73" i="30"/>
  <c r="AP80" i="29"/>
  <c r="AI74" i="30"/>
  <c r="AC87" i="26"/>
  <c r="U76" i="29"/>
  <c r="G73" i="30"/>
  <c r="K91" i="30"/>
  <c r="L73" i="25"/>
  <c r="V46" i="30"/>
  <c r="I91" i="29"/>
  <c r="AE68" i="29"/>
  <c r="O96" i="29"/>
  <c r="Y70" i="30"/>
  <c r="AM65" i="1"/>
  <c r="AQ70" i="28"/>
  <c r="AT73" i="30"/>
  <c r="AU10" i="30"/>
  <c r="AO46" i="30"/>
  <c r="AO88" i="28"/>
  <c r="G64" i="30"/>
  <c r="AK68" i="30"/>
  <c r="T92" i="30"/>
  <c r="AO38" i="30"/>
  <c r="AC88" i="29"/>
  <c r="I68" i="26"/>
  <c r="AJ39" i="30"/>
  <c r="AB65" i="30"/>
  <c r="AK73" i="29"/>
  <c r="F81" i="30"/>
  <c r="AL76" i="30"/>
  <c r="AJ75" i="26"/>
  <c r="Z66" i="28"/>
  <c r="V81" i="26"/>
  <c r="AX88" i="30"/>
  <c r="T40" i="26"/>
  <c r="K96" i="29"/>
  <c r="AN96" i="30"/>
  <c r="Z96" i="29"/>
  <c r="AN9" i="29"/>
  <c r="AA87" i="29"/>
  <c r="M9" i="30"/>
  <c r="H38" i="30"/>
  <c r="O67" i="30"/>
  <c r="AC16" i="28"/>
  <c r="AI63" i="29"/>
  <c r="AC87" i="28"/>
  <c r="L72" i="30"/>
  <c r="AE91" i="28"/>
  <c r="AS88" i="30"/>
  <c r="AJ65" i="30"/>
  <c r="AC39" i="30"/>
  <c r="E65" i="29"/>
  <c r="Y65" i="30"/>
  <c r="F92" i="29"/>
  <c r="H72" i="29"/>
  <c r="S87" i="29"/>
  <c r="S96" i="29"/>
  <c r="E16" i="30"/>
  <c r="J74" i="30"/>
  <c r="U80" i="29"/>
  <c r="AE86" i="30"/>
  <c r="J14" i="29"/>
  <c r="AV45" i="29"/>
  <c r="AJ88" i="29"/>
  <c r="AK45" i="28"/>
  <c r="AV88" i="30"/>
  <c r="AS70" i="30"/>
  <c r="S86" i="29"/>
  <c r="AL91" i="29"/>
  <c r="M65" i="28"/>
  <c r="AP77" i="29"/>
  <c r="AU65" i="29"/>
  <c r="AH14" i="30"/>
  <c r="AU63" i="30"/>
  <c r="AQ67" i="28"/>
  <c r="V73" i="26"/>
  <c r="G95" i="29"/>
  <c r="AY65" i="29"/>
  <c r="AM87" i="26"/>
  <c r="P78" i="28"/>
  <c r="G78" i="30"/>
  <c r="G69" i="28"/>
  <c r="AA64" i="30"/>
  <c r="AD69" i="26"/>
  <c r="AD87" i="30"/>
  <c r="AP46" i="30"/>
  <c r="X63" i="30"/>
  <c r="Y86" i="28"/>
  <c r="K65" i="30"/>
  <c r="AO8" i="28"/>
  <c r="W76" i="29"/>
  <c r="I66" i="30"/>
  <c r="H95" i="30"/>
  <c r="AU75" i="30"/>
  <c r="AJ86" i="29"/>
  <c r="AJ64" i="30"/>
  <c r="AU76" i="30"/>
  <c r="P86" i="30"/>
  <c r="AN44" i="30"/>
  <c r="AW16" i="30"/>
  <c r="AB82" i="29"/>
  <c r="D86" i="26"/>
  <c r="G8" i="30"/>
  <c r="AH56" i="30"/>
  <c r="X78" i="29"/>
  <c r="AP16" i="30"/>
  <c r="X65" i="30"/>
  <c r="U16" i="30"/>
  <c r="X67" i="30"/>
  <c r="S66" i="29"/>
  <c r="AR96" i="30"/>
  <c r="AV72" i="30"/>
  <c r="AR88" i="30"/>
  <c r="AI15" i="28"/>
  <c r="AN69" i="30"/>
  <c r="M87" i="29"/>
  <c r="Q71" i="30"/>
  <c r="V63" i="30"/>
  <c r="AH65" i="1"/>
  <c r="AN80" i="28"/>
  <c r="AV71" i="30"/>
  <c r="T87" i="28"/>
  <c r="E67" i="29"/>
  <c r="AD9" i="30"/>
  <c r="AD57" i="30"/>
  <c r="AH92" i="28"/>
  <c r="AD73" i="29"/>
  <c r="AO95" i="30"/>
  <c r="AW87" i="30"/>
  <c r="AR9" i="30"/>
  <c r="U91" i="30"/>
  <c r="AO45" i="30"/>
  <c r="O64" i="29"/>
  <c r="Q75" i="30"/>
  <c r="AY79" i="30"/>
  <c r="S64" i="29"/>
  <c r="AL86" i="29"/>
  <c r="AA77" i="30"/>
  <c r="AI64" i="28"/>
  <c r="N75" i="30"/>
  <c r="AH76" i="29"/>
  <c r="K92" i="28"/>
  <c r="AM87" i="29"/>
  <c r="Y76" i="29"/>
  <c r="X8" i="30"/>
  <c r="AA72" i="30"/>
  <c r="AE68" i="30"/>
  <c r="F88" i="29"/>
  <c r="D75" i="30"/>
  <c r="K81" i="28"/>
  <c r="Z79" i="28"/>
  <c r="P8" i="28"/>
  <c r="AY64" i="30"/>
  <c r="AP40" i="30"/>
  <c r="Q80" i="30"/>
  <c r="AY69" i="30"/>
  <c r="F14" i="28"/>
  <c r="Y14" i="28"/>
  <c r="AE71" i="26"/>
  <c r="AM71" i="29"/>
  <c r="X80" i="29"/>
  <c r="AC68" i="29"/>
  <c r="I77" i="30"/>
  <c r="D96" i="29"/>
  <c r="W64" i="30"/>
  <c r="H96" i="28"/>
  <c r="V9" i="30"/>
  <c r="AD68" i="28"/>
  <c r="L8" i="30"/>
  <c r="Q77" i="30"/>
  <c r="V96" i="28"/>
  <c r="R64" i="29"/>
  <c r="AG81" i="30"/>
  <c r="AX14" i="30"/>
  <c r="AX76" i="30"/>
  <c r="AN88" i="30"/>
  <c r="AM39" i="30"/>
  <c r="AJ64" i="29"/>
  <c r="O15" i="30"/>
  <c r="F75" i="29"/>
  <c r="AY65" i="1"/>
  <c r="L40" i="28"/>
  <c r="E73" i="30"/>
  <c r="AF87" i="26"/>
  <c r="T88" i="26"/>
  <c r="Z40" i="30"/>
  <c r="AC44" i="29"/>
  <c r="N64" i="29"/>
  <c r="T72" i="30"/>
  <c r="U76" i="28"/>
  <c r="AN92" i="30"/>
  <c r="AN46" i="30"/>
  <c r="AD82" i="30"/>
  <c r="Z82" i="30"/>
  <c r="AN87" i="30"/>
  <c r="M88" i="28"/>
  <c r="G81" i="25"/>
  <c r="AU74" i="29"/>
  <c r="E82" i="30"/>
  <c r="AN72" i="29"/>
  <c r="AR68" i="30"/>
  <c r="Q82" i="30"/>
  <c r="F95" i="30"/>
  <c r="AF69" i="30"/>
  <c r="W87" i="29"/>
  <c r="Y92" i="30"/>
  <c r="AY96" i="30"/>
  <c r="AH87" i="29"/>
  <c r="AY57" i="29"/>
  <c r="H72" i="30"/>
  <c r="P88" i="29"/>
  <c r="AE76" i="30"/>
  <c r="AJ69" i="30"/>
  <c r="J73" i="28"/>
  <c r="S44" i="29"/>
  <c r="AP44" i="29"/>
  <c r="AI16" i="30"/>
  <c r="AD91" i="30"/>
  <c r="AM82" i="30"/>
  <c r="AT76" i="26"/>
  <c r="AD14" i="30"/>
  <c r="J80" i="30"/>
  <c r="AO82" i="30"/>
  <c r="AK87" i="28"/>
  <c r="I78" i="30"/>
  <c r="AH78" i="30"/>
  <c r="O96" i="30"/>
  <c r="H75" i="28"/>
  <c r="AR91" i="30"/>
  <c r="AM56" i="30"/>
  <c r="O65" i="30"/>
  <c r="AI46" i="30"/>
  <c r="AW82" i="30"/>
  <c r="AK67" i="30"/>
  <c r="U9" i="29"/>
  <c r="AR15" i="29"/>
  <c r="AJ8" i="29"/>
  <c r="F71" i="30"/>
  <c r="AF81" i="30"/>
  <c r="T39" i="30"/>
  <c r="Z16" i="29"/>
  <c r="Z79" i="26"/>
  <c r="AG80" i="30"/>
  <c r="AS76" i="28"/>
  <c r="D87" i="29"/>
  <c r="D65" i="29"/>
  <c r="AH44" i="29"/>
  <c r="AG67" i="30"/>
  <c r="V64" i="28"/>
  <c r="W72" i="30"/>
  <c r="Z67" i="29"/>
  <c r="AV65" i="26"/>
  <c r="AL44" i="30"/>
  <c r="AH82" i="30"/>
  <c r="O76" i="30"/>
  <c r="P82" i="30"/>
  <c r="N63" i="30"/>
  <c r="AJ78" i="29"/>
  <c r="D73" i="28"/>
  <c r="U95" i="30"/>
  <c r="AS78" i="30"/>
  <c r="AC81" i="30"/>
  <c r="AC10" i="29"/>
  <c r="AH73" i="29"/>
  <c r="AB76" i="26"/>
  <c r="J72" i="30"/>
  <c r="P8" i="29"/>
  <c r="K95" i="30"/>
  <c r="S73" i="30"/>
  <c r="AS69" i="30"/>
  <c r="P10" i="30"/>
  <c r="AV80" i="28"/>
  <c r="M87" i="30"/>
  <c r="G68" i="29"/>
  <c r="AP70" i="30"/>
  <c r="J63" i="28"/>
  <c r="X16" i="30"/>
  <c r="U66" i="30"/>
  <c r="N91" i="28"/>
  <c r="AD56" i="30"/>
  <c r="Z69" i="29"/>
  <c r="X63" i="29"/>
  <c r="I76" i="30"/>
  <c r="O86" i="30"/>
  <c r="N9" i="29"/>
  <c r="F80" i="30"/>
  <c r="AL73" i="28"/>
  <c r="Y82" i="30"/>
  <c r="I15" i="29"/>
  <c r="AD88" i="29"/>
  <c r="AT74" i="30"/>
  <c r="AB81" i="30"/>
  <c r="AD65" i="30"/>
  <c r="D46" i="30"/>
  <c r="Z68" i="29"/>
  <c r="AV70" i="30"/>
  <c r="AT82" i="30"/>
  <c r="AC95" i="26"/>
  <c r="P16" i="28"/>
  <c r="K80" i="30"/>
  <c r="AB64" i="29"/>
  <c r="AO63" i="30"/>
  <c r="AO15" i="29"/>
  <c r="AM88" i="30"/>
  <c r="AS91" i="28"/>
  <c r="AP39" i="30"/>
  <c r="AM80" i="28"/>
  <c r="R63" i="29"/>
  <c r="X82" i="30"/>
  <c r="W70" i="30"/>
  <c r="R14" i="29"/>
  <c r="L14" i="30"/>
  <c r="AA10" i="30"/>
  <c r="AE40" i="28"/>
  <c r="AF71" i="30"/>
  <c r="E68" i="30"/>
  <c r="AI70" i="30"/>
  <c r="AB14" i="30"/>
  <c r="Z88" i="30"/>
  <c r="Y74" i="30"/>
  <c r="AP77" i="30"/>
  <c r="AB10" i="30"/>
  <c r="S8" i="30"/>
  <c r="AD86" i="28"/>
  <c r="AK78" i="30"/>
  <c r="M74" i="30"/>
  <c r="L79" i="26"/>
  <c r="AS76" i="30"/>
  <c r="AG68" i="26"/>
  <c r="AI75" i="30"/>
  <c r="R46" i="29"/>
  <c r="E88" i="29"/>
  <c r="J82" i="29"/>
  <c r="AY46" i="28"/>
  <c r="G74" i="30"/>
  <c r="K44" i="28"/>
  <c r="AD69" i="28"/>
  <c r="AS65" i="30"/>
  <c r="Y57" i="26"/>
  <c r="G80" i="30"/>
  <c r="AA46" i="30"/>
  <c r="K38" i="26"/>
  <c r="U73" i="28"/>
  <c r="L15" i="29"/>
  <c r="AP68" i="26"/>
  <c r="G63" i="29"/>
  <c r="AS87" i="30"/>
  <c r="W92" i="30"/>
  <c r="AD87" i="28"/>
  <c r="E45" i="28"/>
  <c r="AH57" i="30"/>
  <c r="V96" i="30"/>
  <c r="AN40" i="30"/>
  <c r="R46" i="30"/>
  <c r="O40" i="29"/>
  <c r="R39" i="30"/>
  <c r="AY56" i="29"/>
  <c r="AG65" i="30"/>
  <c r="AR95" i="30"/>
  <c r="AW96" i="29"/>
  <c r="U77" i="30"/>
  <c r="I86" i="28"/>
  <c r="AE95" i="29"/>
  <c r="AW80" i="30"/>
  <c r="AD79" i="26"/>
  <c r="AK9" i="30"/>
  <c r="AD75" i="28"/>
  <c r="O10" i="28"/>
  <c r="AU16" i="30"/>
  <c r="AB96" i="28"/>
  <c r="X91" i="29"/>
  <c r="AJ73" i="26"/>
  <c r="AU46" i="30"/>
  <c r="AS79" i="29"/>
  <c r="G14" i="30"/>
  <c r="AK91" i="30"/>
  <c r="AA79" i="30"/>
  <c r="AH71" i="30"/>
  <c r="AS38" i="30"/>
  <c r="O95" i="30"/>
  <c r="AG67" i="28"/>
  <c r="AB63" i="29"/>
  <c r="AE96" i="29"/>
  <c r="AB86" i="28"/>
  <c r="D81" i="29"/>
  <c r="J71" i="28"/>
  <c r="F79" i="28"/>
  <c r="AU14" i="29"/>
  <c r="P95" i="26"/>
  <c r="F56" i="29"/>
  <c r="T39" i="29"/>
  <c r="Q78" i="28"/>
  <c r="V76" i="26"/>
  <c r="Z96" i="30"/>
  <c r="I69" i="30"/>
  <c r="AH72" i="29"/>
  <c r="AS38" i="26"/>
  <c r="AN76" i="28"/>
  <c r="AY73" i="29"/>
  <c r="AE45" i="28"/>
  <c r="AV14" i="30"/>
  <c r="O40" i="28"/>
  <c r="L78" i="29"/>
  <c r="O87" i="30"/>
  <c r="AC8" i="30"/>
  <c r="N39" i="30"/>
  <c r="R56" i="29"/>
  <c r="I8" i="30"/>
  <c r="K9" i="30"/>
  <c r="W68" i="26"/>
  <c r="AR77" i="28"/>
  <c r="I44" i="30"/>
  <c r="AQ9" i="29"/>
  <c r="K74" i="29"/>
  <c r="AW88" i="28"/>
  <c r="U14" i="28"/>
  <c r="X71" i="30"/>
  <c r="AF86" i="30"/>
  <c r="AN65" i="29"/>
  <c r="AX66" i="28"/>
  <c r="AY63" i="29"/>
  <c r="AM65" i="26"/>
  <c r="O79" i="26"/>
  <c r="AG14" i="28"/>
  <c r="O45" i="28"/>
  <c r="AG70" i="30"/>
  <c r="AW74" i="30"/>
  <c r="AO63" i="29"/>
  <c r="S9" i="28"/>
  <c r="AD86" i="26"/>
  <c r="AM70" i="30"/>
  <c r="W74" i="30"/>
  <c r="Q70" i="29"/>
  <c r="G57" i="30"/>
  <c r="V92" i="30"/>
  <c r="AC65" i="1"/>
  <c r="AU78" i="28"/>
  <c r="Z66" i="30"/>
  <c r="T65" i="28"/>
  <c r="G65" i="30"/>
  <c r="AN88" i="25"/>
  <c r="AN70" i="25"/>
  <c r="AL73" i="29"/>
  <c r="AH75" i="30"/>
  <c r="Z73" i="30"/>
  <c r="W65" i="30"/>
  <c r="AC76" i="30"/>
  <c r="Q44" i="30"/>
  <c r="Q56" i="30"/>
  <c r="H75" i="30"/>
  <c r="AP92" i="30"/>
  <c r="AA63" i="30"/>
  <c r="AT91" i="30"/>
  <c r="AN57" i="29"/>
  <c r="M91" i="28"/>
  <c r="AW72" i="30"/>
  <c r="AX57" i="30"/>
  <c r="AX76" i="29"/>
  <c r="AF68" i="26"/>
  <c r="AT15" i="28"/>
  <c r="F38" i="29"/>
  <c r="I80" i="29"/>
  <c r="M76" i="30"/>
  <c r="AI57" i="29"/>
  <c r="AV8" i="29"/>
  <c r="AF96" i="29"/>
  <c r="AM64" i="28"/>
  <c r="U45" i="26"/>
  <c r="AU80" i="28"/>
  <c r="D76" i="30"/>
  <c r="AP39" i="29"/>
  <c r="E72" i="30"/>
  <c r="AF10" i="28"/>
  <c r="AM78" i="30"/>
  <c r="D74" i="26"/>
  <c r="L82" i="26"/>
  <c r="M65" i="29"/>
  <c r="Z77" i="28"/>
  <c r="AD88" i="30"/>
  <c r="AS72" i="30"/>
  <c r="V86" i="28"/>
  <c r="W79" i="29"/>
  <c r="AM64" i="25"/>
  <c r="AT91" i="29"/>
  <c r="E64" i="26"/>
  <c r="H9" i="30"/>
  <c r="Q44" i="28"/>
  <c r="AM45" i="30"/>
  <c r="R80" i="29"/>
  <c r="AC70" i="28"/>
  <c r="Z39" i="30"/>
  <c r="AJ81" i="30"/>
  <c r="T87" i="29"/>
  <c r="AY77" i="30"/>
  <c r="Q95" i="30"/>
  <c r="S67" i="28"/>
  <c r="AT10" i="28"/>
  <c r="I14" i="29"/>
  <c r="F92" i="28"/>
  <c r="AI82" i="30"/>
  <c r="AC15" i="29"/>
  <c r="P44" i="30"/>
  <c r="AL39" i="30"/>
  <c r="AX16" i="30"/>
  <c r="AH73" i="30"/>
  <c r="Y80" i="30"/>
  <c r="Y86" i="25"/>
  <c r="R65" i="1"/>
  <c r="AF74" i="29"/>
  <c r="AI79" i="28"/>
  <c r="AQ9" i="30"/>
  <c r="AA79" i="29"/>
  <c r="P71" i="29"/>
  <c r="AP38" i="30"/>
  <c r="V82" i="26"/>
  <c r="AU72" i="30"/>
  <c r="D66" i="29"/>
  <c r="AF76" i="29"/>
  <c r="D15" i="30"/>
  <c r="AB8" i="26"/>
  <c r="AJ66" i="29"/>
  <c r="L40" i="29"/>
  <c r="Q82" i="24"/>
  <c r="O69" i="30"/>
  <c r="U39" i="29"/>
  <c r="M81" i="30"/>
  <c r="AF80" i="29"/>
  <c r="AI45" i="30"/>
  <c r="AT40" i="30"/>
  <c r="X92" i="29"/>
  <c r="O46" i="29"/>
  <c r="X86" i="29"/>
  <c r="G88" i="29"/>
  <c r="AI56" i="28"/>
  <c r="AT44" i="28"/>
  <c r="AU63" i="29"/>
  <c r="E67" i="28"/>
  <c r="AD68" i="26"/>
  <c r="AA44" i="30"/>
  <c r="D10" i="29"/>
  <c r="D40" i="30"/>
  <c r="I79" i="28"/>
  <c r="AF95" i="29"/>
  <c r="P69" i="30"/>
  <c r="W38" i="28"/>
  <c r="AN96" i="29"/>
  <c r="AR79" i="29"/>
  <c r="AE87" i="28"/>
  <c r="AE91" i="26"/>
  <c r="I76" i="29"/>
  <c r="N82" i="30"/>
  <c r="V86" i="30"/>
  <c r="P82" i="29"/>
  <c r="AA86" i="28"/>
  <c r="X45" i="30"/>
  <c r="AT68" i="30"/>
  <c r="V81" i="29"/>
  <c r="AI40" i="29"/>
  <c r="Z71" i="30"/>
  <c r="R10" i="30"/>
  <c r="H86" i="30"/>
  <c r="AN91" i="30"/>
  <c r="I71" i="28"/>
  <c r="AX64" i="30"/>
  <c r="I76" i="28"/>
  <c r="AD77" i="29"/>
  <c r="AR75" i="28"/>
  <c r="AU73" i="29"/>
  <c r="X81" i="30"/>
  <c r="AW77" i="30"/>
  <c r="N92" i="30"/>
  <c r="AL72" i="30"/>
  <c r="AN45" i="28"/>
  <c r="AM81" i="30"/>
  <c r="G10" i="30"/>
  <c r="N68" i="28"/>
  <c r="R10" i="29"/>
  <c r="AX69" i="28"/>
  <c r="AS77" i="30"/>
  <c r="H96" i="29"/>
  <c r="V69" i="26"/>
  <c r="Q63" i="28"/>
  <c r="J81" i="30"/>
  <c r="X39" i="30"/>
  <c r="AN77" i="30"/>
  <c r="AK77" i="29"/>
  <c r="AQ46" i="26"/>
  <c r="AO82" i="29"/>
  <c r="S68" i="29"/>
  <c r="I66" i="29"/>
  <c r="G73" i="29"/>
  <c r="R72" i="29"/>
  <c r="AQ63" i="29"/>
  <c r="AC39" i="29"/>
  <c r="O78" i="30"/>
  <c r="AB95" i="29"/>
  <c r="AS46" i="29"/>
  <c r="S46" i="28"/>
  <c r="L57" i="30"/>
  <c r="O82" i="30"/>
  <c r="AK16" i="29"/>
  <c r="K39" i="30"/>
  <c r="G9" i="29"/>
  <c r="V69" i="29"/>
  <c r="G72" i="30"/>
  <c r="W71" i="30"/>
  <c r="AC76" i="29"/>
  <c r="AJ38" i="28"/>
  <c r="S67" i="29"/>
  <c r="R57" i="30"/>
  <c r="Z87" i="30"/>
  <c r="Q57" i="30"/>
  <c r="K15" i="30"/>
  <c r="M67" i="30"/>
  <c r="AK63" i="30"/>
  <c r="AH68" i="29"/>
  <c r="H92" i="26"/>
  <c r="I67" i="28"/>
  <c r="AJ92" i="28"/>
  <c r="J88" i="26"/>
  <c r="W46" i="29"/>
  <c r="X56" i="29"/>
  <c r="AF88" i="29"/>
  <c r="AQ78" i="30"/>
  <c r="AS44" i="29"/>
  <c r="AS15" i="30"/>
  <c r="V38" i="28"/>
  <c r="U67" i="28"/>
  <c r="AA44" i="29"/>
  <c r="AJ46" i="30"/>
  <c r="U87" i="29"/>
  <c r="AJ44" i="30"/>
  <c r="AU15" i="30"/>
  <c r="O74" i="30"/>
  <c r="X40" i="29"/>
  <c r="J63" i="30"/>
  <c r="AM44" i="30"/>
  <c r="U65" i="1"/>
  <c r="AQ77" i="30"/>
  <c r="AP10" i="28"/>
  <c r="AB44" i="29"/>
  <c r="AI14" i="26"/>
  <c r="AY44" i="30"/>
  <c r="E92" i="28"/>
  <c r="AG69" i="26"/>
  <c r="AF91" i="25"/>
  <c r="F67" i="30"/>
  <c r="AE15" i="28"/>
  <c r="Y45" i="28"/>
  <c r="AG46" i="28"/>
  <c r="AJ71" i="29"/>
  <c r="U8" i="28"/>
  <c r="AV45" i="30"/>
  <c r="AT80" i="29"/>
  <c r="AA15" i="30"/>
  <c r="AX71" i="30"/>
  <c r="AW69" i="28"/>
  <c r="AC73" i="30"/>
  <c r="AU71" i="26"/>
  <c r="L68" i="30"/>
  <c r="AM8" i="29"/>
  <c r="J69" i="29"/>
  <c r="AP91" i="29"/>
  <c r="AO69" i="28"/>
  <c r="H73" i="26"/>
  <c r="D16" i="26"/>
  <c r="AL64" i="28"/>
  <c r="K77" i="30"/>
  <c r="I64" i="30"/>
  <c r="AL95" i="26"/>
  <c r="Y63" i="29"/>
  <c r="K71" i="28"/>
  <c r="O10" i="30"/>
  <c r="AB46" i="29"/>
  <c r="AX80" i="26"/>
  <c r="X45" i="29"/>
  <c r="AL68" i="26"/>
  <c r="Y76" i="30"/>
  <c r="J9" i="30"/>
  <c r="J64" i="29"/>
  <c r="Z78" i="29"/>
  <c r="K57" i="30"/>
  <c r="AI40" i="30"/>
  <c r="AD8" i="30"/>
  <c r="W38" i="30"/>
  <c r="AL46" i="29"/>
  <c r="T67" i="28"/>
  <c r="AJ82" i="30"/>
  <c r="AI15" i="30"/>
  <c r="U88" i="30"/>
  <c r="D77" i="29"/>
  <c r="AT39" i="29"/>
  <c r="AV73" i="29"/>
  <c r="AA92" i="29"/>
  <c r="AO9" i="30"/>
  <c r="AA70" i="30"/>
  <c r="X91" i="30"/>
  <c r="AP68" i="28"/>
  <c r="AO72" i="29"/>
  <c r="AJ70" i="28"/>
  <c r="K74" i="26"/>
  <c r="H80" i="29"/>
  <c r="L46" i="26"/>
  <c r="AN81" i="28"/>
  <c r="AD95" i="30"/>
  <c r="U38" i="30"/>
  <c r="E68" i="29"/>
  <c r="X45" i="28"/>
  <c r="AA15" i="29"/>
  <c r="F16" i="26"/>
  <c r="AY46" i="29"/>
  <c r="AD78" i="30"/>
  <c r="AS81" i="29"/>
  <c r="T76" i="30"/>
  <c r="AM14" i="30"/>
  <c r="AY38" i="29"/>
  <c r="AS95" i="30"/>
  <c r="AY86" i="28"/>
  <c r="H16" i="28"/>
  <c r="V57" i="28"/>
  <c r="AP8" i="29"/>
  <c r="AD82" i="26"/>
  <c r="U71" i="25"/>
  <c r="AT63" i="30"/>
  <c r="AC44" i="26"/>
  <c r="AY46" i="30"/>
  <c r="AC44" i="30"/>
  <c r="P86" i="29"/>
  <c r="AW71" i="28"/>
  <c r="W87" i="30"/>
  <c r="AF96" i="30"/>
  <c r="AC72" i="29"/>
  <c r="AU71" i="29"/>
  <c r="S16" i="29"/>
  <c r="AJ79" i="30"/>
  <c r="AT92" i="30"/>
  <c r="AM68" i="28"/>
  <c r="AE92" i="30"/>
  <c r="AF67" i="30"/>
  <c r="O75" i="30"/>
  <c r="AJ73" i="29"/>
  <c r="AU81" i="30"/>
  <c r="J95" i="29"/>
  <c r="AG76" i="30"/>
  <c r="AE68" i="28"/>
  <c r="Y78" i="30"/>
  <c r="S75" i="30"/>
  <c r="AM65" i="29"/>
  <c r="Y88" i="29"/>
  <c r="AX82" i="29"/>
  <c r="AF80" i="26"/>
  <c r="AN63" i="29"/>
  <c r="L9" i="30"/>
  <c r="AV78" i="29"/>
  <c r="AS88" i="28"/>
  <c r="AE81" i="30"/>
  <c r="H66" i="30"/>
  <c r="AA68" i="28"/>
  <c r="R88" i="28"/>
  <c r="Y82" i="28"/>
  <c r="AX46" i="30"/>
  <c r="P72" i="28"/>
  <c r="AT57" i="28"/>
  <c r="AY75" i="30"/>
  <c r="AN70" i="28"/>
  <c r="D78" i="28"/>
  <c r="J67" i="28"/>
  <c r="F15" i="30"/>
  <c r="AG78" i="30"/>
  <c r="AK87" i="26"/>
  <c r="F96" i="28"/>
  <c r="D77" i="30"/>
  <c r="H95" i="29"/>
  <c r="P44" i="28"/>
  <c r="AN9" i="30"/>
  <c r="G82" i="22"/>
  <c r="H72" i="28"/>
  <c r="O39" i="30"/>
  <c r="AW66" i="26"/>
  <c r="AE16" i="29"/>
  <c r="AV95" i="30"/>
  <c r="J73" i="30"/>
  <c r="AN73" i="30"/>
  <c r="AD64" i="30"/>
  <c r="E10" i="30"/>
  <c r="Q68" i="29"/>
  <c r="AA81" i="29"/>
  <c r="M71" i="29"/>
  <c r="V66" i="29"/>
  <c r="AX95" i="29"/>
  <c r="AO96" i="26"/>
  <c r="AQ40" i="29"/>
  <c r="AA72" i="29"/>
  <c r="AU73" i="25"/>
  <c r="AH88" i="30"/>
  <c r="AM66" i="29"/>
  <c r="AV9" i="25"/>
  <c r="AJ46" i="26"/>
  <c r="F40" i="30"/>
  <c r="AC74" i="26"/>
  <c r="H87" i="29"/>
  <c r="AQ82" i="29"/>
  <c r="Q46" i="29"/>
  <c r="V76" i="30"/>
  <c r="AI95" i="30"/>
  <c r="D57" i="29"/>
  <c r="AR69" i="28"/>
  <c r="U81" i="29"/>
  <c r="AM77" i="26"/>
  <c r="D96" i="26"/>
  <c r="AA65" i="1"/>
  <c r="K78" i="30"/>
  <c r="U15" i="30"/>
  <c r="R16" i="30"/>
  <c r="W45" i="28"/>
  <c r="AT14" i="30"/>
  <c r="M45" i="30"/>
  <c r="AT78" i="29"/>
  <c r="AV39" i="28"/>
  <c r="E40" i="30"/>
  <c r="Y63" i="26"/>
  <c r="AA56" i="30"/>
  <c r="L78" i="30"/>
  <c r="AX82" i="26"/>
  <c r="M91" i="29"/>
  <c r="D44" i="30"/>
  <c r="AJ77" i="29"/>
  <c r="AQ67" i="30"/>
  <c r="AJ64" i="26"/>
  <c r="T76" i="28"/>
  <c r="AN72" i="28"/>
  <c r="AN70" i="30"/>
  <c r="G70" i="30"/>
  <c r="AP79" i="30"/>
  <c r="AT86" i="30"/>
  <c r="AM9" i="30"/>
  <c r="AV66" i="29"/>
  <c r="U78" i="29"/>
  <c r="O95" i="28"/>
  <c r="R8" i="28"/>
  <c r="Z88" i="28"/>
  <c r="G38" i="29"/>
  <c r="M81" i="29"/>
  <c r="AE56" i="28"/>
  <c r="AI86" i="29"/>
  <c r="AG69" i="28"/>
  <c r="AC9" i="30"/>
  <c r="M69" i="29"/>
  <c r="U16" i="29"/>
  <c r="AF88" i="30"/>
  <c r="AM8" i="28"/>
  <c r="U87" i="30"/>
  <c r="N77" i="29"/>
  <c r="AF65" i="28"/>
  <c r="AD86" i="30"/>
  <c r="AH72" i="30"/>
  <c r="R64" i="30"/>
  <c r="V92" i="29"/>
  <c r="H9" i="29"/>
  <c r="AX63" i="29"/>
  <c r="AV92" i="30"/>
  <c r="O77" i="30"/>
  <c r="AJ66" i="30"/>
  <c r="N96" i="30"/>
  <c r="X73" i="29"/>
  <c r="AO67" i="29"/>
  <c r="J76" i="29"/>
  <c r="AP14" i="30"/>
  <c r="F76" i="30"/>
  <c r="AE91" i="30"/>
  <c r="I10" i="30"/>
  <c r="P96" i="30"/>
  <c r="AD16" i="29"/>
  <c r="O69" i="29"/>
  <c r="L8" i="29"/>
  <c r="AQ15" i="30"/>
  <c r="V87" i="28"/>
  <c r="AP68" i="29"/>
  <c r="AS80" i="30"/>
  <c r="AL87" i="29"/>
  <c r="AK57" i="26"/>
  <c r="AR74" i="29"/>
  <c r="AK73" i="30"/>
  <c r="AH91" i="26"/>
  <c r="AC9" i="25"/>
  <c r="AX74" i="29"/>
  <c r="AN86" i="26"/>
  <c r="AJ91" i="30"/>
  <c r="AR63" i="29"/>
  <c r="G64" i="29"/>
  <c r="AF8" i="28"/>
  <c r="AE72" i="28"/>
  <c r="K40" i="30"/>
  <c r="AH92" i="29"/>
  <c r="T73" i="29"/>
  <c r="J77" i="29"/>
  <c r="AF40" i="30"/>
  <c r="AR45" i="30"/>
  <c r="AP86" i="29"/>
  <c r="AW87" i="26"/>
  <c r="O76" i="28"/>
  <c r="AC96" i="30"/>
  <c r="AX65" i="30"/>
  <c r="AJ8" i="30"/>
  <c r="Z75" i="29"/>
  <c r="Z77" i="29"/>
  <c r="Z95" i="30"/>
  <c r="AG65" i="29"/>
  <c r="AT86" i="29"/>
  <c r="AV71" i="28"/>
  <c r="AG95" i="30"/>
  <c r="J46" i="30"/>
  <c r="AX64" i="29"/>
  <c r="G92" i="26"/>
  <c r="Z14" i="29"/>
  <c r="AL81" i="30"/>
  <c r="AB95" i="28"/>
  <c r="AI96" i="30"/>
  <c r="AH74" i="28"/>
  <c r="D72" i="29"/>
  <c r="I75" i="26"/>
  <c r="AG70" i="28"/>
  <c r="M75" i="29"/>
  <c r="P77" i="29"/>
  <c r="AF71" i="26"/>
  <c r="H14" i="26"/>
  <c r="AI96" i="26"/>
  <c r="AB77" i="29"/>
  <c r="L39" i="29"/>
  <c r="I77" i="29"/>
  <c r="AY79" i="29"/>
  <c r="AK82" i="30"/>
  <c r="L74" i="30"/>
  <c r="L66" i="28"/>
  <c r="AK92" i="30"/>
  <c r="M16" i="28"/>
  <c r="Q69" i="29"/>
  <c r="AW76" i="28"/>
  <c r="V74" i="28"/>
  <c r="W95" i="30"/>
  <c r="J91" i="30"/>
  <c r="AC46" i="26"/>
  <c r="Q64" i="29"/>
  <c r="AH95" i="30"/>
  <c r="AN70" i="29"/>
  <c r="AB87" i="28"/>
  <c r="AL57" i="29"/>
  <c r="R92" i="30"/>
  <c r="AV79" i="29"/>
  <c r="P95" i="25"/>
  <c r="AA96" i="28"/>
  <c r="Z70" i="26"/>
  <c r="AC96" i="29"/>
  <c r="AH44" i="30"/>
  <c r="N69" i="30"/>
  <c r="AL72" i="28"/>
  <c r="Z16" i="30"/>
  <c r="AK75" i="29"/>
  <c r="AR69" i="30"/>
  <c r="AM10" i="30"/>
  <c r="Y38" i="30"/>
  <c r="AQ91" i="29"/>
  <c r="AC40" i="30"/>
  <c r="Z81" i="28"/>
  <c r="AA65" i="28"/>
  <c r="AX57" i="29"/>
  <c r="AB65" i="25"/>
  <c r="AA92" i="25"/>
  <c r="AE78" i="24"/>
  <c r="AQ86" i="26"/>
  <c r="G14" i="25"/>
  <c r="N39" i="28"/>
  <c r="AU69" i="30"/>
  <c r="G75" i="29"/>
  <c r="I45" i="25"/>
  <c r="P91" i="29"/>
  <c r="W45" i="29"/>
  <c r="AH77" i="30"/>
  <c r="AN86" i="29"/>
  <c r="L82" i="29"/>
  <c r="G82" i="28"/>
  <c r="N65" i="1"/>
  <c r="X82" i="28"/>
  <c r="O68" i="28"/>
  <c r="AL96" i="29"/>
  <c r="AD95" i="26"/>
  <c r="AU56" i="30"/>
  <c r="AY67" i="30"/>
  <c r="O46" i="30"/>
  <c r="I65" i="1"/>
  <c r="AP80" i="30"/>
  <c r="P87" i="30"/>
  <c r="Q88" i="28"/>
  <c r="V70" i="30"/>
  <c r="AB80" i="29"/>
  <c r="AM14" i="29"/>
  <c r="M88" i="30"/>
  <c r="M72" i="30"/>
  <c r="AL9" i="29"/>
  <c r="AQ67" i="29"/>
  <c r="AI8" i="29"/>
  <c r="Y67" i="30"/>
  <c r="H91" i="30"/>
  <c r="Y64" i="30"/>
  <c r="AJ69" i="28"/>
  <c r="AY56" i="30"/>
  <c r="P77" i="28"/>
  <c r="AE8" i="29"/>
  <c r="U92" i="30"/>
  <c r="F77" i="28"/>
  <c r="AC45" i="26"/>
  <c r="AV78" i="30"/>
  <c r="O66" i="30"/>
  <c r="W40" i="28"/>
  <c r="AG80" i="28"/>
  <c r="O87" i="29"/>
  <c r="K66" i="30"/>
  <c r="AV8" i="30"/>
  <c r="U64" i="30"/>
  <c r="D14" i="28"/>
  <c r="J10" i="29"/>
  <c r="AB40" i="26"/>
  <c r="D9" i="29"/>
  <c r="K92" i="29"/>
  <c r="AE44" i="30"/>
  <c r="H81" i="30"/>
  <c r="X75" i="25"/>
  <c r="AP10" i="29"/>
  <c r="AJ87" i="30"/>
  <c r="V87" i="30"/>
  <c r="G79" i="28"/>
  <c r="J87" i="29"/>
  <c r="AW68" i="28"/>
  <c r="AL91" i="30"/>
  <c r="P67" i="30"/>
  <c r="AK57" i="28"/>
  <c r="AX67" i="29"/>
  <c r="H56" i="29"/>
  <c r="S15" i="25"/>
  <c r="L75" i="30"/>
  <c r="S82" i="30"/>
  <c r="AW96" i="30"/>
  <c r="Y82" i="26"/>
  <c r="AW15" i="29"/>
  <c r="AT75" i="28"/>
  <c r="M80" i="28"/>
  <c r="P87" i="26"/>
  <c r="G79" i="24"/>
  <c r="AO44" i="29"/>
  <c r="AA92" i="28"/>
  <c r="AL68" i="29"/>
  <c r="AQ86" i="30"/>
  <c r="AI78" i="29"/>
  <c r="AQ14" i="30"/>
  <c r="M76" i="29"/>
  <c r="P14" i="30"/>
  <c r="AK80" i="30"/>
  <c r="AW65" i="30"/>
  <c r="AW88" i="30"/>
  <c r="AP74" i="28"/>
  <c r="AG79" i="30"/>
  <c r="Y80" i="29"/>
  <c r="Y57" i="29"/>
  <c r="F87" i="29"/>
  <c r="AM79" i="26"/>
  <c r="AU79" i="30"/>
  <c r="J38" i="30"/>
  <c r="AS67" i="30"/>
  <c r="AK16" i="30"/>
  <c r="I86" i="30"/>
  <c r="AI91" i="30"/>
  <c r="AW64" i="30"/>
  <c r="K92" i="25"/>
  <c r="AJ65" i="1"/>
  <c r="J14" i="30"/>
  <c r="AQ86" i="28"/>
  <c r="L66" i="30"/>
  <c r="AN45" i="29"/>
  <c r="AA75" i="29"/>
  <c r="Z44" i="30"/>
  <c r="O44" i="30"/>
  <c r="E46" i="30"/>
  <c r="AO79" i="28"/>
  <c r="N87" i="29"/>
  <c r="AU80" i="30"/>
  <c r="D73" i="30"/>
  <c r="P87" i="24"/>
  <c r="AJ45" i="29"/>
  <c r="AB56" i="30"/>
  <c r="AD73" i="28"/>
  <c r="U74" i="28"/>
  <c r="AD57" i="29"/>
  <c r="O92" i="30"/>
  <c r="AG95" i="26"/>
  <c r="W45" i="30"/>
  <c r="AK80" i="29"/>
  <c r="P87" i="28"/>
  <c r="S45" i="26"/>
  <c r="AJ92" i="26"/>
  <c r="G66" i="30"/>
  <c r="X77" i="29"/>
  <c r="AQ68" i="30"/>
  <c r="AC70" i="30"/>
  <c r="R80" i="30"/>
  <c r="X95" i="30"/>
  <c r="J67" i="29"/>
  <c r="AT69" i="30"/>
  <c r="I80" i="30"/>
  <c r="AK88" i="30"/>
  <c r="AG68" i="29"/>
  <c r="AN80" i="30"/>
  <c r="AL70" i="26"/>
  <c r="AW88" i="29"/>
  <c r="F10" i="29"/>
  <c r="X80" i="28"/>
  <c r="AH45" i="29"/>
  <c r="AI15" i="29"/>
  <c r="Z76" i="28"/>
  <c r="F64" i="30"/>
  <c r="H65" i="30"/>
  <c r="AC67" i="30"/>
  <c r="AI57" i="30"/>
  <c r="AV44" i="30"/>
  <c r="V81" i="30"/>
  <c r="F92" i="30"/>
  <c r="K74" i="30"/>
  <c r="AF56" i="29"/>
  <c r="K8" i="29"/>
  <c r="M44" i="25"/>
  <c r="AG38" i="30"/>
  <c r="R76" i="29"/>
  <c r="R96" i="26"/>
  <c r="AF8" i="30"/>
  <c r="AW68" i="29"/>
  <c r="K65" i="28"/>
  <c r="AB81" i="28"/>
  <c r="AK63" i="29"/>
  <c r="V9" i="29"/>
  <c r="AF78" i="29"/>
  <c r="AL87" i="25"/>
  <c r="O79" i="29"/>
  <c r="AO8" i="26"/>
  <c r="I95" i="26"/>
  <c r="D56" i="28"/>
  <c r="F95" i="28"/>
  <c r="AX92" i="28"/>
  <c r="Q39" i="30"/>
  <c r="R40" i="30"/>
  <c r="D86" i="30"/>
  <c r="AA56" i="28"/>
  <c r="D63" i="25"/>
  <c r="K64" i="30"/>
  <c r="AG86" i="29"/>
  <c r="AB80" i="30"/>
  <c r="AF81" i="28"/>
  <c r="AT71" i="29"/>
  <c r="L92" i="29"/>
  <c r="AV64" i="29"/>
  <c r="M40" i="30"/>
  <c r="AO45" i="29"/>
  <c r="T38" i="30"/>
  <c r="X71" i="29"/>
  <c r="AQ15" i="29"/>
  <c r="AX39" i="29"/>
  <c r="K56" i="30"/>
  <c r="AY91" i="29"/>
  <c r="AJ14" i="28"/>
  <c r="U96" i="25"/>
  <c r="W70" i="29"/>
  <c r="AP77" i="26"/>
  <c r="AC80" i="29"/>
  <c r="AI92" i="29"/>
  <c r="S88" i="26"/>
  <c r="U86" i="25"/>
  <c r="AJ76" i="30"/>
  <c r="AQ44" i="30"/>
  <c r="L79" i="30"/>
  <c r="AX56" i="30"/>
  <c r="AX78" i="29"/>
  <c r="O65" i="1"/>
  <c r="AQ45" i="30"/>
  <c r="AF80" i="30"/>
  <c r="Z79" i="30"/>
  <c r="M78" i="29"/>
  <c r="Y67" i="29"/>
  <c r="I91" i="28"/>
  <c r="E76" i="26"/>
  <c r="H87" i="30"/>
  <c r="AB16" i="30"/>
  <c r="P69" i="28"/>
  <c r="M16" i="30"/>
  <c r="AR46" i="29"/>
  <c r="AX86" i="30"/>
  <c r="AG81" i="25"/>
  <c r="AF77" i="30"/>
  <c r="Z65" i="1"/>
  <c r="Z15" i="29"/>
  <c r="W65" i="1"/>
  <c r="AE96" i="25"/>
  <c r="K67" i="29"/>
  <c r="AQ73" i="30"/>
  <c r="AS64" i="30"/>
  <c r="O71" i="28"/>
  <c r="AI87" i="30"/>
  <c r="V16" i="29"/>
  <c r="Y44" i="30"/>
  <c r="M56" i="30"/>
  <c r="AT9" i="28"/>
  <c r="AS38" i="24"/>
  <c r="AB9" i="30"/>
  <c r="R44" i="26"/>
  <c r="N81" i="29"/>
  <c r="Q77" i="26"/>
  <c r="S74" i="29"/>
  <c r="N96" i="29"/>
  <c r="AH96" i="29"/>
  <c r="AM76" i="29"/>
  <c r="AE44" i="26"/>
  <c r="AF75" i="29"/>
  <c r="AE40" i="30"/>
  <c r="AN71" i="30"/>
  <c r="AI72" i="28"/>
  <c r="AD80" i="28"/>
  <c r="N96" i="28"/>
  <c r="N75" i="29"/>
  <c r="AT80" i="28"/>
  <c r="AK56" i="26"/>
  <c r="F88" i="26"/>
  <c r="U74" i="30"/>
  <c r="AQ95" i="30"/>
  <c r="I73" i="30"/>
  <c r="AF40" i="26"/>
  <c r="AW45" i="29"/>
  <c r="AV75" i="30"/>
  <c r="AF14" i="30"/>
  <c r="U67" i="30"/>
  <c r="AY68" i="30"/>
  <c r="L72" i="28"/>
  <c r="X39" i="26"/>
  <c r="AW46" i="28"/>
  <c r="AM74" i="30"/>
  <c r="AO72" i="28"/>
  <c r="AE95" i="25"/>
  <c r="AF56" i="28"/>
  <c r="J88" i="28"/>
  <c r="H68" i="26"/>
  <c r="P72" i="29"/>
  <c r="AI64" i="29"/>
  <c r="AI45" i="29"/>
  <c r="D67" i="30"/>
  <c r="AW69" i="30"/>
  <c r="Z77" i="26"/>
  <c r="AI78" i="24"/>
  <c r="D15" i="29"/>
  <c r="AM75" i="26"/>
  <c r="AB73" i="28"/>
  <c r="W74" i="29"/>
  <c r="AE66" i="29"/>
  <c r="I95" i="24"/>
  <c r="AA67" i="26"/>
  <c r="AU64" i="30"/>
  <c r="AT38" i="28"/>
  <c r="AE15" i="30"/>
  <c r="G91" i="29"/>
  <c r="AL87" i="30"/>
  <c r="AO79" i="26"/>
  <c r="Q88" i="30"/>
  <c r="T45" i="29"/>
  <c r="AP73" i="29"/>
  <c r="V72" i="29"/>
  <c r="W95" i="28"/>
  <c r="D88" i="30"/>
  <c r="AL16" i="30"/>
  <c r="AS70" i="28"/>
  <c r="S79" i="29"/>
  <c r="AT66" i="30"/>
  <c r="R72" i="30"/>
  <c r="G65" i="1"/>
  <c r="AN82" i="30"/>
  <c r="AL44" i="29"/>
  <c r="AI78" i="28"/>
  <c r="K88" i="26"/>
  <c r="D65" i="28"/>
  <c r="G81" i="30"/>
  <c r="S14" i="28"/>
  <c r="S57" i="30"/>
  <c r="X56" i="30"/>
  <c r="AR44" i="28"/>
  <c r="AX66" i="29"/>
  <c r="D16" i="30"/>
  <c r="AU80" i="29"/>
  <c r="AP56" i="30"/>
  <c r="S79" i="25"/>
  <c r="Z56" i="29"/>
  <c r="AP9" i="30"/>
  <c r="AL92" i="29"/>
  <c r="AU74" i="26"/>
  <c r="AR14" i="30"/>
  <c r="W67" i="30"/>
  <c r="AD67" i="30"/>
  <c r="AP65" i="1"/>
  <c r="I38" i="30"/>
  <c r="J77" i="30"/>
  <c r="AR9" i="28"/>
  <c r="Q82" i="29"/>
  <c r="AV68" i="30"/>
  <c r="AK65" i="29"/>
  <c r="F46" i="30"/>
  <c r="V57" i="26"/>
  <c r="R15" i="29"/>
  <c r="J87" i="30"/>
  <c r="AA82" i="30"/>
  <c r="AQ65" i="30"/>
  <c r="T66" i="29"/>
  <c r="E68" i="26"/>
  <c r="AD73" i="30"/>
  <c r="V96" i="29"/>
  <c r="AM73" i="29"/>
  <c r="AS57" i="28"/>
  <c r="AL65" i="29"/>
  <c r="AT63" i="29"/>
  <c r="AW75" i="30"/>
  <c r="P67" i="29"/>
  <c r="AB79" i="24"/>
  <c r="AV45" i="28"/>
  <c r="AC57" i="28"/>
  <c r="G96" i="30"/>
  <c r="AA64" i="28"/>
  <c r="AS38" i="28"/>
  <c r="D40" i="29"/>
  <c r="AY74" i="30"/>
  <c r="AT78" i="25"/>
  <c r="Y75" i="29"/>
  <c r="M72" i="26"/>
  <c r="AY66" i="24"/>
  <c r="Z9" i="29"/>
  <c r="AA40" i="28"/>
  <c r="D69" i="26"/>
  <c r="R79" i="25"/>
  <c r="H96" i="25"/>
  <c r="AT72" i="26"/>
  <c r="X82" i="26"/>
  <c r="V14" i="28"/>
  <c r="AV39" i="30"/>
  <c r="F44" i="29"/>
  <c r="AQ65" i="1"/>
  <c r="AK81" i="30"/>
  <c r="AL77" i="30"/>
  <c r="AH67" i="29"/>
  <c r="AR86" i="29"/>
  <c r="U71" i="30"/>
  <c r="E78" i="30"/>
  <c r="AW45" i="30"/>
  <c r="AY44" i="29"/>
  <c r="AQ72" i="29"/>
  <c r="M77" i="28"/>
  <c r="L73" i="30"/>
  <c r="AX69" i="30"/>
  <c r="F67" i="29"/>
  <c r="R69" i="30"/>
  <c r="AQ73" i="29"/>
  <c r="L92" i="25"/>
  <c r="AP86" i="30"/>
  <c r="U91" i="29"/>
  <c r="Q16" i="29"/>
  <c r="Z72" i="29"/>
  <c r="N65" i="29"/>
  <c r="AE71" i="28"/>
  <c r="AY14" i="24"/>
  <c r="AU71" i="30"/>
  <c r="AA79" i="26"/>
  <c r="AS46" i="30"/>
  <c r="F39" i="30"/>
  <c r="AT96" i="30"/>
  <c r="AG56" i="30"/>
  <c r="AW73" i="29"/>
  <c r="AO16" i="30"/>
  <c r="AO14" i="30"/>
  <c r="AK75" i="26"/>
  <c r="AO76" i="28"/>
  <c r="T8" i="28"/>
  <c r="AA88" i="30"/>
  <c r="I67" i="30"/>
  <c r="AV95" i="28"/>
  <c r="AT88" i="30"/>
  <c r="AO87" i="28"/>
  <c r="K82" i="28"/>
  <c r="AR80" i="28"/>
  <c r="AD72" i="29"/>
  <c r="AS86" i="28"/>
  <c r="N16" i="28"/>
  <c r="M8" i="29"/>
  <c r="AH81" i="28"/>
  <c r="AI44" i="28"/>
  <c r="AL38" i="29"/>
  <c r="AV76" i="30"/>
  <c r="F73" i="28"/>
  <c r="AO80" i="29"/>
  <c r="AH56" i="28"/>
  <c r="AP44" i="28"/>
  <c r="AU66" i="30"/>
  <c r="AS68" i="28"/>
  <c r="I57" i="29"/>
  <c r="AE45" i="30"/>
  <c r="V73" i="29"/>
  <c r="M92" i="30"/>
  <c r="AG14" i="30"/>
  <c r="AP14" i="29"/>
  <c r="AQ38" i="29"/>
  <c r="AG68" i="30"/>
  <c r="T88" i="30"/>
  <c r="AI80" i="30"/>
  <c r="AD38" i="30"/>
  <c r="P15" i="29"/>
  <c r="D76" i="28"/>
  <c r="M68" i="29"/>
  <c r="Y78" i="29"/>
  <c r="N76" i="30"/>
  <c r="J72" i="29"/>
  <c r="G38" i="30"/>
  <c r="AC74" i="30"/>
  <c r="AI39" i="25"/>
  <c r="AI74" i="24"/>
  <c r="AD68" i="30"/>
  <c r="Q70" i="28"/>
  <c r="AN78" i="29"/>
  <c r="Z39" i="29"/>
  <c r="AH56" i="29"/>
  <c r="AN8" i="29"/>
  <c r="AP92" i="25"/>
  <c r="AQ82" i="30"/>
  <c r="AL78" i="29"/>
  <c r="AR44" i="30"/>
  <c r="AF76" i="22"/>
  <c r="AU73" i="30"/>
  <c r="AY9" i="30"/>
  <c r="AL40" i="30"/>
  <c r="S63" i="29"/>
  <c r="AW45" i="26"/>
  <c r="E73" i="29"/>
  <c r="AP15" i="29"/>
  <c r="AU69" i="26"/>
  <c r="AL75" i="29"/>
  <c r="AV76" i="26"/>
  <c r="Q40" i="29"/>
  <c r="E91" i="26"/>
  <c r="Y57" i="30"/>
  <c r="AK95" i="30"/>
  <c r="O86" i="29"/>
  <c r="AK69" i="30"/>
  <c r="P80" i="30"/>
  <c r="AR78" i="29"/>
  <c r="AS65" i="1"/>
  <c r="AD16" i="30"/>
  <c r="AJ86" i="30"/>
  <c r="AX10" i="29"/>
  <c r="AP76" i="26"/>
  <c r="S16" i="28"/>
  <c r="AY16" i="28"/>
  <c r="AP45" i="28"/>
  <c r="AO8" i="30"/>
  <c r="AD95" i="28"/>
  <c r="AQ75" i="28"/>
  <c r="V96" i="26"/>
  <c r="H77" i="29"/>
  <c r="AG74" i="29"/>
  <c r="AH80" i="30"/>
  <c r="AP72" i="29"/>
  <c r="AN81" i="29"/>
  <c r="S66" i="30"/>
  <c r="H57" i="29"/>
  <c r="F68" i="29"/>
  <c r="AL78" i="30"/>
  <c r="Z86" i="29"/>
  <c r="K88" i="28"/>
  <c r="AY66" i="30"/>
  <c r="AK66" i="29"/>
  <c r="AR81" i="26"/>
  <c r="AP95" i="28"/>
  <c r="AO65" i="1"/>
  <c r="AM64" i="29"/>
  <c r="M96" i="28"/>
  <c r="R91" i="29"/>
  <c r="AD10" i="29"/>
  <c r="M77" i="30"/>
  <c r="V65" i="30"/>
  <c r="H63" i="26"/>
  <c r="D87" i="30"/>
  <c r="S39" i="30"/>
  <c r="AV82" i="29"/>
  <c r="AF91" i="26"/>
  <c r="I92" i="26"/>
  <c r="T8" i="29"/>
  <c r="G63" i="30"/>
  <c r="I65" i="29"/>
  <c r="U76" i="30"/>
  <c r="AC77" i="29"/>
  <c r="M63" i="30"/>
  <c r="AR87" i="25"/>
  <c r="Z95" i="29"/>
  <c r="P78" i="29"/>
  <c r="AE65" i="1"/>
  <c r="J57" i="29"/>
  <c r="D71" i="28"/>
  <c r="AB80" i="28"/>
  <c r="E46" i="29"/>
  <c r="AU67" i="29"/>
  <c r="AF76" i="26"/>
  <c r="W44" i="28"/>
  <c r="AE74" i="29"/>
  <c r="K75" i="29"/>
  <c r="X57" i="29"/>
  <c r="AC82" i="30"/>
  <c r="AX86" i="29"/>
  <c r="AQ74" i="30"/>
  <c r="P74" i="28"/>
  <c r="AE77" i="29"/>
  <c r="Q92" i="29"/>
  <c r="O77" i="24"/>
  <c r="AA82" i="29"/>
  <c r="AN96" i="28"/>
  <c r="AV67" i="29"/>
  <c r="AL15" i="29"/>
  <c r="S16" i="30"/>
  <c r="AV64" i="26"/>
  <c r="AT45" i="29"/>
  <c r="F80" i="26"/>
  <c r="U15" i="28"/>
  <c r="AW86" i="28"/>
  <c r="R91" i="30"/>
  <c r="F16" i="30"/>
  <c r="D95" i="30"/>
  <c r="AM81" i="29"/>
  <c r="Q14" i="28"/>
  <c r="X67" i="29"/>
  <c r="R68" i="29"/>
  <c r="R82" i="30"/>
  <c r="Z92" i="30"/>
  <c r="R91" i="28"/>
  <c r="M65" i="30"/>
  <c r="Q74" i="29"/>
  <c r="K96" i="30"/>
  <c r="AM79" i="28"/>
  <c r="J67" i="26"/>
  <c r="AC45" i="29"/>
  <c r="V65" i="29"/>
  <c r="AM45" i="28"/>
  <c r="AY63" i="28"/>
  <c r="AO76" i="30"/>
  <c r="AN69" i="29"/>
  <c r="AY92" i="29"/>
  <c r="J10" i="30"/>
  <c r="Q57" i="28"/>
  <c r="Z79" i="29"/>
  <c r="AR82" i="28"/>
  <c r="AF70" i="30"/>
  <c r="AN66" i="30"/>
  <c r="X78" i="30"/>
  <c r="X71" i="26"/>
  <c r="AQ95" i="26"/>
  <c r="AL92" i="28"/>
  <c r="Q96" i="28"/>
  <c r="AQ95" i="29"/>
  <c r="J96" i="28"/>
  <c r="AL88" i="28"/>
  <c r="AV46" i="28"/>
  <c r="S15" i="30"/>
  <c r="AD70" i="30"/>
  <c r="Q81" i="29"/>
  <c r="H67" i="29"/>
  <c r="AD80" i="30"/>
  <c r="F82" i="30"/>
  <c r="AP88" i="29"/>
  <c r="O45" i="30"/>
  <c r="Y46" i="30"/>
  <c r="U92" i="29"/>
  <c r="AS74" i="29"/>
  <c r="U9" i="30"/>
  <c r="AL45" i="30"/>
  <c r="AV74" i="28"/>
  <c r="L38" i="29"/>
  <c r="AY70" i="26"/>
  <c r="AW91" i="28"/>
  <c r="AB80" i="25"/>
  <c r="AR14" i="28"/>
  <c r="H68" i="30"/>
  <c r="AA56" i="29"/>
  <c r="M74" i="29"/>
  <c r="N81" i="24"/>
  <c r="P78" i="25"/>
  <c r="AG9" i="28"/>
  <c r="AF66" i="29"/>
  <c r="O67" i="29"/>
  <c r="X82" i="29"/>
  <c r="Z91" i="28"/>
  <c r="AC73" i="25"/>
  <c r="W69" i="30"/>
  <c r="AX68" i="29"/>
  <c r="AJ92" i="29"/>
  <c r="R95" i="30"/>
  <c r="Z81" i="29"/>
  <c r="AM69" i="29"/>
  <c r="J95" i="30"/>
  <c r="AR80" i="29"/>
  <c r="AC72" i="30"/>
  <c r="AC95" i="29"/>
  <c r="U74" i="24"/>
  <c r="AC91" i="26"/>
  <c r="J78" i="28"/>
  <c r="AT88" i="29"/>
  <c r="AW10" i="30"/>
  <c r="AT67" i="30"/>
  <c r="AJ72" i="29"/>
  <c r="AD79" i="28"/>
  <c r="Y77" i="30"/>
  <c r="AE76" i="28"/>
  <c r="AB88" i="28"/>
  <c r="AF14" i="29"/>
  <c r="X72" i="29"/>
  <c r="AJ96" i="25"/>
  <c r="AK78" i="28"/>
  <c r="AK44" i="30"/>
  <c r="D74" i="29"/>
  <c r="AV40" i="29"/>
  <c r="AO96" i="30"/>
  <c r="T86" i="29"/>
  <c r="AF38" i="30"/>
  <c r="E66" i="29"/>
  <c r="J44" i="29"/>
  <c r="AL77" i="28"/>
  <c r="I14" i="26"/>
  <c r="R82" i="29"/>
  <c r="AG71" i="30"/>
  <c r="AN80" i="25"/>
  <c r="H15" i="30"/>
  <c r="V79" i="30"/>
  <c r="AB39" i="29"/>
  <c r="N69" i="28"/>
  <c r="AX77" i="30"/>
  <c r="AW80" i="26"/>
  <c r="AX96" i="30"/>
  <c r="R56" i="28"/>
  <c r="AH70" i="28"/>
  <c r="J56" i="30"/>
  <c r="P78" i="30"/>
  <c r="AE70" i="29"/>
  <c r="G16" i="29"/>
  <c r="M95" i="28"/>
  <c r="X68" i="26"/>
  <c r="W39" i="30"/>
  <c r="AB68" i="30"/>
  <c r="W78" i="26"/>
  <c r="AA70" i="24"/>
  <c r="AT15" i="30"/>
  <c r="O15" i="28"/>
  <c r="R78" i="30"/>
  <c r="AA63" i="25"/>
  <c r="Y10" i="30"/>
  <c r="N44" i="29"/>
  <c r="Y79" i="28"/>
  <c r="X96" i="28"/>
  <c r="AJ46" i="28"/>
  <c r="E82" i="28"/>
  <c r="AL92" i="30"/>
  <c r="AH91" i="29"/>
  <c r="AV16" i="29"/>
  <c r="AA80" i="30"/>
  <c r="M72" i="29"/>
  <c r="L92" i="30"/>
  <c r="U39" i="30"/>
  <c r="E8" i="30"/>
  <c r="AY76" i="30"/>
  <c r="AS75" i="29"/>
  <c r="AA81" i="30"/>
  <c r="AW14" i="30"/>
  <c r="AC81" i="29"/>
  <c r="AF86" i="28"/>
  <c r="AY56" i="28"/>
  <c r="AG75" i="29"/>
  <c r="D79" i="28"/>
  <c r="W77" i="29"/>
  <c r="AV39" i="29"/>
  <c r="E79" i="30"/>
  <c r="AQ69" i="29"/>
  <c r="S70" i="30"/>
  <c r="L80" i="30"/>
  <c r="AM67" i="30"/>
  <c r="AK65" i="30"/>
  <c r="AF46" i="30"/>
  <c r="AP67" i="26"/>
  <c r="J63" i="29"/>
  <c r="N86" i="30"/>
  <c r="L79" i="28"/>
  <c r="F91" i="30"/>
  <c r="AS77" i="28"/>
  <c r="P95" i="29"/>
  <c r="AW57" i="28"/>
  <c r="AM57" i="29"/>
  <c r="AD80" i="24"/>
  <c r="AR8" i="30"/>
  <c r="AV63" i="30"/>
  <c r="S40" i="30"/>
  <c r="M14" i="30"/>
  <c r="X40" i="25"/>
  <c r="AW75" i="29"/>
  <c r="AK91" i="29"/>
  <c r="AA73" i="28"/>
  <c r="P56" i="29"/>
  <c r="N73" i="28"/>
  <c r="N15" i="29"/>
  <c r="AV71" i="29"/>
  <c r="P96" i="29"/>
  <c r="K15" i="26"/>
  <c r="J88" i="29"/>
  <c r="E38" i="29"/>
  <c r="T88" i="25"/>
  <c r="AK74" i="28"/>
  <c r="Y86" i="29"/>
  <c r="N40" i="29"/>
  <c r="M92" i="29"/>
  <c r="AM75" i="30"/>
  <c r="Q10" i="28"/>
  <c r="AA80" i="28"/>
  <c r="AC68" i="28"/>
  <c r="AD65" i="1"/>
  <c r="Q39" i="29"/>
  <c r="W57" i="28"/>
  <c r="AB92" i="30"/>
  <c r="Y16" i="30"/>
  <c r="AU72" i="29"/>
  <c r="AU88" i="30"/>
  <c r="R66" i="29"/>
  <c r="AD81" i="29"/>
  <c r="Q91" i="29"/>
  <c r="R57" i="29"/>
  <c r="AS63" i="30"/>
  <c r="AX44" i="30"/>
  <c r="AM56" i="29"/>
  <c r="T65" i="29"/>
  <c r="AV79" i="30"/>
  <c r="Q86" i="28"/>
  <c r="AV81" i="30"/>
  <c r="D68" i="30"/>
  <c r="AD70" i="28"/>
  <c r="Q63" i="29"/>
  <c r="T96" i="29"/>
  <c r="G40" i="30"/>
  <c r="AS16" i="30"/>
  <c r="M15" i="26"/>
  <c r="M8" i="28"/>
  <c r="D78" i="30"/>
  <c r="D91" i="28"/>
  <c r="AM40" i="30"/>
  <c r="AR72" i="30"/>
  <c r="AC75" i="28"/>
  <c r="U70" i="30"/>
  <c r="AF74" i="30"/>
  <c r="AY68" i="29"/>
  <c r="T74" i="26"/>
  <c r="D71" i="30"/>
  <c r="AR38" i="30"/>
  <c r="K96" i="28"/>
  <c r="AD88" i="26"/>
  <c r="AX67" i="30"/>
  <c r="AC71" i="28"/>
  <c r="P9" i="30"/>
  <c r="M68" i="28"/>
  <c r="W76" i="30"/>
  <c r="AU78" i="30"/>
  <c r="AV81" i="26"/>
  <c r="AM91" i="29"/>
  <c r="N78" i="29"/>
  <c r="AF39" i="28"/>
  <c r="AU77" i="29"/>
  <c r="G69" i="29"/>
  <c r="AR86" i="28"/>
  <c r="G16" i="30"/>
  <c r="AI9" i="30"/>
  <c r="AV74" i="30"/>
  <c r="P39" i="30"/>
  <c r="U96" i="30"/>
  <c r="AY86" i="30"/>
  <c r="AN88" i="29"/>
  <c r="AT69" i="26"/>
  <c r="H76" i="28"/>
  <c r="J46" i="29"/>
  <c r="Y72" i="26"/>
  <c r="AP96" i="29"/>
  <c r="AO78" i="28"/>
  <c r="O16" i="26"/>
  <c r="E70" i="30"/>
  <c r="AG38" i="29"/>
  <c r="F8" i="29"/>
  <c r="AJ92" i="30"/>
  <c r="S96" i="30"/>
  <c r="Q80" i="28"/>
  <c r="AX8" i="29"/>
  <c r="W74" i="28"/>
  <c r="F15" i="28"/>
  <c r="K68" i="29"/>
  <c r="G86" i="28"/>
  <c r="AV95" i="29"/>
  <c r="M57" i="30"/>
  <c r="AO64" i="29"/>
  <c r="AP15" i="30"/>
  <c r="P63" i="30"/>
  <c r="AF82" i="30"/>
  <c r="V80" i="26"/>
  <c r="AF44" i="29"/>
  <c r="N88" i="30"/>
  <c r="F73" i="29"/>
  <c r="AF39" i="30"/>
  <c r="AE64" i="29"/>
  <c r="AE46" i="28"/>
  <c r="AS67" i="28"/>
  <c r="AU15" i="29"/>
  <c r="R95" i="26"/>
  <c r="AK38" i="28"/>
  <c r="I72" i="26"/>
  <c r="Z71" i="29"/>
  <c r="AI66" i="30"/>
  <c r="P16" i="30"/>
  <c r="AC82" i="28"/>
  <c r="AA80" i="29"/>
  <c r="F72" i="29"/>
  <c r="AL45" i="29"/>
  <c r="Z95" i="28"/>
  <c r="AA91" i="28"/>
  <c r="E73" i="22"/>
  <c r="X87" i="28"/>
  <c r="AI9" i="29"/>
  <c r="T64" i="30"/>
  <c r="P76" i="30"/>
  <c r="Q73" i="29"/>
  <c r="L76" i="28"/>
  <c r="AU38" i="30"/>
  <c r="M75" i="28"/>
  <c r="AG69" i="29"/>
  <c r="R96" i="30"/>
  <c r="S64" i="30"/>
  <c r="N73" i="30"/>
  <c r="AG81" i="28"/>
  <c r="AN45" i="30"/>
  <c r="N66" i="30"/>
  <c r="AE69" i="28"/>
  <c r="AJ78" i="30"/>
  <c r="AG78" i="26"/>
  <c r="AD76" i="30"/>
  <c r="AB65" i="1"/>
  <c r="AS68" i="30"/>
  <c r="AS15" i="29"/>
  <c r="AR91" i="29"/>
  <c r="AK70" i="29"/>
  <c r="AR10" i="30"/>
  <c r="L82" i="30"/>
  <c r="AH73" i="28"/>
  <c r="AO63" i="26"/>
  <c r="AB69" i="29"/>
  <c r="AR76" i="29"/>
  <c r="AK38" i="26"/>
  <c r="AQ68" i="28"/>
  <c r="H78" i="29"/>
  <c r="H44" i="30"/>
  <c r="AK86" i="29"/>
  <c r="AH86" i="29"/>
  <c r="Q78" i="29"/>
  <c r="AN40" i="29"/>
  <c r="T16" i="28"/>
  <c r="G79" i="30"/>
  <c r="AB10" i="28"/>
  <c r="AL72" i="29"/>
  <c r="AI77" i="30"/>
  <c r="AK76" i="25"/>
  <c r="D86" i="29"/>
  <c r="AC80" i="30"/>
  <c r="Y77" i="26"/>
  <c r="P15" i="28"/>
  <c r="O91" i="26"/>
  <c r="AN8" i="28"/>
  <c r="L80" i="29"/>
  <c r="AI10" i="28"/>
  <c r="Y64" i="29"/>
  <c r="AK8" i="26"/>
  <c r="K63" i="26"/>
  <c r="M73" i="29"/>
  <c r="AP44" i="30"/>
  <c r="AR46" i="30"/>
  <c r="AQ69" i="30"/>
  <c r="AP9" i="29"/>
  <c r="N10" i="28"/>
  <c r="K70" i="30"/>
  <c r="F69" i="29"/>
  <c r="O78" i="29"/>
  <c r="P70" i="28"/>
  <c r="AJ74" i="29"/>
  <c r="AG46" i="30"/>
  <c r="H77" i="30"/>
  <c r="AG92" i="30"/>
  <c r="AC65" i="29"/>
  <c r="L65" i="1"/>
  <c r="S38" i="26"/>
  <c r="T40" i="30"/>
  <c r="AK16" i="26"/>
  <c r="AM70" i="28"/>
  <c r="G87" i="30"/>
  <c r="AF71" i="29"/>
  <c r="AU92" i="30"/>
  <c r="N81" i="30"/>
  <c r="AM68" i="25"/>
  <c r="AU79" i="29"/>
  <c r="AU88" i="28"/>
  <c r="AD45" i="28"/>
  <c r="AX75" i="30"/>
  <c r="F95" i="26"/>
  <c r="AJ70" i="30"/>
  <c r="L77" i="29"/>
  <c r="W78" i="29"/>
  <c r="AO79" i="29"/>
  <c r="M88" i="29"/>
  <c r="AC71" i="30"/>
  <c r="D14" i="30"/>
  <c r="E15" i="29"/>
  <c r="Y72" i="29"/>
  <c r="AW87" i="29"/>
  <c r="AK45" i="30"/>
  <c r="M39" i="28"/>
  <c r="U74" i="25"/>
  <c r="AJ56" i="30"/>
  <c r="AW91" i="26"/>
  <c r="D40" i="28"/>
  <c r="H71" i="30"/>
  <c r="H80" i="30"/>
  <c r="AB78" i="29"/>
  <c r="R86" i="28"/>
  <c r="AV57" i="30"/>
  <c r="W67" i="28"/>
  <c r="AY74" i="29"/>
  <c r="AS95" i="26"/>
  <c r="G46" i="29"/>
  <c r="AM96" i="26"/>
  <c r="AW15" i="30"/>
  <c r="E92" i="29"/>
  <c r="AL76" i="28"/>
  <c r="Z82" i="29"/>
  <c r="I68" i="28"/>
  <c r="D14" i="29"/>
  <c r="P65" i="29"/>
  <c r="AV66" i="26"/>
  <c r="Y95" i="22"/>
  <c r="AC74" i="29"/>
  <c r="AG88" i="26"/>
  <c r="K69" i="29"/>
  <c r="AH80" i="28"/>
  <c r="AG39" i="30"/>
  <c r="AE80" i="28"/>
  <c r="V57" i="30"/>
  <c r="AN67" i="30"/>
  <c r="M45" i="28"/>
  <c r="AR70" i="28"/>
  <c r="AK82" i="28"/>
  <c r="AH87" i="28"/>
  <c r="AP67" i="29"/>
  <c r="F8" i="30"/>
  <c r="AQ81" i="30"/>
  <c r="AX46" i="29"/>
  <c r="AB82" i="30"/>
  <c r="AI74" i="26"/>
  <c r="AI87" i="29"/>
  <c r="N66" i="28"/>
  <c r="AH92" i="25"/>
  <c r="AY14" i="29"/>
  <c r="X68" i="30"/>
  <c r="AK40" i="26"/>
  <c r="T68" i="30"/>
  <c r="AE69" i="26"/>
  <c r="V75" i="28"/>
  <c r="AC87" i="30"/>
  <c r="Z86" i="30"/>
  <c r="AJ76" i="28"/>
  <c r="AB77" i="28"/>
  <c r="AO10" i="26"/>
  <c r="G92" i="30"/>
  <c r="AU82" i="30"/>
  <c r="AO40" i="30"/>
  <c r="K46" i="29"/>
  <c r="I38" i="29"/>
  <c r="I96" i="30"/>
  <c r="F14" i="30"/>
  <c r="AH64" i="29"/>
  <c r="AQ70" i="29"/>
  <c r="X44" i="30"/>
  <c r="AU8" i="29"/>
  <c r="X69" i="30"/>
  <c r="AU68" i="30"/>
  <c r="Q69" i="30"/>
  <c r="AV10" i="30"/>
  <c r="AD39" i="29"/>
  <c r="AO14" i="29"/>
  <c r="P81" i="30"/>
  <c r="Z70" i="29"/>
  <c r="AT92" i="28"/>
  <c r="AE74" i="30"/>
  <c r="AH77" i="28"/>
  <c r="Q76" i="29"/>
  <c r="AD76" i="29"/>
  <c r="AQ70" i="22"/>
  <c r="R9" i="28"/>
  <c r="L77" i="26"/>
  <c r="Z16" i="26"/>
  <c r="AW73" i="30"/>
  <c r="O81" i="29"/>
  <c r="AL91" i="26"/>
  <c r="T82" i="29"/>
  <c r="U64" i="26"/>
  <c r="AA65" i="26"/>
  <c r="M86" i="28"/>
  <c r="AP69" i="28"/>
  <c r="Q92" i="30"/>
  <c r="AP76" i="29"/>
  <c r="G88" i="30"/>
  <c r="AN79" i="26"/>
  <c r="W9" i="30"/>
  <c r="AH67" i="30"/>
  <c r="N57" i="28"/>
  <c r="AF44" i="30"/>
  <c r="E63" i="30"/>
  <c r="AN71" i="29"/>
  <c r="AF72" i="28"/>
  <c r="J39" i="30"/>
  <c r="AE45" i="29"/>
  <c r="E91" i="29"/>
  <c r="AC76" i="28"/>
  <c r="AF10" i="29"/>
  <c r="G81" i="28"/>
  <c r="I56" i="26"/>
  <c r="AX87" i="28"/>
  <c r="J57" i="28"/>
  <c r="AW81" i="30"/>
  <c r="P74" i="29"/>
  <c r="Y69" i="30"/>
  <c r="AT69" i="29"/>
  <c r="AC56" i="30"/>
  <c r="AC46" i="29"/>
  <c r="AU81" i="29"/>
  <c r="AE95" i="30"/>
  <c r="AE66" i="28"/>
  <c r="AK38" i="30"/>
  <c r="Y86" i="30"/>
  <c r="X81" i="28"/>
  <c r="AB95" i="26"/>
  <c r="AQ64" i="30"/>
  <c r="D67" i="29"/>
  <c r="Q56" i="29"/>
  <c r="AT65" i="1"/>
  <c r="W10" i="30"/>
  <c r="F72" i="28"/>
  <c r="AR96" i="29"/>
  <c r="J44" i="28"/>
  <c r="K45" i="28"/>
  <c r="E87" i="29"/>
  <c r="AA66" i="29"/>
  <c r="AU40" i="26"/>
  <c r="AJ79" i="28"/>
  <c r="AV64" i="30"/>
  <c r="AI91" i="25"/>
  <c r="M87" i="25"/>
  <c r="AS77" i="29"/>
  <c r="U67" i="29"/>
  <c r="F68" i="30"/>
  <c r="AK8" i="29"/>
  <c r="AJ86" i="28"/>
  <c r="AP46" i="29"/>
  <c r="AK95" i="26"/>
  <c r="AO8" i="29"/>
  <c r="AW92" i="26"/>
  <c r="G73" i="26"/>
  <c r="AG78" i="29"/>
  <c r="AX57" i="25"/>
  <c r="K75" i="25"/>
  <c r="AW63" i="28"/>
  <c r="AX80" i="24"/>
  <c r="AU45" i="30"/>
  <c r="AM87" i="30"/>
  <c r="AN10" i="30"/>
  <c r="N38" i="22"/>
  <c r="G77" i="29"/>
  <c r="AI71" i="29"/>
  <c r="I80" i="28"/>
  <c r="Q92" i="28"/>
  <c r="F78" i="30"/>
  <c r="AJ16" i="29"/>
  <c r="AN74" i="29"/>
  <c r="AW77" i="29"/>
  <c r="X77" i="28"/>
  <c r="S71" i="29"/>
  <c r="AC78" i="29"/>
  <c r="AU87" i="30"/>
  <c r="AX65" i="1"/>
  <c r="AK92" i="29"/>
  <c r="H86" i="28"/>
  <c r="Q77" i="29"/>
  <c r="S78" i="29"/>
  <c r="H79" i="29"/>
  <c r="H63" i="29"/>
  <c r="W78" i="30"/>
  <c r="AY81" i="25"/>
  <c r="Q67" i="29"/>
  <c r="V79" i="26"/>
  <c r="AF57" i="29"/>
  <c r="F71" i="26"/>
  <c r="AG9" i="30"/>
  <c r="AL95" i="30"/>
  <c r="S74" i="30"/>
  <c r="AJ14" i="30"/>
  <c r="AL70" i="30"/>
  <c r="F71" i="28"/>
  <c r="J66" i="30"/>
  <c r="AS66" i="29"/>
  <c r="AY45" i="30"/>
  <c r="AT74" i="29"/>
  <c r="AA74" i="30"/>
  <c r="AH77" i="29"/>
  <c r="AO69" i="30"/>
  <c r="AM38" i="30"/>
  <c r="AK14" i="29"/>
  <c r="D70" i="29"/>
  <c r="AQ9" i="28"/>
  <c r="AK38" i="29"/>
  <c r="AO88" i="30"/>
  <c r="AY39" i="29"/>
  <c r="AI77" i="26"/>
  <c r="AB92" i="26"/>
  <c r="AT39" i="28"/>
  <c r="AX73" i="26"/>
  <c r="AV86" i="28"/>
  <c r="AE95" i="22"/>
  <c r="I45" i="29"/>
  <c r="AM40" i="29"/>
  <c r="AG77" i="30"/>
  <c r="AJ15" i="30"/>
  <c r="AP87" i="25"/>
  <c r="AM82" i="28"/>
  <c r="AK96" i="30"/>
  <c r="Y91" i="29"/>
  <c r="AX80" i="29"/>
  <c r="T77" i="26"/>
  <c r="AQ96" i="28"/>
  <c r="AU74" i="28"/>
  <c r="E73" i="25"/>
  <c r="AC15" i="30"/>
  <c r="Z8" i="28"/>
  <c r="W96" i="30"/>
  <c r="J71" i="30"/>
  <c r="AU68" i="29"/>
  <c r="AO71" i="29"/>
  <c r="AF88" i="28"/>
  <c r="T72" i="29"/>
  <c r="AR71" i="30"/>
  <c r="S88" i="29"/>
  <c r="H92" i="30"/>
  <c r="AG63" i="30"/>
  <c r="U87" i="28"/>
  <c r="AT77" i="30"/>
  <c r="U73" i="30"/>
  <c r="AV73" i="30"/>
  <c r="T56" i="30"/>
  <c r="E63" i="29"/>
  <c r="AY79" i="28"/>
  <c r="H67" i="30"/>
  <c r="Q87" i="29"/>
  <c r="AU86" i="29"/>
  <c r="AX81" i="30"/>
  <c r="AA67" i="28"/>
  <c r="Y68" i="30"/>
  <c r="N56" i="26"/>
  <c r="N87" i="28"/>
  <c r="AS80" i="29"/>
  <c r="O8" i="28"/>
  <c r="AA82" i="28"/>
  <c r="M77" i="29"/>
  <c r="AJ91" i="25"/>
  <c r="K75" i="26"/>
  <c r="Y88" i="25"/>
  <c r="K10" i="29"/>
  <c r="AA91" i="26"/>
  <c r="AH81" i="24"/>
  <c r="P68" i="25"/>
  <c r="AR74" i="28"/>
  <c r="AP64" i="30"/>
  <c r="T68" i="28"/>
  <c r="O69" i="28"/>
  <c r="AQ9" i="26"/>
  <c r="H44" i="29"/>
  <c r="AS65" i="26"/>
  <c r="O46" i="28"/>
  <c r="E45" i="29"/>
  <c r="U82" i="28"/>
  <c r="AU96" i="22"/>
  <c r="AI38" i="30"/>
  <c r="Z69" i="26"/>
  <c r="AS9" i="30"/>
  <c r="E71" i="25"/>
  <c r="AY86" i="25"/>
  <c r="P76" i="26"/>
  <c r="Q57" i="26"/>
  <c r="O66" i="28"/>
  <c r="AJ87" i="26"/>
  <c r="AJ56" i="29"/>
  <c r="AJ86" i="25"/>
  <c r="AG56" i="25"/>
  <c r="AU39" i="29"/>
  <c r="Z91" i="26"/>
  <c r="T66" i="28"/>
  <c r="X87" i="26"/>
  <c r="AJ10" i="26"/>
  <c r="AC78" i="28"/>
  <c r="AO65" i="30"/>
  <c r="T76" i="29"/>
  <c r="AL63" i="29"/>
  <c r="AR82" i="26"/>
  <c r="AO46" i="29"/>
  <c r="X46" i="25"/>
  <c r="AS71" i="30"/>
  <c r="Z78" i="28"/>
  <c r="AD57" i="24"/>
  <c r="AP74" i="30"/>
  <c r="AB67" i="28"/>
  <c r="AN74" i="28"/>
  <c r="AC14" i="22"/>
  <c r="AF14" i="28"/>
  <c r="E64" i="28"/>
  <c r="Q72" i="26"/>
  <c r="AD92" i="28"/>
  <c r="W40" i="29"/>
  <c r="K10" i="30"/>
  <c r="L79" i="25"/>
  <c r="AV92" i="26"/>
  <c r="E9" i="30"/>
  <c r="AH69" i="29"/>
  <c r="AJ67" i="29"/>
  <c r="U38" i="29"/>
  <c r="Y10" i="29"/>
  <c r="J75" i="30"/>
  <c r="K95" i="28"/>
  <c r="P40" i="26"/>
  <c r="AJ44" i="29"/>
  <c r="AN91" i="26"/>
  <c r="AP15" i="25"/>
  <c r="AM10" i="25"/>
  <c r="AV10" i="28"/>
  <c r="S38" i="29"/>
  <c r="AF92" i="29"/>
  <c r="AP8" i="30"/>
  <c r="T74" i="29"/>
  <c r="Y68" i="29"/>
  <c r="D68" i="28"/>
  <c r="N74" i="30"/>
  <c r="D66" i="26"/>
  <c r="O80" i="30"/>
  <c r="Y14" i="26"/>
  <c r="I57" i="30"/>
  <c r="T95" i="26"/>
  <c r="J69" i="30"/>
  <c r="Y39" i="29"/>
  <c r="AD77" i="28"/>
  <c r="AP56" i="28"/>
  <c r="AK74" i="25"/>
  <c r="V79" i="28"/>
  <c r="AX15" i="30"/>
  <c r="AI74" i="29"/>
  <c r="AX10" i="30"/>
  <c r="AF64" i="30"/>
  <c r="R82" i="28"/>
  <c r="I68" i="30"/>
  <c r="AY56" i="26"/>
  <c r="P81" i="26"/>
  <c r="AJ14" i="29"/>
  <c r="AX15" i="29"/>
  <c r="P16" i="24"/>
  <c r="W45" i="26"/>
  <c r="P81" i="29"/>
  <c r="D92" i="29"/>
  <c r="AB15" i="24"/>
  <c r="P15" i="30"/>
  <c r="V80" i="29"/>
  <c r="AB38" i="30"/>
  <c r="L91" i="29"/>
  <c r="R71" i="26"/>
  <c r="AX95" i="30"/>
  <c r="AE57" i="30"/>
  <c r="T70" i="29"/>
  <c r="D72" i="28"/>
  <c r="AN95" i="28"/>
  <c r="AG40" i="29"/>
  <c r="AS45" i="28"/>
  <c r="O14" i="28"/>
  <c r="H46" i="29"/>
  <c r="AN39" i="26"/>
  <c r="AX9" i="30"/>
  <c r="AQ10" i="29"/>
  <c r="R74" i="28"/>
  <c r="W16" i="28"/>
  <c r="P40" i="28"/>
  <c r="AJ9" i="29"/>
  <c r="F70" i="29"/>
  <c r="AR76" i="25"/>
  <c r="AJ87" i="29"/>
  <c r="L9" i="29"/>
  <c r="AL67" i="30"/>
  <c r="R45" i="30"/>
  <c r="F87" i="26"/>
  <c r="AN45" i="25"/>
  <c r="AG82" i="26"/>
  <c r="D39" i="28"/>
  <c r="AU86" i="26"/>
  <c r="R81" i="29"/>
  <c r="AS74" i="28"/>
  <c r="R66" i="28"/>
  <c r="S8" i="28"/>
  <c r="AF45" i="29"/>
  <c r="AV75" i="29"/>
  <c r="Y45" i="29"/>
  <c r="AO78" i="26"/>
  <c r="H57" i="30"/>
  <c r="U66" i="29"/>
  <c r="AC65" i="28"/>
  <c r="AJ70" i="25"/>
  <c r="AJ63" i="29"/>
  <c r="AW15" i="25"/>
  <c r="AR15" i="25"/>
  <c r="L56" i="30"/>
  <c r="Q38" i="25"/>
  <c r="AG87" i="28"/>
  <c r="H56" i="30"/>
  <c r="AG80" i="29"/>
  <c r="K75" i="22"/>
  <c r="K87" i="30"/>
  <c r="F81" i="29"/>
  <c r="J68" i="29"/>
  <c r="AR40" i="26"/>
  <c r="AH82" i="28"/>
  <c r="AD92" i="29"/>
  <c r="AM82" i="24"/>
  <c r="T82" i="30"/>
  <c r="AW8" i="28"/>
  <c r="T45" i="30"/>
  <c r="AL88" i="25"/>
  <c r="Z96" i="28"/>
  <c r="AB45" i="29"/>
  <c r="AP65" i="30"/>
  <c r="AQ96" i="30"/>
  <c r="Q45" i="25"/>
  <c r="AL66" i="24"/>
  <c r="G78" i="29"/>
  <c r="H81" i="26"/>
  <c r="V75" i="29"/>
  <c r="Q96" i="25"/>
  <c r="Q91" i="28"/>
  <c r="G86" i="24"/>
  <c r="Y9" i="28"/>
  <c r="U14" i="26"/>
  <c r="AT9" i="26"/>
  <c r="AB8" i="29"/>
  <c r="K14" i="28"/>
  <c r="AM79" i="29"/>
  <c r="Q75" i="29"/>
  <c r="X16" i="29"/>
  <c r="AT92" i="29"/>
  <c r="AL77" i="29"/>
  <c r="G40" i="29"/>
  <c r="AL80" i="29"/>
  <c r="Y92" i="28"/>
  <c r="I40" i="30"/>
  <c r="I82" i="25"/>
  <c r="AP66" i="26"/>
  <c r="AH64" i="28"/>
  <c r="H39" i="29"/>
  <c r="X69" i="28"/>
  <c r="AE69" i="30"/>
  <c r="H91" i="29"/>
  <c r="AW86" i="30"/>
  <c r="S63" i="26"/>
  <c r="AI88" i="29"/>
  <c r="AP57" i="29"/>
  <c r="AY65" i="28"/>
  <c r="S68" i="28"/>
  <c r="T81" i="22"/>
  <c r="AY8" i="30"/>
  <c r="AT81" i="26"/>
  <c r="I69" i="29"/>
  <c r="U78" i="28"/>
  <c r="I38" i="26"/>
  <c r="AA79" i="25"/>
  <c r="D57" i="30"/>
  <c r="I56" i="28"/>
  <c r="AC72" i="26"/>
  <c r="AY67" i="29"/>
  <c r="K38" i="30"/>
  <c r="M65" i="1"/>
  <c r="AA73" i="29"/>
  <c r="R81" i="30"/>
  <c r="AB75" i="25"/>
  <c r="AK9" i="28"/>
  <c r="AQ40" i="25"/>
  <c r="M8" i="24"/>
  <c r="L70" i="29"/>
  <c r="AA86" i="26"/>
  <c r="J79" i="26"/>
  <c r="AQ82" i="28"/>
  <c r="AT66" i="26"/>
  <c r="AW72" i="29"/>
  <c r="R79" i="30"/>
  <c r="F64" i="29"/>
  <c r="I75" i="30"/>
  <c r="X76" i="30"/>
  <c r="AO39" i="28"/>
  <c r="E57" i="30"/>
  <c r="AH91" i="30"/>
  <c r="AX81" i="25"/>
  <c r="AB92" i="28"/>
  <c r="K71" i="29"/>
  <c r="T57" i="30"/>
  <c r="AM81" i="28"/>
  <c r="AT78" i="30"/>
  <c r="T40" i="29"/>
  <c r="V91" i="29"/>
  <c r="AT74" i="28"/>
  <c r="AS72" i="29"/>
  <c r="AM77" i="30"/>
  <c r="AQ71" i="26"/>
  <c r="U15" i="29"/>
  <c r="AU91" i="25"/>
  <c r="Y73" i="29"/>
  <c r="AR86" i="30"/>
  <c r="N78" i="30"/>
  <c r="AA39" i="29"/>
  <c r="AJ77" i="30"/>
  <c r="K66" i="25"/>
  <c r="AX75" i="29"/>
  <c r="AQ78" i="29"/>
  <c r="AQ63" i="30"/>
  <c r="M63" i="29"/>
  <c r="AD67" i="29"/>
  <c r="AK8" i="30"/>
  <c r="AG56" i="29"/>
  <c r="AN78" i="28"/>
  <c r="AJ64" i="28"/>
  <c r="K86" i="24"/>
  <c r="Q77" i="28"/>
  <c r="AI66" i="26"/>
  <c r="R86" i="29"/>
  <c r="AJ63" i="25"/>
  <c r="AM78" i="29"/>
  <c r="AW64" i="28"/>
  <c r="D69" i="28"/>
  <c r="AU67" i="28"/>
  <c r="AM86" i="30"/>
  <c r="U81" i="30"/>
  <c r="U79" i="28"/>
  <c r="R79" i="28"/>
  <c r="X9" i="30"/>
  <c r="X70" i="29"/>
  <c r="S95" i="30"/>
  <c r="K95" i="29"/>
  <c r="S76" i="26"/>
  <c r="AM88" i="26"/>
  <c r="AU9" i="29"/>
  <c r="AT63" i="28"/>
  <c r="AO96" i="25"/>
  <c r="AP92" i="29"/>
  <c r="J64" i="26"/>
  <c r="I45" i="28"/>
  <c r="M82" i="28"/>
  <c r="M67" i="29"/>
  <c r="X74" i="29"/>
  <c r="AP75" i="28"/>
  <c r="AJ80" i="29"/>
  <c r="AB75" i="29"/>
  <c r="AX76" i="25"/>
  <c r="AL73" i="30"/>
  <c r="P92" i="29"/>
  <c r="P78" i="26"/>
  <c r="AR75" i="30"/>
  <c r="T57" i="29"/>
  <c r="AG63" i="29"/>
  <c r="AB92" i="22"/>
  <c r="M63" i="24"/>
  <c r="Y9" i="29"/>
  <c r="AP79" i="29"/>
  <c r="AL74" i="26"/>
  <c r="AY95" i="24"/>
  <c r="AY15" i="29"/>
  <c r="K66" i="29"/>
  <c r="AG91" i="24"/>
  <c r="U79" i="26"/>
  <c r="AY16" i="29"/>
  <c r="V86" i="25"/>
  <c r="Z45" i="28"/>
  <c r="F10" i="28"/>
  <c r="L10" i="30"/>
  <c r="T74" i="25"/>
  <c r="G91" i="26"/>
  <c r="AL92" i="26"/>
  <c r="W15" i="30"/>
  <c r="H16" i="25"/>
  <c r="AD9" i="29"/>
  <c r="AE44" i="29"/>
  <c r="F92" i="24"/>
  <c r="AL71" i="26"/>
  <c r="X77" i="24"/>
  <c r="AD87" i="29"/>
  <c r="S77" i="29"/>
  <c r="AE79" i="28"/>
  <c r="AB72" i="21"/>
  <c r="K64" i="29"/>
  <c r="S72" i="28"/>
  <c r="AY68" i="28"/>
  <c r="S95" i="28"/>
  <c r="M96" i="25"/>
  <c r="AY92" i="28"/>
  <c r="P45" i="30"/>
  <c r="AR67" i="29"/>
  <c r="AI95" i="26"/>
  <c r="J92" i="29"/>
  <c r="AA95" i="30"/>
  <c r="AN73" i="29"/>
  <c r="AT9" i="29"/>
  <c r="T8" i="30"/>
  <c r="Q38" i="30"/>
  <c r="AR70" i="29"/>
  <c r="Q15" i="26"/>
  <c r="V69" i="30"/>
  <c r="O77" i="28"/>
  <c r="X70" i="26"/>
  <c r="AJ75" i="30"/>
  <c r="S14" i="30"/>
  <c r="G40" i="26"/>
  <c r="AY69" i="29"/>
  <c r="AM88" i="29"/>
  <c r="G63" i="28"/>
  <c r="AJ72" i="26"/>
  <c r="F8" i="28"/>
  <c r="AL69" i="30"/>
  <c r="AE75" i="29"/>
  <c r="AT67" i="26"/>
  <c r="AF39" i="25"/>
  <c r="AW9" i="28"/>
  <c r="AW82" i="26"/>
  <c r="AJ70" i="29"/>
  <c r="AV77" i="29"/>
  <c r="AP78" i="30"/>
  <c r="AL57" i="25"/>
  <c r="S56" i="30"/>
  <c r="I16" i="29"/>
  <c r="AF87" i="28"/>
  <c r="AJ92" i="22"/>
  <c r="I80" i="26"/>
  <c r="T81" i="28"/>
  <c r="V68" i="26"/>
  <c r="AF73" i="30"/>
  <c r="I81" i="26"/>
  <c r="AM95" i="29"/>
  <c r="AI38" i="26"/>
  <c r="P92" i="25"/>
  <c r="E65" i="1"/>
  <c r="AO77" i="30"/>
  <c r="V88" i="30"/>
  <c r="AT95" i="30"/>
  <c r="G70" i="28"/>
  <c r="Y73" i="28"/>
  <c r="AH69" i="30"/>
  <c r="G70" i="25"/>
  <c r="AX75" i="26"/>
  <c r="V56" i="26"/>
  <c r="AW38" i="30"/>
  <c r="AL39" i="29"/>
  <c r="J82" i="26"/>
  <c r="AD15" i="25"/>
  <c r="AI95" i="29"/>
  <c r="K96" i="24"/>
  <c r="Q72" i="29"/>
  <c r="N8" i="28"/>
  <c r="AT38" i="30"/>
  <c r="S81" i="26"/>
  <c r="AT88" i="28"/>
  <c r="D9" i="30"/>
  <c r="R77" i="29"/>
  <c r="I74" i="29"/>
  <c r="AB44" i="30"/>
  <c r="AE14" i="29"/>
  <c r="T16" i="29"/>
  <c r="L46" i="22"/>
  <c r="O67" i="26"/>
  <c r="AB86" i="24"/>
  <c r="O44" i="28"/>
  <c r="AE38" i="24"/>
  <c r="AV92" i="28"/>
  <c r="AT70" i="25"/>
  <c r="P63" i="28"/>
  <c r="H10" i="30"/>
  <c r="AI82" i="26"/>
  <c r="AC16" i="30"/>
  <c r="AS64" i="29"/>
  <c r="Y15" i="28"/>
  <c r="F63" i="30"/>
  <c r="S78" i="26"/>
  <c r="AU75" i="29"/>
  <c r="U56" i="30"/>
  <c r="AK76" i="29"/>
  <c r="AA81" i="25"/>
  <c r="U87" i="24"/>
  <c r="G44" i="30"/>
  <c r="AG76" i="29"/>
  <c r="Q63" i="30"/>
  <c r="AS65" i="29"/>
  <c r="AG80" i="25"/>
  <c r="P96" i="26"/>
  <c r="E38" i="25"/>
  <c r="Y8" i="30"/>
  <c r="M10" i="29"/>
  <c r="J65" i="30"/>
  <c r="X67" i="26"/>
  <c r="T15" i="28"/>
  <c r="AU67" i="30"/>
  <c r="AV95" i="26"/>
  <c r="AT78" i="26"/>
  <c r="AQ92" i="30"/>
  <c r="AB91" i="26"/>
  <c r="Z14" i="28"/>
  <c r="L40" i="30"/>
  <c r="V67" i="30"/>
  <c r="J96" i="30"/>
  <c r="AN67" i="29"/>
  <c r="AK91" i="26"/>
  <c r="X64" i="26"/>
  <c r="AO87" i="26"/>
  <c r="AI81" i="30"/>
  <c r="AM92" i="24"/>
  <c r="R86" i="24"/>
  <c r="AC72" i="28"/>
  <c r="AJ71" i="30"/>
  <c r="D78" i="29"/>
  <c r="AC9" i="28"/>
  <c r="AH74" i="30"/>
  <c r="G88" i="28"/>
  <c r="W10" i="29"/>
  <c r="U87" i="25"/>
  <c r="G46" i="28"/>
  <c r="Q10" i="29"/>
  <c r="T73" i="30"/>
  <c r="M80" i="30"/>
  <c r="AO73" i="28"/>
  <c r="AN91" i="29"/>
  <c r="X86" i="30"/>
  <c r="X64" i="30"/>
  <c r="I70" i="28"/>
  <c r="AJ10" i="29"/>
  <c r="W40" i="30"/>
  <c r="AJ96" i="29"/>
  <c r="AM75" i="29"/>
  <c r="P86" i="26"/>
  <c r="Z81" i="30"/>
  <c r="AB74" i="25"/>
  <c r="AS39" i="22"/>
  <c r="AK82" i="29"/>
  <c r="AK63" i="26"/>
  <c r="S75" i="26"/>
  <c r="AK71" i="29"/>
  <c r="AN65" i="1"/>
  <c r="AV73" i="26"/>
  <c r="AS63" i="25"/>
  <c r="AO66" i="30"/>
  <c r="P45" i="24"/>
  <c r="E8" i="28"/>
  <c r="AM73" i="30"/>
  <c r="AW57" i="24"/>
  <c r="AG39" i="26"/>
  <c r="J9" i="28"/>
  <c r="Y91" i="26"/>
  <c r="AP79" i="26"/>
  <c r="W88" i="28"/>
  <c r="AS95" i="29"/>
  <c r="AY40" i="29"/>
  <c r="K73" i="29"/>
  <c r="AO91" i="28"/>
  <c r="AF91" i="30"/>
  <c r="J70" i="28"/>
  <c r="T15" i="29"/>
  <c r="AA80" i="26"/>
  <c r="U74" i="26"/>
  <c r="L78" i="28"/>
  <c r="AI70" i="29"/>
  <c r="AU81" i="24"/>
  <c r="AB71" i="29"/>
  <c r="U95" i="29"/>
  <c r="X64" i="28"/>
  <c r="AT73" i="26"/>
  <c r="AC40" i="29"/>
  <c r="AO45" i="28"/>
  <c r="G15" i="28"/>
  <c r="AK71" i="28"/>
  <c r="AO67" i="30"/>
  <c r="AV74" i="29"/>
  <c r="AA44" i="26"/>
  <c r="P68" i="28"/>
  <c r="F81" i="25"/>
  <c r="AP14" i="28"/>
  <c r="I56" i="29"/>
  <c r="H79" i="28"/>
  <c r="AU70" i="29"/>
  <c r="Z71" i="26"/>
  <c r="W69" i="29"/>
  <c r="W81" i="28"/>
  <c r="AA81" i="28"/>
  <c r="AF79" i="29"/>
  <c r="AX86" i="28"/>
  <c r="S80" i="30"/>
  <c r="O64" i="26"/>
  <c r="AC57" i="30"/>
  <c r="AW80" i="25"/>
  <c r="AK96" i="26"/>
  <c r="AR70" i="25"/>
  <c r="R78" i="28"/>
  <c r="D46" i="28"/>
  <c r="AF75" i="30"/>
  <c r="AW77" i="25"/>
  <c r="J68" i="26"/>
  <c r="U86" i="30"/>
  <c r="K9" i="28"/>
  <c r="F57" i="29"/>
  <c r="AD15" i="29"/>
  <c r="AG66" i="26"/>
  <c r="F79" i="30"/>
  <c r="Y44" i="26"/>
  <c r="AR81" i="30"/>
  <c r="Y73" i="26"/>
  <c r="AQ95" i="28"/>
  <c r="AH63" i="25"/>
  <c r="S68" i="30"/>
  <c r="AG72" i="25"/>
  <c r="V39" i="30"/>
  <c r="N14" i="29"/>
  <c r="AW64" i="29"/>
  <c r="X75" i="30"/>
  <c r="AH9" i="29"/>
  <c r="I88" i="29"/>
  <c r="AB46" i="30"/>
  <c r="N71" i="28"/>
  <c r="AY66" i="28"/>
  <c r="V82" i="28"/>
  <c r="AM86" i="29"/>
  <c r="AC56" i="28"/>
  <c r="F78" i="29"/>
  <c r="J70" i="26"/>
  <c r="G15" i="30"/>
  <c r="R76" i="28"/>
  <c r="T40" i="24"/>
  <c r="AQ8" i="30"/>
  <c r="AJ9" i="24"/>
  <c r="AJ68" i="26"/>
  <c r="U56" i="26"/>
  <c r="AG92" i="29"/>
  <c r="AA66" i="26"/>
  <c r="W38" i="29"/>
  <c r="Z45" i="30"/>
  <c r="K81" i="30"/>
  <c r="R65" i="28"/>
  <c r="J80" i="29"/>
  <c r="E77" i="29"/>
  <c r="AD40" i="28"/>
  <c r="AJ67" i="30"/>
  <c r="AO78" i="29"/>
  <c r="W81" i="29"/>
  <c r="AM74" i="28"/>
  <c r="L63" i="30"/>
  <c r="AT76" i="28"/>
  <c r="AL95" i="29"/>
  <c r="Q71" i="29"/>
  <c r="AT72" i="29"/>
  <c r="AE39" i="29"/>
  <c r="AV14" i="29"/>
  <c r="AJ57" i="28"/>
  <c r="E9" i="26"/>
  <c r="AW68" i="30"/>
  <c r="Q39" i="28"/>
  <c r="H45" i="28"/>
  <c r="X15" i="28"/>
  <c r="G56" i="26"/>
  <c r="AW79" i="25"/>
  <c r="AE81" i="24"/>
  <c r="U68" i="30"/>
  <c r="AB40" i="30"/>
  <c r="U45" i="30"/>
  <c r="X78" i="25"/>
  <c r="AX76" i="28"/>
  <c r="V77" i="26"/>
  <c r="O14" i="30"/>
  <c r="N86" i="28"/>
  <c r="N73" i="26"/>
  <c r="J64" i="30"/>
  <c r="N95" i="26"/>
  <c r="N46" i="30"/>
  <c r="AB68" i="26"/>
  <c r="S56" i="26"/>
  <c r="AR68" i="26"/>
  <c r="M95" i="29"/>
  <c r="AS78" i="29"/>
  <c r="E44" i="30"/>
  <c r="AP46" i="26"/>
  <c r="X96" i="30"/>
  <c r="T95" i="29"/>
  <c r="AV73" i="28"/>
  <c r="S57" i="28"/>
  <c r="J80" i="28"/>
  <c r="AB40" i="29"/>
  <c r="AC76" i="25"/>
  <c r="M82" i="26"/>
  <c r="AP78" i="29"/>
  <c r="AM10" i="29"/>
  <c r="S70" i="29"/>
  <c r="D69" i="29"/>
  <c r="J45" i="30"/>
  <c r="L70" i="30"/>
  <c r="AC46" i="30"/>
  <c r="AI86" i="25"/>
  <c r="H75" i="29"/>
  <c r="AP65" i="26"/>
  <c r="AA95" i="28"/>
  <c r="R38" i="26"/>
  <c r="AM69" i="26"/>
  <c r="AF92" i="30"/>
  <c r="AR16" i="29"/>
  <c r="R8" i="29"/>
  <c r="Z76" i="26"/>
  <c r="P91" i="26"/>
  <c r="AN16" i="28"/>
  <c r="AR56" i="26"/>
  <c r="AU9" i="22"/>
  <c r="AG8" i="28"/>
  <c r="AN14" i="29"/>
  <c r="I39" i="30"/>
  <c r="AR96" i="25"/>
  <c r="AK81" i="29"/>
  <c r="Z75" i="28"/>
  <c r="Y16" i="26"/>
  <c r="O76" i="29"/>
  <c r="AY74" i="28"/>
  <c r="Q65" i="30"/>
  <c r="AO87" i="29"/>
  <c r="AN87" i="26"/>
  <c r="K44" i="29"/>
  <c r="T78" i="28"/>
  <c r="S80" i="24"/>
  <c r="O72" i="28"/>
  <c r="AL67" i="29"/>
  <c r="AQ66" i="30"/>
  <c r="AI74" i="25"/>
  <c r="AJ73" i="25"/>
  <c r="G44" i="26"/>
  <c r="N78" i="25"/>
  <c r="P67" i="28"/>
  <c r="AH65" i="25"/>
  <c r="AO66" i="26"/>
  <c r="D88" i="29"/>
  <c r="AJ72" i="28"/>
  <c r="F72" i="30"/>
  <c r="K86" i="28"/>
  <c r="V74" i="30"/>
  <c r="N15" i="30"/>
  <c r="E15" i="28"/>
  <c r="AT91" i="26"/>
  <c r="W76" i="28"/>
  <c r="R92" i="29"/>
  <c r="X70" i="25"/>
  <c r="AC66" i="29"/>
  <c r="AI39" i="29"/>
  <c r="I45" i="30"/>
  <c r="H14" i="28"/>
  <c r="AD44" i="30"/>
  <c r="G38" i="26"/>
  <c r="E69" i="29"/>
  <c r="L88" i="28"/>
  <c r="AE81" i="28"/>
  <c r="N79" i="28"/>
  <c r="S65" i="29"/>
  <c r="M82" i="29"/>
  <c r="T77" i="30"/>
  <c r="I9" i="26"/>
  <c r="AI44" i="29"/>
  <c r="T8" i="26"/>
  <c r="AN75" i="28"/>
  <c r="X9" i="25"/>
  <c r="AW71" i="29"/>
  <c r="T80" i="29"/>
  <c r="P80" i="26"/>
  <c r="AI38" i="29"/>
  <c r="AC79" i="29"/>
  <c r="I96" i="29"/>
  <c r="AW64" i="26"/>
  <c r="AX38" i="29"/>
  <c r="Y14" i="30"/>
  <c r="X10" i="30"/>
  <c r="AK92" i="28"/>
  <c r="N56" i="30"/>
  <c r="J39" i="29"/>
  <c r="P87" i="29"/>
  <c r="W86" i="25"/>
  <c r="T87" i="30"/>
  <c r="AF68" i="25"/>
  <c r="AH16" i="28"/>
  <c r="T67" i="29"/>
  <c r="V78" i="28"/>
  <c r="F16" i="29"/>
  <c r="AH40" i="30"/>
  <c r="AN38" i="30"/>
  <c r="F9" i="29"/>
  <c r="AL38" i="30"/>
  <c r="AD82" i="29"/>
  <c r="W75" i="28"/>
  <c r="AU66" i="28"/>
  <c r="S39" i="28"/>
  <c r="AP63" i="24"/>
  <c r="AO92" i="28"/>
  <c r="K82" i="29"/>
  <c r="AF95" i="30"/>
  <c r="AP86" i="28"/>
  <c r="AD96" i="29"/>
  <c r="O74" i="26"/>
  <c r="J75" i="29"/>
  <c r="AN78" i="30"/>
  <c r="T79" i="25"/>
  <c r="AW79" i="28"/>
  <c r="AR72" i="26"/>
  <c r="N67" i="28"/>
  <c r="U14" i="25"/>
  <c r="AT96" i="28"/>
  <c r="AU82" i="25"/>
  <c r="S10" i="29"/>
  <c r="P10" i="28"/>
  <c r="AD82" i="28"/>
  <c r="AP71" i="29"/>
  <c r="AC10" i="28"/>
  <c r="Q16" i="30"/>
  <c r="AK46" i="28"/>
  <c r="F9" i="28"/>
  <c r="AO73" i="30"/>
  <c r="AE39" i="28"/>
  <c r="AP16" i="28"/>
  <c r="AX65" i="22"/>
  <c r="AT15" i="24"/>
  <c r="AR96" i="28"/>
  <c r="G81" i="26"/>
  <c r="X44" i="29"/>
  <c r="N76" i="29"/>
  <c r="AI73" i="30"/>
  <c r="AO45" i="25"/>
  <c r="G65" i="25"/>
  <c r="AO70" i="28"/>
  <c r="AA68" i="29"/>
  <c r="H78" i="26"/>
  <c r="F9" i="30"/>
  <c r="X71" i="28"/>
  <c r="AV74" i="25"/>
  <c r="AA8" i="30"/>
  <c r="AW92" i="29"/>
  <c r="AC66" i="30"/>
  <c r="L57" i="28"/>
  <c r="AJ66" i="28"/>
  <c r="AN95" i="26"/>
  <c r="T91" i="29"/>
  <c r="AW66" i="30"/>
  <c r="P8" i="30"/>
  <c r="AE78" i="28"/>
  <c r="R66" i="26"/>
  <c r="W66" i="26"/>
  <c r="W73" i="28"/>
  <c r="K73" i="26"/>
  <c r="K72" i="26"/>
  <c r="AR9" i="29"/>
  <c r="AU40" i="28"/>
  <c r="T73" i="26"/>
  <c r="AW70" i="29"/>
  <c r="R10" i="28"/>
  <c r="J92" i="30"/>
  <c r="S91" i="26"/>
  <c r="S69" i="28"/>
  <c r="AD14" i="29"/>
  <c r="E88" i="30"/>
  <c r="G72" i="29"/>
  <c r="V57" i="29"/>
  <c r="Z63" i="30"/>
  <c r="W81" i="30"/>
  <c r="F65" i="29"/>
  <c r="AB45" i="30"/>
  <c r="AI64" i="30"/>
  <c r="W15" i="29"/>
  <c r="AS69" i="28"/>
  <c r="AI95" i="28"/>
  <c r="V8" i="24"/>
  <c r="U63" i="30"/>
  <c r="M70" i="29"/>
  <c r="AY78" i="29"/>
  <c r="K72" i="28"/>
  <c r="AE8" i="30"/>
  <c r="Y82" i="29"/>
  <c r="Z70" i="28"/>
  <c r="L86" i="26"/>
  <c r="W78" i="28"/>
  <c r="AU87" i="29"/>
  <c r="R8" i="30"/>
  <c r="AT38" i="26"/>
  <c r="F46" i="28"/>
  <c r="AU63" i="26"/>
  <c r="E44" i="26"/>
  <c r="V39" i="28"/>
  <c r="AH69" i="24"/>
  <c r="E8" i="29"/>
  <c r="AE14" i="30"/>
  <c r="AV68" i="29"/>
  <c r="Z92" i="26"/>
  <c r="AU70" i="28"/>
  <c r="AK46" i="30"/>
  <c r="U9" i="26"/>
  <c r="AA57" i="30"/>
  <c r="AQ63" i="28"/>
  <c r="AF9" i="30"/>
  <c r="P64" i="28"/>
  <c r="AK64" i="28"/>
  <c r="AO91" i="29"/>
  <c r="AQ16" i="30"/>
  <c r="AL75" i="28"/>
  <c r="V63" i="28"/>
  <c r="AN79" i="30"/>
  <c r="M9" i="25"/>
  <c r="K95" i="26"/>
  <c r="AW46" i="26"/>
  <c r="J78" i="26"/>
  <c r="D57" i="28"/>
  <c r="AU69" i="29"/>
  <c r="O57" i="30"/>
  <c r="AV72" i="26"/>
  <c r="N75" i="26"/>
  <c r="AU96" i="30"/>
  <c r="AY14" i="30"/>
  <c r="D70" i="25"/>
  <c r="S45" i="25"/>
  <c r="D86" i="22"/>
  <c r="AF16" i="28"/>
  <c r="AM82" i="22"/>
  <c r="O91" i="21"/>
  <c r="AT39" i="26"/>
  <c r="AX64" i="28"/>
  <c r="AR67" i="26"/>
  <c r="H92" i="28"/>
  <c r="R95" i="24"/>
  <c r="AF91" i="28"/>
  <c r="AG72" i="22"/>
  <c r="AM86" i="28"/>
  <c r="H8" i="26"/>
  <c r="G79" i="29"/>
  <c r="AH91" i="28"/>
  <c r="AD66" i="28"/>
  <c r="V69" i="28"/>
  <c r="AP76" i="30"/>
  <c r="L91" i="30"/>
  <c r="R81" i="26"/>
  <c r="AV8" i="28"/>
  <c r="N72" i="26"/>
  <c r="E74" i="28"/>
  <c r="AB14" i="28"/>
  <c r="AY88" i="26"/>
  <c r="AH95" i="29"/>
  <c r="I14" i="30"/>
  <c r="Q87" i="28"/>
  <c r="AR81" i="28"/>
  <c r="D9" i="25"/>
  <c r="AI44" i="25"/>
  <c r="V76" i="29"/>
  <c r="U63" i="29"/>
  <c r="H65" i="1"/>
  <c r="AC63" i="26"/>
  <c r="Q96" i="24"/>
  <c r="Y80" i="26"/>
  <c r="H46" i="25"/>
  <c r="I81" i="30"/>
  <c r="AK73" i="26"/>
  <c r="T46" i="29"/>
  <c r="E88" i="26"/>
  <c r="M63" i="25"/>
  <c r="AW65" i="28"/>
  <c r="Z79" i="25"/>
  <c r="AM8" i="30"/>
  <c r="D91" i="30"/>
  <c r="AA46" i="29"/>
  <c r="AS46" i="26"/>
  <c r="AO74" i="22"/>
  <c r="H71" i="28"/>
  <c r="V71" i="26"/>
  <c r="G45" i="28"/>
  <c r="Y81" i="29"/>
  <c r="AD66" i="30"/>
  <c r="AE88" i="24"/>
  <c r="I77" i="28"/>
  <c r="X46" i="28"/>
  <c r="M16" i="26"/>
  <c r="AP88" i="30"/>
  <c r="AF63" i="30"/>
  <c r="AS95" i="28"/>
  <c r="W39" i="28"/>
  <c r="N73" i="29"/>
  <c r="P86" i="28"/>
  <c r="P79" i="28"/>
  <c r="AS87" i="25"/>
  <c r="S38" i="30"/>
  <c r="AA45" i="28"/>
  <c r="AT46" i="29"/>
  <c r="AK88" i="29"/>
  <c r="AS73" i="30"/>
  <c r="Z63" i="29"/>
  <c r="U96" i="29"/>
  <c r="AE10" i="29"/>
  <c r="U72" i="30"/>
  <c r="AA71" i="30"/>
  <c r="X71" i="25"/>
  <c r="Z14" i="26"/>
  <c r="AV92" i="24"/>
  <c r="AU46" i="26"/>
  <c r="AW9" i="24"/>
  <c r="F46" i="26"/>
  <c r="AC66" i="28"/>
  <c r="L67" i="26"/>
  <c r="AJ16" i="28"/>
  <c r="AN92" i="28"/>
  <c r="K70" i="28"/>
  <c r="M16" i="29"/>
  <c r="X14" i="28"/>
  <c r="AG76" i="26"/>
  <c r="L9" i="25"/>
  <c r="AC78" i="30"/>
  <c r="L68" i="22"/>
  <c r="AP45" i="25"/>
  <c r="AS96" i="25"/>
  <c r="AW92" i="28"/>
  <c r="AT86" i="28"/>
  <c r="AC75" i="24"/>
  <c r="O92" i="29"/>
  <c r="AA92" i="24"/>
  <c r="T79" i="30"/>
  <c r="F76" i="28"/>
  <c r="H92" i="25"/>
  <c r="AU76" i="28"/>
  <c r="O56" i="28"/>
  <c r="AU65" i="1"/>
  <c r="E69" i="25"/>
  <c r="AA88" i="26"/>
  <c r="O82" i="29"/>
  <c r="AB70" i="26"/>
  <c r="AQ77" i="29"/>
  <c r="H87" i="28"/>
  <c r="AQ66" i="29"/>
  <c r="I86" i="25"/>
  <c r="M73" i="30"/>
  <c r="AN9" i="24"/>
  <c r="AT72" i="30"/>
  <c r="J73" i="25"/>
  <c r="AX57" i="26"/>
  <c r="L88" i="26"/>
  <c r="W8" i="25"/>
  <c r="AI39" i="30"/>
  <c r="N88" i="29"/>
  <c r="H68" i="29"/>
  <c r="AJ56" i="24"/>
  <c r="Q38" i="28"/>
  <c r="G75" i="28"/>
  <c r="AS82" i="26"/>
  <c r="P40" i="29"/>
  <c r="AR79" i="28"/>
  <c r="L70" i="28"/>
  <c r="I63" i="26"/>
  <c r="J15" i="24"/>
  <c r="V81" i="24"/>
  <c r="R74" i="25"/>
  <c r="AO72" i="30"/>
  <c r="Z38" i="29"/>
  <c r="AK64" i="26"/>
  <c r="AP70" i="29"/>
  <c r="X10" i="28"/>
  <c r="AF79" i="25"/>
  <c r="G9" i="25"/>
  <c r="AM14" i="28"/>
  <c r="AI63" i="24"/>
  <c r="AB67" i="26"/>
  <c r="U39" i="28"/>
  <c r="AO40" i="28"/>
  <c r="T79" i="28"/>
  <c r="Z10" i="29"/>
  <c r="T40" i="28"/>
  <c r="N57" i="30"/>
  <c r="P80" i="29"/>
  <c r="P10" i="24"/>
  <c r="D88" i="28"/>
  <c r="AB73" i="26"/>
  <c r="Q72" i="30"/>
  <c r="Q16" i="25"/>
  <c r="AI75" i="25"/>
  <c r="AE38" i="29"/>
  <c r="V70" i="29"/>
  <c r="AC64" i="29"/>
  <c r="J95" i="28"/>
  <c r="E78" i="26"/>
  <c r="G91" i="28"/>
  <c r="E40" i="25"/>
  <c r="G64" i="28"/>
  <c r="AM44" i="28"/>
  <c r="AA95" i="25"/>
  <c r="M77" i="26"/>
  <c r="Q10" i="26"/>
  <c r="P71" i="28"/>
  <c r="AW64" i="25"/>
  <c r="E57" i="28"/>
  <c r="AO95" i="29"/>
  <c r="S77" i="25"/>
  <c r="O39" i="26"/>
  <c r="AM75" i="28"/>
  <c r="AF46" i="29"/>
  <c r="L9" i="28"/>
  <c r="K91" i="29"/>
  <c r="AW86" i="29"/>
  <c r="AG96" i="26"/>
  <c r="G86" i="30"/>
  <c r="AV65" i="1"/>
  <c r="T39" i="28"/>
  <c r="Y67" i="28"/>
  <c r="AR10" i="26"/>
  <c r="AO66" i="28"/>
  <c r="AI87" i="25"/>
  <c r="AE38" i="30"/>
  <c r="AL71" i="30"/>
  <c r="U40" i="29"/>
  <c r="G71" i="30"/>
  <c r="T63" i="25"/>
  <c r="I87" i="25"/>
  <c r="X9" i="28"/>
  <c r="V38" i="30"/>
  <c r="AU16" i="28"/>
  <c r="Q69" i="26"/>
  <c r="AN91" i="28"/>
  <c r="T88" i="29"/>
  <c r="AK15" i="29"/>
  <c r="X40" i="26"/>
  <c r="Y96" i="29"/>
  <c r="AE16" i="30"/>
  <c r="T80" i="24"/>
  <c r="AS80" i="26"/>
  <c r="F86" i="29"/>
  <c r="AA57" i="29"/>
  <c r="F96" i="26"/>
  <c r="AQ15" i="28"/>
  <c r="AP65" i="29"/>
  <c r="AG57" i="30"/>
  <c r="T9" i="28"/>
  <c r="AI95" i="21"/>
  <c r="L56" i="28"/>
  <c r="AG14" i="29"/>
  <c r="AK39" i="28"/>
  <c r="U70" i="29"/>
  <c r="AQ44" i="28"/>
  <c r="AA73" i="26"/>
  <c r="AI45" i="24"/>
  <c r="W64" i="28"/>
  <c r="Y87" i="26"/>
  <c r="G80" i="28"/>
  <c r="S56" i="29"/>
  <c r="AB81" i="29"/>
  <c r="AS91" i="30"/>
  <c r="O38" i="28"/>
  <c r="AQ69" i="26"/>
  <c r="AQ86" i="25"/>
  <c r="AL9" i="24"/>
  <c r="AW79" i="26"/>
  <c r="AD56" i="29"/>
  <c r="AT14" i="28"/>
  <c r="AH10" i="24"/>
  <c r="AW16" i="25"/>
  <c r="F66" i="28"/>
  <c r="AS95" i="22"/>
  <c r="AI67" i="26"/>
  <c r="K15" i="29"/>
  <c r="T81" i="26"/>
  <c r="AI81" i="25"/>
  <c r="AN10" i="22"/>
  <c r="Y76" i="24"/>
  <c r="AI38" i="28"/>
  <c r="AO74" i="30"/>
  <c r="M86" i="29"/>
  <c r="AY70" i="28"/>
  <c r="J56" i="29"/>
  <c r="W86" i="29"/>
  <c r="AH78" i="28"/>
  <c r="AU80" i="25"/>
  <c r="E40" i="28"/>
  <c r="Q64" i="30"/>
  <c r="AT76" i="24"/>
  <c r="AL38" i="26"/>
  <c r="W69" i="25"/>
  <c r="AM80" i="24"/>
  <c r="Z80" i="28"/>
  <c r="AK69" i="28"/>
  <c r="AN15" i="28"/>
  <c r="AX77" i="28"/>
  <c r="Y46" i="28"/>
  <c r="S45" i="29"/>
  <c r="AF88" i="26"/>
  <c r="AV40" i="28"/>
  <c r="AD74" i="25"/>
  <c r="S79" i="26"/>
  <c r="P73" i="28"/>
  <c r="AP64" i="29"/>
  <c r="AG15" i="30"/>
  <c r="L39" i="26"/>
  <c r="AQ69" i="25"/>
  <c r="AH10" i="29"/>
  <c r="AC70" i="25"/>
  <c r="AA38" i="29"/>
  <c r="T76" i="26"/>
  <c r="N82" i="22"/>
  <c r="AJ57" i="29"/>
  <c r="H70" i="28"/>
  <c r="AR73" i="30"/>
  <c r="V75" i="26"/>
  <c r="I73" i="28"/>
  <c r="AP73" i="30"/>
  <c r="AP57" i="26"/>
  <c r="AP74" i="25"/>
  <c r="Z64" i="25"/>
  <c r="J79" i="25"/>
  <c r="M73" i="25"/>
  <c r="AN44" i="29"/>
  <c r="X88" i="25"/>
  <c r="AI46" i="24"/>
  <c r="AI96" i="28"/>
  <c r="AD80" i="29"/>
  <c r="AY76" i="25"/>
  <c r="AY80" i="29"/>
  <c r="AH40" i="26"/>
  <c r="AG40" i="28"/>
  <c r="AJ80" i="26"/>
  <c r="AD38" i="29"/>
  <c r="E39" i="28"/>
  <c r="AS96" i="29"/>
  <c r="AR87" i="28"/>
  <c r="N40" i="26"/>
  <c r="AM9" i="24"/>
  <c r="G76" i="24"/>
  <c r="AA91" i="29"/>
  <c r="AF9" i="28"/>
  <c r="D16" i="29"/>
  <c r="D78" i="26"/>
  <c r="G80" i="26"/>
  <c r="AD38" i="28"/>
  <c r="S71" i="25"/>
  <c r="AJ81" i="29"/>
  <c r="AM39" i="22"/>
  <c r="X68" i="29"/>
  <c r="Z38" i="30"/>
  <c r="O39" i="29"/>
  <c r="AN46" i="26"/>
  <c r="AO86" i="29"/>
  <c r="AP75" i="25"/>
  <c r="T73" i="28"/>
  <c r="AM78" i="25"/>
  <c r="L86" i="28"/>
  <c r="E66" i="26"/>
  <c r="AQ10" i="26"/>
  <c r="AA44" i="28"/>
  <c r="L76" i="25"/>
  <c r="AY87" i="29"/>
  <c r="AG44" i="30"/>
  <c r="S82" i="26"/>
  <c r="AM16" i="28"/>
  <c r="E76" i="30"/>
  <c r="Z65" i="29"/>
  <c r="AI69" i="30"/>
  <c r="Y44" i="29"/>
  <c r="Q74" i="30"/>
  <c r="AY81" i="28"/>
  <c r="AO40" i="22"/>
  <c r="AB15" i="30"/>
  <c r="AM15" i="29"/>
  <c r="U10" i="29"/>
  <c r="AA38" i="28"/>
  <c r="AW95" i="28"/>
  <c r="AF56" i="26"/>
  <c r="AW81" i="29"/>
  <c r="AT71" i="30"/>
  <c r="S67" i="25"/>
  <c r="T91" i="28"/>
  <c r="X39" i="29"/>
  <c r="AT65" i="28"/>
  <c r="Z16" i="25"/>
  <c r="H82" i="28"/>
  <c r="I8" i="29"/>
  <c r="F86" i="26"/>
  <c r="O95" i="29"/>
  <c r="E75" i="28"/>
  <c r="T63" i="22"/>
  <c r="AP81" i="26"/>
  <c r="AY77" i="26"/>
  <c r="AG56" i="28"/>
  <c r="U96" i="28"/>
  <c r="R80" i="28"/>
  <c r="I75" i="20"/>
  <c r="O69" i="26"/>
  <c r="Z65" i="26"/>
  <c r="AR39" i="29"/>
  <c r="AU46" i="25"/>
  <c r="AD92" i="25"/>
  <c r="T10" i="29"/>
  <c r="AC88" i="28"/>
  <c r="AV56" i="28"/>
  <c r="S86" i="25"/>
  <c r="Y77" i="28"/>
  <c r="G86" i="29"/>
  <c r="O70" i="29"/>
  <c r="E86" i="26"/>
  <c r="AF76" i="28"/>
  <c r="AN88" i="26"/>
  <c r="T81" i="25"/>
  <c r="Q86" i="26"/>
  <c r="U75" i="29"/>
  <c r="AG9" i="26"/>
  <c r="Y70" i="28"/>
  <c r="AK68" i="25"/>
  <c r="L39" i="28"/>
  <c r="AL91" i="25"/>
  <c r="AS70" i="26"/>
  <c r="AC14" i="29"/>
  <c r="M45" i="26"/>
  <c r="AV72" i="25"/>
  <c r="AF46" i="28"/>
  <c r="T80" i="20"/>
  <c r="AM81" i="26"/>
  <c r="AH14" i="28"/>
  <c r="AD95" i="29"/>
  <c r="F79" i="25"/>
  <c r="AW73" i="28"/>
  <c r="R67" i="29"/>
  <c r="AG39" i="28"/>
  <c r="T78" i="30"/>
  <c r="AD74" i="29"/>
  <c r="AE67" i="28"/>
  <c r="E79" i="25"/>
  <c r="AX75" i="28"/>
  <c r="K68" i="28"/>
  <c r="I95" i="29"/>
  <c r="AN81" i="26"/>
  <c r="F40" i="28"/>
  <c r="Q8" i="26"/>
  <c r="AG95" i="29"/>
  <c r="J39" i="26"/>
  <c r="AX16" i="26"/>
  <c r="AC91" i="30"/>
  <c r="AA45" i="30"/>
  <c r="W95" i="26"/>
  <c r="R9" i="29"/>
  <c r="AV75" i="28"/>
  <c r="K63" i="30"/>
  <c r="AD15" i="26"/>
  <c r="P95" i="28"/>
  <c r="AD40" i="30"/>
  <c r="L56" i="29"/>
  <c r="AX45" i="28"/>
  <c r="N40" i="28"/>
  <c r="V80" i="28"/>
  <c r="AV70" i="28"/>
  <c r="AQ39" i="29"/>
  <c r="AN70" i="26"/>
  <c r="I65" i="30"/>
  <c r="AX9" i="26"/>
  <c r="O40" i="30"/>
  <c r="M96" i="29"/>
  <c r="X15" i="30"/>
  <c r="AR16" i="28"/>
  <c r="AY87" i="30"/>
  <c r="O74" i="29"/>
  <c r="V88" i="28"/>
  <c r="Y87" i="28"/>
  <c r="U9" i="28"/>
  <c r="AT68" i="28"/>
  <c r="E39" i="29"/>
  <c r="Y68" i="25"/>
  <c r="AX91" i="29"/>
  <c r="R15" i="28"/>
  <c r="AI44" i="26"/>
  <c r="AX45" i="29"/>
  <c r="AX92" i="29"/>
  <c r="AK72" i="28"/>
  <c r="AN96" i="26"/>
  <c r="AH10" i="30"/>
  <c r="P80" i="25"/>
  <c r="G87" i="28"/>
  <c r="AW95" i="29"/>
  <c r="W8" i="26"/>
  <c r="Y75" i="26"/>
  <c r="AB74" i="29"/>
  <c r="AP70" i="28"/>
  <c r="AD74" i="28"/>
  <c r="AO9" i="28"/>
  <c r="AB88" i="29"/>
  <c r="AT81" i="29"/>
  <c r="AM77" i="29"/>
  <c r="L75" i="29"/>
  <c r="AG79" i="29"/>
  <c r="AF68" i="28"/>
  <c r="AK79" i="29"/>
  <c r="AV68" i="25"/>
  <c r="AR64" i="30"/>
  <c r="AH66" i="30"/>
  <c r="G8" i="28"/>
  <c r="I76" i="26"/>
  <c r="I67" i="29"/>
  <c r="AJ8" i="28"/>
  <c r="W14" i="26"/>
  <c r="I74" i="26"/>
  <c r="S39" i="29"/>
  <c r="M92" i="25"/>
  <c r="AG45" i="29"/>
  <c r="AR87" i="29"/>
  <c r="E15" i="30"/>
  <c r="AY67" i="26"/>
  <c r="L72" i="25"/>
  <c r="AQ80" i="29"/>
  <c r="AI65" i="30"/>
  <c r="AF82" i="29"/>
  <c r="G14" i="29"/>
  <c r="E96" i="26"/>
  <c r="D38" i="29"/>
  <c r="Y9" i="25"/>
  <c r="Z10" i="26"/>
  <c r="AM44" i="29"/>
  <c r="AU75" i="22"/>
  <c r="AD64" i="26"/>
  <c r="I15" i="28"/>
  <c r="K10" i="25"/>
  <c r="AB66" i="30"/>
  <c r="AC67" i="29"/>
  <c r="V8" i="29"/>
  <c r="AC38" i="28"/>
  <c r="Y57" i="28"/>
  <c r="I40" i="22"/>
  <c r="Q8" i="30"/>
  <c r="Z72" i="26"/>
  <c r="AD67" i="22"/>
  <c r="AT16" i="25"/>
  <c r="AV70" i="29"/>
  <c r="AT16" i="28"/>
  <c r="AU72" i="28"/>
  <c r="AL44" i="24"/>
  <c r="AO81" i="28"/>
  <c r="AU86" i="28"/>
  <c r="Y63" i="28"/>
  <c r="AF16" i="29"/>
  <c r="O63" i="29"/>
  <c r="AH46" i="29"/>
  <c r="D15" i="28"/>
  <c r="AL71" i="29"/>
  <c r="D82" i="26"/>
  <c r="G78" i="25"/>
  <c r="AX40" i="30"/>
  <c r="O57" i="28"/>
  <c r="AD91" i="26"/>
  <c r="T63" i="29"/>
  <c r="AR72" i="29"/>
  <c r="K45" i="29"/>
  <c r="AI76" i="29"/>
  <c r="AI45" i="22"/>
  <c r="AR74" i="24"/>
  <c r="F73" i="21"/>
  <c r="V79" i="29"/>
  <c r="AI71" i="30"/>
  <c r="AI81" i="28"/>
  <c r="AD91" i="29"/>
  <c r="AX81" i="29"/>
  <c r="AT80" i="25"/>
  <c r="H95" i="28"/>
  <c r="AA78" i="29"/>
  <c r="L75" i="28"/>
  <c r="Z82" i="25"/>
  <c r="AP69" i="29"/>
  <c r="AO77" i="26"/>
  <c r="U82" i="30"/>
  <c r="AC44" i="28"/>
  <c r="Y8" i="25"/>
  <c r="AK67" i="29"/>
  <c r="AY75" i="29"/>
  <c r="S95" i="29"/>
  <c r="AY40" i="28"/>
  <c r="AT67" i="28"/>
  <c r="R16" i="28"/>
  <c r="L86" i="29"/>
  <c r="AQ91" i="24"/>
  <c r="AQ92" i="25"/>
  <c r="AG67" i="29"/>
  <c r="N91" i="22"/>
  <c r="X87" i="30"/>
  <c r="AU40" i="29"/>
  <c r="AS56" i="29"/>
  <c r="X65" i="26"/>
  <c r="N45" i="28"/>
  <c r="R69" i="26"/>
  <c r="AJ16" i="26"/>
  <c r="M91" i="26"/>
  <c r="AO68" i="26"/>
  <c r="X39" i="28"/>
  <c r="AQ14" i="28"/>
  <c r="AR67" i="28"/>
  <c r="AP8" i="26"/>
  <c r="H88" i="29"/>
  <c r="K78" i="26"/>
  <c r="AI66" i="29"/>
  <c r="F45" i="25"/>
  <c r="R14" i="24"/>
  <c r="L44" i="24"/>
  <c r="W46" i="30"/>
  <c r="AF78" i="28"/>
  <c r="O87" i="28"/>
  <c r="AK80" i="25"/>
  <c r="AH40" i="28"/>
  <c r="AO82" i="25"/>
  <c r="AQ75" i="29"/>
  <c r="AL81" i="28"/>
  <c r="M71" i="28"/>
  <c r="S95" i="25"/>
  <c r="AV95" i="25"/>
  <c r="AR10" i="28"/>
  <c r="AN40" i="26"/>
  <c r="AY65" i="26"/>
  <c r="W64" i="29"/>
  <c r="AN38" i="28"/>
  <c r="AI72" i="29"/>
  <c r="W72" i="25"/>
  <c r="AT88" i="26"/>
  <c r="Y88" i="30"/>
  <c r="AU16" i="26"/>
  <c r="AQ39" i="28"/>
  <c r="AP64" i="28"/>
  <c r="I87" i="26"/>
  <c r="Y79" i="29"/>
  <c r="U91" i="28"/>
  <c r="S74" i="28"/>
  <c r="L95" i="28"/>
  <c r="AL80" i="28"/>
  <c r="S57" i="29"/>
  <c r="U80" i="25"/>
  <c r="P77" i="30"/>
  <c r="N91" i="26"/>
  <c r="AF40" i="29"/>
  <c r="F45" i="30"/>
  <c r="H75" i="26"/>
  <c r="W87" i="26"/>
  <c r="W96" i="29"/>
  <c r="U67" i="25"/>
  <c r="F81" i="26"/>
  <c r="AH40" i="29"/>
  <c r="AY76" i="28"/>
  <c r="AT72" i="25"/>
  <c r="I44" i="28"/>
  <c r="AI92" i="26"/>
  <c r="M68" i="30"/>
  <c r="AK95" i="25"/>
  <c r="AL39" i="28"/>
  <c r="J56" i="25"/>
  <c r="M95" i="30"/>
  <c r="AD45" i="29"/>
  <c r="AK45" i="29"/>
  <c r="S38" i="28"/>
  <c r="I44" i="29"/>
  <c r="AN77" i="26"/>
  <c r="D56" i="29"/>
  <c r="AW74" i="25"/>
  <c r="AH72" i="28"/>
  <c r="AF95" i="28"/>
  <c r="AE82" i="28"/>
  <c r="AQ96" i="29"/>
  <c r="S65" i="1"/>
  <c r="AU87" i="26"/>
  <c r="N63" i="26"/>
  <c r="AW66" i="29"/>
  <c r="H40" i="29"/>
  <c r="AV82" i="25"/>
  <c r="AV72" i="29"/>
  <c r="AV86" i="25"/>
  <c r="D38" i="26"/>
  <c r="N38" i="29"/>
  <c r="X91" i="28"/>
  <c r="T64" i="28"/>
  <c r="AY75" i="26"/>
  <c r="E96" i="29"/>
  <c r="AH68" i="30"/>
  <c r="T77" i="28"/>
  <c r="X79" i="30"/>
  <c r="K8" i="26"/>
  <c r="G73" i="28"/>
  <c r="N91" i="29"/>
  <c r="K63" i="28"/>
  <c r="AB88" i="30"/>
  <c r="S63" i="25"/>
  <c r="AL87" i="28"/>
  <c r="O88" i="28"/>
  <c r="Z88" i="25"/>
  <c r="W66" i="25"/>
  <c r="AW63" i="30"/>
  <c r="AQ72" i="28"/>
  <c r="AH96" i="26"/>
  <c r="Y81" i="28"/>
  <c r="D88" i="24"/>
  <c r="I91" i="26"/>
  <c r="AY9" i="29"/>
  <c r="AW74" i="26"/>
  <c r="AT14" i="29"/>
  <c r="AI63" i="26"/>
  <c r="AQ77" i="28"/>
  <c r="V71" i="24"/>
  <c r="M78" i="28"/>
  <c r="AP70" i="24"/>
  <c r="AS45" i="30"/>
  <c r="N64" i="26"/>
  <c r="AG15" i="29"/>
  <c r="T80" i="30"/>
  <c r="U38" i="28"/>
  <c r="AU56" i="29"/>
  <c r="X66" i="29"/>
  <c r="AO44" i="28"/>
  <c r="AS39" i="29"/>
  <c r="F92" i="25"/>
  <c r="M9" i="29"/>
  <c r="AQ67" i="22"/>
  <c r="AC64" i="26"/>
  <c r="AW87" i="28"/>
  <c r="M56" i="28"/>
  <c r="X57" i="30"/>
  <c r="F82" i="28"/>
  <c r="R38" i="28"/>
  <c r="AB74" i="26"/>
  <c r="AH65" i="29"/>
  <c r="AJ67" i="26"/>
  <c r="N66" i="29"/>
  <c r="AI81" i="24"/>
  <c r="N69" i="26"/>
  <c r="AJ67" i="25"/>
  <c r="G74" i="26"/>
  <c r="AK79" i="24"/>
  <c r="AO57" i="28"/>
  <c r="R70" i="29"/>
  <c r="K57" i="26"/>
  <c r="S81" i="28"/>
  <c r="AV44" i="26"/>
  <c r="Y66" i="28"/>
  <c r="AE64" i="26"/>
  <c r="J78" i="25"/>
  <c r="Z73" i="26"/>
  <c r="Y73" i="30"/>
  <c r="T92" i="21"/>
  <c r="AV88" i="25"/>
  <c r="AF15" i="24"/>
  <c r="AH86" i="25"/>
  <c r="L15" i="26"/>
  <c r="AN39" i="22"/>
  <c r="AC68" i="26"/>
  <c r="AN14" i="28"/>
  <c r="AK15" i="30"/>
  <c r="AY87" i="22"/>
  <c r="G74" i="29"/>
  <c r="D76" i="26"/>
  <c r="D73" i="29"/>
  <c r="AY16" i="30"/>
  <c r="AY78" i="28"/>
  <c r="AX78" i="26"/>
  <c r="AU88" i="26"/>
  <c r="Q15" i="30"/>
  <c r="AQ78" i="26"/>
  <c r="AC67" i="25"/>
  <c r="E88" i="24"/>
  <c r="AV82" i="26"/>
  <c r="O66" i="25"/>
  <c r="M46" i="28"/>
  <c r="M14" i="25"/>
  <c r="R63" i="26"/>
  <c r="AG77" i="29"/>
  <c r="AC64" i="25"/>
  <c r="AC71" i="29"/>
  <c r="V92" i="28"/>
  <c r="J63" i="25"/>
  <c r="AP14" i="25"/>
  <c r="AD72" i="30"/>
  <c r="AI8" i="28"/>
  <c r="AH95" i="26"/>
  <c r="AJ38" i="29"/>
  <c r="X46" i="30"/>
  <c r="X70" i="28"/>
  <c r="AM66" i="28"/>
  <c r="E76" i="28"/>
  <c r="O65" i="28"/>
  <c r="AU64" i="29"/>
  <c r="AU87" i="28"/>
  <c r="AG64" i="28"/>
  <c r="AH44" i="28"/>
  <c r="AV96" i="25"/>
  <c r="AC45" i="28"/>
  <c r="H57" i="28"/>
  <c r="AW57" i="30"/>
  <c r="AG15" i="26"/>
  <c r="T91" i="25"/>
  <c r="F73" i="26"/>
  <c r="X81" i="29"/>
  <c r="G87" i="29"/>
  <c r="AK86" i="28"/>
  <c r="AY86" i="29"/>
  <c r="R16" i="29"/>
  <c r="AE87" i="29"/>
  <c r="AU66" i="29"/>
  <c r="AA15" i="26"/>
  <c r="Z80" i="30"/>
  <c r="J87" i="26"/>
  <c r="W73" i="30"/>
  <c r="D8" i="29"/>
  <c r="G88" i="24"/>
  <c r="AV88" i="26"/>
  <c r="AO81" i="29"/>
  <c r="AG81" i="29"/>
  <c r="AY87" i="26"/>
  <c r="Z38" i="28"/>
  <c r="AR82" i="29"/>
  <c r="AE63" i="28"/>
  <c r="O9" i="28"/>
  <c r="H92" i="29"/>
  <c r="P65" i="25"/>
  <c r="AQ80" i="30"/>
  <c r="AR56" i="30"/>
  <c r="N81" i="26"/>
  <c r="M10" i="30"/>
  <c r="Y87" i="29"/>
  <c r="V67" i="24"/>
  <c r="AS40" i="30"/>
  <c r="AY45" i="28"/>
  <c r="U69" i="30"/>
  <c r="T64" i="29"/>
  <c r="AC86" i="25"/>
  <c r="AS86" i="29"/>
  <c r="AL70" i="28"/>
  <c r="E92" i="26"/>
  <c r="AC66" i="25"/>
  <c r="AV72" i="28"/>
  <c r="G72" i="28"/>
  <c r="S72" i="29"/>
  <c r="AA77" i="21"/>
  <c r="AS96" i="28"/>
  <c r="W56" i="24"/>
  <c r="AU81" i="25"/>
  <c r="AD57" i="26"/>
  <c r="P74" i="30"/>
  <c r="AV63" i="25"/>
  <c r="L38" i="28"/>
  <c r="E80" i="26"/>
  <c r="AQ82" i="25"/>
  <c r="R67" i="26"/>
  <c r="G81" i="29"/>
  <c r="Q56" i="26"/>
  <c r="V78" i="29"/>
  <c r="AB73" i="29"/>
  <c r="AW73" i="25"/>
  <c r="R76" i="24"/>
  <c r="H88" i="30"/>
  <c r="AT81" i="28"/>
  <c r="AC63" i="24"/>
  <c r="F9" i="25"/>
  <c r="K87" i="28"/>
  <c r="Z96" i="26"/>
  <c r="G76" i="29"/>
  <c r="H78" i="28"/>
  <c r="AM76" i="26"/>
  <c r="O16" i="29"/>
  <c r="AT96" i="26"/>
  <c r="AO68" i="30"/>
  <c r="Q9" i="29"/>
  <c r="AO10" i="29"/>
  <c r="Y39" i="26"/>
  <c r="AM39" i="28"/>
  <c r="L92" i="26"/>
  <c r="AN67" i="28"/>
  <c r="AK77" i="26"/>
  <c r="E72" i="29"/>
  <c r="U66" i="26"/>
  <c r="Y79" i="26"/>
  <c r="W79" i="28"/>
  <c r="G70" i="29"/>
  <c r="AP81" i="29"/>
  <c r="S76" i="28"/>
  <c r="AT10" i="29"/>
  <c r="L70" i="26"/>
  <c r="AU68" i="28"/>
  <c r="Z73" i="29"/>
  <c r="H10" i="29"/>
  <c r="AL80" i="25"/>
  <c r="H79" i="25"/>
  <c r="Z63" i="26"/>
  <c r="X16" i="24"/>
  <c r="T71" i="26"/>
  <c r="AU96" i="28"/>
  <c r="T88" i="20"/>
  <c r="AJ69" i="25"/>
  <c r="AI87" i="26"/>
  <c r="AK70" i="22"/>
  <c r="L65" i="25"/>
  <c r="AC63" i="28"/>
  <c r="AQ87" i="25"/>
  <c r="H56" i="28"/>
  <c r="I16" i="25"/>
  <c r="L78" i="25"/>
  <c r="AN64" i="28"/>
  <c r="AL45" i="28"/>
  <c r="R57" i="25"/>
  <c r="X75" i="29"/>
  <c r="AV9" i="28"/>
  <c r="F65" i="28"/>
  <c r="AS95" i="24"/>
  <c r="Q8" i="29"/>
  <c r="AJ79" i="25"/>
  <c r="AX65" i="28"/>
  <c r="AK9" i="29"/>
  <c r="AX74" i="26"/>
  <c r="P67" i="26"/>
  <c r="G71" i="26"/>
  <c r="AT40" i="28"/>
  <c r="AG71" i="26"/>
  <c r="AK67" i="25"/>
  <c r="K67" i="30"/>
  <c r="AW10" i="28"/>
  <c r="AV86" i="29"/>
  <c r="V46" i="26"/>
  <c r="AD66" i="26"/>
  <c r="AN14" i="26"/>
  <c r="AM72" i="22"/>
  <c r="AA91" i="30"/>
  <c r="AQ14" i="29"/>
  <c r="AH64" i="26"/>
  <c r="G96" i="28"/>
  <c r="AP66" i="30"/>
  <c r="Q69" i="25"/>
  <c r="E87" i="30"/>
  <c r="AO63" i="24"/>
  <c r="AO74" i="28"/>
  <c r="F75" i="28"/>
  <c r="AS45" i="29"/>
  <c r="F70" i="26"/>
  <c r="AS45" i="22"/>
  <c r="V82" i="29"/>
  <c r="D9" i="28"/>
  <c r="AX70" i="29"/>
  <c r="Q64" i="26"/>
  <c r="AC9" i="26"/>
  <c r="AC73" i="29"/>
  <c r="T57" i="25"/>
  <c r="AF8" i="26"/>
  <c r="U16" i="24"/>
  <c r="P87" i="21"/>
  <c r="T9" i="25"/>
  <c r="AR66" i="21"/>
  <c r="AN56" i="26"/>
  <c r="AC96" i="25"/>
  <c r="AP46" i="24"/>
  <c r="AX71" i="28"/>
  <c r="AM9" i="26"/>
  <c r="AA92" i="26"/>
  <c r="AX69" i="26"/>
  <c r="AO95" i="24"/>
  <c r="AK73" i="28"/>
  <c r="AA72" i="21"/>
  <c r="R92" i="28"/>
  <c r="R15" i="26"/>
  <c r="V73" i="28"/>
  <c r="G77" i="26"/>
  <c r="AG91" i="20"/>
  <c r="V86" i="24"/>
  <c r="P38" i="22"/>
  <c r="U10" i="26"/>
  <c r="AW9" i="26"/>
  <c r="K78" i="25"/>
  <c r="AY73" i="26"/>
  <c r="AF10" i="25"/>
  <c r="R10" i="22"/>
  <c r="AJ40" i="25"/>
  <c r="L81" i="26"/>
  <c r="AL38" i="28"/>
  <c r="AG75" i="28"/>
  <c r="AS64" i="28"/>
  <c r="D79" i="30"/>
  <c r="AQ70" i="26"/>
  <c r="Z92" i="24"/>
  <c r="N44" i="26"/>
  <c r="AR57" i="26"/>
  <c r="D66" i="28"/>
  <c r="O38" i="29"/>
  <c r="AN92" i="25"/>
  <c r="AD76" i="26"/>
  <c r="P69" i="26"/>
  <c r="AC92" i="26"/>
  <c r="Z71" i="24"/>
  <c r="T45" i="26"/>
  <c r="AS75" i="30"/>
  <c r="AB40" i="28"/>
  <c r="M95" i="25"/>
  <c r="N86" i="26"/>
  <c r="U71" i="24"/>
  <c r="O72" i="25"/>
  <c r="X69" i="26"/>
  <c r="V64" i="24"/>
  <c r="AF40" i="28"/>
  <c r="AS91" i="22"/>
  <c r="J86" i="29"/>
  <c r="AX74" i="28"/>
  <c r="L76" i="21"/>
  <c r="AA96" i="29"/>
  <c r="AK81" i="20"/>
  <c r="Q69" i="24"/>
  <c r="L14" i="25"/>
  <c r="AM91" i="26"/>
  <c r="AV44" i="25"/>
  <c r="X70" i="22"/>
  <c r="AL88" i="26"/>
  <c r="O74" i="25"/>
  <c r="AV74" i="22"/>
  <c r="AK87" i="30"/>
  <c r="AC64" i="28"/>
  <c r="Y38" i="29"/>
  <c r="I14" i="28"/>
  <c r="R68" i="28"/>
  <c r="H66" i="26"/>
  <c r="AW69" i="24"/>
  <c r="X87" i="20"/>
  <c r="S95" i="24"/>
  <c r="U45" i="28"/>
  <c r="AA15" i="25"/>
  <c r="K77" i="28"/>
  <c r="H40" i="26"/>
  <c r="AI79" i="29"/>
  <c r="X87" i="25"/>
  <c r="Q67" i="24"/>
  <c r="O88" i="29"/>
  <c r="AC14" i="28"/>
  <c r="AR56" i="28"/>
  <c r="AS81" i="28"/>
  <c r="D45" i="30"/>
  <c r="AI14" i="28"/>
  <c r="W81" i="25"/>
  <c r="AO16" i="26"/>
  <c r="AD16" i="26"/>
  <c r="AP80" i="25"/>
  <c r="AA75" i="25"/>
  <c r="T86" i="24"/>
  <c r="AL77" i="26"/>
  <c r="AF57" i="30"/>
  <c r="N57" i="26"/>
  <c r="AE86" i="28"/>
  <c r="M14" i="28"/>
  <c r="O95" i="24"/>
  <c r="AW79" i="29"/>
  <c r="S92" i="22"/>
  <c r="AI56" i="29"/>
  <c r="N82" i="29"/>
  <c r="N74" i="26"/>
  <c r="AY66" i="29"/>
  <c r="AS46" i="28"/>
  <c r="AV57" i="29"/>
  <c r="Q76" i="26"/>
  <c r="AT80" i="21"/>
  <c r="E77" i="26"/>
  <c r="AJ67" i="24"/>
  <c r="AM67" i="28"/>
  <c r="AW92" i="25"/>
  <c r="AP79" i="28"/>
  <c r="I79" i="22"/>
  <c r="AS39" i="30"/>
  <c r="U86" i="28"/>
  <c r="AN91" i="25"/>
  <c r="W44" i="29"/>
  <c r="AI16" i="26"/>
  <c r="AK56" i="30"/>
  <c r="U74" i="29"/>
  <c r="AK75" i="28"/>
  <c r="AM95" i="28"/>
  <c r="R95" i="28"/>
  <c r="AG73" i="28"/>
  <c r="AD70" i="25"/>
  <c r="F75" i="26"/>
  <c r="AK44" i="29"/>
  <c r="AW15" i="26"/>
  <c r="AU76" i="25"/>
  <c r="AC86" i="24"/>
  <c r="L15" i="28"/>
  <c r="D95" i="26"/>
  <c r="AC44" i="24"/>
  <c r="AR38" i="25"/>
  <c r="V10" i="29"/>
  <c r="I56" i="24"/>
  <c r="AB69" i="28"/>
  <c r="AF46" i="24"/>
  <c r="AM78" i="26"/>
  <c r="Z68" i="22"/>
  <c r="AB57" i="28"/>
  <c r="W88" i="25"/>
  <c r="AJ75" i="24"/>
  <c r="K40" i="26"/>
  <c r="F78" i="26"/>
  <c r="AS40" i="28"/>
  <c r="AK14" i="28"/>
  <c r="L44" i="26"/>
  <c r="K92" i="26"/>
  <c r="K14" i="24"/>
  <c r="AO9" i="29"/>
  <c r="AB87" i="21"/>
  <c r="AQ45" i="29"/>
  <c r="H64" i="26"/>
  <c r="AO67" i="25"/>
  <c r="V45" i="29"/>
  <c r="X45" i="20"/>
  <c r="Z74" i="24"/>
  <c r="E81" i="26"/>
  <c r="AG39" i="29"/>
  <c r="V16" i="28"/>
  <c r="AM57" i="25"/>
  <c r="AQ46" i="30"/>
  <c r="L95" i="26"/>
  <c r="AY88" i="28"/>
  <c r="AP86" i="26"/>
  <c r="AB71" i="24"/>
  <c r="AX63" i="24"/>
  <c r="AW69" i="25"/>
  <c r="H86" i="26"/>
  <c r="AO95" i="8"/>
  <c r="AU44" i="29"/>
  <c r="AH78" i="29"/>
  <c r="AQ14" i="21"/>
  <c r="L70" i="25"/>
  <c r="O81" i="25"/>
  <c r="Y78" i="26"/>
  <c r="L68" i="26"/>
  <c r="L69" i="28"/>
  <c r="AP8" i="25"/>
  <c r="AK10" i="29"/>
  <c r="AX63" i="26"/>
  <c r="Z57" i="26"/>
  <c r="AI96" i="29"/>
  <c r="V63" i="25"/>
  <c r="AI78" i="21"/>
  <c r="V70" i="26"/>
  <c r="Q38" i="26"/>
  <c r="AG57" i="25"/>
  <c r="Y74" i="28"/>
  <c r="AY66" i="26"/>
  <c r="AR77" i="25"/>
  <c r="E66" i="28"/>
  <c r="AY69" i="24"/>
  <c r="E9" i="28"/>
  <c r="S39" i="26"/>
  <c r="J77" i="26"/>
  <c r="AQ75" i="25"/>
  <c r="J40" i="30"/>
  <c r="J75" i="26"/>
  <c r="AF95" i="26"/>
  <c r="AP71" i="28"/>
  <c r="G87" i="24"/>
  <c r="K57" i="25"/>
  <c r="AD67" i="26"/>
  <c r="AL70" i="21"/>
  <c r="AW81" i="26"/>
  <c r="M8" i="30"/>
  <c r="O14" i="26"/>
  <c r="Q39" i="26"/>
  <c r="F40" i="29"/>
  <c r="AD78" i="28"/>
  <c r="AO86" i="26"/>
  <c r="AU79" i="26"/>
  <c r="AS44" i="26"/>
  <c r="Q71" i="28"/>
  <c r="J74" i="28"/>
  <c r="G92" i="21"/>
  <c r="T40" i="25"/>
  <c r="K79" i="26"/>
  <c r="AA87" i="28"/>
  <c r="AN92" i="29"/>
  <c r="H65" i="25"/>
  <c r="M40" i="26"/>
  <c r="AQ88" i="30"/>
  <c r="F68" i="26"/>
  <c r="AF96" i="28"/>
  <c r="AD86" i="29"/>
  <c r="Z80" i="25"/>
  <c r="X76" i="29"/>
  <c r="AK88" i="26"/>
  <c r="AQ76" i="22"/>
  <c r="L46" i="30"/>
  <c r="I65" i="28"/>
  <c r="AG81" i="26"/>
  <c r="AD96" i="22"/>
  <c r="E88" i="28"/>
  <c r="AX69" i="29"/>
  <c r="AK40" i="28"/>
  <c r="P74" i="26"/>
  <c r="AO81" i="26"/>
  <c r="AN57" i="28"/>
  <c r="X73" i="30"/>
  <c r="AL69" i="25"/>
  <c r="AL95" i="28"/>
  <c r="S80" i="20"/>
  <c r="AH57" i="28"/>
  <c r="V9" i="25"/>
  <c r="AQ69" i="28"/>
  <c r="AW16" i="21"/>
  <c r="AR15" i="28"/>
  <c r="AE76" i="29"/>
  <c r="AS56" i="28"/>
  <c r="AS14" i="29"/>
  <c r="AH74" i="26"/>
  <c r="M70" i="26"/>
  <c r="L63" i="26"/>
  <c r="U39" i="26"/>
  <c r="AR14" i="20"/>
  <c r="K65" i="25"/>
  <c r="AD57" i="25"/>
  <c r="K45" i="26"/>
  <c r="U79" i="25"/>
  <c r="AQ88" i="24"/>
  <c r="AX87" i="29"/>
  <c r="H81" i="24"/>
  <c r="AQ72" i="22"/>
  <c r="AO75" i="29"/>
  <c r="AQ92" i="29"/>
  <c r="Q9" i="30"/>
  <c r="AF70" i="28"/>
  <c r="Z73" i="28"/>
  <c r="AX65" i="29"/>
  <c r="AB81" i="22"/>
  <c r="L75" i="20"/>
  <c r="AG86" i="28"/>
  <c r="AU8" i="26"/>
  <c r="AA77" i="28"/>
  <c r="L57" i="26"/>
  <c r="AS57" i="26"/>
  <c r="V64" i="29"/>
  <c r="N44" i="25"/>
  <c r="AR86" i="25"/>
  <c r="AT71" i="28"/>
  <c r="X86" i="24"/>
  <c r="AH70" i="25"/>
  <c r="AT86" i="20"/>
  <c r="W95" i="21"/>
  <c r="V10" i="28"/>
  <c r="AT96" i="24"/>
  <c r="AW88" i="26"/>
  <c r="AY67" i="25"/>
  <c r="AC78" i="25"/>
  <c r="AE96" i="24"/>
  <c r="AF79" i="28"/>
  <c r="AT44" i="29"/>
  <c r="T95" i="25"/>
  <c r="N91" i="30"/>
  <c r="AG78" i="28"/>
  <c r="AG70" i="26"/>
  <c r="O9" i="29"/>
  <c r="D92" i="24"/>
  <c r="P40" i="25"/>
  <c r="AS46" i="21"/>
  <c r="AE82" i="20"/>
  <c r="K16" i="25"/>
  <c r="AY80" i="28"/>
  <c r="S65" i="26"/>
  <c r="AB77" i="21"/>
  <c r="AV38" i="24"/>
  <c r="Z8" i="25"/>
  <c r="AQ88" i="25"/>
  <c r="H65" i="29"/>
  <c r="AW64" i="24"/>
  <c r="N70" i="29"/>
  <c r="AS66" i="28"/>
  <c r="E86" i="22"/>
  <c r="AD65" i="28"/>
  <c r="H80" i="20"/>
  <c r="AE77" i="30"/>
  <c r="AK45" i="24"/>
  <c r="Z66" i="26"/>
  <c r="V75" i="24"/>
  <c r="K87" i="20"/>
  <c r="U81" i="26"/>
  <c r="T91" i="24"/>
  <c r="P9" i="28"/>
  <c r="W39" i="29"/>
  <c r="AL95" i="25"/>
  <c r="E75" i="25"/>
  <c r="V56" i="30"/>
  <c r="AO95" i="25"/>
  <c r="J46" i="24"/>
  <c r="AE10" i="28"/>
  <c r="AG86" i="30"/>
  <c r="AG72" i="30"/>
  <c r="Q65" i="1"/>
  <c r="K92" i="24"/>
  <c r="AE8" i="25"/>
  <c r="AJ79" i="29"/>
  <c r="AM15" i="26"/>
  <c r="AT79" i="29"/>
  <c r="AN68" i="28"/>
  <c r="R73" i="29"/>
  <c r="AD45" i="26"/>
  <c r="N10" i="30"/>
  <c r="AK78" i="29"/>
  <c r="U71" i="29"/>
  <c r="G74" i="28"/>
  <c r="AV66" i="30"/>
  <c r="V45" i="26"/>
  <c r="J96" i="26"/>
  <c r="L68" i="28"/>
  <c r="AV91" i="26"/>
  <c r="M66" i="24"/>
  <c r="AB15" i="28"/>
  <c r="Y40" i="29"/>
  <c r="D77" i="28"/>
  <c r="T67" i="30"/>
  <c r="AI91" i="28"/>
  <c r="Q70" i="24"/>
  <c r="D95" i="28"/>
  <c r="T82" i="21"/>
  <c r="V76" i="28"/>
  <c r="AF8" i="21"/>
  <c r="O10" i="26"/>
  <c r="AK64" i="29"/>
  <c r="AG79" i="28"/>
  <c r="J66" i="26"/>
  <c r="K67" i="26"/>
  <c r="L77" i="28"/>
  <c r="AJ65" i="29"/>
  <c r="AV56" i="22"/>
  <c r="AA74" i="28"/>
  <c r="J80" i="26"/>
  <c r="AY67" i="28"/>
  <c r="AS56" i="30"/>
  <c r="R76" i="26"/>
  <c r="AT73" i="25"/>
  <c r="AQ57" i="24"/>
  <c r="P66" i="25"/>
  <c r="AO74" i="29"/>
  <c r="AR79" i="25"/>
  <c r="AB69" i="26"/>
  <c r="M80" i="25"/>
  <c r="AC69" i="29"/>
  <c r="AG92" i="28"/>
  <c r="AT56" i="29"/>
  <c r="Q66" i="28"/>
  <c r="AD10" i="28"/>
  <c r="N88" i="24"/>
  <c r="AI9" i="26"/>
  <c r="O71" i="26"/>
  <c r="S70" i="26"/>
  <c r="AX14" i="29"/>
  <c r="AE14" i="22"/>
  <c r="U15" i="26"/>
  <c r="U75" i="26"/>
  <c r="AW96" i="25"/>
  <c r="E57" i="26"/>
  <c r="AW95" i="26"/>
  <c r="AD88" i="24"/>
  <c r="AQ82" i="26"/>
  <c r="P16" i="25"/>
  <c r="AL74" i="28"/>
  <c r="AO92" i="29"/>
  <c r="Z45" i="29"/>
  <c r="AJ95" i="28"/>
  <c r="AJ68" i="22"/>
  <c r="AW67" i="29"/>
  <c r="Z95" i="22"/>
  <c r="AM96" i="29"/>
  <c r="O79" i="28"/>
  <c r="AS66" i="30"/>
  <c r="V64" i="25"/>
  <c r="AN64" i="25"/>
  <c r="H38" i="28"/>
  <c r="V86" i="29"/>
  <c r="E44" i="29"/>
  <c r="AT71" i="24"/>
  <c r="M91" i="24"/>
  <c r="S46" i="25"/>
  <c r="U56" i="29"/>
  <c r="AO63" i="28"/>
  <c r="AE91" i="25"/>
  <c r="P39" i="26"/>
  <c r="AW40" i="26"/>
  <c r="U46" i="25"/>
  <c r="AA57" i="24"/>
  <c r="O66" i="24"/>
  <c r="H71" i="26"/>
  <c r="AC86" i="22"/>
  <c r="AA82" i="20"/>
  <c r="AL64" i="29"/>
  <c r="AS77" i="26"/>
  <c r="AJ96" i="28"/>
  <c r="AB56" i="25"/>
  <c r="AG87" i="30"/>
  <c r="R66" i="24"/>
  <c r="AX14" i="26"/>
  <c r="AE75" i="28"/>
  <c r="AR71" i="28"/>
  <c r="L66" i="29"/>
  <c r="AN80" i="29"/>
  <c r="AT57" i="30"/>
  <c r="T16" i="26"/>
  <c r="Y65" i="25"/>
  <c r="AR71" i="24"/>
  <c r="AB72" i="30"/>
  <c r="AB44" i="25"/>
  <c r="AO71" i="26"/>
  <c r="X8" i="28"/>
  <c r="S88" i="28"/>
  <c r="AG72" i="24"/>
  <c r="AJ16" i="30"/>
  <c r="AF75" i="25"/>
  <c r="L71" i="21"/>
  <c r="Z46" i="21"/>
  <c r="AA68" i="26"/>
  <c r="AB16" i="28"/>
  <c r="U92" i="26"/>
  <c r="E79" i="24"/>
  <c r="AI73" i="25"/>
  <c r="AX15" i="28"/>
  <c r="U82" i="24"/>
  <c r="AK91" i="25"/>
  <c r="U72" i="28"/>
  <c r="F87" i="22"/>
  <c r="AP38" i="26"/>
  <c r="M67" i="25"/>
  <c r="AM16" i="29"/>
  <c r="AT67" i="24"/>
  <c r="Z82" i="26"/>
  <c r="Y79" i="30"/>
  <c r="M39" i="25"/>
  <c r="U65" i="22"/>
  <c r="AR88" i="26"/>
  <c r="AH68" i="26"/>
  <c r="U75" i="24"/>
  <c r="AT45" i="30"/>
  <c r="AX95" i="26"/>
  <c r="L44" i="25"/>
  <c r="J67" i="30"/>
  <c r="AK69" i="29"/>
  <c r="AE88" i="28"/>
  <c r="AY15" i="28"/>
  <c r="AI86" i="30"/>
  <c r="G92" i="25"/>
  <c r="T46" i="28"/>
  <c r="AV66" i="25"/>
  <c r="AT70" i="29"/>
  <c r="AH92" i="22"/>
  <c r="M66" i="30"/>
  <c r="J8" i="28"/>
  <c r="AD78" i="26"/>
  <c r="Q64" i="22"/>
  <c r="Z46" i="30"/>
  <c r="AO92" i="24"/>
  <c r="Y80" i="28"/>
  <c r="AS44" i="28"/>
  <c r="AG67" i="26"/>
  <c r="F67" i="25"/>
  <c r="J86" i="25"/>
  <c r="AI10" i="29"/>
  <c r="Z67" i="28"/>
  <c r="AQ79" i="28"/>
  <c r="AF15" i="26"/>
  <c r="V64" i="26"/>
  <c r="S79" i="30"/>
  <c r="AP78" i="26"/>
  <c r="AT73" i="29"/>
  <c r="P88" i="28"/>
  <c r="P76" i="29"/>
  <c r="AN77" i="25"/>
  <c r="AY16" i="25"/>
  <c r="AV87" i="28"/>
  <c r="AC9" i="24"/>
  <c r="AH66" i="24"/>
  <c r="P14" i="28"/>
  <c r="AN14" i="30"/>
  <c r="AW88" i="22"/>
  <c r="H66" i="24"/>
  <c r="AE57" i="26"/>
  <c r="P96" i="25"/>
  <c r="AO86" i="28"/>
  <c r="AH69" i="25"/>
  <c r="AG96" i="29"/>
  <c r="Q46" i="26"/>
  <c r="AW40" i="29"/>
  <c r="AK40" i="25"/>
  <c r="AG72" i="28"/>
  <c r="AH65" i="28"/>
  <c r="AI92" i="28"/>
  <c r="V39" i="29"/>
  <c r="G76" i="30"/>
  <c r="AK73" i="22"/>
  <c r="S91" i="29"/>
  <c r="V77" i="28"/>
  <c r="AC79" i="28"/>
  <c r="W81" i="26"/>
  <c r="AC46" i="22"/>
  <c r="AR8" i="21"/>
  <c r="AB16" i="29"/>
  <c r="AI80" i="21"/>
  <c r="F70" i="30"/>
  <c r="AN64" i="26"/>
  <c r="J78" i="30"/>
  <c r="F76" i="29"/>
  <c r="AW46" i="30"/>
  <c r="L67" i="25"/>
  <c r="AA56" i="26"/>
  <c r="Z78" i="25"/>
  <c r="U45" i="29"/>
  <c r="G67" i="22"/>
  <c r="AP76" i="21"/>
  <c r="AX80" i="25"/>
  <c r="AJ63" i="1"/>
  <c r="F70" i="25"/>
  <c r="AL64" i="24"/>
  <c r="AJ75" i="22"/>
  <c r="S80" i="26"/>
  <c r="AU57" i="29"/>
  <c r="K74" i="28"/>
  <c r="E95" i="29"/>
  <c r="AJ78" i="28"/>
  <c r="P76" i="28"/>
  <c r="H77" i="28"/>
  <c r="P15" i="24"/>
  <c r="AJ82" i="24"/>
  <c r="AT66" i="29"/>
  <c r="K56" i="24"/>
  <c r="L78" i="24"/>
  <c r="V74" i="22"/>
  <c r="AR77" i="29"/>
  <c r="H9" i="24"/>
  <c r="S57" i="26"/>
  <c r="AE14" i="26"/>
  <c r="E75" i="30"/>
  <c r="AN75" i="26"/>
  <c r="AO72" i="26"/>
  <c r="D96" i="28"/>
  <c r="AN65" i="25"/>
  <c r="Y67" i="25"/>
  <c r="U66" i="28"/>
  <c r="AE39" i="30"/>
  <c r="F88" i="25"/>
  <c r="G65" i="28"/>
  <c r="AJ68" i="24"/>
  <c r="AA72" i="26"/>
  <c r="AS39" i="28"/>
  <c r="AQ86" i="24"/>
  <c r="S96" i="24"/>
  <c r="AH57" i="8"/>
  <c r="AK46" i="24"/>
  <c r="X73" i="24"/>
  <c r="U64" i="28"/>
  <c r="AE92" i="28"/>
  <c r="T82" i="25"/>
  <c r="AS88" i="25"/>
  <c r="W92" i="28"/>
  <c r="AS70" i="22"/>
  <c r="AY72" i="28"/>
  <c r="AA67" i="22"/>
  <c r="J69" i="26"/>
  <c r="S57" i="24"/>
  <c r="T77" i="25"/>
  <c r="Z78" i="26"/>
  <c r="AV63" i="22"/>
  <c r="AD70" i="29"/>
  <c r="AB65" i="28"/>
  <c r="Z87" i="28"/>
  <c r="AG91" i="30"/>
  <c r="AS91" i="25"/>
  <c r="O88" i="26"/>
  <c r="AR69" i="29"/>
  <c r="AY80" i="24"/>
  <c r="L82" i="24"/>
  <c r="N40" i="25"/>
  <c r="AJ57" i="22"/>
  <c r="Z56" i="26"/>
  <c r="O74" i="28"/>
  <c r="AE9" i="22"/>
  <c r="P65" i="26"/>
  <c r="L73" i="29"/>
  <c r="AK73" i="24"/>
  <c r="W87" i="28"/>
  <c r="D70" i="28"/>
  <c r="L80" i="26"/>
  <c r="S16" i="25"/>
  <c r="S10" i="26"/>
  <c r="AX80" i="28"/>
  <c r="AE16" i="26"/>
  <c r="AK70" i="26"/>
  <c r="AR80" i="25"/>
  <c r="AG65" i="26"/>
  <c r="AQ56" i="26"/>
  <c r="F14" i="24"/>
  <c r="O87" i="26"/>
  <c r="AJ68" i="30"/>
  <c r="AU66" i="26"/>
  <c r="AD65" i="29"/>
  <c r="AE67" i="26"/>
  <c r="F65" i="1"/>
  <c r="I9" i="29"/>
  <c r="AL96" i="26"/>
  <c r="U40" i="26"/>
  <c r="U86" i="29"/>
  <c r="R77" i="24"/>
  <c r="M44" i="29"/>
  <c r="AC96" i="28"/>
  <c r="AG70" i="29"/>
  <c r="AN76" i="25"/>
  <c r="AC79" i="26"/>
  <c r="G56" i="28"/>
  <c r="AT79" i="25"/>
  <c r="F69" i="25"/>
  <c r="AO10" i="28"/>
  <c r="M46" i="25"/>
  <c r="E40" i="26"/>
  <c r="Q14" i="24"/>
  <c r="I57" i="24"/>
  <c r="T72" i="28"/>
  <c r="AH46" i="28"/>
  <c r="D64" i="28"/>
  <c r="S15" i="29"/>
  <c r="N45" i="26"/>
  <c r="AJ39" i="25"/>
  <c r="AH39" i="30"/>
  <c r="I95" i="25"/>
  <c r="O56" i="29"/>
  <c r="W77" i="28"/>
  <c r="AQ39" i="26"/>
  <c r="I46" i="25"/>
  <c r="U95" i="26"/>
  <c r="AS72" i="22"/>
  <c r="N92" i="26"/>
  <c r="AB82" i="25"/>
  <c r="AW82" i="24"/>
  <c r="D39" i="26"/>
  <c r="AQ80" i="24"/>
  <c r="S44" i="28"/>
  <c r="AH92" i="30"/>
  <c r="AM38" i="25"/>
  <c r="W79" i="22"/>
  <c r="AO87" i="30"/>
  <c r="N82" i="28"/>
  <c r="AC8" i="25"/>
  <c r="AL39" i="22"/>
  <c r="M68" i="25"/>
  <c r="AU56" i="28"/>
  <c r="AA8" i="21"/>
  <c r="P15" i="20"/>
  <c r="G71" i="28"/>
  <c r="AQ71" i="25"/>
  <c r="N79" i="25"/>
  <c r="W72" i="29"/>
  <c r="F80" i="29"/>
  <c r="AR64" i="28"/>
  <c r="Y92" i="29"/>
  <c r="AY72" i="26"/>
  <c r="U40" i="25"/>
  <c r="S56" i="28"/>
  <c r="Z39" i="24"/>
  <c r="V67" i="28"/>
  <c r="L74" i="25"/>
  <c r="AV86" i="24"/>
  <c r="T66" i="24"/>
  <c r="V95" i="22"/>
  <c r="AO86" i="24"/>
  <c r="AE57" i="28"/>
  <c r="AH71" i="26"/>
  <c r="AF86" i="26"/>
  <c r="V45" i="28"/>
  <c r="AT87" i="29"/>
  <c r="R15" i="24"/>
  <c r="Y68" i="26"/>
  <c r="AQ56" i="29"/>
  <c r="AD69" i="25"/>
  <c r="X8" i="29"/>
  <c r="AQ38" i="24"/>
  <c r="AT65" i="25"/>
  <c r="V82" i="24"/>
  <c r="T9" i="21"/>
  <c r="D78" i="20"/>
  <c r="AJ39" i="29"/>
  <c r="E76" i="24"/>
  <c r="AQ40" i="28"/>
  <c r="AE71" i="30"/>
  <c r="AH45" i="26"/>
  <c r="AR45" i="26"/>
  <c r="AJ38" i="30"/>
  <c r="AT14" i="24"/>
  <c r="E79" i="28"/>
  <c r="D82" i="28"/>
  <c r="AQ73" i="25"/>
  <c r="K79" i="25"/>
  <c r="Z67" i="24"/>
  <c r="G16" i="28"/>
  <c r="O95" i="26"/>
  <c r="AX86" i="25"/>
  <c r="L87" i="29"/>
  <c r="AI39" i="26"/>
  <c r="U73" i="22"/>
  <c r="R91" i="26"/>
  <c r="F82" i="25"/>
  <c r="L87" i="28"/>
  <c r="AC45" i="30"/>
  <c r="W38" i="24"/>
  <c r="W64" i="21"/>
  <c r="T79" i="29"/>
  <c r="AY8" i="29"/>
  <c r="AH40" i="25"/>
  <c r="V44" i="29"/>
  <c r="AR74" i="26"/>
  <c r="AN15" i="29"/>
  <c r="R86" i="25"/>
  <c r="AC57" i="26"/>
  <c r="AH67" i="28"/>
  <c r="AF96" i="26"/>
  <c r="AF63" i="29"/>
  <c r="AS10" i="26"/>
  <c r="R39" i="29"/>
  <c r="AF64" i="29"/>
  <c r="AD76" i="28"/>
  <c r="M76" i="25"/>
  <c r="O80" i="26"/>
  <c r="G15" i="26"/>
  <c r="T81" i="29"/>
  <c r="Z44" i="26"/>
  <c r="AX87" i="26"/>
  <c r="E16" i="28"/>
  <c r="Z80" i="29"/>
  <c r="W57" i="25"/>
  <c r="AY75" i="28"/>
  <c r="AL10" i="28"/>
  <c r="AC16" i="26"/>
  <c r="AG10" i="29"/>
  <c r="Q67" i="26"/>
  <c r="AV65" i="28"/>
  <c r="AH64" i="30"/>
  <c r="AC75" i="29"/>
  <c r="X95" i="20"/>
  <c r="J16" i="30"/>
  <c r="E72" i="28"/>
  <c r="AV70" i="25"/>
  <c r="D45" i="28"/>
  <c r="W88" i="29"/>
  <c r="AM65" i="22"/>
  <c r="AW77" i="28"/>
  <c r="Z68" i="26"/>
  <c r="AV87" i="25"/>
  <c r="J66" i="25"/>
  <c r="R87" i="29"/>
  <c r="AF45" i="30"/>
  <c r="AQ76" i="28"/>
  <c r="AT74" i="25"/>
  <c r="AK68" i="28"/>
  <c r="AN78" i="26"/>
  <c r="R45" i="28"/>
  <c r="J44" i="22"/>
  <c r="M72" i="25"/>
  <c r="N15" i="25"/>
  <c r="M73" i="26"/>
  <c r="Y56" i="26"/>
  <c r="AR57" i="30"/>
  <c r="G8" i="26"/>
  <c r="AY16" i="26"/>
  <c r="H69" i="29"/>
  <c r="E46" i="28"/>
  <c r="U71" i="26"/>
  <c r="P39" i="20"/>
  <c r="AQ38" i="30"/>
  <c r="AF46" i="9"/>
  <c r="AX46" i="25"/>
  <c r="K88" i="24"/>
  <c r="Q76" i="20"/>
  <c r="AM46" i="26"/>
  <c r="M71" i="26"/>
  <c r="F66" i="24"/>
  <c r="AI88" i="25"/>
  <c r="Z10" i="22"/>
  <c r="AM16" i="25"/>
  <c r="AR46" i="26"/>
  <c r="G75" i="22"/>
  <c r="AP69" i="9"/>
  <c r="Y71" i="26"/>
  <c r="AU92" i="26"/>
  <c r="P67" i="25"/>
  <c r="AE88" i="21"/>
  <c r="H78" i="24"/>
  <c r="AW96" i="26"/>
  <c r="AI75" i="26"/>
  <c r="AM44" i="25"/>
  <c r="AI75" i="29"/>
  <c r="AU96" i="26"/>
  <c r="AW71" i="26"/>
  <c r="T10" i="25"/>
  <c r="AY95" i="25"/>
  <c r="AK46" i="29"/>
  <c r="D87" i="28"/>
  <c r="AY10" i="30"/>
  <c r="X10" i="29"/>
  <c r="Z69" i="22"/>
  <c r="J71" i="26"/>
  <c r="W44" i="25"/>
  <c r="AA64" i="26"/>
  <c r="AV14" i="28"/>
  <c r="AC57" i="29"/>
  <c r="AJ80" i="25"/>
  <c r="X75" i="24"/>
  <c r="AJ46" i="25"/>
  <c r="AC79" i="24"/>
  <c r="AT91" i="24"/>
  <c r="AH57" i="26"/>
  <c r="AS76" i="26"/>
  <c r="AF76" i="25"/>
  <c r="X63" i="28"/>
  <c r="AQ38" i="26"/>
  <c r="V40" i="22"/>
  <c r="AR44" i="29"/>
  <c r="AV15" i="28"/>
  <c r="AH75" i="29"/>
  <c r="U81" i="25"/>
  <c r="Z44" i="25"/>
  <c r="AJ39" i="22"/>
  <c r="Q56" i="28"/>
  <c r="X65" i="28"/>
  <c r="N79" i="29"/>
  <c r="V91" i="25"/>
  <c r="Y67" i="24"/>
  <c r="AS38" i="29"/>
  <c r="AE56" i="26"/>
  <c r="AS76" i="22"/>
  <c r="S77" i="26"/>
  <c r="AL82" i="21"/>
  <c r="AK40" i="22"/>
  <c r="AV79" i="28"/>
  <c r="AY69" i="26"/>
  <c r="AM16" i="21"/>
  <c r="T66" i="25"/>
  <c r="N56" i="29"/>
  <c r="AI86" i="24"/>
  <c r="AE96" i="26"/>
  <c r="Q16" i="28"/>
  <c r="AL78" i="25"/>
  <c r="AT81" i="20"/>
  <c r="W56" i="28"/>
  <c r="AP88" i="28"/>
  <c r="AB91" i="24"/>
  <c r="Z40" i="28"/>
  <c r="AM9" i="29"/>
  <c r="H88" i="22"/>
  <c r="E88" i="25"/>
  <c r="Q95" i="26"/>
  <c r="AT9" i="30"/>
  <c r="G8" i="29"/>
  <c r="T86" i="28"/>
  <c r="AP57" i="24"/>
  <c r="AT10" i="26"/>
  <c r="Z86" i="28"/>
  <c r="AW80" i="28"/>
  <c r="AQ8" i="25"/>
  <c r="AQ78" i="25"/>
  <c r="AI71" i="26"/>
  <c r="AE95" i="28"/>
  <c r="T38" i="28"/>
  <c r="L65" i="28"/>
  <c r="AI10" i="26"/>
  <c r="AM63" i="28"/>
  <c r="AJ88" i="20"/>
  <c r="S82" i="25"/>
  <c r="AD87" i="21"/>
  <c r="AY68" i="26"/>
  <c r="AT44" i="24"/>
  <c r="Y77" i="25"/>
  <c r="R87" i="24"/>
  <c r="O15" i="29"/>
  <c r="AK77" i="28"/>
  <c r="AH77" i="24"/>
  <c r="AC95" i="25"/>
  <c r="Q67" i="28"/>
  <c r="X38" i="26"/>
  <c r="AW16" i="28"/>
  <c r="AE70" i="30"/>
  <c r="AT46" i="30"/>
  <c r="H45" i="25"/>
  <c r="AO38" i="25"/>
  <c r="U74" i="22"/>
  <c r="U78" i="25"/>
  <c r="H10" i="25"/>
  <c r="J16" i="29"/>
  <c r="F45" i="22"/>
  <c r="AJ44" i="28"/>
  <c r="AE88" i="30"/>
  <c r="AH79" i="28"/>
  <c r="AA10" i="26"/>
  <c r="M73" i="28"/>
  <c r="E96" i="28"/>
  <c r="W38" i="26"/>
  <c r="O75" i="28"/>
  <c r="N86" i="29"/>
  <c r="AQ81" i="21"/>
  <c r="AS57" i="21"/>
  <c r="AD74" i="26"/>
  <c r="X68" i="21"/>
  <c r="E87" i="28"/>
  <c r="AV79" i="22"/>
  <c r="AP95" i="25"/>
  <c r="AL56" i="28"/>
  <c r="E69" i="26"/>
  <c r="AJ45" i="25"/>
  <c r="J38" i="29"/>
  <c r="J45" i="28"/>
  <c r="AF66" i="30"/>
  <c r="AA95" i="24"/>
  <c r="P39" i="28"/>
  <c r="D92" i="1"/>
  <c r="AL46" i="24"/>
  <c r="AN67" i="26"/>
  <c r="AQ76" i="25"/>
  <c r="O9" i="22"/>
  <c r="AL40" i="28"/>
  <c r="W75" i="20"/>
  <c r="AU96" i="24"/>
  <c r="AH96" i="22"/>
  <c r="N77" i="26"/>
  <c r="AB64" i="26"/>
  <c r="D56" i="24"/>
  <c r="AD66" i="25"/>
  <c r="AB14" i="26"/>
  <c r="Q45" i="28"/>
  <c r="D39" i="24"/>
  <c r="S64" i="25"/>
  <c r="Q78" i="25"/>
  <c r="AL82" i="29"/>
  <c r="U66" i="22"/>
  <c r="AF82" i="26"/>
  <c r="AM38" i="26"/>
  <c r="U81" i="22"/>
  <c r="AN56" i="25"/>
  <c r="AG46" i="25"/>
  <c r="AX79" i="25"/>
  <c r="AU15" i="25"/>
  <c r="Y38" i="22"/>
  <c r="R70" i="26"/>
  <c r="Y78" i="25"/>
  <c r="AF80" i="22"/>
  <c r="E69" i="22"/>
  <c r="V78" i="22"/>
  <c r="O77" i="26"/>
  <c r="Y39" i="28"/>
  <c r="AR92" i="24"/>
  <c r="O91" i="29"/>
  <c r="AL57" i="28"/>
  <c r="Q14" i="26"/>
  <c r="AX38" i="25"/>
  <c r="M68" i="20"/>
  <c r="AX68" i="28"/>
  <c r="AD76" i="24"/>
  <c r="Z74" i="25"/>
  <c r="V56" i="24"/>
  <c r="AB73" i="25"/>
  <c r="AJ73" i="22"/>
  <c r="AQ80" i="25"/>
  <c r="O92" i="25"/>
  <c r="AA8" i="25"/>
  <c r="Z15" i="21"/>
  <c r="AH45" i="25"/>
  <c r="N74" i="25"/>
  <c r="AY73" i="24"/>
  <c r="AT72" i="24"/>
  <c r="AW96" i="28"/>
  <c r="L71" i="28"/>
  <c r="U46" i="29"/>
  <c r="Z80" i="22"/>
  <c r="AJ39" i="24"/>
  <c r="T56" i="24"/>
  <c r="AR96" i="24"/>
  <c r="AB75" i="24"/>
  <c r="AQ87" i="26"/>
  <c r="AL63" i="26"/>
  <c r="AK64" i="24"/>
  <c r="AQ72" i="26"/>
  <c r="AP76" i="25"/>
  <c r="X40" i="24"/>
  <c r="P96" i="22"/>
  <c r="AU68" i="24"/>
  <c r="F95" i="24"/>
  <c r="E76" i="25"/>
  <c r="AX40" i="21"/>
  <c r="G65" i="29"/>
  <c r="X45" i="25"/>
  <c r="E63" i="28"/>
  <c r="U76" i="26"/>
  <c r="AT86" i="25"/>
  <c r="S15" i="28"/>
  <c r="F15" i="26"/>
  <c r="T87" i="25"/>
  <c r="U68" i="26"/>
  <c r="D66" i="20"/>
  <c r="AV66" i="24"/>
  <c r="AE46" i="25"/>
  <c r="F64" i="28"/>
  <c r="AH88" i="28"/>
  <c r="AH96" i="21"/>
  <c r="AF68" i="29"/>
  <c r="AG65" i="28"/>
  <c r="AW16" i="24"/>
  <c r="H72" i="26"/>
  <c r="AG73" i="26"/>
  <c r="E10" i="28"/>
  <c r="AB92" i="24"/>
  <c r="P88" i="26"/>
  <c r="F10" i="22"/>
  <c r="E96" i="24"/>
  <c r="M38" i="26"/>
  <c r="AI88" i="22"/>
  <c r="D66" i="25"/>
  <c r="U56" i="25"/>
  <c r="P71" i="21"/>
  <c r="O44" i="26"/>
  <c r="K78" i="22"/>
  <c r="Y86" i="24"/>
  <c r="T56" i="28"/>
  <c r="AI79" i="25"/>
  <c r="AC8" i="29"/>
  <c r="AX72" i="22"/>
  <c r="AW86" i="26"/>
  <c r="X46" i="29"/>
  <c r="G78" i="26"/>
  <c r="R9" i="24"/>
  <c r="AC91" i="28"/>
  <c r="AC87" i="22"/>
  <c r="AN8" i="22"/>
  <c r="G96" i="25"/>
  <c r="AF88" i="24"/>
  <c r="R16" i="25"/>
  <c r="X39" i="25"/>
  <c r="AX63" i="22"/>
  <c r="F75" i="25"/>
  <c r="M88" i="24"/>
  <c r="X57" i="25"/>
  <c r="K72" i="25"/>
  <c r="AQ68" i="25"/>
  <c r="W71" i="29"/>
  <c r="AQ77" i="24"/>
  <c r="M57" i="24"/>
  <c r="AM63" i="26"/>
  <c r="O63" i="26"/>
  <c r="AP78" i="28"/>
  <c r="AJ66" i="26"/>
  <c r="AO77" i="24"/>
  <c r="I69" i="26"/>
  <c r="K66" i="24"/>
  <c r="AF73" i="22"/>
  <c r="Y75" i="24"/>
  <c r="AG46" i="26"/>
  <c r="AM96" i="24"/>
  <c r="I9" i="28"/>
  <c r="AE38" i="26"/>
  <c r="AQ57" i="25"/>
  <c r="AA64" i="24"/>
  <c r="AD8" i="28"/>
  <c r="AA79" i="28"/>
  <c r="S95" i="26"/>
  <c r="AM70" i="26"/>
  <c r="P92" i="30"/>
  <c r="N56" i="28"/>
  <c r="V88" i="26"/>
  <c r="AE78" i="26"/>
  <c r="V96" i="24"/>
  <c r="D91" i="24"/>
  <c r="AI14" i="29"/>
  <c r="AE95" i="26"/>
  <c r="AI66" i="25"/>
  <c r="AB45" i="28"/>
  <c r="S75" i="29"/>
  <c r="I88" i="25"/>
  <c r="AK86" i="24"/>
  <c r="D81" i="28"/>
  <c r="K70" i="22"/>
  <c r="N65" i="26"/>
  <c r="AY9" i="26"/>
  <c r="AS87" i="29"/>
  <c r="M81" i="28"/>
  <c r="AA71" i="25"/>
  <c r="AX67" i="26"/>
  <c r="R57" i="26"/>
  <c r="D79" i="25"/>
  <c r="AF9" i="29"/>
  <c r="D15" i="26"/>
  <c r="AI80" i="25"/>
  <c r="AK91" i="24"/>
  <c r="AC70" i="26"/>
  <c r="H56" i="21"/>
  <c r="AL46" i="22"/>
  <c r="G73" i="21"/>
  <c r="S68" i="25"/>
  <c r="AX92" i="26"/>
  <c r="AL46" i="26"/>
  <c r="AW14" i="28"/>
  <c r="AG75" i="30"/>
  <c r="AP68" i="24"/>
  <c r="S70" i="28"/>
  <c r="AY38" i="26"/>
  <c r="AY57" i="26"/>
  <c r="O96" i="26"/>
  <c r="AW86" i="25"/>
  <c r="AD64" i="28"/>
  <c r="Q79" i="30"/>
  <c r="G74" i="24"/>
  <c r="O70" i="26"/>
  <c r="AU44" i="28"/>
  <c r="AF75" i="28"/>
  <c r="H8" i="28"/>
  <c r="O63" i="28"/>
  <c r="M39" i="26"/>
  <c r="U75" i="28"/>
  <c r="R88" i="25"/>
  <c r="Q95" i="28"/>
  <c r="AO9" i="22"/>
  <c r="AB69" i="24"/>
  <c r="AM71" i="28"/>
  <c r="AL74" i="24"/>
  <c r="AV9" i="30"/>
  <c r="AD39" i="26"/>
  <c r="AK73" i="25"/>
  <c r="F56" i="26"/>
  <c r="M45" i="29"/>
  <c r="AX70" i="26"/>
  <c r="D14" i="25"/>
  <c r="O91" i="22"/>
  <c r="AD16" i="28"/>
  <c r="AU16" i="29"/>
  <c r="AB9" i="29"/>
  <c r="AQ91" i="28"/>
  <c r="AD81" i="28"/>
  <c r="AF86" i="21"/>
  <c r="AF96" i="25"/>
  <c r="X9" i="26"/>
  <c r="M81" i="24"/>
  <c r="AY71" i="28"/>
  <c r="AA80" i="25"/>
  <c r="F44" i="28"/>
  <c r="AP96" i="25"/>
  <c r="AS88" i="26"/>
  <c r="AV79" i="25"/>
  <c r="G68" i="9"/>
  <c r="Y56" i="28"/>
  <c r="R40" i="26"/>
  <c r="Z9" i="30"/>
  <c r="O96" i="25"/>
  <c r="AB63" i="28"/>
  <c r="H80" i="28"/>
  <c r="K72" i="21"/>
  <c r="Q92" i="22"/>
  <c r="AI73" i="28"/>
  <c r="AU15" i="24"/>
  <c r="AH88" i="25"/>
  <c r="N92" i="24"/>
  <c r="AQ65" i="24"/>
  <c r="AM74" i="21"/>
  <c r="Z10" i="28"/>
  <c r="AC87" i="29"/>
  <c r="F56" i="30"/>
  <c r="AV57" i="28"/>
  <c r="AS67" i="26"/>
  <c r="AP82" i="29"/>
  <c r="AV65" i="29"/>
  <c r="AL79" i="29"/>
  <c r="AN10" i="29"/>
  <c r="O80" i="24"/>
  <c r="AK8" i="28"/>
  <c r="AO80" i="28"/>
  <c r="AR71" i="26"/>
  <c r="Z64" i="28"/>
  <c r="W65" i="28"/>
  <c r="V65" i="24"/>
  <c r="AX9" i="28"/>
  <c r="AU81" i="9"/>
  <c r="AM75" i="25"/>
  <c r="S10" i="21"/>
  <c r="AK82" i="8"/>
  <c r="H74" i="28"/>
  <c r="U70" i="26"/>
  <c r="AK16" i="28"/>
  <c r="I68" i="25"/>
  <c r="AU86" i="22"/>
  <c r="D80" i="28"/>
  <c r="AO96" i="28"/>
  <c r="I14" i="25"/>
  <c r="D10" i="26"/>
  <c r="AB69" i="25"/>
  <c r="AX8" i="28"/>
  <c r="AS8" i="29"/>
  <c r="AE38" i="28"/>
  <c r="J46" i="26"/>
  <c r="P10" i="26"/>
  <c r="AL72" i="24"/>
  <c r="AV8" i="21"/>
  <c r="L38" i="24"/>
  <c r="AP91" i="28"/>
  <c r="F8" i="22"/>
  <c r="AH80" i="26"/>
  <c r="AK71" i="22"/>
  <c r="K16" i="26"/>
  <c r="AY78" i="24"/>
  <c r="Z46" i="29"/>
  <c r="K64" i="21"/>
  <c r="AG10" i="25"/>
  <c r="AI91" i="24"/>
  <c r="AC38" i="25"/>
  <c r="P63" i="29"/>
  <c r="U10" i="24"/>
  <c r="AI95" i="25"/>
  <c r="H80" i="22"/>
  <c r="O38" i="26"/>
  <c r="AT95" i="25"/>
  <c r="AA76" i="24"/>
  <c r="Y71" i="22"/>
  <c r="J92" i="25"/>
  <c r="AE14" i="25"/>
  <c r="AL73" i="24"/>
  <c r="AE10" i="25"/>
  <c r="S92" i="26"/>
  <c r="X64" i="29"/>
  <c r="M96" i="26"/>
  <c r="AA95" i="20"/>
  <c r="AD63" i="26"/>
  <c r="AG10" i="26"/>
  <c r="AK10" i="24"/>
  <c r="AJ39" i="28"/>
  <c r="AP72" i="26"/>
  <c r="AU92" i="24"/>
  <c r="AG91" i="28"/>
  <c r="AS64" i="20"/>
  <c r="AG44" i="24"/>
  <c r="AS9" i="25"/>
  <c r="W78" i="25"/>
  <c r="AE39" i="25"/>
  <c r="P64" i="30"/>
  <c r="W95" i="25"/>
  <c r="AR10" i="22"/>
  <c r="U15" i="24"/>
  <c r="AR57" i="29"/>
  <c r="L16" i="29"/>
  <c r="Z63" i="28"/>
  <c r="X82" i="21"/>
  <c r="U72" i="25"/>
  <c r="J92" i="24"/>
  <c r="AE9" i="29"/>
  <c r="P76" i="24"/>
  <c r="M57" i="26"/>
  <c r="AA66" i="21"/>
  <c r="AC69" i="25"/>
  <c r="AD9" i="25"/>
  <c r="K65" i="29"/>
  <c r="X95" i="26"/>
  <c r="AA10" i="29"/>
  <c r="M76" i="28"/>
  <c r="V67" i="26"/>
  <c r="AF65" i="29"/>
  <c r="F39" i="20"/>
  <c r="H65" i="22"/>
  <c r="AN71" i="28"/>
  <c r="AH88" i="26"/>
  <c r="AI46" i="25"/>
  <c r="AU63" i="28"/>
  <c r="H87" i="26"/>
  <c r="AP91" i="9"/>
  <c r="Z95" i="24"/>
  <c r="AA14" i="29"/>
  <c r="U92" i="24"/>
  <c r="AL39" i="26"/>
  <c r="AE57" i="25"/>
  <c r="AP63" i="25"/>
  <c r="Z57" i="24"/>
  <c r="K76" i="25"/>
  <c r="AP70" i="25"/>
  <c r="AL14" i="30"/>
  <c r="AE77" i="28"/>
  <c r="AY67" i="22"/>
  <c r="AP38" i="29"/>
  <c r="AT44" i="26"/>
  <c r="N16" i="22"/>
  <c r="AH66" i="28"/>
  <c r="F40" i="26"/>
  <c r="AN81" i="25"/>
  <c r="AK92" i="26"/>
  <c r="Q80" i="29"/>
  <c r="O40" i="26"/>
  <c r="J56" i="22"/>
  <c r="AG15" i="24"/>
  <c r="X87" i="22"/>
  <c r="AE8" i="22"/>
  <c r="W9" i="26"/>
  <c r="AA96" i="21"/>
  <c r="AU78" i="25"/>
  <c r="AA39" i="25"/>
  <c r="Q79" i="25"/>
  <c r="J56" i="24"/>
  <c r="V68" i="24"/>
  <c r="AD44" i="29"/>
  <c r="AE70" i="26"/>
  <c r="AV57" i="25"/>
  <c r="R46" i="28"/>
  <c r="AR82" i="22"/>
  <c r="G65" i="24"/>
  <c r="AK64" i="25"/>
  <c r="Q45" i="29"/>
  <c r="S70" i="24"/>
  <c r="E8" i="26"/>
  <c r="J91" i="29"/>
  <c r="AG38" i="26"/>
  <c r="I82" i="28"/>
  <c r="P79" i="29"/>
  <c r="AM38" i="28"/>
  <c r="AX39" i="28"/>
  <c r="AR39" i="30"/>
  <c r="K38" i="29"/>
  <c r="AV86" i="21"/>
  <c r="AU65" i="28"/>
  <c r="S67" i="26"/>
  <c r="AW56" i="22"/>
  <c r="AE87" i="25"/>
  <c r="AN88" i="28"/>
  <c r="AX16" i="29"/>
  <c r="Z82" i="24"/>
  <c r="L74" i="28"/>
  <c r="N73" i="24"/>
  <c r="J79" i="24"/>
  <c r="AF96" i="22"/>
  <c r="D45" i="29"/>
  <c r="I63" i="28"/>
  <c r="AD56" i="24"/>
  <c r="U9" i="24"/>
  <c r="AR64" i="25"/>
  <c r="AW10" i="25"/>
  <c r="AE87" i="26"/>
  <c r="AK79" i="26"/>
  <c r="K69" i="22"/>
  <c r="AP72" i="20"/>
  <c r="AV70" i="21"/>
  <c r="AJ65" i="28"/>
  <c r="AM65" i="28"/>
  <c r="AH39" i="25"/>
  <c r="G14" i="28"/>
  <c r="P44" i="26"/>
  <c r="AY81" i="29"/>
  <c r="AK77" i="24"/>
  <c r="AX81" i="28"/>
  <c r="AD73" i="26"/>
  <c r="Z87" i="29"/>
  <c r="E81" i="28"/>
  <c r="K77" i="26"/>
  <c r="AV69" i="28"/>
  <c r="X82" i="22"/>
  <c r="W71" i="26"/>
  <c r="AC16" i="29"/>
  <c r="F38" i="25"/>
  <c r="N14" i="26"/>
  <c r="I40" i="25"/>
  <c r="V76" i="25"/>
  <c r="E56" i="29"/>
  <c r="AB74" i="28"/>
  <c r="AB86" i="29"/>
  <c r="AI46" i="28"/>
  <c r="AD45" i="24"/>
  <c r="AC68" i="24"/>
  <c r="AO79" i="25"/>
  <c r="D88" i="20"/>
  <c r="O96" i="24"/>
  <c r="N63" i="28"/>
  <c r="AO67" i="22"/>
  <c r="Z78" i="22"/>
  <c r="AJ96" i="26"/>
  <c r="AU72" i="26"/>
  <c r="N16" i="26"/>
  <c r="P96" i="28"/>
  <c r="F82" i="29"/>
  <c r="AB71" i="26"/>
  <c r="X95" i="28"/>
  <c r="E40" i="29"/>
  <c r="AI95" i="24"/>
  <c r="S45" i="30"/>
  <c r="AI40" i="25"/>
  <c r="T71" i="28"/>
  <c r="R91" i="25"/>
  <c r="AU39" i="26"/>
  <c r="AC40" i="28"/>
  <c r="AY39" i="26"/>
  <c r="Q87" i="25"/>
  <c r="R14" i="26"/>
  <c r="X14" i="26"/>
  <c r="Y15" i="22"/>
  <c r="AY44" i="28"/>
  <c r="AL15" i="26"/>
  <c r="AH46" i="26"/>
  <c r="Z9" i="26"/>
  <c r="AS96" i="22"/>
  <c r="AW8" i="22"/>
  <c r="AM66" i="25"/>
  <c r="AK88" i="25"/>
  <c r="O38" i="25"/>
  <c r="AU65" i="26"/>
  <c r="J81" i="22"/>
  <c r="T46" i="21"/>
  <c r="AG80" i="24"/>
  <c r="AV15" i="29"/>
  <c r="G74" i="25"/>
  <c r="AX16" i="28"/>
  <c r="AV71" i="25"/>
  <c r="AE74" i="28"/>
  <c r="AD15" i="28"/>
  <c r="T65" i="25"/>
  <c r="U63" i="26"/>
  <c r="AN87" i="28"/>
  <c r="AP96" i="22"/>
  <c r="J81" i="26"/>
  <c r="AH8" i="28"/>
  <c r="AL63" i="30"/>
  <c r="R86" i="26"/>
  <c r="G75" i="24"/>
  <c r="AJ92" i="24"/>
  <c r="AT56" i="28"/>
  <c r="AX65" i="24"/>
  <c r="AK79" i="28"/>
  <c r="AE78" i="29"/>
  <c r="AH9" i="28"/>
  <c r="AW86" i="22"/>
  <c r="I39" i="26"/>
  <c r="AB75" i="22"/>
  <c r="W70" i="28"/>
  <c r="AW44" i="22"/>
  <c r="F74" i="22"/>
  <c r="S46" i="29"/>
  <c r="D82" i="24"/>
  <c r="V14" i="26"/>
  <c r="R96" i="22"/>
  <c r="AA10" i="28"/>
  <c r="AT87" i="25"/>
  <c r="V45" i="25"/>
  <c r="K40" i="28"/>
  <c r="AG10" i="28"/>
  <c r="AQ74" i="25"/>
  <c r="K82" i="25"/>
  <c r="W14" i="22"/>
  <c r="D68" i="26"/>
  <c r="AB86" i="21"/>
  <c r="AL82" i="25"/>
  <c r="AI8" i="26"/>
  <c r="AA75" i="26"/>
  <c r="H44" i="28"/>
  <c r="AS45" i="26"/>
  <c r="N96" i="25"/>
  <c r="AI78" i="30"/>
  <c r="AE77" i="24"/>
  <c r="AE78" i="22"/>
  <c r="T95" i="28"/>
  <c r="N10" i="26"/>
  <c r="S73" i="25"/>
  <c r="AX82" i="24"/>
  <c r="AP63" i="29"/>
  <c r="D88" i="26"/>
  <c r="X57" i="24"/>
  <c r="AB8" i="24"/>
  <c r="AS88" i="24"/>
  <c r="AA74" i="25"/>
  <c r="AT71" i="20"/>
  <c r="O66" i="26"/>
  <c r="AF46" i="25"/>
  <c r="AX86" i="24"/>
  <c r="K46" i="26"/>
  <c r="S91" i="28"/>
  <c r="E10" i="26"/>
  <c r="AR15" i="22"/>
  <c r="V40" i="25"/>
  <c r="I87" i="29"/>
  <c r="AP46" i="22"/>
  <c r="G10" i="24"/>
  <c r="AP88" i="26"/>
  <c r="AG80" i="9"/>
  <c r="T77" i="29"/>
  <c r="X16" i="26"/>
  <c r="AC82" i="25"/>
  <c r="P87" i="25"/>
  <c r="AT86" i="26"/>
  <c r="W40" i="25"/>
  <c r="AA73" i="21"/>
  <c r="D44" i="26"/>
  <c r="AF15" i="28"/>
  <c r="M40" i="28"/>
  <c r="F16" i="21"/>
  <c r="AY63" i="26"/>
  <c r="AL88" i="29"/>
  <c r="L81" i="29"/>
  <c r="W10" i="26"/>
  <c r="K80" i="25"/>
  <c r="AV71" i="22"/>
  <c r="AG87" i="22"/>
  <c r="AK72" i="22"/>
  <c r="AW56" i="26"/>
  <c r="N9" i="25"/>
  <c r="V9" i="24"/>
  <c r="AW15" i="24"/>
  <c r="I45" i="24"/>
  <c r="AB56" i="26"/>
  <c r="AQ91" i="26"/>
  <c r="AJ86" i="24"/>
  <c r="AW76" i="22"/>
  <c r="Y38" i="25"/>
  <c r="K96" i="9"/>
  <c r="AD70" i="26"/>
  <c r="AD75" i="29"/>
  <c r="L77" i="21"/>
  <c r="AD8" i="25"/>
  <c r="J45" i="29"/>
  <c r="AV67" i="28"/>
  <c r="AX44" i="25"/>
  <c r="I82" i="24"/>
  <c r="AR56" i="24"/>
  <c r="Y56" i="25"/>
  <c r="T95" i="21"/>
  <c r="Y66" i="20"/>
  <c r="AK78" i="25"/>
  <c r="H10" i="28"/>
  <c r="AF46" i="26"/>
  <c r="M77" i="22"/>
  <c r="G95" i="28"/>
  <c r="AW70" i="26"/>
  <c r="G39" i="29"/>
  <c r="AB95" i="22"/>
  <c r="AA40" i="29"/>
  <c r="AY72" i="30"/>
  <c r="H8" i="29"/>
  <c r="AR8" i="29"/>
  <c r="AI82" i="28"/>
  <c r="E15" i="25"/>
  <c r="R82" i="26"/>
  <c r="AB96" i="22"/>
  <c r="AL46" i="28"/>
  <c r="S66" i="28"/>
  <c r="AJ87" i="28"/>
  <c r="X44" i="26"/>
  <c r="AF15" i="29"/>
  <c r="AN79" i="29"/>
  <c r="AJ45" i="28"/>
  <c r="J40" i="28"/>
  <c r="K81" i="29"/>
  <c r="AW87" i="25"/>
  <c r="AM57" i="28"/>
  <c r="AJ57" i="26"/>
  <c r="AC71" i="9"/>
  <c r="AX44" i="28"/>
  <c r="V88" i="22"/>
  <c r="AY73" i="28"/>
  <c r="K96" i="26"/>
  <c r="AY71" i="30"/>
  <c r="R44" i="29"/>
  <c r="AO71" i="21"/>
  <c r="R40" i="28"/>
  <c r="AS73" i="25"/>
  <c r="D92" i="30"/>
  <c r="O72" i="26"/>
  <c r="AW40" i="28"/>
  <c r="AE8" i="28"/>
  <c r="AG64" i="26"/>
  <c r="AW9" i="25"/>
  <c r="AL71" i="25"/>
  <c r="AS79" i="26"/>
  <c r="AL56" i="26"/>
  <c r="W8" i="28"/>
  <c r="Q65" i="26"/>
  <c r="AF38" i="26"/>
  <c r="AE8" i="26"/>
  <c r="V72" i="26"/>
  <c r="N76" i="28"/>
  <c r="L8" i="28"/>
  <c r="O68" i="26"/>
  <c r="AY39" i="28"/>
  <c r="AL38" i="25"/>
  <c r="AF67" i="25"/>
  <c r="AT77" i="28"/>
  <c r="AW40" i="25"/>
  <c r="X71" i="24"/>
  <c r="I88" i="24"/>
  <c r="J91" i="26"/>
  <c r="AN92" i="22"/>
  <c r="L91" i="28"/>
  <c r="AX66" i="26"/>
  <c r="AI15" i="25"/>
  <c r="AX91" i="30"/>
  <c r="AG57" i="24"/>
  <c r="AQ74" i="28"/>
  <c r="N70" i="28"/>
  <c r="AH15" i="28"/>
  <c r="AF65" i="24"/>
  <c r="U82" i="29"/>
  <c r="L15" i="30"/>
  <c r="AL16" i="25"/>
  <c r="G73" i="25"/>
  <c r="O8" i="29"/>
  <c r="AP56" i="29"/>
  <c r="O70" i="30"/>
  <c r="J86" i="24"/>
  <c r="P79" i="20"/>
  <c r="AE16" i="24"/>
  <c r="W96" i="25"/>
  <c r="Z95" i="26"/>
  <c r="G67" i="28"/>
  <c r="AG96" i="28"/>
  <c r="K66" i="26"/>
  <c r="F66" i="26"/>
  <c r="AY80" i="26"/>
  <c r="D74" i="25"/>
  <c r="W92" i="24"/>
  <c r="V14" i="29"/>
  <c r="AM77" i="22"/>
  <c r="U73" i="26"/>
  <c r="AW78" i="29"/>
  <c r="Q66" i="24"/>
  <c r="AK14" i="26"/>
  <c r="AR38" i="24"/>
  <c r="AE79" i="26"/>
  <c r="F44" i="25"/>
  <c r="S77" i="28"/>
  <c r="AB38" i="26"/>
  <c r="AN82" i="25"/>
  <c r="AU95" i="24"/>
  <c r="AR87" i="26"/>
  <c r="L71" i="26"/>
  <c r="L46" i="29"/>
  <c r="AX69" i="25"/>
  <c r="T9" i="26"/>
  <c r="F64" i="26"/>
  <c r="I69" i="25"/>
  <c r="AE80" i="25"/>
  <c r="AU45" i="29"/>
  <c r="N76" i="26"/>
  <c r="P76" i="22"/>
  <c r="AG40" i="24"/>
  <c r="AU87" i="25"/>
  <c r="L88" i="24"/>
  <c r="AB96" i="29"/>
  <c r="AA70" i="25"/>
  <c r="AN8" i="26"/>
  <c r="AS38" i="25"/>
  <c r="Z44" i="28"/>
  <c r="AO15" i="26"/>
  <c r="AY14" i="26"/>
  <c r="AE64" i="30"/>
  <c r="AK77" i="21"/>
  <c r="W71" i="22"/>
  <c r="AH96" i="30"/>
  <c r="T72" i="26"/>
  <c r="AM10" i="26"/>
  <c r="H39" i="25"/>
  <c r="AX45" i="22"/>
  <c r="AB81" i="26"/>
  <c r="AS40" i="22"/>
  <c r="H79" i="24"/>
  <c r="AO16" i="29"/>
  <c r="AD72" i="28"/>
  <c r="O57" i="26"/>
  <c r="Z75" i="22"/>
  <c r="V80" i="25"/>
  <c r="P86" i="25"/>
  <c r="U71" i="22"/>
  <c r="N77" i="24"/>
  <c r="AP39" i="25"/>
  <c r="P68" i="21"/>
  <c r="AI80" i="24"/>
  <c r="T69" i="26"/>
  <c r="AH91" i="22"/>
  <c r="AU92" i="20"/>
  <c r="K91" i="24"/>
  <c r="V71" i="25"/>
  <c r="AN10" i="25"/>
  <c r="AO82" i="21"/>
  <c r="AX57" i="21"/>
  <c r="AU75" i="21"/>
  <c r="AK74" i="24"/>
  <c r="Q66" i="21"/>
  <c r="N44" i="28"/>
  <c r="AS69" i="22"/>
  <c r="AH63" i="22"/>
  <c r="AQ63" i="25"/>
  <c r="AC73" i="28"/>
  <c r="AU10" i="24"/>
  <c r="Y39" i="25"/>
  <c r="L64" i="24"/>
  <c r="AM77" i="28"/>
  <c r="AJ73" i="20"/>
  <c r="T73" i="24"/>
  <c r="AS63" i="28"/>
  <c r="AJ68" i="21"/>
  <c r="W9" i="24"/>
  <c r="T80" i="28"/>
  <c r="R9" i="26"/>
  <c r="AA70" i="26"/>
  <c r="AB76" i="29"/>
  <c r="E77" i="25"/>
  <c r="Z96" i="24"/>
  <c r="AX44" i="29"/>
  <c r="M65" i="20"/>
  <c r="I44" i="1"/>
  <c r="AS9" i="22"/>
  <c r="AX39" i="25"/>
  <c r="L10" i="24"/>
  <c r="AQ91" i="30"/>
  <c r="AO15" i="22"/>
  <c r="AP77" i="25"/>
  <c r="P68" i="26"/>
  <c r="AO92" i="26"/>
  <c r="F45" i="21"/>
  <c r="AY75" i="25"/>
  <c r="AW75" i="26"/>
  <c r="AS16" i="29"/>
  <c r="L92" i="24"/>
  <c r="X86" i="26"/>
  <c r="R67" i="24"/>
  <c r="Q40" i="26"/>
  <c r="Y45" i="25"/>
  <c r="Z15" i="20"/>
  <c r="AK71" i="26"/>
  <c r="N88" i="26"/>
  <c r="X38" i="30"/>
  <c r="AL8" i="26"/>
  <c r="AF71" i="25"/>
  <c r="AO57" i="22"/>
  <c r="D74" i="28"/>
  <c r="E91" i="25"/>
  <c r="AN38" i="26"/>
  <c r="AW56" i="25"/>
  <c r="U70" i="21"/>
  <c r="AI67" i="29"/>
  <c r="P81" i="20"/>
  <c r="AL40" i="25"/>
  <c r="AQ57" i="26"/>
  <c r="AN68" i="26"/>
  <c r="Z15" i="28"/>
  <c r="W40" i="24"/>
  <c r="Q96" i="21"/>
  <c r="P64" i="21"/>
  <c r="AM96" i="22"/>
  <c r="AG14" i="21"/>
  <c r="H82" i="22"/>
  <c r="AP96" i="28"/>
  <c r="V10" i="25"/>
  <c r="AC72" i="25"/>
  <c r="AD74" i="21"/>
  <c r="Y10" i="25"/>
  <c r="W56" i="26"/>
  <c r="L46" i="21"/>
  <c r="AG57" i="28"/>
  <c r="AB46" i="26"/>
  <c r="AP63" i="30"/>
  <c r="AR8" i="26"/>
  <c r="X39" i="24"/>
  <c r="AS75" i="25"/>
  <c r="R63" i="22"/>
  <c r="N77" i="9"/>
  <c r="AL74" i="29"/>
  <c r="M87" i="28"/>
  <c r="K77" i="24"/>
  <c r="AS81" i="25"/>
  <c r="AF64" i="28"/>
  <c r="J69" i="28"/>
  <c r="J65" i="26"/>
  <c r="AM15" i="28"/>
  <c r="Z44" i="29"/>
  <c r="V77" i="29"/>
  <c r="AW65" i="25"/>
  <c r="Q80" i="26"/>
  <c r="U92" i="28"/>
  <c r="AS63" i="26"/>
  <c r="AP86" i="24"/>
  <c r="N8" i="22"/>
  <c r="AM16" i="24"/>
  <c r="AO71" i="30"/>
  <c r="AC56" i="26"/>
  <c r="O67" i="24"/>
  <c r="AQ79" i="29"/>
  <c r="Q88" i="25"/>
  <c r="T68" i="26"/>
  <c r="N72" i="28"/>
  <c r="AB91" i="29"/>
  <c r="U69" i="29"/>
  <c r="M64" i="25"/>
  <c r="N74" i="24"/>
  <c r="AW91" i="24"/>
  <c r="AS87" i="28"/>
  <c r="Y91" i="25"/>
  <c r="AE88" i="25"/>
  <c r="AS14" i="28"/>
  <c r="AN68" i="29"/>
  <c r="Y86" i="26"/>
  <c r="X79" i="26"/>
  <c r="U96" i="21"/>
  <c r="AG80" i="26"/>
  <c r="O16" i="28"/>
  <c r="R65" i="29"/>
  <c r="J72" i="26"/>
  <c r="F87" i="28"/>
  <c r="AH16" i="29"/>
  <c r="W64" i="26"/>
  <c r="AQ76" i="29"/>
  <c r="AC73" i="22"/>
  <c r="AO95" i="28"/>
  <c r="AB80" i="24"/>
  <c r="K87" i="26"/>
  <c r="AO75" i="25"/>
  <c r="AX95" i="28"/>
  <c r="AU9" i="30"/>
  <c r="AI80" i="28"/>
  <c r="AK81" i="25"/>
  <c r="Z74" i="26"/>
  <c r="N56" i="25"/>
  <c r="E64" i="22"/>
  <c r="AB44" i="28"/>
  <c r="D72" i="25"/>
  <c r="N46" i="21"/>
  <c r="AW82" i="22"/>
  <c r="AF73" i="24"/>
  <c r="AE63" i="24"/>
  <c r="AG86" i="26"/>
  <c r="M78" i="25"/>
  <c r="AB75" i="26"/>
  <c r="AH15" i="29"/>
  <c r="AF75" i="24"/>
  <c r="V91" i="26"/>
  <c r="N87" i="25"/>
  <c r="S65" i="28"/>
  <c r="L45" i="28"/>
  <c r="H88" i="28"/>
  <c r="AO64" i="28"/>
  <c r="R14" i="28"/>
  <c r="K44" i="22"/>
  <c r="AH44" i="26"/>
  <c r="Y70" i="26"/>
  <c r="R81" i="28"/>
  <c r="K80" i="29"/>
  <c r="AS15" i="26"/>
  <c r="AA86" i="25"/>
  <c r="S15" i="24"/>
  <c r="U67" i="26"/>
  <c r="D46" i="24"/>
  <c r="Q88" i="26"/>
  <c r="F39" i="28"/>
  <c r="M67" i="21"/>
  <c r="AW44" i="25"/>
  <c r="Y74" i="29"/>
  <c r="I66" i="28"/>
  <c r="S80" i="28"/>
  <c r="X96" i="24"/>
  <c r="O79" i="30"/>
  <c r="AW67" i="26"/>
  <c r="W46" i="26"/>
  <c r="AA64" i="25"/>
  <c r="D72" i="26"/>
  <c r="AB38" i="24"/>
  <c r="V74" i="25"/>
  <c r="V70" i="24"/>
  <c r="W70" i="24"/>
  <c r="R92" i="26"/>
  <c r="W92" i="22"/>
  <c r="N79" i="22"/>
  <c r="AG74" i="26"/>
  <c r="AL76" i="26"/>
  <c r="AI16" i="29"/>
  <c r="AK81" i="28"/>
  <c r="AA68" i="25"/>
  <c r="Z68" i="24"/>
  <c r="AD14" i="24"/>
  <c r="AR46" i="28"/>
  <c r="AN72" i="30"/>
  <c r="AX88" i="25"/>
  <c r="I44" i="21"/>
  <c r="AU76" i="26"/>
  <c r="AK91" i="28"/>
  <c r="Z56" i="28"/>
  <c r="L67" i="22"/>
  <c r="E96" i="22"/>
  <c r="U44" i="29"/>
  <c r="R38" i="24"/>
  <c r="AX91" i="21"/>
  <c r="T10" i="24"/>
  <c r="U86" i="26"/>
  <c r="H80" i="26"/>
  <c r="AQ82" i="24"/>
  <c r="AU10" i="26"/>
  <c r="AM38" i="29"/>
  <c r="AQ73" i="26"/>
  <c r="AD74" i="9"/>
  <c r="AY88" i="29"/>
  <c r="AV70" i="22"/>
  <c r="G10" i="28"/>
  <c r="AJ38" i="26"/>
  <c r="AJ96" i="22"/>
  <c r="W72" i="28"/>
  <c r="AB39" i="24"/>
  <c r="N8" i="30"/>
  <c r="M46" i="26"/>
  <c r="AF45" i="21"/>
  <c r="AA69" i="22"/>
  <c r="M56" i="29"/>
  <c r="G40" i="22"/>
  <c r="T8" i="25"/>
  <c r="AM45" i="21"/>
  <c r="AO65" i="26"/>
  <c r="R76" i="25"/>
  <c r="F82" i="22"/>
  <c r="K95" i="22"/>
  <c r="W65" i="22"/>
  <c r="N87" i="21"/>
  <c r="D68" i="24"/>
  <c r="AK80" i="22"/>
  <c r="D76" i="24"/>
  <c r="AV96" i="26"/>
  <c r="AP74" i="26"/>
  <c r="U80" i="28"/>
  <c r="AY15" i="26"/>
  <c r="V44" i="25"/>
  <c r="AR78" i="22"/>
  <c r="R71" i="9"/>
  <c r="AV79" i="20"/>
  <c r="S73" i="26"/>
  <c r="R88" i="20"/>
  <c r="D76" i="25"/>
  <c r="K67" i="25"/>
  <c r="AK78" i="26"/>
  <c r="AI40" i="21"/>
  <c r="AK76" i="26"/>
  <c r="AS96" i="26"/>
  <c r="AC88" i="22"/>
  <c r="F39" i="26"/>
  <c r="X76" i="21"/>
  <c r="AY95" i="28"/>
  <c r="U77" i="24"/>
  <c r="X38" i="29"/>
  <c r="AY46" i="26"/>
  <c r="W16" i="24"/>
  <c r="AM67" i="25"/>
  <c r="AG44" i="25"/>
  <c r="F76" i="25"/>
  <c r="AQ88" i="28"/>
  <c r="AS86" i="25"/>
  <c r="AQ79" i="25"/>
  <c r="AS95" i="21"/>
  <c r="AH96" i="25"/>
  <c r="R88" i="26"/>
  <c r="W76" i="26"/>
  <c r="AC8" i="24"/>
  <c r="AQ92" i="28"/>
  <c r="AI57" i="26"/>
  <c r="F56" i="25"/>
  <c r="AV91" i="24"/>
  <c r="AV38" i="28"/>
  <c r="AL72" i="26"/>
  <c r="AD76" i="25"/>
  <c r="R64" i="25"/>
  <c r="Q75" i="24"/>
  <c r="AI56" i="22"/>
  <c r="X80" i="25"/>
  <c r="D14" i="21"/>
  <c r="AW91" i="25"/>
  <c r="AX96" i="29"/>
  <c r="AB8" i="28"/>
  <c r="G66" i="25"/>
  <c r="AL64" i="26"/>
  <c r="AU75" i="25"/>
  <c r="H91" i="21"/>
  <c r="N68" i="26"/>
  <c r="AA39" i="28"/>
  <c r="AL66" i="28"/>
  <c r="AC40" i="25"/>
  <c r="Y14" i="22"/>
  <c r="AH71" i="28"/>
  <c r="W80" i="20"/>
  <c r="E14" i="25"/>
  <c r="AS68" i="25"/>
  <c r="F57" i="24"/>
  <c r="P79" i="26"/>
  <c r="R56" i="30"/>
  <c r="S87" i="30"/>
  <c r="AF66" i="28"/>
  <c r="L15" i="25"/>
  <c r="AQ73" i="28"/>
  <c r="W92" i="25"/>
  <c r="D81" i="24"/>
  <c r="AM74" i="24"/>
  <c r="AR45" i="24"/>
  <c r="R76" i="22"/>
  <c r="K68" i="26"/>
  <c r="AJ56" i="28"/>
  <c r="AS79" i="25"/>
  <c r="AQ9" i="21"/>
  <c r="S38" i="25"/>
  <c r="AL8" i="24"/>
  <c r="X96" i="20"/>
  <c r="Z65" i="25"/>
  <c r="V56" i="29"/>
  <c r="J86" i="22"/>
  <c r="AO86" i="25"/>
  <c r="AY69" i="25"/>
  <c r="AS77" i="21"/>
  <c r="S71" i="28"/>
  <c r="X86" i="25"/>
  <c r="AE65" i="26"/>
  <c r="AJ40" i="30"/>
  <c r="AU79" i="28"/>
  <c r="AX46" i="28"/>
  <c r="X74" i="28"/>
  <c r="AW86" i="24"/>
  <c r="D91" i="25"/>
  <c r="AT64" i="26"/>
  <c r="U96" i="26"/>
  <c r="AA69" i="28"/>
  <c r="AB70" i="30"/>
  <c r="E72" i="25"/>
  <c r="J81" i="29"/>
  <c r="AV78" i="28"/>
  <c r="S81" i="25"/>
  <c r="AT76" i="29"/>
  <c r="AT16" i="29"/>
  <c r="T10" i="30"/>
  <c r="E69" i="28"/>
  <c r="X75" i="28"/>
  <c r="H66" i="28"/>
  <c r="M88" i="26"/>
  <c r="W46" i="25"/>
  <c r="H95" i="22"/>
  <c r="X95" i="29"/>
  <c r="AH14" i="29"/>
  <c r="AA76" i="29"/>
  <c r="R86" i="22"/>
  <c r="F66" i="21"/>
  <c r="AU57" i="26"/>
  <c r="AB91" i="28"/>
  <c r="H57" i="26"/>
  <c r="O86" i="24"/>
  <c r="L10" i="28"/>
  <c r="X44" i="25"/>
  <c r="D46" i="25"/>
  <c r="AB57" i="26"/>
  <c r="S8" i="25"/>
  <c r="K56" i="28"/>
  <c r="P73" i="29"/>
  <c r="AG39" i="25"/>
  <c r="AO88" i="22"/>
  <c r="AA77" i="24"/>
  <c r="I79" i="26"/>
  <c r="AJ15" i="25"/>
  <c r="AS78" i="26"/>
  <c r="I66" i="24"/>
  <c r="L95" i="25"/>
  <c r="AJ77" i="26"/>
  <c r="N63" i="29"/>
  <c r="V74" i="29"/>
  <c r="AQ79" i="26"/>
  <c r="AB87" i="25"/>
  <c r="X38" i="28"/>
  <c r="AY10" i="28"/>
  <c r="D79" i="24"/>
  <c r="AN82" i="28"/>
  <c r="T14" i="24"/>
  <c r="AM88" i="28"/>
  <c r="M9" i="28"/>
  <c r="V14" i="24"/>
  <c r="H14" i="22"/>
  <c r="T72" i="25"/>
  <c r="X14" i="29"/>
  <c r="U63" i="25"/>
  <c r="F74" i="28"/>
  <c r="AV65" i="24"/>
  <c r="V57" i="25"/>
  <c r="D76" i="29"/>
  <c r="AH67" i="26"/>
  <c r="AJ64" i="24"/>
  <c r="H46" i="24"/>
  <c r="I92" i="28"/>
  <c r="AQ80" i="28"/>
  <c r="F16" i="22"/>
  <c r="Z65" i="20"/>
  <c r="AT16" i="30"/>
  <c r="AD46" i="28"/>
  <c r="AS69" i="26"/>
  <c r="L14" i="28"/>
  <c r="AL45" i="26"/>
  <c r="AK87" i="25"/>
  <c r="X44" i="28"/>
  <c r="E87" i="26"/>
  <c r="AQ88" i="29"/>
  <c r="R86" i="30"/>
  <c r="R75" i="25"/>
  <c r="AE67" i="24"/>
  <c r="AX79" i="29"/>
  <c r="AP69" i="26"/>
  <c r="L91" i="25"/>
  <c r="K96" i="22"/>
  <c r="G69" i="25"/>
  <c r="X91" i="26"/>
  <c r="E82" i="24"/>
  <c r="W65" i="26"/>
  <c r="F87" i="25"/>
  <c r="AD40" i="25"/>
  <c r="AQ66" i="25"/>
  <c r="AS8" i="25"/>
  <c r="W91" i="28"/>
  <c r="I15" i="25"/>
  <c r="AV80" i="26"/>
  <c r="AT8" i="28"/>
  <c r="Y95" i="28"/>
  <c r="V75" i="21"/>
  <c r="AX46" i="24"/>
  <c r="U71" i="28"/>
  <c r="AO39" i="25"/>
  <c r="AR82" i="25"/>
  <c r="F88" i="28"/>
  <c r="Y10" i="24"/>
  <c r="Y44" i="24"/>
  <c r="AW73" i="26"/>
  <c r="V56" i="25"/>
  <c r="AR57" i="28"/>
  <c r="H45" i="29"/>
  <c r="AO80" i="25"/>
  <c r="AL66" i="26"/>
  <c r="AA64" i="29"/>
  <c r="Y77" i="24"/>
  <c r="AT46" i="25"/>
  <c r="AF40" i="25"/>
  <c r="AD88" i="28"/>
  <c r="H70" i="21"/>
  <c r="AY69" i="28"/>
  <c r="I91" i="21"/>
  <c r="N87" i="24"/>
  <c r="AD86" i="21"/>
  <c r="AX66" i="20"/>
  <c r="AX70" i="28"/>
  <c r="AC77" i="26"/>
  <c r="P15" i="25"/>
  <c r="AD57" i="28"/>
  <c r="I40" i="28"/>
  <c r="D88" i="21"/>
  <c r="AI65" i="29"/>
  <c r="L71" i="20"/>
  <c r="I9" i="25"/>
  <c r="AJ91" i="28"/>
  <c r="AT75" i="26"/>
  <c r="AU73" i="24"/>
  <c r="W73" i="21"/>
  <c r="Z8" i="24"/>
  <c r="AM68" i="29"/>
  <c r="Z71" i="25"/>
  <c r="X67" i="25"/>
  <c r="U69" i="26"/>
  <c r="AH14" i="25"/>
  <c r="Q74" i="20"/>
  <c r="AV57" i="22"/>
  <c r="K64" i="28"/>
  <c r="AN56" i="28"/>
  <c r="N82" i="26"/>
  <c r="S78" i="20"/>
  <c r="S75" i="28"/>
  <c r="AK66" i="9"/>
  <c r="AW65" i="24"/>
  <c r="AT46" i="26"/>
  <c r="D38" i="28"/>
  <c r="AT81" i="8"/>
  <c r="AH78" i="22"/>
  <c r="V40" i="28"/>
  <c r="AG64" i="25"/>
  <c r="AP72" i="25"/>
  <c r="AD44" i="25"/>
  <c r="N73" i="20"/>
  <c r="V76" i="21"/>
  <c r="AR39" i="21"/>
  <c r="AG81" i="22"/>
  <c r="AI70" i="28"/>
  <c r="O76" i="25"/>
  <c r="AS72" i="25"/>
  <c r="S87" i="22"/>
  <c r="T75" i="29"/>
  <c r="W57" i="26"/>
  <c r="AY10" i="29"/>
  <c r="M9" i="26"/>
  <c r="AN75" i="24"/>
  <c r="AY91" i="30"/>
  <c r="AN78" i="22"/>
  <c r="V78" i="24"/>
  <c r="AQ46" i="28"/>
  <c r="AT77" i="25"/>
  <c r="AF70" i="25"/>
  <c r="I88" i="26"/>
  <c r="Q81" i="24"/>
  <c r="O77" i="22"/>
  <c r="W75" i="26"/>
  <c r="AN65" i="24"/>
  <c r="AP67" i="28"/>
  <c r="M86" i="25"/>
  <c r="F44" i="26"/>
  <c r="T46" i="26"/>
  <c r="AV14" i="26"/>
  <c r="AG71" i="28"/>
  <c r="AG87" i="25"/>
  <c r="AF67" i="29"/>
  <c r="F40" i="25"/>
  <c r="G76" i="28"/>
  <c r="AF82" i="25"/>
  <c r="H81" i="28"/>
  <c r="J16" i="26"/>
  <c r="G91" i="22"/>
  <c r="AP66" i="28"/>
  <c r="H64" i="28"/>
  <c r="R81" i="22"/>
  <c r="AJ74" i="26"/>
  <c r="AE82" i="24"/>
  <c r="G70" i="26"/>
  <c r="AT96" i="25"/>
  <c r="E71" i="28"/>
  <c r="AV38" i="20"/>
  <c r="AC81" i="25"/>
  <c r="K46" i="22"/>
  <c r="AQ75" i="26"/>
  <c r="AT16" i="26"/>
  <c r="I96" i="24"/>
  <c r="E72" i="22"/>
  <c r="V81" i="28"/>
  <c r="AM69" i="22"/>
  <c r="M65" i="21"/>
  <c r="X73" i="28"/>
  <c r="AC91" i="22"/>
  <c r="AH8" i="24"/>
  <c r="X78" i="24"/>
  <c r="I46" i="28"/>
  <c r="R80" i="24"/>
  <c r="Z16" i="24"/>
  <c r="U69" i="22"/>
  <c r="AW78" i="22"/>
  <c r="K79" i="29"/>
  <c r="AM38" i="22"/>
  <c r="P66" i="26"/>
  <c r="AC95" i="20"/>
  <c r="AV77" i="24"/>
  <c r="AM68" i="26"/>
  <c r="K16" i="28"/>
  <c r="K81" i="24"/>
  <c r="AK87" i="29"/>
  <c r="AO38" i="29"/>
  <c r="Z82" i="28"/>
  <c r="M92" i="26"/>
  <c r="D86" i="21"/>
  <c r="AL96" i="22"/>
  <c r="F10" i="26"/>
  <c r="J74" i="25"/>
  <c r="P39" i="29"/>
  <c r="N69" i="21"/>
  <c r="F91" i="29"/>
  <c r="I81" i="28"/>
  <c r="U66" i="24"/>
  <c r="D87" i="26"/>
  <c r="AT81" i="25"/>
  <c r="AN80" i="22"/>
  <c r="Z88" i="26"/>
  <c r="AO69" i="8"/>
  <c r="G15" i="25"/>
  <c r="D57" i="20"/>
  <c r="D78" i="25"/>
  <c r="T82" i="28"/>
  <c r="AJ40" i="29"/>
  <c r="AX92" i="22"/>
  <c r="AV10" i="26"/>
  <c r="AO68" i="25"/>
  <c r="G46" i="25"/>
  <c r="I16" i="28"/>
  <c r="AD69" i="24"/>
  <c r="F38" i="26"/>
  <c r="X86" i="28"/>
  <c r="AA57" i="25"/>
  <c r="K14" i="30"/>
  <c r="AA15" i="22"/>
  <c r="AJ81" i="25"/>
  <c r="AI16" i="28"/>
  <c r="D92" i="28"/>
  <c r="J9" i="26"/>
  <c r="AE68" i="26"/>
  <c r="AV56" i="26"/>
  <c r="AX79" i="26"/>
  <c r="AV95" i="22"/>
  <c r="AJ72" i="20"/>
  <c r="V15" i="29"/>
  <c r="Z38" i="22"/>
  <c r="AS80" i="28"/>
  <c r="Z70" i="30"/>
  <c r="M63" i="28"/>
  <c r="AV64" i="25"/>
  <c r="D82" i="25"/>
  <c r="AN75" i="25"/>
  <c r="AR38" i="26"/>
  <c r="U9" i="25"/>
  <c r="M57" i="29"/>
  <c r="AL9" i="28"/>
  <c r="AB96" i="26"/>
  <c r="E96" i="25"/>
  <c r="AJ87" i="22"/>
  <c r="AB88" i="25"/>
  <c r="E95" i="24"/>
  <c r="G57" i="29"/>
  <c r="L68" i="29"/>
  <c r="X65" i="29"/>
  <c r="R92" i="25"/>
  <c r="E78" i="28"/>
  <c r="Y80" i="25"/>
  <c r="AC81" i="28"/>
  <c r="AE64" i="28"/>
  <c r="AN75" i="29"/>
  <c r="AU66" i="24"/>
  <c r="G92" i="22"/>
  <c r="Y9" i="30"/>
  <c r="L87" i="25"/>
  <c r="AT67" i="29"/>
  <c r="O91" i="28"/>
  <c r="AI96" i="25"/>
  <c r="J82" i="28"/>
  <c r="AQ57" i="29"/>
  <c r="H82" i="26"/>
  <c r="J82" i="22"/>
  <c r="X78" i="26"/>
  <c r="D86" i="25"/>
  <c r="H38" i="25"/>
  <c r="R46" i="26"/>
  <c r="S64" i="28"/>
  <c r="AM39" i="29"/>
  <c r="J82" i="21"/>
  <c r="AS8" i="28"/>
  <c r="H14" i="29"/>
  <c r="M69" i="28"/>
  <c r="AC69" i="22"/>
  <c r="D68" i="29"/>
  <c r="AI65" i="26"/>
  <c r="AV57" i="26"/>
  <c r="R67" i="25"/>
  <c r="F10" i="24"/>
  <c r="AC70" i="9"/>
  <c r="N91" i="25"/>
  <c r="AL82" i="26"/>
  <c r="AR78" i="26"/>
  <c r="W68" i="24"/>
  <c r="L63" i="28"/>
  <c r="AQ45" i="25"/>
  <c r="AC67" i="26"/>
  <c r="R14" i="30"/>
  <c r="AF72" i="25"/>
  <c r="AE70" i="28"/>
  <c r="V69" i="25"/>
  <c r="AF80" i="28"/>
  <c r="E81" i="24"/>
  <c r="AO16" i="28"/>
  <c r="AR67" i="20"/>
  <c r="AV44" i="28"/>
  <c r="AN77" i="22"/>
  <c r="J15" i="28"/>
  <c r="G77" i="28"/>
  <c r="O57" i="29"/>
  <c r="K63" i="29"/>
  <c r="J14" i="28"/>
  <c r="AH69" i="26"/>
  <c r="X79" i="28"/>
  <c r="O91" i="25"/>
  <c r="AQ76" i="26"/>
  <c r="L14" i="24"/>
  <c r="AR88" i="28"/>
  <c r="I65" i="25"/>
  <c r="W67" i="26"/>
  <c r="F65" i="24"/>
  <c r="R72" i="25"/>
  <c r="U77" i="21"/>
  <c r="AP56" i="26"/>
  <c r="AQ64" i="28"/>
  <c r="F78" i="21"/>
  <c r="AV46" i="29"/>
  <c r="I72" i="28"/>
  <c r="AL8" i="29"/>
  <c r="AF66" i="22"/>
  <c r="X40" i="28"/>
  <c r="Z68" i="28"/>
  <c r="H64" i="25"/>
  <c r="AW82" i="28"/>
  <c r="AL15" i="28"/>
  <c r="AR38" i="29"/>
  <c r="AD10" i="26"/>
  <c r="M87" i="26"/>
  <c r="AL91" i="24"/>
  <c r="U72" i="29"/>
  <c r="AP70" i="22"/>
  <c r="AO92" i="25"/>
  <c r="AX79" i="28"/>
  <c r="W14" i="25"/>
  <c r="AO69" i="24"/>
  <c r="AK15" i="24"/>
  <c r="AH87" i="26"/>
  <c r="AO39" i="26"/>
  <c r="J57" i="26"/>
  <c r="AA72" i="22"/>
  <c r="Q75" i="28"/>
  <c r="AF44" i="25"/>
  <c r="G92" i="28"/>
  <c r="W15" i="28"/>
  <c r="I10" i="26"/>
  <c r="AK40" i="29"/>
  <c r="M82" i="25"/>
  <c r="W73" i="26"/>
  <c r="L74" i="29"/>
  <c r="Z72" i="24"/>
  <c r="AJ88" i="26"/>
  <c r="AD73" i="22"/>
  <c r="V95" i="29"/>
  <c r="AF87" i="21"/>
  <c r="AP46" i="28"/>
  <c r="L64" i="26"/>
  <c r="AD87" i="26"/>
  <c r="F70" i="22"/>
  <c r="AB9" i="24"/>
  <c r="AA68" i="22"/>
  <c r="X72" i="28"/>
  <c r="G45" i="24"/>
  <c r="V44" i="28"/>
  <c r="Y64" i="28"/>
  <c r="AR39" i="28"/>
  <c r="G44" i="29"/>
  <c r="Y40" i="24"/>
  <c r="AA91" i="21"/>
  <c r="AA14" i="28"/>
  <c r="AK70" i="25"/>
  <c r="D14" i="22"/>
  <c r="G9" i="26"/>
  <c r="AX63" i="28"/>
  <c r="U57" i="24"/>
  <c r="AQ88" i="26"/>
  <c r="AQ96" i="25"/>
  <c r="X63" i="25"/>
  <c r="AM65" i="25"/>
  <c r="H92" i="22"/>
  <c r="J8" i="29"/>
  <c r="AI95" i="22"/>
  <c r="V74" i="26"/>
  <c r="AK66" i="22"/>
  <c r="AF44" i="26"/>
  <c r="U68" i="25"/>
  <c r="Q64" i="28"/>
  <c r="D95" i="24"/>
  <c r="D71" i="26"/>
  <c r="R87" i="25"/>
  <c r="AM92" i="22"/>
  <c r="AA45" i="29"/>
  <c r="N15" i="28"/>
  <c r="AD56" i="25"/>
  <c r="AF39" i="29"/>
  <c r="AG44" i="28"/>
  <c r="AU40" i="30"/>
  <c r="H57" i="22"/>
  <c r="AL75" i="26"/>
  <c r="Z95" i="25"/>
  <c r="R45" i="21"/>
  <c r="T86" i="8"/>
  <c r="Y75" i="25"/>
  <c r="AF92" i="26"/>
  <c r="P38" i="26"/>
  <c r="AU81" i="22"/>
  <c r="R67" i="28"/>
  <c r="AV77" i="28"/>
  <c r="AB82" i="24"/>
  <c r="J40" i="26"/>
  <c r="AJ92" i="9"/>
  <c r="AS77" i="24"/>
  <c r="AB79" i="29"/>
  <c r="AJ67" i="22"/>
  <c r="P65" i="30"/>
  <c r="AW88" i="21"/>
  <c r="I81" i="24"/>
  <c r="F73" i="25"/>
  <c r="AI67" i="20"/>
  <c r="AI76" i="22"/>
  <c r="J38" i="28"/>
  <c r="AA14" i="21"/>
  <c r="N14" i="25"/>
  <c r="AF73" i="28"/>
  <c r="X44" i="24"/>
  <c r="V72" i="25"/>
  <c r="Q9" i="25"/>
  <c r="P69" i="22"/>
  <c r="O44" i="20"/>
  <c r="Q8" i="28"/>
  <c r="AA46" i="24"/>
  <c r="AG77" i="26"/>
  <c r="Y38" i="28"/>
  <c r="AT86" i="24"/>
  <c r="AY70" i="29"/>
  <c r="AV8" i="24"/>
  <c r="AH68" i="22"/>
  <c r="N70" i="21"/>
  <c r="G44" i="28"/>
  <c r="AA10" i="25"/>
  <c r="E72" i="20"/>
  <c r="AD14" i="28"/>
  <c r="AC69" i="28"/>
  <c r="AM40" i="28"/>
  <c r="AL79" i="30"/>
  <c r="AE73" i="24"/>
  <c r="N40" i="30"/>
  <c r="U88" i="26"/>
  <c r="AW9" i="29"/>
  <c r="AQ10" i="25"/>
  <c r="W74" i="25"/>
  <c r="AF10" i="26"/>
  <c r="AW63" i="29"/>
  <c r="AC57" i="24"/>
  <c r="AC65" i="20"/>
  <c r="AD44" i="24"/>
  <c r="AV70" i="26"/>
  <c r="AJ57" i="25"/>
  <c r="AC14" i="26"/>
  <c r="P66" i="24"/>
  <c r="I57" i="25"/>
  <c r="N8" i="21"/>
  <c r="AI8" i="24"/>
  <c r="W78" i="24"/>
  <c r="AM72" i="24"/>
  <c r="Y88" i="28"/>
  <c r="O39" i="25"/>
  <c r="AK10" i="26"/>
  <c r="E69" i="24"/>
  <c r="AD80" i="26"/>
  <c r="H63" i="30"/>
  <c r="R68" i="26"/>
  <c r="U44" i="26"/>
  <c r="T80" i="26"/>
  <c r="Y81" i="25"/>
  <c r="AI69" i="26"/>
  <c r="AI67" i="28"/>
  <c r="D73" i="26"/>
  <c r="AR69" i="25"/>
  <c r="AD38" i="26"/>
  <c r="M71" i="25"/>
  <c r="G9" i="24"/>
  <c r="E82" i="29"/>
  <c r="AU38" i="26"/>
  <c r="O95" i="20"/>
  <c r="AK82" i="24"/>
  <c r="I16" i="21"/>
  <c r="S16" i="26"/>
  <c r="AH38" i="25"/>
  <c r="AJ15" i="26"/>
  <c r="AD87" i="25"/>
  <c r="AC88" i="20"/>
  <c r="AP63" i="26"/>
  <c r="AW71" i="25"/>
  <c r="I69" i="28"/>
  <c r="H74" i="21"/>
  <c r="AU15" i="22"/>
  <c r="Q56" i="25"/>
  <c r="AG79" i="26"/>
  <c r="AG16" i="26"/>
  <c r="AS73" i="28"/>
  <c r="L66" i="25"/>
  <c r="AA78" i="22"/>
  <c r="U95" i="22"/>
  <c r="AP91" i="22"/>
  <c r="AX91" i="25"/>
  <c r="AK86" i="30"/>
  <c r="W66" i="24"/>
  <c r="U68" i="24"/>
  <c r="AS92" i="26"/>
  <c r="AQ77" i="26"/>
  <c r="AL15" i="25"/>
  <c r="K70" i="25"/>
  <c r="Z9" i="22"/>
  <c r="Z9" i="28"/>
  <c r="AM10" i="21"/>
  <c r="F45" i="28"/>
  <c r="AI40" i="24"/>
  <c r="AP67" i="25"/>
  <c r="AG88" i="24"/>
  <c r="L65" i="26"/>
  <c r="AX73" i="25"/>
  <c r="AW77" i="21"/>
  <c r="Q66" i="26"/>
  <c r="W91" i="25"/>
  <c r="AI80" i="26"/>
  <c r="AN92" i="20"/>
  <c r="N46" i="29"/>
  <c r="AX81" i="24"/>
  <c r="AG76" i="22"/>
  <c r="G68" i="24"/>
  <c r="AN15" i="24"/>
  <c r="AL79" i="25"/>
  <c r="AV80" i="25"/>
  <c r="AL96" i="20"/>
  <c r="AP9" i="22"/>
  <c r="AV39" i="25"/>
  <c r="AW44" i="20"/>
  <c r="H39" i="24"/>
  <c r="AR81" i="25"/>
  <c r="X96" i="26"/>
  <c r="R77" i="28"/>
  <c r="T65" i="26"/>
  <c r="P38" i="29"/>
  <c r="AE79" i="29"/>
  <c r="AF67" i="24"/>
  <c r="AU68" i="26"/>
  <c r="AF91" i="22"/>
  <c r="O95" i="25"/>
  <c r="W16" i="22"/>
  <c r="H74" i="1"/>
  <c r="AN40" i="25"/>
  <c r="AS88" i="22"/>
  <c r="AN79" i="25"/>
  <c r="N69" i="24"/>
  <c r="W79" i="26"/>
  <c r="O96" i="20"/>
  <c r="J8" i="25"/>
  <c r="H81" i="25"/>
  <c r="AK70" i="21"/>
  <c r="L71" i="25"/>
  <c r="AY39" i="30"/>
  <c r="AL77" i="25"/>
  <c r="AH92" i="20"/>
  <c r="K57" i="28"/>
  <c r="S82" i="24"/>
  <c r="AL88" i="30"/>
  <c r="AB78" i="28"/>
  <c r="V14" i="25"/>
  <c r="AX80" i="22"/>
  <c r="AU71" i="24"/>
  <c r="T75" i="26"/>
  <c r="AT69" i="24"/>
  <c r="AV75" i="26"/>
  <c r="X64" i="20"/>
  <c r="AL87" i="24"/>
  <c r="K64" i="26"/>
  <c r="AR76" i="24"/>
  <c r="AM86" i="25"/>
  <c r="P92" i="28"/>
  <c r="AP95" i="24"/>
  <c r="S81" i="24"/>
  <c r="AR68" i="22"/>
  <c r="AJ88" i="22"/>
  <c r="AH68" i="28"/>
  <c r="AT95" i="24"/>
  <c r="H15" i="28"/>
  <c r="AG82" i="28"/>
  <c r="AB69" i="21"/>
  <c r="AP82" i="1"/>
  <c r="AR65" i="29"/>
  <c r="AE63" i="25"/>
  <c r="AR95" i="20"/>
  <c r="AL65" i="24"/>
  <c r="AV87" i="26"/>
  <c r="AU86" i="21"/>
  <c r="V81" i="21"/>
  <c r="AS70" i="25"/>
  <c r="AJ9" i="26"/>
  <c r="K70" i="24"/>
  <c r="S72" i="20"/>
  <c r="AM10" i="24"/>
  <c r="AF69" i="25"/>
  <c r="AL82" i="22"/>
  <c r="K82" i="22"/>
  <c r="AH95" i="25"/>
  <c r="AD86" i="22"/>
  <c r="S79" i="28"/>
  <c r="T78" i="25"/>
  <c r="AC63" i="25"/>
  <c r="AB44" i="24"/>
  <c r="R38" i="25"/>
  <c r="AS75" i="20"/>
  <c r="AP92" i="21"/>
  <c r="F63" i="24"/>
  <c r="M56" i="26"/>
  <c r="T57" i="26"/>
  <c r="O86" i="26"/>
  <c r="E67" i="25"/>
  <c r="AX80" i="20"/>
  <c r="F71" i="20"/>
  <c r="AI81" i="22"/>
  <c r="Z88" i="22"/>
  <c r="AA15" i="21"/>
  <c r="AQ10" i="28"/>
  <c r="J40" i="9"/>
  <c r="AM72" i="28"/>
  <c r="AC15" i="28"/>
  <c r="S46" i="26"/>
  <c r="AN81" i="22"/>
  <c r="P81" i="22"/>
  <c r="R40" i="25"/>
  <c r="Y68" i="24"/>
  <c r="AG91" i="25"/>
  <c r="AT77" i="20"/>
  <c r="AP75" i="26"/>
  <c r="R75" i="28"/>
  <c r="H63" i="25"/>
  <c r="AI74" i="28"/>
  <c r="AT64" i="29"/>
  <c r="AP38" i="24"/>
  <c r="AT57" i="26"/>
  <c r="T76" i="25"/>
  <c r="AQ63" i="26"/>
  <c r="U76" i="25"/>
  <c r="AK15" i="28"/>
  <c r="AK73" i="9"/>
  <c r="AM40" i="24"/>
  <c r="AY96" i="25"/>
  <c r="AS86" i="26"/>
  <c r="AN57" i="25"/>
  <c r="AR95" i="21"/>
  <c r="T56" i="26"/>
  <c r="J9" i="22"/>
  <c r="D38" i="22"/>
  <c r="M40" i="22"/>
  <c r="AS66" i="24"/>
  <c r="AY96" i="21"/>
  <c r="P56" i="25"/>
  <c r="W40" i="22"/>
  <c r="AV63" i="21"/>
  <c r="I77" i="20"/>
  <c r="U8" i="29"/>
  <c r="AR76" i="20"/>
  <c r="AJ80" i="20"/>
  <c r="D95" i="21"/>
  <c r="G82" i="26"/>
  <c r="M66" i="26"/>
  <c r="AA76" i="25"/>
  <c r="R8" i="24"/>
  <c r="AF77" i="26"/>
  <c r="AH9" i="24"/>
  <c r="AA88" i="25"/>
  <c r="AX80" i="21"/>
  <c r="AL77" i="20"/>
  <c r="K74" i="25"/>
  <c r="AS70" i="29"/>
  <c r="AY95" i="29"/>
  <c r="AC66" i="24"/>
  <c r="Z71" i="28"/>
  <c r="U80" i="26"/>
  <c r="AA86" i="30"/>
  <c r="Q69" i="28"/>
  <c r="O73" i="26"/>
  <c r="AE44" i="25"/>
  <c r="P88" i="30"/>
  <c r="AC87" i="24"/>
  <c r="AK96" i="28"/>
  <c r="AX74" i="22"/>
  <c r="AK67" i="26"/>
  <c r="AD46" i="26"/>
  <c r="AE72" i="25"/>
  <c r="X14" i="30"/>
  <c r="AK67" i="28"/>
  <c r="X66" i="25"/>
  <c r="AH39" i="22"/>
  <c r="L44" i="29"/>
  <c r="Z75" i="30"/>
  <c r="P15" i="26"/>
  <c r="AA9" i="30"/>
  <c r="AD91" i="25"/>
  <c r="AW74" i="28"/>
  <c r="S72" i="21"/>
  <c r="AV63" i="28"/>
  <c r="K39" i="29"/>
  <c r="AY8" i="22"/>
  <c r="AR73" i="26"/>
  <c r="Z14" i="22"/>
  <c r="AQ56" i="28"/>
  <c r="W70" i="26"/>
  <c r="P44" i="24"/>
  <c r="AU73" i="26"/>
  <c r="R95" i="21"/>
  <c r="E74" i="22"/>
  <c r="Y78" i="28"/>
  <c r="AG38" i="28"/>
  <c r="X14" i="24"/>
  <c r="F82" i="26"/>
  <c r="G92" i="20"/>
  <c r="AN86" i="28"/>
  <c r="AA63" i="28"/>
  <c r="Q40" i="28"/>
  <c r="R57" i="28"/>
  <c r="I79" i="29"/>
  <c r="AU14" i="24"/>
  <c r="AF74" i="28"/>
  <c r="AB15" i="26"/>
  <c r="AS57" i="24"/>
  <c r="AG91" i="26"/>
  <c r="L91" i="26"/>
  <c r="X69" i="25"/>
  <c r="AW70" i="28"/>
  <c r="AV74" i="24"/>
  <c r="AT92" i="26"/>
  <c r="AI63" i="28"/>
  <c r="H76" i="26"/>
  <c r="AR40" i="21"/>
  <c r="Y96" i="28"/>
  <c r="AI65" i="28"/>
  <c r="AR95" i="28"/>
  <c r="Z73" i="24"/>
  <c r="E75" i="26"/>
  <c r="AV80" i="21"/>
  <c r="AM71" i="26"/>
  <c r="V96" i="20"/>
  <c r="R71" i="28"/>
  <c r="Y40" i="28"/>
  <c r="AE76" i="24"/>
  <c r="AR79" i="26"/>
  <c r="L91" i="20"/>
  <c r="AC78" i="26"/>
  <c r="AP40" i="25"/>
  <c r="W38" i="25"/>
  <c r="H70" i="22"/>
  <c r="N57" i="25"/>
  <c r="AX68" i="24"/>
  <c r="P40" i="30"/>
  <c r="O40" i="9"/>
  <c r="AF77" i="29"/>
  <c r="AF77" i="22"/>
  <c r="AY72" i="20"/>
  <c r="AR16" i="25"/>
  <c r="AQ56" i="25"/>
  <c r="AC56" i="21"/>
  <c r="Q87" i="26"/>
  <c r="AS44" i="25"/>
  <c r="AE63" i="26"/>
  <c r="AO46" i="26"/>
  <c r="I10" i="24"/>
  <c r="AX78" i="21"/>
  <c r="AP72" i="24"/>
  <c r="W15" i="25"/>
  <c r="AP44" i="25"/>
  <c r="E66" i="22"/>
  <c r="N86" i="21"/>
  <c r="AW92" i="21"/>
  <c r="H91" i="28"/>
  <c r="AV76" i="24"/>
  <c r="O68" i="29"/>
  <c r="J68" i="20"/>
  <c r="AO67" i="26"/>
  <c r="AH80" i="25"/>
  <c r="J96" i="25"/>
  <c r="I96" i="25"/>
  <c r="AO10" i="21"/>
  <c r="AO72" i="9"/>
  <c r="AO39" i="24"/>
  <c r="AQ64" i="21"/>
  <c r="AJ65" i="26"/>
  <c r="AV78" i="21"/>
  <c r="H63" i="28"/>
  <c r="U91" i="25"/>
  <c r="AQ76" i="24"/>
  <c r="R72" i="26"/>
  <c r="F66" i="22"/>
  <c r="AM96" i="25"/>
  <c r="T81" i="21"/>
  <c r="AW75" i="24"/>
  <c r="AJ76" i="21"/>
  <c r="I81" i="22"/>
  <c r="W16" i="30"/>
  <c r="AX15" i="24"/>
  <c r="V46" i="21"/>
  <c r="X66" i="28"/>
  <c r="I46" i="29"/>
  <c r="Y92" i="26"/>
  <c r="Q79" i="22"/>
  <c r="D77" i="26"/>
  <c r="AC82" i="22"/>
  <c r="U82" i="22"/>
  <c r="AP8" i="1"/>
  <c r="J66" i="22"/>
  <c r="N67" i="29"/>
  <c r="I46" i="26"/>
  <c r="AI56" i="25"/>
  <c r="AD82" i="24"/>
  <c r="L78" i="26"/>
  <c r="S68" i="26"/>
  <c r="I39" i="22"/>
  <c r="AW88" i="9"/>
  <c r="L96" i="21"/>
  <c r="AR95" i="24"/>
  <c r="AE79" i="8"/>
  <c r="D71" i="25"/>
  <c r="U44" i="22"/>
  <c r="U68" i="22"/>
  <c r="AG38" i="25"/>
  <c r="E57" i="25"/>
  <c r="AS14" i="24"/>
  <c r="AU39" i="28"/>
  <c r="D95" i="29"/>
  <c r="AX9" i="25"/>
  <c r="AL96" i="28"/>
  <c r="G64" i="26"/>
  <c r="W81" i="24"/>
  <c r="E56" i="30"/>
  <c r="AK10" i="25"/>
  <c r="AQ87" i="29"/>
  <c r="K80" i="26"/>
  <c r="AF70" i="22"/>
  <c r="AF74" i="26"/>
  <c r="AJ96" i="21"/>
  <c r="AM92" i="30"/>
  <c r="AL40" i="29"/>
  <c r="S81" i="29"/>
  <c r="AQ68" i="29"/>
  <c r="Z77" i="25"/>
  <c r="AJ45" i="22"/>
  <c r="Y75" i="9"/>
  <c r="AG16" i="25"/>
  <c r="AF38" i="28"/>
  <c r="AW78" i="24"/>
  <c r="AA88" i="22"/>
  <c r="O76" i="22"/>
  <c r="AM46" i="29"/>
  <c r="S56" i="24"/>
  <c r="L57" i="21"/>
  <c r="AF71" i="28"/>
  <c r="AJ45" i="26"/>
  <c r="E92" i="22"/>
  <c r="AA74" i="24"/>
  <c r="AH71" i="21"/>
  <c r="AE64" i="22"/>
  <c r="AT82" i="29"/>
  <c r="E14" i="28"/>
  <c r="V79" i="25"/>
  <c r="Q86" i="24"/>
  <c r="AK95" i="24"/>
  <c r="AR10" i="29"/>
  <c r="L70" i="24"/>
  <c r="L95" i="22"/>
  <c r="AN96" i="22"/>
  <c r="X72" i="26"/>
  <c r="J95" i="22"/>
  <c r="AW67" i="25"/>
  <c r="M69" i="22"/>
  <c r="AK74" i="22"/>
  <c r="AF76" i="24"/>
  <c r="E63" i="26"/>
  <c r="J8" i="26"/>
  <c r="Q40" i="25"/>
  <c r="AM91" i="28"/>
  <c r="AA45" i="26"/>
  <c r="L74" i="26"/>
  <c r="E39" i="24"/>
  <c r="J91" i="24"/>
  <c r="AR74" i="25"/>
  <c r="I66" i="26"/>
  <c r="AO46" i="28"/>
  <c r="AU56" i="26"/>
  <c r="AE82" i="26"/>
  <c r="AL65" i="28"/>
  <c r="T39" i="25"/>
  <c r="U69" i="24"/>
  <c r="I71" i="20"/>
  <c r="S10" i="22"/>
  <c r="AW71" i="22"/>
  <c r="AM82" i="26"/>
  <c r="AE92" i="22"/>
  <c r="AW77" i="24"/>
  <c r="AT14" i="22"/>
  <c r="AD92" i="26"/>
  <c r="S10" i="25"/>
  <c r="AM86" i="26"/>
  <c r="Q70" i="25"/>
  <c r="AA91" i="25"/>
  <c r="AK82" i="25"/>
  <c r="AY74" i="24"/>
  <c r="AY96" i="26"/>
  <c r="U40" i="28"/>
  <c r="AH92" i="24"/>
  <c r="AT10" i="24"/>
  <c r="AU70" i="21"/>
  <c r="AD67" i="28"/>
  <c r="I87" i="8"/>
  <c r="V8" i="28"/>
  <c r="AL10" i="29"/>
  <c r="Y92" i="9"/>
  <c r="O92" i="20"/>
  <c r="AA8" i="28"/>
  <c r="AT71" i="21"/>
  <c r="AK68" i="24"/>
  <c r="AF57" i="28"/>
  <c r="AK9" i="26"/>
  <c r="H39" i="22"/>
  <c r="H46" i="26"/>
  <c r="U73" i="25"/>
  <c r="H40" i="28"/>
  <c r="X65" i="22"/>
  <c r="AU95" i="22"/>
  <c r="D44" i="28"/>
  <c r="AT63" i="25"/>
  <c r="AF45" i="26"/>
  <c r="J44" i="26"/>
  <c r="AR95" i="25"/>
  <c r="AO15" i="28"/>
  <c r="E65" i="28"/>
  <c r="AP10" i="26"/>
  <c r="AW74" i="22"/>
  <c r="AE75" i="8"/>
  <c r="AR74" i="21"/>
  <c r="AE96" i="28"/>
  <c r="AR71" i="25"/>
  <c r="AB63" i="30"/>
  <c r="R64" i="28"/>
  <c r="L87" i="26"/>
  <c r="AN69" i="26"/>
  <c r="AK96" i="21"/>
  <c r="E14" i="22"/>
  <c r="D63" i="28"/>
  <c r="Y66" i="22"/>
  <c r="AL68" i="28"/>
  <c r="AQ92" i="26"/>
  <c r="J87" i="22"/>
  <c r="AM56" i="25"/>
  <c r="AY87" i="24"/>
  <c r="W72" i="21"/>
  <c r="AL70" i="22"/>
  <c r="F79" i="21"/>
  <c r="AQ46" i="25"/>
  <c r="N75" i="28"/>
  <c r="E71" i="26"/>
  <c r="J46" i="8"/>
  <c r="AD88" i="25"/>
  <c r="AG78" i="25"/>
  <c r="AP80" i="26"/>
  <c r="AO79" i="24"/>
  <c r="AW67" i="28"/>
  <c r="AI16" i="22"/>
  <c r="AP64" i="22"/>
  <c r="AQ80" i="26"/>
  <c r="AY86" i="26"/>
  <c r="AP16" i="20"/>
  <c r="F79" i="24"/>
  <c r="E46" i="26"/>
  <c r="M86" i="24"/>
  <c r="W68" i="28"/>
  <c r="U78" i="26"/>
  <c r="AU77" i="28"/>
  <c r="W63" i="26"/>
  <c r="AC77" i="25"/>
  <c r="Y64" i="25"/>
  <c r="F96" i="29"/>
  <c r="AS91" i="26"/>
  <c r="AI9" i="24"/>
  <c r="AH66" i="26"/>
  <c r="AH87" i="25"/>
  <c r="N16" i="25"/>
  <c r="X63" i="26"/>
  <c r="G78" i="22"/>
  <c r="T70" i="25"/>
  <c r="AX8" i="24"/>
  <c r="AD81" i="26"/>
  <c r="AA39" i="26"/>
  <c r="T80" i="25"/>
  <c r="Y75" i="22"/>
  <c r="W8" i="29"/>
  <c r="AF74" i="24"/>
  <c r="AE9" i="26"/>
  <c r="AP91" i="26"/>
  <c r="N44" i="21"/>
  <c r="O39" i="24"/>
  <c r="Z15" i="26"/>
  <c r="X56" i="28"/>
  <c r="T38" i="25"/>
  <c r="G87" i="25"/>
  <c r="D46" i="26"/>
  <c r="AN10" i="28"/>
  <c r="W86" i="28"/>
  <c r="E44" i="22"/>
  <c r="AC56" i="25"/>
  <c r="J95" i="26"/>
  <c r="AC56" i="24"/>
  <c r="M44" i="26"/>
  <c r="X76" i="24"/>
  <c r="AS68" i="26"/>
  <c r="H9" i="28"/>
  <c r="AX77" i="29"/>
  <c r="L10" i="26"/>
  <c r="AM76" i="25"/>
  <c r="J79" i="30"/>
  <c r="O88" i="21"/>
  <c r="L8" i="22"/>
  <c r="AY15" i="24"/>
  <c r="Q73" i="25"/>
  <c r="S77" i="21"/>
  <c r="Y65" i="28"/>
  <c r="AD77" i="25"/>
  <c r="AW72" i="24"/>
  <c r="X16" i="22"/>
  <c r="AC68" i="30"/>
  <c r="AT16" i="21"/>
  <c r="D38" i="25"/>
  <c r="O76" i="24"/>
  <c r="P9" i="29"/>
  <c r="R64" i="26"/>
  <c r="AH57" i="24"/>
  <c r="AN86" i="25"/>
  <c r="Q15" i="28"/>
  <c r="AR86" i="24"/>
  <c r="K86" i="25"/>
  <c r="F40" i="24"/>
  <c r="V56" i="28"/>
  <c r="W86" i="21"/>
  <c r="AS79" i="22"/>
  <c r="M77" i="24"/>
  <c r="AE40" i="22"/>
  <c r="X57" i="26"/>
  <c r="J10" i="25"/>
  <c r="K95" i="21"/>
  <c r="V8" i="30"/>
  <c r="T63" i="28"/>
  <c r="K15" i="28"/>
  <c r="AE77" i="26"/>
  <c r="AD96" i="21"/>
  <c r="L77" i="24"/>
  <c r="AP8" i="28"/>
  <c r="AJ73" i="24"/>
  <c r="R14" i="21"/>
  <c r="AH39" i="26"/>
  <c r="R46" i="24"/>
  <c r="M88" i="21"/>
  <c r="AY73" i="1"/>
  <c r="AX66" i="22"/>
  <c r="U71" i="9"/>
  <c r="AP77" i="24"/>
  <c r="AK8" i="25"/>
  <c r="AI88" i="28"/>
  <c r="P45" i="26"/>
  <c r="AE81" i="26"/>
  <c r="W96" i="22"/>
  <c r="H88" i="24"/>
  <c r="AU39" i="25"/>
  <c r="Q88" i="29"/>
  <c r="AT69" i="25"/>
  <c r="I63" i="9"/>
  <c r="Y69" i="28"/>
  <c r="AL75" i="25"/>
  <c r="AO57" i="1"/>
  <c r="AE39" i="26"/>
  <c r="AT88" i="25"/>
  <c r="V92" i="8"/>
  <c r="AX14" i="25"/>
  <c r="J72" i="28"/>
  <c r="S66" i="24"/>
  <c r="AW66" i="21"/>
  <c r="AE78" i="25"/>
  <c r="AO14" i="22"/>
  <c r="X72" i="22"/>
  <c r="AU87" i="1"/>
  <c r="AT87" i="26"/>
  <c r="AJ15" i="24"/>
  <c r="AE40" i="26"/>
  <c r="AO96" i="24"/>
  <c r="AI66" i="28"/>
  <c r="P77" i="22"/>
  <c r="W92" i="26"/>
  <c r="AF14" i="26"/>
  <c r="H16" i="24"/>
  <c r="AS56" i="25"/>
  <c r="D86" i="24"/>
  <c r="AS9" i="28"/>
  <c r="AT86" i="21"/>
  <c r="H15" i="29"/>
  <c r="AK44" i="26"/>
  <c r="AX77" i="26"/>
  <c r="S86" i="28"/>
  <c r="AR44" i="24"/>
  <c r="H64" i="22"/>
  <c r="AH14" i="26"/>
  <c r="AC95" i="24"/>
  <c r="AC15" i="24"/>
  <c r="U76" i="24"/>
  <c r="AX71" i="25"/>
  <c r="AI46" i="29"/>
  <c r="Y73" i="22"/>
  <c r="X76" i="26"/>
  <c r="AB76" i="22"/>
  <c r="AU14" i="8"/>
  <c r="AJ75" i="29"/>
  <c r="AC66" i="22"/>
  <c r="AM81" i="25"/>
  <c r="AJ10" i="22"/>
  <c r="AU63" i="25"/>
  <c r="H91" i="24"/>
  <c r="G88" i="25"/>
  <c r="AX10" i="1"/>
  <c r="AJ8" i="22"/>
  <c r="AC86" i="26"/>
  <c r="AT45" i="26"/>
  <c r="AU71" i="25"/>
  <c r="O39" i="28"/>
  <c r="AK92" i="24"/>
  <c r="AE45" i="22"/>
  <c r="AT81" i="24"/>
  <c r="R69" i="24"/>
  <c r="T71" i="22"/>
  <c r="AD82" i="25"/>
  <c r="F70" i="28"/>
  <c r="AG87" i="21"/>
  <c r="AL63" i="22"/>
  <c r="AW9" i="21"/>
  <c r="AU65" i="24"/>
  <c r="AM38" i="24"/>
  <c r="Z45" i="9"/>
  <c r="N80" i="28"/>
  <c r="J15" i="26"/>
  <c r="X81" i="26"/>
  <c r="P95" i="24"/>
  <c r="AL16" i="28"/>
  <c r="AX91" i="28"/>
  <c r="K15" i="9"/>
  <c r="AL67" i="25"/>
  <c r="S82" i="28"/>
  <c r="AN44" i="28"/>
  <c r="X66" i="24"/>
  <c r="AG66" i="24"/>
  <c r="M70" i="28"/>
  <c r="Z72" i="30"/>
  <c r="AY78" i="26"/>
  <c r="V87" i="26"/>
  <c r="L14" i="29"/>
  <c r="Y15" i="29"/>
  <c r="AX39" i="21"/>
  <c r="E75" i="22"/>
  <c r="G16" i="22"/>
  <c r="AC95" i="22"/>
  <c r="H44" i="26"/>
  <c r="I56" i="25"/>
  <c r="W63" i="28"/>
  <c r="S73" i="28"/>
  <c r="AY75" i="24"/>
  <c r="AN65" i="28"/>
  <c r="AT88" i="24"/>
  <c r="AM10" i="28"/>
  <c r="H88" i="26"/>
  <c r="E56" i="25"/>
  <c r="N66" i="25"/>
  <c r="X8" i="26"/>
  <c r="AI8" i="25"/>
  <c r="Y96" i="26"/>
  <c r="T67" i="22"/>
  <c r="AT56" i="26"/>
  <c r="AT57" i="29"/>
  <c r="AF63" i="26"/>
  <c r="AS82" i="28"/>
  <c r="N45" i="25"/>
  <c r="Z73" i="25"/>
  <c r="H64" i="29"/>
  <c r="AO56" i="24"/>
  <c r="Q68" i="25"/>
  <c r="L16" i="28"/>
  <c r="AM9" i="28"/>
  <c r="AN8" i="25"/>
  <c r="AQ44" i="24"/>
  <c r="AL76" i="25"/>
  <c r="K87" i="25"/>
  <c r="AB39" i="26"/>
  <c r="H72" i="25"/>
  <c r="M15" i="28"/>
  <c r="AP39" i="26"/>
  <c r="AX77" i="24"/>
  <c r="AJ78" i="26"/>
  <c r="AU72" i="24"/>
  <c r="AD79" i="22"/>
  <c r="I39" i="25"/>
  <c r="AJ16" i="25"/>
  <c r="V92" i="22"/>
  <c r="AW78" i="28"/>
  <c r="AJ78" i="25"/>
  <c r="I68" i="22"/>
  <c r="AF91" i="24"/>
  <c r="U38" i="22"/>
  <c r="Z69" i="24"/>
  <c r="AH86" i="28"/>
  <c r="AI9" i="28"/>
  <c r="E16" i="29"/>
  <c r="AS71" i="20"/>
  <c r="AX86" i="26"/>
  <c r="H68" i="28"/>
  <c r="AE69" i="22"/>
  <c r="AI88" i="26"/>
  <c r="AX56" i="25"/>
  <c r="AA74" i="22"/>
  <c r="AO76" i="25"/>
  <c r="AO40" i="25"/>
  <c r="G68" i="28"/>
  <c r="AG76" i="24"/>
  <c r="L77" i="25"/>
  <c r="AV46" i="26"/>
  <c r="J96" i="9"/>
  <c r="AD74" i="22"/>
  <c r="Q46" i="30"/>
  <c r="AM75" i="24"/>
  <c r="Q80" i="24"/>
  <c r="H77" i="21"/>
  <c r="AC73" i="26"/>
  <c r="AS40" i="26"/>
  <c r="W88" i="20"/>
  <c r="S77" i="24"/>
  <c r="U38" i="26"/>
  <c r="I81" i="25"/>
  <c r="J71" i="24"/>
  <c r="AX57" i="24"/>
  <c r="AE88" i="26"/>
  <c r="W80" i="22"/>
  <c r="AV76" i="9"/>
  <c r="L75" i="8"/>
  <c r="D95" i="20"/>
  <c r="AS78" i="28"/>
  <c r="AK87" i="24"/>
  <c r="AQ16" i="24"/>
  <c r="AY46" i="25"/>
  <c r="AM76" i="28"/>
  <c r="D74" i="24"/>
  <c r="AB70" i="28"/>
  <c r="AA78" i="25"/>
  <c r="Y9" i="22"/>
  <c r="L77" i="22"/>
  <c r="E91" i="24"/>
  <c r="AE65" i="28"/>
  <c r="AT39" i="21"/>
  <c r="M64" i="26"/>
  <c r="V45" i="22"/>
  <c r="T88" i="24"/>
  <c r="AK79" i="1"/>
  <c r="E74" i="25"/>
  <c r="AV67" i="26"/>
  <c r="V72" i="24"/>
  <c r="U74" i="21"/>
  <c r="G16" i="26"/>
  <c r="AY14" i="25"/>
  <c r="R77" i="26"/>
  <c r="L86" i="25"/>
  <c r="AD91" i="1"/>
  <c r="D73" i="22"/>
  <c r="G14" i="24"/>
  <c r="AY10" i="22"/>
  <c r="AW45" i="28"/>
  <c r="AP9" i="28"/>
  <c r="AU14" i="21"/>
  <c r="AN74" i="26"/>
  <c r="AE74" i="26"/>
  <c r="AU95" i="26"/>
  <c r="AQ91" i="25"/>
  <c r="E44" i="28"/>
  <c r="O9" i="26"/>
  <c r="I82" i="26"/>
  <c r="W70" i="21"/>
  <c r="AP57" i="22"/>
  <c r="Q71" i="24"/>
  <c r="K38" i="25"/>
  <c r="N81" i="28"/>
  <c r="I72" i="21"/>
  <c r="AQ68" i="21"/>
  <c r="AP40" i="28"/>
  <c r="D87" i="22"/>
  <c r="AM77" i="21"/>
  <c r="AY46" i="22"/>
  <c r="S88" i="9"/>
  <c r="AY65" i="25"/>
  <c r="P91" i="28"/>
  <c r="W8" i="30"/>
  <c r="AV8" i="25"/>
  <c r="Q8" i="25"/>
  <c r="AI96" i="22"/>
  <c r="AN64" i="29"/>
  <c r="M74" i="26"/>
  <c r="W88" i="21"/>
  <c r="T70" i="28"/>
  <c r="AS92" i="28"/>
  <c r="E70" i="25"/>
  <c r="AO81" i="22"/>
  <c r="AH10" i="26"/>
  <c r="I82" i="20"/>
  <c r="F9" i="26"/>
  <c r="AV45" i="25"/>
  <c r="U88" i="24"/>
  <c r="W9" i="25"/>
  <c r="O14" i="22"/>
  <c r="AK69" i="21"/>
  <c r="G66" i="24"/>
  <c r="D8" i="21"/>
  <c r="AT75" i="25"/>
  <c r="Y91" i="28"/>
  <c r="AS81" i="26"/>
  <c r="AP15" i="28"/>
  <c r="AN16" i="22"/>
  <c r="I78" i="25"/>
  <c r="AG65" i="20"/>
  <c r="Y71" i="25"/>
  <c r="AP78" i="25"/>
  <c r="H39" i="26"/>
  <c r="W69" i="22"/>
  <c r="S74" i="26"/>
  <c r="AG9" i="22"/>
  <c r="M66" i="28"/>
  <c r="AY66" i="25"/>
  <c r="Q88" i="24"/>
  <c r="F14" i="25"/>
  <c r="W76" i="25"/>
  <c r="X80" i="24"/>
  <c r="AI71" i="28"/>
  <c r="AR66" i="26"/>
  <c r="AD56" i="28"/>
  <c r="AI75" i="22"/>
  <c r="AA70" i="29"/>
  <c r="AB92" i="25"/>
  <c r="Q92" i="24"/>
  <c r="AD65" i="24"/>
  <c r="N65" i="22"/>
  <c r="X64" i="25"/>
  <c r="X77" i="26"/>
  <c r="J73" i="21"/>
  <c r="V15" i="25"/>
  <c r="G69" i="30"/>
  <c r="J73" i="9"/>
  <c r="E75" i="29"/>
  <c r="AW71" i="24"/>
  <c r="V46" i="29"/>
  <c r="AQ40" i="21"/>
  <c r="N78" i="22"/>
  <c r="AJ63" i="22"/>
  <c r="AB63" i="24"/>
  <c r="AA86" i="24"/>
  <c r="N95" i="20"/>
  <c r="AQ65" i="26"/>
  <c r="Y73" i="25"/>
  <c r="S80" i="22"/>
  <c r="Z8" i="26"/>
  <c r="J66" i="28"/>
  <c r="AW39" i="24"/>
  <c r="T63" i="26"/>
  <c r="AM82" i="21"/>
  <c r="AU69" i="22"/>
  <c r="O10" i="25"/>
  <c r="W91" i="24"/>
  <c r="AQ15" i="26"/>
  <c r="M45" i="25"/>
  <c r="AH77" i="26"/>
  <c r="AC92" i="25"/>
  <c r="AU9" i="28"/>
  <c r="K72" i="24"/>
  <c r="D8" i="26"/>
  <c r="AE81" i="25"/>
  <c r="K63" i="22"/>
  <c r="AM70" i="25"/>
  <c r="AR86" i="21"/>
  <c r="R14" i="25"/>
  <c r="U40" i="20"/>
  <c r="H95" i="25"/>
  <c r="AL86" i="28"/>
  <c r="F56" i="21"/>
  <c r="O64" i="22"/>
  <c r="AL69" i="26"/>
  <c r="AO71" i="22"/>
  <c r="AN38" i="21"/>
  <c r="AU70" i="26"/>
  <c r="AX64" i="22"/>
  <c r="AL92" i="24"/>
  <c r="AC71" i="25"/>
  <c r="AL80" i="24"/>
  <c r="AF57" i="9"/>
  <c r="AC92" i="28"/>
  <c r="AM88" i="22"/>
  <c r="P74" i="24"/>
  <c r="AG63" i="22"/>
  <c r="L88" i="25"/>
  <c r="Z68" i="25"/>
  <c r="AN77" i="29"/>
  <c r="AW46" i="25"/>
  <c r="T81" i="24"/>
  <c r="AU91" i="20"/>
  <c r="W39" i="26"/>
  <c r="H56" i="25"/>
  <c r="AK72" i="26"/>
  <c r="AB75" i="21"/>
  <c r="D72" i="21"/>
  <c r="F72" i="26"/>
  <c r="AK95" i="22"/>
  <c r="D38" i="24"/>
  <c r="P73" i="30"/>
  <c r="AB66" i="26"/>
  <c r="AF95" i="24"/>
  <c r="AH66" i="21"/>
  <c r="O70" i="28"/>
  <c r="AP15" i="26"/>
  <c r="AG9" i="25"/>
  <c r="Q76" i="25"/>
  <c r="AC56" i="22"/>
  <c r="S14" i="25"/>
  <c r="AM92" i="25"/>
  <c r="G66" i="28"/>
  <c r="AU82" i="24"/>
  <c r="AL81" i="21"/>
  <c r="AW38" i="25"/>
  <c r="V91" i="24"/>
  <c r="AA38" i="24"/>
  <c r="O14" i="29"/>
  <c r="U82" i="21"/>
  <c r="U65" i="26"/>
  <c r="AL72" i="25"/>
  <c r="Z45" i="20"/>
  <c r="AB16" i="25"/>
  <c r="AV38" i="29"/>
  <c r="U81" i="28"/>
  <c r="AI81" i="29"/>
  <c r="P67" i="21"/>
  <c r="AQ40" i="8"/>
  <c r="AB72" i="26"/>
  <c r="AU8" i="22"/>
  <c r="X92" i="28"/>
  <c r="AR91" i="28"/>
  <c r="I67" i="26"/>
  <c r="I64" i="28"/>
  <c r="AM39" i="25"/>
  <c r="T86" i="26"/>
  <c r="AJ95" i="26"/>
  <c r="P80" i="28"/>
  <c r="AG86" i="24"/>
  <c r="AF77" i="28"/>
  <c r="T15" i="30"/>
  <c r="S78" i="28"/>
  <c r="D82" i="29"/>
  <c r="AX82" i="25"/>
  <c r="D68" i="25"/>
  <c r="AY39" i="24"/>
  <c r="H91" i="26"/>
  <c r="X74" i="25"/>
  <c r="AM79" i="25"/>
  <c r="E45" i="24"/>
  <c r="AM87" i="25"/>
  <c r="P75" i="30"/>
  <c r="V69" i="24"/>
  <c r="AC45" i="25"/>
  <c r="AH15" i="22"/>
  <c r="AR8" i="24"/>
  <c r="X56" i="24"/>
  <c r="S39" i="25"/>
  <c r="AB46" i="24"/>
  <c r="M76" i="26"/>
  <c r="AY91" i="28"/>
  <c r="E78" i="25"/>
  <c r="Z46" i="28"/>
  <c r="AX40" i="28"/>
  <c r="P79" i="21"/>
  <c r="M38" i="24"/>
  <c r="O71" i="21"/>
  <c r="AI91" i="22"/>
  <c r="AG57" i="29"/>
  <c r="Y44" i="25"/>
  <c r="X56" i="26"/>
  <c r="AJ91" i="26"/>
  <c r="AR96" i="22"/>
  <c r="AT56" i="25"/>
  <c r="AM78" i="24"/>
  <c r="AV79" i="26"/>
  <c r="AH39" i="29"/>
  <c r="AN86" i="22"/>
  <c r="O70" i="20"/>
  <c r="Z70" i="9"/>
  <c r="AT79" i="20"/>
  <c r="AW78" i="26"/>
  <c r="S40" i="26"/>
  <c r="AA75" i="21"/>
  <c r="K91" i="28"/>
  <c r="AB9" i="28"/>
  <c r="Z16" i="28"/>
  <c r="Y70" i="21"/>
  <c r="AS45" i="24"/>
  <c r="AV16" i="22"/>
  <c r="P80" i="22"/>
  <c r="E10" i="29"/>
  <c r="AC96" i="22"/>
  <c r="I70" i="29"/>
  <c r="AB72" i="20"/>
  <c r="AC78" i="24"/>
  <c r="AF44" i="28"/>
  <c r="AB69" i="9"/>
  <c r="AQ79" i="22"/>
  <c r="Q74" i="22"/>
  <c r="AR65" i="26"/>
  <c r="AI39" i="28"/>
  <c r="AV69" i="26"/>
  <c r="V66" i="22"/>
  <c r="AT82" i="22"/>
  <c r="AP82" i="25"/>
  <c r="X72" i="25"/>
  <c r="AU14" i="28"/>
  <c r="AC74" i="21"/>
  <c r="L65" i="24"/>
  <c r="AM74" i="25"/>
  <c r="S9" i="21"/>
  <c r="AG45" i="26"/>
  <c r="AG88" i="28"/>
  <c r="H39" i="28"/>
  <c r="S88" i="22"/>
  <c r="W64" i="25"/>
  <c r="AS95" i="25"/>
  <c r="AK91" i="22"/>
  <c r="AX68" i="26"/>
  <c r="AE40" i="25"/>
  <c r="AP73" i="26"/>
  <c r="T69" i="28"/>
  <c r="AV96" i="28"/>
  <c r="AK79" i="22"/>
  <c r="AI44" i="30"/>
  <c r="V92" i="26"/>
  <c r="AP87" i="26"/>
  <c r="AJ69" i="20"/>
  <c r="Y10" i="22"/>
  <c r="AD80" i="21"/>
  <c r="H57" i="25"/>
  <c r="M72" i="24"/>
  <c r="AR10" i="24"/>
  <c r="AW69" i="29"/>
  <c r="AR77" i="26"/>
  <c r="AQ65" i="29"/>
  <c r="AH70" i="26"/>
  <c r="AT70" i="26"/>
  <c r="X40" i="20"/>
  <c r="N64" i="21"/>
  <c r="V66" i="26"/>
  <c r="AG68" i="28"/>
  <c r="AJ95" i="25"/>
  <c r="AS14" i="26"/>
  <c r="AW77" i="22"/>
  <c r="G66" i="26"/>
  <c r="Z80" i="21"/>
  <c r="AM65" i="21"/>
  <c r="M66" i="21"/>
  <c r="AM79" i="8"/>
  <c r="G91" i="25"/>
  <c r="D8" i="28"/>
  <c r="AB82" i="9"/>
  <c r="I65" i="21"/>
  <c r="AN40" i="21"/>
  <c r="AG14" i="24"/>
  <c r="AY77" i="24"/>
  <c r="AA82" i="25"/>
  <c r="X76" i="25"/>
  <c r="AK69" i="25"/>
  <c r="AR81" i="21"/>
  <c r="H96" i="26"/>
  <c r="AU78" i="21"/>
  <c r="M38" i="28"/>
  <c r="AN15" i="26"/>
  <c r="AB87" i="24"/>
  <c r="T92" i="20"/>
  <c r="AY72" i="29"/>
  <c r="K91" i="25"/>
  <c r="P71" i="24"/>
  <c r="P91" i="25"/>
  <c r="AA78" i="24"/>
  <c r="AQ87" i="24"/>
  <c r="AC38" i="24"/>
  <c r="U91" i="22"/>
  <c r="AV46" i="25"/>
  <c r="AX40" i="22"/>
  <c r="E65" i="24"/>
  <c r="AU95" i="29"/>
  <c r="P46" i="24"/>
  <c r="X86" i="22"/>
  <c r="AW14" i="29"/>
  <c r="AM64" i="26"/>
  <c r="AQ71" i="22"/>
  <c r="AN91" i="24"/>
  <c r="S16" i="24"/>
  <c r="AS71" i="26"/>
  <c r="AM91" i="24"/>
  <c r="AW56" i="21"/>
  <c r="AF8" i="25"/>
  <c r="AJ40" i="28"/>
  <c r="W82" i="20"/>
  <c r="I73" i="25"/>
  <c r="G80" i="25"/>
  <c r="AA69" i="26"/>
  <c r="AG46" i="29"/>
  <c r="P75" i="29"/>
  <c r="J69" i="25"/>
  <c r="AL69" i="28"/>
  <c r="AX73" i="28"/>
  <c r="AC14" i="24"/>
  <c r="AO38" i="26"/>
  <c r="AM57" i="26"/>
  <c r="Z91" i="24"/>
  <c r="AN76" i="29"/>
  <c r="AV67" i="25"/>
  <c r="Z92" i="25"/>
  <c r="AW87" i="8"/>
  <c r="AW95" i="24"/>
  <c r="AW39" i="25"/>
  <c r="G92" i="29"/>
  <c r="T75" i="28"/>
  <c r="S14" i="26"/>
  <c r="AR76" i="28"/>
  <c r="AY38" i="22"/>
  <c r="E39" i="21"/>
  <c r="AA9" i="29"/>
  <c r="F68" i="20"/>
  <c r="AH78" i="24"/>
  <c r="X92" i="24"/>
  <c r="K9" i="22"/>
  <c r="AS66" i="25"/>
  <c r="L86" i="24"/>
  <c r="AJ57" i="30"/>
  <c r="AV73" i="25"/>
  <c r="AH73" i="25"/>
  <c r="AR75" i="24"/>
  <c r="AC71" i="24"/>
  <c r="AF79" i="26"/>
  <c r="AN73" i="28"/>
  <c r="D71" i="20"/>
  <c r="AD78" i="25"/>
  <c r="S72" i="25"/>
  <c r="O15" i="26"/>
  <c r="AR9" i="25"/>
  <c r="V39" i="26"/>
  <c r="AA87" i="22"/>
  <c r="R71" i="29"/>
  <c r="AN39" i="28"/>
  <c r="AC66" i="21"/>
  <c r="AS75" i="24"/>
  <c r="AL75" i="22"/>
  <c r="AG66" i="28"/>
  <c r="F8" i="25"/>
  <c r="U10" i="25"/>
  <c r="AT66" i="24"/>
  <c r="M67" i="28"/>
  <c r="AA65" i="25"/>
  <c r="AC88" i="26"/>
  <c r="F96" i="25"/>
  <c r="AO16" i="24"/>
  <c r="AW38" i="29"/>
  <c r="P72" i="26"/>
  <c r="Q72" i="25"/>
  <c r="J91" i="25"/>
  <c r="AH96" i="28"/>
  <c r="N78" i="26"/>
  <c r="AO72" i="24"/>
  <c r="Q96" i="26"/>
  <c r="AT68" i="24"/>
  <c r="Y82" i="25"/>
  <c r="Y64" i="22"/>
  <c r="H88" i="25"/>
  <c r="AG77" i="28"/>
  <c r="K38" i="24"/>
  <c r="T92" i="25"/>
  <c r="AI70" i="26"/>
  <c r="F69" i="24"/>
  <c r="AT69" i="20"/>
  <c r="Q40" i="22"/>
  <c r="AI79" i="26"/>
  <c r="AI92" i="8"/>
  <c r="AM44" i="26"/>
  <c r="AM73" i="26"/>
  <c r="AK14" i="25"/>
  <c r="AU74" i="24"/>
  <c r="Z72" i="28"/>
  <c r="AO74" i="26"/>
  <c r="AF65" i="9"/>
  <c r="AF73" i="29"/>
  <c r="P56" i="28"/>
  <c r="S40" i="28"/>
  <c r="Q14" i="22"/>
  <c r="AY8" i="25"/>
  <c r="AT87" i="28"/>
  <c r="AM65" i="24"/>
  <c r="S45" i="28"/>
  <c r="N75" i="20"/>
  <c r="L68" i="24"/>
  <c r="AL69" i="24"/>
  <c r="AH16" i="25"/>
  <c r="R77" i="25"/>
  <c r="AC67" i="28"/>
  <c r="AO88" i="21"/>
  <c r="I70" i="26"/>
  <c r="Q91" i="9"/>
  <c r="AG77" i="22"/>
  <c r="X73" i="26"/>
  <c r="AA46" i="25"/>
  <c r="D81" i="9"/>
  <c r="O77" i="29"/>
  <c r="AA96" i="26"/>
  <c r="X9" i="24"/>
  <c r="L82" i="28"/>
  <c r="AG56" i="21"/>
  <c r="W69" i="26"/>
  <c r="G66" i="1"/>
  <c r="AE9" i="28"/>
  <c r="AL69" i="22"/>
  <c r="AJ8" i="26"/>
  <c r="AC45" i="24"/>
  <c r="AR77" i="24"/>
  <c r="M88" i="25"/>
  <c r="G39" i="26"/>
  <c r="Q68" i="28"/>
  <c r="AF63" i="25"/>
  <c r="I74" i="28"/>
  <c r="AY77" i="22"/>
  <c r="G9" i="30"/>
  <c r="Q91" i="26"/>
  <c r="S16" i="21"/>
  <c r="AO8" i="24"/>
  <c r="E92" i="24"/>
  <c r="H10" i="21"/>
  <c r="AT66" i="20"/>
  <c r="AF81" i="21"/>
  <c r="AD66" i="24"/>
  <c r="AX74" i="25"/>
  <c r="K71" i="9"/>
  <c r="K87" i="22"/>
  <c r="AC86" i="29"/>
  <c r="Q75" i="21"/>
  <c r="AM75" i="1"/>
  <c r="G79" i="25"/>
  <c r="AB88" i="26"/>
  <c r="G15" i="29"/>
  <c r="AO10" i="25"/>
  <c r="AW80" i="24"/>
  <c r="AF10" i="22"/>
  <c r="X92" i="22"/>
  <c r="AR40" i="28"/>
  <c r="AW9" i="20"/>
  <c r="AY63" i="21"/>
  <c r="AN70" i="24"/>
  <c r="AV16" i="24"/>
  <c r="X15" i="25"/>
  <c r="AT74" i="24"/>
  <c r="AB86" i="25"/>
  <c r="AA38" i="25"/>
  <c r="AJ74" i="25"/>
  <c r="AR66" i="24"/>
  <c r="O46" i="24"/>
  <c r="L79" i="21"/>
  <c r="AW65" i="26"/>
  <c r="AH8" i="29"/>
  <c r="AR72" i="28"/>
  <c r="AE92" i="25"/>
  <c r="I87" i="28"/>
  <c r="N77" i="30"/>
  <c r="AQ77" i="21"/>
  <c r="AT76" i="22"/>
  <c r="F67" i="24"/>
  <c r="AA96" i="25"/>
  <c r="G57" i="25"/>
  <c r="O81" i="26"/>
  <c r="AL56" i="29"/>
  <c r="U44" i="24"/>
  <c r="Z91" i="1"/>
  <c r="AA9" i="26"/>
  <c r="AB15" i="25"/>
  <c r="AX88" i="26"/>
  <c r="V67" i="25"/>
  <c r="AH63" i="26"/>
  <c r="AA77" i="26"/>
  <c r="Q88" i="22"/>
  <c r="J77" i="24"/>
  <c r="AG87" i="26"/>
  <c r="AG66" i="25"/>
  <c r="AJ40" i="22"/>
  <c r="P46" i="28"/>
  <c r="AN73" i="21"/>
  <c r="H79" i="22"/>
  <c r="AF45" i="28"/>
  <c r="K95" i="25"/>
  <c r="Z10" i="30"/>
  <c r="AP73" i="28"/>
  <c r="S86" i="26"/>
  <c r="AF67" i="21"/>
  <c r="AP80" i="28"/>
  <c r="H74" i="26"/>
  <c r="AV69" i="25"/>
  <c r="F64" i="25"/>
  <c r="AP40" i="26"/>
  <c r="AN71" i="26"/>
  <c r="N67" i="26"/>
  <c r="AI88" i="21"/>
  <c r="X79" i="25"/>
  <c r="AX10" i="28"/>
  <c r="AD63" i="25"/>
  <c r="Q82" i="26"/>
  <c r="P65" i="20"/>
  <c r="H77" i="26"/>
  <c r="P57" i="30"/>
  <c r="AC72" i="22"/>
  <c r="AD70" i="20"/>
  <c r="AM14" i="25"/>
  <c r="AA40" i="25"/>
  <c r="AS15" i="20"/>
  <c r="AK56" i="25"/>
  <c r="Q57" i="25"/>
  <c r="AX75" i="22"/>
  <c r="AE87" i="24"/>
  <c r="AE91" i="20"/>
  <c r="G95" i="26"/>
  <c r="AP74" i="24"/>
  <c r="AE73" i="21"/>
  <c r="AY76" i="26"/>
  <c r="AH14" i="21"/>
  <c r="AE82" i="22"/>
  <c r="AW56" i="28"/>
  <c r="P38" i="20"/>
  <c r="N66" i="22"/>
  <c r="AW75" i="8"/>
  <c r="K57" i="24"/>
  <c r="V77" i="24"/>
  <c r="F95" i="21"/>
  <c r="E46" i="25"/>
  <c r="J10" i="28"/>
  <c r="M39" i="21"/>
  <c r="AQ95" i="24"/>
  <c r="Q74" i="21"/>
  <c r="AR91" i="20"/>
  <c r="AE95" i="21"/>
  <c r="X88" i="24"/>
  <c r="AH16" i="22"/>
  <c r="D67" i="24"/>
  <c r="AJ91" i="24"/>
  <c r="I96" i="21"/>
  <c r="AK92" i="25"/>
  <c r="V44" i="22"/>
  <c r="U95" i="25"/>
  <c r="W74" i="26"/>
  <c r="U71" i="21"/>
  <c r="N10" i="25"/>
  <c r="AI40" i="26"/>
  <c r="AU57" i="28"/>
  <c r="AA77" i="20"/>
  <c r="AP10" i="22"/>
  <c r="AN76" i="22"/>
  <c r="AI9" i="25"/>
  <c r="AF73" i="26"/>
  <c r="AA86" i="29"/>
  <c r="AB56" i="28"/>
  <c r="AL44" i="26"/>
  <c r="AH8" i="20"/>
  <c r="AC69" i="24"/>
  <c r="AN46" i="25"/>
  <c r="AB56" i="29"/>
  <c r="W86" i="24"/>
  <c r="K15" i="22"/>
  <c r="V87" i="21"/>
  <c r="I40" i="26"/>
  <c r="O88" i="25"/>
  <c r="AF75" i="26"/>
  <c r="J40" i="22"/>
  <c r="X40" i="21"/>
  <c r="AX15" i="26"/>
  <c r="N9" i="24"/>
  <c r="AX87" i="22"/>
  <c r="AF79" i="24"/>
  <c r="AM8" i="24"/>
  <c r="AD81" i="25"/>
  <c r="AO87" i="22"/>
  <c r="AG10" i="24"/>
  <c r="K39" i="24"/>
  <c r="AQ75" i="22"/>
  <c r="K82" i="21"/>
  <c r="H16" i="26"/>
  <c r="G81" i="24"/>
  <c r="R72" i="24"/>
  <c r="W14" i="28"/>
  <c r="AD71" i="26"/>
  <c r="AQ46" i="20"/>
  <c r="AC65" i="26"/>
  <c r="I66" i="20"/>
  <c r="AX67" i="20"/>
  <c r="I8" i="21"/>
  <c r="AY69" i="22"/>
  <c r="R70" i="22"/>
  <c r="K45" i="25"/>
  <c r="AT45" i="20"/>
  <c r="AU16" i="24"/>
  <c r="M77" i="21"/>
  <c r="AM95" i="22"/>
  <c r="F8" i="24"/>
  <c r="H64" i="9"/>
  <c r="O82" i="28"/>
  <c r="Y75" i="21"/>
  <c r="AL88" i="8"/>
  <c r="AG96" i="25"/>
  <c r="AE65" i="21"/>
  <c r="P92" i="24"/>
  <c r="E46" i="20"/>
  <c r="R66" i="25"/>
  <c r="AX78" i="25"/>
  <c r="AR88" i="25"/>
  <c r="AX77" i="25"/>
  <c r="AJ70" i="21"/>
  <c r="AV95" i="24"/>
  <c r="AC39" i="28"/>
  <c r="T65" i="22"/>
  <c r="AF78" i="9"/>
  <c r="J92" i="21"/>
  <c r="T8" i="24"/>
  <c r="AB95" i="21"/>
  <c r="AH78" i="20"/>
  <c r="R8" i="21"/>
  <c r="AX56" i="9"/>
  <c r="O80" i="9"/>
  <c r="AW72" i="20"/>
  <c r="I86" i="20"/>
  <c r="AU79" i="22"/>
  <c r="AG68" i="20"/>
  <c r="AG73" i="22"/>
  <c r="AC73" i="21"/>
  <c r="Z67" i="20"/>
  <c r="P75" i="26"/>
  <c r="Z87" i="25"/>
  <c r="AN15" i="22"/>
  <c r="AB10" i="29"/>
  <c r="AM45" i="26"/>
  <c r="AF88" i="21"/>
  <c r="AG79" i="25"/>
  <c r="P66" i="22"/>
  <c r="AW73" i="21"/>
  <c r="F45" i="8"/>
  <c r="AN44" i="26"/>
  <c r="AH65" i="26"/>
  <c r="AN40" i="28"/>
  <c r="O88" i="24"/>
  <c r="AT63" i="26"/>
  <c r="AC88" i="25"/>
  <c r="AG88" i="22"/>
  <c r="K38" i="28"/>
  <c r="AM72" i="29"/>
  <c r="AT9" i="24"/>
  <c r="AN82" i="24"/>
  <c r="S92" i="24"/>
  <c r="AF68" i="24"/>
  <c r="AX73" i="29"/>
  <c r="AC38" i="29"/>
  <c r="Z57" i="22"/>
  <c r="AD40" i="26"/>
  <c r="I91" i="22"/>
  <c r="AN71" i="22"/>
  <c r="AJ56" i="26"/>
  <c r="S86" i="24"/>
  <c r="P86" i="20"/>
  <c r="AS86" i="24"/>
  <c r="G81" i="21"/>
  <c r="N63" i="25"/>
  <c r="AF57" i="24"/>
  <c r="J71" i="21"/>
  <c r="AA76" i="28"/>
  <c r="AE45" i="25"/>
  <c r="AB45" i="25"/>
  <c r="AX68" i="25"/>
  <c r="X64" i="24"/>
  <c r="AS96" i="24"/>
  <c r="R45" i="25"/>
  <c r="D65" i="22"/>
  <c r="AK81" i="1"/>
  <c r="AS46" i="22"/>
  <c r="M81" i="21"/>
  <c r="J67" i="22"/>
  <c r="T78" i="29"/>
  <c r="X39" i="22"/>
  <c r="AM46" i="24"/>
  <c r="H91" i="22"/>
  <c r="O16" i="25"/>
  <c r="AK77" i="22"/>
  <c r="AS73" i="24"/>
  <c r="AG69" i="25"/>
  <c r="L86" i="20"/>
  <c r="L39" i="25"/>
  <c r="P46" i="25"/>
  <c r="J72" i="25"/>
  <c r="X92" i="26"/>
  <c r="U88" i="25"/>
  <c r="AU95" i="25"/>
  <c r="AS79" i="28"/>
  <c r="L96" i="25"/>
  <c r="W92" i="29"/>
  <c r="AF78" i="26"/>
  <c r="AH71" i="20"/>
  <c r="AL81" i="22"/>
  <c r="AO38" i="28"/>
  <c r="E8" i="24"/>
  <c r="AN64" i="22"/>
  <c r="AM40" i="26"/>
  <c r="Y8" i="24"/>
  <c r="AJ66" i="22"/>
  <c r="AW82" i="20"/>
  <c r="AN81" i="24"/>
  <c r="AW80" i="22"/>
  <c r="U56" i="28"/>
  <c r="R71" i="22"/>
  <c r="AG8" i="29"/>
  <c r="H9" i="25"/>
  <c r="AY79" i="20"/>
  <c r="E68" i="28"/>
  <c r="AQ14" i="25"/>
  <c r="O92" i="24"/>
  <c r="AI67" i="1"/>
  <c r="AB46" i="28"/>
  <c r="R45" i="26"/>
  <c r="AC74" i="25"/>
  <c r="K73" i="30"/>
  <c r="AY72" i="22"/>
  <c r="J10" i="21"/>
  <c r="Z88" i="24"/>
  <c r="AU16" i="22"/>
  <c r="M87" i="21"/>
  <c r="R70" i="28"/>
  <c r="AU39" i="22"/>
  <c r="X74" i="20"/>
  <c r="AB68" i="24"/>
  <c r="U8" i="26"/>
  <c r="P64" i="29"/>
  <c r="AA44" i="22"/>
  <c r="J81" i="28"/>
  <c r="X81" i="21"/>
  <c r="H68" i="20"/>
  <c r="T88" i="22"/>
  <c r="AM9" i="25"/>
  <c r="AI67" i="25"/>
  <c r="AL8" i="22"/>
  <c r="AB40" i="22"/>
  <c r="W39" i="22"/>
  <c r="AP96" i="26"/>
  <c r="D75" i="25"/>
  <c r="AR15" i="26"/>
  <c r="AG63" i="24"/>
  <c r="D69" i="21"/>
  <c r="K56" i="25"/>
  <c r="G72" i="25"/>
  <c r="U66" i="25"/>
  <c r="E39" i="25"/>
  <c r="AF74" i="22"/>
  <c r="D63" i="26"/>
  <c r="AE86" i="24"/>
  <c r="R75" i="26"/>
  <c r="Q76" i="21"/>
  <c r="AU67" i="25"/>
  <c r="AA9" i="28"/>
  <c r="AU92" i="25"/>
  <c r="AH80" i="20"/>
  <c r="AD87" i="20"/>
  <c r="AV77" i="22"/>
  <c r="AR38" i="9"/>
  <c r="J44" i="25"/>
  <c r="G96" i="22"/>
  <c r="AC38" i="26"/>
  <c r="AR14" i="26"/>
  <c r="Q46" i="28"/>
  <c r="AI88" i="24"/>
  <c r="AV10" i="29"/>
  <c r="AI70" i="21"/>
  <c r="U91" i="26"/>
  <c r="AW14" i="25"/>
  <c r="U16" i="26"/>
  <c r="AO46" i="24"/>
  <c r="Q74" i="26"/>
  <c r="X71" i="8"/>
  <c r="AE75" i="21"/>
  <c r="G88" i="22"/>
  <c r="K86" i="26"/>
  <c r="AY80" i="25"/>
  <c r="H70" i="25"/>
  <c r="AJ77" i="24"/>
  <c r="AI45" i="28"/>
  <c r="AW69" i="26"/>
  <c r="G45" i="26"/>
  <c r="AU66" i="25"/>
  <c r="S46" i="22"/>
  <c r="AL10" i="26"/>
  <c r="E80" i="22"/>
  <c r="M69" i="25"/>
  <c r="L96" i="22"/>
  <c r="AP65" i="20"/>
  <c r="AQ8" i="28"/>
  <c r="AU72" i="20"/>
  <c r="H46" i="28"/>
  <c r="AE88" i="22"/>
  <c r="AC71" i="26"/>
  <c r="M15" i="21"/>
  <c r="AK86" i="26"/>
  <c r="T68" i="8"/>
  <c r="W56" i="25"/>
  <c r="AT57" i="25"/>
  <c r="H10" i="26"/>
  <c r="AR68" i="28"/>
  <c r="N15" i="22"/>
  <c r="AD69" i="30"/>
  <c r="I68" i="24"/>
  <c r="K44" i="25"/>
  <c r="O15" i="22"/>
  <c r="V73" i="20"/>
  <c r="AY87" i="9"/>
  <c r="F45" i="29"/>
  <c r="AL70" i="25"/>
  <c r="K57" i="29"/>
  <c r="H38" i="24"/>
  <c r="AI64" i="24"/>
  <c r="T74" i="24"/>
  <c r="AW65" i="22"/>
  <c r="AF9" i="25"/>
  <c r="AV81" i="24"/>
  <c r="J71" i="8"/>
  <c r="AR64" i="26"/>
  <c r="X91" i="25"/>
  <c r="AY56" i="24"/>
  <c r="P45" i="22"/>
  <c r="AK66" i="24"/>
  <c r="O71" i="25"/>
  <c r="AG65" i="22"/>
  <c r="AC72" i="8"/>
  <c r="O78" i="25"/>
  <c r="AN45" i="24"/>
  <c r="T10" i="28"/>
  <c r="G65" i="9"/>
  <c r="AN38" i="29"/>
  <c r="AP88" i="25"/>
  <c r="G76" i="25"/>
  <c r="F88" i="22"/>
  <c r="AE75" i="22"/>
  <c r="AV71" i="24"/>
  <c r="X82" i="25"/>
  <c r="P9" i="24"/>
  <c r="AT75" i="22"/>
  <c r="I44" i="25"/>
  <c r="U80" i="24"/>
  <c r="H8" i="30"/>
  <c r="V76" i="24"/>
  <c r="R95" i="25"/>
  <c r="V95" i="26"/>
  <c r="AK8" i="22"/>
  <c r="U65" i="25"/>
  <c r="S56" i="25"/>
  <c r="AB78" i="25"/>
  <c r="AT69" i="28"/>
  <c r="AP92" i="28"/>
  <c r="AH76" i="25"/>
  <c r="AY44" i="26"/>
  <c r="AR75" i="21"/>
  <c r="AF9" i="26"/>
  <c r="I63" i="21"/>
  <c r="AN63" i="9"/>
  <c r="AA78" i="28"/>
  <c r="AA56" i="25"/>
  <c r="AA81" i="24"/>
  <c r="Y74" i="25"/>
  <c r="L67" i="28"/>
  <c r="AX71" i="26"/>
  <c r="AH87" i="24"/>
  <c r="AK46" i="25"/>
  <c r="AA8" i="29"/>
  <c r="AQ67" i="26"/>
  <c r="J65" i="29"/>
  <c r="AA46" i="28"/>
  <c r="AL81" i="24"/>
  <c r="AG76" i="28"/>
  <c r="AO91" i="20"/>
  <c r="AM92" i="21"/>
  <c r="I95" i="22"/>
  <c r="AS68" i="22"/>
  <c r="P14" i="29"/>
  <c r="D87" i="24"/>
  <c r="AP81" i="22"/>
  <c r="AG75" i="24"/>
  <c r="AA72" i="24"/>
  <c r="AG73" i="24"/>
  <c r="AO79" i="20"/>
  <c r="I64" i="26"/>
  <c r="AL14" i="22"/>
  <c r="AW81" i="9"/>
  <c r="AY45" i="21"/>
  <c r="AM72" i="20"/>
  <c r="AJ81" i="8"/>
  <c r="AS71" i="9"/>
  <c r="AI81" i="26"/>
  <c r="AJ75" i="28"/>
  <c r="AQ79" i="24"/>
  <c r="Y76" i="25"/>
  <c r="AS10" i="25"/>
  <c r="AC45" i="20"/>
  <c r="X8" i="24"/>
  <c r="F88" i="21"/>
  <c r="J67" i="25"/>
  <c r="AC39" i="25"/>
  <c r="AO78" i="25"/>
  <c r="AH40" i="24"/>
  <c r="AS77" i="25"/>
  <c r="D86" i="28"/>
  <c r="AT73" i="28"/>
  <c r="P80" i="8"/>
  <c r="AS46" i="24"/>
  <c r="AA91" i="24"/>
  <c r="Q14" i="29"/>
  <c r="AM14" i="26"/>
  <c r="AN70" i="22"/>
  <c r="AA78" i="26"/>
  <c r="AW81" i="25"/>
  <c r="AJ71" i="24"/>
  <c r="Q9" i="26"/>
  <c r="I56" i="22"/>
  <c r="AJ77" i="25"/>
  <c r="AG38" i="24"/>
  <c r="AY82" i="20"/>
  <c r="AE75" i="30"/>
  <c r="I40" i="24"/>
  <c r="U87" i="26"/>
  <c r="AU86" i="25"/>
  <c r="AH8" i="21"/>
  <c r="I88" i="22"/>
  <c r="N10" i="29"/>
  <c r="Q76" i="24"/>
  <c r="AA71" i="24"/>
  <c r="AB39" i="28"/>
  <c r="P10" i="29"/>
  <c r="AS8" i="24"/>
  <c r="O95" i="9"/>
  <c r="H15" i="25"/>
  <c r="J57" i="9"/>
  <c r="D96" i="20"/>
  <c r="V95" i="28"/>
  <c r="AO65" i="24"/>
  <c r="AN95" i="22"/>
  <c r="T78" i="24"/>
  <c r="Z86" i="21"/>
  <c r="Y82" i="24"/>
  <c r="AM67" i="20"/>
  <c r="AO75" i="22"/>
  <c r="J56" i="28"/>
  <c r="AK80" i="20"/>
  <c r="H71" i="25"/>
  <c r="H67" i="26"/>
  <c r="AO95" i="26"/>
  <c r="T44" i="25"/>
  <c r="AW68" i="20"/>
  <c r="J96" i="24"/>
  <c r="D81" i="25"/>
  <c r="E44" i="25"/>
  <c r="Y16" i="24"/>
  <c r="O81" i="24"/>
  <c r="AK80" i="26"/>
  <c r="AB78" i="22"/>
  <c r="U77" i="26"/>
  <c r="AY74" i="26"/>
  <c r="S8" i="21"/>
  <c r="AV63" i="26"/>
  <c r="AY82" i="22"/>
  <c r="AH78" i="25"/>
  <c r="X73" i="22"/>
  <c r="AH76" i="26"/>
  <c r="U70" i="24"/>
  <c r="AX63" i="21"/>
  <c r="H76" i="29"/>
  <c r="G88" i="21"/>
  <c r="W66" i="29"/>
  <c r="AP56" i="25"/>
  <c r="AL73" i="22"/>
  <c r="X76" i="9"/>
  <c r="L69" i="20"/>
  <c r="AG45" i="25"/>
  <c r="L44" i="20"/>
  <c r="AH75" i="28"/>
  <c r="Z67" i="25"/>
  <c r="AF77" i="25"/>
  <c r="AP10" i="30"/>
  <c r="F65" i="25"/>
  <c r="AN9" i="26"/>
  <c r="X86" i="21"/>
  <c r="H86" i="25"/>
  <c r="F81" i="24"/>
  <c r="AR75" i="25"/>
  <c r="R16" i="26"/>
  <c r="AO88" i="26"/>
  <c r="AH88" i="9"/>
  <c r="AD72" i="9"/>
  <c r="AA72" i="28"/>
  <c r="AF86" i="22"/>
  <c r="AT79" i="24"/>
  <c r="AS39" i="26"/>
  <c r="AQ38" i="21"/>
  <c r="X15" i="29"/>
  <c r="AX64" i="9"/>
  <c r="L14" i="26"/>
  <c r="AB73" i="24"/>
  <c r="G68" i="25"/>
  <c r="U67" i="24"/>
  <c r="N96" i="21"/>
  <c r="AX78" i="24"/>
  <c r="Q95" i="25"/>
  <c r="AE15" i="24"/>
  <c r="Y15" i="25"/>
  <c r="D91" i="22"/>
  <c r="R8" i="25"/>
  <c r="AC79" i="22"/>
  <c r="H88" i="9"/>
  <c r="V78" i="21"/>
  <c r="AT82" i="28"/>
  <c r="AO87" i="25"/>
  <c r="AW76" i="25"/>
  <c r="W71" i="28"/>
  <c r="Z57" i="25"/>
  <c r="S96" i="28"/>
  <c r="AO82" i="24"/>
  <c r="R74" i="29"/>
  <c r="L80" i="24"/>
  <c r="L45" i="29"/>
  <c r="AN96" i="25"/>
  <c r="O67" i="22"/>
  <c r="AO71" i="24"/>
  <c r="AA14" i="26"/>
  <c r="AO76" i="21"/>
  <c r="AP76" i="28"/>
  <c r="AM67" i="26"/>
  <c r="F39" i="25"/>
  <c r="AJ67" i="28"/>
  <c r="N66" i="21"/>
  <c r="AQ70" i="25"/>
  <c r="N82" i="25"/>
  <c r="AH45" i="28"/>
  <c r="H87" i="22"/>
  <c r="AB69" i="20"/>
  <c r="S91" i="21"/>
  <c r="Q91" i="25"/>
  <c r="AS73" i="21"/>
  <c r="W87" i="21"/>
  <c r="AN95" i="25"/>
  <c r="H91" i="25"/>
  <c r="AL71" i="24"/>
  <c r="D56" i="25"/>
  <c r="Y40" i="26"/>
  <c r="G95" i="22"/>
  <c r="AR70" i="26"/>
  <c r="AP73" i="21"/>
  <c r="W77" i="22"/>
  <c r="AE56" i="21"/>
  <c r="AM79" i="24"/>
  <c r="AW40" i="24"/>
  <c r="AY66" i="22"/>
  <c r="AV44" i="29"/>
  <c r="AC71" i="21"/>
  <c r="AV10" i="24"/>
  <c r="AU45" i="26"/>
  <c r="D68" i="21"/>
  <c r="K39" i="28"/>
  <c r="AT15" i="25"/>
  <c r="AX57" i="28"/>
  <c r="N15" i="20"/>
  <c r="H38" i="29"/>
  <c r="AK56" i="28"/>
  <c r="AY56" i="25"/>
  <c r="G86" i="26"/>
  <c r="AR57" i="22"/>
  <c r="AG86" i="25"/>
  <c r="E68" i="22"/>
  <c r="AY67" i="20"/>
  <c r="AG46" i="24"/>
  <c r="V9" i="26"/>
  <c r="AH86" i="24"/>
  <c r="H82" i="9"/>
  <c r="AL78" i="26"/>
  <c r="AB10" i="25"/>
  <c r="L57" i="25"/>
  <c r="AO70" i="26"/>
  <c r="D69" i="20"/>
  <c r="AN57" i="26"/>
  <c r="AA69" i="29"/>
  <c r="Z40" i="26"/>
  <c r="AQ64" i="20"/>
  <c r="AQ15" i="24"/>
  <c r="T75" i="25"/>
  <c r="AB80" i="21"/>
  <c r="AX63" i="25"/>
  <c r="U8" i="25"/>
  <c r="F57" i="28"/>
  <c r="V82" i="21"/>
  <c r="AJ91" i="8"/>
  <c r="M81" i="26"/>
  <c r="O15" i="24"/>
  <c r="N39" i="29"/>
  <c r="AT91" i="20"/>
  <c r="AV44" i="22"/>
  <c r="L44" i="8"/>
  <c r="O64" i="24"/>
  <c r="U67" i="21"/>
  <c r="AU82" i="26"/>
  <c r="AD72" i="24"/>
  <c r="V15" i="28"/>
  <c r="AP77" i="28"/>
  <c r="I8" i="28"/>
  <c r="AV39" i="26"/>
  <c r="AX10" i="25"/>
  <c r="Y71" i="28"/>
  <c r="AQ8" i="22"/>
  <c r="AL70" i="24"/>
  <c r="AP8" i="22"/>
  <c r="AK67" i="24"/>
  <c r="AS8" i="22"/>
  <c r="P92" i="22"/>
  <c r="K9" i="24"/>
  <c r="AM64" i="22"/>
  <c r="I76" i="24"/>
  <c r="AO73" i="25"/>
  <c r="N71" i="26"/>
  <c r="F78" i="28"/>
  <c r="AO57" i="26"/>
  <c r="E45" i="22"/>
  <c r="U92" i="25"/>
  <c r="N70" i="22"/>
  <c r="AH10" i="22"/>
  <c r="AR66" i="9"/>
  <c r="AH8" i="22"/>
  <c r="M72" i="8"/>
  <c r="AB75" i="20"/>
  <c r="AL63" i="9"/>
  <c r="AI96" i="21"/>
  <c r="AO38" i="20"/>
  <c r="V70" i="21"/>
  <c r="W38" i="21"/>
  <c r="AS78" i="9"/>
  <c r="T14" i="29"/>
  <c r="AA70" i="28"/>
  <c r="Z74" i="9"/>
  <c r="AW76" i="29"/>
  <c r="AO64" i="21"/>
  <c r="AN88" i="22"/>
  <c r="M68" i="21"/>
  <c r="L10" i="25"/>
  <c r="AS87" i="26"/>
  <c r="AW66" i="28"/>
  <c r="Y14" i="24"/>
  <c r="AA76" i="20"/>
  <c r="AL38" i="21"/>
  <c r="X45" i="26"/>
  <c r="AA10" i="22"/>
  <c r="AF67" i="22"/>
  <c r="AL39" i="25"/>
  <c r="V8" i="25"/>
  <c r="AH82" i="26"/>
  <c r="AL68" i="25"/>
  <c r="AD46" i="25"/>
  <c r="G86" i="22"/>
  <c r="AF81" i="26"/>
  <c r="AO91" i="25"/>
  <c r="AX8" i="26"/>
  <c r="AI15" i="24"/>
  <c r="T64" i="9"/>
  <c r="X14" i="21"/>
  <c r="AI68" i="28"/>
  <c r="I71" i="26"/>
  <c r="P64" i="26"/>
  <c r="W40" i="21"/>
  <c r="N76" i="21"/>
  <c r="R46" i="25"/>
  <c r="AO78" i="22"/>
  <c r="AS75" i="22"/>
  <c r="AT46" i="28"/>
  <c r="AN72" i="26"/>
  <c r="AX67" i="25"/>
  <c r="AN46" i="22"/>
  <c r="AX39" i="9"/>
  <c r="Q70" i="20"/>
  <c r="P67" i="24"/>
  <c r="E68" i="25"/>
  <c r="Q9" i="28"/>
  <c r="J88" i="24"/>
  <c r="Y72" i="22"/>
  <c r="AF92" i="28"/>
  <c r="L56" i="26"/>
  <c r="AA44" i="21"/>
  <c r="AG67" i="22"/>
  <c r="L96" i="24"/>
  <c r="R39" i="26"/>
  <c r="AJ72" i="24"/>
  <c r="AG88" i="21"/>
  <c r="S57" i="25"/>
  <c r="O79" i="24"/>
  <c r="AV91" i="20"/>
  <c r="W45" i="25"/>
  <c r="AE15" i="26"/>
  <c r="AV9" i="26"/>
  <c r="AJ74" i="28"/>
  <c r="AU74" i="22"/>
  <c r="F81" i="22"/>
  <c r="T56" i="25"/>
  <c r="AD45" i="21"/>
  <c r="AF67" i="28"/>
  <c r="AE57" i="29"/>
  <c r="S69" i="26"/>
  <c r="L16" i="26"/>
  <c r="I8" i="22"/>
  <c r="S74" i="24"/>
  <c r="AU44" i="26"/>
  <c r="S15" i="26"/>
  <c r="G44" i="25"/>
  <c r="AV87" i="29"/>
  <c r="AY88" i="30"/>
  <c r="AN46" i="28"/>
  <c r="H69" i="26"/>
  <c r="AB44" i="22"/>
  <c r="AT76" i="25"/>
  <c r="P14" i="24"/>
  <c r="V87" i="29"/>
  <c r="AT80" i="30"/>
  <c r="AQ39" i="25"/>
  <c r="Q68" i="26"/>
  <c r="W44" i="24"/>
  <c r="AL78" i="22"/>
  <c r="W72" i="24"/>
  <c r="AR73" i="28"/>
  <c r="N39" i="22"/>
  <c r="AX45" i="25"/>
  <c r="O76" i="26"/>
  <c r="Q57" i="24"/>
  <c r="AY88" i="24"/>
  <c r="N95" i="24"/>
  <c r="AY65" i="24"/>
  <c r="T45" i="25"/>
  <c r="S40" i="22"/>
  <c r="AP39" i="24"/>
  <c r="V39" i="24"/>
  <c r="AJ63" i="26"/>
  <c r="O76" i="21"/>
  <c r="AU72" i="25"/>
  <c r="AU44" i="24"/>
  <c r="AB77" i="26"/>
  <c r="J72" i="24"/>
  <c r="N80" i="26"/>
  <c r="AL80" i="26"/>
  <c r="AD71" i="25"/>
  <c r="AR9" i="24"/>
  <c r="AI39" i="24"/>
  <c r="T68" i="21"/>
  <c r="V72" i="22"/>
  <c r="N8" i="29"/>
  <c r="V16" i="24"/>
  <c r="D64" i="25"/>
  <c r="AE15" i="25"/>
  <c r="T14" i="26"/>
  <c r="AN87" i="25"/>
  <c r="M65" i="25"/>
  <c r="R40" i="24"/>
  <c r="T9" i="29"/>
  <c r="AW81" i="28"/>
  <c r="AK75" i="21"/>
  <c r="AS66" i="21"/>
  <c r="Q44" i="26"/>
  <c r="AG45" i="21"/>
  <c r="Z86" i="22"/>
  <c r="AM79" i="22"/>
  <c r="T69" i="24"/>
  <c r="AR16" i="26"/>
  <c r="Z63" i="21"/>
  <c r="N77" i="28"/>
  <c r="AP69" i="24"/>
  <c r="AT67" i="25"/>
  <c r="K16" i="24"/>
  <c r="AH16" i="26"/>
  <c r="AW8" i="26"/>
  <c r="M86" i="26"/>
  <c r="N45" i="29"/>
  <c r="AC91" i="24"/>
  <c r="AM88" i="25"/>
  <c r="AC65" i="21"/>
  <c r="M40" i="25"/>
  <c r="W9" i="21"/>
  <c r="H57" i="20"/>
  <c r="AI73" i="26"/>
  <c r="Q75" i="25"/>
  <c r="F74" i="26"/>
  <c r="O82" i="20"/>
  <c r="Y96" i="22"/>
  <c r="H82" i="21"/>
  <c r="AT68" i="26"/>
  <c r="AT44" i="22"/>
  <c r="N64" i="25"/>
  <c r="J73" i="26"/>
  <c r="R69" i="25"/>
  <c r="H46" i="20"/>
  <c r="AK38" i="22"/>
  <c r="Y46" i="26"/>
  <c r="AU79" i="25"/>
  <c r="N14" i="28"/>
  <c r="Z56" i="24"/>
  <c r="G71" i="24"/>
  <c r="AA9" i="25"/>
  <c r="Z39" i="26"/>
  <c r="AF80" i="25"/>
  <c r="Z75" i="25"/>
  <c r="J38" i="26"/>
  <c r="AG16" i="30"/>
  <c r="S63" i="28"/>
  <c r="AR82" i="24"/>
  <c r="AT71" i="1"/>
  <c r="T80" i="22"/>
  <c r="W9" i="1"/>
  <c r="AC72" i="20"/>
  <c r="AM92" i="26"/>
  <c r="AI82" i="25"/>
  <c r="AJ77" i="8"/>
  <c r="AB87" i="26"/>
  <c r="AE69" i="25"/>
  <c r="K56" i="22"/>
  <c r="AD14" i="22"/>
  <c r="AY39" i="25"/>
  <c r="AU77" i="9"/>
  <c r="AK40" i="21"/>
  <c r="AA39" i="21"/>
  <c r="AF8" i="24"/>
  <c r="AM44" i="21"/>
  <c r="AU72" i="22"/>
  <c r="AG64" i="20"/>
  <c r="AB71" i="28"/>
  <c r="J38" i="24"/>
  <c r="AN10" i="24"/>
  <c r="T63" i="21"/>
  <c r="P10" i="25"/>
  <c r="AW81" i="24"/>
  <c r="AM74" i="26"/>
  <c r="AF96" i="24"/>
  <c r="R78" i="26"/>
  <c r="S87" i="26"/>
  <c r="AK82" i="9"/>
  <c r="D56" i="22"/>
  <c r="U39" i="9"/>
  <c r="E82" i="26"/>
  <c r="U38" i="20"/>
  <c r="N71" i="24"/>
  <c r="J8" i="24"/>
  <c r="S68" i="21"/>
  <c r="AX40" i="29"/>
  <c r="AV88" i="28"/>
  <c r="AP91" i="21"/>
  <c r="T71" i="24"/>
  <c r="F72" i="25"/>
  <c r="AA68" i="24"/>
  <c r="L16" i="25"/>
  <c r="AV38" i="26"/>
  <c r="AN9" i="28"/>
  <c r="AK15" i="26"/>
  <c r="AA95" i="26"/>
  <c r="AM76" i="24"/>
  <c r="AB70" i="24"/>
  <c r="AH56" i="25"/>
  <c r="AI57" i="25"/>
  <c r="L80" i="22"/>
  <c r="I76" i="22"/>
  <c r="Y67" i="26"/>
  <c r="AC81" i="26"/>
  <c r="AU77" i="22"/>
  <c r="W67" i="22"/>
  <c r="AE92" i="26"/>
  <c r="V40" i="29"/>
  <c r="AD10" i="25"/>
  <c r="E16" i="21"/>
  <c r="L56" i="20"/>
  <c r="AA82" i="22"/>
  <c r="R15" i="22"/>
  <c r="AO81" i="20"/>
  <c r="X71" i="20"/>
  <c r="J75" i="24"/>
  <c r="AB78" i="26"/>
  <c r="AN65" i="26"/>
  <c r="AA67" i="20"/>
  <c r="J65" i="22"/>
  <c r="O45" i="25"/>
  <c r="AT65" i="26"/>
  <c r="AY73" i="22"/>
  <c r="F14" i="26"/>
  <c r="AU64" i="28"/>
  <c r="AS72" i="20"/>
  <c r="P78" i="22"/>
  <c r="AH39" i="20"/>
  <c r="S44" i="26"/>
  <c r="G16" i="8"/>
  <c r="AD39" i="22"/>
  <c r="Z81" i="8"/>
  <c r="AM86" i="8"/>
  <c r="AQ10" i="20"/>
  <c r="Q68" i="24"/>
  <c r="O40" i="24"/>
  <c r="AJ8" i="24"/>
  <c r="U14" i="29"/>
  <c r="AO69" i="29"/>
  <c r="D80" i="20"/>
  <c r="AI68" i="22"/>
  <c r="L75" i="26"/>
  <c r="AU96" i="29"/>
  <c r="F91" i="24"/>
  <c r="AC16" i="24"/>
  <c r="R70" i="20"/>
  <c r="N95" i="25"/>
  <c r="AF95" i="21"/>
  <c r="AK88" i="22"/>
  <c r="O65" i="25"/>
  <c r="AY82" i="26"/>
  <c r="AY14" i="28"/>
  <c r="AS57" i="29"/>
  <c r="F57" i="26"/>
  <c r="W46" i="24"/>
  <c r="AI71" i="24"/>
  <c r="AE63" i="29"/>
  <c r="Z87" i="21"/>
  <c r="M65" i="26"/>
  <c r="L87" i="9"/>
  <c r="AD39" i="24"/>
  <c r="AX16" i="25"/>
  <c r="AT57" i="22"/>
  <c r="V91" i="21"/>
  <c r="L57" i="24"/>
  <c r="AP56" i="20"/>
  <c r="AC96" i="26"/>
  <c r="AT91" i="21"/>
  <c r="J87" i="25"/>
  <c r="Y38" i="26"/>
  <c r="AU45" i="28"/>
  <c r="M80" i="22"/>
  <c r="AH63" i="29"/>
  <c r="K70" i="21"/>
  <c r="M70" i="24"/>
  <c r="Q79" i="28"/>
  <c r="K63" i="25"/>
  <c r="AT80" i="20"/>
  <c r="AQ74" i="24"/>
  <c r="AV66" i="28"/>
  <c r="AR76" i="26"/>
  <c r="R76" i="20"/>
  <c r="AC68" i="22"/>
  <c r="Q78" i="22"/>
  <c r="Z78" i="24"/>
  <c r="AK82" i="26"/>
  <c r="S66" i="25"/>
  <c r="N79" i="24"/>
  <c r="W82" i="26"/>
  <c r="AS15" i="25"/>
  <c r="AC56" i="29"/>
  <c r="AE40" i="29"/>
  <c r="AF8" i="29"/>
  <c r="E15" i="24"/>
  <c r="I15" i="26"/>
  <c r="W67" i="25"/>
  <c r="AG71" i="22"/>
  <c r="R68" i="25"/>
  <c r="G56" i="24"/>
  <c r="AF73" i="25"/>
  <c r="U88" i="28"/>
  <c r="AV86" i="26"/>
  <c r="AE44" i="28"/>
  <c r="J64" i="24"/>
  <c r="AJ76" i="24"/>
  <c r="F69" i="28"/>
  <c r="AM96" i="28"/>
  <c r="F73" i="24"/>
  <c r="AE45" i="24"/>
  <c r="AW38" i="26"/>
  <c r="AH81" i="25"/>
  <c r="AY57" i="22"/>
  <c r="AD88" i="22"/>
  <c r="AH71" i="25"/>
  <c r="AK8" i="24"/>
  <c r="R71" i="21"/>
  <c r="AY57" i="21"/>
  <c r="AR39" i="25"/>
  <c r="P86" i="24"/>
  <c r="H73" i="28"/>
  <c r="Z69" i="25"/>
  <c r="AQ81" i="25"/>
  <c r="I9" i="20"/>
  <c r="X15" i="21"/>
  <c r="AR39" i="22"/>
  <c r="AF63" i="28"/>
  <c r="AE74" i="9"/>
  <c r="AP72" i="28"/>
  <c r="AO70" i="22"/>
  <c r="H72" i="24"/>
  <c r="AW46" i="24"/>
  <c r="Z77" i="24"/>
  <c r="I96" i="26"/>
  <c r="O67" i="25"/>
  <c r="AP67" i="22"/>
  <c r="AS82" i="24"/>
  <c r="P72" i="25"/>
  <c r="K69" i="26"/>
  <c r="AD63" i="28"/>
  <c r="J16" i="28"/>
  <c r="W70" i="25"/>
  <c r="AH9" i="26"/>
  <c r="M81" i="22"/>
  <c r="O64" i="28"/>
  <c r="AN16" i="29"/>
  <c r="Q70" i="22"/>
  <c r="G56" i="9"/>
  <c r="AR95" i="26"/>
  <c r="AW76" i="26"/>
  <c r="O56" i="26"/>
  <c r="G86" i="25"/>
  <c r="G39" i="20"/>
  <c r="I81" i="20"/>
  <c r="AX96" i="28"/>
  <c r="AV88" i="24"/>
  <c r="T64" i="25"/>
  <c r="U87" i="20"/>
  <c r="X72" i="20"/>
  <c r="D16" i="24"/>
  <c r="K76" i="21"/>
  <c r="W77" i="24"/>
  <c r="AX72" i="28"/>
  <c r="M79" i="20"/>
  <c r="G63" i="26"/>
  <c r="AG92" i="21"/>
  <c r="Y78" i="24"/>
  <c r="S9" i="26"/>
  <c r="M10" i="28"/>
  <c r="AW95" i="25"/>
  <c r="AR9" i="26"/>
  <c r="AI8" i="30"/>
  <c r="W63" i="22"/>
  <c r="AF87" i="24"/>
  <c r="AE39" i="24"/>
  <c r="AO75" i="26"/>
  <c r="W46" i="28"/>
  <c r="O82" i="21"/>
  <c r="Z10" i="24"/>
  <c r="AF65" i="26"/>
  <c r="J46" i="28"/>
  <c r="AB76" i="24"/>
  <c r="AR15" i="30"/>
  <c r="AX10" i="24"/>
  <c r="E67" i="26"/>
  <c r="K69" i="25"/>
  <c r="AB8" i="25"/>
  <c r="AF16" i="21"/>
  <c r="S64" i="22"/>
  <c r="Q75" i="26"/>
  <c r="Y72" i="25"/>
  <c r="AU73" i="28"/>
  <c r="AS92" i="25"/>
  <c r="S78" i="25"/>
  <c r="AE45" i="9"/>
  <c r="AO80" i="24"/>
  <c r="AG78" i="21"/>
  <c r="AY10" i="24"/>
  <c r="AU79" i="24"/>
  <c r="O68" i="25"/>
  <c r="R63" i="24"/>
  <c r="AL79" i="21"/>
  <c r="AO88" i="25"/>
  <c r="AS74" i="26"/>
  <c r="E46" i="24"/>
  <c r="N79" i="26"/>
  <c r="P71" i="26"/>
  <c r="AN63" i="28"/>
  <c r="AB86" i="22"/>
  <c r="Z87" i="22"/>
  <c r="AJ16" i="22"/>
  <c r="AI77" i="24"/>
  <c r="AM57" i="30"/>
  <c r="T77" i="22"/>
  <c r="F80" i="28"/>
  <c r="D78" i="22"/>
  <c r="Y10" i="26"/>
  <c r="AF14" i="25"/>
  <c r="W79" i="24"/>
  <c r="AK63" i="24"/>
  <c r="F67" i="26"/>
  <c r="D44" i="21"/>
  <c r="R44" i="30"/>
  <c r="R86" i="20"/>
  <c r="AV77" i="25"/>
  <c r="AL88" i="24"/>
  <c r="AI15" i="22"/>
  <c r="AB68" i="25"/>
  <c r="AW73" i="24"/>
  <c r="G91" i="21"/>
  <c r="O82" i="26"/>
  <c r="AH80" i="24"/>
  <c r="AS65" i="28"/>
  <c r="AC95" i="28"/>
  <c r="T45" i="28"/>
  <c r="AL40" i="26"/>
  <c r="AH95" i="28"/>
  <c r="O45" i="24"/>
  <c r="I86" i="26"/>
  <c r="L76" i="26"/>
  <c r="AR91" i="21"/>
  <c r="V74" i="24"/>
  <c r="AV63" i="29"/>
  <c r="W87" i="9"/>
  <c r="AE66" i="21"/>
  <c r="AB76" i="25"/>
  <c r="V92" i="24"/>
  <c r="Q65" i="29"/>
  <c r="M77" i="25"/>
  <c r="AM95" i="25"/>
  <c r="R44" i="28"/>
  <c r="J86" i="21"/>
  <c r="L10" i="29"/>
  <c r="AI38" i="25"/>
  <c r="D76" i="22"/>
  <c r="Y56" i="24"/>
  <c r="U39" i="25"/>
  <c r="AV45" i="24"/>
  <c r="F46" i="25"/>
  <c r="AY75" i="20"/>
  <c r="J16" i="25"/>
  <c r="N88" i="28"/>
  <c r="J81" i="25"/>
  <c r="AM40" i="21"/>
  <c r="AH78" i="26"/>
  <c r="T71" i="25"/>
  <c r="P91" i="24"/>
  <c r="AF68" i="22"/>
  <c r="J39" i="25"/>
  <c r="T45" i="24"/>
  <c r="AD81" i="20"/>
  <c r="Z81" i="26"/>
  <c r="K81" i="25"/>
  <c r="AK14" i="21"/>
  <c r="P72" i="24"/>
  <c r="I91" i="8"/>
  <c r="G14" i="21"/>
  <c r="M46" i="29"/>
  <c r="K8" i="30"/>
  <c r="AH75" i="26"/>
  <c r="P65" i="28"/>
  <c r="J88" i="25"/>
  <c r="AU78" i="26"/>
  <c r="AU69" i="24"/>
  <c r="AH76" i="28"/>
  <c r="P70" i="26"/>
  <c r="AV76" i="22"/>
  <c r="AN73" i="25"/>
  <c r="K10" i="28"/>
  <c r="T44" i="24"/>
  <c r="AI64" i="25"/>
  <c r="AO46" i="21"/>
  <c r="AQ64" i="24"/>
  <c r="AQ76" i="21"/>
  <c r="P69" i="9"/>
  <c r="AK39" i="26"/>
  <c r="Q91" i="22"/>
  <c r="P38" i="25"/>
  <c r="AE92" i="24"/>
  <c r="AY96" i="22"/>
  <c r="W91" i="22"/>
  <c r="N63" i="21"/>
  <c r="AB9" i="21"/>
  <c r="R78" i="25"/>
  <c r="E57" i="22"/>
  <c r="Z40" i="29"/>
  <c r="AF69" i="24"/>
  <c r="J69" i="20"/>
  <c r="E65" i="22"/>
  <c r="I96" i="28"/>
  <c r="X76" i="22"/>
  <c r="M14" i="24"/>
  <c r="AU39" i="24"/>
  <c r="G65" i="26"/>
  <c r="N14" i="24"/>
  <c r="Z70" i="20"/>
  <c r="AW92" i="1"/>
  <c r="L81" i="25"/>
  <c r="J46" i="21"/>
  <c r="AY86" i="20"/>
  <c r="E74" i="20"/>
  <c r="O75" i="26"/>
  <c r="AR67" i="24"/>
  <c r="AO40" i="26"/>
  <c r="Y96" i="24"/>
  <c r="V95" i="25"/>
  <c r="G8" i="22"/>
  <c r="AA88" i="24"/>
  <c r="Z40" i="24"/>
  <c r="AK44" i="25"/>
  <c r="AL74" i="22"/>
  <c r="L64" i="28"/>
  <c r="AG44" i="26"/>
  <c r="D68" i="22"/>
  <c r="AO73" i="29"/>
  <c r="D15" i="20"/>
  <c r="AD92" i="21"/>
  <c r="AF95" i="25"/>
  <c r="AI57" i="24"/>
  <c r="AF77" i="24"/>
  <c r="AX14" i="28"/>
  <c r="G40" i="24"/>
  <c r="Y45" i="24"/>
  <c r="AP87" i="24"/>
  <c r="U86" i="21"/>
  <c r="AN66" i="25"/>
  <c r="AT69" i="21"/>
  <c r="AA67" i="25"/>
  <c r="AH9" i="22"/>
  <c r="J82" i="24"/>
  <c r="AL65" i="25"/>
  <c r="AY9" i="25"/>
  <c r="Z92" i="22"/>
  <c r="U78" i="21"/>
  <c r="AM95" i="26"/>
  <c r="W57" i="22"/>
  <c r="I71" i="25"/>
  <c r="Q44" i="25"/>
  <c r="AD81" i="24"/>
  <c r="J71" i="25"/>
  <c r="J57" i="25"/>
  <c r="AS46" i="9"/>
  <c r="AG76" i="25"/>
  <c r="Z66" i="29"/>
  <c r="X88" i="26"/>
  <c r="P82" i="26"/>
  <c r="AF64" i="20"/>
  <c r="AN68" i="25"/>
  <c r="Q92" i="8"/>
  <c r="S92" i="25"/>
  <c r="N72" i="9"/>
  <c r="AG92" i="22"/>
  <c r="N39" i="25"/>
  <c r="U76" i="8"/>
  <c r="AR44" i="22"/>
  <c r="AD77" i="22"/>
  <c r="AT78" i="24"/>
  <c r="E81" i="25"/>
  <c r="AD77" i="26"/>
  <c r="AD46" i="29"/>
  <c r="W82" i="25"/>
  <c r="AJ82" i="26"/>
  <c r="AQ96" i="26"/>
  <c r="N15" i="24"/>
  <c r="AW95" i="21"/>
  <c r="K8" i="24"/>
  <c r="AC71" i="22"/>
  <c r="E64" i="25"/>
  <c r="I78" i="20"/>
  <c r="AG68" i="24"/>
  <c r="AC86" i="28"/>
  <c r="AG77" i="25"/>
  <c r="N80" i="22"/>
  <c r="AG77" i="21"/>
  <c r="AV56" i="8"/>
  <c r="AD44" i="28"/>
  <c r="AQ39" i="24"/>
  <c r="Q77" i="22"/>
  <c r="G78" i="28"/>
  <c r="AF82" i="28"/>
  <c r="AD79" i="29"/>
  <c r="AV57" i="24"/>
  <c r="AJ64" i="25"/>
  <c r="AB10" i="26"/>
  <c r="H38" i="26"/>
  <c r="X70" i="30"/>
  <c r="AR44" i="26"/>
  <c r="AY92" i="21"/>
  <c r="L15" i="24"/>
  <c r="AR70" i="21"/>
  <c r="AH74" i="25"/>
  <c r="I15" i="24"/>
  <c r="Y16" i="25"/>
  <c r="O15" i="21"/>
  <c r="AO67" i="28"/>
  <c r="Z39" i="25"/>
  <c r="AY9" i="28"/>
  <c r="AA16" i="25"/>
  <c r="F96" i="22"/>
  <c r="G10" i="26"/>
  <c r="R67" i="22"/>
  <c r="L87" i="24"/>
  <c r="AU10" i="25"/>
  <c r="V67" i="21"/>
  <c r="AJ44" i="21"/>
  <c r="AU70" i="20"/>
  <c r="L75" i="24"/>
  <c r="X46" i="26"/>
  <c r="AF57" i="25"/>
  <c r="AH70" i="24"/>
  <c r="AY91" i="26"/>
  <c r="AL73" i="25"/>
  <c r="AD67" i="25"/>
  <c r="J92" i="28"/>
  <c r="AU46" i="29"/>
  <c r="AT74" i="20"/>
  <c r="AN72" i="25"/>
  <c r="AN16" i="24"/>
  <c r="G45" i="30"/>
  <c r="AN38" i="24"/>
  <c r="AI75" i="24"/>
  <c r="AN86" i="24"/>
  <c r="AL81" i="25"/>
  <c r="AU71" i="22"/>
  <c r="AE45" i="26"/>
  <c r="AE70" i="22"/>
  <c r="O9" i="24"/>
  <c r="K76" i="26"/>
  <c r="AK40" i="24"/>
  <c r="L38" i="26"/>
  <c r="K40" i="21"/>
  <c r="P63" i="22"/>
  <c r="AP45" i="26"/>
  <c r="AT56" i="24"/>
  <c r="AL14" i="21"/>
  <c r="H76" i="22"/>
  <c r="AS16" i="25"/>
  <c r="V71" i="28"/>
  <c r="AD39" i="28"/>
  <c r="AK65" i="28"/>
  <c r="N88" i="25"/>
  <c r="O77" i="25"/>
  <c r="Q65" i="22"/>
  <c r="AM80" i="29"/>
  <c r="N82" i="24"/>
  <c r="AT64" i="25"/>
  <c r="AC46" i="24"/>
  <c r="AA63" i="26"/>
  <c r="Q86" i="25"/>
  <c r="F9" i="20"/>
  <c r="X75" i="22"/>
  <c r="Y40" i="22"/>
  <c r="P57" i="29"/>
  <c r="Z75" i="20"/>
  <c r="T67" i="26"/>
  <c r="T73" i="25"/>
  <c r="Y65" i="20"/>
  <c r="D91" i="26"/>
  <c r="AB96" i="25"/>
  <c r="AR75" i="26"/>
  <c r="W65" i="29"/>
  <c r="AS15" i="28"/>
  <c r="I9" i="22"/>
  <c r="P88" i="24"/>
  <c r="E14" i="26"/>
  <c r="V65" i="26"/>
  <c r="AH95" i="24"/>
  <c r="G72" i="26"/>
  <c r="I68" i="9"/>
  <c r="L68" i="25"/>
  <c r="AI65" i="21"/>
  <c r="M14" i="22"/>
  <c r="AM69" i="25"/>
  <c r="AJ39" i="21"/>
  <c r="Z79" i="22"/>
  <c r="G82" i="24"/>
  <c r="D15" i="24"/>
  <c r="AS78" i="25"/>
  <c r="G40" i="25"/>
  <c r="U66" i="8"/>
  <c r="J63" i="24"/>
  <c r="AU66" i="22"/>
  <c r="P91" i="9"/>
  <c r="Z45" i="26"/>
  <c r="V38" i="24"/>
  <c r="W72" i="26"/>
  <c r="AG77" i="24"/>
  <c r="AE79" i="25"/>
  <c r="AS66" i="26"/>
  <c r="I10" i="29"/>
  <c r="AY45" i="26"/>
  <c r="S79" i="21"/>
  <c r="AG8" i="26"/>
  <c r="M15" i="22"/>
  <c r="AM80" i="21"/>
  <c r="AX69" i="22"/>
  <c r="L64" i="25"/>
  <c r="I10" i="28"/>
  <c r="AV88" i="21"/>
  <c r="AN10" i="26"/>
  <c r="AT76" i="20"/>
  <c r="AA76" i="26"/>
  <c r="L39" i="24"/>
  <c r="W16" i="26"/>
  <c r="P73" i="24"/>
  <c r="H64" i="24"/>
  <c r="M87" i="22"/>
  <c r="AQ56" i="24"/>
  <c r="AD96" i="26"/>
  <c r="Y65" i="21"/>
  <c r="AB44" i="20"/>
  <c r="AV96" i="22"/>
  <c r="T57" i="24"/>
  <c r="D57" i="26"/>
  <c r="AS75" i="21"/>
  <c r="AK72" i="21"/>
  <c r="G38" i="8"/>
  <c r="X65" i="24"/>
  <c r="AX71" i="24"/>
  <c r="X77" i="25"/>
  <c r="L96" i="26"/>
  <c r="Y81" i="26"/>
  <c r="D10" i="28"/>
  <c r="AD9" i="28"/>
  <c r="AU73" i="22"/>
  <c r="AH81" i="29"/>
  <c r="Z87" i="26"/>
  <c r="AY96" i="24"/>
  <c r="AD65" i="26"/>
  <c r="AU44" i="22"/>
  <c r="F95" i="25"/>
  <c r="T78" i="26"/>
  <c r="G75" i="25"/>
  <c r="AS65" i="22"/>
  <c r="F63" i="25"/>
  <c r="V75" i="22"/>
  <c r="AT40" i="26"/>
  <c r="AF44" i="24"/>
  <c r="I38" i="28"/>
  <c r="AF40" i="24"/>
  <c r="AW68" i="9"/>
  <c r="AY96" i="9"/>
  <c r="O73" i="28"/>
  <c r="N79" i="9"/>
  <c r="D70" i="24"/>
  <c r="K88" i="25"/>
  <c r="E80" i="24"/>
  <c r="AL65" i="26"/>
  <c r="AO63" i="25"/>
  <c r="K87" i="21"/>
  <c r="E64" i="30"/>
  <c r="AN16" i="25"/>
  <c r="X9" i="29"/>
  <c r="AB64" i="28"/>
  <c r="AR91" i="26"/>
  <c r="X81" i="25"/>
  <c r="AK46" i="26"/>
  <c r="AV68" i="21"/>
  <c r="AG63" i="26"/>
  <c r="AX76" i="26"/>
  <c r="I44" i="24"/>
  <c r="AF76" i="9"/>
  <c r="R63" i="25"/>
  <c r="Y95" i="26"/>
  <c r="AH80" i="21"/>
  <c r="S39" i="24"/>
  <c r="AS66" i="9"/>
  <c r="AX72" i="24"/>
  <c r="AP75" i="29"/>
  <c r="H16" i="30"/>
  <c r="K70" i="26"/>
  <c r="AH38" i="26"/>
  <c r="AJ71" i="28"/>
  <c r="AW71" i="21"/>
  <c r="AL56" i="24"/>
  <c r="AT86" i="22"/>
  <c r="AD96" i="28"/>
  <c r="U57" i="26"/>
  <c r="Y8" i="28"/>
  <c r="Z82" i="21"/>
  <c r="D75" i="28"/>
  <c r="Q95" i="22"/>
  <c r="H9" i="26"/>
  <c r="AL46" i="25"/>
  <c r="AF15" i="25"/>
  <c r="U96" i="24"/>
  <c r="S96" i="26"/>
  <c r="R70" i="25"/>
  <c r="H40" i="25"/>
  <c r="P81" i="24"/>
  <c r="J14" i="26"/>
  <c r="AN66" i="26"/>
  <c r="AD79" i="25"/>
  <c r="S66" i="26"/>
  <c r="H95" i="21"/>
  <c r="I73" i="22"/>
  <c r="AG75" i="20"/>
  <c r="Z14" i="25"/>
  <c r="R56" i="25"/>
  <c r="AW68" i="26"/>
  <c r="D80" i="25"/>
  <c r="H66" i="21"/>
  <c r="AK95" i="28"/>
  <c r="P95" i="22"/>
  <c r="Y45" i="22"/>
  <c r="X91" i="24"/>
  <c r="AT76" i="21"/>
  <c r="AG88" i="25"/>
  <c r="V38" i="29"/>
  <c r="S71" i="24"/>
  <c r="F76" i="26"/>
  <c r="I91" i="25"/>
  <c r="AT79" i="22"/>
  <c r="AC74" i="22"/>
  <c r="AX78" i="28"/>
  <c r="Y66" i="25"/>
  <c r="AN16" i="26"/>
  <c r="AQ38" i="28"/>
  <c r="Q72" i="22"/>
  <c r="T15" i="22"/>
  <c r="S38" i="20"/>
  <c r="AB66" i="28"/>
  <c r="AU65" i="25"/>
  <c r="F57" i="22"/>
  <c r="N71" i="21"/>
  <c r="AS75" i="26"/>
  <c r="AI14" i="21"/>
  <c r="AD88" i="1"/>
  <c r="AE88" i="20"/>
  <c r="H44" i="21"/>
  <c r="P75" i="28"/>
  <c r="AT46" i="24"/>
  <c r="P77" i="26"/>
  <c r="J45" i="25"/>
  <c r="AU67" i="22"/>
  <c r="AF39" i="24"/>
  <c r="AV39" i="24"/>
  <c r="U78" i="22"/>
  <c r="AM40" i="22"/>
  <c r="E69" i="21"/>
  <c r="T76" i="21"/>
  <c r="AN46" i="29"/>
  <c r="AY63" i="30"/>
  <c r="AM82" i="25"/>
  <c r="AE80" i="29"/>
  <c r="G96" i="24"/>
  <c r="E9" i="22"/>
  <c r="AB96" i="24"/>
  <c r="AU67" i="26"/>
  <c r="X57" i="28"/>
  <c r="Y65" i="22"/>
  <c r="AE72" i="22"/>
  <c r="AX56" i="28"/>
  <c r="Y8" i="26"/>
  <c r="AD81" i="8"/>
  <c r="AT92" i="24"/>
  <c r="AU16" i="8"/>
  <c r="AI87" i="24"/>
  <c r="AN80" i="24"/>
  <c r="AL82" i="20"/>
  <c r="AX39" i="24"/>
  <c r="AV96" i="24"/>
  <c r="J68" i="28"/>
  <c r="AW57" i="26"/>
  <c r="AM80" i="25"/>
  <c r="D80" i="24"/>
  <c r="N80" i="25"/>
  <c r="Z96" i="20"/>
  <c r="Z77" i="1"/>
  <c r="H87" i="25"/>
  <c r="L73" i="9"/>
  <c r="AQ66" i="26"/>
  <c r="J78" i="29"/>
  <c r="AA79" i="22"/>
  <c r="AJ71" i="25"/>
  <c r="AO88" i="29"/>
  <c r="Y70" i="24"/>
  <c r="AW8" i="29"/>
  <c r="AM80" i="9"/>
  <c r="AP91" i="25"/>
  <c r="N92" i="22"/>
  <c r="N96" i="26"/>
  <c r="AA65" i="24"/>
  <c r="N8" i="25"/>
  <c r="AH56" i="26"/>
  <c r="AD71" i="8"/>
  <c r="AA8" i="24"/>
  <c r="AX40" i="25"/>
  <c r="AI63" i="20"/>
  <c r="AF14" i="21"/>
  <c r="AQ67" i="24"/>
  <c r="M79" i="25"/>
  <c r="L81" i="28"/>
  <c r="AJ66" i="24"/>
  <c r="AJ15" i="28"/>
  <c r="R69" i="29"/>
  <c r="G45" i="22"/>
  <c r="AL86" i="21"/>
  <c r="T69" i="22"/>
  <c r="D95" i="25"/>
  <c r="AK95" i="1"/>
  <c r="AN9" i="25"/>
  <c r="AB63" i="25"/>
  <c r="T71" i="20"/>
  <c r="T88" i="28"/>
  <c r="T87" i="26"/>
  <c r="N69" i="22"/>
  <c r="AN78" i="25"/>
  <c r="K45" i="20"/>
  <c r="K44" i="24"/>
  <c r="AD71" i="28"/>
  <c r="AT8" i="26"/>
  <c r="E88" i="22"/>
  <c r="F82" i="24"/>
  <c r="S8" i="29"/>
  <c r="AE74" i="24"/>
  <c r="R16" i="24"/>
  <c r="AC40" i="24"/>
  <c r="R92" i="21"/>
  <c r="D81" i="22"/>
  <c r="V39" i="21"/>
  <c r="AC86" i="20"/>
  <c r="AM46" i="25"/>
  <c r="W77" i="26"/>
  <c r="AK78" i="22"/>
  <c r="V73" i="30"/>
  <c r="J74" i="26"/>
  <c r="AY79" i="24"/>
  <c r="M77" i="8"/>
  <c r="V82" i="25"/>
  <c r="AO65" i="21"/>
  <c r="L91" i="22"/>
  <c r="N67" i="25"/>
  <c r="M8" i="26"/>
  <c r="AJ63" i="24"/>
  <c r="Q81" i="22"/>
  <c r="Y92" i="22"/>
  <c r="W16" i="1"/>
  <c r="W76" i="22"/>
  <c r="AO40" i="29"/>
  <c r="AG92" i="25"/>
  <c r="AC8" i="28"/>
  <c r="I66" i="25"/>
  <c r="AU78" i="20"/>
  <c r="R82" i="24"/>
  <c r="U39" i="21"/>
  <c r="AO91" i="26"/>
  <c r="AH72" i="20"/>
  <c r="AT8" i="24"/>
  <c r="AR86" i="20"/>
  <c r="R82" i="22"/>
  <c r="W10" i="28"/>
  <c r="AJ68" i="25"/>
  <c r="AS10" i="29"/>
  <c r="AY67" i="1"/>
  <c r="AD64" i="22"/>
  <c r="H56" i="24"/>
  <c r="AQ64" i="25"/>
  <c r="AI65" i="25"/>
  <c r="N40" i="21"/>
  <c r="AM86" i="24"/>
  <c r="D67" i="22"/>
  <c r="J75" i="9"/>
  <c r="AH86" i="20"/>
  <c r="O80" i="22"/>
  <c r="AB88" i="1"/>
  <c r="G95" i="20"/>
  <c r="S44" i="25"/>
  <c r="AA16" i="22"/>
  <c r="AM72" i="25"/>
  <c r="K65" i="24"/>
  <c r="I75" i="22"/>
  <c r="D16" i="21"/>
  <c r="W10" i="1"/>
  <c r="AC73" i="8"/>
  <c r="Y66" i="24"/>
  <c r="AF82" i="20"/>
  <c r="AL66" i="25"/>
  <c r="AB66" i="24"/>
  <c r="AF69" i="20"/>
  <c r="F45" i="24"/>
  <c r="AJ87" i="25"/>
  <c r="AT72" i="20"/>
  <c r="AU88" i="25"/>
  <c r="K16" i="20"/>
  <c r="Z9" i="24"/>
  <c r="AP14" i="21"/>
  <c r="U78" i="24"/>
  <c r="AM96" i="20"/>
  <c r="E95" i="28"/>
  <c r="AP81" i="25"/>
  <c r="AP95" i="22"/>
  <c r="AA72" i="9"/>
  <c r="AH86" i="22"/>
  <c r="D72" i="8"/>
  <c r="W80" i="24"/>
  <c r="X40" i="22"/>
  <c r="AY74" i="22"/>
  <c r="AG96" i="24"/>
  <c r="G66" i="9"/>
  <c r="AY64" i="9"/>
  <c r="AR45" i="28"/>
  <c r="F65" i="26"/>
  <c r="S75" i="21"/>
  <c r="AP79" i="21"/>
  <c r="X44" i="22"/>
  <c r="AJ95" i="24"/>
  <c r="AX95" i="22"/>
  <c r="AK81" i="26"/>
  <c r="Z74" i="21"/>
  <c r="J57" i="24"/>
  <c r="AY72" i="25"/>
  <c r="AQ10" i="24"/>
  <c r="J64" i="21"/>
  <c r="AN9" i="22"/>
  <c r="AF73" i="9"/>
  <c r="K79" i="22"/>
  <c r="Z70" i="25"/>
  <c r="Z86" i="26"/>
  <c r="AN68" i="21"/>
  <c r="AW39" i="1"/>
  <c r="O87" i="24"/>
  <c r="AW64" i="20"/>
  <c r="X68" i="28"/>
  <c r="N44" i="22"/>
  <c r="AE65" i="24"/>
  <c r="X68" i="22"/>
  <c r="AU88" i="24"/>
  <c r="D74" i="21"/>
  <c r="AL92" i="22"/>
  <c r="G67" i="26"/>
  <c r="J86" i="20"/>
  <c r="AF67" i="26"/>
  <c r="I66" i="9"/>
  <c r="R75" i="20"/>
  <c r="D10" i="30"/>
  <c r="D45" i="25"/>
  <c r="X95" i="21"/>
  <c r="AL88" i="21"/>
  <c r="AE77" i="25"/>
  <c r="AK39" i="24"/>
  <c r="AH46" i="22"/>
  <c r="P69" i="25"/>
  <c r="AJ44" i="22"/>
  <c r="AO87" i="21"/>
  <c r="AB86" i="26"/>
  <c r="AT66" i="21"/>
  <c r="X72" i="8"/>
  <c r="Y95" i="25"/>
  <c r="AS66" i="20"/>
  <c r="AV74" i="26"/>
  <c r="AR40" i="22"/>
  <c r="AN73" i="8"/>
  <c r="D65" i="26"/>
  <c r="M95" i="8"/>
  <c r="Z96" i="25"/>
  <c r="X67" i="28"/>
  <c r="AR72" i="21"/>
  <c r="M74" i="25"/>
  <c r="AI72" i="26"/>
  <c r="L91" i="8"/>
  <c r="AW8" i="21"/>
  <c r="AP57" i="28"/>
  <c r="AB79" i="25"/>
  <c r="Y92" i="24"/>
  <c r="AP16" i="22"/>
  <c r="AX70" i="20"/>
  <c r="I72" i="24"/>
  <c r="V88" i="9"/>
  <c r="Q63" i="25"/>
  <c r="O40" i="20"/>
  <c r="K46" i="28"/>
  <c r="AY70" i="22"/>
  <c r="R63" i="28"/>
  <c r="L8" i="26"/>
  <c r="AK65" i="26"/>
  <c r="P56" i="26"/>
  <c r="AT96" i="22"/>
  <c r="O44" i="24"/>
  <c r="J39" i="28"/>
  <c r="O65" i="26"/>
  <c r="Y79" i="9"/>
  <c r="D45" i="22"/>
  <c r="R69" i="20"/>
  <c r="N65" i="9"/>
  <c r="AW44" i="28"/>
  <c r="AM39" i="21"/>
  <c r="O16" i="22"/>
  <c r="W92" i="20"/>
  <c r="AR68" i="24"/>
  <c r="AY40" i="22"/>
  <c r="AM96" i="21"/>
  <c r="AO75" i="9"/>
  <c r="AP81" i="20"/>
  <c r="E14" i="24"/>
  <c r="AW70" i="22"/>
  <c r="N72" i="20"/>
  <c r="AT39" i="24"/>
  <c r="AE66" i="20"/>
  <c r="O67" i="9"/>
  <c r="H82" i="24"/>
  <c r="J63" i="22"/>
  <c r="O10" i="21"/>
  <c r="R64" i="24"/>
  <c r="AK64" i="22"/>
  <c r="AU92" i="22"/>
  <c r="AO40" i="20"/>
  <c r="AL79" i="9"/>
  <c r="E81" i="22"/>
  <c r="W87" i="24"/>
  <c r="AO44" i="25"/>
  <c r="Y81" i="22"/>
  <c r="N92" i="21"/>
  <c r="L63" i="21"/>
  <c r="AP66" i="25"/>
  <c r="AO78" i="21"/>
  <c r="AK96" i="24"/>
  <c r="U14" i="24"/>
  <c r="AR46" i="21"/>
  <c r="AN64" i="9"/>
  <c r="AU38" i="25"/>
  <c r="R96" i="28"/>
  <c r="N57" i="20"/>
  <c r="Z15" i="25"/>
  <c r="AC91" i="25"/>
  <c r="AF70" i="1"/>
  <c r="O95" i="22"/>
  <c r="J92" i="8"/>
  <c r="AA82" i="24"/>
  <c r="V46" i="28"/>
  <c r="AB9" i="26"/>
  <c r="U95" i="24"/>
  <c r="K81" i="21"/>
  <c r="AJ80" i="9"/>
  <c r="Y45" i="26"/>
  <c r="AE71" i="20"/>
  <c r="AO82" i="26"/>
  <c r="H73" i="25"/>
  <c r="O39" i="22"/>
  <c r="D64" i="26"/>
  <c r="AO77" i="28"/>
  <c r="Y79" i="24"/>
  <c r="AA46" i="26"/>
  <c r="N73" i="25"/>
  <c r="Y92" i="25"/>
  <c r="AP10" i="25"/>
  <c r="M71" i="24"/>
  <c r="AP92" i="22"/>
  <c r="X14" i="25"/>
  <c r="I78" i="9"/>
  <c r="R16" i="21"/>
  <c r="AJ88" i="25"/>
  <c r="AJ14" i="8"/>
  <c r="AM73" i="25"/>
  <c r="T64" i="21"/>
  <c r="I88" i="9"/>
  <c r="AW64" i="22"/>
  <c r="AV76" i="25"/>
  <c r="I45" i="26"/>
  <c r="AT77" i="24"/>
  <c r="AE44" i="24"/>
  <c r="AV16" i="26"/>
  <c r="V40" i="26"/>
  <c r="AT81" i="22"/>
  <c r="T16" i="21"/>
  <c r="AE16" i="28"/>
  <c r="AJ75" i="25"/>
  <c r="AG57" i="21"/>
  <c r="AK92" i="22"/>
  <c r="P46" i="29"/>
  <c r="M63" i="26"/>
  <c r="X79" i="22"/>
  <c r="AS65" i="20"/>
  <c r="F16" i="25"/>
  <c r="Q63" i="26"/>
  <c r="AW78" i="25"/>
  <c r="T63" i="24"/>
  <c r="AY57" i="28"/>
  <c r="AW72" i="21"/>
  <c r="AL40" i="20"/>
  <c r="E39" i="22"/>
  <c r="N56" i="21"/>
  <c r="AV88" i="20"/>
  <c r="Y40" i="25"/>
  <c r="N9" i="26"/>
  <c r="G77" i="21"/>
  <c r="AR81" i="22"/>
  <c r="V16" i="26"/>
  <c r="X64" i="22"/>
  <c r="G76" i="20"/>
  <c r="G79" i="21"/>
  <c r="T46" i="25"/>
  <c r="Y82" i="21"/>
  <c r="AO73" i="26"/>
  <c r="AB68" i="20"/>
  <c r="Y82" i="22"/>
  <c r="AP87" i="28"/>
  <c r="V16" i="25"/>
  <c r="M56" i="22"/>
  <c r="Z38" i="26"/>
  <c r="T45" i="20"/>
  <c r="H74" i="22"/>
  <c r="H44" i="25"/>
  <c r="U56" i="22"/>
  <c r="M91" i="25"/>
  <c r="S64" i="24"/>
  <c r="AV16" i="21"/>
  <c r="Q69" i="20"/>
  <c r="O72" i="24"/>
  <c r="Y15" i="21"/>
  <c r="AF87" i="25"/>
  <c r="K95" i="8"/>
  <c r="R64" i="22"/>
  <c r="AA80" i="21"/>
  <c r="AP76" i="9"/>
  <c r="I86" i="21"/>
  <c r="T81" i="1"/>
  <c r="AB57" i="25"/>
  <c r="M74" i="24"/>
  <c r="Y70" i="1"/>
  <c r="AM88" i="1"/>
  <c r="N38" i="25"/>
  <c r="AO76" i="20"/>
  <c r="AS70" i="24"/>
  <c r="AS67" i="24"/>
  <c r="Q45" i="26"/>
  <c r="AY64" i="25"/>
  <c r="W67" i="21"/>
  <c r="AJ75" i="20"/>
  <c r="P63" i="24"/>
  <c r="AJ95" i="22"/>
  <c r="AP82" i="26"/>
  <c r="AH79" i="25"/>
  <c r="T92" i="22"/>
  <c r="L96" i="28"/>
  <c r="AH38" i="24"/>
  <c r="AJ15" i="22"/>
  <c r="AX69" i="20"/>
  <c r="AN92" i="26"/>
  <c r="AB88" i="24"/>
  <c r="AY72" i="1"/>
  <c r="AC57" i="25"/>
  <c r="AP74" i="29"/>
  <c r="T15" i="25"/>
  <c r="K66" i="21"/>
  <c r="AN16" i="1"/>
  <c r="AI73" i="24"/>
  <c r="F96" i="20"/>
  <c r="AN68" i="24"/>
  <c r="AK92" i="21"/>
  <c r="AO14" i="26"/>
  <c r="AS91" i="24"/>
  <c r="AN56" i="24"/>
  <c r="AD73" i="25"/>
  <c r="V8" i="22"/>
  <c r="S72" i="24"/>
  <c r="AL14" i="24"/>
  <c r="H86" i="22"/>
  <c r="L74" i="22"/>
  <c r="F74" i="20"/>
  <c r="O57" i="24"/>
  <c r="E63" i="25"/>
  <c r="AL57" i="20"/>
  <c r="AJ9" i="28"/>
  <c r="D66" i="22"/>
  <c r="S10" i="24"/>
  <c r="AK88" i="24"/>
  <c r="M80" i="26"/>
  <c r="K8" i="28"/>
  <c r="AT65" i="24"/>
  <c r="S75" i="22"/>
  <c r="AT8" i="29"/>
  <c r="AH57" i="9"/>
  <c r="AW75" i="28"/>
  <c r="AB46" i="21"/>
  <c r="AI8" i="21"/>
  <c r="AW16" i="22"/>
  <c r="R46" i="22"/>
  <c r="X73" i="21"/>
  <c r="J68" i="24"/>
  <c r="AB67" i="24"/>
  <c r="AI67" i="22"/>
  <c r="AG44" i="21"/>
  <c r="F88" i="24"/>
  <c r="P56" i="24"/>
  <c r="AA87" i="26"/>
  <c r="AR73" i="24"/>
  <c r="AE91" i="24"/>
  <c r="AP44" i="22"/>
  <c r="Y46" i="22"/>
  <c r="V46" i="9"/>
  <c r="AH16" i="20"/>
  <c r="AK68" i="26"/>
  <c r="Z8" i="21"/>
  <c r="AI76" i="25"/>
  <c r="T39" i="26"/>
  <c r="AR75" i="22"/>
  <c r="AA87" i="25"/>
  <c r="N86" i="25"/>
  <c r="AP71" i="21"/>
  <c r="AQ44" i="21"/>
  <c r="W96" i="24"/>
  <c r="Y56" i="22"/>
  <c r="AF69" i="26"/>
  <c r="AR38" i="28"/>
  <c r="AW72" i="26"/>
  <c r="O66" i="22"/>
  <c r="E14" i="9"/>
  <c r="Q70" i="26"/>
  <c r="AT65" i="20"/>
  <c r="Y56" i="29"/>
  <c r="P73" i="26"/>
  <c r="AV16" i="28"/>
  <c r="AC74" i="24"/>
  <c r="AS78" i="20"/>
  <c r="Z69" i="28"/>
  <c r="AW80" i="21"/>
  <c r="AO81" i="25"/>
  <c r="AP14" i="26"/>
  <c r="AR15" i="21"/>
  <c r="U44" i="25"/>
  <c r="AO69" i="25"/>
  <c r="M79" i="22"/>
  <c r="P45" i="25"/>
  <c r="AK57" i="25"/>
  <c r="AH76" i="24"/>
  <c r="AW95" i="22"/>
  <c r="AB65" i="24"/>
  <c r="G9" i="22"/>
  <c r="AI80" i="20"/>
  <c r="AK81" i="24"/>
  <c r="AK56" i="22"/>
  <c r="I78" i="24"/>
  <c r="Z14" i="21"/>
  <c r="AV9" i="29"/>
  <c r="S8" i="24"/>
  <c r="O16" i="24"/>
  <c r="AO64" i="22"/>
  <c r="AP79" i="24"/>
  <c r="AT82" i="24"/>
  <c r="AT8" i="25"/>
  <c r="G71" i="25"/>
  <c r="AY86" i="22"/>
  <c r="L14" i="20"/>
  <c r="I80" i="25"/>
  <c r="AL9" i="21"/>
  <c r="X81" i="22"/>
  <c r="AL45" i="24"/>
  <c r="AN80" i="26"/>
  <c r="K8" i="21"/>
  <c r="S95" i="21"/>
  <c r="O81" i="20"/>
  <c r="O38" i="22"/>
  <c r="AK72" i="8"/>
  <c r="AB74" i="20"/>
  <c r="D74" i="20"/>
  <c r="F56" i="8"/>
  <c r="AJ10" i="24"/>
  <c r="H40" i="22"/>
  <c r="E92" i="25"/>
  <c r="Q16" i="26"/>
  <c r="AK75" i="22"/>
  <c r="AW88" i="25"/>
  <c r="H91" i="20"/>
  <c r="AY44" i="22"/>
  <c r="AR64" i="9"/>
  <c r="T86" i="25"/>
  <c r="AP86" i="21"/>
  <c r="S40" i="25"/>
  <c r="AD92" i="22"/>
  <c r="G91" i="24"/>
  <c r="AT78" i="20"/>
  <c r="R66" i="20"/>
  <c r="AM57" i="21"/>
  <c r="AP73" i="25"/>
  <c r="AD82" i="9"/>
  <c r="AC81" i="9"/>
  <c r="E74" i="21"/>
  <c r="AA67" i="9"/>
  <c r="AB56" i="24"/>
  <c r="AH39" i="28"/>
  <c r="AO91" i="21"/>
  <c r="D38" i="8"/>
  <c r="M72" i="28"/>
  <c r="S56" i="21"/>
  <c r="AD91" i="22"/>
  <c r="AM88" i="20"/>
  <c r="P70" i="20"/>
  <c r="AI69" i="28"/>
  <c r="U75" i="25"/>
  <c r="P74" i="21"/>
  <c r="AU80" i="24"/>
  <c r="AQ96" i="20"/>
  <c r="K75" i="28"/>
  <c r="V70" i="22"/>
  <c r="F10" i="8"/>
  <c r="AP96" i="21"/>
  <c r="AW91" i="20"/>
  <c r="AG68" i="25"/>
  <c r="Z65" i="28"/>
  <c r="AG16" i="28"/>
  <c r="X10" i="26"/>
  <c r="AS72" i="24"/>
  <c r="AO95" i="20"/>
  <c r="AE88" i="9"/>
  <c r="V80" i="24"/>
  <c r="AD64" i="9"/>
  <c r="H68" i="24"/>
  <c r="AR69" i="24"/>
  <c r="AB40" i="21"/>
  <c r="AD63" i="24"/>
  <c r="O80" i="20"/>
  <c r="Q10" i="24"/>
  <c r="Y87" i="22"/>
  <c r="H91" i="9"/>
  <c r="V72" i="28"/>
  <c r="AF45" i="9"/>
  <c r="AD69" i="20"/>
  <c r="AL70" i="20"/>
  <c r="L81" i="21"/>
  <c r="K77" i="25"/>
  <c r="AO81" i="24"/>
  <c r="N45" i="9"/>
  <c r="AW70" i="25"/>
  <c r="AY65" i="22"/>
  <c r="AG75" i="25"/>
  <c r="X14" i="22"/>
  <c r="G63" i="20"/>
  <c r="AA15" i="28"/>
  <c r="S56" i="20"/>
  <c r="AE67" i="22"/>
  <c r="L73" i="22"/>
  <c r="AV71" i="20"/>
  <c r="AU56" i="22"/>
  <c r="AH38" i="22"/>
  <c r="AH82" i="25"/>
  <c r="AC74" i="28"/>
  <c r="AB16" i="9"/>
  <c r="AT38" i="20"/>
  <c r="D72" i="24"/>
  <c r="AF87" i="8"/>
  <c r="L87" i="21"/>
  <c r="Z74" i="22"/>
  <c r="AM81" i="20"/>
  <c r="AE96" i="22"/>
  <c r="AB66" i="21"/>
  <c r="Y81" i="24"/>
  <c r="K57" i="9"/>
  <c r="J95" i="21"/>
  <c r="AH70" i="9"/>
  <c r="Z14" i="24"/>
  <c r="AR69" i="26"/>
  <c r="AW77" i="20"/>
  <c r="AO66" i="25"/>
  <c r="H71" i="9"/>
  <c r="M79" i="9"/>
  <c r="L8" i="25"/>
  <c r="AC8" i="26"/>
  <c r="S45" i="24"/>
  <c r="U56" i="24"/>
  <c r="AI92" i="25"/>
  <c r="O72" i="21"/>
  <c r="AW56" i="24"/>
  <c r="K40" i="22"/>
  <c r="R81" i="25"/>
  <c r="AJ44" i="24"/>
  <c r="AY71" i="26"/>
  <c r="AF96" i="20"/>
  <c r="K71" i="21"/>
  <c r="AN8" i="21"/>
  <c r="AI86" i="21"/>
  <c r="AM57" i="20"/>
  <c r="AU81" i="8"/>
  <c r="N71" i="25"/>
  <c r="AK66" i="28"/>
  <c r="AE86" i="8"/>
  <c r="E64" i="1"/>
  <c r="AU81" i="26"/>
  <c r="I64" i="20"/>
  <c r="AK67" i="21"/>
  <c r="J70" i="24"/>
  <c r="Q46" i="21"/>
  <c r="AD10" i="24"/>
  <c r="AA63" i="9"/>
  <c r="AS40" i="21"/>
  <c r="AB81" i="25"/>
  <c r="W71" i="8"/>
  <c r="AX95" i="25"/>
  <c r="T70" i="24"/>
  <c r="AC72" i="24"/>
  <c r="AG40" i="22"/>
  <c r="F57" i="25"/>
  <c r="N91" i="21"/>
  <c r="AC38" i="22"/>
  <c r="U69" i="25"/>
  <c r="O10" i="24"/>
  <c r="D15" i="25"/>
  <c r="AP74" i="20"/>
  <c r="AJ72" i="22"/>
  <c r="AR8" i="22"/>
  <c r="AS92" i="20"/>
  <c r="AH40" i="20"/>
  <c r="P75" i="25"/>
  <c r="D69" i="9"/>
  <c r="AK92" i="20"/>
  <c r="T46" i="22"/>
  <c r="AT38" i="29"/>
  <c r="F44" i="22"/>
  <c r="Z16" i="22"/>
  <c r="AH39" i="24"/>
  <c r="D64" i="24"/>
  <c r="AF44" i="21"/>
  <c r="AI38" i="9"/>
  <c r="O70" i="24"/>
  <c r="AS9" i="20"/>
  <c r="AH14" i="24"/>
  <c r="Y96" i="9"/>
  <c r="G46" i="26"/>
  <c r="D9" i="24"/>
  <c r="I78" i="26"/>
  <c r="E70" i="24"/>
  <c r="AW69" i="9"/>
  <c r="J91" i="22"/>
  <c r="R96" i="24"/>
  <c r="AJ63" i="28"/>
  <c r="AV72" i="24"/>
  <c r="G15" i="24"/>
  <c r="AL64" i="25"/>
  <c r="F79" i="20"/>
  <c r="AS82" i="21"/>
  <c r="AB71" i="25"/>
  <c r="Q86" i="20"/>
  <c r="AO69" i="22"/>
  <c r="AV75" i="25"/>
  <c r="V78" i="26"/>
  <c r="V68" i="25"/>
  <c r="U46" i="22"/>
  <c r="AK72" i="29"/>
  <c r="AH63" i="28"/>
  <c r="AU66" i="21"/>
  <c r="AK16" i="25"/>
  <c r="H79" i="21"/>
  <c r="G45" i="25"/>
  <c r="M81" i="20"/>
  <c r="AD9" i="26"/>
  <c r="AT65" i="30"/>
  <c r="Z77" i="21"/>
  <c r="AK71" i="25"/>
  <c r="W78" i="1"/>
  <c r="AK63" i="21"/>
  <c r="AN63" i="26"/>
  <c r="AM8" i="25"/>
  <c r="S87" i="28"/>
  <c r="H63" i="24"/>
  <c r="AK65" i="22"/>
  <c r="X77" i="22"/>
  <c r="R87" i="26"/>
  <c r="AI70" i="24"/>
  <c r="T91" i="26"/>
  <c r="X66" i="22"/>
  <c r="AX10" i="22"/>
  <c r="AB74" i="24"/>
  <c r="K77" i="21"/>
  <c r="I15" i="21"/>
  <c r="W45" i="24"/>
  <c r="AL73" i="26"/>
  <c r="T14" i="28"/>
  <c r="O8" i="22"/>
  <c r="I86" i="22"/>
  <c r="AA71" i="22"/>
  <c r="AO73" i="24"/>
  <c r="AK39" i="29"/>
  <c r="AK81" i="22"/>
  <c r="AB72" i="25"/>
  <c r="AM66" i="24"/>
  <c r="AW39" i="9"/>
  <c r="T86" i="9"/>
  <c r="AV73" i="21"/>
  <c r="AL44" i="28"/>
  <c r="Y44" i="22"/>
  <c r="AC77" i="24"/>
  <c r="N81" i="25"/>
  <c r="AI82" i="24"/>
  <c r="AF76" i="21"/>
  <c r="AR91" i="22"/>
  <c r="AV73" i="20"/>
  <c r="AV69" i="22"/>
  <c r="AG82" i="25"/>
  <c r="X87" i="21"/>
  <c r="AD82" i="20"/>
  <c r="AN87" i="20"/>
  <c r="AF67" i="1"/>
  <c r="G95" i="9"/>
  <c r="AY91" i="24"/>
  <c r="V15" i="9"/>
  <c r="V81" i="20"/>
  <c r="P8" i="21"/>
  <c r="AM74" i="29"/>
  <c r="AX88" i="9"/>
  <c r="I92" i="1"/>
  <c r="AW77" i="9"/>
  <c r="AX14" i="24"/>
  <c r="Q39" i="22"/>
  <c r="AI72" i="21"/>
  <c r="AK86" i="22"/>
  <c r="H69" i="24"/>
  <c r="I74" i="25"/>
  <c r="F57" i="21"/>
  <c r="AA75" i="24"/>
  <c r="AY76" i="21"/>
  <c r="AT40" i="8"/>
  <c r="AP70" i="21"/>
  <c r="D44" i="24"/>
  <c r="AF38" i="25"/>
  <c r="H14" i="24"/>
  <c r="AE44" i="20"/>
  <c r="E39" i="26"/>
  <c r="AV64" i="22"/>
  <c r="AO78" i="30"/>
  <c r="Z64" i="21"/>
  <c r="N65" i="25"/>
  <c r="Z16" i="20"/>
  <c r="AG14" i="8"/>
  <c r="U72" i="9"/>
  <c r="AN76" i="9"/>
  <c r="AC44" i="22"/>
  <c r="AF64" i="9"/>
  <c r="AU95" i="21"/>
  <c r="AG86" i="20"/>
  <c r="H65" i="21"/>
  <c r="M57" i="21"/>
  <c r="L9" i="26"/>
  <c r="AE73" i="26"/>
  <c r="AF10" i="9"/>
  <c r="AS64" i="26"/>
  <c r="AH64" i="24"/>
  <c r="Y69" i="29"/>
  <c r="E57" i="24"/>
  <c r="R10" i="26"/>
  <c r="U68" i="21"/>
  <c r="P57" i="26"/>
  <c r="P64" i="9"/>
  <c r="V14" i="22"/>
  <c r="G16" i="25"/>
  <c r="AY57" i="25"/>
  <c r="AU56" i="24"/>
  <c r="AG80" i="22"/>
  <c r="AR57" i="25"/>
  <c r="AA88" i="1"/>
  <c r="AX40" i="24"/>
  <c r="AE69" i="8"/>
  <c r="AE82" i="9"/>
  <c r="AI57" i="22"/>
  <c r="AT75" i="21"/>
  <c r="AL76" i="24"/>
  <c r="AR45" i="29"/>
  <c r="AY40" i="25"/>
  <c r="Z82" i="1"/>
  <c r="AU38" i="28"/>
  <c r="AL8" i="1"/>
  <c r="AD86" i="20"/>
  <c r="AO38" i="24"/>
  <c r="G67" i="25"/>
  <c r="V86" i="26"/>
  <c r="I63" i="22"/>
  <c r="AD88" i="21"/>
  <c r="AS72" i="26"/>
  <c r="AY76" i="9"/>
  <c r="AM95" i="24"/>
  <c r="Y88" i="26"/>
  <c r="D96" i="25"/>
  <c r="J56" i="21"/>
  <c r="AX73" i="22"/>
  <c r="AH68" i="21"/>
  <c r="D75" i="24"/>
  <c r="M57" i="25"/>
  <c r="J75" i="21"/>
  <c r="F78" i="25"/>
  <c r="E8" i="22"/>
  <c r="W10" i="21"/>
  <c r="AJ81" i="24"/>
  <c r="AY38" i="25"/>
  <c r="U45" i="22"/>
  <c r="Q14" i="25"/>
  <c r="Q66" i="20"/>
  <c r="U79" i="21"/>
  <c r="O68" i="20"/>
  <c r="AO10" i="24"/>
  <c r="AJ82" i="22"/>
  <c r="X16" i="25"/>
  <c r="W71" i="24"/>
  <c r="K79" i="20"/>
  <c r="AG9" i="24"/>
  <c r="AY63" i="24"/>
  <c r="AF78" i="24"/>
  <c r="O88" i="22"/>
  <c r="L73" i="24"/>
  <c r="X88" i="22"/>
  <c r="AY91" i="22"/>
  <c r="AN56" i="8"/>
  <c r="H67" i="24"/>
  <c r="X63" i="9"/>
  <c r="AV87" i="21"/>
  <c r="AF78" i="22"/>
  <c r="AL56" i="21"/>
  <c r="AX77" i="22"/>
  <c r="AF82" i="21"/>
  <c r="AS74" i="1"/>
  <c r="AA71" i="8"/>
  <c r="AP46" i="25"/>
  <c r="AP86" i="8"/>
  <c r="AP81" i="21"/>
  <c r="AJ40" i="26"/>
  <c r="P81" i="25"/>
  <c r="AN66" i="1"/>
  <c r="AY15" i="9"/>
  <c r="AC40" i="21"/>
  <c r="W10" i="25"/>
  <c r="S82" i="21"/>
  <c r="AG92" i="8"/>
  <c r="AI38" i="22"/>
  <c r="F68" i="22"/>
  <c r="Q92" i="25"/>
  <c r="AO64" i="1"/>
  <c r="U10" i="28"/>
  <c r="AB38" i="28"/>
  <c r="H70" i="20"/>
  <c r="AB44" i="26"/>
  <c r="AG56" i="20"/>
  <c r="AX72" i="25"/>
  <c r="P64" i="25"/>
  <c r="AU15" i="26"/>
  <c r="U46" i="21"/>
  <c r="H70" i="26"/>
  <c r="N81" i="22"/>
  <c r="AS16" i="24"/>
  <c r="N46" i="22"/>
  <c r="P44" i="29"/>
  <c r="AT87" i="22"/>
  <c r="AL78" i="24"/>
  <c r="AU63" i="24"/>
  <c r="P76" i="20"/>
  <c r="J76" i="25"/>
  <c r="AD56" i="26"/>
  <c r="G82" i="8"/>
  <c r="AU81" i="21"/>
  <c r="Z45" i="8"/>
  <c r="AN87" i="24"/>
  <c r="AQ69" i="1"/>
  <c r="AG74" i="24"/>
  <c r="AX64" i="26"/>
  <c r="E69" i="1"/>
  <c r="AV56" i="29"/>
  <c r="L67" i="24"/>
  <c r="P82" i="21"/>
  <c r="AL79" i="26"/>
  <c r="E57" i="21"/>
  <c r="Y81" i="9"/>
  <c r="X45" i="9"/>
  <c r="Q87" i="24"/>
  <c r="AK70" i="28"/>
  <c r="AU80" i="26"/>
  <c r="H73" i="24"/>
  <c r="J86" i="26"/>
  <c r="I68" i="20"/>
  <c r="M38" i="9"/>
  <c r="AN95" i="24"/>
  <c r="AN8" i="24"/>
  <c r="AS82" i="25"/>
  <c r="AA74" i="26"/>
  <c r="AX67" i="21"/>
  <c r="AA57" i="28"/>
  <c r="AS71" i="28"/>
  <c r="AY82" i="25"/>
  <c r="AD15" i="22"/>
  <c r="AK10" i="20"/>
  <c r="H76" i="25"/>
  <c r="AO40" i="8"/>
  <c r="Z87" i="24"/>
  <c r="D9" i="26"/>
  <c r="D77" i="24"/>
  <c r="U96" i="22"/>
  <c r="W65" i="25"/>
  <c r="AU65" i="20"/>
  <c r="K82" i="26"/>
  <c r="S72" i="26"/>
  <c r="AR91" i="25"/>
  <c r="D65" i="25"/>
  <c r="AL71" i="21"/>
  <c r="AK76" i="20"/>
  <c r="Q73" i="20"/>
  <c r="AE56" i="29"/>
  <c r="AB95" i="8"/>
  <c r="M39" i="8"/>
  <c r="O63" i="25"/>
  <c r="AK80" i="24"/>
  <c r="AQ66" i="28"/>
  <c r="K39" i="26"/>
  <c r="AL77" i="24"/>
  <c r="AA8" i="26"/>
  <c r="AO39" i="22"/>
  <c r="AY80" i="22"/>
  <c r="AA16" i="26"/>
  <c r="AU91" i="24"/>
  <c r="Z40" i="22"/>
  <c r="AV56" i="25"/>
  <c r="AP9" i="26"/>
  <c r="AN69" i="24"/>
  <c r="AN45" i="22"/>
  <c r="E40" i="21"/>
  <c r="M76" i="22"/>
  <c r="H71" i="20"/>
  <c r="Z77" i="22"/>
  <c r="AR46" i="25"/>
  <c r="AY73" i="25"/>
  <c r="M66" i="20"/>
  <c r="E91" i="28"/>
  <c r="D67" i="25"/>
  <c r="AD16" i="22"/>
  <c r="AX56" i="22"/>
  <c r="AW82" i="25"/>
  <c r="AX96" i="22"/>
  <c r="Y65" i="29"/>
  <c r="AE39" i="22"/>
  <c r="N66" i="26"/>
  <c r="AQ38" i="25"/>
  <c r="X10" i="22"/>
  <c r="R56" i="24"/>
  <c r="K44" i="26"/>
  <c r="AO40" i="21"/>
  <c r="U38" i="24"/>
  <c r="G9" i="28"/>
  <c r="U67" i="22"/>
  <c r="S69" i="29"/>
  <c r="AH73" i="26"/>
  <c r="AH69" i="28"/>
  <c r="O46" i="26"/>
  <c r="AR67" i="21"/>
  <c r="Y16" i="21"/>
  <c r="AJ70" i="26"/>
  <c r="Y14" i="29"/>
  <c r="R73" i="26"/>
  <c r="AD77" i="24"/>
  <c r="I66" i="21"/>
  <c r="AX46" i="26"/>
  <c r="Z80" i="24"/>
  <c r="AS68" i="24"/>
  <c r="V66" i="21"/>
  <c r="AN69" i="28"/>
  <c r="AQ16" i="26"/>
  <c r="AN9" i="21"/>
  <c r="AC15" i="25"/>
  <c r="AP15" i="24"/>
  <c r="AU71" i="28"/>
  <c r="AN82" i="26"/>
  <c r="AY14" i="22"/>
  <c r="J40" i="29"/>
  <c r="AW67" i="22"/>
  <c r="AH76" i="20"/>
  <c r="AS81" i="24"/>
  <c r="Z8" i="22"/>
  <c r="Z57" i="28"/>
  <c r="AJ10" i="28"/>
  <c r="F86" i="25"/>
  <c r="AW96" i="24"/>
  <c r="AQ45" i="9"/>
  <c r="AV87" i="1"/>
  <c r="AU75" i="20"/>
  <c r="AX96" i="26"/>
  <c r="AO16" i="22"/>
  <c r="AU78" i="22"/>
  <c r="L88" i="1"/>
  <c r="P77" i="20"/>
  <c r="AQ45" i="26"/>
  <c r="Q56" i="22"/>
  <c r="AO75" i="24"/>
  <c r="AO73" i="22"/>
  <c r="AT57" i="9"/>
  <c r="V67" i="20"/>
  <c r="AJ56" i="21"/>
  <c r="H8" i="24"/>
  <c r="AV68" i="24"/>
  <c r="D79" i="20"/>
  <c r="G64" i="24"/>
  <c r="AQ77" i="20"/>
  <c r="Q15" i="25"/>
  <c r="AE76" i="20"/>
  <c r="AE44" i="9"/>
  <c r="AQ71" i="24"/>
  <c r="AN86" i="20"/>
  <c r="Y79" i="25"/>
  <c r="Y44" i="28"/>
  <c r="AB95" i="24"/>
  <c r="H75" i="25"/>
  <c r="E82" i="21"/>
  <c r="N70" i="25"/>
  <c r="F76" i="24"/>
  <c r="AO70" i="25"/>
  <c r="R74" i="24"/>
  <c r="AW76" i="20"/>
  <c r="AR46" i="22"/>
  <c r="M56" i="25"/>
  <c r="AC64" i="22"/>
  <c r="I8" i="24"/>
  <c r="AJ63" i="21"/>
  <c r="AP76" i="24"/>
  <c r="AJ45" i="24"/>
  <c r="AU79" i="20"/>
  <c r="T72" i="24"/>
  <c r="E56" i="28"/>
  <c r="Z40" i="21"/>
  <c r="AV77" i="26"/>
  <c r="D14" i="26"/>
  <c r="H67" i="28"/>
  <c r="J10" i="24"/>
  <c r="D82" i="21"/>
  <c r="N72" i="25"/>
  <c r="AN73" i="1"/>
  <c r="R56" i="21"/>
  <c r="H73" i="20"/>
  <c r="AA92" i="21"/>
  <c r="AC96" i="20"/>
  <c r="S95" i="22"/>
  <c r="P8" i="9"/>
  <c r="AL86" i="25"/>
  <c r="K95" i="20"/>
  <c r="E87" i="20"/>
  <c r="AU70" i="22"/>
  <c r="AR64" i="22"/>
  <c r="AQ75" i="24"/>
  <c r="F76" i="22"/>
  <c r="AU75" i="24"/>
  <c r="AY46" i="24"/>
  <c r="R45" i="24"/>
  <c r="AQ77" i="22"/>
  <c r="AR9" i="21"/>
  <c r="W88" i="26"/>
  <c r="AG69" i="21"/>
  <c r="AU9" i="20"/>
  <c r="T68" i="25"/>
  <c r="E73" i="26"/>
  <c r="AO96" i="8"/>
  <c r="AR68" i="25"/>
  <c r="AK16" i="24"/>
  <c r="AI70" i="25"/>
  <c r="M92" i="28"/>
  <c r="AL86" i="24"/>
  <c r="T82" i="24"/>
  <c r="AJ74" i="22"/>
  <c r="AV45" i="22"/>
  <c r="T56" i="21"/>
  <c r="W16" i="21"/>
  <c r="AX73" i="9"/>
  <c r="AF81" i="22"/>
  <c r="J14" i="25"/>
  <c r="AR82" i="21"/>
  <c r="AJ69" i="22"/>
  <c r="J77" i="20"/>
  <c r="AK45" i="25"/>
  <c r="P75" i="21"/>
  <c r="H80" i="21"/>
  <c r="AU57" i="24"/>
  <c r="Q76" i="28"/>
  <c r="T87" i="20"/>
  <c r="W67" i="24"/>
  <c r="M57" i="22"/>
  <c r="AY8" i="24"/>
  <c r="K78" i="24"/>
  <c r="O92" i="26"/>
  <c r="AP71" i="24"/>
  <c r="T79" i="9"/>
  <c r="AH63" i="24"/>
  <c r="AR96" i="26"/>
  <c r="AB71" i="21"/>
  <c r="AN81" i="9"/>
  <c r="T73" i="8"/>
  <c r="R95" i="29"/>
  <c r="E78" i="24"/>
  <c r="H81" i="21"/>
  <c r="X67" i="21"/>
  <c r="AR38" i="21"/>
  <c r="D14" i="24"/>
  <c r="AG57" i="26"/>
  <c r="AG16" i="21"/>
  <c r="W71" i="1"/>
  <c r="AN44" i="24"/>
  <c r="D40" i="26"/>
  <c r="G95" i="25"/>
  <c r="W46" i="21"/>
  <c r="H77" i="22"/>
  <c r="AU46" i="22"/>
  <c r="AM45" i="29"/>
  <c r="AX87" i="25"/>
  <c r="O63" i="22"/>
  <c r="AR91" i="9"/>
  <c r="X87" i="24"/>
  <c r="AR64" i="24"/>
  <c r="AB66" i="25"/>
  <c r="M8" i="20"/>
  <c r="AM8" i="26"/>
  <c r="AN88" i="24"/>
  <c r="AP72" i="9"/>
  <c r="E79" i="26"/>
  <c r="M73" i="9"/>
  <c r="V15" i="8"/>
  <c r="AX10" i="21"/>
  <c r="AU14" i="22"/>
  <c r="AF88" i="25"/>
  <c r="AC80" i="9"/>
  <c r="Q78" i="24"/>
  <c r="M63" i="22"/>
  <c r="AM72" i="21"/>
  <c r="AU86" i="9"/>
  <c r="L69" i="25"/>
  <c r="AG73" i="1"/>
  <c r="N68" i="21"/>
  <c r="D63" i="24"/>
  <c r="H71" i="24"/>
  <c r="P73" i="22"/>
  <c r="P46" i="26"/>
  <c r="AX15" i="22"/>
  <c r="Q45" i="22"/>
  <c r="AC14" i="25"/>
  <c r="E80" i="28"/>
  <c r="V88" i="24"/>
  <c r="D57" i="21"/>
  <c r="AJ16" i="21"/>
  <c r="Q77" i="25"/>
  <c r="AP78" i="24"/>
  <c r="T67" i="25"/>
  <c r="AW16" i="29"/>
  <c r="Z64" i="22"/>
  <c r="AQ79" i="9"/>
  <c r="AP71" i="25"/>
  <c r="AJ66" i="20"/>
  <c r="W56" i="22"/>
  <c r="AR39" i="8"/>
  <c r="AE86" i="26"/>
  <c r="AM71" i="21"/>
  <c r="E66" i="25"/>
  <c r="Q16" i="24"/>
  <c r="AT16" i="24"/>
  <c r="H82" i="25"/>
  <c r="V63" i="26"/>
  <c r="AP69" i="25"/>
  <c r="AS38" i="8"/>
  <c r="E72" i="26"/>
  <c r="AD65" i="25"/>
  <c r="AG39" i="1"/>
  <c r="AI70" i="20"/>
  <c r="P66" i="28"/>
  <c r="I79" i="25"/>
  <c r="S76" i="25"/>
  <c r="AA77" i="25"/>
  <c r="K46" i="21"/>
  <c r="AF92" i="25"/>
  <c r="AQ73" i="20"/>
  <c r="AQ16" i="29"/>
  <c r="Y75" i="28"/>
  <c r="AK75" i="24"/>
  <c r="V38" i="25"/>
  <c r="AN81" i="8"/>
  <c r="P88" i="25"/>
  <c r="AS45" i="25"/>
  <c r="W96" i="28"/>
  <c r="AG16" i="29"/>
  <c r="O79" i="21"/>
  <c r="L86" i="22"/>
  <c r="AV14" i="25"/>
  <c r="AR72" i="9"/>
  <c r="N9" i="22"/>
  <c r="AQ87" i="21"/>
  <c r="S77" i="22"/>
  <c r="I70" i="22"/>
  <c r="T16" i="25"/>
  <c r="O69" i="25"/>
  <c r="AY81" i="26"/>
  <c r="AO76" i="24"/>
  <c r="U16" i="28"/>
  <c r="AF80" i="20"/>
  <c r="T76" i="9"/>
  <c r="E38" i="26"/>
  <c r="AK69" i="24"/>
  <c r="AS74" i="22"/>
  <c r="AS77" i="22"/>
  <c r="AC76" i="26"/>
  <c r="AW16" i="26"/>
  <c r="G8" i="24"/>
  <c r="N46" i="26"/>
  <c r="N70" i="26"/>
  <c r="AJ77" i="28"/>
  <c r="AL10" i="25"/>
  <c r="AI78" i="25"/>
  <c r="Z70" i="8"/>
  <c r="AY69" i="9"/>
  <c r="AL73" i="9"/>
  <c r="I65" i="26"/>
  <c r="Q71" i="25"/>
  <c r="K95" i="24"/>
  <c r="D72" i="22"/>
  <c r="AG45" i="22"/>
  <c r="K8" i="22"/>
  <c r="AF92" i="9"/>
  <c r="H96" i="21"/>
  <c r="AL16" i="26"/>
  <c r="L77" i="20"/>
  <c r="AD72" i="26"/>
  <c r="S14" i="22"/>
  <c r="AG14" i="25"/>
  <c r="K44" i="1"/>
  <c r="I91" i="24"/>
  <c r="AQ78" i="20"/>
  <c r="AI72" i="22"/>
  <c r="D65" i="24"/>
  <c r="F15" i="24"/>
  <c r="V82" i="20"/>
  <c r="AJ14" i="26"/>
  <c r="I77" i="25"/>
  <c r="AF65" i="25"/>
  <c r="H68" i="25"/>
  <c r="W57" i="9"/>
  <c r="AW45" i="21"/>
  <c r="U45" i="25"/>
  <c r="G77" i="24"/>
  <c r="AB39" i="1"/>
  <c r="N74" i="22"/>
  <c r="G88" i="26"/>
  <c r="E40" i="1"/>
  <c r="W44" i="26"/>
  <c r="AT63" i="24"/>
  <c r="S91" i="22"/>
  <c r="S87" i="24"/>
  <c r="AF69" i="22"/>
  <c r="AI71" i="9"/>
  <c r="AG86" i="9"/>
  <c r="K91" i="21"/>
  <c r="O92" i="21"/>
  <c r="AA87" i="24"/>
  <c r="AD16" i="25"/>
  <c r="AQ67" i="25"/>
  <c r="E46" i="22"/>
  <c r="R69" i="28"/>
  <c r="S86" i="9"/>
  <c r="AE46" i="24"/>
  <c r="S39" i="22"/>
  <c r="AL95" i="24"/>
  <c r="M79" i="26"/>
  <c r="O65" i="29"/>
  <c r="AP67" i="24"/>
  <c r="AH56" i="24"/>
  <c r="AC65" i="24"/>
  <c r="R82" i="9"/>
  <c r="AJ92" i="25"/>
  <c r="T68" i="24"/>
  <c r="H65" i="24"/>
  <c r="AC87" i="20"/>
  <c r="AQ95" i="25"/>
  <c r="AP44" i="24"/>
  <c r="N8" i="24"/>
  <c r="I96" i="22"/>
  <c r="L16" i="30"/>
  <c r="AO86" i="9"/>
  <c r="AG74" i="20"/>
  <c r="AM76" i="8"/>
  <c r="AG65" i="25"/>
  <c r="R80" i="22"/>
  <c r="J68" i="9"/>
  <c r="N56" i="20"/>
  <c r="X79" i="24"/>
  <c r="AN67" i="24"/>
  <c r="AK96" i="20"/>
  <c r="T74" i="20"/>
  <c r="AA66" i="28"/>
  <c r="AI82" i="8"/>
  <c r="AD72" i="25"/>
  <c r="Y68" i="1"/>
  <c r="AF70" i="26"/>
  <c r="AO88" i="24"/>
  <c r="AO14" i="20"/>
  <c r="AL95" i="21"/>
  <c r="AX69" i="21"/>
  <c r="AR79" i="24"/>
  <c r="J68" i="1"/>
  <c r="AD14" i="26"/>
  <c r="AM14" i="22"/>
  <c r="M10" i="24"/>
  <c r="L88" i="9"/>
  <c r="K38" i="22"/>
  <c r="Y69" i="21"/>
  <c r="E63" i="8"/>
  <c r="AF81" i="25"/>
  <c r="AX64" i="8"/>
  <c r="AM15" i="21"/>
  <c r="AJ39" i="26"/>
  <c r="R74" i="26"/>
  <c r="V86" i="22"/>
  <c r="AH63" i="8"/>
  <c r="P92" i="26"/>
  <c r="K69" i="24"/>
  <c r="H79" i="26"/>
  <c r="AQ74" i="26"/>
  <c r="AV10" i="20"/>
  <c r="AB67" i="25"/>
  <c r="AD15" i="20"/>
  <c r="AQ65" i="20"/>
  <c r="O78" i="26"/>
  <c r="AK82" i="20"/>
  <c r="AT79" i="26"/>
  <c r="J80" i="24"/>
  <c r="D45" i="26"/>
  <c r="G8" i="21"/>
  <c r="AO72" i="22"/>
  <c r="AB76" i="20"/>
  <c r="S45" i="22"/>
  <c r="K65" i="20"/>
  <c r="W71" i="20"/>
  <c r="J96" i="29"/>
  <c r="D73" i="24"/>
  <c r="AN40" i="20"/>
  <c r="AO8" i="25"/>
  <c r="AA63" i="22"/>
  <c r="AD8" i="22"/>
  <c r="S44" i="20"/>
  <c r="T96" i="26"/>
  <c r="M15" i="24"/>
  <c r="AT68" i="25"/>
  <c r="O46" i="25"/>
  <c r="AA81" i="22"/>
  <c r="AC63" i="30"/>
  <c r="AG8" i="24"/>
  <c r="L14" i="21"/>
  <c r="AY91" i="25"/>
  <c r="AP75" i="24"/>
  <c r="AO56" i="21"/>
  <c r="O96" i="28"/>
  <c r="AJ88" i="24"/>
  <c r="AM76" i="21"/>
  <c r="M74" i="22"/>
  <c r="AP77" i="22"/>
  <c r="AM73" i="24"/>
  <c r="D45" i="21"/>
  <c r="AP8" i="24"/>
  <c r="S10" i="28"/>
  <c r="AL63" i="24"/>
  <c r="T75" i="22"/>
  <c r="H96" i="20"/>
  <c r="Y69" i="26"/>
  <c r="K65" i="21"/>
  <c r="AK76" i="28"/>
  <c r="AE57" i="8"/>
  <c r="AG70" i="25"/>
  <c r="AW92" i="24"/>
  <c r="D95" i="22"/>
  <c r="AD77" i="20"/>
  <c r="E68" i="21"/>
  <c r="X77" i="1"/>
  <c r="AA81" i="26"/>
  <c r="F16" i="28"/>
  <c r="AV65" i="22"/>
  <c r="AF64" i="25"/>
  <c r="AW68" i="24"/>
  <c r="E75" i="9"/>
  <c r="Q92" i="26"/>
  <c r="AT88" i="21"/>
  <c r="U86" i="24"/>
  <c r="V69" i="20"/>
  <c r="AC91" i="21"/>
  <c r="AA74" i="21"/>
  <c r="AQ45" i="24"/>
  <c r="AG92" i="24"/>
  <c r="V45" i="24"/>
  <c r="AA63" i="1"/>
  <c r="L57" i="22"/>
  <c r="Q76" i="22"/>
  <c r="AL96" i="25"/>
  <c r="H75" i="24"/>
  <c r="AN79" i="24"/>
  <c r="P44" i="25"/>
  <c r="AE75" i="25"/>
  <c r="AO14" i="24"/>
  <c r="O72" i="22"/>
  <c r="P68" i="24"/>
  <c r="H64" i="21"/>
  <c r="Q81" i="26"/>
  <c r="E9" i="24"/>
  <c r="P63" i="26"/>
  <c r="U68" i="28"/>
  <c r="AY78" i="25"/>
  <c r="AJ81" i="26"/>
  <c r="AD44" i="22"/>
  <c r="AA88" i="9"/>
  <c r="R88" i="24"/>
  <c r="AN70" i="20"/>
  <c r="AE73" i="25"/>
  <c r="AV81" i="25"/>
  <c r="AW63" i="24"/>
  <c r="I63" i="25"/>
  <c r="E96" i="21"/>
  <c r="H40" i="21"/>
  <c r="L63" i="25"/>
  <c r="U82" i="25"/>
  <c r="J9" i="24"/>
  <c r="AQ88" i="8"/>
  <c r="I38" i="25"/>
  <c r="AQ45" i="28"/>
  <c r="AO79" i="21"/>
  <c r="AO87" i="24"/>
  <c r="E16" i="26"/>
  <c r="AC44" i="25"/>
  <c r="G77" i="22"/>
  <c r="F63" i="28"/>
  <c r="I10" i="22"/>
  <c r="P9" i="22"/>
  <c r="AR10" i="1"/>
  <c r="AO9" i="24"/>
  <c r="AW69" i="22"/>
  <c r="J70" i="20"/>
  <c r="AG39" i="21"/>
  <c r="I67" i="25"/>
  <c r="H8" i="25"/>
  <c r="AH71" i="22"/>
  <c r="P8" i="24"/>
  <c r="S66" i="22"/>
  <c r="AA56" i="22"/>
  <c r="AY40" i="24"/>
  <c r="S86" i="22"/>
  <c r="AK76" i="22"/>
  <c r="AB56" i="22"/>
  <c r="J95" i="25"/>
  <c r="V15" i="26"/>
  <c r="AY67" i="21"/>
  <c r="AN73" i="26"/>
  <c r="AR80" i="24"/>
  <c r="AO92" i="20"/>
  <c r="X45" i="24"/>
  <c r="AE86" i="20"/>
  <c r="J56" i="26"/>
  <c r="AW80" i="20"/>
  <c r="AR63" i="8"/>
  <c r="Z40" i="20"/>
  <c r="AP81" i="24"/>
  <c r="AT40" i="24"/>
  <c r="AN46" i="24"/>
  <c r="U88" i="20"/>
  <c r="AR44" i="25"/>
  <c r="Y8" i="21"/>
  <c r="R80" i="26"/>
  <c r="AR45" i="25"/>
  <c r="I92" i="21"/>
  <c r="X72" i="24"/>
  <c r="V96" i="25"/>
  <c r="U82" i="26"/>
  <c r="N65" i="28"/>
  <c r="AG71" i="25"/>
  <c r="AU75" i="26"/>
  <c r="R8" i="26"/>
  <c r="AH87" i="20"/>
  <c r="D92" i="25"/>
  <c r="AX44" i="21"/>
  <c r="AT45" i="28"/>
  <c r="AI68" i="25"/>
  <c r="V15" i="20"/>
  <c r="AM82" i="20"/>
  <c r="N78" i="1"/>
  <c r="S40" i="24"/>
  <c r="AQ40" i="9"/>
  <c r="AJ88" i="21"/>
  <c r="P82" i="25"/>
  <c r="Y73" i="24"/>
  <c r="AH91" i="24"/>
  <c r="AW69" i="21"/>
  <c r="AN87" i="21"/>
  <c r="AM81" i="21"/>
  <c r="F95" i="22"/>
  <c r="G38" i="25"/>
  <c r="R73" i="20"/>
  <c r="N15" i="26"/>
  <c r="L8" i="8"/>
  <c r="G69" i="8"/>
  <c r="AX8" i="22"/>
  <c r="AF71" i="22"/>
  <c r="L69" i="21"/>
  <c r="Y91" i="21"/>
  <c r="AX81" i="21"/>
  <c r="AP82" i="24"/>
  <c r="S73" i="20"/>
  <c r="R87" i="22"/>
  <c r="AV70" i="20"/>
  <c r="D64" i="22"/>
  <c r="P65" i="9"/>
  <c r="S88" i="24"/>
  <c r="AV8" i="26"/>
  <c r="H95" i="26"/>
  <c r="AH71" i="24"/>
  <c r="P63" i="21"/>
  <c r="AH75" i="25"/>
  <c r="W73" i="22"/>
  <c r="K14" i="26"/>
  <c r="AU91" i="26"/>
  <c r="T96" i="28"/>
  <c r="L70" i="8"/>
  <c r="AA45" i="25"/>
  <c r="AJ69" i="29"/>
  <c r="AF92" i="22"/>
  <c r="AG74" i="9"/>
  <c r="AM87" i="24"/>
  <c r="AW14" i="26"/>
  <c r="AF45" i="24"/>
  <c r="AH57" i="20"/>
  <c r="AI92" i="22"/>
  <c r="AO14" i="25"/>
  <c r="AG8" i="20"/>
  <c r="G78" i="24"/>
  <c r="AA80" i="9"/>
  <c r="M75" i="25"/>
  <c r="Q74" i="28"/>
  <c r="AR45" i="22"/>
  <c r="M81" i="25"/>
  <c r="H80" i="25"/>
  <c r="H57" i="24"/>
  <c r="U73" i="24"/>
  <c r="I8" i="26"/>
  <c r="J75" i="28"/>
  <c r="AS86" i="20"/>
  <c r="U77" i="22"/>
  <c r="AP66" i="21"/>
  <c r="L73" i="28"/>
  <c r="T9" i="24"/>
  <c r="AQ96" i="1"/>
  <c r="AR87" i="24"/>
  <c r="D66" i="9"/>
  <c r="AQ81" i="26"/>
  <c r="F79" i="26"/>
  <c r="AK63" i="25"/>
  <c r="X96" i="25"/>
  <c r="AT40" i="29"/>
  <c r="AL74" i="25"/>
  <c r="AV72" i="9"/>
  <c r="T14" i="22"/>
  <c r="G73" i="24"/>
  <c r="O16" i="1"/>
  <c r="I86" i="24"/>
  <c r="AP73" i="20"/>
  <c r="X72" i="21"/>
  <c r="U69" i="8"/>
  <c r="AP66" i="24"/>
  <c r="AC92" i="21"/>
  <c r="AI63" i="1"/>
  <c r="S76" i="20"/>
  <c r="U10" i="21"/>
  <c r="Y68" i="21"/>
  <c r="F91" i="25"/>
  <c r="H44" i="24"/>
  <c r="AI72" i="25"/>
  <c r="N63" i="9"/>
  <c r="Y71" i="24"/>
  <c r="P38" i="28"/>
  <c r="AD8" i="26"/>
  <c r="R73" i="25"/>
  <c r="P86" i="9"/>
  <c r="AQ96" i="21"/>
  <c r="AX69" i="8"/>
  <c r="F75" i="22"/>
  <c r="T10" i="21"/>
  <c r="Y44" i="21"/>
  <c r="AL66" i="20"/>
  <c r="AQ67" i="9"/>
  <c r="AB78" i="20"/>
  <c r="S70" i="22"/>
  <c r="AQ70" i="21"/>
  <c r="AU69" i="28"/>
  <c r="AU14" i="25"/>
  <c r="T68" i="22"/>
  <c r="V73" i="25"/>
  <c r="AN77" i="24"/>
  <c r="AV91" i="25"/>
  <c r="E86" i="25"/>
  <c r="K91" i="22"/>
  <c r="AF88" i="9"/>
  <c r="I77" i="26"/>
  <c r="AL67" i="26"/>
  <c r="AE79" i="21"/>
  <c r="F75" i="24"/>
  <c r="P57" i="21"/>
  <c r="AU64" i="22"/>
  <c r="Z10" i="25"/>
  <c r="AH82" i="24"/>
  <c r="AV9" i="22"/>
  <c r="H39" i="20"/>
  <c r="AO76" i="29"/>
  <c r="AY86" i="24"/>
  <c r="Z64" i="26"/>
  <c r="D56" i="21"/>
  <c r="E80" i="25"/>
  <c r="AG71" i="24"/>
  <c r="AK72" i="20"/>
  <c r="L69" i="24"/>
  <c r="O87" i="22"/>
  <c r="V87" i="25"/>
  <c r="AC82" i="24"/>
  <c r="Y46" i="25"/>
  <c r="AK15" i="21"/>
  <c r="AE68" i="25"/>
  <c r="AY45" i="25"/>
  <c r="E56" i="22"/>
  <c r="J87" i="24"/>
  <c r="AA38" i="9"/>
  <c r="AK91" i="1"/>
  <c r="AC80" i="28"/>
  <c r="Q64" i="9"/>
  <c r="Q44" i="29"/>
  <c r="F9" i="22"/>
  <c r="D86" i="9"/>
  <c r="H10" i="20"/>
  <c r="D40" i="24"/>
  <c r="V87" i="24"/>
  <c r="M46" i="24"/>
  <c r="D78" i="8"/>
  <c r="T63" i="20"/>
  <c r="AA9" i="22"/>
  <c r="Y78" i="21"/>
  <c r="Q9" i="21"/>
  <c r="AH56" i="20"/>
  <c r="M74" i="20"/>
  <c r="D9" i="22"/>
  <c r="Y63" i="24"/>
  <c r="Z79" i="24"/>
  <c r="W96" i="9"/>
  <c r="F67" i="28"/>
  <c r="AC70" i="8"/>
  <c r="AL39" i="24"/>
  <c r="P72" i="8"/>
  <c r="G38" i="21"/>
  <c r="T91" i="21"/>
  <c r="Y56" i="9"/>
  <c r="AH79" i="29"/>
  <c r="I57" i="28"/>
  <c r="AJ72" i="8"/>
  <c r="AV68" i="8"/>
  <c r="AQ81" i="28"/>
  <c r="N71" i="22"/>
  <c r="AX79" i="1"/>
  <c r="R39" i="21"/>
  <c r="AW40" i="20"/>
  <c r="K40" i="25"/>
  <c r="F39" i="22"/>
  <c r="M66" i="22"/>
  <c r="AJ75" i="1"/>
  <c r="AQ44" i="26"/>
  <c r="D73" i="9"/>
  <c r="AS78" i="24"/>
  <c r="G45" i="29"/>
  <c r="R87" i="21"/>
  <c r="R80" i="8"/>
  <c r="AA81" i="20"/>
  <c r="S88" i="25"/>
  <c r="W86" i="22"/>
  <c r="O96" i="22"/>
  <c r="AO95" i="22"/>
  <c r="I77" i="21"/>
  <c r="AA65" i="21"/>
  <c r="I92" i="24"/>
  <c r="AV73" i="24"/>
  <c r="P91" i="22"/>
  <c r="G88" i="9"/>
  <c r="Z44" i="24"/>
  <c r="W80" i="25"/>
  <c r="T70" i="20"/>
  <c r="E86" i="21"/>
  <c r="AT87" i="21"/>
  <c r="AN74" i="25"/>
  <c r="G77" i="8"/>
  <c r="T76" i="24"/>
  <c r="AO96" i="21"/>
  <c r="AH86" i="21"/>
  <c r="T15" i="24"/>
  <c r="G79" i="26"/>
  <c r="Q74" i="24"/>
  <c r="AI56" i="26"/>
  <c r="AG92" i="26"/>
  <c r="U91" i="24"/>
  <c r="AC87" i="1"/>
  <c r="M9" i="22"/>
  <c r="G76" i="26"/>
  <c r="Y79" i="20"/>
  <c r="AR66" i="20"/>
  <c r="AK73" i="21"/>
  <c r="AG67" i="25"/>
  <c r="P80" i="24"/>
  <c r="AI71" i="21"/>
  <c r="AF86" i="8"/>
  <c r="AO71" i="25"/>
  <c r="X38" i="25"/>
  <c r="G39" i="28"/>
  <c r="I10" i="25"/>
  <c r="AK96" i="22"/>
  <c r="R70" i="24"/>
  <c r="U72" i="26"/>
  <c r="R78" i="20"/>
  <c r="AE74" i="25"/>
  <c r="Q80" i="25"/>
  <c r="AR66" i="28"/>
  <c r="AJ44" i="25"/>
  <c r="D75" i="22"/>
  <c r="AP88" i="20"/>
  <c r="I57" i="8"/>
  <c r="F80" i="25"/>
  <c r="U65" i="24"/>
  <c r="AP65" i="24"/>
  <c r="AT80" i="24"/>
  <c r="S16" i="22"/>
  <c r="AM80" i="22"/>
  <c r="G44" i="20"/>
  <c r="X68" i="9"/>
  <c r="AI66" i="20"/>
  <c r="AJ70" i="20"/>
  <c r="I73" i="26"/>
  <c r="Q65" i="25"/>
  <c r="U56" i="8"/>
  <c r="G71" i="21"/>
  <c r="AL16" i="22"/>
  <c r="AB65" i="21"/>
  <c r="M10" i="26"/>
  <c r="V44" i="21"/>
  <c r="K14" i="25"/>
  <c r="AQ14" i="22"/>
  <c r="AH95" i="21"/>
  <c r="AN9" i="1"/>
  <c r="Z72" i="22"/>
  <c r="AB39" i="21"/>
  <c r="S71" i="22"/>
  <c r="AS45" i="1"/>
  <c r="F46" i="21"/>
  <c r="T91" i="9"/>
  <c r="P9" i="25"/>
  <c r="X14" i="9"/>
  <c r="AP9" i="25"/>
  <c r="W8" i="21"/>
  <c r="U15" i="25"/>
  <c r="X82" i="24"/>
  <c r="AY81" i="20"/>
  <c r="N69" i="25"/>
  <c r="AC15" i="22"/>
  <c r="AQ77" i="8"/>
  <c r="V9" i="20"/>
  <c r="I56" i="1"/>
  <c r="F56" i="1"/>
  <c r="I8" i="25"/>
  <c r="K70" i="1"/>
  <c r="R73" i="9"/>
  <c r="N72" i="24"/>
  <c r="F69" i="26"/>
  <c r="G64" i="22"/>
  <c r="Z45" i="25"/>
  <c r="AK75" i="8"/>
  <c r="AM68" i="21"/>
  <c r="U79" i="9"/>
  <c r="AS76" i="24"/>
  <c r="AV88" i="22"/>
  <c r="I63" i="24"/>
  <c r="AX87" i="24"/>
  <c r="X75" i="21"/>
  <c r="I46" i="22"/>
  <c r="D96" i="24"/>
  <c r="AQ72" i="9"/>
  <c r="J82" i="25"/>
  <c r="AC79" i="9"/>
  <c r="T38" i="24"/>
  <c r="AX38" i="26"/>
  <c r="AV67" i="20"/>
  <c r="Z44" i="20"/>
  <c r="Z70" i="1"/>
  <c r="H46" i="8"/>
  <c r="AU92" i="28"/>
  <c r="N64" i="28"/>
  <c r="AD75" i="8"/>
  <c r="AN67" i="21"/>
  <c r="H77" i="1"/>
  <c r="AQ10" i="22"/>
  <c r="T91" i="22"/>
  <c r="O79" i="25"/>
  <c r="AD70" i="9"/>
  <c r="AI10" i="21"/>
  <c r="AP86" i="25"/>
  <c r="W91" i="8"/>
  <c r="Z46" i="9"/>
  <c r="P70" i="25"/>
  <c r="F77" i="26"/>
  <c r="Q67" i="21"/>
  <c r="S14" i="29"/>
  <c r="AW87" i="22"/>
  <c r="AH15" i="24"/>
  <c r="AG69" i="22"/>
  <c r="AM66" i="22"/>
  <c r="AO16" i="9"/>
  <c r="AW88" i="24"/>
  <c r="U57" i="22"/>
  <c r="AY44" i="20"/>
  <c r="X88" i="9"/>
  <c r="U86" i="8"/>
  <c r="M75" i="22"/>
  <c r="W95" i="8"/>
  <c r="AI96" i="9"/>
  <c r="AC64" i="21"/>
  <c r="D40" i="9"/>
  <c r="AA69" i="8"/>
  <c r="AL8" i="25"/>
  <c r="I65" i="24"/>
  <c r="W67" i="20"/>
  <c r="Y76" i="21"/>
  <c r="AU57" i="25"/>
  <c r="AJ73" i="28"/>
  <c r="E80" i="8"/>
  <c r="AB79" i="22"/>
  <c r="AF63" i="21"/>
  <c r="AS81" i="22"/>
  <c r="AE80" i="24"/>
  <c r="X65" i="25"/>
  <c r="AD95" i="24"/>
  <c r="AW76" i="24"/>
  <c r="K79" i="21"/>
  <c r="W15" i="26"/>
  <c r="P67" i="20"/>
  <c r="S71" i="21"/>
  <c r="R75" i="9"/>
  <c r="AG66" i="21"/>
  <c r="Z63" i="22"/>
  <c r="AA16" i="29"/>
  <c r="F14" i="20"/>
  <c r="U40" i="21"/>
  <c r="AY96" i="20"/>
  <c r="M44" i="24"/>
  <c r="AT87" i="1"/>
  <c r="K73" i="9"/>
  <c r="AN44" i="25"/>
  <c r="K74" i="9"/>
  <c r="K63" i="21"/>
  <c r="L86" i="1"/>
  <c r="H72" i="9"/>
  <c r="AU8" i="20"/>
  <c r="M46" i="22"/>
  <c r="AO40" i="24"/>
  <c r="AV82" i="24"/>
  <c r="AA82" i="1"/>
  <c r="Z44" i="22"/>
  <c r="AL67" i="24"/>
  <c r="AX40" i="26"/>
  <c r="H77" i="24"/>
  <c r="J70" i="25"/>
  <c r="AI68" i="24"/>
  <c r="AR88" i="22"/>
  <c r="AB82" i="22"/>
  <c r="AW44" i="29"/>
  <c r="W38" i="22"/>
  <c r="N73" i="22"/>
  <c r="N79" i="20"/>
  <c r="F38" i="28"/>
  <c r="S74" i="22"/>
  <c r="I38" i="22"/>
  <c r="L74" i="8"/>
  <c r="AF77" i="21"/>
  <c r="AP76" i="20"/>
  <c r="AA82" i="26"/>
  <c r="AG81" i="24"/>
  <c r="L38" i="25"/>
  <c r="V39" i="9"/>
  <c r="Y91" i="22"/>
  <c r="AA15" i="24"/>
  <c r="T39" i="8"/>
  <c r="Z91" i="25"/>
  <c r="S87" i="25"/>
  <c r="AE40" i="9"/>
  <c r="P16" i="26"/>
  <c r="AL92" i="20"/>
  <c r="Q74" i="25"/>
  <c r="AO80" i="20"/>
  <c r="Y14" i="21"/>
  <c r="AL81" i="26"/>
  <c r="AD40" i="22"/>
  <c r="R81" i="9"/>
  <c r="V79" i="22"/>
  <c r="AO70" i="9"/>
  <c r="AK88" i="20"/>
  <c r="K88" i="20"/>
  <c r="N96" i="20"/>
  <c r="AE71" i="9"/>
  <c r="AG9" i="29"/>
  <c r="K9" i="25"/>
  <c r="AD68" i="24"/>
  <c r="AK15" i="25"/>
  <c r="AO87" i="9"/>
  <c r="AK75" i="25"/>
  <c r="K67" i="22"/>
  <c r="E68" i="24"/>
  <c r="AV86" i="22"/>
  <c r="AN95" i="29"/>
  <c r="AE91" i="22"/>
  <c r="O82" i="1"/>
  <c r="E77" i="20"/>
  <c r="AR8" i="28"/>
  <c r="AQ68" i="26"/>
  <c r="AT78" i="22"/>
  <c r="V66" i="25"/>
  <c r="T79" i="21"/>
  <c r="AX79" i="24"/>
  <c r="Q39" i="9"/>
  <c r="AN57" i="21"/>
  <c r="Q39" i="24"/>
  <c r="E56" i="24"/>
  <c r="AI40" i="22"/>
  <c r="AC67" i="24"/>
  <c r="AO69" i="26"/>
  <c r="AX96" i="24"/>
  <c r="AS75" i="28"/>
  <c r="AE67" i="25"/>
  <c r="Y65" i="26"/>
  <c r="U57" i="1"/>
  <c r="AC68" i="8"/>
  <c r="AJ70" i="22"/>
  <c r="T56" i="9"/>
  <c r="L73" i="26"/>
  <c r="Y74" i="21"/>
  <c r="H63" i="21"/>
  <c r="AQ81" i="24"/>
  <c r="AR87" i="21"/>
  <c r="AC69" i="1"/>
  <c r="H70" i="24"/>
  <c r="R75" i="22"/>
  <c r="AA68" i="9"/>
  <c r="AB38" i="8"/>
  <c r="AW75" i="25"/>
  <c r="V65" i="22"/>
  <c r="K67" i="21"/>
  <c r="AP39" i="20"/>
  <c r="AK79" i="25"/>
  <c r="P77" i="21"/>
  <c r="J15" i="22"/>
  <c r="F78" i="22"/>
  <c r="AM81" i="24"/>
  <c r="AH96" i="24"/>
  <c r="AS76" i="20"/>
  <c r="Q88" i="8"/>
  <c r="AH66" i="20"/>
  <c r="M74" i="28"/>
  <c r="AT44" i="21"/>
  <c r="T65" i="21"/>
  <c r="AF66" i="26"/>
  <c r="P74" i="20"/>
  <c r="Y80" i="22"/>
  <c r="J74" i="20"/>
  <c r="AC81" i="24"/>
  <c r="N75" i="25"/>
  <c r="AW15" i="21"/>
  <c r="AT45" i="24"/>
  <c r="O69" i="24"/>
  <c r="AA64" i="8"/>
  <c r="AM71" i="24"/>
  <c r="F71" i="9"/>
  <c r="U63" i="9"/>
  <c r="X96" i="9"/>
  <c r="W39" i="8"/>
  <c r="AL38" i="24"/>
  <c r="Q77" i="24"/>
  <c r="K68" i="22"/>
  <c r="Z65" i="22"/>
  <c r="AR66" i="25"/>
  <c r="X39" i="9"/>
  <c r="Q69" i="21"/>
  <c r="R86" i="21"/>
  <c r="AJ39" i="9"/>
  <c r="U80" i="8"/>
  <c r="AS71" i="21"/>
  <c r="K64" i="24"/>
  <c r="L45" i="20"/>
  <c r="R88" i="22"/>
  <c r="AJ71" i="26"/>
  <c r="X76" i="28"/>
  <c r="Y88" i="22"/>
  <c r="O80" i="28"/>
  <c r="D96" i="22"/>
  <c r="I39" i="24"/>
  <c r="AK45" i="26"/>
  <c r="K80" i="9"/>
  <c r="AA73" i="25"/>
  <c r="AC81" i="1"/>
  <c r="AL66" i="21"/>
  <c r="L76" i="9"/>
  <c r="K77" i="22"/>
  <c r="AV40" i="26"/>
  <c r="U91" i="20"/>
  <c r="AU75" i="28"/>
  <c r="M69" i="26"/>
  <c r="R74" i="1"/>
  <c r="Y16" i="28"/>
  <c r="L95" i="8"/>
  <c r="AK86" i="8"/>
  <c r="AD16" i="24"/>
  <c r="AU8" i="28"/>
  <c r="AF95" i="8"/>
  <c r="V68" i="20"/>
  <c r="AG8" i="25"/>
  <c r="AC9" i="20"/>
  <c r="X75" i="9"/>
  <c r="AV74" i="21"/>
  <c r="AA10" i="24"/>
  <c r="AF69" i="1"/>
  <c r="V95" i="21"/>
  <c r="AL91" i="22"/>
  <c r="W10" i="22"/>
  <c r="AB73" i="22"/>
  <c r="M16" i="24"/>
  <c r="AX69" i="24"/>
  <c r="AD44" i="26"/>
  <c r="AE9" i="20"/>
  <c r="AJ38" i="24"/>
  <c r="E78" i="21"/>
  <c r="AI78" i="1"/>
  <c r="AQ86" i="9"/>
  <c r="W8" i="22"/>
  <c r="AQ57" i="21"/>
  <c r="AH82" i="20"/>
  <c r="AU76" i="24"/>
  <c r="E64" i="24"/>
  <c r="R79" i="22"/>
  <c r="AV63" i="24"/>
  <c r="K9" i="21"/>
  <c r="M16" i="25"/>
  <c r="Q44" i="21"/>
  <c r="E64" i="20"/>
  <c r="AA68" i="20"/>
  <c r="AP78" i="20"/>
  <c r="AH56" i="1"/>
  <c r="Q63" i="22"/>
  <c r="D16" i="25"/>
  <c r="AM70" i="24"/>
  <c r="AR91" i="24"/>
  <c r="M74" i="8"/>
  <c r="X38" i="8"/>
  <c r="Z81" i="20"/>
  <c r="K10" i="22"/>
  <c r="AW80" i="1"/>
  <c r="AC46" i="28"/>
  <c r="AX38" i="28"/>
  <c r="AV79" i="21"/>
  <c r="H96" i="24"/>
  <c r="F72" i="20"/>
  <c r="L15" i="21"/>
  <c r="AF66" i="24"/>
  <c r="AW14" i="21"/>
  <c r="AS14" i="22"/>
  <c r="AM91" i="8"/>
  <c r="H86" i="20"/>
  <c r="AX79" i="20"/>
  <c r="AN66" i="24"/>
  <c r="K69" i="9"/>
  <c r="T15" i="26"/>
  <c r="AH65" i="20"/>
  <c r="AU46" i="24"/>
  <c r="AV82" i="20"/>
  <c r="W68" i="1"/>
  <c r="P70" i="21"/>
  <c r="S81" i="21"/>
  <c r="Y56" i="21"/>
  <c r="AY38" i="21"/>
  <c r="AA39" i="24"/>
  <c r="D74" i="1"/>
  <c r="L40" i="26"/>
  <c r="O91" i="24"/>
  <c r="AK15" i="22"/>
  <c r="AG82" i="24"/>
  <c r="J77" i="21"/>
  <c r="R73" i="22"/>
  <c r="Y78" i="1"/>
  <c r="AL87" i="22"/>
  <c r="J39" i="24"/>
  <c r="P82" i="9"/>
  <c r="AI40" i="20"/>
  <c r="R95" i="20"/>
  <c r="AY77" i="21"/>
  <c r="AB91" i="22"/>
  <c r="D68" i="20"/>
  <c r="S57" i="9"/>
  <c r="W74" i="24"/>
  <c r="Q80" i="8"/>
  <c r="O79" i="22"/>
  <c r="F72" i="22"/>
  <c r="AX39" i="26"/>
  <c r="AM14" i="20"/>
  <c r="K14" i="20"/>
  <c r="R96" i="21"/>
  <c r="J71" i="22"/>
  <c r="X68" i="8"/>
  <c r="AW57" i="21"/>
  <c r="Y63" i="20"/>
  <c r="AY70" i="9"/>
  <c r="X92" i="1"/>
  <c r="H15" i="26"/>
  <c r="T40" i="1"/>
  <c r="AN45" i="9"/>
  <c r="O71" i="24"/>
  <c r="Q71" i="9"/>
  <c r="K56" i="26"/>
  <c r="T40" i="22"/>
  <c r="AD71" i="20"/>
  <c r="AO56" i="22"/>
  <c r="X44" i="21"/>
  <c r="AW68" i="22"/>
  <c r="O14" i="25"/>
  <c r="AC16" i="21"/>
  <c r="AI16" i="24"/>
  <c r="AV15" i="26"/>
  <c r="AX67" i="1"/>
  <c r="S80" i="8"/>
  <c r="AH10" i="25"/>
  <c r="W73" i="24"/>
  <c r="AG79" i="24"/>
  <c r="L46" i="25"/>
  <c r="M69" i="24"/>
  <c r="AT91" i="22"/>
  <c r="K64" i="22"/>
  <c r="F63" i="1"/>
  <c r="AT92" i="20"/>
  <c r="AF16" i="25"/>
  <c r="AG91" i="21"/>
  <c r="AC81" i="21"/>
  <c r="AE64" i="9"/>
  <c r="U64" i="21"/>
  <c r="S64" i="21"/>
  <c r="AY79" i="26"/>
  <c r="AS40" i="25"/>
  <c r="AF80" i="9"/>
  <c r="AF95" i="9"/>
  <c r="Z80" i="26"/>
  <c r="AK87" i="22"/>
  <c r="L69" i="26"/>
  <c r="Z96" i="22"/>
  <c r="K15" i="24"/>
  <c r="R74" i="9"/>
  <c r="AN46" i="9"/>
  <c r="AM72" i="26"/>
  <c r="AC81" i="20"/>
  <c r="L69" i="22"/>
  <c r="N78" i="8"/>
  <c r="E15" i="22"/>
  <c r="V65" i="9"/>
  <c r="AO74" i="25"/>
  <c r="AF67" i="20"/>
  <c r="E76" i="22"/>
  <c r="Z45" i="21"/>
  <c r="V38" i="21"/>
  <c r="AP88" i="22"/>
  <c r="AS16" i="28"/>
  <c r="AK16" i="22"/>
  <c r="AA81" i="21"/>
  <c r="AY63" i="25"/>
  <c r="X68" i="24"/>
  <c r="V39" i="8"/>
  <c r="G86" i="21"/>
  <c r="AD71" i="22"/>
  <c r="T69" i="25"/>
  <c r="Y74" i="24"/>
  <c r="AV57" i="21"/>
  <c r="AS79" i="24"/>
  <c r="AQ15" i="9"/>
  <c r="X87" i="8"/>
  <c r="AK63" i="28"/>
  <c r="AQ44" i="22"/>
  <c r="F92" i="20"/>
  <c r="AM88" i="24"/>
  <c r="AS73" i="26"/>
  <c r="D79" i="26"/>
  <c r="T75" i="24"/>
  <c r="Q44" i="8"/>
  <c r="AF39" i="26"/>
  <c r="U66" i="21"/>
  <c r="AL40" i="22"/>
  <c r="T91" i="20"/>
  <c r="D92" i="22"/>
  <c r="T56" i="20"/>
  <c r="AI63" i="22"/>
  <c r="D8" i="22"/>
  <c r="AA38" i="22"/>
  <c r="AU57" i="20"/>
  <c r="Z67" i="26"/>
  <c r="AC75" i="20"/>
  <c r="E64" i="21"/>
  <c r="AA75" i="8"/>
  <c r="P74" i="25"/>
  <c r="AK86" i="25"/>
  <c r="AX88" i="28"/>
  <c r="U65" i="20"/>
  <c r="AG88" i="9"/>
  <c r="R95" i="22"/>
  <c r="AE80" i="21"/>
  <c r="I70" i="21"/>
  <c r="AL14" i="28"/>
  <c r="L87" i="22"/>
  <c r="AB16" i="24"/>
  <c r="AP45" i="29"/>
  <c r="O73" i="25"/>
  <c r="AL92" i="1"/>
  <c r="R78" i="24"/>
  <c r="O75" i="9"/>
  <c r="E95" i="25"/>
  <c r="AG63" i="21"/>
  <c r="Q38" i="1"/>
  <c r="AR56" i="25"/>
  <c r="AM92" i="29"/>
  <c r="AQ71" i="20"/>
  <c r="M77" i="9"/>
  <c r="F67" i="20"/>
  <c r="AP38" i="28"/>
  <c r="AC38" i="21"/>
  <c r="AS67" i="20"/>
  <c r="Y76" i="9"/>
  <c r="AP63" i="20"/>
  <c r="AP10" i="24"/>
  <c r="AI82" i="22"/>
  <c r="I73" i="9"/>
  <c r="G82" i="20"/>
  <c r="AW70" i="24"/>
  <c r="T86" i="20"/>
  <c r="I71" i="9"/>
  <c r="AX95" i="21"/>
  <c r="R45" i="22"/>
  <c r="L45" i="21"/>
  <c r="G68" i="26"/>
  <c r="AH73" i="21"/>
  <c r="AM57" i="8"/>
  <c r="AR91" i="8"/>
  <c r="AW70" i="21"/>
  <c r="K68" i="21"/>
  <c r="E38" i="22"/>
  <c r="AN38" i="1"/>
  <c r="AG72" i="21"/>
  <c r="X38" i="1"/>
  <c r="F74" i="8"/>
  <c r="AV68" i="20"/>
  <c r="AC10" i="24"/>
  <c r="O92" i="9"/>
  <c r="AI77" i="25"/>
  <c r="L69" i="8"/>
  <c r="R96" i="25"/>
  <c r="AG87" i="20"/>
  <c r="AA38" i="26"/>
  <c r="F69" i="1"/>
  <c r="N86" i="24"/>
  <c r="AG40" i="21"/>
  <c r="AL79" i="28"/>
  <c r="AS74" i="24"/>
  <c r="W75" i="21"/>
  <c r="L76" i="8"/>
  <c r="AG86" i="22"/>
  <c r="AW44" i="21"/>
  <c r="AL57" i="22"/>
  <c r="AT44" i="25"/>
  <c r="AG63" i="25"/>
  <c r="AV75" i="22"/>
  <c r="AR76" i="21"/>
  <c r="Q73" i="24"/>
  <c r="L81" i="24"/>
  <c r="AL91" i="28"/>
  <c r="AU96" i="25"/>
  <c r="Q91" i="24"/>
  <c r="M10" i="25"/>
  <c r="AA71" i="26"/>
  <c r="R79" i="26"/>
  <c r="AU77" i="21"/>
  <c r="I16" i="24"/>
  <c r="AA79" i="9"/>
  <c r="AT79" i="21"/>
  <c r="AO70" i="24"/>
  <c r="AF38" i="24"/>
  <c r="AL67" i="22"/>
  <c r="AT74" i="26"/>
  <c r="AS45" i="21"/>
  <c r="AR78" i="25"/>
  <c r="AM44" i="24"/>
  <c r="M68" i="26"/>
  <c r="AD67" i="9"/>
  <c r="AP81" i="28"/>
  <c r="AW76" i="21"/>
  <c r="AX76" i="9"/>
  <c r="AB79" i="28"/>
  <c r="AD57" i="22"/>
  <c r="R65" i="21"/>
  <c r="P46" i="9"/>
  <c r="AD75" i="25"/>
  <c r="N91" i="24"/>
  <c r="AF16" i="26"/>
  <c r="AV56" i="24"/>
  <c r="K15" i="25"/>
  <c r="AA74" i="29"/>
  <c r="AV78" i="8"/>
  <c r="AL68" i="24"/>
  <c r="AN69" i="22"/>
  <c r="M44" i="28"/>
  <c r="S74" i="25"/>
  <c r="AJ92" i="8"/>
  <c r="V91" i="9"/>
  <c r="W91" i="26"/>
  <c r="AS74" i="25"/>
  <c r="AG78" i="22"/>
  <c r="R87" i="28"/>
  <c r="P57" i="22"/>
  <c r="R40" i="22"/>
  <c r="N92" i="20"/>
  <c r="E75" i="20"/>
  <c r="AO66" i="9"/>
  <c r="T39" i="20"/>
  <c r="X75" i="26"/>
  <c r="AO76" i="26"/>
  <c r="AC16" i="9"/>
  <c r="K79" i="28"/>
  <c r="R75" i="21"/>
  <c r="AU16" i="25"/>
  <c r="I72" i="22"/>
  <c r="AU80" i="21"/>
  <c r="AJ86" i="8"/>
  <c r="F68" i="24"/>
  <c r="AC80" i="24"/>
  <c r="AI44" i="24"/>
  <c r="AV65" i="25"/>
  <c r="AB45" i="24"/>
  <c r="H72" i="8"/>
  <c r="AK9" i="22"/>
  <c r="N63" i="24"/>
  <c r="G79" i="22"/>
  <c r="Y68" i="28"/>
  <c r="AH38" i="1"/>
  <c r="H45" i="1"/>
  <c r="AU76" i="22"/>
  <c r="AH68" i="1"/>
  <c r="AR40" i="25"/>
  <c r="H96" i="22"/>
  <c r="F92" i="21"/>
  <c r="AD8" i="24"/>
  <c r="M38" i="29"/>
  <c r="O64" i="21"/>
  <c r="AT9" i="21"/>
  <c r="AT57" i="24"/>
  <c r="AR10" i="25"/>
  <c r="E95" i="26"/>
  <c r="AM63" i="22"/>
  <c r="AA64" i="1"/>
  <c r="AB68" i="9"/>
  <c r="AN46" i="21"/>
  <c r="I92" i="8"/>
  <c r="E82" i="9"/>
  <c r="AG95" i="25"/>
  <c r="N45" i="24"/>
  <c r="R44" i="20"/>
  <c r="AQ81" i="8"/>
  <c r="AR71" i="21"/>
  <c r="AY39" i="22"/>
  <c r="AE77" i="22"/>
  <c r="S73" i="21"/>
  <c r="E95" i="21"/>
  <c r="AV38" i="25"/>
  <c r="AL57" i="21"/>
  <c r="H69" i="25"/>
  <c r="AN38" i="8"/>
  <c r="AW64" i="21"/>
  <c r="AN63" i="20"/>
  <c r="AY64" i="22"/>
  <c r="M91" i="22"/>
  <c r="AJ8" i="25"/>
  <c r="R70" i="21"/>
  <c r="AS80" i="25"/>
  <c r="AD74" i="24"/>
  <c r="AO73" i="21"/>
  <c r="Z64" i="24"/>
  <c r="H15" i="21"/>
  <c r="Z95" i="8"/>
  <c r="AF64" i="22"/>
  <c r="P44" i="20"/>
  <c r="V8" i="8"/>
  <c r="AJ71" i="22"/>
  <c r="AE81" i="8"/>
  <c r="K74" i="21"/>
  <c r="L75" i="25"/>
  <c r="AF10" i="30"/>
  <c r="J65" i="25"/>
  <c r="AG82" i="20"/>
  <c r="L64" i="20"/>
  <c r="Z67" i="8"/>
  <c r="AO15" i="25"/>
  <c r="AA38" i="8"/>
  <c r="P15" i="22"/>
  <c r="F88" i="20"/>
  <c r="O38" i="24"/>
  <c r="AM77" i="25"/>
  <c r="AD64" i="25"/>
  <c r="AD95" i="20"/>
  <c r="AK9" i="24"/>
  <c r="L79" i="29"/>
  <c r="R10" i="25"/>
  <c r="AI76" i="20"/>
  <c r="N92" i="9"/>
  <c r="J45" i="22"/>
  <c r="U96" i="9"/>
  <c r="AJ73" i="21"/>
  <c r="AE8" i="20"/>
  <c r="W39" i="25"/>
  <c r="AF91" i="21"/>
  <c r="J75" i="22"/>
  <c r="AL45" i="22"/>
  <c r="AX16" i="9"/>
  <c r="P65" i="24"/>
  <c r="AB76" i="8"/>
  <c r="P39" i="1"/>
  <c r="R92" i="24"/>
  <c r="O69" i="21"/>
  <c r="V76" i="22"/>
  <c r="D46" i="22"/>
  <c r="AA74" i="8"/>
  <c r="N15" i="9"/>
  <c r="AH15" i="25"/>
  <c r="AY39" i="21"/>
  <c r="AH91" i="21"/>
  <c r="L71" i="24"/>
  <c r="AH79" i="21"/>
  <c r="P77" i="24"/>
  <c r="AI86" i="26"/>
  <c r="Q76" i="8"/>
  <c r="AB64" i="21"/>
  <c r="X69" i="21"/>
  <c r="AG56" i="22"/>
  <c r="N56" i="24"/>
  <c r="H40" i="24"/>
  <c r="Z38" i="25"/>
  <c r="W16" i="9"/>
  <c r="F68" i="25"/>
  <c r="AJ80" i="8"/>
  <c r="AM68" i="24"/>
  <c r="AW8" i="24"/>
  <c r="E87" i="22"/>
  <c r="AE65" i="25"/>
  <c r="AE91" i="21"/>
  <c r="AE71" i="24"/>
  <c r="V9" i="22"/>
  <c r="O65" i="24"/>
  <c r="M10" i="22"/>
  <c r="AO77" i="22"/>
  <c r="K80" i="20"/>
  <c r="M75" i="24"/>
  <c r="K82" i="20"/>
  <c r="AR67" i="1"/>
  <c r="F82" i="21"/>
  <c r="R69" i="22"/>
  <c r="AT75" i="20"/>
  <c r="AN66" i="20"/>
  <c r="AM39" i="24"/>
  <c r="U40" i="24"/>
  <c r="AI9" i="21"/>
  <c r="G10" i="29"/>
  <c r="AN56" i="22"/>
  <c r="W74" i="21"/>
  <c r="AW44" i="26"/>
  <c r="AU74" i="25"/>
  <c r="Y68" i="22"/>
  <c r="AI69" i="22"/>
  <c r="AJ38" i="22"/>
  <c r="O73" i="22"/>
  <c r="I70" i="24"/>
  <c r="AC75" i="22"/>
  <c r="D82" i="22"/>
  <c r="AD78" i="9"/>
  <c r="D67" i="28"/>
  <c r="U95" i="20"/>
  <c r="G63" i="24"/>
  <c r="AC80" i="25"/>
  <c r="AV38" i="9"/>
  <c r="P71" i="25"/>
  <c r="H87" i="20"/>
  <c r="AP80" i="24"/>
  <c r="AJ96" i="24"/>
  <c r="AH57" i="22"/>
  <c r="D76" i="20"/>
  <c r="AY82" i="24"/>
  <c r="AK88" i="1"/>
  <c r="AA63" i="21"/>
  <c r="AK10" i="28"/>
  <c r="AE9" i="25"/>
  <c r="AW10" i="22"/>
  <c r="AU91" i="28"/>
  <c r="K76" i="22"/>
  <c r="AK10" i="21"/>
  <c r="AR92" i="26"/>
  <c r="V46" i="24"/>
  <c r="Y56" i="1"/>
  <c r="AV92" i="1"/>
  <c r="O87" i="21"/>
  <c r="AS82" i="22"/>
  <c r="AE71" i="22"/>
  <c r="AM64" i="20"/>
  <c r="E80" i="29"/>
  <c r="K73" i="25"/>
  <c r="Z40" i="25"/>
  <c r="AX95" i="24"/>
  <c r="AA57" i="26"/>
  <c r="AT9" i="20"/>
  <c r="M66" i="25"/>
  <c r="E70" i="28"/>
  <c r="AJ81" i="22"/>
  <c r="L38" i="21"/>
  <c r="K8" i="25"/>
  <c r="Y86" i="9"/>
  <c r="AU8" i="24"/>
  <c r="I82" i="9"/>
  <c r="Y91" i="24"/>
  <c r="AL86" i="20"/>
  <c r="F64" i="24"/>
  <c r="M39" i="9"/>
  <c r="S67" i="24"/>
  <c r="X70" i="8"/>
  <c r="AI69" i="25"/>
  <c r="N78" i="28"/>
  <c r="AT96" i="20"/>
  <c r="Y65" i="24"/>
  <c r="N38" i="28"/>
  <c r="G69" i="21"/>
  <c r="P78" i="24"/>
  <c r="K75" i="24"/>
  <c r="AG81" i="20"/>
  <c r="AT9" i="25"/>
  <c r="AL79" i="22"/>
  <c r="J80" i="25"/>
  <c r="R68" i="21"/>
  <c r="E16" i="9"/>
  <c r="AN14" i="24"/>
  <c r="AX45" i="9"/>
  <c r="M65" i="22"/>
  <c r="J46" i="22"/>
  <c r="J44" i="20"/>
  <c r="AW14" i="24"/>
  <c r="F63" i="26"/>
  <c r="I95" i="21"/>
  <c r="AD66" i="21"/>
  <c r="R92" i="8"/>
  <c r="W69" i="24"/>
  <c r="AY65" i="8"/>
  <c r="G9" i="9"/>
  <c r="AX87" i="21"/>
  <c r="H73" i="22"/>
  <c r="J44" i="8"/>
  <c r="AB57" i="24"/>
  <c r="R65" i="8"/>
  <c r="E56" i="1"/>
  <c r="S39" i="9"/>
  <c r="AR66" i="22"/>
  <c r="AC15" i="26"/>
  <c r="AX80" i="1"/>
  <c r="R82" i="21"/>
  <c r="AM64" i="24"/>
  <c r="I82" i="22"/>
  <c r="I15" i="8"/>
  <c r="V40" i="8"/>
  <c r="W69" i="28"/>
  <c r="AP79" i="20"/>
  <c r="J46" i="1"/>
  <c r="F92" i="9"/>
  <c r="AQ68" i="9"/>
  <c r="AW10" i="8"/>
  <c r="AJ8" i="8"/>
  <c r="J92" i="9"/>
  <c r="T9" i="20"/>
  <c r="D71" i="24"/>
  <c r="AH75" i="24"/>
  <c r="AQ70" i="24"/>
  <c r="AO72" i="25"/>
  <c r="U44" i="28"/>
  <c r="AT45" i="21"/>
  <c r="V44" i="24"/>
  <c r="AY9" i="22"/>
  <c r="G38" i="22"/>
  <c r="Z15" i="22"/>
  <c r="AR80" i="20"/>
  <c r="G65" i="22"/>
  <c r="Z92" i="9"/>
  <c r="AO56" i="26"/>
  <c r="G39" i="24"/>
  <c r="AR73" i="25"/>
  <c r="AJ69" i="9"/>
  <c r="N67" i="24"/>
  <c r="D64" i="8"/>
  <c r="AB72" i="24"/>
  <c r="F91" i="21"/>
  <c r="L81" i="22"/>
  <c r="AX9" i="21"/>
  <c r="V74" i="9"/>
  <c r="AH68" i="25"/>
  <c r="AC16" i="25"/>
  <c r="AX72" i="21"/>
  <c r="Q67" i="25"/>
  <c r="E77" i="9"/>
  <c r="K10" i="8"/>
  <c r="T96" i="22"/>
  <c r="AV91" i="8"/>
  <c r="AN14" i="1"/>
  <c r="AE73" i="22"/>
  <c r="AV81" i="9"/>
  <c r="AA68" i="1"/>
  <c r="AG78" i="24"/>
  <c r="AG8" i="21"/>
  <c r="AU80" i="9"/>
  <c r="L82" i="25"/>
  <c r="K79" i="24"/>
  <c r="AF14" i="24"/>
  <c r="X64" i="8"/>
  <c r="AX16" i="1"/>
  <c r="AK69" i="20"/>
  <c r="AC91" i="1"/>
  <c r="AH46" i="24"/>
  <c r="AF39" i="8"/>
  <c r="H45" i="20"/>
  <c r="O68" i="22"/>
  <c r="AW81" i="22"/>
  <c r="D39" i="25"/>
  <c r="Y74" i="22"/>
  <c r="AW74" i="8"/>
  <c r="AL57" i="9"/>
  <c r="S96" i="25"/>
  <c r="N95" i="22"/>
  <c r="AQ63" i="21"/>
  <c r="AE14" i="24"/>
  <c r="AP74" i="21"/>
  <c r="AD10" i="22"/>
  <c r="M46" i="9"/>
  <c r="W82" i="24"/>
  <c r="AA80" i="24"/>
  <c r="F91" i="8"/>
  <c r="V9" i="8"/>
  <c r="AG46" i="22"/>
  <c r="AD44" i="21"/>
  <c r="F56" i="24"/>
  <c r="AG14" i="26"/>
  <c r="AM87" i="21"/>
  <c r="AH64" i="25"/>
  <c r="P9" i="26"/>
  <c r="AV80" i="20"/>
  <c r="AM45" i="25"/>
  <c r="T95" i="9"/>
  <c r="O56" i="25"/>
  <c r="K76" i="8"/>
  <c r="AB66" i="1"/>
  <c r="E77" i="22"/>
  <c r="AL9" i="22"/>
  <c r="E71" i="24"/>
  <c r="F77" i="21"/>
  <c r="AJ78" i="1"/>
  <c r="AC46" i="20"/>
  <c r="F39" i="8"/>
  <c r="Z74" i="8"/>
  <c r="AI76" i="9"/>
  <c r="AT15" i="8"/>
  <c r="AK44" i="20"/>
  <c r="AR80" i="21"/>
  <c r="AF16" i="22"/>
  <c r="G56" i="21"/>
  <c r="V75" i="1"/>
  <c r="P78" i="20"/>
  <c r="AO86" i="21"/>
  <c r="G70" i="21"/>
  <c r="W80" i="26"/>
  <c r="N38" i="21"/>
  <c r="AN78" i="24"/>
  <c r="AC67" i="21"/>
  <c r="Q87" i="22"/>
  <c r="AY16" i="21"/>
  <c r="AA56" i="24"/>
  <c r="AN95" i="9"/>
  <c r="AP71" i="26"/>
  <c r="AE69" i="24"/>
  <c r="AQ72" i="24"/>
  <c r="AO57" i="25"/>
  <c r="AF9" i="22"/>
  <c r="AO10" i="20"/>
  <c r="R91" i="21"/>
  <c r="E65" i="26"/>
  <c r="T70" i="22"/>
  <c r="AL96" i="21"/>
  <c r="AM63" i="9"/>
  <c r="Q70" i="21"/>
  <c r="I79" i="9"/>
  <c r="S71" i="20"/>
  <c r="S96" i="21"/>
  <c r="T96" i="21"/>
  <c r="AQ80" i="22"/>
  <c r="E63" i="24"/>
  <c r="AT39" i="30"/>
  <c r="AJ72" i="9"/>
  <c r="V71" i="22"/>
  <c r="P81" i="21"/>
  <c r="W14" i="20"/>
  <c r="AH96" i="9"/>
  <c r="AO64" i="24"/>
  <c r="G10" i="9"/>
  <c r="AX56" i="26"/>
  <c r="AK92" i="9"/>
  <c r="AQ16" i="25"/>
  <c r="AP82" i="22"/>
  <c r="Z64" i="9"/>
  <c r="V91" i="28"/>
  <c r="AT15" i="29"/>
  <c r="V46" i="1"/>
  <c r="F71" i="24"/>
  <c r="AT70" i="28"/>
  <c r="AD92" i="24"/>
  <c r="R14" i="8"/>
  <c r="L44" i="28"/>
  <c r="AL45" i="25"/>
  <c r="AT77" i="21"/>
  <c r="AH72" i="22"/>
  <c r="AF15" i="1"/>
  <c r="W70" i="8"/>
  <c r="L79" i="24"/>
  <c r="AK14" i="24"/>
  <c r="AK39" i="25"/>
  <c r="W74" i="20"/>
  <c r="AH9" i="20"/>
  <c r="AP92" i="24"/>
  <c r="O81" i="22"/>
  <c r="AT91" i="25"/>
  <c r="F86" i="28"/>
  <c r="K68" i="20"/>
  <c r="AN77" i="28"/>
  <c r="E8" i="25"/>
  <c r="S81" i="9"/>
  <c r="AB80" i="26"/>
  <c r="S71" i="8"/>
  <c r="M68" i="22"/>
  <c r="AO46" i="25"/>
  <c r="AG56" i="26"/>
  <c r="AN77" i="21"/>
  <c r="O80" i="21"/>
  <c r="AH91" i="20"/>
  <c r="AY92" i="22"/>
  <c r="I79" i="21"/>
  <c r="AR79" i="1"/>
  <c r="Z86" i="25"/>
  <c r="AY74" i="9"/>
  <c r="X86" i="20"/>
  <c r="U8" i="24"/>
  <c r="AH64" i="21"/>
  <c r="AY56" i="21"/>
  <c r="U92" i="21"/>
  <c r="K66" i="22"/>
  <c r="AQ16" i="28"/>
  <c r="M78" i="24"/>
  <c r="Z45" i="22"/>
  <c r="AB63" i="26"/>
  <c r="D72" i="20"/>
  <c r="AJ77" i="9"/>
  <c r="AF87" i="20"/>
  <c r="W44" i="21"/>
  <c r="AP14" i="24"/>
  <c r="D10" i="22"/>
  <c r="I67" i="1"/>
  <c r="F66" i="20"/>
  <c r="AR86" i="9"/>
  <c r="J87" i="20"/>
  <c r="E87" i="25"/>
  <c r="AI88" i="20"/>
  <c r="AW57" i="25"/>
  <c r="AS81" i="9"/>
  <c r="V86" i="21"/>
  <c r="AH67" i="25"/>
  <c r="AH44" i="8"/>
  <c r="AD38" i="25"/>
  <c r="U91" i="21"/>
  <c r="M80" i="21"/>
  <c r="Y63" i="25"/>
  <c r="AS14" i="25"/>
  <c r="Z86" i="24"/>
  <c r="AD16" i="20"/>
  <c r="N95" i="8"/>
  <c r="W57" i="24"/>
  <c r="D70" i="26"/>
  <c r="V65" i="28"/>
  <c r="P80" i="20"/>
  <c r="AP78" i="21"/>
  <c r="AK88" i="9"/>
  <c r="AD76" i="21"/>
  <c r="AG82" i="1"/>
  <c r="U91" i="9"/>
  <c r="W66" i="22"/>
  <c r="M73" i="22"/>
  <c r="H45" i="8"/>
  <c r="Y46" i="24"/>
  <c r="AO39" i="29"/>
  <c r="AS71" i="24"/>
  <c r="AD40" i="21"/>
  <c r="Y15" i="8"/>
  <c r="AG66" i="9"/>
  <c r="L87" i="20"/>
  <c r="AD72" i="21"/>
  <c r="AA95" i="8"/>
  <c r="AA76" i="22"/>
  <c r="F8" i="26"/>
  <c r="L70" i="20"/>
  <c r="Y86" i="22"/>
  <c r="AC44" i="8"/>
  <c r="AA8" i="20"/>
  <c r="AA96" i="20"/>
  <c r="AH78" i="21"/>
  <c r="Q8" i="21"/>
  <c r="AE76" i="22"/>
  <c r="AB91" i="9"/>
  <c r="I38" i="24"/>
  <c r="AK63" i="22"/>
  <c r="D70" i="22"/>
  <c r="AB63" i="9"/>
  <c r="K40" i="24"/>
  <c r="O73" i="24"/>
  <c r="AE66" i="24"/>
  <c r="D16" i="28"/>
  <c r="F15" i="25"/>
  <c r="AT64" i="22"/>
  <c r="AH91" i="9"/>
  <c r="E46" i="21"/>
  <c r="AV95" i="8"/>
  <c r="AR39" i="26"/>
  <c r="AR65" i="22"/>
  <c r="AD96" i="25"/>
  <c r="AH72" i="26"/>
  <c r="AR70" i="22"/>
  <c r="D69" i="25"/>
  <c r="AY44" i="25"/>
  <c r="Y72" i="24"/>
  <c r="AN71" i="24"/>
  <c r="X56" i="25"/>
  <c r="AI14" i="20"/>
  <c r="Z65" i="24"/>
  <c r="AK65" i="25"/>
  <c r="P80" i="21"/>
  <c r="Y68" i="9"/>
  <c r="AY40" i="9"/>
  <c r="J69" i="9"/>
  <c r="E66" i="21"/>
  <c r="H44" i="20"/>
  <c r="N39" i="24"/>
  <c r="AY92" i="24"/>
  <c r="O68" i="8"/>
  <c r="R9" i="25"/>
  <c r="L80" i="9"/>
  <c r="X15" i="9"/>
  <c r="AV9" i="24"/>
  <c r="AD73" i="1"/>
  <c r="M63" i="9"/>
  <c r="M56" i="24"/>
  <c r="O65" i="22"/>
  <c r="AR80" i="26"/>
  <c r="Y96" i="25"/>
  <c r="AD68" i="25"/>
  <c r="AU8" i="25"/>
  <c r="AC92" i="24"/>
  <c r="AC88" i="9"/>
  <c r="AV44" i="24"/>
  <c r="AD64" i="21"/>
  <c r="T96" i="25"/>
  <c r="N9" i="28"/>
  <c r="AH9" i="25"/>
  <c r="AD92" i="9"/>
  <c r="P64" i="22"/>
  <c r="Q82" i="9"/>
  <c r="U65" i="21"/>
  <c r="E91" i="21"/>
  <c r="AE14" i="20"/>
  <c r="V63" i="20"/>
  <c r="AT96" i="21"/>
  <c r="AP14" i="9"/>
  <c r="J80" i="21"/>
  <c r="K57" i="22"/>
  <c r="M39" i="22"/>
  <c r="AB91" i="21"/>
  <c r="AU57" i="8"/>
  <c r="AI69" i="24"/>
  <c r="P63" i="25"/>
  <c r="AC39" i="24"/>
  <c r="AE68" i="22"/>
  <c r="AP68" i="25"/>
  <c r="AH72" i="1"/>
  <c r="U64" i="24"/>
  <c r="K70" i="20"/>
  <c r="G92" i="24"/>
  <c r="Q73" i="22"/>
  <c r="K92" i="21"/>
  <c r="AE10" i="22"/>
  <c r="AJ72" i="1"/>
  <c r="W68" i="25"/>
  <c r="AM75" i="8"/>
  <c r="AR79" i="21"/>
  <c r="N44" i="24"/>
  <c r="AC65" i="22"/>
  <c r="J72" i="21"/>
  <c r="I15" i="30"/>
  <c r="AB15" i="22"/>
  <c r="AO66" i="24"/>
  <c r="AP15" i="8"/>
  <c r="AY77" i="29"/>
  <c r="J40" i="25"/>
  <c r="AV78" i="22"/>
  <c r="AR81" i="24"/>
  <c r="AW39" i="28"/>
  <c r="D57" i="24"/>
  <c r="AG66" i="22"/>
  <c r="H65" i="28"/>
  <c r="AB16" i="26"/>
  <c r="M92" i="24"/>
  <c r="AP40" i="20"/>
  <c r="O74" i="20"/>
  <c r="U9" i="22"/>
  <c r="G72" i="22"/>
  <c r="P79" i="24"/>
  <c r="W78" i="8"/>
  <c r="T16" i="24"/>
  <c r="AB64" i="22"/>
  <c r="M39" i="24"/>
  <c r="AC9" i="8"/>
  <c r="S73" i="24"/>
  <c r="AO45" i="26"/>
  <c r="T79" i="22"/>
  <c r="AE88" i="1"/>
  <c r="AB79" i="21"/>
  <c r="AV39" i="9"/>
  <c r="AW75" i="21"/>
  <c r="F78" i="24"/>
  <c r="AB81" i="24"/>
  <c r="M71" i="1"/>
  <c r="Q44" i="24"/>
  <c r="Y77" i="21"/>
  <c r="AB67" i="22"/>
  <c r="M63" i="20"/>
  <c r="G38" i="9"/>
  <c r="O78" i="22"/>
  <c r="AI71" i="1"/>
  <c r="W95" i="29"/>
  <c r="I68" i="21"/>
  <c r="AX82" i="20"/>
  <c r="O75" i="21"/>
  <c r="AX44" i="22"/>
  <c r="AS92" i="24"/>
  <c r="AE66" i="26"/>
  <c r="AS87" i="24"/>
  <c r="T82" i="26"/>
  <c r="P75" i="24"/>
  <c r="G39" i="25"/>
  <c r="AT73" i="22"/>
  <c r="T10" i="26"/>
  <c r="AI79" i="9"/>
  <c r="AJ10" i="25"/>
  <c r="AU44" i="21"/>
  <c r="U75" i="9"/>
  <c r="Z46" i="22"/>
  <c r="AU68" i="25"/>
  <c r="N68" i="20"/>
  <c r="AB82" i="1"/>
  <c r="P57" i="25"/>
  <c r="AE57" i="1"/>
  <c r="AP87" i="21"/>
  <c r="H67" i="21"/>
  <c r="L40" i="24"/>
  <c r="AM66" i="9"/>
  <c r="AB95" i="25"/>
  <c r="U63" i="22"/>
  <c r="L72" i="22"/>
  <c r="M79" i="24"/>
  <c r="AR77" i="22"/>
  <c r="N10" i="22"/>
  <c r="AP80" i="20"/>
  <c r="P72" i="20"/>
  <c r="I70" i="25"/>
  <c r="AS70" i="21"/>
  <c r="AF45" i="25"/>
  <c r="AC44" i="21"/>
  <c r="Y67" i="22"/>
  <c r="O70" i="25"/>
  <c r="Z76" i="24"/>
  <c r="AK70" i="9"/>
  <c r="Y40" i="1"/>
  <c r="M70" i="1"/>
  <c r="AK56" i="9"/>
  <c r="G40" i="21"/>
  <c r="AS57" i="8"/>
  <c r="AJ76" i="22"/>
  <c r="AN92" i="8"/>
  <c r="X77" i="8"/>
  <c r="AR75" i="9"/>
  <c r="AK74" i="26"/>
  <c r="AP69" i="21"/>
  <c r="K45" i="24"/>
  <c r="O88" i="20"/>
  <c r="AS44" i="22"/>
  <c r="AL73" i="21"/>
  <c r="Q63" i="24"/>
  <c r="AS44" i="20"/>
  <c r="T46" i="24"/>
  <c r="Z38" i="21"/>
  <c r="T79" i="8"/>
  <c r="D71" i="21"/>
  <c r="AD9" i="24"/>
  <c r="AM74" i="20"/>
  <c r="AV81" i="22"/>
  <c r="AR8" i="25"/>
  <c r="AB14" i="24"/>
  <c r="AN44" i="21"/>
  <c r="AU69" i="8"/>
  <c r="U65" i="8"/>
  <c r="AC9" i="22"/>
  <c r="V80" i="22"/>
  <c r="X80" i="26"/>
  <c r="AN91" i="22"/>
  <c r="AM56" i="28"/>
  <c r="AE57" i="24"/>
  <c r="W63" i="25"/>
  <c r="AL69" i="20"/>
  <c r="F46" i="24"/>
  <c r="AO40" i="9"/>
  <c r="T16" i="9"/>
  <c r="R77" i="9"/>
  <c r="AR46" i="9"/>
  <c r="AD38" i="20"/>
  <c r="AN46" i="20"/>
  <c r="AF15" i="9"/>
  <c r="M92" i="9"/>
  <c r="AJ78" i="22"/>
  <c r="J40" i="1"/>
  <c r="AE72" i="21"/>
  <c r="AB44" i="8"/>
  <c r="AX8" i="8"/>
  <c r="O91" i="20"/>
  <c r="AF79" i="22"/>
  <c r="AL64" i="22"/>
  <c r="AH81" i="8"/>
  <c r="L95" i="24"/>
  <c r="AY68" i="22"/>
  <c r="AQ78" i="24"/>
  <c r="X88" i="21"/>
  <c r="M96" i="9"/>
  <c r="K86" i="21"/>
  <c r="R68" i="9"/>
  <c r="T14" i="30"/>
  <c r="J64" i="28"/>
  <c r="AV67" i="22"/>
  <c r="P66" i="21"/>
  <c r="I46" i="20"/>
  <c r="N87" i="20"/>
  <c r="AY79" i="22"/>
  <c r="AN38" i="25"/>
  <c r="AE66" i="25"/>
  <c r="AC76" i="22"/>
  <c r="AT63" i="1"/>
  <c r="AF77" i="1"/>
  <c r="N76" i="9"/>
  <c r="R10" i="20"/>
  <c r="AT40" i="9"/>
  <c r="U76" i="9"/>
  <c r="L76" i="24"/>
  <c r="AJ69" i="26"/>
  <c r="AD39" i="21"/>
  <c r="AQ81" i="20"/>
  <c r="AY95" i="26"/>
  <c r="AV15" i="25"/>
  <c r="X78" i="21"/>
  <c r="M82" i="1"/>
  <c r="AQ69" i="24"/>
  <c r="AD80" i="25"/>
  <c r="AN72" i="24"/>
  <c r="K75" i="1"/>
  <c r="AA14" i="22"/>
  <c r="P39" i="24"/>
  <c r="N16" i="9"/>
  <c r="Y72" i="1"/>
  <c r="AV69" i="20"/>
  <c r="J75" i="20"/>
  <c r="M64" i="28"/>
  <c r="S78" i="8"/>
  <c r="H9" i="8"/>
  <c r="AC10" i="21"/>
  <c r="E10" i="24"/>
  <c r="U9" i="8"/>
  <c r="X92" i="20"/>
  <c r="AJ45" i="20"/>
  <c r="AS44" i="21"/>
  <c r="E44" i="8"/>
  <c r="AF82" i="8"/>
  <c r="AQ15" i="22"/>
  <c r="X86" i="1"/>
  <c r="F72" i="24"/>
  <c r="U44" i="21"/>
  <c r="R74" i="22"/>
  <c r="E65" i="8"/>
  <c r="I66" i="1"/>
  <c r="Z66" i="24"/>
  <c r="AA91" i="9"/>
  <c r="AW67" i="24"/>
  <c r="AP15" i="20"/>
  <c r="Q10" i="25"/>
  <c r="X74" i="26"/>
  <c r="AI79" i="21"/>
  <c r="R40" i="8"/>
  <c r="AT76" i="9"/>
  <c r="AD86" i="8"/>
  <c r="N38" i="9"/>
  <c r="D70" i="21"/>
  <c r="AP73" i="22"/>
  <c r="V75" i="25"/>
  <c r="N75" i="8"/>
  <c r="AY82" i="28"/>
  <c r="AM73" i="8"/>
  <c r="Z45" i="24"/>
  <c r="J70" i="8"/>
  <c r="V38" i="8"/>
  <c r="AT39" i="1"/>
  <c r="U87" i="9"/>
  <c r="AR96" i="8"/>
  <c r="AF92" i="21"/>
  <c r="S38" i="22"/>
  <c r="AE16" i="22"/>
  <c r="AQ16" i="22"/>
  <c r="AS56" i="22"/>
  <c r="Y92" i="20"/>
  <c r="AP44" i="26"/>
  <c r="N38" i="26"/>
  <c r="G82" i="25"/>
  <c r="AK39" i="9"/>
  <c r="U70" i="28"/>
  <c r="AX91" i="24"/>
  <c r="E9" i="25"/>
  <c r="N14" i="22"/>
  <c r="AN76" i="24"/>
  <c r="U78" i="9"/>
  <c r="AE38" i="25"/>
  <c r="E91" i="9"/>
  <c r="AT40" i="25"/>
  <c r="AQ15" i="25"/>
  <c r="G14" i="26"/>
  <c r="AQ91" i="9"/>
  <c r="AC10" i="25"/>
  <c r="AW72" i="25"/>
  <c r="AJ92" i="20"/>
  <c r="AE77" i="20"/>
  <c r="AJ79" i="26"/>
  <c r="M91" i="8"/>
  <c r="M96" i="21"/>
  <c r="AC70" i="1"/>
  <c r="AM44" i="9"/>
  <c r="V71" i="21"/>
  <c r="AC46" i="21"/>
  <c r="AJ46" i="24"/>
  <c r="K46" i="9"/>
  <c r="E91" i="8"/>
  <c r="AK15" i="1"/>
  <c r="AX74" i="9"/>
  <c r="AG45" i="24"/>
  <c r="AC64" i="1"/>
  <c r="R46" i="9"/>
  <c r="Y79" i="22"/>
  <c r="K66" i="20"/>
  <c r="M79" i="21"/>
  <c r="K9" i="26"/>
  <c r="AQ71" i="28"/>
  <c r="AW14" i="1"/>
  <c r="R79" i="24"/>
  <c r="AC80" i="21"/>
  <c r="AD56" i="22"/>
  <c r="H66" i="9"/>
  <c r="E92" i="21"/>
  <c r="I16" i="26"/>
  <c r="AX91" i="9"/>
  <c r="AK71" i="21"/>
  <c r="O67" i="28"/>
  <c r="AF77" i="20"/>
  <c r="N39" i="21"/>
  <c r="G67" i="24"/>
  <c r="AH38" i="20"/>
  <c r="AK57" i="20"/>
  <c r="AI57" i="21"/>
  <c r="AF86" i="25"/>
  <c r="AB78" i="24"/>
  <c r="AO77" i="21"/>
  <c r="AB79" i="8"/>
  <c r="E67" i="22"/>
  <c r="W64" i="24"/>
  <c r="J44" i="1"/>
  <c r="AG70" i="22"/>
  <c r="W45" i="22"/>
  <c r="AE96" i="21"/>
  <c r="AK65" i="24"/>
  <c r="V95" i="24"/>
  <c r="O82" i="25"/>
  <c r="Q38" i="8"/>
  <c r="V87" i="1"/>
  <c r="AR63" i="26"/>
  <c r="AO75" i="20"/>
  <c r="AB64" i="20"/>
  <c r="F56" i="22"/>
  <c r="W66" i="20"/>
  <c r="L68" i="20"/>
  <c r="E45" i="26"/>
  <c r="V92" i="25"/>
  <c r="Y15" i="26"/>
  <c r="S40" i="1"/>
  <c r="S46" i="21"/>
  <c r="AP9" i="21"/>
  <c r="N46" i="28"/>
  <c r="AV92" i="25"/>
  <c r="AP68" i="9"/>
  <c r="U75" i="21"/>
  <c r="E45" i="21"/>
  <c r="D46" i="29"/>
  <c r="AG86" i="21"/>
  <c r="AR65" i="9"/>
  <c r="AX15" i="9"/>
  <c r="K67" i="28"/>
  <c r="AE16" i="25"/>
  <c r="X66" i="20"/>
  <c r="V70" i="28"/>
  <c r="AC75" i="26"/>
  <c r="V77" i="20"/>
  <c r="AK38" i="21"/>
  <c r="AY74" i="25"/>
  <c r="AR77" i="20"/>
  <c r="AK46" i="1"/>
  <c r="AE74" i="1"/>
  <c r="AL57" i="26"/>
  <c r="J9" i="25"/>
  <c r="AV68" i="26"/>
  <c r="AL14" i="20"/>
  <c r="V10" i="24"/>
  <c r="AC80" i="26"/>
  <c r="AA16" i="9"/>
  <c r="K39" i="9"/>
  <c r="AV16" i="30"/>
  <c r="AN69" i="1"/>
  <c r="AH9" i="21"/>
  <c r="AI78" i="22"/>
  <c r="AM87" i="20"/>
  <c r="AL69" i="21"/>
  <c r="Z44" i="21"/>
  <c r="Y81" i="21"/>
  <c r="W91" i="9"/>
  <c r="V57" i="1"/>
  <c r="K10" i="9"/>
  <c r="T15" i="8"/>
  <c r="AF73" i="20"/>
  <c r="AB38" i="20"/>
  <c r="S91" i="24"/>
  <c r="N46" i="9"/>
  <c r="AQ9" i="22"/>
  <c r="I9" i="21"/>
  <c r="W16" i="20"/>
  <c r="AE88" i="8"/>
  <c r="AO57" i="20"/>
  <c r="AU69" i="21"/>
  <c r="AB72" i="1"/>
  <c r="S88" i="20"/>
  <c r="AS79" i="30"/>
  <c r="G87" i="21"/>
  <c r="AF70" i="20"/>
  <c r="AB38" i="9"/>
  <c r="G10" i="21"/>
  <c r="E14" i="20"/>
  <c r="P57" i="24"/>
  <c r="AB88" i="21"/>
  <c r="S63" i="22"/>
  <c r="W79" i="20"/>
  <c r="AC40" i="1"/>
  <c r="AA88" i="21"/>
  <c r="AM38" i="20"/>
  <c r="AP82" i="9"/>
  <c r="F66" i="9"/>
  <c r="AI40" i="8"/>
  <c r="S9" i="25"/>
  <c r="AF46" i="22"/>
  <c r="G86" i="20"/>
  <c r="AY10" i="8"/>
  <c r="D73" i="20"/>
  <c r="M91" i="21"/>
  <c r="F69" i="22"/>
  <c r="D73" i="25"/>
  <c r="G44" i="22"/>
  <c r="W64" i="9"/>
  <c r="AM16" i="22"/>
  <c r="I64" i="22"/>
  <c r="AD69" i="9"/>
  <c r="H75" i="9"/>
  <c r="N57" i="24"/>
  <c r="AN72" i="9"/>
  <c r="Y86" i="1"/>
  <c r="AN96" i="8"/>
  <c r="T95" i="20"/>
  <c r="AP9" i="24"/>
  <c r="AH45" i="21"/>
  <c r="AS72" i="8"/>
  <c r="H8" i="9"/>
  <c r="AQ45" i="21"/>
  <c r="N78" i="24"/>
  <c r="N74" i="29"/>
  <c r="AA92" i="20"/>
  <c r="AC76" i="24"/>
  <c r="T79" i="24"/>
  <c r="P63" i="20"/>
  <c r="AM77" i="20"/>
  <c r="AT95" i="1"/>
  <c r="W9" i="9"/>
  <c r="AT66" i="25"/>
  <c r="AC96" i="8"/>
  <c r="P38" i="9"/>
  <c r="V64" i="20"/>
  <c r="AR70" i="9"/>
  <c r="AG95" i="24"/>
  <c r="AE75" i="26"/>
  <c r="W75" i="8"/>
  <c r="X16" i="9"/>
  <c r="W77" i="20"/>
  <c r="AY69" i="20"/>
  <c r="Y95" i="8"/>
  <c r="AI39" i="20"/>
  <c r="K40" i="9"/>
  <c r="AX16" i="24"/>
  <c r="U39" i="24"/>
  <c r="E44" i="21"/>
  <c r="R75" i="24"/>
  <c r="AK38" i="25"/>
  <c r="AQ74" i="21"/>
  <c r="AQ14" i="26"/>
  <c r="AR14" i="9"/>
  <c r="AT10" i="9"/>
  <c r="H95" i="8"/>
  <c r="N68" i="24"/>
  <c r="R16" i="22"/>
  <c r="AN71" i="1"/>
  <c r="AS87" i="9"/>
  <c r="E66" i="9"/>
  <c r="N69" i="1"/>
  <c r="AK16" i="20"/>
  <c r="AD91" i="21"/>
  <c r="AB16" i="22"/>
  <c r="L92" i="21"/>
  <c r="AU91" i="9"/>
  <c r="L66" i="24"/>
  <c r="F73" i="22"/>
  <c r="AU71" i="1"/>
  <c r="AX86" i="8"/>
  <c r="O96" i="1"/>
  <c r="AD63" i="22"/>
  <c r="AF81" i="20"/>
  <c r="AC9" i="1"/>
  <c r="J10" i="22"/>
  <c r="H63" i="22"/>
  <c r="J10" i="26"/>
  <c r="O96" i="21"/>
  <c r="AD46" i="22"/>
  <c r="W14" i="9"/>
  <c r="AP92" i="20"/>
  <c r="AR15" i="24"/>
  <c r="AY56" i="22"/>
  <c r="AN77" i="9"/>
  <c r="K65" i="9"/>
  <c r="Y72" i="28"/>
  <c r="M76" i="24"/>
  <c r="D10" i="25"/>
  <c r="AL80" i="20"/>
  <c r="O67" i="20"/>
  <c r="J70" i="22"/>
  <c r="AX96" i="8"/>
  <c r="AL10" i="8"/>
  <c r="AE39" i="9"/>
  <c r="AC91" i="20"/>
  <c r="T96" i="24"/>
  <c r="AL39" i="8"/>
  <c r="N73" i="1"/>
  <c r="E71" i="8"/>
  <c r="AT39" i="22"/>
  <c r="AO86" i="1"/>
  <c r="L38" i="20"/>
  <c r="L77" i="8"/>
  <c r="S78" i="24"/>
  <c r="AS66" i="22"/>
  <c r="Q78" i="20"/>
  <c r="J92" i="20"/>
  <c r="H57" i="1"/>
  <c r="W88" i="24"/>
  <c r="T46" i="8"/>
  <c r="AS86" i="1"/>
  <c r="T44" i="26"/>
  <c r="AP40" i="24"/>
  <c r="AG76" i="21"/>
  <c r="N73" i="21"/>
  <c r="M40" i="21"/>
  <c r="AA75" i="22"/>
  <c r="K39" i="22"/>
  <c r="AH87" i="21"/>
  <c r="AQ14" i="24"/>
  <c r="AJ71" i="20"/>
  <c r="AN74" i="24"/>
  <c r="R57" i="22"/>
  <c r="Q73" i="21"/>
  <c r="AK57" i="22"/>
  <c r="V91" i="8"/>
  <c r="O75" i="22"/>
  <c r="AT65" i="22"/>
  <c r="Q78" i="26"/>
  <c r="L88" i="22"/>
  <c r="T70" i="21"/>
  <c r="N10" i="24"/>
  <c r="AE39" i="21"/>
  <c r="AO16" i="25"/>
  <c r="U40" i="22"/>
  <c r="AO8" i="21"/>
  <c r="AW45" i="9"/>
  <c r="AY65" i="21"/>
  <c r="AF9" i="21"/>
  <c r="F40" i="21"/>
  <c r="AY8" i="26"/>
  <c r="AP16" i="26"/>
  <c r="AO72" i="21"/>
  <c r="AT16" i="9"/>
  <c r="E14" i="8"/>
  <c r="AI74" i="9"/>
  <c r="AN76" i="26"/>
  <c r="O80" i="25"/>
  <c r="AU45" i="24"/>
  <c r="X8" i="20"/>
  <c r="D91" i="8"/>
  <c r="AQ16" i="20"/>
  <c r="AN57" i="8"/>
  <c r="AW8" i="20"/>
  <c r="AP86" i="1"/>
  <c r="AY16" i="24"/>
  <c r="Z91" i="20"/>
  <c r="AP64" i="24"/>
  <c r="AP68" i="22"/>
  <c r="AA69" i="25"/>
  <c r="AT71" i="25"/>
  <c r="X73" i="25"/>
  <c r="P75" i="20"/>
  <c r="R39" i="22"/>
  <c r="J38" i="25"/>
  <c r="P71" i="9"/>
  <c r="E38" i="24"/>
  <c r="AW8" i="25"/>
  <c r="AP14" i="8"/>
  <c r="V67" i="22"/>
  <c r="AW71" i="8"/>
  <c r="AL79" i="20"/>
  <c r="R71" i="24"/>
  <c r="S91" i="20"/>
  <c r="AN86" i="21"/>
  <c r="J87" i="8"/>
  <c r="AP74" i="1"/>
  <c r="AL75" i="1"/>
  <c r="W86" i="9"/>
  <c r="AK75" i="1"/>
  <c r="AI76" i="24"/>
  <c r="AH73" i="24"/>
  <c r="E79" i="20"/>
  <c r="AC70" i="29"/>
  <c r="G81" i="22"/>
  <c r="AM64" i="8"/>
  <c r="AH69" i="22"/>
  <c r="T78" i="21"/>
  <c r="S44" i="24"/>
  <c r="H9" i="22"/>
  <c r="AL86" i="9"/>
  <c r="AD95" i="22"/>
  <c r="AS78" i="8"/>
  <c r="AR75" i="20"/>
  <c r="J73" i="22"/>
  <c r="AE45" i="21"/>
  <c r="G82" i="21"/>
  <c r="AF88" i="8"/>
  <c r="AG9" i="9"/>
  <c r="D79" i="22"/>
  <c r="Y57" i="25"/>
  <c r="S74" i="21"/>
  <c r="P74" i="22"/>
  <c r="AV66" i="22"/>
  <c r="AV16" i="9"/>
  <c r="P72" i="22"/>
  <c r="AR92" i="9"/>
  <c r="AO77" i="9"/>
  <c r="W88" i="9"/>
  <c r="AN45" i="26"/>
  <c r="I92" i="22"/>
  <c r="AC46" i="25"/>
  <c r="AG95" i="21"/>
  <c r="AV10" i="22"/>
  <c r="AK67" i="8"/>
  <c r="Z39" i="20"/>
  <c r="E77" i="28"/>
  <c r="AS57" i="22"/>
  <c r="O68" i="24"/>
  <c r="AG16" i="22"/>
  <c r="AJ88" i="28"/>
  <c r="R80" i="25"/>
  <c r="P39" i="21"/>
  <c r="AG57" i="1"/>
  <c r="I72" i="25"/>
  <c r="F15" i="29"/>
  <c r="AF81" i="24"/>
  <c r="AR45" i="21"/>
  <c r="AJ79" i="24"/>
  <c r="AM15" i="25"/>
  <c r="AB67" i="21"/>
  <c r="M92" i="8"/>
  <c r="AM71" i="25"/>
  <c r="AF88" i="22"/>
  <c r="AN65" i="8"/>
  <c r="AL96" i="24"/>
  <c r="AH78" i="9"/>
  <c r="AI65" i="24"/>
  <c r="AS8" i="8"/>
  <c r="H9" i="21"/>
  <c r="G74" i="22"/>
  <c r="AD9" i="8"/>
  <c r="Y78" i="20"/>
  <c r="J72" i="22"/>
  <c r="J16" i="24"/>
  <c r="X69" i="8"/>
  <c r="K86" i="20"/>
  <c r="J14" i="22"/>
  <c r="AC95" i="9"/>
  <c r="AC67" i="9"/>
  <c r="F79" i="22"/>
  <c r="AJ10" i="21"/>
  <c r="P10" i="22"/>
  <c r="AN95" i="8"/>
  <c r="J39" i="22"/>
  <c r="Q40" i="24"/>
  <c r="Y63" i="21"/>
  <c r="AS10" i="21"/>
  <c r="AQ92" i="22"/>
  <c r="U14" i="21"/>
  <c r="AI66" i="1"/>
  <c r="AY44" i="1"/>
  <c r="AO77" i="25"/>
  <c r="AQ64" i="1"/>
  <c r="I14" i="20"/>
  <c r="K76" i="20"/>
  <c r="AD66" i="22"/>
  <c r="O71" i="22"/>
  <c r="AU76" i="21"/>
  <c r="AJ70" i="24"/>
  <c r="AH74" i="8"/>
  <c r="O46" i="20"/>
  <c r="N70" i="8"/>
  <c r="N16" i="24"/>
  <c r="U46" i="26"/>
  <c r="AI65" i="9"/>
  <c r="E63" i="1"/>
  <c r="I57" i="21"/>
  <c r="E46" i="1"/>
  <c r="AK79" i="21"/>
  <c r="AE10" i="21"/>
  <c r="AU9" i="26"/>
  <c r="AS9" i="26"/>
  <c r="AS88" i="20"/>
  <c r="G65" i="21"/>
  <c r="L70" i="22"/>
  <c r="AR9" i="8"/>
  <c r="E66" i="24"/>
  <c r="AT96" i="1"/>
  <c r="AL81" i="20"/>
  <c r="AV81" i="1"/>
  <c r="Q86" i="21"/>
  <c r="AA70" i="21"/>
  <c r="AF72" i="26"/>
  <c r="AJ45" i="1"/>
  <c r="J64" i="25"/>
  <c r="F39" i="24"/>
  <c r="U92" i="8"/>
  <c r="M67" i="22"/>
  <c r="AF75" i="1"/>
  <c r="Y57" i="1"/>
  <c r="AJ46" i="20"/>
  <c r="P46" i="22"/>
  <c r="H64" i="1"/>
  <c r="AQ81" i="22"/>
  <c r="P46" i="8"/>
  <c r="X78" i="22"/>
  <c r="L82" i="20"/>
  <c r="AW57" i="9"/>
  <c r="AH66" i="25"/>
  <c r="F80" i="21"/>
  <c r="AR79" i="20"/>
  <c r="T10" i="8"/>
  <c r="AK68" i="22"/>
  <c r="AC9" i="9"/>
  <c r="N69" i="20"/>
  <c r="AC79" i="25"/>
  <c r="O87" i="20"/>
  <c r="N78" i="21"/>
  <c r="AA92" i="9"/>
  <c r="F82" i="20"/>
  <c r="AY10" i="25"/>
  <c r="Z15" i="9"/>
  <c r="L63" i="9"/>
  <c r="AU95" i="20"/>
  <c r="S64" i="20"/>
  <c r="O66" i="21"/>
  <c r="R15" i="9"/>
  <c r="AG82" i="21"/>
  <c r="T57" i="9"/>
  <c r="V57" i="22"/>
  <c r="Z81" i="25"/>
  <c r="U70" i="25"/>
  <c r="S68" i="22"/>
  <c r="L68" i="8"/>
  <c r="R15" i="20"/>
  <c r="Z80" i="8"/>
  <c r="AF16" i="9"/>
  <c r="AW95" i="9"/>
  <c r="AB76" i="21"/>
  <c r="AL80" i="1"/>
  <c r="D86" i="20"/>
  <c r="Q64" i="21"/>
  <c r="U16" i="8"/>
  <c r="AL77" i="1"/>
  <c r="I79" i="24"/>
  <c r="AU63" i="21"/>
  <c r="I74" i="24"/>
  <c r="AY76" i="24"/>
  <c r="Q95" i="24"/>
  <c r="K65" i="26"/>
  <c r="AT88" i="20"/>
  <c r="E16" i="20"/>
  <c r="AT10" i="22"/>
  <c r="G16" i="24"/>
  <c r="AN95" i="21"/>
  <c r="H72" i="21"/>
  <c r="O81" i="21"/>
  <c r="AX56" i="24"/>
  <c r="AE56" i="25"/>
  <c r="AX79" i="22"/>
  <c r="V65" i="21"/>
  <c r="G77" i="9"/>
  <c r="AA82" i="21"/>
  <c r="Z82" i="20"/>
  <c r="X70" i="24"/>
  <c r="AV15" i="9"/>
  <c r="AF10" i="21"/>
  <c r="AE71" i="21"/>
  <c r="AQ64" i="29"/>
  <c r="AG74" i="25"/>
  <c r="Y16" i="1"/>
  <c r="N67" i="21"/>
  <c r="M70" i="25"/>
  <c r="T95" i="24"/>
  <c r="AR15" i="20"/>
  <c r="Y39" i="21"/>
  <c r="AR74" i="22"/>
  <c r="AT74" i="22"/>
  <c r="AE63" i="22"/>
  <c r="AP14" i="22"/>
  <c r="AY9" i="9"/>
  <c r="Z81" i="22"/>
  <c r="AO8" i="8"/>
  <c r="AG95" i="1"/>
  <c r="X96" i="21"/>
  <c r="AR68" i="20"/>
  <c r="AJ69" i="8"/>
  <c r="AP70" i="9"/>
  <c r="Z73" i="8"/>
  <c r="AL79" i="24"/>
  <c r="AY72" i="24"/>
  <c r="S65" i="25"/>
  <c r="AG72" i="26"/>
  <c r="AI91" i="20"/>
  <c r="AA71" i="28"/>
  <c r="AF56" i="22"/>
  <c r="AC57" i="20"/>
  <c r="AX70" i="21"/>
  <c r="AT40" i="21"/>
  <c r="O70" i="22"/>
  <c r="AY72" i="21"/>
  <c r="AW92" i="8"/>
  <c r="AD76" i="9"/>
  <c r="Z88" i="20"/>
  <c r="AI56" i="20"/>
  <c r="Q82" i="22"/>
  <c r="AH16" i="21"/>
  <c r="AN14" i="25"/>
  <c r="AY77" i="25"/>
  <c r="AE68" i="9"/>
  <c r="AF82" i="24"/>
  <c r="H82" i="20"/>
  <c r="Z66" i="22"/>
  <c r="O8" i="25"/>
  <c r="AA86" i="21"/>
  <c r="Z87" i="9"/>
  <c r="AR81" i="20"/>
  <c r="Z76" i="21"/>
  <c r="AI86" i="22"/>
  <c r="AI79" i="24"/>
  <c r="H71" i="22"/>
  <c r="AX78" i="22"/>
  <c r="AU10" i="22"/>
  <c r="W95" i="22"/>
  <c r="AS38" i="22"/>
  <c r="D92" i="26"/>
  <c r="AG73" i="21"/>
  <c r="AJ65" i="22"/>
  <c r="AX91" i="22"/>
  <c r="AW80" i="8"/>
  <c r="I80" i="22"/>
  <c r="AV71" i="21"/>
  <c r="P73" i="1"/>
  <c r="AP65" i="21"/>
  <c r="AD87" i="24"/>
  <c r="AG69" i="24"/>
  <c r="AO10" i="9"/>
  <c r="O57" i="20"/>
  <c r="AC40" i="26"/>
  <c r="AR92" i="25"/>
  <c r="AE10" i="20"/>
  <c r="AJ9" i="25"/>
  <c r="AQ69" i="9"/>
  <c r="P73" i="25"/>
  <c r="R56" i="22"/>
  <c r="L10" i="22"/>
  <c r="AO64" i="26"/>
  <c r="E67" i="24"/>
  <c r="W87" i="20"/>
  <c r="L40" i="25"/>
  <c r="T71" i="21"/>
  <c r="AA14" i="24"/>
  <c r="AX96" i="25"/>
  <c r="AW39" i="22"/>
  <c r="AQ74" i="20"/>
  <c r="V44" i="1"/>
  <c r="P9" i="20"/>
  <c r="AJ65" i="21"/>
  <c r="AE14" i="21"/>
  <c r="AJ70" i="1"/>
  <c r="O68" i="21"/>
  <c r="AK57" i="8"/>
  <c r="E88" i="21"/>
  <c r="AR92" i="28"/>
  <c r="AF86" i="24"/>
  <c r="AH70" i="29"/>
  <c r="AF57" i="26"/>
  <c r="E68" i="9"/>
  <c r="N86" i="22"/>
  <c r="AS46" i="25"/>
  <c r="E78" i="22"/>
  <c r="O69" i="9"/>
  <c r="Y8" i="20"/>
  <c r="AD86" i="24"/>
  <c r="S39" i="21"/>
  <c r="AI72" i="24"/>
  <c r="J67" i="20"/>
  <c r="AG66" i="20"/>
  <c r="AD67" i="21"/>
  <c r="AV82" i="28"/>
  <c r="Z68" i="1"/>
  <c r="G63" i="21"/>
  <c r="N15" i="21"/>
  <c r="X80" i="20"/>
  <c r="AE44" i="22"/>
  <c r="Q64" i="24"/>
  <c r="W64" i="8"/>
  <c r="I73" i="21"/>
  <c r="W65" i="21"/>
  <c r="AS88" i="9"/>
  <c r="V64" i="9"/>
  <c r="AM15" i="24"/>
  <c r="AM77" i="1"/>
  <c r="X15" i="22"/>
  <c r="R44" i="8"/>
  <c r="O86" i="22"/>
  <c r="X56" i="22"/>
  <c r="AB74" i="1"/>
  <c r="X73" i="20"/>
  <c r="L15" i="20"/>
  <c r="R88" i="8"/>
  <c r="AH75" i="20"/>
  <c r="AU82" i="22"/>
  <c r="U39" i="8"/>
  <c r="AI72" i="8"/>
  <c r="X39" i="20"/>
  <c r="AA92" i="22"/>
  <c r="AV72" i="21"/>
  <c r="AL91" i="8"/>
  <c r="AS76" i="9"/>
  <c r="R95" i="8"/>
  <c r="AL45" i="8"/>
  <c r="Y88" i="24"/>
  <c r="Z16" i="8"/>
  <c r="AF72" i="21"/>
  <c r="AA66" i="22"/>
  <c r="G16" i="21"/>
  <c r="AC77" i="21"/>
  <c r="O15" i="20"/>
  <c r="Y10" i="8"/>
  <c r="Q8" i="22"/>
  <c r="N96" i="22"/>
  <c r="AH92" i="21"/>
  <c r="M81" i="1"/>
  <c r="AK96" i="25"/>
  <c r="AK40" i="20"/>
  <c r="AH82" i="22"/>
  <c r="L66" i="22"/>
  <c r="AF16" i="8"/>
  <c r="U57" i="25"/>
  <c r="G74" i="21"/>
  <c r="AE96" i="8"/>
  <c r="AL40" i="21"/>
  <c r="AM8" i="21"/>
  <c r="AO78" i="9"/>
  <c r="E68" i="8"/>
  <c r="G78" i="1"/>
  <c r="AX64" i="20"/>
  <c r="U81" i="20"/>
  <c r="P63" i="9"/>
  <c r="H82" i="8"/>
  <c r="AY79" i="25"/>
  <c r="M67" i="20"/>
  <c r="L44" i="1"/>
  <c r="AX96" i="1"/>
  <c r="AG14" i="22"/>
  <c r="AD65" i="22"/>
  <c r="AL16" i="21"/>
  <c r="M78" i="22"/>
  <c r="AO76" i="9"/>
  <c r="AE67" i="9"/>
  <c r="AQ65" i="22"/>
  <c r="AU70" i="25"/>
  <c r="O70" i="21"/>
  <c r="X8" i="25"/>
  <c r="AG45" i="20"/>
  <c r="AD64" i="24"/>
  <c r="V78" i="9"/>
  <c r="Y45" i="21"/>
  <c r="O78" i="20"/>
  <c r="L68" i="9"/>
  <c r="V40" i="9"/>
  <c r="AO96" i="1"/>
  <c r="Z96" i="21"/>
  <c r="AH73" i="22"/>
  <c r="AJ80" i="21"/>
  <c r="AE15" i="20"/>
  <c r="H46" i="22"/>
  <c r="I16" i="20"/>
  <c r="AH68" i="24"/>
  <c r="AU79" i="21"/>
  <c r="I95" i="20"/>
  <c r="AO73" i="20"/>
  <c r="N63" i="22"/>
  <c r="K86" i="8"/>
  <c r="G69" i="24"/>
  <c r="U79" i="8"/>
  <c r="AV40" i="25"/>
  <c r="AB64" i="9"/>
  <c r="R9" i="21"/>
  <c r="V81" i="25"/>
  <c r="AW57" i="20"/>
  <c r="L95" i="20"/>
  <c r="AP86" i="20"/>
  <c r="J44" i="24"/>
  <c r="AK44" i="9"/>
  <c r="Y70" i="22"/>
  <c r="AC78" i="20"/>
  <c r="J64" i="1"/>
  <c r="P87" i="22"/>
  <c r="AA71" i="29"/>
  <c r="G57" i="22"/>
  <c r="Q68" i="9"/>
  <c r="AX66" i="21"/>
  <c r="AH8" i="26"/>
  <c r="H78" i="25"/>
  <c r="J15" i="20"/>
  <c r="D40" i="22"/>
  <c r="AB38" i="25"/>
  <c r="AX88" i="21"/>
  <c r="U16" i="22"/>
  <c r="AR10" i="20"/>
  <c r="AG73" i="25"/>
  <c r="AU64" i="20"/>
  <c r="AP91" i="20"/>
  <c r="AN57" i="22"/>
  <c r="AM38" i="21"/>
  <c r="AY64" i="24"/>
  <c r="Z82" i="22"/>
  <c r="AE74" i="22"/>
  <c r="X38" i="21"/>
  <c r="G87" i="26"/>
  <c r="Y80" i="21"/>
  <c r="AB74" i="22"/>
  <c r="P74" i="1"/>
  <c r="AX70" i="25"/>
  <c r="Q86" i="9"/>
  <c r="AL86" i="26"/>
  <c r="AR68" i="21"/>
  <c r="AC82" i="26"/>
  <c r="AB16" i="20"/>
  <c r="Z9" i="21"/>
  <c r="AQ82" i="1"/>
  <c r="H81" i="22"/>
  <c r="W65" i="9"/>
  <c r="U38" i="8"/>
  <c r="N64" i="1"/>
  <c r="AO38" i="22"/>
  <c r="L46" i="20"/>
  <c r="L71" i="22"/>
  <c r="N45" i="8"/>
  <c r="AA16" i="24"/>
  <c r="U74" i="1"/>
  <c r="AH15" i="26"/>
  <c r="AU9" i="21"/>
  <c r="I72" i="8"/>
  <c r="G64" i="25"/>
  <c r="AF56" i="8"/>
  <c r="AS8" i="26"/>
  <c r="AQ44" i="25"/>
  <c r="Q72" i="21"/>
  <c r="AD71" i="21"/>
  <c r="AS40" i="24"/>
  <c r="T56" i="1"/>
  <c r="O66" i="8"/>
  <c r="H38" i="22"/>
  <c r="P79" i="25"/>
  <c r="AX75" i="25"/>
  <c r="H66" i="22"/>
  <c r="AJ38" i="20"/>
  <c r="AA9" i="24"/>
  <c r="AP95" i="21"/>
  <c r="AW67" i="9"/>
  <c r="AM87" i="22"/>
  <c r="AL74" i="20"/>
  <c r="AK65" i="21"/>
  <c r="AH16" i="24"/>
  <c r="AO86" i="20"/>
  <c r="Q57" i="22"/>
  <c r="V16" i="21"/>
  <c r="N88" i="20"/>
  <c r="AP75" i="1"/>
  <c r="AY79" i="9"/>
  <c r="X15" i="1"/>
  <c r="AB46" i="25"/>
  <c r="AL73" i="8"/>
  <c r="H74" i="25"/>
  <c r="S63" i="24"/>
  <c r="AE74" i="20"/>
  <c r="S10" i="9"/>
  <c r="AN66" i="9"/>
  <c r="O82" i="22"/>
  <c r="Y95" i="21"/>
  <c r="K63" i="24"/>
  <c r="E73" i="24"/>
  <c r="AE86" i="25"/>
  <c r="P16" i="29"/>
  <c r="AF57" i="8"/>
  <c r="AN44" i="1"/>
  <c r="AJ65" i="25"/>
  <c r="AV76" i="20"/>
  <c r="D16" i="1"/>
  <c r="AL67" i="20"/>
  <c r="AS91" i="9"/>
  <c r="AY86" i="21"/>
  <c r="AD80" i="1"/>
  <c r="Y77" i="22"/>
  <c r="AF71" i="24"/>
  <c r="AR57" i="24"/>
  <c r="T39" i="21"/>
  <c r="F16" i="24"/>
  <c r="AI67" i="9"/>
  <c r="H39" i="9"/>
  <c r="AF16" i="1"/>
  <c r="D57" i="25"/>
  <c r="U75" i="8"/>
  <c r="AL67" i="28"/>
  <c r="E70" i="26"/>
  <c r="T92" i="24"/>
  <c r="AO92" i="22"/>
  <c r="AS57" i="1"/>
  <c r="V77" i="21"/>
  <c r="Z63" i="9"/>
  <c r="AK77" i="20"/>
  <c r="AK64" i="9"/>
  <c r="AP75" i="21"/>
  <c r="S38" i="24"/>
  <c r="E9" i="1"/>
  <c r="AS96" i="21"/>
  <c r="AA40" i="24"/>
  <c r="W67" i="8"/>
  <c r="AJ87" i="20"/>
  <c r="AN38" i="20"/>
  <c r="Z15" i="24"/>
  <c r="AF74" i="8"/>
  <c r="AE76" i="21"/>
  <c r="AU64" i="25"/>
  <c r="AP40" i="21"/>
  <c r="D39" i="21"/>
  <c r="W77" i="1"/>
  <c r="N67" i="9"/>
  <c r="AC75" i="8"/>
  <c r="Y38" i="9"/>
  <c r="AO95" i="1"/>
  <c r="Z67" i="21"/>
  <c r="AL71" i="9"/>
  <c r="R64" i="1"/>
  <c r="W76" i="21"/>
  <c r="R86" i="9"/>
  <c r="AD76" i="1"/>
  <c r="M78" i="9"/>
  <c r="AT81" i="21"/>
  <c r="AX96" i="20"/>
  <c r="AH66" i="9"/>
  <c r="AA96" i="9"/>
  <c r="O74" i="24"/>
  <c r="P14" i="26"/>
  <c r="AS72" i="21"/>
  <c r="W39" i="24"/>
  <c r="AU9" i="25"/>
  <c r="N8" i="26"/>
  <c r="AY68" i="21"/>
  <c r="AR8" i="1"/>
  <c r="V40" i="24"/>
  <c r="Z63" i="24"/>
  <c r="G45" i="9"/>
  <c r="F80" i="8"/>
  <c r="AG87" i="8"/>
  <c r="AG40" i="26"/>
  <c r="AG88" i="8"/>
  <c r="AJ74" i="1"/>
  <c r="AE56" i="22"/>
  <c r="T71" i="1"/>
  <c r="L75" i="21"/>
  <c r="AX88" i="22"/>
  <c r="V63" i="8"/>
  <c r="Q57" i="1"/>
  <c r="AT82" i="9"/>
  <c r="AF44" i="9"/>
  <c r="AV39" i="8"/>
  <c r="M72" i="22"/>
  <c r="H75" i="8"/>
  <c r="J73" i="24"/>
  <c r="AA10" i="21"/>
  <c r="AC75" i="21"/>
  <c r="AN14" i="8"/>
  <c r="AW45" i="25"/>
  <c r="AI76" i="26"/>
  <c r="R81" i="24"/>
  <c r="K86" i="22"/>
  <c r="H15" i="22"/>
  <c r="O46" i="21"/>
  <c r="AX9" i="22"/>
  <c r="AY44" i="9"/>
  <c r="Y91" i="20"/>
  <c r="AW14" i="9"/>
  <c r="AG88" i="20"/>
  <c r="AQ72" i="20"/>
  <c r="AI69" i="9"/>
  <c r="AQ57" i="9"/>
  <c r="AW79" i="20"/>
  <c r="D38" i="21"/>
  <c r="U75" i="20"/>
  <c r="AM15" i="8"/>
  <c r="Z76" i="9"/>
  <c r="Z10" i="20"/>
  <c r="AP57" i="25"/>
  <c r="AM95" i="8"/>
  <c r="AL63" i="28"/>
  <c r="AR65" i="24"/>
  <c r="Q46" i="22"/>
  <c r="AC45" i="1"/>
  <c r="N77" i="1"/>
  <c r="AS15" i="21"/>
  <c r="D10" i="24"/>
  <c r="AG56" i="24"/>
  <c r="AA66" i="1"/>
  <c r="AY88" i="8"/>
  <c r="E39" i="8"/>
  <c r="AD96" i="24"/>
  <c r="L45" i="24"/>
  <c r="W69" i="1"/>
  <c r="D67" i="9"/>
  <c r="AJ78" i="8"/>
  <c r="AL72" i="21"/>
  <c r="AV15" i="8"/>
  <c r="R39" i="25"/>
  <c r="F78" i="20"/>
  <c r="AC63" i="1"/>
  <c r="AM76" i="9"/>
  <c r="N95" i="9"/>
  <c r="M64" i="1"/>
  <c r="AI66" i="8"/>
  <c r="AD75" i="9"/>
  <c r="Y73" i="9"/>
  <c r="F76" i="8"/>
  <c r="AS39" i="8"/>
  <c r="O40" i="25"/>
  <c r="AW38" i="24"/>
  <c r="AM70" i="21"/>
  <c r="W56" i="20"/>
  <c r="AE70" i="25"/>
  <c r="AH8" i="25"/>
  <c r="P92" i="9"/>
  <c r="AQ45" i="22"/>
  <c r="AQ16" i="21"/>
  <c r="AT38" i="24"/>
  <c r="D76" i="21"/>
  <c r="AF68" i="1"/>
  <c r="AR8" i="20"/>
  <c r="AQ57" i="22"/>
  <c r="AB78" i="1"/>
  <c r="G81" i="20"/>
  <c r="AF10" i="24"/>
  <c r="R65" i="25"/>
  <c r="J69" i="1"/>
  <c r="O15" i="1"/>
  <c r="O86" i="1"/>
  <c r="Y10" i="28"/>
  <c r="J69" i="22"/>
  <c r="AD14" i="20"/>
  <c r="S8" i="1"/>
  <c r="F56" i="28"/>
  <c r="N69" i="8"/>
  <c r="F68" i="21"/>
  <c r="AH14" i="9"/>
  <c r="AV39" i="20"/>
  <c r="AC82" i="20"/>
  <c r="E69" i="8"/>
  <c r="R77" i="21"/>
  <c r="F63" i="22"/>
  <c r="E82" i="22"/>
  <c r="F40" i="20"/>
  <c r="Y73" i="20"/>
  <c r="AC9" i="21"/>
  <c r="X39" i="21"/>
  <c r="AD65" i="8"/>
  <c r="D71" i="22"/>
  <c r="M44" i="21"/>
  <c r="M82" i="8"/>
  <c r="J96" i="20"/>
  <c r="AM63" i="24"/>
  <c r="G80" i="24"/>
  <c r="J8" i="20"/>
  <c r="L9" i="24"/>
  <c r="AS16" i="21"/>
  <c r="F71" i="22"/>
  <c r="Y72" i="20"/>
  <c r="AJ86" i="22"/>
  <c r="AY67" i="24"/>
  <c r="AS57" i="25"/>
  <c r="AR63" i="25"/>
  <c r="J65" i="28"/>
  <c r="AM39" i="26"/>
  <c r="AG67" i="24"/>
  <c r="AW10" i="20"/>
  <c r="N91" i="9"/>
  <c r="AG73" i="20"/>
  <c r="Q40" i="21"/>
  <c r="X75" i="20"/>
  <c r="Y14" i="25"/>
  <c r="AU86" i="24"/>
  <c r="O8" i="1"/>
  <c r="V10" i="26"/>
  <c r="P45" i="21"/>
  <c r="Q66" i="1"/>
  <c r="AH65" i="24"/>
  <c r="AQ75" i="21"/>
  <c r="AD95" i="25"/>
  <c r="AR72" i="24"/>
  <c r="J69" i="21"/>
  <c r="Q81" i="25"/>
  <c r="AV45" i="20"/>
  <c r="AN67" i="20"/>
  <c r="AI86" i="28"/>
  <c r="G95" i="24"/>
  <c r="T45" i="8"/>
  <c r="AH88" i="21"/>
  <c r="G78" i="8"/>
  <c r="E15" i="21"/>
  <c r="AX74" i="8"/>
  <c r="N57" i="22"/>
  <c r="AH81" i="21"/>
  <c r="U77" i="25"/>
  <c r="S82" i="22"/>
  <c r="N56" i="22"/>
  <c r="N16" i="29"/>
  <c r="V91" i="22"/>
  <c r="V82" i="22"/>
  <c r="AE86" i="22"/>
  <c r="W80" i="21"/>
  <c r="AI69" i="8"/>
  <c r="AV65" i="21"/>
  <c r="J63" i="9"/>
  <c r="M96" i="22"/>
  <c r="X63" i="24"/>
  <c r="AI10" i="25"/>
  <c r="Z95" i="20"/>
  <c r="J16" i="22"/>
  <c r="AN39" i="25"/>
  <c r="AK70" i="8"/>
  <c r="H8" i="22"/>
  <c r="AK44" i="28"/>
  <c r="Q15" i="21"/>
  <c r="AH86" i="26"/>
  <c r="AY92" i="9"/>
  <c r="Z86" i="20"/>
  <c r="AF76" i="20"/>
  <c r="AL9" i="26"/>
  <c r="N74" i="8"/>
  <c r="AV46" i="1"/>
  <c r="X16" i="28"/>
  <c r="AB81" i="1"/>
  <c r="J40" i="8"/>
  <c r="AC39" i="20"/>
  <c r="H14" i="25"/>
  <c r="X63" i="8"/>
  <c r="AP45" i="20"/>
  <c r="S45" i="9"/>
  <c r="AB38" i="22"/>
  <c r="AS91" i="21"/>
  <c r="G38" i="24"/>
  <c r="K73" i="1"/>
  <c r="AT95" i="26"/>
  <c r="U81" i="1"/>
  <c r="AU69" i="9"/>
  <c r="I81" i="29"/>
  <c r="N46" i="25"/>
  <c r="J78" i="22"/>
  <c r="AM68" i="22"/>
  <c r="AE73" i="28"/>
  <c r="L45" i="22"/>
  <c r="N65" i="24"/>
  <c r="Y70" i="9"/>
  <c r="AI87" i="22"/>
  <c r="V8" i="20"/>
  <c r="Z63" i="25"/>
  <c r="AX45" i="26"/>
  <c r="AQ67" i="21"/>
  <c r="AS92" i="22"/>
  <c r="J78" i="24"/>
  <c r="J57" i="21"/>
  <c r="AY15" i="20"/>
  <c r="AX15" i="25"/>
  <c r="S72" i="22"/>
  <c r="E10" i="25"/>
  <c r="J78" i="21"/>
  <c r="AR68" i="1"/>
  <c r="AB92" i="21"/>
  <c r="D63" i="20"/>
  <c r="O8" i="21"/>
  <c r="AV78" i="25"/>
  <c r="AB63" i="22"/>
  <c r="J40" i="21"/>
  <c r="AU96" i="9"/>
  <c r="R88" i="21"/>
  <c r="AD38" i="22"/>
  <c r="AK78" i="1"/>
  <c r="AT8" i="9"/>
  <c r="O96" i="9"/>
  <c r="W8" i="20"/>
  <c r="AT15" i="26"/>
  <c r="AP67" i="8"/>
  <c r="O44" i="22"/>
  <c r="AQ40" i="20"/>
  <c r="AM56" i="20"/>
  <c r="V63" i="22"/>
  <c r="AU92" i="21"/>
  <c r="G82" i="9"/>
  <c r="J71" i="1"/>
  <c r="AP45" i="22"/>
  <c r="AB68" i="8"/>
  <c r="AC10" i="8"/>
  <c r="S44" i="1"/>
  <c r="AK68" i="21"/>
  <c r="N45" i="22"/>
  <c r="N81" i="1"/>
  <c r="O78" i="24"/>
  <c r="F74" i="24"/>
  <c r="AT64" i="28"/>
  <c r="AV15" i="24"/>
  <c r="D44" i="25"/>
  <c r="AH68" i="9"/>
  <c r="AQ88" i="22"/>
  <c r="AF16" i="24"/>
  <c r="AP39" i="1"/>
  <c r="AH79" i="22"/>
  <c r="AG39" i="20"/>
  <c r="AB8" i="20"/>
  <c r="AH91" i="25"/>
  <c r="J77" i="25"/>
  <c r="W87" i="25"/>
  <c r="AK67" i="22"/>
  <c r="Q46" i="24"/>
  <c r="P44" i="21"/>
  <c r="S10" i="20"/>
  <c r="AL92" i="25"/>
  <c r="H10" i="22"/>
  <c r="AL15" i="24"/>
  <c r="AW73" i="22"/>
  <c r="P40" i="24"/>
  <c r="AA57" i="21"/>
  <c r="AE72" i="24"/>
  <c r="K92" i="20"/>
  <c r="J80" i="22"/>
  <c r="AV39" i="22"/>
  <c r="G64" i="9"/>
  <c r="Y88" i="20"/>
  <c r="AB78" i="9"/>
  <c r="AM95" i="21"/>
  <c r="F40" i="22"/>
  <c r="AR78" i="28"/>
  <c r="J65" i="21"/>
  <c r="N91" i="20"/>
  <c r="Y75" i="1"/>
  <c r="AO88" i="20"/>
  <c r="Y72" i="8"/>
  <c r="AT95" i="20"/>
  <c r="M8" i="22"/>
  <c r="AC66" i="1"/>
  <c r="AG92" i="9"/>
  <c r="AI87" i="9"/>
  <c r="K80" i="21"/>
  <c r="F15" i="20"/>
  <c r="P88" i="20"/>
  <c r="R70" i="9"/>
  <c r="AE40" i="8"/>
  <c r="AS65" i="24"/>
  <c r="AQ64" i="26"/>
  <c r="F66" i="8"/>
  <c r="AW82" i="1"/>
  <c r="AS74" i="20"/>
  <c r="X67" i="20"/>
  <c r="U77" i="29"/>
  <c r="E95" i="9"/>
  <c r="AS64" i="25"/>
  <c r="W74" i="9"/>
  <c r="W8" i="24"/>
  <c r="AD56" i="9"/>
  <c r="Z81" i="24"/>
  <c r="K64" i="25"/>
  <c r="Y80" i="1"/>
  <c r="AF79" i="8"/>
  <c r="AM40" i="25"/>
  <c r="M8" i="25"/>
  <c r="Z81" i="21"/>
  <c r="AB38" i="29"/>
  <c r="AP56" i="21"/>
  <c r="AN74" i="22"/>
  <c r="AY10" i="21"/>
  <c r="AY8" i="28"/>
  <c r="AT73" i="24"/>
  <c r="AP77" i="21"/>
  <c r="AE10" i="24"/>
  <c r="AG95" i="20"/>
  <c r="AJ81" i="20"/>
  <c r="AA79" i="24"/>
  <c r="AH74" i="21"/>
  <c r="AG73" i="9"/>
  <c r="I75" i="24"/>
  <c r="H77" i="20"/>
  <c r="L74" i="21"/>
  <c r="N68" i="22"/>
  <c r="AY76" i="29"/>
  <c r="AF70" i="24"/>
  <c r="AP38" i="21"/>
  <c r="D78" i="21"/>
  <c r="AP78" i="22"/>
  <c r="F69" i="20"/>
  <c r="AC14" i="1"/>
  <c r="I64" i="8"/>
  <c r="R57" i="20"/>
  <c r="Q56" i="21"/>
  <c r="AV64" i="28"/>
  <c r="F63" i="9"/>
  <c r="I70" i="9"/>
  <c r="AW72" i="22"/>
  <c r="AD87" i="22"/>
  <c r="T77" i="1"/>
  <c r="I39" i="28"/>
  <c r="AS67" i="21"/>
  <c r="Z80" i="9"/>
  <c r="AP82" i="21"/>
  <c r="AX46" i="22"/>
  <c r="AA78" i="21"/>
  <c r="AJ46" i="21"/>
  <c r="Z71" i="8"/>
  <c r="AO77" i="20"/>
  <c r="AJ86" i="26"/>
  <c r="W75" i="25"/>
  <c r="AX81" i="26"/>
  <c r="J80" i="9"/>
  <c r="AV56" i="1"/>
  <c r="AG70" i="24"/>
  <c r="AM69" i="24"/>
  <c r="AJ46" i="22"/>
  <c r="AY10" i="20"/>
  <c r="D70" i="9"/>
  <c r="R15" i="25"/>
  <c r="AQ8" i="24"/>
  <c r="AN82" i="21"/>
  <c r="AY76" i="22"/>
  <c r="AG44" i="22"/>
  <c r="AC8" i="20"/>
  <c r="AX70" i="24"/>
  <c r="Z46" i="26"/>
  <c r="M86" i="1"/>
  <c r="H57" i="8"/>
  <c r="AB87" i="20"/>
  <c r="S38" i="21"/>
  <c r="T86" i="21"/>
  <c r="AQ79" i="20"/>
  <c r="AQ73" i="24"/>
  <c r="S81" i="8"/>
  <c r="W69" i="21"/>
  <c r="AY92" i="26"/>
  <c r="AM81" i="22"/>
  <c r="AI15" i="1"/>
  <c r="AP9" i="20"/>
  <c r="AB71" i="20"/>
  <c r="AH88" i="22"/>
  <c r="W65" i="24"/>
  <c r="AE9" i="21"/>
  <c r="AI64" i="26"/>
  <c r="G56" i="22"/>
  <c r="AJ91" i="20"/>
  <c r="AA16" i="21"/>
  <c r="AL87" i="26"/>
  <c r="E56" i="26"/>
  <c r="AW63" i="9"/>
  <c r="AD10" i="21"/>
  <c r="AC74" i="20"/>
  <c r="O69" i="20"/>
  <c r="AT71" i="22"/>
  <c r="AC39" i="26"/>
  <c r="AF14" i="20"/>
  <c r="G46" i="22"/>
  <c r="J65" i="24"/>
  <c r="AN73" i="20"/>
  <c r="K71" i="24"/>
  <c r="AG70" i="1"/>
  <c r="AX92" i="24"/>
  <c r="S69" i="24"/>
  <c r="AF78" i="21"/>
  <c r="M45" i="21"/>
  <c r="Z56" i="8"/>
  <c r="L67" i="21"/>
  <c r="Q67" i="22"/>
  <c r="AU77" i="25"/>
  <c r="Q77" i="21"/>
  <c r="AT95" i="22"/>
  <c r="AU87" i="21"/>
  <c r="AM76" i="22"/>
  <c r="AF78" i="20"/>
  <c r="H16" i="22"/>
  <c r="M14" i="26"/>
  <c r="D8" i="24"/>
  <c r="AW66" i="1"/>
  <c r="AB40" i="25"/>
  <c r="AM91" i="25"/>
  <c r="AF39" i="22"/>
  <c r="Z39" i="21"/>
  <c r="AO80" i="26"/>
  <c r="AU16" i="21"/>
  <c r="AW66" i="24"/>
  <c r="AK66" i="21"/>
  <c r="AV45" i="8"/>
  <c r="W9" i="29"/>
  <c r="AH81" i="9"/>
  <c r="E77" i="8"/>
  <c r="AC79" i="21"/>
  <c r="AH56" i="21"/>
  <c r="N78" i="9"/>
  <c r="AQ92" i="24"/>
  <c r="AQ91" i="22"/>
  <c r="G10" i="25"/>
  <c r="AX95" i="20"/>
  <c r="G75" i="26"/>
  <c r="AI67" i="8"/>
  <c r="E44" i="24"/>
  <c r="AX73" i="20"/>
  <c r="G57" i="21"/>
  <c r="AO64" i="20"/>
  <c r="AU74" i="21"/>
  <c r="L15" i="1"/>
  <c r="X95" i="22"/>
  <c r="T87" i="24"/>
  <c r="AU68" i="22"/>
  <c r="AI76" i="21"/>
  <c r="R73" i="24"/>
  <c r="F45" i="26"/>
  <c r="J95" i="8"/>
  <c r="AB45" i="26"/>
  <c r="E68" i="1"/>
  <c r="AS8" i="1"/>
  <c r="Z8" i="8"/>
  <c r="V76" i="8"/>
  <c r="AW44" i="8"/>
  <c r="F95" i="20"/>
  <c r="AN63" i="25"/>
  <c r="X46" i="8"/>
  <c r="I76" i="1"/>
  <c r="O63" i="8"/>
  <c r="AN82" i="1"/>
  <c r="AL66" i="1"/>
  <c r="AJ68" i="8"/>
  <c r="T46" i="1"/>
  <c r="AU96" i="8"/>
  <c r="L65" i="21"/>
  <c r="AO67" i="24"/>
  <c r="J9" i="8"/>
  <c r="AB74" i="8"/>
  <c r="G77" i="25"/>
  <c r="AF80" i="21"/>
  <c r="AG64" i="24"/>
  <c r="N77" i="8"/>
  <c r="X8" i="22"/>
  <c r="X74" i="24"/>
  <c r="AE75" i="9"/>
  <c r="I16" i="22"/>
  <c r="AS63" i="24"/>
  <c r="AC69" i="21"/>
  <c r="AS57" i="20"/>
  <c r="AA78" i="20"/>
  <c r="J82" i="9"/>
  <c r="AV38" i="21"/>
  <c r="AE95" i="20"/>
  <c r="N16" i="1"/>
  <c r="AI71" i="22"/>
  <c r="L45" i="9"/>
  <c r="AD39" i="1"/>
  <c r="AN14" i="21"/>
  <c r="AY74" i="1"/>
  <c r="AQ86" i="21"/>
  <c r="AB71" i="8"/>
  <c r="AT40" i="1"/>
  <c r="AI14" i="22"/>
  <c r="AQ79" i="1"/>
  <c r="Q14" i="8"/>
  <c r="AG16" i="24"/>
  <c r="X45" i="8"/>
  <c r="AN40" i="9"/>
  <c r="AW16" i="20"/>
  <c r="V65" i="25"/>
  <c r="AS95" i="8"/>
  <c r="AX92" i="9"/>
  <c r="AJ78" i="24"/>
  <c r="AX68" i="20"/>
  <c r="U10" i="20"/>
  <c r="E71" i="21"/>
  <c r="O14" i="1"/>
  <c r="I71" i="22"/>
  <c r="AC44" i="20"/>
  <c r="AE77" i="21"/>
  <c r="AV92" i="8"/>
  <c r="AM14" i="21"/>
  <c r="AA76" i="8"/>
  <c r="AT77" i="8"/>
  <c r="Z65" i="8"/>
  <c r="AY65" i="20"/>
  <c r="AS71" i="25"/>
  <c r="P45" i="8"/>
  <c r="AM74" i="9"/>
  <c r="AC77" i="22"/>
  <c r="D65" i="21"/>
  <c r="AY8" i="8"/>
  <c r="W15" i="22"/>
  <c r="H76" i="24"/>
  <c r="AA65" i="22"/>
  <c r="AC88" i="24"/>
  <c r="P73" i="8"/>
  <c r="AI71" i="25"/>
  <c r="AA96" i="24"/>
  <c r="AW72" i="28"/>
  <c r="Q65" i="20"/>
  <c r="J78" i="20"/>
  <c r="Y44" i="8"/>
  <c r="V45" i="21"/>
  <c r="N8" i="20"/>
  <c r="T14" i="9"/>
  <c r="AH71" i="9"/>
  <c r="J66" i="21"/>
  <c r="X95" i="24"/>
  <c r="F96" i="24"/>
  <c r="AP10" i="21"/>
  <c r="AP71" i="22"/>
  <c r="M15" i="25"/>
  <c r="T44" i="9"/>
  <c r="AA79" i="8"/>
  <c r="AY15" i="21"/>
  <c r="AY77" i="20"/>
  <c r="U44" i="8"/>
  <c r="E81" i="9"/>
  <c r="AF63" i="24"/>
  <c r="AT10" i="25"/>
  <c r="AI81" i="20"/>
  <c r="K76" i="24"/>
  <c r="AL44" i="22"/>
  <c r="X38" i="24"/>
  <c r="AU57" i="21"/>
  <c r="AT77" i="26"/>
  <c r="AP64" i="25"/>
  <c r="H39" i="21"/>
  <c r="O69" i="8"/>
  <c r="AL63" i="21"/>
  <c r="AJ80" i="24"/>
  <c r="AA44" i="25"/>
  <c r="AE44" i="1"/>
  <c r="Q69" i="22"/>
  <c r="AJ14" i="21"/>
  <c r="K73" i="22"/>
  <c r="AL63" i="20"/>
  <c r="AA95" i="1"/>
  <c r="AB8" i="30"/>
  <c r="AF95" i="22"/>
  <c r="AU64" i="26"/>
  <c r="O9" i="25"/>
  <c r="AL67" i="21"/>
  <c r="AE82" i="8"/>
  <c r="AX92" i="20"/>
  <c r="AB79" i="20"/>
  <c r="AN72" i="20"/>
  <c r="T39" i="9"/>
  <c r="AD46" i="1"/>
  <c r="K45" i="21"/>
  <c r="L56" i="24"/>
  <c r="AN73" i="22"/>
  <c r="AW96" i="22"/>
  <c r="AB39" i="22"/>
  <c r="AV67" i="24"/>
  <c r="R44" i="25"/>
  <c r="F74" i="21"/>
  <c r="W14" i="8"/>
  <c r="G68" i="22"/>
  <c r="E15" i="26"/>
  <c r="AM9" i="22"/>
  <c r="AX44" i="26"/>
  <c r="X79" i="9"/>
  <c r="T39" i="24"/>
  <c r="K65" i="8"/>
  <c r="AX78" i="8"/>
  <c r="U67" i="20"/>
  <c r="D46" i="21"/>
  <c r="Z46" i="25"/>
  <c r="AH38" i="8"/>
  <c r="W38" i="20"/>
  <c r="V15" i="22"/>
  <c r="AH38" i="9"/>
  <c r="R14" i="22"/>
  <c r="S86" i="21"/>
  <c r="AJ39" i="20"/>
  <c r="W68" i="9"/>
  <c r="AW38" i="22"/>
  <c r="L66" i="26"/>
  <c r="AI91" i="26"/>
  <c r="T57" i="28"/>
  <c r="F64" i="22"/>
  <c r="AJ72" i="25"/>
  <c r="P44" i="22"/>
  <c r="AH77" i="21"/>
  <c r="AX87" i="1"/>
  <c r="J67" i="21"/>
  <c r="AP74" i="22"/>
  <c r="M95" i="21"/>
  <c r="AX45" i="24"/>
  <c r="AF64" i="24"/>
  <c r="AT71" i="8"/>
  <c r="AA16" i="1"/>
  <c r="O74" i="22"/>
  <c r="S76" i="21"/>
  <c r="Q73" i="26"/>
  <c r="AO56" i="25"/>
  <c r="AS69" i="25"/>
  <c r="Y9" i="21"/>
  <c r="AM70" i="22"/>
  <c r="M95" i="26"/>
  <c r="AU70" i="24"/>
  <c r="V66" i="9"/>
  <c r="M65" i="24"/>
  <c r="AQ63" i="24"/>
  <c r="AU16" i="20"/>
  <c r="AW63" i="22"/>
  <c r="R56" i="26"/>
  <c r="AD38" i="9"/>
  <c r="AV87" i="22"/>
  <c r="I82" i="8"/>
  <c r="AV46" i="24"/>
  <c r="AR63" i="22"/>
  <c r="AW96" i="21"/>
  <c r="AP69" i="22"/>
  <c r="AS88" i="21"/>
  <c r="Q65" i="8"/>
  <c r="X69" i="20"/>
  <c r="AC57" i="22"/>
  <c r="P86" i="22"/>
  <c r="F66" i="25"/>
  <c r="AX72" i="9"/>
  <c r="AH46" i="25"/>
  <c r="AF72" i="24"/>
  <c r="F69" i="9"/>
  <c r="AW87" i="21"/>
  <c r="AV75" i="8"/>
  <c r="E56" i="21"/>
  <c r="Y64" i="26"/>
  <c r="AK74" i="20"/>
  <c r="AD72" i="1"/>
  <c r="J9" i="21"/>
  <c r="AM78" i="22"/>
  <c r="AP65" i="25"/>
  <c r="Z57" i="20"/>
  <c r="E38" i="21"/>
  <c r="AQ78" i="22"/>
  <c r="S44" i="9"/>
  <c r="AF91" i="20"/>
  <c r="AT79" i="9"/>
  <c r="AO78" i="24"/>
  <c r="N74" i="1"/>
  <c r="AO79" i="8"/>
  <c r="AV16" i="25"/>
  <c r="R57" i="21"/>
  <c r="S96" i="22"/>
  <c r="Q76" i="9"/>
  <c r="T87" i="21"/>
  <c r="AT66" i="22"/>
  <c r="G91" i="20"/>
  <c r="AE56" i="9"/>
  <c r="R64" i="9"/>
  <c r="R82" i="1"/>
  <c r="AD78" i="24"/>
  <c r="AN40" i="24"/>
  <c r="M40" i="24"/>
  <c r="AK45" i="20"/>
  <c r="AV82" i="21"/>
  <c r="R91" i="24"/>
  <c r="AY71" i="9"/>
  <c r="AA68" i="21"/>
  <c r="AI44" i="22"/>
  <c r="U91" i="8"/>
  <c r="L91" i="21"/>
  <c r="D77" i="20"/>
  <c r="L16" i="21"/>
  <c r="AV77" i="20"/>
  <c r="R67" i="20"/>
  <c r="AR67" i="25"/>
  <c r="S40" i="21"/>
  <c r="AJ9" i="8"/>
  <c r="L88" i="20"/>
  <c r="AK14" i="22"/>
  <c r="G8" i="25"/>
  <c r="AV65" i="20"/>
  <c r="W10" i="20"/>
  <c r="AB79" i="26"/>
  <c r="F10" i="9"/>
  <c r="L91" i="24"/>
  <c r="AX86" i="21"/>
  <c r="J95" i="24"/>
  <c r="AQ95" i="9"/>
  <c r="G16" i="20"/>
  <c r="Z68" i="9"/>
  <c r="F96" i="9"/>
  <c r="AF39" i="20"/>
  <c r="AB68" i="1"/>
  <c r="Z76" i="22"/>
  <c r="AX40" i="20"/>
  <c r="F69" i="21"/>
  <c r="Q64" i="25"/>
  <c r="AL63" i="25"/>
  <c r="I69" i="22"/>
  <c r="AS76" i="21"/>
  <c r="AX40" i="8"/>
  <c r="AX88" i="24"/>
  <c r="AP81" i="1"/>
  <c r="J45" i="9"/>
  <c r="AY71" i="25"/>
  <c r="AN92" i="24"/>
  <c r="V70" i="25"/>
  <c r="AN63" i="22"/>
  <c r="W9" i="8"/>
  <c r="U88" i="8"/>
  <c r="AB79" i="1"/>
  <c r="AT57" i="20"/>
  <c r="I96" i="9"/>
  <c r="O88" i="9"/>
  <c r="AB63" i="21"/>
  <c r="AQ68" i="20"/>
  <c r="AU16" i="9"/>
  <c r="P68" i="8"/>
  <c r="AK87" i="8"/>
  <c r="AV96" i="1"/>
  <c r="AC68" i="1"/>
  <c r="H79" i="20"/>
  <c r="AE71" i="1"/>
  <c r="AN44" i="22"/>
  <c r="AB57" i="1"/>
  <c r="H45" i="22"/>
  <c r="AJ64" i="9"/>
  <c r="N80" i="9"/>
  <c r="V92" i="1"/>
  <c r="X92" i="25"/>
  <c r="AE39" i="20"/>
  <c r="H40" i="8"/>
  <c r="AB64" i="25"/>
  <c r="R82" i="25"/>
  <c r="V9" i="21"/>
  <c r="AQ77" i="9"/>
  <c r="AP82" i="20"/>
  <c r="AB88" i="20"/>
  <c r="AW77" i="1"/>
  <c r="AV70" i="24"/>
  <c r="J63" i="8"/>
  <c r="K73" i="21"/>
  <c r="AG79" i="20"/>
  <c r="U45" i="9"/>
  <c r="AH79" i="9"/>
  <c r="AH70" i="8"/>
  <c r="AF38" i="20"/>
  <c r="G71" i="8"/>
  <c r="G14" i="22"/>
  <c r="Q38" i="22"/>
  <c r="T77" i="21"/>
  <c r="AN77" i="8"/>
  <c r="AA65" i="20"/>
  <c r="AX66" i="25"/>
  <c r="AV87" i="9"/>
  <c r="D81" i="26"/>
  <c r="Z72" i="9"/>
  <c r="AN87" i="22"/>
  <c r="X76" i="20"/>
  <c r="AK72" i="25"/>
  <c r="AV88" i="9"/>
  <c r="AN75" i="9"/>
  <c r="I77" i="22"/>
  <c r="AV91" i="22"/>
  <c r="Q80" i="22"/>
  <c r="F77" i="9"/>
  <c r="F57" i="9"/>
  <c r="X68" i="20"/>
  <c r="AQ76" i="8"/>
  <c r="R71" i="8"/>
  <c r="AQ65" i="25"/>
  <c r="D9" i="8"/>
  <c r="AK75" i="9"/>
  <c r="N57" i="29"/>
  <c r="O87" i="1"/>
  <c r="AE79" i="24"/>
  <c r="AY81" i="1"/>
  <c r="T73" i="22"/>
  <c r="I67" i="20"/>
  <c r="AD57" i="8"/>
  <c r="U79" i="24"/>
  <c r="AT82" i="1"/>
  <c r="J14" i="24"/>
  <c r="F86" i="22"/>
  <c r="K64" i="9"/>
  <c r="E74" i="26"/>
  <c r="AU72" i="21"/>
  <c r="T80" i="21"/>
  <c r="AV75" i="24"/>
  <c r="AX63" i="1"/>
  <c r="AX66" i="24"/>
  <c r="AH77" i="22"/>
  <c r="I45" i="9"/>
  <c r="AH81" i="26"/>
  <c r="AN78" i="8"/>
  <c r="S75" i="9"/>
  <c r="AY87" i="25"/>
  <c r="AK77" i="25"/>
  <c r="V39" i="25"/>
  <c r="AJ71" i="21"/>
  <c r="AY15" i="8"/>
  <c r="K46" i="20"/>
  <c r="AD56" i="8"/>
  <c r="AS38" i="20"/>
  <c r="Q69" i="9"/>
  <c r="X70" i="21"/>
  <c r="AR14" i="21"/>
  <c r="AQ8" i="26"/>
  <c r="N73" i="9"/>
  <c r="AV70" i="8"/>
  <c r="H95" i="20"/>
  <c r="F95" i="1"/>
  <c r="K14" i="1"/>
  <c r="AV68" i="9"/>
  <c r="E75" i="21"/>
  <c r="P10" i="9"/>
  <c r="Q80" i="9"/>
  <c r="AU81" i="20"/>
  <c r="AP56" i="22"/>
  <c r="G46" i="21"/>
  <c r="AR16" i="21"/>
  <c r="W77" i="25"/>
  <c r="W57" i="21"/>
  <c r="F69" i="8"/>
  <c r="F92" i="22"/>
  <c r="AX81" i="8"/>
  <c r="Y56" i="20"/>
  <c r="Y38" i="20"/>
  <c r="D39" i="8"/>
  <c r="AW38" i="28"/>
  <c r="AI46" i="1"/>
  <c r="AD9" i="22"/>
  <c r="K63" i="9"/>
  <c r="E78" i="9"/>
  <c r="AT73" i="9"/>
  <c r="J38" i="22"/>
  <c r="AI63" i="21"/>
  <c r="AT65" i="9"/>
  <c r="AV39" i="21"/>
  <c r="X16" i="21"/>
  <c r="L10" i="21"/>
  <c r="AQ96" i="24"/>
  <c r="AW70" i="9"/>
  <c r="I69" i="8"/>
  <c r="Z46" i="1"/>
  <c r="AO82" i="22"/>
  <c r="AW56" i="8"/>
  <c r="H73" i="1"/>
  <c r="AY78" i="21"/>
  <c r="AY10" i="1"/>
  <c r="D92" i="8"/>
  <c r="AH70" i="20"/>
  <c r="W38" i="8"/>
  <c r="AH87" i="22"/>
  <c r="AI14" i="25"/>
  <c r="AH40" i="1"/>
  <c r="AK78" i="24"/>
  <c r="AO56" i="20"/>
  <c r="AO8" i="22"/>
  <c r="Z82" i="9"/>
  <c r="F46" i="22"/>
  <c r="AB96" i="20"/>
  <c r="V88" i="25"/>
  <c r="E9" i="21"/>
  <c r="AA87" i="20"/>
  <c r="W95" i="1"/>
  <c r="I14" i="22"/>
  <c r="AM40" i="9"/>
  <c r="AS10" i="22"/>
  <c r="L71" i="9"/>
  <c r="AC39" i="21"/>
  <c r="AM75" i="21"/>
  <c r="L86" i="21"/>
  <c r="N76" i="20"/>
  <c r="D79" i="21"/>
  <c r="N39" i="9"/>
  <c r="AB81" i="20"/>
  <c r="AL46" i="20"/>
  <c r="AQ56" i="9"/>
  <c r="M67" i="9"/>
  <c r="I75" i="25"/>
  <c r="AF57" i="22"/>
  <c r="I72" i="9"/>
  <c r="W79" i="25"/>
  <c r="AM56" i="21"/>
  <c r="AT16" i="22"/>
  <c r="AJ40" i="20"/>
  <c r="E10" i="1"/>
  <c r="AL82" i="1"/>
  <c r="AU10" i="8"/>
  <c r="V78" i="20"/>
  <c r="Z10" i="21"/>
  <c r="G67" i="20"/>
  <c r="Q88" i="21"/>
  <c r="X79" i="1"/>
  <c r="AD81" i="22"/>
  <c r="V86" i="9"/>
  <c r="J8" i="1"/>
  <c r="AU73" i="21"/>
  <c r="AD95" i="1"/>
  <c r="AH14" i="1"/>
  <c r="O38" i="8"/>
  <c r="AB65" i="8"/>
  <c r="AK87" i="21"/>
  <c r="AN64" i="24"/>
  <c r="AT92" i="9"/>
  <c r="AT82" i="8"/>
  <c r="AN69" i="21"/>
  <c r="M82" i="21"/>
  <c r="V8" i="26"/>
  <c r="AX72" i="8"/>
  <c r="AE14" i="9"/>
  <c r="AT63" i="9"/>
  <c r="AP10" i="1"/>
  <c r="AL39" i="21"/>
  <c r="AK39" i="1"/>
  <c r="AV40" i="22"/>
  <c r="M56" i="8"/>
  <c r="AE77" i="9"/>
  <c r="K95" i="9"/>
  <c r="M75" i="26"/>
  <c r="AE8" i="24"/>
  <c r="K69" i="21"/>
  <c r="AY77" i="9"/>
  <c r="AX76" i="1"/>
  <c r="AE79" i="22"/>
  <c r="AW92" i="22"/>
  <c r="AK67" i="9"/>
  <c r="AD70" i="24"/>
  <c r="AD68" i="21"/>
  <c r="X74" i="21"/>
  <c r="AX8" i="21"/>
  <c r="E64" i="9"/>
  <c r="AQ66" i="8"/>
  <c r="F91" i="26"/>
  <c r="T87" i="1"/>
  <c r="AW64" i="9"/>
  <c r="E96" i="20"/>
  <c r="K15" i="1"/>
  <c r="J8" i="8"/>
  <c r="AJ96" i="20"/>
  <c r="AB46" i="1"/>
  <c r="AR57" i="20"/>
  <c r="AV72" i="22"/>
  <c r="AB70" i="22"/>
  <c r="E81" i="1"/>
  <c r="AC88" i="21"/>
  <c r="AH66" i="22"/>
  <c r="AU75" i="9"/>
  <c r="AI68" i="20"/>
  <c r="AD76" i="20"/>
  <c r="R15" i="21"/>
  <c r="AV64" i="24"/>
  <c r="AC8" i="1"/>
  <c r="H9" i="1"/>
  <c r="AT46" i="22"/>
  <c r="H75" i="22"/>
  <c r="AA57" i="1"/>
  <c r="V80" i="9"/>
  <c r="Z88" i="21"/>
  <c r="S68" i="24"/>
  <c r="AP88" i="24"/>
  <c r="U64" i="22"/>
  <c r="E95" i="8"/>
  <c r="P95" i="21"/>
  <c r="Q82" i="25"/>
  <c r="AV14" i="24"/>
  <c r="I87" i="21"/>
  <c r="J79" i="20"/>
  <c r="R67" i="21"/>
  <c r="P65" i="22"/>
  <c r="AW78" i="1"/>
  <c r="AB82" i="26"/>
  <c r="AG40" i="25"/>
  <c r="AV40" i="9"/>
  <c r="AI56" i="21"/>
  <c r="V63" i="1"/>
  <c r="Y95" i="20"/>
  <c r="I64" i="25"/>
  <c r="AN86" i="9"/>
  <c r="AL16" i="9"/>
  <c r="AI10" i="9"/>
  <c r="AX8" i="25"/>
  <c r="AV9" i="9"/>
  <c r="AS71" i="22"/>
  <c r="AU77" i="24"/>
  <c r="AQ63" i="20"/>
  <c r="AX96" i="21"/>
  <c r="Z72" i="21"/>
  <c r="Y57" i="24"/>
  <c r="F82" i="9"/>
  <c r="U73" i="21"/>
  <c r="X95" i="8"/>
  <c r="X70" i="1"/>
  <c r="AS56" i="26"/>
  <c r="AM95" i="9"/>
  <c r="G69" i="26"/>
  <c r="AT86" i="1"/>
  <c r="T66" i="21"/>
  <c r="K68" i="1"/>
  <c r="AA44" i="9"/>
  <c r="U73" i="20"/>
  <c r="AM66" i="8"/>
  <c r="P88" i="9"/>
  <c r="R45" i="8"/>
  <c r="T65" i="8"/>
  <c r="AX71" i="20"/>
  <c r="AT64" i="20"/>
  <c r="AC38" i="8"/>
  <c r="Y76" i="22"/>
  <c r="AF39" i="21"/>
  <c r="AK95" i="21"/>
  <c r="AL96" i="9"/>
  <c r="W92" i="21"/>
  <c r="O39" i="8"/>
  <c r="AY95" i="21"/>
  <c r="AT77" i="22"/>
  <c r="F86" i="20"/>
  <c r="AR78" i="21"/>
  <c r="AW40" i="21"/>
  <c r="T57" i="8"/>
  <c r="AT72" i="9"/>
  <c r="AB91" i="25"/>
  <c r="AJ44" i="26"/>
  <c r="AA15" i="20"/>
  <c r="K86" i="9"/>
  <c r="E73" i="21"/>
  <c r="AH64" i="8"/>
  <c r="U38" i="21"/>
  <c r="U70" i="8"/>
  <c r="AB57" i="21"/>
  <c r="AB45" i="20"/>
  <c r="AM86" i="20"/>
  <c r="L70" i="9"/>
  <c r="AC64" i="24"/>
  <c r="AR87" i="1"/>
  <c r="AX67" i="24"/>
  <c r="AC67" i="8"/>
  <c r="AP40" i="22"/>
  <c r="Y70" i="25"/>
  <c r="AU74" i="20"/>
  <c r="AP40" i="29"/>
  <c r="AA69" i="1"/>
  <c r="AK45" i="22"/>
  <c r="H65" i="26"/>
  <c r="D82" i="8"/>
  <c r="AS65" i="25"/>
  <c r="AC96" i="24"/>
  <c r="AM14" i="24"/>
  <c r="AH77" i="25"/>
  <c r="T86" i="22"/>
  <c r="AW88" i="8"/>
  <c r="AU87" i="9"/>
  <c r="T14" i="25"/>
  <c r="AQ87" i="1"/>
  <c r="AT95" i="28"/>
  <c r="AM44" i="22"/>
  <c r="AG73" i="8"/>
  <c r="AD86" i="25"/>
  <c r="AA16" i="20"/>
  <c r="H10" i="9"/>
  <c r="J38" i="20"/>
  <c r="AW79" i="1"/>
  <c r="I74" i="20"/>
  <c r="AT15" i="22"/>
  <c r="H14" i="20"/>
  <c r="AT39" i="25"/>
  <c r="AL86" i="8"/>
  <c r="AK80" i="21"/>
  <c r="T72" i="1"/>
  <c r="H9" i="20"/>
  <c r="V64" i="22"/>
  <c r="K71" i="8"/>
  <c r="AK69" i="26"/>
  <c r="J38" i="21"/>
  <c r="M38" i="21"/>
  <c r="AS67" i="25"/>
  <c r="V69" i="9"/>
  <c r="AH64" i="20"/>
  <c r="AW70" i="1"/>
  <c r="AQ78" i="9"/>
  <c r="AH45" i="1"/>
  <c r="U66" i="9"/>
  <c r="AO70" i="21"/>
  <c r="D38" i="1"/>
  <c r="AH44" i="21"/>
  <c r="N65" i="8"/>
  <c r="Z74" i="1"/>
  <c r="AY91" i="9"/>
  <c r="S74" i="20"/>
  <c r="AJ75" i="8"/>
  <c r="D91" i="21"/>
  <c r="AI70" i="1"/>
  <c r="Y88" i="21"/>
  <c r="AB39" i="25"/>
  <c r="AA63" i="20"/>
  <c r="T66" i="9"/>
  <c r="AF46" i="21"/>
  <c r="N44" i="20"/>
  <c r="O56" i="24"/>
  <c r="AB46" i="22"/>
  <c r="R57" i="1"/>
  <c r="Y69" i="25"/>
  <c r="AN40" i="22"/>
  <c r="N9" i="21"/>
  <c r="E14" i="1"/>
  <c r="Z45" i="1"/>
  <c r="AA75" i="9"/>
  <c r="AL57" i="24"/>
  <c r="AQ96" i="22"/>
  <c r="X74" i="1"/>
  <c r="AV64" i="21"/>
  <c r="W73" i="9"/>
  <c r="AP87" i="20"/>
  <c r="AY80" i="20"/>
  <c r="AR38" i="1"/>
  <c r="N69" i="9"/>
  <c r="X9" i="1"/>
  <c r="AV45" i="21"/>
  <c r="AS10" i="1"/>
  <c r="AQ75" i="1"/>
  <c r="AN95" i="20"/>
  <c r="AN67" i="9"/>
  <c r="Y10" i="21"/>
  <c r="X15" i="20"/>
  <c r="AV14" i="9"/>
  <c r="AQ87" i="9"/>
  <c r="AI74" i="21"/>
  <c r="AL68" i="22"/>
  <c r="N57" i="21"/>
  <c r="AC14" i="9"/>
  <c r="S73" i="22"/>
  <c r="AG38" i="8"/>
  <c r="Z75" i="9"/>
  <c r="AC14" i="21"/>
  <c r="K73" i="20"/>
  <c r="AT15" i="21"/>
  <c r="AT92" i="21"/>
  <c r="M76" i="9"/>
  <c r="AA56" i="8"/>
  <c r="AQ40" i="26"/>
  <c r="R92" i="22"/>
  <c r="Q92" i="20"/>
  <c r="D70" i="20"/>
  <c r="AN15" i="20"/>
  <c r="O44" i="9"/>
  <c r="E67" i="9"/>
  <c r="Y14" i="8"/>
  <c r="AI79" i="20"/>
  <c r="AM77" i="24"/>
  <c r="P73" i="21"/>
  <c r="AO45" i="1"/>
  <c r="AS39" i="20"/>
  <c r="Z76" i="1"/>
  <c r="AJ70" i="9"/>
  <c r="N40" i="22"/>
  <c r="AY82" i="8"/>
  <c r="V80" i="21"/>
  <c r="AG78" i="8"/>
  <c r="U86" i="20"/>
  <c r="AP63" i="21"/>
  <c r="T88" i="21"/>
  <c r="AU8" i="21"/>
  <c r="T64" i="24"/>
  <c r="T67" i="21"/>
  <c r="X96" i="8"/>
  <c r="AU71" i="21"/>
  <c r="Z91" i="22"/>
  <c r="AA70" i="1"/>
  <c r="AD75" i="22"/>
  <c r="AO79" i="22"/>
  <c r="T82" i="8"/>
  <c r="J76" i="1"/>
  <c r="AL16" i="20"/>
  <c r="F64" i="20"/>
  <c r="Y16" i="9"/>
  <c r="Z68" i="20"/>
  <c r="Z95" i="9"/>
  <c r="AB70" i="1"/>
  <c r="AY66" i="21"/>
  <c r="X87" i="1"/>
  <c r="AT74" i="8"/>
  <c r="AS15" i="24"/>
  <c r="AU87" i="20"/>
  <c r="AT79" i="1"/>
  <c r="G45" i="20"/>
  <c r="H78" i="1"/>
  <c r="AU14" i="26"/>
  <c r="T78" i="1"/>
  <c r="AB70" i="21"/>
  <c r="P66" i="1"/>
  <c r="AG95" i="9"/>
  <c r="AB67" i="20"/>
  <c r="P8" i="8"/>
  <c r="AS88" i="1"/>
  <c r="N77" i="22"/>
  <c r="AQ56" i="22"/>
  <c r="Y45" i="20"/>
  <c r="AE56" i="24"/>
  <c r="N72" i="29"/>
  <c r="D78" i="24"/>
  <c r="AU80" i="1"/>
  <c r="Y9" i="26"/>
  <c r="Q63" i="9"/>
  <c r="T56" i="22"/>
  <c r="H14" i="21"/>
  <c r="AI39" i="8"/>
  <c r="E87" i="1"/>
  <c r="F44" i="1"/>
  <c r="N57" i="9"/>
  <c r="AU38" i="22"/>
  <c r="AV81" i="8"/>
  <c r="I57" i="22"/>
  <c r="Z67" i="22"/>
  <c r="AW56" i="20"/>
  <c r="D8" i="25"/>
  <c r="D67" i="1"/>
  <c r="AD69" i="22"/>
  <c r="M44" i="1"/>
  <c r="AM64" i="21"/>
  <c r="AS68" i="20"/>
  <c r="Y74" i="26"/>
  <c r="AV64" i="1"/>
  <c r="AO70" i="8"/>
  <c r="L9" i="22"/>
  <c r="AK71" i="20"/>
  <c r="AR74" i="1"/>
  <c r="D77" i="9"/>
  <c r="AG79" i="22"/>
  <c r="AE70" i="24"/>
  <c r="T71" i="8"/>
  <c r="P68" i="22"/>
  <c r="AU95" i="1"/>
  <c r="AJ16" i="20"/>
  <c r="AN64" i="20"/>
  <c r="O38" i="21"/>
  <c r="AE69" i="20"/>
  <c r="AI64" i="22"/>
  <c r="G67" i="8"/>
  <c r="AE16" i="21"/>
  <c r="AY63" i="22"/>
  <c r="X71" i="21"/>
  <c r="AU38" i="1"/>
  <c r="O9" i="1"/>
  <c r="AI69" i="1"/>
  <c r="AA64" i="22"/>
  <c r="AJ64" i="20"/>
  <c r="AP79" i="25"/>
  <c r="AS40" i="20"/>
  <c r="AO14" i="8"/>
  <c r="AJ79" i="8"/>
  <c r="AK10" i="8"/>
  <c r="K56" i="9"/>
  <c r="AA67" i="21"/>
  <c r="AS78" i="22"/>
  <c r="L57" i="9"/>
  <c r="AT65" i="21"/>
  <c r="D69" i="22"/>
  <c r="AF80" i="8"/>
  <c r="M96" i="24"/>
  <c r="Q95" i="20"/>
  <c r="F64" i="21"/>
  <c r="P75" i="1"/>
  <c r="AR82" i="8"/>
  <c r="T87" i="22"/>
  <c r="Y75" i="20"/>
  <c r="AS14" i="9"/>
  <c r="AX46" i="9"/>
  <c r="AU9" i="1"/>
  <c r="AL10" i="21"/>
  <c r="AV77" i="21"/>
  <c r="AA79" i="21"/>
  <c r="P76" i="21"/>
  <c r="E75" i="1"/>
  <c r="S9" i="24"/>
  <c r="M65" i="8"/>
  <c r="E79" i="22"/>
  <c r="AN77" i="20"/>
  <c r="AL46" i="9"/>
  <c r="AT57" i="1"/>
  <c r="R77" i="8"/>
  <c r="G96" i="9"/>
  <c r="R91" i="8"/>
  <c r="N46" i="24"/>
  <c r="F77" i="24"/>
  <c r="S10" i="8"/>
  <c r="AA66" i="9"/>
  <c r="I45" i="21"/>
  <c r="AX15" i="8"/>
  <c r="AH86" i="8"/>
  <c r="L16" i="9"/>
  <c r="AG78" i="20"/>
  <c r="P40" i="22"/>
  <c r="Q46" i="25"/>
  <c r="P75" i="22"/>
  <c r="M76" i="20"/>
  <c r="AT14" i="20"/>
  <c r="AJ56" i="22"/>
  <c r="AG79" i="21"/>
  <c r="AB72" i="22"/>
  <c r="AE14" i="28"/>
  <c r="AO75" i="21"/>
  <c r="AV71" i="1"/>
  <c r="P14" i="25"/>
  <c r="P67" i="22"/>
  <c r="AV15" i="22"/>
  <c r="N64" i="22"/>
  <c r="P56" i="20"/>
  <c r="O44" i="21"/>
  <c r="AC87" i="21"/>
  <c r="AX86" i="9"/>
  <c r="AQ64" i="9"/>
  <c r="Z56" i="9"/>
  <c r="AX88" i="1"/>
  <c r="N77" i="20"/>
  <c r="M45" i="20"/>
  <c r="AL76" i="20"/>
  <c r="AX64" i="25"/>
  <c r="AL44" i="9"/>
  <c r="AB87" i="8"/>
  <c r="AB77" i="20"/>
  <c r="G10" i="22"/>
  <c r="F15" i="22"/>
  <c r="AH14" i="22"/>
  <c r="AE82" i="21"/>
  <c r="Q70" i="1"/>
  <c r="K68" i="25"/>
  <c r="G71" i="9"/>
  <c r="AT92" i="22"/>
  <c r="H80" i="8"/>
  <c r="Q57" i="20"/>
  <c r="AH68" i="20"/>
  <c r="AP45" i="9"/>
  <c r="AK9" i="1"/>
  <c r="M64" i="22"/>
  <c r="AI10" i="22"/>
  <c r="AH44" i="24"/>
  <c r="AR81" i="1"/>
  <c r="AO80" i="9"/>
  <c r="M95" i="20"/>
  <c r="AI8" i="20"/>
  <c r="Z95" i="1"/>
  <c r="AI82" i="1"/>
  <c r="D95" i="9"/>
  <c r="J14" i="1"/>
  <c r="J80" i="20"/>
  <c r="AL81" i="9"/>
  <c r="Z63" i="20"/>
  <c r="W78" i="21"/>
  <c r="AG45" i="1"/>
  <c r="AG78" i="1"/>
  <c r="AD66" i="20"/>
  <c r="AJ56" i="8"/>
  <c r="L72" i="24"/>
  <c r="AP95" i="1"/>
  <c r="AS70" i="1"/>
  <c r="U65" i="9"/>
  <c r="AD46" i="24"/>
  <c r="AQ96" i="9"/>
  <c r="AO10" i="22"/>
  <c r="AU96" i="20"/>
  <c r="H86" i="9"/>
  <c r="G87" i="9"/>
  <c r="AR14" i="22"/>
  <c r="I75" i="8"/>
  <c r="AC68" i="25"/>
  <c r="AW67" i="8"/>
  <c r="AT40" i="22"/>
  <c r="D80" i="26"/>
  <c r="V69" i="1"/>
  <c r="Y86" i="20"/>
  <c r="AS46" i="8"/>
  <c r="AR38" i="8"/>
  <c r="AY10" i="26"/>
  <c r="L81" i="1"/>
  <c r="H88" i="1"/>
  <c r="AE45" i="1"/>
  <c r="S14" i="21"/>
  <c r="AQ14" i="9"/>
  <c r="J71" i="20"/>
  <c r="P46" i="1"/>
  <c r="AW88" i="20"/>
  <c r="AG82" i="22"/>
  <c r="AQ64" i="8"/>
  <c r="L56" i="1"/>
  <c r="AP15" i="22"/>
  <c r="K74" i="24"/>
  <c r="AY40" i="26"/>
  <c r="AX87" i="8"/>
  <c r="AT67" i="21"/>
  <c r="Q10" i="8"/>
  <c r="P91" i="21"/>
  <c r="AM91" i="9"/>
  <c r="X92" i="21"/>
  <c r="AW77" i="26"/>
  <c r="AO14" i="21"/>
  <c r="AJ63" i="8"/>
  <c r="AG69" i="8"/>
  <c r="P77" i="8"/>
  <c r="I71" i="8"/>
  <c r="W86" i="26"/>
  <c r="V79" i="24"/>
  <c r="AH87" i="9"/>
  <c r="F70" i="1"/>
  <c r="J74" i="22"/>
  <c r="Q40" i="1"/>
  <c r="AS74" i="21"/>
  <c r="M44" i="22"/>
  <c r="AG75" i="26"/>
  <c r="D10" i="9"/>
  <c r="AL46" i="1"/>
  <c r="AN40" i="1"/>
  <c r="AR78" i="24"/>
  <c r="M78" i="26"/>
  <c r="E87" i="21"/>
  <c r="X45" i="22"/>
  <c r="W8" i="1"/>
  <c r="AD40" i="8"/>
  <c r="U87" i="21"/>
  <c r="AW10" i="24"/>
  <c r="AW95" i="8"/>
  <c r="V77" i="25"/>
  <c r="AY87" i="21"/>
  <c r="AR66" i="1"/>
  <c r="AN79" i="20"/>
  <c r="AQ95" i="1"/>
  <c r="AS8" i="9"/>
  <c r="M73" i="8"/>
  <c r="AN15" i="25"/>
  <c r="S63" i="21"/>
  <c r="Q92" i="1"/>
  <c r="AA76" i="9"/>
  <c r="E74" i="9"/>
  <c r="N91" i="1"/>
  <c r="M8" i="9"/>
  <c r="Q57" i="21"/>
  <c r="AH63" i="20"/>
  <c r="AM16" i="9"/>
  <c r="AV87" i="8"/>
  <c r="AK68" i="8"/>
  <c r="N78" i="20"/>
  <c r="AX88" i="8"/>
  <c r="D67" i="8"/>
  <c r="S65" i="20"/>
  <c r="G67" i="21"/>
  <c r="AL88" i="22"/>
  <c r="P91" i="20"/>
  <c r="AO70" i="1"/>
  <c r="J65" i="8"/>
  <c r="AD67" i="20"/>
  <c r="V45" i="1"/>
  <c r="J8" i="22"/>
  <c r="AX39" i="20"/>
  <c r="M39" i="20"/>
  <c r="H78" i="22"/>
  <c r="Y69" i="20"/>
  <c r="AS66" i="8"/>
  <c r="L72" i="21"/>
  <c r="V56" i="22"/>
  <c r="AF64" i="26"/>
  <c r="AY81" i="21"/>
  <c r="J10" i="9"/>
  <c r="AF38" i="21"/>
  <c r="X66" i="21"/>
  <c r="Z91" i="21"/>
  <c r="Y95" i="24"/>
  <c r="W71" i="25"/>
  <c r="AK39" i="8"/>
  <c r="AB69" i="8"/>
  <c r="AV8" i="20"/>
  <c r="AY71" i="24"/>
  <c r="E78" i="20"/>
  <c r="P72" i="1"/>
  <c r="AY78" i="20"/>
  <c r="AN91" i="8"/>
  <c r="J65" i="20"/>
  <c r="AY16" i="20"/>
  <c r="AQ95" i="21"/>
  <c r="AV44" i="21"/>
  <c r="I96" i="1"/>
  <c r="Y38" i="24"/>
  <c r="AL9" i="20"/>
  <c r="Y57" i="22"/>
  <c r="AV74" i="8"/>
  <c r="O81" i="9"/>
  <c r="G15" i="1"/>
  <c r="AI68" i="29"/>
  <c r="R9" i="20"/>
  <c r="W75" i="24"/>
  <c r="AT80" i="26"/>
  <c r="D80" i="22"/>
  <c r="X95" i="25"/>
  <c r="D92" i="20"/>
  <c r="AG44" i="29"/>
  <c r="AY80" i="1"/>
  <c r="AX9" i="24"/>
  <c r="Z71" i="1"/>
  <c r="S10" i="1"/>
  <c r="AI78" i="26"/>
  <c r="X80" i="21"/>
  <c r="AD91" i="20"/>
  <c r="AX65" i="21"/>
  <c r="AU72" i="9"/>
  <c r="AO57" i="9"/>
  <c r="E77" i="24"/>
  <c r="Q68" i="8"/>
  <c r="AS73" i="22"/>
  <c r="AK69" i="9"/>
  <c r="S8" i="26"/>
  <c r="G78" i="20"/>
  <c r="AJ78" i="21"/>
  <c r="N87" i="26"/>
  <c r="AI46" i="26"/>
  <c r="AH45" i="22"/>
  <c r="AN65" i="20"/>
  <c r="AI46" i="20"/>
  <c r="P14" i="22"/>
  <c r="AS67" i="22"/>
  <c r="M78" i="21"/>
  <c r="AV71" i="9"/>
  <c r="X81" i="24"/>
  <c r="L82" i="1"/>
  <c r="AO66" i="22"/>
  <c r="I70" i="8"/>
  <c r="AD88" i="20"/>
  <c r="AH80" i="22"/>
  <c r="AY44" i="24"/>
  <c r="AJ77" i="22"/>
  <c r="L57" i="8"/>
  <c r="AX14" i="8"/>
  <c r="V68" i="21"/>
  <c r="AM44" i="8"/>
  <c r="Y66" i="8"/>
  <c r="J14" i="21"/>
  <c r="Y39" i="9"/>
  <c r="AE80" i="8"/>
  <c r="AW91" i="8"/>
  <c r="AO91" i="22"/>
  <c r="X66" i="1"/>
  <c r="K63" i="20"/>
  <c r="AT68" i="8"/>
  <c r="Q16" i="22"/>
  <c r="Y79" i="21"/>
  <c r="AS40" i="9"/>
  <c r="AC10" i="9"/>
  <c r="I80" i="24"/>
  <c r="Q10" i="9"/>
  <c r="X63" i="1"/>
  <c r="AY14" i="9"/>
  <c r="S76" i="22"/>
  <c r="N75" i="24"/>
  <c r="M88" i="8"/>
  <c r="F76" i="21"/>
  <c r="AJ15" i="1"/>
  <c r="X96" i="1"/>
  <c r="AD73" i="8"/>
  <c r="AH87" i="1"/>
  <c r="AI15" i="26"/>
  <c r="R77" i="1"/>
  <c r="K82" i="24"/>
  <c r="AT81" i="9"/>
  <c r="Y56" i="8"/>
  <c r="K74" i="20"/>
  <c r="AF71" i="8"/>
  <c r="AV82" i="8"/>
  <c r="AH79" i="24"/>
  <c r="I15" i="9"/>
  <c r="AL77" i="9"/>
  <c r="AJ9" i="22"/>
  <c r="AQ8" i="21"/>
  <c r="W14" i="24"/>
  <c r="R86" i="8"/>
  <c r="O9" i="21"/>
  <c r="AF70" i="8"/>
  <c r="O56" i="9"/>
  <c r="P82" i="20"/>
  <c r="AS56" i="9"/>
  <c r="T78" i="9"/>
  <c r="AG65" i="24"/>
  <c r="E10" i="21"/>
  <c r="K67" i="9"/>
  <c r="Q88" i="9"/>
  <c r="AB10" i="22"/>
  <c r="Q46" i="8"/>
  <c r="AX91" i="8"/>
  <c r="S15" i="22"/>
  <c r="AG74" i="8"/>
  <c r="Y77" i="9"/>
  <c r="S78" i="21"/>
  <c r="O15" i="25"/>
  <c r="AI92" i="24"/>
  <c r="L80" i="1"/>
  <c r="AJ15" i="20"/>
  <c r="AR92" i="1"/>
  <c r="AC71" i="20"/>
  <c r="AF8" i="9"/>
  <c r="AY44" i="8"/>
  <c r="AE72" i="20"/>
  <c r="AE8" i="8"/>
  <c r="G87" i="8"/>
  <c r="AF72" i="8"/>
  <c r="AO71" i="9"/>
  <c r="AY40" i="1"/>
  <c r="AJ8" i="1"/>
  <c r="X10" i="25"/>
  <c r="AG44" i="9"/>
  <c r="AH88" i="20"/>
  <c r="I77" i="8"/>
  <c r="U56" i="21"/>
  <c r="K72" i="22"/>
  <c r="AW74" i="21"/>
  <c r="T65" i="9"/>
  <c r="AV10" i="21"/>
  <c r="F10" i="21"/>
  <c r="Y39" i="20"/>
  <c r="J68" i="22"/>
  <c r="AF66" i="1"/>
  <c r="X57" i="1"/>
  <c r="E86" i="9"/>
  <c r="AO96" i="22"/>
  <c r="AB91" i="20"/>
  <c r="N77" i="25"/>
  <c r="P96" i="24"/>
  <c r="L67" i="9"/>
  <c r="AP88" i="21"/>
  <c r="AN76" i="21"/>
  <c r="G57" i="20"/>
  <c r="AR57" i="8"/>
  <c r="AU91" i="8"/>
  <c r="G64" i="20"/>
  <c r="AM69" i="21"/>
  <c r="G78" i="21"/>
  <c r="V77" i="9"/>
  <c r="K56" i="20"/>
  <c r="V73" i="24"/>
  <c r="R46" i="8"/>
  <c r="AK95" i="8"/>
  <c r="O92" i="8"/>
  <c r="AW69" i="20"/>
  <c r="AK66" i="26"/>
  <c r="AW81" i="20"/>
  <c r="J68" i="25"/>
  <c r="AQ80" i="8"/>
  <c r="V87" i="22"/>
  <c r="AV14" i="22"/>
  <c r="AR65" i="25"/>
  <c r="AY10" i="9"/>
  <c r="AS44" i="24"/>
  <c r="AY46" i="8"/>
  <c r="AV77" i="9"/>
  <c r="L70" i="21"/>
  <c r="H65" i="20"/>
  <c r="AB75" i="1"/>
  <c r="AL75" i="21"/>
  <c r="Y39" i="8"/>
  <c r="F91" i="22"/>
  <c r="Z10" i="8"/>
  <c r="AK9" i="25"/>
  <c r="H45" i="26"/>
  <c r="F73" i="20"/>
  <c r="AF16" i="30"/>
  <c r="AY95" i="8"/>
  <c r="AD70" i="22"/>
  <c r="AF95" i="20"/>
  <c r="AP92" i="1"/>
  <c r="G44" i="9"/>
  <c r="AL92" i="21"/>
  <c r="AM46" i="22"/>
  <c r="AG91" i="1"/>
  <c r="W46" i="22"/>
  <c r="AJ87" i="1"/>
  <c r="AE46" i="20"/>
  <c r="K10" i="1"/>
  <c r="AW14" i="20"/>
  <c r="AJ68" i="20"/>
  <c r="AX77" i="8"/>
  <c r="AA78" i="8"/>
  <c r="AY70" i="21"/>
  <c r="AM74" i="8"/>
  <c r="AT73" i="21"/>
  <c r="AK10" i="22"/>
  <c r="AL14" i="26"/>
  <c r="AJ9" i="20"/>
  <c r="AU92" i="8"/>
  <c r="AV92" i="21"/>
  <c r="U16" i="25"/>
  <c r="H44" i="22"/>
  <c r="AR70" i="1"/>
  <c r="Q14" i="9"/>
  <c r="O92" i="22"/>
  <c r="AG74" i="22"/>
  <c r="E95" i="1"/>
  <c r="M87" i="24"/>
  <c r="AQ66" i="21"/>
  <c r="I8" i="20"/>
  <c r="AW74" i="9"/>
  <c r="AI69" i="21"/>
  <c r="AR14" i="25"/>
  <c r="E40" i="24"/>
  <c r="AH80" i="8"/>
  <c r="K86" i="1"/>
  <c r="R38" i="1"/>
  <c r="D78" i="9"/>
  <c r="AG38" i="22"/>
  <c r="K87" i="9"/>
  <c r="AY69" i="21"/>
  <c r="AN88" i="9"/>
  <c r="Q14" i="21"/>
  <c r="AU70" i="8"/>
  <c r="Q15" i="20"/>
  <c r="AG69" i="9"/>
  <c r="O76" i="1"/>
  <c r="AR88" i="24"/>
  <c r="X16" i="8"/>
  <c r="AF92" i="1"/>
  <c r="AT95" i="21"/>
  <c r="AA86" i="22"/>
  <c r="AO39" i="21"/>
  <c r="AI73" i="22"/>
  <c r="I78" i="28"/>
  <c r="AH45" i="24"/>
  <c r="AY45" i="22"/>
  <c r="Q45" i="24"/>
  <c r="AP16" i="21"/>
  <c r="AW75" i="20"/>
  <c r="D44" i="22"/>
  <c r="AC45" i="9"/>
  <c r="AG40" i="20"/>
  <c r="AG8" i="22"/>
  <c r="AJ86" i="1"/>
  <c r="AU65" i="8"/>
  <c r="AD80" i="8"/>
  <c r="AT56" i="1"/>
  <c r="D77" i="21"/>
  <c r="AI75" i="9"/>
  <c r="AM70" i="1"/>
  <c r="D96" i="21"/>
  <c r="AT46" i="21"/>
  <c r="S64" i="9"/>
  <c r="G63" i="25"/>
  <c r="AO68" i="22"/>
  <c r="Y71" i="8"/>
  <c r="AE9" i="24"/>
  <c r="AH81" i="1"/>
  <c r="AG39" i="24"/>
  <c r="T74" i="1"/>
  <c r="W73" i="25"/>
  <c r="O82" i="24"/>
  <c r="AW78" i="21"/>
  <c r="Z71" i="21"/>
  <c r="AS10" i="24"/>
  <c r="AL68" i="21"/>
  <c r="AH40" i="22"/>
  <c r="AQ80" i="21"/>
  <c r="AU38" i="24"/>
  <c r="N64" i="20"/>
  <c r="AB71" i="1"/>
  <c r="AW56" i="1"/>
  <c r="AD40" i="9"/>
  <c r="Y75" i="8"/>
  <c r="AC39" i="22"/>
  <c r="Y87" i="21"/>
  <c r="AD14" i="21"/>
  <c r="E73" i="8"/>
  <c r="H72" i="20"/>
  <c r="Y82" i="1"/>
  <c r="AT92" i="25"/>
  <c r="P79" i="8"/>
  <c r="AA46" i="1"/>
  <c r="AO65" i="22"/>
  <c r="U72" i="21"/>
  <c r="AU79" i="9"/>
  <c r="J67" i="1"/>
  <c r="X63" i="20"/>
  <c r="AS15" i="22"/>
  <c r="AH68" i="8"/>
  <c r="AW14" i="22"/>
  <c r="G9" i="1"/>
  <c r="AP16" i="1"/>
  <c r="AC45" i="21"/>
  <c r="H91" i="8"/>
  <c r="X45" i="1"/>
  <c r="AH77" i="20"/>
  <c r="AN74" i="1"/>
  <c r="I67" i="8"/>
  <c r="R66" i="9"/>
  <c r="Z72" i="8"/>
  <c r="Y92" i="8"/>
  <c r="AR74" i="9"/>
  <c r="AK45" i="21"/>
  <c r="K81" i="8"/>
  <c r="AP9" i="1"/>
  <c r="L92" i="20"/>
  <c r="V87" i="9"/>
  <c r="I64" i="24"/>
  <c r="AF75" i="22"/>
  <c r="AA66" i="24"/>
  <c r="Q96" i="22"/>
  <c r="AP64" i="26"/>
  <c r="Q66" i="25"/>
  <c r="V69" i="22"/>
  <c r="O16" i="20"/>
  <c r="AY79" i="8"/>
  <c r="V39" i="22"/>
  <c r="AS38" i="21"/>
  <c r="AG68" i="21"/>
  <c r="J92" i="22"/>
  <c r="J63" i="26"/>
  <c r="R78" i="8"/>
  <c r="D77" i="25"/>
  <c r="V15" i="21"/>
  <c r="AQ71" i="21"/>
  <c r="W79" i="1"/>
  <c r="AJ79" i="1"/>
  <c r="M80" i="20"/>
  <c r="AD87" i="8"/>
  <c r="AQ56" i="1"/>
  <c r="Q9" i="9"/>
  <c r="D81" i="1"/>
  <c r="O76" i="20"/>
  <c r="M80" i="24"/>
  <c r="AS64" i="22"/>
  <c r="I73" i="24"/>
  <c r="Y39" i="22"/>
  <c r="AY78" i="8"/>
  <c r="AV57" i="9"/>
  <c r="AS82" i="20"/>
  <c r="Q79" i="21"/>
  <c r="AY38" i="1"/>
  <c r="D56" i="26"/>
  <c r="L72" i="20"/>
  <c r="G64" i="21"/>
  <c r="AQ10" i="9"/>
  <c r="AY88" i="25"/>
  <c r="AN44" i="8"/>
  <c r="AC86" i="8"/>
  <c r="V71" i="8"/>
  <c r="N40" i="24"/>
  <c r="H56" i="22"/>
  <c r="U63" i="21"/>
  <c r="X74" i="22"/>
  <c r="AA80" i="22"/>
  <c r="P68" i="9"/>
  <c r="AF16" i="20"/>
  <c r="X92" i="8"/>
  <c r="I88" i="20"/>
  <c r="AI77" i="9"/>
  <c r="AX80" i="9"/>
  <c r="AL38" i="8"/>
  <c r="AQ64" i="22"/>
  <c r="N45" i="21"/>
  <c r="AJ81" i="1"/>
  <c r="S87" i="21"/>
  <c r="P15" i="21"/>
  <c r="AF88" i="1"/>
  <c r="AD73" i="24"/>
  <c r="F75" i="9"/>
  <c r="J79" i="8"/>
  <c r="K92" i="22"/>
  <c r="S69" i="21"/>
  <c r="AK95" i="9"/>
  <c r="AI66" i="22"/>
  <c r="AG66" i="8"/>
  <c r="X16" i="20"/>
  <c r="K68" i="24"/>
  <c r="D63" i="1"/>
  <c r="AU63" i="1"/>
  <c r="Z64" i="20"/>
  <c r="AQ39" i="22"/>
  <c r="T16" i="8"/>
  <c r="E79" i="21"/>
  <c r="AO65" i="28"/>
  <c r="J87" i="21"/>
  <c r="I14" i="24"/>
  <c r="W87" i="8"/>
  <c r="W75" i="22"/>
  <c r="G72" i="8"/>
  <c r="AV78" i="26"/>
  <c r="R78" i="22"/>
  <c r="AN68" i="9"/>
  <c r="AL80" i="22"/>
  <c r="X70" i="20"/>
  <c r="K69" i="28"/>
  <c r="AP70" i="26"/>
  <c r="AO95" i="21"/>
  <c r="L91" i="1"/>
  <c r="AL64" i="8"/>
  <c r="U77" i="9"/>
  <c r="AR68" i="9"/>
  <c r="AU57" i="22"/>
  <c r="Q80" i="21"/>
  <c r="AT74" i="21"/>
  <c r="AG75" i="22"/>
  <c r="G88" i="8"/>
  <c r="AI57" i="8"/>
  <c r="AF14" i="9"/>
  <c r="J16" i="9"/>
  <c r="AH57" i="25"/>
  <c r="AO67" i="20"/>
  <c r="AO76" i="1"/>
  <c r="AI68" i="21"/>
  <c r="R15" i="1"/>
  <c r="R96" i="20"/>
  <c r="AU82" i="20"/>
  <c r="AX82" i="22"/>
  <c r="J88" i="20"/>
  <c r="AG77" i="8"/>
  <c r="AK69" i="1"/>
  <c r="AP56" i="1"/>
  <c r="I80" i="9"/>
  <c r="AV80" i="8"/>
  <c r="AI80" i="9"/>
  <c r="Z86" i="9"/>
  <c r="AJ69" i="1"/>
  <c r="E87" i="24"/>
  <c r="F46" i="9"/>
  <c r="U73" i="9"/>
  <c r="AD45" i="25"/>
  <c r="AW15" i="1"/>
  <c r="Z92" i="20"/>
  <c r="AA72" i="25"/>
  <c r="L74" i="9"/>
  <c r="AX57" i="22"/>
  <c r="AO76" i="22"/>
  <c r="V81" i="22"/>
  <c r="O8" i="26"/>
  <c r="AV78" i="9"/>
  <c r="D87" i="21"/>
  <c r="K65" i="22"/>
  <c r="AY91" i="20"/>
  <c r="AY9" i="8"/>
  <c r="V74" i="8"/>
  <c r="AA88" i="8"/>
  <c r="I65" i="20"/>
  <c r="AL96" i="8"/>
  <c r="P38" i="24"/>
  <c r="Y72" i="21"/>
  <c r="D81" i="8"/>
  <c r="AM70" i="20"/>
  <c r="V66" i="24"/>
  <c r="R40" i="21"/>
  <c r="AU76" i="8"/>
  <c r="H15" i="24"/>
  <c r="F14" i="8"/>
  <c r="AX65" i="20"/>
  <c r="V71" i="1"/>
  <c r="AE86" i="21"/>
  <c r="AQ72" i="25"/>
  <c r="K66" i="8"/>
  <c r="G44" i="24"/>
  <c r="K67" i="24"/>
  <c r="M82" i="24"/>
  <c r="V15" i="24"/>
  <c r="W80" i="8"/>
  <c r="O8" i="20"/>
  <c r="P77" i="1"/>
  <c r="AL91" i="9"/>
  <c r="AJ64" i="22"/>
  <c r="AV9" i="1"/>
  <c r="AC92" i="22"/>
  <c r="X10" i="9"/>
  <c r="AM86" i="22"/>
  <c r="AN71" i="9"/>
  <c r="O66" i="9"/>
  <c r="L96" i="1"/>
  <c r="D76" i="9"/>
  <c r="L66" i="8"/>
  <c r="AU80" i="22"/>
  <c r="AI56" i="24"/>
  <c r="H95" i="24"/>
  <c r="X63" i="21"/>
  <c r="H92" i="24"/>
  <c r="S57" i="21"/>
  <c r="Y67" i="20"/>
  <c r="AR63" i="20"/>
  <c r="AU9" i="24"/>
  <c r="AT95" i="8"/>
  <c r="R68" i="20"/>
  <c r="P95" i="9"/>
  <c r="AF45" i="22"/>
  <c r="U39" i="1"/>
  <c r="AQ65" i="21"/>
  <c r="F77" i="8"/>
  <c r="AK88" i="21"/>
  <c r="U92" i="22"/>
  <c r="AK78" i="9"/>
  <c r="L14" i="22"/>
  <c r="S66" i="1"/>
  <c r="AX71" i="8"/>
  <c r="U76" i="22"/>
  <c r="U66" i="1"/>
  <c r="I57" i="9"/>
  <c r="AK8" i="1"/>
  <c r="L15" i="9"/>
  <c r="N68" i="25"/>
  <c r="AL78" i="1"/>
  <c r="AI68" i="26"/>
  <c r="K56" i="21"/>
  <c r="Q75" i="9"/>
  <c r="AL15" i="22"/>
  <c r="W14" i="21"/>
  <c r="AV66" i="8"/>
  <c r="H74" i="8"/>
  <c r="Z76" i="20"/>
  <c r="AR88" i="1"/>
  <c r="N66" i="1"/>
  <c r="X86" i="9"/>
  <c r="AR46" i="24"/>
  <c r="I78" i="22"/>
  <c r="S86" i="20"/>
  <c r="E65" i="21"/>
  <c r="M95" i="22"/>
  <c r="L46" i="9"/>
  <c r="AM92" i="20"/>
  <c r="AB77" i="24"/>
  <c r="AP44" i="20"/>
  <c r="N14" i="21"/>
  <c r="AQ87" i="22"/>
  <c r="AH79" i="1"/>
  <c r="AL73" i="1"/>
  <c r="AP40" i="8"/>
  <c r="AL87" i="20"/>
  <c r="AR77" i="8"/>
  <c r="AM15" i="9"/>
  <c r="D44" i="8"/>
  <c r="H71" i="21"/>
  <c r="M65" i="9"/>
  <c r="AI95" i="1"/>
  <c r="AS81" i="8"/>
  <c r="R91" i="22"/>
  <c r="AS70" i="20"/>
  <c r="AC40" i="20"/>
  <c r="AI65" i="8"/>
  <c r="T73" i="21"/>
  <c r="W40" i="1"/>
  <c r="AA91" i="20"/>
  <c r="G81" i="8"/>
  <c r="Y87" i="24"/>
  <c r="Y15" i="1"/>
  <c r="S92" i="8"/>
  <c r="AJ82" i="1"/>
  <c r="AG65" i="21"/>
  <c r="AP69" i="8"/>
  <c r="R68" i="24"/>
  <c r="AH39" i="8"/>
  <c r="Q70" i="9"/>
  <c r="O8" i="8"/>
  <c r="S79" i="22"/>
  <c r="F67" i="1"/>
  <c r="AH67" i="20"/>
  <c r="Z8" i="9"/>
  <c r="AF9" i="1"/>
  <c r="AY88" i="22"/>
  <c r="AO82" i="8"/>
  <c r="X10" i="24"/>
  <c r="AN72" i="21"/>
  <c r="AM86" i="9"/>
  <c r="AR73" i="21"/>
  <c r="O38" i="1"/>
  <c r="AG9" i="8"/>
  <c r="V8" i="9"/>
  <c r="AP56" i="24"/>
  <c r="K16" i="1"/>
  <c r="V80" i="20"/>
  <c r="AE75" i="24"/>
  <c r="AK44" i="22"/>
  <c r="AB91" i="1"/>
  <c r="AJ76" i="1"/>
  <c r="E67" i="20"/>
  <c r="X72" i="1"/>
  <c r="M79" i="8"/>
  <c r="AO65" i="9"/>
  <c r="AO68" i="1"/>
  <c r="AM57" i="24"/>
  <c r="AW70" i="20"/>
  <c r="AT81" i="1"/>
  <c r="AG39" i="22"/>
  <c r="AS9" i="24"/>
  <c r="M78" i="8"/>
  <c r="AE71" i="8"/>
  <c r="AW9" i="22"/>
  <c r="AG9" i="1"/>
  <c r="AW71" i="20"/>
  <c r="AN64" i="1"/>
  <c r="AI74" i="8"/>
  <c r="L95" i="9"/>
  <c r="D40" i="20"/>
  <c r="AW79" i="24"/>
  <c r="Y91" i="8"/>
  <c r="AL16" i="8"/>
  <c r="D66" i="1"/>
  <c r="W76" i="24"/>
  <c r="W44" i="20"/>
  <c r="AU56" i="25"/>
  <c r="AN78" i="1"/>
  <c r="AC76" i="1"/>
  <c r="Y64" i="8"/>
  <c r="V75" i="8"/>
  <c r="V38" i="22"/>
  <c r="AF66" i="25"/>
  <c r="Q82" i="8"/>
  <c r="P44" i="8"/>
  <c r="W8" i="9"/>
  <c r="E80" i="9"/>
  <c r="V67" i="9"/>
  <c r="AF65" i="21"/>
  <c r="E16" i="22"/>
  <c r="G14" i="9"/>
  <c r="F86" i="24"/>
  <c r="P71" i="22"/>
  <c r="M86" i="20"/>
  <c r="AW82" i="9"/>
  <c r="AR63" i="30"/>
  <c r="S91" i="25"/>
  <c r="Q86" i="22"/>
  <c r="T14" i="1"/>
  <c r="O77" i="21"/>
  <c r="AN82" i="22"/>
  <c r="N74" i="21"/>
  <c r="AD15" i="21"/>
  <c r="AU44" i="8"/>
  <c r="X9" i="20"/>
  <c r="AH39" i="9"/>
  <c r="AY75" i="22"/>
  <c r="G64" i="8"/>
  <c r="X96" i="22"/>
  <c r="E38" i="9"/>
  <c r="AI67" i="21"/>
  <c r="AA88" i="20"/>
  <c r="N67" i="20"/>
  <c r="L78" i="21"/>
  <c r="O75" i="24"/>
  <c r="G88" i="1"/>
  <c r="AB75" i="9"/>
  <c r="I57" i="20"/>
  <c r="AI65" i="22"/>
  <c r="T45" i="22"/>
  <c r="X64" i="1"/>
  <c r="AP67" i="9"/>
  <c r="AL64" i="21"/>
  <c r="AU39" i="8"/>
  <c r="T57" i="20"/>
  <c r="AP66" i="22"/>
  <c r="F81" i="1"/>
  <c r="AV44" i="9"/>
  <c r="AS79" i="1"/>
  <c r="AI14" i="8"/>
  <c r="AV74" i="9"/>
  <c r="U57" i="8"/>
  <c r="AW87" i="20"/>
  <c r="N76" i="24"/>
  <c r="AE81" i="21"/>
  <c r="AF75" i="8"/>
  <c r="AA77" i="22"/>
  <c r="F14" i="1"/>
  <c r="AY78" i="1"/>
  <c r="Q65" i="24"/>
  <c r="AT80" i="22"/>
  <c r="Q9" i="20"/>
  <c r="R79" i="20"/>
  <c r="L68" i="21"/>
  <c r="I66" i="8"/>
  <c r="AV46" i="20"/>
  <c r="L10" i="1"/>
  <c r="O14" i="8"/>
  <c r="X15" i="26"/>
  <c r="L79" i="8"/>
  <c r="AN15" i="9"/>
  <c r="AI46" i="22"/>
  <c r="AW63" i="25"/>
  <c r="H96" i="9"/>
  <c r="S76" i="9"/>
  <c r="AX14" i="9"/>
  <c r="R66" i="21"/>
  <c r="Z14" i="1"/>
  <c r="AM82" i="9"/>
  <c r="F67" i="22"/>
  <c r="D16" i="22"/>
  <c r="AC66" i="20"/>
  <c r="AV82" i="1"/>
  <c r="J16" i="20"/>
  <c r="AT64" i="24"/>
  <c r="M63" i="8"/>
  <c r="N70" i="1"/>
  <c r="S15" i="21"/>
  <c r="AP73" i="8"/>
  <c r="AS44" i="1"/>
  <c r="D63" i="22"/>
  <c r="Z64" i="8"/>
  <c r="AM15" i="20"/>
  <c r="Z56" i="21"/>
  <c r="AO63" i="20"/>
  <c r="N46" i="1"/>
  <c r="AE46" i="26"/>
  <c r="AF9" i="8"/>
  <c r="U66" i="20"/>
  <c r="I67" i="22"/>
  <c r="L69" i="29"/>
  <c r="R10" i="1"/>
  <c r="AS69" i="24"/>
  <c r="AK46" i="9"/>
  <c r="AP91" i="8"/>
  <c r="P40" i="21"/>
  <c r="AK64" i="21"/>
  <c r="T64" i="26"/>
  <c r="K76" i="1"/>
  <c r="AI73" i="21"/>
  <c r="F38" i="24"/>
  <c r="Y96" i="20"/>
  <c r="AI66" i="24"/>
  <c r="L80" i="20"/>
  <c r="AG39" i="8"/>
  <c r="F72" i="21"/>
  <c r="AI72" i="20"/>
  <c r="R76" i="21"/>
  <c r="AU68" i="8"/>
  <c r="AM96" i="9"/>
  <c r="J56" i="1"/>
  <c r="U38" i="25"/>
  <c r="AB87" i="9"/>
  <c r="Z96" i="8"/>
  <c r="AX72" i="1"/>
  <c r="R91" i="20"/>
  <c r="Z74" i="20"/>
  <c r="AM56" i="9"/>
  <c r="K16" i="22"/>
  <c r="J10" i="1"/>
  <c r="U45" i="21"/>
  <c r="AX10" i="26"/>
  <c r="AS67" i="9"/>
  <c r="Q75" i="8"/>
  <c r="E16" i="1"/>
  <c r="AW44" i="9"/>
  <c r="AB46" i="9"/>
  <c r="T67" i="24"/>
  <c r="E46" i="9"/>
  <c r="AY95" i="9"/>
  <c r="AH76" i="9"/>
  <c r="AV68" i="1"/>
  <c r="Y78" i="8"/>
  <c r="AP16" i="25"/>
  <c r="O87" i="9"/>
  <c r="AB14" i="22"/>
  <c r="AD8" i="20"/>
  <c r="O9" i="20"/>
  <c r="AR9" i="22"/>
  <c r="AB81" i="21"/>
  <c r="AB72" i="9"/>
  <c r="V64" i="1"/>
  <c r="AH56" i="9"/>
  <c r="AL14" i="25"/>
  <c r="AK40" i="9"/>
  <c r="H63" i="1"/>
  <c r="AQ57" i="20"/>
  <c r="AE81" i="20"/>
  <c r="D74" i="9"/>
  <c r="N95" i="1"/>
  <c r="F67" i="21"/>
  <c r="K45" i="1"/>
  <c r="U45" i="20"/>
  <c r="H57" i="21"/>
  <c r="AB40" i="9"/>
  <c r="J14" i="8"/>
  <c r="AD92" i="20"/>
  <c r="AF91" i="8"/>
  <c r="AY65" i="9"/>
  <c r="F75" i="1"/>
  <c r="AT46" i="20"/>
  <c r="K39" i="25"/>
  <c r="Q45" i="20"/>
  <c r="H86" i="8"/>
  <c r="L8" i="24"/>
  <c r="AQ8" i="20"/>
  <c r="T78" i="22"/>
  <c r="AO38" i="21"/>
  <c r="AD38" i="1"/>
  <c r="U79" i="22"/>
  <c r="AY57" i="9"/>
  <c r="AE38" i="21"/>
  <c r="AT73" i="20"/>
  <c r="J78" i="8"/>
  <c r="Q79" i="8"/>
  <c r="V45" i="9"/>
  <c r="AB44" i="9"/>
  <c r="S75" i="25"/>
  <c r="H87" i="24"/>
  <c r="AW87" i="24"/>
  <c r="AS74" i="9"/>
  <c r="J76" i="28"/>
  <c r="P74" i="9"/>
  <c r="AH73" i="9"/>
  <c r="AH15" i="9"/>
  <c r="T92" i="9"/>
  <c r="AW39" i="20"/>
  <c r="AQ66" i="1"/>
  <c r="M44" i="9"/>
  <c r="AQ15" i="8"/>
  <c r="AB8" i="21"/>
  <c r="AS64" i="9"/>
  <c r="S46" i="9"/>
  <c r="H75" i="21"/>
  <c r="S88" i="8"/>
  <c r="V79" i="8"/>
  <c r="AW8" i="8"/>
  <c r="AS63" i="21"/>
  <c r="Y66" i="26"/>
  <c r="K91" i="20"/>
  <c r="S79" i="9"/>
  <c r="Q78" i="21"/>
  <c r="AR8" i="9"/>
  <c r="AE39" i="1"/>
  <c r="P56" i="1"/>
  <c r="AA8" i="9"/>
  <c r="AI91" i="21"/>
  <c r="V80" i="1"/>
  <c r="AR87" i="20"/>
  <c r="AI68" i="9"/>
  <c r="AS68" i="1"/>
  <c r="AF70" i="21"/>
  <c r="N15" i="8"/>
  <c r="D79" i="9"/>
  <c r="AH67" i="8"/>
  <c r="AQ9" i="1"/>
  <c r="AS9" i="9"/>
  <c r="AE69" i="21"/>
  <c r="AG74" i="1"/>
  <c r="AS79" i="21"/>
  <c r="T38" i="22"/>
  <c r="AY45" i="24"/>
  <c r="I96" i="20"/>
  <c r="P69" i="24"/>
  <c r="AC79" i="20"/>
  <c r="F57" i="20"/>
  <c r="O77" i="9"/>
  <c r="AR14" i="24"/>
  <c r="AM63" i="25"/>
  <c r="N75" i="9"/>
  <c r="K38" i="9"/>
  <c r="N64" i="24"/>
  <c r="AB71" i="22"/>
  <c r="O77" i="8"/>
  <c r="X80" i="22"/>
  <c r="F44" i="24"/>
  <c r="M66" i="8"/>
  <c r="AC65" i="9"/>
  <c r="S71" i="1"/>
  <c r="AK70" i="20"/>
  <c r="N72" i="21"/>
  <c r="S65" i="24"/>
  <c r="U79" i="20"/>
  <c r="W63" i="20"/>
  <c r="O14" i="24"/>
  <c r="AP95" i="8"/>
  <c r="Y40" i="21"/>
  <c r="J45" i="26"/>
  <c r="K46" i="24"/>
  <c r="AI75" i="21"/>
  <c r="AX73" i="21"/>
  <c r="Q10" i="21"/>
  <c r="L64" i="1"/>
  <c r="R68" i="22"/>
  <c r="W66" i="28"/>
  <c r="Q91" i="21"/>
  <c r="T65" i="24"/>
  <c r="E66" i="8"/>
  <c r="R56" i="9"/>
  <c r="Q38" i="21"/>
  <c r="U77" i="8"/>
  <c r="H66" i="25"/>
  <c r="AQ69" i="22"/>
  <c r="AI14" i="9"/>
  <c r="K40" i="1"/>
  <c r="AM87" i="8"/>
  <c r="AJ56" i="1"/>
  <c r="W63" i="1"/>
  <c r="AB96" i="21"/>
  <c r="AE87" i="20"/>
  <c r="H56" i="9"/>
  <c r="U80" i="21"/>
  <c r="S15" i="9"/>
  <c r="AC77" i="20"/>
  <c r="Y16" i="22"/>
  <c r="I95" i="8"/>
  <c r="N82" i="8"/>
  <c r="T15" i="21"/>
  <c r="AN91" i="21"/>
  <c r="W95" i="9"/>
  <c r="AN95" i="1"/>
  <c r="AU72" i="1"/>
  <c r="AQ9" i="25"/>
  <c r="D91" i="1"/>
  <c r="Q80" i="1"/>
  <c r="R92" i="20"/>
  <c r="AM66" i="26"/>
  <c r="L15" i="22"/>
  <c r="S44" i="21"/>
  <c r="W14" i="1"/>
  <c r="AM92" i="1"/>
  <c r="AC68" i="21"/>
  <c r="P16" i="8"/>
  <c r="AI56" i="8"/>
  <c r="AY45" i="20"/>
  <c r="M40" i="8"/>
  <c r="D95" i="8"/>
  <c r="O68" i="1"/>
  <c r="AT10" i="21"/>
  <c r="AS77" i="20"/>
  <c r="AQ16" i="9"/>
  <c r="N72" i="22"/>
  <c r="AK74" i="21"/>
  <c r="D75" i="8"/>
  <c r="AP14" i="20"/>
  <c r="S9" i="1"/>
  <c r="T8" i="21"/>
  <c r="T38" i="1"/>
  <c r="N96" i="24"/>
  <c r="AU70" i="1"/>
  <c r="AD44" i="20"/>
  <c r="AI74" i="20"/>
  <c r="AL8" i="21"/>
  <c r="AO9" i="1"/>
  <c r="G86" i="9"/>
  <c r="AK38" i="24"/>
  <c r="AL57" i="1"/>
  <c r="Z75" i="1"/>
  <c r="AT16" i="20"/>
  <c r="AI10" i="24"/>
  <c r="G46" i="9"/>
  <c r="AB46" i="20"/>
  <c r="AT14" i="9"/>
  <c r="AA74" i="1"/>
  <c r="N79" i="8"/>
  <c r="AI87" i="21"/>
  <c r="U69" i="9"/>
  <c r="R73" i="8"/>
  <c r="AN96" i="24"/>
  <c r="AS64" i="8"/>
  <c r="AW45" i="22"/>
  <c r="AS68" i="8"/>
  <c r="M76" i="8"/>
  <c r="AR72" i="25"/>
  <c r="AM9" i="1"/>
  <c r="M10" i="20"/>
  <c r="P95" i="8"/>
  <c r="AT56" i="20"/>
  <c r="U68" i="8"/>
  <c r="Z8" i="20"/>
  <c r="AD57" i="21"/>
  <c r="AN75" i="22"/>
  <c r="AF56" i="20"/>
  <c r="H46" i="1"/>
  <c r="AX16" i="21"/>
  <c r="AS92" i="29"/>
  <c r="Q86" i="1"/>
  <c r="AX38" i="8"/>
  <c r="AU80" i="8"/>
  <c r="AG46" i="21"/>
  <c r="L69" i="1"/>
  <c r="L80" i="21"/>
  <c r="AI15" i="9"/>
  <c r="L10" i="8"/>
  <c r="AQ87" i="8"/>
  <c r="AS39" i="24"/>
  <c r="AF80" i="24"/>
  <c r="Q16" i="21"/>
  <c r="I76" i="25"/>
  <c r="P73" i="20"/>
  <c r="T82" i="20"/>
  <c r="AF39" i="1"/>
  <c r="AW16" i="8"/>
  <c r="AO8" i="20"/>
  <c r="AN56" i="9"/>
  <c r="AC73" i="24"/>
  <c r="AL76" i="21"/>
  <c r="AL15" i="20"/>
  <c r="AF8" i="20"/>
  <c r="M64" i="20"/>
  <c r="AX38" i="9"/>
  <c r="P16" i="9"/>
  <c r="H78" i="8"/>
  <c r="R81" i="21"/>
  <c r="AE78" i="8"/>
  <c r="AI64" i="8"/>
  <c r="I87" i="9"/>
  <c r="AH56" i="22"/>
  <c r="AO73" i="9"/>
  <c r="AA67" i="1"/>
  <c r="P9" i="21"/>
  <c r="AY38" i="24"/>
  <c r="AM91" i="22"/>
  <c r="AE44" i="21"/>
  <c r="X46" i="24"/>
  <c r="N8" i="8"/>
  <c r="AQ74" i="22"/>
  <c r="AL71" i="20"/>
  <c r="N70" i="24"/>
  <c r="W79" i="9"/>
  <c r="AN56" i="21"/>
  <c r="AF68" i="21"/>
  <c r="Q15" i="22"/>
  <c r="AY64" i="1"/>
  <c r="AH46" i="20"/>
  <c r="AG56" i="1"/>
  <c r="E9" i="9"/>
  <c r="AY70" i="20"/>
  <c r="AU38" i="21"/>
  <c r="AD39" i="25"/>
  <c r="V88" i="21"/>
  <c r="AH77" i="1"/>
  <c r="E44" i="20"/>
  <c r="AW95" i="20"/>
  <c r="AB70" i="25"/>
  <c r="AQ91" i="21"/>
  <c r="AL82" i="8"/>
  <c r="AQ10" i="1"/>
  <c r="AD81" i="1"/>
  <c r="G75" i="1"/>
  <c r="AO44" i="1"/>
  <c r="AM45" i="22"/>
  <c r="AC10" i="22"/>
  <c r="AM73" i="9"/>
  <c r="Z75" i="26"/>
  <c r="AO74" i="20"/>
  <c r="AG16" i="8"/>
  <c r="I81" i="21"/>
  <c r="AE46" i="21"/>
  <c r="T77" i="24"/>
  <c r="L72" i="1"/>
  <c r="AS95" i="20"/>
  <c r="AO67" i="8"/>
  <c r="AV73" i="9"/>
  <c r="AR72" i="8"/>
  <c r="AV8" i="22"/>
  <c r="U68" i="1"/>
  <c r="AG44" i="8"/>
  <c r="H95" i="1"/>
  <c r="AN45" i="8"/>
  <c r="Z56" i="25"/>
  <c r="J44" i="21"/>
  <c r="AP72" i="22"/>
  <c r="AS56" i="20"/>
  <c r="V38" i="26"/>
  <c r="AW66" i="9"/>
  <c r="O45" i="1"/>
  <c r="S40" i="8"/>
  <c r="Q79" i="26"/>
  <c r="AP63" i="22"/>
  <c r="AO45" i="8"/>
  <c r="AX91" i="1"/>
  <c r="AA39" i="1"/>
  <c r="U14" i="20"/>
  <c r="AK71" i="24"/>
  <c r="J72" i="8"/>
  <c r="E65" i="20"/>
  <c r="G16" i="9"/>
  <c r="U77" i="28"/>
  <c r="AU91" i="22"/>
  <c r="M75" i="21"/>
  <c r="V77" i="1"/>
  <c r="P82" i="28"/>
  <c r="AK96" i="9"/>
  <c r="L78" i="22"/>
  <c r="AQ75" i="9"/>
  <c r="AB96" i="9"/>
  <c r="Y38" i="21"/>
  <c r="E56" i="20"/>
  <c r="AJ10" i="9"/>
  <c r="G74" i="20"/>
  <c r="AX81" i="22"/>
  <c r="AX76" i="22"/>
  <c r="I71" i="24"/>
  <c r="L87" i="1"/>
  <c r="AB76" i="1"/>
  <c r="AL86" i="22"/>
  <c r="T70" i="30"/>
  <c r="AO64" i="25"/>
  <c r="AW39" i="21"/>
  <c r="O39" i="20"/>
  <c r="M9" i="21"/>
  <c r="Q82" i="28"/>
  <c r="S39" i="20"/>
  <c r="R87" i="20"/>
  <c r="Z57" i="9"/>
  <c r="Z78" i="20"/>
  <c r="F38" i="8"/>
  <c r="P76" i="1"/>
  <c r="AK76" i="24"/>
  <c r="AV86" i="8"/>
  <c r="AX96" i="9"/>
  <c r="AB45" i="22"/>
  <c r="AA44" i="1"/>
  <c r="N39" i="8"/>
  <c r="E92" i="9"/>
  <c r="AT70" i="24"/>
  <c r="AG95" i="8"/>
  <c r="P39" i="25"/>
  <c r="AD10" i="9"/>
  <c r="T74" i="9"/>
  <c r="Z14" i="8"/>
  <c r="AP72" i="1"/>
  <c r="J63" i="20"/>
  <c r="U82" i="8"/>
  <c r="AQ76" i="20"/>
  <c r="W68" i="22"/>
  <c r="AD95" i="21"/>
  <c r="AA86" i="20"/>
  <c r="P64" i="24"/>
  <c r="AK16" i="21"/>
  <c r="AB92" i="20"/>
  <c r="AS16" i="26"/>
  <c r="AR46" i="1"/>
  <c r="V72" i="20"/>
  <c r="AG87" i="1"/>
  <c r="U14" i="22"/>
  <c r="AI63" i="25"/>
  <c r="AE45" i="20"/>
  <c r="AG57" i="20"/>
  <c r="Q95" i="21"/>
  <c r="J39" i="21"/>
  <c r="AQ39" i="8"/>
  <c r="S57" i="22"/>
  <c r="H69" i="9"/>
  <c r="AE81" i="22"/>
  <c r="AG76" i="20"/>
  <c r="Q77" i="8"/>
  <c r="X91" i="22"/>
  <c r="AV78" i="1"/>
  <c r="D74" i="8"/>
  <c r="AH40" i="9"/>
  <c r="AB80" i="20"/>
  <c r="I39" i="20"/>
  <c r="P86" i="21"/>
  <c r="I75" i="21"/>
  <c r="F70" i="21"/>
  <c r="AE56" i="1"/>
  <c r="E72" i="24"/>
  <c r="E10" i="20"/>
  <c r="E88" i="8"/>
  <c r="AT68" i="22"/>
  <c r="F76" i="9"/>
  <c r="R46" i="20"/>
  <c r="AB73" i="1"/>
  <c r="AQ92" i="20"/>
  <c r="AW66" i="20"/>
  <c r="AB45" i="8"/>
  <c r="AL9" i="25"/>
  <c r="I14" i="21"/>
  <c r="T38" i="26"/>
  <c r="N80" i="1"/>
  <c r="AT87" i="9"/>
  <c r="Q96" i="20"/>
  <c r="AJ79" i="21"/>
  <c r="D77" i="1"/>
  <c r="AG16" i="20"/>
  <c r="X40" i="9"/>
  <c r="H75" i="20"/>
  <c r="R14" i="1"/>
  <c r="O82" i="8"/>
  <c r="AM39" i="8"/>
  <c r="AY40" i="21"/>
  <c r="AV38" i="1"/>
  <c r="G66" i="8"/>
  <c r="W77" i="8"/>
  <c r="L86" i="9"/>
  <c r="AM38" i="9"/>
  <c r="P69" i="21"/>
  <c r="AR56" i="21"/>
  <c r="AW9" i="1"/>
  <c r="AF79" i="1"/>
  <c r="AY15" i="1"/>
  <c r="G68" i="1"/>
  <c r="U78" i="8"/>
  <c r="AU64" i="24"/>
  <c r="AX45" i="20"/>
  <c r="I63" i="8"/>
  <c r="AY71" i="22"/>
  <c r="U57" i="9"/>
  <c r="N68" i="9"/>
  <c r="AO64" i="9"/>
  <c r="AH57" i="21"/>
  <c r="V73" i="8"/>
  <c r="L63" i="22"/>
  <c r="J88" i="1"/>
  <c r="AQ44" i="1"/>
  <c r="L45" i="26"/>
  <c r="G10" i="1"/>
  <c r="W88" i="1"/>
  <c r="AV69" i="21"/>
  <c r="AA91" i="22"/>
  <c r="AP44" i="21"/>
  <c r="AW72" i="8"/>
  <c r="AU79" i="8"/>
  <c r="W69" i="8"/>
  <c r="AF74" i="20"/>
  <c r="F72" i="9"/>
  <c r="AR10" i="21"/>
  <c r="AP69" i="20"/>
  <c r="AM39" i="20"/>
  <c r="T82" i="1"/>
  <c r="AL87" i="8"/>
  <c r="AK38" i="20"/>
  <c r="AJ79" i="22"/>
  <c r="AY67" i="9"/>
  <c r="AB80" i="22"/>
  <c r="AD16" i="9"/>
  <c r="AT88" i="8"/>
  <c r="AF63" i="20"/>
  <c r="AB14" i="8"/>
  <c r="AA10" i="8"/>
  <c r="I9" i="8"/>
  <c r="AQ72" i="1"/>
  <c r="L39" i="8"/>
  <c r="AJ88" i="1"/>
  <c r="AC70" i="21"/>
  <c r="AU67" i="24"/>
  <c r="AA15" i="8"/>
  <c r="AW9" i="8"/>
  <c r="E77" i="21"/>
  <c r="Q8" i="24"/>
  <c r="AT76" i="1"/>
  <c r="AV78" i="24"/>
  <c r="AF91" i="1"/>
  <c r="AH75" i="21"/>
  <c r="AX15" i="21"/>
  <c r="W65" i="20"/>
  <c r="AV64" i="9"/>
  <c r="I76" i="21"/>
  <c r="W82" i="21"/>
  <c r="F76" i="20"/>
  <c r="AK73" i="1"/>
  <c r="AU82" i="21"/>
  <c r="F96" i="21"/>
  <c r="Q95" i="9"/>
  <c r="AD38" i="21"/>
  <c r="AL72" i="22"/>
  <c r="AT14" i="8"/>
  <c r="AO16" i="20"/>
  <c r="W78" i="9"/>
  <c r="O78" i="21"/>
  <c r="M95" i="9"/>
  <c r="G66" i="20"/>
  <c r="AA8" i="22"/>
  <c r="AJ66" i="25"/>
  <c r="F80" i="24"/>
  <c r="W40" i="26"/>
  <c r="AP44" i="8"/>
  <c r="AS77" i="8"/>
  <c r="J8" i="21"/>
  <c r="H88" i="20"/>
  <c r="AY39" i="20"/>
  <c r="AM44" i="1"/>
  <c r="AY14" i="20"/>
  <c r="AT70" i="22"/>
  <c r="W45" i="20"/>
  <c r="S80" i="25"/>
  <c r="I8" i="9"/>
  <c r="AM67" i="22"/>
  <c r="N87" i="9"/>
  <c r="D15" i="8"/>
  <c r="V69" i="21"/>
  <c r="V44" i="20"/>
  <c r="H73" i="8"/>
  <c r="AE10" i="26"/>
  <c r="AH75" i="9"/>
  <c r="AC82" i="21"/>
  <c r="AD64" i="1"/>
  <c r="AN45" i="20"/>
  <c r="AD40" i="1"/>
  <c r="N14" i="1"/>
  <c r="K72" i="9"/>
  <c r="AX79" i="8"/>
  <c r="M71" i="21"/>
  <c r="AK68" i="1"/>
  <c r="I14" i="1"/>
  <c r="R80" i="20"/>
  <c r="AO15" i="1"/>
  <c r="V96" i="9"/>
  <c r="V64" i="21"/>
  <c r="L46" i="8"/>
  <c r="Q69" i="8"/>
  <c r="J66" i="20"/>
  <c r="AU67" i="9"/>
  <c r="AT75" i="8"/>
  <c r="V77" i="8"/>
  <c r="I46" i="24"/>
  <c r="Z39" i="9"/>
  <c r="AE75" i="1"/>
  <c r="L40" i="9"/>
  <c r="R14" i="9"/>
  <c r="AU46" i="8"/>
  <c r="O78" i="8"/>
  <c r="AD92" i="1"/>
  <c r="K76" i="9"/>
  <c r="S74" i="9"/>
  <c r="AL95" i="9"/>
  <c r="Y38" i="1"/>
  <c r="L64" i="22"/>
  <c r="P87" i="1"/>
  <c r="E15" i="8"/>
  <c r="D57" i="22"/>
  <c r="H64" i="8"/>
  <c r="J68" i="8"/>
  <c r="Q74" i="8"/>
  <c r="AL44" i="21"/>
  <c r="Q8" i="20"/>
  <c r="AG68" i="9"/>
  <c r="M73" i="1"/>
  <c r="L78" i="9"/>
  <c r="AK57" i="24"/>
  <c r="AN87" i="1"/>
  <c r="AL46" i="8"/>
  <c r="AE38" i="9"/>
  <c r="AQ86" i="20"/>
  <c r="AK96" i="8"/>
  <c r="AE87" i="22"/>
  <c r="AY76" i="20"/>
  <c r="AJ9" i="9"/>
  <c r="AS82" i="9"/>
  <c r="AI9" i="20"/>
  <c r="E70" i="9"/>
  <c r="Y45" i="1"/>
  <c r="AQ69" i="21"/>
  <c r="AA78" i="1"/>
  <c r="H75" i="1"/>
  <c r="I65" i="9"/>
  <c r="M40" i="9"/>
  <c r="AK80" i="8"/>
  <c r="W76" i="1"/>
  <c r="AR56" i="9"/>
  <c r="P14" i="9"/>
  <c r="AS39" i="1"/>
  <c r="M46" i="8"/>
  <c r="S69" i="25"/>
  <c r="AM92" i="8"/>
  <c r="W88" i="22"/>
  <c r="AB68" i="22"/>
  <c r="AL44" i="20"/>
  <c r="S66" i="21"/>
  <c r="AP91" i="24"/>
  <c r="AM71" i="22"/>
  <c r="AY8" i="1"/>
  <c r="V46" i="25"/>
  <c r="AE14" i="1"/>
  <c r="W56" i="21"/>
  <c r="Z78" i="1"/>
  <c r="Z69" i="21"/>
  <c r="AB65" i="26"/>
  <c r="AY67" i="8"/>
  <c r="F79" i="8"/>
  <c r="J70" i="21"/>
  <c r="AS95" i="1"/>
  <c r="AE79" i="20"/>
  <c r="H88" i="21"/>
  <c r="AC82" i="9"/>
  <c r="AT38" i="22"/>
  <c r="AK86" i="21"/>
  <c r="T79" i="26"/>
  <c r="W72" i="20"/>
  <c r="AI80" i="22"/>
  <c r="AL68" i="9"/>
  <c r="AO8" i="1"/>
  <c r="Z95" i="21"/>
  <c r="AE15" i="22"/>
  <c r="AL63" i="8"/>
  <c r="Q10" i="1"/>
  <c r="K10" i="26"/>
  <c r="X44" i="9"/>
  <c r="L56" i="22"/>
  <c r="E79" i="9"/>
  <c r="I79" i="8"/>
  <c r="AI8" i="9"/>
  <c r="X57" i="21"/>
  <c r="S38" i="1"/>
  <c r="Q39" i="20"/>
  <c r="D66" i="21"/>
  <c r="AG81" i="8"/>
  <c r="AI56" i="1"/>
  <c r="U56" i="1"/>
  <c r="W82" i="9"/>
  <c r="AX68" i="1"/>
  <c r="J74" i="1"/>
  <c r="AB65" i="9"/>
  <c r="E76" i="21"/>
  <c r="AB10" i="24"/>
  <c r="AO15" i="9"/>
  <c r="AF78" i="25"/>
  <c r="AH10" i="20"/>
  <c r="Y9" i="24"/>
  <c r="I65" i="22"/>
  <c r="AR72" i="22"/>
  <c r="AP76" i="8"/>
  <c r="Q44" i="20"/>
  <c r="Z72" i="20"/>
  <c r="AK95" i="20"/>
  <c r="AV73" i="22"/>
  <c r="AO75" i="1"/>
  <c r="J67" i="24"/>
  <c r="U46" i="8"/>
  <c r="K9" i="1"/>
  <c r="U40" i="9"/>
  <c r="AH64" i="22"/>
  <c r="F68" i="9"/>
  <c r="AM14" i="1"/>
  <c r="AI46" i="8"/>
  <c r="AX75" i="24"/>
  <c r="J45" i="24"/>
  <c r="AF66" i="21"/>
  <c r="V82" i="1"/>
  <c r="AP57" i="9"/>
  <c r="AW72" i="9"/>
  <c r="AX72" i="20"/>
  <c r="D75" i="26"/>
  <c r="M81" i="9"/>
  <c r="X66" i="8"/>
  <c r="AA45" i="22"/>
  <c r="M86" i="8"/>
  <c r="AE63" i="8"/>
  <c r="Q73" i="8"/>
  <c r="AW40" i="9"/>
  <c r="U87" i="22"/>
  <c r="AB96" i="8"/>
  <c r="AQ9" i="20"/>
  <c r="H68" i="22"/>
  <c r="S72" i="9"/>
  <c r="M92" i="22"/>
  <c r="D45" i="8"/>
  <c r="AL64" i="9"/>
  <c r="W38" i="1"/>
  <c r="AG72" i="9"/>
  <c r="AQ79" i="21"/>
  <c r="AM56" i="24"/>
  <c r="AR78" i="20"/>
  <c r="AT63" i="22"/>
  <c r="AW73" i="8"/>
  <c r="AF87" i="9"/>
  <c r="Y40" i="20"/>
  <c r="T44" i="21"/>
  <c r="M73" i="24"/>
  <c r="R10" i="8"/>
  <c r="G95" i="1"/>
  <c r="T66" i="22"/>
  <c r="AK78" i="21"/>
  <c r="AS71" i="1"/>
  <c r="I87" i="24"/>
  <c r="AO81" i="21"/>
  <c r="K64" i="20"/>
  <c r="AI96" i="24"/>
  <c r="AL8" i="8"/>
  <c r="D44" i="20"/>
  <c r="V72" i="8"/>
  <c r="M91" i="1"/>
  <c r="AJ38" i="9"/>
  <c r="R81" i="20"/>
  <c r="N66" i="8"/>
  <c r="AJ14" i="24"/>
  <c r="AO10" i="8"/>
  <c r="G72" i="24"/>
  <c r="K44" i="9"/>
  <c r="I38" i="1"/>
  <c r="E70" i="1"/>
  <c r="AX14" i="21"/>
  <c r="AL45" i="21"/>
  <c r="AB39" i="20"/>
  <c r="AU96" i="1"/>
  <c r="X95" i="1"/>
  <c r="O69" i="22"/>
  <c r="E75" i="24"/>
  <c r="AA40" i="9"/>
  <c r="N74" i="20"/>
  <c r="Q10" i="20"/>
  <c r="N64" i="8"/>
  <c r="AO46" i="9"/>
  <c r="AI64" i="21"/>
  <c r="J16" i="1"/>
  <c r="I63" i="20"/>
  <c r="Z39" i="22"/>
  <c r="AK39" i="22"/>
  <c r="G73" i="22"/>
  <c r="AM9" i="20"/>
  <c r="AV45" i="1"/>
  <c r="L74" i="20"/>
  <c r="T39" i="22"/>
  <c r="K74" i="1"/>
  <c r="P16" i="22"/>
  <c r="AW44" i="24"/>
  <c r="Y10" i="9"/>
  <c r="AK65" i="9"/>
  <c r="AV76" i="1"/>
  <c r="E8" i="8"/>
  <c r="I39" i="1"/>
  <c r="AJ82" i="25"/>
  <c r="AV75" i="9"/>
  <c r="R44" i="9"/>
  <c r="AO44" i="22"/>
  <c r="AD38" i="24"/>
  <c r="V10" i="9"/>
  <c r="L96" i="8"/>
  <c r="AF40" i="22"/>
  <c r="AB82" i="21"/>
  <c r="AE87" i="9"/>
  <c r="AP72" i="21"/>
  <c r="E10" i="22"/>
  <c r="N71" i="9"/>
  <c r="AG46" i="20"/>
  <c r="AC76" i="21"/>
  <c r="R38" i="20"/>
  <c r="T9" i="1"/>
  <c r="W66" i="9"/>
  <c r="G63" i="22"/>
  <c r="AU65" i="21"/>
  <c r="R78" i="1"/>
  <c r="S63" i="1"/>
  <c r="AI44" i="9"/>
  <c r="AK45" i="8"/>
  <c r="T66" i="20"/>
  <c r="M46" i="1"/>
  <c r="P39" i="22"/>
  <c r="AT72" i="22"/>
  <c r="L81" i="20"/>
  <c r="AI9" i="8"/>
  <c r="AR96" i="1"/>
  <c r="AB16" i="21"/>
  <c r="L46" i="24"/>
  <c r="AH44" i="1"/>
  <c r="AD70" i="21"/>
  <c r="N86" i="1"/>
  <c r="AX44" i="20"/>
  <c r="AJ66" i="21"/>
  <c r="F80" i="20"/>
  <c r="M95" i="24"/>
  <c r="AC95" i="8"/>
  <c r="AG74" i="21"/>
  <c r="J57" i="20"/>
  <c r="AF76" i="8"/>
  <c r="AR77" i="9"/>
  <c r="AC63" i="8"/>
  <c r="AU56" i="20"/>
  <c r="AQ40" i="22"/>
  <c r="T38" i="21"/>
  <c r="AG15" i="22"/>
  <c r="AP79" i="9"/>
  <c r="M38" i="22"/>
  <c r="AJ14" i="25"/>
  <c r="P8" i="25"/>
  <c r="AU14" i="9"/>
  <c r="AT67" i="9"/>
  <c r="AY70" i="24"/>
  <c r="AU77" i="26"/>
  <c r="K81" i="1"/>
  <c r="W40" i="8"/>
  <c r="AD75" i="20"/>
  <c r="AP45" i="21"/>
  <c r="AB74" i="9"/>
  <c r="G9" i="20"/>
  <c r="AX46" i="20"/>
  <c r="R80" i="21"/>
  <c r="AK82" i="22"/>
  <c r="AW67" i="21"/>
  <c r="V10" i="21"/>
  <c r="F87" i="24"/>
  <c r="S81" i="1"/>
  <c r="AO44" i="21"/>
  <c r="K80" i="8"/>
  <c r="AQ88" i="1"/>
  <c r="AS86" i="9"/>
  <c r="Q75" i="1"/>
  <c r="T74" i="21"/>
  <c r="I40" i="9"/>
  <c r="S70" i="25"/>
  <c r="AU69" i="25"/>
  <c r="Y67" i="21"/>
  <c r="K75" i="21"/>
  <c r="AN39" i="20"/>
  <c r="P45" i="9"/>
  <c r="P92" i="8"/>
  <c r="AX56" i="21"/>
  <c r="AM72" i="1"/>
  <c r="J96" i="22"/>
  <c r="T87" i="9"/>
  <c r="S45" i="21"/>
  <c r="J74" i="24"/>
  <c r="AX40" i="9"/>
  <c r="M70" i="21"/>
  <c r="AA57" i="22"/>
  <c r="N39" i="20"/>
  <c r="J79" i="9"/>
  <c r="AU56" i="1"/>
  <c r="M16" i="22"/>
  <c r="I44" i="8"/>
  <c r="P8" i="20"/>
  <c r="S69" i="22"/>
  <c r="AS92" i="9"/>
  <c r="AA14" i="25"/>
  <c r="J96" i="21"/>
  <c r="W80" i="28"/>
  <c r="AV57" i="8"/>
  <c r="H70" i="9"/>
  <c r="AA9" i="8"/>
  <c r="AL45" i="9"/>
  <c r="AX8" i="9"/>
  <c r="AX77" i="9"/>
  <c r="H86" i="1"/>
  <c r="S9" i="29"/>
  <c r="AG46" i="8"/>
  <c r="AB57" i="22"/>
  <c r="AP80" i="22"/>
  <c r="Z38" i="1"/>
  <c r="AB63" i="1"/>
  <c r="AR96" i="9"/>
  <c r="Y92" i="21"/>
  <c r="O10" i="8"/>
  <c r="AA72" i="8"/>
  <c r="AU71" i="8"/>
  <c r="M38" i="20"/>
  <c r="R79" i="21"/>
  <c r="AI81" i="1"/>
  <c r="AB77" i="22"/>
  <c r="AM67" i="9"/>
  <c r="AB81" i="8"/>
  <c r="AV72" i="20"/>
  <c r="O65" i="20"/>
  <c r="G87" i="22"/>
  <c r="P15" i="1"/>
  <c r="AH78" i="1"/>
  <c r="Z80" i="1"/>
  <c r="W73" i="20"/>
  <c r="AY46" i="9"/>
  <c r="AJ66" i="1"/>
  <c r="AA65" i="9"/>
  <c r="AD78" i="22"/>
  <c r="S80" i="21"/>
  <c r="W81" i="8"/>
  <c r="AI77" i="8"/>
  <c r="W77" i="9"/>
  <c r="H80" i="24"/>
  <c r="AX57" i="8"/>
  <c r="P8" i="22"/>
  <c r="I72" i="1"/>
  <c r="U44" i="9"/>
  <c r="R69" i="8"/>
  <c r="P88" i="22"/>
  <c r="G75" i="21"/>
  <c r="Y71" i="20"/>
  <c r="AG67" i="21"/>
  <c r="D44" i="9"/>
  <c r="AU69" i="20"/>
  <c r="T69" i="9"/>
  <c r="K72" i="8"/>
  <c r="AA70" i="20"/>
  <c r="AQ82" i="21"/>
  <c r="AW46" i="9"/>
  <c r="P76" i="8"/>
  <c r="AE67" i="1"/>
  <c r="AX10" i="20"/>
  <c r="AO92" i="21"/>
  <c r="X73" i="8"/>
  <c r="M16" i="1"/>
  <c r="AI64" i="9"/>
  <c r="AN82" i="8"/>
  <c r="M38" i="25"/>
  <c r="O79" i="9"/>
  <c r="O73" i="1"/>
  <c r="AQ73" i="8"/>
  <c r="Q39" i="25"/>
  <c r="O15" i="8"/>
  <c r="AG57" i="9"/>
  <c r="AJ82" i="20"/>
  <c r="O44" i="8"/>
  <c r="AM16" i="8"/>
  <c r="AT67" i="1"/>
  <c r="E82" i="25"/>
  <c r="AN67" i="25"/>
  <c r="AJ75" i="21"/>
  <c r="AS9" i="21"/>
  <c r="M68" i="24"/>
  <c r="L65" i="8"/>
  <c r="AT79" i="8"/>
  <c r="V87" i="20"/>
  <c r="R38" i="9"/>
  <c r="AW78" i="9"/>
  <c r="K15" i="20"/>
  <c r="E71" i="22"/>
  <c r="P46" i="21"/>
  <c r="AQ67" i="8"/>
  <c r="AR16" i="1"/>
  <c r="X10" i="21"/>
  <c r="AC76" i="9"/>
  <c r="F82" i="1"/>
  <c r="H38" i="9"/>
  <c r="K92" i="1"/>
  <c r="Y63" i="22"/>
  <c r="V10" i="22"/>
  <c r="L14" i="8"/>
  <c r="AG87" i="9"/>
  <c r="AW96" i="9"/>
  <c r="G15" i="9"/>
  <c r="AN79" i="21"/>
  <c r="AR46" i="8"/>
  <c r="AH70" i="21"/>
  <c r="AH92" i="8"/>
  <c r="L67" i="1"/>
  <c r="AR56" i="8"/>
  <c r="T95" i="22"/>
  <c r="G80" i="21"/>
  <c r="AS80" i="22"/>
  <c r="G8" i="20"/>
  <c r="X82" i="1"/>
  <c r="AC72" i="21"/>
  <c r="G46" i="24"/>
  <c r="AO82" i="9"/>
  <c r="AF57" i="21"/>
  <c r="AY74" i="21"/>
  <c r="L39" i="22"/>
  <c r="AW15" i="8"/>
  <c r="AH76" i="8"/>
  <c r="AV44" i="20"/>
  <c r="AQ68" i="1"/>
  <c r="L92" i="22"/>
  <c r="AJ38" i="25"/>
  <c r="G80" i="1"/>
  <c r="AB86" i="1"/>
  <c r="AL67" i="8"/>
  <c r="AU75" i="8"/>
  <c r="AD77" i="9"/>
  <c r="AP87" i="22"/>
  <c r="AM78" i="9"/>
  <c r="AW45" i="24"/>
  <c r="AR16" i="24"/>
  <c r="AS15" i="8"/>
  <c r="E39" i="20"/>
  <c r="AG14" i="20"/>
  <c r="AO76" i="8"/>
  <c r="Q87" i="8"/>
  <c r="L96" i="9"/>
  <c r="AC68" i="20"/>
  <c r="AH75" i="8"/>
  <c r="AP15" i="9"/>
  <c r="V68" i="9"/>
  <c r="AK46" i="21"/>
  <c r="O91" i="9"/>
  <c r="N10" i="8"/>
  <c r="U56" i="9"/>
  <c r="F79" i="9"/>
  <c r="O10" i="22"/>
  <c r="T80" i="1"/>
  <c r="Z75" i="24"/>
  <c r="AR44" i="20"/>
  <c r="AL65" i="8"/>
  <c r="AW14" i="8"/>
  <c r="M77" i="20"/>
  <c r="AU38" i="8"/>
  <c r="AN78" i="20"/>
  <c r="O86" i="21"/>
  <c r="I80" i="8"/>
  <c r="AM78" i="20"/>
  <c r="R16" i="9"/>
  <c r="L10" i="9"/>
  <c r="AD69" i="21"/>
  <c r="P9" i="9"/>
  <c r="H65" i="9"/>
  <c r="AN86" i="8"/>
  <c r="W39" i="1"/>
  <c r="AL10" i="22"/>
  <c r="AK91" i="9"/>
  <c r="AF74" i="25"/>
  <c r="AQ82" i="20"/>
  <c r="R44" i="24"/>
  <c r="AD57" i="1"/>
  <c r="L74" i="24"/>
  <c r="T67" i="1"/>
  <c r="AR78" i="8"/>
  <c r="V95" i="8"/>
  <c r="AC95" i="21"/>
  <c r="AC56" i="1"/>
  <c r="I79" i="20"/>
  <c r="G69" i="9"/>
  <c r="J73" i="8"/>
  <c r="AP14" i="1"/>
  <c r="Z14" i="9"/>
  <c r="H16" i="20"/>
  <c r="Y67" i="9"/>
  <c r="AQ77" i="25"/>
  <c r="T79" i="1"/>
  <c r="F44" i="20"/>
  <c r="AH88" i="24"/>
  <c r="AX65" i="8"/>
  <c r="AV95" i="1"/>
  <c r="AI15" i="20"/>
  <c r="E87" i="8"/>
  <c r="W95" i="24"/>
  <c r="AH79" i="26"/>
  <c r="R14" i="20"/>
  <c r="AP74" i="9"/>
  <c r="Q92" i="21"/>
  <c r="AU15" i="20"/>
  <c r="T39" i="1"/>
  <c r="AY81" i="22"/>
  <c r="AL40" i="9"/>
  <c r="G88" i="20"/>
  <c r="P71" i="1"/>
  <c r="AT67" i="20"/>
  <c r="I88" i="21"/>
  <c r="AO10" i="1"/>
  <c r="AW79" i="21"/>
  <c r="S68" i="20"/>
  <c r="AW70" i="8"/>
  <c r="Y9" i="8"/>
  <c r="AU74" i="1"/>
  <c r="K71" i="20"/>
  <c r="J88" i="22"/>
  <c r="AL77" i="21"/>
  <c r="AM15" i="22"/>
  <c r="M88" i="22"/>
  <c r="F38" i="20"/>
  <c r="AD16" i="8"/>
  <c r="K81" i="22"/>
  <c r="E63" i="22"/>
  <c r="V57" i="21"/>
  <c r="AK45" i="9"/>
  <c r="AK92" i="8"/>
  <c r="X69" i="9"/>
  <c r="F72" i="1"/>
  <c r="X77" i="20"/>
  <c r="AI96" i="20"/>
  <c r="AM67" i="8"/>
  <c r="M74" i="21"/>
  <c r="AH46" i="1"/>
  <c r="W56" i="9"/>
  <c r="AL44" i="8"/>
  <c r="Y44" i="1"/>
  <c r="AH77" i="9"/>
  <c r="U80" i="22"/>
  <c r="P87" i="20"/>
  <c r="AF8" i="22"/>
  <c r="Y8" i="1"/>
  <c r="AP65" i="28"/>
  <c r="G66" i="22"/>
  <c r="AJ14" i="9"/>
  <c r="AD63" i="20"/>
  <c r="AI67" i="24"/>
  <c r="AR95" i="22"/>
  <c r="R46" i="1"/>
  <c r="X67" i="22"/>
  <c r="I87" i="20"/>
  <c r="AS65" i="9"/>
  <c r="AS16" i="20"/>
  <c r="H74" i="24"/>
  <c r="Q40" i="8"/>
  <c r="L38" i="8"/>
  <c r="AD10" i="20"/>
  <c r="G56" i="1"/>
  <c r="AC38" i="20"/>
  <c r="H14" i="8"/>
  <c r="U63" i="28"/>
  <c r="AM10" i="8"/>
  <c r="AV46" i="22"/>
  <c r="AA57" i="20"/>
  <c r="W68" i="20"/>
  <c r="AM38" i="1"/>
  <c r="I74" i="21"/>
  <c r="AP70" i="20"/>
  <c r="V16" i="1"/>
  <c r="K44" i="8"/>
  <c r="AV38" i="22"/>
  <c r="AB92" i="8"/>
  <c r="AH69" i="9"/>
  <c r="AS86" i="22"/>
  <c r="AV75" i="20"/>
  <c r="AW74" i="20"/>
  <c r="D46" i="9"/>
  <c r="AW80" i="9"/>
  <c r="AO15" i="21"/>
  <c r="D72" i="1"/>
  <c r="M64" i="21"/>
  <c r="AP80" i="21"/>
  <c r="R8" i="20"/>
  <c r="AN16" i="8"/>
  <c r="AH67" i="22"/>
  <c r="O57" i="22"/>
  <c r="AT78" i="9"/>
  <c r="U70" i="22"/>
  <c r="M88" i="20"/>
  <c r="AQ75" i="8"/>
  <c r="AW75" i="9"/>
  <c r="Q39" i="1"/>
  <c r="AI45" i="9"/>
  <c r="AI71" i="8"/>
  <c r="K71" i="22"/>
  <c r="D8" i="20"/>
  <c r="N82" i="21"/>
  <c r="AF40" i="20"/>
  <c r="AM10" i="9"/>
  <c r="AU67" i="8"/>
  <c r="AY73" i="21"/>
  <c r="AM75" i="20"/>
  <c r="R65" i="20"/>
  <c r="P57" i="20"/>
  <c r="AN75" i="20"/>
  <c r="AG8" i="9"/>
  <c r="AI92" i="1"/>
  <c r="P92" i="1"/>
  <c r="AC69" i="20"/>
  <c r="U80" i="1"/>
  <c r="V78" i="8"/>
  <c r="AS81" i="1"/>
  <c r="AP87" i="9"/>
  <c r="V45" i="20"/>
  <c r="W78" i="20"/>
  <c r="X38" i="20"/>
  <c r="AF78" i="1"/>
  <c r="AB88" i="9"/>
  <c r="E73" i="20"/>
  <c r="AK56" i="24"/>
  <c r="W64" i="22"/>
  <c r="AC67" i="1"/>
  <c r="G15" i="22"/>
  <c r="AD95" i="8"/>
  <c r="AL71" i="1"/>
  <c r="AE16" i="20"/>
  <c r="AD78" i="1"/>
  <c r="K96" i="20"/>
  <c r="AP65" i="9"/>
  <c r="AX74" i="21"/>
  <c r="AL9" i="8"/>
  <c r="M71" i="20"/>
  <c r="Z38" i="24"/>
  <c r="AD63" i="9"/>
  <c r="AD68" i="22"/>
  <c r="I45" i="8"/>
  <c r="F39" i="21"/>
  <c r="AA56" i="20"/>
  <c r="F65" i="9"/>
  <c r="AU63" i="8"/>
  <c r="AN16" i="20"/>
  <c r="K69" i="20"/>
  <c r="AV39" i="1"/>
  <c r="AL77" i="8"/>
  <c r="O72" i="20"/>
  <c r="E72" i="1"/>
  <c r="AY66" i="9"/>
  <c r="N45" i="20"/>
  <c r="E67" i="21"/>
  <c r="V66" i="1"/>
  <c r="AS68" i="9"/>
  <c r="S68" i="8"/>
  <c r="I64" i="21"/>
  <c r="AV96" i="20"/>
  <c r="AC39" i="9"/>
  <c r="AO45" i="22"/>
  <c r="AS66" i="1"/>
  <c r="P64" i="1"/>
  <c r="Q87" i="9"/>
  <c r="AI16" i="9"/>
  <c r="AL16" i="24"/>
  <c r="J40" i="20"/>
  <c r="AN69" i="20"/>
  <c r="AW57" i="8"/>
  <c r="O86" i="20"/>
  <c r="N76" i="22"/>
  <c r="AQ8" i="1"/>
  <c r="AE64" i="20"/>
  <c r="AM71" i="1"/>
  <c r="W70" i="22"/>
  <c r="R39" i="1"/>
  <c r="AV9" i="21"/>
  <c r="O87" i="25"/>
  <c r="AS87" i="8"/>
  <c r="R76" i="9"/>
  <c r="V96" i="1"/>
  <c r="AU8" i="9"/>
  <c r="AU76" i="9"/>
  <c r="Y82" i="8"/>
  <c r="E9" i="8"/>
  <c r="AL15" i="21"/>
  <c r="AI70" i="9"/>
  <c r="AC8" i="22"/>
  <c r="AC80" i="22"/>
  <c r="N8" i="1"/>
  <c r="AA87" i="21"/>
  <c r="AQ88" i="20"/>
  <c r="S56" i="8"/>
  <c r="AV10" i="9"/>
  <c r="AE81" i="9"/>
  <c r="AG72" i="20"/>
  <c r="L56" i="9"/>
  <c r="H92" i="21"/>
  <c r="W46" i="9"/>
  <c r="AX91" i="26"/>
  <c r="AG76" i="9"/>
  <c r="S95" i="8"/>
  <c r="AK70" i="24"/>
  <c r="F15" i="21"/>
  <c r="W69" i="20"/>
  <c r="AJ76" i="8"/>
  <c r="AH69" i="21"/>
  <c r="AT95" i="9"/>
  <c r="AD14" i="1"/>
  <c r="AV44" i="1"/>
  <c r="N46" i="20"/>
  <c r="E88" i="1"/>
  <c r="AA87" i="1"/>
  <c r="AG96" i="21"/>
  <c r="AM74" i="22"/>
  <c r="R44" i="22"/>
  <c r="AM39" i="1"/>
  <c r="AA44" i="20"/>
  <c r="Z71" i="22"/>
  <c r="AM73" i="20"/>
  <c r="AI77" i="21"/>
  <c r="R44" i="21"/>
  <c r="L82" i="9"/>
  <c r="AX9" i="20"/>
  <c r="AE9" i="1"/>
  <c r="AH40" i="8"/>
  <c r="AR56" i="1"/>
  <c r="AR45" i="1"/>
  <c r="AN96" i="20"/>
  <c r="AO80" i="21"/>
  <c r="L72" i="9"/>
  <c r="Q45" i="1"/>
  <c r="T71" i="9"/>
  <c r="K40" i="8"/>
  <c r="AB9" i="20"/>
  <c r="F77" i="20"/>
  <c r="AY63" i="1"/>
  <c r="AF45" i="8"/>
  <c r="E70" i="20"/>
  <c r="AL16" i="1"/>
  <c r="AR71" i="22"/>
  <c r="E8" i="9"/>
  <c r="T73" i="9"/>
  <c r="O87" i="8"/>
  <c r="AT78" i="1"/>
  <c r="AW40" i="8"/>
  <c r="AA65" i="8"/>
  <c r="W15" i="1"/>
  <c r="AD68" i="1"/>
  <c r="AY82" i="1"/>
  <c r="E74" i="1"/>
  <c r="AP8" i="20"/>
  <c r="AB69" i="22"/>
  <c r="X57" i="20"/>
  <c r="AY87" i="8"/>
  <c r="AW63" i="1"/>
  <c r="S67" i="1"/>
  <c r="AB10" i="1"/>
  <c r="Y15" i="9"/>
  <c r="AL64" i="1"/>
  <c r="J72" i="20"/>
  <c r="S65" i="22"/>
  <c r="AG10" i="8"/>
  <c r="AN10" i="20"/>
  <c r="AN14" i="22"/>
  <c r="AW15" i="20"/>
  <c r="P73" i="9"/>
  <c r="W57" i="1"/>
  <c r="AB95" i="1"/>
  <c r="F15" i="9"/>
  <c r="AB88" i="8"/>
  <c r="AX9" i="9"/>
  <c r="AE64" i="25"/>
  <c r="AP70" i="8"/>
  <c r="AI71" i="20"/>
  <c r="AU64" i="1"/>
  <c r="AY76" i="8"/>
  <c r="K57" i="21"/>
  <c r="AS15" i="1"/>
  <c r="AR88" i="21"/>
  <c r="AB39" i="9"/>
  <c r="AE15" i="9"/>
  <c r="AA79" i="1"/>
  <c r="W44" i="1"/>
  <c r="AD75" i="21"/>
  <c r="P96" i="1"/>
  <c r="U80" i="20"/>
  <c r="R77" i="22"/>
  <c r="AO46" i="1"/>
  <c r="AN69" i="9"/>
  <c r="S66" i="8"/>
  <c r="Z92" i="1"/>
  <c r="AG96" i="8"/>
  <c r="V45" i="8"/>
  <c r="K71" i="1"/>
  <c r="AE86" i="1"/>
  <c r="I71" i="1"/>
  <c r="V74" i="1"/>
  <c r="U73" i="8"/>
  <c r="G76" i="22"/>
  <c r="O40" i="8"/>
  <c r="AN67" i="8"/>
  <c r="AR14" i="8"/>
  <c r="AF74" i="9"/>
  <c r="AJ67" i="20"/>
  <c r="O67" i="8"/>
  <c r="AS92" i="21"/>
  <c r="AW75" i="1"/>
  <c r="W80" i="9"/>
  <c r="E56" i="9"/>
  <c r="G72" i="20"/>
  <c r="AL80" i="8"/>
  <c r="AH14" i="20"/>
  <c r="O46" i="9"/>
  <c r="AM88" i="9"/>
  <c r="AN16" i="9"/>
  <c r="AP74" i="8"/>
  <c r="AY66" i="8"/>
  <c r="AA46" i="22"/>
  <c r="AB86" i="20"/>
  <c r="M69" i="9"/>
  <c r="AK56" i="20"/>
  <c r="AN8" i="1"/>
  <c r="P39" i="9"/>
  <c r="G9" i="8"/>
  <c r="P69" i="20"/>
  <c r="D69" i="24"/>
  <c r="AP71" i="20"/>
  <c r="AG63" i="8"/>
  <c r="AB70" i="8"/>
  <c r="AT38" i="21"/>
  <c r="U45" i="8"/>
  <c r="F16" i="8"/>
  <c r="J45" i="8"/>
  <c r="R80" i="1"/>
  <c r="U45" i="24"/>
  <c r="T10" i="20"/>
  <c r="P38" i="1"/>
  <c r="AB39" i="8"/>
  <c r="G57" i="26"/>
  <c r="Q95" i="8"/>
  <c r="K81" i="20"/>
  <c r="AQ39" i="21"/>
  <c r="AD79" i="24"/>
  <c r="AT39" i="9"/>
  <c r="AU91" i="21"/>
  <c r="AK38" i="9"/>
  <c r="AB10" i="9"/>
  <c r="L56" i="25"/>
  <c r="E78" i="1"/>
  <c r="G74" i="9"/>
  <c r="AN57" i="1"/>
  <c r="AK9" i="21"/>
  <c r="AN79" i="9"/>
  <c r="R72" i="22"/>
  <c r="AU78" i="9"/>
  <c r="AK44" i="24"/>
  <c r="AQ10" i="8"/>
  <c r="AS76" i="8"/>
  <c r="I87" i="1"/>
  <c r="M9" i="24"/>
  <c r="L76" i="22"/>
  <c r="G10" i="20"/>
  <c r="V73" i="1"/>
  <c r="I8" i="1"/>
  <c r="AG46" i="1"/>
  <c r="AR15" i="8"/>
  <c r="F16" i="1"/>
  <c r="R9" i="9"/>
  <c r="F70" i="9"/>
  <c r="L92" i="8"/>
  <c r="J15" i="25"/>
  <c r="AC15" i="20"/>
  <c r="AW91" i="9"/>
  <c r="AX39" i="8"/>
  <c r="AH66" i="1"/>
  <c r="I39" i="9"/>
  <c r="P56" i="9"/>
  <c r="U71" i="1"/>
  <c r="AG68" i="1"/>
  <c r="AK92" i="1"/>
  <c r="AA69" i="24"/>
  <c r="AG68" i="8"/>
  <c r="AG86" i="8"/>
  <c r="W39" i="20"/>
  <c r="Q46" i="1"/>
  <c r="AJ86" i="20"/>
  <c r="AK15" i="20"/>
  <c r="AD10" i="8"/>
  <c r="AS10" i="20"/>
  <c r="AA9" i="1"/>
  <c r="Y66" i="1"/>
  <c r="D70" i="8"/>
  <c r="AL78" i="21"/>
  <c r="S70" i="20"/>
  <c r="X65" i="9"/>
  <c r="AG80" i="21"/>
  <c r="AS80" i="1"/>
  <c r="N46" i="8"/>
  <c r="AJ82" i="21"/>
  <c r="V70" i="8"/>
  <c r="AU10" i="1"/>
  <c r="AA73" i="1"/>
  <c r="N68" i="1"/>
  <c r="AY87" i="20"/>
  <c r="Y8" i="22"/>
  <c r="AO44" i="20"/>
  <c r="E81" i="21"/>
  <c r="Q63" i="8"/>
  <c r="T16" i="20"/>
  <c r="AI80" i="8"/>
  <c r="AK74" i="9"/>
  <c r="AN82" i="20"/>
  <c r="I46" i="8"/>
  <c r="AL70" i="1"/>
  <c r="AU45" i="25"/>
  <c r="O67" i="1"/>
  <c r="AN76" i="20"/>
  <c r="AH75" i="22"/>
  <c r="AV15" i="21"/>
  <c r="AO67" i="21"/>
  <c r="M87" i="9"/>
  <c r="E66" i="20"/>
  <c r="N67" i="22"/>
  <c r="G39" i="8"/>
  <c r="X80" i="9"/>
  <c r="AN72" i="8"/>
  <c r="AL9" i="9"/>
  <c r="I10" i="21"/>
  <c r="AV56" i="21"/>
  <c r="AK79" i="20"/>
  <c r="AE70" i="1"/>
  <c r="F76" i="1"/>
  <c r="AH15" i="8"/>
  <c r="AC63" i="9"/>
  <c r="K71" i="25"/>
  <c r="Y57" i="21"/>
  <c r="AN57" i="24"/>
  <c r="AI78" i="9"/>
  <c r="T8" i="8"/>
  <c r="D79" i="1"/>
  <c r="AJ14" i="22"/>
  <c r="P56" i="22"/>
  <c r="AP64" i="8"/>
  <c r="S80" i="1"/>
  <c r="Y95" i="9"/>
  <c r="X38" i="22"/>
  <c r="W40" i="20"/>
  <c r="AT46" i="1"/>
  <c r="AM69" i="20"/>
  <c r="U10" i="22"/>
  <c r="AF68" i="20"/>
  <c r="L95" i="21"/>
  <c r="AJ40" i="24"/>
  <c r="H81" i="20"/>
  <c r="L9" i="8"/>
  <c r="AD46" i="20"/>
  <c r="S78" i="1"/>
  <c r="AD71" i="1"/>
  <c r="AS76" i="1"/>
  <c r="AU16" i="1"/>
  <c r="D46" i="1"/>
  <c r="AP71" i="1"/>
  <c r="Y88" i="8"/>
  <c r="T38" i="9"/>
  <c r="X75" i="8"/>
  <c r="AS87" i="1"/>
  <c r="AB68" i="21"/>
  <c r="U64" i="25"/>
  <c r="W96" i="20"/>
  <c r="AI46" i="21"/>
  <c r="Q71" i="22"/>
  <c r="O63" i="21"/>
  <c r="Z79" i="20"/>
  <c r="AF92" i="24"/>
  <c r="V76" i="1"/>
  <c r="G76" i="9"/>
  <c r="H86" i="21"/>
  <c r="AJ72" i="21"/>
  <c r="AE95" i="24"/>
  <c r="AL15" i="8"/>
  <c r="F88" i="1"/>
  <c r="X91" i="1"/>
  <c r="AA92" i="1"/>
  <c r="AX64" i="24"/>
  <c r="AR76" i="9"/>
  <c r="AL91" i="1"/>
  <c r="AM68" i="9"/>
  <c r="X71" i="9"/>
  <c r="AN72" i="1"/>
  <c r="AO66" i="20"/>
  <c r="AI87" i="8"/>
  <c r="AE16" i="1"/>
  <c r="H8" i="21"/>
  <c r="AS72" i="1"/>
  <c r="AK76" i="21"/>
  <c r="AQ63" i="9"/>
  <c r="AG65" i="9"/>
  <c r="AB56" i="21"/>
  <c r="AK63" i="1"/>
  <c r="J81" i="21"/>
  <c r="O74" i="21"/>
  <c r="AW38" i="1"/>
  <c r="AB9" i="1"/>
  <c r="AQ16" i="1"/>
  <c r="AJ82" i="8"/>
  <c r="AN91" i="20"/>
  <c r="AC91" i="8"/>
  <c r="F87" i="21"/>
  <c r="E57" i="1"/>
  <c r="AM69" i="1"/>
  <c r="Z91" i="8"/>
  <c r="AF38" i="9"/>
  <c r="N56" i="1"/>
  <c r="AM44" i="20"/>
  <c r="AJ64" i="1"/>
  <c r="AB92" i="1"/>
  <c r="H79" i="8"/>
  <c r="AR63" i="21"/>
  <c r="AW67" i="20"/>
  <c r="AX74" i="20"/>
  <c r="W56" i="8"/>
  <c r="AC86" i="1"/>
  <c r="AT45" i="22"/>
  <c r="E38" i="1"/>
  <c r="H63" i="20"/>
  <c r="X80" i="8"/>
  <c r="AN92" i="9"/>
  <c r="AY75" i="9"/>
  <c r="G77" i="20"/>
  <c r="V72" i="1"/>
  <c r="AB40" i="24"/>
  <c r="M82" i="20"/>
  <c r="S39" i="8"/>
  <c r="AH64" i="9"/>
  <c r="T75" i="20"/>
  <c r="O39" i="9"/>
  <c r="AX76" i="20"/>
  <c r="D77" i="8"/>
  <c r="AE92" i="20"/>
  <c r="D40" i="25"/>
  <c r="AI16" i="20"/>
  <c r="AX70" i="22"/>
  <c r="AE82" i="1"/>
  <c r="H69" i="22"/>
  <c r="AB69" i="1"/>
  <c r="AW71" i="9"/>
  <c r="AR15" i="9"/>
  <c r="AI39" i="21"/>
  <c r="AQ92" i="9"/>
  <c r="AH74" i="9"/>
  <c r="AS45" i="20"/>
  <c r="AL10" i="20"/>
  <c r="N65" i="21"/>
  <c r="AT72" i="1"/>
  <c r="AW38" i="21"/>
  <c r="AO66" i="8"/>
  <c r="I44" i="20"/>
  <c r="AW74" i="1"/>
  <c r="X8" i="1"/>
  <c r="Z14" i="20"/>
  <c r="O76" i="9"/>
  <c r="H63" i="9"/>
  <c r="F63" i="8"/>
  <c r="AA45" i="1"/>
  <c r="X46" i="22"/>
  <c r="R16" i="8"/>
  <c r="W46" i="8"/>
  <c r="Q63" i="20"/>
  <c r="S69" i="20"/>
  <c r="AR16" i="20"/>
  <c r="Y80" i="9"/>
  <c r="AA15" i="1"/>
  <c r="AJ40" i="21"/>
  <c r="AV57" i="20"/>
  <c r="L74" i="1"/>
  <c r="F80" i="1"/>
  <c r="AM45" i="9"/>
  <c r="G81" i="9"/>
  <c r="AX86" i="20"/>
  <c r="AI15" i="21"/>
  <c r="AM71" i="8"/>
  <c r="AO16" i="1"/>
  <c r="AW73" i="9"/>
  <c r="Q67" i="1"/>
  <c r="X73" i="1"/>
  <c r="H77" i="8"/>
  <c r="AR65" i="21"/>
  <c r="AJ78" i="20"/>
  <c r="AO39" i="20"/>
  <c r="T8" i="20"/>
  <c r="N16" i="20"/>
  <c r="AD77" i="8"/>
  <c r="AH44" i="20"/>
  <c r="AI91" i="8"/>
  <c r="AO65" i="25"/>
  <c r="AQ15" i="21"/>
  <c r="R95" i="9"/>
  <c r="AQ92" i="8"/>
  <c r="AU40" i="22"/>
  <c r="O77" i="20"/>
  <c r="Z75" i="21"/>
  <c r="J91" i="9"/>
  <c r="AJ44" i="20"/>
  <c r="AO96" i="20"/>
  <c r="AU77" i="1"/>
  <c r="M14" i="8"/>
  <c r="AA56" i="1"/>
  <c r="AX95" i="1"/>
  <c r="R66" i="22"/>
  <c r="Q79" i="9"/>
  <c r="AP64" i="1"/>
  <c r="AV92" i="9"/>
  <c r="AG96" i="20"/>
  <c r="AM77" i="8"/>
  <c r="AF75" i="9"/>
  <c r="AK72" i="24"/>
  <c r="I10" i="8"/>
  <c r="AT86" i="8"/>
  <c r="H88" i="8"/>
  <c r="Q95" i="1"/>
  <c r="Q56" i="8"/>
  <c r="AF79" i="20"/>
  <c r="AE46" i="9"/>
  <c r="AD74" i="20"/>
  <c r="G79" i="9"/>
  <c r="AN80" i="20"/>
  <c r="W96" i="1"/>
  <c r="AR78" i="1"/>
  <c r="E72" i="21"/>
  <c r="X74" i="9"/>
  <c r="K45" i="9"/>
  <c r="S80" i="9"/>
  <c r="AH96" i="8"/>
  <c r="K38" i="8"/>
  <c r="L88" i="8"/>
  <c r="AD77" i="21"/>
  <c r="P8" i="26"/>
  <c r="V78" i="25"/>
  <c r="AC46" i="9"/>
  <c r="O72" i="9"/>
  <c r="K9" i="9"/>
  <c r="AA44" i="8"/>
  <c r="AB92" i="9"/>
  <c r="D39" i="1"/>
  <c r="AF77" i="9"/>
  <c r="P9" i="1"/>
  <c r="AK14" i="8"/>
  <c r="AM14" i="8"/>
  <c r="J15" i="9"/>
  <c r="G73" i="8"/>
  <c r="S45" i="20"/>
  <c r="AG92" i="20"/>
  <c r="AM96" i="1"/>
  <c r="AY96" i="8"/>
  <c r="T44" i="22"/>
  <c r="L81" i="8"/>
  <c r="Z44" i="9"/>
  <c r="R72" i="20"/>
  <c r="S67" i="21"/>
  <c r="P45" i="1"/>
  <c r="X86" i="8"/>
  <c r="AO80" i="1"/>
  <c r="Z39" i="28"/>
  <c r="Z16" i="21"/>
  <c r="AT80" i="9"/>
  <c r="K96" i="1"/>
  <c r="O57" i="21"/>
  <c r="AU65" i="9"/>
  <c r="E38" i="8"/>
  <c r="AY64" i="8"/>
  <c r="M56" i="21"/>
  <c r="AY45" i="1"/>
  <c r="G63" i="1"/>
  <c r="AG69" i="20"/>
  <c r="AS78" i="1"/>
  <c r="AI8" i="22"/>
  <c r="AL76" i="8"/>
  <c r="AF64" i="1"/>
  <c r="AM80" i="26"/>
  <c r="AY71" i="20"/>
  <c r="AS86" i="21"/>
  <c r="M16" i="20"/>
  <c r="AN96" i="9"/>
  <c r="AK69" i="22"/>
  <c r="AU79" i="1"/>
  <c r="H40" i="1"/>
  <c r="Z92" i="21"/>
  <c r="K73" i="8"/>
  <c r="AM63" i="8"/>
  <c r="L79" i="20"/>
  <c r="AK72" i="1"/>
  <c r="AB88" i="22"/>
  <c r="AU82" i="8"/>
  <c r="AI10" i="1"/>
  <c r="AE92" i="21"/>
  <c r="L63" i="24"/>
  <c r="AX9" i="8"/>
  <c r="AE73" i="8"/>
  <c r="AM86" i="21"/>
  <c r="P92" i="21"/>
  <c r="AW68" i="21"/>
  <c r="AD70" i="8"/>
  <c r="AE66" i="1"/>
  <c r="AE40" i="20"/>
  <c r="AY38" i="20"/>
  <c r="AJ64" i="21"/>
  <c r="O91" i="1"/>
  <c r="T66" i="8"/>
  <c r="AR40" i="9"/>
  <c r="AB45" i="21"/>
  <c r="K78" i="1"/>
  <c r="AD9" i="9"/>
  <c r="AI77" i="20"/>
  <c r="G14" i="20"/>
  <c r="O86" i="25"/>
  <c r="AC73" i="9"/>
  <c r="Z96" i="1"/>
  <c r="Q71" i="21"/>
  <c r="AO71" i="1"/>
  <c r="V81" i="9"/>
  <c r="AV15" i="1"/>
  <c r="Q8" i="9"/>
  <c r="W63" i="24"/>
  <c r="AH95" i="1"/>
  <c r="H67" i="9"/>
  <c r="H14" i="1"/>
  <c r="AC65" i="25"/>
  <c r="Y40" i="8"/>
  <c r="AW81" i="21"/>
  <c r="AH96" i="1"/>
  <c r="AC86" i="9"/>
  <c r="AM79" i="1"/>
  <c r="AA56" i="21"/>
  <c r="AH72" i="25"/>
  <c r="M45" i="1"/>
  <c r="M80" i="9"/>
  <c r="AN39" i="1"/>
  <c r="Y46" i="20"/>
  <c r="AA79" i="20"/>
  <c r="AV70" i="1"/>
  <c r="AF69" i="8"/>
  <c r="H92" i="1"/>
  <c r="AE95" i="1"/>
  <c r="AX67" i="8"/>
  <c r="P40" i="9"/>
  <c r="AM8" i="9"/>
  <c r="V69" i="8"/>
  <c r="L87" i="8"/>
  <c r="AM80" i="8"/>
  <c r="W74" i="22"/>
  <c r="AQ40" i="1"/>
  <c r="O81" i="8"/>
  <c r="AI79" i="1"/>
  <c r="AY9" i="24"/>
  <c r="AW46" i="8"/>
  <c r="AX56" i="8"/>
  <c r="T91" i="1"/>
  <c r="L95" i="1"/>
  <c r="G80" i="8"/>
  <c r="AP81" i="9"/>
  <c r="AM71" i="9"/>
  <c r="X64" i="9"/>
  <c r="Z88" i="9"/>
  <c r="AA96" i="8"/>
  <c r="AN57" i="20"/>
  <c r="T92" i="8"/>
  <c r="AJ74" i="20"/>
  <c r="AW10" i="26"/>
  <c r="AX73" i="1"/>
  <c r="AC56" i="8"/>
  <c r="T76" i="22"/>
  <c r="AD70" i="1"/>
  <c r="AJ66" i="9"/>
  <c r="D40" i="21"/>
  <c r="I38" i="9"/>
  <c r="AL8" i="9"/>
  <c r="D74" i="22"/>
  <c r="AD45" i="8"/>
  <c r="AF63" i="22"/>
  <c r="AU45" i="20"/>
  <c r="AQ73" i="22"/>
  <c r="Y74" i="20"/>
  <c r="N75" i="1"/>
  <c r="N86" i="20"/>
  <c r="AU66" i="20"/>
  <c r="AU88" i="21"/>
  <c r="Z38" i="8"/>
  <c r="AL66" i="8"/>
  <c r="U82" i="9"/>
  <c r="AQ86" i="22"/>
  <c r="P10" i="21"/>
  <c r="F75" i="20"/>
  <c r="K91" i="26"/>
  <c r="AL57" i="8"/>
  <c r="V44" i="9"/>
  <c r="AB67" i="8"/>
  <c r="AR73" i="9"/>
  <c r="F40" i="8"/>
  <c r="AC15" i="9"/>
  <c r="F65" i="20"/>
  <c r="K57" i="1"/>
  <c r="AF77" i="8"/>
  <c r="Z67" i="9"/>
  <c r="AL10" i="24"/>
  <c r="AW91" i="22"/>
  <c r="AF56" i="9"/>
  <c r="F77" i="1"/>
  <c r="AW68" i="8"/>
  <c r="AC44" i="9"/>
  <c r="S70" i="9"/>
  <c r="R77" i="20"/>
  <c r="AH63" i="1"/>
  <c r="K46" i="25"/>
  <c r="AU39" i="20"/>
  <c r="AL74" i="8"/>
  <c r="AP73" i="9"/>
  <c r="T73" i="20"/>
  <c r="X10" i="8"/>
  <c r="F92" i="1"/>
  <c r="P14" i="1"/>
  <c r="F64" i="1"/>
  <c r="F63" i="21"/>
  <c r="X16" i="1"/>
  <c r="Q79" i="20"/>
  <c r="AW73" i="20"/>
  <c r="S45" i="1"/>
  <c r="AB64" i="24"/>
  <c r="R69" i="9"/>
  <c r="J77" i="22"/>
  <c r="AO38" i="8"/>
  <c r="AH15" i="21"/>
  <c r="AS75" i="8"/>
  <c r="AX44" i="9"/>
  <c r="AV8" i="9"/>
  <c r="D10" i="20"/>
  <c r="AV68" i="22"/>
  <c r="J63" i="1"/>
  <c r="P80" i="9"/>
  <c r="H8" i="8"/>
  <c r="D15" i="1"/>
  <c r="G10" i="8"/>
  <c r="N15" i="1"/>
  <c r="K16" i="8"/>
  <c r="AM8" i="8"/>
  <c r="AS92" i="1"/>
  <c r="AU15" i="1"/>
  <c r="D88" i="22"/>
  <c r="AL92" i="8"/>
  <c r="AI57" i="1"/>
  <c r="P79" i="22"/>
  <c r="AU70" i="9"/>
  <c r="AR73" i="22"/>
  <c r="AE91" i="8"/>
  <c r="AI86" i="9"/>
  <c r="AJ68" i="9"/>
  <c r="T63" i="8"/>
  <c r="AO68" i="9"/>
  <c r="J14" i="20"/>
  <c r="AM10" i="1"/>
  <c r="AJ10" i="8"/>
  <c r="R65" i="22"/>
  <c r="AY77" i="1"/>
  <c r="AV65" i="8"/>
  <c r="Q38" i="20"/>
  <c r="AB44" i="1"/>
  <c r="AS70" i="8"/>
  <c r="AT69" i="1"/>
  <c r="K66" i="1"/>
  <c r="AR15" i="1"/>
  <c r="M68" i="1"/>
  <c r="S15" i="20"/>
  <c r="I64" i="1"/>
  <c r="AW68" i="25"/>
  <c r="E38" i="20"/>
  <c r="AD16" i="21"/>
  <c r="AQ67" i="20"/>
  <c r="AA69" i="20"/>
  <c r="T14" i="8"/>
  <c r="Y92" i="1"/>
  <c r="H77" i="25"/>
  <c r="AG10" i="21"/>
  <c r="AS91" i="8"/>
  <c r="Q44" i="1"/>
  <c r="AG10" i="1"/>
  <c r="K38" i="21"/>
  <c r="AJ77" i="1"/>
  <c r="O56" i="22"/>
  <c r="O45" i="9"/>
  <c r="AE72" i="8"/>
  <c r="M39" i="1"/>
  <c r="AU78" i="1"/>
  <c r="F77" i="22"/>
  <c r="AX57" i="20"/>
  <c r="D87" i="20"/>
  <c r="AT14" i="26"/>
  <c r="X8" i="8"/>
  <c r="Q10" i="22"/>
  <c r="AA74" i="9"/>
  <c r="AM78" i="21"/>
  <c r="M67" i="24"/>
  <c r="H71" i="1"/>
  <c r="AC75" i="1"/>
  <c r="Z81" i="9"/>
  <c r="M75" i="1"/>
  <c r="AI73" i="1"/>
  <c r="F91" i="9"/>
  <c r="I67" i="24"/>
  <c r="AP45" i="24"/>
  <c r="AL80" i="9"/>
  <c r="V73" i="9"/>
  <c r="AE68" i="24"/>
  <c r="N38" i="1"/>
  <c r="AA46" i="21"/>
  <c r="E70" i="8"/>
  <c r="AN88" i="20"/>
  <c r="AX82" i="21"/>
  <c r="X78" i="1"/>
  <c r="F70" i="24"/>
  <c r="W15" i="24"/>
  <c r="D9" i="21"/>
  <c r="I74" i="9"/>
  <c r="AJ57" i="1"/>
  <c r="G91" i="8"/>
  <c r="Q16" i="1"/>
  <c r="S72" i="8"/>
  <c r="W70" i="1"/>
  <c r="L64" i="21"/>
  <c r="AO66" i="1"/>
  <c r="O88" i="1"/>
  <c r="AF92" i="8"/>
  <c r="AU72" i="8"/>
  <c r="AK39" i="20"/>
  <c r="S91" i="1"/>
  <c r="U15" i="20"/>
  <c r="L82" i="22"/>
  <c r="P65" i="21"/>
  <c r="AN74" i="20"/>
  <c r="AS8" i="20"/>
  <c r="J56" i="9"/>
  <c r="L73" i="20"/>
  <c r="AO82" i="20"/>
  <c r="AE75" i="20"/>
  <c r="AB64" i="1"/>
  <c r="AL87" i="9"/>
  <c r="AW38" i="20"/>
  <c r="E82" i="1"/>
  <c r="AW92" i="20"/>
  <c r="G80" i="20"/>
  <c r="U10" i="1"/>
  <c r="I57" i="26"/>
  <c r="AR88" i="9"/>
  <c r="AN39" i="21"/>
  <c r="U15" i="21"/>
  <c r="E8" i="20"/>
  <c r="AY16" i="9"/>
  <c r="AR56" i="22"/>
  <c r="G39" i="21"/>
  <c r="H68" i="1"/>
  <c r="AJ95" i="8"/>
  <c r="I92" i="9"/>
  <c r="AA87" i="9"/>
  <c r="AH82" i="8"/>
  <c r="AP66" i="8"/>
  <c r="AI68" i="1"/>
  <c r="AK75" i="20"/>
  <c r="S45" i="8"/>
  <c r="R63" i="21"/>
  <c r="E73" i="9"/>
  <c r="AA8" i="8"/>
  <c r="R45" i="9"/>
  <c r="AO81" i="8"/>
  <c r="AL46" i="21"/>
  <c r="N92" i="25"/>
  <c r="V91" i="1"/>
  <c r="S87" i="20"/>
  <c r="Z82" i="8"/>
  <c r="Q67" i="20"/>
  <c r="U82" i="20"/>
  <c r="AH16" i="9"/>
  <c r="AE91" i="1"/>
  <c r="Q88" i="20"/>
  <c r="AB82" i="8"/>
  <c r="AB14" i="21"/>
  <c r="AP67" i="1"/>
  <c r="AM38" i="8"/>
  <c r="AP78" i="8"/>
  <c r="N88" i="8"/>
  <c r="AE78" i="1"/>
  <c r="AT69" i="22"/>
  <c r="AH80" i="1"/>
  <c r="AG72" i="1"/>
  <c r="AW79" i="8"/>
  <c r="J76" i="8"/>
  <c r="Z81" i="1"/>
  <c r="L40" i="8"/>
  <c r="AB87" i="1"/>
  <c r="AU66" i="9"/>
  <c r="AR70" i="20"/>
  <c r="AP57" i="20"/>
  <c r="X57" i="22"/>
  <c r="R39" i="24"/>
  <c r="N63" i="20"/>
  <c r="F8" i="20"/>
  <c r="AY95" i="20"/>
  <c r="AO57" i="24"/>
  <c r="M86" i="21"/>
  <c r="S14" i="20"/>
  <c r="AL79" i="1"/>
  <c r="X56" i="9"/>
  <c r="U8" i="9"/>
  <c r="AM68" i="20"/>
  <c r="V16" i="22"/>
  <c r="AP65" i="22"/>
  <c r="X66" i="26"/>
  <c r="M68" i="8"/>
  <c r="AN80" i="9"/>
  <c r="S77" i="1"/>
  <c r="AI9" i="9"/>
  <c r="AM9" i="8"/>
  <c r="H63" i="8"/>
  <c r="U95" i="21"/>
  <c r="AT56" i="21"/>
  <c r="H76" i="1"/>
  <c r="AO81" i="1"/>
  <c r="N72" i="1"/>
  <c r="E81" i="20"/>
  <c r="AS16" i="22"/>
  <c r="L56" i="21"/>
  <c r="AJ95" i="1"/>
  <c r="U10" i="8"/>
  <c r="V40" i="1"/>
  <c r="AY68" i="9"/>
  <c r="E79" i="1"/>
  <c r="J76" i="26"/>
  <c r="AX39" i="22"/>
  <c r="P80" i="1"/>
  <c r="AC77" i="1"/>
  <c r="U15" i="22"/>
  <c r="D87" i="1"/>
  <c r="X46" i="20"/>
  <c r="AB86" i="9"/>
  <c r="O16" i="9"/>
  <c r="AR92" i="21"/>
  <c r="AY66" i="20"/>
  <c r="O81" i="1"/>
  <c r="F57" i="1"/>
  <c r="AR69" i="1"/>
  <c r="J75" i="1"/>
  <c r="G68" i="21"/>
  <c r="F71" i="8"/>
  <c r="H87" i="1"/>
  <c r="AT72" i="8"/>
  <c r="AL14" i="8"/>
  <c r="I56" i="8"/>
  <c r="AG40" i="9"/>
  <c r="P10" i="1"/>
  <c r="AC78" i="8"/>
  <c r="AP67" i="20"/>
  <c r="AD8" i="1"/>
  <c r="AC96" i="9"/>
  <c r="AB70" i="20"/>
  <c r="AA56" i="9"/>
  <c r="D96" i="9"/>
  <c r="AL39" i="1"/>
  <c r="AE80" i="20"/>
  <c r="N76" i="8"/>
  <c r="E74" i="24"/>
  <c r="H15" i="1"/>
  <c r="I38" i="8"/>
  <c r="S91" i="9"/>
  <c r="R96" i="8"/>
  <c r="AY16" i="8"/>
  <c r="R15" i="8"/>
  <c r="W87" i="22"/>
  <c r="M73" i="20"/>
  <c r="AE82" i="25"/>
  <c r="AC56" i="20"/>
  <c r="AN63" i="21"/>
  <c r="AT78" i="8"/>
  <c r="W96" i="21"/>
  <c r="AL87" i="21"/>
  <c r="N91" i="8"/>
  <c r="W15" i="21"/>
  <c r="AS70" i="9"/>
  <c r="AQ70" i="20"/>
  <c r="N39" i="1"/>
  <c r="AO92" i="8"/>
  <c r="AX44" i="8"/>
  <c r="AJ38" i="1"/>
  <c r="AU38" i="9"/>
  <c r="AC91" i="9"/>
  <c r="E95" i="20"/>
  <c r="AX68" i="8"/>
  <c r="AT38" i="1"/>
  <c r="AD9" i="1"/>
  <c r="X76" i="1"/>
  <c r="R68" i="8"/>
  <c r="D82" i="20"/>
  <c r="AT96" i="9"/>
  <c r="H77" i="9"/>
  <c r="W45" i="8"/>
  <c r="S14" i="8"/>
  <c r="AT91" i="1"/>
  <c r="I81" i="9"/>
  <c r="AB73" i="20"/>
  <c r="AF15" i="22"/>
  <c r="AP80" i="1"/>
  <c r="X88" i="8"/>
  <c r="R69" i="21"/>
  <c r="T40" i="8"/>
  <c r="S38" i="8"/>
  <c r="AK66" i="20"/>
  <c r="AP79" i="1"/>
  <c r="D70" i="1"/>
  <c r="U88" i="9"/>
  <c r="I70" i="1"/>
  <c r="Q8" i="1"/>
  <c r="P56" i="21"/>
  <c r="O57" i="8"/>
  <c r="AE69" i="9"/>
  <c r="W86" i="1"/>
  <c r="AA72" i="20"/>
  <c r="Q67" i="9"/>
  <c r="R79" i="9"/>
  <c r="L9" i="20"/>
  <c r="I40" i="21"/>
  <c r="AK86" i="9"/>
  <c r="AJ78" i="9"/>
  <c r="D67" i="26"/>
  <c r="Z10" i="1"/>
  <c r="Y9" i="9"/>
  <c r="AL10" i="1"/>
  <c r="AX74" i="24"/>
  <c r="AK8" i="9"/>
  <c r="J64" i="20"/>
  <c r="AT78" i="21"/>
  <c r="AG71" i="1"/>
  <c r="AT70" i="20"/>
  <c r="P57" i="1"/>
  <c r="AQ14" i="1"/>
  <c r="E40" i="9"/>
  <c r="U44" i="20"/>
  <c r="AW66" i="22"/>
  <c r="W10" i="8"/>
  <c r="I9" i="24"/>
  <c r="AC80" i="1"/>
  <c r="L88" i="21"/>
  <c r="M57" i="1"/>
  <c r="AJ71" i="8"/>
  <c r="F45" i="20"/>
  <c r="AD66" i="8"/>
  <c r="AB80" i="9"/>
  <c r="AY70" i="25"/>
  <c r="AN73" i="24"/>
  <c r="AL40" i="8"/>
  <c r="AB96" i="1"/>
  <c r="AL95" i="22"/>
  <c r="H78" i="21"/>
  <c r="Q82" i="21"/>
  <c r="AN15" i="8"/>
  <c r="AO69" i="1"/>
  <c r="AI77" i="1"/>
  <c r="J69" i="8"/>
  <c r="X76" i="8"/>
  <c r="M57" i="9"/>
  <c r="AW38" i="9"/>
  <c r="AP39" i="28"/>
  <c r="AY15" i="25"/>
  <c r="AH10" i="9"/>
  <c r="L46" i="28"/>
  <c r="Q66" i="22"/>
  <c r="W78" i="22"/>
  <c r="AR45" i="9"/>
  <c r="AP46" i="21"/>
  <c r="O71" i="9"/>
  <c r="AX88" i="20"/>
  <c r="AC70" i="20"/>
  <c r="Y69" i="9"/>
  <c r="AP38" i="22"/>
  <c r="AD14" i="25"/>
  <c r="AH95" i="9"/>
  <c r="P81" i="1"/>
  <c r="AD87" i="1"/>
  <c r="AI72" i="1"/>
  <c r="O56" i="20"/>
  <c r="AB44" i="21"/>
  <c r="J70" i="9"/>
  <c r="I15" i="22"/>
  <c r="AL66" i="22"/>
  <c r="X95" i="9"/>
  <c r="AR67" i="8"/>
  <c r="AV77" i="1"/>
  <c r="AH67" i="9"/>
  <c r="AB15" i="9"/>
  <c r="AA73" i="20"/>
  <c r="AE57" i="20"/>
  <c r="AH9" i="1"/>
  <c r="AL66" i="9"/>
  <c r="V46" i="22"/>
  <c r="AM79" i="9"/>
  <c r="F77" i="25"/>
  <c r="D88" i="9"/>
  <c r="G79" i="20"/>
  <c r="AN66" i="21"/>
  <c r="O82" i="9"/>
  <c r="AV69" i="24"/>
  <c r="AD56" i="20"/>
  <c r="V96" i="22"/>
  <c r="AM91" i="1"/>
  <c r="F71" i="25"/>
  <c r="AO68" i="24"/>
  <c r="W74" i="1"/>
  <c r="R74" i="21"/>
  <c r="AD75" i="24"/>
  <c r="AQ63" i="22"/>
  <c r="AE66" i="8"/>
  <c r="R66" i="8"/>
  <c r="AO44" i="8"/>
  <c r="AM65" i="9"/>
  <c r="AO63" i="1"/>
  <c r="AA95" i="21"/>
  <c r="AK45" i="1"/>
  <c r="E15" i="20"/>
  <c r="AA40" i="26"/>
  <c r="AT14" i="21"/>
  <c r="AH78" i="8"/>
  <c r="AB16" i="8"/>
  <c r="AK81" i="8"/>
  <c r="AS63" i="20"/>
  <c r="AA78" i="9"/>
  <c r="W81" i="1"/>
  <c r="AE80" i="1"/>
  <c r="N96" i="9"/>
  <c r="AR92" i="8"/>
  <c r="G63" i="9"/>
  <c r="T67" i="9"/>
  <c r="AQ46" i="8"/>
  <c r="AD67" i="8"/>
  <c r="AM91" i="21"/>
  <c r="V14" i="1"/>
  <c r="AO38" i="9"/>
  <c r="E68" i="20"/>
  <c r="AN74" i="9"/>
  <c r="W76" i="9"/>
  <c r="AV65" i="9"/>
  <c r="H72" i="1"/>
  <c r="AV95" i="9"/>
  <c r="AA96" i="22"/>
  <c r="AM79" i="20"/>
  <c r="U64" i="9"/>
  <c r="J86" i="8"/>
  <c r="Y66" i="21"/>
  <c r="K75" i="8"/>
  <c r="AG82" i="9"/>
  <c r="AV15" i="20"/>
  <c r="AL10" i="9"/>
  <c r="AL64" i="20"/>
  <c r="AS82" i="8"/>
  <c r="O38" i="20"/>
  <c r="X46" i="9"/>
  <c r="Y76" i="1"/>
  <c r="AE63" i="9"/>
  <c r="AL72" i="8"/>
  <c r="H76" i="9"/>
  <c r="AD74" i="8"/>
  <c r="AP46" i="1"/>
  <c r="I68" i="8"/>
  <c r="O9" i="9"/>
  <c r="F80" i="9"/>
  <c r="AF56" i="1"/>
  <c r="N9" i="9"/>
  <c r="AH86" i="1"/>
  <c r="AT8" i="1"/>
  <c r="AD76" i="8"/>
  <c r="AL44" i="25"/>
  <c r="W40" i="9"/>
  <c r="V46" i="20"/>
  <c r="AY88" i="21"/>
  <c r="AA91" i="8"/>
  <c r="Q77" i="9"/>
  <c r="AY38" i="9"/>
  <c r="AD69" i="1"/>
  <c r="S14" i="24"/>
  <c r="AH16" i="1"/>
  <c r="AR70" i="8"/>
  <c r="AP63" i="9"/>
  <c r="AO56" i="1"/>
  <c r="AK63" i="20"/>
  <c r="T96" i="8"/>
  <c r="AE38" i="22"/>
  <c r="Y95" i="1"/>
  <c r="N40" i="9"/>
  <c r="AU75" i="1"/>
  <c r="AD56" i="21"/>
  <c r="AT67" i="22"/>
  <c r="L40" i="22"/>
  <c r="V16" i="9"/>
  <c r="W39" i="21"/>
  <c r="AO65" i="20"/>
  <c r="AQ95" i="8"/>
  <c r="Y82" i="9"/>
  <c r="AP44" i="1"/>
  <c r="AX64" i="21"/>
  <c r="AV44" i="8"/>
  <c r="Q64" i="20"/>
  <c r="P87" i="8"/>
  <c r="L16" i="22"/>
  <c r="AT8" i="21"/>
  <c r="AL14" i="1"/>
  <c r="AN66" i="22"/>
  <c r="D75" i="20"/>
  <c r="AX68" i="21"/>
  <c r="R63" i="1"/>
  <c r="D88" i="1"/>
  <c r="AS63" i="8"/>
  <c r="Y67" i="1"/>
  <c r="X63" i="22"/>
  <c r="AE8" i="1"/>
  <c r="AP8" i="9"/>
  <c r="T8" i="9"/>
  <c r="AY81" i="24"/>
  <c r="F46" i="20"/>
  <c r="H45" i="9"/>
  <c r="AO96" i="9"/>
  <c r="AR73" i="8"/>
  <c r="AC79" i="1"/>
  <c r="R71" i="20"/>
  <c r="Z38" i="20"/>
  <c r="AN69" i="8"/>
  <c r="K8" i="1"/>
  <c r="T65" i="20"/>
  <c r="AK63" i="8"/>
  <c r="AB57" i="20"/>
  <c r="J79" i="1"/>
  <c r="G71" i="29"/>
  <c r="R46" i="21"/>
  <c r="AJ45" i="21"/>
  <c r="D80" i="21"/>
  <c r="AA86" i="1"/>
  <c r="R64" i="8"/>
  <c r="AM80" i="20"/>
  <c r="AK96" i="1"/>
  <c r="AA63" i="24"/>
  <c r="S95" i="9"/>
  <c r="AN63" i="24"/>
  <c r="O40" i="21"/>
  <c r="O68" i="9"/>
  <c r="AL88" i="20"/>
  <c r="AG96" i="22"/>
  <c r="AK64" i="8"/>
  <c r="AV10" i="8"/>
  <c r="J87" i="1"/>
  <c r="AN88" i="8"/>
  <c r="AH74" i="24"/>
  <c r="N68" i="8"/>
  <c r="Q87" i="20"/>
  <c r="AQ46" i="21"/>
  <c r="AK80" i="1"/>
  <c r="J45" i="20"/>
  <c r="AS56" i="24"/>
  <c r="AB56" i="8"/>
  <c r="AA86" i="9"/>
  <c r="AE14" i="8"/>
  <c r="AA87" i="8"/>
  <c r="U16" i="21"/>
  <c r="AE70" i="8"/>
  <c r="AI92" i="20"/>
  <c r="AL73" i="20"/>
  <c r="M77" i="1"/>
  <c r="AY73" i="8"/>
  <c r="AU40" i="9"/>
  <c r="AU40" i="21"/>
  <c r="P92" i="20"/>
  <c r="D9" i="9"/>
  <c r="AH65" i="21"/>
  <c r="AN56" i="1"/>
  <c r="AE71" i="25"/>
  <c r="AM45" i="8"/>
  <c r="W76" i="8"/>
  <c r="AN9" i="8"/>
  <c r="Z65" i="9"/>
  <c r="Q56" i="20"/>
  <c r="R44" i="1"/>
  <c r="AV91" i="1"/>
  <c r="AH71" i="8"/>
  <c r="Z46" i="8"/>
  <c r="AF96" i="21"/>
  <c r="AT92" i="8"/>
  <c r="AJ10" i="1"/>
  <c r="AM86" i="1"/>
  <c r="D10" i="8"/>
  <c r="T69" i="8"/>
  <c r="U76" i="1"/>
  <c r="E74" i="8"/>
  <c r="AC16" i="8"/>
  <c r="J45" i="1"/>
  <c r="Q76" i="1"/>
  <c r="AK77" i="8"/>
  <c r="T15" i="1"/>
  <c r="AJ92" i="21"/>
  <c r="AF87" i="22"/>
  <c r="AQ91" i="1"/>
  <c r="AM75" i="9"/>
  <c r="AS71" i="8"/>
  <c r="AT70" i="1"/>
  <c r="AP63" i="1"/>
  <c r="P72" i="21"/>
  <c r="F81" i="21"/>
  <c r="AX66" i="1"/>
  <c r="AC14" i="20"/>
  <c r="AO74" i="9"/>
  <c r="G66" i="21"/>
  <c r="AK69" i="8"/>
  <c r="Z73" i="20"/>
  <c r="H44" i="9"/>
  <c r="G70" i="20"/>
  <c r="J75" i="8"/>
  <c r="AA91" i="1"/>
  <c r="N81" i="9"/>
  <c r="X91" i="8"/>
  <c r="AP75" i="22"/>
  <c r="AW40" i="22"/>
  <c r="AW57" i="22"/>
  <c r="Y14" i="20"/>
  <c r="AR70" i="24"/>
  <c r="AS76" i="25"/>
  <c r="AE63" i="20"/>
  <c r="AJ38" i="21"/>
  <c r="AN71" i="25"/>
  <c r="V57" i="9"/>
  <c r="AV16" i="8"/>
  <c r="AU15" i="21"/>
  <c r="AJ68" i="1"/>
  <c r="AN75" i="1"/>
  <c r="J91" i="20"/>
  <c r="AF40" i="21"/>
  <c r="J87" i="9"/>
  <c r="N88" i="22"/>
  <c r="AS39" i="21"/>
  <c r="AF81" i="9"/>
  <c r="AM45" i="24"/>
  <c r="AP45" i="8"/>
  <c r="AB40" i="20"/>
  <c r="AL80" i="21"/>
  <c r="AX95" i="8"/>
  <c r="N80" i="21"/>
  <c r="AF96" i="8"/>
  <c r="Y69" i="8"/>
  <c r="AC75" i="9"/>
  <c r="D91" i="9"/>
  <c r="M9" i="8"/>
  <c r="E16" i="8"/>
  <c r="AS44" i="8"/>
  <c r="U8" i="21"/>
  <c r="AM91" i="20"/>
  <c r="AO73" i="8"/>
  <c r="Z56" i="22"/>
  <c r="I40" i="20"/>
  <c r="AG79" i="8"/>
  <c r="AM9" i="21"/>
  <c r="AK81" i="9"/>
  <c r="AQ38" i="22"/>
  <c r="AB87" i="22"/>
  <c r="X9" i="8"/>
  <c r="Z70" i="21"/>
  <c r="AM66" i="20"/>
  <c r="W82" i="22"/>
  <c r="AD15" i="9"/>
  <c r="AA14" i="20"/>
  <c r="V87" i="8"/>
  <c r="AD76" i="22"/>
  <c r="AX82" i="8"/>
  <c r="AL65" i="20"/>
  <c r="AY46" i="20"/>
  <c r="T96" i="20"/>
  <c r="J64" i="9"/>
  <c r="O74" i="9"/>
  <c r="AO9" i="20"/>
  <c r="O56" i="21"/>
  <c r="AR69" i="8"/>
  <c r="AW66" i="8"/>
  <c r="Y70" i="8"/>
  <c r="AE65" i="9"/>
  <c r="M10" i="21"/>
  <c r="F87" i="9"/>
  <c r="AA40" i="1"/>
  <c r="AA45" i="20"/>
  <c r="K70" i="8"/>
  <c r="AG79" i="9"/>
  <c r="G71" i="1"/>
  <c r="AI81" i="8"/>
  <c r="AP77" i="20"/>
  <c r="AT44" i="20"/>
  <c r="F78" i="8"/>
  <c r="T80" i="8"/>
  <c r="AT75" i="24"/>
  <c r="AX65" i="25"/>
  <c r="AC10" i="20"/>
  <c r="AW16" i="1"/>
  <c r="N64" i="9"/>
  <c r="X8" i="21"/>
  <c r="AY63" i="8"/>
  <c r="J76" i="22"/>
  <c r="AD45" i="20"/>
  <c r="AB9" i="22"/>
  <c r="AT67" i="8"/>
  <c r="AB63" i="8"/>
  <c r="AS80" i="9"/>
  <c r="E96" i="9"/>
  <c r="W70" i="20"/>
  <c r="J88" i="8"/>
  <c r="AC92" i="8"/>
  <c r="AY81" i="9"/>
  <c r="I40" i="8"/>
  <c r="D87" i="9"/>
  <c r="AK9" i="20"/>
  <c r="AE69" i="1"/>
  <c r="AH82" i="1"/>
  <c r="F66" i="1"/>
  <c r="AT64" i="9"/>
  <c r="O76" i="8"/>
  <c r="Y10" i="1"/>
  <c r="AQ9" i="8"/>
  <c r="N67" i="8"/>
  <c r="AW44" i="1"/>
  <c r="AQ82" i="22"/>
  <c r="AQ91" i="8"/>
  <c r="AG77" i="20"/>
  <c r="AH39" i="21"/>
  <c r="AJ57" i="9"/>
  <c r="AD64" i="20"/>
  <c r="AK38" i="1"/>
  <c r="AJ44" i="9"/>
  <c r="AX16" i="22"/>
  <c r="AY64" i="26"/>
  <c r="AX81" i="1"/>
  <c r="AH15" i="20"/>
  <c r="U9" i="1"/>
  <c r="AC92" i="20"/>
  <c r="G72" i="21"/>
  <c r="AC88" i="1"/>
  <c r="AL56" i="1"/>
  <c r="H91" i="1"/>
  <c r="AA67" i="24"/>
  <c r="AW56" i="9"/>
  <c r="V10" i="1"/>
  <c r="AN92" i="21"/>
  <c r="AS77" i="1"/>
  <c r="F96" i="1"/>
  <c r="J70" i="1"/>
  <c r="AG10" i="9"/>
  <c r="AL74" i="9"/>
  <c r="R91" i="9"/>
  <c r="I77" i="9"/>
  <c r="Q38" i="24"/>
  <c r="AA15" i="9"/>
  <c r="AN81" i="21"/>
  <c r="F68" i="28"/>
  <c r="AR77" i="21"/>
  <c r="F95" i="9"/>
  <c r="AD57" i="9"/>
  <c r="J45" i="21"/>
  <c r="AC66" i="8"/>
  <c r="H16" i="1"/>
  <c r="AI44" i="1"/>
  <c r="P16" i="1"/>
  <c r="AD45" i="9"/>
  <c r="AO69" i="20"/>
  <c r="AL44" i="1"/>
  <c r="AE73" i="9"/>
  <c r="AX78" i="9"/>
  <c r="U9" i="20"/>
  <c r="AJ76" i="20"/>
  <c r="AT87" i="20"/>
  <c r="Y87" i="1"/>
  <c r="V38" i="9"/>
  <c r="AG77" i="9"/>
  <c r="L16" i="1"/>
  <c r="X91" i="9"/>
  <c r="O79" i="8"/>
  <c r="AR96" i="21"/>
  <c r="AD88" i="8"/>
  <c r="Q56" i="24"/>
  <c r="AG70" i="9"/>
  <c r="Y63" i="9"/>
  <c r="L45" i="25"/>
  <c r="AU88" i="20"/>
  <c r="AG81" i="9"/>
  <c r="AK78" i="20"/>
  <c r="AJ81" i="21"/>
  <c r="AI14" i="24"/>
  <c r="G57" i="1"/>
  <c r="AJ67" i="1"/>
  <c r="U87" i="1"/>
  <c r="AE67" i="8"/>
  <c r="AP65" i="8"/>
  <c r="AP46" i="9"/>
  <c r="AK8" i="8"/>
  <c r="AH46" i="21"/>
  <c r="M15" i="8"/>
  <c r="Z66" i="9"/>
  <c r="AH72" i="8"/>
  <c r="L66" i="1"/>
  <c r="Y16" i="8"/>
  <c r="AT64" i="8"/>
  <c r="AC69" i="9"/>
  <c r="AD8" i="9"/>
  <c r="AR75" i="8"/>
  <c r="E72" i="9"/>
  <c r="AV71" i="8"/>
  <c r="AF8" i="1"/>
  <c r="AH65" i="22"/>
  <c r="AL95" i="8"/>
  <c r="AI38" i="8"/>
  <c r="K88" i="22"/>
  <c r="AC78" i="1"/>
  <c r="AY88" i="20"/>
  <c r="AK16" i="8"/>
  <c r="AB72" i="8"/>
  <c r="AE74" i="21"/>
  <c r="E45" i="25"/>
  <c r="AI38" i="20"/>
  <c r="AP91" i="1"/>
  <c r="H69" i="20"/>
  <c r="F38" i="22"/>
  <c r="AL71" i="22"/>
  <c r="AF76" i="1"/>
  <c r="AY16" i="1"/>
  <c r="H95" i="9"/>
  <c r="AV63" i="20"/>
  <c r="AD91" i="9"/>
  <c r="O64" i="25"/>
  <c r="AM57" i="22"/>
  <c r="AF10" i="1"/>
  <c r="AT88" i="22"/>
  <c r="U16" i="9"/>
  <c r="E45" i="9"/>
  <c r="AU10" i="21"/>
  <c r="U63" i="8"/>
  <c r="K63" i="1"/>
  <c r="J40" i="24"/>
  <c r="L14" i="1"/>
  <c r="AU86" i="1"/>
  <c r="K14" i="22"/>
  <c r="K77" i="8"/>
  <c r="AQ95" i="20"/>
  <c r="Q9" i="1"/>
  <c r="AO16" i="8"/>
  <c r="T70" i="1"/>
  <c r="E76" i="9"/>
  <c r="AN74" i="21"/>
  <c r="AJ8" i="9"/>
  <c r="AD9" i="21"/>
  <c r="M16" i="9"/>
  <c r="AH95" i="22"/>
  <c r="AC46" i="8"/>
  <c r="E10" i="9"/>
  <c r="AJ96" i="1"/>
  <c r="AY38" i="8"/>
  <c r="V14" i="21"/>
  <c r="M82" i="9"/>
  <c r="AG15" i="21"/>
  <c r="AU8" i="8"/>
  <c r="AX10" i="8"/>
  <c r="AM81" i="9"/>
  <c r="AY39" i="9"/>
  <c r="Y63" i="1"/>
  <c r="N88" i="21"/>
  <c r="N57" i="8"/>
  <c r="AC16" i="22"/>
  <c r="S91" i="8"/>
  <c r="AT82" i="20"/>
  <c r="K91" i="1"/>
  <c r="AD69" i="8"/>
  <c r="AR74" i="20"/>
  <c r="X78" i="20"/>
  <c r="T57" i="22"/>
  <c r="M82" i="22"/>
  <c r="AG57" i="8"/>
  <c r="AQ78" i="21"/>
  <c r="S65" i="21"/>
  <c r="AU9" i="8"/>
  <c r="AP86" i="9"/>
  <c r="AP64" i="20"/>
  <c r="T69" i="20"/>
  <c r="AY9" i="21"/>
  <c r="AD73" i="20"/>
  <c r="AM69" i="8"/>
  <c r="J82" i="8"/>
  <c r="AF65" i="20"/>
  <c r="AT82" i="25"/>
  <c r="U78" i="1"/>
  <c r="AB14" i="25"/>
  <c r="AT15" i="9"/>
  <c r="AQ68" i="22"/>
  <c r="AO44" i="24"/>
  <c r="R92" i="9"/>
  <c r="H10" i="24"/>
  <c r="W79" i="21"/>
  <c r="AV80" i="24"/>
  <c r="W91" i="20"/>
  <c r="G87" i="1"/>
  <c r="O64" i="8"/>
  <c r="V56" i="21"/>
  <c r="N40" i="20"/>
  <c r="G72" i="1"/>
  <c r="O73" i="21"/>
  <c r="AM8" i="20"/>
  <c r="AB73" i="21"/>
  <c r="AO71" i="20"/>
  <c r="AE95" i="9"/>
  <c r="W81" i="9"/>
  <c r="AH76" i="22"/>
  <c r="F57" i="8"/>
  <c r="AN71" i="21"/>
  <c r="AW46" i="21"/>
  <c r="W95" i="20"/>
  <c r="AX82" i="9"/>
  <c r="AT39" i="20"/>
  <c r="X81" i="9"/>
  <c r="O10" i="1"/>
  <c r="K77" i="9"/>
  <c r="AO15" i="8"/>
  <c r="G56" i="25"/>
  <c r="L8" i="9"/>
  <c r="P70" i="8"/>
  <c r="K78" i="20"/>
  <c r="AX92" i="25"/>
  <c r="AB46" i="8"/>
  <c r="AN16" i="21"/>
  <c r="AR76" i="1"/>
  <c r="N81" i="21"/>
  <c r="AS81" i="20"/>
  <c r="D88" i="25"/>
  <c r="O63" i="24"/>
  <c r="X77" i="21"/>
  <c r="AG63" i="1"/>
  <c r="AB65" i="22"/>
  <c r="R80" i="9"/>
  <c r="V96" i="21"/>
  <c r="AB15" i="20"/>
  <c r="AV92" i="20"/>
  <c r="F16" i="20"/>
  <c r="AV8" i="8"/>
  <c r="AB15" i="21"/>
  <c r="AP78" i="9"/>
  <c r="AT70" i="9"/>
  <c r="AG70" i="21"/>
  <c r="N40" i="1"/>
  <c r="I46" i="1"/>
  <c r="AD71" i="9"/>
  <c r="AR65" i="20"/>
  <c r="AW79" i="22"/>
  <c r="L66" i="20"/>
  <c r="O46" i="8"/>
  <c r="M45" i="24"/>
  <c r="K56" i="1"/>
  <c r="AS14" i="8"/>
  <c r="F78" i="1"/>
  <c r="AU56" i="21"/>
  <c r="M9" i="1"/>
  <c r="AN8" i="20"/>
  <c r="J57" i="22"/>
  <c r="K77" i="20"/>
  <c r="V92" i="20"/>
  <c r="G46" i="20"/>
  <c r="Q72" i="8"/>
  <c r="Q63" i="21"/>
  <c r="AE15" i="1"/>
  <c r="AE72" i="26"/>
  <c r="AL40" i="24"/>
  <c r="V66" i="20"/>
  <c r="S8" i="22"/>
  <c r="K74" i="22"/>
  <c r="E75" i="8"/>
  <c r="E82" i="20"/>
  <c r="V95" i="20"/>
  <c r="W96" i="8"/>
  <c r="AQ44" i="20"/>
  <c r="X71" i="22"/>
  <c r="Y16" i="20"/>
  <c r="T81" i="9"/>
  <c r="O8" i="24"/>
  <c r="AA44" i="24"/>
  <c r="AF73" i="21"/>
  <c r="T15" i="20"/>
  <c r="AD46" i="21"/>
  <c r="U67" i="1"/>
  <c r="AY39" i="8"/>
  <c r="AP46" i="20"/>
  <c r="AW86" i="1"/>
  <c r="AX67" i="9"/>
  <c r="AS64" i="21"/>
  <c r="AF96" i="9"/>
  <c r="AG15" i="20"/>
  <c r="AH88" i="1"/>
  <c r="O45" i="21"/>
  <c r="AR80" i="9"/>
  <c r="T72" i="21"/>
  <c r="D82" i="1"/>
  <c r="AW65" i="8"/>
  <c r="V63" i="21"/>
  <c r="G38" i="1"/>
  <c r="U40" i="8"/>
  <c r="AT9" i="22"/>
  <c r="AR95" i="8"/>
  <c r="AC92" i="1"/>
  <c r="AH64" i="1"/>
  <c r="AR75" i="1"/>
  <c r="Z73" i="1"/>
  <c r="AJ87" i="21"/>
  <c r="V75" i="20"/>
  <c r="AL45" i="1"/>
  <c r="AO88" i="1"/>
  <c r="Q73" i="9"/>
  <c r="L45" i="1"/>
  <c r="X39" i="8"/>
  <c r="T96" i="9"/>
  <c r="O64" i="9"/>
  <c r="AD82" i="8"/>
  <c r="P78" i="21"/>
  <c r="W65" i="8"/>
  <c r="E63" i="20"/>
  <c r="AM79" i="21"/>
  <c r="J56" i="20"/>
  <c r="AN88" i="1"/>
  <c r="AQ10" i="21"/>
  <c r="D56" i="9"/>
  <c r="AA96" i="1"/>
  <c r="K69" i="1"/>
  <c r="AJ40" i="8"/>
  <c r="AM8" i="22"/>
  <c r="AH91" i="1"/>
  <c r="K80" i="22"/>
  <c r="AV69" i="1"/>
  <c r="P66" i="20"/>
  <c r="J95" i="9"/>
  <c r="K78" i="9"/>
  <c r="AI64" i="20"/>
  <c r="AI14" i="1"/>
  <c r="AO69" i="21"/>
  <c r="AN96" i="21"/>
  <c r="AQ76" i="9"/>
  <c r="AL70" i="8"/>
  <c r="AR72" i="20"/>
  <c r="P70" i="22"/>
  <c r="AM67" i="24"/>
  <c r="AJ88" i="9"/>
  <c r="Q65" i="21"/>
  <c r="S44" i="8"/>
  <c r="V91" i="20"/>
  <c r="AS87" i="21"/>
  <c r="X14" i="20"/>
  <c r="AT66" i="8"/>
  <c r="AW73" i="1"/>
  <c r="G45" i="21"/>
  <c r="O71" i="20"/>
  <c r="AP8" i="21"/>
  <c r="AM16" i="20"/>
  <c r="AT73" i="1"/>
  <c r="I66" i="22"/>
  <c r="P44" i="1"/>
  <c r="Z96" i="9"/>
  <c r="AW15" i="22"/>
  <c r="T68" i="9"/>
  <c r="AL38" i="1"/>
  <c r="AY86" i="8"/>
  <c r="AY68" i="8"/>
  <c r="Y66" i="9"/>
  <c r="AC45" i="8"/>
  <c r="AU39" i="21"/>
  <c r="D63" i="8"/>
  <c r="AG38" i="20"/>
  <c r="AI15" i="8"/>
  <c r="AS88" i="8"/>
  <c r="AS73" i="20"/>
  <c r="AE65" i="8"/>
  <c r="H15" i="8"/>
  <c r="AX57" i="9"/>
  <c r="AS96" i="9"/>
  <c r="Q14" i="20"/>
  <c r="AV77" i="8"/>
  <c r="AU68" i="21"/>
  <c r="L86" i="8"/>
  <c r="AY8" i="9"/>
  <c r="R39" i="9"/>
  <c r="K67" i="20"/>
  <c r="G75" i="9"/>
  <c r="AG45" i="8"/>
  <c r="G67" i="9"/>
  <c r="S74" i="1"/>
  <c r="I57" i="1"/>
  <c r="AQ73" i="9"/>
  <c r="E57" i="8"/>
  <c r="Q64" i="1"/>
  <c r="AJ88" i="8"/>
  <c r="AB78" i="21"/>
  <c r="AI81" i="9"/>
  <c r="H56" i="8"/>
  <c r="W67" i="1"/>
  <c r="AN38" i="9"/>
  <c r="G87" i="20"/>
  <c r="Q63" i="1"/>
  <c r="AL71" i="8"/>
  <c r="AE64" i="24"/>
  <c r="AV69" i="8"/>
  <c r="AF81" i="8"/>
  <c r="AJ14" i="20"/>
  <c r="U81" i="8"/>
  <c r="AE10" i="9"/>
  <c r="U96" i="8"/>
  <c r="J91" i="21"/>
  <c r="AA69" i="9"/>
  <c r="AG96" i="9"/>
  <c r="O16" i="8"/>
  <c r="L82" i="21"/>
  <c r="D8" i="8"/>
  <c r="F65" i="8"/>
  <c r="U86" i="9"/>
  <c r="AJ64" i="8"/>
  <c r="H69" i="21"/>
  <c r="S95" i="1"/>
  <c r="D39" i="22"/>
  <c r="I92" i="25"/>
  <c r="AU95" i="9"/>
  <c r="I76" i="20"/>
  <c r="G70" i="1"/>
  <c r="AD79" i="21"/>
  <c r="AC10" i="1"/>
  <c r="AY64" i="21"/>
  <c r="L38" i="1"/>
  <c r="AY80" i="8"/>
  <c r="Y71" i="1"/>
  <c r="AV86" i="9"/>
  <c r="P56" i="8"/>
  <c r="AU80" i="20"/>
  <c r="Y65" i="8"/>
  <c r="L40" i="21"/>
  <c r="AF39" i="9"/>
  <c r="AQ70" i="8"/>
  <c r="AF69" i="9"/>
  <c r="K67" i="8"/>
  <c r="AT63" i="21"/>
  <c r="AU40" i="25"/>
  <c r="V57" i="8"/>
  <c r="AN70" i="21"/>
  <c r="AW63" i="21"/>
  <c r="AI57" i="9"/>
  <c r="AP82" i="8"/>
  <c r="Q79" i="24"/>
  <c r="AR82" i="20"/>
  <c r="K45" i="8"/>
  <c r="M63" i="1"/>
  <c r="Y46" i="8"/>
  <c r="T64" i="1"/>
  <c r="P65" i="8"/>
  <c r="K44" i="21"/>
  <c r="AT68" i="20"/>
  <c r="AK68" i="9"/>
  <c r="Z66" i="25"/>
  <c r="G44" i="1"/>
  <c r="AX63" i="9"/>
  <c r="R65" i="24"/>
  <c r="AX44" i="24"/>
  <c r="AI8" i="1"/>
  <c r="Q56" i="1"/>
  <c r="AR80" i="8"/>
  <c r="M14" i="9"/>
  <c r="F70" i="8"/>
  <c r="AT73" i="8"/>
  <c r="E57" i="20"/>
  <c r="AI44" i="20"/>
  <c r="AF14" i="22"/>
  <c r="AC72" i="1"/>
  <c r="D15" i="9"/>
  <c r="AL81" i="8"/>
  <c r="T91" i="8"/>
  <c r="AH66" i="8"/>
  <c r="J73" i="20"/>
  <c r="U88" i="21"/>
  <c r="AQ96" i="8"/>
  <c r="AL75" i="9"/>
  <c r="AS10" i="9"/>
  <c r="V78" i="1"/>
  <c r="AQ68" i="24"/>
  <c r="AA68" i="8"/>
  <c r="AU63" i="22"/>
  <c r="AQ82" i="9"/>
  <c r="G96" i="8"/>
  <c r="L8" i="21"/>
  <c r="L69" i="9"/>
  <c r="W64" i="1"/>
  <c r="AN63" i="1"/>
  <c r="H81" i="8"/>
  <c r="AA75" i="20"/>
  <c r="AU38" i="20"/>
  <c r="I76" i="8"/>
  <c r="AE76" i="8"/>
  <c r="AO45" i="21"/>
  <c r="AL8" i="20"/>
  <c r="AI73" i="20"/>
  <c r="AF9" i="24"/>
  <c r="AG40" i="8"/>
  <c r="D71" i="8"/>
  <c r="AJ76" i="26"/>
  <c r="O88" i="8"/>
  <c r="M15" i="1"/>
  <c r="AI38" i="21"/>
  <c r="AM82" i="1"/>
  <c r="AF38" i="8"/>
  <c r="P64" i="8"/>
  <c r="O80" i="8"/>
  <c r="AA81" i="9"/>
  <c r="AN67" i="1"/>
  <c r="X91" i="20"/>
  <c r="X87" i="9"/>
  <c r="AH74" i="22"/>
  <c r="AU15" i="9"/>
  <c r="K57" i="8"/>
  <c r="AV66" i="9"/>
  <c r="AV40" i="24"/>
  <c r="AF40" i="1"/>
  <c r="Q65" i="9"/>
  <c r="AP76" i="22"/>
  <c r="AP68" i="21"/>
  <c r="M10" i="9"/>
  <c r="AU87" i="8"/>
  <c r="AC81" i="8"/>
  <c r="X44" i="8"/>
  <c r="AA82" i="9"/>
  <c r="AY66" i="1"/>
  <c r="J82" i="20"/>
  <c r="T66" i="1"/>
  <c r="AI92" i="9"/>
  <c r="AH65" i="9"/>
  <c r="AV82" i="22"/>
  <c r="U81" i="24"/>
  <c r="T88" i="1"/>
  <c r="AR69" i="21"/>
  <c r="AU63" i="20"/>
  <c r="AJ57" i="20"/>
  <c r="U63" i="24"/>
  <c r="I73" i="20"/>
  <c r="AA14" i="1"/>
  <c r="U92" i="1"/>
  <c r="AG8" i="8"/>
  <c r="Y8" i="9"/>
  <c r="T75" i="8"/>
  <c r="AH72" i="9"/>
  <c r="AL75" i="24"/>
  <c r="AU67" i="21"/>
  <c r="R96" i="9"/>
  <c r="AI96" i="8"/>
  <c r="AK73" i="8"/>
  <c r="H8" i="20"/>
  <c r="H56" i="20"/>
  <c r="T64" i="22"/>
  <c r="AE16" i="8"/>
  <c r="AT80" i="1"/>
  <c r="AA38" i="1"/>
  <c r="K81" i="26"/>
  <c r="AD96" i="8"/>
  <c r="AT69" i="9"/>
  <c r="Z66" i="20"/>
  <c r="AC46" i="1"/>
  <c r="AM88" i="21"/>
  <c r="G96" i="26"/>
  <c r="H76" i="8"/>
  <c r="S75" i="8"/>
  <c r="AX80" i="8"/>
  <c r="AY70" i="8"/>
  <c r="AN46" i="8"/>
  <c r="W9" i="20"/>
  <c r="AN79" i="8"/>
  <c r="L9" i="21"/>
  <c r="AU67" i="20"/>
  <c r="AW96" i="20"/>
  <c r="AD71" i="24"/>
  <c r="AK70" i="1"/>
  <c r="AY14" i="21"/>
  <c r="AH74" i="20"/>
  <c r="AB40" i="1"/>
  <c r="AX70" i="8"/>
  <c r="AT75" i="1"/>
  <c r="AV46" i="8"/>
  <c r="K92" i="9"/>
  <c r="AG92" i="1"/>
  <c r="Y73" i="21"/>
  <c r="Y86" i="8"/>
  <c r="AS14" i="1"/>
  <c r="AD63" i="8"/>
  <c r="AB8" i="1"/>
  <c r="AA57" i="9"/>
  <c r="AM63" i="21"/>
  <c r="Z56" i="1"/>
  <c r="U63" i="20"/>
  <c r="E56" i="8"/>
  <c r="AA81" i="1"/>
  <c r="T96" i="1"/>
  <c r="AQ66" i="22"/>
  <c r="AS74" i="8"/>
  <c r="G65" i="20"/>
  <c r="AI81" i="21"/>
  <c r="AY75" i="21"/>
  <c r="AI45" i="1"/>
  <c r="AN68" i="8"/>
  <c r="AC87" i="25"/>
  <c r="Q91" i="8"/>
  <c r="AS14" i="20"/>
  <c r="AK15" i="9"/>
  <c r="AV95" i="20"/>
  <c r="S69" i="9"/>
  <c r="AJ73" i="1"/>
  <c r="Y72" i="9"/>
  <c r="AP76" i="1"/>
  <c r="Q80" i="20"/>
  <c r="AB45" i="9"/>
  <c r="AE56" i="20"/>
  <c r="W45" i="9"/>
  <c r="K79" i="9"/>
  <c r="Y64" i="24"/>
  <c r="AD39" i="8"/>
  <c r="AN72" i="22"/>
  <c r="J46" i="20"/>
  <c r="AR16" i="8"/>
  <c r="AN68" i="1"/>
  <c r="AO15" i="20"/>
  <c r="AL86" i="1"/>
  <c r="AC73" i="20"/>
  <c r="D64" i="1"/>
  <c r="AP68" i="8"/>
  <c r="L79" i="22"/>
  <c r="Z87" i="8"/>
  <c r="AT77" i="1"/>
  <c r="T40" i="20"/>
  <c r="E82" i="8"/>
  <c r="W38" i="9"/>
  <c r="U72" i="24"/>
  <c r="AD65" i="9"/>
  <c r="Q96" i="1"/>
  <c r="AX56" i="20"/>
  <c r="AD38" i="8"/>
  <c r="T45" i="1"/>
  <c r="Q38" i="9"/>
  <c r="M38" i="1"/>
  <c r="AW40" i="1"/>
  <c r="AW79" i="9"/>
  <c r="T74" i="8"/>
  <c r="U68" i="20"/>
  <c r="Z78" i="8"/>
  <c r="J38" i="9"/>
  <c r="AF14" i="8"/>
  <c r="M88" i="9"/>
  <c r="Q40" i="20"/>
  <c r="Q9" i="22"/>
  <c r="AJ81" i="9"/>
  <c r="AV67" i="8"/>
  <c r="J82" i="1"/>
  <c r="H87" i="8"/>
  <c r="AF45" i="1"/>
  <c r="O75" i="8"/>
  <c r="R57" i="9"/>
  <c r="AG38" i="21"/>
  <c r="F15" i="8"/>
  <c r="AH15" i="1"/>
  <c r="AX77" i="20"/>
  <c r="H71" i="8"/>
  <c r="D68" i="8"/>
  <c r="AA77" i="8"/>
  <c r="J81" i="8"/>
  <c r="X57" i="8"/>
  <c r="AW64" i="8"/>
  <c r="W16" i="25"/>
  <c r="AA14" i="9"/>
  <c r="AN14" i="9"/>
  <c r="AO95" i="9"/>
  <c r="O65" i="9"/>
  <c r="AE77" i="1"/>
  <c r="AN9" i="9"/>
  <c r="AQ70" i="9"/>
  <c r="AX66" i="9"/>
  <c r="V79" i="21"/>
  <c r="Z46" i="24"/>
  <c r="AS79" i="20"/>
  <c r="AC69" i="8"/>
  <c r="P40" i="8"/>
  <c r="Y80" i="20"/>
  <c r="P66" i="8"/>
  <c r="Y82" i="20"/>
  <c r="AF86" i="1"/>
  <c r="AW69" i="8"/>
  <c r="AF92" i="20"/>
  <c r="P96" i="8"/>
  <c r="X88" i="1"/>
  <c r="Y68" i="20"/>
  <c r="AC74" i="1"/>
  <c r="I74" i="22"/>
  <c r="AP39" i="9"/>
  <c r="AT66" i="9"/>
  <c r="J9" i="20"/>
  <c r="AG15" i="8"/>
  <c r="J71" i="9"/>
  <c r="AF57" i="20"/>
  <c r="AX56" i="1"/>
  <c r="R56" i="1"/>
  <c r="X81" i="20"/>
  <c r="AR16" i="22"/>
  <c r="O95" i="8"/>
  <c r="AG96" i="1"/>
  <c r="R92" i="1"/>
  <c r="AJ46" i="1"/>
  <c r="H87" i="21"/>
  <c r="AC63" i="21"/>
  <c r="X44" i="1"/>
  <c r="U72" i="1"/>
  <c r="Q68" i="22"/>
  <c r="K88" i="1"/>
  <c r="AQ46" i="1"/>
  <c r="AU65" i="22"/>
  <c r="K96" i="25"/>
  <c r="AU40" i="20"/>
  <c r="AF75" i="21"/>
  <c r="T69" i="21"/>
  <c r="AV82" i="9"/>
  <c r="M45" i="22"/>
  <c r="Z88" i="1"/>
  <c r="J38" i="1"/>
  <c r="S8" i="8"/>
  <c r="AG91" i="9"/>
  <c r="N10" i="1"/>
  <c r="AC76" i="20"/>
  <c r="P45" i="20"/>
  <c r="AO72" i="1"/>
  <c r="I63" i="1"/>
  <c r="V71" i="20"/>
  <c r="O10" i="9"/>
  <c r="AO9" i="9"/>
  <c r="AF63" i="1"/>
  <c r="O57" i="1"/>
  <c r="Z88" i="8"/>
  <c r="P10" i="20"/>
  <c r="U73" i="1"/>
  <c r="AS67" i="1"/>
  <c r="AJ91" i="22"/>
  <c r="F78" i="9"/>
  <c r="AQ88" i="21"/>
  <c r="L76" i="1"/>
  <c r="AA63" i="8"/>
  <c r="AL38" i="9"/>
  <c r="AQ74" i="9"/>
  <c r="AA77" i="1"/>
  <c r="AK56" i="8"/>
  <c r="Z63" i="1"/>
  <c r="V56" i="20"/>
  <c r="U92" i="9"/>
  <c r="AP40" i="1"/>
  <c r="W66" i="1"/>
  <c r="AX87" i="9"/>
  <c r="R87" i="1"/>
  <c r="AO86" i="8"/>
  <c r="AK16" i="1"/>
  <c r="AX71" i="22"/>
  <c r="Z77" i="20"/>
  <c r="AU81" i="1"/>
  <c r="AJ16" i="1"/>
  <c r="R82" i="8"/>
  <c r="X71" i="1"/>
  <c r="Z87" i="1"/>
  <c r="G15" i="21"/>
  <c r="AX64" i="1"/>
  <c r="H66" i="20"/>
  <c r="AV72" i="1"/>
  <c r="AA76" i="21"/>
  <c r="AF72" i="20"/>
  <c r="E80" i="20"/>
  <c r="N10" i="20"/>
  <c r="Y57" i="9"/>
  <c r="AY71" i="1"/>
  <c r="Y79" i="8"/>
  <c r="H80" i="1"/>
  <c r="AJ46" i="9"/>
  <c r="AT88" i="1"/>
  <c r="AV80" i="22"/>
  <c r="AU44" i="1"/>
  <c r="AW95" i="1"/>
  <c r="AH70" i="22"/>
  <c r="AI82" i="9"/>
  <c r="AQ68" i="8"/>
  <c r="V88" i="8"/>
  <c r="AU73" i="9"/>
  <c r="M64" i="9"/>
  <c r="U96" i="1"/>
  <c r="AM78" i="1"/>
  <c r="H38" i="20"/>
  <c r="E78" i="8"/>
  <c r="R67" i="1"/>
  <c r="S57" i="1"/>
  <c r="AS86" i="8"/>
  <c r="X15" i="24"/>
  <c r="AE78" i="9"/>
  <c r="AD67" i="1"/>
  <c r="AF78" i="8"/>
  <c r="Q71" i="1"/>
  <c r="H39" i="8"/>
  <c r="Y14" i="1"/>
  <c r="AF67" i="8"/>
  <c r="AM88" i="8"/>
  <c r="Q82" i="20"/>
  <c r="H68" i="8"/>
  <c r="X88" i="20"/>
  <c r="E91" i="22"/>
  <c r="G92" i="8"/>
  <c r="AT44" i="1"/>
  <c r="AY75" i="1"/>
  <c r="AD66" i="1"/>
  <c r="E91" i="1"/>
  <c r="U74" i="9"/>
  <c r="AN80" i="8"/>
  <c r="P38" i="21"/>
  <c r="AT40" i="20"/>
  <c r="X79" i="20"/>
  <c r="G46" i="1"/>
  <c r="D40" i="8"/>
  <c r="AT70" i="8"/>
  <c r="AA39" i="20"/>
  <c r="D39" i="20"/>
  <c r="AD86" i="9"/>
  <c r="AM15" i="1"/>
  <c r="G57" i="24"/>
  <c r="R45" i="20"/>
  <c r="AG67" i="9"/>
  <c r="Q68" i="20"/>
  <c r="W82" i="8"/>
  <c r="AV87" i="24"/>
  <c r="AX38" i="20"/>
  <c r="Q81" i="20"/>
  <c r="AU76" i="20"/>
  <c r="L73" i="21"/>
  <c r="AW64" i="1"/>
  <c r="H10" i="1"/>
  <c r="N86" i="9"/>
  <c r="M14" i="21"/>
  <c r="W73" i="8"/>
  <c r="AY87" i="1"/>
  <c r="AB91" i="8"/>
  <c r="Z71" i="20"/>
  <c r="L46" i="1"/>
  <c r="K40" i="20"/>
  <c r="AX15" i="20"/>
  <c r="Q16" i="20"/>
  <c r="AK14" i="1"/>
  <c r="O96" i="8"/>
  <c r="R56" i="20"/>
  <c r="AK9" i="8"/>
  <c r="D45" i="9"/>
  <c r="AV38" i="8"/>
  <c r="AQ14" i="8"/>
  <c r="AQ92" i="21"/>
  <c r="AE40" i="21"/>
  <c r="AD72" i="20"/>
  <c r="AR71" i="8"/>
  <c r="AX75" i="1"/>
  <c r="I46" i="9"/>
  <c r="AJ44" i="1"/>
  <c r="AN39" i="8"/>
  <c r="AU45" i="9"/>
  <c r="AU92" i="9"/>
  <c r="AJ95" i="20"/>
  <c r="R63" i="20"/>
  <c r="L67" i="8"/>
  <c r="V68" i="1"/>
  <c r="U44" i="1"/>
  <c r="AE81" i="1"/>
  <c r="AI39" i="9"/>
  <c r="M70" i="20"/>
  <c r="W8" i="8"/>
  <c r="AV40" i="8"/>
  <c r="AQ39" i="9"/>
  <c r="L40" i="20"/>
  <c r="AQ73" i="1"/>
  <c r="O78" i="1"/>
  <c r="AS79" i="9"/>
  <c r="AK72" i="9"/>
  <c r="J77" i="8"/>
  <c r="AQ45" i="1"/>
  <c r="P67" i="8"/>
  <c r="AI79" i="22"/>
  <c r="AV86" i="20"/>
  <c r="D64" i="21"/>
  <c r="K8" i="9"/>
  <c r="AH73" i="20"/>
  <c r="AK38" i="8"/>
  <c r="AB56" i="1"/>
  <c r="AT92" i="1"/>
  <c r="AL67" i="9"/>
  <c r="AY82" i="9"/>
  <c r="V79" i="20"/>
  <c r="AS69" i="21"/>
  <c r="AA45" i="21"/>
  <c r="AN80" i="1"/>
  <c r="AM92" i="9"/>
  <c r="D64" i="20"/>
  <c r="V65" i="20"/>
  <c r="N66" i="24"/>
  <c r="AM69" i="9"/>
  <c r="G86" i="1"/>
  <c r="S9" i="22"/>
  <c r="S8" i="20"/>
  <c r="F14" i="22"/>
  <c r="P14" i="8"/>
  <c r="Q78" i="9"/>
  <c r="M57" i="20"/>
  <c r="AK74" i="8"/>
  <c r="AR69" i="9"/>
  <c r="U88" i="1"/>
  <c r="AI75" i="8"/>
  <c r="AU73" i="8"/>
  <c r="AX76" i="21"/>
  <c r="AN73" i="9"/>
  <c r="AP95" i="20"/>
  <c r="AN10" i="21"/>
  <c r="L8" i="1"/>
  <c r="AQ57" i="8"/>
  <c r="P88" i="8"/>
  <c r="AL95" i="20"/>
  <c r="AM95" i="1"/>
  <c r="G80" i="22"/>
  <c r="AR92" i="20"/>
  <c r="P8" i="1"/>
  <c r="G72" i="9"/>
  <c r="Y64" i="9"/>
  <c r="AC38" i="1"/>
  <c r="AB8" i="8"/>
  <c r="AO91" i="9"/>
  <c r="AA40" i="20"/>
  <c r="AX73" i="24"/>
  <c r="X67" i="9"/>
  <c r="AR77" i="1"/>
  <c r="AC63" i="22"/>
  <c r="AC96" i="1"/>
  <c r="F9" i="21"/>
  <c r="AL65" i="22"/>
  <c r="Q57" i="9"/>
  <c r="AV16" i="1"/>
  <c r="D16" i="20"/>
  <c r="K8" i="20"/>
  <c r="E8" i="21"/>
  <c r="D40" i="1"/>
  <c r="AN70" i="8"/>
  <c r="I67" i="9"/>
  <c r="P76" i="9"/>
  <c r="AR45" i="8"/>
  <c r="AO46" i="20"/>
  <c r="K44" i="20"/>
  <c r="AH46" i="8"/>
  <c r="AG79" i="1"/>
  <c r="AY45" i="9"/>
  <c r="AW91" i="1"/>
  <c r="D15" i="22"/>
  <c r="AY79" i="1"/>
  <c r="S14" i="9"/>
  <c r="Y87" i="25"/>
  <c r="N40" i="8"/>
  <c r="AY71" i="21"/>
  <c r="U80" i="9"/>
  <c r="AF68" i="8"/>
  <c r="AE96" i="9"/>
  <c r="S87" i="8"/>
  <c r="Z79" i="1"/>
  <c r="AI73" i="8"/>
  <c r="AT63" i="20"/>
  <c r="AT69" i="8"/>
  <c r="AY92" i="20"/>
  <c r="AN15" i="21"/>
  <c r="AM74" i="1"/>
  <c r="X68" i="1"/>
  <c r="S73" i="9"/>
  <c r="D46" i="20"/>
  <c r="G64" i="1"/>
  <c r="AT46" i="8"/>
  <c r="AQ56" i="21"/>
  <c r="AV14" i="21"/>
  <c r="T75" i="9"/>
  <c r="AD66" i="9"/>
  <c r="AW87" i="9"/>
  <c r="AB66" i="9"/>
  <c r="AS80" i="8"/>
  <c r="AV46" i="21"/>
  <c r="AJ75" i="9"/>
  <c r="AK91" i="20"/>
  <c r="V79" i="1"/>
  <c r="O74" i="1"/>
  <c r="D45" i="20"/>
  <c r="AT64" i="1"/>
  <c r="AM72" i="8"/>
  <c r="AX71" i="1"/>
  <c r="D95" i="1"/>
  <c r="AV66" i="21"/>
  <c r="AT91" i="8"/>
  <c r="AQ40" i="24"/>
  <c r="AN64" i="8"/>
  <c r="T10" i="9"/>
  <c r="AQ77" i="1"/>
  <c r="AV66" i="1"/>
  <c r="P77" i="9"/>
  <c r="U67" i="8"/>
  <c r="AA73" i="9"/>
  <c r="AH88" i="8"/>
  <c r="AL76" i="1"/>
  <c r="V72" i="9"/>
  <c r="AQ46" i="9"/>
  <c r="J77" i="1"/>
  <c r="T82" i="9"/>
  <c r="F68" i="8"/>
  <c r="X14" i="1"/>
  <c r="D14" i="20"/>
  <c r="I78" i="21"/>
  <c r="M15" i="9"/>
  <c r="S67" i="22"/>
  <c r="V56" i="1"/>
  <c r="F40" i="1"/>
  <c r="AO79" i="9"/>
  <c r="Y77" i="20"/>
  <c r="D75" i="21"/>
  <c r="U39" i="20"/>
  <c r="S67" i="8"/>
  <c r="AS10" i="8"/>
  <c r="M16" i="21"/>
  <c r="D80" i="8"/>
  <c r="AY81" i="8"/>
  <c r="I8" i="8"/>
  <c r="E73" i="1"/>
  <c r="AN79" i="22"/>
  <c r="R82" i="20"/>
  <c r="G56" i="8"/>
  <c r="T44" i="1"/>
  <c r="U74" i="20"/>
  <c r="AQ72" i="8"/>
  <c r="AV63" i="1"/>
  <c r="AW63" i="8"/>
  <c r="X69" i="22"/>
  <c r="D14" i="1"/>
  <c r="J46" i="9"/>
  <c r="O38" i="9"/>
  <c r="AU63" i="9"/>
  <c r="W10" i="24"/>
  <c r="T77" i="9"/>
  <c r="U63" i="1"/>
  <c r="AU78" i="24"/>
  <c r="AQ95" i="22"/>
  <c r="AJ76" i="9"/>
  <c r="S75" i="20"/>
  <c r="Q45" i="21"/>
  <c r="G44" i="8"/>
  <c r="T46" i="20"/>
  <c r="AR8" i="8"/>
  <c r="AA71" i="9"/>
  <c r="AX14" i="1"/>
  <c r="M74" i="1"/>
  <c r="P9" i="8"/>
  <c r="AP38" i="25"/>
  <c r="AR78" i="9"/>
  <c r="R38" i="22"/>
  <c r="S76" i="8"/>
  <c r="AS73" i="8"/>
  <c r="AO80" i="22"/>
  <c r="H44" i="8"/>
  <c r="AW78" i="8"/>
  <c r="Z69" i="9"/>
  <c r="G9" i="21"/>
  <c r="O40" i="1"/>
  <c r="AP40" i="9"/>
  <c r="AK71" i="1"/>
  <c r="AO63" i="21"/>
  <c r="D68" i="9"/>
  <c r="N56" i="9"/>
  <c r="AD72" i="8"/>
  <c r="AD15" i="1"/>
  <c r="AL88" i="9"/>
  <c r="AW65" i="21"/>
  <c r="P72" i="9"/>
  <c r="AE8" i="21"/>
  <c r="X92" i="9"/>
  <c r="T81" i="8"/>
  <c r="AR67" i="9"/>
  <c r="AV86" i="1"/>
  <c r="AJ65" i="20"/>
  <c r="AD15" i="24"/>
  <c r="AT66" i="1"/>
  <c r="AL75" i="8"/>
  <c r="AH39" i="1"/>
  <c r="AN63" i="8"/>
  <c r="AX74" i="1"/>
  <c r="AT44" i="9"/>
  <c r="AA38" i="20"/>
  <c r="Z16" i="1"/>
  <c r="U82" i="1"/>
  <c r="U68" i="9"/>
  <c r="AI39" i="1"/>
  <c r="AL96" i="1"/>
  <c r="AE10" i="8"/>
  <c r="AA80" i="1"/>
  <c r="AO81" i="9"/>
  <c r="X67" i="24"/>
  <c r="E44" i="1"/>
  <c r="AH73" i="8"/>
  <c r="AR68" i="8"/>
  <c r="W57" i="20"/>
  <c r="AC57" i="1"/>
  <c r="I38" i="21"/>
  <c r="AL88" i="1"/>
  <c r="AF44" i="20"/>
  <c r="D9" i="1"/>
  <c r="Y71" i="21"/>
  <c r="J67" i="9"/>
  <c r="M73" i="21"/>
  <c r="AD40" i="29"/>
  <c r="AY40" i="20"/>
  <c r="AL91" i="20"/>
  <c r="X91" i="21"/>
  <c r="AI9" i="1"/>
  <c r="G73" i="20"/>
  <c r="H92" i="20"/>
  <c r="Q57" i="8"/>
  <c r="N9" i="20"/>
  <c r="AR95" i="9"/>
  <c r="AL78" i="20"/>
  <c r="AY91" i="1"/>
  <c r="F10" i="1"/>
  <c r="AM71" i="20"/>
  <c r="T56" i="8"/>
  <c r="AG46" i="9"/>
  <c r="AG80" i="1"/>
  <c r="AE73" i="1"/>
  <c r="AW63" i="20"/>
  <c r="F74" i="9"/>
  <c r="AS56" i="1"/>
  <c r="F16" i="9"/>
  <c r="AX14" i="22"/>
  <c r="D67" i="21"/>
  <c r="AC64" i="20"/>
  <c r="AV40" i="20"/>
  <c r="AH8" i="1"/>
  <c r="AQ56" i="20"/>
  <c r="AN87" i="9"/>
  <c r="Z73" i="9"/>
  <c r="AE79" i="1"/>
  <c r="Z69" i="8"/>
  <c r="AR87" i="22"/>
  <c r="AU45" i="22"/>
  <c r="AE9" i="9"/>
  <c r="AL81" i="1"/>
  <c r="AU66" i="1"/>
  <c r="Y88" i="9"/>
  <c r="AE46" i="1"/>
  <c r="W86" i="8"/>
  <c r="M72" i="9"/>
  <c r="T57" i="1"/>
  <c r="D68" i="1"/>
  <c r="L39" i="20"/>
  <c r="AG15" i="25"/>
  <c r="G74" i="8"/>
  <c r="AV8" i="1"/>
  <c r="J74" i="21"/>
  <c r="W46" i="20"/>
  <c r="S73" i="1"/>
  <c r="AJ65" i="8"/>
  <c r="V77" i="22"/>
  <c r="E71" i="20"/>
  <c r="I73" i="1"/>
  <c r="AO63" i="22"/>
  <c r="AG71" i="9"/>
  <c r="AJ74" i="24"/>
  <c r="AA92" i="8"/>
  <c r="G70" i="24"/>
  <c r="AK82" i="1"/>
  <c r="AQ38" i="20"/>
  <c r="V67" i="1"/>
  <c r="AO77" i="8"/>
  <c r="AH45" i="20"/>
  <c r="L78" i="1"/>
  <c r="AK46" i="20"/>
  <c r="W74" i="8"/>
  <c r="AB15" i="8"/>
  <c r="K39" i="8"/>
  <c r="Y73" i="1"/>
  <c r="AH67" i="24"/>
  <c r="E88" i="20"/>
  <c r="M96" i="1"/>
  <c r="S69" i="1"/>
  <c r="M95" i="1"/>
  <c r="AS78" i="21"/>
  <c r="AE96" i="20"/>
  <c r="AD40" i="24"/>
  <c r="AA95" i="9"/>
  <c r="Z75" i="8"/>
  <c r="F92" i="8"/>
  <c r="D92" i="21"/>
  <c r="S65" i="9"/>
  <c r="AG64" i="21"/>
  <c r="AD45" i="1"/>
  <c r="AF66" i="9"/>
  <c r="U56" i="20"/>
  <c r="AX81" i="20"/>
  <c r="L91" i="9"/>
  <c r="AJ15" i="9"/>
  <c r="AY69" i="1"/>
  <c r="AK57" i="21"/>
  <c r="AB8" i="9"/>
  <c r="AW46" i="22"/>
  <c r="AB45" i="1"/>
  <c r="AY92" i="25"/>
  <c r="AH14" i="8"/>
  <c r="W68" i="8"/>
  <c r="U86" i="1"/>
  <c r="AE65" i="22"/>
  <c r="AP77" i="8"/>
  <c r="Q15" i="24"/>
  <c r="AX38" i="21"/>
  <c r="AC82" i="8"/>
  <c r="Q92" i="9"/>
  <c r="I80" i="21"/>
  <c r="Z40" i="8"/>
  <c r="AJ56" i="25"/>
  <c r="J69" i="24"/>
  <c r="AM8" i="1"/>
  <c r="I91" i="1"/>
  <c r="AI88" i="1"/>
  <c r="AD57" i="20"/>
  <c r="G39" i="1"/>
  <c r="K45" i="22"/>
  <c r="AM56" i="22"/>
  <c r="U9" i="9"/>
  <c r="AS67" i="8"/>
  <c r="AV45" i="26"/>
  <c r="Z39" i="1"/>
  <c r="AK44" i="8"/>
  <c r="AQ87" i="20"/>
  <c r="AQ80" i="20"/>
  <c r="AE68" i="1"/>
  <c r="Q15" i="1"/>
  <c r="AC70" i="22"/>
  <c r="N44" i="9"/>
  <c r="R88" i="9"/>
  <c r="AV63" i="9"/>
  <c r="K14" i="8"/>
  <c r="AR80" i="1"/>
  <c r="R79" i="1"/>
  <c r="F38" i="1"/>
  <c r="AR44" i="8"/>
  <c r="K38" i="20"/>
  <c r="AU64" i="8"/>
  <c r="W71" i="9"/>
  <c r="S16" i="8"/>
  <c r="AX82" i="1"/>
  <c r="Q16" i="9"/>
  <c r="AJ74" i="8"/>
  <c r="AW69" i="1"/>
  <c r="U45" i="1"/>
  <c r="AG80" i="8"/>
  <c r="AK10" i="1"/>
  <c r="AU45" i="1"/>
  <c r="AO9" i="21"/>
  <c r="AK46" i="8"/>
  <c r="N44" i="8"/>
  <c r="AE8" i="9"/>
  <c r="K10" i="24"/>
  <c r="H39" i="1"/>
  <c r="AI45" i="21"/>
  <c r="M64" i="24"/>
  <c r="P69" i="1"/>
  <c r="AV14" i="1"/>
  <c r="E80" i="1"/>
  <c r="AE65" i="20"/>
  <c r="S16" i="1"/>
  <c r="AM39" i="9"/>
  <c r="Z57" i="21"/>
  <c r="U14" i="1"/>
  <c r="AQ91" i="20"/>
  <c r="M10" i="8"/>
  <c r="V71" i="9"/>
  <c r="AS91" i="1"/>
  <c r="AI16" i="8"/>
  <c r="N10" i="21"/>
  <c r="K96" i="21"/>
  <c r="F82" i="8"/>
  <c r="T44" i="20"/>
  <c r="AO68" i="20"/>
  <c r="AV9" i="8"/>
  <c r="AR39" i="9"/>
  <c r="M72" i="20"/>
  <c r="AS65" i="21"/>
  <c r="AT72" i="21"/>
  <c r="Z80" i="20"/>
  <c r="AU71" i="9"/>
  <c r="S70" i="21"/>
  <c r="AJ70" i="8"/>
  <c r="Y69" i="24"/>
  <c r="Z66" i="21"/>
  <c r="AL87" i="1"/>
  <c r="N70" i="9"/>
  <c r="AD80" i="22"/>
  <c r="AC14" i="8"/>
  <c r="AF40" i="8"/>
  <c r="AR81" i="8"/>
  <c r="AR71" i="20"/>
  <c r="AT9" i="9"/>
  <c r="AA66" i="20"/>
  <c r="AS69" i="8"/>
  <c r="T87" i="8"/>
  <c r="U15" i="8"/>
  <c r="P79" i="9"/>
  <c r="AJ95" i="9"/>
  <c r="E79" i="8"/>
  <c r="AQ80" i="9"/>
  <c r="AV67" i="21"/>
  <c r="N82" i="20"/>
  <c r="AS16" i="1"/>
  <c r="AK91" i="21"/>
  <c r="U95" i="9"/>
  <c r="J39" i="9"/>
  <c r="AT8" i="8"/>
  <c r="AW39" i="8"/>
  <c r="H70" i="8"/>
  <c r="AA38" i="21"/>
  <c r="M91" i="9"/>
  <c r="AW86" i="20"/>
  <c r="AY86" i="9"/>
  <c r="Z68" i="21"/>
  <c r="J81" i="1"/>
  <c r="AK86" i="20"/>
  <c r="L39" i="1"/>
  <c r="T76" i="1"/>
  <c r="AE64" i="21"/>
  <c r="M91" i="20"/>
  <c r="S70" i="1"/>
  <c r="AT45" i="25"/>
  <c r="AV75" i="1"/>
  <c r="D75" i="1"/>
  <c r="Y64" i="21"/>
  <c r="AJ69" i="21"/>
  <c r="R40" i="20"/>
  <c r="P91" i="8"/>
  <c r="H74" i="9"/>
  <c r="AK88" i="8"/>
  <c r="O67" i="21"/>
  <c r="K72" i="20"/>
  <c r="G8" i="8"/>
  <c r="W15" i="9"/>
  <c r="K39" i="1"/>
  <c r="AU64" i="9"/>
  <c r="AS79" i="8"/>
  <c r="R78" i="9"/>
  <c r="V76" i="20"/>
  <c r="F71" i="21"/>
  <c r="O79" i="1"/>
  <c r="R8" i="9"/>
  <c r="AM73" i="22"/>
  <c r="D73" i="1"/>
  <c r="AD67" i="24"/>
  <c r="AJ87" i="24"/>
  <c r="AN91" i="1"/>
  <c r="S9" i="8"/>
  <c r="AF44" i="22"/>
  <c r="AN76" i="1"/>
  <c r="AU44" i="9"/>
  <c r="P96" i="9"/>
  <c r="AO74" i="24"/>
  <c r="Q14" i="1"/>
  <c r="I71" i="21"/>
  <c r="E63" i="9"/>
  <c r="P78" i="9"/>
  <c r="AW45" i="8"/>
  <c r="AR74" i="8"/>
  <c r="AW91" i="21"/>
  <c r="R70" i="8"/>
  <c r="AJ86" i="21"/>
  <c r="AJ57" i="8"/>
  <c r="AS69" i="9"/>
  <c r="F86" i="9"/>
  <c r="AY79" i="21"/>
  <c r="AU46" i="21"/>
  <c r="V38" i="1"/>
  <c r="I69" i="20"/>
  <c r="E8" i="1"/>
  <c r="O86" i="8"/>
  <c r="I56" i="21"/>
  <c r="U75" i="1"/>
  <c r="M38" i="8"/>
  <c r="N71" i="1"/>
  <c r="AO9" i="8"/>
  <c r="Z67" i="1"/>
  <c r="AX79" i="9"/>
  <c r="W88" i="8"/>
  <c r="W63" i="8"/>
  <c r="Q39" i="21"/>
  <c r="O72" i="8"/>
  <c r="N71" i="8"/>
  <c r="M63" i="21"/>
  <c r="AI76" i="1"/>
  <c r="AN68" i="22"/>
  <c r="Z44" i="1"/>
  <c r="AB10" i="20"/>
  <c r="AA80" i="8"/>
  <c r="AR80" i="22"/>
  <c r="K57" i="20"/>
  <c r="L73" i="8"/>
  <c r="I81" i="8"/>
  <c r="U46" i="20"/>
  <c r="T15" i="9"/>
  <c r="H96" i="1"/>
  <c r="O14" i="21"/>
  <c r="AC78" i="21"/>
  <c r="AV14" i="8"/>
  <c r="F40" i="9"/>
  <c r="F39" i="1"/>
  <c r="M67" i="1"/>
  <c r="AP80" i="9"/>
  <c r="AS64" i="24"/>
  <c r="L64" i="9"/>
  <c r="W72" i="8"/>
  <c r="Y79" i="1"/>
  <c r="AK65" i="20"/>
  <c r="V16" i="8"/>
  <c r="AF44" i="1"/>
  <c r="AO9" i="26"/>
  <c r="Q86" i="8"/>
  <c r="AU39" i="1"/>
  <c r="G80" i="9"/>
  <c r="AG71" i="20"/>
  <c r="AE66" i="22"/>
  <c r="L76" i="20"/>
  <c r="AW65" i="20"/>
  <c r="AR88" i="8"/>
  <c r="AF65" i="8"/>
  <c r="J80" i="8"/>
  <c r="F14" i="21"/>
  <c r="F91" i="20"/>
  <c r="AG64" i="8"/>
  <c r="AL78" i="9"/>
  <c r="Y87" i="9"/>
  <c r="AX69" i="1"/>
  <c r="AB75" i="8"/>
  <c r="U70" i="1"/>
  <c r="V95" i="9"/>
  <c r="AN39" i="9"/>
  <c r="K91" i="8"/>
  <c r="Q96" i="8"/>
  <c r="AX91" i="20"/>
  <c r="F8" i="9"/>
  <c r="AR39" i="1"/>
  <c r="AC38" i="9"/>
  <c r="AD14" i="8"/>
  <c r="R63" i="8"/>
  <c r="AL45" i="20"/>
  <c r="K79" i="1"/>
  <c r="AI69" i="20"/>
  <c r="AE67" i="20"/>
  <c r="T73" i="1"/>
  <c r="AW76" i="1"/>
  <c r="Y78" i="22"/>
  <c r="M71" i="9"/>
  <c r="Z79" i="21"/>
  <c r="AB80" i="1"/>
  <c r="AE91" i="9"/>
  <c r="Y57" i="20"/>
  <c r="D8" i="9"/>
  <c r="AS81" i="21"/>
  <c r="AL56" i="25"/>
  <c r="X81" i="8"/>
  <c r="X57" i="9"/>
  <c r="J95" i="1"/>
  <c r="AO92" i="1"/>
  <c r="AW16" i="9"/>
  <c r="Y77" i="1"/>
  <c r="AQ66" i="20"/>
  <c r="J38" i="8"/>
  <c r="M67" i="8"/>
  <c r="AP78" i="1"/>
  <c r="E69" i="9"/>
  <c r="AU88" i="22"/>
  <c r="AJ96" i="8"/>
  <c r="Z72" i="25"/>
  <c r="M46" i="20"/>
  <c r="AO78" i="8"/>
  <c r="AQ66" i="24"/>
  <c r="AM57" i="1"/>
  <c r="V86" i="1"/>
  <c r="AD81" i="21"/>
  <c r="L44" i="21"/>
  <c r="E66" i="1"/>
  <c r="AI95" i="9"/>
  <c r="AF95" i="1"/>
  <c r="M15" i="20"/>
  <c r="D75" i="9"/>
  <c r="AO78" i="20"/>
  <c r="T44" i="8"/>
  <c r="Q78" i="8"/>
  <c r="AI75" i="20"/>
  <c r="AX16" i="20"/>
  <c r="AN65" i="9"/>
  <c r="T67" i="20"/>
  <c r="AU88" i="9"/>
  <c r="AE76" i="25"/>
  <c r="T72" i="20"/>
  <c r="D96" i="8"/>
  <c r="AK78" i="8"/>
  <c r="AR69" i="20"/>
  <c r="N14" i="20"/>
  <c r="S95" i="20"/>
  <c r="X81" i="1"/>
  <c r="W63" i="9"/>
  <c r="AI82" i="20"/>
  <c r="AF65" i="22"/>
  <c r="AA14" i="8"/>
  <c r="Y87" i="8"/>
  <c r="AW81" i="1"/>
  <c r="D10" i="1"/>
  <c r="Y57" i="8"/>
  <c r="AA45" i="9"/>
  <c r="M14" i="1"/>
  <c r="AI91" i="9"/>
  <c r="AQ92" i="1"/>
  <c r="AD78" i="8"/>
  <c r="H67" i="25"/>
  <c r="Q15" i="9"/>
  <c r="T14" i="20"/>
  <c r="AP88" i="8"/>
  <c r="N14" i="9"/>
  <c r="U76" i="20"/>
  <c r="AV72" i="8"/>
  <c r="I69" i="9"/>
  <c r="AE95" i="8"/>
  <c r="L78" i="8"/>
  <c r="P75" i="8"/>
  <c r="U86" i="22"/>
  <c r="AM63" i="1"/>
  <c r="V15" i="1"/>
  <c r="M67" i="26"/>
  <c r="N87" i="1"/>
  <c r="K87" i="1"/>
  <c r="AV64" i="8"/>
  <c r="T74" i="22"/>
  <c r="AD10" i="1"/>
  <c r="Q77" i="20"/>
  <c r="N70" i="20"/>
  <c r="AK14" i="20"/>
  <c r="AW81" i="8"/>
  <c r="G77" i="1"/>
  <c r="AO72" i="8"/>
  <c r="D44" i="1"/>
  <c r="AT9" i="8"/>
  <c r="AA70" i="8"/>
  <c r="M75" i="20"/>
  <c r="U46" i="24"/>
  <c r="X44" i="20"/>
  <c r="AR64" i="20"/>
  <c r="O56" i="1"/>
  <c r="Q75" i="20"/>
  <c r="AC40" i="8"/>
  <c r="Y81" i="1"/>
  <c r="AL38" i="20"/>
  <c r="AT88" i="9"/>
  <c r="U76" i="21"/>
  <c r="AL56" i="20"/>
  <c r="AJ87" i="9"/>
  <c r="I65" i="8"/>
  <c r="AU68" i="9"/>
  <c r="AV81" i="20"/>
  <c r="F45" i="9"/>
  <c r="S66" i="9"/>
  <c r="Y64" i="20"/>
  <c r="T46" i="9"/>
  <c r="AD68" i="9"/>
  <c r="AP80" i="8"/>
  <c r="AT38" i="8"/>
  <c r="AF38" i="1"/>
  <c r="AF8" i="8"/>
  <c r="AC77" i="9"/>
  <c r="AT9" i="1"/>
  <c r="U69" i="1"/>
  <c r="W92" i="8"/>
  <c r="AP73" i="1"/>
  <c r="AO56" i="9"/>
  <c r="AJ57" i="21"/>
  <c r="AQ16" i="8"/>
  <c r="AD39" i="20"/>
  <c r="AF14" i="1"/>
  <c r="S96" i="8"/>
  <c r="M87" i="8"/>
  <c r="AH45" i="8"/>
  <c r="K80" i="1"/>
  <c r="AO56" i="8"/>
  <c r="AC64" i="9"/>
  <c r="W81" i="20"/>
  <c r="AD44" i="9"/>
  <c r="AV78" i="20"/>
  <c r="L57" i="1"/>
  <c r="AM67" i="1"/>
  <c r="S76" i="24"/>
  <c r="AU86" i="8"/>
  <c r="AA64" i="20"/>
  <c r="S57" i="20"/>
  <c r="O80" i="1"/>
  <c r="R8" i="1"/>
  <c r="AY75" i="8"/>
  <c r="AB82" i="20"/>
  <c r="Z68" i="8"/>
  <c r="AN66" i="8"/>
  <c r="AE38" i="1"/>
  <c r="AO63" i="8"/>
  <c r="V73" i="21"/>
  <c r="O70" i="1"/>
  <c r="V81" i="8"/>
  <c r="O79" i="20"/>
  <c r="AL72" i="20"/>
  <c r="AW86" i="9"/>
  <c r="S92" i="1"/>
  <c r="AU96" i="21"/>
  <c r="S69" i="8"/>
  <c r="R40" i="9"/>
  <c r="AJ38" i="8"/>
  <c r="T64" i="20"/>
  <c r="E15" i="9"/>
  <c r="AW77" i="8"/>
  <c r="AY57" i="8"/>
  <c r="I77" i="24"/>
  <c r="E76" i="20"/>
  <c r="W64" i="20"/>
  <c r="AP16" i="9"/>
  <c r="S68" i="9"/>
  <c r="N10" i="9"/>
  <c r="AF15" i="21"/>
  <c r="M78" i="20"/>
  <c r="AV10" i="1"/>
  <c r="AT76" i="8"/>
  <c r="AO72" i="20"/>
  <c r="I15" i="20"/>
  <c r="Q74" i="9"/>
  <c r="AJ46" i="8"/>
  <c r="V14" i="9"/>
  <c r="AC95" i="1"/>
  <c r="AU57" i="1"/>
  <c r="T45" i="9"/>
  <c r="AE68" i="8"/>
  <c r="AV57" i="1"/>
  <c r="Q71" i="8"/>
  <c r="T16" i="22"/>
  <c r="AT57" i="8"/>
  <c r="AP44" i="9"/>
  <c r="AI86" i="8"/>
  <c r="X69" i="1"/>
  <c r="AK71" i="9"/>
  <c r="AW71" i="1"/>
  <c r="M80" i="8"/>
  <c r="AW8" i="9"/>
  <c r="AR57" i="1"/>
  <c r="L80" i="25"/>
  <c r="W75" i="1"/>
  <c r="AC80" i="20"/>
  <c r="AL92" i="9"/>
  <c r="T88" i="9"/>
  <c r="O16" i="21"/>
  <c r="AY56" i="8"/>
  <c r="N79" i="21"/>
  <c r="AF80" i="1"/>
  <c r="E86" i="8"/>
  <c r="G8" i="9"/>
  <c r="AX44" i="1"/>
  <c r="P88" i="21"/>
  <c r="AB14" i="1"/>
  <c r="T95" i="1"/>
  <c r="AJ63" i="20"/>
  <c r="M79" i="1"/>
  <c r="E40" i="8"/>
  <c r="AQ70" i="1"/>
  <c r="Q96" i="9"/>
  <c r="AO45" i="9"/>
  <c r="AC15" i="21"/>
  <c r="L66" i="21"/>
  <c r="AD63" i="21"/>
  <c r="AU44" i="20"/>
  <c r="AT38" i="9"/>
  <c r="I86" i="8"/>
  <c r="AT56" i="8"/>
  <c r="G65" i="8"/>
  <c r="D88" i="8"/>
  <c r="AP46" i="8"/>
  <c r="L57" i="20"/>
  <c r="Q39" i="8"/>
  <c r="I75" i="1"/>
  <c r="AX14" i="20"/>
  <c r="H72" i="22"/>
  <c r="N45" i="1"/>
  <c r="AF63" i="8"/>
  <c r="G40" i="9"/>
  <c r="AG15" i="9"/>
  <c r="AX66" i="8"/>
  <c r="AV76" i="8"/>
  <c r="AF79" i="21"/>
  <c r="G91" i="1"/>
  <c r="Y91" i="9"/>
  <c r="F14" i="9"/>
  <c r="X74" i="8"/>
  <c r="AS91" i="20"/>
  <c r="AE38" i="20"/>
  <c r="Q66" i="8"/>
  <c r="AD56" i="1"/>
  <c r="AU71" i="20"/>
  <c r="AO67" i="1"/>
  <c r="P14" i="20"/>
  <c r="E40" i="20"/>
  <c r="J39" i="1"/>
  <c r="E46" i="8"/>
  <c r="H67" i="22"/>
  <c r="AF74" i="1"/>
  <c r="I75" i="9"/>
  <c r="AU77" i="20"/>
  <c r="N16" i="8"/>
  <c r="AN74" i="8"/>
  <c r="AL69" i="9"/>
  <c r="AB77" i="1"/>
  <c r="Z78" i="9"/>
  <c r="X46" i="21"/>
  <c r="AE77" i="8"/>
  <c r="L65" i="20"/>
  <c r="G96" i="20"/>
  <c r="AH10" i="8"/>
  <c r="AK91" i="8"/>
  <c r="N82" i="1"/>
  <c r="W92" i="9"/>
  <c r="H16" i="8"/>
  <c r="J65" i="9"/>
  <c r="AF68" i="9"/>
  <c r="R57" i="24"/>
  <c r="G46" i="8"/>
  <c r="AU92" i="1"/>
  <c r="H46" i="21"/>
  <c r="M9" i="9"/>
  <c r="H73" i="21"/>
  <c r="AQ44" i="8"/>
  <c r="S66" i="20"/>
  <c r="AP15" i="21"/>
  <c r="AY72" i="9"/>
  <c r="AP38" i="20"/>
  <c r="F64" i="9"/>
  <c r="J95" i="20"/>
  <c r="AG86" i="1"/>
  <c r="E96" i="8"/>
  <c r="S86" i="8"/>
  <c r="AJ77" i="20"/>
  <c r="V39" i="1"/>
  <c r="AM66" i="1"/>
  <c r="X82" i="20"/>
  <c r="S81" i="20"/>
  <c r="P95" i="20"/>
  <c r="AL76" i="22"/>
  <c r="T72" i="9"/>
  <c r="AS45" i="9"/>
  <c r="AF81" i="1"/>
  <c r="U38" i="1"/>
  <c r="W72" i="22"/>
  <c r="G75" i="8"/>
  <c r="E87" i="9"/>
  <c r="AM66" i="21"/>
  <c r="M8" i="8"/>
  <c r="AN81" i="20"/>
  <c r="AU10" i="20"/>
  <c r="AO74" i="21"/>
  <c r="AO71" i="8"/>
  <c r="P16" i="20"/>
  <c r="D92" i="9"/>
  <c r="AX40" i="1"/>
  <c r="S78" i="9"/>
  <c r="F86" i="21"/>
  <c r="AR38" i="22"/>
  <c r="P16" i="21"/>
  <c r="O9" i="8"/>
  <c r="AD82" i="21"/>
  <c r="F46" i="1"/>
  <c r="AU46" i="20"/>
  <c r="AT10" i="1"/>
  <c r="N80" i="8"/>
  <c r="O64" i="1"/>
  <c r="AI72" i="9"/>
  <c r="U8" i="22"/>
  <c r="H66" i="8"/>
  <c r="M86" i="9"/>
  <c r="K73" i="24"/>
  <c r="I96" i="8"/>
  <c r="AW74" i="24"/>
  <c r="AQ14" i="20"/>
  <c r="S79" i="20"/>
  <c r="AB65" i="20"/>
  <c r="Q45" i="9"/>
  <c r="O44" i="1"/>
  <c r="AP9" i="9"/>
  <c r="H82" i="1"/>
  <c r="AS75" i="9"/>
  <c r="N88" i="9"/>
  <c r="AG78" i="9"/>
  <c r="T8" i="1"/>
  <c r="R73" i="21"/>
  <c r="AJ56" i="20"/>
  <c r="AR82" i="1"/>
  <c r="AS8" i="21"/>
  <c r="D14" i="8"/>
  <c r="AP79" i="8"/>
  <c r="AH56" i="8"/>
  <c r="E86" i="1"/>
  <c r="AS64" i="1"/>
  <c r="AP57" i="8"/>
  <c r="M45" i="8"/>
  <c r="T68" i="20"/>
  <c r="S88" i="21"/>
  <c r="P96" i="20"/>
  <c r="AF82" i="1"/>
  <c r="AB73" i="8"/>
  <c r="P70" i="1"/>
  <c r="AN45" i="21"/>
  <c r="G71" i="20"/>
  <c r="AK8" i="21"/>
  <c r="Q72" i="24"/>
  <c r="H38" i="8"/>
  <c r="L63" i="20"/>
  <c r="V40" i="21"/>
  <c r="U77" i="20"/>
  <c r="S96" i="1"/>
  <c r="S74" i="8"/>
  <c r="H81" i="1"/>
  <c r="AG67" i="20"/>
  <c r="I46" i="21"/>
  <c r="M72" i="1"/>
  <c r="D79" i="8"/>
  <c r="Y81" i="8"/>
  <c r="T70" i="9"/>
  <c r="AP57" i="1"/>
  <c r="AV16" i="20"/>
  <c r="AF71" i="20"/>
  <c r="T38" i="8"/>
  <c r="AU91" i="1"/>
  <c r="AW45" i="1"/>
  <c r="AI86" i="20"/>
  <c r="D78" i="1"/>
  <c r="X79" i="8"/>
  <c r="Z9" i="25"/>
  <c r="AK63" i="9"/>
  <c r="K87" i="24"/>
  <c r="X9" i="22"/>
  <c r="AU95" i="8"/>
  <c r="S92" i="20"/>
  <c r="AH9" i="9"/>
  <c r="D72" i="9"/>
  <c r="AD65" i="21"/>
  <c r="AF75" i="20"/>
  <c r="W68" i="21"/>
  <c r="Q64" i="8"/>
  <c r="AV9" i="20"/>
  <c r="AL15" i="1"/>
  <c r="AM76" i="20"/>
  <c r="AD72" i="22"/>
  <c r="L63" i="1"/>
  <c r="AU68" i="1"/>
  <c r="AF82" i="9"/>
  <c r="AH44" i="25"/>
  <c r="G14" i="1"/>
  <c r="AD39" i="9"/>
  <c r="AS82" i="1"/>
  <c r="AC67" i="20"/>
  <c r="AJ80" i="1"/>
  <c r="AW88" i="1"/>
  <c r="V16" i="20"/>
  <c r="G95" i="21"/>
  <c r="AQ63" i="8"/>
  <c r="AT70" i="21"/>
  <c r="AG65" i="8"/>
  <c r="AQ71" i="1"/>
  <c r="AL68" i="20"/>
  <c r="AM63" i="20"/>
  <c r="G57" i="9"/>
  <c r="K88" i="21"/>
  <c r="D56" i="1"/>
  <c r="AX92" i="8"/>
  <c r="S56" i="9"/>
  <c r="R16" i="1"/>
  <c r="AD96" i="20"/>
  <c r="AO77" i="1"/>
  <c r="AV79" i="8"/>
  <c r="AV76" i="21"/>
  <c r="AH96" i="20"/>
  <c r="S70" i="8"/>
  <c r="AJ45" i="8"/>
  <c r="AI64" i="1"/>
  <c r="F15" i="1"/>
  <c r="Q71" i="26"/>
  <c r="AC77" i="8"/>
  <c r="I44" i="9"/>
  <c r="AW66" i="25"/>
  <c r="AA10" i="1"/>
  <c r="M96" i="20"/>
  <c r="AD79" i="8"/>
  <c r="S63" i="9"/>
  <c r="AJ79" i="20"/>
  <c r="AE15" i="8"/>
  <c r="I40" i="1"/>
  <c r="AF57" i="1"/>
  <c r="AG44" i="20"/>
  <c r="AN71" i="8"/>
  <c r="AG9" i="21"/>
  <c r="K9" i="20"/>
  <c r="M75" i="9"/>
  <c r="P67" i="9"/>
  <c r="AI91" i="1"/>
  <c r="P40" i="1"/>
  <c r="H9" i="9"/>
  <c r="AR65" i="8"/>
  <c r="AB81" i="9"/>
  <c r="N75" i="22"/>
  <c r="X56" i="1"/>
  <c r="AW46" i="1"/>
  <c r="G70" i="9"/>
  <c r="AQ88" i="9"/>
  <c r="O73" i="8"/>
  <c r="AH77" i="8"/>
  <c r="AP70" i="1"/>
  <c r="AY80" i="9"/>
  <c r="AV74" i="1"/>
  <c r="AH44" i="9"/>
  <c r="AP10" i="20"/>
  <c r="H76" i="21"/>
  <c r="I10" i="9"/>
  <c r="U64" i="20"/>
  <c r="U96" i="20"/>
  <c r="AM64" i="9"/>
  <c r="AR88" i="20"/>
  <c r="S65" i="8"/>
  <c r="AL39" i="9"/>
  <c r="R16" i="20"/>
  <c r="AR79" i="8"/>
  <c r="AH69" i="1"/>
  <c r="G16" i="1"/>
  <c r="AG38" i="1"/>
  <c r="T40" i="21"/>
  <c r="AV96" i="21"/>
  <c r="Q72" i="9"/>
  <c r="AT74" i="1"/>
  <c r="J96" i="1"/>
  <c r="AA77" i="9"/>
  <c r="AH9" i="8"/>
  <c r="X66" i="9"/>
  <c r="K77" i="1"/>
  <c r="G79" i="1"/>
  <c r="AF71" i="1"/>
  <c r="AE70" i="9"/>
  <c r="AU15" i="8"/>
  <c r="AI78" i="20"/>
  <c r="F70" i="20"/>
  <c r="Y8" i="8"/>
  <c r="AB74" i="21"/>
  <c r="J76" i="9"/>
  <c r="S46" i="24"/>
  <c r="R9" i="8"/>
  <c r="AO16" i="21"/>
  <c r="AR44" i="21"/>
  <c r="P46" i="20"/>
  <c r="T64" i="8"/>
  <c r="X78" i="9"/>
  <c r="AR96" i="20"/>
  <c r="AW92" i="9"/>
  <c r="H86" i="24"/>
  <c r="AX38" i="22"/>
  <c r="AG38" i="9"/>
  <c r="AL15" i="9"/>
  <c r="AP68" i="20"/>
  <c r="AV40" i="21"/>
  <c r="AO39" i="1"/>
  <c r="Z69" i="20"/>
  <c r="AO67" i="9"/>
  <c r="AS39" i="25"/>
  <c r="I88" i="1"/>
  <c r="G73" i="1"/>
  <c r="AB64" i="8"/>
  <c r="AO78" i="1"/>
  <c r="AD81" i="9"/>
  <c r="AR45" i="20"/>
  <c r="AN80" i="21"/>
  <c r="AW57" i="1"/>
  <c r="K82" i="9"/>
  <c r="F44" i="9"/>
  <c r="AS16" i="9"/>
  <c r="AV64" i="20"/>
  <c r="AI66" i="9"/>
  <c r="AQ81" i="1"/>
  <c r="D39" i="9"/>
  <c r="AX10" i="9"/>
  <c r="AA71" i="21"/>
  <c r="AP75" i="20"/>
  <c r="AQ56" i="8"/>
  <c r="Q91" i="1"/>
  <c r="V10" i="20"/>
  <c r="Y71" i="9"/>
  <c r="AG82" i="8"/>
  <c r="S75" i="24"/>
  <c r="N66" i="9"/>
  <c r="AN88" i="21"/>
  <c r="AY14" i="1"/>
  <c r="X79" i="21"/>
  <c r="AR86" i="8"/>
  <c r="AJ57" i="24"/>
  <c r="Z46" i="20"/>
  <c r="T81" i="20"/>
  <c r="V76" i="9"/>
  <c r="AG69" i="1"/>
  <c r="AA70" i="9"/>
  <c r="P82" i="8"/>
  <c r="AA73" i="22"/>
  <c r="AO74" i="8"/>
  <c r="AE92" i="8"/>
  <c r="AR73" i="1"/>
  <c r="V65" i="8"/>
  <c r="AE45" i="8"/>
  <c r="AL40" i="1"/>
  <c r="AD15" i="8"/>
  <c r="AN71" i="20"/>
  <c r="E57" i="9"/>
  <c r="AQ71" i="9"/>
  <c r="AI87" i="1"/>
  <c r="AI87" i="20"/>
  <c r="U95" i="1"/>
  <c r="AG15" i="1"/>
  <c r="J80" i="1"/>
  <c r="AN76" i="8"/>
  <c r="M56" i="20"/>
  <c r="AE63" i="21"/>
  <c r="AN75" i="21"/>
  <c r="M86" i="22"/>
  <c r="AI96" i="1"/>
  <c r="AW82" i="21"/>
  <c r="AH80" i="9"/>
  <c r="J16" i="21"/>
  <c r="W44" i="22"/>
  <c r="K92" i="8"/>
  <c r="S64" i="8"/>
  <c r="M87" i="20"/>
  <c r="F67" i="8"/>
  <c r="W44" i="9"/>
  <c r="AP88" i="1"/>
  <c r="AW15" i="9"/>
  <c r="AM82" i="8"/>
  <c r="K9" i="8"/>
  <c r="AE40" i="1"/>
  <c r="AO14" i="9"/>
  <c r="AH71" i="1"/>
  <c r="J72" i="9"/>
  <c r="N76" i="25"/>
  <c r="AU67" i="1"/>
  <c r="AN46" i="1"/>
  <c r="AG8" i="1"/>
  <c r="AD63" i="1"/>
  <c r="AF74" i="21"/>
  <c r="AO45" i="24"/>
  <c r="AX63" i="20"/>
  <c r="AR57" i="9"/>
  <c r="AS80" i="24"/>
  <c r="R8" i="22"/>
  <c r="AX70" i="1"/>
  <c r="AH16" i="8"/>
  <c r="Q66" i="9"/>
  <c r="AD65" i="20"/>
  <c r="AX78" i="20"/>
  <c r="I44" i="22"/>
  <c r="L40" i="1"/>
  <c r="AQ45" i="20"/>
  <c r="AI76" i="8"/>
  <c r="W81" i="21"/>
  <c r="AH57" i="1"/>
  <c r="AM14" i="9"/>
  <c r="S67" i="20"/>
  <c r="AT74" i="9"/>
  <c r="M71" i="22"/>
  <c r="AK57" i="1"/>
  <c r="H78" i="9"/>
  <c r="H38" i="21"/>
  <c r="Z38" i="9"/>
  <c r="O91" i="8"/>
  <c r="AM75" i="22"/>
  <c r="W91" i="1"/>
  <c r="AL69" i="1"/>
  <c r="Q46" i="20"/>
  <c r="AS15" i="9"/>
  <c r="K67" i="1"/>
  <c r="U64" i="1"/>
  <c r="R65" i="9"/>
  <c r="Y46" i="9"/>
  <c r="F86" i="1"/>
  <c r="T63" i="1"/>
  <c r="AH40" i="21"/>
  <c r="AD68" i="8"/>
  <c r="P78" i="8"/>
  <c r="O75" i="20"/>
  <c r="AI63" i="8"/>
  <c r="L92" i="9"/>
  <c r="AC16" i="20"/>
  <c r="P63" i="1"/>
  <c r="O70" i="9"/>
  <c r="AD80" i="9"/>
  <c r="P64" i="20"/>
  <c r="AQ38" i="9"/>
  <c r="G39" i="22"/>
  <c r="J86" i="9"/>
  <c r="W71" i="21"/>
  <c r="AP96" i="24"/>
  <c r="AB79" i="9"/>
  <c r="AX45" i="1"/>
  <c r="K64" i="8"/>
  <c r="AC67" i="22"/>
  <c r="N44" i="1"/>
  <c r="U70" i="20"/>
  <c r="V14" i="20"/>
  <c r="AC39" i="1"/>
  <c r="P79" i="1"/>
  <c r="AQ86" i="1"/>
  <c r="AX92" i="1"/>
  <c r="AE96" i="1"/>
  <c r="AT38" i="25"/>
  <c r="K15" i="21"/>
  <c r="AK64" i="1"/>
  <c r="AP68" i="1"/>
  <c r="AF40" i="9"/>
  <c r="AK14" i="9"/>
  <c r="AD79" i="20"/>
  <c r="AR66" i="8"/>
  <c r="AM10" i="20"/>
  <c r="AC66" i="9"/>
  <c r="AF56" i="24"/>
  <c r="AV56" i="20"/>
  <c r="AA10" i="20"/>
  <c r="AA45" i="8"/>
  <c r="X73" i="9"/>
  <c r="AS9" i="1"/>
  <c r="S87" i="9"/>
  <c r="X56" i="8"/>
  <c r="Y44" i="20"/>
  <c r="AA16" i="8"/>
  <c r="S82" i="1"/>
  <c r="AN77" i="1"/>
  <c r="AS46" i="20"/>
  <c r="AR39" i="24"/>
  <c r="G14" i="8"/>
  <c r="P71" i="8"/>
  <c r="AA9" i="20"/>
  <c r="T88" i="8"/>
  <c r="R9" i="22"/>
  <c r="AU74" i="9"/>
  <c r="S63" i="20"/>
  <c r="I10" i="20"/>
  <c r="S9" i="9"/>
  <c r="AI63" i="9"/>
  <c r="R10" i="21"/>
  <c r="Y40" i="9"/>
  <c r="AK86" i="1"/>
  <c r="AF70" i="9"/>
  <c r="H44" i="1"/>
  <c r="K78" i="8"/>
  <c r="Z56" i="20"/>
  <c r="X10" i="20"/>
  <c r="AR38" i="20"/>
  <c r="V74" i="21"/>
  <c r="Q56" i="9"/>
  <c r="AV80" i="1"/>
  <c r="M66" i="9"/>
  <c r="X80" i="1"/>
  <c r="AL78" i="8"/>
  <c r="P91" i="1"/>
  <c r="AP92" i="8"/>
  <c r="S71" i="9"/>
  <c r="O71" i="1"/>
  <c r="M88" i="1"/>
  <c r="J72" i="1"/>
  <c r="X70" i="9"/>
  <c r="M71" i="8"/>
  <c r="D8" i="1"/>
  <c r="AK66" i="25"/>
  <c r="X9" i="21"/>
  <c r="AC68" i="9"/>
  <c r="AC64" i="8"/>
  <c r="AM68" i="8"/>
  <c r="AH72" i="21"/>
  <c r="AH67" i="1"/>
  <c r="S67" i="9"/>
  <c r="AI38" i="24"/>
  <c r="AD86" i="1"/>
  <c r="AY96" i="1"/>
  <c r="AK67" i="1"/>
  <c r="AO57" i="21"/>
  <c r="AG14" i="9"/>
  <c r="AY71" i="8"/>
  <c r="AC8" i="9"/>
  <c r="AJ10" i="20"/>
  <c r="R70" i="1"/>
  <c r="AS38" i="1"/>
  <c r="Y70" i="20"/>
  <c r="Z70" i="24"/>
  <c r="AI95" i="20"/>
  <c r="N81" i="8"/>
  <c r="AP75" i="8"/>
  <c r="W66" i="8"/>
  <c r="Y96" i="8"/>
  <c r="Y64" i="1"/>
  <c r="J39" i="20"/>
  <c r="V9" i="9"/>
  <c r="AB8" i="22"/>
  <c r="AK9" i="9"/>
  <c r="Z78" i="21"/>
  <c r="AX8" i="20"/>
  <c r="AC78" i="22"/>
  <c r="AC57" i="8"/>
  <c r="K39" i="21"/>
  <c r="AI74" i="1"/>
  <c r="M56" i="9"/>
  <c r="D71" i="1"/>
  <c r="N67" i="1"/>
  <c r="AR9" i="20"/>
  <c r="X65" i="8"/>
  <c r="AM96" i="8"/>
  <c r="V38" i="20"/>
  <c r="U69" i="21"/>
  <c r="AU78" i="8"/>
  <c r="K79" i="8"/>
  <c r="AS56" i="21"/>
  <c r="P39" i="8"/>
  <c r="AG95" i="22"/>
  <c r="S46" i="1"/>
  <c r="AM72" i="9"/>
  <c r="H80" i="9"/>
  <c r="R10" i="24"/>
  <c r="AI9" i="22"/>
  <c r="I45" i="22"/>
  <c r="AC79" i="8"/>
  <c r="I9" i="9"/>
  <c r="AU45" i="8"/>
  <c r="AP56" i="9"/>
  <c r="AW96" i="8"/>
  <c r="M76" i="1"/>
  <c r="AA40" i="8"/>
  <c r="Z39" i="8"/>
  <c r="L15" i="8"/>
  <c r="AB77" i="25"/>
  <c r="AV79" i="24"/>
  <c r="O10" i="20"/>
  <c r="AU46" i="9"/>
  <c r="AP38" i="1"/>
  <c r="T72" i="22"/>
  <c r="AV67" i="1"/>
  <c r="H40" i="9"/>
  <c r="O65" i="8"/>
  <c r="J64" i="22"/>
  <c r="L80" i="8"/>
  <c r="AX77" i="21"/>
  <c r="I78" i="8"/>
  <c r="D64" i="9"/>
  <c r="AK87" i="20"/>
  <c r="X65" i="20"/>
  <c r="O66" i="1"/>
  <c r="AF96" i="1"/>
  <c r="V88" i="20"/>
  <c r="D87" i="8"/>
  <c r="X39" i="1"/>
  <c r="AB16" i="1"/>
  <c r="Z66" i="1"/>
  <c r="AH10" i="1"/>
  <c r="L75" i="22"/>
  <c r="G38" i="20"/>
  <c r="AY91" i="21"/>
  <c r="AV73" i="1"/>
  <c r="AX75" i="9"/>
  <c r="AA73" i="24"/>
  <c r="O77" i="1"/>
  <c r="J66" i="8"/>
  <c r="R91" i="1"/>
  <c r="AN10" i="1"/>
  <c r="AO82" i="1"/>
  <c r="V68" i="8"/>
  <c r="F65" i="21"/>
  <c r="N82" i="9"/>
  <c r="AW45" i="20"/>
  <c r="F10" i="25"/>
  <c r="AQ72" i="21"/>
  <c r="AI39" i="22"/>
  <c r="L71" i="8"/>
  <c r="T70" i="8"/>
  <c r="AN68" i="20"/>
  <c r="H70" i="1"/>
  <c r="AD64" i="8"/>
  <c r="AP71" i="9"/>
  <c r="AL79" i="8"/>
  <c r="AU82" i="1"/>
  <c r="Y39" i="1"/>
  <c r="AU88" i="1"/>
  <c r="AY56" i="9"/>
  <c r="U72" i="20"/>
  <c r="AS73" i="1"/>
  <c r="X56" i="21"/>
  <c r="Z16" i="9"/>
  <c r="V64" i="8"/>
  <c r="Q91" i="20"/>
  <c r="AK39" i="21"/>
  <c r="AX45" i="21"/>
  <c r="AP69" i="1"/>
  <c r="AA39" i="9"/>
  <c r="AQ71" i="8"/>
  <c r="AV91" i="21"/>
  <c r="AS68" i="21"/>
  <c r="AO63" i="9"/>
  <c r="R67" i="8"/>
  <c r="Z87" i="20"/>
  <c r="G39" i="9"/>
  <c r="AG63" i="9"/>
  <c r="AN86" i="1"/>
  <c r="AT46" i="9"/>
  <c r="U8" i="1"/>
  <c r="U15" i="1"/>
  <c r="AI45" i="25"/>
  <c r="AJ67" i="8"/>
  <c r="AO73" i="1"/>
  <c r="AO8" i="9"/>
  <c r="AJ45" i="9"/>
  <c r="AV10" i="25"/>
  <c r="AC45" i="22"/>
  <c r="Y46" i="21"/>
  <c r="I67" i="21"/>
  <c r="S72" i="1"/>
  <c r="T77" i="20"/>
  <c r="AE70" i="20"/>
  <c r="E88" i="9"/>
  <c r="AY56" i="20"/>
  <c r="AP64" i="21"/>
  <c r="W80" i="1"/>
  <c r="AW82" i="8"/>
  <c r="AO75" i="8"/>
  <c r="D65" i="9"/>
  <c r="AY8" i="20"/>
  <c r="X78" i="8"/>
  <c r="I95" i="1"/>
  <c r="AJ71" i="9"/>
  <c r="AM68" i="1"/>
  <c r="AU77" i="8"/>
  <c r="I78" i="1"/>
  <c r="L79" i="1"/>
  <c r="S15" i="1"/>
  <c r="Q87" i="1"/>
  <c r="S79" i="1"/>
  <c r="S79" i="8"/>
  <c r="J79" i="22"/>
  <c r="AY14" i="8"/>
  <c r="AF73" i="8"/>
  <c r="L16" i="24"/>
  <c r="AG91" i="22"/>
  <c r="Y74" i="1"/>
  <c r="Y15" i="20"/>
  <c r="E9" i="20"/>
  <c r="AN64" i="21"/>
  <c r="AY88" i="9"/>
  <c r="Z10" i="9"/>
  <c r="H45" i="24"/>
  <c r="AR44" i="1"/>
  <c r="AX72" i="26"/>
  <c r="AQ65" i="8"/>
  <c r="D81" i="21"/>
  <c r="AS95" i="9"/>
  <c r="AP66" i="20"/>
  <c r="AR76" i="8"/>
  <c r="AT96" i="8"/>
  <c r="G95" i="8"/>
  <c r="AY40" i="8"/>
  <c r="AU86" i="20"/>
  <c r="AS80" i="20"/>
  <c r="Q75" i="22"/>
  <c r="AS63" i="1"/>
  <c r="T69" i="1"/>
  <c r="AW10" i="21"/>
  <c r="G74" i="1"/>
  <c r="I16" i="8"/>
  <c r="AS45" i="8"/>
  <c r="U77" i="1"/>
  <c r="T10" i="22"/>
  <c r="AT68" i="1"/>
  <c r="S92" i="21"/>
  <c r="AE15" i="21"/>
  <c r="Y88" i="1"/>
  <c r="AO66" i="21"/>
  <c r="G78" i="9"/>
  <c r="K88" i="9"/>
  <c r="AG72" i="8"/>
  <c r="M45" i="9"/>
  <c r="AU64" i="21"/>
  <c r="G40" i="8"/>
  <c r="AX15" i="1"/>
  <c r="AG80" i="20"/>
  <c r="AO68" i="21"/>
  <c r="N76" i="1"/>
  <c r="H15" i="20"/>
  <c r="I74" i="8"/>
  <c r="L77" i="1"/>
  <c r="AL39" i="20"/>
  <c r="AX65" i="26"/>
  <c r="AQ74" i="8"/>
  <c r="L68" i="1"/>
  <c r="Q72" i="1"/>
  <c r="AE46" i="8"/>
  <c r="F38" i="9"/>
  <c r="M10" i="1"/>
  <c r="R96" i="1"/>
  <c r="U95" i="8"/>
  <c r="AU10" i="9"/>
  <c r="S14" i="1"/>
  <c r="O71" i="8"/>
  <c r="D69" i="8"/>
  <c r="AO88" i="9"/>
  <c r="L63" i="8"/>
  <c r="T63" i="9"/>
  <c r="U38" i="9"/>
  <c r="S16" i="9"/>
  <c r="AA76" i="1"/>
  <c r="AU73" i="1"/>
  <c r="AQ63" i="1"/>
  <c r="M96" i="8"/>
  <c r="AJ16" i="24"/>
  <c r="H68" i="9"/>
  <c r="W79" i="8"/>
  <c r="N9" i="1"/>
  <c r="AG67" i="1"/>
  <c r="AM46" i="8"/>
  <c r="AY63" i="9"/>
  <c r="AY57" i="24"/>
  <c r="AE87" i="1"/>
  <c r="AG71" i="8"/>
  <c r="V70" i="20"/>
  <c r="L75" i="9"/>
  <c r="U81" i="9"/>
  <c r="K10" i="20"/>
  <c r="AQ45" i="8"/>
  <c r="AT45" i="9"/>
  <c r="AO40" i="1"/>
  <c r="AG81" i="21"/>
  <c r="AC87" i="9"/>
  <c r="AI88" i="8"/>
  <c r="D10" i="21"/>
  <c r="V86" i="8"/>
  <c r="L39" i="9"/>
  <c r="L16" i="8"/>
  <c r="W63" i="21"/>
  <c r="R10" i="9"/>
  <c r="H15" i="9"/>
  <c r="Z9" i="20"/>
  <c r="Q69" i="1"/>
  <c r="AH46" i="9"/>
  <c r="O40" i="22"/>
  <c r="L45" i="8"/>
  <c r="AD40" i="20"/>
  <c r="AP96" i="1"/>
  <c r="T10" i="1"/>
  <c r="AB66" i="20"/>
  <c r="AH63" i="21"/>
  <c r="AN14" i="20"/>
  <c r="AR86" i="22"/>
  <c r="AY74" i="8"/>
  <c r="V56" i="9"/>
  <c r="AC87" i="8"/>
  <c r="AB56" i="9"/>
  <c r="J92" i="1"/>
  <c r="AB9" i="8"/>
  <c r="AO87" i="20"/>
  <c r="AI16" i="25"/>
  <c r="S96" i="20"/>
  <c r="U40" i="1"/>
  <c r="D15" i="21"/>
  <c r="AH74" i="1"/>
  <c r="AQ8" i="9"/>
  <c r="V14" i="8"/>
  <c r="M8" i="21"/>
  <c r="L78" i="20"/>
  <c r="L81" i="9"/>
  <c r="AK15" i="8"/>
  <c r="AB76" i="9"/>
  <c r="K46" i="8"/>
  <c r="AF15" i="8"/>
  <c r="AH8" i="8"/>
  <c r="L67" i="20"/>
  <c r="P40" i="20"/>
  <c r="G69" i="1"/>
  <c r="L38" i="22"/>
  <c r="AJ79" i="9"/>
  <c r="AT56" i="9"/>
  <c r="AR9" i="1"/>
  <c r="O63" i="1"/>
  <c r="AQ67" i="1"/>
  <c r="V86" i="20"/>
  <c r="Q73" i="1"/>
  <c r="AJ8" i="21"/>
  <c r="AA69" i="21"/>
  <c r="AH76" i="1"/>
  <c r="D63" i="21"/>
  <c r="AD80" i="20"/>
  <c r="N72" i="8"/>
  <c r="AF82" i="22"/>
  <c r="AT65" i="8"/>
  <c r="T72" i="8"/>
  <c r="AA39" i="22"/>
  <c r="AD44" i="1"/>
  <c r="K14" i="9"/>
  <c r="AX16" i="8"/>
  <c r="F96" i="8"/>
  <c r="AS39" i="9"/>
  <c r="X67" i="8"/>
  <c r="O45" i="20"/>
  <c r="AG64" i="9"/>
  <c r="L9" i="1"/>
  <c r="AU76" i="1"/>
  <c r="AC86" i="21"/>
  <c r="T16" i="1"/>
  <c r="AN45" i="1"/>
  <c r="G91" i="9"/>
  <c r="Z66" i="8"/>
  <c r="AO39" i="9"/>
  <c r="V8" i="1"/>
  <c r="J14" i="9"/>
  <c r="AR40" i="20"/>
  <c r="AB56" i="20"/>
  <c r="AI44" i="21"/>
  <c r="S9" i="20"/>
  <c r="AN8" i="9"/>
  <c r="AY92" i="8"/>
  <c r="AU87" i="24"/>
  <c r="AH75" i="1"/>
  <c r="AK56" i="1"/>
  <c r="U78" i="20"/>
  <c r="P87" i="9"/>
  <c r="AX92" i="21"/>
  <c r="F10" i="20"/>
  <c r="AT8" i="22"/>
  <c r="P82" i="24"/>
  <c r="D80" i="9"/>
  <c r="J16" i="8"/>
  <c r="AM40" i="1"/>
  <c r="E80" i="21"/>
  <c r="Y9" i="20"/>
  <c r="AI16" i="21"/>
  <c r="AG67" i="8"/>
  <c r="M16" i="8"/>
  <c r="AF69" i="21"/>
  <c r="P71" i="20"/>
  <c r="AW68" i="1"/>
  <c r="AR79" i="9"/>
  <c r="R39" i="20"/>
  <c r="Y96" i="1"/>
  <c r="AO57" i="8"/>
  <c r="F8" i="8"/>
  <c r="L56" i="8"/>
  <c r="AG16" i="1"/>
  <c r="N77" i="21"/>
  <c r="AL77" i="22"/>
  <c r="U72" i="8"/>
  <c r="R74" i="20"/>
  <c r="AD14" i="9"/>
  <c r="AX81" i="9"/>
  <c r="H56" i="1"/>
  <c r="AT68" i="9"/>
  <c r="AI92" i="21"/>
  <c r="G70" i="8"/>
  <c r="AC78" i="9"/>
  <c r="Q67" i="8"/>
  <c r="P82" i="22"/>
  <c r="AF10" i="20"/>
  <c r="Q40" i="9"/>
  <c r="Z79" i="9"/>
  <c r="H69" i="8"/>
  <c r="AO79" i="1"/>
  <c r="AJ91" i="21"/>
  <c r="AS80" i="21"/>
  <c r="G75" i="20"/>
  <c r="AP66" i="9"/>
  <c r="Y69" i="1"/>
  <c r="G71" i="22"/>
  <c r="AC39" i="8"/>
  <c r="J74" i="9"/>
  <c r="AE64" i="8"/>
  <c r="AD16" i="1"/>
  <c r="U74" i="8"/>
  <c r="S57" i="8"/>
  <c r="AM65" i="8"/>
  <c r="AO74" i="1"/>
  <c r="AQ9" i="24"/>
  <c r="S75" i="1"/>
  <c r="G44" i="21"/>
  <c r="AG57" i="22"/>
  <c r="T68" i="1"/>
  <c r="AM45" i="20"/>
  <c r="AR63" i="24"/>
  <c r="AQ69" i="20"/>
  <c r="T57" i="21"/>
  <c r="W76" i="20"/>
  <c r="F73" i="8"/>
  <c r="AF67" i="9"/>
  <c r="AO39" i="8"/>
  <c r="AE46" i="22"/>
  <c r="S8" i="9"/>
  <c r="AU45" i="21"/>
  <c r="AN38" i="22"/>
  <c r="L44" i="9"/>
  <c r="Q81" i="21"/>
  <c r="AJ73" i="8"/>
  <c r="V70" i="9"/>
  <c r="F38" i="21"/>
  <c r="AW10" i="9"/>
  <c r="T67" i="8"/>
  <c r="M44" i="8"/>
  <c r="AN79" i="1"/>
  <c r="AL65" i="21"/>
  <c r="AS63" i="22"/>
  <c r="AR40" i="1"/>
  <c r="AX70" i="9"/>
  <c r="AX76" i="8"/>
  <c r="W72" i="1"/>
  <c r="G40" i="20"/>
  <c r="AY45" i="8"/>
  <c r="M74" i="9"/>
  <c r="AA9" i="21"/>
  <c r="AA75" i="1"/>
  <c r="G68" i="8"/>
  <c r="K16" i="9"/>
  <c r="AH82" i="21"/>
  <c r="R76" i="8"/>
  <c r="AM57" i="9"/>
  <c r="AY78" i="9"/>
  <c r="O57" i="9"/>
  <c r="Q71" i="20"/>
  <c r="W81" i="22"/>
  <c r="AY73" i="9"/>
  <c r="X72" i="9"/>
  <c r="Z8" i="1"/>
  <c r="D65" i="8"/>
  <c r="AE87" i="8"/>
  <c r="AM81" i="1"/>
  <c r="K63" i="8"/>
  <c r="D82" i="9"/>
  <c r="V82" i="8"/>
  <c r="AP38" i="9"/>
  <c r="AO14" i="1"/>
  <c r="E45" i="1"/>
  <c r="AO65" i="8"/>
  <c r="P70" i="9"/>
  <c r="AK77" i="9"/>
  <c r="F44" i="8"/>
  <c r="AN70" i="1"/>
  <c r="S77" i="9"/>
  <c r="AD87" i="9"/>
  <c r="AP57" i="21"/>
  <c r="N38" i="24"/>
  <c r="Z73" i="21"/>
  <c r="E70" i="22"/>
  <c r="AN96" i="1"/>
  <c r="K80" i="24"/>
  <c r="AA64" i="9"/>
  <c r="AQ9" i="9"/>
  <c r="Y96" i="21"/>
  <c r="AV56" i="9"/>
  <c r="AO68" i="8"/>
  <c r="N88" i="1"/>
  <c r="N75" i="21"/>
  <c r="H92" i="9"/>
  <c r="Q78" i="1"/>
  <c r="R72" i="1"/>
  <c r="Z9" i="1"/>
  <c r="L9" i="9"/>
  <c r="N96" i="1"/>
  <c r="AK87" i="9"/>
  <c r="T9" i="9"/>
  <c r="AG68" i="22"/>
  <c r="X10" i="1"/>
  <c r="AI8" i="8"/>
  <c r="AM16" i="1"/>
  <c r="P44" i="9"/>
  <c r="K71" i="26"/>
  <c r="F9" i="8"/>
  <c r="AJ66" i="8"/>
  <c r="I86" i="9"/>
  <c r="F87" i="8"/>
  <c r="AE79" i="9"/>
  <c r="I72" i="20"/>
  <c r="AB15" i="1"/>
  <c r="F39" i="9"/>
  <c r="Y38" i="8"/>
  <c r="X69" i="24"/>
  <c r="AJ92" i="1"/>
  <c r="AP92" i="9"/>
  <c r="AR10" i="8"/>
  <c r="R68" i="1"/>
  <c r="R75" i="1"/>
  <c r="J78" i="9"/>
  <c r="AS96" i="20"/>
  <c r="AN69" i="25"/>
  <c r="AE78" i="20"/>
  <c r="AN78" i="9"/>
  <c r="AF64" i="21"/>
  <c r="R75" i="8"/>
  <c r="AE44" i="8"/>
  <c r="W15" i="20"/>
  <c r="R39" i="8"/>
  <c r="AI45" i="8"/>
  <c r="AA39" i="8"/>
  <c r="S82" i="8"/>
  <c r="J79" i="21"/>
  <c r="AF38" i="22"/>
  <c r="S46" i="8"/>
  <c r="Z72" i="1"/>
  <c r="AG71" i="21"/>
  <c r="AA46" i="20"/>
  <c r="AX68" i="22"/>
  <c r="AD75" i="1"/>
  <c r="O57" i="25"/>
  <c r="AF72" i="1"/>
  <c r="AT10" i="8"/>
  <c r="AA40" i="21"/>
  <c r="D38" i="20"/>
  <c r="AD91" i="8"/>
  <c r="K68" i="9"/>
  <c r="I82" i="1"/>
  <c r="AQ82" i="8"/>
  <c r="AB14" i="20"/>
  <c r="J81" i="20"/>
  <c r="Y45" i="9"/>
  <c r="AB77" i="8"/>
  <c r="AF45" i="20"/>
  <c r="AO15" i="24"/>
  <c r="AR9" i="9"/>
  <c r="R78" i="21"/>
  <c r="AL82" i="24"/>
  <c r="AQ79" i="8"/>
  <c r="AL91" i="21"/>
  <c r="AC40" i="22"/>
  <c r="AT15" i="1"/>
  <c r="AK76" i="8"/>
  <c r="AJ56" i="9"/>
  <c r="H76" i="20"/>
  <c r="AO88" i="8"/>
  <c r="J10" i="20"/>
  <c r="AS69" i="20"/>
  <c r="AC8" i="21"/>
  <c r="AI86" i="1"/>
  <c r="N80" i="24"/>
  <c r="Q70" i="8"/>
  <c r="I80" i="1"/>
  <c r="J44" i="9"/>
  <c r="AS57" i="9"/>
  <c r="AA45" i="24"/>
  <c r="V46" i="8"/>
  <c r="AK73" i="20"/>
  <c r="AC15" i="1"/>
  <c r="AG66" i="1"/>
  <c r="AN8" i="8"/>
  <c r="AR64" i="8"/>
  <c r="AM46" i="20"/>
  <c r="AT80" i="8"/>
  <c r="D81" i="20"/>
  <c r="E92" i="20"/>
  <c r="AK40" i="1"/>
  <c r="E65" i="9"/>
  <c r="AD9" i="20"/>
  <c r="AT16" i="1"/>
  <c r="AA72" i="1"/>
  <c r="AP88" i="9"/>
  <c r="L8" i="20"/>
  <c r="AT10" i="20"/>
  <c r="P68" i="1"/>
  <c r="AX8" i="1"/>
  <c r="L96" i="20"/>
  <c r="V74" i="20"/>
  <c r="Y63" i="8"/>
  <c r="D66" i="24"/>
  <c r="W10" i="9"/>
  <c r="N74" i="9"/>
  <c r="AJ67" i="9"/>
  <c r="M92" i="1"/>
  <c r="AH76" i="21"/>
  <c r="L16" i="20"/>
  <c r="AG9" i="20"/>
  <c r="G8" i="1"/>
  <c r="AD44" i="8"/>
  <c r="AI66" i="21"/>
  <c r="Y67" i="8"/>
  <c r="AI16" i="1"/>
  <c r="AB9" i="9"/>
  <c r="AS40" i="8"/>
  <c r="J86" i="1"/>
  <c r="J74" i="8"/>
  <c r="AD95" i="9"/>
  <c r="O45" i="22"/>
  <c r="S88" i="1"/>
  <c r="AX57" i="1"/>
  <c r="X82" i="9"/>
  <c r="AL68" i="8"/>
  <c r="AT91" i="9"/>
  <c r="AL65" i="9"/>
  <c r="Y87" i="20"/>
  <c r="N57" i="1"/>
  <c r="AM64" i="1"/>
  <c r="AV75" i="21"/>
  <c r="AP86" i="22"/>
  <c r="AM10" i="22"/>
  <c r="AV88" i="1"/>
  <c r="P75" i="9"/>
  <c r="T95" i="8"/>
  <c r="AP96" i="8"/>
  <c r="AU44" i="25"/>
  <c r="V92" i="9"/>
  <c r="AU73" i="20"/>
  <c r="M56" i="1"/>
  <c r="AX75" i="8"/>
  <c r="N87" i="8"/>
  <c r="AG76" i="8"/>
  <c r="V63" i="24"/>
  <c r="AS87" i="22"/>
  <c r="AW87" i="1"/>
  <c r="Y68" i="8"/>
  <c r="AA66" i="25"/>
  <c r="Y81" i="20"/>
  <c r="AD73" i="9"/>
  <c r="AA64" i="21"/>
  <c r="AJ15" i="21"/>
  <c r="J66" i="1"/>
  <c r="AF86" i="9"/>
  <c r="E16" i="24"/>
  <c r="H38" i="1"/>
  <c r="K78" i="21"/>
  <c r="J91" i="8"/>
  <c r="N96" i="8"/>
  <c r="AL75" i="20"/>
  <c r="L92" i="1"/>
  <c r="D80" i="1"/>
  <c r="H45" i="21"/>
  <c r="J39" i="8"/>
  <c r="E40" i="22"/>
  <c r="R71" i="1"/>
  <c r="AQ80" i="1"/>
  <c r="AN10" i="9"/>
  <c r="Q15" i="8"/>
  <c r="F88" i="8"/>
  <c r="V67" i="8"/>
  <c r="J57" i="1"/>
  <c r="AE38" i="8"/>
  <c r="AS40" i="1"/>
  <c r="AR64" i="21"/>
  <c r="M9" i="20"/>
  <c r="AR69" i="22"/>
  <c r="AO86" i="22"/>
  <c r="AN44" i="20"/>
  <c r="AV70" i="9"/>
  <c r="AI38" i="1"/>
  <c r="AO91" i="24"/>
  <c r="V92" i="21"/>
  <c r="AK81" i="21"/>
  <c r="U16" i="1"/>
  <c r="AC66" i="26"/>
  <c r="AW76" i="9"/>
  <c r="AQ86" i="8"/>
  <c r="Y76" i="8"/>
  <c r="AB66" i="22"/>
  <c r="D96" i="1"/>
  <c r="AU46" i="1"/>
  <c r="AJ8" i="20"/>
  <c r="G92" i="9"/>
  <c r="AE10" i="1"/>
  <c r="AT44" i="8"/>
  <c r="H14" i="9"/>
  <c r="AX76" i="24"/>
  <c r="AC74" i="8"/>
  <c r="G76" i="1"/>
  <c r="AO87" i="1"/>
  <c r="X65" i="21"/>
  <c r="W72" i="9"/>
  <c r="H65" i="8"/>
  <c r="AA80" i="20"/>
  <c r="AU14" i="1"/>
  <c r="K14" i="21"/>
  <c r="AD79" i="1"/>
  <c r="AY76" i="1"/>
  <c r="F95" i="8"/>
  <c r="T76" i="20"/>
  <c r="X67" i="1"/>
  <c r="AY16" i="22"/>
  <c r="AU66" i="8"/>
  <c r="AJ71" i="1"/>
  <c r="T40" i="9"/>
  <c r="T86" i="1"/>
  <c r="AN67" i="22"/>
  <c r="U72" i="22"/>
  <c r="X82" i="8"/>
  <c r="T9" i="22"/>
  <c r="S87" i="1"/>
  <c r="AX65" i="9"/>
  <c r="AU88" i="8"/>
  <c r="AP67" i="21"/>
  <c r="Z76" i="8"/>
  <c r="V95" i="1"/>
  <c r="P66" i="9"/>
  <c r="AK77" i="1"/>
  <c r="AQ46" i="22"/>
  <c r="AB14" i="9"/>
  <c r="AR71" i="1"/>
  <c r="AR64" i="1"/>
  <c r="AD88" i="9"/>
  <c r="V66" i="8"/>
  <c r="AH44" i="22"/>
  <c r="AA95" i="22"/>
  <c r="AT8" i="20"/>
  <c r="AY46" i="1"/>
  <c r="P70" i="24"/>
  <c r="D76" i="1"/>
  <c r="P82" i="1"/>
  <c r="AV81" i="21"/>
  <c r="AB73" i="9"/>
  <c r="R74" i="8"/>
  <c r="AS96" i="1"/>
  <c r="AT16" i="8"/>
  <c r="AY72" i="8"/>
  <c r="AU40" i="24"/>
  <c r="R38" i="21"/>
  <c r="AH91" i="8"/>
  <c r="AS92" i="8"/>
  <c r="N81" i="20"/>
  <c r="AI70" i="22"/>
  <c r="S44" i="22"/>
  <c r="Y65" i="9"/>
  <c r="AF66" i="8"/>
  <c r="X45" i="21"/>
  <c r="AU39" i="9"/>
  <c r="D73" i="21"/>
  <c r="AM67" i="21"/>
  <c r="AX78" i="1"/>
  <c r="D69" i="1"/>
  <c r="AO69" i="9"/>
  <c r="Z57" i="8"/>
  <c r="AC44" i="1"/>
  <c r="AD92" i="8"/>
  <c r="AT71" i="9"/>
  <c r="H79" i="1"/>
  <c r="S77" i="8"/>
  <c r="AE57" i="21"/>
  <c r="AS16" i="8"/>
  <c r="I10" i="1"/>
  <c r="D65" i="20"/>
  <c r="S64" i="1"/>
  <c r="AR39" i="20"/>
  <c r="AJ65" i="9"/>
  <c r="V72" i="21"/>
  <c r="R87" i="9"/>
  <c r="F9" i="24"/>
  <c r="AK71" i="8"/>
  <c r="AT87" i="24"/>
  <c r="M70" i="22"/>
  <c r="AJ74" i="21"/>
  <c r="AP92" i="26"/>
  <c r="T79" i="20"/>
  <c r="G40" i="1"/>
  <c r="I45" i="1"/>
  <c r="AW86" i="21"/>
  <c r="AR14" i="1"/>
  <c r="AE9" i="8"/>
  <c r="S78" i="22"/>
  <c r="AS63" i="9"/>
  <c r="AF63" i="9"/>
  <c r="AS69" i="1"/>
  <c r="AD8" i="8"/>
  <c r="V80" i="8"/>
  <c r="AB95" i="20"/>
  <c r="L71" i="1"/>
  <c r="M70" i="9"/>
  <c r="D57" i="1"/>
  <c r="M69" i="21"/>
  <c r="AT68" i="21"/>
  <c r="AU8" i="1"/>
  <c r="K88" i="8"/>
  <c r="AE87" i="21"/>
  <c r="G69" i="20"/>
  <c r="I38" i="20"/>
  <c r="AS38" i="9"/>
  <c r="I76" i="9"/>
  <c r="I92" i="20"/>
  <c r="H67" i="20"/>
  <c r="W86" i="20"/>
  <c r="R67" i="9"/>
  <c r="AT15" i="20"/>
  <c r="F65" i="22"/>
  <c r="AD46" i="8"/>
  <c r="R88" i="1"/>
  <c r="AP96" i="20"/>
  <c r="AX75" i="21"/>
  <c r="E45" i="20"/>
  <c r="X9" i="9"/>
  <c r="AN40" i="8"/>
  <c r="AR46" i="20"/>
  <c r="G56" i="20"/>
  <c r="G45" i="8"/>
  <c r="Z86" i="1"/>
  <c r="AP15" i="1"/>
  <c r="I77" i="1"/>
  <c r="AM81" i="8"/>
  <c r="K68" i="8"/>
  <c r="J68" i="21"/>
  <c r="AX71" i="21"/>
  <c r="AG75" i="21"/>
  <c r="S82" i="20"/>
  <c r="AG64" i="22"/>
  <c r="F75" i="21"/>
  <c r="AS46" i="1"/>
  <c r="AP96" i="9"/>
  <c r="T92" i="1"/>
  <c r="Y10" i="20"/>
  <c r="AC71" i="8"/>
  <c r="L73" i="1"/>
  <c r="AF73" i="1"/>
  <c r="F46" i="8"/>
  <c r="AS73" i="9"/>
  <c r="AP9" i="8"/>
  <c r="J96" i="8"/>
  <c r="AG70" i="20"/>
  <c r="W44" i="8"/>
  <c r="AK44" i="1"/>
  <c r="AR16" i="9"/>
  <c r="AJ16" i="8"/>
  <c r="I82" i="21"/>
  <c r="X77" i="9"/>
  <c r="Y39" i="24"/>
  <c r="AJ9" i="21"/>
  <c r="Z69" i="1"/>
  <c r="AY69" i="8"/>
  <c r="AF66" i="20"/>
  <c r="AB71" i="9"/>
  <c r="AY8" i="21"/>
  <c r="AL9" i="1"/>
  <c r="G57" i="8"/>
  <c r="F63" i="20"/>
  <c r="AC80" i="8"/>
  <c r="V57" i="20"/>
  <c r="AB40" i="8"/>
  <c r="E69" i="20"/>
  <c r="AH63" i="9"/>
  <c r="M69" i="20"/>
  <c r="T77" i="8"/>
  <c r="E44" i="9"/>
  <c r="AK66" i="8"/>
  <c r="AR79" i="22"/>
  <c r="AF56" i="25"/>
  <c r="AT56" i="22"/>
  <c r="G63" i="8"/>
  <c r="P15" i="9"/>
  <c r="AT14" i="1"/>
  <c r="D46" i="8"/>
  <c r="AY70" i="1"/>
  <c r="V96" i="8"/>
  <c r="H87" i="9"/>
  <c r="L14" i="9"/>
  <c r="R81" i="8"/>
  <c r="U46" i="1"/>
  <c r="M80" i="1"/>
  <c r="F56" i="9"/>
  <c r="AE56" i="8"/>
  <c r="AK74" i="1"/>
  <c r="AF72" i="22"/>
  <c r="J64" i="8"/>
  <c r="E10" i="8"/>
  <c r="W87" i="1"/>
  <c r="I73" i="8"/>
  <c r="F86" i="8"/>
  <c r="G86" i="8"/>
  <c r="V75" i="9"/>
  <c r="AP63" i="8"/>
  <c r="R57" i="8"/>
  <c r="AW78" i="20"/>
  <c r="H66" i="1"/>
  <c r="AP73" i="24"/>
  <c r="AY9" i="1"/>
  <c r="I86" i="1"/>
  <c r="S38" i="9"/>
  <c r="X56" i="20"/>
  <c r="R56" i="8"/>
  <c r="AA66" i="8"/>
  <c r="AC74" i="9"/>
  <c r="AX46" i="1"/>
  <c r="W56" i="1"/>
  <c r="N92" i="8"/>
  <c r="F79" i="1"/>
  <c r="D45" i="1"/>
  <c r="F72" i="8"/>
  <c r="AI78" i="8"/>
  <c r="AH95" i="8"/>
  <c r="AG10" i="20"/>
  <c r="AK64" i="20"/>
  <c r="W91" i="21"/>
  <c r="U14" i="8"/>
  <c r="AO64" i="8"/>
  <c r="AJ40" i="9"/>
  <c r="Y44" i="9"/>
  <c r="I91" i="20"/>
  <c r="H92" i="8"/>
  <c r="AA81" i="8"/>
  <c r="L66" i="9"/>
  <c r="E67" i="1"/>
  <c r="O73" i="20"/>
  <c r="D16" i="8"/>
  <c r="AU56" i="9"/>
  <c r="D86" i="1"/>
  <c r="M46" i="21"/>
  <c r="S16" i="20"/>
  <c r="AM80" i="1"/>
  <c r="J10" i="8"/>
  <c r="AB57" i="9"/>
  <c r="AB78" i="8"/>
  <c r="AM87" i="1"/>
  <c r="AE72" i="9"/>
  <c r="E45" i="8"/>
  <c r="F81" i="8"/>
  <c r="E39" i="1"/>
  <c r="T9" i="8"/>
  <c r="Q77" i="1"/>
  <c r="AU57" i="9"/>
  <c r="AS77" i="9"/>
  <c r="AL63" i="1"/>
  <c r="I39" i="21"/>
  <c r="X64" i="21"/>
  <c r="L77" i="9"/>
  <c r="AH8" i="9"/>
  <c r="G68" i="20"/>
  <c r="E76" i="8"/>
  <c r="L10" i="20"/>
  <c r="AH38" i="21"/>
  <c r="AW9" i="9"/>
  <c r="P81" i="8"/>
  <c r="AU74" i="8"/>
  <c r="U9" i="21"/>
  <c r="AP75" i="9"/>
  <c r="O73" i="9"/>
  <c r="J76" i="21"/>
  <c r="AL70" i="9"/>
  <c r="I87" i="22"/>
  <c r="AK16" i="9"/>
  <c r="AA46" i="8"/>
  <c r="AB77" i="9"/>
  <c r="T76" i="8"/>
  <c r="Z9" i="9"/>
  <c r="L65" i="22"/>
  <c r="AT45" i="1"/>
  <c r="AX63" i="8"/>
  <c r="AS65" i="8"/>
  <c r="S77" i="20"/>
  <c r="AQ78" i="1"/>
  <c r="Y80" i="8"/>
  <c r="AJ87" i="8"/>
  <c r="F45" i="1"/>
  <c r="L39" i="21"/>
  <c r="L79" i="9"/>
  <c r="AL74" i="21"/>
  <c r="AI44" i="8"/>
  <c r="AO87" i="8"/>
  <c r="AF9" i="20"/>
  <c r="K46" i="1"/>
  <c r="AV67" i="9"/>
  <c r="AX77" i="1"/>
  <c r="AK65" i="8"/>
  <c r="AX69" i="9"/>
  <c r="AV80" i="9"/>
  <c r="U67" i="9"/>
  <c r="W45" i="21"/>
  <c r="AJ67" i="21"/>
  <c r="K75" i="9"/>
  <c r="AB67" i="1"/>
  <c r="AB86" i="8"/>
  <c r="E15" i="1"/>
  <c r="AJ63" i="9"/>
  <c r="N14" i="8"/>
  <c r="U10" i="9"/>
  <c r="AT39" i="8"/>
  <c r="K15" i="8"/>
  <c r="P69" i="8"/>
  <c r="K81" i="9"/>
  <c r="AM78" i="8"/>
  <c r="Q9" i="8"/>
  <c r="AB95" i="9"/>
  <c r="AN75" i="8"/>
  <c r="AK44" i="21"/>
  <c r="R79" i="8"/>
  <c r="AP71" i="8"/>
  <c r="W39" i="9"/>
  <c r="Q9" i="24"/>
  <c r="I70" i="20"/>
  <c r="U15" i="9"/>
  <c r="AO46" i="8"/>
  <c r="O56" i="8"/>
  <c r="V9" i="1"/>
  <c r="R40" i="1"/>
  <c r="AN78" i="21"/>
  <c r="M92" i="20"/>
  <c r="K39" i="20"/>
  <c r="AI80" i="1"/>
  <c r="AI46" i="9"/>
  <c r="AV69" i="9"/>
  <c r="AB38" i="1"/>
  <c r="AW10" i="1"/>
  <c r="AM70" i="8"/>
  <c r="AP39" i="22"/>
  <c r="I56" i="20"/>
  <c r="AH79" i="8"/>
  <c r="Y9" i="1"/>
  <c r="AY92" i="1"/>
  <c r="O14" i="9"/>
  <c r="M69" i="1"/>
  <c r="N63" i="1"/>
  <c r="G96" i="21"/>
  <c r="M81" i="8"/>
  <c r="Z15" i="1"/>
  <c r="F87" i="1"/>
  <c r="AX45" i="8"/>
  <c r="AU69" i="1"/>
  <c r="S40" i="9"/>
  <c r="Q8" i="8"/>
  <c r="I16" i="1"/>
  <c r="R76" i="1"/>
  <c r="O8" i="9"/>
  <c r="AR40" i="24"/>
  <c r="I56" i="9"/>
  <c r="D56" i="8"/>
  <c r="O39" i="21"/>
  <c r="AT87" i="8"/>
  <c r="Y80" i="24"/>
  <c r="Q68" i="21"/>
  <c r="AH70" i="1"/>
  <c r="AM95" i="20"/>
  <c r="AM65" i="20"/>
  <c r="V70" i="1"/>
  <c r="I81" i="1"/>
  <c r="AO44" i="9"/>
  <c r="AO91" i="1"/>
  <c r="O15" i="9"/>
  <c r="AV92" i="22"/>
  <c r="AH81" i="22"/>
  <c r="F73" i="9"/>
  <c r="AJ69" i="24"/>
  <c r="J77" i="9"/>
  <c r="AP39" i="21"/>
  <c r="AC57" i="21"/>
  <c r="AG87" i="24"/>
  <c r="AX67" i="22"/>
  <c r="AA40" i="22"/>
  <c r="AG10" i="22"/>
  <c r="F88" i="9"/>
  <c r="AL72" i="1"/>
  <c r="M40" i="20"/>
  <c r="AV95" i="21"/>
  <c r="G82" i="1"/>
  <c r="J15" i="1"/>
  <c r="AP77" i="1"/>
  <c r="N95" i="21"/>
  <c r="AX38" i="24"/>
  <c r="S86" i="1"/>
  <c r="AC82" i="1"/>
  <c r="K74" i="8"/>
  <c r="AX38" i="1"/>
  <c r="F81" i="9"/>
  <c r="AN39" i="24"/>
  <c r="AY64" i="20"/>
  <c r="M14" i="20"/>
  <c r="P81" i="9"/>
  <c r="AV79" i="1"/>
  <c r="AH69" i="20"/>
  <c r="AF44" i="8"/>
  <c r="X8" i="9"/>
  <c r="AG45" i="9"/>
  <c r="AY91" i="8"/>
  <c r="AV73" i="8"/>
  <c r="AE86" i="9"/>
  <c r="AR40" i="8"/>
  <c r="AE16" i="9"/>
  <c r="E39" i="9"/>
  <c r="J88" i="21"/>
  <c r="AC57" i="9"/>
  <c r="AV40" i="1"/>
  <c r="R95" i="1"/>
  <c r="S15" i="8"/>
  <c r="AV45" i="9"/>
  <c r="AM9" i="9"/>
  <c r="AC70" i="24"/>
  <c r="O92" i="1"/>
  <c r="AR63" i="1"/>
  <c r="E70" i="21"/>
  <c r="M92" i="21"/>
  <c r="AI79" i="8"/>
  <c r="P63" i="8"/>
  <c r="AI40" i="9"/>
  <c r="S79" i="24"/>
  <c r="AB38" i="21"/>
  <c r="AR87" i="9"/>
  <c r="AT57" i="21"/>
  <c r="AL76" i="9"/>
  <c r="D63" i="9"/>
  <c r="AN9" i="20"/>
  <c r="AJ9" i="1"/>
  <c r="X15" i="8"/>
  <c r="AR73" i="20"/>
  <c r="AV96" i="9"/>
  <c r="D67" i="20"/>
  <c r="AE74" i="8"/>
  <c r="M68" i="9"/>
  <c r="AG40" i="1"/>
  <c r="AF88" i="20"/>
  <c r="R38" i="8"/>
  <c r="L72" i="8"/>
  <c r="AJ80" i="22"/>
  <c r="M87" i="1"/>
  <c r="AE57" i="22"/>
  <c r="O72" i="1"/>
  <c r="K82" i="8"/>
  <c r="AK40" i="8"/>
  <c r="AU40" i="1"/>
  <c r="S40" i="20"/>
  <c r="AM56" i="1"/>
  <c r="AE68" i="21"/>
  <c r="AI45" i="20"/>
  <c r="AP38" i="8"/>
  <c r="AP87" i="8"/>
  <c r="AG77" i="1"/>
  <c r="AN44" i="9"/>
  <c r="AK66" i="1"/>
  <c r="AX73" i="8"/>
  <c r="AP39" i="8"/>
  <c r="H8" i="1"/>
  <c r="AK76" i="9"/>
  <c r="E67" i="8"/>
  <c r="R9" i="1"/>
  <c r="AB63" i="20"/>
  <c r="AE67" i="21"/>
  <c r="AJ74" i="9"/>
  <c r="AH79" i="20"/>
  <c r="D73" i="8"/>
  <c r="AY82" i="21"/>
  <c r="AI95" i="8"/>
  <c r="Z64" i="1"/>
  <c r="AM45" i="1"/>
  <c r="F74" i="1"/>
  <c r="V82" i="9"/>
  <c r="T78" i="20"/>
  <c r="AA71" i="1"/>
  <c r="L70" i="1"/>
  <c r="M76" i="21"/>
  <c r="AC92" i="9"/>
  <c r="T75" i="1"/>
  <c r="F71" i="1"/>
  <c r="AL74" i="1"/>
  <c r="H64" i="20"/>
  <c r="AJ14" i="1"/>
  <c r="I39" i="8"/>
  <c r="J57" i="8"/>
  <c r="D38" i="9"/>
  <c r="AF15" i="20"/>
  <c r="AB57" i="8"/>
  <c r="AI88" i="9"/>
  <c r="J76" i="20"/>
  <c r="K64" i="1"/>
  <c r="Q16" i="8"/>
  <c r="AD82" i="22"/>
  <c r="AD73" i="21"/>
  <c r="J46" i="25"/>
  <c r="AG44" i="1"/>
  <c r="AR57" i="21"/>
  <c r="S81" i="22"/>
  <c r="AS56" i="8"/>
  <c r="F8" i="1"/>
  <c r="V8" i="21"/>
  <c r="Y69" i="22"/>
  <c r="AJ82" i="9"/>
  <c r="E63" i="21"/>
  <c r="S56" i="22"/>
  <c r="D77" i="22"/>
  <c r="AC76" i="8"/>
  <c r="AT63" i="8"/>
  <c r="AP72" i="8"/>
  <c r="AF71" i="21"/>
  <c r="AU82" i="9"/>
  <c r="F44" i="21"/>
  <c r="AE40" i="24"/>
  <c r="Q68" i="1"/>
  <c r="O69" i="1"/>
  <c r="U91" i="1"/>
  <c r="AB66" i="8"/>
  <c r="D76" i="8"/>
  <c r="N92" i="1"/>
  <c r="U87" i="8"/>
  <c r="I45" i="20"/>
  <c r="AM56" i="8"/>
  <c r="G79" i="8"/>
  <c r="AR72" i="1"/>
  <c r="Y77" i="8"/>
  <c r="E71" i="1"/>
  <c r="AN56" i="20"/>
  <c r="I14" i="9"/>
  <c r="D16" i="9"/>
  <c r="AM40" i="20"/>
  <c r="V10" i="8"/>
  <c r="AA74" i="20"/>
  <c r="AW38" i="8"/>
  <c r="AG81" i="1"/>
  <c r="U8" i="8"/>
  <c r="AV66" i="20"/>
  <c r="AA82" i="8"/>
  <c r="N79" i="1"/>
  <c r="AL56" i="9"/>
  <c r="AQ66" i="9"/>
  <c r="AF9" i="9"/>
  <c r="AN65" i="22"/>
  <c r="U71" i="20"/>
  <c r="AI73" i="9"/>
  <c r="AH65" i="8"/>
  <c r="Z63" i="8"/>
  <c r="AC8" i="8"/>
  <c r="AE80" i="9"/>
  <c r="AL56" i="22"/>
  <c r="AJ73" i="9"/>
  <c r="AI74" i="22"/>
  <c r="AO70" i="20"/>
  <c r="W46" i="1"/>
  <c r="AC40" i="9"/>
  <c r="U88" i="22"/>
  <c r="Z77" i="8"/>
  <c r="AF71" i="9"/>
  <c r="AX86" i="22"/>
  <c r="AJ77" i="21"/>
  <c r="S73" i="8"/>
  <c r="W45" i="1"/>
  <c r="I80" i="20"/>
  <c r="AY73" i="20"/>
  <c r="Y46" i="1"/>
  <c r="AH86" i="9"/>
  <c r="AW86" i="8"/>
  <c r="F9" i="9"/>
  <c r="AB10" i="8"/>
  <c r="AI65" i="20"/>
  <c r="O65" i="21"/>
  <c r="AP16" i="24"/>
  <c r="H57" i="9"/>
  <c r="J67" i="8"/>
  <c r="Y78" i="9"/>
  <c r="AH81" i="20"/>
  <c r="Y14" i="9"/>
  <c r="AJ91" i="1"/>
  <c r="AX95" i="9"/>
  <c r="AF56" i="21"/>
  <c r="AY68" i="25"/>
  <c r="G45" i="1"/>
  <c r="AW65" i="9"/>
  <c r="AC71" i="1"/>
  <c r="AK80" i="9"/>
  <c r="AV14" i="20"/>
  <c r="F80" i="22"/>
  <c r="AS72" i="9"/>
  <c r="M66" i="1"/>
  <c r="AL56" i="8"/>
  <c r="K10" i="21"/>
  <c r="Z40" i="9"/>
  <c r="F75" i="8"/>
  <c r="AP79" i="22"/>
  <c r="AH67" i="21"/>
  <c r="E81" i="8"/>
  <c r="I95" i="9"/>
  <c r="I68" i="1"/>
  <c r="AR76" i="22"/>
  <c r="E92" i="8"/>
  <c r="Z40" i="1"/>
  <c r="V44" i="8"/>
  <c r="Q81" i="9"/>
  <c r="X46" i="1"/>
  <c r="AN91" i="9"/>
  <c r="X40" i="8"/>
  <c r="K72" i="1"/>
  <c r="Y86" i="21"/>
  <c r="F64" i="8"/>
  <c r="G70" i="22"/>
  <c r="AN92" i="1"/>
  <c r="AF87" i="1"/>
  <c r="AD45" i="22"/>
  <c r="Q81" i="1"/>
  <c r="AD82" i="1"/>
  <c r="D45" i="24"/>
  <c r="AP10" i="9"/>
  <c r="O95" i="21"/>
  <c r="AQ65" i="9"/>
  <c r="W57" i="8"/>
  <c r="I14" i="8"/>
  <c r="AQ38" i="8"/>
  <c r="AH87" i="8"/>
  <c r="U92" i="20"/>
  <c r="M75" i="8"/>
  <c r="AF91" i="9"/>
  <c r="T75" i="21"/>
  <c r="AK76" i="1"/>
  <c r="AG56" i="8"/>
  <c r="AP10" i="8"/>
  <c r="AR82" i="9"/>
  <c r="Q46" i="9"/>
  <c r="P38" i="8"/>
  <c r="AQ46" i="24"/>
  <c r="K70" i="9"/>
  <c r="AF86" i="20"/>
  <c r="P76" i="25"/>
  <c r="U39" i="22"/>
  <c r="G69" i="22"/>
  <c r="R86" i="1"/>
  <c r="Z92" i="8"/>
  <c r="Z86" i="8"/>
  <c r="K56" i="8"/>
  <c r="AA70" i="22"/>
  <c r="Z57" i="1"/>
  <c r="AV96" i="8"/>
  <c r="P96" i="21"/>
  <c r="AX87" i="20"/>
  <c r="AR91" i="1"/>
  <c r="AF46" i="8"/>
  <c r="AS44" i="9"/>
  <c r="AY68" i="20"/>
  <c r="AP81" i="8"/>
  <c r="AD96" i="1"/>
  <c r="AJ86" i="9"/>
  <c r="AG64" i="1"/>
  <c r="U71" i="8"/>
  <c r="O45" i="8"/>
  <c r="W82" i="1"/>
  <c r="E92" i="1"/>
  <c r="O46" i="22"/>
  <c r="AE66" i="9"/>
  <c r="AR10" i="9"/>
  <c r="AI10" i="8"/>
  <c r="T14" i="21"/>
  <c r="E77" i="1"/>
  <c r="AW8" i="1"/>
  <c r="AQ81" i="9"/>
  <c r="S76" i="1"/>
  <c r="F81" i="20"/>
  <c r="AO91" i="8"/>
  <c r="D14" i="9"/>
  <c r="AT77" i="9"/>
  <c r="AS9" i="8"/>
  <c r="H68" i="21"/>
  <c r="AR44" i="9"/>
  <c r="P15" i="8"/>
  <c r="AV79" i="9"/>
  <c r="R66" i="1"/>
  <c r="X38" i="9"/>
  <c r="AW46" i="20"/>
  <c r="AP77" i="9"/>
  <c r="AY95" i="22"/>
  <c r="AM87" i="9"/>
  <c r="Z91" i="9"/>
  <c r="AS75" i="1"/>
  <c r="AC56" i="9"/>
  <c r="AX46" i="8"/>
  <c r="S39" i="1"/>
  <c r="R72" i="8"/>
  <c r="Z71" i="9"/>
  <c r="AW96" i="1"/>
  <c r="AD74" i="1"/>
  <c r="E16" i="25"/>
  <c r="AM76" i="1"/>
  <c r="AQ69" i="8"/>
  <c r="U75" i="22"/>
  <c r="S96" i="9"/>
  <c r="O14" i="20"/>
  <c r="I88" i="8"/>
  <c r="J78" i="1"/>
  <c r="AY74" i="20"/>
  <c r="AQ74" i="1"/>
  <c r="AK79" i="8"/>
  <c r="AY56" i="1"/>
  <c r="AR92" i="22"/>
  <c r="U57" i="21"/>
  <c r="AI56" i="9"/>
  <c r="AY77" i="8"/>
  <c r="H40" i="20"/>
  <c r="N87" i="22"/>
  <c r="P78" i="1"/>
  <c r="F56" i="20"/>
  <c r="AQ8" i="8"/>
  <c r="AF10" i="8"/>
  <c r="AX9" i="1"/>
  <c r="D57" i="9"/>
  <c r="M72" i="21"/>
  <c r="I74" i="1"/>
  <c r="D87" i="25"/>
  <c r="H79" i="9"/>
  <c r="AT86" i="9"/>
  <c r="H74" i="20"/>
  <c r="AX86" i="1"/>
  <c r="Y91" i="1"/>
  <c r="AM46" i="21"/>
  <c r="W69" i="9"/>
  <c r="G81" i="1"/>
  <c r="AY68" i="24"/>
  <c r="V63" i="9"/>
  <c r="I79" i="1"/>
  <c r="N66" i="20"/>
  <c r="K96" i="8"/>
  <c r="O63" i="9"/>
  <c r="AY86" i="1"/>
  <c r="D71" i="9"/>
  <c r="AX39" i="1"/>
  <c r="AT14" i="25"/>
  <c r="L64" i="8"/>
  <c r="G15" i="20"/>
  <c r="N39" i="26"/>
  <c r="AM73" i="21"/>
  <c r="AM73" i="1"/>
  <c r="AW75" i="22"/>
  <c r="H10" i="8"/>
  <c r="O44" i="25"/>
  <c r="H46" i="9"/>
  <c r="AY80" i="21"/>
  <c r="G15" i="8"/>
  <c r="AK56" i="21"/>
  <c r="I16" i="9"/>
  <c r="V79" i="9"/>
  <c r="J91" i="1"/>
  <c r="R72" i="21"/>
  <c r="AQ76" i="1"/>
  <c r="AO92" i="9"/>
  <c r="K8" i="8"/>
  <c r="AA86" i="8"/>
  <c r="AM40" i="8"/>
  <c r="P67" i="1"/>
  <c r="AX75" i="20"/>
  <c r="AP8" i="8"/>
  <c r="L44" i="22"/>
  <c r="R63" i="9"/>
  <c r="J73" i="1"/>
  <c r="O74" i="8"/>
  <c r="AI70" i="8"/>
  <c r="AA71" i="20"/>
  <c r="AQ73" i="21"/>
  <c r="Z65" i="21"/>
  <c r="AK57" i="9"/>
  <c r="AQ38" i="1"/>
  <c r="AJ65" i="24"/>
  <c r="AW67" i="1"/>
  <c r="J88" i="9"/>
  <c r="AE57" i="9"/>
  <c r="AD78" i="21"/>
  <c r="O70" i="8"/>
  <c r="U70" i="9"/>
  <c r="M8" i="1"/>
  <c r="AV91" i="9"/>
  <c r="Z73" i="22"/>
  <c r="AH45" i="9"/>
  <c r="J81" i="24"/>
  <c r="AN70" i="9"/>
  <c r="E71" i="9"/>
  <c r="Z79" i="8"/>
  <c r="AI68" i="8"/>
  <c r="AF79" i="9"/>
  <c r="U57" i="20"/>
  <c r="AQ78" i="8"/>
  <c r="K82" i="1"/>
  <c r="T45" i="21"/>
  <c r="AK8" i="20"/>
  <c r="AU56" i="8"/>
  <c r="W77" i="21"/>
  <c r="AC96" i="21"/>
  <c r="I69" i="24"/>
  <c r="M40" i="1"/>
  <c r="N63" i="8"/>
  <c r="N56" i="8"/>
  <c r="AR67" i="22"/>
  <c r="AE80" i="22"/>
  <c r="AR71" i="9"/>
  <c r="N73" i="8"/>
  <c r="M69" i="8"/>
  <c r="AJ39" i="1"/>
  <c r="H73" i="9"/>
  <c r="L82" i="8"/>
  <c r="I9" i="1"/>
  <c r="AB10" i="21"/>
  <c r="O75" i="1"/>
  <c r="O63" i="20"/>
  <c r="N9" i="8"/>
  <c r="Z9" i="8"/>
  <c r="L65" i="9"/>
  <c r="AJ15" i="8"/>
  <c r="AQ15" i="20"/>
  <c r="F67" i="9"/>
  <c r="AI10" i="20"/>
  <c r="AG14" i="1"/>
  <c r="U79" i="1"/>
  <c r="AQ44" i="9"/>
  <c r="K69" i="8"/>
  <c r="AQ39" i="1"/>
  <c r="AU87" i="22"/>
  <c r="Z70" i="22"/>
  <c r="AG63" i="20"/>
  <c r="K75" i="20"/>
  <c r="H78" i="20"/>
  <c r="J15" i="21"/>
  <c r="AB67" i="9"/>
  <c r="AK46" i="22"/>
  <c r="H67" i="1"/>
  <c r="E86" i="24"/>
  <c r="AU68" i="20"/>
  <c r="D91" i="20"/>
  <c r="F68" i="1"/>
  <c r="AF46" i="20"/>
  <c r="AD77" i="1"/>
  <c r="H81" i="9"/>
  <c r="AI77" i="22"/>
  <c r="J9" i="1"/>
  <c r="R64" i="21"/>
  <c r="S82" i="9"/>
  <c r="T38" i="20"/>
  <c r="J56" i="8"/>
  <c r="AO38" i="1"/>
  <c r="AT75" i="9"/>
  <c r="AH69" i="8"/>
  <c r="AF64" i="8"/>
  <c r="AR63" i="9"/>
  <c r="AI57" i="20"/>
  <c r="I64" i="9"/>
  <c r="AI75" i="1"/>
  <c r="J66" i="24"/>
  <c r="D57" i="8"/>
  <c r="E14" i="21"/>
  <c r="AX71" i="9"/>
  <c r="F9" i="1"/>
  <c r="AY39" i="1"/>
  <c r="AE64" i="1"/>
  <c r="AC73" i="1"/>
  <c r="AY46" i="21"/>
  <c r="U8" i="20"/>
  <c r="H16" i="9"/>
  <c r="R8" i="8"/>
  <c r="H16" i="21"/>
  <c r="AE78" i="21"/>
  <c r="AS96" i="8"/>
  <c r="H96" i="8"/>
  <c r="F91" i="1"/>
  <c r="Q45" i="8"/>
  <c r="P57" i="9"/>
  <c r="G73" i="9"/>
  <c r="AP64" i="9"/>
  <c r="AW72" i="1"/>
  <c r="S46" i="20"/>
  <c r="W66" i="21"/>
  <c r="S63" i="8"/>
  <c r="W15" i="8"/>
  <c r="G67" i="1"/>
  <c r="N16" i="21"/>
  <c r="V56" i="8"/>
  <c r="W73" i="1"/>
  <c r="AJ96" i="9"/>
  <c r="Q74" i="1"/>
  <c r="AX68" i="9"/>
  <c r="K38" i="1"/>
  <c r="AX79" i="21"/>
  <c r="AE63" i="1"/>
  <c r="AT82" i="21"/>
  <c r="T8" i="22"/>
  <c r="H69" i="1"/>
  <c r="G96" i="1"/>
  <c r="AG76" i="1"/>
  <c r="AG56" i="9"/>
  <c r="AL67" i="1"/>
  <c r="AE76" i="9"/>
  <c r="Y15" i="24"/>
  <c r="AY9" i="20"/>
  <c r="AQ75" i="20"/>
  <c r="AG91" i="8"/>
  <c r="E86" i="20"/>
  <c r="AA10" i="9"/>
  <c r="E65" i="25"/>
  <c r="P14" i="21"/>
  <c r="M57" i="8"/>
  <c r="Q88" i="1"/>
  <c r="AC65" i="8"/>
  <c r="L75" i="1"/>
  <c r="AT64" i="21"/>
  <c r="AL95" i="1"/>
  <c r="S56" i="1"/>
  <c r="X40" i="1"/>
  <c r="N86" i="8"/>
  <c r="AA8" i="1"/>
  <c r="AC88" i="8"/>
  <c r="AL68" i="1"/>
  <c r="AR87" i="8"/>
  <c r="Y74" i="8"/>
  <c r="AM70" i="9"/>
  <c r="AN81" i="1"/>
  <c r="G76" i="21"/>
  <c r="W92" i="1"/>
  <c r="D86" i="8"/>
  <c r="J15" i="8"/>
  <c r="T82" i="22"/>
  <c r="AN10" i="8"/>
  <c r="AA9" i="9"/>
  <c r="AE39" i="8"/>
  <c r="J9" i="9"/>
  <c r="V81" i="1"/>
  <c r="AI40" i="1"/>
  <c r="R64" i="20"/>
  <c r="AL38" i="22"/>
  <c r="AP45" i="1"/>
  <c r="AC81" i="22"/>
  <c r="N80" i="20"/>
  <c r="V40" i="20"/>
  <c r="N65" i="20"/>
  <c r="K16" i="21"/>
  <c r="P10" i="8"/>
  <c r="AH92" i="1"/>
  <c r="AE73" i="20"/>
  <c r="AY44" i="21"/>
  <c r="K95" i="1"/>
  <c r="AK79" i="9"/>
  <c r="I69" i="21"/>
  <c r="AO45" i="20"/>
  <c r="V68" i="22"/>
  <c r="AN57" i="9"/>
  <c r="AJ39" i="8"/>
  <c r="AJ91" i="9"/>
  <c r="AJ44" i="8"/>
  <c r="AY57" i="20"/>
  <c r="AB70" i="9"/>
  <c r="AL82" i="9"/>
  <c r="E72" i="8"/>
  <c r="AE72" i="1"/>
  <c r="V73" i="22"/>
  <c r="AP16" i="8"/>
  <c r="AU40" i="8"/>
  <c r="T80" i="9"/>
  <c r="AR81" i="9"/>
  <c r="AE92" i="9"/>
  <c r="AD68" i="20"/>
  <c r="O66" i="20"/>
  <c r="AR86" i="1"/>
  <c r="AY88" i="1"/>
  <c r="AA46" i="9"/>
  <c r="AH73" i="1"/>
  <c r="AN87" i="8"/>
  <c r="AC16" i="1"/>
  <c r="H67" i="8"/>
  <c r="AD78" i="20"/>
  <c r="Q87" i="21"/>
  <c r="J63" i="21"/>
  <c r="E91" i="20"/>
  <c r="AG70" i="8"/>
  <c r="K87" i="8"/>
  <c r="AP95" i="9"/>
  <c r="J76" i="24"/>
  <c r="AA73" i="8"/>
  <c r="AY63" i="20"/>
  <c r="AJ95" i="21"/>
  <c r="AE92" i="1"/>
  <c r="AE70" i="21"/>
  <c r="Q44" i="9"/>
  <c r="AN15" i="1"/>
  <c r="AJ40" i="1"/>
  <c r="AD96" i="9"/>
  <c r="D56" i="20"/>
  <c r="AC15" i="8"/>
  <c r="AH92" i="9"/>
  <c r="V39" i="20"/>
  <c r="F8" i="21"/>
  <c r="AO80" i="8"/>
  <c r="U81" i="21"/>
  <c r="R81" i="1"/>
  <c r="AM77" i="9"/>
  <c r="AN65" i="21"/>
  <c r="AL14" i="9"/>
  <c r="X14" i="8"/>
  <c r="W9" i="22"/>
  <c r="AS87" i="20"/>
  <c r="AS14" i="21"/>
  <c r="AB80" i="8"/>
  <c r="O86" i="9"/>
  <c r="P74" i="8"/>
  <c r="AQ15" i="1"/>
  <c r="M64" i="8"/>
  <c r="D9" i="20"/>
  <c r="Y74" i="9"/>
  <c r="AN82" i="9"/>
  <c r="AG75" i="8"/>
  <c r="M44" i="20"/>
  <c r="K66" i="9"/>
  <c r="Y45" i="8"/>
  <c r="W75" i="9"/>
  <c r="AK82" i="21"/>
  <c r="L38" i="9"/>
  <c r="AM46" i="1"/>
  <c r="I91" i="9"/>
  <c r="AV63" i="8"/>
  <c r="AP66" i="1"/>
  <c r="AP56" i="8"/>
  <c r="N38" i="20"/>
  <c r="AU14" i="20"/>
  <c r="AK87" i="1"/>
  <c r="X75" i="1"/>
  <c r="Z44" i="8"/>
  <c r="Q44" i="22"/>
  <c r="AG16" i="9"/>
  <c r="U16" i="20"/>
  <c r="AY57" i="1"/>
  <c r="U14" i="9"/>
  <c r="AD8" i="21"/>
  <c r="R69" i="1"/>
  <c r="E64" i="8"/>
  <c r="AV74" i="20"/>
  <c r="O39" i="1"/>
  <c r="AC63" i="20"/>
  <c r="W67" i="9"/>
  <c r="AY78" i="22"/>
  <c r="AF72" i="9"/>
  <c r="AJ16" i="9"/>
  <c r="R73" i="1"/>
  <c r="AT45" i="8"/>
  <c r="AG88" i="1"/>
  <c r="J8" i="9"/>
  <c r="AR95" i="1"/>
  <c r="M70" i="8"/>
  <c r="AL69" i="8"/>
  <c r="AU9" i="9"/>
  <c r="AE76" i="1"/>
  <c r="P95" i="1"/>
  <c r="R87" i="8"/>
  <c r="F73" i="1"/>
  <c r="AM46" i="9"/>
  <c r="R72" i="9"/>
  <c r="AY15" i="22"/>
  <c r="I15" i="1"/>
  <c r="N38" i="8"/>
  <c r="AF46" i="1"/>
  <c r="O78" i="9"/>
  <c r="AO46" i="22"/>
  <c r="Q72" i="20"/>
  <c r="AI82" i="21"/>
  <c r="AP87" i="1"/>
  <c r="Q81" i="8"/>
  <c r="Q82" i="1"/>
  <c r="Y73" i="8"/>
  <c r="AX46" i="21"/>
  <c r="AH72" i="24"/>
  <c r="AY95" i="1"/>
  <c r="AV46" i="9"/>
  <c r="I69" i="1"/>
  <c r="P57" i="8"/>
  <c r="K91" i="9"/>
  <c r="AC72" i="9"/>
  <c r="AH10" i="21"/>
  <c r="V57" i="24"/>
  <c r="T78" i="8"/>
  <c r="E96" i="1"/>
  <c r="U69" i="20"/>
  <c r="E76" i="1"/>
  <c r="S68" i="1"/>
  <c r="AK68" i="20"/>
  <c r="AV87" i="20"/>
  <c r="P86" i="1"/>
  <c r="AH82" i="9"/>
  <c r="AD46" i="9"/>
  <c r="AV88" i="8"/>
  <c r="AQ39" i="20"/>
  <c r="AE68" i="20"/>
  <c r="AG75" i="9"/>
  <c r="AH95" i="20"/>
  <c r="N71" i="20"/>
  <c r="AG75" i="1"/>
  <c r="V88" i="1"/>
  <c r="P86" i="8"/>
  <c r="AW76" i="8"/>
  <c r="U46" i="9"/>
  <c r="W16" i="8"/>
  <c r="N8" i="9"/>
  <c r="S92" i="9"/>
  <c r="Z15" i="8"/>
  <c r="J81" i="9"/>
  <c r="M78" i="1"/>
  <c r="W70" i="9"/>
  <c r="AQ57" i="1"/>
  <c r="AA57" i="8"/>
  <c r="AL72" i="9"/>
  <c r="AA67" i="8"/>
  <c r="U64" i="8"/>
  <c r="E95" i="22"/>
  <c r="AK10" i="9"/>
  <c r="O64" i="20"/>
  <c r="G76" i="8"/>
  <c r="P88" i="1"/>
  <c r="AY68" i="1"/>
  <c r="AO9" i="25"/>
  <c r="R45" i="1"/>
  <c r="J66" i="9"/>
  <c r="AG39" i="9"/>
  <c r="P68" i="20"/>
  <c r="O46" i="1"/>
  <c r="G92" i="1"/>
  <c r="AR56" i="20"/>
  <c r="AD79" i="9"/>
  <c r="F87" i="20"/>
  <c r="O95" i="1"/>
  <c r="D66" i="8"/>
  <c r="Q79" i="1"/>
  <c r="Y76" i="20"/>
  <c r="Z77" i="9"/>
  <c r="AK67" i="20"/>
  <c r="AA102" i="12" a="1"/>
  <c r="Z102" i="12" a="1"/>
  <c r="H102" i="12" a="1"/>
  <c r="W102" i="12" a="1"/>
  <c r="X102" i="12" a="1"/>
  <c r="Y102" i="12" a="1"/>
  <c r="AB102" i="12" a="1"/>
  <c r="E102" i="12" a="1"/>
  <c r="I102" i="12" a="1"/>
  <c r="G102" i="12" a="1"/>
  <c r="AP96" i="34" l="1"/>
  <c r="AH65" i="33"/>
  <c r="H76" i="19"/>
  <c r="T65" i="19"/>
  <c r="E45" i="34"/>
  <c r="E27" i="9"/>
  <c r="E91" i="32"/>
  <c r="E91" i="10"/>
  <c r="E93" i="1"/>
  <c r="O97" i="8"/>
  <c r="O95" i="33"/>
  <c r="AJ50" i="1"/>
  <c r="AJ20" i="1"/>
  <c r="AJ41" i="1"/>
  <c r="AJ38" i="10"/>
  <c r="AJ38" i="32"/>
  <c r="F16" i="33"/>
  <c r="O70" i="33"/>
  <c r="Y91" i="32"/>
  <c r="Y91" i="10"/>
  <c r="Y93" i="1"/>
  <c r="U83" i="8"/>
  <c r="U63" i="33"/>
  <c r="AA64" i="19"/>
  <c r="AP91" i="32"/>
  <c r="AP91" i="10"/>
  <c r="AP93" i="1"/>
  <c r="Y96" i="33"/>
  <c r="AP79" i="33"/>
  <c r="AE16" i="33"/>
  <c r="AI81" i="33"/>
  <c r="N14" i="33"/>
  <c r="N17" i="8"/>
  <c r="AI27" i="21"/>
  <c r="AL50" i="22"/>
  <c r="AL41" i="22"/>
  <c r="AL20" i="22"/>
  <c r="AA73" i="33"/>
  <c r="AL10" i="10"/>
  <c r="AL10" i="32"/>
  <c r="E76" i="10"/>
  <c r="E76" i="32"/>
  <c r="AQ38" i="33"/>
  <c r="AQ41" i="8"/>
  <c r="AQ50" i="8"/>
  <c r="AQ20" i="8"/>
  <c r="D95" i="32"/>
  <c r="D97" i="1"/>
  <c r="D95" i="10"/>
  <c r="BT95" i="1"/>
  <c r="BT97" i="1" s="1"/>
  <c r="S58" i="9"/>
  <c r="S56" i="34"/>
  <c r="AB88" i="33"/>
  <c r="BR88" i="8"/>
  <c r="I15" i="32"/>
  <c r="I15" i="10"/>
  <c r="Q82" i="32"/>
  <c r="Q82" i="10"/>
  <c r="AW10" i="34"/>
  <c r="U56" i="19"/>
  <c r="U58" i="20"/>
  <c r="AE78" i="34"/>
  <c r="AC58" i="8"/>
  <c r="AC56" i="33"/>
  <c r="Q96" i="33"/>
  <c r="K82" i="34"/>
  <c r="U92" i="32"/>
  <c r="U92" i="10"/>
  <c r="Y27" i="8"/>
  <c r="Y45" i="33"/>
  <c r="O76" i="33"/>
  <c r="AA64" i="34"/>
  <c r="D57" i="34"/>
  <c r="BT57" i="9"/>
  <c r="AE83" i="9"/>
  <c r="AE63" i="34"/>
  <c r="AO39" i="33"/>
  <c r="AO21" i="8"/>
  <c r="AO51" i="8"/>
  <c r="Q71" i="32"/>
  <c r="Q71" i="10"/>
  <c r="S66" i="34"/>
  <c r="AL21" i="9"/>
  <c r="AL39" i="34"/>
  <c r="AL51" i="9"/>
  <c r="AY69" i="33"/>
  <c r="AU27" i="20"/>
  <c r="AU45" i="19"/>
  <c r="AC11" i="9"/>
  <c r="AC8" i="34"/>
  <c r="AT58" i="9"/>
  <c r="AT56" i="34"/>
  <c r="Z28" i="8"/>
  <c r="Z46" i="33"/>
  <c r="AQ20" i="20"/>
  <c r="AQ41" i="20"/>
  <c r="AQ38" i="19"/>
  <c r="AQ50" i="20"/>
  <c r="G52" i="1"/>
  <c r="G40" i="10"/>
  <c r="G22" i="1"/>
  <c r="G40" i="32"/>
  <c r="AC17" i="8"/>
  <c r="AC14" i="33"/>
  <c r="N82" i="10"/>
  <c r="N82" i="32"/>
  <c r="AW47" i="1"/>
  <c r="AW44" i="32"/>
  <c r="AW26" i="1"/>
  <c r="AW44" i="10"/>
  <c r="AD66" i="10"/>
  <c r="AD66" i="32"/>
  <c r="AM68" i="33"/>
  <c r="V75" i="34"/>
  <c r="S77" i="32"/>
  <c r="S77" i="10"/>
  <c r="M70" i="33"/>
  <c r="J78" i="34"/>
  <c r="S63" i="33"/>
  <c r="S83" i="8"/>
  <c r="AI57" i="19"/>
  <c r="D17" i="9"/>
  <c r="D14" i="34"/>
  <c r="CB14" i="9"/>
  <c r="BT14" i="9"/>
  <c r="I75" i="34"/>
  <c r="W89" i="1"/>
  <c r="W86" i="10"/>
  <c r="W86" i="32"/>
  <c r="AA70" i="33"/>
  <c r="AH17" i="8"/>
  <c r="AH14" i="33"/>
  <c r="D80" i="10"/>
  <c r="D80" i="32"/>
  <c r="BT80" i="1"/>
  <c r="AV40" i="33"/>
  <c r="AV52" i="8"/>
  <c r="AV22" i="8"/>
  <c r="AR58" i="9"/>
  <c r="AR56" i="34"/>
  <c r="AR97" i="8"/>
  <c r="AR95" i="33"/>
  <c r="AO64" i="33"/>
  <c r="BO8" i="21"/>
  <c r="AP11" i="21"/>
  <c r="AD44" i="33"/>
  <c r="AD26" i="8"/>
  <c r="AD47" i="8"/>
  <c r="V78" i="32"/>
  <c r="V78" i="10"/>
  <c r="U9" i="34"/>
  <c r="AT67" i="33"/>
  <c r="AA45" i="32"/>
  <c r="AA27" i="1"/>
  <c r="AA45" i="10"/>
  <c r="AH75" i="32"/>
  <c r="AH75" i="10"/>
  <c r="AQ78" i="32"/>
  <c r="AQ78" i="10"/>
  <c r="G79" i="33"/>
  <c r="AA66" i="33"/>
  <c r="AF58" i="24"/>
  <c r="AF56" i="23"/>
  <c r="AQ75" i="19"/>
  <c r="V70" i="34"/>
  <c r="AN58" i="20"/>
  <c r="BO56" i="20"/>
  <c r="AN56" i="19"/>
  <c r="BQ56" i="20"/>
  <c r="P57" i="33"/>
  <c r="BS57" i="8"/>
  <c r="J72" i="32"/>
  <c r="J72" i="10"/>
  <c r="T69" i="10"/>
  <c r="T69" i="32"/>
  <c r="AM16" i="10"/>
  <c r="AM16" i="32"/>
  <c r="Z78" i="33"/>
  <c r="D45" i="34"/>
  <c r="D27" i="9"/>
  <c r="BT45" i="9"/>
  <c r="X17" i="1"/>
  <c r="X14" i="32"/>
  <c r="X14" i="10"/>
  <c r="AV9" i="33"/>
  <c r="L47" i="9"/>
  <c r="L44" i="34"/>
  <c r="L26" i="9"/>
  <c r="N66" i="19"/>
  <c r="AP80" i="32"/>
  <c r="AP80" i="10"/>
  <c r="AV15" i="19"/>
  <c r="AV46" i="33"/>
  <c r="AV28" i="8"/>
  <c r="AV34" i="8" s="1"/>
  <c r="J51" i="9"/>
  <c r="J39" i="34"/>
  <c r="J21" i="9"/>
  <c r="AE92" i="34"/>
  <c r="AX75" i="32"/>
  <c r="AX75" i="10"/>
  <c r="T11" i="22"/>
  <c r="R76" i="33"/>
  <c r="AR51" i="9"/>
  <c r="AR21" i="9"/>
  <c r="AR39" i="34"/>
  <c r="AM77" i="34"/>
  <c r="N71" i="10"/>
  <c r="N71" i="32"/>
  <c r="J63" i="10"/>
  <c r="J63" i="32"/>
  <c r="J83" i="1"/>
  <c r="J81" i="32"/>
  <c r="J81" i="10"/>
  <c r="AW50" i="1"/>
  <c r="AW38" i="32"/>
  <c r="AW38" i="10"/>
  <c r="AW41" i="1"/>
  <c r="AW20" i="1"/>
  <c r="AJ77" i="19"/>
  <c r="O63" i="19"/>
  <c r="O83" i="20"/>
  <c r="J91" i="32"/>
  <c r="J91" i="10"/>
  <c r="J93" i="1"/>
  <c r="AG79" i="32"/>
  <c r="AG79" i="10"/>
  <c r="AL47" i="21"/>
  <c r="AL26" i="21"/>
  <c r="Z88" i="33"/>
  <c r="AA83" i="8"/>
  <c r="AA63" i="33"/>
  <c r="AA45" i="34"/>
  <c r="AA27" i="9"/>
  <c r="AV66" i="32"/>
  <c r="AV66" i="10"/>
  <c r="H80" i="34"/>
  <c r="AE78" i="19"/>
  <c r="AL96" i="32"/>
  <c r="AL96" i="10"/>
  <c r="T67" i="33"/>
  <c r="AG11" i="8"/>
  <c r="AG8" i="33"/>
  <c r="V21" i="1"/>
  <c r="V39" i="10"/>
  <c r="V51" i="1"/>
  <c r="V39" i="32"/>
  <c r="L45" i="10"/>
  <c r="L27" i="1"/>
  <c r="L45" i="32"/>
  <c r="AD14" i="33"/>
  <c r="AD17" i="8"/>
  <c r="AC92" i="32"/>
  <c r="AC92" i="10"/>
  <c r="P88" i="32"/>
  <c r="P88" i="10"/>
  <c r="BS88" i="1"/>
  <c r="H83" i="20"/>
  <c r="H63" i="19"/>
  <c r="R51" i="20"/>
  <c r="R39" i="19"/>
  <c r="R21" i="20"/>
  <c r="K79" i="32"/>
  <c r="K79" i="10"/>
  <c r="F64" i="33"/>
  <c r="R21" i="9"/>
  <c r="R51" i="9"/>
  <c r="R39" i="34"/>
  <c r="R75" i="33"/>
  <c r="H67" i="10"/>
  <c r="H67" i="32"/>
  <c r="AC44" i="10"/>
  <c r="AC44" i="32"/>
  <c r="AC47" i="1"/>
  <c r="AC26" i="1"/>
  <c r="AE87" i="32"/>
  <c r="AE87" i="10"/>
  <c r="I69" i="32"/>
  <c r="I69" i="10"/>
  <c r="AL82" i="34"/>
  <c r="Y64" i="32"/>
  <c r="Y64" i="10"/>
  <c r="AN67" i="32"/>
  <c r="AN67" i="10"/>
  <c r="BO67" i="1"/>
  <c r="BQ67" i="1"/>
  <c r="AT44" i="33"/>
  <c r="AT26" i="8"/>
  <c r="AT47" i="8"/>
  <c r="I91" i="19"/>
  <c r="I93" i="20"/>
  <c r="AI40" i="32"/>
  <c r="AI22" i="1"/>
  <c r="AI40" i="10"/>
  <c r="AI52" i="1"/>
  <c r="AJ81" i="34"/>
  <c r="E41" i="1"/>
  <c r="E38" i="32"/>
  <c r="E38" i="10"/>
  <c r="E20" i="1"/>
  <c r="E50" i="1"/>
  <c r="S76" i="10"/>
  <c r="S76" i="32"/>
  <c r="Q78" i="34"/>
  <c r="AX76" i="33"/>
  <c r="AY72" i="34"/>
  <c r="I70" i="32"/>
  <c r="I70" i="10"/>
  <c r="AO63" i="34"/>
  <c r="AO83" i="9"/>
  <c r="AQ28" i="9"/>
  <c r="AQ46" i="34"/>
  <c r="T58" i="8"/>
  <c r="T56" i="33"/>
  <c r="U71" i="10"/>
  <c r="U71" i="32"/>
  <c r="AN9" i="33"/>
  <c r="U17" i="9"/>
  <c r="U14" i="34"/>
  <c r="I77" i="32"/>
  <c r="I77" i="10"/>
  <c r="AW97" i="1"/>
  <c r="AW95" i="32"/>
  <c r="AW95" i="10"/>
  <c r="S11" i="9"/>
  <c r="S8" i="34"/>
  <c r="AP88" i="33"/>
  <c r="AI92" i="19"/>
  <c r="V92" i="34"/>
  <c r="AH67" i="10"/>
  <c r="AH67" i="32"/>
  <c r="I69" i="19"/>
  <c r="AD87" i="34"/>
  <c r="N10" i="34"/>
  <c r="AP71" i="33"/>
  <c r="J75" i="33"/>
  <c r="R69" i="10"/>
  <c r="R69" i="32"/>
  <c r="AH82" i="32"/>
  <c r="AH82" i="10"/>
  <c r="N67" i="33"/>
  <c r="AC79" i="32"/>
  <c r="AC79" i="10"/>
  <c r="AN87" i="32"/>
  <c r="AN87" i="10"/>
  <c r="BO87" i="1"/>
  <c r="BQ87" i="1"/>
  <c r="G96" i="19"/>
  <c r="AU52" i="25"/>
  <c r="AU22" i="25"/>
  <c r="L21" i="21"/>
  <c r="L51" i="21"/>
  <c r="O64" i="10"/>
  <c r="O64" i="32"/>
  <c r="AS93" i="20"/>
  <c r="AS91" i="19"/>
  <c r="K66" i="34"/>
  <c r="D14" i="10"/>
  <c r="D17" i="1"/>
  <c r="D14" i="32"/>
  <c r="CB14" i="1"/>
  <c r="BT14" i="1"/>
  <c r="I70" i="19"/>
  <c r="J81" i="23"/>
  <c r="AG14" i="34"/>
  <c r="AG17" i="9"/>
  <c r="G57" i="23"/>
  <c r="AJ44" i="33"/>
  <c r="AJ26" i="8"/>
  <c r="AJ47" i="8"/>
  <c r="AL16" i="32"/>
  <c r="AL16" i="10"/>
  <c r="AJ9" i="32"/>
  <c r="AJ9" i="10"/>
  <c r="Q44" i="34"/>
  <c r="Q26" i="9"/>
  <c r="Q47" i="9"/>
  <c r="L78" i="19"/>
  <c r="AW20" i="21"/>
  <c r="AW41" i="21"/>
  <c r="AW50" i="21"/>
  <c r="AY56" i="32"/>
  <c r="AY56" i="10"/>
  <c r="AY58" i="1"/>
  <c r="M71" i="33"/>
  <c r="AJ39" i="32"/>
  <c r="AJ51" i="1"/>
  <c r="AJ21" i="1"/>
  <c r="AJ39" i="10"/>
  <c r="AQ28" i="8"/>
  <c r="AQ46" i="33"/>
  <c r="H87" i="34"/>
  <c r="AY73" i="19"/>
  <c r="AE81" i="32"/>
  <c r="AE81" i="10"/>
  <c r="AK69" i="33"/>
  <c r="AK64" i="32"/>
  <c r="AK64" i="10"/>
  <c r="W74" i="33"/>
  <c r="T73" i="34"/>
  <c r="X57" i="19"/>
  <c r="P81" i="33"/>
  <c r="BS81" i="8"/>
  <c r="AG83" i="20"/>
  <c r="AG63" i="19"/>
  <c r="AJ40" i="33"/>
  <c r="AJ52" i="8"/>
  <c r="AJ22" i="8"/>
  <c r="AP64" i="34"/>
  <c r="AD74" i="19"/>
  <c r="AA15" i="32"/>
  <c r="AA15" i="10"/>
  <c r="M57" i="33"/>
  <c r="V38" i="32"/>
  <c r="V20" i="1"/>
  <c r="V41" i="1"/>
  <c r="V50" i="1"/>
  <c r="V38" i="10"/>
  <c r="AS45" i="19"/>
  <c r="AS27" i="20"/>
  <c r="AC68" i="34"/>
  <c r="BQ9" i="8"/>
  <c r="AO9" i="33"/>
  <c r="BQ9" i="33" s="1"/>
  <c r="X50" i="9"/>
  <c r="X38" i="34"/>
  <c r="X41" i="9"/>
  <c r="X20" i="9"/>
  <c r="AU66" i="34"/>
  <c r="AK50" i="20"/>
  <c r="AK20" i="20"/>
  <c r="AK38" i="19"/>
  <c r="AK41" i="20"/>
  <c r="D8" i="34"/>
  <c r="D11" i="9"/>
  <c r="N41" i="20"/>
  <c r="N20" i="20"/>
  <c r="N50" i="20"/>
  <c r="N38" i="19"/>
  <c r="P70" i="34"/>
  <c r="BS70" i="9"/>
  <c r="H79" i="32"/>
  <c r="H79" i="10"/>
  <c r="AW93" i="21"/>
  <c r="J67" i="33"/>
  <c r="AA89" i="8"/>
  <c r="AA86" i="33"/>
  <c r="AQ26" i="8"/>
  <c r="AQ44" i="33"/>
  <c r="AQ47" i="8"/>
  <c r="AD74" i="33"/>
  <c r="AL56" i="34"/>
  <c r="AL58" i="9"/>
  <c r="M14" i="32"/>
  <c r="M14" i="10"/>
  <c r="M17" i="1"/>
  <c r="AC80" i="19"/>
  <c r="P80" i="32"/>
  <c r="P80" i="10"/>
  <c r="BS80" i="1"/>
  <c r="AU64" i="33"/>
  <c r="F79" i="10"/>
  <c r="F79" i="32"/>
  <c r="L27" i="25"/>
  <c r="S70" i="32"/>
  <c r="S70" i="10"/>
  <c r="AQ81" i="10"/>
  <c r="AQ81" i="32"/>
  <c r="AC77" i="34"/>
  <c r="Y15" i="34"/>
  <c r="AS77" i="10"/>
  <c r="AS77" i="32"/>
  <c r="AL14" i="32"/>
  <c r="AL14" i="10"/>
  <c r="AL17" i="1"/>
  <c r="AB75" i="33"/>
  <c r="BR75" i="8"/>
  <c r="AN40" i="33"/>
  <c r="AN22" i="8"/>
  <c r="AN52" i="8"/>
  <c r="BO40" i="8"/>
  <c r="BQ40" i="8"/>
  <c r="O27" i="9"/>
  <c r="O45" i="34"/>
  <c r="H92" i="33"/>
  <c r="AW67" i="32"/>
  <c r="AW67" i="10"/>
  <c r="AR22" i="8"/>
  <c r="AR40" i="33"/>
  <c r="AR52" i="8"/>
  <c r="AS16" i="10"/>
  <c r="AS16" i="32"/>
  <c r="T45" i="10"/>
  <c r="T27" i="1"/>
  <c r="T45" i="32"/>
  <c r="F11" i="21"/>
  <c r="BT8" i="21"/>
  <c r="E67" i="10"/>
  <c r="E67" i="32"/>
  <c r="AD89" i="1"/>
  <c r="AD86" i="32"/>
  <c r="AD86" i="10"/>
  <c r="I10" i="34"/>
  <c r="AH97" i="20"/>
  <c r="AH95" i="19"/>
  <c r="Q50" i="20"/>
  <c r="Q41" i="20"/>
  <c r="Q38" i="19"/>
  <c r="Q20" i="20"/>
  <c r="Q69" i="10"/>
  <c r="Q69" i="32"/>
  <c r="L64" i="34"/>
  <c r="AC64" i="33"/>
  <c r="Q82" i="19"/>
  <c r="AV65" i="33"/>
  <c r="E8" i="32"/>
  <c r="E8" i="10"/>
  <c r="E11" i="1"/>
  <c r="AK78" i="33"/>
  <c r="E92" i="33"/>
  <c r="AU51" i="20"/>
  <c r="AU21" i="20"/>
  <c r="AU39" i="19"/>
  <c r="AU92" i="34"/>
  <c r="AU68" i="10"/>
  <c r="AU68" i="32"/>
  <c r="T67" i="10"/>
  <c r="T67" i="32"/>
  <c r="AV16" i="10"/>
  <c r="AV16" i="32"/>
  <c r="D69" i="23"/>
  <c r="BT69" i="24"/>
  <c r="N76" i="10"/>
  <c r="N76" i="32"/>
  <c r="BO92" i="9"/>
  <c r="AN92" i="34"/>
  <c r="BQ92" i="9"/>
  <c r="M27" i="9"/>
  <c r="M45" i="34"/>
  <c r="AR73" i="33"/>
  <c r="AR82" i="10"/>
  <c r="AR82" i="32"/>
  <c r="AJ57" i="33"/>
  <c r="AI73" i="32"/>
  <c r="AI73" i="10"/>
  <c r="L81" i="34"/>
  <c r="Z9" i="32"/>
  <c r="Z9" i="10"/>
  <c r="AB73" i="19"/>
  <c r="BR73" i="20"/>
  <c r="AJ74" i="34"/>
  <c r="Q67" i="10"/>
  <c r="Q67" i="32"/>
  <c r="AG51" i="9"/>
  <c r="AG21" i="9"/>
  <c r="AG39" i="34"/>
  <c r="AK44" i="33"/>
  <c r="AK47" i="8"/>
  <c r="AK26" i="8"/>
  <c r="R71" i="10"/>
  <c r="R71" i="32"/>
  <c r="I80" i="33"/>
  <c r="W15" i="19"/>
  <c r="AF66" i="33"/>
  <c r="AD71" i="23"/>
  <c r="AF77" i="34"/>
  <c r="AB80" i="10"/>
  <c r="AB80" i="32"/>
  <c r="BR80" i="1"/>
  <c r="AA40" i="19"/>
  <c r="AA22" i="20"/>
  <c r="AA52" i="20"/>
  <c r="M72" i="10"/>
  <c r="M72" i="32"/>
  <c r="AS78" i="10"/>
  <c r="AS78" i="32"/>
  <c r="M63" i="32"/>
  <c r="M63" i="10"/>
  <c r="M83" i="1"/>
  <c r="AL67" i="34"/>
  <c r="O9" i="34"/>
  <c r="S92" i="19"/>
  <c r="AV14" i="10"/>
  <c r="AV14" i="32"/>
  <c r="AV17" i="1"/>
  <c r="J76" i="33"/>
  <c r="X16" i="32"/>
  <c r="X16" i="10"/>
  <c r="AL45" i="19"/>
  <c r="AL27" i="20"/>
  <c r="AB40" i="32"/>
  <c r="AB52" i="1"/>
  <c r="AB40" i="10"/>
  <c r="AB22" i="1"/>
  <c r="BR40" i="1"/>
  <c r="AV41" i="8"/>
  <c r="AV20" i="8"/>
  <c r="AV38" i="33"/>
  <c r="AV50" i="8"/>
  <c r="AA10" i="19"/>
  <c r="O66" i="19"/>
  <c r="N81" i="19"/>
  <c r="AA51" i="8"/>
  <c r="AA39" i="33"/>
  <c r="AA21" i="8"/>
  <c r="AS41" i="1"/>
  <c r="AS20" i="1"/>
  <c r="AS50" i="1"/>
  <c r="AS38" i="32"/>
  <c r="AS38" i="10"/>
  <c r="N26" i="9"/>
  <c r="N47" i="9"/>
  <c r="N44" i="34"/>
  <c r="BO87" i="8"/>
  <c r="AN87" i="33"/>
  <c r="BQ87" i="8"/>
  <c r="Q64" i="33"/>
  <c r="AM64" i="34"/>
  <c r="AX45" i="33"/>
  <c r="AX27" i="8"/>
  <c r="AM58" i="1"/>
  <c r="AM56" i="32"/>
  <c r="AM56" i="10"/>
  <c r="T44" i="19"/>
  <c r="T26" i="20"/>
  <c r="T47" i="20"/>
  <c r="G47" i="21"/>
  <c r="G26" i="21"/>
  <c r="AG81" i="10"/>
  <c r="AG81" i="32"/>
  <c r="BO76" i="20"/>
  <c r="AN76" i="19"/>
  <c r="BQ76" i="20"/>
  <c r="R27" i="20"/>
  <c r="R45" i="19"/>
  <c r="R74" i="19"/>
  <c r="J27" i="20"/>
  <c r="J45" i="19"/>
  <c r="V89" i="20"/>
  <c r="V86" i="19"/>
  <c r="E76" i="34"/>
  <c r="AC39" i="10"/>
  <c r="AC51" i="1"/>
  <c r="AC21" i="1"/>
  <c r="AC39" i="32"/>
  <c r="V72" i="33"/>
  <c r="AV10" i="10"/>
  <c r="AV10" i="32"/>
  <c r="AC89" i="21"/>
  <c r="AO68" i="19"/>
  <c r="AD67" i="10"/>
  <c r="AD67" i="32"/>
  <c r="AV96" i="33"/>
  <c r="J71" i="34"/>
  <c r="AP75" i="19"/>
  <c r="AR45" i="10"/>
  <c r="AR45" i="32"/>
  <c r="AR27" i="1"/>
  <c r="AD38" i="33"/>
  <c r="AD20" i="8"/>
  <c r="AD32" i="8" s="1"/>
  <c r="AD41" i="8"/>
  <c r="AD50" i="8"/>
  <c r="I80" i="19"/>
  <c r="AJ28" i="9"/>
  <c r="AJ46" i="34"/>
  <c r="AS40" i="33"/>
  <c r="AS52" i="8"/>
  <c r="AS22" i="8"/>
  <c r="AC56" i="34"/>
  <c r="AC58" i="9"/>
  <c r="T27" i="9"/>
  <c r="T45" i="34"/>
  <c r="AA39" i="19"/>
  <c r="AA21" i="20"/>
  <c r="AA51" i="20"/>
  <c r="N26" i="1"/>
  <c r="N44" i="10"/>
  <c r="N47" i="1"/>
  <c r="N44" i="32"/>
  <c r="Z57" i="32"/>
  <c r="Z57" i="10"/>
  <c r="W80" i="32"/>
  <c r="W80" i="10"/>
  <c r="E73" i="34"/>
  <c r="AP8" i="19"/>
  <c r="BO8" i="19" s="1"/>
  <c r="AP11" i="20"/>
  <c r="BO8" i="20"/>
  <c r="U15" i="34"/>
  <c r="AK74" i="10"/>
  <c r="AK74" i="32"/>
  <c r="AO22" i="1"/>
  <c r="AO40" i="32"/>
  <c r="AO40" i="10"/>
  <c r="AO52" i="1"/>
  <c r="P58" i="21"/>
  <c r="BS56" i="21"/>
  <c r="AT11" i="22"/>
  <c r="AJ21" i="8"/>
  <c r="AJ39" i="33"/>
  <c r="AJ51" i="8"/>
  <c r="AK46" i="19"/>
  <c r="AK28" i="20"/>
  <c r="X15" i="23"/>
  <c r="E44" i="32"/>
  <c r="E26" i="1"/>
  <c r="E47" i="1"/>
  <c r="E44" i="10"/>
  <c r="AW28" i="1"/>
  <c r="AW46" i="32"/>
  <c r="AW46" i="10"/>
  <c r="AW78" i="33"/>
  <c r="AJ80" i="32"/>
  <c r="AJ80" i="10"/>
  <c r="AX70" i="34"/>
  <c r="K88" i="32"/>
  <c r="K88" i="10"/>
  <c r="J72" i="34"/>
  <c r="AG71" i="34"/>
  <c r="O75" i="33"/>
  <c r="I68" i="33"/>
  <c r="E67" i="33"/>
  <c r="AD97" i="9"/>
  <c r="AD95" i="34"/>
  <c r="AB70" i="33"/>
  <c r="BR70" i="8"/>
  <c r="AR9" i="32"/>
  <c r="AR9" i="10"/>
  <c r="AK77" i="34"/>
  <c r="AA28" i="8"/>
  <c r="AA46" i="33"/>
  <c r="AQ71" i="34"/>
  <c r="AF10" i="19"/>
  <c r="AY87" i="33"/>
  <c r="AW81" i="32"/>
  <c r="AW81" i="10"/>
  <c r="AR64" i="33"/>
  <c r="AX44" i="34"/>
  <c r="AX26" i="9"/>
  <c r="AX47" i="9"/>
  <c r="X65" i="19"/>
  <c r="AV74" i="32"/>
  <c r="AV74" i="10"/>
  <c r="I97" i="9"/>
  <c r="I95" i="34"/>
  <c r="AS73" i="34"/>
  <c r="L26" i="22"/>
  <c r="L47" i="22"/>
  <c r="X82" i="19"/>
  <c r="AD73" i="34"/>
  <c r="X87" i="34"/>
  <c r="AX83" i="8"/>
  <c r="AX63" i="33"/>
  <c r="AE57" i="34"/>
  <c r="P68" i="19"/>
  <c r="BS68" i="20"/>
  <c r="AW76" i="33"/>
  <c r="AW67" i="19"/>
  <c r="H64" i="19"/>
  <c r="AY97" i="22"/>
  <c r="AG67" i="33"/>
  <c r="R67" i="32"/>
  <c r="R67" i="10"/>
  <c r="X28" i="21"/>
  <c r="AY92" i="10"/>
  <c r="AY92" i="32"/>
  <c r="AA89" i="9"/>
  <c r="AA86" i="34"/>
  <c r="M91" i="34"/>
  <c r="M93" i="9"/>
  <c r="L9" i="19"/>
  <c r="AS14" i="10"/>
  <c r="AS17" i="1"/>
  <c r="AS14" i="32"/>
  <c r="AM14" i="34"/>
  <c r="AM17" i="9"/>
  <c r="X28" i="20"/>
  <c r="X46" i="19"/>
  <c r="AN8" i="32"/>
  <c r="AN8" i="10"/>
  <c r="AN11" i="1"/>
  <c r="J77" i="10"/>
  <c r="J77" i="32"/>
  <c r="AR86" i="10"/>
  <c r="AR89" i="1"/>
  <c r="AR86" i="32"/>
  <c r="AD88" i="33"/>
  <c r="K39" i="32"/>
  <c r="K39" i="10"/>
  <c r="K51" i="1"/>
  <c r="K21" i="1"/>
  <c r="V88" i="32"/>
  <c r="V88" i="10"/>
  <c r="AA28" i="9"/>
  <c r="AA46" i="34"/>
  <c r="Z65" i="34"/>
  <c r="L75" i="32"/>
  <c r="L75" i="10"/>
  <c r="Q77" i="10"/>
  <c r="Q77" i="32"/>
  <c r="AG80" i="19"/>
  <c r="AF8" i="10"/>
  <c r="AF11" i="1"/>
  <c r="AF8" i="32"/>
  <c r="AD28" i="8"/>
  <c r="AD46" i="33"/>
  <c r="BO9" i="8"/>
  <c r="AP9" i="33"/>
  <c r="BO9" i="33" s="1"/>
  <c r="U14" i="33"/>
  <c r="U17" i="8"/>
  <c r="F63" i="19"/>
  <c r="F83" i="20"/>
  <c r="D86" i="10"/>
  <c r="D89" i="1"/>
  <c r="D86" i="32"/>
  <c r="BT86" i="1"/>
  <c r="S46" i="10"/>
  <c r="S28" i="1"/>
  <c r="S46" i="32"/>
  <c r="R70" i="33"/>
  <c r="U67" i="33"/>
  <c r="AM57" i="32"/>
  <c r="AM57" i="10"/>
  <c r="G10" i="33"/>
  <c r="L16" i="19"/>
  <c r="AT75" i="23"/>
  <c r="F87" i="33"/>
  <c r="E74" i="32"/>
  <c r="E74" i="10"/>
  <c r="AT77" i="34"/>
  <c r="L65" i="19"/>
  <c r="K68" i="34"/>
  <c r="E10" i="33"/>
  <c r="AK16" i="34"/>
  <c r="AG83" i="8"/>
  <c r="AG63" i="33"/>
  <c r="L52" i="20"/>
  <c r="L40" i="19"/>
  <c r="L22" i="20"/>
  <c r="J66" i="34"/>
  <c r="T70" i="10"/>
  <c r="T70" i="32"/>
  <c r="AL87" i="32"/>
  <c r="AL87" i="10"/>
  <c r="I86" i="32"/>
  <c r="I89" i="1"/>
  <c r="I86" i="10"/>
  <c r="AD88" i="34"/>
  <c r="Z64" i="32"/>
  <c r="Z64" i="10"/>
  <c r="AO89" i="8"/>
  <c r="AO86" i="33"/>
  <c r="E57" i="19"/>
  <c r="U76" i="32"/>
  <c r="U76" i="10"/>
  <c r="AF72" i="34"/>
  <c r="I68" i="32"/>
  <c r="I68" i="10"/>
  <c r="M76" i="32"/>
  <c r="M76" i="10"/>
  <c r="T68" i="19"/>
  <c r="AD58" i="21"/>
  <c r="K9" i="33"/>
  <c r="V64" i="33"/>
  <c r="AH96" i="33"/>
  <c r="AI45" i="33"/>
  <c r="AI27" i="8"/>
  <c r="Y96" i="19"/>
  <c r="AH15" i="32"/>
  <c r="AH15" i="10"/>
  <c r="AK66" i="33"/>
  <c r="AS96" i="19"/>
  <c r="U79" i="10"/>
  <c r="U79" i="32"/>
  <c r="S87" i="10"/>
  <c r="S87" i="32"/>
  <c r="Y73" i="10"/>
  <c r="Y73" i="32"/>
  <c r="V8" i="10"/>
  <c r="V8" i="32"/>
  <c r="V11" i="1"/>
  <c r="U21" i="22"/>
  <c r="U51" i="22"/>
  <c r="AA68" i="33"/>
  <c r="K69" i="33"/>
  <c r="U70" i="19"/>
  <c r="AU44" i="32"/>
  <c r="AU44" i="10"/>
  <c r="AU26" i="1"/>
  <c r="AU47" i="1"/>
  <c r="P97" i="1"/>
  <c r="P95" i="32"/>
  <c r="P95" i="10"/>
  <c r="BS95" i="1"/>
  <c r="BS97" i="1" s="1"/>
  <c r="S65" i="34"/>
  <c r="AA17" i="1"/>
  <c r="AA14" i="32"/>
  <c r="AA14" i="10"/>
  <c r="AI39" i="34"/>
  <c r="AI21" i="9"/>
  <c r="AI51" i="9"/>
  <c r="D96" i="33"/>
  <c r="D80" i="34"/>
  <c r="BT80" i="9"/>
  <c r="F80" i="32"/>
  <c r="F80" i="10"/>
  <c r="S66" i="19"/>
  <c r="I46" i="34"/>
  <c r="I28" i="9"/>
  <c r="AA57" i="34"/>
  <c r="G73" i="33"/>
  <c r="AI81" i="34"/>
  <c r="AS46" i="19"/>
  <c r="AS28" i="20"/>
  <c r="AS10" i="19"/>
  <c r="AX8" i="32"/>
  <c r="AX8" i="10"/>
  <c r="AX11" i="1"/>
  <c r="AL38" i="19"/>
  <c r="AL50" i="20"/>
  <c r="AL20" i="20"/>
  <c r="AL41" i="20"/>
  <c r="AO20" i="8"/>
  <c r="AO41" i="8"/>
  <c r="AO50" i="8"/>
  <c r="AO38" i="33"/>
  <c r="AK28" i="8"/>
  <c r="AK46" i="33"/>
  <c r="AE50" i="9"/>
  <c r="AE41" i="9"/>
  <c r="AE20" i="9"/>
  <c r="AE38" i="34"/>
  <c r="I16" i="33"/>
  <c r="AU73" i="34"/>
  <c r="K57" i="33"/>
  <c r="AR64" i="19"/>
  <c r="AE73" i="34"/>
  <c r="AQ46" i="32"/>
  <c r="AQ46" i="10"/>
  <c r="AQ28" i="1"/>
  <c r="AE72" i="34"/>
  <c r="O20" i="9"/>
  <c r="O50" i="9"/>
  <c r="O41" i="9"/>
  <c r="O38" i="34"/>
  <c r="AV28" i="21"/>
  <c r="J93" i="8"/>
  <c r="J91" i="33"/>
  <c r="AF96" i="10"/>
  <c r="AF96" i="32"/>
  <c r="AB80" i="34"/>
  <c r="BR80" i="9"/>
  <c r="AA73" i="23"/>
  <c r="AQ14" i="10"/>
  <c r="AQ17" i="1"/>
  <c r="AQ14" i="32"/>
  <c r="S70" i="19"/>
  <c r="S96" i="34"/>
  <c r="F72" i="33"/>
  <c r="N88" i="10"/>
  <c r="N88" i="32"/>
  <c r="AV79" i="34"/>
  <c r="AL81" i="33"/>
  <c r="AU14" i="19"/>
  <c r="AU17" i="20"/>
  <c r="X71" i="32"/>
  <c r="X71" i="10"/>
  <c r="F8" i="32"/>
  <c r="F8" i="10"/>
  <c r="F11" i="1"/>
  <c r="BT8" i="1"/>
  <c r="AP81" i="33"/>
  <c r="AB11" i="9"/>
  <c r="AC103" i="9" s="1"/>
  <c r="AB8" i="34"/>
  <c r="K72" i="32"/>
  <c r="K72" i="10"/>
  <c r="D9" i="34"/>
  <c r="P16" i="10"/>
  <c r="P16" i="32"/>
  <c r="BS16" i="1"/>
  <c r="CA16" i="1"/>
  <c r="R69" i="34"/>
  <c r="X58" i="9"/>
  <c r="X56" i="34"/>
  <c r="AU57" i="34"/>
  <c r="R76" i="32"/>
  <c r="R76" i="10"/>
  <c r="AG72" i="33"/>
  <c r="F75" i="33"/>
  <c r="I45" i="32"/>
  <c r="I27" i="32" s="1"/>
  <c r="I27" i="1"/>
  <c r="I45" i="10"/>
  <c r="AH91" i="10"/>
  <c r="AH93" i="1"/>
  <c r="AH91" i="32"/>
  <c r="H11" i="1"/>
  <c r="H8" i="32"/>
  <c r="H8" i="10"/>
  <c r="AH28" i="8"/>
  <c r="AH46" i="33"/>
  <c r="X56" i="19"/>
  <c r="X58" i="20"/>
  <c r="Q56" i="23"/>
  <c r="Q58" i="24"/>
  <c r="AS75" i="32"/>
  <c r="AS75" i="10"/>
  <c r="AS64" i="10"/>
  <c r="AS64" i="32"/>
  <c r="M74" i="34"/>
  <c r="G69" i="32"/>
  <c r="G69" i="10"/>
  <c r="AP75" i="33"/>
  <c r="AP16" i="34"/>
  <c r="AO79" i="32"/>
  <c r="AO79" i="10"/>
  <c r="V82" i="34"/>
  <c r="X79" i="33"/>
  <c r="G11" i="9"/>
  <c r="G8" i="34"/>
  <c r="AG96" i="19"/>
  <c r="BO71" i="8"/>
  <c r="AN71" i="33"/>
  <c r="BQ71" i="8"/>
  <c r="F89" i="1"/>
  <c r="F86" i="32"/>
  <c r="F86" i="10"/>
  <c r="AD10" i="10"/>
  <c r="BR10" i="10" s="1"/>
  <c r="BR10" i="1"/>
  <c r="AD10" i="32"/>
  <c r="G9" i="33"/>
  <c r="AV88" i="33"/>
  <c r="H11" i="8"/>
  <c r="H8" i="33"/>
  <c r="G70" i="32"/>
  <c r="G70" i="10"/>
  <c r="P67" i="34"/>
  <c r="BS67" i="9"/>
  <c r="AT50" i="21"/>
  <c r="AT20" i="21"/>
  <c r="AT41" i="21"/>
  <c r="AP66" i="34"/>
  <c r="AA81" i="33"/>
  <c r="W47" i="8"/>
  <c r="W44" i="33"/>
  <c r="W26" i="8"/>
  <c r="AY9" i="23"/>
  <c r="D73" i="32"/>
  <c r="D73" i="10"/>
  <c r="BT73" i="1"/>
  <c r="BO67" i="8"/>
  <c r="AN67" i="33"/>
  <c r="BQ67" i="8"/>
  <c r="F27" i="1"/>
  <c r="F45" i="10"/>
  <c r="F45" i="32"/>
  <c r="J70" i="32"/>
  <c r="J70" i="10"/>
  <c r="Q74" i="33"/>
  <c r="N79" i="32"/>
  <c r="N79" i="10"/>
  <c r="AY88" i="32"/>
  <c r="AY88" i="10"/>
  <c r="AC92" i="33"/>
  <c r="AU87" i="23"/>
  <c r="AE67" i="19"/>
  <c r="E69" i="19"/>
  <c r="T82" i="34"/>
  <c r="V74" i="32"/>
  <c r="V74" i="10"/>
  <c r="AW89" i="9"/>
  <c r="AW86" i="34"/>
  <c r="S83" i="20"/>
  <c r="S63" i="19"/>
  <c r="AQ63" i="34"/>
  <c r="AQ83" i="9"/>
  <c r="R57" i="34"/>
  <c r="BO39" i="9"/>
  <c r="AN51" i="9"/>
  <c r="AN39" i="34"/>
  <c r="AN21" i="9"/>
  <c r="BQ39" i="9"/>
  <c r="AW9" i="34"/>
  <c r="R26" i="1"/>
  <c r="R44" i="32"/>
  <c r="R47" i="1"/>
  <c r="R44" i="10"/>
  <c r="E56" i="34"/>
  <c r="E58" i="9"/>
  <c r="AR82" i="34"/>
  <c r="AL11" i="9"/>
  <c r="AL8" i="34"/>
  <c r="AH67" i="23"/>
  <c r="AB96" i="10"/>
  <c r="AB96" i="32"/>
  <c r="AE64" i="33"/>
  <c r="X88" i="10"/>
  <c r="X88" i="32"/>
  <c r="T77" i="19"/>
  <c r="U64" i="33"/>
  <c r="X72" i="34"/>
  <c r="L87" i="33"/>
  <c r="P17" i="9"/>
  <c r="P14" i="34"/>
  <c r="BS14" i="9"/>
  <c r="CA14" i="9"/>
  <c r="AD68" i="32"/>
  <c r="AD68" i="10"/>
  <c r="AG63" i="34"/>
  <c r="AG83" i="9"/>
  <c r="Y68" i="33"/>
  <c r="AD96" i="10"/>
  <c r="AD96" i="32"/>
  <c r="P46" i="19"/>
  <c r="P28" i="20"/>
  <c r="BS46" i="20"/>
  <c r="AF69" i="34"/>
  <c r="AB65" i="19"/>
  <c r="BR65" i="20"/>
  <c r="AL64" i="19"/>
  <c r="F88" i="33"/>
  <c r="M81" i="33"/>
  <c r="AF74" i="10"/>
  <c r="AF74" i="32"/>
  <c r="AQ9" i="23"/>
  <c r="R72" i="33"/>
  <c r="W16" i="33"/>
  <c r="AB10" i="10"/>
  <c r="AB10" i="32"/>
  <c r="V76" i="19"/>
  <c r="U16" i="34"/>
  <c r="N75" i="32"/>
  <c r="N75" i="10"/>
  <c r="J88" i="34"/>
  <c r="AG45" i="33"/>
  <c r="AG27" i="8"/>
  <c r="G44" i="32"/>
  <c r="G26" i="1"/>
  <c r="G47" i="1"/>
  <c r="G44" i="10"/>
  <c r="AR10" i="33"/>
  <c r="AH70" i="32"/>
  <c r="AH70" i="10"/>
  <c r="T68" i="34"/>
  <c r="AC65" i="33"/>
  <c r="W66" i="10"/>
  <c r="W66" i="32"/>
  <c r="P96" i="34"/>
  <c r="AT83" i="21"/>
  <c r="AR26" i="8"/>
  <c r="AR44" i="33"/>
  <c r="AR47" i="8"/>
  <c r="AH69" i="19"/>
  <c r="AQ80" i="34"/>
  <c r="AH57" i="32"/>
  <c r="AH57" i="10"/>
  <c r="Z40" i="32"/>
  <c r="Z40" i="10"/>
  <c r="Z22" i="1"/>
  <c r="Z52" i="1"/>
  <c r="G82" i="10"/>
  <c r="G82" i="32"/>
  <c r="AA78" i="32"/>
  <c r="AA78" i="10"/>
  <c r="AL9" i="32"/>
  <c r="AL9" i="10"/>
  <c r="AV28" i="9"/>
  <c r="AV46" i="34"/>
  <c r="AM9" i="34"/>
  <c r="BO65" i="22"/>
  <c r="BQ65" i="22"/>
  <c r="P17" i="8"/>
  <c r="P14" i="33"/>
  <c r="BS14" i="8"/>
  <c r="CA14" i="8"/>
  <c r="V96" i="33"/>
  <c r="AF41" i="22"/>
  <c r="AF50" i="22"/>
  <c r="AF20" i="22"/>
  <c r="AW22" i="1"/>
  <c r="AW40" i="32"/>
  <c r="AW40" i="10"/>
  <c r="AW52" i="1"/>
  <c r="T92" i="33"/>
  <c r="G65" i="19"/>
  <c r="S77" i="33"/>
  <c r="AG93" i="9"/>
  <c r="AG91" i="34"/>
  <c r="AP46" i="32"/>
  <c r="AP28" i="1"/>
  <c r="AP46" i="10"/>
  <c r="Q16" i="19"/>
  <c r="R83" i="21"/>
  <c r="AW39" i="33"/>
  <c r="AW21" i="8"/>
  <c r="AW51" i="8"/>
  <c r="AV92" i="34"/>
  <c r="AJ15" i="33"/>
  <c r="P77" i="34"/>
  <c r="BS77" i="9"/>
  <c r="F89" i="9"/>
  <c r="F86" i="34"/>
  <c r="R96" i="34"/>
  <c r="AT39" i="33"/>
  <c r="AT21" i="8"/>
  <c r="AT51" i="8"/>
  <c r="M28" i="21"/>
  <c r="G75" i="34"/>
  <c r="AR44" i="34"/>
  <c r="AR47" i="9"/>
  <c r="AR26" i="9"/>
  <c r="Z89" i="8"/>
  <c r="Z86" i="33"/>
  <c r="D22" i="21"/>
  <c r="D52" i="21"/>
  <c r="BT40" i="21"/>
  <c r="G68" i="33"/>
  <c r="W56" i="32"/>
  <c r="W56" i="10"/>
  <c r="W58" i="1"/>
  <c r="AG46" i="34"/>
  <c r="AG28" i="9"/>
  <c r="E87" i="34"/>
  <c r="AD70" i="10"/>
  <c r="AD70" i="32"/>
  <c r="AJ66" i="34"/>
  <c r="T63" i="32"/>
  <c r="T63" i="10"/>
  <c r="T83" i="1"/>
  <c r="AW27" i="8"/>
  <c r="AW45" i="33"/>
  <c r="P83" i="1"/>
  <c r="P63" i="32"/>
  <c r="P63" i="10"/>
  <c r="BS63" i="1"/>
  <c r="K87" i="10"/>
  <c r="K87" i="32"/>
  <c r="AQ17" i="8"/>
  <c r="AQ14" i="33"/>
  <c r="P64" i="19"/>
  <c r="BS64" i="20"/>
  <c r="R68" i="33"/>
  <c r="V16" i="19"/>
  <c r="L56" i="33"/>
  <c r="L58" i="8"/>
  <c r="K56" i="33"/>
  <c r="K58" i="8"/>
  <c r="AE93" i="9"/>
  <c r="AE91" i="34"/>
  <c r="AE93" i="34" s="1"/>
  <c r="AV81" i="19"/>
  <c r="AR74" i="33"/>
  <c r="D15" i="34"/>
  <c r="BT15" i="9"/>
  <c r="CB15" i="9"/>
  <c r="AO93" i="9"/>
  <c r="AO91" i="34"/>
  <c r="AS11" i="21"/>
  <c r="F73" i="32"/>
  <c r="F73" i="10"/>
  <c r="AP38" i="19"/>
  <c r="AP20" i="20"/>
  <c r="AP41" i="20"/>
  <c r="AP50" i="20"/>
  <c r="K47" i="20"/>
  <c r="K44" i="19"/>
  <c r="K26" i="20"/>
  <c r="AS9" i="32"/>
  <c r="AS9" i="10"/>
  <c r="F10" i="19"/>
  <c r="BT10" i="19" s="1"/>
  <c r="BT10" i="20"/>
  <c r="AR39" i="10"/>
  <c r="AR39" i="32"/>
  <c r="AR21" i="1"/>
  <c r="AR51" i="1"/>
  <c r="D65" i="19"/>
  <c r="BT65" i="20"/>
  <c r="K10" i="19"/>
  <c r="X46" i="34"/>
  <c r="X28" i="9"/>
  <c r="AY21" i="1"/>
  <c r="AY39" i="32"/>
  <c r="AY39" i="10"/>
  <c r="AY51" i="1"/>
  <c r="AL78" i="34"/>
  <c r="H67" i="19"/>
  <c r="P83" i="8"/>
  <c r="P63" i="33"/>
  <c r="BS63" i="8"/>
  <c r="F17" i="21"/>
  <c r="R52" i="20"/>
  <c r="R40" i="19"/>
  <c r="R22" i="20"/>
  <c r="AY71" i="10"/>
  <c r="AY71" i="32"/>
  <c r="AR87" i="33"/>
  <c r="AE9" i="33"/>
  <c r="AX38" i="32"/>
  <c r="AX20" i="1"/>
  <c r="AX41" i="1"/>
  <c r="AX38" i="10"/>
  <c r="AX50" i="1"/>
  <c r="AH63" i="32"/>
  <c r="AH63" i="10"/>
  <c r="AH83" i="1"/>
  <c r="AK44" i="32"/>
  <c r="AK44" i="10"/>
  <c r="AK47" i="1"/>
  <c r="AK26" i="1"/>
  <c r="S70" i="34"/>
  <c r="AC88" i="33"/>
  <c r="V81" i="33"/>
  <c r="AY87" i="10"/>
  <c r="AY87" i="32"/>
  <c r="AS83" i="8"/>
  <c r="AS63" i="33"/>
  <c r="AM97" i="20"/>
  <c r="AM95" i="19"/>
  <c r="AH52" i="21"/>
  <c r="AH22" i="21"/>
  <c r="S45" i="10"/>
  <c r="S27" i="1"/>
  <c r="S45" i="32"/>
  <c r="G11" i="1"/>
  <c r="G8" i="32"/>
  <c r="G8" i="10"/>
  <c r="O96" i="33"/>
  <c r="E81" i="33"/>
  <c r="AH74" i="19"/>
  <c r="W22" i="9"/>
  <c r="W52" i="9"/>
  <c r="W40" i="34"/>
  <c r="W15" i="10"/>
  <c r="W15" i="32"/>
  <c r="J74" i="34"/>
  <c r="U80" i="34"/>
  <c r="L10" i="19"/>
  <c r="Y69" i="32"/>
  <c r="Y69" i="10"/>
  <c r="AS28" i="1"/>
  <c r="AS46" i="32"/>
  <c r="AS28" i="32" s="1"/>
  <c r="AS46" i="10"/>
  <c r="I69" i="23"/>
  <c r="AJ65" i="34"/>
  <c r="AU83" i="22"/>
  <c r="M27" i="22"/>
  <c r="AW69" i="32"/>
  <c r="AW69" i="10"/>
  <c r="T79" i="19"/>
  <c r="L67" i="33"/>
  <c r="F64" i="34"/>
  <c r="AU83" i="20"/>
  <c r="AU63" i="19"/>
  <c r="M69" i="33"/>
  <c r="AE65" i="33"/>
  <c r="AQ87" i="19"/>
  <c r="M72" i="19"/>
  <c r="AJ46" i="32"/>
  <c r="AJ28" i="1"/>
  <c r="AJ46" i="10"/>
  <c r="AU88" i="34"/>
  <c r="G71" i="19"/>
  <c r="W82" i="33"/>
  <c r="AF80" i="32"/>
  <c r="AF80" i="10"/>
  <c r="L57" i="19"/>
  <c r="D51" i="9"/>
  <c r="D21" i="9"/>
  <c r="D33" i="9" s="1"/>
  <c r="D39" i="34"/>
  <c r="BT39" i="9"/>
  <c r="P81" i="34"/>
  <c r="BS81" i="9"/>
  <c r="Y15" i="23"/>
  <c r="H87" i="33"/>
  <c r="AJ16" i="23"/>
  <c r="AP71" i="19"/>
  <c r="AD86" i="34"/>
  <c r="AD89" i="9"/>
  <c r="AB87" i="32"/>
  <c r="AB87" i="10"/>
  <c r="BR87" i="1"/>
  <c r="AK57" i="32"/>
  <c r="AK57" i="10"/>
  <c r="AL10" i="34"/>
  <c r="AS74" i="33"/>
  <c r="I58" i="8"/>
  <c r="I56" i="33"/>
  <c r="AC27" i="22"/>
  <c r="AK89" i="1"/>
  <c r="AK86" i="10"/>
  <c r="AK86" i="32"/>
  <c r="AA80" i="33"/>
  <c r="AX82" i="32"/>
  <c r="AX82" i="10"/>
  <c r="R9" i="33"/>
  <c r="BS9" i="33" s="1"/>
  <c r="BS9" i="8"/>
  <c r="AW68" i="32"/>
  <c r="AW68" i="10"/>
  <c r="E80" i="32"/>
  <c r="E80" i="10"/>
  <c r="S72" i="32"/>
  <c r="S72" i="10"/>
  <c r="AX14" i="19"/>
  <c r="AX17" i="20"/>
  <c r="AG41" i="21"/>
  <c r="AG20" i="21"/>
  <c r="AG50" i="21"/>
  <c r="V27" i="8"/>
  <c r="V45" i="33"/>
  <c r="K15" i="33"/>
  <c r="P87" i="33"/>
  <c r="BS87" i="8"/>
  <c r="E74" i="33"/>
  <c r="AI82" i="19"/>
  <c r="S67" i="33"/>
  <c r="AY73" i="34"/>
  <c r="AP58" i="8"/>
  <c r="AP56" i="33"/>
  <c r="R72" i="10"/>
  <c r="R72" i="32"/>
  <c r="AW76" i="10"/>
  <c r="AW76" i="32"/>
  <c r="AL10" i="19"/>
  <c r="O87" i="33"/>
  <c r="Y28" i="8"/>
  <c r="Y46" i="33"/>
  <c r="W82" i="32"/>
  <c r="W82" i="10"/>
  <c r="G10" i="19"/>
  <c r="AQ68" i="23"/>
  <c r="S80" i="34"/>
  <c r="X10" i="33"/>
  <c r="X65" i="34"/>
  <c r="BO9" i="9"/>
  <c r="AP9" i="34"/>
  <c r="BO9" i="34" s="1"/>
  <c r="T41" i="20"/>
  <c r="T50" i="20"/>
  <c r="T20" i="20"/>
  <c r="T32" i="20" s="1"/>
  <c r="T38" i="19"/>
  <c r="K46" i="32"/>
  <c r="K46" i="10"/>
  <c r="K28" i="1"/>
  <c r="AK76" i="33"/>
  <c r="AP73" i="23"/>
  <c r="Z52" i="9"/>
  <c r="Z22" i="9"/>
  <c r="Z40" i="34"/>
  <c r="F92" i="32"/>
  <c r="F92" i="10"/>
  <c r="R80" i="10"/>
  <c r="R80" i="32"/>
  <c r="H10" i="32"/>
  <c r="H10" i="10"/>
  <c r="AP68" i="19"/>
  <c r="AD68" i="34"/>
  <c r="I72" i="19"/>
  <c r="U88" i="34"/>
  <c r="O22" i="1"/>
  <c r="O40" i="32"/>
  <c r="O52" i="1"/>
  <c r="O40" i="10"/>
  <c r="BO69" i="25"/>
  <c r="BQ69" i="25"/>
  <c r="R11" i="9"/>
  <c r="S103" i="9" s="1"/>
  <c r="R8" i="34"/>
  <c r="BS8" i="9"/>
  <c r="AR52" i="20"/>
  <c r="AR22" i="20"/>
  <c r="AR40" i="19"/>
  <c r="D70" i="10"/>
  <c r="D70" i="32"/>
  <c r="BT70" i="1"/>
  <c r="AJ14" i="10"/>
  <c r="AJ14" i="32"/>
  <c r="AJ17" i="1"/>
  <c r="AW87" i="34"/>
  <c r="R57" i="33"/>
  <c r="AE70" i="33"/>
  <c r="AG10" i="33"/>
  <c r="Y82" i="34"/>
  <c r="X67" i="23"/>
  <c r="W76" i="19"/>
  <c r="AJ46" i="33"/>
  <c r="AJ28" i="8"/>
  <c r="Z93" i="8"/>
  <c r="Z91" i="33"/>
  <c r="AD10" i="33"/>
  <c r="BR10" i="33" s="1"/>
  <c r="BR10" i="8"/>
  <c r="U70" i="10"/>
  <c r="U70" i="32"/>
  <c r="G83" i="8"/>
  <c r="G63" i="33"/>
  <c r="G91" i="32"/>
  <c r="G93" i="1"/>
  <c r="G91" i="10"/>
  <c r="AS63" i="10"/>
  <c r="AS63" i="32"/>
  <c r="AS83" i="1"/>
  <c r="AK56" i="33"/>
  <c r="AK58" i="8"/>
  <c r="H73" i="34"/>
  <c r="M10" i="33"/>
  <c r="AH80" i="10"/>
  <c r="AH80" i="32"/>
  <c r="O40" i="33"/>
  <c r="O52" i="8"/>
  <c r="O22" i="8"/>
  <c r="S87" i="34"/>
  <c r="AO81" i="34"/>
  <c r="AE64" i="32"/>
  <c r="AE64" i="10"/>
  <c r="V65" i="19"/>
  <c r="W83" i="21"/>
  <c r="S15" i="19"/>
  <c r="AI83" i="8"/>
  <c r="AI63" i="33"/>
  <c r="I27" i="22"/>
  <c r="AQ71" i="32"/>
  <c r="AQ71" i="10"/>
  <c r="Z51" i="22"/>
  <c r="Z21" i="22"/>
  <c r="H22" i="9"/>
  <c r="H40" i="34"/>
  <c r="H52" i="9"/>
  <c r="AQ80" i="19"/>
  <c r="O58" i="22"/>
  <c r="AF15" i="33"/>
  <c r="O67" i="10"/>
  <c r="O67" i="32"/>
  <c r="F89" i="8"/>
  <c r="F86" i="33"/>
  <c r="AH27" i="9"/>
  <c r="AH45" i="34"/>
  <c r="T68" i="32"/>
  <c r="T68" i="10"/>
  <c r="AT64" i="34"/>
  <c r="L63" i="19"/>
  <c r="L83" i="20"/>
  <c r="AP83" i="8"/>
  <c r="AP63" i="33"/>
  <c r="AF67" i="34"/>
  <c r="AF77" i="33"/>
  <c r="G52" i="20"/>
  <c r="G22" i="20"/>
  <c r="G40" i="19"/>
  <c r="E83" i="21"/>
  <c r="AU28" i="9"/>
  <c r="AU46" i="34"/>
  <c r="AN70" i="32"/>
  <c r="AN70" i="10"/>
  <c r="BO70" i="1"/>
  <c r="BQ70" i="1"/>
  <c r="AG58" i="8"/>
  <c r="AG56" i="33"/>
  <c r="J69" i="23"/>
  <c r="AN81" i="32"/>
  <c r="AN81" i="10"/>
  <c r="BO81" i="1"/>
  <c r="BQ81" i="1"/>
  <c r="AW10" i="32"/>
  <c r="AW10" i="10"/>
  <c r="M56" i="34"/>
  <c r="M58" i="9"/>
  <c r="AM28" i="1"/>
  <c r="AM46" i="32"/>
  <c r="AM46" i="10"/>
  <c r="T40" i="34"/>
  <c r="T22" i="9"/>
  <c r="T52" i="9"/>
  <c r="AV95" i="34"/>
  <c r="AV97" i="9"/>
  <c r="D27" i="20"/>
  <c r="D45" i="19"/>
  <c r="BT45" i="20"/>
  <c r="Z77" i="19"/>
  <c r="AN78" i="34"/>
  <c r="BO78" i="9"/>
  <c r="BQ78" i="9"/>
  <c r="G21" i="9"/>
  <c r="G39" i="34"/>
  <c r="G51" i="9"/>
  <c r="AP41" i="9"/>
  <c r="AP20" i="9"/>
  <c r="AP38" i="34"/>
  <c r="AP50" i="9"/>
  <c r="Z77" i="34"/>
  <c r="Z15" i="10"/>
  <c r="Z15" i="32"/>
  <c r="E92" i="19"/>
  <c r="AF76" i="32"/>
  <c r="AF76" i="10"/>
  <c r="AB40" i="33"/>
  <c r="AB52" i="8"/>
  <c r="AB22" i="8"/>
  <c r="BR40" i="8"/>
  <c r="AQ96" i="33"/>
  <c r="AT16" i="32"/>
  <c r="AT16" i="10"/>
  <c r="AR14" i="32"/>
  <c r="AR17" i="1"/>
  <c r="AR14" i="10"/>
  <c r="Q66" i="33"/>
  <c r="F80" i="34"/>
  <c r="AR46" i="19"/>
  <c r="AR28" i="20"/>
  <c r="AM28" i="21"/>
  <c r="AA16" i="33"/>
  <c r="N82" i="19"/>
  <c r="E40" i="34"/>
  <c r="E52" i="9"/>
  <c r="E22" i="9"/>
  <c r="K40" i="10"/>
  <c r="K22" i="1"/>
  <c r="K52" i="1"/>
  <c r="K40" i="32"/>
  <c r="AX15" i="32"/>
  <c r="AX15" i="10"/>
  <c r="AO88" i="33"/>
  <c r="AT10" i="32"/>
  <c r="AT10" i="10"/>
  <c r="E72" i="34"/>
  <c r="AN15" i="33"/>
  <c r="BO15" i="8"/>
  <c r="BW15" i="8"/>
  <c r="BQ15" i="8"/>
  <c r="BY15" i="8"/>
  <c r="AP44" i="19"/>
  <c r="AP26" i="20"/>
  <c r="AP32" i="20" s="1"/>
  <c r="AP47" i="20"/>
  <c r="AD69" i="32"/>
  <c r="AD69" i="10"/>
  <c r="S75" i="32"/>
  <c r="S75" i="10"/>
  <c r="AE20" i="22"/>
  <c r="AE50" i="22"/>
  <c r="AE41" i="22"/>
  <c r="J58" i="20"/>
  <c r="J56" i="19"/>
  <c r="Q44" i="32"/>
  <c r="Q26" i="1"/>
  <c r="Q47" i="1"/>
  <c r="Q44" i="10"/>
  <c r="F9" i="33"/>
  <c r="BT9" i="33" s="1"/>
  <c r="BT9" i="8"/>
  <c r="L69" i="34"/>
  <c r="AP77" i="32"/>
  <c r="AP77" i="10"/>
  <c r="AI28" i="9"/>
  <c r="AI46" i="34"/>
  <c r="AP21" i="22"/>
  <c r="AP51" i="22"/>
  <c r="H65" i="33"/>
  <c r="AU44" i="19"/>
  <c r="AU47" i="20"/>
  <c r="AU29" i="20" s="1"/>
  <c r="AU26" i="20"/>
  <c r="AY27" i="1"/>
  <c r="AY45" i="32"/>
  <c r="AY45" i="10"/>
  <c r="W73" i="33"/>
  <c r="AM86" i="10"/>
  <c r="AM86" i="32"/>
  <c r="AM89" i="1"/>
  <c r="AY91" i="33"/>
  <c r="AY93" i="8"/>
  <c r="E96" i="33"/>
  <c r="O57" i="32"/>
  <c r="O57" i="10"/>
  <c r="M97" i="1"/>
  <c r="M95" i="10"/>
  <c r="M95" i="32"/>
  <c r="S20" i="8"/>
  <c r="S38" i="33"/>
  <c r="S50" i="8"/>
  <c r="S41" i="8"/>
  <c r="W10" i="34"/>
  <c r="AE69" i="34"/>
  <c r="Z67" i="34"/>
  <c r="AD75" i="32"/>
  <c r="AD75" i="10"/>
  <c r="U72" i="33"/>
  <c r="AN79" i="33"/>
  <c r="BO79" i="8"/>
  <c r="BQ79" i="8"/>
  <c r="AL17" i="8"/>
  <c r="AL14" i="33"/>
  <c r="F15" i="34"/>
  <c r="AH45" i="19"/>
  <c r="AH27" i="20"/>
  <c r="U83" i="1"/>
  <c r="U63" i="32"/>
  <c r="U63" i="10"/>
  <c r="AH79" i="19"/>
  <c r="Y80" i="34"/>
  <c r="K88" i="34"/>
  <c r="Q16" i="34"/>
  <c r="H82" i="32"/>
  <c r="H82" i="10"/>
  <c r="AI10" i="19"/>
  <c r="AR83" i="21"/>
  <c r="AM87" i="34"/>
  <c r="Y9" i="32"/>
  <c r="Y9" i="10"/>
  <c r="AO83" i="21"/>
  <c r="S82" i="33"/>
  <c r="Q9" i="32"/>
  <c r="Q9" i="10"/>
  <c r="E40" i="19"/>
  <c r="E22" i="20"/>
  <c r="E52" i="20"/>
  <c r="J15" i="34"/>
  <c r="U46" i="10"/>
  <c r="U28" i="1"/>
  <c r="U46" i="32"/>
  <c r="AN45" i="10"/>
  <c r="AN27" i="1"/>
  <c r="BO45" i="1"/>
  <c r="AN45" i="32"/>
  <c r="BQ45" i="1"/>
  <c r="AR87" i="34"/>
  <c r="P70" i="32"/>
  <c r="P70" i="10"/>
  <c r="BS70" i="1"/>
  <c r="AJ10" i="19"/>
  <c r="AV74" i="19"/>
  <c r="AE83" i="21"/>
  <c r="F56" i="34"/>
  <c r="F58" i="9"/>
  <c r="AN74" i="34"/>
  <c r="BO74" i="9"/>
  <c r="BQ74" i="9"/>
  <c r="I83" i="8"/>
  <c r="I63" i="33"/>
  <c r="J20" i="9"/>
  <c r="J50" i="9"/>
  <c r="J41" i="9"/>
  <c r="J38" i="34"/>
  <c r="Q67" i="19"/>
  <c r="AT68" i="34"/>
  <c r="AJ66" i="33"/>
  <c r="W39" i="32"/>
  <c r="W39" i="10"/>
  <c r="W21" i="1"/>
  <c r="W51" i="1"/>
  <c r="AJ93" i="22"/>
  <c r="AN8" i="34"/>
  <c r="AN11" i="9"/>
  <c r="AS87" i="19"/>
  <c r="AO93" i="8"/>
  <c r="AO91" i="33"/>
  <c r="R45" i="10"/>
  <c r="R27" i="1"/>
  <c r="R45" i="32"/>
  <c r="P11" i="26"/>
  <c r="AU95" i="33"/>
  <c r="AU97" i="8"/>
  <c r="AD8" i="33"/>
  <c r="BR8" i="8"/>
  <c r="AD11" i="8"/>
  <c r="G52" i="8"/>
  <c r="G22" i="8"/>
  <c r="G40" i="33"/>
  <c r="AV69" i="32"/>
  <c r="AV69" i="10"/>
  <c r="Y9" i="19"/>
  <c r="AY66" i="19"/>
  <c r="AW57" i="32"/>
  <c r="AW57" i="10"/>
  <c r="J95" i="19"/>
  <c r="J97" i="20"/>
  <c r="G81" i="34"/>
  <c r="E80" i="19"/>
  <c r="U88" i="32"/>
  <c r="U88" i="10"/>
  <c r="AJ10" i="10"/>
  <c r="AJ10" i="32"/>
  <c r="AC57" i="34"/>
  <c r="AL74" i="32"/>
  <c r="AL74" i="10"/>
  <c r="H63" i="33"/>
  <c r="H83" i="8"/>
  <c r="AI97" i="8"/>
  <c r="AI95" i="33"/>
  <c r="AK10" i="10"/>
  <c r="AK10" i="32"/>
  <c r="AQ20" i="1"/>
  <c r="AQ50" i="1"/>
  <c r="AQ41" i="1"/>
  <c r="AQ38" i="32"/>
  <c r="AQ38" i="10"/>
  <c r="AQ20" i="10" s="1"/>
  <c r="AW63" i="19"/>
  <c r="AW83" i="20"/>
  <c r="D56" i="34"/>
  <c r="D58" i="9"/>
  <c r="BT56" i="9"/>
  <c r="AB20" i="21"/>
  <c r="AB50" i="21"/>
  <c r="AB41" i="21"/>
  <c r="BR38" i="21"/>
  <c r="AQ66" i="34"/>
  <c r="O89" i="9"/>
  <c r="O86" i="34"/>
  <c r="N92" i="33"/>
  <c r="F21" i="1"/>
  <c r="F39" i="32"/>
  <c r="F39" i="10"/>
  <c r="F51" i="1"/>
  <c r="AB56" i="32"/>
  <c r="AB56" i="10"/>
  <c r="AB58" i="1"/>
  <c r="BR56" i="1"/>
  <c r="S9" i="33"/>
  <c r="O75" i="10"/>
  <c r="O75" i="32"/>
  <c r="M72" i="34"/>
  <c r="O74" i="32"/>
  <c r="O74" i="10"/>
  <c r="AH73" i="10"/>
  <c r="AH73" i="32"/>
  <c r="Z9" i="19"/>
  <c r="AF63" i="33"/>
  <c r="AF83" i="8"/>
  <c r="AU73" i="19"/>
  <c r="T11" i="1"/>
  <c r="T8" i="32"/>
  <c r="T8" i="10"/>
  <c r="M67" i="32"/>
  <c r="M67" i="10"/>
  <c r="AK77" i="32"/>
  <c r="AK77" i="10"/>
  <c r="O21" i="1"/>
  <c r="O39" i="32"/>
  <c r="O39" i="10"/>
  <c r="O51" i="1"/>
  <c r="AM81" i="32"/>
  <c r="AM81" i="10"/>
  <c r="AH74" i="32"/>
  <c r="AH74" i="10"/>
  <c r="AJ65" i="33"/>
  <c r="Y89" i="8"/>
  <c r="Y86" i="33"/>
  <c r="AM15" i="32"/>
  <c r="AM15" i="10"/>
  <c r="T28" i="20"/>
  <c r="T46" i="19"/>
  <c r="V67" i="33"/>
  <c r="AD65" i="34"/>
  <c r="AY57" i="33"/>
  <c r="AJ56" i="19"/>
  <c r="AJ58" i="20"/>
  <c r="AM63" i="32"/>
  <c r="AM63" i="10"/>
  <c r="AM83" i="1"/>
  <c r="I65" i="34"/>
  <c r="AG71" i="33"/>
  <c r="AM14" i="33"/>
  <c r="AM17" i="8"/>
  <c r="Y11" i="8"/>
  <c r="Y8" i="33"/>
  <c r="D52" i="8"/>
  <c r="D40" i="33"/>
  <c r="D22" i="8"/>
  <c r="BT40" i="8"/>
  <c r="M80" i="32"/>
  <c r="M80" i="10"/>
  <c r="W50" i="1"/>
  <c r="W20" i="1"/>
  <c r="W41" i="1"/>
  <c r="W38" i="10"/>
  <c r="W38" i="32"/>
  <c r="AG96" i="32"/>
  <c r="AG96" i="10"/>
  <c r="AD57" i="19"/>
  <c r="AA81" i="32"/>
  <c r="AA81" i="10"/>
  <c r="AW79" i="34"/>
  <c r="AN10" i="19"/>
  <c r="AO28" i="22"/>
  <c r="AU41" i="9"/>
  <c r="AU20" i="9"/>
  <c r="AU50" i="9"/>
  <c r="AU38" i="34"/>
  <c r="AW27" i="20"/>
  <c r="AW45" i="19"/>
  <c r="AP87" i="33"/>
  <c r="AB10" i="33"/>
  <c r="AV71" i="33"/>
  <c r="AQ15" i="19"/>
  <c r="E47" i="9"/>
  <c r="E26" i="9"/>
  <c r="E44" i="34"/>
  <c r="AO16" i="32"/>
  <c r="AO16" i="10"/>
  <c r="AK87" i="10"/>
  <c r="AK87" i="32"/>
  <c r="Z57" i="33"/>
  <c r="AT45" i="33"/>
  <c r="AT27" i="8"/>
  <c r="AH14" i="19"/>
  <c r="AH17" i="20"/>
  <c r="Y57" i="19"/>
  <c r="BO75" i="21"/>
  <c r="BQ75" i="21"/>
  <c r="W67" i="34"/>
  <c r="AK89" i="20"/>
  <c r="AK86" i="19"/>
  <c r="D66" i="33"/>
  <c r="BT66" i="8"/>
  <c r="W15" i="33"/>
  <c r="E79" i="10"/>
  <c r="E79" i="32"/>
  <c r="AH10" i="33"/>
  <c r="AM71" i="19"/>
  <c r="Q52" i="20"/>
  <c r="Q22" i="20"/>
  <c r="Q40" i="19"/>
  <c r="Y47" i="20"/>
  <c r="Y44" i="19"/>
  <c r="Y26" i="20"/>
  <c r="U16" i="19"/>
  <c r="AU39" i="32"/>
  <c r="AU51" i="1"/>
  <c r="AU39" i="10"/>
  <c r="AU21" i="1"/>
  <c r="AU28" i="20"/>
  <c r="AU46" i="19"/>
  <c r="AM28" i="8"/>
  <c r="AM46" i="33"/>
  <c r="P39" i="34"/>
  <c r="P21" i="9"/>
  <c r="P51" i="9"/>
  <c r="BS39" i="9"/>
  <c r="H78" i="19"/>
  <c r="U52" i="8"/>
  <c r="U22" i="8"/>
  <c r="U40" i="33"/>
  <c r="S74" i="34"/>
  <c r="AR76" i="33"/>
  <c r="AS82" i="10"/>
  <c r="AS82" i="32"/>
  <c r="X73" i="32"/>
  <c r="X73" i="10"/>
  <c r="S78" i="34"/>
  <c r="M58" i="21"/>
  <c r="M69" i="10"/>
  <c r="M69" i="32"/>
  <c r="AE92" i="10"/>
  <c r="AE92" i="32"/>
  <c r="R52" i="9"/>
  <c r="R22" i="9"/>
  <c r="R40" i="34"/>
  <c r="I89" i="9"/>
  <c r="I86" i="34"/>
  <c r="AO38" i="34"/>
  <c r="AO41" i="9"/>
  <c r="AO20" i="9"/>
  <c r="AO50" i="9"/>
  <c r="AR75" i="10"/>
  <c r="AR75" i="32"/>
  <c r="N80" i="33"/>
  <c r="AK10" i="34"/>
  <c r="X88" i="33"/>
  <c r="J80" i="33"/>
  <c r="K67" i="33"/>
  <c r="AR65" i="33"/>
  <c r="AN89" i="8"/>
  <c r="AN86" i="33"/>
  <c r="BO86" i="8"/>
  <c r="BQ86" i="8"/>
  <c r="P97" i="20"/>
  <c r="P95" i="19"/>
  <c r="BS95" i="20"/>
  <c r="BS97" i="20" s="1"/>
  <c r="R67" i="33"/>
  <c r="AG70" i="34"/>
  <c r="AO39" i="19"/>
  <c r="AO51" i="20"/>
  <c r="AO21" i="20"/>
  <c r="AK15" i="19"/>
  <c r="AM65" i="33"/>
  <c r="AT87" i="19"/>
  <c r="AU71" i="19"/>
  <c r="AY89" i="1"/>
  <c r="AY86" i="32"/>
  <c r="AY86" i="10"/>
  <c r="AF47" i="22"/>
  <c r="AF26" i="22"/>
  <c r="AQ74" i="34"/>
  <c r="AO57" i="33"/>
  <c r="D64" i="10"/>
  <c r="D64" i="32"/>
  <c r="BT64" i="1"/>
  <c r="O79" i="10"/>
  <c r="O79" i="32"/>
  <c r="AT8" i="33"/>
  <c r="AT11" i="8"/>
  <c r="H38" i="19"/>
  <c r="H41" i="20"/>
  <c r="H20" i="20"/>
  <c r="H50" i="20"/>
  <c r="AG17" i="1"/>
  <c r="AG14" i="32"/>
  <c r="AG14" i="10"/>
  <c r="G96" i="33"/>
  <c r="H11" i="21"/>
  <c r="N10" i="32"/>
  <c r="N10" i="10"/>
  <c r="AO81" i="32"/>
  <c r="AO81" i="10"/>
  <c r="L11" i="21"/>
  <c r="AN57" i="34"/>
  <c r="BO57" i="9"/>
  <c r="BQ57" i="9"/>
  <c r="J17" i="9"/>
  <c r="J14" i="34"/>
  <c r="V70" i="32"/>
  <c r="V70" i="10"/>
  <c r="R87" i="33"/>
  <c r="AW28" i="22"/>
  <c r="I17" i="8"/>
  <c r="I14" i="33"/>
  <c r="N68" i="33"/>
  <c r="AW93" i="1"/>
  <c r="AW91" i="32"/>
  <c r="AW91" i="10"/>
  <c r="AM45" i="34"/>
  <c r="AM27" i="9"/>
  <c r="AF52" i="8"/>
  <c r="AF22" i="8"/>
  <c r="AF40" i="33"/>
  <c r="G67" i="34"/>
  <c r="AG9" i="19"/>
  <c r="W92" i="33"/>
  <c r="AQ95" i="19"/>
  <c r="AQ97" i="20"/>
  <c r="AE91" i="10"/>
  <c r="AE93" i="10" s="1"/>
  <c r="AE93" i="1"/>
  <c r="AE91" i="32"/>
  <c r="F68" i="33"/>
  <c r="AF66" i="34"/>
  <c r="K11" i="20"/>
  <c r="K8" i="19"/>
  <c r="BO63" i="21"/>
  <c r="AN83" i="21"/>
  <c r="BQ63" i="21"/>
  <c r="AF56" i="34"/>
  <c r="AF58" i="9"/>
  <c r="V75" i="19"/>
  <c r="BS10" i="21"/>
  <c r="AC79" i="33"/>
  <c r="Z17" i="20"/>
  <c r="Z14" i="19"/>
  <c r="AF72" i="19"/>
  <c r="AS86" i="33"/>
  <c r="AS89" i="8"/>
  <c r="I73" i="33"/>
  <c r="X79" i="19"/>
  <c r="AC28" i="9"/>
  <c r="AC46" i="34"/>
  <c r="AK67" i="19"/>
  <c r="AI16" i="33"/>
  <c r="H68" i="34"/>
  <c r="AM8" i="32"/>
  <c r="AM8" i="10"/>
  <c r="AM11" i="1"/>
  <c r="AV66" i="19"/>
  <c r="AK82" i="10"/>
  <c r="AK82" i="32"/>
  <c r="AV40" i="10"/>
  <c r="AV40" i="32"/>
  <c r="AV52" i="1"/>
  <c r="AV22" i="1"/>
  <c r="J39" i="33"/>
  <c r="J21" i="8"/>
  <c r="J51" i="8"/>
  <c r="AB8" i="33"/>
  <c r="AB11" i="8"/>
  <c r="AE15" i="33"/>
  <c r="AQ65" i="34"/>
  <c r="AI16" i="32"/>
  <c r="AI16" i="10"/>
  <c r="L66" i="34"/>
  <c r="D58" i="20"/>
  <c r="D56" i="19"/>
  <c r="BT56" i="20"/>
  <c r="AQ11" i="9"/>
  <c r="AQ8" i="34"/>
  <c r="AB58" i="21"/>
  <c r="BR56" i="21"/>
  <c r="S69" i="32"/>
  <c r="S69" i="10"/>
  <c r="U41" i="1"/>
  <c r="U20" i="1"/>
  <c r="U50" i="1"/>
  <c r="U38" i="10"/>
  <c r="U38" i="32"/>
  <c r="J97" i="9"/>
  <c r="J95" i="34"/>
  <c r="AJ82" i="34"/>
  <c r="M11" i="8"/>
  <c r="M8" i="33"/>
  <c r="AQ86" i="32"/>
  <c r="AQ89" i="1"/>
  <c r="AQ86" i="10"/>
  <c r="AL56" i="33"/>
  <c r="AL58" i="8"/>
  <c r="AT87" i="23"/>
  <c r="X74" i="33"/>
  <c r="F81" i="34"/>
  <c r="P78" i="33"/>
  <c r="BS78" i="8"/>
  <c r="M79" i="32"/>
  <c r="M79" i="10"/>
  <c r="BT64" i="21"/>
  <c r="S8" i="33"/>
  <c r="S11" i="8"/>
  <c r="AJ88" i="33"/>
  <c r="P56" i="34"/>
  <c r="P58" i="9"/>
  <c r="BS56" i="9"/>
  <c r="W57" i="10"/>
  <c r="W57" i="32"/>
  <c r="H57" i="34"/>
  <c r="AR15" i="34"/>
  <c r="E79" i="33"/>
  <c r="Q14" i="10"/>
  <c r="Q17" i="1"/>
  <c r="Q14" i="32"/>
  <c r="R64" i="19"/>
  <c r="AY75" i="33"/>
  <c r="F44" i="33"/>
  <c r="F26" i="8"/>
  <c r="F47" i="8"/>
  <c r="AH79" i="33"/>
  <c r="AK80" i="34"/>
  <c r="AB71" i="34"/>
  <c r="BR71" i="9"/>
  <c r="E45" i="33"/>
  <c r="E27" i="8"/>
  <c r="S57" i="33"/>
  <c r="BS16" i="21"/>
  <c r="CA16" i="21"/>
  <c r="AC52" i="8"/>
  <c r="AC22" i="8"/>
  <c r="AC40" i="33"/>
  <c r="AF10" i="33"/>
  <c r="AX97" i="1"/>
  <c r="AX95" i="32"/>
  <c r="AX95" i="10"/>
  <c r="AM11" i="8"/>
  <c r="AM8" i="33"/>
  <c r="AQ26" i="9"/>
  <c r="AQ47" i="9"/>
  <c r="AQ44" i="34"/>
  <c r="T15" i="34"/>
  <c r="AC56" i="10"/>
  <c r="AC56" i="32"/>
  <c r="AC58" i="1"/>
  <c r="V56" i="33"/>
  <c r="V58" i="8"/>
  <c r="X67" i="10"/>
  <c r="X67" i="32"/>
  <c r="S67" i="10"/>
  <c r="S67" i="32"/>
  <c r="AI8" i="10"/>
  <c r="AI11" i="1"/>
  <c r="AI8" i="32"/>
  <c r="U64" i="34"/>
  <c r="N89" i="9"/>
  <c r="N86" i="34"/>
  <c r="AX9" i="10"/>
  <c r="AX9" i="32"/>
  <c r="R8" i="32"/>
  <c r="R8" i="10"/>
  <c r="R11" i="1"/>
  <c r="BS8" i="1"/>
  <c r="AY83" i="20"/>
  <c r="AY63" i="19"/>
  <c r="AK66" i="32"/>
  <c r="AK66" i="10"/>
  <c r="G73" i="34"/>
  <c r="J58" i="8"/>
  <c r="J56" i="33"/>
  <c r="Y66" i="32"/>
  <c r="Y66" i="10"/>
  <c r="D92" i="34"/>
  <c r="BT92" i="9"/>
  <c r="P89" i="8"/>
  <c r="P86" i="33"/>
  <c r="BS86" i="8"/>
  <c r="AG74" i="10"/>
  <c r="AG74" i="32"/>
  <c r="AV93" i="21"/>
  <c r="AC16" i="32"/>
  <c r="AC16" i="10"/>
  <c r="AS21" i="9"/>
  <c r="AS39" i="34"/>
  <c r="AS51" i="9"/>
  <c r="E93" i="22"/>
  <c r="AA77" i="32"/>
  <c r="AA77" i="10"/>
  <c r="AX56" i="32"/>
  <c r="AX56" i="10"/>
  <c r="AX58" i="1"/>
  <c r="AP57" i="32"/>
  <c r="AP57" i="10"/>
  <c r="AG80" i="32"/>
  <c r="AG80" i="10"/>
  <c r="S17" i="8"/>
  <c r="S14" i="33"/>
  <c r="O72" i="33"/>
  <c r="S21" i="1"/>
  <c r="S39" i="10"/>
  <c r="S51" i="1"/>
  <c r="S39" i="32"/>
  <c r="S16" i="19"/>
  <c r="AG67" i="19"/>
  <c r="H79" i="33"/>
  <c r="AS93" i="1"/>
  <c r="AS91" i="10"/>
  <c r="AS91" i="32"/>
  <c r="G21" i="22"/>
  <c r="G51" i="22"/>
  <c r="L73" i="32"/>
  <c r="L73" i="10"/>
  <c r="I10" i="10"/>
  <c r="I10" i="32"/>
  <c r="M86" i="34"/>
  <c r="M89" i="9"/>
  <c r="AS56" i="32"/>
  <c r="AS58" i="1"/>
  <c r="AS56" i="10"/>
  <c r="Y76" i="19"/>
  <c r="AT17" i="1"/>
  <c r="AT14" i="10"/>
  <c r="AT14" i="32"/>
  <c r="S57" i="10"/>
  <c r="S57" i="32"/>
  <c r="N15" i="10"/>
  <c r="N15" i="32"/>
  <c r="AB38" i="10"/>
  <c r="AB41" i="1"/>
  <c r="AB50" i="1"/>
  <c r="AB20" i="1"/>
  <c r="AB38" i="32"/>
  <c r="BR38" i="1"/>
  <c r="Q22" i="9"/>
  <c r="Q40" i="34"/>
  <c r="Q22" i="34" s="1"/>
  <c r="Q52" i="9"/>
  <c r="I28" i="21"/>
  <c r="K68" i="33"/>
  <c r="U15" i="10"/>
  <c r="U15" i="32"/>
  <c r="Z15" i="33"/>
  <c r="Z79" i="34"/>
  <c r="AO47" i="9"/>
  <c r="AO44" i="34"/>
  <c r="AO26" i="9"/>
  <c r="P10" i="10"/>
  <c r="P10" i="32"/>
  <c r="AB45" i="32"/>
  <c r="AB45" i="10"/>
  <c r="AB27" i="1"/>
  <c r="BR45" i="1"/>
  <c r="P16" i="19"/>
  <c r="BS16" i="20"/>
  <c r="CA16" i="20"/>
  <c r="AR69" i="32"/>
  <c r="AR69" i="10"/>
  <c r="AV73" i="33"/>
  <c r="AH81" i="19"/>
  <c r="G15" i="33"/>
  <c r="L14" i="34"/>
  <c r="L17" i="9"/>
  <c r="AX75" i="34"/>
  <c r="M38" i="33"/>
  <c r="M41" i="8"/>
  <c r="M50" i="8"/>
  <c r="M20" i="8"/>
  <c r="W46" i="33"/>
  <c r="W28" i="8"/>
  <c r="F26" i="9"/>
  <c r="F47" i="9"/>
  <c r="F44" i="34"/>
  <c r="Z73" i="19"/>
  <c r="AI26" i="1"/>
  <c r="AI44" i="32"/>
  <c r="AI47" i="1"/>
  <c r="AI44" i="10"/>
  <c r="AB14" i="34"/>
  <c r="AB17" i="9"/>
  <c r="BR14" i="9"/>
  <c r="BZ14" i="9"/>
  <c r="AU28" i="1"/>
  <c r="AU46" i="10"/>
  <c r="AU46" i="32"/>
  <c r="AK16" i="10"/>
  <c r="AK16" i="32"/>
  <c r="P73" i="34"/>
  <c r="BS73" i="9"/>
  <c r="S96" i="10"/>
  <c r="S96" i="32"/>
  <c r="Z89" i="1"/>
  <c r="Z86" i="32"/>
  <c r="Z86" i="10"/>
  <c r="AQ57" i="32"/>
  <c r="AQ57" i="10"/>
  <c r="AI79" i="10"/>
  <c r="AI79" i="32"/>
  <c r="M64" i="23"/>
  <c r="M57" i="10"/>
  <c r="M57" i="32"/>
  <c r="Q46" i="32"/>
  <c r="Q28" i="1"/>
  <c r="Q46" i="10"/>
  <c r="P51" i="8"/>
  <c r="P39" i="33"/>
  <c r="P21" i="8"/>
  <c r="BS39" i="8"/>
  <c r="AF87" i="10"/>
  <c r="AF87" i="32"/>
  <c r="AG82" i="34"/>
  <c r="AV79" i="10"/>
  <c r="AV79" i="32"/>
  <c r="N87" i="33"/>
  <c r="L64" i="33"/>
  <c r="J89" i="9"/>
  <c r="J86" i="34"/>
  <c r="D75" i="34"/>
  <c r="BT75" i="9"/>
  <c r="AR79" i="34"/>
  <c r="V10" i="33"/>
  <c r="AS58" i="21"/>
  <c r="AX15" i="19"/>
  <c r="N93" i="8"/>
  <c r="N91" i="33"/>
  <c r="R56" i="32"/>
  <c r="R58" i="1"/>
  <c r="R56" i="10"/>
  <c r="AT58" i="8"/>
  <c r="AT56" i="33"/>
  <c r="Q57" i="33"/>
  <c r="Z81" i="10"/>
  <c r="Z81" i="32"/>
  <c r="AT41" i="1"/>
  <c r="AT50" i="1"/>
  <c r="AT38" i="32"/>
  <c r="AT38" i="10"/>
  <c r="AT20" i="1"/>
  <c r="AK93" i="8"/>
  <c r="AK91" i="33"/>
  <c r="AY57" i="32"/>
  <c r="AY57" i="10"/>
  <c r="AY81" i="34"/>
  <c r="AS76" i="33"/>
  <c r="AW11" i="1"/>
  <c r="AW8" i="32"/>
  <c r="AW8" i="10"/>
  <c r="M15" i="19"/>
  <c r="K22" i="20"/>
  <c r="K40" i="19"/>
  <c r="K52" i="20"/>
  <c r="L16" i="32"/>
  <c r="L16" i="10"/>
  <c r="AG77" i="10"/>
  <c r="AG77" i="32"/>
  <c r="AO77" i="33"/>
  <c r="AW89" i="21"/>
  <c r="F74" i="34"/>
  <c r="J10" i="33"/>
  <c r="Q21" i="21"/>
  <c r="Q51" i="21"/>
  <c r="G57" i="33"/>
  <c r="AP74" i="33"/>
  <c r="S77" i="34"/>
  <c r="K20" i="20"/>
  <c r="K32" i="20" s="1"/>
  <c r="K50" i="20"/>
  <c r="K38" i="19"/>
  <c r="K41" i="20"/>
  <c r="AB97" i="1"/>
  <c r="AB95" i="10"/>
  <c r="AB95" i="32"/>
  <c r="BR95" i="1"/>
  <c r="BR97" i="1" s="1"/>
  <c r="N10" i="19"/>
  <c r="G79" i="34"/>
  <c r="AI95" i="19"/>
  <c r="AI97" i="20"/>
  <c r="AF9" i="34"/>
  <c r="M40" i="19"/>
  <c r="M52" i="20"/>
  <c r="M22" i="20"/>
  <c r="AP41" i="1"/>
  <c r="AP20" i="1"/>
  <c r="AP38" i="10"/>
  <c r="AP50" i="1"/>
  <c r="AP38" i="32"/>
  <c r="AI15" i="33"/>
  <c r="AI88" i="10"/>
  <c r="AI88" i="32"/>
  <c r="L15" i="33"/>
  <c r="AY93" i="21"/>
  <c r="U45" i="33"/>
  <c r="U27" i="8"/>
  <c r="AT38" i="34"/>
  <c r="AT50" i="9"/>
  <c r="AT41" i="9"/>
  <c r="AT20" i="9"/>
  <c r="AT92" i="32"/>
  <c r="AT92" i="10"/>
  <c r="H77" i="33"/>
  <c r="G57" i="34"/>
  <c r="AO66" i="33"/>
  <c r="O63" i="32"/>
  <c r="O63" i="10"/>
  <c r="O83" i="1"/>
  <c r="Y64" i="19"/>
  <c r="AT66" i="34"/>
  <c r="T96" i="19"/>
  <c r="K67" i="19"/>
  <c r="AT78" i="10"/>
  <c r="AT78" i="32"/>
  <c r="AX46" i="33"/>
  <c r="AX28" i="8"/>
  <c r="AP22" i="9"/>
  <c r="AP52" i="9"/>
  <c r="AP40" i="34"/>
  <c r="AP22" i="34" s="1"/>
  <c r="AL63" i="10"/>
  <c r="AL83" i="1"/>
  <c r="AL63" i="32"/>
  <c r="AR72" i="19"/>
  <c r="AH83" i="9"/>
  <c r="AH63" i="34"/>
  <c r="AK58" i="21"/>
  <c r="AF73" i="32"/>
  <c r="AF73" i="10"/>
  <c r="AL76" i="34"/>
  <c r="R58" i="20"/>
  <c r="R56" i="19"/>
  <c r="Q91" i="10"/>
  <c r="Q91" i="32"/>
  <c r="Q93" i="1"/>
  <c r="AL72" i="33"/>
  <c r="AO72" i="10"/>
  <c r="AO72" i="32"/>
  <c r="Y92" i="32"/>
  <c r="Y92" i="10"/>
  <c r="AD69" i="33"/>
  <c r="AV67" i="33"/>
  <c r="AX16" i="33"/>
  <c r="X65" i="33"/>
  <c r="AI51" i="21"/>
  <c r="AI21" i="21"/>
  <c r="AI33" i="21" s="1"/>
  <c r="AM72" i="34"/>
  <c r="X81" i="19"/>
  <c r="J27" i="21"/>
  <c r="AJ97" i="20"/>
  <c r="AJ95" i="19"/>
  <c r="E27" i="1"/>
  <c r="E45" i="32"/>
  <c r="E45" i="10"/>
  <c r="H58" i="8"/>
  <c r="H56" i="33"/>
  <c r="AA75" i="32"/>
  <c r="AA75" i="10"/>
  <c r="AH89" i="9"/>
  <c r="AH86" i="34"/>
  <c r="L9" i="34"/>
  <c r="AH8" i="33"/>
  <c r="AH11" i="8"/>
  <c r="AF86" i="34"/>
  <c r="AF89" i="9"/>
  <c r="W75" i="32"/>
  <c r="W75" i="10"/>
  <c r="AS79" i="34"/>
  <c r="S64" i="33"/>
  <c r="AR58" i="20"/>
  <c r="AR56" i="19"/>
  <c r="I10" i="19"/>
  <c r="F41" i="1"/>
  <c r="F50" i="1"/>
  <c r="F38" i="32"/>
  <c r="F20" i="1"/>
  <c r="F38" i="10"/>
  <c r="AR16" i="34"/>
  <c r="AT10" i="33"/>
  <c r="Y74" i="19"/>
  <c r="AT15" i="32"/>
  <c r="AT15" i="10"/>
  <c r="Q65" i="34"/>
  <c r="AO92" i="34"/>
  <c r="S92" i="34"/>
  <c r="O64" i="34"/>
  <c r="AG80" i="33"/>
  <c r="T96" i="34"/>
  <c r="K75" i="19"/>
  <c r="I92" i="19"/>
  <c r="AI9" i="19"/>
  <c r="AT73" i="33"/>
  <c r="AE58" i="8"/>
  <c r="AE56" i="33"/>
  <c r="D83" i="21"/>
  <c r="BT63" i="21"/>
  <c r="R16" i="19"/>
  <c r="AK72" i="34"/>
  <c r="AK88" i="33"/>
  <c r="D10" i="19"/>
  <c r="J69" i="33"/>
  <c r="AI81" i="32"/>
  <c r="AI81" i="10"/>
  <c r="AV79" i="23"/>
  <c r="AQ15" i="10"/>
  <c r="AQ15" i="32"/>
  <c r="E76" i="33"/>
  <c r="AJ92" i="10"/>
  <c r="AJ92" i="32"/>
  <c r="U57" i="33"/>
  <c r="AC69" i="34"/>
  <c r="AQ70" i="19"/>
  <c r="X80" i="32"/>
  <c r="X80" i="10"/>
  <c r="H74" i="34"/>
  <c r="V52" i="21"/>
  <c r="V22" i="21"/>
  <c r="AJ96" i="34"/>
  <c r="AD45" i="32"/>
  <c r="AD45" i="10"/>
  <c r="AD27" i="1"/>
  <c r="I10" i="33"/>
  <c r="AF41" i="9"/>
  <c r="AF20" i="9"/>
  <c r="AF50" i="9"/>
  <c r="AF38" i="34"/>
  <c r="R63" i="33"/>
  <c r="R83" i="8"/>
  <c r="O69" i="10"/>
  <c r="O69" i="32"/>
  <c r="AY93" i="1"/>
  <c r="AY91" i="10"/>
  <c r="AY91" i="32"/>
  <c r="AQ58" i="8"/>
  <c r="AQ56" i="33"/>
  <c r="O97" i="21"/>
  <c r="AQ39" i="34"/>
  <c r="AQ51" i="9"/>
  <c r="AQ21" i="9"/>
  <c r="J41" i="1"/>
  <c r="J38" i="32"/>
  <c r="J20" i="1"/>
  <c r="J38" i="10"/>
  <c r="J50" i="1"/>
  <c r="W21" i="9"/>
  <c r="W51" i="9"/>
  <c r="W39" i="34"/>
  <c r="S16" i="10"/>
  <c r="S16" i="32"/>
  <c r="AU71" i="34"/>
  <c r="AJ76" i="34"/>
  <c r="AI52" i="9"/>
  <c r="AI40" i="34"/>
  <c r="AI22" i="9"/>
  <c r="AI34" i="9" s="1"/>
  <c r="E15" i="33"/>
  <c r="F28" i="8"/>
  <c r="F46" i="33"/>
  <c r="F28" i="33" s="1"/>
  <c r="M40" i="34"/>
  <c r="M22" i="9"/>
  <c r="M52" i="9"/>
  <c r="H66" i="19"/>
  <c r="AE14" i="33"/>
  <c r="AE17" i="33" s="1"/>
  <c r="AE17" i="8"/>
  <c r="AX92" i="10"/>
  <c r="AX92" i="32"/>
  <c r="AN46" i="10"/>
  <c r="AN46" i="32"/>
  <c r="AN28" i="1"/>
  <c r="BO46" i="1"/>
  <c r="BQ46" i="1"/>
  <c r="J66" i="33"/>
  <c r="R40" i="10"/>
  <c r="R52" i="1"/>
  <c r="R22" i="1"/>
  <c r="R40" i="32"/>
  <c r="W15" i="34"/>
  <c r="N81" i="33"/>
  <c r="K66" i="32"/>
  <c r="K66" i="10"/>
  <c r="T93" i="1"/>
  <c r="T91" i="10"/>
  <c r="T91" i="32"/>
  <c r="AC76" i="19"/>
  <c r="AF58" i="1"/>
  <c r="AF56" i="32"/>
  <c r="AF56" i="10"/>
  <c r="P87" i="10"/>
  <c r="P87" i="32"/>
  <c r="BS87" i="1"/>
  <c r="W57" i="33"/>
  <c r="AK72" i="23"/>
  <c r="AK9" i="33"/>
  <c r="AG27" i="9"/>
  <c r="AG45" i="34"/>
  <c r="S71" i="34"/>
  <c r="AF47" i="8"/>
  <c r="AF44" i="33"/>
  <c r="AF26" i="8"/>
  <c r="W45" i="33"/>
  <c r="W27" i="8"/>
  <c r="Y57" i="34"/>
  <c r="K92" i="34"/>
  <c r="P66" i="34"/>
  <c r="BS66" i="9"/>
  <c r="W88" i="33"/>
  <c r="AI56" i="34"/>
  <c r="AI58" i="9"/>
  <c r="AJ9" i="34"/>
  <c r="AO76" i="33"/>
  <c r="H66" i="10"/>
  <c r="H66" i="32"/>
  <c r="M17" i="21"/>
  <c r="D78" i="32"/>
  <c r="D78" i="10"/>
  <c r="BT78" i="1"/>
  <c r="N92" i="10"/>
  <c r="N92" i="32"/>
  <c r="D14" i="19"/>
  <c r="D17" i="20"/>
  <c r="BT14" i="20"/>
  <c r="CB14" i="20"/>
  <c r="AG16" i="10"/>
  <c r="AG16" i="32"/>
  <c r="F73" i="33"/>
  <c r="AV52" i="20"/>
  <c r="AV40" i="19"/>
  <c r="AV22" i="20"/>
  <c r="F70" i="34"/>
  <c r="S9" i="34"/>
  <c r="R20" i="21"/>
  <c r="R41" i="21"/>
  <c r="R50" i="21"/>
  <c r="D15" i="32"/>
  <c r="D15" i="10"/>
  <c r="CB15" i="1"/>
  <c r="BT15" i="1"/>
  <c r="L92" i="34"/>
  <c r="AP39" i="33"/>
  <c r="AP21" i="8"/>
  <c r="AP51" i="8"/>
  <c r="AR71" i="10"/>
  <c r="AR71" i="32"/>
  <c r="AW86" i="33"/>
  <c r="AW89" i="8"/>
  <c r="AE83" i="1"/>
  <c r="AE63" i="10"/>
  <c r="AE63" i="32"/>
  <c r="I17" i="20"/>
  <c r="I14" i="19"/>
  <c r="AU86" i="32"/>
  <c r="AU89" i="1"/>
  <c r="AU86" i="10"/>
  <c r="P78" i="10"/>
  <c r="P78" i="32"/>
  <c r="BS78" i="1"/>
  <c r="Z66" i="32"/>
  <c r="Z66" i="10"/>
  <c r="AT15" i="19"/>
  <c r="T67" i="23"/>
  <c r="AR83" i="9"/>
  <c r="AR63" i="34"/>
  <c r="K91" i="34"/>
  <c r="K93" i="9"/>
  <c r="AB92" i="34"/>
  <c r="BR92" i="9"/>
  <c r="AE72" i="10"/>
  <c r="AE72" i="32"/>
  <c r="AF26" i="20"/>
  <c r="AF47" i="20"/>
  <c r="AF44" i="19"/>
  <c r="V95" i="32"/>
  <c r="V97" i="1"/>
  <c r="V95" i="10"/>
  <c r="L58" i="21"/>
  <c r="AA9" i="33"/>
  <c r="BO81" i="21"/>
  <c r="BQ81" i="21"/>
  <c r="AV63" i="33"/>
  <c r="AV83" i="8"/>
  <c r="W76" i="32"/>
  <c r="W76" i="10"/>
  <c r="AE68" i="10"/>
  <c r="AE68" i="32"/>
  <c r="AE66" i="34"/>
  <c r="O28" i="22"/>
  <c r="AC10" i="32"/>
  <c r="AC10" i="10"/>
  <c r="Y88" i="32"/>
  <c r="Y88" i="10"/>
  <c r="Q11" i="9"/>
  <c r="R103" i="9" s="1"/>
  <c r="Q8" i="34"/>
  <c r="J83" i="21"/>
  <c r="AD77" i="32"/>
  <c r="AD77" i="10"/>
  <c r="U45" i="10"/>
  <c r="U45" i="32"/>
  <c r="U27" i="1"/>
  <c r="W21" i="20"/>
  <c r="W51" i="20"/>
  <c r="W39" i="19"/>
  <c r="W21" i="19" s="1"/>
  <c r="AP96" i="19"/>
  <c r="E68" i="19"/>
  <c r="N83" i="20"/>
  <c r="N63" i="19"/>
  <c r="AN82" i="34"/>
  <c r="BO82" i="9"/>
  <c r="BQ82" i="9"/>
  <c r="U71" i="33"/>
  <c r="R79" i="32"/>
  <c r="R79" i="10"/>
  <c r="Z9" i="33"/>
  <c r="AX57" i="32"/>
  <c r="AX57" i="10"/>
  <c r="AI64" i="19"/>
  <c r="AU15" i="34"/>
  <c r="AD80" i="34"/>
  <c r="AW65" i="34"/>
  <c r="O17" i="21"/>
  <c r="AN73" i="34"/>
  <c r="BO73" i="9"/>
  <c r="BQ73" i="9"/>
  <c r="K70" i="33"/>
  <c r="AD92" i="19"/>
  <c r="AC58" i="20"/>
  <c r="AC56" i="19"/>
  <c r="T75" i="19"/>
  <c r="L82" i="33"/>
  <c r="AC39" i="33"/>
  <c r="AC21" i="8"/>
  <c r="AC51" i="8"/>
  <c r="AU77" i="32"/>
  <c r="AU77" i="10"/>
  <c r="AE75" i="10"/>
  <c r="AE75" i="32"/>
  <c r="K73" i="23"/>
  <c r="F83" i="21"/>
  <c r="M75" i="34"/>
  <c r="R63" i="32"/>
  <c r="R63" i="10"/>
  <c r="R83" i="1"/>
  <c r="T70" i="34"/>
  <c r="F26" i="21"/>
  <c r="F47" i="21"/>
  <c r="T69" i="33"/>
  <c r="J63" i="19"/>
  <c r="J83" i="20"/>
  <c r="M45" i="23"/>
  <c r="M27" i="24"/>
  <c r="Q64" i="32"/>
  <c r="Q64" i="10"/>
  <c r="AL45" i="10"/>
  <c r="AL45" i="32"/>
  <c r="AL27" i="1"/>
  <c r="K72" i="19"/>
  <c r="AK28" i="22"/>
  <c r="D74" i="34"/>
  <c r="BT74" i="9"/>
  <c r="U82" i="19"/>
  <c r="Y47" i="9"/>
  <c r="Y26" i="9"/>
  <c r="Y44" i="34"/>
  <c r="AO27" i="9"/>
  <c r="AO45" i="34"/>
  <c r="W10" i="33"/>
  <c r="I64" i="34"/>
  <c r="J75" i="32"/>
  <c r="J75" i="10"/>
  <c r="L92" i="32"/>
  <c r="L92" i="10"/>
  <c r="V78" i="34"/>
  <c r="AE67" i="33"/>
  <c r="D71" i="34"/>
  <c r="BT71" i="9"/>
  <c r="G41" i="20"/>
  <c r="G20" i="20"/>
  <c r="G38" i="19"/>
  <c r="G50" i="20"/>
  <c r="Q70" i="33"/>
  <c r="AY88" i="19"/>
  <c r="G96" i="32"/>
  <c r="G96" i="10"/>
  <c r="AL71" i="33"/>
  <c r="AD9" i="32"/>
  <c r="BR9" i="32" s="1"/>
  <c r="AD9" i="10"/>
  <c r="BR9" i="10" s="1"/>
  <c r="BR9" i="1"/>
  <c r="K80" i="23"/>
  <c r="AK38" i="33"/>
  <c r="AK50" i="33" s="1"/>
  <c r="AK20" i="8"/>
  <c r="AK50" i="8"/>
  <c r="AK41" i="8"/>
  <c r="AH78" i="33"/>
  <c r="N22" i="1"/>
  <c r="N40" i="10"/>
  <c r="N52" i="1"/>
  <c r="N40" i="32"/>
  <c r="D65" i="33"/>
  <c r="BT65" i="8"/>
  <c r="Z69" i="33"/>
  <c r="AB17" i="21"/>
  <c r="BZ14" i="21"/>
  <c r="BR14" i="21"/>
  <c r="H80" i="32"/>
  <c r="H80" i="10"/>
  <c r="U28" i="20"/>
  <c r="U46" i="19"/>
  <c r="U28" i="19" s="1"/>
  <c r="AK27" i="21"/>
  <c r="AT88" i="10"/>
  <c r="AT88" i="32"/>
  <c r="J80" i="19"/>
  <c r="AH92" i="34"/>
  <c r="I89" i="8"/>
  <c r="I86" i="33"/>
  <c r="M78" i="19"/>
  <c r="O73" i="34"/>
  <c r="AI69" i="19"/>
  <c r="AA50" i="20"/>
  <c r="AA38" i="19"/>
  <c r="AA20" i="20"/>
  <c r="AA41" i="20"/>
  <c r="P8" i="10"/>
  <c r="P8" i="32"/>
  <c r="P11" i="1"/>
  <c r="AY40" i="33"/>
  <c r="AY52" i="8"/>
  <c r="AY22" i="8"/>
  <c r="AG58" i="9"/>
  <c r="AG56" i="34"/>
  <c r="N88" i="33"/>
  <c r="R78" i="34"/>
  <c r="T27" i="22"/>
  <c r="M96" i="33"/>
  <c r="M15" i="32"/>
  <c r="M15" i="10"/>
  <c r="AV14" i="19"/>
  <c r="AV17" i="20"/>
  <c r="Q11" i="8"/>
  <c r="Q8" i="33"/>
  <c r="AU9" i="34"/>
  <c r="W28" i="20"/>
  <c r="W46" i="19"/>
  <c r="AQ78" i="33"/>
  <c r="AK71" i="23"/>
  <c r="AI87" i="32"/>
  <c r="AI87" i="10"/>
  <c r="R51" i="8"/>
  <c r="R21" i="8"/>
  <c r="R39" i="33"/>
  <c r="AC86" i="32"/>
  <c r="AC89" i="1"/>
  <c r="AC86" i="10"/>
  <c r="AE96" i="10"/>
  <c r="AE96" i="32"/>
  <c r="K69" i="32"/>
  <c r="K69" i="10"/>
  <c r="AI72" i="34"/>
  <c r="AB89" i="9"/>
  <c r="AB86" i="34"/>
  <c r="BR86" i="9"/>
  <c r="Q20" i="21"/>
  <c r="Q50" i="21"/>
  <c r="Q41" i="21"/>
  <c r="AJ78" i="34"/>
  <c r="AR41" i="22"/>
  <c r="AR20" i="22"/>
  <c r="AR50" i="22"/>
  <c r="Q73" i="10"/>
  <c r="Q73" i="32"/>
  <c r="AK16" i="33"/>
  <c r="W93" i="21"/>
  <c r="BQ9" i="21"/>
  <c r="AH16" i="34"/>
  <c r="AW88" i="33"/>
  <c r="V70" i="19"/>
  <c r="AV73" i="32"/>
  <c r="AV73" i="10"/>
  <c r="AH11" i="9"/>
  <c r="AH8" i="34"/>
  <c r="AX73" i="33"/>
  <c r="AM58" i="8"/>
  <c r="AM56" i="33"/>
  <c r="AO14" i="34"/>
  <c r="AO17" i="9"/>
  <c r="AD51" i="20"/>
  <c r="AD39" i="19"/>
  <c r="AD21" i="20"/>
  <c r="AY66" i="33"/>
  <c r="W92" i="32"/>
  <c r="W92" i="10"/>
  <c r="I79" i="32"/>
  <c r="I79" i="10"/>
  <c r="W45" i="10"/>
  <c r="W45" i="32"/>
  <c r="W27" i="1"/>
  <c r="AH97" i="8"/>
  <c r="AH95" i="33"/>
  <c r="AK41" i="9"/>
  <c r="AK50" i="9"/>
  <c r="AK38" i="34"/>
  <c r="AK20" i="9"/>
  <c r="AM78" i="33"/>
  <c r="AX93" i="20"/>
  <c r="AX91" i="19"/>
  <c r="AO50" i="1"/>
  <c r="AO38" i="32"/>
  <c r="AO38" i="10"/>
  <c r="AO41" i="1"/>
  <c r="AO20" i="1"/>
  <c r="O78" i="10"/>
  <c r="O78" i="32"/>
  <c r="AL75" i="34"/>
  <c r="R79" i="33"/>
  <c r="AC66" i="33"/>
  <c r="F88" i="32"/>
  <c r="F88" i="10"/>
  <c r="Q64" i="19"/>
  <c r="T70" i="33"/>
  <c r="AY73" i="33"/>
  <c r="S74" i="10"/>
  <c r="S74" i="32"/>
  <c r="V97" i="9"/>
  <c r="V95" i="34"/>
  <c r="BO45" i="21"/>
  <c r="AN27" i="21"/>
  <c r="BQ45" i="21"/>
  <c r="Q81" i="33"/>
  <c r="AQ9" i="34"/>
  <c r="AN70" i="33"/>
  <c r="BO70" i="8"/>
  <c r="BQ70" i="8"/>
  <c r="AW87" i="10"/>
  <c r="AW87" i="32"/>
  <c r="V57" i="33"/>
  <c r="AG88" i="32"/>
  <c r="AG88" i="10"/>
  <c r="AC76" i="33"/>
  <c r="AM71" i="33"/>
  <c r="AX66" i="33"/>
  <c r="Q87" i="19"/>
  <c r="AY63" i="10"/>
  <c r="AY83" i="1"/>
  <c r="AY63" i="32"/>
  <c r="AR80" i="32"/>
  <c r="AR80" i="10"/>
  <c r="J92" i="32"/>
  <c r="J92" i="10"/>
  <c r="M40" i="10"/>
  <c r="M52" i="1"/>
  <c r="M22" i="1"/>
  <c r="M40" i="32"/>
  <c r="K38" i="32"/>
  <c r="K41" i="32" s="1"/>
  <c r="K38" i="10"/>
  <c r="K41" i="1"/>
  <c r="K50" i="1"/>
  <c r="K20" i="1"/>
  <c r="R77" i="19"/>
  <c r="AU69" i="19"/>
  <c r="AQ66" i="23"/>
  <c r="H47" i="8"/>
  <c r="H44" i="33"/>
  <c r="H26" i="8"/>
  <c r="M46" i="19"/>
  <c r="M28" i="20"/>
  <c r="H26" i="1"/>
  <c r="H44" i="10"/>
  <c r="H47" i="1"/>
  <c r="H44" i="32"/>
  <c r="R93" i="9"/>
  <c r="R91" i="34"/>
  <c r="L79" i="34"/>
  <c r="AT82" i="19"/>
  <c r="I46" i="33"/>
  <c r="I28" i="8"/>
  <c r="P82" i="23"/>
  <c r="BS82" i="24"/>
  <c r="AJ68" i="33"/>
  <c r="P69" i="10"/>
  <c r="P69" i="32"/>
  <c r="BS69" i="1"/>
  <c r="AR40" i="32"/>
  <c r="AR22" i="1"/>
  <c r="AR40" i="10"/>
  <c r="AR52" i="1"/>
  <c r="G67" i="10"/>
  <c r="G67" i="32"/>
  <c r="AD38" i="32"/>
  <c r="AD20" i="1"/>
  <c r="AD50" i="1"/>
  <c r="AD38" i="10"/>
  <c r="AD41" i="1"/>
  <c r="AU70" i="34"/>
  <c r="AP69" i="10"/>
  <c r="AP69" i="32"/>
  <c r="AC45" i="34"/>
  <c r="AC27" i="9"/>
  <c r="O92" i="32"/>
  <c r="O92" i="10"/>
  <c r="F64" i="32"/>
  <c r="F64" i="10"/>
  <c r="W73" i="10"/>
  <c r="W73" i="32"/>
  <c r="AC17" i="9"/>
  <c r="AC14" i="34"/>
  <c r="AY91" i="34"/>
  <c r="AY93" i="9"/>
  <c r="Z69" i="19"/>
  <c r="O70" i="34"/>
  <c r="J9" i="19"/>
  <c r="S80" i="32"/>
  <c r="S80" i="10"/>
  <c r="T81" i="19"/>
  <c r="AG69" i="32"/>
  <c r="AG69" i="10"/>
  <c r="P15" i="33"/>
  <c r="CA15" i="8"/>
  <c r="BS15" i="8"/>
  <c r="L58" i="1"/>
  <c r="L56" i="10"/>
  <c r="L56" i="32"/>
  <c r="AD56" i="32"/>
  <c r="AD58" i="1"/>
  <c r="AD56" i="10"/>
  <c r="I21" i="9"/>
  <c r="I39" i="34"/>
  <c r="I51" i="9"/>
  <c r="Y76" i="33"/>
  <c r="AA26" i="8"/>
  <c r="AA47" i="8"/>
  <c r="AA44" i="33"/>
  <c r="AJ87" i="33"/>
  <c r="N78" i="19"/>
  <c r="AL38" i="32"/>
  <c r="AL20" i="1"/>
  <c r="AL38" i="10"/>
  <c r="AL50" i="1"/>
  <c r="AL41" i="1"/>
  <c r="L9" i="33"/>
  <c r="AM57" i="34"/>
  <c r="M92" i="19"/>
  <c r="AY96" i="10"/>
  <c r="AY96" i="32"/>
  <c r="R20" i="22"/>
  <c r="R41" i="22"/>
  <c r="R50" i="22"/>
  <c r="AR71" i="19"/>
  <c r="AT71" i="34"/>
  <c r="AK92" i="32"/>
  <c r="AK92" i="10"/>
  <c r="L80" i="33"/>
  <c r="AW89" i="20"/>
  <c r="AW86" i="19"/>
  <c r="J66" i="32"/>
  <c r="J66" i="10"/>
  <c r="U44" i="32"/>
  <c r="U44" i="10"/>
  <c r="U47" i="1"/>
  <c r="U26" i="1"/>
  <c r="AI50" i="8"/>
  <c r="AI41" i="8"/>
  <c r="AI20" i="8"/>
  <c r="AI38" i="33"/>
  <c r="U73" i="32"/>
  <c r="U73" i="10"/>
  <c r="G77" i="19"/>
  <c r="AV63" i="19"/>
  <c r="AV83" i="20"/>
  <c r="AH69" i="33"/>
  <c r="Z87" i="10"/>
  <c r="Z87" i="32"/>
  <c r="AP77" i="33"/>
  <c r="R66" i="32"/>
  <c r="R66" i="10"/>
  <c r="R70" i="32"/>
  <c r="R70" i="10"/>
  <c r="AJ16" i="34"/>
  <c r="R81" i="33"/>
  <c r="AY81" i="10"/>
  <c r="AY81" i="32"/>
  <c r="Y70" i="33"/>
  <c r="AI79" i="33"/>
  <c r="E14" i="10"/>
  <c r="E17" i="1"/>
  <c r="E14" i="32"/>
  <c r="Q15" i="33"/>
  <c r="W9" i="19"/>
  <c r="AV67" i="34"/>
  <c r="AB64" i="23"/>
  <c r="BR64" i="24"/>
  <c r="AW8" i="34"/>
  <c r="AW11" i="9"/>
  <c r="AG8" i="34"/>
  <c r="AG11" i="9"/>
  <c r="T28" i="9"/>
  <c r="T46" i="34"/>
  <c r="AA65" i="33"/>
  <c r="H75" i="32"/>
  <c r="H75" i="10"/>
  <c r="Q72" i="33"/>
  <c r="AE28" i="8"/>
  <c r="AE46" i="33"/>
  <c r="O16" i="33"/>
  <c r="AF70" i="34"/>
  <c r="AC68" i="32"/>
  <c r="AC68" i="10"/>
  <c r="AY92" i="33"/>
  <c r="AN91" i="10"/>
  <c r="AN93" i="1"/>
  <c r="BO91" i="1"/>
  <c r="AN91" i="32"/>
  <c r="BQ91" i="1"/>
  <c r="I17" i="9"/>
  <c r="I14" i="34"/>
  <c r="AV46" i="32"/>
  <c r="AV46" i="10"/>
  <c r="AV28" i="10" s="1"/>
  <c r="AV28" i="1"/>
  <c r="T22" i="8"/>
  <c r="T40" i="33"/>
  <c r="T52" i="8"/>
  <c r="V26" i="8"/>
  <c r="V47" i="8"/>
  <c r="V44" i="33"/>
  <c r="AG15" i="19"/>
  <c r="N14" i="32"/>
  <c r="N17" i="1"/>
  <c r="N14" i="10"/>
  <c r="I41" i="8"/>
  <c r="I38" i="33"/>
  <c r="I20" i="8"/>
  <c r="I50" i="8"/>
  <c r="AA69" i="34"/>
  <c r="H95" i="34"/>
  <c r="H97" i="9"/>
  <c r="M58" i="8"/>
  <c r="M56" i="33"/>
  <c r="AD68" i="19"/>
  <c r="W47" i="22"/>
  <c r="W26" i="22"/>
  <c r="AC88" i="32"/>
  <c r="AC88" i="10"/>
  <c r="K47" i="21"/>
  <c r="K26" i="21"/>
  <c r="AF95" i="10"/>
  <c r="AF97" i="10" s="1"/>
  <c r="AF97" i="1"/>
  <c r="AF95" i="32"/>
  <c r="AQ92" i="33"/>
  <c r="BO63" i="8"/>
  <c r="AN83" i="8"/>
  <c r="AN63" i="33"/>
  <c r="BQ63" i="8"/>
  <c r="AW9" i="33"/>
  <c r="S52" i="9"/>
  <c r="S22" i="9"/>
  <c r="S40" i="34"/>
  <c r="D8" i="10"/>
  <c r="D8" i="32"/>
  <c r="D11" i="1"/>
  <c r="AF86" i="10"/>
  <c r="AF89" i="1"/>
  <c r="AF86" i="32"/>
  <c r="Y81" i="33"/>
  <c r="AU67" i="32"/>
  <c r="AU67" i="10"/>
  <c r="I64" i="10"/>
  <c r="I64" i="32"/>
  <c r="F67" i="33"/>
  <c r="W8" i="33"/>
  <c r="W11" i="8"/>
  <c r="BT92" i="21"/>
  <c r="AQ16" i="10"/>
  <c r="AQ16" i="32"/>
  <c r="AT77" i="32"/>
  <c r="AT77" i="10"/>
  <c r="AT9" i="34"/>
  <c r="T78" i="19"/>
  <c r="AB86" i="19"/>
  <c r="AB89" i="20"/>
  <c r="BR86" i="20"/>
  <c r="T80" i="33"/>
  <c r="AF83" i="22"/>
  <c r="AL40" i="33"/>
  <c r="AL22" i="8"/>
  <c r="AL52" i="8"/>
  <c r="AO75" i="33"/>
  <c r="U74" i="34"/>
  <c r="AI10" i="33"/>
  <c r="G64" i="33"/>
  <c r="AX89" i="1"/>
  <c r="AX86" i="32"/>
  <c r="AX86" i="10"/>
  <c r="AP21" i="9"/>
  <c r="AP39" i="34"/>
  <c r="AP51" i="9"/>
  <c r="R28" i="8"/>
  <c r="R46" i="33"/>
  <c r="AP78" i="33"/>
  <c r="F68" i="32"/>
  <c r="F68" i="10"/>
  <c r="AM80" i="10"/>
  <c r="AM80" i="32"/>
  <c r="BO10" i="9"/>
  <c r="AP10" i="34"/>
  <c r="BO10" i="34" s="1"/>
  <c r="AE44" i="33"/>
  <c r="AE47" i="8"/>
  <c r="AE29" i="8" s="1"/>
  <c r="AE26" i="8"/>
  <c r="AC15" i="34"/>
  <c r="AT46" i="32"/>
  <c r="AT28" i="1"/>
  <c r="AT46" i="10"/>
  <c r="F92" i="33"/>
  <c r="AT20" i="25"/>
  <c r="AT41" i="25"/>
  <c r="AT50" i="25"/>
  <c r="AA40" i="32"/>
  <c r="AA22" i="1"/>
  <c r="AA40" i="10"/>
  <c r="AA52" i="1"/>
  <c r="J16" i="34"/>
  <c r="L57" i="10"/>
  <c r="L57" i="32"/>
  <c r="L63" i="33"/>
  <c r="L83" i="8"/>
  <c r="AT83" i="20"/>
  <c r="AT63" i="19"/>
  <c r="K78" i="33"/>
  <c r="AU38" i="33"/>
  <c r="AU20" i="8"/>
  <c r="AU50" i="8"/>
  <c r="AU41" i="8"/>
  <c r="U71" i="19"/>
  <c r="AI75" i="32"/>
  <c r="AI75" i="10"/>
  <c r="AA80" i="32"/>
  <c r="AA80" i="10"/>
  <c r="AE64" i="23"/>
  <c r="Y97" i="1"/>
  <c r="Y95" i="32"/>
  <c r="Y95" i="10"/>
  <c r="AE20" i="20"/>
  <c r="AE38" i="19"/>
  <c r="AE41" i="20"/>
  <c r="AE50" i="20"/>
  <c r="U78" i="19"/>
  <c r="AL57" i="32"/>
  <c r="AL57" i="10"/>
  <c r="S93" i="8"/>
  <c r="S91" i="33"/>
  <c r="AC57" i="33"/>
  <c r="AB63" i="10"/>
  <c r="AB83" i="1"/>
  <c r="AB63" i="32"/>
  <c r="BR63" i="1"/>
  <c r="AV71" i="34"/>
  <c r="T87" i="34"/>
  <c r="U89" i="22"/>
  <c r="AY70" i="33"/>
  <c r="AH64" i="10"/>
  <c r="AH64" i="32"/>
  <c r="N41" i="1"/>
  <c r="N50" i="1"/>
  <c r="N38" i="32"/>
  <c r="N38" i="10"/>
  <c r="N20" i="1"/>
  <c r="AW72" i="32"/>
  <c r="AW72" i="10"/>
  <c r="N39" i="19"/>
  <c r="N51" i="20"/>
  <c r="N21" i="20"/>
  <c r="G57" i="10"/>
  <c r="G57" i="32"/>
  <c r="AK68" i="34"/>
  <c r="N73" i="33"/>
  <c r="V9" i="34"/>
  <c r="AQ27" i="8"/>
  <c r="AQ45" i="33"/>
  <c r="AM78" i="32"/>
  <c r="AM78" i="10"/>
  <c r="Q14" i="33"/>
  <c r="Q17" i="8"/>
  <c r="N95" i="10"/>
  <c r="N97" i="1"/>
  <c r="N95" i="32"/>
  <c r="P71" i="33"/>
  <c r="BS71" i="8"/>
  <c r="T83" i="9"/>
  <c r="T63" i="34"/>
  <c r="Y51" i="24"/>
  <c r="Y21" i="24"/>
  <c r="Y39" i="23"/>
  <c r="Z83" i="20"/>
  <c r="Z63" i="19"/>
  <c r="AD81" i="34"/>
  <c r="AD57" i="34"/>
  <c r="U75" i="10"/>
  <c r="U75" i="32"/>
  <c r="S9" i="19"/>
  <c r="AB15" i="32"/>
  <c r="AB15" i="10"/>
  <c r="BR15" i="1"/>
  <c r="BZ15" i="1"/>
  <c r="AH65" i="34"/>
  <c r="AL70" i="34"/>
  <c r="AJ71" i="33"/>
  <c r="AV69" i="33"/>
  <c r="F70" i="19"/>
  <c r="F89" i="21"/>
  <c r="AI77" i="19"/>
  <c r="AR81" i="34"/>
  <c r="AG75" i="33"/>
  <c r="AX92" i="33"/>
  <c r="AS50" i="20"/>
  <c r="AS20" i="20"/>
  <c r="AS41" i="20"/>
  <c r="AS38" i="19"/>
  <c r="AT88" i="34"/>
  <c r="AJ40" i="10"/>
  <c r="AJ40" i="32"/>
  <c r="AJ22" i="1"/>
  <c r="AJ52" i="1"/>
  <c r="S27" i="21"/>
  <c r="AN41" i="22"/>
  <c r="BO38" i="22"/>
  <c r="AN20" i="22"/>
  <c r="AN50" i="22"/>
  <c r="BQ38" i="22"/>
  <c r="Y15" i="19"/>
  <c r="T73" i="32"/>
  <c r="T73" i="10"/>
  <c r="AD92" i="33"/>
  <c r="U10" i="33"/>
  <c r="AG96" i="33"/>
  <c r="P66" i="19"/>
  <c r="BS66" i="20"/>
  <c r="K64" i="10"/>
  <c r="K64" i="32"/>
  <c r="AR71" i="33"/>
  <c r="AK15" i="32"/>
  <c r="AK15" i="10"/>
  <c r="E71" i="19"/>
  <c r="J20" i="20"/>
  <c r="J50" i="20"/>
  <c r="J38" i="19"/>
  <c r="J41" i="20"/>
  <c r="AX17" i="1"/>
  <c r="AX14" i="32"/>
  <c r="AX14" i="10"/>
  <c r="AS58" i="8"/>
  <c r="AS56" i="33"/>
  <c r="Q81" i="32"/>
  <c r="Q81" i="10"/>
  <c r="AM45" i="32"/>
  <c r="AM27" i="1"/>
  <c r="AM45" i="10"/>
  <c r="AS82" i="34"/>
  <c r="Q70" i="32"/>
  <c r="Q70" i="10"/>
  <c r="R74" i="33"/>
  <c r="AB74" i="33"/>
  <c r="BR74" i="8"/>
  <c r="AY20" i="9"/>
  <c r="AY50" i="9"/>
  <c r="AY41" i="9"/>
  <c r="AY38" i="34"/>
  <c r="AH74" i="23"/>
  <c r="AE41" i="8"/>
  <c r="AE20" i="8"/>
  <c r="AE38" i="33"/>
  <c r="AE50" i="8"/>
  <c r="AM15" i="34"/>
  <c r="AE26" i="21"/>
  <c r="AE47" i="21"/>
  <c r="K79" i="33"/>
  <c r="V96" i="10"/>
  <c r="V96" i="32"/>
  <c r="AU17" i="9"/>
  <c r="AU14" i="34"/>
  <c r="M69" i="19"/>
  <c r="Y79" i="32"/>
  <c r="Y79" i="10"/>
  <c r="AG68" i="33"/>
  <c r="D39" i="32"/>
  <c r="D39" i="10"/>
  <c r="D21" i="1"/>
  <c r="D51" i="1"/>
  <c r="BT39" i="1"/>
  <c r="AA10" i="34"/>
  <c r="Y88" i="34"/>
  <c r="AH47" i="9"/>
  <c r="AH44" i="34"/>
  <c r="AH26" i="9"/>
  <c r="U86" i="19"/>
  <c r="U89" i="20"/>
  <c r="AA10" i="32"/>
  <c r="AA10" i="10"/>
  <c r="F46" i="19"/>
  <c r="F28" i="20"/>
  <c r="Y10" i="32"/>
  <c r="Y10" i="10"/>
  <c r="AB77" i="10"/>
  <c r="AB77" i="32"/>
  <c r="BR77" i="1"/>
  <c r="AJ74" i="19"/>
  <c r="G70" i="34"/>
  <c r="T96" i="33"/>
  <c r="Y15" i="10"/>
  <c r="Y15" i="32"/>
  <c r="AQ87" i="33"/>
  <c r="AD72" i="19"/>
  <c r="Y50" i="8"/>
  <c r="Y38" i="33"/>
  <c r="Y41" i="8"/>
  <c r="Y20" i="8"/>
  <c r="R73" i="10"/>
  <c r="R73" i="32"/>
  <c r="AX74" i="19"/>
  <c r="AM74" i="10"/>
  <c r="AM74" i="32"/>
  <c r="AP45" i="10"/>
  <c r="AP27" i="1"/>
  <c r="AP45" i="32"/>
  <c r="U8" i="32"/>
  <c r="U8" i="10"/>
  <c r="U11" i="1"/>
  <c r="I80" i="34"/>
  <c r="J45" i="33"/>
  <c r="J27" i="8"/>
  <c r="AI75" i="19"/>
  <c r="AD11" i="21"/>
  <c r="BR8" i="21"/>
  <c r="L65" i="34"/>
  <c r="AP9" i="10"/>
  <c r="BO9" i="10" s="1"/>
  <c r="BO9" i="1"/>
  <c r="AP9" i="32"/>
  <c r="AM92" i="34"/>
  <c r="AJ67" i="33"/>
  <c r="I82" i="32"/>
  <c r="I82" i="10"/>
  <c r="AI83" i="9"/>
  <c r="AI63" i="34"/>
  <c r="AP67" i="10"/>
  <c r="AP67" i="32"/>
  <c r="AH66" i="33"/>
  <c r="D69" i="33"/>
  <c r="BT69" i="8"/>
  <c r="AE74" i="33"/>
  <c r="AA73" i="34"/>
  <c r="L20" i="22"/>
  <c r="L41" i="22"/>
  <c r="L50" i="22"/>
  <c r="J87" i="34"/>
  <c r="O15" i="34"/>
  <c r="AE70" i="34"/>
  <c r="AQ70" i="32"/>
  <c r="AQ70" i="10"/>
  <c r="AR80" i="34"/>
  <c r="AU76" i="19"/>
  <c r="AP96" i="32"/>
  <c r="AP96" i="10"/>
  <c r="BW16" i="9"/>
  <c r="AN16" i="34"/>
  <c r="BO16" i="9"/>
  <c r="BQ16" i="9"/>
  <c r="BY16" i="9"/>
  <c r="Q96" i="34"/>
  <c r="P41" i="21"/>
  <c r="P20" i="21"/>
  <c r="P50" i="21"/>
  <c r="BS38" i="21"/>
  <c r="P68" i="10"/>
  <c r="P68" i="32"/>
  <c r="BS68" i="1"/>
  <c r="U73" i="34"/>
  <c r="O77" i="19"/>
  <c r="J67" i="34"/>
  <c r="J9" i="34"/>
  <c r="AY76" i="10"/>
  <c r="AY76" i="32"/>
  <c r="AP40" i="33"/>
  <c r="AP22" i="8"/>
  <c r="AP52" i="8"/>
  <c r="AF22" i="21"/>
  <c r="AF52" i="21"/>
  <c r="AF72" i="32"/>
  <c r="AF72" i="10"/>
  <c r="J69" i="10"/>
  <c r="J69" i="32"/>
  <c r="F82" i="33"/>
  <c r="AS44" i="10"/>
  <c r="AS47" i="1"/>
  <c r="AS29" i="1" s="1"/>
  <c r="AS26" i="1"/>
  <c r="AS44" i="32"/>
  <c r="AE40" i="32"/>
  <c r="AE40" i="10"/>
  <c r="AE22" i="1"/>
  <c r="AE52" i="1"/>
  <c r="AF50" i="1"/>
  <c r="AF41" i="1"/>
  <c r="AF38" i="32"/>
  <c r="AF20" i="1"/>
  <c r="AF38" i="10"/>
  <c r="L38" i="10"/>
  <c r="L50" i="1"/>
  <c r="L41" i="1"/>
  <c r="L20" i="1"/>
  <c r="L38" i="32"/>
  <c r="AL97" i="20"/>
  <c r="AL95" i="19"/>
  <c r="Q92" i="34"/>
  <c r="AT97" i="1"/>
  <c r="AT95" i="10"/>
  <c r="AT95" i="32"/>
  <c r="BT88" i="22"/>
  <c r="AN68" i="32"/>
  <c r="AN68" i="10"/>
  <c r="BO68" i="1"/>
  <c r="BQ68" i="1"/>
  <c r="H89" i="24"/>
  <c r="H86" i="23"/>
  <c r="G76" i="33"/>
  <c r="N9" i="19"/>
  <c r="Z16" i="32"/>
  <c r="Z16" i="10"/>
  <c r="X64" i="34"/>
  <c r="AB16" i="33"/>
  <c r="BR16" i="8"/>
  <c r="BZ16" i="8"/>
  <c r="AN77" i="32"/>
  <c r="AN77" i="10"/>
  <c r="BO77" i="1"/>
  <c r="BQ77" i="1"/>
  <c r="W91" i="10"/>
  <c r="W93" i="1"/>
  <c r="W91" i="32"/>
  <c r="X14" i="33"/>
  <c r="X17" i="8"/>
  <c r="V81" i="32"/>
  <c r="V81" i="10"/>
  <c r="AG56" i="32"/>
  <c r="AG58" i="1"/>
  <c r="AG56" i="10"/>
  <c r="AI21" i="22"/>
  <c r="AI51" i="22"/>
  <c r="X22" i="1"/>
  <c r="X40" i="32"/>
  <c r="X40" i="10"/>
  <c r="X52" i="1"/>
  <c r="S69" i="34"/>
  <c r="AI75" i="33"/>
  <c r="AJ11" i="21"/>
  <c r="AE78" i="32"/>
  <c r="AE78" i="10"/>
  <c r="AT69" i="34"/>
  <c r="AM79" i="19"/>
  <c r="U39" i="19"/>
  <c r="U51" i="20"/>
  <c r="U21" i="20"/>
  <c r="AR52" i="24"/>
  <c r="AR22" i="24"/>
  <c r="AR40" i="23"/>
  <c r="Y57" i="33"/>
  <c r="AW15" i="19"/>
  <c r="L10" i="33"/>
  <c r="AQ89" i="20"/>
  <c r="AQ86" i="19"/>
  <c r="AA70" i="34"/>
  <c r="AX64" i="23"/>
  <c r="K82" i="32"/>
  <c r="K82" i="10"/>
  <c r="AT66" i="33"/>
  <c r="BS9" i="22"/>
  <c r="AQ28" i="22"/>
  <c r="Z76" i="32"/>
  <c r="Z76" i="10"/>
  <c r="I88" i="10"/>
  <c r="I88" i="32"/>
  <c r="I91" i="32"/>
  <c r="I93" i="1"/>
  <c r="I91" i="10"/>
  <c r="O75" i="19"/>
  <c r="K28" i="8"/>
  <c r="K46" i="33"/>
  <c r="AN96" i="33"/>
  <c r="T95" i="33"/>
  <c r="T97" i="8"/>
  <c r="AO66" i="10"/>
  <c r="AO66" i="32"/>
  <c r="AM69" i="32"/>
  <c r="AM69" i="10"/>
  <c r="S47" i="8"/>
  <c r="S29" i="8" s="1"/>
  <c r="S26" i="8"/>
  <c r="S44" i="33"/>
  <c r="J88" i="33"/>
  <c r="J80" i="32"/>
  <c r="J80" i="10"/>
  <c r="AM96" i="10"/>
  <c r="AM96" i="32"/>
  <c r="L79" i="19"/>
  <c r="AK11" i="8"/>
  <c r="AK8" i="33"/>
  <c r="AL75" i="33"/>
  <c r="AM77" i="32"/>
  <c r="AM77" i="10"/>
  <c r="AY81" i="23"/>
  <c r="V79" i="33"/>
  <c r="AV77" i="33"/>
  <c r="U83" i="20"/>
  <c r="U63" i="19"/>
  <c r="F71" i="33"/>
  <c r="U81" i="33"/>
  <c r="S76" i="33"/>
  <c r="K78" i="19"/>
  <c r="AG40" i="33"/>
  <c r="AG22" i="8"/>
  <c r="AG52" i="8"/>
  <c r="AE70" i="19"/>
  <c r="AD17" i="9"/>
  <c r="AD14" i="34"/>
  <c r="AQ68" i="33"/>
  <c r="I67" i="34"/>
  <c r="AH72" i="33"/>
  <c r="S70" i="33"/>
  <c r="R82" i="32"/>
  <c r="R82" i="10"/>
  <c r="AC82" i="33"/>
  <c r="AK56" i="19"/>
  <c r="AK58" i="20"/>
  <c r="F41" i="21"/>
  <c r="F20" i="21"/>
  <c r="F50" i="21"/>
  <c r="D79" i="32"/>
  <c r="D79" i="10"/>
  <c r="BT79" i="1"/>
  <c r="AE92" i="33"/>
  <c r="T67" i="34"/>
  <c r="D91" i="19"/>
  <c r="D93" i="20"/>
  <c r="BT91" i="20"/>
  <c r="AB73" i="33"/>
  <c r="BR73" i="8"/>
  <c r="Q81" i="34"/>
  <c r="U44" i="33"/>
  <c r="U47" i="8"/>
  <c r="U29" i="8" s="1"/>
  <c r="U26" i="8"/>
  <c r="D16" i="33"/>
  <c r="BT16" i="8"/>
  <c r="CB16" i="8"/>
  <c r="AI93" i="1"/>
  <c r="AI91" i="10"/>
  <c r="AI91" i="32"/>
  <c r="AQ76" i="19"/>
  <c r="AO74" i="23"/>
  <c r="E63" i="34"/>
  <c r="E83" i="9"/>
  <c r="K39" i="33"/>
  <c r="K21" i="8"/>
  <c r="K51" i="8"/>
  <c r="I65" i="33"/>
  <c r="AS77" i="33"/>
  <c r="Q9" i="33"/>
  <c r="BO79" i="9"/>
  <c r="AN79" i="34"/>
  <c r="BQ79" i="9"/>
  <c r="Z96" i="33"/>
  <c r="V21" i="20"/>
  <c r="V39" i="19"/>
  <c r="V51" i="20"/>
  <c r="M58" i="1"/>
  <c r="M56" i="32"/>
  <c r="M58" i="32" s="1"/>
  <c r="M56" i="10"/>
  <c r="AR75" i="33"/>
  <c r="AR66" i="32"/>
  <c r="AR66" i="10"/>
  <c r="AT28" i="8"/>
  <c r="AT46" i="33"/>
  <c r="Q81" i="19"/>
  <c r="AA92" i="33"/>
  <c r="O57" i="34"/>
  <c r="AV78" i="19"/>
  <c r="AA44" i="32"/>
  <c r="AA44" i="10"/>
  <c r="AA47" i="1"/>
  <c r="AA26" i="1"/>
  <c r="AI88" i="34"/>
  <c r="N17" i="20"/>
  <c r="N14" i="19"/>
  <c r="AG44" i="10"/>
  <c r="AG26" i="10" s="1"/>
  <c r="AG26" i="1"/>
  <c r="AG47" i="1"/>
  <c r="AG44" i="32"/>
  <c r="AD16" i="32"/>
  <c r="AD16" i="10"/>
  <c r="BT81" i="21"/>
  <c r="AC22" i="9"/>
  <c r="AC52" i="9"/>
  <c r="AC40" i="34"/>
  <c r="AW65" i="19"/>
  <c r="AP65" i="33"/>
  <c r="T66" i="10"/>
  <c r="T66" i="32"/>
  <c r="K47" i="8"/>
  <c r="K44" i="33"/>
  <c r="K26" i="8"/>
  <c r="W76" i="33"/>
  <c r="J10" i="19"/>
  <c r="AS96" i="10"/>
  <c r="AS96" i="32"/>
  <c r="AY39" i="34"/>
  <c r="AY21" i="9"/>
  <c r="AY51" i="9"/>
  <c r="H96" i="32"/>
  <c r="H96" i="10"/>
  <c r="AY72" i="33"/>
  <c r="E65" i="19"/>
  <c r="AJ44" i="32"/>
  <c r="AJ26" i="1"/>
  <c r="AJ47" i="1"/>
  <c r="AJ44" i="10"/>
  <c r="U77" i="19"/>
  <c r="F81" i="19"/>
  <c r="AS92" i="33"/>
  <c r="AJ88" i="34"/>
  <c r="N10" i="33"/>
  <c r="AS57" i="34"/>
  <c r="P79" i="32"/>
  <c r="P79" i="10"/>
  <c r="BS79" i="1"/>
  <c r="AS16" i="34"/>
  <c r="V57" i="19"/>
  <c r="AN69" i="33"/>
  <c r="BO69" i="8"/>
  <c r="BQ69" i="8"/>
  <c r="AY46" i="10"/>
  <c r="AY28" i="1"/>
  <c r="AY46" i="32"/>
  <c r="I74" i="32"/>
  <c r="I74" i="10"/>
  <c r="AG67" i="34"/>
  <c r="U79" i="33"/>
  <c r="F71" i="32"/>
  <c r="F71" i="10"/>
  <c r="R9" i="32"/>
  <c r="R9" i="10"/>
  <c r="BS9" i="10" s="1"/>
  <c r="BS9" i="1"/>
  <c r="AJ73" i="33"/>
  <c r="W80" i="34"/>
  <c r="AM57" i="23"/>
  <c r="U73" i="33"/>
  <c r="T87" i="32"/>
  <c r="T87" i="10"/>
  <c r="AO39" i="34"/>
  <c r="AO21" i="9"/>
  <c r="AO51" i="9"/>
  <c r="AN88" i="32"/>
  <c r="AN88" i="10"/>
  <c r="BO88" i="1"/>
  <c r="BQ88" i="1"/>
  <c r="U11" i="8"/>
  <c r="U8" i="33"/>
  <c r="AB77" i="33"/>
  <c r="BR77" i="8"/>
  <c r="AW72" i="34"/>
  <c r="M20" i="1"/>
  <c r="M38" i="10"/>
  <c r="M41" i="1"/>
  <c r="M38" i="32"/>
  <c r="M50" i="1"/>
  <c r="J96" i="33"/>
  <c r="I79" i="33"/>
  <c r="AS10" i="34"/>
  <c r="L46" i="32"/>
  <c r="L46" i="10"/>
  <c r="L28" i="1"/>
  <c r="L76" i="10"/>
  <c r="L76" i="32"/>
  <c r="AM92" i="33"/>
  <c r="AP77" i="34"/>
  <c r="AI91" i="33"/>
  <c r="AI93" i="8"/>
  <c r="AI68" i="34"/>
  <c r="AG9" i="10"/>
  <c r="AG9" i="32"/>
  <c r="AN88" i="33"/>
  <c r="BO88" i="8"/>
  <c r="BQ88" i="8"/>
  <c r="AK96" i="32"/>
  <c r="AK96" i="10"/>
  <c r="T52" i="21"/>
  <c r="T22" i="21"/>
  <c r="AU64" i="34"/>
  <c r="AL66" i="33"/>
  <c r="AJ65" i="23"/>
  <c r="U11" i="20"/>
  <c r="U8" i="19"/>
  <c r="K11" i="8"/>
  <c r="K8" i="33"/>
  <c r="Y64" i="34"/>
  <c r="T8" i="19"/>
  <c r="T11" i="20"/>
  <c r="G79" i="32"/>
  <c r="G79" i="10"/>
  <c r="G92" i="33"/>
  <c r="AF14" i="32"/>
  <c r="AF17" i="1"/>
  <c r="AF14" i="10"/>
  <c r="AG78" i="34"/>
  <c r="AN21" i="1"/>
  <c r="AN39" i="10"/>
  <c r="AN51" i="1"/>
  <c r="BO39" i="1"/>
  <c r="AN39" i="32"/>
  <c r="BQ39" i="1"/>
  <c r="X44" i="19"/>
  <c r="X47" i="20"/>
  <c r="X26" i="20"/>
  <c r="T17" i="21"/>
  <c r="AV87" i="19"/>
  <c r="X56" i="32"/>
  <c r="X58" i="1"/>
  <c r="X56" i="10"/>
  <c r="Z8" i="34"/>
  <c r="Z11" i="9"/>
  <c r="V63" i="23"/>
  <c r="V83" i="24"/>
  <c r="L17" i="1"/>
  <c r="L14" i="10"/>
  <c r="L14" i="32"/>
  <c r="AY77" i="33"/>
  <c r="AI70" i="33"/>
  <c r="F81" i="33"/>
  <c r="O68" i="34"/>
  <c r="AW16" i="34"/>
  <c r="S88" i="10"/>
  <c r="S88" i="32"/>
  <c r="AO97" i="9"/>
  <c r="AO95" i="34"/>
  <c r="K14" i="33"/>
  <c r="K17" i="8"/>
  <c r="AF28" i="20"/>
  <c r="AF46" i="19"/>
  <c r="U10" i="34"/>
  <c r="E70" i="19"/>
  <c r="AV26" i="20"/>
  <c r="AV47" i="20"/>
  <c r="AV44" i="19"/>
  <c r="AR45" i="19"/>
  <c r="AR27" i="20"/>
  <c r="U86" i="34"/>
  <c r="U89" i="9"/>
  <c r="J45" i="10"/>
  <c r="J27" i="1"/>
  <c r="J45" i="32"/>
  <c r="Z39" i="32"/>
  <c r="Z39" i="10"/>
  <c r="Z51" i="1"/>
  <c r="Z21" i="1"/>
  <c r="AF50" i="8"/>
  <c r="AF38" i="33"/>
  <c r="AF20" i="8"/>
  <c r="AF41" i="8"/>
  <c r="AJ16" i="32"/>
  <c r="AJ16" i="10"/>
  <c r="R88" i="10"/>
  <c r="R88" i="32"/>
  <c r="Y88" i="33"/>
  <c r="L71" i="10"/>
  <c r="L71" i="32"/>
  <c r="H70" i="10"/>
  <c r="H70" i="32"/>
  <c r="O92" i="34"/>
  <c r="AV76" i="33"/>
  <c r="AG64" i="33"/>
  <c r="AU92" i="32"/>
  <c r="AU92" i="10"/>
  <c r="AW45" i="23"/>
  <c r="AW27" i="24"/>
  <c r="AW70" i="34"/>
  <c r="S67" i="19"/>
  <c r="D79" i="33"/>
  <c r="BT79" i="8"/>
  <c r="AA74" i="32"/>
  <c r="AA74" i="10"/>
  <c r="T96" i="32"/>
  <c r="T96" i="10"/>
  <c r="L63" i="10"/>
  <c r="L63" i="32"/>
  <c r="L83" i="1"/>
  <c r="M78" i="32"/>
  <c r="M78" i="10"/>
  <c r="H86" i="32"/>
  <c r="H86" i="10"/>
  <c r="H89" i="1"/>
  <c r="W65" i="33"/>
  <c r="AD75" i="33"/>
  <c r="AL69" i="34"/>
  <c r="V14" i="19"/>
  <c r="V17" i="20"/>
  <c r="AQ11" i="8"/>
  <c r="AQ8" i="33"/>
  <c r="Z10" i="32"/>
  <c r="Z10" i="10"/>
  <c r="F91" i="32"/>
  <c r="F93" i="32" s="1"/>
  <c r="F93" i="1"/>
  <c r="F91" i="10"/>
  <c r="W64" i="32"/>
  <c r="W64" i="10"/>
  <c r="H96" i="33"/>
  <c r="V14" i="32"/>
  <c r="V17" i="1"/>
  <c r="V14" i="10"/>
  <c r="G58" i="8"/>
  <c r="G56" i="33"/>
  <c r="G58" i="33" s="1"/>
  <c r="P86" i="32"/>
  <c r="P86" i="10"/>
  <c r="P89" i="1"/>
  <c r="BS86" i="1"/>
  <c r="AX70" i="33"/>
  <c r="G74" i="33"/>
  <c r="AF17" i="9"/>
  <c r="AF14" i="34"/>
  <c r="AY26" i="8"/>
  <c r="AY47" i="8"/>
  <c r="AY44" i="33"/>
  <c r="Q58" i="20"/>
  <c r="Q56" i="19"/>
  <c r="AF67" i="33"/>
  <c r="Z26" i="1"/>
  <c r="Z44" i="32"/>
  <c r="Z47" i="1"/>
  <c r="Z44" i="10"/>
  <c r="Y96" i="32"/>
  <c r="Y96" i="10"/>
  <c r="U72" i="23"/>
  <c r="AW16" i="32"/>
  <c r="AW16" i="10"/>
  <c r="Q75" i="10"/>
  <c r="Q75" i="32"/>
  <c r="AM76" i="32"/>
  <c r="AM76" i="10"/>
  <c r="G76" i="10"/>
  <c r="G76" i="32"/>
  <c r="AQ72" i="33"/>
  <c r="F78" i="34"/>
  <c r="AA58" i="1"/>
  <c r="AA56" i="32"/>
  <c r="AA56" i="10"/>
  <c r="P17" i="21"/>
  <c r="BS14" i="21"/>
  <c r="CA14" i="21"/>
  <c r="M96" i="19"/>
  <c r="W88" i="10"/>
  <c r="W88" i="32"/>
  <c r="W27" i="21"/>
  <c r="Z93" i="9"/>
  <c r="Z91" i="34"/>
  <c r="AE11" i="1"/>
  <c r="AF103" i="1" s="1"/>
  <c r="AE8" i="10"/>
  <c r="AE8" i="32"/>
  <c r="I52" i="8"/>
  <c r="I40" i="33"/>
  <c r="I22" i="33" s="1"/>
  <c r="I22" i="8"/>
  <c r="I34" i="8" s="1"/>
  <c r="AM66" i="32"/>
  <c r="AM66" i="10"/>
  <c r="AU91" i="34"/>
  <c r="AU93" i="34" s="1"/>
  <c r="AU93" i="9"/>
  <c r="T71" i="34"/>
  <c r="AG92" i="19"/>
  <c r="N39" i="34"/>
  <c r="N21" i="9"/>
  <c r="N51" i="9"/>
  <c r="AF27" i="1"/>
  <c r="AF45" i="10"/>
  <c r="AF45" i="32"/>
  <c r="G41" i="1"/>
  <c r="G20" i="1"/>
  <c r="G38" i="10"/>
  <c r="G50" i="1"/>
  <c r="G38" i="32"/>
  <c r="K96" i="33"/>
  <c r="AP47" i="1"/>
  <c r="AP26" i="1"/>
  <c r="AP44" i="32"/>
  <c r="AP44" i="10"/>
  <c r="BQ8" i="20"/>
  <c r="AO11" i="20"/>
  <c r="AP103" i="20" s="1"/>
  <c r="AO8" i="19"/>
  <c r="AI57" i="34"/>
  <c r="S79" i="10"/>
  <c r="S79" i="32"/>
  <c r="AE68" i="34"/>
  <c r="AD83" i="21"/>
  <c r="AF9" i="19"/>
  <c r="AC70" i="23"/>
  <c r="Y80" i="23"/>
  <c r="AH8" i="32"/>
  <c r="AH8" i="10"/>
  <c r="AH11" i="1"/>
  <c r="AI103" i="1" s="1"/>
  <c r="D76" i="10"/>
  <c r="D76" i="32"/>
  <c r="BT76" i="1"/>
  <c r="AG96" i="34"/>
  <c r="AG66" i="33"/>
  <c r="H45" i="34"/>
  <c r="H27" i="9"/>
  <c r="AS72" i="32"/>
  <c r="AS72" i="10"/>
  <c r="Q66" i="34"/>
  <c r="Y81" i="32"/>
  <c r="Y81" i="10"/>
  <c r="V77" i="19"/>
  <c r="AO92" i="32"/>
  <c r="AO92" i="10"/>
  <c r="N45" i="32"/>
  <c r="N45" i="10"/>
  <c r="N27" i="1"/>
  <c r="AL93" i="20"/>
  <c r="AL91" i="19"/>
  <c r="BO16" i="21"/>
  <c r="BW16" i="21"/>
  <c r="BQ16" i="21"/>
  <c r="BY16" i="21"/>
  <c r="G16" i="10"/>
  <c r="G16" i="32"/>
  <c r="D57" i="32"/>
  <c r="D57" i="10"/>
  <c r="BT57" i="1"/>
  <c r="Y83" i="8"/>
  <c r="Y63" i="33"/>
  <c r="AF9" i="10"/>
  <c r="AF9" i="32"/>
  <c r="AT70" i="32"/>
  <c r="AT70" i="10"/>
  <c r="H92" i="19"/>
  <c r="Q72" i="34"/>
  <c r="AI39" i="32"/>
  <c r="AI39" i="10"/>
  <c r="AI51" i="1"/>
  <c r="AI21" i="1"/>
  <c r="F96" i="33"/>
  <c r="AW41" i="20"/>
  <c r="AW20" i="20"/>
  <c r="AW50" i="20"/>
  <c r="AW38" i="19"/>
  <c r="AP96" i="33"/>
  <c r="P47" i="8"/>
  <c r="P26" i="8"/>
  <c r="P44" i="33"/>
  <c r="BS44" i="8"/>
  <c r="T93" i="8"/>
  <c r="T91" i="33"/>
  <c r="V9" i="10"/>
  <c r="V9" i="32"/>
  <c r="F57" i="10"/>
  <c r="F57" i="32"/>
  <c r="O71" i="19"/>
  <c r="AF10" i="10"/>
  <c r="AF10" i="32"/>
  <c r="AA58" i="9"/>
  <c r="AA56" i="34"/>
  <c r="AA58" i="34" s="1"/>
  <c r="E97" i="22"/>
  <c r="AK63" i="32"/>
  <c r="AK83" i="1"/>
  <c r="AK63" i="10"/>
  <c r="AA67" i="23"/>
  <c r="X73" i="34"/>
  <c r="AU56" i="33"/>
  <c r="AU58" i="8"/>
  <c r="AK76" i="32"/>
  <c r="AK76" i="10"/>
  <c r="AH67" i="33"/>
  <c r="W75" i="33"/>
  <c r="AA8" i="10"/>
  <c r="AA11" i="1"/>
  <c r="AA8" i="32"/>
  <c r="AQ52" i="24"/>
  <c r="AQ22" i="24"/>
  <c r="AQ40" i="23"/>
  <c r="AN10" i="34"/>
  <c r="AB80" i="33"/>
  <c r="BR80" i="8"/>
  <c r="AJ93" i="21"/>
  <c r="T27" i="21"/>
  <c r="W81" i="33"/>
  <c r="AV93" i="1"/>
  <c r="AV91" i="32"/>
  <c r="AV91" i="10"/>
  <c r="AT69" i="32"/>
  <c r="AT69" i="10"/>
  <c r="AB78" i="33"/>
  <c r="BR78" i="8"/>
  <c r="L64" i="10"/>
  <c r="L64" i="32"/>
  <c r="L64" i="35" s="1"/>
  <c r="AC77" i="33"/>
  <c r="AR78" i="34"/>
  <c r="T71" i="33"/>
  <c r="AE77" i="33"/>
  <c r="AR45" i="33"/>
  <c r="AR27" i="8"/>
  <c r="G64" i="19"/>
  <c r="P87" i="34"/>
  <c r="BS87" i="9"/>
  <c r="I77" i="33"/>
  <c r="AQ73" i="34"/>
  <c r="H16" i="32"/>
  <c r="H16" i="10"/>
  <c r="R65" i="34"/>
  <c r="AV64" i="33"/>
  <c r="T22" i="20"/>
  <c r="T52" i="20"/>
  <c r="T40" i="19"/>
  <c r="V86" i="10"/>
  <c r="V89" i="1"/>
  <c r="V86" i="32"/>
  <c r="AP89" i="22"/>
  <c r="E40" i="33"/>
  <c r="E52" i="8"/>
  <c r="E22" i="8"/>
  <c r="N8" i="32"/>
  <c r="N8" i="10"/>
  <c r="N11" i="1"/>
  <c r="AF71" i="34"/>
  <c r="AP10" i="32"/>
  <c r="BO10" i="1"/>
  <c r="AP10" i="10"/>
  <c r="BO10" i="10" s="1"/>
  <c r="U68" i="19"/>
  <c r="N68" i="32"/>
  <c r="N68" i="10"/>
  <c r="V40" i="10"/>
  <c r="V52" i="1"/>
  <c r="V40" i="32"/>
  <c r="V22" i="1"/>
  <c r="AD96" i="33"/>
  <c r="AT64" i="33"/>
  <c r="AY71" i="33"/>
  <c r="AW57" i="33"/>
  <c r="AN76" i="32"/>
  <c r="AN76" i="10"/>
  <c r="BO76" i="1"/>
  <c r="BQ76" i="1"/>
  <c r="H75" i="34"/>
  <c r="AQ8" i="19"/>
  <c r="AQ11" i="20"/>
  <c r="AS44" i="34"/>
  <c r="AS26" i="9"/>
  <c r="AS47" i="9"/>
  <c r="AV80" i="32"/>
  <c r="AV80" i="10"/>
  <c r="V89" i="8"/>
  <c r="V86" i="33"/>
  <c r="AW50" i="8"/>
  <c r="AW20" i="8"/>
  <c r="AW38" i="33"/>
  <c r="AW41" i="8"/>
  <c r="AI47" i="20"/>
  <c r="AI26" i="20"/>
  <c r="AI44" i="19"/>
  <c r="Q79" i="10"/>
  <c r="Q79" i="32"/>
  <c r="L8" i="19"/>
  <c r="L11" i="20"/>
  <c r="U28" i="8"/>
  <c r="U46" i="33"/>
  <c r="AU82" i="34"/>
  <c r="AQ50" i="9"/>
  <c r="AQ20" i="9"/>
  <c r="AQ32" i="9" s="1"/>
  <c r="AQ41" i="9"/>
  <c r="AQ38" i="34"/>
  <c r="AS69" i="33"/>
  <c r="J86" i="33"/>
  <c r="J89" i="8"/>
  <c r="AL44" i="10"/>
  <c r="AL47" i="1"/>
  <c r="AL29" i="1" s="1"/>
  <c r="AL44" i="32"/>
  <c r="AL26" i="32" s="1"/>
  <c r="AL26" i="1"/>
  <c r="AD82" i="32"/>
  <c r="AD82" i="10"/>
  <c r="AL96" i="33"/>
  <c r="AY40" i="19"/>
  <c r="AY22" i="20"/>
  <c r="AY52" i="20"/>
  <c r="X10" i="19"/>
  <c r="AG68" i="34"/>
  <c r="U63" i="23"/>
  <c r="U83" i="24"/>
  <c r="R92" i="32"/>
  <c r="R92" i="10"/>
  <c r="AU63" i="10"/>
  <c r="AU83" i="1"/>
  <c r="AU63" i="32"/>
  <c r="W47" i="9"/>
  <c r="W44" i="34"/>
  <c r="W26" i="9"/>
  <c r="G65" i="33"/>
  <c r="G88" i="10"/>
  <c r="G88" i="32"/>
  <c r="AP80" i="34"/>
  <c r="AQ82" i="19"/>
  <c r="Z75" i="33"/>
  <c r="AE92" i="19"/>
  <c r="AD56" i="33"/>
  <c r="AD58" i="8"/>
  <c r="AP88" i="34"/>
  <c r="Z87" i="33"/>
  <c r="V66" i="33"/>
  <c r="U64" i="19"/>
  <c r="V71" i="34"/>
  <c r="AU82" i="32"/>
  <c r="AU82" i="10"/>
  <c r="O73" i="10"/>
  <c r="O73" i="32"/>
  <c r="AN74" i="33"/>
  <c r="BO74" i="8"/>
  <c r="BQ74" i="8"/>
  <c r="V96" i="34"/>
  <c r="AT41" i="8"/>
  <c r="AT20" i="8"/>
  <c r="AT32" i="8" s="1"/>
  <c r="AT50" i="8"/>
  <c r="AT38" i="33"/>
  <c r="T72" i="33"/>
  <c r="AQ67" i="19"/>
  <c r="AD76" i="32"/>
  <c r="AD76" i="10"/>
  <c r="D88" i="32"/>
  <c r="D88" i="10"/>
  <c r="BT88" i="1"/>
  <c r="L11" i="9"/>
  <c r="L8" i="34"/>
  <c r="X75" i="33"/>
  <c r="X77" i="34"/>
  <c r="AT17" i="21"/>
  <c r="AE8" i="34"/>
  <c r="AE11" i="9"/>
  <c r="AE76" i="32"/>
  <c r="AE76" i="10"/>
  <c r="E82" i="10"/>
  <c r="E82" i="32"/>
  <c r="AW95" i="34"/>
  <c r="AW97" i="9"/>
  <c r="AX74" i="23"/>
  <c r="T26" i="22"/>
  <c r="T47" i="22"/>
  <c r="AP87" i="32"/>
  <c r="AP87" i="10"/>
  <c r="L38" i="34"/>
  <c r="L41" i="9"/>
  <c r="L20" i="9"/>
  <c r="L32" i="9" s="1"/>
  <c r="L50" i="9"/>
  <c r="AB96" i="34"/>
  <c r="AL95" i="34"/>
  <c r="AL97" i="9"/>
  <c r="Z58" i="9"/>
  <c r="Z56" i="34"/>
  <c r="AD75" i="23"/>
  <c r="J73" i="19"/>
  <c r="AS70" i="33"/>
  <c r="O73" i="33"/>
  <c r="AY77" i="32"/>
  <c r="AY77" i="10"/>
  <c r="AL86" i="32"/>
  <c r="AL86" i="10"/>
  <c r="AL89" i="1"/>
  <c r="AX64" i="32"/>
  <c r="AX64" i="10"/>
  <c r="H63" i="32"/>
  <c r="H83" i="1"/>
  <c r="H63" i="10"/>
  <c r="H72" i="32"/>
  <c r="H72" i="10"/>
  <c r="L92" i="33"/>
  <c r="O67" i="33"/>
  <c r="AX76" i="23"/>
  <c r="AI65" i="19"/>
  <c r="AH45" i="32"/>
  <c r="AH45" i="10"/>
  <c r="AH27" i="1"/>
  <c r="AF57" i="32"/>
  <c r="AF57" i="10"/>
  <c r="AU22" i="20"/>
  <c r="AU34" i="20" s="1"/>
  <c r="AU52" i="20"/>
  <c r="AU40" i="19"/>
  <c r="Z58" i="20"/>
  <c r="Z56" i="19"/>
  <c r="I81" i="33"/>
  <c r="D96" i="34"/>
  <c r="AR92" i="19"/>
  <c r="AJ79" i="34"/>
  <c r="AD15" i="34"/>
  <c r="AO72" i="19"/>
  <c r="L26" i="21"/>
  <c r="L47" i="21"/>
  <c r="AD91" i="33"/>
  <c r="AD93" i="33" s="1"/>
  <c r="AD93" i="8"/>
  <c r="AG71" i="32"/>
  <c r="AG71" i="10"/>
  <c r="AS11" i="1"/>
  <c r="AS8" i="10"/>
  <c r="AS8" i="32"/>
  <c r="J78" i="10"/>
  <c r="J78" i="32"/>
  <c r="G73" i="19"/>
  <c r="AF63" i="19"/>
  <c r="AF83" i="20"/>
  <c r="O89" i="8"/>
  <c r="O86" i="33"/>
  <c r="AW93" i="9"/>
  <c r="AW91" i="34"/>
  <c r="L9" i="32"/>
  <c r="L9" i="10"/>
  <c r="AA78" i="34"/>
  <c r="AP67" i="34"/>
  <c r="M10" i="34"/>
  <c r="I76" i="33"/>
  <c r="D70" i="33"/>
  <c r="BT70" i="8"/>
  <c r="AQ89" i="22"/>
  <c r="Q78" i="32"/>
  <c r="Q78" i="10"/>
  <c r="O71" i="33"/>
  <c r="L78" i="32"/>
  <c r="L78" i="10"/>
  <c r="AV57" i="33"/>
  <c r="AC73" i="19"/>
  <c r="AE28" i="22"/>
  <c r="M26" i="8"/>
  <c r="M47" i="8"/>
  <c r="M44" i="33"/>
  <c r="H39" i="10"/>
  <c r="H39" i="32"/>
  <c r="H21" i="1"/>
  <c r="H51" i="1"/>
  <c r="AP80" i="33"/>
  <c r="I50" i="1"/>
  <c r="I20" i="1"/>
  <c r="I38" i="10"/>
  <c r="I38" i="32"/>
  <c r="I41" i="1"/>
  <c r="AW51" i="20"/>
  <c r="AW21" i="20"/>
  <c r="AW39" i="19"/>
  <c r="AW21" i="19" s="1"/>
  <c r="AI45" i="19"/>
  <c r="AI27" i="20"/>
  <c r="R76" i="34"/>
  <c r="Z88" i="34"/>
  <c r="AY68" i="34"/>
  <c r="AL68" i="34"/>
  <c r="N72" i="32"/>
  <c r="N72" i="10"/>
  <c r="AI64" i="10"/>
  <c r="AI64" i="32"/>
  <c r="AA9" i="34"/>
  <c r="N93" i="1"/>
  <c r="N91" i="32"/>
  <c r="N91" i="10"/>
  <c r="G91" i="34"/>
  <c r="G93" i="9"/>
  <c r="D81" i="19"/>
  <c r="BT81" i="20"/>
  <c r="AS80" i="23"/>
  <c r="H89" i="21"/>
  <c r="AW17" i="8"/>
  <c r="AW14" i="33"/>
  <c r="Z50" i="20"/>
  <c r="Z38" i="19"/>
  <c r="Z41" i="20"/>
  <c r="Z20" i="20"/>
  <c r="S28" i="24"/>
  <c r="S46" i="23"/>
  <c r="W79" i="33"/>
  <c r="AA87" i="33"/>
  <c r="K81" i="19"/>
  <c r="L52" i="21"/>
  <c r="L22" i="21"/>
  <c r="AQ93" i="20"/>
  <c r="AQ91" i="19"/>
  <c r="N56" i="34"/>
  <c r="N58" i="9"/>
  <c r="V41" i="9"/>
  <c r="V20" i="9"/>
  <c r="V50" i="9"/>
  <c r="V38" i="34"/>
  <c r="AM83" i="21"/>
  <c r="J66" i="19"/>
  <c r="N88" i="34"/>
  <c r="X75" i="10"/>
  <c r="X75" i="32"/>
  <c r="AF83" i="9"/>
  <c r="AF63" i="34"/>
  <c r="R91" i="32"/>
  <c r="R93" i="1"/>
  <c r="R91" i="10"/>
  <c r="AY27" i="9"/>
  <c r="AY45" i="34"/>
  <c r="AH82" i="33"/>
  <c r="AJ76" i="19"/>
  <c r="AS87" i="33"/>
  <c r="AL68" i="10"/>
  <c r="AL68" i="32"/>
  <c r="K27" i="9"/>
  <c r="K45" i="34"/>
  <c r="Q44" i="19"/>
  <c r="Q47" i="20"/>
  <c r="Q26" i="20"/>
  <c r="AM40" i="32"/>
  <c r="AM40" i="10"/>
  <c r="AM52" i="1"/>
  <c r="AM22" i="1"/>
  <c r="AM34" i="1" s="1"/>
  <c r="J11" i="9"/>
  <c r="J8" i="34"/>
  <c r="AT76" i="33"/>
  <c r="AJ10" i="33"/>
  <c r="AK97" i="20"/>
  <c r="AK95" i="19"/>
  <c r="R81" i="10"/>
  <c r="R81" i="32"/>
  <c r="AA21" i="1"/>
  <c r="AA33" i="1" s="1"/>
  <c r="AA51" i="1"/>
  <c r="AA39" i="32"/>
  <c r="AA39" i="10"/>
  <c r="W70" i="19"/>
  <c r="AV70" i="34"/>
  <c r="Q83" i="8"/>
  <c r="Q63" i="33"/>
  <c r="AC74" i="34"/>
  <c r="H73" i="10"/>
  <c r="H73" i="32"/>
  <c r="AA82" i="34"/>
  <c r="AD78" i="19"/>
  <c r="Z66" i="33"/>
  <c r="D56" i="32"/>
  <c r="D56" i="10"/>
  <c r="D58" i="1"/>
  <c r="BT56" i="1"/>
  <c r="G15" i="19"/>
  <c r="K81" i="32"/>
  <c r="K81" i="10"/>
  <c r="AQ58" i="21"/>
  <c r="H73" i="33"/>
  <c r="AR16" i="33"/>
  <c r="AL79" i="10"/>
  <c r="AL79" i="32"/>
  <c r="AU75" i="32"/>
  <c r="AU75" i="10"/>
  <c r="AL22" i="1"/>
  <c r="AL40" i="10"/>
  <c r="AL52" i="1"/>
  <c r="AL40" i="32"/>
  <c r="M26" i="20"/>
  <c r="M47" i="20"/>
  <c r="M44" i="19"/>
  <c r="BR65" i="22"/>
  <c r="Q75" i="19"/>
  <c r="AL68" i="33"/>
  <c r="L65" i="33"/>
  <c r="AW79" i="33"/>
  <c r="AM65" i="34"/>
  <c r="AL15" i="34"/>
  <c r="H69" i="33"/>
  <c r="L74" i="23"/>
  <c r="AR74" i="34"/>
  <c r="AK47" i="24"/>
  <c r="AK44" i="23"/>
  <c r="AK26" i="24"/>
  <c r="J16" i="19"/>
  <c r="AA97" i="22"/>
  <c r="T77" i="33"/>
  <c r="AX68" i="34"/>
  <c r="AM73" i="32"/>
  <c r="AM73" i="10"/>
  <c r="AI8" i="33"/>
  <c r="AI11" i="8"/>
  <c r="AY14" i="32"/>
  <c r="AY14" i="10"/>
  <c r="AY17" i="1"/>
  <c r="V73" i="32"/>
  <c r="V73" i="10"/>
  <c r="AY38" i="10"/>
  <c r="AY41" i="1"/>
  <c r="AY50" i="1"/>
  <c r="AY38" i="32"/>
  <c r="AY20" i="1"/>
  <c r="L40" i="32"/>
  <c r="L22" i="1"/>
  <c r="L34" i="1" s="1"/>
  <c r="L52" i="1"/>
  <c r="L40" i="10"/>
  <c r="AG86" i="10"/>
  <c r="AG86" i="32"/>
  <c r="AG89" i="1"/>
  <c r="AR80" i="33"/>
  <c r="K38" i="33"/>
  <c r="K20" i="8"/>
  <c r="K41" i="8"/>
  <c r="K50" i="8"/>
  <c r="AQ70" i="33"/>
  <c r="AI73" i="19"/>
  <c r="S73" i="32"/>
  <c r="S73" i="10"/>
  <c r="N27" i="21"/>
  <c r="AT22" i="9"/>
  <c r="AT52" i="9"/>
  <c r="AT40" i="34"/>
  <c r="AX46" i="32"/>
  <c r="AX28" i="1"/>
  <c r="AX46" i="10"/>
  <c r="AD66" i="34"/>
  <c r="AE87" i="33"/>
  <c r="AR16" i="19"/>
  <c r="AQ74" i="32"/>
  <c r="AQ74" i="10"/>
  <c r="F76" i="34"/>
  <c r="AW46" i="19"/>
  <c r="AW28" i="20"/>
  <c r="AV87" i="23"/>
  <c r="E96" i="34"/>
  <c r="J82" i="33"/>
  <c r="AO67" i="10"/>
  <c r="AO67" i="32"/>
  <c r="AX77" i="33"/>
  <c r="AK71" i="10"/>
  <c r="AK71" i="32"/>
  <c r="R96" i="32"/>
  <c r="R96" i="10"/>
  <c r="T80" i="32"/>
  <c r="T80" i="10"/>
  <c r="H89" i="9"/>
  <c r="H86" i="34"/>
  <c r="L27" i="9"/>
  <c r="L45" i="34"/>
  <c r="G80" i="33"/>
  <c r="N63" i="10"/>
  <c r="N63" i="32"/>
  <c r="N83" i="1"/>
  <c r="T16" i="32"/>
  <c r="T16" i="10"/>
  <c r="AQ91" i="32"/>
  <c r="AQ93" i="1"/>
  <c r="AQ91" i="10"/>
  <c r="X83" i="22"/>
  <c r="I83" i="20"/>
  <c r="I63" i="19"/>
  <c r="O16" i="34"/>
  <c r="AG57" i="19"/>
  <c r="G44" i="33"/>
  <c r="G47" i="8"/>
  <c r="G26" i="8"/>
  <c r="AE95" i="33"/>
  <c r="AE97" i="8"/>
  <c r="AX21" i="22"/>
  <c r="AX51" i="22"/>
  <c r="D68" i="34"/>
  <c r="BT68" i="9"/>
  <c r="J16" i="33"/>
  <c r="J95" i="32"/>
  <c r="J95" i="10"/>
  <c r="J97" i="1"/>
  <c r="U92" i="19"/>
  <c r="AE65" i="34"/>
  <c r="K47" i="9"/>
  <c r="K26" i="9"/>
  <c r="K44" i="34"/>
  <c r="AS10" i="10"/>
  <c r="AS10" i="32"/>
  <c r="K74" i="32"/>
  <c r="K74" i="10"/>
  <c r="AL58" i="20"/>
  <c r="AL56" i="19"/>
  <c r="AS45" i="34"/>
  <c r="AS27" i="9"/>
  <c r="AY86" i="34"/>
  <c r="AY89" i="9"/>
  <c r="AU65" i="34"/>
  <c r="AB15" i="33"/>
  <c r="BR15" i="8"/>
  <c r="BZ15" i="8"/>
  <c r="F77" i="33"/>
  <c r="AD77" i="33"/>
  <c r="AA80" i="19"/>
  <c r="N87" i="32"/>
  <c r="N87" i="10"/>
  <c r="M64" i="34"/>
  <c r="G14" i="10"/>
  <c r="G17" i="1"/>
  <c r="G14" i="32"/>
  <c r="Q38" i="23"/>
  <c r="Q41" i="24"/>
  <c r="Q50" i="24"/>
  <c r="Q20" i="24"/>
  <c r="AC87" i="34"/>
  <c r="AA76" i="34"/>
  <c r="M9" i="19"/>
  <c r="H10" i="33"/>
  <c r="AD68" i="33"/>
  <c r="E97" i="20"/>
  <c r="E95" i="19"/>
  <c r="K75" i="34"/>
  <c r="V72" i="32"/>
  <c r="V72" i="10"/>
  <c r="X91" i="19"/>
  <c r="X93" i="20"/>
  <c r="O70" i="32"/>
  <c r="O70" i="10"/>
  <c r="AB20" i="20"/>
  <c r="AB41" i="20"/>
  <c r="AB38" i="19"/>
  <c r="AB50" i="20"/>
  <c r="BR38" i="20"/>
  <c r="AE73" i="10"/>
  <c r="AE73" i="32"/>
  <c r="T77" i="34"/>
  <c r="D81" i="10"/>
  <c r="D81" i="32"/>
  <c r="BT81" i="1"/>
  <c r="BT79" i="21"/>
  <c r="D64" i="34"/>
  <c r="BT64" i="9"/>
  <c r="E83" i="20"/>
  <c r="E63" i="19"/>
  <c r="E74" i="34"/>
  <c r="K93" i="8"/>
  <c r="K91" i="33"/>
  <c r="E8" i="34"/>
  <c r="E11" i="9"/>
  <c r="V16" i="34"/>
  <c r="Z74" i="19"/>
  <c r="AN57" i="19"/>
  <c r="BO57" i="20"/>
  <c r="BQ57" i="20"/>
  <c r="G75" i="19"/>
  <c r="AT82" i="32"/>
  <c r="AT82" i="10"/>
  <c r="AU74" i="34"/>
  <c r="AL78" i="19"/>
  <c r="M67" i="33"/>
  <c r="P92" i="32"/>
  <c r="P92" i="10"/>
  <c r="BS92" i="1"/>
  <c r="F17" i="22"/>
  <c r="L80" i="10"/>
  <c r="L80" i="32"/>
  <c r="P20" i="1"/>
  <c r="P38" i="10"/>
  <c r="P50" i="1"/>
  <c r="P41" i="1"/>
  <c r="P38" i="32"/>
  <c r="BS38" i="1"/>
  <c r="AS16" i="19"/>
  <c r="J73" i="32"/>
  <c r="J73" i="10"/>
  <c r="K9" i="19"/>
  <c r="I73" i="32"/>
  <c r="I73" i="10"/>
  <c r="AW70" i="10"/>
  <c r="AW70" i="32"/>
  <c r="AP68" i="10"/>
  <c r="AP68" i="32"/>
  <c r="G14" i="19"/>
  <c r="G17" i="20"/>
  <c r="T88" i="33"/>
  <c r="V44" i="34"/>
  <c r="V26" i="9"/>
  <c r="V47" i="9"/>
  <c r="AU77" i="33"/>
  <c r="AU86" i="33"/>
  <c r="AU89" i="8"/>
  <c r="AX11" i="20"/>
  <c r="AX8" i="19"/>
  <c r="AE91" i="33"/>
  <c r="AE93" i="8"/>
  <c r="N39" i="32"/>
  <c r="N21" i="32" s="1"/>
  <c r="N51" i="1"/>
  <c r="N21" i="1"/>
  <c r="N39" i="10"/>
  <c r="N51" i="10" s="1"/>
  <c r="T64" i="19"/>
  <c r="Q67" i="34"/>
  <c r="Z58" i="1"/>
  <c r="Z56" i="32"/>
  <c r="Z58" i="32" s="1"/>
  <c r="Z56" i="10"/>
  <c r="AX67" i="34"/>
  <c r="AX81" i="34"/>
  <c r="K75" i="33"/>
  <c r="W63" i="10"/>
  <c r="W63" i="32"/>
  <c r="W83" i="1"/>
  <c r="AG64" i="10"/>
  <c r="AG64" i="32"/>
  <c r="Y66" i="34"/>
  <c r="AT83" i="9"/>
  <c r="AT63" i="34"/>
  <c r="Q72" i="32"/>
  <c r="Q72" i="10"/>
  <c r="D10" i="33"/>
  <c r="W57" i="19"/>
  <c r="AU45" i="34"/>
  <c r="AU27" i="34" s="1"/>
  <c r="AU27" i="9"/>
  <c r="AB27" i="8"/>
  <c r="AB45" i="33"/>
  <c r="BR45" i="8"/>
  <c r="G74" i="34"/>
  <c r="AR14" i="33"/>
  <c r="AR17" i="8"/>
  <c r="AS15" i="33"/>
  <c r="AB40" i="23"/>
  <c r="AB52" i="24"/>
  <c r="AB22" i="24"/>
  <c r="BR40" i="24"/>
  <c r="U86" i="10"/>
  <c r="U86" i="32"/>
  <c r="U89" i="1"/>
  <c r="T67" i="19"/>
  <c r="AS80" i="10"/>
  <c r="AS80" i="32"/>
  <c r="L96" i="19"/>
  <c r="AB9" i="34"/>
  <c r="J74" i="33"/>
  <c r="X67" i="34"/>
  <c r="O20" i="20"/>
  <c r="O41" i="20"/>
  <c r="O50" i="20"/>
  <c r="O38" i="19"/>
  <c r="AJ83" i="20"/>
  <c r="AJ63" i="19"/>
  <c r="AO77" i="32"/>
  <c r="AO77" i="10"/>
  <c r="L88" i="33"/>
  <c r="R45" i="33"/>
  <c r="R27" i="8"/>
  <c r="AA51" i="22"/>
  <c r="AA21" i="22"/>
  <c r="AR88" i="33"/>
  <c r="AN75" i="32"/>
  <c r="AN75" i="10"/>
  <c r="BO75" i="1"/>
  <c r="BQ75" i="1"/>
  <c r="X58" i="8"/>
  <c r="X56" i="33"/>
  <c r="S77" i="19"/>
  <c r="H15" i="19"/>
  <c r="BO39" i="21"/>
  <c r="AN51" i="21"/>
  <c r="AN21" i="21"/>
  <c r="BQ39" i="21"/>
  <c r="M77" i="10"/>
  <c r="M77" i="32"/>
  <c r="AY11" i="9"/>
  <c r="AY8" i="34"/>
  <c r="AV39" i="33"/>
  <c r="AV21" i="8"/>
  <c r="AV51" i="8"/>
  <c r="AB92" i="10"/>
  <c r="AB92" i="32"/>
  <c r="BR92" i="1"/>
  <c r="AA15" i="34"/>
  <c r="P20" i="9"/>
  <c r="P38" i="34"/>
  <c r="P50" i="9"/>
  <c r="P41" i="9"/>
  <c r="BS38" i="9"/>
  <c r="AJ38" i="33"/>
  <c r="AJ20" i="8"/>
  <c r="AJ41" i="8"/>
  <c r="AJ50" i="8"/>
  <c r="AY78" i="33"/>
  <c r="AF78" i="33"/>
  <c r="O80" i="33"/>
  <c r="N65" i="19"/>
  <c r="AP8" i="34"/>
  <c r="BO8" i="9"/>
  <c r="AP11" i="9"/>
  <c r="AQ103" i="9" s="1"/>
  <c r="AQ76" i="34"/>
  <c r="S28" i="9"/>
  <c r="S46" i="34"/>
  <c r="J11" i="1"/>
  <c r="J8" i="32"/>
  <c r="J8" i="10"/>
  <c r="AY76" i="33"/>
  <c r="AN26" i="9"/>
  <c r="BO44" i="9"/>
  <c r="AN44" i="34"/>
  <c r="BQ44" i="34" s="1"/>
  <c r="AN47" i="9"/>
  <c r="BQ44" i="9"/>
  <c r="AB39" i="34"/>
  <c r="AB21" i="9"/>
  <c r="AB51" i="9"/>
  <c r="BR39" i="9"/>
  <c r="AL67" i="10"/>
  <c r="AL67" i="32"/>
  <c r="AU68" i="34"/>
  <c r="AY80" i="19"/>
  <c r="K57" i="19"/>
  <c r="AM28" i="9"/>
  <c r="AM46" i="34"/>
  <c r="AW80" i="34"/>
  <c r="AT47" i="1"/>
  <c r="AT29" i="1" s="1"/>
  <c r="AT44" i="10"/>
  <c r="AT26" i="1"/>
  <c r="AT44" i="32"/>
  <c r="AR9" i="19"/>
  <c r="D21" i="20"/>
  <c r="D51" i="20"/>
  <c r="D39" i="19"/>
  <c r="BT39" i="20"/>
  <c r="M73" i="33"/>
  <c r="AG77" i="34"/>
  <c r="AV27" i="9"/>
  <c r="AV45" i="34"/>
  <c r="AB79" i="34"/>
  <c r="BR79" i="9"/>
  <c r="AL72" i="34"/>
  <c r="AV73" i="34"/>
  <c r="AK68" i="19"/>
  <c r="D58" i="8"/>
  <c r="D56" i="33"/>
  <c r="BT56" i="8"/>
  <c r="T44" i="34"/>
  <c r="T47" i="9"/>
  <c r="T26" i="9"/>
  <c r="I78" i="32"/>
  <c r="I78" i="10"/>
  <c r="AD11" i="9"/>
  <c r="AE103" i="9" s="1"/>
  <c r="AD8" i="34"/>
  <c r="BR8" i="9"/>
  <c r="AL76" i="32"/>
  <c r="AL76" i="10"/>
  <c r="I76" i="19"/>
  <c r="AC67" i="19"/>
  <c r="AN97" i="1"/>
  <c r="AN95" i="32"/>
  <c r="AN95" i="10"/>
  <c r="BO95" i="1"/>
  <c r="BO97" i="1" s="1"/>
  <c r="BQ95" i="1"/>
  <c r="BQ97" i="1" s="1"/>
  <c r="AX71" i="10"/>
  <c r="AX71" i="32"/>
  <c r="E87" i="32"/>
  <c r="E87" i="10"/>
  <c r="S79" i="23"/>
  <c r="F67" i="34"/>
  <c r="F45" i="34"/>
  <c r="F27" i="9"/>
  <c r="AA17" i="9"/>
  <c r="AA14" i="34"/>
  <c r="P9" i="34"/>
  <c r="AJ9" i="19"/>
  <c r="AM87" i="10"/>
  <c r="AM87" i="32"/>
  <c r="AA46" i="19"/>
  <c r="AA28" i="20"/>
  <c r="AP15" i="34"/>
  <c r="AV57" i="19"/>
  <c r="M16" i="19"/>
  <c r="AS80" i="19"/>
  <c r="AV65" i="34"/>
  <c r="AL10" i="33"/>
  <c r="L78" i="34"/>
  <c r="P16" i="33"/>
  <c r="BS16" i="8"/>
  <c r="CA16" i="8"/>
  <c r="AF40" i="34"/>
  <c r="AF52" i="9"/>
  <c r="AF22" i="9"/>
  <c r="J68" i="33"/>
  <c r="AS63" i="34"/>
  <c r="AS83" i="9"/>
  <c r="I40" i="32"/>
  <c r="I40" i="10"/>
  <c r="I52" i="1"/>
  <c r="I22" i="1"/>
  <c r="K64" i="33"/>
  <c r="I73" i="19"/>
  <c r="BO15" i="1"/>
  <c r="BW15" i="1"/>
  <c r="AN15" i="32"/>
  <c r="AN15" i="10"/>
  <c r="BQ15" i="1"/>
  <c r="BY15" i="1"/>
  <c r="K27" i="8"/>
  <c r="K45" i="33"/>
  <c r="Q15" i="34"/>
  <c r="AI50" i="20"/>
  <c r="AI41" i="20"/>
  <c r="AI53" i="20" s="1"/>
  <c r="AI38" i="19"/>
  <c r="AI20" i="20"/>
  <c r="AY20" i="8"/>
  <c r="AY38" i="33"/>
  <c r="AY50" i="8"/>
  <c r="AY41" i="8"/>
  <c r="AY53" i="8" s="1"/>
  <c r="AG82" i="33"/>
  <c r="AB81" i="34"/>
  <c r="BR81" i="9"/>
  <c r="N16" i="33"/>
  <c r="AY40" i="10"/>
  <c r="AY52" i="10" s="1"/>
  <c r="AY22" i="1"/>
  <c r="AY34" i="1" s="1"/>
  <c r="AY52" i="1"/>
  <c r="AY40" i="32"/>
  <c r="AU95" i="19"/>
  <c r="AU97" i="20"/>
  <c r="Y27" i="9"/>
  <c r="Y45" i="34"/>
  <c r="L63" i="34"/>
  <c r="L83" i="9"/>
  <c r="AV86" i="32"/>
  <c r="AV89" i="1"/>
  <c r="AV86" i="10"/>
  <c r="F8" i="33"/>
  <c r="BT8" i="8"/>
  <c r="F11" i="8"/>
  <c r="E73" i="32"/>
  <c r="E73" i="10"/>
  <c r="AO73" i="32"/>
  <c r="AO73" i="10"/>
  <c r="AR56" i="10"/>
  <c r="AR58" i="1"/>
  <c r="AR56" i="32"/>
  <c r="Q83" i="20"/>
  <c r="Q63" i="19"/>
  <c r="AX69" i="34"/>
  <c r="AR93" i="1"/>
  <c r="AR91" i="32"/>
  <c r="AR91" i="10"/>
  <c r="AC66" i="19"/>
  <c r="T87" i="33"/>
  <c r="AR97" i="1"/>
  <c r="AR95" i="32"/>
  <c r="AR95" i="10"/>
  <c r="Q68" i="19"/>
  <c r="AX45" i="32"/>
  <c r="AX27" i="32" s="1"/>
  <c r="AX27" i="1"/>
  <c r="AX45" i="10"/>
  <c r="AR39" i="19"/>
  <c r="AR21" i="20"/>
  <c r="AR51" i="20"/>
  <c r="S46" i="33"/>
  <c r="S28" i="8"/>
  <c r="M77" i="19"/>
  <c r="AH28" i="1"/>
  <c r="AH46" i="10"/>
  <c r="AH46" i="32"/>
  <c r="Q46" i="34"/>
  <c r="Q28" i="34" s="1"/>
  <c r="Q28" i="9"/>
  <c r="AX77" i="32"/>
  <c r="AX77" i="10"/>
  <c r="AL78" i="33"/>
  <c r="AC38" i="34"/>
  <c r="AC20" i="9"/>
  <c r="AC41" i="9"/>
  <c r="AC50" i="9"/>
  <c r="P66" i="33"/>
  <c r="BS66" i="8"/>
  <c r="D67" i="32"/>
  <c r="D67" i="10"/>
  <c r="BT67" i="1"/>
  <c r="J28" i="9"/>
  <c r="J46" i="34"/>
  <c r="AY76" i="19"/>
  <c r="Q82" i="33"/>
  <c r="D71" i="10"/>
  <c r="D71" i="32"/>
  <c r="BT71" i="1"/>
  <c r="AG44" i="19"/>
  <c r="AG47" i="20"/>
  <c r="AG26" i="20"/>
  <c r="AC22" i="22"/>
  <c r="AC52" i="22"/>
  <c r="U66" i="19"/>
  <c r="AX28" i="21"/>
  <c r="AB83" i="8"/>
  <c r="AB63" i="33"/>
  <c r="BR63" i="8"/>
  <c r="U77" i="32"/>
  <c r="U77" i="10"/>
  <c r="H15" i="34"/>
  <c r="AR78" i="10"/>
  <c r="AR78" i="32"/>
  <c r="N82" i="34"/>
  <c r="AL17" i="9"/>
  <c r="AL14" i="34"/>
  <c r="R51" i="25"/>
  <c r="R21" i="25"/>
  <c r="V65" i="33"/>
  <c r="AI73" i="34"/>
  <c r="BS92" i="21"/>
  <c r="AK17" i="8"/>
  <c r="AK14" i="33"/>
  <c r="K74" i="33"/>
  <c r="AK8" i="34"/>
  <c r="AK11" i="9"/>
  <c r="AG81" i="34"/>
  <c r="W96" i="32"/>
  <c r="W96" i="10"/>
  <c r="S73" i="34"/>
  <c r="G21" i="1"/>
  <c r="G39" i="32"/>
  <c r="G39" i="10"/>
  <c r="G51" i="1"/>
  <c r="AS77" i="34"/>
  <c r="AC64" i="19"/>
  <c r="U68" i="33"/>
  <c r="H74" i="33"/>
  <c r="M96" i="32"/>
  <c r="M96" i="10"/>
  <c r="I47" i="8"/>
  <c r="I44" i="33"/>
  <c r="I26" i="8"/>
  <c r="Q9" i="34"/>
  <c r="X39" i="33"/>
  <c r="X21" i="8"/>
  <c r="X51" i="8"/>
  <c r="AF73" i="33"/>
  <c r="H67" i="33"/>
  <c r="S75" i="19"/>
  <c r="J70" i="34"/>
  <c r="AM46" i="19"/>
  <c r="AM28" i="20"/>
  <c r="T10" i="33"/>
  <c r="P28" i="1"/>
  <c r="P46" i="32"/>
  <c r="P46" i="10"/>
  <c r="BS46" i="1"/>
  <c r="AJ27" i="8"/>
  <c r="AJ45" i="33"/>
  <c r="U9" i="10"/>
  <c r="U9" i="32"/>
  <c r="AP57" i="33"/>
  <c r="O87" i="32"/>
  <c r="O87" i="10"/>
  <c r="M74" i="32"/>
  <c r="M74" i="10"/>
  <c r="AS96" i="34"/>
  <c r="AX39" i="32"/>
  <c r="AX39" i="10"/>
  <c r="AX21" i="1"/>
  <c r="AX33" i="1" s="1"/>
  <c r="AX51" i="1"/>
  <c r="AI66" i="32"/>
  <c r="AI66" i="10"/>
  <c r="AJ71" i="32"/>
  <c r="AJ71" i="10"/>
  <c r="AD67" i="33"/>
  <c r="AY88" i="34"/>
  <c r="M27" i="8"/>
  <c r="M45" i="33"/>
  <c r="Z77" i="33"/>
  <c r="S58" i="22"/>
  <c r="AK22" i="8"/>
  <c r="AK34" i="8" s="1"/>
  <c r="AK52" i="8"/>
  <c r="AK40" i="33"/>
  <c r="L69" i="32"/>
  <c r="L69" i="10"/>
  <c r="G40" i="34"/>
  <c r="G52" i="9"/>
  <c r="G22" i="9"/>
  <c r="AQ81" i="34"/>
  <c r="Z66" i="34"/>
  <c r="T17" i="8"/>
  <c r="T14" i="33"/>
  <c r="BO78" i="21"/>
  <c r="BQ78" i="21"/>
  <c r="AH20" i="21"/>
  <c r="AH50" i="21"/>
  <c r="AH41" i="21"/>
  <c r="Y75" i="33"/>
  <c r="Y67" i="33"/>
  <c r="L10" i="34"/>
  <c r="Q57" i="34"/>
  <c r="N56" i="32"/>
  <c r="N58" i="1"/>
  <c r="N56" i="10"/>
  <c r="G92" i="34"/>
  <c r="AE66" i="33"/>
  <c r="V10" i="32"/>
  <c r="V10" i="10"/>
  <c r="U81" i="34"/>
  <c r="O65" i="33"/>
  <c r="BR73" i="21"/>
  <c r="AK79" i="19"/>
  <c r="M82" i="34"/>
  <c r="F22" i="9"/>
  <c r="F40" i="34"/>
  <c r="F52" i="9"/>
  <c r="AU15" i="32"/>
  <c r="AU15" i="10"/>
  <c r="L45" i="33"/>
  <c r="L27" i="33" s="1"/>
  <c r="L27" i="8"/>
  <c r="AT75" i="10"/>
  <c r="AT75" i="32"/>
  <c r="D75" i="19"/>
  <c r="BT75" i="20"/>
  <c r="Y11" i="1"/>
  <c r="Y8" i="10"/>
  <c r="Y8" i="32"/>
  <c r="AL88" i="10"/>
  <c r="AL88" i="32"/>
  <c r="AX87" i="33"/>
  <c r="AN72" i="10"/>
  <c r="BQ72" i="10" s="1"/>
  <c r="BO72" i="1"/>
  <c r="AN72" i="32"/>
  <c r="BQ72" i="1"/>
  <c r="L93" i="9"/>
  <c r="L91" i="34"/>
  <c r="R16" i="32"/>
  <c r="R16" i="10"/>
  <c r="R87" i="34"/>
  <c r="L73" i="33"/>
  <c r="P92" i="19"/>
  <c r="BS92" i="20"/>
  <c r="AC28" i="21"/>
  <c r="S89" i="1"/>
  <c r="S86" i="32"/>
  <c r="S89" i="32" s="1"/>
  <c r="S86" i="10"/>
  <c r="AM65" i="19"/>
  <c r="AP63" i="34"/>
  <c r="AP83" i="9"/>
  <c r="AA76" i="10"/>
  <c r="AA76" i="32"/>
  <c r="H58" i="1"/>
  <c r="H56" i="32"/>
  <c r="H56" i="10"/>
  <c r="V76" i="33"/>
  <c r="W64" i="19"/>
  <c r="AT70" i="23"/>
  <c r="AP67" i="19"/>
  <c r="V79" i="10"/>
  <c r="V79" i="32"/>
  <c r="AJ89" i="20"/>
  <c r="AJ86" i="19"/>
  <c r="Z76" i="34"/>
  <c r="AW28" i="8"/>
  <c r="AW46" i="33"/>
  <c r="H78" i="34"/>
  <c r="H81" i="32"/>
  <c r="H81" i="10"/>
  <c r="AB93" i="25"/>
  <c r="BR91" i="25"/>
  <c r="E88" i="19"/>
  <c r="R83" i="9"/>
  <c r="R63" i="34"/>
  <c r="I71" i="32"/>
  <c r="I71" i="10"/>
  <c r="D9" i="10"/>
  <c r="D9" i="32"/>
  <c r="AW63" i="10"/>
  <c r="AW83" i="1"/>
  <c r="AW63" i="32"/>
  <c r="N96" i="34"/>
  <c r="AB22" i="9"/>
  <c r="AB52" i="9"/>
  <c r="AB40" i="34"/>
  <c r="BR40" i="9"/>
  <c r="U11" i="22"/>
  <c r="BT9" i="21"/>
  <c r="S68" i="34"/>
  <c r="Y87" i="33"/>
  <c r="BS65" i="21"/>
  <c r="X9" i="34"/>
  <c r="AP28" i="8"/>
  <c r="AP46" i="33"/>
  <c r="AJ79" i="33"/>
  <c r="Z72" i="32"/>
  <c r="Z72" i="10"/>
  <c r="K16" i="34"/>
  <c r="AI66" i="34"/>
  <c r="Q89" i="8"/>
  <c r="Q86" i="33"/>
  <c r="AL22" i="9"/>
  <c r="AL40" i="34"/>
  <c r="AL52" i="9"/>
  <c r="I9" i="34"/>
  <c r="AI92" i="34"/>
  <c r="U56" i="32"/>
  <c r="U56" i="10"/>
  <c r="U58" i="1"/>
  <c r="H28" i="9"/>
  <c r="H46" i="34"/>
  <c r="AA96" i="32"/>
  <c r="AA96" i="10"/>
  <c r="AI80" i="10"/>
  <c r="AI80" i="32"/>
  <c r="L81" i="10"/>
  <c r="L81" i="32"/>
  <c r="Y38" i="10"/>
  <c r="Y20" i="1"/>
  <c r="Y41" i="1"/>
  <c r="Y50" i="1"/>
  <c r="Y38" i="32"/>
  <c r="S45" i="33"/>
  <c r="S27" i="8"/>
  <c r="O45" i="19"/>
  <c r="O27" i="20"/>
  <c r="AJ56" i="33"/>
  <c r="AJ58" i="8"/>
  <c r="R71" i="19"/>
  <c r="AI76" i="33"/>
  <c r="AF68" i="34"/>
  <c r="AD21" i="8"/>
  <c r="AD39" i="33"/>
  <c r="AD51" i="8"/>
  <c r="Q88" i="19"/>
  <c r="AM10" i="33"/>
  <c r="H16" i="34"/>
  <c r="AS65" i="33"/>
  <c r="G11" i="8"/>
  <c r="G8" i="33"/>
  <c r="AR15" i="32"/>
  <c r="AR15" i="10"/>
  <c r="AB74" i="32"/>
  <c r="AB74" i="10"/>
  <c r="BR74" i="1"/>
  <c r="O15" i="33"/>
  <c r="AY68" i="19"/>
  <c r="AL70" i="33"/>
  <c r="AU8" i="10"/>
  <c r="AU11" i="1"/>
  <c r="AU8" i="32"/>
  <c r="R82" i="19"/>
  <c r="AI68" i="33"/>
  <c r="AQ10" i="33"/>
  <c r="AC64" i="34"/>
  <c r="AA57" i="10"/>
  <c r="AA57" i="32"/>
  <c r="AO91" i="32"/>
  <c r="AO93" i="1"/>
  <c r="AO91" i="10"/>
  <c r="AE10" i="33"/>
  <c r="AI80" i="33"/>
  <c r="X80" i="33"/>
  <c r="S40" i="33"/>
  <c r="S22" i="8"/>
  <c r="S52" i="8"/>
  <c r="AX50" i="20"/>
  <c r="AX20" i="20"/>
  <c r="AX41" i="20"/>
  <c r="AX38" i="19"/>
  <c r="AX20" i="19" s="1"/>
  <c r="AU65" i="33"/>
  <c r="AK87" i="19"/>
  <c r="H69" i="19"/>
  <c r="AD64" i="19"/>
  <c r="BO65" i="21"/>
  <c r="BQ65" i="21"/>
  <c r="AO8" i="34"/>
  <c r="BQ8" i="9"/>
  <c r="AO11" i="9"/>
  <c r="AW74" i="23"/>
  <c r="AT58" i="21"/>
  <c r="AI77" i="32"/>
  <c r="AI77" i="10"/>
  <c r="BR74" i="21"/>
  <c r="U14" i="32"/>
  <c r="U20" i="32" s="1"/>
  <c r="U14" i="10"/>
  <c r="U17" i="1"/>
  <c r="T10" i="34"/>
  <c r="L75" i="34"/>
  <c r="AP88" i="10"/>
  <c r="AP88" i="32"/>
  <c r="AP88" i="35" s="1"/>
  <c r="Q51" i="8"/>
  <c r="Q39" i="33"/>
  <c r="Q21" i="8"/>
  <c r="AQ52" i="1"/>
  <c r="AQ40" i="32"/>
  <c r="AQ40" i="10"/>
  <c r="AQ22" i="1"/>
  <c r="AJ73" i="34"/>
  <c r="AU21" i="9"/>
  <c r="AU51" i="9"/>
  <c r="AU39" i="34"/>
  <c r="D45" i="10"/>
  <c r="D27" i="1"/>
  <c r="D45" i="32"/>
  <c r="BT45" i="1"/>
  <c r="V56" i="32"/>
  <c r="V56" i="10"/>
  <c r="V58" i="1"/>
  <c r="AT92" i="33"/>
  <c r="O71" i="32"/>
  <c r="O71" i="10"/>
  <c r="T76" i="10"/>
  <c r="T76" i="32"/>
  <c r="AS50" i="9"/>
  <c r="AS20" i="9"/>
  <c r="AS32" i="9" s="1"/>
  <c r="AS38" i="34"/>
  <c r="AS41" i="9"/>
  <c r="AB57" i="32"/>
  <c r="AB57" i="10"/>
  <c r="BR57" i="1"/>
  <c r="N76" i="23"/>
  <c r="AL74" i="34"/>
  <c r="AS52" i="1"/>
  <c r="AS22" i="1"/>
  <c r="AS34" i="1" s="1"/>
  <c r="AS40" i="32"/>
  <c r="AS40" i="10"/>
  <c r="V56" i="19"/>
  <c r="V58" i="20"/>
  <c r="U96" i="32"/>
  <c r="U96" i="10"/>
  <c r="AH71" i="10"/>
  <c r="AH71" i="32"/>
  <c r="V50" i="20"/>
  <c r="V38" i="19"/>
  <c r="V20" i="20"/>
  <c r="V41" i="20"/>
  <c r="AF72" i="33"/>
  <c r="AA28" i="21"/>
  <c r="AB66" i="33"/>
  <c r="BR66" i="8"/>
  <c r="Q77" i="33"/>
  <c r="AO81" i="33"/>
  <c r="AY63" i="34"/>
  <c r="AY83" i="9"/>
  <c r="L89" i="8"/>
  <c r="L86" i="33"/>
  <c r="AH80" i="33"/>
  <c r="D16" i="19"/>
  <c r="BT16" i="20"/>
  <c r="CB16" i="20"/>
  <c r="V87" i="33"/>
  <c r="AU69" i="32"/>
  <c r="AU69" i="10"/>
  <c r="AA17" i="8"/>
  <c r="AA14" i="33"/>
  <c r="I47" i="20"/>
  <c r="I29" i="20" s="1"/>
  <c r="I44" i="19"/>
  <c r="I26" i="20"/>
  <c r="AK81" i="33"/>
  <c r="BO75" i="20"/>
  <c r="AN75" i="19"/>
  <c r="BQ75" i="20"/>
  <c r="X11" i="21"/>
  <c r="X81" i="33"/>
  <c r="D20" i="20"/>
  <c r="D38" i="19"/>
  <c r="D50" i="20"/>
  <c r="D41" i="20"/>
  <c r="BT38" i="20"/>
  <c r="M66" i="10"/>
  <c r="M66" i="32"/>
  <c r="AG93" i="8"/>
  <c r="AG91" i="33"/>
  <c r="W67" i="32"/>
  <c r="W67" i="10"/>
  <c r="AO82" i="10"/>
  <c r="AO82" i="32"/>
  <c r="AV11" i="8"/>
  <c r="AV8" i="33"/>
  <c r="AP75" i="10"/>
  <c r="AP75" i="32"/>
  <c r="R68" i="32"/>
  <c r="R68" i="10"/>
  <c r="AU72" i="32"/>
  <c r="AU72" i="10"/>
  <c r="U74" i="33"/>
  <c r="AI69" i="34"/>
  <c r="G27" i="8"/>
  <c r="G45" i="33"/>
  <c r="G27" i="33" s="1"/>
  <c r="F9" i="23"/>
  <c r="BT9" i="23" s="1"/>
  <c r="BT9" i="24"/>
  <c r="X64" i="32"/>
  <c r="X64" i="10"/>
  <c r="AQ10" i="10"/>
  <c r="AQ10" i="32"/>
  <c r="AJ96" i="33"/>
  <c r="AL28" i="8"/>
  <c r="AL46" i="33"/>
  <c r="D87" i="34"/>
  <c r="BT87" i="9"/>
  <c r="I57" i="10"/>
  <c r="I57" i="32"/>
  <c r="AQ71" i="33"/>
  <c r="Y87" i="34"/>
  <c r="AT73" i="34"/>
  <c r="R65" i="23"/>
  <c r="AY57" i="19"/>
  <c r="P69" i="19"/>
  <c r="BS69" i="20"/>
  <c r="K93" i="1"/>
  <c r="K91" i="10"/>
  <c r="K91" i="32"/>
  <c r="AI57" i="10"/>
  <c r="AI57" i="32"/>
  <c r="AR64" i="32"/>
  <c r="AR64" i="10"/>
  <c r="AE27" i="8"/>
  <c r="AE45" i="33"/>
  <c r="AE27" i="33" s="1"/>
  <c r="X66" i="33"/>
  <c r="AC27" i="8"/>
  <c r="AC45" i="33"/>
  <c r="AS15" i="34"/>
  <c r="AS21" i="34" s="1"/>
  <c r="T63" i="33"/>
  <c r="T83" i="8"/>
  <c r="AJ63" i="34"/>
  <c r="AJ83" i="9"/>
  <c r="AP82" i="33"/>
  <c r="Y80" i="19"/>
  <c r="AT45" i="34"/>
  <c r="AT27" i="9"/>
  <c r="AQ72" i="32"/>
  <c r="AQ72" i="10"/>
  <c r="G46" i="10"/>
  <c r="G28" i="1"/>
  <c r="G46" i="32"/>
  <c r="AM45" i="19"/>
  <c r="AM27" i="20"/>
  <c r="M75" i="33"/>
  <c r="F45" i="19"/>
  <c r="F27" i="20"/>
  <c r="G71" i="33"/>
  <c r="AD39" i="34"/>
  <c r="AD21" i="9"/>
  <c r="AD51" i="9"/>
  <c r="AE71" i="33"/>
  <c r="AW82" i="33"/>
  <c r="AE56" i="19"/>
  <c r="AE58" i="20"/>
  <c r="D70" i="19"/>
  <c r="BT70" i="19" s="1"/>
  <c r="BT70" i="20"/>
  <c r="AS8" i="34"/>
  <c r="AS11" i="9"/>
  <c r="Z95" i="10"/>
  <c r="Z97" i="1"/>
  <c r="Z95" i="32"/>
  <c r="Z8" i="32"/>
  <c r="Z11" i="1"/>
  <c r="Z8" i="10"/>
  <c r="AD15" i="10"/>
  <c r="AD15" i="32"/>
  <c r="N71" i="19"/>
  <c r="AJ56" i="32"/>
  <c r="AJ56" i="10"/>
  <c r="AJ58" i="1"/>
  <c r="AO87" i="19"/>
  <c r="AP26" i="9"/>
  <c r="AP44" i="34"/>
  <c r="AP47" i="9"/>
  <c r="I92" i="34"/>
  <c r="L17" i="8"/>
  <c r="L14" i="33"/>
  <c r="V11" i="21"/>
  <c r="P69" i="33"/>
  <c r="BS69" i="8"/>
  <c r="O66" i="10"/>
  <c r="O66" i="32"/>
  <c r="T11" i="9"/>
  <c r="T8" i="34"/>
  <c r="P96" i="33"/>
  <c r="R91" i="33"/>
  <c r="R93" i="8"/>
  <c r="AT27" i="1"/>
  <c r="AT45" i="32"/>
  <c r="AT45" i="10"/>
  <c r="N16" i="19"/>
  <c r="Q68" i="33"/>
  <c r="U58" i="9"/>
  <c r="U56" i="34"/>
  <c r="S16" i="34"/>
  <c r="AG38" i="19"/>
  <c r="AG20" i="20"/>
  <c r="AG41" i="20"/>
  <c r="AG50" i="20"/>
  <c r="AB52" i="20"/>
  <c r="AB40" i="19"/>
  <c r="AB22" i="20"/>
  <c r="BR40" i="20"/>
  <c r="AR47" i="1"/>
  <c r="AR44" i="10"/>
  <c r="AR44" i="32"/>
  <c r="AR26" i="1"/>
  <c r="AX97" i="9"/>
  <c r="AX95" i="34"/>
  <c r="AD79" i="10"/>
  <c r="AD79" i="32"/>
  <c r="AK75" i="34"/>
  <c r="AE80" i="32"/>
  <c r="AE80" i="10"/>
  <c r="T89" i="1"/>
  <c r="T86" i="32"/>
  <c r="T86" i="10"/>
  <c r="X67" i="33"/>
  <c r="AL41" i="9"/>
  <c r="AL50" i="9"/>
  <c r="AL38" i="34"/>
  <c r="AL20" i="9"/>
  <c r="AP81" i="34"/>
  <c r="P57" i="34"/>
  <c r="BS57" i="9"/>
  <c r="AC91" i="33"/>
  <c r="AC93" i="8"/>
  <c r="G88" i="33"/>
  <c r="AN82" i="19"/>
  <c r="BO82" i="20"/>
  <c r="BQ82" i="20"/>
  <c r="I16" i="34"/>
  <c r="AS9" i="33"/>
  <c r="AW96" i="32"/>
  <c r="AW96" i="10"/>
  <c r="AA71" i="34"/>
  <c r="AX9" i="34"/>
  <c r="J64" i="33"/>
  <c r="X78" i="32"/>
  <c r="X78" i="10"/>
  <c r="Z76" i="33"/>
  <c r="AU28" i="8"/>
  <c r="AU46" i="33"/>
  <c r="AT58" i="22"/>
  <c r="AH77" i="34"/>
  <c r="AL87" i="33"/>
  <c r="G74" i="32"/>
  <c r="G74" i="10"/>
  <c r="Z82" i="33"/>
  <c r="BO80" i="21"/>
  <c r="BQ80" i="21"/>
  <c r="U95" i="34"/>
  <c r="U97" i="9"/>
  <c r="J57" i="10"/>
  <c r="J57" i="32"/>
  <c r="N89" i="1"/>
  <c r="N86" i="10"/>
  <c r="N86" i="32"/>
  <c r="Z46" i="23"/>
  <c r="Z28" i="24"/>
  <c r="V15" i="10"/>
  <c r="V15" i="32"/>
  <c r="X93" i="9"/>
  <c r="X91" i="34"/>
  <c r="O17" i="9"/>
  <c r="O14" i="34"/>
  <c r="BO82" i="8"/>
  <c r="AN82" i="33"/>
  <c r="BQ82" i="8"/>
  <c r="AM73" i="19"/>
  <c r="AR73" i="32"/>
  <c r="AR73" i="10"/>
  <c r="AS58" i="20"/>
  <c r="AS56" i="19"/>
  <c r="Z21" i="9"/>
  <c r="Z51" i="9"/>
  <c r="Z39" i="34"/>
  <c r="I77" i="34"/>
  <c r="O74" i="33"/>
  <c r="AC66" i="34"/>
  <c r="F87" i="34"/>
  <c r="G66" i="33"/>
  <c r="AS73" i="32"/>
  <c r="AS73" i="10"/>
  <c r="S69" i="33"/>
  <c r="P96" i="19"/>
  <c r="AT96" i="33"/>
  <c r="AV58" i="20"/>
  <c r="AV56" i="19"/>
  <c r="AV58" i="19" s="1"/>
  <c r="AF57" i="19"/>
  <c r="E8" i="19"/>
  <c r="E11" i="20"/>
  <c r="AK74" i="33"/>
  <c r="Z68" i="34"/>
  <c r="K16" i="33"/>
  <c r="AQ66" i="32"/>
  <c r="AQ66" i="10"/>
  <c r="AG15" i="33"/>
  <c r="D65" i="34"/>
  <c r="BT65" i="9"/>
  <c r="AQ45" i="19"/>
  <c r="AQ27" i="19" s="1"/>
  <c r="AQ27" i="20"/>
  <c r="AK65" i="33"/>
  <c r="I15" i="34"/>
  <c r="Y72" i="34"/>
  <c r="Z9" i="34"/>
  <c r="AI76" i="10"/>
  <c r="AI76" i="32"/>
  <c r="H44" i="34"/>
  <c r="H47" i="9"/>
  <c r="H26" i="9"/>
  <c r="E15" i="10"/>
  <c r="E15" i="32"/>
  <c r="AO70" i="19"/>
  <c r="AE45" i="32"/>
  <c r="AE45" i="10"/>
  <c r="AE27" i="1"/>
  <c r="AW70" i="19"/>
  <c r="M80" i="33"/>
  <c r="AD46" i="34"/>
  <c r="AD28" i="9"/>
  <c r="Q93" i="8"/>
  <c r="Q91" i="33"/>
  <c r="F96" i="10"/>
  <c r="F96" i="32"/>
  <c r="BO64" i="1"/>
  <c r="AN64" i="32"/>
  <c r="AN64" i="10"/>
  <c r="BQ64" i="1"/>
  <c r="AJ79" i="19"/>
  <c r="AT9" i="33"/>
  <c r="M26" i="9"/>
  <c r="M44" i="34"/>
  <c r="M47" i="9"/>
  <c r="K83" i="1"/>
  <c r="K63" i="10"/>
  <c r="K63" i="32"/>
  <c r="AV8" i="34"/>
  <c r="AV11" i="9"/>
  <c r="AQ83" i="8"/>
  <c r="AQ63" i="33"/>
  <c r="AU40" i="33"/>
  <c r="AU52" i="8"/>
  <c r="AU22" i="8"/>
  <c r="AM72" i="10"/>
  <c r="AM72" i="32"/>
  <c r="J81" i="34"/>
  <c r="AW71" i="19"/>
  <c r="Z88" i="32"/>
  <c r="Z88" i="10"/>
  <c r="AQ51" i="1"/>
  <c r="AQ39" i="10"/>
  <c r="AQ39" i="32"/>
  <c r="AQ21" i="1"/>
  <c r="AB64" i="33"/>
  <c r="BR64" i="8"/>
  <c r="AU71" i="32"/>
  <c r="AU71" i="10"/>
  <c r="Q80" i="19"/>
  <c r="AY80" i="34"/>
  <c r="Q74" i="32"/>
  <c r="Q74" i="10"/>
  <c r="L68" i="33"/>
  <c r="AT87" i="33"/>
  <c r="H38" i="10"/>
  <c r="H38" i="32"/>
  <c r="H20" i="1"/>
  <c r="H50" i="1"/>
  <c r="H41" i="1"/>
  <c r="AY65" i="34"/>
  <c r="I81" i="10"/>
  <c r="I81" i="32"/>
  <c r="AL81" i="32"/>
  <c r="AL81" i="10"/>
  <c r="O88" i="33"/>
  <c r="AY79" i="10"/>
  <c r="AY79" i="32"/>
  <c r="AC92" i="34"/>
  <c r="H65" i="34"/>
  <c r="AK10" i="33"/>
  <c r="AA44" i="34"/>
  <c r="AA47" i="9"/>
  <c r="AA26" i="9"/>
  <c r="AM11" i="9"/>
  <c r="AM8" i="34"/>
  <c r="M79" i="33"/>
  <c r="AU66" i="10"/>
  <c r="AU66" i="32"/>
  <c r="U16" i="32"/>
  <c r="U16" i="10"/>
  <c r="AU15" i="33"/>
  <c r="AU15" i="35" s="1"/>
  <c r="G89" i="1"/>
  <c r="G86" i="10"/>
  <c r="G86" i="32"/>
  <c r="AA82" i="33"/>
  <c r="AI73" i="33"/>
  <c r="M88" i="32"/>
  <c r="M88" i="10"/>
  <c r="R64" i="33"/>
  <c r="E44" i="19"/>
  <c r="E26" i="20"/>
  <c r="E47" i="20"/>
  <c r="AY70" i="10"/>
  <c r="AY70" i="32"/>
  <c r="D77" i="10"/>
  <c r="D77" i="32"/>
  <c r="BT77" i="1"/>
  <c r="I16" i="32"/>
  <c r="I16" i="10"/>
  <c r="AQ79" i="32"/>
  <c r="AQ79" i="10"/>
  <c r="AA97" i="9"/>
  <c r="AA95" i="34"/>
  <c r="AC14" i="19"/>
  <c r="AC17" i="20"/>
  <c r="BR9" i="20"/>
  <c r="AD9" i="19"/>
  <c r="BR9" i="19" s="1"/>
  <c r="G28" i="8"/>
  <c r="G34" i="8" s="1"/>
  <c r="G46" i="33"/>
  <c r="Q73" i="34"/>
  <c r="AF93" i="9"/>
  <c r="AF91" i="34"/>
  <c r="J77" i="33"/>
  <c r="AJ77" i="32"/>
  <c r="AJ77" i="10"/>
  <c r="P82" i="33"/>
  <c r="BS82" i="8"/>
  <c r="AJ22" i="21"/>
  <c r="AJ52" i="21"/>
  <c r="I66" i="33"/>
  <c r="AI96" i="33"/>
  <c r="AY63" i="33"/>
  <c r="AY83" i="8"/>
  <c r="G77" i="32"/>
  <c r="G77" i="10"/>
  <c r="AV93" i="9"/>
  <c r="AV91" i="34"/>
  <c r="AV93" i="34" s="1"/>
  <c r="G57" i="19"/>
  <c r="R16" i="33"/>
  <c r="AS75" i="34"/>
  <c r="W67" i="33"/>
  <c r="AJ95" i="10"/>
  <c r="AJ95" i="32"/>
  <c r="AJ97" i="1"/>
  <c r="AU88" i="33"/>
  <c r="AF82" i="34"/>
  <c r="AI88" i="33"/>
  <c r="AO89" i="22"/>
  <c r="AL15" i="10"/>
  <c r="AL15" i="32"/>
  <c r="T10" i="32"/>
  <c r="T10" i="10"/>
  <c r="V11" i="8"/>
  <c r="V8" i="33"/>
  <c r="P79" i="34"/>
  <c r="BS79" i="9"/>
  <c r="AA67" i="33"/>
  <c r="R8" i="33"/>
  <c r="BS8" i="8"/>
  <c r="R11" i="8"/>
  <c r="AY97" i="1"/>
  <c r="AY95" i="10"/>
  <c r="AY97" i="10" s="1"/>
  <c r="AY95" i="32"/>
  <c r="AE56" i="32"/>
  <c r="AE56" i="10"/>
  <c r="AE58" i="1"/>
  <c r="P10" i="33"/>
  <c r="Y77" i="10"/>
  <c r="Y77" i="32"/>
  <c r="AP70" i="32"/>
  <c r="AP70" i="10"/>
  <c r="U96" i="33"/>
  <c r="AM56" i="19"/>
  <c r="AM58" i="20"/>
  <c r="AR15" i="33"/>
  <c r="E64" i="34"/>
  <c r="Y79" i="33"/>
  <c r="BO46" i="8"/>
  <c r="AN46" i="33"/>
  <c r="AN28" i="8"/>
  <c r="BQ46" i="8"/>
  <c r="AA11" i="8"/>
  <c r="AA8" i="33"/>
  <c r="AX96" i="34"/>
  <c r="J15" i="33"/>
  <c r="S21" i="8"/>
  <c r="S39" i="33"/>
  <c r="S51" i="8"/>
  <c r="AC82" i="32"/>
  <c r="AC82" i="10"/>
  <c r="D22" i="25"/>
  <c r="D52" i="25"/>
  <c r="BT40" i="25"/>
  <c r="T76" i="19"/>
  <c r="AR63" i="32"/>
  <c r="AR83" i="1"/>
  <c r="AR63" i="10"/>
  <c r="L92" i="19"/>
  <c r="AO44" i="32"/>
  <c r="AO44" i="10"/>
  <c r="AO47" i="1"/>
  <c r="AO26" i="1"/>
  <c r="E27" i="25"/>
  <c r="AI92" i="32"/>
  <c r="AI92" i="10"/>
  <c r="AU66" i="19"/>
  <c r="AJ70" i="33"/>
  <c r="X91" i="32"/>
  <c r="X91" i="10"/>
  <c r="X93" i="1"/>
  <c r="K9" i="34"/>
  <c r="P75" i="33"/>
  <c r="BS75" i="8"/>
  <c r="X93" i="21"/>
  <c r="G45" i="10"/>
  <c r="G45" i="32"/>
  <c r="G27" i="1"/>
  <c r="O27" i="1"/>
  <c r="O45" i="32"/>
  <c r="O45" i="10"/>
  <c r="T14" i="19"/>
  <c r="T17" i="20"/>
  <c r="Y77" i="33"/>
  <c r="Q11" i="1"/>
  <c r="Q8" i="10"/>
  <c r="Q8" i="32"/>
  <c r="Y78" i="34"/>
  <c r="AX89" i="9"/>
  <c r="AX86" i="34"/>
  <c r="AL65" i="34"/>
  <c r="AC21" i="21"/>
  <c r="AC51" i="21"/>
  <c r="S26" i="22"/>
  <c r="S47" i="22"/>
  <c r="AN79" i="32"/>
  <c r="AN79" i="10"/>
  <c r="BQ79" i="10" s="1"/>
  <c r="BO79" i="1"/>
  <c r="BQ79" i="1"/>
  <c r="AO65" i="33"/>
  <c r="AX40" i="32"/>
  <c r="AX22" i="1"/>
  <c r="AX34" i="1" s="1"/>
  <c r="AX52" i="1"/>
  <c r="AX40" i="10"/>
  <c r="Z70" i="23"/>
  <c r="AU50" i="1"/>
  <c r="AU38" i="10"/>
  <c r="AU38" i="32"/>
  <c r="AU41" i="1"/>
  <c r="AU20" i="1"/>
  <c r="AJ78" i="19"/>
  <c r="AO73" i="34"/>
  <c r="U91" i="32"/>
  <c r="U91" i="10"/>
  <c r="U93" i="10" s="1"/>
  <c r="U93" i="1"/>
  <c r="AP75" i="34"/>
  <c r="AE38" i="32"/>
  <c r="AE38" i="10"/>
  <c r="AE20" i="1"/>
  <c r="AE41" i="1"/>
  <c r="AE50" i="1"/>
  <c r="AD17" i="1"/>
  <c r="AD14" i="32"/>
  <c r="AD14" i="10"/>
  <c r="L77" i="32"/>
  <c r="L77" i="10"/>
  <c r="P96" i="10"/>
  <c r="P96" i="32"/>
  <c r="AU76" i="34"/>
  <c r="BO14" i="22"/>
  <c r="BW14" i="22"/>
  <c r="AN17" i="22"/>
  <c r="AN23" i="22" s="1"/>
  <c r="BY14" i="22"/>
  <c r="BQ14" i="22"/>
  <c r="X76" i="10"/>
  <c r="X76" i="32"/>
  <c r="Z63" i="10"/>
  <c r="Z83" i="1"/>
  <c r="Z63" i="32"/>
  <c r="AK39" i="19"/>
  <c r="AK51" i="20"/>
  <c r="AK21" i="20"/>
  <c r="X46" i="10"/>
  <c r="X28" i="10" s="1"/>
  <c r="X46" i="32"/>
  <c r="X28" i="32" s="1"/>
  <c r="X28" i="1"/>
  <c r="AF22" i="1"/>
  <c r="AF40" i="10"/>
  <c r="AF52" i="1"/>
  <c r="AF40" i="32"/>
  <c r="U22" i="1"/>
  <c r="U34" i="1" s="1"/>
  <c r="U52" i="1"/>
  <c r="U40" i="32"/>
  <c r="U40" i="10"/>
  <c r="O58" i="1"/>
  <c r="O56" i="32"/>
  <c r="O56" i="10"/>
  <c r="O58" i="10" s="1"/>
  <c r="AC83" i="21"/>
  <c r="AI71" i="33"/>
  <c r="AE80" i="34"/>
  <c r="AD71" i="10"/>
  <c r="AD71" i="32"/>
  <c r="AD93" i="9"/>
  <c r="AD91" i="34"/>
  <c r="AV80" i="34"/>
  <c r="AC10" i="19"/>
  <c r="P68" i="34"/>
  <c r="BS68" i="9"/>
  <c r="AK64" i="33"/>
  <c r="Y73" i="34"/>
  <c r="AM67" i="34"/>
  <c r="S67" i="34"/>
  <c r="AY97" i="20"/>
  <c r="AY95" i="19"/>
  <c r="AC80" i="33"/>
  <c r="AW15" i="34"/>
  <c r="AQ82" i="33"/>
  <c r="F11" i="9"/>
  <c r="F8" i="34"/>
  <c r="BT8" i="9"/>
  <c r="AG95" i="32"/>
  <c r="AG95" i="10"/>
  <c r="AG97" i="10" s="1"/>
  <c r="AG97" i="1"/>
  <c r="I87" i="23"/>
  <c r="AG40" i="10"/>
  <c r="AG52" i="1"/>
  <c r="AG22" i="1"/>
  <c r="AG40" i="32"/>
  <c r="D67" i="33"/>
  <c r="BT67" i="33" s="1"/>
  <c r="BT67" i="8"/>
  <c r="BS10" i="9"/>
  <c r="R10" i="34"/>
  <c r="BS10" i="34" s="1"/>
  <c r="AJ86" i="34"/>
  <c r="AJ89" i="9"/>
  <c r="AK79" i="34"/>
  <c r="H76" i="33"/>
  <c r="F83" i="8"/>
  <c r="F63" i="33"/>
  <c r="AM79" i="10"/>
  <c r="AM79" i="32"/>
  <c r="AR97" i="9"/>
  <c r="AR95" i="34"/>
  <c r="D72" i="34"/>
  <c r="BT72" i="9"/>
  <c r="J39" i="19"/>
  <c r="J51" i="20"/>
  <c r="J21" i="20"/>
  <c r="J33" i="20" s="1"/>
  <c r="AU75" i="33"/>
  <c r="S73" i="33"/>
  <c r="AG77" i="33"/>
  <c r="AN92" i="10"/>
  <c r="BO92" i="1"/>
  <c r="AN92" i="32"/>
  <c r="BQ92" i="1"/>
  <c r="AS73" i="19"/>
  <c r="S17" i="1"/>
  <c r="S14" i="32"/>
  <c r="S14" i="10"/>
  <c r="I67" i="33"/>
  <c r="Y74" i="32"/>
  <c r="Y74" i="10"/>
  <c r="AG70" i="19"/>
  <c r="V83" i="1"/>
  <c r="V63" i="32"/>
  <c r="V63" i="10"/>
  <c r="E72" i="33"/>
  <c r="I56" i="19"/>
  <c r="I58" i="20"/>
  <c r="AO88" i="34"/>
  <c r="F9" i="32"/>
  <c r="F9" i="10"/>
  <c r="BT9" i="10" s="1"/>
  <c r="BT9" i="1"/>
  <c r="V27" i="9"/>
  <c r="V45" i="34"/>
  <c r="Z75" i="23"/>
  <c r="X66" i="34"/>
  <c r="AN71" i="34"/>
  <c r="BO71" i="9"/>
  <c r="BQ71" i="9"/>
  <c r="O81" i="32"/>
  <c r="O81" i="10"/>
  <c r="S65" i="33"/>
  <c r="H66" i="33"/>
  <c r="AS80" i="34"/>
  <c r="K16" i="32"/>
  <c r="K16" i="10"/>
  <c r="X78" i="33"/>
  <c r="AX81" i="19"/>
  <c r="U10" i="32"/>
  <c r="U10" i="10"/>
  <c r="AC71" i="33"/>
  <c r="AA69" i="19"/>
  <c r="AL64" i="33"/>
  <c r="AS27" i="8"/>
  <c r="AS45" i="33"/>
  <c r="AT75" i="33"/>
  <c r="Y71" i="32"/>
  <c r="Y71" i="10"/>
  <c r="AH76" i="32"/>
  <c r="AH76" i="10"/>
  <c r="V74" i="19"/>
  <c r="AK78" i="32"/>
  <c r="AK78" i="10"/>
  <c r="V58" i="9"/>
  <c r="V56" i="34"/>
  <c r="X21" i="1"/>
  <c r="X39" i="32"/>
  <c r="X51" i="1"/>
  <c r="X39" i="10"/>
  <c r="AN77" i="33"/>
  <c r="BO77" i="8"/>
  <c r="BQ77" i="8"/>
  <c r="AE96" i="34"/>
  <c r="AF15" i="19"/>
  <c r="D76" i="33"/>
  <c r="BT76" i="8"/>
  <c r="L93" i="24"/>
  <c r="L91" i="23"/>
  <c r="N38" i="33"/>
  <c r="N20" i="8"/>
  <c r="N41" i="8"/>
  <c r="N50" i="8"/>
  <c r="AN69" i="34"/>
  <c r="BO69" i="9"/>
  <c r="BQ69" i="9"/>
  <c r="I93" i="9"/>
  <c r="I91" i="34"/>
  <c r="AX50" i="21"/>
  <c r="AX41" i="21"/>
  <c r="AX20" i="21"/>
  <c r="AQ57" i="33"/>
  <c r="U66" i="32"/>
  <c r="U66" i="10"/>
  <c r="V64" i="10"/>
  <c r="V64" i="32"/>
  <c r="V80" i="32"/>
  <c r="V80" i="10"/>
  <c r="AH88" i="32"/>
  <c r="AH88" i="10"/>
  <c r="AM10" i="34"/>
  <c r="Q67" i="33"/>
  <c r="AL69" i="10"/>
  <c r="AL69" i="32"/>
  <c r="AT52" i="20"/>
  <c r="AT40" i="19"/>
  <c r="AT22" i="20"/>
  <c r="P41" i="8"/>
  <c r="P20" i="8"/>
  <c r="P38" i="33"/>
  <c r="P50" i="8"/>
  <c r="BS38" i="8"/>
  <c r="AW66" i="33"/>
  <c r="R88" i="33"/>
  <c r="AC75" i="10"/>
  <c r="AC75" i="32"/>
  <c r="AF75" i="33"/>
  <c r="AG10" i="34"/>
  <c r="AV87" i="33"/>
  <c r="F66" i="10"/>
  <c r="F66" i="32"/>
  <c r="N66" i="33"/>
  <c r="N9" i="33"/>
  <c r="L66" i="19"/>
  <c r="S15" i="33"/>
  <c r="Y16" i="33"/>
  <c r="N52" i="20"/>
  <c r="N40" i="19"/>
  <c r="N22" i="20"/>
  <c r="AF44" i="10"/>
  <c r="AF47" i="1"/>
  <c r="AF44" i="32"/>
  <c r="AF26" i="1"/>
  <c r="AY17" i="8"/>
  <c r="AY14" i="33"/>
  <c r="AR81" i="33"/>
  <c r="AU76" i="10"/>
  <c r="AU76" i="32"/>
  <c r="AY68" i="32"/>
  <c r="AY68" i="10"/>
  <c r="AR38" i="32"/>
  <c r="AR38" i="10"/>
  <c r="AR41" i="1"/>
  <c r="AR20" i="1"/>
  <c r="AR50" i="1"/>
  <c r="O47" i="25"/>
  <c r="O26" i="25"/>
  <c r="AO72" i="33"/>
  <c r="AL38" i="33"/>
  <c r="AL20" i="8"/>
  <c r="AL50" i="8"/>
  <c r="AL41" i="8"/>
  <c r="AL23" i="8" s="1"/>
  <c r="Y63" i="10"/>
  <c r="Y63" i="32"/>
  <c r="Y83" i="1"/>
  <c r="AL88" i="19"/>
  <c r="G89" i="8"/>
  <c r="G86" i="33"/>
  <c r="O91" i="33"/>
  <c r="O93" i="8"/>
  <c r="AN80" i="34"/>
  <c r="BO80" i="9"/>
  <c r="BQ80" i="9"/>
  <c r="P44" i="10"/>
  <c r="P44" i="32"/>
  <c r="P47" i="1"/>
  <c r="P26" i="1"/>
  <c r="BS44" i="1"/>
  <c r="AI91" i="34"/>
  <c r="AI93" i="9"/>
  <c r="AN93" i="21"/>
  <c r="BO91" i="21"/>
  <c r="BQ91" i="21"/>
  <c r="H92" i="10"/>
  <c r="H92" i="32"/>
  <c r="AJ68" i="34"/>
  <c r="Z66" i="19"/>
  <c r="AQ28" i="21"/>
  <c r="AT88" i="33"/>
  <c r="AG10" i="32"/>
  <c r="AG10" i="10"/>
  <c r="AN44" i="19"/>
  <c r="AN26" i="20"/>
  <c r="BO44" i="20"/>
  <c r="AN47" i="20"/>
  <c r="BQ44" i="20"/>
  <c r="AP92" i="33"/>
  <c r="R95" i="34"/>
  <c r="R97" i="34" s="1"/>
  <c r="R97" i="9"/>
  <c r="AI87" i="33"/>
  <c r="AO45" i="33"/>
  <c r="AO27" i="8"/>
  <c r="AG70" i="33"/>
  <c r="AM78" i="34"/>
  <c r="AO82" i="19"/>
  <c r="AI50" i="1"/>
  <c r="AI20" i="1"/>
  <c r="AI32" i="1" s="1"/>
  <c r="AI41" i="1"/>
  <c r="AI38" i="32"/>
  <c r="AI38" i="10"/>
  <c r="G46" i="34"/>
  <c r="G28" i="9"/>
  <c r="Z73" i="32"/>
  <c r="Z73" i="10"/>
  <c r="AG73" i="33"/>
  <c r="L56" i="34"/>
  <c r="L58" i="9"/>
  <c r="I75" i="32"/>
  <c r="I75" i="10"/>
  <c r="Q73" i="33"/>
  <c r="O50" i="1"/>
  <c r="O41" i="1"/>
  <c r="O38" i="32"/>
  <c r="O38" i="10"/>
  <c r="O20" i="1"/>
  <c r="AB44" i="33"/>
  <c r="AB47" i="8"/>
  <c r="AB26" i="8"/>
  <c r="BR44" i="8"/>
  <c r="X81" i="32"/>
  <c r="X81" i="10"/>
  <c r="U17" i="22"/>
  <c r="AM83" i="8"/>
  <c r="AM63" i="33"/>
  <c r="AI68" i="32"/>
  <c r="AI68" i="10"/>
  <c r="W78" i="34"/>
  <c r="AO68" i="34"/>
  <c r="AW10" i="23"/>
  <c r="S75" i="33"/>
  <c r="D83" i="22"/>
  <c r="BT63" i="22"/>
  <c r="D27" i="8"/>
  <c r="D45" i="33"/>
  <c r="BT45" i="8"/>
  <c r="I96" i="34"/>
  <c r="AQ27" i="1"/>
  <c r="AQ45" i="10"/>
  <c r="AQ45" i="32"/>
  <c r="O80" i="32"/>
  <c r="O80" i="10"/>
  <c r="P91" i="19"/>
  <c r="P93" i="20"/>
  <c r="BS91" i="20"/>
  <c r="O89" i="21"/>
  <c r="AS69" i="34"/>
  <c r="V91" i="10"/>
  <c r="V91" i="32"/>
  <c r="V93" i="1"/>
  <c r="N64" i="19"/>
  <c r="M64" i="33"/>
  <c r="R79" i="34"/>
  <c r="AW40" i="33"/>
  <c r="AW22" i="8"/>
  <c r="AW52" i="8"/>
  <c r="F73" i="34"/>
  <c r="F15" i="33"/>
  <c r="AG8" i="32"/>
  <c r="AG8" i="10"/>
  <c r="AG11" i="1"/>
  <c r="AH103" i="1" s="1"/>
  <c r="H87" i="32"/>
  <c r="H87" i="10"/>
  <c r="T38" i="32"/>
  <c r="T41" i="1"/>
  <c r="T50" i="1"/>
  <c r="T38" i="10"/>
  <c r="T20" i="1"/>
  <c r="O17" i="8"/>
  <c r="O14" i="33"/>
  <c r="AV75" i="32"/>
  <c r="AV75" i="10"/>
  <c r="E57" i="33"/>
  <c r="AM70" i="34"/>
  <c r="AA69" i="23"/>
  <c r="AM87" i="33"/>
  <c r="AQ58" i="1"/>
  <c r="AQ56" i="32"/>
  <c r="AQ58" i="32" s="1"/>
  <c r="AQ56" i="10"/>
  <c r="V95" i="19"/>
  <c r="V97" i="20"/>
  <c r="K83" i="8"/>
  <c r="K63" i="33"/>
  <c r="AR89" i="22"/>
  <c r="K68" i="23"/>
  <c r="AB67" i="34"/>
  <c r="BR67" i="9"/>
  <c r="AG92" i="32"/>
  <c r="AG92" i="10"/>
  <c r="AK93" i="21"/>
  <c r="AM11" i="22"/>
  <c r="AP78" i="32"/>
  <c r="AP78" i="10"/>
  <c r="AV74" i="34"/>
  <c r="L22" i="22"/>
  <c r="L52" i="22"/>
  <c r="T10" i="19"/>
  <c r="E75" i="33"/>
  <c r="AU71" i="33"/>
  <c r="O21" i="9"/>
  <c r="O33" i="9" s="1"/>
  <c r="O39" i="34"/>
  <c r="O51" i="9"/>
  <c r="AA27" i="22"/>
  <c r="AA33" i="22" s="1"/>
  <c r="J39" i="10"/>
  <c r="J51" i="1"/>
  <c r="J21" i="1"/>
  <c r="J39" i="32"/>
  <c r="AF93" i="8"/>
  <c r="AF91" i="33"/>
  <c r="AE78" i="33"/>
  <c r="AM81" i="33"/>
  <c r="AH15" i="34"/>
  <c r="Z70" i="10"/>
  <c r="Z70" i="32"/>
  <c r="Y64" i="23"/>
  <c r="S89" i="8"/>
  <c r="S86" i="33"/>
  <c r="AJ74" i="23"/>
  <c r="T82" i="32"/>
  <c r="T82" i="10"/>
  <c r="AL22" i="21"/>
  <c r="AL52" i="21"/>
  <c r="S87" i="33"/>
  <c r="AJ22" i="9"/>
  <c r="AJ40" i="34"/>
  <c r="AJ52" i="9"/>
  <c r="O69" i="33"/>
  <c r="AV11" i="20"/>
  <c r="AV8" i="19"/>
  <c r="F74" i="32"/>
  <c r="F74" i="10"/>
  <c r="AJ70" i="23"/>
  <c r="H78" i="32"/>
  <c r="H78" i="10"/>
  <c r="R46" i="32"/>
  <c r="R28" i="32" s="1"/>
  <c r="R28" i="1"/>
  <c r="R46" i="10"/>
  <c r="AG75" i="34"/>
  <c r="K17" i="22"/>
  <c r="K10" i="23"/>
  <c r="AV81" i="32"/>
  <c r="AV81" i="10"/>
  <c r="AD65" i="19"/>
  <c r="G58" i="20"/>
  <c r="G56" i="19"/>
  <c r="S38" i="34"/>
  <c r="S41" i="9"/>
  <c r="S20" i="9"/>
  <c r="S50" i="9"/>
  <c r="AH80" i="34"/>
  <c r="AI8" i="19"/>
  <c r="AI11" i="19" s="1"/>
  <c r="AI11" i="20"/>
  <c r="AB77" i="34"/>
  <c r="BR77" i="9"/>
  <c r="I11" i="8"/>
  <c r="I8" i="33"/>
  <c r="AU45" i="10"/>
  <c r="AU27" i="1"/>
  <c r="AU45" i="32"/>
  <c r="AU27" i="32" s="1"/>
  <c r="AV75" i="19"/>
  <c r="Q27" i="21"/>
  <c r="Q63" i="10"/>
  <c r="Q83" i="1"/>
  <c r="Q63" i="32"/>
  <c r="AB46" i="33"/>
  <c r="AB28" i="8"/>
  <c r="BR46" i="8"/>
  <c r="AA72" i="32"/>
  <c r="AA72" i="10"/>
  <c r="K51" i="20"/>
  <c r="K39" i="19"/>
  <c r="K21" i="20"/>
  <c r="V97" i="8"/>
  <c r="V95" i="33"/>
  <c r="V97" i="33" s="1"/>
  <c r="AT11" i="21"/>
  <c r="M17" i="8"/>
  <c r="M14" i="33"/>
  <c r="AA93" i="1"/>
  <c r="AA91" i="10"/>
  <c r="AA91" i="32"/>
  <c r="T57" i="10"/>
  <c r="T57" i="32"/>
  <c r="P57" i="19"/>
  <c r="BS57" i="20"/>
  <c r="AQ21" i="21"/>
  <c r="AQ51" i="21"/>
  <c r="AJ16" i="33"/>
  <c r="AQ97" i="22"/>
  <c r="N80" i="32"/>
  <c r="N80" i="10"/>
  <c r="AX65" i="34"/>
  <c r="AJ67" i="19"/>
  <c r="E58" i="20"/>
  <c r="E56" i="19"/>
  <c r="E58" i="19" s="1"/>
  <c r="AV68" i="10"/>
  <c r="AV68" i="32"/>
  <c r="K28" i="25"/>
  <c r="AQ68" i="19"/>
  <c r="Y21" i="1"/>
  <c r="Y51" i="1"/>
  <c r="Y39" i="10"/>
  <c r="Y39" i="32"/>
  <c r="Q72" i="23"/>
  <c r="AN10" i="33"/>
  <c r="M68" i="34"/>
  <c r="R15" i="34"/>
  <c r="X11" i="9"/>
  <c r="X8" i="34"/>
  <c r="O72" i="34"/>
  <c r="AM82" i="33"/>
  <c r="S82" i="32"/>
  <c r="S82" i="10"/>
  <c r="K46" i="19"/>
  <c r="K52" i="19" s="1"/>
  <c r="K28" i="20"/>
  <c r="S97" i="20"/>
  <c r="S95" i="19"/>
  <c r="X96" i="33"/>
  <c r="AT74" i="33"/>
  <c r="N69" i="34"/>
  <c r="Z80" i="10"/>
  <c r="Z80" i="32"/>
  <c r="F50" i="9"/>
  <c r="F41" i="9"/>
  <c r="F20" i="9"/>
  <c r="F32" i="9" s="1"/>
  <c r="F38" i="34"/>
  <c r="AP69" i="19"/>
  <c r="I58" i="9"/>
  <c r="I56" i="34"/>
  <c r="AD97" i="21"/>
  <c r="D95" i="33"/>
  <c r="D97" i="8"/>
  <c r="BT95" i="8"/>
  <c r="BT97" i="8" s="1"/>
  <c r="AL26" i="22"/>
  <c r="AL47" i="22"/>
  <c r="AF92" i="19"/>
  <c r="Y69" i="33"/>
  <c r="AL66" i="10"/>
  <c r="AL66" i="32"/>
  <c r="AF71" i="19"/>
  <c r="E39" i="32"/>
  <c r="E21" i="1"/>
  <c r="E33" i="1" s="1"/>
  <c r="E51" i="1"/>
  <c r="E39" i="10"/>
  <c r="K77" i="33"/>
  <c r="AM74" i="34"/>
  <c r="T21" i="22"/>
  <c r="T51" i="22"/>
  <c r="AU27" i="22"/>
  <c r="BO66" i="22"/>
  <c r="BQ66" i="22"/>
  <c r="H16" i="33"/>
  <c r="AH46" i="34"/>
  <c r="AH28" i="9"/>
  <c r="AH15" i="19"/>
  <c r="T73" i="19"/>
  <c r="AQ16" i="33"/>
  <c r="N9" i="32"/>
  <c r="N9" i="10"/>
  <c r="N11" i="10" s="1"/>
  <c r="AW73" i="33"/>
  <c r="D45" i="23"/>
  <c r="D27" i="24"/>
  <c r="BT45" i="24"/>
  <c r="E56" i="33"/>
  <c r="E58" i="8"/>
  <c r="T72" i="19"/>
  <c r="AK64" i="19"/>
  <c r="Y52" i="8"/>
  <c r="Y40" i="33"/>
  <c r="Y22" i="8"/>
  <c r="Y34" i="8" s="1"/>
  <c r="V68" i="10"/>
  <c r="V68" i="32"/>
  <c r="E96" i="10"/>
  <c r="E96" i="32"/>
  <c r="AV78" i="23"/>
  <c r="AL73" i="19"/>
  <c r="Q15" i="32"/>
  <c r="Q15" i="10"/>
  <c r="X92" i="32"/>
  <c r="X92" i="10"/>
  <c r="T64" i="33"/>
  <c r="O74" i="34"/>
  <c r="V63" i="34"/>
  <c r="V83" i="9"/>
  <c r="O46" i="34"/>
  <c r="O28" i="9"/>
  <c r="AV86" i="33"/>
  <c r="AV89" i="8"/>
  <c r="AE15" i="34"/>
  <c r="W72" i="34"/>
  <c r="AB76" i="32"/>
  <c r="AB76" i="10"/>
  <c r="BR76" i="1"/>
  <c r="T57" i="33"/>
  <c r="AX75" i="23"/>
  <c r="AX87" i="34"/>
  <c r="J22" i="20"/>
  <c r="J52" i="20"/>
  <c r="J40" i="19"/>
  <c r="Q45" i="32"/>
  <c r="Q27" i="1"/>
  <c r="Q45" i="10"/>
  <c r="Q27" i="10" s="1"/>
  <c r="G81" i="19"/>
  <c r="I58" i="21"/>
  <c r="Y65" i="34"/>
  <c r="E68" i="10"/>
  <c r="E68" i="32"/>
  <c r="AB66" i="19"/>
  <c r="BR66" i="20"/>
  <c r="AV9" i="34"/>
  <c r="O27" i="22"/>
  <c r="V81" i="34"/>
  <c r="AE52" i="21"/>
  <c r="AE22" i="21"/>
  <c r="U41" i="21"/>
  <c r="U50" i="21"/>
  <c r="U20" i="21"/>
  <c r="AR73" i="34"/>
  <c r="AI11" i="9"/>
  <c r="AI8" i="34"/>
  <c r="Y9" i="23"/>
  <c r="F91" i="19"/>
  <c r="F93" i="20"/>
  <c r="Z81" i="34"/>
  <c r="AG41" i="22"/>
  <c r="AG50" i="22"/>
  <c r="AG20" i="22"/>
  <c r="Q58" i="8"/>
  <c r="Q56" i="33"/>
  <c r="BQ9" i="9"/>
  <c r="AO9" i="34"/>
  <c r="BQ9" i="34" s="1"/>
  <c r="AC70" i="32"/>
  <c r="AC70" i="10"/>
  <c r="AT26" i="9"/>
  <c r="AT47" i="9"/>
  <c r="AT44" i="34"/>
  <c r="AH67" i="34"/>
  <c r="AN8" i="33"/>
  <c r="AN11" i="8"/>
  <c r="Z78" i="34"/>
  <c r="AC96" i="34"/>
  <c r="F21" i="9"/>
  <c r="F39" i="34"/>
  <c r="F21" i="34" s="1"/>
  <c r="F51" i="9"/>
  <c r="AX38" i="34"/>
  <c r="AX50" i="9"/>
  <c r="AX41" i="9"/>
  <c r="AX20" i="9"/>
  <c r="J46" i="19"/>
  <c r="J28" i="19" s="1"/>
  <c r="J28" i="20"/>
  <c r="AK83" i="9"/>
  <c r="AK63" i="34"/>
  <c r="AA92" i="34"/>
  <c r="D68" i="33"/>
  <c r="BT68" i="8"/>
  <c r="U47" i="20"/>
  <c r="U44" i="19"/>
  <c r="U26" i="20"/>
  <c r="AV16" i="19"/>
  <c r="AC96" i="10"/>
  <c r="AC96" i="32"/>
  <c r="AU78" i="33"/>
  <c r="AL92" i="33"/>
  <c r="P91" i="10"/>
  <c r="P93" i="1"/>
  <c r="P91" i="32"/>
  <c r="BS91" i="1"/>
  <c r="AT39" i="34"/>
  <c r="AT21" i="9"/>
  <c r="AT51" i="9"/>
  <c r="AV72" i="32"/>
  <c r="AV72" i="10"/>
  <c r="H70" i="33"/>
  <c r="AB45" i="34"/>
  <c r="AB27" i="9"/>
  <c r="BR45" i="9"/>
  <c r="AK80" i="33"/>
  <c r="H20" i="8"/>
  <c r="H38" i="33"/>
  <c r="H50" i="33" s="1"/>
  <c r="H41" i="8"/>
  <c r="H50" i="8"/>
  <c r="AB16" i="10"/>
  <c r="AB16" i="32"/>
  <c r="BR16" i="1"/>
  <c r="BZ16" i="1"/>
  <c r="AC78" i="33"/>
  <c r="AS75" i="33"/>
  <c r="AJ64" i="32"/>
  <c r="AJ64" i="10"/>
  <c r="AT89" i="9"/>
  <c r="AT86" i="34"/>
  <c r="AK14" i="34"/>
  <c r="AK17" i="9"/>
  <c r="AS91" i="33"/>
  <c r="AS93" i="8"/>
  <c r="Y78" i="33"/>
  <c r="AY96" i="33"/>
  <c r="O81" i="34"/>
  <c r="AT74" i="10"/>
  <c r="AT74" i="32"/>
  <c r="V93" i="20"/>
  <c r="V91" i="19"/>
  <c r="AP72" i="33"/>
  <c r="F95" i="32"/>
  <c r="F95" i="10"/>
  <c r="F97" i="10" s="1"/>
  <c r="F97" i="1"/>
  <c r="F75" i="10"/>
  <c r="F75" i="32"/>
  <c r="AC74" i="10"/>
  <c r="AC74" i="32"/>
  <c r="AU64" i="10"/>
  <c r="AU64" i="32"/>
  <c r="AC9" i="32"/>
  <c r="AC9" i="10"/>
  <c r="AS88" i="34"/>
  <c r="Z87" i="19"/>
  <c r="V88" i="33"/>
  <c r="AC97" i="21"/>
  <c r="G87" i="19"/>
  <c r="G39" i="33"/>
  <c r="G21" i="8"/>
  <c r="G51" i="8"/>
  <c r="AH40" i="34"/>
  <c r="AH22" i="9"/>
  <c r="AH34" i="9" s="1"/>
  <c r="AH52" i="9"/>
  <c r="G78" i="34"/>
  <c r="BO67" i="22"/>
  <c r="BQ67" i="22"/>
  <c r="AF96" i="33"/>
  <c r="AB47" i="9"/>
  <c r="AB29" i="9" s="1"/>
  <c r="AB26" i="9"/>
  <c r="AB44" i="34"/>
  <c r="BR44" i="9"/>
  <c r="L97" i="9"/>
  <c r="L95" i="34"/>
  <c r="AM77" i="33"/>
  <c r="AF16" i="19"/>
  <c r="AJ11" i="1"/>
  <c r="AJ8" i="32"/>
  <c r="AJ8" i="10"/>
  <c r="W51" i="21"/>
  <c r="W21" i="21"/>
  <c r="AP97" i="20"/>
  <c r="AP95" i="19"/>
  <c r="O64" i="33"/>
  <c r="AI82" i="32"/>
  <c r="AI82" i="10"/>
  <c r="E89" i="24"/>
  <c r="E86" i="23"/>
  <c r="AL71" i="32"/>
  <c r="AL71" i="10"/>
  <c r="E39" i="34"/>
  <c r="E51" i="9"/>
  <c r="E21" i="9"/>
  <c r="E33" i="9" s="1"/>
  <c r="AX56" i="19"/>
  <c r="AX58" i="20"/>
  <c r="AI82" i="34"/>
  <c r="AJ74" i="33"/>
  <c r="AX16" i="19"/>
  <c r="S58" i="1"/>
  <c r="S56" i="32"/>
  <c r="S56" i="10"/>
  <c r="AQ77" i="32"/>
  <c r="AQ77" i="10"/>
  <c r="AQ69" i="33"/>
  <c r="H71" i="10"/>
  <c r="H71" i="32"/>
  <c r="AM45" i="33"/>
  <c r="AM27" i="8"/>
  <c r="M73" i="19"/>
  <c r="AF52" i="20"/>
  <c r="AF40" i="19"/>
  <c r="AF22" i="20"/>
  <c r="G71" i="10"/>
  <c r="G71" i="32"/>
  <c r="AG40" i="34"/>
  <c r="AG22" i="9"/>
  <c r="AG34" i="9" s="1"/>
  <c r="AG52" i="9"/>
  <c r="E10" i="34"/>
  <c r="AF45" i="19"/>
  <c r="AF27" i="19" s="1"/>
  <c r="AF27" i="20"/>
  <c r="J72" i="19"/>
  <c r="O78" i="33"/>
  <c r="AB15" i="34"/>
  <c r="BR15" i="9"/>
  <c r="BZ15" i="9"/>
  <c r="O64" i="19"/>
  <c r="AO56" i="10"/>
  <c r="AO58" i="1"/>
  <c r="AO56" i="32"/>
  <c r="M15" i="34"/>
  <c r="I50" i="20"/>
  <c r="I20" i="20"/>
  <c r="I41" i="20"/>
  <c r="I38" i="19"/>
  <c r="J79" i="34"/>
  <c r="F67" i="32"/>
  <c r="F67" i="10"/>
  <c r="BO64" i="8"/>
  <c r="AN64" i="33"/>
  <c r="BQ64" i="8"/>
  <c r="O77" i="34"/>
  <c r="Y91" i="34"/>
  <c r="Y93" i="9"/>
  <c r="I69" i="34"/>
  <c r="AP66" i="33"/>
  <c r="J87" i="10"/>
  <c r="J87" i="32"/>
  <c r="Y71" i="34"/>
  <c r="R67" i="34"/>
  <c r="D71" i="33"/>
  <c r="BT71" i="8"/>
  <c r="T46" i="32"/>
  <c r="T46" i="10"/>
  <c r="T28" i="10" s="1"/>
  <c r="T28" i="1"/>
  <c r="N96" i="10"/>
  <c r="N96" i="32"/>
  <c r="AU50" i="20"/>
  <c r="AU20" i="20"/>
  <c r="AU32" i="20" s="1"/>
  <c r="AU41" i="20"/>
  <c r="AU23" i="20" s="1"/>
  <c r="AU38" i="19"/>
  <c r="AQ68" i="10"/>
  <c r="AQ68" i="32"/>
  <c r="Z69" i="10"/>
  <c r="Z69" i="32"/>
  <c r="AX22" i="9"/>
  <c r="AX40" i="34"/>
  <c r="AX52" i="9"/>
  <c r="AN74" i="10"/>
  <c r="BO74" i="1"/>
  <c r="AN74" i="32"/>
  <c r="BQ74" i="1"/>
  <c r="G73" i="32"/>
  <c r="G73" i="35" s="1"/>
  <c r="G73" i="10"/>
  <c r="AG52" i="20"/>
  <c r="AG22" i="20"/>
  <c r="AG40" i="19"/>
  <c r="P79" i="33"/>
  <c r="BS79" i="8"/>
  <c r="AF76" i="33"/>
  <c r="AN80" i="33"/>
  <c r="BO80" i="8"/>
  <c r="BQ80" i="8"/>
  <c r="P74" i="33"/>
  <c r="BS74" i="33" s="1"/>
  <c r="BS74" i="8"/>
  <c r="M92" i="34"/>
  <c r="D83" i="1"/>
  <c r="D63" i="10"/>
  <c r="D63" i="32"/>
  <c r="BT63" i="1"/>
  <c r="Z40" i="33"/>
  <c r="Z22" i="8"/>
  <c r="Z52" i="8"/>
  <c r="L76" i="19"/>
  <c r="L68" i="32"/>
  <c r="L68" i="10"/>
  <c r="I71" i="33"/>
  <c r="AX57" i="34"/>
  <c r="AO82" i="33"/>
  <c r="I22" i="9"/>
  <c r="I52" i="9"/>
  <c r="I40" i="34"/>
  <c r="I22" i="34" s="1"/>
  <c r="AU77" i="19"/>
  <c r="AI95" i="34"/>
  <c r="AI97" i="9"/>
  <c r="T16" i="19"/>
  <c r="AP40" i="10"/>
  <c r="AP52" i="1"/>
  <c r="AP40" i="32"/>
  <c r="AP22" i="1"/>
  <c r="AP34" i="1" s="1"/>
  <c r="AW92" i="34"/>
  <c r="W71" i="34"/>
  <c r="AK39" i="10"/>
  <c r="AK39" i="32"/>
  <c r="AK51" i="1"/>
  <c r="AK21" i="1"/>
  <c r="AF81" i="10"/>
  <c r="AF81" i="32"/>
  <c r="AK57" i="23"/>
  <c r="AA66" i="19"/>
  <c r="V89" i="9"/>
  <c r="V86" i="34"/>
  <c r="AT26" i="20"/>
  <c r="AT47" i="20"/>
  <c r="AT44" i="19"/>
  <c r="F87" i="19"/>
  <c r="AE76" i="33"/>
  <c r="K71" i="32"/>
  <c r="K71" i="10"/>
  <c r="J82" i="32"/>
  <c r="J82" i="10"/>
  <c r="AP11" i="8"/>
  <c r="AP8" i="33"/>
  <c r="BO8" i="8"/>
  <c r="AD79" i="34"/>
  <c r="AK80" i="32"/>
  <c r="AK80" i="10"/>
  <c r="AM58" i="22"/>
  <c r="P44" i="34"/>
  <c r="P47" i="9"/>
  <c r="P29" i="9" s="1"/>
  <c r="P26" i="9"/>
  <c r="BS44" i="9"/>
  <c r="I76" i="34"/>
  <c r="AO46" i="19"/>
  <c r="AO28" i="20"/>
  <c r="K27" i="22"/>
  <c r="L10" i="10"/>
  <c r="L10" i="32"/>
  <c r="V88" i="19"/>
  <c r="AJ67" i="34"/>
  <c r="Q75" i="33"/>
  <c r="AV17" i="21"/>
  <c r="AQ9" i="32"/>
  <c r="AQ9" i="10"/>
  <c r="AY82" i="34"/>
  <c r="U65" i="34"/>
  <c r="AB9" i="19"/>
  <c r="D82" i="34"/>
  <c r="BT82" i="9"/>
  <c r="G16" i="34"/>
  <c r="D47" i="9"/>
  <c r="D26" i="9"/>
  <c r="D44" i="34"/>
  <c r="BT44" i="9"/>
  <c r="R89" i="8"/>
  <c r="R86" i="33"/>
  <c r="X68" i="32"/>
  <c r="X68" i="10"/>
  <c r="AC83" i="20"/>
  <c r="AC63" i="19"/>
  <c r="AO27" i="22"/>
  <c r="AK73" i="19"/>
  <c r="AU88" i="10"/>
  <c r="AU88" i="32"/>
  <c r="I69" i="33"/>
  <c r="AK27" i="8"/>
  <c r="AK45" i="33"/>
  <c r="AD22" i="20"/>
  <c r="AD52" i="20"/>
  <c r="AD40" i="19"/>
  <c r="R75" i="32"/>
  <c r="R75" i="10"/>
  <c r="U69" i="19"/>
  <c r="AV97" i="21"/>
  <c r="Q86" i="32"/>
  <c r="Q89" i="1"/>
  <c r="Q86" i="10"/>
  <c r="M71" i="19"/>
  <c r="AL76" i="33"/>
  <c r="U72" i="32"/>
  <c r="U72" i="10"/>
  <c r="AX80" i="34"/>
  <c r="AQ67" i="33"/>
  <c r="AU27" i="21"/>
  <c r="X92" i="34"/>
  <c r="AW73" i="34"/>
  <c r="AK68" i="33"/>
  <c r="AM93" i="22"/>
  <c r="AD74" i="32"/>
  <c r="AD74" i="10"/>
  <c r="E81" i="19"/>
  <c r="M16" i="32"/>
  <c r="M16" i="10"/>
  <c r="BS78" i="21"/>
  <c r="AE76" i="34"/>
  <c r="AX82" i="33"/>
  <c r="S63" i="10"/>
  <c r="S83" i="1"/>
  <c r="S63" i="32"/>
  <c r="AF69" i="33"/>
  <c r="X26" i="1"/>
  <c r="X44" i="32"/>
  <c r="X26" i="32" s="1"/>
  <c r="X44" i="10"/>
  <c r="X47" i="1"/>
  <c r="X29" i="1" s="1"/>
  <c r="AD27" i="8"/>
  <c r="AD45" i="33"/>
  <c r="Z58" i="22"/>
  <c r="N89" i="8"/>
  <c r="N86" i="33"/>
  <c r="E88" i="33"/>
  <c r="AD66" i="33"/>
  <c r="AL72" i="19"/>
  <c r="AQ79" i="33"/>
  <c r="S66" i="33"/>
  <c r="AW69" i="33"/>
  <c r="AM88" i="33"/>
  <c r="K80" i="32"/>
  <c r="K80" i="10"/>
  <c r="E78" i="32"/>
  <c r="E78" i="10"/>
  <c r="Z72" i="33"/>
  <c r="D8" i="33"/>
  <c r="D8" i="35" s="1"/>
  <c r="D11" i="8"/>
  <c r="R97" i="1"/>
  <c r="R95" i="32"/>
  <c r="R95" i="10"/>
  <c r="R97" i="10" s="1"/>
  <c r="T69" i="19"/>
  <c r="AF58" i="25"/>
  <c r="AD15" i="23"/>
  <c r="U82" i="10"/>
  <c r="U82" i="32"/>
  <c r="V79" i="34"/>
  <c r="I72" i="10"/>
  <c r="I72" i="32"/>
  <c r="K87" i="23"/>
  <c r="AD89" i="25"/>
  <c r="V69" i="34"/>
  <c r="AP76" i="33"/>
  <c r="AP64" i="10"/>
  <c r="AP64" i="32"/>
  <c r="BO10" i="21"/>
  <c r="D10" i="34"/>
  <c r="O52" i="22"/>
  <c r="O22" i="22"/>
  <c r="O34" i="22" s="1"/>
  <c r="AV39" i="10"/>
  <c r="AV39" i="32"/>
  <c r="AV21" i="1"/>
  <c r="AV51" i="1"/>
  <c r="F96" i="23"/>
  <c r="G70" i="23"/>
  <c r="Y16" i="19"/>
  <c r="H80" i="33"/>
  <c r="AI89" i="9"/>
  <c r="AI86" i="34"/>
  <c r="AT46" i="34"/>
  <c r="AT28" i="9"/>
  <c r="AY68" i="23"/>
  <c r="AN95" i="19"/>
  <c r="AN97" i="20"/>
  <c r="BO95" i="20"/>
  <c r="BO97" i="20" s="1"/>
  <c r="BQ95" i="20"/>
  <c r="BQ97" i="20" s="1"/>
  <c r="AT68" i="19"/>
  <c r="G87" i="33"/>
  <c r="BR65" i="26"/>
  <c r="AD79" i="19"/>
  <c r="AS89" i="22"/>
  <c r="T97" i="1"/>
  <c r="T95" i="32"/>
  <c r="T97" i="32" s="1"/>
  <c r="T95" i="10"/>
  <c r="AB91" i="32"/>
  <c r="AB91" i="10"/>
  <c r="AB93" i="1"/>
  <c r="BR91" i="1"/>
  <c r="AU72" i="33"/>
  <c r="Q83" i="21"/>
  <c r="D22" i="1"/>
  <c r="D40" i="10"/>
  <c r="D40" i="32"/>
  <c r="D52" i="1"/>
  <c r="BT40" i="1"/>
  <c r="P92" i="33"/>
  <c r="BS92" i="8"/>
  <c r="AE22" i="24"/>
  <c r="AE40" i="23"/>
  <c r="AE52" i="24"/>
  <c r="F95" i="34"/>
  <c r="F97" i="9"/>
  <c r="N44" i="33"/>
  <c r="N47" i="8"/>
  <c r="N26" i="8"/>
  <c r="AY66" i="32"/>
  <c r="AY66" i="10"/>
  <c r="O17" i="20"/>
  <c r="O14" i="19"/>
  <c r="AS68" i="32"/>
  <c r="AS68" i="10"/>
  <c r="AX64" i="19"/>
  <c r="AK9" i="19"/>
  <c r="AL80" i="33"/>
  <c r="T9" i="34"/>
  <c r="AL72" i="32"/>
  <c r="AL72" i="10"/>
  <c r="T75" i="32"/>
  <c r="T75" i="10"/>
  <c r="AM22" i="8"/>
  <c r="AM52" i="8"/>
  <c r="AM40" i="33"/>
  <c r="AF82" i="10"/>
  <c r="AF82" i="32"/>
  <c r="P11" i="20"/>
  <c r="P8" i="19"/>
  <c r="L97" i="1"/>
  <c r="L95" i="10"/>
  <c r="L95" i="32"/>
  <c r="Q56" i="32"/>
  <c r="Q56" i="10"/>
  <c r="Q58" i="1"/>
  <c r="AY69" i="32"/>
  <c r="AY69" i="10"/>
  <c r="O81" i="33"/>
  <c r="AS16" i="33"/>
  <c r="AS95" i="34"/>
  <c r="AS97" i="9"/>
  <c r="W69" i="19"/>
  <c r="AX27" i="20"/>
  <c r="AX45" i="19"/>
  <c r="AX27" i="19" s="1"/>
  <c r="AI96" i="10"/>
  <c r="AI96" i="32"/>
  <c r="U87" i="10"/>
  <c r="U87" i="32"/>
  <c r="E15" i="34"/>
  <c r="AF50" i="20"/>
  <c r="AF38" i="19"/>
  <c r="AF41" i="20"/>
  <c r="AF20" i="20"/>
  <c r="AV70" i="32"/>
  <c r="AV70" i="10"/>
  <c r="AK27" i="9"/>
  <c r="AK45" i="34"/>
  <c r="H71" i="33"/>
  <c r="AT93" i="9"/>
  <c r="AT91" i="34"/>
  <c r="AU82" i="19"/>
  <c r="AS10" i="33"/>
  <c r="AC15" i="19"/>
  <c r="Z39" i="33"/>
  <c r="Z51" i="8"/>
  <c r="Z21" i="8"/>
  <c r="AP91" i="33"/>
  <c r="AP93" i="33" s="1"/>
  <c r="AP93" i="8"/>
  <c r="AE28" i="1"/>
  <c r="AE46" i="32"/>
  <c r="AE46" i="10"/>
  <c r="K92" i="33"/>
  <c r="O91" i="10"/>
  <c r="O93" i="10" s="1"/>
  <c r="O91" i="32"/>
  <c r="O93" i="1"/>
  <c r="E69" i="34"/>
  <c r="AJ17" i="22"/>
  <c r="P67" i="32"/>
  <c r="P67" i="10"/>
  <c r="BS67" i="10" s="1"/>
  <c r="BS67" i="1"/>
  <c r="Y68" i="19"/>
  <c r="AB89" i="1"/>
  <c r="AB86" i="32"/>
  <c r="AB86" i="10"/>
  <c r="BR86" i="10" s="1"/>
  <c r="BR86" i="1"/>
  <c r="M9" i="23"/>
  <c r="AR72" i="10"/>
  <c r="AR72" i="32"/>
  <c r="AJ8" i="33"/>
  <c r="AJ11" i="8"/>
  <c r="I17" i="22"/>
  <c r="E65" i="34"/>
  <c r="Z20" i="8"/>
  <c r="Z41" i="8"/>
  <c r="Z38" i="33"/>
  <c r="Z50" i="8"/>
  <c r="S97" i="1"/>
  <c r="S95" i="10"/>
  <c r="S97" i="10" s="1"/>
  <c r="S95" i="32"/>
  <c r="AC10" i="33"/>
  <c r="AB11" i="21"/>
  <c r="Z68" i="19"/>
  <c r="I76" i="10"/>
  <c r="I76" i="32"/>
  <c r="AI47" i="9"/>
  <c r="AI44" i="34"/>
  <c r="AI26" i="9"/>
  <c r="Z79" i="32"/>
  <c r="Z79" i="10"/>
  <c r="M73" i="32"/>
  <c r="M73" i="10"/>
  <c r="Y70" i="19"/>
  <c r="AN96" i="23"/>
  <c r="H76" i="34"/>
  <c r="AO46" i="32"/>
  <c r="AO46" i="10"/>
  <c r="AO28" i="10" s="1"/>
  <c r="AO28" i="1"/>
  <c r="F40" i="33"/>
  <c r="F22" i="8"/>
  <c r="F34" i="8" s="1"/>
  <c r="F52" i="8"/>
  <c r="Q95" i="19"/>
  <c r="Q97" i="20"/>
  <c r="W65" i="19"/>
  <c r="P58" i="1"/>
  <c r="P56" i="10"/>
  <c r="P56" i="32"/>
  <c r="BS56" i="1"/>
  <c r="M87" i="32"/>
  <c r="M87" i="10"/>
  <c r="AS79" i="33"/>
  <c r="AX75" i="19"/>
  <c r="AC11" i="8"/>
  <c r="AD103" i="8" s="1"/>
  <c r="AC8" i="33"/>
  <c r="X73" i="33"/>
  <c r="F65" i="33"/>
  <c r="AN58" i="21"/>
  <c r="BO56" i="21"/>
  <c r="BQ56" i="21"/>
  <c r="H58" i="20"/>
  <c r="H56" i="19"/>
  <c r="AI86" i="32"/>
  <c r="AI89" i="1"/>
  <c r="AI86" i="10"/>
  <c r="AI89" i="10" s="1"/>
  <c r="G75" i="33"/>
  <c r="AV88" i="10"/>
  <c r="AV88" i="32"/>
  <c r="AF46" i="33"/>
  <c r="AF28" i="8"/>
  <c r="AT70" i="34"/>
  <c r="AO74" i="32"/>
  <c r="AO74" i="10"/>
  <c r="V76" i="34"/>
  <c r="Y65" i="33"/>
  <c r="AB26" i="1"/>
  <c r="AB44" i="32"/>
  <c r="AB47" i="1"/>
  <c r="AB44" i="10"/>
  <c r="BR44" i="1"/>
  <c r="AO58" i="8"/>
  <c r="AO56" i="33"/>
  <c r="AO16" i="33"/>
  <c r="P40" i="10"/>
  <c r="P22" i="1"/>
  <c r="P34" i="1" s="1"/>
  <c r="P52" i="1"/>
  <c r="P40" i="32"/>
  <c r="BS40" i="1"/>
  <c r="AN38" i="34"/>
  <c r="BO38" i="9"/>
  <c r="AN50" i="9"/>
  <c r="AN41" i="9"/>
  <c r="AN20" i="9"/>
  <c r="AN32" i="9" s="1"/>
  <c r="BQ38" i="9"/>
  <c r="AA66" i="23"/>
  <c r="BT75" i="26"/>
  <c r="AW64" i="34"/>
  <c r="AJ47" i="9"/>
  <c r="AJ44" i="34"/>
  <c r="AJ26" i="9"/>
  <c r="O27" i="21"/>
  <c r="H15" i="32"/>
  <c r="H15" i="10"/>
  <c r="O16" i="19"/>
  <c r="G9" i="32"/>
  <c r="G9" i="10"/>
  <c r="P64" i="33"/>
  <c r="BS64" i="33" s="1"/>
  <c r="BS64" i="8"/>
  <c r="AF16" i="33"/>
  <c r="P71" i="32"/>
  <c r="BS71" i="32" s="1"/>
  <c r="P71" i="10"/>
  <c r="BS71" i="10" s="1"/>
  <c r="BS71" i="1"/>
  <c r="AK97" i="8"/>
  <c r="AK95" i="33"/>
  <c r="I9" i="23"/>
  <c r="O56" i="19"/>
  <c r="O58" i="20"/>
  <c r="AG16" i="33"/>
  <c r="AP41" i="8"/>
  <c r="AP38" i="33"/>
  <c r="AP20" i="8"/>
  <c r="AP50" i="8"/>
  <c r="AL88" i="34"/>
  <c r="K65" i="33"/>
  <c r="BS70" i="21"/>
  <c r="AK76" i="34"/>
  <c r="AI9" i="34"/>
  <c r="BR70" i="21"/>
  <c r="S15" i="32"/>
  <c r="S15" i="10"/>
  <c r="S68" i="10"/>
  <c r="S68" i="32"/>
  <c r="W69" i="34"/>
  <c r="AR67" i="33"/>
  <c r="AR76" i="34"/>
  <c r="AU40" i="34"/>
  <c r="AU52" i="9"/>
  <c r="AU22" i="9"/>
  <c r="AU34" i="9" s="1"/>
  <c r="R63" i="19"/>
  <c r="R83" i="20"/>
  <c r="AI66" i="33"/>
  <c r="Q14" i="19"/>
  <c r="Q17" i="20"/>
  <c r="AS69" i="10"/>
  <c r="AS69" i="32"/>
  <c r="Y28" i="21"/>
  <c r="X9" i="10"/>
  <c r="X9" i="32"/>
  <c r="AD80" i="32"/>
  <c r="AD80" i="10"/>
  <c r="AN39" i="33"/>
  <c r="AN51" i="8"/>
  <c r="BO39" i="8"/>
  <c r="BO21" i="8" s="1"/>
  <c r="AN21" i="8"/>
  <c r="BQ39" i="8"/>
  <c r="AB70" i="19"/>
  <c r="BR70" i="20"/>
  <c r="AT64" i="32"/>
  <c r="AT64" i="10"/>
  <c r="AY70" i="19"/>
  <c r="AD27" i="22"/>
  <c r="Z80" i="19"/>
  <c r="K81" i="33"/>
  <c r="AR77" i="33"/>
  <c r="AS79" i="19"/>
  <c r="AH88" i="33"/>
  <c r="G58" i="1"/>
  <c r="G56" i="32"/>
  <c r="G58" i="32" s="1"/>
  <c r="G56" i="10"/>
  <c r="V73" i="23"/>
  <c r="BT80" i="21"/>
  <c r="AK47" i="21"/>
  <c r="AK26" i="21"/>
  <c r="P88" i="33"/>
  <c r="BS88" i="8"/>
  <c r="BO87" i="9"/>
  <c r="AN87" i="34"/>
  <c r="BQ87" i="9"/>
  <c r="Q79" i="23"/>
  <c r="AN66" i="33"/>
  <c r="BO66" i="8"/>
  <c r="BQ66" i="8"/>
  <c r="N66" i="32"/>
  <c r="N66" i="10"/>
  <c r="AT91" i="33"/>
  <c r="AT93" i="33" s="1"/>
  <c r="AT93" i="8"/>
  <c r="H10" i="23"/>
  <c r="AC77" i="32"/>
  <c r="AC77" i="10"/>
  <c r="E17" i="21"/>
  <c r="AD66" i="19"/>
  <c r="T92" i="32"/>
  <c r="T92" i="10"/>
  <c r="AY21" i="20"/>
  <c r="AY51" i="20"/>
  <c r="AY39" i="19"/>
  <c r="AC80" i="32"/>
  <c r="AC80" i="10"/>
  <c r="AV66" i="34"/>
  <c r="AK96" i="34"/>
  <c r="AN20" i="20"/>
  <c r="BO38" i="20"/>
  <c r="AN41" i="20"/>
  <c r="AN50" i="20"/>
  <c r="AN38" i="19"/>
  <c r="BQ38" i="20"/>
  <c r="AN14" i="19"/>
  <c r="BW14" i="20"/>
  <c r="BO14" i="20"/>
  <c r="AN17" i="20"/>
  <c r="BQ14" i="20"/>
  <c r="BY14" i="20"/>
  <c r="AG95" i="33"/>
  <c r="AG97" i="33" s="1"/>
  <c r="AG97" i="8"/>
  <c r="AY47" i="1"/>
  <c r="AY44" i="32"/>
  <c r="AY44" i="10"/>
  <c r="AY26" i="1"/>
  <c r="AM16" i="34"/>
  <c r="N58" i="8"/>
  <c r="N56" i="33"/>
  <c r="P77" i="32"/>
  <c r="P77" i="10"/>
  <c r="BS77" i="1"/>
  <c r="AD97" i="8"/>
  <c r="AD95" i="33"/>
  <c r="N71" i="33"/>
  <c r="AW78" i="19"/>
  <c r="G86" i="34"/>
  <c r="G89" i="9"/>
  <c r="AO89" i="20"/>
  <c r="AO86" i="19"/>
  <c r="AX58" i="8"/>
  <c r="AX56" i="33"/>
  <c r="D73" i="33"/>
  <c r="BT73" i="8"/>
  <c r="AO66" i="19"/>
  <c r="AO82" i="34"/>
  <c r="G70" i="19"/>
  <c r="AX67" i="33"/>
  <c r="R88" i="34"/>
  <c r="V82" i="32"/>
  <c r="V82" i="10"/>
  <c r="AQ47" i="1"/>
  <c r="AQ29" i="1" s="1"/>
  <c r="AQ44" i="32"/>
  <c r="AQ44" i="10"/>
  <c r="AQ26" i="10" s="1"/>
  <c r="AQ26" i="1"/>
  <c r="S92" i="10"/>
  <c r="S92" i="32"/>
  <c r="AL11" i="20"/>
  <c r="AL8" i="19"/>
  <c r="D75" i="10"/>
  <c r="D75" i="32"/>
  <c r="BT75" i="1"/>
  <c r="AU27" i="8"/>
  <c r="AU45" i="33"/>
  <c r="AN9" i="19"/>
  <c r="T27" i="8"/>
  <c r="T45" i="33"/>
  <c r="K14" i="19"/>
  <c r="K17" i="20"/>
  <c r="U27" i="24"/>
  <c r="U45" i="23"/>
  <c r="I39" i="33"/>
  <c r="I51" i="8"/>
  <c r="I21" i="8"/>
  <c r="M9" i="32"/>
  <c r="M9" i="10"/>
  <c r="AG86" i="33"/>
  <c r="AG89" i="8"/>
  <c r="BT74" i="22"/>
  <c r="AU79" i="32"/>
  <c r="AU79" i="10"/>
  <c r="AB27" i="22"/>
  <c r="BR45" i="22"/>
  <c r="O10" i="34"/>
  <c r="H81" i="34"/>
  <c r="W47" i="1"/>
  <c r="W26" i="1"/>
  <c r="W44" i="32"/>
  <c r="W44" i="10"/>
  <c r="D9" i="19"/>
  <c r="AQ65" i="33"/>
  <c r="AA27" i="8"/>
  <c r="AA45" i="33"/>
  <c r="X28" i="24"/>
  <c r="X46" i="23"/>
  <c r="N97" i="21"/>
  <c r="O65" i="34"/>
  <c r="X9" i="19"/>
  <c r="V28" i="20"/>
  <c r="V46" i="19"/>
  <c r="Q8" i="19"/>
  <c r="Q11" i="20"/>
  <c r="Z73" i="34"/>
  <c r="U78" i="32"/>
  <c r="U78" i="10"/>
  <c r="AJ65" i="19"/>
  <c r="AH28" i="21"/>
  <c r="F76" i="19"/>
  <c r="D15" i="33"/>
  <c r="BT15" i="8"/>
  <c r="CB15" i="8"/>
  <c r="AL70" i="32"/>
  <c r="AL70" i="10"/>
  <c r="AF75" i="19"/>
  <c r="Y45" i="10"/>
  <c r="Y45" i="32"/>
  <c r="Y27" i="1"/>
  <c r="G97" i="8"/>
  <c r="G95" i="33"/>
  <c r="F78" i="19"/>
  <c r="P66" i="10"/>
  <c r="P66" i="32"/>
  <c r="BS66" i="1"/>
  <c r="AY45" i="33"/>
  <c r="AY27" i="8"/>
  <c r="AW44" i="34"/>
  <c r="AW47" i="9"/>
  <c r="AW26" i="9"/>
  <c r="AM77" i="23"/>
  <c r="AO28" i="8"/>
  <c r="AO46" i="33"/>
  <c r="AO28" i="33" s="1"/>
  <c r="Z63" i="33"/>
  <c r="Z83" i="8"/>
  <c r="AB65" i="33"/>
  <c r="BR65" i="8"/>
  <c r="AO79" i="34"/>
  <c r="AA22" i="21"/>
  <c r="AA34" i="21" s="1"/>
  <c r="AA52" i="21"/>
  <c r="Q46" i="33"/>
  <c r="Q28" i="8"/>
  <c r="AS46" i="33"/>
  <c r="AS28" i="33" s="1"/>
  <c r="AS28" i="8"/>
  <c r="AI74" i="33"/>
  <c r="D47" i="1"/>
  <c r="D26" i="1"/>
  <c r="D44" i="32"/>
  <c r="D44" i="10"/>
  <c r="BT44" i="1"/>
  <c r="H10" i="34"/>
  <c r="I14" i="32"/>
  <c r="I17" i="1"/>
  <c r="I14" i="10"/>
  <c r="AD72" i="33"/>
  <c r="I96" i="33"/>
  <c r="AN83" i="24"/>
  <c r="AN63" i="23"/>
  <c r="BO63" i="24"/>
  <c r="BQ63" i="24"/>
  <c r="U57" i="19"/>
  <c r="AR70" i="33"/>
  <c r="K58" i="20"/>
  <c r="K56" i="19"/>
  <c r="U70" i="33"/>
  <c r="AI41" i="21"/>
  <c r="AI50" i="21"/>
  <c r="AI20" i="21"/>
  <c r="AY74" i="33"/>
  <c r="AI11" i="22"/>
  <c r="T50" i="24"/>
  <c r="T38" i="23"/>
  <c r="T20" i="24"/>
  <c r="T41" i="24"/>
  <c r="AW9" i="10"/>
  <c r="AW9" i="32"/>
  <c r="I8" i="10"/>
  <c r="I11" i="1"/>
  <c r="I8" i="32"/>
  <c r="E67" i="34"/>
  <c r="AF79" i="34"/>
  <c r="AO51" i="1"/>
  <c r="AO39" i="32"/>
  <c r="AO39" i="10"/>
  <c r="AO21" i="1"/>
  <c r="AW89" i="1"/>
  <c r="AW86" i="32"/>
  <c r="AW86" i="10"/>
  <c r="G68" i="10"/>
  <c r="G68" i="32"/>
  <c r="AG75" i="32"/>
  <c r="AG75" i="10"/>
  <c r="U97" i="21"/>
  <c r="X89" i="8"/>
  <c r="X86" i="33"/>
  <c r="AP77" i="19"/>
  <c r="AR73" i="19"/>
  <c r="N67" i="32"/>
  <c r="N67" i="10"/>
  <c r="K9" i="32"/>
  <c r="K9" i="31" s="1"/>
  <c r="K9" i="10"/>
  <c r="O26" i="8"/>
  <c r="O44" i="33"/>
  <c r="O47" i="8"/>
  <c r="Z71" i="34"/>
  <c r="AU58" i="9"/>
  <c r="AU56" i="34"/>
  <c r="Y50" i="21"/>
  <c r="Y41" i="21"/>
  <c r="Y20" i="21"/>
  <c r="R86" i="10"/>
  <c r="R89" i="1"/>
  <c r="R86" i="32"/>
  <c r="AQ70" i="34"/>
  <c r="L11" i="1"/>
  <c r="L8" i="10"/>
  <c r="L8" i="32"/>
  <c r="AS67" i="33"/>
  <c r="AJ67" i="32"/>
  <c r="AJ67" i="10"/>
  <c r="W27" i="9"/>
  <c r="W45" i="34"/>
  <c r="W27" i="34" s="1"/>
  <c r="AI14" i="10"/>
  <c r="AI17" i="1"/>
  <c r="AI14" i="32"/>
  <c r="AC71" i="19"/>
  <c r="F16" i="32"/>
  <c r="F16" i="10"/>
  <c r="P76" i="34"/>
  <c r="BS76" i="9"/>
  <c r="AN9" i="34"/>
  <c r="G95" i="32"/>
  <c r="G95" i="10"/>
  <c r="G97" i="1"/>
  <c r="AV83" i="1"/>
  <c r="AV63" i="32"/>
  <c r="AV63" i="10"/>
  <c r="AV66" i="33"/>
  <c r="AU9" i="33"/>
  <c r="AL87" i="19"/>
  <c r="AG20" i="1"/>
  <c r="AG32" i="1" s="1"/>
  <c r="AG50" i="1"/>
  <c r="AG38" i="10"/>
  <c r="AG41" i="1"/>
  <c r="AG53" i="1" s="1"/>
  <c r="AG38" i="32"/>
  <c r="AG76" i="33"/>
  <c r="AH16" i="33"/>
  <c r="O72" i="19"/>
  <c r="X87" i="32"/>
  <c r="X87" i="10"/>
  <c r="AO74" i="33"/>
  <c r="AB71" i="33"/>
  <c r="BR71" i="8"/>
  <c r="O76" i="19"/>
  <c r="V68" i="34"/>
  <c r="AC46" i="33"/>
  <c r="AC28" i="8"/>
  <c r="AQ81" i="33"/>
  <c r="Q65" i="23"/>
  <c r="H81" i="33"/>
  <c r="AK15" i="33"/>
  <c r="AG28" i="20"/>
  <c r="AG46" i="19"/>
  <c r="J76" i="10"/>
  <c r="J76" i="32"/>
  <c r="AM72" i="33"/>
  <c r="AU87" i="33"/>
  <c r="G72" i="34"/>
  <c r="AT16" i="33"/>
  <c r="AV17" i="8"/>
  <c r="AV23" i="8" s="1"/>
  <c r="AV14" i="33"/>
  <c r="AQ89" i="8"/>
  <c r="AQ86" i="33"/>
  <c r="AX57" i="33"/>
  <c r="AT11" i="20"/>
  <c r="AT8" i="19"/>
  <c r="E93" i="20"/>
  <c r="E91" i="19"/>
  <c r="N65" i="33"/>
  <c r="K76" i="34"/>
  <c r="AQ67" i="32"/>
  <c r="AQ67" i="10"/>
  <c r="D46" i="34"/>
  <c r="D28" i="9"/>
  <c r="BT46" i="9"/>
  <c r="AQ87" i="10"/>
  <c r="AQ87" i="32"/>
  <c r="AO47" i="21"/>
  <c r="AO26" i="21"/>
  <c r="G83" i="9"/>
  <c r="G63" i="34"/>
  <c r="Y75" i="32"/>
  <c r="Y75" i="10"/>
  <c r="I78" i="33"/>
  <c r="W46" i="10"/>
  <c r="W28" i="1"/>
  <c r="W46" i="32"/>
  <c r="Y87" i="32"/>
  <c r="Y87" i="10"/>
  <c r="U64" i="10"/>
  <c r="U64" i="32"/>
  <c r="AD87" i="32"/>
  <c r="AD87" i="10"/>
  <c r="K95" i="32"/>
  <c r="K95" i="10"/>
  <c r="K97" i="1"/>
  <c r="D72" i="10"/>
  <c r="D72" i="32"/>
  <c r="BT72" i="1"/>
  <c r="AC89" i="8"/>
  <c r="AC86" i="33"/>
  <c r="AT16" i="19"/>
  <c r="AU67" i="19"/>
  <c r="AT70" i="19"/>
  <c r="P52" i="20"/>
  <c r="P40" i="19"/>
  <c r="BS40" i="19" s="1"/>
  <c r="P22" i="20"/>
  <c r="P34" i="20" s="1"/>
  <c r="BS40" i="20"/>
  <c r="AO56" i="34"/>
  <c r="AO58" i="9"/>
  <c r="AA27" i="21"/>
  <c r="L11" i="24"/>
  <c r="L8" i="23"/>
  <c r="AT97" i="9"/>
  <c r="AT95" i="34"/>
  <c r="Q97" i="9"/>
  <c r="Q95" i="34"/>
  <c r="Y87" i="19"/>
  <c r="AX47" i="8"/>
  <c r="AX26" i="8"/>
  <c r="AX44" i="33"/>
  <c r="S38" i="10"/>
  <c r="S20" i="10" s="1"/>
  <c r="S50" i="1"/>
  <c r="S41" i="1"/>
  <c r="S20" i="1"/>
  <c r="S38" i="32"/>
  <c r="AB9" i="10"/>
  <c r="AB9" i="32"/>
  <c r="AR66" i="33"/>
  <c r="AF9" i="33"/>
  <c r="J88" i="10"/>
  <c r="J88" i="32"/>
  <c r="L21" i="8"/>
  <c r="L33" i="8" s="1"/>
  <c r="L39" i="33"/>
  <c r="L51" i="8"/>
  <c r="AN71" i="19"/>
  <c r="BO71" i="20"/>
  <c r="BQ71" i="20"/>
  <c r="AS57" i="19"/>
  <c r="P77" i="33"/>
  <c r="BS77" i="8"/>
  <c r="AV56" i="34"/>
  <c r="AV58" i="9"/>
  <c r="Y83" i="9"/>
  <c r="Y63" i="34"/>
  <c r="AS92" i="32"/>
  <c r="AS92" i="10"/>
  <c r="X57" i="34"/>
  <c r="AQ21" i="20"/>
  <c r="AQ33" i="20" s="1"/>
  <c r="AQ39" i="19"/>
  <c r="AQ51" i="20"/>
  <c r="AI70" i="34"/>
  <c r="AI79" i="19"/>
  <c r="AM9" i="33"/>
  <c r="W68" i="33"/>
  <c r="AA79" i="19"/>
  <c r="AE87" i="34"/>
  <c r="AJ27" i="21"/>
  <c r="AU81" i="10"/>
  <c r="AU81" i="32"/>
  <c r="AH82" i="34"/>
  <c r="AR41" i="20"/>
  <c r="AR50" i="20"/>
  <c r="AR20" i="20"/>
  <c r="AR38" i="19"/>
  <c r="AK56" i="10"/>
  <c r="AK58" i="1"/>
  <c r="AK56" i="32"/>
  <c r="AI39" i="33"/>
  <c r="AI51" i="8"/>
  <c r="AI21" i="8"/>
  <c r="AS92" i="34"/>
  <c r="AH44" i="19"/>
  <c r="AH26" i="20"/>
  <c r="AH47" i="20"/>
  <c r="AA9" i="19"/>
  <c r="AH17" i="1"/>
  <c r="AH14" i="10"/>
  <c r="AH14" i="32"/>
  <c r="Y11" i="9"/>
  <c r="Z103" i="9" s="1"/>
  <c r="Y8" i="34"/>
  <c r="AH10" i="10"/>
  <c r="AH10" i="32"/>
  <c r="AG17" i="20"/>
  <c r="AG14" i="19"/>
  <c r="W81" i="19"/>
  <c r="T51" i="1"/>
  <c r="T39" i="10"/>
  <c r="T21" i="1"/>
  <c r="T39" i="32"/>
  <c r="N57" i="33"/>
  <c r="AK96" i="33"/>
  <c r="AK87" i="34"/>
  <c r="L51" i="20"/>
  <c r="L21" i="20"/>
  <c r="L39" i="19"/>
  <c r="Z79" i="33"/>
  <c r="O46" i="10"/>
  <c r="O46" i="32"/>
  <c r="O28" i="1"/>
  <c r="N15" i="33"/>
  <c r="AP63" i="10"/>
  <c r="AP63" i="32"/>
  <c r="AP83" i="1"/>
  <c r="AR77" i="32"/>
  <c r="AR77" i="10"/>
  <c r="J93" i="9"/>
  <c r="J91" i="34"/>
  <c r="Q16" i="33"/>
  <c r="M83" i="21"/>
  <c r="U46" i="23"/>
  <c r="U28" i="24"/>
  <c r="AK11" i="20"/>
  <c r="AK8" i="19"/>
  <c r="AS14" i="19"/>
  <c r="AS17" i="20"/>
  <c r="AD63" i="32"/>
  <c r="AD63" i="10"/>
  <c r="AD83" i="1"/>
  <c r="AU82" i="33"/>
  <c r="R64" i="10"/>
  <c r="R64" i="32"/>
  <c r="AY74" i="19"/>
  <c r="D64" i="19"/>
  <c r="BT64" i="20"/>
  <c r="AC68" i="19"/>
  <c r="AX15" i="33"/>
  <c r="AF68" i="19"/>
  <c r="AS69" i="19"/>
  <c r="AQ87" i="34"/>
  <c r="AO75" i="10"/>
  <c r="AO75" i="32"/>
  <c r="X10" i="23"/>
  <c r="AF65" i="33"/>
  <c r="AM93" i="20"/>
  <c r="AM91" i="19"/>
  <c r="AL93" i="21"/>
  <c r="S8" i="19"/>
  <c r="S11" i="20"/>
  <c r="T103" i="20" s="1"/>
  <c r="AT77" i="33"/>
  <c r="BO74" i="21"/>
  <c r="BQ74" i="21"/>
  <c r="AP20" i="25"/>
  <c r="AP50" i="25"/>
  <c r="AP41" i="25"/>
  <c r="K93" i="26"/>
  <c r="Y89" i="21"/>
  <c r="BT77" i="22"/>
  <c r="AP96" i="23"/>
  <c r="AS51" i="21"/>
  <c r="AS21" i="21"/>
  <c r="BS73" i="21"/>
  <c r="N80" i="19"/>
  <c r="AG69" i="19"/>
  <c r="H52" i="20"/>
  <c r="H22" i="20"/>
  <c r="H40" i="19"/>
  <c r="L17" i="22"/>
  <c r="M66" i="34"/>
  <c r="K17" i="21"/>
  <c r="R72" i="34"/>
  <c r="AJ16" i="19"/>
  <c r="AH46" i="19"/>
  <c r="AH28" i="20"/>
  <c r="AK66" i="19"/>
  <c r="J14" i="33"/>
  <c r="J17" i="8"/>
  <c r="AL67" i="33"/>
  <c r="AT17" i="8"/>
  <c r="AT14" i="33"/>
  <c r="AT26" i="33" s="1"/>
  <c r="S28" i="20"/>
  <c r="S46" i="19"/>
  <c r="AK51" i="21"/>
  <c r="AK21" i="21"/>
  <c r="AK33" i="21" s="1"/>
  <c r="L78" i="33"/>
  <c r="AD8" i="32"/>
  <c r="AD11" i="32" s="1"/>
  <c r="AD8" i="10"/>
  <c r="AD11" i="1"/>
  <c r="BR8" i="1"/>
  <c r="AE69" i="10"/>
  <c r="AE69" i="32"/>
  <c r="J10" i="34"/>
  <c r="AE27" i="20"/>
  <c r="AE45" i="19"/>
  <c r="Y46" i="34"/>
  <c r="Y28" i="9"/>
  <c r="U15" i="33"/>
  <c r="O44" i="10"/>
  <c r="O47" i="1"/>
  <c r="O44" i="32"/>
  <c r="O26" i="1"/>
  <c r="L28" i="9"/>
  <c r="L46" i="34"/>
  <c r="E72" i="32"/>
  <c r="E72" i="10"/>
  <c r="V70" i="33"/>
  <c r="V82" i="33"/>
  <c r="AK40" i="10"/>
  <c r="AK52" i="1"/>
  <c r="AK40" i="32"/>
  <c r="AK22" i="1"/>
  <c r="AU52" i="1"/>
  <c r="AU22" i="1"/>
  <c r="AU34" i="1" s="1"/>
  <c r="AU40" i="10"/>
  <c r="AU40" i="32"/>
  <c r="H86" i="33"/>
  <c r="H89" i="8"/>
  <c r="AN80" i="10"/>
  <c r="BO80" i="1"/>
  <c r="AN80" i="32"/>
  <c r="BQ80" i="1"/>
  <c r="AY64" i="10"/>
  <c r="AY64" i="32"/>
  <c r="S93" i="9"/>
  <c r="S91" i="34"/>
  <c r="S93" i="34" s="1"/>
  <c r="T75" i="33"/>
  <c r="BT15" i="22"/>
  <c r="CB15" i="22"/>
  <c r="AR16" i="32"/>
  <c r="AR16" i="10"/>
  <c r="BS8" i="20"/>
  <c r="R11" i="20"/>
  <c r="R8" i="19"/>
  <c r="AU67" i="34"/>
  <c r="AJ57" i="19"/>
  <c r="AB51" i="8"/>
  <c r="AB39" i="33"/>
  <c r="BR39" i="33" s="1"/>
  <c r="AB21" i="8"/>
  <c r="BR39" i="8"/>
  <c r="AF11" i="9"/>
  <c r="AG103" i="9" s="1"/>
  <c r="AF8" i="34"/>
  <c r="AG79" i="34"/>
  <c r="AK89" i="9"/>
  <c r="AK86" i="34"/>
  <c r="D87" i="33"/>
  <c r="BT87" i="8"/>
  <c r="AG9" i="34"/>
  <c r="AG76" i="32"/>
  <c r="AG76" i="10"/>
  <c r="AT83" i="8"/>
  <c r="AT63" i="33"/>
  <c r="AH79" i="34"/>
  <c r="V77" i="34"/>
  <c r="Z96" i="10"/>
  <c r="Z96" i="32"/>
  <c r="H9" i="34"/>
  <c r="K72" i="34"/>
  <c r="H50" i="9"/>
  <c r="H38" i="34"/>
  <c r="H41" i="9"/>
  <c r="H20" i="9"/>
  <c r="AX78" i="34"/>
  <c r="S72" i="34"/>
  <c r="AO71" i="10"/>
  <c r="AO71" i="32"/>
  <c r="AA70" i="32"/>
  <c r="AA70" i="10"/>
  <c r="AF88" i="19"/>
  <c r="X74" i="34"/>
  <c r="AT9" i="10"/>
  <c r="AT9" i="32"/>
  <c r="O39" i="19"/>
  <c r="O21" i="20"/>
  <c r="O51" i="20"/>
  <c r="W10" i="19"/>
  <c r="K70" i="34"/>
  <c r="AV96" i="19"/>
  <c r="Z92" i="33"/>
  <c r="AY8" i="32"/>
  <c r="AY11" i="1"/>
  <c r="AY8" i="10"/>
  <c r="AU10" i="10"/>
  <c r="AU10" i="32"/>
  <c r="BR69" i="22"/>
  <c r="S45" i="19"/>
  <c r="S27" i="20"/>
  <c r="Q10" i="10"/>
  <c r="Q10" i="32"/>
  <c r="J56" i="32"/>
  <c r="J58" i="1"/>
  <c r="J56" i="10"/>
  <c r="AI26" i="21"/>
  <c r="AI47" i="21"/>
  <c r="AH69" i="32"/>
  <c r="AH69" i="10"/>
  <c r="AV8" i="32"/>
  <c r="AV8" i="10"/>
  <c r="AV11" i="1"/>
  <c r="X58" i="21"/>
  <c r="BO14" i="9"/>
  <c r="AN17" i="9"/>
  <c r="BW14" i="9"/>
  <c r="AN14" i="34"/>
  <c r="BQ14" i="9"/>
  <c r="BY14" i="9"/>
  <c r="AJ17" i="24"/>
  <c r="AJ14" i="23"/>
  <c r="K87" i="33"/>
  <c r="AW56" i="34"/>
  <c r="AW58" i="9"/>
  <c r="AW77" i="33"/>
  <c r="E57" i="32"/>
  <c r="E57" i="10"/>
  <c r="AM9" i="19"/>
  <c r="N8" i="34"/>
  <c r="N11" i="9"/>
  <c r="AY75" i="10"/>
  <c r="AY75" i="32"/>
  <c r="K76" i="32"/>
  <c r="K76" i="10"/>
  <c r="AO28" i="9"/>
  <c r="AO46" i="34"/>
  <c r="AO71" i="19"/>
  <c r="V28" i="8"/>
  <c r="V46" i="33"/>
  <c r="R82" i="33"/>
  <c r="BT67" i="21"/>
  <c r="AV10" i="33"/>
  <c r="AG76" i="34"/>
  <c r="R66" i="34"/>
  <c r="AE10" i="10"/>
  <c r="AE10" i="32"/>
  <c r="V16" i="10"/>
  <c r="V16" i="32"/>
  <c r="V22" i="32" s="1"/>
  <c r="AA16" i="19"/>
  <c r="AF8" i="19"/>
  <c r="AF11" i="19" s="1"/>
  <c r="AF11" i="20"/>
  <c r="L39" i="34"/>
  <c r="L21" i="9"/>
  <c r="L33" i="9" s="1"/>
  <c r="L51" i="9"/>
  <c r="S75" i="23"/>
  <c r="AC87" i="33"/>
  <c r="X63" i="10"/>
  <c r="X83" i="1"/>
  <c r="X63" i="32"/>
  <c r="AG72" i="10"/>
  <c r="AG72" i="32"/>
  <c r="AJ83" i="8"/>
  <c r="AJ63" i="33"/>
  <c r="AB64" i="10"/>
  <c r="AB64" i="32"/>
  <c r="BR64" i="1"/>
  <c r="AT63" i="32"/>
  <c r="AT63" i="10"/>
  <c r="AT83" i="1"/>
  <c r="AD57" i="32"/>
  <c r="AD57" i="10"/>
  <c r="F78" i="33"/>
  <c r="AT78" i="34"/>
  <c r="AB73" i="34"/>
  <c r="BR73" i="9"/>
  <c r="I20" i="9"/>
  <c r="I38" i="34"/>
  <c r="I41" i="9"/>
  <c r="I50" i="9"/>
  <c r="AC72" i="10"/>
  <c r="AC72" i="32"/>
  <c r="AR67" i="34"/>
  <c r="AI87" i="19"/>
  <c r="AV82" i="34"/>
  <c r="AV78" i="32"/>
  <c r="AV78" i="10"/>
  <c r="V10" i="34"/>
  <c r="G91" i="33"/>
  <c r="G93" i="33" s="1"/>
  <c r="G93" i="8"/>
  <c r="AH52" i="8"/>
  <c r="AH22" i="8"/>
  <c r="AH40" i="33"/>
  <c r="AE82" i="10"/>
  <c r="AE82" i="32"/>
  <c r="X38" i="32"/>
  <c r="X20" i="1"/>
  <c r="X50" i="1"/>
  <c r="X38" i="10"/>
  <c r="X41" i="1"/>
  <c r="AM8" i="19"/>
  <c r="AM11" i="20"/>
  <c r="AA17" i="25"/>
  <c r="L16" i="33"/>
  <c r="AX68" i="33"/>
  <c r="AH64" i="34"/>
  <c r="AV69" i="34"/>
  <c r="AY17" i="21"/>
  <c r="AK72" i="10"/>
  <c r="AK72" i="32"/>
  <c r="I97" i="8"/>
  <c r="I95" i="33"/>
  <c r="J17" i="20"/>
  <c r="J14" i="19"/>
  <c r="AY64" i="19"/>
  <c r="AA87" i="32"/>
  <c r="AA87" i="10"/>
  <c r="R58" i="9"/>
  <c r="R56" i="34"/>
  <c r="R58" i="34" s="1"/>
  <c r="AN80" i="19"/>
  <c r="BO80" i="20"/>
  <c r="BQ80" i="20"/>
  <c r="U96" i="19"/>
  <c r="BT67" i="26"/>
  <c r="AK27" i="1"/>
  <c r="AK45" i="32"/>
  <c r="AK45" i="10"/>
  <c r="AK27" i="10" s="1"/>
  <c r="AM68" i="19"/>
  <c r="AH72" i="23"/>
  <c r="AB10" i="19"/>
  <c r="AU97" i="9"/>
  <c r="AU95" i="34"/>
  <c r="D89" i="8"/>
  <c r="D86" i="33"/>
  <c r="BT86" i="8"/>
  <c r="Q68" i="10"/>
  <c r="Q68" i="32"/>
  <c r="W87" i="10"/>
  <c r="W87" i="32"/>
  <c r="Z58" i="25"/>
  <c r="AF74" i="34"/>
  <c r="AQ64" i="33"/>
  <c r="Q95" i="32"/>
  <c r="Q95" i="10"/>
  <c r="Q97" i="1"/>
  <c r="K71" i="19"/>
  <c r="S16" i="33"/>
  <c r="I95" i="10"/>
  <c r="I97" i="1"/>
  <c r="I95" i="32"/>
  <c r="W20" i="9"/>
  <c r="W32" i="9" s="1"/>
  <c r="W38" i="34"/>
  <c r="W41" i="34" s="1"/>
  <c r="W50" i="9"/>
  <c r="W41" i="9"/>
  <c r="D82" i="19"/>
  <c r="BT82" i="20"/>
  <c r="AX10" i="34"/>
  <c r="AC75" i="34"/>
  <c r="AH74" i="34"/>
  <c r="AL91" i="32"/>
  <c r="AL91" i="10"/>
  <c r="AL93" i="1"/>
  <c r="AT17" i="9"/>
  <c r="AT14" i="34"/>
  <c r="AM86" i="34"/>
  <c r="AM89" i="9"/>
  <c r="AO74" i="34"/>
  <c r="H88" i="33"/>
  <c r="AS20" i="21"/>
  <c r="AS50" i="21"/>
  <c r="AS41" i="21"/>
  <c r="AO80" i="32"/>
  <c r="AO80" i="10"/>
  <c r="AG65" i="33"/>
  <c r="K15" i="19"/>
  <c r="W69" i="33"/>
  <c r="X69" i="10"/>
  <c r="X69" i="32"/>
  <c r="AN65" i="34"/>
  <c r="BO65" i="9"/>
  <c r="BQ65" i="9"/>
  <c r="AG10" i="19"/>
  <c r="N47" i="20"/>
  <c r="N29" i="20" s="1"/>
  <c r="N44" i="19"/>
  <c r="N26" i="20"/>
  <c r="AU52" i="22"/>
  <c r="AU22" i="22"/>
  <c r="E57" i="34"/>
  <c r="N72" i="33"/>
  <c r="AH89" i="8"/>
  <c r="AH86" i="33"/>
  <c r="M9" i="33"/>
  <c r="AB76" i="34"/>
  <c r="BR76" i="9"/>
  <c r="J74" i="10"/>
  <c r="J74" i="32"/>
  <c r="AF68" i="33"/>
  <c r="AR69" i="34"/>
  <c r="N70" i="10"/>
  <c r="N70" i="32"/>
  <c r="U28" i="9"/>
  <c r="U46" i="34"/>
  <c r="U28" i="34" s="1"/>
  <c r="H57" i="33"/>
  <c r="Y86" i="19"/>
  <c r="Y89" i="20"/>
  <c r="R80" i="19"/>
  <c r="AS83" i="22"/>
  <c r="AR68" i="33"/>
  <c r="AQ96" i="34"/>
  <c r="AK67" i="32"/>
  <c r="AK67" i="10"/>
  <c r="AF71" i="32"/>
  <c r="AF71" i="10"/>
  <c r="M71" i="34"/>
  <c r="J67" i="32"/>
  <c r="J67" i="10"/>
  <c r="Y71" i="19"/>
  <c r="AX93" i="8"/>
  <c r="AX91" i="33"/>
  <c r="AX93" i="33" s="1"/>
  <c r="K73" i="33"/>
  <c r="P64" i="32"/>
  <c r="P64" i="10"/>
  <c r="BS64" i="1"/>
  <c r="X40" i="33"/>
  <c r="X22" i="8"/>
  <c r="X52" i="8"/>
  <c r="AT78" i="33"/>
  <c r="AR96" i="33"/>
  <c r="AN81" i="19"/>
  <c r="BO81" i="20"/>
  <c r="BQ81" i="20"/>
  <c r="AU89" i="20"/>
  <c r="AU86" i="19"/>
  <c r="AQ92" i="19"/>
  <c r="AC15" i="33"/>
  <c r="F22" i="1"/>
  <c r="F40" i="32"/>
  <c r="F40" i="10"/>
  <c r="F52" i="1"/>
  <c r="AG15" i="34"/>
  <c r="Y17" i="8"/>
  <c r="Y14" i="33"/>
  <c r="AR70" i="23"/>
  <c r="AS70" i="34"/>
  <c r="M64" i="19"/>
  <c r="AM68" i="32"/>
  <c r="AM68" i="10"/>
  <c r="Y81" i="19"/>
  <c r="AP16" i="33"/>
  <c r="AF46" i="10"/>
  <c r="AF46" i="32"/>
  <c r="AF28" i="1"/>
  <c r="AM76" i="19"/>
  <c r="AK93" i="9"/>
  <c r="AK91" i="34"/>
  <c r="W82" i="34"/>
  <c r="AF47" i="9"/>
  <c r="AF29" i="9" s="1"/>
  <c r="AF44" i="34"/>
  <c r="AF26" i="34" s="1"/>
  <c r="AF26" i="9"/>
  <c r="AN68" i="19"/>
  <c r="BQ68" i="19" s="1"/>
  <c r="BO68" i="20"/>
  <c r="BQ68" i="20"/>
  <c r="Y69" i="34"/>
  <c r="AV79" i="33"/>
  <c r="Z69" i="34"/>
  <c r="E11" i="21"/>
  <c r="X74" i="32"/>
  <c r="X74" i="31" s="1"/>
  <c r="X74" i="10"/>
  <c r="R28" i="21"/>
  <c r="X82" i="33"/>
  <c r="K92" i="10"/>
  <c r="K92" i="32"/>
  <c r="AJ68" i="10"/>
  <c r="AJ68" i="32"/>
  <c r="AT82" i="34"/>
  <c r="X57" i="33"/>
  <c r="AG47" i="9"/>
  <c r="AG26" i="9"/>
  <c r="AG44" i="34"/>
  <c r="AG47" i="34" s="1"/>
  <c r="CB16" i="22"/>
  <c r="BT16" i="22"/>
  <c r="H68" i="33"/>
  <c r="AX17" i="22"/>
  <c r="M82" i="19"/>
  <c r="Q96" i="19"/>
  <c r="AE97" i="20"/>
  <c r="AE95" i="19"/>
  <c r="AR26" i="21"/>
  <c r="AR47" i="21"/>
  <c r="AS72" i="34"/>
  <c r="V57" i="34"/>
  <c r="AH39" i="34"/>
  <c r="AH51" i="9"/>
  <c r="AH21" i="9"/>
  <c r="AH33" i="9" s="1"/>
  <c r="L71" i="33"/>
  <c r="AR51" i="24"/>
  <c r="AR21" i="24"/>
  <c r="AR39" i="23"/>
  <c r="W10" i="23"/>
  <c r="AF79" i="10"/>
  <c r="AF79" i="32"/>
  <c r="AQ82" i="34"/>
  <c r="X14" i="19"/>
  <c r="X26" i="19" s="1"/>
  <c r="X17" i="20"/>
  <c r="W76" i="34"/>
  <c r="Q89" i="22"/>
  <c r="AY16" i="34"/>
  <c r="AY16" i="32"/>
  <c r="AY16" i="10"/>
  <c r="AV9" i="32"/>
  <c r="AV9" i="35" s="1"/>
  <c r="AV9" i="10"/>
  <c r="AL80" i="34"/>
  <c r="D88" i="33"/>
  <c r="BT88" i="8"/>
  <c r="T78" i="33"/>
  <c r="J28" i="1"/>
  <c r="J46" i="32"/>
  <c r="J46" i="10"/>
  <c r="Y41" i="9"/>
  <c r="Y50" i="9"/>
  <c r="Y38" i="34"/>
  <c r="Y20" i="9"/>
  <c r="AI86" i="33"/>
  <c r="AI89" i="33" s="1"/>
  <c r="AI89" i="8"/>
  <c r="O73" i="19"/>
  <c r="AH79" i="32"/>
  <c r="AH79" i="10"/>
  <c r="AT51" i="20"/>
  <c r="AT21" i="20"/>
  <c r="AT39" i="19"/>
  <c r="O9" i="33"/>
  <c r="AE16" i="34"/>
  <c r="AP64" i="33"/>
  <c r="U67" i="34"/>
  <c r="AW81" i="33"/>
  <c r="M64" i="32"/>
  <c r="M64" i="10"/>
  <c r="AV57" i="34"/>
  <c r="AX26" i="1"/>
  <c r="AX44" i="10"/>
  <c r="AX44" i="32"/>
  <c r="AX47" i="1"/>
  <c r="O58" i="21"/>
  <c r="I46" i="32"/>
  <c r="I46" i="10"/>
  <c r="I28" i="1"/>
  <c r="H76" i="10"/>
  <c r="H76" i="32"/>
  <c r="AH75" i="33"/>
  <c r="X77" i="19"/>
  <c r="W66" i="33"/>
  <c r="AP57" i="19"/>
  <c r="D17" i="8"/>
  <c r="D14" i="33"/>
  <c r="BT14" i="8"/>
  <c r="CB14" i="8"/>
  <c r="AD26" i="1"/>
  <c r="AD32" i="1" s="1"/>
  <c r="AD47" i="1"/>
  <c r="AD44" i="32"/>
  <c r="AD44" i="10"/>
  <c r="M16" i="33"/>
  <c r="F78" i="10"/>
  <c r="F78" i="32"/>
  <c r="K10" i="34"/>
  <c r="AE28" i="9"/>
  <c r="AE46" i="34"/>
  <c r="AC86" i="34"/>
  <c r="AC89" i="9"/>
  <c r="E87" i="33"/>
  <c r="E87" i="35" s="1"/>
  <c r="AT11" i="1"/>
  <c r="AT8" i="10"/>
  <c r="AT11" i="10" s="1"/>
  <c r="AT8" i="32"/>
  <c r="F77" i="10"/>
  <c r="F77" i="32"/>
  <c r="AW16" i="33"/>
  <c r="AF75" i="32"/>
  <c r="AF75" i="10"/>
  <c r="AX75" i="33"/>
  <c r="T76" i="33"/>
  <c r="E97" i="8"/>
  <c r="E95" i="33"/>
  <c r="E97" i="33" s="1"/>
  <c r="AA38" i="10"/>
  <c r="AA41" i="1"/>
  <c r="AA50" i="1"/>
  <c r="AA38" i="32"/>
  <c r="AA20" i="1"/>
  <c r="AJ73" i="32"/>
  <c r="AJ73" i="10"/>
  <c r="AY56" i="19"/>
  <c r="AY58" i="20"/>
  <c r="AV16" i="33"/>
  <c r="AC71" i="32"/>
  <c r="AC71" i="10"/>
  <c r="W63" i="33"/>
  <c r="W83" i="8"/>
  <c r="O45" i="33"/>
  <c r="O27" i="33" s="1"/>
  <c r="O27" i="8"/>
  <c r="AM79" i="34"/>
  <c r="L72" i="34"/>
  <c r="M47" i="22"/>
  <c r="M26" i="22"/>
  <c r="E11" i="8"/>
  <c r="F103" i="8" s="1"/>
  <c r="E8" i="33"/>
  <c r="Q88" i="10"/>
  <c r="Q88" i="32"/>
  <c r="AW64" i="33"/>
  <c r="T47" i="21"/>
  <c r="T26" i="21"/>
  <c r="AF58" i="21"/>
  <c r="AO71" i="34"/>
  <c r="V67" i="10"/>
  <c r="V67" i="32"/>
  <c r="AY28" i="20"/>
  <c r="AY46" i="19"/>
  <c r="AT28" i="20"/>
  <c r="AT46" i="19"/>
  <c r="U70" i="34"/>
  <c r="D63" i="33"/>
  <c r="D83" i="8"/>
  <c r="BT63" i="8"/>
  <c r="Y92" i="33"/>
  <c r="AM15" i="33"/>
  <c r="AC46" i="10"/>
  <c r="AC46" i="32"/>
  <c r="AC28" i="1"/>
  <c r="M57" i="19"/>
  <c r="L67" i="32"/>
  <c r="L67" i="10"/>
  <c r="I74" i="33"/>
  <c r="AI83" i="25"/>
  <c r="AD41" i="21"/>
  <c r="AD20" i="21"/>
  <c r="AD50" i="21"/>
  <c r="AE11" i="21"/>
  <c r="AG64" i="34"/>
  <c r="I11" i="9"/>
  <c r="J103" i="9" s="1"/>
  <c r="I8" i="34"/>
  <c r="T82" i="19"/>
  <c r="Z45" i="32"/>
  <c r="Z45" i="10"/>
  <c r="Z27" i="1"/>
  <c r="Z33" i="1" s="1"/>
  <c r="AQ17" i="9"/>
  <c r="AQ14" i="34"/>
  <c r="P58" i="20"/>
  <c r="P56" i="19"/>
  <c r="BS56" i="19" s="1"/>
  <c r="BS56" i="20"/>
  <c r="AE15" i="32"/>
  <c r="AE15" i="10"/>
  <c r="AY87" i="19"/>
  <c r="AX88" i="33"/>
  <c r="AX66" i="32"/>
  <c r="AX66" i="10"/>
  <c r="E21" i="20"/>
  <c r="E39" i="19"/>
  <c r="E51" i="20"/>
  <c r="AQ75" i="10"/>
  <c r="AQ75" i="32"/>
  <c r="AL39" i="33"/>
  <c r="AL51" i="8"/>
  <c r="AL21" i="8"/>
  <c r="AR58" i="8"/>
  <c r="AR56" i="33"/>
  <c r="AS66" i="32"/>
  <c r="AS66" i="10"/>
  <c r="AX86" i="19"/>
  <c r="AX89" i="20"/>
  <c r="AG71" i="19"/>
  <c r="AW75" i="10"/>
  <c r="AW75" i="32"/>
  <c r="L66" i="33"/>
  <c r="F11" i="20"/>
  <c r="F8" i="19"/>
  <c r="BT8" i="20"/>
  <c r="K14" i="34"/>
  <c r="K17" i="9"/>
  <c r="T15" i="32"/>
  <c r="T15" i="10"/>
  <c r="U92" i="33"/>
  <c r="H81" i="19"/>
  <c r="W9" i="34"/>
  <c r="AE39" i="33"/>
  <c r="AE21" i="33" s="1"/>
  <c r="AE21" i="8"/>
  <c r="AE51" i="8"/>
  <c r="AI26" i="8"/>
  <c r="AI44" i="33"/>
  <c r="AI47" i="8"/>
  <c r="AJ76" i="10"/>
  <c r="AJ76" i="32"/>
  <c r="AH75" i="34"/>
  <c r="AV15" i="33"/>
  <c r="AM71" i="34"/>
  <c r="AJ97" i="21"/>
  <c r="AV10" i="34"/>
  <c r="AR20" i="8"/>
  <c r="AR32" i="8" s="1"/>
  <c r="AR50" i="8"/>
  <c r="AR41" i="8"/>
  <c r="AR38" i="33"/>
  <c r="AE77" i="10"/>
  <c r="AE77" i="32"/>
  <c r="AK79" i="33"/>
  <c r="BT73" i="21"/>
  <c r="N78" i="23"/>
  <c r="AW67" i="33"/>
  <c r="S82" i="19"/>
  <c r="AK73" i="32"/>
  <c r="AK73" i="10"/>
  <c r="AR28" i="1"/>
  <c r="AR46" i="10"/>
  <c r="AR46" i="32"/>
  <c r="AR28" i="32" s="1"/>
  <c r="V22" i="20"/>
  <c r="V52" i="20"/>
  <c r="V40" i="19"/>
  <c r="P10" i="19"/>
  <c r="X69" i="23"/>
  <c r="S82" i="34"/>
  <c r="AJ41" i="21"/>
  <c r="AJ20" i="21"/>
  <c r="AJ50" i="21"/>
  <c r="P81" i="32"/>
  <c r="P81" i="10"/>
  <c r="BS81" i="10" s="1"/>
  <c r="BS81" i="1"/>
  <c r="AY39" i="33"/>
  <c r="AY51" i="8"/>
  <c r="AY21" i="8"/>
  <c r="P71" i="19"/>
  <c r="BS71" i="20"/>
  <c r="AB67" i="10"/>
  <c r="AB67" i="32"/>
  <c r="BR67" i="1"/>
  <c r="N46" i="19"/>
  <c r="N28" i="19" s="1"/>
  <c r="N28" i="20"/>
  <c r="AO47" i="8"/>
  <c r="AO53" i="8" s="1"/>
  <c r="AO60" i="8" s="1"/>
  <c r="AO44" i="33"/>
  <c r="AO26" i="8"/>
  <c r="T81" i="33"/>
  <c r="N57" i="10"/>
  <c r="N57" i="32"/>
  <c r="P73" i="33"/>
  <c r="BS73" i="8"/>
  <c r="U95" i="32"/>
  <c r="U95" i="10"/>
  <c r="U97" i="10" s="1"/>
  <c r="U97" i="1"/>
  <c r="AR8" i="33"/>
  <c r="AR11" i="8"/>
  <c r="AR103" i="8" s="1"/>
  <c r="AY9" i="32"/>
  <c r="AY9" i="10"/>
  <c r="AM80" i="19"/>
  <c r="AB15" i="19"/>
  <c r="BZ15" i="20"/>
  <c r="BR15" i="20"/>
  <c r="X70" i="32"/>
  <c r="X70" i="10"/>
  <c r="Y71" i="33"/>
  <c r="X10" i="34"/>
  <c r="AR88" i="19"/>
  <c r="R87" i="32"/>
  <c r="R87" i="10"/>
  <c r="AE75" i="34"/>
  <c r="AC73" i="23"/>
  <c r="M87" i="33"/>
  <c r="AX88" i="10"/>
  <c r="AX88" i="32"/>
  <c r="T21" i="9"/>
  <c r="T33" i="9" s="1"/>
  <c r="T39" i="34"/>
  <c r="T51" i="9"/>
  <c r="E45" i="19"/>
  <c r="E27" i="20"/>
  <c r="H15" i="33"/>
  <c r="J79" i="33"/>
  <c r="AS82" i="19"/>
  <c r="AX27" i="21"/>
  <c r="AG67" i="32"/>
  <c r="AG67" i="10"/>
  <c r="AI27" i="9"/>
  <c r="AI45" i="34"/>
  <c r="J21" i="22"/>
  <c r="J51" i="22"/>
  <c r="AO57" i="23"/>
  <c r="AY82" i="32"/>
  <c r="AY82" i="10"/>
  <c r="AL21" i="20"/>
  <c r="AL33" i="20" s="1"/>
  <c r="AL39" i="19"/>
  <c r="AL51" i="20"/>
  <c r="AB86" i="33"/>
  <c r="AB89" i="8"/>
  <c r="BR86" i="8"/>
  <c r="AU67" i="33"/>
  <c r="AG79" i="33"/>
  <c r="AW76" i="34"/>
  <c r="AS82" i="33"/>
  <c r="AH92" i="33"/>
  <c r="E78" i="34"/>
  <c r="AC39" i="34"/>
  <c r="AC51" i="9"/>
  <c r="AC21" i="9"/>
  <c r="AC33" i="9" s="1"/>
  <c r="AM78" i="19"/>
  <c r="T72" i="34"/>
  <c r="AL47" i="20"/>
  <c r="AL44" i="19"/>
  <c r="AL26" i="20"/>
  <c r="AP51" i="21"/>
  <c r="AP21" i="21"/>
  <c r="AG38" i="34"/>
  <c r="AG20" i="9"/>
  <c r="AG41" i="9"/>
  <c r="AG50" i="9"/>
  <c r="Y9" i="34"/>
  <c r="BT10" i="21"/>
  <c r="AK71" i="33"/>
  <c r="E89" i="9"/>
  <c r="E86" i="34"/>
  <c r="R71" i="33"/>
  <c r="AS71" i="32"/>
  <c r="AS71" i="10"/>
  <c r="I87" i="19"/>
  <c r="AW74" i="19"/>
  <c r="Y9" i="33"/>
  <c r="AS87" i="32"/>
  <c r="AS87" i="10"/>
  <c r="AV87" i="34"/>
  <c r="AL79" i="33"/>
  <c r="AU10" i="19"/>
  <c r="W70" i="32"/>
  <c r="W70" i="10"/>
  <c r="AV96" i="34"/>
  <c r="AF75" i="34"/>
  <c r="AP73" i="32"/>
  <c r="AP73" i="10"/>
  <c r="G69" i="34"/>
  <c r="AG93" i="1"/>
  <c r="AG91" i="10"/>
  <c r="AG91" i="32"/>
  <c r="AG93" i="32" s="1"/>
  <c r="AA86" i="32"/>
  <c r="AA89" i="1"/>
  <c r="AA86" i="10"/>
  <c r="O76" i="34"/>
  <c r="O10" i="19"/>
  <c r="X88" i="19"/>
  <c r="AO9" i="19"/>
  <c r="BQ9" i="19" s="1"/>
  <c r="BQ9" i="20"/>
  <c r="AY16" i="33"/>
  <c r="AP44" i="33"/>
  <c r="AP47" i="8"/>
  <c r="AP26" i="8"/>
  <c r="Q97" i="8"/>
  <c r="Q95" i="33"/>
  <c r="Q97" i="33" s="1"/>
  <c r="AC74" i="33"/>
  <c r="AX26" i="24"/>
  <c r="AX44" i="23"/>
  <c r="AX47" i="24"/>
  <c r="AL97" i="8"/>
  <c r="AL95" i="33"/>
  <c r="J76" i="19"/>
  <c r="AM70" i="33"/>
  <c r="BR66" i="22"/>
  <c r="AN10" i="10"/>
  <c r="AN10" i="32"/>
  <c r="I77" i="23"/>
  <c r="AB88" i="34"/>
  <c r="BR88" i="9"/>
  <c r="K80" i="33"/>
  <c r="P58" i="8"/>
  <c r="P56" i="33"/>
  <c r="BS56" i="8"/>
  <c r="Q11" i="22"/>
  <c r="V87" i="19"/>
  <c r="O96" i="34"/>
  <c r="Z16" i="34"/>
  <c r="R10" i="23"/>
  <c r="BS10" i="24"/>
  <c r="AX87" i="19"/>
  <c r="P80" i="34"/>
  <c r="BS80" i="9"/>
  <c r="AX46" i="19"/>
  <c r="AX28" i="20"/>
  <c r="AB46" i="34"/>
  <c r="AB28" i="9"/>
  <c r="AB34" i="9" s="1"/>
  <c r="BR46" i="9"/>
  <c r="M87" i="34"/>
  <c r="AV69" i="23"/>
  <c r="AB72" i="33"/>
  <c r="BR72" i="8"/>
  <c r="AQ73" i="33"/>
  <c r="AK20" i="21"/>
  <c r="AK41" i="21"/>
  <c r="AK50" i="21"/>
  <c r="M41" i="20"/>
  <c r="M38" i="19"/>
  <c r="M50" i="20"/>
  <c r="M20" i="20"/>
  <c r="AS76" i="10"/>
  <c r="AS76" i="32"/>
  <c r="M93" i="20"/>
  <c r="M91" i="19"/>
  <c r="AE77" i="34"/>
  <c r="N17" i="9"/>
  <c r="N14" i="34"/>
  <c r="AD17" i="20"/>
  <c r="AD14" i="19"/>
  <c r="AO70" i="33"/>
  <c r="AQ95" i="33"/>
  <c r="AQ97" i="8"/>
  <c r="AD80" i="19"/>
  <c r="AV86" i="19"/>
  <c r="AV89" i="20"/>
  <c r="F72" i="10"/>
  <c r="F72" i="32"/>
  <c r="AC15" i="32"/>
  <c r="AC15" i="10"/>
  <c r="AC95" i="32"/>
  <c r="AC95" i="10"/>
  <c r="AC97" i="1"/>
  <c r="H40" i="33"/>
  <c r="H52" i="8"/>
  <c r="H22" i="8"/>
  <c r="K40" i="33"/>
  <c r="K22" i="33" s="1"/>
  <c r="K52" i="8"/>
  <c r="K22" i="8"/>
  <c r="K34" i="8" s="1"/>
  <c r="AN93" i="8"/>
  <c r="AN91" i="33"/>
  <c r="BQ91" i="33" s="1"/>
  <c r="BO91" i="8"/>
  <c r="BQ91" i="8"/>
  <c r="Y83" i="21"/>
  <c r="Y10" i="19"/>
  <c r="AM20" i="8"/>
  <c r="AM38" i="33"/>
  <c r="AM41" i="8"/>
  <c r="AM50" i="8"/>
  <c r="AX91" i="32"/>
  <c r="AX91" i="10"/>
  <c r="AX93" i="10" s="1"/>
  <c r="AX93" i="1"/>
  <c r="AS68" i="33"/>
  <c r="AE57" i="19"/>
  <c r="U66" i="34"/>
  <c r="L22" i="9"/>
  <c r="L52" i="9"/>
  <c r="L40" i="34"/>
  <c r="L74" i="32"/>
  <c r="L74" i="10"/>
  <c r="W78" i="19"/>
  <c r="AW70" i="33"/>
  <c r="AD73" i="19"/>
  <c r="AB57" i="33"/>
  <c r="BR57" i="8"/>
  <c r="S78" i="32"/>
  <c r="S78" i="10"/>
  <c r="AY92" i="19"/>
  <c r="AW66" i="19"/>
  <c r="AH10" i="34"/>
  <c r="AF88" i="32"/>
  <c r="AF88" i="10"/>
  <c r="AQ9" i="33"/>
  <c r="AH66" i="10"/>
  <c r="AH66" i="32"/>
  <c r="AJ11" i="20"/>
  <c r="AJ8" i="19"/>
  <c r="H17" i="8"/>
  <c r="H14" i="33"/>
  <c r="AC16" i="33"/>
  <c r="H14" i="10"/>
  <c r="H14" i="32"/>
  <c r="H17" i="1"/>
  <c r="AK16" i="19"/>
  <c r="U82" i="33"/>
  <c r="E46" i="34"/>
  <c r="E28" i="9"/>
  <c r="AU11" i="21"/>
  <c r="AB93" i="8"/>
  <c r="AB91" i="33"/>
  <c r="BR91" i="8"/>
  <c r="D28" i="20"/>
  <c r="D46" i="19"/>
  <c r="BT46" i="20"/>
  <c r="AI46" i="33"/>
  <c r="AI28" i="33" s="1"/>
  <c r="AI28" i="8"/>
  <c r="AT72" i="32"/>
  <c r="AT72" i="10"/>
  <c r="AX82" i="34"/>
  <c r="O41" i="21"/>
  <c r="O50" i="21"/>
  <c r="O20" i="21"/>
  <c r="T88" i="10"/>
  <c r="T88" i="32"/>
  <c r="AM20" i="9"/>
  <c r="AM50" i="9"/>
  <c r="AM41" i="9"/>
  <c r="AM38" i="34"/>
  <c r="AP66" i="32"/>
  <c r="AP66" i="10"/>
  <c r="X44" i="33"/>
  <c r="X26" i="8"/>
  <c r="X47" i="8"/>
  <c r="X29" i="8" s="1"/>
  <c r="J86" i="32"/>
  <c r="J86" i="10"/>
  <c r="J89" i="1"/>
  <c r="F89" i="22"/>
  <c r="AF51" i="9"/>
  <c r="AF39" i="34"/>
  <c r="AF21" i="9"/>
  <c r="AI46" i="19"/>
  <c r="AI28" i="20"/>
  <c r="AL11" i="8"/>
  <c r="AM103" i="8" s="1"/>
  <c r="AL8" i="33"/>
  <c r="AL69" i="33"/>
  <c r="AI95" i="32"/>
  <c r="AI95" i="10"/>
  <c r="AI97" i="1"/>
  <c r="AY89" i="8"/>
  <c r="AY86" i="33"/>
  <c r="Y74" i="34"/>
  <c r="D77" i="19"/>
  <c r="BT77" i="20"/>
  <c r="M88" i="33"/>
  <c r="AR92" i="33"/>
  <c r="AR96" i="34"/>
  <c r="Y76" i="10"/>
  <c r="Y76" i="32"/>
  <c r="Y11" i="22"/>
  <c r="J57" i="19"/>
  <c r="J58" i="19" s="1"/>
  <c r="Y44" i="10"/>
  <c r="Y26" i="1"/>
  <c r="Y47" i="1"/>
  <c r="Y44" i="32"/>
  <c r="J16" i="32"/>
  <c r="J16" i="10"/>
  <c r="J58" i="9"/>
  <c r="J56" i="34"/>
  <c r="AW45" i="32"/>
  <c r="AW27" i="1"/>
  <c r="AW45" i="10"/>
  <c r="AW26" i="8"/>
  <c r="AW47" i="8"/>
  <c r="AW29" i="8" s="1"/>
  <c r="AW44" i="33"/>
  <c r="Z80" i="34"/>
  <c r="AE17" i="20"/>
  <c r="AE14" i="19"/>
  <c r="AM95" i="10"/>
  <c r="AM97" i="1"/>
  <c r="AM95" i="32"/>
  <c r="AM66" i="19"/>
  <c r="N81" i="34"/>
  <c r="AC57" i="10"/>
  <c r="AC57" i="32"/>
  <c r="N40" i="33"/>
  <c r="N22" i="8"/>
  <c r="N52" i="8"/>
  <c r="AH64" i="19"/>
  <c r="AB97" i="9"/>
  <c r="AB95" i="34"/>
  <c r="BR95" i="9"/>
  <c r="BR97" i="9" s="1"/>
  <c r="W96" i="19"/>
  <c r="O72" i="10"/>
  <c r="O72" i="32"/>
  <c r="AL82" i="33"/>
  <c r="AV77" i="34"/>
  <c r="AY64" i="33"/>
  <c r="S65" i="23"/>
  <c r="R15" i="33"/>
  <c r="AG68" i="32"/>
  <c r="AG68" i="10"/>
  <c r="U95" i="33"/>
  <c r="U97" i="8"/>
  <c r="AY81" i="33"/>
  <c r="AM10" i="19"/>
  <c r="AU16" i="10"/>
  <c r="AU16" i="32"/>
  <c r="AA77" i="34"/>
  <c r="AO69" i="32"/>
  <c r="AO69" i="10"/>
  <c r="AL58" i="25"/>
  <c r="M11" i="21"/>
  <c r="AA71" i="10"/>
  <c r="AA71" i="32"/>
  <c r="G15" i="10"/>
  <c r="G15" i="32"/>
  <c r="AI75" i="34"/>
  <c r="AU17" i="1"/>
  <c r="AU14" i="32"/>
  <c r="AU14" i="10"/>
  <c r="X79" i="10"/>
  <c r="X79" i="32"/>
  <c r="D10" i="10"/>
  <c r="D10" i="32"/>
  <c r="BR87" i="22"/>
  <c r="R45" i="34"/>
  <c r="R27" i="9"/>
  <c r="AJ75" i="34"/>
  <c r="D41" i="9"/>
  <c r="D53" i="9" s="1"/>
  <c r="D60" i="9" s="1"/>
  <c r="D20" i="9"/>
  <c r="D38" i="34"/>
  <c r="D50" i="9"/>
  <c r="BT38" i="9"/>
  <c r="AB68" i="34"/>
  <c r="BR68" i="34" s="1"/>
  <c r="BR68" i="9"/>
  <c r="AL46" i="10"/>
  <c r="AL28" i="1"/>
  <c r="AL46" i="32"/>
  <c r="AL28" i="32" s="1"/>
  <c r="J79" i="10"/>
  <c r="J79" i="32"/>
  <c r="AL95" i="32"/>
  <c r="AL95" i="10"/>
  <c r="AL97" i="1"/>
  <c r="AV67" i="32"/>
  <c r="AV67" i="10"/>
  <c r="BR9" i="9"/>
  <c r="AD9" i="34"/>
  <c r="R68" i="23"/>
  <c r="K63" i="19"/>
  <c r="K83" i="20"/>
  <c r="AH97" i="9"/>
  <c r="AH95" i="34"/>
  <c r="AJ8" i="34"/>
  <c r="AJ11" i="9"/>
  <c r="AJ70" i="34"/>
  <c r="AG72" i="19"/>
  <c r="AF17" i="8"/>
  <c r="AF14" i="33"/>
  <c r="AO10" i="19"/>
  <c r="BQ10" i="19" s="1"/>
  <c r="BQ10" i="20"/>
  <c r="J57" i="33"/>
  <c r="Q56" i="34"/>
  <c r="Q58" i="9"/>
  <c r="AM67" i="10"/>
  <c r="AM67" i="32"/>
  <c r="T92" i="34"/>
  <c r="AE86" i="34"/>
  <c r="AE89" i="9"/>
  <c r="L57" i="34"/>
  <c r="D81" i="33"/>
  <c r="BT81" i="33" s="1"/>
  <c r="BT81" i="8"/>
  <c r="W79" i="34"/>
  <c r="L96" i="33"/>
  <c r="AY66" i="34"/>
  <c r="AM66" i="33"/>
  <c r="X82" i="34"/>
  <c r="AW78" i="34"/>
  <c r="E71" i="33"/>
  <c r="Q71" i="33"/>
  <c r="Y57" i="32"/>
  <c r="Y57" i="10"/>
  <c r="AW95" i="33"/>
  <c r="AW97" i="8"/>
  <c r="I73" i="23"/>
  <c r="AE81" i="33"/>
  <c r="M65" i="33"/>
  <c r="J26" i="21"/>
  <c r="J47" i="21"/>
  <c r="T80" i="34"/>
  <c r="AN39" i="23"/>
  <c r="BO39" i="24"/>
  <c r="AN51" i="24"/>
  <c r="AN21" i="24"/>
  <c r="BQ39" i="24"/>
  <c r="H64" i="10"/>
  <c r="H64" i="32"/>
  <c r="AG27" i="20"/>
  <c r="AG45" i="19"/>
  <c r="AD47" i="20"/>
  <c r="AD44" i="19"/>
  <c r="AD26" i="20"/>
  <c r="N77" i="33"/>
  <c r="AA67" i="10"/>
  <c r="AA67" i="32"/>
  <c r="BO92" i="21"/>
  <c r="BQ92" i="21"/>
  <c r="AX83" i="9"/>
  <c r="AX63" i="34"/>
  <c r="K20" i="21"/>
  <c r="K32" i="21" s="1"/>
  <c r="K41" i="21"/>
  <c r="K50" i="21"/>
  <c r="AD10" i="34"/>
  <c r="BR10" i="34" s="1"/>
  <c r="BR10" i="9"/>
  <c r="AM67" i="33"/>
  <c r="F38" i="19"/>
  <c r="F20" i="20"/>
  <c r="F50" i="20"/>
  <c r="F41" i="20"/>
  <c r="AS15" i="32"/>
  <c r="AS15" i="10"/>
  <c r="AY57" i="23"/>
  <c r="P93" i="8"/>
  <c r="P91" i="33"/>
  <c r="BS91" i="8"/>
  <c r="V72" i="34"/>
  <c r="N81" i="32"/>
  <c r="N81" i="10"/>
  <c r="D28" i="21"/>
  <c r="BT46" i="21"/>
  <c r="AB77" i="23"/>
  <c r="BR77" i="24"/>
  <c r="AM40" i="34"/>
  <c r="AM22" i="9"/>
  <c r="AM52" i="9"/>
  <c r="AC69" i="33"/>
  <c r="AK57" i="34"/>
  <c r="AQ92" i="10"/>
  <c r="AQ92" i="32"/>
  <c r="L68" i="34"/>
  <c r="BS88" i="21"/>
  <c r="AU8" i="33"/>
  <c r="AU11" i="8"/>
  <c r="AV103" i="8" s="1"/>
  <c r="AG16" i="19"/>
  <c r="Y14" i="32"/>
  <c r="Y17" i="1"/>
  <c r="Y14" i="10"/>
  <c r="AA11" i="9"/>
  <c r="AB103" i="9" s="1"/>
  <c r="AA8" i="34"/>
  <c r="K8" i="34"/>
  <c r="K11" i="9"/>
  <c r="L103" i="9" s="1"/>
  <c r="X45" i="32"/>
  <c r="X45" i="10"/>
  <c r="X27" i="1"/>
  <c r="AU70" i="33"/>
  <c r="AK39" i="33"/>
  <c r="AK21" i="8"/>
  <c r="AK33" i="8" s="1"/>
  <c r="AK51" i="8"/>
  <c r="X69" i="34"/>
  <c r="AI72" i="10"/>
  <c r="AI72" i="32"/>
  <c r="AU73" i="32"/>
  <c r="AU73" i="10"/>
  <c r="AD15" i="33"/>
  <c r="L81" i="19"/>
  <c r="D9" i="33"/>
  <c r="AA16" i="32"/>
  <c r="AA16" i="10"/>
  <c r="AI77" i="33"/>
  <c r="BT15" i="21"/>
  <c r="CB15" i="21"/>
  <c r="S26" i="21"/>
  <c r="S47" i="21"/>
  <c r="J76" i="23"/>
  <c r="AI78" i="33"/>
  <c r="AO63" i="32"/>
  <c r="AO83" i="1"/>
  <c r="AO63" i="10"/>
  <c r="D39" i="33"/>
  <c r="D51" i="8"/>
  <c r="D21" i="8"/>
  <c r="BT39" i="8"/>
  <c r="AY10" i="34"/>
  <c r="P22" i="9"/>
  <c r="P40" i="34"/>
  <c r="P52" i="9"/>
  <c r="BS40" i="9"/>
  <c r="V77" i="10"/>
  <c r="V77" i="32"/>
  <c r="AD45" i="34"/>
  <c r="AD27" i="9"/>
  <c r="S64" i="32"/>
  <c r="S64" i="10"/>
  <c r="AY11" i="8"/>
  <c r="AY8" i="33"/>
  <c r="U92" i="34"/>
  <c r="AB79" i="10"/>
  <c r="BR79" i="10" s="1"/>
  <c r="AB79" i="32"/>
  <c r="BR79" i="1"/>
  <c r="AB10" i="34"/>
  <c r="AW88" i="32"/>
  <c r="AW88" i="10"/>
  <c r="V57" i="23"/>
  <c r="AX81" i="32"/>
  <c r="AX81" i="10"/>
  <c r="K40" i="23"/>
  <c r="K22" i="24"/>
  <c r="K52" i="24"/>
  <c r="M17" i="9"/>
  <c r="M14" i="34"/>
  <c r="AO80" i="33"/>
  <c r="AE95" i="10"/>
  <c r="AE97" i="10" s="1"/>
  <c r="AE97" i="1"/>
  <c r="AE95" i="32"/>
  <c r="E92" i="34"/>
  <c r="AJ87" i="23"/>
  <c r="AH58" i="22"/>
  <c r="V67" i="34"/>
  <c r="F89" i="20"/>
  <c r="F86" i="19"/>
  <c r="AO78" i="10"/>
  <c r="AO78" i="32"/>
  <c r="P27" i="20"/>
  <c r="P45" i="19"/>
  <c r="BS45" i="20"/>
  <c r="N89" i="22"/>
  <c r="AF9" i="23"/>
  <c r="V68" i="33"/>
  <c r="AV15" i="34"/>
  <c r="BQ9" i="25"/>
  <c r="F56" i="19"/>
  <c r="F58" i="20"/>
  <c r="AG87" i="34"/>
  <c r="N74" i="19"/>
  <c r="Q38" i="32"/>
  <c r="Q20" i="1"/>
  <c r="Q32" i="1" s="1"/>
  <c r="Q41" i="1"/>
  <c r="Q38" i="10"/>
  <c r="Q50" i="1"/>
  <c r="I52" i="21"/>
  <c r="I22" i="21"/>
  <c r="I34" i="21" s="1"/>
  <c r="AB97" i="20"/>
  <c r="AB95" i="19"/>
  <c r="BR95" i="20"/>
  <c r="BR97" i="20" s="1"/>
  <c r="E70" i="34"/>
  <c r="AD80" i="33"/>
  <c r="P95" i="33"/>
  <c r="P97" i="8"/>
  <c r="BS95" i="8"/>
  <c r="BS97" i="8" s="1"/>
  <c r="AT72" i="33"/>
  <c r="D82" i="10"/>
  <c r="D82" i="32"/>
  <c r="BT82" i="1"/>
  <c r="AO10" i="34"/>
  <c r="BQ10" i="34" s="1"/>
  <c r="BQ10" i="9"/>
  <c r="J9" i="33"/>
  <c r="N74" i="34"/>
  <c r="AI72" i="33"/>
  <c r="AP79" i="34"/>
  <c r="V28" i="22"/>
  <c r="AQ69" i="19"/>
  <c r="AM74" i="33"/>
  <c r="AT96" i="10"/>
  <c r="AT96" i="32"/>
  <c r="AJ79" i="32"/>
  <c r="AJ79" i="35" s="1"/>
  <c r="AJ79" i="10"/>
  <c r="M10" i="10"/>
  <c r="M10" i="32"/>
  <c r="V73" i="34"/>
  <c r="AV77" i="32"/>
  <c r="AV77" i="10"/>
  <c r="AT67" i="32"/>
  <c r="AT67" i="10"/>
  <c r="AD83" i="8"/>
  <c r="AD63" i="33"/>
  <c r="AF51" i="20"/>
  <c r="AF21" i="20"/>
  <c r="AF33" i="20" s="1"/>
  <c r="AF39" i="19"/>
  <c r="Y10" i="33"/>
  <c r="AM21" i="1"/>
  <c r="AM51" i="1"/>
  <c r="AM39" i="32"/>
  <c r="AM39" i="10"/>
  <c r="D77" i="33"/>
  <c r="BT77" i="8"/>
  <c r="AL21" i="1"/>
  <c r="AL51" i="1"/>
  <c r="AL39" i="32"/>
  <c r="AL39" i="10"/>
  <c r="AH95" i="32"/>
  <c r="AH97" i="1"/>
  <c r="AH95" i="10"/>
  <c r="D87" i="32"/>
  <c r="D87" i="10"/>
  <c r="BT87" i="1"/>
  <c r="AM28" i="22"/>
  <c r="H95" i="10"/>
  <c r="H95" i="32"/>
  <c r="H97" i="32" s="1"/>
  <c r="H97" i="1"/>
  <c r="G17" i="8"/>
  <c r="G14" i="33"/>
  <c r="Q96" i="32"/>
  <c r="Q96" i="10"/>
  <c r="R47" i="8"/>
  <c r="R44" i="33"/>
  <c r="R26" i="8"/>
  <c r="AM76" i="34"/>
  <c r="AU92" i="27"/>
  <c r="AO67" i="33"/>
  <c r="Y21" i="20"/>
  <c r="Y51" i="20"/>
  <c r="Y39" i="19"/>
  <c r="S96" i="33"/>
  <c r="AK63" i="19"/>
  <c r="AK83" i="20"/>
  <c r="E89" i="8"/>
  <c r="E86" i="33"/>
  <c r="AG28" i="1"/>
  <c r="AG46" i="10"/>
  <c r="AG46" i="32"/>
  <c r="N67" i="34"/>
  <c r="AP78" i="34"/>
  <c r="AM21" i="20"/>
  <c r="AM33" i="20" s="1"/>
  <c r="AM39" i="19"/>
  <c r="AM51" i="19" s="1"/>
  <c r="AM51" i="20"/>
  <c r="AN68" i="33"/>
  <c r="BO68" i="8"/>
  <c r="BQ68" i="8"/>
  <c r="R9" i="34"/>
  <c r="BS9" i="34" s="1"/>
  <c r="BS9" i="9"/>
  <c r="AQ88" i="34"/>
  <c r="AV46" i="19"/>
  <c r="AV28" i="19" s="1"/>
  <c r="AV28" i="20"/>
  <c r="AG81" i="33"/>
  <c r="AM71" i="32"/>
  <c r="AM71" i="10"/>
  <c r="Y16" i="34"/>
  <c r="AG57" i="34"/>
  <c r="AS80" i="33"/>
  <c r="I50" i="21"/>
  <c r="I41" i="21"/>
  <c r="I20" i="21"/>
  <c r="AO16" i="19"/>
  <c r="Z14" i="10"/>
  <c r="Z17" i="10" s="1"/>
  <c r="Z14" i="32"/>
  <c r="Z17" i="1"/>
  <c r="V80" i="33"/>
  <c r="AL16" i="23"/>
  <c r="T88" i="34"/>
  <c r="L21" i="1"/>
  <c r="L39" i="32"/>
  <c r="L39" i="10"/>
  <c r="L51" i="1"/>
  <c r="V16" i="33"/>
  <c r="Q79" i="33"/>
  <c r="AT66" i="32"/>
  <c r="AT66" i="10"/>
  <c r="AW63" i="33"/>
  <c r="AW83" i="8"/>
  <c r="AW26" i="24"/>
  <c r="AW47" i="24"/>
  <c r="AW44" i="23"/>
  <c r="AH56" i="33"/>
  <c r="AH58" i="8"/>
  <c r="E92" i="10"/>
  <c r="E92" i="32"/>
  <c r="E66" i="32"/>
  <c r="E66" i="10"/>
  <c r="AO95" i="10"/>
  <c r="AO97" i="1"/>
  <c r="AO95" i="32"/>
  <c r="AB92" i="33"/>
  <c r="BR92" i="33" s="1"/>
  <c r="BR92" i="8"/>
  <c r="AA66" i="32"/>
  <c r="AA66" i="10"/>
  <c r="AW15" i="33"/>
  <c r="J73" i="33"/>
  <c r="AC63" i="10"/>
  <c r="AC83" i="1"/>
  <c r="AC63" i="32"/>
  <c r="AO88" i="10"/>
  <c r="AO88" i="32"/>
  <c r="S79" i="19"/>
  <c r="AA57" i="33"/>
  <c r="AO56" i="19"/>
  <c r="AO58" i="20"/>
  <c r="AP73" i="34"/>
  <c r="AX57" i="19"/>
  <c r="J14" i="32"/>
  <c r="J17" i="1"/>
  <c r="J14" i="10"/>
  <c r="U57" i="34"/>
  <c r="AX58" i="21"/>
  <c r="AC16" i="19"/>
  <c r="AO76" i="10"/>
  <c r="AO76" i="32"/>
  <c r="AN96" i="10"/>
  <c r="AN96" i="32"/>
  <c r="H50" i="22"/>
  <c r="H20" i="22"/>
  <c r="H41" i="22"/>
  <c r="AS74" i="34"/>
  <c r="AT65" i="33"/>
  <c r="AH72" i="34"/>
  <c r="H83" i="9"/>
  <c r="H63" i="34"/>
  <c r="BS75" i="22"/>
  <c r="Q87" i="33"/>
  <c r="AD76" i="34"/>
  <c r="AU74" i="33"/>
  <c r="AL64" i="34"/>
  <c r="AD82" i="33"/>
  <c r="AU57" i="10"/>
  <c r="AU57" i="32"/>
  <c r="AI74" i="34"/>
  <c r="AH26" i="21"/>
  <c r="AH47" i="21"/>
  <c r="I64" i="23"/>
  <c r="AD28" i="21"/>
  <c r="P9" i="32"/>
  <c r="P9" i="10"/>
  <c r="F70" i="32"/>
  <c r="F70" i="10"/>
  <c r="J72" i="33"/>
  <c r="AU80" i="19"/>
  <c r="AD9" i="33"/>
  <c r="BR9" i="33" s="1"/>
  <c r="BR9" i="8"/>
  <c r="AJ78" i="33"/>
  <c r="AY15" i="33"/>
  <c r="X15" i="33"/>
  <c r="R92" i="34"/>
  <c r="O86" i="19"/>
  <c r="O89" i="20"/>
  <c r="AB70" i="10"/>
  <c r="BR70" i="10" s="1"/>
  <c r="AB70" i="32"/>
  <c r="BR70" i="1"/>
  <c r="AB68" i="32"/>
  <c r="AB68" i="10"/>
  <c r="BR68" i="10" s="1"/>
  <c r="BR68" i="1"/>
  <c r="AP17" i="8"/>
  <c r="AP14" i="33"/>
  <c r="AK73" i="33"/>
  <c r="I80" i="32"/>
  <c r="I80" i="10"/>
  <c r="BR77" i="25"/>
  <c r="R77" i="33"/>
  <c r="T9" i="33"/>
  <c r="G16" i="19"/>
  <c r="T17" i="25"/>
  <c r="BT87" i="21"/>
  <c r="AT17" i="25"/>
  <c r="Z65" i="33"/>
  <c r="S17" i="21"/>
  <c r="E78" i="33"/>
  <c r="E78" i="35" s="1"/>
  <c r="AR28" i="8"/>
  <c r="AR46" i="33"/>
  <c r="AK74" i="34"/>
  <c r="R10" i="10"/>
  <c r="BS10" i="10" s="1"/>
  <c r="BS10" i="1"/>
  <c r="R10" i="32"/>
  <c r="AO80" i="34"/>
  <c r="AH22" i="22"/>
  <c r="AH52" i="22"/>
  <c r="M92" i="10"/>
  <c r="M92" i="32"/>
  <c r="AF64" i="32"/>
  <c r="AF64" i="10"/>
  <c r="AM75" i="34"/>
  <c r="AY58" i="9"/>
  <c r="AY56" i="34"/>
  <c r="Y77" i="19"/>
  <c r="L87" i="32"/>
  <c r="L87" i="10"/>
  <c r="F68" i="34"/>
  <c r="Q41" i="9"/>
  <c r="Q50" i="9"/>
  <c r="Q20" i="9"/>
  <c r="Q38" i="34"/>
  <c r="AA70" i="19"/>
  <c r="AS83" i="24"/>
  <c r="AS63" i="23"/>
  <c r="AA72" i="33"/>
  <c r="K78" i="34"/>
  <c r="AY14" i="34"/>
  <c r="AY17" i="9"/>
  <c r="AW56" i="32"/>
  <c r="AW58" i="32" s="1"/>
  <c r="AW56" i="10"/>
  <c r="AW58" i="10" s="1"/>
  <c r="AW58" i="1"/>
  <c r="AF80" i="23"/>
  <c r="AV96" i="10"/>
  <c r="AV96" i="32"/>
  <c r="AC73" i="33"/>
  <c r="E9" i="34"/>
  <c r="Y74" i="33"/>
  <c r="E28" i="8"/>
  <c r="E46" i="33"/>
  <c r="AH77" i="33"/>
  <c r="AH10" i="19"/>
  <c r="F44" i="19"/>
  <c r="F26" i="20"/>
  <c r="F47" i="20"/>
  <c r="AQ66" i="33"/>
  <c r="AI64" i="33"/>
  <c r="L40" i="33"/>
  <c r="L22" i="8"/>
  <c r="L52" i="8"/>
  <c r="AV44" i="33"/>
  <c r="AV47" i="8"/>
  <c r="AV29" i="8" s="1"/>
  <c r="AV35" i="8" s="1"/>
  <c r="AV26" i="8"/>
  <c r="AJ58" i="9"/>
  <c r="AJ56" i="34"/>
  <c r="E73" i="19"/>
  <c r="M89" i="8"/>
  <c r="M86" i="33"/>
  <c r="AH70" i="19"/>
  <c r="AB67" i="19"/>
  <c r="BR67" i="20"/>
  <c r="N17" i="21"/>
  <c r="AX66" i="34"/>
  <c r="M80" i="23"/>
  <c r="AH77" i="19"/>
  <c r="D46" i="33"/>
  <c r="BT46" i="33" s="1"/>
  <c r="D28" i="8"/>
  <c r="BT46" i="8"/>
  <c r="AX76" i="10"/>
  <c r="AX76" i="32"/>
  <c r="AH47" i="1"/>
  <c r="AH44" i="10"/>
  <c r="AH44" i="32"/>
  <c r="AH26" i="1"/>
  <c r="G63" i="32"/>
  <c r="G83" i="1"/>
  <c r="G63" i="10"/>
  <c r="E64" i="33"/>
  <c r="M70" i="34"/>
  <c r="AB75" i="34"/>
  <c r="BR75" i="9"/>
  <c r="O88" i="19"/>
  <c r="Q10" i="19"/>
  <c r="BW16" i="8"/>
  <c r="BO16" i="8"/>
  <c r="AN16" i="33"/>
  <c r="BQ16" i="8"/>
  <c r="BY16" i="8"/>
  <c r="H41" i="21"/>
  <c r="H50" i="21"/>
  <c r="H20" i="21"/>
  <c r="AY58" i="8"/>
  <c r="AY56" i="33"/>
  <c r="AY58" i="33" s="1"/>
  <c r="AT68" i="32"/>
  <c r="AT68" i="10"/>
  <c r="Y14" i="34"/>
  <c r="Y17" i="9"/>
  <c r="BT75" i="21"/>
  <c r="BO57" i="8"/>
  <c r="AN57" i="33"/>
  <c r="BQ57" i="33" s="1"/>
  <c r="BQ57" i="8"/>
  <c r="AE95" i="34"/>
  <c r="AE97" i="34" s="1"/>
  <c r="AE97" i="9"/>
  <c r="AQ51" i="22"/>
  <c r="AQ21" i="22"/>
  <c r="Q77" i="34"/>
  <c r="I51" i="21"/>
  <c r="I21" i="21"/>
  <c r="AF63" i="32"/>
  <c r="AF63" i="35" s="1"/>
  <c r="AF63" i="10"/>
  <c r="AF83" i="1"/>
  <c r="Y82" i="32"/>
  <c r="Y82" i="10"/>
  <c r="L15" i="34"/>
  <c r="U77" i="27"/>
  <c r="AR96" i="19"/>
  <c r="X8" i="32"/>
  <c r="X11" i="1"/>
  <c r="Y103" i="1" s="1"/>
  <c r="X8" i="10"/>
  <c r="AJ14" i="34"/>
  <c r="AJ17" i="9"/>
  <c r="F16" i="34"/>
  <c r="AM9" i="10"/>
  <c r="AM9" i="32"/>
  <c r="AT56" i="19"/>
  <c r="AT58" i="20"/>
  <c r="Y80" i="33"/>
  <c r="Z71" i="19"/>
  <c r="I27" i="20"/>
  <c r="I45" i="19"/>
  <c r="AB56" i="33"/>
  <c r="BR56" i="33" s="1"/>
  <c r="AB58" i="8"/>
  <c r="BR56" i="8"/>
  <c r="X82" i="10"/>
  <c r="X82" i="32"/>
  <c r="Y83" i="20"/>
  <c r="Y63" i="19"/>
  <c r="AJ82" i="33"/>
  <c r="AE96" i="19"/>
  <c r="AE72" i="19"/>
  <c r="AC78" i="32"/>
  <c r="AC78" i="10"/>
  <c r="Q57" i="32"/>
  <c r="Q57" i="10"/>
  <c r="AU17" i="26"/>
  <c r="AD51" i="25"/>
  <c r="AD21" i="25"/>
  <c r="Z38" i="32"/>
  <c r="Z20" i="1"/>
  <c r="Z32" i="1" s="1"/>
  <c r="Z41" i="1"/>
  <c r="Z38" i="10"/>
  <c r="Z50" i="1"/>
  <c r="AV63" i="34"/>
  <c r="AV83" i="9"/>
  <c r="AJ81" i="10"/>
  <c r="AJ81" i="32"/>
  <c r="Y73" i="33"/>
  <c r="Y73" i="31" s="1"/>
  <c r="Q77" i="19"/>
  <c r="AK70" i="32"/>
  <c r="AK70" i="10"/>
  <c r="O22" i="25"/>
  <c r="O52" i="25"/>
  <c r="Q15" i="23"/>
  <c r="V51" i="22"/>
  <c r="V21" i="22"/>
  <c r="AI66" i="23"/>
  <c r="AL58" i="22"/>
  <c r="AE75" i="19"/>
  <c r="AM91" i="10"/>
  <c r="AM91" i="32"/>
  <c r="AM93" i="1"/>
  <c r="Y83" i="22"/>
  <c r="AJ39" i="34"/>
  <c r="AJ21" i="9"/>
  <c r="AJ51" i="9"/>
  <c r="AN8" i="19"/>
  <c r="AN11" i="20"/>
  <c r="AO103" i="20" s="1"/>
  <c r="AR69" i="19"/>
  <c r="AR72" i="33"/>
  <c r="G92" i="32"/>
  <c r="G92" i="10"/>
  <c r="AK93" i="20"/>
  <c r="AK91" i="19"/>
  <c r="AX96" i="33"/>
  <c r="AT64" i="23"/>
  <c r="AN93" i="9"/>
  <c r="BO91" i="9"/>
  <c r="AN91" i="34"/>
  <c r="BQ91" i="34" s="1"/>
  <c r="BQ91" i="9"/>
  <c r="BO57" i="24"/>
  <c r="AN57" i="23"/>
  <c r="BQ57" i="24"/>
  <c r="F82" i="10"/>
  <c r="F82" i="32"/>
  <c r="M68" i="32"/>
  <c r="M68" i="10"/>
  <c r="AM68" i="34"/>
  <c r="T66" i="19"/>
  <c r="K57" i="32"/>
  <c r="K57" i="10"/>
  <c r="AR89" i="8"/>
  <c r="AR86" i="33"/>
  <c r="AX17" i="9"/>
  <c r="AX14" i="34"/>
  <c r="AC10" i="34"/>
  <c r="AV86" i="34"/>
  <c r="AV89" i="9"/>
  <c r="Q65" i="33"/>
  <c r="AU52" i="21"/>
  <c r="AU22" i="21"/>
  <c r="AW14" i="10"/>
  <c r="AW14" i="32"/>
  <c r="AW17" i="1"/>
  <c r="AH9" i="34"/>
  <c r="Y69" i="23"/>
  <c r="H68" i="10"/>
  <c r="H68" i="32"/>
  <c r="O66" i="34"/>
  <c r="H67" i="34"/>
  <c r="AQ97" i="1"/>
  <c r="AQ95" i="32"/>
  <c r="AQ95" i="10"/>
  <c r="AF81" i="33"/>
  <c r="AS67" i="32"/>
  <c r="AS67" i="10"/>
  <c r="AO27" i="20"/>
  <c r="AO45" i="19"/>
  <c r="AH21" i="21"/>
  <c r="AH51" i="21"/>
  <c r="Q83" i="9"/>
  <c r="Q63" i="34"/>
  <c r="P22" i="8"/>
  <c r="P40" i="33"/>
  <c r="P52" i="8"/>
  <c r="BS40" i="8"/>
  <c r="AF39" i="10"/>
  <c r="AF51" i="1"/>
  <c r="AF39" i="32"/>
  <c r="AF21" i="1"/>
  <c r="D51" i="21"/>
  <c r="D21" i="21"/>
  <c r="BT39" i="21"/>
  <c r="AO14" i="10"/>
  <c r="AO14" i="32"/>
  <c r="AO17" i="1"/>
  <c r="AO26" i="24"/>
  <c r="AO44" i="23"/>
  <c r="AO47" i="24"/>
  <c r="AU56" i="32"/>
  <c r="AU58" i="32" s="1"/>
  <c r="AU56" i="10"/>
  <c r="AU58" i="1"/>
  <c r="AU8" i="34"/>
  <c r="AU11" i="9"/>
  <c r="K50" i="9"/>
  <c r="K38" i="34"/>
  <c r="K41" i="9"/>
  <c r="K20" i="9"/>
  <c r="M56" i="19"/>
  <c r="M58" i="20"/>
  <c r="I88" i="33"/>
  <c r="AS40" i="34"/>
  <c r="AS52" i="9"/>
  <c r="AS22" i="9"/>
  <c r="AT96" i="34"/>
  <c r="BO87" i="22"/>
  <c r="BQ87" i="22"/>
  <c r="N71" i="34"/>
  <c r="AI16" i="19"/>
  <c r="J77" i="34"/>
  <c r="AA75" i="19"/>
  <c r="M14" i="19"/>
  <c r="M17" i="20"/>
  <c r="I9" i="32"/>
  <c r="I9" i="10"/>
  <c r="V26" i="20"/>
  <c r="V44" i="19"/>
  <c r="V50" i="19" s="1"/>
  <c r="V47" i="20"/>
  <c r="O67" i="19"/>
  <c r="Z16" i="33"/>
  <c r="S68" i="33"/>
  <c r="AV82" i="10"/>
  <c r="AV82" i="32"/>
  <c r="W70" i="34"/>
  <c r="AX71" i="34"/>
  <c r="AB17" i="25"/>
  <c r="BR14" i="25"/>
  <c r="BZ14" i="25"/>
  <c r="H76" i="23"/>
  <c r="Q79" i="19"/>
  <c r="P16" i="34"/>
  <c r="BS16" i="9"/>
  <c r="CA16" i="9"/>
  <c r="AC11" i="21"/>
  <c r="AD103" i="21" s="1"/>
  <c r="P70" i="33"/>
  <c r="BS70" i="33" s="1"/>
  <c r="BS70" i="8"/>
  <c r="O38" i="33"/>
  <c r="O20" i="8"/>
  <c r="O50" i="8"/>
  <c r="O41" i="8"/>
  <c r="AA15" i="33"/>
  <c r="AM16" i="33"/>
  <c r="AM69" i="34"/>
  <c r="Q72" i="19"/>
  <c r="N70" i="33"/>
  <c r="P65" i="33"/>
  <c r="BS65" i="8"/>
  <c r="AH77" i="32"/>
  <c r="AH77" i="10"/>
  <c r="E10" i="19"/>
  <c r="E73" i="33"/>
  <c r="AA74" i="19"/>
  <c r="AF65" i="19"/>
  <c r="J65" i="34"/>
  <c r="AE67" i="32"/>
  <c r="AE67" i="10"/>
  <c r="AN40" i="32"/>
  <c r="AN22" i="1"/>
  <c r="BO40" i="1"/>
  <c r="AN52" i="1"/>
  <c r="AN40" i="10"/>
  <c r="BQ40" i="10" s="1"/>
  <c r="BQ40" i="1"/>
  <c r="AF8" i="33"/>
  <c r="AF11" i="8"/>
  <c r="AG103" i="8" s="1"/>
  <c r="AU93" i="1"/>
  <c r="AU91" i="10"/>
  <c r="AU91" i="32"/>
  <c r="AJ28" i="20"/>
  <c r="AJ46" i="19"/>
  <c r="AS73" i="33"/>
  <c r="AX68" i="10"/>
  <c r="AX68" i="32"/>
  <c r="AX68" i="31" s="1"/>
  <c r="AS9" i="34"/>
  <c r="AU66" i="33"/>
  <c r="AA88" i="19"/>
  <c r="AA40" i="34"/>
  <c r="AA52" i="9"/>
  <c r="AA22" i="9"/>
  <c r="L46" i="33"/>
  <c r="L28" i="8"/>
  <c r="AJ76" i="33"/>
  <c r="AH63" i="19"/>
  <c r="AH83" i="20"/>
  <c r="AQ80" i="32"/>
  <c r="AQ80" i="10"/>
  <c r="AX80" i="33"/>
  <c r="AG78" i="10"/>
  <c r="AG78" i="32"/>
  <c r="E41" i="8"/>
  <c r="E20" i="8"/>
  <c r="E38" i="33"/>
  <c r="E50" i="8"/>
  <c r="AE22" i="20"/>
  <c r="AE40" i="19"/>
  <c r="AE52" i="20"/>
  <c r="W58" i="9"/>
  <c r="W56" i="34"/>
  <c r="AD96" i="19"/>
  <c r="AD64" i="23"/>
  <c r="F87" i="10"/>
  <c r="F87" i="32"/>
  <c r="J66" i="23"/>
  <c r="AP70" i="33"/>
  <c r="AU10" i="34"/>
  <c r="AC67" i="34"/>
  <c r="AW96" i="34"/>
  <c r="AU88" i="19"/>
  <c r="AB69" i="33"/>
  <c r="BR69" i="33" s="1"/>
  <c r="BR69" i="8"/>
  <c r="AY68" i="33"/>
  <c r="AS21" i="20"/>
  <c r="AS51" i="20"/>
  <c r="AS39" i="19"/>
  <c r="AS51" i="19" s="1"/>
  <c r="R77" i="10"/>
  <c r="R77" i="32"/>
  <c r="I45" i="34"/>
  <c r="I27" i="34" s="1"/>
  <c r="I27" i="9"/>
  <c r="N64" i="33"/>
  <c r="Q40" i="32"/>
  <c r="Q40" i="10"/>
  <c r="Q22" i="1"/>
  <c r="Q52" i="1"/>
  <c r="AM80" i="33"/>
  <c r="S74" i="33"/>
  <c r="AF28" i="21"/>
  <c r="AR87" i="19"/>
  <c r="AA73" i="32"/>
  <c r="AA73" i="10"/>
  <c r="AK88" i="34"/>
  <c r="N73" i="34"/>
  <c r="U69" i="10"/>
  <c r="U69" i="32"/>
  <c r="R96" i="33"/>
  <c r="L66" i="32"/>
  <c r="L66" i="10"/>
  <c r="AH21" i="1"/>
  <c r="AH39" i="32"/>
  <c r="AH51" i="1"/>
  <c r="AH39" i="10"/>
  <c r="E77" i="32"/>
  <c r="E77" i="10"/>
  <c r="V87" i="10"/>
  <c r="V87" i="32"/>
  <c r="AS64" i="33"/>
  <c r="K68" i="10"/>
  <c r="K68" i="32"/>
  <c r="S69" i="19"/>
  <c r="AC79" i="19"/>
  <c r="T47" i="8"/>
  <c r="T26" i="8"/>
  <c r="T44" i="33"/>
  <c r="AF96" i="34"/>
  <c r="N22" i="9"/>
  <c r="N40" i="34"/>
  <c r="N52" i="9"/>
  <c r="W80" i="33"/>
  <c r="BT79" i="22"/>
  <c r="G81" i="32"/>
  <c r="G81" i="10"/>
  <c r="AV26" i="9"/>
  <c r="AV44" i="34"/>
  <c r="AV47" i="9"/>
  <c r="AB74" i="34"/>
  <c r="BR74" i="9"/>
  <c r="AY67" i="34"/>
  <c r="AH91" i="33"/>
  <c r="AH93" i="8"/>
  <c r="AA74" i="34"/>
  <c r="K56" i="32"/>
  <c r="K56" i="10"/>
  <c r="K58" i="10" s="1"/>
  <c r="K58" i="1"/>
  <c r="W64" i="33"/>
  <c r="AQ93" i="8"/>
  <c r="AQ91" i="33"/>
  <c r="AQ93" i="33" s="1"/>
  <c r="J22" i="24"/>
  <c r="J40" i="23"/>
  <c r="J52" i="24"/>
  <c r="I83" i="1"/>
  <c r="I63" i="10"/>
  <c r="I63" i="32"/>
  <c r="AV28" i="22"/>
  <c r="AT65" i="34"/>
  <c r="K14" i="10"/>
  <c r="K17" i="1"/>
  <c r="K14" i="32"/>
  <c r="AE63" i="33"/>
  <c r="AE83" i="8"/>
  <c r="AL57" i="23"/>
  <c r="AB70" i="34"/>
  <c r="BR70" i="9"/>
  <c r="AA79" i="33"/>
  <c r="P64" i="23"/>
  <c r="BS64" i="24"/>
  <c r="AA97" i="21"/>
  <c r="V76" i="10"/>
  <c r="V76" i="32"/>
  <c r="AP68" i="34"/>
  <c r="W83" i="9"/>
  <c r="W63" i="34"/>
  <c r="E88" i="34"/>
  <c r="AW87" i="23"/>
  <c r="AS64" i="23"/>
  <c r="AV22" i="21"/>
  <c r="AV34" i="21" s="1"/>
  <c r="AV52" i="21"/>
  <c r="U17" i="20"/>
  <c r="U14" i="19"/>
  <c r="W83" i="20"/>
  <c r="W63" i="19"/>
  <c r="AM89" i="21"/>
  <c r="Z68" i="33"/>
  <c r="BR78" i="21"/>
  <c r="F75" i="19"/>
  <c r="V69" i="32"/>
  <c r="V69" i="10"/>
  <c r="Z26" i="8"/>
  <c r="Z44" i="33"/>
  <c r="Z47" i="8"/>
  <c r="G96" i="34"/>
  <c r="O71" i="34"/>
  <c r="AC47" i="9"/>
  <c r="AC29" i="9" s="1"/>
  <c r="AC26" i="9"/>
  <c r="AC32" i="9" s="1"/>
  <c r="AC44" i="34"/>
  <c r="Y89" i="1"/>
  <c r="Y86" i="10"/>
  <c r="Y86" i="32"/>
  <c r="AB78" i="34"/>
  <c r="BR78" i="9"/>
  <c r="K71" i="33"/>
  <c r="BO70" i="21"/>
  <c r="BQ70" i="21"/>
  <c r="AD16" i="33"/>
  <c r="AQ57" i="34"/>
  <c r="T79" i="32"/>
  <c r="T79" i="10"/>
  <c r="AR57" i="19"/>
  <c r="AR58" i="19" s="1"/>
  <c r="F69" i="34"/>
  <c r="AJ89" i="21"/>
  <c r="AM91" i="34"/>
  <c r="AM93" i="34" s="1"/>
  <c r="AM93" i="9"/>
  <c r="AT87" i="34"/>
  <c r="AJ57" i="34"/>
  <c r="AV64" i="19"/>
  <c r="AB58" i="20"/>
  <c r="AB56" i="19"/>
  <c r="BR56" i="20"/>
  <c r="R20" i="1"/>
  <c r="R32" i="1" s="1"/>
  <c r="R38" i="10"/>
  <c r="R38" i="32"/>
  <c r="R50" i="1"/>
  <c r="R41" i="1"/>
  <c r="X28" i="22"/>
  <c r="AK71" i="34"/>
  <c r="L16" i="34"/>
  <c r="AW79" i="19"/>
  <c r="N15" i="34"/>
  <c r="BO64" i="21"/>
  <c r="BQ64" i="21"/>
  <c r="AT15" i="34"/>
  <c r="U68" i="34"/>
  <c r="AG50" i="8"/>
  <c r="AG38" i="33"/>
  <c r="AG41" i="8"/>
  <c r="AG20" i="8"/>
  <c r="AB28" i="20"/>
  <c r="AB46" i="19"/>
  <c r="BR46" i="20"/>
  <c r="N21" i="26"/>
  <c r="N51" i="26"/>
  <c r="AA21" i="9"/>
  <c r="AA33" i="9" s="1"/>
  <c r="AA51" i="9"/>
  <c r="AA39" i="34"/>
  <c r="Z45" i="33"/>
  <c r="Z27" i="33" s="1"/>
  <c r="Z27" i="8"/>
  <c r="AR65" i="19"/>
  <c r="P9" i="33"/>
  <c r="T89" i="21"/>
  <c r="AD77" i="34"/>
  <c r="S39" i="19"/>
  <c r="S21" i="20"/>
  <c r="S33" i="20" s="1"/>
  <c r="S51" i="20"/>
  <c r="AD22" i="29"/>
  <c r="AD52" i="29"/>
  <c r="AG16" i="34"/>
  <c r="AM69" i="23"/>
  <c r="E15" i="19"/>
  <c r="E9" i="19"/>
  <c r="AR88" i="34"/>
  <c r="R44" i="34"/>
  <c r="R47" i="9"/>
  <c r="R26" i="9"/>
  <c r="AX73" i="23"/>
  <c r="O92" i="33"/>
  <c r="AE68" i="23"/>
  <c r="AO93" i="24"/>
  <c r="AO91" i="23"/>
  <c r="P17" i="22"/>
  <c r="BS14" i="22"/>
  <c r="CA14" i="22"/>
  <c r="AB83" i="22"/>
  <c r="BR63" i="22"/>
  <c r="BO68" i="22"/>
  <c r="BQ68" i="22"/>
  <c r="AU79" i="33"/>
  <c r="AD58" i="20"/>
  <c r="AD56" i="19"/>
  <c r="L72" i="23"/>
  <c r="AT69" i="33"/>
  <c r="AY81" i="19"/>
  <c r="AA76" i="33"/>
  <c r="Y95" i="34"/>
  <c r="Y97" i="9"/>
  <c r="AN67" i="34"/>
  <c r="BO67" i="9"/>
  <c r="BQ67" i="9"/>
  <c r="T74" i="33"/>
  <c r="F65" i="34"/>
  <c r="AT83" i="22"/>
  <c r="AS47" i="8"/>
  <c r="AS44" i="33"/>
  <c r="AS26" i="8"/>
  <c r="AM93" i="21"/>
  <c r="Z71" i="33"/>
  <c r="AN58" i="9"/>
  <c r="BO56" i="9"/>
  <c r="AN56" i="34"/>
  <c r="BQ56" i="9"/>
  <c r="U75" i="19"/>
  <c r="G15" i="34"/>
  <c r="AP83" i="22"/>
  <c r="AN63" i="32"/>
  <c r="AN63" i="10"/>
  <c r="BO63" i="1"/>
  <c r="AN83" i="1"/>
  <c r="BQ63" i="1"/>
  <c r="V80" i="19"/>
  <c r="AH9" i="33"/>
  <c r="O14" i="32"/>
  <c r="O14" i="10"/>
  <c r="O17" i="1"/>
  <c r="AU78" i="34"/>
  <c r="X70" i="34"/>
  <c r="AI45" i="10"/>
  <c r="AI45" i="32"/>
  <c r="AI27" i="1"/>
  <c r="AE88" i="33"/>
  <c r="S91" i="32"/>
  <c r="S93" i="1"/>
  <c r="S91" i="10"/>
  <c r="M20" i="22"/>
  <c r="M41" i="22"/>
  <c r="M53" i="22" s="1"/>
  <c r="M50" i="22"/>
  <c r="AF79" i="19"/>
  <c r="AE89" i="1"/>
  <c r="AE86" i="32"/>
  <c r="AE86" i="10"/>
  <c r="AF76" i="19"/>
  <c r="AI20" i="24"/>
  <c r="AI38" i="23"/>
  <c r="AI41" i="24"/>
  <c r="AI50" i="24"/>
  <c r="H46" i="33"/>
  <c r="H28" i="33" s="1"/>
  <c r="H28" i="8"/>
  <c r="N8" i="33"/>
  <c r="N11" i="8"/>
  <c r="E16" i="23"/>
  <c r="D86" i="19"/>
  <c r="D89" i="20"/>
  <c r="BT86" i="20"/>
  <c r="AK41" i="1"/>
  <c r="AK50" i="1"/>
  <c r="AK38" i="10"/>
  <c r="AK20" i="1"/>
  <c r="AK32" i="1" s="1"/>
  <c r="AK38" i="32"/>
  <c r="F9" i="34"/>
  <c r="BT9" i="34" s="1"/>
  <c r="BT9" i="9"/>
  <c r="Q83" i="22"/>
  <c r="AM82" i="10"/>
  <c r="AM82" i="32"/>
  <c r="AL96" i="23"/>
  <c r="AF64" i="33"/>
  <c r="AH96" i="19"/>
  <c r="AH97" i="19" s="1"/>
  <c r="AO15" i="19"/>
  <c r="J71" i="19"/>
  <c r="E69" i="33"/>
  <c r="S96" i="19"/>
  <c r="AT91" i="32"/>
  <c r="AT91" i="10"/>
  <c r="AT93" i="1"/>
  <c r="AC8" i="32"/>
  <c r="AC8" i="10"/>
  <c r="AC11" i="1"/>
  <c r="AD103" i="1" s="1"/>
  <c r="Z75" i="32"/>
  <c r="Z75" i="10"/>
  <c r="E66" i="33"/>
  <c r="AS71" i="33"/>
  <c r="AT80" i="33"/>
  <c r="AG97" i="22"/>
  <c r="AK22" i="20"/>
  <c r="AK34" i="20" s="1"/>
  <c r="AK40" i="19"/>
  <c r="AK52" i="20"/>
  <c r="AY11" i="20"/>
  <c r="AY8" i="19"/>
  <c r="AQ63" i="32"/>
  <c r="AQ63" i="10"/>
  <c r="AQ83" i="1"/>
  <c r="P27" i="9"/>
  <c r="P45" i="34"/>
  <c r="BS45" i="9"/>
  <c r="O88" i="10"/>
  <c r="O88" i="32"/>
  <c r="E16" i="32"/>
  <c r="E16" i="10"/>
  <c r="AK78" i="19"/>
  <c r="AT52" i="22"/>
  <c r="AT22" i="22"/>
  <c r="M52" i="8"/>
  <c r="M40" i="33"/>
  <c r="M22" i="33" s="1"/>
  <c r="M22" i="8"/>
  <c r="S10" i="10"/>
  <c r="S10" i="32"/>
  <c r="M27" i="1"/>
  <c r="M45" i="10"/>
  <c r="M27" i="10" s="1"/>
  <c r="M45" i="32"/>
  <c r="O82" i="33"/>
  <c r="AI78" i="19"/>
  <c r="AF27" i="8"/>
  <c r="AF45" i="33"/>
  <c r="AF27" i="33" s="1"/>
  <c r="AF82" i="33"/>
  <c r="N64" i="34"/>
  <c r="AE71" i="32"/>
  <c r="AE71" i="10"/>
  <c r="AA71" i="19"/>
  <c r="AD40" i="34"/>
  <c r="AD52" i="9"/>
  <c r="AD22" i="9"/>
  <c r="AH22" i="1"/>
  <c r="AH34" i="1" s="1"/>
  <c r="AH40" i="10"/>
  <c r="AH52" i="1"/>
  <c r="AH40" i="32"/>
  <c r="N46" i="10"/>
  <c r="N46" i="32"/>
  <c r="N52" i="32" s="1"/>
  <c r="N28" i="1"/>
  <c r="L72" i="33"/>
  <c r="AR92" i="32"/>
  <c r="AR92" i="10"/>
  <c r="D69" i="32"/>
  <c r="D69" i="10"/>
  <c r="BT69" i="1"/>
  <c r="AL73" i="33"/>
  <c r="AW66" i="34"/>
  <c r="AE10" i="34"/>
  <c r="U78" i="33"/>
  <c r="AP83" i="21"/>
  <c r="AP28" i="9"/>
  <c r="AP46" i="34"/>
  <c r="AP28" i="34" s="1"/>
  <c r="Z46" i="10"/>
  <c r="Z28" i="10" s="1"/>
  <c r="Z46" i="32"/>
  <c r="Z28" i="32" s="1"/>
  <c r="Z28" i="1"/>
  <c r="AP93" i="20"/>
  <c r="AP91" i="19"/>
  <c r="AN57" i="32"/>
  <c r="AN57" i="10"/>
  <c r="BO57" i="1"/>
  <c r="BQ57" i="1"/>
  <c r="D57" i="33"/>
  <c r="BT57" i="8"/>
  <c r="AG15" i="10"/>
  <c r="AG15" i="32"/>
  <c r="AS44" i="19"/>
  <c r="AS26" i="20"/>
  <c r="AS32" i="20" s="1"/>
  <c r="AS47" i="20"/>
  <c r="AS29" i="20" s="1"/>
  <c r="AH41" i="8"/>
  <c r="AH38" i="33"/>
  <c r="AH20" i="8"/>
  <c r="AH50" i="8"/>
  <c r="P67" i="33"/>
  <c r="BS67" i="8"/>
  <c r="AH75" i="19"/>
  <c r="M15" i="33"/>
  <c r="G70" i="33"/>
  <c r="D47" i="8"/>
  <c r="D26" i="8"/>
  <c r="D44" i="33"/>
  <c r="BT44" i="8"/>
  <c r="AV76" i="32"/>
  <c r="AV76" i="10"/>
  <c r="AD78" i="33"/>
  <c r="AL16" i="19"/>
  <c r="P52" i="21"/>
  <c r="P22" i="21"/>
  <c r="BS40" i="21"/>
  <c r="AT89" i="8"/>
  <c r="AT86" i="33"/>
  <c r="AT89" i="33" s="1"/>
  <c r="AF74" i="19"/>
  <c r="AM73" i="34"/>
  <c r="AL9" i="34"/>
  <c r="P87" i="19"/>
  <c r="BS87" i="20"/>
  <c r="AL9" i="19"/>
  <c r="AJ87" i="19"/>
  <c r="S74" i="19"/>
  <c r="AV81" i="33"/>
  <c r="N70" i="34"/>
  <c r="AL58" i="1"/>
  <c r="AL56" i="10"/>
  <c r="AL58" i="10" s="1"/>
  <c r="AL56" i="32"/>
  <c r="AQ88" i="10"/>
  <c r="AQ88" i="32"/>
  <c r="P14" i="19"/>
  <c r="P17" i="20"/>
  <c r="CA14" i="20"/>
  <c r="BS14" i="20"/>
  <c r="AN70" i="34"/>
  <c r="AN70" i="35" s="1"/>
  <c r="BO70" i="9"/>
  <c r="BQ70" i="9"/>
  <c r="N27" i="22"/>
  <c r="AA66" i="34"/>
  <c r="AE79" i="34"/>
  <c r="M95" i="19"/>
  <c r="M97" i="20"/>
  <c r="M9" i="34"/>
  <c r="O52" i="21"/>
  <c r="O22" i="21"/>
  <c r="O44" i="34"/>
  <c r="O47" i="9"/>
  <c r="O29" i="9" s="1"/>
  <c r="O26" i="9"/>
  <c r="AD87" i="33"/>
  <c r="AW71" i="10"/>
  <c r="AW71" i="32"/>
  <c r="P9" i="19"/>
  <c r="AF17" i="22"/>
  <c r="AR68" i="34"/>
  <c r="F16" i="19"/>
  <c r="O87" i="34"/>
  <c r="D66" i="23"/>
  <c r="BT66" i="24"/>
  <c r="G72" i="33"/>
  <c r="AY45" i="19"/>
  <c r="AY27" i="20"/>
  <c r="M27" i="20"/>
  <c r="M45" i="19"/>
  <c r="M27" i="19" s="1"/>
  <c r="O58" i="8"/>
  <c r="O56" i="33"/>
  <c r="AQ16" i="34"/>
  <c r="AI70" i="32"/>
  <c r="AI70" i="10"/>
  <c r="AA89" i="20"/>
  <c r="AA86" i="19"/>
  <c r="T8" i="33"/>
  <c r="T11" i="8"/>
  <c r="U103" i="8" s="1"/>
  <c r="M80" i="34"/>
  <c r="AK11" i="21"/>
  <c r="G78" i="10"/>
  <c r="G78" i="32"/>
  <c r="U17" i="21"/>
  <c r="AL11" i="21"/>
  <c r="M67" i="34"/>
  <c r="M11" i="9"/>
  <c r="M8" i="34"/>
  <c r="AD40" i="10"/>
  <c r="AD22" i="10" s="1"/>
  <c r="AD52" i="1"/>
  <c r="AD40" i="32"/>
  <c r="AD22" i="1"/>
  <c r="AU73" i="33"/>
  <c r="I87" i="34"/>
  <c r="R38" i="19"/>
  <c r="R41" i="19" s="1"/>
  <c r="R41" i="20"/>
  <c r="R50" i="20"/>
  <c r="R20" i="20"/>
  <c r="D74" i="32"/>
  <c r="D74" i="10"/>
  <c r="BT74" i="10" s="1"/>
  <c r="BT74" i="1"/>
  <c r="V27" i="20"/>
  <c r="V45" i="19"/>
  <c r="H80" i="23"/>
  <c r="AW75" i="19"/>
  <c r="X20" i="22"/>
  <c r="X50" i="22"/>
  <c r="X41" i="22"/>
  <c r="R78" i="32"/>
  <c r="R78" i="10"/>
  <c r="U45" i="19"/>
  <c r="U27" i="20"/>
  <c r="AQ26" i="20"/>
  <c r="AQ44" i="19"/>
  <c r="AQ47" i="20"/>
  <c r="V77" i="33"/>
  <c r="AH9" i="10"/>
  <c r="AH9" i="32"/>
  <c r="AJ97" i="9"/>
  <c r="AJ95" i="34"/>
  <c r="T64" i="32"/>
  <c r="T64" i="10"/>
  <c r="AW14" i="34"/>
  <c r="AW17" i="9"/>
  <c r="U45" i="34"/>
  <c r="U27" i="9"/>
  <c r="AJ15" i="34"/>
  <c r="AE9" i="32"/>
  <c r="AE9" i="10"/>
  <c r="N67" i="19"/>
  <c r="G69" i="19"/>
  <c r="S79" i="34"/>
  <c r="E82" i="19"/>
  <c r="AL64" i="32"/>
  <c r="AL64" i="10"/>
  <c r="J81" i="19"/>
  <c r="AR76" i="32"/>
  <c r="AR76" i="10"/>
  <c r="S9" i="32"/>
  <c r="S9" i="10"/>
  <c r="AY97" i="8"/>
  <c r="AY95" i="33"/>
  <c r="K79" i="34"/>
  <c r="AU87" i="34"/>
  <c r="AY11" i="21"/>
  <c r="AK17" i="20"/>
  <c r="AK14" i="19"/>
  <c r="K45" i="32"/>
  <c r="K27" i="1"/>
  <c r="K45" i="10"/>
  <c r="AM67" i="23"/>
  <c r="AU50" i="22"/>
  <c r="AU41" i="22"/>
  <c r="AU20" i="22"/>
  <c r="AA9" i="10"/>
  <c r="AA9" i="32"/>
  <c r="J65" i="33"/>
  <c r="BS76" i="25"/>
  <c r="AS47" i="21"/>
  <c r="AS26" i="21"/>
  <c r="AS32" i="21" s="1"/>
  <c r="L77" i="34"/>
  <c r="V66" i="23"/>
  <c r="D16" i="34"/>
  <c r="BT16" i="9"/>
  <c r="CB16" i="9"/>
  <c r="AO96" i="32"/>
  <c r="AO96" i="10"/>
  <c r="AC81" i="33"/>
  <c r="J96" i="32"/>
  <c r="J96" i="10"/>
  <c r="P72" i="34"/>
  <c r="BS72" i="9"/>
  <c r="AU58" i="21"/>
  <c r="AW88" i="19"/>
  <c r="AH21" i="8"/>
  <c r="AH51" i="8"/>
  <c r="AH39" i="33"/>
  <c r="AI96" i="19"/>
  <c r="AD70" i="23"/>
  <c r="F10" i="32"/>
  <c r="F10" i="10"/>
  <c r="BT10" i="10" s="1"/>
  <c r="BT10" i="1"/>
  <c r="AB14" i="32"/>
  <c r="AB17" i="1"/>
  <c r="AB14" i="10"/>
  <c r="BZ14" i="1"/>
  <c r="BR14" i="1"/>
  <c r="AA83" i="24"/>
  <c r="AA63" i="23"/>
  <c r="AM21" i="9"/>
  <c r="AM39" i="34"/>
  <c r="AM21" i="34" s="1"/>
  <c r="AM51" i="9"/>
  <c r="AU68" i="33"/>
  <c r="AT81" i="32"/>
  <c r="AT81" i="10"/>
  <c r="U76" i="19"/>
  <c r="K74" i="19"/>
  <c r="AD22" i="24"/>
  <c r="AD40" i="23"/>
  <c r="AD52" i="24"/>
  <c r="AF68" i="10"/>
  <c r="AF68" i="32"/>
  <c r="W45" i="19"/>
  <c r="W27" i="19" s="1"/>
  <c r="W27" i="20"/>
  <c r="W33" i="20" s="1"/>
  <c r="AP68" i="33"/>
  <c r="Q9" i="23"/>
  <c r="U58" i="21"/>
  <c r="K8" i="32"/>
  <c r="K11" i="1"/>
  <c r="K8" i="10"/>
  <c r="I47" i="22"/>
  <c r="I26" i="22"/>
  <c r="P45" i="10"/>
  <c r="BS45" i="10" s="1"/>
  <c r="P27" i="1"/>
  <c r="P45" i="32"/>
  <c r="BS45" i="1"/>
  <c r="AV9" i="19"/>
  <c r="F66" i="33"/>
  <c r="U83" i="21"/>
  <c r="W81" i="32"/>
  <c r="W81" i="10"/>
  <c r="BS82" i="22"/>
  <c r="AE66" i="32"/>
  <c r="AE66" i="10"/>
  <c r="AM56" i="23"/>
  <c r="AM58" i="23" s="1"/>
  <c r="AM58" i="24"/>
  <c r="AT21" i="22"/>
  <c r="AT51" i="22"/>
  <c r="AD92" i="32"/>
  <c r="AD92" i="10"/>
  <c r="AB58" i="9"/>
  <c r="AB56" i="34"/>
  <c r="BR56" i="9"/>
  <c r="AR82" i="19"/>
  <c r="AI71" i="19"/>
  <c r="AR17" i="9"/>
  <c r="AR14" i="34"/>
  <c r="AF78" i="32"/>
  <c r="AF78" i="10"/>
  <c r="AB17" i="20"/>
  <c r="AB14" i="19"/>
  <c r="BR14" i="20"/>
  <c r="BZ14" i="20"/>
  <c r="AU22" i="24"/>
  <c r="AU52" i="24"/>
  <c r="AU40" i="23"/>
  <c r="P52" i="22"/>
  <c r="P22" i="22"/>
  <c r="BS40" i="22"/>
  <c r="X16" i="19"/>
  <c r="L81" i="33"/>
  <c r="AR57" i="32"/>
  <c r="AR57" i="10"/>
  <c r="BO10" i="8"/>
  <c r="AP10" i="33"/>
  <c r="BO10" i="33" s="1"/>
  <c r="Q74" i="34"/>
  <c r="M97" i="22"/>
  <c r="AE80" i="19"/>
  <c r="AB71" i="10"/>
  <c r="BR71" i="10" s="1"/>
  <c r="AB71" i="32"/>
  <c r="BR71" i="32" s="1"/>
  <c r="BR71" i="1"/>
  <c r="E20" i="20"/>
  <c r="E50" i="20"/>
  <c r="E38" i="19"/>
  <c r="E41" i="20"/>
  <c r="E53" i="20" s="1"/>
  <c r="E60" i="20" s="1"/>
  <c r="AO51" i="21"/>
  <c r="AO21" i="21"/>
  <c r="M10" i="19"/>
  <c r="AQ89" i="21"/>
  <c r="AQ57" i="19"/>
  <c r="F68" i="27"/>
  <c r="AJ57" i="32"/>
  <c r="AJ57" i="10"/>
  <c r="AH65" i="19"/>
  <c r="AQ58" i="9"/>
  <c r="AQ56" i="34"/>
  <c r="AK75" i="19"/>
  <c r="AC22" i="20"/>
  <c r="AC40" i="19"/>
  <c r="AC52" i="20"/>
  <c r="BT80" i="22"/>
  <c r="H92" i="34"/>
  <c r="H92" i="35" s="1"/>
  <c r="AF81" i="34"/>
  <c r="L76" i="23"/>
  <c r="BR64" i="25"/>
  <c r="W11" i="20"/>
  <c r="W8" i="19"/>
  <c r="V69" i="33"/>
  <c r="AO73" i="33"/>
  <c r="J28" i="25"/>
  <c r="Q75" i="34"/>
  <c r="I57" i="19"/>
  <c r="AE16" i="19"/>
  <c r="AG70" i="32"/>
  <c r="AG70" i="10"/>
  <c r="J9" i="32"/>
  <c r="J9" i="10"/>
  <c r="AC20" i="8"/>
  <c r="AC41" i="8"/>
  <c r="AC50" i="8"/>
  <c r="AC38" i="33"/>
  <c r="X68" i="33"/>
  <c r="N70" i="19"/>
  <c r="AC67" i="10"/>
  <c r="AC67" i="32"/>
  <c r="BT57" i="22"/>
  <c r="U67" i="32"/>
  <c r="U67" i="10"/>
  <c r="AK17" i="1"/>
  <c r="AK14" i="32"/>
  <c r="AK14" i="10"/>
  <c r="O10" i="33"/>
  <c r="U87" i="34"/>
  <c r="AM69" i="33"/>
  <c r="AR83" i="24"/>
  <c r="AR63" i="23"/>
  <c r="I87" i="32"/>
  <c r="I87" i="10"/>
  <c r="J11" i="8"/>
  <c r="K103" i="8" s="1"/>
  <c r="J8" i="33"/>
  <c r="J11" i="33" s="1"/>
  <c r="AW73" i="10"/>
  <c r="AW73" i="32"/>
  <c r="AF11" i="22"/>
  <c r="V71" i="33"/>
  <c r="BO71" i="21"/>
  <c r="BQ71" i="21"/>
  <c r="Q39" i="10"/>
  <c r="Q51" i="1"/>
  <c r="Q39" i="32"/>
  <c r="Q21" i="1"/>
  <c r="AK20" i="24"/>
  <c r="AK32" i="24" s="1"/>
  <c r="AK50" i="24"/>
  <c r="AK41" i="24"/>
  <c r="AK38" i="23"/>
  <c r="S14" i="19"/>
  <c r="S17" i="20"/>
  <c r="AH73" i="33"/>
  <c r="U8" i="34"/>
  <c r="U11" i="9"/>
  <c r="AM63" i="19"/>
  <c r="AM83" i="20"/>
  <c r="AR70" i="10"/>
  <c r="AR70" i="32"/>
  <c r="Q47" i="22"/>
  <c r="Q26" i="22"/>
  <c r="Q21" i="20"/>
  <c r="Q39" i="19"/>
  <c r="Q51" i="20"/>
  <c r="AJ93" i="9"/>
  <c r="AJ91" i="34"/>
  <c r="AO96" i="19"/>
  <c r="E89" i="1"/>
  <c r="E86" i="10"/>
  <c r="E86" i="32"/>
  <c r="AQ15" i="33"/>
  <c r="E88" i="10"/>
  <c r="E88" i="32"/>
  <c r="U76" i="34"/>
  <c r="H27" i="21"/>
  <c r="N66" i="34"/>
  <c r="R16" i="34"/>
  <c r="AN76" i="33"/>
  <c r="BQ76" i="33" s="1"/>
  <c r="BO76" i="8"/>
  <c r="BQ76" i="8"/>
  <c r="AP79" i="32"/>
  <c r="AP79" i="10"/>
  <c r="X46" i="33"/>
  <c r="X28" i="8"/>
  <c r="AK15" i="34"/>
  <c r="L66" i="23"/>
  <c r="H11" i="20"/>
  <c r="H8" i="19"/>
  <c r="AB28" i="1"/>
  <c r="AB46" i="32"/>
  <c r="AB46" i="10"/>
  <c r="BR46" i="1"/>
  <c r="AH88" i="19"/>
  <c r="AB57" i="19"/>
  <c r="BR57" i="20"/>
  <c r="AR71" i="34"/>
  <c r="AD65" i="33"/>
  <c r="AG77" i="19"/>
  <c r="AK9" i="10"/>
  <c r="AK9" i="32"/>
  <c r="G9" i="19"/>
  <c r="AV41" i="1"/>
  <c r="AV50" i="1"/>
  <c r="AV38" i="32"/>
  <c r="AV20" i="1"/>
  <c r="AV38" i="10"/>
  <c r="AY70" i="23"/>
  <c r="AL10" i="23"/>
  <c r="J71" i="32"/>
  <c r="J71" i="10"/>
  <c r="Z86" i="34"/>
  <c r="Z89" i="9"/>
  <c r="AW8" i="33"/>
  <c r="AW11" i="8"/>
  <c r="S79" i="33"/>
  <c r="J97" i="8"/>
  <c r="J95" i="33"/>
  <c r="J97" i="33" s="1"/>
  <c r="K63" i="34"/>
  <c r="K83" i="9"/>
  <c r="AW10" i="19"/>
  <c r="AN27" i="8"/>
  <c r="AN45" i="33"/>
  <c r="BO45" i="8"/>
  <c r="BQ45" i="8"/>
  <c r="K67" i="34"/>
  <c r="J17" i="21"/>
  <c r="AV57" i="10"/>
  <c r="AV57" i="32"/>
  <c r="AT10" i="19"/>
  <c r="BR9" i="21"/>
  <c r="AE73" i="33"/>
  <c r="M75" i="32"/>
  <c r="M75" i="31" s="1"/>
  <c r="M75" i="10"/>
  <c r="V17" i="21"/>
  <c r="I9" i="33"/>
  <c r="F72" i="34"/>
  <c r="AH71" i="33"/>
  <c r="AW68" i="33"/>
  <c r="AF66" i="19"/>
  <c r="G68" i="19"/>
  <c r="AV95" i="19"/>
  <c r="AV97" i="20"/>
  <c r="AX96" i="19"/>
  <c r="N79" i="33"/>
  <c r="S88" i="33"/>
  <c r="Z92" i="32"/>
  <c r="Z92" i="10"/>
  <c r="AR65" i="34"/>
  <c r="AE64" i="19"/>
  <c r="AE9" i="34"/>
  <c r="AE11" i="34" s="1"/>
  <c r="X66" i="19"/>
  <c r="O77" i="32"/>
  <c r="O77" i="10"/>
  <c r="M93" i="1"/>
  <c r="M91" i="32"/>
  <c r="M91" i="10"/>
  <c r="P78" i="34"/>
  <c r="BS78" i="34" s="1"/>
  <c r="BS78" i="9"/>
  <c r="R87" i="19"/>
  <c r="AR67" i="10"/>
  <c r="AR67" i="32"/>
  <c r="AE74" i="10"/>
  <c r="AE74" i="32"/>
  <c r="AA78" i="33"/>
  <c r="F57" i="19"/>
  <c r="S52" i="20"/>
  <c r="S40" i="19"/>
  <c r="S22" i="20"/>
  <c r="S34" i="20" s="1"/>
  <c r="V83" i="21"/>
  <c r="Y21" i="8"/>
  <c r="Y33" i="8" s="1"/>
  <c r="Y51" i="8"/>
  <c r="Y39" i="33"/>
  <c r="AC45" i="10"/>
  <c r="AC45" i="32"/>
  <c r="AC27" i="1"/>
  <c r="AD8" i="19"/>
  <c r="BR8" i="19" s="1"/>
  <c r="AD11" i="20"/>
  <c r="BR8" i="20"/>
  <c r="AJ88" i="32"/>
  <c r="AJ88" i="10"/>
  <c r="R14" i="32"/>
  <c r="R17" i="1"/>
  <c r="R14" i="10"/>
  <c r="AT74" i="34"/>
  <c r="AE79" i="10"/>
  <c r="AE79" i="32"/>
  <c r="AP10" i="19"/>
  <c r="BO10" i="20"/>
  <c r="AE63" i="19"/>
  <c r="AE83" i="20"/>
  <c r="Z96" i="34"/>
  <c r="S71" i="32"/>
  <c r="S71" i="10"/>
  <c r="F15" i="32"/>
  <c r="F15" i="10"/>
  <c r="AV27" i="21"/>
  <c r="Q69" i="34"/>
  <c r="AJ9" i="33"/>
  <c r="Y51" i="22"/>
  <c r="Y21" i="22"/>
  <c r="AY78" i="34"/>
  <c r="AQ46" i="23"/>
  <c r="AQ28" i="24"/>
  <c r="W10" i="32"/>
  <c r="W10" i="10"/>
  <c r="U80" i="19"/>
  <c r="AX69" i="10"/>
  <c r="AX69" i="32"/>
  <c r="AF97" i="8"/>
  <c r="AF95" i="33"/>
  <c r="M66" i="33"/>
  <c r="W56" i="33"/>
  <c r="W58" i="8"/>
  <c r="S57" i="19"/>
  <c r="AM39" i="33"/>
  <c r="AM51" i="8"/>
  <c r="AM21" i="8"/>
  <c r="AM33" i="8" s="1"/>
  <c r="M69" i="34"/>
  <c r="AH92" i="32"/>
  <c r="AH92" i="10"/>
  <c r="AI78" i="34"/>
  <c r="AE68" i="33"/>
  <c r="AQ82" i="32"/>
  <c r="AQ82" i="10"/>
  <c r="Q10" i="33"/>
  <c r="L67" i="19"/>
  <c r="AL75" i="19"/>
  <c r="J41" i="22"/>
  <c r="J50" i="22"/>
  <c r="J20" i="22"/>
  <c r="D97" i="9"/>
  <c r="D95" i="34"/>
  <c r="BT95" i="9"/>
  <c r="BT97" i="9" s="1"/>
  <c r="S89" i="20"/>
  <c r="S86" i="19"/>
  <c r="AX74" i="34"/>
  <c r="AN71" i="32"/>
  <c r="BO71" i="1"/>
  <c r="AN71" i="10"/>
  <c r="BQ71" i="1"/>
  <c r="Q88" i="34"/>
  <c r="AV50" i="22"/>
  <c r="AV20" i="22"/>
  <c r="AV41" i="22"/>
  <c r="J70" i="33"/>
  <c r="AQ64" i="34"/>
  <c r="M88" i="34"/>
  <c r="W66" i="34"/>
  <c r="AD39" i="32"/>
  <c r="AD39" i="10"/>
  <c r="AD51" i="1"/>
  <c r="AD21" i="1"/>
  <c r="AD33" i="1" s="1"/>
  <c r="P28" i="22"/>
  <c r="BS46" i="22"/>
  <c r="T40" i="32"/>
  <c r="T40" i="10"/>
  <c r="T52" i="1"/>
  <c r="T22" i="1"/>
  <c r="AB82" i="33"/>
  <c r="BR82" i="8"/>
  <c r="AX74" i="33"/>
  <c r="AE11" i="8"/>
  <c r="AF103" i="8" s="1"/>
  <c r="AE8" i="33"/>
  <c r="AE11" i="33" s="1"/>
  <c r="AY75" i="34"/>
  <c r="Q44" i="33"/>
  <c r="Q26" i="8"/>
  <c r="Q47" i="8"/>
  <c r="Q29" i="8" s="1"/>
  <c r="Q64" i="23"/>
  <c r="W9" i="33"/>
  <c r="X58" i="22"/>
  <c r="H69" i="34"/>
  <c r="AB96" i="33"/>
  <c r="W69" i="10"/>
  <c r="W69" i="32"/>
  <c r="V40" i="23"/>
  <c r="V52" i="24"/>
  <c r="V22" i="24"/>
  <c r="D51" i="22"/>
  <c r="D21" i="22"/>
  <c r="BT39" i="22"/>
  <c r="AW22" i="21"/>
  <c r="AW52" i="21"/>
  <c r="E70" i="33"/>
  <c r="AP72" i="32"/>
  <c r="AP72" i="10"/>
  <c r="AP89" i="20"/>
  <c r="AP86" i="19"/>
  <c r="AG93" i="22"/>
  <c r="I81" i="34"/>
  <c r="AE17" i="9"/>
  <c r="AE14" i="34"/>
  <c r="AU93" i="21"/>
  <c r="AF93" i="1"/>
  <c r="AF91" i="10"/>
  <c r="AF91" i="32"/>
  <c r="AR27" i="9"/>
  <c r="AR45" i="34"/>
  <c r="BS15" i="21"/>
  <c r="CA15" i="21"/>
  <c r="W16" i="19"/>
  <c r="W77" i="34"/>
  <c r="R72" i="19"/>
  <c r="BO88" i="9"/>
  <c r="AN88" i="34"/>
  <c r="BQ88" i="9"/>
  <c r="AU78" i="23"/>
  <c r="AY27" i="22"/>
  <c r="AE68" i="19"/>
  <c r="L79" i="33"/>
  <c r="AM88" i="34"/>
  <c r="S17" i="9"/>
  <c r="S14" i="34"/>
  <c r="AY69" i="19"/>
  <c r="AS65" i="34"/>
  <c r="N68" i="34"/>
  <c r="AE51" i="21"/>
  <c r="AE21" i="21"/>
  <c r="AR79" i="19"/>
  <c r="AJ45" i="34"/>
  <c r="AJ27" i="9"/>
  <c r="AN96" i="19"/>
  <c r="BO79" i="21"/>
  <c r="BQ79" i="21"/>
  <c r="I96" i="10"/>
  <c r="I96" i="32"/>
  <c r="I96" i="19"/>
  <c r="AL73" i="32"/>
  <c r="AL73" i="10"/>
  <c r="AQ68" i="34"/>
  <c r="AO45" i="23"/>
  <c r="AO27" i="24"/>
  <c r="AY9" i="19"/>
  <c r="AJ82" i="19"/>
  <c r="E79" i="34"/>
  <c r="E79" i="35" s="1"/>
  <c r="AW10" i="33"/>
  <c r="O28" i="20"/>
  <c r="O46" i="19"/>
  <c r="W64" i="34"/>
  <c r="AX77" i="19"/>
  <c r="H21" i="8"/>
  <c r="H51" i="8"/>
  <c r="H39" i="33"/>
  <c r="Q27" i="9"/>
  <c r="Q45" i="34"/>
  <c r="AR77" i="19"/>
  <c r="K64" i="19"/>
  <c r="AC82" i="19"/>
  <c r="AY93" i="20"/>
  <c r="AY91" i="19"/>
  <c r="AO76" i="34"/>
  <c r="AP65" i="34"/>
  <c r="AR79" i="33"/>
  <c r="Q46" i="19"/>
  <c r="Q28" i="20"/>
  <c r="AL92" i="34"/>
  <c r="V40" i="34"/>
  <c r="V22" i="9"/>
  <c r="V52" i="9"/>
  <c r="AM83" i="24"/>
  <c r="AM63" i="23"/>
  <c r="AX17" i="21"/>
  <c r="M39" i="10"/>
  <c r="M39" i="32"/>
  <c r="M21" i="1"/>
  <c r="M51" i="1"/>
  <c r="AS79" i="32"/>
  <c r="AS79" i="10"/>
  <c r="AW95" i="19"/>
  <c r="AW97" i="20"/>
  <c r="AH15" i="33"/>
  <c r="D83" i="20"/>
  <c r="D63" i="19"/>
  <c r="BT63" i="19" s="1"/>
  <c r="BT63" i="20"/>
  <c r="L80" i="34"/>
  <c r="V14" i="33"/>
  <c r="V17" i="8"/>
  <c r="AW22" i="9"/>
  <c r="AW40" i="34"/>
  <c r="AW52" i="9"/>
  <c r="AN56" i="32"/>
  <c r="AN56" i="10"/>
  <c r="AN58" i="1"/>
  <c r="BO56" i="1"/>
  <c r="BO58" i="1" s="1"/>
  <c r="BQ56" i="1"/>
  <c r="K96" i="19"/>
  <c r="Q71" i="34"/>
  <c r="G64" i="10"/>
  <c r="G64" i="32"/>
  <c r="AQ77" i="34"/>
  <c r="AP76" i="32"/>
  <c r="AP76" i="10"/>
  <c r="AU96" i="33"/>
  <c r="O75" i="34"/>
  <c r="H64" i="33"/>
  <c r="L72" i="32"/>
  <c r="L72" i="10"/>
  <c r="I51" i="1"/>
  <c r="I39" i="10"/>
  <c r="I39" i="32"/>
  <c r="I39" i="35" s="1"/>
  <c r="I21" i="1"/>
  <c r="I33" i="1" s="1"/>
  <c r="AU51" i="8"/>
  <c r="AU21" i="8"/>
  <c r="AU39" i="33"/>
  <c r="L58" i="22"/>
  <c r="X27" i="21"/>
  <c r="AA58" i="21"/>
  <c r="Z10" i="34"/>
  <c r="Q71" i="19"/>
  <c r="E77" i="33"/>
  <c r="S64" i="34"/>
  <c r="Y44" i="33"/>
  <c r="Y26" i="33" s="1"/>
  <c r="Y47" i="8"/>
  <c r="Y29" i="8" s="1"/>
  <c r="Y26" i="8"/>
  <c r="AP28" i="20"/>
  <c r="AP46" i="19"/>
  <c r="AS72" i="33"/>
  <c r="AX51" i="8"/>
  <c r="AX39" i="33"/>
  <c r="AX21" i="33" s="1"/>
  <c r="AX21" i="8"/>
  <c r="AJ71" i="34"/>
  <c r="Y39" i="34"/>
  <c r="Y21" i="34" s="1"/>
  <c r="Y51" i="9"/>
  <c r="Y21" i="9"/>
  <c r="AE27" i="21"/>
  <c r="BO78" i="20"/>
  <c r="AN78" i="19"/>
  <c r="BQ78" i="20"/>
  <c r="Z79" i="19"/>
  <c r="H28" i="21"/>
  <c r="Q27" i="8"/>
  <c r="Q45" i="33"/>
  <c r="D47" i="20"/>
  <c r="D44" i="19"/>
  <c r="D26" i="20"/>
  <c r="D32" i="20" s="1"/>
  <c r="BT44" i="20"/>
  <c r="AH73" i="34"/>
  <c r="AX26" i="20"/>
  <c r="AX44" i="19"/>
  <c r="AX47" i="20"/>
  <c r="T17" i="1"/>
  <c r="T14" i="32"/>
  <c r="T14" i="10"/>
  <c r="AO87" i="32"/>
  <c r="AO87" i="10"/>
  <c r="AP82" i="34"/>
  <c r="Z8" i="19"/>
  <c r="Z11" i="20"/>
  <c r="AX89" i="8"/>
  <c r="AX86" i="33"/>
  <c r="O57" i="33"/>
  <c r="F22" i="20"/>
  <c r="F34" i="20" s="1"/>
  <c r="F40" i="19"/>
  <c r="F52" i="20"/>
  <c r="Z57" i="19"/>
  <c r="P82" i="19"/>
  <c r="BS82" i="19" s="1"/>
  <c r="BS82" i="20"/>
  <c r="L74" i="34"/>
  <c r="AO45" i="32"/>
  <c r="AO27" i="1"/>
  <c r="AO45" i="10"/>
  <c r="R11" i="22"/>
  <c r="BS8" i="22"/>
  <c r="J44" i="34"/>
  <c r="J26" i="9"/>
  <c r="J47" i="9"/>
  <c r="J29" i="9" s="1"/>
  <c r="AV97" i="1"/>
  <c r="AV95" i="10"/>
  <c r="AV97" i="10" s="1"/>
  <c r="AV95" i="32"/>
  <c r="AB10" i="23"/>
  <c r="AO78" i="33"/>
  <c r="AX70" i="32"/>
  <c r="AX70" i="10"/>
  <c r="AU47" i="9"/>
  <c r="AU29" i="9" s="1"/>
  <c r="AU26" i="9"/>
  <c r="AU44" i="34"/>
  <c r="AP74" i="32"/>
  <c r="AP74" i="10"/>
  <c r="AT80" i="32"/>
  <c r="AT80" i="10"/>
  <c r="AJ47" i="26"/>
  <c r="AJ26" i="26"/>
  <c r="AP16" i="10"/>
  <c r="AP16" i="32"/>
  <c r="AQ88" i="19"/>
  <c r="AL77" i="34"/>
  <c r="AI9" i="32"/>
  <c r="AI9" i="10"/>
  <c r="AH16" i="10"/>
  <c r="AH16" i="32"/>
  <c r="O96" i="32"/>
  <c r="O96" i="10"/>
  <c r="AD76" i="33"/>
  <c r="AJ14" i="19"/>
  <c r="AJ17" i="20"/>
  <c r="AH76" i="33"/>
  <c r="R57" i="32"/>
  <c r="R57" i="10"/>
  <c r="O8" i="23"/>
  <c r="O11" i="24"/>
  <c r="E67" i="19"/>
  <c r="AX50" i="8"/>
  <c r="AX38" i="33"/>
  <c r="AX41" i="8"/>
  <c r="AX20" i="8"/>
  <c r="Y82" i="19"/>
  <c r="BR57" i="22"/>
  <c r="I28" i="24"/>
  <c r="I46" i="23"/>
  <c r="AJ52" i="24"/>
  <c r="AJ40" i="23"/>
  <c r="AJ22" i="24"/>
  <c r="AE73" i="19"/>
  <c r="AS89" i="9"/>
  <c r="AS86" i="34"/>
  <c r="AL81" i="34"/>
  <c r="Q87" i="32"/>
  <c r="Q87" i="10"/>
  <c r="AM64" i="10"/>
  <c r="AM64" i="32"/>
  <c r="AD64" i="32"/>
  <c r="AD64" i="10"/>
  <c r="J87" i="33"/>
  <c r="BQ9" i="1"/>
  <c r="AO9" i="10"/>
  <c r="BQ9" i="10" s="1"/>
  <c r="AO9" i="32"/>
  <c r="AO92" i="33"/>
  <c r="AO87" i="33"/>
  <c r="O93" i="9"/>
  <c r="O91" i="34"/>
  <c r="O93" i="34" s="1"/>
  <c r="N83" i="8"/>
  <c r="N63" i="33"/>
  <c r="AA63" i="19"/>
  <c r="AA83" i="20"/>
  <c r="AW58" i="8"/>
  <c r="AW56" i="33"/>
  <c r="AW58" i="33" s="1"/>
  <c r="AW64" i="32"/>
  <c r="AW64" i="10"/>
  <c r="AE16" i="10"/>
  <c r="AE16" i="32"/>
  <c r="AE16" i="35" s="1"/>
  <c r="AO64" i="34"/>
  <c r="AM16" i="19"/>
  <c r="AF15" i="34"/>
  <c r="AH45" i="33"/>
  <c r="AH27" i="8"/>
  <c r="AH20" i="20"/>
  <c r="AH32" i="20" s="1"/>
  <c r="AH50" i="20"/>
  <c r="AH38" i="19"/>
  <c r="AH41" i="20"/>
  <c r="AR11" i="9"/>
  <c r="AR8" i="34"/>
  <c r="Q17" i="9"/>
  <c r="Q14" i="34"/>
  <c r="AA81" i="34"/>
  <c r="AD81" i="32"/>
  <c r="AD81" i="10"/>
  <c r="AL27" i="9"/>
  <c r="AL45" i="34"/>
  <c r="AL27" i="34" s="1"/>
  <c r="V83" i="8"/>
  <c r="V63" i="33"/>
  <c r="V79" i="19"/>
  <c r="AB72" i="10"/>
  <c r="AB72" i="32"/>
  <c r="BR72" i="1"/>
  <c r="AU70" i="32"/>
  <c r="AU70" i="10"/>
  <c r="Q9" i="19"/>
  <c r="Q11" i="19" s="1"/>
  <c r="AT70" i="33"/>
  <c r="P47" i="22"/>
  <c r="P26" i="22"/>
  <c r="BS44" i="22"/>
  <c r="AA92" i="32"/>
  <c r="AA92" i="31" s="1"/>
  <c r="AA92" i="10"/>
  <c r="AH68" i="33"/>
  <c r="AQ39" i="33"/>
  <c r="AQ51" i="8"/>
  <c r="AQ21" i="8"/>
  <c r="AQ33" i="8" s="1"/>
  <c r="O89" i="1"/>
  <c r="O86" i="10"/>
  <c r="O86" i="32"/>
  <c r="AC73" i="34"/>
  <c r="S44" i="10"/>
  <c r="S26" i="10" s="1"/>
  <c r="S26" i="1"/>
  <c r="S44" i="32"/>
  <c r="S47" i="1"/>
  <c r="AO69" i="34"/>
  <c r="S58" i="8"/>
  <c r="S56" i="33"/>
  <c r="Z38" i="34"/>
  <c r="Z20" i="9"/>
  <c r="Z50" i="9"/>
  <c r="Z41" i="9"/>
  <c r="E68" i="33"/>
  <c r="W75" i="23"/>
  <c r="AU74" i="19"/>
  <c r="AA46" i="32"/>
  <c r="AA46" i="10"/>
  <c r="AA28" i="10" s="1"/>
  <c r="AA28" i="1"/>
  <c r="Y93" i="20"/>
  <c r="Y91" i="19"/>
  <c r="AJ91" i="10"/>
  <c r="AJ93" i="1"/>
  <c r="AJ91" i="32"/>
  <c r="AJ93" i="32" s="1"/>
  <c r="L44" i="10"/>
  <c r="L47" i="10" s="1"/>
  <c r="L47" i="1"/>
  <c r="L26" i="1"/>
  <c r="L44" i="32"/>
  <c r="L47" i="32" s="1"/>
  <c r="AA93" i="8"/>
  <c r="AA91" i="33"/>
  <c r="AA93" i="33" s="1"/>
  <c r="Y46" i="19"/>
  <c r="Y28" i="20"/>
  <c r="AC21" i="22"/>
  <c r="AC33" i="22" s="1"/>
  <c r="AC51" i="22"/>
  <c r="AL74" i="33"/>
  <c r="Z95" i="34"/>
  <c r="Z97" i="9"/>
  <c r="W97" i="24"/>
  <c r="W95" i="23"/>
  <c r="AQ14" i="19"/>
  <c r="AQ17" i="20"/>
  <c r="O83" i="8"/>
  <c r="O63" i="33"/>
  <c r="W72" i="32"/>
  <c r="W72" i="10"/>
  <c r="Z89" i="20"/>
  <c r="Z86" i="19"/>
  <c r="AH56" i="34"/>
  <c r="AH58" i="9"/>
  <c r="M87" i="23"/>
  <c r="AK92" i="34"/>
  <c r="AL15" i="33"/>
  <c r="G97" i="21"/>
  <c r="AX63" i="19"/>
  <c r="AX83" i="20"/>
  <c r="AD75" i="19"/>
  <c r="AS8" i="19"/>
  <c r="AS11" i="20"/>
  <c r="BS70" i="22"/>
  <c r="J76" i="34"/>
  <c r="J76" i="35" s="1"/>
  <c r="AB82" i="19"/>
  <c r="BR82" i="20"/>
  <c r="AD78" i="32"/>
  <c r="AD78" i="10"/>
  <c r="L46" i="27"/>
  <c r="L28" i="28"/>
  <c r="H77" i="34"/>
  <c r="D67" i="19"/>
  <c r="BT67" i="20"/>
  <c r="AI27" i="25"/>
  <c r="F65" i="19"/>
  <c r="X69" i="33"/>
  <c r="AK27" i="22"/>
  <c r="AG79" i="19"/>
  <c r="AY47" i="21"/>
  <c r="AY29" i="21" s="1"/>
  <c r="AY26" i="21"/>
  <c r="R17" i="9"/>
  <c r="R14" i="34"/>
  <c r="AM96" i="33"/>
  <c r="AN15" i="19"/>
  <c r="BO15" i="20"/>
  <c r="BW15" i="20"/>
  <c r="BQ15" i="20"/>
  <c r="BY15" i="20"/>
  <c r="AO41" i="21"/>
  <c r="AO50" i="21"/>
  <c r="AO20" i="21"/>
  <c r="AO32" i="21" s="1"/>
  <c r="AM92" i="19"/>
  <c r="AQ72" i="19"/>
  <c r="F87" i="23"/>
  <c r="E82" i="33"/>
  <c r="AX79" i="34"/>
  <c r="AI56" i="19"/>
  <c r="AI58" i="19" s="1"/>
  <c r="AI58" i="20"/>
  <c r="N41" i="24"/>
  <c r="N38" i="23"/>
  <c r="N20" i="24"/>
  <c r="N50" i="24"/>
  <c r="AA28" i="22"/>
  <c r="T81" i="34"/>
  <c r="AL15" i="19"/>
  <c r="AL83" i="25"/>
  <c r="AM11" i="21"/>
  <c r="AI93" i="20"/>
  <c r="AI91" i="19"/>
  <c r="AO15" i="23"/>
  <c r="AY20" i="21"/>
  <c r="AY41" i="21"/>
  <c r="AY50" i="21"/>
  <c r="AQ97" i="9"/>
  <c r="AQ95" i="34"/>
  <c r="AQ97" i="34" s="1"/>
  <c r="W72" i="33"/>
  <c r="AB63" i="19"/>
  <c r="AB83" i="20"/>
  <c r="BR63" i="20"/>
  <c r="AV45" i="10"/>
  <c r="AV27" i="1"/>
  <c r="AV45" i="32"/>
  <c r="AY20" i="20"/>
  <c r="AY38" i="19"/>
  <c r="AY41" i="20"/>
  <c r="AY50" i="20"/>
  <c r="AC65" i="34"/>
  <c r="S72" i="33"/>
  <c r="BO64" i="20"/>
  <c r="AN64" i="19"/>
  <c r="BQ64" i="20"/>
  <c r="J82" i="19"/>
  <c r="Q10" i="34"/>
  <c r="AY76" i="23"/>
  <c r="AG21" i="22"/>
  <c r="AG51" i="22"/>
  <c r="N28" i="8"/>
  <c r="N46" i="33"/>
  <c r="N28" i="33" s="1"/>
  <c r="AG69" i="33"/>
  <c r="Q76" i="32"/>
  <c r="Q76" i="10"/>
  <c r="L51" i="22"/>
  <c r="L21" i="22"/>
  <c r="AP66" i="19"/>
  <c r="O14" i="23"/>
  <c r="O17" i="24"/>
  <c r="AD46" i="19"/>
  <c r="AD28" i="20"/>
  <c r="X11" i="25"/>
  <c r="G80" i="34"/>
  <c r="AJ86" i="32"/>
  <c r="AJ86" i="10"/>
  <c r="AJ89" i="1"/>
  <c r="P26" i="21"/>
  <c r="P47" i="21"/>
  <c r="P29" i="21" s="1"/>
  <c r="BS44" i="21"/>
  <c r="AY71" i="34"/>
  <c r="AH78" i="32"/>
  <c r="AH78" i="10"/>
  <c r="I65" i="19"/>
  <c r="F69" i="33"/>
  <c r="AH87" i="33"/>
  <c r="N45" i="19"/>
  <c r="N27" i="20"/>
  <c r="V58" i="21"/>
  <c r="AE95" i="23"/>
  <c r="AE97" i="24"/>
  <c r="R74" i="10"/>
  <c r="R74" i="32"/>
  <c r="AO67" i="19"/>
  <c r="AK77" i="33"/>
  <c r="AK77" i="35" s="1"/>
  <c r="O79" i="33"/>
  <c r="AD16" i="34"/>
  <c r="R73" i="33"/>
  <c r="AR78" i="33"/>
  <c r="D22" i="20"/>
  <c r="D52" i="20"/>
  <c r="D40" i="19"/>
  <c r="BT40" i="20"/>
  <c r="M63" i="33"/>
  <c r="M83" i="8"/>
  <c r="AY79" i="33"/>
  <c r="X71" i="34"/>
  <c r="AK69" i="32"/>
  <c r="AK69" i="10"/>
  <c r="N73" i="32"/>
  <c r="N73" i="10"/>
  <c r="M28" i="1"/>
  <c r="M46" i="32"/>
  <c r="M28" i="32" s="1"/>
  <c r="M46" i="10"/>
  <c r="M28" i="10" s="1"/>
  <c r="AW91" i="33"/>
  <c r="AW93" i="8"/>
  <c r="F10" i="34"/>
  <c r="BT10" i="34" s="1"/>
  <c r="BT10" i="9"/>
  <c r="AT11" i="9"/>
  <c r="AT8" i="34"/>
  <c r="AO75" i="19"/>
  <c r="BO75" i="19" s="1"/>
  <c r="AJ74" i="32"/>
  <c r="AJ74" i="10"/>
  <c r="L67" i="34"/>
  <c r="AJ45" i="32"/>
  <c r="AJ45" i="35" s="1"/>
  <c r="AJ45" i="10"/>
  <c r="AJ27" i="1"/>
  <c r="U9" i="19"/>
  <c r="AC70" i="19"/>
  <c r="AP58" i="1"/>
  <c r="AP56" i="32"/>
  <c r="AP56" i="10"/>
  <c r="AP58" i="10" s="1"/>
  <c r="P14" i="10"/>
  <c r="P17" i="1"/>
  <c r="P14" i="32"/>
  <c r="BS14" i="1"/>
  <c r="CA14" i="1"/>
  <c r="AT73" i="19"/>
  <c r="AU96" i="10"/>
  <c r="AU96" i="32"/>
  <c r="F26" i="1"/>
  <c r="F44" i="32"/>
  <c r="F44" i="10"/>
  <c r="F47" i="1"/>
  <c r="R57" i="23"/>
  <c r="AW96" i="33"/>
  <c r="AL52" i="24"/>
  <c r="AL40" i="23"/>
  <c r="AL22" i="24"/>
  <c r="AG72" i="34"/>
  <c r="AU63" i="33"/>
  <c r="AU83" i="8"/>
  <c r="G21" i="21"/>
  <c r="G51" i="21"/>
  <c r="AI22" i="8"/>
  <c r="AI52" i="8"/>
  <c r="AI40" i="33"/>
  <c r="X15" i="34"/>
  <c r="AF16" i="34"/>
  <c r="K26" i="1"/>
  <c r="K47" i="1"/>
  <c r="K44" i="32"/>
  <c r="K44" i="10"/>
  <c r="X89" i="20"/>
  <c r="X86" i="19"/>
  <c r="AU57" i="33"/>
  <c r="I47" i="9"/>
  <c r="I44" i="34"/>
  <c r="I26" i="9"/>
  <c r="AT39" i="10"/>
  <c r="AT51" i="1"/>
  <c r="AT21" i="1"/>
  <c r="AT33" i="1" s="1"/>
  <c r="AT39" i="32"/>
  <c r="AC63" i="34"/>
  <c r="AC83" i="9"/>
  <c r="Q78" i="33"/>
  <c r="AC81" i="34"/>
  <c r="D91" i="32"/>
  <c r="D93" i="1"/>
  <c r="D91" i="10"/>
  <c r="BT91" i="10" s="1"/>
  <c r="BT91" i="1"/>
  <c r="R47" i="22"/>
  <c r="R26" i="22"/>
  <c r="AH87" i="34"/>
  <c r="AV72" i="33"/>
  <c r="I66" i="32"/>
  <c r="I66" i="10"/>
  <c r="AS97" i="8"/>
  <c r="AS95" i="33"/>
  <c r="AR75" i="34"/>
  <c r="M93" i="21"/>
  <c r="T65" i="23"/>
  <c r="AY80" i="33"/>
  <c r="M68" i="33"/>
  <c r="L88" i="34"/>
  <c r="D63" i="34"/>
  <c r="D83" i="9"/>
  <c r="BT63" i="9"/>
  <c r="V87" i="34"/>
  <c r="AY64" i="23"/>
  <c r="AY26" i="9"/>
  <c r="AY47" i="9"/>
  <c r="AY44" i="34"/>
  <c r="AS39" i="10"/>
  <c r="AS51" i="1"/>
  <c r="AS21" i="1"/>
  <c r="AS39" i="32"/>
  <c r="V74" i="33"/>
  <c r="AR57" i="33"/>
  <c r="AI74" i="32"/>
  <c r="AI74" i="10"/>
  <c r="O26" i="22"/>
  <c r="O47" i="22"/>
  <c r="AG28" i="8"/>
  <c r="AG46" i="33"/>
  <c r="J78" i="33"/>
  <c r="D22" i="9"/>
  <c r="D40" i="34"/>
  <c r="D52" i="9"/>
  <c r="BT40" i="9"/>
  <c r="AA58" i="8"/>
  <c r="AA56" i="33"/>
  <c r="D96" i="10"/>
  <c r="D96" i="32"/>
  <c r="W86" i="19"/>
  <c r="W89" i="20"/>
  <c r="Z28" i="20"/>
  <c r="Z46" i="19"/>
  <c r="U68" i="32"/>
  <c r="U68" i="10"/>
  <c r="AU83" i="9"/>
  <c r="AU63" i="34"/>
  <c r="AI51" i="20"/>
  <c r="AI39" i="19"/>
  <c r="AI21" i="20"/>
  <c r="AI33" i="20" s="1"/>
  <c r="T20" i="9"/>
  <c r="T32" i="9" s="1"/>
  <c r="T38" i="34"/>
  <c r="T41" i="9"/>
  <c r="T50" i="9"/>
  <c r="G46" i="19"/>
  <c r="G28" i="19" s="1"/>
  <c r="G28" i="20"/>
  <c r="AD50" i="22"/>
  <c r="AD20" i="22"/>
  <c r="AD41" i="22"/>
  <c r="AJ66" i="10"/>
  <c r="AJ66" i="32"/>
  <c r="Z39" i="19"/>
  <c r="Z51" i="20"/>
  <c r="Z21" i="20"/>
  <c r="AB8" i="32"/>
  <c r="AB8" i="10"/>
  <c r="AB11" i="1"/>
  <c r="AB103" i="1" s="1"/>
  <c r="X81" i="34"/>
  <c r="AB87" i="19"/>
  <c r="BR87" i="20"/>
  <c r="AR74" i="32"/>
  <c r="AR74" i="10"/>
  <c r="AQ76" i="10"/>
  <c r="AQ76" i="32"/>
  <c r="AG26" i="8"/>
  <c r="AG44" i="33"/>
  <c r="AG47" i="8"/>
  <c r="R10" i="33"/>
  <c r="BS10" i="33" s="1"/>
  <c r="BS10" i="8"/>
  <c r="BO15" i="21"/>
  <c r="BW15" i="21"/>
  <c r="BY15" i="21"/>
  <c r="BQ15" i="21"/>
  <c r="AM14" i="32"/>
  <c r="AM14" i="10"/>
  <c r="AM17" i="1"/>
  <c r="G8" i="19"/>
  <c r="G11" i="20"/>
  <c r="AR87" i="32"/>
  <c r="AR87" i="10"/>
  <c r="U80" i="32"/>
  <c r="U80" i="10"/>
  <c r="W11" i="24"/>
  <c r="W8" i="23"/>
  <c r="Y41" i="20"/>
  <c r="Y50" i="20"/>
  <c r="Y20" i="20"/>
  <c r="Y38" i="19"/>
  <c r="Y50" i="19" s="1"/>
  <c r="AG87" i="32"/>
  <c r="AG87" i="10"/>
  <c r="AL27" i="21"/>
  <c r="AE70" i="10"/>
  <c r="AE70" i="32"/>
  <c r="O58" i="9"/>
  <c r="O56" i="34"/>
  <c r="O58" i="34" s="1"/>
  <c r="W89" i="8"/>
  <c r="W86" i="33"/>
  <c r="Y58" i="8"/>
  <c r="Y56" i="33"/>
  <c r="AI15" i="32"/>
  <c r="AI15" i="10"/>
  <c r="AD81" i="33"/>
  <c r="AA75" i="33"/>
  <c r="AX65" i="33"/>
  <c r="AS83" i="20"/>
  <c r="AS63" i="19"/>
  <c r="P28" i="21"/>
  <c r="BS46" i="21"/>
  <c r="H75" i="33"/>
  <c r="AK65" i="19"/>
  <c r="AG11" i="20"/>
  <c r="AG8" i="19"/>
  <c r="V44" i="10"/>
  <c r="V26" i="10" s="1"/>
  <c r="V44" i="32"/>
  <c r="V26" i="1"/>
  <c r="V47" i="1"/>
  <c r="AO65" i="34"/>
  <c r="T78" i="32"/>
  <c r="T78" i="10"/>
  <c r="AO44" i="19"/>
  <c r="AO26" i="20"/>
  <c r="AO47" i="20"/>
  <c r="AX28" i="22"/>
  <c r="K82" i="33"/>
  <c r="T15" i="33"/>
  <c r="W81" i="34"/>
  <c r="AK21" i="9"/>
  <c r="AK51" i="9"/>
  <c r="AK39" i="34"/>
  <c r="AK51" i="34" s="1"/>
  <c r="AF92" i="23"/>
  <c r="AA58" i="20"/>
  <c r="AA56" i="19"/>
  <c r="AB73" i="10"/>
  <c r="AB73" i="32"/>
  <c r="BR73" i="1"/>
  <c r="AM75" i="19"/>
  <c r="AW79" i="10"/>
  <c r="AW79" i="32"/>
  <c r="Y67" i="32"/>
  <c r="Y67" i="10"/>
  <c r="AG9" i="33"/>
  <c r="AL63" i="19"/>
  <c r="AL83" i="20"/>
  <c r="H93" i="1"/>
  <c r="H91" i="32"/>
  <c r="H91" i="10"/>
  <c r="AV71" i="32"/>
  <c r="AV71" i="10"/>
  <c r="AP95" i="32"/>
  <c r="AP97" i="1"/>
  <c r="AP95" i="10"/>
  <c r="AP97" i="10" s="1"/>
  <c r="AA64" i="33"/>
  <c r="AR17" i="21"/>
  <c r="AJ64" i="33"/>
  <c r="AI17" i="9"/>
  <c r="AI14" i="34"/>
  <c r="AC67" i="33"/>
  <c r="V63" i="19"/>
  <c r="V83" i="20"/>
  <c r="AG26" i="22"/>
  <c r="AG47" i="22"/>
  <c r="AG53" i="22" s="1"/>
  <c r="AX72" i="33"/>
  <c r="AE69" i="33"/>
  <c r="AD17" i="21"/>
  <c r="AK89" i="21"/>
  <c r="D28" i="1"/>
  <c r="D46" i="32"/>
  <c r="D46" i="10"/>
  <c r="BT46" i="1"/>
  <c r="E41" i="9"/>
  <c r="E53" i="9" s="1"/>
  <c r="E50" i="9"/>
  <c r="E38" i="34"/>
  <c r="E20" i="9"/>
  <c r="E32" i="9" s="1"/>
  <c r="AB57" i="34"/>
  <c r="BR57" i="34" s="1"/>
  <c r="BR57" i="9"/>
  <c r="J51" i="21"/>
  <c r="J21" i="21"/>
  <c r="J33" i="21" s="1"/>
  <c r="AH68" i="10"/>
  <c r="AH68" i="32"/>
  <c r="AP14" i="10"/>
  <c r="AP14" i="32"/>
  <c r="AP17" i="1"/>
  <c r="AL65" i="33"/>
  <c r="S14" i="23"/>
  <c r="S17" i="24"/>
  <c r="AG74" i="33"/>
  <c r="AX15" i="34"/>
  <c r="AD69" i="34"/>
  <c r="M39" i="34"/>
  <c r="M21" i="9"/>
  <c r="M33" i="9" s="1"/>
  <c r="M51" i="9"/>
  <c r="V73" i="33"/>
  <c r="AR47" i="20"/>
  <c r="AR26" i="20"/>
  <c r="AR44" i="19"/>
  <c r="X76" i="33"/>
  <c r="AF15" i="32"/>
  <c r="AF15" i="10"/>
  <c r="AQ77" i="33"/>
  <c r="K93" i="21"/>
  <c r="AT73" i="32"/>
  <c r="AT73" i="10"/>
  <c r="AC76" i="34"/>
  <c r="H96" i="34"/>
  <c r="E16" i="33"/>
  <c r="AO80" i="19"/>
  <c r="V40" i="33"/>
  <c r="V22" i="33" s="1"/>
  <c r="V22" i="8"/>
  <c r="V34" i="8" s="1"/>
  <c r="V52" i="8"/>
  <c r="W92" i="34"/>
  <c r="T66" i="34"/>
  <c r="AK87" i="33"/>
  <c r="AK64" i="34"/>
  <c r="AM83" i="22"/>
  <c r="AQ8" i="32"/>
  <c r="AQ8" i="10"/>
  <c r="AQ11" i="10" s="1"/>
  <c r="AQ11" i="1"/>
  <c r="AQ92" i="34"/>
  <c r="X91" i="33"/>
  <c r="X93" i="8"/>
  <c r="D87" i="19"/>
  <c r="BT87" i="20"/>
  <c r="AS81" i="33"/>
  <c r="AF71" i="33"/>
  <c r="G89" i="20"/>
  <c r="G86" i="19"/>
  <c r="AQ66" i="19"/>
  <c r="AW71" i="34"/>
  <c r="AL57" i="33"/>
  <c r="AM70" i="32"/>
  <c r="AM70" i="10"/>
  <c r="AN82" i="32"/>
  <c r="AN82" i="10"/>
  <c r="BQ82" i="10" s="1"/>
  <c r="BO82" i="1"/>
  <c r="BQ82" i="1"/>
  <c r="AI77" i="34"/>
  <c r="L57" i="33"/>
  <c r="L15" i="19"/>
  <c r="AW57" i="34"/>
  <c r="E76" i="19"/>
  <c r="AS68" i="34"/>
  <c r="U69" i="34"/>
  <c r="AK75" i="33"/>
  <c r="AD83" i="9"/>
  <c r="AD63" i="34"/>
  <c r="AJ58" i="25"/>
  <c r="AD67" i="23"/>
  <c r="AD71" i="19"/>
  <c r="AU28" i="21"/>
  <c r="AV75" i="33"/>
  <c r="AQ74" i="19"/>
  <c r="O11" i="8"/>
  <c r="O8" i="33"/>
  <c r="D20" i="21"/>
  <c r="D50" i="21"/>
  <c r="D41" i="21"/>
  <c r="BT38" i="21"/>
  <c r="AL65" i="19"/>
  <c r="AR9" i="34"/>
  <c r="Q76" i="34"/>
  <c r="X27" i="8"/>
  <c r="X45" i="33"/>
  <c r="X27" i="33" s="1"/>
  <c r="N79" i="19"/>
  <c r="L88" i="19"/>
  <c r="BR66" i="21"/>
  <c r="AV75" i="34"/>
  <c r="AI81" i="19"/>
  <c r="K89" i="9"/>
  <c r="K86" i="34"/>
  <c r="U80" i="33"/>
  <c r="AD63" i="19"/>
  <c r="AD83" i="20"/>
  <c r="AR79" i="32"/>
  <c r="AR79" i="10"/>
  <c r="Z17" i="8"/>
  <c r="Z14" i="33"/>
  <c r="Z17" i="33" s="1"/>
  <c r="F57" i="33"/>
  <c r="L74" i="19"/>
  <c r="R39" i="32"/>
  <c r="R39" i="35" s="1"/>
  <c r="R21" i="1"/>
  <c r="R33" i="1" s="1"/>
  <c r="R51" i="1"/>
  <c r="R39" i="10"/>
  <c r="AX71" i="19"/>
  <c r="H74" i="19"/>
  <c r="AA10" i="23"/>
  <c r="E66" i="19"/>
  <c r="U51" i="8"/>
  <c r="U39" i="33"/>
  <c r="U21" i="8"/>
  <c r="U33" i="8" s="1"/>
  <c r="J44" i="23"/>
  <c r="J47" i="24"/>
  <c r="J26" i="24"/>
  <c r="AQ27" i="21"/>
  <c r="W79" i="32"/>
  <c r="W79" i="10"/>
  <c r="P76" i="33"/>
  <c r="BS76" i="8"/>
  <c r="D92" i="33"/>
  <c r="BT92" i="33" s="1"/>
  <c r="BT92" i="8"/>
  <c r="N95" i="34"/>
  <c r="N97" i="34" s="1"/>
  <c r="N97" i="9"/>
  <c r="I67" i="19"/>
  <c r="AW74" i="34"/>
  <c r="AV27" i="26"/>
  <c r="Z82" i="10"/>
  <c r="Z82" i="32"/>
  <c r="G83" i="22"/>
  <c r="E9" i="33"/>
  <c r="AX92" i="34"/>
  <c r="N96" i="33"/>
  <c r="AG65" i="34"/>
  <c r="N52" i="24"/>
  <c r="N40" i="23"/>
  <c r="N22" i="24"/>
  <c r="BR81" i="21"/>
  <c r="AS93" i="9"/>
  <c r="AS91" i="34"/>
  <c r="G80" i="32"/>
  <c r="G80" i="10"/>
  <c r="Y10" i="34"/>
  <c r="AY47" i="24"/>
  <c r="AY44" i="23"/>
  <c r="AY26" i="24"/>
  <c r="Y11" i="20"/>
  <c r="Y8" i="19"/>
  <c r="Y11" i="19" s="1"/>
  <c r="F56" i="10"/>
  <c r="F58" i="10" s="1"/>
  <c r="F56" i="32"/>
  <c r="F58" i="1"/>
  <c r="AH26" i="24"/>
  <c r="AH44" i="23"/>
  <c r="AH47" i="24"/>
  <c r="Q27" i="20"/>
  <c r="Q45" i="19"/>
  <c r="H17" i="9"/>
  <c r="H14" i="34"/>
  <c r="AU11" i="20"/>
  <c r="AV103" i="20" s="1"/>
  <c r="AU8" i="19"/>
  <c r="O9" i="10"/>
  <c r="O9" i="32"/>
  <c r="AR70" i="34"/>
  <c r="AE81" i="34"/>
  <c r="AE81" i="31" s="1"/>
  <c r="X97" i="1"/>
  <c r="X95" i="32"/>
  <c r="X95" i="10"/>
  <c r="L71" i="34"/>
  <c r="AP67" i="33"/>
  <c r="AB87" i="33"/>
  <c r="BR87" i="8"/>
  <c r="AD64" i="33"/>
  <c r="AX67" i="10"/>
  <c r="AX67" i="32"/>
  <c r="AU80" i="33"/>
  <c r="AM22" i="20"/>
  <c r="AM52" i="20"/>
  <c r="AM40" i="19"/>
  <c r="AF10" i="23"/>
  <c r="F80" i="33"/>
  <c r="AT10" i="34"/>
  <c r="AB93" i="21"/>
  <c r="BR91" i="21"/>
  <c r="AE39" i="34"/>
  <c r="AE21" i="34" s="1"/>
  <c r="AE51" i="9"/>
  <c r="AE21" i="9"/>
  <c r="I15" i="33"/>
  <c r="U79" i="19"/>
  <c r="D68" i="32"/>
  <c r="D68" i="10"/>
  <c r="BT68" i="1"/>
  <c r="AO96" i="34"/>
  <c r="AW82" i="34"/>
  <c r="AK81" i="34"/>
  <c r="AA52" i="22"/>
  <c r="AA22" i="22"/>
  <c r="S44" i="34"/>
  <c r="S47" i="9"/>
  <c r="S26" i="9"/>
  <c r="AH38" i="10"/>
  <c r="AH50" i="10" s="1"/>
  <c r="AH38" i="32"/>
  <c r="AH20" i="1"/>
  <c r="AH50" i="1"/>
  <c r="AH41" i="1"/>
  <c r="AH53" i="1" s="1"/>
  <c r="AX78" i="10"/>
  <c r="AX78" i="32"/>
  <c r="W77" i="32"/>
  <c r="W77" i="10"/>
  <c r="Y64" i="33"/>
  <c r="U40" i="34"/>
  <c r="U52" i="9"/>
  <c r="U22" i="9"/>
  <c r="AW28" i="21"/>
  <c r="E63" i="32"/>
  <c r="E83" i="1"/>
  <c r="E63" i="10"/>
  <c r="O66" i="33"/>
  <c r="AG73" i="19"/>
  <c r="M57" i="34"/>
  <c r="AG78" i="33"/>
  <c r="AP71" i="34"/>
  <c r="AI79" i="34"/>
  <c r="AQ63" i="19"/>
  <c r="AQ83" i="20"/>
  <c r="AS57" i="32"/>
  <c r="AS57" i="10"/>
  <c r="AH69" i="34"/>
  <c r="AX8" i="34"/>
  <c r="AX11" i="9"/>
  <c r="X9" i="33"/>
  <c r="AM58" i="9"/>
  <c r="AM56" i="34"/>
  <c r="AM58" i="34" s="1"/>
  <c r="AR15" i="23"/>
  <c r="I11" i="20"/>
  <c r="I8" i="19"/>
  <c r="AE51" i="1"/>
  <c r="AE21" i="1"/>
  <c r="AE33" i="1" s="1"/>
  <c r="AE39" i="32"/>
  <c r="AE39" i="10"/>
  <c r="T28" i="8"/>
  <c r="T46" i="33"/>
  <c r="Z64" i="19"/>
  <c r="AE50" i="21"/>
  <c r="AE41" i="21"/>
  <c r="AE20" i="21"/>
  <c r="AE32" i="21" s="1"/>
  <c r="AT68" i="33"/>
  <c r="M87" i="19"/>
  <c r="D41" i="8"/>
  <c r="D38" i="33"/>
  <c r="D50" i="8"/>
  <c r="D20" i="8"/>
  <c r="BT38" i="8"/>
  <c r="AB45" i="19"/>
  <c r="AB27" i="20"/>
  <c r="BR45" i="20"/>
  <c r="AF21" i="21"/>
  <c r="AF51" i="21"/>
  <c r="AU75" i="34"/>
  <c r="Y28" i="24"/>
  <c r="Y46" i="23"/>
  <c r="AP15" i="10"/>
  <c r="AP15" i="32"/>
  <c r="T9" i="32"/>
  <c r="T9" i="31" s="1"/>
  <c r="T9" i="10"/>
  <c r="N77" i="10"/>
  <c r="N77" i="32"/>
  <c r="AL77" i="32"/>
  <c r="AL77" i="10"/>
  <c r="AA52" i="8"/>
  <c r="AA40" i="33"/>
  <c r="AA22" i="8"/>
  <c r="U96" i="34"/>
  <c r="AS8" i="33"/>
  <c r="AS11" i="33" s="1"/>
  <c r="AS11" i="8"/>
  <c r="Q22" i="8"/>
  <c r="Q52" i="8"/>
  <c r="Q40" i="33"/>
  <c r="AY57" i="34"/>
  <c r="U57" i="32"/>
  <c r="U57" i="10"/>
  <c r="L16" i="23"/>
  <c r="AJ72" i="34"/>
  <c r="AP78" i="19"/>
  <c r="K15" i="10"/>
  <c r="K15" i="32"/>
  <c r="AE56" i="34"/>
  <c r="AE58" i="34" s="1"/>
  <c r="AE58" i="9"/>
  <c r="O83" i="9"/>
  <c r="O63" i="34"/>
  <c r="W22" i="20"/>
  <c r="W34" i="20" s="1"/>
  <c r="W40" i="19"/>
  <c r="W52" i="20"/>
  <c r="AE81" i="19"/>
  <c r="AO52" i="8"/>
  <c r="AO40" i="33"/>
  <c r="AO22" i="8"/>
  <c r="AC88" i="34"/>
  <c r="AF79" i="33"/>
  <c r="AB11" i="22"/>
  <c r="S97" i="9"/>
  <c r="S95" i="34"/>
  <c r="S97" i="34" s="1"/>
  <c r="S81" i="19"/>
  <c r="K80" i="19"/>
  <c r="AV67" i="19"/>
  <c r="D91" i="33"/>
  <c r="D93" i="8"/>
  <c r="BT91" i="8"/>
  <c r="W50" i="20"/>
  <c r="W20" i="20"/>
  <c r="W38" i="19"/>
  <c r="W41" i="20"/>
  <c r="X97" i="8"/>
  <c r="X95" i="33"/>
  <c r="O15" i="32"/>
  <c r="O15" i="10"/>
  <c r="AM97" i="8"/>
  <c r="AM95" i="33"/>
  <c r="AM97" i="33" s="1"/>
  <c r="AK8" i="10"/>
  <c r="AK8" i="32"/>
  <c r="AK11" i="1"/>
  <c r="T92" i="23"/>
  <c r="BR67" i="21"/>
  <c r="N74" i="32"/>
  <c r="N74" i="10"/>
  <c r="E70" i="10"/>
  <c r="E70" i="32"/>
  <c r="F21" i="8"/>
  <c r="F39" i="33"/>
  <c r="F21" i="33" s="1"/>
  <c r="F51" i="8"/>
  <c r="AX74" i="10"/>
  <c r="AX74" i="32"/>
  <c r="E44" i="33"/>
  <c r="E26" i="8"/>
  <c r="E47" i="8"/>
  <c r="S92" i="33"/>
  <c r="AA65" i="34"/>
  <c r="O68" i="33"/>
  <c r="W22" i="1"/>
  <c r="W34" i="1" s="1"/>
  <c r="W40" i="32"/>
  <c r="W52" i="1"/>
  <c r="W40" i="10"/>
  <c r="M65" i="34"/>
  <c r="L45" i="23"/>
  <c r="L27" i="24"/>
  <c r="Q87" i="34"/>
  <c r="AW83" i="21"/>
  <c r="X79" i="34"/>
  <c r="AX67" i="23"/>
  <c r="P74" i="32"/>
  <c r="P74" i="10"/>
  <c r="BS74" i="1"/>
  <c r="M50" i="25"/>
  <c r="M20" i="25"/>
  <c r="M41" i="25"/>
  <c r="AR8" i="10"/>
  <c r="AR11" i="1"/>
  <c r="AS103" i="1" s="1"/>
  <c r="AR8" i="32"/>
  <c r="AP45" i="33"/>
  <c r="AP27" i="8"/>
  <c r="AL93" i="8"/>
  <c r="AL91" i="33"/>
  <c r="AD28" i="22"/>
  <c r="E51" i="8"/>
  <c r="E39" i="33"/>
  <c r="E21" i="8"/>
  <c r="Z17" i="9"/>
  <c r="Z14" i="34"/>
  <c r="G78" i="33"/>
  <c r="H46" i="32"/>
  <c r="H28" i="32" s="1"/>
  <c r="H28" i="1"/>
  <c r="H46" i="10"/>
  <c r="AW75" i="34"/>
  <c r="H93" i="8"/>
  <c r="H91" i="33"/>
  <c r="H93" i="33" s="1"/>
  <c r="AH72" i="32"/>
  <c r="AH72" i="10"/>
  <c r="AB66" i="10"/>
  <c r="AB66" i="32"/>
  <c r="BR66" i="1"/>
  <c r="AA88" i="32"/>
  <c r="AA88" i="10"/>
  <c r="V21" i="25"/>
  <c r="V51" i="25"/>
  <c r="N87" i="34"/>
  <c r="AF80" i="33"/>
  <c r="AM26" i="9"/>
  <c r="AM47" i="9"/>
  <c r="AM44" i="34"/>
  <c r="BO71" i="25"/>
  <c r="BQ71" i="25"/>
  <c r="AH96" i="10"/>
  <c r="AH96" i="32"/>
  <c r="S76" i="34"/>
  <c r="AP70" i="34"/>
  <c r="AY67" i="33"/>
  <c r="AP27" i="20"/>
  <c r="AP45" i="19"/>
  <c r="AI65" i="34"/>
  <c r="U72" i="19"/>
  <c r="V57" i="32"/>
  <c r="V58" i="32" s="1"/>
  <c r="V57" i="10"/>
  <c r="U73" i="19"/>
  <c r="R78" i="33"/>
  <c r="R78" i="31" s="1"/>
  <c r="P95" i="34"/>
  <c r="P97" i="9"/>
  <c r="BS95" i="9"/>
  <c r="BS97" i="9" s="1"/>
  <c r="AN86" i="10"/>
  <c r="BO86" i="1"/>
  <c r="BO89" i="1" s="1"/>
  <c r="AN89" i="1"/>
  <c r="AN86" i="32"/>
  <c r="BQ86" i="1"/>
  <c r="N95" i="33"/>
  <c r="N97" i="8"/>
  <c r="BR15" i="21"/>
  <c r="BZ15" i="21"/>
  <c r="R58" i="8"/>
  <c r="R56" i="33"/>
  <c r="R58" i="33" s="1"/>
  <c r="G45" i="34"/>
  <c r="G27" i="9"/>
  <c r="R65" i="19"/>
  <c r="W86" i="34"/>
  <c r="W89" i="9"/>
  <c r="H69" i="32"/>
  <c r="H69" i="10"/>
  <c r="AD17" i="25"/>
  <c r="AL83" i="8"/>
  <c r="AL63" i="33"/>
  <c r="S83" i="9"/>
  <c r="S63" i="34"/>
  <c r="AI93" i="21"/>
  <c r="H72" i="19"/>
  <c r="BT77" i="25"/>
  <c r="AX66" i="23"/>
  <c r="N91" i="19"/>
  <c r="N93" i="20"/>
  <c r="BT87" i="25"/>
  <c r="AR78" i="23"/>
  <c r="AA44" i="23"/>
  <c r="AA26" i="24"/>
  <c r="AA47" i="24"/>
  <c r="AA15" i="19"/>
  <c r="AB51" i="25"/>
  <c r="AB21" i="25"/>
  <c r="BR39" i="25"/>
  <c r="AQ69" i="34"/>
  <c r="AS56" i="23"/>
  <c r="AS58" i="24"/>
  <c r="AP56" i="23"/>
  <c r="AP58" i="24"/>
  <c r="AQ75" i="34"/>
  <c r="M76" i="33"/>
  <c r="Z15" i="23"/>
  <c r="AU89" i="9"/>
  <c r="AU86" i="34"/>
  <c r="AU89" i="34" s="1"/>
  <c r="AB77" i="19"/>
  <c r="BR77" i="20"/>
  <c r="F64" i="19"/>
  <c r="AM92" i="32"/>
  <c r="AM92" i="10"/>
  <c r="P10" i="34"/>
  <c r="AU16" i="34"/>
  <c r="AS65" i="23"/>
  <c r="AR50" i="21"/>
  <c r="AR41" i="21"/>
  <c r="AR20" i="21"/>
  <c r="K96" i="32"/>
  <c r="K96" i="10"/>
  <c r="F50" i="22"/>
  <c r="F41" i="22"/>
  <c r="F20" i="22"/>
  <c r="AI89" i="20"/>
  <c r="AI86" i="19"/>
  <c r="BT65" i="21"/>
  <c r="Z71" i="32"/>
  <c r="Z71" i="10"/>
  <c r="S10" i="19"/>
  <c r="AI17" i="20"/>
  <c r="AI14" i="19"/>
  <c r="AP16" i="23"/>
  <c r="AR70" i="19"/>
  <c r="D52" i="24"/>
  <c r="D40" i="23"/>
  <c r="D22" i="24"/>
  <c r="BT40" i="24"/>
  <c r="AK69" i="34"/>
  <c r="Z91" i="19"/>
  <c r="Z93" i="20"/>
  <c r="T58" i="22"/>
  <c r="AY15" i="19"/>
  <c r="R81" i="19"/>
  <c r="R77" i="34"/>
  <c r="X89" i="9"/>
  <c r="X86" i="34"/>
  <c r="AK89" i="8"/>
  <c r="AK86" i="33"/>
  <c r="T71" i="32"/>
  <c r="T71" i="10"/>
  <c r="R97" i="8"/>
  <c r="R95" i="33"/>
  <c r="AS87" i="23"/>
  <c r="J63" i="33"/>
  <c r="J83" i="8"/>
  <c r="AN68" i="34"/>
  <c r="BO68" i="9"/>
  <c r="BQ68" i="9"/>
  <c r="V71" i="19"/>
  <c r="AP71" i="10"/>
  <c r="AP71" i="32"/>
  <c r="J22" i="1"/>
  <c r="J34" i="1" s="1"/>
  <c r="J40" i="10"/>
  <c r="J40" i="32"/>
  <c r="J52" i="1"/>
  <c r="N80" i="34"/>
  <c r="N80" i="35" s="1"/>
  <c r="K78" i="10"/>
  <c r="K78" i="32"/>
  <c r="BS88" i="22"/>
  <c r="AO17" i="21"/>
  <c r="BR16" i="21"/>
  <c r="BZ16" i="21"/>
  <c r="F77" i="34"/>
  <c r="AV44" i="32"/>
  <c r="AV44" i="10"/>
  <c r="AV47" i="1"/>
  <c r="AV26" i="1"/>
  <c r="AK28" i="1"/>
  <c r="AK46" i="10"/>
  <c r="AK46" i="32"/>
  <c r="AW74" i="33"/>
  <c r="U20" i="25"/>
  <c r="U50" i="25"/>
  <c r="U41" i="25"/>
  <c r="K74" i="23"/>
  <c r="AR81" i="10"/>
  <c r="AR81" i="32"/>
  <c r="I22" i="20"/>
  <c r="I52" i="20"/>
  <c r="I40" i="19"/>
  <c r="AX89" i="21"/>
  <c r="E64" i="19"/>
  <c r="U75" i="33"/>
  <c r="N77" i="19"/>
  <c r="AY10" i="32"/>
  <c r="AY10" i="10"/>
  <c r="P21" i="22"/>
  <c r="P51" i="22"/>
  <c r="BS39" i="22"/>
  <c r="V14" i="34"/>
  <c r="V17" i="9"/>
  <c r="J81" i="33"/>
  <c r="AU93" i="8"/>
  <c r="AU91" i="33"/>
  <c r="AX69" i="33"/>
  <c r="T91" i="19"/>
  <c r="T93" i="20"/>
  <c r="J10" i="32"/>
  <c r="J10" i="10"/>
  <c r="AG88" i="34"/>
  <c r="AV64" i="34"/>
  <c r="J26" i="1"/>
  <c r="J44" i="10"/>
  <c r="J44" i="32"/>
  <c r="J47" i="1"/>
  <c r="J29" i="1" s="1"/>
  <c r="AK51" i="22"/>
  <c r="AK21" i="22"/>
  <c r="T66" i="33"/>
  <c r="K21" i="21"/>
  <c r="K51" i="21"/>
  <c r="D92" i="19"/>
  <c r="BT92" i="20"/>
  <c r="AV22" i="9"/>
  <c r="AV34" i="9" s="1"/>
  <c r="AV52" i="9"/>
  <c r="AV40" i="34"/>
  <c r="AL83" i="21"/>
  <c r="AU20" i="21"/>
  <c r="AU50" i="21"/>
  <c r="AU41" i="21"/>
  <c r="G17" i="22"/>
  <c r="P76" i="10"/>
  <c r="P76" i="32"/>
  <c r="BS76" i="1"/>
  <c r="AO8" i="10"/>
  <c r="AO8" i="32"/>
  <c r="AO11" i="1"/>
  <c r="BQ8" i="1"/>
  <c r="AC50" i="21"/>
  <c r="AC41" i="21"/>
  <c r="AC20" i="21"/>
  <c r="AA10" i="33"/>
  <c r="Q73" i="23"/>
  <c r="AE17" i="1"/>
  <c r="AE14" i="32"/>
  <c r="AE14" i="10"/>
  <c r="AV92" i="33"/>
  <c r="AR16" i="23"/>
  <c r="AF81" i="19"/>
  <c r="AW66" i="32"/>
  <c r="AW66" i="10"/>
  <c r="AR57" i="34"/>
  <c r="AL71" i="34"/>
  <c r="AV76" i="19"/>
  <c r="AS56" i="34"/>
  <c r="AS58" i="34" s="1"/>
  <c r="AS58" i="9"/>
  <c r="P88" i="19"/>
  <c r="BS88" i="20"/>
  <c r="U81" i="23"/>
  <c r="P83" i="9"/>
  <c r="P63" i="34"/>
  <c r="BS63" i="34" s="1"/>
  <c r="BS63" i="9"/>
  <c r="Z83" i="24"/>
  <c r="Z63" i="23"/>
  <c r="AI15" i="34"/>
  <c r="K10" i="10"/>
  <c r="K10" i="32"/>
  <c r="AB9" i="33"/>
  <c r="Q21" i="25"/>
  <c r="Q51" i="25"/>
  <c r="AK41" i="25"/>
  <c r="AK50" i="25"/>
  <c r="AK20" i="25"/>
  <c r="X67" i="19"/>
  <c r="AH71" i="34"/>
  <c r="H27" i="26"/>
  <c r="D76" i="34"/>
  <c r="BT76" i="34" s="1"/>
  <c r="BT76" i="9"/>
  <c r="AS97" i="1"/>
  <c r="AS95" i="32"/>
  <c r="AS95" i="10"/>
  <c r="AS97" i="10" s="1"/>
  <c r="AS17" i="21"/>
  <c r="AI57" i="33"/>
  <c r="AJ15" i="32"/>
  <c r="AJ15" i="10"/>
  <c r="F26" i="24"/>
  <c r="F44" i="23"/>
  <c r="F47" i="24"/>
  <c r="AV16" i="34"/>
  <c r="AS51" i="24"/>
  <c r="AS39" i="23"/>
  <c r="AS21" i="24"/>
  <c r="AD45" i="19"/>
  <c r="AD27" i="20"/>
  <c r="AW72" i="33"/>
  <c r="P70" i="23"/>
  <c r="BS70" i="24"/>
  <c r="Q78" i="19"/>
  <c r="X88" i="34"/>
  <c r="P11" i="8"/>
  <c r="Q103" i="8" s="1"/>
  <c r="P8" i="33"/>
  <c r="AW80" i="33"/>
  <c r="AU26" i="25"/>
  <c r="AU47" i="25"/>
  <c r="Z75" i="34"/>
  <c r="AS58" i="26"/>
  <c r="E71" i="34"/>
  <c r="AC96" i="33"/>
  <c r="D78" i="33"/>
  <c r="BT78" i="8"/>
  <c r="AT27" i="25"/>
  <c r="M10" i="23"/>
  <c r="AV74" i="33"/>
  <c r="T50" i="21"/>
  <c r="T20" i="21"/>
  <c r="T32" i="21" s="1"/>
  <c r="T41" i="21"/>
  <c r="AQ69" i="23"/>
  <c r="T16" i="23"/>
  <c r="W68" i="10"/>
  <c r="W68" i="32"/>
  <c r="AB41" i="25"/>
  <c r="AB23" i="25" s="1"/>
  <c r="AB20" i="25"/>
  <c r="AB50" i="25"/>
  <c r="BR38" i="25"/>
  <c r="R93" i="22"/>
  <c r="BS72" i="21"/>
  <c r="Q52" i="24"/>
  <c r="Q22" i="24"/>
  <c r="Q40" i="23"/>
  <c r="M71" i="10"/>
  <c r="M71" i="32"/>
  <c r="Z92" i="19"/>
  <c r="F82" i="34"/>
  <c r="X41" i="20"/>
  <c r="X20" i="20"/>
  <c r="X32" i="20" s="1"/>
  <c r="X38" i="19"/>
  <c r="X50" i="19" s="1"/>
  <c r="X50" i="20"/>
  <c r="S8" i="32"/>
  <c r="S11" i="1"/>
  <c r="T103" i="1" s="1"/>
  <c r="S8" i="10"/>
  <c r="H88" i="19"/>
  <c r="L96" i="34"/>
  <c r="Q66" i="32"/>
  <c r="Q66" i="10"/>
  <c r="AK67" i="34"/>
  <c r="BO75" i="8"/>
  <c r="AN75" i="33"/>
  <c r="BQ75" i="8"/>
  <c r="AE46" i="19"/>
  <c r="AE28" i="20"/>
  <c r="AP14" i="19"/>
  <c r="AP20" i="19" s="1"/>
  <c r="AP17" i="20"/>
  <c r="AL16" i="33"/>
  <c r="S39" i="34"/>
  <c r="S51" i="9"/>
  <c r="S21" i="9"/>
  <c r="AY46" i="34"/>
  <c r="AY28" i="9"/>
  <c r="BT57" i="25"/>
  <c r="Z72" i="19"/>
  <c r="AS64" i="34"/>
  <c r="S80" i="33"/>
  <c r="BS10" i="20"/>
  <c r="R10" i="19"/>
  <c r="BS10" i="19" s="1"/>
  <c r="AK26" i="9"/>
  <c r="AK47" i="9"/>
  <c r="AK29" i="9" s="1"/>
  <c r="AK44" i="34"/>
  <c r="Q65" i="19"/>
  <c r="O95" i="32"/>
  <c r="O95" i="10"/>
  <c r="O97" i="1"/>
  <c r="H88" i="32"/>
  <c r="H88" i="10"/>
  <c r="L82" i="34"/>
  <c r="P68" i="33"/>
  <c r="BS68" i="33" s="1"/>
  <c r="BS68" i="8"/>
  <c r="G72" i="32"/>
  <c r="G72" i="10"/>
  <c r="BR16" i="22"/>
  <c r="BZ16" i="22"/>
  <c r="AD52" i="8"/>
  <c r="AD40" i="33"/>
  <c r="AD22" i="8"/>
  <c r="AD34" i="8" s="1"/>
  <c r="T74" i="34"/>
  <c r="BS76" i="21"/>
  <c r="V10" i="19"/>
  <c r="AP97" i="8"/>
  <c r="AP95" i="33"/>
  <c r="AY14" i="19"/>
  <c r="AY17" i="20"/>
  <c r="AG28" i="21"/>
  <c r="P78" i="19"/>
  <c r="BS78" i="20"/>
  <c r="L83" i="21"/>
  <c r="AR93" i="8"/>
  <c r="AR91" i="33"/>
  <c r="AT80" i="34"/>
  <c r="BR9" i="22"/>
  <c r="Q52" i="21"/>
  <c r="Q22" i="21"/>
  <c r="AA88" i="33"/>
  <c r="AR11" i="22"/>
  <c r="AH81" i="33"/>
  <c r="AY74" i="32"/>
  <c r="AY74" i="10"/>
  <c r="AB80" i="19"/>
  <c r="BR80" i="19" s="1"/>
  <c r="BR80" i="20"/>
  <c r="S11" i="22"/>
  <c r="Z93" i="22"/>
  <c r="AG17" i="22"/>
  <c r="AY69" i="34"/>
  <c r="AX58" i="26"/>
  <c r="G80" i="19"/>
  <c r="AF86" i="19"/>
  <c r="AF89" i="20"/>
  <c r="O10" i="10"/>
  <c r="O10" i="32"/>
  <c r="AF88" i="33"/>
  <c r="Q79" i="34"/>
  <c r="AH26" i="25"/>
  <c r="AH47" i="25"/>
  <c r="AV26" i="21"/>
  <c r="AV47" i="21"/>
  <c r="AL21" i="21"/>
  <c r="AL33" i="21" s="1"/>
  <c r="AL51" i="21"/>
  <c r="E83" i="24"/>
  <c r="E63" i="23"/>
  <c r="T44" i="10"/>
  <c r="T44" i="32"/>
  <c r="T26" i="1"/>
  <c r="T47" i="1"/>
  <c r="T29" i="1" s="1"/>
  <c r="S21" i="21"/>
  <c r="S51" i="21"/>
  <c r="BT66" i="21"/>
  <c r="F97" i="8"/>
  <c r="F95" i="33"/>
  <c r="F97" i="33" s="1"/>
  <c r="H45" i="33"/>
  <c r="H27" i="8"/>
  <c r="H33" i="8" s="1"/>
  <c r="AY20" i="24"/>
  <c r="AY32" i="24" s="1"/>
  <c r="AY38" i="23"/>
  <c r="AY41" i="24"/>
  <c r="AY50" i="24"/>
  <c r="E10" i="23"/>
  <c r="AX76" i="19"/>
  <c r="AW73" i="19"/>
  <c r="AY89" i="21"/>
  <c r="L58" i="25"/>
  <c r="AG89" i="21"/>
  <c r="AX73" i="32"/>
  <c r="AX73" i="10"/>
  <c r="AN21" i="20"/>
  <c r="AN39" i="19"/>
  <c r="BQ39" i="19" s="1"/>
  <c r="AN51" i="20"/>
  <c r="BO39" i="20"/>
  <c r="BQ39" i="20"/>
  <c r="H77" i="10"/>
  <c r="H77" i="32"/>
  <c r="AV68" i="19"/>
  <c r="AJ38" i="34"/>
  <c r="AJ50" i="9"/>
  <c r="AJ20" i="9"/>
  <c r="AJ41" i="9"/>
  <c r="W74" i="32"/>
  <c r="W74" i="10"/>
  <c r="W93" i="20"/>
  <c r="W91" i="19"/>
  <c r="N69" i="10"/>
  <c r="N69" i="32"/>
  <c r="Z64" i="33"/>
  <c r="E91" i="34"/>
  <c r="E93" i="34" s="1"/>
  <c r="E93" i="9"/>
  <c r="AM57" i="19"/>
  <c r="W83" i="24"/>
  <c r="W63" i="23"/>
  <c r="AV40" i="23"/>
  <c r="AV22" i="24"/>
  <c r="AV52" i="24"/>
  <c r="AE14" i="23"/>
  <c r="AE17" i="24"/>
  <c r="X97" i="9"/>
  <c r="X95" i="34"/>
  <c r="O16" i="10"/>
  <c r="O16" i="32"/>
  <c r="BR57" i="21"/>
  <c r="X15" i="19"/>
  <c r="E89" i="20"/>
  <c r="E99" i="20" s="1"/>
  <c r="E86" i="19"/>
  <c r="X16" i="33"/>
  <c r="AB27" i="26"/>
  <c r="BR45" i="26"/>
  <c r="AL89" i="26"/>
  <c r="AT21" i="25"/>
  <c r="AT51" i="25"/>
  <c r="E82" i="34"/>
  <c r="X73" i="19"/>
  <c r="AH76" i="34"/>
  <c r="AS70" i="19"/>
  <c r="J52" i="21"/>
  <c r="J22" i="21"/>
  <c r="AX16" i="34"/>
  <c r="S76" i="23"/>
  <c r="AC78" i="19"/>
  <c r="L82" i="10"/>
  <c r="L82" i="32"/>
  <c r="AD93" i="20"/>
  <c r="AD91" i="19"/>
  <c r="AV83" i="24"/>
  <c r="AV63" i="23"/>
  <c r="P96" i="23"/>
  <c r="V75" i="33"/>
  <c r="AA73" i="19"/>
  <c r="AO67" i="34"/>
  <c r="G69" i="23"/>
  <c r="AA87" i="34"/>
  <c r="AR10" i="32"/>
  <c r="AR10" i="10"/>
  <c r="T11" i="21"/>
  <c r="AV82" i="19"/>
  <c r="F14" i="34"/>
  <c r="F17" i="9"/>
  <c r="Z44" i="19"/>
  <c r="Z47" i="20"/>
  <c r="Z29" i="20" s="1"/>
  <c r="Z26" i="20"/>
  <c r="AL28" i="21"/>
  <c r="AS81" i="19"/>
  <c r="AL26" i="8"/>
  <c r="AL47" i="8"/>
  <c r="AL29" i="8" s="1"/>
  <c r="AL44" i="33"/>
  <c r="AL26" i="33" s="1"/>
  <c r="AY11" i="26"/>
  <c r="D75" i="33"/>
  <c r="BT75" i="8"/>
  <c r="AX65" i="19"/>
  <c r="K76" i="19"/>
  <c r="AL80" i="10"/>
  <c r="AL80" i="32"/>
  <c r="AI9" i="33"/>
  <c r="AF66" i="10"/>
  <c r="AF66" i="32"/>
  <c r="AT97" i="21"/>
  <c r="E69" i="10"/>
  <c r="E69" i="32"/>
  <c r="Y75" i="19"/>
  <c r="H27" i="24"/>
  <c r="H45" i="23"/>
  <c r="W11" i="1"/>
  <c r="W8" i="10"/>
  <c r="W8" i="32"/>
  <c r="AQ80" i="33"/>
  <c r="AU95" i="10"/>
  <c r="AU97" i="1"/>
  <c r="AU95" i="32"/>
  <c r="H77" i="19"/>
  <c r="P75" i="34"/>
  <c r="BS75" i="9"/>
  <c r="Y52" i="9"/>
  <c r="Y40" i="34"/>
  <c r="Y22" i="9"/>
  <c r="Y34" i="9" s="1"/>
  <c r="AW17" i="20"/>
  <c r="AW14" i="19"/>
  <c r="AE80" i="33"/>
  <c r="AU89" i="24"/>
  <c r="AU86" i="23"/>
  <c r="P82" i="34"/>
  <c r="BS82" i="9"/>
  <c r="X72" i="32"/>
  <c r="X72" i="10"/>
  <c r="U77" i="34"/>
  <c r="K46" i="23"/>
  <c r="K28" i="24"/>
  <c r="AA44" i="19"/>
  <c r="AA47" i="20"/>
  <c r="AA26" i="20"/>
  <c r="H11" i="9"/>
  <c r="H103" i="9" s="1"/>
  <c r="H8" i="34"/>
  <c r="AT20" i="22"/>
  <c r="AT50" i="22"/>
  <c r="AT41" i="22"/>
  <c r="AH27" i="22"/>
  <c r="AA96" i="34"/>
  <c r="O28" i="8"/>
  <c r="O46" i="33"/>
  <c r="O28" i="33" s="1"/>
  <c r="AL26" i="9"/>
  <c r="AL47" i="9"/>
  <c r="AL44" i="34"/>
  <c r="AN86" i="34"/>
  <c r="BO86" i="9"/>
  <c r="AN89" i="9"/>
  <c r="BQ86" i="9"/>
  <c r="V92" i="19"/>
  <c r="R64" i="34"/>
  <c r="R64" i="31" s="1"/>
  <c r="AV27" i="8"/>
  <c r="AV45" i="33"/>
  <c r="AV27" i="33" s="1"/>
  <c r="L83" i="24"/>
  <c r="L63" i="23"/>
  <c r="D11" i="20"/>
  <c r="BT103" i="20" s="1"/>
  <c r="D8" i="19"/>
  <c r="W95" i="10"/>
  <c r="W97" i="10" s="1"/>
  <c r="W97" i="1"/>
  <c r="W95" i="32"/>
  <c r="AW67" i="34"/>
  <c r="L89" i="21"/>
  <c r="AX11" i="21"/>
  <c r="AP73" i="33"/>
  <c r="U82" i="34"/>
  <c r="AE72" i="33"/>
  <c r="V15" i="33"/>
  <c r="AX9" i="33"/>
  <c r="J64" i="19"/>
  <c r="AM44" i="19"/>
  <c r="AM26" i="20"/>
  <c r="AM47" i="20"/>
  <c r="BT69" i="22"/>
  <c r="AI68" i="19"/>
  <c r="O78" i="19"/>
  <c r="AL74" i="19"/>
  <c r="AN26" i="8"/>
  <c r="AN47" i="8"/>
  <c r="AN44" i="33"/>
  <c r="BO44" i="8"/>
  <c r="BQ44" i="8"/>
  <c r="AP58" i="9"/>
  <c r="AP56" i="34"/>
  <c r="AR57" i="23"/>
  <c r="AH79" i="23"/>
  <c r="AP17" i="9"/>
  <c r="AP23" i="9" s="1"/>
  <c r="AP14" i="34"/>
  <c r="AP17" i="34" s="1"/>
  <c r="Z76" i="19"/>
  <c r="G11" i="25"/>
  <c r="O39" i="33"/>
  <c r="O51" i="8"/>
  <c r="O21" i="8"/>
  <c r="O33" i="8" s="1"/>
  <c r="AP82" i="19"/>
  <c r="AP27" i="24"/>
  <c r="AP45" i="23"/>
  <c r="AK92" i="19"/>
  <c r="AW74" i="32"/>
  <c r="AW74" i="10"/>
  <c r="AT57" i="23"/>
  <c r="AJ57" i="23"/>
  <c r="AY78" i="19"/>
  <c r="AM17" i="24"/>
  <c r="AM14" i="23"/>
  <c r="AS76" i="34"/>
  <c r="AV64" i="32"/>
  <c r="AV64" i="10"/>
  <c r="AH14" i="34"/>
  <c r="AH17" i="34" s="1"/>
  <c r="AH17" i="9"/>
  <c r="W69" i="23"/>
  <c r="D74" i="19"/>
  <c r="BT74" i="20"/>
  <c r="Y77" i="34"/>
  <c r="F80" i="23"/>
  <c r="AD96" i="23"/>
  <c r="AK28" i="9"/>
  <c r="AK46" i="34"/>
  <c r="AK28" i="34" s="1"/>
  <c r="AV73" i="19"/>
  <c r="AM15" i="19"/>
  <c r="AS81" i="10"/>
  <c r="AS81" i="32"/>
  <c r="P57" i="32"/>
  <c r="P57" i="10"/>
  <c r="BS57" i="1"/>
  <c r="W17" i="1"/>
  <c r="W14" i="32"/>
  <c r="W14" i="10"/>
  <c r="AD71" i="34"/>
  <c r="W46" i="34"/>
  <c r="W28" i="9"/>
  <c r="P11" i="22"/>
  <c r="Q103" i="22" s="1"/>
  <c r="Q58" i="21"/>
  <c r="AM15" i="23"/>
  <c r="I15" i="19"/>
  <c r="AD83" i="22"/>
  <c r="AV20" i="9"/>
  <c r="AV41" i="9"/>
  <c r="AV38" i="34"/>
  <c r="AV50" i="9"/>
  <c r="AK70" i="19"/>
  <c r="Z44" i="34"/>
  <c r="Z26" i="9"/>
  <c r="Z47" i="9"/>
  <c r="AX50" i="22"/>
  <c r="AX41" i="22"/>
  <c r="AX20" i="22"/>
  <c r="AG78" i="19"/>
  <c r="F93" i="9"/>
  <c r="F91" i="34"/>
  <c r="AU80" i="34"/>
  <c r="AR58" i="21"/>
  <c r="BO74" i="24"/>
  <c r="AN74" i="23"/>
  <c r="BQ74" i="24"/>
  <c r="U28" i="26"/>
  <c r="G10" i="32"/>
  <c r="G10" i="10"/>
  <c r="BO69" i="21"/>
  <c r="BQ69" i="21"/>
  <c r="N57" i="34"/>
  <c r="H58" i="22"/>
  <c r="Z81" i="23"/>
  <c r="AP80" i="19"/>
  <c r="AY40" i="34"/>
  <c r="AY22" i="9"/>
  <c r="AY52" i="9"/>
  <c r="AJ87" i="34"/>
  <c r="Y68" i="34"/>
  <c r="Z97" i="8"/>
  <c r="Z95" i="33"/>
  <c r="E97" i="1"/>
  <c r="E95" i="10"/>
  <c r="E97" i="10" s="1"/>
  <c r="E95" i="32"/>
  <c r="X17" i="9"/>
  <c r="X23" i="9" s="1"/>
  <c r="X14" i="34"/>
  <c r="L28" i="20"/>
  <c r="L46" i="19"/>
  <c r="AI80" i="34"/>
  <c r="AY80" i="10"/>
  <c r="AY80" i="32"/>
  <c r="AC50" i="1"/>
  <c r="AC38" i="32"/>
  <c r="AC38" i="10"/>
  <c r="AC41" i="1"/>
  <c r="AC20" i="1"/>
  <c r="AC32" i="1" s="1"/>
  <c r="AP64" i="19"/>
  <c r="AB83" i="9"/>
  <c r="AB63" i="34"/>
  <c r="BR63" i="9"/>
  <c r="AO68" i="32"/>
  <c r="AO68" i="10"/>
  <c r="AF82" i="19"/>
  <c r="AT64" i="19"/>
  <c r="AS83" i="21"/>
  <c r="AX89" i="22"/>
  <c r="AU96" i="19"/>
  <c r="Z10" i="33"/>
  <c r="BS71" i="22"/>
  <c r="AG45" i="32"/>
  <c r="AG45" i="31" s="1"/>
  <c r="AG27" i="1"/>
  <c r="AG45" i="10"/>
  <c r="AG27" i="10" s="1"/>
  <c r="AO89" i="9"/>
  <c r="AO86" i="34"/>
  <c r="AT17" i="20"/>
  <c r="AT14" i="19"/>
  <c r="S9" i="23"/>
  <c r="BO88" i="21"/>
  <c r="BQ88" i="21"/>
  <c r="Y51" i="21"/>
  <c r="Y21" i="21"/>
  <c r="AL91" i="34"/>
  <c r="AL93" i="9"/>
  <c r="S87" i="19"/>
  <c r="AX71" i="33"/>
  <c r="AQ52" i="26"/>
  <c r="AQ22" i="26"/>
  <c r="AH56" i="32"/>
  <c r="AH56" i="10"/>
  <c r="AH58" i="10" s="1"/>
  <c r="AH58" i="1"/>
  <c r="J93" i="20"/>
  <c r="J91" i="19"/>
  <c r="M97" i="21"/>
  <c r="AD97" i="1"/>
  <c r="AD95" i="10"/>
  <c r="AD97" i="10" s="1"/>
  <c r="AD95" i="32"/>
  <c r="AI10" i="32"/>
  <c r="AI10" i="10"/>
  <c r="E74" i="23"/>
  <c r="Q16" i="32"/>
  <c r="Q16" i="10"/>
  <c r="F79" i="34"/>
  <c r="AS47" i="22"/>
  <c r="AS26" i="22"/>
  <c r="W77" i="19"/>
  <c r="AD26" i="26"/>
  <c r="AD47" i="26"/>
  <c r="AC72" i="34"/>
  <c r="W15" i="23"/>
  <c r="AI14" i="33"/>
  <c r="AI17" i="33" s="1"/>
  <c r="AI17" i="8"/>
  <c r="AL82" i="23"/>
  <c r="AL17" i="26"/>
  <c r="AK76" i="23"/>
  <c r="AP26" i="21"/>
  <c r="AP47" i="21"/>
  <c r="G51" i="24"/>
  <c r="G21" i="24"/>
  <c r="G39" i="23"/>
  <c r="AV51" i="21"/>
  <c r="AV21" i="21"/>
  <c r="AV33" i="21" s="1"/>
  <c r="BQ9" i="26"/>
  <c r="S97" i="22"/>
  <c r="V91" i="33"/>
  <c r="V93" i="8"/>
  <c r="AX97" i="20"/>
  <c r="AX95" i="19"/>
  <c r="AA91" i="19"/>
  <c r="AA93" i="20"/>
  <c r="AV78" i="34"/>
  <c r="G58" i="25"/>
  <c r="AD73" i="10"/>
  <c r="AD73" i="32"/>
  <c r="AD75" i="34"/>
  <c r="K93" i="20"/>
  <c r="K91" i="19"/>
  <c r="X10" i="10"/>
  <c r="X10" i="32"/>
  <c r="AW22" i="22"/>
  <c r="AW52" i="22"/>
  <c r="AS45" i="32"/>
  <c r="AS45" i="35" s="1"/>
  <c r="AS45" i="10"/>
  <c r="AS27" i="1"/>
  <c r="AN15" i="34"/>
  <c r="BW15" i="9"/>
  <c r="BO15" i="9"/>
  <c r="BQ15" i="9"/>
  <c r="BY15" i="9"/>
  <c r="O58" i="25"/>
  <c r="W22" i="8"/>
  <c r="W34" i="8" s="1"/>
  <c r="W40" i="33"/>
  <c r="W52" i="8"/>
  <c r="L79" i="32"/>
  <c r="L79" i="10"/>
  <c r="R28" i="20"/>
  <c r="R46" i="19"/>
  <c r="R52" i="19" s="1"/>
  <c r="X63" i="33"/>
  <c r="X83" i="8"/>
  <c r="H78" i="33"/>
  <c r="AF70" i="33"/>
  <c r="G72" i="19"/>
  <c r="AE8" i="23"/>
  <c r="AE11" i="24"/>
  <c r="G79" i="19"/>
  <c r="AO83" i="22"/>
  <c r="AB21" i="20"/>
  <c r="AB51" i="20"/>
  <c r="AB39" i="19"/>
  <c r="BR39" i="20"/>
  <c r="AO57" i="34"/>
  <c r="BS67" i="22"/>
  <c r="AC73" i="32"/>
  <c r="AC73" i="10"/>
  <c r="N21" i="8"/>
  <c r="N39" i="33"/>
  <c r="N51" i="8"/>
  <c r="AT79" i="32"/>
  <c r="AT79" i="10"/>
  <c r="AN65" i="33"/>
  <c r="BO65" i="8"/>
  <c r="BQ65" i="8"/>
  <c r="BR68" i="21"/>
  <c r="AM96" i="34"/>
  <c r="M76" i="19"/>
  <c r="AL75" i="23"/>
  <c r="AT92" i="34"/>
  <c r="AO64" i="19"/>
  <c r="BO64" i="19" s="1"/>
  <c r="AR10" i="34"/>
  <c r="M16" i="34"/>
  <c r="AT87" i="32"/>
  <c r="AT87" i="10"/>
  <c r="AY74" i="34"/>
  <c r="AT79" i="33"/>
  <c r="S65" i="19"/>
  <c r="AB81" i="19"/>
  <c r="BR81" i="20"/>
  <c r="X17" i="22"/>
  <c r="X23" i="22" s="1"/>
  <c r="AX91" i="34"/>
  <c r="AX93" i="9"/>
  <c r="AA96" i="19"/>
  <c r="AR52" i="9"/>
  <c r="AR40" i="34"/>
  <c r="AR40" i="35" s="1"/>
  <c r="AR22" i="9"/>
  <c r="AH71" i="23"/>
  <c r="K88" i="19"/>
  <c r="AM68" i="23"/>
  <c r="R65" i="33"/>
  <c r="AI58" i="8"/>
  <c r="AI56" i="33"/>
  <c r="AW93" i="22"/>
  <c r="AF22" i="22"/>
  <c r="AF52" i="22"/>
  <c r="AJ17" i="25"/>
  <c r="H70" i="34"/>
  <c r="AF57" i="33"/>
  <c r="BR71" i="22"/>
  <c r="AX79" i="33"/>
  <c r="O9" i="19"/>
  <c r="AQ72" i="34"/>
  <c r="M20" i="21"/>
  <c r="M41" i="21"/>
  <c r="M50" i="21"/>
  <c r="AD51" i="21"/>
  <c r="AD21" i="21"/>
  <c r="M39" i="19"/>
  <c r="M51" i="20"/>
  <c r="M21" i="20"/>
  <c r="M33" i="20" s="1"/>
  <c r="AY95" i="34"/>
  <c r="AY97" i="9"/>
  <c r="AE82" i="34"/>
  <c r="AF56" i="19"/>
  <c r="AF58" i="19" s="1"/>
  <c r="AF58" i="20"/>
  <c r="AU77" i="23"/>
  <c r="BR68" i="22"/>
  <c r="BO79" i="20"/>
  <c r="AN79" i="19"/>
  <c r="BQ79" i="20"/>
  <c r="AE65" i="19"/>
  <c r="AS69" i="23"/>
  <c r="K58" i="21"/>
  <c r="T82" i="33"/>
  <c r="J52" i="8"/>
  <c r="J40" i="33"/>
  <c r="J22" i="33" s="1"/>
  <c r="J22" i="8"/>
  <c r="S97" i="8"/>
  <c r="S95" i="33"/>
  <c r="AY28" i="21"/>
  <c r="K74" i="34"/>
  <c r="AL68" i="19"/>
  <c r="AR82" i="33"/>
  <c r="L76" i="33"/>
  <c r="N65" i="34"/>
  <c r="AU64" i="23"/>
  <c r="F88" i="34"/>
  <c r="AQ27" i="22"/>
  <c r="AA27" i="24"/>
  <c r="AA45" i="23"/>
  <c r="D88" i="34"/>
  <c r="BT88" i="9"/>
  <c r="AL75" i="32"/>
  <c r="AL75" i="10"/>
  <c r="AT75" i="34"/>
  <c r="AO17" i="8"/>
  <c r="AO14" i="33"/>
  <c r="AA9" i="23"/>
  <c r="AX73" i="19"/>
  <c r="U79" i="34"/>
  <c r="W73" i="34"/>
  <c r="X20" i="8"/>
  <c r="X32" i="8" s="1"/>
  <c r="X50" i="8"/>
  <c r="X38" i="33"/>
  <c r="X41" i="8"/>
  <c r="I50" i="22"/>
  <c r="I41" i="22"/>
  <c r="I20" i="22"/>
  <c r="I32" i="22" s="1"/>
  <c r="AB82" i="32"/>
  <c r="BR82" i="32" s="1"/>
  <c r="AB82" i="10"/>
  <c r="BR82" i="10" s="1"/>
  <c r="BR82" i="1"/>
  <c r="AO78" i="19"/>
  <c r="O21" i="21"/>
  <c r="O51" i="21"/>
  <c r="Z11" i="8"/>
  <c r="AA103" i="8" s="1"/>
  <c r="Z8" i="33"/>
  <c r="BR80" i="22"/>
  <c r="M89" i="21"/>
  <c r="AK97" i="21"/>
  <c r="AE10" i="19"/>
  <c r="AY70" i="34"/>
  <c r="AD10" i="19"/>
  <c r="BR10" i="19" s="1"/>
  <c r="BR10" i="20"/>
  <c r="AR9" i="33"/>
  <c r="AF71" i="23"/>
  <c r="K81" i="34"/>
  <c r="AU79" i="34"/>
  <c r="AM74" i="19"/>
  <c r="AS10" i="23"/>
  <c r="AW64" i="19"/>
  <c r="AO73" i="19"/>
  <c r="U86" i="33"/>
  <c r="U86" i="35" s="1"/>
  <c r="U89" i="8"/>
  <c r="AM10" i="32"/>
  <c r="AM10" i="35" s="1"/>
  <c r="AM10" i="10"/>
  <c r="BO74" i="22"/>
  <c r="BQ74" i="22"/>
  <c r="AJ82" i="32"/>
  <c r="AJ82" i="10"/>
  <c r="M82" i="23"/>
  <c r="AI16" i="34"/>
  <c r="O11" i="9"/>
  <c r="O8" i="34"/>
  <c r="AA11" i="22"/>
  <c r="X11" i="22"/>
  <c r="N83" i="22"/>
  <c r="K89" i="22"/>
  <c r="AH73" i="19"/>
  <c r="V50" i="26"/>
  <c r="V41" i="26"/>
  <c r="V20" i="26"/>
  <c r="AL81" i="19"/>
  <c r="AL76" i="19"/>
  <c r="K63" i="23"/>
  <c r="K83" i="24"/>
  <c r="O75" i="23"/>
  <c r="W22" i="26"/>
  <c r="W52" i="26"/>
  <c r="S22" i="21"/>
  <c r="S52" i="21"/>
  <c r="E75" i="23"/>
  <c r="K80" i="34"/>
  <c r="W17" i="24"/>
  <c r="W14" i="23"/>
  <c r="AB14" i="33"/>
  <c r="AB17" i="8"/>
  <c r="BZ14" i="8"/>
  <c r="BR14" i="8"/>
  <c r="G82" i="34"/>
  <c r="AT72" i="34"/>
  <c r="E16" i="34"/>
  <c r="AN77" i="34"/>
  <c r="BO77" i="9"/>
  <c r="BQ77" i="9"/>
  <c r="AX78" i="19"/>
  <c r="AP70" i="19"/>
  <c r="S75" i="34"/>
  <c r="AF64" i="34"/>
  <c r="AJ92" i="33"/>
  <c r="AY71" i="19"/>
  <c r="F39" i="23"/>
  <c r="F21" i="24"/>
  <c r="F51" i="24"/>
  <c r="M70" i="19"/>
  <c r="AM41" i="1"/>
  <c r="AM38" i="10"/>
  <c r="AM50" i="1"/>
  <c r="AM20" i="1"/>
  <c r="AM38" i="32"/>
  <c r="AP27" i="21"/>
  <c r="AC40" i="10"/>
  <c r="AC52" i="10" s="1"/>
  <c r="AC52" i="1"/>
  <c r="AC40" i="32"/>
  <c r="AC22" i="1"/>
  <c r="AC34" i="1" s="1"/>
  <c r="AE75" i="23"/>
  <c r="K77" i="32"/>
  <c r="K77" i="10"/>
  <c r="H79" i="19"/>
  <c r="AJ69" i="32"/>
  <c r="AJ69" i="10"/>
  <c r="AW81" i="19"/>
  <c r="F70" i="23"/>
  <c r="N69" i="19"/>
  <c r="AU68" i="19"/>
  <c r="V38" i="33"/>
  <c r="V50" i="8"/>
  <c r="V41" i="8"/>
  <c r="V53" i="8" s="1"/>
  <c r="V20" i="8"/>
  <c r="E80" i="34"/>
  <c r="AW28" i="9"/>
  <c r="AW46" i="34"/>
  <c r="AU15" i="19"/>
  <c r="AU21" i="19" s="1"/>
  <c r="U8" i="23"/>
  <c r="U11" i="24"/>
  <c r="AP86" i="34"/>
  <c r="AP89" i="9"/>
  <c r="U41" i="9"/>
  <c r="U38" i="34"/>
  <c r="U50" i="9"/>
  <c r="U20" i="9"/>
  <c r="J15" i="19"/>
  <c r="R15" i="10"/>
  <c r="R15" i="32"/>
  <c r="AP87" i="34"/>
  <c r="AY15" i="10"/>
  <c r="AY15" i="32"/>
  <c r="AO93" i="22"/>
  <c r="BT78" i="21"/>
  <c r="AA95" i="32"/>
  <c r="AA95" i="10"/>
  <c r="AA97" i="10" s="1"/>
  <c r="AA97" i="1"/>
  <c r="AC87" i="19"/>
  <c r="S81" i="34"/>
  <c r="AC78" i="34"/>
  <c r="O68" i="32"/>
  <c r="O68" i="10"/>
  <c r="AS87" i="34"/>
  <c r="AD88" i="10"/>
  <c r="AD88" i="32"/>
  <c r="AH83" i="21"/>
  <c r="AA96" i="33"/>
  <c r="AQ74" i="33"/>
  <c r="AX77" i="34"/>
  <c r="AA96" i="23"/>
  <c r="O80" i="19"/>
  <c r="Y70" i="32"/>
  <c r="Y70" i="10"/>
  <c r="AV67" i="23"/>
  <c r="AN17" i="8"/>
  <c r="BW14" i="8"/>
  <c r="BO14" i="8"/>
  <c r="BO17" i="8" s="1"/>
  <c r="AN14" i="33"/>
  <c r="BW14" i="33" s="1"/>
  <c r="BQ14" i="8"/>
  <c r="BY14" i="8"/>
  <c r="AM45" i="23"/>
  <c r="AM27" i="24"/>
  <c r="Y67" i="19"/>
  <c r="H57" i="32"/>
  <c r="H57" i="10"/>
  <c r="X27" i="9"/>
  <c r="X45" i="34"/>
  <c r="AI46" i="10"/>
  <c r="AI28" i="10" s="1"/>
  <c r="AI46" i="32"/>
  <c r="AI28" i="1"/>
  <c r="AT56" i="32"/>
  <c r="AT58" i="1"/>
  <c r="AT56" i="10"/>
  <c r="J64" i="34"/>
  <c r="J50" i="8"/>
  <c r="J41" i="8"/>
  <c r="J38" i="33"/>
  <c r="J20" i="8"/>
  <c r="AW87" i="19"/>
  <c r="V93" i="22"/>
  <c r="AX76" i="34"/>
  <c r="K76" i="33"/>
  <c r="T78" i="34"/>
  <c r="H82" i="33"/>
  <c r="AP28" i="21"/>
  <c r="AD70" i="33"/>
  <c r="J67" i="23"/>
  <c r="O82" i="34"/>
  <c r="J65" i="19"/>
  <c r="AC77" i="19"/>
  <c r="W58" i="21"/>
  <c r="AP95" i="34"/>
  <c r="AP97" i="34" s="1"/>
  <c r="AP97" i="9"/>
  <c r="AT67" i="19"/>
  <c r="AU74" i="32"/>
  <c r="AU74" i="35" s="1"/>
  <c r="AU74" i="10"/>
  <c r="AL28" i="9"/>
  <c r="AL46" i="34"/>
  <c r="AL46" i="31" s="1"/>
  <c r="AR58" i="25"/>
  <c r="E66" i="23"/>
  <c r="Y27" i="20"/>
  <c r="Y45" i="19"/>
  <c r="Y27" i="19" s="1"/>
  <c r="AD57" i="33"/>
  <c r="AO27" i="21"/>
  <c r="AP15" i="19"/>
  <c r="T75" i="34"/>
  <c r="T75" i="35" s="1"/>
  <c r="AD41" i="25"/>
  <c r="AD50" i="25"/>
  <c r="AD20" i="25"/>
  <c r="AE15" i="19"/>
  <c r="I67" i="23"/>
  <c r="AW21" i="21"/>
  <c r="AW51" i="21"/>
  <c r="E52" i="22"/>
  <c r="E22" i="22"/>
  <c r="BO72" i="22"/>
  <c r="BQ72" i="22"/>
  <c r="AA72" i="19"/>
  <c r="AX88" i="19"/>
  <c r="E93" i="8"/>
  <c r="E91" i="33"/>
  <c r="E93" i="33" s="1"/>
  <c r="AE57" i="33"/>
  <c r="AI74" i="19"/>
  <c r="D79" i="34"/>
  <c r="BT79" i="9"/>
  <c r="BO72" i="9"/>
  <c r="AN72" i="34"/>
  <c r="BQ72" i="9"/>
  <c r="M93" i="22"/>
  <c r="AW96" i="19"/>
  <c r="U77" i="33"/>
  <c r="I74" i="34"/>
  <c r="V46" i="32"/>
  <c r="V46" i="10"/>
  <c r="V28" i="1"/>
  <c r="BR15" i="22"/>
  <c r="BZ15" i="22"/>
  <c r="AV87" i="32"/>
  <c r="AV87" i="31" s="1"/>
  <c r="AV87" i="10"/>
  <c r="M21" i="22"/>
  <c r="M51" i="22"/>
  <c r="AO83" i="8"/>
  <c r="AO63" i="33"/>
  <c r="W96" i="33"/>
  <c r="AX17" i="8"/>
  <c r="AX14" i="33"/>
  <c r="AX17" i="33" s="1"/>
  <c r="AG57" i="10"/>
  <c r="AG57" i="32"/>
  <c r="AF77" i="32"/>
  <c r="AF77" i="10"/>
  <c r="AK97" i="9"/>
  <c r="AK95" i="34"/>
  <c r="AK97" i="34" s="1"/>
  <c r="U11" i="21"/>
  <c r="AT76" i="32"/>
  <c r="AT76" i="10"/>
  <c r="AH81" i="10"/>
  <c r="AH81" i="32"/>
  <c r="AG16" i="23"/>
  <c r="S71" i="19"/>
  <c r="AQ11" i="21"/>
  <c r="AX72" i="10"/>
  <c r="AX72" i="32"/>
  <c r="F57" i="34"/>
  <c r="R79" i="19"/>
  <c r="AI64" i="34"/>
  <c r="AB16" i="23"/>
  <c r="BR16" i="24"/>
  <c r="BZ16" i="24"/>
  <c r="AK68" i="10"/>
  <c r="AK68" i="32"/>
  <c r="BR88" i="22"/>
  <c r="I27" i="8"/>
  <c r="I45" i="33"/>
  <c r="I27" i="33" s="1"/>
  <c r="AQ83" i="21"/>
  <c r="N74" i="33"/>
  <c r="AI10" i="34"/>
  <c r="U27" i="21"/>
  <c r="AY9" i="34"/>
  <c r="AY11" i="34" s="1"/>
  <c r="K11" i="25"/>
  <c r="N88" i="19"/>
  <c r="H52" i="1"/>
  <c r="H40" i="32"/>
  <c r="H22" i="1"/>
  <c r="H34" i="1" s="1"/>
  <c r="H40" i="10"/>
  <c r="AO67" i="23"/>
  <c r="AF97" i="20"/>
  <c r="AF95" i="19"/>
  <c r="F20" i="8"/>
  <c r="F41" i="8"/>
  <c r="F50" i="8"/>
  <c r="F38" i="33"/>
  <c r="L70" i="10"/>
  <c r="L70" i="32"/>
  <c r="AO15" i="33"/>
  <c r="V92" i="32"/>
  <c r="V92" i="10"/>
  <c r="AB74" i="19"/>
  <c r="BR74" i="20"/>
  <c r="AQ64" i="10"/>
  <c r="AQ64" i="32"/>
  <c r="AX79" i="19"/>
  <c r="AP50" i="22"/>
  <c r="AP41" i="22"/>
  <c r="AP20" i="22"/>
  <c r="L80" i="19"/>
  <c r="Z67" i="32"/>
  <c r="Z67" i="10"/>
  <c r="AY77" i="19"/>
  <c r="D11" i="24"/>
  <c r="D8" i="23"/>
  <c r="AJ28" i="22"/>
  <c r="T97" i="20"/>
  <c r="T95" i="19"/>
  <c r="T97" i="19" s="1"/>
  <c r="X52" i="9"/>
  <c r="X22" i="9"/>
  <c r="X34" i="9" s="1"/>
  <c r="X40" i="34"/>
  <c r="X52" i="34" s="1"/>
  <c r="AC10" i="23"/>
  <c r="H39" i="34"/>
  <c r="H51" i="9"/>
  <c r="H21" i="9"/>
  <c r="H33" i="9" s="1"/>
  <c r="G95" i="23"/>
  <c r="G97" i="24"/>
  <c r="AL69" i="19"/>
  <c r="AR65" i="23"/>
  <c r="AR58" i="22"/>
  <c r="AV15" i="10"/>
  <c r="AV15" i="32"/>
  <c r="AG95" i="23"/>
  <c r="AG97" i="24"/>
  <c r="U27" i="22"/>
  <c r="AQ73" i="10"/>
  <c r="AQ73" i="32"/>
  <c r="S40" i="32"/>
  <c r="S40" i="10"/>
  <c r="S22" i="1"/>
  <c r="S34" i="1" s="1"/>
  <c r="S52" i="1"/>
  <c r="AP92" i="34"/>
  <c r="V68" i="19"/>
  <c r="AE58" i="22"/>
  <c r="W27" i="22"/>
  <c r="AR83" i="22"/>
  <c r="AS96" i="33"/>
  <c r="Y22" i="20"/>
  <c r="Y52" i="20"/>
  <c r="Y40" i="19"/>
  <c r="AN16" i="19"/>
  <c r="BO16" i="20"/>
  <c r="BW16" i="20"/>
  <c r="BY16" i="20"/>
  <c r="BQ16" i="20"/>
  <c r="BQ17" i="20" s="1"/>
  <c r="BO82" i="21"/>
  <c r="BQ82" i="21"/>
  <c r="AF73" i="34"/>
  <c r="E68" i="34"/>
  <c r="AG88" i="33"/>
  <c r="AP27" i="22"/>
  <c r="AA75" i="34"/>
  <c r="AA75" i="31" s="1"/>
  <c r="T21" i="21"/>
  <c r="T33" i="21" s="1"/>
  <c r="T51" i="21"/>
  <c r="AB68" i="33"/>
  <c r="BR68" i="8"/>
  <c r="AN40" i="34"/>
  <c r="BO40" i="9"/>
  <c r="AN52" i="9"/>
  <c r="AN22" i="9"/>
  <c r="BQ40" i="9"/>
  <c r="O57" i="19"/>
  <c r="AA93" i="22"/>
  <c r="AS67" i="34"/>
  <c r="S78" i="23"/>
  <c r="G27" i="20"/>
  <c r="G45" i="19"/>
  <c r="D96" i="23"/>
  <c r="F75" i="34"/>
  <c r="U50" i="8"/>
  <c r="U38" i="33"/>
  <c r="U20" i="8"/>
  <c r="U41" i="8"/>
  <c r="AC97" i="8"/>
  <c r="AC95" i="33"/>
  <c r="V64" i="19"/>
  <c r="AA22" i="26"/>
  <c r="AA52" i="26"/>
  <c r="AT86" i="10"/>
  <c r="AT86" i="32"/>
  <c r="AT89" i="1"/>
  <c r="AC82" i="34"/>
  <c r="AH15" i="23"/>
  <c r="AQ58" i="20"/>
  <c r="AQ56" i="19"/>
  <c r="AQ58" i="19" s="1"/>
  <c r="AG22" i="26"/>
  <c r="AG52" i="26"/>
  <c r="T64" i="23"/>
  <c r="AW27" i="22"/>
  <c r="AQ14" i="23"/>
  <c r="AQ17" i="24"/>
  <c r="AA20" i="21"/>
  <c r="AA41" i="21"/>
  <c r="AA50" i="21"/>
  <c r="AU27" i="25"/>
  <c r="AK77" i="19"/>
  <c r="AN40" i="23"/>
  <c r="BO40" i="24"/>
  <c r="AN52" i="24"/>
  <c r="AN22" i="24"/>
  <c r="BQ40" i="24"/>
  <c r="AH93" i="21"/>
  <c r="E97" i="25"/>
  <c r="P27" i="8"/>
  <c r="P45" i="33"/>
  <c r="BS45" i="8"/>
  <c r="Y82" i="33"/>
  <c r="M56" i="23"/>
  <c r="M58" i="24"/>
  <c r="BS9" i="25"/>
  <c r="U44" i="34"/>
  <c r="U26" i="9"/>
  <c r="U47" i="9"/>
  <c r="F21" i="21"/>
  <c r="F51" i="21"/>
  <c r="P47" i="20"/>
  <c r="P44" i="19"/>
  <c r="P26" i="20"/>
  <c r="BS44" i="20"/>
  <c r="T77" i="23"/>
  <c r="AD89" i="8"/>
  <c r="AD86" i="33"/>
  <c r="AM17" i="21"/>
  <c r="AH67" i="19"/>
  <c r="AP92" i="19"/>
  <c r="V66" i="19"/>
  <c r="J74" i="23"/>
  <c r="AQ79" i="19"/>
  <c r="AK28" i="21"/>
  <c r="K57" i="34"/>
  <c r="BS74" i="22"/>
  <c r="AO70" i="32"/>
  <c r="AO70" i="10"/>
  <c r="BO70" i="10" s="1"/>
  <c r="Q57" i="19"/>
  <c r="L45" i="19"/>
  <c r="L27" i="20"/>
  <c r="AS66" i="33"/>
  <c r="R51" i="24"/>
  <c r="R39" i="23"/>
  <c r="R21" i="24"/>
  <c r="K82" i="23"/>
  <c r="M89" i="22"/>
  <c r="E81" i="32"/>
  <c r="E81" i="10"/>
  <c r="AJ72" i="32"/>
  <c r="AJ72" i="10"/>
  <c r="E96" i="19"/>
  <c r="AY88" i="33"/>
  <c r="AM89" i="22"/>
  <c r="BT80" i="26"/>
  <c r="Q92" i="32"/>
  <c r="Q92" i="10"/>
  <c r="AL89" i="22"/>
  <c r="AM58" i="21"/>
  <c r="H22" i="22"/>
  <c r="H52" i="22"/>
  <c r="X66" i="10"/>
  <c r="X66" i="32"/>
  <c r="T38" i="33"/>
  <c r="T20" i="8"/>
  <c r="T41" i="8"/>
  <c r="T50" i="8"/>
  <c r="AV82" i="33"/>
  <c r="E97" i="9"/>
  <c r="E95" i="34"/>
  <c r="Z57" i="34"/>
  <c r="AB92" i="19"/>
  <c r="BR92" i="20"/>
  <c r="W71" i="32"/>
  <c r="W71" i="10"/>
  <c r="D80" i="33"/>
  <c r="BT80" i="8"/>
  <c r="G75" i="32"/>
  <c r="G75" i="10"/>
  <c r="AE44" i="32"/>
  <c r="AE44" i="10"/>
  <c r="AE47" i="1"/>
  <c r="AE26" i="1"/>
  <c r="V97" i="21"/>
  <c r="X75" i="34"/>
  <c r="AP45" i="34"/>
  <c r="AP27" i="34" s="1"/>
  <c r="AP27" i="9"/>
  <c r="AY16" i="19"/>
  <c r="AY22" i="19" s="1"/>
  <c r="Q69" i="33"/>
  <c r="E14" i="33"/>
  <c r="E17" i="33" s="1"/>
  <c r="E17" i="8"/>
  <c r="E16" i="19"/>
  <c r="BO44" i="22"/>
  <c r="BO26" i="22" s="1"/>
  <c r="AN26" i="22"/>
  <c r="AN32" i="22" s="1"/>
  <c r="AN47" i="22"/>
  <c r="BQ44" i="22"/>
  <c r="AX9" i="19"/>
  <c r="I80" i="23"/>
  <c r="BO79" i="22"/>
  <c r="BQ79" i="22"/>
  <c r="W67" i="19"/>
  <c r="E21" i="22"/>
  <c r="E51" i="22"/>
  <c r="AT75" i="19"/>
  <c r="AY65" i="19"/>
  <c r="T65" i="34"/>
  <c r="P28" i="8"/>
  <c r="P46" i="33"/>
  <c r="BS46" i="8"/>
  <c r="N76" i="34"/>
  <c r="AJ69" i="23"/>
  <c r="D83" i="24"/>
  <c r="D63" i="23"/>
  <c r="BT63" i="24"/>
  <c r="J92" i="19"/>
  <c r="P82" i="32"/>
  <c r="P82" i="10"/>
  <c r="BS82" i="10" s="1"/>
  <c r="BS82" i="1"/>
  <c r="AJ17" i="8"/>
  <c r="AJ14" i="33"/>
  <c r="AJ17" i="33" s="1"/>
  <c r="AC93" i="20"/>
  <c r="AC91" i="19"/>
  <c r="AH70" i="33"/>
  <c r="Z28" i="9"/>
  <c r="Z46" i="34"/>
  <c r="T96" i="23"/>
  <c r="AJ10" i="34"/>
  <c r="D73" i="19"/>
  <c r="BT73" i="20"/>
  <c r="AL9" i="33"/>
  <c r="R50" i="8"/>
  <c r="R38" i="33"/>
  <c r="R20" i="8"/>
  <c r="R32" i="8" s="1"/>
  <c r="R41" i="8"/>
  <c r="AH66" i="34"/>
  <c r="Z97" i="21"/>
  <c r="Q97" i="21"/>
  <c r="E77" i="34"/>
  <c r="X78" i="34"/>
  <c r="AG69" i="34"/>
  <c r="AG11" i="22"/>
  <c r="AT57" i="19"/>
  <c r="AT58" i="19" s="1"/>
  <c r="H44" i="19"/>
  <c r="H26" i="20"/>
  <c r="H47" i="20"/>
  <c r="Z64" i="34"/>
  <c r="P17" i="25"/>
  <c r="BS14" i="25"/>
  <c r="CA14" i="25"/>
  <c r="T97" i="22"/>
  <c r="AO15" i="32"/>
  <c r="AO15" i="10"/>
  <c r="AG87" i="23"/>
  <c r="Y50" i="24"/>
  <c r="Y38" i="23"/>
  <c r="Y20" i="24"/>
  <c r="Y41" i="24"/>
  <c r="R17" i="8"/>
  <c r="R14" i="33"/>
  <c r="R17" i="33" s="1"/>
  <c r="AO78" i="34"/>
  <c r="BO78" i="34" s="1"/>
  <c r="D70" i="34"/>
  <c r="BT70" i="34" s="1"/>
  <c r="BT70" i="9"/>
  <c r="AX96" i="10"/>
  <c r="AX96" i="32"/>
  <c r="AC20" i="20"/>
  <c r="AC50" i="20"/>
  <c r="AC38" i="19"/>
  <c r="AC41" i="20"/>
  <c r="I71" i="34"/>
  <c r="I71" i="31" s="1"/>
  <c r="AS71" i="34"/>
  <c r="I72" i="33"/>
  <c r="P64" i="34"/>
  <c r="BS64" i="9"/>
  <c r="H79" i="34"/>
  <c r="AQ75" i="33"/>
  <c r="AJ64" i="34"/>
  <c r="AX72" i="19"/>
  <c r="Z78" i="10"/>
  <c r="Z78" i="32"/>
  <c r="AX70" i="19"/>
  <c r="BO88" i="20"/>
  <c r="AN88" i="19"/>
  <c r="BQ88" i="20"/>
  <c r="AI28" i="22"/>
  <c r="BR92" i="21"/>
  <c r="AR81" i="19"/>
  <c r="V78" i="19"/>
  <c r="AS51" i="8"/>
  <c r="AS39" i="33"/>
  <c r="AS21" i="8"/>
  <c r="AS33" i="8" s="1"/>
  <c r="X8" i="19"/>
  <c r="X11" i="20"/>
  <c r="I79" i="19"/>
  <c r="K95" i="34"/>
  <c r="K97" i="9"/>
  <c r="G28" i="24"/>
  <c r="G46" i="23"/>
  <c r="AD58" i="9"/>
  <c r="AD56" i="34"/>
  <c r="AD58" i="34" s="1"/>
  <c r="M88" i="19"/>
  <c r="F46" i="32"/>
  <c r="F46" i="10"/>
  <c r="F28" i="1"/>
  <c r="AM97" i="9"/>
  <c r="AM95" i="34"/>
  <c r="V80" i="34"/>
  <c r="BQ10" i="8"/>
  <c r="AO10" i="33"/>
  <c r="BQ10" i="33" s="1"/>
  <c r="AY28" i="8"/>
  <c r="AY46" i="33"/>
  <c r="AY28" i="33" s="1"/>
  <c r="AO11" i="22"/>
  <c r="BQ8" i="22"/>
  <c r="AI76" i="34"/>
  <c r="F14" i="32"/>
  <c r="F17" i="32" s="1"/>
  <c r="F17" i="1"/>
  <c r="F14" i="10"/>
  <c r="K95" i="19"/>
  <c r="K97" i="19" s="1"/>
  <c r="K97" i="20"/>
  <c r="AI67" i="34"/>
  <c r="AA74" i="33"/>
  <c r="AP21" i="28"/>
  <c r="AP39" i="27"/>
  <c r="AP51" i="28"/>
  <c r="W58" i="20"/>
  <c r="W56" i="19"/>
  <c r="W58" i="19" s="1"/>
  <c r="M27" i="21"/>
  <c r="J51" i="28"/>
  <c r="J21" i="28"/>
  <c r="J39" i="27"/>
  <c r="G27" i="21"/>
  <c r="K67" i="32"/>
  <c r="K67" i="10"/>
  <c r="AH97" i="22"/>
  <c r="R75" i="23"/>
  <c r="D38" i="32"/>
  <c r="D38" i="10"/>
  <c r="BT38" i="10" s="1"/>
  <c r="D41" i="1"/>
  <c r="D53" i="1" s="1"/>
  <c r="D60" i="1" s="1"/>
  <c r="D20" i="1"/>
  <c r="D32" i="1" s="1"/>
  <c r="D50" i="1"/>
  <c r="BT38" i="1"/>
  <c r="F76" i="10"/>
  <c r="F76" i="32"/>
  <c r="R74" i="34"/>
  <c r="N76" i="33"/>
  <c r="AK65" i="34"/>
  <c r="AL66" i="34"/>
  <c r="AL66" i="31" s="1"/>
  <c r="L27" i="22"/>
  <c r="AY47" i="20"/>
  <c r="AY44" i="19"/>
  <c r="AY26" i="20"/>
  <c r="AT95" i="33"/>
  <c r="AT97" i="33" s="1"/>
  <c r="AT97" i="8"/>
  <c r="AU76" i="33"/>
  <c r="AR77" i="34"/>
  <c r="AN50" i="25"/>
  <c r="AN20" i="25"/>
  <c r="AN41" i="25"/>
  <c r="BO38" i="25"/>
  <c r="BQ38" i="25"/>
  <c r="D68" i="19"/>
  <c r="BT68" i="20"/>
  <c r="E27" i="21"/>
  <c r="G97" i="9"/>
  <c r="G95" i="34"/>
  <c r="G97" i="34" s="1"/>
  <c r="M79" i="34"/>
  <c r="AT27" i="22"/>
  <c r="P73" i="19"/>
  <c r="BS73" i="20"/>
  <c r="AI17" i="25"/>
  <c r="AW65" i="33"/>
  <c r="AS92" i="19"/>
  <c r="AC92" i="19"/>
  <c r="S11" i="26"/>
  <c r="Q92" i="19"/>
  <c r="M96" i="23"/>
  <c r="AR28" i="9"/>
  <c r="AR46" i="34"/>
  <c r="AS58" i="22"/>
  <c r="M11" i="22"/>
  <c r="F10" i="33"/>
  <c r="BT10" i="33" s="1"/>
  <c r="BT10" i="8"/>
  <c r="D77" i="34"/>
  <c r="BT77" i="9"/>
  <c r="K40" i="34"/>
  <c r="K22" i="9"/>
  <c r="K52" i="9"/>
  <c r="N66" i="23"/>
  <c r="U39" i="10"/>
  <c r="U39" i="32"/>
  <c r="U51" i="1"/>
  <c r="U21" i="1"/>
  <c r="O26" i="21"/>
  <c r="O47" i="21"/>
  <c r="AN72" i="33"/>
  <c r="BO72" i="8"/>
  <c r="BQ72" i="8"/>
  <c r="AN97" i="8"/>
  <c r="BO95" i="8"/>
  <c r="BO97" i="8" s="1"/>
  <c r="AN95" i="33"/>
  <c r="BQ95" i="8"/>
  <c r="BQ97" i="8" s="1"/>
  <c r="BR82" i="21"/>
  <c r="N70" i="23"/>
  <c r="M73" i="34"/>
  <c r="BO72" i="21"/>
  <c r="BQ72" i="21"/>
  <c r="H65" i="23"/>
  <c r="AC75" i="33"/>
  <c r="AK92" i="33"/>
  <c r="BR9" i="24"/>
  <c r="AD9" i="23"/>
  <c r="BR9" i="23" s="1"/>
  <c r="AK57" i="19"/>
  <c r="BR65" i="21"/>
  <c r="J47" i="20"/>
  <c r="J29" i="20" s="1"/>
  <c r="J44" i="19"/>
  <c r="J26" i="20"/>
  <c r="S28" i="21"/>
  <c r="F81" i="32"/>
  <c r="F81" i="10"/>
  <c r="U74" i="19"/>
  <c r="AL47" i="25"/>
  <c r="AL26" i="25"/>
  <c r="O69" i="19"/>
  <c r="AB87" i="34"/>
  <c r="BR87" i="34" s="1"/>
  <c r="BR87" i="9"/>
  <c r="M51" i="8"/>
  <c r="M39" i="33"/>
  <c r="M21" i="8"/>
  <c r="M33" i="8" s="1"/>
  <c r="U87" i="33"/>
  <c r="AU81" i="19"/>
  <c r="H17" i="20"/>
  <c r="H23" i="20" s="1"/>
  <c r="H14" i="19"/>
  <c r="Z10" i="19"/>
  <c r="K77" i="19"/>
  <c r="AA79" i="23"/>
  <c r="AV22" i="22"/>
  <c r="AV52" i="22"/>
  <c r="T15" i="19"/>
  <c r="AE11" i="20"/>
  <c r="AF103" i="20" s="1"/>
  <c r="AE8" i="19"/>
  <c r="AX95" i="23"/>
  <c r="AX97" i="24"/>
  <c r="BS79" i="22"/>
  <c r="AD21" i="22"/>
  <c r="AD51" i="22"/>
  <c r="AM44" i="23"/>
  <c r="AM26" i="24"/>
  <c r="AM47" i="24"/>
  <c r="AM29" i="24" s="1"/>
  <c r="AW79" i="23"/>
  <c r="AW71" i="33"/>
  <c r="AV65" i="19"/>
  <c r="O79" i="34"/>
  <c r="AW15" i="32"/>
  <c r="AW15" i="10"/>
  <c r="Y66" i="33"/>
  <c r="BR72" i="22"/>
  <c r="H77" i="23"/>
  <c r="AQ69" i="32"/>
  <c r="AQ69" i="10"/>
  <c r="N75" i="34"/>
  <c r="AF92" i="33"/>
  <c r="AF93" i="33" s="1"/>
  <c r="T79" i="23"/>
  <c r="D66" i="32"/>
  <c r="D66" i="10"/>
  <c r="BT66" i="10" s="1"/>
  <c r="BT66" i="1"/>
  <c r="K77" i="34"/>
  <c r="AR92" i="34"/>
  <c r="L58" i="24"/>
  <c r="L56" i="23"/>
  <c r="N38" i="34"/>
  <c r="N50" i="9"/>
  <c r="N20" i="9"/>
  <c r="N41" i="9"/>
  <c r="L96" i="10"/>
  <c r="L96" i="32"/>
  <c r="AO70" i="34"/>
  <c r="AO75" i="23"/>
  <c r="R68" i="34"/>
  <c r="AG65" i="23"/>
  <c r="AF92" i="10"/>
  <c r="AF92" i="32"/>
  <c r="AB65" i="34"/>
  <c r="BR65" i="34" s="1"/>
  <c r="BR65" i="9"/>
  <c r="H27" i="22"/>
  <c r="W17" i="9"/>
  <c r="W14" i="34"/>
  <c r="BO45" i="20"/>
  <c r="BO27" i="20" s="1"/>
  <c r="AN27" i="20"/>
  <c r="AN45" i="19"/>
  <c r="BQ45" i="20"/>
  <c r="R9" i="19"/>
  <c r="BS9" i="19" s="1"/>
  <c r="BS9" i="20"/>
  <c r="AV21" i="20"/>
  <c r="AV39" i="19"/>
  <c r="AV51" i="20"/>
  <c r="AY67" i="23"/>
  <c r="AM26" i="1"/>
  <c r="AM44" i="32"/>
  <c r="AM44" i="10"/>
  <c r="AM47" i="1"/>
  <c r="AB47" i="21"/>
  <c r="AB29" i="21" s="1"/>
  <c r="AB26" i="21"/>
  <c r="BR44" i="21"/>
  <c r="Z74" i="33"/>
  <c r="AT57" i="33"/>
  <c r="Y76" i="34"/>
  <c r="AC93" i="9"/>
  <c r="AC91" i="34"/>
  <c r="AC93" i="34" s="1"/>
  <c r="Z87" i="23"/>
  <c r="R89" i="9"/>
  <c r="R86" i="34"/>
  <c r="R89" i="34" s="1"/>
  <c r="Y27" i="21"/>
  <c r="S64" i="19"/>
  <c r="N45" i="33"/>
  <c r="N27" i="33" s="1"/>
  <c r="N27" i="8"/>
  <c r="AE57" i="32"/>
  <c r="AE58" i="32" s="1"/>
  <c r="AE57" i="10"/>
  <c r="W97" i="20"/>
  <c r="W95" i="19"/>
  <c r="S66" i="32"/>
  <c r="S66" i="10"/>
  <c r="T74" i="32"/>
  <c r="T74" i="31" s="1"/>
  <c r="T74" i="10"/>
  <c r="AX93" i="26"/>
  <c r="O74" i="23"/>
  <c r="AU16" i="19"/>
  <c r="AT71" i="33"/>
  <c r="AX28" i="9"/>
  <c r="AX46" i="34"/>
  <c r="AD46" i="32"/>
  <c r="AD28" i="1"/>
  <c r="AD46" i="10"/>
  <c r="AD28" i="10" s="1"/>
  <c r="AX11" i="8"/>
  <c r="AY103" i="8" s="1"/>
  <c r="AX8" i="33"/>
  <c r="R44" i="23"/>
  <c r="R26" i="24"/>
  <c r="R47" i="24"/>
  <c r="Z72" i="34"/>
  <c r="X27" i="22"/>
  <c r="Y52" i="21"/>
  <c r="Y22" i="21"/>
  <c r="H39" i="19"/>
  <c r="H21" i="19" s="1"/>
  <c r="H21" i="20"/>
  <c r="H51" i="20"/>
  <c r="BO66" i="21"/>
  <c r="BQ66" i="21"/>
  <c r="AT81" i="34"/>
  <c r="AK70" i="23"/>
  <c r="I75" i="33"/>
  <c r="N78" i="32"/>
  <c r="N78" i="10"/>
  <c r="E10" i="32"/>
  <c r="E10" i="10"/>
  <c r="M76" i="34"/>
  <c r="H28" i="22"/>
  <c r="K86" i="33"/>
  <c r="K89" i="8"/>
  <c r="AX45" i="34"/>
  <c r="AX27" i="34" s="1"/>
  <c r="AX27" i="9"/>
  <c r="E83" i="8"/>
  <c r="E63" i="33"/>
  <c r="AH27" i="21"/>
  <c r="AQ96" i="19"/>
  <c r="AH17" i="22"/>
  <c r="AH74" i="33"/>
  <c r="AG57" i="33"/>
  <c r="AK40" i="34"/>
  <c r="AK22" i="9"/>
  <c r="AK52" i="9"/>
  <c r="AU9" i="23"/>
  <c r="G67" i="33"/>
  <c r="AH64" i="33"/>
  <c r="AD79" i="23"/>
  <c r="AK9" i="34"/>
  <c r="AM83" i="25"/>
  <c r="I27" i="21"/>
  <c r="E56" i="10"/>
  <c r="E58" i="10" s="1"/>
  <c r="E56" i="32"/>
  <c r="E58" i="1"/>
  <c r="S78" i="33"/>
  <c r="N87" i="19"/>
  <c r="AU72" i="34"/>
  <c r="Q20" i="8"/>
  <c r="Q41" i="8"/>
  <c r="Q50" i="8"/>
  <c r="Q38" i="33"/>
  <c r="W41" i="8"/>
  <c r="W53" i="8" s="1"/>
  <c r="W60" i="8" s="1"/>
  <c r="W38" i="33"/>
  <c r="W50" i="8"/>
  <c r="W20" i="8"/>
  <c r="W32" i="8" s="1"/>
  <c r="X69" i="19"/>
  <c r="F95" i="19"/>
  <c r="F97" i="20"/>
  <c r="W97" i="8"/>
  <c r="W95" i="33"/>
  <c r="W97" i="33" s="1"/>
  <c r="AK27" i="20"/>
  <c r="AK45" i="19"/>
  <c r="AK27" i="19" s="1"/>
  <c r="W51" i="24"/>
  <c r="W39" i="23"/>
  <c r="W21" i="24"/>
  <c r="F16" i="23"/>
  <c r="AR68" i="19"/>
  <c r="AY9" i="33"/>
  <c r="BO86" i="21"/>
  <c r="AN89" i="21"/>
  <c r="BQ86" i="21"/>
  <c r="AI56" i="32"/>
  <c r="AI56" i="10"/>
  <c r="AI58" i="10" s="1"/>
  <c r="AI58" i="1"/>
  <c r="Q89" i="9"/>
  <c r="Q86" i="34"/>
  <c r="Q89" i="34" s="1"/>
  <c r="AJ96" i="10"/>
  <c r="AJ96" i="32"/>
  <c r="N80" i="23"/>
  <c r="K39" i="34"/>
  <c r="K51" i="34" s="1"/>
  <c r="K21" i="9"/>
  <c r="K33" i="9" s="1"/>
  <c r="K51" i="9"/>
  <c r="M22" i="24"/>
  <c r="M52" i="24"/>
  <c r="M40" i="23"/>
  <c r="G72" i="23"/>
  <c r="R67" i="19"/>
  <c r="AI92" i="23"/>
  <c r="J68" i="34"/>
  <c r="AW92" i="33"/>
  <c r="G76" i="34"/>
  <c r="G76" i="35" s="1"/>
  <c r="N21" i="24"/>
  <c r="N39" i="23"/>
  <c r="N51" i="24"/>
  <c r="R80" i="34"/>
  <c r="AL67" i="19"/>
  <c r="AO66" i="23"/>
  <c r="AD70" i="34"/>
  <c r="BO86" i="20"/>
  <c r="AN89" i="20"/>
  <c r="AN86" i="19"/>
  <c r="BQ86" i="20"/>
  <c r="K73" i="19"/>
  <c r="F74" i="33"/>
  <c r="AQ83" i="22"/>
  <c r="AT82" i="33"/>
  <c r="AO86" i="32"/>
  <c r="AO89" i="1"/>
  <c r="AO86" i="10"/>
  <c r="AQ9" i="19"/>
  <c r="H16" i="19"/>
  <c r="AI65" i="33"/>
  <c r="G10" i="34"/>
  <c r="AT9" i="19"/>
  <c r="D16" i="10"/>
  <c r="D16" i="32"/>
  <c r="CB16" i="1"/>
  <c r="BT16" i="1"/>
  <c r="Y72" i="23"/>
  <c r="V64" i="34"/>
  <c r="Q89" i="21"/>
  <c r="O65" i="19"/>
  <c r="AX40" i="33"/>
  <c r="AX52" i="8"/>
  <c r="AX22" i="8"/>
  <c r="AX34" i="8" s="1"/>
  <c r="AB8" i="19"/>
  <c r="AB11" i="20"/>
  <c r="AY10" i="33"/>
  <c r="BO38" i="1"/>
  <c r="AN50" i="1"/>
  <c r="AN38" i="10"/>
  <c r="AN38" i="32"/>
  <c r="AN41" i="1"/>
  <c r="AN20" i="1"/>
  <c r="BQ38" i="1"/>
  <c r="AL77" i="33"/>
  <c r="AT28" i="21"/>
  <c r="AE46" i="23"/>
  <c r="AE28" i="24"/>
  <c r="AE34" i="24" s="1"/>
  <c r="BO65" i="20"/>
  <c r="AN65" i="19"/>
  <c r="BQ65" i="20"/>
  <c r="E71" i="32"/>
  <c r="E71" i="10"/>
  <c r="V78" i="33"/>
  <c r="I63" i="23"/>
  <c r="I83" i="24"/>
  <c r="M82" i="10"/>
  <c r="M82" i="32"/>
  <c r="D78" i="34"/>
  <c r="BT78" i="34" s="1"/>
  <c r="BT78" i="9"/>
  <c r="AK72" i="33"/>
  <c r="AH86" i="10"/>
  <c r="AH89" i="1"/>
  <c r="AH86" i="32"/>
  <c r="Y78" i="19"/>
  <c r="T16" i="33"/>
  <c r="Y15" i="33"/>
  <c r="O11" i="20"/>
  <c r="O8" i="19"/>
  <c r="AS17" i="8"/>
  <c r="AS14" i="33"/>
  <c r="AS17" i="33" s="1"/>
  <c r="P83" i="20"/>
  <c r="P63" i="19"/>
  <c r="BS63" i="20"/>
  <c r="BO76" i="21"/>
  <c r="BQ76" i="21"/>
  <c r="M70" i="32"/>
  <c r="M70" i="10"/>
  <c r="AF86" i="23"/>
  <c r="AF89" i="24"/>
  <c r="AN78" i="32"/>
  <c r="BO78" i="1"/>
  <c r="AN78" i="10"/>
  <c r="BQ78" i="1"/>
  <c r="P88" i="34"/>
  <c r="BS88" i="34" s="1"/>
  <c r="BS88" i="9"/>
  <c r="AY52" i="26"/>
  <c r="AY22" i="26"/>
  <c r="N78" i="34"/>
  <c r="M74" i="33"/>
  <c r="K69" i="34"/>
  <c r="AB83" i="21"/>
  <c r="BR63" i="21"/>
  <c r="AJ80" i="33"/>
  <c r="G82" i="19"/>
  <c r="AI17" i="24"/>
  <c r="AI14" i="23"/>
  <c r="W77" i="33"/>
  <c r="F70" i="33"/>
  <c r="AJ68" i="19"/>
  <c r="AN78" i="33"/>
  <c r="BO78" i="8"/>
  <c r="BQ78" i="8"/>
  <c r="W75" i="34"/>
  <c r="AO79" i="33"/>
  <c r="R14" i="19"/>
  <c r="R17" i="20"/>
  <c r="M93" i="8"/>
  <c r="M91" i="33"/>
  <c r="E97" i="21"/>
  <c r="I11" i="25"/>
  <c r="S93" i="22"/>
  <c r="AX10" i="19"/>
  <c r="AX11" i="19" s="1"/>
  <c r="G67" i="19"/>
  <c r="AA68" i="19"/>
  <c r="AI79" i="23"/>
  <c r="AD82" i="34"/>
  <c r="AO68" i="33"/>
  <c r="D79" i="19"/>
  <c r="BT79" i="20"/>
  <c r="AP41" i="21"/>
  <c r="AP20" i="21"/>
  <c r="AP50" i="21"/>
  <c r="AW27" i="25"/>
  <c r="AG95" i="34"/>
  <c r="AG97" i="9"/>
  <c r="AT57" i="10"/>
  <c r="AT57" i="32"/>
  <c r="M81" i="10"/>
  <c r="M81" i="32"/>
  <c r="G51" i="20"/>
  <c r="G39" i="19"/>
  <c r="G21" i="20"/>
  <c r="I57" i="34"/>
  <c r="K72" i="33"/>
  <c r="AI83" i="1"/>
  <c r="AI63" i="32"/>
  <c r="AI63" i="31" s="1"/>
  <c r="AI63" i="10"/>
  <c r="AM14" i="19"/>
  <c r="AM17" i="20"/>
  <c r="F93" i="26"/>
  <c r="N64" i="27"/>
  <c r="BR66" i="26"/>
  <c r="AC96" i="23"/>
  <c r="AJ97" i="8"/>
  <c r="AJ95" i="33"/>
  <c r="AJ45" i="19"/>
  <c r="AJ27" i="20"/>
  <c r="AB78" i="32"/>
  <c r="AB78" i="10"/>
  <c r="BR78" i="1"/>
  <c r="BO66" i="20"/>
  <c r="AN66" i="19"/>
  <c r="BQ66" i="20"/>
  <c r="N75" i="23"/>
  <c r="AL82" i="32"/>
  <c r="AL82" i="10"/>
  <c r="AG97" i="21"/>
  <c r="Q28" i="25"/>
  <c r="F72" i="23"/>
  <c r="T83" i="20"/>
  <c r="T63" i="19"/>
  <c r="J93" i="21"/>
  <c r="V75" i="32"/>
  <c r="V75" i="10"/>
  <c r="L91" i="32"/>
  <c r="L91" i="10"/>
  <c r="L93" i="10" s="1"/>
  <c r="L93" i="1"/>
  <c r="AA14" i="23"/>
  <c r="AA17" i="24"/>
  <c r="AM26" i="22"/>
  <c r="AM47" i="22"/>
  <c r="BO75" i="9"/>
  <c r="AN75" i="34"/>
  <c r="BQ75" i="9"/>
  <c r="N9" i="34"/>
  <c r="M80" i="19"/>
  <c r="AQ45" i="34"/>
  <c r="AQ27" i="9"/>
  <c r="AQ33" i="9" s="1"/>
  <c r="AM64" i="19"/>
  <c r="L81" i="23"/>
  <c r="R47" i="20"/>
  <c r="R44" i="19"/>
  <c r="R26" i="20"/>
  <c r="Z38" i="23"/>
  <c r="Z41" i="24"/>
  <c r="Z20" i="24"/>
  <c r="Z50" i="24"/>
  <c r="W97" i="9"/>
  <c r="W95" i="34"/>
  <c r="AA57" i="19"/>
  <c r="AA83" i="21"/>
  <c r="N67" i="23"/>
  <c r="BS81" i="21"/>
  <c r="L82" i="19"/>
  <c r="K83" i="21"/>
  <c r="E93" i="21"/>
  <c r="AW77" i="10"/>
  <c r="AW77" i="32"/>
  <c r="AA45" i="19"/>
  <c r="AA27" i="19" s="1"/>
  <c r="AA27" i="20"/>
  <c r="AA33" i="20" s="1"/>
  <c r="BR66" i="25"/>
  <c r="AF27" i="22"/>
  <c r="L17" i="21"/>
  <c r="AG83" i="1"/>
  <c r="AG63" i="10"/>
  <c r="AG63" i="32"/>
  <c r="AG63" i="35" s="1"/>
  <c r="Z51" i="28"/>
  <c r="Z39" i="27"/>
  <c r="Z21" i="28"/>
  <c r="AI15" i="19"/>
  <c r="P89" i="21"/>
  <c r="BS86" i="21"/>
  <c r="X93" i="22"/>
  <c r="AJ44" i="19"/>
  <c r="AJ47" i="20"/>
  <c r="AJ26" i="20"/>
  <c r="AH9" i="19"/>
  <c r="G14" i="34"/>
  <c r="G17" i="9"/>
  <c r="F92" i="34"/>
  <c r="L27" i="26"/>
  <c r="AA80" i="34"/>
  <c r="AD47" i="21"/>
  <c r="AD29" i="21" s="1"/>
  <c r="AD26" i="21"/>
  <c r="AQ76" i="33"/>
  <c r="AO69" i="19"/>
  <c r="Z68" i="10"/>
  <c r="Z68" i="32"/>
  <c r="R66" i="33"/>
  <c r="E46" i="10"/>
  <c r="E28" i="10" s="1"/>
  <c r="E28" i="1"/>
  <c r="E46" i="32"/>
  <c r="E46" i="35" s="1"/>
  <c r="S47" i="20"/>
  <c r="S29" i="20" s="1"/>
  <c r="S44" i="19"/>
  <c r="S26" i="20"/>
  <c r="AQ78" i="34"/>
  <c r="I39" i="19"/>
  <c r="I51" i="20"/>
  <c r="I21" i="20"/>
  <c r="AR78" i="19"/>
  <c r="AX63" i="32"/>
  <c r="AX63" i="31" s="1"/>
  <c r="AX83" i="1"/>
  <c r="AX63" i="10"/>
  <c r="AX70" i="23"/>
  <c r="AR75" i="19"/>
  <c r="P11" i="21"/>
  <c r="I82" i="34"/>
  <c r="AX79" i="32"/>
  <c r="AX79" i="31" s="1"/>
  <c r="AX79" i="10"/>
  <c r="T72" i="32"/>
  <c r="T72" i="10"/>
  <c r="Q21" i="9"/>
  <c r="Q39" i="34"/>
  <c r="Q21" i="34" s="1"/>
  <c r="Q51" i="9"/>
  <c r="AV91" i="33"/>
  <c r="AV93" i="8"/>
  <c r="M8" i="32"/>
  <c r="M11" i="1"/>
  <c r="N103" i="1" s="1"/>
  <c r="M8" i="10"/>
  <c r="AB69" i="32"/>
  <c r="AB69" i="10"/>
  <c r="BR69" i="1"/>
  <c r="W87" i="19"/>
  <c r="AS86" i="32"/>
  <c r="AS89" i="1"/>
  <c r="AS86" i="10"/>
  <c r="AV88" i="34"/>
  <c r="AO57" i="32"/>
  <c r="AO57" i="10"/>
  <c r="AM89" i="20"/>
  <c r="AM86" i="19"/>
  <c r="Z58" i="8"/>
  <c r="Z56" i="33"/>
  <c r="Z58" i="33" s="1"/>
  <c r="L77" i="33"/>
  <c r="I72" i="34"/>
  <c r="L88" i="32"/>
  <c r="L88" i="10"/>
  <c r="AR83" i="20"/>
  <c r="AR63" i="19"/>
  <c r="J57" i="34"/>
  <c r="AV70" i="33"/>
  <c r="AF87" i="33"/>
  <c r="U93" i="8"/>
  <c r="U91" i="33"/>
  <c r="T81" i="10"/>
  <c r="T81" i="32"/>
  <c r="AI96" i="34"/>
  <c r="R47" i="21"/>
  <c r="R26" i="21"/>
  <c r="AN66" i="34"/>
  <c r="BO66" i="9"/>
  <c r="BQ66" i="9"/>
  <c r="Z64" i="23"/>
  <c r="I79" i="34"/>
  <c r="AJ58" i="21"/>
  <c r="AP69" i="33"/>
  <c r="F58" i="22"/>
  <c r="D74" i="33"/>
  <c r="BT74" i="8"/>
  <c r="AC81" i="32"/>
  <c r="AC81" i="10"/>
  <c r="Y80" i="32"/>
  <c r="Y80" i="10"/>
  <c r="Z97" i="20"/>
  <c r="Z95" i="19"/>
  <c r="O78" i="34"/>
  <c r="N44" i="23"/>
  <c r="N47" i="24"/>
  <c r="N26" i="24"/>
  <c r="AW20" i="9"/>
  <c r="AW32" i="9" s="1"/>
  <c r="AW41" i="9"/>
  <c r="AW50" i="9"/>
  <c r="AW38" i="34"/>
  <c r="AS47" i="24"/>
  <c r="AS26" i="24"/>
  <c r="AS44" i="23"/>
  <c r="AI67" i="33"/>
  <c r="AV51" i="9"/>
  <c r="AV39" i="34"/>
  <c r="AV21" i="9"/>
  <c r="AV33" i="9" s="1"/>
  <c r="AI82" i="33"/>
  <c r="AG21" i="8"/>
  <c r="AG33" i="8" s="1"/>
  <c r="AG51" i="8"/>
  <c r="AG39" i="33"/>
  <c r="AG21" i="33" s="1"/>
  <c r="AX78" i="33"/>
  <c r="AY96" i="19"/>
  <c r="AA14" i="19"/>
  <c r="AA17" i="20"/>
  <c r="AB66" i="34"/>
  <c r="BR66" i="34" s="1"/>
  <c r="BR66" i="9"/>
  <c r="AN73" i="10"/>
  <c r="BO73" i="1"/>
  <c r="AN73" i="32"/>
  <c r="BQ73" i="1"/>
  <c r="U81" i="19"/>
  <c r="P51" i="1"/>
  <c r="P39" i="10"/>
  <c r="P21" i="1"/>
  <c r="P39" i="32"/>
  <c r="BS39" i="1"/>
  <c r="AC28" i="20"/>
  <c r="AC46" i="19"/>
  <c r="AC28" i="19" s="1"/>
  <c r="I97" i="20"/>
  <c r="I95" i="19"/>
  <c r="I97" i="19" s="1"/>
  <c r="AG73" i="32"/>
  <c r="AG73" i="10"/>
  <c r="AL89" i="8"/>
  <c r="AL86" i="33"/>
  <c r="AW80" i="10"/>
  <c r="AW80" i="32"/>
  <c r="D82" i="33"/>
  <c r="BT82" i="33" s="1"/>
  <c r="BT82" i="8"/>
  <c r="S10" i="33"/>
  <c r="H10" i="19"/>
  <c r="AM81" i="34"/>
  <c r="X64" i="33"/>
  <c r="Y11" i="21"/>
  <c r="P74" i="34"/>
  <c r="BS74" i="9"/>
  <c r="J97" i="21"/>
  <c r="AN83" i="25"/>
  <c r="BO63" i="25"/>
  <c r="BQ63" i="25"/>
  <c r="AK75" i="32"/>
  <c r="AK75" i="10"/>
  <c r="W71" i="19"/>
  <c r="W65" i="34"/>
  <c r="AV41" i="21"/>
  <c r="AV23" i="21" s="1"/>
  <c r="AV20" i="21"/>
  <c r="AV50" i="21"/>
  <c r="V39" i="33"/>
  <c r="V51" i="8"/>
  <c r="V21" i="8"/>
  <c r="W50" i="22"/>
  <c r="W41" i="22"/>
  <c r="W20" i="22"/>
  <c r="W32" i="22" s="1"/>
  <c r="AD58" i="26"/>
  <c r="K21" i="25"/>
  <c r="K51" i="25"/>
  <c r="E80" i="33"/>
  <c r="G47" i="9"/>
  <c r="G26" i="9"/>
  <c r="G44" i="34"/>
  <c r="P15" i="34"/>
  <c r="BS15" i="9"/>
  <c r="CA15" i="9"/>
  <c r="AF82" i="23"/>
  <c r="AU67" i="23"/>
  <c r="AH87" i="32"/>
  <c r="AH87" i="10"/>
  <c r="AX72" i="34"/>
  <c r="BO57" i="21"/>
  <c r="BO58" i="21" s="1"/>
  <c r="BQ57" i="21"/>
  <c r="E66" i="34"/>
  <c r="O81" i="19"/>
  <c r="AX21" i="20"/>
  <c r="AX51" i="20"/>
  <c r="AX39" i="19"/>
  <c r="AE87" i="19"/>
  <c r="N45" i="23"/>
  <c r="N27" i="24"/>
  <c r="AQ73" i="23"/>
  <c r="U52" i="22"/>
  <c r="U22" i="22"/>
  <c r="AO15" i="34"/>
  <c r="D71" i="23"/>
  <c r="BT71" i="24"/>
  <c r="Z58" i="21"/>
  <c r="AW16" i="19"/>
  <c r="AE96" i="33"/>
  <c r="L20" i="20"/>
  <c r="L38" i="19"/>
  <c r="L41" i="20"/>
  <c r="L50" i="20"/>
  <c r="X82" i="23"/>
  <c r="P51" i="25"/>
  <c r="P21" i="25"/>
  <c r="BS39" i="25"/>
  <c r="D14" i="23"/>
  <c r="D17" i="24"/>
  <c r="BT14" i="24"/>
  <c r="CB14" i="24"/>
  <c r="D72" i="33"/>
  <c r="BT72" i="33" s="1"/>
  <c r="BT72" i="8"/>
  <c r="R22" i="21"/>
  <c r="R34" i="21" s="1"/>
  <c r="R52" i="21"/>
  <c r="D93" i="9"/>
  <c r="D91" i="34"/>
  <c r="BT91" i="9"/>
  <c r="I73" i="34"/>
  <c r="AX56" i="23"/>
  <c r="AX58" i="24"/>
  <c r="O58" i="24"/>
  <c r="O56" i="23"/>
  <c r="AS92" i="23"/>
  <c r="AB67" i="33"/>
  <c r="BR67" i="33" s="1"/>
  <c r="BR67" i="8"/>
  <c r="AA87" i="19"/>
  <c r="AA89" i="19" s="1"/>
  <c r="T87" i="19"/>
  <c r="AX11" i="25"/>
  <c r="Z63" i="34"/>
  <c r="Z83" i="9"/>
  <c r="AB28" i="22"/>
  <c r="BR46" i="22"/>
  <c r="AB81" i="33"/>
  <c r="BR81" i="33" s="1"/>
  <c r="BR81" i="8"/>
  <c r="AE88" i="10"/>
  <c r="AE88" i="32"/>
  <c r="AS38" i="33"/>
  <c r="AS20" i="8"/>
  <c r="AS41" i="8"/>
  <c r="AS50" i="8"/>
  <c r="M96" i="34"/>
  <c r="M96" i="31" s="1"/>
  <c r="AI71" i="32"/>
  <c r="AI71" i="10"/>
  <c r="AD44" i="34"/>
  <c r="AD44" i="35" s="1"/>
  <c r="AD26" i="9"/>
  <c r="AD47" i="9"/>
  <c r="O70" i="23"/>
  <c r="AG66" i="34"/>
  <c r="Q28" i="22"/>
  <c r="AJ72" i="33"/>
  <c r="AL66" i="19"/>
  <c r="AA52" i="24"/>
  <c r="AA40" i="23"/>
  <c r="AA22" i="24"/>
  <c r="L73" i="19"/>
  <c r="AT38" i="23"/>
  <c r="AT41" i="24"/>
  <c r="AT20" i="24"/>
  <c r="AT50" i="24"/>
  <c r="K86" i="32"/>
  <c r="K89" i="32" s="1"/>
  <c r="K89" i="1"/>
  <c r="K86" i="10"/>
  <c r="K89" i="10" s="1"/>
  <c r="U15" i="19"/>
  <c r="AN83" i="22"/>
  <c r="BO63" i="22"/>
  <c r="BQ63" i="22"/>
  <c r="F66" i="19"/>
  <c r="V91" i="34"/>
  <c r="V93" i="34" s="1"/>
  <c r="V93" i="9"/>
  <c r="E40" i="23"/>
  <c r="E22" i="24"/>
  <c r="E52" i="24"/>
  <c r="W8" i="34"/>
  <c r="W11" i="34" s="1"/>
  <c r="W11" i="9"/>
  <c r="AM44" i="33"/>
  <c r="AM47" i="8"/>
  <c r="AM29" i="8" s="1"/>
  <c r="AM26" i="8"/>
  <c r="P58" i="22"/>
  <c r="BS56" i="22"/>
  <c r="S69" i="23"/>
  <c r="AA71" i="33"/>
  <c r="AF20" i="21"/>
  <c r="AF41" i="21"/>
  <c r="AF50" i="21"/>
  <c r="K73" i="10"/>
  <c r="K73" i="32"/>
  <c r="K10" i="33"/>
  <c r="AI10" i="23"/>
  <c r="L64" i="19"/>
  <c r="AN21" i="25"/>
  <c r="BO39" i="25"/>
  <c r="AN51" i="25"/>
  <c r="BQ39" i="25"/>
  <c r="R80" i="33"/>
  <c r="BR77" i="22"/>
  <c r="N76" i="19"/>
  <c r="AL80" i="19"/>
  <c r="U74" i="10"/>
  <c r="U74" i="32"/>
  <c r="AX95" i="33"/>
  <c r="AX95" i="31" s="1"/>
  <c r="AX97" i="8"/>
  <c r="AR93" i="22"/>
  <c r="BS66" i="21"/>
  <c r="AO97" i="21"/>
  <c r="I67" i="10"/>
  <c r="I67" i="32"/>
  <c r="AG11" i="21"/>
  <c r="AM81" i="19"/>
  <c r="AL87" i="34"/>
  <c r="AL71" i="19"/>
  <c r="AO47" i="22"/>
  <c r="AO26" i="22"/>
  <c r="AG87" i="33"/>
  <c r="Q82" i="34"/>
  <c r="T17" i="9"/>
  <c r="T14" i="34"/>
  <c r="T20" i="34" s="1"/>
  <c r="AG52" i="22"/>
  <c r="AG22" i="22"/>
  <c r="W73" i="23"/>
  <c r="AX16" i="23"/>
  <c r="Y46" i="32"/>
  <c r="Y28" i="1"/>
  <c r="Y46" i="10"/>
  <c r="AO71" i="33"/>
  <c r="P69" i="23"/>
  <c r="BS69" i="24"/>
  <c r="AM75" i="33"/>
  <c r="M28" i="8"/>
  <c r="M46" i="33"/>
  <c r="M28" i="33" s="1"/>
  <c r="V89" i="22"/>
  <c r="T79" i="33"/>
  <c r="O76" i="32"/>
  <c r="O76" i="35" s="1"/>
  <c r="O76" i="10"/>
  <c r="AM57" i="33"/>
  <c r="AP89" i="21"/>
  <c r="L67" i="23"/>
  <c r="AF92" i="34"/>
  <c r="BS80" i="21"/>
  <c r="AT22" i="21"/>
  <c r="AT52" i="21"/>
  <c r="AK10" i="19"/>
  <c r="AY65" i="33"/>
  <c r="AW11" i="25"/>
  <c r="AJ70" i="19"/>
  <c r="X77" i="33"/>
  <c r="L97" i="8"/>
  <c r="L95" i="33"/>
  <c r="V15" i="34"/>
  <c r="V17" i="34" s="1"/>
  <c r="AL93" i="22"/>
  <c r="AY52" i="21"/>
  <c r="AY22" i="21"/>
  <c r="K87" i="34"/>
  <c r="AP72" i="34"/>
  <c r="AP81" i="32"/>
  <c r="AP81" i="10"/>
  <c r="F83" i="22"/>
  <c r="N82" i="33"/>
  <c r="AK81" i="10"/>
  <c r="AK81" i="32"/>
  <c r="AS88" i="10"/>
  <c r="AS88" i="32"/>
  <c r="AM22" i="25"/>
  <c r="AM52" i="25"/>
  <c r="AK78" i="34"/>
  <c r="T57" i="34"/>
  <c r="AD93" i="21"/>
  <c r="O88" i="34"/>
  <c r="X86" i="32"/>
  <c r="X89" i="32" s="1"/>
  <c r="X86" i="10"/>
  <c r="X89" i="1"/>
  <c r="AP52" i="21"/>
  <c r="AP22" i="21"/>
  <c r="E65" i="33"/>
  <c r="BO74" i="20"/>
  <c r="AN74" i="19"/>
  <c r="BQ74" i="20"/>
  <c r="AE82" i="33"/>
  <c r="AN77" i="19"/>
  <c r="BO77" i="20"/>
  <c r="BQ77" i="20"/>
  <c r="I83" i="21"/>
  <c r="I92" i="33"/>
  <c r="H72" i="34"/>
  <c r="X44" i="34"/>
  <c r="X26" i="9"/>
  <c r="X47" i="9"/>
  <c r="X29" i="9" s="1"/>
  <c r="Y72" i="32"/>
  <c r="Y72" i="10"/>
  <c r="AY67" i="32"/>
  <c r="AY67" i="10"/>
  <c r="I74" i="19"/>
  <c r="AD96" i="34"/>
  <c r="H17" i="21"/>
  <c r="M67" i="19"/>
  <c r="H57" i="19"/>
  <c r="AO77" i="19"/>
  <c r="AH58" i="25"/>
  <c r="AC9" i="34"/>
  <c r="Y97" i="21"/>
  <c r="P77" i="19"/>
  <c r="BS77" i="19" s="1"/>
  <c r="BS77" i="20"/>
  <c r="J75" i="34"/>
  <c r="G65" i="34"/>
  <c r="AQ10" i="19"/>
  <c r="AR21" i="8"/>
  <c r="AR39" i="33"/>
  <c r="AR51" i="8"/>
  <c r="AY21" i="22"/>
  <c r="AY51" i="22"/>
  <c r="AA69" i="32"/>
  <c r="AA69" i="10"/>
  <c r="F17" i="8"/>
  <c r="F29" i="8" s="1"/>
  <c r="F14" i="33"/>
  <c r="AB96" i="19"/>
  <c r="AL82" i="19"/>
  <c r="AQ72" i="23"/>
  <c r="AF77" i="19"/>
  <c r="H75" i="19"/>
  <c r="E78" i="19"/>
  <c r="AB75" i="19"/>
  <c r="BR75" i="20"/>
  <c r="AL8" i="10"/>
  <c r="AL11" i="1"/>
  <c r="AL8" i="32"/>
  <c r="AD79" i="33"/>
  <c r="T41" i="26"/>
  <c r="T20" i="26"/>
  <c r="T50" i="26"/>
  <c r="AX87" i="10"/>
  <c r="AX87" i="32"/>
  <c r="AF73" i="19"/>
  <c r="BW15" i="25"/>
  <c r="BO15" i="25"/>
  <c r="BQ15" i="25"/>
  <c r="BY15" i="25"/>
  <c r="D86" i="34"/>
  <c r="D89" i="9"/>
  <c r="BT86" i="9"/>
  <c r="X20" i="24"/>
  <c r="X50" i="24"/>
  <c r="X41" i="24"/>
  <c r="X38" i="23"/>
  <c r="I65" i="23"/>
  <c r="BT77" i="21"/>
  <c r="X76" i="19"/>
  <c r="I74" i="23"/>
  <c r="S71" i="33"/>
  <c r="N78" i="33"/>
  <c r="BR64" i="21"/>
  <c r="AS9" i="23"/>
  <c r="AR17" i="22"/>
  <c r="AR23" i="22" s="1"/>
  <c r="AU46" i="23"/>
  <c r="AU28" i="24"/>
  <c r="AW57" i="19"/>
  <c r="AV56" i="10"/>
  <c r="AV58" i="10" s="1"/>
  <c r="AV56" i="32"/>
  <c r="AV58" i="32" s="1"/>
  <c r="AV58" i="1"/>
  <c r="AY78" i="32"/>
  <c r="AY78" i="10"/>
  <c r="AQ93" i="21"/>
  <c r="AN72" i="19"/>
  <c r="BQ72" i="19" s="1"/>
  <c r="BO72" i="20"/>
  <c r="BQ72" i="20"/>
  <c r="N28" i="9"/>
  <c r="N46" i="34"/>
  <c r="AA16" i="34"/>
  <c r="AN58" i="22"/>
  <c r="BO56" i="22"/>
  <c r="BQ56" i="22"/>
  <c r="U52" i="21"/>
  <c r="U22" i="21"/>
  <c r="AS70" i="10"/>
  <c r="AS70" i="32"/>
  <c r="W93" i="9"/>
  <c r="W91" i="34"/>
  <c r="W93" i="34" s="1"/>
  <c r="R52" i="22"/>
  <c r="R22" i="22"/>
  <c r="AN46" i="19"/>
  <c r="AN28" i="20"/>
  <c r="BO46" i="20"/>
  <c r="BQ46" i="20"/>
  <c r="AG73" i="34"/>
  <c r="AC14" i="32"/>
  <c r="AC17" i="1"/>
  <c r="AC14" i="10"/>
  <c r="AC17" i="10" s="1"/>
  <c r="V28" i="25"/>
  <c r="I70" i="33"/>
  <c r="T47" i="26"/>
  <c r="T26" i="26"/>
  <c r="N17" i="22"/>
  <c r="AU83" i="21"/>
  <c r="AE76" i="19"/>
  <c r="AC52" i="26"/>
  <c r="AC22" i="26"/>
  <c r="AN67" i="19"/>
  <c r="BO67" i="20"/>
  <c r="BQ67" i="20"/>
  <c r="AI28" i="26"/>
  <c r="AD67" i="19"/>
  <c r="BS74" i="25"/>
  <c r="E64" i="23"/>
  <c r="AE28" i="21"/>
  <c r="AJ11" i="25"/>
  <c r="AX69" i="19"/>
  <c r="F77" i="19"/>
  <c r="AA69" i="33"/>
  <c r="AQ10" i="34"/>
  <c r="AL92" i="10"/>
  <c r="AL93" i="10" s="1"/>
  <c r="AL92" i="32"/>
  <c r="F80" i="19"/>
  <c r="S81" i="32"/>
  <c r="S81" i="10"/>
  <c r="R78" i="23"/>
  <c r="AR74" i="19"/>
  <c r="AB26" i="26"/>
  <c r="AB47" i="26"/>
  <c r="BR44" i="26"/>
  <c r="AS21" i="25"/>
  <c r="AS51" i="25"/>
  <c r="AU21" i="21"/>
  <c r="AU33" i="21" s="1"/>
  <c r="AU51" i="21"/>
  <c r="M78" i="33"/>
  <c r="AJ51" i="20"/>
  <c r="AJ21" i="20"/>
  <c r="AJ39" i="19"/>
  <c r="AC76" i="32"/>
  <c r="AC76" i="10"/>
  <c r="BR80" i="26"/>
  <c r="H95" i="19"/>
  <c r="H97" i="20"/>
  <c r="M92" i="33"/>
  <c r="X16" i="34"/>
  <c r="X22" i="34" s="1"/>
  <c r="S81" i="33"/>
  <c r="AJ28" i="21"/>
  <c r="AX88" i="23"/>
  <c r="AE89" i="21"/>
  <c r="I41" i="24"/>
  <c r="I20" i="24"/>
  <c r="I38" i="23"/>
  <c r="I50" i="24"/>
  <c r="W17" i="21"/>
  <c r="AO11" i="21"/>
  <c r="AP103" i="21" s="1"/>
  <c r="BQ8" i="21"/>
  <c r="I92" i="32"/>
  <c r="I92" i="10"/>
  <c r="K64" i="34"/>
  <c r="AY15" i="34"/>
  <c r="AY15" i="35" s="1"/>
  <c r="G77" i="34"/>
  <c r="G81" i="33"/>
  <c r="AL17" i="20"/>
  <c r="AL14" i="19"/>
  <c r="N64" i="10"/>
  <c r="N64" i="32"/>
  <c r="R28" i="22"/>
  <c r="AC72" i="19"/>
  <c r="H83" i="22"/>
  <c r="AT15" i="33"/>
  <c r="K65" i="34"/>
  <c r="AY77" i="34"/>
  <c r="E75" i="32"/>
  <c r="E75" i="10"/>
  <c r="V39" i="34"/>
  <c r="V51" i="9"/>
  <c r="V21" i="9"/>
  <c r="V33" i="9" s="1"/>
  <c r="AT79" i="34"/>
  <c r="P93" i="21"/>
  <c r="BS91" i="21"/>
  <c r="R93" i="20"/>
  <c r="R91" i="19"/>
  <c r="O87" i="19"/>
  <c r="L97" i="21"/>
  <c r="BO82" i="22"/>
  <c r="BQ82" i="22"/>
  <c r="AO52" i="24"/>
  <c r="AO40" i="23"/>
  <c r="AO22" i="24"/>
  <c r="S11" i="21"/>
  <c r="AY89" i="22"/>
  <c r="AF78" i="34"/>
  <c r="AV11" i="22"/>
  <c r="AS95" i="19"/>
  <c r="AS97" i="19" s="1"/>
  <c r="AS97" i="20"/>
  <c r="AG88" i="19"/>
  <c r="I11" i="24"/>
  <c r="I8" i="23"/>
  <c r="K27" i="20"/>
  <c r="K45" i="19"/>
  <c r="K27" i="19" s="1"/>
  <c r="AX67" i="19"/>
  <c r="K65" i="19"/>
  <c r="AH81" i="34"/>
  <c r="X11" i="8"/>
  <c r="Y103" i="8" s="1"/>
  <c r="X8" i="33"/>
  <c r="X11" i="33" s="1"/>
  <c r="AB50" i="8"/>
  <c r="AB20" i="8"/>
  <c r="AB32" i="8" s="1"/>
  <c r="AB41" i="8"/>
  <c r="AB38" i="33"/>
  <c r="AB20" i="33" s="1"/>
  <c r="BR38" i="8"/>
  <c r="AS50" i="22"/>
  <c r="AS41" i="22"/>
  <c r="AS20" i="22"/>
  <c r="J78" i="19"/>
  <c r="BT71" i="22"/>
  <c r="Q93" i="21"/>
  <c r="AC47" i="8"/>
  <c r="AC29" i="8" s="1"/>
  <c r="AC44" i="33"/>
  <c r="AC26" i="8"/>
  <c r="AC91" i="32"/>
  <c r="AC93" i="1"/>
  <c r="AC91" i="10"/>
  <c r="D58" i="26"/>
  <c r="BT56" i="26"/>
  <c r="S68" i="19"/>
  <c r="AG69" i="23"/>
  <c r="Z51" i="21"/>
  <c r="Z21" i="21"/>
  <c r="X81" i="23"/>
  <c r="AS77" i="19"/>
  <c r="D26" i="22"/>
  <c r="D47" i="22"/>
  <c r="BT44" i="22"/>
  <c r="AE10" i="23"/>
  <c r="AM83" i="9"/>
  <c r="AM63" i="34"/>
  <c r="L15" i="32"/>
  <c r="L15" i="10"/>
  <c r="AV14" i="34"/>
  <c r="AV17" i="9"/>
  <c r="AE9" i="23"/>
  <c r="AE79" i="19"/>
  <c r="AQ91" i="34"/>
  <c r="AQ93" i="34" s="1"/>
  <c r="AQ93" i="9"/>
  <c r="E44" i="23"/>
  <c r="E26" i="24"/>
  <c r="E47" i="24"/>
  <c r="AH45" i="23"/>
  <c r="AH27" i="24"/>
  <c r="AL86" i="34"/>
  <c r="AL89" i="34" s="1"/>
  <c r="AL89" i="9"/>
  <c r="Y40" i="32"/>
  <c r="Y40" i="10"/>
  <c r="Y22" i="1"/>
  <c r="Y52" i="1"/>
  <c r="R75" i="34"/>
  <c r="AJ41" i="20"/>
  <c r="AJ53" i="20" s="1"/>
  <c r="AJ60" i="20" s="1"/>
  <c r="AJ20" i="20"/>
  <c r="AJ50" i="20"/>
  <c r="AJ38" i="19"/>
  <c r="Z75" i="19"/>
  <c r="R79" i="23"/>
  <c r="T87" i="23"/>
  <c r="Q70" i="34"/>
  <c r="M68" i="23"/>
  <c r="AM41" i="21"/>
  <c r="AM20" i="21"/>
  <c r="AM50" i="21"/>
  <c r="W74" i="23"/>
  <c r="I71" i="19"/>
  <c r="AX22" i="20"/>
  <c r="AX52" i="20"/>
  <c r="AX40" i="19"/>
  <c r="AX52" i="19" s="1"/>
  <c r="AF87" i="34"/>
  <c r="AO96" i="33"/>
  <c r="AQ63" i="23"/>
  <c r="AQ83" i="24"/>
  <c r="U69" i="33"/>
  <c r="AR69" i="33"/>
  <c r="Z27" i="25"/>
  <c r="AM77" i="19"/>
  <c r="X74" i="23"/>
  <c r="AR28" i="25"/>
  <c r="AL11" i="22"/>
  <c r="AM103" i="22" s="1"/>
  <c r="AQ50" i="25"/>
  <c r="AQ20" i="25"/>
  <c r="AQ41" i="25"/>
  <c r="O82" i="32"/>
  <c r="O82" i="31" s="1"/>
  <c r="O82" i="10"/>
  <c r="AK65" i="23"/>
  <c r="AR92" i="27"/>
  <c r="R73" i="23"/>
  <c r="AT76" i="34"/>
  <c r="AX83" i="21"/>
  <c r="BT74" i="21"/>
  <c r="AN73" i="23"/>
  <c r="BO73" i="24"/>
  <c r="BQ73" i="24"/>
  <c r="K73" i="34"/>
  <c r="AI20" i="22"/>
  <c r="AI41" i="22"/>
  <c r="AI50" i="22"/>
  <c r="AI83" i="21"/>
  <c r="BR79" i="22"/>
  <c r="AJ46" i="23"/>
  <c r="AJ28" i="23" s="1"/>
  <c r="AJ28" i="24"/>
  <c r="M74" i="23"/>
  <c r="AC47" i="21"/>
  <c r="AC26" i="21"/>
  <c r="AR28" i="24"/>
  <c r="AR46" i="23"/>
  <c r="AV75" i="23"/>
  <c r="AG76" i="19"/>
  <c r="AU57" i="19"/>
  <c r="T86" i="19"/>
  <c r="T89" i="20"/>
  <c r="E72" i="23"/>
  <c r="W72" i="19"/>
  <c r="I89" i="21"/>
  <c r="H74" i="23"/>
  <c r="AX87" i="23"/>
  <c r="AF28" i="22"/>
  <c r="AF20" i="25"/>
  <c r="AF41" i="25"/>
  <c r="AF50" i="25"/>
  <c r="O11" i="25"/>
  <c r="M79" i="19"/>
  <c r="AF83" i="21"/>
  <c r="N64" i="23"/>
  <c r="AK83" i="8"/>
  <c r="AK63" i="33"/>
  <c r="I78" i="27"/>
  <c r="AI83" i="22"/>
  <c r="O65" i="23"/>
  <c r="V89" i="21"/>
  <c r="BR74" i="22"/>
  <c r="AK56" i="23"/>
  <c r="AK58" i="23" s="1"/>
  <c r="AK58" i="24"/>
  <c r="O28" i="21"/>
  <c r="AO65" i="19"/>
  <c r="AM79" i="33"/>
  <c r="AC64" i="23"/>
  <c r="M78" i="23"/>
  <c r="AP86" i="10"/>
  <c r="AP86" i="32"/>
  <c r="AP89" i="1"/>
  <c r="AI50" i="9"/>
  <c r="AI20" i="9"/>
  <c r="AI38" i="34"/>
  <c r="AI41" i="9"/>
  <c r="AI23" i="9" s="1"/>
  <c r="J17" i="24"/>
  <c r="J29" i="24" s="1"/>
  <c r="J14" i="23"/>
  <c r="H26" i="22"/>
  <c r="H47" i="22"/>
  <c r="L70" i="34"/>
  <c r="J45" i="23"/>
  <c r="J27" i="24"/>
  <c r="AO63" i="19"/>
  <c r="AO83" i="20"/>
  <c r="F86" i="23"/>
  <c r="F89" i="24"/>
  <c r="AY58" i="22"/>
  <c r="H65" i="19"/>
  <c r="BS57" i="21"/>
  <c r="AG58" i="24"/>
  <c r="AG56" i="23"/>
  <c r="AJ89" i="8"/>
  <c r="AJ86" i="33"/>
  <c r="AJ89" i="33" s="1"/>
  <c r="J69" i="34"/>
  <c r="J69" i="35" s="1"/>
  <c r="M17" i="26"/>
  <c r="Z81" i="33"/>
  <c r="AF70" i="23"/>
  <c r="E11" i="22"/>
  <c r="M79" i="23"/>
  <c r="AC9" i="33"/>
  <c r="BT73" i="25"/>
  <c r="Y72" i="27"/>
  <c r="AY91" i="23"/>
  <c r="AY93" i="24"/>
  <c r="AY27" i="25"/>
  <c r="AF79" i="23"/>
  <c r="D16" i="27"/>
  <c r="CB16" i="28"/>
  <c r="BT16" i="28"/>
  <c r="E58" i="26"/>
  <c r="AM73" i="33"/>
  <c r="F77" i="23"/>
  <c r="AH28" i="25"/>
  <c r="AA77" i="33"/>
  <c r="BO76" i="26"/>
  <c r="BQ76" i="26"/>
  <c r="L71" i="23"/>
  <c r="AJ75" i="33"/>
  <c r="T89" i="22"/>
  <c r="AC9" i="19"/>
  <c r="BT10" i="25"/>
  <c r="AX10" i="33"/>
  <c r="AM87" i="19"/>
  <c r="L70" i="33"/>
  <c r="AS28" i="9"/>
  <c r="AS34" i="9" s="1"/>
  <c r="AS46" i="34"/>
  <c r="AS52" i="34" s="1"/>
  <c r="X96" i="10"/>
  <c r="X96" i="32"/>
  <c r="Y58" i="20"/>
  <c r="Y56" i="19"/>
  <c r="Y58" i="19" s="1"/>
  <c r="U83" i="28"/>
  <c r="U63" i="27"/>
  <c r="J92" i="34"/>
  <c r="AB16" i="19"/>
  <c r="BR16" i="20"/>
  <c r="BZ16" i="20"/>
  <c r="AH44" i="33"/>
  <c r="AH26" i="8"/>
  <c r="AH47" i="8"/>
  <c r="AD17" i="22"/>
  <c r="AT67" i="34"/>
  <c r="AV52" i="25"/>
  <c r="AV22" i="25"/>
  <c r="AW22" i="20"/>
  <c r="AW34" i="20" s="1"/>
  <c r="AW40" i="19"/>
  <c r="AW52" i="19" s="1"/>
  <c r="AW52" i="20"/>
  <c r="AC17" i="21"/>
  <c r="AF21" i="22"/>
  <c r="AF33" i="22" s="1"/>
  <c r="AF51" i="22"/>
  <c r="AC27" i="21"/>
  <c r="P72" i="10"/>
  <c r="P72" i="32"/>
  <c r="BS72" i="1"/>
  <c r="Y72" i="19"/>
  <c r="H68" i="23"/>
  <c r="V15" i="19"/>
  <c r="AU80" i="32"/>
  <c r="AU80" i="31" s="1"/>
  <c r="AU80" i="10"/>
  <c r="K75" i="32"/>
  <c r="K75" i="10"/>
  <c r="F82" i="19"/>
  <c r="AV47" i="24"/>
  <c r="AV44" i="23"/>
  <c r="AV26" i="24"/>
  <c r="L72" i="19"/>
  <c r="AU9" i="10"/>
  <c r="AU9" i="32"/>
  <c r="AD15" i="19"/>
  <c r="G77" i="23"/>
  <c r="W65" i="23"/>
  <c r="E81" i="34"/>
  <c r="Z52" i="25"/>
  <c r="Z22" i="25"/>
  <c r="AY20" i="25"/>
  <c r="AY50" i="25"/>
  <c r="AY41" i="25"/>
  <c r="AK71" i="19"/>
  <c r="G87" i="32"/>
  <c r="G87" i="10"/>
  <c r="AA81" i="19"/>
  <c r="AU96" i="34"/>
  <c r="M77" i="34"/>
  <c r="AU97" i="21"/>
  <c r="AL73" i="34"/>
  <c r="H96" i="19"/>
  <c r="BR79" i="21"/>
  <c r="AD38" i="23"/>
  <c r="AD50" i="24"/>
  <c r="AD41" i="24"/>
  <c r="AD20" i="24"/>
  <c r="AM76" i="33"/>
  <c r="AW11" i="20"/>
  <c r="AX103" i="20" s="1"/>
  <c r="AW8" i="19"/>
  <c r="T74" i="19"/>
  <c r="N11" i="20"/>
  <c r="O103" i="20" s="1"/>
  <c r="N8" i="19"/>
  <c r="AL27" i="8"/>
  <c r="AL45" i="33"/>
  <c r="AL27" i="33" s="1"/>
  <c r="AM93" i="8"/>
  <c r="AM91" i="33"/>
  <c r="AM93" i="33" s="1"/>
  <c r="AX82" i="19"/>
  <c r="AN16" i="10"/>
  <c r="AN16" i="32"/>
  <c r="BW16" i="1"/>
  <c r="BO16" i="1"/>
  <c r="BY16" i="1"/>
  <c r="BQ22" i="1" s="1"/>
  <c r="BQ16" i="1"/>
  <c r="AU44" i="33"/>
  <c r="AU26" i="8"/>
  <c r="AU47" i="8"/>
  <c r="AC8" i="19"/>
  <c r="AC11" i="20"/>
  <c r="AD103" i="20" s="1"/>
  <c r="K88" i="33"/>
  <c r="AV97" i="8"/>
  <c r="AV95" i="33"/>
  <c r="AV97" i="33" s="1"/>
  <c r="E9" i="10"/>
  <c r="E9" i="32"/>
  <c r="BT71" i="21"/>
  <c r="AC87" i="10"/>
  <c r="AC87" i="32"/>
  <c r="AC87" i="31" s="1"/>
  <c r="N92" i="19"/>
  <c r="AC68" i="33"/>
  <c r="AC68" i="31" s="1"/>
  <c r="AF74" i="33"/>
  <c r="AT27" i="24"/>
  <c r="AT45" i="23"/>
  <c r="AQ81" i="19"/>
  <c r="AY21" i="21"/>
  <c r="AY51" i="21"/>
  <c r="J70" i="19"/>
  <c r="AI78" i="10"/>
  <c r="AI78" i="32"/>
  <c r="AB16" i="34"/>
  <c r="BR16" i="9"/>
  <c r="BZ16" i="9"/>
  <c r="AO88" i="19"/>
  <c r="AO89" i="19" s="1"/>
  <c r="J68" i="32"/>
  <c r="J68" i="10"/>
  <c r="AG82" i="19"/>
  <c r="AN17" i="1"/>
  <c r="BO14" i="1"/>
  <c r="BW14" i="1"/>
  <c r="AN14" i="10"/>
  <c r="AN14" i="32"/>
  <c r="BY14" i="1"/>
  <c r="BQ14" i="1"/>
  <c r="AE40" i="34"/>
  <c r="AE22" i="34" s="1"/>
  <c r="AE52" i="9"/>
  <c r="AE22" i="9"/>
  <c r="AE34" i="9" s="1"/>
  <c r="F71" i="23"/>
  <c r="R92" i="19"/>
  <c r="AQ52" i="20"/>
  <c r="AQ22" i="20"/>
  <c r="AQ40" i="19"/>
  <c r="X80" i="19"/>
  <c r="Q74" i="23"/>
  <c r="F63" i="32"/>
  <c r="F63" i="10"/>
  <c r="F83" i="1"/>
  <c r="AY26" i="25"/>
  <c r="AY47" i="25"/>
  <c r="U51" i="24"/>
  <c r="U21" i="24"/>
  <c r="U33" i="24" s="1"/>
  <c r="U39" i="23"/>
  <c r="BO75" i="22"/>
  <c r="BQ75" i="22"/>
  <c r="Z88" i="19"/>
  <c r="AL27" i="22"/>
  <c r="AO93" i="21"/>
  <c r="N57" i="19"/>
  <c r="AS68" i="19"/>
  <c r="M81" i="34"/>
  <c r="AA89" i="21"/>
  <c r="AB64" i="19"/>
  <c r="BR64" i="20"/>
  <c r="AU87" i="19"/>
  <c r="AU89" i="19" s="1"/>
  <c r="W64" i="23"/>
  <c r="Y58" i="21"/>
  <c r="AU64" i="19"/>
  <c r="X96" i="34"/>
  <c r="R73" i="34"/>
  <c r="F76" i="33"/>
  <c r="Z50" i="21"/>
  <c r="Z20" i="21"/>
  <c r="Z41" i="21"/>
  <c r="AK26" i="22"/>
  <c r="AK47" i="22"/>
  <c r="R71" i="23"/>
  <c r="AD16" i="23"/>
  <c r="G28" i="26"/>
  <c r="F22" i="21"/>
  <c r="F52" i="21"/>
  <c r="M63" i="19"/>
  <c r="M83" i="20"/>
  <c r="Q27" i="24"/>
  <c r="Q45" i="23"/>
  <c r="AG66" i="19"/>
  <c r="X83" i="24"/>
  <c r="X63" i="23"/>
  <c r="AF58" i="22"/>
  <c r="BO67" i="25"/>
  <c r="BQ67" i="25"/>
  <c r="K65" i="23"/>
  <c r="P83" i="21"/>
  <c r="BS63" i="21"/>
  <c r="AK88" i="19"/>
  <c r="AN46" i="34"/>
  <c r="BO46" i="9"/>
  <c r="BO28" i="9" s="1"/>
  <c r="AN28" i="9"/>
  <c r="BQ46" i="9"/>
  <c r="AI96" i="23"/>
  <c r="AN17" i="21"/>
  <c r="BO14" i="21"/>
  <c r="BW14" i="21"/>
  <c r="BQ14" i="21"/>
  <c r="BY14" i="21"/>
  <c r="N11" i="24"/>
  <c r="N8" i="23"/>
  <c r="AO81" i="19"/>
  <c r="X68" i="19"/>
  <c r="AA17" i="22"/>
  <c r="O83" i="21"/>
  <c r="AD10" i="23"/>
  <c r="BR10" i="23" s="1"/>
  <c r="BR10" i="24"/>
  <c r="AW70" i="23"/>
  <c r="AH63" i="33"/>
  <c r="AH83" i="8"/>
  <c r="AB81" i="32"/>
  <c r="AB81" i="10"/>
  <c r="BR81" i="1"/>
  <c r="V58" i="22"/>
  <c r="J92" i="33"/>
  <c r="AX26" i="22"/>
  <c r="AX47" i="22"/>
  <c r="BS72" i="22"/>
  <c r="AC83" i="22"/>
  <c r="AW50" i="28"/>
  <c r="AW20" i="28"/>
  <c r="AW38" i="27"/>
  <c r="AW41" i="28"/>
  <c r="AP87" i="19"/>
  <c r="E78" i="23"/>
  <c r="AU76" i="23"/>
  <c r="AU17" i="22"/>
  <c r="BT68" i="21"/>
  <c r="L73" i="23"/>
  <c r="Q80" i="34"/>
  <c r="Q66" i="19"/>
  <c r="G20" i="22"/>
  <c r="G50" i="22"/>
  <c r="G41" i="22"/>
  <c r="G53" i="22" s="1"/>
  <c r="N65" i="23"/>
  <c r="N68" i="23"/>
  <c r="AO20" i="22"/>
  <c r="AO50" i="22"/>
  <c r="AO41" i="22"/>
  <c r="AO53" i="22" s="1"/>
  <c r="N56" i="19"/>
  <c r="N58" i="20"/>
  <c r="AB88" i="19"/>
  <c r="BR88" i="20"/>
  <c r="AB72" i="34"/>
  <c r="BR72" i="9"/>
  <c r="AS22" i="24"/>
  <c r="AS52" i="24"/>
  <c r="AS40" i="23"/>
  <c r="AL83" i="28"/>
  <c r="AL63" i="27"/>
  <c r="Y22" i="25"/>
  <c r="Y52" i="25"/>
  <c r="BS65" i="22"/>
  <c r="BO73" i="22"/>
  <c r="BQ73" i="22"/>
  <c r="AO92" i="19"/>
  <c r="H22" i="24"/>
  <c r="H52" i="24"/>
  <c r="H40" i="23"/>
  <c r="AN45" i="34"/>
  <c r="AN27" i="9"/>
  <c r="BO45" i="9"/>
  <c r="BO27" i="9" s="1"/>
  <c r="BQ45" i="9"/>
  <c r="M89" i="20"/>
  <c r="M86" i="19"/>
  <c r="R89" i="21"/>
  <c r="G26" i="22"/>
  <c r="G47" i="22"/>
  <c r="G29" i="22" s="1"/>
  <c r="E28" i="21"/>
  <c r="H15" i="23"/>
  <c r="AE72" i="23"/>
  <c r="D47" i="25"/>
  <c r="D26" i="25"/>
  <c r="BT44" i="25"/>
  <c r="Y95" i="19"/>
  <c r="Y97" i="19" s="1"/>
  <c r="Y97" i="20"/>
  <c r="AO77" i="27"/>
  <c r="BT8" i="26"/>
  <c r="F11" i="26"/>
  <c r="AW14" i="23"/>
  <c r="AW17" i="24"/>
  <c r="X68" i="27"/>
  <c r="AS89" i="21"/>
  <c r="Q26" i="29"/>
  <c r="Q47" i="29"/>
  <c r="AP8" i="32"/>
  <c r="BO8" i="1"/>
  <c r="BO11" i="1" s="1"/>
  <c r="AP8" i="10"/>
  <c r="AP11" i="1"/>
  <c r="AK89" i="25"/>
  <c r="H92" i="23"/>
  <c r="AD88" i="19"/>
  <c r="W93" i="8"/>
  <c r="W91" i="33"/>
  <c r="W93" i="33" s="1"/>
  <c r="AE51" i="20"/>
  <c r="AE39" i="19"/>
  <c r="AE21" i="20"/>
  <c r="AE33" i="20" s="1"/>
  <c r="AF86" i="33"/>
  <c r="AF89" i="8"/>
  <c r="AN11" i="24"/>
  <c r="AN8" i="23"/>
  <c r="F67" i="19"/>
  <c r="I56" i="10"/>
  <c r="I58" i="1"/>
  <c r="I56" i="32"/>
  <c r="AS88" i="19"/>
  <c r="Y79" i="34"/>
  <c r="F56" i="33"/>
  <c r="F58" i="8"/>
  <c r="F45" i="33"/>
  <c r="F27" i="8"/>
  <c r="J50" i="21"/>
  <c r="J41" i="21"/>
  <c r="J20" i="21"/>
  <c r="J32" i="21" s="1"/>
  <c r="W70" i="33"/>
  <c r="J58" i="21"/>
  <c r="E28" i="22"/>
  <c r="AK89" i="22"/>
  <c r="M67" i="23"/>
  <c r="O8" i="10"/>
  <c r="O11" i="1"/>
  <c r="O8" i="32"/>
  <c r="O11" i="32" s="1"/>
  <c r="AP15" i="33"/>
  <c r="Q88" i="33"/>
  <c r="N16" i="34"/>
  <c r="AU69" i="34"/>
  <c r="Z79" i="23"/>
  <c r="J65" i="23"/>
  <c r="AP64" i="23"/>
  <c r="AI89" i="26"/>
  <c r="Q26" i="21"/>
  <c r="Q47" i="21"/>
  <c r="Q53" i="21" s="1"/>
  <c r="BO8" i="22"/>
  <c r="AP11" i="22"/>
  <c r="AQ92" i="23"/>
  <c r="V15" i="23"/>
  <c r="AN97" i="21"/>
  <c r="BO95" i="21"/>
  <c r="BO97" i="21" s="1"/>
  <c r="BQ95" i="21"/>
  <c r="BQ97" i="21" s="1"/>
  <c r="F27" i="26"/>
  <c r="Y97" i="8"/>
  <c r="Y95" i="33"/>
  <c r="G67" i="23"/>
  <c r="AD70" i="19"/>
  <c r="S27" i="9"/>
  <c r="S45" i="34"/>
  <c r="AR97" i="22"/>
  <c r="AB75" i="32"/>
  <c r="AB75" i="10"/>
  <c r="BR75" i="10" s="1"/>
  <c r="BR75" i="1"/>
  <c r="J83" i="26"/>
  <c r="N97" i="22"/>
  <c r="AP63" i="19"/>
  <c r="AP83" i="20"/>
  <c r="I15" i="23"/>
  <c r="AI11" i="21"/>
  <c r="AJ103" i="21" s="1"/>
  <c r="AF83" i="24"/>
  <c r="AF63" i="23"/>
  <c r="R16" i="23"/>
  <c r="V11" i="26"/>
  <c r="AG52" i="21"/>
  <c r="AG22" i="21"/>
  <c r="AG34" i="21" s="1"/>
  <c r="F79" i="33"/>
  <c r="H82" i="23"/>
  <c r="AN17" i="25"/>
  <c r="BO14" i="25"/>
  <c r="BW14" i="25"/>
  <c r="BQ14" i="25"/>
  <c r="BY14" i="25"/>
  <c r="J71" i="23"/>
  <c r="AQ71" i="23"/>
  <c r="AL96" i="19"/>
  <c r="W66" i="27"/>
  <c r="T16" i="34"/>
  <c r="AH68" i="19"/>
  <c r="P93" i="24"/>
  <c r="P91" i="23"/>
  <c r="BS91" i="24"/>
  <c r="X92" i="19"/>
  <c r="X93" i="19" s="1"/>
  <c r="O41" i="22"/>
  <c r="O20" i="22"/>
  <c r="O50" i="22"/>
  <c r="O79" i="19"/>
  <c r="AR83" i="30"/>
  <c r="AP38" i="27"/>
  <c r="AP41" i="28"/>
  <c r="AP20" i="28"/>
  <c r="AP50" i="28"/>
  <c r="O70" i="27"/>
  <c r="W14" i="33"/>
  <c r="W17" i="8"/>
  <c r="AD11" i="22"/>
  <c r="BR8" i="22"/>
  <c r="AX47" i="26"/>
  <c r="AX26" i="26"/>
  <c r="U40" i="23"/>
  <c r="U52" i="24"/>
  <c r="U22" i="24"/>
  <c r="AP65" i="23"/>
  <c r="L28" i="24"/>
  <c r="L46" i="23"/>
  <c r="L28" i="23" s="1"/>
  <c r="I28" i="22"/>
  <c r="AH82" i="23"/>
  <c r="AW58" i="24"/>
  <c r="AW56" i="23"/>
  <c r="S50" i="21"/>
  <c r="S41" i="21"/>
  <c r="S20" i="21"/>
  <c r="R22" i="8"/>
  <c r="R34" i="8" s="1"/>
  <c r="R40" i="33"/>
  <c r="R52" i="8"/>
  <c r="J65" i="27"/>
  <c r="AC51" i="20"/>
  <c r="AC39" i="19"/>
  <c r="AC21" i="20"/>
  <c r="AV88" i="19"/>
  <c r="X68" i="34"/>
  <c r="AE28" i="26"/>
  <c r="AP97" i="21"/>
  <c r="I88" i="19"/>
  <c r="AP79" i="19"/>
  <c r="R58" i="22"/>
  <c r="R97" i="22"/>
  <c r="AO58" i="21"/>
  <c r="D11" i="25"/>
  <c r="AF16" i="10"/>
  <c r="AF28" i="10" s="1"/>
  <c r="AF16" i="32"/>
  <c r="AE73" i="27"/>
  <c r="S38" i="23"/>
  <c r="S20" i="24"/>
  <c r="S41" i="24"/>
  <c r="S50" i="24"/>
  <c r="R93" i="24"/>
  <c r="R91" i="23"/>
  <c r="AU51" i="24"/>
  <c r="AU21" i="24"/>
  <c r="AU39" i="23"/>
  <c r="N51" i="21"/>
  <c r="N21" i="21"/>
  <c r="N33" i="21" s="1"/>
  <c r="AY71" i="23"/>
  <c r="AE74" i="34"/>
  <c r="BO57" i="22"/>
  <c r="BQ57" i="22"/>
  <c r="O89" i="25"/>
  <c r="AJ78" i="23"/>
  <c r="AQ8" i="23"/>
  <c r="AQ11" i="24"/>
  <c r="K47" i="25"/>
  <c r="K26" i="25"/>
  <c r="V20" i="22"/>
  <c r="V41" i="22"/>
  <c r="V50" i="22"/>
  <c r="AH17" i="26"/>
  <c r="AM88" i="19"/>
  <c r="N57" i="23"/>
  <c r="AS15" i="23"/>
  <c r="AK47" i="20"/>
  <c r="AK26" i="20"/>
  <c r="AK32" i="20" s="1"/>
  <c r="AK44" i="19"/>
  <c r="H93" i="25"/>
  <c r="AG89" i="22"/>
  <c r="O11" i="21"/>
  <c r="AR27" i="21"/>
  <c r="AK44" i="27"/>
  <c r="AK47" i="28"/>
  <c r="AK26" i="28"/>
  <c r="AD68" i="23"/>
  <c r="AM64" i="33"/>
  <c r="M82" i="33"/>
  <c r="Y68" i="10"/>
  <c r="Y68" i="32"/>
  <c r="F63" i="34"/>
  <c r="F83" i="9"/>
  <c r="AX50" i="26"/>
  <c r="AX20" i="26"/>
  <c r="AX32" i="26" s="1"/>
  <c r="AX41" i="26"/>
  <c r="Z82" i="34"/>
  <c r="AE83" i="22"/>
  <c r="AX92" i="23"/>
  <c r="AD73" i="33"/>
  <c r="AR17" i="24"/>
  <c r="AR14" i="23"/>
  <c r="AR17" i="23" s="1"/>
  <c r="G77" i="33"/>
  <c r="AD20" i="9"/>
  <c r="AD50" i="9"/>
  <c r="AD38" i="34"/>
  <c r="AD41" i="9"/>
  <c r="AD23" i="9" s="1"/>
  <c r="X80" i="34"/>
  <c r="AM66" i="34"/>
  <c r="AN22" i="22"/>
  <c r="AN52" i="22"/>
  <c r="BO40" i="22"/>
  <c r="BQ40" i="22"/>
  <c r="T79" i="34"/>
  <c r="BS82" i="25"/>
  <c r="AS70" i="23"/>
  <c r="H9" i="33"/>
  <c r="AV56" i="23"/>
  <c r="AV58" i="24"/>
  <c r="AG39" i="10"/>
  <c r="AG21" i="1"/>
  <c r="AG39" i="32"/>
  <c r="AG51" i="1"/>
  <c r="AH47" i="22"/>
  <c r="AH26" i="22"/>
  <c r="N96" i="23"/>
  <c r="AE74" i="19"/>
  <c r="AA68" i="34"/>
  <c r="R70" i="34"/>
  <c r="G22" i="21"/>
  <c r="G52" i="21"/>
  <c r="S10" i="34"/>
  <c r="AH41" i="9"/>
  <c r="AH20" i="9"/>
  <c r="AH38" i="34"/>
  <c r="AH41" i="34" s="1"/>
  <c r="AH50" i="9"/>
  <c r="L83" i="22"/>
  <c r="Z15" i="34"/>
  <c r="U93" i="9"/>
  <c r="U91" i="34"/>
  <c r="N75" i="19"/>
  <c r="G16" i="33"/>
  <c r="G22" i="33" s="1"/>
  <c r="AF78" i="19"/>
  <c r="G82" i="33"/>
  <c r="I71" i="23"/>
  <c r="AO10" i="10"/>
  <c r="BQ10" i="10" s="1"/>
  <c r="BQ10" i="1"/>
  <c r="AO10" i="32"/>
  <c r="AH46" i="23"/>
  <c r="AH28" i="24"/>
  <c r="N28" i="22"/>
  <c r="U72" i="34"/>
  <c r="AL40" i="19"/>
  <c r="AL22" i="20"/>
  <c r="AL52" i="20"/>
  <c r="AI52" i="20"/>
  <c r="AI40" i="19"/>
  <c r="AI22" i="20"/>
  <c r="AI34" i="20" s="1"/>
  <c r="AF70" i="19"/>
  <c r="AV68" i="34"/>
  <c r="S88" i="19"/>
  <c r="AG93" i="21"/>
  <c r="AI66" i="19"/>
  <c r="AX93" i="22"/>
  <c r="R82" i="34"/>
  <c r="E64" i="10"/>
  <c r="E64" i="32"/>
  <c r="E64" i="35" s="1"/>
  <c r="AV70" i="23"/>
  <c r="O68" i="23"/>
  <c r="AE79" i="23"/>
  <c r="Z80" i="33"/>
  <c r="AW76" i="23"/>
  <c r="V72" i="19"/>
  <c r="AO66" i="34"/>
  <c r="AC28" i="25"/>
  <c r="AI76" i="19"/>
  <c r="AC83" i="8"/>
  <c r="AC63" i="33"/>
  <c r="AD17" i="26"/>
  <c r="AA91" i="34"/>
  <c r="AA93" i="34" s="1"/>
  <c r="AA93" i="9"/>
  <c r="AB71" i="19"/>
  <c r="BR71" i="19" s="1"/>
  <c r="BR71" i="20"/>
  <c r="W96" i="34"/>
  <c r="AN9" i="32"/>
  <c r="AN9" i="10"/>
  <c r="AG74" i="34"/>
  <c r="AG74" i="31" s="1"/>
  <c r="M46" i="34"/>
  <c r="M28" i="34" s="1"/>
  <c r="M28" i="9"/>
  <c r="N56" i="23"/>
  <c r="N58" i="24"/>
  <c r="AQ11" i="26"/>
  <c r="AW58" i="20"/>
  <c r="AW56" i="19"/>
  <c r="F73" i="19"/>
  <c r="V45" i="10"/>
  <c r="V27" i="10" s="1"/>
  <c r="V27" i="1"/>
  <c r="V45" i="32"/>
  <c r="V27" i="32" s="1"/>
  <c r="AH66" i="19"/>
  <c r="U88" i="33"/>
  <c r="AM82" i="34"/>
  <c r="M97" i="24"/>
  <c r="M95" i="23"/>
  <c r="M97" i="23" s="1"/>
  <c r="AK69" i="19"/>
  <c r="AO41" i="20"/>
  <c r="AO38" i="19"/>
  <c r="AO20" i="20"/>
  <c r="AO50" i="20"/>
  <c r="AH58" i="21"/>
  <c r="AE70" i="23"/>
  <c r="AK57" i="33"/>
  <c r="Z70" i="33"/>
  <c r="AJ77" i="33"/>
  <c r="H9" i="32"/>
  <c r="H11" i="32" s="1"/>
  <c r="H9" i="10"/>
  <c r="AA63" i="34"/>
  <c r="AA83" i="9"/>
  <c r="N69" i="33"/>
  <c r="E47" i="21"/>
  <c r="E29" i="21" s="1"/>
  <c r="E26" i="21"/>
  <c r="N46" i="23"/>
  <c r="N28" i="24"/>
  <c r="T97" i="9"/>
  <c r="T95" i="34"/>
  <c r="AF69" i="10"/>
  <c r="AF69" i="32"/>
  <c r="AG51" i="24"/>
  <c r="AG39" i="23"/>
  <c r="AG21" i="24"/>
  <c r="G91" i="19"/>
  <c r="G93" i="20"/>
  <c r="BS73" i="22"/>
  <c r="X70" i="33"/>
  <c r="AV27" i="22"/>
  <c r="AF67" i="19"/>
  <c r="AP78" i="23"/>
  <c r="L20" i="8"/>
  <c r="L38" i="33"/>
  <c r="L41" i="8"/>
  <c r="L50" i="8"/>
  <c r="Q10" i="23"/>
  <c r="BS57" i="26"/>
  <c r="Z47" i="21"/>
  <c r="Z26" i="21"/>
  <c r="AT80" i="23"/>
  <c r="P80" i="33"/>
  <c r="BS80" i="8"/>
  <c r="R21" i="22"/>
  <c r="R51" i="22"/>
  <c r="K89" i="21"/>
  <c r="T50" i="22"/>
  <c r="T20" i="22"/>
  <c r="T32" i="22" s="1"/>
  <c r="T41" i="22"/>
  <c r="Y87" i="23"/>
  <c r="AL96" i="34"/>
  <c r="F28" i="22"/>
  <c r="R38" i="34"/>
  <c r="R20" i="9"/>
  <c r="R32" i="9" s="1"/>
  <c r="R41" i="9"/>
  <c r="R50" i="9"/>
  <c r="AH72" i="19"/>
  <c r="BS73" i="25"/>
  <c r="AU28" i="22"/>
  <c r="G58" i="21"/>
  <c r="AC67" i="23"/>
  <c r="V65" i="34"/>
  <c r="X70" i="19"/>
  <c r="Z17" i="21"/>
  <c r="AB52" i="21"/>
  <c r="AB22" i="21"/>
  <c r="BR40" i="21"/>
  <c r="AD28" i="24"/>
  <c r="AD46" i="23"/>
  <c r="W73" i="19"/>
  <c r="AF81" i="23"/>
  <c r="AS86" i="23"/>
  <c r="AS89" i="24"/>
  <c r="AL17" i="25"/>
  <c r="AL29" i="25" s="1"/>
  <c r="Y79" i="23"/>
  <c r="E71" i="23"/>
  <c r="AJ96" i="19"/>
  <c r="Y71" i="23"/>
  <c r="O83" i="24"/>
  <c r="O63" i="23"/>
  <c r="AE93" i="21"/>
  <c r="N50" i="25"/>
  <c r="N20" i="25"/>
  <c r="N41" i="25"/>
  <c r="R51" i="21"/>
  <c r="R21" i="21"/>
  <c r="BO9" i="25"/>
  <c r="AJ71" i="19"/>
  <c r="J27" i="26"/>
  <c r="AB27" i="21"/>
  <c r="BR45" i="21"/>
  <c r="H87" i="23"/>
  <c r="AU45" i="23"/>
  <c r="AU27" i="24"/>
  <c r="F89" i="25"/>
  <c r="AQ71" i="27"/>
  <c r="I72" i="23"/>
  <c r="F93" i="22"/>
  <c r="Z87" i="34"/>
  <c r="Z87" i="35" s="1"/>
  <c r="T28" i="22"/>
  <c r="AC82" i="23"/>
  <c r="S47" i="24"/>
  <c r="S26" i="24"/>
  <c r="S44" i="23"/>
  <c r="AY93" i="25"/>
  <c r="AL11" i="25"/>
  <c r="V83" i="22"/>
  <c r="R96" i="27"/>
  <c r="AC79" i="34"/>
  <c r="BT75" i="22"/>
  <c r="AX52" i="24"/>
  <c r="AX22" i="24"/>
  <c r="AX40" i="23"/>
  <c r="I11" i="21"/>
  <c r="L93" i="21"/>
  <c r="AU93" i="22"/>
  <c r="O11" i="26"/>
  <c r="W80" i="23"/>
  <c r="AH11" i="26"/>
  <c r="R17" i="22"/>
  <c r="AO58" i="25"/>
  <c r="BR76" i="21"/>
  <c r="H17" i="25"/>
  <c r="E87" i="23"/>
  <c r="AO68" i="23"/>
  <c r="BO63" i="9"/>
  <c r="AN83" i="9"/>
  <c r="AN63" i="34"/>
  <c r="BQ63" i="9"/>
  <c r="G11" i="21"/>
  <c r="H103" i="21" s="1"/>
  <c r="X45" i="23"/>
  <c r="X27" i="23" s="1"/>
  <c r="X27" i="24"/>
  <c r="Z27" i="24"/>
  <c r="Z45" i="23"/>
  <c r="W14" i="19"/>
  <c r="W17" i="19" s="1"/>
  <c r="W17" i="20"/>
  <c r="AN69" i="19"/>
  <c r="BO69" i="20"/>
  <c r="BQ69" i="20"/>
  <c r="AN66" i="32"/>
  <c r="BQ66" i="32" s="1"/>
  <c r="AN66" i="10"/>
  <c r="BO66" i="1"/>
  <c r="BQ66" i="1"/>
  <c r="Q20" i="22"/>
  <c r="Q41" i="22"/>
  <c r="Q50" i="22"/>
  <c r="AN81" i="33"/>
  <c r="BO81" i="8"/>
  <c r="BQ81" i="8"/>
  <c r="AF58" i="8"/>
  <c r="AF56" i="33"/>
  <c r="I17" i="21"/>
  <c r="L70" i="19"/>
  <c r="J15" i="32"/>
  <c r="J15" i="10"/>
  <c r="W97" i="22"/>
  <c r="M44" i="32"/>
  <c r="M44" i="10"/>
  <c r="M26" i="10" s="1"/>
  <c r="M47" i="1"/>
  <c r="M29" i="1" s="1"/>
  <c r="M26" i="1"/>
  <c r="AH82" i="19"/>
  <c r="I82" i="33"/>
  <c r="AS88" i="33"/>
  <c r="O68" i="19"/>
  <c r="V89" i="26"/>
  <c r="AP73" i="19"/>
  <c r="L50" i="25"/>
  <c r="L20" i="25"/>
  <c r="L41" i="25"/>
  <c r="J11" i="21"/>
  <c r="P46" i="34"/>
  <c r="P28" i="9"/>
  <c r="BS46" i="9"/>
  <c r="T9" i="19"/>
  <c r="AY92" i="34"/>
  <c r="AY92" i="35" s="1"/>
  <c r="AU78" i="10"/>
  <c r="AU78" i="32"/>
  <c r="AS78" i="19"/>
  <c r="M26" i="21"/>
  <c r="M47" i="21"/>
  <c r="AH91" i="34"/>
  <c r="AH93" i="9"/>
  <c r="P79" i="23"/>
  <c r="BS79" i="23" s="1"/>
  <c r="BS79" i="24"/>
  <c r="AV72" i="19"/>
  <c r="AH68" i="34"/>
  <c r="AG21" i="20"/>
  <c r="AG33" i="20" s="1"/>
  <c r="AG39" i="19"/>
  <c r="AG51" i="20"/>
  <c r="K70" i="19"/>
  <c r="F66" i="34"/>
  <c r="AL83" i="9"/>
  <c r="AL63" i="34"/>
  <c r="AC93" i="21"/>
  <c r="AI58" i="21"/>
  <c r="AC47" i="22"/>
  <c r="AC26" i="22"/>
  <c r="AD97" i="22"/>
  <c r="AT96" i="19"/>
  <c r="G26" i="20"/>
  <c r="G47" i="20"/>
  <c r="G29" i="20" s="1"/>
  <c r="G44" i="19"/>
  <c r="G50" i="19" s="1"/>
  <c r="AB67" i="23"/>
  <c r="BR67" i="24"/>
  <c r="X75" i="19"/>
  <c r="R69" i="33"/>
  <c r="R69" i="35" s="1"/>
  <c r="AR68" i="32"/>
  <c r="AR68" i="35" s="1"/>
  <c r="AR68" i="10"/>
  <c r="AE77" i="19"/>
  <c r="AP76" i="19"/>
  <c r="M83" i="22"/>
  <c r="W16" i="34"/>
  <c r="AT71" i="10"/>
  <c r="AT71" i="32"/>
  <c r="AV92" i="19"/>
  <c r="BR57" i="25"/>
  <c r="P78" i="23"/>
  <c r="BS78" i="24"/>
  <c r="AN40" i="19"/>
  <c r="AN52" i="20"/>
  <c r="BO40" i="20"/>
  <c r="AN22" i="20"/>
  <c r="BQ40" i="20"/>
  <c r="AK67" i="23"/>
  <c r="AL16" i="34"/>
  <c r="E83" i="22"/>
  <c r="AB28" i="25"/>
  <c r="BR46" i="25"/>
  <c r="AB64" i="34"/>
  <c r="BR64" i="9"/>
  <c r="AA68" i="32"/>
  <c r="AA68" i="10"/>
  <c r="E41" i="22"/>
  <c r="E20" i="22"/>
  <c r="E50" i="22"/>
  <c r="U75" i="34"/>
  <c r="AB91" i="34"/>
  <c r="AB93" i="9"/>
  <c r="BR91" i="9"/>
  <c r="H97" i="24"/>
  <c r="H95" i="23"/>
  <c r="X15" i="10"/>
  <c r="X15" i="32"/>
  <c r="X15" i="35" s="1"/>
  <c r="BO9" i="20"/>
  <c r="AP9" i="19"/>
  <c r="BO9" i="19" s="1"/>
  <c r="F93" i="21"/>
  <c r="F28" i="21"/>
  <c r="K41" i="22"/>
  <c r="K50" i="22"/>
  <c r="K20" i="22"/>
  <c r="AG92" i="33"/>
  <c r="H96" i="23"/>
  <c r="AJ15" i="19"/>
  <c r="AJ17" i="21"/>
  <c r="AJ23" i="21" s="1"/>
  <c r="Y65" i="23"/>
  <c r="D72" i="23"/>
  <c r="BT72" i="24"/>
  <c r="AB69" i="34"/>
  <c r="BR69" i="34" s="1"/>
  <c r="BR69" i="9"/>
  <c r="AA92" i="19"/>
  <c r="E40" i="32"/>
  <c r="E52" i="1"/>
  <c r="E22" i="1"/>
  <c r="E40" i="10"/>
  <c r="AN66" i="23"/>
  <c r="BO66" i="24"/>
  <c r="BQ66" i="24"/>
  <c r="K69" i="19"/>
  <c r="BS68" i="22"/>
  <c r="S17" i="22"/>
  <c r="AF21" i="8"/>
  <c r="AF33" i="8" s="1"/>
  <c r="AF51" i="8"/>
  <c r="AF39" i="33"/>
  <c r="AQ65" i="19"/>
  <c r="AQ96" i="23"/>
  <c r="U16" i="33"/>
  <c r="Y81" i="34"/>
  <c r="R95" i="19"/>
  <c r="R97" i="20"/>
  <c r="AN81" i="34"/>
  <c r="BQ81" i="34" s="1"/>
  <c r="BO81" i="9"/>
  <c r="BQ81" i="9"/>
  <c r="P74" i="19"/>
  <c r="BS74" i="20"/>
  <c r="AY82" i="33"/>
  <c r="P75" i="32"/>
  <c r="P75" i="10"/>
  <c r="BS75" i="10" s="1"/>
  <c r="BS75" i="1"/>
  <c r="AT28" i="22"/>
  <c r="AT92" i="19"/>
  <c r="AR15" i="19"/>
  <c r="AF80" i="34"/>
  <c r="AF93" i="21"/>
  <c r="AB93" i="20"/>
  <c r="AB91" i="19"/>
  <c r="BR91" i="20"/>
  <c r="P73" i="32"/>
  <c r="P73" i="10"/>
  <c r="BS73" i="10" s="1"/>
  <c r="BS73" i="1"/>
  <c r="AI17" i="21"/>
  <c r="AI29" i="21" s="1"/>
  <c r="T56" i="10"/>
  <c r="T58" i="10" s="1"/>
  <c r="T58" i="1"/>
  <c r="T56" i="32"/>
  <c r="AJ69" i="34"/>
  <c r="E70" i="23"/>
  <c r="S68" i="23"/>
  <c r="U58" i="8"/>
  <c r="U56" i="33"/>
  <c r="BT69" i="25"/>
  <c r="R64" i="23"/>
  <c r="P11" i="25"/>
  <c r="AD76" i="19"/>
  <c r="M83" i="9"/>
  <c r="M63" i="34"/>
  <c r="AR11" i="20"/>
  <c r="AS103" i="20" s="1"/>
  <c r="AR8" i="19"/>
  <c r="AN91" i="19"/>
  <c r="BO91" i="20"/>
  <c r="AN93" i="20"/>
  <c r="BQ91" i="20"/>
  <c r="P92" i="34"/>
  <c r="BS92" i="9"/>
  <c r="M78" i="34"/>
  <c r="S63" i="23"/>
  <c r="S83" i="24"/>
  <c r="AQ11" i="22"/>
  <c r="AR103" i="22" s="1"/>
  <c r="AX16" i="32"/>
  <c r="AX16" i="10"/>
  <c r="AF27" i="25"/>
  <c r="T57" i="19"/>
  <c r="AI26" i="22"/>
  <c r="AI32" i="22" s="1"/>
  <c r="AI47" i="22"/>
  <c r="M74" i="27"/>
  <c r="AF27" i="9"/>
  <c r="AF45" i="34"/>
  <c r="AO51" i="22"/>
  <c r="AO21" i="22"/>
  <c r="AO33" i="22" s="1"/>
  <c r="AV15" i="23"/>
  <c r="I70" i="23"/>
  <c r="E14" i="19"/>
  <c r="E17" i="19" s="1"/>
  <c r="E17" i="20"/>
  <c r="E29" i="20" s="1"/>
  <c r="AB78" i="23"/>
  <c r="BR78" i="24"/>
  <c r="AN82" i="23"/>
  <c r="BO82" i="24"/>
  <c r="BQ82" i="24"/>
  <c r="AM69" i="19"/>
  <c r="AJ58" i="22"/>
  <c r="AO74" i="19"/>
  <c r="BS16" i="22"/>
  <c r="CA16" i="22"/>
  <c r="L28" i="25"/>
  <c r="AD97" i="20"/>
  <c r="AD95" i="19"/>
  <c r="AD97" i="19" s="1"/>
  <c r="P71" i="34"/>
  <c r="BS71" i="9"/>
  <c r="S83" i="21"/>
  <c r="AL57" i="34"/>
  <c r="AV17" i="22"/>
  <c r="AO78" i="23"/>
  <c r="AY83" i="25"/>
  <c r="AD86" i="23"/>
  <c r="AD89" i="24"/>
  <c r="AT95" i="27"/>
  <c r="AT97" i="28"/>
  <c r="W88" i="23"/>
  <c r="AP92" i="23"/>
  <c r="BR10" i="22"/>
  <c r="H69" i="23"/>
  <c r="AQ93" i="22"/>
  <c r="AD73" i="23"/>
  <c r="AB14" i="23"/>
  <c r="AB17" i="24"/>
  <c r="BR14" i="24"/>
  <c r="BZ14" i="24"/>
  <c r="BT16" i="21"/>
  <c r="CB16" i="21"/>
  <c r="AS78" i="23"/>
  <c r="F69" i="19"/>
  <c r="AV58" i="21"/>
  <c r="T28" i="24"/>
  <c r="T46" i="23"/>
  <c r="AY27" i="21"/>
  <c r="G83" i="21"/>
  <c r="AU10" i="33"/>
  <c r="F63" i="27"/>
  <c r="F83" i="28"/>
  <c r="AU71" i="27"/>
  <c r="AJ92" i="19"/>
  <c r="I88" i="34"/>
  <c r="W80" i="27"/>
  <c r="AF14" i="19"/>
  <c r="AF17" i="19" s="1"/>
  <c r="AF17" i="20"/>
  <c r="AF23" i="20" s="1"/>
  <c r="J96" i="34"/>
  <c r="AP22" i="29"/>
  <c r="AP52" i="29"/>
  <c r="BT9" i="22"/>
  <c r="G74" i="19"/>
  <c r="AI69" i="33"/>
  <c r="Z74" i="32"/>
  <c r="Z74" i="10"/>
  <c r="AV83" i="21"/>
  <c r="AT88" i="19"/>
  <c r="AR93" i="21"/>
  <c r="AU70" i="23"/>
  <c r="AO77" i="34"/>
  <c r="L40" i="23"/>
  <c r="L22" i="24"/>
  <c r="L52" i="24"/>
  <c r="BS78" i="22"/>
  <c r="AW67" i="23"/>
  <c r="I16" i="23"/>
  <c r="S93" i="25"/>
  <c r="AQ81" i="23"/>
  <c r="AF17" i="21"/>
  <c r="AX38" i="23"/>
  <c r="AX50" i="24"/>
  <c r="AX20" i="24"/>
  <c r="AX32" i="24" s="1"/>
  <c r="AX41" i="24"/>
  <c r="X76" i="27"/>
  <c r="W58" i="22"/>
  <c r="AG51" i="21"/>
  <c r="AG21" i="21"/>
  <c r="K70" i="10"/>
  <c r="K70" i="32"/>
  <c r="AY79" i="34"/>
  <c r="AU41" i="25"/>
  <c r="AU53" i="25" s="1"/>
  <c r="AU20" i="25"/>
  <c r="AU50" i="25"/>
  <c r="J47" i="8"/>
  <c r="J29" i="8" s="1"/>
  <c r="J26" i="8"/>
  <c r="J44" i="33"/>
  <c r="AP81" i="19"/>
  <c r="O82" i="23"/>
  <c r="AX73" i="34"/>
  <c r="N16" i="23"/>
  <c r="H66" i="34"/>
  <c r="H66" i="31" s="1"/>
  <c r="AV46" i="23"/>
  <c r="AV28" i="24"/>
  <c r="AQ10" i="23"/>
  <c r="AT92" i="23"/>
  <c r="AV52" i="26"/>
  <c r="AV22" i="26"/>
  <c r="O69" i="34"/>
  <c r="AT97" i="20"/>
  <c r="AT95" i="19"/>
  <c r="S57" i="34"/>
  <c r="S58" i="34" s="1"/>
  <c r="N47" i="22"/>
  <c r="N29" i="22" s="1"/>
  <c r="N26" i="22"/>
  <c r="Q28" i="24"/>
  <c r="Q46" i="23"/>
  <c r="BR70" i="22"/>
  <c r="L95" i="19"/>
  <c r="L97" i="19" s="1"/>
  <c r="L97" i="20"/>
  <c r="N83" i="9"/>
  <c r="N63" i="34"/>
  <c r="AY63" i="23"/>
  <c r="AY83" i="24"/>
  <c r="AM47" i="21"/>
  <c r="AM26" i="21"/>
  <c r="AH76" i="19"/>
  <c r="AU16" i="33"/>
  <c r="O15" i="19"/>
  <c r="AL97" i="22"/>
  <c r="AR10" i="19"/>
  <c r="G89" i="21"/>
  <c r="AS17" i="25"/>
  <c r="AV78" i="33"/>
  <c r="T69" i="34"/>
  <c r="AI89" i="21"/>
  <c r="AR88" i="32"/>
  <c r="AR88" i="10"/>
  <c r="AQ97" i="21"/>
  <c r="P21" i="24"/>
  <c r="P39" i="23"/>
  <c r="P51" i="24"/>
  <c r="BS39" i="24"/>
  <c r="H72" i="33"/>
  <c r="AF47" i="21"/>
  <c r="AF29" i="21" s="1"/>
  <c r="AF26" i="21"/>
  <c r="AB82" i="34"/>
  <c r="BR82" i="9"/>
  <c r="O67" i="34"/>
  <c r="AO64" i="23"/>
  <c r="AP92" i="10"/>
  <c r="AP92" i="32"/>
  <c r="J79" i="19"/>
  <c r="AQ58" i="22"/>
  <c r="W82" i="23"/>
  <c r="S58" i="21"/>
  <c r="G66" i="19"/>
  <c r="K67" i="23"/>
  <c r="N89" i="20"/>
  <c r="N86" i="19"/>
  <c r="AB97" i="21"/>
  <c r="BR95" i="21"/>
  <c r="BR97" i="21" s="1"/>
  <c r="F14" i="19"/>
  <c r="F17" i="20"/>
  <c r="F29" i="20" s="1"/>
  <c r="M50" i="9"/>
  <c r="M20" i="9"/>
  <c r="M38" i="34"/>
  <c r="M41" i="9"/>
  <c r="V8" i="19"/>
  <c r="V11" i="20"/>
  <c r="AD74" i="23"/>
  <c r="P72" i="19"/>
  <c r="BS72" i="19" s="1"/>
  <c r="BS72" i="20"/>
  <c r="AH93" i="24"/>
  <c r="AH91" i="23"/>
  <c r="AQ75" i="23"/>
  <c r="M44" i="23"/>
  <c r="M26" i="24"/>
  <c r="M47" i="24"/>
  <c r="AB78" i="19"/>
  <c r="BR78" i="19" s="1"/>
  <c r="BR78" i="20"/>
  <c r="AC57" i="19"/>
  <c r="AC58" i="19" s="1"/>
  <c r="AO16" i="34"/>
  <c r="D67" i="34"/>
  <c r="BT67" i="9"/>
  <c r="AC11" i="22"/>
  <c r="AD103" i="22" s="1"/>
  <c r="AQ40" i="33"/>
  <c r="AQ52" i="8"/>
  <c r="AQ22" i="8"/>
  <c r="W78" i="32"/>
  <c r="W78" i="10"/>
  <c r="H83" i="21"/>
  <c r="H58" i="9"/>
  <c r="H56" i="34"/>
  <c r="H58" i="34" s="1"/>
  <c r="V71" i="32"/>
  <c r="V71" i="10"/>
  <c r="AT22" i="1"/>
  <c r="AT40" i="10"/>
  <c r="AT52" i="1"/>
  <c r="AT40" i="32"/>
  <c r="BS68" i="21"/>
  <c r="K68" i="19"/>
  <c r="G87" i="34"/>
  <c r="Y70" i="34"/>
  <c r="H95" i="33"/>
  <c r="H97" i="33" s="1"/>
  <c r="H97" i="8"/>
  <c r="AA67" i="34"/>
  <c r="S77" i="23"/>
  <c r="J82" i="34"/>
  <c r="AC47" i="20"/>
  <c r="AC26" i="20"/>
  <c r="AC32" i="20" s="1"/>
  <c r="AC44" i="19"/>
  <c r="AC26" i="19" s="1"/>
  <c r="AT38" i="19"/>
  <c r="AT20" i="19" s="1"/>
  <c r="AT41" i="20"/>
  <c r="AT50" i="20"/>
  <c r="AT20" i="20"/>
  <c r="AT32" i="20" s="1"/>
  <c r="X41" i="21"/>
  <c r="X50" i="21"/>
  <c r="X20" i="21"/>
  <c r="J73" i="23"/>
  <c r="BO95" i="24"/>
  <c r="BO97" i="24" s="1"/>
  <c r="AN97" i="24"/>
  <c r="AN95" i="23"/>
  <c r="BQ95" i="24"/>
  <c r="BQ97" i="24" s="1"/>
  <c r="AC74" i="23"/>
  <c r="T51" i="8"/>
  <c r="T21" i="8"/>
  <c r="T39" i="33"/>
  <c r="T41" i="33" s="1"/>
  <c r="H71" i="34"/>
  <c r="AG82" i="32"/>
  <c r="AG82" i="10"/>
  <c r="W74" i="34"/>
  <c r="AN11" i="21"/>
  <c r="BQ103" i="21" s="1"/>
  <c r="AQ40" i="34"/>
  <c r="AQ22" i="9"/>
  <c r="AQ52" i="9"/>
  <c r="AG66" i="32"/>
  <c r="AG66" i="10"/>
  <c r="M75" i="23"/>
  <c r="AI69" i="23"/>
  <c r="AW77" i="34"/>
  <c r="AJ41" i="22"/>
  <c r="AJ23" i="22" s="1"/>
  <c r="AJ50" i="22"/>
  <c r="AJ20" i="22"/>
  <c r="N75" i="33"/>
  <c r="Y78" i="10"/>
  <c r="Y78" i="32"/>
  <c r="AN26" i="21"/>
  <c r="BO44" i="21"/>
  <c r="AN47" i="21"/>
  <c r="BQ44" i="21"/>
  <c r="AK76" i="19"/>
  <c r="E77" i="23"/>
  <c r="AI28" i="21"/>
  <c r="I78" i="34"/>
  <c r="AD93" i="22"/>
  <c r="AG87" i="19"/>
  <c r="BR68" i="25"/>
  <c r="AJ69" i="33"/>
  <c r="AM27" i="25"/>
  <c r="R96" i="19"/>
  <c r="K95" i="33"/>
  <c r="K97" i="33" s="1"/>
  <c r="K97" i="8"/>
  <c r="BR16" i="26"/>
  <c r="BZ16" i="26"/>
  <c r="Z40" i="19"/>
  <c r="Z22" i="20"/>
  <c r="Z34" i="20" s="1"/>
  <c r="Z52" i="20"/>
  <c r="AW81" i="34"/>
  <c r="AD87" i="23"/>
  <c r="AH16" i="23"/>
  <c r="X41" i="25"/>
  <c r="X20" i="25"/>
  <c r="X50" i="25"/>
  <c r="I83" i="22"/>
  <c r="R68" i="19"/>
  <c r="BT92" i="22"/>
  <c r="AI65" i="23"/>
  <c r="AC80" i="34"/>
  <c r="F28" i="24"/>
  <c r="F46" i="23"/>
  <c r="F28" i="23" s="1"/>
  <c r="AQ71" i="19"/>
  <c r="AY11" i="28"/>
  <c r="AY8" i="27"/>
  <c r="Z20" i="25"/>
  <c r="Z41" i="25"/>
  <c r="Z50" i="25"/>
  <c r="H70" i="19"/>
  <c r="D11" i="22"/>
  <c r="AI76" i="23"/>
  <c r="AA79" i="34"/>
  <c r="AW78" i="32"/>
  <c r="AW78" i="10"/>
  <c r="AX68" i="19"/>
  <c r="D73" i="23"/>
  <c r="BT73" i="24"/>
  <c r="M75" i="19"/>
  <c r="Q11" i="21"/>
  <c r="AD64" i="34"/>
  <c r="AV80" i="19"/>
  <c r="AR79" i="23"/>
  <c r="AC96" i="19"/>
  <c r="M50" i="29"/>
  <c r="M20" i="29"/>
  <c r="M41" i="29"/>
  <c r="AC74" i="19"/>
  <c r="Q93" i="20"/>
  <c r="Q91" i="19"/>
  <c r="M77" i="23"/>
  <c r="T68" i="23"/>
  <c r="F41" i="24"/>
  <c r="F50" i="24"/>
  <c r="F20" i="24"/>
  <c r="F38" i="23"/>
  <c r="AW92" i="19"/>
  <c r="AH56" i="19"/>
  <c r="AH58" i="20"/>
  <c r="W9" i="10"/>
  <c r="W9" i="32"/>
  <c r="W68" i="34"/>
  <c r="AY10" i="19"/>
  <c r="U91" i="19"/>
  <c r="U93" i="19" s="1"/>
  <c r="U93" i="20"/>
  <c r="AA64" i="32"/>
  <c r="AA64" i="31" s="1"/>
  <c r="AA64" i="10"/>
  <c r="AW17" i="22"/>
  <c r="AV81" i="34"/>
  <c r="AU70" i="19"/>
  <c r="Y89" i="9"/>
  <c r="Y86" i="34"/>
  <c r="AX79" i="23"/>
  <c r="D73" i="34"/>
  <c r="BT73" i="34" s="1"/>
  <c r="BT73" i="9"/>
  <c r="F97" i="22"/>
  <c r="P67" i="23"/>
  <c r="BS67" i="24"/>
  <c r="AI17" i="22"/>
  <c r="R17" i="21"/>
  <c r="R23" i="21" s="1"/>
  <c r="L69" i="23"/>
  <c r="AR73" i="23"/>
  <c r="X70" i="23"/>
  <c r="Z89" i="26"/>
  <c r="P83" i="25"/>
  <c r="BS63" i="25"/>
  <c r="AL79" i="23"/>
  <c r="AW45" i="34"/>
  <c r="AW27" i="9"/>
  <c r="G41" i="9"/>
  <c r="G23" i="9" s="1"/>
  <c r="G38" i="34"/>
  <c r="G20" i="9"/>
  <c r="G50" i="9"/>
  <c r="AU17" i="25"/>
  <c r="AW82" i="32"/>
  <c r="AW82" i="31" s="1"/>
  <c r="AW82" i="10"/>
  <c r="Y93" i="24"/>
  <c r="Y91" i="23"/>
  <c r="R74" i="23"/>
  <c r="AR11" i="25"/>
  <c r="P72" i="23"/>
  <c r="BS72" i="24"/>
  <c r="AK72" i="19"/>
  <c r="AQ22" i="22"/>
  <c r="AQ52" i="22"/>
  <c r="K58" i="9"/>
  <c r="K56" i="34"/>
  <c r="G28" i="22"/>
  <c r="AY83" i="22"/>
  <c r="AY97" i="26"/>
  <c r="Y68" i="27"/>
  <c r="L11" i="25"/>
  <c r="X97" i="25"/>
  <c r="AV56" i="33"/>
  <c r="AV58" i="8"/>
  <c r="K66" i="19"/>
  <c r="Y27" i="22"/>
  <c r="W21" i="25"/>
  <c r="W51" i="25"/>
  <c r="F79" i="19"/>
  <c r="X57" i="32"/>
  <c r="X57" i="10"/>
  <c r="X58" i="10" s="1"/>
  <c r="S15" i="34"/>
  <c r="Z96" i="19"/>
  <c r="Y72" i="33"/>
  <c r="D10" i="23"/>
  <c r="U81" i="32"/>
  <c r="U81" i="10"/>
  <c r="K64" i="23"/>
  <c r="V44" i="23"/>
  <c r="V47" i="24"/>
  <c r="V26" i="24"/>
  <c r="AX81" i="33"/>
  <c r="X21" i="21"/>
  <c r="X51" i="21"/>
  <c r="AY72" i="19"/>
  <c r="AT8" i="23"/>
  <c r="AT11" i="24"/>
  <c r="X39" i="19"/>
  <c r="X51" i="20"/>
  <c r="X21" i="20"/>
  <c r="V47" i="21"/>
  <c r="V26" i="21"/>
  <c r="AV80" i="33"/>
  <c r="AQ79" i="34"/>
  <c r="H97" i="26"/>
  <c r="AM70" i="19"/>
  <c r="E58" i="22"/>
  <c r="AB20" i="22"/>
  <c r="AB50" i="22"/>
  <c r="AB41" i="22"/>
  <c r="BR38" i="22"/>
  <c r="V9" i="19"/>
  <c r="AX9" i="23"/>
  <c r="AR64" i="34"/>
  <c r="O44" i="23"/>
  <c r="O47" i="24"/>
  <c r="O29" i="24" s="1"/>
  <c r="O26" i="24"/>
  <c r="Y73" i="23"/>
  <c r="I64" i="33"/>
  <c r="AN70" i="19"/>
  <c r="BO70" i="20"/>
  <c r="BQ70" i="20"/>
  <c r="AL47" i="26"/>
  <c r="AL29" i="26" s="1"/>
  <c r="AL26" i="26"/>
  <c r="T93" i="21"/>
  <c r="AN83" i="20"/>
  <c r="BO63" i="20"/>
  <c r="AN63" i="19"/>
  <c r="BQ63" i="20"/>
  <c r="Q80" i="33"/>
  <c r="I77" i="19"/>
  <c r="AE26" i="9"/>
  <c r="AE44" i="34"/>
  <c r="AE47" i="9"/>
  <c r="AS66" i="34"/>
  <c r="J70" i="23"/>
  <c r="AC75" i="19"/>
  <c r="L75" i="33"/>
  <c r="AJ87" i="32"/>
  <c r="AJ87" i="10"/>
  <c r="AP21" i="1"/>
  <c r="AP39" i="32"/>
  <c r="AP51" i="1"/>
  <c r="AP39" i="10"/>
  <c r="BO71" i="22"/>
  <c r="BQ71" i="22"/>
  <c r="L27" i="21"/>
  <c r="Y56" i="34"/>
  <c r="Y58" i="34" s="1"/>
  <c r="Y58" i="9"/>
  <c r="Q80" i="32"/>
  <c r="Q80" i="10"/>
  <c r="AF67" i="10"/>
  <c r="AF67" i="32"/>
  <c r="AF67" i="31" s="1"/>
  <c r="M51" i="24"/>
  <c r="M39" i="23"/>
  <c r="M21" i="24"/>
  <c r="M33" i="24" s="1"/>
  <c r="AJ70" i="10"/>
  <c r="AJ70" i="32"/>
  <c r="Z81" i="19"/>
  <c r="I97" i="21"/>
  <c r="AA38" i="33"/>
  <c r="AA20" i="33" s="1"/>
  <c r="AA20" i="8"/>
  <c r="AA32" i="8" s="1"/>
  <c r="AA41" i="8"/>
  <c r="AA50" i="8"/>
  <c r="AQ78" i="19"/>
  <c r="AQ41" i="22"/>
  <c r="AQ20" i="22"/>
  <c r="AQ50" i="22"/>
  <c r="AW69" i="34"/>
  <c r="AL83" i="22"/>
  <c r="S10" i="23"/>
  <c r="K28" i="9"/>
  <c r="K46" i="34"/>
  <c r="H27" i="1"/>
  <c r="H45" i="10"/>
  <c r="H27" i="10" s="1"/>
  <c r="H45" i="32"/>
  <c r="T89" i="25"/>
  <c r="Y95" i="23"/>
  <c r="Y97" i="24"/>
  <c r="AM82" i="19"/>
  <c r="AP9" i="23"/>
  <c r="BO9" i="23" s="1"/>
  <c r="BO9" i="24"/>
  <c r="R93" i="21"/>
  <c r="AG17" i="25"/>
  <c r="Z78" i="19"/>
  <c r="F47" i="22"/>
  <c r="F26" i="22"/>
  <c r="F32" i="22" s="1"/>
  <c r="AS22" i="25"/>
  <c r="AS52" i="25"/>
  <c r="I70" i="34"/>
  <c r="K71" i="34"/>
  <c r="K71" i="35" s="1"/>
  <c r="V82" i="19"/>
  <c r="AN50" i="8"/>
  <c r="AN41" i="8"/>
  <c r="AN38" i="33"/>
  <c r="AN20" i="8"/>
  <c r="BO38" i="8"/>
  <c r="BO20" i="8" s="1"/>
  <c r="BQ38" i="8"/>
  <c r="AS40" i="19"/>
  <c r="AS22" i="20"/>
  <c r="AS52" i="20"/>
  <c r="O77" i="33"/>
  <c r="AS57" i="33"/>
  <c r="AJ41" i="24"/>
  <c r="AJ23" i="24" s="1"/>
  <c r="AJ20" i="24"/>
  <c r="AJ38" i="23"/>
  <c r="AJ50" i="24"/>
  <c r="T58" i="9"/>
  <c r="T56" i="34"/>
  <c r="T58" i="34" s="1"/>
  <c r="T78" i="23"/>
  <c r="K15" i="23"/>
  <c r="M81" i="19"/>
  <c r="Q11" i="24"/>
  <c r="Q8" i="23"/>
  <c r="Q11" i="23" s="1"/>
  <c r="V27" i="21"/>
  <c r="AP74" i="34"/>
  <c r="AI80" i="19"/>
  <c r="AM41" i="20"/>
  <c r="AM50" i="20"/>
  <c r="AM20" i="20"/>
  <c r="AM38" i="19"/>
  <c r="AM50" i="19" s="1"/>
  <c r="M86" i="10"/>
  <c r="M89" i="1"/>
  <c r="M86" i="32"/>
  <c r="AQ56" i="23"/>
  <c r="AQ58" i="24"/>
  <c r="N58" i="21"/>
  <c r="AS67" i="19"/>
  <c r="BS16" i="29"/>
  <c r="CA16" i="29"/>
  <c r="F69" i="32"/>
  <c r="F69" i="10"/>
  <c r="AF16" i="23"/>
  <c r="AI47" i="24"/>
  <c r="AI29" i="24" s="1"/>
  <c r="AI26" i="24"/>
  <c r="AI44" i="23"/>
  <c r="AJ45" i="23"/>
  <c r="AJ27" i="24"/>
  <c r="AT17" i="26"/>
  <c r="AG64" i="23"/>
  <c r="AB66" i="23"/>
  <c r="BR66" i="24"/>
  <c r="AJ80" i="34"/>
  <c r="AT71" i="19"/>
  <c r="D15" i="19"/>
  <c r="BT15" i="20"/>
  <c r="CB15" i="20"/>
  <c r="AW39" i="32"/>
  <c r="AW51" i="32" s="1"/>
  <c r="AW39" i="10"/>
  <c r="AW41" i="10" s="1"/>
  <c r="AW51" i="1"/>
  <c r="AW21" i="1"/>
  <c r="AW33" i="1" s="1"/>
  <c r="AA15" i="23"/>
  <c r="Q89" i="20"/>
  <c r="Q86" i="19"/>
  <c r="Q89" i="19" s="1"/>
  <c r="AP80" i="23"/>
  <c r="AX27" i="24"/>
  <c r="AX45" i="23"/>
  <c r="Z93" i="21"/>
  <c r="AK8" i="23"/>
  <c r="AK11" i="24"/>
  <c r="L86" i="32"/>
  <c r="L86" i="10"/>
  <c r="L89" i="1"/>
  <c r="AF21" i="26"/>
  <c r="AF51" i="26"/>
  <c r="AA78" i="19"/>
  <c r="AP93" i="24"/>
  <c r="AP91" i="23"/>
  <c r="AM52" i="21"/>
  <c r="AM22" i="21"/>
  <c r="AM34" i="21" s="1"/>
  <c r="M15" i="23"/>
  <c r="F88" i="19"/>
  <c r="J16" i="23"/>
  <c r="AN73" i="19"/>
  <c r="BO73" i="20"/>
  <c r="BQ73" i="20"/>
  <c r="AL22" i="22"/>
  <c r="AL52" i="22"/>
  <c r="AU58" i="25"/>
  <c r="AN87" i="19"/>
  <c r="BO87" i="20"/>
  <c r="BO89" i="20" s="1"/>
  <c r="BQ87" i="20"/>
  <c r="AE86" i="33"/>
  <c r="AE89" i="8"/>
  <c r="M64" i="27"/>
  <c r="AD11" i="24"/>
  <c r="AD8" i="23"/>
  <c r="BR8" i="24"/>
  <c r="AM39" i="23"/>
  <c r="AM21" i="24"/>
  <c r="AM51" i="24"/>
  <c r="O73" i="23"/>
  <c r="AT72" i="19"/>
  <c r="AD83" i="24"/>
  <c r="AD63" i="23"/>
  <c r="BW14" i="24"/>
  <c r="AN17" i="24"/>
  <c r="BO14" i="24"/>
  <c r="AN14" i="23"/>
  <c r="BQ14" i="24"/>
  <c r="BY14" i="24"/>
  <c r="AK74" i="19"/>
  <c r="AV80" i="23"/>
  <c r="AG83" i="25"/>
  <c r="L89" i="9"/>
  <c r="L86" i="34"/>
  <c r="AK78" i="23"/>
  <c r="AW83" i="24"/>
  <c r="AW63" i="23"/>
  <c r="AH75" i="23"/>
  <c r="AN92" i="33"/>
  <c r="BO92" i="8"/>
  <c r="BQ92" i="8"/>
  <c r="BQ93" i="8" s="1"/>
  <c r="F78" i="23"/>
  <c r="Q17" i="29"/>
  <c r="AA88" i="23"/>
  <c r="Z66" i="23"/>
  <c r="AW68" i="23"/>
  <c r="W87" i="23"/>
  <c r="Q64" i="34"/>
  <c r="E70" i="27"/>
  <c r="L14" i="19"/>
  <c r="L17" i="20"/>
  <c r="AM38" i="23"/>
  <c r="AM41" i="24"/>
  <c r="AM50" i="24"/>
  <c r="AM20" i="24"/>
  <c r="Y58" i="1"/>
  <c r="Y56" i="32"/>
  <c r="Y56" i="35" s="1"/>
  <c r="Y56" i="10"/>
  <c r="Y58" i="10" s="1"/>
  <c r="AG97" i="25"/>
  <c r="G26" i="24"/>
  <c r="G44" i="23"/>
  <c r="G47" i="24"/>
  <c r="I14" i="23"/>
  <c r="I17" i="24"/>
  <c r="H9" i="19"/>
  <c r="H11" i="19" s="1"/>
  <c r="V72" i="27"/>
  <c r="AU11" i="25"/>
  <c r="AF93" i="20"/>
  <c r="AF91" i="19"/>
  <c r="AF93" i="19" s="1"/>
  <c r="Y69" i="19"/>
  <c r="Z45" i="34"/>
  <c r="Z27" i="9"/>
  <c r="AT93" i="22"/>
  <c r="G69" i="33"/>
  <c r="Z47" i="22"/>
  <c r="Z26" i="22"/>
  <c r="AC69" i="19"/>
  <c r="AK58" i="22"/>
  <c r="AM22" i="22"/>
  <c r="AM34" i="22" s="1"/>
  <c r="AM52" i="22"/>
  <c r="AH22" i="20"/>
  <c r="AH34" i="20" s="1"/>
  <c r="AH40" i="19"/>
  <c r="AH52" i="20"/>
  <c r="AX58" i="9"/>
  <c r="AX56" i="34"/>
  <c r="AX58" i="34" s="1"/>
  <c r="AD78" i="34"/>
  <c r="S97" i="21"/>
  <c r="M52" i="21"/>
  <c r="M22" i="21"/>
  <c r="M34" i="21" s="1"/>
  <c r="AP58" i="22"/>
  <c r="AO17" i="26"/>
  <c r="AI89" i="22"/>
  <c r="AG79" i="23"/>
  <c r="AQ97" i="25"/>
  <c r="S91" i="19"/>
  <c r="S93" i="19" s="1"/>
  <c r="S93" i="20"/>
  <c r="AV68" i="23"/>
  <c r="AY58" i="21"/>
  <c r="I57" i="33"/>
  <c r="AM89" i="8"/>
  <c r="AM86" i="33"/>
  <c r="O91" i="19"/>
  <c r="O93" i="20"/>
  <c r="K16" i="19"/>
  <c r="P15" i="10"/>
  <c r="P21" i="10" s="1"/>
  <c r="P15" i="32"/>
  <c r="BS15" i="1"/>
  <c r="CA15" i="1"/>
  <c r="AS66" i="19"/>
  <c r="Y73" i="19"/>
  <c r="AT22" i="8"/>
  <c r="AT34" i="8" s="1"/>
  <c r="AT52" i="8"/>
  <c r="AT40" i="33"/>
  <c r="AV68" i="33"/>
  <c r="D26" i="24"/>
  <c r="D44" i="23"/>
  <c r="D47" i="24"/>
  <c r="BT44" i="24"/>
  <c r="S20" i="22"/>
  <c r="S32" i="22" s="1"/>
  <c r="S41" i="22"/>
  <c r="S50" i="22"/>
  <c r="AU81" i="33"/>
  <c r="R69" i="19"/>
  <c r="AC41" i="22"/>
  <c r="AC50" i="22"/>
  <c r="AC20" i="22"/>
  <c r="AC81" i="23"/>
  <c r="N83" i="24"/>
  <c r="N63" i="23"/>
  <c r="O80" i="34"/>
  <c r="AR91" i="23"/>
  <c r="AR93" i="24"/>
  <c r="AA88" i="34"/>
  <c r="AC70" i="33"/>
  <c r="T77" i="32"/>
  <c r="T77" i="10"/>
  <c r="AC81" i="19"/>
  <c r="AE67" i="34"/>
  <c r="V73" i="19"/>
  <c r="AU69" i="33"/>
  <c r="BO69" i="1"/>
  <c r="AN69" i="32"/>
  <c r="BQ69" i="32" s="1"/>
  <c r="AN69" i="10"/>
  <c r="BQ69" i="10" s="1"/>
  <c r="BQ69" i="1"/>
  <c r="W21" i="8"/>
  <c r="W33" i="8" s="1"/>
  <c r="W51" i="8"/>
  <c r="W39" i="33"/>
  <c r="BO95" i="9"/>
  <c r="BO97" i="9" s="1"/>
  <c r="AN97" i="9"/>
  <c r="AN95" i="34"/>
  <c r="BQ95" i="9"/>
  <c r="BQ97" i="9" s="1"/>
  <c r="AG58" i="22"/>
  <c r="M58" i="22"/>
  <c r="P93" i="9"/>
  <c r="P91" i="34"/>
  <c r="BS91" i="9"/>
  <c r="G28" i="21"/>
  <c r="AC95" i="34"/>
  <c r="AC97" i="9"/>
  <c r="AS74" i="10"/>
  <c r="AS74" i="32"/>
  <c r="AI87" i="34"/>
  <c r="AD72" i="32"/>
  <c r="AD72" i="10"/>
  <c r="BR88" i="21"/>
  <c r="Z52" i="21"/>
  <c r="Z22" i="21"/>
  <c r="AV72" i="34"/>
  <c r="U9" i="33"/>
  <c r="U9" i="35" s="1"/>
  <c r="H87" i="19"/>
  <c r="AN56" i="23"/>
  <c r="BO56" i="24"/>
  <c r="BO58" i="24" s="1"/>
  <c r="AN58" i="24"/>
  <c r="BQ56" i="24"/>
  <c r="Q83" i="24"/>
  <c r="Q63" i="23"/>
  <c r="AM88" i="23"/>
  <c r="AR66" i="34"/>
  <c r="AK79" i="32"/>
  <c r="AK79" i="10"/>
  <c r="AD16" i="19"/>
  <c r="X87" i="33"/>
  <c r="AW83" i="9"/>
  <c r="AW63" i="34"/>
  <c r="AA72" i="34"/>
  <c r="BS77" i="21"/>
  <c r="AR96" i="32"/>
  <c r="AR96" i="10"/>
  <c r="BO10" i="22"/>
  <c r="J64" i="32"/>
  <c r="J64" i="10"/>
  <c r="AA58" i="24"/>
  <c r="AA56" i="23"/>
  <c r="I66" i="19"/>
  <c r="AS65" i="19"/>
  <c r="AB97" i="8"/>
  <c r="AB95" i="33"/>
  <c r="BR95" i="8"/>
  <c r="BR97" i="8" s="1"/>
  <c r="AR27" i="25"/>
  <c r="X68" i="23"/>
  <c r="V10" i="23"/>
  <c r="AO87" i="23"/>
  <c r="AA79" i="10"/>
  <c r="AA79" i="32"/>
  <c r="P75" i="23"/>
  <c r="BS75" i="24"/>
  <c r="AH65" i="23"/>
  <c r="AA17" i="21"/>
  <c r="AK96" i="23"/>
  <c r="D75" i="23"/>
  <c r="BT75" i="24"/>
  <c r="U65" i="19"/>
  <c r="H51" i="24"/>
  <c r="H39" i="23"/>
  <c r="H21" i="24"/>
  <c r="AD92" i="34"/>
  <c r="AJ77" i="34"/>
  <c r="BO66" i="25"/>
  <c r="BQ66" i="25"/>
  <c r="AM17" i="22"/>
  <c r="AM29" i="22" s="1"/>
  <c r="AC66" i="32"/>
  <c r="AC66" i="31" s="1"/>
  <c r="AC66" i="10"/>
  <c r="AK70" i="34"/>
  <c r="R92" i="33"/>
  <c r="AN47" i="1"/>
  <c r="AN29" i="1" s="1"/>
  <c r="BO44" i="1"/>
  <c r="AN26" i="1"/>
  <c r="AN44" i="32"/>
  <c r="AN44" i="10"/>
  <c r="BQ44" i="10" s="1"/>
  <c r="BQ44" i="1"/>
  <c r="AE26" i="20"/>
  <c r="AE47" i="20"/>
  <c r="AE44" i="19"/>
  <c r="AE47" i="19" s="1"/>
  <c r="Y67" i="34"/>
  <c r="Q76" i="33"/>
  <c r="AA82" i="10"/>
  <c r="AA82" i="32"/>
  <c r="X97" i="22"/>
  <c r="F91" i="23"/>
  <c r="F93" i="24"/>
  <c r="BT8" i="24"/>
  <c r="F8" i="23"/>
  <c r="F11" i="24"/>
  <c r="AJ81" i="19"/>
  <c r="Y91" i="33"/>
  <c r="Y93" i="33" s="1"/>
  <c r="Y93" i="8"/>
  <c r="BT65" i="22"/>
  <c r="I28" i="20"/>
  <c r="I46" i="19"/>
  <c r="I52" i="19" s="1"/>
  <c r="Y81" i="23"/>
  <c r="Y16" i="32"/>
  <c r="Y16" i="10"/>
  <c r="BS69" i="21"/>
  <c r="U97" i="20"/>
  <c r="U95" i="19"/>
  <c r="AV79" i="19"/>
  <c r="AY16" i="23"/>
  <c r="U10" i="19"/>
  <c r="AI73" i="23"/>
  <c r="L77" i="19"/>
  <c r="D77" i="23"/>
  <c r="BT77" i="24"/>
  <c r="F74" i="19"/>
  <c r="BR81" i="25"/>
  <c r="P51" i="21"/>
  <c r="P21" i="21"/>
  <c r="BS39" i="21"/>
  <c r="AC22" i="21"/>
  <c r="AC34" i="21" s="1"/>
  <c r="AC52" i="21"/>
  <c r="Q17" i="21"/>
  <c r="D57" i="23"/>
  <c r="BT57" i="24"/>
  <c r="U41" i="20"/>
  <c r="U20" i="20"/>
  <c r="U32" i="20" s="1"/>
  <c r="U50" i="20"/>
  <c r="U38" i="19"/>
  <c r="U50" i="19" s="1"/>
  <c r="AJ88" i="27"/>
  <c r="J67" i="19"/>
  <c r="AC76" i="23"/>
  <c r="AP22" i="22"/>
  <c r="AP52" i="22"/>
  <c r="AG74" i="23"/>
  <c r="AS28" i="25"/>
  <c r="AH96" i="27"/>
  <c r="BR67" i="25"/>
  <c r="H21" i="21"/>
  <c r="H33" i="21" s="1"/>
  <c r="H51" i="21"/>
  <c r="AR56" i="23"/>
  <c r="AR58" i="24"/>
  <c r="AB79" i="27"/>
  <c r="BR79" i="28"/>
  <c r="R57" i="19"/>
  <c r="AN88" i="23"/>
  <c r="BO88" i="24"/>
  <c r="BQ88" i="24"/>
  <c r="AK14" i="23"/>
  <c r="AK17" i="24"/>
  <c r="AK29" i="24" s="1"/>
  <c r="AT89" i="22"/>
  <c r="AK56" i="34"/>
  <c r="AK58" i="9"/>
  <c r="R26" i="25"/>
  <c r="R47" i="25"/>
  <c r="X97" i="21"/>
  <c r="AE64" i="34"/>
  <c r="AY86" i="19"/>
  <c r="AY89" i="19" s="1"/>
  <c r="AY89" i="20"/>
  <c r="AD58" i="22"/>
  <c r="G27" i="25"/>
  <c r="AE58" i="24"/>
  <c r="AE56" i="23"/>
  <c r="H46" i="19"/>
  <c r="H28" i="19" s="1"/>
  <c r="H28" i="20"/>
  <c r="M97" i="9"/>
  <c r="M95" i="34"/>
  <c r="BS9" i="21"/>
  <c r="AP81" i="23"/>
  <c r="AX80" i="10"/>
  <c r="AX80" i="32"/>
  <c r="AK88" i="23"/>
  <c r="Z22" i="24"/>
  <c r="Z34" i="24" s="1"/>
  <c r="Z40" i="23"/>
  <c r="Z52" i="23" s="1"/>
  <c r="Z52" i="24"/>
  <c r="BS81" i="22"/>
  <c r="J71" i="33"/>
  <c r="AF97" i="9"/>
  <c r="AF95" i="34"/>
  <c r="AF97" i="34" s="1"/>
  <c r="AG86" i="34"/>
  <c r="AG89" i="9"/>
  <c r="AW28" i="24"/>
  <c r="AW46" i="23"/>
  <c r="AY72" i="23"/>
  <c r="J77" i="19"/>
  <c r="G64" i="34"/>
  <c r="Q78" i="23"/>
  <c r="AF68" i="23"/>
  <c r="AU8" i="27"/>
  <c r="AU11" i="28"/>
  <c r="H74" i="32"/>
  <c r="H74" i="10"/>
  <c r="AW83" i="25"/>
  <c r="D27" i="22"/>
  <c r="D33" i="22" s="1"/>
  <c r="BT45" i="22"/>
  <c r="BS75" i="25"/>
  <c r="E74" i="19"/>
  <c r="AS78" i="33"/>
  <c r="BO46" i="21"/>
  <c r="BO28" i="21" s="1"/>
  <c r="AN28" i="21"/>
  <c r="BQ46" i="21"/>
  <c r="J8" i="23"/>
  <c r="J11" i="24"/>
  <c r="AA57" i="23"/>
  <c r="AJ97" i="22"/>
  <c r="AJ64" i="19"/>
  <c r="AF80" i="19"/>
  <c r="S92" i="23"/>
  <c r="AT52" i="29"/>
  <c r="AT22" i="29"/>
  <c r="AX52" i="25"/>
  <c r="AX22" i="25"/>
  <c r="N22" i="22"/>
  <c r="N52" i="22"/>
  <c r="AB89" i="22"/>
  <c r="BR86" i="22"/>
  <c r="AY76" i="34"/>
  <c r="AW80" i="19"/>
  <c r="AN80" i="23"/>
  <c r="BO80" i="24"/>
  <c r="BQ80" i="24"/>
  <c r="AH93" i="20"/>
  <c r="AH91" i="19"/>
  <c r="BO82" i="26"/>
  <c r="BQ82" i="26"/>
  <c r="AA50" i="9"/>
  <c r="AA20" i="9"/>
  <c r="AA32" i="9" s="1"/>
  <c r="AA38" i="34"/>
  <c r="AA41" i="9"/>
  <c r="P92" i="23"/>
  <c r="BS92" i="24"/>
  <c r="AC72" i="23"/>
  <c r="X78" i="19"/>
  <c r="AG92" i="34"/>
  <c r="AQ67" i="34"/>
  <c r="W10" i="27"/>
  <c r="AJ89" i="26"/>
  <c r="AV89" i="22"/>
  <c r="AU79" i="19"/>
  <c r="AA47" i="22"/>
  <c r="AA29" i="22" s="1"/>
  <c r="AA26" i="22"/>
  <c r="AE97" i="21"/>
  <c r="BT68" i="22"/>
  <c r="AW58" i="25"/>
  <c r="W11" i="22"/>
  <c r="AP28" i="25"/>
  <c r="BR82" i="26"/>
  <c r="AG67" i="23"/>
  <c r="T22" i="22"/>
  <c r="T52" i="22"/>
  <c r="P65" i="19"/>
  <c r="BS65" i="20"/>
  <c r="AA80" i="23"/>
  <c r="AN47" i="24"/>
  <c r="AN29" i="24" s="1"/>
  <c r="AN44" i="23"/>
  <c r="BQ44" i="23" s="1"/>
  <c r="BO44" i="24"/>
  <c r="AN26" i="24"/>
  <c r="BQ44" i="24"/>
  <c r="N93" i="9"/>
  <c r="N91" i="34"/>
  <c r="AS52" i="21"/>
  <c r="AS22" i="21"/>
  <c r="U96" i="23"/>
  <c r="AY22" i="22"/>
  <c r="AY52" i="22"/>
  <c r="AO40" i="34"/>
  <c r="AO52" i="9"/>
  <c r="AO22" i="9"/>
  <c r="AO34" i="9" s="1"/>
  <c r="AJ78" i="10"/>
  <c r="AJ78" i="32"/>
  <c r="E58" i="21"/>
  <c r="H58" i="24"/>
  <c r="H56" i="23"/>
  <c r="AG81" i="19"/>
  <c r="AE17" i="28"/>
  <c r="AE14" i="27"/>
  <c r="X71" i="19"/>
  <c r="F15" i="23"/>
  <c r="F21" i="23" s="1"/>
  <c r="T75" i="23"/>
  <c r="Q87" i="23"/>
  <c r="AR81" i="23"/>
  <c r="AK73" i="34"/>
  <c r="Z92" i="34"/>
  <c r="R97" i="29"/>
  <c r="AG86" i="19"/>
  <c r="AG89" i="20"/>
  <c r="AL41" i="21"/>
  <c r="AL20" i="21"/>
  <c r="AL32" i="21" s="1"/>
  <c r="AL50" i="21"/>
  <c r="K27" i="21"/>
  <c r="AO95" i="19"/>
  <c r="AO97" i="19" s="1"/>
  <c r="AO97" i="20"/>
  <c r="X87" i="23"/>
  <c r="AM87" i="23"/>
  <c r="U64" i="23"/>
  <c r="AP47" i="26"/>
  <c r="AP26" i="26"/>
  <c r="AS74" i="23"/>
  <c r="X91" i="23"/>
  <c r="X93" i="24"/>
  <c r="AM11" i="24"/>
  <c r="AM8" i="23"/>
  <c r="S83" i="28"/>
  <c r="S63" i="27"/>
  <c r="W69" i="27"/>
  <c r="AK70" i="33"/>
  <c r="AD51" i="28"/>
  <c r="AD21" i="28"/>
  <c r="AD39" i="27"/>
  <c r="AK97" i="22"/>
  <c r="J87" i="23"/>
  <c r="AB76" i="33"/>
  <c r="BR76" i="33" s="1"/>
  <c r="BR76" i="8"/>
  <c r="R92" i="23"/>
  <c r="K76" i="23"/>
  <c r="AN28" i="22"/>
  <c r="BO46" i="22"/>
  <c r="BQ46" i="22"/>
  <c r="AB72" i="23"/>
  <c r="BR72" i="24"/>
  <c r="J27" i="9"/>
  <c r="J45" i="34"/>
  <c r="AN46" i="23"/>
  <c r="AN28" i="24"/>
  <c r="BO46" i="24"/>
  <c r="BQ46" i="24"/>
  <c r="AJ80" i="19"/>
  <c r="BT88" i="25"/>
  <c r="AO89" i="21"/>
  <c r="AL89" i="21"/>
  <c r="J52" i="25"/>
  <c r="J22" i="25"/>
  <c r="AR88" i="23"/>
  <c r="G78" i="19"/>
  <c r="AU65" i="19"/>
  <c r="H73" i="23"/>
  <c r="G20" i="25"/>
  <c r="G50" i="25"/>
  <c r="G41" i="25"/>
  <c r="S73" i="23"/>
  <c r="K69" i="27"/>
  <c r="Y28" i="25"/>
  <c r="F83" i="26"/>
  <c r="R46" i="34"/>
  <c r="R28" i="34" s="1"/>
  <c r="R28" i="9"/>
  <c r="BO69" i="22"/>
  <c r="BQ69" i="22"/>
  <c r="Z11" i="21"/>
  <c r="AM27" i="22"/>
  <c r="BS82" i="21"/>
  <c r="K79" i="19"/>
  <c r="AD82" i="19"/>
  <c r="AG56" i="19"/>
  <c r="AG58" i="19" s="1"/>
  <c r="AG58" i="20"/>
  <c r="X83" i="9"/>
  <c r="X63" i="34"/>
  <c r="AK27" i="25"/>
  <c r="E77" i="19"/>
  <c r="AY73" i="32"/>
  <c r="AY73" i="10"/>
  <c r="P8" i="34"/>
  <c r="P11" i="9"/>
  <c r="Q103" i="9" s="1"/>
  <c r="AP89" i="8"/>
  <c r="AP86" i="33"/>
  <c r="AP89" i="33" s="1"/>
  <c r="AA97" i="8"/>
  <c r="AA95" i="33"/>
  <c r="AA97" i="33" s="1"/>
  <c r="AH86" i="19"/>
  <c r="AH89" i="20"/>
  <c r="P67" i="19"/>
  <c r="BS67" i="19" s="1"/>
  <c r="BS67" i="20"/>
  <c r="Z27" i="21"/>
  <c r="T58" i="21"/>
  <c r="T76" i="23"/>
  <c r="S89" i="21"/>
  <c r="AK21" i="25"/>
  <c r="AK51" i="25"/>
  <c r="T83" i="28"/>
  <c r="T63" i="27"/>
  <c r="AB79" i="33"/>
  <c r="BR79" i="33" s="1"/>
  <c r="BR79" i="8"/>
  <c r="AE65" i="23"/>
  <c r="AN96" i="34"/>
  <c r="AX69" i="23"/>
  <c r="AN45" i="23"/>
  <c r="AN27" i="24"/>
  <c r="BO45" i="24"/>
  <c r="BQ45" i="24"/>
  <c r="AJ75" i="19"/>
  <c r="AD27" i="25"/>
  <c r="L87" i="34"/>
  <c r="BR10" i="21"/>
  <c r="V41" i="21"/>
  <c r="V20" i="21"/>
  <c r="V50" i="21"/>
  <c r="Q69" i="19"/>
  <c r="AQ88" i="33"/>
  <c r="AQ88" i="31" s="1"/>
  <c r="AG47" i="21"/>
  <c r="AG26" i="21"/>
  <c r="AG58" i="26"/>
  <c r="BR82" i="22"/>
  <c r="W93" i="26"/>
  <c r="AL27" i="25"/>
  <c r="AC77" i="23"/>
  <c r="J78" i="23"/>
  <c r="AC93" i="25"/>
  <c r="L79" i="23"/>
  <c r="AC64" i="10"/>
  <c r="AC64" i="32"/>
  <c r="AA26" i="25"/>
  <c r="AA47" i="25"/>
  <c r="AA29" i="25" s="1"/>
  <c r="AF87" i="23"/>
  <c r="L26" i="28"/>
  <c r="L47" i="28"/>
  <c r="L44" i="27"/>
  <c r="R75" i="19"/>
  <c r="F52" i="22"/>
  <c r="F22" i="22"/>
  <c r="U78" i="23"/>
  <c r="J57" i="23"/>
  <c r="P38" i="23"/>
  <c r="P50" i="24"/>
  <c r="P20" i="24"/>
  <c r="P41" i="24"/>
  <c r="BS38" i="24"/>
  <c r="AS75" i="27"/>
  <c r="H82" i="34"/>
  <c r="G41" i="24"/>
  <c r="G50" i="24"/>
  <c r="G38" i="23"/>
  <c r="G20" i="24"/>
  <c r="AS11" i="22"/>
  <c r="AT103" i="22" s="1"/>
  <c r="AL79" i="19"/>
  <c r="BS81" i="25"/>
  <c r="AA41" i="26"/>
  <c r="AA50" i="26"/>
  <c r="AA20" i="26"/>
  <c r="AL57" i="19"/>
  <c r="AC16" i="34"/>
  <c r="AC16" i="35" s="1"/>
  <c r="AE88" i="34"/>
  <c r="BR73" i="22"/>
  <c r="AK68" i="23"/>
  <c r="AS27" i="25"/>
  <c r="AC80" i="23"/>
  <c r="D78" i="23"/>
  <c r="BT78" i="24"/>
  <c r="S17" i="29"/>
  <c r="O87" i="23"/>
  <c r="AI64" i="23"/>
  <c r="BS57" i="22"/>
  <c r="AG8" i="23"/>
  <c r="AG11" i="24"/>
  <c r="AO50" i="28"/>
  <c r="AO41" i="28"/>
  <c r="AO38" i="27"/>
  <c r="AO20" i="28"/>
  <c r="BO79" i="25"/>
  <c r="BQ79" i="25"/>
  <c r="AJ80" i="23"/>
  <c r="N65" i="27"/>
  <c r="S52" i="22"/>
  <c r="S22" i="22"/>
  <c r="AQ26" i="22"/>
  <c r="AQ47" i="22"/>
  <c r="S21" i="22"/>
  <c r="S51" i="22"/>
  <c r="AQ15" i="34"/>
  <c r="BS92" i="22"/>
  <c r="BS64" i="25"/>
  <c r="O89" i="22"/>
  <c r="BS71" i="25"/>
  <c r="AA41" i="22"/>
  <c r="AA53" i="22" s="1"/>
  <c r="AA20" i="22"/>
  <c r="AA50" i="22"/>
  <c r="P89" i="24"/>
  <c r="P86" i="23"/>
  <c r="BS86" i="24"/>
  <c r="W47" i="20"/>
  <c r="W26" i="20"/>
  <c r="W44" i="19"/>
  <c r="J76" i="27"/>
  <c r="W20" i="21"/>
  <c r="W41" i="21"/>
  <c r="W50" i="21"/>
  <c r="AN72" i="23"/>
  <c r="BO72" i="24"/>
  <c r="BQ72" i="24"/>
  <c r="AR17" i="25"/>
  <c r="AW69" i="19"/>
  <c r="AE71" i="34"/>
  <c r="AB45" i="23"/>
  <c r="AB27" i="24"/>
  <c r="BR45" i="24"/>
  <c r="F74" i="23"/>
  <c r="AA63" i="10"/>
  <c r="AA63" i="32"/>
  <c r="AA83" i="1"/>
  <c r="AF10" i="34"/>
  <c r="E22" i="21"/>
  <c r="E52" i="21"/>
  <c r="Q76" i="27"/>
  <c r="AI67" i="23"/>
  <c r="D97" i="20"/>
  <c r="D95" i="19"/>
  <c r="BT95" i="20"/>
  <c r="BT97" i="20" s="1"/>
  <c r="AW92" i="32"/>
  <c r="AW92" i="10"/>
  <c r="AG96" i="23"/>
  <c r="AP71" i="23"/>
  <c r="J11" i="20"/>
  <c r="J8" i="19"/>
  <c r="J11" i="19" s="1"/>
  <c r="AT70" i="27"/>
  <c r="AH97" i="21"/>
  <c r="X77" i="10"/>
  <c r="X77" i="32"/>
  <c r="W80" i="19"/>
  <c r="AB51" i="21"/>
  <c r="AB21" i="21"/>
  <c r="BR39" i="21"/>
  <c r="BR41" i="21" s="1"/>
  <c r="AE71" i="23"/>
  <c r="V67" i="19"/>
  <c r="G20" i="8"/>
  <c r="G32" i="8" s="1"/>
  <c r="G38" i="33"/>
  <c r="G50" i="8"/>
  <c r="G41" i="8"/>
  <c r="U70" i="27"/>
  <c r="T65" i="33"/>
  <c r="F46" i="34"/>
  <c r="F28" i="34" s="1"/>
  <c r="F28" i="9"/>
  <c r="F41" i="28"/>
  <c r="F20" i="28"/>
  <c r="F38" i="27"/>
  <c r="F50" i="28"/>
  <c r="D67" i="27"/>
  <c r="BT67" i="28"/>
  <c r="AU75" i="27"/>
  <c r="AB28" i="21"/>
  <c r="BR46" i="21"/>
  <c r="D69" i="19"/>
  <c r="BT69" i="20"/>
  <c r="U88" i="19"/>
  <c r="V66" i="32"/>
  <c r="V66" i="10"/>
  <c r="X93" i="25"/>
  <c r="W47" i="21"/>
  <c r="W29" i="21" s="1"/>
  <c r="W26" i="21"/>
  <c r="R81" i="23"/>
  <c r="R15" i="19"/>
  <c r="AB39" i="10"/>
  <c r="BR39" i="10" s="1"/>
  <c r="AB21" i="1"/>
  <c r="AB33" i="1" s="1"/>
  <c r="AB39" i="32"/>
  <c r="AB39" i="35" s="1"/>
  <c r="AB51" i="1"/>
  <c r="BR39" i="1"/>
  <c r="AJ81" i="23"/>
  <c r="N28" i="25"/>
  <c r="BT76" i="21"/>
  <c r="D22" i="26"/>
  <c r="D52" i="26"/>
  <c r="BT40" i="26"/>
  <c r="AC69" i="32"/>
  <c r="AC69" i="10"/>
  <c r="AW47" i="26"/>
  <c r="AW26" i="26"/>
  <c r="F83" i="24"/>
  <c r="F63" i="23"/>
  <c r="AU75" i="23"/>
  <c r="L87" i="19"/>
  <c r="AR93" i="9"/>
  <c r="AR91" i="34"/>
  <c r="U27" i="25"/>
  <c r="AD97" i="25"/>
  <c r="G17" i="21"/>
  <c r="Y10" i="27"/>
  <c r="E89" i="25"/>
  <c r="Z28" i="26"/>
  <c r="AH89" i="22"/>
  <c r="Q77" i="23"/>
  <c r="W87" i="33"/>
  <c r="U21" i="9"/>
  <c r="U33" i="9" s="1"/>
  <c r="U39" i="34"/>
  <c r="U51" i="9"/>
  <c r="F91" i="33"/>
  <c r="F93" i="33" s="1"/>
  <c r="F93" i="8"/>
  <c r="AP57" i="34"/>
  <c r="S83" i="22"/>
  <c r="Y47" i="21"/>
  <c r="Y26" i="21"/>
  <c r="AD92" i="23"/>
  <c r="E28" i="20"/>
  <c r="E34" i="20" s="1"/>
  <c r="E46" i="19"/>
  <c r="AX58" i="28"/>
  <c r="AX56" i="27"/>
  <c r="AE69" i="19"/>
  <c r="S88" i="23"/>
  <c r="AH11" i="22"/>
  <c r="AI103" i="22" s="1"/>
  <c r="Y88" i="19"/>
  <c r="R27" i="22"/>
  <c r="AL79" i="34"/>
  <c r="AL79" i="31" s="1"/>
  <c r="AB75" i="23"/>
  <c r="BR75" i="24"/>
  <c r="D64" i="23"/>
  <c r="BT64" i="24"/>
  <c r="Z82" i="19"/>
  <c r="AK9" i="23"/>
  <c r="N16" i="32"/>
  <c r="N16" i="10"/>
  <c r="AX64" i="33"/>
  <c r="BS79" i="25"/>
  <c r="P97" i="21"/>
  <c r="BS95" i="21"/>
  <c r="BS97" i="21" s="1"/>
  <c r="AG68" i="19"/>
  <c r="AJ89" i="22"/>
  <c r="Y96" i="34"/>
  <c r="O15" i="23"/>
  <c r="AO11" i="8"/>
  <c r="BQ103" i="8" s="1"/>
  <c r="AO8" i="33"/>
  <c r="BQ8" i="8"/>
  <c r="BQ11" i="8" s="1"/>
  <c r="AO76" i="19"/>
  <c r="Y96" i="23"/>
  <c r="S11" i="24"/>
  <c r="S8" i="23"/>
  <c r="Z17" i="24"/>
  <c r="Z23" i="24" s="1"/>
  <c r="Z14" i="23"/>
  <c r="AP89" i="25"/>
  <c r="AE20" i="25"/>
  <c r="AE50" i="25"/>
  <c r="AE41" i="25"/>
  <c r="AV10" i="19"/>
  <c r="Z89" i="24"/>
  <c r="Z86" i="23"/>
  <c r="K21" i="22"/>
  <c r="K33" i="22" s="1"/>
  <c r="K51" i="22"/>
  <c r="Z76" i="23"/>
  <c r="W28" i="22"/>
  <c r="AD39" i="23"/>
  <c r="AD51" i="24"/>
  <c r="AD21" i="24"/>
  <c r="AO91" i="19"/>
  <c r="AO93" i="20"/>
  <c r="M72" i="33"/>
  <c r="BS87" i="22"/>
  <c r="R58" i="26"/>
  <c r="AR28" i="22"/>
  <c r="L26" i="8"/>
  <c r="L44" i="33"/>
  <c r="L47" i="8"/>
  <c r="T15" i="23"/>
  <c r="BR71" i="25"/>
  <c r="L76" i="34"/>
  <c r="AL46" i="19"/>
  <c r="AL28" i="19" s="1"/>
  <c r="AL28" i="20"/>
  <c r="BS15" i="22"/>
  <c r="CA15" i="22"/>
  <c r="V52" i="26"/>
  <c r="V22" i="26"/>
  <c r="AR38" i="34"/>
  <c r="AR41" i="9"/>
  <c r="AR20" i="9"/>
  <c r="AR32" i="9" s="1"/>
  <c r="AR50" i="9"/>
  <c r="AK39" i="23"/>
  <c r="AK21" i="24"/>
  <c r="AK51" i="24"/>
  <c r="AM93" i="25"/>
  <c r="BO74" i="25"/>
  <c r="BQ74" i="25"/>
  <c r="AR47" i="25"/>
  <c r="AR26" i="25"/>
  <c r="W21" i="26"/>
  <c r="W51" i="26"/>
  <c r="T39" i="19"/>
  <c r="T21" i="20"/>
  <c r="T51" i="20"/>
  <c r="AJ93" i="24"/>
  <c r="AJ91" i="23"/>
  <c r="AP58" i="21"/>
  <c r="AK63" i="27"/>
  <c r="AK83" i="28"/>
  <c r="BR79" i="26"/>
  <c r="AQ76" i="23"/>
  <c r="AD78" i="23"/>
  <c r="X9" i="23"/>
  <c r="E87" i="19"/>
  <c r="Z93" i="25"/>
  <c r="AG11" i="25"/>
  <c r="O16" i="23"/>
  <c r="AK83" i="22"/>
  <c r="I9" i="19"/>
  <c r="AW83" i="22"/>
  <c r="P17" i="26"/>
  <c r="BS14" i="26"/>
  <c r="CA14" i="26"/>
  <c r="N72" i="23"/>
  <c r="X17" i="25"/>
  <c r="S87" i="23"/>
  <c r="J28" i="21"/>
  <c r="AI52" i="26"/>
  <c r="AI22" i="26"/>
  <c r="AI34" i="26" s="1"/>
  <c r="AW72" i="27"/>
  <c r="AO28" i="21"/>
  <c r="BO67" i="21"/>
  <c r="BQ67" i="21"/>
  <c r="AV64" i="23"/>
  <c r="AE66" i="23"/>
  <c r="I28" i="29"/>
  <c r="BO69" i="28"/>
  <c r="AN69" i="27"/>
  <c r="BQ69" i="28"/>
  <c r="AY92" i="23"/>
  <c r="BO71" i="24"/>
  <c r="AN71" i="23"/>
  <c r="BQ71" i="24"/>
  <c r="AK76" i="27"/>
  <c r="AH83" i="24"/>
  <c r="AH63" i="23"/>
  <c r="AE9" i="19"/>
  <c r="AA16" i="23"/>
  <c r="T8" i="23"/>
  <c r="T11" i="24"/>
  <c r="U103" i="24" s="1"/>
  <c r="M93" i="25"/>
  <c r="AX27" i="26"/>
  <c r="H89" i="22"/>
  <c r="AV9" i="23"/>
  <c r="AB38" i="34"/>
  <c r="AB41" i="9"/>
  <c r="AB50" i="9"/>
  <c r="AB20" i="9"/>
  <c r="AB32" i="9" s="1"/>
  <c r="BR38" i="9"/>
  <c r="BR50" i="9" s="1"/>
  <c r="AR80" i="19"/>
  <c r="E50" i="21"/>
  <c r="E20" i="21"/>
  <c r="E41" i="21"/>
  <c r="AA75" i="23"/>
  <c r="V72" i="23"/>
  <c r="Y89" i="22"/>
  <c r="H67" i="27"/>
  <c r="AY77" i="23"/>
  <c r="AV64" i="27"/>
  <c r="AG27" i="24"/>
  <c r="AG45" i="23"/>
  <c r="G80" i="23"/>
  <c r="AG28" i="22"/>
  <c r="X28" i="29"/>
  <c r="AD69" i="19"/>
  <c r="E83" i="25"/>
  <c r="AX91" i="23"/>
  <c r="AX93" i="24"/>
  <c r="AH41" i="22"/>
  <c r="AH50" i="22"/>
  <c r="AH20" i="22"/>
  <c r="O72" i="23"/>
  <c r="I68" i="23"/>
  <c r="AU58" i="24"/>
  <c r="AU56" i="23"/>
  <c r="V74" i="34"/>
  <c r="AA58" i="22"/>
  <c r="X16" i="27"/>
  <c r="BO77" i="21"/>
  <c r="BQ77" i="21"/>
  <c r="BO81" i="22"/>
  <c r="BQ81" i="22"/>
  <c r="K71" i="23"/>
  <c r="AV93" i="22"/>
  <c r="H86" i="19"/>
  <c r="H89" i="20"/>
  <c r="AH96" i="34"/>
  <c r="V11" i="9"/>
  <c r="W103" i="9" s="1"/>
  <c r="V8" i="34"/>
  <c r="AM51" i="21"/>
  <c r="AM21" i="21"/>
  <c r="AN86" i="23"/>
  <c r="AN89" i="24"/>
  <c r="BO86" i="24"/>
  <c r="BQ86" i="24"/>
  <c r="AI22" i="22"/>
  <c r="AI34" i="22" s="1"/>
  <c r="AI52" i="22"/>
  <c r="Q27" i="22"/>
  <c r="Y17" i="20"/>
  <c r="Y14" i="19"/>
  <c r="W86" i="23"/>
  <c r="W89" i="24"/>
  <c r="AF96" i="19"/>
  <c r="BO9" i="21"/>
  <c r="AV77" i="19"/>
  <c r="AG64" i="19"/>
  <c r="D93" i="21"/>
  <c r="BT91" i="21"/>
  <c r="G15" i="23"/>
  <c r="W11" i="21"/>
  <c r="X103" i="21" s="1"/>
  <c r="F93" i="25"/>
  <c r="AH93" i="25"/>
  <c r="AN92" i="19"/>
  <c r="BQ92" i="19" s="1"/>
  <c r="BO92" i="20"/>
  <c r="BQ92" i="20"/>
  <c r="AQ46" i="19"/>
  <c r="AQ28" i="20"/>
  <c r="G9" i="34"/>
  <c r="AY75" i="19"/>
  <c r="D58" i="22"/>
  <c r="BT56" i="22"/>
  <c r="BT58" i="22" s="1"/>
  <c r="K66" i="33"/>
  <c r="BS10" i="25"/>
  <c r="AI82" i="23"/>
  <c r="AX14" i="27"/>
  <c r="AX17" i="28"/>
  <c r="Y83" i="24"/>
  <c r="Y63" i="23"/>
  <c r="AG74" i="19"/>
  <c r="AT16" i="34"/>
  <c r="AH73" i="23"/>
  <c r="Z11" i="22"/>
  <c r="S72" i="19"/>
  <c r="J17" i="25"/>
  <c r="G17" i="26"/>
  <c r="H64" i="23"/>
  <c r="N73" i="19"/>
  <c r="Y93" i="22"/>
  <c r="AI69" i="32"/>
  <c r="AI69" i="10"/>
  <c r="AN26" i="25"/>
  <c r="AN47" i="25"/>
  <c r="AN29" i="25" s="1"/>
  <c r="BO44" i="25"/>
  <c r="BQ44" i="25"/>
  <c r="AO11" i="25"/>
  <c r="BQ8" i="25"/>
  <c r="Y97" i="25"/>
  <c r="AJ10" i="27"/>
  <c r="AS16" i="23"/>
  <c r="D64" i="33"/>
  <c r="BT64" i="33" s="1"/>
  <c r="BT64" i="8"/>
  <c r="F51" i="22"/>
  <c r="F21" i="22"/>
  <c r="AM88" i="32"/>
  <c r="AM88" i="10"/>
  <c r="AU91" i="19"/>
  <c r="AU93" i="20"/>
  <c r="AR86" i="19"/>
  <c r="AR89" i="19" s="1"/>
  <c r="AR89" i="20"/>
  <c r="AH68" i="23"/>
  <c r="G92" i="23"/>
  <c r="AH88" i="23"/>
  <c r="E11" i="25"/>
  <c r="T27" i="20"/>
  <c r="T45" i="19"/>
  <c r="AD50" i="20"/>
  <c r="AD38" i="19"/>
  <c r="AD41" i="20"/>
  <c r="AD20" i="20"/>
  <c r="AD32" i="20" s="1"/>
  <c r="J9" i="23"/>
  <c r="D76" i="19"/>
  <c r="BT76" i="19" s="1"/>
  <c r="BT76" i="20"/>
  <c r="G9" i="27"/>
  <c r="AP81" i="27"/>
  <c r="Y17" i="25"/>
  <c r="AC26" i="25"/>
  <c r="AC47" i="25"/>
  <c r="AV16" i="23"/>
  <c r="N11" i="25"/>
  <c r="E17" i="25"/>
  <c r="AH78" i="19"/>
  <c r="AY47" i="26"/>
  <c r="AY26" i="26"/>
  <c r="BS69" i="25"/>
  <c r="E80" i="27"/>
  <c r="U92" i="23"/>
  <c r="L69" i="33"/>
  <c r="BT70" i="26"/>
  <c r="N10" i="23"/>
  <c r="BS77" i="22"/>
  <c r="I68" i="19"/>
  <c r="L80" i="23"/>
  <c r="AG71" i="23"/>
  <c r="P65" i="23"/>
  <c r="BS65" i="23" s="1"/>
  <c r="BS65" i="24"/>
  <c r="AS71" i="27"/>
  <c r="L73" i="34"/>
  <c r="AW75" i="33"/>
  <c r="AH39" i="19"/>
  <c r="AH21" i="20"/>
  <c r="AH33" i="20" s="1"/>
  <c r="AH51" i="20"/>
  <c r="N92" i="34"/>
  <c r="AL15" i="23"/>
  <c r="BT72" i="22"/>
  <c r="AP77" i="23"/>
  <c r="H91" i="19"/>
  <c r="H93" i="19" s="1"/>
  <c r="H93" i="20"/>
  <c r="U80" i="23"/>
  <c r="BO87" i="21"/>
  <c r="BQ87" i="21"/>
  <c r="E20" i="24"/>
  <c r="E50" i="24"/>
  <c r="E41" i="24"/>
  <c r="E38" i="23"/>
  <c r="AB11" i="30"/>
  <c r="N83" i="21"/>
  <c r="AR52" i="25"/>
  <c r="AR22" i="25"/>
  <c r="AR34" i="25" s="1"/>
  <c r="O17" i="25"/>
  <c r="AG9" i="23"/>
  <c r="T28" i="25"/>
  <c r="J96" i="19"/>
  <c r="AG65" i="19"/>
  <c r="AM97" i="21"/>
  <c r="AO58" i="22"/>
  <c r="AO60" i="22" s="1"/>
  <c r="O80" i="27"/>
  <c r="AX58" i="22"/>
  <c r="I93" i="22"/>
  <c r="T17" i="26"/>
  <c r="AT73" i="23"/>
  <c r="O45" i="23"/>
  <c r="O27" i="24"/>
  <c r="AW38" i="23"/>
  <c r="AW50" i="23" s="1"/>
  <c r="AW20" i="24"/>
  <c r="AW50" i="24"/>
  <c r="AW41" i="24"/>
  <c r="L97" i="24"/>
  <c r="L95" i="23"/>
  <c r="G71" i="34"/>
  <c r="BO87" i="24"/>
  <c r="AN87" i="23"/>
  <c r="BQ87" i="24"/>
  <c r="P56" i="23"/>
  <c r="P58" i="24"/>
  <c r="BS56" i="24"/>
  <c r="AP72" i="27"/>
  <c r="M11" i="26"/>
  <c r="T57" i="23"/>
  <c r="BR71" i="21"/>
  <c r="G95" i="19"/>
  <c r="G97" i="19" s="1"/>
  <c r="G97" i="20"/>
  <c r="P65" i="34"/>
  <c r="BS65" i="9"/>
  <c r="AU16" i="23"/>
  <c r="AH92" i="19"/>
  <c r="T70" i="19"/>
  <c r="AI88" i="19"/>
  <c r="AI89" i="19" s="1"/>
  <c r="AQ81" i="27"/>
  <c r="U65" i="23"/>
  <c r="P80" i="19"/>
  <c r="BS80" i="20"/>
  <c r="K22" i="22"/>
  <c r="K52" i="22"/>
  <c r="J28" i="22"/>
  <c r="AW77" i="19"/>
  <c r="J88" i="19"/>
  <c r="AW17" i="21"/>
  <c r="Z83" i="21"/>
  <c r="Y70" i="23"/>
  <c r="AE17" i="21"/>
  <c r="P93" i="22"/>
  <c r="BS91" i="22"/>
  <c r="V46" i="34"/>
  <c r="V28" i="34" s="1"/>
  <c r="V28" i="9"/>
  <c r="V34" i="9" s="1"/>
  <c r="R58" i="21"/>
  <c r="AB56" i="23"/>
  <c r="AB58" i="24"/>
  <c r="BR56" i="24"/>
  <c r="AA65" i="19"/>
  <c r="AY22" i="24"/>
  <c r="AY52" i="24"/>
  <c r="AY40" i="23"/>
  <c r="U95" i="23"/>
  <c r="U97" i="24"/>
  <c r="Z41" i="26"/>
  <c r="Z50" i="26"/>
  <c r="Z20" i="26"/>
  <c r="X92" i="33"/>
  <c r="D21" i="25"/>
  <c r="D51" i="25"/>
  <c r="BT39" i="25"/>
  <c r="W78" i="33"/>
  <c r="G58" i="22"/>
  <c r="BR70" i="25"/>
  <c r="AL78" i="10"/>
  <c r="AL78" i="32"/>
  <c r="I93" i="8"/>
  <c r="I91" i="33"/>
  <c r="I93" i="33" s="1"/>
  <c r="AQ26" i="25"/>
  <c r="AQ47" i="25"/>
  <c r="T76" i="34"/>
  <c r="H50" i="24"/>
  <c r="H41" i="24"/>
  <c r="H38" i="23"/>
  <c r="H20" i="24"/>
  <c r="V79" i="23"/>
  <c r="V9" i="33"/>
  <c r="AT82" i="23"/>
  <c r="Q73" i="19"/>
  <c r="AP74" i="19"/>
  <c r="AR83" i="26"/>
  <c r="E26" i="22"/>
  <c r="E47" i="22"/>
  <c r="E53" i="22" s="1"/>
  <c r="E60" i="22" s="1"/>
  <c r="AK17" i="21"/>
  <c r="F64" i="23"/>
  <c r="U67" i="19"/>
  <c r="M69" i="23"/>
  <c r="AS17" i="22"/>
  <c r="N27" i="9"/>
  <c r="N45" i="34"/>
  <c r="R73" i="19"/>
  <c r="Y66" i="23"/>
  <c r="I64" i="19"/>
  <c r="AA71" i="27"/>
  <c r="AX92" i="19"/>
  <c r="AX93" i="19" s="1"/>
  <c r="R70" i="23"/>
  <c r="AT80" i="19"/>
  <c r="T93" i="9"/>
  <c r="T91" i="34"/>
  <c r="T93" i="34" s="1"/>
  <c r="P82" i="27"/>
  <c r="BS82" i="28"/>
  <c r="J11" i="22"/>
  <c r="N93" i="24"/>
  <c r="N91" i="23"/>
  <c r="AK88" i="32"/>
  <c r="AK88" i="10"/>
  <c r="G27" i="22"/>
  <c r="AJ10" i="23"/>
  <c r="AD86" i="19"/>
  <c r="AD89" i="20"/>
  <c r="E15" i="23"/>
  <c r="X97" i="24"/>
  <c r="X95" i="23"/>
  <c r="AB88" i="10"/>
  <c r="BR88" i="10" s="1"/>
  <c r="AB88" i="32"/>
  <c r="BR88" i="1"/>
  <c r="AR66" i="19"/>
  <c r="AW11" i="24"/>
  <c r="AW8" i="23"/>
  <c r="W88" i="34"/>
  <c r="K82" i="19"/>
  <c r="AE69" i="23"/>
  <c r="AH8" i="19"/>
  <c r="AH11" i="19" s="1"/>
  <c r="AI103" i="19" s="1"/>
  <c r="AH11" i="20"/>
  <c r="AI103" i="20" s="1"/>
  <c r="I58" i="22"/>
  <c r="AX88" i="34"/>
  <c r="AX88" i="31" s="1"/>
  <c r="T63" i="23"/>
  <c r="T83" i="24"/>
  <c r="AH78" i="34"/>
  <c r="AH78" i="35" s="1"/>
  <c r="AD26" i="22"/>
  <c r="AD47" i="22"/>
  <c r="AD29" i="22" s="1"/>
  <c r="BO78" i="25"/>
  <c r="BQ78" i="25"/>
  <c r="P75" i="19"/>
  <c r="BS75" i="20"/>
  <c r="AS82" i="23"/>
  <c r="AK11" i="25"/>
  <c r="AY22" i="25"/>
  <c r="AY52" i="25"/>
  <c r="O71" i="23"/>
  <c r="G64" i="23"/>
  <c r="AQ89" i="9"/>
  <c r="AQ86" i="34"/>
  <c r="AQ89" i="34" s="1"/>
  <c r="AH58" i="24"/>
  <c r="AH56" i="23"/>
  <c r="P80" i="23"/>
  <c r="BS80" i="24"/>
  <c r="AK17" i="22"/>
  <c r="AE58" i="25"/>
  <c r="AV51" i="22"/>
  <c r="AV21" i="22"/>
  <c r="AO76" i="23"/>
  <c r="S27" i="24"/>
  <c r="S45" i="23"/>
  <c r="Z83" i="25"/>
  <c r="O57" i="23"/>
  <c r="O58" i="23" s="1"/>
  <c r="AK66" i="27"/>
  <c r="E67" i="23"/>
  <c r="AA65" i="23"/>
  <c r="AO28" i="25"/>
  <c r="O96" i="27"/>
  <c r="AJ96" i="23"/>
  <c r="M92" i="23"/>
  <c r="BT70" i="21"/>
  <c r="AA89" i="22"/>
  <c r="L75" i="23"/>
  <c r="N21" i="29"/>
  <c r="N51" i="29"/>
  <c r="I47" i="25"/>
  <c r="I26" i="25"/>
  <c r="K67" i="27"/>
  <c r="AE26" i="22"/>
  <c r="AE47" i="22"/>
  <c r="AE57" i="23"/>
  <c r="AB89" i="25"/>
  <c r="BR86" i="25"/>
  <c r="X52" i="21"/>
  <c r="X22" i="21"/>
  <c r="X34" i="21" s="1"/>
  <c r="J97" i="25"/>
  <c r="S89" i="9"/>
  <c r="S86" i="34"/>
  <c r="F96" i="34"/>
  <c r="U78" i="34"/>
  <c r="AQ70" i="23"/>
  <c r="V88" i="34"/>
  <c r="AV16" i="27"/>
  <c r="AF64" i="23"/>
  <c r="AU78" i="19"/>
  <c r="F15" i="19"/>
  <c r="AT22" i="26"/>
  <c r="AT52" i="26"/>
  <c r="AE89" i="22"/>
  <c r="I39" i="23"/>
  <c r="I21" i="24"/>
  <c r="I51" i="24"/>
  <c r="AJ17" i="26"/>
  <c r="AR69" i="23"/>
  <c r="AG80" i="34"/>
  <c r="P76" i="19"/>
  <c r="BS76" i="20"/>
  <c r="AG22" i="25"/>
  <c r="AG52" i="25"/>
  <c r="AR89" i="9"/>
  <c r="AR86" i="34"/>
  <c r="AR89" i="34" s="1"/>
  <c r="AJ79" i="23"/>
  <c r="Y57" i="23"/>
  <c r="P63" i="23"/>
  <c r="P83" i="24"/>
  <c r="BS63" i="24"/>
  <c r="V65" i="27"/>
  <c r="AI63" i="19"/>
  <c r="AI83" i="20"/>
  <c r="AT97" i="22"/>
  <c r="T88" i="27"/>
  <c r="AA28" i="26"/>
  <c r="AF17" i="24"/>
  <c r="AF14" i="23"/>
  <c r="BT70" i="22"/>
  <c r="AM64" i="23"/>
  <c r="H93" i="9"/>
  <c r="H91" i="34"/>
  <c r="P70" i="19"/>
  <c r="BS70" i="20"/>
  <c r="AV92" i="10"/>
  <c r="AV93" i="10" s="1"/>
  <c r="AV92" i="32"/>
  <c r="AM95" i="23"/>
  <c r="AM97" i="24"/>
  <c r="AF69" i="19"/>
  <c r="U65" i="33"/>
  <c r="AP47" i="24"/>
  <c r="AP44" i="23"/>
  <c r="AP26" i="24"/>
  <c r="J75" i="23"/>
  <c r="AX28" i="26"/>
  <c r="BS66" i="22"/>
  <c r="AI72" i="19"/>
  <c r="R52" i="24"/>
  <c r="R40" i="23"/>
  <c r="R22" i="24"/>
  <c r="AJ91" i="33"/>
  <c r="AJ93" i="8"/>
  <c r="AO87" i="34"/>
  <c r="BO64" i="9"/>
  <c r="AN64" i="34"/>
  <c r="BQ64" i="9"/>
  <c r="AY97" i="21"/>
  <c r="G68" i="23"/>
  <c r="W76" i="23"/>
  <c r="AK96" i="19"/>
  <c r="AK97" i="19" s="1"/>
  <c r="V11" i="22"/>
  <c r="W103" i="22" s="1"/>
  <c r="AM73" i="23"/>
  <c r="AF97" i="21"/>
  <c r="AB44" i="19"/>
  <c r="AB47" i="20"/>
  <c r="AB29" i="20" s="1"/>
  <c r="AB26" i="20"/>
  <c r="BR44" i="20"/>
  <c r="AX52" i="22"/>
  <c r="AX22" i="22"/>
  <c r="AX34" i="22" s="1"/>
  <c r="D28" i="29"/>
  <c r="BT46" i="29"/>
  <c r="L91" i="19"/>
  <c r="L93" i="19" s="1"/>
  <c r="L93" i="20"/>
  <c r="AK28" i="25"/>
  <c r="AG70" i="23"/>
  <c r="D11" i="21"/>
  <c r="BS92" i="26"/>
  <c r="AB51" i="22"/>
  <c r="AB21" i="22"/>
  <c r="BR39" i="22"/>
  <c r="AU14" i="33"/>
  <c r="AU17" i="8"/>
  <c r="F72" i="19"/>
  <c r="AO22" i="20"/>
  <c r="AO34" i="20" s="1"/>
  <c r="AO40" i="19"/>
  <c r="AO22" i="19" s="1"/>
  <c r="AO52" i="20"/>
  <c r="AG17" i="26"/>
  <c r="AN64" i="23"/>
  <c r="BO64" i="24"/>
  <c r="BQ64" i="24"/>
  <c r="AE21" i="24"/>
  <c r="AE51" i="24"/>
  <c r="AE39" i="23"/>
  <c r="U26" i="21"/>
  <c r="U47" i="21"/>
  <c r="U29" i="21" s="1"/>
  <c r="W88" i="19"/>
  <c r="AB79" i="19"/>
  <c r="BR79" i="19" s="1"/>
  <c r="BR79" i="20"/>
  <c r="H82" i="19"/>
  <c r="BO88" i="22"/>
  <c r="BQ88" i="22"/>
  <c r="AF28" i="25"/>
  <c r="AT91" i="19"/>
  <c r="AT93" i="20"/>
  <c r="Y88" i="23"/>
  <c r="AT28" i="24"/>
  <c r="AT46" i="23"/>
  <c r="AK91" i="10"/>
  <c r="AK91" i="32"/>
  <c r="AK93" i="1"/>
  <c r="AH20" i="24"/>
  <c r="AH38" i="23"/>
  <c r="AH41" i="24"/>
  <c r="AH53" i="24" s="1"/>
  <c r="AH50" i="24"/>
  <c r="AB68" i="23"/>
  <c r="BR68" i="24"/>
  <c r="J83" i="9"/>
  <c r="J63" i="34"/>
  <c r="AW51" i="28"/>
  <c r="AW21" i="28"/>
  <c r="AW39" i="27"/>
  <c r="AG89" i="25"/>
  <c r="U63" i="34"/>
  <c r="U83" i="9"/>
  <c r="AQ17" i="26"/>
  <c r="AD67" i="34"/>
  <c r="AS9" i="19"/>
  <c r="AG83" i="21"/>
  <c r="U76" i="33"/>
  <c r="AS17" i="9"/>
  <c r="AS14" i="34"/>
  <c r="K78" i="23"/>
  <c r="BT72" i="21"/>
  <c r="V69" i="19"/>
  <c r="X72" i="19"/>
  <c r="G66" i="10"/>
  <c r="G66" i="32"/>
  <c r="AO75" i="34"/>
  <c r="AW39" i="34"/>
  <c r="AW21" i="9"/>
  <c r="AW51" i="9"/>
  <c r="V92" i="33"/>
  <c r="V93" i="33" s="1"/>
  <c r="AY64" i="34"/>
  <c r="N89" i="25"/>
  <c r="G16" i="23"/>
  <c r="J83" i="22"/>
  <c r="AN77" i="23"/>
  <c r="BO77" i="24"/>
  <c r="BQ77" i="24"/>
  <c r="N20" i="21"/>
  <c r="N50" i="21"/>
  <c r="N41" i="21"/>
  <c r="N23" i="21" s="1"/>
  <c r="J93" i="25"/>
  <c r="J86" i="19"/>
  <c r="J89" i="20"/>
  <c r="O97" i="9"/>
  <c r="O95" i="34"/>
  <c r="I27" i="26"/>
  <c r="AA95" i="19"/>
  <c r="AA97" i="20"/>
  <c r="U50" i="22"/>
  <c r="U41" i="22"/>
  <c r="U20" i="22"/>
  <c r="J17" i="22"/>
  <c r="T89" i="9"/>
  <c r="T86" i="34"/>
  <c r="T89" i="34" s="1"/>
  <c r="L89" i="20"/>
  <c r="L86" i="19"/>
  <c r="Z17" i="22"/>
  <c r="V17" i="22"/>
  <c r="R81" i="34"/>
  <c r="D28" i="22"/>
  <c r="BT46" i="22"/>
  <c r="M46" i="23"/>
  <c r="M52" i="23" s="1"/>
  <c r="M28" i="24"/>
  <c r="AW76" i="19"/>
  <c r="AP97" i="22"/>
  <c r="AX51" i="26"/>
  <c r="AX21" i="26"/>
  <c r="S88" i="34"/>
  <c r="I86" i="19"/>
  <c r="I89" i="19" s="1"/>
  <c r="I89" i="20"/>
  <c r="E68" i="23"/>
  <c r="AE58" i="21"/>
  <c r="N58" i="22"/>
  <c r="AW20" i="22"/>
  <c r="AW50" i="22"/>
  <c r="AW41" i="22"/>
  <c r="AW23" i="22" s="1"/>
  <c r="AJ75" i="27"/>
  <c r="AE40" i="33"/>
  <c r="AE40" i="31" s="1"/>
  <c r="AE22" i="8"/>
  <c r="AE34" i="8" s="1"/>
  <c r="AE52" i="8"/>
  <c r="L9" i="23"/>
  <c r="AC97" i="28"/>
  <c r="AC95" i="27"/>
  <c r="AQ95" i="23"/>
  <c r="AQ97" i="24"/>
  <c r="AL45" i="23"/>
  <c r="AL27" i="24"/>
  <c r="AV76" i="34"/>
  <c r="AU38" i="23"/>
  <c r="AU50" i="24"/>
  <c r="AU41" i="24"/>
  <c r="AU20" i="24"/>
  <c r="K26" i="26"/>
  <c r="K47" i="26"/>
  <c r="AM58" i="25"/>
  <c r="AU26" i="24"/>
  <c r="AU44" i="23"/>
  <c r="AU47" i="24"/>
  <c r="R70" i="19"/>
  <c r="Q97" i="24"/>
  <c r="Q95" i="23"/>
  <c r="AA83" i="22"/>
  <c r="AD22" i="22"/>
  <c r="AD52" i="22"/>
  <c r="G92" i="19"/>
  <c r="AW88" i="23"/>
  <c r="D89" i="28"/>
  <c r="D86" i="27"/>
  <c r="BT86" i="28"/>
  <c r="AJ97" i="24"/>
  <c r="AJ95" i="23"/>
  <c r="J63" i="23"/>
  <c r="J83" i="24"/>
  <c r="BO68" i="21"/>
  <c r="BQ68" i="21"/>
  <c r="AB17" i="22"/>
  <c r="BR14" i="22"/>
  <c r="BZ14" i="22"/>
  <c r="BZ17" i="22" s="1"/>
  <c r="Y93" i="21"/>
  <c r="AV69" i="19"/>
  <c r="AT65" i="19"/>
  <c r="AM72" i="27"/>
  <c r="AU80" i="23"/>
  <c r="AE66" i="19"/>
  <c r="BT67" i="22"/>
  <c r="BS8" i="25"/>
  <c r="BS11" i="25" s="1"/>
  <c r="R11" i="25"/>
  <c r="AR82" i="23"/>
  <c r="AN27" i="26"/>
  <c r="BO45" i="26"/>
  <c r="BQ45" i="26"/>
  <c r="P77" i="23"/>
  <c r="BS77" i="24"/>
  <c r="AX97" i="22"/>
  <c r="BW16" i="26"/>
  <c r="BO16" i="26"/>
  <c r="BQ16" i="26"/>
  <c r="BY16" i="26"/>
  <c r="AE16" i="27"/>
  <c r="AV11" i="26"/>
  <c r="AK83" i="25"/>
  <c r="M16" i="23"/>
  <c r="AI58" i="24"/>
  <c r="AI56" i="23"/>
  <c r="AT97" i="26"/>
  <c r="K45" i="23"/>
  <c r="K27" i="24"/>
  <c r="L74" i="33"/>
  <c r="H93" i="22"/>
  <c r="G97" i="25"/>
  <c r="P89" i="22"/>
  <c r="BS86" i="22"/>
  <c r="AM71" i="23"/>
  <c r="E14" i="23"/>
  <c r="E17" i="23" s="1"/>
  <c r="E17" i="24"/>
  <c r="AL97" i="21"/>
  <c r="T70" i="27"/>
  <c r="AH89" i="26"/>
  <c r="AF78" i="23"/>
  <c r="AR72" i="34"/>
  <c r="R56" i="23"/>
  <c r="R58" i="24"/>
  <c r="AR64" i="23"/>
  <c r="E57" i="23"/>
  <c r="S93" i="24"/>
  <c r="S91" i="23"/>
  <c r="F56" i="23"/>
  <c r="F58" i="24"/>
  <c r="O93" i="24"/>
  <c r="O91" i="23"/>
  <c r="AJ66" i="19"/>
  <c r="AI92" i="33"/>
  <c r="G22" i="24"/>
  <c r="G34" i="24" s="1"/>
  <c r="G40" i="23"/>
  <c r="G52" i="24"/>
  <c r="AB93" i="22"/>
  <c r="BR91" i="22"/>
  <c r="AA11" i="24"/>
  <c r="AA8" i="23"/>
  <c r="X17" i="21"/>
  <c r="AN93" i="22"/>
  <c r="BO91" i="22"/>
  <c r="BQ91" i="22"/>
  <c r="M11" i="25"/>
  <c r="N103" i="25" s="1"/>
  <c r="H17" i="24"/>
  <c r="H14" i="23"/>
  <c r="AP76" i="34"/>
  <c r="Z83" i="22"/>
  <c r="AB73" i="23"/>
  <c r="BR73" i="23" s="1"/>
  <c r="BR73" i="24"/>
  <c r="AX10" i="32"/>
  <c r="AX10" i="10"/>
  <c r="AS81" i="34"/>
  <c r="AU15" i="23"/>
  <c r="AC58" i="21"/>
  <c r="AL92" i="19"/>
  <c r="AI67" i="19"/>
  <c r="AL89" i="20"/>
  <c r="AL86" i="19"/>
  <c r="AL89" i="19" s="1"/>
  <c r="N68" i="19"/>
  <c r="AI77" i="23"/>
  <c r="S28" i="22"/>
  <c r="AX57" i="23"/>
  <c r="K17" i="25"/>
  <c r="AO65" i="23"/>
  <c r="AE27" i="25"/>
  <c r="Z67" i="33"/>
  <c r="G50" i="21"/>
  <c r="G41" i="21"/>
  <c r="G20" i="21"/>
  <c r="O76" i="23"/>
  <c r="K58" i="26"/>
  <c r="V50" i="24"/>
  <c r="V38" i="23"/>
  <c r="V50" i="23" s="1"/>
  <c r="V20" i="24"/>
  <c r="V32" i="24" s="1"/>
  <c r="V41" i="24"/>
  <c r="AM72" i="19"/>
  <c r="AS86" i="19"/>
  <c r="AS89" i="20"/>
  <c r="AK81" i="23"/>
  <c r="Z15" i="19"/>
  <c r="AM28" i="25"/>
  <c r="AM34" i="25" s="1"/>
  <c r="M73" i="23"/>
  <c r="AJ77" i="27"/>
  <c r="F9" i="19"/>
  <c r="BT9" i="19" s="1"/>
  <c r="BT9" i="20"/>
  <c r="Y45" i="23"/>
  <c r="Y27" i="24"/>
  <c r="Y33" i="24" s="1"/>
  <c r="F52" i="25"/>
  <c r="F22" i="25"/>
  <c r="AJ47" i="25"/>
  <c r="AJ29" i="25" s="1"/>
  <c r="AJ26" i="25"/>
  <c r="M17" i="24"/>
  <c r="M14" i="23"/>
  <c r="AS74" i="19"/>
  <c r="M65" i="23"/>
  <c r="S74" i="23"/>
  <c r="AB57" i="23"/>
  <c r="BR57" i="24"/>
  <c r="BT16" i="25"/>
  <c r="CB16" i="25"/>
  <c r="T71" i="23"/>
  <c r="E79" i="23"/>
  <c r="Q68" i="34"/>
  <c r="AH57" i="34"/>
  <c r="AL65" i="23"/>
  <c r="AH70" i="34"/>
  <c r="BS74" i="21"/>
  <c r="AT26" i="22"/>
  <c r="AT47" i="22"/>
  <c r="AJ75" i="10"/>
  <c r="AJ75" i="32"/>
  <c r="AL89" i="24"/>
  <c r="AL86" i="23"/>
  <c r="BR69" i="21"/>
  <c r="AW82" i="19"/>
  <c r="Y92" i="34"/>
  <c r="Y93" i="34" s="1"/>
  <c r="AS72" i="19"/>
  <c r="Q82" i="27"/>
  <c r="AQ16" i="27"/>
  <c r="AP88" i="19"/>
  <c r="AY17" i="22"/>
  <c r="Y22" i="28"/>
  <c r="Y52" i="28"/>
  <c r="Y40" i="27"/>
  <c r="AD22" i="21"/>
  <c r="AD34" i="21" s="1"/>
  <c r="AD52" i="21"/>
  <c r="AC40" i="23"/>
  <c r="AC52" i="24"/>
  <c r="AC22" i="24"/>
  <c r="AP82" i="32"/>
  <c r="AP82" i="10"/>
  <c r="P52" i="24"/>
  <c r="P22" i="24"/>
  <c r="P40" i="23"/>
  <c r="BS40" i="23" s="1"/>
  <c r="BS40" i="24"/>
  <c r="U58" i="25"/>
  <c r="W66" i="19"/>
  <c r="H70" i="23"/>
  <c r="H11" i="25"/>
  <c r="I103" i="25" s="1"/>
  <c r="AF87" i="19"/>
  <c r="BO16" i="22"/>
  <c r="BW16" i="22"/>
  <c r="BQ16" i="22"/>
  <c r="BY16" i="22"/>
  <c r="AG75" i="19"/>
  <c r="AM28" i="24"/>
  <c r="AM46" i="23"/>
  <c r="E75" i="34"/>
  <c r="AH64" i="23"/>
  <c r="AB11" i="24"/>
  <c r="AB8" i="23"/>
  <c r="P88" i="23"/>
  <c r="BS88" i="24"/>
  <c r="Z69" i="23"/>
  <c r="U28" i="22"/>
  <c r="S93" i="21"/>
  <c r="Z16" i="19"/>
  <c r="AY47" i="22"/>
  <c r="AY26" i="22"/>
  <c r="P27" i="25"/>
  <c r="BS45" i="25"/>
  <c r="BS51" i="25" s="1"/>
  <c r="AO15" i="27"/>
  <c r="O10" i="23"/>
  <c r="AC50" i="24"/>
  <c r="AC41" i="24"/>
  <c r="AC20" i="24"/>
  <c r="AC38" i="23"/>
  <c r="AD95" i="23"/>
  <c r="AD97" i="23" s="1"/>
  <c r="AD97" i="24"/>
  <c r="AN68" i="23"/>
  <c r="BQ68" i="23" s="1"/>
  <c r="BO68" i="24"/>
  <c r="BQ68" i="24"/>
  <c r="Y66" i="19"/>
  <c r="X72" i="33"/>
  <c r="AE80" i="23"/>
  <c r="AP87" i="27"/>
  <c r="G92" i="27"/>
  <c r="AL17" i="21"/>
  <c r="AD91" i="10"/>
  <c r="AD93" i="10" s="1"/>
  <c r="AD93" i="1"/>
  <c r="AD91" i="32"/>
  <c r="AA68" i="23"/>
  <c r="L11" i="8"/>
  <c r="L8" i="33"/>
  <c r="L11" i="33" s="1"/>
  <c r="R69" i="27"/>
  <c r="E77" i="27"/>
  <c r="AR67" i="23"/>
  <c r="Q71" i="23"/>
  <c r="T97" i="21"/>
  <c r="G73" i="23"/>
  <c r="D50" i="24"/>
  <c r="D20" i="24"/>
  <c r="D32" i="24" s="1"/>
  <c r="D38" i="23"/>
  <c r="D41" i="24"/>
  <c r="BT38" i="24"/>
  <c r="AQ21" i="24"/>
  <c r="AQ51" i="24"/>
  <c r="AQ39" i="23"/>
  <c r="W87" i="34"/>
  <c r="R96" i="23"/>
  <c r="R8" i="23"/>
  <c r="BS8" i="23" s="1"/>
  <c r="R11" i="24"/>
  <c r="BS8" i="24"/>
  <c r="AA67" i="19"/>
  <c r="AY82" i="23"/>
  <c r="AS88" i="23"/>
  <c r="AC11" i="26"/>
  <c r="AG81" i="23"/>
  <c r="AQ58" i="25"/>
  <c r="AS76" i="19"/>
  <c r="D92" i="27"/>
  <c r="BT92" i="28"/>
  <c r="AE89" i="20"/>
  <c r="AE86" i="19"/>
  <c r="J58" i="26"/>
  <c r="I79" i="23"/>
  <c r="AB38" i="23"/>
  <c r="AB50" i="24"/>
  <c r="AB20" i="24"/>
  <c r="AB41" i="24"/>
  <c r="BR38" i="24"/>
  <c r="AW44" i="27"/>
  <c r="AW47" i="28"/>
  <c r="AW26" i="28"/>
  <c r="T58" i="25"/>
  <c r="S27" i="28"/>
  <c r="S45" i="27"/>
  <c r="G52" i="25"/>
  <c r="G22" i="25"/>
  <c r="AU69" i="27"/>
  <c r="J64" i="27"/>
  <c r="AK17" i="25"/>
  <c r="AT16" i="23"/>
  <c r="AK67" i="33"/>
  <c r="E41" i="26"/>
  <c r="E20" i="26"/>
  <c r="E50" i="26"/>
  <c r="W66" i="23"/>
  <c r="AL58" i="21"/>
  <c r="O52" i="20"/>
  <c r="O22" i="20"/>
  <c r="O34" i="20" s="1"/>
  <c r="O40" i="19"/>
  <c r="O92" i="19"/>
  <c r="AQ96" i="10"/>
  <c r="AQ96" i="32"/>
  <c r="I78" i="19"/>
  <c r="AE45" i="23"/>
  <c r="AE27" i="24"/>
  <c r="AR21" i="26"/>
  <c r="AR51" i="26"/>
  <c r="Q92" i="33"/>
  <c r="AH89" i="21"/>
  <c r="Z70" i="34"/>
  <c r="X79" i="23"/>
  <c r="Q47" i="24"/>
  <c r="Q44" i="23"/>
  <c r="Q26" i="24"/>
  <c r="Q32" i="24" s="1"/>
  <c r="R76" i="19"/>
  <c r="AJ63" i="32"/>
  <c r="AJ63" i="10"/>
  <c r="AJ83" i="1"/>
  <c r="BO73" i="21"/>
  <c r="BQ73" i="21"/>
  <c r="Y28" i="22"/>
  <c r="AW51" i="22"/>
  <c r="AW21" i="22"/>
  <c r="N47" i="28"/>
  <c r="N26" i="28"/>
  <c r="N44" i="27"/>
  <c r="AG10" i="23"/>
  <c r="J39" i="23"/>
  <c r="J51" i="24"/>
  <c r="J21" i="24"/>
  <c r="H97" i="25"/>
  <c r="F88" i="23"/>
  <c r="R78" i="19"/>
  <c r="AX17" i="24"/>
  <c r="AX14" i="23"/>
  <c r="AW58" i="21"/>
  <c r="AK95" i="32"/>
  <c r="AK95" i="10"/>
  <c r="AK97" i="10" s="1"/>
  <c r="AK97" i="1"/>
  <c r="AD71" i="33"/>
  <c r="AS66" i="23"/>
  <c r="L68" i="19"/>
  <c r="AX78" i="23"/>
  <c r="AV21" i="25"/>
  <c r="AV51" i="25"/>
  <c r="AC45" i="19"/>
  <c r="AC27" i="19" s="1"/>
  <c r="AC27" i="20"/>
  <c r="W71" i="33"/>
  <c r="AW26" i="29"/>
  <c r="AW47" i="29"/>
  <c r="AR63" i="33"/>
  <c r="AR83" i="8"/>
  <c r="AG14" i="33"/>
  <c r="AG17" i="33" s="1"/>
  <c r="AG17" i="8"/>
  <c r="AG23" i="8" s="1"/>
  <c r="AF45" i="23"/>
  <c r="AF27" i="24"/>
  <c r="P72" i="33"/>
  <c r="BS72" i="33" s="1"/>
  <c r="BS72" i="8"/>
  <c r="J74" i="19"/>
  <c r="BS75" i="21"/>
  <c r="AG88" i="27"/>
  <c r="AW52" i="26"/>
  <c r="AW22" i="26"/>
  <c r="AT93" i="21"/>
  <c r="J87" i="19"/>
  <c r="AY96" i="34"/>
  <c r="Q58" i="22"/>
  <c r="U22" i="28"/>
  <c r="U40" i="27"/>
  <c r="U52" i="28"/>
  <c r="R88" i="19"/>
  <c r="M97" i="8"/>
  <c r="M95" i="33"/>
  <c r="M97" i="33" s="1"/>
  <c r="BS64" i="22"/>
  <c r="AB27" i="25"/>
  <c r="BR45" i="25"/>
  <c r="AU58" i="22"/>
  <c r="L97" i="22"/>
  <c r="AQ16" i="19"/>
  <c r="D97" i="22"/>
  <c r="BT95" i="22"/>
  <c r="BT97" i="22" s="1"/>
  <c r="AP17" i="22"/>
  <c r="Q17" i="22"/>
  <c r="AM75" i="32"/>
  <c r="AM75" i="10"/>
  <c r="AB58" i="22"/>
  <c r="BR56" i="22"/>
  <c r="E51" i="21"/>
  <c r="E21" i="21"/>
  <c r="BS80" i="22"/>
  <c r="W16" i="23"/>
  <c r="Y92" i="19"/>
  <c r="Y93" i="19" s="1"/>
  <c r="K79" i="23"/>
  <c r="BR78" i="25"/>
  <c r="R97" i="25"/>
  <c r="L93" i="8"/>
  <c r="L91" i="33"/>
  <c r="L93" i="33" s="1"/>
  <c r="AY28" i="22"/>
  <c r="AU26" i="21"/>
  <c r="AU47" i="21"/>
  <c r="AM67" i="19"/>
  <c r="D69" i="34"/>
  <c r="BT69" i="9"/>
  <c r="AR87" i="23"/>
  <c r="AU77" i="34"/>
  <c r="N52" i="21"/>
  <c r="N22" i="21"/>
  <c r="W89" i="22"/>
  <c r="AU82" i="23"/>
  <c r="AP40" i="19"/>
  <c r="BO40" i="19" s="1"/>
  <c r="AP22" i="20"/>
  <c r="AP52" i="20"/>
  <c r="Y75" i="34"/>
  <c r="AB69" i="19"/>
  <c r="BR69" i="20"/>
  <c r="Y58" i="22"/>
  <c r="BT64" i="25"/>
  <c r="V51" i="21"/>
  <c r="V21" i="21"/>
  <c r="V33" i="21" s="1"/>
  <c r="D65" i="23"/>
  <c r="BT65" i="24"/>
  <c r="J80" i="34"/>
  <c r="J80" i="31" s="1"/>
  <c r="X89" i="22"/>
  <c r="Y52" i="22"/>
  <c r="Y22" i="22"/>
  <c r="Y34" i="22" s="1"/>
  <c r="AY11" i="24"/>
  <c r="AY8" i="23"/>
  <c r="AT52" i="24"/>
  <c r="AT22" i="24"/>
  <c r="AT40" i="23"/>
  <c r="AP65" i="19"/>
  <c r="AG15" i="23"/>
  <c r="K69" i="23"/>
  <c r="AA41" i="25"/>
  <c r="AA23" i="25" s="1"/>
  <c r="AA50" i="25"/>
  <c r="AA20" i="25"/>
  <c r="S73" i="19"/>
  <c r="V9" i="23"/>
  <c r="W79" i="19"/>
  <c r="W45" i="23"/>
  <c r="W27" i="24"/>
  <c r="W57" i="34"/>
  <c r="W57" i="31" s="1"/>
  <c r="AJ40" i="19"/>
  <c r="AJ22" i="20"/>
  <c r="AJ34" i="20" s="1"/>
  <c r="AJ52" i="20"/>
  <c r="AV27" i="20"/>
  <c r="AV45" i="19"/>
  <c r="AV27" i="19" s="1"/>
  <c r="W74" i="19"/>
  <c r="N89" i="21"/>
  <c r="AA77" i="19"/>
  <c r="AH88" i="34"/>
  <c r="AW87" i="33"/>
  <c r="AE63" i="23"/>
  <c r="AE83" i="24"/>
  <c r="U20" i="24"/>
  <c r="U41" i="24"/>
  <c r="U50" i="24"/>
  <c r="U38" i="23"/>
  <c r="E51" i="26"/>
  <c r="E21" i="26"/>
  <c r="AG11" i="26"/>
  <c r="K11" i="24"/>
  <c r="L103" i="24" s="1"/>
  <c r="K8" i="23"/>
  <c r="I11" i="22"/>
  <c r="AV10" i="23"/>
  <c r="S70" i="23"/>
  <c r="AE47" i="24"/>
  <c r="AE26" i="24"/>
  <c r="AE44" i="23"/>
  <c r="AH16" i="19"/>
  <c r="J82" i="23"/>
  <c r="AG97" i="20"/>
  <c r="AG95" i="19"/>
  <c r="AG97" i="19" s="1"/>
  <c r="AB89" i="26"/>
  <c r="BR86" i="26"/>
  <c r="P46" i="27"/>
  <c r="P28" i="28"/>
  <c r="BS46" i="28"/>
  <c r="P28" i="26"/>
  <c r="BS46" i="26"/>
  <c r="Z74" i="34"/>
  <c r="U79" i="23"/>
  <c r="AP97" i="24"/>
  <c r="AP95" i="23"/>
  <c r="AQ67" i="23"/>
  <c r="D81" i="34"/>
  <c r="BT81" i="9"/>
  <c r="AE96" i="27"/>
  <c r="J22" i="9"/>
  <c r="J34" i="9" s="1"/>
  <c r="J40" i="34"/>
  <c r="J22" i="34" s="1"/>
  <c r="J52" i="9"/>
  <c r="AO88" i="23"/>
  <c r="AX15" i="23"/>
  <c r="X57" i="23"/>
  <c r="AD77" i="19"/>
  <c r="G58" i="9"/>
  <c r="G56" i="34"/>
  <c r="G58" i="34" s="1"/>
  <c r="X83" i="21"/>
  <c r="L93" i="22"/>
  <c r="D57" i="19"/>
  <c r="BT57" i="19" s="1"/>
  <c r="BT57" i="20"/>
  <c r="AK47" i="25"/>
  <c r="AK26" i="25"/>
  <c r="E73" i="23"/>
  <c r="W93" i="22"/>
  <c r="G82" i="23"/>
  <c r="AR73" i="27"/>
  <c r="I81" i="19"/>
  <c r="S20" i="20"/>
  <c r="S32" i="20" s="1"/>
  <c r="S50" i="20"/>
  <c r="S41" i="20"/>
  <c r="S38" i="19"/>
  <c r="AO57" i="19"/>
  <c r="R58" i="25"/>
  <c r="AR28" i="21"/>
  <c r="AK51" i="26"/>
  <c r="AK21" i="26"/>
  <c r="AF11" i="25"/>
  <c r="X40" i="19"/>
  <c r="X52" i="20"/>
  <c r="X22" i="20"/>
  <c r="X34" i="20" s="1"/>
  <c r="AA11" i="20"/>
  <c r="AA8" i="19"/>
  <c r="AA11" i="19" s="1"/>
  <c r="AB97" i="24"/>
  <c r="AB95" i="23"/>
  <c r="BR95" i="24"/>
  <c r="BR97" i="24" s="1"/>
  <c r="AT74" i="19"/>
  <c r="BO57" i="25"/>
  <c r="BQ57" i="25"/>
  <c r="P58" i="25"/>
  <c r="BS56" i="25"/>
  <c r="AO14" i="19"/>
  <c r="AO17" i="20"/>
  <c r="AO29" i="20" s="1"/>
  <c r="BS88" i="25"/>
  <c r="Y68" i="23"/>
  <c r="W57" i="23"/>
  <c r="Z21" i="25"/>
  <c r="Z51" i="25"/>
  <c r="V16" i="23"/>
  <c r="AN27" i="22"/>
  <c r="BO45" i="22"/>
  <c r="BQ45" i="22"/>
  <c r="F57" i="27"/>
  <c r="D16" i="23"/>
  <c r="BT16" i="24"/>
  <c r="CB16" i="24"/>
  <c r="H97" i="21"/>
  <c r="AR17" i="26"/>
  <c r="AR78" i="27"/>
  <c r="AK16" i="23"/>
  <c r="I89" i="24"/>
  <c r="I86" i="23"/>
  <c r="Q17" i="25"/>
  <c r="AA81" i="23"/>
  <c r="AT11" i="26"/>
  <c r="L41" i="21"/>
  <c r="L20" i="21"/>
  <c r="L32" i="21" s="1"/>
  <c r="L50" i="21"/>
  <c r="S78" i="19"/>
  <c r="AI70" i="19"/>
  <c r="BS77" i="26"/>
  <c r="BQ10" i="22"/>
  <c r="D96" i="19"/>
  <c r="P28" i="25"/>
  <c r="BS46" i="25"/>
  <c r="O83" i="22"/>
  <c r="W77" i="23"/>
  <c r="AY87" i="34"/>
  <c r="AY89" i="34" s="1"/>
  <c r="J52" i="22"/>
  <c r="J22" i="22"/>
  <c r="J34" i="22" s="1"/>
  <c r="AB88" i="23"/>
  <c r="BR88" i="24"/>
  <c r="AP74" i="23"/>
  <c r="M66" i="19"/>
  <c r="N47" i="21"/>
  <c r="N29" i="21" s="1"/>
  <c r="N26" i="21"/>
  <c r="V81" i="19"/>
  <c r="R11" i="26"/>
  <c r="BS8" i="26"/>
  <c r="BT87" i="22"/>
  <c r="J41" i="28"/>
  <c r="J50" i="28"/>
  <c r="J20" i="28"/>
  <c r="J38" i="27"/>
  <c r="T89" i="8"/>
  <c r="T86" i="33"/>
  <c r="T89" i="33" s="1"/>
  <c r="H68" i="19"/>
  <c r="AE93" i="20"/>
  <c r="AE91" i="19"/>
  <c r="AE93" i="19" s="1"/>
  <c r="G88" i="19"/>
  <c r="U83" i="22"/>
  <c r="I66" i="34"/>
  <c r="AJ39" i="27"/>
  <c r="AJ51" i="28"/>
  <c r="AJ21" i="28"/>
  <c r="AU75" i="19"/>
  <c r="R27" i="24"/>
  <c r="R45" i="23"/>
  <c r="AW97" i="22"/>
  <c r="E93" i="24"/>
  <c r="E91" i="23"/>
  <c r="BO79" i="24"/>
  <c r="AN79" i="23"/>
  <c r="BQ79" i="24"/>
  <c r="AR80" i="23"/>
  <c r="L21" i="24"/>
  <c r="L51" i="24"/>
  <c r="L39" i="23"/>
  <c r="P83" i="22"/>
  <c r="BS63" i="22"/>
  <c r="T11" i="25"/>
  <c r="O11" i="22"/>
  <c r="BS103" i="22" s="1"/>
  <c r="AS93" i="21"/>
  <c r="H57" i="23"/>
  <c r="AK74" i="23"/>
  <c r="AW68" i="19"/>
  <c r="AB58" i="28"/>
  <c r="AB56" i="27"/>
  <c r="BR56" i="28"/>
  <c r="BS71" i="26"/>
  <c r="N15" i="19"/>
  <c r="AA71" i="23"/>
  <c r="AX51" i="24"/>
  <c r="AX39" i="23"/>
  <c r="AX21" i="24"/>
  <c r="AX33" i="24" s="1"/>
  <c r="T73" i="33"/>
  <c r="T73" i="35" s="1"/>
  <c r="AD81" i="19"/>
  <c r="AX27" i="25"/>
  <c r="AS89" i="26"/>
  <c r="L22" i="25"/>
  <c r="L34" i="25" s="1"/>
  <c r="L52" i="25"/>
  <c r="AW47" i="20"/>
  <c r="AW53" i="20" s="1"/>
  <c r="AW60" i="20" s="1"/>
  <c r="AW44" i="19"/>
  <c r="AW26" i="20"/>
  <c r="AW32" i="20" s="1"/>
  <c r="P46" i="23"/>
  <c r="P28" i="24"/>
  <c r="BS46" i="24"/>
  <c r="AR72" i="23"/>
  <c r="V66" i="34"/>
  <c r="AR11" i="26"/>
  <c r="U89" i="21"/>
  <c r="AY51" i="25"/>
  <c r="AY21" i="25"/>
  <c r="AY33" i="25" s="1"/>
  <c r="AR93" i="25"/>
  <c r="AR66" i="27"/>
  <c r="AG82" i="23"/>
  <c r="Z74" i="23"/>
  <c r="AP93" i="22"/>
  <c r="AO52" i="29"/>
  <c r="AO22" i="29"/>
  <c r="AL87" i="23"/>
  <c r="W89" i="26"/>
  <c r="I41" i="25"/>
  <c r="I20" i="25"/>
  <c r="I50" i="25"/>
  <c r="P58" i="26"/>
  <c r="BS56" i="26"/>
  <c r="X73" i="27"/>
  <c r="I93" i="24"/>
  <c r="I91" i="23"/>
  <c r="AD28" i="25"/>
  <c r="T10" i="27"/>
  <c r="U26" i="24"/>
  <c r="U44" i="23"/>
  <c r="U47" i="23" s="1"/>
  <c r="U47" i="24"/>
  <c r="AJ88" i="23"/>
  <c r="AT51" i="21"/>
  <c r="AT21" i="21"/>
  <c r="BT80" i="25"/>
  <c r="AB76" i="19"/>
  <c r="BR76" i="19" s="1"/>
  <c r="BR76" i="20"/>
  <c r="AL70" i="23"/>
  <c r="I82" i="19"/>
  <c r="AP66" i="23"/>
  <c r="AU92" i="23"/>
  <c r="V39" i="23"/>
  <c r="V51" i="24"/>
  <c r="V21" i="24"/>
  <c r="T17" i="29"/>
  <c r="AY65" i="23"/>
  <c r="V45" i="23"/>
  <c r="V27" i="23" s="1"/>
  <c r="V27" i="24"/>
  <c r="L51" i="25"/>
  <c r="L21" i="25"/>
  <c r="AK69" i="23"/>
  <c r="BS71" i="21"/>
  <c r="AP14" i="23"/>
  <c r="AP17" i="24"/>
  <c r="AF89" i="22"/>
  <c r="U93" i="22"/>
  <c r="BT66" i="25"/>
  <c r="I76" i="23"/>
  <c r="F96" i="19"/>
  <c r="AL21" i="25"/>
  <c r="AL33" i="25" s="1"/>
  <c r="AL51" i="25"/>
  <c r="AJ15" i="27"/>
  <c r="AW97" i="25"/>
  <c r="AI97" i="22"/>
  <c r="AV70" i="19"/>
  <c r="AB72" i="19"/>
  <c r="BR72" i="20"/>
  <c r="AS16" i="27"/>
  <c r="AX22" i="29"/>
  <c r="AX52" i="29"/>
  <c r="AO51" i="29"/>
  <c r="AO21" i="29"/>
  <c r="BT57" i="26"/>
  <c r="AW17" i="25"/>
  <c r="AX26" i="25"/>
  <c r="AX47" i="25"/>
  <c r="N86" i="23"/>
  <c r="N89" i="24"/>
  <c r="AY50" i="22"/>
  <c r="AY20" i="22"/>
  <c r="AY41" i="22"/>
  <c r="AQ88" i="27"/>
  <c r="P73" i="23"/>
  <c r="BS73" i="24"/>
  <c r="P28" i="29"/>
  <c r="BS46" i="29"/>
  <c r="AE58" i="29"/>
  <c r="AN83" i="28"/>
  <c r="AN63" i="27"/>
  <c r="BO63" i="28"/>
  <c r="BQ63" i="28"/>
  <c r="AC28" i="28"/>
  <c r="AC46" i="27"/>
  <c r="AM22" i="26"/>
  <c r="AM52" i="26"/>
  <c r="T45" i="23"/>
  <c r="T27" i="23" s="1"/>
  <c r="T27" i="24"/>
  <c r="G91" i="23"/>
  <c r="G93" i="24"/>
  <c r="X72" i="23"/>
  <c r="U86" i="23"/>
  <c r="U89" i="24"/>
  <c r="AR68" i="27"/>
  <c r="AV71" i="19"/>
  <c r="AI71" i="34"/>
  <c r="AL67" i="27"/>
  <c r="U9" i="23"/>
  <c r="U93" i="25"/>
  <c r="E56" i="23"/>
  <c r="E58" i="24"/>
  <c r="D22" i="22"/>
  <c r="D52" i="22"/>
  <c r="BT40" i="22"/>
  <c r="AC93" i="22"/>
  <c r="P76" i="23"/>
  <c r="BS76" i="24"/>
  <c r="R83" i="28"/>
  <c r="R63" i="27"/>
  <c r="R71" i="34"/>
  <c r="AE88" i="19"/>
  <c r="AQ20" i="21"/>
  <c r="AQ41" i="21"/>
  <c r="AQ50" i="21"/>
  <c r="M44" i="27"/>
  <c r="M47" i="28"/>
  <c r="M26" i="28"/>
  <c r="Y79" i="19"/>
  <c r="AM27" i="21"/>
  <c r="AC27" i="24"/>
  <c r="AC45" i="23"/>
  <c r="N11" i="21"/>
  <c r="J27" i="22"/>
  <c r="U58" i="28"/>
  <c r="U56" i="27"/>
  <c r="AL80" i="23"/>
  <c r="X51" i="24"/>
  <c r="X39" i="23"/>
  <c r="X21" i="24"/>
  <c r="X33" i="24" s="1"/>
  <c r="AP47" i="25"/>
  <c r="AP26" i="25"/>
  <c r="F27" i="24"/>
  <c r="F45" i="23"/>
  <c r="R21" i="26"/>
  <c r="R51" i="26"/>
  <c r="O97" i="22"/>
  <c r="P86" i="34"/>
  <c r="P89" i="9"/>
  <c r="BS86" i="9"/>
  <c r="S58" i="20"/>
  <c r="S56" i="19"/>
  <c r="AO46" i="23"/>
  <c r="AO28" i="24"/>
  <c r="AR76" i="19"/>
  <c r="AU87" i="32"/>
  <c r="AU87" i="10"/>
  <c r="AU89" i="10" s="1"/>
  <c r="I44" i="32"/>
  <c r="I44" i="10"/>
  <c r="I47" i="1"/>
  <c r="I26" i="1"/>
  <c r="N96" i="19"/>
  <c r="M71" i="23"/>
  <c r="AT78" i="19"/>
  <c r="V56" i="23"/>
  <c r="V58" i="23" s="1"/>
  <c r="V58" i="24"/>
  <c r="N93" i="21"/>
  <c r="K41" i="24"/>
  <c r="K50" i="24"/>
  <c r="K38" i="23"/>
  <c r="K20" i="24"/>
  <c r="L57" i="23"/>
  <c r="AQ87" i="23"/>
  <c r="AL83" i="24"/>
  <c r="AL63" i="23"/>
  <c r="AO79" i="19"/>
  <c r="BO79" i="19" s="1"/>
  <c r="T96" i="27"/>
  <c r="F92" i="19"/>
  <c r="L96" i="23"/>
  <c r="AY11" i="25"/>
  <c r="AO81" i="23"/>
  <c r="AQ77" i="19"/>
  <c r="AJ73" i="19"/>
  <c r="K22" i="21"/>
  <c r="K52" i="21"/>
  <c r="U56" i="23"/>
  <c r="U58" i="24"/>
  <c r="AU83" i="24"/>
  <c r="AU63" i="23"/>
  <c r="L65" i="23"/>
  <c r="M11" i="20"/>
  <c r="N103" i="20" s="1"/>
  <c r="M8" i="19"/>
  <c r="M11" i="19" s="1"/>
  <c r="Z28" i="25"/>
  <c r="I92" i="23"/>
  <c r="R66" i="19"/>
  <c r="AB11" i="28"/>
  <c r="AB8" i="27"/>
  <c r="BR10" i="25"/>
  <c r="X47" i="22"/>
  <c r="X26" i="22"/>
  <c r="AO58" i="26"/>
  <c r="AI93" i="26"/>
  <c r="AB58" i="26"/>
  <c r="BR56" i="26"/>
  <c r="BR72" i="25"/>
  <c r="AU57" i="27"/>
  <c r="J10" i="23"/>
  <c r="U87" i="19"/>
  <c r="AP80" i="27"/>
  <c r="AH28" i="22"/>
  <c r="V88" i="23"/>
  <c r="AX10" i="23"/>
  <c r="AV20" i="26"/>
  <c r="AV50" i="26"/>
  <c r="AV41" i="26"/>
  <c r="D72" i="19"/>
  <c r="BT72" i="20"/>
  <c r="AF27" i="21"/>
  <c r="AC78" i="23"/>
  <c r="AT89" i="24"/>
  <c r="AT86" i="23"/>
  <c r="AT58" i="24"/>
  <c r="AT56" i="23"/>
  <c r="Q21" i="22"/>
  <c r="Q51" i="22"/>
  <c r="AF65" i="34"/>
  <c r="AP39" i="19"/>
  <c r="AP51" i="20"/>
  <c r="AP21" i="20"/>
  <c r="BO72" i="26"/>
  <c r="BQ72" i="26"/>
  <c r="J69" i="19"/>
  <c r="G11" i="24"/>
  <c r="G103" i="24" s="1"/>
  <c r="G8" i="23"/>
  <c r="V75" i="23"/>
  <c r="S22" i="28"/>
  <c r="S40" i="27"/>
  <c r="S52" i="28"/>
  <c r="AV93" i="20"/>
  <c r="AV91" i="19"/>
  <c r="BT73" i="26"/>
  <c r="S72" i="23"/>
  <c r="AU11" i="24"/>
  <c r="AU8" i="23"/>
  <c r="AF69" i="23"/>
  <c r="T82" i="23"/>
  <c r="AJ22" i="22"/>
  <c r="AJ34" i="22" s="1"/>
  <c r="AJ52" i="22"/>
  <c r="AA87" i="23"/>
  <c r="L17" i="26"/>
  <c r="Q16" i="23"/>
  <c r="AP15" i="23"/>
  <c r="AH96" i="23"/>
  <c r="AL39" i="23"/>
  <c r="AL51" i="24"/>
  <c r="AL21" i="24"/>
  <c r="Q15" i="19"/>
  <c r="AH27" i="28"/>
  <c r="AH45" i="27"/>
  <c r="AD27" i="21"/>
  <c r="AQ47" i="26"/>
  <c r="AQ26" i="26"/>
  <c r="P9" i="23"/>
  <c r="AW17" i="29"/>
  <c r="AH51" i="24"/>
  <c r="AH39" i="23"/>
  <c r="AH21" i="23" s="1"/>
  <c r="AH21" i="24"/>
  <c r="BT81" i="22"/>
  <c r="AR83" i="25"/>
  <c r="AV93" i="24"/>
  <c r="AV91" i="23"/>
  <c r="BR75" i="21"/>
  <c r="AJ15" i="23"/>
  <c r="W17" i="28"/>
  <c r="W14" i="27"/>
  <c r="Z65" i="27"/>
  <c r="AM96" i="19"/>
  <c r="O69" i="23"/>
  <c r="E97" i="28"/>
  <c r="E95" i="27"/>
  <c r="AE52" i="25"/>
  <c r="AE22" i="25"/>
  <c r="Z65" i="23"/>
  <c r="G83" i="26"/>
  <c r="AF91" i="23"/>
  <c r="AF93" i="23" s="1"/>
  <c r="AF93" i="24"/>
  <c r="V74" i="23"/>
  <c r="W28" i="21"/>
  <c r="Z89" i="25"/>
  <c r="BS64" i="26"/>
  <c r="AC15" i="27"/>
  <c r="O27" i="25"/>
  <c r="H72" i="23"/>
  <c r="AV47" i="22"/>
  <c r="AV26" i="22"/>
  <c r="W96" i="23"/>
  <c r="G83" i="20"/>
  <c r="G63" i="19"/>
  <c r="AY21" i="30"/>
  <c r="AY51" i="30"/>
  <c r="AX50" i="28"/>
  <c r="AX41" i="28"/>
  <c r="AX20" i="28"/>
  <c r="AX38" i="27"/>
  <c r="AU69" i="23"/>
  <c r="Y11" i="26"/>
  <c r="BO10" i="25"/>
  <c r="X97" i="26"/>
  <c r="BS72" i="25"/>
  <c r="AW75" i="23"/>
  <c r="Q93" i="25"/>
  <c r="AG16" i="27"/>
  <c r="AS67" i="23"/>
  <c r="BS73" i="30"/>
  <c r="AI75" i="23"/>
  <c r="AC83" i="30"/>
  <c r="AM58" i="28"/>
  <c r="AM56" i="27"/>
  <c r="AC20" i="29"/>
  <c r="AC50" i="29"/>
  <c r="AC41" i="29"/>
  <c r="J80" i="23"/>
  <c r="AO96" i="23"/>
  <c r="Y65" i="19"/>
  <c r="O67" i="27"/>
  <c r="E9" i="23"/>
  <c r="AE89" i="26"/>
  <c r="F40" i="23"/>
  <c r="F22" i="24"/>
  <c r="F52" i="24"/>
  <c r="AL17" i="24"/>
  <c r="AL14" i="23"/>
  <c r="S89" i="22"/>
  <c r="AW41" i="29"/>
  <c r="AW20" i="29"/>
  <c r="AW50" i="29"/>
  <c r="AK70" i="27"/>
  <c r="AB63" i="23"/>
  <c r="AB83" i="24"/>
  <c r="BR63" i="24"/>
  <c r="BO65" i="26"/>
  <c r="BQ65" i="26"/>
  <c r="AB11" i="25"/>
  <c r="M76" i="23"/>
  <c r="I89" i="22"/>
  <c r="G97" i="22"/>
  <c r="AB28" i="26"/>
  <c r="BR46" i="26"/>
  <c r="E21" i="24"/>
  <c r="E39" i="23"/>
  <c r="E51" i="24"/>
  <c r="K9" i="23"/>
  <c r="J68" i="23"/>
  <c r="BO63" i="26"/>
  <c r="AN83" i="26"/>
  <c r="BQ63" i="26"/>
  <c r="AO47" i="25"/>
  <c r="AO26" i="25"/>
  <c r="AD72" i="34"/>
  <c r="AD72" i="35" s="1"/>
  <c r="BQ9" i="22"/>
  <c r="AJ92" i="34"/>
  <c r="AJ92" i="31" s="1"/>
  <c r="AB22" i="22"/>
  <c r="AB34" i="22" s="1"/>
  <c r="AB52" i="22"/>
  <c r="BR40" i="22"/>
  <c r="AE75" i="33"/>
  <c r="AS27" i="21"/>
  <c r="Y27" i="26"/>
  <c r="Z82" i="23"/>
  <c r="AS11" i="26"/>
  <c r="AK93" i="22"/>
  <c r="O64" i="23"/>
  <c r="J92" i="23"/>
  <c r="V95" i="23"/>
  <c r="V97" i="24"/>
  <c r="AL97" i="24"/>
  <c r="AL95" i="23"/>
  <c r="AL97" i="23" s="1"/>
  <c r="AF66" i="23"/>
  <c r="AQ15" i="23"/>
  <c r="AQ21" i="23" s="1"/>
  <c r="BR16" i="25"/>
  <c r="BZ16" i="25"/>
  <c r="AY67" i="19"/>
  <c r="AY82" i="27"/>
  <c r="K50" i="25"/>
  <c r="K41" i="25"/>
  <c r="K23" i="25" s="1"/>
  <c r="K20" i="25"/>
  <c r="AU58" i="20"/>
  <c r="AU56" i="19"/>
  <c r="AU58" i="19" s="1"/>
  <c r="AA76" i="19"/>
  <c r="AW11" i="26"/>
  <c r="AV88" i="23"/>
  <c r="AN93" i="24"/>
  <c r="AN91" i="23"/>
  <c r="BQ91" i="23" s="1"/>
  <c r="BO91" i="24"/>
  <c r="BQ91" i="24"/>
  <c r="AW26" i="21"/>
  <c r="AW47" i="21"/>
  <c r="AW29" i="21" s="1"/>
  <c r="AJ11" i="24"/>
  <c r="AK103" i="24" s="1"/>
  <c r="AJ8" i="23"/>
  <c r="AS52" i="26"/>
  <c r="AS22" i="26"/>
  <c r="AV76" i="23"/>
  <c r="R46" i="23"/>
  <c r="R28" i="24"/>
  <c r="L77" i="23"/>
  <c r="AT81" i="33"/>
  <c r="K21" i="24"/>
  <c r="K51" i="24"/>
  <c r="K39" i="23"/>
  <c r="O78" i="23"/>
  <c r="AW20" i="25"/>
  <c r="AW41" i="25"/>
  <c r="AW50" i="25"/>
  <c r="AA8" i="27"/>
  <c r="AA11" i="28"/>
  <c r="AV17" i="25"/>
  <c r="R88" i="23"/>
  <c r="J95" i="23"/>
  <c r="J97" i="24"/>
  <c r="AK80" i="23"/>
  <c r="AW72" i="19"/>
  <c r="O83" i="25"/>
  <c r="M21" i="21"/>
  <c r="M33" i="21" s="1"/>
  <c r="M51" i="21"/>
  <c r="AH88" i="27"/>
  <c r="AC86" i="19"/>
  <c r="AC89" i="20"/>
  <c r="AW66" i="23"/>
  <c r="P66" i="23"/>
  <c r="BS66" i="24"/>
  <c r="AC69" i="23"/>
  <c r="L67" i="27"/>
  <c r="U58" i="22"/>
  <c r="N15" i="23"/>
  <c r="Q21" i="24"/>
  <c r="Q51" i="24"/>
  <c r="Q39" i="23"/>
  <c r="H26" i="25"/>
  <c r="H47" i="25"/>
  <c r="I97" i="22"/>
  <c r="P68" i="23"/>
  <c r="BS68" i="24"/>
  <c r="AO93" i="26"/>
  <c r="D10" i="27"/>
  <c r="AP8" i="23"/>
  <c r="BO8" i="24"/>
  <c r="AP11" i="24"/>
  <c r="AO64" i="32"/>
  <c r="AO64" i="10"/>
  <c r="AO22" i="21"/>
  <c r="AO52" i="21"/>
  <c r="O21" i="22"/>
  <c r="O33" i="22" s="1"/>
  <c r="O51" i="22"/>
  <c r="L58" i="20"/>
  <c r="L56" i="19"/>
  <c r="L58" i="19" s="1"/>
  <c r="AH9" i="23"/>
  <c r="D58" i="25"/>
  <c r="BT56" i="25"/>
  <c r="AK80" i="19"/>
  <c r="V97" i="26"/>
  <c r="AT52" i="25"/>
  <c r="AT22" i="25"/>
  <c r="AQ73" i="19"/>
  <c r="Q97" i="25"/>
  <c r="I16" i="19"/>
  <c r="AT76" i="19"/>
  <c r="AB96" i="23"/>
  <c r="AB97" i="23" s="1"/>
  <c r="T69" i="23"/>
  <c r="T51" i="25"/>
  <c r="T21" i="25"/>
  <c r="AP27" i="29"/>
  <c r="P11" i="24"/>
  <c r="P8" i="23"/>
  <c r="Y82" i="23"/>
  <c r="W27" i="25"/>
  <c r="Z89" i="22"/>
  <c r="U21" i="21"/>
  <c r="U33" i="21" s="1"/>
  <c r="U51" i="21"/>
  <c r="AH95" i="23"/>
  <c r="AH97" i="24"/>
  <c r="AI66" i="27"/>
  <c r="U97" i="25"/>
  <c r="T70" i="23"/>
  <c r="S22" i="25"/>
  <c r="S52" i="25"/>
  <c r="K75" i="27"/>
  <c r="AL81" i="23"/>
  <c r="AA78" i="27"/>
  <c r="AM10" i="23"/>
  <c r="AX72" i="27"/>
  <c r="AA28" i="25"/>
  <c r="K11" i="21"/>
  <c r="L103" i="21" s="1"/>
  <c r="T72" i="23"/>
  <c r="AG92" i="23"/>
  <c r="AB65" i="23"/>
  <c r="BR65" i="24"/>
  <c r="L81" i="27"/>
  <c r="AJ58" i="26"/>
  <c r="AB58" i="29"/>
  <c r="BR56" i="29"/>
  <c r="M58" i="25"/>
  <c r="M74" i="19"/>
  <c r="AE21" i="22"/>
  <c r="AE51" i="22"/>
  <c r="AR95" i="19"/>
  <c r="AR97" i="20"/>
  <c r="AJ91" i="19"/>
  <c r="AJ93" i="19" s="1"/>
  <c r="AJ93" i="20"/>
  <c r="AY17" i="25"/>
  <c r="AY83" i="21"/>
  <c r="K92" i="19"/>
  <c r="AX82" i="23"/>
  <c r="U69" i="23"/>
  <c r="AG50" i="25"/>
  <c r="AG41" i="25"/>
  <c r="AG20" i="25"/>
  <c r="V91" i="23"/>
  <c r="V93" i="24"/>
  <c r="Y75" i="23"/>
  <c r="K97" i="21"/>
  <c r="BO78" i="22"/>
  <c r="BQ78" i="22"/>
  <c r="V70" i="27"/>
  <c r="AM21" i="26"/>
  <c r="AM51" i="26"/>
  <c r="E92" i="23"/>
  <c r="BT15" i="25"/>
  <c r="CB15" i="25"/>
  <c r="AQ45" i="23"/>
  <c r="AQ27" i="24"/>
  <c r="I10" i="27"/>
  <c r="AB71" i="27"/>
  <c r="BR71" i="28"/>
  <c r="AG26" i="29"/>
  <c r="AG47" i="29"/>
  <c r="P83" i="26"/>
  <c r="BS63" i="26"/>
  <c r="L96" i="27"/>
  <c r="F17" i="25"/>
  <c r="AT82" i="27"/>
  <c r="AP77" i="27"/>
  <c r="N79" i="34"/>
  <c r="AX83" i="25"/>
  <c r="H47" i="24"/>
  <c r="H29" i="24" s="1"/>
  <c r="H26" i="24"/>
  <c r="H44" i="23"/>
  <c r="M22" i="25"/>
  <c r="M52" i="25"/>
  <c r="AE93" i="22"/>
  <c r="AR77" i="23"/>
  <c r="S87" i="27"/>
  <c r="AL22" i="26"/>
  <c r="AL52" i="26"/>
  <c r="V20" i="25"/>
  <c r="V41" i="25"/>
  <c r="V50" i="25"/>
  <c r="M83" i="26"/>
  <c r="AY58" i="25"/>
  <c r="BO73" i="26"/>
  <c r="BQ73" i="26"/>
  <c r="D83" i="28"/>
  <c r="D63" i="27"/>
  <c r="BT63" i="28"/>
  <c r="AJ83" i="26"/>
  <c r="P57" i="23"/>
  <c r="BS57" i="24"/>
  <c r="AV45" i="23"/>
  <c r="AV27" i="24"/>
  <c r="D41" i="22"/>
  <c r="D50" i="22"/>
  <c r="D20" i="22"/>
  <c r="D32" i="22" s="1"/>
  <c r="BT38" i="22"/>
  <c r="AO17" i="25"/>
  <c r="AY93" i="22"/>
  <c r="AM40" i="23"/>
  <c r="AM52" i="24"/>
  <c r="AM22" i="24"/>
  <c r="V96" i="19"/>
  <c r="S71" i="23"/>
  <c r="T17" i="30"/>
  <c r="V28" i="21"/>
  <c r="T93" i="22"/>
  <c r="AQ74" i="23"/>
  <c r="W83" i="25"/>
  <c r="Q93" i="22"/>
  <c r="AD71" i="27"/>
  <c r="J93" i="22"/>
  <c r="AI97" i="25"/>
  <c r="F75" i="23"/>
  <c r="AS71" i="23"/>
  <c r="J68" i="19"/>
  <c r="N46" i="27"/>
  <c r="N28" i="28"/>
  <c r="M77" i="33"/>
  <c r="AI72" i="23"/>
  <c r="O70" i="19"/>
  <c r="AK22" i="21"/>
  <c r="AK52" i="21"/>
  <c r="AG14" i="23"/>
  <c r="AG17" i="24"/>
  <c r="N11" i="26"/>
  <c r="AL67" i="23"/>
  <c r="AR26" i="22"/>
  <c r="AR32" i="22" s="1"/>
  <c r="AR47" i="22"/>
  <c r="AR29" i="22" s="1"/>
  <c r="AR35" i="22" s="1"/>
  <c r="D15" i="23"/>
  <c r="BT15" i="24"/>
  <c r="CB15" i="24"/>
  <c r="L83" i="25"/>
  <c r="AV47" i="25"/>
  <c r="AV26" i="25"/>
  <c r="D88" i="19"/>
  <c r="BT88" i="20"/>
  <c r="S66" i="23"/>
  <c r="AU72" i="19"/>
  <c r="K79" i="27"/>
  <c r="AO17" i="22"/>
  <c r="AO23" i="22" s="1"/>
  <c r="AD27" i="24"/>
  <c r="AD33" i="24" s="1"/>
  <c r="AD45" i="23"/>
  <c r="F68" i="23"/>
  <c r="S82" i="23"/>
  <c r="AN56" i="33"/>
  <c r="BO56" i="8"/>
  <c r="AN58" i="8"/>
  <c r="BQ56" i="8"/>
  <c r="AH57" i="33"/>
  <c r="AY74" i="23"/>
  <c r="AU92" i="33"/>
  <c r="AU93" i="33" s="1"/>
  <c r="T83" i="21"/>
  <c r="AT69" i="19"/>
  <c r="AH11" i="25"/>
  <c r="AT47" i="21"/>
  <c r="AT29" i="21" s="1"/>
  <c r="AT26" i="21"/>
  <c r="AJ66" i="23"/>
  <c r="U91" i="23"/>
  <c r="U93" i="23" s="1"/>
  <c r="U93" i="24"/>
  <c r="AA15" i="27"/>
  <c r="K97" i="22"/>
  <c r="K95" i="23"/>
  <c r="K97" i="24"/>
  <c r="AT65" i="23"/>
  <c r="BS70" i="25"/>
  <c r="AK11" i="22"/>
  <c r="T39" i="23"/>
  <c r="T51" i="23" s="1"/>
  <c r="T51" i="24"/>
  <c r="T21" i="24"/>
  <c r="G76" i="19"/>
  <c r="AJ81" i="33"/>
  <c r="AF83" i="25"/>
  <c r="AF57" i="34"/>
  <c r="K58" i="22"/>
  <c r="V91" i="27"/>
  <c r="V93" i="28"/>
  <c r="E97" i="26"/>
  <c r="X22" i="24"/>
  <c r="X52" i="24"/>
  <c r="X40" i="23"/>
  <c r="AC22" i="25"/>
  <c r="AC52" i="25"/>
  <c r="L52" i="26"/>
  <c r="L22" i="26"/>
  <c r="AX80" i="19"/>
  <c r="H67" i="23"/>
  <c r="H73" i="19"/>
  <c r="AS75" i="19"/>
  <c r="AC89" i="26"/>
  <c r="F27" i="29"/>
  <c r="AV95" i="23"/>
  <c r="AV97" i="24"/>
  <c r="Q52" i="22"/>
  <c r="Q22" i="22"/>
  <c r="N17" i="25"/>
  <c r="N23" i="25" s="1"/>
  <c r="W58" i="25"/>
  <c r="AF27" i="26"/>
  <c r="AT26" i="25"/>
  <c r="AT47" i="25"/>
  <c r="AT29" i="25" s="1"/>
  <c r="AP27" i="26"/>
  <c r="X58" i="26"/>
  <c r="AJ44" i="23"/>
  <c r="AJ47" i="24"/>
  <c r="AJ29" i="24" s="1"/>
  <c r="AJ26" i="24"/>
  <c r="V11" i="28"/>
  <c r="V8" i="27"/>
  <c r="Y16" i="27"/>
  <c r="Y22" i="27" s="1"/>
  <c r="E17" i="9"/>
  <c r="E23" i="9" s="1"/>
  <c r="E14" i="34"/>
  <c r="E17" i="34" s="1"/>
  <c r="AA9" i="27"/>
  <c r="V87" i="23"/>
  <c r="N9" i="27"/>
  <c r="W92" i="19"/>
  <c r="AP17" i="26"/>
  <c r="X21" i="22"/>
  <c r="X33" i="22" s="1"/>
  <c r="X51" i="22"/>
  <c r="AG66" i="23"/>
  <c r="L87" i="23"/>
  <c r="Q68" i="23"/>
  <c r="D97" i="25"/>
  <c r="BT95" i="25"/>
  <c r="BT97" i="25" s="1"/>
  <c r="S21" i="25"/>
  <c r="S51" i="25"/>
  <c r="AA11" i="26"/>
  <c r="AT27" i="28"/>
  <c r="AT45" i="27"/>
  <c r="AO22" i="26"/>
  <c r="AO52" i="26"/>
  <c r="AH52" i="25"/>
  <c r="AH22" i="25"/>
  <c r="AH34" i="25" s="1"/>
  <c r="AV20" i="25"/>
  <c r="AV50" i="25"/>
  <c r="AV41" i="25"/>
  <c r="AL79" i="27"/>
  <c r="AQ66" i="27"/>
  <c r="AG27" i="21"/>
  <c r="AK82" i="34"/>
  <c r="AN38" i="23"/>
  <c r="AN41" i="24"/>
  <c r="AN20" i="24"/>
  <c r="AN32" i="24" s="1"/>
  <c r="AN50" i="24"/>
  <c r="BO38" i="24"/>
  <c r="BQ38" i="24"/>
  <c r="AO14" i="23"/>
  <c r="AO17" i="24"/>
  <c r="AP65" i="27"/>
  <c r="AQ45" i="27"/>
  <c r="AQ27" i="28"/>
  <c r="S67" i="23"/>
  <c r="AO73" i="23"/>
  <c r="AJ67" i="27"/>
  <c r="AR51" i="25"/>
  <c r="AR21" i="25"/>
  <c r="AR33" i="25" s="1"/>
  <c r="N17" i="24"/>
  <c r="N14" i="23"/>
  <c r="N26" i="23" s="1"/>
  <c r="AR68" i="23"/>
  <c r="AL28" i="25"/>
  <c r="P41" i="26"/>
  <c r="P20" i="26"/>
  <c r="P50" i="26"/>
  <c r="BS38" i="26"/>
  <c r="AN20" i="26"/>
  <c r="AN41" i="26"/>
  <c r="BO38" i="26"/>
  <c r="AN50" i="26"/>
  <c r="BQ38" i="26"/>
  <c r="E27" i="26"/>
  <c r="AX88" i="27"/>
  <c r="F83" i="25"/>
  <c r="AL50" i="24"/>
  <c r="AL20" i="24"/>
  <c r="AL41" i="24"/>
  <c r="AL38" i="23"/>
  <c r="AA26" i="21"/>
  <c r="AA47" i="21"/>
  <c r="AV81" i="23"/>
  <c r="K21" i="26"/>
  <c r="K51" i="26"/>
  <c r="AB50" i="29"/>
  <c r="AB41" i="29"/>
  <c r="AB20" i="29"/>
  <c r="BR38" i="29"/>
  <c r="E56" i="27"/>
  <c r="E58" i="28"/>
  <c r="U97" i="22"/>
  <c r="D93" i="26"/>
  <c r="BT91" i="26"/>
  <c r="BT93" i="26" s="1"/>
  <c r="K11" i="28"/>
  <c r="K8" i="27"/>
  <c r="AC21" i="24"/>
  <c r="AC39" i="23"/>
  <c r="AC51" i="24"/>
  <c r="BT81" i="26"/>
  <c r="Q83" i="26"/>
  <c r="D27" i="26"/>
  <c r="BT45" i="26"/>
  <c r="AG73" i="23"/>
  <c r="M97" i="26"/>
  <c r="H66" i="27"/>
  <c r="Z77" i="23"/>
  <c r="AX72" i="23"/>
  <c r="L89" i="22"/>
  <c r="F86" i="27"/>
  <c r="F89" i="28"/>
  <c r="N83" i="25"/>
  <c r="H8" i="23"/>
  <c r="H11" i="24"/>
  <c r="I103" i="24" s="1"/>
  <c r="M92" i="27"/>
  <c r="G51" i="25"/>
  <c r="G21" i="25"/>
  <c r="G33" i="25" s="1"/>
  <c r="O74" i="19"/>
  <c r="AS11" i="24"/>
  <c r="AS8" i="23"/>
  <c r="U40" i="19"/>
  <c r="U22" i="20"/>
  <c r="U34" i="20" s="1"/>
  <c r="U52" i="20"/>
  <c r="AX11" i="22"/>
  <c r="AL11" i="26"/>
  <c r="H45" i="19"/>
  <c r="H27" i="19" s="1"/>
  <c r="H33" i="19" s="1"/>
  <c r="H27" i="20"/>
  <c r="AM11" i="26"/>
  <c r="AI16" i="23"/>
  <c r="V81" i="27"/>
  <c r="S28" i="26"/>
  <c r="AO97" i="26"/>
  <c r="AU93" i="28"/>
  <c r="AU91" i="27"/>
  <c r="AU93" i="27" s="1"/>
  <c r="AM75" i="23"/>
  <c r="X64" i="19"/>
  <c r="AW70" i="27"/>
  <c r="P69" i="34"/>
  <c r="BS69" i="34" s="1"/>
  <c r="BS69" i="9"/>
  <c r="J41" i="25"/>
  <c r="J50" i="25"/>
  <c r="J20" i="25"/>
  <c r="AQ47" i="21"/>
  <c r="AQ26" i="21"/>
  <c r="AP20" i="24"/>
  <c r="AP38" i="23"/>
  <c r="AP50" i="23" s="1"/>
  <c r="AP50" i="24"/>
  <c r="AP41" i="24"/>
  <c r="J21" i="25"/>
  <c r="J51" i="25"/>
  <c r="AM97" i="22"/>
  <c r="AN97" i="22"/>
  <c r="BO95" i="22"/>
  <c r="BO97" i="22" s="1"/>
  <c r="BQ95" i="22"/>
  <c r="BQ97" i="22" s="1"/>
  <c r="X76" i="23"/>
  <c r="AX97" i="21"/>
  <c r="AS22" i="22"/>
  <c r="AS52" i="22"/>
  <c r="AN97" i="25"/>
  <c r="BO95" i="25"/>
  <c r="BO97" i="25" s="1"/>
  <c r="BQ95" i="25"/>
  <c r="BQ97" i="25" s="1"/>
  <c r="U66" i="33"/>
  <c r="G21" i="26"/>
  <c r="G51" i="26"/>
  <c r="AG93" i="20"/>
  <c r="AG91" i="19"/>
  <c r="AG93" i="19" s="1"/>
  <c r="AQ26" i="24"/>
  <c r="AQ44" i="23"/>
  <c r="AQ47" i="24"/>
  <c r="AQ29" i="24" s="1"/>
  <c r="AM17" i="26"/>
  <c r="AF50" i="24"/>
  <c r="AF20" i="24"/>
  <c r="AF38" i="23"/>
  <c r="AF41" i="24"/>
  <c r="AF23" i="24" s="1"/>
  <c r="AW96" i="23"/>
  <c r="BT78" i="22"/>
  <c r="D66" i="19"/>
  <c r="BT66" i="20"/>
  <c r="I75" i="23"/>
  <c r="AI58" i="26"/>
  <c r="AY27" i="24"/>
  <c r="AY45" i="23"/>
  <c r="AE93" i="24"/>
  <c r="AE91" i="23"/>
  <c r="AK83" i="21"/>
  <c r="AL88" i="33"/>
  <c r="F58" i="28"/>
  <c r="F56" i="27"/>
  <c r="AS15" i="19"/>
  <c r="AS27" i="19" s="1"/>
  <c r="AL21" i="22"/>
  <c r="AL51" i="22"/>
  <c r="Z17" i="25"/>
  <c r="BO76" i="9"/>
  <c r="AN76" i="34"/>
  <c r="BQ76" i="9"/>
  <c r="AT77" i="19"/>
  <c r="W68" i="19"/>
  <c r="AF57" i="23"/>
  <c r="AD11" i="26"/>
  <c r="BR8" i="26"/>
  <c r="AL76" i="23"/>
  <c r="J11" i="26"/>
  <c r="S64" i="23"/>
  <c r="AH92" i="23"/>
  <c r="AG58" i="21"/>
  <c r="AF96" i="23"/>
  <c r="K83" i="22"/>
  <c r="X58" i="25"/>
  <c r="AT69" i="23"/>
  <c r="BT82" i="22"/>
  <c r="I74" i="27"/>
  <c r="AU92" i="19"/>
  <c r="P20" i="28"/>
  <c r="P41" i="28"/>
  <c r="P50" i="28"/>
  <c r="P38" i="27"/>
  <c r="BS38" i="28"/>
  <c r="Z91" i="32"/>
  <c r="Z93" i="32" s="1"/>
  <c r="Z91" i="10"/>
  <c r="Z93" i="10" s="1"/>
  <c r="Z93" i="1"/>
  <c r="AY89" i="24"/>
  <c r="AY86" i="23"/>
  <c r="AE92" i="23"/>
  <c r="AA57" i="27"/>
  <c r="AT73" i="27"/>
  <c r="X76" i="34"/>
  <c r="Z97" i="24"/>
  <c r="Z95" i="23"/>
  <c r="AP52" i="24"/>
  <c r="AP40" i="23"/>
  <c r="AP22" i="23" s="1"/>
  <c r="AP22" i="24"/>
  <c r="AS81" i="23"/>
  <c r="AF39" i="23"/>
  <c r="AF21" i="24"/>
  <c r="AF51" i="24"/>
  <c r="G88" i="34"/>
  <c r="AO71" i="23"/>
  <c r="E68" i="27"/>
  <c r="AB68" i="19"/>
  <c r="BR68" i="20"/>
  <c r="AK27" i="26"/>
  <c r="AK33" i="26" s="1"/>
  <c r="AY10" i="23"/>
  <c r="AW68" i="34"/>
  <c r="T27" i="25"/>
  <c r="O82" i="19"/>
  <c r="AU73" i="27"/>
  <c r="Q28" i="21"/>
  <c r="AA82" i="23"/>
  <c r="AJ72" i="23"/>
  <c r="H21" i="22"/>
  <c r="H33" i="22" s="1"/>
  <c r="H51" i="22"/>
  <c r="AC17" i="25"/>
  <c r="AP76" i="23"/>
  <c r="T17" i="22"/>
  <c r="T29" i="22" s="1"/>
  <c r="AS79" i="23"/>
  <c r="BT92" i="26"/>
  <c r="G81" i="23"/>
  <c r="AT78" i="23"/>
  <c r="I83" i="9"/>
  <c r="I63" i="34"/>
  <c r="AU50" i="28"/>
  <c r="AU20" i="28"/>
  <c r="AU41" i="28"/>
  <c r="AU38" i="27"/>
  <c r="AP67" i="23"/>
  <c r="L86" i="23"/>
  <c r="L89" i="24"/>
  <c r="AR97" i="26"/>
  <c r="G58" i="24"/>
  <c r="G56" i="23"/>
  <c r="G58" i="23" s="1"/>
  <c r="V21" i="26"/>
  <c r="V51" i="26"/>
  <c r="AO28" i="26"/>
  <c r="AO67" i="27"/>
  <c r="I89" i="26"/>
  <c r="AW81" i="23"/>
  <c r="BO66" i="26"/>
  <c r="BQ66" i="26"/>
  <c r="AJ21" i="26"/>
  <c r="AJ51" i="26"/>
  <c r="AQ79" i="23"/>
  <c r="AR45" i="27"/>
  <c r="AR27" i="28"/>
  <c r="S11" i="29"/>
  <c r="Z57" i="27"/>
  <c r="Z27" i="22"/>
  <c r="AS64" i="27"/>
  <c r="Z78" i="23"/>
  <c r="AS73" i="23"/>
  <c r="Q57" i="23"/>
  <c r="M28" i="22"/>
  <c r="AO38" i="23"/>
  <c r="AO41" i="24"/>
  <c r="AO20" i="24"/>
  <c r="AO32" i="24" s="1"/>
  <c r="AO50" i="24"/>
  <c r="BR9" i="26"/>
  <c r="H46" i="27"/>
  <c r="H28" i="28"/>
  <c r="L20" i="24"/>
  <c r="L38" i="23"/>
  <c r="L41" i="24"/>
  <c r="L50" i="24"/>
  <c r="K28" i="21"/>
  <c r="K81" i="23"/>
  <c r="AB83" i="25"/>
  <c r="BR63" i="25"/>
  <c r="AU57" i="23"/>
  <c r="AT66" i="19"/>
  <c r="V97" i="28"/>
  <c r="V95" i="27"/>
  <c r="AC51" i="28"/>
  <c r="AC21" i="28"/>
  <c r="AC39" i="27"/>
  <c r="D80" i="23"/>
  <c r="BT80" i="24"/>
  <c r="F51" i="25"/>
  <c r="F21" i="25"/>
  <c r="AV73" i="23"/>
  <c r="J50" i="26"/>
  <c r="J20" i="26"/>
  <c r="J41" i="26"/>
  <c r="T47" i="24"/>
  <c r="T26" i="24"/>
  <c r="T44" i="23"/>
  <c r="AE89" i="25"/>
  <c r="Y71" i="27"/>
  <c r="L20" i="26"/>
  <c r="L50" i="26"/>
  <c r="L41" i="26"/>
  <c r="E65" i="23"/>
  <c r="X64" i="23"/>
  <c r="M97" i="25"/>
  <c r="AS97" i="25"/>
  <c r="I78" i="23"/>
  <c r="BR15" i="25"/>
  <c r="BZ15" i="25"/>
  <c r="AA97" i="26"/>
  <c r="AT27" i="21"/>
  <c r="K52" i="25"/>
  <c r="K22" i="25"/>
  <c r="K34" i="25" s="1"/>
  <c r="BR87" i="26"/>
  <c r="V26" i="25"/>
  <c r="V47" i="25"/>
  <c r="AS96" i="23"/>
  <c r="G89" i="25"/>
  <c r="L11" i="26"/>
  <c r="M103" i="26" s="1"/>
  <c r="F71" i="34"/>
  <c r="V22" i="22"/>
  <c r="V52" i="22"/>
  <c r="AY79" i="23"/>
  <c r="G93" i="21"/>
  <c r="I68" i="34"/>
  <c r="D9" i="23"/>
  <c r="R82" i="23"/>
  <c r="S47" i="25"/>
  <c r="S26" i="25"/>
  <c r="AT79" i="23"/>
  <c r="H15" i="27"/>
  <c r="AP69" i="23"/>
  <c r="AQ10" i="27"/>
  <c r="N78" i="27"/>
  <c r="U71" i="34"/>
  <c r="AY58" i="24"/>
  <c r="AY56" i="23"/>
  <c r="AY58" i="23" s="1"/>
  <c r="E75" i="19"/>
  <c r="BT57" i="21"/>
  <c r="AL68" i="23"/>
  <c r="BS14" i="29"/>
  <c r="CA14" i="29"/>
  <c r="P17" i="29"/>
  <c r="AF11" i="29"/>
  <c r="BO57" i="26"/>
  <c r="BQ57" i="26"/>
  <c r="BR77" i="26"/>
  <c r="F28" i="25"/>
  <c r="H73" i="27"/>
  <c r="BO9" i="26"/>
  <c r="Z16" i="27"/>
  <c r="AB83" i="26"/>
  <c r="BR63" i="26"/>
  <c r="X96" i="23"/>
  <c r="AN15" i="23"/>
  <c r="AN27" i="23" s="1"/>
  <c r="BO15" i="24"/>
  <c r="BW15" i="24"/>
  <c r="BQ15" i="24"/>
  <c r="BY15" i="24"/>
  <c r="H11" i="30"/>
  <c r="AG27" i="22"/>
  <c r="AH68" i="27"/>
  <c r="AA27" i="25"/>
  <c r="K70" i="23"/>
  <c r="AB70" i="23"/>
  <c r="BR70" i="23" s="1"/>
  <c r="BR70" i="24"/>
  <c r="AU9" i="19"/>
  <c r="AC65" i="23"/>
  <c r="W16" i="10"/>
  <c r="W16" i="32"/>
  <c r="W16" i="35" s="1"/>
  <c r="AT51" i="24"/>
  <c r="AT21" i="24"/>
  <c r="AT33" i="24" s="1"/>
  <c r="AT39" i="23"/>
  <c r="AC88" i="23"/>
  <c r="I87" i="33"/>
  <c r="AI69" i="27"/>
  <c r="AF97" i="22"/>
  <c r="AB76" i="23"/>
  <c r="BR76" i="24"/>
  <c r="G78" i="23"/>
  <c r="AK41" i="22"/>
  <c r="AK50" i="22"/>
  <c r="AK20" i="22"/>
  <c r="AA21" i="21"/>
  <c r="AA33" i="21" s="1"/>
  <c r="AA51" i="21"/>
  <c r="AJ11" i="22"/>
  <c r="AK103" i="22" s="1"/>
  <c r="BW15" i="22"/>
  <c r="BO15" i="22"/>
  <c r="BQ15" i="22"/>
  <c r="BY15" i="22"/>
  <c r="AH71" i="19"/>
  <c r="AX97" i="25"/>
  <c r="AT77" i="23"/>
  <c r="D58" i="21"/>
  <c r="BT56" i="21"/>
  <c r="BT58" i="21" s="1"/>
  <c r="AD26" i="25"/>
  <c r="AD47" i="25"/>
  <c r="AD29" i="25" s="1"/>
  <c r="V28" i="24"/>
  <c r="V46" i="23"/>
  <c r="I38" i="27"/>
  <c r="I20" i="28"/>
  <c r="I41" i="28"/>
  <c r="I50" i="28"/>
  <c r="G83" i="25"/>
  <c r="AE71" i="19"/>
  <c r="S81" i="23"/>
  <c r="G66" i="34"/>
  <c r="J89" i="26"/>
  <c r="G83" i="24"/>
  <c r="G63" i="23"/>
  <c r="AB87" i="23"/>
  <c r="BR87" i="24"/>
  <c r="AM16" i="23"/>
  <c r="J28" i="8"/>
  <c r="J46" i="33"/>
  <c r="J28" i="33" s="1"/>
  <c r="AN76" i="23"/>
  <c r="BO76" i="24"/>
  <c r="BQ76" i="24"/>
  <c r="F78" i="27"/>
  <c r="AP10" i="23"/>
  <c r="BO10" i="23" s="1"/>
  <c r="BO10" i="24"/>
  <c r="BS67" i="21"/>
  <c r="AW9" i="19"/>
  <c r="N71" i="23"/>
  <c r="AO79" i="23"/>
  <c r="X96" i="19"/>
  <c r="G96" i="23"/>
  <c r="Q70" i="19"/>
  <c r="U71" i="27"/>
  <c r="H93" i="21"/>
  <c r="AP56" i="19"/>
  <c r="AP58" i="20"/>
  <c r="Y28" i="26"/>
  <c r="AK10" i="27"/>
  <c r="E79" i="19"/>
  <c r="AJ77" i="23"/>
  <c r="N72" i="19"/>
  <c r="J64" i="23"/>
  <c r="AI68" i="23"/>
  <c r="X63" i="19"/>
  <c r="X83" i="20"/>
  <c r="AT83" i="24"/>
  <c r="AT63" i="23"/>
  <c r="Y26" i="22"/>
  <c r="Y47" i="22"/>
  <c r="H71" i="19"/>
  <c r="AP72" i="23"/>
  <c r="BR78" i="22"/>
  <c r="O88" i="23"/>
  <c r="AV82" i="23"/>
  <c r="P26" i="29"/>
  <c r="P47" i="29"/>
  <c r="BS44" i="29"/>
  <c r="J73" i="34"/>
  <c r="AG80" i="23"/>
  <c r="AK89" i="26"/>
  <c r="AX83" i="26"/>
  <c r="AX22" i="21"/>
  <c r="AX34" i="21" s="1"/>
  <c r="AX52" i="21"/>
  <c r="AM76" i="27"/>
  <c r="AC92" i="23"/>
  <c r="K11" i="30"/>
  <c r="BT64" i="22"/>
  <c r="U28" i="21"/>
  <c r="U34" i="21" s="1"/>
  <c r="AV93" i="25"/>
  <c r="Y40" i="23"/>
  <c r="Y52" i="24"/>
  <c r="Y22" i="24"/>
  <c r="Y34" i="24" s="1"/>
  <c r="AW81" i="27"/>
  <c r="AG93" i="25"/>
  <c r="D66" i="34"/>
  <c r="BT66" i="9"/>
  <c r="AK58" i="25"/>
  <c r="N97" i="25"/>
  <c r="BS57" i="29"/>
  <c r="K11" i="22"/>
  <c r="AT58" i="25"/>
  <c r="AX52" i="26"/>
  <c r="AX22" i="26"/>
  <c r="AR92" i="23"/>
  <c r="AF11" i="24"/>
  <c r="AF8" i="23"/>
  <c r="AF11" i="23" s="1"/>
  <c r="G71" i="23"/>
  <c r="AU88" i="23"/>
  <c r="AA91" i="23"/>
  <c r="AA93" i="24"/>
  <c r="AM76" i="23"/>
  <c r="S47" i="26"/>
  <c r="S26" i="26"/>
  <c r="Z69" i="27"/>
  <c r="H11" i="22"/>
  <c r="W26" i="26"/>
  <c r="W47" i="26"/>
  <c r="AH76" i="23"/>
  <c r="J58" i="22"/>
  <c r="F80" i="27"/>
  <c r="Q80" i="23"/>
  <c r="AD66" i="23"/>
  <c r="I81" i="23"/>
  <c r="AL89" i="25"/>
  <c r="O50" i="24"/>
  <c r="O41" i="24"/>
  <c r="O53" i="24" s="1"/>
  <c r="O60" i="24" s="1"/>
  <c r="O20" i="24"/>
  <c r="O32" i="24" s="1"/>
  <c r="O38" i="23"/>
  <c r="K47" i="24"/>
  <c r="K26" i="24"/>
  <c r="K44" i="23"/>
  <c r="U26" i="26"/>
  <c r="U47" i="26"/>
  <c r="AP79" i="23"/>
  <c r="X65" i="23"/>
  <c r="S58" i="25"/>
  <c r="E26" i="28"/>
  <c r="E47" i="28"/>
  <c r="E44" i="27"/>
  <c r="U14" i="23"/>
  <c r="U17" i="24"/>
  <c r="U11" i="25"/>
  <c r="Z26" i="24"/>
  <c r="Z32" i="24" s="1"/>
  <c r="Z44" i="23"/>
  <c r="Z47" i="24"/>
  <c r="X74" i="19"/>
  <c r="AA11" i="25"/>
  <c r="I58" i="25"/>
  <c r="R97" i="21"/>
  <c r="X39" i="34"/>
  <c r="X51" i="9"/>
  <c r="X21" i="9"/>
  <c r="V93" i="21"/>
  <c r="L69" i="19"/>
  <c r="AE51" i="26"/>
  <c r="AE21" i="26"/>
  <c r="V78" i="23"/>
  <c r="V80" i="23"/>
  <c r="AM81" i="23"/>
  <c r="Q28" i="28"/>
  <c r="Q46" i="27"/>
  <c r="AJ11" i="26"/>
  <c r="P27" i="22"/>
  <c r="BS45" i="22"/>
  <c r="Y83" i="25"/>
  <c r="AR21" i="22"/>
  <c r="AR51" i="22"/>
  <c r="AA39" i="23"/>
  <c r="AA51" i="23" s="1"/>
  <c r="AA21" i="24"/>
  <c r="AA33" i="24" s="1"/>
  <c r="AA51" i="24"/>
  <c r="AN47" i="26"/>
  <c r="AN26" i="26"/>
  <c r="BO44" i="26"/>
  <c r="BQ44" i="26"/>
  <c r="X87" i="19"/>
  <c r="Y17" i="22"/>
  <c r="BR67" i="22"/>
  <c r="G14" i="23"/>
  <c r="G17" i="24"/>
  <c r="G29" i="24" s="1"/>
  <c r="G89" i="26"/>
  <c r="S76" i="19"/>
  <c r="AY57" i="27"/>
  <c r="AE27" i="22"/>
  <c r="AE33" i="22" s="1"/>
  <c r="AW91" i="19"/>
  <c r="AW93" i="20"/>
  <c r="AP72" i="19"/>
  <c r="BO72" i="19" s="1"/>
  <c r="Q89" i="25"/>
  <c r="AP87" i="23"/>
  <c r="O51" i="25"/>
  <c r="O21" i="25"/>
  <c r="AF88" i="23"/>
  <c r="AB81" i="23"/>
  <c r="BR81" i="24"/>
  <c r="P81" i="23"/>
  <c r="BS81" i="24"/>
  <c r="AM51" i="22"/>
  <c r="AM21" i="22"/>
  <c r="AM65" i="23"/>
  <c r="AH63" i="27"/>
  <c r="AH83" i="28"/>
  <c r="AJ26" i="22"/>
  <c r="AJ47" i="22"/>
  <c r="AJ29" i="22" s="1"/>
  <c r="J88" i="23"/>
  <c r="AJ63" i="23"/>
  <c r="AJ83" i="24"/>
  <c r="AH57" i="19"/>
  <c r="AM72" i="23"/>
  <c r="Z67" i="19"/>
  <c r="AG78" i="23"/>
  <c r="BT10" i="22"/>
  <c r="AI67" i="32"/>
  <c r="AI67" i="10"/>
  <c r="J38" i="23"/>
  <c r="J50" i="24"/>
  <c r="J41" i="24"/>
  <c r="J53" i="24" s="1"/>
  <c r="J20" i="24"/>
  <c r="J32" i="24" s="1"/>
  <c r="N72" i="34"/>
  <c r="X27" i="26"/>
  <c r="AY88" i="23"/>
  <c r="AK45" i="23"/>
  <c r="AK27" i="24"/>
  <c r="AN75" i="23"/>
  <c r="BO75" i="24"/>
  <c r="BQ75" i="24"/>
  <c r="AO69" i="33"/>
  <c r="AI9" i="27"/>
  <c r="W71" i="23"/>
  <c r="AA64" i="23"/>
  <c r="AU10" i="23"/>
  <c r="F68" i="19"/>
  <c r="Z28" i="21"/>
  <c r="Z34" i="21" s="1"/>
  <c r="T9" i="23"/>
  <c r="AI70" i="23"/>
  <c r="L82" i="27"/>
  <c r="BT92" i="25"/>
  <c r="G66" i="23"/>
  <c r="AE76" i="23"/>
  <c r="AF64" i="19"/>
  <c r="AL8" i="23"/>
  <c r="AL11" i="24"/>
  <c r="AO97" i="22"/>
  <c r="AL70" i="19"/>
  <c r="H22" i="21"/>
  <c r="H34" i="21" s="1"/>
  <c r="H52" i="21"/>
  <c r="AA76" i="23"/>
  <c r="BS64" i="21"/>
  <c r="AS26" i="25"/>
  <c r="AS47" i="25"/>
  <c r="AN77" i="27"/>
  <c r="BQ77" i="27" s="1"/>
  <c r="BO77" i="28"/>
  <c r="BQ77" i="28"/>
  <c r="G97" i="26"/>
  <c r="AF17" i="26"/>
  <c r="AA93" i="21"/>
  <c r="BO40" i="25"/>
  <c r="AN22" i="25"/>
  <c r="AN52" i="25"/>
  <c r="BQ40" i="25"/>
  <c r="Z28" i="22"/>
  <c r="BT9" i="26"/>
  <c r="F57" i="23"/>
  <c r="AE27" i="9"/>
  <c r="AE33" i="9" s="1"/>
  <c r="AE45" i="34"/>
  <c r="AX21" i="21"/>
  <c r="AX33" i="21" s="1"/>
  <c r="AX51" i="21"/>
  <c r="T71" i="19"/>
  <c r="AF88" i="34"/>
  <c r="L89" i="25"/>
  <c r="AC58" i="29"/>
  <c r="AT97" i="24"/>
  <c r="AT95" i="23"/>
  <c r="AC72" i="33"/>
  <c r="J89" i="22"/>
  <c r="AF74" i="23"/>
  <c r="S17" i="25"/>
  <c r="BO76" i="22"/>
  <c r="BQ76" i="22"/>
  <c r="AR75" i="23"/>
  <c r="AQ27" i="26"/>
  <c r="AT10" i="23"/>
  <c r="AT89" i="26"/>
  <c r="AS72" i="23"/>
  <c r="AF89" i="25"/>
  <c r="BR79" i="25"/>
  <c r="X17" i="24"/>
  <c r="X14" i="23"/>
  <c r="H68" i="27"/>
  <c r="AJ21" i="25"/>
  <c r="AJ51" i="25"/>
  <c r="Z97" i="26"/>
  <c r="AX64" i="34"/>
  <c r="AX83" i="34" s="1"/>
  <c r="Q27" i="26"/>
  <c r="AH83" i="29"/>
  <c r="Q89" i="24"/>
  <c r="Q86" i="23"/>
  <c r="F67" i="23"/>
  <c r="AT97" i="25"/>
  <c r="AT9" i="23"/>
  <c r="Z9" i="23"/>
  <c r="E47" i="25"/>
  <c r="E29" i="25" s="1"/>
  <c r="E26" i="25"/>
  <c r="U89" i="26"/>
  <c r="H71" i="23"/>
  <c r="AO10" i="23"/>
  <c r="BQ10" i="23" s="1"/>
  <c r="BQ10" i="24"/>
  <c r="H9" i="27"/>
  <c r="AW58" i="28"/>
  <c r="AW56" i="27"/>
  <c r="O64" i="27"/>
  <c r="W72" i="23"/>
  <c r="AV58" i="25"/>
  <c r="K16" i="27"/>
  <c r="AD87" i="19"/>
  <c r="W97" i="25"/>
  <c r="O17" i="22"/>
  <c r="O29" i="22" s="1"/>
  <c r="AH97" i="28"/>
  <c r="AH95" i="27"/>
  <c r="K87" i="19"/>
  <c r="S22" i="24"/>
  <c r="S34" i="24" s="1"/>
  <c r="S52" i="24"/>
  <c r="S40" i="23"/>
  <c r="AW73" i="23"/>
  <c r="I52" i="26"/>
  <c r="I22" i="26"/>
  <c r="AR21" i="21"/>
  <c r="AR51" i="21"/>
  <c r="AE87" i="23"/>
  <c r="L93" i="25"/>
  <c r="W26" i="24"/>
  <c r="W44" i="23"/>
  <c r="W26" i="23" s="1"/>
  <c r="W47" i="24"/>
  <c r="W29" i="24" s="1"/>
  <c r="AI73" i="27"/>
  <c r="AH17" i="21"/>
  <c r="AT11" i="25"/>
  <c r="AU103" i="25" s="1"/>
  <c r="AU51" i="22"/>
  <c r="AU21" i="22"/>
  <c r="AU33" i="22" s="1"/>
  <c r="O79" i="23"/>
  <c r="AV88" i="27"/>
  <c r="L58" i="26"/>
  <c r="AT71" i="23"/>
  <c r="BO69" i="26"/>
  <c r="BQ69" i="26"/>
  <c r="Q74" i="27"/>
  <c r="Z77" i="32"/>
  <c r="Z77" i="10"/>
  <c r="AO16" i="23"/>
  <c r="AV96" i="23"/>
  <c r="X17" i="26"/>
  <c r="N28" i="26"/>
  <c r="Y78" i="23"/>
  <c r="AQ73" i="27"/>
  <c r="AY93" i="26"/>
  <c r="H75" i="23"/>
  <c r="AS8" i="27"/>
  <c r="AS11" i="28"/>
  <c r="U11" i="26"/>
  <c r="AP11" i="25"/>
  <c r="BO8" i="25"/>
  <c r="AN11" i="22"/>
  <c r="AD65" i="23"/>
  <c r="D8" i="27"/>
  <c r="D11" i="28"/>
  <c r="U16" i="27"/>
  <c r="M11" i="30"/>
  <c r="I51" i="28"/>
  <c r="I39" i="27"/>
  <c r="I21" i="28"/>
  <c r="AI91" i="23"/>
  <c r="AI93" i="24"/>
  <c r="P14" i="23"/>
  <c r="P17" i="24"/>
  <c r="P23" i="24" s="1"/>
  <c r="BS14" i="24"/>
  <c r="CA14" i="24"/>
  <c r="AX47" i="21"/>
  <c r="AX26" i="21"/>
  <c r="S16" i="23"/>
  <c r="AL78" i="23"/>
  <c r="AT57" i="34"/>
  <c r="AT57" i="35" s="1"/>
  <c r="AR89" i="24"/>
  <c r="AR86" i="23"/>
  <c r="N82" i="23"/>
  <c r="Y17" i="21"/>
  <c r="Y23" i="21" s="1"/>
  <c r="BS10" i="22"/>
  <c r="G27" i="29"/>
  <c r="BT66" i="22"/>
  <c r="AN89" i="28"/>
  <c r="AN86" i="27"/>
  <c r="BO86" i="28"/>
  <c r="BQ86" i="28"/>
  <c r="AS51" i="26"/>
  <c r="AS21" i="26"/>
  <c r="F58" i="21"/>
  <c r="BR64" i="22"/>
  <c r="BO80" i="26"/>
  <c r="BQ80" i="26"/>
  <c r="H88" i="23"/>
  <c r="AT87" i="27"/>
  <c r="X11" i="24"/>
  <c r="X8" i="23"/>
  <c r="AK66" i="34"/>
  <c r="AG83" i="22"/>
  <c r="AE83" i="29"/>
  <c r="AD89" i="21"/>
  <c r="AE83" i="25"/>
  <c r="J75" i="19"/>
  <c r="AK75" i="23"/>
  <c r="J11" i="25"/>
  <c r="K103" i="25" s="1"/>
  <c r="AU74" i="23"/>
  <c r="AR28" i="26"/>
  <c r="AF17" i="25"/>
  <c r="AF23" i="25" s="1"/>
  <c r="O96" i="19"/>
  <c r="T68" i="33"/>
  <c r="AH50" i="26"/>
  <c r="AH20" i="26"/>
  <c r="AH41" i="26"/>
  <c r="AO72" i="34"/>
  <c r="BO68" i="25"/>
  <c r="BQ68" i="25"/>
  <c r="BQ10" i="21"/>
  <c r="AC11" i="28"/>
  <c r="AC8" i="27"/>
  <c r="AP69" i="34"/>
  <c r="AP47" i="22"/>
  <c r="AP29" i="22" s="1"/>
  <c r="AP26" i="22"/>
  <c r="AC66" i="23"/>
  <c r="V69" i="23"/>
  <c r="AR9" i="23"/>
  <c r="BO75" i="26"/>
  <c r="BQ75" i="26"/>
  <c r="AY78" i="23"/>
  <c r="W96" i="27"/>
  <c r="AY11" i="22"/>
  <c r="AP28" i="22"/>
  <c r="V47" i="22"/>
  <c r="V26" i="22"/>
  <c r="T56" i="19"/>
  <c r="T58" i="20"/>
  <c r="H88" i="34"/>
  <c r="P74" i="23"/>
  <c r="BS74" i="24"/>
  <c r="AS57" i="23"/>
  <c r="AS58" i="23" s="1"/>
  <c r="AT79" i="19"/>
  <c r="AR52" i="21"/>
  <c r="AR22" i="21"/>
  <c r="AR34" i="21" s="1"/>
  <c r="U67" i="23"/>
  <c r="BO70" i="22"/>
  <c r="BQ70" i="22"/>
  <c r="AM47" i="26"/>
  <c r="AM26" i="26"/>
  <c r="AW67" i="27"/>
  <c r="AA17" i="26"/>
  <c r="AH11" i="21"/>
  <c r="AI103" i="21" s="1"/>
  <c r="AY72" i="32"/>
  <c r="AY72" i="10"/>
  <c r="AB28" i="28"/>
  <c r="AB46" i="27"/>
  <c r="BR46" i="28"/>
  <c r="D27" i="21"/>
  <c r="BT45" i="21"/>
  <c r="BT27" i="21" s="1"/>
  <c r="J16" i="27"/>
  <c r="BS70" i="26"/>
  <c r="I69" i="27"/>
  <c r="AF70" i="32"/>
  <c r="AF70" i="10"/>
  <c r="AH87" i="19"/>
  <c r="AG77" i="23"/>
  <c r="AC92" i="27"/>
  <c r="I93" i="25"/>
  <c r="AR27" i="24"/>
  <c r="AR45" i="23"/>
  <c r="AR27" i="23" s="1"/>
  <c r="AA74" i="23"/>
  <c r="AU83" i="25"/>
  <c r="BT15" i="26"/>
  <c r="CB15" i="26"/>
  <c r="AD74" i="34"/>
  <c r="AD74" i="35" s="1"/>
  <c r="W17" i="25"/>
  <c r="AV27" i="25"/>
  <c r="BT82" i="21"/>
  <c r="H64" i="34"/>
  <c r="AE96" i="23"/>
  <c r="AE97" i="23" s="1"/>
  <c r="P79" i="19"/>
  <c r="BS79" i="19" s="1"/>
  <c r="BS79" i="20"/>
  <c r="AC71" i="34"/>
  <c r="AC71" i="35" s="1"/>
  <c r="AS28" i="22"/>
  <c r="AQ78" i="23"/>
  <c r="AP92" i="27"/>
  <c r="BR8" i="25"/>
  <c r="AD11" i="25"/>
  <c r="P20" i="20"/>
  <c r="P41" i="20"/>
  <c r="P53" i="20" s="1"/>
  <c r="P60" i="20" s="1"/>
  <c r="P38" i="19"/>
  <c r="P50" i="20"/>
  <c r="BS38" i="20"/>
  <c r="D80" i="19"/>
  <c r="BT80" i="19" s="1"/>
  <c r="BT80" i="20"/>
  <c r="D78" i="19"/>
  <c r="BT78" i="20"/>
  <c r="AF71" i="27"/>
  <c r="AN73" i="33"/>
  <c r="BO73" i="8"/>
  <c r="BQ73" i="8"/>
  <c r="Z45" i="19"/>
  <c r="Z27" i="20"/>
  <c r="Q58" i="25"/>
  <c r="N50" i="26"/>
  <c r="N20" i="26"/>
  <c r="N41" i="26"/>
  <c r="H91" i="23"/>
  <c r="H93" i="24"/>
  <c r="AV65" i="23"/>
  <c r="G93" i="22"/>
  <c r="AU93" i="26"/>
  <c r="W97" i="21"/>
  <c r="F76" i="23"/>
  <c r="P27" i="21"/>
  <c r="BS45" i="21"/>
  <c r="BR72" i="26"/>
  <c r="AH80" i="19"/>
  <c r="U73" i="23"/>
  <c r="BT64" i="26"/>
  <c r="AP82" i="23"/>
  <c r="P15" i="19"/>
  <c r="P27" i="19" s="1"/>
  <c r="BS15" i="20"/>
  <c r="CA15" i="20"/>
  <c r="AI57" i="23"/>
  <c r="BS67" i="25"/>
  <c r="H80" i="19"/>
  <c r="AW92" i="23"/>
  <c r="F69" i="27"/>
  <c r="O44" i="19"/>
  <c r="O47" i="20"/>
  <c r="O29" i="20" s="1"/>
  <c r="O26" i="20"/>
  <c r="O32" i="20" s="1"/>
  <c r="L64" i="27"/>
  <c r="AW97" i="21"/>
  <c r="R28" i="25"/>
  <c r="R64" i="27"/>
  <c r="AQ93" i="30"/>
  <c r="AI86" i="27"/>
  <c r="AI89" i="28"/>
  <c r="V11" i="25"/>
  <c r="AN78" i="23"/>
  <c r="BO78" i="24"/>
  <c r="BQ78" i="24"/>
  <c r="O97" i="25"/>
  <c r="AE82" i="19"/>
  <c r="AY79" i="19"/>
  <c r="G47" i="25"/>
  <c r="G26" i="25"/>
  <c r="BS73" i="29"/>
  <c r="K83" i="25"/>
  <c r="O9" i="23"/>
  <c r="R28" i="26"/>
  <c r="I57" i="23"/>
  <c r="AO72" i="23"/>
  <c r="AS46" i="23"/>
  <c r="AS28" i="24"/>
  <c r="V65" i="23"/>
  <c r="O89" i="26"/>
  <c r="AO65" i="27"/>
  <c r="BO10" i="30"/>
  <c r="AQ28" i="25"/>
  <c r="AC97" i="22"/>
  <c r="Q66" i="23"/>
  <c r="X72" i="27"/>
  <c r="AS97" i="21"/>
  <c r="AR21" i="28"/>
  <c r="AR39" i="27"/>
  <c r="AR51" i="27" s="1"/>
  <c r="AR51" i="28"/>
  <c r="Y74" i="23"/>
  <c r="BO65" i="24"/>
  <c r="AN65" i="23"/>
  <c r="BQ65" i="23" s="1"/>
  <c r="BQ65" i="24"/>
  <c r="AW88" i="34"/>
  <c r="AD72" i="27"/>
  <c r="Z73" i="23"/>
  <c r="O28" i="24"/>
  <c r="O46" i="23"/>
  <c r="AJ88" i="19"/>
  <c r="AJ89" i="19" s="1"/>
  <c r="V15" i="27"/>
  <c r="U47" i="25"/>
  <c r="U26" i="25"/>
  <c r="AO89" i="25"/>
  <c r="AI11" i="26"/>
  <c r="AX27" i="22"/>
  <c r="AX33" i="22" s="1"/>
  <c r="Z52" i="26"/>
  <c r="Z22" i="26"/>
  <c r="K27" i="25"/>
  <c r="K33" i="25" s="1"/>
  <c r="O93" i="28"/>
  <c r="O91" i="27"/>
  <c r="F47" i="25"/>
  <c r="F26" i="25"/>
  <c r="AU97" i="22"/>
  <c r="H41" i="29"/>
  <c r="H20" i="29"/>
  <c r="H50" i="29"/>
  <c r="AQ93" i="26"/>
  <c r="X83" i="26"/>
  <c r="AO70" i="23"/>
  <c r="AK82" i="19"/>
  <c r="AY73" i="23"/>
  <c r="N28" i="21"/>
  <c r="AV83" i="28"/>
  <c r="AV63" i="27"/>
  <c r="AM50" i="26"/>
  <c r="AM20" i="26"/>
  <c r="AM41" i="26"/>
  <c r="S27" i="22"/>
  <c r="I96" i="27"/>
  <c r="AI63" i="27"/>
  <c r="AI83" i="28"/>
  <c r="BT8" i="25"/>
  <c r="F11" i="25"/>
  <c r="F103" i="25" s="1"/>
  <c r="AH93" i="22"/>
  <c r="T14" i="27"/>
  <c r="T17" i="28"/>
  <c r="AW75" i="27"/>
  <c r="L16" i="27"/>
  <c r="L28" i="27" s="1"/>
  <c r="AF11" i="21"/>
  <c r="AG103" i="21" s="1"/>
  <c r="L10" i="23"/>
  <c r="L11" i="23" s="1"/>
  <c r="BS82" i="26"/>
  <c r="D26" i="28"/>
  <c r="D44" i="27"/>
  <c r="D47" i="28"/>
  <c r="BT44" i="28"/>
  <c r="K89" i="20"/>
  <c r="K86" i="19"/>
  <c r="AK66" i="23"/>
  <c r="AF93" i="22"/>
  <c r="AP91" i="34"/>
  <c r="AP93" i="9"/>
  <c r="M52" i="28"/>
  <c r="M22" i="28"/>
  <c r="M40" i="27"/>
  <c r="BO87" i="25"/>
  <c r="BQ87" i="25"/>
  <c r="L71" i="19"/>
  <c r="Y58" i="29"/>
  <c r="J47" i="25"/>
  <c r="J26" i="25"/>
  <c r="AE82" i="23"/>
  <c r="AF77" i="23"/>
  <c r="E52" i="25"/>
  <c r="E22" i="25"/>
  <c r="Q83" i="25"/>
  <c r="P75" i="27"/>
  <c r="BS75" i="28"/>
  <c r="P86" i="19"/>
  <c r="P89" i="20"/>
  <c r="BS86" i="20"/>
  <c r="AC93" i="28"/>
  <c r="AC91" i="27"/>
  <c r="AC93" i="27" s="1"/>
  <c r="E45" i="23"/>
  <c r="E27" i="24"/>
  <c r="K96" i="34"/>
  <c r="BO72" i="25"/>
  <c r="BQ72" i="25"/>
  <c r="J89" i="21"/>
  <c r="AJ74" i="27"/>
  <c r="AW65" i="23"/>
  <c r="L68" i="23"/>
  <c r="AH87" i="23"/>
  <c r="AG68" i="23"/>
  <c r="AF63" i="27"/>
  <c r="AF83" i="28"/>
  <c r="AP75" i="23"/>
  <c r="V17" i="26"/>
  <c r="V23" i="26" s="1"/>
  <c r="AM17" i="25"/>
  <c r="AT68" i="23"/>
  <c r="L28" i="21"/>
  <c r="L34" i="21" s="1"/>
  <c r="H20" i="26"/>
  <c r="H41" i="26"/>
  <c r="H50" i="26"/>
  <c r="U93" i="26"/>
  <c r="O52" i="26"/>
  <c r="O22" i="26"/>
  <c r="AF76" i="23"/>
  <c r="AE26" i="28"/>
  <c r="AE47" i="28"/>
  <c r="AE44" i="27"/>
  <c r="AE26" i="27" s="1"/>
  <c r="V28" i="28"/>
  <c r="V46" i="27"/>
  <c r="AH86" i="27"/>
  <c r="AH89" i="28"/>
  <c r="AD47" i="24"/>
  <c r="AD26" i="24"/>
  <c r="AD44" i="23"/>
  <c r="AI21" i="24"/>
  <c r="AI51" i="24"/>
  <c r="AI39" i="23"/>
  <c r="F17" i="26"/>
  <c r="AN97" i="29"/>
  <c r="BO95" i="29"/>
  <c r="BO97" i="29" s="1"/>
  <c r="BQ95" i="29"/>
  <c r="BQ97" i="29" s="1"/>
  <c r="AK52" i="22"/>
  <c r="AK22" i="22"/>
  <c r="AK34" i="22" s="1"/>
  <c r="W28" i="24"/>
  <c r="W46" i="23"/>
  <c r="AR27" i="22"/>
  <c r="AD96" i="27"/>
  <c r="AY39" i="27"/>
  <c r="AY21" i="28"/>
  <c r="AY51" i="28"/>
  <c r="AV17" i="24"/>
  <c r="AV14" i="23"/>
  <c r="P26" i="25"/>
  <c r="P47" i="25"/>
  <c r="P29" i="25" s="1"/>
  <c r="BS44" i="25"/>
  <c r="AI88" i="23"/>
  <c r="AG96" i="27"/>
  <c r="W71" i="27"/>
  <c r="S17" i="26"/>
  <c r="Z11" i="25"/>
  <c r="V93" i="25"/>
  <c r="AF44" i="27"/>
  <c r="AF47" i="28"/>
  <c r="AF26" i="28"/>
  <c r="AT64" i="27"/>
  <c r="AX77" i="23"/>
  <c r="AV82" i="27"/>
  <c r="AC41" i="26"/>
  <c r="AC20" i="26"/>
  <c r="AC50" i="26"/>
  <c r="AF72" i="23"/>
  <c r="BS10" i="26"/>
  <c r="AH14" i="23"/>
  <c r="AH20" i="23" s="1"/>
  <c r="AH17" i="24"/>
  <c r="AN70" i="23"/>
  <c r="BO70" i="24"/>
  <c r="BQ70" i="24"/>
  <c r="AT83" i="25"/>
  <c r="AK51" i="29"/>
  <c r="AK21" i="29"/>
  <c r="AK64" i="23"/>
  <c r="F71" i="19"/>
  <c r="AU45" i="27"/>
  <c r="AU27" i="28"/>
  <c r="AA46" i="27"/>
  <c r="AA28" i="28"/>
  <c r="AK89" i="30"/>
  <c r="AH51" i="29"/>
  <c r="AH21" i="29"/>
  <c r="BT10" i="26"/>
  <c r="P65" i="27"/>
  <c r="BS65" i="28"/>
  <c r="AN40" i="27"/>
  <c r="AN22" i="28"/>
  <c r="BO40" i="28"/>
  <c r="AN52" i="28"/>
  <c r="BQ40" i="28"/>
  <c r="AG77" i="27"/>
  <c r="R57" i="27"/>
  <c r="AO93" i="25"/>
  <c r="AG57" i="27"/>
  <c r="I96" i="23"/>
  <c r="AJ63" i="27"/>
  <c r="AJ83" i="28"/>
  <c r="AF79" i="27"/>
  <c r="AW78" i="23"/>
  <c r="AB26" i="22"/>
  <c r="AB32" i="22" s="1"/>
  <c r="AB47" i="22"/>
  <c r="BR44" i="22"/>
  <c r="AC8" i="23"/>
  <c r="AC11" i="24"/>
  <c r="AC103" i="24" s="1"/>
  <c r="K51" i="29"/>
  <c r="K21" i="29"/>
  <c r="AP88" i="23"/>
  <c r="G89" i="22"/>
  <c r="H46" i="23"/>
  <c r="H28" i="24"/>
  <c r="J58" i="28"/>
  <c r="J56" i="27"/>
  <c r="AL38" i="27"/>
  <c r="AL41" i="28"/>
  <c r="AL20" i="28"/>
  <c r="AL50" i="28"/>
  <c r="V26" i="28"/>
  <c r="V44" i="27"/>
  <c r="V47" i="28"/>
  <c r="H74" i="27"/>
  <c r="T80" i="27"/>
  <c r="K89" i="25"/>
  <c r="T69" i="27"/>
  <c r="U28" i="25"/>
  <c r="AW16" i="23"/>
  <c r="AM89" i="24"/>
  <c r="AM86" i="23"/>
  <c r="AL56" i="23"/>
  <c r="AL58" i="23" s="1"/>
  <c r="AL58" i="24"/>
  <c r="AG76" i="23"/>
  <c r="D97" i="24"/>
  <c r="D95" i="23"/>
  <c r="BT95" i="24"/>
  <c r="BT97" i="24" s="1"/>
  <c r="AE27" i="26"/>
  <c r="V20" i="29"/>
  <c r="V50" i="29"/>
  <c r="V41" i="29"/>
  <c r="X47" i="21"/>
  <c r="X26" i="21"/>
  <c r="BT88" i="26"/>
  <c r="AB39" i="27"/>
  <c r="AB21" i="28"/>
  <c r="AB51" i="28"/>
  <c r="BR39" i="28"/>
  <c r="E65" i="27"/>
  <c r="O73" i="27"/>
  <c r="V97" i="25"/>
  <c r="AY41" i="26"/>
  <c r="AY50" i="26"/>
  <c r="AY20" i="26"/>
  <c r="BR92" i="25"/>
  <c r="AJ50" i="25"/>
  <c r="AJ20" i="25"/>
  <c r="AJ41" i="25"/>
  <c r="AR10" i="23"/>
  <c r="AI68" i="27"/>
  <c r="AG11" i="29"/>
  <c r="L11" i="22"/>
  <c r="M103" i="22" s="1"/>
  <c r="AY28" i="25"/>
  <c r="AW17" i="26"/>
  <c r="AF57" i="27"/>
  <c r="AX78" i="27"/>
  <c r="O58" i="26"/>
  <c r="G76" i="27"/>
  <c r="AV66" i="27"/>
  <c r="AC57" i="23"/>
  <c r="Q58" i="28"/>
  <c r="Q56" i="27"/>
  <c r="BQ9" i="24"/>
  <c r="AO9" i="23"/>
  <c r="BQ9" i="23" s="1"/>
  <c r="AT93" i="25"/>
  <c r="R47" i="28"/>
  <c r="R44" i="27"/>
  <c r="R26" i="28"/>
  <c r="AX93" i="25"/>
  <c r="AK89" i="24"/>
  <c r="AK86" i="23"/>
  <c r="AE77" i="27"/>
  <c r="AH78" i="23"/>
  <c r="AK65" i="27"/>
  <c r="M41" i="26"/>
  <c r="M50" i="26"/>
  <c r="M20" i="26"/>
  <c r="AH69" i="27"/>
  <c r="BO80" i="22"/>
  <c r="BQ80" i="22"/>
  <c r="V11" i="30"/>
  <c r="AJ51" i="21"/>
  <c r="AJ21" i="21"/>
  <c r="AJ33" i="21" s="1"/>
  <c r="AA72" i="27"/>
  <c r="AJ51" i="24"/>
  <c r="AJ21" i="24"/>
  <c r="AJ33" i="24" s="1"/>
  <c r="AJ39" i="23"/>
  <c r="Z16" i="23"/>
  <c r="AJ83" i="21"/>
  <c r="V27" i="22"/>
  <c r="V33" i="22" s="1"/>
  <c r="AJ71" i="23"/>
  <c r="AN65" i="27"/>
  <c r="BO65" i="28"/>
  <c r="BQ65" i="28"/>
  <c r="R71" i="27"/>
  <c r="H28" i="26"/>
  <c r="U68" i="27"/>
  <c r="X57" i="27"/>
  <c r="AG27" i="26"/>
  <c r="BT75" i="25"/>
  <c r="AR11" i="28"/>
  <c r="AR8" i="27"/>
  <c r="AK15" i="27"/>
  <c r="AI22" i="24"/>
  <c r="AI52" i="24"/>
  <c r="AI40" i="23"/>
  <c r="AO51" i="25"/>
  <c r="AO21" i="25"/>
  <c r="D28" i="25"/>
  <c r="D34" i="25" s="1"/>
  <c r="BT46" i="25"/>
  <c r="BT52" i="25" s="1"/>
  <c r="AC46" i="23"/>
  <c r="AC28" i="24"/>
  <c r="AO64" i="27"/>
  <c r="BS16" i="26"/>
  <c r="CA16" i="26"/>
  <c r="AC21" i="25"/>
  <c r="AC51" i="25"/>
  <c r="Y16" i="23"/>
  <c r="Y28" i="23" s="1"/>
  <c r="I10" i="23"/>
  <c r="BO9" i="22"/>
  <c r="Q97" i="22"/>
  <c r="P81" i="19"/>
  <c r="BS81" i="19" s="1"/>
  <c r="BS81" i="20"/>
  <c r="Y56" i="23"/>
  <c r="Y58" i="24"/>
  <c r="AB9" i="27"/>
  <c r="M27" i="25"/>
  <c r="AB9" i="23"/>
  <c r="W22" i="22"/>
  <c r="W34" i="22" s="1"/>
  <c r="W52" i="22"/>
  <c r="AW27" i="21"/>
  <c r="AW33" i="21" s="1"/>
  <c r="AH89" i="24"/>
  <c r="AH86" i="23"/>
  <c r="E96" i="23"/>
  <c r="AA72" i="23"/>
  <c r="AA38" i="23"/>
  <c r="AA41" i="24"/>
  <c r="AA50" i="24"/>
  <c r="AA20" i="24"/>
  <c r="AA32" i="24" s="1"/>
  <c r="E46" i="23"/>
  <c r="E28" i="23" s="1"/>
  <c r="E28" i="24"/>
  <c r="O17" i="26"/>
  <c r="X92" i="23"/>
  <c r="AA58" i="25"/>
  <c r="T28" i="21"/>
  <c r="AA70" i="27"/>
  <c r="W91" i="23"/>
  <c r="W93" i="24"/>
  <c r="J14" i="27"/>
  <c r="J17" i="28"/>
  <c r="J23" i="28" s="1"/>
  <c r="AI80" i="23"/>
  <c r="Z28" i="29"/>
  <c r="U57" i="23"/>
  <c r="U76" i="23"/>
  <c r="M68" i="19"/>
  <c r="AK95" i="23"/>
  <c r="AK97" i="24"/>
  <c r="Y91" i="27"/>
  <c r="Y93" i="28"/>
  <c r="E17" i="26"/>
  <c r="AR66" i="23"/>
  <c r="AV77" i="23"/>
  <c r="H83" i="28"/>
  <c r="H63" i="27"/>
  <c r="F22" i="26"/>
  <c r="F52" i="26"/>
  <c r="BS68" i="26"/>
  <c r="S28" i="25"/>
  <c r="BR77" i="21"/>
  <c r="Q68" i="27"/>
  <c r="G66" i="27"/>
  <c r="AX57" i="27"/>
  <c r="X66" i="27"/>
  <c r="W97" i="29"/>
  <c r="Z89" i="21"/>
  <c r="AM66" i="23"/>
  <c r="T88" i="23"/>
  <c r="M47" i="26"/>
  <c r="M29" i="26" s="1"/>
  <c r="M26" i="26"/>
  <c r="J10" i="27"/>
  <c r="R52" i="25"/>
  <c r="R22" i="25"/>
  <c r="AQ28" i="28"/>
  <c r="AQ46" i="27"/>
  <c r="BR64" i="26"/>
  <c r="AG88" i="23"/>
  <c r="AJ9" i="27"/>
  <c r="R9" i="23"/>
  <c r="BS9" i="23" s="1"/>
  <c r="BS9" i="24"/>
  <c r="AC27" i="25"/>
  <c r="BR69" i="25"/>
  <c r="H51" i="28"/>
  <c r="H39" i="27"/>
  <c r="H21" i="28"/>
  <c r="AG76" i="27"/>
  <c r="AV28" i="26"/>
  <c r="AV34" i="26" s="1"/>
  <c r="AI58" i="22"/>
  <c r="W89" i="21"/>
  <c r="AY95" i="27"/>
  <c r="AY97" i="28"/>
  <c r="AP51" i="24"/>
  <c r="AP21" i="24"/>
  <c r="AP33" i="24" s="1"/>
  <c r="AP39" i="23"/>
  <c r="Q93" i="26"/>
  <c r="AU93" i="24"/>
  <c r="AU91" i="23"/>
  <c r="K93" i="28"/>
  <c r="K91" i="27"/>
  <c r="R87" i="27"/>
  <c r="R27" i="25"/>
  <c r="D89" i="25"/>
  <c r="BT86" i="25"/>
  <c r="AC51" i="26"/>
  <c r="AC21" i="26"/>
  <c r="AM9" i="27"/>
  <c r="P51" i="29"/>
  <c r="BS39" i="29"/>
  <c r="P21" i="29"/>
  <c r="M87" i="27"/>
  <c r="AK47" i="26"/>
  <c r="AK26" i="26"/>
  <c r="I87" i="27"/>
  <c r="AM27" i="26"/>
  <c r="T57" i="27"/>
  <c r="AE74" i="23"/>
  <c r="G28" i="25"/>
  <c r="AQ64" i="23"/>
  <c r="AX96" i="23"/>
  <c r="AM96" i="27"/>
  <c r="Y51" i="28"/>
  <c r="Y21" i="28"/>
  <c r="Y39" i="27"/>
  <c r="AW77" i="23"/>
  <c r="AX16" i="27"/>
  <c r="AT41" i="29"/>
  <c r="AT20" i="29"/>
  <c r="AT50" i="29"/>
  <c r="AP67" i="27"/>
  <c r="S79" i="27"/>
  <c r="AM79" i="23"/>
  <c r="O96" i="23"/>
  <c r="T17" i="24"/>
  <c r="T14" i="23"/>
  <c r="AR67" i="19"/>
  <c r="F97" i="25"/>
  <c r="J86" i="23"/>
  <c r="J89" i="24"/>
  <c r="E10" i="27"/>
  <c r="U80" i="27"/>
  <c r="AU27" i="26"/>
  <c r="Q91" i="23"/>
  <c r="Q93" i="24"/>
  <c r="AL68" i="27"/>
  <c r="S96" i="23"/>
  <c r="AP93" i="25"/>
  <c r="N77" i="23"/>
  <c r="X92" i="27"/>
  <c r="J72" i="27"/>
  <c r="AV97" i="22"/>
  <c r="O92" i="23"/>
  <c r="K57" i="27"/>
  <c r="AB97" i="25"/>
  <c r="BR95" i="25"/>
  <c r="BR97" i="25" s="1"/>
  <c r="Z15" i="27"/>
  <c r="AH57" i="23"/>
  <c r="N50" i="28"/>
  <c r="N20" i="28"/>
  <c r="N32" i="28" s="1"/>
  <c r="N38" i="27"/>
  <c r="N41" i="28"/>
  <c r="AV72" i="23"/>
  <c r="AD72" i="23"/>
  <c r="AW72" i="23"/>
  <c r="AX71" i="23"/>
  <c r="K77" i="27"/>
  <c r="Y89" i="26"/>
  <c r="AP93" i="26"/>
  <c r="K64" i="27"/>
  <c r="AY96" i="23"/>
  <c r="AC71" i="23"/>
  <c r="BO15" i="26"/>
  <c r="BW15" i="26"/>
  <c r="BQ15" i="26"/>
  <c r="BY15" i="26"/>
  <c r="E83" i="26"/>
  <c r="E93" i="25"/>
  <c r="AR22" i="22"/>
  <c r="AR52" i="22"/>
  <c r="BT73" i="22"/>
  <c r="I82" i="23"/>
  <c r="AI58" i="25"/>
  <c r="BT65" i="25"/>
  <c r="S39" i="23"/>
  <c r="S21" i="24"/>
  <c r="S51" i="24"/>
  <c r="AT74" i="23"/>
  <c r="AA82" i="19"/>
  <c r="BS79" i="21"/>
  <c r="AS17" i="26"/>
  <c r="P51" i="20"/>
  <c r="P39" i="19"/>
  <c r="BS39" i="19" s="1"/>
  <c r="P21" i="20"/>
  <c r="P33" i="20" s="1"/>
  <c r="BS39" i="20"/>
  <c r="D17" i="21"/>
  <c r="CB14" i="21"/>
  <c r="BT14" i="21"/>
  <c r="F58" i="25"/>
  <c r="J97" i="22"/>
  <c r="AU20" i="26"/>
  <c r="AU41" i="26"/>
  <c r="AU23" i="26" s="1"/>
  <c r="AU50" i="26"/>
  <c r="BR76" i="25"/>
  <c r="F67" i="27"/>
  <c r="AJ69" i="19"/>
  <c r="AL28" i="28"/>
  <c r="AL46" i="27"/>
  <c r="V76" i="23"/>
  <c r="I83" i="25"/>
  <c r="AB52" i="25"/>
  <c r="AB22" i="25"/>
  <c r="AB34" i="25" s="1"/>
  <c r="BR40" i="25"/>
  <c r="AO83" i="25"/>
  <c r="Z58" i="24"/>
  <c r="Z56" i="23"/>
  <c r="H44" i="27"/>
  <c r="H26" i="28"/>
  <c r="H47" i="28"/>
  <c r="AF47" i="24"/>
  <c r="AF44" i="23"/>
  <c r="AF26" i="24"/>
  <c r="H65" i="27"/>
  <c r="AK56" i="27"/>
  <c r="AK58" i="28"/>
  <c r="AF26" i="26"/>
  <c r="AF47" i="26"/>
  <c r="W51" i="22"/>
  <c r="W21" i="22"/>
  <c r="W33" i="22" s="1"/>
  <c r="E89" i="21"/>
  <c r="U70" i="23"/>
  <c r="AN81" i="23"/>
  <c r="BO81" i="24"/>
  <c r="BQ81" i="24"/>
  <c r="AT11" i="29"/>
  <c r="G65" i="27"/>
  <c r="P41" i="22"/>
  <c r="P50" i="22"/>
  <c r="P20" i="22"/>
  <c r="P32" i="22" s="1"/>
  <c r="BS38" i="22"/>
  <c r="AV28" i="25"/>
  <c r="AF40" i="27"/>
  <c r="AF22" i="28"/>
  <c r="AF52" i="28"/>
  <c r="R11" i="21"/>
  <c r="BS8" i="21"/>
  <c r="BS11" i="21" s="1"/>
  <c r="AC11" i="25"/>
  <c r="AU79" i="23"/>
  <c r="BT67" i="25"/>
  <c r="AJ51" i="22"/>
  <c r="AJ21" i="22"/>
  <c r="AC88" i="19"/>
  <c r="AN17" i="26"/>
  <c r="BW14" i="26"/>
  <c r="BO14" i="26"/>
  <c r="BQ14" i="26"/>
  <c r="BY14" i="26"/>
  <c r="N51" i="22"/>
  <c r="N21" i="22"/>
  <c r="AQ17" i="22"/>
  <c r="N97" i="20"/>
  <c r="N95" i="19"/>
  <c r="W22" i="21"/>
  <c r="W52" i="21"/>
  <c r="AY47" i="28"/>
  <c r="AY44" i="27"/>
  <c r="AY26" i="28"/>
  <c r="AG50" i="24"/>
  <c r="AG38" i="23"/>
  <c r="AG41" i="24"/>
  <c r="AG20" i="24"/>
  <c r="AE22" i="22"/>
  <c r="AE34" i="22" s="1"/>
  <c r="AE52" i="22"/>
  <c r="BT69" i="21"/>
  <c r="BR76" i="22"/>
  <c r="AK10" i="23"/>
  <c r="AX65" i="23"/>
  <c r="BW16" i="29"/>
  <c r="BO16" i="29"/>
  <c r="BQ16" i="29"/>
  <c r="BY16" i="29"/>
  <c r="AI50" i="25"/>
  <c r="AI41" i="25"/>
  <c r="AI20" i="25"/>
  <c r="AQ51" i="25"/>
  <c r="AQ21" i="25"/>
  <c r="R83" i="25"/>
  <c r="W28" i="25"/>
  <c r="X71" i="23"/>
  <c r="AY15" i="23"/>
  <c r="Y17" i="29"/>
  <c r="BO86" i="25"/>
  <c r="AN89" i="25"/>
  <c r="BQ86" i="25"/>
  <c r="AG65" i="27"/>
  <c r="F21" i="26"/>
  <c r="F51" i="26"/>
  <c r="AK22" i="25"/>
  <c r="AK52" i="25"/>
  <c r="Y92" i="23"/>
  <c r="AO51" i="24"/>
  <c r="AO39" i="23"/>
  <c r="AO21" i="24"/>
  <c r="T91" i="23"/>
  <c r="T93" i="23" s="1"/>
  <c r="T93" i="24"/>
  <c r="AQ83" i="25"/>
  <c r="P71" i="23"/>
  <c r="BS71" i="23" s="1"/>
  <c r="BS71" i="24"/>
  <c r="AJ73" i="23"/>
  <c r="AV83" i="26"/>
  <c r="BS87" i="25"/>
  <c r="O50" i="26"/>
  <c r="O41" i="26"/>
  <c r="O20" i="26"/>
  <c r="AS65" i="27"/>
  <c r="AX8" i="23"/>
  <c r="AX11" i="24"/>
  <c r="BT65" i="26"/>
  <c r="AK67" i="27"/>
  <c r="AF66" i="27"/>
  <c r="D89" i="21"/>
  <c r="BT86" i="21"/>
  <c r="P27" i="26"/>
  <c r="P33" i="26" s="1"/>
  <c r="BS45" i="26"/>
  <c r="AR27" i="29"/>
  <c r="AE22" i="29"/>
  <c r="AE52" i="29"/>
  <c r="BR73" i="25"/>
  <c r="R26" i="30"/>
  <c r="R47" i="30"/>
  <c r="X11" i="29"/>
  <c r="AD67" i="27"/>
  <c r="BO92" i="26"/>
  <c r="BQ92" i="26"/>
  <c r="H50" i="25"/>
  <c r="H20" i="25"/>
  <c r="H32" i="25" s="1"/>
  <c r="H41" i="25"/>
  <c r="AQ65" i="23"/>
  <c r="AI47" i="30"/>
  <c r="AI26" i="30"/>
  <c r="Q27" i="29"/>
  <c r="Z51" i="26"/>
  <c r="Z21" i="26"/>
  <c r="Y41" i="25"/>
  <c r="Y20" i="25"/>
  <c r="Y50" i="25"/>
  <c r="AP51" i="25"/>
  <c r="AP21" i="25"/>
  <c r="AL83" i="26"/>
  <c r="AB70" i="27"/>
  <c r="BR70" i="28"/>
  <c r="AA89" i="29"/>
  <c r="AO22" i="25"/>
  <c r="AO52" i="25"/>
  <c r="P93" i="28"/>
  <c r="P91" i="27"/>
  <c r="BS91" i="28"/>
  <c r="G26" i="28"/>
  <c r="G44" i="27"/>
  <c r="G47" i="28"/>
  <c r="AF67" i="23"/>
  <c r="AV71" i="23"/>
  <c r="O28" i="25"/>
  <c r="AR91" i="19"/>
  <c r="AR93" i="19" s="1"/>
  <c r="AR93" i="20"/>
  <c r="U75" i="27"/>
  <c r="Y95" i="27"/>
  <c r="Y97" i="28"/>
  <c r="H78" i="23"/>
  <c r="D80" i="27"/>
  <c r="BT80" i="28"/>
  <c r="AF82" i="27"/>
  <c r="BR9" i="25"/>
  <c r="AV67" i="27"/>
  <c r="BR75" i="26"/>
  <c r="AG93" i="26"/>
  <c r="AS11" i="29"/>
  <c r="AQ20" i="26"/>
  <c r="AQ41" i="26"/>
  <c r="AQ23" i="26" s="1"/>
  <c r="AQ50" i="26"/>
  <c r="E27" i="22"/>
  <c r="T58" i="26"/>
  <c r="AB78" i="27"/>
  <c r="BR78" i="28"/>
  <c r="AQ51" i="26"/>
  <c r="AQ21" i="26"/>
  <c r="AN69" i="23"/>
  <c r="BO69" i="24"/>
  <c r="BQ69" i="24"/>
  <c r="AU89" i="25"/>
  <c r="K21" i="28"/>
  <c r="K39" i="27"/>
  <c r="K51" i="28"/>
  <c r="D93" i="25"/>
  <c r="BT91" i="25"/>
  <c r="BT93" i="25" s="1"/>
  <c r="M50" i="28"/>
  <c r="M38" i="27"/>
  <c r="M20" i="28"/>
  <c r="M41" i="28"/>
  <c r="G11" i="22"/>
  <c r="AR93" i="28"/>
  <c r="AR91" i="27"/>
  <c r="L87" i="27"/>
  <c r="E82" i="23"/>
  <c r="D82" i="23"/>
  <c r="BT82" i="24"/>
  <c r="K72" i="23"/>
  <c r="H16" i="23"/>
  <c r="H22" i="23" s="1"/>
  <c r="AR93" i="26"/>
  <c r="AA17" i="29"/>
  <c r="AL77" i="19"/>
  <c r="AL83" i="19" s="1"/>
  <c r="BT68" i="25"/>
  <c r="K16" i="23"/>
  <c r="K28" i="23" s="1"/>
  <c r="W78" i="23"/>
  <c r="BT76" i="29"/>
  <c r="R69" i="23"/>
  <c r="AU89" i="22"/>
  <c r="AH80" i="23"/>
  <c r="U44" i="27"/>
  <c r="U26" i="28"/>
  <c r="U47" i="28"/>
  <c r="AB46" i="23"/>
  <c r="AB28" i="24"/>
  <c r="AB34" i="24" s="1"/>
  <c r="BR46" i="24"/>
  <c r="F16" i="27"/>
  <c r="K52" i="28"/>
  <c r="K40" i="27"/>
  <c r="K22" i="28"/>
  <c r="Z72" i="23"/>
  <c r="M88" i="23"/>
  <c r="AA89" i="24"/>
  <c r="AA86" i="23"/>
  <c r="H79" i="23"/>
  <c r="AQ52" i="21"/>
  <c r="AQ22" i="21"/>
  <c r="AQ34" i="21" s="1"/>
  <c r="F69" i="23"/>
  <c r="AT83" i="26"/>
  <c r="J66" i="27"/>
  <c r="BT77" i="26"/>
  <c r="H47" i="21"/>
  <c r="H26" i="21"/>
  <c r="H32" i="21" s="1"/>
  <c r="AJ58" i="28"/>
  <c r="AJ56" i="27"/>
  <c r="Y17" i="24"/>
  <c r="Y14" i="23"/>
  <c r="Q11" i="25"/>
  <c r="P95" i="23"/>
  <c r="P97" i="24"/>
  <c r="BS95" i="24"/>
  <c r="BS97" i="24" s="1"/>
  <c r="AM27" i="29"/>
  <c r="Z50" i="22"/>
  <c r="Z20" i="22"/>
  <c r="Z32" i="22" s="1"/>
  <c r="Z41" i="22"/>
  <c r="Z53" i="22" s="1"/>
  <c r="Z60" i="22" s="1"/>
  <c r="AF95" i="23"/>
  <c r="AF97" i="24"/>
  <c r="G10" i="23"/>
  <c r="H26" i="26"/>
  <c r="H47" i="26"/>
  <c r="AK40" i="23"/>
  <c r="AK22" i="24"/>
  <c r="AK52" i="24"/>
  <c r="G74" i="27"/>
  <c r="J27" i="25"/>
  <c r="AI65" i="27"/>
  <c r="AE86" i="23"/>
  <c r="AE89" i="24"/>
  <c r="AQ17" i="25"/>
  <c r="AQ23" i="25" s="1"/>
  <c r="I57" i="27"/>
  <c r="AA14" i="27"/>
  <c r="AA17" i="28"/>
  <c r="K93" i="25"/>
  <c r="AB89" i="21"/>
  <c r="BR86" i="21"/>
  <c r="T97" i="24"/>
  <c r="T95" i="23"/>
  <c r="T97" i="23" s="1"/>
  <c r="AI71" i="23"/>
  <c r="X27" i="20"/>
  <c r="X33" i="20" s="1"/>
  <c r="X45" i="19"/>
  <c r="U15" i="23"/>
  <c r="Z70" i="19"/>
  <c r="AW11" i="21"/>
  <c r="AX103" i="21" s="1"/>
  <c r="AC93" i="24"/>
  <c r="AC91" i="23"/>
  <c r="AC93" i="23" s="1"/>
  <c r="O17" i="29"/>
  <c r="N17" i="26"/>
  <c r="AX83" i="22"/>
  <c r="L78" i="23"/>
  <c r="AX81" i="23"/>
  <c r="P20" i="25"/>
  <c r="P50" i="25"/>
  <c r="P41" i="25"/>
  <c r="BS38" i="25"/>
  <c r="AB26" i="28"/>
  <c r="AB44" i="27"/>
  <c r="AB47" i="28"/>
  <c r="BR44" i="28"/>
  <c r="AL56" i="27"/>
  <c r="AL58" i="28"/>
  <c r="T92" i="19"/>
  <c r="T93" i="19" s="1"/>
  <c r="BT88" i="21"/>
  <c r="AC83" i="25"/>
  <c r="K97" i="25"/>
  <c r="N51" i="25"/>
  <c r="N21" i="25"/>
  <c r="AA11" i="21"/>
  <c r="AB38" i="27"/>
  <c r="AB20" i="28"/>
  <c r="AB50" i="28"/>
  <c r="AB41" i="28"/>
  <c r="BR38" i="28"/>
  <c r="Q22" i="25"/>
  <c r="Q34" i="25" s="1"/>
  <c r="Q52" i="25"/>
  <c r="AM80" i="34"/>
  <c r="AN10" i="23"/>
  <c r="BS57" i="25"/>
  <c r="BS58" i="25" s="1"/>
  <c r="AK82" i="23"/>
  <c r="D89" i="22"/>
  <c r="BT86" i="22"/>
  <c r="P97" i="22"/>
  <c r="BS95" i="22"/>
  <c r="BS97" i="22" s="1"/>
  <c r="Z73" i="33"/>
  <c r="Q26" i="25"/>
  <c r="Q47" i="25"/>
  <c r="Q29" i="25" s="1"/>
  <c r="M89" i="26"/>
  <c r="N58" i="25"/>
  <c r="E17" i="22"/>
  <c r="AW86" i="23"/>
  <c r="AW89" i="24"/>
  <c r="N9" i="23"/>
  <c r="AL64" i="23"/>
  <c r="N79" i="23"/>
  <c r="AB69" i="23"/>
  <c r="BR69" i="24"/>
  <c r="D86" i="23"/>
  <c r="BT86" i="23" s="1"/>
  <c r="D89" i="24"/>
  <c r="BT86" i="24"/>
  <c r="AP93" i="28"/>
  <c r="AP91" i="27"/>
  <c r="Z22" i="22"/>
  <c r="Z34" i="22" s="1"/>
  <c r="Z52" i="22"/>
  <c r="AF74" i="27"/>
  <c r="Z96" i="23"/>
  <c r="AG28" i="24"/>
  <c r="AG46" i="23"/>
  <c r="BS72" i="26"/>
  <c r="AL17" i="28"/>
  <c r="AL14" i="27"/>
  <c r="D68" i="23"/>
  <c r="BT68" i="24"/>
  <c r="U88" i="23"/>
  <c r="Q15" i="27"/>
  <c r="H63" i="23"/>
  <c r="H83" i="24"/>
  <c r="D17" i="26"/>
  <c r="BT14" i="26"/>
  <c r="CB14" i="26"/>
  <c r="U81" i="27"/>
  <c r="G51" i="28"/>
  <c r="G39" i="27"/>
  <c r="G21" i="28"/>
  <c r="O93" i="29"/>
  <c r="Q17" i="26"/>
  <c r="M58" i="26"/>
  <c r="AI28" i="29"/>
  <c r="W79" i="23"/>
  <c r="U50" i="26"/>
  <c r="U41" i="26"/>
  <c r="U20" i="26"/>
  <c r="J81" i="27"/>
  <c r="Z46" i="27"/>
  <c r="Z28" i="28"/>
  <c r="AF22" i="24"/>
  <c r="AF40" i="23"/>
  <c r="AF52" i="24"/>
  <c r="K50" i="28"/>
  <c r="K20" i="28"/>
  <c r="K38" i="27"/>
  <c r="K41" i="28"/>
  <c r="Q52" i="26"/>
  <c r="Q22" i="26"/>
  <c r="X75" i="27"/>
  <c r="AL26" i="28"/>
  <c r="AL47" i="28"/>
  <c r="AL44" i="27"/>
  <c r="AA78" i="23"/>
  <c r="AL77" i="23"/>
  <c r="D28" i="26"/>
  <c r="BT46" i="26"/>
  <c r="AA28" i="24"/>
  <c r="AA46" i="23"/>
  <c r="X89" i="26"/>
  <c r="AI11" i="30"/>
  <c r="W52" i="25"/>
  <c r="W22" i="25"/>
  <c r="AU14" i="27"/>
  <c r="AU17" i="28"/>
  <c r="Q75" i="23"/>
  <c r="K17" i="26"/>
  <c r="T56" i="23"/>
  <c r="T58" i="24"/>
  <c r="AO82" i="23"/>
  <c r="AC86" i="27"/>
  <c r="AC89" i="28"/>
  <c r="BO10" i="26"/>
  <c r="AQ41" i="28"/>
  <c r="AQ38" i="27"/>
  <c r="AQ20" i="28"/>
  <c r="AQ50" i="28"/>
  <c r="AL93" i="28"/>
  <c r="AL91" i="27"/>
  <c r="S28" i="29"/>
  <c r="Q50" i="26"/>
  <c r="Q20" i="26"/>
  <c r="Q41" i="26"/>
  <c r="Y58" i="25"/>
  <c r="AX51" i="9"/>
  <c r="AX21" i="9"/>
  <c r="AX39" i="34"/>
  <c r="AX21" i="34" s="1"/>
  <c r="AX33" i="34" s="1"/>
  <c r="AL50" i="25"/>
  <c r="AL41" i="25"/>
  <c r="AL53" i="25" s="1"/>
  <c r="AL20" i="25"/>
  <c r="K77" i="23"/>
  <c r="AH40" i="23"/>
  <c r="AH22" i="24"/>
  <c r="AH52" i="24"/>
  <c r="W28" i="28"/>
  <c r="W46" i="27"/>
  <c r="AT21" i="30"/>
  <c r="AT51" i="30"/>
  <c r="Z9" i="27"/>
  <c r="AL9" i="27"/>
  <c r="O52" i="24"/>
  <c r="O40" i="23"/>
  <c r="O22" i="23" s="1"/>
  <c r="O22" i="24"/>
  <c r="AU65" i="23"/>
  <c r="K58" i="25"/>
  <c r="AX21" i="25"/>
  <c r="AX33" i="25" s="1"/>
  <c r="AX51" i="25"/>
  <c r="AB74" i="23"/>
  <c r="BR74" i="24"/>
  <c r="AX96" i="27"/>
  <c r="AH50" i="25"/>
  <c r="AH20" i="25"/>
  <c r="AH32" i="25" s="1"/>
  <c r="AH41" i="25"/>
  <c r="AH53" i="25" s="1"/>
  <c r="U71" i="23"/>
  <c r="AY73" i="27"/>
  <c r="M28" i="29"/>
  <c r="AU71" i="23"/>
  <c r="AG28" i="26"/>
  <c r="AG34" i="26" s="1"/>
  <c r="Z27" i="26"/>
  <c r="AW83" i="29"/>
  <c r="M89" i="24"/>
  <c r="M86" i="23"/>
  <c r="O28" i="26"/>
  <c r="V52" i="28"/>
  <c r="V40" i="27"/>
  <c r="V22" i="28"/>
  <c r="BO68" i="29"/>
  <c r="BQ68" i="29"/>
  <c r="X11" i="26"/>
  <c r="AK22" i="29"/>
  <c r="AK52" i="29"/>
  <c r="L15" i="23"/>
  <c r="AA66" i="27"/>
  <c r="AN41" i="29"/>
  <c r="BO38" i="29"/>
  <c r="AN20" i="29"/>
  <c r="AN50" i="29"/>
  <c r="BQ38" i="29"/>
  <c r="P89" i="25"/>
  <c r="BS86" i="25"/>
  <c r="BT79" i="26"/>
  <c r="R50" i="25"/>
  <c r="R41" i="25"/>
  <c r="R20" i="25"/>
  <c r="AH39" i="27"/>
  <c r="AH51" i="27" s="1"/>
  <c r="AH51" i="28"/>
  <c r="AH21" i="28"/>
  <c r="H40" i="27"/>
  <c r="H52" i="27" s="1"/>
  <c r="H52" i="28"/>
  <c r="H22" i="28"/>
  <c r="AN28" i="28"/>
  <c r="AN46" i="27"/>
  <c r="BO46" i="28"/>
  <c r="BQ46" i="28"/>
  <c r="T75" i="27"/>
  <c r="J27" i="29"/>
  <c r="J52" i="29"/>
  <c r="J22" i="29"/>
  <c r="AC80" i="27"/>
  <c r="BT79" i="25"/>
  <c r="AT17" i="22"/>
  <c r="AR89" i="25"/>
  <c r="Y51" i="25"/>
  <c r="Y21" i="25"/>
  <c r="K28" i="28"/>
  <c r="K46" i="27"/>
  <c r="AJ47" i="21"/>
  <c r="AJ26" i="21"/>
  <c r="AJ32" i="21" s="1"/>
  <c r="Y50" i="28"/>
  <c r="Y41" i="28"/>
  <c r="Y38" i="27"/>
  <c r="Y20" i="28"/>
  <c r="AE47" i="25"/>
  <c r="AE26" i="25"/>
  <c r="Z92" i="23"/>
  <c r="AR76" i="23"/>
  <c r="I28" i="25"/>
  <c r="W70" i="23"/>
  <c r="AC95" i="23"/>
  <c r="AC97" i="23" s="1"/>
  <c r="AC97" i="24"/>
  <c r="I88" i="23"/>
  <c r="AS78" i="34"/>
  <c r="O22" i="9"/>
  <c r="O34" i="9" s="1"/>
  <c r="O52" i="9"/>
  <c r="O40" i="34"/>
  <c r="O22" i="34" s="1"/>
  <c r="AJ72" i="19"/>
  <c r="D39" i="23"/>
  <c r="D51" i="24"/>
  <c r="D21" i="24"/>
  <c r="D33" i="24" s="1"/>
  <c r="BT39" i="24"/>
  <c r="AL17" i="22"/>
  <c r="AL23" i="22" s="1"/>
  <c r="H58" i="25"/>
  <c r="AY46" i="23"/>
  <c r="AY28" i="24"/>
  <c r="T74" i="23"/>
  <c r="AI27" i="22"/>
  <c r="AC65" i="19"/>
  <c r="AC20" i="25"/>
  <c r="AC50" i="25"/>
  <c r="AC41" i="25"/>
  <c r="AF73" i="27"/>
  <c r="Q81" i="23"/>
  <c r="J68" i="27"/>
  <c r="L70" i="23"/>
  <c r="BR80" i="21"/>
  <c r="AC15" i="23"/>
  <c r="AR47" i="26"/>
  <c r="AR29" i="26" s="1"/>
  <c r="AR26" i="26"/>
  <c r="AH11" i="29"/>
  <c r="K15" i="34"/>
  <c r="U47" i="22"/>
  <c r="U29" i="22" s="1"/>
  <c r="U26" i="22"/>
  <c r="AY75" i="23"/>
  <c r="AG17" i="21"/>
  <c r="F27" i="21"/>
  <c r="AT81" i="23"/>
  <c r="Z10" i="23"/>
  <c r="P21" i="26"/>
  <c r="P51" i="26"/>
  <c r="BS39" i="26"/>
  <c r="S41" i="25"/>
  <c r="S20" i="25"/>
  <c r="S50" i="25"/>
  <c r="BR78" i="26"/>
  <c r="AM50" i="25"/>
  <c r="AM20" i="25"/>
  <c r="AM41" i="25"/>
  <c r="Q93" i="9"/>
  <c r="Q91" i="34"/>
  <c r="AA27" i="26"/>
  <c r="AF67" i="27"/>
  <c r="AL52" i="25"/>
  <c r="AL22" i="25"/>
  <c r="AL34" i="25" s="1"/>
  <c r="V52" i="25"/>
  <c r="V22" i="25"/>
  <c r="V34" i="25" s="1"/>
  <c r="BT74" i="25"/>
  <c r="G65" i="23"/>
  <c r="L17" i="25"/>
  <c r="U93" i="21"/>
  <c r="R27" i="21"/>
  <c r="T50" i="25"/>
  <c r="T20" i="25"/>
  <c r="T41" i="25"/>
  <c r="Y11" i="24"/>
  <c r="Y8" i="23"/>
  <c r="J77" i="23"/>
  <c r="M41" i="24"/>
  <c r="M50" i="24"/>
  <c r="M38" i="23"/>
  <c r="M20" i="24"/>
  <c r="M22" i="22"/>
  <c r="M52" i="22"/>
  <c r="AE52" i="26"/>
  <c r="AE22" i="26"/>
  <c r="D93" i="22"/>
  <c r="BT91" i="22"/>
  <c r="BT93" i="22" s="1"/>
  <c r="W8" i="27"/>
  <c r="W11" i="28"/>
  <c r="W9" i="23"/>
  <c r="W11" i="23" s="1"/>
  <c r="Q45" i="27"/>
  <c r="Q27" i="28"/>
  <c r="R27" i="26"/>
  <c r="AV66" i="23"/>
  <c r="AL57" i="27"/>
  <c r="BO46" i="25"/>
  <c r="AN28" i="25"/>
  <c r="BQ46" i="25"/>
  <c r="AS64" i="19"/>
  <c r="V71" i="27"/>
  <c r="AH83" i="26"/>
  <c r="AE21" i="25"/>
  <c r="AE33" i="25" s="1"/>
  <c r="AE51" i="25"/>
  <c r="AL71" i="23"/>
  <c r="K15" i="27"/>
  <c r="Z80" i="23"/>
  <c r="AO20" i="26"/>
  <c r="AO41" i="26"/>
  <c r="AO23" i="26" s="1"/>
  <c r="AO50" i="26"/>
  <c r="AE28" i="25"/>
  <c r="M15" i="27"/>
  <c r="AD77" i="23"/>
  <c r="AE16" i="23"/>
  <c r="V82" i="23"/>
  <c r="I21" i="22"/>
  <c r="I33" i="22" s="1"/>
  <c r="I51" i="22"/>
  <c r="AD26" i="28"/>
  <c r="AD44" i="27"/>
  <c r="AD47" i="28"/>
  <c r="AD29" i="28" s="1"/>
  <c r="AK28" i="26"/>
  <c r="AJ22" i="26"/>
  <c r="AJ52" i="26"/>
  <c r="AH71" i="27"/>
  <c r="AS79" i="27"/>
  <c r="R80" i="23"/>
  <c r="AF64" i="27"/>
  <c r="AV21" i="26"/>
  <c r="AV33" i="26" s="1"/>
  <c r="AV51" i="26"/>
  <c r="W67" i="23"/>
  <c r="BR87" i="21"/>
  <c r="U77" i="23"/>
  <c r="O81" i="23"/>
  <c r="AA97" i="24"/>
  <c r="AA95" i="23"/>
  <c r="AA97" i="23" s="1"/>
  <c r="S75" i="27"/>
  <c r="AR22" i="28"/>
  <c r="AR52" i="28"/>
  <c r="AR40" i="27"/>
  <c r="I27" i="24"/>
  <c r="I45" i="23"/>
  <c r="I27" i="23" s="1"/>
  <c r="M10" i="27"/>
  <c r="T21" i="26"/>
  <c r="T51" i="26"/>
  <c r="M17" i="22"/>
  <c r="M29" i="22" s="1"/>
  <c r="AW27" i="28"/>
  <c r="AW33" i="28" s="1"/>
  <c r="AW45" i="27"/>
  <c r="Y47" i="28"/>
  <c r="Y26" i="28"/>
  <c r="Y44" i="27"/>
  <c r="F45" i="27"/>
  <c r="F27" i="28"/>
  <c r="AU72" i="23"/>
  <c r="AH27" i="25"/>
  <c r="V52" i="29"/>
  <c r="V22" i="29"/>
  <c r="U11" i="29"/>
  <c r="AJ71" i="27"/>
  <c r="AN9" i="27"/>
  <c r="M67" i="27"/>
  <c r="AE58" i="26"/>
  <c r="AQ8" i="27"/>
  <c r="AQ11" i="28"/>
  <c r="AW78" i="27"/>
  <c r="AX89" i="26"/>
  <c r="AR88" i="27"/>
  <c r="AW22" i="24"/>
  <c r="AW52" i="24"/>
  <c r="AW40" i="23"/>
  <c r="AW52" i="23" s="1"/>
  <c r="AV50" i="29"/>
  <c r="AV41" i="29"/>
  <c r="AV20" i="29"/>
  <c r="Q79" i="27"/>
  <c r="AR47" i="29"/>
  <c r="AR26" i="29"/>
  <c r="BS73" i="26"/>
  <c r="H93" i="26"/>
  <c r="AG75" i="23"/>
  <c r="AX10" i="27"/>
  <c r="I11" i="28"/>
  <c r="I8" i="27"/>
  <c r="AI17" i="29"/>
  <c r="AW11" i="29"/>
  <c r="BS66" i="26"/>
  <c r="AG27" i="25"/>
  <c r="AR41" i="28"/>
  <c r="AR50" i="28"/>
  <c r="AR38" i="27"/>
  <c r="AR20" i="28"/>
  <c r="E28" i="25"/>
  <c r="T93" i="26"/>
  <c r="R72" i="23"/>
  <c r="AR97" i="24"/>
  <c r="AR95" i="23"/>
  <c r="AH51" i="26"/>
  <c r="AH21" i="26"/>
  <c r="AC28" i="22"/>
  <c r="X41" i="29"/>
  <c r="X20" i="29"/>
  <c r="X50" i="29"/>
  <c r="AG26" i="26"/>
  <c r="AG47" i="26"/>
  <c r="Y69" i="27"/>
  <c r="H21" i="26"/>
  <c r="H33" i="26" s="1"/>
  <c r="H51" i="26"/>
  <c r="AV83" i="29"/>
  <c r="U28" i="29"/>
  <c r="AU97" i="25"/>
  <c r="AM97" i="26"/>
  <c r="AM93" i="26"/>
  <c r="AB92" i="23"/>
  <c r="BR92" i="24"/>
  <c r="J91" i="23"/>
  <c r="J93" i="23" s="1"/>
  <c r="J93" i="24"/>
  <c r="AV41" i="20"/>
  <c r="AV53" i="20" s="1"/>
  <c r="AV60" i="20" s="1"/>
  <c r="AV99" i="20" s="1"/>
  <c r="AV20" i="20"/>
  <c r="AV32" i="20" s="1"/>
  <c r="AV38" i="19"/>
  <c r="AV41" i="19" s="1"/>
  <c r="AV50" i="20"/>
  <c r="AS76" i="23"/>
  <c r="AC58" i="25"/>
  <c r="AM10" i="27"/>
  <c r="D47" i="21"/>
  <c r="D26" i="21"/>
  <c r="BT44" i="21"/>
  <c r="BT47" i="21" s="1"/>
  <c r="BO9" i="28"/>
  <c r="AP9" i="27"/>
  <c r="BO9" i="27" s="1"/>
  <c r="AL17" i="30"/>
  <c r="L65" i="27"/>
  <c r="AY83" i="30"/>
  <c r="AP57" i="27"/>
  <c r="J92" i="27"/>
  <c r="AM70" i="23"/>
  <c r="AS68" i="23"/>
  <c r="AJ83" i="22"/>
  <c r="BR82" i="25"/>
  <c r="D92" i="32"/>
  <c r="D92" i="10"/>
  <c r="BT92" i="10" s="1"/>
  <c r="BT92" i="1"/>
  <c r="AM89" i="25"/>
  <c r="R86" i="19"/>
  <c r="R89" i="20"/>
  <c r="AT88" i="23"/>
  <c r="Y41" i="22"/>
  <c r="Y53" i="22" s="1"/>
  <c r="Y20" i="22"/>
  <c r="Y50" i="22"/>
  <c r="AP22" i="28"/>
  <c r="AP40" i="27"/>
  <c r="AP52" i="28"/>
  <c r="X71" i="33"/>
  <c r="AD76" i="23"/>
  <c r="R38" i="23"/>
  <c r="R41" i="24"/>
  <c r="R20" i="24"/>
  <c r="R50" i="24"/>
  <c r="AY82" i="19"/>
  <c r="O93" i="22"/>
  <c r="AP50" i="29"/>
  <c r="AP41" i="29"/>
  <c r="AP20" i="29"/>
  <c r="AJ64" i="23"/>
  <c r="AU81" i="34"/>
  <c r="AR50" i="24"/>
  <c r="AR20" i="24"/>
  <c r="AR41" i="24"/>
  <c r="AR53" i="24" s="1"/>
  <c r="AR60" i="24" s="1"/>
  <c r="AR38" i="23"/>
  <c r="AU26" i="28"/>
  <c r="AU44" i="27"/>
  <c r="AU50" i="27" s="1"/>
  <c r="AU47" i="28"/>
  <c r="AS91" i="23"/>
  <c r="AS93" i="23" s="1"/>
  <c r="AS93" i="24"/>
  <c r="AP66" i="27"/>
  <c r="Z88" i="23"/>
  <c r="BO77" i="22"/>
  <c r="BQ77" i="22"/>
  <c r="AD50" i="26"/>
  <c r="AD41" i="26"/>
  <c r="AD20" i="26"/>
  <c r="AD32" i="26" s="1"/>
  <c r="AD52" i="26"/>
  <c r="AD22" i="26"/>
  <c r="X95" i="27"/>
  <c r="X97" i="28"/>
  <c r="K92" i="23"/>
  <c r="BQ8" i="24"/>
  <c r="AO8" i="23"/>
  <c r="BQ8" i="23" s="1"/>
  <c r="AO11" i="24"/>
  <c r="AO28" i="28"/>
  <c r="AO46" i="27"/>
  <c r="G68" i="34"/>
  <c r="U16" i="23"/>
  <c r="AW80" i="23"/>
  <c r="W28" i="26"/>
  <c r="AM22" i="28"/>
  <c r="AM52" i="28"/>
  <c r="AM40" i="27"/>
  <c r="AC47" i="24"/>
  <c r="AC26" i="24"/>
  <c r="AC32" i="24" s="1"/>
  <c r="AC44" i="23"/>
  <c r="AM91" i="23"/>
  <c r="AM93" i="24"/>
  <c r="Q69" i="23"/>
  <c r="AG50" i="26"/>
  <c r="AG20" i="26"/>
  <c r="AG41" i="26"/>
  <c r="AG23" i="26" s="1"/>
  <c r="R83" i="22"/>
  <c r="Z8" i="23"/>
  <c r="Z11" i="24"/>
  <c r="AY87" i="23"/>
  <c r="AM78" i="23"/>
  <c r="T26" i="25"/>
  <c r="T47" i="25"/>
  <c r="T29" i="25" s="1"/>
  <c r="R75" i="27"/>
  <c r="AM80" i="23"/>
  <c r="AM74" i="23"/>
  <c r="X21" i="25"/>
  <c r="X51" i="25"/>
  <c r="I40" i="23"/>
  <c r="I52" i="24"/>
  <c r="I22" i="24"/>
  <c r="W11" i="30"/>
  <c r="AS21" i="28"/>
  <c r="AS51" i="28"/>
  <c r="AS39" i="27"/>
  <c r="M66" i="23"/>
  <c r="AU11" i="22"/>
  <c r="AW47" i="22"/>
  <c r="AW26" i="22"/>
  <c r="AN89" i="22"/>
  <c r="BO86" i="22"/>
  <c r="BQ86" i="22"/>
  <c r="AI22" i="25"/>
  <c r="AI52" i="25"/>
  <c r="AP17" i="21"/>
  <c r="AB71" i="23"/>
  <c r="BR71" i="24"/>
  <c r="P93" i="25"/>
  <c r="BS91" i="25"/>
  <c r="AS14" i="23"/>
  <c r="AS17" i="24"/>
  <c r="AH77" i="23"/>
  <c r="AF89" i="21"/>
  <c r="AA11" i="29"/>
  <c r="BS69" i="22"/>
  <c r="AE15" i="23"/>
  <c r="P58" i="28"/>
  <c r="P56" i="27"/>
  <c r="BS56" i="28"/>
  <c r="E81" i="23"/>
  <c r="V83" i="25"/>
  <c r="AW39" i="23"/>
  <c r="AW51" i="23" s="1"/>
  <c r="AW21" i="24"/>
  <c r="AW33" i="24" s="1"/>
  <c r="AW51" i="24"/>
  <c r="AS27" i="22"/>
  <c r="O39" i="23"/>
  <c r="O21" i="24"/>
  <c r="O33" i="24" s="1"/>
  <c r="O51" i="24"/>
  <c r="AQ80" i="23"/>
  <c r="AV89" i="21"/>
  <c r="U27" i="29"/>
  <c r="AL28" i="22"/>
  <c r="AP11" i="28"/>
  <c r="BO8" i="28"/>
  <c r="AP8" i="27"/>
  <c r="AB66" i="27"/>
  <c r="BR66" i="28"/>
  <c r="T73" i="23"/>
  <c r="AS83" i="28"/>
  <c r="AS63" i="27"/>
  <c r="AF15" i="27"/>
  <c r="I92" i="27"/>
  <c r="S83" i="25"/>
  <c r="J89" i="29"/>
  <c r="Z72" i="27"/>
  <c r="S64" i="27"/>
  <c r="BW16" i="25"/>
  <c r="BO16" i="25"/>
  <c r="BQ16" i="25"/>
  <c r="BQ17" i="25" s="1"/>
  <c r="BY16" i="25"/>
  <c r="I93" i="21"/>
  <c r="U10" i="27"/>
  <c r="BQ10" i="25"/>
  <c r="AQ64" i="19"/>
  <c r="AO92" i="23"/>
  <c r="U17" i="29"/>
  <c r="AB64" i="27"/>
  <c r="BR64" i="28"/>
  <c r="AS73" i="27"/>
  <c r="F97" i="24"/>
  <c r="F95" i="23"/>
  <c r="AS56" i="27"/>
  <c r="AS58" i="28"/>
  <c r="AN58" i="28"/>
  <c r="BO56" i="28"/>
  <c r="AN56" i="27"/>
  <c r="BQ56" i="28"/>
  <c r="Q67" i="27"/>
  <c r="S58" i="24"/>
  <c r="S56" i="23"/>
  <c r="AF76" i="34"/>
  <c r="BS16" i="25"/>
  <c r="CA16" i="25"/>
  <c r="BS28" i="25" s="1"/>
  <c r="L92" i="23"/>
  <c r="AT14" i="27"/>
  <c r="AT17" i="28"/>
  <c r="AJ45" i="27"/>
  <c r="AJ27" i="28"/>
  <c r="AX89" i="25"/>
  <c r="X22" i="22"/>
  <c r="X34" i="22" s="1"/>
  <c r="X52" i="22"/>
  <c r="AH11" i="24"/>
  <c r="AH8" i="23"/>
  <c r="AV89" i="26"/>
  <c r="AU28" i="29"/>
  <c r="AT45" i="19"/>
  <c r="AT27" i="19" s="1"/>
  <c r="AT27" i="20"/>
  <c r="J75" i="27"/>
  <c r="AD82" i="23"/>
  <c r="AT81" i="19"/>
  <c r="AT69" i="27"/>
  <c r="BR88" i="26"/>
  <c r="O80" i="23"/>
  <c r="AW15" i="23"/>
  <c r="V17" i="25"/>
  <c r="AS15" i="27"/>
  <c r="AT28" i="25"/>
  <c r="D87" i="23"/>
  <c r="BT87" i="23" s="1"/>
  <c r="BT87" i="24"/>
  <c r="D74" i="23"/>
  <c r="BT74" i="24"/>
  <c r="AR97" i="21"/>
  <c r="AN41" i="21"/>
  <c r="BO38" i="21"/>
  <c r="BO50" i="21" s="1"/>
  <c r="AN50" i="21"/>
  <c r="AN20" i="21"/>
  <c r="BQ38" i="21"/>
  <c r="BS79" i="26"/>
  <c r="X66" i="23"/>
  <c r="AY11" i="29"/>
  <c r="AK83" i="24"/>
  <c r="AK63" i="23"/>
  <c r="AC17" i="24"/>
  <c r="AC14" i="23"/>
  <c r="V71" i="23"/>
  <c r="AK15" i="23"/>
  <c r="Z71" i="27"/>
  <c r="N47" i="26"/>
  <c r="N26" i="26"/>
  <c r="AM28" i="29"/>
  <c r="AD28" i="29"/>
  <c r="V70" i="23"/>
  <c r="L64" i="23"/>
  <c r="AO80" i="27"/>
  <c r="AK73" i="23"/>
  <c r="AA83" i="28"/>
  <c r="AA63" i="27"/>
  <c r="S10" i="27"/>
  <c r="I52" i="28"/>
  <c r="I22" i="28"/>
  <c r="I40" i="27"/>
  <c r="AB93" i="28"/>
  <c r="AB91" i="27"/>
  <c r="BR91" i="28"/>
  <c r="AH79" i="27"/>
  <c r="AB16" i="27"/>
  <c r="BR16" i="28"/>
  <c r="BZ16" i="28"/>
  <c r="AX17" i="26"/>
  <c r="AX23" i="26" s="1"/>
  <c r="AB44" i="23"/>
  <c r="AB47" i="24"/>
  <c r="AB29" i="24" s="1"/>
  <c r="AB26" i="24"/>
  <c r="BR44" i="24"/>
  <c r="BO74" i="26"/>
  <c r="BQ74" i="26"/>
  <c r="AR8" i="23"/>
  <c r="AR11" i="24"/>
  <c r="BO64" i="26"/>
  <c r="BQ64" i="26"/>
  <c r="BT82" i="25"/>
  <c r="AF26" i="25"/>
  <c r="AF47" i="25"/>
  <c r="AF53" i="25" s="1"/>
  <c r="AF60" i="25" s="1"/>
  <c r="BS65" i="30"/>
  <c r="O26" i="26"/>
  <c r="O47" i="26"/>
  <c r="AX11" i="26"/>
  <c r="AY103" i="26" s="1"/>
  <c r="AW96" i="27"/>
  <c r="AX50" i="25"/>
  <c r="AX41" i="25"/>
  <c r="AX20" i="25"/>
  <c r="AX32" i="25" s="1"/>
  <c r="AF75" i="23"/>
  <c r="BO64" i="22"/>
  <c r="BQ64" i="22"/>
  <c r="W17" i="22"/>
  <c r="W29" i="22" s="1"/>
  <c r="E88" i="23"/>
  <c r="AS27" i="29"/>
  <c r="AB26" i="25"/>
  <c r="AB47" i="25"/>
  <c r="AB29" i="25" s="1"/>
  <c r="AB35" i="25" s="1"/>
  <c r="BR44" i="25"/>
  <c r="BR50" i="25" s="1"/>
  <c r="H89" i="26"/>
  <c r="F27" i="22"/>
  <c r="K26" i="22"/>
  <c r="K47" i="22"/>
  <c r="K29" i="22" s="1"/>
  <c r="I21" i="25"/>
  <c r="I51" i="25"/>
  <c r="AR17" i="20"/>
  <c r="AR23" i="20" s="1"/>
  <c r="AR14" i="19"/>
  <c r="AP22" i="26"/>
  <c r="AP52" i="26"/>
  <c r="R17" i="25"/>
  <c r="AP97" i="25"/>
  <c r="Y65" i="27"/>
  <c r="G45" i="23"/>
  <c r="G27" i="24"/>
  <c r="G33" i="24" s="1"/>
  <c r="AR41" i="29"/>
  <c r="AR50" i="29"/>
  <c r="AR20" i="29"/>
  <c r="AK14" i="27"/>
  <c r="AK17" i="28"/>
  <c r="D75" i="27"/>
  <c r="BT75" i="28"/>
  <c r="AU21" i="25"/>
  <c r="AU33" i="25" s="1"/>
  <c r="AU51" i="25"/>
  <c r="H17" i="22"/>
  <c r="J52" i="28"/>
  <c r="J40" i="27"/>
  <c r="J22" i="28"/>
  <c r="M72" i="27"/>
  <c r="AK92" i="23"/>
  <c r="AO83" i="24"/>
  <c r="AO63" i="23"/>
  <c r="H89" i="25"/>
  <c r="M83" i="28"/>
  <c r="M63" i="27"/>
  <c r="W50" i="25"/>
  <c r="W41" i="25"/>
  <c r="W20" i="25"/>
  <c r="W20" i="24"/>
  <c r="W50" i="24"/>
  <c r="W38" i="23"/>
  <c r="W41" i="24"/>
  <c r="AX51" i="28"/>
  <c r="AX39" i="27"/>
  <c r="AX21" i="28"/>
  <c r="AH75" i="27"/>
  <c r="BS76" i="22"/>
  <c r="AU58" i="26"/>
  <c r="AH17" i="25"/>
  <c r="AH23" i="25" s="1"/>
  <c r="Q76" i="23"/>
  <c r="M65" i="19"/>
  <c r="AF28" i="9"/>
  <c r="AF46" i="34"/>
  <c r="AF28" i="34" s="1"/>
  <c r="AE41" i="24"/>
  <c r="AE23" i="24" s="1"/>
  <c r="AE20" i="24"/>
  <c r="AE32" i="24" s="1"/>
  <c r="AE38" i="23"/>
  <c r="AE20" i="23" s="1"/>
  <c r="AE50" i="24"/>
  <c r="AV58" i="22"/>
  <c r="U10" i="23"/>
  <c r="AJ86" i="23"/>
  <c r="AJ89" i="24"/>
  <c r="AA83" i="26"/>
  <c r="AP58" i="25"/>
  <c r="AE17" i="25"/>
  <c r="K93" i="22"/>
  <c r="X50" i="28"/>
  <c r="X20" i="28"/>
  <c r="X41" i="28"/>
  <c r="X38" i="27"/>
  <c r="AD14" i="27"/>
  <c r="AD17" i="28"/>
  <c r="AE73" i="23"/>
  <c r="H81" i="27"/>
  <c r="Y26" i="25"/>
  <c r="Y47" i="25"/>
  <c r="M76" i="27"/>
  <c r="BQ10" i="28"/>
  <c r="AO10" i="27"/>
  <c r="BQ10" i="27" s="1"/>
  <c r="S78" i="27"/>
  <c r="O20" i="25"/>
  <c r="O32" i="25" s="1"/>
  <c r="O50" i="25"/>
  <c r="O41" i="25"/>
  <c r="O53" i="25" s="1"/>
  <c r="O60" i="25" s="1"/>
  <c r="AF73" i="23"/>
  <c r="AK91" i="23"/>
  <c r="AK93" i="24"/>
  <c r="U66" i="23"/>
  <c r="AV58" i="26"/>
  <c r="R97" i="24"/>
  <c r="R95" i="23"/>
  <c r="R97" i="23" s="1"/>
  <c r="AP22" i="25"/>
  <c r="AP52" i="25"/>
  <c r="AG28" i="29"/>
  <c r="O93" i="25"/>
  <c r="U75" i="23"/>
  <c r="D76" i="23"/>
  <c r="BT76" i="24"/>
  <c r="X44" i="27"/>
  <c r="X47" i="28"/>
  <c r="X26" i="28"/>
  <c r="X32" i="28" s="1"/>
  <c r="L15" i="27"/>
  <c r="AV11" i="25"/>
  <c r="AX22" i="28"/>
  <c r="AX52" i="28"/>
  <c r="AX40" i="27"/>
  <c r="W83" i="22"/>
  <c r="X67" i="27"/>
  <c r="Y22" i="26"/>
  <c r="Y52" i="26"/>
  <c r="AH70" i="23"/>
  <c r="AW65" i="27"/>
  <c r="AC16" i="23"/>
  <c r="BO67" i="26"/>
  <c r="BQ67" i="26"/>
  <c r="Q74" i="19"/>
  <c r="I93" i="26"/>
  <c r="N77" i="34"/>
  <c r="N77" i="31" s="1"/>
  <c r="S11" i="25"/>
  <c r="AA21" i="25"/>
  <c r="AA51" i="25"/>
  <c r="AL92" i="23"/>
  <c r="AT46" i="27"/>
  <c r="AT28" i="28"/>
  <c r="M58" i="29"/>
  <c r="R14" i="27"/>
  <c r="R17" i="28"/>
  <c r="BT9" i="25"/>
  <c r="E81" i="27"/>
  <c r="BS88" i="30"/>
  <c r="O58" i="29"/>
  <c r="Z97" i="22"/>
  <c r="AN67" i="23"/>
  <c r="BQ67" i="23" s="1"/>
  <c r="BO67" i="24"/>
  <c r="BQ67" i="24"/>
  <c r="AM11" i="25"/>
  <c r="G14" i="27"/>
  <c r="G17" i="28"/>
  <c r="G29" i="28" s="1"/>
  <c r="I47" i="24"/>
  <c r="I44" i="23"/>
  <c r="I26" i="24"/>
  <c r="AS50" i="25"/>
  <c r="AS41" i="25"/>
  <c r="AS23" i="25" s="1"/>
  <c r="AS20" i="25"/>
  <c r="AF27" i="28"/>
  <c r="AF45" i="27"/>
  <c r="AF27" i="27" s="1"/>
  <c r="AH97" i="25"/>
  <c r="AS66" i="27"/>
  <c r="F65" i="23"/>
  <c r="X16" i="23"/>
  <c r="X28" i="23" s="1"/>
  <c r="Q51" i="26"/>
  <c r="Q21" i="26"/>
  <c r="AL88" i="23"/>
  <c r="AW74" i="27"/>
  <c r="W58" i="26"/>
  <c r="AS14" i="27"/>
  <c r="AS17" i="28"/>
  <c r="F39" i="19"/>
  <c r="F51" i="20"/>
  <c r="F21" i="20"/>
  <c r="F33" i="20" s="1"/>
  <c r="AE79" i="33"/>
  <c r="AE79" i="35" s="1"/>
  <c r="AS89" i="25"/>
  <c r="AI87" i="23"/>
  <c r="AF38" i="27"/>
  <c r="AF50" i="28"/>
  <c r="AF20" i="28"/>
  <c r="AF41" i="28"/>
  <c r="BS38" i="29"/>
  <c r="P20" i="29"/>
  <c r="P50" i="29"/>
  <c r="P41" i="29"/>
  <c r="D64" i="27"/>
  <c r="BT64" i="28"/>
  <c r="AU97" i="29"/>
  <c r="AP73" i="27"/>
  <c r="AY83" i="26"/>
  <c r="AK96" i="27"/>
  <c r="AW64" i="23"/>
  <c r="L17" i="29"/>
  <c r="AT81" i="27"/>
  <c r="AW89" i="25"/>
  <c r="AC27" i="30"/>
  <c r="W93" i="25"/>
  <c r="AQ83" i="26"/>
  <c r="W26" i="25"/>
  <c r="W47" i="25"/>
  <c r="W29" i="25" s="1"/>
  <c r="E58" i="25"/>
  <c r="AI8" i="23"/>
  <c r="AI11" i="24"/>
  <c r="AJ103" i="24" s="1"/>
  <c r="AN92" i="23"/>
  <c r="BO92" i="24"/>
  <c r="BQ92" i="24"/>
  <c r="L93" i="26"/>
  <c r="T95" i="27"/>
  <c r="T97" i="27" s="1"/>
  <c r="T97" i="28"/>
  <c r="N72" i="27"/>
  <c r="BS15" i="25"/>
  <c r="CA15" i="25"/>
  <c r="AI82" i="27"/>
  <c r="Z67" i="23"/>
  <c r="U82" i="23"/>
  <c r="AK79" i="23"/>
  <c r="AT86" i="19"/>
  <c r="AT89" i="20"/>
  <c r="J79" i="23"/>
  <c r="V80" i="27"/>
  <c r="AJ92" i="23"/>
  <c r="L26" i="20"/>
  <c r="L47" i="20"/>
  <c r="L29" i="20" s="1"/>
  <c r="L44" i="19"/>
  <c r="L26" i="19" s="1"/>
  <c r="V92" i="23"/>
  <c r="AR89" i="21"/>
  <c r="V89" i="24"/>
  <c r="V86" i="23"/>
  <c r="J28" i="24"/>
  <c r="J46" i="23"/>
  <c r="W82" i="19"/>
  <c r="AQ17" i="21"/>
  <c r="H83" i="25"/>
  <c r="T28" i="26"/>
  <c r="M70" i="27"/>
  <c r="AS9" i="27"/>
  <c r="AY28" i="26"/>
  <c r="AY34" i="26" s="1"/>
  <c r="BT76" i="22"/>
  <c r="P66" i="27"/>
  <c r="BS66" i="28"/>
  <c r="E95" i="23"/>
  <c r="E97" i="24"/>
  <c r="AW22" i="25"/>
  <c r="AW52" i="25"/>
  <c r="BS9" i="26"/>
  <c r="D17" i="22"/>
  <c r="CB14" i="22"/>
  <c r="CB17" i="22" s="1"/>
  <c r="BT14" i="22"/>
  <c r="BT17" i="22" s="1"/>
  <c r="X80" i="23"/>
  <c r="AV20" i="24"/>
  <c r="AV41" i="24"/>
  <c r="AV50" i="24"/>
  <c r="AV38" i="23"/>
  <c r="M9" i="27"/>
  <c r="AI11" i="25"/>
  <c r="AI103" i="25" s="1"/>
  <c r="S93" i="28"/>
  <c r="S91" i="27"/>
  <c r="P26" i="24"/>
  <c r="P47" i="24"/>
  <c r="P44" i="23"/>
  <c r="BS44" i="24"/>
  <c r="AO97" i="8"/>
  <c r="AO95" i="33"/>
  <c r="AO97" i="33" s="1"/>
  <c r="N11" i="22"/>
  <c r="O103" i="22" s="1"/>
  <c r="AM21" i="25"/>
  <c r="AM51" i="25"/>
  <c r="AL66" i="27"/>
  <c r="AX9" i="27"/>
  <c r="AE97" i="26"/>
  <c r="I11" i="29"/>
  <c r="AX15" i="27"/>
  <c r="J97" i="26"/>
  <c r="D87" i="27"/>
  <c r="BT87" i="28"/>
  <c r="AJ67" i="23"/>
  <c r="AJ76" i="23"/>
  <c r="AD81" i="23"/>
  <c r="F39" i="27"/>
  <c r="F51" i="28"/>
  <c r="F21" i="28"/>
  <c r="F33" i="28" s="1"/>
  <c r="X27" i="25"/>
  <c r="AP68" i="23"/>
  <c r="D91" i="23"/>
  <c r="D93" i="24"/>
  <c r="BT91" i="24"/>
  <c r="Q28" i="26"/>
  <c r="I97" i="25"/>
  <c r="K14" i="23"/>
  <c r="K20" i="23" s="1"/>
  <c r="K17" i="24"/>
  <c r="F79" i="23"/>
  <c r="Q28" i="30"/>
  <c r="K28" i="22"/>
  <c r="AI70" i="27"/>
  <c r="U88" i="27"/>
  <c r="Z56" i="27"/>
  <c r="Z58" i="28"/>
  <c r="BO68" i="26"/>
  <c r="BQ68" i="26"/>
  <c r="K57" i="23"/>
  <c r="Y97" i="26"/>
  <c r="AX83" i="28"/>
  <c r="AX63" i="27"/>
  <c r="AA51" i="28"/>
  <c r="AA21" i="28"/>
  <c r="AA39" i="27"/>
  <c r="M81" i="23"/>
  <c r="AU28" i="25"/>
  <c r="AU26" i="22"/>
  <c r="AU47" i="22"/>
  <c r="X78" i="23"/>
  <c r="AB91" i="23"/>
  <c r="AB93" i="24"/>
  <c r="BR91" i="24"/>
  <c r="BS63" i="29"/>
  <c r="P83" i="29"/>
  <c r="AT17" i="29"/>
  <c r="AG93" i="28"/>
  <c r="AG91" i="27"/>
  <c r="Q64" i="27"/>
  <c r="AB21" i="24"/>
  <c r="AB39" i="23"/>
  <c r="AB51" i="24"/>
  <c r="BR39" i="24"/>
  <c r="F81" i="23"/>
  <c r="T27" i="26"/>
  <c r="AI51" i="26"/>
  <c r="AI21" i="26"/>
  <c r="L45" i="27"/>
  <c r="L27" i="28"/>
  <c r="G27" i="30"/>
  <c r="J69" i="27"/>
  <c r="AR71" i="23"/>
  <c r="K93" i="24"/>
  <c r="K91" i="23"/>
  <c r="AQ16" i="23"/>
  <c r="AQ22" i="23" s="1"/>
  <c r="AW89" i="22"/>
  <c r="AW11" i="22"/>
  <c r="W68" i="23"/>
  <c r="BS87" i="21"/>
  <c r="K75" i="23"/>
  <c r="Z97" i="25"/>
  <c r="AW17" i="28"/>
  <c r="AW29" i="28" s="1"/>
  <c r="AW14" i="27"/>
  <c r="AW26" i="27" s="1"/>
  <c r="O83" i="28"/>
  <c r="O63" i="27"/>
  <c r="AG57" i="23"/>
  <c r="W91" i="27"/>
  <c r="W93" i="28"/>
  <c r="S89" i="26"/>
  <c r="AJ52" i="28"/>
  <c r="AJ22" i="28"/>
  <c r="AJ40" i="27"/>
  <c r="AN58" i="25"/>
  <c r="BO56" i="25"/>
  <c r="BQ56" i="25"/>
  <c r="AX93" i="21"/>
  <c r="AB63" i="27"/>
  <c r="AB83" i="28"/>
  <c r="BR63" i="28"/>
  <c r="D41" i="25"/>
  <c r="D53" i="25" s="1"/>
  <c r="D50" i="25"/>
  <c r="D20" i="25"/>
  <c r="D32" i="25" s="1"/>
  <c r="BT38" i="25"/>
  <c r="U58" i="29"/>
  <c r="K28" i="26"/>
  <c r="J17" i="26"/>
  <c r="D41" i="29"/>
  <c r="D50" i="29"/>
  <c r="D20" i="29"/>
  <c r="BT38" i="29"/>
  <c r="AI96" i="27"/>
  <c r="AO77" i="23"/>
  <c r="AC89" i="24"/>
  <c r="AC86" i="23"/>
  <c r="W83" i="28"/>
  <c r="W63" i="27"/>
  <c r="BT72" i="25"/>
  <c r="AH17" i="29"/>
  <c r="AN71" i="27"/>
  <c r="BO71" i="28"/>
  <c r="BQ71" i="28"/>
  <c r="L83" i="26"/>
  <c r="E88" i="27"/>
  <c r="AW28" i="25"/>
  <c r="AW34" i="25" s="1"/>
  <c r="AA76" i="27"/>
  <c r="AW89" i="26"/>
  <c r="W20" i="26"/>
  <c r="W41" i="26"/>
  <c r="W53" i="26" s="1"/>
  <c r="W50" i="26"/>
  <c r="M69" i="27"/>
  <c r="AC74" i="27"/>
  <c r="AO69" i="23"/>
  <c r="AS78" i="27"/>
  <c r="T89" i="26"/>
  <c r="O11" i="29"/>
  <c r="J72" i="23"/>
  <c r="AT47" i="26"/>
  <c r="AT29" i="26" s="1"/>
  <c r="AT26" i="26"/>
  <c r="Q69" i="27"/>
  <c r="AI80" i="27"/>
  <c r="AC58" i="22"/>
  <c r="AP83" i="30"/>
  <c r="AD88" i="27"/>
  <c r="AK93" i="25"/>
  <c r="H64" i="27"/>
  <c r="N88" i="27"/>
  <c r="AB80" i="23"/>
  <c r="BR80" i="24"/>
  <c r="BS92" i="25"/>
  <c r="AR72" i="27"/>
  <c r="AQ89" i="25"/>
  <c r="U89" i="25"/>
  <c r="V97" i="29"/>
  <c r="X47" i="25"/>
  <c r="X26" i="25"/>
  <c r="D97" i="21"/>
  <c r="BT95" i="21"/>
  <c r="BT97" i="21" s="1"/>
  <c r="AU17" i="21"/>
  <c r="AU65" i="27"/>
  <c r="V68" i="23"/>
  <c r="AL52" i="29"/>
  <c r="AL22" i="29"/>
  <c r="K56" i="27"/>
  <c r="K58" i="27" s="1"/>
  <c r="K58" i="28"/>
  <c r="AR96" i="23"/>
  <c r="AG83" i="24"/>
  <c r="AG63" i="23"/>
  <c r="AK75" i="27"/>
  <c r="AO80" i="23"/>
  <c r="W81" i="23"/>
  <c r="N89" i="29"/>
  <c r="AA27" i="29"/>
  <c r="AY89" i="26"/>
  <c r="AJ52" i="25"/>
  <c r="AJ22" i="25"/>
  <c r="AK81" i="19"/>
  <c r="AJ87" i="27"/>
  <c r="AM89" i="26"/>
  <c r="AJ97" i="25"/>
  <c r="Q17" i="24"/>
  <c r="Q14" i="23"/>
  <c r="Q17" i="23" s="1"/>
  <c r="H41" i="28"/>
  <c r="H38" i="27"/>
  <c r="H20" i="28"/>
  <c r="H50" i="28"/>
  <c r="AB57" i="27"/>
  <c r="BR57" i="28"/>
  <c r="BR58" i="28" s="1"/>
  <c r="AM71" i="27"/>
  <c r="N77" i="27"/>
  <c r="H66" i="23"/>
  <c r="K83" i="29"/>
  <c r="R17" i="26"/>
  <c r="T10" i="23"/>
  <c r="F88" i="27"/>
  <c r="AQ41" i="24"/>
  <c r="AQ23" i="24" s="1"/>
  <c r="AQ35" i="24" s="1"/>
  <c r="AQ20" i="24"/>
  <c r="AQ32" i="24" s="1"/>
  <c r="AQ50" i="24"/>
  <c r="AQ38" i="23"/>
  <c r="R45" i="27"/>
  <c r="R27" i="28"/>
  <c r="Z57" i="23"/>
  <c r="Z58" i="23" s="1"/>
  <c r="E28" i="28"/>
  <c r="E46" i="27"/>
  <c r="E21" i="25"/>
  <c r="E33" i="25" s="1"/>
  <c r="E51" i="25"/>
  <c r="AH21" i="22"/>
  <c r="AH33" i="22" s="1"/>
  <c r="AH51" i="22"/>
  <c r="AL15" i="27"/>
  <c r="D17" i="25"/>
  <c r="BT14" i="25"/>
  <c r="CB14" i="25"/>
  <c r="CB17" i="25" s="1"/>
  <c r="AK8" i="27"/>
  <c r="AK11" i="28"/>
  <c r="F74" i="27"/>
  <c r="S80" i="27"/>
  <c r="AJ73" i="27"/>
  <c r="BO71" i="26"/>
  <c r="BQ71" i="26"/>
  <c r="M83" i="24"/>
  <c r="M63" i="23"/>
  <c r="AB83" i="30"/>
  <c r="BR63" i="30"/>
  <c r="F70" i="27"/>
  <c r="N80" i="27"/>
  <c r="AP83" i="25"/>
  <c r="AU96" i="27"/>
  <c r="G78" i="27"/>
  <c r="H11" i="29"/>
  <c r="AF21" i="29"/>
  <c r="AF51" i="29"/>
  <c r="AW52" i="29"/>
  <c r="AW22" i="29"/>
  <c r="AQ74" i="27"/>
  <c r="AD10" i="27"/>
  <c r="BR10" i="27" s="1"/>
  <c r="BR10" i="28"/>
  <c r="H83" i="30"/>
  <c r="BR79" i="29"/>
  <c r="AP88" i="27"/>
  <c r="BR70" i="30"/>
  <c r="V27" i="28"/>
  <c r="V45" i="27"/>
  <c r="R47" i="29"/>
  <c r="R26" i="29"/>
  <c r="AV58" i="29"/>
  <c r="AR76" i="27"/>
  <c r="AX68" i="23"/>
  <c r="AL65" i="27"/>
  <c r="X79" i="27"/>
  <c r="R28" i="28"/>
  <c r="R46" i="27"/>
  <c r="AI28" i="28"/>
  <c r="AI46" i="27"/>
  <c r="V17" i="29"/>
  <c r="V23" i="29" s="1"/>
  <c r="H51" i="25"/>
  <c r="H21" i="25"/>
  <c r="AI67" i="27"/>
  <c r="AS83" i="26"/>
  <c r="D83" i="26"/>
  <c r="BT63" i="26"/>
  <c r="L78" i="27"/>
  <c r="I75" i="19"/>
  <c r="AA93" i="25"/>
  <c r="AS71" i="19"/>
  <c r="AW82" i="23"/>
  <c r="AS51" i="29"/>
  <c r="AS21" i="29"/>
  <c r="AQ77" i="23"/>
  <c r="AC56" i="23"/>
  <c r="AC58" i="24"/>
  <c r="AY69" i="27"/>
  <c r="AP51" i="26"/>
  <c r="AP21" i="26"/>
  <c r="AO41" i="29"/>
  <c r="AO20" i="29"/>
  <c r="AO50" i="29"/>
  <c r="AV28" i="29"/>
  <c r="AH14" i="27"/>
  <c r="AH17" i="28"/>
  <c r="AS11" i="25"/>
  <c r="F26" i="28"/>
  <c r="F32" i="28" s="1"/>
  <c r="F44" i="27"/>
  <c r="F47" i="28"/>
  <c r="U92" i="27"/>
  <c r="AV96" i="27"/>
  <c r="AN22" i="21"/>
  <c r="AN52" i="21"/>
  <c r="BO40" i="21"/>
  <c r="BQ40" i="21"/>
  <c r="AG10" i="27"/>
  <c r="BS69" i="26"/>
  <c r="AI28" i="25"/>
  <c r="AW69" i="23"/>
  <c r="BS64" i="30"/>
  <c r="AB82" i="23"/>
  <c r="BR82" i="24"/>
  <c r="AH89" i="25"/>
  <c r="AD58" i="25"/>
  <c r="AK82" i="33"/>
  <c r="M81" i="27"/>
  <c r="AJ68" i="23"/>
  <c r="AK87" i="23"/>
  <c r="AX93" i="28"/>
  <c r="AX91" i="27"/>
  <c r="AL58" i="29"/>
  <c r="AN21" i="22"/>
  <c r="AN33" i="22" s="1"/>
  <c r="AN51" i="22"/>
  <c r="BO39" i="22"/>
  <c r="BO41" i="22" s="1"/>
  <c r="BQ39" i="22"/>
  <c r="BQ41" i="22" s="1"/>
  <c r="F75" i="27"/>
  <c r="BT71" i="25"/>
  <c r="AL21" i="26"/>
  <c r="AL51" i="26"/>
  <c r="AJ93" i="26"/>
  <c r="W70" i="27"/>
  <c r="L10" i="27"/>
  <c r="AO40" i="27"/>
  <c r="AO52" i="27" s="1"/>
  <c r="AO22" i="28"/>
  <c r="AO52" i="28"/>
  <c r="R93" i="26"/>
  <c r="AQ93" i="28"/>
  <c r="AQ91" i="27"/>
  <c r="AA77" i="23"/>
  <c r="AU97" i="24"/>
  <c r="AU95" i="23"/>
  <c r="AR97" i="25"/>
  <c r="AW21" i="25"/>
  <c r="AW33" i="25" s="1"/>
  <c r="AW51" i="25"/>
  <c r="AA51" i="26"/>
  <c r="AA21" i="26"/>
  <c r="D27" i="25"/>
  <c r="BT45" i="25"/>
  <c r="V58" i="29"/>
  <c r="AR64" i="27"/>
  <c r="AP78" i="27"/>
  <c r="X50" i="30"/>
  <c r="X20" i="30"/>
  <c r="X41" i="30"/>
  <c r="Y88" i="27"/>
  <c r="AH58" i="26"/>
  <c r="L8" i="27"/>
  <c r="L11" i="28"/>
  <c r="AP58" i="26"/>
  <c r="Q97" i="28"/>
  <c r="Q95" i="27"/>
  <c r="L73" i="27"/>
  <c r="AV77" i="27"/>
  <c r="AJ27" i="22"/>
  <c r="V10" i="27"/>
  <c r="AV74" i="23"/>
  <c r="AO89" i="24"/>
  <c r="AO86" i="23"/>
  <c r="R52" i="26"/>
  <c r="R22" i="26"/>
  <c r="R34" i="26" s="1"/>
  <c r="H58" i="21"/>
  <c r="Q92" i="23"/>
  <c r="BS57" i="30"/>
  <c r="AC58" i="26"/>
  <c r="AV83" i="22"/>
  <c r="G75" i="23"/>
  <c r="K74" i="27"/>
  <c r="AQ93" i="25"/>
  <c r="AM77" i="27"/>
  <c r="AF50" i="26"/>
  <c r="AF20" i="26"/>
  <c r="AF32" i="26" s="1"/>
  <c r="AF41" i="26"/>
  <c r="AI22" i="21"/>
  <c r="AI52" i="21"/>
  <c r="H80" i="27"/>
  <c r="AN28" i="29"/>
  <c r="BO46" i="29"/>
  <c r="BQ46" i="29"/>
  <c r="J28" i="26"/>
  <c r="AC96" i="27"/>
  <c r="AD26" i="29"/>
  <c r="AD47" i="29"/>
  <c r="G74" i="23"/>
  <c r="BO77" i="25"/>
  <c r="BQ77" i="25"/>
  <c r="S73" i="27"/>
  <c r="E80" i="23"/>
  <c r="E51" i="29"/>
  <c r="E21" i="29"/>
  <c r="AX28" i="25"/>
  <c r="AX34" i="25" s="1"/>
  <c r="AW8" i="27"/>
  <c r="AW11" i="28"/>
  <c r="R83" i="24"/>
  <c r="R63" i="23"/>
  <c r="AN16" i="23"/>
  <c r="AN22" i="23" s="1"/>
  <c r="BO16" i="24"/>
  <c r="BW16" i="24"/>
  <c r="BQ16" i="24"/>
  <c r="BY16" i="24"/>
  <c r="N27" i="25"/>
  <c r="I82" i="27"/>
  <c r="Q26" i="26"/>
  <c r="Q47" i="26"/>
  <c r="Q29" i="26" s="1"/>
  <c r="AC17" i="26"/>
  <c r="Y75" i="27"/>
  <c r="AO57" i="27"/>
  <c r="AX74" i="27"/>
  <c r="AQ28" i="30"/>
  <c r="AK97" i="28"/>
  <c r="AK95" i="27"/>
  <c r="AK97" i="27" s="1"/>
  <c r="AG75" i="27"/>
  <c r="S15" i="27"/>
  <c r="I81" i="27"/>
  <c r="BS88" i="26"/>
  <c r="AQ57" i="23"/>
  <c r="BO64" i="29"/>
  <c r="BQ64" i="29"/>
  <c r="AW26" i="25"/>
  <c r="AW47" i="25"/>
  <c r="AW29" i="25" s="1"/>
  <c r="AT89" i="25"/>
  <c r="AU83" i="28"/>
  <c r="AU63" i="27"/>
  <c r="AX47" i="29"/>
  <c r="AX26" i="29"/>
  <c r="AF83" i="26"/>
  <c r="K27" i="26"/>
  <c r="N63" i="27"/>
  <c r="N83" i="28"/>
  <c r="T81" i="23"/>
  <c r="AE11" i="28"/>
  <c r="AE8" i="27"/>
  <c r="X56" i="27"/>
  <c r="X58" i="28"/>
  <c r="N28" i="29"/>
  <c r="AK16" i="27"/>
  <c r="BO92" i="22"/>
  <c r="BQ92" i="22"/>
  <c r="Z27" i="29"/>
  <c r="AY27" i="28"/>
  <c r="AY45" i="27"/>
  <c r="T97" i="25"/>
  <c r="AW71" i="23"/>
  <c r="BR81" i="26"/>
  <c r="V27" i="25"/>
  <c r="AG68" i="27"/>
  <c r="I17" i="30"/>
  <c r="E87" i="27"/>
  <c r="AU68" i="23"/>
  <c r="X83" i="25"/>
  <c r="X97" i="29"/>
  <c r="AS28" i="21"/>
  <c r="I22" i="22"/>
  <c r="I52" i="22"/>
  <c r="I28" i="26"/>
  <c r="X74" i="27"/>
  <c r="T45" i="27"/>
  <c r="T27" i="28"/>
  <c r="AD57" i="27"/>
  <c r="AS27" i="26"/>
  <c r="S96" i="27"/>
  <c r="AN93" i="25"/>
  <c r="BO91" i="25"/>
  <c r="BQ91" i="25"/>
  <c r="E47" i="29"/>
  <c r="E26" i="29"/>
  <c r="F93" i="29"/>
  <c r="S15" i="23"/>
  <c r="S17" i="23" s="1"/>
  <c r="AA41" i="29"/>
  <c r="AA50" i="29"/>
  <c r="AA20" i="29"/>
  <c r="E69" i="23"/>
  <c r="F97" i="21"/>
  <c r="L17" i="24"/>
  <c r="L14" i="23"/>
  <c r="Q16" i="27"/>
  <c r="L71" i="27"/>
  <c r="AV11" i="24"/>
  <c r="AV8" i="23"/>
  <c r="AB17" i="26"/>
  <c r="BR14" i="26"/>
  <c r="BZ14" i="26"/>
  <c r="Z71" i="23"/>
  <c r="L51" i="26"/>
  <c r="L21" i="26"/>
  <c r="AQ58" i="28"/>
  <c r="AQ56" i="27"/>
  <c r="Y27" i="25"/>
  <c r="AL10" i="27"/>
  <c r="G27" i="26"/>
  <c r="AF75" i="27"/>
  <c r="AV89" i="24"/>
  <c r="AV86" i="23"/>
  <c r="AV39" i="23"/>
  <c r="AV21" i="24"/>
  <c r="AV51" i="24"/>
  <c r="AL86" i="27"/>
  <c r="AL89" i="28"/>
  <c r="AC52" i="28"/>
  <c r="AC40" i="27"/>
  <c r="AC52" i="27" s="1"/>
  <c r="AC22" i="28"/>
  <c r="W75" i="19"/>
  <c r="D71" i="19"/>
  <c r="BT71" i="19" s="1"/>
  <c r="BT71" i="20"/>
  <c r="M57" i="23"/>
  <c r="M58" i="23" s="1"/>
  <c r="O79" i="27"/>
  <c r="BT78" i="25"/>
  <c r="AM96" i="23"/>
  <c r="AM97" i="23" s="1"/>
  <c r="AJ91" i="27"/>
  <c r="AJ93" i="28"/>
  <c r="L27" i="29"/>
  <c r="AD78" i="27"/>
  <c r="AR11" i="21"/>
  <c r="AS103" i="21" s="1"/>
  <c r="AT89" i="21"/>
  <c r="W92" i="23"/>
  <c r="BR10" i="26"/>
  <c r="X73" i="23"/>
  <c r="AQ86" i="23"/>
  <c r="AQ89" i="24"/>
  <c r="E58" i="29"/>
  <c r="AG89" i="26"/>
  <c r="L47" i="24"/>
  <c r="L26" i="24"/>
  <c r="L32" i="24" s="1"/>
  <c r="L44" i="23"/>
  <c r="X89" i="21"/>
  <c r="AD83" i="25"/>
  <c r="D67" i="23"/>
  <c r="BT67" i="24"/>
  <c r="AS87" i="27"/>
  <c r="AB89" i="29"/>
  <c r="BR86" i="29"/>
  <c r="AJ78" i="27"/>
  <c r="V14" i="23"/>
  <c r="V17" i="23" s="1"/>
  <c r="V17" i="24"/>
  <c r="V29" i="24" s="1"/>
  <c r="AV50" i="28"/>
  <c r="AV41" i="28"/>
  <c r="AV38" i="27"/>
  <c r="AV20" i="28"/>
  <c r="AE51" i="30"/>
  <c r="AE21" i="30"/>
  <c r="BO76" i="29"/>
  <c r="BQ76" i="29"/>
  <c r="N26" i="25"/>
  <c r="N47" i="25"/>
  <c r="N53" i="25" s="1"/>
  <c r="U22" i="25"/>
  <c r="U52" i="25"/>
  <c r="AL73" i="23"/>
  <c r="Z51" i="24"/>
  <c r="Z39" i="23"/>
  <c r="Z21" i="23" s="1"/>
  <c r="Z21" i="24"/>
  <c r="V96" i="23"/>
  <c r="V97" i="23" s="1"/>
  <c r="AI83" i="26"/>
  <c r="AD46" i="27"/>
  <c r="AD28" i="28"/>
  <c r="E91" i="27"/>
  <c r="E93" i="28"/>
  <c r="AY80" i="27"/>
  <c r="AN87" i="27"/>
  <c r="BO87" i="28"/>
  <c r="BQ87" i="28"/>
  <c r="AD58" i="24"/>
  <c r="AD56" i="23"/>
  <c r="AP20" i="26"/>
  <c r="AP32" i="26" s="1"/>
  <c r="AP41" i="26"/>
  <c r="AP53" i="26" s="1"/>
  <c r="AP60" i="26" s="1"/>
  <c r="AP50" i="26"/>
  <c r="O97" i="26"/>
  <c r="V28" i="29"/>
  <c r="AI16" i="27"/>
  <c r="AU66" i="23"/>
  <c r="W15" i="27"/>
  <c r="AU89" i="21"/>
  <c r="D41" i="28"/>
  <c r="D20" i="28"/>
  <c r="D38" i="27"/>
  <c r="D50" i="28"/>
  <c r="BT38" i="28"/>
  <c r="Z26" i="28"/>
  <c r="Z44" i="27"/>
  <c r="Z47" i="28"/>
  <c r="Z93" i="24"/>
  <c r="Z91" i="23"/>
  <c r="AQ58" i="29"/>
  <c r="N92" i="23"/>
  <c r="U21" i="25"/>
  <c r="U33" i="25" s="1"/>
  <c r="U51" i="25"/>
  <c r="E11" i="24"/>
  <c r="E8" i="23"/>
  <c r="Y10" i="23"/>
  <c r="AT71" i="27"/>
  <c r="AU56" i="27"/>
  <c r="AU58" i="28"/>
  <c r="AW93" i="25"/>
  <c r="AS75" i="23"/>
  <c r="E71" i="27"/>
  <c r="Y74" i="27"/>
  <c r="AW66" i="27"/>
  <c r="AM63" i="27"/>
  <c r="AM83" i="28"/>
  <c r="AX47" i="28"/>
  <c r="AX26" i="28"/>
  <c r="AX44" i="27"/>
  <c r="S97" i="26"/>
  <c r="AV97" i="25"/>
  <c r="AF27" i="30"/>
  <c r="S89" i="28"/>
  <c r="S86" i="27"/>
  <c r="BR76" i="29"/>
  <c r="AF92" i="27"/>
  <c r="T28" i="29"/>
  <c r="AQ27" i="29"/>
  <c r="W65" i="27"/>
  <c r="AR20" i="26"/>
  <c r="AR50" i="26"/>
  <c r="AR41" i="26"/>
  <c r="AR23" i="26" s="1"/>
  <c r="AU9" i="27"/>
  <c r="AX83" i="24"/>
  <c r="AX63" i="23"/>
  <c r="AJ75" i="23"/>
  <c r="N17" i="28"/>
  <c r="N14" i="27"/>
  <c r="L69" i="27"/>
  <c r="AW97" i="26"/>
  <c r="X56" i="23"/>
  <c r="X58" i="24"/>
  <c r="BS75" i="30"/>
  <c r="AS58" i="25"/>
  <c r="AG72" i="23"/>
  <c r="AB69" i="27"/>
  <c r="BR69" i="28"/>
  <c r="V28" i="26"/>
  <c r="R67" i="27"/>
  <c r="S89" i="24"/>
  <c r="S86" i="23"/>
  <c r="K89" i="26"/>
  <c r="Z11" i="26"/>
  <c r="AA103" i="26" s="1"/>
  <c r="Y87" i="27"/>
  <c r="AJ51" i="29"/>
  <c r="AJ21" i="29"/>
  <c r="S47" i="28"/>
  <c r="S44" i="27"/>
  <c r="S26" i="28"/>
  <c r="AL72" i="23"/>
  <c r="O86" i="23"/>
  <c r="O89" i="24"/>
  <c r="Z68" i="23"/>
  <c r="AI89" i="24"/>
  <c r="AI86" i="23"/>
  <c r="AJ95" i="27"/>
  <c r="AJ97" i="28"/>
  <c r="G93" i="25"/>
  <c r="AP89" i="26"/>
  <c r="X44" i="23"/>
  <c r="X47" i="23" s="1"/>
  <c r="X47" i="24"/>
  <c r="X26" i="24"/>
  <c r="X32" i="24" s="1"/>
  <c r="F20" i="25"/>
  <c r="F50" i="25"/>
  <c r="F41" i="25"/>
  <c r="D81" i="23"/>
  <c r="BT81" i="24"/>
  <c r="W77" i="27"/>
  <c r="D27" i="29"/>
  <c r="BT45" i="29"/>
  <c r="W83" i="26"/>
  <c r="AW91" i="23"/>
  <c r="AW93" i="24"/>
  <c r="F64" i="27"/>
  <c r="P92" i="27"/>
  <c r="BS92" i="28"/>
  <c r="BS93" i="28" s="1"/>
  <c r="O38" i="27"/>
  <c r="O41" i="28"/>
  <c r="O50" i="28"/>
  <c r="O20" i="28"/>
  <c r="AU26" i="26"/>
  <c r="AU47" i="26"/>
  <c r="AU29" i="26" s="1"/>
  <c r="M17" i="25"/>
  <c r="M23" i="25" s="1"/>
  <c r="H77" i="27"/>
  <c r="D81" i="27"/>
  <c r="BT81" i="28"/>
  <c r="F82" i="23"/>
  <c r="Q88" i="23"/>
  <c r="AA58" i="26"/>
  <c r="AF46" i="23"/>
  <c r="AF28" i="24"/>
  <c r="AF97" i="25"/>
  <c r="AS77" i="23"/>
  <c r="Z63" i="27"/>
  <c r="Z83" i="28"/>
  <c r="AD89" i="22"/>
  <c r="AF77" i="27"/>
  <c r="AE11" i="22"/>
  <c r="AG82" i="27"/>
  <c r="AD28" i="26"/>
  <c r="I66" i="27"/>
  <c r="AR95" i="27"/>
  <c r="AR97" i="28"/>
  <c r="Y58" i="28"/>
  <c r="Y56" i="27"/>
  <c r="BO81" i="25"/>
  <c r="BQ81" i="25"/>
  <c r="J52" i="26"/>
  <c r="J22" i="26"/>
  <c r="T64" i="34"/>
  <c r="Z65" i="19"/>
  <c r="I56" i="23"/>
  <c r="I58" i="24"/>
  <c r="N88" i="23"/>
  <c r="AC70" i="34"/>
  <c r="AH10" i="23"/>
  <c r="Y8" i="27"/>
  <c r="Y11" i="28"/>
  <c r="G68" i="27"/>
  <c r="O67" i="23"/>
  <c r="F11" i="22"/>
  <c r="BT8" i="22"/>
  <c r="AL93" i="24"/>
  <c r="AL91" i="23"/>
  <c r="AI97" i="24"/>
  <c r="AI95" i="23"/>
  <c r="AE97" i="28"/>
  <c r="AE95" i="27"/>
  <c r="AE97" i="27" s="1"/>
  <c r="AV69" i="27"/>
  <c r="T80" i="19"/>
  <c r="O97" i="24"/>
  <c r="O95" i="23"/>
  <c r="O97" i="23" s="1"/>
  <c r="AK58" i="30"/>
  <c r="AN10" i="27"/>
  <c r="BO79" i="29"/>
  <c r="BQ79" i="29"/>
  <c r="Z83" i="26"/>
  <c r="O83" i="26"/>
  <c r="AW95" i="23"/>
  <c r="AW97" i="23" s="1"/>
  <c r="AW97" i="24"/>
  <c r="W86" i="27"/>
  <c r="W89" i="28"/>
  <c r="AE11" i="26"/>
  <c r="AI51" i="28"/>
  <c r="AI39" i="27"/>
  <c r="AI21" i="28"/>
  <c r="AF15" i="23"/>
  <c r="Y78" i="27"/>
  <c r="AY93" i="28"/>
  <c r="AY91" i="27"/>
  <c r="AY27" i="26"/>
  <c r="AK79" i="27"/>
  <c r="R70" i="27"/>
  <c r="BT68" i="26"/>
  <c r="BR16" i="29"/>
  <c r="BZ16" i="29"/>
  <c r="AL69" i="23"/>
  <c r="BO75" i="25"/>
  <c r="BQ75" i="25"/>
  <c r="W11" i="29"/>
  <c r="AP83" i="26"/>
  <c r="AY9" i="27"/>
  <c r="E58" i="30"/>
  <c r="AD93" i="25"/>
  <c r="BS15" i="26"/>
  <c r="CA15" i="26"/>
  <c r="AJ27" i="26"/>
  <c r="I17" i="25"/>
  <c r="AH9" i="27"/>
  <c r="AO95" i="27"/>
  <c r="AO97" i="28"/>
  <c r="AV65" i="27"/>
  <c r="AG83" i="26"/>
  <c r="AP93" i="21"/>
  <c r="AM91" i="27"/>
  <c r="AM93" i="28"/>
  <c r="AU11" i="26"/>
  <c r="AV103" i="26" s="1"/>
  <c r="AI28" i="24"/>
  <c r="AI46" i="23"/>
  <c r="AB27" i="28"/>
  <c r="AB45" i="27"/>
  <c r="BR45" i="28"/>
  <c r="AC89" i="22"/>
  <c r="U68" i="23"/>
  <c r="AM97" i="25"/>
  <c r="BR15" i="26"/>
  <c r="BZ15" i="26"/>
  <c r="BR27" i="26" s="1"/>
  <c r="AU52" i="30"/>
  <c r="AU22" i="30"/>
  <c r="N74" i="23"/>
  <c r="V77" i="23"/>
  <c r="AH65" i="27"/>
  <c r="H27" i="25"/>
  <c r="I65" i="27"/>
  <c r="AE83" i="26"/>
  <c r="AV26" i="29"/>
  <c r="AV47" i="29"/>
  <c r="AF16" i="27"/>
  <c r="AN82" i="27"/>
  <c r="BO82" i="28"/>
  <c r="BQ82" i="28"/>
  <c r="AD83" i="28"/>
  <c r="AD63" i="27"/>
  <c r="AE9" i="27"/>
  <c r="O21" i="29"/>
  <c r="O51" i="29"/>
  <c r="BS75" i="29"/>
  <c r="AT14" i="23"/>
  <c r="AT17" i="24"/>
  <c r="AH97" i="29"/>
  <c r="AC68" i="23"/>
  <c r="BR81" i="22"/>
  <c r="AX79" i="27"/>
  <c r="AT68" i="27"/>
  <c r="S66" i="27"/>
  <c r="X28" i="26"/>
  <c r="K66" i="23"/>
  <c r="AS93" i="26"/>
  <c r="AY51" i="26"/>
  <c r="AY21" i="26"/>
  <c r="V89" i="29"/>
  <c r="AT96" i="23"/>
  <c r="AT44" i="23"/>
  <c r="AT26" i="24"/>
  <c r="AT32" i="24" s="1"/>
  <c r="AT47" i="24"/>
  <c r="O66" i="23"/>
  <c r="P22" i="30"/>
  <c r="P52" i="30"/>
  <c r="BS40" i="30"/>
  <c r="O97" i="20"/>
  <c r="O95" i="19"/>
  <c r="G22" i="22"/>
  <c r="G34" i="22" s="1"/>
  <c r="G52" i="22"/>
  <c r="N27" i="26"/>
  <c r="N33" i="26" s="1"/>
  <c r="AU64" i="27"/>
  <c r="AO56" i="23"/>
  <c r="AO58" i="23" s="1"/>
  <c r="AO58" i="24"/>
  <c r="AR74" i="23"/>
  <c r="AB21" i="26"/>
  <c r="AB33" i="26" s="1"/>
  <c r="AB51" i="26"/>
  <c r="BR39" i="26"/>
  <c r="M91" i="23"/>
  <c r="M93" i="24"/>
  <c r="AM20" i="22"/>
  <c r="AM32" i="22" s="1"/>
  <c r="AM50" i="22"/>
  <c r="AM41" i="22"/>
  <c r="AM53" i="22" s="1"/>
  <c r="AW82" i="27"/>
  <c r="H9" i="23"/>
  <c r="AD83" i="26"/>
  <c r="AT40" i="27"/>
  <c r="AT22" i="28"/>
  <c r="AT52" i="28"/>
  <c r="Q9" i="27"/>
  <c r="AU89" i="26"/>
  <c r="AE74" i="27"/>
  <c r="K88" i="23"/>
  <c r="AT77" i="27"/>
  <c r="U66" i="27"/>
  <c r="AA22" i="25"/>
  <c r="AA52" i="25"/>
  <c r="AH83" i="22"/>
  <c r="E28" i="26"/>
  <c r="Q11" i="28"/>
  <c r="Q8" i="27"/>
  <c r="X88" i="23"/>
  <c r="I11" i="26"/>
  <c r="J93" i="26"/>
  <c r="AP89" i="24"/>
  <c r="AP86" i="23"/>
  <c r="AP14" i="27"/>
  <c r="AP17" i="28"/>
  <c r="AI14" i="27"/>
  <c r="AI17" i="28"/>
  <c r="K52" i="26"/>
  <c r="K22" i="26"/>
  <c r="I9" i="27"/>
  <c r="H11" i="26"/>
  <c r="I46" i="27"/>
  <c r="I28" i="28"/>
  <c r="AF52" i="25"/>
  <c r="AF22" i="25"/>
  <c r="AM26" i="25"/>
  <c r="AM32" i="25" s="1"/>
  <c r="AM47" i="25"/>
  <c r="AI27" i="28"/>
  <c r="AI45" i="27"/>
  <c r="L74" i="27"/>
  <c r="Y64" i="27"/>
  <c r="D56" i="23"/>
  <c r="D58" i="24"/>
  <c r="BT56" i="24"/>
  <c r="AV83" i="25"/>
  <c r="G11" i="26"/>
  <c r="AG26" i="24"/>
  <c r="AG47" i="24"/>
  <c r="AG44" i="23"/>
  <c r="X89" i="25"/>
  <c r="AH93" i="28"/>
  <c r="AH91" i="27"/>
  <c r="AV14" i="27"/>
  <c r="AV17" i="28"/>
  <c r="F47" i="26"/>
  <c r="F26" i="26"/>
  <c r="AX66" i="19"/>
  <c r="AV57" i="23"/>
  <c r="AD64" i="27"/>
  <c r="V77" i="27"/>
  <c r="T64" i="27"/>
  <c r="G93" i="26"/>
  <c r="AH76" i="27"/>
  <c r="AE65" i="27"/>
  <c r="Q97" i="26"/>
  <c r="AB15" i="23"/>
  <c r="BR15" i="24"/>
  <c r="BZ15" i="24"/>
  <c r="AY17" i="26"/>
  <c r="S52" i="26"/>
  <c r="S22" i="26"/>
  <c r="M28" i="26"/>
  <c r="Z52" i="29"/>
  <c r="Z22" i="29"/>
  <c r="Z34" i="29" s="1"/>
  <c r="N11" i="30"/>
  <c r="AW87" i="27"/>
  <c r="X17" i="29"/>
  <c r="AT72" i="23"/>
  <c r="AY21" i="24"/>
  <c r="AY33" i="24" s="1"/>
  <c r="AY39" i="23"/>
  <c r="AY51" i="24"/>
  <c r="AM57" i="27"/>
  <c r="AG28" i="25"/>
  <c r="AS17" i="29"/>
  <c r="AV11" i="21"/>
  <c r="BO80" i="29"/>
  <c r="BQ80" i="29"/>
  <c r="D21" i="26"/>
  <c r="D51" i="26"/>
  <c r="BT39" i="26"/>
  <c r="M89" i="25"/>
  <c r="AG71" i="27"/>
  <c r="AV79" i="27"/>
  <c r="J47" i="26"/>
  <c r="J53" i="26" s="1"/>
  <c r="J60" i="26" s="1"/>
  <c r="J99" i="26" s="1"/>
  <c r="J26" i="26"/>
  <c r="AK17" i="26"/>
  <c r="AX28" i="28"/>
  <c r="AX46" i="27"/>
  <c r="AU27" i="29"/>
  <c r="AO97" i="25"/>
  <c r="AR47" i="24"/>
  <c r="AR29" i="24" s="1"/>
  <c r="AR44" i="23"/>
  <c r="AR26" i="23" s="1"/>
  <c r="AR26" i="24"/>
  <c r="W22" i="24"/>
  <c r="W52" i="24"/>
  <c r="W40" i="23"/>
  <c r="D97" i="29"/>
  <c r="BT95" i="29"/>
  <c r="BT97" i="29" s="1"/>
  <c r="G87" i="23"/>
  <c r="Q11" i="26"/>
  <c r="Q103" i="26" s="1"/>
  <c r="BS75" i="26"/>
  <c r="Q75" i="27"/>
  <c r="R58" i="30"/>
  <c r="H78" i="27"/>
  <c r="AP56" i="27"/>
  <c r="AP58" i="28"/>
  <c r="M72" i="23"/>
  <c r="AM83" i="26"/>
  <c r="AR57" i="27"/>
  <c r="R97" i="28"/>
  <c r="R95" i="27"/>
  <c r="R97" i="27" s="1"/>
  <c r="Y96" i="27"/>
  <c r="Y97" i="27" s="1"/>
  <c r="AM20" i="29"/>
  <c r="AM41" i="29"/>
  <c r="AM50" i="29"/>
  <c r="AP16" i="19"/>
  <c r="AP28" i="19" s="1"/>
  <c r="G9" i="23"/>
  <c r="Y20" i="26"/>
  <c r="Y50" i="26"/>
  <c r="Y41" i="26"/>
  <c r="K10" i="27"/>
  <c r="AE77" i="23"/>
  <c r="AT28" i="26"/>
  <c r="AT34" i="26" s="1"/>
  <c r="AI93" i="22"/>
  <c r="AP27" i="25"/>
  <c r="AI88" i="27"/>
  <c r="AT8" i="27"/>
  <c r="AT11" i="28"/>
  <c r="F66" i="23"/>
  <c r="U27" i="28"/>
  <c r="U45" i="27"/>
  <c r="N87" i="23"/>
  <c r="AE88" i="23"/>
  <c r="N52" i="25"/>
  <c r="N22" i="25"/>
  <c r="AN39" i="27"/>
  <c r="AN21" i="28"/>
  <c r="AN51" i="28"/>
  <c r="BO39" i="28"/>
  <c r="BQ39" i="28"/>
  <c r="AI47" i="25"/>
  <c r="AI29" i="25" s="1"/>
  <c r="AI26" i="25"/>
  <c r="T66" i="23"/>
  <c r="F10" i="23"/>
  <c r="BT10" i="23" s="1"/>
  <c r="BT10" i="24"/>
  <c r="V56" i="27"/>
  <c r="V58" i="28"/>
  <c r="AW20" i="26"/>
  <c r="AW41" i="26"/>
  <c r="AW50" i="26"/>
  <c r="AG47" i="25"/>
  <c r="AG29" i="25" s="1"/>
  <c r="AG26" i="25"/>
  <c r="AU96" i="23"/>
  <c r="D28" i="24"/>
  <c r="D46" i="23"/>
  <c r="BT46" i="24"/>
  <c r="BT52" i="24" s="1"/>
  <c r="G16" i="27"/>
  <c r="N97" i="24"/>
  <c r="N95" i="23"/>
  <c r="J8" i="27"/>
  <c r="J11" i="28"/>
  <c r="P96" i="27"/>
  <c r="AI71" i="27"/>
  <c r="AD27" i="26"/>
  <c r="AD33" i="26" s="1"/>
  <c r="M51" i="25"/>
  <c r="M21" i="25"/>
  <c r="AC95" i="19"/>
  <c r="AC97" i="19" s="1"/>
  <c r="AC97" i="20"/>
  <c r="AL74" i="27"/>
  <c r="W58" i="24"/>
  <c r="W56" i="23"/>
  <c r="AP15" i="27"/>
  <c r="AP21" i="27" s="1"/>
  <c r="AX11" i="28"/>
  <c r="AY103" i="28" s="1"/>
  <c r="AX8" i="27"/>
  <c r="AP57" i="23"/>
  <c r="AY17" i="28"/>
  <c r="AY14" i="27"/>
  <c r="AX58" i="25"/>
  <c r="Y67" i="27"/>
  <c r="O82" i="27"/>
  <c r="AI74" i="27"/>
  <c r="AX93" i="30"/>
  <c r="AL58" i="26"/>
  <c r="H22" i="25"/>
  <c r="H52" i="25"/>
  <c r="AF70" i="27"/>
  <c r="Q76" i="19"/>
  <c r="J56" i="23"/>
  <c r="J58" i="23" s="1"/>
  <c r="J58" i="24"/>
  <c r="AL27" i="26"/>
  <c r="AD9" i="27"/>
  <c r="BR9" i="27" s="1"/>
  <c r="BR9" i="28"/>
  <c r="D11" i="26"/>
  <c r="BS64" i="29"/>
  <c r="D70" i="23"/>
  <c r="BT70" i="24"/>
  <c r="E89" i="22"/>
  <c r="Z47" i="25"/>
  <c r="Z29" i="25" s="1"/>
  <c r="Z26" i="25"/>
  <c r="V27" i="29"/>
  <c r="AW58" i="26"/>
  <c r="AQ27" i="25"/>
  <c r="P9" i="27"/>
  <c r="D79" i="23"/>
  <c r="BT79" i="24"/>
  <c r="I47" i="21"/>
  <c r="I29" i="21" s="1"/>
  <c r="I26" i="21"/>
  <c r="AN11" i="25"/>
  <c r="E76" i="23"/>
  <c r="N69" i="23"/>
  <c r="N11" i="29"/>
  <c r="X51" i="28"/>
  <c r="X21" i="28"/>
  <c r="X39" i="27"/>
  <c r="AB20" i="26"/>
  <c r="AB41" i="26"/>
  <c r="AB50" i="26"/>
  <c r="BR38" i="26"/>
  <c r="R67" i="23"/>
  <c r="T88" i="19"/>
  <c r="AV17" i="26"/>
  <c r="AO74" i="27"/>
  <c r="N27" i="29"/>
  <c r="AH28" i="26"/>
  <c r="AH66" i="27"/>
  <c r="K56" i="23"/>
  <c r="K58" i="24"/>
  <c r="D74" i="27"/>
  <c r="BT74" i="28"/>
  <c r="AI81" i="23"/>
  <c r="AU47" i="29"/>
  <c r="AU26" i="29"/>
  <c r="AG17" i="28"/>
  <c r="AG14" i="27"/>
  <c r="AT67" i="23"/>
  <c r="AP28" i="28"/>
  <c r="AP46" i="27"/>
  <c r="AT66" i="23"/>
  <c r="L26" i="29"/>
  <c r="L47" i="29"/>
  <c r="AR16" i="27"/>
  <c r="AB97" i="22"/>
  <c r="BR95" i="22"/>
  <c r="BR97" i="22" s="1"/>
  <c r="V83" i="26"/>
  <c r="U83" i="25"/>
  <c r="AH47" i="26"/>
  <c r="AH29" i="26" s="1"/>
  <c r="AH26" i="26"/>
  <c r="AD77" i="27"/>
  <c r="AG21" i="25"/>
  <c r="AG51" i="25"/>
  <c r="BT76" i="26"/>
  <c r="AG40" i="23"/>
  <c r="AG22" i="23" s="1"/>
  <c r="AG22" i="24"/>
  <c r="AG52" i="24"/>
  <c r="U51" i="26"/>
  <c r="U21" i="26"/>
  <c r="AH22" i="26"/>
  <c r="AH52" i="26"/>
  <c r="AY97" i="25"/>
  <c r="AO21" i="26"/>
  <c r="AO51" i="26"/>
  <c r="BT81" i="25"/>
  <c r="AE64" i="27"/>
  <c r="U64" i="27"/>
  <c r="S51" i="26"/>
  <c r="S21" i="26"/>
  <c r="AJ66" i="27"/>
  <c r="N22" i="28"/>
  <c r="N52" i="28"/>
  <c r="N40" i="27"/>
  <c r="AL83" i="29"/>
  <c r="X10" i="27"/>
  <c r="AU70" i="27"/>
  <c r="N50" i="29"/>
  <c r="N20" i="29"/>
  <c r="N41" i="29"/>
  <c r="AO47" i="28"/>
  <c r="AO26" i="28"/>
  <c r="AO44" i="27"/>
  <c r="AL41" i="30"/>
  <c r="AL50" i="30"/>
  <c r="AL20" i="30"/>
  <c r="AX80" i="27"/>
  <c r="F40" i="27"/>
  <c r="F52" i="28"/>
  <c r="F22" i="28"/>
  <c r="J51" i="26"/>
  <c r="J21" i="26"/>
  <c r="J33" i="26" s="1"/>
  <c r="AX64" i="27"/>
  <c r="Z64" i="27"/>
  <c r="S97" i="29"/>
  <c r="AM28" i="26"/>
  <c r="AM34" i="26" s="1"/>
  <c r="AQ80" i="27"/>
  <c r="J96" i="23"/>
  <c r="BR71" i="26"/>
  <c r="AD57" i="23"/>
  <c r="P95" i="27"/>
  <c r="P97" i="28"/>
  <c r="BS95" i="28"/>
  <c r="BS97" i="28" s="1"/>
  <c r="L20" i="28"/>
  <c r="L32" i="28" s="1"/>
  <c r="L38" i="27"/>
  <c r="L41" i="28"/>
  <c r="L50" i="28"/>
  <c r="AY89" i="25"/>
  <c r="O57" i="27"/>
  <c r="AE70" i="27"/>
  <c r="P15" i="23"/>
  <c r="P21" i="23" s="1"/>
  <c r="BS15" i="24"/>
  <c r="CA15" i="24"/>
  <c r="M73" i="27"/>
  <c r="AJ82" i="23"/>
  <c r="N82" i="27"/>
  <c r="E9" i="27"/>
  <c r="T82" i="27"/>
  <c r="AE97" i="22"/>
  <c r="AQ20" i="30"/>
  <c r="AQ41" i="30"/>
  <c r="AQ50" i="30"/>
  <c r="AH83" i="25"/>
  <c r="X40" i="27"/>
  <c r="X52" i="28"/>
  <c r="X22" i="28"/>
  <c r="X93" i="26"/>
  <c r="AX73" i="27"/>
  <c r="V64" i="23"/>
  <c r="AG41" i="28"/>
  <c r="AG38" i="27"/>
  <c r="AG50" i="28"/>
  <c r="AG20" i="28"/>
  <c r="E16" i="27"/>
  <c r="V83" i="28"/>
  <c r="V63" i="27"/>
  <c r="H27" i="29"/>
  <c r="AQ76" i="27"/>
  <c r="AY71" i="27"/>
  <c r="W92" i="27"/>
  <c r="AU51" i="26"/>
  <c r="AU21" i="26"/>
  <c r="S39" i="27"/>
  <c r="S51" i="27" s="1"/>
  <c r="S21" i="28"/>
  <c r="S51" i="28"/>
  <c r="BS66" i="25"/>
  <c r="AX97" i="26"/>
  <c r="AT21" i="26"/>
  <c r="AT51" i="26"/>
  <c r="L70" i="27"/>
  <c r="D92" i="23"/>
  <c r="BT92" i="24"/>
  <c r="BT93" i="24" s="1"/>
  <c r="T83" i="22"/>
  <c r="AR20" i="25"/>
  <c r="AR41" i="25"/>
  <c r="AR50" i="25"/>
  <c r="AP46" i="23"/>
  <c r="AP28" i="23" s="1"/>
  <c r="AP28" i="24"/>
  <c r="L68" i="27"/>
  <c r="AM65" i="27"/>
  <c r="E72" i="19"/>
  <c r="AT9" i="27"/>
  <c r="N73" i="23"/>
  <c r="AX17" i="25"/>
  <c r="AX29" i="25" s="1"/>
  <c r="AY69" i="23"/>
  <c r="AC26" i="28"/>
  <c r="AC44" i="27"/>
  <c r="AC47" i="28"/>
  <c r="AO20" i="25"/>
  <c r="AO41" i="25"/>
  <c r="AO50" i="25"/>
  <c r="U20" i="28"/>
  <c r="U50" i="28"/>
  <c r="U41" i="28"/>
  <c r="U53" i="28" s="1"/>
  <c r="U38" i="27"/>
  <c r="Y67" i="23"/>
  <c r="T9" i="27"/>
  <c r="R15" i="23"/>
  <c r="R21" i="23" s="1"/>
  <c r="AK81" i="27"/>
  <c r="Y93" i="25"/>
  <c r="AN9" i="23"/>
  <c r="E40" i="27"/>
  <c r="E52" i="28"/>
  <c r="E22" i="28"/>
  <c r="AS80" i="27"/>
  <c r="AC73" i="27"/>
  <c r="N58" i="26"/>
  <c r="BR88" i="25"/>
  <c r="AQ69" i="27"/>
  <c r="AM11" i="30"/>
  <c r="AX86" i="23"/>
  <c r="AX89" i="23" s="1"/>
  <c r="AX89" i="24"/>
  <c r="J83" i="25"/>
  <c r="AJ65" i="27"/>
  <c r="U83" i="26"/>
  <c r="O77" i="23"/>
  <c r="AV26" i="26"/>
  <c r="AV47" i="26"/>
  <c r="BR73" i="26"/>
  <c r="BO82" i="25"/>
  <c r="BQ82" i="25"/>
  <c r="I64" i="27"/>
  <c r="AC11" i="29"/>
  <c r="AH69" i="23"/>
  <c r="N93" i="22"/>
  <c r="AG72" i="27"/>
  <c r="AH27" i="26"/>
  <c r="AA26" i="28"/>
  <c r="AA47" i="28"/>
  <c r="AA29" i="28" s="1"/>
  <c r="AA44" i="27"/>
  <c r="Q52" i="28"/>
  <c r="Q22" i="28"/>
  <c r="Q40" i="27"/>
  <c r="U72" i="27"/>
  <c r="H91" i="27"/>
  <c r="H93" i="28"/>
  <c r="F73" i="23"/>
  <c r="X86" i="23"/>
  <c r="X89" i="24"/>
  <c r="AO89" i="26"/>
  <c r="AT93" i="24"/>
  <c r="AT91" i="23"/>
  <c r="AT93" i="23" s="1"/>
  <c r="X11" i="28"/>
  <c r="X8" i="27"/>
  <c r="N79" i="27"/>
  <c r="G91" i="27"/>
  <c r="G93" i="28"/>
  <c r="AC87" i="23"/>
  <c r="E26" i="26"/>
  <c r="E47" i="26"/>
  <c r="E53" i="26" s="1"/>
  <c r="AF11" i="26"/>
  <c r="AG103" i="26" s="1"/>
  <c r="Y89" i="24"/>
  <c r="Y86" i="23"/>
  <c r="BO65" i="25"/>
  <c r="BQ65" i="25"/>
  <c r="AA97" i="25"/>
  <c r="AQ11" i="25"/>
  <c r="AR103" i="25" s="1"/>
  <c r="S80" i="19"/>
  <c r="I15" i="27"/>
  <c r="AK11" i="26"/>
  <c r="AL103" i="26" s="1"/>
  <c r="E27" i="28"/>
  <c r="E45" i="27"/>
  <c r="AN88" i="27"/>
  <c r="BO88" i="28"/>
  <c r="BQ88" i="28"/>
  <c r="L9" i="27"/>
  <c r="O21" i="28"/>
  <c r="O51" i="28"/>
  <c r="O39" i="27"/>
  <c r="H92" i="27"/>
  <c r="Q70" i="23"/>
  <c r="AI9" i="23"/>
  <c r="X75" i="23"/>
  <c r="K97" i="29"/>
  <c r="AX71" i="27"/>
  <c r="AJ72" i="27"/>
  <c r="AP83" i="24"/>
  <c r="AP63" i="23"/>
  <c r="AS93" i="22"/>
  <c r="S80" i="23"/>
  <c r="AH66" i="23"/>
  <c r="Y76" i="23"/>
  <c r="AS47" i="26"/>
  <c r="AS26" i="26"/>
  <c r="AE20" i="28"/>
  <c r="AE32" i="28" s="1"/>
  <c r="AE41" i="28"/>
  <c r="AE50" i="28"/>
  <c r="AE38" i="27"/>
  <c r="G77" i="27"/>
  <c r="J11" i="29"/>
  <c r="AV10" i="27"/>
  <c r="AX65" i="27"/>
  <c r="AS50" i="29"/>
  <c r="AS41" i="29"/>
  <c r="AS20" i="29"/>
  <c r="R93" i="25"/>
  <c r="AJ83" i="25"/>
  <c r="AD66" i="27"/>
  <c r="AG66" i="27"/>
  <c r="AL69" i="27"/>
  <c r="O93" i="21"/>
  <c r="AD52" i="25"/>
  <c r="AD22" i="25"/>
  <c r="AD34" i="25" s="1"/>
  <c r="AX68" i="27"/>
  <c r="AU51" i="28"/>
  <c r="AU21" i="28"/>
  <c r="AU39" i="27"/>
  <c r="R77" i="23"/>
  <c r="M70" i="23"/>
  <c r="Z73" i="27"/>
  <c r="AQ88" i="23"/>
  <c r="R87" i="23"/>
  <c r="Y93" i="26"/>
  <c r="AB93" i="29"/>
  <c r="BR91" i="29"/>
  <c r="AU79" i="27"/>
  <c r="Z89" i="28"/>
  <c r="Z86" i="27"/>
  <c r="K27" i="29"/>
  <c r="W72" i="27"/>
  <c r="BS65" i="25"/>
  <c r="Y11" i="25"/>
  <c r="AS52" i="30"/>
  <c r="AS22" i="30"/>
  <c r="AH97" i="26"/>
  <c r="AL11" i="29"/>
  <c r="BR92" i="22"/>
  <c r="Z28" i="30"/>
  <c r="T11" i="29"/>
  <c r="U103" i="29" s="1"/>
  <c r="M58" i="28"/>
  <c r="M56" i="27"/>
  <c r="M27" i="29"/>
  <c r="R83" i="26"/>
  <c r="AO16" i="27"/>
  <c r="R77" i="27"/>
  <c r="T38" i="27"/>
  <c r="T50" i="28"/>
  <c r="T41" i="28"/>
  <c r="T20" i="28"/>
  <c r="BT72" i="26"/>
  <c r="T58" i="28"/>
  <c r="T56" i="27"/>
  <c r="AI41" i="26"/>
  <c r="AI50" i="26"/>
  <c r="AI20" i="26"/>
  <c r="J82" i="27"/>
  <c r="I21" i="26"/>
  <c r="I51" i="26"/>
  <c r="AG17" i="29"/>
  <c r="AI92" i="27"/>
  <c r="AG73" i="27"/>
  <c r="AF80" i="27"/>
  <c r="T27" i="29"/>
  <c r="R52" i="28"/>
  <c r="R40" i="27"/>
  <c r="R22" i="28"/>
  <c r="R34" i="28" s="1"/>
  <c r="N81" i="27"/>
  <c r="AC64" i="27"/>
  <c r="J26" i="22"/>
  <c r="J47" i="22"/>
  <c r="W97" i="26"/>
  <c r="AT20" i="26"/>
  <c r="AT41" i="26"/>
  <c r="AT50" i="26"/>
  <c r="AS97" i="22"/>
  <c r="AT28" i="30"/>
  <c r="BT10" i="28"/>
  <c r="F10" i="27"/>
  <c r="BT10" i="27" s="1"/>
  <c r="R15" i="27"/>
  <c r="T89" i="28"/>
  <c r="T86" i="27"/>
  <c r="Z50" i="29"/>
  <c r="Z41" i="29"/>
  <c r="Z20" i="29"/>
  <c r="AX70" i="27"/>
  <c r="AW97" i="29"/>
  <c r="AY78" i="27"/>
  <c r="AD14" i="23"/>
  <c r="AD17" i="24"/>
  <c r="AD29" i="24" s="1"/>
  <c r="BO77" i="29"/>
  <c r="BQ77" i="29"/>
  <c r="O75" i="27"/>
  <c r="V93" i="26"/>
  <c r="AG64" i="27"/>
  <c r="BS74" i="30"/>
  <c r="R68" i="27"/>
  <c r="E69" i="27"/>
  <c r="H10" i="27"/>
  <c r="AS83" i="25"/>
  <c r="AI15" i="23"/>
  <c r="T21" i="28"/>
  <c r="T39" i="27"/>
  <c r="T51" i="28"/>
  <c r="AV58" i="28"/>
  <c r="AV56" i="27"/>
  <c r="S11" i="28"/>
  <c r="S8" i="27"/>
  <c r="J89" i="25"/>
  <c r="E11" i="26"/>
  <c r="BS78" i="25"/>
  <c r="E22" i="26"/>
  <c r="E52" i="26"/>
  <c r="AQ97" i="28"/>
  <c r="AQ95" i="27"/>
  <c r="AL74" i="23"/>
  <c r="AY10" i="27"/>
  <c r="Y80" i="27"/>
  <c r="AX27" i="29"/>
  <c r="I66" i="23"/>
  <c r="R92" i="27"/>
  <c r="AJ22" i="30"/>
  <c r="AJ52" i="30"/>
  <c r="AX95" i="27"/>
  <c r="AX97" i="28"/>
  <c r="AC81" i="27"/>
  <c r="AU97" i="26"/>
  <c r="P73" i="27"/>
  <c r="BS73" i="28"/>
  <c r="AT58" i="28"/>
  <c r="AT56" i="27"/>
  <c r="AA77" i="27"/>
  <c r="O9" i="27"/>
  <c r="AR52" i="26"/>
  <c r="AR22" i="26"/>
  <c r="AW83" i="28"/>
  <c r="AW63" i="27"/>
  <c r="AK91" i="27"/>
  <c r="AK93" i="28"/>
  <c r="AA69" i="27"/>
  <c r="F58" i="26"/>
  <c r="X47" i="26"/>
  <c r="X26" i="26"/>
  <c r="AF97" i="26"/>
  <c r="AN92" i="27"/>
  <c r="BO92" i="28"/>
  <c r="BQ92" i="28"/>
  <c r="BS76" i="29"/>
  <c r="AK57" i="27"/>
  <c r="X9" i="27"/>
  <c r="H82" i="27"/>
  <c r="BT79" i="30"/>
  <c r="AN73" i="27"/>
  <c r="BO73" i="28"/>
  <c r="BQ73" i="28"/>
  <c r="S57" i="23"/>
  <c r="AI97" i="21"/>
  <c r="AG58" i="28"/>
  <c r="AG56" i="27"/>
  <c r="BT82" i="29"/>
  <c r="AP96" i="27"/>
  <c r="H87" i="27"/>
  <c r="L89" i="29"/>
  <c r="T83" i="29"/>
  <c r="Z52" i="28"/>
  <c r="Z22" i="28"/>
  <c r="Z40" i="27"/>
  <c r="U21" i="28"/>
  <c r="U39" i="27"/>
  <c r="U51" i="28"/>
  <c r="AP83" i="29"/>
  <c r="AP76" i="27"/>
  <c r="U97" i="26"/>
  <c r="AF65" i="23"/>
  <c r="AW16" i="27"/>
  <c r="V67" i="23"/>
  <c r="BS9" i="29"/>
  <c r="X63" i="27"/>
  <c r="X83" i="28"/>
  <c r="Y51" i="26"/>
  <c r="Y21" i="26"/>
  <c r="U58" i="26"/>
  <c r="AM21" i="28"/>
  <c r="AM39" i="27"/>
  <c r="AM51" i="28"/>
  <c r="BT92" i="30"/>
  <c r="N57" i="27"/>
  <c r="AY93" i="30"/>
  <c r="AB74" i="27"/>
  <c r="BR74" i="28"/>
  <c r="AM88" i="27"/>
  <c r="K96" i="23"/>
  <c r="X93" i="28"/>
  <c r="X91" i="27"/>
  <c r="X93" i="27" s="1"/>
  <c r="AF78" i="27"/>
  <c r="BO64" i="25"/>
  <c r="BQ64" i="25"/>
  <c r="M66" i="27"/>
  <c r="S97" i="24"/>
  <c r="S95" i="23"/>
  <c r="AR15" i="27"/>
  <c r="L88" i="23"/>
  <c r="AJ96" i="27"/>
  <c r="AL9" i="23"/>
  <c r="AE92" i="27"/>
  <c r="AV70" i="27"/>
  <c r="U89" i="29"/>
  <c r="AD21" i="26"/>
  <c r="AD51" i="26"/>
  <c r="AG89" i="30"/>
  <c r="U22" i="29"/>
  <c r="U34" i="29" s="1"/>
  <c r="U52" i="29"/>
  <c r="BR57" i="26"/>
  <c r="AB52" i="29"/>
  <c r="AB22" i="29"/>
  <c r="BR40" i="29"/>
  <c r="AL97" i="25"/>
  <c r="M17" i="28"/>
  <c r="M14" i="27"/>
  <c r="M20" i="27" s="1"/>
  <c r="AJ50" i="26"/>
  <c r="AJ20" i="26"/>
  <c r="AJ32" i="26" s="1"/>
  <c r="AJ41" i="26"/>
  <c r="AJ53" i="26" s="1"/>
  <c r="X65" i="27"/>
  <c r="AE81" i="23"/>
  <c r="M51" i="26"/>
  <c r="M21" i="26"/>
  <c r="N89" i="26"/>
  <c r="P10" i="23"/>
  <c r="AG83" i="29"/>
  <c r="J15" i="23"/>
  <c r="AA82" i="27"/>
  <c r="H28" i="25"/>
  <c r="R21" i="29"/>
  <c r="R51" i="29"/>
  <c r="BS67" i="26"/>
  <c r="AL93" i="25"/>
  <c r="S97" i="25"/>
  <c r="S69" i="27"/>
  <c r="L28" i="30"/>
  <c r="AC83" i="26"/>
  <c r="U20" i="29"/>
  <c r="U50" i="29"/>
  <c r="U41" i="29"/>
  <c r="U23" i="29" s="1"/>
  <c r="G11" i="29"/>
  <c r="P87" i="27"/>
  <c r="BS87" i="28"/>
  <c r="AE17" i="26"/>
  <c r="F58" i="30"/>
  <c r="AV44" i="27"/>
  <c r="AV47" i="28"/>
  <c r="AV26" i="28"/>
  <c r="BR69" i="26"/>
  <c r="I16" i="27"/>
  <c r="E11" i="28"/>
  <c r="E8" i="27"/>
  <c r="AM82" i="23"/>
  <c r="BO92" i="29"/>
  <c r="BQ92" i="29"/>
  <c r="AS92" i="27"/>
  <c r="X52" i="26"/>
  <c r="X22" i="26"/>
  <c r="AS93" i="30"/>
  <c r="AK97" i="25"/>
  <c r="BR81" i="29"/>
  <c r="CB16" i="29"/>
  <c r="BT16" i="29"/>
  <c r="AP71" i="27"/>
  <c r="AQ92" i="27"/>
  <c r="AU14" i="23"/>
  <c r="AU17" i="24"/>
  <c r="AV78" i="27"/>
  <c r="AD65" i="27"/>
  <c r="Y57" i="27"/>
  <c r="AS93" i="25"/>
  <c r="AU28" i="26"/>
  <c r="R10" i="27"/>
  <c r="BS10" i="27" s="1"/>
  <c r="BS10" i="28"/>
  <c r="AN11" i="26"/>
  <c r="AB52" i="28"/>
  <c r="AB22" i="28"/>
  <c r="AB40" i="27"/>
  <c r="BR40" i="28"/>
  <c r="W56" i="27"/>
  <c r="W58" i="28"/>
  <c r="AJ97" i="26"/>
  <c r="AK77" i="23"/>
  <c r="V67" i="27"/>
  <c r="AW28" i="30"/>
  <c r="AJ47" i="28"/>
  <c r="AJ26" i="28"/>
  <c r="AJ44" i="27"/>
  <c r="AW83" i="30"/>
  <c r="AD89" i="29"/>
  <c r="T83" i="26"/>
  <c r="AJ27" i="25"/>
  <c r="W68" i="27"/>
  <c r="AL20" i="26"/>
  <c r="AL50" i="26"/>
  <c r="AL41" i="26"/>
  <c r="AL53" i="26" s="1"/>
  <c r="AG86" i="27"/>
  <c r="AG89" i="28"/>
  <c r="AU40" i="27"/>
  <c r="AU22" i="28"/>
  <c r="AU52" i="28"/>
  <c r="AP10" i="27"/>
  <c r="BO10" i="27" s="1"/>
  <c r="BO10" i="28"/>
  <c r="F41" i="26"/>
  <c r="F23" i="26" s="1"/>
  <c r="F20" i="26"/>
  <c r="F50" i="26"/>
  <c r="AL46" i="23"/>
  <c r="AL28" i="24"/>
  <c r="AL34" i="24" s="1"/>
  <c r="AE57" i="27"/>
  <c r="AE67" i="23"/>
  <c r="AI26" i="26"/>
  <c r="AI47" i="26"/>
  <c r="AI53" i="26" s="1"/>
  <c r="AI60" i="26" s="1"/>
  <c r="X69" i="27"/>
  <c r="M28" i="28"/>
  <c r="M46" i="27"/>
  <c r="AL70" i="27"/>
  <c r="G67" i="27"/>
  <c r="F76" i="27"/>
  <c r="N45" i="27"/>
  <c r="N27" i="28"/>
  <c r="N33" i="28" s="1"/>
  <c r="D20" i="26"/>
  <c r="D41" i="26"/>
  <c r="D50" i="26"/>
  <c r="BT38" i="26"/>
  <c r="AY65" i="27"/>
  <c r="AX46" i="23"/>
  <c r="AX28" i="23" s="1"/>
  <c r="AX28" i="24"/>
  <c r="AX34" i="24" s="1"/>
  <c r="Q87" i="27"/>
  <c r="Z68" i="27"/>
  <c r="V81" i="23"/>
  <c r="R11" i="29"/>
  <c r="BS8" i="29"/>
  <c r="V11" i="24"/>
  <c r="W103" i="24" s="1"/>
  <c r="V8" i="23"/>
  <c r="AS45" i="23"/>
  <c r="AS27" i="23" s="1"/>
  <c r="AS27" i="24"/>
  <c r="AD15" i="27"/>
  <c r="H81" i="23"/>
  <c r="I72" i="27"/>
  <c r="S82" i="27"/>
  <c r="P14" i="27"/>
  <c r="P17" i="28"/>
  <c r="CA14" i="28"/>
  <c r="BS14" i="28"/>
  <c r="E17" i="28"/>
  <c r="E14" i="27"/>
  <c r="W47" i="29"/>
  <c r="W26" i="29"/>
  <c r="AJ11" i="28"/>
  <c r="AJ8" i="27"/>
  <c r="P93" i="26"/>
  <c r="BS91" i="26"/>
  <c r="BS93" i="26" s="1"/>
  <c r="AR11" i="29"/>
  <c r="AN58" i="26"/>
  <c r="BO56" i="26"/>
  <c r="BQ56" i="26"/>
  <c r="S65" i="27"/>
  <c r="AY67" i="27"/>
  <c r="U87" i="23"/>
  <c r="BO67" i="28"/>
  <c r="AN67" i="27"/>
  <c r="BQ67" i="28"/>
  <c r="AI83" i="24"/>
  <c r="AI63" i="23"/>
  <c r="AQ64" i="27"/>
  <c r="AT83" i="28"/>
  <c r="AT63" i="27"/>
  <c r="N52" i="30"/>
  <c r="N22" i="30"/>
  <c r="S93" i="26"/>
  <c r="AX81" i="27"/>
  <c r="I52" i="25"/>
  <c r="I22" i="25"/>
  <c r="U17" i="26"/>
  <c r="AF96" i="27"/>
  <c r="K83" i="30"/>
  <c r="AX45" i="27"/>
  <c r="AX27" i="28"/>
  <c r="AK77" i="27"/>
  <c r="P39" i="27"/>
  <c r="P21" i="28"/>
  <c r="P51" i="28"/>
  <c r="BS39" i="28"/>
  <c r="AA52" i="29"/>
  <c r="AA22" i="29"/>
  <c r="G89" i="24"/>
  <c r="G86" i="23"/>
  <c r="Q89" i="26"/>
  <c r="AJ16" i="27"/>
  <c r="AE20" i="26"/>
  <c r="AE41" i="26"/>
  <c r="AE50" i="26"/>
  <c r="Q27" i="25"/>
  <c r="AC27" i="28"/>
  <c r="AC45" i="27"/>
  <c r="AO89" i="28"/>
  <c r="AO86" i="27"/>
  <c r="AY22" i="28"/>
  <c r="AY40" i="27"/>
  <c r="AY52" i="28"/>
  <c r="F82" i="27"/>
  <c r="BO79" i="30"/>
  <c r="BQ79" i="30"/>
  <c r="AJ28" i="25"/>
  <c r="AE93" i="25"/>
  <c r="Q67" i="23"/>
  <c r="AR27" i="26"/>
  <c r="AV9" i="27"/>
  <c r="E96" i="27"/>
  <c r="E97" i="27" s="1"/>
  <c r="AQ63" i="27"/>
  <c r="AQ83" i="28"/>
  <c r="G71" i="27"/>
  <c r="X77" i="27"/>
  <c r="AG79" i="27"/>
  <c r="AC89" i="29"/>
  <c r="R81" i="27"/>
  <c r="AC79" i="23"/>
  <c r="AU65" i="32"/>
  <c r="AU65" i="10"/>
  <c r="AF46" i="27"/>
  <c r="AF28" i="28"/>
  <c r="J20" i="29"/>
  <c r="J41" i="29"/>
  <c r="J50" i="29"/>
  <c r="AS51" i="30"/>
  <c r="AS21" i="30"/>
  <c r="T15" i="27"/>
  <c r="T71" i="27"/>
  <c r="D47" i="26"/>
  <c r="D26" i="26"/>
  <c r="BT44" i="26"/>
  <c r="AK52" i="28"/>
  <c r="AK40" i="27"/>
  <c r="AK22" i="28"/>
  <c r="AD20" i="28"/>
  <c r="AD50" i="28"/>
  <c r="AD38" i="27"/>
  <c r="AD41" i="28"/>
  <c r="AA10" i="27"/>
  <c r="AA11" i="27" s="1"/>
  <c r="H57" i="27"/>
  <c r="AD88" i="23"/>
  <c r="D9" i="27"/>
  <c r="X77" i="23"/>
  <c r="D77" i="27"/>
  <c r="BT77" i="28"/>
  <c r="N8" i="27"/>
  <c r="N11" i="28"/>
  <c r="AX17" i="29"/>
  <c r="L75" i="19"/>
  <c r="O16" i="27"/>
  <c r="Y26" i="24"/>
  <c r="Y32" i="24" s="1"/>
  <c r="Y44" i="23"/>
  <c r="Y47" i="24"/>
  <c r="AH64" i="27"/>
  <c r="D88" i="23"/>
  <c r="BT88" i="24"/>
  <c r="BT89" i="24" s="1"/>
  <c r="AM21" i="29"/>
  <c r="AM51" i="29"/>
  <c r="AG26" i="28"/>
  <c r="AG44" i="27"/>
  <c r="AG47" i="28"/>
  <c r="AA74" i="27"/>
  <c r="U96" i="27"/>
  <c r="AJ9" i="23"/>
  <c r="AK28" i="24"/>
  <c r="AK46" i="23"/>
  <c r="AW92" i="27"/>
  <c r="T80" i="23"/>
  <c r="O88" i="27"/>
  <c r="AA89" i="25"/>
  <c r="L97" i="26"/>
  <c r="N75" i="27"/>
  <c r="AW64" i="27"/>
  <c r="AR21" i="29"/>
  <c r="AR33" i="29" s="1"/>
  <c r="AR51" i="29"/>
  <c r="AH40" i="27"/>
  <c r="AH22" i="28"/>
  <c r="AH52" i="28"/>
  <c r="O65" i="27"/>
  <c r="H52" i="26"/>
  <c r="H22" i="26"/>
  <c r="AT76" i="23"/>
  <c r="BS65" i="26"/>
  <c r="AY72" i="27"/>
  <c r="K87" i="27"/>
  <c r="AJ50" i="30"/>
  <c r="AJ41" i="30"/>
  <c r="AJ20" i="30"/>
  <c r="W87" i="27"/>
  <c r="AC67" i="27"/>
  <c r="AY66" i="23"/>
  <c r="AC69" i="27"/>
  <c r="AO45" i="27"/>
  <c r="AO27" i="27" s="1"/>
  <c r="AO27" i="28"/>
  <c r="AP79" i="27"/>
  <c r="AK39" i="27"/>
  <c r="AK21" i="28"/>
  <c r="AK51" i="28"/>
  <c r="L28" i="29"/>
  <c r="AN38" i="27"/>
  <c r="AN50" i="28"/>
  <c r="AN20" i="28"/>
  <c r="BO38" i="28"/>
  <c r="AN41" i="28"/>
  <c r="AN23" i="28" s="1"/>
  <c r="BQ38" i="28"/>
  <c r="AV89" i="25"/>
  <c r="G47" i="29"/>
  <c r="G26" i="29"/>
  <c r="BR67" i="26"/>
  <c r="AW58" i="22"/>
  <c r="G26" i="26"/>
  <c r="G47" i="26"/>
  <c r="G29" i="26" s="1"/>
  <c r="AO27" i="26"/>
  <c r="I83" i="26"/>
  <c r="AB73" i="27"/>
  <c r="BR73" i="28"/>
  <c r="AH57" i="27"/>
  <c r="AE88" i="27"/>
  <c r="AQ82" i="23"/>
  <c r="U17" i="25"/>
  <c r="U29" i="25" s="1"/>
  <c r="AR89" i="30"/>
  <c r="BO77" i="26"/>
  <c r="BQ77" i="26"/>
  <c r="AB22" i="26"/>
  <c r="AB52" i="26"/>
  <c r="BR40" i="26"/>
  <c r="X70" i="27"/>
  <c r="AS82" i="27"/>
  <c r="D27" i="28"/>
  <c r="D45" i="27"/>
  <c r="BT45" i="28"/>
  <c r="K51" i="30"/>
  <c r="K21" i="30"/>
  <c r="AF97" i="28"/>
  <c r="AF95" i="27"/>
  <c r="AF97" i="27" s="1"/>
  <c r="AR46" i="27"/>
  <c r="AR28" i="28"/>
  <c r="AU93" i="25"/>
  <c r="G8" i="27"/>
  <c r="G11" i="28"/>
  <c r="AT58" i="26"/>
  <c r="R66" i="23"/>
  <c r="T52" i="24"/>
  <c r="T40" i="23"/>
  <c r="T52" i="23" s="1"/>
  <c r="T22" i="24"/>
  <c r="T34" i="24" s="1"/>
  <c r="AY97" i="29"/>
  <c r="AJ52" i="29"/>
  <c r="AJ22" i="29"/>
  <c r="V89" i="25"/>
  <c r="AC83" i="24"/>
  <c r="AC63" i="23"/>
  <c r="O26" i="28"/>
  <c r="O47" i="28"/>
  <c r="O44" i="27"/>
  <c r="AP27" i="28"/>
  <c r="AP45" i="27"/>
  <c r="N83" i="26"/>
  <c r="AL20" i="29"/>
  <c r="AL50" i="29"/>
  <c r="AL41" i="29"/>
  <c r="R14" i="23"/>
  <c r="R17" i="24"/>
  <c r="BR75" i="29"/>
  <c r="D21" i="28"/>
  <c r="D39" i="27"/>
  <c r="D51" i="28"/>
  <c r="BT39" i="28"/>
  <c r="T22" i="25"/>
  <c r="T34" i="25" s="1"/>
  <c r="T52" i="25"/>
  <c r="Z10" i="27"/>
  <c r="AN97" i="26"/>
  <c r="BO95" i="26"/>
  <c r="BO97" i="26" s="1"/>
  <c r="BQ95" i="26"/>
  <c r="BQ97" i="26" s="1"/>
  <c r="Y50" i="29"/>
  <c r="Y41" i="29"/>
  <c r="Y23" i="29" s="1"/>
  <c r="Y20" i="29"/>
  <c r="Y32" i="29" s="1"/>
  <c r="AH82" i="27"/>
  <c r="AC26" i="26"/>
  <c r="AC47" i="26"/>
  <c r="T83" i="25"/>
  <c r="AA27" i="30"/>
  <c r="AT27" i="26"/>
  <c r="L89" i="26"/>
  <c r="Q82" i="23"/>
  <c r="AR87" i="27"/>
  <c r="AE10" i="27"/>
  <c r="H17" i="29"/>
  <c r="AR74" i="27"/>
  <c r="R89" i="25"/>
  <c r="AN28" i="26"/>
  <c r="BO46" i="26"/>
  <c r="BO28" i="26" s="1"/>
  <c r="BQ46" i="26"/>
  <c r="BQ52" i="26" s="1"/>
  <c r="D82" i="27"/>
  <c r="BT82" i="28"/>
  <c r="K86" i="27"/>
  <c r="K89" i="28"/>
  <c r="AV72" i="27"/>
  <c r="AL26" i="24"/>
  <c r="AL47" i="24"/>
  <c r="AL29" i="24" s="1"/>
  <c r="AL44" i="23"/>
  <c r="AL26" i="23" s="1"/>
  <c r="N16" i="27"/>
  <c r="E78" i="27"/>
  <c r="S27" i="25"/>
  <c r="E39" i="27"/>
  <c r="E21" i="28"/>
  <c r="E51" i="28"/>
  <c r="G58" i="26"/>
  <c r="R76" i="23"/>
  <c r="L14" i="27"/>
  <c r="L17" i="28"/>
  <c r="AM26" i="29"/>
  <c r="AM47" i="29"/>
  <c r="J97" i="28"/>
  <c r="J95" i="27"/>
  <c r="W51" i="29"/>
  <c r="W21" i="29"/>
  <c r="F89" i="26"/>
  <c r="AQ93" i="24"/>
  <c r="AQ91" i="23"/>
  <c r="N76" i="27"/>
  <c r="AE67" i="27"/>
  <c r="AH21" i="25"/>
  <c r="AH33" i="25" s="1"/>
  <c r="AH51" i="25"/>
  <c r="BR87" i="25"/>
  <c r="E72" i="27"/>
  <c r="AH26" i="28"/>
  <c r="AH47" i="28"/>
  <c r="AH29" i="28" s="1"/>
  <c r="AH44" i="27"/>
  <c r="G51" i="29"/>
  <c r="G21" i="29"/>
  <c r="AN52" i="26"/>
  <c r="AN22" i="26"/>
  <c r="BO40" i="26"/>
  <c r="BO22" i="26" s="1"/>
  <c r="BQ40" i="26"/>
  <c r="V58" i="25"/>
  <c r="AM97" i="28"/>
  <c r="AM95" i="27"/>
  <c r="E11" i="29"/>
  <c r="I22" i="30"/>
  <c r="I52" i="30"/>
  <c r="AD11" i="28"/>
  <c r="AD8" i="27"/>
  <c r="BR8" i="27" s="1"/>
  <c r="BR8" i="28"/>
  <c r="Q51" i="28"/>
  <c r="Q39" i="27"/>
  <c r="Q21" i="28"/>
  <c r="F15" i="27"/>
  <c r="F27" i="27" s="1"/>
  <c r="AH28" i="29"/>
  <c r="AV15" i="27"/>
  <c r="AH67" i="27"/>
  <c r="AC82" i="27"/>
  <c r="AO83" i="26"/>
  <c r="AW80" i="27"/>
  <c r="X46" i="27"/>
  <c r="X28" i="27" s="1"/>
  <c r="X28" i="28"/>
  <c r="AC88" i="27"/>
  <c r="AI10" i="27"/>
  <c r="V58" i="30"/>
  <c r="P26" i="26"/>
  <c r="P47" i="26"/>
  <c r="P53" i="26" s="1"/>
  <c r="P60" i="26" s="1"/>
  <c r="BS44" i="26"/>
  <c r="G56" i="27"/>
  <c r="G58" i="28"/>
  <c r="AI47" i="29"/>
  <c r="AI26" i="29"/>
  <c r="X50" i="26"/>
  <c r="X20" i="26"/>
  <c r="X41" i="26"/>
  <c r="AU58" i="29"/>
  <c r="AC66" i="27"/>
  <c r="BO75" i="29"/>
  <c r="BQ75" i="29"/>
  <c r="W79" i="27"/>
  <c r="S58" i="26"/>
  <c r="AW77" i="27"/>
  <c r="AS97" i="24"/>
  <c r="AS95" i="23"/>
  <c r="AS97" i="23" s="1"/>
  <c r="P52" i="26"/>
  <c r="P22" i="26"/>
  <c r="BS40" i="26"/>
  <c r="BS52" i="26" s="1"/>
  <c r="AU76" i="27"/>
  <c r="M28" i="25"/>
  <c r="BO88" i="26"/>
  <c r="BQ88" i="26"/>
  <c r="AU83" i="26"/>
  <c r="U9" i="27"/>
  <c r="K70" i="27"/>
  <c r="AH70" i="27"/>
  <c r="P71" i="27"/>
  <c r="BS71" i="28"/>
  <c r="H21" i="29"/>
  <c r="H51" i="29"/>
  <c r="AR79" i="27"/>
  <c r="AA87" i="27"/>
  <c r="Q58" i="26"/>
  <c r="U27" i="26"/>
  <c r="AL16" i="27"/>
  <c r="AP70" i="23"/>
  <c r="AY76" i="27"/>
  <c r="Z70" i="27"/>
  <c r="AS51" i="22"/>
  <c r="AS21" i="22"/>
  <c r="W11" i="26"/>
  <c r="W103" i="26" s="1"/>
  <c r="Z47" i="26"/>
  <c r="Z26" i="26"/>
  <c r="AQ68" i="27"/>
  <c r="BO45" i="25"/>
  <c r="AN27" i="25"/>
  <c r="BQ45" i="25"/>
  <c r="BQ51" i="25" s="1"/>
  <c r="AO97" i="24"/>
  <c r="AO95" i="23"/>
  <c r="AO97" i="23" s="1"/>
  <c r="J45" i="27"/>
  <c r="J27" i="28"/>
  <c r="L58" i="29"/>
  <c r="AS96" i="27"/>
  <c r="J58" i="29"/>
  <c r="D69" i="27"/>
  <c r="BT69" i="28"/>
  <c r="AN65" i="10"/>
  <c r="BO65" i="1"/>
  <c r="AN65" i="32"/>
  <c r="BQ65" i="1"/>
  <c r="AD97" i="29"/>
  <c r="AG22" i="28"/>
  <c r="AG40" i="27"/>
  <c r="AG22" i="27" s="1"/>
  <c r="AG52" i="28"/>
  <c r="AL52" i="28"/>
  <c r="AL22" i="28"/>
  <c r="AL40" i="27"/>
  <c r="AW52" i="28"/>
  <c r="AW40" i="27"/>
  <c r="AW22" i="28"/>
  <c r="V26" i="29"/>
  <c r="V47" i="29"/>
  <c r="AJ28" i="26"/>
  <c r="R89" i="22"/>
  <c r="V76" i="27"/>
  <c r="AS58" i="29"/>
  <c r="R16" i="27"/>
  <c r="Y47" i="29"/>
  <c r="Y26" i="29"/>
  <c r="AC9" i="23"/>
  <c r="G72" i="27"/>
  <c r="F14" i="23"/>
  <c r="F17" i="23" s="1"/>
  <c r="F17" i="24"/>
  <c r="F29" i="24" s="1"/>
  <c r="G75" i="27"/>
  <c r="W89" i="25"/>
  <c r="N58" i="29"/>
  <c r="W64" i="27"/>
  <c r="AY75" i="27"/>
  <c r="V21" i="29"/>
  <c r="V51" i="29"/>
  <c r="BO76" i="25"/>
  <c r="BQ76" i="25"/>
  <c r="AI51" i="29"/>
  <c r="AI21" i="29"/>
  <c r="L47" i="26"/>
  <c r="L26" i="26"/>
  <c r="AH51" i="30"/>
  <c r="AH21" i="30"/>
  <c r="F28" i="28"/>
  <c r="F46" i="27"/>
  <c r="E65" i="10"/>
  <c r="E65" i="32"/>
  <c r="K97" i="28"/>
  <c r="K95" i="27"/>
  <c r="S57" i="27"/>
  <c r="AW10" i="27"/>
  <c r="BO92" i="25"/>
  <c r="BQ92" i="25"/>
  <c r="BO81" i="26"/>
  <c r="BQ81" i="26"/>
  <c r="AB86" i="23"/>
  <c r="AB89" i="24"/>
  <c r="BR86" i="24"/>
  <c r="BR89" i="24" s="1"/>
  <c r="P27" i="24"/>
  <c r="P45" i="23"/>
  <c r="BS45" i="24"/>
  <c r="AG26" i="30"/>
  <c r="AG47" i="30"/>
  <c r="S71" i="27"/>
  <c r="AD56" i="27"/>
  <c r="AD58" i="28"/>
  <c r="Z17" i="26"/>
  <c r="Z29" i="26" s="1"/>
  <c r="Y77" i="27"/>
  <c r="W28" i="30"/>
  <c r="AW79" i="27"/>
  <c r="AF27" i="29"/>
  <c r="AR56" i="27"/>
  <c r="AR58" i="28"/>
  <c r="H52" i="29"/>
  <c r="H22" i="29"/>
  <c r="V58" i="26"/>
  <c r="AT28" i="29"/>
  <c r="BO72" i="30"/>
  <c r="BQ72" i="30"/>
  <c r="N93" i="25"/>
  <c r="AE17" i="30"/>
  <c r="H97" i="28"/>
  <c r="H95" i="27"/>
  <c r="AO63" i="27"/>
  <c r="AO83" i="28"/>
  <c r="D88" i="27"/>
  <c r="BT88" i="28"/>
  <c r="AD74" i="27"/>
  <c r="S97" i="28"/>
  <c r="S95" i="27"/>
  <c r="Y81" i="27"/>
  <c r="AP58" i="29"/>
  <c r="M78" i="27"/>
  <c r="BT68" i="29"/>
  <c r="P22" i="25"/>
  <c r="P34" i="25" s="1"/>
  <c r="P52" i="25"/>
  <c r="BS40" i="25"/>
  <c r="AS40" i="27"/>
  <c r="AS22" i="28"/>
  <c r="AS52" i="28"/>
  <c r="AG78" i="27"/>
  <c r="O72" i="27"/>
  <c r="AF89" i="26"/>
  <c r="AD75" i="27"/>
  <c r="AS27" i="30"/>
  <c r="AJ27" i="29"/>
  <c r="U89" i="28"/>
  <c r="U86" i="27"/>
  <c r="AA58" i="29"/>
  <c r="AD92" i="27"/>
  <c r="AA92" i="23"/>
  <c r="AJ89" i="25"/>
  <c r="AT67" i="27"/>
  <c r="Y77" i="23"/>
  <c r="AV87" i="27"/>
  <c r="AM44" i="27"/>
  <c r="AM47" i="28"/>
  <c r="AM26" i="28"/>
  <c r="X47" i="29"/>
  <c r="X26" i="29"/>
  <c r="AC17" i="29"/>
  <c r="AY88" i="27"/>
  <c r="AR10" i="27"/>
  <c r="P68" i="27"/>
  <c r="BS68" i="28"/>
  <c r="Z87" i="27"/>
  <c r="T72" i="27"/>
  <c r="AY83" i="29"/>
  <c r="AI91" i="27"/>
  <c r="AI93" i="28"/>
  <c r="L88" i="27"/>
  <c r="E97" i="29"/>
  <c r="AV97" i="26"/>
  <c r="U22" i="26"/>
  <c r="U34" i="26" s="1"/>
  <c r="U52" i="26"/>
  <c r="J28" i="28"/>
  <c r="J46" i="27"/>
  <c r="J28" i="27" s="1"/>
  <c r="AA93" i="29"/>
  <c r="Q11" i="29"/>
  <c r="AK46" i="27"/>
  <c r="AK28" i="28"/>
  <c r="AE11" i="25"/>
  <c r="BS74" i="29"/>
  <c r="AA93" i="26"/>
  <c r="AW57" i="23"/>
  <c r="BO78" i="26"/>
  <c r="BQ78" i="26"/>
  <c r="F92" i="23"/>
  <c r="AT26" i="29"/>
  <c r="AT47" i="29"/>
  <c r="AE75" i="27"/>
  <c r="AJ57" i="27"/>
  <c r="AQ77" i="27"/>
  <c r="P79" i="27"/>
  <c r="BS79" i="28"/>
  <c r="AQ96" i="27"/>
  <c r="AL95" i="27"/>
  <c r="AL97" i="28"/>
  <c r="F27" i="25"/>
  <c r="AA79" i="27"/>
  <c r="N93" i="30"/>
  <c r="AQ97" i="29"/>
  <c r="L82" i="23"/>
  <c r="M11" i="29"/>
  <c r="AV89" i="29"/>
  <c r="H8" i="27"/>
  <c r="H11" i="28"/>
  <c r="I103" i="28" s="1"/>
  <c r="K97" i="26"/>
  <c r="BQ10" i="29"/>
  <c r="Y9" i="27"/>
  <c r="L28" i="22"/>
  <c r="P76" i="27"/>
  <c r="BS76" i="28"/>
  <c r="M52" i="26"/>
  <c r="M22" i="26"/>
  <c r="AK71" i="27"/>
  <c r="AE45" i="27"/>
  <c r="AE27" i="28"/>
  <c r="BW14" i="28"/>
  <c r="AN14" i="27"/>
  <c r="BO14" i="28"/>
  <c r="BY14" i="28"/>
  <c r="BQ14" i="28"/>
  <c r="AN17" i="28"/>
  <c r="R66" i="27"/>
  <c r="Y97" i="22"/>
  <c r="Y52" i="29"/>
  <c r="Y22" i="29"/>
  <c r="AQ58" i="26"/>
  <c r="AV17" i="29"/>
  <c r="AS77" i="27"/>
  <c r="AD58" i="29"/>
  <c r="AN26" i="28"/>
  <c r="AN44" i="27"/>
  <c r="BO44" i="28"/>
  <c r="AN47" i="28"/>
  <c r="BQ44" i="28"/>
  <c r="AC50" i="28"/>
  <c r="AC41" i="28"/>
  <c r="AC20" i="28"/>
  <c r="AC38" i="27"/>
  <c r="BT71" i="26"/>
  <c r="I83" i="28"/>
  <c r="I63" i="27"/>
  <c r="F87" i="27"/>
  <c r="H27" i="28"/>
  <c r="H45" i="27"/>
  <c r="AB14" i="27"/>
  <c r="AB17" i="28"/>
  <c r="BR14" i="28"/>
  <c r="BZ14" i="28"/>
  <c r="BZ17" i="28" s="1"/>
  <c r="N15" i="27"/>
  <c r="L57" i="27"/>
  <c r="AR67" i="27"/>
  <c r="AM67" i="27"/>
  <c r="BR65" i="25"/>
  <c r="R17" i="30"/>
  <c r="V97" i="22"/>
  <c r="AE17" i="22"/>
  <c r="AE23" i="22" s="1"/>
  <c r="AL28" i="26"/>
  <c r="AE81" i="27"/>
  <c r="R89" i="24"/>
  <c r="R86" i="23"/>
  <c r="R89" i="23" s="1"/>
  <c r="AC75" i="23"/>
  <c r="AB65" i="27"/>
  <c r="BR65" i="28"/>
  <c r="AN96" i="27"/>
  <c r="AL96" i="27"/>
  <c r="F28" i="26"/>
  <c r="T89" i="24"/>
  <c r="T86" i="23"/>
  <c r="I17" i="28"/>
  <c r="I14" i="27"/>
  <c r="U79" i="27"/>
  <c r="AB58" i="25"/>
  <c r="BR56" i="25"/>
  <c r="AR81" i="27"/>
  <c r="L93" i="28"/>
  <c r="L91" i="27"/>
  <c r="AM15" i="27"/>
  <c r="N56" i="27"/>
  <c r="N58" i="28"/>
  <c r="Q65" i="32"/>
  <c r="Q65" i="31" s="1"/>
  <c r="Q65" i="10"/>
  <c r="AO70" i="27"/>
  <c r="AK73" i="27"/>
  <c r="L77" i="27"/>
  <c r="AS26" i="28"/>
  <c r="AS44" i="27"/>
  <c r="AS26" i="27" s="1"/>
  <c r="AS47" i="28"/>
  <c r="AS29" i="28" s="1"/>
  <c r="AH81" i="23"/>
  <c r="AU73" i="23"/>
  <c r="S70" i="27"/>
  <c r="E27" i="29"/>
  <c r="AB93" i="26"/>
  <c r="BR91" i="26"/>
  <c r="S27" i="26"/>
  <c r="R38" i="27"/>
  <c r="R41" i="28"/>
  <c r="R20" i="28"/>
  <c r="R50" i="28"/>
  <c r="BR66" i="30"/>
  <c r="R89" i="26"/>
  <c r="AK72" i="27"/>
  <c r="AM41" i="28"/>
  <c r="AM50" i="28"/>
  <c r="AM20" i="28"/>
  <c r="AM38" i="27"/>
  <c r="AH11" i="28"/>
  <c r="AH8" i="27"/>
  <c r="X17" i="28"/>
  <c r="X14" i="27"/>
  <c r="X20" i="27" s="1"/>
  <c r="AT86" i="27"/>
  <c r="AT89" i="28"/>
  <c r="P67" i="27"/>
  <c r="BS67" i="27" s="1"/>
  <c r="BS67" i="28"/>
  <c r="X21" i="26"/>
  <c r="X51" i="26"/>
  <c r="V16" i="27"/>
  <c r="D68" i="27"/>
  <c r="BT68" i="28"/>
  <c r="BR73" i="29"/>
  <c r="AO93" i="29"/>
  <c r="AB15" i="27"/>
  <c r="BZ15" i="28"/>
  <c r="BR15" i="28"/>
  <c r="Q22" i="29"/>
  <c r="Q52" i="29"/>
  <c r="BS76" i="26"/>
  <c r="BS78" i="26"/>
  <c r="S16" i="27"/>
  <c r="K9" i="27"/>
  <c r="BT82" i="26"/>
  <c r="BS80" i="29"/>
  <c r="AG27" i="29"/>
  <c r="AU68" i="27"/>
  <c r="AY70" i="27"/>
  <c r="U26" i="29"/>
  <c r="U47" i="29"/>
  <c r="U29" i="29" s="1"/>
  <c r="V69" i="27"/>
  <c r="H17" i="28"/>
  <c r="H14" i="27"/>
  <c r="BT78" i="26"/>
  <c r="G50" i="26"/>
  <c r="G20" i="26"/>
  <c r="G41" i="26"/>
  <c r="G23" i="26" s="1"/>
  <c r="N52" i="26"/>
  <c r="N22" i="26"/>
  <c r="N34" i="26" s="1"/>
  <c r="AL21" i="28"/>
  <c r="AL39" i="27"/>
  <c r="AL51" i="28"/>
  <c r="AK26" i="29"/>
  <c r="AK47" i="29"/>
  <c r="K41" i="29"/>
  <c r="K50" i="29"/>
  <c r="K20" i="29"/>
  <c r="S72" i="27"/>
  <c r="I70" i="27"/>
  <c r="AH87" i="27"/>
  <c r="AF17" i="28"/>
  <c r="AF14" i="27"/>
  <c r="O87" i="27"/>
  <c r="K86" i="23"/>
  <c r="K89" i="24"/>
  <c r="AV92" i="27"/>
  <c r="G89" i="29"/>
  <c r="W76" i="27"/>
  <c r="AC9" i="27"/>
  <c r="U89" i="30"/>
  <c r="S83" i="26"/>
  <c r="AU66" i="27"/>
  <c r="O28" i="28"/>
  <c r="O46" i="27"/>
  <c r="T81" i="27"/>
  <c r="AI51" i="30"/>
  <c r="AI21" i="30"/>
  <c r="AX67" i="27"/>
  <c r="L51" i="28"/>
  <c r="L39" i="27"/>
  <c r="L51" i="27" s="1"/>
  <c r="L21" i="28"/>
  <c r="Z50" i="28"/>
  <c r="Z38" i="27"/>
  <c r="Z20" i="28"/>
  <c r="Z41" i="28"/>
  <c r="Z47" i="29"/>
  <c r="Z26" i="29"/>
  <c r="Z32" i="29" s="1"/>
  <c r="AS81" i="27"/>
  <c r="AE17" i="29"/>
  <c r="AG58" i="25"/>
  <c r="AP11" i="29"/>
  <c r="BO8" i="29"/>
  <c r="AD69" i="23"/>
  <c r="K83" i="28"/>
  <c r="K63" i="27"/>
  <c r="AE20" i="29"/>
  <c r="AE41" i="29"/>
  <c r="AE50" i="29"/>
  <c r="AC10" i="27"/>
  <c r="AW73" i="27"/>
  <c r="AG91" i="23"/>
  <c r="AG93" i="23" s="1"/>
  <c r="AG93" i="24"/>
  <c r="L97" i="25"/>
  <c r="S77" i="27"/>
  <c r="E20" i="29"/>
  <c r="E41" i="29"/>
  <c r="E50" i="29"/>
  <c r="V41" i="30"/>
  <c r="V20" i="30"/>
  <c r="V50" i="30"/>
  <c r="AF93" i="28"/>
  <c r="AF91" i="27"/>
  <c r="N39" i="27"/>
  <c r="N21" i="28"/>
  <c r="N51" i="28"/>
  <c r="AU51" i="29"/>
  <c r="AU21" i="29"/>
  <c r="AU33" i="29" s="1"/>
  <c r="M93" i="26"/>
  <c r="AJ58" i="24"/>
  <c r="AJ56" i="23"/>
  <c r="AJ58" i="23" s="1"/>
  <c r="AE21" i="28"/>
  <c r="AE51" i="28"/>
  <c r="AE39" i="27"/>
  <c r="AI81" i="27"/>
  <c r="AO9" i="27"/>
  <c r="BQ9" i="27" s="1"/>
  <c r="BQ9" i="28"/>
  <c r="AD17" i="29"/>
  <c r="K17" i="30"/>
  <c r="AF21" i="28"/>
  <c r="AF51" i="28"/>
  <c r="AF39" i="27"/>
  <c r="G10" i="27"/>
  <c r="AP16" i="27"/>
  <c r="AR58" i="26"/>
  <c r="G79" i="23"/>
  <c r="J52" i="30"/>
  <c r="J22" i="30"/>
  <c r="W11" i="25"/>
  <c r="AV40" i="27"/>
  <c r="AV22" i="28"/>
  <c r="AV52" i="28"/>
  <c r="D11" i="29"/>
  <c r="AW41" i="30"/>
  <c r="AW20" i="30"/>
  <c r="AW50" i="30"/>
  <c r="AC63" i="27"/>
  <c r="AC83" i="28"/>
  <c r="G76" i="23"/>
  <c r="P52" i="29"/>
  <c r="BS40" i="29"/>
  <c r="BS52" i="29" s="1"/>
  <c r="P22" i="29"/>
  <c r="BO68" i="28"/>
  <c r="AN68" i="27"/>
  <c r="BQ68" i="28"/>
  <c r="AU86" i="27"/>
  <c r="AU89" i="28"/>
  <c r="BW16" i="28"/>
  <c r="AN16" i="27"/>
  <c r="BO16" i="28"/>
  <c r="BQ16" i="28"/>
  <c r="BY16" i="28"/>
  <c r="AD93" i="26"/>
  <c r="AQ72" i="27"/>
  <c r="V92" i="27"/>
  <c r="I58" i="28"/>
  <c r="I56" i="27"/>
  <c r="I58" i="27" s="1"/>
  <c r="G73" i="27"/>
  <c r="AD16" i="27"/>
  <c r="AL21" i="29"/>
  <c r="AL51" i="29"/>
  <c r="BT74" i="26"/>
  <c r="BS68" i="25"/>
  <c r="AM9" i="23"/>
  <c r="AE83" i="28"/>
  <c r="AE63" i="27"/>
  <c r="AH22" i="29"/>
  <c r="AH34" i="29" s="1"/>
  <c r="AH52" i="29"/>
  <c r="X15" i="27"/>
  <c r="AE79" i="27"/>
  <c r="S89" i="25"/>
  <c r="V27" i="26"/>
  <c r="AM86" i="27"/>
  <c r="AM89" i="28"/>
  <c r="T28" i="28"/>
  <c r="T46" i="27"/>
  <c r="AN8" i="27"/>
  <c r="AN11" i="28"/>
  <c r="U74" i="23"/>
  <c r="S76" i="27"/>
  <c r="G87" i="27"/>
  <c r="T11" i="26"/>
  <c r="U103" i="26" s="1"/>
  <c r="M71" i="27"/>
  <c r="R86" i="27"/>
  <c r="R89" i="28"/>
  <c r="M89" i="29"/>
  <c r="AS50" i="26"/>
  <c r="AS41" i="26"/>
  <c r="AS20" i="26"/>
  <c r="E66" i="27"/>
  <c r="AW89" i="29"/>
  <c r="R22" i="30"/>
  <c r="R52" i="30"/>
  <c r="AL45" i="27"/>
  <c r="AL27" i="28"/>
  <c r="AL33" i="28" s="1"/>
  <c r="E63" i="27"/>
  <c r="E83" i="28"/>
  <c r="L56" i="27"/>
  <c r="L58" i="28"/>
  <c r="AG21" i="26"/>
  <c r="AG51" i="26"/>
  <c r="F52" i="29"/>
  <c r="F22" i="29"/>
  <c r="G17" i="25"/>
  <c r="I27" i="25"/>
  <c r="AI26" i="28"/>
  <c r="AI44" i="27"/>
  <c r="AI47" i="28"/>
  <c r="L95" i="27"/>
  <c r="L97" i="27" s="1"/>
  <c r="L97" i="28"/>
  <c r="P44" i="27"/>
  <c r="P26" i="28"/>
  <c r="P47" i="28"/>
  <c r="BS44" i="28"/>
  <c r="BS26" i="28" s="1"/>
  <c r="BO44" i="29"/>
  <c r="AN26" i="29"/>
  <c r="AN47" i="29"/>
  <c r="BQ44" i="29"/>
  <c r="F72" i="27"/>
  <c r="AO89" i="29"/>
  <c r="M57" i="27"/>
  <c r="G93" i="29"/>
  <c r="AL77" i="27"/>
  <c r="AM93" i="29"/>
  <c r="AG70" i="27"/>
  <c r="AQ28" i="26"/>
  <c r="AQ34" i="26" s="1"/>
  <c r="AH15" i="27"/>
  <c r="J27" i="30"/>
  <c r="AP28" i="26"/>
  <c r="AE21" i="29"/>
  <c r="AE51" i="29"/>
  <c r="AO93" i="28"/>
  <c r="AO91" i="27"/>
  <c r="H70" i="27"/>
  <c r="Y92" i="27"/>
  <c r="AT96" i="27"/>
  <c r="AM89" i="30"/>
  <c r="AP86" i="27"/>
  <c r="AP89" i="27" s="1"/>
  <c r="AP89" i="28"/>
  <c r="AY97" i="24"/>
  <c r="AY95" i="23"/>
  <c r="AL27" i="29"/>
  <c r="AK74" i="27"/>
  <c r="AQ79" i="27"/>
  <c r="W78" i="27"/>
  <c r="J57" i="27"/>
  <c r="AG92" i="27"/>
  <c r="V73" i="27"/>
  <c r="AK38" i="27"/>
  <c r="AK20" i="27" s="1"/>
  <c r="AK41" i="28"/>
  <c r="AK50" i="28"/>
  <c r="AK20" i="28"/>
  <c r="AD76" i="27"/>
  <c r="H71" i="27"/>
  <c r="Q11" i="30"/>
  <c r="G80" i="27"/>
  <c r="G64" i="27"/>
  <c r="Q77" i="27"/>
  <c r="BR9" i="29"/>
  <c r="AC71" i="27"/>
  <c r="S88" i="27"/>
  <c r="AG81" i="27"/>
  <c r="AS41" i="24"/>
  <c r="AS53" i="24" s="1"/>
  <c r="AS60" i="24" s="1"/>
  <c r="AS38" i="23"/>
  <c r="AS50" i="23" s="1"/>
  <c r="AS50" i="24"/>
  <c r="AS20" i="24"/>
  <c r="AS32" i="24" s="1"/>
  <c r="X27" i="29"/>
  <c r="AF28" i="26"/>
  <c r="J15" i="27"/>
  <c r="AI89" i="25"/>
  <c r="U78" i="27"/>
  <c r="I97" i="26"/>
  <c r="AO96" i="27"/>
  <c r="AE46" i="27"/>
  <c r="AE28" i="28"/>
  <c r="AT16" i="27"/>
  <c r="D93" i="30"/>
  <c r="BT91" i="30"/>
  <c r="BT93" i="30" s="1"/>
  <c r="AF10" i="27"/>
  <c r="AQ52" i="28"/>
  <c r="AQ22" i="28"/>
  <c r="AQ40" i="27"/>
  <c r="AQ22" i="27" s="1"/>
  <c r="AV92" i="23"/>
  <c r="AQ82" i="27"/>
  <c r="X28" i="25"/>
  <c r="AM17" i="28"/>
  <c r="AM14" i="27"/>
  <c r="AM20" i="27" s="1"/>
  <c r="BR72" i="30"/>
  <c r="K71" i="27"/>
  <c r="AK69" i="27"/>
  <c r="BS79" i="29"/>
  <c r="BS80" i="25"/>
  <c r="AU16" i="27"/>
  <c r="H97" i="22"/>
  <c r="N69" i="27"/>
  <c r="G52" i="26"/>
  <c r="G22" i="26"/>
  <c r="G34" i="26" s="1"/>
  <c r="BT70" i="25"/>
  <c r="W50" i="28"/>
  <c r="W38" i="27"/>
  <c r="W20" i="27" s="1"/>
  <c r="W41" i="28"/>
  <c r="W20" i="28"/>
  <c r="E74" i="27"/>
  <c r="R79" i="27"/>
  <c r="AT15" i="27"/>
  <c r="AS46" i="27"/>
  <c r="AS28" i="28"/>
  <c r="AB58" i="30"/>
  <c r="BR56" i="30"/>
  <c r="Y27" i="29"/>
  <c r="BO86" i="26"/>
  <c r="AN89" i="26"/>
  <c r="BQ86" i="26"/>
  <c r="AT27" i="30"/>
  <c r="BS77" i="29"/>
  <c r="Z95" i="27"/>
  <c r="Z97" i="28"/>
  <c r="AR71" i="27"/>
  <c r="K47" i="29"/>
  <c r="K26" i="29"/>
  <c r="S58" i="28"/>
  <c r="S56" i="27"/>
  <c r="E83" i="29"/>
  <c r="BR74" i="25"/>
  <c r="BQ10" i="26"/>
  <c r="BZ15" i="30"/>
  <c r="BR15" i="30"/>
  <c r="AQ83" i="30"/>
  <c r="AW88" i="27"/>
  <c r="G96" i="27"/>
  <c r="T8" i="27"/>
  <c r="T11" i="28"/>
  <c r="J70" i="27"/>
  <c r="AP17" i="25"/>
  <c r="AP29" i="25" s="1"/>
  <c r="D96" i="27"/>
  <c r="AQ52" i="25"/>
  <c r="AQ22" i="25"/>
  <c r="K68" i="27"/>
  <c r="I97" i="24"/>
  <c r="I95" i="23"/>
  <c r="BT78" i="29"/>
  <c r="AA93" i="30"/>
  <c r="AD81" i="27"/>
  <c r="BT87" i="26"/>
  <c r="AM75" i="27"/>
  <c r="BO15" i="28"/>
  <c r="BW15" i="28"/>
  <c r="AN15" i="27"/>
  <c r="BY15" i="28"/>
  <c r="BQ15" i="28"/>
  <c r="BR68" i="26"/>
  <c r="G17" i="29"/>
  <c r="AI89" i="30"/>
  <c r="AC65" i="27"/>
  <c r="Y46" i="27"/>
  <c r="Y28" i="28"/>
  <c r="Y34" i="28" s="1"/>
  <c r="N81" i="23"/>
  <c r="BR92" i="26"/>
  <c r="X89" i="28"/>
  <c r="X86" i="27"/>
  <c r="Q96" i="27"/>
  <c r="AS41" i="28"/>
  <c r="AS38" i="27"/>
  <c r="AS20" i="27" s="1"/>
  <c r="AS32" i="27" s="1"/>
  <c r="AS50" i="28"/>
  <c r="AS20" i="28"/>
  <c r="O97" i="29"/>
  <c r="AK68" i="27"/>
  <c r="AI50" i="30"/>
  <c r="AI20" i="30"/>
  <c r="AI32" i="30" s="1"/>
  <c r="AI41" i="30"/>
  <c r="K96" i="27"/>
  <c r="K97" i="27" s="1"/>
  <c r="AT15" i="23"/>
  <c r="AT21" i="23" s="1"/>
  <c r="AC14" i="27"/>
  <c r="AC17" i="28"/>
  <c r="AL83" i="30"/>
  <c r="S50" i="29"/>
  <c r="S41" i="29"/>
  <c r="S20" i="29"/>
  <c r="AS67" i="27"/>
  <c r="AC97" i="25"/>
  <c r="M82" i="27"/>
  <c r="AF22" i="29"/>
  <c r="AF52" i="29"/>
  <c r="M97" i="29"/>
  <c r="AQ15" i="27"/>
  <c r="W75" i="27"/>
  <c r="M83" i="25"/>
  <c r="AO78" i="27"/>
  <c r="AG58" i="29"/>
  <c r="AR83" i="29"/>
  <c r="G52" i="29"/>
  <c r="G22" i="29"/>
  <c r="U51" i="29"/>
  <c r="U21" i="29"/>
  <c r="AT57" i="27"/>
  <c r="AG87" i="27"/>
  <c r="AK64" i="27"/>
  <c r="T97" i="26"/>
  <c r="M27" i="26"/>
  <c r="AJ50" i="29"/>
  <c r="AJ20" i="29"/>
  <c r="AJ41" i="29"/>
  <c r="F95" i="27"/>
  <c r="F97" i="28"/>
  <c r="W73" i="27"/>
  <c r="AS89" i="29"/>
  <c r="AI20" i="28"/>
  <c r="AI32" i="28" s="1"/>
  <c r="AI38" i="27"/>
  <c r="AI50" i="28"/>
  <c r="AI41" i="28"/>
  <c r="F65" i="27"/>
  <c r="Y83" i="28"/>
  <c r="Y63" i="27"/>
  <c r="AV46" i="27"/>
  <c r="AV28" i="27" s="1"/>
  <c r="AV28" i="28"/>
  <c r="BR70" i="26"/>
  <c r="M26" i="29"/>
  <c r="M47" i="29"/>
  <c r="BZ16" i="30"/>
  <c r="BR16" i="30"/>
  <c r="O56" i="27"/>
  <c r="O58" i="28"/>
  <c r="AW57" i="27"/>
  <c r="AJ64" i="27"/>
  <c r="E79" i="27"/>
  <c r="AA70" i="23"/>
  <c r="Z88" i="27"/>
  <c r="H56" i="27"/>
  <c r="H58" i="28"/>
  <c r="Z82" i="27"/>
  <c r="Z78" i="27"/>
  <c r="BT76" i="25"/>
  <c r="AF93" i="26"/>
  <c r="H16" i="27"/>
  <c r="AE11" i="30"/>
  <c r="D95" i="27"/>
  <c r="D97" i="28"/>
  <c r="BT95" i="28"/>
  <c r="BT97" i="28" s="1"/>
  <c r="AB79" i="23"/>
  <c r="BR79" i="23" s="1"/>
  <c r="BR79" i="24"/>
  <c r="AY17" i="24"/>
  <c r="AY14" i="23"/>
  <c r="S93" i="29"/>
  <c r="J83" i="29"/>
  <c r="AO65" i="10"/>
  <c r="AO65" i="32"/>
  <c r="AO65" i="31" s="1"/>
  <c r="AY15" i="27"/>
  <c r="Z83" i="30"/>
  <c r="K20" i="30"/>
  <c r="K50" i="30"/>
  <c r="K41" i="30"/>
  <c r="AY11" i="30"/>
  <c r="N83" i="29"/>
  <c r="F65" i="32"/>
  <c r="F83" i="32" s="1"/>
  <c r="F65" i="10"/>
  <c r="F83" i="10" s="1"/>
  <c r="AN93" i="26"/>
  <c r="BO91" i="26"/>
  <c r="BO93" i="26" s="1"/>
  <c r="BQ91" i="26"/>
  <c r="N97" i="26"/>
  <c r="S58" i="30"/>
  <c r="BO73" i="25"/>
  <c r="BQ73" i="25"/>
  <c r="Y26" i="26"/>
  <c r="Y32" i="26" s="1"/>
  <c r="Y47" i="26"/>
  <c r="AV57" i="27"/>
  <c r="J74" i="27"/>
  <c r="N93" i="29"/>
  <c r="W27" i="30"/>
  <c r="Y70" i="27"/>
  <c r="L83" i="30"/>
  <c r="AL81" i="27"/>
  <c r="S65" i="10"/>
  <c r="S65" i="32"/>
  <c r="AD27" i="29"/>
  <c r="AE26" i="29"/>
  <c r="AE47" i="29"/>
  <c r="I41" i="26"/>
  <c r="I50" i="26"/>
  <c r="I20" i="26"/>
  <c r="X22" i="29"/>
  <c r="X34" i="29" s="1"/>
  <c r="X52" i="29"/>
  <c r="AP11" i="26"/>
  <c r="BO8" i="26"/>
  <c r="N67" i="27"/>
  <c r="BR75" i="22"/>
  <c r="AA92" i="27"/>
  <c r="AF58" i="26"/>
  <c r="AO92" i="27"/>
  <c r="S27" i="30"/>
  <c r="M8" i="23"/>
  <c r="M11" i="23" s="1"/>
  <c r="M11" i="24"/>
  <c r="M103" i="24" s="1"/>
  <c r="E92" i="27"/>
  <c r="W22" i="29"/>
  <c r="W52" i="29"/>
  <c r="AT74" i="27"/>
  <c r="BS87" i="29"/>
  <c r="AO27" i="25"/>
  <c r="O74" i="27"/>
  <c r="BR74" i="26"/>
  <c r="N73" i="27"/>
  <c r="AG28" i="28"/>
  <c r="AG46" i="27"/>
  <c r="AG28" i="27" s="1"/>
  <c r="BR75" i="25"/>
  <c r="D15" i="27"/>
  <c r="CB15" i="28"/>
  <c r="BT15" i="28"/>
  <c r="X95" i="19"/>
  <c r="X97" i="20"/>
  <c r="AX80" i="23"/>
  <c r="AQ26" i="28"/>
  <c r="AQ47" i="28"/>
  <c r="AQ29" i="28" s="1"/>
  <c r="AQ44" i="27"/>
  <c r="AA40" i="27"/>
  <c r="AA22" i="28"/>
  <c r="AA52" i="28"/>
  <c r="G83" i="28"/>
  <c r="G63" i="27"/>
  <c r="AW93" i="26"/>
  <c r="AK93" i="26"/>
  <c r="T77" i="27"/>
  <c r="P80" i="27"/>
  <c r="BS80" i="28"/>
  <c r="Q93" i="28"/>
  <c r="Q91" i="27"/>
  <c r="X17" i="30"/>
  <c r="AL66" i="23"/>
  <c r="AY80" i="23"/>
  <c r="AY68" i="27"/>
  <c r="M68" i="27"/>
  <c r="F58" i="29"/>
  <c r="Q17" i="28"/>
  <c r="Q14" i="27"/>
  <c r="R80" i="27"/>
  <c r="E52" i="29"/>
  <c r="E22" i="29"/>
  <c r="AX52" i="30"/>
  <c r="AX22" i="30"/>
  <c r="V74" i="27"/>
  <c r="X82" i="27"/>
  <c r="F89" i="29"/>
  <c r="AG89" i="24"/>
  <c r="AG86" i="23"/>
  <c r="R41" i="26"/>
  <c r="R50" i="26"/>
  <c r="R20" i="26"/>
  <c r="AF97" i="29"/>
  <c r="AT76" i="27"/>
  <c r="BO78" i="30"/>
  <c r="BQ78" i="30"/>
  <c r="AI58" i="29"/>
  <c r="U58" i="30"/>
  <c r="I68" i="27"/>
  <c r="W52" i="30"/>
  <c r="W22" i="30"/>
  <c r="L89" i="28"/>
  <c r="L86" i="27"/>
  <c r="AJ93" i="25"/>
  <c r="W50" i="29"/>
  <c r="W20" i="29"/>
  <c r="W41" i="29"/>
  <c r="AJ83" i="29"/>
  <c r="I97" i="29"/>
  <c r="AD50" i="29"/>
  <c r="AD20" i="29"/>
  <c r="AD32" i="29" s="1"/>
  <c r="AD41" i="29"/>
  <c r="Z17" i="28"/>
  <c r="Z14" i="27"/>
  <c r="AF93" i="30"/>
  <c r="AN20" i="30"/>
  <c r="AN41" i="30"/>
  <c r="BO38" i="30"/>
  <c r="AN50" i="30"/>
  <c r="BQ38" i="30"/>
  <c r="T20" i="30"/>
  <c r="T50" i="30"/>
  <c r="T41" i="30"/>
  <c r="V88" i="27"/>
  <c r="O83" i="29"/>
  <c r="Y66" i="27"/>
  <c r="D97" i="26"/>
  <c r="BT95" i="26"/>
  <c r="BT97" i="26" s="1"/>
  <c r="AW95" i="27"/>
  <c r="AW97" i="28"/>
  <c r="AV73" i="27"/>
  <c r="R89" i="29"/>
  <c r="J83" i="30"/>
  <c r="AV93" i="26"/>
  <c r="BQ8" i="29"/>
  <c r="AO11" i="29"/>
  <c r="AD52" i="30"/>
  <c r="AD22" i="30"/>
  <c r="AG97" i="29"/>
  <c r="W88" i="27"/>
  <c r="D17" i="29"/>
  <c r="CB14" i="29"/>
  <c r="BT14" i="29"/>
  <c r="AD51" i="29"/>
  <c r="AD21" i="29"/>
  <c r="R89" i="30"/>
  <c r="Z27" i="28"/>
  <c r="Z33" i="28" s="1"/>
  <c r="Z45" i="27"/>
  <c r="AF83" i="30"/>
  <c r="I77" i="27"/>
  <c r="I80" i="27"/>
  <c r="AS27" i="28"/>
  <c r="AS45" i="27"/>
  <c r="AS27" i="27" s="1"/>
  <c r="AH22" i="30"/>
  <c r="AH52" i="30"/>
  <c r="AV89" i="28"/>
  <c r="AV86" i="27"/>
  <c r="V51" i="28"/>
  <c r="V39" i="27"/>
  <c r="V21" i="28"/>
  <c r="S58" i="29"/>
  <c r="AY89" i="29"/>
  <c r="AI97" i="29"/>
  <c r="S81" i="27"/>
  <c r="K14" i="27"/>
  <c r="K17" i="28"/>
  <c r="K28" i="29"/>
  <c r="AE93" i="26"/>
  <c r="K93" i="29"/>
  <c r="P16" i="23"/>
  <c r="P22" i="23" s="1"/>
  <c r="BS16" i="24"/>
  <c r="CA16" i="24"/>
  <c r="AT88" i="27"/>
  <c r="AQ21" i="28"/>
  <c r="AQ39" i="27"/>
  <c r="AQ51" i="28"/>
  <c r="AH16" i="27"/>
  <c r="AO81" i="27"/>
  <c r="AE82" i="27"/>
  <c r="AU77" i="27"/>
  <c r="AA47" i="26"/>
  <c r="AA26" i="26"/>
  <c r="AA32" i="26" s="1"/>
  <c r="BO57" i="28"/>
  <c r="AN57" i="27"/>
  <c r="BQ57" i="27" s="1"/>
  <c r="BQ57" i="28"/>
  <c r="BQ58" i="28" s="1"/>
  <c r="AC89" i="25"/>
  <c r="Y17" i="26"/>
  <c r="T27" i="30"/>
  <c r="AI17" i="26"/>
  <c r="AO22" i="22"/>
  <c r="AO34" i="22" s="1"/>
  <c r="AO52" i="22"/>
  <c r="G28" i="29"/>
  <c r="L75" i="27"/>
  <c r="AX77" i="27"/>
  <c r="BT9" i="28"/>
  <c r="F9" i="27"/>
  <c r="BT9" i="27" s="1"/>
  <c r="E89" i="26"/>
  <c r="AO97" i="29"/>
  <c r="T40" i="27"/>
  <c r="T52" i="28"/>
  <c r="T22" i="28"/>
  <c r="AE78" i="27"/>
  <c r="AU88" i="27"/>
  <c r="AA89" i="30"/>
  <c r="AC17" i="22"/>
  <c r="J67" i="27"/>
  <c r="AF9" i="27"/>
  <c r="AO66" i="27"/>
  <c r="W74" i="27"/>
  <c r="Z67" i="27"/>
  <c r="T93" i="25"/>
  <c r="AD52" i="28"/>
  <c r="AD40" i="27"/>
  <c r="AD22" i="28"/>
  <c r="AD34" i="28" s="1"/>
  <c r="BO15" i="29"/>
  <c r="BW15" i="29"/>
  <c r="BQ15" i="29"/>
  <c r="BY15" i="29"/>
  <c r="AK83" i="26"/>
  <c r="E75" i="27"/>
  <c r="AM66" i="27"/>
  <c r="O17" i="30"/>
  <c r="F11" i="28"/>
  <c r="F8" i="27"/>
  <c r="BT8" i="28"/>
  <c r="AE50" i="30"/>
  <c r="AE41" i="30"/>
  <c r="AE20" i="30"/>
  <c r="BT92" i="29"/>
  <c r="N93" i="26"/>
  <c r="T97" i="29"/>
  <c r="AU52" i="29"/>
  <c r="AU22" i="29"/>
  <c r="AN64" i="27"/>
  <c r="BQ64" i="27" s="1"/>
  <c r="BO64" i="28"/>
  <c r="BQ64" i="28"/>
  <c r="AT80" i="27"/>
  <c r="AA73" i="27"/>
  <c r="Y73" i="27"/>
  <c r="S68" i="27"/>
  <c r="AT58" i="29"/>
  <c r="AY58" i="26"/>
  <c r="Z50" i="30"/>
  <c r="Z20" i="30"/>
  <c r="Z41" i="30"/>
  <c r="AL97" i="30"/>
  <c r="T78" i="27"/>
  <c r="Y51" i="29"/>
  <c r="Y21" i="29"/>
  <c r="Y33" i="29" s="1"/>
  <c r="D57" i="27"/>
  <c r="BT57" i="28"/>
  <c r="S50" i="28"/>
  <c r="S41" i="28"/>
  <c r="S20" i="28"/>
  <c r="S38" i="27"/>
  <c r="BO70" i="26"/>
  <c r="BQ70" i="26"/>
  <c r="Y58" i="26"/>
  <c r="F83" i="30"/>
  <c r="BR82" i="30"/>
  <c r="AX92" i="27"/>
  <c r="AB89" i="28"/>
  <c r="AB86" i="27"/>
  <c r="BR86" i="28"/>
  <c r="U65" i="10"/>
  <c r="U65" i="32"/>
  <c r="U83" i="32" s="1"/>
  <c r="AH72" i="27"/>
  <c r="I47" i="29"/>
  <c r="I26" i="29"/>
  <c r="Q38" i="27"/>
  <c r="Q20" i="28"/>
  <c r="Q41" i="28"/>
  <c r="Q50" i="28"/>
  <c r="M77" i="27"/>
  <c r="AX28" i="29"/>
  <c r="AF28" i="29"/>
  <c r="U14" i="27"/>
  <c r="U17" i="28"/>
  <c r="U23" i="28" s="1"/>
  <c r="D58" i="29"/>
  <c r="BT56" i="29"/>
  <c r="AD82" i="27"/>
  <c r="Z58" i="26"/>
  <c r="AT39" i="27"/>
  <c r="AT21" i="28"/>
  <c r="AT33" i="28" s="1"/>
  <c r="AT51" i="28"/>
  <c r="AA89" i="26"/>
  <c r="M83" i="29"/>
  <c r="AF68" i="27"/>
  <c r="BS71" i="29"/>
  <c r="P89" i="26"/>
  <c r="BS86" i="26"/>
  <c r="AQ17" i="28"/>
  <c r="AQ14" i="27"/>
  <c r="BT66" i="26"/>
  <c r="AT20" i="28"/>
  <c r="AT50" i="28"/>
  <c r="AT38" i="27"/>
  <c r="AT20" i="27" s="1"/>
  <c r="AT41" i="28"/>
  <c r="AF87" i="27"/>
  <c r="BQ9" i="29"/>
  <c r="AO11" i="26"/>
  <c r="BQ8" i="26"/>
  <c r="L83" i="28"/>
  <c r="L63" i="27"/>
  <c r="AV8" i="27"/>
  <c r="AV11" i="28"/>
  <c r="AL87" i="27"/>
  <c r="AH81" i="27"/>
  <c r="AO27" i="29"/>
  <c r="AK20" i="29"/>
  <c r="AK50" i="29"/>
  <c r="AK41" i="29"/>
  <c r="BT9" i="29"/>
  <c r="AP17" i="29"/>
  <c r="BR69" i="29"/>
  <c r="J58" i="25"/>
  <c r="AI79" i="27"/>
  <c r="R11" i="28"/>
  <c r="R103" i="28" s="1"/>
  <c r="BS8" i="28"/>
  <c r="R8" i="27"/>
  <c r="BS8" i="27" s="1"/>
  <c r="AC79" i="27"/>
  <c r="N68" i="27"/>
  <c r="AF76" i="27"/>
  <c r="H26" i="29"/>
  <c r="H47" i="29"/>
  <c r="H29" i="29" s="1"/>
  <c r="AS69" i="27"/>
  <c r="M80" i="27"/>
  <c r="AE71" i="27"/>
  <c r="X21" i="29"/>
  <c r="X51" i="29"/>
  <c r="AY81" i="27"/>
  <c r="BT73" i="29"/>
  <c r="AS97" i="29"/>
  <c r="E15" i="27"/>
  <c r="E21" i="27" s="1"/>
  <c r="BR71" i="29"/>
  <c r="BS92" i="30"/>
  <c r="AK28" i="29"/>
  <c r="AK34" i="29" s="1"/>
  <c r="AU58" i="30"/>
  <c r="I51" i="30"/>
  <c r="I21" i="30"/>
  <c r="AR58" i="30"/>
  <c r="AC70" i="27"/>
  <c r="K27" i="28"/>
  <c r="K45" i="27"/>
  <c r="K27" i="27" s="1"/>
  <c r="AW9" i="23"/>
  <c r="J80" i="27"/>
  <c r="D52" i="29"/>
  <c r="D22" i="29"/>
  <c r="BT40" i="29"/>
  <c r="AQ22" i="29"/>
  <c r="AQ52" i="29"/>
  <c r="AI8" i="27"/>
  <c r="AI11" i="28"/>
  <c r="AI103" i="28" s="1"/>
  <c r="AH78" i="27"/>
  <c r="K11" i="26"/>
  <c r="N87" i="27"/>
  <c r="AQ9" i="27"/>
  <c r="AA83" i="25"/>
  <c r="J93" i="29"/>
  <c r="AE97" i="25"/>
  <c r="AA28" i="30"/>
  <c r="AB10" i="27"/>
  <c r="K88" i="27"/>
  <c r="AQ17" i="29"/>
  <c r="R82" i="27"/>
  <c r="R58" i="29"/>
  <c r="W67" i="27"/>
  <c r="AG51" i="28"/>
  <c r="AG21" i="28"/>
  <c r="AG39" i="27"/>
  <c r="AM78" i="27"/>
  <c r="AF83" i="29"/>
  <c r="AQ89" i="26"/>
  <c r="AJ26" i="30"/>
  <c r="AJ47" i="30"/>
  <c r="BO65" i="29"/>
  <c r="BQ65" i="29"/>
  <c r="X52" i="25"/>
  <c r="X22" i="25"/>
  <c r="AM68" i="27"/>
  <c r="AU81" i="23"/>
  <c r="Z58" i="29"/>
  <c r="AA81" i="27"/>
  <c r="K83" i="26"/>
  <c r="AB26" i="30"/>
  <c r="AB47" i="30"/>
  <c r="BR44" i="30"/>
  <c r="P88" i="27"/>
  <c r="BS88" i="28"/>
  <c r="E57" i="27"/>
  <c r="AI21" i="25"/>
  <c r="AI51" i="25"/>
  <c r="AI74" i="23"/>
  <c r="AU89" i="29"/>
  <c r="H88" i="27"/>
  <c r="AH28" i="28"/>
  <c r="AH46" i="27"/>
  <c r="AU17" i="29"/>
  <c r="AU29" i="29" s="1"/>
  <c r="AP75" i="27"/>
  <c r="AH93" i="26"/>
  <c r="I67" i="27"/>
  <c r="AL97" i="26"/>
  <c r="K65" i="27"/>
  <c r="I27" i="30"/>
  <c r="AD69" i="27"/>
  <c r="Q96" i="23"/>
  <c r="Z93" i="26"/>
  <c r="AA95" i="27"/>
  <c r="AA97" i="28"/>
  <c r="AB11" i="26"/>
  <c r="AC103" i="26" s="1"/>
  <c r="AU52" i="26"/>
  <c r="AU22" i="26"/>
  <c r="Q50" i="25"/>
  <c r="Q20" i="25"/>
  <c r="Q41" i="25"/>
  <c r="Q23" i="25" s="1"/>
  <c r="AY52" i="29"/>
  <c r="AY22" i="29"/>
  <c r="AB21" i="29"/>
  <c r="AB51" i="29"/>
  <c r="BR39" i="29"/>
  <c r="V38" i="27"/>
  <c r="V20" i="28"/>
  <c r="V41" i="28"/>
  <c r="V50" i="28"/>
  <c r="Z80" i="27"/>
  <c r="T58" i="30"/>
  <c r="BO74" i="28"/>
  <c r="AN74" i="27"/>
  <c r="BQ74" i="27" s="1"/>
  <c r="BQ74" i="28"/>
  <c r="AM20" i="30"/>
  <c r="AM41" i="30"/>
  <c r="AM50" i="30"/>
  <c r="AF93" i="25"/>
  <c r="BT73" i="30"/>
  <c r="H93" i="29"/>
  <c r="AI95" i="27"/>
  <c r="AI97" i="28"/>
  <c r="U83" i="30"/>
  <c r="AX86" i="27"/>
  <c r="AX89" i="28"/>
  <c r="M26" i="25"/>
  <c r="M32" i="25" s="1"/>
  <c r="M47" i="25"/>
  <c r="M29" i="25" s="1"/>
  <c r="M35" i="25" s="1"/>
  <c r="AF58" i="29"/>
  <c r="AQ67" i="27"/>
  <c r="AO39" i="27"/>
  <c r="AO51" i="28"/>
  <c r="AO21" i="28"/>
  <c r="AW27" i="26"/>
  <c r="BO88" i="29"/>
  <c r="BQ88" i="29"/>
  <c r="G88" i="23"/>
  <c r="Z96" i="27"/>
  <c r="AR77" i="27"/>
  <c r="Y89" i="25"/>
  <c r="AS70" i="27"/>
  <c r="AA64" i="27"/>
  <c r="AD80" i="27"/>
  <c r="AN76" i="27"/>
  <c r="BO76" i="28"/>
  <c r="BQ76" i="28"/>
  <c r="E93" i="26"/>
  <c r="AN21" i="26"/>
  <c r="AN33" i="26" s="1"/>
  <c r="BO39" i="26"/>
  <c r="AN51" i="26"/>
  <c r="BQ39" i="26"/>
  <c r="BQ41" i="26" s="1"/>
  <c r="O51" i="26"/>
  <c r="O21" i="26"/>
  <c r="L47" i="25"/>
  <c r="L26" i="25"/>
  <c r="AI45" i="23"/>
  <c r="AI27" i="24"/>
  <c r="AF22" i="30"/>
  <c r="AF52" i="30"/>
  <c r="AV75" i="27"/>
  <c r="D27" i="30"/>
  <c r="BT45" i="30"/>
  <c r="X28" i="30"/>
  <c r="AA67" i="27"/>
  <c r="AG83" i="30"/>
  <c r="F97" i="26"/>
  <c r="V79" i="27"/>
  <c r="AE86" i="27"/>
  <c r="AE89" i="28"/>
  <c r="AL21" i="30"/>
  <c r="AL51" i="30"/>
  <c r="AT17" i="30"/>
  <c r="O27" i="28"/>
  <c r="O45" i="27"/>
  <c r="AK47" i="30"/>
  <c r="AK26" i="30"/>
  <c r="T68" i="27"/>
  <c r="I73" i="27"/>
  <c r="AY51" i="29"/>
  <c r="AY21" i="29"/>
  <c r="D52" i="28"/>
  <c r="D40" i="27"/>
  <c r="D22" i="28"/>
  <c r="BT40" i="28"/>
  <c r="AC16" i="27"/>
  <c r="AS28" i="26"/>
  <c r="AS34" i="26" s="1"/>
  <c r="Z17" i="29"/>
  <c r="AE97" i="29"/>
  <c r="AM82" i="27"/>
  <c r="AK82" i="27"/>
  <c r="AF89" i="28"/>
  <c r="AF86" i="27"/>
  <c r="AK93" i="29"/>
  <c r="AC75" i="27"/>
  <c r="AK83" i="29"/>
  <c r="AX66" i="27"/>
  <c r="AE69" i="27"/>
  <c r="AW46" i="27"/>
  <c r="AW28" i="28"/>
  <c r="AX76" i="27"/>
  <c r="BT10" i="29"/>
  <c r="AO72" i="27"/>
  <c r="BO79" i="26"/>
  <c r="BQ79" i="26"/>
  <c r="Z75" i="27"/>
  <c r="Q78" i="27"/>
  <c r="AT92" i="27"/>
  <c r="I20" i="29"/>
  <c r="I32" i="29" s="1"/>
  <c r="I41" i="29"/>
  <c r="I50" i="29"/>
  <c r="T66" i="27"/>
  <c r="AF52" i="26"/>
  <c r="AF22" i="26"/>
  <c r="AY28" i="30"/>
  <c r="V93" i="29"/>
  <c r="AP64" i="27"/>
  <c r="AF58" i="30"/>
  <c r="AM92" i="23"/>
  <c r="AY96" i="27"/>
  <c r="AU72" i="27"/>
  <c r="AG97" i="30"/>
  <c r="AK58" i="29"/>
  <c r="G83" i="30"/>
  <c r="AM70" i="27"/>
  <c r="E76" i="27"/>
  <c r="I83" i="29"/>
  <c r="P10" i="27"/>
  <c r="AL64" i="27"/>
  <c r="AU87" i="27"/>
  <c r="G27" i="28"/>
  <c r="G45" i="27"/>
  <c r="D26" i="30"/>
  <c r="D47" i="30"/>
  <c r="BT44" i="30"/>
  <c r="AW27" i="29"/>
  <c r="O28" i="29"/>
  <c r="O34" i="29" s="1"/>
  <c r="AR27" i="30"/>
  <c r="AR80" i="27"/>
  <c r="BO70" i="25"/>
  <c r="BQ70" i="25"/>
  <c r="U15" i="27"/>
  <c r="I45" i="27"/>
  <c r="I27" i="28"/>
  <c r="R78" i="27"/>
  <c r="E20" i="25"/>
  <c r="E32" i="25" s="1"/>
  <c r="E50" i="25"/>
  <c r="E41" i="25"/>
  <c r="E23" i="25" s="1"/>
  <c r="E35" i="25" s="1"/>
  <c r="AW68" i="27"/>
  <c r="Y89" i="29"/>
  <c r="W17" i="26"/>
  <c r="AE68" i="27"/>
  <c r="AM8" i="27"/>
  <c r="AM11" i="28"/>
  <c r="Q97" i="29"/>
  <c r="AE47" i="26"/>
  <c r="AE26" i="26"/>
  <c r="AL11" i="28"/>
  <c r="AL8" i="27"/>
  <c r="AC78" i="27"/>
  <c r="P83" i="28"/>
  <c r="P63" i="27"/>
  <c r="BS63" i="28"/>
  <c r="AE78" i="23"/>
  <c r="M95" i="27"/>
  <c r="M97" i="28"/>
  <c r="V82" i="27"/>
  <c r="V64" i="27"/>
  <c r="M8" i="27"/>
  <c r="M11" i="27" s="1"/>
  <c r="M11" i="28"/>
  <c r="W27" i="26"/>
  <c r="BR72" i="21"/>
  <c r="J9" i="27"/>
  <c r="O27" i="29"/>
  <c r="O76" i="27"/>
  <c r="AD80" i="23"/>
  <c r="Y79" i="27"/>
  <c r="F26" i="29"/>
  <c r="F47" i="29"/>
  <c r="AA45" i="27"/>
  <c r="AA27" i="27" s="1"/>
  <c r="AA27" i="28"/>
  <c r="AA33" i="28" s="1"/>
  <c r="X80" i="27"/>
  <c r="AS97" i="28"/>
  <c r="AS95" i="27"/>
  <c r="BO88" i="25"/>
  <c r="BO89" i="25" s="1"/>
  <c r="BQ88" i="25"/>
  <c r="AL76" i="27"/>
  <c r="AD93" i="29"/>
  <c r="I26" i="30"/>
  <c r="I47" i="30"/>
  <c r="I29" i="30" s="1"/>
  <c r="AC93" i="26"/>
  <c r="AY66" i="27"/>
  <c r="O93" i="26"/>
  <c r="G88" i="27"/>
  <c r="AW28" i="26"/>
  <c r="AV71" i="27"/>
  <c r="AA65" i="27"/>
  <c r="AE56" i="27"/>
  <c r="AE58" i="28"/>
  <c r="U74" i="27"/>
  <c r="BR80" i="25"/>
  <c r="AF21" i="25"/>
  <c r="AF33" i="25" s="1"/>
  <c r="AF51" i="25"/>
  <c r="Z81" i="27"/>
  <c r="P89" i="28"/>
  <c r="P86" i="27"/>
  <c r="BS86" i="28"/>
  <c r="J79" i="27"/>
  <c r="BT72" i="29"/>
  <c r="AJ79" i="27"/>
  <c r="O27" i="26"/>
  <c r="T93" i="29"/>
  <c r="AS41" i="30"/>
  <c r="AS50" i="30"/>
  <c r="AS20" i="30"/>
  <c r="J97" i="29"/>
  <c r="I89" i="25"/>
  <c r="AB92" i="27"/>
  <c r="BR92" i="28"/>
  <c r="AK11" i="29"/>
  <c r="AL103" i="29" s="1"/>
  <c r="AB27" i="29"/>
  <c r="BR45" i="29"/>
  <c r="AX97" i="29"/>
  <c r="AJ28" i="28"/>
  <c r="AJ46" i="27"/>
  <c r="AK50" i="26"/>
  <c r="AK41" i="26"/>
  <c r="AK20" i="26"/>
  <c r="AK32" i="26" s="1"/>
  <c r="R27" i="30"/>
  <c r="R33" i="30" s="1"/>
  <c r="AJ50" i="28"/>
  <c r="AJ20" i="28"/>
  <c r="AJ38" i="27"/>
  <c r="AJ41" i="28"/>
  <c r="AS74" i="27"/>
  <c r="BT88" i="29"/>
  <c r="CA15" i="30"/>
  <c r="BS15" i="30"/>
  <c r="AD65" i="10"/>
  <c r="AD65" i="32"/>
  <c r="AA21" i="29"/>
  <c r="AA51" i="29"/>
  <c r="AB28" i="29"/>
  <c r="BR46" i="29"/>
  <c r="AF97" i="30"/>
  <c r="BO87" i="26"/>
  <c r="BQ87" i="26"/>
  <c r="AY92" i="27"/>
  <c r="X71" i="27"/>
  <c r="F93" i="30"/>
  <c r="W27" i="28"/>
  <c r="W45" i="27"/>
  <c r="W27" i="27" s="1"/>
  <c r="L52" i="29"/>
  <c r="L22" i="29"/>
  <c r="L34" i="29" s="1"/>
  <c r="AQ11" i="30"/>
  <c r="M65" i="32"/>
  <c r="M65" i="31" s="1"/>
  <c r="M65" i="10"/>
  <c r="AR28" i="29"/>
  <c r="AP51" i="29"/>
  <c r="AP21" i="29"/>
  <c r="AX75" i="27"/>
  <c r="U73" i="27"/>
  <c r="BS69" i="30"/>
  <c r="AT47" i="28"/>
  <c r="AT44" i="27"/>
  <c r="AT26" i="28"/>
  <c r="AP17" i="30"/>
  <c r="BT57" i="30"/>
  <c r="F79" i="27"/>
  <c r="AW69" i="27"/>
  <c r="AE66" i="27"/>
  <c r="AE80" i="27"/>
  <c r="AY28" i="29"/>
  <c r="AV74" i="27"/>
  <c r="O65" i="10"/>
  <c r="O65" i="32"/>
  <c r="D89" i="29"/>
  <c r="BT86" i="29"/>
  <c r="H97" i="29"/>
  <c r="AT41" i="30"/>
  <c r="AT50" i="30"/>
  <c r="AT20" i="30"/>
  <c r="AL92" i="27"/>
  <c r="F71" i="27"/>
  <c r="AX87" i="27"/>
  <c r="AT65" i="27"/>
  <c r="W81" i="27"/>
  <c r="P64" i="27"/>
  <c r="BS64" i="28"/>
  <c r="AI89" i="29"/>
  <c r="AO11" i="30"/>
  <c r="BQ8" i="30"/>
  <c r="W65" i="32"/>
  <c r="W65" i="35" s="1"/>
  <c r="W65" i="10"/>
  <c r="W83" i="10" s="1"/>
  <c r="BR74" i="29"/>
  <c r="Y15" i="27"/>
  <c r="AB77" i="27"/>
  <c r="BR77" i="28"/>
  <c r="AC27" i="26"/>
  <c r="R58" i="28"/>
  <c r="R56" i="27"/>
  <c r="AA41" i="28"/>
  <c r="AA23" i="28" s="1"/>
  <c r="AA35" i="28" s="1"/>
  <c r="AA20" i="28"/>
  <c r="AA38" i="27"/>
  <c r="AA50" i="28"/>
  <c r="X27" i="28"/>
  <c r="X45" i="27"/>
  <c r="I89" i="28"/>
  <c r="I86" i="27"/>
  <c r="G22" i="30"/>
  <c r="G52" i="30"/>
  <c r="H83" i="26"/>
  <c r="AB65" i="32"/>
  <c r="AB65" i="10"/>
  <c r="AB83" i="10" s="1"/>
  <c r="BR65" i="1"/>
  <c r="P97" i="26"/>
  <c r="BS95" i="26"/>
  <c r="BS97" i="26" s="1"/>
  <c r="D65" i="27"/>
  <c r="BT65" i="28"/>
  <c r="BR74" i="30"/>
  <c r="J17" i="29"/>
  <c r="AK83" i="30"/>
  <c r="T89" i="29"/>
  <c r="D14" i="27"/>
  <c r="D17" i="28"/>
  <c r="BT14" i="28"/>
  <c r="BT17" i="28" s="1"/>
  <c r="CB14" i="28"/>
  <c r="AU83" i="29"/>
  <c r="N17" i="29"/>
  <c r="M93" i="28"/>
  <c r="M91" i="27"/>
  <c r="M93" i="27" s="1"/>
  <c r="X89" i="29"/>
  <c r="AX58" i="30"/>
  <c r="AQ75" i="27"/>
  <c r="F77" i="27"/>
  <c r="O20" i="29"/>
  <c r="O50" i="29"/>
  <c r="O41" i="29"/>
  <c r="M97" i="30"/>
  <c r="AY89" i="30"/>
  <c r="Q70" i="27"/>
  <c r="X96" i="27"/>
  <c r="X97" i="27" s="1"/>
  <c r="S47" i="30"/>
  <c r="S26" i="30"/>
  <c r="Q88" i="27"/>
  <c r="G41" i="29"/>
  <c r="G20" i="29"/>
  <c r="G50" i="29"/>
  <c r="AS57" i="27"/>
  <c r="BT81" i="29"/>
  <c r="W51" i="28"/>
  <c r="W21" i="28"/>
  <c r="W39" i="27"/>
  <c r="O66" i="27"/>
  <c r="L93" i="30"/>
  <c r="F17" i="28"/>
  <c r="F14" i="27"/>
  <c r="F26" i="27" s="1"/>
  <c r="O69" i="27"/>
  <c r="AQ27" i="30"/>
  <c r="BS87" i="26"/>
  <c r="AS86" i="27"/>
  <c r="AS89" i="28"/>
  <c r="AK58" i="26"/>
  <c r="F11" i="29"/>
  <c r="BT8" i="29"/>
  <c r="I58" i="29"/>
  <c r="D11" i="30"/>
  <c r="D103" i="30" s="1"/>
  <c r="AH77" i="27"/>
  <c r="Y93" i="29"/>
  <c r="BO71" i="30"/>
  <c r="BQ71" i="30"/>
  <c r="AC28" i="30"/>
  <c r="AC68" i="27"/>
  <c r="P52" i="28"/>
  <c r="P40" i="27"/>
  <c r="P22" i="28"/>
  <c r="P34" i="28" s="1"/>
  <c r="BS40" i="28"/>
  <c r="AG51" i="29"/>
  <c r="AG21" i="29"/>
  <c r="AK17" i="29"/>
  <c r="AV47" i="30"/>
  <c r="AV26" i="30"/>
  <c r="J17" i="30"/>
  <c r="AX21" i="29"/>
  <c r="AX51" i="29"/>
  <c r="AB20" i="30"/>
  <c r="AB41" i="30"/>
  <c r="AB50" i="30"/>
  <c r="BR38" i="30"/>
  <c r="AY79" i="27"/>
  <c r="P16" i="27"/>
  <c r="CA16" i="28"/>
  <c r="BS16" i="28"/>
  <c r="BS65" i="29"/>
  <c r="AH80" i="27"/>
  <c r="AY83" i="28"/>
  <c r="AY63" i="27"/>
  <c r="AK9" i="27"/>
  <c r="AX89" i="29"/>
  <c r="W16" i="27"/>
  <c r="AB27" i="30"/>
  <c r="BR45" i="30"/>
  <c r="V11" i="29"/>
  <c r="V21" i="30"/>
  <c r="V51" i="30"/>
  <c r="AD95" i="27"/>
  <c r="AD97" i="27" s="1"/>
  <c r="AD97" i="28"/>
  <c r="AW89" i="30"/>
  <c r="AL88" i="27"/>
  <c r="T16" i="27"/>
  <c r="T17" i="27" s="1"/>
  <c r="AS88" i="27"/>
  <c r="O71" i="27"/>
  <c r="AR93" i="29"/>
  <c r="K20" i="26"/>
  <c r="K32" i="26" s="1"/>
  <c r="K41" i="26"/>
  <c r="K50" i="26"/>
  <c r="W89" i="29"/>
  <c r="L76" i="27"/>
  <c r="Q66" i="27"/>
  <c r="AB97" i="26"/>
  <c r="BR95" i="26"/>
  <c r="BR97" i="26" s="1"/>
  <c r="T65" i="27"/>
  <c r="I79" i="27"/>
  <c r="P87" i="23"/>
  <c r="BS87" i="24"/>
  <c r="U97" i="29"/>
  <c r="AG52" i="29"/>
  <c r="AG22" i="29"/>
  <c r="AI56" i="27"/>
  <c r="AI58" i="28"/>
  <c r="AB72" i="27"/>
  <c r="BR72" i="28"/>
  <c r="AI97" i="26"/>
  <c r="BO10" i="29"/>
  <c r="AM64" i="27"/>
  <c r="AN70" i="27"/>
  <c r="BQ70" i="27" s="1"/>
  <c r="BO70" i="28"/>
  <c r="BQ70" i="28"/>
  <c r="BT66" i="29"/>
  <c r="AR89" i="29"/>
  <c r="I17" i="26"/>
  <c r="AB81" i="27"/>
  <c r="BR81" i="28"/>
  <c r="Z11" i="28"/>
  <c r="Z8" i="27"/>
  <c r="Z11" i="27" s="1"/>
  <c r="S41" i="30"/>
  <c r="S50" i="30"/>
  <c r="S20" i="30"/>
  <c r="AH73" i="27"/>
  <c r="AD97" i="26"/>
  <c r="AW21" i="26"/>
  <c r="AW51" i="26"/>
  <c r="Q93" i="29"/>
  <c r="V87" i="27"/>
  <c r="R9" i="27"/>
  <c r="BS9" i="28"/>
  <c r="O77" i="27"/>
  <c r="AJ14" i="27"/>
  <c r="AJ20" i="27" s="1"/>
  <c r="AJ17" i="28"/>
  <c r="AN78" i="27"/>
  <c r="BO78" i="28"/>
  <c r="BQ78" i="28"/>
  <c r="AW89" i="28"/>
  <c r="AW86" i="27"/>
  <c r="BT77" i="30"/>
  <c r="BS81" i="29"/>
  <c r="Q26" i="28"/>
  <c r="Q44" i="27"/>
  <c r="Q47" i="28"/>
  <c r="AC72" i="27"/>
  <c r="P74" i="27"/>
  <c r="BS74" i="28"/>
  <c r="AK27" i="29"/>
  <c r="BS74" i="26"/>
  <c r="AT83" i="30"/>
  <c r="AA89" i="28"/>
  <c r="AA86" i="27"/>
  <c r="AF89" i="29"/>
  <c r="S27" i="29"/>
  <c r="AW17" i="30"/>
  <c r="L11" i="29"/>
  <c r="AS58" i="30"/>
  <c r="AY47" i="29"/>
  <c r="AY26" i="29"/>
  <c r="AG17" i="30"/>
  <c r="L52" i="30"/>
  <c r="L22" i="30"/>
  <c r="AO22" i="30"/>
  <c r="AO52" i="30"/>
  <c r="AC22" i="29"/>
  <c r="AC52" i="29"/>
  <c r="AV27" i="28"/>
  <c r="AV45" i="27"/>
  <c r="AM81" i="27"/>
  <c r="AD79" i="27"/>
  <c r="Q83" i="30"/>
  <c r="AX93" i="29"/>
  <c r="CA16" i="30"/>
  <c r="BS16" i="30"/>
  <c r="G28" i="28"/>
  <c r="G46" i="27"/>
  <c r="G28" i="27" s="1"/>
  <c r="N96" i="27"/>
  <c r="AO73" i="27"/>
  <c r="H76" i="27"/>
  <c r="S52" i="30"/>
  <c r="S22" i="30"/>
  <c r="BS78" i="30"/>
  <c r="J28" i="30"/>
  <c r="AM74" i="27"/>
  <c r="AL17" i="29"/>
  <c r="H17" i="26"/>
  <c r="AE72" i="27"/>
  <c r="AD73" i="27"/>
  <c r="AG28" i="30"/>
  <c r="J71" i="27"/>
  <c r="AF26" i="29"/>
  <c r="AF47" i="29"/>
  <c r="BT69" i="26"/>
  <c r="L72" i="27"/>
  <c r="AY16" i="27"/>
  <c r="P77" i="27"/>
  <c r="BS77" i="27" s="1"/>
  <c r="BS77" i="28"/>
  <c r="BR88" i="30"/>
  <c r="O17" i="28"/>
  <c r="O14" i="27"/>
  <c r="M22" i="30"/>
  <c r="M52" i="30"/>
  <c r="M58" i="30"/>
  <c r="I28" i="30"/>
  <c r="AL80" i="27"/>
  <c r="D58" i="30"/>
  <c r="BT56" i="30"/>
  <c r="Q21" i="30"/>
  <c r="Q51" i="30"/>
  <c r="AG97" i="26"/>
  <c r="BO74" i="29"/>
  <c r="BQ74" i="29"/>
  <c r="AE22" i="28"/>
  <c r="AE34" i="28" s="1"/>
  <c r="AE40" i="27"/>
  <c r="AE52" i="28"/>
  <c r="AC57" i="27"/>
  <c r="R97" i="26"/>
  <c r="AH74" i="27"/>
  <c r="D70" i="27"/>
  <c r="BT70" i="28"/>
  <c r="AS68" i="27"/>
  <c r="AV81" i="27"/>
  <c r="AA28" i="29"/>
  <c r="AF56" i="27"/>
  <c r="AF58" i="27" s="1"/>
  <c r="AF58" i="28"/>
  <c r="D83" i="25"/>
  <c r="BT63" i="25"/>
  <c r="Y45" i="27"/>
  <c r="Y27" i="28"/>
  <c r="Y33" i="28" s="1"/>
  <c r="BO9" i="29"/>
  <c r="G47" i="30"/>
  <c r="G26" i="30"/>
  <c r="L58" i="30"/>
  <c r="AM97" i="29"/>
  <c r="E47" i="30"/>
  <c r="E26" i="30"/>
  <c r="H72" i="27"/>
  <c r="AX28" i="30"/>
  <c r="U83" i="29"/>
  <c r="AG51" i="30"/>
  <c r="AG21" i="30"/>
  <c r="AV11" i="30"/>
  <c r="AH89" i="29"/>
  <c r="AC47" i="30"/>
  <c r="AC26" i="30"/>
  <c r="BT69" i="29"/>
  <c r="T22" i="29"/>
  <c r="T52" i="29"/>
  <c r="AM27" i="30"/>
  <c r="AN27" i="30"/>
  <c r="BO45" i="30"/>
  <c r="BQ45" i="30"/>
  <c r="AJ76" i="27"/>
  <c r="AO17" i="29"/>
  <c r="AO23" i="29" s="1"/>
  <c r="R28" i="29"/>
  <c r="AB26" i="29"/>
  <c r="AB32" i="29" s="1"/>
  <c r="AB47" i="29"/>
  <c r="AB53" i="29" s="1"/>
  <c r="AB60" i="29" s="1"/>
  <c r="BR44" i="29"/>
  <c r="AE15" i="27"/>
  <c r="AO26" i="29"/>
  <c r="AO47" i="29"/>
  <c r="AQ89" i="29"/>
  <c r="AU11" i="29"/>
  <c r="AV97" i="28"/>
  <c r="AV95" i="27"/>
  <c r="AV97" i="27" s="1"/>
  <c r="S74" i="27"/>
  <c r="T76" i="27"/>
  <c r="R21" i="30"/>
  <c r="R51" i="30"/>
  <c r="G70" i="27"/>
  <c r="D66" i="27"/>
  <c r="BT66" i="28"/>
  <c r="E20" i="28"/>
  <c r="E32" i="28" s="1"/>
  <c r="E38" i="27"/>
  <c r="E41" i="28"/>
  <c r="E50" i="28"/>
  <c r="AG8" i="27"/>
  <c r="AG11" i="28"/>
  <c r="AH103" i="28" s="1"/>
  <c r="AK92" i="27"/>
  <c r="T93" i="28"/>
  <c r="T91" i="27"/>
  <c r="AK89" i="28"/>
  <c r="AK86" i="27"/>
  <c r="N70" i="27"/>
  <c r="AU67" i="27"/>
  <c r="AI78" i="23"/>
  <c r="AP89" i="29"/>
  <c r="AR96" i="27"/>
  <c r="AR97" i="27" s="1"/>
  <c r="AV51" i="29"/>
  <c r="AV21" i="29"/>
  <c r="AN75" i="27"/>
  <c r="BO75" i="28"/>
  <c r="BQ75" i="28"/>
  <c r="AB11" i="29"/>
  <c r="BO82" i="30"/>
  <c r="BQ82" i="30"/>
  <c r="BO91" i="28"/>
  <c r="BO93" i="28" s="1"/>
  <c r="AN91" i="27"/>
  <c r="AN93" i="28"/>
  <c r="BQ91" i="28"/>
  <c r="AT27" i="29"/>
  <c r="R88" i="27"/>
  <c r="Q71" i="27"/>
  <c r="AO87" i="27"/>
  <c r="BO87" i="27" s="1"/>
  <c r="N93" i="28"/>
  <c r="N91" i="27"/>
  <c r="D71" i="27"/>
  <c r="BT71" i="28"/>
  <c r="J96" i="27"/>
  <c r="BT16" i="26"/>
  <c r="CB16" i="26"/>
  <c r="K47" i="28"/>
  <c r="K53" i="28" s="1"/>
  <c r="K44" i="27"/>
  <c r="K26" i="27" s="1"/>
  <c r="K26" i="28"/>
  <c r="AW9" i="27"/>
  <c r="AN81" i="27"/>
  <c r="BO81" i="28"/>
  <c r="BQ81" i="28"/>
  <c r="BO72" i="28"/>
  <c r="AN72" i="27"/>
  <c r="BQ72" i="28"/>
  <c r="AM11" i="29"/>
  <c r="AB80" i="27"/>
  <c r="BR80" i="28"/>
  <c r="G15" i="27"/>
  <c r="G83" i="29"/>
  <c r="AD47" i="30"/>
  <c r="AD26" i="30"/>
  <c r="F27" i="30"/>
  <c r="AK88" i="27"/>
  <c r="F22" i="30"/>
  <c r="F52" i="30"/>
  <c r="AU80" i="27"/>
  <c r="G97" i="28"/>
  <c r="G95" i="27"/>
  <c r="H65" i="32"/>
  <c r="H65" i="35" s="1"/>
  <c r="H65" i="10"/>
  <c r="Y11" i="30"/>
  <c r="V86" i="27"/>
  <c r="V89" i="28"/>
  <c r="AL27" i="30"/>
  <c r="AM16" i="27"/>
  <c r="O95" i="27"/>
  <c r="O97" i="27" s="1"/>
  <c r="O97" i="28"/>
  <c r="BT15" i="30"/>
  <c r="CB15" i="30"/>
  <c r="AF17" i="29"/>
  <c r="BS92" i="29"/>
  <c r="AX11" i="29"/>
  <c r="BO14" i="30"/>
  <c r="BY14" i="30"/>
  <c r="AN17" i="30"/>
  <c r="BW14" i="30"/>
  <c r="BQ14" i="30"/>
  <c r="AY74" i="27"/>
  <c r="AR9" i="27"/>
  <c r="D46" i="27"/>
  <c r="D47" i="27" s="1"/>
  <c r="D28" i="28"/>
  <c r="BT46" i="28"/>
  <c r="W50" i="30"/>
  <c r="W41" i="30"/>
  <c r="W20" i="30"/>
  <c r="BS77" i="30"/>
  <c r="U93" i="29"/>
  <c r="R76" i="27"/>
  <c r="R47" i="26"/>
  <c r="R26" i="26"/>
  <c r="AQ58" i="30"/>
  <c r="AF88" i="27"/>
  <c r="F96" i="27"/>
  <c r="AK93" i="30"/>
  <c r="S17" i="30"/>
  <c r="AT93" i="29"/>
  <c r="T52" i="26"/>
  <c r="T22" i="26"/>
  <c r="J28" i="29"/>
  <c r="X81" i="27"/>
  <c r="V68" i="27"/>
  <c r="AA11" i="30"/>
  <c r="AJ70" i="27"/>
  <c r="U82" i="27"/>
  <c r="AA96" i="27"/>
  <c r="AF21" i="30"/>
  <c r="AF51" i="30"/>
  <c r="I44" i="27"/>
  <c r="I47" i="27" s="1"/>
  <c r="I26" i="28"/>
  <c r="I47" i="28"/>
  <c r="AJ92" i="27"/>
  <c r="AC56" i="27"/>
  <c r="AC58" i="28"/>
  <c r="AR70" i="27"/>
  <c r="K93" i="30"/>
  <c r="AW71" i="27"/>
  <c r="AS83" i="29"/>
  <c r="K72" i="27"/>
  <c r="S51" i="29"/>
  <c r="S21" i="29"/>
  <c r="S33" i="29" s="1"/>
  <c r="AM58" i="29"/>
  <c r="T21" i="29"/>
  <c r="T51" i="29"/>
  <c r="AN97" i="28"/>
  <c r="BO95" i="28"/>
  <c r="BO97" i="28" s="1"/>
  <c r="AN95" i="27"/>
  <c r="BQ95" i="28"/>
  <c r="BQ97" i="28" s="1"/>
  <c r="AO28" i="29"/>
  <c r="K82" i="27"/>
  <c r="AB67" i="27"/>
  <c r="BR67" i="27" s="1"/>
  <c r="BR67" i="28"/>
  <c r="D21" i="29"/>
  <c r="D33" i="29" s="1"/>
  <c r="D51" i="29"/>
  <c r="BT39" i="29"/>
  <c r="R83" i="29"/>
  <c r="AT10" i="27"/>
  <c r="AL75" i="27"/>
  <c r="W26" i="28"/>
  <c r="W44" i="27"/>
  <c r="W26" i="27" s="1"/>
  <c r="W47" i="28"/>
  <c r="W29" i="28" s="1"/>
  <c r="S83" i="29"/>
  <c r="P69" i="27"/>
  <c r="BS69" i="28"/>
  <c r="AE87" i="27"/>
  <c r="R11" i="30"/>
  <c r="BS8" i="30"/>
  <c r="AQ26" i="30"/>
  <c r="AQ47" i="30"/>
  <c r="BT67" i="30"/>
  <c r="AW93" i="28"/>
  <c r="AW91" i="27"/>
  <c r="AF28" i="30"/>
  <c r="AF34" i="30" s="1"/>
  <c r="AB17" i="30"/>
  <c r="BZ14" i="30"/>
  <c r="BR14" i="30"/>
  <c r="AT66" i="27"/>
  <c r="BS78" i="29"/>
  <c r="I11" i="30"/>
  <c r="U97" i="28"/>
  <c r="U95" i="27"/>
  <c r="AD91" i="23"/>
  <c r="AD93" i="23" s="1"/>
  <c r="AD93" i="24"/>
  <c r="AP50" i="30"/>
  <c r="AP41" i="30"/>
  <c r="AP20" i="30"/>
  <c r="AH92" i="27"/>
  <c r="I20" i="30"/>
  <c r="I50" i="30"/>
  <c r="I41" i="30"/>
  <c r="I23" i="30" s="1"/>
  <c r="AM79" i="27"/>
  <c r="G79" i="27"/>
  <c r="AN80" i="27"/>
  <c r="BQ80" i="27" s="1"/>
  <c r="BO80" i="28"/>
  <c r="BQ80" i="28"/>
  <c r="Y41" i="30"/>
  <c r="Y20" i="30"/>
  <c r="Y50" i="30"/>
  <c r="P97" i="25"/>
  <c r="BS95" i="25"/>
  <c r="BS97" i="25" s="1"/>
  <c r="AD11" i="29"/>
  <c r="BR8" i="29"/>
  <c r="AK97" i="26"/>
  <c r="AD27" i="30"/>
  <c r="AI41" i="29"/>
  <c r="AI50" i="29"/>
  <c r="AI20" i="29"/>
  <c r="AQ50" i="29"/>
  <c r="AQ20" i="29"/>
  <c r="AQ41" i="29"/>
  <c r="AK22" i="26"/>
  <c r="AK34" i="26" s="1"/>
  <c r="AK52" i="26"/>
  <c r="AR50" i="30"/>
  <c r="AR41" i="30"/>
  <c r="AR20" i="30"/>
  <c r="BS80" i="26"/>
  <c r="AQ93" i="29"/>
  <c r="AP70" i="27"/>
  <c r="Z76" i="27"/>
  <c r="AE93" i="29"/>
  <c r="H28" i="29"/>
  <c r="H34" i="29" s="1"/>
  <c r="I91" i="27"/>
  <c r="I93" i="27" s="1"/>
  <c r="I93" i="28"/>
  <c r="T79" i="27"/>
  <c r="AP58" i="30"/>
  <c r="AR14" i="27"/>
  <c r="AR17" i="28"/>
  <c r="AR23" i="28" s="1"/>
  <c r="AF8" i="27"/>
  <c r="AF11" i="28"/>
  <c r="AF103" i="28" s="1"/>
  <c r="AW65" i="32"/>
  <c r="AW65" i="10"/>
  <c r="AL73" i="27"/>
  <c r="U67" i="27"/>
  <c r="AQ89" i="30"/>
  <c r="J58" i="30"/>
  <c r="AH47" i="30"/>
  <c r="AH26" i="30"/>
  <c r="AL52" i="30"/>
  <c r="AL22" i="30"/>
  <c r="AD93" i="28"/>
  <c r="AD91" i="27"/>
  <c r="AO8" i="27"/>
  <c r="BQ8" i="27" s="1"/>
  <c r="AO11" i="28"/>
  <c r="BQ8" i="28"/>
  <c r="CB16" i="30"/>
  <c r="BT16" i="30"/>
  <c r="AH56" i="27"/>
  <c r="AH58" i="28"/>
  <c r="X93" i="29"/>
  <c r="BR10" i="29"/>
  <c r="AV83" i="30"/>
  <c r="O10" i="27"/>
  <c r="AC27" i="29"/>
  <c r="P70" i="27"/>
  <c r="BS70" i="28"/>
  <c r="I65" i="10"/>
  <c r="I83" i="10" s="1"/>
  <c r="I65" i="32"/>
  <c r="I65" i="31" s="1"/>
  <c r="G81" i="27"/>
  <c r="M65" i="27"/>
  <c r="AQ97" i="26"/>
  <c r="AV22" i="29"/>
  <c r="AV52" i="29"/>
  <c r="AG69" i="27"/>
  <c r="Y51" i="30"/>
  <c r="Y21" i="30"/>
  <c r="AJ93" i="30"/>
  <c r="N66" i="27"/>
  <c r="AK11" i="30"/>
  <c r="BO8" i="30"/>
  <c r="AP11" i="30"/>
  <c r="AV27" i="29"/>
  <c r="AJ17" i="29"/>
  <c r="AA58" i="30"/>
  <c r="O52" i="29"/>
  <c r="O22" i="29"/>
  <c r="AC97" i="29"/>
  <c r="BT74" i="29"/>
  <c r="AY56" i="27"/>
  <c r="AY58" i="28"/>
  <c r="BT64" i="29"/>
  <c r="AG9" i="27"/>
  <c r="BT57" i="29"/>
  <c r="Y14" i="27"/>
  <c r="Y17" i="28"/>
  <c r="R17" i="29"/>
  <c r="AH27" i="29"/>
  <c r="AH33" i="29" s="1"/>
  <c r="AX20" i="29"/>
  <c r="AX41" i="29"/>
  <c r="AX50" i="29"/>
  <c r="X64" i="27"/>
  <c r="AQ22" i="30"/>
  <c r="AQ52" i="30"/>
  <c r="H89" i="28"/>
  <c r="H86" i="27"/>
  <c r="P17" i="30"/>
  <c r="BS14" i="30"/>
  <c r="CA14" i="30"/>
  <c r="BT68" i="30"/>
  <c r="AC28" i="29"/>
  <c r="AE47" i="30"/>
  <c r="AE26" i="30"/>
  <c r="AE32" i="30" s="1"/>
  <c r="AH58" i="29"/>
  <c r="AK87" i="27"/>
  <c r="AN27" i="29"/>
  <c r="BO45" i="29"/>
  <c r="BQ45" i="29"/>
  <c r="V14" i="27"/>
  <c r="V17" i="28"/>
  <c r="Q58" i="30"/>
  <c r="E82" i="27"/>
  <c r="BO9" i="30"/>
  <c r="Y83" i="26"/>
  <c r="Z26" i="30"/>
  <c r="Z32" i="30" s="1"/>
  <c r="Z47" i="30"/>
  <c r="W28" i="29"/>
  <c r="J21" i="30"/>
  <c r="J51" i="30"/>
  <c r="AM17" i="30"/>
  <c r="AE28" i="30"/>
  <c r="BO57" i="29"/>
  <c r="BQ57" i="29"/>
  <c r="Z83" i="29"/>
  <c r="AO21" i="30"/>
  <c r="AO51" i="30"/>
  <c r="AW93" i="30"/>
  <c r="AP89" i="30"/>
  <c r="AR69" i="27"/>
  <c r="M51" i="30"/>
  <c r="M21" i="30"/>
  <c r="H79" i="27"/>
  <c r="AE76" i="27"/>
  <c r="V27" i="30"/>
  <c r="AQ17" i="30"/>
  <c r="AQ23" i="30" s="1"/>
  <c r="BT15" i="29"/>
  <c r="CB15" i="29"/>
  <c r="AC97" i="30"/>
  <c r="J97" i="30"/>
  <c r="BO80" i="30"/>
  <c r="BQ80" i="30"/>
  <c r="BS81" i="26"/>
  <c r="AK28" i="30"/>
  <c r="AL97" i="29"/>
  <c r="AO17" i="30"/>
  <c r="Q92" i="27"/>
  <c r="AL93" i="30"/>
  <c r="AR11" i="30"/>
  <c r="AT75" i="27"/>
  <c r="AY86" i="27"/>
  <c r="AY89" i="28"/>
  <c r="BT70" i="29"/>
  <c r="AR82" i="27"/>
  <c r="AA26" i="30"/>
  <c r="AA47" i="30"/>
  <c r="AN22" i="29"/>
  <c r="AN52" i="29"/>
  <c r="BO40" i="29"/>
  <c r="BO22" i="29" s="1"/>
  <c r="BQ40" i="29"/>
  <c r="BO73" i="29"/>
  <c r="BQ73" i="29"/>
  <c r="N71" i="27"/>
  <c r="F21" i="29"/>
  <c r="F33" i="29" s="1"/>
  <c r="F51" i="29"/>
  <c r="O47" i="30"/>
  <c r="O26" i="30"/>
  <c r="P72" i="27"/>
  <c r="BS72" i="28"/>
  <c r="L11" i="30"/>
  <c r="M103" i="30" s="1"/>
  <c r="AN22" i="30"/>
  <c r="AN52" i="30"/>
  <c r="BO40" i="30"/>
  <c r="BQ40" i="30"/>
  <c r="AI11" i="29"/>
  <c r="X89" i="30"/>
  <c r="P11" i="30"/>
  <c r="F92" i="27"/>
  <c r="BO87" i="29"/>
  <c r="BQ87" i="29"/>
  <c r="AS97" i="26"/>
  <c r="AU50" i="30"/>
  <c r="AU20" i="30"/>
  <c r="AU41" i="30"/>
  <c r="AU53" i="30" s="1"/>
  <c r="AU60" i="30" s="1"/>
  <c r="AC76" i="27"/>
  <c r="AN11" i="29"/>
  <c r="M45" i="27"/>
  <c r="M27" i="28"/>
  <c r="AD27" i="28"/>
  <c r="AD45" i="27"/>
  <c r="U20" i="30"/>
  <c r="U50" i="30"/>
  <c r="U41" i="30"/>
  <c r="Q58" i="29"/>
  <c r="AC52" i="30"/>
  <c r="AC22" i="30"/>
  <c r="AB87" i="27"/>
  <c r="BR87" i="28"/>
  <c r="T47" i="28"/>
  <c r="T44" i="27"/>
  <c r="T50" i="27" s="1"/>
  <c r="T26" i="28"/>
  <c r="AM45" i="27"/>
  <c r="AM27" i="28"/>
  <c r="Q57" i="27"/>
  <c r="Q58" i="27" s="1"/>
  <c r="AF72" i="27"/>
  <c r="AE52" i="30"/>
  <c r="AE22" i="30"/>
  <c r="G82" i="27"/>
  <c r="AF47" i="30"/>
  <c r="AF26" i="30"/>
  <c r="U11" i="28"/>
  <c r="V103" i="28" s="1"/>
  <c r="U8" i="27"/>
  <c r="Y82" i="27"/>
  <c r="AB68" i="27"/>
  <c r="BR68" i="28"/>
  <c r="M75" i="27"/>
  <c r="W83" i="29"/>
  <c r="E89" i="30"/>
  <c r="AP93" i="29"/>
  <c r="R65" i="10"/>
  <c r="R83" i="10" s="1"/>
  <c r="R65" i="32"/>
  <c r="R65" i="35" s="1"/>
  <c r="AB17" i="29"/>
  <c r="BZ14" i="29"/>
  <c r="BR14" i="29"/>
  <c r="AS97" i="30"/>
  <c r="V83" i="30"/>
  <c r="AC93" i="30"/>
  <c r="D93" i="29"/>
  <c r="BT91" i="29"/>
  <c r="BS81" i="30"/>
  <c r="AA80" i="27"/>
  <c r="AJ89" i="28"/>
  <c r="AJ86" i="27"/>
  <c r="D22" i="30"/>
  <c r="D52" i="30"/>
  <c r="BT40" i="30"/>
  <c r="AI52" i="30"/>
  <c r="AI22" i="30"/>
  <c r="AM65" i="32"/>
  <c r="AM65" i="10"/>
  <c r="AM83" i="10" s="1"/>
  <c r="AC11" i="30"/>
  <c r="H27" i="30"/>
  <c r="AD11" i="30"/>
  <c r="BR8" i="30"/>
  <c r="BO78" i="29"/>
  <c r="BQ78" i="29"/>
  <c r="H89" i="30"/>
  <c r="I58" i="26"/>
  <c r="X11" i="30"/>
  <c r="N28" i="30"/>
  <c r="AE11" i="29"/>
  <c r="AU17" i="30"/>
  <c r="AR65" i="32"/>
  <c r="AR65" i="10"/>
  <c r="F28" i="30"/>
  <c r="M16" i="27"/>
  <c r="M17" i="27" s="1"/>
  <c r="AP65" i="32"/>
  <c r="AP65" i="10"/>
  <c r="O68" i="27"/>
  <c r="BS10" i="30"/>
  <c r="AT83" i="29"/>
  <c r="F91" i="27"/>
  <c r="F93" i="28"/>
  <c r="AF81" i="27"/>
  <c r="BS82" i="29"/>
  <c r="D41" i="30"/>
  <c r="D20" i="30"/>
  <c r="D50" i="30"/>
  <c r="BT38" i="30"/>
  <c r="Y11" i="29"/>
  <c r="AU97" i="30"/>
  <c r="AS65" i="32"/>
  <c r="AS65" i="10"/>
  <c r="H58" i="29"/>
  <c r="AJ81" i="27"/>
  <c r="AI93" i="25"/>
  <c r="L79" i="27"/>
  <c r="BO14" i="29"/>
  <c r="BW14" i="29"/>
  <c r="BY14" i="29"/>
  <c r="AN17" i="29"/>
  <c r="AN23" i="29" s="1"/>
  <c r="BQ14" i="29"/>
  <c r="AR75" i="27"/>
  <c r="AU21" i="30"/>
  <c r="AU51" i="30"/>
  <c r="W58" i="30"/>
  <c r="D28" i="30"/>
  <c r="BT46" i="30"/>
  <c r="AR47" i="28"/>
  <c r="AR53" i="28" s="1"/>
  <c r="AR26" i="28"/>
  <c r="AR44" i="27"/>
  <c r="BS77" i="25"/>
  <c r="K78" i="27"/>
  <c r="P78" i="27"/>
  <c r="BS78" i="28"/>
  <c r="AI78" i="27"/>
  <c r="BT95" i="30"/>
  <c r="BT97" i="30" s="1"/>
  <c r="D97" i="30"/>
  <c r="P26" i="30"/>
  <c r="P47" i="30"/>
  <c r="BS44" i="30"/>
  <c r="X97" i="30"/>
  <c r="H89" i="29"/>
  <c r="AG20" i="29"/>
  <c r="AG32" i="29" s="1"/>
  <c r="AG50" i="29"/>
  <c r="AG41" i="29"/>
  <c r="R97" i="30"/>
  <c r="P97" i="30"/>
  <c r="BS95" i="30"/>
  <c r="BS97" i="30" s="1"/>
  <c r="AJ17" i="30"/>
  <c r="BR92" i="29"/>
  <c r="AI93" i="30"/>
  <c r="Z65" i="32"/>
  <c r="Z65" i="10"/>
  <c r="AE65" i="32"/>
  <c r="AE65" i="31" s="1"/>
  <c r="AE65" i="10"/>
  <c r="AE83" i="10" s="1"/>
  <c r="AJ83" i="30"/>
  <c r="AK78" i="27"/>
  <c r="AJ69" i="27"/>
  <c r="F66" i="27"/>
  <c r="AY50" i="30"/>
  <c r="AY20" i="30"/>
  <c r="AY41" i="30"/>
  <c r="BR88" i="29"/>
  <c r="U51" i="30"/>
  <c r="U21" i="30"/>
  <c r="AD70" i="27"/>
  <c r="G69" i="27"/>
  <c r="AA91" i="27"/>
  <c r="AA93" i="28"/>
  <c r="BT9" i="30"/>
  <c r="L21" i="29"/>
  <c r="L33" i="29" s="1"/>
  <c r="L51" i="29"/>
  <c r="AT51" i="29"/>
  <c r="AT21" i="29"/>
  <c r="AI72" i="27"/>
  <c r="D78" i="27"/>
  <c r="BT78" i="28"/>
  <c r="Q10" i="27"/>
  <c r="AX11" i="30"/>
  <c r="BS69" i="29"/>
  <c r="AC93" i="29"/>
  <c r="AQ57" i="27"/>
  <c r="T26" i="29"/>
  <c r="T47" i="29"/>
  <c r="T29" i="29" s="1"/>
  <c r="AG11" i="30"/>
  <c r="V97" i="30"/>
  <c r="W52" i="28"/>
  <c r="W22" i="28"/>
  <c r="W40" i="27"/>
  <c r="O15" i="27"/>
  <c r="R73" i="27"/>
  <c r="AY17" i="30"/>
  <c r="Q83" i="29"/>
  <c r="BO67" i="29"/>
  <c r="BQ67" i="29"/>
  <c r="Y83" i="29"/>
  <c r="AR63" i="27"/>
  <c r="AR83" i="28"/>
  <c r="X21" i="30"/>
  <c r="X51" i="30"/>
  <c r="K58" i="30"/>
  <c r="AA68" i="27"/>
  <c r="M93" i="29"/>
  <c r="BO80" i="25"/>
  <c r="BQ80" i="25"/>
  <c r="AM89" i="29"/>
  <c r="AO79" i="27"/>
  <c r="BQ9" i="30"/>
  <c r="AQ65" i="10"/>
  <c r="AQ65" i="32"/>
  <c r="AQ65" i="31" s="1"/>
  <c r="Y47" i="30"/>
  <c r="Y53" i="30" s="1"/>
  <c r="Y26" i="30"/>
  <c r="AM58" i="26"/>
  <c r="N89" i="30"/>
  <c r="J63" i="27"/>
  <c r="J83" i="28"/>
  <c r="R74" i="27"/>
  <c r="N10" i="27"/>
  <c r="P15" i="27"/>
  <c r="BS15" i="28"/>
  <c r="CA15" i="28"/>
  <c r="N89" i="28"/>
  <c r="N86" i="27"/>
  <c r="I47" i="26"/>
  <c r="I26" i="26"/>
  <c r="AL93" i="29"/>
  <c r="M21" i="28"/>
  <c r="M33" i="28" s="1"/>
  <c r="M39" i="27"/>
  <c r="M51" i="28"/>
  <c r="G41" i="30"/>
  <c r="G20" i="30"/>
  <c r="G50" i="30"/>
  <c r="AM52" i="29"/>
  <c r="AM22" i="29"/>
  <c r="AM34" i="29" s="1"/>
  <c r="AO97" i="30"/>
  <c r="BQ88" i="30"/>
  <c r="BO88" i="30"/>
  <c r="W97" i="30"/>
  <c r="AC65" i="32"/>
  <c r="AC83" i="32" s="1"/>
  <c r="AC65" i="10"/>
  <c r="P51" i="30"/>
  <c r="P21" i="30"/>
  <c r="BS39" i="30"/>
  <c r="BS21" i="30" s="1"/>
  <c r="AY26" i="30"/>
  <c r="AY47" i="30"/>
  <c r="N50" i="30"/>
  <c r="N20" i="30"/>
  <c r="N41" i="30"/>
  <c r="AC21" i="29"/>
  <c r="AC51" i="29"/>
  <c r="AX83" i="29"/>
  <c r="AL28" i="29"/>
  <c r="D72" i="27"/>
  <c r="BT72" i="28"/>
  <c r="AM73" i="27"/>
  <c r="S28" i="28"/>
  <c r="S46" i="27"/>
  <c r="S52" i="27" s="1"/>
  <c r="BS67" i="30"/>
  <c r="Z21" i="30"/>
  <c r="Z51" i="30"/>
  <c r="BO81" i="29"/>
  <c r="BQ81" i="29"/>
  <c r="E17" i="29"/>
  <c r="E23" i="29" s="1"/>
  <c r="AG15" i="27"/>
  <c r="O27" i="30"/>
  <c r="Z97" i="29"/>
  <c r="E93" i="29"/>
  <c r="AR65" i="27"/>
  <c r="BT74" i="30"/>
  <c r="Q83" i="28"/>
  <c r="Q63" i="27"/>
  <c r="AT89" i="29"/>
  <c r="Q81" i="27"/>
  <c r="L65" i="32"/>
  <c r="L65" i="31" s="1"/>
  <c r="L65" i="10"/>
  <c r="L83" i="10" s="1"/>
  <c r="Z21" i="29"/>
  <c r="Z51" i="29"/>
  <c r="M17" i="29"/>
  <c r="AA83" i="30"/>
  <c r="N51" i="30"/>
  <c r="N21" i="30"/>
  <c r="J77" i="27"/>
  <c r="G57" i="27"/>
  <c r="H58" i="26"/>
  <c r="V78" i="27"/>
  <c r="N20" i="22"/>
  <c r="N32" i="22" s="1"/>
  <c r="N41" i="22"/>
  <c r="N23" i="22" s="1"/>
  <c r="N35" i="22" s="1"/>
  <c r="N50" i="22"/>
  <c r="AT97" i="30"/>
  <c r="AN11" i="30"/>
  <c r="AF65" i="27"/>
  <c r="AP68" i="27"/>
  <c r="AJ58" i="29"/>
  <c r="E64" i="27"/>
  <c r="E27" i="30"/>
  <c r="Z27" i="30"/>
  <c r="U93" i="28"/>
  <c r="U91" i="27"/>
  <c r="U93" i="27" s="1"/>
  <c r="AH83" i="30"/>
  <c r="P97" i="29"/>
  <c r="BS95" i="29"/>
  <c r="BS97" i="29" s="1"/>
  <c r="J51" i="29"/>
  <c r="J21" i="29"/>
  <c r="J33" i="29" s="1"/>
  <c r="S89" i="30"/>
  <c r="AY28" i="28"/>
  <c r="AY46" i="27"/>
  <c r="AK97" i="30"/>
  <c r="AA58" i="28"/>
  <c r="AA56" i="27"/>
  <c r="AA58" i="27" s="1"/>
  <c r="J47" i="29"/>
  <c r="J26" i="29"/>
  <c r="J32" i="29" s="1"/>
  <c r="AP82" i="27"/>
  <c r="X93" i="30"/>
  <c r="Q20" i="30"/>
  <c r="Q50" i="30"/>
  <c r="Q41" i="30"/>
  <c r="S9" i="27"/>
  <c r="AY58" i="30"/>
  <c r="D17" i="30"/>
  <c r="BT14" i="30"/>
  <c r="CB14" i="30"/>
  <c r="U27" i="30"/>
  <c r="S11" i="30"/>
  <c r="L28" i="26"/>
  <c r="M89" i="28"/>
  <c r="M86" i="27"/>
  <c r="AP97" i="26"/>
  <c r="BS80" i="30"/>
  <c r="AA97" i="30"/>
  <c r="AR21" i="30"/>
  <c r="AR51" i="30"/>
  <c r="AT93" i="26"/>
  <c r="BR75" i="30"/>
  <c r="AK50" i="30"/>
  <c r="AK20" i="30"/>
  <c r="AK41" i="30"/>
  <c r="Y97" i="29"/>
  <c r="BS87" i="30"/>
  <c r="H58" i="30"/>
  <c r="S21" i="30"/>
  <c r="S51" i="30"/>
  <c r="G65" i="10"/>
  <c r="G65" i="32"/>
  <c r="G65" i="35" s="1"/>
  <c r="AS28" i="29"/>
  <c r="R51" i="28"/>
  <c r="R39" i="27"/>
  <c r="R21" i="28"/>
  <c r="AA47" i="29"/>
  <c r="AA26" i="29"/>
  <c r="AU83" i="30"/>
  <c r="BR78" i="29"/>
  <c r="AP28" i="29"/>
  <c r="AP34" i="29" s="1"/>
  <c r="W26" i="30"/>
  <c r="W47" i="30"/>
  <c r="AR22" i="29"/>
  <c r="AR52" i="29"/>
  <c r="BT71" i="29"/>
  <c r="AY58" i="29"/>
  <c r="Z89" i="29"/>
  <c r="F41" i="29"/>
  <c r="F20" i="29"/>
  <c r="F50" i="29"/>
  <c r="AQ89" i="28"/>
  <c r="AQ86" i="27"/>
  <c r="AQ21" i="29"/>
  <c r="AQ51" i="29"/>
  <c r="Q86" i="27"/>
  <c r="Q89" i="28"/>
  <c r="BZ15" i="29"/>
  <c r="BR15" i="29"/>
  <c r="AB88" i="27"/>
  <c r="BR88" i="27" s="1"/>
  <c r="BR88" i="28"/>
  <c r="BS56" i="29"/>
  <c r="P58" i="29"/>
  <c r="AV51" i="28"/>
  <c r="AV21" i="28"/>
  <c r="AV39" i="27"/>
  <c r="AV41" i="27" s="1"/>
  <c r="Y17" i="30"/>
  <c r="O22" i="30"/>
  <c r="O52" i="30"/>
  <c r="AD68" i="27"/>
  <c r="V66" i="27"/>
  <c r="O11" i="30"/>
  <c r="O103" i="30" s="1"/>
  <c r="F51" i="30"/>
  <c r="F21" i="30"/>
  <c r="AH93" i="30"/>
  <c r="AK80" i="27"/>
  <c r="AJ47" i="29"/>
  <c r="AJ26" i="29"/>
  <c r="AC26" i="29"/>
  <c r="AC47" i="29"/>
  <c r="AC29" i="29" s="1"/>
  <c r="AE27" i="29"/>
  <c r="D76" i="27"/>
  <c r="BT76" i="28"/>
  <c r="AY50" i="28"/>
  <c r="AY20" i="28"/>
  <c r="AY41" i="28"/>
  <c r="AY38" i="27"/>
  <c r="AP95" i="27"/>
  <c r="AP97" i="27" s="1"/>
  <c r="AP97" i="28"/>
  <c r="BQ73" i="30"/>
  <c r="BO73" i="30"/>
  <c r="BR9" i="30"/>
  <c r="N92" i="27"/>
  <c r="H96" i="27"/>
  <c r="K92" i="27"/>
  <c r="AW27" i="30"/>
  <c r="F11" i="30"/>
  <c r="BT8" i="30"/>
  <c r="F81" i="27"/>
  <c r="AH28" i="30"/>
  <c r="AH34" i="30" s="1"/>
  <c r="BR73" i="30"/>
  <c r="AR47" i="30"/>
  <c r="AR26" i="30"/>
  <c r="S20" i="26"/>
  <c r="S32" i="26" s="1"/>
  <c r="S50" i="26"/>
  <c r="S41" i="26"/>
  <c r="S53" i="26" s="1"/>
  <c r="S60" i="26" s="1"/>
  <c r="G86" i="27"/>
  <c r="G89" i="28"/>
  <c r="AH65" i="32"/>
  <c r="AH65" i="10"/>
  <c r="AL93" i="26"/>
  <c r="AK45" i="27"/>
  <c r="AK27" i="27" s="1"/>
  <c r="AK27" i="28"/>
  <c r="AI65" i="32"/>
  <c r="AI65" i="10"/>
  <c r="AI83" i="10" s="1"/>
  <c r="AT52" i="30"/>
  <c r="AT22" i="30"/>
  <c r="L41" i="29"/>
  <c r="L50" i="29"/>
  <c r="L20" i="29"/>
  <c r="L32" i="29" s="1"/>
  <c r="X58" i="30"/>
  <c r="AB82" i="27"/>
  <c r="BR82" i="28"/>
  <c r="AI28" i="30"/>
  <c r="G97" i="29"/>
  <c r="BO77" i="30"/>
  <c r="BQ77" i="30"/>
  <c r="BO39" i="29"/>
  <c r="BO21" i="29" s="1"/>
  <c r="AN51" i="29"/>
  <c r="BQ39" i="29"/>
  <c r="AN21" i="29"/>
  <c r="AN33" i="29" s="1"/>
  <c r="BR68" i="29"/>
  <c r="AV11" i="29"/>
  <c r="AG45" i="27"/>
  <c r="AG27" i="28"/>
  <c r="F73" i="27"/>
  <c r="S97" i="30"/>
  <c r="AU47" i="30"/>
  <c r="AU26" i="30"/>
  <c r="AL71" i="27"/>
  <c r="L27" i="30"/>
  <c r="AC28" i="26"/>
  <c r="AC34" i="26" s="1"/>
  <c r="BO69" i="29"/>
  <c r="BQ69" i="29"/>
  <c r="AE58" i="30"/>
  <c r="AQ65" i="27"/>
  <c r="L17" i="30"/>
  <c r="BR57" i="30"/>
  <c r="Z97" i="30"/>
  <c r="AO47" i="26"/>
  <c r="AO29" i="26" s="1"/>
  <c r="AO26" i="26"/>
  <c r="AB22" i="30"/>
  <c r="AB34" i="30" s="1"/>
  <c r="BR40" i="30"/>
  <c r="AB52" i="30"/>
  <c r="AH93" i="29"/>
  <c r="Q26" i="30"/>
  <c r="Q47" i="30"/>
  <c r="V57" i="27"/>
  <c r="AS47" i="29"/>
  <c r="AS26" i="29"/>
  <c r="O78" i="27"/>
  <c r="AD87" i="27"/>
  <c r="W93" i="30"/>
  <c r="D89" i="26"/>
  <c r="BT86" i="26"/>
  <c r="AW83" i="26"/>
  <c r="AL82" i="27"/>
  <c r="AI57" i="27"/>
  <c r="AB83" i="29"/>
  <c r="BR63" i="29"/>
  <c r="E67" i="27"/>
  <c r="K11" i="29"/>
  <c r="AQ83" i="29"/>
  <c r="AX17" i="30"/>
  <c r="AG50" i="30"/>
  <c r="AG20" i="30"/>
  <c r="AG32" i="30" s="1"/>
  <c r="AG41" i="30"/>
  <c r="M83" i="30"/>
  <c r="AX69" i="27"/>
  <c r="BR81" i="30"/>
  <c r="AG74" i="27"/>
  <c r="AB28" i="30"/>
  <c r="BR46" i="30"/>
  <c r="AV21" i="30"/>
  <c r="AV51" i="30"/>
  <c r="BO67" i="30"/>
  <c r="BQ67" i="30"/>
  <c r="AV65" i="10"/>
  <c r="AV83" i="10" s="1"/>
  <c r="AV65" i="32"/>
  <c r="AV65" i="35" s="1"/>
  <c r="AX82" i="27"/>
  <c r="U17" i="30"/>
  <c r="R72" i="27"/>
  <c r="BR65" i="30"/>
  <c r="AM26" i="30"/>
  <c r="AM47" i="30"/>
  <c r="H28" i="30"/>
  <c r="Q80" i="27"/>
  <c r="AU28" i="30"/>
  <c r="T22" i="30"/>
  <c r="T52" i="30"/>
  <c r="N26" i="30"/>
  <c r="N47" i="30"/>
  <c r="Q27" i="30"/>
  <c r="AT65" i="10"/>
  <c r="AT83" i="10" s="1"/>
  <c r="AT65" i="32"/>
  <c r="AT65" i="35" s="1"/>
  <c r="AV97" i="30"/>
  <c r="AL28" i="30"/>
  <c r="BT87" i="30"/>
  <c r="AJ27" i="30"/>
  <c r="AO69" i="27"/>
  <c r="E89" i="28"/>
  <c r="E86" i="27"/>
  <c r="AL11" i="30"/>
  <c r="AU50" i="29"/>
  <c r="AU41" i="29"/>
  <c r="AU20" i="29"/>
  <c r="U57" i="27"/>
  <c r="BR69" i="30"/>
  <c r="AY93" i="29"/>
  <c r="D91" i="27"/>
  <c r="D93" i="28"/>
  <c r="BT91" i="28"/>
  <c r="J87" i="27"/>
  <c r="K28" i="30"/>
  <c r="AX89" i="30"/>
  <c r="AN93" i="29"/>
  <c r="BO91" i="29"/>
  <c r="BQ91" i="29"/>
  <c r="BQ93" i="29" s="1"/>
  <c r="AX65" i="32"/>
  <c r="AX65" i="10"/>
  <c r="E83" i="30"/>
  <c r="R93" i="28"/>
  <c r="R91" i="27"/>
  <c r="T11" i="30"/>
  <c r="AI15" i="27"/>
  <c r="K73" i="27"/>
  <c r="BR80" i="30"/>
  <c r="AR17" i="30"/>
  <c r="BR95" i="29"/>
  <c r="BR97" i="29" s="1"/>
  <c r="AB97" i="29"/>
  <c r="Z77" i="27"/>
  <c r="V47" i="30"/>
  <c r="V26" i="30"/>
  <c r="I93" i="30"/>
  <c r="BO75" i="30"/>
  <c r="BQ75" i="30"/>
  <c r="T73" i="27"/>
  <c r="V28" i="30"/>
  <c r="N27" i="30"/>
  <c r="BO70" i="30"/>
  <c r="BQ70" i="30"/>
  <c r="V93" i="30"/>
  <c r="Q97" i="30"/>
  <c r="AU74" i="27"/>
  <c r="E17" i="30"/>
  <c r="AH47" i="29"/>
  <c r="AH29" i="29" s="1"/>
  <c r="AH26" i="29"/>
  <c r="BR57" i="29"/>
  <c r="AI27" i="29"/>
  <c r="AM97" i="30"/>
  <c r="BT88" i="30"/>
  <c r="L66" i="27"/>
  <c r="F83" i="29"/>
  <c r="AS76" i="27"/>
  <c r="J73" i="27"/>
  <c r="R93" i="29"/>
  <c r="N58" i="30"/>
  <c r="BS76" i="30"/>
  <c r="BO92" i="30"/>
  <c r="BQ92" i="30"/>
  <c r="AN66" i="27"/>
  <c r="BO66" i="28"/>
  <c r="BQ66" i="28"/>
  <c r="AC97" i="26"/>
  <c r="D47" i="29"/>
  <c r="D29" i="29" s="1"/>
  <c r="D26" i="29"/>
  <c r="D32" i="29" s="1"/>
  <c r="BT44" i="29"/>
  <c r="BR92" i="30"/>
  <c r="AP69" i="27"/>
  <c r="Z22" i="30"/>
  <c r="Z34" i="30" s="1"/>
  <c r="Z52" i="30"/>
  <c r="AV58" i="30"/>
  <c r="G17" i="30"/>
  <c r="AC87" i="27"/>
  <c r="AC89" i="27" s="1"/>
  <c r="AV52" i="30"/>
  <c r="AV22" i="30"/>
  <c r="AY64" i="27"/>
  <c r="G11" i="30"/>
  <c r="G103" i="30" s="1"/>
  <c r="AY27" i="29"/>
  <c r="L80" i="27"/>
  <c r="AD21" i="30"/>
  <c r="AD51" i="30"/>
  <c r="AJ97" i="29"/>
  <c r="X52" i="30"/>
  <c r="X22" i="30"/>
  <c r="X34" i="30" s="1"/>
  <c r="AJ97" i="30"/>
  <c r="O47" i="29"/>
  <c r="O29" i="29" s="1"/>
  <c r="O26" i="29"/>
  <c r="AN27" i="28"/>
  <c r="BO45" i="28"/>
  <c r="AN45" i="27"/>
  <c r="BQ45" i="28"/>
  <c r="H93" i="30"/>
  <c r="AJ89" i="30"/>
  <c r="H83" i="29"/>
  <c r="AI76" i="27"/>
  <c r="AN89" i="29"/>
  <c r="BO86" i="29"/>
  <c r="BQ86" i="29"/>
  <c r="BO87" i="30"/>
  <c r="BQ87" i="30"/>
  <c r="AX97" i="30"/>
  <c r="L92" i="27"/>
  <c r="X83" i="29"/>
  <c r="AF17" i="30"/>
  <c r="AA65" i="10"/>
  <c r="AA83" i="10" s="1"/>
  <c r="AA65" i="32"/>
  <c r="AS83" i="30"/>
  <c r="O97" i="30"/>
  <c r="E28" i="29"/>
  <c r="BR76" i="26"/>
  <c r="AU89" i="30"/>
  <c r="AQ11" i="29"/>
  <c r="AR103" i="29" s="1"/>
  <c r="BS9" i="30"/>
  <c r="AS72" i="27"/>
  <c r="L93" i="29"/>
  <c r="AX83" i="30"/>
  <c r="L26" i="30"/>
  <c r="L47" i="30"/>
  <c r="Q20" i="29"/>
  <c r="Q32" i="29" s="1"/>
  <c r="Q41" i="29"/>
  <c r="Q53" i="29" s="1"/>
  <c r="Q50" i="29"/>
  <c r="K26" i="30"/>
  <c r="K47" i="30"/>
  <c r="AW97" i="30"/>
  <c r="P27" i="30"/>
  <c r="BS45" i="30"/>
  <c r="V83" i="29"/>
  <c r="BT66" i="30"/>
  <c r="AA83" i="29"/>
  <c r="BS72" i="29"/>
  <c r="BT77" i="29"/>
  <c r="R28" i="30"/>
  <c r="AV27" i="30"/>
  <c r="AV33" i="30" s="1"/>
  <c r="AG93" i="30"/>
  <c r="AV17" i="30"/>
  <c r="AR97" i="29"/>
  <c r="T28" i="30"/>
  <c r="T74" i="27"/>
  <c r="AF65" i="32"/>
  <c r="AF65" i="10"/>
  <c r="W51" i="30"/>
  <c r="W21" i="30"/>
  <c r="W33" i="30" s="1"/>
  <c r="AB93" i="30"/>
  <c r="BR91" i="30"/>
  <c r="G93" i="30"/>
  <c r="BO72" i="29"/>
  <c r="BQ72" i="29"/>
  <c r="BT65" i="29"/>
  <c r="BT65" i="30"/>
  <c r="AW58" i="30"/>
  <c r="BT64" i="30"/>
  <c r="BR95" i="30"/>
  <c r="BR97" i="30" s="1"/>
  <c r="AB97" i="30"/>
  <c r="BT79" i="28"/>
  <c r="D79" i="27"/>
  <c r="AI75" i="27"/>
  <c r="AN83" i="29"/>
  <c r="BO63" i="29"/>
  <c r="BQ63" i="29"/>
  <c r="AE93" i="28"/>
  <c r="AE91" i="27"/>
  <c r="AE93" i="27" s="1"/>
  <c r="AV93" i="30"/>
  <c r="BT80" i="29"/>
  <c r="AO83" i="30"/>
  <c r="U93" i="30"/>
  <c r="AR97" i="30"/>
  <c r="AT93" i="30"/>
  <c r="BO44" i="30"/>
  <c r="AN26" i="30"/>
  <c r="AN32" i="30" s="1"/>
  <c r="AN47" i="30"/>
  <c r="BQ44" i="30"/>
  <c r="AI52" i="29"/>
  <c r="AI22" i="29"/>
  <c r="AI34" i="29" s="1"/>
  <c r="I17" i="29"/>
  <c r="I23" i="29" s="1"/>
  <c r="Y28" i="30"/>
  <c r="AT78" i="27"/>
  <c r="AG58" i="30"/>
  <c r="W17" i="30"/>
  <c r="AD97" i="30"/>
  <c r="AM52" i="30"/>
  <c r="AM22" i="30"/>
  <c r="AM51" i="30"/>
  <c r="AM21" i="30"/>
  <c r="E93" i="30"/>
  <c r="BR65" i="29"/>
  <c r="AG67" i="27"/>
  <c r="O81" i="27"/>
  <c r="AN79" i="27"/>
  <c r="BO79" i="28"/>
  <c r="BQ79" i="28"/>
  <c r="M20" i="30"/>
  <c r="M41" i="30"/>
  <c r="M50" i="30"/>
  <c r="P81" i="27"/>
  <c r="BS81" i="28"/>
  <c r="K17" i="29"/>
  <c r="AW76" i="27"/>
  <c r="AB21" i="30"/>
  <c r="AB33" i="30" s="1"/>
  <c r="AB51" i="30"/>
  <c r="BR39" i="30"/>
  <c r="AL72" i="27"/>
  <c r="G58" i="30"/>
  <c r="AO76" i="27"/>
  <c r="Q89" i="29"/>
  <c r="AS89" i="30"/>
  <c r="AD89" i="30"/>
  <c r="BO57" i="30"/>
  <c r="BQ57" i="30"/>
  <c r="AS91" i="27"/>
  <c r="AS93" i="27" s="1"/>
  <c r="AS93" i="28"/>
  <c r="M88" i="27"/>
  <c r="AT89" i="30"/>
  <c r="V22" i="30"/>
  <c r="V34" i="30" s="1"/>
  <c r="V52" i="30"/>
  <c r="H17" i="30"/>
  <c r="AN28" i="30"/>
  <c r="BO46" i="30"/>
  <c r="BO52" i="30" s="1"/>
  <c r="BQ46" i="30"/>
  <c r="Y83" i="30"/>
  <c r="AE97" i="30"/>
  <c r="W82" i="27"/>
  <c r="AK97" i="29"/>
  <c r="AE83" i="30"/>
  <c r="AS28" i="30"/>
  <c r="AK27" i="30"/>
  <c r="AI83" i="30"/>
  <c r="AJ68" i="27"/>
  <c r="AJ28" i="29"/>
  <c r="W57" i="27"/>
  <c r="Q17" i="30"/>
  <c r="O58" i="30"/>
  <c r="AV68" i="27"/>
  <c r="AD20" i="30"/>
  <c r="AD32" i="30" s="1"/>
  <c r="AD50" i="30"/>
  <c r="AD41" i="30"/>
  <c r="AN93" i="30"/>
  <c r="BO91" i="30"/>
  <c r="BQ91" i="30"/>
  <c r="F17" i="29"/>
  <c r="M27" i="30"/>
  <c r="AG80" i="27"/>
  <c r="BS70" i="29"/>
  <c r="AD83" i="29"/>
  <c r="AH50" i="30"/>
  <c r="AH20" i="30"/>
  <c r="AH32" i="30" s="1"/>
  <c r="AH41" i="30"/>
  <c r="I89" i="29"/>
  <c r="F47" i="30"/>
  <c r="F26" i="30"/>
  <c r="AF89" i="30"/>
  <c r="R93" i="30"/>
  <c r="BO74" i="30"/>
  <c r="BQ74" i="30"/>
  <c r="BS88" i="29"/>
  <c r="K52" i="29"/>
  <c r="K22" i="29"/>
  <c r="AI27" i="30"/>
  <c r="L83" i="29"/>
  <c r="O86" i="27"/>
  <c r="O89" i="28"/>
  <c r="N47" i="29"/>
  <c r="N29" i="29" s="1"/>
  <c r="N26" i="29"/>
  <c r="AF11" i="30"/>
  <c r="K76" i="27"/>
  <c r="G89" i="30"/>
  <c r="AE89" i="29"/>
  <c r="F97" i="29"/>
  <c r="BT67" i="29"/>
  <c r="J11" i="30"/>
  <c r="K103" i="30" s="1"/>
  <c r="I97" i="30"/>
  <c r="R83" i="30"/>
  <c r="N22" i="29"/>
  <c r="N34" i="29" s="1"/>
  <c r="N52" i="29"/>
  <c r="Y27" i="30"/>
  <c r="Y76" i="27"/>
  <c r="AP26" i="28"/>
  <c r="AP44" i="27"/>
  <c r="AP26" i="27" s="1"/>
  <c r="AP47" i="28"/>
  <c r="AM80" i="27"/>
  <c r="P8" i="27"/>
  <c r="P11" i="27" s="1"/>
  <c r="P11" i="28"/>
  <c r="Q103" i="28" s="1"/>
  <c r="O92" i="27"/>
  <c r="AM92" i="27"/>
  <c r="X78" i="27"/>
  <c r="U76" i="27"/>
  <c r="AO27" i="30"/>
  <c r="M17" i="30"/>
  <c r="L22" i="28"/>
  <c r="L34" i="28" s="1"/>
  <c r="L40" i="27"/>
  <c r="L52" i="27" s="1"/>
  <c r="L52" i="28"/>
  <c r="X47" i="30"/>
  <c r="X26" i="30"/>
  <c r="AT93" i="28"/>
  <c r="AT91" i="27"/>
  <c r="Q21" i="29"/>
  <c r="Q33" i="29" s="1"/>
  <c r="Q51" i="29"/>
  <c r="AV93" i="28"/>
  <c r="AV91" i="27"/>
  <c r="N17" i="30"/>
  <c r="P11" i="29"/>
  <c r="P103" i="29" s="1"/>
  <c r="X88" i="27"/>
  <c r="AJ28" i="30"/>
  <c r="I75" i="27"/>
  <c r="G58" i="29"/>
  <c r="D21" i="30"/>
  <c r="D33" i="30" s="1"/>
  <c r="D51" i="30"/>
  <c r="BT39" i="30"/>
  <c r="BS67" i="29"/>
  <c r="AF50" i="29"/>
  <c r="AF41" i="29"/>
  <c r="AF20" i="29"/>
  <c r="AF32" i="29" s="1"/>
  <c r="S14" i="27"/>
  <c r="S17" i="28"/>
  <c r="S29" i="28" s="1"/>
  <c r="BS66" i="29"/>
  <c r="AJ58" i="30"/>
  <c r="AV76" i="27"/>
  <c r="Y89" i="30"/>
  <c r="J50" i="30"/>
  <c r="J41" i="30"/>
  <c r="J20" i="30"/>
  <c r="AI27" i="26"/>
  <c r="AS22" i="29"/>
  <c r="AS52" i="29"/>
  <c r="AM17" i="29"/>
  <c r="H75" i="27"/>
  <c r="AY77" i="27"/>
  <c r="AB75" i="27"/>
  <c r="BR75" i="28"/>
  <c r="V96" i="27"/>
  <c r="I95" i="27"/>
  <c r="I97" i="28"/>
  <c r="AE89" i="30"/>
  <c r="AN97" i="30"/>
  <c r="BO95" i="30"/>
  <c r="BO97" i="30" s="1"/>
  <c r="BQ95" i="30"/>
  <c r="BQ97" i="30" s="1"/>
  <c r="J47" i="28"/>
  <c r="J44" i="27"/>
  <c r="J26" i="27" s="1"/>
  <c r="J26" i="28"/>
  <c r="I76" i="27"/>
  <c r="J78" i="27"/>
  <c r="Z91" i="27"/>
  <c r="Z93" i="28"/>
  <c r="AW51" i="30"/>
  <c r="AW21" i="30"/>
  <c r="AA97" i="29"/>
  <c r="AH50" i="28"/>
  <c r="AH41" i="28"/>
  <c r="AH20" i="28"/>
  <c r="AH32" i="28" s="1"/>
  <c r="AH38" i="27"/>
  <c r="AH50" i="27" s="1"/>
  <c r="X27" i="30"/>
  <c r="BR68" i="30"/>
  <c r="AY41" i="29"/>
  <c r="AY20" i="29"/>
  <c r="AY50" i="29"/>
  <c r="AD17" i="30"/>
  <c r="AP47" i="30"/>
  <c r="AP26" i="30"/>
  <c r="AP32" i="30" s="1"/>
  <c r="L41" i="30"/>
  <c r="L53" i="30" s="1"/>
  <c r="L20" i="30"/>
  <c r="L50" i="30"/>
  <c r="AU93" i="29"/>
  <c r="BS71" i="30"/>
  <c r="U46" i="27"/>
  <c r="U28" i="28"/>
  <c r="U34" i="28" s="1"/>
  <c r="I89" i="30"/>
  <c r="D73" i="27"/>
  <c r="BT73" i="28"/>
  <c r="V9" i="27"/>
  <c r="AE93" i="30"/>
  <c r="R50" i="29"/>
  <c r="R20" i="29"/>
  <c r="R41" i="29"/>
  <c r="BT76" i="30"/>
  <c r="AV97" i="29"/>
  <c r="AX20" i="30"/>
  <c r="AX41" i="30"/>
  <c r="AX50" i="30"/>
  <c r="T97" i="30"/>
  <c r="O11" i="28"/>
  <c r="O8" i="27"/>
  <c r="E89" i="29"/>
  <c r="BR77" i="29"/>
  <c r="AB89" i="30"/>
  <c r="BR86" i="30"/>
  <c r="AT79" i="27"/>
  <c r="U87" i="27"/>
  <c r="U89" i="27" s="1"/>
  <c r="G52" i="28"/>
  <c r="G40" i="27"/>
  <c r="G22" i="28"/>
  <c r="G34" i="28" s="1"/>
  <c r="BS66" i="30"/>
  <c r="W95" i="27"/>
  <c r="W97" i="28"/>
  <c r="AU78" i="27"/>
  <c r="AI64" i="27"/>
  <c r="J88" i="27"/>
  <c r="BR87" i="29"/>
  <c r="K81" i="27"/>
  <c r="AK22" i="30"/>
  <c r="AK52" i="30"/>
  <c r="AR93" i="30"/>
  <c r="W58" i="29"/>
  <c r="AP26" i="29"/>
  <c r="AP47" i="29"/>
  <c r="AN58" i="30"/>
  <c r="BO56" i="30"/>
  <c r="BO58" i="30" s="1"/>
  <c r="BQ56" i="30"/>
  <c r="U47" i="30"/>
  <c r="U26" i="30"/>
  <c r="AJ11" i="29"/>
  <c r="AJ103" i="29" s="1"/>
  <c r="E97" i="30"/>
  <c r="AQ28" i="29"/>
  <c r="BS72" i="30"/>
  <c r="P89" i="30"/>
  <c r="BS86" i="30"/>
  <c r="AQ70" i="27"/>
  <c r="AB76" i="27"/>
  <c r="BR76" i="28"/>
  <c r="AA21" i="30"/>
  <c r="AA51" i="30"/>
  <c r="AV41" i="30"/>
  <c r="AV20" i="30"/>
  <c r="AV50" i="30"/>
  <c r="P45" i="27"/>
  <c r="P27" i="28"/>
  <c r="BS45" i="28"/>
  <c r="S52" i="29"/>
  <c r="S22" i="29"/>
  <c r="AO83" i="29"/>
  <c r="Q72" i="27"/>
  <c r="AO28" i="30"/>
  <c r="BT87" i="29"/>
  <c r="AM58" i="30"/>
  <c r="AG95" i="27"/>
  <c r="AG97" i="27" s="1"/>
  <c r="AG97" i="28"/>
  <c r="AD89" i="26"/>
  <c r="BR77" i="30"/>
  <c r="E73" i="27"/>
  <c r="K27" i="30"/>
  <c r="AU95" i="27"/>
  <c r="AU97" i="27" s="1"/>
  <c r="AU97" i="28"/>
  <c r="I21" i="29"/>
  <c r="I51" i="29"/>
  <c r="AJ82" i="27"/>
  <c r="T67" i="27"/>
  <c r="AW28" i="29"/>
  <c r="AW34" i="29" s="1"/>
  <c r="AL89" i="30"/>
  <c r="AD89" i="28"/>
  <c r="AD86" i="27"/>
  <c r="G41" i="28"/>
  <c r="G23" i="28" s="1"/>
  <c r="G50" i="28"/>
  <c r="G38" i="27"/>
  <c r="G20" i="28"/>
  <c r="BO70" i="29"/>
  <c r="BQ70" i="29"/>
  <c r="AJ80" i="27"/>
  <c r="BT75" i="30"/>
  <c r="N95" i="27"/>
  <c r="N97" i="27" s="1"/>
  <c r="N97" i="28"/>
  <c r="O93" i="30"/>
  <c r="AS10" i="27"/>
  <c r="X87" i="27"/>
  <c r="E21" i="30"/>
  <c r="E51" i="30"/>
  <c r="AI93" i="29"/>
  <c r="BS15" i="29"/>
  <c r="BS17" i="29" s="1"/>
  <c r="CA15" i="29"/>
  <c r="BS21" i="29" s="1"/>
  <c r="AT72" i="27"/>
  <c r="AM83" i="30"/>
  <c r="T92" i="27"/>
  <c r="AW47" i="30"/>
  <c r="AW26" i="30"/>
  <c r="M51" i="29"/>
  <c r="M21" i="29"/>
  <c r="M33" i="29" s="1"/>
  <c r="AQ78" i="27"/>
  <c r="Y22" i="30"/>
  <c r="Y52" i="30"/>
  <c r="BO16" i="30"/>
  <c r="BW16" i="30"/>
  <c r="BQ16" i="30"/>
  <c r="BY16" i="30"/>
  <c r="AV80" i="27"/>
  <c r="P58" i="30"/>
  <c r="BS56" i="30"/>
  <c r="Z93" i="30"/>
  <c r="BO81" i="30"/>
  <c r="BQ81" i="30"/>
  <c r="BR67" i="29"/>
  <c r="BT82" i="30"/>
  <c r="V65" i="32"/>
  <c r="V83" i="32" s="1"/>
  <c r="V65" i="10"/>
  <c r="BR80" i="29"/>
  <c r="AU27" i="30"/>
  <c r="T83" i="30"/>
  <c r="P57" i="27"/>
  <c r="P58" i="27" s="1"/>
  <c r="BS57" i="28"/>
  <c r="AG65" i="10"/>
  <c r="AG83" i="10" s="1"/>
  <c r="AG65" i="32"/>
  <c r="AG83" i="32" s="1"/>
  <c r="AG93" i="29"/>
  <c r="AX27" i="30"/>
  <c r="AQ97" i="30"/>
  <c r="AB96" i="27"/>
  <c r="AP28" i="30"/>
  <c r="AP97" i="30"/>
  <c r="H26" i="30"/>
  <c r="H47" i="30"/>
  <c r="H53" i="30" s="1"/>
  <c r="H60" i="30" s="1"/>
  <c r="H99" i="30" s="1"/>
  <c r="AP51" i="30"/>
  <c r="AP21" i="30"/>
  <c r="AM83" i="29"/>
  <c r="AX58" i="29"/>
  <c r="U52" i="30"/>
  <c r="U22" i="30"/>
  <c r="AR28" i="30"/>
  <c r="Z79" i="27"/>
  <c r="AG83" i="28"/>
  <c r="AG63" i="27"/>
  <c r="M79" i="27"/>
  <c r="BO68" i="30"/>
  <c r="BQ68" i="30"/>
  <c r="BT69" i="30"/>
  <c r="X58" i="29"/>
  <c r="S83" i="30"/>
  <c r="AI97" i="30"/>
  <c r="AK89" i="29"/>
  <c r="E11" i="30"/>
  <c r="AI83" i="29"/>
  <c r="Z89" i="30"/>
  <c r="Z11" i="29"/>
  <c r="V75" i="27"/>
  <c r="T93" i="30"/>
  <c r="BR64" i="30"/>
  <c r="J65" i="10"/>
  <c r="J65" i="32"/>
  <c r="T21" i="30"/>
  <c r="T33" i="30" s="1"/>
  <c r="T51" i="30"/>
  <c r="E41" i="30"/>
  <c r="E20" i="30"/>
  <c r="E32" i="30" s="1"/>
  <c r="E50" i="30"/>
  <c r="X65" i="10"/>
  <c r="X65" i="32"/>
  <c r="AI58" i="30"/>
  <c r="AI17" i="30"/>
  <c r="AI23" i="30" s="1"/>
  <c r="P65" i="32"/>
  <c r="P65" i="10"/>
  <c r="BS65" i="1"/>
  <c r="BS83" i="1" s="1"/>
  <c r="N97" i="29"/>
  <c r="BT70" i="30"/>
  <c r="BT78" i="30"/>
  <c r="K97" i="30"/>
  <c r="N74" i="27"/>
  <c r="BT79" i="29"/>
  <c r="O41" i="30"/>
  <c r="O53" i="30" s="1"/>
  <c r="O50" i="30"/>
  <c r="O20" i="30"/>
  <c r="O32" i="30" s="1"/>
  <c r="AV28" i="30"/>
  <c r="AC83" i="29"/>
  <c r="AP27" i="30"/>
  <c r="AQ51" i="30"/>
  <c r="AQ21" i="30"/>
  <c r="AO71" i="27"/>
  <c r="S92" i="27"/>
  <c r="S93" i="27" s="1"/>
  <c r="AM93" i="30"/>
  <c r="BS68" i="29"/>
  <c r="I88" i="27"/>
  <c r="AR52" i="30"/>
  <c r="AR22" i="30"/>
  <c r="Q65" i="27"/>
  <c r="AO89" i="30"/>
  <c r="V17" i="30"/>
  <c r="AE28" i="29"/>
  <c r="AE34" i="29" s="1"/>
  <c r="BT80" i="30"/>
  <c r="U97" i="30"/>
  <c r="AC17" i="30"/>
  <c r="AK51" i="30"/>
  <c r="AK21" i="30"/>
  <c r="G28" i="30"/>
  <c r="Y97" i="30"/>
  <c r="AL89" i="29"/>
  <c r="Q52" i="30"/>
  <c r="Q22" i="30"/>
  <c r="H41" i="30"/>
  <c r="H50" i="30"/>
  <c r="H20" i="30"/>
  <c r="R41" i="30"/>
  <c r="R23" i="30" s="1"/>
  <c r="R20" i="30"/>
  <c r="R32" i="30" s="1"/>
  <c r="R50" i="30"/>
  <c r="Y58" i="30"/>
  <c r="AO93" i="30"/>
  <c r="AO68" i="27"/>
  <c r="Z58" i="30"/>
  <c r="X83" i="30"/>
  <c r="Z17" i="30"/>
  <c r="Z23" i="30" s="1"/>
  <c r="AN89" i="30"/>
  <c r="BQ86" i="30"/>
  <c r="BQ89" i="30" s="1"/>
  <c r="BO86" i="30"/>
  <c r="R52" i="29"/>
  <c r="R22" i="29"/>
  <c r="BO66" i="30"/>
  <c r="BQ66" i="30"/>
  <c r="AH58" i="30"/>
  <c r="I93" i="29"/>
  <c r="Q28" i="29"/>
  <c r="E28" i="30"/>
  <c r="AB95" i="27"/>
  <c r="AB97" i="28"/>
  <c r="BR95" i="28"/>
  <c r="BR97" i="28" s="1"/>
  <c r="U28" i="30"/>
  <c r="AY27" i="30"/>
  <c r="V47" i="26"/>
  <c r="V29" i="26" s="1"/>
  <c r="V26" i="26"/>
  <c r="V32" i="26" s="1"/>
  <c r="P20" i="30"/>
  <c r="BS38" i="30"/>
  <c r="P41" i="30"/>
  <c r="P50" i="30"/>
  <c r="AI52" i="28"/>
  <c r="AI22" i="28"/>
  <c r="AI40" i="27"/>
  <c r="O83" i="30"/>
  <c r="AP63" i="27"/>
  <c r="AP83" i="28"/>
  <c r="K65" i="32"/>
  <c r="K65" i="10"/>
  <c r="K83" i="10" s="1"/>
  <c r="F50" i="30"/>
  <c r="F20" i="30"/>
  <c r="F41" i="30"/>
  <c r="N83" i="30"/>
  <c r="W89" i="30"/>
  <c r="Z66" i="27"/>
  <c r="AT26" i="30"/>
  <c r="AT47" i="30"/>
  <c r="AT29" i="30" s="1"/>
  <c r="AM69" i="27"/>
  <c r="H52" i="30"/>
  <c r="H22" i="30"/>
  <c r="AJ51" i="30"/>
  <c r="AJ21" i="30"/>
  <c r="N65" i="32"/>
  <c r="N65" i="10"/>
  <c r="T87" i="27"/>
  <c r="AG27" i="30"/>
  <c r="AL58" i="30"/>
  <c r="AD58" i="30"/>
  <c r="AO82" i="27"/>
  <c r="BR66" i="29"/>
  <c r="AO58" i="29"/>
  <c r="J93" i="28"/>
  <c r="J91" i="27"/>
  <c r="H51" i="30"/>
  <c r="H21" i="30"/>
  <c r="M26" i="30"/>
  <c r="M47" i="30"/>
  <c r="AH11" i="30"/>
  <c r="L97" i="29"/>
  <c r="AX26" i="30"/>
  <c r="AX47" i="30"/>
  <c r="BS79" i="30"/>
  <c r="F17" i="30"/>
  <c r="AM87" i="27"/>
  <c r="AU28" i="28"/>
  <c r="AU46" i="27"/>
  <c r="AU52" i="27" s="1"/>
  <c r="AP93" i="30"/>
  <c r="BT81" i="30"/>
  <c r="AL65" i="32"/>
  <c r="AL65" i="35" s="1"/>
  <c r="AL65" i="10"/>
  <c r="BO66" i="29"/>
  <c r="BQ66" i="29"/>
  <c r="AP22" i="30"/>
  <c r="AP52" i="30"/>
  <c r="AW58" i="29"/>
  <c r="O89" i="29"/>
  <c r="AM28" i="30"/>
  <c r="BR64" i="29"/>
  <c r="AW11" i="30"/>
  <c r="F28" i="29"/>
  <c r="R65" i="27"/>
  <c r="W93" i="29"/>
  <c r="AR89" i="26"/>
  <c r="BS68" i="30"/>
  <c r="AK17" i="30"/>
  <c r="AH97" i="30"/>
  <c r="AQ47" i="29"/>
  <c r="AQ53" i="29" s="1"/>
  <c r="AQ60" i="29" s="1"/>
  <c r="AQ26" i="29"/>
  <c r="Z93" i="29"/>
  <c r="M93" i="30"/>
  <c r="AE27" i="30"/>
  <c r="AU82" i="27"/>
  <c r="BQ10" i="30"/>
  <c r="AS17" i="30"/>
  <c r="V89" i="30"/>
  <c r="AS47" i="30"/>
  <c r="AS26" i="30"/>
  <c r="BR70" i="29"/>
  <c r="T26" i="30"/>
  <c r="T47" i="30"/>
  <c r="AA88" i="27"/>
  <c r="BT72" i="30"/>
  <c r="BR76" i="30"/>
  <c r="K89" i="30"/>
  <c r="P28" i="30"/>
  <c r="BS46" i="30"/>
  <c r="AH17" i="30"/>
  <c r="M52" i="29"/>
  <c r="M22" i="29"/>
  <c r="M34" i="29" s="1"/>
  <c r="Z92" i="27"/>
  <c r="M96" i="27"/>
  <c r="I58" i="30"/>
  <c r="L89" i="30"/>
  <c r="AU93" i="30"/>
  <c r="AM28" i="28"/>
  <c r="AM46" i="27"/>
  <c r="AG22" i="30"/>
  <c r="AG34" i="30" s="1"/>
  <c r="AG52" i="30"/>
  <c r="G21" i="30"/>
  <c r="G51" i="30"/>
  <c r="Q93" i="30"/>
  <c r="D89" i="30"/>
  <c r="BT86" i="30"/>
  <c r="BR72" i="29"/>
  <c r="AC41" i="30"/>
  <c r="AC23" i="30" s="1"/>
  <c r="AC50" i="30"/>
  <c r="AC20" i="30"/>
  <c r="AW51" i="29"/>
  <c r="AW21" i="29"/>
  <c r="AW33" i="29" s="1"/>
  <c r="BR87" i="30"/>
  <c r="S93" i="30"/>
  <c r="U65" i="27"/>
  <c r="BO15" i="30"/>
  <c r="BW15" i="30"/>
  <c r="BY15" i="30"/>
  <c r="BQ15" i="30"/>
  <c r="T58" i="29"/>
  <c r="BO76" i="30"/>
  <c r="BQ76" i="30"/>
  <c r="AV93" i="29"/>
  <c r="U11" i="30"/>
  <c r="V103" i="30" s="1"/>
  <c r="BT75" i="29"/>
  <c r="AF69" i="27"/>
  <c r="R27" i="29"/>
  <c r="S26" i="29"/>
  <c r="S32" i="29" s="1"/>
  <c r="S47" i="29"/>
  <c r="AO14" i="27"/>
  <c r="AO17" i="28"/>
  <c r="AO29" i="28" s="1"/>
  <c r="J47" i="30"/>
  <c r="J53" i="30" s="1"/>
  <c r="J60" i="30" s="1"/>
  <c r="J26" i="30"/>
  <c r="BO65" i="30"/>
  <c r="BQ65" i="30"/>
  <c r="D83" i="30"/>
  <c r="BT63" i="30"/>
  <c r="AA52" i="30"/>
  <c r="AA22" i="30"/>
  <c r="O89" i="30"/>
  <c r="K22" i="30"/>
  <c r="K52" i="30"/>
  <c r="AC51" i="30"/>
  <c r="AC21" i="30"/>
  <c r="BO71" i="29"/>
  <c r="BQ71" i="29"/>
  <c r="AS93" i="29"/>
  <c r="L21" i="30"/>
  <c r="L51" i="30"/>
  <c r="AO88" i="27"/>
  <c r="S28" i="30"/>
  <c r="P83" i="30"/>
  <c r="BS63" i="30"/>
  <c r="I22" i="29"/>
  <c r="I52" i="29"/>
  <c r="AO58" i="30"/>
  <c r="AY65" i="32"/>
  <c r="AY65" i="10"/>
  <c r="AY83" i="10" s="1"/>
  <c r="AN58" i="29"/>
  <c r="BO56" i="29"/>
  <c r="BO58" i="29" s="1"/>
  <c r="BQ56" i="29"/>
  <c r="I27" i="29"/>
  <c r="BR78" i="30"/>
  <c r="BT10" i="30"/>
  <c r="BR67" i="30"/>
  <c r="D56" i="27"/>
  <c r="D58" i="28"/>
  <c r="BT56" i="28"/>
  <c r="BT58" i="28" s="1"/>
  <c r="O51" i="30"/>
  <c r="O21" i="30"/>
  <c r="Y65" i="32"/>
  <c r="Y65" i="10"/>
  <c r="AQ87" i="27"/>
  <c r="AR86" i="27"/>
  <c r="AR89" i="27" s="1"/>
  <c r="AR89" i="28"/>
  <c r="BS82" i="30"/>
  <c r="BT71" i="30"/>
  <c r="AU11" i="30"/>
  <c r="K58" i="29"/>
  <c r="AR58" i="29"/>
  <c r="AA16" i="27"/>
  <c r="AA28" i="27" s="1"/>
  <c r="F89" i="30"/>
  <c r="BS86" i="29"/>
  <c r="P89" i="29"/>
  <c r="AD93" i="30"/>
  <c r="AF20" i="30"/>
  <c r="AF41" i="30"/>
  <c r="AF50" i="30"/>
  <c r="BO69" i="30"/>
  <c r="BQ69" i="30"/>
  <c r="J89" i="28"/>
  <c r="J86" i="27"/>
  <c r="O28" i="30"/>
  <c r="Q89" i="30"/>
  <c r="W9" i="27"/>
  <c r="W11" i="27" s="1"/>
  <c r="AU15" i="27"/>
  <c r="AU27" i="27" s="1"/>
  <c r="S89" i="29"/>
  <c r="P93" i="29"/>
  <c r="BS91" i="29"/>
  <c r="BS93" i="29" s="1"/>
  <c r="BR79" i="30"/>
  <c r="D83" i="29"/>
  <c r="BT63" i="29"/>
  <c r="AY97" i="30"/>
  <c r="BS10" i="29"/>
  <c r="BS11" i="29" s="1"/>
  <c r="W27" i="29"/>
  <c r="AC77" i="27"/>
  <c r="I83" i="30"/>
  <c r="AY87" i="27"/>
  <c r="AN51" i="30"/>
  <c r="AN21" i="30"/>
  <c r="BO39" i="30"/>
  <c r="BQ39" i="30"/>
  <c r="AO75" i="27"/>
  <c r="W83" i="30"/>
  <c r="AW93" i="29"/>
  <c r="Y93" i="30"/>
  <c r="Z11" i="30"/>
  <c r="Z103" i="30" s="1"/>
  <c r="E22" i="30"/>
  <c r="E52" i="30"/>
  <c r="H69" i="27"/>
  <c r="AP74" i="27"/>
  <c r="AY17" i="29"/>
  <c r="AW22" i="30"/>
  <c r="AW52" i="30"/>
  <c r="AJ93" i="29"/>
  <c r="AF93" i="29"/>
  <c r="AI77" i="27"/>
  <c r="T65" i="10"/>
  <c r="T65" i="32"/>
  <c r="AJ89" i="29"/>
  <c r="AH20" i="29"/>
  <c r="AH41" i="29"/>
  <c r="AH23" i="29" s="1"/>
  <c r="AH50" i="29"/>
  <c r="K66" i="27"/>
  <c r="AL47" i="30"/>
  <c r="AL26" i="30"/>
  <c r="K80" i="27"/>
  <c r="Q73" i="27"/>
  <c r="T89" i="30"/>
  <c r="AJ65" i="10"/>
  <c r="AJ65" i="32"/>
  <c r="AY52" i="30"/>
  <c r="AY22" i="30"/>
  <c r="O22" i="28"/>
  <c r="O40" i="27"/>
  <c r="O22" i="27" s="1"/>
  <c r="O52" i="28"/>
  <c r="AT58" i="30"/>
  <c r="AH89" i="30"/>
  <c r="P93" i="30"/>
  <c r="BS91" i="30"/>
  <c r="AA17" i="30"/>
  <c r="BR71" i="30"/>
  <c r="U69" i="27"/>
  <c r="AA75" i="27"/>
  <c r="D65" i="10"/>
  <c r="D65" i="32"/>
  <c r="D65" i="35" s="1"/>
  <c r="BT65" i="1"/>
  <c r="AH10" i="27"/>
  <c r="AK65" i="10"/>
  <c r="AK83" i="10" s="1"/>
  <c r="AK65" i="32"/>
  <c r="T41" i="29"/>
  <c r="T50" i="29"/>
  <c r="T20" i="29"/>
  <c r="BO63" i="30"/>
  <c r="AN83" i="30"/>
  <c r="BQ63" i="30"/>
  <c r="AA50" i="30"/>
  <c r="AA20" i="30"/>
  <c r="AA41" i="30"/>
  <c r="AV89" i="30"/>
  <c r="AO58" i="28"/>
  <c r="AO56" i="27"/>
  <c r="BO56" i="27" s="1"/>
  <c r="AD28" i="30"/>
  <c r="Y28" i="29"/>
  <c r="S67" i="27"/>
  <c r="AT97" i="29"/>
  <c r="AX51" i="30"/>
  <c r="AX21" i="30"/>
  <c r="AR17" i="29"/>
  <c r="AR29" i="29" s="1"/>
  <c r="AT11" i="30"/>
  <c r="AC58" i="30"/>
  <c r="I71" i="27"/>
  <c r="H97" i="30"/>
  <c r="AC89" i="30"/>
  <c r="AL47" i="29"/>
  <c r="AL26" i="29"/>
  <c r="AL32" i="29" s="1"/>
  <c r="Z74" i="27"/>
  <c r="AP97" i="29"/>
  <c r="Y86" i="27"/>
  <c r="Y89" i="28"/>
  <c r="J89" i="30"/>
  <c r="AU10" i="27"/>
  <c r="AU11" i="27" s="1"/>
  <c r="AH27" i="30"/>
  <c r="BR82" i="29"/>
  <c r="K89" i="29"/>
  <c r="L97" i="30"/>
  <c r="AO20" i="30"/>
  <c r="AO50" i="30"/>
  <c r="AO41" i="30"/>
  <c r="BO82" i="29"/>
  <c r="BQ82" i="29"/>
  <c r="BS70" i="30"/>
  <c r="AW15" i="27"/>
  <c r="AW21" i="27" s="1"/>
  <c r="G97" i="30"/>
  <c r="AL78" i="27"/>
  <c r="AG89" i="29"/>
  <c r="AU81" i="27"/>
  <c r="AJ11" i="30"/>
  <c r="AO47" i="30"/>
  <c r="AO26" i="30"/>
  <c r="J93" i="30"/>
  <c r="M89" i="30"/>
  <c r="BS45" i="29"/>
  <c r="BS51" i="29" s="1"/>
  <c r="P27" i="29"/>
  <c r="W17" i="29"/>
  <c r="W29" i="29" s="1"/>
  <c r="F97" i="30"/>
  <c r="BO64" i="30"/>
  <c r="BQ64" i="30"/>
  <c r="AI87" i="27"/>
  <c r="M28" i="30"/>
  <c r="M34" i="30" s="1"/>
  <c r="BR10" i="30"/>
  <c r="AS11" i="30"/>
  <c r="N97" i="30"/>
  <c r="AD83" i="30"/>
  <c r="BG69" i="10"/>
  <c r="BG69" i="32"/>
  <c r="BK46" i="27"/>
  <c r="BK28" i="28"/>
  <c r="BB15" i="19"/>
  <c r="BF69" i="10"/>
  <c r="BF69" i="32"/>
  <c r="BG9" i="33"/>
  <c r="BF64" i="23"/>
  <c r="BI15" i="34"/>
  <c r="AZ86" i="32"/>
  <c r="AZ89" i="1"/>
  <c r="AZ86" i="10"/>
  <c r="BP86" i="1"/>
  <c r="AZ80" i="19"/>
  <c r="BP80" i="20"/>
  <c r="BJ66" i="19"/>
  <c r="BI75" i="33"/>
  <c r="BB96" i="33"/>
  <c r="BE52" i="8"/>
  <c r="BE22" i="8"/>
  <c r="BE40" i="33"/>
  <c r="BK16" i="34"/>
  <c r="BG78" i="34"/>
  <c r="BD83" i="24"/>
  <c r="BD63" i="23"/>
  <c r="BC16" i="10"/>
  <c r="BC16" i="32"/>
  <c r="BE76" i="33"/>
  <c r="BD46" i="33"/>
  <c r="BD28" i="8"/>
  <c r="BG74" i="23"/>
  <c r="BB22" i="1"/>
  <c r="BB40" i="32"/>
  <c r="BB52" i="1"/>
  <c r="BB40" i="10"/>
  <c r="BA89" i="8"/>
  <c r="BA86" i="33"/>
  <c r="BE14" i="19"/>
  <c r="BE17" i="20"/>
  <c r="BH82" i="33"/>
  <c r="BK69" i="19"/>
  <c r="BA92" i="19"/>
  <c r="BK47" i="1"/>
  <c r="BK44" i="32"/>
  <c r="BK26" i="1"/>
  <c r="BK44" i="10"/>
  <c r="BF39" i="32"/>
  <c r="BF39" i="10"/>
  <c r="BF21" i="1"/>
  <c r="BF51" i="1"/>
  <c r="BA41" i="9"/>
  <c r="BA38" i="34"/>
  <c r="BA50" i="9"/>
  <c r="BA20" i="9"/>
  <c r="AZ8" i="33"/>
  <c r="AZ11" i="8"/>
  <c r="BF96" i="34"/>
  <c r="BJ22" i="9"/>
  <c r="BJ40" i="34"/>
  <c r="BJ52" i="9"/>
  <c r="AZ70" i="19"/>
  <c r="BP70" i="20"/>
  <c r="BJ88" i="32"/>
  <c r="BJ88" i="10"/>
  <c r="BE9" i="34"/>
  <c r="BB52" i="9"/>
  <c r="BB22" i="9"/>
  <c r="BB40" i="34"/>
  <c r="BI57" i="33"/>
  <c r="AZ88" i="33"/>
  <c r="BP88" i="8"/>
  <c r="BE92" i="19"/>
  <c r="BA69" i="19"/>
  <c r="BA14" i="32"/>
  <c r="BA14" i="10"/>
  <c r="BA17" i="1"/>
  <c r="BD10" i="34"/>
  <c r="BE89" i="20"/>
  <c r="BE86" i="19"/>
  <c r="BK17" i="1"/>
  <c r="BK14" i="10"/>
  <c r="BK14" i="32"/>
  <c r="BF16" i="33"/>
  <c r="BD66" i="34"/>
  <c r="BI92" i="19"/>
  <c r="BD26" i="21"/>
  <c r="BD47" i="21"/>
  <c r="BH83" i="21"/>
  <c r="BI27" i="1"/>
  <c r="BI45" i="10"/>
  <c r="BI45" i="32"/>
  <c r="BE17" i="1"/>
  <c r="BE14" i="32"/>
  <c r="BE14" i="10"/>
  <c r="BA68" i="23"/>
  <c r="BH91" i="33"/>
  <c r="BH93" i="8"/>
  <c r="BD16" i="32"/>
  <c r="BD16" i="10"/>
  <c r="BB95" i="33"/>
  <c r="BB97" i="33" s="1"/>
  <c r="BB97" i="8"/>
  <c r="BE57" i="33"/>
  <c r="AZ71" i="33"/>
  <c r="BP71" i="8"/>
  <c r="BA51" i="8"/>
  <c r="BA21" i="8"/>
  <c r="BA39" i="33"/>
  <c r="AZ87" i="33"/>
  <c r="BP87" i="8"/>
  <c r="BI80" i="34"/>
  <c r="BA15" i="32"/>
  <c r="BA15" i="10"/>
  <c r="BJ93" i="20"/>
  <c r="BJ91" i="19"/>
  <c r="BE71" i="33"/>
  <c r="BA77" i="33"/>
  <c r="BG16" i="34"/>
  <c r="BB41" i="1"/>
  <c r="BB38" i="32"/>
  <c r="BB20" i="1"/>
  <c r="BB38" i="10"/>
  <c r="BB50" i="1"/>
  <c r="BB58" i="1"/>
  <c r="BB56" i="32"/>
  <c r="BB56" i="10"/>
  <c r="BJ76" i="34"/>
  <c r="BD16" i="23"/>
  <c r="AZ69" i="19"/>
  <c r="BP69" i="20"/>
  <c r="BF10" i="32"/>
  <c r="BF10" i="10"/>
  <c r="AZ66" i="33"/>
  <c r="BP66" i="8"/>
  <c r="BD72" i="34"/>
  <c r="BI77" i="10"/>
  <c r="BI77" i="32"/>
  <c r="BD79" i="19"/>
  <c r="BF58" i="20"/>
  <c r="BF56" i="19"/>
  <c r="BH86" i="34"/>
  <c r="BH89" i="9"/>
  <c r="BJ16" i="10"/>
  <c r="BJ16" i="32"/>
  <c r="BK81" i="33"/>
  <c r="BA58" i="9"/>
  <c r="BA56" i="34"/>
  <c r="BK89" i="20"/>
  <c r="BK86" i="19"/>
  <c r="BD15" i="32"/>
  <c r="BD15" i="10"/>
  <c r="BH15" i="19"/>
  <c r="AZ88" i="32"/>
  <c r="AZ88" i="10"/>
  <c r="BP88" i="1"/>
  <c r="BC92" i="34"/>
  <c r="BB26" i="9"/>
  <c r="BB44" i="34"/>
  <c r="BB47" i="9"/>
  <c r="BJ87" i="33"/>
  <c r="BC79" i="10"/>
  <c r="BC79" i="32"/>
  <c r="BH74" i="33"/>
  <c r="BF68" i="23"/>
  <c r="BF39" i="33"/>
  <c r="BF51" i="8"/>
  <c r="BF21" i="8"/>
  <c r="BF92" i="10"/>
  <c r="BF92" i="32"/>
  <c r="AZ73" i="34"/>
  <c r="BP73" i="9"/>
  <c r="BD70" i="32"/>
  <c r="BD70" i="10"/>
  <c r="BI69" i="10"/>
  <c r="BI69" i="32"/>
  <c r="BA22" i="8"/>
  <c r="BA40" i="33"/>
  <c r="BA52" i="8"/>
  <c r="BI47" i="9"/>
  <c r="BI26" i="9"/>
  <c r="BI44" i="34"/>
  <c r="BI26" i="20"/>
  <c r="BI44" i="19"/>
  <c r="BI47" i="20"/>
  <c r="BB17" i="8"/>
  <c r="BB14" i="33"/>
  <c r="BK10" i="27"/>
  <c r="AZ64" i="33"/>
  <c r="BP64" i="8"/>
  <c r="BI79" i="27"/>
  <c r="BH77" i="33"/>
  <c r="BI28" i="20"/>
  <c r="BI46" i="19"/>
  <c r="BB82" i="33"/>
  <c r="BH66" i="19"/>
  <c r="BA68" i="34"/>
  <c r="BJ64" i="33"/>
  <c r="BC76" i="34"/>
  <c r="BK15" i="19"/>
  <c r="AZ95" i="19"/>
  <c r="AZ97" i="20"/>
  <c r="BP95" i="20"/>
  <c r="BP97" i="20" s="1"/>
  <c r="BA87" i="33"/>
  <c r="BE80" i="32"/>
  <c r="BE80" i="10"/>
  <c r="BC64" i="10"/>
  <c r="BC64" i="32"/>
  <c r="BJ16" i="34"/>
  <c r="BH52" i="1"/>
  <c r="BH22" i="1"/>
  <c r="BH40" i="10"/>
  <c r="BH40" i="32"/>
  <c r="BK78" i="34"/>
  <c r="BA80" i="19"/>
  <c r="BH50" i="20"/>
  <c r="BH38" i="19"/>
  <c r="BH41" i="20"/>
  <c r="BH20" i="20"/>
  <c r="BD45" i="34"/>
  <c r="BD27" i="9"/>
  <c r="BD66" i="10"/>
  <c r="BD66" i="32"/>
  <c r="BB11" i="20"/>
  <c r="BB8" i="19"/>
  <c r="BP8" i="20"/>
  <c r="BH73" i="32"/>
  <c r="BH73" i="10"/>
  <c r="BH81" i="33"/>
  <c r="AZ81" i="33"/>
  <c r="BP81" i="8"/>
  <c r="BJ93" i="8"/>
  <c r="BJ91" i="33"/>
  <c r="AZ41" i="22"/>
  <c r="AZ50" i="22"/>
  <c r="AZ20" i="22"/>
  <c r="BP38" i="22"/>
  <c r="BK22" i="20"/>
  <c r="BK52" i="20"/>
  <c r="BK40" i="19"/>
  <c r="BC52" i="8"/>
  <c r="BC22" i="8"/>
  <c r="BC40" i="33"/>
  <c r="AZ93" i="9"/>
  <c r="AZ91" i="34"/>
  <c r="BP91" i="9"/>
  <c r="BJ88" i="19"/>
  <c r="BJ27" i="22"/>
  <c r="BG8" i="23"/>
  <c r="BG11" i="24"/>
  <c r="BF95" i="33"/>
  <c r="BF97" i="33" s="1"/>
  <c r="BF97" i="8"/>
  <c r="BA20" i="21"/>
  <c r="BA50" i="21"/>
  <c r="BA41" i="21"/>
  <c r="BF79" i="33"/>
  <c r="BD72" i="33"/>
  <c r="AZ93" i="1"/>
  <c r="AZ91" i="10"/>
  <c r="AZ91" i="32"/>
  <c r="BP91" i="1"/>
  <c r="BC89" i="25"/>
  <c r="AZ57" i="32"/>
  <c r="AZ57" i="10"/>
  <c r="BP57" i="1"/>
  <c r="BB87" i="34"/>
  <c r="BH11" i="9"/>
  <c r="BH8" i="34"/>
  <c r="BH80" i="19"/>
  <c r="BD68" i="27"/>
  <c r="BA96" i="32"/>
  <c r="BA96" i="10"/>
  <c r="BB11" i="21"/>
  <c r="BP8" i="21"/>
  <c r="BA65" i="34"/>
  <c r="BF44" i="33"/>
  <c r="BF26" i="8"/>
  <c r="BF47" i="8"/>
  <c r="BK93" i="20"/>
  <c r="BK91" i="19"/>
  <c r="BH96" i="19"/>
  <c r="BG10" i="33"/>
  <c r="BJ80" i="19"/>
  <c r="BC87" i="32"/>
  <c r="BC87" i="10"/>
  <c r="BD10" i="32"/>
  <c r="BD10" i="10"/>
  <c r="BK14" i="33"/>
  <c r="BK17" i="8"/>
  <c r="BE64" i="33"/>
  <c r="AZ70" i="32"/>
  <c r="AZ70" i="10"/>
  <c r="BP70" i="1"/>
  <c r="BI83" i="25"/>
  <c r="BF26" i="21"/>
  <c r="BF47" i="21"/>
  <c r="BD82" i="34"/>
  <c r="BI47" i="24"/>
  <c r="BI26" i="24"/>
  <c r="BI44" i="23"/>
  <c r="BC44" i="19"/>
  <c r="BC26" i="20"/>
  <c r="BC47" i="20"/>
  <c r="BD52" i="8"/>
  <c r="BD40" i="33"/>
  <c r="BD22" i="33" s="1"/>
  <c r="BD22" i="8"/>
  <c r="BB83" i="20"/>
  <c r="BB63" i="19"/>
  <c r="BB51" i="1"/>
  <c r="BB39" i="32"/>
  <c r="BB39" i="10"/>
  <c r="BB21" i="1"/>
  <c r="AZ93" i="22"/>
  <c r="BP91" i="22"/>
  <c r="BJ72" i="33"/>
  <c r="BA83" i="21"/>
  <c r="BE68" i="32"/>
  <c r="BE68" i="10"/>
  <c r="BE11" i="9"/>
  <c r="BE8" i="34"/>
  <c r="BJ8" i="19"/>
  <c r="BJ11" i="20"/>
  <c r="BC70" i="10"/>
  <c r="BC70" i="32"/>
  <c r="BH81" i="32"/>
  <c r="BH81" i="10"/>
  <c r="BG77" i="32"/>
  <c r="BG77" i="10"/>
  <c r="BF89" i="25"/>
  <c r="BC40" i="32"/>
  <c r="BC40" i="10"/>
  <c r="BC22" i="1"/>
  <c r="BC52" i="1"/>
  <c r="BJ26" i="30"/>
  <c r="BJ47" i="30"/>
  <c r="BH57" i="34"/>
  <c r="BI88" i="19"/>
  <c r="BG47" i="1"/>
  <c r="BG44" i="10"/>
  <c r="BG44" i="32"/>
  <c r="BG26" i="1"/>
  <c r="BF40" i="19"/>
  <c r="BF52" i="20"/>
  <c r="BF22" i="20"/>
  <c r="BB73" i="34"/>
  <c r="BI83" i="1"/>
  <c r="BI63" i="10"/>
  <c r="BI63" i="32"/>
  <c r="BA17" i="20"/>
  <c r="BA14" i="19"/>
  <c r="BA73" i="33"/>
  <c r="BF70" i="34"/>
  <c r="BF97" i="20"/>
  <c r="BF95" i="19"/>
  <c r="BH9" i="19"/>
  <c r="BG66" i="10"/>
  <c r="BG66" i="32"/>
  <c r="BE92" i="32"/>
  <c r="BE92" i="10"/>
  <c r="BK45" i="33"/>
  <c r="BK27" i="8"/>
  <c r="BJ75" i="32"/>
  <c r="BJ75" i="10"/>
  <c r="BC97" i="9"/>
  <c r="BC95" i="34"/>
  <c r="BC97" i="34" s="1"/>
  <c r="BH88" i="19"/>
  <c r="BC11" i="22"/>
  <c r="BD66" i="33"/>
  <c r="BH11" i="25"/>
  <c r="BH70" i="19"/>
  <c r="BF41" i="20"/>
  <c r="BF20" i="20"/>
  <c r="BF50" i="20"/>
  <c r="BF38" i="19"/>
  <c r="BK71" i="32"/>
  <c r="BK71" i="10"/>
  <c r="BA10" i="34"/>
  <c r="BH44" i="33"/>
  <c r="BH26" i="8"/>
  <c r="BH47" i="8"/>
  <c r="BC71" i="33"/>
  <c r="BH9" i="33"/>
  <c r="BD73" i="10"/>
  <c r="BD73" i="32"/>
  <c r="BB96" i="34"/>
  <c r="BF81" i="33"/>
  <c r="BK47" i="26"/>
  <c r="BK26" i="26"/>
  <c r="BK66" i="34"/>
  <c r="BF96" i="32"/>
  <c r="BF96" i="10"/>
  <c r="BI70" i="32"/>
  <c r="BI70" i="10"/>
  <c r="BJ87" i="23"/>
  <c r="BH87" i="33"/>
  <c r="BE96" i="19"/>
  <c r="BK20" i="9"/>
  <c r="BK41" i="9"/>
  <c r="BK38" i="34"/>
  <c r="BK50" i="9"/>
  <c r="BA15" i="19"/>
  <c r="BF16" i="19"/>
  <c r="BE68" i="19"/>
  <c r="BF93" i="9"/>
  <c r="BF91" i="34"/>
  <c r="BE44" i="32"/>
  <c r="BE26" i="1"/>
  <c r="BE47" i="1"/>
  <c r="BE44" i="10"/>
  <c r="BK77" i="10"/>
  <c r="BK77" i="32"/>
  <c r="BA79" i="34"/>
  <c r="BA93" i="8"/>
  <c r="BA91" i="33"/>
  <c r="BA80" i="34"/>
  <c r="BE73" i="19"/>
  <c r="BC83" i="30"/>
  <c r="AZ68" i="33"/>
  <c r="BP68" i="8"/>
  <c r="BA89" i="24"/>
  <c r="BA86" i="23"/>
  <c r="BH39" i="32"/>
  <c r="BH21" i="1"/>
  <c r="BH39" i="10"/>
  <c r="BH51" i="1"/>
  <c r="BG79" i="19"/>
  <c r="BE16" i="33"/>
  <c r="BJ27" i="8"/>
  <c r="BJ45" i="33"/>
  <c r="BG97" i="20"/>
  <c r="BG95" i="19"/>
  <c r="AZ66" i="10"/>
  <c r="AZ66" i="32"/>
  <c r="BP66" i="1"/>
  <c r="BH80" i="23"/>
  <c r="BE14" i="33"/>
  <c r="BE17" i="8"/>
  <c r="BG81" i="33"/>
  <c r="AZ92" i="33"/>
  <c r="BP92" i="8"/>
  <c r="BA70" i="19"/>
  <c r="BA89" i="1"/>
  <c r="BA86" i="10"/>
  <c r="BA86" i="32"/>
  <c r="BD87" i="34"/>
  <c r="BI83" i="8"/>
  <c r="BI63" i="33"/>
  <c r="BJ46" i="33"/>
  <c r="BJ28" i="8"/>
  <c r="BK14" i="23"/>
  <c r="BK17" i="24"/>
  <c r="BB15" i="23"/>
  <c r="AZ10" i="34"/>
  <c r="BI93" i="21"/>
  <c r="BG82" i="19"/>
  <c r="BC95" i="32"/>
  <c r="BC95" i="10"/>
  <c r="BC97" i="1"/>
  <c r="BE39" i="34"/>
  <c r="BE51" i="9"/>
  <c r="BE21" i="9"/>
  <c r="BC80" i="33"/>
  <c r="BH10" i="10"/>
  <c r="BH10" i="32"/>
  <c r="BA68" i="10"/>
  <c r="BA68" i="32"/>
  <c r="BF64" i="19"/>
  <c r="BD71" i="33"/>
  <c r="AZ11" i="26"/>
  <c r="BC58" i="22"/>
  <c r="BA92" i="32"/>
  <c r="BA92" i="10"/>
  <c r="BI79" i="32"/>
  <c r="BI79" i="10"/>
  <c r="BD41" i="1"/>
  <c r="BD50" i="1"/>
  <c r="BD38" i="32"/>
  <c r="BD20" i="1"/>
  <c r="BD38" i="10"/>
  <c r="BK16" i="32"/>
  <c r="BK16" i="10"/>
  <c r="BI69" i="34"/>
  <c r="BG80" i="33"/>
  <c r="BD74" i="33"/>
  <c r="BK65" i="34"/>
  <c r="BH17" i="29"/>
  <c r="BF67" i="34"/>
  <c r="BE89" i="8"/>
  <c r="BE86" i="33"/>
  <c r="BJ75" i="34"/>
  <c r="BF92" i="19"/>
  <c r="BJ73" i="19"/>
  <c r="BF15" i="33"/>
  <c r="BF74" i="19"/>
  <c r="BF11" i="21"/>
  <c r="BF82" i="34"/>
  <c r="BF11" i="24"/>
  <c r="BF8" i="23"/>
  <c r="BF21" i="20"/>
  <c r="BF39" i="19"/>
  <c r="BF51" i="20"/>
  <c r="BK72" i="19"/>
  <c r="BF38" i="10"/>
  <c r="BF20" i="1"/>
  <c r="BF41" i="1"/>
  <c r="BF50" i="1"/>
  <c r="BF38" i="32"/>
  <c r="BE73" i="34"/>
  <c r="BK79" i="32"/>
  <c r="BK79" i="10"/>
  <c r="BG87" i="23"/>
  <c r="AZ26" i="1"/>
  <c r="AZ47" i="1"/>
  <c r="AZ44" i="32"/>
  <c r="AZ44" i="10"/>
  <c r="BP44" i="1"/>
  <c r="BC81" i="33"/>
  <c r="BF68" i="32"/>
  <c r="BF68" i="10"/>
  <c r="BD69" i="34"/>
  <c r="BA92" i="33"/>
  <c r="BB70" i="34"/>
  <c r="BF91" i="32"/>
  <c r="BF91" i="10"/>
  <c r="BF93" i="1"/>
  <c r="BA96" i="34"/>
  <c r="BB93" i="21"/>
  <c r="BG15" i="23"/>
  <c r="AZ27" i="8"/>
  <c r="AZ45" i="33"/>
  <c r="BP45" i="8"/>
  <c r="BK77" i="33"/>
  <c r="BI73" i="19"/>
  <c r="BH91" i="32"/>
  <c r="BH93" i="1"/>
  <c r="BH91" i="10"/>
  <c r="BK41" i="1"/>
  <c r="BK20" i="1"/>
  <c r="BK38" i="10"/>
  <c r="BK38" i="32"/>
  <c r="BK50" i="1"/>
  <c r="BC57" i="10"/>
  <c r="BC57" i="32"/>
  <c r="AZ69" i="32"/>
  <c r="AZ69" i="10"/>
  <c r="BP69" i="1"/>
  <c r="BD16" i="34"/>
  <c r="BF92" i="34"/>
  <c r="BG75" i="10"/>
  <c r="BG75" i="32"/>
  <c r="BP9" i="9"/>
  <c r="BB9" i="34"/>
  <c r="BP9" i="34" s="1"/>
  <c r="BB64" i="10"/>
  <c r="BB64" i="32"/>
  <c r="BP64" i="25"/>
  <c r="BH86" i="19"/>
  <c r="BH89" i="20"/>
  <c r="BD87" i="19"/>
  <c r="BD64" i="33"/>
  <c r="BF66" i="33"/>
  <c r="BD52" i="20"/>
  <c r="BD40" i="19"/>
  <c r="BD22" i="20"/>
  <c r="BD34" i="20" s="1"/>
  <c r="BA86" i="19"/>
  <c r="BA89" i="20"/>
  <c r="BH76" i="34"/>
  <c r="BI28" i="1"/>
  <c r="BI46" i="10"/>
  <c r="BI46" i="32"/>
  <c r="BB83" i="8"/>
  <c r="BB63" i="33"/>
  <c r="BJ73" i="34"/>
  <c r="BG71" i="10"/>
  <c r="BG71" i="32"/>
  <c r="BF72" i="27"/>
  <c r="BJ80" i="33"/>
  <c r="BC47" i="28"/>
  <c r="BC26" i="28"/>
  <c r="BC44" i="27"/>
  <c r="BP65" i="21"/>
  <c r="BA69" i="27"/>
  <c r="BA57" i="34"/>
  <c r="BB68" i="32"/>
  <c r="BB68" i="10"/>
  <c r="BG67" i="10"/>
  <c r="BG67" i="32"/>
  <c r="BP69" i="22"/>
  <c r="BK88" i="19"/>
  <c r="BA76" i="23"/>
  <c r="BB88" i="33"/>
  <c r="BB67" i="10"/>
  <c r="BB67" i="32"/>
  <c r="BG70" i="33"/>
  <c r="BH66" i="27"/>
  <c r="BI77" i="19"/>
  <c r="BH15" i="23"/>
  <c r="BI45" i="34"/>
  <c r="BI27" i="34" s="1"/>
  <c r="BI27" i="9"/>
  <c r="BH70" i="33"/>
  <c r="BF10" i="19"/>
  <c r="BC17" i="20"/>
  <c r="BC14" i="19"/>
  <c r="BD78" i="10"/>
  <c r="BD78" i="32"/>
  <c r="BJ77" i="33"/>
  <c r="BE69" i="32"/>
  <c r="BE69" i="10"/>
  <c r="BE67" i="33"/>
  <c r="BI28" i="8"/>
  <c r="BI46" i="33"/>
  <c r="BD46" i="19"/>
  <c r="BD28" i="20"/>
  <c r="BG89" i="21"/>
  <c r="BB65" i="32"/>
  <c r="BB65" i="10"/>
  <c r="BD91" i="33"/>
  <c r="BD93" i="8"/>
  <c r="BD81" i="33"/>
  <c r="BA77" i="32"/>
  <c r="BA77" i="10"/>
  <c r="BK65" i="33"/>
  <c r="BD67" i="32"/>
  <c r="BD67" i="10"/>
  <c r="BJ72" i="32"/>
  <c r="BJ72" i="10"/>
  <c r="BK64" i="33"/>
  <c r="BK88" i="33"/>
  <c r="BB28" i="8"/>
  <c r="BB46" i="33"/>
  <c r="BH22" i="21"/>
  <c r="BH52" i="21"/>
  <c r="BJ58" i="9"/>
  <c r="BJ56" i="34"/>
  <c r="BK74" i="23"/>
  <c r="BP64" i="22"/>
  <c r="BP73" i="21"/>
  <c r="BP16" i="22"/>
  <c r="BX16" i="22"/>
  <c r="BG78" i="10"/>
  <c r="BG78" i="32"/>
  <c r="BA75" i="32"/>
  <c r="BA75" i="10"/>
  <c r="BF21" i="29"/>
  <c r="BF51" i="29"/>
  <c r="BF27" i="8"/>
  <c r="BF45" i="33"/>
  <c r="BC88" i="33"/>
  <c r="BG80" i="19"/>
  <c r="BI11" i="26"/>
  <c r="BJ46" i="34"/>
  <c r="BJ28" i="9"/>
  <c r="BB28" i="30"/>
  <c r="BI51" i="1"/>
  <c r="BI21" i="1"/>
  <c r="BI33" i="1" s="1"/>
  <c r="BI39" i="10"/>
  <c r="BI51" i="10" s="1"/>
  <c r="BI39" i="32"/>
  <c r="BG69" i="33"/>
  <c r="BK87" i="19"/>
  <c r="AZ69" i="23"/>
  <c r="BP69" i="24"/>
  <c r="BE79" i="33"/>
  <c r="BK10" i="32"/>
  <c r="BK10" i="10"/>
  <c r="BA20" i="1"/>
  <c r="BA38" i="10"/>
  <c r="BA38" i="32"/>
  <c r="BA50" i="1"/>
  <c r="BA41" i="1"/>
  <c r="BG89" i="20"/>
  <c r="BG86" i="19"/>
  <c r="BB69" i="19"/>
  <c r="BK91" i="33"/>
  <c r="BK93" i="8"/>
  <c r="BG28" i="20"/>
  <c r="BG46" i="19"/>
  <c r="BE96" i="34"/>
  <c r="BK52" i="9"/>
  <c r="BK40" i="34"/>
  <c r="BK22" i="9"/>
  <c r="BJ16" i="33"/>
  <c r="BH66" i="33"/>
  <c r="BP80" i="29"/>
  <c r="BP15" i="21"/>
  <c r="BX15" i="21"/>
  <c r="BI68" i="34"/>
  <c r="BB71" i="33"/>
  <c r="BG82" i="10"/>
  <c r="BG82" i="32"/>
  <c r="BI14" i="19"/>
  <c r="BI17" i="20"/>
  <c r="BH95" i="33"/>
  <c r="BH97" i="33" s="1"/>
  <c r="BH97" i="8"/>
  <c r="BG10" i="19"/>
  <c r="BD73" i="34"/>
  <c r="BA8" i="34"/>
  <c r="BA11" i="9"/>
  <c r="BE28" i="24"/>
  <c r="BE46" i="23"/>
  <c r="BI65" i="34"/>
  <c r="BA78" i="33"/>
  <c r="BK68" i="32"/>
  <c r="BK68" i="10"/>
  <c r="BB86" i="10"/>
  <c r="BB86" i="32"/>
  <c r="BB89" i="1"/>
  <c r="BF75" i="19"/>
  <c r="BE73" i="33"/>
  <c r="BA67" i="34"/>
  <c r="BP9" i="21"/>
  <c r="BI9" i="19"/>
  <c r="BJ75" i="19"/>
  <c r="BC9" i="34"/>
  <c r="BC88" i="19"/>
  <c r="BG8" i="34"/>
  <c r="BG11" i="9"/>
  <c r="BH103" i="9" s="1"/>
  <c r="BD16" i="33"/>
  <c r="BF63" i="32"/>
  <c r="BF63" i="10"/>
  <c r="BF83" i="1"/>
  <c r="BJ71" i="33"/>
  <c r="BA79" i="32"/>
  <c r="BA79" i="10"/>
  <c r="BF46" i="32"/>
  <c r="BF46" i="10"/>
  <c r="BF28" i="1"/>
  <c r="BI74" i="32"/>
  <c r="BI74" i="10"/>
  <c r="BF71" i="32"/>
  <c r="BF71" i="10"/>
  <c r="BE78" i="10"/>
  <c r="BE78" i="32"/>
  <c r="BJ20" i="28"/>
  <c r="BJ50" i="28"/>
  <c r="BJ38" i="27"/>
  <c r="BJ41" i="28"/>
  <c r="BC14" i="32"/>
  <c r="BC17" i="1"/>
  <c r="BC14" i="10"/>
  <c r="AZ74" i="33"/>
  <c r="BP74" i="8"/>
  <c r="BH64" i="32"/>
  <c r="BH64" i="10"/>
  <c r="BG27" i="26"/>
  <c r="BB72" i="33"/>
  <c r="BD26" i="20"/>
  <c r="BD47" i="20"/>
  <c r="BD44" i="19"/>
  <c r="BJ10" i="32"/>
  <c r="BJ10" i="10"/>
  <c r="BF77" i="32"/>
  <c r="BF77" i="10"/>
  <c r="BD76" i="34"/>
  <c r="AZ11" i="9"/>
  <c r="AZ8" i="34"/>
  <c r="BC9" i="33"/>
  <c r="BD8" i="23"/>
  <c r="BD11" i="24"/>
  <c r="BE95" i="19"/>
  <c r="BE97" i="20"/>
  <c r="BG76" i="19"/>
  <c r="BJ51" i="8"/>
  <c r="BJ39" i="33"/>
  <c r="BJ21" i="8"/>
  <c r="BJ33" i="8" s="1"/>
  <c r="BF22" i="8"/>
  <c r="BF52" i="8"/>
  <c r="BF40" i="33"/>
  <c r="BB78" i="33"/>
  <c r="BK95" i="19"/>
  <c r="BK97" i="20"/>
  <c r="BF74" i="34"/>
  <c r="BD82" i="33"/>
  <c r="AZ28" i="22"/>
  <c r="BP46" i="22"/>
  <c r="BB51" i="9"/>
  <c r="BB39" i="34"/>
  <c r="BB21" i="9"/>
  <c r="BF64" i="33"/>
  <c r="AZ47" i="20"/>
  <c r="AZ26" i="20"/>
  <c r="AZ44" i="19"/>
  <c r="BP44" i="20"/>
  <c r="BF79" i="19"/>
  <c r="BG68" i="19"/>
  <c r="BB81" i="33"/>
  <c r="BG72" i="33"/>
  <c r="BB80" i="33"/>
  <c r="BD78" i="34"/>
  <c r="BD57" i="10"/>
  <c r="BD57" i="32"/>
  <c r="BJ65" i="33"/>
  <c r="BK71" i="34"/>
  <c r="BI91" i="34"/>
  <c r="BI93" i="9"/>
  <c r="BF89" i="8"/>
  <c r="BF86" i="33"/>
  <c r="BC97" i="8"/>
  <c r="BC95" i="33"/>
  <c r="BC97" i="33" s="1"/>
  <c r="BA66" i="33"/>
  <c r="BA97" i="1"/>
  <c r="BA95" i="10"/>
  <c r="BA97" i="10" s="1"/>
  <c r="BA95" i="32"/>
  <c r="AZ58" i="21"/>
  <c r="BP56" i="21"/>
  <c r="BA28" i="21"/>
  <c r="BP78" i="21"/>
  <c r="BD76" i="32"/>
  <c r="BD76" i="10"/>
  <c r="BD9" i="19"/>
  <c r="AZ70" i="33"/>
  <c r="BP70" i="8"/>
  <c r="BB87" i="10"/>
  <c r="BB87" i="32"/>
  <c r="BH67" i="10"/>
  <c r="BH67" i="32"/>
  <c r="BC26" i="1"/>
  <c r="BC44" i="10"/>
  <c r="BC44" i="32"/>
  <c r="BC47" i="1"/>
  <c r="AZ41" i="9"/>
  <c r="AZ38" i="34"/>
  <c r="AZ20" i="9"/>
  <c r="AZ50" i="9"/>
  <c r="BP38" i="9"/>
  <c r="BC69" i="10"/>
  <c r="BC69" i="32"/>
  <c r="BH78" i="10"/>
  <c r="BH78" i="32"/>
  <c r="BJ79" i="19"/>
  <c r="BE81" i="33"/>
  <c r="BI71" i="32"/>
  <c r="BI71" i="10"/>
  <c r="BD56" i="10"/>
  <c r="BD58" i="1"/>
  <c r="BD56" i="32"/>
  <c r="BG92" i="33"/>
  <c r="BD20" i="8"/>
  <c r="BD38" i="33"/>
  <c r="BD50" i="8"/>
  <c r="BD41" i="8"/>
  <c r="BF11" i="1"/>
  <c r="BF8" i="32"/>
  <c r="BF8" i="10"/>
  <c r="BF11" i="10" s="1"/>
  <c r="BJ27" i="9"/>
  <c r="BJ45" i="34"/>
  <c r="BD14" i="34"/>
  <c r="BD17" i="9"/>
  <c r="BH72" i="19"/>
  <c r="BC93" i="8"/>
  <c r="BC91" i="33"/>
  <c r="BC78" i="33"/>
  <c r="BJ38" i="33"/>
  <c r="BJ20" i="8"/>
  <c r="BJ50" i="8"/>
  <c r="BJ41" i="8"/>
  <c r="AZ17" i="21"/>
  <c r="BP14" i="21"/>
  <c r="BX14" i="21"/>
  <c r="BB87" i="33"/>
  <c r="BE57" i="34"/>
  <c r="BE74" i="32"/>
  <c r="BE74" i="10"/>
  <c r="BC65" i="34"/>
  <c r="AZ78" i="33"/>
  <c r="BP78" i="33" s="1"/>
  <c r="BP78" i="8"/>
  <c r="BF81" i="19"/>
  <c r="BG16" i="23"/>
  <c r="BB68" i="33"/>
  <c r="BF9" i="10"/>
  <c r="BF9" i="32"/>
  <c r="BC81" i="19"/>
  <c r="BF92" i="33"/>
  <c r="BB15" i="33"/>
  <c r="BH76" i="19"/>
  <c r="BA74" i="32"/>
  <c r="BA74" i="10"/>
  <c r="BG27" i="8"/>
  <c r="BG45" i="33"/>
  <c r="BD65" i="19"/>
  <c r="BK9" i="34"/>
  <c r="BC16" i="19"/>
  <c r="BF70" i="10"/>
  <c r="BF70" i="32"/>
  <c r="AZ9" i="33"/>
  <c r="AZ79" i="32"/>
  <c r="AZ79" i="10"/>
  <c r="BP79" i="1"/>
  <c r="BE66" i="19"/>
  <c r="BG27" i="21"/>
  <c r="BJ76" i="33"/>
  <c r="BB89" i="22"/>
  <c r="BH89" i="8"/>
  <c r="BH86" i="33"/>
  <c r="BI40" i="10"/>
  <c r="BI22" i="1"/>
  <c r="BI34" i="1" s="1"/>
  <c r="BI40" i="32"/>
  <c r="BI52" i="1"/>
  <c r="BE67" i="34"/>
  <c r="BG91" i="34"/>
  <c r="BG93" i="9"/>
  <c r="AZ56" i="10"/>
  <c r="AZ58" i="1"/>
  <c r="AZ56" i="32"/>
  <c r="BP56" i="1"/>
  <c r="BE52" i="20"/>
  <c r="BE22" i="20"/>
  <c r="BE40" i="19"/>
  <c r="BH71" i="32"/>
  <c r="BH71" i="10"/>
  <c r="BK47" i="30"/>
  <c r="BK26" i="30"/>
  <c r="BB69" i="10"/>
  <c r="BB69" i="32"/>
  <c r="BK8" i="19"/>
  <c r="BK11" i="20"/>
  <c r="BH47" i="20"/>
  <c r="BH44" i="19"/>
  <c r="BH26" i="20"/>
  <c r="BE52" i="1"/>
  <c r="BE40" i="10"/>
  <c r="BE40" i="32"/>
  <c r="BE22" i="1"/>
  <c r="BE81" i="23"/>
  <c r="BK76" i="32"/>
  <c r="BK76" i="10"/>
  <c r="BK77" i="19"/>
  <c r="BI44" i="33"/>
  <c r="BI26" i="8"/>
  <c r="BI47" i="8"/>
  <c r="BH46" i="34"/>
  <c r="BH28" i="9"/>
  <c r="BD8" i="32"/>
  <c r="BD11" i="1"/>
  <c r="BD8" i="10"/>
  <c r="BE67" i="32"/>
  <c r="BE67" i="10"/>
  <c r="AZ11" i="20"/>
  <c r="AZ8" i="19"/>
  <c r="BC64" i="33"/>
  <c r="BA65" i="33"/>
  <c r="BK16" i="33"/>
  <c r="BA97" i="8"/>
  <c r="BA95" i="33"/>
  <c r="BA97" i="33" s="1"/>
  <c r="BI64" i="33"/>
  <c r="BB27" i="24"/>
  <c r="BB45" i="23"/>
  <c r="BB27" i="23" s="1"/>
  <c r="BP88" i="21"/>
  <c r="BD81" i="19"/>
  <c r="BD28" i="21"/>
  <c r="BF8" i="19"/>
  <c r="BF11" i="20"/>
  <c r="BH79" i="34"/>
  <c r="BK15" i="33"/>
  <c r="BE28" i="8"/>
  <c r="BE46" i="33"/>
  <c r="BK11" i="8"/>
  <c r="BK8" i="33"/>
  <c r="BG72" i="32"/>
  <c r="BG72" i="10"/>
  <c r="BH69" i="19"/>
  <c r="BH82" i="34"/>
  <c r="BA76" i="33"/>
  <c r="BA73" i="34"/>
  <c r="BF96" i="33"/>
  <c r="BE79" i="34"/>
  <c r="BG65" i="19"/>
  <c r="BK96" i="19"/>
  <c r="BA22" i="1"/>
  <c r="BA40" i="32"/>
  <c r="BA52" i="1"/>
  <c r="BA40" i="10"/>
  <c r="BD41" i="21"/>
  <c r="BD20" i="21"/>
  <c r="BD50" i="21"/>
  <c r="BJ50" i="24"/>
  <c r="BJ38" i="23"/>
  <c r="BJ20" i="24"/>
  <c r="BJ41" i="24"/>
  <c r="BA16" i="10"/>
  <c r="BA16" i="32"/>
  <c r="BF47" i="20"/>
  <c r="BF26" i="20"/>
  <c r="BF44" i="19"/>
  <c r="AZ9" i="32"/>
  <c r="AZ9" i="10"/>
  <c r="BB76" i="10"/>
  <c r="BB76" i="32"/>
  <c r="BP78" i="22"/>
  <c r="BG76" i="32"/>
  <c r="BG76" i="10"/>
  <c r="BA69" i="33"/>
  <c r="BJ83" i="24"/>
  <c r="BJ63" i="23"/>
  <c r="BI52" i="20"/>
  <c r="BI40" i="19"/>
  <c r="BI22" i="20"/>
  <c r="AZ87" i="34"/>
  <c r="BP87" i="9"/>
  <c r="BP74" i="21"/>
  <c r="BH82" i="23"/>
  <c r="AZ78" i="23"/>
  <c r="BP78" i="24"/>
  <c r="BA52" i="21"/>
  <c r="BA22" i="21"/>
  <c r="BA34" i="21" s="1"/>
  <c r="BI69" i="27"/>
  <c r="BI58" i="20"/>
  <c r="BI56" i="19"/>
  <c r="BC68" i="33"/>
  <c r="BH17" i="21"/>
  <c r="BF76" i="32"/>
  <c r="BF76" i="10"/>
  <c r="BG66" i="33"/>
  <c r="BI95" i="19"/>
  <c r="BI97" i="20"/>
  <c r="BB96" i="19"/>
  <c r="BA69" i="34"/>
  <c r="BH57" i="33"/>
  <c r="BK63" i="33"/>
  <c r="BK83" i="8"/>
  <c r="BB73" i="19"/>
  <c r="BE92" i="33"/>
  <c r="BC9" i="23"/>
  <c r="BE50" i="30"/>
  <c r="BE20" i="30"/>
  <c r="BE41" i="30"/>
  <c r="BI72" i="19"/>
  <c r="AZ88" i="34"/>
  <c r="BP88" i="9"/>
  <c r="BC77" i="32"/>
  <c r="BC77" i="10"/>
  <c r="BI27" i="22"/>
  <c r="BK81" i="10"/>
  <c r="BK81" i="32"/>
  <c r="BG74" i="33"/>
  <c r="BA68" i="19"/>
  <c r="BH97" i="26"/>
  <c r="BE73" i="10"/>
  <c r="BE73" i="32"/>
  <c r="BB45" i="10"/>
  <c r="BB27" i="10" s="1"/>
  <c r="BB27" i="1"/>
  <c r="BB45" i="32"/>
  <c r="BE87" i="34"/>
  <c r="BF80" i="34"/>
  <c r="BK20" i="8"/>
  <c r="BK41" i="8"/>
  <c r="BK38" i="33"/>
  <c r="BK50" i="8"/>
  <c r="BE8" i="19"/>
  <c r="BE11" i="20"/>
  <c r="BD87" i="32"/>
  <c r="BD87" i="10"/>
  <c r="AZ71" i="32"/>
  <c r="AZ71" i="10"/>
  <c r="BP71" i="1"/>
  <c r="BF65" i="19"/>
  <c r="AZ96" i="34"/>
  <c r="BE68" i="34"/>
  <c r="BD73" i="23"/>
  <c r="BC63" i="34"/>
  <c r="BC83" i="9"/>
  <c r="BA44" i="10"/>
  <c r="BA47" i="1"/>
  <c r="BA44" i="32"/>
  <c r="BA26" i="1"/>
  <c r="BF78" i="33"/>
  <c r="BC91" i="10"/>
  <c r="BC91" i="32"/>
  <c r="BC93" i="1"/>
  <c r="BE83" i="8"/>
  <c r="BE63" i="33"/>
  <c r="BI58" i="1"/>
  <c r="BI56" i="32"/>
  <c r="BI56" i="10"/>
  <c r="BF52" i="9"/>
  <c r="BF22" i="9"/>
  <c r="BF40" i="34"/>
  <c r="BD71" i="19"/>
  <c r="BK75" i="32"/>
  <c r="BK75" i="10"/>
  <c r="BD50" i="24"/>
  <c r="BD20" i="24"/>
  <c r="BD38" i="23"/>
  <c r="BD41" i="24"/>
  <c r="BI11" i="24"/>
  <c r="BI8" i="23"/>
  <c r="BI91" i="32"/>
  <c r="BI93" i="1"/>
  <c r="BI91" i="10"/>
  <c r="AZ96" i="33"/>
  <c r="BJ91" i="32"/>
  <c r="BJ91" i="10"/>
  <c r="BJ93" i="1"/>
  <c r="BE26" i="20"/>
  <c r="BE44" i="19"/>
  <c r="BE47" i="20"/>
  <c r="AZ95" i="10"/>
  <c r="AZ95" i="32"/>
  <c r="AZ97" i="1"/>
  <c r="BP95" i="1"/>
  <c r="BP97" i="1" s="1"/>
  <c r="BC28" i="8"/>
  <c r="BC46" i="33"/>
  <c r="BE71" i="32"/>
  <c r="BE71" i="10"/>
  <c r="BC39" i="32"/>
  <c r="BC51" i="1"/>
  <c r="BC39" i="10"/>
  <c r="BC21" i="1"/>
  <c r="BJ69" i="33"/>
  <c r="BF58" i="21"/>
  <c r="BJ26" i="9"/>
  <c r="BJ47" i="9"/>
  <c r="BJ44" i="34"/>
  <c r="BC73" i="27"/>
  <c r="BC96" i="34"/>
  <c r="BG83" i="30"/>
  <c r="BC9" i="32"/>
  <c r="BC9" i="10"/>
  <c r="BB17" i="20"/>
  <c r="BB14" i="19"/>
  <c r="BK58" i="22"/>
  <c r="BA67" i="10"/>
  <c r="BA67" i="32"/>
  <c r="AZ68" i="34"/>
  <c r="BP68" i="9"/>
  <c r="BE57" i="19"/>
  <c r="BF71" i="27"/>
  <c r="BB82" i="19"/>
  <c r="BD70" i="33"/>
  <c r="BI17" i="22"/>
  <c r="BG45" i="19"/>
  <c r="BG27" i="20"/>
  <c r="AZ69" i="33"/>
  <c r="BP69" i="33" s="1"/>
  <c r="BP69" i="8"/>
  <c r="BH14" i="33"/>
  <c r="BH17" i="8"/>
  <c r="BB10" i="33"/>
  <c r="BP10" i="33" s="1"/>
  <c r="BP10" i="8"/>
  <c r="BD78" i="33"/>
  <c r="BG58" i="20"/>
  <c r="BG56" i="19"/>
  <c r="BK67" i="19"/>
  <c r="BH93" i="24"/>
  <c r="BH91" i="23"/>
  <c r="BC17" i="8"/>
  <c r="BC14" i="33"/>
  <c r="BH89" i="1"/>
  <c r="BH86" i="10"/>
  <c r="BH86" i="32"/>
  <c r="BK82" i="33"/>
  <c r="BK75" i="33"/>
  <c r="AZ80" i="10"/>
  <c r="AZ80" i="32"/>
  <c r="BP80" i="1"/>
  <c r="BF64" i="34"/>
  <c r="AZ9" i="19"/>
  <c r="BF73" i="19"/>
  <c r="BK57" i="33"/>
  <c r="BJ67" i="34"/>
  <c r="BC15" i="32"/>
  <c r="BC15" i="10"/>
  <c r="BI92" i="10"/>
  <c r="BI92" i="32"/>
  <c r="BI74" i="34"/>
  <c r="BE14" i="34"/>
  <c r="BE17" i="9"/>
  <c r="BI45" i="33"/>
  <c r="BI27" i="8"/>
  <c r="BD57" i="19"/>
  <c r="BG20" i="1"/>
  <c r="BG32" i="1" s="1"/>
  <c r="BG38" i="10"/>
  <c r="BG38" i="32"/>
  <c r="BG50" i="1"/>
  <c r="BG41" i="1"/>
  <c r="BI16" i="19"/>
  <c r="BJ77" i="10"/>
  <c r="BJ77" i="32"/>
  <c r="BI8" i="10"/>
  <c r="BI8" i="32"/>
  <c r="BI11" i="1"/>
  <c r="BC73" i="10"/>
  <c r="BC73" i="32"/>
  <c r="BA83" i="9"/>
  <c r="BA63" i="34"/>
  <c r="BE87" i="33"/>
  <c r="BE56" i="34"/>
  <c r="BE58" i="34" s="1"/>
  <c r="BE58" i="9"/>
  <c r="AZ11" i="25"/>
  <c r="BB92" i="19"/>
  <c r="BG68" i="32"/>
  <c r="BG68" i="10"/>
  <c r="BK65" i="10"/>
  <c r="BK65" i="32"/>
  <c r="BF73" i="33"/>
  <c r="BI52" i="22"/>
  <c r="BI22" i="22"/>
  <c r="BA83" i="8"/>
  <c r="BA63" i="33"/>
  <c r="BA76" i="32"/>
  <c r="BA76" i="10"/>
  <c r="BA9" i="10"/>
  <c r="BA9" i="32"/>
  <c r="BD52" i="22"/>
  <c r="BD22" i="22"/>
  <c r="BJ71" i="34"/>
  <c r="BC82" i="33"/>
  <c r="BG87" i="34"/>
  <c r="BK96" i="34"/>
  <c r="BB97" i="9"/>
  <c r="BB95" i="34"/>
  <c r="BB97" i="34" s="1"/>
  <c r="BK10" i="19"/>
  <c r="BE58" i="20"/>
  <c r="BE56" i="19"/>
  <c r="BE58" i="19" s="1"/>
  <c r="BG41" i="8"/>
  <c r="BG50" i="8"/>
  <c r="BG38" i="33"/>
  <c r="BG20" i="8"/>
  <c r="BI40" i="34"/>
  <c r="BI22" i="9"/>
  <c r="BI52" i="9"/>
  <c r="BF67" i="33"/>
  <c r="BC11" i="8"/>
  <c r="BC8" i="33"/>
  <c r="BF78" i="34"/>
  <c r="BK83" i="9"/>
  <c r="BK63" i="34"/>
  <c r="BK26" i="8"/>
  <c r="BK47" i="8"/>
  <c r="BK44" i="33"/>
  <c r="BI58" i="9"/>
  <c r="BI56" i="34"/>
  <c r="BE44" i="34"/>
  <c r="BE47" i="9"/>
  <c r="BE26" i="9"/>
  <c r="BE65" i="32"/>
  <c r="BE65" i="10"/>
  <c r="BB80" i="34"/>
  <c r="BC83" i="25"/>
  <c r="BK45" i="34"/>
  <c r="BK27" i="9"/>
  <c r="BG79" i="32"/>
  <c r="BG79" i="10"/>
  <c r="BK28" i="8"/>
  <c r="BK46" i="33"/>
  <c r="BK28" i="33" s="1"/>
  <c r="BG57" i="10"/>
  <c r="BG57" i="32"/>
  <c r="AZ69" i="34"/>
  <c r="BP69" i="9"/>
  <c r="BJ74" i="33"/>
  <c r="BD64" i="10"/>
  <c r="BD64" i="32"/>
  <c r="BG22" i="21"/>
  <c r="BG52" i="21"/>
  <c r="BI82" i="34"/>
  <c r="BK17" i="9"/>
  <c r="BK14" i="34"/>
  <c r="BH51" i="20"/>
  <c r="BH39" i="19"/>
  <c r="BH21" i="20"/>
  <c r="BE51" i="1"/>
  <c r="BE21" i="1"/>
  <c r="BE39" i="32"/>
  <c r="BE39" i="10"/>
  <c r="BJ97" i="9"/>
  <c r="BJ95" i="34"/>
  <c r="BJ97" i="34" s="1"/>
  <c r="BC96" i="10"/>
  <c r="BC96" i="32"/>
  <c r="BC10" i="34"/>
  <c r="BD96" i="19"/>
  <c r="BE80" i="19"/>
  <c r="BI88" i="32"/>
  <c r="BI88" i="10"/>
  <c r="BD75" i="10"/>
  <c r="BD75" i="32"/>
  <c r="BK56" i="33"/>
  <c r="BK58" i="8"/>
  <c r="BK70" i="34"/>
  <c r="BI96" i="34"/>
  <c r="BG70" i="34"/>
  <c r="BG93" i="8"/>
  <c r="BG91" i="33"/>
  <c r="BF17" i="21"/>
  <c r="AZ75" i="19"/>
  <c r="BP75" i="20"/>
  <c r="BK97" i="21"/>
  <c r="BI83" i="9"/>
  <c r="BI63" i="34"/>
  <c r="BD68" i="19"/>
  <c r="AZ40" i="34"/>
  <c r="AZ52" i="9"/>
  <c r="AZ22" i="9"/>
  <c r="BP40" i="9"/>
  <c r="BF67" i="19"/>
  <c r="BH89" i="21"/>
  <c r="AZ75" i="33"/>
  <c r="BP75" i="8"/>
  <c r="BD95" i="33"/>
  <c r="BD97" i="33" s="1"/>
  <c r="BD97" i="8"/>
  <c r="AZ65" i="34"/>
  <c r="BP65" i="9"/>
  <c r="BJ80" i="23"/>
  <c r="BG70" i="32"/>
  <c r="BG70" i="10"/>
  <c r="BI11" i="8"/>
  <c r="BI8" i="33"/>
  <c r="BJ68" i="19"/>
  <c r="AZ83" i="9"/>
  <c r="AZ63" i="34"/>
  <c r="BP63" i="9"/>
  <c r="BG64" i="33"/>
  <c r="BH45" i="33"/>
  <c r="BH27" i="8"/>
  <c r="BC86" i="10"/>
  <c r="BC86" i="32"/>
  <c r="BC89" i="1"/>
  <c r="BE88" i="33"/>
  <c r="BJ79" i="32"/>
  <c r="BJ79" i="10"/>
  <c r="BF57" i="23"/>
  <c r="BD92" i="19"/>
  <c r="BG71" i="19"/>
  <c r="BB27" i="30"/>
  <c r="BA64" i="19"/>
  <c r="BC28" i="21"/>
  <c r="BF69" i="33"/>
  <c r="BI70" i="33"/>
  <c r="BB9" i="32"/>
  <c r="BB9" i="10"/>
  <c r="BP9" i="10" s="1"/>
  <c r="BP9" i="1"/>
  <c r="BE10" i="10"/>
  <c r="BE10" i="32"/>
  <c r="BK77" i="34"/>
  <c r="BE57" i="32"/>
  <c r="BE57" i="10"/>
  <c r="BJ58" i="20"/>
  <c r="BJ56" i="19"/>
  <c r="AZ16" i="10"/>
  <c r="AZ16" i="32"/>
  <c r="BX16" i="1"/>
  <c r="BP16" i="1"/>
  <c r="BA88" i="19"/>
  <c r="BB69" i="33"/>
  <c r="BK70" i="33"/>
  <c r="AZ67" i="34"/>
  <c r="BP67" i="9"/>
  <c r="BI79" i="34"/>
  <c r="BF72" i="33"/>
  <c r="BG64" i="34"/>
  <c r="BE41" i="20"/>
  <c r="BE53" i="20" s="1"/>
  <c r="BE60" i="20" s="1"/>
  <c r="BE38" i="19"/>
  <c r="BE50" i="20"/>
  <c r="BE20" i="20"/>
  <c r="BE32" i="20" s="1"/>
  <c r="BB58" i="20"/>
  <c r="BB56" i="19"/>
  <c r="BF58" i="1"/>
  <c r="BF56" i="32"/>
  <c r="BF56" i="10"/>
  <c r="BI41" i="20"/>
  <c r="BI38" i="19"/>
  <c r="BI50" i="20"/>
  <c r="BI20" i="20"/>
  <c r="BB75" i="32"/>
  <c r="BB75" i="10"/>
  <c r="BF56" i="23"/>
  <c r="BF58" i="24"/>
  <c r="BF40" i="10"/>
  <c r="BF22" i="1"/>
  <c r="BF34" i="1" s="1"/>
  <c r="BF52" i="1"/>
  <c r="BF40" i="32"/>
  <c r="BB51" i="21"/>
  <c r="BB21" i="21"/>
  <c r="AZ28" i="1"/>
  <c r="AZ46" i="10"/>
  <c r="AZ46" i="32"/>
  <c r="BP46" i="1"/>
  <c r="BI87" i="32"/>
  <c r="BI87" i="10"/>
  <c r="BJ77" i="34"/>
  <c r="AZ56" i="27"/>
  <c r="AZ58" i="28"/>
  <c r="BP56" i="28"/>
  <c r="BB15" i="34"/>
  <c r="BP70" i="25"/>
  <c r="BK89" i="9"/>
  <c r="BK86" i="34"/>
  <c r="BJ69" i="34"/>
  <c r="BH78" i="33"/>
  <c r="BI47" i="1"/>
  <c r="BI44" i="10"/>
  <c r="BI44" i="32"/>
  <c r="BI26" i="1"/>
  <c r="BI95" i="32"/>
  <c r="BI97" i="1"/>
  <c r="BI95" i="10"/>
  <c r="BB57" i="19"/>
  <c r="BI16" i="33"/>
  <c r="BJ51" i="9"/>
  <c r="BJ39" i="34"/>
  <c r="BJ21" i="9"/>
  <c r="BJ33" i="9" s="1"/>
  <c r="BA65" i="32"/>
  <c r="BA65" i="10"/>
  <c r="BF8" i="33"/>
  <c r="BF11" i="8"/>
  <c r="BG46" i="33"/>
  <c r="BG28" i="8"/>
  <c r="BH68" i="32"/>
  <c r="BH68" i="10"/>
  <c r="BD58" i="20"/>
  <c r="BD56" i="19"/>
  <c r="BB78" i="34"/>
  <c r="BJ9" i="10"/>
  <c r="BJ9" i="32"/>
  <c r="BC27" i="8"/>
  <c r="BC45" i="33"/>
  <c r="BD76" i="33"/>
  <c r="BD88" i="10"/>
  <c r="BD88" i="32"/>
  <c r="BK56" i="10"/>
  <c r="BK58" i="1"/>
  <c r="BK56" i="32"/>
  <c r="BJ63" i="10"/>
  <c r="BJ83" i="1"/>
  <c r="BJ63" i="32"/>
  <c r="AZ89" i="8"/>
  <c r="AZ86" i="33"/>
  <c r="BP86" i="8"/>
  <c r="BH68" i="19"/>
  <c r="BJ69" i="32"/>
  <c r="BJ69" i="10"/>
  <c r="BA46" i="33"/>
  <c r="BA28" i="8"/>
  <c r="BI82" i="33"/>
  <c r="BG17" i="29"/>
  <c r="BI28" i="9"/>
  <c r="BI46" i="34"/>
  <c r="BF8" i="34"/>
  <c r="BF11" i="9"/>
  <c r="BJ79" i="33"/>
  <c r="BC38" i="34"/>
  <c r="BC50" i="9"/>
  <c r="BC20" i="9"/>
  <c r="BC41" i="9"/>
  <c r="AZ77" i="32"/>
  <c r="AZ77" i="10"/>
  <c r="BP77" i="10" s="1"/>
  <c r="BP77" i="1"/>
  <c r="BI80" i="19"/>
  <c r="BE91" i="33"/>
  <c r="BE93" i="33" s="1"/>
  <c r="BE93" i="8"/>
  <c r="BK93" i="21"/>
  <c r="BH56" i="32"/>
  <c r="BH58" i="1"/>
  <c r="BH56" i="10"/>
  <c r="BB66" i="23"/>
  <c r="BB57" i="34"/>
  <c r="BH58" i="8"/>
  <c r="BH56" i="33"/>
  <c r="BC10" i="32"/>
  <c r="BC10" i="10"/>
  <c r="BJ70" i="32"/>
  <c r="BJ70" i="10"/>
  <c r="BC76" i="33"/>
  <c r="BA50" i="8"/>
  <c r="BA41" i="8"/>
  <c r="BA20" i="8"/>
  <c r="BA38" i="33"/>
  <c r="BF16" i="23"/>
  <c r="AZ10" i="19"/>
  <c r="BG75" i="27"/>
  <c r="BF82" i="23"/>
  <c r="BF76" i="34"/>
  <c r="BJ16" i="19"/>
  <c r="BC88" i="32"/>
  <c r="BC88" i="10"/>
  <c r="BP71" i="29"/>
  <c r="BD70" i="19"/>
  <c r="BD70" i="34"/>
  <c r="AZ82" i="34"/>
  <c r="BP82" i="9"/>
  <c r="BC89" i="22"/>
  <c r="BB15" i="32"/>
  <c r="BB15" i="10"/>
  <c r="BG22" i="20"/>
  <c r="BG34" i="20" s="1"/>
  <c r="BG40" i="19"/>
  <c r="BG52" i="20"/>
  <c r="BB11" i="8"/>
  <c r="BC103" i="8" s="1"/>
  <c r="BB8" i="33"/>
  <c r="BP8" i="8"/>
  <c r="BD46" i="34"/>
  <c r="BD28" i="34" s="1"/>
  <c r="BD28" i="9"/>
  <c r="BH38" i="33"/>
  <c r="BH20" i="8"/>
  <c r="BH50" i="8"/>
  <c r="BH41" i="8"/>
  <c r="BB89" i="8"/>
  <c r="BB86" i="33"/>
  <c r="BB89" i="33" s="1"/>
  <c r="BJ47" i="25"/>
  <c r="BJ26" i="25"/>
  <c r="BA67" i="27"/>
  <c r="BD72" i="32"/>
  <c r="BD72" i="10"/>
  <c r="BP10" i="20"/>
  <c r="BB10" i="19"/>
  <c r="BP10" i="19" s="1"/>
  <c r="BF72" i="34"/>
  <c r="BG93" i="20"/>
  <c r="BG91" i="19"/>
  <c r="BG86" i="10"/>
  <c r="BG86" i="32"/>
  <c r="BG89" i="1"/>
  <c r="BB71" i="32"/>
  <c r="BB71" i="10"/>
  <c r="BG74" i="34"/>
  <c r="BC75" i="32"/>
  <c r="BC75" i="10"/>
  <c r="BI28" i="28"/>
  <c r="BI46" i="27"/>
  <c r="AZ52" i="20"/>
  <c r="AZ40" i="19"/>
  <c r="AZ22" i="20"/>
  <c r="BP40" i="20"/>
  <c r="BH79" i="32"/>
  <c r="BH79" i="10"/>
  <c r="BI74" i="33"/>
  <c r="BD58" i="8"/>
  <c r="BD56" i="33"/>
  <c r="BK40" i="23"/>
  <c r="BK22" i="24"/>
  <c r="BK52" i="24"/>
  <c r="BH47" i="22"/>
  <c r="BH26" i="22"/>
  <c r="BF15" i="19"/>
  <c r="BP88" i="26"/>
  <c r="BB51" i="30"/>
  <c r="BB21" i="30"/>
  <c r="BB79" i="32"/>
  <c r="BB79" i="10"/>
  <c r="BE15" i="32"/>
  <c r="BE15" i="10"/>
  <c r="BH79" i="33"/>
  <c r="BH41" i="21"/>
  <c r="BH50" i="21"/>
  <c r="BH20" i="21"/>
  <c r="BK65" i="19"/>
  <c r="BF16" i="34"/>
  <c r="BH71" i="33"/>
  <c r="BK39" i="19"/>
  <c r="BK51" i="20"/>
  <c r="BK21" i="20"/>
  <c r="BC89" i="9"/>
  <c r="BC86" i="34"/>
  <c r="BP71" i="21"/>
  <c r="AZ76" i="19"/>
  <c r="BP76" i="20"/>
  <c r="BA39" i="34"/>
  <c r="BA21" i="9"/>
  <c r="BA51" i="9"/>
  <c r="BH17" i="22"/>
  <c r="BH14" i="10"/>
  <c r="BH14" i="32"/>
  <c r="BH17" i="1"/>
  <c r="BK57" i="19"/>
  <c r="BJ83" i="21"/>
  <c r="BP76" i="30"/>
  <c r="BG47" i="8"/>
  <c r="BG26" i="8"/>
  <c r="BG44" i="33"/>
  <c r="BE68" i="23"/>
  <c r="BA11" i="1"/>
  <c r="BA8" i="10"/>
  <c r="BA8" i="32"/>
  <c r="BA11" i="24"/>
  <c r="BA8" i="23"/>
  <c r="BK80" i="10"/>
  <c r="BK80" i="32"/>
  <c r="BA88" i="34"/>
  <c r="BC65" i="33"/>
  <c r="BK74" i="33"/>
  <c r="BE88" i="34"/>
  <c r="BB66" i="33"/>
  <c r="BD81" i="32"/>
  <c r="BD81" i="10"/>
  <c r="BA73" i="32"/>
  <c r="BA73" i="10"/>
  <c r="BB75" i="33"/>
  <c r="BJ92" i="34"/>
  <c r="BF78" i="19"/>
  <c r="BC38" i="32"/>
  <c r="BC50" i="1"/>
  <c r="BC41" i="1"/>
  <c r="BC20" i="1"/>
  <c r="BC38" i="10"/>
  <c r="BK44" i="34"/>
  <c r="BK47" i="9"/>
  <c r="BK29" i="9" s="1"/>
  <c r="BK26" i="9"/>
  <c r="BA66" i="19"/>
  <c r="BH8" i="23"/>
  <c r="BH11" i="24"/>
  <c r="BI103" i="24" s="1"/>
  <c r="AZ14" i="19"/>
  <c r="AZ17" i="20"/>
  <c r="BP14" i="20"/>
  <c r="BX14" i="20"/>
  <c r="BH87" i="34"/>
  <c r="BE75" i="10"/>
  <c r="BE75" i="32"/>
  <c r="BA27" i="8"/>
  <c r="BA45" i="33"/>
  <c r="BE66" i="32"/>
  <c r="BE66" i="10"/>
  <c r="BG95" i="32"/>
  <c r="BG97" i="1"/>
  <c r="BG95" i="10"/>
  <c r="AZ97" i="8"/>
  <c r="AZ95" i="33"/>
  <c r="BP95" i="8"/>
  <c r="BP97" i="8" s="1"/>
  <c r="BK71" i="33"/>
  <c r="BG51" i="1"/>
  <c r="BG39" i="32"/>
  <c r="BG21" i="1"/>
  <c r="BG39" i="10"/>
  <c r="BJ71" i="19"/>
  <c r="BA45" i="34"/>
  <c r="BA27" i="9"/>
  <c r="BI75" i="34"/>
  <c r="BB73" i="33"/>
  <c r="BG46" i="34"/>
  <c r="BG28" i="9"/>
  <c r="BA11" i="8"/>
  <c r="BA8" i="33"/>
  <c r="BA75" i="33"/>
  <c r="BH73" i="34"/>
  <c r="BE97" i="8"/>
  <c r="BE95" i="33"/>
  <c r="BE97" i="33" s="1"/>
  <c r="BE66" i="33"/>
  <c r="BC87" i="34"/>
  <c r="BE79" i="19"/>
  <c r="BE39" i="19"/>
  <c r="BE51" i="20"/>
  <c r="BE21" i="20"/>
  <c r="BB21" i="20"/>
  <c r="BB51" i="20"/>
  <c r="BB39" i="19"/>
  <c r="BD44" i="10"/>
  <c r="BD44" i="32"/>
  <c r="BD26" i="1"/>
  <c r="BD47" i="1"/>
  <c r="BD97" i="21"/>
  <c r="BI66" i="34"/>
  <c r="BK16" i="19"/>
  <c r="BE92" i="34"/>
  <c r="BE92" i="31" s="1"/>
  <c r="BK51" i="8"/>
  <c r="BK21" i="8"/>
  <c r="BK39" i="33"/>
  <c r="BC88" i="34"/>
  <c r="BB77" i="33"/>
  <c r="BF17" i="26"/>
  <c r="BD80" i="33"/>
  <c r="BB93" i="22"/>
  <c r="BA71" i="19"/>
  <c r="BE87" i="23"/>
  <c r="BA71" i="27"/>
  <c r="BK80" i="33"/>
  <c r="BE96" i="33"/>
  <c r="BH80" i="33"/>
  <c r="BI22" i="21"/>
  <c r="BI52" i="21"/>
  <c r="BC95" i="19"/>
  <c r="BC97" i="20"/>
  <c r="BJ40" i="32"/>
  <c r="BJ22" i="1"/>
  <c r="BJ40" i="10"/>
  <c r="BJ52" i="1"/>
  <c r="BB77" i="32"/>
  <c r="BB77" i="10"/>
  <c r="BA66" i="32"/>
  <c r="BA66" i="10"/>
  <c r="BI88" i="33"/>
  <c r="BB65" i="34"/>
  <c r="BE65" i="33"/>
  <c r="AZ16" i="33"/>
  <c r="BP16" i="8"/>
  <c r="BX16" i="8"/>
  <c r="BA16" i="19"/>
  <c r="BH47" i="25"/>
  <c r="BH26" i="25"/>
  <c r="BF77" i="33"/>
  <c r="BF81" i="32"/>
  <c r="BF81" i="10"/>
  <c r="BB57" i="32"/>
  <c r="BB57" i="10"/>
  <c r="BF87" i="10"/>
  <c r="BF87" i="32"/>
  <c r="BA10" i="33"/>
  <c r="BJ96" i="33"/>
  <c r="BG28" i="21"/>
  <c r="BJ27" i="1"/>
  <c r="BJ45" i="10"/>
  <c r="BJ45" i="32"/>
  <c r="BE83" i="20"/>
  <c r="BE63" i="19"/>
  <c r="BK89" i="1"/>
  <c r="BK86" i="10"/>
  <c r="BK86" i="32"/>
  <c r="BC78" i="32"/>
  <c r="BC78" i="10"/>
  <c r="BB66" i="34"/>
  <c r="BE82" i="10"/>
  <c r="BE82" i="32"/>
  <c r="BC86" i="33"/>
  <c r="BC89" i="8"/>
  <c r="BG78" i="33"/>
  <c r="BG67" i="33"/>
  <c r="BG11" i="21"/>
  <c r="AZ28" i="20"/>
  <c r="AZ46" i="19"/>
  <c r="BP46" i="20"/>
  <c r="BD63" i="33"/>
  <c r="BD83" i="8"/>
  <c r="BJ57" i="10"/>
  <c r="BJ57" i="32"/>
  <c r="BB21" i="8"/>
  <c r="BB51" i="8"/>
  <c r="BB39" i="33"/>
  <c r="BI97" i="9"/>
  <c r="BI95" i="34"/>
  <c r="BI97" i="34" s="1"/>
  <c r="BJ47" i="28"/>
  <c r="BJ44" i="27"/>
  <c r="BJ26" i="28"/>
  <c r="BE95" i="34"/>
  <c r="BE97" i="34" s="1"/>
  <c r="BE97" i="9"/>
  <c r="BE68" i="33"/>
  <c r="BC75" i="19"/>
  <c r="BD96" i="10"/>
  <c r="BD96" i="32"/>
  <c r="AZ57" i="34"/>
  <c r="BP57" i="34" s="1"/>
  <c r="BP57" i="9"/>
  <c r="BF75" i="33"/>
  <c r="BJ17" i="9"/>
  <c r="BJ14" i="34"/>
  <c r="BI64" i="32"/>
  <c r="BI64" i="10"/>
  <c r="BB77" i="19"/>
  <c r="BH68" i="34"/>
  <c r="BJ82" i="33"/>
  <c r="BD77" i="33"/>
  <c r="BF56" i="33"/>
  <c r="BF58" i="8"/>
  <c r="AZ74" i="34"/>
  <c r="BP74" i="9"/>
  <c r="BB78" i="32"/>
  <c r="BB78" i="10"/>
  <c r="BF76" i="19"/>
  <c r="BC82" i="34"/>
  <c r="BD86" i="32"/>
  <c r="BD86" i="10"/>
  <c r="BD89" i="1"/>
  <c r="BI21" i="8"/>
  <c r="BI33" i="8" s="1"/>
  <c r="BI39" i="33"/>
  <c r="BI51" i="33" s="1"/>
  <c r="BI51" i="8"/>
  <c r="BH22" i="9"/>
  <c r="BH40" i="34"/>
  <c r="BH52" i="9"/>
  <c r="BE71" i="19"/>
  <c r="BC74" i="32"/>
  <c r="BC74" i="10"/>
  <c r="BG79" i="33"/>
  <c r="BG15" i="32"/>
  <c r="BG15" i="10"/>
  <c r="AZ80" i="33"/>
  <c r="BP80" i="8"/>
  <c r="BF51" i="21"/>
  <c r="BF21" i="21"/>
  <c r="BA57" i="19"/>
  <c r="BK78" i="32"/>
  <c r="BK78" i="10"/>
  <c r="BF74" i="33"/>
  <c r="AZ10" i="32"/>
  <c r="AZ10" i="10"/>
  <c r="BG15" i="34"/>
  <c r="BI16" i="34"/>
  <c r="AZ91" i="33"/>
  <c r="AZ93" i="8"/>
  <c r="BP91" i="8"/>
  <c r="BG92" i="34"/>
  <c r="BC28" i="9"/>
  <c r="BC46" i="34"/>
  <c r="BH8" i="32"/>
  <c r="BH8" i="10"/>
  <c r="BH11" i="1"/>
  <c r="BH69" i="32"/>
  <c r="BH69" i="10"/>
  <c r="BF69" i="19"/>
  <c r="BC26" i="9"/>
  <c r="BC47" i="9"/>
  <c r="BC44" i="34"/>
  <c r="BA91" i="19"/>
  <c r="BA93" i="19" s="1"/>
  <c r="BA93" i="20"/>
  <c r="BD9" i="33"/>
  <c r="BG17" i="9"/>
  <c r="BG14" i="34"/>
  <c r="BK82" i="32"/>
  <c r="BK82" i="10"/>
  <c r="BA17" i="26"/>
  <c r="AZ78" i="32"/>
  <c r="AZ78" i="10"/>
  <c r="BP78" i="1"/>
  <c r="BD15" i="19"/>
  <c r="BK87" i="32"/>
  <c r="BK87" i="10"/>
  <c r="BJ57" i="33"/>
  <c r="BB92" i="10"/>
  <c r="BB92" i="32"/>
  <c r="BK79" i="33"/>
  <c r="BJ8" i="32"/>
  <c r="BJ11" i="1"/>
  <c r="BJ8" i="10"/>
  <c r="BF87" i="34"/>
  <c r="BJ15" i="19"/>
  <c r="BE15" i="34"/>
  <c r="BF71" i="34"/>
  <c r="BF89" i="30"/>
  <c r="BI97" i="8"/>
  <c r="BI95" i="33"/>
  <c r="BI97" i="33" s="1"/>
  <c r="BB17" i="1"/>
  <c r="BB14" i="10"/>
  <c r="BB14" i="32"/>
  <c r="BE96" i="23"/>
  <c r="BB45" i="34"/>
  <c r="BB27" i="34" s="1"/>
  <c r="BB27" i="9"/>
  <c r="BB74" i="19"/>
  <c r="BK76" i="33"/>
  <c r="BH72" i="32"/>
  <c r="BH72" i="10"/>
  <c r="BK10" i="34"/>
  <c r="BG15" i="33"/>
  <c r="BG56" i="34"/>
  <c r="BG58" i="9"/>
  <c r="BI50" i="1"/>
  <c r="BI38" i="10"/>
  <c r="BI41" i="10" s="1"/>
  <c r="BI38" i="32"/>
  <c r="BI41" i="1"/>
  <c r="BI20" i="1"/>
  <c r="BI32" i="1" s="1"/>
  <c r="BF28" i="30"/>
  <c r="BG67" i="19"/>
  <c r="BD91" i="19"/>
  <c r="BD93" i="20"/>
  <c r="AZ91" i="19"/>
  <c r="AZ93" i="20"/>
  <c r="BP91" i="20"/>
  <c r="BJ81" i="19"/>
  <c r="BA45" i="32"/>
  <c r="BA45" i="10"/>
  <c r="BA27" i="1"/>
  <c r="BB82" i="10"/>
  <c r="BB82" i="32"/>
  <c r="BH11" i="21"/>
  <c r="BA72" i="33"/>
  <c r="BK15" i="32"/>
  <c r="BK15" i="10"/>
  <c r="BG22" i="24"/>
  <c r="BG40" i="23"/>
  <c r="BG52" i="24"/>
  <c r="BG46" i="10"/>
  <c r="BG46" i="32"/>
  <c r="BG28" i="1"/>
  <c r="BI92" i="33"/>
  <c r="BP70" i="22"/>
  <c r="BG83" i="29"/>
  <c r="BK8" i="10"/>
  <c r="BK8" i="32"/>
  <c r="BK11" i="1"/>
  <c r="BH65" i="34"/>
  <c r="BD74" i="34"/>
  <c r="BC76" i="27"/>
  <c r="BD57" i="27"/>
  <c r="BE70" i="19"/>
  <c r="BB92" i="34"/>
  <c r="BD27" i="1"/>
  <c r="BD45" i="10"/>
  <c r="BD45" i="32"/>
  <c r="BD27" i="32" s="1"/>
  <c r="BA64" i="32"/>
  <c r="BA64" i="10"/>
  <c r="BB76" i="19"/>
  <c r="BJ8" i="27"/>
  <c r="BJ11" i="28"/>
  <c r="BG83" i="8"/>
  <c r="BG63" i="33"/>
  <c r="BK88" i="10"/>
  <c r="BK88" i="32"/>
  <c r="BC66" i="34"/>
  <c r="BA75" i="34"/>
  <c r="BI45" i="23"/>
  <c r="BI27" i="24"/>
  <c r="BI27" i="21"/>
  <c r="AZ65" i="33"/>
  <c r="BP65" i="8"/>
  <c r="BJ15" i="33"/>
  <c r="BC57" i="33"/>
  <c r="BH16" i="19"/>
  <c r="BH10" i="19"/>
  <c r="BE64" i="10"/>
  <c r="BE64" i="32"/>
  <c r="BI75" i="10"/>
  <c r="BI75" i="32"/>
  <c r="BH95" i="23"/>
  <c r="BH97" i="24"/>
  <c r="BG44" i="34"/>
  <c r="BG26" i="9"/>
  <c r="BG47" i="9"/>
  <c r="BK73" i="32"/>
  <c r="BK73" i="10"/>
  <c r="BK66" i="32"/>
  <c r="BK66" i="10"/>
  <c r="BD78" i="19"/>
  <c r="BD79" i="33"/>
  <c r="BB81" i="34"/>
  <c r="BE22" i="26"/>
  <c r="BE52" i="26"/>
  <c r="BH15" i="34"/>
  <c r="BJ66" i="33"/>
  <c r="BG91" i="32"/>
  <c r="BG91" i="10"/>
  <c r="BG93" i="1"/>
  <c r="AZ83" i="20"/>
  <c r="AZ63" i="19"/>
  <c r="BP63" i="20"/>
  <c r="BG72" i="34"/>
  <c r="BH69" i="33"/>
  <c r="BA28" i="22"/>
  <c r="BJ9" i="19"/>
  <c r="BC22" i="20"/>
  <c r="BC40" i="19"/>
  <c r="BC52" i="20"/>
  <c r="BK39" i="32"/>
  <c r="BK21" i="1"/>
  <c r="BK51" i="1"/>
  <c r="BK39" i="10"/>
  <c r="BB16" i="33"/>
  <c r="BB82" i="34"/>
  <c r="BG97" i="22"/>
  <c r="BB64" i="34"/>
  <c r="BH80" i="34"/>
  <c r="BG67" i="34"/>
  <c r="BH47" i="9"/>
  <c r="BH44" i="34"/>
  <c r="BH26" i="9"/>
  <c r="BF95" i="10"/>
  <c r="BF95" i="32"/>
  <c r="BF97" i="1"/>
  <c r="BC73" i="33"/>
  <c r="BH64" i="19"/>
  <c r="BA91" i="32"/>
  <c r="BA91" i="10"/>
  <c r="BA93" i="1"/>
  <c r="BJ80" i="32"/>
  <c r="BJ80" i="10"/>
  <c r="BI78" i="32"/>
  <c r="BI78" i="10"/>
  <c r="BG15" i="19"/>
  <c r="BH27" i="9"/>
  <c r="BH45" i="34"/>
  <c r="BK64" i="19"/>
  <c r="BG47" i="28"/>
  <c r="BG26" i="28"/>
  <c r="BG44" i="27"/>
  <c r="BG65" i="10"/>
  <c r="BG65" i="32"/>
  <c r="AZ67" i="33"/>
  <c r="BP67" i="8"/>
  <c r="BJ73" i="33"/>
  <c r="BK73" i="33"/>
  <c r="BD79" i="10"/>
  <c r="BD79" i="32"/>
  <c r="BH70" i="10"/>
  <c r="BH70" i="32"/>
  <c r="AZ76" i="33"/>
  <c r="BP76" i="8"/>
  <c r="BH72" i="33"/>
  <c r="BF76" i="33"/>
  <c r="AZ14" i="10"/>
  <c r="AZ17" i="1"/>
  <c r="AZ14" i="32"/>
  <c r="BX14" i="1"/>
  <c r="BP14" i="1"/>
  <c r="BP10" i="30"/>
  <c r="BA95" i="34"/>
  <c r="BA97" i="34" s="1"/>
  <c r="BA97" i="9"/>
  <c r="BD11" i="20"/>
  <c r="BE103" i="20" s="1"/>
  <c r="BD8" i="19"/>
  <c r="BF17" i="20"/>
  <c r="BF14" i="19"/>
  <c r="BF14" i="32"/>
  <c r="BF17" i="1"/>
  <c r="BF14" i="10"/>
  <c r="BA87" i="32"/>
  <c r="BA87" i="10"/>
  <c r="BH87" i="10"/>
  <c r="BH87" i="32"/>
  <c r="BH87" i="35" s="1"/>
  <c r="BG22" i="1"/>
  <c r="BG40" i="10"/>
  <c r="BG40" i="32"/>
  <c r="BG52" i="1"/>
  <c r="BH27" i="29"/>
  <c r="AZ27" i="22"/>
  <c r="BP45" i="22"/>
  <c r="BG66" i="27"/>
  <c r="BD68" i="33"/>
  <c r="BJ83" i="20"/>
  <c r="BJ63" i="19"/>
  <c r="BI96" i="33"/>
  <c r="BB89" i="25"/>
  <c r="BD69" i="33"/>
  <c r="BA28" i="9"/>
  <c r="BA46" i="34"/>
  <c r="BA83" i="1"/>
  <c r="BA63" i="32"/>
  <c r="BA63" i="10"/>
  <c r="BE75" i="34"/>
  <c r="AZ64" i="19"/>
  <c r="BP64" i="20"/>
  <c r="BI89" i="8"/>
  <c r="BI86" i="33"/>
  <c r="BD80" i="10"/>
  <c r="BD80" i="32"/>
  <c r="BD77" i="27"/>
  <c r="BG73" i="19"/>
  <c r="BD92" i="23"/>
  <c r="BH63" i="33"/>
  <c r="BH83" i="8"/>
  <c r="BD45" i="33"/>
  <c r="BD27" i="8"/>
  <c r="BF69" i="34"/>
  <c r="BK28" i="9"/>
  <c r="BK46" i="34"/>
  <c r="BA26" i="29"/>
  <c r="BA47" i="29"/>
  <c r="BB74" i="10"/>
  <c r="BB74" i="32"/>
  <c r="BJ11" i="21"/>
  <c r="BD11" i="22"/>
  <c r="BJ44" i="19"/>
  <c r="BJ47" i="20"/>
  <c r="BJ26" i="20"/>
  <c r="AZ15" i="19"/>
  <c r="BP15" i="20"/>
  <c r="BX15" i="20"/>
  <c r="BD45" i="19"/>
  <c r="BD27" i="20"/>
  <c r="AZ70" i="23"/>
  <c r="BP70" i="24"/>
  <c r="BB88" i="32"/>
  <c r="BB88" i="10"/>
  <c r="BE74" i="34"/>
  <c r="BF71" i="19"/>
  <c r="BB68" i="19"/>
  <c r="BI57" i="19"/>
  <c r="BC92" i="33"/>
  <c r="BI58" i="25"/>
  <c r="BJ17" i="26"/>
  <c r="AZ26" i="8"/>
  <c r="AZ44" i="33"/>
  <c r="AZ47" i="8"/>
  <c r="BP44" i="8"/>
  <c r="BJ93" i="25"/>
  <c r="BI76" i="19"/>
  <c r="BJ97" i="29"/>
  <c r="BB87" i="23"/>
  <c r="BE92" i="23"/>
  <c r="BC96" i="33"/>
  <c r="BC97" i="21"/>
  <c r="AZ21" i="8"/>
  <c r="AZ33" i="8" s="1"/>
  <c r="AZ51" i="8"/>
  <c r="AZ39" i="33"/>
  <c r="BP39" i="8"/>
  <c r="BD63" i="32"/>
  <c r="BD83" i="1"/>
  <c r="BD63" i="10"/>
  <c r="AZ67" i="32"/>
  <c r="AZ67" i="10"/>
  <c r="BP67" i="1"/>
  <c r="BG68" i="33"/>
  <c r="BK70" i="19"/>
  <c r="BC27" i="22"/>
  <c r="BD51" i="25"/>
  <c r="BD21" i="25"/>
  <c r="AZ65" i="27"/>
  <c r="BP65" i="28"/>
  <c r="AZ83" i="22"/>
  <c r="BP63" i="22"/>
  <c r="BC10" i="19"/>
  <c r="BH64" i="34"/>
  <c r="BG82" i="33"/>
  <c r="BD93" i="1"/>
  <c r="BD91" i="10"/>
  <c r="BD91" i="32"/>
  <c r="BI68" i="33"/>
  <c r="BI72" i="32"/>
  <c r="BI72" i="10"/>
  <c r="AZ64" i="32"/>
  <c r="AZ64" i="10"/>
  <c r="BP64" i="10" s="1"/>
  <c r="BP64" i="1"/>
  <c r="BE72" i="34"/>
  <c r="BG9" i="34"/>
  <c r="BH46" i="32"/>
  <c r="BH46" i="10"/>
  <c r="BH28" i="1"/>
  <c r="BD57" i="33"/>
  <c r="BC72" i="19"/>
  <c r="BE16" i="10"/>
  <c r="BE16" i="32"/>
  <c r="BE16" i="31" s="1"/>
  <c r="AZ66" i="19"/>
  <c r="BP66" i="20"/>
  <c r="BF57" i="33"/>
  <c r="BD47" i="9"/>
  <c r="BD26" i="9"/>
  <c r="BD44" i="34"/>
  <c r="BI8" i="34"/>
  <c r="BI11" i="9"/>
  <c r="BG86" i="33"/>
  <c r="BG89" i="8"/>
  <c r="BP77" i="30"/>
  <c r="AZ68" i="32"/>
  <c r="BP68" i="32" s="1"/>
  <c r="AZ68" i="10"/>
  <c r="BP68" i="1"/>
  <c r="BA57" i="10"/>
  <c r="BA57" i="32"/>
  <c r="BF63" i="19"/>
  <c r="BF83" i="20"/>
  <c r="BP76" i="29"/>
  <c r="BI65" i="33"/>
  <c r="BK63" i="32"/>
  <c r="BK83" i="1"/>
  <c r="BK63" i="10"/>
  <c r="AZ83" i="21"/>
  <c r="BP63" i="21"/>
  <c r="BI15" i="33"/>
  <c r="BK74" i="10"/>
  <c r="BK74" i="32"/>
  <c r="AZ75" i="23"/>
  <c r="BP75" i="24"/>
  <c r="AZ96" i="19"/>
  <c r="AZ74" i="19"/>
  <c r="BP74" i="19" s="1"/>
  <c r="BP74" i="20"/>
  <c r="BK89" i="25"/>
  <c r="BA89" i="30"/>
  <c r="BK91" i="32"/>
  <c r="BK93" i="1"/>
  <c r="BK91" i="10"/>
  <c r="BK93" i="10" s="1"/>
  <c r="BK93" i="9"/>
  <c r="BK91" i="34"/>
  <c r="BI40" i="33"/>
  <c r="BI22" i="8"/>
  <c r="BI52" i="8"/>
  <c r="BC78" i="23"/>
  <c r="BD14" i="33"/>
  <c r="BD17" i="8"/>
  <c r="BD57" i="34"/>
  <c r="BE78" i="34"/>
  <c r="AZ82" i="19"/>
  <c r="BP82" i="19" s="1"/>
  <c r="BP82" i="20"/>
  <c r="BG88" i="33"/>
  <c r="BI88" i="34"/>
  <c r="BI82" i="19"/>
  <c r="BG73" i="10"/>
  <c r="BG73" i="32"/>
  <c r="BF9" i="34"/>
  <c r="BE27" i="8"/>
  <c r="BE45" i="33"/>
  <c r="BD92" i="34"/>
  <c r="BJ89" i="21"/>
  <c r="BA70" i="32"/>
  <c r="BA70" i="10"/>
  <c r="BB27" i="8"/>
  <c r="BB45" i="33"/>
  <c r="BJ74" i="19"/>
  <c r="BE21" i="8"/>
  <c r="BE51" i="8"/>
  <c r="BE39" i="33"/>
  <c r="BH83" i="26"/>
  <c r="BJ22" i="8"/>
  <c r="BJ40" i="33"/>
  <c r="BJ52" i="8"/>
  <c r="AZ17" i="22"/>
  <c r="BP14" i="22"/>
  <c r="BX14" i="22"/>
  <c r="BA74" i="33"/>
  <c r="BG75" i="19"/>
  <c r="BD50" i="22"/>
  <c r="BD41" i="22"/>
  <c r="BD20" i="22"/>
  <c r="BE76" i="19"/>
  <c r="BI64" i="27"/>
  <c r="BD89" i="9"/>
  <c r="BD86" i="34"/>
  <c r="BC16" i="33"/>
  <c r="BA71" i="32"/>
  <c r="BA71" i="10"/>
  <c r="BG75" i="33"/>
  <c r="BH39" i="33"/>
  <c r="BH21" i="8"/>
  <c r="BH51" i="8"/>
  <c r="BB97" i="1"/>
  <c r="BB95" i="10"/>
  <c r="BB95" i="32"/>
  <c r="BF63" i="34"/>
  <c r="BF83" i="9"/>
  <c r="BK10" i="33"/>
  <c r="BD83" i="28"/>
  <c r="BD63" i="27"/>
  <c r="BG11" i="29"/>
  <c r="BI11" i="21"/>
  <c r="BE97" i="25"/>
  <c r="BA16" i="27"/>
  <c r="BH66" i="34"/>
  <c r="BE91" i="32"/>
  <c r="BE91" i="10"/>
  <c r="BE93" i="10" s="1"/>
  <c r="BE93" i="1"/>
  <c r="BJ80" i="34"/>
  <c r="BA58" i="8"/>
  <c r="BA56" i="33"/>
  <c r="BC58" i="9"/>
  <c r="BC56" i="34"/>
  <c r="BC46" i="32"/>
  <c r="BC28" i="1"/>
  <c r="BC46" i="10"/>
  <c r="BC8" i="34"/>
  <c r="BC11" i="9"/>
  <c r="BF22" i="25"/>
  <c r="BF52" i="25"/>
  <c r="BJ89" i="20"/>
  <c r="BJ86" i="19"/>
  <c r="BD82" i="32"/>
  <c r="BD82" i="35" s="1"/>
  <c r="BD82" i="10"/>
  <c r="BJ8" i="33"/>
  <c r="BJ11" i="8"/>
  <c r="BI81" i="33"/>
  <c r="BB9" i="23"/>
  <c r="BP9" i="23" s="1"/>
  <c r="BP9" i="24"/>
  <c r="BJ73" i="27"/>
  <c r="AZ97" i="21"/>
  <c r="BP95" i="21"/>
  <c r="BP97" i="21" s="1"/>
  <c r="BI72" i="33"/>
  <c r="BI76" i="10"/>
  <c r="BI76" i="32"/>
  <c r="BF78" i="32"/>
  <c r="BF78" i="10"/>
  <c r="BC71" i="34"/>
  <c r="BB73" i="32"/>
  <c r="BB73" i="10"/>
  <c r="BE70" i="33"/>
  <c r="BH64" i="23"/>
  <c r="BI67" i="34"/>
  <c r="BI64" i="23"/>
  <c r="BG9" i="19"/>
  <c r="BA87" i="19"/>
  <c r="BG73" i="34"/>
  <c r="BG57" i="19"/>
  <c r="BA96" i="19"/>
  <c r="BC65" i="32"/>
  <c r="BC65" i="10"/>
  <c r="BA17" i="9"/>
  <c r="BA14" i="34"/>
  <c r="AZ65" i="10"/>
  <c r="BP65" i="10" s="1"/>
  <c r="AZ65" i="32"/>
  <c r="BP65" i="1"/>
  <c r="BH96" i="33"/>
  <c r="BI91" i="19"/>
  <c r="BI93" i="20"/>
  <c r="BG16" i="33"/>
  <c r="BE67" i="19"/>
  <c r="BJ97" i="20"/>
  <c r="BJ95" i="19"/>
  <c r="AZ82" i="33"/>
  <c r="BP82" i="8"/>
  <c r="BH88" i="32"/>
  <c r="BH88" i="10"/>
  <c r="BF73" i="32"/>
  <c r="BF73" i="10"/>
  <c r="BI82" i="10"/>
  <c r="BI82" i="32"/>
  <c r="BF41" i="8"/>
  <c r="BF20" i="8"/>
  <c r="BF38" i="33"/>
  <c r="BF50" i="8"/>
  <c r="BB10" i="34"/>
  <c r="BP10" i="34" s="1"/>
  <c r="BP10" i="9"/>
  <c r="BK89" i="28"/>
  <c r="BK86" i="27"/>
  <c r="BD11" i="8"/>
  <c r="BD8" i="33"/>
  <c r="BA97" i="20"/>
  <c r="BA95" i="19"/>
  <c r="BA97" i="19" s="1"/>
  <c r="BC15" i="34"/>
  <c r="AZ66" i="23"/>
  <c r="BP66" i="24"/>
  <c r="BD10" i="19"/>
  <c r="BJ74" i="32"/>
  <c r="BJ74" i="10"/>
  <c r="BJ74" i="34"/>
  <c r="BI10" i="33"/>
  <c r="BP57" i="22"/>
  <c r="BP58" i="22" s="1"/>
  <c r="BA10" i="32"/>
  <c r="BA10" i="10"/>
  <c r="BH17" i="26"/>
  <c r="BJ77" i="23"/>
  <c r="BE86" i="34"/>
  <c r="BE89" i="9"/>
  <c r="AZ10" i="33"/>
  <c r="BF15" i="32"/>
  <c r="BF15" i="10"/>
  <c r="AZ83" i="1"/>
  <c r="AZ63" i="32"/>
  <c r="AZ63" i="10"/>
  <c r="BP63" i="1"/>
  <c r="BF16" i="10"/>
  <c r="BF16" i="32"/>
  <c r="AZ74" i="10"/>
  <c r="BP74" i="10" s="1"/>
  <c r="AZ74" i="32"/>
  <c r="BP74" i="1"/>
  <c r="BJ88" i="34"/>
  <c r="BI9" i="33"/>
  <c r="BI10" i="34"/>
  <c r="BJ75" i="23"/>
  <c r="BI47" i="30"/>
  <c r="BI26" i="30"/>
  <c r="BC39" i="33"/>
  <c r="BC21" i="8"/>
  <c r="BC33" i="8" s="1"/>
  <c r="BC51" i="8"/>
  <c r="AZ65" i="19"/>
  <c r="BP65" i="20"/>
  <c r="BA10" i="19"/>
  <c r="AZ78" i="34"/>
  <c r="BP78" i="9"/>
  <c r="BB70" i="32"/>
  <c r="BB70" i="10"/>
  <c r="BF66" i="27"/>
  <c r="BA16" i="33"/>
  <c r="BF71" i="33"/>
  <c r="AZ57" i="33"/>
  <c r="BP57" i="8"/>
  <c r="BE17" i="25"/>
  <c r="BA28" i="1"/>
  <c r="BA46" i="32"/>
  <c r="BA46" i="10"/>
  <c r="BA28" i="10" s="1"/>
  <c r="BD71" i="34"/>
  <c r="BP16" i="26"/>
  <c r="BX16" i="26"/>
  <c r="BC93" i="22"/>
  <c r="BE93" i="25"/>
  <c r="BJ93" i="21"/>
  <c r="BK83" i="22"/>
  <c r="BD95" i="32"/>
  <c r="BD97" i="1"/>
  <c r="BD95" i="10"/>
  <c r="BJ39" i="32"/>
  <c r="BJ39" i="10"/>
  <c r="BJ51" i="1"/>
  <c r="BJ21" i="1"/>
  <c r="BK56" i="19"/>
  <c r="BK58" i="20"/>
  <c r="BB88" i="19"/>
  <c r="BJ20" i="9"/>
  <c r="BJ32" i="9" s="1"/>
  <c r="BJ38" i="34"/>
  <c r="BJ41" i="34" s="1"/>
  <c r="BJ50" i="9"/>
  <c r="BJ41" i="9"/>
  <c r="BF10" i="33"/>
  <c r="BE77" i="23"/>
  <c r="AZ9" i="34"/>
  <c r="BE69" i="34"/>
  <c r="BJ16" i="27"/>
  <c r="BB71" i="27"/>
  <c r="BA92" i="34"/>
  <c r="BK66" i="33"/>
  <c r="BD65" i="34"/>
  <c r="BE21" i="26"/>
  <c r="BE51" i="26"/>
  <c r="BA91" i="34"/>
  <c r="BA93" i="9"/>
  <c r="BD88" i="23"/>
  <c r="BH95" i="32"/>
  <c r="BH95" i="10"/>
  <c r="BH97" i="1"/>
  <c r="BH10" i="33"/>
  <c r="BD9" i="23"/>
  <c r="BH74" i="19"/>
  <c r="BD72" i="27"/>
  <c r="BI96" i="10"/>
  <c r="BI96" i="32"/>
  <c r="BG52" i="28"/>
  <c r="BG22" i="28"/>
  <c r="BG40" i="27"/>
  <c r="BE81" i="19"/>
  <c r="BH28" i="26"/>
  <c r="BP78" i="25"/>
  <c r="BA56" i="32"/>
  <c r="BA56" i="10"/>
  <c r="BA58" i="1"/>
  <c r="BH72" i="34"/>
  <c r="BG16" i="10"/>
  <c r="BG16" i="32"/>
  <c r="BA64" i="33"/>
  <c r="AZ52" i="21"/>
  <c r="AZ22" i="21"/>
  <c r="BP40" i="21"/>
  <c r="BA81" i="33"/>
  <c r="BF14" i="33"/>
  <c r="BF17" i="8"/>
  <c r="BF57" i="32"/>
  <c r="BF57" i="10"/>
  <c r="BF58" i="10" s="1"/>
  <c r="BC68" i="19"/>
  <c r="BC73" i="34"/>
  <c r="BE28" i="25"/>
  <c r="BP87" i="21"/>
  <c r="BP77" i="22"/>
  <c r="BF89" i="9"/>
  <c r="BF86" i="34"/>
  <c r="BE72" i="23"/>
  <c r="BB78" i="23"/>
  <c r="BG80" i="10"/>
  <c r="BG80" i="32"/>
  <c r="BI80" i="32"/>
  <c r="BI80" i="10"/>
  <c r="BE20" i="29"/>
  <c r="BE50" i="29"/>
  <c r="BE41" i="29"/>
  <c r="BI10" i="32"/>
  <c r="BI10" i="10"/>
  <c r="BP76" i="26"/>
  <c r="BP78" i="30"/>
  <c r="BC66" i="32"/>
  <c r="BC66" i="10"/>
  <c r="BJ97" i="24"/>
  <c r="BJ95" i="23"/>
  <c r="BF75" i="34"/>
  <c r="BJ82" i="10"/>
  <c r="BJ82" i="32"/>
  <c r="AZ11" i="21"/>
  <c r="BF97" i="29"/>
  <c r="BB91" i="10"/>
  <c r="BB93" i="1"/>
  <c r="BB91" i="32"/>
  <c r="BE64" i="19"/>
  <c r="BF67" i="32"/>
  <c r="BF67" i="10"/>
  <c r="BK20" i="26"/>
  <c r="BK32" i="26" s="1"/>
  <c r="BK50" i="26"/>
  <c r="BK41" i="26"/>
  <c r="BC67" i="10"/>
  <c r="BC67" i="32"/>
  <c r="BA41" i="26"/>
  <c r="BA20" i="26"/>
  <c r="BA50" i="26"/>
  <c r="AZ52" i="8"/>
  <c r="AZ40" i="33"/>
  <c r="BP40" i="33" s="1"/>
  <c r="AZ22" i="8"/>
  <c r="AZ34" i="8" s="1"/>
  <c r="BP40" i="8"/>
  <c r="AZ95" i="34"/>
  <c r="AZ97" i="9"/>
  <c r="BP95" i="9"/>
  <c r="BP97" i="9" s="1"/>
  <c r="BD38" i="34"/>
  <c r="BD50" i="34" s="1"/>
  <c r="BD50" i="9"/>
  <c r="BD41" i="9"/>
  <c r="BD20" i="9"/>
  <c r="BD32" i="9" s="1"/>
  <c r="BA28" i="20"/>
  <c r="BA46" i="19"/>
  <c r="BA28" i="19" s="1"/>
  <c r="BK52" i="8"/>
  <c r="BK22" i="8"/>
  <c r="BK40" i="33"/>
  <c r="BD69" i="10"/>
  <c r="BD69" i="32"/>
  <c r="AZ66" i="34"/>
  <c r="BP66" i="9"/>
  <c r="BI8" i="19"/>
  <c r="BI11" i="20"/>
  <c r="BC11" i="26"/>
  <c r="BK27" i="1"/>
  <c r="BK45" i="10"/>
  <c r="BK27" i="10" s="1"/>
  <c r="BK45" i="32"/>
  <c r="BA11" i="25"/>
  <c r="AZ46" i="33"/>
  <c r="BP46" i="33" s="1"/>
  <c r="AZ28" i="8"/>
  <c r="BP46" i="8"/>
  <c r="BG96" i="32"/>
  <c r="BG96" i="10"/>
  <c r="BG58" i="8"/>
  <c r="BG56" i="33"/>
  <c r="BI51" i="9"/>
  <c r="BI21" i="9"/>
  <c r="BI33" i="9" s="1"/>
  <c r="BI39" i="34"/>
  <c r="BB28" i="1"/>
  <c r="BB46" i="32"/>
  <c r="BB46" i="10"/>
  <c r="BH76" i="10"/>
  <c r="BH76" i="32"/>
  <c r="BH27" i="1"/>
  <c r="BH45" i="32"/>
  <c r="BH45" i="10"/>
  <c r="BD80" i="19"/>
  <c r="BF91" i="33"/>
  <c r="BF93" i="33" s="1"/>
  <c r="BF93" i="8"/>
  <c r="BH44" i="10"/>
  <c r="BH44" i="32"/>
  <c r="BH26" i="32" s="1"/>
  <c r="BH47" i="1"/>
  <c r="BH26" i="1"/>
  <c r="BI71" i="34"/>
  <c r="BF88" i="33"/>
  <c r="BI66" i="33"/>
  <c r="AZ77" i="34"/>
  <c r="BP77" i="34" s="1"/>
  <c r="BP77" i="9"/>
  <c r="AZ92" i="32"/>
  <c r="AZ92" i="10"/>
  <c r="BP92" i="1"/>
  <c r="BE41" i="1"/>
  <c r="BE20" i="1"/>
  <c r="BE38" i="32"/>
  <c r="BE50" i="1"/>
  <c r="BE38" i="10"/>
  <c r="BI50" i="9"/>
  <c r="BI41" i="9"/>
  <c r="BI38" i="34"/>
  <c r="BI20" i="9"/>
  <c r="BI32" i="9" s="1"/>
  <c r="BG21" i="20"/>
  <c r="BG33" i="20" s="1"/>
  <c r="BG51" i="20"/>
  <c r="BG39" i="19"/>
  <c r="BC83" i="21"/>
  <c r="BH9" i="34"/>
  <c r="BF28" i="28"/>
  <c r="BF46" i="27"/>
  <c r="BE71" i="34"/>
  <c r="BD56" i="34"/>
  <c r="BD58" i="9"/>
  <c r="BC45" i="10"/>
  <c r="BC27" i="10" s="1"/>
  <c r="BC45" i="32"/>
  <c r="BC27" i="32" s="1"/>
  <c r="BC27" i="1"/>
  <c r="AZ10" i="23"/>
  <c r="BA47" i="20"/>
  <c r="BA29" i="20" s="1"/>
  <c r="BA44" i="19"/>
  <c r="BA26" i="20"/>
  <c r="BE87" i="32"/>
  <c r="BE87" i="10"/>
  <c r="BE72" i="32"/>
  <c r="BE72" i="10"/>
  <c r="BA26" i="9"/>
  <c r="BA47" i="9"/>
  <c r="BA44" i="34"/>
  <c r="BG96" i="19"/>
  <c r="BC68" i="10"/>
  <c r="BC68" i="32"/>
  <c r="AZ88" i="23"/>
  <c r="BP88" i="24"/>
  <c r="BC96" i="23"/>
  <c r="BA88" i="23"/>
  <c r="BJ47" i="21"/>
  <c r="BJ26" i="21"/>
  <c r="BH75" i="32"/>
  <c r="BH75" i="10"/>
  <c r="BB67" i="23"/>
  <c r="AZ83" i="8"/>
  <c r="AZ63" i="33"/>
  <c r="BP63" i="33" s="1"/>
  <c r="BP63" i="8"/>
  <c r="BC15" i="19"/>
  <c r="BB92" i="33"/>
  <c r="AZ9" i="27"/>
  <c r="BG16" i="19"/>
  <c r="BD75" i="19"/>
  <c r="BB83" i="26"/>
  <c r="BB66" i="19"/>
  <c r="AZ64" i="27"/>
  <c r="BP64" i="28"/>
  <c r="BD58" i="22"/>
  <c r="BJ81" i="10"/>
  <c r="BJ81" i="32"/>
  <c r="BF74" i="10"/>
  <c r="BF74" i="32"/>
  <c r="BD21" i="20"/>
  <c r="BD33" i="20" s="1"/>
  <c r="BD51" i="20"/>
  <c r="BD39" i="19"/>
  <c r="BE77" i="19"/>
  <c r="BB66" i="10"/>
  <c r="BB66" i="32"/>
  <c r="BB66" i="31" s="1"/>
  <c r="BA80" i="10"/>
  <c r="BA80" i="32"/>
  <c r="BB64" i="33"/>
  <c r="BH52" i="29"/>
  <c r="BH22" i="29"/>
  <c r="BD39" i="34"/>
  <c r="BD21" i="9"/>
  <c r="BD33" i="9" s="1"/>
  <c r="BD51" i="9"/>
  <c r="BG41" i="21"/>
  <c r="BG20" i="21"/>
  <c r="BG50" i="21"/>
  <c r="BF75" i="10"/>
  <c r="BF75" i="32"/>
  <c r="BE71" i="27"/>
  <c r="BG56" i="10"/>
  <c r="BG56" i="32"/>
  <c r="BG58" i="32" s="1"/>
  <c r="BG58" i="1"/>
  <c r="BA88" i="10"/>
  <c r="BA88" i="32"/>
  <c r="BJ68" i="10"/>
  <c r="BJ68" i="32"/>
  <c r="BC68" i="34"/>
  <c r="BJ76" i="32"/>
  <c r="BJ76" i="10"/>
  <c r="BE56" i="32"/>
  <c r="BE58" i="1"/>
  <c r="BE56" i="10"/>
  <c r="BE58" i="10" s="1"/>
  <c r="BH92" i="32"/>
  <c r="BH92" i="10"/>
  <c r="BK92" i="10"/>
  <c r="BK92" i="32"/>
  <c r="BK78" i="33"/>
  <c r="BH63" i="10"/>
  <c r="BH63" i="32"/>
  <c r="BH83" i="1"/>
  <c r="BD67" i="33"/>
  <c r="AZ41" i="21"/>
  <c r="AZ20" i="21"/>
  <c r="AZ50" i="21"/>
  <c r="BP38" i="21"/>
  <c r="BE77" i="33"/>
  <c r="BI71" i="33"/>
  <c r="BJ87" i="19"/>
  <c r="BA77" i="34"/>
  <c r="BH63" i="19"/>
  <c r="BH83" i="20"/>
  <c r="AZ92" i="23"/>
  <c r="BP92" i="24"/>
  <c r="BC10" i="33"/>
  <c r="BF11" i="22"/>
  <c r="BF15" i="27"/>
  <c r="BJ9" i="33"/>
  <c r="BB10" i="32"/>
  <c r="BB10" i="10"/>
  <c r="BP10" i="10" s="1"/>
  <c r="BP10" i="1"/>
  <c r="BJ88" i="33"/>
  <c r="AZ15" i="34"/>
  <c r="BP15" i="9"/>
  <c r="BX15" i="9"/>
  <c r="BC22" i="22"/>
  <c r="BC52" i="22"/>
  <c r="BI73" i="32"/>
  <c r="BI73" i="10"/>
  <c r="BJ68" i="27"/>
  <c r="BD97" i="9"/>
  <c r="BD95" i="34"/>
  <c r="BD97" i="34" s="1"/>
  <c r="BA9" i="33"/>
  <c r="BF27" i="1"/>
  <c r="BF45" i="10"/>
  <c r="BF45" i="32"/>
  <c r="BK26" i="28"/>
  <c r="BK44" i="27"/>
  <c r="BK47" i="28"/>
  <c r="BD46" i="10"/>
  <c r="BD28" i="1"/>
  <c r="BD46" i="32"/>
  <c r="BJ56" i="10"/>
  <c r="BJ58" i="10" s="1"/>
  <c r="BJ58" i="1"/>
  <c r="BJ56" i="32"/>
  <c r="BG41" i="9"/>
  <c r="BG50" i="9"/>
  <c r="BG38" i="34"/>
  <c r="BG50" i="34" s="1"/>
  <c r="BG20" i="9"/>
  <c r="BF44" i="32"/>
  <c r="BF47" i="1"/>
  <c r="BF44" i="10"/>
  <c r="BF26" i="1"/>
  <c r="BG57" i="33"/>
  <c r="BE45" i="19"/>
  <c r="BE27" i="20"/>
  <c r="BK72" i="33"/>
  <c r="BH74" i="10"/>
  <c r="BH74" i="32"/>
  <c r="BG51" i="22"/>
  <c r="BG21" i="22"/>
  <c r="BA14" i="33"/>
  <c r="BA17" i="8"/>
  <c r="BI83" i="20"/>
  <c r="BI63" i="19"/>
  <c r="BB40" i="19"/>
  <c r="BB22" i="20"/>
  <c r="BB52" i="20"/>
  <c r="BE72" i="33"/>
  <c r="BK93" i="28"/>
  <c r="BK91" i="27"/>
  <c r="BG97" i="8"/>
  <c r="BG95" i="33"/>
  <c r="BG97" i="33" s="1"/>
  <c r="BI68" i="32"/>
  <c r="BI68" i="10"/>
  <c r="BD89" i="8"/>
  <c r="BD86" i="33"/>
  <c r="BC71" i="19"/>
  <c r="BK81" i="19"/>
  <c r="BE63" i="32"/>
  <c r="BE83" i="1"/>
  <c r="BE63" i="10"/>
  <c r="BK11" i="9"/>
  <c r="BK8" i="34"/>
  <c r="BG9" i="23"/>
  <c r="BA71" i="33"/>
  <c r="BE88" i="32"/>
  <c r="BE88" i="10"/>
  <c r="BA96" i="27"/>
  <c r="BC27" i="21"/>
  <c r="BJ8" i="23"/>
  <c r="BJ11" i="24"/>
  <c r="BB17" i="22"/>
  <c r="BK69" i="23"/>
  <c r="BD22" i="1"/>
  <c r="BD52" i="1"/>
  <c r="BD40" i="10"/>
  <c r="BD40" i="32"/>
  <c r="BA45" i="19"/>
  <c r="BA27" i="20"/>
  <c r="BE69" i="19"/>
  <c r="BK67" i="33"/>
  <c r="BP65" i="29"/>
  <c r="BD17" i="20"/>
  <c r="BD14" i="19"/>
  <c r="BF80" i="33"/>
  <c r="BH11" i="20"/>
  <c r="BI103" i="20" s="1"/>
  <c r="BH8" i="19"/>
  <c r="BH83" i="25"/>
  <c r="AZ51" i="26"/>
  <c r="AZ21" i="26"/>
  <c r="BP39" i="26"/>
  <c r="BC8" i="23"/>
  <c r="BC11" i="24"/>
  <c r="BD103" i="24" s="1"/>
  <c r="BA22" i="26"/>
  <c r="BA52" i="26"/>
  <c r="BJ81" i="23"/>
  <c r="AZ87" i="19"/>
  <c r="BP87" i="20"/>
  <c r="AZ17" i="24"/>
  <c r="AZ14" i="23"/>
  <c r="BP14" i="24"/>
  <c r="BX14" i="24"/>
  <c r="BH78" i="19"/>
  <c r="BC80" i="19"/>
  <c r="BJ72" i="34"/>
  <c r="BG83" i="26"/>
  <c r="BF82" i="33"/>
  <c r="BG63" i="34"/>
  <c r="BG83" i="9"/>
  <c r="BH16" i="33"/>
  <c r="BK69" i="10"/>
  <c r="BK69" i="32"/>
  <c r="BH77" i="32"/>
  <c r="BH77" i="10"/>
  <c r="BA21" i="25"/>
  <c r="BA51" i="25"/>
  <c r="BD65" i="33"/>
  <c r="BK96" i="10"/>
  <c r="BK96" i="32"/>
  <c r="BH56" i="34"/>
  <c r="BH58" i="9"/>
  <c r="BI96" i="19"/>
  <c r="BK9" i="19"/>
  <c r="BA16" i="34"/>
  <c r="BI58" i="29"/>
  <c r="BC51" i="20"/>
  <c r="BC21" i="20"/>
  <c r="BC39" i="19"/>
  <c r="BF68" i="34"/>
  <c r="BD74" i="32"/>
  <c r="BD74" i="10"/>
  <c r="BC70" i="33"/>
  <c r="BI81" i="23"/>
  <c r="BG8" i="32"/>
  <c r="BG11" i="1"/>
  <c r="BG8" i="10"/>
  <c r="BI70" i="19"/>
  <c r="BH87" i="19"/>
  <c r="BB64" i="19"/>
  <c r="AZ83" i="30"/>
  <c r="BP63" i="30"/>
  <c r="BF76" i="27"/>
  <c r="BI65" i="10"/>
  <c r="BI65" i="32"/>
  <c r="BJ67" i="33"/>
  <c r="BH65" i="33"/>
  <c r="BE87" i="19"/>
  <c r="BA51" i="26"/>
  <c r="BA21" i="26"/>
  <c r="BJ57" i="34"/>
  <c r="BK89" i="22"/>
  <c r="BC72" i="10"/>
  <c r="BC72" i="32"/>
  <c r="BH50" i="1"/>
  <c r="BH38" i="32"/>
  <c r="BH41" i="1"/>
  <c r="BH20" i="1"/>
  <c r="BH38" i="10"/>
  <c r="BE56" i="23"/>
  <c r="BE58" i="24"/>
  <c r="BI81" i="19"/>
  <c r="BG87" i="33"/>
  <c r="BH57" i="19"/>
  <c r="BK81" i="23"/>
  <c r="BK17" i="29"/>
  <c r="BD88" i="34"/>
  <c r="BJ8" i="34"/>
  <c r="BJ11" i="9"/>
  <c r="BJ82" i="27"/>
  <c r="BC64" i="34"/>
  <c r="BB26" i="8"/>
  <c r="BB44" i="33"/>
  <c r="BB47" i="8"/>
  <c r="BB29" i="8" s="1"/>
  <c r="BI67" i="32"/>
  <c r="BI67" i="10"/>
  <c r="BD51" i="21"/>
  <c r="BD21" i="21"/>
  <c r="AZ20" i="20"/>
  <c r="AZ50" i="20"/>
  <c r="AZ41" i="20"/>
  <c r="AZ38" i="19"/>
  <c r="BP38" i="20"/>
  <c r="AZ15" i="23"/>
  <c r="BP15" i="24"/>
  <c r="BX15" i="24"/>
  <c r="BI83" i="22"/>
  <c r="BG68" i="34"/>
  <c r="BA57" i="33"/>
  <c r="BH38" i="34"/>
  <c r="BH50" i="9"/>
  <c r="BH41" i="9"/>
  <c r="BH20" i="9"/>
  <c r="BD69" i="19"/>
  <c r="BI75" i="19"/>
  <c r="AZ71" i="34"/>
  <c r="BP71" i="9"/>
  <c r="BB75" i="34"/>
  <c r="BE80" i="34"/>
  <c r="BI66" i="32"/>
  <c r="BI66" i="10"/>
  <c r="BI51" i="26"/>
  <c r="BI21" i="26"/>
  <c r="BJ78" i="32"/>
  <c r="BJ78" i="10"/>
  <c r="AZ64" i="34"/>
  <c r="BP64" i="9"/>
  <c r="BI69" i="33"/>
  <c r="BC28" i="20"/>
  <c r="BC46" i="19"/>
  <c r="BE76" i="32"/>
  <c r="BE76" i="10"/>
  <c r="BJ86" i="10"/>
  <c r="BJ89" i="1"/>
  <c r="BJ86" i="32"/>
  <c r="BD96" i="33"/>
  <c r="BB77" i="34"/>
  <c r="BF47" i="30"/>
  <c r="BF26" i="30"/>
  <c r="BF66" i="34"/>
  <c r="BH96" i="27"/>
  <c r="BA10" i="23"/>
  <c r="BP76" i="21"/>
  <c r="BH16" i="34"/>
  <c r="BI16" i="32"/>
  <c r="BI16" i="10"/>
  <c r="BD15" i="23"/>
  <c r="BI86" i="34"/>
  <c r="BI89" i="9"/>
  <c r="BA15" i="34"/>
  <c r="BG87" i="10"/>
  <c r="BG87" i="32"/>
  <c r="BD67" i="23"/>
  <c r="AZ72" i="19"/>
  <c r="BP72" i="20"/>
  <c r="BI20" i="24"/>
  <c r="BI32" i="24" s="1"/>
  <c r="BI38" i="23"/>
  <c r="BI41" i="24"/>
  <c r="BI50" i="24"/>
  <c r="BI16" i="27"/>
  <c r="BJ95" i="33"/>
  <c r="BJ97" i="33" s="1"/>
  <c r="BJ97" i="8"/>
  <c r="BC8" i="19"/>
  <c r="BC11" i="20"/>
  <c r="BP74" i="26"/>
  <c r="BF17" i="29"/>
  <c r="BF88" i="32"/>
  <c r="BF88" i="10"/>
  <c r="BG45" i="32"/>
  <c r="BG45" i="10"/>
  <c r="BG27" i="1"/>
  <c r="BC65" i="19"/>
  <c r="BC9" i="19"/>
  <c r="BB8" i="34"/>
  <c r="BB11" i="9"/>
  <c r="BP8" i="9"/>
  <c r="BI38" i="33"/>
  <c r="BI41" i="8"/>
  <c r="BI20" i="8"/>
  <c r="BI50" i="8"/>
  <c r="BC83" i="1"/>
  <c r="BC63" i="10"/>
  <c r="BC63" i="32"/>
  <c r="BH82" i="32"/>
  <c r="BH82" i="10"/>
  <c r="BH88" i="33"/>
  <c r="BB81" i="10"/>
  <c r="BB81" i="32"/>
  <c r="BD83" i="29"/>
  <c r="BI74" i="19"/>
  <c r="AZ27" i="9"/>
  <c r="AZ45" i="34"/>
  <c r="BP45" i="9"/>
  <c r="BE93" i="20"/>
  <c r="BE91" i="19"/>
  <c r="BE93" i="19" s="1"/>
  <c r="BF41" i="21"/>
  <c r="BF20" i="21"/>
  <c r="BF50" i="21"/>
  <c r="BE27" i="25"/>
  <c r="BH66" i="32"/>
  <c r="BH66" i="10"/>
  <c r="BG96" i="34"/>
  <c r="BK97" i="9"/>
  <c r="BK95" i="34"/>
  <c r="BK97" i="34" s="1"/>
  <c r="BC51" i="9"/>
  <c r="BC21" i="9"/>
  <c r="BC39" i="34"/>
  <c r="BJ73" i="10"/>
  <c r="BJ73" i="32"/>
  <c r="BJ87" i="32"/>
  <c r="BJ87" i="10"/>
  <c r="BC63" i="33"/>
  <c r="BC83" i="8"/>
  <c r="BD88" i="33"/>
  <c r="BH27" i="20"/>
  <c r="BH45" i="19"/>
  <c r="BB64" i="27"/>
  <c r="BK80" i="34"/>
  <c r="BD79" i="34"/>
  <c r="AZ73" i="32"/>
  <c r="BP73" i="32" s="1"/>
  <c r="AZ73" i="10"/>
  <c r="BP73" i="10" s="1"/>
  <c r="BP73" i="1"/>
  <c r="AZ27" i="20"/>
  <c r="AZ45" i="19"/>
  <c r="BP45" i="20"/>
  <c r="BI17" i="8"/>
  <c r="BI14" i="33"/>
  <c r="BH83" i="9"/>
  <c r="BH63" i="34"/>
  <c r="AZ78" i="19"/>
  <c r="BP78" i="20"/>
  <c r="BI15" i="32"/>
  <c r="BI15" i="31" s="1"/>
  <c r="BI15" i="10"/>
  <c r="BD51" i="22"/>
  <c r="BD21" i="22"/>
  <c r="BD74" i="19"/>
  <c r="BJ64" i="23"/>
  <c r="BF58" i="25"/>
  <c r="BB89" i="9"/>
  <c r="BB86" i="34"/>
  <c r="BH96" i="32"/>
  <c r="BH96" i="10"/>
  <c r="BC71" i="10"/>
  <c r="BC71" i="32"/>
  <c r="BE27" i="1"/>
  <c r="BE45" i="10"/>
  <c r="BE27" i="10" s="1"/>
  <c r="BE45" i="32"/>
  <c r="BK14" i="19"/>
  <c r="BK17" i="20"/>
  <c r="BE91" i="34"/>
  <c r="BE93" i="34" s="1"/>
  <c r="BE93" i="9"/>
  <c r="BK22" i="1"/>
  <c r="BK40" i="32"/>
  <c r="BK52" i="1"/>
  <c r="BK40" i="10"/>
  <c r="BD88" i="19"/>
  <c r="BH16" i="23"/>
  <c r="BB16" i="19"/>
  <c r="BB17" i="29"/>
  <c r="BJ81" i="33"/>
  <c r="BI57" i="34"/>
  <c r="BK66" i="19"/>
  <c r="BG46" i="23"/>
  <c r="BG28" i="24"/>
  <c r="BK75" i="34"/>
  <c r="BH46" i="33"/>
  <c r="BH28" i="8"/>
  <c r="AZ20" i="8"/>
  <c r="AZ50" i="8"/>
  <c r="AZ38" i="33"/>
  <c r="AZ41" i="8"/>
  <c r="BP38" i="8"/>
  <c r="BH52" i="8"/>
  <c r="BH40" i="33"/>
  <c r="BH22" i="8"/>
  <c r="BH34" i="8" s="1"/>
  <c r="BD44" i="33"/>
  <c r="BD47" i="33" s="1"/>
  <c r="BD47" i="8"/>
  <c r="BD26" i="8"/>
  <c r="BJ10" i="34"/>
  <c r="BB27" i="20"/>
  <c r="BB45" i="19"/>
  <c r="AZ51" i="20"/>
  <c r="AZ39" i="19"/>
  <c r="AZ21" i="20"/>
  <c r="BP39" i="20"/>
  <c r="BF89" i="1"/>
  <c r="BF86" i="10"/>
  <c r="BF86" i="32"/>
  <c r="BD75" i="33"/>
  <c r="BB93" i="9"/>
  <c r="BB91" i="34"/>
  <c r="BB93" i="34" s="1"/>
  <c r="BF87" i="33"/>
  <c r="BF89" i="33" s="1"/>
  <c r="BG63" i="32"/>
  <c r="BG83" i="1"/>
  <c r="BG63" i="10"/>
  <c r="BD97" i="22"/>
  <c r="BI9" i="34"/>
  <c r="BB58" i="9"/>
  <c r="BB56" i="34"/>
  <c r="BG76" i="33"/>
  <c r="BB57" i="23"/>
  <c r="BB22" i="8"/>
  <c r="BB34" i="8" s="1"/>
  <c r="BB52" i="8"/>
  <c r="BB40" i="33"/>
  <c r="BF58" i="22"/>
  <c r="BF65" i="33"/>
  <c r="BD9" i="34"/>
  <c r="AZ27" i="1"/>
  <c r="AZ45" i="32"/>
  <c r="AZ45" i="10"/>
  <c r="BP45" i="1"/>
  <c r="BF82" i="19"/>
  <c r="BC58" i="21"/>
  <c r="BB58" i="8"/>
  <c r="BB56" i="33"/>
  <c r="BH92" i="34"/>
  <c r="BB28" i="26"/>
  <c r="BB97" i="21"/>
  <c r="BF97" i="9"/>
  <c r="BF95" i="34"/>
  <c r="BF97" i="34" s="1"/>
  <c r="BF57" i="34"/>
  <c r="BK51" i="30"/>
  <c r="BK21" i="30"/>
  <c r="BJ52" i="22"/>
  <c r="BJ22" i="22"/>
  <c r="BJ66" i="32"/>
  <c r="BJ66" i="10"/>
  <c r="BJ97" i="1"/>
  <c r="BJ95" i="10"/>
  <c r="BJ95" i="32"/>
  <c r="BE64" i="27"/>
  <c r="BB79" i="33"/>
  <c r="BH51" i="29"/>
  <c r="BH21" i="29"/>
  <c r="BF27" i="22"/>
  <c r="BC57" i="23"/>
  <c r="BJ57" i="23"/>
  <c r="BA81" i="10"/>
  <c r="BA81" i="32"/>
  <c r="BC83" i="20"/>
  <c r="BC63" i="19"/>
  <c r="BC81" i="10"/>
  <c r="BC81" i="32"/>
  <c r="BP92" i="21"/>
  <c r="BF67" i="27"/>
  <c r="BG9" i="32"/>
  <c r="BG9" i="10"/>
  <c r="BE9" i="23"/>
  <c r="BK78" i="27"/>
  <c r="BK80" i="23"/>
  <c r="AZ8" i="23"/>
  <c r="AZ11" i="24"/>
  <c r="BH97" i="25"/>
  <c r="BE97" i="1"/>
  <c r="BE95" i="32"/>
  <c r="BE95" i="10"/>
  <c r="BE97" i="10" s="1"/>
  <c r="BI9" i="10"/>
  <c r="BI9" i="32"/>
  <c r="BB57" i="33"/>
  <c r="BI67" i="23"/>
  <c r="BI28" i="25"/>
  <c r="BA67" i="19"/>
  <c r="BF66" i="10"/>
  <c r="BF66" i="32"/>
  <c r="BJ69" i="19"/>
  <c r="BF65" i="23"/>
  <c r="BJ14" i="32"/>
  <c r="BJ17" i="1"/>
  <c r="BJ14" i="10"/>
  <c r="BE82" i="19"/>
  <c r="BA92" i="27"/>
  <c r="BE46" i="10"/>
  <c r="BE28" i="10" s="1"/>
  <c r="BE46" i="32"/>
  <c r="BE28" i="1"/>
  <c r="BK68" i="33"/>
  <c r="BB70" i="19"/>
  <c r="AZ81" i="32"/>
  <c r="AZ81" i="10"/>
  <c r="BP81" i="10" s="1"/>
  <c r="BP81" i="1"/>
  <c r="BJ15" i="32"/>
  <c r="BJ15" i="10"/>
  <c r="BP10" i="25"/>
  <c r="BE28" i="9"/>
  <c r="BE46" i="34"/>
  <c r="BK28" i="21"/>
  <c r="AZ72" i="33"/>
  <c r="BP72" i="33" s="1"/>
  <c r="BP72" i="8"/>
  <c r="BA17" i="21"/>
  <c r="BB78" i="27"/>
  <c r="BD83" i="30"/>
  <c r="BJ52" i="30"/>
  <c r="BJ22" i="30"/>
  <c r="BD15" i="33"/>
  <c r="BH65" i="32"/>
  <c r="BH65" i="10"/>
  <c r="BE77" i="34"/>
  <c r="BJ71" i="10"/>
  <c r="BJ71" i="32"/>
  <c r="BJ78" i="33"/>
  <c r="BC89" i="20"/>
  <c r="BC86" i="19"/>
  <c r="BI15" i="19"/>
  <c r="BK69" i="33"/>
  <c r="BH80" i="10"/>
  <c r="BH80" i="32"/>
  <c r="BA81" i="23"/>
  <c r="BP66" i="29"/>
  <c r="BC82" i="23"/>
  <c r="BJ44" i="32"/>
  <c r="BJ26" i="1"/>
  <c r="BJ47" i="1"/>
  <c r="BJ44" i="10"/>
  <c r="BH27" i="28"/>
  <c r="BH45" i="27"/>
  <c r="BH76" i="33"/>
  <c r="BE16" i="34"/>
  <c r="BC81" i="34"/>
  <c r="BH41" i="30"/>
  <c r="BH20" i="30"/>
  <c r="BH50" i="30"/>
  <c r="BH65" i="19"/>
  <c r="BA22" i="9"/>
  <c r="BA52" i="9"/>
  <c r="BA40" i="34"/>
  <c r="BC11" i="1"/>
  <c r="BD103" i="1" s="1"/>
  <c r="BC8" i="32"/>
  <c r="BC8" i="10"/>
  <c r="BB83" i="21"/>
  <c r="BP73" i="26"/>
  <c r="BJ46" i="27"/>
  <c r="BJ28" i="28"/>
  <c r="BC57" i="19"/>
  <c r="BD83" i="20"/>
  <c r="BD63" i="19"/>
  <c r="BE10" i="33"/>
  <c r="BC47" i="8"/>
  <c r="BC29" i="8" s="1"/>
  <c r="BC44" i="33"/>
  <c r="BC26" i="8"/>
  <c r="BI78" i="33"/>
  <c r="AZ86" i="34"/>
  <c r="AZ89" i="9"/>
  <c r="BP86" i="9"/>
  <c r="BI76" i="33"/>
  <c r="BF63" i="33"/>
  <c r="BF83" i="8"/>
  <c r="BD92" i="32"/>
  <c r="BD92" i="10"/>
  <c r="BJ26" i="8"/>
  <c r="BJ47" i="8"/>
  <c r="BJ44" i="33"/>
  <c r="BH16" i="32"/>
  <c r="BH16" i="10"/>
  <c r="BF72" i="10"/>
  <c r="BF72" i="32"/>
  <c r="BC20" i="8"/>
  <c r="BC41" i="8"/>
  <c r="BC38" i="33"/>
  <c r="BC50" i="8"/>
  <c r="AZ92" i="19"/>
  <c r="BP92" i="19" s="1"/>
  <c r="BP92" i="20"/>
  <c r="BI64" i="34"/>
  <c r="AZ16" i="19"/>
  <c r="BP16" i="20"/>
  <c r="BX16" i="20"/>
  <c r="BJ70" i="33"/>
  <c r="BK87" i="34"/>
  <c r="BI83" i="21"/>
  <c r="AZ58" i="9"/>
  <c r="AZ56" i="34"/>
  <c r="BP56" i="9"/>
  <c r="BP58" i="9" s="1"/>
  <c r="BE9" i="19"/>
  <c r="BG14" i="33"/>
  <c r="BG17" i="8"/>
  <c r="AZ28" i="24"/>
  <c r="AZ46" i="23"/>
  <c r="BP46" i="24"/>
  <c r="BG70" i="19"/>
  <c r="BF10" i="34"/>
  <c r="BC77" i="23"/>
  <c r="BE26" i="25"/>
  <c r="BE47" i="25"/>
  <c r="BE15" i="33"/>
  <c r="BK72" i="34"/>
  <c r="BE78" i="33"/>
  <c r="BA76" i="19"/>
  <c r="BJ86" i="33"/>
  <c r="BJ89" i="8"/>
  <c r="AZ82" i="32"/>
  <c r="AZ82" i="10"/>
  <c r="BP82" i="1"/>
  <c r="AZ76" i="32"/>
  <c r="BP76" i="32" s="1"/>
  <c r="AZ76" i="10"/>
  <c r="BP76" i="10" s="1"/>
  <c r="BP76" i="1"/>
  <c r="BF70" i="23"/>
  <c r="BF28" i="29"/>
  <c r="BI51" i="30"/>
  <c r="BI21" i="30"/>
  <c r="BC50" i="21"/>
  <c r="BC41" i="21"/>
  <c r="BC20" i="21"/>
  <c r="BF45" i="19"/>
  <c r="BF27" i="20"/>
  <c r="AZ96" i="10"/>
  <c r="AZ96" i="32"/>
  <c r="AZ15" i="32"/>
  <c r="AZ15" i="10"/>
  <c r="BX15" i="1"/>
  <c r="BP15" i="1"/>
  <c r="BD68" i="10"/>
  <c r="BD68" i="32"/>
  <c r="BG27" i="25"/>
  <c r="BK95" i="33"/>
  <c r="BK97" i="33" s="1"/>
  <c r="BK97" i="8"/>
  <c r="BH27" i="24"/>
  <c r="BH45" i="23"/>
  <c r="BH27" i="23" s="1"/>
  <c r="BE70" i="27"/>
  <c r="BE70" i="34"/>
  <c r="BE9" i="10"/>
  <c r="BE9" i="32"/>
  <c r="BB97" i="29"/>
  <c r="BB41" i="20"/>
  <c r="BB50" i="20"/>
  <c r="BB20" i="20"/>
  <c r="BB38" i="19"/>
  <c r="BB50" i="19" s="1"/>
  <c r="BG65" i="33"/>
  <c r="BJ64" i="32"/>
  <c r="BJ64" i="10"/>
  <c r="BE81" i="10"/>
  <c r="BE81" i="32"/>
  <c r="BP16" i="21"/>
  <c r="BX16" i="21"/>
  <c r="BC67" i="33"/>
  <c r="BG11" i="20"/>
  <c r="BH103" i="20" s="1"/>
  <c r="BG8" i="19"/>
  <c r="BD73" i="33"/>
  <c r="BJ58" i="8"/>
  <c r="BJ56" i="33"/>
  <c r="BJ58" i="33" s="1"/>
  <c r="BE91" i="27"/>
  <c r="BE93" i="28"/>
  <c r="BK46" i="32"/>
  <c r="BK46" i="10"/>
  <c r="BK28" i="10" s="1"/>
  <c r="BK28" i="1"/>
  <c r="BA26" i="25"/>
  <c r="BA47" i="25"/>
  <c r="BJ76" i="27"/>
  <c r="BJ52" i="21"/>
  <c r="BJ22" i="21"/>
  <c r="BG74" i="27"/>
  <c r="BI87" i="34"/>
  <c r="BA74" i="19"/>
  <c r="BI87" i="33"/>
  <c r="AZ68" i="19"/>
  <c r="BP68" i="20"/>
  <c r="BB41" i="9"/>
  <c r="BB38" i="34"/>
  <c r="BB50" i="9"/>
  <c r="BB20" i="9"/>
  <c r="BB32" i="9" s="1"/>
  <c r="BE82" i="33"/>
  <c r="AZ75" i="32"/>
  <c r="AZ75" i="10"/>
  <c r="BP75" i="10" s="1"/>
  <c r="BP75" i="1"/>
  <c r="BE26" i="24"/>
  <c r="BE44" i="23"/>
  <c r="BE47" i="24"/>
  <c r="BA97" i="25"/>
  <c r="BA64" i="34"/>
  <c r="BB9" i="33"/>
  <c r="BP9" i="33" s="1"/>
  <c r="BP9" i="8"/>
  <c r="BI77" i="33"/>
  <c r="BJ81" i="34"/>
  <c r="BF65" i="32"/>
  <c r="BF65" i="10"/>
  <c r="BH88" i="34"/>
  <c r="AZ20" i="1"/>
  <c r="AZ38" i="32"/>
  <c r="AZ50" i="1"/>
  <c r="AZ41" i="1"/>
  <c r="AZ38" i="10"/>
  <c r="BP38" i="1"/>
  <c r="BP20" i="1" s="1"/>
  <c r="BH10" i="34"/>
  <c r="BB68" i="34"/>
  <c r="BG64" i="27"/>
  <c r="BJ28" i="21"/>
  <c r="BD89" i="21"/>
  <c r="BE27" i="21"/>
  <c r="BG72" i="19"/>
  <c r="BH15" i="10"/>
  <c r="BH15" i="32"/>
  <c r="BC97" i="22"/>
  <c r="BA51" i="20"/>
  <c r="BA21" i="20"/>
  <c r="BA33" i="20" s="1"/>
  <c r="BA39" i="19"/>
  <c r="BD67" i="34"/>
  <c r="BI67" i="33"/>
  <c r="BH21" i="22"/>
  <c r="BH51" i="22"/>
  <c r="BD50" i="20"/>
  <c r="BD41" i="20"/>
  <c r="BD38" i="19"/>
  <c r="BD20" i="20"/>
  <c r="BD32" i="20" s="1"/>
  <c r="BA71" i="34"/>
  <c r="BC10" i="27"/>
  <c r="BH72" i="27"/>
  <c r="BF79" i="10"/>
  <c r="BF79" i="32"/>
  <c r="BH58" i="21"/>
  <c r="BP79" i="22"/>
  <c r="BA82" i="19"/>
  <c r="BI11" i="25"/>
  <c r="BE64" i="34"/>
  <c r="BK22" i="25"/>
  <c r="BK52" i="25"/>
  <c r="BH27" i="25"/>
  <c r="BC81" i="23"/>
  <c r="BC74" i="33"/>
  <c r="BH9" i="10"/>
  <c r="BH9" i="32"/>
  <c r="BB8" i="32"/>
  <c r="BB8" i="10"/>
  <c r="BP8" i="1"/>
  <c r="BB11" i="1"/>
  <c r="BC103" i="1" s="1"/>
  <c r="BE79" i="10"/>
  <c r="BE79" i="32"/>
  <c r="BB17" i="9"/>
  <c r="BB14" i="34"/>
  <c r="BK70" i="32"/>
  <c r="BK70" i="10"/>
  <c r="BE40" i="34"/>
  <c r="BE22" i="34" s="1"/>
  <c r="BE22" i="9"/>
  <c r="BE34" i="9" s="1"/>
  <c r="BE52" i="9"/>
  <c r="BB72" i="10"/>
  <c r="BB72" i="32"/>
  <c r="BK97" i="1"/>
  <c r="BK95" i="32"/>
  <c r="BK95" i="10"/>
  <c r="BG78" i="23"/>
  <c r="BI14" i="27"/>
  <c r="BI17" i="27" s="1"/>
  <c r="BI17" i="28"/>
  <c r="BG58" i="22"/>
  <c r="BE66" i="34"/>
  <c r="BA15" i="33"/>
  <c r="BA76" i="34"/>
  <c r="BE65" i="23"/>
  <c r="BD17" i="21"/>
  <c r="BF74" i="27"/>
  <c r="BJ41" i="25"/>
  <c r="BJ50" i="25"/>
  <c r="BJ20" i="25"/>
  <c r="BJ32" i="25" s="1"/>
  <c r="BJ27" i="25"/>
  <c r="BI97" i="21"/>
  <c r="BH83" i="22"/>
  <c r="BI11" i="22"/>
  <c r="BJ103" i="22" s="1"/>
  <c r="BA22" i="25"/>
  <c r="BA52" i="25"/>
  <c r="BG75" i="23"/>
  <c r="BB76" i="33"/>
  <c r="BB16" i="32"/>
  <c r="BB16" i="10"/>
  <c r="AZ81" i="19"/>
  <c r="BP81" i="20"/>
  <c r="BJ93" i="30"/>
  <c r="BG10" i="32"/>
  <c r="BG10" i="10"/>
  <c r="BP67" i="25"/>
  <c r="BC28" i="22"/>
  <c r="BC89" i="30"/>
  <c r="BG16" i="27"/>
  <c r="BA72" i="19"/>
  <c r="BJ51" i="26"/>
  <c r="BJ21" i="26"/>
  <c r="BF66" i="19"/>
  <c r="BE21" i="22"/>
  <c r="BE51" i="22"/>
  <c r="BP69" i="29"/>
  <c r="BF82" i="32"/>
  <c r="BF82" i="10"/>
  <c r="BC67" i="23"/>
  <c r="BB73" i="23"/>
  <c r="BH57" i="32"/>
  <c r="BH57" i="10"/>
  <c r="BA83" i="25"/>
  <c r="BC64" i="23"/>
  <c r="BP82" i="21"/>
  <c r="BB52" i="25"/>
  <c r="BB22" i="25"/>
  <c r="BB34" i="25" s="1"/>
  <c r="BG11" i="25"/>
  <c r="BH103" i="25" s="1"/>
  <c r="BE89" i="28"/>
  <c r="BE86" i="27"/>
  <c r="BI15" i="23"/>
  <c r="BE17" i="30"/>
  <c r="BI73" i="34"/>
  <c r="BI91" i="27"/>
  <c r="BI93" i="28"/>
  <c r="BB41" i="8"/>
  <c r="BB50" i="8"/>
  <c r="BB38" i="33"/>
  <c r="BB20" i="8"/>
  <c r="BA9" i="34"/>
  <c r="BC69" i="33"/>
  <c r="BH70" i="23"/>
  <c r="BG58" i="25"/>
  <c r="BG97" i="25"/>
  <c r="BG66" i="34"/>
  <c r="BF28" i="9"/>
  <c r="BF46" i="34"/>
  <c r="BF28" i="34" s="1"/>
  <c r="BD77" i="32"/>
  <c r="BD77" i="10"/>
  <c r="BJ80" i="27"/>
  <c r="BP72" i="29"/>
  <c r="BI89" i="22"/>
  <c r="BJ89" i="24"/>
  <c r="BJ86" i="23"/>
  <c r="BI15" i="27"/>
  <c r="BC66" i="19"/>
  <c r="BH78" i="34"/>
  <c r="AZ87" i="32"/>
  <c r="BP87" i="32" s="1"/>
  <c r="AZ87" i="10"/>
  <c r="BP87" i="1"/>
  <c r="BA97" i="30"/>
  <c r="BF68" i="33"/>
  <c r="BG97" i="21"/>
  <c r="BF11" i="25"/>
  <c r="BH28" i="24"/>
  <c r="BH46" i="23"/>
  <c r="BF14" i="34"/>
  <c r="BF17" i="9"/>
  <c r="BA89" i="9"/>
  <c r="BA86" i="34"/>
  <c r="BB74" i="33"/>
  <c r="BB93" i="8"/>
  <c r="BB91" i="33"/>
  <c r="BD28" i="28"/>
  <c r="BD46" i="27"/>
  <c r="BE45" i="34"/>
  <c r="BE27" i="34" s="1"/>
  <c r="BE27" i="9"/>
  <c r="BD51" i="1"/>
  <c r="BD21" i="1"/>
  <c r="BD39" i="32"/>
  <c r="BD39" i="10"/>
  <c r="BI75" i="27"/>
  <c r="BG88" i="19"/>
  <c r="BF70" i="19"/>
  <c r="BD87" i="33"/>
  <c r="BK14" i="27"/>
  <c r="BK17" i="28"/>
  <c r="BG68" i="27"/>
  <c r="BP9" i="26"/>
  <c r="AZ71" i="23"/>
  <c r="BP71" i="24"/>
  <c r="BK58" i="28"/>
  <c r="BK56" i="27"/>
  <c r="BK58" i="27" s="1"/>
  <c r="AZ89" i="26"/>
  <c r="BP86" i="26"/>
  <c r="BK92" i="23"/>
  <c r="BK83" i="28"/>
  <c r="BK63" i="27"/>
  <c r="BA22" i="30"/>
  <c r="BA52" i="30"/>
  <c r="BA83" i="29"/>
  <c r="BH75" i="34"/>
  <c r="BG74" i="10"/>
  <c r="BG74" i="32"/>
  <c r="BG74" i="35" s="1"/>
  <c r="BE93" i="29"/>
  <c r="BH68" i="27"/>
  <c r="BF41" i="24"/>
  <c r="BF20" i="24"/>
  <c r="BF38" i="23"/>
  <c r="BF50" i="24"/>
  <c r="BC87" i="19"/>
  <c r="BI28" i="29"/>
  <c r="BI34" i="29" s="1"/>
  <c r="BC40" i="23"/>
  <c r="BC52" i="24"/>
  <c r="BC22" i="24"/>
  <c r="BE96" i="10"/>
  <c r="BE96" i="32"/>
  <c r="BE88" i="23"/>
  <c r="BD28" i="24"/>
  <c r="BD46" i="23"/>
  <c r="BD28" i="23" s="1"/>
  <c r="BG69" i="34"/>
  <c r="BD11" i="25"/>
  <c r="BP16" i="25"/>
  <c r="BX16" i="25"/>
  <c r="BP79" i="30"/>
  <c r="BC97" i="25"/>
  <c r="BP67" i="21"/>
  <c r="BA68" i="33"/>
  <c r="BC89" i="21"/>
  <c r="BP74" i="25"/>
  <c r="BP76" i="22"/>
  <c r="BE9" i="27"/>
  <c r="BG51" i="26"/>
  <c r="BG21" i="26"/>
  <c r="BC70" i="19"/>
  <c r="BH46" i="19"/>
  <c r="BH28" i="20"/>
  <c r="BA58" i="20"/>
  <c r="BA56" i="19"/>
  <c r="BA58" i="19" s="1"/>
  <c r="BP65" i="22"/>
  <c r="BF52" i="22"/>
  <c r="BF22" i="22"/>
  <c r="BC92" i="32"/>
  <c r="BC92" i="10"/>
  <c r="BC93" i="10" s="1"/>
  <c r="BG71" i="27"/>
  <c r="BC93" i="28"/>
  <c r="BC91" i="27"/>
  <c r="BJ78" i="34"/>
  <c r="BC56" i="10"/>
  <c r="BC56" i="32"/>
  <c r="BC58" i="1"/>
  <c r="BI83" i="30"/>
  <c r="BE74" i="19"/>
  <c r="BH87" i="23"/>
  <c r="BK58" i="21"/>
  <c r="BH52" i="30"/>
  <c r="BH22" i="30"/>
  <c r="BE89" i="29"/>
  <c r="BE67" i="23"/>
  <c r="BB58" i="29"/>
  <c r="BD26" i="30"/>
  <c r="BD47" i="30"/>
  <c r="BP67" i="29"/>
  <c r="BI79" i="33"/>
  <c r="BK72" i="10"/>
  <c r="BK72" i="32"/>
  <c r="BI68" i="19"/>
  <c r="BP80" i="30"/>
  <c r="BC44" i="23"/>
  <c r="BC26" i="24"/>
  <c r="BC47" i="24"/>
  <c r="BB47" i="22"/>
  <c r="BB29" i="22" s="1"/>
  <c r="BB26" i="22"/>
  <c r="BI28" i="21"/>
  <c r="BI57" i="32"/>
  <c r="BI57" i="10"/>
  <c r="BA68" i="27"/>
  <c r="BH22" i="24"/>
  <c r="BH52" i="24"/>
  <c r="BH40" i="23"/>
  <c r="BC67" i="34"/>
  <c r="BB83" i="1"/>
  <c r="BB63" i="32"/>
  <c r="BB63" i="10"/>
  <c r="BF58" i="30"/>
  <c r="AZ77" i="23"/>
  <c r="BP77" i="24"/>
  <c r="BH67" i="34"/>
  <c r="BP87" i="22"/>
  <c r="BJ91" i="34"/>
  <c r="BJ93" i="9"/>
  <c r="BB46" i="19"/>
  <c r="BB28" i="20"/>
  <c r="BA11" i="21"/>
  <c r="BC17" i="21"/>
  <c r="BB44" i="19"/>
  <c r="BB26" i="19" s="1"/>
  <c r="BB47" i="20"/>
  <c r="BB26" i="20"/>
  <c r="BE75" i="33"/>
  <c r="BK79" i="19"/>
  <c r="BB88" i="27"/>
  <c r="BG14" i="19"/>
  <c r="BG17" i="20"/>
  <c r="BH47" i="26"/>
  <c r="BH29" i="26" s="1"/>
  <c r="BH26" i="26"/>
  <c r="BE97" i="21"/>
  <c r="BA65" i="23"/>
  <c r="BK58" i="29"/>
  <c r="BD65" i="32"/>
  <c r="BD65" i="10"/>
  <c r="BG17" i="24"/>
  <c r="BG14" i="23"/>
  <c r="BA47" i="8"/>
  <c r="BA29" i="8" s="1"/>
  <c r="BA44" i="33"/>
  <c r="BA26" i="8"/>
  <c r="BJ97" i="26"/>
  <c r="BJ65" i="23"/>
  <c r="BG40" i="33"/>
  <c r="BG22" i="8"/>
  <c r="BG34" i="8" s="1"/>
  <c r="BG52" i="8"/>
  <c r="AZ28" i="29"/>
  <c r="BP46" i="29"/>
  <c r="BK28" i="22"/>
  <c r="BB17" i="26"/>
  <c r="BK27" i="29"/>
  <c r="BB70" i="27"/>
  <c r="AZ82" i="23"/>
  <c r="BP82" i="24"/>
  <c r="BG77" i="23"/>
  <c r="BE11" i="8"/>
  <c r="BE8" i="33"/>
  <c r="BH74" i="27"/>
  <c r="BK87" i="33"/>
  <c r="BD17" i="1"/>
  <c r="BD14" i="32"/>
  <c r="BD14" i="10"/>
  <c r="BC50" i="26"/>
  <c r="BC41" i="26"/>
  <c r="BC20" i="26"/>
  <c r="BD57" i="23"/>
  <c r="BE89" i="25"/>
  <c r="BC77" i="33"/>
  <c r="BF9" i="19"/>
  <c r="BD69" i="23"/>
  <c r="AZ79" i="34"/>
  <c r="BP79" i="34" s="1"/>
  <c r="BP79" i="9"/>
  <c r="BE11" i="25"/>
  <c r="BB26" i="1"/>
  <c r="BB44" i="10"/>
  <c r="BB44" i="32"/>
  <c r="BB47" i="1"/>
  <c r="BB29" i="1" s="1"/>
  <c r="BI68" i="27"/>
  <c r="BF93" i="28"/>
  <c r="BF91" i="27"/>
  <c r="BK28" i="29"/>
  <c r="BI70" i="34"/>
  <c r="BP15" i="22"/>
  <c r="BX15" i="22"/>
  <c r="BE75" i="27"/>
  <c r="BB52" i="26"/>
  <c r="BB22" i="26"/>
  <c r="BB11" i="24"/>
  <c r="BC103" i="24" s="1"/>
  <c r="BB8" i="23"/>
  <c r="BP8" i="23" s="1"/>
  <c r="BP8" i="24"/>
  <c r="BA44" i="27"/>
  <c r="BA26" i="28"/>
  <c r="BA47" i="28"/>
  <c r="BC22" i="29"/>
  <c r="BC52" i="29"/>
  <c r="BJ28" i="26"/>
  <c r="BE80" i="33"/>
  <c r="BE75" i="23"/>
  <c r="BB58" i="22"/>
  <c r="BC79" i="33"/>
  <c r="BB89" i="30"/>
  <c r="BA58" i="26"/>
  <c r="BJ96" i="10"/>
  <c r="BJ97" i="10" s="1"/>
  <c r="BJ96" i="32"/>
  <c r="BI96" i="27"/>
  <c r="BD92" i="33"/>
  <c r="BG11" i="22"/>
  <c r="BC93" i="21"/>
  <c r="BK67" i="23"/>
  <c r="AZ75" i="34"/>
  <c r="BP75" i="34" s="1"/>
  <c r="BP75" i="9"/>
  <c r="BA89" i="26"/>
  <c r="BG50" i="25"/>
  <c r="BG20" i="25"/>
  <c r="BG41" i="25"/>
  <c r="BH93" i="21"/>
  <c r="BI73" i="23"/>
  <c r="BA73" i="27"/>
  <c r="BE20" i="28"/>
  <c r="BE50" i="28"/>
  <c r="BE38" i="27"/>
  <c r="BE41" i="28"/>
  <c r="BA21" i="21"/>
  <c r="BA51" i="21"/>
  <c r="BD9" i="32"/>
  <c r="BD9" i="10"/>
  <c r="BE69" i="33"/>
  <c r="BA70" i="33"/>
  <c r="BC80" i="34"/>
  <c r="BJ9" i="23"/>
  <c r="BE51" i="24"/>
  <c r="BE21" i="24"/>
  <c r="BE39" i="23"/>
  <c r="BD88" i="27"/>
  <c r="BP65" i="30"/>
  <c r="BE22" i="28"/>
  <c r="BE52" i="28"/>
  <c r="BE40" i="27"/>
  <c r="BF47" i="29"/>
  <c r="BF29" i="29" s="1"/>
  <c r="BF26" i="29"/>
  <c r="BG26" i="21"/>
  <c r="BG47" i="21"/>
  <c r="BK58" i="9"/>
  <c r="BK56" i="34"/>
  <c r="BE58" i="8"/>
  <c r="BE56" i="33"/>
  <c r="BE58" i="33" s="1"/>
  <c r="BA9" i="19"/>
  <c r="BG21" i="25"/>
  <c r="BG51" i="25"/>
  <c r="AZ47" i="24"/>
  <c r="AZ26" i="24"/>
  <c r="AZ44" i="23"/>
  <c r="BP44" i="24"/>
  <c r="BG74" i="19"/>
  <c r="BA93" i="26"/>
  <c r="BD83" i="22"/>
  <c r="BC58" i="29"/>
  <c r="BC83" i="22"/>
  <c r="BJ65" i="10"/>
  <c r="BJ65" i="32"/>
  <c r="BJ10" i="33"/>
  <c r="BJ65" i="34"/>
  <c r="BI14" i="10"/>
  <c r="BI14" i="32"/>
  <c r="BI17" i="1"/>
  <c r="BD93" i="26"/>
  <c r="BF70" i="33"/>
  <c r="BB51" i="26"/>
  <c r="BB21" i="26"/>
  <c r="BK51" i="29"/>
  <c r="BK21" i="29"/>
  <c r="BK33" i="29" s="1"/>
  <c r="BF83" i="28"/>
  <c r="BF63" i="27"/>
  <c r="AZ58" i="30"/>
  <c r="BP56" i="30"/>
  <c r="BC92" i="19"/>
  <c r="BB71" i="19"/>
  <c r="BH96" i="34"/>
  <c r="BJ11" i="22"/>
  <c r="BJ27" i="24"/>
  <c r="BJ45" i="23"/>
  <c r="BJ28" i="29"/>
  <c r="BC66" i="33"/>
  <c r="BC20" i="22"/>
  <c r="BC50" i="22"/>
  <c r="BC41" i="22"/>
  <c r="BB58" i="21"/>
  <c r="BH26" i="29"/>
  <c r="BH47" i="29"/>
  <c r="BH29" i="29" s="1"/>
  <c r="BJ17" i="8"/>
  <c r="BJ14" i="33"/>
  <c r="BE50" i="9"/>
  <c r="BE38" i="34"/>
  <c r="BE41" i="9"/>
  <c r="BE20" i="9"/>
  <c r="BE58" i="21"/>
  <c r="BK74" i="34"/>
  <c r="BK74" i="35" s="1"/>
  <c r="BK58" i="25"/>
  <c r="BK11" i="26"/>
  <c r="BG81" i="23"/>
  <c r="BB83" i="9"/>
  <c r="BB63" i="34"/>
  <c r="BP77" i="25"/>
  <c r="BJ26" i="24"/>
  <c r="BJ44" i="23"/>
  <c r="BJ47" i="23" s="1"/>
  <c r="BJ47" i="24"/>
  <c r="BH28" i="25"/>
  <c r="AZ26" i="26"/>
  <c r="AZ47" i="26"/>
  <c r="BP44" i="26"/>
  <c r="BH89" i="24"/>
  <c r="BH86" i="23"/>
  <c r="BP82" i="22"/>
  <c r="BD64" i="34"/>
  <c r="BK16" i="27"/>
  <c r="BG92" i="23"/>
  <c r="BC93" i="29"/>
  <c r="AZ41" i="29"/>
  <c r="AZ20" i="29"/>
  <c r="AZ50" i="29"/>
  <c r="BP38" i="29"/>
  <c r="BP80" i="22"/>
  <c r="AZ58" i="8"/>
  <c r="AZ56" i="33"/>
  <c r="BP56" i="8"/>
  <c r="BK83" i="24"/>
  <c r="BK63" i="23"/>
  <c r="BB97" i="20"/>
  <c r="BB95" i="19"/>
  <c r="BB97" i="19" s="1"/>
  <c r="BB89" i="24"/>
  <c r="BB86" i="23"/>
  <c r="BG26" i="25"/>
  <c r="BG47" i="25"/>
  <c r="BK9" i="10"/>
  <c r="BK9" i="32"/>
  <c r="BJ17" i="20"/>
  <c r="BJ14" i="19"/>
  <c r="BA82" i="32"/>
  <c r="BA82" i="10"/>
  <c r="BC75" i="33"/>
  <c r="BP74" i="22"/>
  <c r="BF69" i="27"/>
  <c r="BI97" i="30"/>
  <c r="BI9" i="27"/>
  <c r="BA87" i="23"/>
  <c r="BG65" i="34"/>
  <c r="BH68" i="33"/>
  <c r="AZ16" i="34"/>
  <c r="BP16" i="9"/>
  <c r="BX16" i="9"/>
  <c r="BI72" i="23"/>
  <c r="BJ70" i="19"/>
  <c r="BJ83" i="9"/>
  <c r="BJ63" i="34"/>
  <c r="BP57" i="25"/>
  <c r="BJ50" i="22"/>
  <c r="BJ41" i="22"/>
  <c r="BJ20" i="22"/>
  <c r="BB44" i="23"/>
  <c r="BB47" i="24"/>
  <c r="BB26" i="24"/>
  <c r="BJ21" i="22"/>
  <c r="BJ51" i="22"/>
  <c r="BE41" i="8"/>
  <c r="BE38" i="33"/>
  <c r="BE50" i="8"/>
  <c r="BE20" i="8"/>
  <c r="BG57" i="23"/>
  <c r="BC11" i="21"/>
  <c r="BC39" i="23"/>
  <c r="BC21" i="24"/>
  <c r="BC51" i="24"/>
  <c r="BF11" i="28"/>
  <c r="BF8" i="27"/>
  <c r="BF11" i="27" s="1"/>
  <c r="BA52" i="24"/>
  <c r="BA40" i="23"/>
  <c r="BA22" i="24"/>
  <c r="BK79" i="34"/>
  <c r="AZ51" i="24"/>
  <c r="AZ21" i="24"/>
  <c r="AZ39" i="23"/>
  <c r="BP39" i="24"/>
  <c r="BA93" i="25"/>
  <c r="BC58" i="24"/>
  <c r="BC56" i="23"/>
  <c r="BH65" i="23"/>
  <c r="BH93" i="22"/>
  <c r="BG68" i="23"/>
  <c r="BA89" i="21"/>
  <c r="BH95" i="34"/>
  <c r="BH97" i="34" s="1"/>
  <c r="BH97" i="9"/>
  <c r="BC91" i="34"/>
  <c r="BC93" i="34" s="1"/>
  <c r="BC93" i="9"/>
  <c r="BD82" i="27"/>
  <c r="BF64" i="32"/>
  <c r="BF64" i="10"/>
  <c r="BC74" i="23"/>
  <c r="BH71" i="34"/>
  <c r="BJ9" i="34"/>
  <c r="BJ51" i="20"/>
  <c r="BJ39" i="19"/>
  <c r="BJ21" i="20"/>
  <c r="BF9" i="33"/>
  <c r="BH69" i="23"/>
  <c r="BH97" i="22"/>
  <c r="BJ92" i="33"/>
  <c r="BD64" i="19"/>
  <c r="BK11" i="29"/>
  <c r="BK67" i="32"/>
  <c r="BK67" i="10"/>
  <c r="BG17" i="1"/>
  <c r="BG14" i="10"/>
  <c r="BG14" i="32"/>
  <c r="BA83" i="20"/>
  <c r="BA63" i="19"/>
  <c r="BH92" i="33"/>
  <c r="BI28" i="26"/>
  <c r="BE75" i="19"/>
  <c r="BH15" i="33"/>
  <c r="BF52" i="30"/>
  <c r="BF22" i="30"/>
  <c r="BF34" i="30" s="1"/>
  <c r="BK83" i="21"/>
  <c r="BE10" i="19"/>
  <c r="BB41" i="21"/>
  <c r="BB20" i="21"/>
  <c r="BB50" i="21"/>
  <c r="BI28" i="24"/>
  <c r="BI46" i="23"/>
  <c r="BK75" i="19"/>
  <c r="BE11" i="24"/>
  <c r="BF103" i="24" s="1"/>
  <c r="BE8" i="23"/>
  <c r="BH64" i="33"/>
  <c r="BE39" i="27"/>
  <c r="BE21" i="28"/>
  <c r="BE51" i="28"/>
  <c r="BP70" i="21"/>
  <c r="BK20" i="21"/>
  <c r="BK41" i="21"/>
  <c r="BK50" i="21"/>
  <c r="BI81" i="32"/>
  <c r="BI81" i="10"/>
  <c r="BK65" i="27"/>
  <c r="AZ40" i="10"/>
  <c r="BP40" i="10" s="1"/>
  <c r="AZ40" i="32"/>
  <c r="AZ52" i="1"/>
  <c r="AZ22" i="1"/>
  <c r="AZ34" i="1" s="1"/>
  <c r="BP40" i="1"/>
  <c r="BH26" i="30"/>
  <c r="BH47" i="30"/>
  <c r="BI77" i="34"/>
  <c r="BG73" i="33"/>
  <c r="BE93" i="22"/>
  <c r="BJ74" i="23"/>
  <c r="BF93" i="25"/>
  <c r="BE73" i="27"/>
  <c r="BK81" i="27"/>
  <c r="BA79" i="19"/>
  <c r="BD89" i="26"/>
  <c r="BJ79" i="23"/>
  <c r="AZ88" i="27"/>
  <c r="BP88" i="28"/>
  <c r="BD80" i="34"/>
  <c r="BA27" i="22"/>
  <c r="BF46" i="33"/>
  <c r="BF28" i="8"/>
  <c r="BB91" i="19"/>
  <c r="BB93" i="20"/>
  <c r="BI66" i="19"/>
  <c r="BG76" i="27"/>
  <c r="BB15" i="27"/>
  <c r="BH83" i="30"/>
  <c r="BD58" i="25"/>
  <c r="BE97" i="28"/>
  <c r="BE95" i="27"/>
  <c r="BF65" i="27"/>
  <c r="BH41" i="28"/>
  <c r="BH50" i="28"/>
  <c r="BH20" i="28"/>
  <c r="BH38" i="27"/>
  <c r="AZ96" i="23"/>
  <c r="BB27" i="28"/>
  <c r="BB45" i="27"/>
  <c r="AZ97" i="30"/>
  <c r="BP95" i="30"/>
  <c r="BP97" i="30" s="1"/>
  <c r="BB89" i="26"/>
  <c r="BC78" i="34"/>
  <c r="BD97" i="25"/>
  <c r="BH57" i="23"/>
  <c r="BB21" i="29"/>
  <c r="BB51" i="29"/>
  <c r="BB74" i="27"/>
  <c r="BJ28" i="1"/>
  <c r="BJ46" i="10"/>
  <c r="BJ46" i="32"/>
  <c r="BB69" i="34"/>
  <c r="BI87" i="19"/>
  <c r="BI91" i="33"/>
  <c r="BI93" i="33" s="1"/>
  <c r="BI93" i="8"/>
  <c r="AZ27" i="25"/>
  <c r="BP45" i="25"/>
  <c r="BH97" i="21"/>
  <c r="BA82" i="33"/>
  <c r="BK17" i="21"/>
  <c r="BD65" i="27"/>
  <c r="BD71" i="32"/>
  <c r="BD71" i="31" s="1"/>
  <c r="BD71" i="10"/>
  <c r="BJ92" i="23"/>
  <c r="BP68" i="26"/>
  <c r="BE26" i="8"/>
  <c r="BE47" i="8"/>
  <c r="BE44" i="33"/>
  <c r="BB71" i="34"/>
  <c r="BJ65" i="27"/>
  <c r="BH56" i="19"/>
  <c r="BH58" i="20"/>
  <c r="BK9" i="33"/>
  <c r="BJ76" i="19"/>
  <c r="BA21" i="22"/>
  <c r="BA51" i="22"/>
  <c r="BJ68" i="33"/>
  <c r="BF80" i="10"/>
  <c r="BF80" i="32"/>
  <c r="BD97" i="28"/>
  <c r="BD95" i="27"/>
  <c r="BB28" i="9"/>
  <c r="BB46" i="34"/>
  <c r="BK82" i="19"/>
  <c r="BI97" i="26"/>
  <c r="BD39" i="33"/>
  <c r="BD51" i="8"/>
  <c r="BD21" i="8"/>
  <c r="BD33" i="8" s="1"/>
  <c r="BC80" i="32"/>
  <c r="BC80" i="10"/>
  <c r="BH11" i="8"/>
  <c r="BI103" i="8" s="1"/>
  <c r="BH8" i="33"/>
  <c r="BF93" i="30"/>
  <c r="BG64" i="32"/>
  <c r="BG64" i="10"/>
  <c r="BF73" i="34"/>
  <c r="BD78" i="27"/>
  <c r="BH80" i="27"/>
  <c r="BJ79" i="34"/>
  <c r="BC79" i="23"/>
  <c r="BJ28" i="25"/>
  <c r="BD75" i="27"/>
  <c r="BG96" i="33"/>
  <c r="BF89" i="24"/>
  <c r="BF86" i="23"/>
  <c r="BI58" i="8"/>
  <c r="BI56" i="33"/>
  <c r="BI86" i="32"/>
  <c r="BI89" i="1"/>
  <c r="BI86" i="10"/>
  <c r="BA78" i="19"/>
  <c r="BH93" i="20"/>
  <c r="BH91" i="19"/>
  <c r="BJ20" i="21"/>
  <c r="BJ50" i="21"/>
  <c r="BJ41" i="21"/>
  <c r="BB17" i="21"/>
  <c r="BB64" i="23"/>
  <c r="BA9" i="23"/>
  <c r="BD66" i="27"/>
  <c r="BD97" i="20"/>
  <c r="BD95" i="19"/>
  <c r="BD97" i="19" s="1"/>
  <c r="BF17" i="25"/>
  <c r="BH10" i="23"/>
  <c r="BK72" i="27"/>
  <c r="BJ89" i="25"/>
  <c r="BD26" i="24"/>
  <c r="BD47" i="24"/>
  <c r="BD44" i="23"/>
  <c r="AZ97" i="26"/>
  <c r="BP95" i="26"/>
  <c r="BP97" i="26" s="1"/>
  <c r="BF97" i="25"/>
  <c r="BD10" i="33"/>
  <c r="BD40" i="34"/>
  <c r="BD22" i="9"/>
  <c r="BD34" i="9" s="1"/>
  <c r="BD52" i="9"/>
  <c r="AZ73" i="33"/>
  <c r="BP73" i="33" s="1"/>
  <c r="BP73" i="8"/>
  <c r="BI65" i="23"/>
  <c r="BF93" i="26"/>
  <c r="BB83" i="29"/>
  <c r="BE65" i="34"/>
  <c r="BJ45" i="19"/>
  <c r="BJ27" i="20"/>
  <c r="BD68" i="34"/>
  <c r="BG21" i="29"/>
  <c r="BG51" i="29"/>
  <c r="BJ20" i="1"/>
  <c r="BJ38" i="10"/>
  <c r="BJ50" i="1"/>
  <c r="BJ41" i="1"/>
  <c r="BJ38" i="32"/>
  <c r="BB93" i="28"/>
  <c r="BB91" i="27"/>
  <c r="BI79" i="19"/>
  <c r="BC50" i="24"/>
  <c r="BC20" i="24"/>
  <c r="BC32" i="24" s="1"/>
  <c r="BC41" i="24"/>
  <c r="BC38" i="23"/>
  <c r="BF71" i="23"/>
  <c r="BG96" i="23"/>
  <c r="BC79" i="34"/>
  <c r="BI71" i="27"/>
  <c r="BJ75" i="33"/>
  <c r="BP92" i="26"/>
  <c r="BE11" i="26"/>
  <c r="BJ58" i="28"/>
  <c r="BJ56" i="27"/>
  <c r="BF17" i="22"/>
  <c r="BC72" i="34"/>
  <c r="BE15" i="19"/>
  <c r="BE17" i="19" s="1"/>
  <c r="BA11" i="20"/>
  <c r="BA8" i="19"/>
  <c r="BJ27" i="21"/>
  <c r="BA72" i="27"/>
  <c r="BI28" i="30"/>
  <c r="BX16" i="29"/>
  <c r="BP16" i="29"/>
  <c r="BE65" i="19"/>
  <c r="BC45" i="23"/>
  <c r="BC27" i="24"/>
  <c r="BB83" i="25"/>
  <c r="BH71" i="19"/>
  <c r="BD70" i="27"/>
  <c r="BJ75" i="27"/>
  <c r="BB97" i="22"/>
  <c r="BF15" i="23"/>
  <c r="BF17" i="23" s="1"/>
  <c r="BA11" i="22"/>
  <c r="BG8" i="33"/>
  <c r="BG11" i="8"/>
  <c r="BH21" i="24"/>
  <c r="BH51" i="24"/>
  <c r="BH39" i="23"/>
  <c r="BB9" i="19"/>
  <c r="BP9" i="19" s="1"/>
  <c r="BP9" i="20"/>
  <c r="BA79" i="33"/>
  <c r="BI27" i="28"/>
  <c r="BI45" i="27"/>
  <c r="BI27" i="27" s="1"/>
  <c r="BC57" i="27"/>
  <c r="BH67" i="19"/>
  <c r="BI69" i="19"/>
  <c r="BE68" i="27"/>
  <c r="BH75" i="19"/>
  <c r="BH17" i="20"/>
  <c r="BH14" i="19"/>
  <c r="BH17" i="19" s="1"/>
  <c r="BE9" i="33"/>
  <c r="BE11" i="21"/>
  <c r="BH22" i="20"/>
  <c r="BH40" i="19"/>
  <c r="BH22" i="19" s="1"/>
  <c r="BH52" i="20"/>
  <c r="BH92" i="19"/>
  <c r="BH69" i="34"/>
  <c r="BP10" i="22"/>
  <c r="BC21" i="21"/>
  <c r="BC33" i="21" s="1"/>
  <c r="BC51" i="21"/>
  <c r="BC51" i="22"/>
  <c r="BC21" i="22"/>
  <c r="BC33" i="22" s="1"/>
  <c r="AZ15" i="33"/>
  <c r="BX15" i="8"/>
  <c r="BP15" i="8"/>
  <c r="AZ39" i="32"/>
  <c r="AZ39" i="10"/>
  <c r="AZ21" i="1"/>
  <c r="AZ51" i="1"/>
  <c r="BP39" i="1"/>
  <c r="BC88" i="23"/>
  <c r="BA93" i="30"/>
  <c r="BE20" i="24"/>
  <c r="BE41" i="24"/>
  <c r="BE50" i="24"/>
  <c r="BE38" i="23"/>
  <c r="BJ46" i="23"/>
  <c r="BJ28" i="24"/>
  <c r="AZ93" i="26"/>
  <c r="BP91" i="26"/>
  <c r="BA88" i="33"/>
  <c r="BA77" i="19"/>
  <c r="BP82" i="30"/>
  <c r="BA96" i="33"/>
  <c r="BE26" i="22"/>
  <c r="BE47" i="22"/>
  <c r="BC96" i="19"/>
  <c r="BD51" i="24"/>
  <c r="BD39" i="23"/>
  <c r="BD21" i="24"/>
  <c r="AZ50" i="25"/>
  <c r="AZ20" i="25"/>
  <c r="AZ41" i="25"/>
  <c r="BP38" i="25"/>
  <c r="BB65" i="33"/>
  <c r="BH77" i="34"/>
  <c r="BH77" i="35" s="1"/>
  <c r="BC69" i="27"/>
  <c r="BP79" i="25"/>
  <c r="BC87" i="27"/>
  <c r="BH71" i="27"/>
  <c r="BF93" i="20"/>
  <c r="BF91" i="19"/>
  <c r="BJ67" i="32"/>
  <c r="BJ67" i="10"/>
  <c r="BJ83" i="10" s="1"/>
  <c r="BC78" i="19"/>
  <c r="BJ15" i="34"/>
  <c r="BF11" i="29"/>
  <c r="BG103" i="29" s="1"/>
  <c r="BH65" i="27"/>
  <c r="BK78" i="19"/>
  <c r="BD17" i="22"/>
  <c r="AZ22" i="22"/>
  <c r="AZ34" i="22" s="1"/>
  <c r="AZ52" i="22"/>
  <c r="BP40" i="22"/>
  <c r="BP22" i="22" s="1"/>
  <c r="BJ87" i="34"/>
  <c r="BI92" i="34"/>
  <c r="AZ89" i="25"/>
  <c r="BP86" i="25"/>
  <c r="AZ26" i="21"/>
  <c r="AZ47" i="21"/>
  <c r="AZ29" i="21" s="1"/>
  <c r="BP44" i="21"/>
  <c r="BK92" i="33"/>
  <c r="BC87" i="33"/>
  <c r="BI17" i="30"/>
  <c r="BB68" i="23"/>
  <c r="BK11" i="22"/>
  <c r="BD66" i="19"/>
  <c r="BB40" i="23"/>
  <c r="BB22" i="24"/>
  <c r="BB34" i="24" s="1"/>
  <c r="BB52" i="24"/>
  <c r="BH69" i="27"/>
  <c r="BF21" i="9"/>
  <c r="BF33" i="9" s="1"/>
  <c r="BF51" i="9"/>
  <c r="BF39" i="34"/>
  <c r="BB72" i="19"/>
  <c r="AZ26" i="22"/>
  <c r="AZ47" i="22"/>
  <c r="AZ29" i="22" s="1"/>
  <c r="BP44" i="22"/>
  <c r="BC15" i="33"/>
  <c r="BB88" i="34"/>
  <c r="BJ26" i="26"/>
  <c r="BJ47" i="26"/>
  <c r="BJ29" i="26" s="1"/>
  <c r="BJ21" i="30"/>
  <c r="BJ51" i="30"/>
  <c r="BE50" i="21"/>
  <c r="BE20" i="21"/>
  <c r="BE41" i="21"/>
  <c r="BF20" i="9"/>
  <c r="BF32" i="9" s="1"/>
  <c r="BF41" i="9"/>
  <c r="BF50" i="9"/>
  <c r="BF38" i="34"/>
  <c r="BB79" i="34"/>
  <c r="BK27" i="21"/>
  <c r="BK57" i="32"/>
  <c r="BK57" i="10"/>
  <c r="BG28" i="22"/>
  <c r="BH11" i="22"/>
  <c r="AZ89" i="28"/>
  <c r="AZ86" i="27"/>
  <c r="BP86" i="28"/>
  <c r="BF97" i="22"/>
  <c r="AZ73" i="19"/>
  <c r="BP73" i="20"/>
  <c r="BC69" i="19"/>
  <c r="BK71" i="27"/>
  <c r="BB82" i="27"/>
  <c r="BK97" i="26"/>
  <c r="BH51" i="9"/>
  <c r="BH39" i="34"/>
  <c r="BH21" i="34" s="1"/>
  <c r="BH21" i="9"/>
  <c r="BH33" i="9" s="1"/>
  <c r="BP65" i="25"/>
  <c r="BJ83" i="8"/>
  <c r="BJ63" i="33"/>
  <c r="BK58" i="26"/>
  <c r="BJ68" i="23"/>
  <c r="BK44" i="23"/>
  <c r="BK26" i="24"/>
  <c r="BK47" i="24"/>
  <c r="BK29" i="24" s="1"/>
  <c r="BB21" i="25"/>
  <c r="BB51" i="25"/>
  <c r="BG78" i="19"/>
  <c r="BE74" i="33"/>
  <c r="BB67" i="34"/>
  <c r="BB96" i="10"/>
  <c r="BB96" i="32"/>
  <c r="BB96" i="31" s="1"/>
  <c r="BC46" i="27"/>
  <c r="BC28" i="27" s="1"/>
  <c r="BC28" i="28"/>
  <c r="BI39" i="19"/>
  <c r="BI21" i="20"/>
  <c r="BI51" i="20"/>
  <c r="BA69" i="10"/>
  <c r="BA69" i="32"/>
  <c r="BD11" i="21"/>
  <c r="BE103" i="21" s="1"/>
  <c r="BC67" i="19"/>
  <c r="BD73" i="19"/>
  <c r="BJ70" i="27"/>
  <c r="BE41" i="26"/>
  <c r="BE50" i="26"/>
  <c r="BE20" i="26"/>
  <c r="BE10" i="34"/>
  <c r="BG58" i="21"/>
  <c r="BK20" i="28"/>
  <c r="BK32" i="28" s="1"/>
  <c r="BK50" i="28"/>
  <c r="BK38" i="27"/>
  <c r="BK41" i="28"/>
  <c r="BE71" i="23"/>
  <c r="BF81" i="23"/>
  <c r="BD72" i="19"/>
  <c r="BD96" i="34"/>
  <c r="BE83" i="30"/>
  <c r="BB77" i="23"/>
  <c r="BA15" i="27"/>
  <c r="BI80" i="33"/>
  <c r="BI68" i="23"/>
  <c r="BG75" i="34"/>
  <c r="BF89" i="22"/>
  <c r="BJ92" i="32"/>
  <c r="BJ92" i="35" s="1"/>
  <c r="BJ92" i="10"/>
  <c r="BG80" i="23"/>
  <c r="BJ65" i="19"/>
  <c r="BK57" i="27"/>
  <c r="BJ70" i="23"/>
  <c r="BC47" i="22"/>
  <c r="BC26" i="22"/>
  <c r="BH78" i="27"/>
  <c r="BJ66" i="23"/>
  <c r="BI89" i="20"/>
  <c r="BI86" i="19"/>
  <c r="BF10" i="23"/>
  <c r="BF51" i="25"/>
  <c r="BF21" i="25"/>
  <c r="BC14" i="34"/>
  <c r="BC17" i="9"/>
  <c r="BK15" i="34"/>
  <c r="BJ93" i="28"/>
  <c r="BJ91" i="27"/>
  <c r="BC52" i="25"/>
  <c r="BC22" i="25"/>
  <c r="AZ89" i="30"/>
  <c r="BP86" i="30"/>
  <c r="BB50" i="26"/>
  <c r="BB20" i="26"/>
  <c r="BB41" i="26"/>
  <c r="BG79" i="34"/>
  <c r="BK11" i="21"/>
  <c r="BK103" i="21" s="1"/>
  <c r="BB67" i="33"/>
  <c r="BB28" i="25"/>
  <c r="BC75" i="27"/>
  <c r="BP79" i="21"/>
  <c r="BJ50" i="26"/>
  <c r="BJ41" i="26"/>
  <c r="BJ20" i="26"/>
  <c r="BE21" i="21"/>
  <c r="BE33" i="21" s="1"/>
  <c r="BE51" i="21"/>
  <c r="BF17" i="24"/>
  <c r="BF14" i="23"/>
  <c r="BJ17" i="21"/>
  <c r="BI58" i="22"/>
  <c r="BC58" i="8"/>
  <c r="BC56" i="33"/>
  <c r="BG81" i="19"/>
  <c r="BB79" i="19"/>
  <c r="BI71" i="19"/>
  <c r="BA72" i="34"/>
  <c r="BH75" i="33"/>
  <c r="BH75" i="31" s="1"/>
  <c r="AZ21" i="25"/>
  <c r="AZ33" i="25" s="1"/>
  <c r="AZ51" i="25"/>
  <c r="BP39" i="25"/>
  <c r="BD17" i="25"/>
  <c r="BA97" i="22"/>
  <c r="AZ21" i="9"/>
  <c r="AZ51" i="9"/>
  <c r="AZ39" i="34"/>
  <c r="BP39" i="34" s="1"/>
  <c r="BP39" i="9"/>
  <c r="BP21" i="9" s="1"/>
  <c r="BK11" i="25"/>
  <c r="BJ70" i="34"/>
  <c r="BH81" i="34"/>
  <c r="BE89" i="21"/>
  <c r="BB65" i="27"/>
  <c r="AZ11" i="1"/>
  <c r="AZ8" i="32"/>
  <c r="AZ11" i="32" s="1"/>
  <c r="AZ103" i="32" s="1"/>
  <c r="AZ8" i="10"/>
  <c r="BP92" i="22"/>
  <c r="BE58" i="29"/>
  <c r="BK74" i="19"/>
  <c r="BI66" i="27"/>
  <c r="BJ97" i="22"/>
  <c r="BG69" i="23"/>
  <c r="BG27" i="29"/>
  <c r="BI47" i="22"/>
  <c r="BI26" i="22"/>
  <c r="BE27" i="22"/>
  <c r="BD68" i="23"/>
  <c r="BF88" i="34"/>
  <c r="BC17" i="30"/>
  <c r="BF27" i="25"/>
  <c r="BD15" i="34"/>
  <c r="BD15" i="35" s="1"/>
  <c r="AZ17" i="8"/>
  <c r="AZ14" i="33"/>
  <c r="BP14" i="8"/>
  <c r="BX14" i="8"/>
  <c r="BC68" i="23"/>
  <c r="BK50" i="22"/>
  <c r="BK41" i="22"/>
  <c r="BK20" i="22"/>
  <c r="BK32" i="22" s="1"/>
  <c r="BP15" i="25"/>
  <c r="BP17" i="25" s="1"/>
  <c r="BX15" i="25"/>
  <c r="BJ28" i="20"/>
  <c r="BJ46" i="19"/>
  <c r="BJ28" i="19" s="1"/>
  <c r="BA83" i="22"/>
  <c r="BK93" i="22"/>
  <c r="BD93" i="29"/>
  <c r="BP73" i="30"/>
  <c r="AZ93" i="29"/>
  <c r="BP91" i="29"/>
  <c r="AZ72" i="27"/>
  <c r="BP72" i="28"/>
  <c r="BJ58" i="22"/>
  <c r="BE10" i="27"/>
  <c r="BA79" i="27"/>
  <c r="BH88" i="23"/>
  <c r="BH89" i="23" s="1"/>
  <c r="AZ83" i="28"/>
  <c r="AZ63" i="27"/>
  <c r="BP63" i="28"/>
  <c r="BE82" i="27"/>
  <c r="BP72" i="25"/>
  <c r="BH16" i="27"/>
  <c r="BC76" i="19"/>
  <c r="BP10" i="29"/>
  <c r="BG22" i="25"/>
  <c r="BG52" i="25"/>
  <c r="BH56" i="27"/>
  <c r="BH58" i="28"/>
  <c r="BI28" i="22"/>
  <c r="BE63" i="27"/>
  <c r="BE83" i="28"/>
  <c r="BP88" i="29"/>
  <c r="BD45" i="23"/>
  <c r="BD27" i="23" s="1"/>
  <c r="BD27" i="24"/>
  <c r="BH70" i="27"/>
  <c r="AZ67" i="19"/>
  <c r="BP67" i="20"/>
  <c r="BA11" i="29"/>
  <c r="BB26" i="26"/>
  <c r="BB47" i="26"/>
  <c r="BB29" i="26" s="1"/>
  <c r="BB58" i="24"/>
  <c r="BB56" i="23"/>
  <c r="BH57" i="27"/>
  <c r="BB79" i="23"/>
  <c r="BG39" i="23"/>
  <c r="BG51" i="24"/>
  <c r="BG21" i="24"/>
  <c r="BK83" i="20"/>
  <c r="BK63" i="19"/>
  <c r="BI27" i="26"/>
  <c r="BJ83" i="29"/>
  <c r="BF74" i="23"/>
  <c r="BH27" i="22"/>
  <c r="BH33" i="22" s="1"/>
  <c r="BC92" i="23"/>
  <c r="BA51" i="29"/>
  <c r="BA21" i="29"/>
  <c r="BB22" i="30"/>
  <c r="BB52" i="30"/>
  <c r="BF50" i="26"/>
  <c r="BF41" i="26"/>
  <c r="BF20" i="26"/>
  <c r="BG27" i="30"/>
  <c r="AZ52" i="30"/>
  <c r="AZ22" i="30"/>
  <c r="BP40" i="30"/>
  <c r="BE80" i="27"/>
  <c r="BC73" i="19"/>
  <c r="BB38" i="27"/>
  <c r="BB41" i="28"/>
  <c r="BB20" i="28"/>
  <c r="BB50" i="28"/>
  <c r="BB11" i="26"/>
  <c r="BC103" i="26" s="1"/>
  <c r="BP8" i="26"/>
  <c r="BF78" i="23"/>
  <c r="BK26" i="20"/>
  <c r="BK47" i="20"/>
  <c r="BK29" i="20" s="1"/>
  <c r="BK44" i="19"/>
  <c r="BB28" i="22"/>
  <c r="BE17" i="26"/>
  <c r="BA89" i="22"/>
  <c r="BG28" i="28"/>
  <c r="BG46" i="27"/>
  <c r="BG28" i="27" s="1"/>
  <c r="BE47" i="30"/>
  <c r="BE26" i="30"/>
  <c r="BJ96" i="23"/>
  <c r="BB68" i="27"/>
  <c r="BA97" i="28"/>
  <c r="BA95" i="27"/>
  <c r="BA97" i="27" s="1"/>
  <c r="AZ9" i="23"/>
  <c r="BG93" i="29"/>
  <c r="BX16" i="30"/>
  <c r="BP16" i="30"/>
  <c r="BC45" i="19"/>
  <c r="BC27" i="20"/>
  <c r="BB8" i="27"/>
  <c r="BP8" i="27" s="1"/>
  <c r="BP8" i="28"/>
  <c r="BB11" i="28"/>
  <c r="BF28" i="22"/>
  <c r="BK72" i="23"/>
  <c r="BK75" i="27"/>
  <c r="BC52" i="21"/>
  <c r="BC22" i="21"/>
  <c r="BC34" i="21" s="1"/>
  <c r="BG80" i="34"/>
  <c r="AZ58" i="24"/>
  <c r="AZ56" i="23"/>
  <c r="BP56" i="24"/>
  <c r="BF83" i="29"/>
  <c r="BB74" i="34"/>
  <c r="BH28" i="21"/>
  <c r="BA64" i="27"/>
  <c r="BK89" i="26"/>
  <c r="BE83" i="24"/>
  <c r="BE63" i="23"/>
  <c r="BE77" i="27"/>
  <c r="BB81" i="23"/>
  <c r="BJ50" i="30"/>
  <c r="BJ20" i="30"/>
  <c r="BJ41" i="30"/>
  <c r="BD91" i="34"/>
  <c r="BD93" i="9"/>
  <c r="BD89" i="28"/>
  <c r="BD86" i="27"/>
  <c r="AZ57" i="19"/>
  <c r="BP57" i="19" s="1"/>
  <c r="BP57" i="20"/>
  <c r="BG26" i="22"/>
  <c r="BG47" i="22"/>
  <c r="BI52" i="26"/>
  <c r="BI22" i="26"/>
  <c r="BF26" i="22"/>
  <c r="BF47" i="22"/>
  <c r="BG88" i="32"/>
  <c r="BG88" i="10"/>
  <c r="AZ77" i="33"/>
  <c r="BP77" i="33" s="1"/>
  <c r="BP77" i="8"/>
  <c r="BJ71" i="27"/>
  <c r="BD22" i="25"/>
  <c r="BD34" i="25" s="1"/>
  <c r="BD52" i="25"/>
  <c r="BE17" i="22"/>
  <c r="BF76" i="23"/>
  <c r="BG86" i="34"/>
  <c r="BG89" i="9"/>
  <c r="AZ87" i="23"/>
  <c r="BP87" i="24"/>
  <c r="BA66" i="34"/>
  <c r="BA66" i="31" s="1"/>
  <c r="BE89" i="22"/>
  <c r="BP81" i="22"/>
  <c r="BF78" i="27"/>
  <c r="BC97" i="26"/>
  <c r="BA78" i="23"/>
  <c r="BD51" i="28"/>
  <c r="BD39" i="27"/>
  <c r="BD21" i="28"/>
  <c r="BD89" i="30"/>
  <c r="BK27" i="24"/>
  <c r="BK45" i="23"/>
  <c r="BK82" i="27"/>
  <c r="AZ15" i="27"/>
  <c r="BX15" i="28"/>
  <c r="BP15" i="28"/>
  <c r="BI51" i="25"/>
  <c r="BI21" i="25"/>
  <c r="BJ66" i="27"/>
  <c r="BK96" i="23"/>
  <c r="BC10" i="23"/>
  <c r="BG17" i="25"/>
  <c r="BF92" i="23"/>
  <c r="BC17" i="25"/>
  <c r="BG83" i="28"/>
  <c r="BG63" i="27"/>
  <c r="BA71" i="23"/>
  <c r="BB88" i="23"/>
  <c r="BE83" i="22"/>
  <c r="BB57" i="27"/>
  <c r="BP66" i="25"/>
  <c r="BD75" i="23"/>
  <c r="AZ76" i="27"/>
  <c r="BP76" i="28"/>
  <c r="BI72" i="27"/>
  <c r="BD66" i="23"/>
  <c r="BD89" i="24"/>
  <c r="BD86" i="23"/>
  <c r="BC97" i="29"/>
  <c r="BB11" i="25"/>
  <c r="BP8" i="25"/>
  <c r="BD81" i="34"/>
  <c r="BD11" i="9"/>
  <c r="BD8" i="34"/>
  <c r="BD11" i="34" s="1"/>
  <c r="BC77" i="27"/>
  <c r="BG91" i="27"/>
  <c r="BG93" i="28"/>
  <c r="AZ92" i="34"/>
  <c r="BP92" i="9"/>
  <c r="BB80" i="23"/>
  <c r="BB58" i="25"/>
  <c r="AZ89" i="29"/>
  <c r="BP86" i="29"/>
  <c r="BB47" i="30"/>
  <c r="BB26" i="30"/>
  <c r="BA11" i="30"/>
  <c r="BA80" i="27"/>
  <c r="BJ86" i="34"/>
  <c r="BJ89" i="9"/>
  <c r="BG52" i="22"/>
  <c r="BG22" i="22"/>
  <c r="BJ27" i="29"/>
  <c r="BJ67" i="23"/>
  <c r="BA83" i="28"/>
  <c r="BA63" i="27"/>
  <c r="BK57" i="23"/>
  <c r="BC50" i="25"/>
  <c r="BC41" i="25"/>
  <c r="BC20" i="25"/>
  <c r="BK97" i="22"/>
  <c r="BF86" i="27"/>
  <c r="BF89" i="28"/>
  <c r="BJ69" i="27"/>
  <c r="BK20" i="25"/>
  <c r="BK50" i="25"/>
  <c r="BK41" i="25"/>
  <c r="BA8" i="27"/>
  <c r="BA11" i="28"/>
  <c r="BH97" i="29"/>
  <c r="BG82" i="23"/>
  <c r="BH89" i="29"/>
  <c r="BF28" i="20"/>
  <c r="BF46" i="19"/>
  <c r="BF28" i="19" s="1"/>
  <c r="BP80" i="21"/>
  <c r="BK28" i="20"/>
  <c r="BK46" i="19"/>
  <c r="BK28" i="19" s="1"/>
  <c r="BB11" i="30"/>
  <c r="BP8" i="30"/>
  <c r="BE22" i="25"/>
  <c r="BE34" i="25" s="1"/>
  <c r="BE52" i="25"/>
  <c r="BK97" i="30"/>
  <c r="BI88" i="27"/>
  <c r="BJ67" i="19"/>
  <c r="BC11" i="29"/>
  <c r="BG97" i="30"/>
  <c r="BC27" i="9"/>
  <c r="BC45" i="34"/>
  <c r="BC27" i="34" s="1"/>
  <c r="BE66" i="27"/>
  <c r="AZ27" i="29"/>
  <c r="BP45" i="29"/>
  <c r="BG10" i="23"/>
  <c r="BG87" i="19"/>
  <c r="BE97" i="22"/>
  <c r="BE72" i="27"/>
  <c r="BJ97" i="21"/>
  <c r="BG58" i="29"/>
  <c r="BB77" i="27"/>
  <c r="BD83" i="21"/>
  <c r="BA50" i="28"/>
  <c r="BA20" i="28"/>
  <c r="BA38" i="27"/>
  <c r="BA41" i="28"/>
  <c r="BB80" i="32"/>
  <c r="BB80" i="10"/>
  <c r="BJ16" i="23"/>
  <c r="BF58" i="28"/>
  <c r="BF56" i="27"/>
  <c r="BA14" i="27"/>
  <c r="BA17" i="28"/>
  <c r="BG10" i="34"/>
  <c r="BG47" i="20"/>
  <c r="BG29" i="20" s="1"/>
  <c r="BG26" i="20"/>
  <c r="BG44" i="19"/>
  <c r="BG89" i="26"/>
  <c r="BB58" i="28"/>
  <c r="BB56" i="27"/>
  <c r="BB58" i="27" s="1"/>
  <c r="BI17" i="21"/>
  <c r="BD72" i="23"/>
  <c r="BE81" i="27"/>
  <c r="BJ58" i="30"/>
  <c r="BA80" i="33"/>
  <c r="BJ11" i="30"/>
  <c r="BE52" i="21"/>
  <c r="BE22" i="21"/>
  <c r="BH11" i="30"/>
  <c r="BC76" i="23"/>
  <c r="BD67" i="19"/>
  <c r="BA87" i="27"/>
  <c r="BJ51" i="24"/>
  <c r="BJ39" i="23"/>
  <c r="BJ21" i="24"/>
  <c r="BP75" i="26"/>
  <c r="BP70" i="29"/>
  <c r="BC74" i="34"/>
  <c r="BE58" i="22"/>
  <c r="BE60" i="22" s="1"/>
  <c r="BE99" i="22" s="1"/>
  <c r="AZ28" i="21"/>
  <c r="BP46" i="21"/>
  <c r="BP52" i="21" s="1"/>
  <c r="BE76" i="34"/>
  <c r="BP72" i="22"/>
  <c r="AZ93" i="24"/>
  <c r="AZ91" i="23"/>
  <c r="BP91" i="24"/>
  <c r="BF93" i="29"/>
  <c r="BJ14" i="23"/>
  <c r="BJ17" i="24"/>
  <c r="BG83" i="24"/>
  <c r="BG63" i="23"/>
  <c r="BE97" i="29"/>
  <c r="BE51" i="30"/>
  <c r="BE21" i="30"/>
  <c r="BP64" i="29"/>
  <c r="AZ17" i="25"/>
  <c r="BX14" i="25"/>
  <c r="BP14" i="25"/>
  <c r="BE64" i="23"/>
  <c r="BH71" i="23"/>
  <c r="AZ72" i="32"/>
  <c r="AZ72" i="10"/>
  <c r="BP72" i="1"/>
  <c r="BG27" i="9"/>
  <c r="BG45" i="34"/>
  <c r="BG27" i="34" s="1"/>
  <c r="BI92" i="27"/>
  <c r="BD80" i="23"/>
  <c r="BI58" i="26"/>
  <c r="BJ88" i="23"/>
  <c r="BC89" i="29"/>
  <c r="BP64" i="26"/>
  <c r="BH96" i="23"/>
  <c r="BI82" i="27"/>
  <c r="BE45" i="23"/>
  <c r="BE27" i="24"/>
  <c r="AZ97" i="22"/>
  <c r="BP95" i="22"/>
  <c r="BP97" i="22" s="1"/>
  <c r="BI10" i="27"/>
  <c r="BB82" i="23"/>
  <c r="BH93" i="29"/>
  <c r="BI89" i="30"/>
  <c r="BG20" i="26"/>
  <c r="BG32" i="26" s="1"/>
  <c r="BG41" i="26"/>
  <c r="BG50" i="26"/>
  <c r="BB92" i="23"/>
  <c r="BK88" i="27"/>
  <c r="BA58" i="21"/>
  <c r="BI27" i="20"/>
  <c r="BI45" i="19"/>
  <c r="BB67" i="27"/>
  <c r="BJ83" i="30"/>
  <c r="BD67" i="27"/>
  <c r="BA28" i="24"/>
  <c r="BA46" i="23"/>
  <c r="BF69" i="23"/>
  <c r="BA89" i="29"/>
  <c r="BA86" i="27"/>
  <c r="BA89" i="28"/>
  <c r="BE63" i="34"/>
  <c r="BE83" i="9"/>
  <c r="BC17" i="26"/>
  <c r="BC16" i="27"/>
  <c r="BK9" i="23"/>
  <c r="BH56" i="23"/>
  <c r="BH58" i="24"/>
  <c r="BK27" i="22"/>
  <c r="BD97" i="26"/>
  <c r="BG58" i="26"/>
  <c r="BF93" i="22"/>
  <c r="BC64" i="27"/>
  <c r="BP77" i="29"/>
  <c r="BP9" i="28"/>
  <c r="BB9" i="27"/>
  <c r="BP9" i="27" s="1"/>
  <c r="BC15" i="27"/>
  <c r="BI78" i="27"/>
  <c r="BH67" i="33"/>
  <c r="BB65" i="19"/>
  <c r="BG39" i="34"/>
  <c r="BG21" i="9"/>
  <c r="BG33" i="9" s="1"/>
  <c r="BG51" i="9"/>
  <c r="BC93" i="30"/>
  <c r="BE27" i="29"/>
  <c r="BH93" i="26"/>
  <c r="BJ27" i="26"/>
  <c r="BI70" i="27"/>
  <c r="BK93" i="25"/>
  <c r="BI67" i="27"/>
  <c r="BC58" i="25"/>
  <c r="BC73" i="23"/>
  <c r="AZ47" i="25"/>
  <c r="AZ26" i="25"/>
  <c r="BP44" i="25"/>
  <c r="BA47" i="24"/>
  <c r="BA44" i="23"/>
  <c r="BA26" i="24"/>
  <c r="BG70" i="27"/>
  <c r="BI58" i="30"/>
  <c r="BF65" i="34"/>
  <c r="BC47" i="26"/>
  <c r="BC26" i="26"/>
  <c r="BF79" i="34"/>
  <c r="BI9" i="23"/>
  <c r="BK70" i="23"/>
  <c r="AZ77" i="27"/>
  <c r="BP77" i="28"/>
  <c r="BB89" i="21"/>
  <c r="BF83" i="22"/>
  <c r="BG88" i="23"/>
  <c r="BF79" i="27"/>
  <c r="BJ57" i="19"/>
  <c r="BG89" i="24"/>
  <c r="BG86" i="23"/>
  <c r="BA70" i="23"/>
  <c r="BA20" i="29"/>
  <c r="BA32" i="29" s="1"/>
  <c r="BA41" i="29"/>
  <c r="BA50" i="29"/>
  <c r="BB21" i="22"/>
  <c r="BB51" i="22"/>
  <c r="BE17" i="21"/>
  <c r="BE23" i="21" s="1"/>
  <c r="BA27" i="29"/>
  <c r="BD28" i="30"/>
  <c r="BH75" i="27"/>
  <c r="BF67" i="23"/>
  <c r="BP88" i="22"/>
  <c r="BB81" i="19"/>
  <c r="BC51" i="26"/>
  <c r="BC21" i="26"/>
  <c r="BC33" i="26" s="1"/>
  <c r="BP75" i="21"/>
  <c r="BI58" i="21"/>
  <c r="BG17" i="26"/>
  <c r="BF88" i="19"/>
  <c r="BA20" i="22"/>
  <c r="BA50" i="22"/>
  <c r="BA41" i="22"/>
  <c r="AZ21" i="21"/>
  <c r="AZ51" i="21"/>
  <c r="BP39" i="21"/>
  <c r="BJ92" i="19"/>
  <c r="BB46" i="27"/>
  <c r="BB28" i="28"/>
  <c r="BG92" i="19"/>
  <c r="BP87" i="30"/>
  <c r="BD96" i="23"/>
  <c r="BI11" i="30"/>
  <c r="BG28" i="25"/>
  <c r="BC21" i="29"/>
  <c r="BC51" i="29"/>
  <c r="BH95" i="27"/>
  <c r="BH97" i="27" s="1"/>
  <c r="BH97" i="28"/>
  <c r="BK21" i="26"/>
  <c r="BK51" i="26"/>
  <c r="BD28" i="22"/>
  <c r="BK66" i="23"/>
  <c r="BP79" i="29"/>
  <c r="BF50" i="22"/>
  <c r="BF20" i="22"/>
  <c r="BF41" i="22"/>
  <c r="BA74" i="27"/>
  <c r="BK97" i="25"/>
  <c r="BA75" i="23"/>
  <c r="AZ41" i="30"/>
  <c r="AZ50" i="30"/>
  <c r="AZ20" i="30"/>
  <c r="BP38" i="30"/>
  <c r="BB97" i="25"/>
  <c r="BG27" i="28"/>
  <c r="BG45" i="27"/>
  <c r="BG51" i="27" s="1"/>
  <c r="BG50" i="30"/>
  <c r="BG41" i="30"/>
  <c r="BG23" i="30" s="1"/>
  <c r="BG20" i="30"/>
  <c r="BF58" i="9"/>
  <c r="BF56" i="34"/>
  <c r="BF58" i="34" s="1"/>
  <c r="BA76" i="27"/>
  <c r="BK68" i="34"/>
  <c r="BA91" i="23"/>
  <c r="BA93" i="24"/>
  <c r="BF80" i="19"/>
  <c r="BG28" i="30"/>
  <c r="BJ20" i="20"/>
  <c r="BJ32" i="20" s="1"/>
  <c r="BJ50" i="20"/>
  <c r="BJ38" i="19"/>
  <c r="BJ41" i="20"/>
  <c r="BH9" i="27"/>
  <c r="BH11" i="27" s="1"/>
  <c r="BH21" i="30"/>
  <c r="BH51" i="30"/>
  <c r="AZ17" i="29"/>
  <c r="BP14" i="29"/>
  <c r="BX14" i="29"/>
  <c r="BP70" i="26"/>
  <c r="BD14" i="27"/>
  <c r="BD17" i="28"/>
  <c r="BD23" i="28" s="1"/>
  <c r="BE47" i="21"/>
  <c r="BE26" i="21"/>
  <c r="BK76" i="27"/>
  <c r="BE17" i="24"/>
  <c r="BE14" i="23"/>
  <c r="BE52" i="30"/>
  <c r="BE22" i="30"/>
  <c r="AZ96" i="27"/>
  <c r="BC14" i="23"/>
  <c r="BC17" i="24"/>
  <c r="BC29" i="24" s="1"/>
  <c r="BI16" i="23"/>
  <c r="BC82" i="19"/>
  <c r="AZ73" i="23"/>
  <c r="BP73" i="24"/>
  <c r="BG72" i="23"/>
  <c r="BB97" i="26"/>
  <c r="BP74" i="29"/>
  <c r="BD41" i="26"/>
  <c r="BD50" i="26"/>
  <c r="BD20" i="26"/>
  <c r="BK92" i="19"/>
  <c r="BC97" i="30"/>
  <c r="BK86" i="23"/>
  <c r="BK89" i="24"/>
  <c r="BG97" i="24"/>
  <c r="BG95" i="23"/>
  <c r="BB22" i="21"/>
  <c r="BB52" i="21"/>
  <c r="BH8" i="27"/>
  <c r="BH11" i="28"/>
  <c r="BJ52" i="28"/>
  <c r="BJ22" i="28"/>
  <c r="BJ34" i="28" s="1"/>
  <c r="BJ40" i="27"/>
  <c r="BK45" i="19"/>
  <c r="BK27" i="19" s="1"/>
  <c r="BK27" i="20"/>
  <c r="BK51" i="24"/>
  <c r="BK39" i="23"/>
  <c r="BK21" i="24"/>
  <c r="BP72" i="26"/>
  <c r="AZ47" i="28"/>
  <c r="AZ26" i="28"/>
  <c r="AZ44" i="27"/>
  <c r="BP44" i="28"/>
  <c r="BK26" i="22"/>
  <c r="BK47" i="22"/>
  <c r="BC11" i="25"/>
  <c r="BK82" i="23"/>
  <c r="BD74" i="23"/>
  <c r="BG81" i="10"/>
  <c r="BG81" i="32"/>
  <c r="BG81" i="35" s="1"/>
  <c r="BD47" i="26"/>
  <c r="BD26" i="26"/>
  <c r="BK97" i="29"/>
  <c r="AZ26" i="9"/>
  <c r="AZ44" i="34"/>
  <c r="AZ47" i="9"/>
  <c r="BP44" i="9"/>
  <c r="BK79" i="27"/>
  <c r="BD77" i="23"/>
  <c r="BC17" i="22"/>
  <c r="BG79" i="23"/>
  <c r="BH51" i="21"/>
  <c r="BH21" i="21"/>
  <c r="BI78" i="19"/>
  <c r="AZ81" i="23"/>
  <c r="BP81" i="24"/>
  <c r="BH89" i="30"/>
  <c r="BF72" i="23"/>
  <c r="BG89" i="30"/>
  <c r="BE51" i="29"/>
  <c r="BE21" i="29"/>
  <c r="BA51" i="24"/>
  <c r="BA21" i="24"/>
  <c r="BA39" i="23"/>
  <c r="BB27" i="29"/>
  <c r="BD93" i="25"/>
  <c r="BG28" i="29"/>
  <c r="BG20" i="29"/>
  <c r="BG41" i="29"/>
  <c r="BG50" i="29"/>
  <c r="AZ89" i="22"/>
  <c r="BP86" i="22"/>
  <c r="BA89" i="25"/>
  <c r="BP69" i="21"/>
  <c r="BF28" i="21"/>
  <c r="BK10" i="23"/>
  <c r="BF27" i="9"/>
  <c r="BF45" i="34"/>
  <c r="BF15" i="34"/>
  <c r="BF21" i="34" s="1"/>
  <c r="BK88" i="34"/>
  <c r="BK88" i="35" s="1"/>
  <c r="BA58" i="29"/>
  <c r="AZ81" i="34"/>
  <c r="BP81" i="9"/>
  <c r="BK83" i="26"/>
  <c r="BP92" i="29"/>
  <c r="BH67" i="23"/>
  <c r="BI26" i="26"/>
  <c r="BI47" i="26"/>
  <c r="BI66" i="23"/>
  <c r="BI81" i="27"/>
  <c r="BF68" i="27"/>
  <c r="BF77" i="27"/>
  <c r="BJ17" i="30"/>
  <c r="BI97" i="29"/>
  <c r="BG96" i="27"/>
  <c r="BI14" i="34"/>
  <c r="BI17" i="34" s="1"/>
  <c r="BI17" i="9"/>
  <c r="BE27" i="26"/>
  <c r="BJ52" i="25"/>
  <c r="BJ22" i="25"/>
  <c r="BC52" i="28"/>
  <c r="BC22" i="28"/>
  <c r="BC34" i="28" s="1"/>
  <c r="BC40" i="27"/>
  <c r="BC22" i="27" s="1"/>
  <c r="BC34" i="27" s="1"/>
  <c r="BK71" i="19"/>
  <c r="BE89" i="26"/>
  <c r="AZ21" i="28"/>
  <c r="AZ51" i="28"/>
  <c r="AZ39" i="27"/>
  <c r="BP39" i="28"/>
  <c r="BE28" i="29"/>
  <c r="BI93" i="29"/>
  <c r="BG77" i="19"/>
  <c r="BK68" i="27"/>
  <c r="BK45" i="27"/>
  <c r="BK27" i="28"/>
  <c r="BG69" i="27"/>
  <c r="BE15" i="23"/>
  <c r="BF73" i="23"/>
  <c r="BJ64" i="19"/>
  <c r="BA10" i="27"/>
  <c r="BA93" i="21"/>
  <c r="BD58" i="30"/>
  <c r="BA51" i="28"/>
  <c r="BA21" i="28"/>
  <c r="BA39" i="27"/>
  <c r="AZ28" i="26"/>
  <c r="AZ34" i="26" s="1"/>
  <c r="BP46" i="26"/>
  <c r="BP28" i="26" s="1"/>
  <c r="BP78" i="29"/>
  <c r="BB46" i="23"/>
  <c r="BB28" i="24"/>
  <c r="BF10" i="27"/>
  <c r="BD27" i="30"/>
  <c r="BG93" i="21"/>
  <c r="BK64" i="27"/>
  <c r="BH26" i="21"/>
  <c r="BH47" i="21"/>
  <c r="BH29" i="21" s="1"/>
  <c r="BC76" i="10"/>
  <c r="BC76" i="32"/>
  <c r="BC76" i="31" s="1"/>
  <c r="BH10" i="27"/>
  <c r="BF11" i="30"/>
  <c r="BF88" i="27"/>
  <c r="BJ17" i="28"/>
  <c r="BJ14" i="27"/>
  <c r="BP82" i="26"/>
  <c r="BD71" i="27"/>
  <c r="BH22" i="28"/>
  <c r="BH40" i="27"/>
  <c r="BH52" i="28"/>
  <c r="BG65" i="27"/>
  <c r="BJ67" i="27"/>
  <c r="BJ50" i="29"/>
  <c r="BJ20" i="29"/>
  <c r="BJ41" i="29"/>
  <c r="BB96" i="23"/>
  <c r="BJ78" i="23"/>
  <c r="BF83" i="25"/>
  <c r="BI83" i="29"/>
  <c r="AZ70" i="34"/>
  <c r="AZ70" i="31" s="1"/>
  <c r="BP70" i="9"/>
  <c r="BG93" i="26"/>
  <c r="AZ28" i="25"/>
  <c r="BP46" i="25"/>
  <c r="BE70" i="32"/>
  <c r="BE70" i="10"/>
  <c r="BD21" i="26"/>
  <c r="BD51" i="26"/>
  <c r="BA67" i="33"/>
  <c r="BA67" i="35" s="1"/>
  <c r="BE79" i="27"/>
  <c r="BE76" i="27"/>
  <c r="BJ22" i="20"/>
  <c r="BJ40" i="19"/>
  <c r="BJ52" i="20"/>
  <c r="BE58" i="30"/>
  <c r="AZ14" i="27"/>
  <c r="AZ26" i="27" s="1"/>
  <c r="AZ17" i="28"/>
  <c r="BX14" i="28"/>
  <c r="BP14" i="28"/>
  <c r="BI74" i="27"/>
  <c r="BB20" i="29"/>
  <c r="BB50" i="29"/>
  <c r="BB41" i="29"/>
  <c r="BE77" i="32"/>
  <c r="BE77" i="31" s="1"/>
  <c r="BE77" i="10"/>
  <c r="BF97" i="26"/>
  <c r="BF46" i="23"/>
  <c r="BF28" i="23" s="1"/>
  <c r="BF28" i="24"/>
  <c r="BK22" i="26"/>
  <c r="BK52" i="26"/>
  <c r="BH89" i="26"/>
  <c r="BD79" i="27"/>
  <c r="BA27" i="26"/>
  <c r="BA33" i="26" s="1"/>
  <c r="BJ72" i="23"/>
  <c r="BK77" i="27"/>
  <c r="BB70" i="33"/>
  <c r="BF16" i="27"/>
  <c r="BF26" i="9"/>
  <c r="BF47" i="9"/>
  <c r="BF44" i="34"/>
  <c r="BA72" i="32"/>
  <c r="BA72" i="10"/>
  <c r="BH38" i="23"/>
  <c r="BH41" i="24"/>
  <c r="BH20" i="24"/>
  <c r="BH50" i="24"/>
  <c r="BB26" i="21"/>
  <c r="BB47" i="21"/>
  <c r="BB29" i="21" s="1"/>
  <c r="BH93" i="30"/>
  <c r="BD93" i="22"/>
  <c r="BP57" i="26"/>
  <c r="BE28" i="30"/>
  <c r="AZ82" i="27"/>
  <c r="BP82" i="28"/>
  <c r="AZ76" i="23"/>
  <c r="BP76" i="24"/>
  <c r="BC45" i="27"/>
  <c r="BC27" i="28"/>
  <c r="BJ89" i="29"/>
  <c r="BP70" i="30"/>
  <c r="BF14" i="27"/>
  <c r="BF17" i="27" s="1"/>
  <c r="BF17" i="28"/>
  <c r="BK20" i="29"/>
  <c r="BK50" i="29"/>
  <c r="BK41" i="29"/>
  <c r="BK23" i="29" s="1"/>
  <c r="BK67" i="27"/>
  <c r="BI81" i="34"/>
  <c r="BH82" i="27"/>
  <c r="BH74" i="23"/>
  <c r="BP75" i="25"/>
  <c r="BC89" i="26"/>
  <c r="AZ83" i="29"/>
  <c r="BP63" i="29"/>
  <c r="BI67" i="19"/>
  <c r="BF17" i="30"/>
  <c r="BE27" i="28"/>
  <c r="BE45" i="27"/>
  <c r="BI17" i="26"/>
  <c r="BP68" i="21"/>
  <c r="BK80" i="19"/>
  <c r="BB93" i="24"/>
  <c r="BB91" i="23"/>
  <c r="BG11" i="28"/>
  <c r="BH103" i="28" s="1"/>
  <c r="BG8" i="27"/>
  <c r="BP75" i="29"/>
  <c r="BJ83" i="26"/>
  <c r="BH58" i="30"/>
  <c r="AZ87" i="27"/>
  <c r="BP87" i="27" s="1"/>
  <c r="BP87" i="28"/>
  <c r="BP89" i="28" s="1"/>
  <c r="BA51" i="1"/>
  <c r="BA21" i="1"/>
  <c r="BA33" i="1" s="1"/>
  <c r="BA39" i="10"/>
  <c r="BA39" i="32"/>
  <c r="BG80" i="27"/>
  <c r="AZ67" i="27"/>
  <c r="BP67" i="28"/>
  <c r="BI80" i="27"/>
  <c r="BI64" i="19"/>
  <c r="BG81" i="34"/>
  <c r="BF20" i="28"/>
  <c r="BF41" i="28"/>
  <c r="BF50" i="28"/>
  <c r="BF38" i="27"/>
  <c r="BG71" i="33"/>
  <c r="BP80" i="26"/>
  <c r="BA81" i="34"/>
  <c r="BA81" i="31" s="1"/>
  <c r="BK87" i="27"/>
  <c r="AZ46" i="27"/>
  <c r="AZ28" i="28"/>
  <c r="BP46" i="28"/>
  <c r="BD51" i="29"/>
  <c r="BD21" i="29"/>
  <c r="BC28" i="30"/>
  <c r="BD52" i="21"/>
  <c r="BD22" i="21"/>
  <c r="BD34" i="21" s="1"/>
  <c r="AZ27" i="26"/>
  <c r="BP45" i="26"/>
  <c r="BK68" i="19"/>
  <c r="BJ11" i="25"/>
  <c r="BC92" i="27"/>
  <c r="BK21" i="22"/>
  <c r="BK51" i="22"/>
  <c r="AZ41" i="26"/>
  <c r="AZ20" i="26"/>
  <c r="AZ50" i="26"/>
  <c r="BP38" i="26"/>
  <c r="BH81" i="19"/>
  <c r="BG52" i="29"/>
  <c r="BG22" i="29"/>
  <c r="BG34" i="29" s="1"/>
  <c r="BI17" i="29"/>
  <c r="BI23" i="29" s="1"/>
  <c r="BP81" i="21"/>
  <c r="BJ89" i="28"/>
  <c r="BJ86" i="27"/>
  <c r="BC89" i="28"/>
  <c r="BC86" i="27"/>
  <c r="BC16" i="23"/>
  <c r="BC22" i="23" s="1"/>
  <c r="BC22" i="9"/>
  <c r="BC40" i="34"/>
  <c r="BC40" i="35" s="1"/>
  <c r="BC52" i="9"/>
  <c r="BA83" i="26"/>
  <c r="BI70" i="23"/>
  <c r="BP67" i="30"/>
  <c r="BG76" i="34"/>
  <c r="BD58" i="21"/>
  <c r="BH93" i="9"/>
  <c r="BH91" i="34"/>
  <c r="BH93" i="34" s="1"/>
  <c r="BG97" i="29"/>
  <c r="BB16" i="23"/>
  <c r="BG52" i="30"/>
  <c r="BG22" i="30"/>
  <c r="BB52" i="22"/>
  <c r="BB22" i="22"/>
  <c r="BB34" i="22" s="1"/>
  <c r="BI75" i="23"/>
  <c r="AZ45" i="23"/>
  <c r="AZ27" i="24"/>
  <c r="BP45" i="24"/>
  <c r="BB93" i="25"/>
  <c r="BH74" i="34"/>
  <c r="BF86" i="19"/>
  <c r="BF89" i="20"/>
  <c r="BI47" i="21"/>
  <c r="BI29" i="21" s="1"/>
  <c r="BI26" i="21"/>
  <c r="BE58" i="28"/>
  <c r="BE56" i="27"/>
  <c r="AZ47" i="29"/>
  <c r="AZ26" i="29"/>
  <c r="AZ32" i="29" s="1"/>
  <c r="BP44" i="29"/>
  <c r="BJ27" i="30"/>
  <c r="BA63" i="23"/>
  <c r="BA83" i="24"/>
  <c r="BD28" i="25"/>
  <c r="BA52" i="20"/>
  <c r="BA40" i="19"/>
  <c r="BA22" i="20"/>
  <c r="BA34" i="20" s="1"/>
  <c r="BP81" i="30"/>
  <c r="BK50" i="20"/>
  <c r="BK38" i="19"/>
  <c r="BK41" i="20"/>
  <c r="BK53" i="20" s="1"/>
  <c r="BK60" i="20" s="1"/>
  <c r="BK20" i="20"/>
  <c r="BK32" i="20" s="1"/>
  <c r="BC83" i="24"/>
  <c r="BC63" i="23"/>
  <c r="BH93" i="28"/>
  <c r="BH91" i="27"/>
  <c r="BD20" i="30"/>
  <c r="BD32" i="30" s="1"/>
  <c r="BD41" i="30"/>
  <c r="BD53" i="30" s="1"/>
  <c r="BD50" i="30"/>
  <c r="AZ22" i="26"/>
  <c r="AZ52" i="26"/>
  <c r="BP40" i="26"/>
  <c r="BF11" i="26"/>
  <c r="BK70" i="27"/>
  <c r="BJ27" i="28"/>
  <c r="BJ45" i="27"/>
  <c r="BK11" i="30"/>
  <c r="BK103" i="30" s="1"/>
  <c r="AZ22" i="25"/>
  <c r="AZ52" i="25"/>
  <c r="BP40" i="25"/>
  <c r="BP52" i="25" s="1"/>
  <c r="BD81" i="23"/>
  <c r="BB52" i="29"/>
  <c r="BB22" i="29"/>
  <c r="BA80" i="23"/>
  <c r="BD83" i="25"/>
  <c r="AZ92" i="27"/>
  <c r="BP92" i="28"/>
  <c r="BG17" i="30"/>
  <c r="BJ51" i="21"/>
  <c r="BJ21" i="21"/>
  <c r="BK21" i="21"/>
  <c r="BK33" i="21" s="1"/>
  <c r="BK51" i="21"/>
  <c r="BA96" i="23"/>
  <c r="BI77" i="27"/>
  <c r="BH58" i="26"/>
  <c r="AZ97" i="28"/>
  <c r="AZ95" i="27"/>
  <c r="BP95" i="28"/>
  <c r="BP97" i="28" s="1"/>
  <c r="BB73" i="27"/>
  <c r="BH28" i="30"/>
  <c r="BF28" i="26"/>
  <c r="BD28" i="26"/>
  <c r="BF81" i="27"/>
  <c r="BE20" i="25"/>
  <c r="BE50" i="25"/>
  <c r="BE41" i="25"/>
  <c r="BP67" i="22"/>
  <c r="BB16" i="34"/>
  <c r="BF28" i="25"/>
  <c r="BB11" i="29"/>
  <c r="BP8" i="29"/>
  <c r="BF47" i="28"/>
  <c r="BF26" i="28"/>
  <c r="BF44" i="27"/>
  <c r="BJ74" i="27"/>
  <c r="BF89" i="26"/>
  <c r="BD11" i="26"/>
  <c r="AZ21" i="29"/>
  <c r="AZ51" i="29"/>
  <c r="BP39" i="29"/>
  <c r="BP75" i="30"/>
  <c r="BB87" i="19"/>
  <c r="BP64" i="30"/>
  <c r="BD91" i="27"/>
  <c r="BD93" i="28"/>
  <c r="BE47" i="29"/>
  <c r="BE26" i="29"/>
  <c r="BP87" i="29"/>
  <c r="BP9" i="29"/>
  <c r="BJ58" i="25"/>
  <c r="BI73" i="33"/>
  <c r="BI73" i="31" s="1"/>
  <c r="BI93" i="25"/>
  <c r="BD82" i="23"/>
  <c r="BK87" i="23"/>
  <c r="BI73" i="27"/>
  <c r="BI57" i="27"/>
  <c r="BG47" i="26"/>
  <c r="BG26" i="26"/>
  <c r="BA56" i="27"/>
  <c r="BA58" i="28"/>
  <c r="BC82" i="10"/>
  <c r="BC82" i="32"/>
  <c r="BP68" i="30"/>
  <c r="BJ78" i="27"/>
  <c r="BH83" i="28"/>
  <c r="BH63" i="27"/>
  <c r="AZ17" i="9"/>
  <c r="AZ14" i="34"/>
  <c r="BP14" i="9"/>
  <c r="BX14" i="9"/>
  <c r="BC41" i="28"/>
  <c r="BC38" i="27"/>
  <c r="BC50" i="28"/>
  <c r="BC20" i="28"/>
  <c r="BC32" i="28" s="1"/>
  <c r="BP76" i="25"/>
  <c r="BP92" i="30"/>
  <c r="BG97" i="28"/>
  <c r="BG95" i="27"/>
  <c r="BH63" i="23"/>
  <c r="BH83" i="24"/>
  <c r="BG71" i="23"/>
  <c r="BP66" i="21"/>
  <c r="BE52" i="29"/>
  <c r="BE22" i="29"/>
  <c r="BA72" i="23"/>
  <c r="BK47" i="21"/>
  <c r="BK29" i="21" s="1"/>
  <c r="BK26" i="21"/>
  <c r="BA16" i="23"/>
  <c r="BF68" i="19"/>
  <c r="BK17" i="22"/>
  <c r="BE16" i="23"/>
  <c r="BE17" i="23" s="1"/>
  <c r="BJ81" i="27"/>
  <c r="BD27" i="28"/>
  <c r="BD45" i="27"/>
  <c r="BD27" i="27" s="1"/>
  <c r="BA75" i="27"/>
  <c r="BG57" i="34"/>
  <c r="BA65" i="19"/>
  <c r="BE46" i="19"/>
  <c r="BE28" i="20"/>
  <c r="BC96" i="27"/>
  <c r="AZ83" i="26"/>
  <c r="BP63" i="26"/>
  <c r="BH51" i="28"/>
  <c r="BH39" i="27"/>
  <c r="BH21" i="28"/>
  <c r="AZ58" i="22"/>
  <c r="BP56" i="22"/>
  <c r="BE88" i="27"/>
  <c r="BI95" i="23"/>
  <c r="BI97" i="24"/>
  <c r="BD97" i="30"/>
  <c r="AZ89" i="20"/>
  <c r="AZ86" i="19"/>
  <c r="BP86" i="20"/>
  <c r="AZ45" i="27"/>
  <c r="AZ51" i="27" s="1"/>
  <c r="AZ27" i="28"/>
  <c r="BP45" i="28"/>
  <c r="BI89" i="21"/>
  <c r="BA67" i="23"/>
  <c r="BK73" i="23"/>
  <c r="BI58" i="24"/>
  <c r="BI56" i="23"/>
  <c r="BK83" i="25"/>
  <c r="AZ75" i="27"/>
  <c r="BP75" i="28"/>
  <c r="BA64" i="23"/>
  <c r="BK16" i="23"/>
  <c r="BI72" i="34"/>
  <c r="BH68" i="23"/>
  <c r="BF70" i="27"/>
  <c r="BA9" i="27"/>
  <c r="BA11" i="27" s="1"/>
  <c r="BC50" i="30"/>
  <c r="BC41" i="30"/>
  <c r="BC23" i="30" s="1"/>
  <c r="BC20" i="30"/>
  <c r="BD65" i="23"/>
  <c r="BP69" i="30"/>
  <c r="BE57" i="27"/>
  <c r="BH41" i="22"/>
  <c r="BH23" i="22" s="1"/>
  <c r="BH20" i="22"/>
  <c r="BH32" i="22" s="1"/>
  <c r="BH50" i="22"/>
  <c r="BC52" i="26"/>
  <c r="BC22" i="26"/>
  <c r="BC47" i="21"/>
  <c r="BC26" i="21"/>
  <c r="AZ80" i="34"/>
  <c r="BP80" i="34" s="1"/>
  <c r="BP80" i="9"/>
  <c r="BC70" i="27"/>
  <c r="BD83" i="26"/>
  <c r="BH64" i="27"/>
  <c r="AZ16" i="23"/>
  <c r="BP16" i="24"/>
  <c r="BX16" i="24"/>
  <c r="BX17" i="24" s="1"/>
  <c r="BE81" i="34"/>
  <c r="AZ77" i="19"/>
  <c r="BP77" i="20"/>
  <c r="BJ72" i="19"/>
  <c r="BP57" i="29"/>
  <c r="BF83" i="21"/>
  <c r="BP80" i="25"/>
  <c r="BK80" i="27"/>
  <c r="BB10" i="27"/>
  <c r="BP10" i="27" s="1"/>
  <c r="BP10" i="28"/>
  <c r="BD69" i="27"/>
  <c r="BC72" i="33"/>
  <c r="BC83" i="33" s="1"/>
  <c r="BE88" i="19"/>
  <c r="BI21" i="21"/>
  <c r="BI33" i="21" s="1"/>
  <c r="BI51" i="21"/>
  <c r="BH81" i="27"/>
  <c r="BA92" i="23"/>
  <c r="BJ10" i="27"/>
  <c r="BC68" i="27"/>
  <c r="BI27" i="25"/>
  <c r="BI33" i="25" s="1"/>
  <c r="BD22" i="30"/>
  <c r="BD52" i="30"/>
  <c r="BF75" i="23"/>
  <c r="BE65" i="27"/>
  <c r="BJ69" i="23"/>
  <c r="BF22" i="26"/>
  <c r="BF52" i="26"/>
  <c r="BI82" i="23"/>
  <c r="BP78" i="26"/>
  <c r="BI58" i="28"/>
  <c r="BI56" i="27"/>
  <c r="BJ58" i="26"/>
  <c r="BD89" i="29"/>
  <c r="BD47" i="25"/>
  <c r="BD26" i="25"/>
  <c r="BG58" i="28"/>
  <c r="BG56" i="27"/>
  <c r="BD76" i="27"/>
  <c r="BK22" i="30"/>
  <c r="BK52" i="30"/>
  <c r="BC39" i="27"/>
  <c r="BC21" i="28"/>
  <c r="BC51" i="28"/>
  <c r="BG77" i="33"/>
  <c r="BD17" i="26"/>
  <c r="BJ15" i="27"/>
  <c r="BF21" i="26"/>
  <c r="BF51" i="26"/>
  <c r="BF75" i="27"/>
  <c r="BP74" i="30"/>
  <c r="BE80" i="23"/>
  <c r="BA79" i="23"/>
  <c r="BC69" i="34"/>
  <c r="BA28" i="26"/>
  <c r="BA34" i="26" s="1"/>
  <c r="AZ79" i="23"/>
  <c r="BP79" i="24"/>
  <c r="BK97" i="28"/>
  <c r="BK95" i="27"/>
  <c r="AZ58" i="29"/>
  <c r="BP56" i="29"/>
  <c r="BE47" i="26"/>
  <c r="BE29" i="26" s="1"/>
  <c r="BE26" i="26"/>
  <c r="BC79" i="27"/>
  <c r="BD27" i="25"/>
  <c r="BC70" i="34"/>
  <c r="BH26" i="24"/>
  <c r="BH47" i="24"/>
  <c r="BH53" i="24" s="1"/>
  <c r="BH60" i="24" s="1"/>
  <c r="BH99" i="24" s="1"/>
  <c r="BH44" i="23"/>
  <c r="BH47" i="23" s="1"/>
  <c r="BC74" i="27"/>
  <c r="BH75" i="23"/>
  <c r="BE10" i="23"/>
  <c r="BI21" i="29"/>
  <c r="BI51" i="29"/>
  <c r="BP10" i="26"/>
  <c r="BH14" i="34"/>
  <c r="BH20" i="34" s="1"/>
  <c r="BH17" i="9"/>
  <c r="BK96" i="33"/>
  <c r="BK96" i="35" s="1"/>
  <c r="BG38" i="27"/>
  <c r="BG50" i="27" s="1"/>
  <c r="BG41" i="28"/>
  <c r="BG50" i="28"/>
  <c r="BG20" i="28"/>
  <c r="BG17" i="22"/>
  <c r="BE87" i="27"/>
  <c r="BD22" i="24"/>
  <c r="BD34" i="24" s="1"/>
  <c r="BD40" i="23"/>
  <c r="BD52" i="24"/>
  <c r="BC83" i="26"/>
  <c r="BE28" i="28"/>
  <c r="BE46" i="27"/>
  <c r="BA20" i="30"/>
  <c r="BA50" i="30"/>
  <c r="BA41" i="30"/>
  <c r="BF22" i="28"/>
  <c r="BF34" i="28" s="1"/>
  <c r="BF52" i="28"/>
  <c r="BF40" i="27"/>
  <c r="BF80" i="27"/>
  <c r="BD14" i="23"/>
  <c r="BD17" i="23" s="1"/>
  <c r="BD17" i="24"/>
  <c r="BG73" i="27"/>
  <c r="BA83" i="30"/>
  <c r="BB65" i="23"/>
  <c r="BA70" i="34"/>
  <c r="BH66" i="23"/>
  <c r="BE16" i="19"/>
  <c r="BD87" i="23"/>
  <c r="BC71" i="27"/>
  <c r="BP65" i="26"/>
  <c r="BB74" i="23"/>
  <c r="BC82" i="27"/>
  <c r="BI51" i="24"/>
  <c r="BI39" i="23"/>
  <c r="BI21" i="24"/>
  <c r="BI33" i="24" s="1"/>
  <c r="BF77" i="23"/>
  <c r="BC93" i="24"/>
  <c r="BC91" i="23"/>
  <c r="BC93" i="23" s="1"/>
  <c r="BH51" i="25"/>
  <c r="BH21" i="25"/>
  <c r="BH33" i="25" s="1"/>
  <c r="BA17" i="22"/>
  <c r="BB69" i="27"/>
  <c r="BG64" i="23"/>
  <c r="BF80" i="23"/>
  <c r="BH79" i="27"/>
  <c r="BA28" i="25"/>
  <c r="BE97" i="26"/>
  <c r="BC93" i="20"/>
  <c r="BC91" i="19"/>
  <c r="BC93" i="19" s="1"/>
  <c r="AZ80" i="23"/>
  <c r="BP80" i="24"/>
  <c r="BB79" i="27"/>
  <c r="BG73" i="23"/>
  <c r="BD89" i="22"/>
  <c r="AZ11" i="28"/>
  <c r="AZ8" i="27"/>
  <c r="BJ97" i="30"/>
  <c r="BD58" i="28"/>
  <c r="BD56" i="27"/>
  <c r="BD58" i="27" s="1"/>
  <c r="BE82" i="34"/>
  <c r="BJ93" i="22"/>
  <c r="BA97" i="21"/>
  <c r="BJ58" i="21"/>
  <c r="BP75" i="22"/>
  <c r="BJ97" i="25"/>
  <c r="BK11" i="24"/>
  <c r="BK8" i="23"/>
  <c r="BH76" i="27"/>
  <c r="BF87" i="23"/>
  <c r="BH79" i="23"/>
  <c r="AZ97" i="29"/>
  <c r="BP95" i="29"/>
  <c r="BP97" i="29" s="1"/>
  <c r="BK89" i="30"/>
  <c r="BA74" i="23"/>
  <c r="BJ82" i="19"/>
  <c r="AZ57" i="27"/>
  <c r="BP57" i="28"/>
  <c r="BD27" i="26"/>
  <c r="AZ72" i="34"/>
  <c r="BP72" i="9"/>
  <c r="BJ76" i="23"/>
  <c r="BP81" i="25"/>
  <c r="BD28" i="29"/>
  <c r="BJ89" i="26"/>
  <c r="BB27" i="21"/>
  <c r="BA97" i="26"/>
  <c r="BC28" i="25"/>
  <c r="BC52" i="30"/>
  <c r="BC22" i="30"/>
  <c r="BK73" i="34"/>
  <c r="BF96" i="19"/>
  <c r="BG89" i="25"/>
  <c r="BK89" i="29"/>
  <c r="BE21" i="25"/>
  <c r="BE33" i="25" s="1"/>
  <c r="BE51" i="25"/>
  <c r="BD82" i="19"/>
  <c r="BG28" i="26"/>
  <c r="BA14" i="23"/>
  <c r="BA17" i="24"/>
  <c r="BA66" i="23"/>
  <c r="BI87" i="23"/>
  <c r="AZ17" i="26"/>
  <c r="AZ23" i="26" s="1"/>
  <c r="BP14" i="26"/>
  <c r="BX14" i="26"/>
  <c r="BJ28" i="22"/>
  <c r="BP66" i="26"/>
  <c r="BC88" i="27"/>
  <c r="AZ58" i="25"/>
  <c r="BP56" i="25"/>
  <c r="BG51" i="28"/>
  <c r="BG21" i="28"/>
  <c r="BG33" i="28" s="1"/>
  <c r="BG39" i="27"/>
  <c r="BA78" i="10"/>
  <c r="BA78" i="32"/>
  <c r="BI89" i="28"/>
  <c r="BI86" i="27"/>
  <c r="BD58" i="26"/>
  <c r="BP81" i="26"/>
  <c r="BK26" i="29"/>
  <c r="BK47" i="29"/>
  <c r="BK29" i="29" s="1"/>
  <c r="BD87" i="27"/>
  <c r="BA74" i="34"/>
  <c r="BA74" i="35" s="1"/>
  <c r="BG27" i="24"/>
  <c r="BG45" i="23"/>
  <c r="BE86" i="10"/>
  <c r="BE86" i="32"/>
  <c r="BE86" i="35" s="1"/>
  <c r="BE89" i="1"/>
  <c r="BH17" i="30"/>
  <c r="BH23" i="30" s="1"/>
  <c r="BC72" i="27"/>
  <c r="BE74" i="27"/>
  <c r="BF50" i="29"/>
  <c r="BF41" i="29"/>
  <c r="BF20" i="29"/>
  <c r="BI50" i="22"/>
  <c r="BI41" i="22"/>
  <c r="BI20" i="22"/>
  <c r="BI32" i="22" s="1"/>
  <c r="BC27" i="30"/>
  <c r="BD16" i="19"/>
  <c r="BK93" i="26"/>
  <c r="BG93" i="22"/>
  <c r="AZ10" i="27"/>
  <c r="BI97" i="22"/>
  <c r="BG72" i="27"/>
  <c r="BG83" i="21"/>
  <c r="BF26" i="25"/>
  <c r="BF47" i="25"/>
  <c r="BD97" i="24"/>
  <c r="BD95" i="23"/>
  <c r="BE72" i="19"/>
  <c r="AZ89" i="21"/>
  <c r="BP86" i="21"/>
  <c r="BA22" i="22"/>
  <c r="BA34" i="22" s="1"/>
  <c r="BA52" i="22"/>
  <c r="BJ68" i="34"/>
  <c r="BI92" i="23"/>
  <c r="BD76" i="19"/>
  <c r="BB27" i="26"/>
  <c r="AZ20" i="28"/>
  <c r="AZ32" i="28" s="1"/>
  <c r="AZ41" i="28"/>
  <c r="AZ50" i="28"/>
  <c r="AZ38" i="27"/>
  <c r="BP38" i="27" s="1"/>
  <c r="BP38" i="28"/>
  <c r="BF44" i="23"/>
  <c r="BF47" i="24"/>
  <c r="BF29" i="24" s="1"/>
  <c r="BF26" i="24"/>
  <c r="BF32" i="24" s="1"/>
  <c r="BD74" i="27"/>
  <c r="BG67" i="27"/>
  <c r="BE78" i="23"/>
  <c r="BD63" i="34"/>
  <c r="BD83" i="9"/>
  <c r="BF27" i="26"/>
  <c r="BP92" i="25"/>
  <c r="BI47" i="28"/>
  <c r="BI29" i="28" s="1"/>
  <c r="BI44" i="27"/>
  <c r="BI47" i="27" s="1"/>
  <c r="BI29" i="27" s="1"/>
  <c r="BI26" i="28"/>
  <c r="AZ11" i="30"/>
  <c r="BA78" i="34"/>
  <c r="BA27" i="28"/>
  <c r="BA45" i="27"/>
  <c r="BA27" i="27" s="1"/>
  <c r="BH11" i="26"/>
  <c r="BI103" i="26" s="1"/>
  <c r="BF40" i="23"/>
  <c r="BF22" i="24"/>
  <c r="BF34" i="24" s="1"/>
  <c r="BF52" i="24"/>
  <c r="BA17" i="29"/>
  <c r="BC87" i="23"/>
  <c r="BB66" i="27"/>
  <c r="BP71" i="25"/>
  <c r="BF96" i="27"/>
  <c r="AZ16" i="27"/>
  <c r="BP16" i="28"/>
  <c r="BX16" i="28"/>
  <c r="BG88" i="27"/>
  <c r="BF51" i="22"/>
  <c r="BF21" i="22"/>
  <c r="BF33" i="22" s="1"/>
  <c r="BD93" i="21"/>
  <c r="BC11" i="28"/>
  <c r="BC8" i="27"/>
  <c r="BJ83" i="25"/>
  <c r="BE92" i="27"/>
  <c r="BB72" i="23"/>
  <c r="AZ68" i="27"/>
  <c r="BP68" i="27" s="1"/>
  <c r="BP68" i="28"/>
  <c r="BC79" i="19"/>
  <c r="BB97" i="28"/>
  <c r="BB95" i="27"/>
  <c r="AZ80" i="27"/>
  <c r="BP80" i="27" s="1"/>
  <c r="BP80" i="28"/>
  <c r="BC80" i="23"/>
  <c r="BB63" i="23"/>
  <c r="BB83" i="24"/>
  <c r="BH73" i="27"/>
  <c r="BG87" i="27"/>
  <c r="BA47" i="30"/>
  <c r="BA26" i="30"/>
  <c r="BJ66" i="34"/>
  <c r="BJ66" i="35" s="1"/>
  <c r="BF20" i="25"/>
  <c r="BF41" i="25"/>
  <c r="BF50" i="25"/>
  <c r="BA52" i="28"/>
  <c r="BA22" i="28"/>
  <c r="BA40" i="27"/>
  <c r="BK83" i="30"/>
  <c r="BF93" i="21"/>
  <c r="BG88" i="34"/>
  <c r="BG89" i="34" s="1"/>
  <c r="BG81" i="27"/>
  <c r="BP71" i="30"/>
  <c r="BF97" i="28"/>
  <c r="BF95" i="27"/>
  <c r="BF97" i="27" s="1"/>
  <c r="BK28" i="26"/>
  <c r="BK58" i="24"/>
  <c r="BK56" i="23"/>
  <c r="BK58" i="23" s="1"/>
  <c r="AZ57" i="23"/>
  <c r="BP57" i="24"/>
  <c r="BK52" i="22"/>
  <c r="BK22" i="22"/>
  <c r="BK34" i="22" s="1"/>
  <c r="BI21" i="28"/>
  <c r="BI33" i="28" s="1"/>
  <c r="BI39" i="27"/>
  <c r="BI51" i="28"/>
  <c r="BI27" i="30"/>
  <c r="BH58" i="25"/>
  <c r="BJ22" i="24"/>
  <c r="BJ34" i="24" s="1"/>
  <c r="BJ40" i="23"/>
  <c r="BJ52" i="23" s="1"/>
  <c r="BJ52" i="24"/>
  <c r="BG97" i="9"/>
  <c r="BG95" i="34"/>
  <c r="BG97" i="34" s="1"/>
  <c r="BK88" i="23"/>
  <c r="BP73" i="22"/>
  <c r="BK65" i="23"/>
  <c r="BK73" i="27"/>
  <c r="BE22" i="22"/>
  <c r="BE52" i="22"/>
  <c r="BJ83" i="22"/>
  <c r="AZ11" i="29"/>
  <c r="BA103" i="29" s="1"/>
  <c r="BH78" i="23"/>
  <c r="AZ78" i="27"/>
  <c r="BP78" i="28"/>
  <c r="BC75" i="23"/>
  <c r="AZ46" i="34"/>
  <c r="AZ28" i="9"/>
  <c r="BP46" i="9"/>
  <c r="BF39" i="27"/>
  <c r="BF51" i="28"/>
  <c r="BF21" i="28"/>
  <c r="BF33" i="28" s="1"/>
  <c r="BF96" i="23"/>
  <c r="BF58" i="29"/>
  <c r="BF58" i="26"/>
  <c r="AZ93" i="25"/>
  <c r="BP91" i="25"/>
  <c r="BF27" i="28"/>
  <c r="BF45" i="27"/>
  <c r="BF47" i="27" s="1"/>
  <c r="BF29" i="27" s="1"/>
  <c r="BB47" i="28"/>
  <c r="BB26" i="28"/>
  <c r="BB44" i="27"/>
  <c r="BB17" i="30"/>
  <c r="BA70" i="27"/>
  <c r="BG51" i="30"/>
  <c r="BG21" i="30"/>
  <c r="BG33" i="30" s="1"/>
  <c r="AZ83" i="25"/>
  <c r="BP63" i="25"/>
  <c r="AZ11" i="22"/>
  <c r="BI20" i="28"/>
  <c r="BI50" i="28"/>
  <c r="BI41" i="28"/>
  <c r="BI38" i="27"/>
  <c r="BB78" i="19"/>
  <c r="BE97" i="30"/>
  <c r="BJ64" i="34"/>
  <c r="BJ64" i="31" s="1"/>
  <c r="BE17" i="29"/>
  <c r="BD70" i="23"/>
  <c r="BK15" i="27"/>
  <c r="BI79" i="23"/>
  <c r="BP79" i="26"/>
  <c r="BA73" i="19"/>
  <c r="BK71" i="23"/>
  <c r="BA28" i="29"/>
  <c r="BH72" i="23"/>
  <c r="BG17" i="28"/>
  <c r="BG14" i="27"/>
  <c r="BP15" i="30"/>
  <c r="BX15" i="30"/>
  <c r="BI95" i="27"/>
  <c r="BI97" i="27" s="1"/>
  <c r="BI97" i="28"/>
  <c r="BP73" i="25"/>
  <c r="BP71" i="22"/>
  <c r="BE58" i="26"/>
  <c r="BB27" i="22"/>
  <c r="BI10" i="23"/>
  <c r="BA87" i="34"/>
  <c r="AZ26" i="30"/>
  <c r="AZ47" i="30"/>
  <c r="BP44" i="30"/>
  <c r="BP26" i="30" s="1"/>
  <c r="BI78" i="23"/>
  <c r="BA26" i="26"/>
  <c r="BA47" i="26"/>
  <c r="BA29" i="26" s="1"/>
  <c r="BE89" i="24"/>
  <c r="BE86" i="23"/>
  <c r="BF77" i="34"/>
  <c r="BD20" i="29"/>
  <c r="BD32" i="29" s="1"/>
  <c r="BD50" i="29"/>
  <c r="BD41" i="29"/>
  <c r="BD53" i="29" s="1"/>
  <c r="BD60" i="29" s="1"/>
  <c r="AZ22" i="24"/>
  <c r="AZ40" i="23"/>
  <c r="AZ52" i="24"/>
  <c r="BP40" i="24"/>
  <c r="BP9" i="30"/>
  <c r="BA52" i="29"/>
  <c r="BA22" i="29"/>
  <c r="BA34" i="29" s="1"/>
  <c r="BD76" i="23"/>
  <c r="BI87" i="27"/>
  <c r="BI20" i="30"/>
  <c r="BI50" i="30"/>
  <c r="BI41" i="30"/>
  <c r="BC93" i="26"/>
  <c r="BH81" i="23"/>
  <c r="AZ27" i="21"/>
  <c r="BP45" i="21"/>
  <c r="BP47" i="21" s="1"/>
  <c r="BP67" i="26"/>
  <c r="BA28" i="30"/>
  <c r="BJ10" i="19"/>
  <c r="BE11" i="30"/>
  <c r="BF103" i="30" s="1"/>
  <c r="BB75" i="27"/>
  <c r="BC83" i="29"/>
  <c r="BP81" i="29"/>
  <c r="BI26" i="29"/>
  <c r="BI47" i="29"/>
  <c r="BK92" i="27"/>
  <c r="BH27" i="21"/>
  <c r="BD58" i="29"/>
  <c r="BH41" i="25"/>
  <c r="BH50" i="25"/>
  <c r="BH20" i="25"/>
  <c r="BH32" i="25" s="1"/>
  <c r="BE17" i="28"/>
  <c r="BE14" i="27"/>
  <c r="AZ51" i="30"/>
  <c r="AZ21" i="30"/>
  <c r="BP39" i="30"/>
  <c r="BK38" i="23"/>
  <c r="BK41" i="24"/>
  <c r="BK23" i="24" s="1"/>
  <c r="BK35" i="24" s="1"/>
  <c r="BK20" i="24"/>
  <c r="BK50" i="24"/>
  <c r="BK26" i="25"/>
  <c r="BK47" i="25"/>
  <c r="BI17" i="25"/>
  <c r="BJ77" i="19"/>
  <c r="BH26" i="28"/>
  <c r="BH47" i="28"/>
  <c r="BH53" i="28" s="1"/>
  <c r="BH60" i="28" s="1"/>
  <c r="BH99" i="28" s="1"/>
  <c r="BH44" i="27"/>
  <c r="BA78" i="27"/>
  <c r="BA56" i="23"/>
  <c r="BA58" i="24"/>
  <c r="BE28" i="21"/>
  <c r="BC69" i="23"/>
  <c r="BF57" i="19"/>
  <c r="BE89" i="30"/>
  <c r="BD96" i="27"/>
  <c r="BJ11" i="29"/>
  <c r="BK103" i="29" s="1"/>
  <c r="BD17" i="30"/>
  <c r="BF21" i="30"/>
  <c r="BF51" i="30"/>
  <c r="BB75" i="19"/>
  <c r="BH79" i="19"/>
  <c r="BF66" i="23"/>
  <c r="BJ79" i="27"/>
  <c r="BC17" i="28"/>
  <c r="BC29" i="28" s="1"/>
  <c r="BC14" i="27"/>
  <c r="BC17" i="27" s="1"/>
  <c r="BG89" i="22"/>
  <c r="BK21" i="25"/>
  <c r="BK51" i="25"/>
  <c r="BP68" i="25"/>
  <c r="BI83" i="28"/>
  <c r="BI63" i="27"/>
  <c r="BA58" i="30"/>
  <c r="BI93" i="24"/>
  <c r="BI91" i="23"/>
  <c r="BI93" i="22"/>
  <c r="AZ74" i="27"/>
  <c r="BP74" i="27" s="1"/>
  <c r="BP74" i="28"/>
  <c r="BE11" i="22"/>
  <c r="BF103" i="22" s="1"/>
  <c r="BH28" i="22"/>
  <c r="BH73" i="19"/>
  <c r="BB92" i="27"/>
  <c r="BB86" i="27"/>
  <c r="BB89" i="28"/>
  <c r="BI21" i="22"/>
  <c r="BI33" i="22" s="1"/>
  <c r="BI51" i="22"/>
  <c r="BD77" i="19"/>
  <c r="BJ96" i="34"/>
  <c r="BJ96" i="31" s="1"/>
  <c r="BK96" i="27"/>
  <c r="BB83" i="28"/>
  <c r="BB63" i="27"/>
  <c r="BC89" i="24"/>
  <c r="BC86" i="23"/>
  <c r="BG67" i="23"/>
  <c r="AZ58" i="26"/>
  <c r="BP56" i="26"/>
  <c r="BP58" i="26" s="1"/>
  <c r="BB75" i="23"/>
  <c r="BC58" i="26"/>
  <c r="BE93" i="24"/>
  <c r="BE91" i="23"/>
  <c r="BG10" i="27"/>
  <c r="BC95" i="23"/>
  <c r="BC97" i="23" s="1"/>
  <c r="BC97" i="24"/>
  <c r="BA17" i="25"/>
  <c r="BA23" i="25" s="1"/>
  <c r="BJ82" i="34"/>
  <c r="BE76" i="23"/>
  <c r="AZ64" i="23"/>
  <c r="BP64" i="24"/>
  <c r="BK64" i="32"/>
  <c r="BK64" i="10"/>
  <c r="BP71" i="26"/>
  <c r="AZ73" i="27"/>
  <c r="BP73" i="28"/>
  <c r="BA93" i="22"/>
  <c r="BH92" i="23"/>
  <c r="BH89" i="22"/>
  <c r="BI88" i="23"/>
  <c r="BG58" i="24"/>
  <c r="BG56" i="23"/>
  <c r="BG58" i="23" s="1"/>
  <c r="BI93" i="26"/>
  <c r="BA58" i="22"/>
  <c r="BF82" i="27"/>
  <c r="BJ72" i="27"/>
  <c r="BC80" i="27"/>
  <c r="BF91" i="23"/>
  <c r="BF93" i="23" s="1"/>
  <c r="BF93" i="24"/>
  <c r="BF83" i="30"/>
  <c r="BE93" i="30"/>
  <c r="BB58" i="26"/>
  <c r="BH52" i="25"/>
  <c r="BH22" i="25"/>
  <c r="BH34" i="25" s="1"/>
  <c r="BE52" i="24"/>
  <c r="BE40" i="23"/>
  <c r="BE22" i="24"/>
  <c r="BE34" i="24" s="1"/>
  <c r="BK17" i="25"/>
  <c r="BK23" i="25" s="1"/>
  <c r="BI97" i="25"/>
  <c r="BP9" i="22"/>
  <c r="BA88" i="27"/>
  <c r="BC9" i="27"/>
  <c r="AZ66" i="27"/>
  <c r="BP66" i="28"/>
  <c r="BF89" i="21"/>
  <c r="BG15" i="27"/>
  <c r="BG21" i="27" s="1"/>
  <c r="BK93" i="30"/>
  <c r="BJ51" i="25"/>
  <c r="BJ21" i="25"/>
  <c r="BJ33" i="25" s="1"/>
  <c r="BH93" i="25"/>
  <c r="BJ88" i="27"/>
  <c r="BG47" i="30"/>
  <c r="BG29" i="30" s="1"/>
  <c r="BG26" i="30"/>
  <c r="BH97" i="30"/>
  <c r="BB21" i="24"/>
  <c r="BB33" i="24" s="1"/>
  <c r="BB39" i="23"/>
  <c r="BB51" i="23" s="1"/>
  <c r="BB51" i="24"/>
  <c r="BH67" i="27"/>
  <c r="BG44" i="23"/>
  <c r="BG26" i="24"/>
  <c r="BG47" i="24"/>
  <c r="BA77" i="23"/>
  <c r="BB17" i="25"/>
  <c r="BG93" i="25"/>
  <c r="BF22" i="21"/>
  <c r="BF34" i="21" s="1"/>
  <c r="BF52" i="21"/>
  <c r="BD11" i="29"/>
  <c r="BD75" i="34"/>
  <c r="BJ17" i="22"/>
  <c r="BB76" i="27"/>
  <c r="BB83" i="27" s="1"/>
  <c r="BJ92" i="27"/>
  <c r="BH11" i="29"/>
  <c r="BP88" i="30"/>
  <c r="BC77" i="34"/>
  <c r="BK52" i="21"/>
  <c r="BK22" i="21"/>
  <c r="BK34" i="21" s="1"/>
  <c r="BH82" i="19"/>
  <c r="BD27" i="21"/>
  <c r="BC58" i="30"/>
  <c r="BJ82" i="23"/>
  <c r="BG9" i="27"/>
  <c r="BC16" i="34"/>
  <c r="BJ91" i="23"/>
  <c r="BJ93" i="23" s="1"/>
  <c r="BJ93" i="24"/>
  <c r="BA41" i="25"/>
  <c r="BA20" i="25"/>
  <c r="BA32" i="25" s="1"/>
  <c r="BA50" i="25"/>
  <c r="BG66" i="23"/>
  <c r="BG66" i="19"/>
  <c r="BI74" i="23"/>
  <c r="BK22" i="29"/>
  <c r="BK34" i="29" s="1"/>
  <c r="BK52" i="29"/>
  <c r="BG11" i="26"/>
  <c r="BJ52" i="29"/>
  <c r="BJ22" i="29"/>
  <c r="BJ34" i="29" s="1"/>
  <c r="BC67" i="27"/>
  <c r="BA82" i="23"/>
  <c r="BA77" i="27"/>
  <c r="BK89" i="8"/>
  <c r="BK86" i="33"/>
  <c r="BK89" i="33" s="1"/>
  <c r="BI89" i="29"/>
  <c r="BA20" i="20"/>
  <c r="BA32" i="20" s="1"/>
  <c r="BA41" i="20"/>
  <c r="BA53" i="20" s="1"/>
  <c r="BA60" i="20" s="1"/>
  <c r="BA50" i="20"/>
  <c r="BA38" i="19"/>
  <c r="BG92" i="27"/>
  <c r="BB50" i="25"/>
  <c r="BB41" i="25"/>
  <c r="BB20" i="25"/>
  <c r="BH58" i="29"/>
  <c r="BI22" i="25"/>
  <c r="BI34" i="25" s="1"/>
  <c r="BI52" i="25"/>
  <c r="BK27" i="25"/>
  <c r="BD81" i="27"/>
  <c r="BA47" i="21"/>
  <c r="BA26" i="21"/>
  <c r="BK17" i="26"/>
  <c r="BI65" i="27"/>
  <c r="BB26" i="29"/>
  <c r="BB32" i="29" s="1"/>
  <c r="BB47" i="29"/>
  <c r="BB29" i="29" s="1"/>
  <c r="BE15" i="27"/>
  <c r="BJ97" i="28"/>
  <c r="BJ95" i="27"/>
  <c r="BP10" i="24"/>
  <c r="BB10" i="23"/>
  <c r="BP10" i="23" s="1"/>
  <c r="BD27" i="29"/>
  <c r="BG38" i="23"/>
  <c r="BG41" i="24"/>
  <c r="BG53" i="24" s="1"/>
  <c r="BG60" i="24" s="1"/>
  <c r="BG50" i="24"/>
  <c r="BG20" i="24"/>
  <c r="AZ52" i="29"/>
  <c r="AZ22" i="29"/>
  <c r="AZ34" i="29" s="1"/>
  <c r="BP40" i="29"/>
  <c r="BH88" i="27"/>
  <c r="BB71" i="23"/>
  <c r="BA27" i="25"/>
  <c r="BA33" i="25" s="1"/>
  <c r="BE79" i="23"/>
  <c r="BG58" i="30"/>
  <c r="BB93" i="26"/>
  <c r="BH92" i="27"/>
  <c r="BK57" i="34"/>
  <c r="BF97" i="21"/>
  <c r="BD22" i="26"/>
  <c r="BD52" i="26"/>
  <c r="BD10" i="23"/>
  <c r="BD15" i="27"/>
  <c r="BK51" i="28"/>
  <c r="BK21" i="28"/>
  <c r="BK33" i="28" s="1"/>
  <c r="BK39" i="27"/>
  <c r="BD64" i="23"/>
  <c r="BE97" i="24"/>
  <c r="BE95" i="23"/>
  <c r="BE97" i="23" s="1"/>
  <c r="BB26" i="25"/>
  <c r="BB47" i="25"/>
  <c r="BK28" i="25"/>
  <c r="BI11" i="28"/>
  <c r="BJ103" i="28" s="1"/>
  <c r="BI8" i="27"/>
  <c r="BB11" i="22"/>
  <c r="BP8" i="22"/>
  <c r="BC17" i="29"/>
  <c r="BP68" i="29"/>
  <c r="BB14" i="27"/>
  <c r="BB17" i="28"/>
  <c r="BD89" i="25"/>
  <c r="BD16" i="27"/>
  <c r="BJ47" i="29"/>
  <c r="BJ29" i="29" s="1"/>
  <c r="BJ26" i="29"/>
  <c r="BB87" i="27"/>
  <c r="AZ81" i="27"/>
  <c r="BP81" i="27" s="1"/>
  <c r="BP81" i="28"/>
  <c r="BJ64" i="27"/>
  <c r="BK76" i="34"/>
  <c r="BD58" i="24"/>
  <c r="BD56" i="23"/>
  <c r="BD58" i="23" s="1"/>
  <c r="BI57" i="23"/>
  <c r="BI58" i="23" s="1"/>
  <c r="BE8" i="27"/>
  <c r="BE11" i="28"/>
  <c r="BE28" i="22"/>
  <c r="BG26" i="29"/>
  <c r="BG47" i="29"/>
  <c r="BG29" i="29" s="1"/>
  <c r="BP68" i="22"/>
  <c r="BG93" i="30"/>
  <c r="BG21" i="8"/>
  <c r="BG33" i="8" s="1"/>
  <c r="BG39" i="33"/>
  <c r="BG51" i="8"/>
  <c r="BG89" i="29"/>
  <c r="BK9" i="27"/>
  <c r="BE27" i="30"/>
  <c r="BA66" i="27"/>
  <c r="BP64" i="21"/>
  <c r="AZ97" i="25"/>
  <c r="BP95" i="25"/>
  <c r="BP97" i="25" s="1"/>
  <c r="BA75" i="19"/>
  <c r="BK46" i="23"/>
  <c r="BK28" i="24"/>
  <c r="BA47" i="22"/>
  <c r="BA26" i="22"/>
  <c r="BB72" i="34"/>
  <c r="BE69" i="23"/>
  <c r="AZ27" i="30"/>
  <c r="BP45" i="30"/>
  <c r="BC50" i="20"/>
  <c r="BC41" i="20"/>
  <c r="BC38" i="19"/>
  <c r="BC20" i="20"/>
  <c r="BC32" i="20" s="1"/>
  <c r="BF9" i="27"/>
  <c r="BD77" i="34"/>
  <c r="BK78" i="23"/>
  <c r="AZ88" i="19"/>
  <c r="BP88" i="19" s="1"/>
  <c r="BP88" i="20"/>
  <c r="BP72" i="21"/>
  <c r="BC71" i="23"/>
  <c r="BA27" i="21"/>
  <c r="BJ9" i="27"/>
  <c r="BA93" i="29"/>
  <c r="AZ79" i="33"/>
  <c r="BP79" i="8"/>
  <c r="BK69" i="27"/>
  <c r="AZ83" i="24"/>
  <c r="AZ63" i="23"/>
  <c r="BP63" i="24"/>
  <c r="BK83" i="29"/>
  <c r="BB69" i="23"/>
  <c r="BJ11" i="26"/>
  <c r="BK103" i="26" s="1"/>
  <c r="AZ86" i="23"/>
  <c r="AZ89" i="24"/>
  <c r="BP86" i="24"/>
  <c r="BP89" i="24" s="1"/>
  <c r="BG78" i="27"/>
  <c r="BE83" i="26"/>
  <c r="BD97" i="29"/>
  <c r="BE74" i="23"/>
  <c r="BG51" i="21"/>
  <c r="BG21" i="21"/>
  <c r="BG33" i="21" s="1"/>
  <c r="BD93" i="30"/>
  <c r="BK64" i="34"/>
  <c r="BI50" i="21"/>
  <c r="BI20" i="21"/>
  <c r="BI41" i="21"/>
  <c r="BB28" i="29"/>
  <c r="BD73" i="27"/>
  <c r="BK52" i="28"/>
  <c r="BK22" i="28"/>
  <c r="BK40" i="27"/>
  <c r="BC15" i="23"/>
  <c r="BI93" i="30"/>
  <c r="BK93" i="24"/>
  <c r="BK91" i="23"/>
  <c r="BG77" i="27"/>
  <c r="BF64" i="27"/>
  <c r="BC93" i="25"/>
  <c r="BB83" i="22"/>
  <c r="BD78" i="23"/>
  <c r="BC81" i="27"/>
  <c r="BP15" i="26"/>
  <c r="BX15" i="26"/>
  <c r="BP27" i="26" s="1"/>
  <c r="BC28" i="24"/>
  <c r="BC46" i="23"/>
  <c r="BB20" i="24"/>
  <c r="BB32" i="24" s="1"/>
  <c r="BB38" i="23"/>
  <c r="BB50" i="24"/>
  <c r="BB41" i="24"/>
  <c r="BH76" i="23"/>
  <c r="BK39" i="34"/>
  <c r="BK51" i="34" s="1"/>
  <c r="BK21" i="9"/>
  <c r="BK33" i="9" s="1"/>
  <c r="BK51" i="9"/>
  <c r="BF27" i="21"/>
  <c r="BG82" i="27"/>
  <c r="BI89" i="26"/>
  <c r="BG82" i="34"/>
  <c r="BG83" i="25"/>
  <c r="BG65" i="23"/>
  <c r="BI76" i="27"/>
  <c r="BA97" i="29"/>
  <c r="BC78" i="27"/>
  <c r="BF41" i="30"/>
  <c r="BF20" i="30"/>
  <c r="BF50" i="30"/>
  <c r="BB21" i="28"/>
  <c r="BB33" i="28" s="1"/>
  <c r="BB51" i="28"/>
  <c r="BB39" i="27"/>
  <c r="AZ93" i="30"/>
  <c r="BP91" i="30"/>
  <c r="BP15" i="29"/>
  <c r="BX15" i="29"/>
  <c r="BB81" i="27"/>
  <c r="BE16" i="27"/>
  <c r="BA91" i="27"/>
  <c r="BA93" i="27" s="1"/>
  <c r="BA93" i="28"/>
  <c r="BF9" i="23"/>
  <c r="BJ96" i="19"/>
  <c r="BH97" i="20"/>
  <c r="BH95" i="19"/>
  <c r="BH97" i="19" s="1"/>
  <c r="BC51" i="25"/>
  <c r="BC21" i="25"/>
  <c r="BC33" i="25" s="1"/>
  <c r="BC77" i="19"/>
  <c r="BC28" i="26"/>
  <c r="BI41" i="25"/>
  <c r="BI23" i="25" s="1"/>
  <c r="BI50" i="25"/>
  <c r="BI20" i="25"/>
  <c r="BP10" i="21"/>
  <c r="AZ58" i="20"/>
  <c r="AZ56" i="19"/>
  <c r="BP56" i="20"/>
  <c r="BA21" i="30"/>
  <c r="BA51" i="30"/>
  <c r="BB89" i="29"/>
  <c r="BH77" i="19"/>
  <c r="AZ67" i="23"/>
  <c r="BP67" i="23" s="1"/>
  <c r="BP67" i="24"/>
  <c r="BH87" i="27"/>
  <c r="BI71" i="23"/>
  <c r="BB76" i="23"/>
  <c r="BA65" i="27"/>
  <c r="BB27" i="25"/>
  <c r="BK75" i="23"/>
  <c r="BP77" i="21"/>
  <c r="BI77" i="23"/>
  <c r="BK92" i="34"/>
  <c r="BK93" i="34" s="1"/>
  <c r="BD17" i="29"/>
  <c r="BA81" i="19"/>
  <c r="BA83" i="19" s="1"/>
  <c r="AZ71" i="27"/>
  <c r="BP71" i="27" s="1"/>
  <c r="BP71" i="28"/>
  <c r="BH20" i="29"/>
  <c r="BH50" i="29"/>
  <c r="BH41" i="29"/>
  <c r="BK67" i="34"/>
  <c r="BK67" i="31" s="1"/>
  <c r="BK76" i="19"/>
  <c r="BI47" i="25"/>
  <c r="BI29" i="25" s="1"/>
  <c r="BI26" i="25"/>
  <c r="BC26" i="25"/>
  <c r="BC47" i="25"/>
  <c r="BC29" i="25" s="1"/>
  <c r="BD9" i="27"/>
  <c r="BP69" i="25"/>
  <c r="BG63" i="19"/>
  <c r="BG83" i="19" s="1"/>
  <c r="BG83" i="20"/>
  <c r="AZ28" i="30"/>
  <c r="BP46" i="30"/>
  <c r="BP28" i="30" s="1"/>
  <c r="BP88" i="25"/>
  <c r="BJ28" i="30"/>
  <c r="BJ57" i="27"/>
  <c r="BJ58" i="27" s="1"/>
  <c r="BE69" i="27"/>
  <c r="BI11" i="29"/>
  <c r="BJ103" i="29" s="1"/>
  <c r="BG40" i="34"/>
  <c r="BG52" i="34" s="1"/>
  <c r="BG22" i="9"/>
  <c r="BG34" i="9" s="1"/>
  <c r="BG52" i="9"/>
  <c r="BE50" i="22"/>
  <c r="BE20" i="22"/>
  <c r="BE32" i="22" s="1"/>
  <c r="BE41" i="22"/>
  <c r="BE53" i="22" s="1"/>
  <c r="BP87" i="26"/>
  <c r="BF77" i="19"/>
  <c r="BF83" i="19" s="1"/>
  <c r="BP66" i="30"/>
  <c r="BE11" i="1"/>
  <c r="BF103" i="1" s="1"/>
  <c r="BE8" i="32"/>
  <c r="BE8" i="10"/>
  <c r="BE11" i="10" s="1"/>
  <c r="BG27" i="22"/>
  <c r="BA69" i="23"/>
  <c r="BF27" i="29"/>
  <c r="BF33" i="29" s="1"/>
  <c r="BC72" i="23"/>
  <c r="BB93" i="30"/>
  <c r="BG89" i="28"/>
  <c r="BG86" i="27"/>
  <c r="BJ89" i="22"/>
  <c r="BP9" i="25"/>
  <c r="BC63" i="27"/>
  <c r="BC83" i="28"/>
  <c r="BH27" i="30"/>
  <c r="BG64" i="19"/>
  <c r="BB70" i="23"/>
  <c r="BK28" i="30"/>
  <c r="BB72" i="27"/>
  <c r="BE47" i="28"/>
  <c r="BE26" i="28"/>
  <c r="BE44" i="27"/>
  <c r="BC50" i="29"/>
  <c r="BC20" i="29"/>
  <c r="BC41" i="29"/>
  <c r="BC70" i="23"/>
  <c r="BB40" i="27"/>
  <c r="BB52" i="28"/>
  <c r="BB22" i="28"/>
  <c r="BB34" i="28" s="1"/>
  <c r="BG11" i="30"/>
  <c r="BE83" i="25"/>
  <c r="BJ17" i="29"/>
  <c r="BJ23" i="29" s="1"/>
  <c r="BF89" i="29"/>
  <c r="BI50" i="29"/>
  <c r="BI20" i="29"/>
  <c r="BI41" i="29"/>
  <c r="BK15" i="23"/>
  <c r="AZ22" i="28"/>
  <c r="AZ40" i="27"/>
  <c r="AZ52" i="28"/>
  <c r="BP40" i="28"/>
  <c r="BF27" i="24"/>
  <c r="BF45" i="23"/>
  <c r="AZ76" i="34"/>
  <c r="BP76" i="9"/>
  <c r="BP57" i="21"/>
  <c r="BP66" i="22"/>
  <c r="BF83" i="26"/>
  <c r="BI65" i="19"/>
  <c r="BJ93" i="29"/>
  <c r="BH21" i="26"/>
  <c r="BH51" i="26"/>
  <c r="AZ21" i="22"/>
  <c r="AZ33" i="22" s="1"/>
  <c r="AZ51" i="22"/>
  <c r="BP39" i="22"/>
  <c r="BC64" i="19"/>
  <c r="BD41" i="25"/>
  <c r="BD50" i="25"/>
  <c r="BD20" i="25"/>
  <c r="AZ41" i="24"/>
  <c r="AZ50" i="24"/>
  <c r="AZ20" i="24"/>
  <c r="AZ32" i="24" s="1"/>
  <c r="AZ38" i="23"/>
  <c r="BP38" i="24"/>
  <c r="BI41" i="26"/>
  <c r="BI50" i="26"/>
  <c r="BI20" i="26"/>
  <c r="BI10" i="19"/>
  <c r="BH83" i="29"/>
  <c r="BG83" i="22"/>
  <c r="BJ71" i="23"/>
  <c r="BJ83" i="23" s="1"/>
  <c r="BE28" i="26"/>
  <c r="BB97" i="30"/>
  <c r="BI27" i="29"/>
  <c r="BC74" i="19"/>
  <c r="AZ79" i="19"/>
  <c r="BP79" i="19" s="1"/>
  <c r="BP79" i="20"/>
  <c r="BK11" i="28"/>
  <c r="BK8" i="27"/>
  <c r="BK11" i="27" s="1"/>
  <c r="BJ10" i="23"/>
  <c r="BA58" i="25"/>
  <c r="AZ72" i="23"/>
  <c r="BP72" i="24"/>
  <c r="BE78" i="19"/>
  <c r="BJ58" i="29"/>
  <c r="BI76" i="34"/>
  <c r="BP73" i="29"/>
  <c r="BA97" i="24"/>
  <c r="BA95" i="23"/>
  <c r="BA97" i="23" s="1"/>
  <c r="BF47" i="26"/>
  <c r="BF29" i="26" s="1"/>
  <c r="BF26" i="26"/>
  <c r="BK58" i="30"/>
  <c r="BJ93" i="26"/>
  <c r="BD71" i="23"/>
  <c r="BD26" i="22"/>
  <c r="BD47" i="22"/>
  <c r="BB80" i="27"/>
  <c r="BK89" i="21"/>
  <c r="BI22" i="24"/>
  <c r="BI34" i="24" s="1"/>
  <c r="BI52" i="24"/>
  <c r="BI40" i="23"/>
  <c r="BI78" i="34"/>
  <c r="BK69" i="34"/>
  <c r="BK69" i="31" s="1"/>
  <c r="BH73" i="23"/>
  <c r="BK77" i="23"/>
  <c r="AZ93" i="28"/>
  <c r="AZ91" i="27"/>
  <c r="BP91" i="28"/>
  <c r="BP93" i="28" s="1"/>
  <c r="BI83" i="26"/>
  <c r="BE78" i="27"/>
  <c r="BH73" i="33"/>
  <c r="BF97" i="24"/>
  <c r="BF95" i="23"/>
  <c r="BF52" i="29"/>
  <c r="BF22" i="29"/>
  <c r="BF34" i="29" s="1"/>
  <c r="BE93" i="21"/>
  <c r="BJ47" i="22"/>
  <c r="BJ29" i="22" s="1"/>
  <c r="BJ26" i="22"/>
  <c r="BH15" i="27"/>
  <c r="BH21" i="27" s="1"/>
  <c r="BC66" i="23"/>
  <c r="BC27" i="25"/>
  <c r="BK74" i="27"/>
  <c r="BB97" i="24"/>
  <c r="BB95" i="23"/>
  <c r="BB97" i="23" s="1"/>
  <c r="BP72" i="30"/>
  <c r="BH17" i="28"/>
  <c r="BH14" i="27"/>
  <c r="BH17" i="27" s="1"/>
  <c r="BF87" i="27"/>
  <c r="BI86" i="23"/>
  <c r="BI89" i="24"/>
  <c r="BK17" i="30"/>
  <c r="BK29" i="30" s="1"/>
  <c r="BD92" i="27"/>
  <c r="BJ78" i="19"/>
  <c r="BG92" i="32"/>
  <c r="BG92" i="10"/>
  <c r="BG93" i="10" s="1"/>
  <c r="BG17" i="21"/>
  <c r="BG23" i="21" s="1"/>
  <c r="BG69" i="19"/>
  <c r="BF97" i="30"/>
  <c r="BA17" i="30"/>
  <c r="AZ71" i="19"/>
  <c r="BP71" i="19" s="1"/>
  <c r="BP71" i="20"/>
  <c r="BK66" i="27"/>
  <c r="AZ68" i="23"/>
  <c r="BP68" i="23" s="1"/>
  <c r="BP68" i="24"/>
  <c r="BD11" i="28"/>
  <c r="BE103" i="28" s="1"/>
  <c r="BD8" i="27"/>
  <c r="BH86" i="27"/>
  <c r="BH89" i="28"/>
  <c r="BA73" i="23"/>
  <c r="BF87" i="19"/>
  <c r="BB20" i="22"/>
  <c r="BB32" i="22" s="1"/>
  <c r="BB50" i="22"/>
  <c r="BB41" i="22"/>
  <c r="BB23" i="22" s="1"/>
  <c r="BB35" i="22" s="1"/>
  <c r="BI96" i="23"/>
  <c r="BF51" i="24"/>
  <c r="BF39" i="23"/>
  <c r="BF21" i="24"/>
  <c r="BD64" i="27"/>
  <c r="BA82" i="34"/>
  <c r="BA82" i="35" s="1"/>
  <c r="BH58" i="22"/>
  <c r="BJ73" i="23"/>
  <c r="BG76" i="23"/>
  <c r="BB16" i="27"/>
  <c r="BJ51" i="28"/>
  <c r="BJ21" i="28"/>
  <c r="BJ39" i="27"/>
  <c r="BD26" i="28"/>
  <c r="BD47" i="28"/>
  <c r="BD44" i="27"/>
  <c r="BF73" i="27"/>
  <c r="BH20" i="26"/>
  <c r="BH32" i="26" s="1"/>
  <c r="BH50" i="26"/>
  <c r="BH41" i="26"/>
  <c r="AZ95" i="23"/>
  <c r="AZ97" i="24"/>
  <c r="BP95" i="24"/>
  <c r="BP97" i="24" s="1"/>
  <c r="BA57" i="23"/>
  <c r="BA58" i="23" s="1"/>
  <c r="BC47" i="30"/>
  <c r="BC29" i="30" s="1"/>
  <c r="BC26" i="30"/>
  <c r="BE66" i="23"/>
  <c r="BG71" i="34"/>
  <c r="BJ52" i="26"/>
  <c r="BJ22" i="26"/>
  <c r="BJ34" i="26" s="1"/>
  <c r="BK79" i="23"/>
  <c r="BG97" i="26"/>
  <c r="BD93" i="24"/>
  <c r="BD91" i="23"/>
  <c r="AZ17" i="30"/>
  <c r="BP14" i="30"/>
  <c r="BX14" i="30"/>
  <c r="BH17" i="24"/>
  <c r="BH23" i="24" s="1"/>
  <c r="BH14" i="23"/>
  <c r="BH17" i="23" s="1"/>
  <c r="BB67" i="19"/>
  <c r="BJ83" i="28"/>
  <c r="BJ63" i="27"/>
  <c r="BA81" i="27"/>
  <c r="BI17" i="24"/>
  <c r="BI23" i="24" s="1"/>
  <c r="BI14" i="23"/>
  <c r="BI17" i="23" s="1"/>
  <c r="BG22" i="26"/>
  <c r="BG34" i="26" s="1"/>
  <c r="BG52" i="26"/>
  <c r="BP57" i="30"/>
  <c r="BI80" i="23"/>
  <c r="BP82" i="25"/>
  <c r="BH70" i="34"/>
  <c r="BI89" i="25"/>
  <c r="BI76" i="23"/>
  <c r="BK82" i="34"/>
  <c r="BK82" i="31" s="1"/>
  <c r="BA57" i="27"/>
  <c r="BG70" i="23"/>
  <c r="AZ74" i="23"/>
  <c r="BP74" i="24"/>
  <c r="BD50" i="28"/>
  <c r="BD20" i="28"/>
  <c r="BD41" i="28"/>
  <c r="BD38" i="27"/>
  <c r="BD41" i="27" s="1"/>
  <c r="BP69" i="26"/>
  <c r="BP77" i="26"/>
  <c r="BE73" i="23"/>
  <c r="BK76" i="23"/>
  <c r="BK73" i="19"/>
  <c r="BE96" i="27"/>
  <c r="BF92" i="27"/>
  <c r="BE58" i="25"/>
  <c r="BH17" i="25"/>
  <c r="BH23" i="25" s="1"/>
  <c r="BH89" i="25"/>
  <c r="BH77" i="23"/>
  <c r="BH22" i="22"/>
  <c r="BH52" i="22"/>
  <c r="BK27" i="30"/>
  <c r="BK33" i="30" s="1"/>
  <c r="BI69" i="23"/>
  <c r="BA27" i="30"/>
  <c r="BA33" i="30" s="1"/>
  <c r="BI83" i="24"/>
  <c r="BI63" i="23"/>
  <c r="BD27" i="22"/>
  <c r="BH27" i="26"/>
  <c r="BD52" i="29"/>
  <c r="BD22" i="29"/>
  <c r="BD34" i="29" s="1"/>
  <c r="BF57" i="27"/>
  <c r="BK64" i="23"/>
  <c r="BB93" i="29"/>
  <c r="BP87" i="25"/>
  <c r="BE82" i="23"/>
  <c r="BA15" i="23"/>
  <c r="BD22" i="28"/>
  <c r="BD52" i="28"/>
  <c r="BD40" i="27"/>
  <c r="BD52" i="27" s="1"/>
  <c r="AZ65" i="23"/>
  <c r="BP65" i="23" s="1"/>
  <c r="BP65" i="24"/>
  <c r="BK27" i="26"/>
  <c r="BF81" i="34"/>
  <c r="BE83" i="21"/>
  <c r="BA11" i="26"/>
  <c r="BA28" i="28"/>
  <c r="BA46" i="27"/>
  <c r="BA28" i="27" s="1"/>
  <c r="BD80" i="27"/>
  <c r="BB89" i="20"/>
  <c r="BB86" i="19"/>
  <c r="BB89" i="19" s="1"/>
  <c r="AZ69" i="27"/>
  <c r="BP69" i="27" s="1"/>
  <c r="BP69" i="28"/>
  <c r="BD21" i="30"/>
  <c r="BD51" i="30"/>
  <c r="BP82" i="29"/>
  <c r="BC57" i="34"/>
  <c r="BC57" i="35" s="1"/>
  <c r="BC11" i="30"/>
  <c r="BG79" i="27"/>
  <c r="BE11" i="29"/>
  <c r="BJ15" i="23"/>
  <c r="BE93" i="26"/>
  <c r="BG41" i="20"/>
  <c r="BG20" i="20"/>
  <c r="BG50" i="20"/>
  <c r="BG38" i="19"/>
  <c r="BG20" i="19" s="1"/>
  <c r="BE70" i="23"/>
  <c r="BI52" i="29"/>
  <c r="BI22" i="29"/>
  <c r="BA27" i="24"/>
  <c r="BA45" i="23"/>
  <c r="BA51" i="23" s="1"/>
  <c r="BG93" i="24"/>
  <c r="BG91" i="23"/>
  <c r="BG93" i="23" s="1"/>
  <c r="BF79" i="23"/>
  <c r="BC58" i="28"/>
  <c r="BC56" i="27"/>
  <c r="BC58" i="27" s="1"/>
  <c r="BB28" i="21"/>
  <c r="BC27" i="29"/>
  <c r="BD79" i="23"/>
  <c r="BK81" i="34"/>
  <c r="BC65" i="23"/>
  <c r="BC83" i="23" s="1"/>
  <c r="BA41" i="24"/>
  <c r="BA53" i="24" s="1"/>
  <c r="BA60" i="24" s="1"/>
  <c r="BA50" i="24"/>
  <c r="BA38" i="23"/>
  <c r="BA20" i="24"/>
  <c r="BC21" i="30"/>
  <c r="BC51" i="30"/>
  <c r="BB96" i="27"/>
  <c r="BH28" i="28"/>
  <c r="BH34" i="28" s="1"/>
  <c r="BH46" i="27"/>
  <c r="BH28" i="27" s="1"/>
  <c r="BJ96" i="27"/>
  <c r="BF27" i="30"/>
  <c r="BB80" i="19"/>
  <c r="BH77" i="27"/>
  <c r="BH28" i="29"/>
  <c r="BC65" i="27"/>
  <c r="BD86" i="19"/>
  <c r="BD89" i="19" s="1"/>
  <c r="BD89" i="20"/>
  <c r="BJ17" i="25"/>
  <c r="BF83" i="24"/>
  <c r="BF63" i="23"/>
  <c r="BG20" i="22"/>
  <c r="BG50" i="22"/>
  <c r="BG41" i="22"/>
  <c r="BB14" i="23"/>
  <c r="BB17" i="23" s="1"/>
  <c r="BB17" i="24"/>
  <c r="BB23" i="24" s="1"/>
  <c r="AZ93" i="21"/>
  <c r="BP91" i="21"/>
  <c r="BI52" i="28"/>
  <c r="BI22" i="28"/>
  <c r="BI40" i="27"/>
  <c r="BI22" i="27" s="1"/>
  <c r="BD11" i="30"/>
  <c r="BJ77" i="27"/>
  <c r="BA82" i="27"/>
  <c r="BC58" i="20"/>
  <c r="BC56" i="19"/>
  <c r="BC58" i="19" s="1"/>
  <c r="BK20" i="30"/>
  <c r="BK32" i="30" s="1"/>
  <c r="BK50" i="30"/>
  <c r="BK41" i="30"/>
  <c r="BC27" i="26"/>
  <c r="BJ89" i="30"/>
  <c r="BD10" i="27"/>
  <c r="AZ79" i="27"/>
  <c r="BP79" i="27" s="1"/>
  <c r="BP79" i="28"/>
  <c r="BF72" i="19"/>
  <c r="BC97" i="28"/>
  <c r="BC95" i="27"/>
  <c r="BD47" i="29"/>
  <c r="BD26" i="29"/>
  <c r="BB50" i="30"/>
  <c r="BB41" i="30"/>
  <c r="BB20" i="30"/>
  <c r="BB32" i="30" s="1"/>
  <c r="BK68" i="23"/>
  <c r="BK93" i="29"/>
  <c r="BH9" i="23"/>
  <c r="BH11" i="23" s="1"/>
  <c r="BI52" i="30"/>
  <c r="BI22" i="30"/>
  <c r="BI34" i="30" s="1"/>
  <c r="BG77" i="34"/>
  <c r="BG57" i="27"/>
  <c r="BK97" i="24"/>
  <c r="BK95" i="23"/>
  <c r="BC28" i="29"/>
  <c r="BH22" i="26"/>
  <c r="BH34" i="26" s="1"/>
  <c r="BH52" i="26"/>
  <c r="BC47" i="29"/>
  <c r="BC29" i="29" s="1"/>
  <c r="BC26" i="29"/>
  <c r="BJ56" i="23"/>
  <c r="BJ58" i="23" s="1"/>
  <c r="BJ58" i="24"/>
  <c r="BC66" i="27"/>
  <c r="BB76" i="34"/>
  <c r="BC75" i="34"/>
  <c r="BF88" i="23"/>
  <c r="BE57" i="23"/>
  <c r="BE58" i="23" s="1"/>
  <c r="BE67" i="27"/>
  <c r="BJ21" i="29"/>
  <c r="BJ33" i="29" s="1"/>
  <c r="BJ51" i="29"/>
  <c r="AZ70" i="27"/>
  <c r="BP70" i="28"/>
  <c r="BJ87" i="27"/>
  <c r="BE83" i="29"/>
  <c r="BB83" i="30"/>
  <c r="BB58" i="30"/>
  <c r="BO27" i="26"/>
  <c r="BO41" i="20"/>
  <c r="BO11" i="9"/>
  <c r="BO41" i="8"/>
  <c r="BO58" i="25"/>
  <c r="G50" i="27"/>
  <c r="AL29" i="30"/>
  <c r="AL53" i="30"/>
  <c r="AB65" i="35"/>
  <c r="AB83" i="32"/>
  <c r="AP29" i="28"/>
  <c r="AB52" i="27"/>
  <c r="I22" i="27"/>
  <c r="I52" i="27"/>
  <c r="X103" i="25"/>
  <c r="W103" i="25"/>
  <c r="AM52" i="27"/>
  <c r="F28" i="27"/>
  <c r="AC29" i="26"/>
  <c r="L47" i="23"/>
  <c r="BO8" i="27"/>
  <c r="BO11" i="27" s="1"/>
  <c r="AP11" i="27"/>
  <c r="P47" i="23"/>
  <c r="M53" i="28"/>
  <c r="M60" i="28" s="1"/>
  <c r="W47" i="23"/>
  <c r="W28" i="23"/>
  <c r="AP93" i="34"/>
  <c r="AP91" i="31"/>
  <c r="AT26" i="23"/>
  <c r="AT50" i="23"/>
  <c r="Z23" i="25"/>
  <c r="Z35" i="25" s="1"/>
  <c r="Z53" i="25"/>
  <c r="Z60" i="25" s="1"/>
  <c r="T23" i="25"/>
  <c r="T35" i="25" s="1"/>
  <c r="T53" i="25"/>
  <c r="D66" i="31"/>
  <c r="P103" i="26"/>
  <c r="O103" i="26"/>
  <c r="Y50" i="27"/>
  <c r="Y20" i="27"/>
  <c r="D29" i="25"/>
  <c r="BO8" i="23"/>
  <c r="BO11" i="23" s="1"/>
  <c r="AP11" i="23"/>
  <c r="I89" i="33"/>
  <c r="I87" i="31"/>
  <c r="AX29" i="21"/>
  <c r="AX53" i="21"/>
  <c r="AX60" i="21" s="1"/>
  <c r="AX99" i="21" s="1"/>
  <c r="AA103" i="21"/>
  <c r="AB103" i="21"/>
  <c r="S29" i="24"/>
  <c r="S53" i="24"/>
  <c r="S60" i="24" s="1"/>
  <c r="S99" i="24" s="1"/>
  <c r="L69" i="31"/>
  <c r="O103" i="24"/>
  <c r="J51" i="23"/>
  <c r="J21" i="23"/>
  <c r="J41" i="23"/>
  <c r="BO45" i="23"/>
  <c r="T53" i="26"/>
  <c r="T60" i="26" s="1"/>
  <c r="T23" i="26"/>
  <c r="F53" i="24"/>
  <c r="F60" i="24" s="1"/>
  <c r="F23" i="24"/>
  <c r="F35" i="24" s="1"/>
  <c r="AH21" i="19"/>
  <c r="AH51" i="19"/>
  <c r="BO46" i="34"/>
  <c r="AN47" i="34"/>
  <c r="AH93" i="34"/>
  <c r="AH91" i="31"/>
  <c r="AW39" i="31"/>
  <c r="AW21" i="32"/>
  <c r="AS76" i="35"/>
  <c r="AS76" i="31"/>
  <c r="U23" i="9"/>
  <c r="U53" i="9"/>
  <c r="U60" i="9" s="1"/>
  <c r="U99" i="9" s="1"/>
  <c r="AW23" i="24"/>
  <c r="AW53" i="24"/>
  <c r="AW60" i="24" s="1"/>
  <c r="AO8" i="31"/>
  <c r="AO11" i="33"/>
  <c r="AO8" i="35"/>
  <c r="BQ8" i="35" s="1"/>
  <c r="BQ8" i="33"/>
  <c r="S39" i="35"/>
  <c r="S41" i="34"/>
  <c r="J76" i="31"/>
  <c r="T38" i="31"/>
  <c r="BQ8" i="10"/>
  <c r="BQ11" i="10" s="1"/>
  <c r="AO11" i="10"/>
  <c r="E81" i="35"/>
  <c r="E81" i="31"/>
  <c r="D46" i="31"/>
  <c r="D52" i="34"/>
  <c r="D77" i="35"/>
  <c r="D77" i="31"/>
  <c r="AT93" i="19"/>
  <c r="AB82" i="31"/>
  <c r="AB82" i="35"/>
  <c r="AM82" i="35"/>
  <c r="AM82" i="31"/>
  <c r="AA26" i="19"/>
  <c r="AA47" i="19"/>
  <c r="AD79" i="35"/>
  <c r="AD79" i="31"/>
  <c r="V14" i="31"/>
  <c r="V14" i="35"/>
  <c r="AY66" i="35"/>
  <c r="AY66" i="31"/>
  <c r="D20" i="10"/>
  <c r="D41" i="10"/>
  <c r="D50" i="10"/>
  <c r="AJ20" i="34"/>
  <c r="AJ50" i="34"/>
  <c r="E75" i="35"/>
  <c r="E75" i="31"/>
  <c r="AQ68" i="35"/>
  <c r="AQ68" i="31"/>
  <c r="AE28" i="19"/>
  <c r="AE52" i="19"/>
  <c r="R93" i="33"/>
  <c r="R92" i="35"/>
  <c r="AX74" i="31"/>
  <c r="AX74" i="35"/>
  <c r="AD70" i="35"/>
  <c r="AD70" i="31"/>
  <c r="BW14" i="32"/>
  <c r="AN26" i="32"/>
  <c r="F58" i="32"/>
  <c r="F56" i="35"/>
  <c r="Q83" i="33"/>
  <c r="AC40" i="35"/>
  <c r="AC40" i="31"/>
  <c r="AC41" i="32"/>
  <c r="AC63" i="31"/>
  <c r="AN97" i="33"/>
  <c r="AN95" i="35"/>
  <c r="X20" i="33"/>
  <c r="X41" i="33"/>
  <c r="X50" i="33"/>
  <c r="BO57" i="33"/>
  <c r="AN57" i="35"/>
  <c r="AX8" i="35"/>
  <c r="AX8" i="31"/>
  <c r="AU57" i="35"/>
  <c r="AU57" i="31"/>
  <c r="V28" i="19"/>
  <c r="V52" i="19"/>
  <c r="AD26" i="32"/>
  <c r="AD50" i="32"/>
  <c r="AU68" i="35"/>
  <c r="AU68" i="31"/>
  <c r="Z63" i="35"/>
  <c r="W11" i="32"/>
  <c r="W8" i="35"/>
  <c r="W8" i="31"/>
  <c r="AH29" i="20"/>
  <c r="AH53" i="20"/>
  <c r="AH60" i="20" s="1"/>
  <c r="AU89" i="33"/>
  <c r="AU87" i="35"/>
  <c r="AU87" i="31"/>
  <c r="AM29" i="1"/>
  <c r="AV71" i="31"/>
  <c r="AV71" i="35"/>
  <c r="L28" i="19"/>
  <c r="AX17" i="34"/>
  <c r="T17" i="32"/>
  <c r="T26" i="32"/>
  <c r="AV83" i="32"/>
  <c r="J38" i="31"/>
  <c r="J20" i="32"/>
  <c r="T40" i="35"/>
  <c r="T41" i="32"/>
  <c r="AN40" i="35"/>
  <c r="BO40" i="34"/>
  <c r="AA96" i="35"/>
  <c r="AA96" i="31"/>
  <c r="N8" i="35"/>
  <c r="N8" i="31"/>
  <c r="AI52" i="10"/>
  <c r="AI47" i="10"/>
  <c r="S22" i="34"/>
  <c r="S16" i="31"/>
  <c r="R21" i="32"/>
  <c r="R51" i="32"/>
  <c r="I33" i="9"/>
  <c r="AH58" i="32"/>
  <c r="AH56" i="35"/>
  <c r="L29" i="21"/>
  <c r="L53" i="21"/>
  <c r="L60" i="21" s="1"/>
  <c r="L99" i="21" s="1"/>
  <c r="N21" i="34"/>
  <c r="N15" i="31"/>
  <c r="F66" i="35"/>
  <c r="L92" i="35"/>
  <c r="L92" i="31"/>
  <c r="K46" i="35"/>
  <c r="K46" i="31"/>
  <c r="K28" i="34"/>
  <c r="AS92" i="31"/>
  <c r="AS92" i="35"/>
  <c r="AO45" i="35"/>
  <c r="AO45" i="31"/>
  <c r="H92" i="31"/>
  <c r="H93" i="34"/>
  <c r="Y52" i="34"/>
  <c r="Y22" i="34"/>
  <c r="BS10" i="23"/>
  <c r="N73" i="35"/>
  <c r="N73" i="31"/>
  <c r="V80" i="31"/>
  <c r="AX47" i="34"/>
  <c r="AX26" i="34"/>
  <c r="P40" i="31"/>
  <c r="P40" i="35"/>
  <c r="AF96" i="31"/>
  <c r="AF96" i="35"/>
  <c r="G28" i="10"/>
  <c r="G47" i="10"/>
  <c r="P75" i="35"/>
  <c r="P75" i="31"/>
  <c r="AW44" i="35"/>
  <c r="AW50" i="34"/>
  <c r="AG77" i="31"/>
  <c r="AG77" i="35"/>
  <c r="AJ20" i="23"/>
  <c r="AJ17" i="23"/>
  <c r="X11" i="32"/>
  <c r="X9" i="35"/>
  <c r="X9" i="31"/>
  <c r="AO56" i="35"/>
  <c r="AO56" i="31"/>
  <c r="BO56" i="34"/>
  <c r="AV26" i="33"/>
  <c r="AV17" i="33"/>
  <c r="N72" i="35"/>
  <c r="Z66" i="35"/>
  <c r="Z83" i="33"/>
  <c r="AB89" i="10"/>
  <c r="M10" i="35"/>
  <c r="M10" i="31"/>
  <c r="AH40" i="35"/>
  <c r="AH40" i="31"/>
  <c r="W82" i="31"/>
  <c r="AB21" i="34"/>
  <c r="X44" i="31"/>
  <c r="S72" i="35"/>
  <c r="S72" i="31"/>
  <c r="H56" i="35"/>
  <c r="H58" i="32"/>
  <c r="AC89" i="33"/>
  <c r="AC86" i="31"/>
  <c r="H52" i="33"/>
  <c r="H22" i="33"/>
  <c r="H40" i="35"/>
  <c r="AV77" i="31"/>
  <c r="AV77" i="35"/>
  <c r="BO51" i="8"/>
  <c r="BO47" i="8"/>
  <c r="AQ74" i="35"/>
  <c r="AO81" i="35"/>
  <c r="AO81" i="31"/>
  <c r="U26" i="19"/>
  <c r="U47" i="19"/>
  <c r="AG17" i="32"/>
  <c r="AG28" i="32"/>
  <c r="AG16" i="35"/>
  <c r="D51" i="33"/>
  <c r="D45" i="35"/>
  <c r="E77" i="31"/>
  <c r="AL40" i="35"/>
  <c r="AL40" i="31"/>
  <c r="AL52" i="31" s="1"/>
  <c r="AL76" i="35"/>
  <c r="AM21" i="19"/>
  <c r="AO28" i="32"/>
  <c r="AO46" i="35"/>
  <c r="AW89" i="10"/>
  <c r="L26" i="32"/>
  <c r="L50" i="32"/>
  <c r="AK21" i="34"/>
  <c r="AK17" i="34"/>
  <c r="D96" i="31"/>
  <c r="D96" i="35"/>
  <c r="AB80" i="31"/>
  <c r="AB80" i="35"/>
  <c r="AF79" i="31"/>
  <c r="AF79" i="35"/>
  <c r="AB71" i="35"/>
  <c r="AB71" i="31"/>
  <c r="W58" i="32"/>
  <c r="AD69" i="35"/>
  <c r="AD69" i="31"/>
  <c r="Z38" i="31"/>
  <c r="Z20" i="32"/>
  <c r="Z41" i="32"/>
  <c r="O83" i="34"/>
  <c r="T27" i="34"/>
  <c r="T47" i="34"/>
  <c r="T45" i="31"/>
  <c r="Y27" i="34"/>
  <c r="Y33" i="34" s="1"/>
  <c r="Y47" i="34"/>
  <c r="O57" i="35"/>
  <c r="O58" i="32"/>
  <c r="AL46" i="35"/>
  <c r="AL52" i="33"/>
  <c r="AX63" i="35"/>
  <c r="AW95" i="31"/>
  <c r="AW97" i="34"/>
  <c r="AW95" i="35"/>
  <c r="P8" i="35"/>
  <c r="P8" i="31"/>
  <c r="AR56" i="31"/>
  <c r="AR56" i="35"/>
  <c r="AR58" i="34"/>
  <c r="BO66" i="32"/>
  <c r="AP66" i="31"/>
  <c r="U73" i="35"/>
  <c r="U73" i="31"/>
  <c r="T95" i="35"/>
  <c r="T95" i="31"/>
  <c r="AP34" i="8"/>
  <c r="S28" i="19"/>
  <c r="S47" i="19"/>
  <c r="AL81" i="35"/>
  <c r="AL81" i="31"/>
  <c r="BT103" i="9"/>
  <c r="G103" i="9"/>
  <c r="H80" i="35"/>
  <c r="H80" i="31"/>
  <c r="AA52" i="19"/>
  <c r="AA22" i="19"/>
  <c r="N28" i="32"/>
  <c r="U80" i="35"/>
  <c r="U80" i="31"/>
  <c r="AI57" i="35"/>
  <c r="AI58" i="33"/>
  <c r="AT69" i="31"/>
  <c r="AT69" i="35"/>
  <c r="N14" i="31"/>
  <c r="N20" i="34"/>
  <c r="N14" i="35"/>
  <c r="AN81" i="35"/>
  <c r="AY45" i="35"/>
  <c r="AY27" i="35" s="1"/>
  <c r="AY45" i="31"/>
  <c r="AY27" i="33"/>
  <c r="Y27" i="10"/>
  <c r="Y47" i="10"/>
  <c r="AO38" i="31"/>
  <c r="AO41" i="32"/>
  <c r="AO50" i="32"/>
  <c r="G44" i="31"/>
  <c r="G47" i="33"/>
  <c r="K22" i="32"/>
  <c r="K16" i="31"/>
  <c r="K16" i="35"/>
  <c r="AJ45" i="31"/>
  <c r="AJ47" i="32"/>
  <c r="AJ27" i="32"/>
  <c r="S89" i="33"/>
  <c r="Y83" i="19"/>
  <c r="AT26" i="19"/>
  <c r="AT32" i="19" s="1"/>
  <c r="X83" i="33"/>
  <c r="X68" i="35"/>
  <c r="I79" i="35"/>
  <c r="I79" i="31"/>
  <c r="I11" i="34"/>
  <c r="I10" i="31"/>
  <c r="Z9" i="35"/>
  <c r="Z9" i="31"/>
  <c r="BR9" i="34"/>
  <c r="AD9" i="35"/>
  <c r="BR9" i="35" s="1"/>
  <c r="AD9" i="31"/>
  <c r="AO39" i="35"/>
  <c r="AO39" i="31"/>
  <c r="AP41" i="10"/>
  <c r="AP50" i="10"/>
  <c r="AR71" i="31"/>
  <c r="AR71" i="35"/>
  <c r="S17" i="19"/>
  <c r="S20" i="19"/>
  <c r="AR83" i="32"/>
  <c r="T82" i="35"/>
  <c r="T82" i="31"/>
  <c r="S83" i="33"/>
  <c r="AL77" i="35"/>
  <c r="AL77" i="31"/>
  <c r="P63" i="35"/>
  <c r="AQ82" i="31"/>
  <c r="AQ82" i="35"/>
  <c r="AY51" i="33"/>
  <c r="E20" i="32"/>
  <c r="E14" i="31"/>
  <c r="AD103" i="9"/>
  <c r="R66" i="35"/>
  <c r="R66" i="31"/>
  <c r="AL95" i="31"/>
  <c r="AL97" i="32"/>
  <c r="V17" i="19"/>
  <c r="V20" i="19"/>
  <c r="O77" i="35"/>
  <c r="AH97" i="33"/>
  <c r="AQ9" i="31"/>
  <c r="AQ9" i="35"/>
  <c r="D83" i="19"/>
  <c r="AT38" i="35"/>
  <c r="AT38" i="31"/>
  <c r="AT41" i="32"/>
  <c r="AA83" i="33"/>
  <c r="AA63" i="35"/>
  <c r="AX46" i="31"/>
  <c r="AX46" i="35"/>
  <c r="AX52" i="32"/>
  <c r="U11" i="19"/>
  <c r="I26" i="33"/>
  <c r="I47" i="33"/>
  <c r="AH17" i="10"/>
  <c r="AH27" i="10"/>
  <c r="N66" i="35"/>
  <c r="N83" i="33"/>
  <c r="AG75" i="35"/>
  <c r="AG75" i="31"/>
  <c r="Y80" i="35"/>
  <c r="Y80" i="31"/>
  <c r="AW82" i="35"/>
  <c r="AU10" i="31"/>
  <c r="M83" i="34"/>
  <c r="AA23" i="20"/>
  <c r="AA53" i="20"/>
  <c r="AA60" i="20" s="1"/>
  <c r="AA99" i="20" s="1"/>
  <c r="AY91" i="35"/>
  <c r="AY93" i="35" s="1"/>
  <c r="AY94" i="35" s="1"/>
  <c r="AY91" i="31"/>
  <c r="AY93" i="34"/>
  <c r="J83" i="33"/>
  <c r="S57" i="35"/>
  <c r="S58" i="33"/>
  <c r="F41" i="32"/>
  <c r="F38" i="31"/>
  <c r="F38" i="35"/>
  <c r="U89" i="32"/>
  <c r="F72" i="35"/>
  <c r="F72" i="31"/>
  <c r="N38" i="31"/>
  <c r="N38" i="35"/>
  <c r="V79" i="35"/>
  <c r="Q58" i="33"/>
  <c r="Q56" i="31"/>
  <c r="X14" i="31"/>
  <c r="X14" i="35"/>
  <c r="R83" i="33"/>
  <c r="V86" i="35"/>
  <c r="V86" i="31"/>
  <c r="AA45" i="31"/>
  <c r="AG96" i="31"/>
  <c r="AG97" i="32"/>
  <c r="L52" i="32"/>
  <c r="L40" i="35"/>
  <c r="L41" i="32"/>
  <c r="L53" i="32" s="1"/>
  <c r="X58" i="32"/>
  <c r="AA17" i="33"/>
  <c r="AE27" i="10"/>
  <c r="AT14" i="31"/>
  <c r="H83" i="33"/>
  <c r="AM88" i="35"/>
  <c r="AO89" i="23"/>
  <c r="N92" i="31"/>
  <c r="AR68" i="31"/>
  <c r="AB14" i="35"/>
  <c r="S39" i="31"/>
  <c r="S40" i="31"/>
  <c r="AN46" i="35"/>
  <c r="AC27" i="27"/>
  <c r="AM41" i="19"/>
  <c r="AM65" i="31"/>
  <c r="I51" i="33"/>
  <c r="I88" i="35"/>
  <c r="L69" i="35"/>
  <c r="AE74" i="35"/>
  <c r="AF46" i="35"/>
  <c r="Y41" i="27"/>
  <c r="AS17" i="34"/>
  <c r="BO52" i="25"/>
  <c r="G11" i="27"/>
  <c r="AA21" i="27"/>
  <c r="R47" i="27"/>
  <c r="BQ91" i="27"/>
  <c r="BR76" i="32"/>
  <c r="BT81" i="32"/>
  <c r="BY15" i="34"/>
  <c r="BR72" i="34"/>
  <c r="BT66" i="34"/>
  <c r="P21" i="32"/>
  <c r="BO15" i="34"/>
  <c r="AS103" i="26"/>
  <c r="AR40" i="31"/>
  <c r="Y92" i="31"/>
  <c r="N92" i="35"/>
  <c r="X27" i="32"/>
  <c r="AX44" i="35"/>
  <c r="S52" i="32"/>
  <c r="K21" i="34"/>
  <c r="X38" i="31"/>
  <c r="J41" i="32"/>
  <c r="AL69" i="31"/>
  <c r="V39" i="31"/>
  <c r="AG17" i="23"/>
  <c r="K78" i="35"/>
  <c r="K40" i="35"/>
  <c r="AI76" i="35"/>
  <c r="AX88" i="35"/>
  <c r="E40" i="35"/>
  <c r="AV44" i="35"/>
  <c r="V29" i="25"/>
  <c r="AX75" i="35"/>
  <c r="AD47" i="32"/>
  <c r="AB14" i="31"/>
  <c r="AV20" i="33"/>
  <c r="S21" i="34"/>
  <c r="AA23" i="22"/>
  <c r="AA35" i="22" s="1"/>
  <c r="O47" i="23"/>
  <c r="U41" i="34"/>
  <c r="AN46" i="31"/>
  <c r="AD80" i="31"/>
  <c r="AS22" i="19"/>
  <c r="BO38" i="23"/>
  <c r="AC15" i="31"/>
  <c r="AF52" i="34"/>
  <c r="Z66" i="31"/>
  <c r="AK71" i="31"/>
  <c r="AN83" i="34"/>
  <c r="U39" i="35"/>
  <c r="AG83" i="33"/>
  <c r="AQ89" i="33"/>
  <c r="AJ96" i="31"/>
  <c r="AF77" i="31"/>
  <c r="AS9" i="31"/>
  <c r="Q51" i="10"/>
  <c r="M77" i="35"/>
  <c r="S103" i="26"/>
  <c r="X21" i="27"/>
  <c r="X23" i="25"/>
  <c r="BO50" i="22"/>
  <c r="AU60" i="25"/>
  <c r="S41" i="27"/>
  <c r="S50" i="27"/>
  <c r="J65" i="31"/>
  <c r="J83" i="32"/>
  <c r="I34" i="29"/>
  <c r="AX65" i="35"/>
  <c r="AX65" i="31"/>
  <c r="AH29" i="30"/>
  <c r="AD83" i="10"/>
  <c r="F29" i="28"/>
  <c r="F23" i="28"/>
  <c r="AS29" i="26"/>
  <c r="AU58" i="27"/>
  <c r="O28" i="27"/>
  <c r="AC47" i="27"/>
  <c r="I26" i="27"/>
  <c r="AU22" i="27"/>
  <c r="AU28" i="27"/>
  <c r="BO47" i="25"/>
  <c r="BO27" i="25"/>
  <c r="I51" i="27"/>
  <c r="I41" i="27"/>
  <c r="I53" i="27" s="1"/>
  <c r="I60" i="27" s="1"/>
  <c r="AA26" i="27"/>
  <c r="K20" i="27"/>
  <c r="AU53" i="24"/>
  <c r="AU60" i="24" s="1"/>
  <c r="BS72" i="32"/>
  <c r="BR44" i="32"/>
  <c r="BQ14" i="32"/>
  <c r="BT40" i="32"/>
  <c r="BS92" i="33"/>
  <c r="BR86" i="33"/>
  <c r="BS80" i="34"/>
  <c r="BT14" i="34"/>
  <c r="BT46" i="34"/>
  <c r="K71" i="31"/>
  <c r="Y41" i="34"/>
  <c r="M72" i="31"/>
  <c r="AG51" i="32"/>
  <c r="U69" i="31"/>
  <c r="AP68" i="31"/>
  <c r="BW15" i="34"/>
  <c r="AO29" i="22"/>
  <c r="AO35" i="22" s="1"/>
  <c r="D78" i="31"/>
  <c r="T20" i="32"/>
  <c r="N72" i="31"/>
  <c r="Y92" i="35"/>
  <c r="AE87" i="31"/>
  <c r="BO88" i="32"/>
  <c r="J38" i="35"/>
  <c r="AO70" i="35"/>
  <c r="BQ70" i="35" s="1"/>
  <c r="L44" i="35"/>
  <c r="AM39" i="35"/>
  <c r="AC89" i="23"/>
  <c r="L78" i="31"/>
  <c r="G41" i="32"/>
  <c r="H68" i="35"/>
  <c r="AC74" i="35"/>
  <c r="Z89" i="34"/>
  <c r="BO81" i="34"/>
  <c r="AN40" i="31"/>
  <c r="AN103" i="22"/>
  <c r="BW14" i="27"/>
  <c r="R46" i="35"/>
  <c r="BR103" i="21"/>
  <c r="BT103" i="25"/>
  <c r="AH46" i="35"/>
  <c r="AH52" i="35" s="1"/>
  <c r="Z77" i="31"/>
  <c r="AB17" i="33"/>
  <c r="AJ26" i="23"/>
  <c r="Y14" i="35"/>
  <c r="AV14" i="35"/>
  <c r="AV26" i="35" s="1"/>
  <c r="AW8" i="31"/>
  <c r="V69" i="31"/>
  <c r="AU86" i="31"/>
  <c r="L57" i="35"/>
  <c r="AS11" i="32"/>
  <c r="AH96" i="31"/>
  <c r="Y26" i="27"/>
  <c r="AR52" i="19"/>
  <c r="H51" i="27"/>
  <c r="J46" i="35"/>
  <c r="AS52" i="19"/>
  <c r="AA81" i="31"/>
  <c r="AH73" i="35"/>
  <c r="AE47" i="27"/>
  <c r="AW47" i="34"/>
  <c r="AB41" i="34"/>
  <c r="AJ41" i="34"/>
  <c r="I103" i="21"/>
  <c r="AV103" i="21"/>
  <c r="AV64" i="31"/>
  <c r="AX78" i="31"/>
  <c r="Z87" i="31"/>
  <c r="AO38" i="35"/>
  <c r="AQ88" i="35"/>
  <c r="U96" i="31"/>
  <c r="AN103" i="8"/>
  <c r="D97" i="32"/>
  <c r="M89" i="33"/>
  <c r="AJ72" i="31"/>
  <c r="AM10" i="31"/>
  <c r="AN17" i="32"/>
  <c r="N11" i="34"/>
  <c r="AB23" i="26"/>
  <c r="AA21" i="23"/>
  <c r="F58" i="27"/>
  <c r="M41" i="23"/>
  <c r="Y32" i="30"/>
  <c r="Y65" i="35"/>
  <c r="N83" i="10"/>
  <c r="J83" i="10"/>
  <c r="K65" i="35"/>
  <c r="BQ103" i="29"/>
  <c r="AD27" i="27"/>
  <c r="AD51" i="27"/>
  <c r="AF83" i="10"/>
  <c r="W51" i="27"/>
  <c r="BQ78" i="34"/>
  <c r="BQ79" i="34"/>
  <c r="BT45" i="34"/>
  <c r="AV50" i="32"/>
  <c r="AN22" i="34"/>
  <c r="U40" i="31"/>
  <c r="AP68" i="35"/>
  <c r="D78" i="35"/>
  <c r="AF15" i="31"/>
  <c r="AE87" i="35"/>
  <c r="H67" i="35"/>
  <c r="Q34" i="34"/>
  <c r="G51" i="32"/>
  <c r="N15" i="35"/>
  <c r="AU9" i="35"/>
  <c r="F69" i="35"/>
  <c r="AP88" i="31"/>
  <c r="S16" i="35"/>
  <c r="AI52" i="32"/>
  <c r="N29" i="25"/>
  <c r="N35" i="25" s="1"/>
  <c r="L16" i="31"/>
  <c r="AF21" i="32"/>
  <c r="E78" i="31"/>
  <c r="R39" i="31"/>
  <c r="AJ8" i="35"/>
  <c r="H64" i="35"/>
  <c r="AG45" i="35"/>
  <c r="AV53" i="8"/>
  <c r="AV60" i="8" s="1"/>
  <c r="AV99" i="8" s="1"/>
  <c r="S57" i="31"/>
  <c r="S41" i="23"/>
  <c r="U17" i="32"/>
  <c r="AV14" i="31"/>
  <c r="V89" i="34"/>
  <c r="T50" i="23"/>
  <c r="BW16" i="10"/>
  <c r="AU58" i="34"/>
  <c r="Z47" i="33"/>
  <c r="Z29" i="33" s="1"/>
  <c r="AT17" i="33"/>
  <c r="U88" i="31"/>
  <c r="G103" i="25"/>
  <c r="D28" i="34"/>
  <c r="AA15" i="31"/>
  <c r="V53" i="29"/>
  <c r="AD47" i="19"/>
  <c r="Z51" i="19"/>
  <c r="P72" i="35"/>
  <c r="AA27" i="23"/>
  <c r="AA33" i="23" s="1"/>
  <c r="AL86" i="35"/>
  <c r="I23" i="9"/>
  <c r="BO50" i="20"/>
  <c r="AW26" i="34"/>
  <c r="M87" i="31"/>
  <c r="AA27" i="34"/>
  <c r="L14" i="31"/>
  <c r="AD26" i="23"/>
  <c r="W15" i="35"/>
  <c r="AV64" i="35"/>
  <c r="Y26" i="34"/>
  <c r="P63" i="31"/>
  <c r="AO20" i="32"/>
  <c r="AS83" i="34"/>
  <c r="AW44" i="31"/>
  <c r="I91" i="31"/>
  <c r="V87" i="35"/>
  <c r="AI40" i="31"/>
  <c r="Z63" i="31"/>
  <c r="R41" i="32"/>
  <c r="AC15" i="35"/>
  <c r="E67" i="31"/>
  <c r="AY103" i="22"/>
  <c r="AQ41" i="23"/>
  <c r="V16" i="35"/>
  <c r="BR103" i="9"/>
  <c r="AY53" i="28"/>
  <c r="AY60" i="28" s="1"/>
  <c r="G22" i="27"/>
  <c r="V50" i="27"/>
  <c r="V20" i="27"/>
  <c r="AC17" i="27"/>
  <c r="F34" i="28"/>
  <c r="U20" i="27"/>
  <c r="AQ103" i="26"/>
  <c r="E11" i="27"/>
  <c r="AV50" i="27"/>
  <c r="M29" i="29"/>
  <c r="S21" i="27"/>
  <c r="W22" i="23"/>
  <c r="W41" i="23"/>
  <c r="N41" i="27"/>
  <c r="N52" i="27"/>
  <c r="AV47" i="23"/>
  <c r="AV27" i="23"/>
  <c r="T29" i="24"/>
  <c r="T23" i="24"/>
  <c r="N77" i="35"/>
  <c r="I47" i="23"/>
  <c r="AX21" i="23"/>
  <c r="AX22" i="23"/>
  <c r="AX34" i="23" s="1"/>
  <c r="AX52" i="23"/>
  <c r="P53" i="22"/>
  <c r="P60" i="22" s="1"/>
  <c r="P99" i="22" s="1"/>
  <c r="P23" i="22"/>
  <c r="O53" i="22"/>
  <c r="O60" i="22" s="1"/>
  <c r="H103" i="25"/>
  <c r="AD33" i="22"/>
  <c r="AD74" i="31"/>
  <c r="AX41" i="23"/>
  <c r="R50" i="23"/>
  <c r="R20" i="23"/>
  <c r="AP41" i="23"/>
  <c r="N50" i="23"/>
  <c r="AI83" i="19"/>
  <c r="AL93" i="19"/>
  <c r="AF29" i="24"/>
  <c r="AK83" i="33"/>
  <c r="AV83" i="34"/>
  <c r="AT56" i="35"/>
  <c r="AT58" i="35" s="1"/>
  <c r="AT58" i="32"/>
  <c r="AQ51" i="34"/>
  <c r="AQ47" i="34"/>
  <c r="AS14" i="35"/>
  <c r="AS14" i="31"/>
  <c r="I29" i="1"/>
  <c r="AL28" i="34"/>
  <c r="AL16" i="35"/>
  <c r="AR83" i="33"/>
  <c r="H74" i="31"/>
  <c r="L23" i="8"/>
  <c r="BO17" i="22"/>
  <c r="K34" i="24"/>
  <c r="AV83" i="33"/>
  <c r="BT103" i="21"/>
  <c r="E9" i="31"/>
  <c r="AK53" i="21"/>
  <c r="AK60" i="21" s="1"/>
  <c r="AK99" i="21" s="1"/>
  <c r="AW29" i="30"/>
  <c r="CB16" i="27"/>
  <c r="BY14" i="27"/>
  <c r="BZ15" i="27"/>
  <c r="BS75" i="32"/>
  <c r="BZ15" i="32"/>
  <c r="BS78" i="33"/>
  <c r="BS77" i="33"/>
  <c r="CB14" i="33"/>
  <c r="BR39" i="34"/>
  <c r="BS46" i="34"/>
  <c r="AL76" i="31"/>
  <c r="N44" i="31"/>
  <c r="U40" i="35"/>
  <c r="AI41" i="32"/>
  <c r="AH68" i="35"/>
  <c r="X17" i="32"/>
  <c r="M89" i="34"/>
  <c r="O69" i="35"/>
  <c r="AP15" i="35"/>
  <c r="AH50" i="32"/>
  <c r="AI72" i="35"/>
  <c r="AG47" i="32"/>
  <c r="X16" i="35"/>
  <c r="L79" i="31"/>
  <c r="K41" i="34"/>
  <c r="AG27" i="32"/>
  <c r="X15" i="31"/>
  <c r="AW73" i="31"/>
  <c r="AH17" i="23"/>
  <c r="AI17" i="32"/>
  <c r="P29" i="26"/>
  <c r="BQ103" i="22"/>
  <c r="AU56" i="35"/>
  <c r="D44" i="35"/>
  <c r="AU76" i="31"/>
  <c r="J65" i="35"/>
  <c r="N35" i="21"/>
  <c r="AI57" i="31"/>
  <c r="E14" i="35"/>
  <c r="T103" i="24"/>
  <c r="O57" i="31"/>
  <c r="O58" i="33"/>
  <c r="AM70" i="35"/>
  <c r="AE21" i="23"/>
  <c r="AA8" i="31"/>
  <c r="AG47" i="10"/>
  <c r="BO38" i="10"/>
  <c r="D66" i="35"/>
  <c r="AS53" i="29"/>
  <c r="AS60" i="29" s="1"/>
  <c r="AW39" i="35"/>
  <c r="AT20" i="23"/>
  <c r="AV78" i="31"/>
  <c r="I41" i="33"/>
  <c r="AJ67" i="31"/>
  <c r="X74" i="35"/>
  <c r="AC87" i="35"/>
  <c r="T9" i="35"/>
  <c r="AO46" i="31"/>
  <c r="S28" i="34"/>
  <c r="E11" i="34"/>
  <c r="H56" i="31"/>
  <c r="AO63" i="35"/>
  <c r="AR95" i="31"/>
  <c r="AL78" i="35"/>
  <c r="T29" i="28"/>
  <c r="AJ53" i="24"/>
  <c r="AA63" i="31"/>
  <c r="AD11" i="19"/>
  <c r="J22" i="10"/>
  <c r="E26" i="32"/>
  <c r="AP95" i="31"/>
  <c r="AK15" i="35"/>
  <c r="BO52" i="8"/>
  <c r="AR22" i="23"/>
  <c r="BT16" i="27"/>
  <c r="BQ14" i="27"/>
  <c r="BR74" i="32"/>
  <c r="BR66" i="32"/>
  <c r="BT77" i="32"/>
  <c r="BT65" i="33"/>
  <c r="BT14" i="33"/>
  <c r="BQ46" i="34"/>
  <c r="BT75" i="34"/>
  <c r="CB14" i="34"/>
  <c r="P51" i="32"/>
  <c r="N26" i="32"/>
  <c r="AH58" i="34"/>
  <c r="AM41" i="34"/>
  <c r="V28" i="27"/>
  <c r="AH41" i="32"/>
  <c r="AJ64" i="31"/>
  <c r="AH27" i="27"/>
  <c r="X68" i="31"/>
  <c r="M64" i="31"/>
  <c r="S68" i="35"/>
  <c r="AH52" i="32"/>
  <c r="AI81" i="31"/>
  <c r="X70" i="31"/>
  <c r="AP17" i="23"/>
  <c r="AS103" i="24"/>
  <c r="AM103" i="30"/>
  <c r="AB103" i="30"/>
  <c r="X70" i="35"/>
  <c r="AU11" i="32"/>
  <c r="AQ96" i="35"/>
  <c r="AC63" i="35"/>
  <c r="P11" i="32"/>
  <c r="R65" i="31"/>
  <c r="AG76" i="35"/>
  <c r="AR41" i="23"/>
  <c r="AR23" i="23" s="1"/>
  <c r="AY21" i="33"/>
  <c r="E17" i="32"/>
  <c r="F21" i="32"/>
  <c r="BO41" i="9"/>
  <c r="D20" i="33"/>
  <c r="AS69" i="31"/>
  <c r="F17" i="34"/>
  <c r="BO103" i="24"/>
  <c r="G26" i="33"/>
  <c r="AN28" i="34"/>
  <c r="AH26" i="23"/>
  <c r="AH32" i="23" s="1"/>
  <c r="F56" i="31"/>
  <c r="AG89" i="33"/>
  <c r="AH87" i="31"/>
  <c r="AN79" i="31"/>
  <c r="BR103" i="22"/>
  <c r="I39" i="31"/>
  <c r="R41" i="23"/>
  <c r="AJ53" i="22"/>
  <c r="AJ60" i="22" s="1"/>
  <c r="AJ99" i="22" s="1"/>
  <c r="AO21" i="32"/>
  <c r="X44" i="35"/>
  <c r="Q56" i="35"/>
  <c r="AO47" i="32"/>
  <c r="P22" i="33"/>
  <c r="T40" i="31"/>
  <c r="AH79" i="31"/>
  <c r="BO14" i="32"/>
  <c r="I71" i="35"/>
  <c r="AL95" i="35"/>
  <c r="S26" i="19"/>
  <c r="AX17" i="23"/>
  <c r="W23" i="29"/>
  <c r="W35" i="29" s="1"/>
  <c r="AC26" i="23"/>
  <c r="M20" i="23"/>
  <c r="AM50" i="27"/>
  <c r="AH83" i="32"/>
  <c r="Q34" i="30"/>
  <c r="AO17" i="27"/>
  <c r="AH93" i="27"/>
  <c r="AU65" i="31"/>
  <c r="AU65" i="35"/>
  <c r="D103" i="29"/>
  <c r="BT103" i="29"/>
  <c r="R32" i="28"/>
  <c r="AJ33" i="28"/>
  <c r="Z22" i="27"/>
  <c r="V26" i="23"/>
  <c r="AN33" i="25"/>
  <c r="L53" i="28"/>
  <c r="E103" i="24"/>
  <c r="F103" i="24"/>
  <c r="Q23" i="24"/>
  <c r="AO23" i="25"/>
  <c r="BO80" i="23"/>
  <c r="L33" i="25"/>
  <c r="M89" i="23"/>
  <c r="S27" i="27"/>
  <c r="T23" i="30"/>
  <c r="I53" i="29"/>
  <c r="AA93" i="23"/>
  <c r="Y26" i="23"/>
  <c r="J33" i="28"/>
  <c r="AF103" i="25"/>
  <c r="AG29" i="28"/>
  <c r="AU103" i="26"/>
  <c r="AU17" i="23"/>
  <c r="O50" i="27"/>
  <c r="O47" i="27"/>
  <c r="AE17" i="23"/>
  <c r="U20" i="23"/>
  <c r="AW41" i="32"/>
  <c r="J95" i="31"/>
  <c r="O20" i="34"/>
  <c r="AW50" i="32"/>
  <c r="BO38" i="33"/>
  <c r="L23" i="20"/>
  <c r="K83" i="19"/>
  <c r="U66" i="31"/>
  <c r="AQ34" i="9"/>
  <c r="BO89" i="9"/>
  <c r="AN23" i="25"/>
  <c r="AN35" i="25" s="1"/>
  <c r="X69" i="35"/>
  <c r="X69" i="31"/>
  <c r="R17" i="10"/>
  <c r="R26" i="10"/>
  <c r="AV45" i="35"/>
  <c r="AV51" i="33"/>
  <c r="AR103" i="1"/>
  <c r="AQ103" i="1"/>
  <c r="E64" i="31"/>
  <c r="AF73" i="35"/>
  <c r="AF73" i="31"/>
  <c r="W17" i="33"/>
  <c r="AO52" i="19"/>
  <c r="AD86" i="35"/>
  <c r="AD86" i="31"/>
  <c r="AD89" i="33"/>
  <c r="N32" i="9"/>
  <c r="F103" i="21"/>
  <c r="AR83" i="34"/>
  <c r="BO78" i="33"/>
  <c r="AX89" i="33"/>
  <c r="AX86" i="35"/>
  <c r="AU21" i="10"/>
  <c r="AU51" i="10"/>
  <c r="E41" i="19"/>
  <c r="E23" i="19" s="1"/>
  <c r="E50" i="19"/>
  <c r="Y29" i="9"/>
  <c r="Y53" i="9"/>
  <c r="Y60" i="9" s="1"/>
  <c r="Y99" i="9" s="1"/>
  <c r="T52" i="10"/>
  <c r="T22" i="10"/>
  <c r="T34" i="10" s="1"/>
  <c r="G27" i="34"/>
  <c r="G45" i="35"/>
  <c r="L77" i="35"/>
  <c r="L77" i="31"/>
  <c r="O21" i="32"/>
  <c r="O17" i="32"/>
  <c r="BO10" i="19"/>
  <c r="BO11" i="19" s="1"/>
  <c r="AP11" i="19"/>
  <c r="U10" i="31"/>
  <c r="V28" i="32"/>
  <c r="V34" i="32" s="1"/>
  <c r="AH91" i="35"/>
  <c r="AH93" i="33"/>
  <c r="AF44" i="35"/>
  <c r="AF50" i="34"/>
  <c r="O41" i="34"/>
  <c r="Y52" i="32"/>
  <c r="BO91" i="32"/>
  <c r="AH52" i="19"/>
  <c r="BO95" i="34"/>
  <c r="BO97" i="34" s="1"/>
  <c r="L86" i="31"/>
  <c r="BR11" i="19"/>
  <c r="Y40" i="35"/>
  <c r="J95" i="35"/>
  <c r="AV47" i="33"/>
  <c r="AK88" i="31"/>
  <c r="P73" i="35"/>
  <c r="AT14" i="35"/>
  <c r="AG9" i="31"/>
  <c r="AP34" i="34"/>
  <c r="Z27" i="27"/>
  <c r="Y40" i="31"/>
  <c r="G21" i="23"/>
  <c r="U83" i="33"/>
  <c r="I34" i="24"/>
  <c r="T76" i="31"/>
  <c r="X27" i="19"/>
  <c r="AW33" i="22"/>
  <c r="AI53" i="9"/>
  <c r="AI60" i="9" s="1"/>
  <c r="AI99" i="9" s="1"/>
  <c r="L29" i="8"/>
  <c r="D23" i="1"/>
  <c r="G32" i="21"/>
  <c r="AR33" i="8"/>
  <c r="AR73" i="35"/>
  <c r="AT34" i="1"/>
  <c r="AM27" i="34"/>
  <c r="AM33" i="34" s="1"/>
  <c r="AG27" i="19"/>
  <c r="H97" i="10"/>
  <c r="AX103" i="1"/>
  <c r="AC93" i="33"/>
  <c r="Y32" i="25"/>
  <c r="AW103" i="25"/>
  <c r="AN29" i="8"/>
  <c r="M34" i="9"/>
  <c r="AC29" i="20"/>
  <c r="D41" i="32"/>
  <c r="AR41" i="19"/>
  <c r="AU27" i="33"/>
  <c r="AM17" i="34"/>
  <c r="H78" i="31"/>
  <c r="AF89" i="10"/>
  <c r="Y20" i="10"/>
  <c r="AX93" i="32"/>
  <c r="D33" i="8"/>
  <c r="AJ27" i="33"/>
  <c r="AQ97" i="33"/>
  <c r="AS28" i="10"/>
  <c r="BO58" i="20"/>
  <c r="D23" i="9"/>
  <c r="F27" i="34"/>
  <c r="F33" i="34" s="1"/>
  <c r="AA29" i="9"/>
  <c r="AU93" i="10"/>
  <c r="AM60" i="22"/>
  <c r="AL60" i="25"/>
  <c r="AL99" i="25" s="1"/>
  <c r="AQ34" i="22"/>
  <c r="BO11" i="25"/>
  <c r="AF27" i="34"/>
  <c r="T103" i="22"/>
  <c r="N27" i="34"/>
  <c r="BO46" i="19"/>
  <c r="AL11" i="10"/>
  <c r="F29" i="22"/>
  <c r="AO27" i="32"/>
  <c r="V97" i="19"/>
  <c r="AG89" i="34"/>
  <c r="Q32" i="9"/>
  <c r="T97" i="34"/>
  <c r="AU97" i="10"/>
  <c r="AP33" i="9"/>
  <c r="Q27" i="33"/>
  <c r="G58" i="10"/>
  <c r="O32" i="1"/>
  <c r="AY58" i="34"/>
  <c r="X11" i="34"/>
  <c r="X103" i="34" s="1"/>
  <c r="Y11" i="10"/>
  <c r="E15" i="31"/>
  <c r="BO67" i="10"/>
  <c r="D58" i="10"/>
  <c r="AH34" i="8"/>
  <c r="AA93" i="10"/>
  <c r="AL29" i="9"/>
  <c r="K97" i="10"/>
  <c r="AX33" i="8"/>
  <c r="R28" i="10"/>
  <c r="AA103" i="29"/>
  <c r="X53" i="30"/>
  <c r="AF83" i="32"/>
  <c r="AW83" i="10"/>
  <c r="Q83" i="10"/>
  <c r="K33" i="29"/>
  <c r="AO33" i="25"/>
  <c r="AN58" i="27"/>
  <c r="L33" i="28"/>
  <c r="T89" i="23"/>
  <c r="AG58" i="23"/>
  <c r="X23" i="28"/>
  <c r="U32" i="25"/>
  <c r="S33" i="28"/>
  <c r="F97" i="23"/>
  <c r="AH53" i="26"/>
  <c r="AR89" i="23"/>
  <c r="AS33" i="29"/>
  <c r="AB26" i="23"/>
  <c r="P97" i="23"/>
  <c r="Q33" i="24"/>
  <c r="AE33" i="24"/>
  <c r="AM83" i="33"/>
  <c r="AF103" i="22"/>
  <c r="F89" i="23"/>
  <c r="E34" i="24"/>
  <c r="AI97" i="23"/>
  <c r="AJ81" i="31"/>
  <c r="N32" i="25"/>
  <c r="Z27" i="23"/>
  <c r="Z33" i="23" s="1"/>
  <c r="R29" i="25"/>
  <c r="AL32" i="25"/>
  <c r="H83" i="19"/>
  <c r="AA11" i="23"/>
  <c r="U89" i="19"/>
  <c r="AE29" i="24"/>
  <c r="AE35" i="24" s="1"/>
  <c r="AM32" i="24"/>
  <c r="AD34" i="24"/>
  <c r="M89" i="19"/>
  <c r="AQ103" i="22"/>
  <c r="E32" i="21"/>
  <c r="N34" i="21"/>
  <c r="AN29" i="21"/>
  <c r="Z32" i="21"/>
  <c r="X29" i="22"/>
  <c r="X35" i="22" s="1"/>
  <c r="L89" i="19"/>
  <c r="AV33" i="22"/>
  <c r="U17" i="19"/>
  <c r="L89" i="10"/>
  <c r="S86" i="35"/>
  <c r="AM96" i="31"/>
  <c r="R53" i="9"/>
  <c r="R60" i="9" s="1"/>
  <c r="R99" i="9" s="1"/>
  <c r="K103" i="20"/>
  <c r="AH32" i="9"/>
  <c r="W103" i="20"/>
  <c r="T79" i="35"/>
  <c r="AI93" i="19"/>
  <c r="R14" i="35"/>
  <c r="AL92" i="31"/>
  <c r="G72" i="35"/>
  <c r="AT29" i="8"/>
  <c r="AP97" i="19"/>
  <c r="BO82" i="34"/>
  <c r="AS95" i="31"/>
  <c r="V28" i="10"/>
  <c r="AX23" i="21"/>
  <c r="Z34" i="9"/>
  <c r="Y93" i="10"/>
  <c r="AU103" i="1"/>
  <c r="E29" i="1"/>
  <c r="AO32" i="1"/>
  <c r="J58" i="10"/>
  <c r="AB27" i="10"/>
  <c r="T93" i="33"/>
  <c r="AN29" i="9"/>
  <c r="Z58" i="10"/>
  <c r="AW11" i="34"/>
  <c r="AH52" i="33"/>
  <c r="E27" i="33"/>
  <c r="D33" i="20"/>
  <c r="I32" i="20"/>
  <c r="F28" i="10"/>
  <c r="AO92" i="35"/>
  <c r="AX51" i="33"/>
  <c r="V60" i="8"/>
  <c r="V99" i="8" s="1"/>
  <c r="AS83" i="10"/>
  <c r="W22" i="27"/>
  <c r="E53" i="28"/>
  <c r="E60" i="28" s="1"/>
  <c r="I26" i="23"/>
  <c r="X34" i="24"/>
  <c r="M32" i="24"/>
  <c r="I32" i="21"/>
  <c r="AV76" i="31"/>
  <c r="K27" i="23"/>
  <c r="AC69" i="35"/>
  <c r="Y17" i="19"/>
  <c r="AP33" i="1"/>
  <c r="AQ95" i="35"/>
  <c r="AH51" i="33"/>
  <c r="U32" i="8"/>
  <c r="AG17" i="19"/>
  <c r="AN34" i="1"/>
  <c r="V103" i="21"/>
  <c r="T34" i="1"/>
  <c r="U33" i="1"/>
  <c r="AS27" i="10"/>
  <c r="AY103" i="9"/>
  <c r="AT28" i="33"/>
  <c r="T29" i="20"/>
  <c r="D32" i="9"/>
  <c r="N29" i="1"/>
  <c r="AI33" i="1"/>
  <c r="J28" i="10"/>
  <c r="AB97" i="34"/>
  <c r="BO79" i="10"/>
  <c r="I11" i="33"/>
  <c r="J103" i="33" s="1"/>
  <c r="AY32" i="1"/>
  <c r="AO93" i="10"/>
  <c r="D99" i="1"/>
  <c r="AL23" i="25"/>
  <c r="AL35" i="25" s="1"/>
  <c r="AV65" i="31"/>
  <c r="AL32" i="26"/>
  <c r="AY23" i="24"/>
  <c r="W32" i="26"/>
  <c r="R89" i="19"/>
  <c r="R58" i="19"/>
  <c r="AF32" i="21"/>
  <c r="AE97" i="19"/>
  <c r="U22" i="33"/>
  <c r="AG72" i="35"/>
  <c r="Y33" i="20"/>
  <c r="AC22" i="10"/>
  <c r="R103" i="22"/>
  <c r="E21" i="19"/>
  <c r="AK97" i="33"/>
  <c r="AH32" i="1"/>
  <c r="AM58" i="33"/>
  <c r="L33" i="20"/>
  <c r="AA34" i="9"/>
  <c r="AB47" i="10"/>
  <c r="AQ34" i="8"/>
  <c r="L11" i="19"/>
  <c r="Q34" i="1"/>
  <c r="D29" i="9"/>
  <c r="AI22" i="10"/>
  <c r="AI34" i="10" s="1"/>
  <c r="AX26" i="32"/>
  <c r="R103" i="8"/>
  <c r="Y47" i="33"/>
  <c r="E21" i="32"/>
  <c r="AA34" i="20"/>
  <c r="AB28" i="33"/>
  <c r="G93" i="34"/>
  <c r="BO51" i="30"/>
  <c r="BE32" i="26"/>
  <c r="BC103" i="29"/>
  <c r="BG32" i="22"/>
  <c r="BE32" i="29"/>
  <c r="BF29" i="9"/>
  <c r="BB93" i="19"/>
  <c r="BC89" i="33"/>
  <c r="BG93" i="34"/>
  <c r="BD17" i="34"/>
  <c r="BK11" i="32"/>
  <c r="BE34" i="28"/>
  <c r="BA52" i="33"/>
  <c r="BO47" i="9"/>
  <c r="BJ72" i="31"/>
  <c r="BH32" i="1"/>
  <c r="BH93" i="10"/>
  <c r="AZ86" i="35"/>
  <c r="BB34" i="30"/>
  <c r="BA29" i="9"/>
  <c r="AZ11" i="34"/>
  <c r="AZ103" i="34" s="1"/>
  <c r="BE11" i="33"/>
  <c r="BO58" i="8"/>
  <c r="BO93" i="8"/>
  <c r="BG29" i="26"/>
  <c r="BI72" i="31"/>
  <c r="BJ41" i="19"/>
  <c r="BJ32" i="21"/>
  <c r="BA32" i="9"/>
  <c r="BJ27" i="19"/>
  <c r="BG17" i="19"/>
  <c r="BK11" i="34"/>
  <c r="AZ17" i="10"/>
  <c r="BI29" i="29"/>
  <c r="BE103" i="29"/>
  <c r="BE93" i="23"/>
  <c r="BF32" i="28"/>
  <c r="BH28" i="23"/>
  <c r="BH16" i="35"/>
  <c r="BJ70" i="35"/>
  <c r="BJ29" i="1"/>
  <c r="BD103" i="20"/>
  <c r="BI89" i="10"/>
  <c r="BI10" i="31"/>
  <c r="BH27" i="33"/>
  <c r="BI17" i="19"/>
  <c r="BD34" i="1"/>
  <c r="BE29" i="8"/>
  <c r="BC26" i="10"/>
  <c r="BW17" i="21"/>
  <c r="BO20" i="26"/>
  <c r="BI26" i="23"/>
  <c r="BF23" i="26"/>
  <c r="BF35" i="26" s="1"/>
  <c r="BH74" i="31"/>
  <c r="BC53" i="26"/>
  <c r="BE103" i="9"/>
  <c r="BH33" i="29"/>
  <c r="BC34" i="9"/>
  <c r="BJ89" i="19"/>
  <c r="BD17" i="10"/>
  <c r="BD87" i="35"/>
  <c r="BF29" i="1"/>
  <c r="BF33" i="8"/>
  <c r="BD58" i="34"/>
  <c r="BD52" i="33"/>
  <c r="BK103" i="9"/>
  <c r="BK103" i="8"/>
  <c r="AQ33" i="30"/>
  <c r="AP33" i="30"/>
  <c r="S32" i="30"/>
  <c r="F32" i="29"/>
  <c r="AA32" i="29"/>
  <c r="G53" i="29"/>
  <c r="AQ23" i="29"/>
  <c r="W53" i="29"/>
  <c r="Y58" i="27"/>
  <c r="AW93" i="27"/>
  <c r="T21" i="27"/>
  <c r="U23" i="26"/>
  <c r="BO70" i="27"/>
  <c r="AJ34" i="25"/>
  <c r="O53" i="26"/>
  <c r="O60" i="26" s="1"/>
  <c r="O99" i="26" s="1"/>
  <c r="AW32" i="28"/>
  <c r="AB23" i="29"/>
  <c r="H33" i="30"/>
  <c r="AI93" i="27"/>
  <c r="AV33" i="28"/>
  <c r="AE103" i="28"/>
  <c r="R23" i="26"/>
  <c r="J34" i="30"/>
  <c r="AP33" i="25"/>
  <c r="Y23" i="26"/>
  <c r="AP103" i="28"/>
  <c r="AI11" i="23"/>
  <c r="F34" i="30"/>
  <c r="W34" i="30"/>
  <c r="AK53" i="29"/>
  <c r="AK60" i="29" s="1"/>
  <c r="AE33" i="30"/>
  <c r="M28" i="27"/>
  <c r="AJ32" i="29"/>
  <c r="O51" i="27"/>
  <c r="AM28" i="27"/>
  <c r="AF34" i="26"/>
  <c r="AV29" i="29"/>
  <c r="AT34" i="28"/>
  <c r="AI34" i="24"/>
  <c r="AK50" i="27"/>
  <c r="N60" i="25"/>
  <c r="AO34" i="25"/>
  <c r="Y34" i="30"/>
  <c r="AK41" i="27"/>
  <c r="AC32" i="29"/>
  <c r="M34" i="28"/>
  <c r="AR33" i="28"/>
  <c r="AB32" i="28"/>
  <c r="AM32" i="26"/>
  <c r="K28" i="27"/>
  <c r="S83" i="34"/>
  <c r="AU17" i="33"/>
  <c r="AV29" i="21"/>
  <c r="AC28" i="10"/>
  <c r="AM47" i="27"/>
  <c r="AV23" i="29"/>
  <c r="AX28" i="27"/>
  <c r="S32" i="25"/>
  <c r="AS23" i="28"/>
  <c r="AK21" i="27"/>
  <c r="X29" i="26"/>
  <c r="BO20" i="20"/>
  <c r="AZ93" i="23"/>
  <c r="BA51" i="27"/>
  <c r="BE33" i="24"/>
  <c r="BO26" i="26"/>
  <c r="BE33" i="26"/>
  <c r="BJ45" i="31"/>
  <c r="BC97" i="10"/>
  <c r="BK77" i="35"/>
  <c r="BE32" i="1"/>
  <c r="AZ29" i="25"/>
  <c r="BH103" i="21"/>
  <c r="BO89" i="26"/>
  <c r="BO17" i="26"/>
  <c r="BE32" i="25"/>
  <c r="BF103" i="29"/>
  <c r="BE75" i="31"/>
  <c r="BB89" i="34"/>
  <c r="BG35" i="30"/>
  <c r="D65" i="31"/>
  <c r="AO23" i="30"/>
  <c r="AT26" i="27"/>
  <c r="AT47" i="27"/>
  <c r="AO29" i="29"/>
  <c r="AO53" i="29"/>
  <c r="AO60" i="29" s="1"/>
  <c r="AI103" i="29"/>
  <c r="AE33" i="33"/>
  <c r="J23" i="30"/>
  <c r="E53" i="30"/>
  <c r="E60" i="30" s="1"/>
  <c r="W34" i="29"/>
  <c r="AO26" i="27"/>
  <c r="AT51" i="27"/>
  <c r="AA53" i="29"/>
  <c r="AA60" i="29" s="1"/>
  <c r="Y27" i="27"/>
  <c r="R26" i="27"/>
  <c r="Y21" i="27"/>
  <c r="AU33" i="9"/>
  <c r="AY97" i="33"/>
  <c r="P52" i="27"/>
  <c r="AG93" i="27"/>
  <c r="G97" i="27"/>
  <c r="V33" i="28"/>
  <c r="AK53" i="26"/>
  <c r="BO73" i="27"/>
  <c r="H22" i="27"/>
  <c r="H53" i="29"/>
  <c r="H60" i="29" s="1"/>
  <c r="H99" i="29" s="1"/>
  <c r="AF33" i="29"/>
  <c r="AB21" i="23"/>
  <c r="K32" i="28"/>
  <c r="I34" i="26"/>
  <c r="T23" i="28"/>
  <c r="AW89" i="23"/>
  <c r="AU47" i="27"/>
  <c r="AS83" i="23"/>
  <c r="Z32" i="26"/>
  <c r="AI32" i="25"/>
  <c r="AM89" i="23"/>
  <c r="AT103" i="25"/>
  <c r="K58" i="23"/>
  <c r="AF29" i="1"/>
  <c r="AK89" i="27"/>
  <c r="M103" i="29"/>
  <c r="K32" i="30"/>
  <c r="K29" i="29"/>
  <c r="AM53" i="29"/>
  <c r="X34" i="25"/>
  <c r="AQ33" i="28"/>
  <c r="U33" i="29"/>
  <c r="AG34" i="28"/>
  <c r="AU33" i="28"/>
  <c r="AS103" i="29"/>
  <c r="Q34" i="28"/>
  <c r="AU32" i="28"/>
  <c r="H23" i="30"/>
  <c r="BS27" i="29"/>
  <c r="BS33" i="29" s="1"/>
  <c r="AR32" i="30"/>
  <c r="AM51" i="27"/>
  <c r="AE23" i="29"/>
  <c r="Q41" i="27"/>
  <c r="AS32" i="29"/>
  <c r="I29" i="29"/>
  <c r="I21" i="27"/>
  <c r="H29" i="28"/>
  <c r="W89" i="27"/>
  <c r="D41" i="27"/>
  <c r="K93" i="27"/>
  <c r="AN32" i="28"/>
  <c r="N22" i="27"/>
  <c r="AO23" i="28"/>
  <c r="AO35" i="28" s="1"/>
  <c r="AB47" i="27"/>
  <c r="AQ23" i="28"/>
  <c r="D32" i="28"/>
  <c r="AB32" i="26"/>
  <c r="H103" i="24"/>
  <c r="AG23" i="29"/>
  <c r="AI29" i="28"/>
  <c r="H89" i="19"/>
  <c r="P33" i="1"/>
  <c r="X33" i="8"/>
  <c r="O29" i="8"/>
  <c r="Q23" i="28"/>
  <c r="AW93" i="23"/>
  <c r="K65" i="31"/>
  <c r="AN103" i="29"/>
  <c r="E103" i="30"/>
  <c r="Y47" i="23"/>
  <c r="AR52" i="27"/>
  <c r="R83" i="32"/>
  <c r="AD41" i="27"/>
  <c r="AT65" i="31"/>
  <c r="U21" i="27"/>
  <c r="AY41" i="23"/>
  <c r="AE53" i="29"/>
  <c r="AE60" i="29" s="1"/>
  <c r="AO53" i="28"/>
  <c r="AF23" i="26"/>
  <c r="AF22" i="23"/>
  <c r="L23" i="29"/>
  <c r="AY58" i="27"/>
  <c r="AJ93" i="27"/>
  <c r="T34" i="26"/>
  <c r="AX26" i="27"/>
  <c r="AX20" i="27"/>
  <c r="S20" i="23"/>
  <c r="G32" i="22"/>
  <c r="F34" i="21"/>
  <c r="AV93" i="33"/>
  <c r="AJ51" i="34"/>
  <c r="G29" i="9"/>
  <c r="M76" i="35"/>
  <c r="I103" i="9"/>
  <c r="AJ34" i="9"/>
  <c r="AI14" i="35"/>
  <c r="AD53" i="9"/>
  <c r="AT33" i="9"/>
  <c r="AR58" i="10"/>
  <c r="X26" i="10"/>
  <c r="H103" i="8"/>
  <c r="O93" i="32"/>
  <c r="AJ28" i="19"/>
  <c r="AV28" i="33"/>
  <c r="BO14" i="27"/>
  <c r="BT103" i="30"/>
  <c r="V65" i="31"/>
  <c r="AO103" i="29"/>
  <c r="L103" i="30"/>
  <c r="AU26" i="23"/>
  <c r="P53" i="29"/>
  <c r="P60" i="29" s="1"/>
  <c r="AK28" i="23"/>
  <c r="H28" i="27"/>
  <c r="AS53" i="25"/>
  <c r="AS60" i="25" s="1"/>
  <c r="H47" i="27"/>
  <c r="AX33" i="26"/>
  <c r="J20" i="27"/>
  <c r="X58" i="23"/>
  <c r="AY53" i="26"/>
  <c r="W27" i="23"/>
  <c r="AP97" i="33"/>
  <c r="S11" i="10"/>
  <c r="L20" i="34"/>
  <c r="M75" i="35"/>
  <c r="V17" i="10"/>
  <c r="AU103" i="9"/>
  <c r="AB58" i="33"/>
  <c r="U28" i="10"/>
  <c r="Q32" i="8"/>
  <c r="AO29" i="21"/>
  <c r="AU33" i="20"/>
  <c r="AJ11" i="19"/>
  <c r="AJ103" i="19" s="1"/>
  <c r="AN29" i="20"/>
  <c r="AW33" i="26"/>
  <c r="Z23" i="21"/>
  <c r="D34" i="30"/>
  <c r="P32" i="20"/>
  <c r="AD32" i="22"/>
  <c r="AP34" i="20"/>
  <c r="AX73" i="35"/>
  <c r="AX93" i="34"/>
  <c r="AY74" i="35"/>
  <c r="AK89" i="33"/>
  <c r="V89" i="19"/>
  <c r="AG34" i="8"/>
  <c r="N23" i="20"/>
  <c r="N35" i="20" s="1"/>
  <c r="AM58" i="19"/>
  <c r="R33" i="8"/>
  <c r="O51" i="34"/>
  <c r="AW103" i="1"/>
  <c r="AQ32" i="1"/>
  <c r="H27" i="34"/>
  <c r="AD83" i="32"/>
  <c r="P41" i="27"/>
  <c r="M65" i="35"/>
  <c r="AM65" i="35"/>
  <c r="K51" i="27"/>
  <c r="K23" i="26"/>
  <c r="AG20" i="27"/>
  <c r="Q52" i="27"/>
  <c r="AP28" i="27"/>
  <c r="E103" i="29"/>
  <c r="Q47" i="27"/>
  <c r="AD11" i="27"/>
  <c r="AN103" i="28"/>
  <c r="AG34" i="29"/>
  <c r="Y32" i="28"/>
  <c r="AN34" i="24"/>
  <c r="I21" i="23"/>
  <c r="I33" i="23" s="1"/>
  <c r="D33" i="21"/>
  <c r="M103" i="8"/>
  <c r="AU32" i="25"/>
  <c r="AM29" i="20"/>
  <c r="G32" i="9"/>
  <c r="AW32" i="24"/>
  <c r="I33" i="8"/>
  <c r="AR72" i="35"/>
  <c r="L22" i="23"/>
  <c r="L34" i="23" s="1"/>
  <c r="BO70" i="34"/>
  <c r="AI26" i="33"/>
  <c r="AM17" i="10"/>
  <c r="AE29" i="20"/>
  <c r="D89" i="33"/>
  <c r="AD29" i="1"/>
  <c r="M53" i="9"/>
  <c r="M60" i="9" s="1"/>
  <c r="M99" i="9" s="1"/>
  <c r="AQ103" i="8"/>
  <c r="AL103" i="21"/>
  <c r="AT103" i="20"/>
  <c r="AJ103" i="20"/>
  <c r="E28" i="33"/>
  <c r="AE78" i="35"/>
  <c r="U34" i="8"/>
  <c r="AC51" i="33"/>
  <c r="AX32" i="8"/>
  <c r="AH23" i="20"/>
  <c r="AH35" i="20" s="1"/>
  <c r="AY26" i="33"/>
  <c r="J93" i="10"/>
  <c r="J58" i="33"/>
  <c r="L52" i="10"/>
  <c r="P65" i="35"/>
  <c r="AU20" i="23"/>
  <c r="H23" i="28"/>
  <c r="H23" i="29"/>
  <c r="H35" i="29" s="1"/>
  <c r="Y50" i="23"/>
  <c r="AD53" i="28"/>
  <c r="AJ23" i="26"/>
  <c r="W52" i="23"/>
  <c r="AY23" i="28"/>
  <c r="Z33" i="29"/>
  <c r="AC103" i="29"/>
  <c r="AG52" i="23"/>
  <c r="W34" i="24"/>
  <c r="AJ32" i="25"/>
  <c r="H51" i="23"/>
  <c r="O93" i="33"/>
  <c r="AB11" i="19"/>
  <c r="AV17" i="34"/>
  <c r="AT93" i="32"/>
  <c r="AK34" i="1"/>
  <c r="AW34" i="9"/>
  <c r="S51" i="33"/>
  <c r="U34" i="9"/>
  <c r="AG32" i="8"/>
  <c r="AH23" i="8"/>
  <c r="S58" i="32"/>
  <c r="W65" i="31"/>
  <c r="AV34" i="30"/>
  <c r="W32" i="30"/>
  <c r="R32" i="26"/>
  <c r="AN53" i="30"/>
  <c r="AN60" i="30" s="1"/>
  <c r="G34" i="29"/>
  <c r="G33" i="28"/>
  <c r="AU33" i="26"/>
  <c r="AB51" i="27"/>
  <c r="AV20" i="23"/>
  <c r="AV51" i="23"/>
  <c r="AT33" i="26"/>
  <c r="Z33" i="25"/>
  <c r="AQ32" i="21"/>
  <c r="AA53" i="25"/>
  <c r="AA60" i="25" s="1"/>
  <c r="P103" i="9"/>
  <c r="Y23" i="22"/>
  <c r="X17" i="19"/>
  <c r="X21" i="19"/>
  <c r="AU34" i="24"/>
  <c r="AW92" i="31"/>
  <c r="BO69" i="19"/>
  <c r="O28" i="10"/>
  <c r="AS20" i="33"/>
  <c r="Y17" i="34"/>
  <c r="AM23" i="1"/>
  <c r="AY33" i="20"/>
  <c r="E32" i="1"/>
  <c r="AO53" i="26"/>
  <c r="AO60" i="26" s="1"/>
  <c r="AO99" i="26" s="1"/>
  <c r="AX51" i="27"/>
  <c r="AX47" i="27"/>
  <c r="H34" i="26"/>
  <c r="AG97" i="23"/>
  <c r="AE32" i="25"/>
  <c r="AK29" i="25"/>
  <c r="V52" i="33"/>
  <c r="AN33" i="30"/>
  <c r="AF32" i="30"/>
  <c r="AI23" i="26"/>
  <c r="G23" i="29"/>
  <c r="E33" i="29"/>
  <c r="H23" i="25"/>
  <c r="AY32" i="26"/>
  <c r="AC41" i="23"/>
  <c r="AT103" i="28"/>
  <c r="AA103" i="24"/>
  <c r="AD103" i="26"/>
  <c r="AG33" i="24"/>
  <c r="N58" i="19"/>
  <c r="AO93" i="19"/>
  <c r="G103" i="20"/>
  <c r="AT34" i="21"/>
  <c r="T33" i="8"/>
  <c r="AF32" i="22"/>
  <c r="AI97" i="33"/>
  <c r="AT103" i="21"/>
  <c r="AX58" i="32"/>
  <c r="AK33" i="1"/>
  <c r="Y26" i="10"/>
  <c r="AR29" i="1"/>
  <c r="E34" i="30"/>
  <c r="AR103" i="30"/>
  <c r="V33" i="30"/>
  <c r="BO63" i="27"/>
  <c r="P89" i="27"/>
  <c r="AP103" i="26"/>
  <c r="P29" i="28"/>
  <c r="AA34" i="29"/>
  <c r="H41" i="27"/>
  <c r="AT29" i="28"/>
  <c r="AL11" i="27"/>
  <c r="AG32" i="26"/>
  <c r="AO32" i="29"/>
  <c r="AY33" i="28"/>
  <c r="AL103" i="28"/>
  <c r="N29" i="26"/>
  <c r="AR97" i="23"/>
  <c r="V103" i="26"/>
  <c r="AG11" i="23"/>
  <c r="AG103" i="23" s="1"/>
  <c r="U23" i="24"/>
  <c r="BO77" i="27"/>
  <c r="BO87" i="19"/>
  <c r="M34" i="24"/>
  <c r="AS89" i="23"/>
  <c r="AX91" i="35"/>
  <c r="AC32" i="22"/>
  <c r="P50" i="34"/>
  <c r="J20" i="33"/>
  <c r="AH103" i="30"/>
  <c r="N23" i="30"/>
  <c r="AD53" i="30"/>
  <c r="AV33" i="29"/>
  <c r="E23" i="28"/>
  <c r="I33" i="30"/>
  <c r="I34" i="28"/>
  <c r="AX32" i="28"/>
  <c r="AS34" i="24"/>
  <c r="AD93" i="19"/>
  <c r="H29" i="1"/>
  <c r="S58" i="10"/>
  <c r="I52" i="33"/>
  <c r="Z53" i="29"/>
  <c r="E34" i="26"/>
  <c r="AH22" i="23"/>
  <c r="AD58" i="10"/>
  <c r="AL97" i="10"/>
  <c r="AZ32" i="25"/>
  <c r="BJ11" i="10"/>
  <c r="AZ32" i="1"/>
  <c r="BI29" i="26"/>
  <c r="BG32" i="20"/>
  <c r="BG14" i="31"/>
  <c r="BH93" i="19"/>
  <c r="BA27" i="23"/>
  <c r="BE28" i="19"/>
  <c r="BG103" i="26"/>
  <c r="BK34" i="25"/>
  <c r="BE27" i="23"/>
  <c r="BA28" i="23"/>
  <c r="BJ89" i="23"/>
  <c r="BF33" i="25"/>
  <c r="BE29" i="1"/>
  <c r="BJ23" i="9"/>
  <c r="BO11" i="26"/>
  <c r="BD29" i="25"/>
  <c r="BH93" i="32"/>
  <c r="BH58" i="23"/>
  <c r="BH97" i="23"/>
  <c r="BG53" i="30"/>
  <c r="BA89" i="23"/>
  <c r="BH17" i="10"/>
  <c r="BG26" i="10"/>
  <c r="H32" i="9"/>
  <c r="AW33" i="8"/>
  <c r="BH26" i="10"/>
  <c r="AU93" i="23"/>
  <c r="W72" i="31"/>
  <c r="M47" i="32"/>
  <c r="AB28" i="10"/>
  <c r="D28" i="33"/>
  <c r="AJ17" i="34"/>
  <c r="J51" i="10"/>
  <c r="AO58" i="10"/>
  <c r="AO93" i="34"/>
  <c r="V58" i="33"/>
  <c r="BJ32" i="28"/>
  <c r="BG73" i="31"/>
  <c r="BE32" i="8"/>
  <c r="BG34" i="1"/>
  <c r="BA27" i="34"/>
  <c r="BG33" i="1"/>
  <c r="AW22" i="19"/>
  <c r="E68" i="31"/>
  <c r="AH60" i="1"/>
  <c r="AH99" i="1" s="1"/>
  <c r="Y28" i="10"/>
  <c r="O26" i="32"/>
  <c r="AX58" i="10"/>
  <c r="L51" i="10"/>
  <c r="D34" i="1"/>
  <c r="AJ58" i="33"/>
  <c r="AA28" i="19"/>
  <c r="O97" i="33"/>
  <c r="BF32" i="25"/>
  <c r="BF89" i="19"/>
  <c r="BA23" i="24"/>
  <c r="BH32" i="30"/>
  <c r="BH29" i="1"/>
  <c r="BH32" i="9"/>
  <c r="F33" i="8"/>
  <c r="BF103" i="28"/>
  <c r="BC20" i="27"/>
  <c r="AV11" i="27"/>
  <c r="F32" i="25"/>
  <c r="AB103" i="28"/>
  <c r="AW17" i="19"/>
  <c r="AW93" i="33"/>
  <c r="G52" i="33"/>
  <c r="BD32" i="24"/>
  <c r="BH32" i="24"/>
  <c r="BI29" i="30"/>
  <c r="BB103" i="24"/>
  <c r="BD92" i="35"/>
  <c r="BD93" i="34"/>
  <c r="BG89" i="33"/>
  <c r="BD93" i="10"/>
  <c r="BH89" i="10"/>
  <c r="BE20" i="10"/>
  <c r="BH34" i="1"/>
  <c r="BH33" i="1"/>
  <c r="AZ28" i="10"/>
  <c r="BF28" i="10"/>
  <c r="BJ103" i="20"/>
  <c r="BE91" i="31"/>
  <c r="BE93" i="31" s="1"/>
  <c r="BK32" i="9"/>
  <c r="W103" i="28"/>
  <c r="AY26" i="19"/>
  <c r="BB26" i="34"/>
  <c r="AZ23" i="22"/>
  <c r="BD28" i="10"/>
  <c r="BE97" i="19"/>
  <c r="AM33" i="26"/>
  <c r="AP41" i="27"/>
  <c r="BB27" i="19"/>
  <c r="AU29" i="22"/>
  <c r="AL103" i="22"/>
  <c r="L28" i="33"/>
  <c r="M71" i="31"/>
  <c r="AA33" i="8"/>
  <c r="AP27" i="10"/>
  <c r="AS93" i="33"/>
  <c r="Z27" i="10"/>
  <c r="AW51" i="19"/>
  <c r="BQ103" i="28"/>
  <c r="AI32" i="29"/>
  <c r="O23" i="30"/>
  <c r="O33" i="26"/>
  <c r="Q97" i="27"/>
  <c r="AS32" i="26"/>
  <c r="V47" i="27"/>
  <c r="D33" i="28"/>
  <c r="Z97" i="23"/>
  <c r="BO14" i="23"/>
  <c r="N53" i="21"/>
  <c r="N60" i="21" s="1"/>
  <c r="N99" i="21" s="1"/>
  <c r="AQ32" i="22"/>
  <c r="L32" i="8"/>
  <c r="G89" i="34"/>
  <c r="AN51" i="23"/>
  <c r="X23" i="21"/>
  <c r="AV28" i="23"/>
  <c r="J26" i="23"/>
  <c r="AP103" i="22"/>
  <c r="V11" i="34"/>
  <c r="W103" i="34" s="1"/>
  <c r="N27" i="19"/>
  <c r="G34" i="21"/>
  <c r="AQ17" i="19"/>
  <c r="AN34" i="20"/>
  <c r="AC97" i="33"/>
  <c r="AN32" i="1"/>
  <c r="Z58" i="19"/>
  <c r="T32" i="1"/>
  <c r="AL89" i="10"/>
  <c r="Y89" i="10"/>
  <c r="T28" i="19"/>
  <c r="BO63" i="10"/>
  <c r="AD26" i="19"/>
  <c r="AM11" i="19"/>
  <c r="AG93" i="33"/>
  <c r="AR33" i="9"/>
  <c r="AK17" i="32"/>
  <c r="AX68" i="35"/>
  <c r="M27" i="34"/>
  <c r="AJ11" i="34"/>
  <c r="M103" i="1"/>
  <c r="I17" i="33"/>
  <c r="AK28" i="32"/>
  <c r="AL93" i="33"/>
  <c r="H53" i="1"/>
  <c r="H60" i="1" s="1"/>
  <c r="H99" i="1" s="1"/>
  <c r="AT11" i="32"/>
  <c r="AL97" i="33"/>
  <c r="AG51" i="33"/>
  <c r="M52" i="33"/>
  <c r="AY57" i="35"/>
  <c r="U27" i="34"/>
  <c r="AF32" i="20"/>
  <c r="J32" i="8"/>
  <c r="AQ58" i="10"/>
  <c r="AK27" i="34"/>
  <c r="X58" i="34"/>
  <c r="Z89" i="10"/>
  <c r="N21" i="10"/>
  <c r="AD27" i="34"/>
  <c r="AK11" i="33"/>
  <c r="V34" i="1"/>
  <c r="AT20" i="33"/>
  <c r="AT32" i="33" s="1"/>
  <c r="P58" i="19"/>
  <c r="AT34" i="20"/>
  <c r="V97" i="10"/>
  <c r="F51" i="34"/>
  <c r="Q29" i="1"/>
  <c r="AH29" i="1"/>
  <c r="M33" i="1"/>
  <c r="AI103" i="9"/>
  <c r="AH33" i="1"/>
  <c r="AE81" i="35"/>
  <c r="AM52" i="10"/>
  <c r="AR34" i="8"/>
  <c r="AN52" i="33"/>
  <c r="AS11" i="34"/>
  <c r="D51" i="10"/>
  <c r="U103" i="1"/>
  <c r="P32" i="1"/>
  <c r="O33" i="1"/>
  <c r="AK58" i="10"/>
  <c r="G17" i="10"/>
  <c r="AD89" i="34"/>
  <c r="M28" i="19"/>
  <c r="AM34" i="8"/>
  <c r="AH32" i="21"/>
  <c r="AY32" i="8"/>
  <c r="K29" i="8"/>
  <c r="AO44" i="31"/>
  <c r="AE93" i="33"/>
  <c r="M89" i="27"/>
  <c r="AV93" i="27"/>
  <c r="BO89" i="28"/>
  <c r="AN11" i="27"/>
  <c r="S103" i="28"/>
  <c r="Z99" i="22"/>
  <c r="E32" i="29"/>
  <c r="H33" i="28"/>
  <c r="AV32" i="29"/>
  <c r="U32" i="26"/>
  <c r="T20" i="27"/>
  <c r="AI89" i="23"/>
  <c r="D89" i="27"/>
  <c r="T83" i="23"/>
  <c r="AQ34" i="28"/>
  <c r="AG58" i="27"/>
  <c r="AS83" i="27"/>
  <c r="BO69" i="27"/>
  <c r="W93" i="27"/>
  <c r="P11" i="23"/>
  <c r="Q103" i="23" s="1"/>
  <c r="AD33" i="28"/>
  <c r="J32" i="25"/>
  <c r="AG29" i="29"/>
  <c r="X22" i="23"/>
  <c r="X34" i="23" s="1"/>
  <c r="AM93" i="23"/>
  <c r="X83" i="23"/>
  <c r="O33" i="25"/>
  <c r="AU29" i="28"/>
  <c r="AX33" i="28"/>
  <c r="AV23" i="25"/>
  <c r="J83" i="23"/>
  <c r="Y53" i="25"/>
  <c r="Y60" i="25" s="1"/>
  <c r="AE89" i="23"/>
  <c r="AG32" i="24"/>
  <c r="I83" i="19"/>
  <c r="X83" i="19"/>
  <c r="AH23" i="26"/>
  <c r="AH35" i="26" s="1"/>
  <c r="AC47" i="23"/>
  <c r="AO11" i="23"/>
  <c r="AP103" i="23" s="1"/>
  <c r="AX23" i="28"/>
  <c r="H53" i="24"/>
  <c r="H60" i="24" s="1"/>
  <c r="H99" i="24" s="1"/>
  <c r="BO67" i="23"/>
  <c r="Y89" i="23"/>
  <c r="AN50" i="23"/>
  <c r="AU83" i="32"/>
  <c r="AE83" i="34"/>
  <c r="V52" i="23"/>
  <c r="AW83" i="23"/>
  <c r="AF32" i="24"/>
  <c r="AY93" i="23"/>
  <c r="E27" i="23"/>
  <c r="AP34" i="24"/>
  <c r="M83" i="19"/>
  <c r="AY83" i="19"/>
  <c r="O83" i="23"/>
  <c r="N29" i="24"/>
  <c r="X20" i="23"/>
  <c r="Y103" i="24"/>
  <c r="R33" i="22"/>
  <c r="J83" i="19"/>
  <c r="AV29" i="24"/>
  <c r="Q33" i="25"/>
  <c r="BO17" i="25"/>
  <c r="D58" i="23"/>
  <c r="U32" i="22"/>
  <c r="F17" i="19"/>
  <c r="AO29" i="25"/>
  <c r="S51" i="23"/>
  <c r="Z83" i="34"/>
  <c r="AQ23" i="22"/>
  <c r="AS34" i="25"/>
  <c r="AW103" i="22"/>
  <c r="AU83" i="19"/>
  <c r="H83" i="10"/>
  <c r="BO83" i="21"/>
  <c r="Q68" i="35"/>
  <c r="AH83" i="33"/>
  <c r="AY53" i="25"/>
  <c r="AY60" i="25" s="1"/>
  <c r="AR51" i="23"/>
  <c r="AR83" i="19"/>
  <c r="Y74" i="35"/>
  <c r="S47" i="10"/>
  <c r="AG47" i="19"/>
  <c r="AU27" i="10"/>
  <c r="AK53" i="1"/>
  <c r="AK60" i="1" s="1"/>
  <c r="BO41" i="30"/>
  <c r="AD23" i="30"/>
  <c r="W23" i="26"/>
  <c r="AH26" i="27"/>
  <c r="AD50" i="23"/>
  <c r="AC32" i="25"/>
  <c r="AV29" i="9"/>
  <c r="Z52" i="34"/>
  <c r="Y51" i="27"/>
  <c r="G41" i="27"/>
  <c r="AD63" i="35"/>
  <c r="AM53" i="1"/>
  <c r="AM60" i="1" s="1"/>
  <c r="AV34" i="22"/>
  <c r="H27" i="33"/>
  <c r="AF93" i="10"/>
  <c r="G93" i="10"/>
  <c r="R26" i="33"/>
  <c r="U29" i="24"/>
  <c r="D50" i="27"/>
  <c r="X52" i="23"/>
  <c r="H20" i="27"/>
  <c r="D26" i="27"/>
  <c r="H50" i="27"/>
  <c r="BO57" i="27"/>
  <c r="I29" i="26"/>
  <c r="X41" i="23"/>
  <c r="H23" i="24"/>
  <c r="H35" i="24" s="1"/>
  <c r="AM23" i="29"/>
  <c r="O60" i="30"/>
  <c r="BO47" i="21"/>
  <c r="AW103" i="30"/>
  <c r="S53" i="28"/>
  <c r="S60" i="28" s="1"/>
  <c r="AA65" i="35"/>
  <c r="AA65" i="31"/>
  <c r="AJ65" i="31"/>
  <c r="AJ65" i="35"/>
  <c r="N83" i="32"/>
  <c r="N65" i="31"/>
  <c r="N65" i="35"/>
  <c r="R51" i="27"/>
  <c r="AH23" i="28"/>
  <c r="AH35" i="28" s="1"/>
  <c r="AH53" i="28"/>
  <c r="AU53" i="29"/>
  <c r="AU60" i="29" s="1"/>
  <c r="AU23" i="29"/>
  <c r="V26" i="27"/>
  <c r="AY20" i="27"/>
  <c r="X53" i="29"/>
  <c r="D29" i="26"/>
  <c r="AI65" i="35"/>
  <c r="AI65" i="31"/>
  <c r="AN93" i="27"/>
  <c r="AE23" i="30"/>
  <c r="AE53" i="30"/>
  <c r="M21" i="27"/>
  <c r="M41" i="27"/>
  <c r="AK52" i="27"/>
  <c r="BS9" i="27"/>
  <c r="BS11" i="27" s="1"/>
  <c r="R11" i="27"/>
  <c r="BO65" i="10"/>
  <c r="AN83" i="10"/>
  <c r="V51" i="27"/>
  <c r="AQ26" i="27"/>
  <c r="AQ20" i="27"/>
  <c r="AQ17" i="27"/>
  <c r="AT53" i="29"/>
  <c r="AT29" i="29"/>
  <c r="AI47" i="27"/>
  <c r="AV103" i="29"/>
  <c r="BO28" i="29"/>
  <c r="BO34" i="29" s="1"/>
  <c r="BO52" i="29"/>
  <c r="AF28" i="27"/>
  <c r="AE23" i="28"/>
  <c r="AE53" i="28"/>
  <c r="AE60" i="28" s="1"/>
  <c r="AB27" i="27"/>
  <c r="AB21" i="27"/>
  <c r="J22" i="27"/>
  <c r="J34" i="27" s="1"/>
  <c r="J41" i="27"/>
  <c r="J52" i="27"/>
  <c r="AW22" i="27"/>
  <c r="AW41" i="27"/>
  <c r="AW52" i="27"/>
  <c r="AL21" i="27"/>
  <c r="AL41" i="27"/>
  <c r="AL51" i="27"/>
  <c r="E20" i="27"/>
  <c r="E17" i="27"/>
  <c r="AC21" i="27"/>
  <c r="AC51" i="27"/>
  <c r="AC41" i="27"/>
  <c r="AG29" i="26"/>
  <c r="AT52" i="27"/>
  <c r="AT22" i="27"/>
  <c r="O11" i="27"/>
  <c r="AP23" i="26"/>
  <c r="AS23" i="26"/>
  <c r="BO103" i="26"/>
  <c r="AL52" i="27"/>
  <c r="AL22" i="27"/>
  <c r="AR20" i="27"/>
  <c r="AR41" i="27"/>
  <c r="O53" i="28"/>
  <c r="O29" i="28"/>
  <c r="X29" i="28"/>
  <c r="X53" i="28"/>
  <c r="X60" i="28" s="1"/>
  <c r="AQ29" i="26"/>
  <c r="K29" i="24"/>
  <c r="K23" i="24"/>
  <c r="E47" i="27"/>
  <c r="E51" i="27"/>
  <c r="E27" i="27"/>
  <c r="E33" i="27" s="1"/>
  <c r="AF50" i="27"/>
  <c r="AF20" i="27"/>
  <c r="AF41" i="27"/>
  <c r="AI17" i="23"/>
  <c r="AI28" i="23"/>
  <c r="AH52" i="27"/>
  <c r="AP97" i="23"/>
  <c r="AP23" i="24"/>
  <c r="AP29" i="24"/>
  <c r="AN22" i="27"/>
  <c r="T17" i="23"/>
  <c r="T26" i="23"/>
  <c r="T20" i="23"/>
  <c r="V103" i="25"/>
  <c r="U103" i="25"/>
  <c r="AN51" i="27"/>
  <c r="AN21" i="27"/>
  <c r="BO39" i="27"/>
  <c r="AG53" i="24"/>
  <c r="AG60" i="24" s="1"/>
  <c r="AG99" i="24" s="1"/>
  <c r="AG29" i="24"/>
  <c r="H47" i="23"/>
  <c r="H26" i="23"/>
  <c r="AF76" i="35"/>
  <c r="AW22" i="23"/>
  <c r="L32" i="26"/>
  <c r="W23" i="25"/>
  <c r="O82" i="35"/>
  <c r="X53" i="24"/>
  <c r="X60" i="24" s="1"/>
  <c r="X99" i="24" s="1"/>
  <c r="X29" i="24"/>
  <c r="AP23" i="29"/>
  <c r="AP53" i="29"/>
  <c r="AP60" i="29" s="1"/>
  <c r="I103" i="26"/>
  <c r="AI41" i="23"/>
  <c r="AI51" i="23"/>
  <c r="AI21" i="23"/>
  <c r="Z50" i="23"/>
  <c r="Z47" i="23"/>
  <c r="AS20" i="23"/>
  <c r="AS17" i="23"/>
  <c r="AW23" i="28"/>
  <c r="AW35" i="28" s="1"/>
  <c r="AW53" i="28"/>
  <c r="AE83" i="23"/>
  <c r="AH23" i="24"/>
  <c r="AH29" i="24"/>
  <c r="AP21" i="23"/>
  <c r="E58" i="27"/>
  <c r="E20" i="23"/>
  <c r="E41" i="23"/>
  <c r="E50" i="23"/>
  <c r="BS47" i="29"/>
  <c r="BS26" i="29"/>
  <c r="AJ103" i="25"/>
  <c r="AA23" i="24"/>
  <c r="AA53" i="24"/>
  <c r="AA60" i="24" s="1"/>
  <c r="AA99" i="24" s="1"/>
  <c r="L51" i="23"/>
  <c r="L21" i="23"/>
  <c r="L41" i="23"/>
  <c r="AA53" i="26"/>
  <c r="AA60" i="26" s="1"/>
  <c r="AO51" i="23"/>
  <c r="AO21" i="23"/>
  <c r="BO39" i="23"/>
  <c r="AO41" i="23"/>
  <c r="BO22" i="21"/>
  <c r="BO34" i="21" s="1"/>
  <c r="BO52" i="21"/>
  <c r="AQ26" i="23"/>
  <c r="AQ47" i="23"/>
  <c r="Q27" i="23"/>
  <c r="Q47" i="23"/>
  <c r="AM29" i="26"/>
  <c r="AM53" i="26"/>
  <c r="AM60" i="26" s="1"/>
  <c r="AO83" i="19"/>
  <c r="BO76" i="19"/>
  <c r="AT51" i="23"/>
  <c r="AK66" i="31"/>
  <c r="CA17" i="29"/>
  <c r="BS20" i="29"/>
  <c r="AR29" i="20"/>
  <c r="BO44" i="23"/>
  <c r="AN26" i="23"/>
  <c r="AN47" i="23"/>
  <c r="N50" i="27"/>
  <c r="R53" i="24"/>
  <c r="R60" i="24" s="1"/>
  <c r="R99" i="24" s="1"/>
  <c r="R23" i="24"/>
  <c r="AP11" i="32"/>
  <c r="BO8" i="32"/>
  <c r="F83" i="19"/>
  <c r="O40" i="31"/>
  <c r="O52" i="34"/>
  <c r="I17" i="23"/>
  <c r="I22" i="23"/>
  <c r="BO91" i="23"/>
  <c r="AN93" i="23"/>
  <c r="AB28" i="23"/>
  <c r="AB17" i="23"/>
  <c r="AB22" i="23"/>
  <c r="AX10" i="31"/>
  <c r="AX10" i="35"/>
  <c r="AX11" i="33"/>
  <c r="AX103" i="24"/>
  <c r="AW103" i="24"/>
  <c r="T69" i="35"/>
  <c r="T83" i="34"/>
  <c r="AE51" i="34"/>
  <c r="AE45" i="35"/>
  <c r="AE47" i="34"/>
  <c r="AE45" i="31"/>
  <c r="AE27" i="34"/>
  <c r="D22" i="23"/>
  <c r="D52" i="23"/>
  <c r="D41" i="23"/>
  <c r="AN76" i="31"/>
  <c r="BO76" i="34"/>
  <c r="AN76" i="35"/>
  <c r="U51" i="23"/>
  <c r="U21" i="23"/>
  <c r="H81" i="35"/>
  <c r="H81" i="31"/>
  <c r="O20" i="23"/>
  <c r="O26" i="23"/>
  <c r="P52" i="23"/>
  <c r="P41" i="23"/>
  <c r="J103" i="22"/>
  <c r="H83" i="34"/>
  <c r="H71" i="31"/>
  <c r="H71" i="35"/>
  <c r="AG21" i="23"/>
  <c r="AG51" i="23"/>
  <c r="V23" i="24"/>
  <c r="V35" i="24" s="1"/>
  <c r="V53" i="24"/>
  <c r="V60" i="24" s="1"/>
  <c r="V99" i="24" s="1"/>
  <c r="AB21" i="10"/>
  <c r="AB51" i="10"/>
  <c r="H83" i="23"/>
  <c r="E28" i="19"/>
  <c r="E47" i="19"/>
  <c r="AB79" i="31"/>
  <c r="AB83" i="33"/>
  <c r="AB79" i="35"/>
  <c r="L83" i="19"/>
  <c r="V74" i="35"/>
  <c r="V74" i="31"/>
  <c r="Y97" i="33"/>
  <c r="Y95" i="35"/>
  <c r="Y95" i="31"/>
  <c r="AL97" i="34"/>
  <c r="AL96" i="35"/>
  <c r="AL96" i="31"/>
  <c r="F83" i="33"/>
  <c r="F76" i="31"/>
  <c r="F76" i="35"/>
  <c r="AK23" i="22"/>
  <c r="Y52" i="10"/>
  <c r="Y22" i="10"/>
  <c r="Y41" i="10"/>
  <c r="AM47" i="23"/>
  <c r="AM26" i="23"/>
  <c r="W83" i="33"/>
  <c r="W71" i="35"/>
  <c r="R22" i="23"/>
  <c r="AC20" i="10"/>
  <c r="AC50" i="10"/>
  <c r="AC41" i="10"/>
  <c r="BO28" i="22"/>
  <c r="BO47" i="22"/>
  <c r="AL73" i="35"/>
  <c r="AL83" i="34"/>
  <c r="P83" i="19"/>
  <c r="AJ83" i="33"/>
  <c r="AO103" i="26"/>
  <c r="AQ29" i="29"/>
  <c r="AV50" i="19"/>
  <c r="BO38" i="27"/>
  <c r="AJ81" i="35"/>
  <c r="AV20" i="19"/>
  <c r="U26" i="23"/>
  <c r="J29" i="29"/>
  <c r="X29" i="30"/>
  <c r="Z29" i="30"/>
  <c r="Z35" i="30" s="1"/>
  <c r="AE103" i="22"/>
  <c r="BR103" i="28"/>
  <c r="AN103" i="26"/>
  <c r="AY27" i="27"/>
  <c r="AN41" i="27"/>
  <c r="AI22" i="23"/>
  <c r="Q68" i="31"/>
  <c r="AW20" i="19"/>
  <c r="F47" i="33"/>
  <c r="AF81" i="35"/>
  <c r="S89" i="34"/>
  <c r="BO11" i="30"/>
  <c r="AA32" i="28"/>
  <c r="G53" i="30"/>
  <c r="G60" i="30" s="1"/>
  <c r="P34" i="29"/>
  <c r="H103" i="28"/>
  <c r="E65" i="31"/>
  <c r="E65" i="35"/>
  <c r="AE21" i="27"/>
  <c r="BO93" i="25"/>
  <c r="F53" i="25"/>
  <c r="F60" i="25" s="1"/>
  <c r="Z33" i="24"/>
  <c r="P50" i="27"/>
  <c r="AX52" i="27"/>
  <c r="Y53" i="26"/>
  <c r="K32" i="25"/>
  <c r="V34" i="28"/>
  <c r="AL50" i="27"/>
  <c r="F51" i="19"/>
  <c r="F21" i="19"/>
  <c r="Z29" i="24"/>
  <c r="Z35" i="24" s="1"/>
  <c r="K103" i="26"/>
  <c r="I23" i="25"/>
  <c r="I53" i="25"/>
  <c r="I60" i="25" s="1"/>
  <c r="AN20" i="23"/>
  <c r="AM28" i="23"/>
  <c r="U51" i="34"/>
  <c r="U21" i="34"/>
  <c r="AP89" i="23"/>
  <c r="AT34" i="24"/>
  <c r="U41" i="19"/>
  <c r="U20" i="19"/>
  <c r="J23" i="26"/>
  <c r="G32" i="24"/>
  <c r="D53" i="24"/>
  <c r="D60" i="24" s="1"/>
  <c r="D99" i="24" s="1"/>
  <c r="D23" i="24"/>
  <c r="AJ21" i="19"/>
  <c r="AJ51" i="19"/>
  <c r="AL41" i="23"/>
  <c r="AL20" i="23"/>
  <c r="AW21" i="23"/>
  <c r="AW29" i="20"/>
  <c r="AH23" i="22"/>
  <c r="AH53" i="22"/>
  <c r="AH60" i="22" s="1"/>
  <c r="AH99" i="22" s="1"/>
  <c r="AQ33" i="24"/>
  <c r="T51" i="19"/>
  <c r="T21" i="19"/>
  <c r="AL23" i="21"/>
  <c r="AL53" i="21"/>
  <c r="AL60" i="21" s="1"/>
  <c r="AL99" i="21" s="1"/>
  <c r="W34" i="21"/>
  <c r="AD41" i="23"/>
  <c r="BO86" i="23"/>
  <c r="O103" i="21"/>
  <c r="AA32" i="21"/>
  <c r="P11" i="34"/>
  <c r="AJ47" i="19"/>
  <c r="AJ26" i="19"/>
  <c r="AK29" i="21"/>
  <c r="BO11" i="22"/>
  <c r="AA97" i="19"/>
  <c r="AO53" i="21"/>
  <c r="AO60" i="21" s="1"/>
  <c r="AO99" i="21" s="1"/>
  <c r="T29" i="26"/>
  <c r="AK23" i="25"/>
  <c r="AK53" i="25"/>
  <c r="AK60" i="25" s="1"/>
  <c r="W29" i="1"/>
  <c r="V47" i="23"/>
  <c r="AE22" i="33"/>
  <c r="I53" i="24"/>
  <c r="I60" i="24" s="1"/>
  <c r="I99" i="24" s="1"/>
  <c r="I23" i="24"/>
  <c r="V53" i="21"/>
  <c r="V60" i="21" s="1"/>
  <c r="V99" i="21" s="1"/>
  <c r="AM20" i="19"/>
  <c r="AD51" i="23"/>
  <c r="AE57" i="31"/>
  <c r="AE57" i="35"/>
  <c r="AG51" i="10"/>
  <c r="AG21" i="10"/>
  <c r="AG33" i="10" s="1"/>
  <c r="T50" i="33"/>
  <c r="T20" i="33"/>
  <c r="N53" i="24"/>
  <c r="N60" i="24" s="1"/>
  <c r="N99" i="24" s="1"/>
  <c r="N27" i="23"/>
  <c r="AS29" i="24"/>
  <c r="AS51" i="10"/>
  <c r="AS21" i="10"/>
  <c r="AS33" i="10" s="1"/>
  <c r="F58" i="33"/>
  <c r="R50" i="10"/>
  <c r="R41" i="10"/>
  <c r="H97" i="19"/>
  <c r="P47" i="19"/>
  <c r="P26" i="19"/>
  <c r="H34" i="20"/>
  <c r="V51" i="33"/>
  <c r="V21" i="33"/>
  <c r="AR52" i="34"/>
  <c r="AR22" i="34"/>
  <c r="AN14" i="35"/>
  <c r="AN14" i="31"/>
  <c r="AJ34" i="24"/>
  <c r="AT71" i="35"/>
  <c r="AT71" i="31"/>
  <c r="AW58" i="19"/>
  <c r="AC22" i="32"/>
  <c r="AC52" i="32"/>
  <c r="AK68" i="31"/>
  <c r="AK68" i="35"/>
  <c r="L29" i="22"/>
  <c r="AU63" i="35"/>
  <c r="AU63" i="31"/>
  <c r="AL34" i="20"/>
  <c r="W77" i="35"/>
  <c r="AQ22" i="19"/>
  <c r="AD32" i="21"/>
  <c r="AY32" i="21"/>
  <c r="AY34" i="21"/>
  <c r="AY41" i="19"/>
  <c r="AY50" i="19"/>
  <c r="AY20" i="19"/>
  <c r="J50" i="32"/>
  <c r="AH38" i="31"/>
  <c r="BO93" i="21"/>
  <c r="J89" i="10"/>
  <c r="BO14" i="33"/>
  <c r="AJ33" i="8"/>
  <c r="E22" i="32"/>
  <c r="AC34" i="20"/>
  <c r="U51" i="10"/>
  <c r="U21" i="10"/>
  <c r="AS71" i="31"/>
  <c r="AS71" i="35"/>
  <c r="AW56" i="35"/>
  <c r="AW56" i="31"/>
  <c r="L23" i="9"/>
  <c r="L53" i="9"/>
  <c r="L60" i="9" s="1"/>
  <c r="L103" i="1"/>
  <c r="J34" i="20"/>
  <c r="AU29" i="8"/>
  <c r="AR53" i="8"/>
  <c r="AR60" i="8" s="1"/>
  <c r="AR99" i="8" s="1"/>
  <c r="AR23" i="8"/>
  <c r="M47" i="10"/>
  <c r="M32" i="9"/>
  <c r="Y72" i="35"/>
  <c r="Y72" i="31"/>
  <c r="AA58" i="19"/>
  <c r="L93" i="32"/>
  <c r="AE70" i="31"/>
  <c r="AE70" i="35"/>
  <c r="K14" i="35"/>
  <c r="K14" i="31"/>
  <c r="AO27" i="34"/>
  <c r="AA21" i="19"/>
  <c r="AA33" i="19" s="1"/>
  <c r="L103" i="20"/>
  <c r="AC34" i="8"/>
  <c r="AT93" i="10"/>
  <c r="AT10" i="31"/>
  <c r="AT10" i="35"/>
  <c r="Z97" i="33"/>
  <c r="P52" i="33"/>
  <c r="AK26" i="23"/>
  <c r="AE29" i="9"/>
  <c r="X28" i="33"/>
  <c r="AH23" i="1"/>
  <c r="Y23" i="1"/>
  <c r="Y53" i="1"/>
  <c r="Y60" i="1" s="1"/>
  <c r="Y99" i="1" s="1"/>
  <c r="X20" i="19"/>
  <c r="X32" i="19" s="1"/>
  <c r="X41" i="19"/>
  <c r="AQ97" i="10"/>
  <c r="AE32" i="1"/>
  <c r="AM47" i="34"/>
  <c r="AM26" i="34"/>
  <c r="Y32" i="21"/>
  <c r="N93" i="10"/>
  <c r="I93" i="34"/>
  <c r="AQ75" i="31"/>
  <c r="R32" i="20"/>
  <c r="Q52" i="10"/>
  <c r="Q22" i="10"/>
  <c r="AA89" i="10"/>
  <c r="I11" i="19"/>
  <c r="AS103" i="8"/>
  <c r="S92" i="35"/>
  <c r="S92" i="31"/>
  <c r="D26" i="34"/>
  <c r="D47" i="34"/>
  <c r="N47" i="32"/>
  <c r="K29" i="1"/>
  <c r="U14" i="31"/>
  <c r="U14" i="35"/>
  <c r="M93" i="10"/>
  <c r="D9" i="31"/>
  <c r="D9" i="35"/>
  <c r="AG53" i="21"/>
  <c r="AG60" i="21" s="1"/>
  <c r="AG99" i="21" s="1"/>
  <c r="AG23" i="21"/>
  <c r="F79" i="31"/>
  <c r="F79" i="35"/>
  <c r="T32" i="24"/>
  <c r="X26" i="33"/>
  <c r="X47" i="33"/>
  <c r="AK11" i="34"/>
  <c r="AH58" i="33"/>
  <c r="AI51" i="10"/>
  <c r="AI21" i="10"/>
  <c r="AV95" i="31"/>
  <c r="AV97" i="32"/>
  <c r="AV95" i="35"/>
  <c r="BO27" i="8"/>
  <c r="BO33" i="8" s="1"/>
  <c r="AP32" i="8"/>
  <c r="F52" i="10"/>
  <c r="F22" i="10"/>
  <c r="F34" i="10" s="1"/>
  <c r="AY68" i="35"/>
  <c r="AY68" i="31"/>
  <c r="L11" i="34"/>
  <c r="AC78" i="31"/>
  <c r="AC78" i="35"/>
  <c r="D27" i="33"/>
  <c r="E77" i="35"/>
  <c r="AL52" i="34"/>
  <c r="P71" i="35"/>
  <c r="W96" i="35"/>
  <c r="W96" i="31"/>
  <c r="AV32" i="1"/>
  <c r="O11" i="23"/>
  <c r="AI33" i="9"/>
  <c r="F47" i="10"/>
  <c r="F26" i="10"/>
  <c r="AU23" i="1"/>
  <c r="AU53" i="1"/>
  <c r="AU60" i="1" s="1"/>
  <c r="AU99" i="1" s="1"/>
  <c r="AS53" i="9"/>
  <c r="AS60" i="9" s="1"/>
  <c r="AS99" i="9" s="1"/>
  <c r="AS23" i="9"/>
  <c r="F45" i="35"/>
  <c r="F45" i="31"/>
  <c r="AY17" i="10"/>
  <c r="D63" i="35"/>
  <c r="D63" i="31"/>
  <c r="O27" i="10"/>
  <c r="AW33" i="20"/>
  <c r="AM51" i="34"/>
  <c r="AC29" i="1"/>
  <c r="O78" i="31"/>
  <c r="O78" i="35"/>
  <c r="Z32" i="20"/>
  <c r="S63" i="35"/>
  <c r="S63" i="31"/>
  <c r="U52" i="10"/>
  <c r="U22" i="10"/>
  <c r="Z28" i="34"/>
  <c r="J28" i="34"/>
  <c r="E89" i="10"/>
  <c r="AY17" i="34"/>
  <c r="AG32" i="20"/>
  <c r="Z53" i="8"/>
  <c r="S15" i="35"/>
  <c r="S21" i="35" s="1"/>
  <c r="AM64" i="35"/>
  <c r="AS17" i="19"/>
  <c r="AI93" i="10"/>
  <c r="AA58" i="33"/>
  <c r="G97" i="10"/>
  <c r="AL53" i="9"/>
  <c r="AL60" i="9" s="1"/>
  <c r="AL23" i="9"/>
  <c r="AX20" i="34"/>
  <c r="BO71" i="34"/>
  <c r="AH28" i="33"/>
  <c r="BO86" i="33"/>
  <c r="G39" i="35"/>
  <c r="G21" i="32"/>
  <c r="AT58" i="33"/>
  <c r="Q89" i="33"/>
  <c r="AF29" i="20"/>
  <c r="AF35" i="20" s="1"/>
  <c r="K29" i="20"/>
  <c r="AP56" i="31"/>
  <c r="S86" i="31"/>
  <c r="X95" i="31"/>
  <c r="X95" i="35"/>
  <c r="AH11" i="10"/>
  <c r="AR27" i="19"/>
  <c r="AF34" i="8"/>
  <c r="AR97" i="34"/>
  <c r="BO56" i="10"/>
  <c r="AN58" i="10"/>
  <c r="N46" i="35"/>
  <c r="N46" i="31"/>
  <c r="D34" i="8"/>
  <c r="N17" i="34"/>
  <c r="AY41" i="34"/>
  <c r="AY20" i="34"/>
  <c r="BO81" i="32"/>
  <c r="AN81" i="31"/>
  <c r="V16" i="31"/>
  <c r="AA11" i="32"/>
  <c r="AU53" i="20"/>
  <c r="Y33" i="9"/>
  <c r="AJ11" i="33"/>
  <c r="AS22" i="33"/>
  <c r="AS52" i="33"/>
  <c r="D40" i="35"/>
  <c r="D52" i="32"/>
  <c r="D40" i="31"/>
  <c r="K28" i="19"/>
  <c r="N53" i="8"/>
  <c r="N60" i="8" s="1"/>
  <c r="N99" i="8" s="1"/>
  <c r="N23" i="8"/>
  <c r="AW11" i="32"/>
  <c r="AP20" i="10"/>
  <c r="AM22" i="10"/>
  <c r="AQ50" i="32"/>
  <c r="AQ41" i="32"/>
  <c r="D93" i="10"/>
  <c r="AR66" i="35"/>
  <c r="AO15" i="35"/>
  <c r="AO21" i="35" s="1"/>
  <c r="AO15" i="31"/>
  <c r="X28" i="19"/>
  <c r="AK96" i="31"/>
  <c r="AK96" i="35"/>
  <c r="X45" i="35"/>
  <c r="X45" i="31"/>
  <c r="AK32" i="8"/>
  <c r="AY20" i="32"/>
  <c r="AY41" i="32"/>
  <c r="AY38" i="35"/>
  <c r="AY38" i="31"/>
  <c r="AY50" i="32"/>
  <c r="AV79" i="35"/>
  <c r="AV79" i="31"/>
  <c r="AO51" i="19"/>
  <c r="AO21" i="19"/>
  <c r="AF53" i="9"/>
  <c r="AF60" i="9" s="1"/>
  <c r="AF99" i="9" s="1"/>
  <c r="AF23" i="9"/>
  <c r="AF35" i="9" s="1"/>
  <c r="AR27" i="10"/>
  <c r="D11" i="33"/>
  <c r="E22" i="33"/>
  <c r="E52" i="33"/>
  <c r="AG22" i="10"/>
  <c r="H21" i="10"/>
  <c r="H33" i="10" s="1"/>
  <c r="H51" i="10"/>
  <c r="AI77" i="35"/>
  <c r="AI77" i="31"/>
  <c r="AS80" i="35"/>
  <c r="E33" i="8"/>
  <c r="AT20" i="32"/>
  <c r="AT50" i="32"/>
  <c r="AV34" i="20"/>
  <c r="AX28" i="32"/>
  <c r="AO29" i="8"/>
  <c r="AS91" i="35"/>
  <c r="AS93" i="32"/>
  <c r="AS91" i="31"/>
  <c r="V26" i="19"/>
  <c r="V47" i="19"/>
  <c r="AX97" i="34"/>
  <c r="AS23" i="20"/>
  <c r="AS35" i="20" s="1"/>
  <c r="AS53" i="20"/>
  <c r="AS60" i="20" s="1"/>
  <c r="AS99" i="20" s="1"/>
  <c r="AV103" i="1"/>
  <c r="AV32" i="8"/>
  <c r="AT23" i="9"/>
  <c r="AT53" i="9"/>
  <c r="AT60" i="9" s="1"/>
  <c r="AT99" i="9" s="1"/>
  <c r="AB27" i="33"/>
  <c r="I32" i="8"/>
  <c r="AK93" i="33"/>
  <c r="AE10" i="35"/>
  <c r="P33" i="8"/>
  <c r="F50" i="32"/>
  <c r="AY40" i="35"/>
  <c r="AY40" i="31"/>
  <c r="Y17" i="10"/>
  <c r="R89" i="10"/>
  <c r="E15" i="35"/>
  <c r="Y32" i="8"/>
  <c r="P23" i="1"/>
  <c r="P53" i="1"/>
  <c r="P60" i="1" s="1"/>
  <c r="P99" i="1" s="1"/>
  <c r="G34" i="20"/>
  <c r="AL58" i="33"/>
  <c r="G103" i="21"/>
  <c r="S32" i="8"/>
  <c r="G32" i="1"/>
  <c r="AQ52" i="10"/>
  <c r="AQ22" i="10"/>
  <c r="V56" i="35"/>
  <c r="V56" i="31"/>
  <c r="AT67" i="31"/>
  <c r="AT67" i="35"/>
  <c r="AY103" i="1"/>
  <c r="AA27" i="32"/>
  <c r="AY33" i="9"/>
  <c r="BS9" i="32"/>
  <c r="R9" i="31"/>
  <c r="Y64" i="31"/>
  <c r="Y64" i="35"/>
  <c r="BO76" i="10"/>
  <c r="X56" i="31"/>
  <c r="X56" i="35"/>
  <c r="N93" i="33"/>
  <c r="AJ53" i="8"/>
  <c r="AJ60" i="8" s="1"/>
  <c r="AJ23" i="8"/>
  <c r="AY28" i="10"/>
  <c r="Q17" i="33"/>
  <c r="J73" i="35"/>
  <c r="J73" i="31"/>
  <c r="Z93" i="33"/>
  <c r="N17" i="10"/>
  <c r="AO33" i="9"/>
  <c r="AE50" i="34"/>
  <c r="AE20" i="34"/>
  <c r="V53" i="9"/>
  <c r="V60" i="9" s="1"/>
  <c r="V99" i="9" s="1"/>
  <c r="G103" i="1"/>
  <c r="K22" i="19"/>
  <c r="AU91" i="35"/>
  <c r="AU91" i="31"/>
  <c r="AW38" i="35"/>
  <c r="AW38" i="31"/>
  <c r="K33" i="1"/>
  <c r="AT33" i="8"/>
  <c r="Y27" i="33"/>
  <c r="AJ56" i="35"/>
  <c r="AJ56" i="31"/>
  <c r="AK15" i="31"/>
  <c r="AX53" i="1"/>
  <c r="AX60" i="1" s="1"/>
  <c r="AX99" i="1" s="1"/>
  <c r="AX23" i="1"/>
  <c r="AH64" i="35"/>
  <c r="AH64" i="31"/>
  <c r="AJ26" i="10"/>
  <c r="AJ47" i="10"/>
  <c r="W32" i="1"/>
  <c r="AB34" i="8"/>
  <c r="K93" i="10"/>
  <c r="S103" i="8"/>
  <c r="BI53" i="29"/>
  <c r="BI60" i="29" s="1"/>
  <c r="BC21" i="27"/>
  <c r="BJ21" i="27"/>
  <c r="BG97" i="23"/>
  <c r="BK28" i="23"/>
  <c r="BC47" i="23"/>
  <c r="BC26" i="23"/>
  <c r="BH91" i="35"/>
  <c r="AZ103" i="29"/>
  <c r="BP103" i="29"/>
  <c r="AZ53" i="26"/>
  <c r="AZ33" i="30"/>
  <c r="BC29" i="26"/>
  <c r="BC53" i="25"/>
  <c r="BC60" i="25" s="1"/>
  <c r="BC99" i="25" s="1"/>
  <c r="BC23" i="25"/>
  <c r="BD53" i="26"/>
  <c r="BD60" i="26" s="1"/>
  <c r="BD23" i="26"/>
  <c r="BD21" i="27"/>
  <c r="BD33" i="27" s="1"/>
  <c r="BD51" i="27"/>
  <c r="BG29" i="22"/>
  <c r="BC53" i="21"/>
  <c r="BC60" i="21" s="1"/>
  <c r="BC99" i="21" s="1"/>
  <c r="BC23" i="21"/>
  <c r="J53" i="9"/>
  <c r="J60" i="9" s="1"/>
  <c r="J99" i="9" s="1"/>
  <c r="J23" i="9"/>
  <c r="J35" i="9" s="1"/>
  <c r="BG53" i="29"/>
  <c r="BG60" i="29" s="1"/>
  <c r="BG99" i="29" s="1"/>
  <c r="BG23" i="29"/>
  <c r="BH23" i="28"/>
  <c r="BJ34" i="20"/>
  <c r="BF41" i="23"/>
  <c r="BF50" i="23"/>
  <c r="BF20" i="23"/>
  <c r="AZ53" i="29"/>
  <c r="BJ32" i="30"/>
  <c r="BA26" i="27"/>
  <c r="BI53" i="22"/>
  <c r="BI60" i="22" s="1"/>
  <c r="BI99" i="22" s="1"/>
  <c r="BC51" i="23"/>
  <c r="BC21" i="23"/>
  <c r="BF58" i="23"/>
  <c r="AZ51" i="32"/>
  <c r="AZ21" i="32"/>
  <c r="BJ26" i="32"/>
  <c r="BJ44" i="35"/>
  <c r="BJ44" i="31"/>
  <c r="AZ11" i="23"/>
  <c r="BC74" i="31"/>
  <c r="BH77" i="31"/>
  <c r="BI91" i="35"/>
  <c r="BI93" i="32"/>
  <c r="BI91" i="31"/>
  <c r="BC41" i="34"/>
  <c r="BG70" i="31"/>
  <c r="BG70" i="35"/>
  <c r="BI89" i="32"/>
  <c r="BI86" i="35"/>
  <c r="BI86" i="31"/>
  <c r="BG88" i="31"/>
  <c r="BJ92" i="31"/>
  <c r="BE65" i="31"/>
  <c r="BA58" i="32"/>
  <c r="BA56" i="35"/>
  <c r="BA56" i="31"/>
  <c r="AZ52" i="10"/>
  <c r="AZ22" i="10"/>
  <c r="BE70" i="31"/>
  <c r="BE70" i="35"/>
  <c r="BK28" i="32"/>
  <c r="BK46" i="31"/>
  <c r="BK46" i="35"/>
  <c r="BK56" i="31"/>
  <c r="BK58" i="33"/>
  <c r="BG53" i="21"/>
  <c r="BB47" i="10"/>
  <c r="BB26" i="10"/>
  <c r="BB50" i="34"/>
  <c r="BB41" i="34"/>
  <c r="BB20" i="34"/>
  <c r="BB32" i="34" s="1"/>
  <c r="BH63" i="35"/>
  <c r="BH63" i="31"/>
  <c r="AZ81" i="31"/>
  <c r="BJ74" i="31"/>
  <c r="BJ74" i="35"/>
  <c r="BJ41" i="33"/>
  <c r="BJ50" i="33"/>
  <c r="BJ20" i="33"/>
  <c r="BE8" i="35"/>
  <c r="BD41" i="33"/>
  <c r="BD50" i="33"/>
  <c r="BD20" i="33"/>
  <c r="BB52" i="33"/>
  <c r="BB22" i="33"/>
  <c r="BH38" i="35"/>
  <c r="BH41" i="33"/>
  <c r="BH50" i="33"/>
  <c r="BH20" i="33"/>
  <c r="BI68" i="35"/>
  <c r="BI68" i="31"/>
  <c r="BC76" i="35"/>
  <c r="BG52" i="23"/>
  <c r="BG22" i="23"/>
  <c r="BI17" i="32"/>
  <c r="BG52" i="10"/>
  <c r="BG22" i="10"/>
  <c r="BE64" i="35"/>
  <c r="BE64" i="31"/>
  <c r="BJ53" i="1"/>
  <c r="BJ60" i="1" s="1"/>
  <c r="BJ99" i="1" s="1"/>
  <c r="BJ23" i="1"/>
  <c r="BB71" i="31"/>
  <c r="BB71" i="35"/>
  <c r="BJ73" i="35"/>
  <c r="BJ73" i="31"/>
  <c r="AZ78" i="35"/>
  <c r="AZ78" i="31"/>
  <c r="BG75" i="35"/>
  <c r="BG75" i="31"/>
  <c r="BE46" i="31"/>
  <c r="BE28" i="31" s="1"/>
  <c r="BB51" i="10"/>
  <c r="BB21" i="10"/>
  <c r="BB33" i="10" s="1"/>
  <c r="BK58" i="10"/>
  <c r="BE76" i="35"/>
  <c r="BE76" i="31"/>
  <c r="BA93" i="10"/>
  <c r="BJ47" i="19"/>
  <c r="BG28" i="23"/>
  <c r="BK16" i="31"/>
  <c r="BK16" i="35"/>
  <c r="BB52" i="19"/>
  <c r="BB22" i="19"/>
  <c r="BK70" i="35"/>
  <c r="BK70" i="31"/>
  <c r="BK75" i="35"/>
  <c r="BK75" i="31"/>
  <c r="BK10" i="31"/>
  <c r="BK10" i="35"/>
  <c r="BD27" i="33"/>
  <c r="BG97" i="32"/>
  <c r="BG95" i="31"/>
  <c r="BG95" i="35"/>
  <c r="BG28" i="10"/>
  <c r="BA87" i="31"/>
  <c r="BA87" i="35"/>
  <c r="BE63" i="31"/>
  <c r="BE63" i="35"/>
  <c r="BA51" i="34"/>
  <c r="BA21" i="34"/>
  <c r="BD27" i="19"/>
  <c r="BJ79" i="31"/>
  <c r="BJ79" i="35"/>
  <c r="BI88" i="31"/>
  <c r="BI88" i="35"/>
  <c r="BE51" i="19"/>
  <c r="BE21" i="19"/>
  <c r="AZ17" i="19"/>
  <c r="BI51" i="19"/>
  <c r="BI21" i="19"/>
  <c r="AZ82" i="31"/>
  <c r="BB75" i="35"/>
  <c r="AZ26" i="33"/>
  <c r="AZ47" i="33"/>
  <c r="BE29" i="9"/>
  <c r="AZ64" i="31"/>
  <c r="AZ64" i="35"/>
  <c r="BH34" i="9"/>
  <c r="BA93" i="33"/>
  <c r="BC22" i="32"/>
  <c r="BC52" i="32"/>
  <c r="BC40" i="31"/>
  <c r="BI8" i="35"/>
  <c r="BI11" i="32"/>
  <c r="BI8" i="31"/>
  <c r="BF10" i="31"/>
  <c r="BF10" i="35"/>
  <c r="BC80" i="31"/>
  <c r="BC80" i="35"/>
  <c r="BI26" i="33"/>
  <c r="BI47" i="33"/>
  <c r="AZ38" i="35"/>
  <c r="AZ41" i="34"/>
  <c r="BF51" i="32"/>
  <c r="BF39" i="35"/>
  <c r="BF39" i="31"/>
  <c r="BD70" i="31"/>
  <c r="BD70" i="35"/>
  <c r="AZ10" i="35"/>
  <c r="AZ10" i="31"/>
  <c r="BB66" i="35"/>
  <c r="BH47" i="19"/>
  <c r="BH26" i="19"/>
  <c r="AZ9" i="31"/>
  <c r="BB17" i="33"/>
  <c r="BE57" i="31"/>
  <c r="BE57" i="35"/>
  <c r="BB87" i="35"/>
  <c r="BI28" i="10"/>
  <c r="BB51" i="33"/>
  <c r="BB21" i="33"/>
  <c r="BI21" i="34"/>
  <c r="BI33" i="34" s="1"/>
  <c r="BI51" i="34"/>
  <c r="BG103" i="24"/>
  <c r="BK32" i="1"/>
  <c r="AZ23" i="8"/>
  <c r="BB97" i="32"/>
  <c r="BB95" i="35"/>
  <c r="BB95" i="31"/>
  <c r="BD89" i="32"/>
  <c r="BD86" i="35"/>
  <c r="BD86" i="31"/>
  <c r="AZ88" i="31"/>
  <c r="BK58" i="19"/>
  <c r="BG68" i="35"/>
  <c r="BG68" i="31"/>
  <c r="BH17" i="33"/>
  <c r="BD64" i="31"/>
  <c r="BD64" i="35"/>
  <c r="BF66" i="31"/>
  <c r="BF66" i="35"/>
  <c r="BA103" i="8"/>
  <c r="AZ103" i="8"/>
  <c r="BI67" i="35"/>
  <c r="BI67" i="31"/>
  <c r="BJ10" i="31"/>
  <c r="BJ10" i="35"/>
  <c r="BB17" i="19"/>
  <c r="BA53" i="21"/>
  <c r="BA60" i="21" s="1"/>
  <c r="BA23" i="21"/>
  <c r="BF50" i="19"/>
  <c r="BF41" i="19"/>
  <c r="BA8" i="35"/>
  <c r="BA11" i="32"/>
  <c r="BA8" i="31"/>
  <c r="BB69" i="35"/>
  <c r="BB69" i="31"/>
  <c r="BG57" i="31"/>
  <c r="BG57" i="35"/>
  <c r="BC21" i="34"/>
  <c r="BG21" i="10"/>
  <c r="BI103" i="21"/>
  <c r="BB91" i="35"/>
  <c r="BB91" i="31"/>
  <c r="BD73" i="31"/>
  <c r="BD73" i="35"/>
  <c r="BC28" i="33"/>
  <c r="BA23" i="1"/>
  <c r="BA53" i="1"/>
  <c r="BA60" i="1" s="1"/>
  <c r="BA99" i="1" s="1"/>
  <c r="BB76" i="31"/>
  <c r="BB76" i="35"/>
  <c r="BF88" i="31"/>
  <c r="BD88" i="35"/>
  <c r="BD88" i="31"/>
  <c r="BA51" i="33"/>
  <c r="BA21" i="33"/>
  <c r="BJ58" i="34"/>
  <c r="F51" i="33"/>
  <c r="R23" i="9"/>
  <c r="Y83" i="32"/>
  <c r="AH70" i="31"/>
  <c r="AR29" i="30"/>
  <c r="V53" i="28"/>
  <c r="AK23" i="26"/>
  <c r="BG35" i="29"/>
  <c r="E23" i="30"/>
  <c r="G33" i="30"/>
  <c r="AP29" i="30"/>
  <c r="O65" i="35"/>
  <c r="O65" i="31"/>
  <c r="AS33" i="30"/>
  <c r="AQ52" i="27"/>
  <c r="K32" i="29"/>
  <c r="Z23" i="29"/>
  <c r="T51" i="27"/>
  <c r="U53" i="26"/>
  <c r="U60" i="26" s="1"/>
  <c r="U99" i="26" s="1"/>
  <c r="I33" i="28"/>
  <c r="Z51" i="23"/>
  <c r="AO34" i="28"/>
  <c r="BO28" i="28"/>
  <c r="AO53" i="25"/>
  <c r="AO60" i="25" s="1"/>
  <c r="AO99" i="25" s="1"/>
  <c r="K53" i="25"/>
  <c r="K60" i="25" s="1"/>
  <c r="K99" i="25" s="1"/>
  <c r="W23" i="24"/>
  <c r="AM22" i="23"/>
  <c r="AR33" i="22"/>
  <c r="AO53" i="24"/>
  <c r="AO60" i="24" s="1"/>
  <c r="AO99" i="24" s="1"/>
  <c r="AO23" i="24"/>
  <c r="AT29" i="24"/>
  <c r="M53" i="29"/>
  <c r="M60" i="29" s="1"/>
  <c r="M23" i="29"/>
  <c r="E29" i="28"/>
  <c r="O23" i="25"/>
  <c r="AJ23" i="25"/>
  <c r="AJ35" i="25" s="1"/>
  <c r="AJ53" i="25"/>
  <c r="AJ60" i="25" s="1"/>
  <c r="O23" i="24"/>
  <c r="O35" i="24" s="1"/>
  <c r="AR53" i="25"/>
  <c r="AR60" i="25" s="1"/>
  <c r="AR99" i="25" s="1"/>
  <c r="X33" i="28"/>
  <c r="S34" i="25"/>
  <c r="AJ97" i="23"/>
  <c r="AJ51" i="23"/>
  <c r="AJ21" i="23"/>
  <c r="AU32" i="24"/>
  <c r="P103" i="22"/>
  <c r="F103" i="26"/>
  <c r="AA32" i="25"/>
  <c r="H52" i="23"/>
  <c r="W47" i="19"/>
  <c r="W29" i="19" s="1"/>
  <c r="W26" i="19"/>
  <c r="Y22" i="19"/>
  <c r="Y52" i="19"/>
  <c r="AV53" i="22"/>
  <c r="AV60" i="22" s="1"/>
  <c r="AV23" i="22"/>
  <c r="AO103" i="21"/>
  <c r="S34" i="22"/>
  <c r="F50" i="23"/>
  <c r="F20" i="23"/>
  <c r="AK32" i="25"/>
  <c r="BO103" i="21"/>
  <c r="AN103" i="21"/>
  <c r="Z53" i="21"/>
  <c r="W26" i="10"/>
  <c r="W47" i="10"/>
  <c r="AU22" i="23"/>
  <c r="AW33" i="9"/>
  <c r="AP32" i="21"/>
  <c r="AA23" i="9"/>
  <c r="AA53" i="9"/>
  <c r="AA60" i="9" s="1"/>
  <c r="AA99" i="9" s="1"/>
  <c r="AY34" i="9"/>
  <c r="O52" i="19"/>
  <c r="O22" i="19"/>
  <c r="AP103" i="1"/>
  <c r="BO44" i="10"/>
  <c r="AN26" i="10"/>
  <c r="AN47" i="10"/>
  <c r="S52" i="10"/>
  <c r="S22" i="10"/>
  <c r="AF103" i="24"/>
  <c r="X77" i="31"/>
  <c r="X77" i="35"/>
  <c r="AG44" i="35"/>
  <c r="AG26" i="34"/>
  <c r="S23" i="22"/>
  <c r="S53" i="22"/>
  <c r="S60" i="22" s="1"/>
  <c r="S99" i="22" s="1"/>
  <c r="AP74" i="35"/>
  <c r="AS23" i="22"/>
  <c r="AH81" i="35"/>
  <c r="K70" i="35"/>
  <c r="K70" i="31"/>
  <c r="H52" i="19"/>
  <c r="L23" i="21"/>
  <c r="AJ20" i="19"/>
  <c r="AJ50" i="19"/>
  <c r="R93" i="19"/>
  <c r="AM41" i="10"/>
  <c r="AM50" i="10"/>
  <c r="AM20" i="10"/>
  <c r="S66" i="35"/>
  <c r="S66" i="31"/>
  <c r="AV32" i="9"/>
  <c r="AK93" i="10"/>
  <c r="F63" i="35"/>
  <c r="F63" i="31"/>
  <c r="K17" i="19"/>
  <c r="AJ87" i="35"/>
  <c r="AJ87" i="31"/>
  <c r="AK70" i="31"/>
  <c r="AK70" i="35"/>
  <c r="AL52" i="19"/>
  <c r="AD53" i="21"/>
  <c r="AD60" i="21" s="1"/>
  <c r="AD23" i="21"/>
  <c r="AD35" i="21" s="1"/>
  <c r="AH47" i="19"/>
  <c r="AH26" i="19"/>
  <c r="K11" i="34"/>
  <c r="AY78" i="31"/>
  <c r="AY78" i="35"/>
  <c r="W78" i="31"/>
  <c r="AB33" i="20"/>
  <c r="M51" i="19"/>
  <c r="M21" i="19"/>
  <c r="M33" i="19" s="1"/>
  <c r="AH41" i="10"/>
  <c r="AH20" i="10"/>
  <c r="J86" i="35"/>
  <c r="J86" i="31"/>
  <c r="AX97" i="19"/>
  <c r="S29" i="22"/>
  <c r="AJ21" i="33"/>
  <c r="AJ51" i="33"/>
  <c r="AL51" i="10"/>
  <c r="AL21" i="10"/>
  <c r="O103" i="9"/>
  <c r="AF11" i="34"/>
  <c r="AD95" i="31"/>
  <c r="AD97" i="32"/>
  <c r="AD95" i="35"/>
  <c r="AV29" i="1"/>
  <c r="Y103" i="20"/>
  <c r="T33" i="1"/>
  <c r="I21" i="34"/>
  <c r="I33" i="34" s="1"/>
  <c r="I51" i="34"/>
  <c r="AR11" i="34"/>
  <c r="AI50" i="23"/>
  <c r="AI20" i="23"/>
  <c r="AQ17" i="34"/>
  <c r="N22" i="23"/>
  <c r="AE52" i="23"/>
  <c r="AE22" i="23"/>
  <c r="S29" i="9"/>
  <c r="P32" i="21"/>
  <c r="V51" i="19"/>
  <c r="V21" i="19"/>
  <c r="W89" i="10"/>
  <c r="O53" i="1"/>
  <c r="O60" i="1" s="1"/>
  <c r="O99" i="1" s="1"/>
  <c r="O23" i="1"/>
  <c r="AK52" i="10"/>
  <c r="AK22" i="10"/>
  <c r="AK34" i="9"/>
  <c r="AA34" i="1"/>
  <c r="S53" i="9"/>
  <c r="S60" i="9" s="1"/>
  <c r="S99" i="9" s="1"/>
  <c r="S23" i="9"/>
  <c r="AR73" i="31"/>
  <c r="R47" i="34"/>
  <c r="S9" i="35"/>
  <c r="S9" i="31"/>
  <c r="AH89" i="10"/>
  <c r="AT91" i="35"/>
  <c r="AT91" i="31"/>
  <c r="AD63" i="31"/>
  <c r="P34" i="8"/>
  <c r="AE26" i="34"/>
  <c r="AC69" i="31"/>
  <c r="Z34" i="8"/>
  <c r="AU75" i="31"/>
  <c r="AU75" i="35"/>
  <c r="AQ97" i="32"/>
  <c r="AE20" i="10"/>
  <c r="AE50" i="10"/>
  <c r="U66" i="35"/>
  <c r="D93" i="19"/>
  <c r="T53" i="1"/>
  <c r="T60" i="1" s="1"/>
  <c r="T99" i="1" s="1"/>
  <c r="AT21" i="34"/>
  <c r="AT51" i="34"/>
  <c r="AX82" i="31"/>
  <c r="H53" i="22"/>
  <c r="H60" i="22" s="1"/>
  <c r="X52" i="10"/>
  <c r="X22" i="10"/>
  <c r="X34" i="10" s="1"/>
  <c r="N93" i="32"/>
  <c r="N91" i="35"/>
  <c r="N91" i="31"/>
  <c r="S78" i="31"/>
  <c r="S78" i="35"/>
  <c r="AO89" i="10"/>
  <c r="J26" i="34"/>
  <c r="J47" i="34"/>
  <c r="AS50" i="10"/>
  <c r="AS20" i="10"/>
  <c r="AS41" i="10"/>
  <c r="Z26" i="19"/>
  <c r="E22" i="19"/>
  <c r="E52" i="19"/>
  <c r="AI92" i="35"/>
  <c r="AI92" i="31"/>
  <c r="R87" i="35"/>
  <c r="R87" i="31"/>
  <c r="AG20" i="10"/>
  <c r="AG32" i="10" s="1"/>
  <c r="AG50" i="10"/>
  <c r="AG41" i="10"/>
  <c r="AN77" i="35"/>
  <c r="BO77" i="32"/>
  <c r="AP50" i="34"/>
  <c r="AP41" i="34"/>
  <c r="AP23" i="34" s="1"/>
  <c r="AP20" i="34"/>
  <c r="AA70" i="31"/>
  <c r="AA70" i="35"/>
  <c r="AH52" i="10"/>
  <c r="AH22" i="10"/>
  <c r="AS97" i="34"/>
  <c r="R89" i="33"/>
  <c r="AA47" i="10"/>
  <c r="AA26" i="10"/>
  <c r="AQ34" i="24"/>
  <c r="AD52" i="10"/>
  <c r="AB50" i="19"/>
  <c r="AB20" i="19"/>
  <c r="AN27" i="33"/>
  <c r="AK21" i="33"/>
  <c r="AK51" i="33"/>
  <c r="AG17" i="10"/>
  <c r="AM9" i="31"/>
  <c r="AM9" i="35"/>
  <c r="AK47" i="10"/>
  <c r="AK26" i="10"/>
  <c r="AV68" i="35"/>
  <c r="AV68" i="31"/>
  <c r="AO74" i="31"/>
  <c r="AO74" i="35"/>
  <c r="V81" i="35"/>
  <c r="V81" i="31"/>
  <c r="P97" i="32"/>
  <c r="P95" i="31"/>
  <c r="P95" i="35"/>
  <c r="L8" i="35"/>
  <c r="L8" i="31"/>
  <c r="L11" i="32"/>
  <c r="W52" i="19"/>
  <c r="W22" i="19"/>
  <c r="Q51" i="19"/>
  <c r="AI51" i="34"/>
  <c r="AS50" i="19"/>
  <c r="AS47" i="19"/>
  <c r="AS26" i="19"/>
  <c r="AC51" i="10"/>
  <c r="AY14" i="35"/>
  <c r="AY14" i="31"/>
  <c r="E63" i="35"/>
  <c r="E63" i="31"/>
  <c r="AM32" i="8"/>
  <c r="L26" i="10"/>
  <c r="K88" i="35"/>
  <c r="K88" i="31"/>
  <c r="AD34" i="20"/>
  <c r="Q17" i="10"/>
  <c r="AC47" i="10"/>
  <c r="AC29" i="10" s="1"/>
  <c r="AC26" i="10"/>
  <c r="V47" i="10"/>
  <c r="BO45" i="10"/>
  <c r="AN27" i="10"/>
  <c r="T27" i="10"/>
  <c r="AA92" i="35"/>
  <c r="AP17" i="10"/>
  <c r="AG41" i="19"/>
  <c r="AG50" i="19"/>
  <c r="Z32" i="8"/>
  <c r="H26" i="19"/>
  <c r="X58" i="19"/>
  <c r="L33" i="1"/>
  <c r="J66" i="35"/>
  <c r="L41" i="10"/>
  <c r="L20" i="10"/>
  <c r="L50" i="10"/>
  <c r="AO47" i="19"/>
  <c r="AO26" i="19"/>
  <c r="Y23" i="20"/>
  <c r="Y53" i="20"/>
  <c r="Y60" i="20" s="1"/>
  <c r="Y99" i="20" s="1"/>
  <c r="G95" i="31"/>
  <c r="G97" i="32"/>
  <c r="G95" i="35"/>
  <c r="AL28" i="10"/>
  <c r="AD56" i="35"/>
  <c r="AD56" i="31"/>
  <c r="N103" i="9"/>
  <c r="Y9" i="35"/>
  <c r="Y9" i="31"/>
  <c r="AU47" i="19"/>
  <c r="AU26" i="19"/>
  <c r="S91" i="35"/>
  <c r="S91" i="31"/>
  <c r="G52" i="34"/>
  <c r="AP27" i="33"/>
  <c r="AJ89" i="34"/>
  <c r="AE53" i="8"/>
  <c r="AE60" i="8" s="1"/>
  <c r="AE99" i="8" s="1"/>
  <c r="AE23" i="8"/>
  <c r="AE35" i="8" s="1"/>
  <c r="Q71" i="35"/>
  <c r="Q71" i="31"/>
  <c r="AI70" i="35"/>
  <c r="AI70" i="31"/>
  <c r="M52" i="10"/>
  <c r="H15" i="31"/>
  <c r="H15" i="35"/>
  <c r="AS80" i="31"/>
  <c r="AN56" i="31"/>
  <c r="K50" i="33"/>
  <c r="K41" i="33"/>
  <c r="K20" i="33"/>
  <c r="AY8" i="35"/>
  <c r="AY8" i="31"/>
  <c r="S50" i="10"/>
  <c r="S41" i="10"/>
  <c r="AI27" i="10"/>
  <c r="E53" i="1"/>
  <c r="E23" i="1"/>
  <c r="AO34" i="1"/>
  <c r="Y23" i="9"/>
  <c r="AV27" i="10"/>
  <c r="W21" i="10"/>
  <c r="W51" i="10"/>
  <c r="W27" i="33"/>
  <c r="N9" i="31"/>
  <c r="N9" i="35"/>
  <c r="AU73" i="35"/>
  <c r="AU73" i="31"/>
  <c r="AJ58" i="34"/>
  <c r="AT29" i="20"/>
  <c r="N32" i="8"/>
  <c r="AH47" i="34"/>
  <c r="D28" i="19"/>
  <c r="AP32" i="1"/>
  <c r="V32" i="1"/>
  <c r="AL11" i="19"/>
  <c r="AM103" i="19" s="1"/>
  <c r="AT26" i="10"/>
  <c r="AT47" i="10"/>
  <c r="AX92" i="35"/>
  <c r="AX92" i="31"/>
  <c r="D93" i="32"/>
  <c r="AE47" i="33"/>
  <c r="AE29" i="33" s="1"/>
  <c r="AE26" i="33"/>
  <c r="AC11" i="10"/>
  <c r="T58" i="33"/>
  <c r="AV91" i="31"/>
  <c r="AV91" i="35"/>
  <c r="AD50" i="33"/>
  <c r="AD20" i="33"/>
  <c r="AY58" i="19"/>
  <c r="Y103" i="21"/>
  <c r="F33" i="1"/>
  <c r="AK41" i="33"/>
  <c r="AK20" i="33"/>
  <c r="AT52" i="19"/>
  <c r="AT22" i="19"/>
  <c r="AG69" i="35"/>
  <c r="AG69" i="31"/>
  <c r="AO33" i="20"/>
  <c r="H33" i="20"/>
  <c r="N47" i="34"/>
  <c r="N26" i="34"/>
  <c r="AJ10" i="31"/>
  <c r="AJ10" i="35"/>
  <c r="I17" i="34"/>
  <c r="AG40" i="35"/>
  <c r="AG22" i="35" s="1"/>
  <c r="AG22" i="32"/>
  <c r="AG34" i="32" s="1"/>
  <c r="K32" i="9"/>
  <c r="H33" i="1"/>
  <c r="AG33" i="9"/>
  <c r="F33" i="9"/>
  <c r="H89" i="10"/>
  <c r="E21" i="33"/>
  <c r="E51" i="33"/>
  <c r="M58" i="33"/>
  <c r="AA20" i="32"/>
  <c r="I57" i="31"/>
  <c r="I57" i="35"/>
  <c r="AX28" i="10"/>
  <c r="D14" i="31"/>
  <c r="D14" i="35"/>
  <c r="AA80" i="31"/>
  <c r="AA80" i="35"/>
  <c r="M52" i="34"/>
  <c r="AH93" i="10"/>
  <c r="Y28" i="33"/>
  <c r="AS77" i="35"/>
  <c r="M23" i="1"/>
  <c r="M35" i="1" s="1"/>
  <c r="M53" i="1"/>
  <c r="M60" i="1" s="1"/>
  <c r="M99" i="1" s="1"/>
  <c r="H23" i="9"/>
  <c r="AR33" i="20"/>
  <c r="AI32" i="8"/>
  <c r="Q81" i="35"/>
  <c r="Q81" i="31"/>
  <c r="AT97" i="10"/>
  <c r="P29" i="1"/>
  <c r="I20" i="33"/>
  <c r="D97" i="10"/>
  <c r="AF20" i="10"/>
  <c r="AF50" i="10"/>
  <c r="AF41" i="10"/>
  <c r="H53" i="8"/>
  <c r="H60" i="8" s="1"/>
  <c r="H99" i="8" s="1"/>
  <c r="W103" i="21"/>
  <c r="R22" i="10"/>
  <c r="R52" i="10"/>
  <c r="AR46" i="31"/>
  <c r="AR46" i="35"/>
  <c r="AO103" i="9"/>
  <c r="V32" i="20"/>
  <c r="AD58" i="19"/>
  <c r="AR51" i="10"/>
  <c r="AR21" i="10"/>
  <c r="U89" i="10"/>
  <c r="N79" i="35"/>
  <c r="N79" i="31"/>
  <c r="Y23" i="8"/>
  <c r="Y35" i="8" s="1"/>
  <c r="N23" i="1"/>
  <c r="N53" i="1"/>
  <c r="N60" i="1" s="1"/>
  <c r="N99" i="1" s="1"/>
  <c r="U45" i="31"/>
  <c r="O21" i="10"/>
  <c r="O51" i="10"/>
  <c r="I93" i="10"/>
  <c r="AS15" i="35"/>
  <c r="AS27" i="35" s="1"/>
  <c r="AS15" i="31"/>
  <c r="O74" i="35"/>
  <c r="AS26" i="34"/>
  <c r="G53" i="1"/>
  <c r="G60" i="1" s="1"/>
  <c r="G99" i="1" s="1"/>
  <c r="G23" i="1"/>
  <c r="AJ47" i="33"/>
  <c r="AJ29" i="33" s="1"/>
  <c r="AJ26" i="33"/>
  <c r="AA10" i="35"/>
  <c r="AA10" i="31"/>
  <c r="AY51" i="34"/>
  <c r="AW21" i="33"/>
  <c r="AW51" i="33"/>
  <c r="AQ53" i="8"/>
  <c r="AQ60" i="8" s="1"/>
  <c r="AQ99" i="8" s="1"/>
  <c r="AQ23" i="8"/>
  <c r="AO32" i="9"/>
  <c r="V26" i="34"/>
  <c r="AJ52" i="33"/>
  <c r="S77" i="35"/>
  <c r="S77" i="31"/>
  <c r="AJ32" i="8"/>
  <c r="I53" i="21"/>
  <c r="I60" i="21" s="1"/>
  <c r="I99" i="21" s="1"/>
  <c r="I23" i="21"/>
  <c r="I35" i="21" s="1"/>
  <c r="AM27" i="10"/>
  <c r="O23" i="9"/>
  <c r="O35" i="9" s="1"/>
  <c r="AG88" i="31"/>
  <c r="AO21" i="34"/>
  <c r="AO51" i="34"/>
  <c r="BO82" i="19"/>
  <c r="AE32" i="9"/>
  <c r="AL20" i="10"/>
  <c r="AL50" i="10"/>
  <c r="AL34" i="1"/>
  <c r="F11" i="10"/>
  <c r="BT8" i="10"/>
  <c r="BT11" i="10" s="1"/>
  <c r="BO51" i="21"/>
  <c r="AT51" i="33"/>
  <c r="AE23" i="20"/>
  <c r="AE53" i="20"/>
  <c r="AE60" i="20" s="1"/>
  <c r="AE99" i="20" s="1"/>
  <c r="AT17" i="10"/>
  <c r="AR23" i="1"/>
  <c r="AR53" i="1"/>
  <c r="AR60" i="1" s="1"/>
  <c r="AR99" i="1" s="1"/>
  <c r="Q26" i="34"/>
  <c r="Q47" i="34"/>
  <c r="AX32" i="1"/>
  <c r="AC23" i="9"/>
  <c r="AC35" i="9" s="1"/>
  <c r="AJ29" i="1"/>
  <c r="AO29" i="1"/>
  <c r="AY47" i="10"/>
  <c r="AY26" i="10"/>
  <c r="BO80" i="34"/>
  <c r="R58" i="10"/>
  <c r="L75" i="35"/>
  <c r="L75" i="31"/>
  <c r="BA51" i="32"/>
  <c r="BA21" i="32"/>
  <c r="AT32" i="21"/>
  <c r="BI26" i="27"/>
  <c r="AZ103" i="22"/>
  <c r="BA103" i="22"/>
  <c r="BF53" i="25"/>
  <c r="BF60" i="25" s="1"/>
  <c r="BF99" i="25" s="1"/>
  <c r="BF23" i="25"/>
  <c r="BF23" i="29"/>
  <c r="BF35" i="29" s="1"/>
  <c r="BF53" i="29"/>
  <c r="BF60" i="29" s="1"/>
  <c r="AZ11" i="27"/>
  <c r="BF52" i="27"/>
  <c r="BF22" i="27"/>
  <c r="BE47" i="27"/>
  <c r="BE26" i="27"/>
  <c r="BK51" i="27"/>
  <c r="BK21" i="27"/>
  <c r="BJ23" i="20"/>
  <c r="BJ53" i="20"/>
  <c r="BJ60" i="20" s="1"/>
  <c r="BJ99" i="20" s="1"/>
  <c r="BJ33" i="30"/>
  <c r="BA53" i="28"/>
  <c r="BA23" i="28"/>
  <c r="BD23" i="22"/>
  <c r="J20" i="34"/>
  <c r="BK34" i="30"/>
  <c r="BF33" i="30"/>
  <c r="BE53" i="28"/>
  <c r="BE60" i="28" s="1"/>
  <c r="BE99" i="28" s="1"/>
  <c r="BJ53" i="25"/>
  <c r="BJ60" i="25" s="1"/>
  <c r="BJ23" i="25"/>
  <c r="BB33" i="25"/>
  <c r="AO92" i="31"/>
  <c r="BE34" i="30"/>
  <c r="BJ34" i="30"/>
  <c r="BD50" i="23"/>
  <c r="AZ23" i="25"/>
  <c r="AZ53" i="25"/>
  <c r="AZ60" i="25" s="1"/>
  <c r="BE50" i="23"/>
  <c r="BE20" i="23"/>
  <c r="BA34" i="24"/>
  <c r="BD33" i="22"/>
  <c r="BF93" i="19"/>
  <c r="BA11" i="19"/>
  <c r="AY93" i="32"/>
  <c r="BJ81" i="31"/>
  <c r="BJ81" i="35"/>
  <c r="AZ33" i="1"/>
  <c r="BB83" i="10"/>
  <c r="BF52" i="34"/>
  <c r="BF22" i="34"/>
  <c r="BF34" i="34" s="1"/>
  <c r="BI53" i="24"/>
  <c r="BI60" i="24" s="1"/>
  <c r="BH11" i="33"/>
  <c r="BH50" i="10"/>
  <c r="BH20" i="10"/>
  <c r="BC63" i="35"/>
  <c r="BC63" i="31"/>
  <c r="BD17" i="32"/>
  <c r="BD14" i="35"/>
  <c r="BD14" i="31"/>
  <c r="BJ89" i="32"/>
  <c r="BJ86" i="35"/>
  <c r="BJ86" i="31"/>
  <c r="BE78" i="31"/>
  <c r="BE78" i="35"/>
  <c r="BD17" i="33"/>
  <c r="BD29" i="33" s="1"/>
  <c r="BF103" i="8"/>
  <c r="BG38" i="35"/>
  <c r="BG38" i="31"/>
  <c r="BG50" i="32"/>
  <c r="BG51" i="19"/>
  <c r="BG21" i="19"/>
  <c r="BI40" i="31"/>
  <c r="BI22" i="32"/>
  <c r="BI40" i="35"/>
  <c r="BH97" i="32"/>
  <c r="BH95" i="35"/>
  <c r="BH95" i="31"/>
  <c r="BA50" i="33"/>
  <c r="BA20" i="33"/>
  <c r="BD9" i="31"/>
  <c r="BD9" i="35"/>
  <c r="BD66" i="31"/>
  <c r="BD66" i="35"/>
  <c r="BP8" i="19"/>
  <c r="BB11" i="19"/>
  <c r="AZ56" i="31"/>
  <c r="AZ56" i="35"/>
  <c r="BA38" i="35"/>
  <c r="BD23" i="8"/>
  <c r="BD53" i="8"/>
  <c r="BD60" i="8" s="1"/>
  <c r="BD99" i="8" s="1"/>
  <c r="BH32" i="8"/>
  <c r="BB51" i="34"/>
  <c r="BB21" i="34"/>
  <c r="BB33" i="34" s="1"/>
  <c r="BA57" i="35"/>
  <c r="BA57" i="31"/>
  <c r="BJ8" i="35"/>
  <c r="BJ11" i="32"/>
  <c r="BJ8" i="31"/>
  <c r="BD51" i="32"/>
  <c r="BD21" i="32"/>
  <c r="BD33" i="32" s="1"/>
  <c r="BD39" i="35"/>
  <c r="BD39" i="31"/>
  <c r="BA67" i="31"/>
  <c r="BJ51" i="19"/>
  <c r="BJ21" i="19"/>
  <c r="BB51" i="32"/>
  <c r="BB21" i="32"/>
  <c r="BB39" i="35"/>
  <c r="BB39" i="31"/>
  <c r="BA73" i="35"/>
  <c r="BA73" i="31"/>
  <c r="BK83" i="32"/>
  <c r="BK63" i="31"/>
  <c r="BK63" i="35"/>
  <c r="BD76" i="31"/>
  <c r="BD76" i="35"/>
  <c r="BA93" i="32"/>
  <c r="BA40" i="35"/>
  <c r="BA22" i="32"/>
  <c r="BA52" i="32"/>
  <c r="BG44" i="35"/>
  <c r="BG44" i="31"/>
  <c r="BH27" i="19"/>
  <c r="BH68" i="31"/>
  <c r="BH68" i="35"/>
  <c r="BB34" i="20"/>
  <c r="BE47" i="19"/>
  <c r="BE26" i="19"/>
  <c r="BH23" i="20"/>
  <c r="BH53" i="20"/>
  <c r="BH60" i="20" s="1"/>
  <c r="BH99" i="20" s="1"/>
  <c r="BH75" i="35"/>
  <c r="AZ53" i="1"/>
  <c r="AZ60" i="1" s="1"/>
  <c r="AZ99" i="1" s="1"/>
  <c r="AZ23" i="1"/>
  <c r="BD53" i="9"/>
  <c r="BD60" i="9" s="1"/>
  <c r="BD23" i="9"/>
  <c r="BF9" i="35"/>
  <c r="BF9" i="31"/>
  <c r="BG46" i="35"/>
  <c r="BG46" i="31"/>
  <c r="BG66" i="31"/>
  <c r="BG66" i="35"/>
  <c r="BH81" i="35"/>
  <c r="BH81" i="31"/>
  <c r="AZ80" i="35"/>
  <c r="AZ80" i="31"/>
  <c r="BA63" i="35"/>
  <c r="BA63" i="31"/>
  <c r="BI53" i="1"/>
  <c r="BI60" i="1" s="1"/>
  <c r="BI99" i="1" s="1"/>
  <c r="BI23" i="1"/>
  <c r="BE39" i="31"/>
  <c r="BE21" i="32"/>
  <c r="BE39" i="35"/>
  <c r="BE40" i="35"/>
  <c r="BE40" i="31"/>
  <c r="BK93" i="19"/>
  <c r="BE33" i="20"/>
  <c r="BC17" i="19"/>
  <c r="BB28" i="10"/>
  <c r="BE47" i="34"/>
  <c r="BE26" i="34"/>
  <c r="BK93" i="33"/>
  <c r="BF14" i="35"/>
  <c r="BF14" i="31"/>
  <c r="BA17" i="32"/>
  <c r="BD63" i="35"/>
  <c r="BD63" i="31"/>
  <c r="BI11" i="10"/>
  <c r="BC77" i="31"/>
  <c r="BC77" i="35"/>
  <c r="AZ53" i="9"/>
  <c r="AZ60" i="9" s="1"/>
  <c r="AZ99" i="9" s="1"/>
  <c r="BI93" i="19"/>
  <c r="BK68" i="35"/>
  <c r="BK68" i="31"/>
  <c r="AZ71" i="35"/>
  <c r="AZ71" i="31"/>
  <c r="AZ93" i="33"/>
  <c r="BC47" i="10"/>
  <c r="BJ89" i="33"/>
  <c r="BJ91" i="31"/>
  <c r="BC96" i="31"/>
  <c r="BG26" i="34"/>
  <c r="BG11" i="23"/>
  <c r="BG23" i="9"/>
  <c r="BG53" i="9"/>
  <c r="BG60" i="9" s="1"/>
  <c r="BG99" i="9" s="1"/>
  <c r="BK17" i="23"/>
  <c r="BB33" i="8"/>
  <c r="BC32" i="8"/>
  <c r="BK53" i="1"/>
  <c r="BK60" i="1" s="1"/>
  <c r="BK99" i="1" s="1"/>
  <c r="BK23" i="1"/>
  <c r="BA11" i="34"/>
  <c r="BK26" i="34"/>
  <c r="BK47" i="34"/>
  <c r="BK17" i="10"/>
  <c r="BH47" i="34"/>
  <c r="BA23" i="8"/>
  <c r="BD32" i="21"/>
  <c r="BC93" i="33"/>
  <c r="BI23" i="8"/>
  <c r="BI53" i="8"/>
  <c r="BI60" i="8" s="1"/>
  <c r="BI99" i="8" s="1"/>
  <c r="AZ69" i="31"/>
  <c r="AZ69" i="35"/>
  <c r="BD97" i="32"/>
  <c r="BD95" i="35"/>
  <c r="BD95" i="31"/>
  <c r="BK65" i="35"/>
  <c r="BB29" i="20"/>
  <c r="BA16" i="31"/>
  <c r="BF97" i="32"/>
  <c r="BF95" i="31"/>
  <c r="BF95" i="35"/>
  <c r="BF32" i="20"/>
  <c r="BK40" i="35"/>
  <c r="BA11" i="10"/>
  <c r="BD11" i="33"/>
  <c r="BB41" i="10"/>
  <c r="BB50" i="10"/>
  <c r="BB20" i="10"/>
  <c r="BH52" i="19"/>
  <c r="BH10" i="31"/>
  <c r="BI74" i="35"/>
  <c r="BI74" i="31"/>
  <c r="BA33" i="8"/>
  <c r="BC20" i="10"/>
  <c r="BC32" i="10" s="1"/>
  <c r="BC50" i="10"/>
  <c r="BC41" i="10"/>
  <c r="BB47" i="33"/>
  <c r="BB26" i="33"/>
  <c r="AV21" i="27"/>
  <c r="AV23" i="30"/>
  <c r="Z103" i="29"/>
  <c r="AI97" i="27"/>
  <c r="AJ29" i="29"/>
  <c r="K33" i="28"/>
  <c r="AP58" i="27"/>
  <c r="L20" i="27"/>
  <c r="AB29" i="28"/>
  <c r="AV23" i="26"/>
  <c r="AK29" i="28"/>
  <c r="AN29" i="28"/>
  <c r="AQ50" i="23"/>
  <c r="AQ20" i="23"/>
  <c r="U29" i="28"/>
  <c r="Q21" i="23"/>
  <c r="Q51" i="23"/>
  <c r="W97" i="23"/>
  <c r="AO32" i="25"/>
  <c r="AU53" i="28"/>
  <c r="AU60" i="28" s="1"/>
  <c r="AM23" i="26"/>
  <c r="AB53" i="28"/>
  <c r="AB60" i="28" s="1"/>
  <c r="AB99" i="28" s="1"/>
  <c r="W20" i="23"/>
  <c r="AV53" i="24"/>
  <c r="AV60" i="24" s="1"/>
  <c r="AV99" i="24" s="1"/>
  <c r="J47" i="23"/>
  <c r="I20" i="27"/>
  <c r="AA89" i="23"/>
  <c r="O26" i="19"/>
  <c r="O47" i="19"/>
  <c r="AT52" i="23"/>
  <c r="AP20" i="23"/>
  <c r="AK33" i="24"/>
  <c r="AW93" i="19"/>
  <c r="W53" i="22"/>
  <c r="W60" i="22" s="1"/>
  <c r="W99" i="22" s="1"/>
  <c r="W23" i="22"/>
  <c r="W35" i="22" s="1"/>
  <c r="AX23" i="25"/>
  <c r="AX35" i="25" s="1"/>
  <c r="AF20" i="23"/>
  <c r="AF41" i="23"/>
  <c r="AF50" i="23"/>
  <c r="U52" i="27"/>
  <c r="U97" i="23"/>
  <c r="AV32" i="22"/>
  <c r="AA32" i="22"/>
  <c r="R47" i="19"/>
  <c r="R26" i="19"/>
  <c r="E52" i="23"/>
  <c r="E22" i="23"/>
  <c r="E34" i="23" s="1"/>
  <c r="AV50" i="23"/>
  <c r="AC51" i="19"/>
  <c r="AC21" i="19"/>
  <c r="W44" i="35"/>
  <c r="W26" i="32"/>
  <c r="W44" i="31"/>
  <c r="T27" i="19"/>
  <c r="L26" i="33"/>
  <c r="L47" i="33"/>
  <c r="W17" i="10"/>
  <c r="AC53" i="1"/>
  <c r="AC60" i="1" s="1"/>
  <c r="AC99" i="1" s="1"/>
  <c r="AQ28" i="19"/>
  <c r="AP23" i="21"/>
  <c r="AP53" i="21"/>
  <c r="AP60" i="21" s="1"/>
  <c r="AP99" i="21" s="1"/>
  <c r="AW11" i="19"/>
  <c r="M53" i="21"/>
  <c r="M60" i="21" s="1"/>
  <c r="M99" i="21" s="1"/>
  <c r="M23" i="21"/>
  <c r="AS34" i="20"/>
  <c r="H45" i="31"/>
  <c r="H27" i="32"/>
  <c r="H45" i="35"/>
  <c r="AU53" i="22"/>
  <c r="AU60" i="22" s="1"/>
  <c r="AU99" i="22" s="1"/>
  <c r="AU23" i="22"/>
  <c r="AP29" i="21"/>
  <c r="F11" i="23"/>
  <c r="BT8" i="23"/>
  <c r="BT11" i="23" s="1"/>
  <c r="Y33" i="22"/>
  <c r="R51" i="23"/>
  <c r="BT8" i="19"/>
  <c r="BT11" i="19" s="1"/>
  <c r="F11" i="19"/>
  <c r="M70" i="35"/>
  <c r="M70" i="31"/>
  <c r="G53" i="21"/>
  <c r="G60" i="21" s="1"/>
  <c r="G23" i="21"/>
  <c r="Q45" i="35"/>
  <c r="Q27" i="32"/>
  <c r="Q45" i="31"/>
  <c r="AT23" i="20"/>
  <c r="AT53" i="20"/>
  <c r="AT60" i="20" s="1"/>
  <c r="AT99" i="20" s="1"/>
  <c r="U26" i="34"/>
  <c r="U47" i="34"/>
  <c r="AJ70" i="35"/>
  <c r="AJ70" i="31"/>
  <c r="Q50" i="34"/>
  <c r="Q41" i="34"/>
  <c r="Q20" i="34"/>
  <c r="BW14" i="10"/>
  <c r="AN17" i="10"/>
  <c r="AV53" i="9"/>
  <c r="AV60" i="9" s="1"/>
  <c r="AV99" i="9" s="1"/>
  <c r="AV23" i="9"/>
  <c r="AV35" i="9" s="1"/>
  <c r="AK93" i="32"/>
  <c r="AK91" i="35"/>
  <c r="AK91" i="31"/>
  <c r="AA34" i="24"/>
  <c r="BO50" i="8"/>
  <c r="S17" i="34"/>
  <c r="AW47" i="23"/>
  <c r="AW26" i="23"/>
  <c r="D53" i="21"/>
  <c r="D60" i="21" s="1"/>
  <c r="AD88" i="31"/>
  <c r="AD88" i="35"/>
  <c r="AE17" i="34"/>
  <c r="AK72" i="35"/>
  <c r="AK72" i="31"/>
  <c r="T28" i="33"/>
  <c r="Q52" i="19"/>
  <c r="Q22" i="19"/>
  <c r="AY103" i="21"/>
  <c r="AB21" i="19"/>
  <c r="AB51" i="19"/>
  <c r="AI52" i="19"/>
  <c r="AI22" i="19"/>
  <c r="BO91" i="34"/>
  <c r="AN93" i="34"/>
  <c r="AP32" i="22"/>
  <c r="AM93" i="10"/>
  <c r="AH103" i="20"/>
  <c r="AN52" i="19"/>
  <c r="AO53" i="20"/>
  <c r="AO60" i="20" s="1"/>
  <c r="AO23" i="20"/>
  <c r="AO35" i="20" s="1"/>
  <c r="AJ86" i="35"/>
  <c r="AJ86" i="31"/>
  <c r="AJ89" i="32"/>
  <c r="AI32" i="24"/>
  <c r="AE66" i="35"/>
  <c r="AE66" i="31"/>
  <c r="U51" i="19"/>
  <c r="U21" i="19"/>
  <c r="S26" i="34"/>
  <c r="P53" i="21"/>
  <c r="P60" i="21" s="1"/>
  <c r="P99" i="21" s="1"/>
  <c r="AK52" i="34"/>
  <c r="AK22" i="34"/>
  <c r="AK34" i="34" s="1"/>
  <c r="AA40" i="31"/>
  <c r="AA40" i="35"/>
  <c r="S50" i="34"/>
  <c r="S20" i="34"/>
  <c r="T75" i="31"/>
  <c r="AJ82" i="35"/>
  <c r="AJ82" i="31"/>
  <c r="BO86" i="10"/>
  <c r="AA17" i="19"/>
  <c r="AJ34" i="21"/>
  <c r="AB76" i="35"/>
  <c r="V34" i="20"/>
  <c r="AF29" i="8"/>
  <c r="Z22" i="33"/>
  <c r="Z52" i="33"/>
  <c r="AV87" i="35"/>
  <c r="T38" i="35"/>
  <c r="X81" i="31"/>
  <c r="X81" i="35"/>
  <c r="AR77" i="35"/>
  <c r="AR77" i="31"/>
  <c r="H32" i="22"/>
  <c r="AA26" i="33"/>
  <c r="AA47" i="33"/>
  <c r="AX50" i="19"/>
  <c r="V27" i="19"/>
  <c r="W80" i="35"/>
  <c r="W80" i="31"/>
  <c r="AI26" i="10"/>
  <c r="AP47" i="10"/>
  <c r="AP26" i="10"/>
  <c r="AT89" i="34"/>
  <c r="AC89" i="10"/>
  <c r="AF82" i="31"/>
  <c r="AF82" i="35"/>
  <c r="D72" i="35"/>
  <c r="D72" i="31"/>
  <c r="AG41" i="32"/>
  <c r="AG20" i="32"/>
  <c r="O52" i="10"/>
  <c r="O22" i="10"/>
  <c r="BO77" i="10"/>
  <c r="M93" i="32"/>
  <c r="I53" i="1"/>
  <c r="I60" i="1" s="1"/>
  <c r="I99" i="1" s="1"/>
  <c r="I23" i="1"/>
  <c r="AN103" i="20"/>
  <c r="AU51" i="19"/>
  <c r="P52" i="19"/>
  <c r="P22" i="19"/>
  <c r="AG40" i="31"/>
  <c r="AG52" i="34"/>
  <c r="J17" i="34"/>
  <c r="I21" i="32"/>
  <c r="I33" i="32" s="1"/>
  <c r="I51" i="32"/>
  <c r="AH9" i="35"/>
  <c r="AH9" i="31"/>
  <c r="AK103" i="9"/>
  <c r="AF17" i="32"/>
  <c r="AF14" i="35"/>
  <c r="AF14" i="31"/>
  <c r="AK47" i="32"/>
  <c r="L11" i="10"/>
  <c r="AM103" i="21"/>
  <c r="Q33" i="20"/>
  <c r="F47" i="32"/>
  <c r="F29" i="32" s="1"/>
  <c r="I89" i="10"/>
  <c r="X89" i="19"/>
  <c r="X23" i="1"/>
  <c r="X35" i="1" s="1"/>
  <c r="X53" i="1"/>
  <c r="X60" i="1" s="1"/>
  <c r="X99" i="1" s="1"/>
  <c r="AU50" i="10"/>
  <c r="F27" i="10"/>
  <c r="Z70" i="31"/>
  <c r="AO58" i="33"/>
  <c r="R77" i="31"/>
  <c r="AC47" i="32"/>
  <c r="AK51" i="32"/>
  <c r="AK45" i="35"/>
  <c r="AK27" i="32"/>
  <c r="AK45" i="31"/>
  <c r="AQ92" i="31"/>
  <c r="V29" i="1"/>
  <c r="Z23" i="20"/>
  <c r="Z35" i="20" s="1"/>
  <c r="Z53" i="20"/>
  <c r="Z60" i="20" s="1"/>
  <c r="AI80" i="35"/>
  <c r="I53" i="9"/>
  <c r="I60" i="9" s="1"/>
  <c r="I99" i="9" s="1"/>
  <c r="AO75" i="35"/>
  <c r="AO75" i="31"/>
  <c r="Z78" i="35"/>
  <c r="Z78" i="31"/>
  <c r="AK23" i="20"/>
  <c r="O73" i="35"/>
  <c r="O73" i="31"/>
  <c r="AX29" i="20"/>
  <c r="Y21" i="10"/>
  <c r="Y33" i="10" s="1"/>
  <c r="Y51" i="10"/>
  <c r="W46" i="31"/>
  <c r="W46" i="35"/>
  <c r="E86" i="35"/>
  <c r="E86" i="31"/>
  <c r="H21" i="33"/>
  <c r="H51" i="33"/>
  <c r="G86" i="35"/>
  <c r="G86" i="31"/>
  <c r="M23" i="8"/>
  <c r="AW27" i="23"/>
  <c r="AK28" i="10"/>
  <c r="AX26" i="23"/>
  <c r="L32" i="1"/>
  <c r="AI93" i="32"/>
  <c r="AI91" i="35"/>
  <c r="AI91" i="31"/>
  <c r="AV33" i="8"/>
  <c r="AV10" i="35"/>
  <c r="AV10" i="31"/>
  <c r="AF26" i="19"/>
  <c r="AQ39" i="31"/>
  <c r="AQ51" i="32"/>
  <c r="AQ39" i="35"/>
  <c r="AQ21" i="32"/>
  <c r="H95" i="31"/>
  <c r="H95" i="35"/>
  <c r="Q53" i="1"/>
  <c r="Q60" i="1" s="1"/>
  <c r="Q99" i="1" s="1"/>
  <c r="Q23" i="1"/>
  <c r="AE86" i="35"/>
  <c r="AE86" i="31"/>
  <c r="M34" i="8"/>
  <c r="X97" i="10"/>
  <c r="M40" i="35"/>
  <c r="AF22" i="33"/>
  <c r="AE63" i="31"/>
  <c r="AE63" i="35"/>
  <c r="G57" i="35"/>
  <c r="G57" i="31"/>
  <c r="AY11" i="10"/>
  <c r="AF23" i="8"/>
  <c r="AF53" i="8"/>
  <c r="AF60" i="8" s="1"/>
  <c r="AF99" i="8" s="1"/>
  <c r="S41" i="32"/>
  <c r="S50" i="32"/>
  <c r="AI27" i="32"/>
  <c r="H34" i="9"/>
  <c r="D22" i="33"/>
  <c r="D52" i="33"/>
  <c r="AV27" i="32"/>
  <c r="AV45" i="31"/>
  <c r="G20" i="19"/>
  <c r="W21" i="32"/>
  <c r="AA11" i="10"/>
  <c r="J53" i="8"/>
  <c r="J60" i="8" s="1"/>
  <c r="J99" i="8" s="1"/>
  <c r="J23" i="8"/>
  <c r="J35" i="8" s="1"/>
  <c r="T17" i="19"/>
  <c r="Y51" i="34"/>
  <c r="U58" i="32"/>
  <c r="U56" i="35"/>
  <c r="U56" i="31"/>
  <c r="L27" i="19"/>
  <c r="AV89" i="19"/>
  <c r="Z72" i="35"/>
  <c r="Z72" i="31"/>
  <c r="AI16" i="35"/>
  <c r="AI16" i="31"/>
  <c r="AH29" i="9"/>
  <c r="AL103" i="8"/>
  <c r="V52" i="10"/>
  <c r="V22" i="10"/>
  <c r="W93" i="10"/>
  <c r="O27" i="19"/>
  <c r="Q97" i="32"/>
  <c r="Q95" i="31"/>
  <c r="Q95" i="35"/>
  <c r="AV28" i="32"/>
  <c r="AV46" i="35"/>
  <c r="AV46" i="31"/>
  <c r="U95" i="31"/>
  <c r="U95" i="35"/>
  <c r="AC11" i="32"/>
  <c r="AD103" i="32" s="1"/>
  <c r="AC8" i="31"/>
  <c r="AC8" i="35"/>
  <c r="W27" i="10"/>
  <c r="AJ93" i="10"/>
  <c r="AT53" i="8"/>
  <c r="AT60" i="8" s="1"/>
  <c r="AT99" i="8" s="1"/>
  <c r="AT23" i="8"/>
  <c r="AT21" i="10"/>
  <c r="AT51" i="10"/>
  <c r="F10" i="31"/>
  <c r="BT10" i="32"/>
  <c r="F10" i="35"/>
  <c r="BT10" i="35" s="1"/>
  <c r="D11" i="10"/>
  <c r="AX29" i="8"/>
  <c r="AB23" i="1"/>
  <c r="AB53" i="1"/>
  <c r="AB60" i="1" s="1"/>
  <c r="AB99" i="1" s="1"/>
  <c r="Z97" i="10"/>
  <c r="E17" i="10"/>
  <c r="AX51" i="10"/>
  <c r="AX21" i="10"/>
  <c r="AF21" i="10"/>
  <c r="AF51" i="10"/>
  <c r="AP34" i="9"/>
  <c r="H51" i="19"/>
  <c r="AF32" i="9"/>
  <c r="AR45" i="35"/>
  <c r="AR45" i="31"/>
  <c r="M17" i="19"/>
  <c r="AG34" i="1"/>
  <c r="K53" i="9"/>
  <c r="K23" i="9"/>
  <c r="Q28" i="33"/>
  <c r="H10" i="31"/>
  <c r="H10" i="35"/>
  <c r="AA32" i="1"/>
  <c r="AH47" i="10"/>
  <c r="AU34" i="8"/>
  <c r="E11" i="10"/>
  <c r="Z11" i="34"/>
  <c r="N97" i="32"/>
  <c r="AR93" i="10"/>
  <c r="N51" i="19"/>
  <c r="N21" i="19"/>
  <c r="AO26" i="33"/>
  <c r="AH93" i="32"/>
  <c r="X93" i="10"/>
  <c r="AH27" i="32"/>
  <c r="AH45" i="35"/>
  <c r="AH45" i="31"/>
  <c r="AS20" i="19"/>
  <c r="Q11" i="10"/>
  <c r="D29" i="1"/>
  <c r="AX17" i="10"/>
  <c r="AI53" i="8"/>
  <c r="AI60" i="8" s="1"/>
  <c r="AI99" i="8" s="1"/>
  <c r="AQ93" i="10"/>
  <c r="U77" i="31"/>
  <c r="AR52" i="33"/>
  <c r="H20" i="33"/>
  <c r="H41" i="33"/>
  <c r="I64" i="31"/>
  <c r="I64" i="35"/>
  <c r="AR28" i="10"/>
  <c r="AE11" i="10"/>
  <c r="S76" i="31"/>
  <c r="S76" i="35"/>
  <c r="F53" i="1"/>
  <c r="F60" i="1" s="1"/>
  <c r="F99" i="1" s="1"/>
  <c r="F23" i="1"/>
  <c r="F103" i="9"/>
  <c r="AM63" i="31"/>
  <c r="T8" i="31"/>
  <c r="T8" i="35"/>
  <c r="J77" i="31"/>
  <c r="AK17" i="33"/>
  <c r="AH27" i="19"/>
  <c r="Y20" i="33"/>
  <c r="Y32" i="33" s="1"/>
  <c r="P41" i="10"/>
  <c r="P20" i="10"/>
  <c r="P50" i="10"/>
  <c r="U27" i="10"/>
  <c r="V21" i="10"/>
  <c r="V33" i="10" s="1"/>
  <c r="V51" i="10"/>
  <c r="AR26" i="10"/>
  <c r="AW23" i="21"/>
  <c r="AW35" i="21" s="1"/>
  <c r="N103" i="21"/>
  <c r="P32" i="8"/>
  <c r="AQ20" i="33"/>
  <c r="AO53" i="9"/>
  <c r="AO60" i="9" s="1"/>
  <c r="AO99" i="9" s="1"/>
  <c r="AO23" i="9"/>
  <c r="AO33" i="8"/>
  <c r="AJ50" i="33"/>
  <c r="AJ41" i="33"/>
  <c r="AJ20" i="33"/>
  <c r="F86" i="35"/>
  <c r="F86" i="31"/>
  <c r="L93" i="34"/>
  <c r="BO39" i="10"/>
  <c r="AN21" i="10"/>
  <c r="AN51" i="10"/>
  <c r="AE53" i="9"/>
  <c r="AE60" i="9" s="1"/>
  <c r="AE99" i="9" s="1"/>
  <c r="AE23" i="9"/>
  <c r="AL32" i="1"/>
  <c r="Z93" i="34"/>
  <c r="F8" i="35"/>
  <c r="F8" i="31"/>
  <c r="F11" i="32"/>
  <c r="BT8" i="32"/>
  <c r="K47" i="33"/>
  <c r="I26" i="19"/>
  <c r="Q52" i="34"/>
  <c r="AU28" i="33"/>
  <c r="K21" i="10"/>
  <c r="AJ103" i="1"/>
  <c r="AR20" i="10"/>
  <c r="AR50" i="10"/>
  <c r="AR41" i="10"/>
  <c r="AN28" i="10"/>
  <c r="AX20" i="32"/>
  <c r="AO26" i="10"/>
  <c r="AY26" i="32"/>
  <c r="AY47" i="32"/>
  <c r="X50" i="34"/>
  <c r="AD38" i="35"/>
  <c r="AD38" i="31"/>
  <c r="K50" i="10"/>
  <c r="BI89" i="23"/>
  <c r="AZ53" i="24"/>
  <c r="AZ23" i="24"/>
  <c r="AT53" i="21"/>
  <c r="AT60" i="21" s="1"/>
  <c r="AT99" i="21" s="1"/>
  <c r="BF23" i="30"/>
  <c r="BI53" i="26"/>
  <c r="BI60" i="26" s="1"/>
  <c r="BI99" i="26" s="1"/>
  <c r="BI23" i="26"/>
  <c r="BH53" i="25"/>
  <c r="BG92" i="35"/>
  <c r="BG92" i="31"/>
  <c r="BE11" i="27"/>
  <c r="BF47" i="23"/>
  <c r="BF26" i="23"/>
  <c r="BF33" i="26"/>
  <c r="AZ52" i="23"/>
  <c r="AZ22" i="23"/>
  <c r="BK51" i="23"/>
  <c r="BK21" i="23"/>
  <c r="AB15" i="35"/>
  <c r="BG53" i="28"/>
  <c r="BG23" i="28"/>
  <c r="BB22" i="27"/>
  <c r="BJ22" i="23"/>
  <c r="AZ47" i="34"/>
  <c r="BE50" i="27"/>
  <c r="BE20" i="27"/>
  <c r="BB23" i="28"/>
  <c r="BD53" i="24"/>
  <c r="BD60" i="24" s="1"/>
  <c r="BD99" i="24" s="1"/>
  <c r="BD23" i="24"/>
  <c r="BD11" i="23"/>
  <c r="BH103" i="22"/>
  <c r="BF53" i="22"/>
  <c r="BF60" i="22" s="1"/>
  <c r="BF99" i="22" s="1"/>
  <c r="BF23" i="22"/>
  <c r="BB23" i="21"/>
  <c r="BD29" i="24"/>
  <c r="BE53" i="24"/>
  <c r="BE60" i="24" s="1"/>
  <c r="BD33" i="25"/>
  <c r="BC32" i="22"/>
  <c r="BD29" i="30"/>
  <c r="BJ97" i="23"/>
  <c r="BA53" i="26"/>
  <c r="BA60" i="26" s="1"/>
  <c r="BA23" i="26"/>
  <c r="BA35" i="26" s="1"/>
  <c r="BG103" i="22"/>
  <c r="BB103" i="25"/>
  <c r="BJ29" i="24"/>
  <c r="AZ21" i="10"/>
  <c r="AZ51" i="10"/>
  <c r="BB63" i="31"/>
  <c r="BB63" i="35"/>
  <c r="BI41" i="23"/>
  <c r="BI50" i="23"/>
  <c r="BE82" i="31"/>
  <c r="BG34" i="21"/>
  <c r="BC83" i="10"/>
  <c r="BG56" i="31"/>
  <c r="BG56" i="35"/>
  <c r="BB88" i="35"/>
  <c r="BB88" i="31"/>
  <c r="AZ63" i="35"/>
  <c r="AZ63" i="31"/>
  <c r="BG41" i="33"/>
  <c r="BG41" i="10"/>
  <c r="BG50" i="10"/>
  <c r="BG20" i="10"/>
  <c r="BG10" i="35"/>
  <c r="BF52" i="10"/>
  <c r="BF22" i="10"/>
  <c r="BD65" i="35"/>
  <c r="BD65" i="31"/>
  <c r="BC78" i="31"/>
  <c r="BH47" i="32"/>
  <c r="BH28" i="32"/>
  <c r="BH46" i="31"/>
  <c r="BH46" i="35"/>
  <c r="BA53" i="8"/>
  <c r="BA60" i="8" s="1"/>
  <c r="BA99" i="8" s="1"/>
  <c r="BE47" i="10"/>
  <c r="BE26" i="10"/>
  <c r="BI52" i="19"/>
  <c r="BI22" i="19"/>
  <c r="BB74" i="31"/>
  <c r="BE41" i="10"/>
  <c r="BE50" i="10"/>
  <c r="BD81" i="31"/>
  <c r="BD81" i="35"/>
  <c r="BC103" i="20"/>
  <c r="BB28" i="19"/>
  <c r="BK103" i="1"/>
  <c r="BH76" i="35"/>
  <c r="BH76" i="31"/>
  <c r="BC9" i="35"/>
  <c r="BA97" i="32"/>
  <c r="BA95" i="31"/>
  <c r="BA95" i="35"/>
  <c r="BH51" i="34"/>
  <c r="BK52" i="23"/>
  <c r="BK22" i="23"/>
  <c r="BJ93" i="19"/>
  <c r="BD51" i="10"/>
  <c r="BD21" i="10"/>
  <c r="BE88" i="31"/>
  <c r="BE88" i="35"/>
  <c r="BI87" i="31"/>
  <c r="BJ20" i="10"/>
  <c r="BJ50" i="10"/>
  <c r="BJ41" i="10"/>
  <c r="BF17" i="33"/>
  <c r="BE75" i="35"/>
  <c r="BD51" i="34"/>
  <c r="BD21" i="34"/>
  <c r="BA27" i="33"/>
  <c r="BA34" i="8"/>
  <c r="BC92" i="35"/>
  <c r="BC92" i="31"/>
  <c r="BH52" i="32"/>
  <c r="BJ28" i="33"/>
  <c r="BG17" i="10"/>
  <c r="BJ66" i="31"/>
  <c r="BH53" i="22"/>
  <c r="BJ29" i="20"/>
  <c r="BG28" i="19"/>
  <c r="BI57" i="35"/>
  <c r="BC27" i="19"/>
  <c r="BA88" i="31"/>
  <c r="BA88" i="35"/>
  <c r="AZ41" i="10"/>
  <c r="AZ20" i="10"/>
  <c r="BJ17" i="33"/>
  <c r="BB58" i="34"/>
  <c r="BI75" i="35"/>
  <c r="BI75" i="31"/>
  <c r="BB22" i="10"/>
  <c r="BB52" i="10"/>
  <c r="BA83" i="10"/>
  <c r="BG32" i="8"/>
  <c r="BK11" i="33"/>
  <c r="BI65" i="35"/>
  <c r="BI65" i="31"/>
  <c r="AZ93" i="34"/>
  <c r="BI89" i="34"/>
  <c r="BG27" i="19"/>
  <c r="BB26" i="32"/>
  <c r="BB28" i="32"/>
  <c r="BF89" i="34"/>
  <c r="BD91" i="35"/>
  <c r="BD93" i="35" s="1"/>
  <c r="BD93" i="33"/>
  <c r="AZ65" i="35"/>
  <c r="AZ65" i="31"/>
  <c r="BI17" i="33"/>
  <c r="BB27" i="32"/>
  <c r="BB45" i="31"/>
  <c r="BB45" i="35"/>
  <c r="BD93" i="32"/>
  <c r="BG80" i="31"/>
  <c r="BG80" i="35"/>
  <c r="BJ63" i="35"/>
  <c r="BJ83" i="32"/>
  <c r="BJ63" i="31"/>
  <c r="BK47" i="10"/>
  <c r="BK26" i="10"/>
  <c r="BI9" i="35"/>
  <c r="BI9" i="31"/>
  <c r="BK81" i="31"/>
  <c r="BK81" i="35"/>
  <c r="BI69" i="31"/>
  <c r="BJ50" i="34"/>
  <c r="BJ20" i="34"/>
  <c r="BH103" i="24"/>
  <c r="BH78" i="35"/>
  <c r="BH78" i="31"/>
  <c r="AZ32" i="22"/>
  <c r="BD93" i="19"/>
  <c r="BD44" i="31"/>
  <c r="BC20" i="33"/>
  <c r="BC50" i="33"/>
  <c r="BC41" i="33"/>
  <c r="AZ32" i="8"/>
  <c r="BH79" i="31"/>
  <c r="BH79" i="35"/>
  <c r="BK66" i="35"/>
  <c r="BK66" i="31"/>
  <c r="BD47" i="10"/>
  <c r="BB65" i="35"/>
  <c r="BF93" i="10"/>
  <c r="BB15" i="35"/>
  <c r="BE68" i="31"/>
  <c r="BE68" i="35"/>
  <c r="BA17" i="33"/>
  <c r="BD23" i="21"/>
  <c r="BD53" i="21"/>
  <c r="BD60" i="21" s="1"/>
  <c r="BD99" i="21" s="1"/>
  <c r="BI26" i="10"/>
  <c r="BI50" i="33"/>
  <c r="BI20" i="33"/>
  <c r="BI97" i="32"/>
  <c r="BI95" i="35"/>
  <c r="BI95" i="31"/>
  <c r="BB47" i="19"/>
  <c r="AZ52" i="34"/>
  <c r="BI93" i="34"/>
  <c r="BF97" i="10"/>
  <c r="BA89" i="19"/>
  <c r="BF53" i="20"/>
  <c r="BF60" i="20" s="1"/>
  <c r="BF23" i="20"/>
  <c r="BH71" i="35"/>
  <c r="BF78" i="35"/>
  <c r="BF78" i="31"/>
  <c r="BI27" i="10"/>
  <c r="BH51" i="33"/>
  <c r="BH21" i="33"/>
  <c r="BA47" i="32"/>
  <c r="BA44" i="31"/>
  <c r="BH103" i="1"/>
  <c r="BE11" i="19"/>
  <c r="BA41" i="32"/>
  <c r="BA50" i="32"/>
  <c r="BA71" i="31"/>
  <c r="BA71" i="35"/>
  <c r="BK51" i="10"/>
  <c r="BK21" i="10"/>
  <c r="BK33" i="10" s="1"/>
  <c r="BD47" i="19"/>
  <c r="BD26" i="19"/>
  <c r="BH80" i="31"/>
  <c r="BF71" i="31"/>
  <c r="BF71" i="35"/>
  <c r="AC23" i="29"/>
  <c r="Z50" i="27"/>
  <c r="M22" i="27"/>
  <c r="AH32" i="26"/>
  <c r="AU32" i="26"/>
  <c r="H11" i="23"/>
  <c r="F51" i="27"/>
  <c r="AC22" i="27"/>
  <c r="E26" i="27"/>
  <c r="AM23" i="22"/>
  <c r="AM35" i="22" s="1"/>
  <c r="V21" i="23"/>
  <c r="V33" i="23" s="1"/>
  <c r="V51" i="23"/>
  <c r="H50" i="23"/>
  <c r="AB47" i="23"/>
  <c r="P21" i="19"/>
  <c r="P51" i="19"/>
  <c r="AD32" i="25"/>
  <c r="D34" i="24"/>
  <c r="AN47" i="33"/>
  <c r="BO44" i="33"/>
  <c r="AN26" i="33"/>
  <c r="S23" i="20"/>
  <c r="S35" i="20" s="1"/>
  <c r="S53" i="20"/>
  <c r="S60" i="20" s="1"/>
  <c r="S99" i="20" s="1"/>
  <c r="J45" i="35"/>
  <c r="J27" i="34"/>
  <c r="AB23" i="22"/>
  <c r="AB53" i="22"/>
  <c r="AP82" i="35"/>
  <c r="AP82" i="31"/>
  <c r="W14" i="35"/>
  <c r="W14" i="31"/>
  <c r="AP21" i="10"/>
  <c r="AP51" i="10"/>
  <c r="Z74" i="35"/>
  <c r="Z74" i="31"/>
  <c r="AJ63" i="35"/>
  <c r="AJ63" i="31"/>
  <c r="AV53" i="21"/>
  <c r="AV60" i="21" s="1"/>
  <c r="AV99" i="21" s="1"/>
  <c r="AK95" i="35"/>
  <c r="AK95" i="31"/>
  <c r="AK97" i="32"/>
  <c r="AY52" i="34"/>
  <c r="AY22" i="34"/>
  <c r="AN66" i="35"/>
  <c r="AN66" i="31"/>
  <c r="AV52" i="23"/>
  <c r="AV22" i="23"/>
  <c r="AH23" i="9"/>
  <c r="AH53" i="9"/>
  <c r="AH60" i="9" s="1"/>
  <c r="AH99" i="9" s="1"/>
  <c r="AQ22" i="34"/>
  <c r="AQ52" i="34"/>
  <c r="AR10" i="31"/>
  <c r="AR10" i="35"/>
  <c r="AP52" i="10"/>
  <c r="AP22" i="10"/>
  <c r="L32" i="20"/>
  <c r="L91" i="35"/>
  <c r="L91" i="31"/>
  <c r="H51" i="34"/>
  <c r="H21" i="34"/>
  <c r="AC81" i="35"/>
  <c r="AC81" i="31"/>
  <c r="Q53" i="22"/>
  <c r="Q60" i="22" s="1"/>
  <c r="Q99" i="22" s="1"/>
  <c r="Q23" i="22"/>
  <c r="AI53" i="22"/>
  <c r="AI23" i="22"/>
  <c r="AR53" i="9"/>
  <c r="AR60" i="9" s="1"/>
  <c r="AR23" i="9"/>
  <c r="BO15" i="19"/>
  <c r="BW15" i="19"/>
  <c r="AT41" i="19"/>
  <c r="AT50" i="19"/>
  <c r="AB53" i="8"/>
  <c r="AB60" i="8" s="1"/>
  <c r="AB99" i="8" s="1"/>
  <c r="AB23" i="8"/>
  <c r="N21" i="33"/>
  <c r="N33" i="33" s="1"/>
  <c r="N51" i="33"/>
  <c r="AA52" i="23"/>
  <c r="AV34" i="25"/>
  <c r="AN53" i="8"/>
  <c r="AN60" i="8" s="1"/>
  <c r="AN99" i="8" s="1"/>
  <c r="AN23" i="8"/>
  <c r="W23" i="8"/>
  <c r="AD52" i="23"/>
  <c r="AR96" i="31"/>
  <c r="AR96" i="35"/>
  <c r="AL70" i="35"/>
  <c r="AL70" i="31"/>
  <c r="U27" i="19"/>
  <c r="AM47" i="32"/>
  <c r="AM44" i="31"/>
  <c r="AM26" i="32"/>
  <c r="AM44" i="35"/>
  <c r="Y88" i="35"/>
  <c r="Y88" i="31"/>
  <c r="P46" i="31"/>
  <c r="P28" i="34"/>
  <c r="AP23" i="22"/>
  <c r="AP35" i="22" s="1"/>
  <c r="Y46" i="31"/>
  <c r="Y28" i="32"/>
  <c r="Y46" i="35"/>
  <c r="Y52" i="35" s="1"/>
  <c r="AB32" i="25"/>
  <c r="AL21" i="32"/>
  <c r="AL39" i="31"/>
  <c r="AL51" i="32"/>
  <c r="AL39" i="35"/>
  <c r="AE51" i="10"/>
  <c r="AE21" i="10"/>
  <c r="X66" i="31"/>
  <c r="X66" i="35"/>
  <c r="AA22" i="33"/>
  <c r="AA52" i="33"/>
  <c r="I63" i="35"/>
  <c r="I63" i="31"/>
  <c r="T51" i="10"/>
  <c r="T21" i="10"/>
  <c r="W86" i="31"/>
  <c r="W86" i="35"/>
  <c r="J34" i="8"/>
  <c r="AN86" i="35"/>
  <c r="AN86" i="31"/>
  <c r="AO29" i="24"/>
  <c r="AF86" i="31"/>
  <c r="AA21" i="10"/>
  <c r="AA51" i="10"/>
  <c r="AH16" i="31"/>
  <c r="AH16" i="35"/>
  <c r="M47" i="33"/>
  <c r="M26" i="33"/>
  <c r="F52" i="34"/>
  <c r="AM89" i="10"/>
  <c r="N47" i="19"/>
  <c r="N26" i="19"/>
  <c r="AI44" i="35"/>
  <c r="AI44" i="31"/>
  <c r="N17" i="19"/>
  <c r="AQ21" i="33"/>
  <c r="AQ51" i="33"/>
  <c r="AU26" i="10"/>
  <c r="AU47" i="10"/>
  <c r="O40" i="35"/>
  <c r="O52" i="32"/>
  <c r="O22" i="32"/>
  <c r="K89" i="34"/>
  <c r="I32" i="1"/>
  <c r="D17" i="19"/>
  <c r="F53" i="9"/>
  <c r="F60" i="9" s="1"/>
  <c r="F99" i="9" s="1"/>
  <c r="F23" i="9"/>
  <c r="K51" i="19"/>
  <c r="K21" i="19"/>
  <c r="K33" i="19" s="1"/>
  <c r="AB10" i="35"/>
  <c r="AB10" i="31"/>
  <c r="AA57" i="35"/>
  <c r="AA57" i="31"/>
  <c r="AP17" i="33"/>
  <c r="U63" i="35"/>
  <c r="U63" i="31"/>
  <c r="T46" i="35"/>
  <c r="T46" i="31"/>
  <c r="I21" i="10"/>
  <c r="AC23" i="8"/>
  <c r="AF72" i="35"/>
  <c r="AF72" i="31"/>
  <c r="H47" i="10"/>
  <c r="H26" i="10"/>
  <c r="D53" i="8"/>
  <c r="D60" i="8" s="1"/>
  <c r="D99" i="8" s="1"/>
  <c r="D23" i="8"/>
  <c r="AV23" i="1"/>
  <c r="AV53" i="1"/>
  <c r="AV60" i="1" s="1"/>
  <c r="AV99" i="1" s="1"/>
  <c r="AA77" i="31"/>
  <c r="AA77" i="35"/>
  <c r="I87" i="35"/>
  <c r="AX32" i="21"/>
  <c r="X20" i="10"/>
  <c r="X50" i="10"/>
  <c r="X41" i="10"/>
  <c r="AY87" i="31"/>
  <c r="AY87" i="35"/>
  <c r="AW41" i="19"/>
  <c r="AW50" i="19"/>
  <c r="S103" i="1"/>
  <c r="AM23" i="8"/>
  <c r="R11" i="34"/>
  <c r="BS8" i="34"/>
  <c r="BS11" i="34" s="1"/>
  <c r="I80" i="35"/>
  <c r="I80" i="31"/>
  <c r="O53" i="8"/>
  <c r="O60" i="8" s="1"/>
  <c r="O99" i="8" s="1"/>
  <c r="O23" i="8"/>
  <c r="Z20" i="19"/>
  <c r="Z50" i="19"/>
  <c r="AQ29" i="8"/>
  <c r="AX71" i="31"/>
  <c r="AX71" i="35"/>
  <c r="AP14" i="35"/>
  <c r="AP14" i="31"/>
  <c r="U70" i="35"/>
  <c r="U70" i="31"/>
  <c r="X46" i="31"/>
  <c r="X46" i="35"/>
  <c r="AX29" i="24"/>
  <c r="AN17" i="34"/>
  <c r="AU28" i="19"/>
  <c r="T11" i="34"/>
  <c r="AJ66" i="35"/>
  <c r="AJ66" i="31"/>
  <c r="AC75" i="35"/>
  <c r="AC75" i="31"/>
  <c r="M57" i="35"/>
  <c r="M57" i="31"/>
  <c r="R34" i="9"/>
  <c r="O79" i="35"/>
  <c r="O79" i="31"/>
  <c r="AE89" i="10"/>
  <c r="R68" i="35"/>
  <c r="R68" i="31"/>
  <c r="AE17" i="19"/>
  <c r="AY97" i="19"/>
  <c r="AF28" i="32"/>
  <c r="S32" i="1"/>
  <c r="AH41" i="33"/>
  <c r="AH20" i="33"/>
  <c r="AH50" i="33"/>
  <c r="AO40" i="35"/>
  <c r="P70" i="35"/>
  <c r="Y21" i="33"/>
  <c r="Y51" i="33"/>
  <c r="AY53" i="9"/>
  <c r="AY60" i="9" s="1"/>
  <c r="AY99" i="9" s="1"/>
  <c r="AY23" i="9"/>
  <c r="AQ27" i="32"/>
  <c r="AQ45" i="35"/>
  <c r="O17" i="19"/>
  <c r="P69" i="35"/>
  <c r="P69" i="31"/>
  <c r="AK9" i="35"/>
  <c r="AK9" i="31"/>
  <c r="Z33" i="8"/>
  <c r="AK86" i="35"/>
  <c r="AK86" i="31"/>
  <c r="AT11" i="19"/>
  <c r="V11" i="33"/>
  <c r="V23" i="1"/>
  <c r="V53" i="1"/>
  <c r="V60" i="1" s="1"/>
  <c r="V99" i="1" s="1"/>
  <c r="D20" i="34"/>
  <c r="D41" i="34"/>
  <c r="D50" i="34"/>
  <c r="AJ91" i="35"/>
  <c r="AJ91" i="31"/>
  <c r="AJ93" i="31" s="1"/>
  <c r="AB67" i="35"/>
  <c r="AB67" i="31"/>
  <c r="U15" i="31"/>
  <c r="U15" i="35"/>
  <c r="AJ41" i="10"/>
  <c r="AJ20" i="10"/>
  <c r="AJ50" i="10"/>
  <c r="W51" i="19"/>
  <c r="Z97" i="32"/>
  <c r="Z95" i="35"/>
  <c r="Z95" i="31"/>
  <c r="AP52" i="34"/>
  <c r="AS58" i="10"/>
  <c r="AC96" i="31"/>
  <c r="AC96" i="35"/>
  <c r="AI64" i="35"/>
  <c r="AI64" i="31"/>
  <c r="AH51" i="10"/>
  <c r="AH21" i="10"/>
  <c r="Q33" i="1"/>
  <c r="P89" i="33"/>
  <c r="AN53" i="22"/>
  <c r="AN60" i="22" s="1"/>
  <c r="AF45" i="35"/>
  <c r="AF45" i="31"/>
  <c r="AW97" i="10"/>
  <c r="AQ26" i="34"/>
  <c r="O34" i="8"/>
  <c r="AR91" i="35"/>
  <c r="AR91" i="31"/>
  <c r="N33" i="20"/>
  <c r="AI41" i="10"/>
  <c r="AI50" i="10"/>
  <c r="AM21" i="10"/>
  <c r="AM51" i="10"/>
  <c r="R34" i="20"/>
  <c r="D26" i="10"/>
  <c r="D47" i="10"/>
  <c r="BO17" i="20"/>
  <c r="T34" i="20"/>
  <c r="AT97" i="32"/>
  <c r="AT95" i="35"/>
  <c r="AT95" i="31"/>
  <c r="P26" i="10"/>
  <c r="I53" i="8"/>
  <c r="I60" i="8" s="1"/>
  <c r="I23" i="8"/>
  <c r="AI50" i="19"/>
  <c r="AI20" i="19"/>
  <c r="R21" i="34"/>
  <c r="R51" i="34"/>
  <c r="AD45" i="31"/>
  <c r="AD45" i="35"/>
  <c r="H32" i="8"/>
  <c r="AE58" i="10"/>
  <c r="AL26" i="10"/>
  <c r="AL47" i="10"/>
  <c r="U17" i="33"/>
  <c r="AY33" i="1"/>
  <c r="AP77" i="31"/>
  <c r="AP77" i="35"/>
  <c r="AE76" i="31"/>
  <c r="AE76" i="35"/>
  <c r="S75" i="35"/>
  <c r="S75" i="31"/>
  <c r="AJ22" i="10"/>
  <c r="AJ52" i="10"/>
  <c r="AY22" i="10"/>
  <c r="U27" i="33"/>
  <c r="BT9" i="32"/>
  <c r="F9" i="35"/>
  <c r="BT9" i="35" s="1"/>
  <c r="F9" i="31"/>
  <c r="P77" i="35"/>
  <c r="P77" i="31"/>
  <c r="AV52" i="10"/>
  <c r="AV22" i="10"/>
  <c r="AV34" i="10" s="1"/>
  <c r="E80" i="35"/>
  <c r="V33" i="1"/>
  <c r="AW32" i="21"/>
  <c r="BT8" i="33"/>
  <c r="BT11" i="33" s="1"/>
  <c r="F11" i="33"/>
  <c r="P74" i="31"/>
  <c r="P74" i="35"/>
  <c r="P53" i="8"/>
  <c r="P60" i="8" s="1"/>
  <c r="P99" i="8" s="1"/>
  <c r="P23" i="8"/>
  <c r="AR63" i="31"/>
  <c r="AR63" i="35"/>
  <c r="AU97" i="33"/>
  <c r="J32" i="20"/>
  <c r="L32" i="22"/>
  <c r="D97" i="33"/>
  <c r="AP97" i="32"/>
  <c r="AP95" i="35"/>
  <c r="AU53" i="9"/>
  <c r="AU60" i="9" s="1"/>
  <c r="AU99" i="9" s="1"/>
  <c r="AU23" i="9"/>
  <c r="AU35" i="9" s="1"/>
  <c r="O32" i="9"/>
  <c r="AN33" i="1"/>
  <c r="AC80" i="31"/>
  <c r="AY22" i="33"/>
  <c r="AY34" i="33" s="1"/>
  <c r="AY52" i="33"/>
  <c r="AK53" i="9"/>
  <c r="AK60" i="9" s="1"/>
  <c r="AK99" i="9" s="1"/>
  <c r="Q34" i="9"/>
  <c r="K39" i="35"/>
  <c r="K39" i="31"/>
  <c r="AI11" i="10"/>
  <c r="AI58" i="34"/>
  <c r="AC20" i="34"/>
  <c r="K52" i="10"/>
  <c r="AY29" i="1"/>
  <c r="N10" i="35"/>
  <c r="N10" i="31"/>
  <c r="R56" i="31"/>
  <c r="R56" i="35"/>
  <c r="K38" i="35"/>
  <c r="K38" i="31"/>
  <c r="K50" i="32"/>
  <c r="K20" i="32"/>
  <c r="BK20" i="23"/>
  <c r="BK41" i="23"/>
  <c r="BK50" i="23"/>
  <c r="BA51" i="10"/>
  <c r="BA21" i="10"/>
  <c r="AF8" i="35"/>
  <c r="AF8" i="31"/>
  <c r="BH23" i="29"/>
  <c r="BH35" i="29" s="1"/>
  <c r="BH53" i="29"/>
  <c r="BI51" i="27"/>
  <c r="BI21" i="27"/>
  <c r="BI33" i="27" s="1"/>
  <c r="BK23" i="30"/>
  <c r="BK35" i="30" s="1"/>
  <c r="BK53" i="30"/>
  <c r="BK60" i="30" s="1"/>
  <c r="BB53" i="24"/>
  <c r="BB60" i="24" s="1"/>
  <c r="AV69" i="35"/>
  <c r="AV69" i="31"/>
  <c r="BJ53" i="30"/>
  <c r="BJ60" i="30" s="1"/>
  <c r="BJ23" i="30"/>
  <c r="BI52" i="23"/>
  <c r="BI22" i="23"/>
  <c r="AZ50" i="27"/>
  <c r="AZ20" i="27"/>
  <c r="BF20" i="27"/>
  <c r="BF41" i="27"/>
  <c r="BF50" i="27"/>
  <c r="AL17" i="10"/>
  <c r="BA22" i="19"/>
  <c r="BA34" i="19" s="1"/>
  <c r="BA52" i="19"/>
  <c r="BG41" i="27"/>
  <c r="BG20" i="27"/>
  <c r="J32" i="9"/>
  <c r="BI53" i="30"/>
  <c r="BI60" i="30" s="1"/>
  <c r="BI99" i="30" s="1"/>
  <c r="BI23" i="30"/>
  <c r="BB20" i="27"/>
  <c r="BB50" i="27"/>
  <c r="BH52" i="23"/>
  <c r="BH22" i="23"/>
  <c r="BD41" i="23"/>
  <c r="BD20" i="23"/>
  <c r="BI11" i="23"/>
  <c r="BH29" i="30"/>
  <c r="BF32" i="29"/>
  <c r="BK47" i="27"/>
  <c r="BK26" i="27"/>
  <c r="BE33" i="29"/>
  <c r="BE23" i="26"/>
  <c r="BE32" i="24"/>
  <c r="BE33" i="22"/>
  <c r="BE53" i="21"/>
  <c r="BE60" i="21" s="1"/>
  <c r="BE99" i="21" s="1"/>
  <c r="BH51" i="23"/>
  <c r="BH21" i="23"/>
  <c r="BH33" i="23" s="1"/>
  <c r="BF23" i="24"/>
  <c r="BF35" i="24" s="1"/>
  <c r="BF53" i="24"/>
  <c r="BF60" i="24" s="1"/>
  <c r="BJ41" i="27"/>
  <c r="BJ50" i="27"/>
  <c r="BG33" i="26"/>
  <c r="BE53" i="30"/>
  <c r="BE60" i="30" s="1"/>
  <c r="BE23" i="30"/>
  <c r="BI32" i="30"/>
  <c r="BC52" i="23"/>
  <c r="BA11" i="23"/>
  <c r="BJ26" i="23"/>
  <c r="BG17" i="23"/>
  <c r="BC21" i="33"/>
  <c r="BC51" i="33"/>
  <c r="BD20" i="32"/>
  <c r="BD41" i="32"/>
  <c r="BD38" i="31"/>
  <c r="BD50" i="32"/>
  <c r="BC103" i="21"/>
  <c r="BH53" i="1"/>
  <c r="BH60" i="1" s="1"/>
  <c r="BH99" i="1" s="1"/>
  <c r="BH23" i="1"/>
  <c r="BB81" i="31"/>
  <c r="BB81" i="35"/>
  <c r="BC23" i="9"/>
  <c r="BC53" i="9"/>
  <c r="BC60" i="9" s="1"/>
  <c r="BC99" i="9" s="1"/>
  <c r="BE20" i="33"/>
  <c r="BE41" i="33"/>
  <c r="BA47" i="33"/>
  <c r="BA26" i="33"/>
  <c r="BA27" i="10"/>
  <c r="BJ17" i="19"/>
  <c r="AZ40" i="35"/>
  <c r="AZ22" i="32"/>
  <c r="AZ40" i="31"/>
  <c r="BK23" i="22"/>
  <c r="BK53" i="22"/>
  <c r="BK60" i="22" s="1"/>
  <c r="BK99" i="22" s="1"/>
  <c r="BF29" i="22"/>
  <c r="BH52" i="33"/>
  <c r="BH22" i="33"/>
  <c r="BB50" i="33"/>
  <c r="BB20" i="33"/>
  <c r="BB41" i="33"/>
  <c r="BB83" i="33"/>
  <c r="BH44" i="35"/>
  <c r="BH44" i="31"/>
  <c r="AZ51" i="19"/>
  <c r="BK86" i="31"/>
  <c r="BG74" i="31"/>
  <c r="BF40" i="31"/>
  <c r="BF22" i="32"/>
  <c r="BF52" i="32"/>
  <c r="BF40" i="35"/>
  <c r="BC67" i="31"/>
  <c r="BC67" i="35"/>
  <c r="BJ77" i="35"/>
  <c r="BJ77" i="31"/>
  <c r="BH72" i="31"/>
  <c r="BK9" i="31"/>
  <c r="BK9" i="35"/>
  <c r="BE89" i="34"/>
  <c r="BH86" i="31"/>
  <c r="BH86" i="35"/>
  <c r="BH89" i="32"/>
  <c r="BJ32" i="1"/>
  <c r="BD15" i="31"/>
  <c r="BB68" i="31"/>
  <c r="BB68" i="35"/>
  <c r="BE96" i="35"/>
  <c r="BE96" i="31"/>
  <c r="BH22" i="10"/>
  <c r="BH52" i="10"/>
  <c r="BB103" i="21"/>
  <c r="AZ17" i="33"/>
  <c r="BK97" i="10"/>
  <c r="BP8" i="33"/>
  <c r="BP11" i="33" s="1"/>
  <c r="BB11" i="33"/>
  <c r="BC58" i="33"/>
  <c r="BH87" i="31"/>
  <c r="BK96" i="31"/>
  <c r="BH47" i="10"/>
  <c r="BH96" i="31"/>
  <c r="BH96" i="35"/>
  <c r="BG103" i="9"/>
  <c r="BC27" i="33"/>
  <c r="AZ76" i="31"/>
  <c r="AZ76" i="35"/>
  <c r="BH65" i="35"/>
  <c r="BH65" i="31"/>
  <c r="BH51" i="10"/>
  <c r="BB40" i="35"/>
  <c r="BB52" i="32"/>
  <c r="BB22" i="32"/>
  <c r="BB34" i="32" s="1"/>
  <c r="BB40" i="31"/>
  <c r="BG50" i="33"/>
  <c r="BG20" i="33"/>
  <c r="BI16" i="31"/>
  <c r="BI16" i="35"/>
  <c r="BH53" i="9"/>
  <c r="BH60" i="9" s="1"/>
  <c r="BH23" i="9"/>
  <c r="BE72" i="35"/>
  <c r="BE72" i="31"/>
  <c r="BE22" i="10"/>
  <c r="BE34" i="10" s="1"/>
  <c r="BE52" i="10"/>
  <c r="BE71" i="31"/>
  <c r="BE71" i="35"/>
  <c r="BH28" i="19"/>
  <c r="BH34" i="19" s="1"/>
  <c r="BD41" i="19"/>
  <c r="BD50" i="19"/>
  <c r="BD20" i="19"/>
  <c r="BD32" i="19" s="1"/>
  <c r="BC28" i="10"/>
  <c r="BH9" i="35"/>
  <c r="BB17" i="10"/>
  <c r="AZ28" i="32"/>
  <c r="AZ46" i="35"/>
  <c r="BD74" i="31"/>
  <c r="BD74" i="35"/>
  <c r="BF17" i="10"/>
  <c r="BK26" i="33"/>
  <c r="BF41" i="32"/>
  <c r="BI50" i="34"/>
  <c r="BI20" i="34"/>
  <c r="BI41" i="34"/>
  <c r="BF29" i="8"/>
  <c r="BJ33" i="1"/>
  <c r="BH67" i="31"/>
  <c r="BE80" i="31"/>
  <c r="BE80" i="35"/>
  <c r="BA79" i="35"/>
  <c r="BA79" i="31"/>
  <c r="BA96" i="35"/>
  <c r="BA96" i="31"/>
  <c r="BI78" i="35"/>
  <c r="AZ47" i="10"/>
  <c r="BK21" i="33"/>
  <c r="BJ93" i="10"/>
  <c r="BJ41" i="23"/>
  <c r="BJ50" i="23"/>
  <c r="BJ20" i="23"/>
  <c r="BH51" i="19"/>
  <c r="BK17" i="34"/>
  <c r="BK20" i="32"/>
  <c r="BK38" i="31"/>
  <c r="BK50" i="32"/>
  <c r="BK41" i="32"/>
  <c r="BG72" i="35"/>
  <c r="BG72" i="31"/>
  <c r="AZ50" i="33"/>
  <c r="AZ20" i="33"/>
  <c r="BK17" i="32"/>
  <c r="BK14" i="35"/>
  <c r="BK14" i="31"/>
  <c r="BD29" i="1"/>
  <c r="BD80" i="31"/>
  <c r="BD80" i="35"/>
  <c r="BE10" i="35"/>
  <c r="BF52" i="33"/>
  <c r="BF22" i="33"/>
  <c r="BD11" i="10"/>
  <c r="BE103" i="10" s="1"/>
  <c r="AZ11" i="19"/>
  <c r="BH11" i="19"/>
  <c r="BC64" i="31"/>
  <c r="BC64" i="35"/>
  <c r="BA21" i="19"/>
  <c r="BI21" i="10"/>
  <c r="BI27" i="32"/>
  <c r="BI45" i="35"/>
  <c r="BI45" i="31"/>
  <c r="BI27" i="31" s="1"/>
  <c r="AZ41" i="33"/>
  <c r="BG11" i="10"/>
  <c r="BE9" i="31"/>
  <c r="BE9" i="35"/>
  <c r="BD26" i="33"/>
  <c r="BC53" i="1"/>
  <c r="BC60" i="1" s="1"/>
  <c r="BC99" i="1" s="1"/>
  <c r="BC23" i="1"/>
  <c r="BA89" i="34"/>
  <c r="BC17" i="10"/>
  <c r="G41" i="33"/>
  <c r="G20" i="33"/>
  <c r="AT23" i="22"/>
  <c r="Y78" i="31"/>
  <c r="Y78" i="35"/>
  <c r="L32" i="25"/>
  <c r="AS70" i="31"/>
  <c r="AS70" i="35"/>
  <c r="I86" i="31"/>
  <c r="I89" i="34"/>
  <c r="R33" i="24"/>
  <c r="G89" i="19"/>
  <c r="AN97" i="19"/>
  <c r="BO95" i="19"/>
  <c r="BO97" i="19" s="1"/>
  <c r="AQ11" i="32"/>
  <c r="AQ69" i="35"/>
  <c r="AQ69" i="31"/>
  <c r="AC17" i="32"/>
  <c r="AC23" i="32" s="1"/>
  <c r="AC14" i="35"/>
  <c r="AC14" i="31"/>
  <c r="AX22" i="10"/>
  <c r="AX52" i="10"/>
  <c r="S11" i="32"/>
  <c r="S8" i="31"/>
  <c r="S8" i="35"/>
  <c r="AN32" i="8"/>
  <c r="N53" i="9"/>
  <c r="N60" i="9" s="1"/>
  <c r="N99" i="9" s="1"/>
  <c r="N23" i="9"/>
  <c r="AJ93" i="34"/>
  <c r="AF91" i="35"/>
  <c r="AF91" i="31"/>
  <c r="V93" i="19"/>
  <c r="AT33" i="20"/>
  <c r="BO40" i="10"/>
  <c r="AN52" i="10"/>
  <c r="AN22" i="10"/>
  <c r="AS21" i="19"/>
  <c r="AS33" i="19" s="1"/>
  <c r="BO63" i="19"/>
  <c r="AE95" i="31"/>
  <c r="AE97" i="32"/>
  <c r="AE95" i="35"/>
  <c r="Z28" i="19"/>
  <c r="R29" i="24"/>
  <c r="J93" i="34"/>
  <c r="E23" i="20"/>
  <c r="E35" i="20" s="1"/>
  <c r="H27" i="23"/>
  <c r="F53" i="21"/>
  <c r="F60" i="21" s="1"/>
  <c r="F99" i="21" s="1"/>
  <c r="F23" i="21"/>
  <c r="AU33" i="8"/>
  <c r="N22" i="10"/>
  <c r="AM91" i="31"/>
  <c r="AM91" i="35"/>
  <c r="AE14" i="31"/>
  <c r="AE14" i="35"/>
  <c r="O75" i="35"/>
  <c r="O75" i="31"/>
  <c r="H52" i="10"/>
  <c r="H22" i="10"/>
  <c r="AK50" i="23"/>
  <c r="AK20" i="23"/>
  <c r="AM89" i="33"/>
  <c r="V75" i="31"/>
  <c r="V75" i="35"/>
  <c r="AH103" i="21"/>
  <c r="AE9" i="35"/>
  <c r="AE9" i="31"/>
  <c r="G56" i="35"/>
  <c r="G56" i="31"/>
  <c r="J52" i="33"/>
  <c r="P17" i="19"/>
  <c r="AA52" i="10"/>
  <c r="AA22" i="10"/>
  <c r="AA34" i="10" s="1"/>
  <c r="S32" i="9"/>
  <c r="AX73" i="31"/>
  <c r="AE47" i="10"/>
  <c r="AN41" i="10"/>
  <c r="AN50" i="10"/>
  <c r="AM77" i="35"/>
  <c r="AM77" i="31"/>
  <c r="H47" i="33"/>
  <c r="H26" i="33"/>
  <c r="I15" i="31"/>
  <c r="I15" i="35"/>
  <c r="I21" i="35" s="1"/>
  <c r="H89" i="34"/>
  <c r="AF26" i="33"/>
  <c r="L34" i="8"/>
  <c r="AV21" i="19"/>
  <c r="AV33" i="19" s="1"/>
  <c r="AV51" i="19"/>
  <c r="O17" i="10"/>
  <c r="AL53" i="8"/>
  <c r="AL60" i="8" s="1"/>
  <c r="AL99" i="8" s="1"/>
  <c r="T50" i="10"/>
  <c r="T41" i="10"/>
  <c r="T20" i="10"/>
  <c r="AG14" i="35"/>
  <c r="AG14" i="31"/>
  <c r="O47" i="10"/>
  <c r="AI53" i="21"/>
  <c r="AI60" i="21" s="1"/>
  <c r="AI99" i="21" s="1"/>
  <c r="AI23" i="21"/>
  <c r="AI35" i="21" s="1"/>
  <c r="F50" i="19"/>
  <c r="F47" i="19"/>
  <c r="F26" i="19"/>
  <c r="F34" i="9"/>
  <c r="T53" i="20"/>
  <c r="T60" i="20" s="1"/>
  <c r="T99" i="20" s="1"/>
  <c r="T23" i="20"/>
  <c r="D34" i="9"/>
  <c r="N75" i="35"/>
  <c r="N75" i="31"/>
  <c r="AP74" i="31"/>
  <c r="AC92" i="31"/>
  <c r="AC92" i="35"/>
  <c r="AS23" i="1"/>
  <c r="AS35" i="1" s="1"/>
  <c r="AS53" i="1"/>
  <c r="AS60" i="1" s="1"/>
  <c r="AS99" i="1" s="1"/>
  <c r="T47" i="19"/>
  <c r="T26" i="19"/>
  <c r="AN63" i="35"/>
  <c r="AN63" i="31"/>
  <c r="AQ63" i="31"/>
  <c r="AQ63" i="35"/>
  <c r="AD29" i="20"/>
  <c r="AH92" i="35"/>
  <c r="AH92" i="31"/>
  <c r="AK58" i="33"/>
  <c r="O34" i="1"/>
  <c r="AJ9" i="31"/>
  <c r="AJ9" i="35"/>
  <c r="O58" i="19"/>
  <c r="AD58" i="33"/>
  <c r="AT34" i="9"/>
  <c r="AN51" i="33"/>
  <c r="BO39" i="33"/>
  <c r="AF29" i="22"/>
  <c r="U76" i="31"/>
  <c r="U76" i="35"/>
  <c r="AB11" i="33"/>
  <c r="O51" i="19"/>
  <c r="O21" i="19"/>
  <c r="AH28" i="19"/>
  <c r="F92" i="31"/>
  <c r="D29" i="8"/>
  <c r="Q28" i="19"/>
  <c r="AF26" i="10"/>
  <c r="AF47" i="10"/>
  <c r="AS26" i="10"/>
  <c r="AS47" i="10"/>
  <c r="AG8" i="35"/>
  <c r="AG8" i="31"/>
  <c r="AW58" i="34"/>
  <c r="K95" i="31"/>
  <c r="K97" i="32"/>
  <c r="K95" i="35"/>
  <c r="R91" i="35"/>
  <c r="R91" i="31"/>
  <c r="AL66" i="35"/>
  <c r="R11" i="10"/>
  <c r="BS8" i="10"/>
  <c r="BS11" i="10" s="1"/>
  <c r="AM50" i="33"/>
  <c r="AX89" i="34"/>
  <c r="AG87" i="35"/>
  <c r="AG87" i="31"/>
  <c r="V17" i="33"/>
  <c r="AS79" i="35"/>
  <c r="AS79" i="31"/>
  <c r="AM22" i="34"/>
  <c r="AM52" i="34"/>
  <c r="T29" i="21"/>
  <c r="AG93" i="10"/>
  <c r="AC10" i="31"/>
  <c r="AC10" i="35"/>
  <c r="G21" i="34"/>
  <c r="G51" i="34"/>
  <c r="AO27" i="23"/>
  <c r="I32" i="9"/>
  <c r="W28" i="10"/>
  <c r="F52" i="19"/>
  <c r="F22" i="19"/>
  <c r="AN103" i="9"/>
  <c r="BO103" i="9"/>
  <c r="AT29" i="9"/>
  <c r="Z41" i="10"/>
  <c r="Z20" i="10"/>
  <c r="Z50" i="10"/>
  <c r="M41" i="33"/>
  <c r="M20" i="33"/>
  <c r="AH28" i="34"/>
  <c r="AV17" i="19"/>
  <c r="AV21" i="33"/>
  <c r="AV33" i="33" s="1"/>
  <c r="H32" i="1"/>
  <c r="AB22" i="10"/>
  <c r="AB52" i="10"/>
  <c r="U103" i="9"/>
  <c r="AD73" i="35"/>
  <c r="AG73" i="31"/>
  <c r="AG73" i="35"/>
  <c r="AD78" i="35"/>
  <c r="AD78" i="31"/>
  <c r="Z21" i="10"/>
  <c r="Z51" i="10"/>
  <c r="AQ21" i="10"/>
  <c r="AQ51" i="10"/>
  <c r="V78" i="35"/>
  <c r="V78" i="31"/>
  <c r="AC97" i="32"/>
  <c r="AC95" i="35"/>
  <c r="AC95" i="31"/>
  <c r="N34" i="8"/>
  <c r="Q15" i="35"/>
  <c r="Q15" i="31"/>
  <c r="AG92" i="31"/>
  <c r="AK58" i="19"/>
  <c r="L17" i="34"/>
  <c r="AI97" i="32"/>
  <c r="AI95" i="35"/>
  <c r="AI95" i="31"/>
  <c r="AF20" i="33"/>
  <c r="AR29" i="9"/>
  <c r="AP73" i="35"/>
  <c r="AP73" i="31"/>
  <c r="H52" i="34"/>
  <c r="AV29" i="20"/>
  <c r="AF33" i="9"/>
  <c r="W33" i="1"/>
  <c r="Q23" i="21"/>
  <c r="AN92" i="35"/>
  <c r="AN92" i="31"/>
  <c r="Q82" i="35"/>
  <c r="Q82" i="31"/>
  <c r="AI11" i="34"/>
  <c r="AQ56" i="35"/>
  <c r="AQ56" i="31"/>
  <c r="W33" i="21"/>
  <c r="Z89" i="32"/>
  <c r="Z86" i="31"/>
  <c r="Z86" i="35"/>
  <c r="R82" i="31"/>
  <c r="R82" i="35"/>
  <c r="Y17" i="33"/>
  <c r="Y29" i="33" s="1"/>
  <c r="AU103" i="20"/>
  <c r="W103" i="1"/>
  <c r="V9" i="35"/>
  <c r="V9" i="31"/>
  <c r="W93" i="32"/>
  <c r="W91" i="35"/>
  <c r="AL58" i="19"/>
  <c r="F103" i="20"/>
  <c r="J33" i="9"/>
  <c r="AW93" i="10"/>
  <c r="BO88" i="10"/>
  <c r="R80" i="35"/>
  <c r="R80" i="31"/>
  <c r="G26" i="10"/>
  <c r="V103" i="1"/>
  <c r="AA11" i="34"/>
  <c r="U93" i="33"/>
  <c r="AN28" i="33"/>
  <c r="AH28" i="10"/>
  <c r="AX77" i="31"/>
  <c r="AX77" i="35"/>
  <c r="Z46" i="31"/>
  <c r="Z46" i="35"/>
  <c r="BO74" i="33"/>
  <c r="S27" i="33"/>
  <c r="W67" i="35"/>
  <c r="W67" i="31"/>
  <c r="M76" i="31"/>
  <c r="AC66" i="35"/>
  <c r="V97" i="32"/>
  <c r="F27" i="19"/>
  <c r="AT41" i="10"/>
  <c r="AT20" i="10"/>
  <c r="AT50" i="10"/>
  <c r="AA23" i="1"/>
  <c r="AA53" i="1"/>
  <c r="AA60" i="1" s="1"/>
  <c r="AA99" i="1" s="1"/>
  <c r="AY27" i="10"/>
  <c r="AY88" i="35"/>
  <c r="AF27" i="10"/>
  <c r="AW97" i="32"/>
  <c r="I28" i="10"/>
  <c r="M97" i="32"/>
  <c r="M95" i="35"/>
  <c r="N97" i="10"/>
  <c r="H72" i="35"/>
  <c r="H72" i="31"/>
  <c r="P66" i="35"/>
  <c r="P66" i="31"/>
  <c r="AC34" i="9"/>
  <c r="AW53" i="8"/>
  <c r="AW60" i="8" s="1"/>
  <c r="AW99" i="8" s="1"/>
  <c r="AW23" i="8"/>
  <c r="AW35" i="8" s="1"/>
  <c r="O27" i="34"/>
  <c r="AU97" i="19"/>
  <c r="T52" i="19"/>
  <c r="T22" i="19"/>
  <c r="AU17" i="10"/>
  <c r="AI23" i="20"/>
  <c r="AC27" i="33"/>
  <c r="AM28" i="32"/>
  <c r="AM46" i="35"/>
  <c r="AM46" i="31"/>
  <c r="G11" i="34"/>
  <c r="W47" i="34"/>
  <c r="W53" i="34" s="1"/>
  <c r="W26" i="34"/>
  <c r="AE11" i="32"/>
  <c r="AE103" i="32" s="1"/>
  <c r="Y44" i="31"/>
  <c r="E76" i="35"/>
  <c r="E76" i="31"/>
  <c r="AB63" i="31"/>
  <c r="AB63" i="35"/>
  <c r="V53" i="20"/>
  <c r="V60" i="20" s="1"/>
  <c r="V99" i="20" s="1"/>
  <c r="D45" i="31"/>
  <c r="T28" i="34"/>
  <c r="H32" i="20"/>
  <c r="AJ34" i="1"/>
  <c r="AG72" i="31"/>
  <c r="AH67" i="35"/>
  <c r="D80" i="35"/>
  <c r="D80" i="31"/>
  <c r="R47" i="10"/>
  <c r="R29" i="10" s="1"/>
  <c r="P89" i="10"/>
  <c r="AH10" i="35"/>
  <c r="AH10" i="31"/>
  <c r="T70" i="31"/>
  <c r="T70" i="35"/>
  <c r="P87" i="35"/>
  <c r="P87" i="31"/>
  <c r="AV34" i="1"/>
  <c r="AK22" i="33"/>
  <c r="T91" i="35"/>
  <c r="AF58" i="10"/>
  <c r="Q33" i="8"/>
  <c r="G34" i="1"/>
  <c r="BW15" i="10"/>
  <c r="BO15" i="10"/>
  <c r="G14" i="35"/>
  <c r="AW27" i="33"/>
  <c r="T89" i="10"/>
  <c r="AY97" i="32"/>
  <c r="AY95" i="35"/>
  <c r="AY95" i="31"/>
  <c r="J23" i="20"/>
  <c r="J35" i="20" s="1"/>
  <c r="J53" i="20"/>
  <c r="J60" i="20" s="1"/>
  <c r="AM52" i="33"/>
  <c r="AH53" i="21"/>
  <c r="AH60" i="21" s="1"/>
  <c r="AH99" i="21" s="1"/>
  <c r="AH23" i="21"/>
  <c r="V47" i="33"/>
  <c r="V26" i="33"/>
  <c r="AD66" i="31"/>
  <c r="AK27" i="33"/>
  <c r="AK10" i="31"/>
  <c r="AK10" i="35"/>
  <c r="AS10" i="31"/>
  <c r="AL63" i="35"/>
  <c r="AL63" i="31"/>
  <c r="Z34" i="1"/>
  <c r="AY34" i="8"/>
  <c r="AE28" i="33"/>
  <c r="H17" i="33"/>
  <c r="AI8" i="31"/>
  <c r="AI11" i="32"/>
  <c r="AI8" i="35"/>
  <c r="S93" i="33"/>
  <c r="AB33" i="8"/>
  <c r="AR82" i="35"/>
  <c r="AR82" i="31"/>
  <c r="BH23" i="26"/>
  <c r="BH35" i="26" s="1"/>
  <c r="BH53" i="26"/>
  <c r="BH60" i="26" s="1"/>
  <c r="BH99" i="26" s="1"/>
  <c r="BH51" i="27"/>
  <c r="BC58" i="23"/>
  <c r="BJ23" i="26"/>
  <c r="BJ35" i="26" s="1"/>
  <c r="BJ53" i="26"/>
  <c r="BJ60" i="26" s="1"/>
  <c r="BJ99" i="26" s="1"/>
  <c r="BA50" i="23"/>
  <c r="BA20" i="23"/>
  <c r="BA41" i="23"/>
  <c r="BC23" i="29"/>
  <c r="BK53" i="25"/>
  <c r="BK60" i="25" s="1"/>
  <c r="BK99" i="25" s="1"/>
  <c r="BB53" i="22"/>
  <c r="BB60" i="22" s="1"/>
  <c r="BB99" i="22" s="1"/>
  <c r="BA53" i="22"/>
  <c r="BA60" i="22" s="1"/>
  <c r="BA99" i="22" s="1"/>
  <c r="BA23" i="22"/>
  <c r="BG26" i="19"/>
  <c r="BG47" i="19"/>
  <c r="BC103" i="28"/>
  <c r="AZ21" i="27"/>
  <c r="BC52" i="27"/>
  <c r="BG11" i="27"/>
  <c r="BB53" i="29"/>
  <c r="BB60" i="29" s="1"/>
  <c r="BB23" i="29"/>
  <c r="BB47" i="27"/>
  <c r="BB26" i="27"/>
  <c r="BF26" i="27"/>
  <c r="BB93" i="23"/>
  <c r="BJ32" i="22"/>
  <c r="BE51" i="27"/>
  <c r="BE21" i="27"/>
  <c r="BC41" i="23"/>
  <c r="BC50" i="23"/>
  <c r="BC20" i="23"/>
  <c r="BB80" i="31"/>
  <c r="BB80" i="35"/>
  <c r="BF29" i="30"/>
  <c r="BG33" i="29"/>
  <c r="BD29" i="26"/>
  <c r="BJ103" i="25"/>
  <c r="AZ97" i="23"/>
  <c r="BG51" i="23"/>
  <c r="BG21" i="23"/>
  <c r="BK53" i="21"/>
  <c r="BK60" i="21" s="1"/>
  <c r="BK99" i="21" s="1"/>
  <c r="BE50" i="34"/>
  <c r="BE41" i="34"/>
  <c r="BE20" i="34"/>
  <c r="U47" i="10"/>
  <c r="U26" i="10"/>
  <c r="BH53" i="30"/>
  <c r="BH60" i="30" s="1"/>
  <c r="BE32" i="30"/>
  <c r="BH93" i="23"/>
  <c r="BJ29" i="25"/>
  <c r="BH82" i="31"/>
  <c r="BH82" i="35"/>
  <c r="BD53" i="1"/>
  <c r="BD60" i="1" s="1"/>
  <c r="BD99" i="1" s="1"/>
  <c r="BD23" i="1"/>
  <c r="BF22" i="19"/>
  <c r="BF34" i="19" s="1"/>
  <c r="BF52" i="19"/>
  <c r="BC17" i="23"/>
  <c r="AZ103" i="9"/>
  <c r="BA103" i="9"/>
  <c r="BE66" i="35"/>
  <c r="BE66" i="31"/>
  <c r="BB11" i="34"/>
  <c r="BP8" i="34"/>
  <c r="BP11" i="34" s="1"/>
  <c r="BI52" i="34"/>
  <c r="BI22" i="34"/>
  <c r="BG96" i="35"/>
  <c r="BG96" i="31"/>
  <c r="BA27" i="32"/>
  <c r="BA45" i="31"/>
  <c r="BA45" i="35"/>
  <c r="BF32" i="22"/>
  <c r="BB23" i="8"/>
  <c r="BB35" i="8" s="1"/>
  <c r="BB53" i="8"/>
  <c r="BB60" i="8" s="1"/>
  <c r="BB99" i="8" s="1"/>
  <c r="BE67" i="31"/>
  <c r="BE67" i="35"/>
  <c r="BK93" i="32"/>
  <c r="BK91" i="35"/>
  <c r="BK91" i="31"/>
  <c r="BD83" i="33"/>
  <c r="BH58" i="32"/>
  <c r="BH57" i="35"/>
  <c r="BE26" i="32"/>
  <c r="BE44" i="31"/>
  <c r="BC39" i="31"/>
  <c r="BC51" i="32"/>
  <c r="BC21" i="32"/>
  <c r="BC33" i="32" s="1"/>
  <c r="BC39" i="35"/>
  <c r="BH88" i="35"/>
  <c r="BH88" i="31"/>
  <c r="BE53" i="1"/>
  <c r="BE60" i="1" s="1"/>
  <c r="BE23" i="1"/>
  <c r="BI83" i="10"/>
  <c r="BF23" i="8"/>
  <c r="BF53" i="8"/>
  <c r="BF60" i="8" s="1"/>
  <c r="BF99" i="8" s="1"/>
  <c r="BJ80" i="35"/>
  <c r="BJ80" i="31"/>
  <c r="BA23" i="9"/>
  <c r="BA35" i="9" s="1"/>
  <c r="BA53" i="9"/>
  <c r="BA60" i="9" s="1"/>
  <c r="BA99" i="9" s="1"/>
  <c r="BI11" i="19"/>
  <c r="BC66" i="31"/>
  <c r="BC66" i="35"/>
  <c r="BG52" i="19"/>
  <c r="BG22" i="19"/>
  <c r="BK23" i="21"/>
  <c r="BK35" i="21" s="1"/>
  <c r="BI89" i="33"/>
  <c r="BG28" i="33"/>
  <c r="BC58" i="32"/>
  <c r="BC56" i="31"/>
  <c r="BD52" i="10"/>
  <c r="BD22" i="10"/>
  <c r="BE52" i="19"/>
  <c r="BE22" i="19"/>
  <c r="BE34" i="19" s="1"/>
  <c r="BI64" i="35"/>
  <c r="BI64" i="31"/>
  <c r="BJ89" i="10"/>
  <c r="BK97" i="32"/>
  <c r="BK95" i="31"/>
  <c r="BK95" i="35"/>
  <c r="BG9" i="35"/>
  <c r="BG9" i="31"/>
  <c r="BK22" i="19"/>
  <c r="BK34" i="19" s="1"/>
  <c r="BK52" i="19"/>
  <c r="BH45" i="35"/>
  <c r="BH45" i="31"/>
  <c r="AZ50" i="32"/>
  <c r="AZ41" i="32"/>
  <c r="AZ38" i="31"/>
  <c r="BC56" i="35"/>
  <c r="BB58" i="33"/>
  <c r="BD41" i="34"/>
  <c r="BD20" i="34"/>
  <c r="BK23" i="9"/>
  <c r="BK35" i="9" s="1"/>
  <c r="BK53" i="9"/>
  <c r="BK60" i="9" s="1"/>
  <c r="BK99" i="9" s="1"/>
  <c r="BF11" i="34"/>
  <c r="BK71" i="31"/>
  <c r="BK71" i="35"/>
  <c r="AZ16" i="35"/>
  <c r="BF47" i="19"/>
  <c r="BB51" i="19"/>
  <c r="BB21" i="19"/>
  <c r="BB64" i="35"/>
  <c r="BB64" i="31"/>
  <c r="BI58" i="32"/>
  <c r="BI56" i="35"/>
  <c r="BI58" i="35" s="1"/>
  <c r="BI56" i="31"/>
  <c r="BC87" i="35"/>
  <c r="BD53" i="20"/>
  <c r="BD60" i="20" s="1"/>
  <c r="BD23" i="20"/>
  <c r="BG17" i="34"/>
  <c r="BE79" i="31"/>
  <c r="BE79" i="35"/>
  <c r="BI63" i="35"/>
  <c r="BF83" i="33"/>
  <c r="BF99" i="33" s="1"/>
  <c r="BF23" i="1"/>
  <c r="BF35" i="1" s="1"/>
  <c r="BF53" i="1"/>
  <c r="BF60" i="1" s="1"/>
  <c r="BF99" i="1" s="1"/>
  <c r="BD57" i="31"/>
  <c r="BD57" i="35"/>
  <c r="BI23" i="9"/>
  <c r="BI53" i="9"/>
  <c r="BI60" i="9" s="1"/>
  <c r="BI99" i="9" s="1"/>
  <c r="BF32" i="8"/>
  <c r="BC95" i="35"/>
  <c r="BD11" i="19"/>
  <c r="BJ51" i="33"/>
  <c r="BJ21" i="33"/>
  <c r="BK17" i="33"/>
  <c r="BC72" i="31"/>
  <c r="BE22" i="33"/>
  <c r="BF16" i="31"/>
  <c r="BF16" i="35"/>
  <c r="AZ28" i="33"/>
  <c r="BK76" i="35"/>
  <c r="BK76" i="31"/>
  <c r="AZ57" i="35"/>
  <c r="BK44" i="31"/>
  <c r="AZ32" i="21"/>
  <c r="BP8" i="10"/>
  <c r="BP11" i="10" s="1"/>
  <c r="BB11" i="10"/>
  <c r="BK89" i="19"/>
  <c r="BJ65" i="35"/>
  <c r="BE69" i="35"/>
  <c r="BG78" i="31"/>
  <c r="BD29" i="9"/>
  <c r="BI80" i="35"/>
  <c r="BI80" i="31"/>
  <c r="BK52" i="33"/>
  <c r="BK22" i="33"/>
  <c r="BK34" i="33" s="1"/>
  <c r="AZ29" i="20"/>
  <c r="BK34" i="1"/>
  <c r="BF91" i="31"/>
  <c r="BF91" i="35"/>
  <c r="BF58" i="33"/>
  <c r="BD67" i="35"/>
  <c r="BI29" i="1"/>
  <c r="BC89" i="10"/>
  <c r="BH56" i="31"/>
  <c r="BH56" i="35"/>
  <c r="BI20" i="19"/>
  <c r="BI50" i="19"/>
  <c r="BI41" i="19"/>
  <c r="BH89" i="19"/>
  <c r="BD8" i="35"/>
  <c r="BD8" i="31"/>
  <c r="BD11" i="32"/>
  <c r="AZ23" i="20"/>
  <c r="AZ53" i="20"/>
  <c r="AZ60" i="20" s="1"/>
  <c r="AZ99" i="20" s="1"/>
  <c r="BF83" i="34"/>
  <c r="AZ52" i="33"/>
  <c r="AZ22" i="33"/>
  <c r="BD58" i="32"/>
  <c r="BD56" i="35"/>
  <c r="BG93" i="32"/>
  <c r="BG91" i="31"/>
  <c r="BG91" i="35"/>
  <c r="BG93" i="35" s="1"/>
  <c r="BD58" i="33"/>
  <c r="BG77" i="35"/>
  <c r="BA29" i="1"/>
  <c r="BI39" i="31"/>
  <c r="BI21" i="33"/>
  <c r="BG8" i="31"/>
  <c r="BJ52" i="33"/>
  <c r="BJ22" i="33"/>
  <c r="BG93" i="33"/>
  <c r="BI96" i="31"/>
  <c r="BI96" i="35"/>
  <c r="AX91" i="31"/>
  <c r="AX93" i="31" s="1"/>
  <c r="AS46" i="35"/>
  <c r="E99" i="22"/>
  <c r="AN83" i="33"/>
  <c r="S53" i="29"/>
  <c r="M52" i="27"/>
  <c r="AS103" i="30"/>
  <c r="AP32" i="29"/>
  <c r="Z53" i="30"/>
  <c r="Z60" i="30" s="1"/>
  <c r="AD52" i="27"/>
  <c r="O32" i="29"/>
  <c r="AM32" i="29"/>
  <c r="AA103" i="28"/>
  <c r="V33" i="26"/>
  <c r="AS97" i="27"/>
  <c r="I32" i="24"/>
  <c r="AC33" i="28"/>
  <c r="AY51" i="27"/>
  <c r="AN53" i="21"/>
  <c r="AN60" i="21" s="1"/>
  <c r="AN99" i="21" s="1"/>
  <c r="AN23" i="21"/>
  <c r="AC21" i="23"/>
  <c r="X103" i="28"/>
  <c r="AV53" i="26"/>
  <c r="AV11" i="23"/>
  <c r="F50" i="27"/>
  <c r="AL21" i="23"/>
  <c r="K21" i="23"/>
  <c r="K33" i="23" s="1"/>
  <c r="K51" i="23"/>
  <c r="M33" i="25"/>
  <c r="I33" i="25"/>
  <c r="L53" i="26"/>
  <c r="Z23" i="22"/>
  <c r="Z103" i="28"/>
  <c r="AN32" i="26"/>
  <c r="H53" i="25"/>
  <c r="AR21" i="27"/>
  <c r="AW50" i="27"/>
  <c r="S52" i="23"/>
  <c r="S22" i="23"/>
  <c r="AO103" i="22"/>
  <c r="AA41" i="23"/>
  <c r="AA50" i="23"/>
  <c r="AA20" i="23"/>
  <c r="AP32" i="28"/>
  <c r="E21" i="23"/>
  <c r="P50" i="23"/>
  <c r="P20" i="23"/>
  <c r="D21" i="23"/>
  <c r="AM53" i="24"/>
  <c r="AM60" i="24" s="1"/>
  <c r="AM23" i="24"/>
  <c r="AM35" i="24" s="1"/>
  <c r="AS29" i="25"/>
  <c r="AS35" i="25" s="1"/>
  <c r="E29" i="22"/>
  <c r="AC34" i="25"/>
  <c r="AX50" i="23"/>
  <c r="AX20" i="23"/>
  <c r="AY53" i="22"/>
  <c r="AY60" i="22" s="1"/>
  <c r="AY99" i="22" s="1"/>
  <c r="AD53" i="25"/>
  <c r="AD60" i="25" s="1"/>
  <c r="AD23" i="25"/>
  <c r="AD35" i="25" s="1"/>
  <c r="AQ53" i="22"/>
  <c r="AQ60" i="22" s="1"/>
  <c r="J23" i="24"/>
  <c r="J35" i="24" s="1"/>
  <c r="P51" i="23"/>
  <c r="E53" i="24"/>
  <c r="E60" i="24" s="1"/>
  <c r="E99" i="24" s="1"/>
  <c r="AU51" i="23"/>
  <c r="AU21" i="23"/>
  <c r="T89" i="19"/>
  <c r="R97" i="19"/>
  <c r="U53" i="22"/>
  <c r="U60" i="22" s="1"/>
  <c r="U23" i="22"/>
  <c r="U35" i="22" s="1"/>
  <c r="AQ45" i="31"/>
  <c r="AQ27" i="34"/>
  <c r="V53" i="22"/>
  <c r="V60" i="22" s="1"/>
  <c r="V23" i="22"/>
  <c r="AP39" i="35"/>
  <c r="AP21" i="35" s="1"/>
  <c r="AP39" i="31"/>
  <c r="AP51" i="32"/>
  <c r="AP21" i="32"/>
  <c r="G51" i="23"/>
  <c r="AC64" i="31"/>
  <c r="AC64" i="35"/>
  <c r="Q29" i="21"/>
  <c r="AV32" i="21"/>
  <c r="D29" i="24"/>
  <c r="R28" i="19"/>
  <c r="AN56" i="35"/>
  <c r="AN58" i="33"/>
  <c r="AR33" i="24"/>
  <c r="AD23" i="20"/>
  <c r="AD53" i="20"/>
  <c r="AD60" i="20" s="1"/>
  <c r="AD99" i="20" s="1"/>
  <c r="AN89" i="19"/>
  <c r="M23" i="22"/>
  <c r="M35" i="22" s="1"/>
  <c r="AT53" i="24"/>
  <c r="AT60" i="24" s="1"/>
  <c r="AT23" i="24"/>
  <c r="Q51" i="34"/>
  <c r="AV96" i="31"/>
  <c r="AV96" i="35"/>
  <c r="N89" i="19"/>
  <c r="L34" i="24"/>
  <c r="AR93" i="23"/>
  <c r="AN53" i="25"/>
  <c r="AN60" i="25" s="1"/>
  <c r="AN99" i="25" s="1"/>
  <c r="AP52" i="32"/>
  <c r="AP22" i="32"/>
  <c r="V11" i="19"/>
  <c r="AY53" i="24"/>
  <c r="AY60" i="24" s="1"/>
  <c r="AY99" i="24" s="1"/>
  <c r="AW89" i="33"/>
  <c r="I96" i="31"/>
  <c r="I96" i="35"/>
  <c r="AG103" i="22"/>
  <c r="AM50" i="32"/>
  <c r="AM20" i="32"/>
  <c r="AM41" i="32"/>
  <c r="AM38" i="31"/>
  <c r="AM38" i="35"/>
  <c r="Y51" i="19"/>
  <c r="Y21" i="19"/>
  <c r="Y33" i="19" s="1"/>
  <c r="F17" i="10"/>
  <c r="AN20" i="33"/>
  <c r="AN50" i="33"/>
  <c r="G87" i="35"/>
  <c r="G87" i="31"/>
  <c r="I53" i="22"/>
  <c r="I60" i="22" s="1"/>
  <c r="I99" i="22" s="1"/>
  <c r="I23" i="22"/>
  <c r="BO65" i="34"/>
  <c r="AK23" i="21"/>
  <c r="X53" i="8"/>
  <c r="X60" i="8" s="1"/>
  <c r="X99" i="8" s="1"/>
  <c r="X23" i="8"/>
  <c r="X35" i="8" s="1"/>
  <c r="W20" i="33"/>
  <c r="E28" i="34"/>
  <c r="Q53" i="8"/>
  <c r="Q60" i="8" s="1"/>
  <c r="Q99" i="8" s="1"/>
  <c r="Q23" i="8"/>
  <c r="Q35" i="8" s="1"/>
  <c r="X27" i="34"/>
  <c r="U32" i="21"/>
  <c r="AD47" i="10"/>
  <c r="AX103" i="25"/>
  <c r="U87" i="35"/>
  <c r="U87" i="31"/>
  <c r="O8" i="31"/>
  <c r="F53" i="22"/>
  <c r="F60" i="22" s="1"/>
  <c r="F99" i="22" s="1"/>
  <c r="F23" i="22"/>
  <c r="F35" i="22" s="1"/>
  <c r="E20" i="19"/>
  <c r="V103" i="24"/>
  <c r="AU21" i="33"/>
  <c r="AU33" i="33" s="1"/>
  <c r="AU51" i="33"/>
  <c r="AP93" i="19"/>
  <c r="AW93" i="34"/>
  <c r="AO80" i="31"/>
  <c r="X22" i="33"/>
  <c r="X52" i="33"/>
  <c r="Y28" i="19"/>
  <c r="AS27" i="32"/>
  <c r="AS45" i="31"/>
  <c r="AV17" i="10"/>
  <c r="AO41" i="19"/>
  <c r="AV21" i="10"/>
  <c r="AV51" i="10"/>
  <c r="AS29" i="8"/>
  <c r="D103" i="20"/>
  <c r="E103" i="20"/>
  <c r="AA28" i="32"/>
  <c r="AA46" i="35"/>
  <c r="AA46" i="31"/>
  <c r="Q47" i="33"/>
  <c r="Q26" i="33"/>
  <c r="Q89" i="32"/>
  <c r="Q86" i="35"/>
  <c r="AF53" i="22"/>
  <c r="AF60" i="22" s="1"/>
  <c r="AF99" i="22" s="1"/>
  <c r="AF23" i="22"/>
  <c r="I103" i="1"/>
  <c r="X93" i="33"/>
  <c r="P32" i="9"/>
  <c r="AE26" i="32"/>
  <c r="AE44" i="35"/>
  <c r="AE44" i="31"/>
  <c r="AE47" i="32"/>
  <c r="AQ41" i="19"/>
  <c r="AQ50" i="19"/>
  <c r="AQ20" i="19"/>
  <c r="U72" i="35"/>
  <c r="U72" i="31"/>
  <c r="S103" i="22"/>
  <c r="AF76" i="31"/>
  <c r="AV33" i="20"/>
  <c r="W52" i="34"/>
  <c r="BO68" i="10"/>
  <c r="AY27" i="34"/>
  <c r="T20" i="19"/>
  <c r="T41" i="19"/>
  <c r="T50" i="19"/>
  <c r="AX53" i="20"/>
  <c r="AX60" i="20" s="1"/>
  <c r="AX99" i="20" s="1"/>
  <c r="AX23" i="20"/>
  <c r="AI29" i="1"/>
  <c r="Q63" i="35"/>
  <c r="Q63" i="31"/>
  <c r="W50" i="34"/>
  <c r="W20" i="34"/>
  <c r="R64" i="35"/>
  <c r="P34" i="9"/>
  <c r="S33" i="8"/>
  <c r="AK11" i="32"/>
  <c r="AK8" i="35"/>
  <c r="AK8" i="31"/>
  <c r="J78" i="31"/>
  <c r="J78" i="35"/>
  <c r="S44" i="31"/>
  <c r="S26" i="32"/>
  <c r="S47" i="32"/>
  <c r="S44" i="35"/>
  <c r="AG23" i="1"/>
  <c r="AB52" i="23"/>
  <c r="X82" i="35"/>
  <c r="I41" i="10"/>
  <c r="AU22" i="10"/>
  <c r="AU52" i="10"/>
  <c r="F89" i="34"/>
  <c r="AY70" i="35"/>
  <c r="AY70" i="31"/>
  <c r="S10" i="31"/>
  <c r="U11" i="34"/>
  <c r="K33" i="20"/>
  <c r="AC27" i="10"/>
  <c r="AU58" i="33"/>
  <c r="AA91" i="31"/>
  <c r="AA93" i="31" s="1"/>
  <c r="AA91" i="35"/>
  <c r="AA93" i="32"/>
  <c r="AC103" i="8"/>
  <c r="AV89" i="34"/>
  <c r="AI34" i="1"/>
  <c r="AX26" i="10"/>
  <c r="AX47" i="10"/>
  <c r="AK17" i="10"/>
  <c r="O33" i="20"/>
  <c r="T53" i="9"/>
  <c r="T60" i="9" s="1"/>
  <c r="T99" i="9" s="1"/>
  <c r="T23" i="9"/>
  <c r="AC20" i="33"/>
  <c r="AC41" i="33"/>
  <c r="Q75" i="35"/>
  <c r="AL47" i="34"/>
  <c r="AL26" i="34"/>
  <c r="AP63" i="31"/>
  <c r="AP63" i="35"/>
  <c r="D47" i="33"/>
  <c r="D26" i="33"/>
  <c r="AD10" i="35"/>
  <c r="BR10" i="35" s="1"/>
  <c r="AD10" i="31"/>
  <c r="BR10" i="32"/>
  <c r="AK41" i="10"/>
  <c r="AK50" i="10"/>
  <c r="AK20" i="10"/>
  <c r="AL97" i="19"/>
  <c r="AW27" i="10"/>
  <c r="Q67" i="31"/>
  <c r="Q67" i="35"/>
  <c r="AO27" i="19"/>
  <c r="AS44" i="35"/>
  <c r="AS26" i="35" s="1"/>
  <c r="H89" i="33"/>
  <c r="AC28" i="32"/>
  <c r="W33" i="9"/>
  <c r="E20" i="33"/>
  <c r="E50" i="33"/>
  <c r="X32" i="1"/>
  <c r="R8" i="35"/>
  <c r="BS8" i="35" s="1"/>
  <c r="BS8" i="32"/>
  <c r="R11" i="32"/>
  <c r="R8" i="31"/>
  <c r="O32" i="8"/>
  <c r="K23" i="21"/>
  <c r="K53" i="21"/>
  <c r="K60" i="21" s="1"/>
  <c r="K99" i="21" s="1"/>
  <c r="AU81" i="35"/>
  <c r="L21" i="33"/>
  <c r="L33" i="33" s="1"/>
  <c r="L51" i="33"/>
  <c r="AG91" i="35"/>
  <c r="AG91" i="31"/>
  <c r="AO103" i="1"/>
  <c r="V28" i="33"/>
  <c r="V34" i="33" s="1"/>
  <c r="I26" i="34"/>
  <c r="I47" i="34"/>
  <c r="F93" i="10"/>
  <c r="I50" i="34"/>
  <c r="I20" i="34"/>
  <c r="I41" i="34"/>
  <c r="AX89" i="10"/>
  <c r="N86" i="35"/>
  <c r="N86" i="31"/>
  <c r="AS58" i="19"/>
  <c r="AV11" i="33"/>
  <c r="AP27" i="19"/>
  <c r="AT47" i="34"/>
  <c r="AG26" i="32"/>
  <c r="J11" i="34"/>
  <c r="T26" i="33"/>
  <c r="V15" i="31"/>
  <c r="V15" i="35"/>
  <c r="AU46" i="35"/>
  <c r="AU46" i="31"/>
  <c r="E21" i="10"/>
  <c r="E51" i="10"/>
  <c r="AJ51" i="10"/>
  <c r="AJ21" i="10"/>
  <c r="AG28" i="33"/>
  <c r="AO76" i="35"/>
  <c r="AO76" i="31"/>
  <c r="AL32" i="9"/>
  <c r="AX32" i="9"/>
  <c r="AG58" i="10"/>
  <c r="X53" i="22"/>
  <c r="X60" i="22" s="1"/>
  <c r="X99" i="22" s="1"/>
  <c r="AH103" i="9"/>
  <c r="AW28" i="34"/>
  <c r="R52" i="34"/>
  <c r="M66" i="31"/>
  <c r="M66" i="35"/>
  <c r="AX9" i="31"/>
  <c r="AE28" i="10"/>
  <c r="AN74" i="35"/>
  <c r="BO74" i="32"/>
  <c r="AN74" i="31"/>
  <c r="J45" i="31"/>
  <c r="AE75" i="35"/>
  <c r="AE75" i="31"/>
  <c r="M27" i="32"/>
  <c r="M45" i="35"/>
  <c r="M45" i="31"/>
  <c r="W22" i="10"/>
  <c r="W52" i="10"/>
  <c r="Q32" i="20"/>
  <c r="E47" i="10"/>
  <c r="E26" i="10"/>
  <c r="Y32" i="20"/>
  <c r="AN32" i="20"/>
  <c r="P9" i="35"/>
  <c r="P9" i="31"/>
  <c r="BO92" i="10"/>
  <c r="H103" i="1"/>
  <c r="AJ103" i="9"/>
  <c r="O96" i="35"/>
  <c r="O96" i="31"/>
  <c r="T63" i="31"/>
  <c r="AJ17" i="10"/>
  <c r="R57" i="35"/>
  <c r="R57" i="31"/>
  <c r="K29" i="9"/>
  <c r="AI10" i="31"/>
  <c r="AI10" i="35"/>
  <c r="N39" i="35"/>
  <c r="N39" i="31"/>
  <c r="N21" i="31" s="1"/>
  <c r="N51" i="32"/>
  <c r="AM89" i="34"/>
  <c r="V11" i="10"/>
  <c r="AD33" i="8"/>
  <c r="AP23" i="1"/>
  <c r="Q58" i="34"/>
  <c r="F20" i="19"/>
  <c r="AI93" i="34"/>
  <c r="AW34" i="1"/>
  <c r="AI73" i="31"/>
  <c r="AI73" i="35"/>
  <c r="AB50" i="10"/>
  <c r="AB41" i="10"/>
  <c r="U8" i="31"/>
  <c r="U11" i="32"/>
  <c r="U8" i="35"/>
  <c r="AM32" i="9"/>
  <c r="R27" i="34"/>
  <c r="AY53" i="1"/>
  <c r="AY60" i="1" s="1"/>
  <c r="AY99" i="1" s="1"/>
  <c r="AY23" i="1"/>
  <c r="AM28" i="19"/>
  <c r="I34" i="9"/>
  <c r="J27" i="33"/>
  <c r="AL53" i="22"/>
  <c r="AL60" i="22" s="1"/>
  <c r="AL99" i="22" s="1"/>
  <c r="H46" i="35"/>
  <c r="H46" i="31"/>
  <c r="Q21" i="10"/>
  <c r="Q33" i="10" s="1"/>
  <c r="Z103" i="8"/>
  <c r="R96" i="31"/>
  <c r="R96" i="35"/>
  <c r="K93" i="33"/>
  <c r="W28" i="33"/>
  <c r="AA20" i="10"/>
  <c r="AA50" i="10"/>
  <c r="AA41" i="10"/>
  <c r="T22" i="33"/>
  <c r="T52" i="33"/>
  <c r="AB97" i="10"/>
  <c r="AF52" i="19"/>
  <c r="AF22" i="19"/>
  <c r="AA103" i="1"/>
  <c r="N22" i="19"/>
  <c r="N34" i="19" s="1"/>
  <c r="AI93" i="33"/>
  <c r="N58" i="34"/>
  <c r="O52" i="33"/>
  <c r="V73" i="35"/>
  <c r="M21" i="10"/>
  <c r="M33" i="10" s="1"/>
  <c r="M51" i="10"/>
  <c r="AW29" i="1"/>
  <c r="AT27" i="34"/>
  <c r="AF11" i="33"/>
  <c r="F29" i="9"/>
  <c r="W47" i="33"/>
  <c r="W26" i="33"/>
  <c r="Q93" i="10"/>
  <c r="M41" i="10"/>
  <c r="M50" i="10"/>
  <c r="AW32" i="8"/>
  <c r="AH63" i="31"/>
  <c r="AH63" i="35"/>
  <c r="BO14" i="19"/>
  <c r="AL57" i="35"/>
  <c r="AE103" i="1"/>
  <c r="I28" i="33"/>
  <c r="I34" i="33" s="1"/>
  <c r="AU14" i="35"/>
  <c r="AU14" i="31"/>
  <c r="AB45" i="31"/>
  <c r="R33" i="9"/>
  <c r="AA32" i="20"/>
  <c r="AL44" i="35"/>
  <c r="AL44" i="31"/>
  <c r="AL47" i="32"/>
  <c r="AP23" i="20"/>
  <c r="G33" i="8"/>
  <c r="AY21" i="10"/>
  <c r="AB93" i="33"/>
  <c r="R53" i="21"/>
  <c r="R60" i="21" s="1"/>
  <c r="Y10" i="35"/>
  <c r="Y10" i="31"/>
  <c r="T34" i="9"/>
  <c r="H20" i="19"/>
  <c r="H41" i="19"/>
  <c r="H50" i="19"/>
  <c r="Z33" i="9"/>
  <c r="M22" i="19"/>
  <c r="M52" i="19"/>
  <c r="AR11" i="10"/>
  <c r="AL41" i="19"/>
  <c r="AL50" i="19"/>
  <c r="R32" i="22"/>
  <c r="P86" i="35"/>
  <c r="P86" i="31"/>
  <c r="G27" i="10"/>
  <c r="S50" i="33"/>
  <c r="AS89" i="33"/>
  <c r="AR47" i="32"/>
  <c r="E58" i="34"/>
  <c r="G20" i="10"/>
  <c r="G50" i="10"/>
  <c r="G41" i="10"/>
  <c r="G22" i="10"/>
  <c r="G52" i="10"/>
  <c r="AE58" i="19"/>
  <c r="AN15" i="35"/>
  <c r="BO15" i="32"/>
  <c r="BW15" i="32"/>
  <c r="AL27" i="10"/>
  <c r="E45" i="31"/>
  <c r="E27" i="32"/>
  <c r="E45" i="35"/>
  <c r="E27" i="35" s="1"/>
  <c r="AO29" i="9"/>
  <c r="J41" i="19"/>
  <c r="J50" i="19"/>
  <c r="J20" i="19"/>
  <c r="AU32" i="8"/>
  <c r="L23" i="22"/>
  <c r="L35" i="22" s="1"/>
  <c r="L53" i="22"/>
  <c r="L60" i="22" s="1"/>
  <c r="E93" i="10"/>
  <c r="AE33" i="8"/>
  <c r="AL87" i="35"/>
  <c r="AL87" i="31"/>
  <c r="T29" i="9"/>
  <c r="W20" i="19"/>
  <c r="W50" i="19"/>
  <c r="W41" i="19"/>
  <c r="AY57" i="31"/>
  <c r="N33" i="9"/>
  <c r="AM27" i="19"/>
  <c r="L46" i="31"/>
  <c r="L46" i="35"/>
  <c r="AW23" i="1"/>
  <c r="AW53" i="1"/>
  <c r="AW60" i="1" s="1"/>
  <c r="AW99" i="1" s="1"/>
  <c r="S21" i="10"/>
  <c r="S51" i="10"/>
  <c r="AR32" i="1"/>
  <c r="AY41" i="33"/>
  <c r="AY20" i="33"/>
  <c r="AB21" i="33"/>
  <c r="AB51" i="33"/>
  <c r="K26" i="33"/>
  <c r="S28" i="10"/>
  <c r="W50" i="10"/>
  <c r="W41" i="10"/>
  <c r="W20" i="10"/>
  <c r="W32" i="10" s="1"/>
  <c r="AQ11" i="19"/>
  <c r="BB52" i="27"/>
  <c r="BD22" i="27"/>
  <c r="BA52" i="27"/>
  <c r="BA22" i="27"/>
  <c r="BA34" i="27" s="1"/>
  <c r="BF22" i="23"/>
  <c r="BF34" i="23" s="1"/>
  <c r="BF52" i="23"/>
  <c r="BI52" i="27"/>
  <c r="BI93" i="23"/>
  <c r="BC23" i="20"/>
  <c r="BC53" i="20"/>
  <c r="BC60" i="20" s="1"/>
  <c r="BC99" i="20" s="1"/>
  <c r="BG103" i="30"/>
  <c r="BH103" i="30"/>
  <c r="BB51" i="27"/>
  <c r="BA53" i="25"/>
  <c r="BA60" i="25" s="1"/>
  <c r="BA99" i="25" s="1"/>
  <c r="BB41" i="23"/>
  <c r="BB50" i="23"/>
  <c r="BH34" i="22"/>
  <c r="BF21" i="27"/>
  <c r="BI53" i="25"/>
  <c r="BI60" i="25" s="1"/>
  <c r="BF23" i="28"/>
  <c r="AL14" i="35"/>
  <c r="AL14" i="31"/>
  <c r="AZ23" i="30"/>
  <c r="BC53" i="28"/>
  <c r="BC60" i="28" s="1"/>
  <c r="BC99" i="28" s="1"/>
  <c r="BC23" i="28"/>
  <c r="O103" i="1"/>
  <c r="BA23" i="29"/>
  <c r="BA53" i="29"/>
  <c r="BA60" i="29" s="1"/>
  <c r="BD103" i="29"/>
  <c r="BC89" i="23"/>
  <c r="AZ29" i="26"/>
  <c r="BH33" i="21"/>
  <c r="BF97" i="23"/>
  <c r="BH22" i="27"/>
  <c r="BA72" i="31"/>
  <c r="BF23" i="9"/>
  <c r="BF53" i="9"/>
  <c r="BF60" i="9" s="1"/>
  <c r="BF99" i="9" s="1"/>
  <c r="BG23" i="26"/>
  <c r="BG35" i="26" s="1"/>
  <c r="BG32" i="25"/>
  <c r="BH34" i="24"/>
  <c r="BJ53" i="22"/>
  <c r="BJ60" i="22" s="1"/>
  <c r="BJ99" i="22" s="1"/>
  <c r="BJ23" i="22"/>
  <c r="BE47" i="23"/>
  <c r="BE26" i="23"/>
  <c r="BC52" i="34"/>
  <c r="BC22" i="34"/>
  <c r="BB41" i="19"/>
  <c r="BB20" i="19"/>
  <c r="BB32" i="19" s="1"/>
  <c r="BI28" i="23"/>
  <c r="BG71" i="35"/>
  <c r="BF32" i="30"/>
  <c r="BG52" i="27"/>
  <c r="BB27" i="27"/>
  <c r="BJ52" i="27"/>
  <c r="BJ22" i="27"/>
  <c r="BK32" i="21"/>
  <c r="BD52" i="34"/>
  <c r="BD22" i="34"/>
  <c r="BD34" i="34" s="1"/>
  <c r="BF103" i="26"/>
  <c r="BC11" i="23"/>
  <c r="AN75" i="35"/>
  <c r="AN75" i="31"/>
  <c r="BO75" i="32"/>
  <c r="U26" i="32"/>
  <c r="U32" i="32" s="1"/>
  <c r="BK29" i="26"/>
  <c r="BJ11" i="27"/>
  <c r="BK47" i="23"/>
  <c r="BK29" i="23" s="1"/>
  <c r="BK26" i="23"/>
  <c r="BC27" i="23"/>
  <c r="BE11" i="23"/>
  <c r="BA33" i="21"/>
  <c r="BF79" i="31"/>
  <c r="BF79" i="35"/>
  <c r="AZ66" i="35"/>
  <c r="AZ66" i="31"/>
  <c r="BG81" i="31"/>
  <c r="BJ26" i="10"/>
  <c r="BJ47" i="10"/>
  <c r="BE45" i="35"/>
  <c r="BH41" i="32"/>
  <c r="BH50" i="32"/>
  <c r="BH20" i="32"/>
  <c r="BH32" i="32" s="1"/>
  <c r="BH38" i="31"/>
  <c r="BC103" i="9"/>
  <c r="BC93" i="32"/>
  <c r="BC91" i="35"/>
  <c r="BC91" i="31"/>
  <c r="BJ68" i="35"/>
  <c r="BC52" i="33"/>
  <c r="BC22" i="33"/>
  <c r="BE33" i="8"/>
  <c r="BB56" i="35"/>
  <c r="BB56" i="31"/>
  <c r="BJ47" i="34"/>
  <c r="BJ26" i="34"/>
  <c r="BI82" i="35"/>
  <c r="BI82" i="31"/>
  <c r="BG23" i="20"/>
  <c r="BG35" i="20" s="1"/>
  <c r="BB47" i="32"/>
  <c r="BB44" i="35"/>
  <c r="BB44" i="31"/>
  <c r="BK72" i="31"/>
  <c r="BK72" i="35"/>
  <c r="BH103" i="8"/>
  <c r="BF74" i="35"/>
  <c r="BF74" i="31"/>
  <c r="BD69" i="35"/>
  <c r="BI76" i="35"/>
  <c r="BI76" i="31"/>
  <c r="BF50" i="33"/>
  <c r="BF41" i="33"/>
  <c r="BF20" i="33"/>
  <c r="BG16" i="31"/>
  <c r="BG16" i="35"/>
  <c r="BJ11" i="19"/>
  <c r="BE95" i="35"/>
  <c r="BB67" i="35"/>
  <c r="BB67" i="31"/>
  <c r="BJ57" i="31"/>
  <c r="BJ57" i="35"/>
  <c r="BJ93" i="33"/>
  <c r="BA9" i="31"/>
  <c r="BA9" i="35"/>
  <c r="BH26" i="33"/>
  <c r="BH47" i="33"/>
  <c r="BH29" i="33" s="1"/>
  <c r="BC58" i="10"/>
  <c r="BE17" i="32"/>
  <c r="BE14" i="31"/>
  <c r="BE14" i="35"/>
  <c r="BG11" i="34"/>
  <c r="BE51" i="34"/>
  <c r="BE21" i="34"/>
  <c r="BE33" i="34" s="1"/>
  <c r="AZ77" i="35"/>
  <c r="AZ77" i="31"/>
  <c r="BG86" i="31"/>
  <c r="BG86" i="35"/>
  <c r="BF96" i="35"/>
  <c r="BF96" i="31"/>
  <c r="BJ52" i="34"/>
  <c r="BJ22" i="34"/>
  <c r="BJ70" i="31"/>
  <c r="BJ9" i="31"/>
  <c r="BJ9" i="35"/>
  <c r="BF82" i="35"/>
  <c r="BG17" i="33"/>
  <c r="BH39" i="31"/>
  <c r="BH51" i="32"/>
  <c r="BH39" i="35"/>
  <c r="BI38" i="35"/>
  <c r="BI50" i="32"/>
  <c r="BI41" i="32"/>
  <c r="BI38" i="31"/>
  <c r="BI20" i="32"/>
  <c r="BG53" i="8"/>
  <c r="BG60" i="8" s="1"/>
  <c r="BG99" i="8" s="1"/>
  <c r="BG23" i="8"/>
  <c r="AZ103" i="1"/>
  <c r="BA103" i="1"/>
  <c r="BH50" i="34"/>
  <c r="BH41" i="34"/>
  <c r="BJ15" i="31"/>
  <c r="BJ15" i="35"/>
  <c r="BI47" i="23"/>
  <c r="BI29" i="23" s="1"/>
  <c r="BI34" i="21"/>
  <c r="BI15" i="35"/>
  <c r="BC28" i="32"/>
  <c r="BC46" i="35"/>
  <c r="BC46" i="31"/>
  <c r="BH32" i="21"/>
  <c r="BC83" i="32"/>
  <c r="BG67" i="35"/>
  <c r="BC47" i="33"/>
  <c r="BC26" i="33"/>
  <c r="BF32" i="1"/>
  <c r="AZ89" i="32"/>
  <c r="BF26" i="33"/>
  <c r="BF47" i="33"/>
  <c r="AZ89" i="34"/>
  <c r="BF57" i="31"/>
  <c r="BF57" i="35"/>
  <c r="BJ51" i="10"/>
  <c r="BJ21" i="10"/>
  <c r="BA10" i="31"/>
  <c r="BA10" i="35"/>
  <c r="BD83" i="10"/>
  <c r="BK73" i="35"/>
  <c r="BF28" i="32"/>
  <c r="BF46" i="35"/>
  <c r="BF28" i="35" s="1"/>
  <c r="BF46" i="31"/>
  <c r="AZ29" i="1"/>
  <c r="BB10" i="35"/>
  <c r="BP10" i="35" s="1"/>
  <c r="BB10" i="31"/>
  <c r="BP10" i="32"/>
  <c r="BJ17" i="34"/>
  <c r="BJ23" i="34" s="1"/>
  <c r="AZ53" i="21"/>
  <c r="AZ60" i="21" s="1"/>
  <c r="AZ23" i="21"/>
  <c r="AZ35" i="21" s="1"/>
  <c r="BJ23" i="24"/>
  <c r="BJ35" i="24" s="1"/>
  <c r="BJ53" i="24"/>
  <c r="BJ60" i="24" s="1"/>
  <c r="BJ99" i="24" s="1"/>
  <c r="BB8" i="35"/>
  <c r="BP8" i="32"/>
  <c r="BB11" i="32"/>
  <c r="BB8" i="31"/>
  <c r="BJ93" i="34"/>
  <c r="BH93" i="33"/>
  <c r="BK50" i="33"/>
  <c r="BK20" i="33"/>
  <c r="BK41" i="33"/>
  <c r="AZ47" i="19"/>
  <c r="AZ29" i="19" s="1"/>
  <c r="BB86" i="31"/>
  <c r="BB89" i="32"/>
  <c r="BB86" i="35"/>
  <c r="BK52" i="10"/>
  <c r="BK22" i="10"/>
  <c r="BK34" i="10" s="1"/>
  <c r="BI71" i="31"/>
  <c r="BD75" i="31"/>
  <c r="BD75" i="35"/>
  <c r="BI92" i="31"/>
  <c r="BI92" i="35"/>
  <c r="BJ82" i="31"/>
  <c r="BJ82" i="35"/>
  <c r="BI26" i="32"/>
  <c r="BI44" i="35"/>
  <c r="BI44" i="31"/>
  <c r="BC89" i="32"/>
  <c r="BC86" i="35"/>
  <c r="BC86" i="31"/>
  <c r="BJ16" i="31"/>
  <c r="BJ16" i="35"/>
  <c r="BI32" i="20"/>
  <c r="BA69" i="31"/>
  <c r="BA69" i="35"/>
  <c r="BF69" i="35"/>
  <c r="BI77" i="31"/>
  <c r="BI77" i="35"/>
  <c r="AZ41" i="19"/>
  <c r="BI21" i="32"/>
  <c r="BI51" i="32"/>
  <c r="BI47" i="34"/>
  <c r="BI29" i="34" s="1"/>
  <c r="BI26" i="34"/>
  <c r="BG69" i="35"/>
  <c r="BG69" i="31"/>
  <c r="BG87" i="35"/>
  <c r="BF27" i="10"/>
  <c r="BB32" i="1"/>
  <c r="BA26" i="10"/>
  <c r="BJ39" i="35"/>
  <c r="BB22" i="34"/>
  <c r="BG63" i="31"/>
  <c r="BG63" i="35"/>
  <c r="BJ34" i="8"/>
  <c r="BK21" i="32"/>
  <c r="BK51" i="32"/>
  <c r="BD68" i="31"/>
  <c r="BD68" i="35"/>
  <c r="BC38" i="35"/>
  <c r="BC50" i="32"/>
  <c r="BC41" i="32"/>
  <c r="BC20" i="32"/>
  <c r="BC38" i="31"/>
  <c r="AZ93" i="10"/>
  <c r="BC17" i="33"/>
  <c r="BC17" i="32"/>
  <c r="AS28" i="34"/>
  <c r="AO35" i="26"/>
  <c r="Y65" i="31"/>
  <c r="D53" i="30"/>
  <c r="BC35" i="25"/>
  <c r="AG53" i="29"/>
  <c r="AG60" i="29" s="1"/>
  <c r="AG99" i="29" s="1"/>
  <c r="AU32" i="29"/>
  <c r="AC34" i="29"/>
  <c r="O21" i="27"/>
  <c r="T47" i="27"/>
  <c r="AB34" i="28"/>
  <c r="AM53" i="28"/>
  <c r="AM60" i="28" s="1"/>
  <c r="U34" i="25"/>
  <c r="AB34" i="26"/>
  <c r="J53" i="22"/>
  <c r="J60" i="22" s="1"/>
  <c r="J29" i="22"/>
  <c r="AO32" i="28"/>
  <c r="P32" i="26"/>
  <c r="BS50" i="29"/>
  <c r="AE29" i="28"/>
  <c r="AF26" i="23"/>
  <c r="AI33" i="24"/>
  <c r="AL32" i="28"/>
  <c r="AI103" i="26"/>
  <c r="AY27" i="23"/>
  <c r="AK93" i="23"/>
  <c r="AX93" i="23"/>
  <c r="K32" i="24"/>
  <c r="AN34" i="21"/>
  <c r="X52" i="19"/>
  <c r="X22" i="19"/>
  <c r="Y34" i="26"/>
  <c r="E32" i="26"/>
  <c r="E33" i="24"/>
  <c r="AG20" i="23"/>
  <c r="J32" i="26"/>
  <c r="M17" i="23"/>
  <c r="M23" i="23" s="1"/>
  <c r="AX103" i="26"/>
  <c r="BO77" i="23"/>
  <c r="AH32" i="22"/>
  <c r="W23" i="21"/>
  <c r="W35" i="21" s="1"/>
  <c r="W53" i="21"/>
  <c r="W60" i="21" s="1"/>
  <c r="F103" i="22"/>
  <c r="AY72" i="31"/>
  <c r="AY72" i="35"/>
  <c r="AB47" i="19"/>
  <c r="AB26" i="19"/>
  <c r="AD53" i="24"/>
  <c r="AD60" i="24" s="1"/>
  <c r="M95" i="31"/>
  <c r="M97" i="31" s="1"/>
  <c r="Q26" i="23"/>
  <c r="BO91" i="19"/>
  <c r="AF53" i="21"/>
  <c r="AF60" i="21" s="1"/>
  <c r="AF99" i="21" s="1"/>
  <c r="AF23" i="21"/>
  <c r="AF35" i="21" s="1"/>
  <c r="AJ41" i="23"/>
  <c r="I26" i="10"/>
  <c r="I47" i="10"/>
  <c r="AU27" i="23"/>
  <c r="AG89" i="19"/>
  <c r="AK47" i="19"/>
  <c r="AK26" i="19"/>
  <c r="D26" i="23"/>
  <c r="AJ22" i="19"/>
  <c r="AJ52" i="19"/>
  <c r="N93" i="23"/>
  <c r="AD50" i="19"/>
  <c r="AD20" i="19"/>
  <c r="AS89" i="32"/>
  <c r="BO72" i="34"/>
  <c r="AT32" i="22"/>
  <c r="N96" i="31"/>
  <c r="N96" i="35"/>
  <c r="Z26" i="34"/>
  <c r="Z47" i="34"/>
  <c r="AH50" i="34"/>
  <c r="AH20" i="34"/>
  <c r="AM32" i="21"/>
  <c r="BO86" i="34"/>
  <c r="AH27" i="23"/>
  <c r="AC29" i="22"/>
  <c r="AU53" i="21"/>
  <c r="AU60" i="21" s="1"/>
  <c r="AJ53" i="9"/>
  <c r="AJ60" i="9" s="1"/>
  <c r="AJ99" i="9" s="1"/>
  <c r="AJ23" i="9"/>
  <c r="R38" i="35"/>
  <c r="R20" i="32"/>
  <c r="R50" i="32"/>
  <c r="R38" i="31"/>
  <c r="BO52" i="22"/>
  <c r="BO22" i="22"/>
  <c r="BO65" i="19"/>
  <c r="AS23" i="8"/>
  <c r="AS53" i="8"/>
  <c r="AS60" i="8" s="1"/>
  <c r="AS99" i="8" s="1"/>
  <c r="AR34" i="9"/>
  <c r="AF16" i="35"/>
  <c r="AF28" i="35" s="1"/>
  <c r="AF16" i="31"/>
  <c r="AH26" i="33"/>
  <c r="AH47" i="33"/>
  <c r="V23" i="8"/>
  <c r="AE11" i="19"/>
  <c r="AF103" i="19" s="1"/>
  <c r="AG51" i="19"/>
  <c r="AG21" i="19"/>
  <c r="AG33" i="19" s="1"/>
  <c r="Q80" i="35"/>
  <c r="AP47" i="23"/>
  <c r="AC103" i="20"/>
  <c r="W11" i="10"/>
  <c r="I92" i="35"/>
  <c r="I92" i="31"/>
  <c r="I93" i="31" s="1"/>
  <c r="J47" i="10"/>
  <c r="J26" i="10"/>
  <c r="F81" i="35"/>
  <c r="F81" i="31"/>
  <c r="AP58" i="34"/>
  <c r="AP51" i="33"/>
  <c r="AP21" i="33"/>
  <c r="AG88" i="35"/>
  <c r="AS88" i="31"/>
  <c r="AS88" i="35"/>
  <c r="J41" i="10"/>
  <c r="J20" i="10"/>
  <c r="J50" i="10"/>
  <c r="AP96" i="31"/>
  <c r="AP97" i="31" s="1"/>
  <c r="AF52" i="10"/>
  <c r="AN34" i="9"/>
  <c r="O16" i="31"/>
  <c r="O16" i="35"/>
  <c r="AU89" i="23"/>
  <c r="AF66" i="35"/>
  <c r="AF66" i="31"/>
  <c r="AK74" i="35"/>
  <c r="AK74" i="31"/>
  <c r="AD96" i="31"/>
  <c r="AD96" i="35"/>
  <c r="AC23" i="20"/>
  <c r="AC53" i="20"/>
  <c r="AC60" i="20" s="1"/>
  <c r="AV26" i="10"/>
  <c r="AV47" i="10"/>
  <c r="L21" i="19"/>
  <c r="L51" i="19"/>
  <c r="AD73" i="31"/>
  <c r="W21" i="33"/>
  <c r="W51" i="33"/>
  <c r="Q89" i="10"/>
  <c r="M11" i="10"/>
  <c r="N103" i="10" s="1"/>
  <c r="L97" i="33"/>
  <c r="X63" i="31"/>
  <c r="X63" i="35"/>
  <c r="AK40" i="35"/>
  <c r="AK40" i="31"/>
  <c r="H93" i="10"/>
  <c r="N28" i="34"/>
  <c r="AY21" i="19"/>
  <c r="H11" i="10"/>
  <c r="O86" i="35"/>
  <c r="O86" i="31"/>
  <c r="P53" i="9"/>
  <c r="P60" i="9" s="1"/>
  <c r="P99" i="9" s="1"/>
  <c r="P23" i="9"/>
  <c r="P35" i="9" s="1"/>
  <c r="Z68" i="35"/>
  <c r="Z68" i="31"/>
  <c r="AN23" i="1"/>
  <c r="M103" i="20"/>
  <c r="J32" i="22"/>
  <c r="AX87" i="35"/>
  <c r="N29" i="8"/>
  <c r="L88" i="35"/>
  <c r="L88" i="31"/>
  <c r="AX29" i="9"/>
  <c r="G64" i="35"/>
  <c r="G64" i="31"/>
  <c r="AB91" i="35"/>
  <c r="AB91" i="31"/>
  <c r="G28" i="32"/>
  <c r="G46" i="31"/>
  <c r="G46" i="35"/>
  <c r="AH17" i="32"/>
  <c r="AH14" i="35"/>
  <c r="AH14" i="31"/>
  <c r="AP11" i="34"/>
  <c r="BO8" i="34"/>
  <c r="BO11" i="34" s="1"/>
  <c r="Q11" i="34"/>
  <c r="AI26" i="19"/>
  <c r="AI47" i="19"/>
  <c r="Q53" i="24"/>
  <c r="Q60" i="24" s="1"/>
  <c r="Q99" i="24" s="1"/>
  <c r="BO44" i="34"/>
  <c r="AN26" i="34"/>
  <c r="V10" i="35"/>
  <c r="V10" i="31"/>
  <c r="K23" i="20"/>
  <c r="K53" i="20"/>
  <c r="K60" i="20" s="1"/>
  <c r="K99" i="20" s="1"/>
  <c r="D51" i="34"/>
  <c r="AB89" i="34"/>
  <c r="AE103" i="20"/>
  <c r="Z56" i="31"/>
  <c r="Z56" i="35"/>
  <c r="AG74" i="35"/>
  <c r="AM58" i="10"/>
  <c r="AW71" i="35"/>
  <c r="AW71" i="31"/>
  <c r="M46" i="35"/>
  <c r="M46" i="31"/>
  <c r="R51" i="19"/>
  <c r="R21" i="19"/>
  <c r="AX103" i="9"/>
  <c r="R23" i="20"/>
  <c r="R53" i="20"/>
  <c r="R60" i="20" s="1"/>
  <c r="R99" i="20" s="1"/>
  <c r="W53" i="9"/>
  <c r="W60" i="9" s="1"/>
  <c r="W99" i="9" s="1"/>
  <c r="AB11" i="10"/>
  <c r="M32" i="22"/>
  <c r="S28" i="23"/>
  <c r="AB22" i="34"/>
  <c r="T17" i="33"/>
  <c r="AT23" i="25"/>
  <c r="AX28" i="34"/>
  <c r="AN33" i="8"/>
  <c r="V103" i="9"/>
  <c r="F20" i="34"/>
  <c r="M47" i="19"/>
  <c r="M26" i="19"/>
  <c r="AG28" i="19"/>
  <c r="AK11" i="19"/>
  <c r="D51" i="19"/>
  <c r="D21" i="19"/>
  <c r="I20" i="19"/>
  <c r="I41" i="19"/>
  <c r="I50" i="19"/>
  <c r="AX29" i="1"/>
  <c r="AU22" i="19"/>
  <c r="AU52" i="19"/>
  <c r="AG63" i="31"/>
  <c r="AU45" i="35"/>
  <c r="AU45" i="31"/>
  <c r="AU26" i="34"/>
  <c r="AU47" i="34"/>
  <c r="AB34" i="20"/>
  <c r="I95" i="31"/>
  <c r="I97" i="32"/>
  <c r="I95" i="35"/>
  <c r="I58" i="33"/>
  <c r="H76" i="31"/>
  <c r="AR81" i="31"/>
  <c r="AR81" i="35"/>
  <c r="AX96" i="31"/>
  <c r="AX96" i="35"/>
  <c r="R11" i="19"/>
  <c r="BS8" i="19"/>
  <c r="BS11" i="19" s="1"/>
  <c r="AS52" i="10"/>
  <c r="AS22" i="10"/>
  <c r="V96" i="31"/>
  <c r="V96" i="35"/>
  <c r="AC21" i="32"/>
  <c r="AP26" i="33"/>
  <c r="R67" i="35"/>
  <c r="R67" i="31"/>
  <c r="AM67" i="35"/>
  <c r="AM67" i="31"/>
  <c r="L29" i="1"/>
  <c r="O50" i="33"/>
  <c r="O20" i="33"/>
  <c r="O41" i="33"/>
  <c r="AM33" i="9"/>
  <c r="G77" i="35"/>
  <c r="G77" i="31"/>
  <c r="AV9" i="31"/>
  <c r="AN11" i="10"/>
  <c r="G33" i="9"/>
  <c r="F91" i="35"/>
  <c r="F91" i="31"/>
  <c r="BO91" i="33"/>
  <c r="AN93" i="33"/>
  <c r="AQ10" i="31"/>
  <c r="AQ10" i="35"/>
  <c r="O63" i="35"/>
  <c r="O63" i="31"/>
  <c r="I16" i="35"/>
  <c r="I16" i="31"/>
  <c r="AX58" i="33"/>
  <c r="Z53" i="1"/>
  <c r="Z60" i="1" s="1"/>
  <c r="Z99" i="1" s="1"/>
  <c r="AK51" i="10"/>
  <c r="AK21" i="10"/>
  <c r="AK33" i="10" s="1"/>
  <c r="AL27" i="19"/>
  <c r="AU77" i="35"/>
  <c r="Y41" i="19"/>
  <c r="Y20" i="19"/>
  <c r="X89" i="10"/>
  <c r="AL50" i="34"/>
  <c r="AL41" i="34"/>
  <c r="AL20" i="34"/>
  <c r="X32" i="22"/>
  <c r="AA58" i="10"/>
  <c r="AG26" i="33"/>
  <c r="J9" i="35"/>
  <c r="J9" i="31"/>
  <c r="BO70" i="33"/>
  <c r="Y11" i="34"/>
  <c r="F96" i="35"/>
  <c r="F96" i="31"/>
  <c r="AE46" i="35"/>
  <c r="AE46" i="31"/>
  <c r="S11" i="34"/>
  <c r="F88" i="31"/>
  <c r="F88" i="35"/>
  <c r="BO74" i="10"/>
  <c r="AD57" i="35"/>
  <c r="AD57" i="31"/>
  <c r="S87" i="35"/>
  <c r="S87" i="31"/>
  <c r="AH29" i="21"/>
  <c r="R103" i="20"/>
  <c r="BO72" i="10"/>
  <c r="Y29" i="20"/>
  <c r="BO63" i="33"/>
  <c r="Y32" i="9"/>
  <c r="AX89" i="32"/>
  <c r="AF21" i="34"/>
  <c r="AF51" i="34"/>
  <c r="D58" i="19"/>
  <c r="AF20" i="19"/>
  <c r="AF41" i="19"/>
  <c r="AF50" i="19"/>
  <c r="L28" i="34"/>
  <c r="AC56" i="35"/>
  <c r="AC58" i="32"/>
  <c r="AC56" i="31"/>
  <c r="G11" i="10"/>
  <c r="U11" i="33"/>
  <c r="AO53" i="1"/>
  <c r="AO60" i="1" s="1"/>
  <c r="AO99" i="1" s="1"/>
  <c r="AO23" i="1"/>
  <c r="X58" i="33"/>
  <c r="AY71" i="35"/>
  <c r="AY71" i="31"/>
  <c r="AQ29" i="20"/>
  <c r="D46" i="35"/>
  <c r="D47" i="35" s="1"/>
  <c r="AJ14" i="31"/>
  <c r="AJ14" i="35"/>
  <c r="K26" i="34"/>
  <c r="AE53" i="22"/>
  <c r="AE60" i="22" s="1"/>
  <c r="N63" i="35"/>
  <c r="N63" i="31"/>
  <c r="M58" i="10"/>
  <c r="AO33" i="1"/>
  <c r="AP41" i="32"/>
  <c r="O28" i="19"/>
  <c r="AO78" i="35"/>
  <c r="AO78" i="31"/>
  <c r="E89" i="33"/>
  <c r="AG53" i="8"/>
  <c r="AG60" i="8" s="1"/>
  <c r="AG99" i="8" s="1"/>
  <c r="F53" i="20"/>
  <c r="F60" i="20" s="1"/>
  <c r="F99" i="20" s="1"/>
  <c r="F23" i="20"/>
  <c r="AW52" i="10"/>
  <c r="AA17" i="10"/>
  <c r="J51" i="34"/>
  <c r="AL21" i="34"/>
  <c r="AL33" i="34" s="1"/>
  <c r="AL51" i="34"/>
  <c r="AW93" i="32"/>
  <c r="AW91" i="31"/>
  <c r="AW93" i="31" s="1"/>
  <c r="AW91" i="35"/>
  <c r="AY89" i="10"/>
  <c r="AJ50" i="32"/>
  <c r="AJ20" i="32"/>
  <c r="AJ38" i="35"/>
  <c r="AJ41" i="32"/>
  <c r="AJ38" i="31"/>
  <c r="AY33" i="8"/>
  <c r="AQ47" i="10"/>
  <c r="AK103" i="1"/>
  <c r="AM20" i="34"/>
  <c r="AI22" i="33"/>
  <c r="AM34" i="20"/>
  <c r="I52" i="34"/>
  <c r="E34" i="9"/>
  <c r="AL32" i="22"/>
  <c r="AP103" i="9"/>
  <c r="Y11" i="33"/>
  <c r="E97" i="19"/>
  <c r="AT32" i="1"/>
  <c r="AB97" i="32"/>
  <c r="AF34" i="20"/>
  <c r="L27" i="34"/>
  <c r="M97" i="10"/>
  <c r="M51" i="32"/>
  <c r="AR78" i="35"/>
  <c r="AR78" i="31"/>
  <c r="F26" i="34"/>
  <c r="F47" i="34"/>
  <c r="AP28" i="10"/>
  <c r="AI53" i="1"/>
  <c r="AI60" i="1" s="1"/>
  <c r="AI99" i="1" s="1"/>
  <c r="AI23" i="1"/>
  <c r="O66" i="35"/>
  <c r="O66" i="31"/>
  <c r="AW41" i="33"/>
  <c r="AW20" i="33"/>
  <c r="U71" i="31"/>
  <c r="U71" i="35"/>
  <c r="W28" i="19"/>
  <c r="AY34" i="20"/>
  <c r="AA20" i="19"/>
  <c r="AA50" i="19"/>
  <c r="L58" i="33"/>
  <c r="AA71" i="35"/>
  <c r="AA71" i="31"/>
  <c r="AS93" i="19"/>
  <c r="AD33" i="20"/>
  <c r="AB53" i="21"/>
  <c r="AB60" i="21" s="1"/>
  <c r="AB99" i="21" s="1"/>
  <c r="AB23" i="21"/>
  <c r="AB35" i="21" s="1"/>
  <c r="T97" i="33"/>
  <c r="AK64" i="31"/>
  <c r="AK64" i="35"/>
  <c r="AF17" i="34"/>
  <c r="F41" i="10"/>
  <c r="F50" i="10"/>
  <c r="F20" i="10"/>
  <c r="F32" i="10" s="1"/>
  <c r="AT27" i="10"/>
  <c r="L34" i="20"/>
  <c r="Z51" i="34"/>
  <c r="AR11" i="32"/>
  <c r="AR8" i="35"/>
  <c r="AR8" i="31"/>
  <c r="AL53" i="20"/>
  <c r="AL60" i="20" s="1"/>
  <c r="AO93" i="33"/>
  <c r="AD28" i="33"/>
  <c r="N32" i="1"/>
  <c r="D82" i="35"/>
  <c r="D82" i="31"/>
  <c r="R27" i="19"/>
  <c r="F28" i="19"/>
  <c r="S53" i="8"/>
  <c r="S60" i="8" s="1"/>
  <c r="S99" i="8" s="1"/>
  <c r="G38" i="35"/>
  <c r="G38" i="31"/>
  <c r="Y77" i="31"/>
  <c r="Y77" i="35"/>
  <c r="P78" i="31"/>
  <c r="P78" i="35"/>
  <c r="G22" i="32"/>
  <c r="AA27" i="10"/>
  <c r="Y15" i="31"/>
  <c r="Y15" i="35"/>
  <c r="AD29" i="8"/>
  <c r="AL27" i="32"/>
  <c r="E27" i="10"/>
  <c r="AO47" i="34"/>
  <c r="AU53" i="8"/>
  <c r="AU60" i="8" s="1"/>
  <c r="AU99" i="8" s="1"/>
  <c r="AU23" i="8"/>
  <c r="N71" i="31"/>
  <c r="AY46" i="31"/>
  <c r="AY46" i="35"/>
  <c r="I34" i="1"/>
  <c r="AU50" i="34"/>
  <c r="AU20" i="34"/>
  <c r="AR97" i="33"/>
  <c r="E29" i="8"/>
  <c r="AE78" i="31"/>
  <c r="AQ27" i="33"/>
  <c r="W23" i="20"/>
  <c r="V20" i="34"/>
  <c r="L95" i="35"/>
  <c r="L97" i="32"/>
  <c r="L95" i="31"/>
  <c r="AK32" i="9"/>
  <c r="AW32" i="1"/>
  <c r="S21" i="32"/>
  <c r="S51" i="32"/>
  <c r="K64" i="35"/>
  <c r="K64" i="31"/>
  <c r="AD97" i="33"/>
  <c r="AY23" i="8"/>
  <c r="E47" i="34"/>
  <c r="E29" i="34" s="1"/>
  <c r="AM28" i="34"/>
  <c r="AX27" i="10"/>
  <c r="W50" i="32"/>
  <c r="AD53" i="1"/>
  <c r="AD60" i="1" s="1"/>
  <c r="AD99" i="1" s="1"/>
  <c r="AD23" i="1"/>
  <c r="D23" i="20"/>
  <c r="D53" i="20"/>
  <c r="D60" i="20" s="1"/>
  <c r="D99" i="20" s="1"/>
  <c r="AN91" i="35"/>
  <c r="AN91" i="31"/>
  <c r="BK53" i="24"/>
  <c r="BK60" i="24" s="1"/>
  <c r="BK99" i="24" s="1"/>
  <c r="BK64" i="31"/>
  <c r="BK64" i="35"/>
  <c r="BB23" i="30"/>
  <c r="BB53" i="30"/>
  <c r="AZ93" i="27"/>
  <c r="AZ89" i="19"/>
  <c r="BG23" i="22"/>
  <c r="BG53" i="22"/>
  <c r="BG60" i="22" s="1"/>
  <c r="BG99" i="22" s="1"/>
  <c r="BC82" i="35"/>
  <c r="BC82" i="31"/>
  <c r="BI103" i="30"/>
  <c r="BI33" i="29"/>
  <c r="BI53" i="28"/>
  <c r="BI60" i="28" s="1"/>
  <c r="BI23" i="28"/>
  <c r="BI35" i="28" s="1"/>
  <c r="BK27" i="27"/>
  <c r="BF32" i="26"/>
  <c r="BD93" i="23"/>
  <c r="BF34" i="22"/>
  <c r="BB53" i="25"/>
  <c r="BB60" i="25" s="1"/>
  <c r="BB99" i="25" s="1"/>
  <c r="BK58" i="34"/>
  <c r="BG32" i="30"/>
  <c r="AZ32" i="26"/>
  <c r="BB28" i="23"/>
  <c r="BF29" i="28"/>
  <c r="BJ32" i="26"/>
  <c r="BB32" i="21"/>
  <c r="BH20" i="23"/>
  <c r="BH41" i="23"/>
  <c r="BH50" i="23"/>
  <c r="BA26" i="23"/>
  <c r="BK34" i="28"/>
  <c r="BB89" i="23"/>
  <c r="BK27" i="23"/>
  <c r="BD51" i="23"/>
  <c r="BD21" i="23"/>
  <c r="BD33" i="23" s="1"/>
  <c r="BK103" i="22"/>
  <c r="BJ23" i="28"/>
  <c r="BJ53" i="28"/>
  <c r="BJ60" i="28" s="1"/>
  <c r="BJ99" i="28" s="1"/>
  <c r="BI28" i="27"/>
  <c r="BE23" i="29"/>
  <c r="BE53" i="29"/>
  <c r="BE60" i="29" s="1"/>
  <c r="BE99" i="29" s="1"/>
  <c r="BA29" i="28"/>
  <c r="BK53" i="28"/>
  <c r="BK60" i="28" s="1"/>
  <c r="BK99" i="28" s="1"/>
  <c r="BK23" i="28"/>
  <c r="BG103" i="25"/>
  <c r="BK53" i="26"/>
  <c r="BK60" i="26" s="1"/>
  <c r="BK99" i="26" s="1"/>
  <c r="BK23" i="26"/>
  <c r="BI103" i="22"/>
  <c r="BB11" i="23"/>
  <c r="BD21" i="19"/>
  <c r="BD51" i="19"/>
  <c r="BC89" i="19"/>
  <c r="BF28" i="33"/>
  <c r="BK47" i="19"/>
  <c r="BK26" i="19"/>
  <c r="BD41" i="10"/>
  <c r="BD20" i="10"/>
  <c r="BD50" i="10"/>
  <c r="BK78" i="31"/>
  <c r="BK78" i="35"/>
  <c r="BJ26" i="33"/>
  <c r="BJ47" i="33"/>
  <c r="AZ87" i="35"/>
  <c r="AZ87" i="31"/>
  <c r="BG83" i="10"/>
  <c r="BE21" i="33"/>
  <c r="BE51" i="33"/>
  <c r="BF83" i="10"/>
  <c r="BB78" i="31"/>
  <c r="BB78" i="35"/>
  <c r="BC51" i="19"/>
  <c r="BG53" i="1"/>
  <c r="BG60" i="1" s="1"/>
  <c r="BG99" i="1" s="1"/>
  <c r="BG23" i="1"/>
  <c r="BA70" i="31"/>
  <c r="BA70" i="35"/>
  <c r="BD17" i="19"/>
  <c r="AZ79" i="35"/>
  <c r="BG11" i="33"/>
  <c r="BJ52" i="10"/>
  <c r="BJ22" i="10"/>
  <c r="AZ27" i="32"/>
  <c r="AZ45" i="31"/>
  <c r="AZ45" i="35"/>
  <c r="BE89" i="10"/>
  <c r="BK69" i="35"/>
  <c r="BJ28" i="32"/>
  <c r="BJ46" i="35"/>
  <c r="BJ46" i="31"/>
  <c r="BC11" i="34"/>
  <c r="BD103" i="34" s="1"/>
  <c r="BE38" i="35"/>
  <c r="BE41" i="32"/>
  <c r="BE38" i="31"/>
  <c r="BE50" i="32"/>
  <c r="BE20" i="32"/>
  <c r="BE32" i="32" s="1"/>
  <c r="BK80" i="35"/>
  <c r="BK80" i="31"/>
  <c r="BF51" i="33"/>
  <c r="BF21" i="33"/>
  <c r="BF72" i="31"/>
  <c r="BF72" i="35"/>
  <c r="BF11" i="19"/>
  <c r="BJ11" i="34"/>
  <c r="BJ17" i="32"/>
  <c r="BJ14" i="31"/>
  <c r="BJ14" i="35"/>
  <c r="BH92" i="31"/>
  <c r="BH92" i="35"/>
  <c r="BC10" i="35"/>
  <c r="BC10" i="31"/>
  <c r="BG89" i="10"/>
  <c r="BK87" i="31"/>
  <c r="BK87" i="35"/>
  <c r="BE93" i="32"/>
  <c r="BE91" i="35"/>
  <c r="BH8" i="35"/>
  <c r="BH8" i="31"/>
  <c r="AZ75" i="35"/>
  <c r="BB79" i="35"/>
  <c r="BB79" i="31"/>
  <c r="BC15" i="31"/>
  <c r="BC15" i="35"/>
  <c r="BG29" i="1"/>
  <c r="BD78" i="31"/>
  <c r="BK17" i="19"/>
  <c r="BA91" i="35"/>
  <c r="BH50" i="19"/>
  <c r="BH20" i="19"/>
  <c r="BI47" i="19"/>
  <c r="BI26" i="19"/>
  <c r="BF67" i="35"/>
  <c r="BF67" i="31"/>
  <c r="AZ70" i="35"/>
  <c r="BA65" i="31"/>
  <c r="BA65" i="35"/>
  <c r="BE87" i="35"/>
  <c r="BE41" i="19"/>
  <c r="BI50" i="10"/>
  <c r="BI20" i="10"/>
  <c r="BI32" i="10" s="1"/>
  <c r="BD27" i="34"/>
  <c r="BH53" i="21"/>
  <c r="BH60" i="21" s="1"/>
  <c r="BH99" i="21" s="1"/>
  <c r="BH23" i="21"/>
  <c r="BH35" i="21" s="1"/>
  <c r="BH52" i="34"/>
  <c r="BH28" i="33"/>
  <c r="BC22" i="10"/>
  <c r="BC34" i="10" s="1"/>
  <c r="BC52" i="10"/>
  <c r="BD52" i="19"/>
  <c r="BD22" i="19"/>
  <c r="BF41" i="10"/>
  <c r="BF20" i="10"/>
  <c r="BB89" i="10"/>
  <c r="BG58" i="33"/>
  <c r="BJ21" i="32"/>
  <c r="BD72" i="35"/>
  <c r="BD72" i="31"/>
  <c r="BB73" i="31"/>
  <c r="BA77" i="31"/>
  <c r="BA77" i="35"/>
  <c r="BC79" i="31"/>
  <c r="BC79" i="35"/>
  <c r="BC65" i="31"/>
  <c r="AZ15" i="31"/>
  <c r="AZ15" i="35"/>
  <c r="BF77" i="35"/>
  <c r="BF77" i="31"/>
  <c r="AZ83" i="19"/>
  <c r="BE17" i="33"/>
  <c r="AZ103" i="25"/>
  <c r="BA103" i="25"/>
  <c r="BF76" i="31"/>
  <c r="BF76" i="35"/>
  <c r="BG76" i="35"/>
  <c r="BG76" i="31"/>
  <c r="BC75" i="35"/>
  <c r="BC75" i="31"/>
  <c r="BB57" i="31"/>
  <c r="BB57" i="35"/>
  <c r="BC11" i="10"/>
  <c r="BB97" i="10"/>
  <c r="BF11" i="32"/>
  <c r="BF8" i="31"/>
  <c r="BF89" i="32"/>
  <c r="BF86" i="31"/>
  <c r="BF86" i="35"/>
  <c r="BK53" i="8"/>
  <c r="BK60" i="8" s="1"/>
  <c r="BK99" i="8" s="1"/>
  <c r="BK23" i="8"/>
  <c r="BD71" i="35"/>
  <c r="BI34" i="8"/>
  <c r="BJ88" i="35"/>
  <c r="BF93" i="34"/>
  <c r="BI53" i="20"/>
  <c r="BI60" i="20" s="1"/>
  <c r="BI99" i="20" s="1"/>
  <c r="BI23" i="20"/>
  <c r="AZ67" i="31"/>
  <c r="AZ67" i="35"/>
  <c r="BC29" i="9"/>
  <c r="BK79" i="31"/>
  <c r="BK79" i="35"/>
  <c r="BG27" i="10"/>
  <c r="BF32" i="21"/>
  <c r="BD58" i="10"/>
  <c r="BK51" i="19"/>
  <c r="BK21" i="19"/>
  <c r="BK33" i="19" s="1"/>
  <c r="BA89" i="33"/>
  <c r="BH64" i="31"/>
  <c r="BH64" i="35"/>
  <c r="BB77" i="35"/>
  <c r="BG21" i="32"/>
  <c r="BB38" i="35"/>
  <c r="BB38" i="31"/>
  <c r="BB41" i="32"/>
  <c r="BB50" i="32"/>
  <c r="BD96" i="35"/>
  <c r="BD96" i="31"/>
  <c r="BF80" i="35"/>
  <c r="BF80" i="31"/>
  <c r="BA50" i="10"/>
  <c r="BA41" i="10"/>
  <c r="BA20" i="10"/>
  <c r="BE74" i="35"/>
  <c r="BE74" i="31"/>
  <c r="BF103" i="21"/>
  <c r="AZ74" i="31"/>
  <c r="D99" i="9"/>
  <c r="G50" i="33"/>
  <c r="P22" i="27"/>
  <c r="BA35" i="8"/>
  <c r="G32" i="28"/>
  <c r="BS22" i="29"/>
  <c r="AV22" i="27"/>
  <c r="AY34" i="28"/>
  <c r="P47" i="27"/>
  <c r="P26" i="27"/>
  <c r="AX29" i="28"/>
  <c r="AX35" i="28" s="1"/>
  <c r="I29" i="24"/>
  <c r="AM34" i="28"/>
  <c r="F33" i="26"/>
  <c r="L29" i="24"/>
  <c r="E29" i="26"/>
  <c r="AE53" i="24"/>
  <c r="AE60" i="24" s="1"/>
  <c r="AE99" i="24" s="1"/>
  <c r="M23" i="26"/>
  <c r="M35" i="26" s="1"/>
  <c r="M53" i="26"/>
  <c r="I29" i="25"/>
  <c r="P32" i="28"/>
  <c r="D23" i="26"/>
  <c r="Y29" i="25"/>
  <c r="L33" i="26"/>
  <c r="N103" i="26"/>
  <c r="Z32" i="25"/>
  <c r="AF51" i="23"/>
  <c r="AF21" i="23"/>
  <c r="H32" i="26"/>
  <c r="AD34" i="22"/>
  <c r="BO46" i="23"/>
  <c r="AW32" i="22"/>
  <c r="AP29" i="26"/>
  <c r="AJ21" i="27"/>
  <c r="AQ32" i="25"/>
  <c r="X21" i="34"/>
  <c r="X51" i="34"/>
  <c r="AC89" i="19"/>
  <c r="J50" i="23"/>
  <c r="J20" i="23"/>
  <c r="J32" i="23" s="1"/>
  <c r="Z53" i="24"/>
  <c r="Z60" i="24" s="1"/>
  <c r="AJ93" i="23"/>
  <c r="AR58" i="23"/>
  <c r="P71" i="31"/>
  <c r="AV103" i="25"/>
  <c r="E47" i="23"/>
  <c r="E29" i="23" s="1"/>
  <c r="E103" i="22"/>
  <c r="D103" i="22"/>
  <c r="AU23" i="25"/>
  <c r="R17" i="19"/>
  <c r="R23" i="19" s="1"/>
  <c r="T32" i="26"/>
  <c r="G41" i="34"/>
  <c r="G20" i="34"/>
  <c r="AJ32" i="24"/>
  <c r="AW29" i="22"/>
  <c r="AW35" i="22" s="1"/>
  <c r="J26" i="19"/>
  <c r="J47" i="19"/>
  <c r="AI32" i="9"/>
  <c r="U50" i="34"/>
  <c r="U20" i="34"/>
  <c r="AF70" i="35"/>
  <c r="AF70" i="31"/>
  <c r="Z91" i="31"/>
  <c r="Z91" i="35"/>
  <c r="M9" i="31"/>
  <c r="M9" i="35"/>
  <c r="AM75" i="35"/>
  <c r="AM75" i="31"/>
  <c r="AW20" i="23"/>
  <c r="AY29" i="24"/>
  <c r="AC52" i="23"/>
  <c r="AB93" i="19"/>
  <c r="U53" i="25"/>
  <c r="U60" i="25" s="1"/>
  <c r="U99" i="25" s="1"/>
  <c r="AA26" i="23"/>
  <c r="AL52" i="23"/>
  <c r="AL22" i="23"/>
  <c r="AR23" i="21"/>
  <c r="AR53" i="21"/>
  <c r="AR60" i="21" s="1"/>
  <c r="AR99" i="21" s="1"/>
  <c r="AA29" i="20"/>
  <c r="AS32" i="22"/>
  <c r="AI71" i="31"/>
  <c r="AV11" i="19"/>
  <c r="BO39" i="19"/>
  <c r="AN51" i="19"/>
  <c r="AN21" i="19"/>
  <c r="U97" i="19"/>
  <c r="AJ32" i="9"/>
  <c r="G33" i="20"/>
  <c r="AU11" i="19"/>
  <c r="AM99" i="1"/>
  <c r="V20" i="33"/>
  <c r="V32" i="33" s="1"/>
  <c r="V41" i="33"/>
  <c r="V50" i="33"/>
  <c r="K86" i="35"/>
  <c r="AP53" i="24"/>
  <c r="AP60" i="24" s="1"/>
  <c r="K53" i="22"/>
  <c r="K60" i="22" s="1"/>
  <c r="K99" i="22" s="1"/>
  <c r="K23" i="22"/>
  <c r="K35" i="22" s="1"/>
  <c r="AT28" i="34"/>
  <c r="X92" i="31"/>
  <c r="AQ34" i="20"/>
  <c r="N45" i="31"/>
  <c r="N27" i="31" s="1"/>
  <c r="N27" i="32"/>
  <c r="N33" i="32" s="1"/>
  <c r="N45" i="35"/>
  <c r="N27" i="35" s="1"/>
  <c r="AT22" i="10"/>
  <c r="AT52" i="10"/>
  <c r="P51" i="10"/>
  <c r="AP47" i="19"/>
  <c r="AP26" i="19"/>
  <c r="AP32" i="19" s="1"/>
  <c r="E56" i="35"/>
  <c r="E56" i="31"/>
  <c r="U53" i="21"/>
  <c r="U60" i="21" s="1"/>
  <c r="U99" i="21" s="1"/>
  <c r="X103" i="1"/>
  <c r="O89" i="34"/>
  <c r="AW64" i="35"/>
  <c r="AW64" i="31"/>
  <c r="O11" i="10"/>
  <c r="O103" i="10" s="1"/>
  <c r="AI33" i="8"/>
  <c r="AC93" i="10"/>
  <c r="Q58" i="19"/>
  <c r="BO82" i="10"/>
  <c r="AY23" i="20"/>
  <c r="Y16" i="35"/>
  <c r="Y16" i="31"/>
  <c r="J32" i="1"/>
  <c r="AF22" i="32"/>
  <c r="R97" i="33"/>
  <c r="L96" i="31"/>
  <c r="L96" i="35"/>
  <c r="E34" i="1"/>
  <c r="AM71" i="35"/>
  <c r="AM71" i="31"/>
  <c r="I8" i="35"/>
  <c r="I8" i="31"/>
  <c r="AC20" i="19"/>
  <c r="AC50" i="19"/>
  <c r="L26" i="34"/>
  <c r="L32" i="34" s="1"/>
  <c r="L47" i="34"/>
  <c r="AS47" i="33"/>
  <c r="AS29" i="33" s="1"/>
  <c r="AS26" i="33"/>
  <c r="K11" i="10"/>
  <c r="AN69" i="35"/>
  <c r="AN69" i="31"/>
  <c r="BO69" i="32"/>
  <c r="AN11" i="19"/>
  <c r="U41" i="10"/>
  <c r="U50" i="10"/>
  <c r="AV97" i="19"/>
  <c r="H93" i="32"/>
  <c r="H8" i="35"/>
  <c r="H8" i="31"/>
  <c r="O89" i="10"/>
  <c r="AH89" i="33"/>
  <c r="AE29" i="1"/>
  <c r="AN50" i="32"/>
  <c r="AH86" i="31"/>
  <c r="AL64" i="31"/>
  <c r="AL64" i="35"/>
  <c r="I17" i="10"/>
  <c r="AQ23" i="20"/>
  <c r="AQ53" i="20"/>
  <c r="AQ60" i="20" s="1"/>
  <c r="AQ99" i="20" s="1"/>
  <c r="AC22" i="33"/>
  <c r="AC52" i="33"/>
  <c r="AI17" i="19"/>
  <c r="F97" i="32"/>
  <c r="F95" i="35"/>
  <c r="F95" i="31"/>
  <c r="AL29" i="22"/>
  <c r="AL35" i="22" s="1"/>
  <c r="AE53" i="1"/>
  <c r="AE60" i="1" s="1"/>
  <c r="AE99" i="1" s="1"/>
  <c r="AE23" i="1"/>
  <c r="W34" i="9"/>
  <c r="Q50" i="23"/>
  <c r="Q20" i="23"/>
  <c r="L9" i="31"/>
  <c r="L9" i="35"/>
  <c r="AR89" i="33"/>
  <c r="AS11" i="19"/>
  <c r="AJ74" i="35"/>
  <c r="AJ74" i="31"/>
  <c r="R20" i="19"/>
  <c r="R50" i="19"/>
  <c r="AQ28" i="32"/>
  <c r="AQ46" i="35"/>
  <c r="AQ46" i="31"/>
  <c r="AU17" i="19"/>
  <c r="AB11" i="32"/>
  <c r="AB8" i="35"/>
  <c r="AB8" i="31"/>
  <c r="N47" i="10"/>
  <c r="N26" i="10"/>
  <c r="T17" i="34"/>
  <c r="D29" i="20"/>
  <c r="K44" i="35"/>
  <c r="K44" i="31"/>
  <c r="G9" i="31"/>
  <c r="U20" i="10"/>
  <c r="U17" i="10"/>
  <c r="BO76" i="33"/>
  <c r="AB33" i="9"/>
  <c r="AX57" i="35"/>
  <c r="AX57" i="31"/>
  <c r="AL103" i="9"/>
  <c r="AF97" i="33"/>
  <c r="H58" i="10"/>
  <c r="S11" i="33"/>
  <c r="AC27" i="32"/>
  <c r="I53" i="20"/>
  <c r="I60" i="20" s="1"/>
  <c r="I23" i="20"/>
  <c r="I35" i="20" s="1"/>
  <c r="AN23" i="9"/>
  <c r="AN53" i="9"/>
  <c r="AN60" i="9" s="1"/>
  <c r="AN99" i="9" s="1"/>
  <c r="AA51" i="33"/>
  <c r="BO45" i="19"/>
  <c r="AN27" i="19"/>
  <c r="O17" i="33"/>
  <c r="Y67" i="35"/>
  <c r="Y67" i="31"/>
  <c r="S103" i="20"/>
  <c r="AV20" i="10"/>
  <c r="AV41" i="10"/>
  <c r="AV50" i="10"/>
  <c r="F29" i="1"/>
  <c r="E53" i="8"/>
  <c r="E60" i="8" s="1"/>
  <c r="E99" i="8" s="1"/>
  <c r="E23" i="8"/>
  <c r="AC33" i="1"/>
  <c r="E57" i="35"/>
  <c r="E57" i="31"/>
  <c r="AK81" i="31"/>
  <c r="AU32" i="1"/>
  <c r="AI97" i="10"/>
  <c r="P11" i="19"/>
  <c r="K52" i="33"/>
  <c r="AX97" i="32"/>
  <c r="AX95" i="35"/>
  <c r="Z47" i="10"/>
  <c r="Z29" i="10" s="1"/>
  <c r="Z26" i="10"/>
  <c r="R29" i="8"/>
  <c r="AK76" i="35"/>
  <c r="Q17" i="32"/>
  <c r="Q14" i="31"/>
  <c r="Q14" i="35"/>
  <c r="S96" i="31"/>
  <c r="S96" i="35"/>
  <c r="AQ86" i="31"/>
  <c r="AQ86" i="35"/>
  <c r="AN11" i="32"/>
  <c r="E27" i="34"/>
  <c r="AR34" i="1"/>
  <c r="X89" i="33"/>
  <c r="AW46" i="35"/>
  <c r="AW46" i="31"/>
  <c r="N58" i="33"/>
  <c r="Q28" i="10"/>
  <c r="J33" i="1"/>
  <c r="AG53" i="20"/>
  <c r="AG60" i="20" s="1"/>
  <c r="Z20" i="33"/>
  <c r="H29" i="20"/>
  <c r="H35" i="20" s="1"/>
  <c r="R46" i="31"/>
  <c r="AS64" i="35"/>
  <c r="AS64" i="31"/>
  <c r="AJ39" i="35"/>
  <c r="AJ51" i="35" s="1"/>
  <c r="AJ21" i="32"/>
  <c r="AJ39" i="31"/>
  <c r="X86" i="31"/>
  <c r="X86" i="35"/>
  <c r="Q103" i="1"/>
  <c r="V27" i="33"/>
  <c r="AG58" i="32"/>
  <c r="AG56" i="35"/>
  <c r="AG56" i="31"/>
  <c r="H41" i="10"/>
  <c r="H20" i="10"/>
  <c r="H50" i="10"/>
  <c r="AA56" i="35"/>
  <c r="AA58" i="32"/>
  <c r="AA56" i="31"/>
  <c r="AT75" i="35"/>
  <c r="AT75" i="31"/>
  <c r="AX23" i="8"/>
  <c r="AX53" i="8"/>
  <c r="AX60" i="8" s="1"/>
  <c r="AX99" i="8" s="1"/>
  <c r="T97" i="10"/>
  <c r="J103" i="8"/>
  <c r="AW81" i="35"/>
  <c r="AW81" i="31"/>
  <c r="BT8" i="34"/>
  <c r="BT11" i="34" s="1"/>
  <c r="F11" i="34"/>
  <c r="AT28" i="19"/>
  <c r="K47" i="19"/>
  <c r="K26" i="19"/>
  <c r="Y76" i="35"/>
  <c r="Y76" i="31"/>
  <c r="K57" i="31"/>
  <c r="K57" i="35"/>
  <c r="X92" i="35"/>
  <c r="T80" i="31"/>
  <c r="T80" i="35"/>
  <c r="R69" i="31"/>
  <c r="T103" i="9"/>
  <c r="S93" i="10"/>
  <c r="G34" i="9"/>
  <c r="AI103" i="8"/>
  <c r="AE20" i="33"/>
  <c r="M34" i="1"/>
  <c r="AR28" i="33"/>
  <c r="K53" i="8"/>
  <c r="K60" i="8" s="1"/>
  <c r="K99" i="8" s="1"/>
  <c r="K23" i="8"/>
  <c r="S53" i="1"/>
  <c r="S60" i="1" s="1"/>
  <c r="S99" i="1" s="1"/>
  <c r="AK28" i="19"/>
  <c r="AH50" i="19"/>
  <c r="AT74" i="31"/>
  <c r="AT74" i="35"/>
  <c r="AR72" i="31"/>
  <c r="Y20" i="34"/>
  <c r="G32" i="20"/>
  <c r="O50" i="19"/>
  <c r="O20" i="19"/>
  <c r="O41" i="19"/>
  <c r="BO81" i="10"/>
  <c r="D27" i="19"/>
  <c r="S97" i="19"/>
  <c r="J51" i="19"/>
  <c r="Y27" i="32"/>
  <c r="Y45" i="35"/>
  <c r="Y45" i="31"/>
  <c r="AU41" i="19"/>
  <c r="AU20" i="19"/>
  <c r="AU50" i="19"/>
  <c r="AQ26" i="19"/>
  <c r="AG52" i="19"/>
  <c r="AG22" i="19"/>
  <c r="AK103" i="8"/>
  <c r="AJ27" i="10"/>
  <c r="AG46" i="31"/>
  <c r="M56" i="35"/>
  <c r="M56" i="31"/>
  <c r="AW11" i="10"/>
  <c r="AO21" i="10"/>
  <c r="AO51" i="10"/>
  <c r="V41" i="10"/>
  <c r="V20" i="10"/>
  <c r="V50" i="10"/>
  <c r="AQ50" i="10"/>
  <c r="AQ41" i="10"/>
  <c r="Q77" i="31"/>
  <c r="AQ66" i="35"/>
  <c r="AQ66" i="31"/>
  <c r="AG41" i="33"/>
  <c r="AG23" i="33" s="1"/>
  <c r="AG20" i="33"/>
  <c r="AP79" i="31"/>
  <c r="AP79" i="35"/>
  <c r="BR8" i="34"/>
  <c r="BR11" i="34" s="1"/>
  <c r="AD11" i="34"/>
  <c r="AA17" i="32"/>
  <c r="AA14" i="35"/>
  <c r="AA14" i="31"/>
  <c r="AC17" i="33"/>
  <c r="AQ21" i="19"/>
  <c r="AQ33" i="19" s="1"/>
  <c r="AQ51" i="19"/>
  <c r="Y81" i="35"/>
  <c r="Y81" i="31"/>
  <c r="AY89" i="32"/>
  <c r="F51" i="10"/>
  <c r="F21" i="10"/>
  <c r="AP26" i="34"/>
  <c r="AM23" i="9"/>
  <c r="AN11" i="33"/>
  <c r="AY20" i="10"/>
  <c r="AY41" i="10"/>
  <c r="AY50" i="10"/>
  <c r="Q93" i="33"/>
  <c r="AC11" i="34"/>
  <c r="E52" i="34"/>
  <c r="N29" i="9"/>
  <c r="G63" i="31"/>
  <c r="K20" i="34"/>
  <c r="K50" i="34"/>
  <c r="H86" i="35"/>
  <c r="H86" i="31"/>
  <c r="AO97" i="10"/>
  <c r="T34" i="8"/>
  <c r="AW57" i="35"/>
  <c r="H26" i="34"/>
  <c r="H47" i="34"/>
  <c r="I29" i="8"/>
  <c r="AG71" i="31"/>
  <c r="AG71" i="35"/>
  <c r="K76" i="31"/>
  <c r="K76" i="35"/>
  <c r="W29" i="8"/>
  <c r="T68" i="31"/>
  <c r="T68" i="35"/>
  <c r="M32" i="1"/>
  <c r="AR51" i="19"/>
  <c r="AR21" i="19"/>
  <c r="AL21" i="33"/>
  <c r="AD8" i="35"/>
  <c r="BR8" i="35" s="1"/>
  <c r="AD8" i="31"/>
  <c r="BR8" i="32"/>
  <c r="I93" i="19"/>
  <c r="J93" i="32"/>
  <c r="J91" i="31"/>
  <c r="D95" i="35"/>
  <c r="D95" i="31"/>
  <c r="K58" i="33"/>
  <c r="AY52" i="19"/>
  <c r="U97" i="33"/>
  <c r="Y28" i="34"/>
  <c r="AE97" i="33"/>
  <c r="R22" i="32"/>
  <c r="R34" i="32" s="1"/>
  <c r="AD51" i="19"/>
  <c r="AD21" i="19"/>
  <c r="AF34" i="9"/>
  <c r="AB47" i="33"/>
  <c r="I86" i="35"/>
  <c r="I45" i="35"/>
  <c r="I51" i="35" s="1"/>
  <c r="I45" i="31"/>
  <c r="F32" i="1"/>
  <c r="E87" i="31"/>
  <c r="AR33" i="1"/>
  <c r="AT45" i="35"/>
  <c r="AT45" i="31"/>
  <c r="L52" i="19"/>
  <c r="M58" i="19"/>
  <c r="AE58" i="33"/>
  <c r="AL32" i="20"/>
  <c r="N20" i="10"/>
  <c r="N50" i="10"/>
  <c r="N41" i="10"/>
  <c r="P79" i="31"/>
  <c r="P79" i="35"/>
  <c r="AM95" i="31"/>
  <c r="AM97" i="32"/>
  <c r="AM95" i="35"/>
  <c r="AS29" i="9"/>
  <c r="AJ29" i="8"/>
  <c r="AQ34" i="1"/>
  <c r="V58" i="10"/>
  <c r="AT28" i="10"/>
  <c r="L17" i="33"/>
  <c r="AD17" i="33"/>
  <c r="AD26" i="33"/>
  <c r="AD47" i="33"/>
  <c r="AO20" i="33"/>
  <c r="AP10" i="31"/>
  <c r="BO10" i="32"/>
  <c r="AU20" i="33"/>
  <c r="AE51" i="33"/>
  <c r="AH82" i="31"/>
  <c r="E26" i="33"/>
  <c r="E47" i="33"/>
  <c r="E29" i="33" s="1"/>
  <c r="AW52" i="33"/>
  <c r="Z40" i="35"/>
  <c r="Z52" i="35" s="1"/>
  <c r="Z40" i="31"/>
  <c r="AL53" i="1"/>
  <c r="AL60" i="1" s="1"/>
  <c r="AL99" i="1" s="1"/>
  <c r="AL23" i="1"/>
  <c r="AL35" i="1" s="1"/>
  <c r="V32" i="9"/>
  <c r="AS22" i="34"/>
  <c r="L97" i="10"/>
  <c r="AN33" i="21"/>
  <c r="AW20" i="10"/>
  <c r="S33" i="1"/>
  <c r="AW10" i="31"/>
  <c r="AW10" i="35"/>
  <c r="AJ58" i="10"/>
  <c r="Q29" i="9"/>
  <c r="AX50" i="10"/>
  <c r="AX41" i="10"/>
  <c r="AX20" i="10"/>
  <c r="J97" i="19"/>
  <c r="AM34" i="9"/>
  <c r="U58" i="19"/>
  <c r="M80" i="35"/>
  <c r="M80" i="31"/>
  <c r="J97" i="10"/>
  <c r="AX45" i="31"/>
  <c r="AX45" i="35"/>
  <c r="W23" i="1"/>
  <c r="W53" i="1"/>
  <c r="W60" i="1" s="1"/>
  <c r="W99" i="1" s="1"/>
  <c r="AD50" i="10"/>
  <c r="AD20" i="10"/>
  <c r="AN93" i="10"/>
  <c r="K32" i="1"/>
  <c r="BA93" i="23"/>
  <c r="BA41" i="19"/>
  <c r="BA50" i="19"/>
  <c r="BA20" i="19"/>
  <c r="BG41" i="19"/>
  <c r="BG50" i="19"/>
  <c r="BG51" i="33"/>
  <c r="BG21" i="33"/>
  <c r="BI32" i="29"/>
  <c r="BD47" i="27"/>
  <c r="BD26" i="27"/>
  <c r="BF34" i="26"/>
  <c r="BA32" i="22"/>
  <c r="BI41" i="27"/>
  <c r="BI20" i="27"/>
  <c r="BB11" i="27"/>
  <c r="BE22" i="27"/>
  <c r="BF51" i="23"/>
  <c r="BF21" i="23"/>
  <c r="BD97" i="23"/>
  <c r="BE51" i="23"/>
  <c r="BE21" i="23"/>
  <c r="BA78" i="31"/>
  <c r="BA78" i="35"/>
  <c r="BD34" i="30"/>
  <c r="BD103" i="28"/>
  <c r="AZ47" i="23"/>
  <c r="BC60" i="26"/>
  <c r="BC99" i="26" s="1"/>
  <c r="BD52" i="23"/>
  <c r="BD22" i="23"/>
  <c r="BD34" i="23" s="1"/>
  <c r="N11" i="32"/>
  <c r="BG60" i="30"/>
  <c r="BG99" i="30" s="1"/>
  <c r="BD33" i="30"/>
  <c r="BG89" i="23"/>
  <c r="BA41" i="27"/>
  <c r="BA50" i="27"/>
  <c r="BA20" i="27"/>
  <c r="BK52" i="27"/>
  <c r="BK22" i="27"/>
  <c r="BF89" i="23"/>
  <c r="BF41" i="34"/>
  <c r="BF20" i="34"/>
  <c r="BG53" i="25"/>
  <c r="BG60" i="25" s="1"/>
  <c r="BG23" i="25"/>
  <c r="BI21" i="23"/>
  <c r="AZ34" i="25"/>
  <c r="BB47" i="23"/>
  <c r="BB52" i="23"/>
  <c r="BB22" i="23"/>
  <c r="BB53" i="20"/>
  <c r="BB60" i="20" s="1"/>
  <c r="BB23" i="20"/>
  <c r="BA29" i="24"/>
  <c r="AT78" i="35"/>
  <c r="AT78" i="31"/>
  <c r="BB32" i="26"/>
  <c r="AZ17" i="23"/>
  <c r="BA22" i="23"/>
  <c r="BJ52" i="19"/>
  <c r="BJ22" i="19"/>
  <c r="BJ34" i="19" s="1"/>
  <c r="BE23" i="9"/>
  <c r="BE53" i="9"/>
  <c r="BE60" i="9" s="1"/>
  <c r="BE99" i="9" s="1"/>
  <c r="AY93" i="10"/>
  <c r="BI93" i="27"/>
  <c r="BI34" i="28"/>
  <c r="BJ33" i="26"/>
  <c r="BK41" i="27"/>
  <c r="BK50" i="27"/>
  <c r="BK20" i="27"/>
  <c r="BG47" i="27"/>
  <c r="AZ51" i="34"/>
  <c r="AZ21" i="34"/>
  <c r="BF63" i="35"/>
  <c r="BF83" i="32"/>
  <c r="BF63" i="31"/>
  <c r="BD51" i="33"/>
  <c r="BD21" i="33"/>
  <c r="BA92" i="35"/>
  <c r="BA92" i="31"/>
  <c r="BA15" i="31"/>
  <c r="BA15" i="35"/>
  <c r="BC68" i="31"/>
  <c r="BC68" i="35"/>
  <c r="BG64" i="31"/>
  <c r="BG64" i="35"/>
  <c r="BF64" i="35"/>
  <c r="BF64" i="31"/>
  <c r="BC33" i="20"/>
  <c r="BD45" i="35"/>
  <c r="BD45" i="31"/>
  <c r="BK58" i="32"/>
  <c r="BK57" i="35"/>
  <c r="BK57" i="31"/>
  <c r="BE97" i="32"/>
  <c r="BE95" i="31"/>
  <c r="BI28" i="33"/>
  <c r="BJ67" i="35"/>
  <c r="BJ67" i="31"/>
  <c r="BB23" i="9"/>
  <c r="BB53" i="9"/>
  <c r="BB60" i="9" s="1"/>
  <c r="BB99" i="9" s="1"/>
  <c r="BI52" i="10"/>
  <c r="BI22" i="10"/>
  <c r="BH83" i="10"/>
  <c r="AZ68" i="31"/>
  <c r="AZ68" i="35"/>
  <c r="BK11" i="10"/>
  <c r="BK103" i="10" s="1"/>
  <c r="BA64" i="35"/>
  <c r="BA64" i="31"/>
  <c r="BJ40" i="35"/>
  <c r="BJ40" i="31"/>
  <c r="BJ52" i="32"/>
  <c r="BJ22" i="32"/>
  <c r="BE15" i="35"/>
  <c r="BE73" i="35"/>
  <c r="BE73" i="31"/>
  <c r="BJ78" i="35"/>
  <c r="BJ78" i="31"/>
  <c r="BF81" i="31"/>
  <c r="BF81" i="35"/>
  <c r="AZ96" i="31"/>
  <c r="AZ96" i="35"/>
  <c r="BI79" i="31"/>
  <c r="BI79" i="35"/>
  <c r="BH23" i="8"/>
  <c r="BH53" i="8"/>
  <c r="BH60" i="8" s="1"/>
  <c r="BH99" i="8" s="1"/>
  <c r="BB82" i="35"/>
  <c r="BB82" i="31"/>
  <c r="BD58" i="19"/>
  <c r="BC16" i="31"/>
  <c r="BC16" i="35"/>
  <c r="BJ50" i="32"/>
  <c r="BI58" i="33"/>
  <c r="BG47" i="33"/>
  <c r="BG26" i="33"/>
  <c r="BF70" i="35"/>
  <c r="BF70" i="31"/>
  <c r="BK83" i="10"/>
  <c r="BD22" i="32"/>
  <c r="BD40" i="35"/>
  <c r="BD40" i="31"/>
  <c r="BD52" i="32"/>
  <c r="BA80" i="31"/>
  <c r="BA80" i="35"/>
  <c r="BK23" i="20"/>
  <c r="BK35" i="20" s="1"/>
  <c r="BE44" i="35"/>
  <c r="BI29" i="20"/>
  <c r="BE81" i="31"/>
  <c r="BE81" i="35"/>
  <c r="BG97" i="10"/>
  <c r="BH70" i="31"/>
  <c r="BH70" i="35"/>
  <c r="BK92" i="31"/>
  <c r="BK92" i="35"/>
  <c r="BC73" i="35"/>
  <c r="BC73" i="31"/>
  <c r="BJ103" i="9"/>
  <c r="BE21" i="10"/>
  <c r="BE33" i="10" s="1"/>
  <c r="BE51" i="10"/>
  <c r="BI70" i="35"/>
  <c r="BI70" i="31"/>
  <c r="BF58" i="19"/>
  <c r="BI11" i="33"/>
  <c r="BI29" i="24"/>
  <c r="BE52" i="34"/>
  <c r="BI33" i="20"/>
  <c r="AZ29" i="8"/>
  <c r="BE32" i="9"/>
  <c r="AZ83" i="10"/>
  <c r="BC34" i="1"/>
  <c r="BD79" i="31"/>
  <c r="BD79" i="35"/>
  <c r="BF21" i="10"/>
  <c r="BG82" i="35"/>
  <c r="BJ56" i="31"/>
  <c r="BA76" i="35"/>
  <c r="BA76" i="31"/>
  <c r="BJ69" i="31"/>
  <c r="BH66" i="35"/>
  <c r="BH66" i="31"/>
  <c r="BH57" i="31"/>
  <c r="BJ71" i="35"/>
  <c r="BG11" i="19"/>
  <c r="BH103" i="19" s="1"/>
  <c r="BJ75" i="35"/>
  <c r="BJ75" i="31"/>
  <c r="AZ52" i="19"/>
  <c r="AZ22" i="19"/>
  <c r="AZ27" i="33"/>
  <c r="BF92" i="31"/>
  <c r="BG93" i="19"/>
  <c r="BG20" i="34"/>
  <c r="BA11" i="33"/>
  <c r="BC88" i="31"/>
  <c r="BC88" i="35"/>
  <c r="BI46" i="35"/>
  <c r="BB9" i="31"/>
  <c r="BP9" i="32"/>
  <c r="BB9" i="35"/>
  <c r="BP9" i="35" s="1"/>
  <c r="BD28" i="19"/>
  <c r="BF11" i="23"/>
  <c r="BC23" i="8"/>
  <c r="BC35" i="8" s="1"/>
  <c r="BC53" i="8"/>
  <c r="BC60" i="8" s="1"/>
  <c r="BC99" i="8" s="1"/>
  <c r="BK41" i="10"/>
  <c r="BK50" i="10"/>
  <c r="BK20" i="10"/>
  <c r="BC8" i="35"/>
  <c r="BC11" i="32"/>
  <c r="BD103" i="32" s="1"/>
  <c r="BC8" i="31"/>
  <c r="BF89" i="10"/>
  <c r="BI66" i="31"/>
  <c r="BI66" i="35"/>
  <c r="BB28" i="33"/>
  <c r="BK22" i="32"/>
  <c r="BK52" i="32"/>
  <c r="BI22" i="33"/>
  <c r="BI52" i="33"/>
  <c r="AZ73" i="35"/>
  <c r="AZ73" i="31"/>
  <c r="BB93" i="33"/>
  <c r="BF51" i="19"/>
  <c r="BF21" i="19"/>
  <c r="BK11" i="19"/>
  <c r="BG28" i="34"/>
  <c r="AZ32" i="20"/>
  <c r="BF23" i="21"/>
  <c r="BF53" i="21"/>
  <c r="BF60" i="21" s="1"/>
  <c r="AZ97" i="10"/>
  <c r="BB93" i="10"/>
  <c r="BB23" i="1"/>
  <c r="BB35" i="1" s="1"/>
  <c r="BF65" i="31"/>
  <c r="BF65" i="35"/>
  <c r="BH89" i="34"/>
  <c r="BE103" i="8"/>
  <c r="BG79" i="35"/>
  <c r="BF68" i="35"/>
  <c r="BF68" i="31"/>
  <c r="BD89" i="10"/>
  <c r="AH23" i="34"/>
  <c r="X35" i="9"/>
  <c r="AT103" i="32"/>
  <c r="T23" i="32"/>
  <c r="O32" i="23"/>
  <c r="AU35" i="20"/>
  <c r="K22" i="35"/>
  <c r="AL52" i="35"/>
  <c r="BF103" i="10"/>
  <c r="BI35" i="25"/>
  <c r="Y53" i="10"/>
  <c r="Y60" i="10" s="1"/>
  <c r="N26" i="31"/>
  <c r="AJ35" i="22"/>
  <c r="AC33" i="27"/>
  <c r="BQ11" i="33"/>
  <c r="F23" i="32"/>
  <c r="BR89" i="26"/>
  <c r="BR27" i="29"/>
  <c r="BP58" i="28"/>
  <c r="BS27" i="20"/>
  <c r="AF17" i="31"/>
  <c r="BS58" i="28"/>
  <c r="BQ93" i="28"/>
  <c r="BQ27" i="28"/>
  <c r="BP28" i="20"/>
  <c r="BT27" i="20"/>
  <c r="BS28" i="20"/>
  <c r="BR28" i="21"/>
  <c r="BQ28" i="21"/>
  <c r="BS28" i="21"/>
  <c r="BS27" i="22"/>
  <c r="BP28" i="25"/>
  <c r="BR27" i="21"/>
  <c r="BQ27" i="21"/>
  <c r="CA17" i="22"/>
  <c r="BR28" i="22"/>
  <c r="BS17" i="22"/>
  <c r="BQ28" i="25"/>
  <c r="BS28" i="28"/>
  <c r="BT27" i="30"/>
  <c r="BT27" i="28"/>
  <c r="BQ27" i="30"/>
  <c r="BS28" i="30"/>
  <c r="BT28" i="20"/>
  <c r="BT27" i="25"/>
  <c r="BQ27" i="25"/>
  <c r="BS58" i="26"/>
  <c r="BR17" i="22"/>
  <c r="BR89" i="28"/>
  <c r="BR28" i="30"/>
  <c r="BP28" i="29"/>
  <c r="BS28" i="22"/>
  <c r="BS27" i="21"/>
  <c r="BQ93" i="30"/>
  <c r="BS93" i="30"/>
  <c r="E102" i="12"/>
  <c r="G102" i="12"/>
  <c r="Z102" i="12"/>
  <c r="W102" i="12"/>
  <c r="AA102" i="12"/>
  <c r="I102" i="12"/>
  <c r="H102" i="12"/>
  <c r="X102" i="12"/>
  <c r="AB102" i="12"/>
  <c r="Y102" i="12"/>
  <c r="BQ93" i="25"/>
  <c r="BQ28" i="20"/>
  <c r="BQ27" i="20"/>
  <c r="BT58" i="30"/>
  <c r="BT28" i="30"/>
  <c r="BR28" i="20"/>
  <c r="BR27" i="20"/>
  <c r="BR28" i="26"/>
  <c r="BQ27" i="26"/>
  <c r="BQ93" i="26"/>
  <c r="BQ28" i="22"/>
  <c r="BT28" i="22"/>
  <c r="BT28" i="21"/>
  <c r="CB17" i="28"/>
  <c r="BS89" i="20"/>
  <c r="BQ93" i="24"/>
  <c r="BQ89" i="26"/>
  <c r="BT89" i="26"/>
  <c r="BS58" i="21"/>
  <c r="BQ93" i="21"/>
  <c r="BR58" i="21"/>
  <c r="BS93" i="20"/>
  <c r="BT47" i="30"/>
  <c r="BT26" i="30"/>
  <c r="BT20" i="30"/>
  <c r="BT50" i="30"/>
  <c r="BT21" i="30"/>
  <c r="BT51" i="30"/>
  <c r="BS47" i="30"/>
  <c r="BS50" i="30"/>
  <c r="BS52" i="30"/>
  <c r="BS22" i="30"/>
  <c r="BR22" i="30"/>
  <c r="BR26" i="30"/>
  <c r="BR47" i="30"/>
  <c r="BQ51" i="30"/>
  <c r="BQ21" i="30"/>
  <c r="BQ52" i="30"/>
  <c r="BQ26" i="30"/>
  <c r="BQ47" i="30"/>
  <c r="BQ20" i="30"/>
  <c r="BQ41" i="30"/>
  <c r="BQ50" i="30"/>
  <c r="BP21" i="30"/>
  <c r="BT41" i="29"/>
  <c r="BT50" i="29"/>
  <c r="BT20" i="29"/>
  <c r="BT51" i="29"/>
  <c r="BT21" i="29"/>
  <c r="BT52" i="29"/>
  <c r="BT22" i="29"/>
  <c r="BT47" i="29"/>
  <c r="BT26" i="29"/>
  <c r="BP50" i="29"/>
  <c r="BP20" i="29"/>
  <c r="BP52" i="29"/>
  <c r="BP22" i="29"/>
  <c r="BP47" i="29"/>
  <c r="BQ41" i="29"/>
  <c r="BQ50" i="29"/>
  <c r="BQ20" i="29"/>
  <c r="BQ51" i="29"/>
  <c r="BQ22" i="29"/>
  <c r="BQ26" i="29"/>
  <c r="BR41" i="29"/>
  <c r="BR50" i="29"/>
  <c r="BR20" i="29"/>
  <c r="BR51" i="29"/>
  <c r="BR21" i="29"/>
  <c r="BR52" i="29"/>
  <c r="BR47" i="29"/>
  <c r="BR26" i="29"/>
  <c r="BQ26" i="28"/>
  <c r="BQ47" i="28"/>
  <c r="BQ20" i="28"/>
  <c r="BQ50" i="28"/>
  <c r="BQ22" i="28"/>
  <c r="BQ52" i="28"/>
  <c r="BP21" i="28"/>
  <c r="BS22" i="28"/>
  <c r="BS52" i="28"/>
  <c r="BS41" i="28"/>
  <c r="BS20" i="28"/>
  <c r="BR50" i="28"/>
  <c r="BR47" i="28"/>
  <c r="BR26" i="28"/>
  <c r="BT20" i="28"/>
  <c r="BT50" i="28"/>
  <c r="BT47" i="28"/>
  <c r="BT26" i="28"/>
  <c r="CB17" i="30"/>
  <c r="CB17" i="29"/>
  <c r="BT27" i="29"/>
  <c r="BT93" i="29"/>
  <c r="BP89" i="30"/>
  <c r="BT58" i="29"/>
  <c r="BR27" i="28"/>
  <c r="BY17" i="28"/>
  <c r="BS89" i="28"/>
  <c r="BT89" i="28"/>
  <c r="BX17" i="30"/>
  <c r="BQ28" i="28"/>
  <c r="BQ89" i="28"/>
  <c r="BR93" i="28"/>
  <c r="BT89" i="30"/>
  <c r="BT89" i="29"/>
  <c r="BT28" i="28"/>
  <c r="BT93" i="28"/>
  <c r="BT28" i="29"/>
  <c r="BP27" i="28"/>
  <c r="BR28" i="28"/>
  <c r="BR58" i="29"/>
  <c r="BQ89" i="29"/>
  <c r="BR58" i="24"/>
  <c r="BT17" i="25"/>
  <c r="BQ89" i="24"/>
  <c r="CA17" i="24"/>
  <c r="BQ50" i="26"/>
  <c r="BQ20" i="26"/>
  <c r="BQ22" i="26"/>
  <c r="BQ26" i="26"/>
  <c r="BT20" i="26"/>
  <c r="BT51" i="26"/>
  <c r="BT21" i="26"/>
  <c r="BS50" i="26"/>
  <c r="BS20" i="26"/>
  <c r="BS51" i="26"/>
  <c r="BS21" i="26"/>
  <c r="BS47" i="26"/>
  <c r="BS26" i="26"/>
  <c r="BP50" i="26"/>
  <c r="BP20" i="26"/>
  <c r="BR41" i="26"/>
  <c r="BR50" i="26"/>
  <c r="BR20" i="26"/>
  <c r="BR51" i="26"/>
  <c r="BR21" i="26"/>
  <c r="BR52" i="26"/>
  <c r="BR22" i="26"/>
  <c r="BR47" i="26"/>
  <c r="BR26" i="26"/>
  <c r="BP20" i="25"/>
  <c r="BP51" i="25"/>
  <c r="BT51" i="25"/>
  <c r="BT21" i="25"/>
  <c r="BT22" i="25"/>
  <c r="BT41" i="25"/>
  <c r="BT50" i="25"/>
  <c r="BT26" i="25"/>
  <c r="BS21" i="25"/>
  <c r="BS52" i="25"/>
  <c r="BS20" i="25"/>
  <c r="BS41" i="25"/>
  <c r="BR51" i="25"/>
  <c r="BR21" i="25"/>
  <c r="BR20" i="25"/>
  <c r="BR41" i="25"/>
  <c r="BR26" i="25"/>
  <c r="BR52" i="25"/>
  <c r="BR22" i="25"/>
  <c r="BQ21" i="25"/>
  <c r="BQ22" i="25"/>
  <c r="BQ50" i="25"/>
  <c r="BQ41" i="25"/>
  <c r="BQ20" i="25"/>
  <c r="BQ47" i="25"/>
  <c r="BQ26" i="25"/>
  <c r="BQ41" i="24"/>
  <c r="BQ50" i="24"/>
  <c r="BQ20" i="24"/>
  <c r="BQ51" i="24"/>
  <c r="BQ21" i="24"/>
  <c r="BQ52" i="24"/>
  <c r="BQ22" i="24"/>
  <c r="BQ26" i="24"/>
  <c r="BT41" i="24"/>
  <c r="BT50" i="24"/>
  <c r="BT20" i="24"/>
  <c r="BT51" i="24"/>
  <c r="BT21" i="24"/>
  <c r="BT26" i="24"/>
  <c r="BP51" i="24"/>
  <c r="BP21" i="24"/>
  <c r="BS41" i="24"/>
  <c r="BS50" i="24"/>
  <c r="BS20" i="24"/>
  <c r="BS51" i="24"/>
  <c r="BS21" i="24"/>
  <c r="BS52" i="24"/>
  <c r="BS22" i="24"/>
  <c r="BS47" i="24"/>
  <c r="BS26" i="24"/>
  <c r="BR41" i="24"/>
  <c r="BR50" i="24"/>
  <c r="BR20" i="24"/>
  <c r="BR51" i="24"/>
  <c r="BR21" i="24"/>
  <c r="BR52" i="24"/>
  <c r="BR22" i="24"/>
  <c r="BR47" i="24"/>
  <c r="BR26" i="24"/>
  <c r="BQ17" i="26"/>
  <c r="BQ83" i="24"/>
  <c r="BR58" i="25"/>
  <c r="BR93" i="25"/>
  <c r="BR28" i="25"/>
  <c r="BR27" i="25"/>
  <c r="BY17" i="25"/>
  <c r="BQ58" i="25"/>
  <c r="BQ27" i="24"/>
  <c r="BT27" i="24"/>
  <c r="BT58" i="24"/>
  <c r="BP27" i="24"/>
  <c r="BR17" i="24"/>
  <c r="BR93" i="24"/>
  <c r="BQ58" i="24"/>
  <c r="BT28" i="26"/>
  <c r="BS89" i="26"/>
  <c r="BR17" i="25"/>
  <c r="BP93" i="24"/>
  <c r="BS27" i="24"/>
  <c r="BR27" i="24"/>
  <c r="BS27" i="26"/>
  <c r="BS17" i="26"/>
  <c r="BR17" i="26"/>
  <c r="BP93" i="25"/>
  <c r="BS89" i="25"/>
  <c r="BQ17" i="24"/>
  <c r="BT58" i="26"/>
  <c r="CB17" i="26"/>
  <c r="BP89" i="26"/>
  <c r="BZ17" i="26"/>
  <c r="BT58" i="25"/>
  <c r="BT89" i="25"/>
  <c r="BS58" i="24"/>
  <c r="BS93" i="24"/>
  <c r="BZ17" i="24"/>
  <c r="BY17" i="26"/>
  <c r="BZ17" i="25"/>
  <c r="BQ83" i="25"/>
  <c r="BY17" i="24"/>
  <c r="BT17" i="24"/>
  <c r="BS28" i="24"/>
  <c r="BS28" i="26"/>
  <c r="CA17" i="26"/>
  <c r="BR58" i="26"/>
  <c r="BR28" i="24"/>
  <c r="BS58" i="22"/>
  <c r="BT93" i="21"/>
  <c r="BR89" i="22"/>
  <c r="BQ50" i="22"/>
  <c r="BQ20" i="22"/>
  <c r="BQ52" i="22"/>
  <c r="BQ22" i="22"/>
  <c r="BQ26" i="22"/>
  <c r="BR41" i="22"/>
  <c r="BR50" i="22"/>
  <c r="BR51" i="22"/>
  <c r="BR21" i="22"/>
  <c r="BR52" i="22"/>
  <c r="BR22" i="22"/>
  <c r="BR47" i="22"/>
  <c r="BS41" i="22"/>
  <c r="BS50" i="22"/>
  <c r="BS20" i="22"/>
  <c r="BS51" i="22"/>
  <c r="BS21" i="22"/>
  <c r="BS52" i="22"/>
  <c r="BS22" i="22"/>
  <c r="BS47" i="22"/>
  <c r="BS26" i="22"/>
  <c r="BT41" i="22"/>
  <c r="BT50" i="22"/>
  <c r="BT20" i="22"/>
  <c r="BT51" i="22"/>
  <c r="BT21" i="22"/>
  <c r="BT52" i="22"/>
  <c r="BT22" i="22"/>
  <c r="BT47" i="22"/>
  <c r="BT26" i="22"/>
  <c r="BT52" i="21"/>
  <c r="BT22" i="21"/>
  <c r="BT20" i="21"/>
  <c r="BT41" i="21"/>
  <c r="BT21" i="21"/>
  <c r="BS52" i="21"/>
  <c r="BS22" i="21"/>
  <c r="BS47" i="21"/>
  <c r="BS26" i="21"/>
  <c r="BS20" i="21"/>
  <c r="BS41" i="21"/>
  <c r="BS50" i="21"/>
  <c r="BS51" i="21"/>
  <c r="BS21" i="21"/>
  <c r="BP26" i="21"/>
  <c r="BP41" i="21"/>
  <c r="BP50" i="21"/>
  <c r="BP20" i="21"/>
  <c r="BQ52" i="21"/>
  <c r="BQ22" i="21"/>
  <c r="BQ47" i="21"/>
  <c r="BQ26" i="21"/>
  <c r="BQ41" i="21"/>
  <c r="BQ50" i="21"/>
  <c r="BQ20" i="21"/>
  <c r="BQ21" i="21"/>
  <c r="BQ51" i="21"/>
  <c r="BR52" i="21"/>
  <c r="BR22" i="21"/>
  <c r="BR47" i="21"/>
  <c r="BR26" i="21"/>
  <c r="BR20" i="21"/>
  <c r="BR50" i="21"/>
  <c r="BR21" i="21"/>
  <c r="BQ20" i="20"/>
  <c r="BQ50" i="20"/>
  <c r="BQ41" i="20"/>
  <c r="BQ22" i="20"/>
  <c r="BQ52" i="20"/>
  <c r="BQ21" i="20"/>
  <c r="BQ51" i="20"/>
  <c r="BQ26" i="20"/>
  <c r="BQ47" i="20"/>
  <c r="BR52" i="20"/>
  <c r="BR22" i="20"/>
  <c r="BR26" i="20"/>
  <c r="BR47" i="20"/>
  <c r="BR41" i="20"/>
  <c r="BR20" i="20"/>
  <c r="BR50" i="20"/>
  <c r="BR21" i="20"/>
  <c r="BR51" i="20"/>
  <c r="BS26" i="20"/>
  <c r="BS47" i="20"/>
  <c r="BS20" i="20"/>
  <c r="BS50" i="20"/>
  <c r="BS41" i="20"/>
  <c r="BS22" i="20"/>
  <c r="BS52" i="20"/>
  <c r="BT41" i="20"/>
  <c r="BT20" i="20"/>
  <c r="BT50" i="20"/>
  <c r="BT21" i="20"/>
  <c r="BT51" i="20"/>
  <c r="BT22" i="20"/>
  <c r="BT52" i="20"/>
  <c r="BT26" i="20"/>
  <c r="BT47" i="20"/>
  <c r="BP51" i="20"/>
  <c r="BP52" i="20"/>
  <c r="BS89" i="21"/>
  <c r="BS93" i="21"/>
  <c r="BP17" i="21"/>
  <c r="BP58" i="21"/>
  <c r="BP93" i="21"/>
  <c r="BQ89" i="21"/>
  <c r="BS83" i="20"/>
  <c r="BT58" i="20"/>
  <c r="BY17" i="20"/>
  <c r="BQ58" i="20"/>
  <c r="BQ83" i="20"/>
  <c r="BQ89" i="20"/>
  <c r="BQ93" i="20"/>
  <c r="BR17" i="20"/>
  <c r="BZ17" i="20"/>
  <c r="BR58" i="20"/>
  <c r="BR83" i="20"/>
  <c r="BR89" i="20"/>
  <c r="BR93" i="20"/>
  <c r="BS17" i="20"/>
  <c r="CB17" i="20"/>
  <c r="BT83" i="20"/>
  <c r="BT89" i="20"/>
  <c r="BT93" i="20"/>
  <c r="BT83" i="21"/>
  <c r="BZ17" i="21"/>
  <c r="BR89" i="21"/>
  <c r="CA17" i="20"/>
  <c r="BS89" i="22"/>
  <c r="CB17" i="21"/>
  <c r="BQ58" i="22"/>
  <c r="CA17" i="21"/>
  <c r="BQ17" i="21"/>
  <c r="BQ93" i="22"/>
  <c r="BY17" i="21"/>
  <c r="BQ17" i="22"/>
  <c r="BQ27" i="22"/>
  <c r="BQ83" i="22"/>
  <c r="BQ89" i="22"/>
  <c r="BR58" i="22"/>
  <c r="BS93" i="22"/>
  <c r="BT27" i="22"/>
  <c r="BT17" i="21"/>
  <c r="BS17" i="21"/>
  <c r="BQ83" i="21"/>
  <c r="BR17" i="21"/>
  <c r="BT17" i="20"/>
  <c r="BY17" i="22"/>
  <c r="BR27" i="22"/>
  <c r="BR93" i="22"/>
  <c r="BT83" i="22"/>
  <c r="BT89" i="22"/>
  <c r="BQ58" i="21"/>
  <c r="BR93" i="21"/>
  <c r="BS58" i="20"/>
  <c r="BQ93" i="1"/>
  <c r="BT51" i="1"/>
  <c r="BT58" i="1"/>
  <c r="BR58" i="9"/>
  <c r="BT26" i="1"/>
  <c r="BQ58" i="8"/>
  <c r="BT58" i="9"/>
  <c r="BQ89" i="1"/>
  <c r="BQ47" i="1"/>
  <c r="BS58" i="9"/>
  <c r="BP93" i="1"/>
  <c r="BR58" i="1"/>
  <c r="BT22" i="1"/>
  <c r="BT52" i="1"/>
  <c r="BT28" i="1"/>
  <c r="BT20" i="1"/>
  <c r="BS26" i="1"/>
  <c r="BS28" i="1"/>
  <c r="BS22" i="1"/>
  <c r="BS27" i="1"/>
  <c r="BS21" i="1"/>
  <c r="BS20" i="1"/>
  <c r="BR26" i="1"/>
  <c r="BR20" i="1"/>
  <c r="BR28" i="1"/>
  <c r="BQ27" i="1"/>
  <c r="BP28" i="1"/>
  <c r="BP22" i="1"/>
  <c r="BT21" i="1"/>
  <c r="BR27" i="1"/>
  <c r="BR21" i="1"/>
  <c r="BQ27" i="8"/>
  <c r="BR22" i="1"/>
  <c r="BQ20" i="1"/>
  <c r="BQ26" i="1"/>
  <c r="BQ21" i="1"/>
  <c r="BQ28" i="8"/>
  <c r="BT27" i="9"/>
  <c r="BS93" i="9"/>
  <c r="BR28" i="9"/>
  <c r="BR27" i="9"/>
  <c r="BR27" i="8"/>
  <c r="BP27" i="9"/>
  <c r="BY17" i="8"/>
  <c r="BT28" i="9"/>
  <c r="BQ28" i="9"/>
  <c r="BT27" i="1"/>
  <c r="BS28" i="9"/>
  <c r="BS28" i="8"/>
  <c r="BQ89" i="9"/>
  <c r="BS17" i="9"/>
  <c r="BP28" i="9"/>
  <c r="BS58" i="8"/>
  <c r="BX17" i="9"/>
  <c r="BT93" i="10"/>
  <c r="BT89" i="9"/>
  <c r="BR93" i="9"/>
  <c r="BS89" i="9"/>
  <c r="BR21" i="9"/>
  <c r="BR51" i="9"/>
  <c r="BR52" i="9"/>
  <c r="BR22" i="9"/>
  <c r="BR47" i="9"/>
  <c r="BR26" i="9"/>
  <c r="BP22" i="9"/>
  <c r="BP26" i="9"/>
  <c r="BP20" i="9"/>
  <c r="BS52" i="9"/>
  <c r="BS22" i="9"/>
  <c r="BS47" i="9"/>
  <c r="BS26" i="9"/>
  <c r="BS20" i="9"/>
  <c r="BS41" i="9"/>
  <c r="BS50" i="9"/>
  <c r="BS21" i="9"/>
  <c r="BS51" i="9"/>
  <c r="BQ52" i="9"/>
  <c r="BQ22" i="9"/>
  <c r="BQ47" i="9"/>
  <c r="BQ26" i="9"/>
  <c r="BQ21" i="9"/>
  <c r="BQ51" i="9"/>
  <c r="BQ20" i="9"/>
  <c r="BQ41" i="9"/>
  <c r="BQ50" i="9"/>
  <c r="BT20" i="9"/>
  <c r="BT41" i="9"/>
  <c r="BT50" i="9"/>
  <c r="BT52" i="9"/>
  <c r="BT22" i="9"/>
  <c r="BT47" i="9"/>
  <c r="BT26" i="9"/>
  <c r="BT21" i="9"/>
  <c r="BT51" i="9"/>
  <c r="BQ93" i="9"/>
  <c r="BQ58" i="9"/>
  <c r="BS27" i="9"/>
  <c r="BQ17" i="9"/>
  <c r="BT83" i="9"/>
  <c r="BS83" i="9"/>
  <c r="BT93" i="9"/>
  <c r="CB17" i="9"/>
  <c r="BR17" i="9"/>
  <c r="BR89" i="9"/>
  <c r="BT17" i="9"/>
  <c r="BZ17" i="9"/>
  <c r="BP93" i="9"/>
  <c r="CA17" i="9"/>
  <c r="BY17" i="9"/>
  <c r="BQ27" i="9"/>
  <c r="BS27" i="8"/>
  <c r="BR28" i="8"/>
  <c r="BT93" i="8"/>
  <c r="BQ41" i="8"/>
  <c r="BQ50" i="8"/>
  <c r="BQ20" i="8"/>
  <c r="BQ51" i="8"/>
  <c r="BQ21" i="8"/>
  <c r="BQ52" i="8"/>
  <c r="BQ22" i="8"/>
  <c r="BQ47" i="8"/>
  <c r="BQ26" i="8"/>
  <c r="BT41" i="8"/>
  <c r="BT50" i="8"/>
  <c r="BT20" i="8"/>
  <c r="BT51" i="8"/>
  <c r="BT21" i="8"/>
  <c r="BT52" i="8"/>
  <c r="BT22" i="8"/>
  <c r="BT47" i="8"/>
  <c r="BT26" i="8"/>
  <c r="BS41" i="8"/>
  <c r="BS50" i="8"/>
  <c r="BS20" i="8"/>
  <c r="BS51" i="8"/>
  <c r="BS21" i="8"/>
  <c r="BS52" i="8"/>
  <c r="BS22" i="8"/>
  <c r="BS47" i="8"/>
  <c r="BS26" i="8"/>
  <c r="BP50" i="8"/>
  <c r="BP51" i="8"/>
  <c r="BP21" i="8"/>
  <c r="BP47" i="8"/>
  <c r="BR41" i="8"/>
  <c r="BR50" i="8"/>
  <c r="BR20" i="8"/>
  <c r="BR51" i="8"/>
  <c r="BR21" i="8"/>
  <c r="BR52" i="8"/>
  <c r="BR22" i="8"/>
  <c r="BR47" i="8"/>
  <c r="BR26" i="8"/>
  <c r="BQ89" i="8"/>
  <c r="BS17" i="8"/>
  <c r="BS89" i="8"/>
  <c r="BT89" i="8"/>
  <c r="BT58" i="8"/>
  <c r="BP93" i="8"/>
  <c r="BQ83" i="8"/>
  <c r="BT17" i="8"/>
  <c r="BP89" i="8"/>
  <c r="BS83" i="8"/>
  <c r="BR17" i="8"/>
  <c r="BR58" i="8"/>
  <c r="BQ17" i="8"/>
  <c r="BT27" i="8"/>
  <c r="BR83" i="8"/>
  <c r="BT28" i="8"/>
  <c r="BS93" i="8"/>
  <c r="BZ17" i="8"/>
  <c r="CB17" i="8"/>
  <c r="CA17" i="8"/>
  <c r="BP28" i="8"/>
  <c r="BP58" i="8"/>
  <c r="BR89" i="8"/>
  <c r="BT83" i="8"/>
  <c r="BP27" i="8"/>
  <c r="BR93" i="8"/>
  <c r="BX17" i="1"/>
  <c r="BQ52" i="1"/>
  <c r="BT83" i="1"/>
  <c r="CB17" i="1"/>
  <c r="BY17" i="1"/>
  <c r="CA17" i="1"/>
  <c r="BZ17" i="1"/>
  <c r="BR93" i="1"/>
  <c r="BR47" i="1"/>
  <c r="BR52" i="1"/>
  <c r="BT89" i="1"/>
  <c r="BS93" i="1"/>
  <c r="BQ83" i="1"/>
  <c r="BT17" i="1"/>
  <c r="BT93" i="1"/>
  <c r="BS89" i="1"/>
  <c r="BR89" i="1"/>
  <c r="BP58" i="1"/>
  <c r="BQ58" i="1"/>
  <c r="BT50" i="1"/>
  <c r="BT41" i="1"/>
  <c r="BS50" i="1"/>
  <c r="BS41" i="1"/>
  <c r="BR50" i="1"/>
  <c r="BR41" i="1"/>
  <c r="BQ50" i="1"/>
  <c r="BQ41" i="1"/>
  <c r="BT47" i="1"/>
  <c r="BS51" i="1"/>
  <c r="BS47" i="1"/>
  <c r="BR51" i="1"/>
  <c r="BS52" i="1"/>
  <c r="BQ51" i="1"/>
  <c r="BS58" i="1"/>
  <c r="BQ17" i="1"/>
  <c r="BS17" i="1"/>
  <c r="BR17" i="1"/>
  <c r="E86" i="12" a="1"/>
  <c r="G73" i="12" a="1"/>
  <c r="G74" i="12" a="1"/>
  <c r="I8" i="12" a="1"/>
  <c r="G9" i="12" a="1"/>
  <c r="G10" i="12" a="1"/>
  <c r="I63" i="12" a="1"/>
  <c r="E81" i="12" a="1"/>
  <c r="E71" i="12" a="1"/>
  <c r="F45" i="12" a="1"/>
  <c r="G45" i="12" a="1"/>
  <c r="E40" i="12" a="1"/>
  <c r="F80" i="12" a="1"/>
  <c r="E66" i="12" a="1"/>
  <c r="E44" i="12" a="1"/>
  <c r="E8" i="12" a="1"/>
  <c r="H80" i="12" a="1"/>
  <c r="H91" i="12" a="1"/>
  <c r="E91" i="12" a="1"/>
  <c r="I72" i="12" a="1"/>
  <c r="D95" i="12" a="1"/>
  <c r="G69" i="12" a="1"/>
  <c r="D10" i="12" a="1"/>
  <c r="E67" i="12" a="1"/>
  <c r="G95" i="12" a="1"/>
  <c r="I91" i="12" a="1"/>
  <c r="I95" i="12" a="1"/>
  <c r="E95" i="12" a="1"/>
  <c r="E57" i="12" a="1"/>
  <c r="D73" i="12" a="1"/>
  <c r="H65" i="12" a="1"/>
  <c r="H64" i="12" a="1"/>
  <c r="G79" i="12" a="1"/>
  <c r="D63" i="12" a="1"/>
  <c r="G80" i="12" a="1"/>
  <c r="E79" i="12" a="1"/>
  <c r="I86" i="12" a="1"/>
  <c r="I38" i="12" a="1"/>
  <c r="I10" i="12" a="1"/>
  <c r="E88" i="12" a="1"/>
  <c r="D102" i="12" a="1"/>
  <c r="E68" i="12" a="1"/>
  <c r="E73" i="12" a="1"/>
  <c r="H66" i="12" a="1"/>
  <c r="F92" i="12" a="1"/>
  <c r="I76" i="12" a="1"/>
  <c r="D79" i="12" a="1"/>
  <c r="G70" i="12" a="1"/>
  <c r="I56" i="12" a="1"/>
  <c r="G56" i="12" a="1"/>
  <c r="H87" i="12" a="1"/>
  <c r="F81" i="12" a="1"/>
  <c r="E38" i="12" a="1"/>
  <c r="F65" i="12" a="1"/>
  <c r="G8" i="12" a="1"/>
  <c r="H67" i="12" a="1"/>
  <c r="E45" i="12" a="1"/>
  <c r="D66" i="12" a="1"/>
  <c r="D14" i="12" a="1"/>
  <c r="H46" i="12" a="1"/>
  <c r="H9" i="12" a="1"/>
  <c r="G66" i="12" a="1"/>
  <c r="F76" i="12" a="1"/>
  <c r="E9" i="12" a="1"/>
  <c r="E76" i="12" a="1"/>
  <c r="I45" i="12" a="1"/>
  <c r="E64" i="12" a="1"/>
  <c r="E82" i="12" a="1"/>
  <c r="D82" i="12" a="1"/>
  <c r="H82" i="12" a="1"/>
  <c r="H69" i="12" a="1"/>
  <c r="G86" i="12" a="1"/>
  <c r="G63" i="12" a="1"/>
  <c r="I88" i="12" a="1"/>
  <c r="H56" i="12" a="1"/>
  <c r="D56" i="12" a="1"/>
  <c r="G78" i="12" a="1"/>
  <c r="I81" i="12" a="1"/>
  <c r="H39" i="12" a="1"/>
  <c r="D74" i="12" a="1"/>
  <c r="F102" i="12" a="1"/>
  <c r="H38" i="12" a="1"/>
  <c r="F46" i="12" a="1"/>
  <c r="E69" i="12" a="1"/>
  <c r="F8" i="12" a="1"/>
  <c r="D68" i="12" a="1"/>
  <c r="F44" i="12" a="1"/>
  <c r="H68" i="12" a="1"/>
  <c r="G88" i="12" a="1"/>
  <c r="E63" i="12" a="1"/>
  <c r="H57" i="12" a="1"/>
  <c r="H78" i="12" a="1"/>
  <c r="F74" i="12" a="1"/>
  <c r="D91" i="12" a="1"/>
  <c r="H77" i="12" a="1"/>
  <c r="D88" i="12" a="1"/>
  <c r="F78" i="12" a="1"/>
  <c r="E80" i="12" a="1"/>
  <c r="I9" i="12" a="1"/>
  <c r="F38" i="12" a="1"/>
  <c r="E39" i="12" a="1"/>
  <c r="E78" i="12" a="1"/>
  <c r="F56" i="12" a="1"/>
  <c r="F39" i="12" a="1"/>
  <c r="E74" i="12" a="1"/>
  <c r="I92" i="12" a="1"/>
  <c r="F15" i="12" a="1"/>
  <c r="E10" i="12" a="1"/>
  <c r="I79" i="12" a="1"/>
  <c r="E56" i="12" a="1"/>
  <c r="F75" i="12" a="1"/>
  <c r="G38" i="12" a="1"/>
  <c r="H8" i="12" a="1"/>
  <c r="D77" i="12" a="1"/>
  <c r="G57" i="12" a="1"/>
  <c r="D39" i="12" a="1"/>
  <c r="BP20" i="20" l="1"/>
  <c r="BP22" i="20"/>
  <c r="BP26" i="20"/>
  <c r="S53" i="30"/>
  <c r="AI50" i="27"/>
  <c r="BS21" i="20"/>
  <c r="N51" i="23"/>
  <c r="Z11" i="33"/>
  <c r="Z103" i="33" s="1"/>
  <c r="AY32" i="33"/>
  <c r="AR32" i="10"/>
  <c r="AW50" i="31"/>
  <c r="AV27" i="27"/>
  <c r="AM29" i="28"/>
  <c r="BT47" i="26"/>
  <c r="BR22" i="28"/>
  <c r="AI34" i="25"/>
  <c r="N34" i="22"/>
  <c r="K89" i="33"/>
  <c r="BR80" i="31"/>
  <c r="N20" i="31"/>
  <c r="T32" i="32"/>
  <c r="BP51" i="30"/>
  <c r="BP58" i="24"/>
  <c r="BP26" i="28"/>
  <c r="BO103" i="29"/>
  <c r="V29" i="10"/>
  <c r="AK103" i="28"/>
  <c r="I53" i="33"/>
  <c r="BP41" i="24"/>
  <c r="BP28" i="28"/>
  <c r="BP47" i="9"/>
  <c r="BP52" i="30"/>
  <c r="BP28" i="21"/>
  <c r="BP21" i="1"/>
  <c r="BO93" i="30"/>
  <c r="AU99" i="30"/>
  <c r="O53" i="29"/>
  <c r="O60" i="29" s="1"/>
  <c r="O99" i="29" s="1"/>
  <c r="AQ34" i="29"/>
  <c r="K53" i="30"/>
  <c r="K60" i="30" s="1"/>
  <c r="K99" i="30" s="1"/>
  <c r="K35" i="8"/>
  <c r="E33" i="32"/>
  <c r="AE33" i="10"/>
  <c r="AA58" i="31"/>
  <c r="F29" i="34"/>
  <c r="AX35" i="21"/>
  <c r="E32" i="32"/>
  <c r="AS35" i="26"/>
  <c r="BP51" i="29"/>
  <c r="BP26" i="29"/>
  <c r="BP58" i="25"/>
  <c r="BP26" i="24"/>
  <c r="BP89" i="9"/>
  <c r="AU103" i="30"/>
  <c r="J89" i="27"/>
  <c r="M29" i="30"/>
  <c r="BS27" i="28"/>
  <c r="AY32" i="29"/>
  <c r="BT91" i="27"/>
  <c r="BR58" i="30"/>
  <c r="Y60" i="30"/>
  <c r="BR89" i="29"/>
  <c r="P53" i="30"/>
  <c r="P60" i="30" s="1"/>
  <c r="AU33" i="30"/>
  <c r="AU29" i="30"/>
  <c r="BT41" i="30"/>
  <c r="U11" i="27"/>
  <c r="AP53" i="30"/>
  <c r="AM33" i="30"/>
  <c r="AG33" i="30"/>
  <c r="V89" i="27"/>
  <c r="I32" i="30"/>
  <c r="BT52" i="28"/>
  <c r="AT53" i="28"/>
  <c r="AT60" i="28" s="1"/>
  <c r="AT99" i="28" s="1"/>
  <c r="BQ27" i="29"/>
  <c r="BO81" i="27"/>
  <c r="AD17" i="27"/>
  <c r="J27" i="27"/>
  <c r="AN34" i="26"/>
  <c r="AV32" i="28"/>
  <c r="AQ97" i="27"/>
  <c r="F22" i="27"/>
  <c r="AP34" i="28"/>
  <c r="H103" i="26"/>
  <c r="AI33" i="28"/>
  <c r="N20" i="27"/>
  <c r="L50" i="23"/>
  <c r="AK22" i="27"/>
  <c r="J34" i="26"/>
  <c r="L11" i="27"/>
  <c r="AU97" i="23"/>
  <c r="Q29" i="24"/>
  <c r="D60" i="25"/>
  <c r="AR53" i="29"/>
  <c r="AQ103" i="28"/>
  <c r="BS93" i="25"/>
  <c r="BO89" i="22"/>
  <c r="AR99" i="24"/>
  <c r="AL26" i="27"/>
  <c r="K41" i="27"/>
  <c r="O23" i="26"/>
  <c r="BO52" i="28"/>
  <c r="BS50" i="25"/>
  <c r="AA103" i="25"/>
  <c r="I103" i="22"/>
  <c r="L23" i="26"/>
  <c r="AY32" i="22"/>
  <c r="U50" i="23"/>
  <c r="AY23" i="22"/>
  <c r="N32" i="21"/>
  <c r="T33" i="20"/>
  <c r="AN35" i="9"/>
  <c r="AJ34" i="19"/>
  <c r="BP52" i="22"/>
  <c r="Y34" i="34"/>
  <c r="AS34" i="10"/>
  <c r="AJ11" i="35"/>
  <c r="AN35" i="8"/>
  <c r="T26" i="27"/>
  <c r="Y29" i="10"/>
  <c r="Y99" i="25"/>
  <c r="Z60" i="29"/>
  <c r="AI29" i="30"/>
  <c r="BP26" i="8"/>
  <c r="BP89" i="1"/>
  <c r="AX23" i="30"/>
  <c r="AD33" i="30"/>
  <c r="AY28" i="27"/>
  <c r="AJ23" i="29"/>
  <c r="AN23" i="30"/>
  <c r="BR93" i="26"/>
  <c r="Y11" i="27"/>
  <c r="W58" i="23"/>
  <c r="D28" i="23"/>
  <c r="AF34" i="24"/>
  <c r="L20" i="23"/>
  <c r="BQ28" i="29"/>
  <c r="AC22" i="23"/>
  <c r="AE27" i="23"/>
  <c r="W103" i="30"/>
  <c r="W34" i="25"/>
  <c r="AP93" i="27"/>
  <c r="S33" i="24"/>
  <c r="P99" i="20"/>
  <c r="BT27" i="26"/>
  <c r="Q32" i="23"/>
  <c r="L28" i="31"/>
  <c r="AG29" i="10"/>
  <c r="AM29" i="34"/>
  <c r="BO20" i="27"/>
  <c r="AY33" i="33"/>
  <c r="BO52" i="34"/>
  <c r="BP17" i="9"/>
  <c r="AO34" i="30"/>
  <c r="R93" i="27"/>
  <c r="AG17" i="27"/>
  <c r="I53" i="26"/>
  <c r="AR60" i="28"/>
  <c r="AM22" i="27"/>
  <c r="AW53" i="22"/>
  <c r="AW60" i="22" s="1"/>
  <c r="AW99" i="22" s="1"/>
  <c r="Y23" i="25"/>
  <c r="Y35" i="25" s="1"/>
  <c r="AB29" i="22"/>
  <c r="AB35" i="22" s="1"/>
  <c r="AM34" i="30"/>
  <c r="AG23" i="32"/>
  <c r="AS93" i="35"/>
  <c r="AS94" i="35" s="1"/>
  <c r="Y60" i="22"/>
  <c r="AH58" i="23"/>
  <c r="AE33" i="23"/>
  <c r="AQ28" i="27"/>
  <c r="AQ34" i="27" s="1"/>
  <c r="X29" i="21"/>
  <c r="X35" i="21" s="1"/>
  <c r="G103" i="8"/>
  <c r="U53" i="34"/>
  <c r="BP41" i="1"/>
  <c r="BQ92" i="35"/>
  <c r="V34" i="10"/>
  <c r="S23" i="34"/>
  <c r="AH41" i="27"/>
  <c r="V32" i="27"/>
  <c r="AL65" i="31"/>
  <c r="X26" i="35"/>
  <c r="BQ46" i="35"/>
  <c r="AX29" i="34"/>
  <c r="BO89" i="30"/>
  <c r="AC50" i="23"/>
  <c r="BP51" i="9"/>
  <c r="P103" i="23"/>
  <c r="BP52" i="26"/>
  <c r="BP47" i="26"/>
  <c r="BP41" i="30"/>
  <c r="BP83" i="29"/>
  <c r="BP27" i="1"/>
  <c r="BP83" i="1"/>
  <c r="BP26" i="22"/>
  <c r="BP17" i="8"/>
  <c r="BP17" i="20"/>
  <c r="BP52" i="1"/>
  <c r="BP47" i="22"/>
  <c r="BP50" i="22"/>
  <c r="BR83" i="30"/>
  <c r="AC33" i="30"/>
  <c r="R83" i="27"/>
  <c r="AU34" i="28"/>
  <c r="BO27" i="28"/>
  <c r="AR34" i="29"/>
  <c r="R33" i="28"/>
  <c r="P21" i="27"/>
  <c r="P99" i="30"/>
  <c r="BQ58" i="29"/>
  <c r="BO51" i="29"/>
  <c r="CA17" i="30"/>
  <c r="AG11" i="27"/>
  <c r="AP60" i="30"/>
  <c r="AQ29" i="30"/>
  <c r="AQ35" i="30" s="1"/>
  <c r="BO20" i="30"/>
  <c r="BT83" i="26"/>
  <c r="AV32" i="30"/>
  <c r="D83" i="27"/>
  <c r="AK32" i="30"/>
  <c r="AE89" i="27"/>
  <c r="BO76" i="27"/>
  <c r="AB33" i="29"/>
  <c r="AP29" i="29"/>
  <c r="AP35" i="29" s="1"/>
  <c r="AD34" i="30"/>
  <c r="Z17" i="27"/>
  <c r="W32" i="29"/>
  <c r="BR83" i="25"/>
  <c r="BR83" i="26"/>
  <c r="AS99" i="24"/>
  <c r="BO26" i="29"/>
  <c r="L60" i="28"/>
  <c r="L99" i="28" s="1"/>
  <c r="AF93" i="27"/>
  <c r="AE32" i="29"/>
  <c r="K89" i="23"/>
  <c r="R53" i="28"/>
  <c r="AN97" i="27"/>
  <c r="BO47" i="28"/>
  <c r="L83" i="23"/>
  <c r="Q103" i="29"/>
  <c r="AL34" i="28"/>
  <c r="AI53" i="29"/>
  <c r="BR89" i="25"/>
  <c r="O32" i="28"/>
  <c r="AJ11" i="23"/>
  <c r="AX29" i="29"/>
  <c r="BS17" i="28"/>
  <c r="Q89" i="27"/>
  <c r="AI99" i="26"/>
  <c r="AJ47" i="27"/>
  <c r="W58" i="27"/>
  <c r="AT58" i="27"/>
  <c r="X11" i="27"/>
  <c r="AC53" i="28"/>
  <c r="AC60" i="28" s="1"/>
  <c r="AC99" i="28" s="1"/>
  <c r="V83" i="27"/>
  <c r="BS17" i="24"/>
  <c r="F34" i="27"/>
  <c r="N23" i="29"/>
  <c r="BT83" i="24"/>
  <c r="AW32" i="26"/>
  <c r="BQ51" i="28"/>
  <c r="BR28" i="29"/>
  <c r="D53" i="28"/>
  <c r="AP99" i="26"/>
  <c r="AS33" i="26"/>
  <c r="N83" i="27"/>
  <c r="BS58" i="30"/>
  <c r="AJ83" i="23"/>
  <c r="H103" i="29"/>
  <c r="M83" i="23"/>
  <c r="AK11" i="27"/>
  <c r="AJ41" i="27"/>
  <c r="BS83" i="28"/>
  <c r="AX22" i="27"/>
  <c r="AE23" i="25"/>
  <c r="BO63" i="23"/>
  <c r="AR60" i="29"/>
  <c r="AR99" i="29" s="1"/>
  <c r="AD83" i="23"/>
  <c r="AS33" i="28"/>
  <c r="G83" i="34"/>
  <c r="R33" i="21"/>
  <c r="AN28" i="27"/>
  <c r="R32" i="25"/>
  <c r="AN32" i="29"/>
  <c r="AU83" i="23"/>
  <c r="W28" i="27"/>
  <c r="W34" i="27" s="1"/>
  <c r="AU17" i="27"/>
  <c r="Z34" i="28"/>
  <c r="BT17" i="26"/>
  <c r="N83" i="23"/>
  <c r="AK22" i="23"/>
  <c r="U26" i="27"/>
  <c r="U32" i="27" s="1"/>
  <c r="BO69" i="23"/>
  <c r="AI53" i="30"/>
  <c r="AI60" i="30" s="1"/>
  <c r="AI99" i="30" s="1"/>
  <c r="Y103" i="29"/>
  <c r="Y29" i="29"/>
  <c r="AI53" i="25"/>
  <c r="AI60" i="25" s="1"/>
  <c r="AI99" i="25" s="1"/>
  <c r="BR83" i="22"/>
  <c r="AU103" i="29"/>
  <c r="H53" i="28"/>
  <c r="H60" i="28" s="1"/>
  <c r="AR34" i="22"/>
  <c r="AY97" i="23"/>
  <c r="R34" i="25"/>
  <c r="E97" i="23"/>
  <c r="AB11" i="27"/>
  <c r="AC103" i="27" s="1"/>
  <c r="BR21" i="28"/>
  <c r="J58" i="27"/>
  <c r="AF29" i="28"/>
  <c r="M103" i="23"/>
  <c r="V17" i="27"/>
  <c r="Q83" i="23"/>
  <c r="AS28" i="23"/>
  <c r="N53" i="26"/>
  <c r="N60" i="26" s="1"/>
  <c r="N99" i="26" s="1"/>
  <c r="AA23" i="26"/>
  <c r="O97" i="19"/>
  <c r="AN89" i="27"/>
  <c r="U17" i="27"/>
  <c r="W83" i="23"/>
  <c r="AI83" i="32"/>
  <c r="E50" i="27"/>
  <c r="K47" i="23"/>
  <c r="AT83" i="23"/>
  <c r="H17" i="27"/>
  <c r="AP34" i="23"/>
  <c r="P23" i="28"/>
  <c r="AY47" i="23"/>
  <c r="AY53" i="23" s="1"/>
  <c r="AY60" i="23" s="1"/>
  <c r="F89" i="27"/>
  <c r="D33" i="26"/>
  <c r="AN23" i="26"/>
  <c r="AQ47" i="27"/>
  <c r="F83" i="23"/>
  <c r="V23" i="25"/>
  <c r="V35" i="25" s="1"/>
  <c r="F23" i="25"/>
  <c r="W33" i="25"/>
  <c r="AW32" i="25"/>
  <c r="R47" i="23"/>
  <c r="AB83" i="23"/>
  <c r="Z103" i="26"/>
  <c r="G83" i="19"/>
  <c r="AH33" i="28"/>
  <c r="AF65" i="35"/>
  <c r="K50" i="23"/>
  <c r="N97" i="19"/>
  <c r="AV83" i="19"/>
  <c r="AO33" i="29"/>
  <c r="V33" i="24"/>
  <c r="BS83" i="22"/>
  <c r="CB17" i="24"/>
  <c r="U83" i="23"/>
  <c r="AA83" i="19"/>
  <c r="AA35" i="25"/>
  <c r="AY103" i="24"/>
  <c r="J33" i="24"/>
  <c r="AT17" i="23"/>
  <c r="T60" i="25"/>
  <c r="T99" i="25" s="1"/>
  <c r="AB41" i="23"/>
  <c r="G93" i="27"/>
  <c r="BS89" i="24"/>
  <c r="W83" i="19"/>
  <c r="BR83" i="24"/>
  <c r="AL51" i="23"/>
  <c r="J83" i="34"/>
  <c r="AF83" i="23"/>
  <c r="AW83" i="19"/>
  <c r="AN89" i="23"/>
  <c r="AO99" i="22"/>
  <c r="AG83" i="23"/>
  <c r="AC29" i="25"/>
  <c r="N83" i="19"/>
  <c r="AG83" i="19"/>
  <c r="AD83" i="19"/>
  <c r="Z26" i="23"/>
  <c r="AX64" i="35"/>
  <c r="BT52" i="26"/>
  <c r="V83" i="10"/>
  <c r="T83" i="33"/>
  <c r="AO50" i="27"/>
  <c r="P32" i="24"/>
  <c r="BS83" i="21"/>
  <c r="BQ28" i="24"/>
  <c r="BQ47" i="22"/>
  <c r="AJ83" i="32"/>
  <c r="AS83" i="33"/>
  <c r="J17" i="23"/>
  <c r="J23" i="23" s="1"/>
  <c r="AX27" i="23"/>
  <c r="AX33" i="23" s="1"/>
  <c r="AQ58" i="23"/>
  <c r="BO83" i="22"/>
  <c r="AC83" i="19"/>
  <c r="AT103" i="24"/>
  <c r="AV56" i="31"/>
  <c r="AR83" i="23"/>
  <c r="AH58" i="19"/>
  <c r="Q93" i="19"/>
  <c r="AY11" i="27"/>
  <c r="Y83" i="34"/>
  <c r="BR83" i="9"/>
  <c r="P33" i="24"/>
  <c r="T58" i="19"/>
  <c r="M63" i="35"/>
  <c r="S83" i="23"/>
  <c r="BQ83" i="9"/>
  <c r="K32" i="22"/>
  <c r="E32" i="22"/>
  <c r="BS83" i="24"/>
  <c r="G93" i="19"/>
  <c r="AO83" i="34"/>
  <c r="E83" i="10"/>
  <c r="AX29" i="26"/>
  <c r="AX35" i="26" s="1"/>
  <c r="AF89" i="33"/>
  <c r="G60" i="22"/>
  <c r="G99" i="22" s="1"/>
  <c r="BO81" i="19"/>
  <c r="AK29" i="22"/>
  <c r="AS83" i="19"/>
  <c r="AD32" i="24"/>
  <c r="AP86" i="31"/>
  <c r="AM83" i="19"/>
  <c r="AX83" i="19"/>
  <c r="AB53" i="26"/>
  <c r="AB60" i="26" s="1"/>
  <c r="AB99" i="26" s="1"/>
  <c r="AE83" i="19"/>
  <c r="AC23" i="1"/>
  <c r="Y83" i="10"/>
  <c r="AK83" i="34"/>
  <c r="AV35" i="21"/>
  <c r="AS86" i="35"/>
  <c r="Z51" i="27"/>
  <c r="Z41" i="23"/>
  <c r="AN83" i="32"/>
  <c r="AN20" i="32"/>
  <c r="AN32" i="32" s="1"/>
  <c r="W99" i="8"/>
  <c r="AQ83" i="10"/>
  <c r="AP51" i="27"/>
  <c r="V83" i="34"/>
  <c r="BO88" i="19"/>
  <c r="N83" i="34"/>
  <c r="AA34" i="26"/>
  <c r="AX83" i="32"/>
  <c r="AT83" i="32"/>
  <c r="K83" i="33"/>
  <c r="K83" i="32"/>
  <c r="AM32" i="1"/>
  <c r="BO77" i="34"/>
  <c r="L83" i="33"/>
  <c r="J34" i="33"/>
  <c r="AQ83" i="34"/>
  <c r="AN65" i="35"/>
  <c r="G10" i="31"/>
  <c r="AK83" i="19"/>
  <c r="V83" i="33"/>
  <c r="E83" i="34"/>
  <c r="T28" i="23"/>
  <c r="AE26" i="10"/>
  <c r="AH96" i="35"/>
  <c r="AG60" i="22"/>
  <c r="AG99" i="22" s="1"/>
  <c r="D83" i="34"/>
  <c r="AI9" i="35"/>
  <c r="AE83" i="33"/>
  <c r="V29" i="21"/>
  <c r="V35" i="21" s="1"/>
  <c r="AH83" i="19"/>
  <c r="F66" i="31"/>
  <c r="BP50" i="24"/>
  <c r="BP22" i="21"/>
  <c r="BP34" i="21" s="1"/>
  <c r="BP50" i="30"/>
  <c r="AC53" i="29"/>
  <c r="AC60" i="29" s="1"/>
  <c r="AQ29" i="34"/>
  <c r="N53" i="22"/>
  <c r="N60" i="22" s="1"/>
  <c r="N99" i="22" s="1"/>
  <c r="AK33" i="27"/>
  <c r="G65" i="31"/>
  <c r="S33" i="27"/>
  <c r="BP93" i="30"/>
  <c r="BP89" i="20"/>
  <c r="BP17" i="29"/>
  <c r="BP83" i="30"/>
  <c r="BP41" i="8"/>
  <c r="BX17" i="21"/>
  <c r="BP50" i="1"/>
  <c r="T32" i="29"/>
  <c r="S34" i="30"/>
  <c r="AI22" i="27"/>
  <c r="AR34" i="30"/>
  <c r="S26" i="27"/>
  <c r="BR51" i="30"/>
  <c r="BO50" i="30"/>
  <c r="AI17" i="27"/>
  <c r="BR17" i="29"/>
  <c r="Q11" i="27"/>
  <c r="AE103" i="30"/>
  <c r="AM33" i="28"/>
  <c r="M51" i="27"/>
  <c r="AN34" i="30"/>
  <c r="BR17" i="30"/>
  <c r="Q29" i="28"/>
  <c r="BR20" i="30"/>
  <c r="BR32" i="30" s="1"/>
  <c r="R58" i="27"/>
  <c r="AE29" i="26"/>
  <c r="AW34" i="28"/>
  <c r="X33" i="29"/>
  <c r="AU34" i="29"/>
  <c r="AW97" i="27"/>
  <c r="AG89" i="23"/>
  <c r="AQ32" i="28"/>
  <c r="AC23" i="28"/>
  <c r="K83" i="27"/>
  <c r="R20" i="27"/>
  <c r="S58" i="27"/>
  <c r="V33" i="29"/>
  <c r="BT41" i="28"/>
  <c r="BT88" i="23"/>
  <c r="BT89" i="23" s="1"/>
  <c r="AE23" i="26"/>
  <c r="BS51" i="28"/>
  <c r="CA17" i="28"/>
  <c r="BT17" i="29"/>
  <c r="M23" i="28"/>
  <c r="AV58" i="27"/>
  <c r="BR93" i="29"/>
  <c r="I17" i="27"/>
  <c r="I29" i="27" s="1"/>
  <c r="Y103" i="28"/>
  <c r="AH33" i="26"/>
  <c r="U41" i="27"/>
  <c r="AC50" i="27"/>
  <c r="AI83" i="27"/>
  <c r="BO51" i="28"/>
  <c r="U51" i="27"/>
  <c r="X29" i="29"/>
  <c r="AV17" i="27"/>
  <c r="AV23" i="27" s="1"/>
  <c r="AI52" i="23"/>
  <c r="BT83" i="25"/>
  <c r="Z83" i="23"/>
  <c r="R83" i="23"/>
  <c r="S83" i="27"/>
  <c r="AH60" i="26"/>
  <c r="AH99" i="26" s="1"/>
  <c r="AI34" i="28"/>
  <c r="D53" i="29"/>
  <c r="D60" i="29" s="1"/>
  <c r="D99" i="29" s="1"/>
  <c r="G20" i="27"/>
  <c r="AB22" i="27"/>
  <c r="S11" i="27"/>
  <c r="AK83" i="23"/>
  <c r="BS17" i="25"/>
  <c r="AL34" i="22"/>
  <c r="AC29" i="24"/>
  <c r="AO28" i="27"/>
  <c r="AD34" i="26"/>
  <c r="BO66" i="27"/>
  <c r="AR32" i="24"/>
  <c r="J93" i="27"/>
  <c r="AX103" i="29"/>
  <c r="F47" i="27"/>
  <c r="AD47" i="27"/>
  <c r="AD53" i="27" s="1"/>
  <c r="AV83" i="23"/>
  <c r="AR35" i="26"/>
  <c r="AJ29" i="21"/>
  <c r="AJ35" i="21" s="1"/>
  <c r="R23" i="25"/>
  <c r="BO41" i="29"/>
  <c r="Z33" i="26"/>
  <c r="K23" i="28"/>
  <c r="Z28" i="27"/>
  <c r="Q23" i="26"/>
  <c r="Q35" i="26" s="1"/>
  <c r="BR38" i="27"/>
  <c r="AH83" i="23"/>
  <c r="AA23" i="29"/>
  <c r="AQ33" i="26"/>
  <c r="AQ32" i="26"/>
  <c r="R53" i="30"/>
  <c r="R60" i="30" s="1"/>
  <c r="BT89" i="21"/>
  <c r="O32" i="26"/>
  <c r="AK34" i="25"/>
  <c r="AY26" i="27"/>
  <c r="AF52" i="27"/>
  <c r="H32" i="28"/>
  <c r="AU35" i="26"/>
  <c r="M32" i="26"/>
  <c r="V29" i="28"/>
  <c r="AN34" i="28"/>
  <c r="AF47" i="27"/>
  <c r="V35" i="26"/>
  <c r="N32" i="26"/>
  <c r="AT83" i="19"/>
  <c r="V29" i="22"/>
  <c r="V35" i="22" s="1"/>
  <c r="P26" i="23"/>
  <c r="AS11" i="27"/>
  <c r="H11" i="27"/>
  <c r="H103" i="27" s="1"/>
  <c r="T83" i="19"/>
  <c r="BQ52" i="25"/>
  <c r="AI11" i="27"/>
  <c r="G17" i="23"/>
  <c r="AJ103" i="26"/>
  <c r="Y52" i="23"/>
  <c r="X97" i="19"/>
  <c r="I53" i="28"/>
  <c r="I60" i="28" s="1"/>
  <c r="I99" i="28" s="1"/>
  <c r="BQ58" i="26"/>
  <c r="E83" i="19"/>
  <c r="F33" i="25"/>
  <c r="AO34" i="21"/>
  <c r="F34" i="24"/>
  <c r="Q27" i="19"/>
  <c r="BP47" i="30"/>
  <c r="AL33" i="32"/>
  <c r="BP50" i="9"/>
  <c r="BP22" i="28"/>
  <c r="BP22" i="30"/>
  <c r="R34" i="10"/>
  <c r="AL97" i="31"/>
  <c r="AQ53" i="23"/>
  <c r="AQ60" i="23" s="1"/>
  <c r="AF47" i="35"/>
  <c r="AP23" i="23"/>
  <c r="AS50" i="27"/>
  <c r="AL83" i="32"/>
  <c r="M99" i="28"/>
  <c r="J103" i="30"/>
  <c r="AX33" i="30"/>
  <c r="AC32" i="30"/>
  <c r="BS45" i="27"/>
  <c r="W97" i="27"/>
  <c r="AF103" i="30"/>
  <c r="V53" i="30"/>
  <c r="V60" i="30" s="1"/>
  <c r="AM32" i="30"/>
  <c r="AC33" i="29"/>
  <c r="D23" i="30"/>
  <c r="AP33" i="29"/>
  <c r="J103" i="26"/>
  <c r="BT81" i="23"/>
  <c r="AS32" i="25"/>
  <c r="AX53" i="25"/>
  <c r="H34" i="28"/>
  <c r="AX33" i="9"/>
  <c r="W93" i="19"/>
  <c r="Z27" i="34"/>
  <c r="AX89" i="35"/>
  <c r="AX90" i="35" s="1"/>
  <c r="I29" i="23"/>
  <c r="AA99" i="25"/>
  <c r="D52" i="27"/>
  <c r="AL28" i="35"/>
  <c r="K52" i="35"/>
  <c r="BX17" i="26"/>
  <c r="BP58" i="29"/>
  <c r="BP27" i="22"/>
  <c r="K34" i="30"/>
  <c r="Z93" i="27"/>
  <c r="E33" i="30"/>
  <c r="AK34" i="30"/>
  <c r="BT73" i="27"/>
  <c r="X33" i="30"/>
  <c r="AH53" i="30"/>
  <c r="AH60" i="30" s="1"/>
  <c r="AH99" i="30" s="1"/>
  <c r="L93" i="27"/>
  <c r="AY33" i="29"/>
  <c r="N32" i="30"/>
  <c r="AG53" i="30"/>
  <c r="I60" i="26"/>
  <c r="I99" i="26" s="1"/>
  <c r="BO11" i="29"/>
  <c r="AE41" i="27"/>
  <c r="AE53" i="27" s="1"/>
  <c r="AJ23" i="28"/>
  <c r="W103" i="29"/>
  <c r="AG33" i="29"/>
  <c r="AB34" i="29"/>
  <c r="AB93" i="27"/>
  <c r="BO51" i="26"/>
  <c r="AQ21" i="27"/>
  <c r="J34" i="28"/>
  <c r="Q51" i="27"/>
  <c r="D53" i="26"/>
  <c r="D60" i="26" s="1"/>
  <c r="H34" i="25"/>
  <c r="J103" i="28"/>
  <c r="X58" i="27"/>
  <c r="R29" i="28"/>
  <c r="AP103" i="24"/>
  <c r="AP51" i="23"/>
  <c r="AW75" i="31"/>
  <c r="BS65" i="19"/>
  <c r="BR91" i="19"/>
  <c r="BR78" i="10"/>
  <c r="AS93" i="31"/>
  <c r="AY99" i="28"/>
  <c r="BO50" i="23"/>
  <c r="N103" i="24"/>
  <c r="AT32" i="30"/>
  <c r="X32" i="30"/>
  <c r="AJ34" i="29"/>
  <c r="AT33" i="29"/>
  <c r="BR70" i="27"/>
  <c r="Y29" i="28"/>
  <c r="AS28" i="27"/>
  <c r="AL27" i="27"/>
  <c r="AL33" i="27" s="1"/>
  <c r="X32" i="26"/>
  <c r="N34" i="25"/>
  <c r="V34" i="29"/>
  <c r="AV23" i="24"/>
  <c r="AV35" i="24" s="1"/>
  <c r="AP33" i="20"/>
  <c r="AA103" i="22"/>
  <c r="BT44" i="23"/>
  <c r="AM32" i="20"/>
  <c r="AG33" i="1"/>
  <c r="AO32" i="22"/>
  <c r="AS53" i="22"/>
  <c r="AS60" i="22" s="1"/>
  <c r="AS99" i="22" s="1"/>
  <c r="V17" i="35"/>
  <c r="AH93" i="35"/>
  <c r="M34" i="27"/>
  <c r="AF35" i="8"/>
  <c r="AP47" i="27"/>
  <c r="AP29" i="27" s="1"/>
  <c r="AT53" i="30"/>
  <c r="AT60" i="30" s="1"/>
  <c r="AT99" i="30" s="1"/>
  <c r="L53" i="29"/>
  <c r="L60" i="29" s="1"/>
  <c r="L99" i="29" s="1"/>
  <c r="O29" i="30"/>
  <c r="O35" i="30" s="1"/>
  <c r="BS87" i="23"/>
  <c r="AX33" i="29"/>
  <c r="AT34" i="29"/>
  <c r="X34" i="26"/>
  <c r="AR32" i="25"/>
  <c r="AX11" i="27"/>
  <c r="AT97" i="23"/>
  <c r="M50" i="27"/>
  <c r="AK34" i="21"/>
  <c r="BQ45" i="23"/>
  <c r="AB72" i="31"/>
  <c r="AB33" i="27"/>
  <c r="H23" i="26"/>
  <c r="L34" i="30"/>
  <c r="L103" i="26"/>
  <c r="AN20" i="27"/>
  <c r="AG34" i="24"/>
  <c r="AC34" i="28"/>
  <c r="AV89" i="23"/>
  <c r="P23" i="29"/>
  <c r="AN32" i="21"/>
  <c r="R34" i="24"/>
  <c r="AM33" i="24"/>
  <c r="Y34" i="20"/>
  <c r="AH27" i="33"/>
  <c r="AB29" i="33"/>
  <c r="AS34" i="33"/>
  <c r="AL22" i="35"/>
  <c r="K28" i="31"/>
  <c r="AL33" i="33"/>
  <c r="BK32" i="33"/>
  <c r="G32" i="33"/>
  <c r="AI34" i="33"/>
  <c r="Y35" i="29"/>
  <c r="U35" i="29"/>
  <c r="Y103" i="27"/>
  <c r="X103" i="27"/>
  <c r="BQ21" i="22"/>
  <c r="BT47" i="25"/>
  <c r="BO40" i="27"/>
  <c r="BO41" i="27" s="1"/>
  <c r="AD103" i="24"/>
  <c r="AM29" i="25"/>
  <c r="AA34" i="25"/>
  <c r="P32" i="29"/>
  <c r="AW34" i="24"/>
  <c r="Z34" i="26"/>
  <c r="AD27" i="23"/>
  <c r="D34" i="22"/>
  <c r="AB33" i="21"/>
  <c r="AQ79" i="35"/>
  <c r="AJ29" i="20"/>
  <c r="AS103" i="9"/>
  <c r="AF17" i="33"/>
  <c r="AM97" i="10"/>
  <c r="AO47" i="33"/>
  <c r="Q97" i="19"/>
  <c r="AH22" i="33"/>
  <c r="AH34" i="33" s="1"/>
  <c r="S23" i="1"/>
  <c r="G58" i="19"/>
  <c r="AS27" i="33"/>
  <c r="AT27" i="32"/>
  <c r="BS69" i="10"/>
  <c r="S21" i="23"/>
  <c r="I33" i="26"/>
  <c r="BP50" i="20"/>
  <c r="BR51" i="21"/>
  <c r="BR20" i="22"/>
  <c r="BS41" i="26"/>
  <c r="BR22" i="29"/>
  <c r="BR34" i="29" s="1"/>
  <c r="BQ47" i="29"/>
  <c r="BT52" i="30"/>
  <c r="AU23" i="30"/>
  <c r="K41" i="23"/>
  <c r="AR99" i="9"/>
  <c r="AX32" i="32"/>
  <c r="P27" i="10"/>
  <c r="AC17" i="23"/>
  <c r="AC23" i="23" s="1"/>
  <c r="Z22" i="23"/>
  <c r="V60" i="28"/>
  <c r="V99" i="28" s="1"/>
  <c r="AF17" i="10"/>
  <c r="AP17" i="19"/>
  <c r="AB50" i="23"/>
  <c r="AL50" i="23"/>
  <c r="AC29" i="28"/>
  <c r="AL47" i="23"/>
  <c r="AL53" i="23" s="1"/>
  <c r="AL60" i="23" s="1"/>
  <c r="U32" i="23"/>
  <c r="R52" i="23"/>
  <c r="U41" i="23"/>
  <c r="U53" i="23" s="1"/>
  <c r="N26" i="27"/>
  <c r="BO15" i="23"/>
  <c r="AW41" i="23"/>
  <c r="AN52" i="27"/>
  <c r="AJ52" i="27"/>
  <c r="AF65" i="31"/>
  <c r="S99" i="28"/>
  <c r="X53" i="23"/>
  <c r="P28" i="23"/>
  <c r="AQ53" i="30"/>
  <c r="AQ60" i="30" s="1"/>
  <c r="AQ99" i="30" s="1"/>
  <c r="AK34" i="23"/>
  <c r="BS103" i="28"/>
  <c r="AF51" i="27"/>
  <c r="BO80" i="27"/>
  <c r="AX41" i="27"/>
  <c r="G53" i="28"/>
  <c r="AO99" i="29"/>
  <c r="BO21" i="28"/>
  <c r="G60" i="29"/>
  <c r="BO26" i="28"/>
  <c r="E99" i="28"/>
  <c r="BO66" i="34"/>
  <c r="AI23" i="25"/>
  <c r="AI35" i="25" s="1"/>
  <c r="BO20" i="29"/>
  <c r="AE50" i="19"/>
  <c r="AN83" i="23"/>
  <c r="X16" i="31"/>
  <c r="AN17" i="23"/>
  <c r="AI23" i="32"/>
  <c r="AC29" i="27"/>
  <c r="W57" i="35"/>
  <c r="BO64" i="27"/>
  <c r="V91" i="31"/>
  <c r="AC71" i="31"/>
  <c r="V80" i="35"/>
  <c r="F99" i="24"/>
  <c r="D58" i="27"/>
  <c r="AW32" i="30"/>
  <c r="I32" i="26"/>
  <c r="Z83" i="10"/>
  <c r="AO83" i="10"/>
  <c r="V11" i="23"/>
  <c r="W103" i="23" s="1"/>
  <c r="AD17" i="23"/>
  <c r="E60" i="26"/>
  <c r="AF28" i="23"/>
  <c r="AF34" i="23" s="1"/>
  <c r="AE34" i="26"/>
  <c r="V34" i="22"/>
  <c r="AR97" i="19"/>
  <c r="S58" i="19"/>
  <c r="AK88" i="35"/>
  <c r="J34" i="25"/>
  <c r="AS41" i="19"/>
  <c r="AS23" i="19" s="1"/>
  <c r="AW27" i="34"/>
  <c r="Y89" i="34"/>
  <c r="R103" i="1"/>
  <c r="BQ41" i="28"/>
  <c r="AA93" i="35"/>
  <c r="S23" i="28"/>
  <c r="S35" i="28" s="1"/>
  <c r="L21" i="27"/>
  <c r="Y17" i="23"/>
  <c r="Y29" i="23" s="1"/>
  <c r="BT65" i="10"/>
  <c r="BT51" i="21"/>
  <c r="BQ51" i="22"/>
  <c r="AL99" i="20"/>
  <c r="Q83" i="32"/>
  <c r="Y35" i="9"/>
  <c r="BR41" i="9"/>
  <c r="CA17" i="25"/>
  <c r="BT26" i="26"/>
  <c r="BT32" i="26" s="1"/>
  <c r="BY17" i="29"/>
  <c r="BR20" i="28"/>
  <c r="G28" i="33"/>
  <c r="G34" i="33" s="1"/>
  <c r="AE52" i="34"/>
  <c r="O8" i="35"/>
  <c r="AC35" i="8"/>
  <c r="AF86" i="35"/>
  <c r="I32" i="27"/>
  <c r="AD99" i="21"/>
  <c r="AH51" i="23"/>
  <c r="P83" i="23"/>
  <c r="AX51" i="34"/>
  <c r="N103" i="22"/>
  <c r="AF83" i="34"/>
  <c r="AT103" i="29"/>
  <c r="U47" i="27"/>
  <c r="U29" i="27" s="1"/>
  <c r="AQ53" i="26"/>
  <c r="AQ60" i="26" s="1"/>
  <c r="AQ99" i="26" s="1"/>
  <c r="Z99" i="29"/>
  <c r="AX97" i="33"/>
  <c r="AA29" i="26"/>
  <c r="AI47" i="23"/>
  <c r="AX34" i="27"/>
  <c r="K17" i="23"/>
  <c r="AE26" i="19"/>
  <c r="Z34" i="27"/>
  <c r="BO45" i="34"/>
  <c r="BO27" i="34" s="1"/>
  <c r="AP27" i="27"/>
  <c r="AP33" i="27" s="1"/>
  <c r="Y56" i="31"/>
  <c r="O23" i="22"/>
  <c r="O35" i="22" s="1"/>
  <c r="AC26" i="27"/>
  <c r="AU20" i="27"/>
  <c r="W95" i="31"/>
  <c r="W97" i="31" s="1"/>
  <c r="BO16" i="23"/>
  <c r="BR103" i="25"/>
  <c r="AU99" i="25"/>
  <c r="F53" i="26"/>
  <c r="F60" i="26" s="1"/>
  <c r="F99" i="26" s="1"/>
  <c r="I83" i="32"/>
  <c r="V91" i="35"/>
  <c r="AX14" i="31"/>
  <c r="BO95" i="33"/>
  <c r="BO97" i="33" s="1"/>
  <c r="AW99" i="24"/>
  <c r="BP20" i="28"/>
  <c r="BP93" i="26"/>
  <c r="BP93" i="20"/>
  <c r="AL53" i="29"/>
  <c r="AL60" i="29" s="1"/>
  <c r="AL99" i="29" s="1"/>
  <c r="AA23" i="30"/>
  <c r="U83" i="27"/>
  <c r="T83" i="32"/>
  <c r="W33" i="29"/>
  <c r="AY83" i="32"/>
  <c r="J32" i="30"/>
  <c r="AL83" i="10"/>
  <c r="BS65" i="32"/>
  <c r="L60" i="30"/>
  <c r="AJ34" i="30"/>
  <c r="AP53" i="28"/>
  <c r="AP60" i="28" s="1"/>
  <c r="AP99" i="28" s="1"/>
  <c r="N32" i="29"/>
  <c r="N33" i="30"/>
  <c r="F53" i="29"/>
  <c r="F60" i="29" s="1"/>
  <c r="AC83" i="10"/>
  <c r="Z65" i="35"/>
  <c r="AP83" i="32"/>
  <c r="X103" i="30"/>
  <c r="T32" i="28"/>
  <c r="R103" i="30"/>
  <c r="AA97" i="27"/>
  <c r="BR83" i="1"/>
  <c r="AL93" i="27"/>
  <c r="O83" i="10"/>
  <c r="BQ89" i="25"/>
  <c r="O33" i="28"/>
  <c r="AO33" i="28"/>
  <c r="Q35" i="25"/>
  <c r="BO58" i="28"/>
  <c r="V21" i="27"/>
  <c r="L89" i="27"/>
  <c r="BW15" i="27"/>
  <c r="I97" i="23"/>
  <c r="T103" i="28"/>
  <c r="AK32" i="28"/>
  <c r="G29" i="25"/>
  <c r="AS53" i="26"/>
  <c r="AS60" i="26" s="1"/>
  <c r="AM11" i="23"/>
  <c r="AP17" i="27"/>
  <c r="Z53" i="28"/>
  <c r="Z60" i="28" s="1"/>
  <c r="Z99" i="28" s="1"/>
  <c r="I23" i="28"/>
  <c r="AB20" i="27"/>
  <c r="AC32" i="28"/>
  <c r="AM97" i="27"/>
  <c r="AD20" i="27"/>
  <c r="AF34" i="28"/>
  <c r="AM83" i="23"/>
  <c r="U33" i="28"/>
  <c r="I83" i="23"/>
  <c r="Q22" i="27"/>
  <c r="E83" i="23"/>
  <c r="H33" i="25"/>
  <c r="AV20" i="27"/>
  <c r="AA33" i="26"/>
  <c r="H103" i="22"/>
  <c r="AC83" i="33"/>
  <c r="X33" i="9"/>
  <c r="AT58" i="23"/>
  <c r="E58" i="23"/>
  <c r="AS20" i="34"/>
  <c r="AS32" i="34" s="1"/>
  <c r="M89" i="10"/>
  <c r="Y34" i="1"/>
  <c r="O89" i="32"/>
  <c r="AQ27" i="10"/>
  <c r="AQ33" i="10" s="1"/>
  <c r="I27" i="10"/>
  <c r="P32" i="23"/>
  <c r="BR47" i="25"/>
  <c r="BR29" i="25" s="1"/>
  <c r="K22" i="27"/>
  <c r="K34" i="27" s="1"/>
  <c r="T73" i="31"/>
  <c r="AB20" i="23"/>
  <c r="AB32" i="23" s="1"/>
  <c r="AW60" i="28"/>
  <c r="AW99" i="28" s="1"/>
  <c r="AI26" i="27"/>
  <c r="AB89" i="27"/>
  <c r="U22" i="27"/>
  <c r="AE41" i="33"/>
  <c r="AE23" i="33" s="1"/>
  <c r="AE35" i="33" s="1"/>
  <c r="AQ32" i="29"/>
  <c r="AR47" i="27"/>
  <c r="K60" i="28"/>
  <c r="K99" i="28" s="1"/>
  <c r="BP41" i="29"/>
  <c r="AC35" i="20"/>
  <c r="W99" i="21"/>
  <c r="V99" i="22"/>
  <c r="AR47" i="23"/>
  <c r="AR53" i="23" s="1"/>
  <c r="AR60" i="23" s="1"/>
  <c r="AR99" i="23" s="1"/>
  <c r="T91" i="31"/>
  <c r="N23" i="26"/>
  <c r="K60" i="9"/>
  <c r="K99" i="9" s="1"/>
  <c r="N93" i="31"/>
  <c r="BS47" i="25"/>
  <c r="BP41" i="25"/>
  <c r="BZ17" i="29"/>
  <c r="BT22" i="28"/>
  <c r="BT34" i="28" s="1"/>
  <c r="BS41" i="30"/>
  <c r="AP99" i="24"/>
  <c r="AS23" i="24"/>
  <c r="J99" i="22"/>
  <c r="V21" i="31"/>
  <c r="L60" i="26"/>
  <c r="Y103" i="26"/>
  <c r="N93" i="35"/>
  <c r="AX53" i="26"/>
  <c r="AX60" i="26" s="1"/>
  <c r="AX99" i="26" s="1"/>
  <c r="Z60" i="21"/>
  <c r="Z99" i="21" s="1"/>
  <c r="W53" i="24"/>
  <c r="W60" i="24" s="1"/>
  <c r="W99" i="24" s="1"/>
  <c r="AK99" i="25"/>
  <c r="U32" i="19"/>
  <c r="AS46" i="31"/>
  <c r="BO46" i="27"/>
  <c r="BS103" i="29"/>
  <c r="AO60" i="28"/>
  <c r="AO99" i="28" s="1"/>
  <c r="H27" i="27"/>
  <c r="R23" i="28"/>
  <c r="R35" i="28" s="1"/>
  <c r="BR20" i="9"/>
  <c r="BQ28" i="1"/>
  <c r="BR26" i="22"/>
  <c r="BS22" i="25"/>
  <c r="BS22" i="26"/>
  <c r="BS34" i="26" s="1"/>
  <c r="BQ47" i="26"/>
  <c r="BR41" i="28"/>
  <c r="BQ52" i="29"/>
  <c r="BQ53" i="29" s="1"/>
  <c r="BS20" i="30"/>
  <c r="BT28" i="25"/>
  <c r="K26" i="31"/>
  <c r="K86" i="31"/>
  <c r="AF33" i="34"/>
  <c r="AD50" i="34"/>
  <c r="AS86" i="31"/>
  <c r="AD99" i="24"/>
  <c r="AG41" i="23"/>
  <c r="AV23" i="20"/>
  <c r="W52" i="27"/>
  <c r="L99" i="22"/>
  <c r="AU27" i="19"/>
  <c r="Q86" i="31"/>
  <c r="G23" i="22"/>
  <c r="G35" i="22" s="1"/>
  <c r="AM53" i="25"/>
  <c r="AM60" i="25" s="1"/>
  <c r="AM99" i="25" s="1"/>
  <c r="J99" i="20"/>
  <c r="U9" i="31"/>
  <c r="AN99" i="22"/>
  <c r="AJ32" i="10"/>
  <c r="AC53" i="8"/>
  <c r="AC60" i="8" s="1"/>
  <c r="AC99" i="8" s="1"/>
  <c r="AI60" i="22"/>
  <c r="AI99" i="22" s="1"/>
  <c r="L93" i="35"/>
  <c r="BO50" i="33"/>
  <c r="AB103" i="26"/>
  <c r="I47" i="19"/>
  <c r="AK27" i="35"/>
  <c r="AX41" i="19"/>
  <c r="I32" i="33"/>
  <c r="AF103" i="34"/>
  <c r="AA35" i="9"/>
  <c r="M99" i="29"/>
  <c r="W35" i="24"/>
  <c r="AJ99" i="8"/>
  <c r="U86" i="31"/>
  <c r="V32" i="19"/>
  <c r="AX32" i="34"/>
  <c r="AN17" i="33"/>
  <c r="AJ23" i="20"/>
  <c r="AJ35" i="20" s="1"/>
  <c r="V23" i="21"/>
  <c r="I99" i="25"/>
  <c r="AV51" i="27"/>
  <c r="AE33" i="34"/>
  <c r="AM99" i="26"/>
  <c r="T21" i="23"/>
  <c r="T33" i="23" s="1"/>
  <c r="BW15" i="23"/>
  <c r="AU99" i="29"/>
  <c r="N53" i="29"/>
  <c r="N60" i="29" s="1"/>
  <c r="AY99" i="25"/>
  <c r="O29" i="26"/>
  <c r="O35" i="26" s="1"/>
  <c r="E46" i="31"/>
  <c r="AQ53" i="24"/>
  <c r="AQ60" i="24" s="1"/>
  <c r="AQ99" i="24" s="1"/>
  <c r="BO41" i="21"/>
  <c r="T35" i="28"/>
  <c r="AQ99" i="29"/>
  <c r="BO50" i="29"/>
  <c r="AE50" i="23"/>
  <c r="V47" i="34"/>
  <c r="V29" i="34" s="1"/>
  <c r="BQ70" i="34"/>
  <c r="E79" i="31"/>
  <c r="BQ95" i="33"/>
  <c r="BQ97" i="33" s="1"/>
  <c r="O99" i="22"/>
  <c r="Q65" i="35"/>
  <c r="BS65" i="35" s="1"/>
  <c r="BR103" i="1"/>
  <c r="AD44" i="31"/>
  <c r="G10" i="35"/>
  <c r="L44" i="31"/>
  <c r="AB39" i="31"/>
  <c r="AB51" i="31" s="1"/>
  <c r="AX14" i="35"/>
  <c r="AX26" i="35" s="1"/>
  <c r="AK103" i="30"/>
  <c r="T83" i="10"/>
  <c r="AC53" i="30"/>
  <c r="E83" i="32"/>
  <c r="AL23" i="30"/>
  <c r="AL35" i="30" s="1"/>
  <c r="AV58" i="23"/>
  <c r="AB29" i="26"/>
  <c r="AB35" i="26" s="1"/>
  <c r="AU32" i="22"/>
  <c r="F41" i="19"/>
  <c r="F23" i="19" s="1"/>
  <c r="AV103" i="22"/>
  <c r="BQ76" i="34"/>
  <c r="Z70" i="35"/>
  <c r="W89" i="23"/>
  <c r="AD21" i="23"/>
  <c r="AD33" i="23" s="1"/>
  <c r="F27" i="33"/>
  <c r="F33" i="33" s="1"/>
  <c r="BO28" i="20"/>
  <c r="BT79" i="10"/>
  <c r="BP28" i="22"/>
  <c r="AC99" i="20"/>
  <c r="AM33" i="10"/>
  <c r="L22" i="27"/>
  <c r="L34" i="27" s="1"/>
  <c r="L26" i="23"/>
  <c r="AS53" i="30"/>
  <c r="AS60" i="30" s="1"/>
  <c r="D32" i="30"/>
  <c r="AQ32" i="30"/>
  <c r="BR103" i="26"/>
  <c r="D99" i="21"/>
  <c r="K50" i="27"/>
  <c r="J41" i="34"/>
  <c r="BT22" i="30"/>
  <c r="BQ28" i="26"/>
  <c r="BQ34" i="26" s="1"/>
  <c r="BT47" i="24"/>
  <c r="Y23" i="10"/>
  <c r="AA35" i="20"/>
  <c r="U23" i="25"/>
  <c r="M60" i="26"/>
  <c r="M99" i="26" s="1"/>
  <c r="AU99" i="21"/>
  <c r="M34" i="19"/>
  <c r="R99" i="21"/>
  <c r="AM53" i="8"/>
  <c r="AM60" i="8" s="1"/>
  <c r="AM99" i="8" s="1"/>
  <c r="I33" i="10"/>
  <c r="AK97" i="31"/>
  <c r="J52" i="34"/>
  <c r="AB60" i="22"/>
  <c r="AB99" i="22" s="1"/>
  <c r="N33" i="19"/>
  <c r="AC16" i="31"/>
  <c r="G99" i="21"/>
  <c r="AT22" i="23"/>
  <c r="AC53" i="24"/>
  <c r="AC60" i="24" s="1"/>
  <c r="AC99" i="24" s="1"/>
  <c r="AO33" i="34"/>
  <c r="J63" i="31"/>
  <c r="E60" i="1"/>
  <c r="E99" i="1" s="1"/>
  <c r="AU60" i="20"/>
  <c r="AU99" i="20" s="1"/>
  <c r="Z60" i="8"/>
  <c r="Z99" i="8" s="1"/>
  <c r="T14" i="31"/>
  <c r="T20" i="31" s="1"/>
  <c r="G53" i="9"/>
  <c r="G60" i="9" s="1"/>
  <c r="G99" i="9" s="1"/>
  <c r="AN53" i="28"/>
  <c r="AN60" i="28" s="1"/>
  <c r="AN99" i="28" s="1"/>
  <c r="O83" i="32"/>
  <c r="AO20" i="27"/>
  <c r="AO32" i="27" s="1"/>
  <c r="U50" i="27"/>
  <c r="X99" i="28"/>
  <c r="AM26" i="27"/>
  <c r="AM32" i="27" s="1"/>
  <c r="AY50" i="27"/>
  <c r="AH60" i="28"/>
  <c r="AH99" i="28" s="1"/>
  <c r="AK99" i="1"/>
  <c r="AB103" i="25"/>
  <c r="AD60" i="9"/>
  <c r="AD99" i="9" s="1"/>
  <c r="BS103" i="26"/>
  <c r="AE41" i="23"/>
  <c r="AE23" i="23" s="1"/>
  <c r="AE35" i="23" s="1"/>
  <c r="F27" i="23"/>
  <c r="F33" i="23" s="1"/>
  <c r="AX20" i="33"/>
  <c r="V60" i="29"/>
  <c r="V99" i="29" s="1"/>
  <c r="V45" i="35"/>
  <c r="F39" i="35"/>
  <c r="E28" i="32"/>
  <c r="E34" i="32" s="1"/>
  <c r="AA33" i="27"/>
  <c r="AX83" i="33"/>
  <c r="AI9" i="31"/>
  <c r="AC103" i="1"/>
  <c r="R11" i="23"/>
  <c r="L47" i="19"/>
  <c r="AH99" i="20"/>
  <c r="H47" i="19"/>
  <c r="AB53" i="25"/>
  <c r="AB60" i="25" s="1"/>
  <c r="AB99" i="25" s="1"/>
  <c r="G83" i="10"/>
  <c r="AM83" i="32"/>
  <c r="M83" i="10"/>
  <c r="Z41" i="27"/>
  <c r="Z23" i="27" s="1"/>
  <c r="AU83" i="10"/>
  <c r="AL28" i="23"/>
  <c r="AL34" i="23" s="1"/>
  <c r="N97" i="23"/>
  <c r="BS80" i="19"/>
  <c r="AW92" i="35"/>
  <c r="AW93" i="35" s="1"/>
  <c r="AW94" i="35" s="1"/>
  <c r="Z29" i="9"/>
  <c r="V87" i="31"/>
  <c r="Y50" i="34"/>
  <c r="AT32" i="9"/>
  <c r="AE32" i="8"/>
  <c r="BP20" i="22"/>
  <c r="N50" i="31"/>
  <c r="AD99" i="25"/>
  <c r="BO65" i="23"/>
  <c r="H34" i="30"/>
  <c r="V11" i="27"/>
  <c r="W103" i="27" s="1"/>
  <c r="AX23" i="29"/>
  <c r="BO41" i="28"/>
  <c r="BS26" i="25"/>
  <c r="BT41" i="26"/>
  <c r="O32" i="19"/>
  <c r="AD35" i="20"/>
  <c r="G53" i="33"/>
  <c r="G60" i="33" s="1"/>
  <c r="BT50" i="21"/>
  <c r="BT20" i="25"/>
  <c r="AS51" i="27"/>
  <c r="BS51" i="20"/>
  <c r="BT28" i="24"/>
  <c r="BP22" i="26"/>
  <c r="BT22" i="26"/>
  <c r="BR51" i="28"/>
  <c r="BQ21" i="29"/>
  <c r="BS26" i="30"/>
  <c r="AW51" i="10"/>
  <c r="AN28" i="23"/>
  <c r="AN34" i="23" s="1"/>
  <c r="AF67" i="35"/>
  <c r="O76" i="31"/>
  <c r="Z26" i="27"/>
  <c r="M63" i="31"/>
  <c r="BP51" i="1"/>
  <c r="BP47" i="20"/>
  <c r="BT26" i="21"/>
  <c r="BT22" i="24"/>
  <c r="BQ47" i="24"/>
  <c r="BQ21" i="28"/>
  <c r="BP21" i="29"/>
  <c r="BS27" i="25"/>
  <c r="BS33" i="25" s="1"/>
  <c r="BX17" i="22"/>
  <c r="AE103" i="34"/>
  <c r="AW21" i="10"/>
  <c r="AL45" i="31"/>
  <c r="AE99" i="22"/>
  <c r="AN35" i="1"/>
  <c r="AV56" i="35"/>
  <c r="AP53" i="23"/>
  <c r="I65" i="35"/>
  <c r="AE79" i="31"/>
  <c r="AI63" i="35"/>
  <c r="AT99" i="24"/>
  <c r="U99" i="22"/>
  <c r="AM99" i="24"/>
  <c r="H60" i="25"/>
  <c r="H99" i="25" s="1"/>
  <c r="AK41" i="23"/>
  <c r="I99" i="8"/>
  <c r="AX64" i="31"/>
  <c r="AM35" i="8"/>
  <c r="X32" i="10"/>
  <c r="Z20" i="27"/>
  <c r="Z99" i="20"/>
  <c r="AA32" i="33"/>
  <c r="P17" i="10"/>
  <c r="P23" i="10" s="1"/>
  <c r="AO99" i="20"/>
  <c r="AP86" i="35"/>
  <c r="J63" i="35"/>
  <c r="AH26" i="34"/>
  <c r="BQ56" i="31"/>
  <c r="X28" i="34"/>
  <c r="X34" i="34" s="1"/>
  <c r="AX22" i="19"/>
  <c r="AV99" i="22"/>
  <c r="AJ99" i="25"/>
  <c r="AL99" i="9"/>
  <c r="T14" i="35"/>
  <c r="F99" i="25"/>
  <c r="AF103" i="21"/>
  <c r="AD53" i="22"/>
  <c r="AD60" i="22" s="1"/>
  <c r="AD99" i="22" s="1"/>
  <c r="P23" i="20"/>
  <c r="AF29" i="25"/>
  <c r="AF35" i="25" s="1"/>
  <c r="AR23" i="24"/>
  <c r="AR35" i="24" s="1"/>
  <c r="W35" i="25"/>
  <c r="BO95" i="23"/>
  <c r="BO97" i="23" s="1"/>
  <c r="AG53" i="26"/>
  <c r="AG60" i="26" s="1"/>
  <c r="AG99" i="26" s="1"/>
  <c r="J51" i="27"/>
  <c r="BO91" i="27"/>
  <c r="AA83" i="32"/>
  <c r="AT23" i="28"/>
  <c r="K26" i="23"/>
  <c r="K32" i="23" s="1"/>
  <c r="AU33" i="10"/>
  <c r="AX79" i="35"/>
  <c r="Y29" i="34"/>
  <c r="AT103" i="30"/>
  <c r="AE99" i="29"/>
  <c r="N17" i="27"/>
  <c r="N99" i="25"/>
  <c r="BO23" i="21"/>
  <c r="T23" i="22"/>
  <c r="T35" i="22" s="1"/>
  <c r="AL47" i="33"/>
  <c r="X17" i="34"/>
  <c r="AL23" i="26"/>
  <c r="AL35" i="26" s="1"/>
  <c r="AE40" i="35"/>
  <c r="AE22" i="35" s="1"/>
  <c r="V45" i="31"/>
  <c r="V51" i="31" s="1"/>
  <c r="BR91" i="27"/>
  <c r="AP89" i="32"/>
  <c r="AU99" i="24"/>
  <c r="AU34" i="27"/>
  <c r="E53" i="25"/>
  <c r="E60" i="25" s="1"/>
  <c r="E99" i="25" s="1"/>
  <c r="F14" i="35"/>
  <c r="F20" i="35" s="1"/>
  <c r="AA64" i="35"/>
  <c r="J69" i="31"/>
  <c r="BS11" i="23"/>
  <c r="BO92" i="19"/>
  <c r="BO93" i="19" s="1"/>
  <c r="R32" i="29"/>
  <c r="U28" i="27"/>
  <c r="BS58" i="29"/>
  <c r="Y17" i="27"/>
  <c r="BS69" i="27"/>
  <c r="BT70" i="27"/>
  <c r="D34" i="29"/>
  <c r="H32" i="29"/>
  <c r="S23" i="29"/>
  <c r="X33" i="26"/>
  <c r="AV21" i="23"/>
  <c r="AV33" i="23" s="1"/>
  <c r="AP34" i="25"/>
  <c r="Z21" i="27"/>
  <c r="Z33" i="27" s="1"/>
  <c r="AK53" i="22"/>
  <c r="AK60" i="22" s="1"/>
  <c r="AK99" i="22" s="1"/>
  <c r="BO21" i="24"/>
  <c r="AV53" i="25"/>
  <c r="AL17" i="23"/>
  <c r="BR87" i="33"/>
  <c r="BQ63" i="10"/>
  <c r="Y74" i="31"/>
  <c r="AL33" i="1"/>
  <c r="BR11" i="1"/>
  <c r="V97" i="34"/>
  <c r="N27" i="10"/>
  <c r="N33" i="10" s="1"/>
  <c r="Z99" i="24"/>
  <c r="AC47" i="19"/>
  <c r="AH35" i="1"/>
  <c r="X26" i="23"/>
  <c r="X32" i="23" s="1"/>
  <c r="V65" i="35"/>
  <c r="J29" i="28"/>
  <c r="J35" i="28" s="1"/>
  <c r="M27" i="27"/>
  <c r="BP22" i="24"/>
  <c r="BP51" i="26"/>
  <c r="BS50" i="28"/>
  <c r="P83" i="10"/>
  <c r="AG99" i="20"/>
  <c r="I99" i="20"/>
  <c r="Y22" i="23"/>
  <c r="Y34" i="23" s="1"/>
  <c r="AO35" i="1"/>
  <c r="AC103" i="10"/>
  <c r="AF22" i="10"/>
  <c r="M53" i="25"/>
  <c r="M60" i="25" s="1"/>
  <c r="M99" i="25" s="1"/>
  <c r="F26" i="23"/>
  <c r="T86" i="31"/>
  <c r="AQ99" i="22"/>
  <c r="AV60" i="26"/>
  <c r="AV99" i="26" s="1"/>
  <c r="AC33" i="19"/>
  <c r="AY29" i="10"/>
  <c r="AQ29" i="25"/>
  <c r="AQ35" i="25" s="1"/>
  <c r="L99" i="9"/>
  <c r="AE52" i="33"/>
  <c r="Y60" i="26"/>
  <c r="AP99" i="29"/>
  <c r="W53" i="25"/>
  <c r="W60" i="25" s="1"/>
  <c r="W99" i="25" s="1"/>
  <c r="AG35" i="26"/>
  <c r="AY60" i="26"/>
  <c r="AY99" i="26" s="1"/>
  <c r="S23" i="30"/>
  <c r="W60" i="29"/>
  <c r="AM99" i="22"/>
  <c r="I60" i="29"/>
  <c r="AQ65" i="35"/>
  <c r="AV47" i="27"/>
  <c r="AV53" i="27" s="1"/>
  <c r="AR53" i="26"/>
  <c r="AR60" i="26" s="1"/>
  <c r="AR99" i="26" s="1"/>
  <c r="AN93" i="19"/>
  <c r="AD23" i="24"/>
  <c r="Y89" i="27"/>
  <c r="S29" i="29"/>
  <c r="X83" i="10"/>
  <c r="AW103" i="29"/>
  <c r="AY32" i="28"/>
  <c r="AA29" i="29"/>
  <c r="AA35" i="29" s="1"/>
  <c r="W34" i="28"/>
  <c r="K53" i="26"/>
  <c r="K60" i="26" s="1"/>
  <c r="K99" i="26" s="1"/>
  <c r="AF33" i="28"/>
  <c r="AM33" i="29"/>
  <c r="AX27" i="27"/>
  <c r="L50" i="27"/>
  <c r="F29" i="26"/>
  <c r="F35" i="26" s="1"/>
  <c r="Z93" i="23"/>
  <c r="I34" i="22"/>
  <c r="AM33" i="25"/>
  <c r="W50" i="23"/>
  <c r="AY28" i="23"/>
  <c r="AH33" i="24"/>
  <c r="AH32" i="24"/>
  <c r="N93" i="34"/>
  <c r="AO32" i="20"/>
  <c r="AJ97" i="33"/>
  <c r="AW17" i="34"/>
  <c r="AW29" i="34" s="1"/>
  <c r="P29" i="8"/>
  <c r="P35" i="8" s="1"/>
  <c r="AM28" i="10"/>
  <c r="AM34" i="10" s="1"/>
  <c r="AO35" i="25"/>
  <c r="AU29" i="27"/>
  <c r="BP17" i="30"/>
  <c r="BP20" i="30"/>
  <c r="BP50" i="25"/>
  <c r="AI28" i="27"/>
  <c r="AI34" i="27" s="1"/>
  <c r="N76" i="35"/>
  <c r="Z97" i="34"/>
  <c r="AE28" i="34"/>
  <c r="AE34" i="34" s="1"/>
  <c r="AH79" i="35"/>
  <c r="S103" i="10"/>
  <c r="E35" i="1"/>
  <c r="H35" i="28"/>
  <c r="X17" i="35"/>
  <c r="K28" i="35"/>
  <c r="K34" i="35" s="1"/>
  <c r="S34" i="34"/>
  <c r="X103" i="32"/>
  <c r="BP58" i="20"/>
  <c r="BP20" i="8"/>
  <c r="BP52" i="8"/>
  <c r="BP17" i="22"/>
  <c r="AX53" i="30"/>
  <c r="AX60" i="30" s="1"/>
  <c r="AX99" i="30" s="1"/>
  <c r="BR93" i="30"/>
  <c r="Y29" i="30"/>
  <c r="U33" i="30"/>
  <c r="P33" i="30"/>
  <c r="AI58" i="27"/>
  <c r="BR50" i="30"/>
  <c r="BT11" i="29"/>
  <c r="G27" i="27"/>
  <c r="T34" i="28"/>
  <c r="BQ17" i="28"/>
  <c r="BR27" i="30"/>
  <c r="L58" i="27"/>
  <c r="K53" i="29"/>
  <c r="G35" i="26"/>
  <c r="BT50" i="26"/>
  <c r="AV29" i="28"/>
  <c r="BO72" i="23"/>
  <c r="AT103" i="26"/>
  <c r="O74" i="31"/>
  <c r="AG53" i="32"/>
  <c r="AG60" i="32" s="1"/>
  <c r="AU58" i="35"/>
  <c r="BP27" i="30"/>
  <c r="BP27" i="29"/>
  <c r="AO32" i="30"/>
  <c r="H29" i="30"/>
  <c r="H35" i="30" s="1"/>
  <c r="AD89" i="27"/>
  <c r="G35" i="9"/>
  <c r="AV47" i="35"/>
  <c r="N20" i="35"/>
  <c r="AO27" i="31"/>
  <c r="BP52" i="28"/>
  <c r="BP47" i="28"/>
  <c r="BP51" i="21"/>
  <c r="BP26" i="25"/>
  <c r="BP93" i="29"/>
  <c r="BP27" i="25"/>
  <c r="BP52" i="24"/>
  <c r="BP21" i="26"/>
  <c r="BX17" i="20"/>
  <c r="BP41" i="9"/>
  <c r="BP23" i="9" s="1"/>
  <c r="BP89" i="21"/>
  <c r="BP93" i="22"/>
  <c r="BO83" i="30"/>
  <c r="O34" i="27"/>
  <c r="BO21" i="30"/>
  <c r="U34" i="30"/>
  <c r="L99" i="30"/>
  <c r="BS89" i="29"/>
  <c r="Q29" i="30"/>
  <c r="BS51" i="30"/>
  <c r="BQ83" i="28"/>
  <c r="AJ33" i="30"/>
  <c r="BR52" i="30"/>
  <c r="F99" i="29"/>
  <c r="BT17" i="30"/>
  <c r="Z33" i="30"/>
  <c r="N53" i="30"/>
  <c r="N60" i="30" s="1"/>
  <c r="N99" i="30" s="1"/>
  <c r="AY29" i="30"/>
  <c r="AY35" i="30" s="1"/>
  <c r="AD103" i="30"/>
  <c r="AF29" i="30"/>
  <c r="U53" i="30"/>
  <c r="U60" i="30" s="1"/>
  <c r="U99" i="30" s="1"/>
  <c r="P103" i="30"/>
  <c r="AQ103" i="30"/>
  <c r="AR23" i="30"/>
  <c r="I35" i="30"/>
  <c r="BO17" i="30"/>
  <c r="AM83" i="27"/>
  <c r="AH83" i="27"/>
  <c r="AB23" i="30"/>
  <c r="AP23" i="30"/>
  <c r="AP35" i="30" s="1"/>
  <c r="W33" i="28"/>
  <c r="AM23" i="30"/>
  <c r="V23" i="28"/>
  <c r="V35" i="28" s="1"/>
  <c r="AJ29" i="30"/>
  <c r="M83" i="27"/>
  <c r="Q32" i="28"/>
  <c r="BO17" i="29"/>
  <c r="AF11" i="27"/>
  <c r="AG103" i="27" s="1"/>
  <c r="T22" i="27"/>
  <c r="Q20" i="27"/>
  <c r="AE29" i="29"/>
  <c r="AE35" i="29" s="1"/>
  <c r="BS83" i="25"/>
  <c r="AC83" i="27"/>
  <c r="E83" i="27"/>
  <c r="AS99" i="26"/>
  <c r="BW17" i="28"/>
  <c r="BO29" i="28" s="1"/>
  <c r="AC11" i="27"/>
  <c r="AD103" i="27" s="1"/>
  <c r="AU83" i="27"/>
  <c r="AS32" i="28"/>
  <c r="AK83" i="27"/>
  <c r="AW83" i="27"/>
  <c r="D21" i="27"/>
  <c r="K33" i="30"/>
  <c r="AH34" i="28"/>
  <c r="D99" i="26"/>
  <c r="AJ17" i="27"/>
  <c r="AJ29" i="27" s="1"/>
  <c r="AQ83" i="27"/>
  <c r="P17" i="27"/>
  <c r="AM21" i="27"/>
  <c r="V83" i="23"/>
  <c r="T33" i="29"/>
  <c r="AY83" i="23"/>
  <c r="AG32" i="28"/>
  <c r="AH34" i="26"/>
  <c r="AR17" i="27"/>
  <c r="AR23" i="27" s="1"/>
  <c r="AG23" i="28"/>
  <c r="AG35" i="28" s="1"/>
  <c r="AH11" i="27"/>
  <c r="S32" i="28"/>
  <c r="AX83" i="23"/>
  <c r="AL89" i="27"/>
  <c r="E53" i="29"/>
  <c r="E60" i="29" s="1"/>
  <c r="E99" i="29" s="1"/>
  <c r="AX32" i="29"/>
  <c r="AQ34" i="30"/>
  <c r="BO83" i="25"/>
  <c r="AO83" i="23"/>
  <c r="AF23" i="28"/>
  <c r="BQ11" i="28"/>
  <c r="X50" i="27"/>
  <c r="Y83" i="27"/>
  <c r="AJ103" i="30"/>
  <c r="AL47" i="27"/>
  <c r="Z83" i="19"/>
  <c r="AJ11" i="27"/>
  <c r="AC53" i="26"/>
  <c r="AC60" i="26" s="1"/>
  <c r="AC99" i="26" s="1"/>
  <c r="X34" i="33"/>
  <c r="AH35" i="24"/>
  <c r="AT20" i="31"/>
  <c r="AO50" i="31"/>
  <c r="N35" i="29"/>
  <c r="AN52" i="31"/>
  <c r="S29" i="19"/>
  <c r="AG50" i="27"/>
  <c r="AP89" i="34"/>
  <c r="AA27" i="31"/>
  <c r="BT74" i="33"/>
  <c r="AC93" i="19"/>
  <c r="AT89" i="10"/>
  <c r="BP27" i="21"/>
  <c r="AW32" i="23"/>
  <c r="R103" i="34"/>
  <c r="Q23" i="30"/>
  <c r="AM17" i="27"/>
  <c r="AM29" i="27" s="1"/>
  <c r="AA22" i="27"/>
  <c r="AC103" i="30"/>
  <c r="AP65" i="31"/>
  <c r="AB53" i="30"/>
  <c r="AB60" i="30" s="1"/>
  <c r="AB99" i="30" s="1"/>
  <c r="AN27" i="27"/>
  <c r="AN33" i="27" s="1"/>
  <c r="AM60" i="29"/>
  <c r="AM99" i="29" s="1"/>
  <c r="H34" i="27"/>
  <c r="AG103" i="28"/>
  <c r="AK99" i="29"/>
  <c r="AF53" i="30"/>
  <c r="AF60" i="30" s="1"/>
  <c r="AF99" i="30" s="1"/>
  <c r="X60" i="30"/>
  <c r="X99" i="30" s="1"/>
  <c r="P20" i="27"/>
  <c r="P32" i="27" s="1"/>
  <c r="P83" i="32"/>
  <c r="BP83" i="25"/>
  <c r="BP41" i="26"/>
  <c r="BX17" i="29"/>
  <c r="BP58" i="30"/>
  <c r="BP89" i="22"/>
  <c r="BP41" i="20"/>
  <c r="AJ83" i="10"/>
  <c r="AP34" i="30"/>
  <c r="BO82" i="27"/>
  <c r="I33" i="29"/>
  <c r="J47" i="27"/>
  <c r="AK33" i="30"/>
  <c r="BO28" i="30"/>
  <c r="BS11" i="30"/>
  <c r="BO33" i="28"/>
  <c r="K103" i="29"/>
  <c r="AL83" i="27"/>
  <c r="S103" i="30"/>
  <c r="AF83" i="27"/>
  <c r="P27" i="27"/>
  <c r="P33" i="27" s="1"/>
  <c r="AY103" i="30"/>
  <c r="P29" i="30"/>
  <c r="M33" i="30"/>
  <c r="BO27" i="29"/>
  <c r="BR103" i="29"/>
  <c r="K47" i="27"/>
  <c r="K53" i="27" s="1"/>
  <c r="K60" i="27" s="1"/>
  <c r="T93" i="27"/>
  <c r="S60" i="30"/>
  <c r="S99" i="30" s="1"/>
  <c r="M97" i="27"/>
  <c r="AW103" i="28"/>
  <c r="BT57" i="27"/>
  <c r="R53" i="26"/>
  <c r="R60" i="26" s="1"/>
  <c r="R99" i="26" s="1"/>
  <c r="R103" i="29"/>
  <c r="AI29" i="29"/>
  <c r="AR28" i="27"/>
  <c r="AJ32" i="30"/>
  <c r="AL60" i="26"/>
  <c r="E34" i="28"/>
  <c r="AO33" i="26"/>
  <c r="BT79" i="23"/>
  <c r="J29" i="26"/>
  <c r="J35" i="26" s="1"/>
  <c r="AY33" i="26"/>
  <c r="AK17" i="27"/>
  <c r="AC58" i="23"/>
  <c r="I103" i="29"/>
  <c r="D23" i="25"/>
  <c r="D35" i="25" s="1"/>
  <c r="AB33" i="24"/>
  <c r="AC23" i="25"/>
  <c r="BQ46" i="27"/>
  <c r="K52" i="27"/>
  <c r="AC33" i="25"/>
  <c r="G53" i="25"/>
  <c r="G60" i="25" s="1"/>
  <c r="G99" i="25" s="1"/>
  <c r="AI67" i="31"/>
  <c r="AL33" i="22"/>
  <c r="N17" i="23"/>
  <c r="AV32" i="25"/>
  <c r="R28" i="23"/>
  <c r="R34" i="23" s="1"/>
  <c r="BR38" i="23"/>
  <c r="AY29" i="22"/>
  <c r="AY35" i="22" s="1"/>
  <c r="AP103" i="8"/>
  <c r="AA58" i="23"/>
  <c r="Y58" i="32"/>
  <c r="AV58" i="33"/>
  <c r="Y70" i="35"/>
  <c r="N58" i="23"/>
  <c r="AC68" i="35"/>
  <c r="AY32" i="25"/>
  <c r="AJ33" i="20"/>
  <c r="AP34" i="21"/>
  <c r="BS63" i="19"/>
  <c r="W95" i="35"/>
  <c r="W97" i="35" s="1"/>
  <c r="N33" i="8"/>
  <c r="E97" i="34"/>
  <c r="H11" i="34"/>
  <c r="I103" i="34" s="1"/>
  <c r="AL32" i="8"/>
  <c r="AO34" i="8"/>
  <c r="AG29" i="22"/>
  <c r="D34" i="20"/>
  <c r="I51" i="10"/>
  <c r="AU17" i="32"/>
  <c r="M93" i="19"/>
  <c r="BS64" i="10"/>
  <c r="AL103" i="20"/>
  <c r="Q97" i="34"/>
  <c r="L22" i="10"/>
  <c r="R93" i="32"/>
  <c r="Y97" i="10"/>
  <c r="Y99" i="10" s="1"/>
  <c r="L28" i="10"/>
  <c r="M20" i="10"/>
  <c r="BS69" i="32"/>
  <c r="I35" i="29"/>
  <c r="BP51" i="28"/>
  <c r="BP52" i="9"/>
  <c r="BP21" i="20"/>
  <c r="BP21" i="25"/>
  <c r="BP27" i="20"/>
  <c r="F35" i="32"/>
  <c r="F33" i="10"/>
  <c r="V32" i="10"/>
  <c r="AJ53" i="32"/>
  <c r="AT35" i="24"/>
  <c r="AM53" i="30"/>
  <c r="AM60" i="30" s="1"/>
  <c r="AM99" i="30" s="1"/>
  <c r="AQ35" i="29"/>
  <c r="L53" i="23"/>
  <c r="BR103" i="30"/>
  <c r="AE60" i="30"/>
  <c r="AE99" i="30" s="1"/>
  <c r="AA17" i="27"/>
  <c r="K103" i="28"/>
  <c r="AG41" i="27"/>
  <c r="F23" i="29"/>
  <c r="AJ29" i="28"/>
  <c r="W99" i="29"/>
  <c r="BO21" i="26"/>
  <c r="BO33" i="26" s="1"/>
  <c r="BO45" i="27"/>
  <c r="AF46" i="31"/>
  <c r="AF28" i="31" s="1"/>
  <c r="AN17" i="27"/>
  <c r="AF47" i="34"/>
  <c r="T35" i="24"/>
  <c r="BS103" i="30"/>
  <c r="AO51" i="35"/>
  <c r="BQ81" i="35"/>
  <c r="X50" i="31"/>
  <c r="AN52" i="35"/>
  <c r="AL60" i="30"/>
  <c r="AL99" i="30" s="1"/>
  <c r="BP89" i="25"/>
  <c r="BP83" i="28"/>
  <c r="BP41" i="28"/>
  <c r="BP47" i="24"/>
  <c r="BP89" i="29"/>
  <c r="BX17" i="25"/>
  <c r="BP17" i="24"/>
  <c r="BP83" i="8"/>
  <c r="BP52" i="33"/>
  <c r="BP83" i="9"/>
  <c r="BP83" i="20"/>
  <c r="BP17" i="1"/>
  <c r="BP21" i="21"/>
  <c r="BP33" i="21" s="1"/>
  <c r="BP26" i="1"/>
  <c r="Z83" i="27"/>
  <c r="AH32" i="29"/>
  <c r="AW34" i="30"/>
  <c r="BQ83" i="30"/>
  <c r="BQ17" i="30"/>
  <c r="AS99" i="30"/>
  <c r="M32" i="30"/>
  <c r="F23" i="30"/>
  <c r="V29" i="30"/>
  <c r="H32" i="30"/>
  <c r="BY17" i="30"/>
  <c r="P33" i="28"/>
  <c r="BR76" i="27"/>
  <c r="BR89" i="30"/>
  <c r="AY53" i="29"/>
  <c r="AY60" i="29" s="1"/>
  <c r="AY99" i="29" s="1"/>
  <c r="K34" i="29"/>
  <c r="F29" i="30"/>
  <c r="AV83" i="27"/>
  <c r="BQ58" i="30"/>
  <c r="M23" i="30"/>
  <c r="E99" i="30"/>
  <c r="BT83" i="30"/>
  <c r="Q60" i="29"/>
  <c r="Q99" i="29" s="1"/>
  <c r="AN33" i="28"/>
  <c r="G29" i="30"/>
  <c r="V32" i="30"/>
  <c r="BO93" i="29"/>
  <c r="AM29" i="30"/>
  <c r="AX83" i="27"/>
  <c r="L23" i="30"/>
  <c r="G89" i="27"/>
  <c r="R21" i="27"/>
  <c r="BS89" i="30"/>
  <c r="AR33" i="30"/>
  <c r="AO103" i="30"/>
  <c r="J83" i="27"/>
  <c r="BS83" i="30"/>
  <c r="N11" i="27"/>
  <c r="N103" i="27" s="1"/>
  <c r="AA83" i="27"/>
  <c r="BO83" i="29"/>
  <c r="AY23" i="30"/>
  <c r="P32" i="30"/>
  <c r="AJ83" i="27"/>
  <c r="AF103" i="29"/>
  <c r="M33" i="27"/>
  <c r="BS17" i="30"/>
  <c r="BT83" i="29"/>
  <c r="T83" i="27"/>
  <c r="AN83" i="27"/>
  <c r="BT83" i="28"/>
  <c r="Q33" i="30"/>
  <c r="G34" i="27"/>
  <c r="AG23" i="30"/>
  <c r="AA89" i="27"/>
  <c r="BO83" i="28"/>
  <c r="AY83" i="27"/>
  <c r="AV29" i="30"/>
  <c r="F20" i="27"/>
  <c r="Q83" i="27"/>
  <c r="I89" i="27"/>
  <c r="AX89" i="27"/>
  <c r="F83" i="27"/>
  <c r="BS27" i="30"/>
  <c r="BR83" i="21"/>
  <c r="AK29" i="30"/>
  <c r="AD83" i="27"/>
  <c r="AY34" i="29"/>
  <c r="I83" i="27"/>
  <c r="AI83" i="23"/>
  <c r="BQ83" i="29"/>
  <c r="AA34" i="30"/>
  <c r="BS83" i="29"/>
  <c r="BQ83" i="26"/>
  <c r="BQ17" i="29"/>
  <c r="W83" i="27"/>
  <c r="AH28" i="27"/>
  <c r="T32" i="30"/>
  <c r="AL83" i="23"/>
  <c r="AG34" i="27"/>
  <c r="AS99" i="29"/>
  <c r="T99" i="26"/>
  <c r="AG83" i="27"/>
  <c r="H83" i="27"/>
  <c r="AE83" i="27"/>
  <c r="AW23" i="30"/>
  <c r="AW35" i="30" s="1"/>
  <c r="G83" i="23"/>
  <c r="K60" i="29"/>
  <c r="K99" i="29" s="1"/>
  <c r="U32" i="29"/>
  <c r="BS83" i="26"/>
  <c r="BR83" i="29"/>
  <c r="R50" i="27"/>
  <c r="BR83" i="28"/>
  <c r="BR17" i="28"/>
  <c r="BO44" i="27"/>
  <c r="BO26" i="27" s="1"/>
  <c r="P83" i="27"/>
  <c r="BO83" i="26"/>
  <c r="AY89" i="27"/>
  <c r="H99" i="28"/>
  <c r="G83" i="27"/>
  <c r="P34" i="26"/>
  <c r="BT51" i="28"/>
  <c r="AC83" i="23"/>
  <c r="AQ83" i="23"/>
  <c r="G32" i="26"/>
  <c r="BO79" i="27"/>
  <c r="AJ23" i="30"/>
  <c r="O83" i="27"/>
  <c r="U97" i="27"/>
  <c r="N103" i="28"/>
  <c r="AY52" i="27"/>
  <c r="BS21" i="28"/>
  <c r="AT83" i="27"/>
  <c r="U89" i="23"/>
  <c r="N47" i="27"/>
  <c r="X83" i="27"/>
  <c r="H89" i="27"/>
  <c r="T89" i="27"/>
  <c r="AT53" i="26"/>
  <c r="AT60" i="26" s="1"/>
  <c r="AT99" i="26" s="1"/>
  <c r="R52" i="27"/>
  <c r="BT46" i="23"/>
  <c r="AW103" i="21"/>
  <c r="K34" i="26"/>
  <c r="O89" i="23"/>
  <c r="E11" i="23"/>
  <c r="F103" i="23" s="1"/>
  <c r="X32" i="25"/>
  <c r="W32" i="24"/>
  <c r="D32" i="21"/>
  <c r="R53" i="25"/>
  <c r="R60" i="25" s="1"/>
  <c r="R99" i="25" s="1"/>
  <c r="O34" i="24"/>
  <c r="BT80" i="27"/>
  <c r="AO58" i="19"/>
  <c r="W33" i="24"/>
  <c r="O97" i="34"/>
  <c r="BR11" i="24"/>
  <c r="BQ87" i="19"/>
  <c r="BQ63" i="19"/>
  <c r="BR82" i="34"/>
  <c r="T53" i="22"/>
  <c r="T60" i="22" s="1"/>
  <c r="T99" i="22" s="1"/>
  <c r="AE74" i="31"/>
  <c r="AP89" i="10"/>
  <c r="I33" i="20"/>
  <c r="E58" i="32"/>
  <c r="O29" i="21"/>
  <c r="AR28" i="34"/>
  <c r="AR34" i="34" s="1"/>
  <c r="P29" i="20"/>
  <c r="AL93" i="34"/>
  <c r="BS57" i="10"/>
  <c r="AY28" i="34"/>
  <c r="AY34" i="34" s="1"/>
  <c r="P11" i="33"/>
  <c r="AE17" i="32"/>
  <c r="AE29" i="32" s="1"/>
  <c r="AE35" i="32" s="1"/>
  <c r="S32" i="10"/>
  <c r="BQ56" i="10"/>
  <c r="AY93" i="19"/>
  <c r="BO93" i="9"/>
  <c r="AG29" i="9"/>
  <c r="W103" i="8"/>
  <c r="AK52" i="33"/>
  <c r="K27" i="33"/>
  <c r="AF32" i="8"/>
  <c r="BO51" i="27"/>
  <c r="BO27" i="30"/>
  <c r="P65" i="31"/>
  <c r="BS65" i="31" s="1"/>
  <c r="BR75" i="27"/>
  <c r="AM27" i="27"/>
  <c r="AM33" i="27" s="1"/>
  <c r="AH58" i="27"/>
  <c r="T34" i="29"/>
  <c r="BQ78" i="27"/>
  <c r="O58" i="27"/>
  <c r="Q33" i="28"/>
  <c r="G33" i="29"/>
  <c r="U60" i="28"/>
  <c r="U99" i="28" s="1"/>
  <c r="AG103" i="24"/>
  <c r="J23" i="25"/>
  <c r="AV29" i="25"/>
  <c r="AV35" i="25" s="1"/>
  <c r="AV93" i="19"/>
  <c r="BS28" i="29"/>
  <c r="BS34" i="29" s="1"/>
  <c r="AD41" i="19"/>
  <c r="BO26" i="25"/>
  <c r="J68" i="35"/>
  <c r="N11" i="19"/>
  <c r="N103" i="19" s="1"/>
  <c r="AX34" i="20"/>
  <c r="X103" i="9"/>
  <c r="I73" i="35"/>
  <c r="BS74" i="34"/>
  <c r="G27" i="19"/>
  <c r="AQ73" i="31"/>
  <c r="AJ15" i="31"/>
  <c r="AJ27" i="31" s="1"/>
  <c r="AK33" i="9"/>
  <c r="BO21" i="21"/>
  <c r="W58" i="33"/>
  <c r="AJ97" i="34"/>
  <c r="W63" i="35"/>
  <c r="Z23" i="1"/>
  <c r="AS93" i="10"/>
  <c r="K32" i="8"/>
  <c r="AA29" i="1"/>
  <c r="AA35" i="1" s="1"/>
  <c r="F29" i="21"/>
  <c r="F89" i="33"/>
  <c r="BP28" i="24"/>
  <c r="BX17" i="28"/>
  <c r="Y22" i="31"/>
  <c r="AQ33" i="33"/>
  <c r="BO47" i="34"/>
  <c r="AV33" i="10"/>
  <c r="AH93" i="31"/>
  <c r="U21" i="35"/>
  <c r="Z32" i="19"/>
  <c r="AV34" i="23"/>
  <c r="AD29" i="27"/>
  <c r="AE35" i="9"/>
  <c r="D35" i="1"/>
  <c r="AH29" i="10"/>
  <c r="AK29" i="32"/>
  <c r="BO22" i="28"/>
  <c r="U35" i="28"/>
  <c r="AR35" i="30"/>
  <c r="AY32" i="19"/>
  <c r="AC35" i="28"/>
  <c r="AJ28" i="27"/>
  <c r="W41" i="27"/>
  <c r="V41" i="27"/>
  <c r="AG21" i="27"/>
  <c r="X26" i="27"/>
  <c r="X32" i="27" s="1"/>
  <c r="T41" i="27"/>
  <c r="T53" i="27" s="1"/>
  <c r="Z83" i="32"/>
  <c r="BW16" i="27"/>
  <c r="BO22" i="27" s="1"/>
  <c r="O52" i="27"/>
  <c r="AR29" i="28"/>
  <c r="AR35" i="28" s="1"/>
  <c r="G99" i="29"/>
  <c r="I99" i="29"/>
  <c r="D99" i="25"/>
  <c r="AQ103" i="25"/>
  <c r="H103" i="30"/>
  <c r="AI23" i="29"/>
  <c r="AY103" i="29"/>
  <c r="J97" i="27"/>
  <c r="AT32" i="28"/>
  <c r="AJ53" i="28"/>
  <c r="AJ60" i="28" s="1"/>
  <c r="AJ99" i="28" s="1"/>
  <c r="V32" i="28"/>
  <c r="AK32" i="29"/>
  <c r="AV93" i="23"/>
  <c r="Z32" i="28"/>
  <c r="AR34" i="26"/>
  <c r="BT56" i="23"/>
  <c r="I58" i="23"/>
  <c r="AT23" i="29"/>
  <c r="AT35" i="29" s="1"/>
  <c r="AO33" i="24"/>
  <c r="AD103" i="25"/>
  <c r="BO103" i="22"/>
  <c r="K93" i="19"/>
  <c r="AQ103" i="24"/>
  <c r="K33" i="24"/>
  <c r="AV29" i="22"/>
  <c r="AV35" i="22" s="1"/>
  <c r="AG103" i="25"/>
  <c r="BT81" i="34"/>
  <c r="AB32" i="20"/>
  <c r="BT67" i="34"/>
  <c r="M32" i="10"/>
  <c r="AY33" i="22"/>
  <c r="AG97" i="34"/>
  <c r="W97" i="19"/>
  <c r="U29" i="9"/>
  <c r="U35" i="9" s="1"/>
  <c r="V32" i="8"/>
  <c r="L22" i="34"/>
  <c r="L34" i="34" s="1"/>
  <c r="AM33" i="1"/>
  <c r="AF29" i="34"/>
  <c r="I32" i="19"/>
  <c r="AE22" i="27"/>
  <c r="AM33" i="19"/>
  <c r="AY65" i="31"/>
  <c r="AN34" i="10"/>
  <c r="L32" i="23"/>
  <c r="H33" i="33"/>
  <c r="AA29" i="33"/>
  <c r="Z23" i="28"/>
  <c r="AQ35" i="26"/>
  <c r="AL53" i="27"/>
  <c r="AB17" i="27"/>
  <c r="AY32" i="27"/>
  <c r="AK60" i="26"/>
  <c r="AK99" i="26" s="1"/>
  <c r="AK23" i="27"/>
  <c r="BO32" i="26"/>
  <c r="R53" i="23"/>
  <c r="BW17" i="30"/>
  <c r="I53" i="30"/>
  <c r="I60" i="30" s="1"/>
  <c r="I99" i="30" s="1"/>
  <c r="AO53" i="30"/>
  <c r="AO60" i="30" s="1"/>
  <c r="AO99" i="30" s="1"/>
  <c r="AY34" i="30"/>
  <c r="R34" i="29"/>
  <c r="F103" i="30"/>
  <c r="BQ66" i="27"/>
  <c r="U23" i="30"/>
  <c r="AS29" i="29"/>
  <c r="BW17" i="29"/>
  <c r="BO23" i="29" s="1"/>
  <c r="T53" i="28"/>
  <c r="J33" i="30"/>
  <c r="AE29" i="30"/>
  <c r="AE35" i="30" s="1"/>
  <c r="AS89" i="27"/>
  <c r="W21" i="27"/>
  <c r="W33" i="27" s="1"/>
  <c r="K17" i="27"/>
  <c r="K23" i="27" s="1"/>
  <c r="AE28" i="27"/>
  <c r="AQ93" i="23"/>
  <c r="AD32" i="28"/>
  <c r="BO58" i="26"/>
  <c r="S103" i="29"/>
  <c r="T33" i="28"/>
  <c r="AT47" i="23"/>
  <c r="AT29" i="23" s="1"/>
  <c r="BT67" i="23"/>
  <c r="BR92" i="23"/>
  <c r="AG23" i="24"/>
  <c r="AG35" i="24" s="1"/>
  <c r="AP32" i="24"/>
  <c r="Q34" i="22"/>
  <c r="BS73" i="23"/>
  <c r="AH103" i="26"/>
  <c r="Y75" i="35"/>
  <c r="AP93" i="23"/>
  <c r="BR64" i="19"/>
  <c r="T32" i="8"/>
  <c r="S97" i="33"/>
  <c r="AM29" i="9"/>
  <c r="AM35" i="9" s="1"/>
  <c r="H28" i="10"/>
  <c r="H34" i="10" s="1"/>
  <c r="AR27" i="34"/>
  <c r="AR17" i="34"/>
  <c r="BS67" i="33"/>
  <c r="BO58" i="9"/>
  <c r="AG28" i="10"/>
  <c r="AG34" i="10" s="1"/>
  <c r="N89" i="10"/>
  <c r="V58" i="19"/>
  <c r="G11" i="33"/>
  <c r="U103" i="20"/>
  <c r="L33" i="19"/>
  <c r="BP26" i="26"/>
  <c r="BP32" i="26" s="1"/>
  <c r="AX32" i="10"/>
  <c r="AX35" i="8"/>
  <c r="AJ51" i="31"/>
  <c r="AA32" i="19"/>
  <c r="D60" i="30"/>
  <c r="D99" i="30" s="1"/>
  <c r="BQ75" i="31"/>
  <c r="BO15" i="35"/>
  <c r="I29" i="34"/>
  <c r="E33" i="23"/>
  <c r="AB26" i="27"/>
  <c r="AA53" i="30"/>
  <c r="AA60" i="30" s="1"/>
  <c r="AA99" i="30" s="1"/>
  <c r="AY65" i="35"/>
  <c r="Y33" i="33"/>
  <c r="AP33" i="10"/>
  <c r="AS32" i="19"/>
  <c r="J29" i="23"/>
  <c r="J35" i="23" s="1"/>
  <c r="AM34" i="23"/>
  <c r="AK103" i="34"/>
  <c r="AJ22" i="27"/>
  <c r="Y34" i="10"/>
  <c r="AL97" i="35"/>
  <c r="P53" i="23"/>
  <c r="BO28" i="27"/>
  <c r="AJ23" i="27"/>
  <c r="AJ35" i="27" s="1"/>
  <c r="AC35" i="25"/>
  <c r="AO11" i="27"/>
  <c r="AP103" i="27" s="1"/>
  <c r="Z65" i="31"/>
  <c r="S23" i="26"/>
  <c r="BO41" i="26"/>
  <c r="I51" i="31"/>
  <c r="I51" i="23"/>
  <c r="AT47" i="19"/>
  <c r="AD29" i="30"/>
  <c r="AD35" i="30" s="1"/>
  <c r="N29" i="30"/>
  <c r="N35" i="30" s="1"/>
  <c r="AX29" i="30"/>
  <c r="AX35" i="30" s="1"/>
  <c r="V58" i="27"/>
  <c r="AR53" i="30"/>
  <c r="AR60" i="30" s="1"/>
  <c r="AR99" i="30" s="1"/>
  <c r="BS78" i="27"/>
  <c r="F93" i="27"/>
  <c r="I29" i="28"/>
  <c r="I35" i="28" s="1"/>
  <c r="BT71" i="27"/>
  <c r="AE17" i="27"/>
  <c r="AE29" i="27" s="1"/>
  <c r="AW89" i="27"/>
  <c r="L29" i="25"/>
  <c r="AO97" i="27"/>
  <c r="AT32" i="29"/>
  <c r="Y33" i="26"/>
  <c r="AS23" i="29"/>
  <c r="AK29" i="26"/>
  <c r="AK35" i="26" s="1"/>
  <c r="AR103" i="24"/>
  <c r="Y20" i="23"/>
  <c r="Y32" i="23" s="1"/>
  <c r="S103" i="21"/>
  <c r="AW88" i="35"/>
  <c r="AR33" i="21"/>
  <c r="Y29" i="22"/>
  <c r="Y35" i="22" s="1"/>
  <c r="AS11" i="23"/>
  <c r="AO17" i="19"/>
  <c r="AO29" i="19" s="1"/>
  <c r="E32" i="24"/>
  <c r="O103" i="25"/>
  <c r="AK58" i="34"/>
  <c r="AE89" i="33"/>
  <c r="O69" i="31"/>
  <c r="U58" i="33"/>
  <c r="W97" i="34"/>
  <c r="BT56" i="33"/>
  <c r="BR81" i="10"/>
  <c r="BO17" i="21"/>
  <c r="AD29" i="9"/>
  <c r="AD35" i="9" s="1"/>
  <c r="AS89" i="10"/>
  <c r="AJ96" i="35"/>
  <c r="Y34" i="21"/>
  <c r="F32" i="8"/>
  <c r="M33" i="22"/>
  <c r="S33" i="21"/>
  <c r="BS76" i="10"/>
  <c r="AT103" i="8"/>
  <c r="Y58" i="33"/>
  <c r="AU93" i="32"/>
  <c r="H17" i="10"/>
  <c r="H29" i="10" s="1"/>
  <c r="S27" i="19"/>
  <c r="G97" i="33"/>
  <c r="AG11" i="10"/>
  <c r="BQ103" i="9"/>
  <c r="N33" i="1"/>
  <c r="J66" i="31"/>
  <c r="S23" i="8"/>
  <c r="S35" i="8" s="1"/>
  <c r="AA58" i="35"/>
  <c r="AM34" i="27"/>
  <c r="F32" i="19"/>
  <c r="Z99" i="30"/>
  <c r="F35" i="21"/>
  <c r="AR97" i="31"/>
  <c r="H33" i="34"/>
  <c r="I35" i="1"/>
  <c r="R35" i="25"/>
  <c r="AA99" i="26"/>
  <c r="X35" i="28"/>
  <c r="AO47" i="27"/>
  <c r="AO29" i="27" s="1"/>
  <c r="AP99" i="30"/>
  <c r="AU103" i="32"/>
  <c r="AP65" i="35"/>
  <c r="AV35" i="29"/>
  <c r="AB99" i="29"/>
  <c r="O41" i="27"/>
  <c r="AO53" i="32"/>
  <c r="Q21" i="27"/>
  <c r="Z99" i="25"/>
  <c r="AI103" i="30"/>
  <c r="AA33" i="30"/>
  <c r="I97" i="27"/>
  <c r="AS34" i="29"/>
  <c r="BS81" i="27"/>
  <c r="BQ45" i="27"/>
  <c r="AN34" i="29"/>
  <c r="E41" i="27"/>
  <c r="E23" i="27" s="1"/>
  <c r="AE58" i="27"/>
  <c r="AM103" i="28"/>
  <c r="AX34" i="29"/>
  <c r="AG33" i="26"/>
  <c r="K11" i="27"/>
  <c r="AM41" i="27"/>
  <c r="BS68" i="27"/>
  <c r="L17" i="27"/>
  <c r="R17" i="23"/>
  <c r="R29" i="23" s="1"/>
  <c r="S58" i="23"/>
  <c r="S34" i="26"/>
  <c r="M50" i="23"/>
  <c r="X93" i="23"/>
  <c r="BR68" i="19"/>
  <c r="AB33" i="22"/>
  <c r="M97" i="34"/>
  <c r="AI87" i="31"/>
  <c r="L17" i="19"/>
  <c r="K58" i="34"/>
  <c r="BR67" i="23"/>
  <c r="AU9" i="31"/>
  <c r="BS72" i="10"/>
  <c r="AL92" i="35"/>
  <c r="E83" i="33"/>
  <c r="BS39" i="10"/>
  <c r="BS51" i="10" s="1"/>
  <c r="R32" i="21"/>
  <c r="X11" i="19"/>
  <c r="Y103" i="19" s="1"/>
  <c r="AN29" i="22"/>
  <c r="E60" i="9"/>
  <c r="AJ27" i="34"/>
  <c r="AK17" i="19"/>
  <c r="V29" i="20"/>
  <c r="AC97" i="10"/>
  <c r="S21" i="33"/>
  <c r="S33" i="33" s="1"/>
  <c r="F32" i="21"/>
  <c r="BS103" i="27"/>
  <c r="Q103" i="27"/>
  <c r="AB103" i="27"/>
  <c r="N53" i="27"/>
  <c r="AJ35" i="29"/>
  <c r="AV35" i="30"/>
  <c r="AS29" i="30"/>
  <c r="AI21" i="27"/>
  <c r="V23" i="30"/>
  <c r="AJ103" i="27"/>
  <c r="AG47" i="27"/>
  <c r="AG29" i="27" s="1"/>
  <c r="AO83" i="32"/>
  <c r="W53" i="23"/>
  <c r="D83" i="10"/>
  <c r="BT65" i="32"/>
  <c r="AU11" i="34"/>
  <c r="AL32" i="34"/>
  <c r="AT32" i="27"/>
  <c r="AS103" i="28"/>
  <c r="BP47" i="1"/>
  <c r="BP22" i="8"/>
  <c r="BP47" i="25"/>
  <c r="BP50" i="28"/>
  <c r="BR41" i="30"/>
  <c r="AF34" i="32"/>
  <c r="AS35" i="24"/>
  <c r="F35" i="20"/>
  <c r="BQ75" i="35"/>
  <c r="AX29" i="10"/>
  <c r="AO35" i="29"/>
  <c r="AM23" i="28"/>
  <c r="AM35" i="28" s="1"/>
  <c r="AK33" i="33"/>
  <c r="AT32" i="10"/>
  <c r="G33" i="34"/>
  <c r="X28" i="35"/>
  <c r="T33" i="10"/>
  <c r="F21" i="27"/>
  <c r="F33" i="27" s="1"/>
  <c r="AH33" i="19"/>
  <c r="AU99" i="28"/>
  <c r="E33" i="33"/>
  <c r="M35" i="29"/>
  <c r="AL35" i="9"/>
  <c r="BO20" i="33"/>
  <c r="AK35" i="25"/>
  <c r="AJ103" i="28"/>
  <c r="G51" i="27"/>
  <c r="X60" i="29"/>
  <c r="X99" i="29" s="1"/>
  <c r="BO29" i="21"/>
  <c r="AO83" i="27"/>
  <c r="AG29" i="19"/>
  <c r="AR26" i="27"/>
  <c r="P99" i="29"/>
  <c r="D83" i="32"/>
  <c r="S99" i="26"/>
  <c r="Q53" i="28"/>
  <c r="Q60" i="28" s="1"/>
  <c r="Q99" i="28" s="1"/>
  <c r="AH53" i="29"/>
  <c r="AH60" i="29" s="1"/>
  <c r="AH99" i="29" s="1"/>
  <c r="K29" i="28"/>
  <c r="W60" i="23"/>
  <c r="M47" i="27"/>
  <c r="AG29" i="30"/>
  <c r="AG35" i="30" s="1"/>
  <c r="F17" i="27"/>
  <c r="F29" i="27" s="1"/>
  <c r="AQ83" i="32"/>
  <c r="AJ60" i="24"/>
  <c r="AJ99" i="24" s="1"/>
  <c r="X103" i="26"/>
  <c r="AA47" i="27"/>
  <c r="O103" i="28"/>
  <c r="AE65" i="35"/>
  <c r="D93" i="27"/>
  <c r="BS65" i="10"/>
  <c r="BR82" i="27"/>
  <c r="BT76" i="27"/>
  <c r="S28" i="27"/>
  <c r="N34" i="30"/>
  <c r="W32" i="28"/>
  <c r="AF33" i="30"/>
  <c r="AK93" i="27"/>
  <c r="W23" i="28"/>
  <c r="W35" i="28" s="1"/>
  <c r="P53" i="28"/>
  <c r="P60" i="28" s="1"/>
  <c r="P99" i="28" s="1"/>
  <c r="AF17" i="27"/>
  <c r="AF29" i="27" s="1"/>
  <c r="AD58" i="27"/>
  <c r="AD60" i="27" s="1"/>
  <c r="AD99" i="27" s="1"/>
  <c r="AC11" i="23"/>
  <c r="V29" i="29"/>
  <c r="V35" i="29" s="1"/>
  <c r="AS33" i="22"/>
  <c r="AD23" i="28"/>
  <c r="AD35" i="28" s="1"/>
  <c r="D32" i="26"/>
  <c r="AV29" i="26"/>
  <c r="M93" i="23"/>
  <c r="BT11" i="22"/>
  <c r="K93" i="23"/>
  <c r="J28" i="23"/>
  <c r="Q33" i="26"/>
  <c r="AA33" i="25"/>
  <c r="D29" i="21"/>
  <c r="AK97" i="23"/>
  <c r="AH89" i="19"/>
  <c r="T47" i="23"/>
  <c r="T29" i="23" s="1"/>
  <c r="AM34" i="24"/>
  <c r="H32" i="24"/>
  <c r="AL33" i="24"/>
  <c r="AX51" i="23"/>
  <c r="AQ97" i="23"/>
  <c r="AL103" i="25"/>
  <c r="O27" i="23"/>
  <c r="S11" i="23"/>
  <c r="BT78" i="23"/>
  <c r="I20" i="23"/>
  <c r="I32" i="23" s="1"/>
  <c r="BT72" i="23"/>
  <c r="Q32" i="22"/>
  <c r="U93" i="34"/>
  <c r="AH29" i="22"/>
  <c r="S32" i="21"/>
  <c r="T81" i="35"/>
  <c r="BQ45" i="19"/>
  <c r="BQ51" i="19" s="1"/>
  <c r="Z11" i="19"/>
  <c r="O32" i="21"/>
  <c r="BW17" i="8"/>
  <c r="BO23" i="8" s="1"/>
  <c r="AT33" i="25"/>
  <c r="AR93" i="33"/>
  <c r="J52" i="10"/>
  <c r="BS74" i="10"/>
  <c r="AK11" i="10"/>
  <c r="BT68" i="10"/>
  <c r="H17" i="34"/>
  <c r="AY29" i="9"/>
  <c r="V69" i="35"/>
  <c r="AU58" i="10"/>
  <c r="AP66" i="35"/>
  <c r="BR15" i="32"/>
  <c r="AK32" i="21"/>
  <c r="BS71" i="33"/>
  <c r="U97" i="32"/>
  <c r="H76" i="35"/>
  <c r="BQ74" i="10"/>
  <c r="T28" i="32"/>
  <c r="L89" i="33"/>
  <c r="S89" i="10"/>
  <c r="AY50" i="33"/>
  <c r="P23" i="21"/>
  <c r="P35" i="21" s="1"/>
  <c r="AV33" i="27"/>
  <c r="BS47" i="28"/>
  <c r="AO27" i="35"/>
  <c r="AO33" i="35" s="1"/>
  <c r="AP33" i="33"/>
  <c r="AR99" i="28"/>
  <c r="P103" i="32"/>
  <c r="L99" i="26"/>
  <c r="L93" i="31"/>
  <c r="AC99" i="29"/>
  <c r="AN33" i="10"/>
  <c r="K32" i="27"/>
  <c r="AS47" i="27"/>
  <c r="X32" i="33"/>
  <c r="G99" i="30"/>
  <c r="AH35" i="29"/>
  <c r="M53" i="30"/>
  <c r="M60" i="30" s="1"/>
  <c r="M99" i="30" s="1"/>
  <c r="AB33" i="10"/>
  <c r="AS51" i="23"/>
  <c r="AH22" i="27"/>
  <c r="W47" i="27"/>
  <c r="O60" i="28"/>
  <c r="O99" i="28" s="1"/>
  <c r="W32" i="27"/>
  <c r="AE103" i="29"/>
  <c r="G47" i="27"/>
  <c r="F65" i="31"/>
  <c r="BT65" i="31" s="1"/>
  <c r="R99" i="30"/>
  <c r="S20" i="27"/>
  <c r="S32" i="27" s="1"/>
  <c r="AI60" i="29"/>
  <c r="AI99" i="29" s="1"/>
  <c r="AY53" i="30"/>
  <c r="AY60" i="30" s="1"/>
  <c r="AY99" i="30" s="1"/>
  <c r="BO47" i="26"/>
  <c r="AK103" i="27"/>
  <c r="AV53" i="30"/>
  <c r="AV60" i="30" s="1"/>
  <c r="AV99" i="30" s="1"/>
  <c r="G60" i="28"/>
  <c r="G99" i="28" s="1"/>
  <c r="BO26" i="30"/>
  <c r="BO32" i="30" s="1"/>
  <c r="AK103" i="29"/>
  <c r="AS35" i="28"/>
  <c r="V99" i="30"/>
  <c r="AP23" i="25"/>
  <c r="AP35" i="25" s="1"/>
  <c r="AI52" i="27"/>
  <c r="AS53" i="28"/>
  <c r="AS60" i="28" s="1"/>
  <c r="AS99" i="28" s="1"/>
  <c r="AW27" i="27"/>
  <c r="AW33" i="27" s="1"/>
  <c r="AL29" i="29"/>
  <c r="AS23" i="30"/>
  <c r="AT93" i="27"/>
  <c r="AO33" i="30"/>
  <c r="BT78" i="27"/>
  <c r="AA93" i="27"/>
  <c r="Y103" i="30"/>
  <c r="BS70" i="27"/>
  <c r="AE52" i="27"/>
  <c r="X27" i="27"/>
  <c r="X33" i="27" s="1"/>
  <c r="BR92" i="27"/>
  <c r="Q53" i="25"/>
  <c r="Q60" i="25" s="1"/>
  <c r="Q99" i="25" s="1"/>
  <c r="T52" i="27"/>
  <c r="BT68" i="27"/>
  <c r="X32" i="29"/>
  <c r="AR58" i="27"/>
  <c r="L29" i="26"/>
  <c r="L35" i="26" s="1"/>
  <c r="BT69" i="27"/>
  <c r="E33" i="28"/>
  <c r="AG53" i="28"/>
  <c r="AG60" i="28" s="1"/>
  <c r="AG99" i="28" s="1"/>
  <c r="Y29" i="24"/>
  <c r="AD50" i="27"/>
  <c r="I34" i="25"/>
  <c r="S97" i="23"/>
  <c r="AG33" i="25"/>
  <c r="N103" i="30"/>
  <c r="AF34" i="25"/>
  <c r="V27" i="27"/>
  <c r="V33" i="27" s="1"/>
  <c r="T33" i="26"/>
  <c r="AF53" i="28"/>
  <c r="AF60" i="28" s="1"/>
  <c r="AF99" i="28" s="1"/>
  <c r="T103" i="25"/>
  <c r="BR71" i="23"/>
  <c r="AH34" i="24"/>
  <c r="BR39" i="27"/>
  <c r="BR21" i="27" s="1"/>
  <c r="AV17" i="23"/>
  <c r="AV29" i="23" s="1"/>
  <c r="BT78" i="19"/>
  <c r="AM103" i="24"/>
  <c r="J11" i="23"/>
  <c r="AJ93" i="33"/>
  <c r="AU28" i="23"/>
  <c r="AU34" i="23" s="1"/>
  <c r="U39" i="31"/>
  <c r="U21" i="31" s="1"/>
  <c r="AE103" i="24"/>
  <c r="AI29" i="22"/>
  <c r="AI35" i="22" s="1"/>
  <c r="L52" i="23"/>
  <c r="AD29" i="26"/>
  <c r="S23" i="24"/>
  <c r="S35" i="24" s="1"/>
  <c r="BY14" i="32"/>
  <c r="U69" i="35"/>
  <c r="T103" i="21"/>
  <c r="M34" i="33"/>
  <c r="O33" i="21"/>
  <c r="AH56" i="31"/>
  <c r="AH58" i="31" s="1"/>
  <c r="AK69" i="31"/>
  <c r="BS74" i="32"/>
  <c r="AM70" i="31"/>
  <c r="H103" i="20"/>
  <c r="BR82" i="33"/>
  <c r="W11" i="19"/>
  <c r="R47" i="33"/>
  <c r="R29" i="33" s="1"/>
  <c r="AK103" i="20"/>
  <c r="N34" i="20"/>
  <c r="J17" i="33"/>
  <c r="AG60" i="1"/>
  <c r="K58" i="19"/>
  <c r="E58" i="33"/>
  <c r="AW34" i="8"/>
  <c r="AD17" i="10"/>
  <c r="AT17" i="32"/>
  <c r="AT23" i="32" s="1"/>
  <c r="BX17" i="8"/>
  <c r="BP22" i="25"/>
  <c r="BP34" i="25" s="1"/>
  <c r="BQ51" i="26"/>
  <c r="BQ53" i="26" s="1"/>
  <c r="BQ60" i="26" s="1"/>
  <c r="BQ99" i="26" s="1"/>
  <c r="BZ17" i="30"/>
  <c r="BT21" i="28"/>
  <c r="BR52" i="28"/>
  <c r="BQ22" i="30"/>
  <c r="BQ28" i="30"/>
  <c r="AG29" i="32"/>
  <c r="AD23" i="27"/>
  <c r="AD35" i="27" s="1"/>
  <c r="AJ23" i="23"/>
  <c r="Y32" i="34"/>
  <c r="K26" i="35"/>
  <c r="AS32" i="33"/>
  <c r="AV34" i="27"/>
  <c r="G52" i="27"/>
  <c r="K35" i="20"/>
  <c r="AD32" i="19"/>
  <c r="E27" i="31"/>
  <c r="G34" i="10"/>
  <c r="W29" i="33"/>
  <c r="D32" i="33"/>
  <c r="T34" i="19"/>
  <c r="AJ103" i="34"/>
  <c r="N11" i="31"/>
  <c r="AV35" i="1"/>
  <c r="R22" i="27"/>
  <c r="AF26" i="35"/>
  <c r="K23" i="29"/>
  <c r="K35" i="29" s="1"/>
  <c r="BP11" i="19"/>
  <c r="N35" i="1"/>
  <c r="L35" i="21"/>
  <c r="W53" i="28"/>
  <c r="W60" i="28" s="1"/>
  <c r="W99" i="28" s="1"/>
  <c r="AH35" i="22"/>
  <c r="J53" i="28"/>
  <c r="J60" i="28" s="1"/>
  <c r="J99" i="28" s="1"/>
  <c r="N32" i="27"/>
  <c r="AS47" i="23"/>
  <c r="AN26" i="27"/>
  <c r="AN32" i="27" s="1"/>
  <c r="AR50" i="27"/>
  <c r="W50" i="27"/>
  <c r="F65" i="35"/>
  <c r="AX53" i="29"/>
  <c r="AX60" i="29" s="1"/>
  <c r="AX99" i="29" s="1"/>
  <c r="AX103" i="30"/>
  <c r="O99" i="30"/>
  <c r="AY47" i="27"/>
  <c r="G29" i="10"/>
  <c r="AY23" i="29"/>
  <c r="Y32" i="10"/>
  <c r="X33" i="19"/>
  <c r="AD60" i="28"/>
  <c r="AD99" i="28" s="1"/>
  <c r="AO65" i="35"/>
  <c r="BO52" i="26"/>
  <c r="BO47" i="30"/>
  <c r="L29" i="30"/>
  <c r="AY22" i="27"/>
  <c r="AY34" i="27" s="1"/>
  <c r="L35" i="20"/>
  <c r="L83" i="32"/>
  <c r="BO103" i="30"/>
  <c r="Y53" i="34"/>
  <c r="Y60" i="34" s="1"/>
  <c r="AW17" i="27"/>
  <c r="BP20" i="24"/>
  <c r="O34" i="28"/>
  <c r="L33" i="30"/>
  <c r="J29" i="30"/>
  <c r="J35" i="30" s="1"/>
  <c r="U103" i="30"/>
  <c r="X89" i="27"/>
  <c r="AH20" i="27"/>
  <c r="BT66" i="27"/>
  <c r="AL33" i="30"/>
  <c r="T28" i="27"/>
  <c r="T34" i="27" s="1"/>
  <c r="AB32" i="30"/>
  <c r="O23" i="29"/>
  <c r="O35" i="29" s="1"/>
  <c r="AM11" i="27"/>
  <c r="AN103" i="27" s="1"/>
  <c r="AI27" i="23"/>
  <c r="AI33" i="23" s="1"/>
  <c r="Q32" i="25"/>
  <c r="BQ11" i="26"/>
  <c r="AS41" i="27"/>
  <c r="T11" i="27"/>
  <c r="T103" i="27" s="1"/>
  <c r="Y93" i="27"/>
  <c r="AH21" i="27"/>
  <c r="AH33" i="27" s="1"/>
  <c r="V93" i="27"/>
  <c r="AH89" i="27"/>
  <c r="M34" i="26"/>
  <c r="BQ38" i="27"/>
  <c r="BQ20" i="27" s="1"/>
  <c r="AG26" i="27"/>
  <c r="Z52" i="27"/>
  <c r="U32" i="28"/>
  <c r="AD58" i="23"/>
  <c r="L29" i="29"/>
  <c r="L35" i="29" s="1"/>
  <c r="AO103" i="25"/>
  <c r="AU103" i="28"/>
  <c r="AP33" i="26"/>
  <c r="W60" i="26"/>
  <c r="W99" i="26" s="1"/>
  <c r="BS44" i="23"/>
  <c r="AF32" i="28"/>
  <c r="AJ89" i="23"/>
  <c r="AJ51" i="27"/>
  <c r="BQ11" i="23"/>
  <c r="Y32" i="22"/>
  <c r="BR74" i="23"/>
  <c r="AH52" i="23"/>
  <c r="T58" i="23"/>
  <c r="J33" i="25"/>
  <c r="BS74" i="23"/>
  <c r="AX34" i="26"/>
  <c r="V28" i="23"/>
  <c r="AK32" i="22"/>
  <c r="AC51" i="23"/>
  <c r="E33" i="26"/>
  <c r="AM52" i="23"/>
  <c r="H29" i="25"/>
  <c r="I32" i="25"/>
  <c r="L33" i="24"/>
  <c r="BR69" i="19"/>
  <c r="AS89" i="19"/>
  <c r="BT69" i="19"/>
  <c r="BT77" i="23"/>
  <c r="AD17" i="19"/>
  <c r="AD23" i="19" s="1"/>
  <c r="X33" i="21"/>
  <c r="AT97" i="19"/>
  <c r="I88" i="31"/>
  <c r="I89" i="31" s="1"/>
  <c r="U34" i="24"/>
  <c r="AT76" i="35"/>
  <c r="AX33" i="20"/>
  <c r="Q33" i="9"/>
  <c r="BQ78" i="33"/>
  <c r="O11" i="19"/>
  <c r="O103" i="19" s="1"/>
  <c r="BT66" i="32"/>
  <c r="BT77" i="34"/>
  <c r="AL9" i="35"/>
  <c r="AB103" i="22"/>
  <c r="BO78" i="19"/>
  <c r="BQ44" i="33"/>
  <c r="BT75" i="33"/>
  <c r="O97" i="10"/>
  <c r="AK33" i="22"/>
  <c r="AX11" i="34"/>
  <c r="AX103" i="34" s="1"/>
  <c r="AS93" i="34"/>
  <c r="O11" i="33"/>
  <c r="G11" i="19"/>
  <c r="T17" i="10"/>
  <c r="T11" i="33"/>
  <c r="T29" i="8"/>
  <c r="AH26" i="10"/>
  <c r="AH32" i="10" s="1"/>
  <c r="X47" i="32"/>
  <c r="X29" i="32" s="1"/>
  <c r="AX28" i="19"/>
  <c r="D17" i="33"/>
  <c r="AV89" i="33"/>
  <c r="O17" i="34"/>
  <c r="O23" i="34" s="1"/>
  <c r="N89" i="32"/>
  <c r="V23" i="20"/>
  <c r="V35" i="20" s="1"/>
  <c r="S34" i="8"/>
  <c r="AI32" i="20"/>
  <c r="AC32" i="19"/>
  <c r="BQ21" i="26"/>
  <c r="AO103" i="10"/>
  <c r="BT45" i="35"/>
  <c r="W35" i="1"/>
  <c r="AM97" i="31"/>
  <c r="H32" i="10"/>
  <c r="Y22" i="35"/>
  <c r="D60" i="28"/>
  <c r="D99" i="28" s="1"/>
  <c r="AV52" i="27"/>
  <c r="AD35" i="1"/>
  <c r="AU34" i="19"/>
  <c r="W32" i="19"/>
  <c r="AY35" i="1"/>
  <c r="AG93" i="31"/>
  <c r="V103" i="34"/>
  <c r="W32" i="34"/>
  <c r="AN35" i="21"/>
  <c r="S60" i="29"/>
  <c r="S99" i="29" s="1"/>
  <c r="BR63" i="31"/>
  <c r="I21" i="31"/>
  <c r="N11" i="35"/>
  <c r="AY35" i="9"/>
  <c r="AT35" i="8"/>
  <c r="U97" i="31"/>
  <c r="AR35" i="1"/>
  <c r="N32" i="34"/>
  <c r="S53" i="10"/>
  <c r="S60" i="10" s="1"/>
  <c r="AP23" i="10"/>
  <c r="H99" i="22"/>
  <c r="J50" i="27"/>
  <c r="BQ81" i="31"/>
  <c r="G51" i="35"/>
  <c r="T35" i="26"/>
  <c r="Y99" i="26"/>
  <c r="AN99" i="30"/>
  <c r="V53" i="26"/>
  <c r="V60" i="26" s="1"/>
  <c r="V99" i="26" s="1"/>
  <c r="AN47" i="27"/>
  <c r="AR53" i="27"/>
  <c r="AT41" i="27"/>
  <c r="BO47" i="29"/>
  <c r="AK53" i="30"/>
  <c r="AK60" i="30" s="1"/>
  <c r="AK99" i="30" s="1"/>
  <c r="AY41" i="27"/>
  <c r="AA29" i="27"/>
  <c r="N99" i="29"/>
  <c r="AD60" i="30"/>
  <c r="AD99" i="30" s="1"/>
  <c r="AM35" i="30"/>
  <c r="AM35" i="1"/>
  <c r="BO33" i="29"/>
  <c r="AA53" i="28"/>
  <c r="AA60" i="28" s="1"/>
  <c r="AA99" i="28" s="1"/>
  <c r="L41" i="27"/>
  <c r="L23" i="27" s="1"/>
  <c r="BO86" i="27"/>
  <c r="BO20" i="28"/>
  <c r="L65" i="35"/>
  <c r="AT32" i="23"/>
  <c r="BO65" i="32"/>
  <c r="L103" i="29"/>
  <c r="AG52" i="27"/>
  <c r="BP41" i="22"/>
  <c r="BP83" i="22"/>
  <c r="BP17" i="26"/>
  <c r="BP83" i="21"/>
  <c r="BP17" i="28"/>
  <c r="AA29" i="30"/>
  <c r="AA35" i="30" s="1"/>
  <c r="AF23" i="30"/>
  <c r="AF35" i="30" s="1"/>
  <c r="R34" i="30"/>
  <c r="J53" i="29"/>
  <c r="J60" i="29" s="1"/>
  <c r="J99" i="29" s="1"/>
  <c r="O17" i="27"/>
  <c r="O29" i="27" s="1"/>
  <c r="AE34" i="30"/>
  <c r="T60" i="28"/>
  <c r="T99" i="28" s="1"/>
  <c r="AR11" i="27"/>
  <c r="BQ81" i="27"/>
  <c r="J23" i="29"/>
  <c r="J35" i="29" s="1"/>
  <c r="AA33" i="29"/>
  <c r="AJ50" i="27"/>
  <c r="AJ34" i="28"/>
  <c r="AD22" i="27"/>
  <c r="AV89" i="27"/>
  <c r="D23" i="29"/>
  <c r="D35" i="29" s="1"/>
  <c r="AU89" i="27"/>
  <c r="AF21" i="27"/>
  <c r="AF33" i="27" s="1"/>
  <c r="AE51" i="27"/>
  <c r="Z89" i="27"/>
  <c r="BT88" i="27"/>
  <c r="H33" i="29"/>
  <c r="BR11" i="28"/>
  <c r="S33" i="25"/>
  <c r="G29" i="29"/>
  <c r="G35" i="29" s="1"/>
  <c r="AJ60" i="26"/>
  <c r="AJ99" i="26" s="1"/>
  <c r="P29" i="24"/>
  <c r="P35" i="24" s="1"/>
  <c r="BR44" i="23"/>
  <c r="BT74" i="23"/>
  <c r="BQ11" i="24"/>
  <c r="AR103" i="28"/>
  <c r="AM23" i="25"/>
  <c r="AM35" i="25" s="1"/>
  <c r="R103" i="25"/>
  <c r="BR46" i="23"/>
  <c r="H21" i="27"/>
  <c r="H33" i="27" s="1"/>
  <c r="U58" i="23"/>
  <c r="U60" i="23" s="1"/>
  <c r="U99" i="23" s="1"/>
  <c r="AD47" i="23"/>
  <c r="AD29" i="23" s="1"/>
  <c r="F29" i="25"/>
  <c r="F35" i="25" s="1"/>
  <c r="Z27" i="19"/>
  <c r="AP69" i="31"/>
  <c r="BT66" i="19"/>
  <c r="AJ47" i="23"/>
  <c r="AJ29" i="23" s="1"/>
  <c r="T33" i="25"/>
  <c r="E33" i="21"/>
  <c r="AU47" i="23"/>
  <c r="AH60" i="24"/>
  <c r="AH99" i="24" s="1"/>
  <c r="BS75" i="19"/>
  <c r="W78" i="35"/>
  <c r="AR29" i="25"/>
  <c r="W89" i="33"/>
  <c r="F34" i="22"/>
  <c r="T34" i="22"/>
  <c r="J71" i="35"/>
  <c r="AI26" i="23"/>
  <c r="AI32" i="23" s="1"/>
  <c r="AJ89" i="10"/>
  <c r="W9" i="35"/>
  <c r="AD28" i="23"/>
  <c r="AL22" i="19"/>
  <c r="AL34" i="19" s="1"/>
  <c r="O32" i="22"/>
  <c r="I72" i="31"/>
  <c r="AY47" i="19"/>
  <c r="AM27" i="23"/>
  <c r="O11" i="34"/>
  <c r="AM11" i="10"/>
  <c r="BQ103" i="10" s="1"/>
  <c r="H77" i="35"/>
  <c r="G72" i="31"/>
  <c r="K78" i="31"/>
  <c r="Q34" i="8"/>
  <c r="D32" i="8"/>
  <c r="Z103" i="20"/>
  <c r="AW11" i="33"/>
  <c r="AX103" i="33" s="1"/>
  <c r="AF33" i="1"/>
  <c r="X82" i="31"/>
  <c r="J89" i="32"/>
  <c r="BR91" i="33"/>
  <c r="BR93" i="33" s="1"/>
  <c r="L52" i="34"/>
  <c r="BT88" i="33"/>
  <c r="AQ81" i="35"/>
  <c r="J103" i="1"/>
  <c r="O21" i="34"/>
  <c r="O33" i="34" s="1"/>
  <c r="BQ92" i="10"/>
  <c r="BR21" i="30"/>
  <c r="BR33" i="30" s="1"/>
  <c r="I89" i="35"/>
  <c r="M58" i="31"/>
  <c r="P33" i="10"/>
  <c r="AB33" i="33"/>
  <c r="AB34" i="10"/>
  <c r="D32" i="10"/>
  <c r="AH28" i="35"/>
  <c r="T32" i="27"/>
  <c r="AV35" i="26"/>
  <c r="AW53" i="30"/>
  <c r="AW60" i="30" s="1"/>
  <c r="AW99" i="30" s="1"/>
  <c r="AN50" i="27"/>
  <c r="AE99" i="28"/>
  <c r="AT60" i="29"/>
  <c r="AT99" i="29" s="1"/>
  <c r="U103" i="28"/>
  <c r="R41" i="27"/>
  <c r="R53" i="27" s="1"/>
  <c r="R60" i="27" s="1"/>
  <c r="AH32" i="27"/>
  <c r="AB83" i="27"/>
  <c r="AG32" i="27"/>
  <c r="AS99" i="25"/>
  <c r="H65" i="31"/>
  <c r="AV103" i="30"/>
  <c r="O89" i="27"/>
  <c r="BT79" i="27"/>
  <c r="K29" i="30"/>
  <c r="AG51" i="27"/>
  <c r="BR80" i="27"/>
  <c r="AW11" i="27"/>
  <c r="AW103" i="27" s="1"/>
  <c r="BS64" i="27"/>
  <c r="AJ32" i="28"/>
  <c r="AU34" i="26"/>
  <c r="Z47" i="27"/>
  <c r="AQ27" i="27"/>
  <c r="AQ33" i="27" s="1"/>
  <c r="AO93" i="27"/>
  <c r="F34" i="26"/>
  <c r="AL97" i="27"/>
  <c r="AK52" i="23"/>
  <c r="AO22" i="27"/>
  <c r="H93" i="27"/>
  <c r="J97" i="23"/>
  <c r="BR82" i="23"/>
  <c r="AS17" i="27"/>
  <c r="AS29" i="27" s="1"/>
  <c r="AR32" i="29"/>
  <c r="F33" i="22"/>
  <c r="AY34" i="24"/>
  <c r="AM33" i="22"/>
  <c r="AE93" i="23"/>
  <c r="T33" i="24"/>
  <c r="G93" i="23"/>
  <c r="BR72" i="19"/>
  <c r="BR44" i="19"/>
  <c r="AR93" i="34"/>
  <c r="AR11" i="19"/>
  <c r="Q60" i="21"/>
  <c r="Q99" i="21" s="1"/>
  <c r="AB97" i="19"/>
  <c r="AS32" i="8"/>
  <c r="G17" i="34"/>
  <c r="AM17" i="19"/>
  <c r="AM23" i="19" s="1"/>
  <c r="AY29" i="20"/>
  <c r="AY35" i="20" s="1"/>
  <c r="BT79" i="34"/>
  <c r="R17" i="34"/>
  <c r="R29" i="34" s="1"/>
  <c r="S29" i="1"/>
  <c r="P29" i="22"/>
  <c r="P35" i="22" s="1"/>
  <c r="Q17" i="34"/>
  <c r="Q23" i="34" s="1"/>
  <c r="T23" i="1"/>
  <c r="T35" i="1" s="1"/>
  <c r="AE33" i="21"/>
  <c r="Q27" i="34"/>
  <c r="Q33" i="34" s="1"/>
  <c r="AQ58" i="34"/>
  <c r="U23" i="21"/>
  <c r="U35" i="21" s="1"/>
  <c r="AE10" i="31"/>
  <c r="N11" i="33"/>
  <c r="BR79" i="32"/>
  <c r="AD26" i="10"/>
  <c r="AD32" i="10" s="1"/>
  <c r="M64" i="35"/>
  <c r="I97" i="33"/>
  <c r="AR95" i="35"/>
  <c r="AR97" i="35" s="1"/>
  <c r="AR98" i="35" s="1"/>
  <c r="M58" i="35"/>
  <c r="AE32" i="33"/>
  <c r="AJ33" i="32"/>
  <c r="AY35" i="24"/>
  <c r="AS103" i="32"/>
  <c r="AE52" i="35"/>
  <c r="AE53" i="26"/>
  <c r="AE60" i="26" s="1"/>
  <c r="AE99" i="26" s="1"/>
  <c r="AM99" i="28"/>
  <c r="BQ92" i="31"/>
  <c r="T35" i="20"/>
  <c r="AH33" i="10"/>
  <c r="O35" i="8"/>
  <c r="AI26" i="35"/>
  <c r="J99" i="30"/>
  <c r="O34" i="10"/>
  <c r="AJ33" i="33"/>
  <c r="Y99" i="30"/>
  <c r="BS32" i="29"/>
  <c r="P103" i="27"/>
  <c r="AK33" i="34"/>
  <c r="H35" i="25"/>
  <c r="Q23" i="29"/>
  <c r="W83" i="32"/>
  <c r="H34" i="33"/>
  <c r="AI35" i="30"/>
  <c r="S17" i="27"/>
  <c r="S23" i="27" s="1"/>
  <c r="AN103" i="30"/>
  <c r="AV29" i="27"/>
  <c r="AA99" i="29"/>
  <c r="D89" i="23"/>
  <c r="O53" i="27"/>
  <c r="O60" i="27" s="1"/>
  <c r="H83" i="32"/>
  <c r="AV32" i="33"/>
  <c r="O34" i="30"/>
  <c r="BS40" i="27"/>
  <c r="N103" i="29"/>
  <c r="AK28" i="27"/>
  <c r="AK34" i="27" s="1"/>
  <c r="AF53" i="26"/>
  <c r="AF60" i="26" s="1"/>
  <c r="AF99" i="26" s="1"/>
  <c r="BT68" i="23"/>
  <c r="G50" i="34"/>
  <c r="BO15" i="33"/>
  <c r="AF34" i="22"/>
  <c r="AI52" i="33"/>
  <c r="BT69" i="33"/>
  <c r="M88" i="35"/>
  <c r="AF81" i="31"/>
  <c r="I29" i="22"/>
  <c r="I35" i="22" s="1"/>
  <c r="BS72" i="34"/>
  <c r="L34" i="9"/>
  <c r="H53" i="9"/>
  <c r="AU71" i="35"/>
  <c r="AI88" i="31"/>
  <c r="G74" i="31"/>
  <c r="BS79" i="32"/>
  <c r="BP21" i="22"/>
  <c r="BI50" i="27"/>
  <c r="BD33" i="19"/>
  <c r="BI73" i="35"/>
  <c r="BJ99" i="30"/>
  <c r="AZ53" i="22"/>
  <c r="AZ60" i="22" s="1"/>
  <c r="BA66" i="35"/>
  <c r="BC51" i="34"/>
  <c r="BC33" i="30"/>
  <c r="BB103" i="26"/>
  <c r="BF53" i="30"/>
  <c r="BF60" i="30" s="1"/>
  <c r="BP66" i="27"/>
  <c r="BK11" i="23"/>
  <c r="BK34" i="26"/>
  <c r="BK29" i="22"/>
  <c r="BK35" i="22" s="1"/>
  <c r="BF73" i="35"/>
  <c r="BH41" i="10"/>
  <c r="BB93" i="32"/>
  <c r="BA93" i="34"/>
  <c r="BP51" i="22"/>
  <c r="BA34" i="23"/>
  <c r="BJ28" i="31"/>
  <c r="BF28" i="31"/>
  <c r="BE86" i="31"/>
  <c r="AZ60" i="29"/>
  <c r="BH23" i="10"/>
  <c r="BA32" i="24"/>
  <c r="BF27" i="23"/>
  <c r="BF33" i="23" s="1"/>
  <c r="BF29" i="25"/>
  <c r="BF35" i="25" s="1"/>
  <c r="BI51" i="23"/>
  <c r="BJ33" i="22"/>
  <c r="BJ28" i="27"/>
  <c r="BJ34" i="27" s="1"/>
  <c r="BJ71" i="31"/>
  <c r="BP65" i="32"/>
  <c r="BH33" i="8"/>
  <c r="BT11" i="28"/>
  <c r="BO20" i="21"/>
  <c r="BE89" i="32"/>
  <c r="BD20" i="27"/>
  <c r="AZ34" i="24"/>
  <c r="BC32" i="30"/>
  <c r="BB34" i="21"/>
  <c r="AZ23" i="29"/>
  <c r="BE29" i="30"/>
  <c r="BP72" i="27"/>
  <c r="BP39" i="10"/>
  <c r="BD103" i="21"/>
  <c r="BF27" i="19"/>
  <c r="BP45" i="32"/>
  <c r="BD29" i="8"/>
  <c r="BD35" i="8" s="1"/>
  <c r="BK40" i="31"/>
  <c r="BK22" i="31" s="1"/>
  <c r="BG32" i="9"/>
  <c r="BP92" i="10"/>
  <c r="BP67" i="10"/>
  <c r="BD27" i="10"/>
  <c r="BB33" i="30"/>
  <c r="BI47" i="10"/>
  <c r="BC9" i="31"/>
  <c r="BF93" i="32"/>
  <c r="BC58" i="35"/>
  <c r="BD50" i="27"/>
  <c r="BG99" i="24"/>
  <c r="BE23" i="28"/>
  <c r="BC83" i="34"/>
  <c r="BC35" i="30"/>
  <c r="BI97" i="23"/>
  <c r="BD33" i="28"/>
  <c r="BK99" i="20"/>
  <c r="BA21" i="23"/>
  <c r="BA33" i="23" s="1"/>
  <c r="BP44" i="27"/>
  <c r="BP50" i="27" s="1"/>
  <c r="BA89" i="27"/>
  <c r="BI27" i="19"/>
  <c r="BI33" i="19" s="1"/>
  <c r="BD89" i="27"/>
  <c r="BB58" i="23"/>
  <c r="BJ87" i="35"/>
  <c r="BE23" i="24"/>
  <c r="BI81" i="35"/>
  <c r="BA52" i="23"/>
  <c r="BG33" i="25"/>
  <c r="BC32" i="21"/>
  <c r="AZ33" i="20"/>
  <c r="BH83" i="32"/>
  <c r="BG32" i="21"/>
  <c r="BD69" i="31"/>
  <c r="BG34" i="28"/>
  <c r="BA17" i="34"/>
  <c r="BB27" i="33"/>
  <c r="BP67" i="32"/>
  <c r="BB74" i="35"/>
  <c r="BA28" i="34"/>
  <c r="BK89" i="10"/>
  <c r="BJ34" i="1"/>
  <c r="BJ69" i="35"/>
  <c r="BD34" i="8"/>
  <c r="BO26" i="21"/>
  <c r="BG32" i="34"/>
  <c r="AZ32" i="27"/>
  <c r="BF33" i="19"/>
  <c r="BJ29" i="33"/>
  <c r="BP66" i="31"/>
  <c r="BG34" i="19"/>
  <c r="BA99" i="26"/>
  <c r="BB53" i="21"/>
  <c r="BB60" i="21" s="1"/>
  <c r="BB99" i="21" s="1"/>
  <c r="BH14" i="35"/>
  <c r="BO51" i="23"/>
  <c r="BD11" i="27"/>
  <c r="BA99" i="24"/>
  <c r="BG32" i="19"/>
  <c r="BP83" i="24"/>
  <c r="BP83" i="26"/>
  <c r="BA58" i="27"/>
  <c r="BK83" i="23"/>
  <c r="BJ11" i="23"/>
  <c r="BK103" i="23" s="1"/>
  <c r="BJ35" i="29"/>
  <c r="BC32" i="29"/>
  <c r="BD23" i="29"/>
  <c r="BG83" i="23"/>
  <c r="BK93" i="23"/>
  <c r="BB83" i="23"/>
  <c r="BD77" i="35"/>
  <c r="BJ32" i="29"/>
  <c r="BP11" i="22"/>
  <c r="BD34" i="26"/>
  <c r="BA99" i="20"/>
  <c r="BP73" i="27"/>
  <c r="BI83" i="27"/>
  <c r="BK32" i="24"/>
  <c r="BP78" i="27"/>
  <c r="BI32" i="28"/>
  <c r="AZ53" i="28"/>
  <c r="AZ60" i="28" s="1"/>
  <c r="AZ99" i="28" s="1"/>
  <c r="BI23" i="22"/>
  <c r="BP72" i="34"/>
  <c r="BA53" i="30"/>
  <c r="BA60" i="30" s="1"/>
  <c r="BA99" i="30" s="1"/>
  <c r="BH29" i="23"/>
  <c r="BP75" i="27"/>
  <c r="BE34" i="29"/>
  <c r="BD93" i="27"/>
  <c r="BD60" i="30"/>
  <c r="BD99" i="30" s="1"/>
  <c r="BA83" i="23"/>
  <c r="BK33" i="22"/>
  <c r="BK35" i="29"/>
  <c r="BE83" i="10"/>
  <c r="AZ29" i="28"/>
  <c r="BI32" i="26"/>
  <c r="BA33" i="24"/>
  <c r="BP81" i="23"/>
  <c r="BE29" i="21"/>
  <c r="BE35" i="21" s="1"/>
  <c r="BI29" i="22"/>
  <c r="AZ11" i="10"/>
  <c r="AZ103" i="10" s="1"/>
  <c r="BP73" i="19"/>
  <c r="BB103" i="20"/>
  <c r="BI17" i="10"/>
  <c r="BI29" i="10" s="1"/>
  <c r="BG22" i="27"/>
  <c r="BG34" i="27" s="1"/>
  <c r="BJ34" i="21"/>
  <c r="BB32" i="20"/>
  <c r="BH16" i="31"/>
  <c r="BK29" i="28"/>
  <c r="BK35" i="28" s="1"/>
  <c r="BI11" i="34"/>
  <c r="BG29" i="9"/>
  <c r="BG35" i="9" s="1"/>
  <c r="BI103" i="1"/>
  <c r="BK51" i="33"/>
  <c r="BP77" i="32"/>
  <c r="BI28" i="34"/>
  <c r="BI34" i="34" s="1"/>
  <c r="BK32" i="8"/>
  <c r="BI34" i="9"/>
  <c r="BE89" i="33"/>
  <c r="BE103" i="22"/>
  <c r="BK82" i="35"/>
  <c r="BG29" i="33"/>
  <c r="BK29" i="25"/>
  <c r="BE28" i="23"/>
  <c r="BI99" i="28"/>
  <c r="BH29" i="28"/>
  <c r="BF35" i="8"/>
  <c r="BE35" i="30"/>
  <c r="BK67" i="35"/>
  <c r="AZ60" i="24"/>
  <c r="BD99" i="9"/>
  <c r="BC45" i="31"/>
  <c r="BP103" i="26"/>
  <c r="AZ60" i="26"/>
  <c r="AZ99" i="26" s="1"/>
  <c r="AZ35" i="22"/>
  <c r="BJ28" i="10"/>
  <c r="BJ34" i="10" s="1"/>
  <c r="BH58" i="34"/>
  <c r="BG58" i="10"/>
  <c r="BP68" i="10"/>
  <c r="BA41" i="33"/>
  <c r="BA23" i="33" s="1"/>
  <c r="BK65" i="31"/>
  <c r="BA32" i="1"/>
  <c r="BR11" i="27"/>
  <c r="BO11" i="24"/>
  <c r="BO17" i="1"/>
  <c r="BF99" i="21"/>
  <c r="BI28" i="35"/>
  <c r="BF33" i="10"/>
  <c r="BB35" i="20"/>
  <c r="BG99" i="25"/>
  <c r="BI32" i="27"/>
  <c r="BR11" i="35"/>
  <c r="BD33" i="10"/>
  <c r="BC33" i="34"/>
  <c r="BB33" i="33"/>
  <c r="BC45" i="35"/>
  <c r="BG60" i="21"/>
  <c r="BB96" i="35"/>
  <c r="BB97" i="35" s="1"/>
  <c r="BG53" i="20"/>
  <c r="BG60" i="20" s="1"/>
  <c r="BF33" i="24"/>
  <c r="BA29" i="22"/>
  <c r="BA35" i="22" s="1"/>
  <c r="BG32" i="24"/>
  <c r="BE89" i="23"/>
  <c r="BG27" i="23"/>
  <c r="BG33" i="23" s="1"/>
  <c r="BI89" i="27"/>
  <c r="BG32" i="28"/>
  <c r="BH33" i="28"/>
  <c r="BP95" i="27"/>
  <c r="BP97" i="27" s="1"/>
  <c r="BG34" i="30"/>
  <c r="BA33" i="28"/>
  <c r="BB33" i="22"/>
  <c r="AZ33" i="9"/>
  <c r="BK28" i="34"/>
  <c r="BB15" i="31"/>
  <c r="BH58" i="33"/>
  <c r="BF27" i="33"/>
  <c r="BF33" i="33" s="1"/>
  <c r="F65" i="12"/>
  <c r="H78" i="12"/>
  <c r="BR33" i="29"/>
  <c r="AG65" i="31"/>
  <c r="AG65" i="35"/>
  <c r="CA15" i="27"/>
  <c r="BS27" i="27" s="1"/>
  <c r="BS15" i="27"/>
  <c r="BR11" i="30"/>
  <c r="Y33" i="30"/>
  <c r="W53" i="30"/>
  <c r="W60" i="30" s="1"/>
  <c r="W99" i="30" s="1"/>
  <c r="W23" i="30"/>
  <c r="G34" i="30"/>
  <c r="AP83" i="27"/>
  <c r="AF89" i="27"/>
  <c r="BQ76" i="27"/>
  <c r="U65" i="31"/>
  <c r="U65" i="35"/>
  <c r="P17" i="23"/>
  <c r="P29" i="23" s="1"/>
  <c r="BS16" i="23"/>
  <c r="CA16" i="23"/>
  <c r="BS22" i="23" s="1"/>
  <c r="E34" i="29"/>
  <c r="Q103" i="30"/>
  <c r="R60" i="28"/>
  <c r="R99" i="28" s="1"/>
  <c r="H97" i="27"/>
  <c r="AH33" i="30"/>
  <c r="AL23" i="29"/>
  <c r="AK51" i="27"/>
  <c r="AI29" i="26"/>
  <c r="AI35" i="26" s="1"/>
  <c r="AL99" i="26"/>
  <c r="AJ26" i="27"/>
  <c r="AJ32" i="27" s="1"/>
  <c r="U53" i="29"/>
  <c r="U60" i="29" s="1"/>
  <c r="U99" i="29" s="1"/>
  <c r="AS34" i="30"/>
  <c r="F52" i="27"/>
  <c r="BT74" i="27"/>
  <c r="BR69" i="27"/>
  <c r="D23" i="28"/>
  <c r="BW16" i="23"/>
  <c r="BQ16" i="23"/>
  <c r="BY16" i="23"/>
  <c r="AV34" i="29"/>
  <c r="AL93" i="23"/>
  <c r="AR23" i="29"/>
  <c r="BR64" i="27"/>
  <c r="AR32" i="26"/>
  <c r="S34" i="29"/>
  <c r="AU26" i="27"/>
  <c r="AU32" i="27" s="1"/>
  <c r="AL17" i="27"/>
  <c r="AL23" i="27" s="1"/>
  <c r="P53" i="25"/>
  <c r="P60" i="25" s="1"/>
  <c r="P99" i="25" s="1"/>
  <c r="P23" i="25"/>
  <c r="AJ58" i="27"/>
  <c r="BQ69" i="23"/>
  <c r="X103" i="29"/>
  <c r="AJ33" i="22"/>
  <c r="AC33" i="26"/>
  <c r="O34" i="26"/>
  <c r="E34" i="25"/>
  <c r="BT11" i="25"/>
  <c r="BO73" i="33"/>
  <c r="BQ73" i="33"/>
  <c r="P20" i="19"/>
  <c r="P32" i="19" s="1"/>
  <c r="P50" i="19"/>
  <c r="P41" i="19"/>
  <c r="P53" i="19" s="1"/>
  <c r="P60" i="19" s="1"/>
  <c r="BS38" i="19"/>
  <c r="AR11" i="23"/>
  <c r="BQ86" i="27"/>
  <c r="AN53" i="26"/>
  <c r="AN60" i="26" s="1"/>
  <c r="AN99" i="26" s="1"/>
  <c r="AN29" i="26"/>
  <c r="BR87" i="23"/>
  <c r="BQ15" i="23"/>
  <c r="BY15" i="23"/>
  <c r="BQ27" i="23" s="1"/>
  <c r="V97" i="27"/>
  <c r="AP52" i="23"/>
  <c r="AY89" i="23"/>
  <c r="AF97" i="23"/>
  <c r="AF53" i="24"/>
  <c r="AF60" i="24" s="1"/>
  <c r="AF99" i="24" s="1"/>
  <c r="AL32" i="24"/>
  <c r="AN23" i="24"/>
  <c r="AN53" i="24"/>
  <c r="AN60" i="24" s="1"/>
  <c r="AN99" i="24" s="1"/>
  <c r="Y28" i="27"/>
  <c r="AV97" i="23"/>
  <c r="D89" i="19"/>
  <c r="BT88" i="19"/>
  <c r="M34" i="25"/>
  <c r="AG53" i="25"/>
  <c r="AG60" i="25" s="1"/>
  <c r="AG99" i="25" s="1"/>
  <c r="AG23" i="25"/>
  <c r="AG35" i="25" s="1"/>
  <c r="BR63" i="23"/>
  <c r="AE34" i="25"/>
  <c r="G11" i="23"/>
  <c r="G103" i="23" s="1"/>
  <c r="AO34" i="29"/>
  <c r="BR56" i="27"/>
  <c r="AB58" i="27"/>
  <c r="R103" i="26"/>
  <c r="AB103" i="20"/>
  <c r="BR103" i="20"/>
  <c r="AP22" i="19"/>
  <c r="AP34" i="19" s="1"/>
  <c r="D69" i="35"/>
  <c r="BT69" i="34"/>
  <c r="AR33" i="26"/>
  <c r="D50" i="23"/>
  <c r="D20" i="23"/>
  <c r="D32" i="23" s="1"/>
  <c r="BT38" i="23"/>
  <c r="AC34" i="24"/>
  <c r="AL89" i="23"/>
  <c r="BR57" i="23"/>
  <c r="F34" i="25"/>
  <c r="V41" i="23"/>
  <c r="V23" i="23" s="1"/>
  <c r="V20" i="23"/>
  <c r="V32" i="23" s="1"/>
  <c r="BO93" i="22"/>
  <c r="G22" i="23"/>
  <c r="G52" i="23"/>
  <c r="K29" i="26"/>
  <c r="K35" i="26" s="1"/>
  <c r="M28" i="23"/>
  <c r="AB88" i="35"/>
  <c r="BR88" i="32"/>
  <c r="AB88" i="31"/>
  <c r="D33" i="25"/>
  <c r="BO87" i="23"/>
  <c r="BQ87" i="23"/>
  <c r="AC53" i="25"/>
  <c r="AC60" i="25" s="1"/>
  <c r="AC99" i="25" s="1"/>
  <c r="AP103" i="25"/>
  <c r="V34" i="26"/>
  <c r="Z17" i="23"/>
  <c r="BR75" i="23"/>
  <c r="AB21" i="32"/>
  <c r="BR39" i="32"/>
  <c r="AB51" i="32"/>
  <c r="AO41" i="27"/>
  <c r="AO23" i="27" s="1"/>
  <c r="L26" i="27"/>
  <c r="L47" i="27"/>
  <c r="L29" i="27" s="1"/>
  <c r="AJ78" i="31"/>
  <c r="AJ78" i="35"/>
  <c r="AS34" i="21"/>
  <c r="BS92" i="23"/>
  <c r="AV103" i="28"/>
  <c r="U53" i="20"/>
  <c r="U60" i="20" s="1"/>
  <c r="U99" i="20" s="1"/>
  <c r="U23" i="20"/>
  <c r="I28" i="19"/>
  <c r="BT11" i="24"/>
  <c r="AS74" i="35"/>
  <c r="AS74" i="31"/>
  <c r="AT22" i="33"/>
  <c r="AT52" i="33"/>
  <c r="BS15" i="10"/>
  <c r="CA15" i="10"/>
  <c r="AM21" i="23"/>
  <c r="AM51" i="23"/>
  <c r="BR66" i="23"/>
  <c r="AA41" i="33"/>
  <c r="AA53" i="33" s="1"/>
  <c r="AA60" i="33" s="1"/>
  <c r="AA50" i="33"/>
  <c r="AU103" i="24"/>
  <c r="Y93" i="23"/>
  <c r="AW78" i="35"/>
  <c r="AW78" i="31"/>
  <c r="AJ32" i="22"/>
  <c r="T51" i="33"/>
  <c r="T21" i="33"/>
  <c r="AD89" i="23"/>
  <c r="G26" i="19"/>
  <c r="G32" i="19" s="1"/>
  <c r="G47" i="19"/>
  <c r="AH83" i="34"/>
  <c r="K103" i="21"/>
  <c r="J15" i="35"/>
  <c r="J27" i="35" s="1"/>
  <c r="J15" i="31"/>
  <c r="J103" i="21"/>
  <c r="AM103" i="25"/>
  <c r="AB34" i="21"/>
  <c r="BS80" i="33"/>
  <c r="L20" i="33"/>
  <c r="L50" i="33"/>
  <c r="L41" i="33"/>
  <c r="L53" i="33" s="1"/>
  <c r="H9" i="31"/>
  <c r="H9" i="35"/>
  <c r="H11" i="35" s="1"/>
  <c r="AO20" i="19"/>
  <c r="AO32" i="19" s="1"/>
  <c r="AO50" i="19"/>
  <c r="AN34" i="22"/>
  <c r="V32" i="22"/>
  <c r="R93" i="23"/>
  <c r="R52" i="33"/>
  <c r="R22" i="33"/>
  <c r="AP23" i="28"/>
  <c r="AP35" i="28" s="1"/>
  <c r="S27" i="34"/>
  <c r="S33" i="34" s="1"/>
  <c r="BR88" i="19"/>
  <c r="M77" i="31"/>
  <c r="AB28" i="19"/>
  <c r="BZ16" i="19"/>
  <c r="BR16" i="19"/>
  <c r="AJ99" i="20"/>
  <c r="AB41" i="33"/>
  <c r="AB23" i="33" s="1"/>
  <c r="AB35" i="33" s="1"/>
  <c r="AB50" i="33"/>
  <c r="BR38" i="33"/>
  <c r="BO58" i="22"/>
  <c r="BT86" i="34"/>
  <c r="D89" i="34"/>
  <c r="BR75" i="19"/>
  <c r="AD47" i="34"/>
  <c r="AD26" i="34"/>
  <c r="AE88" i="31"/>
  <c r="AE88" i="35"/>
  <c r="AE89" i="35" s="1"/>
  <c r="AY103" i="25"/>
  <c r="BS15" i="34"/>
  <c r="CA15" i="34"/>
  <c r="R29" i="21"/>
  <c r="R35" i="21" s="1"/>
  <c r="AJ32" i="20"/>
  <c r="Z20" i="23"/>
  <c r="Z32" i="23" s="1"/>
  <c r="BO66" i="19"/>
  <c r="BQ66" i="19"/>
  <c r="BQ78" i="32"/>
  <c r="AN78" i="35"/>
  <c r="AN78" i="31"/>
  <c r="BO78" i="32"/>
  <c r="BO38" i="32"/>
  <c r="AN41" i="32"/>
  <c r="BQ38" i="32"/>
  <c r="AN38" i="35"/>
  <c r="AN38" i="31"/>
  <c r="D16" i="35"/>
  <c r="BT16" i="32"/>
  <c r="CB16" i="32"/>
  <c r="BT22" i="32" s="1"/>
  <c r="D16" i="31"/>
  <c r="N33" i="24"/>
  <c r="AM26" i="10"/>
  <c r="AM47" i="10"/>
  <c r="AM29" i="10" s="1"/>
  <c r="M51" i="33"/>
  <c r="M21" i="33"/>
  <c r="BQ72" i="33"/>
  <c r="BO72" i="33"/>
  <c r="BQ88" i="19"/>
  <c r="R53" i="8"/>
  <c r="R60" i="8" s="1"/>
  <c r="R99" i="8" s="1"/>
  <c r="R23" i="8"/>
  <c r="R35" i="8" s="1"/>
  <c r="E33" i="22"/>
  <c r="G75" i="35"/>
  <c r="G75" i="31"/>
  <c r="BS44" i="19"/>
  <c r="AA53" i="21"/>
  <c r="AA60" i="21" s="1"/>
  <c r="AA99" i="21" s="1"/>
  <c r="AA23" i="21"/>
  <c r="D11" i="23"/>
  <c r="AK83" i="32"/>
  <c r="AX72" i="31"/>
  <c r="AX72" i="35"/>
  <c r="AT76" i="31"/>
  <c r="BQ14" i="33"/>
  <c r="BY14" i="33"/>
  <c r="U32" i="9"/>
  <c r="K77" i="35"/>
  <c r="K77" i="31"/>
  <c r="BQ77" i="34"/>
  <c r="W17" i="23"/>
  <c r="U89" i="33"/>
  <c r="BO83" i="20"/>
  <c r="BR81" i="19"/>
  <c r="BQ65" i="33"/>
  <c r="BO65" i="33"/>
  <c r="AB83" i="34"/>
  <c r="BR63" i="34"/>
  <c r="AY80" i="35"/>
  <c r="AY80" i="31"/>
  <c r="BO51" i="20"/>
  <c r="BO21" i="20"/>
  <c r="BO33" i="20" s="1"/>
  <c r="AF89" i="19"/>
  <c r="AD52" i="33"/>
  <c r="AD22" i="33"/>
  <c r="X23" i="20"/>
  <c r="X53" i="20"/>
  <c r="X60" i="20" s="1"/>
  <c r="X99" i="20" s="1"/>
  <c r="T22" i="23"/>
  <c r="T34" i="23" s="1"/>
  <c r="F32" i="24"/>
  <c r="BQ11" i="1"/>
  <c r="AU23" i="21"/>
  <c r="BT92" i="19"/>
  <c r="P33" i="22"/>
  <c r="T71" i="35"/>
  <c r="T71" i="31"/>
  <c r="AP58" i="23"/>
  <c r="AA29" i="24"/>
  <c r="V57" i="35"/>
  <c r="V57" i="31"/>
  <c r="AF33" i="21"/>
  <c r="N52" i="23"/>
  <c r="AR79" i="35"/>
  <c r="AR79" i="31"/>
  <c r="AT73" i="35"/>
  <c r="AT73" i="31"/>
  <c r="H91" i="31"/>
  <c r="H93" i="31" s="1"/>
  <c r="H91" i="35"/>
  <c r="H93" i="35" s="1"/>
  <c r="AD23" i="22"/>
  <c r="AD35" i="22" s="1"/>
  <c r="BT63" i="34"/>
  <c r="AU96" i="31"/>
  <c r="AU96" i="35"/>
  <c r="AK69" i="35"/>
  <c r="AY23" i="21"/>
  <c r="AY35" i="21" s="1"/>
  <c r="AY53" i="21"/>
  <c r="AY60" i="21" s="1"/>
  <c r="AY99" i="21" s="1"/>
  <c r="BT67" i="19"/>
  <c r="AJ22" i="23"/>
  <c r="AJ34" i="23" s="1"/>
  <c r="AJ52" i="23"/>
  <c r="AX41" i="33"/>
  <c r="AX50" i="33"/>
  <c r="AT80" i="35"/>
  <c r="AT80" i="31"/>
  <c r="BS11" i="22"/>
  <c r="AX47" i="19"/>
  <c r="AX53" i="19" s="1"/>
  <c r="AX26" i="19"/>
  <c r="AX32" i="19" s="1"/>
  <c r="AP76" i="35"/>
  <c r="BO76" i="35" s="1"/>
  <c r="AP76" i="31"/>
  <c r="AC45" i="31"/>
  <c r="AC27" i="31" s="1"/>
  <c r="AC45" i="35"/>
  <c r="AC27" i="35" s="1"/>
  <c r="BR57" i="19"/>
  <c r="E89" i="32"/>
  <c r="AC32" i="8"/>
  <c r="AF68" i="31"/>
  <c r="AF68" i="35"/>
  <c r="AT81" i="31"/>
  <c r="AT81" i="35"/>
  <c r="AQ47" i="19"/>
  <c r="BS87" i="19"/>
  <c r="BT57" i="33"/>
  <c r="AD52" i="34"/>
  <c r="AD22" i="34"/>
  <c r="AK23" i="1"/>
  <c r="O14" i="31"/>
  <c r="O14" i="35"/>
  <c r="R29" i="9"/>
  <c r="AD34" i="29"/>
  <c r="BR46" i="19"/>
  <c r="BR28" i="19" s="1"/>
  <c r="T79" i="31"/>
  <c r="Y86" i="35"/>
  <c r="Y89" i="32"/>
  <c r="Y86" i="31"/>
  <c r="Z29" i="8"/>
  <c r="K17" i="32"/>
  <c r="K23" i="32" s="1"/>
  <c r="K56" i="35"/>
  <c r="K58" i="35" s="1"/>
  <c r="K58" i="32"/>
  <c r="K56" i="31"/>
  <c r="K58" i="31" s="1"/>
  <c r="AV26" i="34"/>
  <c r="AV47" i="34"/>
  <c r="AV29" i="34" s="1"/>
  <c r="N34" i="9"/>
  <c r="AH21" i="32"/>
  <c r="AH33" i="32" s="1"/>
  <c r="AH39" i="31"/>
  <c r="AH39" i="35"/>
  <c r="AH51" i="32"/>
  <c r="W58" i="34"/>
  <c r="W60" i="34" s="1"/>
  <c r="AN22" i="32"/>
  <c r="AN52" i="32"/>
  <c r="BQ40" i="32"/>
  <c r="AO14" i="35"/>
  <c r="AO14" i="31"/>
  <c r="AO17" i="32"/>
  <c r="AO29" i="32" s="1"/>
  <c r="AH33" i="21"/>
  <c r="AW14" i="35"/>
  <c r="AW20" i="35" s="1"/>
  <c r="AW17" i="32"/>
  <c r="AW23" i="32" s="1"/>
  <c r="AW14" i="31"/>
  <c r="AW20" i="31" s="1"/>
  <c r="G92" i="31"/>
  <c r="G92" i="35"/>
  <c r="Z50" i="32"/>
  <c r="Z38" i="35"/>
  <c r="I33" i="21"/>
  <c r="BR67" i="19"/>
  <c r="AY26" i="34"/>
  <c r="BS10" i="32"/>
  <c r="BS11" i="32" s="1"/>
  <c r="R10" i="35"/>
  <c r="BS10" i="35" s="1"/>
  <c r="R10" i="31"/>
  <c r="AT66" i="31"/>
  <c r="AT66" i="35"/>
  <c r="AH97" i="10"/>
  <c r="BT77" i="33"/>
  <c r="BT82" i="32"/>
  <c r="AX81" i="35"/>
  <c r="AX81" i="31"/>
  <c r="BS91" i="33"/>
  <c r="BS93" i="33" s="1"/>
  <c r="P93" i="33"/>
  <c r="BO51" i="24"/>
  <c r="Y29" i="1"/>
  <c r="Y35" i="1" s="1"/>
  <c r="AF88" i="31"/>
  <c r="AF88" i="35"/>
  <c r="AM41" i="33"/>
  <c r="AM20" i="33"/>
  <c r="AL29" i="20"/>
  <c r="AL51" i="19"/>
  <c r="AL21" i="19"/>
  <c r="E27" i="19"/>
  <c r="AI29" i="8"/>
  <c r="AR58" i="33"/>
  <c r="E51" i="19"/>
  <c r="AY28" i="19"/>
  <c r="F77" i="35"/>
  <c r="BT77" i="35" s="1"/>
  <c r="F77" i="31"/>
  <c r="AG32" i="9"/>
  <c r="AM68" i="31"/>
  <c r="AM68" i="35"/>
  <c r="M71" i="35"/>
  <c r="AR69" i="35"/>
  <c r="BT86" i="33"/>
  <c r="BO103" i="20"/>
  <c r="BQ103" i="20"/>
  <c r="AV78" i="35"/>
  <c r="AU10" i="35"/>
  <c r="H20" i="34"/>
  <c r="H32" i="34" s="1"/>
  <c r="H41" i="34"/>
  <c r="H23" i="34" s="1"/>
  <c r="H50" i="34"/>
  <c r="BR8" i="10"/>
  <c r="BR11" i="10" s="1"/>
  <c r="AD11" i="10"/>
  <c r="AP53" i="25"/>
  <c r="AP60" i="25" s="1"/>
  <c r="AP99" i="25" s="1"/>
  <c r="AR50" i="19"/>
  <c r="AR20" i="19"/>
  <c r="AE89" i="34"/>
  <c r="AO58" i="34"/>
  <c r="AQ87" i="31"/>
  <c r="AQ89" i="31" s="1"/>
  <c r="AQ87" i="35"/>
  <c r="AQ89" i="35" s="1"/>
  <c r="AQ90" i="35" s="1"/>
  <c r="V68" i="31"/>
  <c r="AI17" i="10"/>
  <c r="AU56" i="31"/>
  <c r="AU58" i="31" s="1"/>
  <c r="AO51" i="32"/>
  <c r="BO83" i="24"/>
  <c r="BT15" i="33"/>
  <c r="CB15" i="33"/>
  <c r="AA27" i="33"/>
  <c r="AG86" i="31"/>
  <c r="D75" i="35"/>
  <c r="D75" i="31"/>
  <c r="BT75" i="32"/>
  <c r="AQ26" i="32"/>
  <c r="AQ47" i="32"/>
  <c r="AQ44" i="35"/>
  <c r="AQ47" i="35" s="1"/>
  <c r="AQ44" i="31"/>
  <c r="AN50" i="19"/>
  <c r="BO38" i="19"/>
  <c r="AN20" i="19"/>
  <c r="AN41" i="19"/>
  <c r="BQ38" i="19"/>
  <c r="AC80" i="35"/>
  <c r="AD80" i="35"/>
  <c r="AB26" i="32"/>
  <c r="AB44" i="35"/>
  <c r="AB44" i="31"/>
  <c r="AB47" i="32"/>
  <c r="AF28" i="33"/>
  <c r="S97" i="32"/>
  <c r="S95" i="35"/>
  <c r="S95" i="31"/>
  <c r="S97" i="31" s="1"/>
  <c r="AB89" i="32"/>
  <c r="AB86" i="35"/>
  <c r="AB86" i="31"/>
  <c r="BR86" i="32"/>
  <c r="AL72" i="31"/>
  <c r="AL72" i="35"/>
  <c r="D52" i="10"/>
  <c r="D22" i="10"/>
  <c r="BT40" i="10"/>
  <c r="L68" i="31"/>
  <c r="L68" i="35"/>
  <c r="BQ74" i="32"/>
  <c r="G71" i="35"/>
  <c r="G71" i="31"/>
  <c r="L97" i="34"/>
  <c r="AV72" i="35"/>
  <c r="AV72" i="31"/>
  <c r="AX23" i="9"/>
  <c r="AX35" i="9" s="1"/>
  <c r="AX53" i="9"/>
  <c r="AX60" i="9" s="1"/>
  <c r="AX99" i="9" s="1"/>
  <c r="AO103" i="8"/>
  <c r="E68" i="35"/>
  <c r="J52" i="19"/>
  <c r="J22" i="19"/>
  <c r="J34" i="19" s="1"/>
  <c r="AB76" i="31"/>
  <c r="Y39" i="35"/>
  <c r="Y39" i="31"/>
  <c r="Y51" i="32"/>
  <c r="Y21" i="32"/>
  <c r="Y33" i="32" s="1"/>
  <c r="F74" i="31"/>
  <c r="F74" i="35"/>
  <c r="AI68" i="31"/>
  <c r="AI68" i="35"/>
  <c r="AB29" i="8"/>
  <c r="G28" i="34"/>
  <c r="BQ80" i="34"/>
  <c r="O81" i="35"/>
  <c r="O81" i="31"/>
  <c r="V63" i="31"/>
  <c r="V63" i="35"/>
  <c r="AM79" i="35"/>
  <c r="AM79" i="31"/>
  <c r="AE80" i="31"/>
  <c r="Q11" i="32"/>
  <c r="Q103" i="32" s="1"/>
  <c r="Q8" i="31"/>
  <c r="Q8" i="35"/>
  <c r="BO28" i="8"/>
  <c r="AP70" i="35"/>
  <c r="BO70" i="35" s="1"/>
  <c r="AP70" i="31"/>
  <c r="AF93" i="34"/>
  <c r="AC17" i="19"/>
  <c r="H38" i="35"/>
  <c r="H50" i="32"/>
  <c r="H41" i="32"/>
  <c r="H38" i="31"/>
  <c r="H20" i="32"/>
  <c r="AU52" i="33"/>
  <c r="AU22" i="33"/>
  <c r="M29" i="9"/>
  <c r="H29" i="9"/>
  <c r="H35" i="9" s="1"/>
  <c r="AR44" i="35"/>
  <c r="AR44" i="31"/>
  <c r="AR26" i="32"/>
  <c r="AG23" i="20"/>
  <c r="AP29" i="9"/>
  <c r="AP35" i="9" s="1"/>
  <c r="AD15" i="35"/>
  <c r="BR15" i="35" s="1"/>
  <c r="AD15" i="31"/>
  <c r="AT103" i="9"/>
  <c r="K91" i="31"/>
  <c r="K91" i="35"/>
  <c r="K93" i="32"/>
  <c r="D22" i="19"/>
  <c r="D34" i="19" s="1"/>
  <c r="BT16" i="19"/>
  <c r="CB16" i="19"/>
  <c r="AH71" i="31"/>
  <c r="AH71" i="35"/>
  <c r="AS41" i="34"/>
  <c r="AS50" i="34"/>
  <c r="Q51" i="33"/>
  <c r="BQ8" i="34"/>
  <c r="BQ11" i="34" s="1"/>
  <c r="AO11" i="34"/>
  <c r="AP103" i="34" s="1"/>
  <c r="AW63" i="35"/>
  <c r="AW63" i="31"/>
  <c r="BT67" i="10"/>
  <c r="AR93" i="32"/>
  <c r="AY52" i="32"/>
  <c r="AY22" i="32"/>
  <c r="AY60" i="8"/>
  <c r="AY99" i="8" s="1"/>
  <c r="BR11" i="9"/>
  <c r="AV27" i="34"/>
  <c r="AB51" i="34"/>
  <c r="J11" i="32"/>
  <c r="J8" i="35"/>
  <c r="J8" i="31"/>
  <c r="BR92" i="10"/>
  <c r="R27" i="33"/>
  <c r="O23" i="20"/>
  <c r="O35" i="20" s="1"/>
  <c r="O53" i="20"/>
  <c r="O60" i="20" s="1"/>
  <c r="O99" i="20" s="1"/>
  <c r="AG64" i="35"/>
  <c r="AG64" i="31"/>
  <c r="V29" i="9"/>
  <c r="AW70" i="35"/>
  <c r="AW70" i="31"/>
  <c r="AT82" i="35"/>
  <c r="O28" i="34"/>
  <c r="O34" i="34" s="1"/>
  <c r="T16" i="31"/>
  <c r="T22" i="31" s="1"/>
  <c r="T16" i="35"/>
  <c r="T22" i="35" s="1"/>
  <c r="AO67" i="31"/>
  <c r="AO67" i="35"/>
  <c r="AT52" i="34"/>
  <c r="AT22" i="34"/>
  <c r="AT34" i="34" s="1"/>
  <c r="AL52" i="10"/>
  <c r="AL22" i="10"/>
  <c r="AL34" i="10" s="1"/>
  <c r="V41" i="34"/>
  <c r="V53" i="34" s="1"/>
  <c r="V50" i="34"/>
  <c r="BT81" i="19"/>
  <c r="AI27" i="19"/>
  <c r="Q78" i="31"/>
  <c r="Q78" i="35"/>
  <c r="AF57" i="35"/>
  <c r="AF57" i="31"/>
  <c r="Z58" i="34"/>
  <c r="L41" i="34"/>
  <c r="L53" i="34" s="1"/>
  <c r="L50" i="34"/>
  <c r="E82" i="35"/>
  <c r="E82" i="31"/>
  <c r="BS87" i="34"/>
  <c r="AK76" i="31"/>
  <c r="Y83" i="33"/>
  <c r="AP29" i="1"/>
  <c r="AP35" i="1" s="1"/>
  <c r="V17" i="32"/>
  <c r="Z10" i="31"/>
  <c r="Z10" i="35"/>
  <c r="J27" i="32"/>
  <c r="AO97" i="34"/>
  <c r="K11" i="33"/>
  <c r="F71" i="35"/>
  <c r="F71" i="31"/>
  <c r="AY21" i="34"/>
  <c r="AY33" i="34" s="1"/>
  <c r="T66" i="35"/>
  <c r="T66" i="31"/>
  <c r="BT91" i="19"/>
  <c r="AM69" i="31"/>
  <c r="AM69" i="35"/>
  <c r="AF32" i="1"/>
  <c r="AS26" i="32"/>
  <c r="AS47" i="32"/>
  <c r="AS44" i="31"/>
  <c r="AJ67" i="35"/>
  <c r="Y53" i="8"/>
  <c r="Y60" i="8" s="1"/>
  <c r="Y99" i="8" s="1"/>
  <c r="AE29" i="21"/>
  <c r="AY50" i="34"/>
  <c r="Q70" i="35"/>
  <c r="Q70" i="31"/>
  <c r="BR63" i="32"/>
  <c r="AT32" i="25"/>
  <c r="R28" i="33"/>
  <c r="G83" i="33"/>
  <c r="AQ16" i="31"/>
  <c r="AQ28" i="31" s="1"/>
  <c r="AQ16" i="35"/>
  <c r="AQ28" i="35" s="1"/>
  <c r="BO83" i="8"/>
  <c r="AC88" i="35"/>
  <c r="AC88" i="31"/>
  <c r="AC89" i="31" s="1"/>
  <c r="BO91" i="10"/>
  <c r="BQ91" i="10"/>
  <c r="BQ93" i="10" s="1"/>
  <c r="AL41" i="10"/>
  <c r="L58" i="10"/>
  <c r="AC27" i="34"/>
  <c r="AD20" i="32"/>
  <c r="AD32" i="32" s="1"/>
  <c r="AD41" i="32"/>
  <c r="AO50" i="10"/>
  <c r="AO41" i="10"/>
  <c r="AO20" i="10"/>
  <c r="AO32" i="10" s="1"/>
  <c r="BR86" i="34"/>
  <c r="N52" i="10"/>
  <c r="AC33" i="8"/>
  <c r="BQ82" i="34"/>
  <c r="I17" i="19"/>
  <c r="D15" i="35"/>
  <c r="CB15" i="32"/>
  <c r="D15" i="31"/>
  <c r="BT15" i="32"/>
  <c r="AF56" i="31"/>
  <c r="AF58" i="32"/>
  <c r="BO28" i="1"/>
  <c r="AI22" i="34"/>
  <c r="AI52" i="34"/>
  <c r="AQ21" i="34"/>
  <c r="X80" i="31"/>
  <c r="X80" i="35"/>
  <c r="AT15" i="35"/>
  <c r="AT15" i="31"/>
  <c r="AA75" i="35"/>
  <c r="AI88" i="35"/>
  <c r="M34" i="20"/>
  <c r="AU28" i="10"/>
  <c r="AI47" i="32"/>
  <c r="AI53" i="32" s="1"/>
  <c r="M32" i="8"/>
  <c r="AG80" i="35"/>
  <c r="AG80" i="31"/>
  <c r="AM11" i="33"/>
  <c r="AN103" i="33" s="1"/>
  <c r="AQ11" i="34"/>
  <c r="AM11" i="32"/>
  <c r="AM8" i="35"/>
  <c r="AM11" i="35" s="1"/>
  <c r="AM8" i="31"/>
  <c r="D64" i="31"/>
  <c r="BT64" i="32"/>
  <c r="D64" i="35"/>
  <c r="Y47" i="19"/>
  <c r="Y29" i="19" s="1"/>
  <c r="Y26" i="19"/>
  <c r="Y32" i="19" s="1"/>
  <c r="W41" i="32"/>
  <c r="W38" i="35"/>
  <c r="W20" i="32"/>
  <c r="W32" i="32" s="1"/>
  <c r="W38" i="31"/>
  <c r="W20" i="31" s="1"/>
  <c r="AQ32" i="10"/>
  <c r="BR11" i="8"/>
  <c r="AN45" i="31"/>
  <c r="BQ45" i="31" s="1"/>
  <c r="BO45" i="32"/>
  <c r="BO27" i="32" s="1"/>
  <c r="AN27" i="32"/>
  <c r="AN45" i="35"/>
  <c r="BQ45" i="32"/>
  <c r="AL17" i="33"/>
  <c r="AL29" i="33" s="1"/>
  <c r="AM86" i="31"/>
  <c r="AM86" i="35"/>
  <c r="AP53" i="20"/>
  <c r="AP60" i="20" s="1"/>
  <c r="AP99" i="20" s="1"/>
  <c r="AP29" i="20"/>
  <c r="AT16" i="35"/>
  <c r="AT16" i="31"/>
  <c r="E93" i="19"/>
  <c r="BT45" i="19"/>
  <c r="BQ81" i="10"/>
  <c r="BQ70" i="32"/>
  <c r="AN70" i="31"/>
  <c r="AH27" i="34"/>
  <c r="G93" i="32"/>
  <c r="G91" i="31"/>
  <c r="G91" i="35"/>
  <c r="AR22" i="19"/>
  <c r="AW68" i="35"/>
  <c r="AW68" i="31"/>
  <c r="Y27" i="23"/>
  <c r="G11" i="32"/>
  <c r="H103" i="32" s="1"/>
  <c r="G8" i="35"/>
  <c r="G8" i="31"/>
  <c r="G11" i="31" s="1"/>
  <c r="AL78" i="31"/>
  <c r="AP50" i="19"/>
  <c r="AP41" i="19"/>
  <c r="CB15" i="34"/>
  <c r="BT27" i="34" s="1"/>
  <c r="BT15" i="34"/>
  <c r="AT21" i="33"/>
  <c r="AG93" i="34"/>
  <c r="AF74" i="31"/>
  <c r="AF74" i="35"/>
  <c r="AL11" i="34"/>
  <c r="BO67" i="33"/>
  <c r="BQ67" i="33"/>
  <c r="Q58" i="23"/>
  <c r="P16" i="35"/>
  <c r="P16" i="31"/>
  <c r="CA16" i="32"/>
  <c r="BS16" i="32"/>
  <c r="BT11" i="1"/>
  <c r="AQ28" i="10"/>
  <c r="AQ34" i="10" s="1"/>
  <c r="AO32" i="8"/>
  <c r="AI21" i="34"/>
  <c r="S46" i="31"/>
  <c r="S46" i="35"/>
  <c r="S28" i="35" s="1"/>
  <c r="S28" i="32"/>
  <c r="AG103" i="1"/>
  <c r="AA28" i="34"/>
  <c r="AN8" i="31"/>
  <c r="AN8" i="35"/>
  <c r="BS68" i="19"/>
  <c r="AA28" i="33"/>
  <c r="AA34" i="33" s="1"/>
  <c r="AS40" i="35"/>
  <c r="AC21" i="10"/>
  <c r="AB34" i="1"/>
  <c r="I83" i="33"/>
  <c r="AV16" i="35"/>
  <c r="AV28" i="35" s="1"/>
  <c r="AV16" i="31"/>
  <c r="P80" i="35"/>
  <c r="BS80" i="35" s="1"/>
  <c r="P80" i="31"/>
  <c r="BS80" i="32"/>
  <c r="H79" i="35"/>
  <c r="H79" i="31"/>
  <c r="D11" i="34"/>
  <c r="D103" i="34" s="1"/>
  <c r="X41" i="34"/>
  <c r="X23" i="34" s="1"/>
  <c r="X20" i="34"/>
  <c r="BO87" i="10"/>
  <c r="BO89" i="10" s="1"/>
  <c r="BQ87" i="10"/>
  <c r="AC44" i="31"/>
  <c r="AC44" i="35"/>
  <c r="AC26" i="32"/>
  <c r="AW50" i="10"/>
  <c r="N71" i="35"/>
  <c r="X17" i="10"/>
  <c r="AN58" i="19"/>
  <c r="BQ56" i="19"/>
  <c r="BO11" i="21"/>
  <c r="AV52" i="33"/>
  <c r="AV22" i="33"/>
  <c r="AD66" i="35"/>
  <c r="AC58" i="33"/>
  <c r="AL10" i="35"/>
  <c r="AL10" i="31"/>
  <c r="N17" i="33"/>
  <c r="L23" i="33"/>
  <c r="AN32" i="33"/>
  <c r="G58" i="35"/>
  <c r="P34" i="23"/>
  <c r="AI29" i="23"/>
  <c r="AR32" i="27"/>
  <c r="AU35" i="29"/>
  <c r="AQ29" i="19"/>
  <c r="M29" i="27"/>
  <c r="AA34" i="19"/>
  <c r="R32" i="27"/>
  <c r="U23" i="27"/>
  <c r="AI29" i="10"/>
  <c r="F53" i="30"/>
  <c r="F60" i="30" s="1"/>
  <c r="F99" i="30" s="1"/>
  <c r="G23" i="30"/>
  <c r="G35" i="30" s="1"/>
  <c r="AU32" i="30"/>
  <c r="Y23" i="30"/>
  <c r="Y35" i="30" s="1"/>
  <c r="W29" i="30"/>
  <c r="Q32" i="30"/>
  <c r="BO89" i="29"/>
  <c r="AA32" i="30"/>
  <c r="AN29" i="30"/>
  <c r="AN35" i="30" s="1"/>
  <c r="BO72" i="27"/>
  <c r="BQ72" i="27"/>
  <c r="G32" i="30"/>
  <c r="AF29" i="29"/>
  <c r="BR68" i="27"/>
  <c r="D34" i="28"/>
  <c r="AG33" i="28"/>
  <c r="AT50" i="27"/>
  <c r="AD33" i="29"/>
  <c r="AF34" i="29"/>
  <c r="AE33" i="29"/>
  <c r="BO17" i="28"/>
  <c r="G53" i="26"/>
  <c r="G60" i="26" s="1"/>
  <c r="G99" i="26" s="1"/>
  <c r="AE33" i="28"/>
  <c r="BS79" i="27"/>
  <c r="AS52" i="27"/>
  <c r="AS22" i="27"/>
  <c r="AS34" i="27" s="1"/>
  <c r="BQ65" i="10"/>
  <c r="I34" i="30"/>
  <c r="BO50" i="28"/>
  <c r="AJ53" i="30"/>
  <c r="AJ60" i="30" s="1"/>
  <c r="AJ99" i="30" s="1"/>
  <c r="N51" i="27"/>
  <c r="N27" i="27"/>
  <c r="M33" i="26"/>
  <c r="M58" i="27"/>
  <c r="AU51" i="27"/>
  <c r="AU21" i="27"/>
  <c r="AU33" i="27" s="1"/>
  <c r="I27" i="27"/>
  <c r="I33" i="27" s="1"/>
  <c r="BT92" i="23"/>
  <c r="BS15" i="23"/>
  <c r="CA15" i="23"/>
  <c r="O103" i="29"/>
  <c r="U27" i="27"/>
  <c r="U33" i="27" s="1"/>
  <c r="AV26" i="27"/>
  <c r="AV32" i="27" s="1"/>
  <c r="P34" i="30"/>
  <c r="BS92" i="27"/>
  <c r="Z29" i="28"/>
  <c r="E93" i="27"/>
  <c r="BO21" i="22"/>
  <c r="BO51" i="22"/>
  <c r="BO53" i="22" s="1"/>
  <c r="E28" i="27"/>
  <c r="BR80" i="23"/>
  <c r="E89" i="27"/>
  <c r="AI33" i="26"/>
  <c r="AB93" i="23"/>
  <c r="BR91" i="23"/>
  <c r="BR93" i="23" s="1"/>
  <c r="BS66" i="27"/>
  <c r="BT76" i="23"/>
  <c r="AF99" i="25"/>
  <c r="BR16" i="27"/>
  <c r="BZ16" i="27"/>
  <c r="AS21" i="27"/>
  <c r="AS33" i="27" s="1"/>
  <c r="AP52" i="27"/>
  <c r="AP22" i="27"/>
  <c r="AD26" i="27"/>
  <c r="M23" i="24"/>
  <c r="M53" i="24"/>
  <c r="M60" i="24" s="1"/>
  <c r="M99" i="24" s="1"/>
  <c r="AB41" i="27"/>
  <c r="AB50" i="27"/>
  <c r="H29" i="26"/>
  <c r="R29" i="30"/>
  <c r="R35" i="30" s="1"/>
  <c r="AF22" i="27"/>
  <c r="AF34" i="27" s="1"/>
  <c r="AU53" i="26"/>
  <c r="AU60" i="26" s="1"/>
  <c r="AU99" i="26" s="1"/>
  <c r="N23" i="28"/>
  <c r="N53" i="28"/>
  <c r="N60" i="28" s="1"/>
  <c r="N99" i="28" s="1"/>
  <c r="J17" i="27"/>
  <c r="J29" i="27" s="1"/>
  <c r="AH89" i="23"/>
  <c r="V32" i="29"/>
  <c r="AA34" i="28"/>
  <c r="AF26" i="27"/>
  <c r="AF32" i="27" s="1"/>
  <c r="K89" i="19"/>
  <c r="AI89" i="27"/>
  <c r="CA15" i="19"/>
  <c r="BS21" i="19" s="1"/>
  <c r="BS15" i="19"/>
  <c r="BS14" i="23"/>
  <c r="CA14" i="23"/>
  <c r="E103" i="28"/>
  <c r="BT103" i="28"/>
  <c r="D103" i="28"/>
  <c r="BS81" i="23"/>
  <c r="AK103" i="26"/>
  <c r="BR76" i="23"/>
  <c r="L53" i="24"/>
  <c r="L60" i="24" s="1"/>
  <c r="L99" i="24" s="1"/>
  <c r="L23" i="24"/>
  <c r="L35" i="24" s="1"/>
  <c r="Z58" i="27"/>
  <c r="AS34" i="22"/>
  <c r="AM103" i="26"/>
  <c r="AN41" i="23"/>
  <c r="AN23" i="23" s="1"/>
  <c r="BQ38" i="23"/>
  <c r="BR71" i="27"/>
  <c r="BT63" i="27"/>
  <c r="V32" i="25"/>
  <c r="BO93" i="24"/>
  <c r="AO28" i="23"/>
  <c r="R33" i="26"/>
  <c r="AW26" i="19"/>
  <c r="AW32" i="19" s="1"/>
  <c r="AW47" i="19"/>
  <c r="AW29" i="19" s="1"/>
  <c r="E93" i="23"/>
  <c r="K83" i="23"/>
  <c r="BS88" i="23"/>
  <c r="AH57" i="31"/>
  <c r="Q97" i="23"/>
  <c r="AE51" i="23"/>
  <c r="I33" i="24"/>
  <c r="S27" i="23"/>
  <c r="S33" i="23" s="1"/>
  <c r="BS80" i="23"/>
  <c r="AY34" i="25"/>
  <c r="H20" i="23"/>
  <c r="H41" i="23"/>
  <c r="Y83" i="23"/>
  <c r="BO71" i="23"/>
  <c r="BQ71" i="23"/>
  <c r="Z89" i="23"/>
  <c r="V66" i="35"/>
  <c r="V66" i="31"/>
  <c r="BT67" i="27"/>
  <c r="W53" i="20"/>
  <c r="W60" i="20" s="1"/>
  <c r="W99" i="20" s="1"/>
  <c r="W29" i="20"/>
  <c r="G20" i="23"/>
  <c r="G50" i="23"/>
  <c r="L29" i="28"/>
  <c r="AG29" i="21"/>
  <c r="BO28" i="24"/>
  <c r="AD21" i="27"/>
  <c r="AD33" i="27" s="1"/>
  <c r="BQ103" i="24"/>
  <c r="AN103" i="24"/>
  <c r="AP34" i="22"/>
  <c r="AA29" i="21"/>
  <c r="BW17" i="24"/>
  <c r="AF33" i="26"/>
  <c r="M89" i="32"/>
  <c r="M86" i="31"/>
  <c r="M86" i="35"/>
  <c r="BO70" i="19"/>
  <c r="BQ70" i="19"/>
  <c r="AT11" i="23"/>
  <c r="X57" i="31"/>
  <c r="X58" i="31" s="1"/>
  <c r="X57" i="35"/>
  <c r="X32" i="21"/>
  <c r="V71" i="35"/>
  <c r="V71" i="31"/>
  <c r="AQ52" i="33"/>
  <c r="AQ22" i="33"/>
  <c r="M29" i="24"/>
  <c r="P92" i="35"/>
  <c r="BS92" i="34"/>
  <c r="BT70" i="23"/>
  <c r="P73" i="31"/>
  <c r="BS73" i="32"/>
  <c r="AF51" i="33"/>
  <c r="AF21" i="33"/>
  <c r="AF33" i="33" s="1"/>
  <c r="BO66" i="23"/>
  <c r="BQ66" i="23"/>
  <c r="H97" i="23"/>
  <c r="E23" i="22"/>
  <c r="BS78" i="23"/>
  <c r="AU78" i="35"/>
  <c r="AU78" i="31"/>
  <c r="L53" i="25"/>
  <c r="L60" i="25" s="1"/>
  <c r="L99" i="25" s="1"/>
  <c r="L23" i="25"/>
  <c r="AN83" i="19"/>
  <c r="BQ69" i="19"/>
  <c r="N28" i="23"/>
  <c r="AH28" i="23"/>
  <c r="AH34" i="23" s="1"/>
  <c r="AK53" i="20"/>
  <c r="AK60" i="20" s="1"/>
  <c r="AK99" i="20" s="1"/>
  <c r="AK29" i="20"/>
  <c r="AK35" i="20" s="1"/>
  <c r="E103" i="25"/>
  <c r="D103" i="25"/>
  <c r="BR11" i="22"/>
  <c r="AP50" i="27"/>
  <c r="AP20" i="27"/>
  <c r="AP32" i="27" s="1"/>
  <c r="P93" i="23"/>
  <c r="BS91" i="23"/>
  <c r="BS93" i="23" s="1"/>
  <c r="P103" i="1"/>
  <c r="BS103" i="1"/>
  <c r="J53" i="21"/>
  <c r="J60" i="21" s="1"/>
  <c r="J99" i="21" s="1"/>
  <c r="J23" i="21"/>
  <c r="I56" i="35"/>
  <c r="I58" i="35" s="1"/>
  <c r="I58" i="32"/>
  <c r="I56" i="31"/>
  <c r="H34" i="24"/>
  <c r="AQ52" i="19"/>
  <c r="Z34" i="25"/>
  <c r="BO73" i="23"/>
  <c r="BQ73" i="23"/>
  <c r="D29" i="22"/>
  <c r="I50" i="23"/>
  <c r="U74" i="35"/>
  <c r="U74" i="31"/>
  <c r="BO21" i="25"/>
  <c r="BO33" i="25" s="1"/>
  <c r="BO51" i="25"/>
  <c r="AM26" i="33"/>
  <c r="AM47" i="33"/>
  <c r="AX58" i="23"/>
  <c r="G47" i="34"/>
  <c r="G29" i="34" s="1"/>
  <c r="G26" i="34"/>
  <c r="G32" i="34" s="1"/>
  <c r="W83" i="34"/>
  <c r="AV51" i="34"/>
  <c r="AV21" i="34"/>
  <c r="AV33" i="34" s="1"/>
  <c r="AW23" i="9"/>
  <c r="AW53" i="9"/>
  <c r="AW60" i="9" s="1"/>
  <c r="AW99" i="9" s="1"/>
  <c r="AM89" i="19"/>
  <c r="AT57" i="31"/>
  <c r="AH86" i="35"/>
  <c r="AH89" i="32"/>
  <c r="AN20" i="10"/>
  <c r="AN32" i="10" s="1"/>
  <c r="BQ38" i="10"/>
  <c r="AX52" i="33"/>
  <c r="AX22" i="33"/>
  <c r="BT16" i="10"/>
  <c r="CB16" i="10"/>
  <c r="AO86" i="35"/>
  <c r="BQ86" i="35" s="1"/>
  <c r="AO86" i="31"/>
  <c r="AO89" i="32"/>
  <c r="Q50" i="33"/>
  <c r="Q20" i="33"/>
  <c r="Q32" i="33" s="1"/>
  <c r="Q41" i="33"/>
  <c r="Q23" i="33" s="1"/>
  <c r="AD46" i="31"/>
  <c r="AD28" i="32"/>
  <c r="AD46" i="35"/>
  <c r="K34" i="9"/>
  <c r="J21" i="27"/>
  <c r="J33" i="27" s="1"/>
  <c r="AP33" i="28"/>
  <c r="G28" i="23"/>
  <c r="AS51" i="33"/>
  <c r="AS21" i="33"/>
  <c r="AS33" i="33" s="1"/>
  <c r="Y53" i="24"/>
  <c r="Y60" i="24" s="1"/>
  <c r="Y99" i="24" s="1"/>
  <c r="Y23" i="24"/>
  <c r="Y35" i="24" s="1"/>
  <c r="AH103" i="22"/>
  <c r="BO70" i="32"/>
  <c r="AO70" i="31"/>
  <c r="S40" i="35"/>
  <c r="S22" i="32"/>
  <c r="S34" i="32" s="1"/>
  <c r="D103" i="24"/>
  <c r="BT103" i="24"/>
  <c r="L70" i="31"/>
  <c r="L70" i="35"/>
  <c r="AT58" i="10"/>
  <c r="O68" i="31"/>
  <c r="O68" i="35"/>
  <c r="BT88" i="34"/>
  <c r="AE11" i="23"/>
  <c r="AF103" i="23" s="1"/>
  <c r="X10" i="35"/>
  <c r="X10" i="31"/>
  <c r="AO89" i="34"/>
  <c r="O21" i="33"/>
  <c r="O33" i="33" s="1"/>
  <c r="O51" i="33"/>
  <c r="X72" i="35"/>
  <c r="X72" i="31"/>
  <c r="E69" i="35"/>
  <c r="E69" i="31"/>
  <c r="U103" i="21"/>
  <c r="T47" i="32"/>
  <c r="T29" i="32" s="1"/>
  <c r="T35" i="32" s="1"/>
  <c r="T44" i="35"/>
  <c r="T50" i="35" s="1"/>
  <c r="T44" i="31"/>
  <c r="T50" i="31" s="1"/>
  <c r="AH29" i="25"/>
  <c r="AH35" i="25" s="1"/>
  <c r="AY17" i="19"/>
  <c r="D83" i="33"/>
  <c r="BT78" i="33"/>
  <c r="AD27" i="19"/>
  <c r="AD33" i="19" s="1"/>
  <c r="I34" i="20"/>
  <c r="AK46" i="31"/>
  <c r="AK46" i="35"/>
  <c r="J52" i="32"/>
  <c r="J40" i="35"/>
  <c r="J40" i="31"/>
  <c r="J22" i="32"/>
  <c r="BQ68" i="34"/>
  <c r="BO68" i="34"/>
  <c r="BR77" i="19"/>
  <c r="H69" i="35"/>
  <c r="H69" i="31"/>
  <c r="AN89" i="10"/>
  <c r="BQ86" i="10"/>
  <c r="U83" i="19"/>
  <c r="AH72" i="35"/>
  <c r="AH72" i="31"/>
  <c r="Z17" i="34"/>
  <c r="L27" i="23"/>
  <c r="L33" i="23" s="1"/>
  <c r="AO52" i="33"/>
  <c r="AO22" i="33"/>
  <c r="AO34" i="33" s="1"/>
  <c r="U57" i="35"/>
  <c r="U58" i="35" s="1"/>
  <c r="U57" i="31"/>
  <c r="AQ83" i="19"/>
  <c r="BS76" i="33"/>
  <c r="U21" i="33"/>
  <c r="U51" i="33"/>
  <c r="D23" i="21"/>
  <c r="AN82" i="35"/>
  <c r="AN82" i="31"/>
  <c r="BO82" i="32"/>
  <c r="BQ82" i="32"/>
  <c r="D28" i="10"/>
  <c r="BT46" i="10"/>
  <c r="AQ76" i="31"/>
  <c r="AQ76" i="35"/>
  <c r="AY47" i="34"/>
  <c r="AY29" i="34" s="1"/>
  <c r="K26" i="10"/>
  <c r="K47" i="10"/>
  <c r="AP56" i="35"/>
  <c r="BO56" i="35" s="1"/>
  <c r="AP58" i="32"/>
  <c r="L33" i="22"/>
  <c r="AG33" i="22"/>
  <c r="Z32" i="9"/>
  <c r="BQ9" i="32"/>
  <c r="AO9" i="31"/>
  <c r="AO9" i="35"/>
  <c r="AJ17" i="19"/>
  <c r="AJ29" i="19" s="1"/>
  <c r="L79" i="35"/>
  <c r="W77" i="31"/>
  <c r="V34" i="24"/>
  <c r="AN71" i="35"/>
  <c r="BQ71" i="32"/>
  <c r="BO71" i="32"/>
  <c r="R14" i="31"/>
  <c r="R17" i="32"/>
  <c r="R23" i="32" s="1"/>
  <c r="J71" i="31"/>
  <c r="AH73" i="31"/>
  <c r="Q39" i="35"/>
  <c r="Q51" i="35" s="1"/>
  <c r="Q39" i="31"/>
  <c r="Q51" i="32"/>
  <c r="Q21" i="32"/>
  <c r="AC67" i="35"/>
  <c r="AC67" i="31"/>
  <c r="AB17" i="19"/>
  <c r="BR14" i="19"/>
  <c r="BZ14" i="19"/>
  <c r="AB17" i="10"/>
  <c r="AB23" i="10" s="1"/>
  <c r="BR14" i="10"/>
  <c r="BZ14" i="10"/>
  <c r="AH21" i="33"/>
  <c r="AH33" i="33" s="1"/>
  <c r="J96" i="31"/>
  <c r="J97" i="31" s="1"/>
  <c r="J96" i="35"/>
  <c r="J97" i="35" s="1"/>
  <c r="AR76" i="35"/>
  <c r="AR76" i="31"/>
  <c r="T64" i="35"/>
  <c r="T64" i="31"/>
  <c r="AD34" i="10"/>
  <c r="N28" i="10"/>
  <c r="Z75" i="35"/>
  <c r="Z75" i="31"/>
  <c r="BQ67" i="34"/>
  <c r="BO67" i="34"/>
  <c r="R26" i="34"/>
  <c r="Z26" i="33"/>
  <c r="Z32" i="33" s="1"/>
  <c r="BS64" i="23"/>
  <c r="J22" i="23"/>
  <c r="J52" i="23"/>
  <c r="Q41" i="10"/>
  <c r="AG78" i="31"/>
  <c r="AG78" i="35"/>
  <c r="AH77" i="35"/>
  <c r="AH77" i="31"/>
  <c r="AO17" i="10"/>
  <c r="AW17" i="10"/>
  <c r="M68" i="35"/>
  <c r="M68" i="31"/>
  <c r="AD33" i="25"/>
  <c r="G63" i="35"/>
  <c r="G83" i="32"/>
  <c r="Q23" i="9"/>
  <c r="Q35" i="9" s="1"/>
  <c r="Q53" i="9"/>
  <c r="Q60" i="9" s="1"/>
  <c r="Q99" i="9" s="1"/>
  <c r="AB70" i="35"/>
  <c r="AB70" i="31"/>
  <c r="BR70" i="32"/>
  <c r="BO95" i="32"/>
  <c r="BO97" i="32" s="1"/>
  <c r="AO97" i="32"/>
  <c r="AO95" i="35"/>
  <c r="AO95" i="31"/>
  <c r="Q79" i="35"/>
  <c r="BT82" i="10"/>
  <c r="BR95" i="19"/>
  <c r="BR97" i="19" s="1"/>
  <c r="Q20" i="32"/>
  <c r="Q38" i="35"/>
  <c r="Q41" i="32"/>
  <c r="Q38" i="31"/>
  <c r="Q20" i="31" s="1"/>
  <c r="Q50" i="32"/>
  <c r="AY11" i="33"/>
  <c r="AY103" i="33" s="1"/>
  <c r="BT39" i="33"/>
  <c r="D21" i="33"/>
  <c r="D33" i="33" s="1"/>
  <c r="AQ92" i="35"/>
  <c r="BR77" i="23"/>
  <c r="AN21" i="23"/>
  <c r="AN33" i="23" s="1"/>
  <c r="BQ39" i="23"/>
  <c r="AW97" i="33"/>
  <c r="O72" i="35"/>
  <c r="O72" i="31"/>
  <c r="AS83" i="32"/>
  <c r="AG53" i="9"/>
  <c r="AG60" i="9" s="1"/>
  <c r="AG99" i="9" s="1"/>
  <c r="AG23" i="9"/>
  <c r="BS71" i="19"/>
  <c r="AI47" i="33"/>
  <c r="AI29" i="33" s="1"/>
  <c r="AW75" i="35"/>
  <c r="E33" i="20"/>
  <c r="Q88" i="31"/>
  <c r="Q88" i="35"/>
  <c r="AX44" i="31"/>
  <c r="AX26" i="31" s="1"/>
  <c r="AX47" i="32"/>
  <c r="AP83" i="33"/>
  <c r="J28" i="32"/>
  <c r="F40" i="31"/>
  <c r="F22" i="32"/>
  <c r="F40" i="35"/>
  <c r="F41" i="35" s="1"/>
  <c r="F52" i="32"/>
  <c r="BQ81" i="19"/>
  <c r="BS64" i="32"/>
  <c r="P64" i="31"/>
  <c r="P64" i="35"/>
  <c r="L21" i="34"/>
  <c r="L51" i="34"/>
  <c r="AO28" i="34"/>
  <c r="BO80" i="10"/>
  <c r="BQ80" i="10"/>
  <c r="AK22" i="32"/>
  <c r="AK52" i="32"/>
  <c r="AE27" i="19"/>
  <c r="AM93" i="19"/>
  <c r="AR32" i="20"/>
  <c r="P83" i="33"/>
  <c r="J88" i="31"/>
  <c r="J88" i="35"/>
  <c r="S35" i="1"/>
  <c r="AD87" i="35"/>
  <c r="AD89" i="35" s="1"/>
  <c r="AD87" i="31"/>
  <c r="N67" i="31"/>
  <c r="N67" i="35"/>
  <c r="G68" i="35"/>
  <c r="G68" i="31"/>
  <c r="T53" i="24"/>
  <c r="T60" i="24" s="1"/>
  <c r="T99" i="24" s="1"/>
  <c r="BQ63" i="23"/>
  <c r="BT75" i="10"/>
  <c r="AY51" i="19"/>
  <c r="AC77" i="35"/>
  <c r="AC77" i="31"/>
  <c r="BO66" i="33"/>
  <c r="BQ66" i="33"/>
  <c r="BR70" i="19"/>
  <c r="S68" i="31"/>
  <c r="P22" i="10"/>
  <c r="P52" i="10"/>
  <c r="BS40" i="10"/>
  <c r="AV88" i="35"/>
  <c r="AV88" i="31"/>
  <c r="AI26" i="34"/>
  <c r="AI47" i="34"/>
  <c r="O91" i="35"/>
  <c r="O91" i="31"/>
  <c r="Q58" i="10"/>
  <c r="AU88" i="35"/>
  <c r="AU88" i="31"/>
  <c r="BT82" i="34"/>
  <c r="BO11" i="8"/>
  <c r="F89" i="19"/>
  <c r="BS79" i="33"/>
  <c r="AO58" i="32"/>
  <c r="AL71" i="35"/>
  <c r="AL71" i="31"/>
  <c r="AC74" i="31"/>
  <c r="BR78" i="33"/>
  <c r="BT68" i="33"/>
  <c r="F93" i="19"/>
  <c r="AE34" i="21"/>
  <c r="E96" i="31"/>
  <c r="E96" i="35"/>
  <c r="F41" i="34"/>
  <c r="F23" i="34" s="1"/>
  <c r="F50" i="34"/>
  <c r="X97" i="33"/>
  <c r="AQ33" i="21"/>
  <c r="M17" i="33"/>
  <c r="BR77" i="34"/>
  <c r="AL34" i="21"/>
  <c r="V93" i="32"/>
  <c r="O80" i="35"/>
  <c r="O80" i="31"/>
  <c r="BR44" i="33"/>
  <c r="I75" i="31"/>
  <c r="I75" i="35"/>
  <c r="AI20" i="10"/>
  <c r="AI32" i="10" s="1"/>
  <c r="BO47" i="20"/>
  <c r="BO26" i="20"/>
  <c r="BO32" i="20" s="1"/>
  <c r="AL35" i="8"/>
  <c r="N52" i="19"/>
  <c r="AL69" i="35"/>
  <c r="V64" i="31"/>
  <c r="V64" i="35"/>
  <c r="N20" i="33"/>
  <c r="N41" i="33"/>
  <c r="N50" i="33"/>
  <c r="BS68" i="34"/>
  <c r="AK33" i="20"/>
  <c r="Y79" i="35"/>
  <c r="AA97" i="34"/>
  <c r="BT77" i="10"/>
  <c r="M88" i="31"/>
  <c r="U16" i="31"/>
  <c r="U22" i="31" s="1"/>
  <c r="U16" i="35"/>
  <c r="U22" i="35" s="1"/>
  <c r="AA47" i="34"/>
  <c r="AA26" i="34"/>
  <c r="AU71" i="31"/>
  <c r="Z88" i="35"/>
  <c r="Z89" i="35" s="1"/>
  <c r="Z88" i="31"/>
  <c r="AQ83" i="33"/>
  <c r="M26" i="34"/>
  <c r="M47" i="34"/>
  <c r="Z21" i="34"/>
  <c r="BQ82" i="19"/>
  <c r="AE80" i="35"/>
  <c r="AP47" i="34"/>
  <c r="AP29" i="34" s="1"/>
  <c r="AP35" i="34" s="1"/>
  <c r="AD33" i="9"/>
  <c r="BR66" i="33"/>
  <c r="AX32" i="20"/>
  <c r="BR74" i="10"/>
  <c r="BT75" i="19"/>
  <c r="F22" i="34"/>
  <c r="F34" i="34" s="1"/>
  <c r="AD83" i="33"/>
  <c r="AX51" i="32"/>
  <c r="AX39" i="35"/>
  <c r="AX21" i="32"/>
  <c r="AX33" i="32" s="1"/>
  <c r="AX39" i="31"/>
  <c r="X51" i="33"/>
  <c r="X21" i="33"/>
  <c r="X33" i="33" s="1"/>
  <c r="D71" i="31"/>
  <c r="BT71" i="32"/>
  <c r="D71" i="35"/>
  <c r="D67" i="35"/>
  <c r="D67" i="31"/>
  <c r="BT67" i="32"/>
  <c r="AO73" i="31"/>
  <c r="AO73" i="35"/>
  <c r="AV89" i="32"/>
  <c r="AV86" i="35"/>
  <c r="AV86" i="31"/>
  <c r="AM87" i="31"/>
  <c r="AM87" i="35"/>
  <c r="AN97" i="10"/>
  <c r="BO95" i="10"/>
  <c r="BO97" i="10" s="1"/>
  <c r="BQ95" i="10"/>
  <c r="BQ97" i="10" s="1"/>
  <c r="D58" i="33"/>
  <c r="AT44" i="35"/>
  <c r="AT47" i="32"/>
  <c r="AT44" i="31"/>
  <c r="AT26" i="32"/>
  <c r="K103" i="1"/>
  <c r="P50" i="32"/>
  <c r="P38" i="35"/>
  <c r="P38" i="31"/>
  <c r="BS38" i="32"/>
  <c r="P20" i="32"/>
  <c r="AB41" i="19"/>
  <c r="BR38" i="19"/>
  <c r="V72" i="35"/>
  <c r="V72" i="31"/>
  <c r="BR15" i="33"/>
  <c r="BZ15" i="33"/>
  <c r="BR21" i="33" s="1"/>
  <c r="AQ74" i="31"/>
  <c r="AM73" i="35"/>
  <c r="AM73" i="31"/>
  <c r="AM40" i="35"/>
  <c r="AM40" i="31"/>
  <c r="AM22" i="32"/>
  <c r="AM34" i="32" s="1"/>
  <c r="AM52" i="32"/>
  <c r="Z41" i="19"/>
  <c r="AL89" i="32"/>
  <c r="AL86" i="31"/>
  <c r="BQ74" i="33"/>
  <c r="G88" i="31"/>
  <c r="G88" i="35"/>
  <c r="E41" i="33"/>
  <c r="E23" i="33" s="1"/>
  <c r="E35" i="33" s="1"/>
  <c r="AI39" i="31"/>
  <c r="AI39" i="35"/>
  <c r="AI51" i="32"/>
  <c r="AI21" i="32"/>
  <c r="AI33" i="32" s="1"/>
  <c r="AH11" i="32"/>
  <c r="AH8" i="35"/>
  <c r="AH8" i="31"/>
  <c r="AH11" i="31" s="1"/>
  <c r="Y96" i="31"/>
  <c r="Y97" i="31" s="1"/>
  <c r="Y96" i="35"/>
  <c r="Y97" i="35" s="1"/>
  <c r="AY47" i="33"/>
  <c r="AQ11" i="33"/>
  <c r="T96" i="35"/>
  <c r="T97" i="35" s="1"/>
  <c r="L71" i="31"/>
  <c r="L71" i="35"/>
  <c r="L14" i="35"/>
  <c r="L17" i="32"/>
  <c r="BO39" i="32"/>
  <c r="BO51" i="32" s="1"/>
  <c r="AN51" i="32"/>
  <c r="AN39" i="31"/>
  <c r="AN21" i="32"/>
  <c r="BQ39" i="32"/>
  <c r="AN39" i="35"/>
  <c r="AN21" i="35" s="1"/>
  <c r="L103" i="8"/>
  <c r="BQ88" i="10"/>
  <c r="AJ44" i="35"/>
  <c r="AJ50" i="35" s="1"/>
  <c r="AJ26" i="32"/>
  <c r="AJ32" i="32" s="1"/>
  <c r="AJ44" i="31"/>
  <c r="AS96" i="35"/>
  <c r="AS96" i="31"/>
  <c r="AD16" i="35"/>
  <c r="AD16" i="31"/>
  <c r="AO66" i="31"/>
  <c r="AO66" i="35"/>
  <c r="BQ68" i="10"/>
  <c r="AF38" i="31"/>
  <c r="AF38" i="35"/>
  <c r="AF50" i="32"/>
  <c r="AF41" i="32"/>
  <c r="AF20" i="32"/>
  <c r="Y50" i="33"/>
  <c r="Y41" i="33"/>
  <c r="Y23" i="33" s="1"/>
  <c r="Y35" i="33" s="1"/>
  <c r="Y79" i="31"/>
  <c r="BO20" i="22"/>
  <c r="BO32" i="22" s="1"/>
  <c r="BR15" i="10"/>
  <c r="BZ15" i="10"/>
  <c r="BR21" i="10" s="1"/>
  <c r="N95" i="35"/>
  <c r="N95" i="31"/>
  <c r="AU50" i="33"/>
  <c r="AU41" i="33"/>
  <c r="AU67" i="35"/>
  <c r="AU67" i="31"/>
  <c r="S52" i="34"/>
  <c r="R70" i="35"/>
  <c r="R70" i="31"/>
  <c r="AY96" i="31"/>
  <c r="S80" i="31"/>
  <c r="W73" i="35"/>
  <c r="W73" i="31"/>
  <c r="AP69" i="35"/>
  <c r="G67" i="35"/>
  <c r="G67" i="31"/>
  <c r="R93" i="34"/>
  <c r="K23" i="1"/>
  <c r="K35" i="1" s="1"/>
  <c r="K53" i="1"/>
  <c r="K60" i="1" s="1"/>
  <c r="K99" i="1" s="1"/>
  <c r="J92" i="35"/>
  <c r="J92" i="31"/>
  <c r="J93" i="31" s="1"/>
  <c r="AK23" i="9"/>
  <c r="AK35" i="9" s="1"/>
  <c r="AC89" i="32"/>
  <c r="AC86" i="35"/>
  <c r="AC89" i="35" s="1"/>
  <c r="M15" i="35"/>
  <c r="M15" i="31"/>
  <c r="AT88" i="35"/>
  <c r="AT88" i="31"/>
  <c r="N34" i="1"/>
  <c r="G41" i="19"/>
  <c r="AL45" i="35"/>
  <c r="AC21" i="33"/>
  <c r="U45" i="35"/>
  <c r="U51" i="35" s="1"/>
  <c r="U27" i="32"/>
  <c r="W76" i="35"/>
  <c r="W76" i="31"/>
  <c r="BR92" i="34"/>
  <c r="AD27" i="10"/>
  <c r="T96" i="31"/>
  <c r="T97" i="31" s="1"/>
  <c r="AF89" i="34"/>
  <c r="H58" i="33"/>
  <c r="AX28" i="33"/>
  <c r="AB95" i="35"/>
  <c r="BR95" i="35" s="1"/>
  <c r="BR97" i="35" s="1"/>
  <c r="BR95" i="32"/>
  <c r="BR97" i="32" s="1"/>
  <c r="AB95" i="31"/>
  <c r="BR45" i="10"/>
  <c r="AS56" i="35"/>
  <c r="AS56" i="31"/>
  <c r="AS58" i="32"/>
  <c r="G33" i="22"/>
  <c r="BO103" i="8"/>
  <c r="P58" i="34"/>
  <c r="BS56" i="34"/>
  <c r="AQ89" i="32"/>
  <c r="AR103" i="9"/>
  <c r="AV52" i="32"/>
  <c r="AV40" i="35"/>
  <c r="AV22" i="32"/>
  <c r="AV40" i="31"/>
  <c r="H68" i="31"/>
  <c r="AF56" i="35"/>
  <c r="AF58" i="34"/>
  <c r="AE91" i="35"/>
  <c r="AE93" i="32"/>
  <c r="AE91" i="31"/>
  <c r="AF52" i="33"/>
  <c r="H53" i="20"/>
  <c r="H60" i="20" s="1"/>
  <c r="H99" i="20" s="1"/>
  <c r="BT64" i="10"/>
  <c r="X73" i="35"/>
  <c r="X73" i="31"/>
  <c r="BT40" i="33"/>
  <c r="AH74" i="35"/>
  <c r="AH74" i="31"/>
  <c r="AK77" i="31"/>
  <c r="AF63" i="31"/>
  <c r="AF83" i="33"/>
  <c r="F39" i="31"/>
  <c r="F51" i="32"/>
  <c r="AQ38" i="35"/>
  <c r="AQ20" i="32"/>
  <c r="AQ38" i="31"/>
  <c r="U88" i="35"/>
  <c r="BR8" i="33"/>
  <c r="BR11" i="33" s="1"/>
  <c r="AD11" i="33"/>
  <c r="AE103" i="33" s="1"/>
  <c r="W39" i="31"/>
  <c r="W39" i="35"/>
  <c r="W51" i="32"/>
  <c r="BO27" i="1"/>
  <c r="K22" i="10"/>
  <c r="AR28" i="19"/>
  <c r="AR34" i="19" s="1"/>
  <c r="AQ96" i="31"/>
  <c r="Z15" i="35"/>
  <c r="Z15" i="31"/>
  <c r="BQ81" i="32"/>
  <c r="AU28" i="34"/>
  <c r="AR34" i="20"/>
  <c r="R72" i="35"/>
  <c r="R72" i="31"/>
  <c r="BR87" i="10"/>
  <c r="BR89" i="10" s="1"/>
  <c r="AF80" i="31"/>
  <c r="AF80" i="35"/>
  <c r="W22" i="34"/>
  <c r="AK29" i="1"/>
  <c r="R22" i="19"/>
  <c r="R34" i="19" s="1"/>
  <c r="BT65" i="19"/>
  <c r="AS9" i="35"/>
  <c r="V22" i="19"/>
  <c r="V34" i="19" s="1"/>
  <c r="T63" i="35"/>
  <c r="W58" i="10"/>
  <c r="AA78" i="31"/>
  <c r="AA78" i="35"/>
  <c r="AH57" i="35"/>
  <c r="AH58" i="35" s="1"/>
  <c r="W66" i="35"/>
  <c r="W66" i="31"/>
  <c r="G29" i="1"/>
  <c r="G35" i="1" s="1"/>
  <c r="AD68" i="35"/>
  <c r="AD68" i="31"/>
  <c r="AM103" i="9"/>
  <c r="G70" i="35"/>
  <c r="G70" i="31"/>
  <c r="F89" i="10"/>
  <c r="G69" i="35"/>
  <c r="G69" i="31"/>
  <c r="R76" i="35"/>
  <c r="R76" i="31"/>
  <c r="BS16" i="10"/>
  <c r="CA16" i="10"/>
  <c r="AQ17" i="10"/>
  <c r="AL23" i="20"/>
  <c r="AU29" i="1"/>
  <c r="U33" i="22"/>
  <c r="U79" i="31"/>
  <c r="U79" i="35"/>
  <c r="AI27" i="33"/>
  <c r="AF11" i="10"/>
  <c r="AG103" i="10" s="1"/>
  <c r="AR86" i="31"/>
  <c r="AR86" i="35"/>
  <c r="X47" i="19"/>
  <c r="AA34" i="8"/>
  <c r="E67" i="35"/>
  <c r="AU103" i="22"/>
  <c r="AA41" i="19"/>
  <c r="AA51" i="19"/>
  <c r="AJ28" i="34"/>
  <c r="AR27" i="32"/>
  <c r="AS38" i="31"/>
  <c r="AS50" i="32"/>
  <c r="AS41" i="32"/>
  <c r="AS20" i="32"/>
  <c r="AS32" i="32" s="1"/>
  <c r="AS38" i="35"/>
  <c r="AS20" i="35" s="1"/>
  <c r="AS32" i="35" s="1"/>
  <c r="O83" i="19"/>
  <c r="BR40" i="10"/>
  <c r="M83" i="32"/>
  <c r="R71" i="35"/>
  <c r="R71" i="31"/>
  <c r="BS71" i="31" s="1"/>
  <c r="BT11" i="21"/>
  <c r="AR22" i="33"/>
  <c r="AR34" i="33" s="1"/>
  <c r="BO22" i="8"/>
  <c r="AL17" i="32"/>
  <c r="AL29" i="32" s="1"/>
  <c r="S70" i="35"/>
  <c r="S70" i="31"/>
  <c r="AQ47" i="33"/>
  <c r="AQ26" i="33"/>
  <c r="AQ32" i="33" s="1"/>
  <c r="AJ34" i="8"/>
  <c r="D17" i="32"/>
  <c r="D23" i="32" s="1"/>
  <c r="CB14" i="32"/>
  <c r="CB17" i="32" s="1"/>
  <c r="BT14" i="32"/>
  <c r="BT17" i="32" s="1"/>
  <c r="AN87" i="35"/>
  <c r="BQ87" i="32"/>
  <c r="BO87" i="32"/>
  <c r="AN87" i="31"/>
  <c r="I77" i="35"/>
  <c r="I77" i="31"/>
  <c r="AQ28" i="34"/>
  <c r="AQ34" i="34" s="1"/>
  <c r="BS88" i="10"/>
  <c r="L27" i="10"/>
  <c r="AW20" i="32"/>
  <c r="T69" i="31"/>
  <c r="AQ32" i="20"/>
  <c r="BT95" i="32"/>
  <c r="BT97" i="32" s="1"/>
  <c r="AI81" i="35"/>
  <c r="E91" i="31"/>
  <c r="E91" i="35"/>
  <c r="E93" i="32"/>
  <c r="W35" i="20"/>
  <c r="BS78" i="31"/>
  <c r="AP35" i="20"/>
  <c r="BO93" i="10"/>
  <c r="E35" i="22"/>
  <c r="AJ53" i="27"/>
  <c r="AJ60" i="27" s="1"/>
  <c r="AX53" i="27"/>
  <c r="AV34" i="33"/>
  <c r="AG23" i="27"/>
  <c r="E33" i="19"/>
  <c r="AT34" i="33"/>
  <c r="M103" i="27"/>
  <c r="X20" i="31"/>
  <c r="T53" i="32"/>
  <c r="AD35" i="24"/>
  <c r="F32" i="30"/>
  <c r="U29" i="30"/>
  <c r="AX32" i="30"/>
  <c r="T103" i="30"/>
  <c r="BT11" i="30"/>
  <c r="F33" i="30"/>
  <c r="O33" i="30"/>
  <c r="AG103" i="30"/>
  <c r="AY32" i="30"/>
  <c r="AO29" i="30"/>
  <c r="P23" i="30"/>
  <c r="P35" i="30" s="1"/>
  <c r="AL34" i="30"/>
  <c r="AC34" i="30"/>
  <c r="F103" i="29"/>
  <c r="G103" i="29"/>
  <c r="BT14" i="27"/>
  <c r="CB14" i="27"/>
  <c r="BQ11" i="30"/>
  <c r="F29" i="29"/>
  <c r="D22" i="27"/>
  <c r="BT40" i="27"/>
  <c r="O27" i="27"/>
  <c r="O33" i="27" s="1"/>
  <c r="AK23" i="29"/>
  <c r="BT8" i="27"/>
  <c r="BT11" i="27" s="1"/>
  <c r="F11" i="27"/>
  <c r="G103" i="27" s="1"/>
  <c r="AP103" i="29"/>
  <c r="AD23" i="29"/>
  <c r="AD53" i="29"/>
  <c r="AD60" i="29" s="1"/>
  <c r="AD99" i="29" s="1"/>
  <c r="I23" i="26"/>
  <c r="AM89" i="27"/>
  <c r="BO16" i="27"/>
  <c r="BQ16" i="27"/>
  <c r="BY16" i="27"/>
  <c r="BQ28" i="27" s="1"/>
  <c r="Z29" i="29"/>
  <c r="AK29" i="29"/>
  <c r="AT89" i="27"/>
  <c r="N58" i="27"/>
  <c r="N60" i="27" s="1"/>
  <c r="BR65" i="27"/>
  <c r="AC20" i="27"/>
  <c r="AC32" i="27" s="1"/>
  <c r="AE27" i="27"/>
  <c r="AE33" i="27" s="1"/>
  <c r="BQ11" i="29"/>
  <c r="G58" i="27"/>
  <c r="AE32" i="26"/>
  <c r="BR40" i="27"/>
  <c r="R33" i="29"/>
  <c r="BQ73" i="27"/>
  <c r="BO92" i="27"/>
  <c r="BQ92" i="27"/>
  <c r="BQ93" i="27" s="1"/>
  <c r="Y103" i="25"/>
  <c r="Z103" i="25"/>
  <c r="E99" i="26"/>
  <c r="BQ103" i="30"/>
  <c r="E22" i="27"/>
  <c r="E52" i="27"/>
  <c r="X34" i="28"/>
  <c r="AL32" i="30"/>
  <c r="S33" i="26"/>
  <c r="N89" i="23"/>
  <c r="AQ33" i="29"/>
  <c r="R28" i="27"/>
  <c r="R29" i="29"/>
  <c r="BR57" i="27"/>
  <c r="AL34" i="29"/>
  <c r="N89" i="27"/>
  <c r="AT32" i="26"/>
  <c r="BR86" i="23"/>
  <c r="J103" i="29"/>
  <c r="J34" i="23"/>
  <c r="BS41" i="29"/>
  <c r="BS23" i="29" s="1"/>
  <c r="BQ103" i="25"/>
  <c r="BO103" i="25"/>
  <c r="AN103" i="25"/>
  <c r="AX34" i="28"/>
  <c r="BQ11" i="27"/>
  <c r="W32" i="25"/>
  <c r="AX60" i="25"/>
  <c r="AX99" i="25" s="1"/>
  <c r="X23" i="29"/>
  <c r="Y47" i="27"/>
  <c r="Y29" i="27" s="1"/>
  <c r="J34" i="29"/>
  <c r="AN53" i="29"/>
  <c r="AN60" i="29" s="1"/>
  <c r="AN99" i="29" s="1"/>
  <c r="AX97" i="27"/>
  <c r="AL58" i="27"/>
  <c r="AL60" i="27" s="1"/>
  <c r="AY29" i="28"/>
  <c r="H26" i="27"/>
  <c r="J11" i="27"/>
  <c r="K103" i="27" s="1"/>
  <c r="BO65" i="27"/>
  <c r="BQ65" i="27"/>
  <c r="AB33" i="28"/>
  <c r="BQ40" i="27"/>
  <c r="AA52" i="27"/>
  <c r="AC32" i="26"/>
  <c r="P32" i="25"/>
  <c r="V52" i="27"/>
  <c r="O52" i="23"/>
  <c r="O28" i="23"/>
  <c r="O34" i="23" s="1"/>
  <c r="AQ34" i="25"/>
  <c r="D11" i="27"/>
  <c r="Q28" i="27"/>
  <c r="I32" i="28"/>
  <c r="AO50" i="23"/>
  <c r="AO20" i="23"/>
  <c r="T103" i="29"/>
  <c r="I83" i="34"/>
  <c r="BT56" i="27"/>
  <c r="BT58" i="27" s="1"/>
  <c r="AX103" i="22"/>
  <c r="K33" i="26"/>
  <c r="AK82" i="31"/>
  <c r="N34" i="28"/>
  <c r="D53" i="22"/>
  <c r="D60" i="22" s="1"/>
  <c r="D99" i="22" s="1"/>
  <c r="D23" i="22"/>
  <c r="D35" i="22" s="1"/>
  <c r="AQ51" i="23"/>
  <c r="AQ27" i="23"/>
  <c r="AQ33" i="23" s="1"/>
  <c r="BS68" i="23"/>
  <c r="F22" i="23"/>
  <c r="F52" i="23"/>
  <c r="AX50" i="27"/>
  <c r="BT72" i="19"/>
  <c r="K34" i="21"/>
  <c r="K53" i="24"/>
  <c r="K60" i="24" s="1"/>
  <c r="K99" i="24" s="1"/>
  <c r="U58" i="27"/>
  <c r="M32" i="28"/>
  <c r="BS63" i="27"/>
  <c r="AJ27" i="27"/>
  <c r="AW99" i="20"/>
  <c r="I89" i="23"/>
  <c r="CB16" i="23"/>
  <c r="BT28" i="23" s="1"/>
  <c r="BT16" i="23"/>
  <c r="S50" i="19"/>
  <c r="S41" i="19"/>
  <c r="S23" i="19" s="1"/>
  <c r="U53" i="24"/>
  <c r="U60" i="24" s="1"/>
  <c r="U99" i="24" s="1"/>
  <c r="AU29" i="21"/>
  <c r="AU35" i="21" s="1"/>
  <c r="AV33" i="25"/>
  <c r="AC20" i="23"/>
  <c r="AC32" i="23" s="1"/>
  <c r="AB11" i="23"/>
  <c r="AJ75" i="35"/>
  <c r="AJ75" i="31"/>
  <c r="AW103" i="26"/>
  <c r="BS77" i="23"/>
  <c r="BT86" i="27"/>
  <c r="D103" i="21"/>
  <c r="E103" i="21"/>
  <c r="AV92" i="35"/>
  <c r="AV92" i="31"/>
  <c r="AF17" i="23"/>
  <c r="AF23" i="23" s="1"/>
  <c r="AG34" i="25"/>
  <c r="X97" i="23"/>
  <c r="T11" i="23"/>
  <c r="X29" i="25"/>
  <c r="X35" i="25" s="1"/>
  <c r="N16" i="35"/>
  <c r="N16" i="31"/>
  <c r="N17" i="31" s="1"/>
  <c r="D34" i="26"/>
  <c r="G53" i="8"/>
  <c r="G60" i="8" s="1"/>
  <c r="G99" i="8" s="1"/>
  <c r="G23" i="8"/>
  <c r="BS76" i="27"/>
  <c r="BQ72" i="23"/>
  <c r="BS38" i="23"/>
  <c r="X83" i="34"/>
  <c r="AA20" i="34"/>
  <c r="AA50" i="34"/>
  <c r="AA41" i="34"/>
  <c r="BT57" i="23"/>
  <c r="BT58" i="23" s="1"/>
  <c r="F93" i="23"/>
  <c r="T77" i="35"/>
  <c r="T77" i="31"/>
  <c r="BO92" i="33"/>
  <c r="BQ92" i="33"/>
  <c r="BQ93" i="33" s="1"/>
  <c r="BR8" i="23"/>
  <c r="BR11" i="23" s="1"/>
  <c r="AD11" i="23"/>
  <c r="AT23" i="26"/>
  <c r="AT35" i="26" s="1"/>
  <c r="BT69" i="32"/>
  <c r="F69" i="31"/>
  <c r="M103" i="25"/>
  <c r="F41" i="23"/>
  <c r="R103" i="21"/>
  <c r="Z52" i="19"/>
  <c r="Z22" i="19"/>
  <c r="Z34" i="19" s="1"/>
  <c r="J26" i="33"/>
  <c r="J47" i="33"/>
  <c r="J29" i="33" s="1"/>
  <c r="BO82" i="23"/>
  <c r="BQ82" i="23"/>
  <c r="E22" i="10"/>
  <c r="E34" i="10" s="1"/>
  <c r="E52" i="10"/>
  <c r="BO63" i="34"/>
  <c r="BQ63" i="34"/>
  <c r="S26" i="23"/>
  <c r="S32" i="23" s="1"/>
  <c r="S47" i="23"/>
  <c r="S29" i="23" s="1"/>
  <c r="BQ10" i="32"/>
  <c r="AO10" i="31"/>
  <c r="AO10" i="35"/>
  <c r="BQ10" i="35" s="1"/>
  <c r="F83" i="34"/>
  <c r="AK47" i="27"/>
  <c r="AK29" i="27" s="1"/>
  <c r="AK35" i="27" s="1"/>
  <c r="AK26" i="27"/>
  <c r="AK32" i="27" s="1"/>
  <c r="K29" i="25"/>
  <c r="K35" i="25" s="1"/>
  <c r="AE51" i="19"/>
  <c r="AE21" i="19"/>
  <c r="BO8" i="10"/>
  <c r="BO11" i="10" s="1"/>
  <c r="AP11" i="10"/>
  <c r="AW17" i="23"/>
  <c r="AS22" i="23"/>
  <c r="AS34" i="23" s="1"/>
  <c r="AS52" i="23"/>
  <c r="AY29" i="25"/>
  <c r="AV32" i="24"/>
  <c r="AQ53" i="25"/>
  <c r="AQ60" i="25" s="1"/>
  <c r="AQ99" i="25" s="1"/>
  <c r="E29" i="24"/>
  <c r="V21" i="34"/>
  <c r="V51" i="34"/>
  <c r="X50" i="23"/>
  <c r="AA69" i="31"/>
  <c r="AA69" i="35"/>
  <c r="BO77" i="19"/>
  <c r="BQ77" i="19"/>
  <c r="AP81" i="31"/>
  <c r="AP81" i="35"/>
  <c r="BO81" i="35" s="1"/>
  <c r="I67" i="35"/>
  <c r="I67" i="31"/>
  <c r="AI71" i="35"/>
  <c r="BT71" i="23"/>
  <c r="AX21" i="19"/>
  <c r="AX33" i="19" s="1"/>
  <c r="AX51" i="19"/>
  <c r="AW80" i="31"/>
  <c r="AW80" i="35"/>
  <c r="Q103" i="21"/>
  <c r="AW77" i="35"/>
  <c r="AW77" i="31"/>
  <c r="BT79" i="19"/>
  <c r="J103" i="25"/>
  <c r="AF89" i="23"/>
  <c r="AE28" i="23"/>
  <c r="AE34" i="23" s="1"/>
  <c r="S83" i="10"/>
  <c r="AF92" i="35"/>
  <c r="AF93" i="35" s="1"/>
  <c r="AF92" i="31"/>
  <c r="AF93" i="31" s="1"/>
  <c r="AX97" i="23"/>
  <c r="K52" i="34"/>
  <c r="K22" i="34"/>
  <c r="BT68" i="19"/>
  <c r="BQ11" i="22"/>
  <c r="BS64" i="34"/>
  <c r="R20" i="33"/>
  <c r="R32" i="33" s="1"/>
  <c r="R50" i="33"/>
  <c r="R41" i="33"/>
  <c r="BS82" i="32"/>
  <c r="P82" i="35"/>
  <c r="P82" i="31"/>
  <c r="P28" i="33"/>
  <c r="P34" i="33" s="1"/>
  <c r="BS46" i="33"/>
  <c r="BT80" i="33"/>
  <c r="H34" i="22"/>
  <c r="AM29" i="21"/>
  <c r="AQ64" i="35"/>
  <c r="AQ64" i="31"/>
  <c r="AQ103" i="21"/>
  <c r="AR103" i="21"/>
  <c r="H57" i="35"/>
  <c r="H58" i="35" s="1"/>
  <c r="H57" i="31"/>
  <c r="AY15" i="31"/>
  <c r="AT79" i="35"/>
  <c r="AT79" i="31"/>
  <c r="Y33" i="21"/>
  <c r="AP83" i="19"/>
  <c r="AX32" i="22"/>
  <c r="AV41" i="34"/>
  <c r="AV20" i="34"/>
  <c r="AV50" i="34"/>
  <c r="BS57" i="32"/>
  <c r="P57" i="31"/>
  <c r="P57" i="35"/>
  <c r="AW74" i="35"/>
  <c r="AW74" i="31"/>
  <c r="AV34" i="24"/>
  <c r="N69" i="35"/>
  <c r="N69" i="31"/>
  <c r="T47" i="10"/>
  <c r="T29" i="10" s="1"/>
  <c r="T26" i="10"/>
  <c r="AY74" i="31"/>
  <c r="H88" i="31"/>
  <c r="H88" i="35"/>
  <c r="S33" i="9"/>
  <c r="T23" i="21"/>
  <c r="T35" i="21" s="1"/>
  <c r="T53" i="21"/>
  <c r="T60" i="21" s="1"/>
  <c r="T99" i="21" s="1"/>
  <c r="AS33" i="24"/>
  <c r="BQ8" i="32"/>
  <c r="AO11" i="32"/>
  <c r="AP103" i="32" s="1"/>
  <c r="AU32" i="21"/>
  <c r="K33" i="21"/>
  <c r="AY10" i="31"/>
  <c r="AY10" i="35"/>
  <c r="Z93" i="19"/>
  <c r="V33" i="25"/>
  <c r="E70" i="31"/>
  <c r="E70" i="35"/>
  <c r="AP15" i="31"/>
  <c r="AE51" i="32"/>
  <c r="AE21" i="32"/>
  <c r="AE39" i="35"/>
  <c r="AE39" i="31"/>
  <c r="AX78" i="35"/>
  <c r="AX67" i="31"/>
  <c r="AX67" i="35"/>
  <c r="X97" i="32"/>
  <c r="AQ8" i="35"/>
  <c r="AQ11" i="35" s="1"/>
  <c r="AQ8" i="31"/>
  <c r="D28" i="32"/>
  <c r="BT46" i="32"/>
  <c r="AR87" i="31"/>
  <c r="AR87" i="35"/>
  <c r="AI21" i="19"/>
  <c r="AI33" i="19" s="1"/>
  <c r="AI51" i="19"/>
  <c r="D22" i="34"/>
  <c r="D34" i="34" s="1"/>
  <c r="BT40" i="34"/>
  <c r="AI74" i="35"/>
  <c r="AI74" i="31"/>
  <c r="I66" i="31"/>
  <c r="I66" i="35"/>
  <c r="D91" i="35"/>
  <c r="D91" i="31"/>
  <c r="BT91" i="32"/>
  <c r="K47" i="32"/>
  <c r="K26" i="32"/>
  <c r="AH78" i="31"/>
  <c r="Z20" i="34"/>
  <c r="Z32" i="34" s="1"/>
  <c r="Z41" i="34"/>
  <c r="Z50" i="34"/>
  <c r="AU70" i="35"/>
  <c r="AU70" i="31"/>
  <c r="Q87" i="31"/>
  <c r="Q89" i="31" s="1"/>
  <c r="Q87" i="35"/>
  <c r="I28" i="23"/>
  <c r="I34" i="23" s="1"/>
  <c r="AO27" i="10"/>
  <c r="AO33" i="10" s="1"/>
  <c r="BQ56" i="32"/>
  <c r="AN58" i="32"/>
  <c r="BO56" i="32"/>
  <c r="V52" i="34"/>
  <c r="V22" i="34"/>
  <c r="V34" i="34" s="1"/>
  <c r="AP72" i="35"/>
  <c r="AP72" i="31"/>
  <c r="J23" i="22"/>
  <c r="J35" i="22" s="1"/>
  <c r="W10" i="35"/>
  <c r="W11" i="35" s="1"/>
  <c r="W10" i="31"/>
  <c r="Q29" i="22"/>
  <c r="AJ57" i="35"/>
  <c r="AJ58" i="35" s="1"/>
  <c r="AJ57" i="31"/>
  <c r="P34" i="22"/>
  <c r="AB56" i="35"/>
  <c r="BR56" i="34"/>
  <c r="BR58" i="34" s="1"/>
  <c r="AB58" i="34"/>
  <c r="K8" i="35"/>
  <c r="K8" i="31"/>
  <c r="K11" i="32"/>
  <c r="L103" i="32" s="1"/>
  <c r="M11" i="34"/>
  <c r="N103" i="34" s="1"/>
  <c r="O56" i="35"/>
  <c r="O58" i="35" s="1"/>
  <c r="D83" i="23"/>
  <c r="BT66" i="23"/>
  <c r="BT69" i="10"/>
  <c r="AH22" i="32"/>
  <c r="AT34" i="22"/>
  <c r="P27" i="34"/>
  <c r="BS45" i="34"/>
  <c r="BS27" i="34" s="1"/>
  <c r="AK52" i="19"/>
  <c r="AK22" i="19"/>
  <c r="AI23" i="24"/>
  <c r="AI35" i="24" s="1"/>
  <c r="AI53" i="24"/>
  <c r="AI60" i="24" s="1"/>
  <c r="AI99" i="24" s="1"/>
  <c r="AI45" i="31"/>
  <c r="AI45" i="35"/>
  <c r="AO93" i="23"/>
  <c r="AA51" i="34"/>
  <c r="AA21" i="34"/>
  <c r="AA33" i="34" s="1"/>
  <c r="R20" i="10"/>
  <c r="K17" i="10"/>
  <c r="J34" i="24"/>
  <c r="T47" i="33"/>
  <c r="T53" i="33" s="1"/>
  <c r="AA73" i="35"/>
  <c r="AA73" i="31"/>
  <c r="Q40" i="35"/>
  <c r="Q52" i="32"/>
  <c r="Q22" i="32"/>
  <c r="Q40" i="31"/>
  <c r="AE67" i="35"/>
  <c r="AE67" i="31"/>
  <c r="BS16" i="34"/>
  <c r="CA16" i="34"/>
  <c r="BS28" i="34" s="1"/>
  <c r="AV82" i="31"/>
  <c r="AV82" i="35"/>
  <c r="AU34" i="21"/>
  <c r="F82" i="35"/>
  <c r="F82" i="31"/>
  <c r="AM93" i="32"/>
  <c r="I27" i="19"/>
  <c r="AF64" i="35"/>
  <c r="AU74" i="31"/>
  <c r="AH95" i="35"/>
  <c r="AH97" i="35" s="1"/>
  <c r="AH97" i="32"/>
  <c r="AH95" i="31"/>
  <c r="AH97" i="31" s="1"/>
  <c r="AM21" i="32"/>
  <c r="AM39" i="31"/>
  <c r="AM51" i="32"/>
  <c r="M17" i="34"/>
  <c r="AO69" i="31"/>
  <c r="AO69" i="35"/>
  <c r="BQ69" i="35" s="1"/>
  <c r="N52" i="33"/>
  <c r="N22" i="33"/>
  <c r="N34" i="33" s="1"/>
  <c r="AW27" i="32"/>
  <c r="AW33" i="32" s="1"/>
  <c r="AW45" i="35"/>
  <c r="AW45" i="31"/>
  <c r="AL83" i="33"/>
  <c r="BT46" i="19"/>
  <c r="BT28" i="19" s="1"/>
  <c r="AB28" i="34"/>
  <c r="AB34" i="34" s="1"/>
  <c r="BR46" i="34"/>
  <c r="AG67" i="35"/>
  <c r="AG67" i="31"/>
  <c r="T21" i="34"/>
  <c r="T51" i="34"/>
  <c r="BR15" i="19"/>
  <c r="BZ15" i="19"/>
  <c r="AO99" i="8"/>
  <c r="AJ53" i="21"/>
  <c r="AJ60" i="21" s="1"/>
  <c r="AJ99" i="21" s="1"/>
  <c r="T15" i="31"/>
  <c r="T15" i="35"/>
  <c r="AL33" i="8"/>
  <c r="AX83" i="10"/>
  <c r="V67" i="35"/>
  <c r="V67" i="31"/>
  <c r="AT8" i="35"/>
  <c r="AT8" i="31"/>
  <c r="AY16" i="35"/>
  <c r="AY17" i="35" s="1"/>
  <c r="AY16" i="31"/>
  <c r="AY22" i="31" s="1"/>
  <c r="AY34" i="31" s="1"/>
  <c r="AH51" i="34"/>
  <c r="AH21" i="34"/>
  <c r="AH33" i="34" s="1"/>
  <c r="F34" i="1"/>
  <c r="AF71" i="35"/>
  <c r="AF71" i="31"/>
  <c r="Y89" i="19"/>
  <c r="J74" i="31"/>
  <c r="J74" i="35"/>
  <c r="AO80" i="35"/>
  <c r="AT17" i="34"/>
  <c r="AT29" i="34" s="1"/>
  <c r="I97" i="10"/>
  <c r="AU97" i="34"/>
  <c r="AA87" i="35"/>
  <c r="AA87" i="31"/>
  <c r="AT63" i="35"/>
  <c r="AT63" i="31"/>
  <c r="AG103" i="20"/>
  <c r="AV11" i="10"/>
  <c r="J58" i="32"/>
  <c r="J56" i="31"/>
  <c r="J56" i="35"/>
  <c r="AO71" i="35"/>
  <c r="AO71" i="31"/>
  <c r="AS33" i="21"/>
  <c r="AP32" i="25"/>
  <c r="U28" i="23"/>
  <c r="AT97" i="34"/>
  <c r="U64" i="35"/>
  <c r="U64" i="31"/>
  <c r="AG38" i="35"/>
  <c r="AG50" i="35" s="1"/>
  <c r="AG50" i="32"/>
  <c r="AG38" i="31"/>
  <c r="BS76" i="34"/>
  <c r="R89" i="32"/>
  <c r="R86" i="35"/>
  <c r="R86" i="31"/>
  <c r="BT44" i="10"/>
  <c r="T27" i="33"/>
  <c r="BT73" i="33"/>
  <c r="AM16" i="35"/>
  <c r="AM28" i="35" s="1"/>
  <c r="AN23" i="20"/>
  <c r="AN35" i="20" s="1"/>
  <c r="AN53" i="20"/>
  <c r="AN60" i="20" s="1"/>
  <c r="AN99" i="20" s="1"/>
  <c r="I11" i="23"/>
  <c r="J103" i="23" s="1"/>
  <c r="AJ26" i="34"/>
  <c r="AJ47" i="34"/>
  <c r="AJ53" i="34" s="1"/>
  <c r="AJ60" i="34" s="1"/>
  <c r="AI29" i="9"/>
  <c r="AI35" i="9" s="1"/>
  <c r="Q58" i="32"/>
  <c r="AM22" i="33"/>
  <c r="X47" i="10"/>
  <c r="X29" i="10" s="1"/>
  <c r="R75" i="35"/>
  <c r="BS75" i="35" s="1"/>
  <c r="R75" i="31"/>
  <c r="AP11" i="33"/>
  <c r="AQ103" i="33" s="1"/>
  <c r="BO8" i="33"/>
  <c r="BO11" i="33" s="1"/>
  <c r="BO40" i="32"/>
  <c r="AP40" i="31"/>
  <c r="AP40" i="35"/>
  <c r="F67" i="31"/>
  <c r="F67" i="35"/>
  <c r="E89" i="23"/>
  <c r="AX50" i="34"/>
  <c r="AX41" i="34"/>
  <c r="E39" i="35"/>
  <c r="E21" i="35" s="1"/>
  <c r="E33" i="35" s="1"/>
  <c r="E39" i="31"/>
  <c r="E51" i="32"/>
  <c r="AA72" i="35"/>
  <c r="AA72" i="31"/>
  <c r="AW103" i="20"/>
  <c r="J21" i="10"/>
  <c r="AG92" i="35"/>
  <c r="AG93" i="35" s="1"/>
  <c r="T50" i="32"/>
  <c r="V93" i="10"/>
  <c r="AI20" i="32"/>
  <c r="AI50" i="32"/>
  <c r="AI38" i="31"/>
  <c r="AI50" i="31" s="1"/>
  <c r="AI38" i="35"/>
  <c r="AO27" i="33"/>
  <c r="AY17" i="33"/>
  <c r="AY23" i="33" s="1"/>
  <c r="L93" i="23"/>
  <c r="BO77" i="33"/>
  <c r="BQ77" i="33"/>
  <c r="AK78" i="35"/>
  <c r="AK78" i="31"/>
  <c r="AF40" i="31"/>
  <c r="AF52" i="32"/>
  <c r="AF40" i="35"/>
  <c r="AF52" i="35" s="1"/>
  <c r="AE38" i="31"/>
  <c r="AE20" i="32"/>
  <c r="AE38" i="35"/>
  <c r="AE41" i="32"/>
  <c r="AE23" i="32" s="1"/>
  <c r="AE50" i="32"/>
  <c r="AX22" i="32"/>
  <c r="AX34" i="32" s="1"/>
  <c r="AX40" i="31"/>
  <c r="AX40" i="35"/>
  <c r="G27" i="32"/>
  <c r="G33" i="32" s="1"/>
  <c r="G45" i="31"/>
  <c r="X91" i="31"/>
  <c r="X93" i="31" s="1"/>
  <c r="X93" i="32"/>
  <c r="X91" i="35"/>
  <c r="X93" i="35" s="1"/>
  <c r="AO47" i="10"/>
  <c r="AO29" i="10" s="1"/>
  <c r="BS103" i="8"/>
  <c r="T11" i="10"/>
  <c r="Q83" i="34"/>
  <c r="AU66" i="31"/>
  <c r="AU66" i="35"/>
  <c r="I81" i="35"/>
  <c r="I81" i="31"/>
  <c r="AI76" i="31"/>
  <c r="BQ82" i="33"/>
  <c r="BO82" i="33"/>
  <c r="U97" i="34"/>
  <c r="AG20" i="19"/>
  <c r="AD51" i="34"/>
  <c r="AD21" i="34"/>
  <c r="AW103" i="8"/>
  <c r="AU8" i="31"/>
  <c r="AU11" i="31" s="1"/>
  <c r="AU8" i="35"/>
  <c r="AU11" i="35" s="1"/>
  <c r="AB74" i="35"/>
  <c r="BR74" i="35" s="1"/>
  <c r="AB74" i="31"/>
  <c r="BR74" i="31" s="1"/>
  <c r="Y32" i="1"/>
  <c r="H28" i="34"/>
  <c r="AL22" i="34"/>
  <c r="AL34" i="34" s="1"/>
  <c r="AJ79" i="31"/>
  <c r="V103" i="22"/>
  <c r="W97" i="32"/>
  <c r="BT71" i="10"/>
  <c r="S28" i="33"/>
  <c r="AR97" i="10"/>
  <c r="BQ95" i="32"/>
  <c r="BQ97" i="32" s="1"/>
  <c r="AN95" i="31"/>
  <c r="AN97" i="32"/>
  <c r="BO75" i="10"/>
  <c r="BQ75" i="10"/>
  <c r="X67" i="35"/>
  <c r="AR17" i="33"/>
  <c r="BS92" i="10"/>
  <c r="D81" i="35"/>
  <c r="D81" i="31"/>
  <c r="AB53" i="20"/>
  <c r="AB60" i="20" s="1"/>
  <c r="AB99" i="20" s="1"/>
  <c r="AB23" i="20"/>
  <c r="AB35" i="20" s="1"/>
  <c r="K74" i="35"/>
  <c r="K74" i="31"/>
  <c r="K81" i="35"/>
  <c r="K81" i="31"/>
  <c r="AP87" i="35"/>
  <c r="AP89" i="35" s="1"/>
  <c r="AP87" i="31"/>
  <c r="M103" i="9"/>
  <c r="AT50" i="33"/>
  <c r="AT41" i="33"/>
  <c r="U28" i="33"/>
  <c r="AI29" i="20"/>
  <c r="AI35" i="20" s="1"/>
  <c r="AV80" i="35"/>
  <c r="AV80" i="31"/>
  <c r="V52" i="32"/>
  <c r="V40" i="35"/>
  <c r="V40" i="31"/>
  <c r="AP10" i="35"/>
  <c r="BO10" i="35" s="1"/>
  <c r="AA8" i="35"/>
  <c r="BQ8" i="19"/>
  <c r="BQ11" i="19" s="1"/>
  <c r="AO11" i="19"/>
  <c r="AP103" i="19" s="1"/>
  <c r="G20" i="32"/>
  <c r="G50" i="32"/>
  <c r="AM66" i="31"/>
  <c r="AM66" i="35"/>
  <c r="AM76" i="31"/>
  <c r="AM76" i="35"/>
  <c r="AY29" i="8"/>
  <c r="AY35" i="8" s="1"/>
  <c r="BS86" i="10"/>
  <c r="H89" i="32"/>
  <c r="AF41" i="33"/>
  <c r="AF50" i="33"/>
  <c r="J27" i="10"/>
  <c r="S88" i="31"/>
  <c r="S88" i="35"/>
  <c r="S89" i="35" s="1"/>
  <c r="L17" i="10"/>
  <c r="L29" i="10" s="1"/>
  <c r="BO21" i="1"/>
  <c r="BO33" i="1" s="1"/>
  <c r="BO51" i="1"/>
  <c r="BQ88" i="32"/>
  <c r="AN88" i="35"/>
  <c r="AN88" i="31"/>
  <c r="BO69" i="33"/>
  <c r="BQ69" i="33"/>
  <c r="AG44" i="31"/>
  <c r="AG47" i="31" s="1"/>
  <c r="U26" i="33"/>
  <c r="U47" i="33"/>
  <c r="U29" i="33" s="1"/>
  <c r="AD17" i="34"/>
  <c r="AD29" i="34" s="1"/>
  <c r="J80" i="35"/>
  <c r="Z16" i="35"/>
  <c r="Z28" i="35" s="1"/>
  <c r="Z16" i="31"/>
  <c r="Z28" i="31" s="1"/>
  <c r="BQ68" i="32"/>
  <c r="AN68" i="35"/>
  <c r="AN68" i="31"/>
  <c r="L38" i="35"/>
  <c r="L20" i="32"/>
  <c r="L32" i="32" s="1"/>
  <c r="L38" i="31"/>
  <c r="AF23" i="1"/>
  <c r="AF53" i="1"/>
  <c r="AF60" i="1" s="1"/>
  <c r="AF99" i="1" s="1"/>
  <c r="AF34" i="21"/>
  <c r="AP96" i="35"/>
  <c r="AP97" i="35" s="1"/>
  <c r="AP67" i="35"/>
  <c r="AP67" i="31"/>
  <c r="BO9" i="32"/>
  <c r="AP9" i="31"/>
  <c r="AP9" i="35"/>
  <c r="BO9" i="35" s="1"/>
  <c r="AM74" i="31"/>
  <c r="AM74" i="35"/>
  <c r="AX17" i="32"/>
  <c r="AB15" i="31"/>
  <c r="Y21" i="23"/>
  <c r="Y51" i="23"/>
  <c r="BR63" i="10"/>
  <c r="S34" i="9"/>
  <c r="AF97" i="32"/>
  <c r="AF95" i="31"/>
  <c r="AF97" i="31" s="1"/>
  <c r="AF95" i="35"/>
  <c r="AF97" i="35" s="1"/>
  <c r="V29" i="8"/>
  <c r="V35" i="8" s="1"/>
  <c r="H75" i="31"/>
  <c r="H75" i="35"/>
  <c r="U29" i="1"/>
  <c r="AL50" i="32"/>
  <c r="AL38" i="31"/>
  <c r="AL50" i="31" s="1"/>
  <c r="AL41" i="32"/>
  <c r="AL20" i="32"/>
  <c r="AL32" i="32" s="1"/>
  <c r="AL38" i="35"/>
  <c r="BO69" i="10"/>
  <c r="K41" i="10"/>
  <c r="K20" i="10"/>
  <c r="K32" i="10" s="1"/>
  <c r="BQ70" i="33"/>
  <c r="S74" i="35"/>
  <c r="S74" i="31"/>
  <c r="W92" i="31"/>
  <c r="W92" i="35"/>
  <c r="W93" i="35" s="1"/>
  <c r="AR53" i="22"/>
  <c r="AR60" i="22" s="1"/>
  <c r="AR99" i="22" s="1"/>
  <c r="AI72" i="31"/>
  <c r="R51" i="33"/>
  <c r="R21" i="33"/>
  <c r="R33" i="33" s="1"/>
  <c r="BO73" i="34"/>
  <c r="BQ73" i="34"/>
  <c r="V95" i="31"/>
  <c r="V95" i="35"/>
  <c r="V97" i="35" s="1"/>
  <c r="AE83" i="32"/>
  <c r="AP33" i="8"/>
  <c r="AG16" i="31"/>
  <c r="AG28" i="31" s="1"/>
  <c r="R40" i="31"/>
  <c r="R40" i="35"/>
  <c r="R52" i="35" s="1"/>
  <c r="R52" i="32"/>
  <c r="BO46" i="32"/>
  <c r="AN28" i="32"/>
  <c r="BQ46" i="32"/>
  <c r="AQ58" i="33"/>
  <c r="AD27" i="32"/>
  <c r="BR95" i="10"/>
  <c r="BR97" i="10" s="1"/>
  <c r="AW8" i="35"/>
  <c r="AT56" i="31"/>
  <c r="AT58" i="31" s="1"/>
  <c r="N89" i="33"/>
  <c r="P21" i="33"/>
  <c r="P51" i="33"/>
  <c r="BS39" i="33"/>
  <c r="AI79" i="35"/>
  <c r="AI79" i="31"/>
  <c r="M53" i="8"/>
  <c r="M60" i="8" s="1"/>
  <c r="M99" i="8" s="1"/>
  <c r="AB45" i="35"/>
  <c r="AB27" i="35" s="1"/>
  <c r="AB27" i="32"/>
  <c r="BR45" i="32"/>
  <c r="AB50" i="32"/>
  <c r="AB41" i="32"/>
  <c r="AB20" i="32"/>
  <c r="AB32" i="32" s="1"/>
  <c r="AB38" i="35"/>
  <c r="BR38" i="32"/>
  <c r="AB38" i="31"/>
  <c r="AP57" i="31"/>
  <c r="AP57" i="35"/>
  <c r="AS51" i="34"/>
  <c r="BS86" i="33"/>
  <c r="G73" i="31"/>
  <c r="AX97" i="10"/>
  <c r="F53" i="8"/>
  <c r="F60" i="8" s="1"/>
  <c r="F99" i="8" s="1"/>
  <c r="M11" i="33"/>
  <c r="U32" i="1"/>
  <c r="AE92" i="35"/>
  <c r="AE92" i="31"/>
  <c r="AS82" i="35"/>
  <c r="AS82" i="31"/>
  <c r="AU33" i="1"/>
  <c r="AO16" i="35"/>
  <c r="AO28" i="35" s="1"/>
  <c r="AO16" i="31"/>
  <c r="AW27" i="19"/>
  <c r="AW33" i="19" s="1"/>
  <c r="AB32" i="21"/>
  <c r="AQ23" i="1"/>
  <c r="AQ35" i="1" s="1"/>
  <c r="AQ53" i="1"/>
  <c r="AQ60" i="1" s="1"/>
  <c r="AQ99" i="1" s="1"/>
  <c r="U83" i="10"/>
  <c r="H22" i="34"/>
  <c r="AJ28" i="33"/>
  <c r="W82" i="35"/>
  <c r="BS87" i="33"/>
  <c r="AX17" i="19"/>
  <c r="AX23" i="19" s="1"/>
  <c r="AB87" i="35"/>
  <c r="BR87" i="35" s="1"/>
  <c r="BR87" i="32"/>
  <c r="AB87" i="31"/>
  <c r="BR87" i="31" s="1"/>
  <c r="BS81" i="34"/>
  <c r="AW69" i="31"/>
  <c r="AW69" i="35"/>
  <c r="S45" i="35"/>
  <c r="S47" i="35" s="1"/>
  <c r="S45" i="31"/>
  <c r="S27" i="32"/>
  <c r="S33" i="32" s="1"/>
  <c r="AY51" i="10"/>
  <c r="F73" i="31"/>
  <c r="F73" i="35"/>
  <c r="BS63" i="10"/>
  <c r="W56" i="31"/>
  <c r="W58" i="31" s="1"/>
  <c r="W56" i="35"/>
  <c r="W58" i="35" s="1"/>
  <c r="G82" i="31"/>
  <c r="G82" i="35"/>
  <c r="P28" i="19"/>
  <c r="BS46" i="19"/>
  <c r="X88" i="35"/>
  <c r="X88" i="31"/>
  <c r="H11" i="33"/>
  <c r="I103" i="33" s="1"/>
  <c r="F89" i="32"/>
  <c r="N88" i="31"/>
  <c r="N88" i="35"/>
  <c r="O38" i="31"/>
  <c r="O50" i="34"/>
  <c r="AS28" i="19"/>
  <c r="AS34" i="19" s="1"/>
  <c r="F80" i="31"/>
  <c r="F80" i="35"/>
  <c r="I68" i="35"/>
  <c r="I68" i="31"/>
  <c r="Z64" i="35"/>
  <c r="Z64" i="31"/>
  <c r="L22" i="19"/>
  <c r="L34" i="19" s="1"/>
  <c r="M93" i="34"/>
  <c r="I97" i="34"/>
  <c r="AJ80" i="35"/>
  <c r="AJ80" i="31"/>
  <c r="E47" i="32"/>
  <c r="E29" i="32" s="1"/>
  <c r="E44" i="35"/>
  <c r="E44" i="31"/>
  <c r="Z57" i="31"/>
  <c r="Z58" i="31" s="1"/>
  <c r="Z57" i="35"/>
  <c r="Z58" i="35" s="1"/>
  <c r="AR47" i="10"/>
  <c r="BQ76" i="19"/>
  <c r="AV17" i="32"/>
  <c r="AS78" i="35"/>
  <c r="AS78" i="31"/>
  <c r="BR80" i="32"/>
  <c r="BO92" i="34"/>
  <c r="BO93" i="34" s="1"/>
  <c r="BQ92" i="34"/>
  <c r="BQ93" i="34" s="1"/>
  <c r="T67" i="35"/>
  <c r="T67" i="31"/>
  <c r="L64" i="31"/>
  <c r="AS77" i="31"/>
  <c r="BS70" i="34"/>
  <c r="AK41" i="19"/>
  <c r="AK50" i="19"/>
  <c r="AK20" i="19"/>
  <c r="AQ28" i="33"/>
  <c r="AY58" i="10"/>
  <c r="L33" i="21"/>
  <c r="U17" i="34"/>
  <c r="AT47" i="33"/>
  <c r="AT29" i="33" s="1"/>
  <c r="H67" i="31"/>
  <c r="K79" i="35"/>
  <c r="K79" i="31"/>
  <c r="BS88" i="32"/>
  <c r="P88" i="35"/>
  <c r="P88" i="31"/>
  <c r="P89" i="31" s="1"/>
  <c r="V21" i="32"/>
  <c r="V33" i="32" s="1"/>
  <c r="V51" i="32"/>
  <c r="J91" i="35"/>
  <c r="AP80" i="31"/>
  <c r="AP80" i="35"/>
  <c r="AQ78" i="35"/>
  <c r="AQ78" i="31"/>
  <c r="BT80" i="32"/>
  <c r="AW47" i="10"/>
  <c r="AW29" i="10" s="1"/>
  <c r="AW26" i="10"/>
  <c r="AW32" i="10" s="1"/>
  <c r="G40" i="35"/>
  <c r="G52" i="32"/>
  <c r="G40" i="31"/>
  <c r="Z28" i="33"/>
  <c r="AQ32" i="8"/>
  <c r="AE16" i="31"/>
  <c r="AE22" i="31" s="1"/>
  <c r="AJ53" i="1"/>
  <c r="AJ60" i="1" s="1"/>
  <c r="AJ99" i="1" s="1"/>
  <c r="AJ23" i="1"/>
  <c r="G53" i="34"/>
  <c r="G60" i="34" s="1"/>
  <c r="G99" i="34" s="1"/>
  <c r="AY28" i="31"/>
  <c r="BQ78" i="35"/>
  <c r="AL33" i="19"/>
  <c r="V97" i="31"/>
  <c r="AI103" i="32"/>
  <c r="Z89" i="31"/>
  <c r="N34" i="10"/>
  <c r="AL53" i="10"/>
  <c r="AL60" i="10" s="1"/>
  <c r="AL99" i="10" s="1"/>
  <c r="AB35" i="8"/>
  <c r="AH51" i="35"/>
  <c r="AF34" i="33"/>
  <c r="BR88" i="35"/>
  <c r="AV93" i="35"/>
  <c r="AV94" i="35" s="1"/>
  <c r="V58" i="31"/>
  <c r="AY32" i="34"/>
  <c r="AG35" i="21"/>
  <c r="AP23" i="19"/>
  <c r="V53" i="23"/>
  <c r="V60" i="23" s="1"/>
  <c r="D34" i="23"/>
  <c r="H32" i="23"/>
  <c r="J32" i="33"/>
  <c r="AB53" i="27"/>
  <c r="AB60" i="27" s="1"/>
  <c r="Q35" i="24"/>
  <c r="Y34" i="27"/>
  <c r="L26" i="35"/>
  <c r="AS23" i="34"/>
  <c r="AA53" i="19"/>
  <c r="BP11" i="1"/>
  <c r="T23" i="29"/>
  <c r="T35" i="29" s="1"/>
  <c r="T53" i="29"/>
  <c r="T60" i="29" s="1"/>
  <c r="T99" i="29" s="1"/>
  <c r="T65" i="35"/>
  <c r="T65" i="31"/>
  <c r="AF23" i="29"/>
  <c r="AF53" i="29"/>
  <c r="AF60" i="29" s="1"/>
  <c r="AF99" i="29" s="1"/>
  <c r="AH23" i="30"/>
  <c r="AH35" i="30" s="1"/>
  <c r="AG60" i="30"/>
  <c r="AG99" i="30" s="1"/>
  <c r="AK23" i="30"/>
  <c r="AK35" i="30" s="1"/>
  <c r="AG27" i="27"/>
  <c r="AG33" i="27" s="1"/>
  <c r="AW83" i="32"/>
  <c r="AW65" i="35"/>
  <c r="AW65" i="31"/>
  <c r="AB29" i="30"/>
  <c r="AY29" i="29"/>
  <c r="AP103" i="30"/>
  <c r="BS11" i="28"/>
  <c r="BR86" i="27"/>
  <c r="AQ41" i="27"/>
  <c r="AQ23" i="27" s="1"/>
  <c r="AQ51" i="27"/>
  <c r="Q26" i="27"/>
  <c r="Q32" i="27" s="1"/>
  <c r="Q17" i="27"/>
  <c r="Q23" i="27" s="1"/>
  <c r="Q93" i="27"/>
  <c r="D97" i="27"/>
  <c r="BT95" i="27"/>
  <c r="BT97" i="27" s="1"/>
  <c r="H58" i="27"/>
  <c r="BO78" i="27"/>
  <c r="BO15" i="27"/>
  <c r="BO17" i="27" s="1"/>
  <c r="BY15" i="27"/>
  <c r="BQ15" i="27"/>
  <c r="Z97" i="27"/>
  <c r="AI33" i="30"/>
  <c r="X17" i="27"/>
  <c r="BR14" i="27"/>
  <c r="BZ14" i="27"/>
  <c r="BT39" i="27"/>
  <c r="D51" i="27"/>
  <c r="AO89" i="27"/>
  <c r="BS14" i="27"/>
  <c r="CA14" i="27"/>
  <c r="BS73" i="27"/>
  <c r="R17" i="27"/>
  <c r="AI32" i="26"/>
  <c r="P97" i="27"/>
  <c r="BS95" i="27"/>
  <c r="BS97" i="27" s="1"/>
  <c r="D103" i="26"/>
  <c r="E103" i="26"/>
  <c r="BT103" i="26"/>
  <c r="AY17" i="27"/>
  <c r="AY29" i="27" s="1"/>
  <c r="X89" i="23"/>
  <c r="AI51" i="27"/>
  <c r="AD28" i="27"/>
  <c r="E29" i="29"/>
  <c r="E35" i="29" s="1"/>
  <c r="T27" i="27"/>
  <c r="T33" i="27" s="1"/>
  <c r="AX103" i="28"/>
  <c r="X23" i="30"/>
  <c r="AQ93" i="27"/>
  <c r="AJ89" i="27"/>
  <c r="BR63" i="27"/>
  <c r="AV41" i="23"/>
  <c r="X41" i="27"/>
  <c r="BT75" i="27"/>
  <c r="AS58" i="27"/>
  <c r="AB103" i="29"/>
  <c r="T32" i="25"/>
  <c r="AR32" i="28"/>
  <c r="I11" i="27"/>
  <c r="V103" i="29"/>
  <c r="Y11" i="23"/>
  <c r="Q91" i="35"/>
  <c r="Q93" i="34"/>
  <c r="S23" i="25"/>
  <c r="S53" i="25"/>
  <c r="S60" i="25" s="1"/>
  <c r="S99" i="25" s="1"/>
  <c r="AE29" i="25"/>
  <c r="V22" i="27"/>
  <c r="V34" i="27" s="1"/>
  <c r="N33" i="25"/>
  <c r="H53" i="21"/>
  <c r="H60" i="21" s="1"/>
  <c r="H99" i="21" s="1"/>
  <c r="H29" i="21"/>
  <c r="G103" i="22"/>
  <c r="K21" i="27"/>
  <c r="K33" i="27" s="1"/>
  <c r="BO81" i="23"/>
  <c r="BQ81" i="23"/>
  <c r="AK58" i="27"/>
  <c r="AL28" i="27"/>
  <c r="AL34" i="27" s="1"/>
  <c r="Q93" i="23"/>
  <c r="W93" i="23"/>
  <c r="AH103" i="29"/>
  <c r="H28" i="23"/>
  <c r="H34" i="23" s="1"/>
  <c r="AC23" i="26"/>
  <c r="AE103" i="25"/>
  <c r="AB28" i="27"/>
  <c r="AB34" i="27" s="1"/>
  <c r="AJ33" i="25"/>
  <c r="AN34" i="25"/>
  <c r="BR81" i="23"/>
  <c r="O41" i="23"/>
  <c r="O53" i="23" s="1"/>
  <c r="O60" i="23" s="1"/>
  <c r="S29" i="26"/>
  <c r="BO76" i="23"/>
  <c r="BQ76" i="23"/>
  <c r="I50" i="27"/>
  <c r="I103" i="30"/>
  <c r="AG103" i="29"/>
  <c r="S29" i="25"/>
  <c r="M34" i="22"/>
  <c r="G33" i="26"/>
  <c r="AO17" i="23"/>
  <c r="AO23" i="23" s="1"/>
  <c r="N28" i="27"/>
  <c r="N34" i="27" s="1"/>
  <c r="AV33" i="24"/>
  <c r="AL34" i="26"/>
  <c r="BS103" i="24"/>
  <c r="Q103" i="24"/>
  <c r="AO64" i="35"/>
  <c r="AO64" i="31"/>
  <c r="AC103" i="25"/>
  <c r="M29" i="28"/>
  <c r="M35" i="28" s="1"/>
  <c r="BR46" i="27"/>
  <c r="BR28" i="27" s="1"/>
  <c r="AC28" i="27"/>
  <c r="AC34" i="27" s="1"/>
  <c r="BW14" i="23"/>
  <c r="BO26" i="23" s="1"/>
  <c r="J32" i="28"/>
  <c r="S83" i="19"/>
  <c r="K11" i="23"/>
  <c r="U32" i="24"/>
  <c r="AW47" i="27"/>
  <c r="AW29" i="27" s="1"/>
  <c r="AE89" i="19"/>
  <c r="AU23" i="24"/>
  <c r="AC97" i="27"/>
  <c r="BQ77" i="23"/>
  <c r="AW21" i="34"/>
  <c r="AW51" i="34"/>
  <c r="U83" i="34"/>
  <c r="BR68" i="23"/>
  <c r="AT28" i="23"/>
  <c r="AT34" i="23" s="1"/>
  <c r="K34" i="22"/>
  <c r="L97" i="23"/>
  <c r="AY29" i="26"/>
  <c r="BO89" i="24"/>
  <c r="AB23" i="9"/>
  <c r="AB53" i="9"/>
  <c r="AB60" i="9" s="1"/>
  <c r="AB99" i="9" s="1"/>
  <c r="AH103" i="25"/>
  <c r="W33" i="26"/>
  <c r="AK51" i="23"/>
  <c r="AK21" i="23"/>
  <c r="S103" i="24"/>
  <c r="F41" i="27"/>
  <c r="F23" i="27" s="1"/>
  <c r="P89" i="23"/>
  <c r="BS86" i="23"/>
  <c r="AH103" i="24"/>
  <c r="G53" i="24"/>
  <c r="G60" i="24" s="1"/>
  <c r="G99" i="24" s="1"/>
  <c r="G23" i="24"/>
  <c r="G35" i="24" s="1"/>
  <c r="G23" i="25"/>
  <c r="G35" i="25" s="1"/>
  <c r="BQ46" i="23"/>
  <c r="BQ80" i="23"/>
  <c r="K103" i="24"/>
  <c r="AX80" i="31"/>
  <c r="AX80" i="35"/>
  <c r="AE58" i="23"/>
  <c r="J64" i="35"/>
  <c r="J64" i="31"/>
  <c r="AN97" i="34"/>
  <c r="BQ95" i="34"/>
  <c r="BQ97" i="34" s="1"/>
  <c r="O93" i="19"/>
  <c r="AJ50" i="23"/>
  <c r="V32" i="21"/>
  <c r="U81" i="35"/>
  <c r="U81" i="31"/>
  <c r="BT103" i="22"/>
  <c r="F34" i="23"/>
  <c r="X53" i="21"/>
  <c r="X60" i="21" s="1"/>
  <c r="X99" i="21" s="1"/>
  <c r="M26" i="23"/>
  <c r="M32" i="23" s="1"/>
  <c r="M47" i="23"/>
  <c r="M53" i="23" s="1"/>
  <c r="M60" i="23" s="1"/>
  <c r="AR89" i="32"/>
  <c r="AR88" i="35"/>
  <c r="AR88" i="31"/>
  <c r="AG33" i="21"/>
  <c r="AX16" i="35"/>
  <c r="AX28" i="35" s="1"/>
  <c r="AX16" i="31"/>
  <c r="AX28" i="31" s="1"/>
  <c r="Q103" i="25"/>
  <c r="T58" i="32"/>
  <c r="T56" i="35"/>
  <c r="T56" i="31"/>
  <c r="AA68" i="35"/>
  <c r="AA68" i="31"/>
  <c r="Z29" i="21"/>
  <c r="Z35" i="21" s="1"/>
  <c r="Y68" i="31"/>
  <c r="Y68" i="35"/>
  <c r="AC33" i="20"/>
  <c r="S23" i="21"/>
  <c r="S53" i="21"/>
  <c r="S60" i="21" s="1"/>
  <c r="S99" i="21" s="1"/>
  <c r="BW17" i="25"/>
  <c r="G103" i="26"/>
  <c r="AY33" i="21"/>
  <c r="AC11" i="19"/>
  <c r="AD103" i="19" s="1"/>
  <c r="BO16" i="32"/>
  <c r="BO17" i="32" s="1"/>
  <c r="BY16" i="32"/>
  <c r="AN16" i="35"/>
  <c r="AN16" i="31"/>
  <c r="BQ16" i="32"/>
  <c r="BW16" i="32"/>
  <c r="AD20" i="23"/>
  <c r="AD32" i="23" s="1"/>
  <c r="AV26" i="23"/>
  <c r="AV32" i="23" s="1"/>
  <c r="AH53" i="8"/>
  <c r="AH60" i="8" s="1"/>
  <c r="AH99" i="8" s="1"/>
  <c r="AH29" i="8"/>
  <c r="AH35" i="8" s="1"/>
  <c r="D17" i="27"/>
  <c r="D29" i="27" s="1"/>
  <c r="P103" i="25"/>
  <c r="BS103" i="25"/>
  <c r="N64" i="31"/>
  <c r="N64" i="35"/>
  <c r="X23" i="24"/>
  <c r="L53" i="20"/>
  <c r="L60" i="20" s="1"/>
  <c r="L99" i="20" s="1"/>
  <c r="AO17" i="34"/>
  <c r="AO29" i="34" s="1"/>
  <c r="Z103" i="21"/>
  <c r="BQ73" i="32"/>
  <c r="AN73" i="35"/>
  <c r="BO73" i="32"/>
  <c r="AN73" i="31"/>
  <c r="BR69" i="10"/>
  <c r="I51" i="19"/>
  <c r="I21" i="19"/>
  <c r="I33" i="19" s="1"/>
  <c r="R29" i="20"/>
  <c r="BO75" i="34"/>
  <c r="BQ75" i="34"/>
  <c r="BO50" i="1"/>
  <c r="BO41" i="1"/>
  <c r="BO20" i="1"/>
  <c r="J68" i="31"/>
  <c r="F97" i="19"/>
  <c r="E10" i="35"/>
  <c r="E10" i="31"/>
  <c r="R32" i="24"/>
  <c r="H17" i="19"/>
  <c r="BS73" i="19"/>
  <c r="D20" i="32"/>
  <c r="D38" i="35"/>
  <c r="D20" i="35" s="1"/>
  <c r="D50" i="32"/>
  <c r="D38" i="31"/>
  <c r="BT38" i="32"/>
  <c r="AI67" i="35"/>
  <c r="Y41" i="23"/>
  <c r="F33" i="21"/>
  <c r="BO52" i="24"/>
  <c r="BO22" i="24"/>
  <c r="BO34" i="24" s="1"/>
  <c r="AQ17" i="23"/>
  <c r="AQ29" i="23" s="1"/>
  <c r="BO22" i="9"/>
  <c r="BO34" i="9" s="1"/>
  <c r="BO52" i="9"/>
  <c r="F50" i="33"/>
  <c r="F41" i="33"/>
  <c r="AO83" i="33"/>
  <c r="BQ72" i="34"/>
  <c r="X103" i="22"/>
  <c r="Y103" i="22"/>
  <c r="AO17" i="33"/>
  <c r="AO29" i="33" s="1"/>
  <c r="AD33" i="21"/>
  <c r="BR39" i="19"/>
  <c r="BQ15" i="34"/>
  <c r="AA93" i="19"/>
  <c r="BO74" i="23"/>
  <c r="BQ74" i="23"/>
  <c r="AX53" i="22"/>
  <c r="AX60" i="22" s="1"/>
  <c r="AX99" i="22" s="1"/>
  <c r="AX23" i="22"/>
  <c r="W28" i="34"/>
  <c r="AS81" i="35"/>
  <c r="AS81" i="31"/>
  <c r="BO26" i="8"/>
  <c r="BO32" i="8" s="1"/>
  <c r="BS82" i="34"/>
  <c r="J34" i="21"/>
  <c r="AN33" i="20"/>
  <c r="BO75" i="33"/>
  <c r="BQ75" i="33"/>
  <c r="AS41" i="23"/>
  <c r="AS23" i="23" s="1"/>
  <c r="AS21" i="23"/>
  <c r="AS33" i="23" s="1"/>
  <c r="K10" i="35"/>
  <c r="K10" i="31"/>
  <c r="X89" i="34"/>
  <c r="W89" i="34"/>
  <c r="W32" i="20"/>
  <c r="K15" i="35"/>
  <c r="K15" i="31"/>
  <c r="K17" i="31" s="1"/>
  <c r="Q52" i="33"/>
  <c r="Q22" i="33"/>
  <c r="Q34" i="33" s="1"/>
  <c r="AB27" i="19"/>
  <c r="AB33" i="19" s="1"/>
  <c r="BR45" i="19"/>
  <c r="S47" i="34"/>
  <c r="BT68" i="32"/>
  <c r="D68" i="35"/>
  <c r="D68" i="31"/>
  <c r="G80" i="35"/>
  <c r="G80" i="31"/>
  <c r="W79" i="35"/>
  <c r="W79" i="31"/>
  <c r="BR73" i="32"/>
  <c r="AB73" i="31"/>
  <c r="AB73" i="35"/>
  <c r="T78" i="35"/>
  <c r="T78" i="31"/>
  <c r="Z33" i="20"/>
  <c r="W89" i="19"/>
  <c r="G33" i="21"/>
  <c r="R58" i="23"/>
  <c r="AY83" i="34"/>
  <c r="AY53" i="20"/>
  <c r="AY60" i="20" s="1"/>
  <c r="AY99" i="20" s="1"/>
  <c r="AB83" i="19"/>
  <c r="BR63" i="19"/>
  <c r="N32" i="24"/>
  <c r="AH41" i="19"/>
  <c r="AH20" i="19"/>
  <c r="P103" i="24"/>
  <c r="AP16" i="35"/>
  <c r="AP17" i="35" s="1"/>
  <c r="AP16" i="31"/>
  <c r="AO87" i="35"/>
  <c r="AO87" i="31"/>
  <c r="L72" i="35"/>
  <c r="L72" i="31"/>
  <c r="M39" i="35"/>
  <c r="M39" i="31"/>
  <c r="M21" i="31" s="1"/>
  <c r="M21" i="32"/>
  <c r="M33" i="32" s="1"/>
  <c r="V22" i="23"/>
  <c r="V34" i="23" s="1"/>
  <c r="AJ88" i="35"/>
  <c r="AJ89" i="35" s="1"/>
  <c r="AJ88" i="31"/>
  <c r="M91" i="35"/>
  <c r="M91" i="31"/>
  <c r="BR46" i="10"/>
  <c r="AR70" i="31"/>
  <c r="AR70" i="35"/>
  <c r="AC22" i="19"/>
  <c r="AC34" i="19" s="1"/>
  <c r="AC52" i="19"/>
  <c r="P45" i="35"/>
  <c r="BS45" i="32"/>
  <c r="P27" i="32"/>
  <c r="P33" i="32" s="1"/>
  <c r="P45" i="31"/>
  <c r="AD22" i="23"/>
  <c r="AD34" i="23" s="1"/>
  <c r="AB17" i="32"/>
  <c r="AB29" i="32" s="1"/>
  <c r="BZ14" i="32"/>
  <c r="BR14" i="32"/>
  <c r="AH33" i="8"/>
  <c r="AS29" i="21"/>
  <c r="BO57" i="10"/>
  <c r="BO58" i="10" s="1"/>
  <c r="BQ57" i="10"/>
  <c r="BQ58" i="10" s="1"/>
  <c r="D69" i="31"/>
  <c r="BT69" i="31" s="1"/>
  <c r="AE71" i="35"/>
  <c r="AE71" i="31"/>
  <c r="BT86" i="19"/>
  <c r="M60" i="22"/>
  <c r="M99" i="22" s="1"/>
  <c r="Y97" i="34"/>
  <c r="S21" i="19"/>
  <c r="S51" i="19"/>
  <c r="AC26" i="34"/>
  <c r="AC32" i="34" s="1"/>
  <c r="AC47" i="34"/>
  <c r="G81" i="31"/>
  <c r="G81" i="35"/>
  <c r="L66" i="31"/>
  <c r="L66" i="35"/>
  <c r="AE22" i="19"/>
  <c r="AE34" i="19" s="1"/>
  <c r="BS65" i="33"/>
  <c r="I9" i="31"/>
  <c r="I11" i="31" s="1"/>
  <c r="I9" i="35"/>
  <c r="BS40" i="33"/>
  <c r="O34" i="25"/>
  <c r="AQ33" i="22"/>
  <c r="H23" i="21"/>
  <c r="AH47" i="32"/>
  <c r="AH53" i="32" s="1"/>
  <c r="AH60" i="32" s="1"/>
  <c r="AH99" i="32" s="1"/>
  <c r="AH44" i="35"/>
  <c r="AH44" i="31"/>
  <c r="AH26" i="32"/>
  <c r="M92" i="35"/>
  <c r="M92" i="31"/>
  <c r="H23" i="22"/>
  <c r="AW29" i="24"/>
  <c r="AW35" i="24" s="1"/>
  <c r="Z14" i="35"/>
  <c r="Z17" i="32"/>
  <c r="Z23" i="32" s="1"/>
  <c r="Z14" i="31"/>
  <c r="M23" i="9"/>
  <c r="M35" i="9" s="1"/>
  <c r="AW88" i="31"/>
  <c r="P22" i="34"/>
  <c r="P52" i="34"/>
  <c r="BS40" i="34"/>
  <c r="X27" i="10"/>
  <c r="Y17" i="32"/>
  <c r="AA67" i="35"/>
  <c r="AA67" i="31"/>
  <c r="H64" i="31"/>
  <c r="J29" i="21"/>
  <c r="Y57" i="31"/>
  <c r="Y58" i="31" s="1"/>
  <c r="Y57" i="35"/>
  <c r="Y58" i="35" s="1"/>
  <c r="J79" i="31"/>
  <c r="J79" i="35"/>
  <c r="D10" i="35"/>
  <c r="D10" i="31"/>
  <c r="G15" i="35"/>
  <c r="G15" i="31"/>
  <c r="AG68" i="31"/>
  <c r="AG68" i="35"/>
  <c r="AC57" i="35"/>
  <c r="AC57" i="31"/>
  <c r="AC58" i="31" s="1"/>
  <c r="J58" i="34"/>
  <c r="BT77" i="19"/>
  <c r="AL11" i="33"/>
  <c r="AM50" i="34"/>
  <c r="O23" i="21"/>
  <c r="O35" i="21" s="1"/>
  <c r="O53" i="21"/>
  <c r="O60" i="21" s="1"/>
  <c r="O99" i="21" s="1"/>
  <c r="H34" i="8"/>
  <c r="BR88" i="34"/>
  <c r="AP29" i="8"/>
  <c r="E89" i="34"/>
  <c r="AG20" i="34"/>
  <c r="AG41" i="34"/>
  <c r="AG50" i="34"/>
  <c r="AY82" i="31"/>
  <c r="AY82" i="35"/>
  <c r="AE77" i="31"/>
  <c r="AE77" i="35"/>
  <c r="AX66" i="31"/>
  <c r="AX66" i="35"/>
  <c r="L67" i="35"/>
  <c r="L67" i="31"/>
  <c r="E11" i="33"/>
  <c r="F103" i="33" s="1"/>
  <c r="AJ73" i="31"/>
  <c r="AJ73" i="35"/>
  <c r="F78" i="35"/>
  <c r="BT78" i="35" s="1"/>
  <c r="F78" i="31"/>
  <c r="AX29" i="22"/>
  <c r="AT82" i="31"/>
  <c r="AU34" i="22"/>
  <c r="BQ65" i="34"/>
  <c r="AS53" i="21"/>
  <c r="AS60" i="21" s="1"/>
  <c r="AS99" i="21" s="1"/>
  <c r="AS23" i="21"/>
  <c r="BT82" i="19"/>
  <c r="W87" i="35"/>
  <c r="W87" i="31"/>
  <c r="BR73" i="34"/>
  <c r="AV8" i="35"/>
  <c r="AV11" i="35" s="1"/>
  <c r="AV11" i="32"/>
  <c r="AW103" i="32" s="1"/>
  <c r="AV8" i="31"/>
  <c r="Q10" i="31"/>
  <c r="AG76" i="31"/>
  <c r="O44" i="35"/>
  <c r="O44" i="31"/>
  <c r="O47" i="32"/>
  <c r="O29" i="32" s="1"/>
  <c r="AP83" i="10"/>
  <c r="AR53" i="20"/>
  <c r="AR60" i="20" s="1"/>
  <c r="AR99" i="20" s="1"/>
  <c r="BT72" i="32"/>
  <c r="Y75" i="31"/>
  <c r="BR71" i="33"/>
  <c r="AG99" i="1"/>
  <c r="AV63" i="35"/>
  <c r="AV63" i="31"/>
  <c r="T41" i="23"/>
  <c r="D47" i="32"/>
  <c r="D29" i="32" s="1"/>
  <c r="D35" i="32" s="1"/>
  <c r="D26" i="32"/>
  <c r="BT44" i="32"/>
  <c r="BS66" i="32"/>
  <c r="D11" i="19"/>
  <c r="AM103" i="20"/>
  <c r="V82" i="31"/>
  <c r="V82" i="35"/>
  <c r="AJ29" i="9"/>
  <c r="AJ35" i="9" s="1"/>
  <c r="BO20" i="9"/>
  <c r="BO50" i="9"/>
  <c r="I76" i="35"/>
  <c r="I76" i="31"/>
  <c r="Z51" i="33"/>
  <c r="Z21" i="33"/>
  <c r="Z33" i="33" s="1"/>
  <c r="AU72" i="35"/>
  <c r="BQ95" i="19"/>
  <c r="BQ97" i="19" s="1"/>
  <c r="I72" i="35"/>
  <c r="AD52" i="19"/>
  <c r="AD22" i="19"/>
  <c r="L10" i="35"/>
  <c r="L10" i="31"/>
  <c r="AG34" i="20"/>
  <c r="AB26" i="34"/>
  <c r="BR44" i="34"/>
  <c r="AB47" i="34"/>
  <c r="F75" i="35"/>
  <c r="F75" i="31"/>
  <c r="AT26" i="34"/>
  <c r="AX87" i="31"/>
  <c r="V68" i="35"/>
  <c r="Y103" i="9"/>
  <c r="Y33" i="1"/>
  <c r="BS57" i="19"/>
  <c r="BS58" i="19" s="1"/>
  <c r="AU103" i="21"/>
  <c r="L34" i="22"/>
  <c r="AV75" i="35"/>
  <c r="AV75" i="31"/>
  <c r="O20" i="10"/>
  <c r="O50" i="10"/>
  <c r="O41" i="10"/>
  <c r="O23" i="10" s="1"/>
  <c r="L58" i="34"/>
  <c r="BO44" i="19"/>
  <c r="AN26" i="19"/>
  <c r="AN47" i="19"/>
  <c r="BQ44" i="19"/>
  <c r="G89" i="33"/>
  <c r="P20" i="33"/>
  <c r="BS38" i="33"/>
  <c r="P50" i="33"/>
  <c r="P41" i="33"/>
  <c r="X51" i="10"/>
  <c r="X21" i="10"/>
  <c r="AN71" i="31"/>
  <c r="BQ71" i="34"/>
  <c r="BO92" i="32"/>
  <c r="BO93" i="32" s="1"/>
  <c r="BQ92" i="32"/>
  <c r="J21" i="19"/>
  <c r="AG95" i="35"/>
  <c r="AG95" i="31"/>
  <c r="AG97" i="31" s="1"/>
  <c r="AK51" i="19"/>
  <c r="AK21" i="19"/>
  <c r="AK33" i="19" s="1"/>
  <c r="AN35" i="22"/>
  <c r="AU38" i="35"/>
  <c r="AU38" i="31"/>
  <c r="AU20" i="31" s="1"/>
  <c r="AU41" i="32"/>
  <c r="AU20" i="32"/>
  <c r="AU50" i="32"/>
  <c r="AC33" i="21"/>
  <c r="AO26" i="32"/>
  <c r="AO44" i="35"/>
  <c r="AA11" i="33"/>
  <c r="BS11" i="8"/>
  <c r="T10" i="35"/>
  <c r="T11" i="35" s="1"/>
  <c r="T10" i="31"/>
  <c r="AJ95" i="35"/>
  <c r="AJ97" i="35" s="1"/>
  <c r="AJ95" i="31"/>
  <c r="AJ97" i="31" s="1"/>
  <c r="AJ97" i="32"/>
  <c r="BR64" i="33"/>
  <c r="AV103" i="9"/>
  <c r="AW103" i="9"/>
  <c r="AE27" i="32"/>
  <c r="BT65" i="34"/>
  <c r="E11" i="19"/>
  <c r="AS73" i="35"/>
  <c r="AS73" i="31"/>
  <c r="Z28" i="23"/>
  <c r="Z34" i="23" s="1"/>
  <c r="BS69" i="33"/>
  <c r="I58" i="10"/>
  <c r="AO82" i="35"/>
  <c r="AO82" i="31"/>
  <c r="BQ75" i="19"/>
  <c r="T76" i="35"/>
  <c r="AO93" i="32"/>
  <c r="AO91" i="35"/>
  <c r="AO93" i="35" s="1"/>
  <c r="AO91" i="31"/>
  <c r="Y50" i="10"/>
  <c r="AL34" i="9"/>
  <c r="AP28" i="33"/>
  <c r="D11" i="32"/>
  <c r="R16" i="35"/>
  <c r="R16" i="31"/>
  <c r="AL88" i="35"/>
  <c r="AL89" i="35" s="1"/>
  <c r="AL88" i="31"/>
  <c r="AJ71" i="31"/>
  <c r="AJ71" i="35"/>
  <c r="BS66" i="33"/>
  <c r="AR97" i="32"/>
  <c r="E73" i="35"/>
  <c r="E73" i="31"/>
  <c r="L83" i="34"/>
  <c r="AL67" i="31"/>
  <c r="AL67" i="35"/>
  <c r="P20" i="34"/>
  <c r="BS38" i="34"/>
  <c r="P41" i="34"/>
  <c r="BQ75" i="32"/>
  <c r="AO77" i="35"/>
  <c r="BQ77" i="35" s="1"/>
  <c r="AO77" i="31"/>
  <c r="G74" i="35"/>
  <c r="W63" i="31"/>
  <c r="I73" i="31"/>
  <c r="P92" i="31"/>
  <c r="BS92" i="32"/>
  <c r="BT81" i="10"/>
  <c r="N87" i="35"/>
  <c r="N87" i="31"/>
  <c r="N89" i="31" s="1"/>
  <c r="AS10" i="35"/>
  <c r="L22" i="32"/>
  <c r="L40" i="31"/>
  <c r="L22" i="31" s="1"/>
  <c r="H73" i="35"/>
  <c r="H73" i="31"/>
  <c r="AA39" i="31"/>
  <c r="AA51" i="31" s="1"/>
  <c r="AA51" i="32"/>
  <c r="AA39" i="35"/>
  <c r="AA21" i="32"/>
  <c r="Q29" i="20"/>
  <c r="X75" i="31"/>
  <c r="X75" i="35"/>
  <c r="V23" i="9"/>
  <c r="V35" i="9" s="1"/>
  <c r="AW17" i="33"/>
  <c r="BT70" i="33"/>
  <c r="AS8" i="35"/>
  <c r="AS8" i="31"/>
  <c r="AS11" i="31" s="1"/>
  <c r="AY77" i="31"/>
  <c r="AY77" i="35"/>
  <c r="R92" i="31"/>
  <c r="R93" i="31" s="1"/>
  <c r="J89" i="33"/>
  <c r="BQ76" i="10"/>
  <c r="V89" i="32"/>
  <c r="AR27" i="33"/>
  <c r="AF10" i="31"/>
  <c r="AF10" i="35"/>
  <c r="BT57" i="10"/>
  <c r="Q75" i="31"/>
  <c r="Z29" i="1"/>
  <c r="Z35" i="1" s="1"/>
  <c r="P89" i="32"/>
  <c r="BS86" i="32"/>
  <c r="W64" i="35"/>
  <c r="W64" i="31"/>
  <c r="AA74" i="31"/>
  <c r="AA74" i="35"/>
  <c r="AU92" i="31"/>
  <c r="AU92" i="35"/>
  <c r="U10" i="35"/>
  <c r="U11" i="35" s="1"/>
  <c r="V103" i="20"/>
  <c r="AP83" i="34"/>
  <c r="V33" i="20"/>
  <c r="I91" i="35"/>
  <c r="I93" i="35" s="1"/>
  <c r="I93" i="32"/>
  <c r="X40" i="31"/>
  <c r="X22" i="31" s="1"/>
  <c r="X52" i="32"/>
  <c r="X40" i="35"/>
  <c r="X22" i="35" s="1"/>
  <c r="X22" i="32"/>
  <c r="X34" i="32" s="1"/>
  <c r="BQ77" i="10"/>
  <c r="AB77" i="31"/>
  <c r="BR77" i="32"/>
  <c r="AB77" i="35"/>
  <c r="AU17" i="34"/>
  <c r="AU29" i="34" s="1"/>
  <c r="AY32" i="9"/>
  <c r="AW72" i="35"/>
  <c r="AW72" i="31"/>
  <c r="AE20" i="19"/>
  <c r="AE32" i="19" s="1"/>
  <c r="AE41" i="19"/>
  <c r="AM80" i="31"/>
  <c r="AM80" i="35"/>
  <c r="AP51" i="34"/>
  <c r="AP21" i="34"/>
  <c r="AP33" i="34" s="1"/>
  <c r="AB89" i="19"/>
  <c r="BR86" i="19"/>
  <c r="X103" i="8"/>
  <c r="AF89" i="32"/>
  <c r="I50" i="33"/>
  <c r="I29" i="9"/>
  <c r="I35" i="9" s="1"/>
  <c r="BR64" i="23"/>
  <c r="AK92" i="35"/>
  <c r="AK93" i="35" s="1"/>
  <c r="AK92" i="31"/>
  <c r="AK93" i="31" s="1"/>
  <c r="H47" i="32"/>
  <c r="H44" i="35"/>
  <c r="H44" i="31"/>
  <c r="H26" i="32"/>
  <c r="H29" i="8"/>
  <c r="AR80" i="35"/>
  <c r="AR80" i="31"/>
  <c r="T33" i="22"/>
  <c r="AK23" i="8"/>
  <c r="AK53" i="8"/>
  <c r="AK60" i="8" s="1"/>
  <c r="AK99" i="8" s="1"/>
  <c r="G53" i="20"/>
  <c r="G60" i="20" s="1"/>
  <c r="G99" i="20" s="1"/>
  <c r="G23" i="20"/>
  <c r="G35" i="20" s="1"/>
  <c r="J75" i="35"/>
  <c r="J75" i="31"/>
  <c r="AF47" i="19"/>
  <c r="AF29" i="19" s="1"/>
  <c r="K93" i="34"/>
  <c r="BS78" i="32"/>
  <c r="BT78" i="10"/>
  <c r="T93" i="32"/>
  <c r="R34" i="1"/>
  <c r="BO46" i="10"/>
  <c r="BO28" i="10" s="1"/>
  <c r="BQ46" i="10"/>
  <c r="M22" i="34"/>
  <c r="M34" i="34" s="1"/>
  <c r="AF20" i="34"/>
  <c r="AF32" i="34" s="1"/>
  <c r="AF41" i="34"/>
  <c r="AF53" i="34" s="1"/>
  <c r="AF60" i="34" s="1"/>
  <c r="AF99" i="34" s="1"/>
  <c r="AH11" i="33"/>
  <c r="AO72" i="35"/>
  <c r="AO72" i="31"/>
  <c r="AT50" i="34"/>
  <c r="AT20" i="34"/>
  <c r="AT41" i="34"/>
  <c r="AP38" i="31"/>
  <c r="AP20" i="31" s="1"/>
  <c r="AP38" i="35"/>
  <c r="AP41" i="35" s="1"/>
  <c r="AP20" i="32"/>
  <c r="AP50" i="32"/>
  <c r="M50" i="33"/>
  <c r="AR69" i="31"/>
  <c r="P10" i="35"/>
  <c r="P11" i="35" s="1"/>
  <c r="P10" i="31"/>
  <c r="P11" i="31" s="1"/>
  <c r="AB32" i="1"/>
  <c r="AS33" i="9"/>
  <c r="AX9" i="35"/>
  <c r="AX11" i="35" s="1"/>
  <c r="S67" i="35"/>
  <c r="S67" i="31"/>
  <c r="AC58" i="10"/>
  <c r="T103" i="8"/>
  <c r="N103" i="8"/>
  <c r="U23" i="1"/>
  <c r="U53" i="1"/>
  <c r="U60" i="1" s="1"/>
  <c r="U99" i="1" s="1"/>
  <c r="BT56" i="19"/>
  <c r="BT58" i="19" s="1"/>
  <c r="AK82" i="35"/>
  <c r="Z17" i="19"/>
  <c r="G96" i="31"/>
  <c r="G97" i="31" s="1"/>
  <c r="AU103" i="8"/>
  <c r="P97" i="19"/>
  <c r="BS95" i="19"/>
  <c r="BS97" i="19" s="1"/>
  <c r="Q34" i="20"/>
  <c r="BT66" i="33"/>
  <c r="AH17" i="19"/>
  <c r="E26" i="34"/>
  <c r="AM63" i="35"/>
  <c r="AM81" i="35"/>
  <c r="AM81" i="31"/>
  <c r="M67" i="31"/>
  <c r="M67" i="35"/>
  <c r="BQ45" i="10"/>
  <c r="AP33" i="22"/>
  <c r="Q47" i="10"/>
  <c r="Q53" i="10" s="1"/>
  <c r="Q60" i="10" s="1"/>
  <c r="Q26" i="10"/>
  <c r="AE32" i="22"/>
  <c r="Z77" i="35"/>
  <c r="AV97" i="34"/>
  <c r="M58" i="34"/>
  <c r="AG58" i="33"/>
  <c r="AJ17" i="32"/>
  <c r="BS11" i="9"/>
  <c r="K34" i="1"/>
  <c r="AP58" i="33"/>
  <c r="Y69" i="35"/>
  <c r="Y69" i="31"/>
  <c r="AK44" i="35"/>
  <c r="AK26" i="32"/>
  <c r="AK44" i="31"/>
  <c r="AX41" i="32"/>
  <c r="AX38" i="35"/>
  <c r="AX38" i="31"/>
  <c r="AX50" i="32"/>
  <c r="AY39" i="35"/>
  <c r="AY51" i="32"/>
  <c r="AY21" i="32"/>
  <c r="AY39" i="31"/>
  <c r="BS63" i="32"/>
  <c r="AR47" i="34"/>
  <c r="AR26" i="34"/>
  <c r="AM11" i="34"/>
  <c r="G47" i="32"/>
  <c r="G44" i="35"/>
  <c r="G26" i="32"/>
  <c r="AN33" i="9"/>
  <c r="J70" i="31"/>
  <c r="J70" i="35"/>
  <c r="BT73" i="10"/>
  <c r="AT23" i="21"/>
  <c r="AT35" i="21" s="1"/>
  <c r="I103" i="8"/>
  <c r="AH46" i="31"/>
  <c r="AH52" i="31" s="1"/>
  <c r="O53" i="9"/>
  <c r="O60" i="9" s="1"/>
  <c r="O99" i="9" s="1"/>
  <c r="AK28" i="33"/>
  <c r="AK34" i="33" s="1"/>
  <c r="V8" i="31"/>
  <c r="V11" i="31" s="1"/>
  <c r="V8" i="35"/>
  <c r="V11" i="32"/>
  <c r="V103" i="32" s="1"/>
  <c r="Q77" i="35"/>
  <c r="V88" i="31"/>
  <c r="V88" i="35"/>
  <c r="V89" i="35" s="1"/>
  <c r="AR89" i="10"/>
  <c r="AA89" i="34"/>
  <c r="BO11" i="20"/>
  <c r="N50" i="32"/>
  <c r="N44" i="35"/>
  <c r="BO87" i="33"/>
  <c r="BQ87" i="33"/>
  <c r="AS32" i="1"/>
  <c r="BR40" i="32"/>
  <c r="AB52" i="32"/>
  <c r="AB22" i="32"/>
  <c r="AB40" i="35"/>
  <c r="AB40" i="31"/>
  <c r="BR80" i="10"/>
  <c r="Q69" i="31"/>
  <c r="Q69" i="35"/>
  <c r="BS69" i="35" s="1"/>
  <c r="T27" i="32"/>
  <c r="T45" i="35"/>
  <c r="T27" i="35" s="1"/>
  <c r="AN34" i="8"/>
  <c r="BT79" i="32"/>
  <c r="M17" i="10"/>
  <c r="M29" i="10" s="1"/>
  <c r="AA89" i="33"/>
  <c r="N20" i="19"/>
  <c r="N32" i="19" s="1"/>
  <c r="N41" i="19"/>
  <c r="N50" i="19"/>
  <c r="V38" i="31"/>
  <c r="V38" i="35"/>
  <c r="V20" i="35" s="1"/>
  <c r="V41" i="32"/>
  <c r="V20" i="32"/>
  <c r="V50" i="32"/>
  <c r="AJ22" i="33"/>
  <c r="AJ34" i="33" s="1"/>
  <c r="AY58" i="32"/>
  <c r="AY56" i="31"/>
  <c r="AY58" i="31" s="1"/>
  <c r="AY56" i="35"/>
  <c r="D17" i="10"/>
  <c r="D23" i="10" s="1"/>
  <c r="BT14" i="10"/>
  <c r="CB14" i="10"/>
  <c r="AU34" i="25"/>
  <c r="AC79" i="35"/>
  <c r="BR79" i="35" s="1"/>
  <c r="AC79" i="31"/>
  <c r="BR79" i="31" s="1"/>
  <c r="I69" i="35"/>
  <c r="I69" i="31"/>
  <c r="R33" i="20"/>
  <c r="AR21" i="34"/>
  <c r="AR33" i="34" s="1"/>
  <c r="AR51" i="34"/>
  <c r="BT80" i="10"/>
  <c r="AO51" i="33"/>
  <c r="AO21" i="33"/>
  <c r="AO33" i="33" s="1"/>
  <c r="BR88" i="33"/>
  <c r="BR89" i="33" s="1"/>
  <c r="AJ32" i="1"/>
  <c r="AC33" i="33"/>
  <c r="AB103" i="33"/>
  <c r="AL23" i="10"/>
  <c r="AU34" i="33"/>
  <c r="Z34" i="33"/>
  <c r="AV93" i="31"/>
  <c r="N34" i="23"/>
  <c r="AG32" i="34"/>
  <c r="V58" i="35"/>
  <c r="AY22" i="35"/>
  <c r="AA35" i="24"/>
  <c r="BW17" i="23"/>
  <c r="Z29" i="23"/>
  <c r="H53" i="23"/>
  <c r="AR35" i="29"/>
  <c r="AD33" i="34"/>
  <c r="AK34" i="32"/>
  <c r="F35" i="29"/>
  <c r="AB29" i="10"/>
  <c r="P35" i="25"/>
  <c r="AW51" i="35"/>
  <c r="AO32" i="32"/>
  <c r="BO29" i="25"/>
  <c r="S51" i="31"/>
  <c r="BP11" i="26"/>
  <c r="AK65" i="31"/>
  <c r="AK65" i="35"/>
  <c r="AC60" i="30"/>
  <c r="AC99" i="30" s="1"/>
  <c r="L32" i="30"/>
  <c r="AW33" i="30"/>
  <c r="AC65" i="31"/>
  <c r="AC65" i="35"/>
  <c r="BQ79" i="27"/>
  <c r="AS65" i="31"/>
  <c r="AS65" i="35"/>
  <c r="BS72" i="27"/>
  <c r="AC58" i="27"/>
  <c r="D28" i="27"/>
  <c r="BT46" i="27"/>
  <c r="BT28" i="27" s="1"/>
  <c r="BR81" i="27"/>
  <c r="BR65" i="10"/>
  <c r="AT23" i="30"/>
  <c r="AT35" i="30" s="1"/>
  <c r="Q50" i="27"/>
  <c r="K23" i="30"/>
  <c r="K35" i="30" s="1"/>
  <c r="F97" i="27"/>
  <c r="AS34" i="28"/>
  <c r="BS44" i="27"/>
  <c r="F34" i="29"/>
  <c r="AV34" i="28"/>
  <c r="Q34" i="29"/>
  <c r="AI33" i="29"/>
  <c r="Y53" i="29"/>
  <c r="Y60" i="29" s="1"/>
  <c r="Y99" i="29" s="1"/>
  <c r="X53" i="26"/>
  <c r="X60" i="26" s="1"/>
  <c r="X99" i="26" s="1"/>
  <c r="X23" i="26"/>
  <c r="P99" i="26"/>
  <c r="AH47" i="27"/>
  <c r="AH53" i="27" s="1"/>
  <c r="AH60" i="27" s="1"/>
  <c r="AM29" i="29"/>
  <c r="AM35" i="29" s="1"/>
  <c r="G103" i="28"/>
  <c r="G32" i="29"/>
  <c r="P51" i="27"/>
  <c r="BS39" i="27"/>
  <c r="AW28" i="27"/>
  <c r="AW34" i="27" s="1"/>
  <c r="AE20" i="27"/>
  <c r="AE32" i="27" s="1"/>
  <c r="AE50" i="27"/>
  <c r="X52" i="27"/>
  <c r="X22" i="27"/>
  <c r="X34" i="27" s="1"/>
  <c r="U33" i="26"/>
  <c r="BQ39" i="27"/>
  <c r="BR15" i="23"/>
  <c r="BZ15" i="23"/>
  <c r="AJ97" i="27"/>
  <c r="S47" i="27"/>
  <c r="S53" i="27" s="1"/>
  <c r="S60" i="27" s="1"/>
  <c r="AV53" i="28"/>
  <c r="AV60" i="28" s="1"/>
  <c r="AV99" i="28" s="1"/>
  <c r="AV23" i="28"/>
  <c r="AE11" i="27"/>
  <c r="R29" i="26"/>
  <c r="R35" i="26" s="1"/>
  <c r="BO92" i="23"/>
  <c r="BO93" i="23" s="1"/>
  <c r="BQ92" i="23"/>
  <c r="BQ93" i="23" s="1"/>
  <c r="L27" i="27"/>
  <c r="L33" i="27" s="1"/>
  <c r="AX21" i="27"/>
  <c r="AX33" i="27" s="1"/>
  <c r="I41" i="23"/>
  <c r="I23" i="23" s="1"/>
  <c r="I35" i="23" s="1"/>
  <c r="I52" i="23"/>
  <c r="AD53" i="26"/>
  <c r="AD23" i="26"/>
  <c r="AD35" i="26" s="1"/>
  <c r="D92" i="35"/>
  <c r="D92" i="31"/>
  <c r="BT92" i="32"/>
  <c r="AO32" i="26"/>
  <c r="Z103" i="24"/>
  <c r="Y33" i="25"/>
  <c r="L17" i="23"/>
  <c r="L23" i="23" s="1"/>
  <c r="AL53" i="28"/>
  <c r="AL60" i="28" s="1"/>
  <c r="AL99" i="28" s="1"/>
  <c r="AL29" i="28"/>
  <c r="G21" i="27"/>
  <c r="G33" i="27" s="1"/>
  <c r="Q27" i="27"/>
  <c r="BS95" i="23"/>
  <c r="BS97" i="23" s="1"/>
  <c r="BR78" i="27"/>
  <c r="G26" i="27"/>
  <c r="G32" i="27" s="1"/>
  <c r="P33" i="29"/>
  <c r="AY23" i="26"/>
  <c r="AY35" i="26" s="1"/>
  <c r="D97" i="23"/>
  <c r="BT95" i="23"/>
  <c r="BT97" i="23" s="1"/>
  <c r="BS57" i="27"/>
  <c r="BS65" i="27"/>
  <c r="BO70" i="23"/>
  <c r="BQ70" i="23"/>
  <c r="H53" i="26"/>
  <c r="H60" i="26" s="1"/>
  <c r="H99" i="26" s="1"/>
  <c r="P89" i="19"/>
  <c r="BS86" i="19"/>
  <c r="D29" i="28"/>
  <c r="BR11" i="25"/>
  <c r="Q89" i="23"/>
  <c r="BO22" i="25"/>
  <c r="AL11" i="23"/>
  <c r="AM103" i="23" s="1"/>
  <c r="J60" i="24"/>
  <c r="J99" i="24" s="1"/>
  <c r="BO56" i="19"/>
  <c r="AP58" i="19"/>
  <c r="BT80" i="23"/>
  <c r="AR27" i="27"/>
  <c r="L89" i="23"/>
  <c r="AO34" i="26"/>
  <c r="V89" i="23"/>
  <c r="AG26" i="23"/>
  <c r="AG32" i="23" s="1"/>
  <c r="BR65" i="23"/>
  <c r="AH97" i="23"/>
  <c r="E51" i="23"/>
  <c r="AW23" i="29"/>
  <c r="AW53" i="29"/>
  <c r="AW60" i="29" s="1"/>
  <c r="AW99" i="29" s="1"/>
  <c r="AM58" i="27"/>
  <c r="AX53" i="28"/>
  <c r="AX60" i="28" s="1"/>
  <c r="AX99" i="28" s="1"/>
  <c r="I44" i="35"/>
  <c r="I26" i="32"/>
  <c r="I44" i="31"/>
  <c r="I47" i="32"/>
  <c r="M26" i="27"/>
  <c r="M32" i="27" s="1"/>
  <c r="R27" i="23"/>
  <c r="R33" i="23" s="1"/>
  <c r="AK17" i="23"/>
  <c r="AW29" i="29"/>
  <c r="G34" i="25"/>
  <c r="AD91" i="35"/>
  <c r="AD91" i="31"/>
  <c r="AD93" i="32"/>
  <c r="AC23" i="24"/>
  <c r="P34" i="24"/>
  <c r="AT29" i="22"/>
  <c r="AT35" i="22" s="1"/>
  <c r="H17" i="23"/>
  <c r="AB103" i="24"/>
  <c r="BR103" i="24"/>
  <c r="O93" i="23"/>
  <c r="AU29" i="24"/>
  <c r="J89" i="19"/>
  <c r="AP26" i="23"/>
  <c r="AP32" i="23" s="1"/>
  <c r="BS63" i="23"/>
  <c r="BS76" i="19"/>
  <c r="N33" i="29"/>
  <c r="AW11" i="23"/>
  <c r="Z53" i="26"/>
  <c r="Z60" i="26" s="1"/>
  <c r="Z99" i="26" s="1"/>
  <c r="Z23" i="26"/>
  <c r="Z35" i="26" s="1"/>
  <c r="E23" i="24"/>
  <c r="N11" i="23"/>
  <c r="AX17" i="27"/>
  <c r="AX29" i="27" s="1"/>
  <c r="G27" i="23"/>
  <c r="G33" i="23" s="1"/>
  <c r="AG27" i="23"/>
  <c r="E53" i="21"/>
  <c r="E60" i="21" s="1"/>
  <c r="E99" i="21" s="1"/>
  <c r="E23" i="21"/>
  <c r="E35" i="21" s="1"/>
  <c r="AB50" i="34"/>
  <c r="BR38" i="34"/>
  <c r="AB20" i="34"/>
  <c r="AB32" i="34" s="1"/>
  <c r="AE53" i="25"/>
  <c r="AE60" i="25" s="1"/>
  <c r="AE99" i="25" s="1"/>
  <c r="AB27" i="23"/>
  <c r="AB33" i="23" s="1"/>
  <c r="BR45" i="23"/>
  <c r="BO27" i="24"/>
  <c r="AO52" i="34"/>
  <c r="AO22" i="34"/>
  <c r="AO34" i="34" s="1"/>
  <c r="BQ88" i="23"/>
  <c r="AA82" i="35"/>
  <c r="AA82" i="31"/>
  <c r="BS75" i="23"/>
  <c r="AB97" i="33"/>
  <c r="BR95" i="33"/>
  <c r="BR97" i="33" s="1"/>
  <c r="G47" i="23"/>
  <c r="G26" i="23"/>
  <c r="L89" i="32"/>
  <c r="L86" i="35"/>
  <c r="CB15" i="19"/>
  <c r="BT15" i="19"/>
  <c r="AJ27" i="23"/>
  <c r="AJ33" i="23" s="1"/>
  <c r="R103" i="24"/>
  <c r="M32" i="29"/>
  <c r="X53" i="25"/>
  <c r="X60" i="25" s="1"/>
  <c r="X99" i="25" s="1"/>
  <c r="AT22" i="32"/>
  <c r="AT52" i="32"/>
  <c r="AT40" i="31"/>
  <c r="AT40" i="35"/>
  <c r="AP92" i="35"/>
  <c r="AP92" i="31"/>
  <c r="BR78" i="23"/>
  <c r="BO93" i="20"/>
  <c r="BO83" i="9"/>
  <c r="AU33" i="24"/>
  <c r="AF69" i="35"/>
  <c r="AF69" i="31"/>
  <c r="AG39" i="35"/>
  <c r="AG39" i="31"/>
  <c r="AG21" i="32"/>
  <c r="AG33" i="32" s="1"/>
  <c r="AD41" i="34"/>
  <c r="AD20" i="34"/>
  <c r="P103" i="21"/>
  <c r="BS103" i="21"/>
  <c r="AQ11" i="23"/>
  <c r="AQ103" i="23" s="1"/>
  <c r="S32" i="24"/>
  <c r="AP8" i="35"/>
  <c r="AP8" i="31"/>
  <c r="BT11" i="26"/>
  <c r="H21" i="23"/>
  <c r="AW20" i="27"/>
  <c r="AW32" i="27" s="1"/>
  <c r="BO14" i="10"/>
  <c r="BQ14" i="10"/>
  <c r="BY14" i="10"/>
  <c r="BO16" i="10"/>
  <c r="BQ16" i="10"/>
  <c r="BY16" i="10"/>
  <c r="BQ22" i="10" s="1"/>
  <c r="AI20" i="34"/>
  <c r="AI50" i="34"/>
  <c r="AI41" i="34"/>
  <c r="E26" i="23"/>
  <c r="E32" i="23" s="1"/>
  <c r="L15" i="31"/>
  <c r="L17" i="31" s="1"/>
  <c r="L15" i="35"/>
  <c r="J103" i="24"/>
  <c r="AO34" i="24"/>
  <c r="AL11" i="32"/>
  <c r="AL103" i="32" s="1"/>
  <c r="AL8" i="31"/>
  <c r="AL8" i="35"/>
  <c r="AL11" i="35" s="1"/>
  <c r="AM103" i="35" s="1"/>
  <c r="X47" i="34"/>
  <c r="X26" i="34"/>
  <c r="AT41" i="23"/>
  <c r="AT23" i="23" s="1"/>
  <c r="D93" i="34"/>
  <c r="BT91" i="34"/>
  <c r="L41" i="19"/>
  <c r="L23" i="19" s="1"/>
  <c r="L50" i="19"/>
  <c r="L20" i="19"/>
  <c r="L32" i="19" s="1"/>
  <c r="U34" i="22"/>
  <c r="AK75" i="31"/>
  <c r="AK75" i="35"/>
  <c r="AL89" i="33"/>
  <c r="AS26" i="23"/>
  <c r="AS32" i="23" s="1"/>
  <c r="AO57" i="35"/>
  <c r="AO57" i="31"/>
  <c r="AB69" i="31"/>
  <c r="BR69" i="31" s="1"/>
  <c r="BR69" i="32"/>
  <c r="AB69" i="35"/>
  <c r="BR69" i="35" s="1"/>
  <c r="AB78" i="35"/>
  <c r="AB78" i="31"/>
  <c r="BR78" i="32"/>
  <c r="M93" i="33"/>
  <c r="AI93" i="23"/>
  <c r="AI58" i="32"/>
  <c r="AI56" i="35"/>
  <c r="AI58" i="35" s="1"/>
  <c r="AI56" i="31"/>
  <c r="AI58" i="31" s="1"/>
  <c r="W51" i="23"/>
  <c r="W21" i="23"/>
  <c r="W33" i="23" s="1"/>
  <c r="R26" i="23"/>
  <c r="BO20" i="25"/>
  <c r="BO41" i="25"/>
  <c r="BO23" i="25" s="1"/>
  <c r="BO50" i="25"/>
  <c r="BO53" i="25" s="1"/>
  <c r="BO60" i="25" s="1"/>
  <c r="BO99" i="25" s="1"/>
  <c r="K97" i="34"/>
  <c r="W71" i="31"/>
  <c r="T53" i="8"/>
  <c r="T60" i="8" s="1"/>
  <c r="T99" i="8" s="1"/>
  <c r="T23" i="8"/>
  <c r="T35" i="8" s="1"/>
  <c r="AJ72" i="35"/>
  <c r="BS45" i="33"/>
  <c r="P27" i="33"/>
  <c r="BO40" i="23"/>
  <c r="BO22" i="23" s="1"/>
  <c r="AN52" i="23"/>
  <c r="BQ40" i="23"/>
  <c r="U23" i="8"/>
  <c r="U35" i="8" s="1"/>
  <c r="U53" i="8"/>
  <c r="U60" i="8" s="1"/>
  <c r="U99" i="8" s="1"/>
  <c r="AN52" i="34"/>
  <c r="BQ40" i="34"/>
  <c r="BW16" i="19"/>
  <c r="BO22" i="19" s="1"/>
  <c r="BO16" i="19"/>
  <c r="BO17" i="19" s="1"/>
  <c r="BQ16" i="19"/>
  <c r="BY16" i="19"/>
  <c r="Z67" i="35"/>
  <c r="Z67" i="31"/>
  <c r="H40" i="31"/>
  <c r="H22" i="32"/>
  <c r="H34" i="32" s="1"/>
  <c r="H52" i="32"/>
  <c r="BR16" i="23"/>
  <c r="BZ16" i="23"/>
  <c r="AG28" i="23"/>
  <c r="AF58" i="33"/>
  <c r="AM97" i="34"/>
  <c r="W52" i="33"/>
  <c r="W22" i="33"/>
  <c r="W34" i="33" s="1"/>
  <c r="G41" i="23"/>
  <c r="G23" i="23" s="1"/>
  <c r="AS29" i="22"/>
  <c r="AS35" i="22" s="1"/>
  <c r="AM17" i="23"/>
  <c r="AP27" i="23"/>
  <c r="AP33" i="23" s="1"/>
  <c r="AS103" i="22"/>
  <c r="S51" i="34"/>
  <c r="AW66" i="35"/>
  <c r="AW66" i="31"/>
  <c r="AV52" i="34"/>
  <c r="AV22" i="34"/>
  <c r="AP71" i="35"/>
  <c r="AP71" i="31"/>
  <c r="N97" i="33"/>
  <c r="P97" i="34"/>
  <c r="BS95" i="34"/>
  <c r="BS97" i="34" s="1"/>
  <c r="AA88" i="31"/>
  <c r="AA88" i="35"/>
  <c r="AE53" i="21"/>
  <c r="AE60" i="21" s="1"/>
  <c r="AE99" i="21" s="1"/>
  <c r="AE23" i="21"/>
  <c r="AA34" i="22"/>
  <c r="F57" i="35"/>
  <c r="F58" i="35" s="1"/>
  <c r="P103" i="33"/>
  <c r="AD83" i="34"/>
  <c r="BT87" i="19"/>
  <c r="AF27" i="32"/>
  <c r="AF33" i="32" s="1"/>
  <c r="AF15" i="35"/>
  <c r="AF17" i="35" s="1"/>
  <c r="M21" i="34"/>
  <c r="M33" i="34" s="1"/>
  <c r="M51" i="34"/>
  <c r="AP17" i="32"/>
  <c r="BR73" i="10"/>
  <c r="AR74" i="31"/>
  <c r="AR74" i="35"/>
  <c r="AU83" i="34"/>
  <c r="AT11" i="34"/>
  <c r="Q76" i="35"/>
  <c r="W72" i="35"/>
  <c r="N41" i="23"/>
  <c r="N20" i="23"/>
  <c r="N32" i="23" s="1"/>
  <c r="BQ15" i="19"/>
  <c r="BY15" i="19"/>
  <c r="BR72" i="32"/>
  <c r="AB72" i="35"/>
  <c r="AD81" i="31"/>
  <c r="AD81" i="35"/>
  <c r="AS89" i="34"/>
  <c r="BQ78" i="19"/>
  <c r="AW52" i="34"/>
  <c r="AW22" i="34"/>
  <c r="AW34" i="34" s="1"/>
  <c r="W69" i="35"/>
  <c r="W69" i="31"/>
  <c r="AD51" i="10"/>
  <c r="AD21" i="10"/>
  <c r="AD33" i="10" s="1"/>
  <c r="AQ28" i="23"/>
  <c r="AQ34" i="23" s="1"/>
  <c r="F15" i="31"/>
  <c r="F15" i="35"/>
  <c r="F21" i="35" s="1"/>
  <c r="BR11" i="20"/>
  <c r="Z92" i="35"/>
  <c r="Z93" i="35" s="1"/>
  <c r="Z92" i="31"/>
  <c r="BO45" i="33"/>
  <c r="BO51" i="33" s="1"/>
  <c r="BQ45" i="33"/>
  <c r="AX103" i="8"/>
  <c r="AB28" i="32"/>
  <c r="AB46" i="31"/>
  <c r="BR46" i="32"/>
  <c r="AB46" i="35"/>
  <c r="AK14" i="35"/>
  <c r="AK14" i="31"/>
  <c r="AG70" i="35"/>
  <c r="AG70" i="31"/>
  <c r="X103" i="20"/>
  <c r="AU52" i="23"/>
  <c r="AF78" i="35"/>
  <c r="AF78" i="31"/>
  <c r="AO96" i="31"/>
  <c r="AO96" i="35"/>
  <c r="K27" i="10"/>
  <c r="K33" i="10" s="1"/>
  <c r="BS14" i="19"/>
  <c r="CA14" i="19"/>
  <c r="AV76" i="35"/>
  <c r="AN57" i="31"/>
  <c r="BQ57" i="32"/>
  <c r="BO57" i="32"/>
  <c r="AK50" i="32"/>
  <c r="AK38" i="31"/>
  <c r="AK38" i="35"/>
  <c r="AK20" i="32"/>
  <c r="AK41" i="32"/>
  <c r="AK23" i="32" s="1"/>
  <c r="BQ56" i="34"/>
  <c r="AN58" i="34"/>
  <c r="AG50" i="33"/>
  <c r="BR70" i="34"/>
  <c r="F87" i="31"/>
  <c r="F87" i="35"/>
  <c r="AE34" i="20"/>
  <c r="AS67" i="35"/>
  <c r="AS67" i="31"/>
  <c r="Y82" i="35"/>
  <c r="Y82" i="31"/>
  <c r="Y14" i="31"/>
  <c r="Y26" i="31" s="1"/>
  <c r="BR75" i="34"/>
  <c r="L22" i="33"/>
  <c r="L52" i="33"/>
  <c r="L87" i="35"/>
  <c r="L87" i="31"/>
  <c r="L89" i="31" s="1"/>
  <c r="O89" i="19"/>
  <c r="L21" i="10"/>
  <c r="L33" i="10" s="1"/>
  <c r="AG46" i="35"/>
  <c r="AT96" i="31"/>
  <c r="AT97" i="31" s="1"/>
  <c r="AT96" i="35"/>
  <c r="AT97" i="35" s="1"/>
  <c r="AT98" i="35" s="1"/>
  <c r="BS45" i="19"/>
  <c r="S64" i="35"/>
  <c r="S64" i="31"/>
  <c r="AO63" i="31"/>
  <c r="BT38" i="34"/>
  <c r="AU16" i="35"/>
  <c r="AU16" i="31"/>
  <c r="Z103" i="22"/>
  <c r="AM53" i="9"/>
  <c r="AM60" i="9" s="1"/>
  <c r="AM99" i="9" s="1"/>
  <c r="AH66" i="31"/>
  <c r="AH66" i="35"/>
  <c r="L74" i="35"/>
  <c r="L74" i="31"/>
  <c r="AP47" i="33"/>
  <c r="AS87" i="31"/>
  <c r="AS87" i="35"/>
  <c r="AP33" i="21"/>
  <c r="BS73" i="33"/>
  <c r="K17" i="34"/>
  <c r="AL51" i="33"/>
  <c r="BT63" i="33"/>
  <c r="AT21" i="19"/>
  <c r="AT33" i="19" s="1"/>
  <c r="AT51" i="19"/>
  <c r="AR21" i="23"/>
  <c r="AS72" i="31"/>
  <c r="AJ68" i="35"/>
  <c r="AJ68" i="31"/>
  <c r="AK67" i="31"/>
  <c r="AK67" i="35"/>
  <c r="W23" i="9"/>
  <c r="J17" i="19"/>
  <c r="AC72" i="31"/>
  <c r="AB64" i="31"/>
  <c r="AB64" i="35"/>
  <c r="BR64" i="32"/>
  <c r="BW14" i="34"/>
  <c r="BO26" i="34" s="1"/>
  <c r="BO14" i="34"/>
  <c r="BQ14" i="34"/>
  <c r="BY14" i="34"/>
  <c r="AH83" i="10"/>
  <c r="AY11" i="32"/>
  <c r="AT9" i="35"/>
  <c r="AT9" i="31"/>
  <c r="Z96" i="31"/>
  <c r="Z97" i="31" s="1"/>
  <c r="Z96" i="35"/>
  <c r="Z97" i="35" s="1"/>
  <c r="BS11" i="20"/>
  <c r="AY64" i="35"/>
  <c r="AY64" i="31"/>
  <c r="AU40" i="31"/>
  <c r="AU40" i="35"/>
  <c r="AU22" i="32"/>
  <c r="AU52" i="32"/>
  <c r="O29" i="1"/>
  <c r="O35" i="1" s="1"/>
  <c r="AE69" i="35"/>
  <c r="AE69" i="31"/>
  <c r="H22" i="19"/>
  <c r="H34" i="19" s="1"/>
  <c r="AI21" i="33"/>
  <c r="AI33" i="33" s="1"/>
  <c r="AI51" i="33"/>
  <c r="AX26" i="33"/>
  <c r="AX32" i="33" s="1"/>
  <c r="BT72" i="10"/>
  <c r="F16" i="35"/>
  <c r="F16" i="31"/>
  <c r="O26" i="33"/>
  <c r="O32" i="33" s="1"/>
  <c r="O47" i="33"/>
  <c r="O53" i="33" s="1"/>
  <c r="O60" i="33" s="1"/>
  <c r="AW89" i="32"/>
  <c r="AW86" i="35"/>
  <c r="AW86" i="31"/>
  <c r="I11" i="32"/>
  <c r="J103" i="32" s="1"/>
  <c r="BS66" i="10"/>
  <c r="S93" i="32"/>
  <c r="BQ87" i="34"/>
  <c r="BO87" i="34"/>
  <c r="S17" i="32"/>
  <c r="S23" i="32" s="1"/>
  <c r="S15" i="31"/>
  <c r="S21" i="31" s="1"/>
  <c r="BO38" i="34"/>
  <c r="BO50" i="34" s="1"/>
  <c r="AN41" i="34"/>
  <c r="AN53" i="34" s="1"/>
  <c r="AN60" i="34" s="1"/>
  <c r="AN20" i="34"/>
  <c r="AN32" i="34" s="1"/>
  <c r="AN50" i="34"/>
  <c r="BQ38" i="34"/>
  <c r="Z50" i="33"/>
  <c r="Z41" i="33"/>
  <c r="R95" i="35"/>
  <c r="R97" i="35" s="1"/>
  <c r="R95" i="31"/>
  <c r="BS95" i="31" s="1"/>
  <c r="R97" i="32"/>
  <c r="K80" i="35"/>
  <c r="K80" i="31"/>
  <c r="D44" i="31"/>
  <c r="BT44" i="34"/>
  <c r="BT47" i="34" s="1"/>
  <c r="P26" i="34"/>
  <c r="P47" i="34"/>
  <c r="BS44" i="34"/>
  <c r="AX52" i="34"/>
  <c r="AX22" i="34"/>
  <c r="BT71" i="33"/>
  <c r="AQ77" i="35"/>
  <c r="AQ77" i="31"/>
  <c r="AX58" i="19"/>
  <c r="AJ11" i="32"/>
  <c r="AJ103" i="32" s="1"/>
  <c r="AJ8" i="31"/>
  <c r="AH52" i="34"/>
  <c r="AH22" i="34"/>
  <c r="BZ16" i="32"/>
  <c r="AB16" i="31"/>
  <c r="BR16" i="32"/>
  <c r="AG32" i="22"/>
  <c r="BT95" i="33"/>
  <c r="BT97" i="33" s="1"/>
  <c r="T57" i="31"/>
  <c r="T57" i="35"/>
  <c r="BR67" i="34"/>
  <c r="H87" i="35"/>
  <c r="H87" i="31"/>
  <c r="AW22" i="33"/>
  <c r="O41" i="32"/>
  <c r="O38" i="35"/>
  <c r="O20" i="32"/>
  <c r="O32" i="32" s="1"/>
  <c r="O50" i="32"/>
  <c r="P44" i="35"/>
  <c r="P44" i="31"/>
  <c r="P47" i="32"/>
  <c r="P26" i="32"/>
  <c r="BS44" i="32"/>
  <c r="AL50" i="33"/>
  <c r="AL41" i="33"/>
  <c r="AL20" i="33"/>
  <c r="AL32" i="33" s="1"/>
  <c r="AR50" i="32"/>
  <c r="AR20" i="32"/>
  <c r="AR38" i="31"/>
  <c r="AR38" i="35"/>
  <c r="AR41" i="32"/>
  <c r="AG52" i="32"/>
  <c r="BT11" i="9"/>
  <c r="AD93" i="34"/>
  <c r="O56" i="31"/>
  <c r="O58" i="31" s="1"/>
  <c r="BW17" i="22"/>
  <c r="BO23" i="22" s="1"/>
  <c r="AD14" i="31"/>
  <c r="AD14" i="35"/>
  <c r="AD26" i="35" s="1"/>
  <c r="AD17" i="32"/>
  <c r="AD29" i="32" s="1"/>
  <c r="AU20" i="10"/>
  <c r="AU32" i="10" s="1"/>
  <c r="AU41" i="10"/>
  <c r="AU23" i="10" s="1"/>
  <c r="BR103" i="8"/>
  <c r="AB103" i="8"/>
  <c r="BS8" i="33"/>
  <c r="BS11" i="33" s="1"/>
  <c r="R11" i="33"/>
  <c r="AL15" i="35"/>
  <c r="AL17" i="35" s="1"/>
  <c r="AL15" i="31"/>
  <c r="AL27" i="31" s="1"/>
  <c r="AJ97" i="10"/>
  <c r="BS82" i="33"/>
  <c r="AQ79" i="31"/>
  <c r="G89" i="32"/>
  <c r="AQ33" i="1"/>
  <c r="AM72" i="31"/>
  <c r="AM72" i="35"/>
  <c r="AV11" i="34"/>
  <c r="AW96" i="31"/>
  <c r="AW97" i="31" s="1"/>
  <c r="AW96" i="35"/>
  <c r="AW97" i="35" s="1"/>
  <c r="AW98" i="35" s="1"/>
  <c r="U58" i="34"/>
  <c r="U60" i="34" s="1"/>
  <c r="Z8" i="35"/>
  <c r="Z11" i="35" s="1"/>
  <c r="Z8" i="31"/>
  <c r="Z11" i="31" s="1"/>
  <c r="Z11" i="32"/>
  <c r="BS69" i="19"/>
  <c r="X64" i="35"/>
  <c r="X64" i="31"/>
  <c r="AU72" i="31"/>
  <c r="AU69" i="35"/>
  <c r="AU69" i="31"/>
  <c r="BT45" i="32"/>
  <c r="BT27" i="32" s="1"/>
  <c r="D27" i="32"/>
  <c r="AU11" i="10"/>
  <c r="AR15" i="31"/>
  <c r="AR15" i="35"/>
  <c r="AD21" i="33"/>
  <c r="AD51" i="33"/>
  <c r="L81" i="35"/>
  <c r="L81" i="31"/>
  <c r="BR40" i="34"/>
  <c r="AB52" i="34"/>
  <c r="V79" i="31"/>
  <c r="N58" i="10"/>
  <c r="M74" i="31"/>
  <c r="M74" i="35"/>
  <c r="R33" i="25"/>
  <c r="AC34" i="22"/>
  <c r="AF22" i="34"/>
  <c r="AF34" i="34" s="1"/>
  <c r="I78" i="31"/>
  <c r="I78" i="35"/>
  <c r="BO26" i="9"/>
  <c r="AJ83" i="19"/>
  <c r="Q72" i="35"/>
  <c r="BS72" i="35" s="1"/>
  <c r="Q72" i="31"/>
  <c r="AY103" i="20"/>
  <c r="BS38" i="10"/>
  <c r="BQ57" i="19"/>
  <c r="J97" i="32"/>
  <c r="M29" i="20"/>
  <c r="AL79" i="35"/>
  <c r="Q47" i="19"/>
  <c r="Q26" i="19"/>
  <c r="H51" i="32"/>
  <c r="H39" i="35"/>
  <c r="H51" i="35" s="1"/>
  <c r="H21" i="32"/>
  <c r="H33" i="32" s="1"/>
  <c r="H39" i="31"/>
  <c r="H51" i="31" s="1"/>
  <c r="O89" i="33"/>
  <c r="AS11" i="10"/>
  <c r="AT103" i="10" s="1"/>
  <c r="H63" i="31"/>
  <c r="H63" i="35"/>
  <c r="AF103" i="9"/>
  <c r="BT88" i="10"/>
  <c r="AS69" i="35"/>
  <c r="AW50" i="33"/>
  <c r="BO76" i="32"/>
  <c r="BQ76" i="32"/>
  <c r="H16" i="35"/>
  <c r="H22" i="35" s="1"/>
  <c r="H16" i="31"/>
  <c r="H28" i="31" s="1"/>
  <c r="AW23" i="20"/>
  <c r="AW35" i="20" s="1"/>
  <c r="D57" i="35"/>
  <c r="BT57" i="35" s="1"/>
  <c r="D57" i="31"/>
  <c r="BT57" i="32"/>
  <c r="BQ11" i="20"/>
  <c r="N51" i="34"/>
  <c r="W88" i="35"/>
  <c r="W88" i="31"/>
  <c r="Z47" i="32"/>
  <c r="Z44" i="35"/>
  <c r="Z44" i="31"/>
  <c r="Z26" i="32"/>
  <c r="Z32" i="32" s="1"/>
  <c r="M78" i="35"/>
  <c r="M78" i="31"/>
  <c r="R88" i="31"/>
  <c r="U89" i="34"/>
  <c r="AF28" i="19"/>
  <c r="AF34" i="19" s="1"/>
  <c r="BQ39" i="10"/>
  <c r="G79" i="31"/>
  <c r="G79" i="35"/>
  <c r="BR77" i="33"/>
  <c r="I74" i="31"/>
  <c r="I74" i="35"/>
  <c r="AC22" i="34"/>
  <c r="AC52" i="34"/>
  <c r="AA26" i="32"/>
  <c r="AA44" i="35"/>
  <c r="AA47" i="32"/>
  <c r="AA29" i="32" s="1"/>
  <c r="AA44" i="31"/>
  <c r="AA47" i="31" s="1"/>
  <c r="AR66" i="31"/>
  <c r="K33" i="8"/>
  <c r="S26" i="33"/>
  <c r="S47" i="33"/>
  <c r="K82" i="31"/>
  <c r="K82" i="35"/>
  <c r="AR52" i="23"/>
  <c r="X34" i="1"/>
  <c r="AN77" i="31"/>
  <c r="BO77" i="31" s="1"/>
  <c r="BQ77" i="32"/>
  <c r="L23" i="1"/>
  <c r="L35" i="1" s="1"/>
  <c r="L53" i="1"/>
  <c r="L60" i="1" s="1"/>
  <c r="L99" i="1" s="1"/>
  <c r="AI83" i="34"/>
  <c r="BR77" i="10"/>
  <c r="D33" i="1"/>
  <c r="AE50" i="33"/>
  <c r="AM45" i="31"/>
  <c r="AM47" i="31" s="1"/>
  <c r="AM45" i="35"/>
  <c r="AM47" i="35" s="1"/>
  <c r="AM27" i="32"/>
  <c r="U75" i="35"/>
  <c r="U75" i="31"/>
  <c r="AE32" i="20"/>
  <c r="AI75" i="35"/>
  <c r="AI75" i="31"/>
  <c r="AT46" i="35"/>
  <c r="AT28" i="32"/>
  <c r="AT46" i="31"/>
  <c r="AT28" i="31" s="1"/>
  <c r="AY81" i="31"/>
  <c r="AY81" i="35"/>
  <c r="U44" i="35"/>
  <c r="U47" i="32"/>
  <c r="U29" i="32" s="1"/>
  <c r="U44" i="31"/>
  <c r="U26" i="31" s="1"/>
  <c r="CA15" i="33"/>
  <c r="BS15" i="33"/>
  <c r="F64" i="35"/>
  <c r="F64" i="31"/>
  <c r="AR52" i="10"/>
  <c r="AR22" i="10"/>
  <c r="AR34" i="10" s="1"/>
  <c r="BS82" i="23"/>
  <c r="M52" i="32"/>
  <c r="M40" i="31"/>
  <c r="M52" i="31" s="1"/>
  <c r="M22" i="32"/>
  <c r="M34" i="32" s="1"/>
  <c r="AY63" i="35"/>
  <c r="AY63" i="31"/>
  <c r="AH11" i="34"/>
  <c r="K69" i="35"/>
  <c r="K69" i="31"/>
  <c r="Q11" i="33"/>
  <c r="Q64" i="35"/>
  <c r="Q64" i="31"/>
  <c r="R79" i="35"/>
  <c r="BS79" i="35" s="1"/>
  <c r="R79" i="31"/>
  <c r="AD77" i="35"/>
  <c r="AD77" i="31"/>
  <c r="AF53" i="20"/>
  <c r="AF60" i="20" s="1"/>
  <c r="AF99" i="20" s="1"/>
  <c r="BS78" i="10"/>
  <c r="BT78" i="32"/>
  <c r="AF47" i="33"/>
  <c r="T93" i="10"/>
  <c r="V34" i="21"/>
  <c r="AJ92" i="35"/>
  <c r="AJ93" i="35" s="1"/>
  <c r="Q33" i="21"/>
  <c r="L28" i="32"/>
  <c r="L16" i="35"/>
  <c r="L22" i="35" s="1"/>
  <c r="BS73" i="34"/>
  <c r="AX75" i="31"/>
  <c r="I10" i="35"/>
  <c r="AK66" i="35"/>
  <c r="F26" i="33"/>
  <c r="AC28" i="34"/>
  <c r="AW34" i="22"/>
  <c r="BO57" i="34"/>
  <c r="BO58" i="34" s="1"/>
  <c r="BQ57" i="34"/>
  <c r="AT11" i="33"/>
  <c r="AO50" i="34"/>
  <c r="AO20" i="34"/>
  <c r="AO41" i="34"/>
  <c r="AO23" i="34" s="1"/>
  <c r="M69" i="35"/>
  <c r="M69" i="31"/>
  <c r="P33" i="9"/>
  <c r="AK89" i="19"/>
  <c r="AU41" i="34"/>
  <c r="AU23" i="34" s="1"/>
  <c r="AA81" i="35"/>
  <c r="AM15" i="35"/>
  <c r="AM21" i="35" s="1"/>
  <c r="AM15" i="31"/>
  <c r="AL74" i="35"/>
  <c r="AL74" i="31"/>
  <c r="AN11" i="34"/>
  <c r="Q83" i="19"/>
  <c r="BS70" i="10"/>
  <c r="U46" i="31"/>
  <c r="U46" i="35"/>
  <c r="U28" i="32"/>
  <c r="Q9" i="35"/>
  <c r="Q9" i="31"/>
  <c r="BQ79" i="33"/>
  <c r="BO79" i="33"/>
  <c r="AY27" i="32"/>
  <c r="AI28" i="34"/>
  <c r="E22" i="34"/>
  <c r="AR17" i="10"/>
  <c r="G22" i="19"/>
  <c r="G34" i="19" s="1"/>
  <c r="G52" i="19"/>
  <c r="O67" i="35"/>
  <c r="O67" i="31"/>
  <c r="Z33" i="22"/>
  <c r="O22" i="33"/>
  <c r="O34" i="33" s="1"/>
  <c r="AS63" i="35"/>
  <c r="AS63" i="31"/>
  <c r="K28" i="10"/>
  <c r="AX82" i="35"/>
  <c r="D21" i="34"/>
  <c r="BT39" i="34"/>
  <c r="S27" i="10"/>
  <c r="S33" i="10" s="1"/>
  <c r="AR39" i="31"/>
  <c r="AR39" i="35"/>
  <c r="AR51" i="32"/>
  <c r="AR21" i="32"/>
  <c r="AR33" i="32" s="1"/>
  <c r="BS64" i="19"/>
  <c r="AV28" i="34"/>
  <c r="AR29" i="8"/>
  <c r="AR35" i="8" s="1"/>
  <c r="P17" i="34"/>
  <c r="CA14" i="34"/>
  <c r="BS14" i="34"/>
  <c r="BS17" i="34" s="1"/>
  <c r="AN51" i="34"/>
  <c r="AN21" i="34"/>
  <c r="BO39" i="34"/>
  <c r="BO51" i="34" s="1"/>
  <c r="BQ39" i="34"/>
  <c r="AW89" i="34"/>
  <c r="F27" i="32"/>
  <c r="F33" i="32" s="1"/>
  <c r="BT73" i="32"/>
  <c r="D73" i="35"/>
  <c r="D73" i="31"/>
  <c r="K72" i="35"/>
  <c r="K72" i="31"/>
  <c r="BR80" i="34"/>
  <c r="AL20" i="19"/>
  <c r="BT80" i="34"/>
  <c r="AU44" i="31"/>
  <c r="AU26" i="32"/>
  <c r="AU47" i="32"/>
  <c r="AU29" i="32" s="1"/>
  <c r="AU44" i="35"/>
  <c r="D86" i="31"/>
  <c r="D86" i="35"/>
  <c r="D89" i="32"/>
  <c r="BT86" i="32"/>
  <c r="J77" i="35"/>
  <c r="AR9" i="31"/>
  <c r="AR11" i="31" s="1"/>
  <c r="AR9" i="35"/>
  <c r="AR11" i="35" s="1"/>
  <c r="AG83" i="34"/>
  <c r="AW28" i="10"/>
  <c r="AQ103" i="20"/>
  <c r="J27" i="19"/>
  <c r="AG81" i="35"/>
  <c r="AG81" i="31"/>
  <c r="AM58" i="32"/>
  <c r="AM56" i="31"/>
  <c r="AM56" i="35"/>
  <c r="AV50" i="33"/>
  <c r="AV41" i="33"/>
  <c r="AK29" i="8"/>
  <c r="N76" i="31"/>
  <c r="F103" i="1"/>
  <c r="AD89" i="10"/>
  <c r="AW67" i="35"/>
  <c r="AW67" i="31"/>
  <c r="BQ40" i="33"/>
  <c r="BO40" i="33"/>
  <c r="AN22" i="33"/>
  <c r="AN34" i="33" s="1"/>
  <c r="M14" i="35"/>
  <c r="M14" i="31"/>
  <c r="M17" i="32"/>
  <c r="M29" i="32" s="1"/>
  <c r="AG17" i="34"/>
  <c r="AG29" i="34" s="1"/>
  <c r="J81" i="31"/>
  <c r="J81" i="35"/>
  <c r="J21" i="34"/>
  <c r="J72" i="35"/>
  <c r="J72" i="31"/>
  <c r="AH75" i="31"/>
  <c r="AH75" i="35"/>
  <c r="AH17" i="33"/>
  <c r="AH29" i="33" s="1"/>
  <c r="AW47" i="32"/>
  <c r="AW26" i="32"/>
  <c r="AT58" i="34"/>
  <c r="AK34" i="19"/>
  <c r="Y21" i="35"/>
  <c r="AD34" i="33"/>
  <c r="AQ29" i="10"/>
  <c r="AP23" i="32"/>
  <c r="AJ26" i="35"/>
  <c r="AQ11" i="31"/>
  <c r="AK32" i="19"/>
  <c r="N89" i="35"/>
  <c r="AC33" i="10"/>
  <c r="AU34" i="10"/>
  <c r="AQ33" i="34"/>
  <c r="AN35" i="24"/>
  <c r="BO73" i="35"/>
  <c r="N23" i="19"/>
  <c r="M29" i="33"/>
  <c r="P34" i="34"/>
  <c r="Q35" i="22"/>
  <c r="I103" i="23"/>
  <c r="T11" i="31"/>
  <c r="AV28" i="31"/>
  <c r="P34" i="19"/>
  <c r="Q33" i="32"/>
  <c r="L32" i="33"/>
  <c r="I58" i="31"/>
  <c r="AH32" i="19"/>
  <c r="AM32" i="10"/>
  <c r="Z35" i="29"/>
  <c r="R35" i="9"/>
  <c r="AT32" i="32"/>
  <c r="D11" i="35"/>
  <c r="AS53" i="23"/>
  <c r="AS60" i="23" s="1"/>
  <c r="AS99" i="23" s="1"/>
  <c r="AY58" i="35"/>
  <c r="AL103" i="27"/>
  <c r="Q35" i="28"/>
  <c r="AP34" i="27"/>
  <c r="AC35" i="24"/>
  <c r="AQ53" i="27"/>
  <c r="AC34" i="10"/>
  <c r="H58" i="31"/>
  <c r="T53" i="30"/>
  <c r="T60" i="30" s="1"/>
  <c r="T99" i="30" s="1"/>
  <c r="T29" i="30"/>
  <c r="T35" i="30" s="1"/>
  <c r="R53" i="29"/>
  <c r="R60" i="29" s="1"/>
  <c r="R99" i="29" s="1"/>
  <c r="R23" i="29"/>
  <c r="R35" i="29" s="1"/>
  <c r="T34" i="30"/>
  <c r="U32" i="30"/>
  <c r="AC29" i="30"/>
  <c r="AB65" i="31"/>
  <c r="BR65" i="32"/>
  <c r="BR77" i="27"/>
  <c r="AO21" i="27"/>
  <c r="AO33" i="27" s="1"/>
  <c r="AO51" i="27"/>
  <c r="AY26" i="23"/>
  <c r="AY17" i="23"/>
  <c r="AI53" i="28"/>
  <c r="AI60" i="28" s="1"/>
  <c r="AI99" i="28" s="1"/>
  <c r="AI23" i="28"/>
  <c r="AI35" i="28" s="1"/>
  <c r="AJ53" i="29"/>
  <c r="AJ60" i="29" s="1"/>
  <c r="AJ99" i="29" s="1"/>
  <c r="AK23" i="28"/>
  <c r="AK35" i="28" s="1"/>
  <c r="AK53" i="28"/>
  <c r="AK60" i="28" s="1"/>
  <c r="AK99" i="28" s="1"/>
  <c r="BO103" i="28"/>
  <c r="AO103" i="28"/>
  <c r="AQ103" i="29"/>
  <c r="AM32" i="28"/>
  <c r="AD93" i="27"/>
  <c r="K89" i="27"/>
  <c r="BR73" i="27"/>
  <c r="G89" i="23"/>
  <c r="F103" i="28"/>
  <c r="BO88" i="27"/>
  <c r="BO89" i="27" s="1"/>
  <c r="BQ88" i="27"/>
  <c r="AD103" i="29"/>
  <c r="BQ44" i="27"/>
  <c r="AG50" i="23"/>
  <c r="AG47" i="23"/>
  <c r="AG29" i="23" s="1"/>
  <c r="BQ82" i="27"/>
  <c r="AM93" i="27"/>
  <c r="AE103" i="26"/>
  <c r="AF103" i="26"/>
  <c r="AQ58" i="27"/>
  <c r="AO58" i="27"/>
  <c r="AD29" i="29"/>
  <c r="AL33" i="26"/>
  <c r="AX93" i="27"/>
  <c r="R27" i="27"/>
  <c r="R33" i="27" s="1"/>
  <c r="BO71" i="27"/>
  <c r="BQ71" i="27"/>
  <c r="D93" i="23"/>
  <c r="BT91" i="23"/>
  <c r="BT93" i="23" s="1"/>
  <c r="BR66" i="27"/>
  <c r="Y99" i="22"/>
  <c r="AV53" i="29"/>
  <c r="AV60" i="29" s="1"/>
  <c r="AV99" i="29" s="1"/>
  <c r="AR22" i="27"/>
  <c r="AR34" i="27" s="1"/>
  <c r="D51" i="23"/>
  <c r="BT39" i="23"/>
  <c r="Q53" i="26"/>
  <c r="Q60" i="26" s="1"/>
  <c r="Q99" i="26" s="1"/>
  <c r="AQ50" i="27"/>
  <c r="AA47" i="23"/>
  <c r="AA53" i="23" s="1"/>
  <c r="AA60" i="23" s="1"/>
  <c r="AA28" i="23"/>
  <c r="BR44" i="27"/>
  <c r="AQ33" i="25"/>
  <c r="BW17" i="26"/>
  <c r="BO29" i="26" s="1"/>
  <c r="J53" i="25"/>
  <c r="J60" i="25" s="1"/>
  <c r="J99" i="25" s="1"/>
  <c r="J29" i="25"/>
  <c r="J35" i="25" s="1"/>
  <c r="BT44" i="27"/>
  <c r="AR33" i="23"/>
  <c r="X17" i="23"/>
  <c r="X29" i="23" s="1"/>
  <c r="BO75" i="23"/>
  <c r="BQ75" i="23"/>
  <c r="O99" i="24"/>
  <c r="U22" i="19"/>
  <c r="U34" i="19" s="1"/>
  <c r="U52" i="19"/>
  <c r="BO20" i="24"/>
  <c r="BO41" i="24"/>
  <c r="BO50" i="24"/>
  <c r="BO53" i="24" s="1"/>
  <c r="BO60" i="24" s="1"/>
  <c r="AT27" i="27"/>
  <c r="K97" i="23"/>
  <c r="AT34" i="25"/>
  <c r="S22" i="27"/>
  <c r="S34" i="27" s="1"/>
  <c r="AT89" i="23"/>
  <c r="AV32" i="26"/>
  <c r="BS76" i="23"/>
  <c r="BO27" i="22"/>
  <c r="BR95" i="23"/>
  <c r="BR97" i="23" s="1"/>
  <c r="AE47" i="23"/>
  <c r="AE29" i="23" s="1"/>
  <c r="AE26" i="23"/>
  <c r="AE32" i="23" s="1"/>
  <c r="AW32" i="29"/>
  <c r="AB53" i="24"/>
  <c r="AB60" i="24" s="1"/>
  <c r="AB99" i="24" s="1"/>
  <c r="AB23" i="24"/>
  <c r="AB35" i="24" s="1"/>
  <c r="Y52" i="27"/>
  <c r="AU50" i="23"/>
  <c r="AU41" i="23"/>
  <c r="AU53" i="23" s="1"/>
  <c r="G66" i="35"/>
  <c r="G66" i="31"/>
  <c r="AW51" i="27"/>
  <c r="BS70" i="19"/>
  <c r="Y58" i="23"/>
  <c r="K103" i="22"/>
  <c r="AB58" i="23"/>
  <c r="BR56" i="23"/>
  <c r="BR58" i="23" s="1"/>
  <c r="P83" i="34"/>
  <c r="BS65" i="34"/>
  <c r="AU93" i="19"/>
  <c r="BQ86" i="23"/>
  <c r="BQ69" i="27"/>
  <c r="S89" i="23"/>
  <c r="Y29" i="21"/>
  <c r="Y35" i="21" s="1"/>
  <c r="AW29" i="26"/>
  <c r="F53" i="28"/>
  <c r="F60" i="28" s="1"/>
  <c r="F99" i="28" s="1"/>
  <c r="W32" i="21"/>
  <c r="G32" i="25"/>
  <c r="H58" i="23"/>
  <c r="AH97" i="27"/>
  <c r="AN47" i="32"/>
  <c r="AN29" i="32" s="1"/>
  <c r="AN44" i="35"/>
  <c r="BO44" i="32"/>
  <c r="AN44" i="31"/>
  <c r="BQ44" i="32"/>
  <c r="AA79" i="31"/>
  <c r="AA79" i="35"/>
  <c r="AC23" i="22"/>
  <c r="AC35" i="22" s="1"/>
  <c r="AC53" i="22"/>
  <c r="AC60" i="22" s="1"/>
  <c r="AC99" i="22" s="1"/>
  <c r="AM41" i="23"/>
  <c r="AM23" i="23" s="1"/>
  <c r="AM50" i="23"/>
  <c r="AM20" i="23"/>
  <c r="AM32" i="23" s="1"/>
  <c r="AL103" i="24"/>
  <c r="AA17" i="23"/>
  <c r="AJ35" i="24"/>
  <c r="BS72" i="23"/>
  <c r="BS67" i="23"/>
  <c r="BT73" i="23"/>
  <c r="AN97" i="23"/>
  <c r="BQ95" i="23"/>
  <c r="BQ97" i="23" s="1"/>
  <c r="AH93" i="23"/>
  <c r="M20" i="34"/>
  <c r="M32" i="34" s="1"/>
  <c r="M50" i="34"/>
  <c r="M41" i="34"/>
  <c r="BQ91" i="19"/>
  <c r="BQ93" i="19" s="1"/>
  <c r="E40" i="31"/>
  <c r="E52" i="32"/>
  <c r="AB93" i="34"/>
  <c r="BR91" i="34"/>
  <c r="BR93" i="34" s="1"/>
  <c r="BR64" i="34"/>
  <c r="BO22" i="20"/>
  <c r="BO34" i="20" s="1"/>
  <c r="BO52" i="20"/>
  <c r="M44" i="35"/>
  <c r="M47" i="35" s="1"/>
  <c r="M26" i="32"/>
  <c r="M44" i="31"/>
  <c r="BO66" i="10"/>
  <c r="BQ66" i="10"/>
  <c r="BO68" i="23"/>
  <c r="R20" i="34"/>
  <c r="R50" i="34"/>
  <c r="R41" i="34"/>
  <c r="R23" i="34" s="1"/>
  <c r="AN9" i="35"/>
  <c r="AN9" i="31"/>
  <c r="S50" i="23"/>
  <c r="AW58" i="23"/>
  <c r="AN11" i="23"/>
  <c r="Q29" i="29"/>
  <c r="Q35" i="29" s="1"/>
  <c r="E34" i="21"/>
  <c r="BW17" i="1"/>
  <c r="AT27" i="23"/>
  <c r="AT33" i="23" s="1"/>
  <c r="J27" i="23"/>
  <c r="J33" i="23" s="1"/>
  <c r="AC29" i="21"/>
  <c r="Y22" i="32"/>
  <c r="Y34" i="32" s="1"/>
  <c r="AM83" i="34"/>
  <c r="Z33" i="21"/>
  <c r="AC91" i="31"/>
  <c r="AC93" i="32"/>
  <c r="AC91" i="35"/>
  <c r="BR91" i="35" s="1"/>
  <c r="AO52" i="23"/>
  <c r="AO22" i="23"/>
  <c r="AO34" i="23" s="1"/>
  <c r="AL26" i="19"/>
  <c r="AL17" i="19"/>
  <c r="AL23" i="19" s="1"/>
  <c r="BQ11" i="21"/>
  <c r="S81" i="35"/>
  <c r="S81" i="31"/>
  <c r="AK103" i="25"/>
  <c r="BO67" i="19"/>
  <c r="BQ67" i="19"/>
  <c r="AL103" i="1"/>
  <c r="AM103" i="1"/>
  <c r="BO74" i="19"/>
  <c r="BQ74" i="19"/>
  <c r="D17" i="23"/>
  <c r="D23" i="23" s="1"/>
  <c r="BT14" i="23"/>
  <c r="CB14" i="23"/>
  <c r="V39" i="35"/>
  <c r="V51" i="35" s="1"/>
  <c r="P41" i="32"/>
  <c r="P39" i="35"/>
  <c r="P39" i="31"/>
  <c r="BS39" i="32"/>
  <c r="BO73" i="10"/>
  <c r="BQ73" i="10"/>
  <c r="N47" i="23"/>
  <c r="AL82" i="35"/>
  <c r="AL82" i="31"/>
  <c r="G51" i="19"/>
  <c r="G21" i="19"/>
  <c r="G33" i="19" s="1"/>
  <c r="P103" i="20"/>
  <c r="BS103" i="20"/>
  <c r="E71" i="35"/>
  <c r="E71" i="31"/>
  <c r="BT71" i="31" s="1"/>
  <c r="R83" i="34"/>
  <c r="N78" i="31"/>
  <c r="N78" i="35"/>
  <c r="W17" i="34"/>
  <c r="W23" i="34" s="1"/>
  <c r="N50" i="34"/>
  <c r="N41" i="34"/>
  <c r="N23" i="34" s="1"/>
  <c r="U21" i="32"/>
  <c r="U33" i="32" s="1"/>
  <c r="U51" i="32"/>
  <c r="T103" i="26"/>
  <c r="AY29" i="19"/>
  <c r="F46" i="35"/>
  <c r="F46" i="31"/>
  <c r="F28" i="32"/>
  <c r="BT63" i="23"/>
  <c r="AT86" i="35"/>
  <c r="AT86" i="31"/>
  <c r="AT89" i="32"/>
  <c r="G97" i="23"/>
  <c r="BR74" i="19"/>
  <c r="F23" i="8"/>
  <c r="F35" i="8" s="1"/>
  <c r="AH81" i="31"/>
  <c r="V46" i="35"/>
  <c r="V28" i="35" s="1"/>
  <c r="V46" i="31"/>
  <c r="V28" i="31" s="1"/>
  <c r="J50" i="33"/>
  <c r="J41" i="33"/>
  <c r="AI46" i="31"/>
  <c r="AI52" i="31" s="1"/>
  <c r="AI28" i="32"/>
  <c r="AI46" i="35"/>
  <c r="AI28" i="35" s="1"/>
  <c r="R15" i="35"/>
  <c r="R15" i="31"/>
  <c r="AJ69" i="31"/>
  <c r="AJ69" i="35"/>
  <c r="S34" i="21"/>
  <c r="AT87" i="35"/>
  <c r="AT87" i="31"/>
  <c r="BT74" i="19"/>
  <c r="AM26" i="19"/>
  <c r="AM32" i="19" s="1"/>
  <c r="AM47" i="19"/>
  <c r="AM29" i="19" s="1"/>
  <c r="AN89" i="34"/>
  <c r="BQ86" i="34"/>
  <c r="AT53" i="22"/>
  <c r="AT60" i="22" s="1"/>
  <c r="AT99" i="22" s="1"/>
  <c r="BS75" i="34"/>
  <c r="Z47" i="19"/>
  <c r="X97" i="34"/>
  <c r="O10" i="35"/>
  <c r="O10" i="31"/>
  <c r="O95" i="35"/>
  <c r="O97" i="32"/>
  <c r="O95" i="31"/>
  <c r="Q22" i="23"/>
  <c r="Q52" i="23"/>
  <c r="BS88" i="19"/>
  <c r="AC32" i="21"/>
  <c r="BS76" i="32"/>
  <c r="P76" i="35"/>
  <c r="BS76" i="35" s="1"/>
  <c r="P76" i="31"/>
  <c r="J10" i="31"/>
  <c r="J10" i="35"/>
  <c r="AB33" i="25"/>
  <c r="W40" i="35"/>
  <c r="W22" i="35" s="1"/>
  <c r="W40" i="31"/>
  <c r="W52" i="32"/>
  <c r="W22" i="32"/>
  <c r="N74" i="35"/>
  <c r="N74" i="31"/>
  <c r="AC103" i="22"/>
  <c r="Q76" i="31"/>
  <c r="P103" i="8"/>
  <c r="E20" i="34"/>
  <c r="E32" i="34" s="1"/>
  <c r="E41" i="34"/>
  <c r="E50" i="34"/>
  <c r="AI17" i="34"/>
  <c r="AI15" i="31"/>
  <c r="AI15" i="35"/>
  <c r="Z21" i="19"/>
  <c r="Z33" i="19" s="1"/>
  <c r="AS21" i="32"/>
  <c r="AS33" i="32" s="1"/>
  <c r="AS51" i="32"/>
  <c r="AS39" i="35"/>
  <c r="AS51" i="35" s="1"/>
  <c r="AS39" i="31"/>
  <c r="AU83" i="33"/>
  <c r="P14" i="31"/>
  <c r="BS14" i="32"/>
  <c r="CA14" i="32"/>
  <c r="P17" i="32"/>
  <c r="P14" i="35"/>
  <c r="CA14" i="35" s="1"/>
  <c r="AD28" i="19"/>
  <c r="AY32" i="20"/>
  <c r="N23" i="24"/>
  <c r="N35" i="24" s="1"/>
  <c r="Z89" i="19"/>
  <c r="BR72" i="10"/>
  <c r="D26" i="19"/>
  <c r="D47" i="19"/>
  <c r="BT44" i="19"/>
  <c r="AW34" i="21"/>
  <c r="AD51" i="32"/>
  <c r="AD39" i="35"/>
  <c r="AD39" i="31"/>
  <c r="AD21" i="32"/>
  <c r="Q10" i="35"/>
  <c r="AR67" i="35"/>
  <c r="AR67" i="31"/>
  <c r="E88" i="35"/>
  <c r="E89" i="35" s="1"/>
  <c r="E88" i="31"/>
  <c r="AK53" i="24"/>
  <c r="AK60" i="24" s="1"/>
  <c r="AK99" i="24" s="1"/>
  <c r="AK23" i="24"/>
  <c r="AK35" i="24" s="1"/>
  <c r="AC50" i="33"/>
  <c r="AD92" i="35"/>
  <c r="AD92" i="31"/>
  <c r="R78" i="35"/>
  <c r="BS78" i="35" s="1"/>
  <c r="O47" i="34"/>
  <c r="O26" i="34"/>
  <c r="O32" i="34" s="1"/>
  <c r="N33" i="22"/>
  <c r="AG15" i="31"/>
  <c r="AG27" i="31" s="1"/>
  <c r="AG15" i="35"/>
  <c r="AG27" i="35" s="1"/>
  <c r="AR92" i="31"/>
  <c r="AR93" i="31" s="1"/>
  <c r="AR92" i="35"/>
  <c r="AR93" i="35" s="1"/>
  <c r="AR94" i="35" s="1"/>
  <c r="S10" i="35"/>
  <c r="S11" i="35" s="1"/>
  <c r="AT83" i="33"/>
  <c r="AF64" i="31"/>
  <c r="O103" i="8"/>
  <c r="BO83" i="1"/>
  <c r="AB58" i="19"/>
  <c r="BR56" i="19"/>
  <c r="BR58" i="19" s="1"/>
  <c r="V76" i="35"/>
  <c r="V76" i="31"/>
  <c r="AQ80" i="35"/>
  <c r="AQ80" i="31"/>
  <c r="AA52" i="34"/>
  <c r="AA22" i="34"/>
  <c r="AA34" i="34" s="1"/>
  <c r="AO47" i="23"/>
  <c r="AO26" i="23"/>
  <c r="BO57" i="23"/>
  <c r="BQ57" i="23"/>
  <c r="AK93" i="19"/>
  <c r="Q57" i="35"/>
  <c r="BS57" i="35" s="1"/>
  <c r="Q57" i="31"/>
  <c r="Q58" i="31" s="1"/>
  <c r="X11" i="10"/>
  <c r="X103" i="10" s="1"/>
  <c r="E66" i="35"/>
  <c r="BT66" i="35" s="1"/>
  <c r="E66" i="31"/>
  <c r="L21" i="32"/>
  <c r="L51" i="32"/>
  <c r="L39" i="35"/>
  <c r="L39" i="31"/>
  <c r="P97" i="33"/>
  <c r="BS95" i="33"/>
  <c r="BS97" i="33" s="1"/>
  <c r="F58" i="19"/>
  <c r="AA16" i="35"/>
  <c r="AA28" i="35" s="1"/>
  <c r="AA16" i="31"/>
  <c r="AA28" i="31" s="1"/>
  <c r="N81" i="31"/>
  <c r="N81" i="35"/>
  <c r="X79" i="31"/>
  <c r="X79" i="35"/>
  <c r="BR95" i="34"/>
  <c r="BR97" i="34" s="1"/>
  <c r="AW26" i="33"/>
  <c r="AW32" i="33" s="1"/>
  <c r="AW47" i="33"/>
  <c r="J17" i="10"/>
  <c r="J23" i="10" s="1"/>
  <c r="AY89" i="33"/>
  <c r="H17" i="32"/>
  <c r="H14" i="35"/>
  <c r="H14" i="31"/>
  <c r="BR72" i="33"/>
  <c r="AN10" i="35"/>
  <c r="AN10" i="31"/>
  <c r="AX47" i="23"/>
  <c r="AX29" i="23" s="1"/>
  <c r="AA89" i="32"/>
  <c r="AA86" i="35"/>
  <c r="AA86" i="31"/>
  <c r="AC51" i="34"/>
  <c r="AC21" i="34"/>
  <c r="AC33" i="34" s="1"/>
  <c r="AY9" i="31"/>
  <c r="AY11" i="31" s="1"/>
  <c r="AY9" i="35"/>
  <c r="N57" i="31"/>
  <c r="N57" i="35"/>
  <c r="AK73" i="35"/>
  <c r="AK73" i="31"/>
  <c r="AR20" i="33"/>
  <c r="AR50" i="33"/>
  <c r="AR41" i="33"/>
  <c r="BT11" i="20"/>
  <c r="AX89" i="19"/>
  <c r="AQ75" i="35"/>
  <c r="AA38" i="31"/>
  <c r="AA20" i="31" s="1"/>
  <c r="AA38" i="35"/>
  <c r="AA41" i="32"/>
  <c r="AA50" i="32"/>
  <c r="AR29" i="21"/>
  <c r="AR35" i="21" s="1"/>
  <c r="X34" i="8"/>
  <c r="BR76" i="34"/>
  <c r="BR64" i="10"/>
  <c r="AY75" i="31"/>
  <c r="AY75" i="35"/>
  <c r="BW17" i="9"/>
  <c r="AH69" i="35"/>
  <c r="AH69" i="31"/>
  <c r="O26" i="10"/>
  <c r="BT64" i="19"/>
  <c r="AK56" i="35"/>
  <c r="AK56" i="31"/>
  <c r="AK58" i="32"/>
  <c r="AU81" i="31"/>
  <c r="BO71" i="19"/>
  <c r="BQ71" i="19"/>
  <c r="AB9" i="31"/>
  <c r="AB9" i="35"/>
  <c r="Y87" i="35"/>
  <c r="Y87" i="31"/>
  <c r="Y89" i="31" s="1"/>
  <c r="AJ103" i="22"/>
  <c r="AO79" i="35"/>
  <c r="U78" i="31"/>
  <c r="U78" i="35"/>
  <c r="W47" i="32"/>
  <c r="AU79" i="35"/>
  <c r="AU79" i="31"/>
  <c r="I21" i="33"/>
  <c r="I33" i="33" s="1"/>
  <c r="AY44" i="31"/>
  <c r="AY47" i="31" s="1"/>
  <c r="AY44" i="35"/>
  <c r="BW17" i="20"/>
  <c r="BO23" i="20" s="1"/>
  <c r="T92" i="31"/>
  <c r="T93" i="31" s="1"/>
  <c r="T92" i="35"/>
  <c r="T93" i="35" s="1"/>
  <c r="AU52" i="34"/>
  <c r="AU22" i="34"/>
  <c r="AP41" i="33"/>
  <c r="AP53" i="33" s="1"/>
  <c r="AP60" i="33" s="1"/>
  <c r="AP99" i="33" s="1"/>
  <c r="AP20" i="33"/>
  <c r="AP32" i="33" s="1"/>
  <c r="AP50" i="33"/>
  <c r="P56" i="35"/>
  <c r="P58" i="35" s="1"/>
  <c r="P56" i="31"/>
  <c r="P58" i="31" s="1"/>
  <c r="P58" i="32"/>
  <c r="BS56" i="32"/>
  <c r="F22" i="33"/>
  <c r="F34" i="33" s="1"/>
  <c r="F52" i="33"/>
  <c r="M73" i="31"/>
  <c r="M73" i="35"/>
  <c r="Z23" i="8"/>
  <c r="Z35" i="8" s="1"/>
  <c r="P67" i="31"/>
  <c r="BS67" i="32"/>
  <c r="P67" i="35"/>
  <c r="AE28" i="32"/>
  <c r="AV70" i="35"/>
  <c r="AV70" i="31"/>
  <c r="AI96" i="31"/>
  <c r="AI97" i="31" s="1"/>
  <c r="AI96" i="35"/>
  <c r="AI97" i="35" s="1"/>
  <c r="O83" i="33"/>
  <c r="N26" i="33"/>
  <c r="N47" i="33"/>
  <c r="N29" i="33" s="1"/>
  <c r="AP64" i="35"/>
  <c r="AP64" i="31"/>
  <c r="M16" i="35"/>
  <c r="M28" i="35" s="1"/>
  <c r="M16" i="31"/>
  <c r="J82" i="31"/>
  <c r="J82" i="35"/>
  <c r="AK39" i="35"/>
  <c r="AK21" i="35" s="1"/>
  <c r="AK33" i="35" s="1"/>
  <c r="AK39" i="31"/>
  <c r="AK51" i="31" s="1"/>
  <c r="AK21" i="32"/>
  <c r="AK33" i="32" s="1"/>
  <c r="AX34" i="9"/>
  <c r="O77" i="31"/>
  <c r="AI82" i="31"/>
  <c r="AI82" i="35"/>
  <c r="AB35" i="9"/>
  <c r="BR16" i="10"/>
  <c r="BZ16" i="10"/>
  <c r="AB27" i="34"/>
  <c r="AB33" i="34" s="1"/>
  <c r="BR45" i="34"/>
  <c r="P93" i="32"/>
  <c r="P91" i="31"/>
  <c r="P93" i="31" s="1"/>
  <c r="P91" i="35"/>
  <c r="BS91" i="32"/>
  <c r="BS93" i="32" s="1"/>
  <c r="Z80" i="35"/>
  <c r="Z80" i="31"/>
  <c r="N80" i="31"/>
  <c r="BR46" i="33"/>
  <c r="AV81" i="31"/>
  <c r="AV81" i="35"/>
  <c r="H78" i="35"/>
  <c r="AJ22" i="34"/>
  <c r="AJ34" i="34" s="1"/>
  <c r="AJ52" i="34"/>
  <c r="AG10" i="31"/>
  <c r="AG10" i="35"/>
  <c r="P47" i="10"/>
  <c r="P29" i="10" s="1"/>
  <c r="BS44" i="10"/>
  <c r="AF26" i="32"/>
  <c r="AF47" i="32"/>
  <c r="AF29" i="32" s="1"/>
  <c r="AF44" i="31"/>
  <c r="BO69" i="34"/>
  <c r="BQ69" i="34"/>
  <c r="BT76" i="33"/>
  <c r="X39" i="31"/>
  <c r="X51" i="31" s="1"/>
  <c r="X39" i="35"/>
  <c r="X21" i="35" s="1"/>
  <c r="X51" i="32"/>
  <c r="X21" i="32"/>
  <c r="X33" i="32" s="1"/>
  <c r="AH76" i="35"/>
  <c r="I58" i="19"/>
  <c r="BT72" i="34"/>
  <c r="AF34" i="1"/>
  <c r="AC82" i="31"/>
  <c r="AC82" i="35"/>
  <c r="BR82" i="35" s="1"/>
  <c r="E32" i="20"/>
  <c r="G89" i="10"/>
  <c r="AY79" i="35"/>
  <c r="AY79" i="31"/>
  <c r="H23" i="1"/>
  <c r="H35" i="1" s="1"/>
  <c r="Q74" i="35"/>
  <c r="Q74" i="31"/>
  <c r="K63" i="35"/>
  <c r="K63" i="31"/>
  <c r="AD34" i="9"/>
  <c r="AB22" i="19"/>
  <c r="AB34" i="19" s="1"/>
  <c r="AB52" i="19"/>
  <c r="BR40" i="19"/>
  <c r="AQ72" i="35"/>
  <c r="AQ72" i="31"/>
  <c r="AR64" i="35"/>
  <c r="AR64" i="31"/>
  <c r="BT87" i="34"/>
  <c r="BR57" i="10"/>
  <c r="AQ40" i="35"/>
  <c r="AQ22" i="35" s="1"/>
  <c r="AQ40" i="31"/>
  <c r="AQ22" i="32"/>
  <c r="AQ34" i="32" s="1"/>
  <c r="AQ52" i="32"/>
  <c r="S52" i="33"/>
  <c r="S22" i="33"/>
  <c r="H103" i="33"/>
  <c r="U58" i="10"/>
  <c r="AA76" i="35"/>
  <c r="AA76" i="31"/>
  <c r="Y8" i="31"/>
  <c r="Y11" i="31" s="1"/>
  <c r="Y11" i="32"/>
  <c r="Y8" i="35"/>
  <c r="AI66" i="35"/>
  <c r="AI66" i="31"/>
  <c r="P28" i="10"/>
  <c r="BS46" i="10"/>
  <c r="G21" i="10"/>
  <c r="G33" i="10" s="1"/>
  <c r="G51" i="10"/>
  <c r="J46" i="31"/>
  <c r="AC53" i="9"/>
  <c r="AC60" i="9" s="1"/>
  <c r="AC99" i="9" s="1"/>
  <c r="AH28" i="32"/>
  <c r="AR58" i="32"/>
  <c r="BT11" i="8"/>
  <c r="AI41" i="19"/>
  <c r="AI23" i="19" s="1"/>
  <c r="BQ15" i="10"/>
  <c r="BY15" i="10"/>
  <c r="I22" i="10"/>
  <c r="I34" i="10" s="1"/>
  <c r="I52" i="10"/>
  <c r="AA17" i="34"/>
  <c r="BT39" i="19"/>
  <c r="AA15" i="35"/>
  <c r="AA17" i="35" s="1"/>
  <c r="BR45" i="33"/>
  <c r="AT83" i="34"/>
  <c r="G17" i="19"/>
  <c r="AE73" i="31"/>
  <c r="AE73" i="35"/>
  <c r="O70" i="35"/>
  <c r="O70" i="31"/>
  <c r="Q41" i="23"/>
  <c r="Q53" i="23" s="1"/>
  <c r="K47" i="34"/>
  <c r="G29" i="8"/>
  <c r="AK71" i="35"/>
  <c r="S73" i="35"/>
  <c r="S73" i="31"/>
  <c r="AY17" i="32"/>
  <c r="M32" i="20"/>
  <c r="K103" i="9"/>
  <c r="K27" i="34"/>
  <c r="K33" i="34" s="1"/>
  <c r="I38" i="35"/>
  <c r="I38" i="31"/>
  <c r="I41" i="32"/>
  <c r="I50" i="32"/>
  <c r="I20" i="32"/>
  <c r="I32" i="32" s="1"/>
  <c r="L78" i="35"/>
  <c r="AT103" i="1"/>
  <c r="D88" i="31"/>
  <c r="BT88" i="32"/>
  <c r="D88" i="35"/>
  <c r="AU82" i="31"/>
  <c r="AU82" i="35"/>
  <c r="AD82" i="35"/>
  <c r="AD82" i="31"/>
  <c r="AQ41" i="34"/>
  <c r="AQ53" i="34" s="1"/>
  <c r="AQ50" i="34"/>
  <c r="AQ20" i="34"/>
  <c r="AQ32" i="34" s="1"/>
  <c r="AS47" i="34"/>
  <c r="V89" i="10"/>
  <c r="AQ73" i="35"/>
  <c r="BR80" i="33"/>
  <c r="P47" i="33"/>
  <c r="P26" i="33"/>
  <c r="BS44" i="33"/>
  <c r="AT70" i="35"/>
  <c r="AT70" i="31"/>
  <c r="G16" i="35"/>
  <c r="G17" i="35" s="1"/>
  <c r="G16" i="31"/>
  <c r="D76" i="35"/>
  <c r="BT76" i="35" s="1"/>
  <c r="D76" i="31"/>
  <c r="BT76" i="32"/>
  <c r="D79" i="31"/>
  <c r="BT79" i="33"/>
  <c r="BO88" i="33"/>
  <c r="BQ88" i="33"/>
  <c r="L76" i="35"/>
  <c r="L76" i="31"/>
  <c r="AY28" i="32"/>
  <c r="H96" i="31"/>
  <c r="H97" i="31" s="1"/>
  <c r="H96" i="35"/>
  <c r="H97" i="35" s="1"/>
  <c r="K21" i="33"/>
  <c r="K33" i="33" s="1"/>
  <c r="K51" i="33"/>
  <c r="BR73" i="33"/>
  <c r="D79" i="35"/>
  <c r="BT79" i="35" s="1"/>
  <c r="AR34" i="24"/>
  <c r="X17" i="33"/>
  <c r="X23" i="33" s="1"/>
  <c r="H89" i="23"/>
  <c r="AE34" i="1"/>
  <c r="AP52" i="33"/>
  <c r="AP22" i="33"/>
  <c r="AP34" i="33" s="1"/>
  <c r="P68" i="35"/>
  <c r="BS68" i="35" s="1"/>
  <c r="P68" i="31"/>
  <c r="BS68" i="32"/>
  <c r="U11" i="10"/>
  <c r="V103" i="10" s="1"/>
  <c r="R73" i="35"/>
  <c r="R73" i="31"/>
  <c r="D21" i="10"/>
  <c r="BT39" i="10"/>
  <c r="BR74" i="33"/>
  <c r="AA52" i="32"/>
  <c r="AA22" i="32"/>
  <c r="AA34" i="32" s="1"/>
  <c r="AL34" i="8"/>
  <c r="AN93" i="32"/>
  <c r="BQ91" i="32"/>
  <c r="AI50" i="33"/>
  <c r="AI20" i="33"/>
  <c r="AI32" i="33" s="1"/>
  <c r="AI41" i="33"/>
  <c r="AD41" i="10"/>
  <c r="AD23" i="10" s="1"/>
  <c r="W45" i="31"/>
  <c r="W45" i="35"/>
  <c r="W27" i="35" s="1"/>
  <c r="W27" i="32"/>
  <c r="W33" i="32" s="1"/>
  <c r="AE96" i="35"/>
  <c r="AE97" i="35" s="1"/>
  <c r="AE96" i="31"/>
  <c r="AE97" i="31" s="1"/>
  <c r="P11" i="10"/>
  <c r="Q103" i="10" s="1"/>
  <c r="G96" i="35"/>
  <c r="G97" i="35" s="1"/>
  <c r="BT71" i="34"/>
  <c r="W11" i="33"/>
  <c r="X103" i="33" s="1"/>
  <c r="BT74" i="34"/>
  <c r="W33" i="19"/>
  <c r="M29" i="21"/>
  <c r="M35" i="21" s="1"/>
  <c r="BS87" i="32"/>
  <c r="J23" i="1"/>
  <c r="J35" i="1" s="1"/>
  <c r="J53" i="1"/>
  <c r="J60" i="1" s="1"/>
  <c r="J99" i="1" s="1"/>
  <c r="AH89" i="34"/>
  <c r="H77" i="31"/>
  <c r="AI97" i="19"/>
  <c r="K50" i="19"/>
  <c r="K20" i="19"/>
  <c r="K32" i="19" s="1"/>
  <c r="K41" i="19"/>
  <c r="K23" i="19" s="1"/>
  <c r="AQ57" i="35"/>
  <c r="AQ58" i="35" s="1"/>
  <c r="AQ57" i="31"/>
  <c r="AQ58" i="31" s="1"/>
  <c r="AK16" i="35"/>
  <c r="AK22" i="35" s="1"/>
  <c r="AK16" i="31"/>
  <c r="AB17" i="34"/>
  <c r="BZ14" i="34"/>
  <c r="BR14" i="34"/>
  <c r="S17" i="33"/>
  <c r="AX56" i="31"/>
  <c r="AX58" i="31" s="1"/>
  <c r="AX56" i="35"/>
  <c r="AX58" i="35" s="1"/>
  <c r="BT92" i="34"/>
  <c r="N89" i="34"/>
  <c r="X67" i="31"/>
  <c r="J97" i="34"/>
  <c r="S69" i="35"/>
  <c r="S69" i="31"/>
  <c r="J33" i="8"/>
  <c r="K11" i="19"/>
  <c r="K103" i="19" s="1"/>
  <c r="AQ97" i="19"/>
  <c r="M103" i="21"/>
  <c r="P51" i="34"/>
  <c r="P21" i="34"/>
  <c r="BS39" i="34"/>
  <c r="AU39" i="31"/>
  <c r="AU39" i="35"/>
  <c r="AU21" i="35" s="1"/>
  <c r="AU21" i="32"/>
  <c r="AU33" i="32" s="1"/>
  <c r="AU51" i="32"/>
  <c r="AT27" i="33"/>
  <c r="E29" i="9"/>
  <c r="E35" i="9" s="1"/>
  <c r="AJ58" i="19"/>
  <c r="Y89" i="33"/>
  <c r="T11" i="32"/>
  <c r="AB58" i="10"/>
  <c r="BR56" i="10"/>
  <c r="D58" i="34"/>
  <c r="BT56" i="34"/>
  <c r="R45" i="35"/>
  <c r="R51" i="35" s="1"/>
  <c r="R45" i="31"/>
  <c r="R51" i="31" s="1"/>
  <c r="R27" i="32"/>
  <c r="R33" i="32" s="1"/>
  <c r="J50" i="34"/>
  <c r="BO74" i="34"/>
  <c r="BQ74" i="34"/>
  <c r="P70" i="31"/>
  <c r="BS70" i="31" s="1"/>
  <c r="BS70" i="32"/>
  <c r="H82" i="31"/>
  <c r="H82" i="35"/>
  <c r="S41" i="33"/>
  <c r="S20" i="33"/>
  <c r="S32" i="33" s="1"/>
  <c r="AX15" i="35"/>
  <c r="AX17" i="35" s="1"/>
  <c r="AX15" i="31"/>
  <c r="AX17" i="31" s="1"/>
  <c r="AB52" i="33"/>
  <c r="BR40" i="33"/>
  <c r="AB22" i="33"/>
  <c r="AB34" i="33" s="1"/>
  <c r="V83" i="19"/>
  <c r="AH80" i="35"/>
  <c r="AH80" i="31"/>
  <c r="F92" i="35"/>
  <c r="F93" i="35" s="1"/>
  <c r="K28" i="32"/>
  <c r="K34" i="32" s="1"/>
  <c r="O87" i="31"/>
  <c r="V33" i="8"/>
  <c r="AJ28" i="10"/>
  <c r="AJ34" i="10" s="1"/>
  <c r="AH34" i="21"/>
  <c r="BS63" i="33"/>
  <c r="AQ17" i="33"/>
  <c r="BS77" i="34"/>
  <c r="AR47" i="33"/>
  <c r="AR26" i="33"/>
  <c r="AG27" i="33"/>
  <c r="AG33" i="33" s="1"/>
  <c r="W16" i="31"/>
  <c r="W28" i="31" s="1"/>
  <c r="AB96" i="35"/>
  <c r="AB96" i="31"/>
  <c r="G9" i="35"/>
  <c r="BO71" i="33"/>
  <c r="BQ71" i="33"/>
  <c r="AO79" i="31"/>
  <c r="BO79" i="31" s="1"/>
  <c r="AB11" i="34"/>
  <c r="X71" i="35"/>
  <c r="X71" i="31"/>
  <c r="X83" i="31" s="1"/>
  <c r="AO41" i="33"/>
  <c r="AO50" i="33"/>
  <c r="Y73" i="35"/>
  <c r="AM57" i="31"/>
  <c r="AM58" i="31" s="1"/>
  <c r="AM57" i="35"/>
  <c r="AS17" i="32"/>
  <c r="AY92" i="31"/>
  <c r="AY93" i="31" s="1"/>
  <c r="AV74" i="35"/>
  <c r="AV74" i="31"/>
  <c r="AW28" i="32"/>
  <c r="AO52" i="10"/>
  <c r="AO22" i="10"/>
  <c r="AO34" i="10" s="1"/>
  <c r="AC58" i="34"/>
  <c r="AD23" i="8"/>
  <c r="AD35" i="8" s="1"/>
  <c r="AD53" i="8"/>
  <c r="AD60" i="8" s="1"/>
  <c r="AD99" i="8" s="1"/>
  <c r="AC39" i="35"/>
  <c r="AC39" i="31"/>
  <c r="AC51" i="32"/>
  <c r="AK26" i="33"/>
  <c r="AK32" i="33" s="1"/>
  <c r="AK47" i="33"/>
  <c r="AK29" i="33" s="1"/>
  <c r="BR73" i="19"/>
  <c r="AD89" i="32"/>
  <c r="N32" i="20"/>
  <c r="AS33" i="20"/>
  <c r="AJ33" i="1"/>
  <c r="AW53" i="21"/>
  <c r="AW60" i="21" s="1"/>
  <c r="AW99" i="21" s="1"/>
  <c r="AI40" i="35"/>
  <c r="AI52" i="35" s="1"/>
  <c r="AI22" i="32"/>
  <c r="BQ67" i="10"/>
  <c r="AL29" i="21"/>
  <c r="D27" i="34"/>
  <c r="AF58" i="23"/>
  <c r="D17" i="34"/>
  <c r="D29" i="34" s="1"/>
  <c r="AL33" i="9"/>
  <c r="U93" i="32"/>
  <c r="U92" i="31"/>
  <c r="U92" i="35"/>
  <c r="AQ50" i="33"/>
  <c r="AQ41" i="33"/>
  <c r="Y91" i="31"/>
  <c r="Y93" i="31" s="1"/>
  <c r="Y91" i="35"/>
  <c r="Y93" i="35" s="1"/>
  <c r="Y93" i="32"/>
  <c r="N32" i="31"/>
  <c r="H89" i="31"/>
  <c r="S97" i="35"/>
  <c r="AB11" i="31"/>
  <c r="H11" i="31"/>
  <c r="Z93" i="31"/>
  <c r="J29" i="19"/>
  <c r="Y21" i="31"/>
  <c r="G20" i="35"/>
  <c r="AX34" i="34"/>
  <c r="J29" i="10"/>
  <c r="N97" i="35"/>
  <c r="O97" i="31"/>
  <c r="M27" i="31"/>
  <c r="K103" i="34"/>
  <c r="E34" i="34"/>
  <c r="AH34" i="34"/>
  <c r="T32" i="10"/>
  <c r="P23" i="19"/>
  <c r="K32" i="32"/>
  <c r="T47" i="31"/>
  <c r="AN89" i="35"/>
  <c r="P47" i="31"/>
  <c r="AK97" i="35"/>
  <c r="AJ35" i="1"/>
  <c r="AA32" i="32"/>
  <c r="AD103" i="10"/>
  <c r="H17" i="31"/>
  <c r="AH53" i="19"/>
  <c r="AH60" i="19" s="1"/>
  <c r="AC29" i="19"/>
  <c r="Q34" i="27"/>
  <c r="AU93" i="31"/>
  <c r="BT65" i="35"/>
  <c r="AM53" i="23"/>
  <c r="AM60" i="23" s="1"/>
  <c r="X35" i="24"/>
  <c r="T23" i="23"/>
  <c r="X35" i="29"/>
  <c r="I35" i="26"/>
  <c r="AU32" i="23"/>
  <c r="AY23" i="23"/>
  <c r="L35" i="27"/>
  <c r="AS97" i="31"/>
  <c r="E21" i="31"/>
  <c r="AV103" i="32"/>
  <c r="E103" i="34"/>
  <c r="R32" i="23"/>
  <c r="Y23" i="23"/>
  <c r="S53" i="19"/>
  <c r="S60" i="19" s="1"/>
  <c r="T33" i="34"/>
  <c r="K34" i="34"/>
  <c r="AE53" i="19"/>
  <c r="AE60" i="19" s="1"/>
  <c r="AE99" i="19" s="1"/>
  <c r="H29" i="19"/>
  <c r="AB97" i="27"/>
  <c r="BR95" i="27"/>
  <c r="BR97" i="27" s="1"/>
  <c r="X65" i="35"/>
  <c r="X65" i="31"/>
  <c r="P103" i="28"/>
  <c r="AI34" i="30"/>
  <c r="AB29" i="29"/>
  <c r="AB35" i="29" s="1"/>
  <c r="BO95" i="27"/>
  <c r="BO97" i="27" s="1"/>
  <c r="BQ95" i="27"/>
  <c r="BQ97" i="27" s="1"/>
  <c r="AA103" i="30"/>
  <c r="BO75" i="27"/>
  <c r="BQ75" i="27"/>
  <c r="E29" i="30"/>
  <c r="E35" i="30" s="1"/>
  <c r="AA20" i="27"/>
  <c r="AA32" i="27" s="1"/>
  <c r="AA41" i="27"/>
  <c r="AA50" i="27"/>
  <c r="AD65" i="35"/>
  <c r="AD65" i="31"/>
  <c r="AS32" i="30"/>
  <c r="BS88" i="27"/>
  <c r="AX34" i="30"/>
  <c r="BS80" i="27"/>
  <c r="S33" i="30"/>
  <c r="S65" i="31"/>
  <c r="S65" i="35"/>
  <c r="AN29" i="29"/>
  <c r="AN35" i="29" s="1"/>
  <c r="O26" i="27"/>
  <c r="D27" i="27"/>
  <c r="D33" i="27" s="1"/>
  <c r="BT45" i="27"/>
  <c r="AK34" i="28"/>
  <c r="BS87" i="27"/>
  <c r="BR74" i="27"/>
  <c r="AT34" i="30"/>
  <c r="AM103" i="29"/>
  <c r="AT11" i="27"/>
  <c r="AU103" i="27" s="1"/>
  <c r="L23" i="28"/>
  <c r="BO74" i="27"/>
  <c r="X51" i="27"/>
  <c r="AY51" i="23"/>
  <c r="AY21" i="23"/>
  <c r="AY33" i="23" s="1"/>
  <c r="F32" i="26"/>
  <c r="I28" i="27"/>
  <c r="I34" i="27" s="1"/>
  <c r="AY93" i="27"/>
  <c r="O23" i="28"/>
  <c r="O35" i="28" s="1"/>
  <c r="AJ33" i="29"/>
  <c r="S89" i="27"/>
  <c r="D20" i="27"/>
  <c r="D32" i="27" s="1"/>
  <c r="BT38" i="27"/>
  <c r="BQ87" i="27"/>
  <c r="AQ89" i="23"/>
  <c r="BT64" i="27"/>
  <c r="AH11" i="23"/>
  <c r="AI103" i="23" s="1"/>
  <c r="AT17" i="27"/>
  <c r="AT29" i="27" s="1"/>
  <c r="X33" i="25"/>
  <c r="AJ34" i="26"/>
  <c r="Y53" i="28"/>
  <c r="Y60" i="28" s="1"/>
  <c r="Y99" i="28" s="1"/>
  <c r="Y23" i="28"/>
  <c r="Y35" i="28" s="1"/>
  <c r="Q32" i="26"/>
  <c r="AQ53" i="28"/>
  <c r="AQ60" i="28" s="1"/>
  <c r="AQ99" i="28" s="1"/>
  <c r="AF52" i="23"/>
  <c r="AB23" i="28"/>
  <c r="AB35" i="28" s="1"/>
  <c r="BT82" i="23"/>
  <c r="AF47" i="23"/>
  <c r="AF53" i="23" s="1"/>
  <c r="AF60" i="23" s="1"/>
  <c r="AF99" i="23" s="1"/>
  <c r="T58" i="27"/>
  <c r="AL23" i="28"/>
  <c r="AL35" i="28" s="1"/>
  <c r="BS75" i="27"/>
  <c r="O93" i="27"/>
  <c r="BO78" i="23"/>
  <c r="BQ78" i="23"/>
  <c r="AF29" i="26"/>
  <c r="AF35" i="26" s="1"/>
  <c r="U29" i="26"/>
  <c r="U35" i="26" s="1"/>
  <c r="W29" i="26"/>
  <c r="W35" i="26" s="1"/>
  <c r="AQ11" i="27"/>
  <c r="AU41" i="27"/>
  <c r="AU53" i="27" s="1"/>
  <c r="AU60" i="27" s="1"/>
  <c r="AU99" i="27" s="1"/>
  <c r="BS38" i="27"/>
  <c r="BR11" i="26"/>
  <c r="BQ103" i="26"/>
  <c r="AV60" i="25"/>
  <c r="AV99" i="25" s="1"/>
  <c r="BO56" i="33"/>
  <c r="BO58" i="33" s="1"/>
  <c r="BQ56" i="33"/>
  <c r="BQ58" i="33" s="1"/>
  <c r="BT15" i="23"/>
  <c r="CB15" i="23"/>
  <c r="BS57" i="23"/>
  <c r="V93" i="23"/>
  <c r="BS66" i="23"/>
  <c r="AU11" i="23"/>
  <c r="AV103" i="23" s="1"/>
  <c r="S34" i="28"/>
  <c r="AX11" i="23"/>
  <c r="AC103" i="28"/>
  <c r="P89" i="34"/>
  <c r="BS86" i="34"/>
  <c r="AC27" i="23"/>
  <c r="AC33" i="23" s="1"/>
  <c r="AQ23" i="21"/>
  <c r="AQ53" i="21"/>
  <c r="AQ60" i="21" s="1"/>
  <c r="AQ99" i="21" s="1"/>
  <c r="AW23" i="25"/>
  <c r="AW35" i="25" s="1"/>
  <c r="AT33" i="21"/>
  <c r="I93" i="23"/>
  <c r="BO88" i="23"/>
  <c r="BO89" i="23" s="1"/>
  <c r="P28" i="27"/>
  <c r="P34" i="27" s="1"/>
  <c r="BS46" i="27"/>
  <c r="BT65" i="23"/>
  <c r="AF33" i="24"/>
  <c r="N29" i="28"/>
  <c r="E23" i="26"/>
  <c r="E35" i="26" s="1"/>
  <c r="AB32" i="24"/>
  <c r="BT92" i="27"/>
  <c r="BT93" i="27" s="1"/>
  <c r="BS11" i="24"/>
  <c r="AI58" i="23"/>
  <c r="AH41" i="23"/>
  <c r="AH23" i="23" s="1"/>
  <c r="AH50" i="23"/>
  <c r="BO64" i="23"/>
  <c r="BQ64" i="23"/>
  <c r="AE29" i="22"/>
  <c r="AE35" i="22" s="1"/>
  <c r="AD89" i="19"/>
  <c r="P58" i="23"/>
  <c r="P60" i="23" s="1"/>
  <c r="BS56" i="23"/>
  <c r="AL27" i="23"/>
  <c r="AL33" i="23" s="1"/>
  <c r="AI69" i="35"/>
  <c r="AI69" i="31"/>
  <c r="AM33" i="21"/>
  <c r="AU58" i="23"/>
  <c r="P23" i="26"/>
  <c r="P35" i="26" s="1"/>
  <c r="X11" i="23"/>
  <c r="BT64" i="23"/>
  <c r="S33" i="22"/>
  <c r="AY34" i="22"/>
  <c r="BO47" i="24"/>
  <c r="BO29" i="24" s="1"/>
  <c r="BO26" i="24"/>
  <c r="S93" i="23"/>
  <c r="AK79" i="31"/>
  <c r="AK79" i="35"/>
  <c r="AN58" i="23"/>
  <c r="BO56" i="23"/>
  <c r="BO58" i="23" s="1"/>
  <c r="BQ56" i="23"/>
  <c r="AD72" i="31"/>
  <c r="BS91" i="34"/>
  <c r="BS93" i="34" s="1"/>
  <c r="P93" i="34"/>
  <c r="Z29" i="22"/>
  <c r="Z35" i="22" s="1"/>
  <c r="BQ14" i="23"/>
  <c r="BY14" i="23"/>
  <c r="AK11" i="23"/>
  <c r="AN41" i="33"/>
  <c r="AN23" i="33" s="1"/>
  <c r="BQ38" i="33"/>
  <c r="AA23" i="8"/>
  <c r="AA53" i="8"/>
  <c r="AA60" i="8" s="1"/>
  <c r="AA99" i="8" s="1"/>
  <c r="M51" i="23"/>
  <c r="M21" i="23"/>
  <c r="O50" i="23"/>
  <c r="AS103" i="25"/>
  <c r="AI34" i="21"/>
  <c r="AG82" i="31"/>
  <c r="AG82" i="35"/>
  <c r="BR14" i="23"/>
  <c r="BZ14" i="23"/>
  <c r="AT97" i="27"/>
  <c r="AA83" i="34"/>
  <c r="AR103" i="26"/>
  <c r="O99" i="25"/>
  <c r="U52" i="23"/>
  <c r="U22" i="23"/>
  <c r="AB75" i="35"/>
  <c r="BR75" i="32"/>
  <c r="AB75" i="31"/>
  <c r="AO103" i="24"/>
  <c r="AN27" i="34"/>
  <c r="BQ45" i="34"/>
  <c r="AB16" i="35"/>
  <c r="AB17" i="35" s="1"/>
  <c r="BR16" i="34"/>
  <c r="BZ16" i="34"/>
  <c r="AU47" i="33"/>
  <c r="AU26" i="33"/>
  <c r="AU32" i="33" s="1"/>
  <c r="AY23" i="25"/>
  <c r="AY35" i="25" s="1"/>
  <c r="P72" i="31"/>
  <c r="BS72" i="31" s="1"/>
  <c r="X96" i="31"/>
  <c r="X97" i="31" s="1"/>
  <c r="X96" i="35"/>
  <c r="X97" i="35" s="1"/>
  <c r="AF32" i="25"/>
  <c r="AR93" i="27"/>
  <c r="K83" i="34"/>
  <c r="AC76" i="35"/>
  <c r="AC76" i="31"/>
  <c r="AS33" i="25"/>
  <c r="AN28" i="19"/>
  <c r="BQ46" i="19"/>
  <c r="BQ28" i="19" s="1"/>
  <c r="AR51" i="33"/>
  <c r="AR21" i="33"/>
  <c r="AG34" i="22"/>
  <c r="K73" i="35"/>
  <c r="K73" i="31"/>
  <c r="BQ66" i="34"/>
  <c r="T72" i="35"/>
  <c r="T72" i="31"/>
  <c r="AJ27" i="19"/>
  <c r="BO78" i="10"/>
  <c r="BQ78" i="10"/>
  <c r="L58" i="23"/>
  <c r="L60" i="23" s="1"/>
  <c r="AW15" i="35"/>
  <c r="AW21" i="35" s="1"/>
  <c r="AW15" i="31"/>
  <c r="AW21" i="31" s="1"/>
  <c r="AN32" i="25"/>
  <c r="AJ83" i="34"/>
  <c r="BT73" i="19"/>
  <c r="AY34" i="19"/>
  <c r="BR92" i="19"/>
  <c r="BR93" i="19" s="1"/>
  <c r="Q92" i="35"/>
  <c r="Q92" i="31"/>
  <c r="U20" i="33"/>
  <c r="U32" i="33" s="1"/>
  <c r="U50" i="33"/>
  <c r="BR68" i="33"/>
  <c r="AG57" i="35"/>
  <c r="AG58" i="35" s="1"/>
  <c r="AG57" i="31"/>
  <c r="AG58" i="31" s="1"/>
  <c r="Y70" i="31"/>
  <c r="F33" i="24"/>
  <c r="BS103" i="9"/>
  <c r="AO68" i="31"/>
  <c r="AO68" i="35"/>
  <c r="AC38" i="35"/>
  <c r="AC50" i="32"/>
  <c r="AC20" i="32"/>
  <c r="AC32" i="32" s="1"/>
  <c r="AC38" i="31"/>
  <c r="BR38" i="31" s="1"/>
  <c r="AU80" i="35"/>
  <c r="W17" i="32"/>
  <c r="L82" i="35"/>
  <c r="L82" i="31"/>
  <c r="AY20" i="23"/>
  <c r="AY32" i="23" s="1"/>
  <c r="AY50" i="23"/>
  <c r="Q34" i="21"/>
  <c r="BS78" i="19"/>
  <c r="T74" i="35"/>
  <c r="Q34" i="24"/>
  <c r="W68" i="31"/>
  <c r="W68" i="35"/>
  <c r="AU29" i="25"/>
  <c r="AU35" i="25" s="1"/>
  <c r="BS70" i="23"/>
  <c r="AS97" i="32"/>
  <c r="AS95" i="35"/>
  <c r="AR28" i="23"/>
  <c r="AR34" i="23" s="1"/>
  <c r="AC23" i="21"/>
  <c r="AC35" i="21" s="1"/>
  <c r="AC53" i="21"/>
  <c r="AC60" i="21" s="1"/>
  <c r="AC99" i="21" s="1"/>
  <c r="BT40" i="23"/>
  <c r="Z71" i="31"/>
  <c r="Z71" i="35"/>
  <c r="K96" i="31"/>
  <c r="K97" i="31" s="1"/>
  <c r="K96" i="35"/>
  <c r="K97" i="35" s="1"/>
  <c r="AM92" i="35"/>
  <c r="AM93" i="35" s="1"/>
  <c r="AM92" i="31"/>
  <c r="AM93" i="31" s="1"/>
  <c r="N93" i="19"/>
  <c r="BO86" i="32"/>
  <c r="BO89" i="32" s="1"/>
  <c r="BQ86" i="32"/>
  <c r="BQ89" i="32" s="1"/>
  <c r="AN89" i="32"/>
  <c r="AB66" i="35"/>
  <c r="BR66" i="35" s="1"/>
  <c r="AB66" i="31"/>
  <c r="O15" i="31"/>
  <c r="O15" i="35"/>
  <c r="J103" i="20"/>
  <c r="U22" i="34"/>
  <c r="U34" i="34" s="1"/>
  <c r="U52" i="34"/>
  <c r="AK81" i="35"/>
  <c r="AM52" i="19"/>
  <c r="AM22" i="19"/>
  <c r="AM34" i="19" s="1"/>
  <c r="O9" i="31"/>
  <c r="O9" i="35"/>
  <c r="AR26" i="19"/>
  <c r="AH68" i="31"/>
  <c r="X103" i="24"/>
  <c r="AG29" i="8"/>
  <c r="AG35" i="8" s="1"/>
  <c r="BR87" i="19"/>
  <c r="AS33" i="1"/>
  <c r="R29" i="22"/>
  <c r="AC83" i="34"/>
  <c r="F44" i="35"/>
  <c r="F44" i="31"/>
  <c r="F50" i="31" s="1"/>
  <c r="F26" i="32"/>
  <c r="D52" i="19"/>
  <c r="BT40" i="19"/>
  <c r="AH87" i="35"/>
  <c r="BQ64" i="19"/>
  <c r="AI33" i="25"/>
  <c r="AD64" i="35"/>
  <c r="AD64" i="31"/>
  <c r="AJ29" i="26"/>
  <c r="AJ35" i="26" s="1"/>
  <c r="AW97" i="19"/>
  <c r="BQ88" i="34"/>
  <c r="BO88" i="34"/>
  <c r="D97" i="34"/>
  <c r="BT95" i="34"/>
  <c r="BT97" i="34" s="1"/>
  <c r="AX69" i="35"/>
  <c r="AX69" i="31"/>
  <c r="S71" i="35"/>
  <c r="S71" i="31"/>
  <c r="AV57" i="35"/>
  <c r="AV58" i="35" s="1"/>
  <c r="AV57" i="31"/>
  <c r="AV38" i="31"/>
  <c r="AV20" i="32"/>
  <c r="AV38" i="35"/>
  <c r="AV20" i="35" s="1"/>
  <c r="AV32" i="35" s="1"/>
  <c r="AV41" i="32"/>
  <c r="AR57" i="35"/>
  <c r="AR58" i="35" s="1"/>
  <c r="AR57" i="31"/>
  <c r="AR58" i="31" s="1"/>
  <c r="W81" i="35"/>
  <c r="W81" i="31"/>
  <c r="AA9" i="35"/>
  <c r="AA11" i="35" s="1"/>
  <c r="AA103" i="35" s="1"/>
  <c r="AA9" i="31"/>
  <c r="AA11" i="31" s="1"/>
  <c r="K45" i="35"/>
  <c r="K51" i="35" s="1"/>
  <c r="K27" i="32"/>
  <c r="K45" i="31"/>
  <c r="K27" i="31" s="1"/>
  <c r="AD34" i="1"/>
  <c r="O34" i="21"/>
  <c r="BT44" i="33"/>
  <c r="E16" i="35"/>
  <c r="E28" i="35" s="1"/>
  <c r="E16" i="31"/>
  <c r="E17" i="31" s="1"/>
  <c r="BR74" i="34"/>
  <c r="R77" i="35"/>
  <c r="BO52" i="1"/>
  <c r="BO22" i="1"/>
  <c r="AF39" i="35"/>
  <c r="AF51" i="32"/>
  <c r="AF39" i="31"/>
  <c r="AF21" i="31" s="1"/>
  <c r="AJ33" i="9"/>
  <c r="AT68" i="35"/>
  <c r="AT68" i="31"/>
  <c r="BO16" i="33"/>
  <c r="BO17" i="33" s="1"/>
  <c r="BW16" i="33"/>
  <c r="BQ16" i="33"/>
  <c r="BY16" i="33"/>
  <c r="AX76" i="35"/>
  <c r="AX76" i="31"/>
  <c r="AH34" i="22"/>
  <c r="F70" i="35"/>
  <c r="F70" i="31"/>
  <c r="AN96" i="31"/>
  <c r="AN96" i="35"/>
  <c r="AN97" i="35" s="1"/>
  <c r="AO88" i="31"/>
  <c r="AO88" i="35"/>
  <c r="AA66" i="35"/>
  <c r="AA66" i="31"/>
  <c r="E92" i="35"/>
  <c r="E92" i="31"/>
  <c r="AW83" i="33"/>
  <c r="BQ68" i="33"/>
  <c r="BO68" i="33"/>
  <c r="Q96" i="31"/>
  <c r="Q97" i="31" s="1"/>
  <c r="Q96" i="35"/>
  <c r="Q97" i="35" s="1"/>
  <c r="BT87" i="10"/>
  <c r="AF21" i="19"/>
  <c r="AF33" i="19" s="1"/>
  <c r="AF51" i="19"/>
  <c r="Q50" i="10"/>
  <c r="Q20" i="10"/>
  <c r="Q32" i="10" s="1"/>
  <c r="K52" i="23"/>
  <c r="K22" i="23"/>
  <c r="K34" i="23" s="1"/>
  <c r="AU11" i="33"/>
  <c r="AN33" i="24"/>
  <c r="J16" i="31"/>
  <c r="J16" i="35"/>
  <c r="J28" i="35" s="1"/>
  <c r="AI28" i="19"/>
  <c r="AI34" i="19" s="1"/>
  <c r="AT72" i="31"/>
  <c r="AT72" i="35"/>
  <c r="M20" i="19"/>
  <c r="M32" i="19" s="1"/>
  <c r="M41" i="19"/>
  <c r="M50" i="19"/>
  <c r="AB89" i="33"/>
  <c r="J33" i="22"/>
  <c r="M87" i="35"/>
  <c r="BR67" i="32"/>
  <c r="AJ76" i="35"/>
  <c r="AJ76" i="31"/>
  <c r="W9" i="31"/>
  <c r="W11" i="31" s="1"/>
  <c r="AE17" i="10"/>
  <c r="AE29" i="10" s="1"/>
  <c r="AC46" i="31"/>
  <c r="BR46" i="31" s="1"/>
  <c r="AC46" i="35"/>
  <c r="AC52" i="35" s="1"/>
  <c r="AF75" i="35"/>
  <c r="AF75" i="31"/>
  <c r="BO57" i="19"/>
  <c r="I46" i="31"/>
  <c r="I28" i="31" s="1"/>
  <c r="I28" i="32"/>
  <c r="I46" i="35"/>
  <c r="I47" i="35" s="1"/>
  <c r="AR32" i="21"/>
  <c r="K92" i="35"/>
  <c r="K92" i="31"/>
  <c r="N70" i="35"/>
  <c r="N70" i="31"/>
  <c r="AL93" i="32"/>
  <c r="AL91" i="31"/>
  <c r="AL93" i="31" s="1"/>
  <c r="AL91" i="35"/>
  <c r="AL93" i="35" s="1"/>
  <c r="Q97" i="10"/>
  <c r="BO80" i="19"/>
  <c r="BQ80" i="19"/>
  <c r="X38" i="35"/>
  <c r="X50" i="32"/>
  <c r="X41" i="32"/>
  <c r="X20" i="32"/>
  <c r="X32" i="32" s="1"/>
  <c r="S33" i="19"/>
  <c r="BT87" i="33"/>
  <c r="AR16" i="35"/>
  <c r="AR22" i="35" s="1"/>
  <c r="AR16" i="31"/>
  <c r="AR22" i="31" s="1"/>
  <c r="O28" i="32"/>
  <c r="O34" i="32" s="1"/>
  <c r="O46" i="35"/>
  <c r="O46" i="31"/>
  <c r="W28" i="32"/>
  <c r="AQ67" i="35"/>
  <c r="AQ67" i="31"/>
  <c r="X87" i="35"/>
  <c r="X89" i="35" s="1"/>
  <c r="X87" i="31"/>
  <c r="X89" i="31" s="1"/>
  <c r="AI26" i="32"/>
  <c r="AI14" i="31"/>
  <c r="Y53" i="21"/>
  <c r="Y60" i="21" s="1"/>
  <c r="Y99" i="21" s="1"/>
  <c r="I11" i="10"/>
  <c r="AW29" i="9"/>
  <c r="Z73" i="31"/>
  <c r="U27" i="23"/>
  <c r="U33" i="23" s="1"/>
  <c r="BS77" i="10"/>
  <c r="BW14" i="19"/>
  <c r="AN17" i="19"/>
  <c r="BQ14" i="19"/>
  <c r="BQ17" i="19" s="1"/>
  <c r="BY14" i="19"/>
  <c r="N66" i="31"/>
  <c r="AN21" i="33"/>
  <c r="AN33" i="33" s="1"/>
  <c r="BQ39" i="33"/>
  <c r="AP23" i="8"/>
  <c r="AP35" i="8" s="1"/>
  <c r="AP53" i="8"/>
  <c r="AP60" i="8" s="1"/>
  <c r="AP99" i="8" s="1"/>
  <c r="P22" i="32"/>
  <c r="BS40" i="32"/>
  <c r="P52" i="32"/>
  <c r="AB26" i="10"/>
  <c r="BR44" i="10"/>
  <c r="AI86" i="35"/>
  <c r="AI86" i="31"/>
  <c r="AI89" i="32"/>
  <c r="AC11" i="33"/>
  <c r="P58" i="10"/>
  <c r="BS56" i="10"/>
  <c r="AC103" i="21"/>
  <c r="AS68" i="35"/>
  <c r="AS68" i="31"/>
  <c r="AB93" i="10"/>
  <c r="BR91" i="10"/>
  <c r="AV33" i="1"/>
  <c r="U82" i="35"/>
  <c r="U82" i="31"/>
  <c r="D103" i="8"/>
  <c r="BT103" i="8"/>
  <c r="E103" i="8"/>
  <c r="S83" i="32"/>
  <c r="BT63" i="32"/>
  <c r="BO80" i="33"/>
  <c r="BQ80" i="33"/>
  <c r="Z69" i="35"/>
  <c r="Z69" i="31"/>
  <c r="S56" i="35"/>
  <c r="S58" i="35" s="1"/>
  <c r="S56" i="31"/>
  <c r="S58" i="31" s="1"/>
  <c r="AC9" i="35"/>
  <c r="AC9" i="31"/>
  <c r="AY96" i="35"/>
  <c r="AY97" i="35" s="1"/>
  <c r="AY98" i="35" s="1"/>
  <c r="AC97" i="34"/>
  <c r="AG23" i="22"/>
  <c r="AG35" i="22" s="1"/>
  <c r="Y52" i="33"/>
  <c r="Y22" i="33"/>
  <c r="Y34" i="33" s="1"/>
  <c r="D47" i="23"/>
  <c r="D27" i="23"/>
  <c r="D33" i="23" s="1"/>
  <c r="BT45" i="23"/>
  <c r="I58" i="34"/>
  <c r="AP78" i="35"/>
  <c r="AP78" i="31"/>
  <c r="Z73" i="35"/>
  <c r="AH88" i="35"/>
  <c r="AH88" i="31"/>
  <c r="AH89" i="31" s="1"/>
  <c r="X33" i="1"/>
  <c r="V27" i="34"/>
  <c r="S17" i="10"/>
  <c r="S29" i="10" s="1"/>
  <c r="AD71" i="35"/>
  <c r="BR71" i="35" s="1"/>
  <c r="AD71" i="31"/>
  <c r="AU76" i="35"/>
  <c r="U91" i="35"/>
  <c r="U91" i="31"/>
  <c r="BS75" i="33"/>
  <c r="U96" i="35"/>
  <c r="U97" i="35" s="1"/>
  <c r="AE56" i="35"/>
  <c r="AE58" i="35" s="1"/>
  <c r="AE56" i="31"/>
  <c r="AE58" i="31" s="1"/>
  <c r="AY83" i="33"/>
  <c r="AJ77" i="35"/>
  <c r="AJ77" i="31"/>
  <c r="E26" i="19"/>
  <c r="E32" i="19" s="1"/>
  <c r="BO64" i="10"/>
  <c r="BQ64" i="10"/>
  <c r="AD28" i="34"/>
  <c r="AR83" i="10"/>
  <c r="X93" i="34"/>
  <c r="BS57" i="34"/>
  <c r="T86" i="35"/>
  <c r="T89" i="32"/>
  <c r="AJ58" i="32"/>
  <c r="AJ60" i="32" s="1"/>
  <c r="AL28" i="33"/>
  <c r="D20" i="19"/>
  <c r="D32" i="19" s="1"/>
  <c r="D41" i="19"/>
  <c r="D53" i="19" s="1"/>
  <c r="D50" i="19"/>
  <c r="BT38" i="19"/>
  <c r="V41" i="19"/>
  <c r="V23" i="19" s="1"/>
  <c r="AB57" i="35"/>
  <c r="BR57" i="35" s="1"/>
  <c r="AB57" i="31"/>
  <c r="BR57" i="31" s="1"/>
  <c r="BR57" i="32"/>
  <c r="O71" i="35"/>
  <c r="O71" i="31"/>
  <c r="D27" i="10"/>
  <c r="BT45" i="10"/>
  <c r="AI80" i="31"/>
  <c r="N56" i="35"/>
  <c r="N58" i="32"/>
  <c r="N56" i="31"/>
  <c r="N58" i="31" s="1"/>
  <c r="G22" i="34"/>
  <c r="G34" i="34" s="1"/>
  <c r="M27" i="33"/>
  <c r="O87" i="35"/>
  <c r="BS46" i="32"/>
  <c r="BS28" i="32" s="1"/>
  <c r="P28" i="32"/>
  <c r="P46" i="35"/>
  <c r="G39" i="31"/>
  <c r="G41" i="31" s="1"/>
  <c r="AL17" i="34"/>
  <c r="AL23" i="34" s="1"/>
  <c r="AG29" i="20"/>
  <c r="BR81" i="34"/>
  <c r="AI60" i="20"/>
  <c r="AI99" i="20" s="1"/>
  <c r="AN15" i="31"/>
  <c r="BY15" i="31" s="1"/>
  <c r="BY15" i="32"/>
  <c r="BQ15" i="32"/>
  <c r="BQ17" i="32" s="1"/>
  <c r="I52" i="32"/>
  <c r="I40" i="35"/>
  <c r="I22" i="32"/>
  <c r="I40" i="31"/>
  <c r="BO68" i="32"/>
  <c r="L80" i="35"/>
  <c r="L80" i="31"/>
  <c r="G14" i="31"/>
  <c r="G17" i="32"/>
  <c r="G23" i="32" s="1"/>
  <c r="AS27" i="34"/>
  <c r="AS33" i="34" s="1"/>
  <c r="AQ91" i="31"/>
  <c r="AQ93" i="31" s="1"/>
  <c r="AQ93" i="32"/>
  <c r="AQ91" i="35"/>
  <c r="AW28" i="19"/>
  <c r="AW34" i="19" s="1"/>
  <c r="AG86" i="35"/>
  <c r="AG89" i="35" s="1"/>
  <c r="AG89" i="32"/>
  <c r="AJ103" i="8"/>
  <c r="AL22" i="32"/>
  <c r="AL34" i="32" s="1"/>
  <c r="AL52" i="32"/>
  <c r="BT56" i="10"/>
  <c r="BT58" i="10" s="1"/>
  <c r="R81" i="35"/>
  <c r="R81" i="31"/>
  <c r="R93" i="10"/>
  <c r="AQ93" i="19"/>
  <c r="I50" i="10"/>
  <c r="I20" i="10"/>
  <c r="I32" i="10" s="1"/>
  <c r="W29" i="9"/>
  <c r="AQ23" i="9"/>
  <c r="AQ53" i="9"/>
  <c r="AQ60" i="9" s="1"/>
  <c r="AQ99" i="9" s="1"/>
  <c r="Q79" i="31"/>
  <c r="BS79" i="31" s="1"/>
  <c r="AR103" i="20"/>
  <c r="N68" i="31"/>
  <c r="N68" i="35"/>
  <c r="AH67" i="31"/>
  <c r="F57" i="31"/>
  <c r="F58" i="31" s="1"/>
  <c r="AF9" i="35"/>
  <c r="AF9" i="31"/>
  <c r="AF11" i="31" s="1"/>
  <c r="BT76" i="10"/>
  <c r="AP44" i="31"/>
  <c r="AP26" i="31" s="1"/>
  <c r="AP26" i="32"/>
  <c r="AP47" i="32"/>
  <c r="AP44" i="35"/>
  <c r="AE8" i="35"/>
  <c r="AE11" i="35" s="1"/>
  <c r="AE8" i="31"/>
  <c r="AE11" i="31" s="1"/>
  <c r="M97" i="19"/>
  <c r="AW16" i="35"/>
  <c r="AW28" i="35" s="1"/>
  <c r="AW16" i="31"/>
  <c r="AW28" i="31" s="1"/>
  <c r="L63" i="35"/>
  <c r="L63" i="31"/>
  <c r="AR47" i="19"/>
  <c r="AA103" i="9"/>
  <c r="X29" i="20"/>
  <c r="T11" i="19"/>
  <c r="U103" i="19" s="1"/>
  <c r="AG11" i="32"/>
  <c r="AH103" i="32" s="1"/>
  <c r="AG9" i="35"/>
  <c r="M38" i="35"/>
  <c r="M41" i="32"/>
  <c r="M38" i="31"/>
  <c r="M20" i="32"/>
  <c r="M50" i="32"/>
  <c r="V103" i="8"/>
  <c r="R9" i="35"/>
  <c r="BS79" i="10"/>
  <c r="BO79" i="34"/>
  <c r="K28" i="33"/>
  <c r="K34" i="33" s="1"/>
  <c r="AK103" i="21"/>
  <c r="AI33" i="22"/>
  <c r="W91" i="31"/>
  <c r="AE41" i="10"/>
  <c r="AE52" i="10"/>
  <c r="AE22" i="10"/>
  <c r="AE34" i="10" s="1"/>
  <c r="AY76" i="35"/>
  <c r="AY76" i="31"/>
  <c r="BS68" i="10"/>
  <c r="AQ70" i="35"/>
  <c r="AQ70" i="31"/>
  <c r="BR11" i="21"/>
  <c r="D21" i="32"/>
  <c r="D33" i="32" s="1"/>
  <c r="D51" i="32"/>
  <c r="D39" i="31"/>
  <c r="D41" i="31" s="1"/>
  <c r="BT39" i="32"/>
  <c r="D39" i="35"/>
  <c r="AJ40" i="35"/>
  <c r="AJ40" i="31"/>
  <c r="AJ22" i="32"/>
  <c r="AJ52" i="32"/>
  <c r="N20" i="32"/>
  <c r="N32" i="32" s="1"/>
  <c r="N41" i="32"/>
  <c r="Y97" i="32"/>
  <c r="F68" i="35"/>
  <c r="F68" i="31"/>
  <c r="AX86" i="31"/>
  <c r="AX89" i="31" s="1"/>
  <c r="AL22" i="33"/>
  <c r="D103" i="1"/>
  <c r="BT103" i="1"/>
  <c r="E103" i="1"/>
  <c r="BQ63" i="33"/>
  <c r="K29" i="21"/>
  <c r="K35" i="21" s="1"/>
  <c r="BO93" i="1"/>
  <c r="Q21" i="33"/>
  <c r="Q33" i="33" s="1"/>
  <c r="AA29" i="8"/>
  <c r="AD58" i="32"/>
  <c r="O92" i="35"/>
  <c r="O93" i="35" s="1"/>
  <c r="O92" i="31"/>
  <c r="AR52" i="32"/>
  <c r="AR22" i="32"/>
  <c r="AR34" i="32" s="1"/>
  <c r="AW87" i="31"/>
  <c r="AW87" i="35"/>
  <c r="Q73" i="35"/>
  <c r="Q73" i="31"/>
  <c r="Q32" i="21"/>
  <c r="AI87" i="35"/>
  <c r="AG58" i="34"/>
  <c r="N40" i="35"/>
  <c r="N22" i="35" s="1"/>
  <c r="N40" i="31"/>
  <c r="N22" i="32"/>
  <c r="N34" i="32" s="1"/>
  <c r="M27" i="23"/>
  <c r="M33" i="23" s="1"/>
  <c r="AU77" i="31"/>
  <c r="AE68" i="35"/>
  <c r="AE68" i="31"/>
  <c r="AE72" i="35"/>
  <c r="AE72" i="31"/>
  <c r="H66" i="35"/>
  <c r="BS66" i="34"/>
  <c r="BS87" i="10"/>
  <c r="W21" i="34"/>
  <c r="W33" i="34" s="1"/>
  <c r="W51" i="34"/>
  <c r="H74" i="35"/>
  <c r="H83" i="35" s="1"/>
  <c r="F20" i="32"/>
  <c r="AJ97" i="19"/>
  <c r="AT23" i="1"/>
  <c r="AT35" i="1" s="1"/>
  <c r="AT53" i="1"/>
  <c r="AT60" i="1" s="1"/>
  <c r="AT99" i="1" s="1"/>
  <c r="R58" i="32"/>
  <c r="AF87" i="35"/>
  <c r="AF89" i="35" s="1"/>
  <c r="AF87" i="31"/>
  <c r="Q46" i="35"/>
  <c r="Q46" i="31"/>
  <c r="Q28" i="32"/>
  <c r="BS16" i="19"/>
  <c r="CA16" i="19"/>
  <c r="BS22" i="19" s="1"/>
  <c r="AO26" i="34"/>
  <c r="AB20" i="10"/>
  <c r="AB32" i="10" s="1"/>
  <c r="BR38" i="10"/>
  <c r="AQ29" i="9"/>
  <c r="AL56" i="35"/>
  <c r="AL58" i="35" s="1"/>
  <c r="J51" i="33"/>
  <c r="J21" i="33"/>
  <c r="J33" i="33" s="1"/>
  <c r="BQ103" i="1"/>
  <c r="AN103" i="1"/>
  <c r="BO103" i="1"/>
  <c r="AG29" i="1"/>
  <c r="AG35" i="1" s="1"/>
  <c r="BO89" i="8"/>
  <c r="U41" i="33"/>
  <c r="U53" i="33" s="1"/>
  <c r="U60" i="33" s="1"/>
  <c r="U52" i="33"/>
  <c r="AM28" i="33"/>
  <c r="AU32" i="9"/>
  <c r="AM17" i="33"/>
  <c r="O39" i="35"/>
  <c r="O51" i="32"/>
  <c r="O39" i="31"/>
  <c r="AB56" i="31"/>
  <c r="AB58" i="31" s="1"/>
  <c r="BR56" i="32"/>
  <c r="BR58" i="32" s="1"/>
  <c r="AB58" i="32"/>
  <c r="AY93" i="33"/>
  <c r="Q44" i="35"/>
  <c r="Q44" i="31"/>
  <c r="Q26" i="32"/>
  <c r="Q47" i="32"/>
  <c r="Q29" i="32" s="1"/>
  <c r="K40" i="31"/>
  <c r="K52" i="32"/>
  <c r="AR17" i="32"/>
  <c r="AR29" i="32" s="1"/>
  <c r="AR14" i="31"/>
  <c r="AR14" i="35"/>
  <c r="AP32" i="9"/>
  <c r="T22" i="34"/>
  <c r="T34" i="34" s="1"/>
  <c r="T52" i="34"/>
  <c r="D70" i="31"/>
  <c r="BT70" i="32"/>
  <c r="D70" i="35"/>
  <c r="Z22" i="34"/>
  <c r="Z34" i="34" s="1"/>
  <c r="S80" i="35"/>
  <c r="E80" i="31"/>
  <c r="BT80" i="31" s="1"/>
  <c r="AK89" i="32"/>
  <c r="D34" i="21"/>
  <c r="AJ15" i="35"/>
  <c r="AW22" i="10"/>
  <c r="AW34" i="10" s="1"/>
  <c r="Z22" i="10"/>
  <c r="Z34" i="10" s="1"/>
  <c r="Z52" i="10"/>
  <c r="AH70" i="35"/>
  <c r="BR65" i="19"/>
  <c r="R29" i="1"/>
  <c r="BO21" i="9"/>
  <c r="BO33" i="9" s="1"/>
  <c r="BO51" i="9"/>
  <c r="AY88" i="31"/>
  <c r="AS75" i="35"/>
  <c r="AS75" i="31"/>
  <c r="AX11" i="10"/>
  <c r="AY103" i="10" s="1"/>
  <c r="P97" i="10"/>
  <c r="BS95" i="10"/>
  <c r="BS97" i="10" s="1"/>
  <c r="AH15" i="35"/>
  <c r="AH27" i="35" s="1"/>
  <c r="AH15" i="31"/>
  <c r="AH17" i="31" s="1"/>
  <c r="I89" i="32"/>
  <c r="D89" i="10"/>
  <c r="BT86" i="10"/>
  <c r="K51" i="10"/>
  <c r="AW76" i="35"/>
  <c r="BR70" i="33"/>
  <c r="AO22" i="32"/>
  <c r="AO34" i="32" s="1"/>
  <c r="AO40" i="31"/>
  <c r="AO52" i="31" s="1"/>
  <c r="AO52" i="32"/>
  <c r="AS34" i="8"/>
  <c r="AD67" i="31"/>
  <c r="AD67" i="35"/>
  <c r="AA21" i="33"/>
  <c r="AA33" i="33" s="1"/>
  <c r="AG51" i="34"/>
  <c r="AG21" i="34"/>
  <c r="E11" i="32"/>
  <c r="E8" i="35"/>
  <c r="E8" i="31"/>
  <c r="Q20" i="19"/>
  <c r="Q32" i="19" s="1"/>
  <c r="Q41" i="19"/>
  <c r="Q50" i="19"/>
  <c r="AS16" i="35"/>
  <c r="AS28" i="35" s="1"/>
  <c r="AS16" i="31"/>
  <c r="AS17" i="31" s="1"/>
  <c r="BR75" i="33"/>
  <c r="AQ81" i="31"/>
  <c r="AL58" i="34"/>
  <c r="N53" i="20"/>
  <c r="N60" i="20" s="1"/>
  <c r="N99" i="20" s="1"/>
  <c r="X32" i="9"/>
  <c r="AL16" i="31"/>
  <c r="AH82" i="35"/>
  <c r="I70" i="35"/>
  <c r="I70" i="31"/>
  <c r="E20" i="10"/>
  <c r="E32" i="10" s="1"/>
  <c r="E41" i="10"/>
  <c r="E23" i="10" s="1"/>
  <c r="E50" i="10"/>
  <c r="BO67" i="32"/>
  <c r="AN67" i="35"/>
  <c r="BQ67" i="32"/>
  <c r="AN67" i="31"/>
  <c r="AG11" i="33"/>
  <c r="AV66" i="35"/>
  <c r="AV66" i="31"/>
  <c r="L29" i="9"/>
  <c r="L35" i="9" s="1"/>
  <c r="BS57" i="33"/>
  <c r="N82" i="35"/>
  <c r="N82" i="31"/>
  <c r="AP93" i="10"/>
  <c r="AJ33" i="27"/>
  <c r="L33" i="34"/>
  <c r="AJ50" i="31"/>
  <c r="D60" i="19"/>
  <c r="F89" i="31"/>
  <c r="J11" i="31"/>
  <c r="BO93" i="33"/>
  <c r="R35" i="20"/>
  <c r="AK52" i="31"/>
  <c r="N97" i="31"/>
  <c r="BS86" i="31"/>
  <c r="O97" i="35"/>
  <c r="M51" i="35"/>
  <c r="AE32" i="32"/>
  <c r="AR33" i="27"/>
  <c r="AE35" i="25"/>
  <c r="AC35" i="30"/>
  <c r="AY97" i="31"/>
  <c r="BS87" i="35"/>
  <c r="W29" i="34"/>
  <c r="AG11" i="31"/>
  <c r="AE20" i="35"/>
  <c r="H33" i="23"/>
  <c r="U33" i="33"/>
  <c r="AD27" i="35"/>
  <c r="AH28" i="31"/>
  <c r="J33" i="34"/>
  <c r="AR53" i="10"/>
  <c r="AR60" i="10" s="1"/>
  <c r="I29" i="19"/>
  <c r="M23" i="19"/>
  <c r="AV34" i="32"/>
  <c r="U58" i="31"/>
  <c r="AE89" i="31"/>
  <c r="AW29" i="23"/>
  <c r="W50" i="31"/>
  <c r="AT103" i="27"/>
  <c r="L32" i="27"/>
  <c r="AY11" i="35"/>
  <c r="AM11" i="31"/>
  <c r="AJ58" i="31"/>
  <c r="AU93" i="35"/>
  <c r="AU94" i="35" s="1"/>
  <c r="X58" i="35"/>
  <c r="AA33" i="32"/>
  <c r="AQ53" i="32"/>
  <c r="AQ60" i="32" s="1"/>
  <c r="AQ99" i="32" s="1"/>
  <c r="N28" i="31"/>
  <c r="AU35" i="1"/>
  <c r="M103" i="34"/>
  <c r="T17" i="35"/>
  <c r="AL35" i="21"/>
  <c r="AJ33" i="19"/>
  <c r="X35" i="30"/>
  <c r="AG33" i="23"/>
  <c r="AA35" i="26"/>
  <c r="BO93" i="27"/>
  <c r="H32" i="27"/>
  <c r="L34" i="33"/>
  <c r="AV35" i="28"/>
  <c r="H53" i="27"/>
  <c r="X29" i="19"/>
  <c r="AY35" i="28"/>
  <c r="AU29" i="23"/>
  <c r="H29" i="27"/>
  <c r="Y53" i="23"/>
  <c r="Y60" i="23" s="1"/>
  <c r="S35" i="26"/>
  <c r="AF35" i="1"/>
  <c r="AD32" i="27"/>
  <c r="AO35" i="30"/>
  <c r="X35" i="26"/>
  <c r="AU23" i="33"/>
  <c r="U34" i="33"/>
  <c r="Y103" i="10"/>
  <c r="R32" i="10"/>
  <c r="AG34" i="23"/>
  <c r="K23" i="34"/>
  <c r="AJ32" i="34"/>
  <c r="V23" i="34"/>
  <c r="AC35" i="26"/>
  <c r="AL103" i="30"/>
  <c r="AH65" i="35"/>
  <c r="AH65" i="31"/>
  <c r="AQ89" i="27"/>
  <c r="Q53" i="30"/>
  <c r="Q60" i="30" s="1"/>
  <c r="Q99" i="30" s="1"/>
  <c r="AR83" i="27"/>
  <c r="AR65" i="35"/>
  <c r="AR65" i="31"/>
  <c r="BR87" i="27"/>
  <c r="BO22" i="30"/>
  <c r="BR11" i="29"/>
  <c r="N93" i="27"/>
  <c r="L83" i="27"/>
  <c r="BS74" i="27"/>
  <c r="BR72" i="27"/>
  <c r="BS16" i="27"/>
  <c r="CA16" i="27"/>
  <c r="S29" i="30"/>
  <c r="S35" i="30" s="1"/>
  <c r="BS86" i="27"/>
  <c r="D29" i="30"/>
  <c r="D35" i="30" s="1"/>
  <c r="AT21" i="27"/>
  <c r="AT33" i="27" s="1"/>
  <c r="BT15" i="27"/>
  <c r="CB15" i="27"/>
  <c r="Y29" i="26"/>
  <c r="Y35" i="26" s="1"/>
  <c r="AI20" i="27"/>
  <c r="AI32" i="27" s="1"/>
  <c r="AI41" i="27"/>
  <c r="AI23" i="27" s="1"/>
  <c r="R89" i="27"/>
  <c r="R99" i="27" s="1"/>
  <c r="AL33" i="29"/>
  <c r="BO68" i="27"/>
  <c r="BQ68" i="27"/>
  <c r="N21" i="27"/>
  <c r="Y34" i="29"/>
  <c r="P27" i="23"/>
  <c r="P33" i="23" s="1"/>
  <c r="BS45" i="23"/>
  <c r="AN65" i="31"/>
  <c r="BQ65" i="31" s="1"/>
  <c r="BQ65" i="32"/>
  <c r="BS71" i="27"/>
  <c r="BO34" i="26"/>
  <c r="BT72" i="27"/>
  <c r="AK33" i="28"/>
  <c r="BT82" i="27"/>
  <c r="BO67" i="27"/>
  <c r="BQ67" i="27"/>
  <c r="AG89" i="27"/>
  <c r="G17" i="27"/>
  <c r="G29" i="27" s="1"/>
  <c r="AW53" i="26"/>
  <c r="AW60" i="26" s="1"/>
  <c r="AW99" i="26" s="1"/>
  <c r="AW23" i="26"/>
  <c r="AI27" i="27"/>
  <c r="AI33" i="27" s="1"/>
  <c r="O33" i="29"/>
  <c r="AU34" i="30"/>
  <c r="BR45" i="27"/>
  <c r="BT81" i="27"/>
  <c r="O20" i="27"/>
  <c r="O32" i="27" s="1"/>
  <c r="S97" i="27"/>
  <c r="L103" i="28"/>
  <c r="M103" i="28"/>
  <c r="AH17" i="27"/>
  <c r="AH23" i="27" s="1"/>
  <c r="AB51" i="23"/>
  <c r="BR39" i="23"/>
  <c r="AA51" i="27"/>
  <c r="BT87" i="27"/>
  <c r="AT28" i="27"/>
  <c r="AT34" i="27" s="1"/>
  <c r="X47" i="27"/>
  <c r="X29" i="27" s="1"/>
  <c r="AP34" i="26"/>
  <c r="AI103" i="24"/>
  <c r="BQ56" i="27"/>
  <c r="BQ58" i="27" s="1"/>
  <c r="BO11" i="28"/>
  <c r="O51" i="23"/>
  <c r="O21" i="23"/>
  <c r="BS56" i="27"/>
  <c r="BS58" i="27" s="1"/>
  <c r="AR50" i="23"/>
  <c r="AR20" i="23"/>
  <c r="AR32" i="23" s="1"/>
  <c r="AR34" i="28"/>
  <c r="BO28" i="25"/>
  <c r="Z11" i="23"/>
  <c r="AA103" i="23" s="1"/>
  <c r="AT33" i="30"/>
  <c r="Q34" i="26"/>
  <c r="BR69" i="23"/>
  <c r="AK34" i="24"/>
  <c r="K34" i="28"/>
  <c r="P93" i="27"/>
  <c r="BS91" i="27"/>
  <c r="AY97" i="27"/>
  <c r="AC28" i="23"/>
  <c r="AC34" i="23" s="1"/>
  <c r="AK89" i="23"/>
  <c r="BT65" i="27"/>
  <c r="AL20" i="27"/>
  <c r="AL32" i="27" s="1"/>
  <c r="AK33" i="29"/>
  <c r="AY21" i="27"/>
  <c r="AY33" i="27" s="1"/>
  <c r="AD103" i="28"/>
  <c r="AW58" i="27"/>
  <c r="AA83" i="23"/>
  <c r="AK27" i="23"/>
  <c r="AE33" i="26"/>
  <c r="U17" i="23"/>
  <c r="L103" i="22"/>
  <c r="P29" i="29"/>
  <c r="P35" i="29" s="1"/>
  <c r="AP83" i="23"/>
  <c r="V53" i="25"/>
  <c r="V60" i="25" s="1"/>
  <c r="V99" i="25" s="1"/>
  <c r="AJ33" i="26"/>
  <c r="AU23" i="28"/>
  <c r="AU35" i="28" s="1"/>
  <c r="AQ29" i="21"/>
  <c r="AL53" i="24"/>
  <c r="AL60" i="24" s="1"/>
  <c r="AL99" i="24" s="1"/>
  <c r="AL23" i="24"/>
  <c r="AL35" i="24" s="1"/>
  <c r="BO50" i="26"/>
  <c r="BO53" i="26" s="1"/>
  <c r="BO60" i="26" s="1"/>
  <c r="BO99" i="26" s="1"/>
  <c r="L34" i="26"/>
  <c r="AG32" i="25"/>
  <c r="AW53" i="25"/>
  <c r="AW60" i="25" s="1"/>
  <c r="AW99" i="25" s="1"/>
  <c r="AY33" i="30"/>
  <c r="BR15" i="27"/>
  <c r="W17" i="27"/>
  <c r="W23" i="27" s="1"/>
  <c r="AV103" i="24"/>
  <c r="AP21" i="19"/>
  <c r="AP33" i="19" s="1"/>
  <c r="AP51" i="19"/>
  <c r="X21" i="23"/>
  <c r="X33" i="23" s="1"/>
  <c r="X51" i="23"/>
  <c r="AC33" i="24"/>
  <c r="BQ63" i="27"/>
  <c r="BS46" i="23"/>
  <c r="BO79" i="23"/>
  <c r="BQ79" i="23"/>
  <c r="BS11" i="26"/>
  <c r="AB89" i="23"/>
  <c r="BR88" i="23"/>
  <c r="AY11" i="23"/>
  <c r="AW34" i="26"/>
  <c r="AF27" i="23"/>
  <c r="AF33" i="23" s="1"/>
  <c r="R83" i="19"/>
  <c r="BT77" i="27"/>
  <c r="F58" i="23"/>
  <c r="S103" i="25"/>
  <c r="BO64" i="34"/>
  <c r="BO83" i="34" s="1"/>
  <c r="BQ64" i="34"/>
  <c r="BS82" i="27"/>
  <c r="AY52" i="23"/>
  <c r="AY22" i="23"/>
  <c r="AM89" i="32"/>
  <c r="AM88" i="31"/>
  <c r="BQ11" i="25"/>
  <c r="Q33" i="22"/>
  <c r="AR20" i="34"/>
  <c r="AR50" i="34"/>
  <c r="AR41" i="34"/>
  <c r="AX58" i="27"/>
  <c r="D97" i="19"/>
  <c r="BT95" i="19"/>
  <c r="BT97" i="19" s="1"/>
  <c r="AR23" i="25"/>
  <c r="AR35" i="25" s="1"/>
  <c r="AA60" i="22"/>
  <c r="AA99" i="22" s="1"/>
  <c r="AQ29" i="22"/>
  <c r="AQ35" i="22" s="1"/>
  <c r="P53" i="24"/>
  <c r="P60" i="24" s="1"/>
  <c r="P99" i="24" s="1"/>
  <c r="AK33" i="25"/>
  <c r="AY73" i="35"/>
  <c r="AY73" i="31"/>
  <c r="BR72" i="23"/>
  <c r="J89" i="23"/>
  <c r="AH93" i="19"/>
  <c r="AW28" i="23"/>
  <c r="AW34" i="23" s="1"/>
  <c r="BR79" i="27"/>
  <c r="P33" i="21"/>
  <c r="BO26" i="1"/>
  <c r="BO47" i="1"/>
  <c r="BT75" i="23"/>
  <c r="P15" i="31"/>
  <c r="BS15" i="32"/>
  <c r="P15" i="35"/>
  <c r="CA15" i="32"/>
  <c r="AH22" i="19"/>
  <c r="AH34" i="19" s="1"/>
  <c r="L89" i="34"/>
  <c r="BO17" i="24"/>
  <c r="BO73" i="19"/>
  <c r="BQ73" i="19"/>
  <c r="AM53" i="20"/>
  <c r="AM60" i="20" s="1"/>
  <c r="AM99" i="20" s="1"/>
  <c r="AM23" i="20"/>
  <c r="AM35" i="20" s="1"/>
  <c r="Y97" i="23"/>
  <c r="Q80" i="31"/>
  <c r="BS80" i="31" s="1"/>
  <c r="X51" i="19"/>
  <c r="AW83" i="34"/>
  <c r="AG66" i="31"/>
  <c r="AG66" i="35"/>
  <c r="BS39" i="23"/>
  <c r="Q28" i="23"/>
  <c r="AX53" i="24"/>
  <c r="AX60" i="24" s="1"/>
  <c r="AX99" i="24" s="1"/>
  <c r="AX23" i="24"/>
  <c r="AX35" i="24" s="1"/>
  <c r="AT89" i="19"/>
  <c r="BS71" i="34"/>
  <c r="AR17" i="19"/>
  <c r="BS74" i="19"/>
  <c r="AN22" i="19"/>
  <c r="BQ40" i="19"/>
  <c r="BO81" i="33"/>
  <c r="BQ81" i="33"/>
  <c r="L53" i="8"/>
  <c r="L60" i="8" s="1"/>
  <c r="L99" i="8" s="1"/>
  <c r="H93" i="23"/>
  <c r="Y34" i="25"/>
  <c r="AB81" i="35"/>
  <c r="BR81" i="35" s="1"/>
  <c r="AB81" i="31"/>
  <c r="BR81" i="31" s="1"/>
  <c r="BR81" i="32"/>
  <c r="AI78" i="35"/>
  <c r="AI78" i="31"/>
  <c r="K75" i="35"/>
  <c r="K75" i="31"/>
  <c r="H29" i="22"/>
  <c r="AM53" i="21"/>
  <c r="AM60" i="21" s="1"/>
  <c r="AM99" i="21" s="1"/>
  <c r="AM23" i="21"/>
  <c r="AC47" i="33"/>
  <c r="AC29" i="33" s="1"/>
  <c r="AC26" i="33"/>
  <c r="AC32" i="33" s="1"/>
  <c r="AJ41" i="19"/>
  <c r="R34" i="22"/>
  <c r="F20" i="33"/>
  <c r="F17" i="33"/>
  <c r="F29" i="33" s="1"/>
  <c r="AH60" i="25"/>
  <c r="AH99" i="25" s="1"/>
  <c r="AY67" i="35"/>
  <c r="AY67" i="31"/>
  <c r="BS69" i="23"/>
  <c r="AA22" i="23"/>
  <c r="AA34" i="23" s="1"/>
  <c r="AD32" i="9"/>
  <c r="AS41" i="33"/>
  <c r="AS23" i="33" s="1"/>
  <c r="AS50" i="33"/>
  <c r="P33" i="25"/>
  <c r="AD60" i="26"/>
  <c r="AD99" i="26" s="1"/>
  <c r="AW20" i="34"/>
  <c r="AW32" i="34" s="1"/>
  <c r="AW41" i="34"/>
  <c r="AW53" i="34" s="1"/>
  <c r="AW60" i="34" s="1"/>
  <c r="Z97" i="19"/>
  <c r="M11" i="32"/>
  <c r="M103" i="32" s="1"/>
  <c r="M8" i="35"/>
  <c r="M11" i="35" s="1"/>
  <c r="M8" i="31"/>
  <c r="M11" i="31" s="1"/>
  <c r="M81" i="35"/>
  <c r="M81" i="31"/>
  <c r="M82" i="35"/>
  <c r="M82" i="31"/>
  <c r="BQ65" i="19"/>
  <c r="AN53" i="1"/>
  <c r="AN60" i="1" s="1"/>
  <c r="AN99" i="1" s="1"/>
  <c r="BO86" i="19"/>
  <c r="BO89" i="19" s="1"/>
  <c r="BQ86" i="19"/>
  <c r="BQ89" i="19" s="1"/>
  <c r="N21" i="23"/>
  <c r="N33" i="23" s="1"/>
  <c r="M22" i="23"/>
  <c r="BO89" i="21"/>
  <c r="W50" i="33"/>
  <c r="W41" i="33"/>
  <c r="W53" i="33" s="1"/>
  <c r="W60" i="33" s="1"/>
  <c r="W99" i="33" s="1"/>
  <c r="K67" i="35"/>
  <c r="K67" i="31"/>
  <c r="AC41" i="19"/>
  <c r="AV15" i="31"/>
  <c r="AV17" i="31" s="1"/>
  <c r="AV15" i="35"/>
  <c r="AP53" i="22"/>
  <c r="AP60" i="22" s="1"/>
  <c r="AP99" i="22" s="1"/>
  <c r="V92" i="35"/>
  <c r="V93" i="35" s="1"/>
  <c r="V92" i="31"/>
  <c r="V93" i="31" s="1"/>
  <c r="AF97" i="19"/>
  <c r="L103" i="25"/>
  <c r="E34" i="22"/>
  <c r="AA97" i="32"/>
  <c r="AA95" i="31"/>
  <c r="AA97" i="31" s="1"/>
  <c r="AA95" i="35"/>
  <c r="AA97" i="35" s="1"/>
  <c r="U11" i="23"/>
  <c r="V103" i="23" s="1"/>
  <c r="F51" i="23"/>
  <c r="AB26" i="33"/>
  <c r="AB32" i="33" s="1"/>
  <c r="BR14" i="33"/>
  <c r="BZ14" i="33"/>
  <c r="W34" i="26"/>
  <c r="AL75" i="35"/>
  <c r="AL75" i="31"/>
  <c r="BQ79" i="19"/>
  <c r="AY97" i="34"/>
  <c r="M32" i="21"/>
  <c r="AC73" i="35"/>
  <c r="BR73" i="35" s="1"/>
  <c r="AC73" i="31"/>
  <c r="AC72" i="35"/>
  <c r="Q16" i="35"/>
  <c r="Q17" i="35" s="1"/>
  <c r="Q16" i="31"/>
  <c r="J93" i="19"/>
  <c r="S89" i="19"/>
  <c r="E95" i="35"/>
  <c r="BT95" i="35" s="1"/>
  <c r="BT97" i="35" s="1"/>
  <c r="E95" i="31"/>
  <c r="E97" i="31" s="1"/>
  <c r="E97" i="32"/>
  <c r="F93" i="34"/>
  <c r="U77" i="35"/>
  <c r="AU95" i="35"/>
  <c r="AU97" i="35" s="1"/>
  <c r="AU98" i="35" s="1"/>
  <c r="AU95" i="31"/>
  <c r="AU97" i="31" s="1"/>
  <c r="AU97" i="32"/>
  <c r="H33" i="24"/>
  <c r="AL80" i="31"/>
  <c r="AL80" i="35"/>
  <c r="F14" i="31"/>
  <c r="E89" i="19"/>
  <c r="E99" i="9"/>
  <c r="W74" i="35"/>
  <c r="W74" i="31"/>
  <c r="AK47" i="34"/>
  <c r="AK29" i="34" s="1"/>
  <c r="AK26" i="34"/>
  <c r="Q66" i="31"/>
  <c r="BS66" i="31" s="1"/>
  <c r="Q66" i="35"/>
  <c r="BS66" i="35" s="1"/>
  <c r="F47" i="23"/>
  <c r="F29" i="23" s="1"/>
  <c r="J44" i="35"/>
  <c r="J47" i="32"/>
  <c r="J44" i="31"/>
  <c r="J50" i="31" s="1"/>
  <c r="J26" i="32"/>
  <c r="J32" i="32" s="1"/>
  <c r="I22" i="19"/>
  <c r="I34" i="19" s="1"/>
  <c r="AV47" i="32"/>
  <c r="AV44" i="31"/>
  <c r="AV26" i="31" s="1"/>
  <c r="AV26" i="32"/>
  <c r="BR66" i="10"/>
  <c r="D93" i="33"/>
  <c r="BT91" i="33"/>
  <c r="BT93" i="33" s="1"/>
  <c r="BT38" i="33"/>
  <c r="D50" i="33"/>
  <c r="D41" i="33"/>
  <c r="D23" i="33" s="1"/>
  <c r="AS57" i="35"/>
  <c r="AS57" i="31"/>
  <c r="AH20" i="32"/>
  <c r="AH38" i="35"/>
  <c r="AH20" i="35" s="1"/>
  <c r="AH47" i="23"/>
  <c r="AH29" i="23" s="1"/>
  <c r="N34" i="24"/>
  <c r="Z82" i="35"/>
  <c r="Z82" i="31"/>
  <c r="R51" i="10"/>
  <c r="R21" i="10"/>
  <c r="AW79" i="31"/>
  <c r="AW79" i="35"/>
  <c r="V44" i="35"/>
  <c r="V44" i="31"/>
  <c r="V26" i="32"/>
  <c r="V47" i="32"/>
  <c r="AM17" i="32"/>
  <c r="AM29" i="32" s="1"/>
  <c r="AM14" i="31"/>
  <c r="AM20" i="31" s="1"/>
  <c r="AM14" i="35"/>
  <c r="AG47" i="33"/>
  <c r="AG29" i="33" s="1"/>
  <c r="AG35" i="33" s="1"/>
  <c r="T50" i="34"/>
  <c r="T41" i="34"/>
  <c r="T53" i="34" s="1"/>
  <c r="T60" i="34" s="1"/>
  <c r="T99" i="34" s="1"/>
  <c r="U68" i="31"/>
  <c r="U68" i="35"/>
  <c r="AS97" i="33"/>
  <c r="AT39" i="31"/>
  <c r="AT51" i="31" s="1"/>
  <c r="AT51" i="32"/>
  <c r="AT39" i="35"/>
  <c r="AT21" i="32"/>
  <c r="BS14" i="10"/>
  <c r="BS17" i="10" s="1"/>
  <c r="CA14" i="10"/>
  <c r="R74" i="35"/>
  <c r="R74" i="31"/>
  <c r="O17" i="23"/>
  <c r="AO23" i="21"/>
  <c r="AO35" i="21" s="1"/>
  <c r="BR82" i="19"/>
  <c r="Z23" i="9"/>
  <c r="Z35" i="9" s="1"/>
  <c r="Z53" i="9"/>
  <c r="Z60" i="9" s="1"/>
  <c r="Z99" i="9" s="1"/>
  <c r="AM64" i="31"/>
  <c r="AH76" i="31"/>
  <c r="AX70" i="35"/>
  <c r="AX70" i="31"/>
  <c r="AA103" i="20"/>
  <c r="AP52" i="19"/>
  <c r="AL73" i="31"/>
  <c r="AF93" i="32"/>
  <c r="AP89" i="19"/>
  <c r="T52" i="32"/>
  <c r="T22" i="32"/>
  <c r="T34" i="32" s="1"/>
  <c r="BO71" i="10"/>
  <c r="BO83" i="10" s="1"/>
  <c r="BQ71" i="10"/>
  <c r="AM21" i="33"/>
  <c r="AM51" i="33"/>
  <c r="S22" i="19"/>
  <c r="S34" i="19" s="1"/>
  <c r="S52" i="19"/>
  <c r="I103" i="20"/>
  <c r="Q21" i="19"/>
  <c r="Q33" i="19" s="1"/>
  <c r="U67" i="35"/>
  <c r="U67" i="31"/>
  <c r="AO33" i="21"/>
  <c r="AT33" i="22"/>
  <c r="CB16" i="34"/>
  <c r="BT28" i="34" s="1"/>
  <c r="BT16" i="34"/>
  <c r="D74" i="31"/>
  <c r="BT74" i="32"/>
  <c r="D74" i="35"/>
  <c r="AD52" i="32"/>
  <c r="AD40" i="35"/>
  <c r="AD40" i="31"/>
  <c r="AD41" i="31" s="1"/>
  <c r="AD22" i="32"/>
  <c r="AD34" i="32" s="1"/>
  <c r="G78" i="35"/>
  <c r="G78" i="31"/>
  <c r="AY27" i="19"/>
  <c r="AY33" i="19" s="1"/>
  <c r="AL58" i="32"/>
  <c r="AL56" i="31"/>
  <c r="P34" i="21"/>
  <c r="AH32" i="8"/>
  <c r="O88" i="35"/>
  <c r="O88" i="31"/>
  <c r="AY11" i="19"/>
  <c r="AY103" i="19" s="1"/>
  <c r="AE89" i="32"/>
  <c r="BO63" i="32"/>
  <c r="BQ63" i="32"/>
  <c r="R53" i="1"/>
  <c r="R60" i="1" s="1"/>
  <c r="R99" i="1" s="1"/>
  <c r="R23" i="1"/>
  <c r="BR78" i="34"/>
  <c r="N52" i="34"/>
  <c r="N22" i="34"/>
  <c r="N34" i="34" s="1"/>
  <c r="K68" i="35"/>
  <c r="K68" i="31"/>
  <c r="K83" i="31" s="1"/>
  <c r="E32" i="8"/>
  <c r="AQ95" i="31"/>
  <c r="AJ21" i="34"/>
  <c r="X8" i="35"/>
  <c r="X11" i="35" s="1"/>
  <c r="X103" i="35" s="1"/>
  <c r="X8" i="31"/>
  <c r="E9" i="35"/>
  <c r="AB68" i="31"/>
  <c r="BR68" i="31" s="1"/>
  <c r="BR68" i="32"/>
  <c r="AB68" i="35"/>
  <c r="J17" i="32"/>
  <c r="J23" i="32" s="1"/>
  <c r="J14" i="31"/>
  <c r="J14" i="35"/>
  <c r="G17" i="33"/>
  <c r="G29" i="33" s="1"/>
  <c r="D87" i="31"/>
  <c r="BT87" i="31" s="1"/>
  <c r="BT87" i="32"/>
  <c r="D87" i="35"/>
  <c r="BT87" i="35" s="1"/>
  <c r="V73" i="31"/>
  <c r="V77" i="35"/>
  <c r="V77" i="31"/>
  <c r="S29" i="21"/>
  <c r="S35" i="21" s="1"/>
  <c r="F32" i="20"/>
  <c r="AH97" i="34"/>
  <c r="AV67" i="31"/>
  <c r="AV67" i="35"/>
  <c r="Y44" i="35"/>
  <c r="Y26" i="35" s="1"/>
  <c r="Y26" i="32"/>
  <c r="Y47" i="32"/>
  <c r="Y29" i="32" s="1"/>
  <c r="T88" i="35"/>
  <c r="T88" i="31"/>
  <c r="AI34" i="8"/>
  <c r="BR57" i="33"/>
  <c r="BR58" i="33" s="1"/>
  <c r="M23" i="20"/>
  <c r="M35" i="20" s="1"/>
  <c r="M53" i="20"/>
  <c r="M60" i="20" s="1"/>
  <c r="M99" i="20" s="1"/>
  <c r="BS56" i="33"/>
  <c r="P58" i="33"/>
  <c r="W70" i="35"/>
  <c r="W70" i="31"/>
  <c r="AL47" i="19"/>
  <c r="AL29" i="19" s="1"/>
  <c r="AI27" i="34"/>
  <c r="X83" i="32"/>
  <c r="AR11" i="33"/>
  <c r="AS103" i="33" s="1"/>
  <c r="T81" i="31"/>
  <c r="BR67" i="10"/>
  <c r="P81" i="31"/>
  <c r="P81" i="35"/>
  <c r="BS81" i="35" s="1"/>
  <c r="BS81" i="32"/>
  <c r="AS66" i="35"/>
  <c r="AS66" i="31"/>
  <c r="AE15" i="35"/>
  <c r="AE17" i="35" s="1"/>
  <c r="AE15" i="31"/>
  <c r="AE27" i="31" s="1"/>
  <c r="Z45" i="35"/>
  <c r="Z27" i="35" s="1"/>
  <c r="Z45" i="31"/>
  <c r="Z47" i="31" s="1"/>
  <c r="Z27" i="32"/>
  <c r="AC89" i="34"/>
  <c r="AK93" i="34"/>
  <c r="J67" i="35"/>
  <c r="J67" i="31"/>
  <c r="AE82" i="35"/>
  <c r="AE82" i="31"/>
  <c r="BO17" i="9"/>
  <c r="H60" i="9"/>
  <c r="H99" i="9" s="1"/>
  <c r="AK89" i="34"/>
  <c r="AN80" i="35"/>
  <c r="AN80" i="31"/>
  <c r="BQ80" i="31" s="1"/>
  <c r="BO80" i="32"/>
  <c r="BQ80" i="32"/>
  <c r="E72" i="31"/>
  <c r="BT72" i="31" s="1"/>
  <c r="E72" i="35"/>
  <c r="BT72" i="35" s="1"/>
  <c r="S11" i="19"/>
  <c r="T103" i="19" s="1"/>
  <c r="T21" i="32"/>
  <c r="T51" i="32"/>
  <c r="T39" i="31"/>
  <c r="T39" i="35"/>
  <c r="AV58" i="34"/>
  <c r="S20" i="32"/>
  <c r="S32" i="32" s="1"/>
  <c r="S38" i="35"/>
  <c r="S50" i="35" s="1"/>
  <c r="S38" i="31"/>
  <c r="AT17" i="19"/>
  <c r="AT29" i="19" s="1"/>
  <c r="AC28" i="33"/>
  <c r="AC34" i="33" s="1"/>
  <c r="AW9" i="35"/>
  <c r="AW9" i="31"/>
  <c r="AW11" i="31" s="1"/>
  <c r="AI32" i="21"/>
  <c r="I17" i="32"/>
  <c r="I14" i="35"/>
  <c r="I17" i="35" s="1"/>
  <c r="I14" i="31"/>
  <c r="BR65" i="33"/>
  <c r="BS77" i="32"/>
  <c r="BS88" i="33"/>
  <c r="AT64" i="35"/>
  <c r="AT64" i="31"/>
  <c r="Q17" i="19"/>
  <c r="AB29" i="1"/>
  <c r="AB35" i="1" s="1"/>
  <c r="H58" i="19"/>
  <c r="Z79" i="35"/>
  <c r="Z79" i="31"/>
  <c r="AT93" i="34"/>
  <c r="AY69" i="35"/>
  <c r="AY69" i="31"/>
  <c r="Q103" i="20"/>
  <c r="F97" i="34"/>
  <c r="D22" i="32"/>
  <c r="D34" i="32" s="1"/>
  <c r="AB93" i="32"/>
  <c r="BR91" i="32"/>
  <c r="AI89" i="34"/>
  <c r="AV51" i="32"/>
  <c r="AV39" i="35"/>
  <c r="AV39" i="31"/>
  <c r="AV51" i="31" s="1"/>
  <c r="AV21" i="32"/>
  <c r="AV33" i="32" s="1"/>
  <c r="AD27" i="33"/>
  <c r="AO28" i="19"/>
  <c r="AO34" i="19" s="1"/>
  <c r="AK80" i="35"/>
  <c r="AK80" i="31"/>
  <c r="AI97" i="34"/>
  <c r="BT63" i="10"/>
  <c r="J87" i="31"/>
  <c r="J87" i="35"/>
  <c r="J89" i="35" s="1"/>
  <c r="BO64" i="33"/>
  <c r="BQ64" i="33"/>
  <c r="BZ15" i="34"/>
  <c r="BR21" i="34" s="1"/>
  <c r="BR15" i="34"/>
  <c r="AG22" i="34"/>
  <c r="AM27" i="33"/>
  <c r="E51" i="34"/>
  <c r="E21" i="34"/>
  <c r="E33" i="34" s="1"/>
  <c r="G21" i="33"/>
  <c r="G33" i="33" s="1"/>
  <c r="G51" i="33"/>
  <c r="AU64" i="35"/>
  <c r="AU64" i="31"/>
  <c r="AJ64" i="35"/>
  <c r="H23" i="8"/>
  <c r="H35" i="8" s="1"/>
  <c r="P93" i="10"/>
  <c r="BS91" i="10"/>
  <c r="BS93" i="10" s="1"/>
  <c r="U29" i="20"/>
  <c r="AC70" i="31"/>
  <c r="AC70" i="35"/>
  <c r="BR66" i="19"/>
  <c r="BR76" i="10"/>
  <c r="AW73" i="35"/>
  <c r="S82" i="35"/>
  <c r="S82" i="31"/>
  <c r="J39" i="35"/>
  <c r="J39" i="31"/>
  <c r="J51" i="32"/>
  <c r="J21" i="32"/>
  <c r="J33" i="32" s="1"/>
  <c r="P93" i="19"/>
  <c r="BS91" i="19"/>
  <c r="BT45" i="33"/>
  <c r="Y63" i="31"/>
  <c r="Y63" i="35"/>
  <c r="O29" i="25"/>
  <c r="O35" i="25" s="1"/>
  <c r="R88" i="35"/>
  <c r="V58" i="34"/>
  <c r="Y71" i="35"/>
  <c r="Y71" i="31"/>
  <c r="S14" i="35"/>
  <c r="S17" i="35" s="1"/>
  <c r="S14" i="31"/>
  <c r="S17" i="31" s="1"/>
  <c r="AG52" i="10"/>
  <c r="U52" i="32"/>
  <c r="U22" i="32"/>
  <c r="U34" i="32" s="1"/>
  <c r="X76" i="31"/>
  <c r="X76" i="35"/>
  <c r="P96" i="35"/>
  <c r="P97" i="35" s="1"/>
  <c r="P96" i="31"/>
  <c r="P97" i="31" s="1"/>
  <c r="AN79" i="35"/>
  <c r="BQ79" i="35" s="1"/>
  <c r="BO79" i="32"/>
  <c r="BQ79" i="32"/>
  <c r="O27" i="32"/>
  <c r="O33" i="32" s="1"/>
  <c r="O45" i="35"/>
  <c r="O27" i="35" s="1"/>
  <c r="O45" i="31"/>
  <c r="O27" i="31" s="1"/>
  <c r="K9" i="35"/>
  <c r="BO46" i="33"/>
  <c r="BO28" i="33" s="1"/>
  <c r="BQ46" i="33"/>
  <c r="BQ28" i="33" s="1"/>
  <c r="BS79" i="34"/>
  <c r="BQ64" i="32"/>
  <c r="AN64" i="35"/>
  <c r="AN64" i="31"/>
  <c r="BO64" i="32"/>
  <c r="M83" i="33"/>
  <c r="J57" i="35"/>
  <c r="J57" i="31"/>
  <c r="J58" i="31" s="1"/>
  <c r="X78" i="31"/>
  <c r="X78" i="35"/>
  <c r="AP75" i="35"/>
  <c r="BO75" i="35" s="1"/>
  <c r="AP75" i="31"/>
  <c r="BO75" i="31" s="1"/>
  <c r="AS52" i="32"/>
  <c r="AS40" i="31"/>
  <c r="AS22" i="32"/>
  <c r="AS34" i="32" s="1"/>
  <c r="AU51" i="34"/>
  <c r="AU21" i="34"/>
  <c r="AU33" i="34" s="1"/>
  <c r="BQ11" i="9"/>
  <c r="AI83" i="33"/>
  <c r="Y38" i="35"/>
  <c r="Y50" i="32"/>
  <c r="Y20" i="32"/>
  <c r="Y32" i="32" s="1"/>
  <c r="Y38" i="31"/>
  <c r="Y50" i="31" s="1"/>
  <c r="Y41" i="32"/>
  <c r="AW28" i="33"/>
  <c r="BS92" i="19"/>
  <c r="BQ72" i="32"/>
  <c r="AN72" i="35"/>
  <c r="AN72" i="31"/>
  <c r="BO72" i="32"/>
  <c r="Z103" i="1"/>
  <c r="AU15" i="31"/>
  <c r="AU17" i="31" s="1"/>
  <c r="M96" i="35"/>
  <c r="M97" i="35" s="1"/>
  <c r="G33" i="1"/>
  <c r="BR63" i="33"/>
  <c r="AG26" i="19"/>
  <c r="AC50" i="34"/>
  <c r="AC41" i="34"/>
  <c r="AV89" i="10"/>
  <c r="BS16" i="33"/>
  <c r="CA16" i="33"/>
  <c r="T26" i="34"/>
  <c r="T32" i="34" s="1"/>
  <c r="BR79" i="34"/>
  <c r="J11" i="10"/>
  <c r="K103" i="10" s="1"/>
  <c r="AB92" i="35"/>
  <c r="AB92" i="31"/>
  <c r="BR92" i="32"/>
  <c r="BR40" i="23"/>
  <c r="BT64" i="34"/>
  <c r="BT68" i="34"/>
  <c r="AG89" i="10"/>
  <c r="AI11" i="33"/>
  <c r="AJ103" i="33" s="1"/>
  <c r="AK47" i="23"/>
  <c r="D56" i="31"/>
  <c r="D58" i="31" s="1"/>
  <c r="D56" i="35"/>
  <c r="D58" i="35" s="1"/>
  <c r="BT56" i="32"/>
  <c r="BT58" i="32" s="1"/>
  <c r="D58" i="32"/>
  <c r="AL68" i="35"/>
  <c r="AL68" i="31"/>
  <c r="M29" i="8"/>
  <c r="M35" i="8" s="1"/>
  <c r="AF83" i="19"/>
  <c r="AD76" i="31"/>
  <c r="AD76" i="35"/>
  <c r="BR76" i="35" s="1"/>
  <c r="V89" i="33"/>
  <c r="E34" i="8"/>
  <c r="AV93" i="32"/>
  <c r="AQ52" i="23"/>
  <c r="AK63" i="35"/>
  <c r="AK63" i="31"/>
  <c r="AS72" i="35"/>
  <c r="S79" i="35"/>
  <c r="S79" i="31"/>
  <c r="G76" i="31"/>
  <c r="Z11" i="10"/>
  <c r="AA103" i="10" s="1"/>
  <c r="H70" i="35"/>
  <c r="H70" i="31"/>
  <c r="AJ16" i="35"/>
  <c r="AJ16" i="31"/>
  <c r="AJ17" i="31" s="1"/>
  <c r="Z39" i="35"/>
  <c r="Z41" i="35" s="1"/>
  <c r="Z39" i="31"/>
  <c r="Z41" i="31" s="1"/>
  <c r="Z21" i="32"/>
  <c r="Z33" i="32" s="1"/>
  <c r="Z51" i="32"/>
  <c r="AV47" i="19"/>
  <c r="AV53" i="19" s="1"/>
  <c r="AV60" i="19" s="1"/>
  <c r="AV99" i="19" s="1"/>
  <c r="AV26" i="19"/>
  <c r="AV32" i="19" s="1"/>
  <c r="K17" i="33"/>
  <c r="K29" i="33" s="1"/>
  <c r="T34" i="21"/>
  <c r="T87" i="35"/>
  <c r="T87" i="31"/>
  <c r="BT16" i="33"/>
  <c r="CB16" i="33"/>
  <c r="BT28" i="33" s="1"/>
  <c r="AG22" i="33"/>
  <c r="AG34" i="33" s="1"/>
  <c r="AG52" i="33"/>
  <c r="AM96" i="35"/>
  <c r="AM97" i="35" s="1"/>
  <c r="Z76" i="35"/>
  <c r="Z76" i="31"/>
  <c r="AQ89" i="19"/>
  <c r="U33" i="20"/>
  <c r="BZ16" i="33"/>
  <c r="BR16" i="33"/>
  <c r="AE22" i="32"/>
  <c r="AE52" i="32"/>
  <c r="BQ16" i="34"/>
  <c r="BO16" i="34"/>
  <c r="BW16" i="34"/>
  <c r="BY16" i="34"/>
  <c r="BQ28" i="34" s="1"/>
  <c r="I82" i="35"/>
  <c r="I82" i="31"/>
  <c r="AE103" i="21"/>
  <c r="AP27" i="32"/>
  <c r="AP33" i="32" s="1"/>
  <c r="AP45" i="35"/>
  <c r="AP45" i="31"/>
  <c r="AP51" i="31" s="1"/>
  <c r="AS58" i="33"/>
  <c r="BS66" i="19"/>
  <c r="AM78" i="35"/>
  <c r="AM78" i="31"/>
  <c r="AL57" i="31"/>
  <c r="L57" i="31"/>
  <c r="AT53" i="25"/>
  <c r="AT60" i="25" s="1"/>
  <c r="AT99" i="25" s="1"/>
  <c r="AT77" i="35"/>
  <c r="AT77" i="31"/>
  <c r="D8" i="31"/>
  <c r="D11" i="31" s="1"/>
  <c r="D103" i="31" s="1"/>
  <c r="H97" i="34"/>
  <c r="N17" i="32"/>
  <c r="N29" i="32" s="1"/>
  <c r="AG11" i="34"/>
  <c r="AH103" i="34" s="1"/>
  <c r="AI23" i="8"/>
  <c r="AW89" i="19"/>
  <c r="R23" i="22"/>
  <c r="R35" i="22" s="1"/>
  <c r="R53" i="22"/>
  <c r="R60" i="22" s="1"/>
  <c r="R99" i="22" s="1"/>
  <c r="L56" i="35"/>
  <c r="L58" i="35" s="1"/>
  <c r="L56" i="31"/>
  <c r="L58" i="32"/>
  <c r="L60" i="32" s="1"/>
  <c r="L99" i="32" s="1"/>
  <c r="AC17" i="34"/>
  <c r="M22" i="10"/>
  <c r="M34" i="10" s="1"/>
  <c r="BO27" i="21"/>
  <c r="BO33" i="21" s="1"/>
  <c r="AK20" i="34"/>
  <c r="AK41" i="34"/>
  <c r="AK50" i="34"/>
  <c r="AV73" i="35"/>
  <c r="AV73" i="31"/>
  <c r="R63" i="31"/>
  <c r="R63" i="35"/>
  <c r="AU89" i="32"/>
  <c r="AU86" i="35"/>
  <c r="AU89" i="35" s="1"/>
  <c r="AU90" i="35" s="1"/>
  <c r="BT15" i="10"/>
  <c r="CB15" i="10"/>
  <c r="AV22" i="19"/>
  <c r="AV34" i="19" s="1"/>
  <c r="AV52" i="19"/>
  <c r="BT14" i="19"/>
  <c r="CB14" i="19"/>
  <c r="AG27" i="34"/>
  <c r="K66" i="35"/>
  <c r="K66" i="31"/>
  <c r="AQ15" i="35"/>
  <c r="AQ27" i="35" s="1"/>
  <c r="AQ15" i="31"/>
  <c r="AQ27" i="31" s="1"/>
  <c r="W75" i="35"/>
  <c r="W75" i="31"/>
  <c r="Q91" i="31"/>
  <c r="Q93" i="31" s="1"/>
  <c r="Q93" i="32"/>
  <c r="AT92" i="35"/>
  <c r="AT93" i="35" s="1"/>
  <c r="AT94" i="35" s="1"/>
  <c r="AT92" i="31"/>
  <c r="AT93" i="31" s="1"/>
  <c r="AP53" i="1"/>
  <c r="AP60" i="1" s="1"/>
  <c r="AP99" i="1" s="1"/>
  <c r="K34" i="20"/>
  <c r="Z81" i="31"/>
  <c r="Z81" i="35"/>
  <c r="J89" i="34"/>
  <c r="AU28" i="32"/>
  <c r="L73" i="31"/>
  <c r="L73" i="35"/>
  <c r="Y66" i="35"/>
  <c r="Y66" i="31"/>
  <c r="BS11" i="1"/>
  <c r="BR71" i="34"/>
  <c r="M79" i="31"/>
  <c r="M79" i="35"/>
  <c r="AQ89" i="10"/>
  <c r="U50" i="32"/>
  <c r="U41" i="32"/>
  <c r="U38" i="35"/>
  <c r="U38" i="31"/>
  <c r="AG11" i="19"/>
  <c r="AG103" i="19" s="1"/>
  <c r="V70" i="35"/>
  <c r="V70" i="31"/>
  <c r="AY86" i="31"/>
  <c r="AY89" i="31" s="1"/>
  <c r="AY86" i="35"/>
  <c r="AN89" i="33"/>
  <c r="BQ86" i="33"/>
  <c r="AR75" i="35"/>
  <c r="AR75" i="31"/>
  <c r="R22" i="34"/>
  <c r="R34" i="34" s="1"/>
  <c r="AK87" i="35"/>
  <c r="AK89" i="35" s="1"/>
  <c r="AK87" i="31"/>
  <c r="AK89" i="31" s="1"/>
  <c r="AG96" i="35"/>
  <c r="M72" i="35"/>
  <c r="AJ11" i="10"/>
  <c r="AK103" i="10" s="1"/>
  <c r="AW57" i="31"/>
  <c r="AW58" i="31" s="1"/>
  <c r="AE103" i="8"/>
  <c r="R27" i="10"/>
  <c r="F58" i="34"/>
  <c r="AD75" i="35"/>
  <c r="AD75" i="31"/>
  <c r="BQ15" i="33"/>
  <c r="BW15" i="33"/>
  <c r="BW17" i="33" s="1"/>
  <c r="BY15" i="33"/>
  <c r="AP53" i="9"/>
  <c r="AP60" i="9" s="1"/>
  <c r="AP99" i="9" s="1"/>
  <c r="BQ70" i="10"/>
  <c r="AF77" i="35"/>
  <c r="AQ71" i="35"/>
  <c r="AQ71" i="31"/>
  <c r="AE64" i="31"/>
  <c r="AE64" i="35"/>
  <c r="BT70" i="10"/>
  <c r="BO68" i="19"/>
  <c r="BO83" i="19" s="1"/>
  <c r="AW76" i="31"/>
  <c r="AG32" i="21"/>
  <c r="AK89" i="10"/>
  <c r="AK57" i="31"/>
  <c r="AK57" i="35"/>
  <c r="AJ46" i="31"/>
  <c r="AJ46" i="35"/>
  <c r="AJ28" i="32"/>
  <c r="W15" i="31"/>
  <c r="AM97" i="19"/>
  <c r="K87" i="35"/>
  <c r="K89" i="35" s="1"/>
  <c r="K87" i="31"/>
  <c r="K89" i="31" s="1"/>
  <c r="AG28" i="34"/>
  <c r="Z89" i="33"/>
  <c r="AP28" i="32"/>
  <c r="AP34" i="32" s="1"/>
  <c r="AP46" i="35"/>
  <c r="AP46" i="31"/>
  <c r="AW40" i="31"/>
  <c r="AW22" i="32"/>
  <c r="AW34" i="32" s="1"/>
  <c r="AW40" i="35"/>
  <c r="AW41" i="35" s="1"/>
  <c r="AW52" i="32"/>
  <c r="P17" i="33"/>
  <c r="CA14" i="33"/>
  <c r="BS14" i="33"/>
  <c r="AL9" i="31"/>
  <c r="Z52" i="32"/>
  <c r="Z22" i="32"/>
  <c r="Z34" i="32" s="1"/>
  <c r="R44" i="35"/>
  <c r="R44" i="31"/>
  <c r="R50" i="31" s="1"/>
  <c r="R26" i="32"/>
  <c r="R32" i="32" s="1"/>
  <c r="R47" i="32"/>
  <c r="BS67" i="34"/>
  <c r="AQ17" i="32"/>
  <c r="AQ14" i="31"/>
  <c r="AQ14" i="35"/>
  <c r="J93" i="33"/>
  <c r="AE41" i="34"/>
  <c r="AE53" i="34" s="1"/>
  <c r="AE60" i="34" s="1"/>
  <c r="AO23" i="8"/>
  <c r="AO35" i="8" s="1"/>
  <c r="AX11" i="32"/>
  <c r="AY103" i="32" s="1"/>
  <c r="I28" i="34"/>
  <c r="I34" i="34" s="1"/>
  <c r="BS95" i="32"/>
  <c r="BS97" i="32" s="1"/>
  <c r="AO89" i="33"/>
  <c r="E74" i="35"/>
  <c r="E74" i="31"/>
  <c r="AF11" i="32"/>
  <c r="K21" i="32"/>
  <c r="K51" i="32"/>
  <c r="AS17" i="10"/>
  <c r="AS29" i="10" s="1"/>
  <c r="AD97" i="34"/>
  <c r="AD41" i="33"/>
  <c r="AD23" i="33" s="1"/>
  <c r="G29" i="21"/>
  <c r="G35" i="21" s="1"/>
  <c r="AX47" i="33"/>
  <c r="AX29" i="33" s="1"/>
  <c r="AX27" i="33"/>
  <c r="AX33" i="33" s="1"/>
  <c r="BT69" i="23"/>
  <c r="Q23" i="20"/>
  <c r="Q53" i="20"/>
  <c r="Q60" i="20" s="1"/>
  <c r="Q99" i="20" s="1"/>
  <c r="BS80" i="10"/>
  <c r="E103" i="9"/>
  <c r="D103" i="9"/>
  <c r="X53" i="9"/>
  <c r="X60" i="9" s="1"/>
  <c r="X99" i="9" s="1"/>
  <c r="BS81" i="33"/>
  <c r="AJ51" i="32"/>
  <c r="O64" i="31"/>
  <c r="O64" i="35"/>
  <c r="E38" i="35"/>
  <c r="E41" i="32"/>
  <c r="E38" i="31"/>
  <c r="E50" i="32"/>
  <c r="L45" i="31"/>
  <c r="L27" i="31" s="1"/>
  <c r="L27" i="32"/>
  <c r="L45" i="35"/>
  <c r="L27" i="35" s="1"/>
  <c r="AH103" i="8"/>
  <c r="AG79" i="35"/>
  <c r="AG79" i="31"/>
  <c r="U103" i="22"/>
  <c r="AM16" i="31"/>
  <c r="AM28" i="31" s="1"/>
  <c r="AA45" i="35"/>
  <c r="W89" i="32"/>
  <c r="BT57" i="34"/>
  <c r="BT95" i="10"/>
  <c r="BT97" i="10" s="1"/>
  <c r="AP93" i="32"/>
  <c r="AP91" i="35"/>
  <c r="AP93" i="35" s="1"/>
  <c r="AP94" i="35" s="1"/>
  <c r="E66" i="12"/>
  <c r="BD103" i="30"/>
  <c r="BC103" i="30"/>
  <c r="BD29" i="28"/>
  <c r="BD53" i="28"/>
  <c r="BD60" i="28" s="1"/>
  <c r="BD99" i="28" s="1"/>
  <c r="BD29" i="22"/>
  <c r="BD35" i="22" s="1"/>
  <c r="BD53" i="22"/>
  <c r="BD60" i="22" s="1"/>
  <c r="BD99" i="22" s="1"/>
  <c r="BG50" i="23"/>
  <c r="BG41" i="23"/>
  <c r="BH47" i="27"/>
  <c r="BH50" i="27"/>
  <c r="BB29" i="28"/>
  <c r="BB53" i="28"/>
  <c r="BB60" i="28" s="1"/>
  <c r="BB99" i="28" s="1"/>
  <c r="BP103" i="28"/>
  <c r="AZ103" i="28"/>
  <c r="BG77" i="31"/>
  <c r="BP14" i="34"/>
  <c r="AZ17" i="34"/>
  <c r="BX14" i="34"/>
  <c r="BB16" i="31"/>
  <c r="BB16" i="35"/>
  <c r="BB28" i="34"/>
  <c r="BJ27" i="27"/>
  <c r="BJ33" i="27" s="1"/>
  <c r="BJ47" i="27"/>
  <c r="BJ51" i="27"/>
  <c r="BK41" i="19"/>
  <c r="BK50" i="19"/>
  <c r="BK20" i="19"/>
  <c r="BC27" i="27"/>
  <c r="BC33" i="27" s="1"/>
  <c r="BC51" i="27"/>
  <c r="BC47" i="27"/>
  <c r="BA83" i="32"/>
  <c r="BA72" i="35"/>
  <c r="BJ17" i="27"/>
  <c r="BJ26" i="27"/>
  <c r="BJ20" i="27"/>
  <c r="AZ33" i="27"/>
  <c r="BH73" i="35"/>
  <c r="BH73" i="31"/>
  <c r="BP38" i="23"/>
  <c r="AZ41" i="23"/>
  <c r="AZ50" i="23"/>
  <c r="AZ52" i="27"/>
  <c r="AZ22" i="27"/>
  <c r="BP40" i="27"/>
  <c r="AZ41" i="27"/>
  <c r="AZ58" i="19"/>
  <c r="BP56" i="19"/>
  <c r="BP58" i="19" s="1"/>
  <c r="BI53" i="21"/>
  <c r="BI60" i="21" s="1"/>
  <c r="BI99" i="21" s="1"/>
  <c r="BI23" i="21"/>
  <c r="BI35" i="21" s="1"/>
  <c r="BB72" i="35"/>
  <c r="BB72" i="31"/>
  <c r="BB83" i="34"/>
  <c r="BC103" i="22"/>
  <c r="BB103" i="22"/>
  <c r="AZ29" i="30"/>
  <c r="AZ35" i="30" s="1"/>
  <c r="AZ53" i="30"/>
  <c r="AZ60" i="30" s="1"/>
  <c r="AZ99" i="30" s="1"/>
  <c r="BF27" i="27"/>
  <c r="BF33" i="27" s="1"/>
  <c r="BF51" i="27"/>
  <c r="BH17" i="34"/>
  <c r="BH26" i="34"/>
  <c r="BH32" i="34" s="1"/>
  <c r="BH14" i="31"/>
  <c r="BH29" i="24"/>
  <c r="AZ27" i="27"/>
  <c r="BP45" i="27"/>
  <c r="AZ47" i="27"/>
  <c r="BB34" i="29"/>
  <c r="BD33" i="29"/>
  <c r="BF47" i="34"/>
  <c r="BF26" i="34"/>
  <c r="BF32" i="34" s="1"/>
  <c r="BF44" i="35"/>
  <c r="BE83" i="32"/>
  <c r="BE77" i="35"/>
  <c r="AZ17" i="27"/>
  <c r="BP14" i="27"/>
  <c r="BX14" i="27"/>
  <c r="BP70" i="34"/>
  <c r="AZ83" i="34"/>
  <c r="BF27" i="34"/>
  <c r="BF33" i="34" s="1"/>
  <c r="BF45" i="31"/>
  <c r="BF51" i="34"/>
  <c r="BF45" i="35"/>
  <c r="AZ29" i="9"/>
  <c r="BD35" i="28"/>
  <c r="BG27" i="27"/>
  <c r="BG33" i="27" s="1"/>
  <c r="BC72" i="35"/>
  <c r="BH99" i="9"/>
  <c r="BA103" i="28"/>
  <c r="AZ23" i="28"/>
  <c r="BA23" i="20"/>
  <c r="BA35" i="20" s="1"/>
  <c r="BG40" i="35"/>
  <c r="BB99" i="20"/>
  <c r="BH26" i="23"/>
  <c r="BK39" i="31"/>
  <c r="BA99" i="29"/>
  <c r="BB99" i="24"/>
  <c r="BD83" i="34"/>
  <c r="BG99" i="20"/>
  <c r="BB23" i="25"/>
  <c r="BA35" i="24"/>
  <c r="BG41" i="34"/>
  <c r="BD27" i="31"/>
  <c r="AZ72" i="35"/>
  <c r="BK39" i="35"/>
  <c r="BH34" i="27"/>
  <c r="BK21" i="34"/>
  <c r="BA23" i="30"/>
  <c r="BK53" i="29"/>
  <c r="BK60" i="29" s="1"/>
  <c r="BK99" i="29" s="1"/>
  <c r="BC53" i="29"/>
  <c r="BC60" i="29" s="1"/>
  <c r="BC99" i="29" s="1"/>
  <c r="BH34" i="23"/>
  <c r="BK99" i="30"/>
  <c r="BJ96" i="35"/>
  <c r="BG22" i="34"/>
  <c r="AZ20" i="34"/>
  <c r="AZ20" i="23"/>
  <c r="BO29" i="30"/>
  <c r="BT26" i="34"/>
  <c r="AZ72" i="31"/>
  <c r="BB60" i="30"/>
  <c r="BB99" i="30" s="1"/>
  <c r="BH52" i="27"/>
  <c r="BH26" i="27"/>
  <c r="BC35" i="29"/>
  <c r="AZ14" i="35"/>
  <c r="AZ29" i="34"/>
  <c r="BJ64" i="35"/>
  <c r="AZ99" i="29"/>
  <c r="BD29" i="29"/>
  <c r="BD23" i="30"/>
  <c r="BD35" i="30" s="1"/>
  <c r="BD103" i="23"/>
  <c r="BB99" i="29"/>
  <c r="BG20" i="23"/>
  <c r="AZ99" i="24"/>
  <c r="BO53" i="30"/>
  <c r="BH35" i="24"/>
  <c r="BI99" i="25"/>
  <c r="BE99" i="30"/>
  <c r="BB17" i="34"/>
  <c r="BE99" i="24"/>
  <c r="BF17" i="34"/>
  <c r="BI83" i="23"/>
  <c r="BD53" i="25"/>
  <c r="BD60" i="25" s="1"/>
  <c r="BD99" i="25" s="1"/>
  <c r="BD23" i="25"/>
  <c r="BB21" i="27"/>
  <c r="BB41" i="27"/>
  <c r="BP79" i="33"/>
  <c r="AZ79" i="31"/>
  <c r="AZ83" i="33"/>
  <c r="BD99" i="29"/>
  <c r="BG58" i="27"/>
  <c r="BI35" i="29"/>
  <c r="BH33" i="30"/>
  <c r="BJ103" i="30"/>
  <c r="BP77" i="27"/>
  <c r="BK32" i="25"/>
  <c r="BJ89" i="34"/>
  <c r="BG83" i="27"/>
  <c r="BE83" i="23"/>
  <c r="AZ58" i="23"/>
  <c r="BP56" i="23"/>
  <c r="BK83" i="19"/>
  <c r="BG34" i="25"/>
  <c r="BI35" i="22"/>
  <c r="BE32" i="21"/>
  <c r="BJ23" i="21"/>
  <c r="BJ53" i="21"/>
  <c r="BJ60" i="21" s="1"/>
  <c r="BJ99" i="21" s="1"/>
  <c r="BE47" i="33"/>
  <c r="BE29" i="33" s="1"/>
  <c r="BE26" i="33"/>
  <c r="BE32" i="33" s="1"/>
  <c r="BH20" i="27"/>
  <c r="BH41" i="27"/>
  <c r="BH23" i="27" s="1"/>
  <c r="BB26" i="23"/>
  <c r="BA47" i="27"/>
  <c r="BH34" i="20"/>
  <c r="BF82" i="31"/>
  <c r="BP81" i="19"/>
  <c r="AZ28" i="23"/>
  <c r="AZ34" i="23" s="1"/>
  <c r="BP46" i="23"/>
  <c r="AZ21" i="19"/>
  <c r="BP39" i="19"/>
  <c r="BC11" i="19"/>
  <c r="BI33" i="26"/>
  <c r="AZ33" i="26"/>
  <c r="BK93" i="27"/>
  <c r="BE27" i="19"/>
  <c r="BE33" i="19" s="1"/>
  <c r="BX15" i="34"/>
  <c r="BP21" i="34" s="1"/>
  <c r="BP15" i="34"/>
  <c r="BE58" i="32"/>
  <c r="BE56" i="35"/>
  <c r="BE58" i="35" s="1"/>
  <c r="BE56" i="31"/>
  <c r="BE58" i="31" s="1"/>
  <c r="BP88" i="23"/>
  <c r="BP103" i="21"/>
  <c r="BA103" i="21"/>
  <c r="AZ103" i="21"/>
  <c r="BH97" i="10"/>
  <c r="BF21" i="32"/>
  <c r="BF15" i="35"/>
  <c r="BF15" i="31"/>
  <c r="BF73" i="31"/>
  <c r="BG73" i="35"/>
  <c r="BP44" i="33"/>
  <c r="BG26" i="27"/>
  <c r="BG32" i="27" s="1"/>
  <c r="BI78" i="31"/>
  <c r="BP63" i="19"/>
  <c r="BE34" i="26"/>
  <c r="BK103" i="28"/>
  <c r="BP78" i="10"/>
  <c r="BP91" i="33"/>
  <c r="BG29" i="8"/>
  <c r="BK33" i="20"/>
  <c r="BG89" i="32"/>
  <c r="BG103" i="8"/>
  <c r="BP56" i="27"/>
  <c r="AZ58" i="27"/>
  <c r="BB33" i="21"/>
  <c r="BE10" i="31"/>
  <c r="BP65" i="34"/>
  <c r="AZ34" i="9"/>
  <c r="BP75" i="19"/>
  <c r="BC96" i="35"/>
  <c r="BH33" i="20"/>
  <c r="BE65" i="35"/>
  <c r="BC21" i="10"/>
  <c r="BC33" i="10" s="1"/>
  <c r="BC51" i="10"/>
  <c r="BJ93" i="32"/>
  <c r="BJ91" i="35"/>
  <c r="BD87" i="31"/>
  <c r="BK83" i="33"/>
  <c r="BH28" i="34"/>
  <c r="BE34" i="1"/>
  <c r="BE34" i="20"/>
  <c r="BF8" i="35"/>
  <c r="BF11" i="35" s="1"/>
  <c r="BC69" i="31"/>
  <c r="BC69" i="35"/>
  <c r="BC44" i="31"/>
  <c r="BC44" i="35"/>
  <c r="BC47" i="32"/>
  <c r="BC29" i="32" s="1"/>
  <c r="BC26" i="32"/>
  <c r="BC32" i="32" s="1"/>
  <c r="BP70" i="33"/>
  <c r="BP103" i="9"/>
  <c r="BJ103" i="26"/>
  <c r="BA75" i="35"/>
  <c r="BP75" i="35" s="1"/>
  <c r="BA75" i="31"/>
  <c r="BI46" i="31"/>
  <c r="BI28" i="31" s="1"/>
  <c r="BI28" i="32"/>
  <c r="BI34" i="32" s="1"/>
  <c r="BP69" i="10"/>
  <c r="BP66" i="32"/>
  <c r="BI103" i="25"/>
  <c r="BD82" i="31"/>
  <c r="BH41" i="19"/>
  <c r="AZ97" i="19"/>
  <c r="BP95" i="19"/>
  <c r="BP97" i="19" s="1"/>
  <c r="BB20" i="32"/>
  <c r="BP71" i="33"/>
  <c r="BD29" i="21"/>
  <c r="BD35" i="21" s="1"/>
  <c r="BE89" i="19"/>
  <c r="BJ88" i="31"/>
  <c r="AZ11" i="33"/>
  <c r="AZ103" i="33" s="1"/>
  <c r="BE23" i="20"/>
  <c r="AZ33" i="21"/>
  <c r="BA83" i="27"/>
  <c r="BP11" i="25"/>
  <c r="BP76" i="27"/>
  <c r="BI34" i="26"/>
  <c r="BP11" i="28"/>
  <c r="AZ34" i="30"/>
  <c r="BA33" i="29"/>
  <c r="AZ8" i="35"/>
  <c r="AZ8" i="31"/>
  <c r="BA33" i="22"/>
  <c r="BH32" i="28"/>
  <c r="BC23" i="22"/>
  <c r="BC53" i="22"/>
  <c r="BC60" i="22" s="1"/>
  <c r="BC99" i="22" s="1"/>
  <c r="BE52" i="27"/>
  <c r="BP11" i="24"/>
  <c r="BD77" i="31"/>
  <c r="BP38" i="10"/>
  <c r="AZ50" i="10"/>
  <c r="BE93" i="27"/>
  <c r="BP15" i="10"/>
  <c r="BX15" i="10"/>
  <c r="BD83" i="19"/>
  <c r="BJ97" i="32"/>
  <c r="BJ95" i="31"/>
  <c r="BJ97" i="31" s="1"/>
  <c r="BJ95" i="35"/>
  <c r="BJ87" i="31"/>
  <c r="BJ89" i="31" s="1"/>
  <c r="BP72" i="19"/>
  <c r="BC52" i="19"/>
  <c r="BC28" i="19"/>
  <c r="BD33" i="21"/>
  <c r="BP87" i="19"/>
  <c r="BA58" i="10"/>
  <c r="BP78" i="34"/>
  <c r="BF34" i="25"/>
  <c r="BA58" i="33"/>
  <c r="BD26" i="34"/>
  <c r="BD47" i="34"/>
  <c r="BD29" i="34" s="1"/>
  <c r="BX15" i="19"/>
  <c r="BP15" i="19"/>
  <c r="BA29" i="29"/>
  <c r="BA35" i="29" s="1"/>
  <c r="BH83" i="33"/>
  <c r="BP14" i="10"/>
  <c r="BX14" i="10"/>
  <c r="BI27" i="23"/>
  <c r="BI33" i="23" s="1"/>
  <c r="BG34" i="24"/>
  <c r="BG58" i="34"/>
  <c r="BB92" i="31"/>
  <c r="BB92" i="35"/>
  <c r="BB93" i="35" s="1"/>
  <c r="BP78" i="32"/>
  <c r="BH11" i="10"/>
  <c r="BH103" i="10" s="1"/>
  <c r="BF33" i="21"/>
  <c r="BC74" i="35"/>
  <c r="BP74" i="34"/>
  <c r="BE82" i="35"/>
  <c r="BE83" i="19"/>
  <c r="BF87" i="31"/>
  <c r="BF89" i="31" s="1"/>
  <c r="BF87" i="35"/>
  <c r="BH29" i="25"/>
  <c r="BH35" i="25" s="1"/>
  <c r="BK33" i="8"/>
  <c r="BD26" i="32"/>
  <c r="BD47" i="32"/>
  <c r="BD29" i="32" s="1"/>
  <c r="BD44" i="35"/>
  <c r="BB103" i="8"/>
  <c r="BG51" i="10"/>
  <c r="BA33" i="9"/>
  <c r="BF11" i="33"/>
  <c r="BF103" i="33" s="1"/>
  <c r="BI97" i="10"/>
  <c r="BB75" i="31"/>
  <c r="BB58" i="19"/>
  <c r="AZ16" i="31"/>
  <c r="AZ22" i="31" s="1"/>
  <c r="BX16" i="32"/>
  <c r="BP16" i="32"/>
  <c r="BH21" i="19"/>
  <c r="BH33" i="19" s="1"/>
  <c r="BK83" i="34"/>
  <c r="BK99" i="34" s="1"/>
  <c r="AZ97" i="32"/>
  <c r="AZ95" i="31"/>
  <c r="AZ97" i="31" s="1"/>
  <c r="AZ95" i="35"/>
  <c r="AZ97" i="35" s="1"/>
  <c r="BP95" i="32"/>
  <c r="BP97" i="32" s="1"/>
  <c r="BI58" i="10"/>
  <c r="BF103" i="20"/>
  <c r="BP78" i="23"/>
  <c r="BJ32" i="24"/>
  <c r="BA40" i="31"/>
  <c r="AZ103" i="20"/>
  <c r="BA103" i="20"/>
  <c r="BP103" i="20"/>
  <c r="BI29" i="8"/>
  <c r="BI35" i="8" s="1"/>
  <c r="BE22" i="32"/>
  <c r="BE52" i="32"/>
  <c r="BC22" i="19"/>
  <c r="BG103" i="1"/>
  <c r="BB33" i="9"/>
  <c r="BK97" i="19"/>
  <c r="BC14" i="31"/>
  <c r="BB103" i="9"/>
  <c r="BG82" i="31"/>
  <c r="BI39" i="35"/>
  <c r="BI21" i="35" s="1"/>
  <c r="BG78" i="35"/>
  <c r="BJ72" i="35"/>
  <c r="BP69" i="32"/>
  <c r="BH10" i="35"/>
  <c r="BC97" i="32"/>
  <c r="BC95" i="31"/>
  <c r="BP66" i="10"/>
  <c r="BH21" i="10"/>
  <c r="BK47" i="33"/>
  <c r="BK29" i="33" s="1"/>
  <c r="BK27" i="33"/>
  <c r="BK33" i="33" s="1"/>
  <c r="BF34" i="20"/>
  <c r="BE11" i="34"/>
  <c r="BE103" i="34" s="1"/>
  <c r="BB33" i="1"/>
  <c r="BF29" i="21"/>
  <c r="BF35" i="21" s="1"/>
  <c r="BP57" i="10"/>
  <c r="BI69" i="35"/>
  <c r="BB29" i="9"/>
  <c r="BB35" i="9" s="1"/>
  <c r="BB53" i="1"/>
  <c r="BB60" i="1" s="1"/>
  <c r="BB99" i="1" s="1"/>
  <c r="BE17" i="10"/>
  <c r="BE29" i="10" s="1"/>
  <c r="BP88" i="33"/>
  <c r="BP80" i="19"/>
  <c r="BF69" i="31"/>
  <c r="BG93" i="31"/>
  <c r="BK97" i="35"/>
  <c r="BD34" i="10"/>
  <c r="BB35" i="29"/>
  <c r="BB32" i="32"/>
  <c r="BH60" i="22"/>
  <c r="BH99" i="22" s="1"/>
  <c r="BC103" i="19"/>
  <c r="AZ99" i="25"/>
  <c r="BJ99" i="25"/>
  <c r="BA60" i="28"/>
  <c r="BA99" i="28" s="1"/>
  <c r="BF99" i="29"/>
  <c r="BC53" i="30"/>
  <c r="BC60" i="30" s="1"/>
  <c r="BC99" i="30" s="1"/>
  <c r="AZ97" i="27"/>
  <c r="BH103" i="26"/>
  <c r="BE103" i="30"/>
  <c r="BP95" i="23"/>
  <c r="BP97" i="23" s="1"/>
  <c r="AZ34" i="28"/>
  <c r="BI32" i="21"/>
  <c r="BI11" i="27"/>
  <c r="BI103" i="27" s="1"/>
  <c r="BB32" i="25"/>
  <c r="BG29" i="24"/>
  <c r="BA29" i="30"/>
  <c r="BB97" i="27"/>
  <c r="BC11" i="27"/>
  <c r="BC103" i="27" s="1"/>
  <c r="BP16" i="27"/>
  <c r="BX16" i="27"/>
  <c r="BA32" i="30"/>
  <c r="BK97" i="27"/>
  <c r="BC33" i="28"/>
  <c r="BP77" i="19"/>
  <c r="BH83" i="27"/>
  <c r="BE23" i="25"/>
  <c r="BE53" i="25"/>
  <c r="BE60" i="25" s="1"/>
  <c r="BE99" i="25" s="1"/>
  <c r="BJ33" i="21"/>
  <c r="BH93" i="27"/>
  <c r="BC89" i="27"/>
  <c r="BK103" i="25"/>
  <c r="BP67" i="27"/>
  <c r="BK32" i="29"/>
  <c r="BP76" i="23"/>
  <c r="BD33" i="26"/>
  <c r="BA21" i="27"/>
  <c r="BP44" i="34"/>
  <c r="AZ26" i="34"/>
  <c r="BD17" i="27"/>
  <c r="BD29" i="27" s="1"/>
  <c r="BK33" i="26"/>
  <c r="BA47" i="23"/>
  <c r="BG21" i="34"/>
  <c r="BG33" i="34" s="1"/>
  <c r="BG51" i="34"/>
  <c r="BP72" i="10"/>
  <c r="BE33" i="30"/>
  <c r="BP11" i="30"/>
  <c r="BB103" i="30"/>
  <c r="AZ92" i="35"/>
  <c r="BP92" i="34"/>
  <c r="BC103" i="25"/>
  <c r="BP11" i="27"/>
  <c r="BG33" i="24"/>
  <c r="BP103" i="1"/>
  <c r="BC14" i="35"/>
  <c r="BC17" i="34"/>
  <c r="BP15" i="33"/>
  <c r="BX15" i="33"/>
  <c r="BB93" i="27"/>
  <c r="BG14" i="35"/>
  <c r="BG17" i="32"/>
  <c r="AZ21" i="23"/>
  <c r="AZ51" i="23"/>
  <c r="BP39" i="23"/>
  <c r="BG103" i="28"/>
  <c r="BE50" i="33"/>
  <c r="BG29" i="25"/>
  <c r="BG35" i="25" s="1"/>
  <c r="BB33" i="26"/>
  <c r="BE41" i="27"/>
  <c r="BE53" i="27" s="1"/>
  <c r="BP11" i="23"/>
  <c r="BE103" i="25"/>
  <c r="BF103" i="25"/>
  <c r="BC32" i="26"/>
  <c r="BB83" i="32"/>
  <c r="BI57" i="31"/>
  <c r="BD33" i="1"/>
  <c r="BB32" i="8"/>
  <c r="BH9" i="31"/>
  <c r="BH11" i="31" s="1"/>
  <c r="BP15" i="32"/>
  <c r="BX15" i="32"/>
  <c r="BP27" i="32" s="1"/>
  <c r="BI33" i="30"/>
  <c r="BP82" i="10"/>
  <c r="BE29" i="25"/>
  <c r="BJ29" i="8"/>
  <c r="BJ47" i="32"/>
  <c r="AZ81" i="35"/>
  <c r="BP81" i="32"/>
  <c r="BJ17" i="10"/>
  <c r="BI41" i="33"/>
  <c r="BI23" i="33" s="1"/>
  <c r="BG27" i="32"/>
  <c r="BG33" i="32" s="1"/>
  <c r="BG45" i="35"/>
  <c r="BG45" i="31"/>
  <c r="BC21" i="19"/>
  <c r="BD89" i="33"/>
  <c r="BD99" i="33" s="1"/>
  <c r="BG33" i="22"/>
  <c r="BJ56" i="35"/>
  <c r="BJ58" i="35" s="1"/>
  <c r="BJ58" i="32"/>
  <c r="BP92" i="23"/>
  <c r="BJ76" i="31"/>
  <c r="BJ76" i="35"/>
  <c r="BE87" i="31"/>
  <c r="BE89" i="31" s="1"/>
  <c r="BB46" i="35"/>
  <c r="BB46" i="31"/>
  <c r="BK34" i="8"/>
  <c r="BA32" i="26"/>
  <c r="AZ34" i="21"/>
  <c r="BJ39" i="31"/>
  <c r="BJ51" i="31" s="1"/>
  <c r="BJ51" i="32"/>
  <c r="BP57" i="33"/>
  <c r="BD103" i="9"/>
  <c r="BJ103" i="21"/>
  <c r="BP75" i="23"/>
  <c r="BP64" i="32"/>
  <c r="BD83" i="32"/>
  <c r="BD99" i="32" s="1"/>
  <c r="BP64" i="19"/>
  <c r="BG29" i="28"/>
  <c r="BC34" i="20"/>
  <c r="BG47" i="34"/>
  <c r="BG29" i="34" s="1"/>
  <c r="BC47" i="34"/>
  <c r="BC29" i="34" s="1"/>
  <c r="BC26" i="34"/>
  <c r="BH11" i="32"/>
  <c r="AZ28" i="19"/>
  <c r="AZ34" i="19" s="1"/>
  <c r="BP46" i="19"/>
  <c r="BC97" i="19"/>
  <c r="BD26" i="10"/>
  <c r="BD32" i="10" s="1"/>
  <c r="BC32" i="9"/>
  <c r="AZ89" i="33"/>
  <c r="BP86" i="33"/>
  <c r="BK89" i="34"/>
  <c r="BP16" i="10"/>
  <c r="BX16" i="10"/>
  <c r="BP22" i="10" s="1"/>
  <c r="BP40" i="34"/>
  <c r="BG79" i="31"/>
  <c r="BP80" i="32"/>
  <c r="BP95" i="10"/>
  <c r="BP97" i="10" s="1"/>
  <c r="BI93" i="10"/>
  <c r="AZ9" i="35"/>
  <c r="BA34" i="1"/>
  <c r="BI32" i="8"/>
  <c r="BI52" i="32"/>
  <c r="BC32" i="1"/>
  <c r="BK34" i="9"/>
  <c r="BC57" i="31"/>
  <c r="BF50" i="10"/>
  <c r="BG103" i="21"/>
  <c r="BI83" i="33"/>
  <c r="BI99" i="33" s="1"/>
  <c r="BP92" i="33"/>
  <c r="BG97" i="19"/>
  <c r="BK20" i="34"/>
  <c r="BK32" i="34" s="1"/>
  <c r="BK41" i="34"/>
  <c r="BK50" i="34"/>
  <c r="BD103" i="22"/>
  <c r="BJ29" i="30"/>
  <c r="BJ35" i="30" s="1"/>
  <c r="BF103" i="9"/>
  <c r="BC29" i="20"/>
  <c r="BC35" i="20" s="1"/>
  <c r="AZ57" i="31"/>
  <c r="BP57" i="32"/>
  <c r="BB47" i="34"/>
  <c r="BB58" i="10"/>
  <c r="BP70" i="19"/>
  <c r="BD28" i="33"/>
  <c r="BD34" i="33" s="1"/>
  <c r="BC97" i="27"/>
  <c r="BD32" i="28"/>
  <c r="BJ33" i="28"/>
  <c r="BC83" i="27"/>
  <c r="AZ83" i="23"/>
  <c r="BP63" i="23"/>
  <c r="BC41" i="19"/>
  <c r="BC50" i="19"/>
  <c r="BC20" i="19"/>
  <c r="BE52" i="23"/>
  <c r="BE22" i="23"/>
  <c r="BE34" i="23" s="1"/>
  <c r="BA34" i="28"/>
  <c r="BP57" i="27"/>
  <c r="BE28" i="27"/>
  <c r="BE34" i="27" s="1"/>
  <c r="BP86" i="19"/>
  <c r="BP39" i="27"/>
  <c r="BJ34" i="25"/>
  <c r="BG32" i="29"/>
  <c r="BD103" i="25"/>
  <c r="BK33" i="24"/>
  <c r="BI103" i="28"/>
  <c r="BJ50" i="19"/>
  <c r="BJ20" i="19"/>
  <c r="BP72" i="32"/>
  <c r="BP91" i="23"/>
  <c r="BP93" i="23" s="1"/>
  <c r="BF89" i="27"/>
  <c r="BP87" i="23"/>
  <c r="BB32" i="28"/>
  <c r="BB103" i="29"/>
  <c r="BE83" i="27"/>
  <c r="BC29" i="22"/>
  <c r="AZ89" i="27"/>
  <c r="BP86" i="27"/>
  <c r="BF50" i="34"/>
  <c r="BE29" i="22"/>
  <c r="BD47" i="23"/>
  <c r="BD29" i="23" s="1"/>
  <c r="BD26" i="23"/>
  <c r="BD97" i="27"/>
  <c r="BP88" i="27"/>
  <c r="BP40" i="32"/>
  <c r="AZ52" i="32"/>
  <c r="AZ33" i="24"/>
  <c r="BE53" i="8"/>
  <c r="BE60" i="8" s="1"/>
  <c r="BE99" i="8" s="1"/>
  <c r="BE23" i="8"/>
  <c r="BE35" i="8" s="1"/>
  <c r="AZ22" i="34"/>
  <c r="BX16" i="34"/>
  <c r="BP16" i="34"/>
  <c r="AZ58" i="33"/>
  <c r="BP56" i="33"/>
  <c r="BJ65" i="31"/>
  <c r="AZ26" i="23"/>
  <c r="BP44" i="23"/>
  <c r="BF93" i="27"/>
  <c r="BC23" i="26"/>
  <c r="BC35" i="26" s="1"/>
  <c r="BK17" i="27"/>
  <c r="BK29" i="27" s="1"/>
  <c r="BE89" i="27"/>
  <c r="BH58" i="10"/>
  <c r="BP68" i="19"/>
  <c r="BA29" i="25"/>
  <c r="BA35" i="25" s="1"/>
  <c r="AZ82" i="35"/>
  <c r="BP82" i="32"/>
  <c r="BP86" i="34"/>
  <c r="BA52" i="34"/>
  <c r="BA22" i="34"/>
  <c r="BA34" i="34" s="1"/>
  <c r="BE16" i="35"/>
  <c r="BE28" i="34"/>
  <c r="BE34" i="34" s="1"/>
  <c r="AZ103" i="24"/>
  <c r="BP103" i="24"/>
  <c r="BA103" i="24"/>
  <c r="AZ27" i="19"/>
  <c r="BP45" i="19"/>
  <c r="AZ27" i="34"/>
  <c r="AZ33" i="34" s="1"/>
  <c r="BP45" i="34"/>
  <c r="BP11" i="9"/>
  <c r="BG87" i="31"/>
  <c r="BG89" i="31" s="1"/>
  <c r="BP15" i="23"/>
  <c r="BX15" i="23"/>
  <c r="BK103" i="24"/>
  <c r="BF47" i="10"/>
  <c r="BF26" i="10"/>
  <c r="BF32" i="10" s="1"/>
  <c r="BF27" i="32"/>
  <c r="BF33" i="32" s="1"/>
  <c r="BI10" i="35"/>
  <c r="BD97" i="10"/>
  <c r="BJ11" i="33"/>
  <c r="BJ103" i="33" s="1"/>
  <c r="BH103" i="29"/>
  <c r="BD89" i="34"/>
  <c r="BK74" i="31"/>
  <c r="BK15" i="35"/>
  <c r="BK15" i="31"/>
  <c r="BK17" i="31" s="1"/>
  <c r="BB17" i="32"/>
  <c r="BB29" i="32" s="1"/>
  <c r="BB14" i="35"/>
  <c r="BB14" i="31"/>
  <c r="BC28" i="34"/>
  <c r="BC34" i="34" s="1"/>
  <c r="BJ27" i="32"/>
  <c r="BJ33" i="32" s="1"/>
  <c r="BJ45" i="35"/>
  <c r="BG39" i="31"/>
  <c r="BG51" i="32"/>
  <c r="BG39" i="35"/>
  <c r="BE15" i="31"/>
  <c r="BE17" i="31" s="1"/>
  <c r="BH29" i="22"/>
  <c r="BH35" i="22" s="1"/>
  <c r="BA32" i="8"/>
  <c r="BI87" i="35"/>
  <c r="BP67" i="34"/>
  <c r="BJ58" i="19"/>
  <c r="BJ103" i="8"/>
  <c r="BA83" i="34"/>
  <c r="BA99" i="34" s="1"/>
  <c r="BP80" i="10"/>
  <c r="BJ53" i="9"/>
  <c r="BJ60" i="9" s="1"/>
  <c r="BJ99" i="9" s="1"/>
  <c r="BJ29" i="9"/>
  <c r="BJ35" i="9" s="1"/>
  <c r="BE29" i="20"/>
  <c r="BE35" i="20" s="1"/>
  <c r="BA44" i="35"/>
  <c r="BA50" i="35" s="1"/>
  <c r="BA26" i="32"/>
  <c r="BI58" i="19"/>
  <c r="BG103" i="20"/>
  <c r="AZ58" i="32"/>
  <c r="BP56" i="32"/>
  <c r="BP58" i="32" s="1"/>
  <c r="BC65" i="35"/>
  <c r="BJ23" i="8"/>
  <c r="BJ53" i="8"/>
  <c r="BJ60" i="8" s="1"/>
  <c r="BJ99" i="8" s="1"/>
  <c r="BI71" i="35"/>
  <c r="BH67" i="35"/>
  <c r="BK52" i="34"/>
  <c r="BK22" i="34"/>
  <c r="BK34" i="34" s="1"/>
  <c r="BG89" i="19"/>
  <c r="BH34" i="21"/>
  <c r="BD67" i="31"/>
  <c r="BB65" i="31"/>
  <c r="BE69" i="31"/>
  <c r="BG71" i="31"/>
  <c r="BH91" i="31"/>
  <c r="BH93" i="31" s="1"/>
  <c r="BD32" i="1"/>
  <c r="BH21" i="32"/>
  <c r="BE47" i="32"/>
  <c r="BE29" i="32" s="1"/>
  <c r="BF20" i="19"/>
  <c r="BE92" i="35"/>
  <c r="BA17" i="19"/>
  <c r="BD10" i="31"/>
  <c r="BD11" i="31" s="1"/>
  <c r="BD10" i="35"/>
  <c r="BK34" i="20"/>
  <c r="BP81" i="33"/>
  <c r="BP66" i="33"/>
  <c r="BB58" i="32"/>
  <c r="BP87" i="33"/>
  <c r="BB52" i="34"/>
  <c r="BA20" i="34"/>
  <c r="BA41" i="34"/>
  <c r="BA50" i="34"/>
  <c r="BK47" i="32"/>
  <c r="BK29" i="32" s="1"/>
  <c r="BK26" i="32"/>
  <c r="BK32" i="32" s="1"/>
  <c r="BK44" i="35"/>
  <c r="BE34" i="8"/>
  <c r="BP86" i="10"/>
  <c r="AZ99" i="21"/>
  <c r="BG35" i="8"/>
  <c r="BC93" i="31"/>
  <c r="BF35" i="9"/>
  <c r="BD99" i="20"/>
  <c r="BD32" i="34"/>
  <c r="BC58" i="31"/>
  <c r="BF29" i="10"/>
  <c r="BB21" i="23"/>
  <c r="BB33" i="23" s="1"/>
  <c r="BB35" i="21"/>
  <c r="BG35" i="28"/>
  <c r="BB29" i="33"/>
  <c r="BH29" i="34"/>
  <c r="BC97" i="31"/>
  <c r="BJ33" i="19"/>
  <c r="BE23" i="22"/>
  <c r="BG23" i="24"/>
  <c r="BG35" i="24" s="1"/>
  <c r="BA81" i="35"/>
  <c r="BI14" i="31"/>
  <c r="BI20" i="31" s="1"/>
  <c r="BD99" i="26"/>
  <c r="BO23" i="30"/>
  <c r="BE41" i="23"/>
  <c r="BE23" i="23" s="1"/>
  <c r="BD34" i="28"/>
  <c r="BP76" i="34"/>
  <c r="BE29" i="28"/>
  <c r="BE35" i="28" s="1"/>
  <c r="BH32" i="29"/>
  <c r="BI32" i="25"/>
  <c r="BF99" i="30"/>
  <c r="BB20" i="23"/>
  <c r="BB32" i="23" s="1"/>
  <c r="BJ97" i="27"/>
  <c r="BA29" i="21"/>
  <c r="BG26" i="23"/>
  <c r="BG47" i="23"/>
  <c r="BG29" i="23" s="1"/>
  <c r="BK33" i="25"/>
  <c r="BA33" i="27"/>
  <c r="BC50" i="27"/>
  <c r="BC41" i="27"/>
  <c r="BC23" i="27" s="1"/>
  <c r="AZ29" i="29"/>
  <c r="AZ35" i="29" s="1"/>
  <c r="BJ89" i="27"/>
  <c r="BF53" i="28"/>
  <c r="BF60" i="28" s="1"/>
  <c r="BF99" i="28" s="1"/>
  <c r="BA39" i="31"/>
  <c r="BA39" i="35"/>
  <c r="BE27" i="27"/>
  <c r="BE33" i="27" s="1"/>
  <c r="BP82" i="27"/>
  <c r="BP73" i="23"/>
  <c r="BE34" i="21"/>
  <c r="BA17" i="27"/>
  <c r="BA29" i="27" s="1"/>
  <c r="BA32" i="28"/>
  <c r="BB103" i="28"/>
  <c r="BB29" i="30"/>
  <c r="BB35" i="30" s="1"/>
  <c r="BG93" i="27"/>
  <c r="BD89" i="23"/>
  <c r="BX15" i="27"/>
  <c r="BP15" i="27"/>
  <c r="BC34" i="25"/>
  <c r="BJ28" i="23"/>
  <c r="BJ34" i="23" s="1"/>
  <c r="BJ20" i="32"/>
  <c r="BJ32" i="32" s="1"/>
  <c r="BJ38" i="31"/>
  <c r="BJ41" i="32"/>
  <c r="BJ53" i="32" s="1"/>
  <c r="BJ38" i="35"/>
  <c r="BJ50" i="35" s="1"/>
  <c r="BC33" i="24"/>
  <c r="BE32" i="28"/>
  <c r="BB34" i="26"/>
  <c r="BH34" i="30"/>
  <c r="AZ20" i="32"/>
  <c r="BP38" i="32"/>
  <c r="AZ75" i="31"/>
  <c r="BP75" i="31" s="1"/>
  <c r="BP75" i="32"/>
  <c r="BC81" i="35"/>
  <c r="BC81" i="31"/>
  <c r="AZ53" i="8"/>
  <c r="AZ60" i="8" s="1"/>
  <c r="AZ99" i="8" s="1"/>
  <c r="BE45" i="31"/>
  <c r="BE27" i="32"/>
  <c r="BE33" i="32" s="1"/>
  <c r="BF88" i="35"/>
  <c r="BG11" i="32"/>
  <c r="BH103" i="32" s="1"/>
  <c r="BG8" i="35"/>
  <c r="BG11" i="35" s="1"/>
  <c r="BA51" i="19"/>
  <c r="BA27" i="19"/>
  <c r="BH74" i="35"/>
  <c r="BH83" i="19"/>
  <c r="BJ68" i="31"/>
  <c r="BF75" i="35"/>
  <c r="BF75" i="31"/>
  <c r="BH34" i="29"/>
  <c r="BJ29" i="21"/>
  <c r="BA26" i="34"/>
  <c r="BA47" i="34"/>
  <c r="BA29" i="34" s="1"/>
  <c r="BA26" i="19"/>
  <c r="BA32" i="19" s="1"/>
  <c r="BA47" i="19"/>
  <c r="BA29" i="19" s="1"/>
  <c r="BH27" i="10"/>
  <c r="AZ97" i="34"/>
  <c r="BP95" i="34"/>
  <c r="BP97" i="34" s="1"/>
  <c r="BP65" i="19"/>
  <c r="BP63" i="10"/>
  <c r="BP82" i="33"/>
  <c r="BD83" i="27"/>
  <c r="BH28" i="10"/>
  <c r="BI72" i="35"/>
  <c r="AZ21" i="33"/>
  <c r="AZ33" i="33" s="1"/>
  <c r="AZ51" i="33"/>
  <c r="BP39" i="33"/>
  <c r="BP70" i="23"/>
  <c r="BJ26" i="19"/>
  <c r="BJ83" i="19"/>
  <c r="BG22" i="32"/>
  <c r="BG52" i="32"/>
  <c r="BG40" i="31"/>
  <c r="BH27" i="34"/>
  <c r="BH33" i="34" s="1"/>
  <c r="BK88" i="31"/>
  <c r="BP80" i="33"/>
  <c r="BH22" i="34"/>
  <c r="BH34" i="34" s="1"/>
  <c r="BJ27" i="10"/>
  <c r="BJ33" i="10" s="1"/>
  <c r="BB77" i="31"/>
  <c r="BB103" i="1"/>
  <c r="BP76" i="19"/>
  <c r="BP11" i="8"/>
  <c r="BC20" i="34"/>
  <c r="BC32" i="34" s="1"/>
  <c r="BC50" i="34"/>
  <c r="BP75" i="33"/>
  <c r="BI83" i="34"/>
  <c r="BI99" i="34" s="1"/>
  <c r="BP69" i="34"/>
  <c r="BK27" i="34"/>
  <c r="BI58" i="34"/>
  <c r="BC11" i="33"/>
  <c r="BC103" i="33" s="1"/>
  <c r="BI27" i="33"/>
  <c r="BI33" i="33" s="1"/>
  <c r="BE83" i="33"/>
  <c r="BE99" i="33" s="1"/>
  <c r="BP79" i="10"/>
  <c r="BG27" i="33"/>
  <c r="BG33" i="33" s="1"/>
  <c r="AZ32" i="9"/>
  <c r="BE103" i="24"/>
  <c r="BD38" i="35"/>
  <c r="BD50" i="35" s="1"/>
  <c r="AZ103" i="26"/>
  <c r="BA103" i="26"/>
  <c r="BE33" i="9"/>
  <c r="BJ27" i="33"/>
  <c r="BJ33" i="33" s="1"/>
  <c r="BC26" i="19"/>
  <c r="BC47" i="19"/>
  <c r="BA32" i="21"/>
  <c r="BP91" i="34"/>
  <c r="BH40" i="31"/>
  <c r="BH22" i="31" s="1"/>
  <c r="BH40" i="35"/>
  <c r="BH22" i="32"/>
  <c r="BH34" i="32" s="1"/>
  <c r="BP64" i="33"/>
  <c r="BA17" i="10"/>
  <c r="BB34" i="9"/>
  <c r="BK29" i="1"/>
  <c r="BK35" i="1" s="1"/>
  <c r="BO41" i="19"/>
  <c r="BD103" i="10"/>
  <c r="BE93" i="35"/>
  <c r="BK35" i="26"/>
  <c r="BG35" i="22"/>
  <c r="BC50" i="35"/>
  <c r="BJ27" i="35"/>
  <c r="BC93" i="35"/>
  <c r="BJ29" i="10"/>
  <c r="BE35" i="1"/>
  <c r="BG29" i="19"/>
  <c r="BI33" i="10"/>
  <c r="BK23" i="34"/>
  <c r="BF99" i="24"/>
  <c r="BE53" i="26"/>
  <c r="BE60" i="26" s="1"/>
  <c r="BE99" i="26" s="1"/>
  <c r="BD32" i="23"/>
  <c r="BF99" i="20"/>
  <c r="BB35" i="28"/>
  <c r="BG60" i="28"/>
  <c r="BG99" i="28" s="1"/>
  <c r="BF29" i="23"/>
  <c r="BO53" i="8"/>
  <c r="BO60" i="8" s="1"/>
  <c r="BI99" i="24"/>
  <c r="BA35" i="21"/>
  <c r="BI14" i="35"/>
  <c r="BJ93" i="35"/>
  <c r="BO33" i="30"/>
  <c r="BP70" i="27"/>
  <c r="BK97" i="23"/>
  <c r="BF83" i="23"/>
  <c r="BJ17" i="23"/>
  <c r="BJ29" i="23" s="1"/>
  <c r="BJ83" i="27"/>
  <c r="BH89" i="27"/>
  <c r="BP91" i="27"/>
  <c r="BD32" i="25"/>
  <c r="BH33" i="26"/>
  <c r="BB17" i="27"/>
  <c r="BB29" i="27" s="1"/>
  <c r="BB29" i="25"/>
  <c r="BP64" i="23"/>
  <c r="BB89" i="27"/>
  <c r="BP40" i="23"/>
  <c r="BG17" i="27"/>
  <c r="BG29" i="27" s="1"/>
  <c r="BP46" i="34"/>
  <c r="AZ28" i="34"/>
  <c r="AZ34" i="34" s="1"/>
  <c r="BE34" i="22"/>
  <c r="BA17" i="23"/>
  <c r="BP80" i="23"/>
  <c r="BP79" i="23"/>
  <c r="BI58" i="27"/>
  <c r="BC29" i="21"/>
  <c r="BC35" i="21" s="1"/>
  <c r="BH83" i="23"/>
  <c r="BP11" i="29"/>
  <c r="BE58" i="27"/>
  <c r="BP46" i="27"/>
  <c r="BP28" i="27" s="1"/>
  <c r="AZ28" i="27"/>
  <c r="AZ33" i="28"/>
  <c r="BP81" i="34"/>
  <c r="BD32" i="26"/>
  <c r="BE29" i="24"/>
  <c r="AZ32" i="30"/>
  <c r="BB28" i="27"/>
  <c r="BB34" i="27" s="1"/>
  <c r="BE83" i="34"/>
  <c r="BE99" i="34" s="1"/>
  <c r="BG53" i="26"/>
  <c r="BG60" i="26" s="1"/>
  <c r="BG99" i="26" s="1"/>
  <c r="BJ33" i="24"/>
  <c r="BF58" i="27"/>
  <c r="BC32" i="25"/>
  <c r="BG34" i="22"/>
  <c r="BF53" i="26"/>
  <c r="BF60" i="26" s="1"/>
  <c r="BF99" i="26" s="1"/>
  <c r="BP67" i="19"/>
  <c r="BJ83" i="33"/>
  <c r="BH33" i="24"/>
  <c r="BH58" i="19"/>
  <c r="BE97" i="27"/>
  <c r="BE33" i="28"/>
  <c r="BJ33" i="20"/>
  <c r="BJ83" i="34"/>
  <c r="BJ99" i="34" s="1"/>
  <c r="BA82" i="31"/>
  <c r="AZ29" i="24"/>
  <c r="AZ35" i="24" s="1"/>
  <c r="BG29" i="21"/>
  <c r="BG35" i="21" s="1"/>
  <c r="BC34" i="29"/>
  <c r="BG10" i="31"/>
  <c r="BG11" i="31" s="1"/>
  <c r="BP16" i="19"/>
  <c r="BX16" i="19"/>
  <c r="BD92" i="31"/>
  <c r="BA34" i="9"/>
  <c r="BH27" i="27"/>
  <c r="BH33" i="27" s="1"/>
  <c r="AZ27" i="10"/>
  <c r="AZ33" i="10" s="1"/>
  <c r="BP45" i="10"/>
  <c r="BP38" i="33"/>
  <c r="BP78" i="19"/>
  <c r="BC33" i="9"/>
  <c r="BP64" i="34"/>
  <c r="AZ20" i="19"/>
  <c r="AZ50" i="19"/>
  <c r="BP38" i="19"/>
  <c r="BF47" i="32"/>
  <c r="BF44" i="31"/>
  <c r="BF26" i="32"/>
  <c r="BD46" i="35"/>
  <c r="BD46" i="31"/>
  <c r="BD52" i="31" s="1"/>
  <c r="BD28" i="32"/>
  <c r="BD34" i="32" s="1"/>
  <c r="BC34" i="22"/>
  <c r="BP64" i="27"/>
  <c r="BF28" i="27"/>
  <c r="BF34" i="27" s="1"/>
  <c r="BH27" i="32"/>
  <c r="AZ83" i="32"/>
  <c r="AZ99" i="32" s="1"/>
  <c r="BP63" i="32"/>
  <c r="BK89" i="27"/>
  <c r="BJ97" i="19"/>
  <c r="BB73" i="35"/>
  <c r="BP73" i="35" s="1"/>
  <c r="BE27" i="33"/>
  <c r="BE33" i="33" s="1"/>
  <c r="BF17" i="32"/>
  <c r="BP76" i="33"/>
  <c r="BP67" i="33"/>
  <c r="BA91" i="31"/>
  <c r="BH29" i="9"/>
  <c r="BH35" i="9" s="1"/>
  <c r="BG28" i="32"/>
  <c r="BH72" i="35"/>
  <c r="BC78" i="35"/>
  <c r="BP16" i="33"/>
  <c r="BX16" i="33"/>
  <c r="BB33" i="20"/>
  <c r="BH17" i="32"/>
  <c r="BH29" i="32" s="1"/>
  <c r="BK34" i="24"/>
  <c r="AZ34" i="20"/>
  <c r="BA28" i="33"/>
  <c r="BJ21" i="34"/>
  <c r="BJ51" i="34"/>
  <c r="BI47" i="32"/>
  <c r="AZ46" i="31"/>
  <c r="BP46" i="32"/>
  <c r="BE50" i="19"/>
  <c r="BE20" i="19"/>
  <c r="BE32" i="19" s="1"/>
  <c r="BE51" i="32"/>
  <c r="BD103" i="8"/>
  <c r="BA83" i="33"/>
  <c r="BA99" i="33" s="1"/>
  <c r="BA47" i="10"/>
  <c r="BA29" i="10" s="1"/>
  <c r="BP71" i="10"/>
  <c r="BI97" i="19"/>
  <c r="BP87" i="34"/>
  <c r="BF29" i="20"/>
  <c r="BF35" i="20" s="1"/>
  <c r="BE103" i="1"/>
  <c r="AZ58" i="10"/>
  <c r="BP56" i="10"/>
  <c r="BH89" i="33"/>
  <c r="BP79" i="32"/>
  <c r="BJ32" i="8"/>
  <c r="BJ27" i="34"/>
  <c r="BD32" i="8"/>
  <c r="AZ50" i="34"/>
  <c r="BP38" i="34"/>
  <c r="BB87" i="31"/>
  <c r="AZ26" i="19"/>
  <c r="BP44" i="19"/>
  <c r="BF34" i="8"/>
  <c r="BD78" i="35"/>
  <c r="BK38" i="35"/>
  <c r="BK50" i="35" s="1"/>
  <c r="BA89" i="32"/>
  <c r="BA86" i="31"/>
  <c r="BA89" i="31" s="1"/>
  <c r="BA86" i="35"/>
  <c r="BH29" i="8"/>
  <c r="BH35" i="8" s="1"/>
  <c r="BI63" i="31"/>
  <c r="BI83" i="32"/>
  <c r="BG47" i="32"/>
  <c r="BG29" i="32" s="1"/>
  <c r="BG26" i="32"/>
  <c r="BC70" i="31"/>
  <c r="BC70" i="35"/>
  <c r="BB83" i="19"/>
  <c r="BP70" i="10"/>
  <c r="BC87" i="31"/>
  <c r="BH11" i="34"/>
  <c r="BI103" i="34" s="1"/>
  <c r="AZ93" i="32"/>
  <c r="AZ91" i="31"/>
  <c r="AZ91" i="35"/>
  <c r="AZ93" i="35" s="1"/>
  <c r="BP91" i="32"/>
  <c r="BI29" i="9"/>
  <c r="BI35" i="9" s="1"/>
  <c r="BA58" i="34"/>
  <c r="BD16" i="35"/>
  <c r="BD16" i="31"/>
  <c r="BD22" i="31" s="1"/>
  <c r="BA14" i="31"/>
  <c r="BA14" i="35"/>
  <c r="BJ34" i="9"/>
  <c r="AZ86" i="31"/>
  <c r="BP86" i="32"/>
  <c r="BK28" i="27"/>
  <c r="BK34" i="27" s="1"/>
  <c r="BC97" i="35"/>
  <c r="BI58" i="31"/>
  <c r="BE99" i="1"/>
  <c r="BH99" i="30"/>
  <c r="BA33" i="19"/>
  <c r="BH34" i="10"/>
  <c r="BD32" i="32"/>
  <c r="BH60" i="29"/>
  <c r="BH99" i="29" s="1"/>
  <c r="BH33" i="33"/>
  <c r="BC33" i="19"/>
  <c r="BH60" i="25"/>
  <c r="BH99" i="25" s="1"/>
  <c r="AZ99" i="22"/>
  <c r="BK103" i="32"/>
  <c r="BA99" i="21"/>
  <c r="BJ35" i="1"/>
  <c r="BI29" i="32"/>
  <c r="BG99" i="21"/>
  <c r="AZ34" i="10"/>
  <c r="BG88" i="35"/>
  <c r="BI99" i="29"/>
  <c r="BH22" i="35"/>
  <c r="BP74" i="23"/>
  <c r="BP72" i="23"/>
  <c r="BG89" i="27"/>
  <c r="BE11" i="32"/>
  <c r="BE103" i="32" s="1"/>
  <c r="BE8" i="31"/>
  <c r="BE11" i="31" s="1"/>
  <c r="BC28" i="23"/>
  <c r="BC34" i="23" s="1"/>
  <c r="AZ89" i="23"/>
  <c r="BP86" i="23"/>
  <c r="BE17" i="27"/>
  <c r="BE29" i="27" s="1"/>
  <c r="BC34" i="30"/>
  <c r="BP16" i="23"/>
  <c r="BX16" i="23"/>
  <c r="BC34" i="26"/>
  <c r="BG97" i="27"/>
  <c r="BK89" i="23"/>
  <c r="BE29" i="29"/>
  <c r="BE35" i="29" s="1"/>
  <c r="AZ33" i="29"/>
  <c r="BP92" i="27"/>
  <c r="BI81" i="31"/>
  <c r="BJ53" i="29"/>
  <c r="BJ60" i="29" s="1"/>
  <c r="BJ99" i="29" s="1"/>
  <c r="BC33" i="29"/>
  <c r="BJ51" i="23"/>
  <c r="BJ21" i="23"/>
  <c r="BH58" i="27"/>
  <c r="BJ93" i="27"/>
  <c r="BI89" i="19"/>
  <c r="BC23" i="24"/>
  <c r="BC35" i="24" s="1"/>
  <c r="BC53" i="24"/>
  <c r="BC60" i="24" s="1"/>
  <c r="BC99" i="24" s="1"/>
  <c r="BB33" i="29"/>
  <c r="BJ27" i="23"/>
  <c r="BF83" i="27"/>
  <c r="BP82" i="23"/>
  <c r="BC93" i="27"/>
  <c r="BC34" i="24"/>
  <c r="BA34" i="30"/>
  <c r="BD28" i="27"/>
  <c r="BD34" i="27" s="1"/>
  <c r="AZ89" i="10"/>
  <c r="BP87" i="10"/>
  <c r="BA34" i="25"/>
  <c r="BP56" i="34"/>
  <c r="BP58" i="34" s="1"/>
  <c r="AZ58" i="34"/>
  <c r="BH80" i="35"/>
  <c r="BE28" i="32"/>
  <c r="BE46" i="35"/>
  <c r="BE28" i="35" s="1"/>
  <c r="BC83" i="19"/>
  <c r="BJ34" i="22"/>
  <c r="BG83" i="32"/>
  <c r="BH83" i="34"/>
  <c r="BH99" i="34" s="1"/>
  <c r="BI20" i="23"/>
  <c r="BI32" i="23" s="1"/>
  <c r="BG83" i="34"/>
  <c r="BG99" i="34" s="1"/>
  <c r="BX14" i="23"/>
  <c r="BP14" i="23"/>
  <c r="BI83" i="19"/>
  <c r="BP66" i="34"/>
  <c r="BA28" i="32"/>
  <c r="BA34" i="32" s="1"/>
  <c r="BA46" i="31"/>
  <c r="BA46" i="35"/>
  <c r="BP66" i="19"/>
  <c r="BD91" i="31"/>
  <c r="BF26" i="19"/>
  <c r="BF17" i="19"/>
  <c r="BF29" i="19" s="1"/>
  <c r="BG65" i="35"/>
  <c r="BG65" i="31"/>
  <c r="BK33" i="1"/>
  <c r="BP65" i="33"/>
  <c r="BG83" i="33"/>
  <c r="BG99" i="33" s="1"/>
  <c r="AZ93" i="19"/>
  <c r="BP91" i="19"/>
  <c r="BP93" i="19" s="1"/>
  <c r="BI23" i="10"/>
  <c r="BI35" i="10" s="1"/>
  <c r="BI53" i="10"/>
  <c r="BI60" i="10" s="1"/>
  <c r="BI99" i="10" s="1"/>
  <c r="BG15" i="31"/>
  <c r="BG15" i="35"/>
  <c r="BG27" i="35" s="1"/>
  <c r="BK86" i="35"/>
  <c r="BK89" i="35" s="1"/>
  <c r="BK89" i="32"/>
  <c r="BP14" i="19"/>
  <c r="BX14" i="19"/>
  <c r="BC89" i="34"/>
  <c r="BC99" i="34" s="1"/>
  <c r="BP40" i="19"/>
  <c r="BP82" i="34"/>
  <c r="BP46" i="10"/>
  <c r="BE99" i="20"/>
  <c r="BE33" i="1"/>
  <c r="BE17" i="34"/>
  <c r="BE29" i="34" s="1"/>
  <c r="BG58" i="19"/>
  <c r="BJ103" i="24"/>
  <c r="BP71" i="32"/>
  <c r="BI34" i="20"/>
  <c r="BA16" i="35"/>
  <c r="BH29" i="20"/>
  <c r="BH35" i="20" s="1"/>
  <c r="BH71" i="31"/>
  <c r="AZ23" i="9"/>
  <c r="BP74" i="33"/>
  <c r="BP69" i="23"/>
  <c r="BC26" i="27"/>
  <c r="BC32" i="27" s="1"/>
  <c r="AZ26" i="10"/>
  <c r="AZ32" i="10" s="1"/>
  <c r="BP44" i="10"/>
  <c r="BF38" i="35"/>
  <c r="BF50" i="32"/>
  <c r="BF20" i="32"/>
  <c r="BF32" i="32" s="1"/>
  <c r="BF38" i="31"/>
  <c r="BF50" i="31" s="1"/>
  <c r="BF33" i="20"/>
  <c r="BA89" i="10"/>
  <c r="BK77" i="31"/>
  <c r="BG47" i="10"/>
  <c r="BG29" i="10" s="1"/>
  <c r="BP70" i="32"/>
  <c r="BI103" i="9"/>
  <c r="BP91" i="10"/>
  <c r="BH32" i="20"/>
  <c r="BP73" i="34"/>
  <c r="BP88" i="10"/>
  <c r="BF33" i="1"/>
  <c r="BD83" i="23"/>
  <c r="BI103" i="29"/>
  <c r="BP103" i="22"/>
  <c r="BP57" i="23"/>
  <c r="BP103" i="30"/>
  <c r="AZ103" i="30"/>
  <c r="BA103" i="30"/>
  <c r="BD103" i="26"/>
  <c r="BE103" i="26"/>
  <c r="AZ27" i="23"/>
  <c r="AZ33" i="23" s="1"/>
  <c r="BP45" i="23"/>
  <c r="BP27" i="23" s="1"/>
  <c r="BP63" i="27"/>
  <c r="AZ83" i="27"/>
  <c r="BP14" i="33"/>
  <c r="BX14" i="33"/>
  <c r="BB23" i="26"/>
  <c r="BB35" i="26" s="1"/>
  <c r="BB53" i="26"/>
  <c r="BB60" i="26" s="1"/>
  <c r="BB99" i="26" s="1"/>
  <c r="BD33" i="24"/>
  <c r="BE35" i="24"/>
  <c r="BP39" i="32"/>
  <c r="AZ39" i="35"/>
  <c r="AZ39" i="31"/>
  <c r="BH23" i="19"/>
  <c r="BB29" i="24"/>
  <c r="BB35" i="24" s="1"/>
  <c r="BG22" i="33"/>
  <c r="BG34" i="33" s="1"/>
  <c r="BG52" i="33"/>
  <c r="BP77" i="23"/>
  <c r="BK83" i="27"/>
  <c r="BP71" i="23"/>
  <c r="BH15" i="31"/>
  <c r="BH27" i="31" s="1"/>
  <c r="BH15" i="35"/>
  <c r="BH27" i="35" s="1"/>
  <c r="BC71" i="35"/>
  <c r="BC71" i="31"/>
  <c r="BP71" i="34"/>
  <c r="BP92" i="32"/>
  <c r="AZ92" i="31"/>
  <c r="BK45" i="35"/>
  <c r="BK27" i="35" s="1"/>
  <c r="BK45" i="31"/>
  <c r="BK27" i="31" s="1"/>
  <c r="BK27" i="32"/>
  <c r="BK33" i="32" s="1"/>
  <c r="BB70" i="31"/>
  <c r="BB70" i="35"/>
  <c r="BB83" i="35" s="1"/>
  <c r="AZ74" i="35"/>
  <c r="BP74" i="35" s="1"/>
  <c r="BP74" i="32"/>
  <c r="BP66" i="23"/>
  <c r="BC58" i="34"/>
  <c r="BD32" i="22"/>
  <c r="BP65" i="27"/>
  <c r="AZ14" i="31"/>
  <c r="AZ17" i="32"/>
  <c r="AZ23" i="32" s="1"/>
  <c r="AZ35" i="32" s="1"/>
  <c r="BP14" i="32"/>
  <c r="BX14" i="32"/>
  <c r="BK73" i="31"/>
  <c r="BK8" i="31"/>
  <c r="BK8" i="35"/>
  <c r="BK11" i="35" s="1"/>
  <c r="BH69" i="31"/>
  <c r="BH69" i="35"/>
  <c r="BJ29" i="28"/>
  <c r="BJ35" i="28" s="1"/>
  <c r="AZ97" i="33"/>
  <c r="BP95" i="33"/>
  <c r="BP97" i="33" s="1"/>
  <c r="BK56" i="35"/>
  <c r="BK58" i="35" s="1"/>
  <c r="BF58" i="32"/>
  <c r="BF56" i="31"/>
  <c r="BF58" i="31" s="1"/>
  <c r="BF56" i="35"/>
  <c r="BF58" i="35" s="1"/>
  <c r="BP63" i="34"/>
  <c r="BK29" i="8"/>
  <c r="BK35" i="8" s="1"/>
  <c r="BD34" i="22"/>
  <c r="BI34" i="22"/>
  <c r="BP103" i="25"/>
  <c r="BJ103" i="1"/>
  <c r="BG20" i="32"/>
  <c r="BG41" i="32"/>
  <c r="BP68" i="34"/>
  <c r="BC33" i="1"/>
  <c r="BF34" i="9"/>
  <c r="BP88" i="34"/>
  <c r="BA22" i="10"/>
  <c r="BA34" i="10" s="1"/>
  <c r="BA52" i="10"/>
  <c r="BE52" i="33"/>
  <c r="BE28" i="33"/>
  <c r="BE34" i="33" s="1"/>
  <c r="BA74" i="31"/>
  <c r="BP74" i="31" s="1"/>
  <c r="BD56" i="31"/>
  <c r="BD58" i="31" s="1"/>
  <c r="BC29" i="1"/>
  <c r="BC35" i="1" s="1"/>
  <c r="BD29" i="20"/>
  <c r="BD35" i="20" s="1"/>
  <c r="BA20" i="32"/>
  <c r="BA32" i="32" s="1"/>
  <c r="BA38" i="31"/>
  <c r="BJ28" i="34"/>
  <c r="BJ34" i="34" s="1"/>
  <c r="BG67" i="31"/>
  <c r="BP45" i="33"/>
  <c r="AZ44" i="31"/>
  <c r="AZ26" i="31" s="1"/>
  <c r="AZ47" i="32"/>
  <c r="AZ29" i="32" s="1"/>
  <c r="BP44" i="32"/>
  <c r="AZ44" i="35"/>
  <c r="BP44" i="35" s="1"/>
  <c r="AZ26" i="32"/>
  <c r="AZ32" i="32" s="1"/>
  <c r="BA68" i="31"/>
  <c r="BP68" i="31" s="1"/>
  <c r="BA68" i="35"/>
  <c r="BP68" i="35" s="1"/>
  <c r="BP68" i="33"/>
  <c r="BF97" i="19"/>
  <c r="BK103" i="20"/>
  <c r="BP11" i="21"/>
  <c r="BC34" i="8"/>
  <c r="BP11" i="20"/>
  <c r="BI28" i="19"/>
  <c r="BI34" i="19" s="1"/>
  <c r="BA22" i="33"/>
  <c r="BA34" i="33" s="1"/>
  <c r="BF92" i="35"/>
  <c r="BF93" i="35" s="1"/>
  <c r="AZ88" i="35"/>
  <c r="BP88" i="32"/>
  <c r="BP69" i="19"/>
  <c r="BP103" i="8"/>
  <c r="BF51" i="10"/>
  <c r="BB34" i="1"/>
  <c r="G74" i="12"/>
  <c r="H39" i="12"/>
  <c r="F8" i="12"/>
  <c r="D95" i="12"/>
  <c r="D96" i="12" s="1"/>
  <c r="D91" i="12"/>
  <c r="G80" i="12"/>
  <c r="H66" i="12"/>
  <c r="F39" i="12"/>
  <c r="D66" i="12"/>
  <c r="I56" i="12"/>
  <c r="H15" i="13" s="1"/>
  <c r="I38" i="12"/>
  <c r="G9" i="12"/>
  <c r="G70" i="12"/>
  <c r="G86" i="12"/>
  <c r="F38" i="12"/>
  <c r="F81" i="12"/>
  <c r="G79" i="12"/>
  <c r="H65" i="12"/>
  <c r="D68" i="12"/>
  <c r="F56" i="12"/>
  <c r="F45" i="12"/>
  <c r="F46" i="12"/>
  <c r="D88" i="12"/>
  <c r="I72" i="12"/>
  <c r="G69" i="12"/>
  <c r="AA60" i="19"/>
  <c r="BO52" i="19"/>
  <c r="L35" i="8"/>
  <c r="AN34" i="34"/>
  <c r="L29" i="19"/>
  <c r="L35" i="19" s="1"/>
  <c r="L53" i="19"/>
  <c r="L60" i="19" s="1"/>
  <c r="L99" i="19" s="1"/>
  <c r="BQ8" i="31"/>
  <c r="AW103" i="34"/>
  <c r="AO33" i="32"/>
  <c r="X17" i="31"/>
  <c r="BT66" i="31"/>
  <c r="Z103" i="10"/>
  <c r="BO17" i="23"/>
  <c r="K35" i="28"/>
  <c r="BO32" i="28"/>
  <c r="AQ97" i="35"/>
  <c r="AQ98" i="35" s="1"/>
  <c r="AO51" i="31"/>
  <c r="N33" i="34"/>
  <c r="AL34" i="35"/>
  <c r="AJ32" i="33"/>
  <c r="AQ29" i="27"/>
  <c r="AT35" i="28"/>
  <c r="AQ35" i="28"/>
  <c r="M103" i="19"/>
  <c r="D35" i="9"/>
  <c r="J34" i="10"/>
  <c r="AF35" i="24"/>
  <c r="AD53" i="19"/>
  <c r="AD60" i="19" s="1"/>
  <c r="AD99" i="19" s="1"/>
  <c r="AD29" i="19"/>
  <c r="I23" i="27"/>
  <c r="F35" i="28"/>
  <c r="E22" i="35"/>
  <c r="E34" i="35" s="1"/>
  <c r="E52" i="35"/>
  <c r="U29" i="19"/>
  <c r="AV29" i="33"/>
  <c r="S22" i="31"/>
  <c r="X29" i="34"/>
  <c r="AB23" i="34"/>
  <c r="AB53" i="34"/>
  <c r="AB60" i="34" s="1"/>
  <c r="AB99" i="34" s="1"/>
  <c r="BQ46" i="31"/>
  <c r="S32" i="19"/>
  <c r="BR9" i="31"/>
  <c r="AJ32" i="23"/>
  <c r="L103" i="27"/>
  <c r="AS47" i="35"/>
  <c r="J32" i="27"/>
  <c r="BO83" i="27"/>
  <c r="AM23" i="34"/>
  <c r="AM35" i="34" s="1"/>
  <c r="Y53" i="27"/>
  <c r="Y60" i="27" s="1"/>
  <c r="Y99" i="27" s="1"/>
  <c r="Y23" i="27"/>
  <c r="Y35" i="27" s="1"/>
  <c r="BQ38" i="31"/>
  <c r="X26" i="31"/>
  <c r="X32" i="31" s="1"/>
  <c r="AU89" i="31"/>
  <c r="Y32" i="27"/>
  <c r="BR44" i="31"/>
  <c r="AV47" i="31"/>
  <c r="AV29" i="31" s="1"/>
  <c r="AG53" i="27"/>
  <c r="AG60" i="27" s="1"/>
  <c r="AG99" i="27" s="1"/>
  <c r="AM103" i="10"/>
  <c r="AL103" i="10"/>
  <c r="AX53" i="23"/>
  <c r="AX60" i="23" s="1"/>
  <c r="AX23" i="23"/>
  <c r="S53" i="23"/>
  <c r="S60" i="23" s="1"/>
  <c r="S23" i="23"/>
  <c r="S35" i="23" s="1"/>
  <c r="AT20" i="35"/>
  <c r="W34" i="23"/>
  <c r="AB23" i="23"/>
  <c r="O23" i="27"/>
  <c r="AR53" i="19"/>
  <c r="AR60" i="19" s="1"/>
  <c r="AR99" i="19" s="1"/>
  <c r="AR23" i="19"/>
  <c r="AO28" i="31"/>
  <c r="L26" i="31"/>
  <c r="BK29" i="10"/>
  <c r="BP70" i="31"/>
  <c r="BD29" i="10"/>
  <c r="BK99" i="33"/>
  <c r="BS34" i="20"/>
  <c r="BF99" i="32"/>
  <c r="BG32" i="10"/>
  <c r="BO34" i="28"/>
  <c r="BH103" i="23"/>
  <c r="BE33" i="23"/>
  <c r="BP67" i="35"/>
  <c r="AZ29" i="10"/>
  <c r="BP88" i="35"/>
  <c r="BH17" i="35"/>
  <c r="BK32" i="10"/>
  <c r="BB29" i="23"/>
  <c r="BS53" i="29"/>
  <c r="BS60" i="29" s="1"/>
  <c r="BS99" i="29" s="1"/>
  <c r="BF29" i="33"/>
  <c r="BD11" i="35"/>
  <c r="BI29" i="19"/>
  <c r="BH99" i="32"/>
  <c r="BJ23" i="19"/>
  <c r="BE35" i="26"/>
  <c r="AK51" i="35"/>
  <c r="D53" i="27"/>
  <c r="AG32" i="33"/>
  <c r="AC34" i="32"/>
  <c r="BT76" i="31"/>
  <c r="AD20" i="31"/>
  <c r="AR33" i="19"/>
  <c r="BO34" i="22"/>
  <c r="E34" i="33"/>
  <c r="U83" i="31"/>
  <c r="F35" i="34"/>
  <c r="AK35" i="21"/>
  <c r="BR78" i="35"/>
  <c r="AX93" i="35"/>
  <c r="AX94" i="35" s="1"/>
  <c r="AG35" i="29"/>
  <c r="AU29" i="33"/>
  <c r="AU35" i="33" s="1"/>
  <c r="AD11" i="35"/>
  <c r="AU35" i="8"/>
  <c r="D32" i="34"/>
  <c r="AC53" i="23"/>
  <c r="AX32" i="27"/>
  <c r="AK53" i="32"/>
  <c r="AK60" i="32" s="1"/>
  <c r="AL103" i="34"/>
  <c r="P53" i="27"/>
  <c r="P60" i="27" s="1"/>
  <c r="P99" i="27" s="1"/>
  <c r="E34" i="19"/>
  <c r="BO58" i="27"/>
  <c r="Y33" i="27"/>
  <c r="AK35" i="32"/>
  <c r="AR23" i="10"/>
  <c r="X60" i="23"/>
  <c r="X99" i="23" s="1"/>
  <c r="AV103" i="27"/>
  <c r="AF32" i="33"/>
  <c r="G35" i="28"/>
  <c r="AF51" i="31"/>
  <c r="AG52" i="35"/>
  <c r="AK32" i="23"/>
  <c r="AE35" i="20"/>
  <c r="AJ103" i="23"/>
  <c r="BB34" i="23"/>
  <c r="BH29" i="27"/>
  <c r="BH35" i="27" s="1"/>
  <c r="AZ35" i="25"/>
  <c r="BH11" i="35"/>
  <c r="BI33" i="32"/>
  <c r="BP66" i="35"/>
  <c r="AZ34" i="33"/>
  <c r="BE29" i="19"/>
  <c r="BB99" i="34"/>
  <c r="BC35" i="28"/>
  <c r="BJ32" i="23"/>
  <c r="BA33" i="34"/>
  <c r="BO53" i="29"/>
  <c r="BO60" i="29" s="1"/>
  <c r="BO99" i="29" s="1"/>
  <c r="BH35" i="1"/>
  <c r="BF34" i="10"/>
  <c r="BF103" i="27"/>
  <c r="BO60" i="30"/>
  <c r="BK34" i="23"/>
  <c r="BB29" i="19"/>
  <c r="BK97" i="31"/>
  <c r="BK11" i="31"/>
  <c r="L53" i="27"/>
  <c r="U99" i="33"/>
  <c r="AF29" i="35"/>
  <c r="AV35" i="20"/>
  <c r="AM50" i="31"/>
  <c r="AA47" i="35"/>
  <c r="AW47" i="31"/>
  <c r="AL53" i="19"/>
  <c r="AL60" i="19" s="1"/>
  <c r="AL99" i="19" s="1"/>
  <c r="AA17" i="31"/>
  <c r="Z33" i="10"/>
  <c r="O33" i="19"/>
  <c r="T29" i="19"/>
  <c r="AQ32" i="23"/>
  <c r="S93" i="31"/>
  <c r="U34" i="10"/>
  <c r="H23" i="27"/>
  <c r="H35" i="27" s="1"/>
  <c r="R41" i="31"/>
  <c r="AL53" i="32"/>
  <c r="I60" i="33"/>
  <c r="I99" i="33" s="1"/>
  <c r="AC103" i="33"/>
  <c r="G52" i="35"/>
  <c r="AX97" i="35"/>
  <c r="AX98" i="35" s="1"/>
  <c r="AC103" i="32"/>
  <c r="AW103" i="19"/>
  <c r="AM34" i="34"/>
  <c r="AV11" i="31"/>
  <c r="AV103" i="31" s="1"/>
  <c r="W34" i="10"/>
  <c r="N35" i="26"/>
  <c r="AP29" i="10"/>
  <c r="AP35" i="10" s="1"/>
  <c r="AJ32" i="19"/>
  <c r="AN32" i="23"/>
  <c r="BT81" i="35"/>
  <c r="BR11" i="32"/>
  <c r="I97" i="35"/>
  <c r="E35" i="8"/>
  <c r="AI35" i="1"/>
  <c r="Z52" i="31"/>
  <c r="AT35" i="25"/>
  <c r="AK32" i="10"/>
  <c r="T60" i="33"/>
  <c r="T99" i="33" s="1"/>
  <c r="AR53" i="32"/>
  <c r="AR60" i="32" s="1"/>
  <c r="AR99" i="32" s="1"/>
  <c r="G41" i="35"/>
  <c r="H29" i="34"/>
  <c r="H35" i="34" s="1"/>
  <c r="AH47" i="35"/>
  <c r="L29" i="34"/>
  <c r="AW33" i="10"/>
  <c r="BO21" i="27"/>
  <c r="V35" i="1"/>
  <c r="AK27" i="31"/>
  <c r="AV23" i="34"/>
  <c r="Q53" i="27"/>
  <c r="Q60" i="27" s="1"/>
  <c r="E51" i="31"/>
  <c r="BZ15" i="35"/>
  <c r="N29" i="10"/>
  <c r="V32" i="34"/>
  <c r="W33" i="33"/>
  <c r="BR63" i="35"/>
  <c r="AJ89" i="31"/>
  <c r="H27" i="31"/>
  <c r="O33" i="10"/>
  <c r="AB103" i="19"/>
  <c r="M53" i="33"/>
  <c r="M60" i="33" s="1"/>
  <c r="M99" i="33" s="1"/>
  <c r="D34" i="33"/>
  <c r="AR33" i="10"/>
  <c r="U35" i="24"/>
  <c r="Y23" i="34"/>
  <c r="Y35" i="34" s="1"/>
  <c r="AE53" i="32"/>
  <c r="AE60" i="32" s="1"/>
  <c r="U23" i="33"/>
  <c r="AL26" i="35"/>
  <c r="AC35" i="29"/>
  <c r="AK35" i="22"/>
  <c r="AO32" i="33"/>
  <c r="Q35" i="1"/>
  <c r="BS23" i="22"/>
  <c r="R32" i="19"/>
  <c r="X34" i="19"/>
  <c r="AU35" i="22"/>
  <c r="L34" i="31"/>
  <c r="AP29" i="33"/>
  <c r="AM52" i="31"/>
  <c r="BR56" i="31"/>
  <c r="BR58" i="31" s="1"/>
  <c r="I97" i="31"/>
  <c r="AM32" i="32"/>
  <c r="J34" i="34"/>
  <c r="P35" i="28"/>
  <c r="E29" i="27"/>
  <c r="E28" i="31"/>
  <c r="BT46" i="31"/>
  <c r="AH23" i="32"/>
  <c r="X34" i="35"/>
  <c r="BS91" i="31"/>
  <c r="BO40" i="35"/>
  <c r="Z29" i="34"/>
  <c r="G32" i="10"/>
  <c r="AE34" i="33"/>
  <c r="W32" i="23"/>
  <c r="AN29" i="23"/>
  <c r="G53" i="27"/>
  <c r="G60" i="27" s="1"/>
  <c r="H32" i="19"/>
  <c r="AA32" i="10"/>
  <c r="AI93" i="31"/>
  <c r="AM32" i="34"/>
  <c r="M32" i="33"/>
  <c r="G58" i="31"/>
  <c r="E35" i="28"/>
  <c r="U33" i="34"/>
  <c r="BF11" i="31"/>
  <c r="BD35" i="25"/>
  <c r="BK34" i="32"/>
  <c r="BC103" i="23"/>
  <c r="BI32" i="33"/>
  <c r="BE32" i="10"/>
  <c r="BW17" i="32"/>
  <c r="BO41" i="23"/>
  <c r="BO23" i="23" s="1"/>
  <c r="BJ58" i="31"/>
  <c r="AZ99" i="33"/>
  <c r="BI35" i="26"/>
  <c r="BH32" i="10"/>
  <c r="BO21" i="32"/>
  <c r="BE32" i="34"/>
  <c r="BS33" i="22"/>
  <c r="BI34" i="10"/>
  <c r="BA32" i="27"/>
  <c r="BA32" i="10"/>
  <c r="BP79" i="31"/>
  <c r="BB99" i="32"/>
  <c r="BE97" i="35"/>
  <c r="BG99" i="32"/>
  <c r="BB33" i="19"/>
  <c r="BG58" i="35"/>
  <c r="BB32" i="10"/>
  <c r="BJ93" i="31"/>
  <c r="BJ34" i="32"/>
  <c r="BD33" i="33"/>
  <c r="BK32" i="27"/>
  <c r="BE35" i="9"/>
  <c r="BP67" i="31"/>
  <c r="BC99" i="33"/>
  <c r="BB32" i="33"/>
  <c r="BJ32" i="27"/>
  <c r="BI35" i="30"/>
  <c r="BG58" i="31"/>
  <c r="BB17" i="35"/>
  <c r="BC29" i="27"/>
  <c r="BC35" i="27" s="1"/>
  <c r="BJ35" i="22"/>
  <c r="BB33" i="27"/>
  <c r="AZ32" i="33"/>
  <c r="AZ35" i="28"/>
  <c r="BO50" i="27"/>
  <c r="BC34" i="33"/>
  <c r="BE32" i="27"/>
  <c r="BC11" i="31"/>
  <c r="BG103" i="23"/>
  <c r="AZ29" i="23"/>
  <c r="BH32" i="19"/>
  <c r="BB34" i="34"/>
  <c r="BC28" i="31"/>
  <c r="BG89" i="35"/>
  <c r="BJ34" i="33"/>
  <c r="BC32" i="23"/>
  <c r="BD35" i="29"/>
  <c r="BG34" i="10"/>
  <c r="BI32" i="32"/>
  <c r="M47" i="31"/>
  <c r="AB32" i="27"/>
  <c r="BP81" i="35"/>
  <c r="AJ29" i="34"/>
  <c r="AJ23" i="34"/>
  <c r="AP53" i="27"/>
  <c r="AP60" i="27" s="1"/>
  <c r="AP99" i="27" s="1"/>
  <c r="AP23" i="27"/>
  <c r="BS29" i="22"/>
  <c r="AG34" i="19"/>
  <c r="AV32" i="10"/>
  <c r="L60" i="33"/>
  <c r="BP79" i="35"/>
  <c r="AU32" i="34"/>
  <c r="BR45" i="31"/>
  <c r="AZ35" i="20"/>
  <c r="BP65" i="35"/>
  <c r="BF35" i="22"/>
  <c r="V29" i="33"/>
  <c r="BD89" i="31"/>
  <c r="BG34" i="23"/>
  <c r="BP23" i="22"/>
  <c r="BI34" i="33"/>
  <c r="BJ29" i="32"/>
  <c r="BC17" i="35"/>
  <c r="BK29" i="19"/>
  <c r="AJ20" i="35"/>
  <c r="AS35" i="8"/>
  <c r="AZ34" i="32"/>
  <c r="BG33" i="19"/>
  <c r="BB103" i="19"/>
  <c r="BA33" i="33"/>
  <c r="BA11" i="31"/>
  <c r="BD89" i="35"/>
  <c r="BB34" i="33"/>
  <c r="BK58" i="31"/>
  <c r="BA58" i="31"/>
  <c r="BF32" i="23"/>
  <c r="BC11" i="35"/>
  <c r="BD103" i="35" s="1"/>
  <c r="BI35" i="20"/>
  <c r="BC17" i="31"/>
  <c r="AF35" i="22"/>
  <c r="BD35" i="1"/>
  <c r="BH35" i="30"/>
  <c r="BB27" i="35"/>
  <c r="H27" i="35"/>
  <c r="AS35" i="33"/>
  <c r="BG103" i="10"/>
  <c r="BP71" i="31"/>
  <c r="AQ35" i="20"/>
  <c r="BH89" i="35"/>
  <c r="BF97" i="35"/>
  <c r="BP71" i="35"/>
  <c r="BH97" i="35"/>
  <c r="BI103" i="33"/>
  <c r="F44" i="12"/>
  <c r="BO103" i="32"/>
  <c r="N33" i="31"/>
  <c r="AL50" i="35"/>
  <c r="V27" i="35"/>
  <c r="AY89" i="35"/>
  <c r="AY90" i="35" s="1"/>
  <c r="S32" i="34"/>
  <c r="AC35" i="1"/>
  <c r="L11" i="31"/>
  <c r="AY23" i="34"/>
  <c r="AY35" i="34" s="1"/>
  <c r="M51" i="31"/>
  <c r="K35" i="24"/>
  <c r="AP83" i="35"/>
  <c r="AP84" i="35" s="1"/>
  <c r="BS82" i="35"/>
  <c r="BT11" i="32"/>
  <c r="H32" i="33"/>
  <c r="AC11" i="31"/>
  <c r="AC103" i="31" s="1"/>
  <c r="AS29" i="19"/>
  <c r="L11" i="35"/>
  <c r="J29" i="34"/>
  <c r="AH33" i="23"/>
  <c r="U89" i="31"/>
  <c r="F97" i="35"/>
  <c r="AN33" i="19"/>
  <c r="Y17" i="35"/>
  <c r="AL53" i="34"/>
  <c r="AL60" i="34" s="1"/>
  <c r="AL99" i="34" s="1"/>
  <c r="AV29" i="10"/>
  <c r="AF34" i="10"/>
  <c r="AS89" i="35"/>
  <c r="AS90" i="35" s="1"/>
  <c r="AX35" i="20"/>
  <c r="W17" i="31"/>
  <c r="AC97" i="35"/>
  <c r="AF29" i="10"/>
  <c r="G103" i="10"/>
  <c r="AG89" i="31"/>
  <c r="L32" i="10"/>
  <c r="BO35" i="21"/>
  <c r="BO28" i="23"/>
  <c r="AQ52" i="35"/>
  <c r="AT27" i="31"/>
  <c r="L97" i="31"/>
  <c r="AM50" i="35"/>
  <c r="AM20" i="35"/>
  <c r="AI11" i="31"/>
  <c r="AI103" i="31" s="1"/>
  <c r="V11" i="35"/>
  <c r="W103" i="35" s="1"/>
  <c r="D35" i="8"/>
  <c r="AH35" i="9"/>
  <c r="Q53" i="34"/>
  <c r="Q60" i="34" s="1"/>
  <c r="AT35" i="20"/>
  <c r="AS103" i="27"/>
  <c r="BO77" i="35"/>
  <c r="X47" i="35"/>
  <c r="X29" i="35" s="1"/>
  <c r="BT63" i="31"/>
  <c r="V33" i="33"/>
  <c r="I35" i="24"/>
  <c r="I35" i="25"/>
  <c r="BS68" i="31"/>
  <c r="AH29" i="19"/>
  <c r="I29" i="33"/>
  <c r="I23" i="33"/>
  <c r="Y17" i="31"/>
  <c r="H103" i="10"/>
  <c r="AL51" i="31"/>
  <c r="AP34" i="10"/>
  <c r="S35" i="9"/>
  <c r="J103" i="34"/>
  <c r="AB34" i="23"/>
  <c r="H29" i="23"/>
  <c r="AO47" i="31"/>
  <c r="BT33" i="21"/>
  <c r="AE35" i="1"/>
  <c r="G34" i="32"/>
  <c r="BP11" i="32"/>
  <c r="AW35" i="1"/>
  <c r="T34" i="33"/>
  <c r="AI11" i="35"/>
  <c r="AJ103" i="35" s="1"/>
  <c r="W32" i="33"/>
  <c r="BS87" i="31"/>
  <c r="G89" i="31"/>
  <c r="E53" i="27"/>
  <c r="E60" i="27" s="1"/>
  <c r="E99" i="27" s="1"/>
  <c r="S89" i="31"/>
  <c r="U103" i="27"/>
  <c r="V103" i="27"/>
  <c r="Q23" i="32"/>
  <c r="AO35" i="27"/>
  <c r="I27" i="35"/>
  <c r="I33" i="35" s="1"/>
  <c r="K32" i="34"/>
  <c r="AC33" i="32"/>
  <c r="R33" i="19"/>
  <c r="J32" i="10"/>
  <c r="AY33" i="10"/>
  <c r="T32" i="19"/>
  <c r="AI103" i="34"/>
  <c r="W35" i="34"/>
  <c r="AY34" i="10"/>
  <c r="F89" i="35"/>
  <c r="P32" i="10"/>
  <c r="G89" i="35"/>
  <c r="BW14" i="31"/>
  <c r="F53" i="34"/>
  <c r="F60" i="34" s="1"/>
  <c r="AT53" i="34"/>
  <c r="AT60" i="34" s="1"/>
  <c r="AQ32" i="27"/>
  <c r="D35" i="26"/>
  <c r="BT15" i="35"/>
  <c r="AH103" i="27"/>
  <c r="AI103" i="27"/>
  <c r="I81" i="12"/>
  <c r="E57" i="12"/>
  <c r="E76" i="12"/>
  <c r="E79" i="12"/>
  <c r="G57" i="12"/>
  <c r="G73" i="12"/>
  <c r="E88" i="12"/>
  <c r="H77" i="12"/>
  <c r="H46" i="12"/>
  <c r="D63" i="12"/>
  <c r="F80" i="12"/>
  <c r="D39" i="12"/>
  <c r="E64" i="12"/>
  <c r="G66" i="12"/>
  <c r="D74" i="12"/>
  <c r="D77" i="12"/>
  <c r="G45" i="12"/>
  <c r="D14" i="12"/>
  <c r="I8" i="12"/>
  <c r="E39" i="12"/>
  <c r="G63" i="12"/>
  <c r="E95" i="12"/>
  <c r="Q95" i="12" s="1"/>
  <c r="I76" i="12"/>
  <c r="F78" i="12"/>
  <c r="H69" i="12"/>
  <c r="E67" i="12"/>
  <c r="H57" i="12"/>
  <c r="F76" i="12"/>
  <c r="I92" i="12"/>
  <c r="E68" i="12"/>
  <c r="E63" i="12"/>
  <c r="G88" i="12"/>
  <c r="F92" i="12"/>
  <c r="D56" i="12"/>
  <c r="I45" i="12"/>
  <c r="I79" i="12"/>
  <c r="E10" i="12"/>
  <c r="E44" i="12"/>
  <c r="H8" i="12"/>
  <c r="E73" i="12"/>
  <c r="H67" i="12"/>
  <c r="H38" i="12"/>
  <c r="H82" i="12"/>
  <c r="H91" i="12"/>
  <c r="H68" i="12"/>
  <c r="E45" i="12"/>
  <c r="I86" i="12"/>
  <c r="F75" i="12"/>
  <c r="F15" i="12"/>
  <c r="I88" i="12"/>
  <c r="G10" i="12"/>
  <c r="H80" i="12"/>
  <c r="H56" i="12"/>
  <c r="I9" i="12"/>
  <c r="D82" i="12"/>
  <c r="G56" i="12"/>
  <c r="H87" i="12"/>
  <c r="G95" i="12"/>
  <c r="G96" i="12" s="1"/>
  <c r="I63" i="12"/>
  <c r="E71" i="12"/>
  <c r="H9" i="12"/>
  <c r="E56" i="12"/>
  <c r="D15" i="13" s="1"/>
  <c r="E81" i="12"/>
  <c r="I10" i="12"/>
  <c r="G8" i="12"/>
  <c r="I91" i="12"/>
  <c r="E86" i="12"/>
  <c r="E8" i="12"/>
  <c r="H64" i="12"/>
  <c r="E80" i="12"/>
  <c r="G78" i="12"/>
  <c r="E74" i="12"/>
  <c r="G38" i="12"/>
  <c r="F74" i="12"/>
  <c r="E91" i="12"/>
  <c r="E69" i="12"/>
  <c r="E9" i="12"/>
  <c r="E82" i="12"/>
  <c r="D10" i="12"/>
  <c r="D79" i="12"/>
  <c r="I95" i="12"/>
  <c r="I96" i="12" s="1"/>
  <c r="E38" i="12"/>
  <c r="E78" i="12"/>
  <c r="D73" i="12"/>
  <c r="E40" i="12"/>
  <c r="AH103" i="31"/>
  <c r="D103" i="35"/>
  <c r="BJ22" i="31"/>
  <c r="BJ34" i="31" s="1"/>
  <c r="BJ52" i="31"/>
  <c r="BJ41" i="31"/>
  <c r="AQ103" i="34"/>
  <c r="BK23" i="33"/>
  <c r="BK53" i="33"/>
  <c r="G23" i="10"/>
  <c r="G35" i="10" s="1"/>
  <c r="G53" i="10"/>
  <c r="G60" i="10" s="1"/>
  <c r="G99" i="10" s="1"/>
  <c r="T53" i="19"/>
  <c r="T23" i="19"/>
  <c r="BA97" i="35"/>
  <c r="BP95" i="35"/>
  <c r="BP97" i="35" s="1"/>
  <c r="BE51" i="31"/>
  <c r="BG41" i="31"/>
  <c r="BG50" i="31"/>
  <c r="BG20" i="31"/>
  <c r="BJ23" i="33"/>
  <c r="BJ35" i="33" s="1"/>
  <c r="BJ53" i="33"/>
  <c r="D52" i="31"/>
  <c r="BT40" i="31"/>
  <c r="AB103" i="32"/>
  <c r="BR103" i="32"/>
  <c r="AA103" i="32"/>
  <c r="J23" i="27"/>
  <c r="J35" i="27" s="1"/>
  <c r="J53" i="27"/>
  <c r="J60" i="27" s="1"/>
  <c r="AI53" i="27"/>
  <c r="AI60" i="27" s="1"/>
  <c r="AI29" i="27"/>
  <c r="AI35" i="27" s="1"/>
  <c r="BO53" i="21"/>
  <c r="BO60" i="21" s="1"/>
  <c r="BO99" i="21" s="1"/>
  <c r="BT81" i="31"/>
  <c r="BO69" i="35"/>
  <c r="U27" i="35"/>
  <c r="U33" i="35" s="1"/>
  <c r="BJ20" i="31"/>
  <c r="BJ17" i="31"/>
  <c r="AZ47" i="31"/>
  <c r="AZ27" i="31"/>
  <c r="AZ51" i="31"/>
  <c r="BP45" i="31"/>
  <c r="D53" i="33"/>
  <c r="D60" i="33" s="1"/>
  <c r="D99" i="33" s="1"/>
  <c r="D29" i="33"/>
  <c r="AI26" i="31"/>
  <c r="AG53" i="19"/>
  <c r="AG60" i="19" s="1"/>
  <c r="AG99" i="19" s="1"/>
  <c r="AG23" i="19"/>
  <c r="BI11" i="31"/>
  <c r="BS71" i="35"/>
  <c r="J53" i="23"/>
  <c r="J60" i="23" s="1"/>
  <c r="J99" i="23" s="1"/>
  <c r="D22" i="31"/>
  <c r="AG35" i="32"/>
  <c r="N52" i="31"/>
  <c r="BO34" i="27"/>
  <c r="AS29" i="23"/>
  <c r="AS35" i="23" s="1"/>
  <c r="BP73" i="31"/>
  <c r="BJ52" i="35"/>
  <c r="BJ22" i="35"/>
  <c r="BG23" i="19"/>
  <c r="BG35" i="19" s="1"/>
  <c r="BG53" i="19"/>
  <c r="BG60" i="19" s="1"/>
  <c r="BG99" i="19" s="1"/>
  <c r="AD29" i="33"/>
  <c r="N32" i="10"/>
  <c r="D97" i="35"/>
  <c r="V53" i="10"/>
  <c r="V60" i="10" s="1"/>
  <c r="V23" i="10"/>
  <c r="V35" i="10" s="1"/>
  <c r="Y27" i="35"/>
  <c r="Y33" i="35" s="1"/>
  <c r="AV23" i="10"/>
  <c r="AV53" i="10"/>
  <c r="AV60" i="10" s="1"/>
  <c r="U32" i="10"/>
  <c r="V23" i="33"/>
  <c r="V53" i="33"/>
  <c r="V60" i="33" s="1"/>
  <c r="AW23" i="33"/>
  <c r="AW53" i="33"/>
  <c r="AW60" i="33" s="1"/>
  <c r="AW99" i="33" s="1"/>
  <c r="I23" i="19"/>
  <c r="I35" i="19" s="1"/>
  <c r="I53" i="19"/>
  <c r="I60" i="19" s="1"/>
  <c r="I99" i="19" s="1"/>
  <c r="M29" i="19"/>
  <c r="M53" i="19"/>
  <c r="M60" i="19" s="1"/>
  <c r="M99" i="19" s="1"/>
  <c r="O17" i="35"/>
  <c r="O28" i="35"/>
  <c r="J53" i="10"/>
  <c r="J60" i="10" s="1"/>
  <c r="J99" i="10" s="1"/>
  <c r="AH32" i="34"/>
  <c r="BK51" i="31"/>
  <c r="BK21" i="31"/>
  <c r="BK33" i="31" s="1"/>
  <c r="BJ51" i="35"/>
  <c r="BJ41" i="35"/>
  <c r="BJ21" i="35"/>
  <c r="BJ33" i="35" s="1"/>
  <c r="BI47" i="35"/>
  <c r="BI26" i="35"/>
  <c r="BP8" i="35"/>
  <c r="BP11" i="35" s="1"/>
  <c r="BB11" i="35"/>
  <c r="BC28" i="35"/>
  <c r="BH53" i="34"/>
  <c r="BH23" i="34"/>
  <c r="BH35" i="34" s="1"/>
  <c r="BI23" i="32"/>
  <c r="BI35" i="32" s="1"/>
  <c r="BI53" i="32"/>
  <c r="BG22" i="31"/>
  <c r="BG17" i="31"/>
  <c r="BB47" i="35"/>
  <c r="BB26" i="35"/>
  <c r="BB58" i="35"/>
  <c r="L52" i="35"/>
  <c r="L28" i="35"/>
  <c r="L34" i="35" s="1"/>
  <c r="J32" i="19"/>
  <c r="BS86" i="35"/>
  <c r="AF103" i="33"/>
  <c r="AG103" i="33"/>
  <c r="AA53" i="10"/>
  <c r="AA60" i="10" s="1"/>
  <c r="AA99" i="10" s="1"/>
  <c r="AA23" i="10"/>
  <c r="AX11" i="31"/>
  <c r="E33" i="10"/>
  <c r="I32" i="34"/>
  <c r="R103" i="32"/>
  <c r="S103" i="32"/>
  <c r="T35" i="9"/>
  <c r="AK11" i="31"/>
  <c r="AA32" i="23"/>
  <c r="AV103" i="33"/>
  <c r="Y103" i="33"/>
  <c r="AJ41" i="35"/>
  <c r="BF99" i="34"/>
  <c r="BK26" i="31"/>
  <c r="BK47" i="31"/>
  <c r="AZ50" i="31"/>
  <c r="AZ20" i="31"/>
  <c r="AZ32" i="31" s="1"/>
  <c r="BP38" i="31"/>
  <c r="AZ41" i="31"/>
  <c r="U29" i="10"/>
  <c r="BC53" i="23"/>
  <c r="BC60" i="23" s="1"/>
  <c r="BC99" i="23" s="1"/>
  <c r="BC23" i="23"/>
  <c r="BT45" i="31"/>
  <c r="D47" i="31"/>
  <c r="D27" i="31"/>
  <c r="AJ11" i="31"/>
  <c r="BI32" i="34"/>
  <c r="BD53" i="19"/>
  <c r="BD60" i="19" s="1"/>
  <c r="BD99" i="19" s="1"/>
  <c r="BD23" i="19"/>
  <c r="BH89" i="31"/>
  <c r="BH47" i="31"/>
  <c r="BH26" i="31"/>
  <c r="BC33" i="33"/>
  <c r="T52" i="35"/>
  <c r="T28" i="35"/>
  <c r="T34" i="35" s="1"/>
  <c r="BA97" i="31"/>
  <c r="BP95" i="31"/>
  <c r="BI23" i="23"/>
  <c r="BI35" i="23" s="1"/>
  <c r="BI53" i="23"/>
  <c r="BI60" i="23" s="1"/>
  <c r="BI99" i="23" s="1"/>
  <c r="AB21" i="35"/>
  <c r="G103" i="32"/>
  <c r="BT103" i="32"/>
  <c r="F103" i="32"/>
  <c r="AH27" i="31"/>
  <c r="AH51" i="31"/>
  <c r="AI17" i="35"/>
  <c r="BT86" i="35"/>
  <c r="J23" i="34"/>
  <c r="AA29" i="19"/>
  <c r="AA23" i="19"/>
  <c r="AA22" i="35"/>
  <c r="AA52" i="35"/>
  <c r="Q32" i="34"/>
  <c r="BC23" i="10"/>
  <c r="BC53" i="10"/>
  <c r="BC60" i="10" s="1"/>
  <c r="BC99" i="10" s="1"/>
  <c r="BF97" i="31"/>
  <c r="BP69" i="35"/>
  <c r="BD83" i="35"/>
  <c r="BC29" i="19"/>
  <c r="BC23" i="19"/>
  <c r="BI35" i="1"/>
  <c r="AZ35" i="1"/>
  <c r="BA22" i="35"/>
  <c r="BA52" i="35"/>
  <c r="BJ11" i="31"/>
  <c r="BG50" i="35"/>
  <c r="BG20" i="35"/>
  <c r="BG41" i="35"/>
  <c r="AT29" i="10"/>
  <c r="S99" i="10"/>
  <c r="AU29" i="19"/>
  <c r="L53" i="10"/>
  <c r="L23" i="10"/>
  <c r="AB32" i="19"/>
  <c r="AH34" i="10"/>
  <c r="AH53" i="10"/>
  <c r="AH60" i="10" s="1"/>
  <c r="AH99" i="10" s="1"/>
  <c r="AH23" i="10"/>
  <c r="AH35" i="10" s="1"/>
  <c r="L103" i="34"/>
  <c r="S35" i="22"/>
  <c r="AV52" i="35"/>
  <c r="AE53" i="10"/>
  <c r="AE60" i="10" s="1"/>
  <c r="AE99" i="10" s="1"/>
  <c r="BG33" i="10"/>
  <c r="BB103" i="32"/>
  <c r="BA103" i="32"/>
  <c r="BP103" i="32"/>
  <c r="AZ41" i="35"/>
  <c r="AZ20" i="35"/>
  <c r="BP38" i="35"/>
  <c r="BJ103" i="32"/>
  <c r="BI103" i="32"/>
  <c r="BP64" i="35"/>
  <c r="BB53" i="34"/>
  <c r="BB23" i="34"/>
  <c r="BK47" i="35"/>
  <c r="BK28" i="35"/>
  <c r="BA58" i="35"/>
  <c r="BI89" i="31"/>
  <c r="BI93" i="35"/>
  <c r="BJ26" i="35"/>
  <c r="BJ47" i="35"/>
  <c r="BD53" i="27"/>
  <c r="BD60" i="27" s="1"/>
  <c r="BD99" i="27" s="1"/>
  <c r="BD23" i="27"/>
  <c r="AJ29" i="10"/>
  <c r="K34" i="19"/>
  <c r="D103" i="33"/>
  <c r="BT103" i="33"/>
  <c r="BT63" i="35"/>
  <c r="AV97" i="31"/>
  <c r="Q103" i="34"/>
  <c r="D35" i="24"/>
  <c r="V21" i="35"/>
  <c r="AA26" i="31"/>
  <c r="Z22" i="31"/>
  <c r="Z34" i="31" s="1"/>
  <c r="BO21" i="33"/>
  <c r="H21" i="35"/>
  <c r="R35" i="24"/>
  <c r="Q33" i="23"/>
  <c r="T35" i="23"/>
  <c r="AH34" i="27"/>
  <c r="AC53" i="27"/>
  <c r="AC60" i="27" s="1"/>
  <c r="AC99" i="27" s="1"/>
  <c r="AC23" i="27"/>
  <c r="AC35" i="27" s="1"/>
  <c r="W53" i="27"/>
  <c r="W60" i="27" s="1"/>
  <c r="M53" i="27"/>
  <c r="M60" i="27" s="1"/>
  <c r="M23" i="27"/>
  <c r="M35" i="27" s="1"/>
  <c r="AL20" i="31"/>
  <c r="AL21" i="31"/>
  <c r="AL33" i="31" s="1"/>
  <c r="AM29" i="23"/>
  <c r="AM35" i="23" s="1"/>
  <c r="AE53" i="33"/>
  <c r="AE60" i="33" s="1"/>
  <c r="AE99" i="33" s="1"/>
  <c r="U20" i="35"/>
  <c r="BO27" i="19"/>
  <c r="BO47" i="19"/>
  <c r="AN103" i="19"/>
  <c r="BO103" i="19"/>
  <c r="BQ103" i="19"/>
  <c r="AO103" i="19"/>
  <c r="BI47" i="31"/>
  <c r="BI26" i="31"/>
  <c r="BI50" i="31"/>
  <c r="BI41" i="31"/>
  <c r="BQ56" i="35"/>
  <c r="AN58" i="35"/>
  <c r="BI53" i="19"/>
  <c r="BI60" i="19" s="1"/>
  <c r="BI99" i="19" s="1"/>
  <c r="BI23" i="19"/>
  <c r="BI83" i="35"/>
  <c r="U103" i="34"/>
  <c r="AR47" i="35"/>
  <c r="AR27" i="35"/>
  <c r="AC29" i="32"/>
  <c r="AC35" i="32" s="1"/>
  <c r="W47" i="35"/>
  <c r="W26" i="35"/>
  <c r="BD83" i="31"/>
  <c r="AL33" i="10"/>
  <c r="BP34" i="20"/>
  <c r="H103" i="23"/>
  <c r="T26" i="35"/>
  <c r="BO52" i="27"/>
  <c r="AE28" i="35"/>
  <c r="AE34" i="35" s="1"/>
  <c r="BD52" i="35"/>
  <c r="BD22" i="35"/>
  <c r="BA23" i="27"/>
  <c r="BA35" i="27" s="1"/>
  <c r="BA53" i="27"/>
  <c r="BA60" i="27" s="1"/>
  <c r="BA99" i="27" s="1"/>
  <c r="R52" i="31"/>
  <c r="AW47" i="35"/>
  <c r="AX97" i="31"/>
  <c r="AB11" i="35"/>
  <c r="BO69" i="31"/>
  <c r="BQ69" i="31"/>
  <c r="AT34" i="10"/>
  <c r="BO51" i="19"/>
  <c r="BO21" i="19"/>
  <c r="BJ103" i="34"/>
  <c r="BK103" i="34"/>
  <c r="BJ28" i="35"/>
  <c r="BG35" i="1"/>
  <c r="BP72" i="35"/>
  <c r="AN93" i="31"/>
  <c r="BQ91" i="31"/>
  <c r="BO91" i="31"/>
  <c r="AU47" i="31"/>
  <c r="AU51" i="31"/>
  <c r="F32" i="34"/>
  <c r="M28" i="31"/>
  <c r="O17" i="31"/>
  <c r="O28" i="31"/>
  <c r="AS89" i="31"/>
  <c r="AG23" i="23"/>
  <c r="BC41" i="31"/>
  <c r="BC20" i="31"/>
  <c r="BC50" i="31"/>
  <c r="BK21" i="35"/>
  <c r="BK33" i="35" s="1"/>
  <c r="BK51" i="35"/>
  <c r="BK41" i="35"/>
  <c r="BP77" i="31"/>
  <c r="BF32" i="33"/>
  <c r="BH50" i="31"/>
  <c r="BH41" i="31"/>
  <c r="BH20" i="31"/>
  <c r="BB53" i="23"/>
  <c r="BB60" i="23" s="1"/>
  <c r="BB99" i="23" s="1"/>
  <c r="BB23" i="23"/>
  <c r="BB35" i="23" s="1"/>
  <c r="AQ103" i="19"/>
  <c r="AR103" i="19"/>
  <c r="L52" i="31"/>
  <c r="L47" i="31"/>
  <c r="L29" i="31" s="1"/>
  <c r="H53" i="19"/>
  <c r="H60" i="19" s="1"/>
  <c r="H99" i="19" s="1"/>
  <c r="H23" i="19"/>
  <c r="H35" i="19" s="1"/>
  <c r="AU26" i="31"/>
  <c r="AU28" i="31"/>
  <c r="AU52" i="31"/>
  <c r="AK11" i="35"/>
  <c r="AQ32" i="19"/>
  <c r="Q53" i="33"/>
  <c r="Q60" i="33" s="1"/>
  <c r="Q99" i="33" s="1"/>
  <c r="Q29" i="33"/>
  <c r="AD29" i="10"/>
  <c r="AD35" i="10" s="1"/>
  <c r="AD53" i="10"/>
  <c r="AD60" i="10" s="1"/>
  <c r="AD99" i="10" s="1"/>
  <c r="G23" i="34"/>
  <c r="G35" i="34" s="1"/>
  <c r="BI32" i="19"/>
  <c r="BF93" i="31"/>
  <c r="BP57" i="35"/>
  <c r="BG103" i="34"/>
  <c r="BC51" i="35"/>
  <c r="BC21" i="35"/>
  <c r="BR66" i="31"/>
  <c r="AT23" i="10"/>
  <c r="AT53" i="10"/>
  <c r="AT60" i="10" s="1"/>
  <c r="AT99" i="10" s="1"/>
  <c r="AB103" i="34"/>
  <c r="BR103" i="34"/>
  <c r="Q35" i="21"/>
  <c r="BQ63" i="35"/>
  <c r="BO63" i="35"/>
  <c r="F29" i="19"/>
  <c r="T53" i="10"/>
  <c r="T60" i="10" s="1"/>
  <c r="T99" i="10" s="1"/>
  <c r="T23" i="10"/>
  <c r="AN23" i="10"/>
  <c r="AN53" i="10"/>
  <c r="AN60" i="10" s="1"/>
  <c r="AN99" i="10" s="1"/>
  <c r="S11" i="31"/>
  <c r="T103" i="31" s="1"/>
  <c r="AZ23" i="33"/>
  <c r="AZ53" i="33"/>
  <c r="BI103" i="19"/>
  <c r="BK53" i="32"/>
  <c r="BK23" i="32"/>
  <c r="BK35" i="32" s="1"/>
  <c r="BJ53" i="23"/>
  <c r="BJ60" i="23" s="1"/>
  <c r="BJ99" i="23" s="1"/>
  <c r="BJ23" i="23"/>
  <c r="AZ28" i="35"/>
  <c r="BP46" i="35"/>
  <c r="BB52" i="35"/>
  <c r="BB22" i="35"/>
  <c r="BF52" i="35"/>
  <c r="BF22" i="35"/>
  <c r="BF34" i="35" s="1"/>
  <c r="BH26" i="35"/>
  <c r="BH47" i="35"/>
  <c r="BA29" i="33"/>
  <c r="BA53" i="33"/>
  <c r="BG53" i="27"/>
  <c r="BG60" i="27" s="1"/>
  <c r="BG99" i="27" s="1"/>
  <c r="BG23" i="27"/>
  <c r="BF53" i="27"/>
  <c r="BF60" i="27" s="1"/>
  <c r="BF99" i="27" s="1"/>
  <c r="BF23" i="27"/>
  <c r="BF35" i="27" s="1"/>
  <c r="K50" i="31"/>
  <c r="K41" i="31"/>
  <c r="K23" i="31" s="1"/>
  <c r="K20" i="31"/>
  <c r="K32" i="31" s="1"/>
  <c r="AD27" i="31"/>
  <c r="AD47" i="31"/>
  <c r="BS69" i="31"/>
  <c r="AN29" i="34"/>
  <c r="AN23" i="34"/>
  <c r="O22" i="35"/>
  <c r="O52" i="35"/>
  <c r="BC53" i="33"/>
  <c r="BC23" i="33"/>
  <c r="BP14" i="35"/>
  <c r="BX14" i="35"/>
  <c r="AZ26" i="35"/>
  <c r="AZ17" i="35"/>
  <c r="BK33" i="23"/>
  <c r="F11" i="31"/>
  <c r="BT8" i="31"/>
  <c r="BO21" i="10"/>
  <c r="BO51" i="10"/>
  <c r="BO41" i="10"/>
  <c r="AO35" i="9"/>
  <c r="AT33" i="10"/>
  <c r="S53" i="32"/>
  <c r="S60" i="32" s="1"/>
  <c r="W28" i="35"/>
  <c r="W34" i="35" s="1"/>
  <c r="W52" i="35"/>
  <c r="AA52" i="31"/>
  <c r="BT103" i="19"/>
  <c r="G103" i="19"/>
  <c r="F103" i="19"/>
  <c r="AX103" i="19"/>
  <c r="O29" i="19"/>
  <c r="BP69" i="31"/>
  <c r="BA29" i="32"/>
  <c r="BP39" i="31"/>
  <c r="BB21" i="31"/>
  <c r="BB51" i="31"/>
  <c r="BI22" i="35"/>
  <c r="BI34" i="35" s="1"/>
  <c r="BI52" i="35"/>
  <c r="BD26" i="35"/>
  <c r="BD20" i="35"/>
  <c r="BD17" i="35"/>
  <c r="BI35" i="24"/>
  <c r="BA33" i="32"/>
  <c r="AF23" i="10"/>
  <c r="AF53" i="10"/>
  <c r="AF60" i="10" s="1"/>
  <c r="AF99" i="10" s="1"/>
  <c r="N29" i="34"/>
  <c r="AK23" i="33"/>
  <c r="W33" i="10"/>
  <c r="AK29" i="10"/>
  <c r="AG23" i="10"/>
  <c r="AG35" i="10" s="1"/>
  <c r="AE32" i="10"/>
  <c r="BA35" i="1"/>
  <c r="BA11" i="35"/>
  <c r="BB97" i="31"/>
  <c r="BC47" i="31"/>
  <c r="BC29" i="31" s="1"/>
  <c r="BC27" i="31"/>
  <c r="BI29" i="33"/>
  <c r="BI53" i="33"/>
  <c r="BI11" i="35"/>
  <c r="BP64" i="31"/>
  <c r="BG97" i="35"/>
  <c r="BD32" i="33"/>
  <c r="BK28" i="31"/>
  <c r="BK52" i="31"/>
  <c r="BI89" i="35"/>
  <c r="BF53" i="23"/>
  <c r="BF60" i="23" s="1"/>
  <c r="BF99" i="23" s="1"/>
  <c r="BF23" i="23"/>
  <c r="BF35" i="23" s="1"/>
  <c r="BB103" i="27"/>
  <c r="AY50" i="31"/>
  <c r="AY20" i="31"/>
  <c r="D52" i="35"/>
  <c r="F29" i="10"/>
  <c r="AI33" i="10"/>
  <c r="J103" i="19"/>
  <c r="AH20" i="31"/>
  <c r="T33" i="19"/>
  <c r="AM53" i="34"/>
  <c r="AM60" i="34" s="1"/>
  <c r="AM99" i="34" s="1"/>
  <c r="BO41" i="33"/>
  <c r="BO23" i="33" s="1"/>
  <c r="AF20" i="31"/>
  <c r="E29" i="19"/>
  <c r="E35" i="19" s="1"/>
  <c r="E53" i="19"/>
  <c r="E60" i="19" s="1"/>
  <c r="AB29" i="23"/>
  <c r="E53" i="23"/>
  <c r="E23" i="23"/>
  <c r="E35" i="23" s="1"/>
  <c r="AB29" i="27"/>
  <c r="AB23" i="27"/>
  <c r="S103" i="27"/>
  <c r="R103" i="27"/>
  <c r="H21" i="31"/>
  <c r="K21" i="31"/>
  <c r="AF27" i="31"/>
  <c r="AF33" i="31" s="1"/>
  <c r="AK22" i="31"/>
  <c r="AZ50" i="35"/>
  <c r="AJ21" i="35"/>
  <c r="G50" i="35"/>
  <c r="R103" i="19"/>
  <c r="R28" i="31"/>
  <c r="E47" i="35"/>
  <c r="AI17" i="31"/>
  <c r="BK53" i="10"/>
  <c r="BK60" i="10" s="1"/>
  <c r="BK99" i="10" s="1"/>
  <c r="BK23" i="10"/>
  <c r="BK35" i="10" s="1"/>
  <c r="BT95" i="31"/>
  <c r="D97" i="31"/>
  <c r="I29" i="10"/>
  <c r="BP63" i="35"/>
  <c r="AZ83" i="35"/>
  <c r="BO20" i="10"/>
  <c r="BW17" i="10"/>
  <c r="BR92" i="35"/>
  <c r="AL41" i="31"/>
  <c r="BB103" i="33"/>
  <c r="BA103" i="33"/>
  <c r="BP103" i="33"/>
  <c r="BG52" i="35"/>
  <c r="BG22" i="35"/>
  <c r="BF83" i="31"/>
  <c r="BK53" i="27"/>
  <c r="BK60" i="27" s="1"/>
  <c r="BK99" i="27" s="1"/>
  <c r="BK23" i="27"/>
  <c r="I47" i="31"/>
  <c r="I27" i="31"/>
  <c r="I33" i="31" s="1"/>
  <c r="AY53" i="10"/>
  <c r="AY60" i="10" s="1"/>
  <c r="AY99" i="10" s="1"/>
  <c r="AY23" i="10"/>
  <c r="AY35" i="10" s="1"/>
  <c r="Q26" i="35"/>
  <c r="E58" i="31"/>
  <c r="BT56" i="31"/>
  <c r="BF23" i="10"/>
  <c r="BF35" i="10" s="1"/>
  <c r="BF53" i="10"/>
  <c r="BF60" i="10" s="1"/>
  <c r="BF99" i="10" s="1"/>
  <c r="BA93" i="35"/>
  <c r="BP91" i="35"/>
  <c r="BG103" i="19"/>
  <c r="BP82" i="35"/>
  <c r="BP72" i="31"/>
  <c r="BD103" i="27"/>
  <c r="BE103" i="27"/>
  <c r="AN93" i="35"/>
  <c r="G50" i="31"/>
  <c r="G20" i="31"/>
  <c r="AF53" i="19"/>
  <c r="AF60" i="19" s="1"/>
  <c r="AF23" i="19"/>
  <c r="AF35" i="19" s="1"/>
  <c r="Z103" i="34"/>
  <c r="Y103" i="34"/>
  <c r="AU47" i="35"/>
  <c r="AU27" i="35"/>
  <c r="D33" i="19"/>
  <c r="BI50" i="35"/>
  <c r="BI41" i="35"/>
  <c r="BI20" i="35"/>
  <c r="BI32" i="35" s="1"/>
  <c r="BP77" i="35"/>
  <c r="BF53" i="33"/>
  <c r="BF23" i="33"/>
  <c r="BF35" i="33" s="1"/>
  <c r="BK103" i="27"/>
  <c r="BJ103" i="27"/>
  <c r="J23" i="19"/>
  <c r="J35" i="19" s="1"/>
  <c r="J53" i="19"/>
  <c r="J60" i="19" s="1"/>
  <c r="J99" i="19" s="1"/>
  <c r="AU20" i="35"/>
  <c r="AU26" i="35"/>
  <c r="H52" i="35"/>
  <c r="W103" i="10"/>
  <c r="BS57" i="31"/>
  <c r="E53" i="10"/>
  <c r="E60" i="10" s="1"/>
  <c r="E99" i="10" s="1"/>
  <c r="E29" i="10"/>
  <c r="AK53" i="10"/>
  <c r="AK60" i="10" s="1"/>
  <c r="AK23" i="10"/>
  <c r="AO53" i="19"/>
  <c r="AA23" i="23"/>
  <c r="F32" i="27"/>
  <c r="V103" i="19"/>
  <c r="BI51" i="31"/>
  <c r="BI21" i="31"/>
  <c r="BI33" i="31" s="1"/>
  <c r="BH58" i="35"/>
  <c r="BE53" i="34"/>
  <c r="BE23" i="34"/>
  <c r="BT80" i="35"/>
  <c r="F34" i="19"/>
  <c r="AR103" i="32"/>
  <c r="BP103" i="19"/>
  <c r="AZ103" i="19"/>
  <c r="BA103" i="19"/>
  <c r="BF53" i="32"/>
  <c r="BF23" i="32"/>
  <c r="BB99" i="33"/>
  <c r="BE23" i="33"/>
  <c r="BE53" i="33"/>
  <c r="BB53" i="27"/>
  <c r="BB60" i="27" s="1"/>
  <c r="BB99" i="27" s="1"/>
  <c r="BB23" i="27"/>
  <c r="BF32" i="27"/>
  <c r="BA33" i="10"/>
  <c r="K50" i="35"/>
  <c r="K41" i="35"/>
  <c r="K20" i="35"/>
  <c r="K32" i="35" s="1"/>
  <c r="BS77" i="31"/>
  <c r="AE23" i="19"/>
  <c r="AE29" i="19"/>
  <c r="AP20" i="35"/>
  <c r="AP26" i="35"/>
  <c r="AW53" i="19"/>
  <c r="AW60" i="19" s="1"/>
  <c r="AW99" i="19" s="1"/>
  <c r="AW23" i="19"/>
  <c r="F35" i="9"/>
  <c r="AU29" i="10"/>
  <c r="N29" i="19"/>
  <c r="N35" i="19" s="1"/>
  <c r="N53" i="19"/>
  <c r="N60" i="19" s="1"/>
  <c r="N99" i="19" s="1"/>
  <c r="AA33" i="10"/>
  <c r="Y28" i="35"/>
  <c r="Y34" i="35" s="1"/>
  <c r="AR35" i="9"/>
  <c r="BJ32" i="34"/>
  <c r="BJ23" i="10"/>
  <c r="BJ35" i="10" s="1"/>
  <c r="BJ53" i="10"/>
  <c r="BJ60" i="10" s="1"/>
  <c r="BJ99" i="10" s="1"/>
  <c r="BB83" i="31"/>
  <c r="F11" i="35"/>
  <c r="BT8" i="35"/>
  <c r="BT11" i="35" s="1"/>
  <c r="AE103" i="10"/>
  <c r="AA103" i="34"/>
  <c r="K35" i="9"/>
  <c r="M52" i="35"/>
  <c r="AG22" i="31"/>
  <c r="AG52" i="31"/>
  <c r="BS45" i="31"/>
  <c r="Q27" i="31"/>
  <c r="L29" i="33"/>
  <c r="L35" i="33" s="1"/>
  <c r="BB23" i="10"/>
  <c r="BB53" i="10"/>
  <c r="BB60" i="10" s="1"/>
  <c r="BB99" i="10" s="1"/>
  <c r="BP16" i="31"/>
  <c r="BX16" i="31"/>
  <c r="BA22" i="31"/>
  <c r="BK53" i="34"/>
  <c r="BK29" i="34"/>
  <c r="BK35" i="34" s="1"/>
  <c r="BF17" i="31"/>
  <c r="BF26" i="31"/>
  <c r="BF20" i="31"/>
  <c r="BA83" i="31"/>
  <c r="BG28" i="31"/>
  <c r="BG52" i="31"/>
  <c r="BP39" i="35"/>
  <c r="BB51" i="35"/>
  <c r="BB21" i="35"/>
  <c r="BB33" i="35" s="1"/>
  <c r="BJ11" i="35"/>
  <c r="BA41" i="35"/>
  <c r="BA20" i="35"/>
  <c r="J32" i="34"/>
  <c r="BJ35" i="20"/>
  <c r="AL32" i="10"/>
  <c r="AQ35" i="8"/>
  <c r="Y11" i="35"/>
  <c r="Z103" i="35" s="1"/>
  <c r="Q23" i="10"/>
  <c r="W34" i="19"/>
  <c r="V33" i="19"/>
  <c r="AD97" i="35"/>
  <c r="AG26" i="35"/>
  <c r="S34" i="10"/>
  <c r="O34" i="19"/>
  <c r="F32" i="23"/>
  <c r="AO35" i="24"/>
  <c r="BF23" i="19"/>
  <c r="BF53" i="19"/>
  <c r="BF60" i="19" s="1"/>
  <c r="BF99" i="19" s="1"/>
  <c r="BC27" i="35"/>
  <c r="BC47" i="35"/>
  <c r="BC29" i="35" s="1"/>
  <c r="BC22" i="31"/>
  <c r="BC34" i="31" s="1"/>
  <c r="BC52" i="31"/>
  <c r="BG97" i="31"/>
  <c r="BI99" i="32"/>
  <c r="BD35" i="26"/>
  <c r="BH93" i="35"/>
  <c r="AY20" i="35"/>
  <c r="AP32" i="10"/>
  <c r="BT79" i="31"/>
  <c r="AN20" i="31"/>
  <c r="BY14" i="31"/>
  <c r="AW33" i="23"/>
  <c r="F33" i="19"/>
  <c r="AN35" i="28"/>
  <c r="Q20" i="35"/>
  <c r="V22" i="31"/>
  <c r="BO92" i="35"/>
  <c r="AH26" i="31"/>
  <c r="AC23" i="10"/>
  <c r="AC35" i="10" s="1"/>
  <c r="AC53" i="10"/>
  <c r="AC60" i="10" s="1"/>
  <c r="AC99" i="10" s="1"/>
  <c r="AM99" i="23"/>
  <c r="O22" i="31"/>
  <c r="O52" i="31"/>
  <c r="Z53" i="23"/>
  <c r="Z60" i="23" s="1"/>
  <c r="Z99" i="23" s="1"/>
  <c r="Z23" i="23"/>
  <c r="Z35" i="23" s="1"/>
  <c r="AO53" i="23"/>
  <c r="AO60" i="23" s="1"/>
  <c r="BS29" i="29"/>
  <c r="AI53" i="23"/>
  <c r="AI60" i="23" s="1"/>
  <c r="AI23" i="23"/>
  <c r="AI35" i="23" s="1"/>
  <c r="AW53" i="23"/>
  <c r="AW60" i="23" s="1"/>
  <c r="AW99" i="23" s="1"/>
  <c r="AW23" i="23"/>
  <c r="AW35" i="23" s="1"/>
  <c r="AI34" i="23"/>
  <c r="AF35" i="28"/>
  <c r="AP29" i="23"/>
  <c r="AP35" i="23" s="1"/>
  <c r="AS21" i="31"/>
  <c r="AF22" i="31"/>
  <c r="AG20" i="31"/>
  <c r="Y47" i="35"/>
  <c r="T47" i="35"/>
  <c r="T29" i="35" s="1"/>
  <c r="Q29" i="23"/>
  <c r="AO53" i="34"/>
  <c r="AO60" i="34" s="1"/>
  <c r="AH47" i="31"/>
  <c r="BP10" i="31"/>
  <c r="BB26" i="31"/>
  <c r="BB47" i="31"/>
  <c r="R11" i="31"/>
  <c r="BS8" i="31"/>
  <c r="AV23" i="19"/>
  <c r="AV29" i="19"/>
  <c r="AG17" i="35"/>
  <c r="BR34" i="21"/>
  <c r="BQ34" i="21"/>
  <c r="BO56" i="31"/>
  <c r="AC53" i="32"/>
  <c r="AC60" i="32" s="1"/>
  <c r="AC99" i="32" s="1"/>
  <c r="BG53" i="34"/>
  <c r="BG23" i="34"/>
  <c r="BE26" i="35"/>
  <c r="BE47" i="35"/>
  <c r="BF53" i="34"/>
  <c r="BF23" i="34"/>
  <c r="BA53" i="19"/>
  <c r="BA60" i="19" s="1"/>
  <c r="BA99" i="19" s="1"/>
  <c r="BA23" i="19"/>
  <c r="BA35" i="19" s="1"/>
  <c r="AY32" i="10"/>
  <c r="AW103" i="10"/>
  <c r="AX103" i="10"/>
  <c r="K53" i="19"/>
  <c r="K29" i="19"/>
  <c r="BS14" i="31"/>
  <c r="CA14" i="31"/>
  <c r="AT103" i="19"/>
  <c r="AS103" i="19"/>
  <c r="L103" i="10"/>
  <c r="E58" i="35"/>
  <c r="AV103" i="19"/>
  <c r="U32" i="34"/>
  <c r="BO95" i="35"/>
  <c r="BO97" i="35" s="1"/>
  <c r="BG103" i="32"/>
  <c r="BF103" i="32"/>
  <c r="BD34" i="19"/>
  <c r="BP70" i="35"/>
  <c r="BE41" i="31"/>
  <c r="BE20" i="31"/>
  <c r="BE50" i="31"/>
  <c r="BG103" i="33"/>
  <c r="BH103" i="33"/>
  <c r="U103" i="33"/>
  <c r="V103" i="33"/>
  <c r="AF32" i="19"/>
  <c r="AI29" i="19"/>
  <c r="AI53" i="19"/>
  <c r="AI60" i="19" s="1"/>
  <c r="AI99" i="19" s="1"/>
  <c r="R20" i="31"/>
  <c r="AB53" i="19"/>
  <c r="AB60" i="19" s="1"/>
  <c r="AB99" i="19" s="1"/>
  <c r="AB29" i="19"/>
  <c r="T23" i="33"/>
  <c r="BC53" i="32"/>
  <c r="BC23" i="32"/>
  <c r="AZ53" i="19"/>
  <c r="AZ60" i="19" s="1"/>
  <c r="AZ99" i="19" s="1"/>
  <c r="AZ23" i="19"/>
  <c r="AZ35" i="19" s="1"/>
  <c r="BB89" i="35"/>
  <c r="BP86" i="35"/>
  <c r="BC29" i="33"/>
  <c r="BH21" i="35"/>
  <c r="BH51" i="35"/>
  <c r="BF35" i="28"/>
  <c r="W23" i="10"/>
  <c r="W53" i="10"/>
  <c r="W60" i="10" s="1"/>
  <c r="W99" i="10" s="1"/>
  <c r="BQ15" i="35"/>
  <c r="BY15" i="35"/>
  <c r="M53" i="10"/>
  <c r="M60" i="10" s="1"/>
  <c r="M99" i="10" s="1"/>
  <c r="M23" i="10"/>
  <c r="J51" i="31"/>
  <c r="J27" i="31"/>
  <c r="AQ23" i="19"/>
  <c r="AQ53" i="19"/>
  <c r="AQ60" i="19" s="1"/>
  <c r="X33" i="34"/>
  <c r="AU33" i="23"/>
  <c r="K53" i="23"/>
  <c r="K60" i="23" s="1"/>
  <c r="K99" i="23" s="1"/>
  <c r="AF22" i="35"/>
  <c r="AF34" i="35" s="1"/>
  <c r="BH58" i="31"/>
  <c r="BK93" i="31"/>
  <c r="BA47" i="35"/>
  <c r="BA27" i="35"/>
  <c r="BA51" i="35"/>
  <c r="BC103" i="34"/>
  <c r="BA23" i="23"/>
  <c r="BA53" i="23"/>
  <c r="BA60" i="23" s="1"/>
  <c r="BA99" i="23" s="1"/>
  <c r="BS82" i="31"/>
  <c r="BI27" i="35"/>
  <c r="BI51" i="35"/>
  <c r="BK17" i="35"/>
  <c r="BK26" i="35"/>
  <c r="BK20" i="35"/>
  <c r="BK50" i="31"/>
  <c r="BK41" i="31"/>
  <c r="BK20" i="31"/>
  <c r="BH29" i="10"/>
  <c r="BH35" i="10" s="1"/>
  <c r="BH53" i="10"/>
  <c r="BH60" i="10" s="1"/>
  <c r="BH99" i="10" s="1"/>
  <c r="BF34" i="32"/>
  <c r="BB23" i="33"/>
  <c r="BB35" i="33" s="1"/>
  <c r="BB53" i="33"/>
  <c r="AZ52" i="31"/>
  <c r="BP40" i="31"/>
  <c r="BB103" i="23"/>
  <c r="BJ53" i="27"/>
  <c r="BJ60" i="27" s="1"/>
  <c r="BJ99" i="27" s="1"/>
  <c r="BJ23" i="27"/>
  <c r="BB32" i="27"/>
  <c r="R58" i="35"/>
  <c r="BS56" i="35"/>
  <c r="G103" i="33"/>
  <c r="R33" i="34"/>
  <c r="AU103" i="19"/>
  <c r="AO52" i="35"/>
  <c r="AO41" i="35"/>
  <c r="BQ40" i="35"/>
  <c r="W17" i="35"/>
  <c r="W20" i="35"/>
  <c r="P33" i="19"/>
  <c r="Z32" i="27"/>
  <c r="BA53" i="32"/>
  <c r="BA23" i="32"/>
  <c r="BA35" i="32" s="1"/>
  <c r="BC32" i="33"/>
  <c r="BB27" i="31"/>
  <c r="BE53" i="10"/>
  <c r="BE60" i="10" s="1"/>
  <c r="BE99" i="10" s="1"/>
  <c r="BE23" i="10"/>
  <c r="BH28" i="35"/>
  <c r="BH34" i="35" s="1"/>
  <c r="BH52" i="35"/>
  <c r="BE103" i="23"/>
  <c r="BF35" i="30"/>
  <c r="F103" i="10"/>
  <c r="AQ33" i="32"/>
  <c r="Q34" i="19"/>
  <c r="AP35" i="21"/>
  <c r="BD103" i="33"/>
  <c r="BE103" i="33"/>
  <c r="BJ99" i="33"/>
  <c r="BF26" i="35"/>
  <c r="BF17" i="35"/>
  <c r="BF20" i="35"/>
  <c r="BE52" i="31"/>
  <c r="BE22" i="31"/>
  <c r="BE34" i="31" s="1"/>
  <c r="BA83" i="35"/>
  <c r="BG28" i="35"/>
  <c r="BB33" i="32"/>
  <c r="BD51" i="31"/>
  <c r="BD21" i="31"/>
  <c r="BD33" i="31" s="1"/>
  <c r="BP57" i="31"/>
  <c r="AZ58" i="35"/>
  <c r="BP56" i="35"/>
  <c r="BI52" i="31"/>
  <c r="BI22" i="31"/>
  <c r="BC83" i="31"/>
  <c r="BE32" i="23"/>
  <c r="J53" i="34"/>
  <c r="J60" i="34" s="1"/>
  <c r="J99" i="34" s="1"/>
  <c r="BK33" i="27"/>
  <c r="AF32" i="10"/>
  <c r="Y35" i="20"/>
  <c r="AS53" i="10"/>
  <c r="AS60" i="10" s="1"/>
  <c r="AT33" i="34"/>
  <c r="W29" i="10"/>
  <c r="Y34" i="19"/>
  <c r="AZ11" i="31"/>
  <c r="BF21" i="31"/>
  <c r="BF51" i="31"/>
  <c r="BF41" i="31"/>
  <c r="BC52" i="35"/>
  <c r="BC22" i="35"/>
  <c r="AZ29" i="33"/>
  <c r="BE83" i="35"/>
  <c r="BJ29" i="19"/>
  <c r="BJ35" i="19" s="1"/>
  <c r="BJ53" i="19"/>
  <c r="BJ60" i="19" s="1"/>
  <c r="BJ99" i="19" s="1"/>
  <c r="BI17" i="31"/>
  <c r="BH32" i="33"/>
  <c r="BD53" i="33"/>
  <c r="BD23" i="33"/>
  <c r="BD35" i="33" s="1"/>
  <c r="BB29" i="10"/>
  <c r="AZ33" i="32"/>
  <c r="BI103" i="23"/>
  <c r="AZ35" i="26"/>
  <c r="AE32" i="34"/>
  <c r="AY52" i="31"/>
  <c r="AY53" i="32"/>
  <c r="AY60" i="32" s="1"/>
  <c r="AY99" i="32" s="1"/>
  <c r="AO21" i="31"/>
  <c r="AO33" i="31" s="1"/>
  <c r="BQ15" i="31"/>
  <c r="F51" i="35"/>
  <c r="F27" i="35"/>
  <c r="Q34" i="10"/>
  <c r="AW58" i="35"/>
  <c r="AN26" i="35"/>
  <c r="BW14" i="35"/>
  <c r="P29" i="19"/>
  <c r="AL32" i="23"/>
  <c r="AG53" i="10"/>
  <c r="AG60" i="10" s="1"/>
  <c r="AG99" i="10" s="1"/>
  <c r="AD51" i="35"/>
  <c r="Y51" i="35"/>
  <c r="P29" i="27"/>
  <c r="P23" i="27"/>
  <c r="F53" i="32"/>
  <c r="F60" i="32" s="1"/>
  <c r="U20" i="31"/>
  <c r="BQ76" i="35"/>
  <c r="BO47" i="23"/>
  <c r="AN34" i="27"/>
  <c r="AF53" i="27"/>
  <c r="AF60" i="27" s="1"/>
  <c r="AF99" i="27" s="1"/>
  <c r="AF23" i="27"/>
  <c r="AT53" i="27"/>
  <c r="AT60" i="27" s="1"/>
  <c r="AA34" i="27"/>
  <c r="BS95" i="35"/>
  <c r="BS97" i="35" s="1"/>
  <c r="M22" i="35"/>
  <c r="Q17" i="31"/>
  <c r="AR52" i="35"/>
  <c r="AR52" i="31"/>
  <c r="U26" i="35"/>
  <c r="AH50" i="31"/>
  <c r="AA26" i="35"/>
  <c r="AQ23" i="32"/>
  <c r="AA22" i="31"/>
  <c r="AA34" i="31" s="1"/>
  <c r="AE103" i="19"/>
  <c r="AK47" i="31"/>
  <c r="Y51" i="31"/>
  <c r="Y27" i="31"/>
  <c r="Y33" i="31" s="1"/>
  <c r="AM53" i="32"/>
  <c r="AM60" i="32" s="1"/>
  <c r="AM99" i="32" s="1"/>
  <c r="BO52" i="10"/>
  <c r="BO22" i="10"/>
  <c r="BI23" i="34"/>
  <c r="BI35" i="34" s="1"/>
  <c r="BI53" i="34"/>
  <c r="BO86" i="35"/>
  <c r="P28" i="31"/>
  <c r="BS46" i="31"/>
  <c r="AT53" i="19"/>
  <c r="AT60" i="19" s="1"/>
  <c r="AT23" i="19"/>
  <c r="AT35" i="19" s="1"/>
  <c r="E89" i="31"/>
  <c r="BT86" i="31"/>
  <c r="BT33" i="20"/>
  <c r="BQ78" i="31"/>
  <c r="AC22" i="35"/>
  <c r="BD47" i="35"/>
  <c r="BD27" i="35"/>
  <c r="BA17" i="35"/>
  <c r="BA21" i="35"/>
  <c r="BF83" i="35"/>
  <c r="AX47" i="35"/>
  <c r="AW23" i="10"/>
  <c r="AW35" i="10" s="1"/>
  <c r="AW53" i="10"/>
  <c r="AW60" i="10" s="1"/>
  <c r="AW99" i="10" s="1"/>
  <c r="AO103" i="33"/>
  <c r="AQ23" i="10"/>
  <c r="AQ35" i="10" s="1"/>
  <c r="AQ53" i="10"/>
  <c r="AQ60" i="10" s="1"/>
  <c r="H23" i="10"/>
  <c r="H53" i="10"/>
  <c r="H60" i="10" s="1"/>
  <c r="H99" i="10" s="1"/>
  <c r="AZ21" i="35"/>
  <c r="BP15" i="35"/>
  <c r="BX15" i="35"/>
  <c r="BE53" i="32"/>
  <c r="BE23" i="32"/>
  <c r="BP87" i="31"/>
  <c r="AZ89" i="31"/>
  <c r="BD53" i="10"/>
  <c r="BD60" i="10" s="1"/>
  <c r="BD99" i="10" s="1"/>
  <c r="BD23" i="10"/>
  <c r="BD35" i="10" s="1"/>
  <c r="D35" i="20"/>
  <c r="AJ41" i="31"/>
  <c r="AJ20" i="31"/>
  <c r="I103" i="19"/>
  <c r="H103" i="19"/>
  <c r="BT46" i="35"/>
  <c r="D28" i="35"/>
  <c r="G47" i="31"/>
  <c r="G28" i="31"/>
  <c r="G52" i="31"/>
  <c r="AK29" i="19"/>
  <c r="AK53" i="19"/>
  <c r="AK60" i="19" s="1"/>
  <c r="Z103" i="27"/>
  <c r="AA103" i="27"/>
  <c r="BC89" i="31"/>
  <c r="BH23" i="32"/>
  <c r="BH53" i="32"/>
  <c r="AR103" i="10"/>
  <c r="AL47" i="31"/>
  <c r="AL26" i="31"/>
  <c r="BO74" i="31"/>
  <c r="BQ74" i="31"/>
  <c r="V17" i="31"/>
  <c r="BS67" i="35"/>
  <c r="BR10" i="31"/>
  <c r="AS51" i="31"/>
  <c r="AS27" i="31"/>
  <c r="S34" i="23"/>
  <c r="BF47" i="35"/>
  <c r="BF27" i="35"/>
  <c r="BD58" i="35"/>
  <c r="BC21" i="31"/>
  <c r="BC51" i="31"/>
  <c r="BK93" i="35"/>
  <c r="BA27" i="31"/>
  <c r="BA51" i="31"/>
  <c r="BG103" i="27"/>
  <c r="BH103" i="27"/>
  <c r="BK35" i="25"/>
  <c r="BA32" i="23"/>
  <c r="AH35" i="21"/>
  <c r="AC97" i="31"/>
  <c r="BR95" i="31"/>
  <c r="R93" i="35"/>
  <c r="BS91" i="35"/>
  <c r="AX34" i="10"/>
  <c r="BF34" i="33"/>
  <c r="BG32" i="33"/>
  <c r="BF52" i="31"/>
  <c r="BF22" i="31"/>
  <c r="BF34" i="31" s="1"/>
  <c r="BD50" i="31"/>
  <c r="BD41" i="31"/>
  <c r="BD20" i="31"/>
  <c r="BJ103" i="23"/>
  <c r="BK32" i="19"/>
  <c r="BS56" i="31"/>
  <c r="R58" i="31"/>
  <c r="BT9" i="31"/>
  <c r="AL29" i="10"/>
  <c r="AL35" i="10" s="1"/>
  <c r="AI32" i="19"/>
  <c r="AI53" i="10"/>
  <c r="AI60" i="10" s="1"/>
  <c r="AI99" i="10" s="1"/>
  <c r="AI23" i="10"/>
  <c r="AI35" i="10" s="1"/>
  <c r="X28" i="31"/>
  <c r="X34" i="31" s="1"/>
  <c r="X52" i="31"/>
  <c r="D23" i="19"/>
  <c r="D29" i="19"/>
  <c r="Y28" i="31"/>
  <c r="Y34" i="31" s="1"/>
  <c r="Y52" i="31"/>
  <c r="W35" i="8"/>
  <c r="BF103" i="19"/>
  <c r="BD26" i="31"/>
  <c r="BD47" i="31"/>
  <c r="BJ83" i="31"/>
  <c r="BJ32" i="10"/>
  <c r="BH28" i="31"/>
  <c r="BH34" i="31" s="1"/>
  <c r="BH52" i="31"/>
  <c r="BD35" i="24"/>
  <c r="AF33" i="10"/>
  <c r="D103" i="10"/>
  <c r="BT103" i="10"/>
  <c r="E103" i="10"/>
  <c r="AB103" i="10"/>
  <c r="BR103" i="10"/>
  <c r="AQ51" i="35"/>
  <c r="AI93" i="35"/>
  <c r="M103" i="10"/>
  <c r="BS45" i="35"/>
  <c r="Q27" i="35"/>
  <c r="BB103" i="10"/>
  <c r="BA103" i="10"/>
  <c r="BP103" i="10"/>
  <c r="BP103" i="34"/>
  <c r="BB103" i="34"/>
  <c r="BA103" i="34"/>
  <c r="BC29" i="10"/>
  <c r="BE22" i="35"/>
  <c r="BE34" i="35" s="1"/>
  <c r="BE52" i="35"/>
  <c r="BP80" i="31"/>
  <c r="BG47" i="31"/>
  <c r="BG29" i="31" s="1"/>
  <c r="BG26" i="31"/>
  <c r="BK83" i="35"/>
  <c r="BD41" i="35"/>
  <c r="BD21" i="35"/>
  <c r="BD51" i="35"/>
  <c r="BP56" i="31"/>
  <c r="AZ58" i="31"/>
  <c r="BA32" i="33"/>
  <c r="BC83" i="35"/>
  <c r="BJ35" i="25"/>
  <c r="BA35" i="28"/>
  <c r="BP103" i="27"/>
  <c r="BA103" i="27"/>
  <c r="AZ103" i="27"/>
  <c r="U27" i="31"/>
  <c r="U51" i="31"/>
  <c r="K32" i="33"/>
  <c r="AD58" i="31"/>
  <c r="BO27" i="10"/>
  <c r="AP32" i="34"/>
  <c r="AS32" i="10"/>
  <c r="AR103" i="34"/>
  <c r="AS103" i="34"/>
  <c r="AD97" i="31"/>
  <c r="AM23" i="10"/>
  <c r="AN29" i="10"/>
  <c r="AZ35" i="8"/>
  <c r="BF51" i="35"/>
  <c r="BF41" i="35"/>
  <c r="BF21" i="35"/>
  <c r="BE99" i="32"/>
  <c r="BI17" i="35"/>
  <c r="BE11" i="35"/>
  <c r="BP81" i="31"/>
  <c r="BB17" i="31"/>
  <c r="BB28" i="31"/>
  <c r="BH35" i="28"/>
  <c r="BC29" i="23"/>
  <c r="AZ53" i="23"/>
  <c r="AZ60" i="23" s="1"/>
  <c r="AZ99" i="23" s="1"/>
  <c r="AZ23" i="23"/>
  <c r="AX35" i="1"/>
  <c r="AW41" i="31"/>
  <c r="AJ35" i="8"/>
  <c r="BS9" i="31"/>
  <c r="AY52" i="35"/>
  <c r="V29" i="19"/>
  <c r="AO33" i="19"/>
  <c r="AY32" i="32"/>
  <c r="N35" i="8"/>
  <c r="AK103" i="33"/>
  <c r="AS35" i="9"/>
  <c r="AQ34" i="19"/>
  <c r="AD53" i="23"/>
  <c r="AD60" i="23" s="1"/>
  <c r="AD23" i="23"/>
  <c r="AD35" i="23" s="1"/>
  <c r="AN53" i="27"/>
  <c r="AN60" i="27" s="1"/>
  <c r="AN99" i="27" s="1"/>
  <c r="AN23" i="27"/>
  <c r="X27" i="35"/>
  <c r="X33" i="35" s="1"/>
  <c r="AY41" i="35"/>
  <c r="AA20" i="35"/>
  <c r="N47" i="31"/>
  <c r="AK103" i="32"/>
  <c r="AI22" i="31"/>
  <c r="AK52" i="35"/>
  <c r="AC32" i="10"/>
  <c r="AM35" i="26"/>
  <c r="AO33" i="23"/>
  <c r="BO47" i="27"/>
  <c r="AP35" i="26"/>
  <c r="AW23" i="27"/>
  <c r="AW35" i="27" s="1"/>
  <c r="AW53" i="27"/>
  <c r="AW60" i="27" s="1"/>
  <c r="AW99" i="27" s="1"/>
  <c r="V53" i="27"/>
  <c r="V60" i="27" s="1"/>
  <c r="V99" i="27" s="1"/>
  <c r="AY53" i="27"/>
  <c r="AY60" i="27" s="1"/>
  <c r="AY99" i="27" s="1"/>
  <c r="AX35" i="29"/>
  <c r="AN17" i="35"/>
  <c r="AB99" i="27"/>
  <c r="AH26" i="35"/>
  <c r="V29" i="23"/>
  <c r="V35" i="23" s="1"/>
  <c r="H47" i="35"/>
  <c r="AI50" i="35"/>
  <c r="M23" i="33"/>
  <c r="M35" i="33" s="1"/>
  <c r="BF103" i="34"/>
  <c r="AJ21" i="31"/>
  <c r="AQ52" i="31"/>
  <c r="AP53" i="10"/>
  <c r="AP60" i="10" s="1"/>
  <c r="AP99" i="10" s="1"/>
  <c r="AD103" i="34"/>
  <c r="AC103" i="34"/>
  <c r="BB50" i="35"/>
  <c r="BB41" i="35"/>
  <c r="BB20" i="35"/>
  <c r="AC58" i="35"/>
  <c r="BR56" i="35"/>
  <c r="BB58" i="31"/>
  <c r="I53" i="34"/>
  <c r="I60" i="34" s="1"/>
  <c r="I99" i="34" s="1"/>
  <c r="I23" i="34"/>
  <c r="I35" i="34" s="1"/>
  <c r="T52" i="31"/>
  <c r="T28" i="31"/>
  <c r="T34" i="31" s="1"/>
  <c r="BG53" i="10"/>
  <c r="BG60" i="10" s="1"/>
  <c r="BG99" i="10" s="1"/>
  <c r="BG23" i="10"/>
  <c r="BT10" i="31"/>
  <c r="BJ50" i="31"/>
  <c r="BJ47" i="31"/>
  <c r="BJ29" i="31" s="1"/>
  <c r="BJ26" i="31"/>
  <c r="X51" i="35"/>
  <c r="AY47" i="35"/>
  <c r="AY29" i="35" s="1"/>
  <c r="BR16" i="35"/>
  <c r="AH22" i="35"/>
  <c r="AH34" i="35" s="1"/>
  <c r="BA17" i="31"/>
  <c r="BA21" i="31"/>
  <c r="N103" i="32"/>
  <c r="O103" i="32"/>
  <c r="BI53" i="27"/>
  <c r="BI60" i="27" s="1"/>
  <c r="BI99" i="27" s="1"/>
  <c r="BI23" i="27"/>
  <c r="BI35" i="27" s="1"/>
  <c r="AX51" i="31"/>
  <c r="AX47" i="31"/>
  <c r="AX53" i="10"/>
  <c r="AX60" i="10" s="1"/>
  <c r="AX99" i="10" s="1"/>
  <c r="AX23" i="10"/>
  <c r="AX35" i="10" s="1"/>
  <c r="BR8" i="31"/>
  <c r="AD11" i="31"/>
  <c r="AU32" i="19"/>
  <c r="G103" i="34"/>
  <c r="BT103" i="34"/>
  <c r="F103" i="34"/>
  <c r="AN103" i="32"/>
  <c r="BQ103" i="32"/>
  <c r="BS103" i="19"/>
  <c r="Q103" i="19"/>
  <c r="P103" i="19"/>
  <c r="T29" i="34"/>
  <c r="AP29" i="19"/>
  <c r="AP53" i="19"/>
  <c r="AP60" i="19" s="1"/>
  <c r="AP99" i="19" s="1"/>
  <c r="U35" i="25"/>
  <c r="AG53" i="33"/>
  <c r="AG60" i="33" s="1"/>
  <c r="AG99" i="33" s="1"/>
  <c r="BB53" i="32"/>
  <c r="BB23" i="32"/>
  <c r="BX15" i="31"/>
  <c r="AZ21" i="31"/>
  <c r="AZ17" i="31"/>
  <c r="BP15" i="31"/>
  <c r="BE50" i="35"/>
  <c r="BE41" i="35"/>
  <c r="BE20" i="35"/>
  <c r="AZ89" i="35"/>
  <c r="BP87" i="35"/>
  <c r="BH53" i="23"/>
  <c r="BH60" i="23" s="1"/>
  <c r="BH99" i="23" s="1"/>
  <c r="BH23" i="23"/>
  <c r="BH35" i="23" s="1"/>
  <c r="L97" i="35"/>
  <c r="F53" i="10"/>
  <c r="F60" i="10" s="1"/>
  <c r="F99" i="10" s="1"/>
  <c r="F23" i="10"/>
  <c r="T103" i="34"/>
  <c r="F93" i="31"/>
  <c r="O23" i="33"/>
  <c r="AK103" i="19"/>
  <c r="AL103" i="19"/>
  <c r="BC41" i="35"/>
  <c r="BC20" i="35"/>
  <c r="BG83" i="35"/>
  <c r="BC89" i="35"/>
  <c r="BB89" i="31"/>
  <c r="BP86" i="31"/>
  <c r="BP8" i="31"/>
  <c r="BB11" i="31"/>
  <c r="BC99" i="32"/>
  <c r="BH51" i="31"/>
  <c r="BH21" i="31"/>
  <c r="BE27" i="35"/>
  <c r="BE29" i="23"/>
  <c r="BE53" i="23"/>
  <c r="BE60" i="23" s="1"/>
  <c r="BE99" i="23" s="1"/>
  <c r="W23" i="19"/>
  <c r="W35" i="19" s="1"/>
  <c r="W53" i="19"/>
  <c r="W60" i="19" s="1"/>
  <c r="U11" i="31"/>
  <c r="N51" i="31"/>
  <c r="AJ33" i="10"/>
  <c r="BS67" i="31"/>
  <c r="AE26" i="31"/>
  <c r="AE47" i="31"/>
  <c r="BS103" i="32"/>
  <c r="AY53" i="33"/>
  <c r="AY60" i="33" s="1"/>
  <c r="AY99" i="33" s="1"/>
  <c r="M27" i="35"/>
  <c r="BF47" i="31"/>
  <c r="BF29" i="31" s="1"/>
  <c r="BF27" i="31"/>
  <c r="BC103" i="10"/>
  <c r="BE103" i="19"/>
  <c r="BD103" i="19"/>
  <c r="BD23" i="34"/>
  <c r="BD53" i="34"/>
  <c r="AZ99" i="34"/>
  <c r="BJ103" i="19"/>
  <c r="BE47" i="31"/>
  <c r="BE26" i="31"/>
  <c r="Z32" i="10"/>
  <c r="O29" i="10"/>
  <c r="H53" i="33"/>
  <c r="H60" i="33" s="1"/>
  <c r="H99" i="33" s="1"/>
  <c r="H29" i="33"/>
  <c r="N35" i="9"/>
  <c r="AC20" i="31"/>
  <c r="AC17" i="31"/>
  <c r="BZ14" i="31"/>
  <c r="BP76" i="35"/>
  <c r="BP40" i="35"/>
  <c r="AZ22" i="35"/>
  <c r="AZ52" i="35"/>
  <c r="BC35" i="9"/>
  <c r="BD23" i="32"/>
  <c r="BD35" i="32" s="1"/>
  <c r="BD53" i="32"/>
  <c r="AZ53" i="27"/>
  <c r="AZ60" i="27" s="1"/>
  <c r="AZ99" i="27" s="1"/>
  <c r="AZ23" i="27"/>
  <c r="BK53" i="23"/>
  <c r="BK60" i="23" s="1"/>
  <c r="BK99" i="23" s="1"/>
  <c r="BK23" i="23"/>
  <c r="BK35" i="23" s="1"/>
  <c r="AH32" i="33"/>
  <c r="S103" i="34"/>
  <c r="X53" i="10"/>
  <c r="X60" i="10" s="1"/>
  <c r="X99" i="10" s="1"/>
  <c r="X23" i="10"/>
  <c r="X35" i="10" s="1"/>
  <c r="BO26" i="33"/>
  <c r="BO32" i="33" s="1"/>
  <c r="BD29" i="19"/>
  <c r="BI97" i="31"/>
  <c r="BJ99" i="32"/>
  <c r="AZ23" i="10"/>
  <c r="AZ35" i="10" s="1"/>
  <c r="AZ53" i="10"/>
  <c r="AZ60" i="10" s="1"/>
  <c r="AZ99" i="10" s="1"/>
  <c r="BG53" i="33"/>
  <c r="BG23" i="33"/>
  <c r="BG35" i="33" s="1"/>
  <c r="BG34" i="34"/>
  <c r="AD50" i="31"/>
  <c r="AX33" i="10"/>
  <c r="AH11" i="35"/>
  <c r="AU33" i="19"/>
  <c r="W26" i="31"/>
  <c r="W47" i="31"/>
  <c r="BK52" i="35"/>
  <c r="BK22" i="35"/>
  <c r="BK34" i="35" s="1"/>
  <c r="BD97" i="31"/>
  <c r="BE51" i="35"/>
  <c r="BE21" i="35"/>
  <c r="BP80" i="35"/>
  <c r="BG26" i="35"/>
  <c r="BG47" i="35"/>
  <c r="BK83" i="31"/>
  <c r="AW33" i="33"/>
  <c r="BT14" i="35"/>
  <c r="CB14" i="35"/>
  <c r="D26" i="35"/>
  <c r="AD32" i="33"/>
  <c r="K23" i="33"/>
  <c r="K53" i="33"/>
  <c r="K60" i="33" s="1"/>
  <c r="K99" i="33" s="1"/>
  <c r="AD58" i="35"/>
  <c r="AA29" i="10"/>
  <c r="AK34" i="10"/>
  <c r="BP91" i="31"/>
  <c r="BB93" i="31"/>
  <c r="BP88" i="31"/>
  <c r="BA99" i="32"/>
  <c r="BH29" i="19"/>
  <c r="BH35" i="19" s="1"/>
  <c r="BH53" i="19"/>
  <c r="BH60" i="19" s="1"/>
  <c r="BH99" i="19" s="1"/>
  <c r="BC34" i="32"/>
  <c r="BE83" i="31"/>
  <c r="BP78" i="31"/>
  <c r="BH23" i="33"/>
  <c r="BH35" i="33" s="1"/>
  <c r="BH53" i="33"/>
  <c r="BJ32" i="33"/>
  <c r="BH83" i="31"/>
  <c r="BC53" i="34"/>
  <c r="BC23" i="34"/>
  <c r="BC35" i="34" s="1"/>
  <c r="BJ29" i="27"/>
  <c r="AW50" i="35"/>
  <c r="S27" i="35"/>
  <c r="S33" i="35" s="1"/>
  <c r="AY23" i="19"/>
  <c r="AY35" i="19" s="1"/>
  <c r="AY53" i="19"/>
  <c r="AY60" i="19" s="1"/>
  <c r="AY99" i="19" s="1"/>
  <c r="R53" i="10"/>
  <c r="R60" i="10" s="1"/>
  <c r="R23" i="10"/>
  <c r="R35" i="10" s="1"/>
  <c r="T32" i="33"/>
  <c r="AB53" i="23"/>
  <c r="AB60" i="23" s="1"/>
  <c r="AB99" i="23" s="1"/>
  <c r="AL23" i="23"/>
  <c r="AS53" i="19"/>
  <c r="AS60" i="19" s="1"/>
  <c r="AS99" i="19" s="1"/>
  <c r="Z22" i="35"/>
  <c r="AQ21" i="35"/>
  <c r="AQ33" i="35" s="1"/>
  <c r="W50" i="35"/>
  <c r="AU35" i="30"/>
  <c r="BQ76" i="31"/>
  <c r="AE29" i="34"/>
  <c r="BO11" i="32"/>
  <c r="AR35" i="20"/>
  <c r="AP35" i="24"/>
  <c r="E32" i="27"/>
  <c r="AE35" i="28"/>
  <c r="AO93" i="31"/>
  <c r="AE51" i="35"/>
  <c r="AB93" i="35"/>
  <c r="S23" i="10"/>
  <c r="S35" i="10" s="1"/>
  <c r="U17" i="31"/>
  <c r="AH22" i="31"/>
  <c r="BQ14" i="35"/>
  <c r="AX51" i="35"/>
  <c r="BW15" i="35"/>
  <c r="D83" i="31"/>
  <c r="BZ16" i="35"/>
  <c r="BP9" i="31"/>
  <c r="BE97" i="31"/>
  <c r="BA93" i="31"/>
  <c r="BP92" i="31"/>
  <c r="BO10" i="31"/>
  <c r="N53" i="10"/>
  <c r="N60" i="10" s="1"/>
  <c r="N99" i="10" s="1"/>
  <c r="N23" i="10"/>
  <c r="AT51" i="35"/>
  <c r="AU23" i="19"/>
  <c r="AU35" i="19" s="1"/>
  <c r="AU53" i="19"/>
  <c r="AU60" i="19" s="1"/>
  <c r="AU99" i="19" s="1"/>
  <c r="O53" i="19"/>
  <c r="O60" i="19" s="1"/>
  <c r="O23" i="19"/>
  <c r="S103" i="33"/>
  <c r="T103" i="33"/>
  <c r="F97" i="31"/>
  <c r="U53" i="10"/>
  <c r="U60" i="10" s="1"/>
  <c r="U23" i="10"/>
  <c r="BA23" i="10"/>
  <c r="BA35" i="10" s="1"/>
  <c r="BA53" i="10"/>
  <c r="BA60" i="10" s="1"/>
  <c r="BA99" i="10" s="1"/>
  <c r="BB50" i="31"/>
  <c r="BB20" i="31"/>
  <c r="BB41" i="31"/>
  <c r="BE53" i="19"/>
  <c r="BE60" i="19" s="1"/>
  <c r="BE99" i="19" s="1"/>
  <c r="BE23" i="19"/>
  <c r="BE35" i="19" s="1"/>
  <c r="BJ20" i="35"/>
  <c r="BJ32" i="35" s="1"/>
  <c r="BJ17" i="35"/>
  <c r="AZ47" i="35"/>
  <c r="AZ29" i="35" s="1"/>
  <c r="AZ27" i="35"/>
  <c r="AZ51" i="35"/>
  <c r="BP45" i="35"/>
  <c r="BH32" i="23"/>
  <c r="AE52" i="31"/>
  <c r="Y23" i="19"/>
  <c r="I22" i="35"/>
  <c r="R41" i="35"/>
  <c r="R20" i="35"/>
  <c r="AS34" i="34"/>
  <c r="BG83" i="31"/>
  <c r="BC103" i="32"/>
  <c r="BJ21" i="31"/>
  <c r="BJ27" i="31"/>
  <c r="BE17" i="35"/>
  <c r="BK103" i="19"/>
  <c r="BJ29" i="34"/>
  <c r="BJ35" i="34" s="1"/>
  <c r="BJ53" i="34"/>
  <c r="BF103" i="23"/>
  <c r="BB23" i="19"/>
  <c r="BB35" i="19" s="1"/>
  <c r="BB53" i="19"/>
  <c r="BB60" i="19" s="1"/>
  <c r="BB99" i="19" s="1"/>
  <c r="BI34" i="27"/>
  <c r="AB53" i="10"/>
  <c r="N51" i="35"/>
  <c r="N41" i="35"/>
  <c r="BO74" i="35"/>
  <c r="BQ74" i="35"/>
  <c r="E32" i="33"/>
  <c r="AC23" i="33"/>
  <c r="I53" i="10"/>
  <c r="I23" i="10"/>
  <c r="AE26" i="35"/>
  <c r="AE47" i="35"/>
  <c r="AE29" i="35" s="1"/>
  <c r="AQ47" i="31"/>
  <c r="AX32" i="23"/>
  <c r="BX16" i="35"/>
  <c r="BP16" i="35"/>
  <c r="BI83" i="31"/>
  <c r="BE89" i="35"/>
  <c r="Y47" i="31"/>
  <c r="Z53" i="10"/>
  <c r="Z60" i="10" s="1"/>
  <c r="Z99" i="10" s="1"/>
  <c r="Z23" i="10"/>
  <c r="Z35" i="10" s="1"/>
  <c r="BR14" i="35"/>
  <c r="BZ14" i="35"/>
  <c r="AC17" i="35"/>
  <c r="BB22" i="31"/>
  <c r="BB52" i="31"/>
  <c r="BP76" i="31"/>
  <c r="BK89" i="31"/>
  <c r="BH34" i="33"/>
  <c r="BD53" i="23"/>
  <c r="BD60" i="23" s="1"/>
  <c r="BD99" i="23" s="1"/>
  <c r="BD23" i="23"/>
  <c r="BD35" i="23" s="1"/>
  <c r="BK23" i="19"/>
  <c r="BK35" i="19" s="1"/>
  <c r="BK53" i="19"/>
  <c r="BK60" i="19" s="1"/>
  <c r="BK99" i="19" s="1"/>
  <c r="BI34" i="23"/>
  <c r="BK32" i="23"/>
  <c r="I35" i="8"/>
  <c r="D53" i="10"/>
  <c r="D60" i="10" s="1"/>
  <c r="D99" i="10" s="1"/>
  <c r="D29" i="10"/>
  <c r="AJ53" i="10"/>
  <c r="AJ60" i="10" s="1"/>
  <c r="AJ99" i="10" s="1"/>
  <c r="AJ23" i="10"/>
  <c r="D53" i="34"/>
  <c r="D60" i="34" s="1"/>
  <c r="D99" i="34" s="1"/>
  <c r="D23" i="34"/>
  <c r="AH53" i="33"/>
  <c r="AH60" i="33" s="1"/>
  <c r="AH99" i="33" s="1"/>
  <c r="AH23" i="33"/>
  <c r="BO86" i="31"/>
  <c r="BQ86" i="31"/>
  <c r="AN29" i="33"/>
  <c r="BA50" i="31"/>
  <c r="BA26" i="31"/>
  <c r="BA47" i="31"/>
  <c r="BP44" i="31"/>
  <c r="BI97" i="35"/>
  <c r="BJ83" i="35"/>
  <c r="BP65" i="31"/>
  <c r="BB34" i="10"/>
  <c r="BD33" i="34"/>
  <c r="BP63" i="31"/>
  <c r="AZ83" i="31"/>
  <c r="BG53" i="23"/>
  <c r="BG60" i="23" s="1"/>
  <c r="BG99" i="23" s="1"/>
  <c r="BG23" i="23"/>
  <c r="AD50" i="35"/>
  <c r="AD20" i="35"/>
  <c r="AJ53" i="33"/>
  <c r="AJ60" i="33" s="1"/>
  <c r="AJ99" i="33" s="1"/>
  <c r="AJ23" i="33"/>
  <c r="AJ35" i="33" s="1"/>
  <c r="F35" i="1"/>
  <c r="H23" i="33"/>
  <c r="R103" i="10"/>
  <c r="AR51" i="31"/>
  <c r="AR47" i="31"/>
  <c r="AR27" i="31"/>
  <c r="AC11" i="35"/>
  <c r="AQ51" i="31"/>
  <c r="AC22" i="31"/>
  <c r="AG32" i="32"/>
  <c r="T41" i="35"/>
  <c r="T20" i="35"/>
  <c r="U33" i="19"/>
  <c r="R29" i="19"/>
  <c r="R35" i="19" s="1"/>
  <c r="R53" i="19"/>
  <c r="R60" i="19" s="1"/>
  <c r="AF32" i="23"/>
  <c r="BD97" i="35"/>
  <c r="BJ103" i="10"/>
  <c r="BI103" i="10"/>
  <c r="BD35" i="9"/>
  <c r="BK99" i="32"/>
  <c r="BH97" i="31"/>
  <c r="BJ89" i="35"/>
  <c r="D26" i="31"/>
  <c r="CB14" i="31"/>
  <c r="BT14" i="31"/>
  <c r="AT34" i="19"/>
  <c r="AH53" i="34"/>
  <c r="AH60" i="34" s="1"/>
  <c r="AH99" i="34" s="1"/>
  <c r="AH29" i="34"/>
  <c r="AH35" i="34" s="1"/>
  <c r="S93" i="35"/>
  <c r="BO47" i="10"/>
  <c r="BO50" i="10"/>
  <c r="BO26" i="10"/>
  <c r="AZ53" i="34"/>
  <c r="AZ23" i="34"/>
  <c r="AZ35" i="34" s="1"/>
  <c r="BP82" i="31"/>
  <c r="BA89" i="35"/>
  <c r="BB34" i="19"/>
  <c r="BP78" i="35"/>
  <c r="BH50" i="35"/>
  <c r="BH41" i="35"/>
  <c r="BH20" i="35"/>
  <c r="BH32" i="35" s="1"/>
  <c r="BH83" i="35"/>
  <c r="BI93" i="31"/>
  <c r="BP103" i="23"/>
  <c r="AZ103" i="23"/>
  <c r="BA103" i="23"/>
  <c r="BC33" i="23"/>
  <c r="BD32" i="27"/>
  <c r="P35" i="1"/>
  <c r="U89" i="35"/>
  <c r="AT35" i="9"/>
  <c r="X47" i="31"/>
  <c r="X29" i="31" s="1"/>
  <c r="X27" i="31"/>
  <c r="AH103" i="10"/>
  <c r="AI103" i="10"/>
  <c r="BR78" i="31"/>
  <c r="AV97" i="35"/>
  <c r="AV98" i="35" s="1"/>
  <c r="X53" i="33"/>
  <c r="X60" i="33" s="1"/>
  <c r="X99" i="33" s="1"/>
  <c r="X29" i="33"/>
  <c r="X35" i="33" s="1"/>
  <c r="X53" i="19"/>
  <c r="X60" i="19" s="1"/>
  <c r="X99" i="19" s="1"/>
  <c r="X23" i="19"/>
  <c r="X35" i="19" s="1"/>
  <c r="U33" i="10"/>
  <c r="U53" i="19"/>
  <c r="U60" i="19" s="1"/>
  <c r="U99" i="19" s="1"/>
  <c r="U23" i="19"/>
  <c r="U35" i="19" s="1"/>
  <c r="D22" i="35"/>
  <c r="AS53" i="33"/>
  <c r="AF23" i="34"/>
  <c r="AF35" i="34" s="1"/>
  <c r="AQ103" i="32"/>
  <c r="BO21" i="23"/>
  <c r="BO27" i="23"/>
  <c r="T32" i="23"/>
  <c r="T29" i="27"/>
  <c r="AY41" i="31"/>
  <c r="AY53" i="31" s="1"/>
  <c r="P89" i="35"/>
  <c r="I17" i="31"/>
  <c r="N21" i="35"/>
  <c r="N33" i="35" s="1"/>
  <c r="AF103" i="32"/>
  <c r="X52" i="35"/>
  <c r="P52" i="31"/>
  <c r="BQ34" i="25"/>
  <c r="BS33" i="20"/>
  <c r="BR34" i="22"/>
  <c r="BR34" i="30"/>
  <c r="BP34" i="28"/>
  <c r="BO32" i="27"/>
  <c r="BQ33" i="21"/>
  <c r="BP29" i="22"/>
  <c r="BP35" i="22" s="1"/>
  <c r="BS23" i="28"/>
  <c r="BT33" i="25"/>
  <c r="BS29" i="28"/>
  <c r="BT33" i="28"/>
  <c r="BS33" i="21"/>
  <c r="BQ34" i="29"/>
  <c r="BP34" i="30"/>
  <c r="BP33" i="25"/>
  <c r="BS34" i="25"/>
  <c r="BT34" i="25"/>
  <c r="BP33" i="30"/>
  <c r="BS34" i="30"/>
  <c r="BP33" i="20"/>
  <c r="BS32" i="21"/>
  <c r="BP34" i="29"/>
  <c r="BQ33" i="30"/>
  <c r="BQ33" i="28"/>
  <c r="BS34" i="21"/>
  <c r="BP33" i="22"/>
  <c r="M33" i="31"/>
  <c r="BT34" i="20"/>
  <c r="BR33" i="21"/>
  <c r="BS34" i="22"/>
  <c r="BS34" i="28"/>
  <c r="BT32" i="30"/>
  <c r="BQ33" i="25"/>
  <c r="BT33" i="30"/>
  <c r="BQ32" i="21"/>
  <c r="BR53" i="9"/>
  <c r="BR60" i="9" s="1"/>
  <c r="BR99" i="9" s="1"/>
  <c r="BR32" i="20"/>
  <c r="BQ32" i="30"/>
  <c r="BP34" i="1"/>
  <c r="BQ34" i="30"/>
  <c r="BS32" i="20"/>
  <c r="BP32" i="21"/>
  <c r="BQ53" i="25"/>
  <c r="BQ60" i="25" s="1"/>
  <c r="BQ99" i="25" s="1"/>
  <c r="BS32" i="25"/>
  <c r="BQ33" i="29"/>
  <c r="BS33" i="30"/>
  <c r="BR53" i="30"/>
  <c r="BR60" i="30" s="1"/>
  <c r="BQ53" i="30"/>
  <c r="BQ60" i="30" s="1"/>
  <c r="BQ99" i="30" s="1"/>
  <c r="F102" i="12"/>
  <c r="E15" i="13" s="1"/>
  <c r="D102" i="12"/>
  <c r="BT32" i="21"/>
  <c r="BS32" i="28"/>
  <c r="BS53" i="28"/>
  <c r="BS60" i="28" s="1"/>
  <c r="BS99" i="28" s="1"/>
  <c r="BT53" i="25"/>
  <c r="BT60" i="25" s="1"/>
  <c r="BT99" i="25" s="1"/>
  <c r="BT34" i="30"/>
  <c r="BS53" i="25"/>
  <c r="BS60" i="25" s="1"/>
  <c r="BS99" i="25" s="1"/>
  <c r="BQ33" i="20"/>
  <c r="BR33" i="20"/>
  <c r="BQ34" i="20"/>
  <c r="BR34" i="20"/>
  <c r="BQ33" i="26"/>
  <c r="BT23" i="28"/>
  <c r="BT29" i="28"/>
  <c r="BP33" i="29"/>
  <c r="BQ32" i="28"/>
  <c r="BP34" i="26"/>
  <c r="BR34" i="26"/>
  <c r="BR32" i="21"/>
  <c r="BT23" i="24"/>
  <c r="BT29" i="24"/>
  <c r="BP34" i="22"/>
  <c r="BQ34" i="22"/>
  <c r="BT34" i="22"/>
  <c r="BT34" i="21"/>
  <c r="BS23" i="24"/>
  <c r="BS29" i="24"/>
  <c r="BS32" i="30"/>
  <c r="BT53" i="21"/>
  <c r="BT60" i="21" s="1"/>
  <c r="BT99" i="21" s="1"/>
  <c r="BP53" i="21"/>
  <c r="BP60" i="21" s="1"/>
  <c r="BP99" i="21" s="1"/>
  <c r="BR29" i="29"/>
  <c r="BQ23" i="28"/>
  <c r="BR33" i="28"/>
  <c r="BQ29" i="29"/>
  <c r="BQ23" i="30"/>
  <c r="BR23" i="29"/>
  <c r="BQ29" i="30"/>
  <c r="BP23" i="30"/>
  <c r="BP29" i="30"/>
  <c r="BT34" i="29"/>
  <c r="BQ23" i="29"/>
  <c r="BQ29" i="28"/>
  <c r="BQ53" i="28"/>
  <c r="BQ60" i="28" s="1"/>
  <c r="BQ99" i="28" s="1"/>
  <c r="BS33" i="28"/>
  <c r="BT29" i="30"/>
  <c r="BT23" i="30"/>
  <c r="BT53" i="30"/>
  <c r="BT60" i="30" s="1"/>
  <c r="BT99" i="30" s="1"/>
  <c r="BS29" i="30"/>
  <c r="BS23" i="30"/>
  <c r="BS53" i="30"/>
  <c r="BS60" i="30" s="1"/>
  <c r="BS99" i="30" s="1"/>
  <c r="BR29" i="30"/>
  <c r="BP53" i="30"/>
  <c r="BP60" i="30" s="1"/>
  <c r="BP99" i="30" s="1"/>
  <c r="BT23" i="29"/>
  <c r="BT32" i="29"/>
  <c r="BT29" i="29"/>
  <c r="BP23" i="29"/>
  <c r="BP32" i="29"/>
  <c r="BR53" i="29"/>
  <c r="BR60" i="29" s="1"/>
  <c r="BR99" i="29" s="1"/>
  <c r="BR32" i="29"/>
  <c r="BQ34" i="28"/>
  <c r="BP33" i="28"/>
  <c r="BP23" i="28"/>
  <c r="BP32" i="28"/>
  <c r="BP29" i="28"/>
  <c r="BR34" i="28"/>
  <c r="BR23" i="28"/>
  <c r="BR32" i="28"/>
  <c r="BR29" i="28"/>
  <c r="BT32" i="28"/>
  <c r="BT53" i="28"/>
  <c r="BT60" i="28" s="1"/>
  <c r="BT99" i="28" s="1"/>
  <c r="BP32" i="30"/>
  <c r="BT53" i="29"/>
  <c r="BT60" i="29" s="1"/>
  <c r="BT99" i="29" s="1"/>
  <c r="BT33" i="29"/>
  <c r="BP53" i="29"/>
  <c r="BP29" i="29"/>
  <c r="BQ32" i="29"/>
  <c r="BT33" i="24"/>
  <c r="BT34" i="24"/>
  <c r="BP23" i="24"/>
  <c r="BP33" i="24"/>
  <c r="BP34" i="24"/>
  <c r="BP29" i="24"/>
  <c r="BS34" i="24"/>
  <c r="BR34" i="24"/>
  <c r="BS29" i="25"/>
  <c r="BR53" i="25"/>
  <c r="BR60" i="25" s="1"/>
  <c r="BR99" i="25" s="1"/>
  <c r="BQ29" i="24"/>
  <c r="BS23" i="26"/>
  <c r="BS29" i="26"/>
  <c r="BS23" i="25"/>
  <c r="BR33" i="25"/>
  <c r="BR32" i="25"/>
  <c r="BR23" i="25"/>
  <c r="BQ23" i="24"/>
  <c r="BQ23" i="26"/>
  <c r="BQ32" i="26"/>
  <c r="BT33" i="26"/>
  <c r="BT34" i="26"/>
  <c r="BS33" i="26"/>
  <c r="BP23" i="26"/>
  <c r="BR23" i="26"/>
  <c r="BR53" i="26"/>
  <c r="BR60" i="26" s="1"/>
  <c r="BR99" i="26" s="1"/>
  <c r="BR33" i="26"/>
  <c r="BR29" i="26"/>
  <c r="BP53" i="25"/>
  <c r="BP60" i="25" s="1"/>
  <c r="BP99" i="25" s="1"/>
  <c r="BP29" i="25"/>
  <c r="BT23" i="25"/>
  <c r="BT29" i="25"/>
  <c r="BP32" i="24"/>
  <c r="BS53" i="24"/>
  <c r="BS60" i="24" s="1"/>
  <c r="BR53" i="24"/>
  <c r="BR60" i="24" s="1"/>
  <c r="BR99" i="24" s="1"/>
  <c r="BR34" i="25"/>
  <c r="BQ23" i="25"/>
  <c r="BQ32" i="25"/>
  <c r="BQ29" i="25"/>
  <c r="BQ53" i="24"/>
  <c r="BQ60" i="24" s="1"/>
  <c r="BQ99" i="24" s="1"/>
  <c r="BQ32" i="24"/>
  <c r="BQ33" i="24"/>
  <c r="BQ34" i="24"/>
  <c r="BT53" i="24"/>
  <c r="BT60" i="24" s="1"/>
  <c r="BT99" i="24" s="1"/>
  <c r="BT32" i="24"/>
  <c r="BS32" i="24"/>
  <c r="BR32" i="24"/>
  <c r="BR29" i="24"/>
  <c r="BP29" i="26"/>
  <c r="BR32" i="26"/>
  <c r="BP32" i="25"/>
  <c r="BT32" i="25"/>
  <c r="BP53" i="24"/>
  <c r="BP60" i="24" s="1"/>
  <c r="BQ29" i="26"/>
  <c r="BT23" i="26"/>
  <c r="BT29" i="26"/>
  <c r="BS53" i="26"/>
  <c r="BS60" i="26" s="1"/>
  <c r="BS99" i="26" s="1"/>
  <c r="BS32" i="26"/>
  <c r="BP53" i="26"/>
  <c r="BP60" i="26" s="1"/>
  <c r="BP33" i="26"/>
  <c r="BP23" i="25"/>
  <c r="BS33" i="24"/>
  <c r="BR23" i="24"/>
  <c r="BR33" i="24"/>
  <c r="BR53" i="20"/>
  <c r="BR60" i="20" s="1"/>
  <c r="BR99" i="20" s="1"/>
  <c r="BP53" i="22"/>
  <c r="BP60" i="22" s="1"/>
  <c r="BQ23" i="22"/>
  <c r="BQ32" i="22"/>
  <c r="BQ29" i="22"/>
  <c r="BR53" i="22"/>
  <c r="BR60" i="22" s="1"/>
  <c r="BR99" i="22" s="1"/>
  <c r="BS53" i="22"/>
  <c r="BS60" i="22" s="1"/>
  <c r="BS99" i="22" s="1"/>
  <c r="BT53" i="22"/>
  <c r="BT60" i="22" s="1"/>
  <c r="BT99" i="22" s="1"/>
  <c r="BT33" i="22"/>
  <c r="BS23" i="21"/>
  <c r="BQ29" i="21"/>
  <c r="BQ23" i="21"/>
  <c r="BS53" i="20"/>
  <c r="BS60" i="20" s="1"/>
  <c r="BS99" i="20" s="1"/>
  <c r="BP23" i="20"/>
  <c r="BP29" i="21"/>
  <c r="BQ23" i="20"/>
  <c r="BT53" i="20"/>
  <c r="BT60" i="20" s="1"/>
  <c r="BT99" i="20" s="1"/>
  <c r="BP32" i="20"/>
  <c r="BP32" i="22"/>
  <c r="BQ53" i="22"/>
  <c r="BQ60" i="22" s="1"/>
  <c r="BQ99" i="22" s="1"/>
  <c r="BR33" i="22"/>
  <c r="BS32" i="22"/>
  <c r="BT29" i="21"/>
  <c r="BT23" i="21"/>
  <c r="BQ53" i="21"/>
  <c r="BQ60" i="21" s="1"/>
  <c r="BQ99" i="21" s="1"/>
  <c r="BR53" i="21"/>
  <c r="BR60" i="21" s="1"/>
  <c r="BR99" i="21" s="1"/>
  <c r="BQ53" i="20"/>
  <c r="BQ60" i="20" s="1"/>
  <c r="BQ99" i="20" s="1"/>
  <c r="BR29" i="20"/>
  <c r="BS29" i="20"/>
  <c r="BS23" i="20"/>
  <c r="BT32" i="20"/>
  <c r="BT29" i="20"/>
  <c r="BQ33" i="22"/>
  <c r="BR23" i="22"/>
  <c r="BR32" i="22"/>
  <c r="BR29" i="22"/>
  <c r="BT23" i="22"/>
  <c r="BT32" i="22"/>
  <c r="BT29" i="22"/>
  <c r="BS29" i="21"/>
  <c r="BS53" i="21"/>
  <c r="BS60" i="21" s="1"/>
  <c r="BS99" i="21" s="1"/>
  <c r="BP23" i="21"/>
  <c r="BR29" i="21"/>
  <c r="BR23" i="21"/>
  <c r="BQ32" i="20"/>
  <c r="BQ29" i="20"/>
  <c r="BR23" i="20"/>
  <c r="BT23" i="20"/>
  <c r="BP53" i="20"/>
  <c r="BP29" i="20"/>
  <c r="BS33" i="1"/>
  <c r="BR32" i="1"/>
  <c r="BP33" i="1"/>
  <c r="BT32" i="1"/>
  <c r="BP32" i="1"/>
  <c r="BR33" i="1"/>
  <c r="BT34" i="1"/>
  <c r="BS32" i="1"/>
  <c r="BQ29" i="1"/>
  <c r="BR34" i="1"/>
  <c r="BQ33" i="1"/>
  <c r="BT53" i="1"/>
  <c r="BT60" i="1" s="1"/>
  <c r="BT99" i="1" s="1"/>
  <c r="BS34" i="1"/>
  <c r="BT33" i="1"/>
  <c r="BQ33" i="8"/>
  <c r="BQ32" i="1"/>
  <c r="BQ32" i="9"/>
  <c r="BR29" i="1"/>
  <c r="BR33" i="9"/>
  <c r="BR34" i="9"/>
  <c r="BP34" i="9"/>
  <c r="BQ34" i="9"/>
  <c r="BQ34" i="8"/>
  <c r="BQ29" i="8"/>
  <c r="BR33" i="8"/>
  <c r="BT34" i="9"/>
  <c r="BT33" i="9"/>
  <c r="BQ23" i="8"/>
  <c r="BQ34" i="1"/>
  <c r="BP33" i="9"/>
  <c r="BS34" i="9"/>
  <c r="BS33" i="8"/>
  <c r="BS34" i="8"/>
  <c r="BS32" i="9"/>
  <c r="BT23" i="1"/>
  <c r="BS23" i="1"/>
  <c r="BR23" i="1"/>
  <c r="BQ53" i="9"/>
  <c r="BQ60" i="9" s="1"/>
  <c r="BQ99" i="9" s="1"/>
  <c r="BQ23" i="1"/>
  <c r="BR34" i="8"/>
  <c r="BP23" i="1"/>
  <c r="BT29" i="1"/>
  <c r="BS29" i="1"/>
  <c r="BP29" i="1"/>
  <c r="BP29" i="9"/>
  <c r="BQ29" i="9"/>
  <c r="BT23" i="9"/>
  <c r="BS29" i="9"/>
  <c r="BR32" i="9"/>
  <c r="BS23" i="9"/>
  <c r="BS33" i="9"/>
  <c r="BQ33" i="9"/>
  <c r="BQ23" i="9"/>
  <c r="BT32" i="9"/>
  <c r="BT53" i="9"/>
  <c r="BT60" i="9" s="1"/>
  <c r="BT99" i="9" s="1"/>
  <c r="BT29" i="9"/>
  <c r="BR29" i="9"/>
  <c r="BR23" i="9"/>
  <c r="BP32" i="9"/>
  <c r="BP53" i="9"/>
  <c r="BP60" i="9" s="1"/>
  <c r="BP99" i="9" s="1"/>
  <c r="BS53" i="9"/>
  <c r="BS60" i="9" s="1"/>
  <c r="BS99" i="9" s="1"/>
  <c r="BQ32" i="8"/>
  <c r="BR53" i="8"/>
  <c r="BR60" i="8" s="1"/>
  <c r="BR99" i="8" s="1"/>
  <c r="BT23" i="8"/>
  <c r="BQ53" i="8"/>
  <c r="BQ60" i="8" s="1"/>
  <c r="BQ99" i="8" s="1"/>
  <c r="BT53" i="8"/>
  <c r="BT60" i="8" s="1"/>
  <c r="BT99" i="8" s="1"/>
  <c r="BT34" i="8"/>
  <c r="BS23" i="8"/>
  <c r="BP34" i="8"/>
  <c r="BT33" i="8"/>
  <c r="BS53" i="8"/>
  <c r="BS60" i="8" s="1"/>
  <c r="BS99" i="8" s="1"/>
  <c r="BP53" i="8"/>
  <c r="BP60" i="8" s="1"/>
  <c r="BP99" i="8" s="1"/>
  <c r="BT29" i="8"/>
  <c r="BP23" i="8"/>
  <c r="BR23" i="8"/>
  <c r="BP33" i="8"/>
  <c r="BT32" i="8"/>
  <c r="BS32" i="8"/>
  <c r="BS29" i="8"/>
  <c r="BP29" i="8"/>
  <c r="BR32" i="8"/>
  <c r="BP32" i="8"/>
  <c r="BR29" i="8"/>
  <c r="BS53" i="1"/>
  <c r="BS60" i="1" s="1"/>
  <c r="BS99" i="1" s="1"/>
  <c r="BR53" i="1"/>
  <c r="BR60" i="1" s="1"/>
  <c r="BR99" i="1" s="1"/>
  <c r="BQ53" i="1"/>
  <c r="BQ60" i="1" s="1"/>
  <c r="BQ99" i="1" s="1"/>
  <c r="BP53" i="1"/>
  <c r="BP60" i="1" s="1"/>
  <c r="BP99" i="1" s="1"/>
  <c r="Z80" i="12" a="1"/>
  <c r="AA87" i="12" a="1"/>
  <c r="D15" i="12" a="1"/>
  <c r="X65" i="12" a="1"/>
  <c r="AA78" i="12" a="1"/>
  <c r="G64" i="12" a="1"/>
  <c r="Z66" i="12" a="1"/>
  <c r="I65" i="12" a="1"/>
  <c r="Y74" i="12" a="1"/>
  <c r="D65" i="12" a="1"/>
  <c r="F68" i="12" a="1"/>
  <c r="Z38" i="12" a="1"/>
  <c r="G14" i="12" a="1"/>
  <c r="X81" i="12" a="1"/>
  <c r="D44" i="12" a="1"/>
  <c r="AB40" i="12" a="1"/>
  <c r="Z87" i="12" a="1"/>
  <c r="G75" i="12" a="1"/>
  <c r="F63" i="12" a="1"/>
  <c r="H71" i="12" a="1"/>
  <c r="H95" i="12" a="1"/>
  <c r="AA95" i="12" a="1"/>
  <c r="AB56" i="12" a="1"/>
  <c r="X39" i="12" a="1"/>
  <c r="AB80" i="12" a="1"/>
  <c r="Z79" i="12" a="1"/>
  <c r="I67" i="12" a="1"/>
  <c r="F73" i="12" a="1"/>
  <c r="F88" i="12" a="1"/>
  <c r="I80" i="12" a="1"/>
  <c r="F71" i="12" a="1"/>
  <c r="D75" i="12" a="1"/>
  <c r="D70" i="12" a="1"/>
  <c r="Z57" i="12" a="1"/>
  <c r="W77" i="12" a="1"/>
  <c r="G72" i="12" a="1"/>
  <c r="X68" i="12" a="1"/>
  <c r="G71" i="12" a="1"/>
  <c r="Y81" i="12" a="1"/>
  <c r="G39" i="12" a="1"/>
  <c r="Y69" i="12" a="1"/>
  <c r="E46" i="12" a="1"/>
  <c r="G46" i="12" a="1"/>
  <c r="Y76" i="12" a="1"/>
  <c r="H15" i="12" a="1"/>
  <c r="E70" i="12" a="1"/>
  <c r="AB66" i="12" a="1"/>
  <c r="D71" i="12" a="1"/>
  <c r="X38" i="12" a="1"/>
  <c r="X70" i="12" a="1"/>
  <c r="AA69" i="12" a="1"/>
  <c r="Y38" i="12" a="1"/>
  <c r="D86" i="12" a="1"/>
  <c r="Z68" i="12" a="1"/>
  <c r="AB9" i="12" a="1"/>
  <c r="X67" i="12" a="1"/>
  <c r="I66" i="12" a="1"/>
  <c r="D72" i="12" a="1"/>
  <c r="H74" i="12" a="1"/>
  <c r="Y65" i="12" a="1"/>
  <c r="X76" i="12" a="1"/>
  <c r="G65" i="12" a="1"/>
  <c r="X44" i="12" a="1"/>
  <c r="D76" i="12" a="1"/>
  <c r="Z78" i="12" a="1"/>
  <c r="I57" i="12" a="1"/>
  <c r="F67" i="12" a="1"/>
  <c r="F87" i="12" a="1"/>
  <c r="X57" i="12" a="1"/>
  <c r="D87" i="12" a="1"/>
  <c r="H40" i="12" a="1"/>
  <c r="I68" i="12" a="1"/>
  <c r="I78" i="12" a="1"/>
  <c r="H70" i="12" a="1"/>
  <c r="F91" i="12" a="1"/>
  <c r="X75" i="12" a="1"/>
  <c r="D45" i="12" a="1"/>
  <c r="F16" i="12" a="1"/>
  <c r="H76" i="12" a="1"/>
  <c r="W79" i="12" a="1"/>
  <c r="AA70" i="12" a="1"/>
  <c r="AA66" i="12" a="1"/>
  <c r="I77" i="12" a="1"/>
  <c r="H14" i="12" a="1"/>
  <c r="F10" i="12" a="1"/>
  <c r="Z63" i="12" a="1"/>
  <c r="Z56" i="12" a="1"/>
  <c r="D67" i="12" a="1"/>
  <c r="I16" i="12" a="1"/>
  <c r="G68" i="12" a="1"/>
  <c r="X15" i="12" a="1"/>
  <c r="F72" i="12" a="1"/>
  <c r="G15" i="12" a="1"/>
  <c r="X87" i="12" a="1"/>
  <c r="AA46" i="12" a="1"/>
  <c r="G91" i="12" a="1"/>
  <c r="H63" i="12" a="1"/>
  <c r="H73" i="12" a="1"/>
  <c r="I73" i="12" a="1"/>
  <c r="AA56" i="12" a="1"/>
  <c r="X69" i="12" a="1"/>
  <c r="G82" i="12" a="1"/>
  <c r="X45" i="12" a="1"/>
  <c r="Z44" i="12" a="1"/>
  <c r="D40" i="12" a="1"/>
  <c r="Z95" i="12" a="1"/>
  <c r="H44" i="12" a="1"/>
  <c r="AB45" i="12" a="1"/>
  <c r="AB76" i="12" a="1"/>
  <c r="I15" i="12" a="1"/>
  <c r="I75" i="12" a="1"/>
  <c r="F9" i="12" a="1"/>
  <c r="I40" i="12" a="1"/>
  <c r="X40" i="12" a="1"/>
  <c r="F95" i="12" a="1"/>
  <c r="X16" i="12" a="1"/>
  <c r="H92" i="12" a="1"/>
  <c r="Z10" i="12" a="1"/>
  <c r="G76" i="12" a="1"/>
  <c r="E65" i="12" a="1"/>
  <c r="I74" i="12" a="1"/>
  <c r="X56" i="12" a="1"/>
  <c r="F57" i="12" a="1"/>
  <c r="G16" i="12" a="1"/>
  <c r="F14" i="12" a="1"/>
  <c r="W56" i="12" a="1"/>
  <c r="AA82" i="12" a="1"/>
  <c r="I14" i="12" a="1"/>
  <c r="Z8" i="12" a="1"/>
  <c r="AA9" i="12" a="1"/>
  <c r="AA79" i="12" a="1"/>
  <c r="H86" i="12" a="1"/>
  <c r="X77" i="12" a="1"/>
  <c r="X82" i="12" a="1"/>
  <c r="X71" i="12" a="1"/>
  <c r="F79" i="12" a="1"/>
  <c r="H88" i="12" a="1"/>
  <c r="I70" i="12" a="1"/>
  <c r="H79" i="12" a="1"/>
  <c r="I82" i="12" a="1"/>
  <c r="F70" i="12" a="1"/>
  <c r="AA68" i="12" a="1"/>
  <c r="F82" i="12" a="1"/>
  <c r="G40" i="12" a="1"/>
  <c r="G92" i="12" a="1"/>
  <c r="AA72" i="12" a="1"/>
  <c r="G77" i="12" a="1"/>
  <c r="G87" i="12" a="1"/>
  <c r="AB87" i="12" a="1"/>
  <c r="AB10" i="12" a="1"/>
  <c r="X88" i="12" a="1"/>
  <c r="I39" i="12" a="1"/>
  <c r="AB65" i="12" a="1"/>
  <c r="D92" i="12" a="1"/>
  <c r="Y56" i="12" a="1"/>
  <c r="AB72" i="12" a="1"/>
  <c r="AB63" i="12" a="1"/>
  <c r="AB81" i="12" a="1"/>
  <c r="AA80" i="12" a="1"/>
  <c r="AA8" i="12" a="1"/>
  <c r="AB46" i="12" a="1"/>
  <c r="Y75" i="12" a="1"/>
  <c r="I44" i="12" a="1"/>
  <c r="F66" i="12" a="1"/>
  <c r="W10" i="12" a="1"/>
  <c r="X8" i="12" a="1"/>
  <c r="F40" i="12" a="1"/>
  <c r="I46" i="12" a="1"/>
  <c r="X86" i="12" a="1"/>
  <c r="AB8" i="12" a="1"/>
  <c r="AB95" i="12" a="1"/>
  <c r="AB71" i="12" a="1"/>
  <c r="AA71" i="12" a="1"/>
  <c r="H81" i="12" a="1"/>
  <c r="AB86" i="12" a="1"/>
  <c r="I64" i="12" a="1"/>
  <c r="W86" i="12" a="1"/>
  <c r="E14" i="12" a="1"/>
  <c r="W74" i="12" a="1"/>
  <c r="AA65" i="12" a="1"/>
  <c r="X80" i="12" a="1"/>
  <c r="AA14" i="12" a="1"/>
  <c r="Z45" i="12" a="1"/>
  <c r="Y46" i="12" a="1"/>
  <c r="D46" i="12" a="1"/>
  <c r="G44" i="12" a="1"/>
  <c r="D80" i="12" a="1"/>
  <c r="Y45" i="12" a="1"/>
  <c r="G67" i="12" a="1"/>
  <c r="X91" i="12" a="1"/>
  <c r="H45" i="12" a="1"/>
  <c r="X64" i="12" a="1"/>
  <c r="D8" i="12" a="1"/>
  <c r="H16" i="12" a="1"/>
  <c r="X9" i="12" a="1"/>
  <c r="Y15" i="12" a="1"/>
  <c r="F64" i="12" a="1"/>
  <c r="E77" i="12" a="1"/>
  <c r="Y78" i="12" a="1"/>
  <c r="W69" i="12" a="1"/>
  <c r="X66" i="12" a="1"/>
  <c r="Z46" i="12" a="1"/>
  <c r="H10" i="12" a="1"/>
  <c r="H75" i="12" a="1"/>
  <c r="H72" i="12" a="1"/>
  <c r="X63" i="12" a="1"/>
  <c r="E92" i="12" a="1"/>
  <c r="D57" i="12" a="1"/>
  <c r="X10" i="12" a="1"/>
  <c r="D69" i="12" a="1"/>
  <c r="X74" i="12" a="1"/>
  <c r="I87" i="12" a="1"/>
  <c r="Y91" i="12" a="1"/>
  <c r="Z74" i="12" a="1"/>
  <c r="D16" i="12" a="1"/>
  <c r="AB79" i="12" a="1"/>
  <c r="D78" i="12" a="1"/>
  <c r="W91" i="12" a="1"/>
  <c r="D81" i="12" a="1"/>
  <c r="Y80" i="12" a="1"/>
  <c r="E72" i="12" a="1"/>
  <c r="D9" i="12" a="1"/>
  <c r="F86" i="12" a="1"/>
  <c r="AA67" i="12" a="1"/>
  <c r="Y86" i="12" a="1"/>
  <c r="Z81" i="12" a="1"/>
  <c r="E16" i="12" a="1"/>
  <c r="X73" i="12" a="1"/>
  <c r="AA45" i="12" a="1"/>
  <c r="Y92" i="12" a="1"/>
  <c r="E15" i="12" a="1"/>
  <c r="AA77" i="12" a="1"/>
  <c r="I69" i="12" a="1"/>
  <c r="E87" i="12" a="1"/>
  <c r="F77" i="12" a="1"/>
  <c r="AB69" i="12" a="1"/>
  <c r="AA86" i="12" a="1"/>
  <c r="Y8" i="12" a="1"/>
  <c r="Z9" i="12" a="1"/>
  <c r="X78" i="12" a="1"/>
  <c r="D38" i="12" a="1"/>
  <c r="AA57" i="12" a="1"/>
  <c r="F69" i="12" a="1"/>
  <c r="AB14" i="12" a="1"/>
  <c r="D64" i="12" a="1"/>
  <c r="X72" i="12" a="1"/>
  <c r="X79" i="12" a="1"/>
  <c r="I71" i="12" a="1"/>
  <c r="E75" i="12" a="1"/>
  <c r="W75" i="12" a="1"/>
  <c r="G81" i="12" a="1"/>
  <c r="X95" i="12" a="1"/>
  <c r="AA91" i="12" a="1"/>
  <c r="X92" i="12" a="1"/>
  <c r="Z69" i="12" a="1"/>
  <c r="Z80" i="12" l="1"/>
  <c r="K33" i="31"/>
  <c r="AI47" i="31"/>
  <c r="BR64" i="31"/>
  <c r="P93" i="35"/>
  <c r="AT28" i="35"/>
  <c r="Q33" i="27"/>
  <c r="AV22" i="31"/>
  <c r="BO60" i="22"/>
  <c r="BO99" i="22" s="1"/>
  <c r="BR103" i="27"/>
  <c r="AJ34" i="27"/>
  <c r="AJ35" i="30"/>
  <c r="K29" i="23"/>
  <c r="AS23" i="10"/>
  <c r="AS35" i="10" s="1"/>
  <c r="H33" i="31"/>
  <c r="E99" i="19"/>
  <c r="Q35" i="33"/>
  <c r="K68" i="12"/>
  <c r="AL60" i="32"/>
  <c r="AL99" i="32" s="1"/>
  <c r="BS89" i="27"/>
  <c r="L23" i="34"/>
  <c r="BS75" i="31"/>
  <c r="M21" i="35"/>
  <c r="AV32" i="34"/>
  <c r="AS53" i="27"/>
  <c r="R23" i="23"/>
  <c r="V35" i="30"/>
  <c r="AV60" i="27"/>
  <c r="AA27" i="35"/>
  <c r="Q23" i="23"/>
  <c r="Q35" i="23" s="1"/>
  <c r="BS73" i="35"/>
  <c r="Z17" i="35"/>
  <c r="Z23" i="35" s="1"/>
  <c r="E34" i="27"/>
  <c r="AL35" i="20"/>
  <c r="AH103" i="19"/>
  <c r="T68" i="12"/>
  <c r="U33" i="31"/>
  <c r="BX17" i="19"/>
  <c r="AI34" i="32"/>
  <c r="AR29" i="33"/>
  <c r="AA89" i="35"/>
  <c r="BO23" i="24"/>
  <c r="N23" i="23"/>
  <c r="AW33" i="34"/>
  <c r="AT17" i="35"/>
  <c r="AN35" i="26"/>
  <c r="BO29" i="29"/>
  <c r="BO35" i="29" s="1"/>
  <c r="BO65" i="35"/>
  <c r="AK32" i="34"/>
  <c r="E11" i="31"/>
  <c r="E103" i="31" s="1"/>
  <c r="M32" i="32"/>
  <c r="AD103" i="33"/>
  <c r="T103" i="35"/>
  <c r="BR91" i="31"/>
  <c r="T53" i="23"/>
  <c r="T60" i="23" s="1"/>
  <c r="T99" i="23" s="1"/>
  <c r="AY35" i="29"/>
  <c r="J93" i="35"/>
  <c r="AK23" i="19"/>
  <c r="AK35" i="19" s="1"/>
  <c r="AN33" i="32"/>
  <c r="H35" i="26"/>
  <c r="BO53" i="28"/>
  <c r="BO60" i="28" s="1"/>
  <c r="BO99" i="28" s="1"/>
  <c r="AL35" i="29"/>
  <c r="BQ60" i="29"/>
  <c r="M33" i="35"/>
  <c r="AT99" i="34"/>
  <c r="BO83" i="32"/>
  <c r="BS58" i="33"/>
  <c r="BT73" i="35"/>
  <c r="AB35" i="30"/>
  <c r="G93" i="35"/>
  <c r="AH17" i="35"/>
  <c r="AQ23" i="34"/>
  <c r="AQ35" i="34" s="1"/>
  <c r="AP35" i="27"/>
  <c r="L35" i="34"/>
  <c r="AH32" i="32"/>
  <c r="V35" i="34"/>
  <c r="X23" i="23"/>
  <c r="X35" i="23" s="1"/>
  <c r="AW29" i="33"/>
  <c r="AW35" i="33" s="1"/>
  <c r="AO53" i="27"/>
  <c r="Y53" i="33"/>
  <c r="Y60" i="33" s="1"/>
  <c r="BQ73" i="35"/>
  <c r="Z23" i="34"/>
  <c r="Z35" i="34" s="1"/>
  <c r="AN29" i="27"/>
  <c r="AN35" i="27" s="1"/>
  <c r="M35" i="30"/>
  <c r="Y35" i="10"/>
  <c r="AB35" i="23"/>
  <c r="BP27" i="19"/>
  <c r="Z26" i="35"/>
  <c r="BT91" i="35"/>
  <c r="Q89" i="35"/>
  <c r="AB83" i="31"/>
  <c r="AC83" i="31"/>
  <c r="O103" i="33"/>
  <c r="E33" i="31"/>
  <c r="BQ65" i="35"/>
  <c r="AR99" i="10"/>
  <c r="AV35" i="27"/>
  <c r="AE35" i="26"/>
  <c r="BO53" i="27"/>
  <c r="BO60" i="27" s="1"/>
  <c r="AE83" i="35"/>
  <c r="AS83" i="35"/>
  <c r="AS84" i="35" s="1"/>
  <c r="AX83" i="31"/>
  <c r="Y99" i="33"/>
  <c r="R60" i="23"/>
  <c r="R99" i="23" s="1"/>
  <c r="Z35" i="28"/>
  <c r="M83" i="31"/>
  <c r="BR53" i="28"/>
  <c r="BR60" i="28" s="1"/>
  <c r="BR99" i="28" s="1"/>
  <c r="U35" i="27"/>
  <c r="AL99" i="23"/>
  <c r="AJ35" i="28"/>
  <c r="BO35" i="25"/>
  <c r="L89" i="35"/>
  <c r="AH99" i="27"/>
  <c r="J103" i="27"/>
  <c r="H53" i="34"/>
  <c r="H60" i="34" s="1"/>
  <c r="AD34" i="27"/>
  <c r="AV99" i="27"/>
  <c r="Y83" i="31"/>
  <c r="AY83" i="35"/>
  <c r="AY84" i="35" s="1"/>
  <c r="AU23" i="27"/>
  <c r="AU35" i="27" s="1"/>
  <c r="AW99" i="34"/>
  <c r="O83" i="31"/>
  <c r="BO53" i="34"/>
  <c r="BO60" i="34" s="1"/>
  <c r="AS83" i="31"/>
  <c r="AP83" i="31"/>
  <c r="AV83" i="35"/>
  <c r="AV84" i="35" s="1"/>
  <c r="BO35" i="24"/>
  <c r="AA99" i="23"/>
  <c r="P99" i="19"/>
  <c r="AM35" i="19"/>
  <c r="AC83" i="35"/>
  <c r="BO32" i="29"/>
  <c r="AO83" i="35"/>
  <c r="BR23" i="30"/>
  <c r="O99" i="27"/>
  <c r="BT53" i="26"/>
  <c r="BT60" i="26" s="1"/>
  <c r="BT99" i="26" s="1"/>
  <c r="AY99" i="23"/>
  <c r="W99" i="23"/>
  <c r="V23" i="27"/>
  <c r="I66" i="12"/>
  <c r="U66" i="12" s="1"/>
  <c r="D86" i="12"/>
  <c r="M86" i="12" s="1"/>
  <c r="F47" i="31"/>
  <c r="AU27" i="31"/>
  <c r="AR29" i="23"/>
  <c r="AR35" i="23" s="1"/>
  <c r="BO99" i="30"/>
  <c r="D60" i="27"/>
  <c r="D99" i="27" s="1"/>
  <c r="S29" i="27"/>
  <c r="S35" i="27" s="1"/>
  <c r="E83" i="35"/>
  <c r="AQ83" i="35"/>
  <c r="AQ84" i="35" s="1"/>
  <c r="AD83" i="35"/>
  <c r="S83" i="35"/>
  <c r="BT27" i="33"/>
  <c r="J89" i="31"/>
  <c r="AJ33" i="34"/>
  <c r="R35" i="1"/>
  <c r="AT33" i="32"/>
  <c r="AJ23" i="19"/>
  <c r="AI83" i="31"/>
  <c r="BS73" i="31"/>
  <c r="N83" i="31"/>
  <c r="AA83" i="31"/>
  <c r="R97" i="31"/>
  <c r="Y83" i="35"/>
  <c r="AT83" i="31"/>
  <c r="BT88" i="35"/>
  <c r="AK83" i="35"/>
  <c r="AU34" i="34"/>
  <c r="AH83" i="31"/>
  <c r="AO103" i="34"/>
  <c r="AI32" i="34"/>
  <c r="AM103" i="33"/>
  <c r="AL23" i="32"/>
  <c r="AL35" i="32" s="1"/>
  <c r="AT35" i="23"/>
  <c r="AR29" i="27"/>
  <c r="AR35" i="27" s="1"/>
  <c r="Q35" i="30"/>
  <c r="N29" i="27"/>
  <c r="P35" i="20"/>
  <c r="BP99" i="26"/>
  <c r="U53" i="27"/>
  <c r="U60" i="27" s="1"/>
  <c r="U99" i="27" s="1"/>
  <c r="F33" i="35"/>
  <c r="AY29" i="23"/>
  <c r="AW52" i="35"/>
  <c r="BO103" i="34"/>
  <c r="Q99" i="34"/>
  <c r="AG26" i="31"/>
  <c r="AA99" i="19"/>
  <c r="BO99" i="8"/>
  <c r="BP21" i="10"/>
  <c r="AW22" i="31"/>
  <c r="AW34" i="31" s="1"/>
  <c r="S51" i="35"/>
  <c r="BY17" i="19"/>
  <c r="AA83" i="35"/>
  <c r="BO28" i="19"/>
  <c r="BS58" i="32"/>
  <c r="BQ89" i="23"/>
  <c r="AV103" i="34"/>
  <c r="AK32" i="32"/>
  <c r="V89" i="31"/>
  <c r="BQ17" i="27"/>
  <c r="AW83" i="31"/>
  <c r="AE99" i="34"/>
  <c r="AM83" i="35"/>
  <c r="W99" i="34"/>
  <c r="AX60" i="19"/>
  <c r="AX99" i="19" s="1"/>
  <c r="BO83" i="33"/>
  <c r="AG83" i="31"/>
  <c r="BR50" i="23"/>
  <c r="Y53" i="19"/>
  <c r="Y60" i="19" s="1"/>
  <c r="Y99" i="19" s="1"/>
  <c r="P53" i="10"/>
  <c r="P60" i="10" s="1"/>
  <c r="AX29" i="31"/>
  <c r="AS103" i="10"/>
  <c r="BQ103" i="33"/>
  <c r="AQ99" i="19"/>
  <c r="Q99" i="27"/>
  <c r="L60" i="27"/>
  <c r="L99" i="27" s="1"/>
  <c r="BR68" i="35"/>
  <c r="W93" i="31"/>
  <c r="O11" i="31"/>
  <c r="O103" i="31" s="1"/>
  <c r="L99" i="23"/>
  <c r="BQ17" i="23"/>
  <c r="P99" i="23"/>
  <c r="BS28" i="10"/>
  <c r="O32" i="10"/>
  <c r="AF35" i="29"/>
  <c r="AV53" i="34"/>
  <c r="Z33" i="34"/>
  <c r="U83" i="35"/>
  <c r="AC28" i="31"/>
  <c r="AS21" i="35"/>
  <c r="AS33" i="35" s="1"/>
  <c r="AK99" i="19"/>
  <c r="AS60" i="33"/>
  <c r="AS99" i="33" s="1"/>
  <c r="AN53" i="33"/>
  <c r="AN60" i="33" s="1"/>
  <c r="AN99" i="33" s="1"/>
  <c r="AE28" i="31"/>
  <c r="AE34" i="31" s="1"/>
  <c r="AH34" i="31"/>
  <c r="T23" i="34"/>
  <c r="AM35" i="10"/>
  <c r="P35" i="19"/>
  <c r="AU35" i="10"/>
  <c r="AF99" i="19"/>
  <c r="J99" i="27"/>
  <c r="V29" i="27"/>
  <c r="V35" i="27" s="1"/>
  <c r="AK99" i="32"/>
  <c r="AG41" i="35"/>
  <c r="BT17" i="19"/>
  <c r="AM35" i="21"/>
  <c r="AN34" i="19"/>
  <c r="AV58" i="31"/>
  <c r="AS97" i="35"/>
  <c r="AS98" i="35" s="1"/>
  <c r="AQ99" i="23"/>
  <c r="AH99" i="19"/>
  <c r="Q60" i="23"/>
  <c r="Q99" i="23" s="1"/>
  <c r="AM27" i="31"/>
  <c r="BO33" i="24"/>
  <c r="AT32" i="34"/>
  <c r="F83" i="31"/>
  <c r="AI83" i="35"/>
  <c r="J83" i="35"/>
  <c r="F83" i="35"/>
  <c r="V83" i="35"/>
  <c r="AF83" i="35"/>
  <c r="T83" i="31"/>
  <c r="R34" i="27"/>
  <c r="AN89" i="31"/>
  <c r="AF83" i="31"/>
  <c r="BO73" i="31"/>
  <c r="P83" i="35"/>
  <c r="AH83" i="35"/>
  <c r="T83" i="35"/>
  <c r="AB35" i="10"/>
  <c r="D35" i="21"/>
  <c r="X83" i="35"/>
  <c r="O83" i="35"/>
  <c r="L35" i="25"/>
  <c r="BO83" i="23"/>
  <c r="AO34" i="27"/>
  <c r="AY103" i="27"/>
  <c r="BS99" i="24"/>
  <c r="BR99" i="30"/>
  <c r="E51" i="35"/>
  <c r="R99" i="10"/>
  <c r="AD99" i="23"/>
  <c r="V53" i="19"/>
  <c r="V60" i="19" s="1"/>
  <c r="V99" i="19" s="1"/>
  <c r="AM53" i="10"/>
  <c r="AM60" i="10" s="1"/>
  <c r="AM99" i="10" s="1"/>
  <c r="F99" i="32"/>
  <c r="AI99" i="23"/>
  <c r="AU53" i="10"/>
  <c r="AU60" i="10" s="1"/>
  <c r="AU99" i="10" s="1"/>
  <c r="T60" i="19"/>
  <c r="T99" i="19" s="1"/>
  <c r="L103" i="19"/>
  <c r="R29" i="32"/>
  <c r="CA17" i="33"/>
  <c r="AR83" i="35"/>
  <c r="AR84" i="35" s="1"/>
  <c r="BW17" i="19"/>
  <c r="BO29" i="19" s="1"/>
  <c r="AR33" i="33"/>
  <c r="AR21" i="35"/>
  <c r="AR33" i="35" s="1"/>
  <c r="AY103" i="34"/>
  <c r="AO60" i="32"/>
  <c r="BR93" i="27"/>
  <c r="BO65" i="31"/>
  <c r="BQ99" i="29"/>
  <c r="R99" i="19"/>
  <c r="BP60" i="20"/>
  <c r="BP99" i="20" s="1"/>
  <c r="BP60" i="29"/>
  <c r="BP99" i="29" s="1"/>
  <c r="T26" i="31"/>
  <c r="AP53" i="34"/>
  <c r="AP60" i="34" s="1"/>
  <c r="AP99" i="34" s="1"/>
  <c r="BR26" i="31"/>
  <c r="AG20" i="35"/>
  <c r="AG32" i="35" s="1"/>
  <c r="N53" i="34"/>
  <c r="N60" i="34" s="1"/>
  <c r="N99" i="34" s="1"/>
  <c r="W99" i="27"/>
  <c r="V99" i="10"/>
  <c r="AJ32" i="35"/>
  <c r="G99" i="27"/>
  <c r="AD83" i="31"/>
  <c r="BP93" i="34"/>
  <c r="K33" i="32"/>
  <c r="BQ89" i="33"/>
  <c r="T33" i="32"/>
  <c r="AV29" i="32"/>
  <c r="BS93" i="27"/>
  <c r="AC52" i="31"/>
  <c r="AJ99" i="32"/>
  <c r="AI89" i="31"/>
  <c r="BO34" i="1"/>
  <c r="S34" i="33"/>
  <c r="AR21" i="31"/>
  <c r="AR33" i="31" s="1"/>
  <c r="AU103" i="34"/>
  <c r="Q99" i="10"/>
  <c r="AY83" i="31"/>
  <c r="AL83" i="35"/>
  <c r="AG83" i="35"/>
  <c r="Y99" i="34"/>
  <c r="M99" i="23"/>
  <c r="BS89" i="23"/>
  <c r="Y33" i="23"/>
  <c r="U35" i="30"/>
  <c r="AO23" i="32"/>
  <c r="T23" i="27"/>
  <c r="T35" i="27" s="1"/>
  <c r="BO29" i="8"/>
  <c r="BO35" i="8" s="1"/>
  <c r="AS35" i="30"/>
  <c r="AI35" i="29"/>
  <c r="BP53" i="28"/>
  <c r="BP60" i="28" s="1"/>
  <c r="BP99" i="28" s="1"/>
  <c r="AA32" i="31"/>
  <c r="AQ83" i="31"/>
  <c r="AC29" i="23"/>
  <c r="AC35" i="23" s="1"/>
  <c r="AF103" i="10"/>
  <c r="BQ91" i="35"/>
  <c r="BQ93" i="35" s="1"/>
  <c r="E60" i="23"/>
  <c r="E99" i="23" s="1"/>
  <c r="AK53" i="33"/>
  <c r="AK60" i="33" s="1"/>
  <c r="AK99" i="33" s="1"/>
  <c r="T35" i="10"/>
  <c r="V99" i="33"/>
  <c r="AC103" i="19"/>
  <c r="AM53" i="19"/>
  <c r="AM60" i="19" s="1"/>
  <c r="AM99" i="19" s="1"/>
  <c r="I35" i="27"/>
  <c r="X11" i="31"/>
  <c r="Y103" i="31" s="1"/>
  <c r="G83" i="35"/>
  <c r="CA17" i="10"/>
  <c r="BO29" i="1"/>
  <c r="AG99" i="32"/>
  <c r="G17" i="31"/>
  <c r="G29" i="31" s="1"/>
  <c r="U93" i="31"/>
  <c r="AA89" i="31"/>
  <c r="AF29" i="33"/>
  <c r="AT34" i="32"/>
  <c r="I83" i="35"/>
  <c r="H83" i="31"/>
  <c r="M83" i="35"/>
  <c r="AO83" i="31"/>
  <c r="BO17" i="10"/>
  <c r="AK23" i="23"/>
  <c r="AK83" i="31"/>
  <c r="S35" i="25"/>
  <c r="AS60" i="27"/>
  <c r="AS99" i="27" s="1"/>
  <c r="H103" i="34"/>
  <c r="I99" i="27"/>
  <c r="BE21" i="31"/>
  <c r="BS15" i="35"/>
  <c r="BD29" i="35"/>
  <c r="O34" i="35"/>
  <c r="AR17" i="31"/>
  <c r="AR29" i="31" s="1"/>
  <c r="BF29" i="35"/>
  <c r="AP11" i="31"/>
  <c r="AU32" i="31"/>
  <c r="W103" i="31"/>
  <c r="U91" i="12"/>
  <c r="Y56" i="12"/>
  <c r="G44" i="12"/>
  <c r="G50" i="12" s="1"/>
  <c r="R103" i="23"/>
  <c r="BS103" i="23"/>
  <c r="U35" i="10"/>
  <c r="O53" i="10"/>
  <c r="O60" i="10" s="1"/>
  <c r="O99" i="10" s="1"/>
  <c r="W99" i="19"/>
  <c r="AP35" i="19"/>
  <c r="BS14" i="35"/>
  <c r="AY23" i="27"/>
  <c r="AY35" i="27" s="1"/>
  <c r="AL103" i="35"/>
  <c r="AG35" i="19"/>
  <c r="L99" i="33"/>
  <c r="E53" i="33"/>
  <c r="E60" i="33" s="1"/>
  <c r="E99" i="33" s="1"/>
  <c r="BP27" i="33"/>
  <c r="AG103" i="31"/>
  <c r="BS58" i="10"/>
  <c r="O11" i="35"/>
  <c r="P103" i="35" s="1"/>
  <c r="AQ22" i="31"/>
  <c r="AQ34" i="31" s="1"/>
  <c r="K99" i="27"/>
  <c r="BT91" i="31"/>
  <c r="AE33" i="19"/>
  <c r="BT93" i="19"/>
  <c r="BT58" i="33"/>
  <c r="O103" i="27"/>
  <c r="BO27" i="27"/>
  <c r="BO33" i="27" s="1"/>
  <c r="K23" i="23"/>
  <c r="K35" i="23" s="1"/>
  <c r="BP99" i="24"/>
  <c r="U99" i="10"/>
  <c r="AQ35" i="19"/>
  <c r="AO99" i="34"/>
  <c r="AO99" i="23"/>
  <c r="AU33" i="35"/>
  <c r="F53" i="19"/>
  <c r="F60" i="19" s="1"/>
  <c r="F99" i="19" s="1"/>
  <c r="E103" i="33"/>
  <c r="AI99" i="27"/>
  <c r="AC60" i="23"/>
  <c r="AC99" i="23" s="1"/>
  <c r="S99" i="23"/>
  <c r="X35" i="34"/>
  <c r="CB17" i="19"/>
  <c r="AI35" i="8"/>
  <c r="AK29" i="23"/>
  <c r="J83" i="31"/>
  <c r="O33" i="23"/>
  <c r="AF11" i="35"/>
  <c r="BS89" i="34"/>
  <c r="BQ93" i="32"/>
  <c r="Z29" i="19"/>
  <c r="R32" i="34"/>
  <c r="BO32" i="25"/>
  <c r="AD32" i="34"/>
  <c r="E35" i="24"/>
  <c r="AL99" i="27"/>
  <c r="AV22" i="35"/>
  <c r="AV34" i="35" s="1"/>
  <c r="AG35" i="9"/>
  <c r="AS35" i="29"/>
  <c r="BP99" i="22"/>
  <c r="AT27" i="35"/>
  <c r="BO34" i="10"/>
  <c r="BO29" i="23"/>
  <c r="R53" i="34"/>
  <c r="R60" i="34" s="1"/>
  <c r="R99" i="34" s="1"/>
  <c r="AS99" i="10"/>
  <c r="Q29" i="10"/>
  <c r="AO23" i="19"/>
  <c r="AO35" i="19" s="1"/>
  <c r="F35" i="19"/>
  <c r="AG53" i="23"/>
  <c r="AG60" i="23" s="1"/>
  <c r="AG99" i="23" s="1"/>
  <c r="L35" i="10"/>
  <c r="BO34" i="23"/>
  <c r="BP28" i="32"/>
  <c r="AE34" i="32"/>
  <c r="BO80" i="31"/>
  <c r="D53" i="32"/>
  <c r="H60" i="27"/>
  <c r="H99" i="27" s="1"/>
  <c r="BS64" i="35"/>
  <c r="P33" i="34"/>
  <c r="AQ60" i="34"/>
  <c r="AQ99" i="34" s="1"/>
  <c r="AF47" i="31"/>
  <c r="AF29" i="31" s="1"/>
  <c r="AO29" i="23"/>
  <c r="AO35" i="23" s="1"/>
  <c r="AD33" i="32"/>
  <c r="S35" i="19"/>
  <c r="AN53" i="23"/>
  <c r="AN60" i="23" s="1"/>
  <c r="AN99" i="23" s="1"/>
  <c r="AQ32" i="32"/>
  <c r="AI29" i="32"/>
  <c r="AI35" i="32" s="1"/>
  <c r="AM33" i="23"/>
  <c r="N23" i="27"/>
  <c r="BO23" i="28"/>
  <c r="BO35" i="28" s="1"/>
  <c r="AL29" i="23"/>
  <c r="AL35" i="23" s="1"/>
  <c r="N35" i="10"/>
  <c r="V27" i="31"/>
  <c r="V33" i="31" s="1"/>
  <c r="AT99" i="19"/>
  <c r="J47" i="31"/>
  <c r="BT56" i="35"/>
  <c r="BT58" i="35" s="1"/>
  <c r="AY35" i="23"/>
  <c r="AO60" i="19"/>
  <c r="AO99" i="19" s="1"/>
  <c r="H28" i="35"/>
  <c r="H34" i="35" s="1"/>
  <c r="AU51" i="35"/>
  <c r="P83" i="31"/>
  <c r="M99" i="27"/>
  <c r="L60" i="10"/>
  <c r="L99" i="10" s="1"/>
  <c r="BQ63" i="31"/>
  <c r="K47" i="35"/>
  <c r="AX99" i="23"/>
  <c r="Q35" i="20"/>
  <c r="AM83" i="31"/>
  <c r="I83" i="31"/>
  <c r="AL83" i="31"/>
  <c r="AU83" i="35"/>
  <c r="AU84" i="35" s="1"/>
  <c r="AX83" i="35"/>
  <c r="AX84" i="35" s="1"/>
  <c r="BR93" i="10"/>
  <c r="BR17" i="23"/>
  <c r="Y35" i="23"/>
  <c r="AV103" i="10"/>
  <c r="D34" i="27"/>
  <c r="U35" i="1"/>
  <c r="AP60" i="23"/>
  <c r="AP99" i="23" s="1"/>
  <c r="L35" i="30"/>
  <c r="U34" i="27"/>
  <c r="I60" i="10"/>
  <c r="I99" i="10" s="1"/>
  <c r="AB60" i="10"/>
  <c r="AB99" i="10" s="1"/>
  <c r="I103" i="32"/>
  <c r="BS103" i="10"/>
  <c r="AW35" i="19"/>
  <c r="AU53" i="34"/>
  <c r="AU60" i="34" s="1"/>
  <c r="AU99" i="34" s="1"/>
  <c r="U17" i="35"/>
  <c r="BO63" i="31"/>
  <c r="AB53" i="33"/>
  <c r="AB60" i="33" s="1"/>
  <c r="AB99" i="33" s="1"/>
  <c r="AN35" i="23"/>
  <c r="BS38" i="31"/>
  <c r="BP93" i="10"/>
  <c r="U34" i="23"/>
  <c r="BT73" i="31"/>
  <c r="AT23" i="34"/>
  <c r="AG35" i="27"/>
  <c r="BO34" i="8"/>
  <c r="AR60" i="27"/>
  <c r="AR99" i="27" s="1"/>
  <c r="S35" i="29"/>
  <c r="I28" i="35"/>
  <c r="I34" i="35" s="1"/>
  <c r="M29" i="23"/>
  <c r="M35" i="23" s="1"/>
  <c r="AT23" i="27"/>
  <c r="AT35" i="27" s="1"/>
  <c r="P103" i="10"/>
  <c r="AJ53" i="19"/>
  <c r="AJ60" i="19" s="1"/>
  <c r="AJ99" i="19" s="1"/>
  <c r="N103" i="35"/>
  <c r="BO34" i="30"/>
  <c r="N58" i="35"/>
  <c r="H17" i="35"/>
  <c r="H29" i="35" s="1"/>
  <c r="AR32" i="32"/>
  <c r="H89" i="35"/>
  <c r="AA23" i="33"/>
  <c r="AA35" i="33" s="1"/>
  <c r="AX34" i="19"/>
  <c r="X103" i="19"/>
  <c r="AF35" i="27"/>
  <c r="AX27" i="35"/>
  <c r="K60" i="19"/>
  <c r="K99" i="19" s="1"/>
  <c r="CA15" i="35"/>
  <c r="AV52" i="31"/>
  <c r="S99" i="32"/>
  <c r="O99" i="19"/>
  <c r="AQ99" i="10"/>
  <c r="AX29" i="35"/>
  <c r="AT99" i="27"/>
  <c r="AF34" i="31"/>
  <c r="AI22" i="35"/>
  <c r="M35" i="19"/>
  <c r="AS35" i="19"/>
  <c r="T89" i="31"/>
  <c r="AY34" i="23"/>
  <c r="BS22" i="27"/>
  <c r="AF89" i="31"/>
  <c r="AG11" i="35"/>
  <c r="BY17" i="32"/>
  <c r="U93" i="35"/>
  <c r="AX103" i="27"/>
  <c r="BO99" i="24"/>
  <c r="AT53" i="23"/>
  <c r="AT60" i="23" s="1"/>
  <c r="CA17" i="34"/>
  <c r="AC34" i="34"/>
  <c r="AE35" i="21"/>
  <c r="BR28" i="23"/>
  <c r="AR29" i="34"/>
  <c r="AF52" i="31"/>
  <c r="BO66" i="35"/>
  <c r="S103" i="23"/>
  <c r="T60" i="27"/>
  <c r="T99" i="27" s="1"/>
  <c r="F21" i="12"/>
  <c r="AG32" i="31"/>
  <c r="K91" i="12"/>
  <c r="N83" i="35"/>
  <c r="R35" i="23"/>
  <c r="AO60" i="27"/>
  <c r="AO99" i="27" s="1"/>
  <c r="AS35" i="21"/>
  <c r="AE34" i="27"/>
  <c r="AV89" i="35"/>
  <c r="AV90" i="35" s="1"/>
  <c r="F35" i="30"/>
  <c r="AK21" i="31"/>
  <c r="AK33" i="31" s="1"/>
  <c r="K35" i="19"/>
  <c r="BP89" i="23"/>
  <c r="BP89" i="19"/>
  <c r="K83" i="35"/>
  <c r="AT83" i="35"/>
  <c r="AT84" i="35" s="1"/>
  <c r="U88" i="12"/>
  <c r="M88" i="12"/>
  <c r="F50" i="12"/>
  <c r="T66" i="12"/>
  <c r="S74" i="12"/>
  <c r="M66" i="12"/>
  <c r="D65" i="12"/>
  <c r="N65" i="12" s="1"/>
  <c r="Y75" i="12"/>
  <c r="I34" i="32"/>
  <c r="U103" i="35"/>
  <c r="BQ11" i="32"/>
  <c r="L34" i="10"/>
  <c r="AT35" i="10"/>
  <c r="AV35" i="10"/>
  <c r="E35" i="27"/>
  <c r="G26" i="31"/>
  <c r="G32" i="31" s="1"/>
  <c r="AU22" i="31"/>
  <c r="AU34" i="31" s="1"/>
  <c r="Z83" i="31"/>
  <c r="AE83" i="31"/>
  <c r="V83" i="31"/>
  <c r="BT70" i="31"/>
  <c r="F32" i="32"/>
  <c r="AK35" i="29"/>
  <c r="AM23" i="27"/>
  <c r="AM35" i="27" s="1"/>
  <c r="AM53" i="27"/>
  <c r="AM60" i="27" s="1"/>
  <c r="AM99" i="27" s="1"/>
  <c r="AJ33" i="31"/>
  <c r="H35" i="10"/>
  <c r="BQ58" i="23"/>
  <c r="U99" i="34"/>
  <c r="H34" i="34"/>
  <c r="K29" i="27"/>
  <c r="K35" i="27" s="1"/>
  <c r="AE60" i="27"/>
  <c r="AE99" i="27" s="1"/>
  <c r="BT89" i="35"/>
  <c r="D99" i="19"/>
  <c r="AW83" i="35"/>
  <c r="AW84" i="35" s="1"/>
  <c r="Q47" i="31"/>
  <c r="AU83" i="31"/>
  <c r="F28" i="35"/>
  <c r="AE23" i="27"/>
  <c r="AE35" i="27" s="1"/>
  <c r="W83" i="35"/>
  <c r="AN83" i="35"/>
  <c r="R83" i="31"/>
  <c r="AU22" i="35"/>
  <c r="AO103" i="27"/>
  <c r="F51" i="12"/>
  <c r="AJ28" i="31"/>
  <c r="AC93" i="31"/>
  <c r="BW17" i="27"/>
  <c r="BO23" i="27" s="1"/>
  <c r="N66" i="12"/>
  <c r="Q66" i="12"/>
  <c r="AB65" i="12"/>
  <c r="Y81" i="12"/>
  <c r="D69" i="12"/>
  <c r="S69" i="12" s="1"/>
  <c r="I65" i="12"/>
  <c r="Y92" i="12"/>
  <c r="Z63" i="12"/>
  <c r="AA65" i="12"/>
  <c r="S26" i="35"/>
  <c r="S79" i="12"/>
  <c r="U56" i="12"/>
  <c r="K66" i="12"/>
  <c r="D34" i="35"/>
  <c r="AD103" i="35"/>
  <c r="O35" i="19"/>
  <c r="O34" i="31"/>
  <c r="AV27" i="31"/>
  <c r="BP17" i="19"/>
  <c r="BX17" i="23"/>
  <c r="W23" i="33"/>
  <c r="W35" i="33" s="1"/>
  <c r="AL32" i="19"/>
  <c r="S99" i="27"/>
  <c r="AQ35" i="27"/>
  <c r="W103" i="19"/>
  <c r="Q68" i="12"/>
  <c r="BX17" i="32"/>
  <c r="BP58" i="10"/>
  <c r="BP89" i="27"/>
  <c r="AG103" i="32"/>
  <c r="L83" i="35"/>
  <c r="AR83" i="31"/>
  <c r="BS76" i="31"/>
  <c r="AT89" i="31"/>
  <c r="AW35" i="29"/>
  <c r="BR65" i="35"/>
  <c r="AT11" i="31"/>
  <c r="AT103" i="31" s="1"/>
  <c r="Y35" i="19"/>
  <c r="AK99" i="10"/>
  <c r="N68" i="12"/>
  <c r="W32" i="31"/>
  <c r="BO47" i="33"/>
  <c r="BO29" i="33" s="1"/>
  <c r="BO35" i="33" s="1"/>
  <c r="AM23" i="32"/>
  <c r="Q26" i="31"/>
  <c r="Q32" i="31" s="1"/>
  <c r="Q83" i="35"/>
  <c r="AD35" i="19"/>
  <c r="Q83" i="31"/>
  <c r="BP17" i="32"/>
  <c r="AW22" i="35"/>
  <c r="AW34" i="35" s="1"/>
  <c r="BS81" i="31"/>
  <c r="P34" i="32"/>
  <c r="O89" i="31"/>
  <c r="AT89" i="35"/>
  <c r="AT90" i="35" s="1"/>
  <c r="M26" i="31"/>
  <c r="D23" i="27"/>
  <c r="D35" i="27" s="1"/>
  <c r="BS70" i="35"/>
  <c r="BO103" i="27"/>
  <c r="BQ103" i="27"/>
  <c r="AJ35" i="23"/>
  <c r="BR82" i="31"/>
  <c r="O99" i="33"/>
  <c r="AS11" i="35"/>
  <c r="AS103" i="35" s="1"/>
  <c r="F35" i="27"/>
  <c r="O99" i="23"/>
  <c r="AW11" i="35"/>
  <c r="AX103" i="35" s="1"/>
  <c r="AO99" i="32"/>
  <c r="AQ34" i="35"/>
  <c r="AJ53" i="23"/>
  <c r="AJ60" i="23" s="1"/>
  <c r="AJ99" i="23" s="1"/>
  <c r="AM33" i="33"/>
  <c r="Y99" i="23"/>
  <c r="O89" i="35"/>
  <c r="Z83" i="35"/>
  <c r="R35" i="34"/>
  <c r="AA29" i="23"/>
  <c r="AA35" i="23" s="1"/>
  <c r="BT68" i="31"/>
  <c r="N99" i="27"/>
  <c r="BT28" i="10"/>
  <c r="AA99" i="33"/>
  <c r="Z29" i="27"/>
  <c r="Z35" i="27" s="1"/>
  <c r="Z53" i="27"/>
  <c r="Z60" i="27" s="1"/>
  <c r="Z99" i="27" s="1"/>
  <c r="AN103" i="10"/>
  <c r="AV99" i="10"/>
  <c r="AJ35" i="19"/>
  <c r="H33" i="35"/>
  <c r="J35" i="34"/>
  <c r="AE99" i="32"/>
  <c r="BX17" i="33"/>
  <c r="BO35" i="30"/>
  <c r="R83" i="35"/>
  <c r="AJ83" i="35"/>
  <c r="AW103" i="31"/>
  <c r="BT89" i="10"/>
  <c r="AF103" i="31"/>
  <c r="BR75" i="31"/>
  <c r="J35" i="10"/>
  <c r="I11" i="35"/>
  <c r="AB23" i="19"/>
  <c r="AB35" i="19" s="1"/>
  <c r="G99" i="33"/>
  <c r="O103" i="34"/>
  <c r="P103" i="34"/>
  <c r="BS103" i="34"/>
  <c r="AA103" i="19"/>
  <c r="Z103" i="19"/>
  <c r="Q29" i="34"/>
  <c r="Q35" i="34" s="1"/>
  <c r="AW103" i="33"/>
  <c r="M74" i="12"/>
  <c r="AE32" i="35"/>
  <c r="L56" i="12"/>
  <c r="L47" i="35"/>
  <c r="AX103" i="32"/>
  <c r="Y29" i="35"/>
  <c r="AF35" i="10"/>
  <c r="N39" i="12"/>
  <c r="F99" i="34"/>
  <c r="O35" i="27"/>
  <c r="BP28" i="34"/>
  <c r="BT74" i="35"/>
  <c r="S99" i="19"/>
  <c r="AL35" i="19"/>
  <c r="BS77" i="35"/>
  <c r="BR73" i="31"/>
  <c r="AX35" i="22"/>
  <c r="AL89" i="31"/>
  <c r="AV89" i="31"/>
  <c r="BR67" i="31"/>
  <c r="AS23" i="27"/>
  <c r="AS35" i="27" s="1"/>
  <c r="Z47" i="35"/>
  <c r="Z29" i="35" s="1"/>
  <c r="P99" i="10"/>
  <c r="BR93" i="32"/>
  <c r="I52" i="35"/>
  <c r="AA29" i="35"/>
  <c r="AU35" i="34"/>
  <c r="BR67" i="35"/>
  <c r="H103" i="31"/>
  <c r="AM103" i="27"/>
  <c r="E15" i="12"/>
  <c r="E21" i="12" s="1"/>
  <c r="X66" i="12"/>
  <c r="BD35" i="34"/>
  <c r="BK34" i="31"/>
  <c r="BE60" i="27"/>
  <c r="BE99" i="27" s="1"/>
  <c r="BR83" i="33"/>
  <c r="BO89" i="33"/>
  <c r="BK35" i="33"/>
  <c r="BG17" i="35"/>
  <c r="BS83" i="34"/>
  <c r="BF103" i="35"/>
  <c r="BE27" i="31"/>
  <c r="BE33" i="31" s="1"/>
  <c r="BS83" i="32"/>
  <c r="BA35" i="33"/>
  <c r="BE35" i="22"/>
  <c r="BC34" i="19"/>
  <c r="BE32" i="35"/>
  <c r="BC33" i="31"/>
  <c r="BI103" i="35"/>
  <c r="BJ35" i="23"/>
  <c r="BK103" i="31"/>
  <c r="BG32" i="32"/>
  <c r="BP17" i="33"/>
  <c r="BP92" i="35"/>
  <c r="BF89" i="35"/>
  <c r="BH99" i="33"/>
  <c r="BJ97" i="35"/>
  <c r="BR58" i="10"/>
  <c r="BO33" i="32"/>
  <c r="BO32" i="21"/>
  <c r="BF103" i="31"/>
  <c r="AZ11" i="35"/>
  <c r="AZ103" i="35" s="1"/>
  <c r="BF29" i="34"/>
  <c r="BF35" i="34" s="1"/>
  <c r="BQ83" i="27"/>
  <c r="BO99" i="27"/>
  <c r="BJ35" i="8"/>
  <c r="BQ83" i="32"/>
  <c r="BS17" i="33"/>
  <c r="BR83" i="32"/>
  <c r="K95" i="12"/>
  <c r="E96" i="12"/>
  <c r="K96" i="12" s="1"/>
  <c r="M95" i="12"/>
  <c r="M96" i="12"/>
  <c r="S95" i="12"/>
  <c r="Z81" i="12"/>
  <c r="Z68" i="12"/>
  <c r="AB87" i="12"/>
  <c r="AA66" i="12"/>
  <c r="Z69" i="12"/>
  <c r="Z79" i="12"/>
  <c r="W79" i="12"/>
  <c r="AB72" i="12"/>
  <c r="AA80" i="12"/>
  <c r="AA79" i="12"/>
  <c r="AA71" i="12"/>
  <c r="G75" i="12"/>
  <c r="Y65" i="12"/>
  <c r="G71" i="12"/>
  <c r="D78" i="12"/>
  <c r="L78" i="12" s="1"/>
  <c r="H73" i="12"/>
  <c r="N73" i="12" s="1"/>
  <c r="I46" i="12"/>
  <c r="H95" i="12"/>
  <c r="F63" i="12"/>
  <c r="L63" i="12" s="1"/>
  <c r="F91" i="12"/>
  <c r="F93" i="12" s="1"/>
  <c r="D57" i="12"/>
  <c r="M57" i="12" s="1"/>
  <c r="Z74" i="12"/>
  <c r="D15" i="12"/>
  <c r="L15" i="12" s="1"/>
  <c r="I69" i="12"/>
  <c r="H70" i="12"/>
  <c r="G87" i="12"/>
  <c r="G89" i="12" s="1"/>
  <c r="F95" i="12"/>
  <c r="D45" i="12"/>
  <c r="U45" i="12" s="1"/>
  <c r="G40" i="12"/>
  <c r="G67" i="12"/>
  <c r="H45" i="12"/>
  <c r="G77" i="12"/>
  <c r="F57" i="12"/>
  <c r="F58" i="12" s="1"/>
  <c r="F77" i="12"/>
  <c r="F87" i="12"/>
  <c r="F64" i="12"/>
  <c r="F16" i="12"/>
  <c r="F28" i="12" s="1"/>
  <c r="I82" i="12"/>
  <c r="U82" i="12" s="1"/>
  <c r="F67" i="12"/>
  <c r="G76" i="12"/>
  <c r="I68" i="12"/>
  <c r="I57" i="12"/>
  <c r="I58" i="12" s="1"/>
  <c r="F88" i="12"/>
  <c r="G82" i="12"/>
  <c r="S82" i="12" s="1"/>
  <c r="G39" i="12"/>
  <c r="G51" i="12" s="1"/>
  <c r="H16" i="12"/>
  <c r="H28" i="12" s="1"/>
  <c r="I80" i="12"/>
  <c r="H86" i="12"/>
  <c r="F70" i="12"/>
  <c r="G15" i="12"/>
  <c r="G27" i="12" s="1"/>
  <c r="I77" i="12"/>
  <c r="D46" i="12"/>
  <c r="T46" i="12" s="1"/>
  <c r="H79" i="12"/>
  <c r="N79" i="12" s="1"/>
  <c r="I15" i="12"/>
  <c r="I27" i="12" s="1"/>
  <c r="D38" i="12"/>
  <c r="K38" i="12" s="1"/>
  <c r="I78" i="12"/>
  <c r="D16" i="12"/>
  <c r="H40" i="12"/>
  <c r="H52" i="12" s="1"/>
  <c r="H75" i="12"/>
  <c r="D72" i="12"/>
  <c r="I71" i="12"/>
  <c r="H63" i="12"/>
  <c r="T63" i="12" s="1"/>
  <c r="D75" i="12"/>
  <c r="R75" i="12" s="1"/>
  <c r="AA86" i="12"/>
  <c r="F40" i="12"/>
  <c r="Z57" i="12"/>
  <c r="G65" i="12"/>
  <c r="F79" i="12"/>
  <c r="R79" i="12" s="1"/>
  <c r="AA70" i="12"/>
  <c r="AB71" i="12"/>
  <c r="I64" i="12"/>
  <c r="G14" i="12"/>
  <c r="G20" i="12" s="1"/>
  <c r="I75" i="12"/>
  <c r="D80" i="12"/>
  <c r="M80" i="12" s="1"/>
  <c r="I73" i="12"/>
  <c r="U73" i="12" s="1"/>
  <c r="Z87" i="12"/>
  <c r="D9" i="12"/>
  <c r="O9" i="12" s="1"/>
  <c r="F69" i="12"/>
  <c r="AA78" i="12"/>
  <c r="H76" i="12"/>
  <c r="G68" i="12"/>
  <c r="I39" i="12"/>
  <c r="U39" i="12" s="1"/>
  <c r="F86" i="12"/>
  <c r="D70" i="12"/>
  <c r="S70" i="12" s="1"/>
  <c r="F14" i="12"/>
  <c r="F26" i="12" s="1"/>
  <c r="Z38" i="12"/>
  <c r="I70" i="12"/>
  <c r="G72" i="12"/>
  <c r="D64" i="12"/>
  <c r="Q64" i="12" s="1"/>
  <c r="I16" i="12"/>
  <c r="I87" i="12"/>
  <c r="I89" i="12" s="1"/>
  <c r="D8" i="12"/>
  <c r="O8" i="12" s="1"/>
  <c r="G91" i="12"/>
  <c r="H92" i="12"/>
  <c r="H93" i="12" s="1"/>
  <c r="F82" i="12"/>
  <c r="L82" i="12" s="1"/>
  <c r="AB69" i="12"/>
  <c r="D87" i="12"/>
  <c r="T87" i="12" s="1"/>
  <c r="I67" i="12"/>
  <c r="H10" i="12"/>
  <c r="N10" i="12" s="1"/>
  <c r="H74" i="12"/>
  <c r="I14" i="12"/>
  <c r="D44" i="12"/>
  <c r="Q44" i="12" s="1"/>
  <c r="Z46" i="12"/>
  <c r="G64" i="12"/>
  <c r="I44" i="12"/>
  <c r="H15" i="12"/>
  <c r="H21" i="12" s="1"/>
  <c r="H88" i="12"/>
  <c r="G81" i="12"/>
  <c r="D71" i="12"/>
  <c r="K71" i="12" s="1"/>
  <c r="D92" i="12"/>
  <c r="R92" i="12" s="1"/>
  <c r="D67" i="12"/>
  <c r="Q67" i="12" s="1"/>
  <c r="H71" i="12"/>
  <c r="F66" i="12"/>
  <c r="H14" i="12"/>
  <c r="D76" i="12"/>
  <c r="Q76" i="12" s="1"/>
  <c r="H44" i="12"/>
  <c r="AB80" i="12"/>
  <c r="H81" i="12"/>
  <c r="F68" i="12"/>
  <c r="AA72" i="12"/>
  <c r="G92" i="12"/>
  <c r="W77" i="12"/>
  <c r="F72" i="12"/>
  <c r="D40" i="12"/>
  <c r="Q40" i="12" s="1"/>
  <c r="F71" i="12"/>
  <c r="D81" i="12"/>
  <c r="Q81" i="12" s="1"/>
  <c r="F10" i="12"/>
  <c r="L10" i="12" s="1"/>
  <c r="H72" i="12"/>
  <c r="G16" i="12"/>
  <c r="F73" i="12"/>
  <c r="R73" i="12" s="1"/>
  <c r="I40" i="12"/>
  <c r="F9" i="12"/>
  <c r="G46" i="12"/>
  <c r="I74" i="12"/>
  <c r="O74" i="12" s="1"/>
  <c r="AE103" i="35"/>
  <c r="AR103" i="35"/>
  <c r="I103" i="31"/>
  <c r="J103" i="31"/>
  <c r="N103" i="31"/>
  <c r="M103" i="31"/>
  <c r="G23" i="31"/>
  <c r="G53" i="31"/>
  <c r="G60" i="31" s="1"/>
  <c r="AV103" i="35"/>
  <c r="AA103" i="31"/>
  <c r="AB103" i="31"/>
  <c r="AN35" i="33"/>
  <c r="AM35" i="32"/>
  <c r="BR93" i="35"/>
  <c r="AK35" i="33"/>
  <c r="AD35" i="33"/>
  <c r="U35" i="33"/>
  <c r="BS44" i="35"/>
  <c r="R47" i="35"/>
  <c r="R26" i="35"/>
  <c r="R32" i="35" s="1"/>
  <c r="AK53" i="34"/>
  <c r="AK60" i="34" s="1"/>
  <c r="AK99" i="34" s="1"/>
  <c r="AK23" i="34"/>
  <c r="AK35" i="34" s="1"/>
  <c r="BO28" i="34"/>
  <c r="BO22" i="34"/>
  <c r="Z51" i="31"/>
  <c r="Z21" i="31"/>
  <c r="BR52" i="23"/>
  <c r="BR22" i="23"/>
  <c r="BR34" i="23" s="1"/>
  <c r="Y53" i="32"/>
  <c r="Y60" i="32" s="1"/>
  <c r="Y99" i="32" s="1"/>
  <c r="Y23" i="32"/>
  <c r="Y35" i="32" s="1"/>
  <c r="S20" i="35"/>
  <c r="S32" i="35" s="1"/>
  <c r="S41" i="35"/>
  <c r="S53" i="35" s="1"/>
  <c r="S60" i="35" s="1"/>
  <c r="J17" i="35"/>
  <c r="J20" i="35"/>
  <c r="BR17" i="33"/>
  <c r="BR27" i="27"/>
  <c r="BR33" i="27" s="1"/>
  <c r="BR51" i="27"/>
  <c r="AS28" i="31"/>
  <c r="Q23" i="19"/>
  <c r="Q53" i="19"/>
  <c r="Q60" i="19" s="1"/>
  <c r="Q99" i="19" s="1"/>
  <c r="AR17" i="35"/>
  <c r="AR29" i="35" s="1"/>
  <c r="Q47" i="35"/>
  <c r="Q29" i="35" s="1"/>
  <c r="AA35" i="8"/>
  <c r="AL34" i="33"/>
  <c r="AJ34" i="32"/>
  <c r="AE23" i="10"/>
  <c r="AE35" i="10" s="1"/>
  <c r="BR71" i="31"/>
  <c r="J103" i="10"/>
  <c r="X103" i="31"/>
  <c r="AV32" i="32"/>
  <c r="BY17" i="23"/>
  <c r="BQ26" i="23"/>
  <c r="BS58" i="23"/>
  <c r="BS52" i="27"/>
  <c r="BS28" i="27"/>
  <c r="BS34" i="27" s="1"/>
  <c r="BT27" i="27"/>
  <c r="AY26" i="31"/>
  <c r="AY32" i="31" s="1"/>
  <c r="AC51" i="31"/>
  <c r="AC21" i="31"/>
  <c r="AC33" i="31" s="1"/>
  <c r="BR39" i="31"/>
  <c r="AO53" i="33"/>
  <c r="AO60" i="33" s="1"/>
  <c r="AO99" i="33" s="1"/>
  <c r="AO23" i="33"/>
  <c r="AO35" i="33" s="1"/>
  <c r="BS83" i="33"/>
  <c r="S53" i="33"/>
  <c r="S60" i="33" s="1"/>
  <c r="S99" i="33" s="1"/>
  <c r="S23" i="33"/>
  <c r="BS51" i="34"/>
  <c r="BS21" i="34"/>
  <c r="BS33" i="34" s="1"/>
  <c r="BR17" i="34"/>
  <c r="BS47" i="33"/>
  <c r="BS26" i="33"/>
  <c r="BT88" i="31"/>
  <c r="BT89" i="31" s="1"/>
  <c r="K29" i="34"/>
  <c r="K53" i="34"/>
  <c r="K60" i="34" s="1"/>
  <c r="K99" i="34" s="1"/>
  <c r="BR51" i="33"/>
  <c r="BR27" i="33"/>
  <c r="BR33" i="33" s="1"/>
  <c r="W29" i="32"/>
  <c r="E83" i="31"/>
  <c r="CA17" i="32"/>
  <c r="F28" i="31"/>
  <c r="BS39" i="31"/>
  <c r="P21" i="31"/>
  <c r="P51" i="31"/>
  <c r="M23" i="34"/>
  <c r="M53" i="34"/>
  <c r="M60" i="34" s="1"/>
  <c r="M99" i="34" s="1"/>
  <c r="AT99" i="23"/>
  <c r="AC93" i="35"/>
  <c r="BQ22" i="33"/>
  <c r="BQ34" i="33" s="1"/>
  <c r="BQ52" i="33"/>
  <c r="D89" i="31"/>
  <c r="BS83" i="19"/>
  <c r="Q103" i="33"/>
  <c r="BS103" i="33"/>
  <c r="R103" i="33"/>
  <c r="AD33" i="33"/>
  <c r="AL23" i="33"/>
  <c r="AL35" i="33" s="1"/>
  <c r="AL53" i="33"/>
  <c r="AL60" i="33" s="1"/>
  <c r="AL99" i="33" s="1"/>
  <c r="BS47" i="34"/>
  <c r="BS29" i="34" s="1"/>
  <c r="BS26" i="34"/>
  <c r="BO41" i="34"/>
  <c r="BO20" i="34"/>
  <c r="AW89" i="31"/>
  <c r="AU34" i="32"/>
  <c r="AJ83" i="31"/>
  <c r="BR46" i="35"/>
  <c r="AB28" i="35"/>
  <c r="AV34" i="34"/>
  <c r="BQ17" i="10"/>
  <c r="AT52" i="35"/>
  <c r="AT22" i="35"/>
  <c r="AT34" i="35" s="1"/>
  <c r="AF103" i="27"/>
  <c r="AE103" i="27"/>
  <c r="Q58" i="35"/>
  <c r="AX23" i="27"/>
  <c r="AX35" i="27" s="1"/>
  <c r="AL21" i="35"/>
  <c r="V41" i="31"/>
  <c r="V23" i="31" s="1"/>
  <c r="V50" i="31"/>
  <c r="V20" i="31"/>
  <c r="AY21" i="31"/>
  <c r="AY51" i="31"/>
  <c r="AK26" i="31"/>
  <c r="AJ23" i="32"/>
  <c r="AJ29" i="32"/>
  <c r="H26" i="31"/>
  <c r="H47" i="31"/>
  <c r="H29" i="31" s="1"/>
  <c r="BR77" i="31"/>
  <c r="AS103" i="31"/>
  <c r="AA103" i="33"/>
  <c r="BR103" i="33"/>
  <c r="AU50" i="35"/>
  <c r="AU41" i="35"/>
  <c r="P32" i="33"/>
  <c r="BS52" i="34"/>
  <c r="BS22" i="34"/>
  <c r="BS34" i="34" s="1"/>
  <c r="H35" i="21"/>
  <c r="BS27" i="32"/>
  <c r="M93" i="35"/>
  <c r="D50" i="35"/>
  <c r="BT38" i="35"/>
  <c r="BT20" i="35" s="1"/>
  <c r="D41" i="35"/>
  <c r="BR17" i="27"/>
  <c r="BR89" i="27"/>
  <c r="V99" i="23"/>
  <c r="K51" i="31"/>
  <c r="BS88" i="31"/>
  <c r="AP58" i="31"/>
  <c r="BO28" i="32"/>
  <c r="BQ68" i="35"/>
  <c r="BO68" i="35"/>
  <c r="AE20" i="31"/>
  <c r="AE32" i="31" s="1"/>
  <c r="AE50" i="31"/>
  <c r="AE41" i="31"/>
  <c r="BO52" i="32"/>
  <c r="BO22" i="32"/>
  <c r="T27" i="31"/>
  <c r="T17" i="31"/>
  <c r="AM33" i="32"/>
  <c r="AI27" i="31"/>
  <c r="AH34" i="32"/>
  <c r="K11" i="35"/>
  <c r="D93" i="35"/>
  <c r="AP17" i="31"/>
  <c r="AP21" i="31"/>
  <c r="T103" i="23"/>
  <c r="U103" i="23"/>
  <c r="BT89" i="27"/>
  <c r="AD35" i="29"/>
  <c r="I53" i="23"/>
  <c r="I60" i="23" s="1"/>
  <c r="I99" i="23" s="1"/>
  <c r="AJ99" i="27"/>
  <c r="BO78" i="31"/>
  <c r="AW32" i="32"/>
  <c r="AR89" i="35"/>
  <c r="AR90" i="35" s="1"/>
  <c r="K34" i="10"/>
  <c r="AQ20" i="31"/>
  <c r="AQ50" i="31"/>
  <c r="AQ41" i="31"/>
  <c r="AQ53" i="31" s="1"/>
  <c r="AQ60" i="31" s="1"/>
  <c r="AE93" i="31"/>
  <c r="AF53" i="32"/>
  <c r="AF60" i="32" s="1"/>
  <c r="AF99" i="32" s="1"/>
  <c r="AF23" i="32"/>
  <c r="AF35" i="32" s="1"/>
  <c r="AD17" i="35"/>
  <c r="AN51" i="35"/>
  <c r="BO39" i="35"/>
  <c r="BO21" i="35" s="1"/>
  <c r="BQ39" i="35"/>
  <c r="BQ21" i="35" s="1"/>
  <c r="AM22" i="31"/>
  <c r="AM34" i="31" s="1"/>
  <c r="AX21" i="31"/>
  <c r="N53" i="33"/>
  <c r="N60" i="33" s="1"/>
  <c r="N99" i="33" s="1"/>
  <c r="N23" i="33"/>
  <c r="N35" i="33" s="1"/>
  <c r="BO29" i="20"/>
  <c r="BO35" i="20" s="1"/>
  <c r="AD89" i="31"/>
  <c r="AO97" i="31"/>
  <c r="BR17" i="10"/>
  <c r="BQ82" i="35"/>
  <c r="BO82" i="35"/>
  <c r="J22" i="35"/>
  <c r="J34" i="35" s="1"/>
  <c r="J52" i="35"/>
  <c r="AX34" i="33"/>
  <c r="AM29" i="33"/>
  <c r="J35" i="21"/>
  <c r="BS92" i="35"/>
  <c r="BS93" i="35" s="1"/>
  <c r="L35" i="28"/>
  <c r="BQ41" i="23"/>
  <c r="BQ50" i="23"/>
  <c r="BQ20" i="23"/>
  <c r="AI28" i="31"/>
  <c r="BQ27" i="32"/>
  <c r="AI60" i="32"/>
  <c r="AI99" i="32" s="1"/>
  <c r="BT15" i="31"/>
  <c r="CB15" i="31"/>
  <c r="D17" i="31"/>
  <c r="D23" i="31" s="1"/>
  <c r="BT82" i="35"/>
  <c r="J11" i="35"/>
  <c r="K93" i="31"/>
  <c r="AR26" i="35"/>
  <c r="Q11" i="31"/>
  <c r="Q103" i="31" s="1"/>
  <c r="BR89" i="32"/>
  <c r="AN32" i="19"/>
  <c r="BT75" i="31"/>
  <c r="AN34" i="32"/>
  <c r="Y89" i="35"/>
  <c r="AD34" i="34"/>
  <c r="BQ38" i="35"/>
  <c r="BO38" i="35"/>
  <c r="AN20" i="35"/>
  <c r="AN32" i="35" s="1"/>
  <c r="AN50" i="35"/>
  <c r="AN41" i="35"/>
  <c r="BR50" i="33"/>
  <c r="BR41" i="33"/>
  <c r="BR20" i="33"/>
  <c r="BR83" i="23"/>
  <c r="AL29" i="27"/>
  <c r="AL35" i="27" s="1"/>
  <c r="Q29" i="27"/>
  <c r="Q35" i="27" s="1"/>
  <c r="AQ21" i="31"/>
  <c r="AQ33" i="31" s="1"/>
  <c r="T29" i="33"/>
  <c r="T35" i="33" s="1"/>
  <c r="D35" i="10"/>
  <c r="AE103" i="31"/>
  <c r="V35" i="19"/>
  <c r="U32" i="31"/>
  <c r="AI35" i="19"/>
  <c r="N35" i="34"/>
  <c r="E20" i="31"/>
  <c r="E50" i="31"/>
  <c r="E41" i="31"/>
  <c r="AQ17" i="35"/>
  <c r="AP27" i="31"/>
  <c r="Z21" i="35"/>
  <c r="Z33" i="35" s="1"/>
  <c r="Z51" i="35"/>
  <c r="Y41" i="31"/>
  <c r="Y53" i="31" s="1"/>
  <c r="Y60" i="31" s="1"/>
  <c r="Y99" i="31" s="1"/>
  <c r="Y20" i="31"/>
  <c r="Y32" i="31" s="1"/>
  <c r="AV21" i="31"/>
  <c r="J17" i="31"/>
  <c r="J20" i="31"/>
  <c r="AD52" i="31"/>
  <c r="AD22" i="31"/>
  <c r="V26" i="31"/>
  <c r="V47" i="31"/>
  <c r="V29" i="31" s="1"/>
  <c r="BT20" i="33"/>
  <c r="BT41" i="33"/>
  <c r="BT50" i="33"/>
  <c r="BS47" i="23"/>
  <c r="BS27" i="23"/>
  <c r="AJ22" i="31"/>
  <c r="AJ52" i="31"/>
  <c r="AQ35" i="9"/>
  <c r="I52" i="31"/>
  <c r="I22" i="31"/>
  <c r="I34" i="31" s="1"/>
  <c r="BS52" i="32"/>
  <c r="BS22" i="32"/>
  <c r="BS34" i="32" s="1"/>
  <c r="X23" i="32"/>
  <c r="X35" i="32" s="1"/>
  <c r="X53" i="32"/>
  <c r="X60" i="32" s="1"/>
  <c r="X99" i="32" s="1"/>
  <c r="AV50" i="31"/>
  <c r="AV20" i="31"/>
  <c r="AV32" i="31" s="1"/>
  <c r="AV41" i="31"/>
  <c r="BQ83" i="19"/>
  <c r="Y103" i="23"/>
  <c r="X103" i="23"/>
  <c r="BS20" i="27"/>
  <c r="BS41" i="27"/>
  <c r="BS50" i="27"/>
  <c r="W29" i="27"/>
  <c r="W35" i="27" s="1"/>
  <c r="AC53" i="33"/>
  <c r="AC60" i="33" s="1"/>
  <c r="AC99" i="33" s="1"/>
  <c r="AD53" i="33"/>
  <c r="AD60" i="33" s="1"/>
  <c r="AD99" i="33" s="1"/>
  <c r="AC51" i="35"/>
  <c r="AC21" i="35"/>
  <c r="AC33" i="35" s="1"/>
  <c r="BR39" i="35"/>
  <c r="R27" i="31"/>
  <c r="BZ17" i="34"/>
  <c r="AR53" i="33"/>
  <c r="AR60" i="33" s="1"/>
  <c r="AR99" i="33" s="1"/>
  <c r="AR23" i="33"/>
  <c r="AR35" i="33" s="1"/>
  <c r="BS17" i="32"/>
  <c r="Q34" i="23"/>
  <c r="P21" i="35"/>
  <c r="BS39" i="35"/>
  <c r="BS51" i="35" s="1"/>
  <c r="P51" i="35"/>
  <c r="AN103" i="23"/>
  <c r="BQ103" i="23"/>
  <c r="BO103" i="23"/>
  <c r="CB17" i="34"/>
  <c r="BT29" i="34" s="1"/>
  <c r="AW29" i="32"/>
  <c r="AW35" i="32" s="1"/>
  <c r="AW53" i="32"/>
  <c r="AW60" i="32" s="1"/>
  <c r="AW99" i="32" s="1"/>
  <c r="AM58" i="35"/>
  <c r="AN33" i="34"/>
  <c r="O20" i="35"/>
  <c r="O41" i="35"/>
  <c r="O50" i="35"/>
  <c r="P29" i="34"/>
  <c r="AW89" i="35"/>
  <c r="AW90" i="35" s="1"/>
  <c r="AB83" i="35"/>
  <c r="S83" i="31"/>
  <c r="BQ58" i="34"/>
  <c r="BQ57" i="31"/>
  <c r="AN58" i="31"/>
  <c r="BO57" i="31"/>
  <c r="BR28" i="32"/>
  <c r="BQ21" i="19"/>
  <c r="BQ27" i="19"/>
  <c r="BO34" i="19"/>
  <c r="AO58" i="31"/>
  <c r="AI53" i="34"/>
  <c r="AI60" i="34" s="1"/>
  <c r="AI99" i="34" s="1"/>
  <c r="AI23" i="34"/>
  <c r="AT52" i="31"/>
  <c r="AT22" i="31"/>
  <c r="AT34" i="31" s="1"/>
  <c r="BS83" i="23"/>
  <c r="AK35" i="23"/>
  <c r="AU23" i="23"/>
  <c r="AU35" i="23" s="1"/>
  <c r="BR22" i="32"/>
  <c r="BR52" i="32"/>
  <c r="AY33" i="32"/>
  <c r="BQ27" i="10"/>
  <c r="BQ47" i="10"/>
  <c r="AY103" i="35"/>
  <c r="AP32" i="32"/>
  <c r="AH103" i="33"/>
  <c r="AI103" i="33"/>
  <c r="H26" i="35"/>
  <c r="AA51" i="35"/>
  <c r="AA21" i="35"/>
  <c r="BQ77" i="31"/>
  <c r="AO50" i="35"/>
  <c r="AO26" i="35"/>
  <c r="AO47" i="35"/>
  <c r="AO53" i="35" s="1"/>
  <c r="AV83" i="31"/>
  <c r="H35" i="22"/>
  <c r="P27" i="35"/>
  <c r="D32" i="32"/>
  <c r="BO32" i="1"/>
  <c r="L103" i="23"/>
  <c r="K103" i="23"/>
  <c r="BQ64" i="31"/>
  <c r="CA17" i="27"/>
  <c r="BO21" i="34"/>
  <c r="BO33" i="34" s="1"/>
  <c r="AL103" i="33"/>
  <c r="BS88" i="35"/>
  <c r="BS89" i="35" s="1"/>
  <c r="M103" i="33"/>
  <c r="N103" i="33"/>
  <c r="AB20" i="31"/>
  <c r="AB41" i="31"/>
  <c r="AB50" i="31"/>
  <c r="BR45" i="35"/>
  <c r="BR27" i="35" s="1"/>
  <c r="AB51" i="35"/>
  <c r="U103" i="10"/>
  <c r="T103" i="10"/>
  <c r="AX52" i="35"/>
  <c r="AX22" i="35"/>
  <c r="AX34" i="35" s="1"/>
  <c r="AX23" i="34"/>
  <c r="AX35" i="34" s="1"/>
  <c r="AX53" i="34"/>
  <c r="AX60" i="34" s="1"/>
  <c r="AX99" i="34" s="1"/>
  <c r="AJ99" i="34"/>
  <c r="BT50" i="10"/>
  <c r="BT26" i="10"/>
  <c r="BT47" i="10"/>
  <c r="J58" i="35"/>
  <c r="AT11" i="35"/>
  <c r="BR28" i="34"/>
  <c r="BQ58" i="32"/>
  <c r="BS83" i="27"/>
  <c r="BR89" i="23"/>
  <c r="I103" i="10"/>
  <c r="BO87" i="35"/>
  <c r="BQ87" i="35"/>
  <c r="BR22" i="10"/>
  <c r="BR52" i="10"/>
  <c r="AR89" i="31"/>
  <c r="AS58" i="31"/>
  <c r="BQ51" i="32"/>
  <c r="BQ21" i="32"/>
  <c r="AM22" i="35"/>
  <c r="AM34" i="35" s="1"/>
  <c r="AM52" i="35"/>
  <c r="AM41" i="35"/>
  <c r="BR20" i="19"/>
  <c r="BR41" i="19"/>
  <c r="BR50" i="19"/>
  <c r="N32" i="33"/>
  <c r="O93" i="31"/>
  <c r="P34" i="10"/>
  <c r="BS64" i="31"/>
  <c r="BQ21" i="23"/>
  <c r="BQ33" i="23" s="1"/>
  <c r="BQ51" i="23"/>
  <c r="Q50" i="31"/>
  <c r="Q41" i="31"/>
  <c r="Q53" i="31" s="1"/>
  <c r="Q60" i="31" s="1"/>
  <c r="AO97" i="35"/>
  <c r="BQ95" i="35"/>
  <c r="BQ97" i="35" s="1"/>
  <c r="Q51" i="31"/>
  <c r="Q21" i="31"/>
  <c r="Q33" i="31" s="1"/>
  <c r="BQ71" i="35"/>
  <c r="BO71" i="35"/>
  <c r="S52" i="35"/>
  <c r="S22" i="35"/>
  <c r="S34" i="35" s="1"/>
  <c r="AW35" i="9"/>
  <c r="AT103" i="23"/>
  <c r="AU103" i="23"/>
  <c r="AH103" i="23"/>
  <c r="W103" i="33"/>
  <c r="AC47" i="35"/>
  <c r="AC29" i="35" s="1"/>
  <c r="AC26" i="35"/>
  <c r="BO45" i="35"/>
  <c r="BQ45" i="35"/>
  <c r="AN27" i="35"/>
  <c r="AN33" i="35" s="1"/>
  <c r="W41" i="35"/>
  <c r="W23" i="35" s="1"/>
  <c r="AO53" i="10"/>
  <c r="AO60" i="10" s="1"/>
  <c r="AO99" i="10" s="1"/>
  <c r="AO23" i="10"/>
  <c r="AO35" i="10" s="1"/>
  <c r="AS26" i="31"/>
  <c r="AS47" i="31"/>
  <c r="AS29" i="31" s="1"/>
  <c r="K103" i="32"/>
  <c r="H20" i="35"/>
  <c r="H50" i="35"/>
  <c r="H41" i="35"/>
  <c r="BR86" i="31"/>
  <c r="AB89" i="31"/>
  <c r="AB47" i="31"/>
  <c r="AB26" i="31"/>
  <c r="BO20" i="19"/>
  <c r="BO50" i="19"/>
  <c r="BO53" i="19" s="1"/>
  <c r="BT75" i="35"/>
  <c r="AW17" i="35"/>
  <c r="AW29" i="35" s="1"/>
  <c r="AW26" i="35"/>
  <c r="AX29" i="19"/>
  <c r="BT103" i="23"/>
  <c r="D103" i="23"/>
  <c r="E103" i="23"/>
  <c r="BQ50" i="32"/>
  <c r="BQ20" i="32"/>
  <c r="BQ41" i="32"/>
  <c r="BQ23" i="32" s="1"/>
  <c r="BR21" i="32"/>
  <c r="BR51" i="32"/>
  <c r="G34" i="23"/>
  <c r="BT41" i="23"/>
  <c r="BT50" i="23"/>
  <c r="BT20" i="23"/>
  <c r="E17" i="35"/>
  <c r="E29" i="35" s="1"/>
  <c r="AE17" i="31"/>
  <c r="AE29" i="31" s="1"/>
  <c r="AH29" i="32"/>
  <c r="AH35" i="32" s="1"/>
  <c r="BO20" i="23"/>
  <c r="BO32" i="23" s="1"/>
  <c r="O29" i="33"/>
  <c r="O35" i="33" s="1"/>
  <c r="BO32" i="34"/>
  <c r="BR58" i="35"/>
  <c r="AX35" i="23"/>
  <c r="E53" i="32"/>
  <c r="E60" i="32" s="1"/>
  <c r="E99" i="32" s="1"/>
  <c r="E23" i="32"/>
  <c r="E35" i="32" s="1"/>
  <c r="AQ17" i="31"/>
  <c r="AQ29" i="31" s="1"/>
  <c r="AP27" i="35"/>
  <c r="AP33" i="35" s="1"/>
  <c r="AP51" i="35"/>
  <c r="BR92" i="31"/>
  <c r="AB93" i="31"/>
  <c r="AC53" i="34"/>
  <c r="AC60" i="34" s="1"/>
  <c r="AC99" i="34" s="1"/>
  <c r="AC23" i="34"/>
  <c r="AS22" i="31"/>
  <c r="AS52" i="31"/>
  <c r="BS93" i="19"/>
  <c r="BT83" i="10"/>
  <c r="AV21" i="35"/>
  <c r="AV51" i="35"/>
  <c r="AD22" i="35"/>
  <c r="AD52" i="35"/>
  <c r="V47" i="35"/>
  <c r="V26" i="35"/>
  <c r="V32" i="35" s="1"/>
  <c r="AH35" i="23"/>
  <c r="J26" i="31"/>
  <c r="AR23" i="34"/>
  <c r="AR53" i="34"/>
  <c r="AR60" i="34" s="1"/>
  <c r="AR99" i="34" s="1"/>
  <c r="BS52" i="23"/>
  <c r="BS28" i="23"/>
  <c r="BS34" i="23" s="1"/>
  <c r="U29" i="23"/>
  <c r="U23" i="23"/>
  <c r="D60" i="32"/>
  <c r="D99" i="32" s="1"/>
  <c r="S103" i="19"/>
  <c r="BT70" i="35"/>
  <c r="N22" i="31"/>
  <c r="N34" i="31" s="1"/>
  <c r="N41" i="31"/>
  <c r="N23" i="31" s="1"/>
  <c r="AJ52" i="35"/>
  <c r="AJ22" i="35"/>
  <c r="BT26" i="33"/>
  <c r="BT47" i="33"/>
  <c r="AC41" i="31"/>
  <c r="AC23" i="31" s="1"/>
  <c r="AC50" i="31"/>
  <c r="BR26" i="23"/>
  <c r="BR20" i="23"/>
  <c r="BZ17" i="23"/>
  <c r="AQ53" i="33"/>
  <c r="AQ60" i="33" s="1"/>
  <c r="AQ99" i="33" s="1"/>
  <c r="AQ23" i="33"/>
  <c r="P29" i="33"/>
  <c r="BT51" i="19"/>
  <c r="BT21" i="19"/>
  <c r="AD21" i="31"/>
  <c r="AD33" i="31" s="1"/>
  <c r="AD51" i="31"/>
  <c r="P17" i="31"/>
  <c r="P29" i="31" s="1"/>
  <c r="P53" i="32"/>
  <c r="P60" i="32" s="1"/>
  <c r="P99" i="32" s="1"/>
  <c r="P23" i="32"/>
  <c r="BO32" i="24"/>
  <c r="BT47" i="27"/>
  <c r="BT26" i="27"/>
  <c r="AQ60" i="27"/>
  <c r="AQ99" i="27" s="1"/>
  <c r="G28" i="35"/>
  <c r="AO35" i="34"/>
  <c r="F32" i="33"/>
  <c r="U47" i="35"/>
  <c r="U29" i="35" s="1"/>
  <c r="Z50" i="31"/>
  <c r="Z26" i="31"/>
  <c r="BT57" i="31"/>
  <c r="AR23" i="32"/>
  <c r="AR35" i="32" s="1"/>
  <c r="BS47" i="32"/>
  <c r="BS26" i="32"/>
  <c r="O53" i="32"/>
  <c r="O60" i="32" s="1"/>
  <c r="O99" i="32" s="1"/>
  <c r="O23" i="32"/>
  <c r="O35" i="32" s="1"/>
  <c r="Z23" i="33"/>
  <c r="Z35" i="33" s="1"/>
  <c r="Z53" i="33"/>
  <c r="Z60" i="33" s="1"/>
  <c r="Z99" i="33" s="1"/>
  <c r="AB28" i="31"/>
  <c r="F17" i="35"/>
  <c r="F23" i="35" s="1"/>
  <c r="BQ22" i="34"/>
  <c r="BQ34" i="34" s="1"/>
  <c r="BQ52" i="34"/>
  <c r="BS27" i="33"/>
  <c r="BO57" i="35"/>
  <c r="BO58" i="35" s="1"/>
  <c r="BQ57" i="35"/>
  <c r="BQ58" i="35" s="1"/>
  <c r="AO58" i="35"/>
  <c r="AL11" i="31"/>
  <c r="AM103" i="31" s="1"/>
  <c r="N103" i="23"/>
  <c r="O103" i="23"/>
  <c r="BO34" i="25"/>
  <c r="G47" i="35"/>
  <c r="G26" i="35"/>
  <c r="G32" i="35" s="1"/>
  <c r="AK26" i="35"/>
  <c r="AK47" i="35"/>
  <c r="AP50" i="35"/>
  <c r="AK35" i="8"/>
  <c r="H29" i="32"/>
  <c r="BR89" i="19"/>
  <c r="BS89" i="32"/>
  <c r="BQ71" i="31"/>
  <c r="BO71" i="31"/>
  <c r="BQ26" i="19"/>
  <c r="BQ47" i="19"/>
  <c r="BQ29" i="19" s="1"/>
  <c r="O26" i="31"/>
  <c r="O47" i="31"/>
  <c r="O29" i="31" s="1"/>
  <c r="W89" i="31"/>
  <c r="AG23" i="34"/>
  <c r="AG35" i="34" s="1"/>
  <c r="AG53" i="34"/>
  <c r="AG60" i="34" s="1"/>
  <c r="AG99" i="34" s="1"/>
  <c r="BT89" i="19"/>
  <c r="BR17" i="32"/>
  <c r="BR83" i="19"/>
  <c r="BO23" i="1"/>
  <c r="BO35" i="1" s="1"/>
  <c r="BS17" i="27"/>
  <c r="AT103" i="34"/>
  <c r="S29" i="32"/>
  <c r="S35" i="32" s="1"/>
  <c r="AR29" i="10"/>
  <c r="AR35" i="10" s="1"/>
  <c r="BS83" i="10"/>
  <c r="BR20" i="32"/>
  <c r="BR41" i="32"/>
  <c r="BR50" i="32"/>
  <c r="AT53" i="33"/>
  <c r="AT60" i="33" s="1"/>
  <c r="AT99" i="33" s="1"/>
  <c r="AT23" i="33"/>
  <c r="AT35" i="33" s="1"/>
  <c r="AX22" i="31"/>
  <c r="AX34" i="31" s="1"/>
  <c r="AX52" i="31"/>
  <c r="J33" i="10"/>
  <c r="Q52" i="31"/>
  <c r="BS40" i="31"/>
  <c r="BS52" i="31" s="1"/>
  <c r="Q22" i="31"/>
  <c r="G35" i="8"/>
  <c r="BT103" i="27"/>
  <c r="E103" i="27"/>
  <c r="D103" i="27"/>
  <c r="BQ52" i="27"/>
  <c r="BQ22" i="27"/>
  <c r="BQ34" i="27" s="1"/>
  <c r="CB17" i="27"/>
  <c r="AJ103" i="10"/>
  <c r="BS63" i="35"/>
  <c r="E93" i="35"/>
  <c r="AQ50" i="35"/>
  <c r="AQ41" i="35"/>
  <c r="AQ23" i="35" s="1"/>
  <c r="AQ20" i="35"/>
  <c r="BT52" i="33"/>
  <c r="BT22" i="33"/>
  <c r="BT34" i="33" s="1"/>
  <c r="AE93" i="35"/>
  <c r="AS58" i="35"/>
  <c r="AL47" i="35"/>
  <c r="AL29" i="35" s="1"/>
  <c r="AL27" i="35"/>
  <c r="AL51" i="35"/>
  <c r="AF41" i="35"/>
  <c r="AF20" i="35"/>
  <c r="AF32" i="35" s="1"/>
  <c r="AF50" i="35"/>
  <c r="AT26" i="31"/>
  <c r="AT32" i="31" s="1"/>
  <c r="AT50" i="31"/>
  <c r="AX21" i="35"/>
  <c r="AX33" i="35" s="1"/>
  <c r="BQ83" i="23"/>
  <c r="AX29" i="32"/>
  <c r="Q53" i="32"/>
  <c r="Q60" i="32" s="1"/>
  <c r="Q99" i="32" s="1"/>
  <c r="BZ17" i="19"/>
  <c r="BR26" i="19"/>
  <c r="AK28" i="35"/>
  <c r="AK34" i="35" s="1"/>
  <c r="BQ50" i="10"/>
  <c r="BQ41" i="10"/>
  <c r="BQ20" i="10"/>
  <c r="AQ34" i="33"/>
  <c r="G32" i="23"/>
  <c r="N35" i="28"/>
  <c r="M35" i="24"/>
  <c r="AE53" i="23"/>
  <c r="AE60" i="23" s="1"/>
  <c r="AE99" i="23" s="1"/>
  <c r="AC26" i="31"/>
  <c r="AC32" i="31" s="1"/>
  <c r="AC47" i="31"/>
  <c r="AS22" i="35"/>
  <c r="AS52" i="35"/>
  <c r="P22" i="31"/>
  <c r="P34" i="31" s="1"/>
  <c r="CA16" i="31"/>
  <c r="BS28" i="31" s="1"/>
  <c r="BS16" i="31"/>
  <c r="G11" i="35"/>
  <c r="G103" i="35" s="1"/>
  <c r="W53" i="32"/>
  <c r="W60" i="32" s="1"/>
  <c r="W99" i="32" s="1"/>
  <c r="W23" i="32"/>
  <c r="W35" i="32" s="1"/>
  <c r="AM103" i="32"/>
  <c r="D27" i="35"/>
  <c r="D17" i="35"/>
  <c r="D29" i="35" s="1"/>
  <c r="CB15" i="35"/>
  <c r="BT27" i="35" s="1"/>
  <c r="AS29" i="32"/>
  <c r="V23" i="32"/>
  <c r="L60" i="34"/>
  <c r="L99" i="34" s="1"/>
  <c r="BR86" i="35"/>
  <c r="BR89" i="35" s="1"/>
  <c r="AB89" i="35"/>
  <c r="AB47" i="35"/>
  <c r="AB29" i="35" s="1"/>
  <c r="BR44" i="35"/>
  <c r="AB26" i="35"/>
  <c r="BT77" i="31"/>
  <c r="AA35" i="21"/>
  <c r="AN23" i="32"/>
  <c r="AN35" i="32" s="1"/>
  <c r="AN53" i="32"/>
  <c r="AN60" i="32" s="1"/>
  <c r="AN99" i="32" s="1"/>
  <c r="T33" i="33"/>
  <c r="AB33" i="32"/>
  <c r="W103" i="32"/>
  <c r="P23" i="23"/>
  <c r="P35" i="23" s="1"/>
  <c r="U47" i="31"/>
  <c r="U29" i="31" s="1"/>
  <c r="AO103" i="32"/>
  <c r="AX27" i="31"/>
  <c r="AH35" i="33"/>
  <c r="P35" i="10"/>
  <c r="BS58" i="35"/>
  <c r="AH29" i="31"/>
  <c r="BS35" i="29"/>
  <c r="E35" i="10"/>
  <c r="AB33" i="35"/>
  <c r="AA29" i="31"/>
  <c r="E50" i="35"/>
  <c r="E41" i="35"/>
  <c r="AP47" i="31"/>
  <c r="AP29" i="31" s="1"/>
  <c r="BO46" i="31"/>
  <c r="BQ72" i="31"/>
  <c r="BO72" i="31"/>
  <c r="AG34" i="34"/>
  <c r="T21" i="35"/>
  <c r="T33" i="35" s="1"/>
  <c r="T51" i="35"/>
  <c r="AL58" i="31"/>
  <c r="AT41" i="35"/>
  <c r="AT21" i="35"/>
  <c r="AT33" i="35" s="1"/>
  <c r="AH50" i="35"/>
  <c r="AH41" i="35"/>
  <c r="AH53" i="35" s="1"/>
  <c r="AH60" i="35" s="1"/>
  <c r="J53" i="32"/>
  <c r="J60" i="32" s="1"/>
  <c r="J99" i="32" s="1"/>
  <c r="J29" i="32"/>
  <c r="J35" i="32" s="1"/>
  <c r="E11" i="35"/>
  <c r="E103" i="35" s="1"/>
  <c r="BT39" i="35"/>
  <c r="D51" i="35"/>
  <c r="D21" i="35"/>
  <c r="M20" i="31"/>
  <c r="M50" i="31"/>
  <c r="M41" i="31"/>
  <c r="AR29" i="19"/>
  <c r="AR35" i="19" s="1"/>
  <c r="AP47" i="35"/>
  <c r="AP29" i="35" s="1"/>
  <c r="BQ83" i="10"/>
  <c r="BT47" i="23"/>
  <c r="BT27" i="23"/>
  <c r="BT83" i="32"/>
  <c r="X50" i="35"/>
  <c r="X20" i="35"/>
  <c r="X32" i="35" s="1"/>
  <c r="X41" i="35"/>
  <c r="X23" i="35" s="1"/>
  <c r="X35" i="35" s="1"/>
  <c r="AF21" i="35"/>
  <c r="AF51" i="35"/>
  <c r="BT22" i="19"/>
  <c r="BT34" i="19" s="1"/>
  <c r="BT52" i="19"/>
  <c r="BR75" i="35"/>
  <c r="AQ103" i="27"/>
  <c r="AR103" i="27"/>
  <c r="G23" i="33"/>
  <c r="G35" i="33" s="1"/>
  <c r="BR22" i="33"/>
  <c r="BR52" i="33"/>
  <c r="BT58" i="34"/>
  <c r="W27" i="31"/>
  <c r="AY29" i="32"/>
  <c r="AY23" i="32"/>
  <c r="AY26" i="35"/>
  <c r="AY32" i="35" s="1"/>
  <c r="AY50" i="35"/>
  <c r="BO23" i="9"/>
  <c r="BO29" i="9"/>
  <c r="AA53" i="32"/>
  <c r="AA60" i="32" s="1"/>
  <c r="AA99" i="32" s="1"/>
  <c r="AA23" i="32"/>
  <c r="AA35" i="32" s="1"/>
  <c r="AR32" i="33"/>
  <c r="AD41" i="35"/>
  <c r="AD21" i="35"/>
  <c r="AD33" i="35" s="1"/>
  <c r="BQ89" i="34"/>
  <c r="J23" i="33"/>
  <c r="J35" i="33" s="1"/>
  <c r="J53" i="33"/>
  <c r="J60" i="33" s="1"/>
  <c r="J99" i="33" s="1"/>
  <c r="BQ26" i="32"/>
  <c r="BQ47" i="32"/>
  <c r="BQ29" i="32" s="1"/>
  <c r="BQ47" i="27"/>
  <c r="BQ26" i="27"/>
  <c r="BQ32" i="27" s="1"/>
  <c r="BQ50" i="27"/>
  <c r="S26" i="31"/>
  <c r="AR103" i="31"/>
  <c r="BO91" i="35"/>
  <c r="BO93" i="35" s="1"/>
  <c r="U28" i="35"/>
  <c r="U52" i="35"/>
  <c r="AO32" i="34"/>
  <c r="BQ51" i="10"/>
  <c r="BQ21" i="10"/>
  <c r="BQ33" i="10" s="1"/>
  <c r="BS50" i="10"/>
  <c r="BS20" i="10"/>
  <c r="BS41" i="10"/>
  <c r="BS23" i="10" s="1"/>
  <c r="AR50" i="35"/>
  <c r="AR20" i="35"/>
  <c r="AR41" i="35"/>
  <c r="AW34" i="33"/>
  <c r="BO89" i="34"/>
  <c r="BO99" i="34" s="1"/>
  <c r="BR72" i="31"/>
  <c r="BS27" i="19"/>
  <c r="BS33" i="19" s="1"/>
  <c r="BS51" i="19"/>
  <c r="CA17" i="19"/>
  <c r="F27" i="31"/>
  <c r="H22" i="31"/>
  <c r="H34" i="31" s="1"/>
  <c r="BR41" i="34"/>
  <c r="BR50" i="34"/>
  <c r="BR20" i="34"/>
  <c r="AH29" i="27"/>
  <c r="AH35" i="27" s="1"/>
  <c r="AS17" i="35"/>
  <c r="AS29" i="35" s="1"/>
  <c r="G29" i="32"/>
  <c r="G35" i="32" s="1"/>
  <c r="G53" i="32"/>
  <c r="G60" i="32" s="1"/>
  <c r="G99" i="32" s="1"/>
  <c r="AY21" i="35"/>
  <c r="AY33" i="35" s="1"/>
  <c r="AY51" i="35"/>
  <c r="AP50" i="31"/>
  <c r="AP41" i="31"/>
  <c r="R22" i="35"/>
  <c r="R28" i="35"/>
  <c r="AN29" i="19"/>
  <c r="D103" i="19"/>
  <c r="E103" i="19"/>
  <c r="O26" i="35"/>
  <c r="O47" i="35"/>
  <c r="W89" i="35"/>
  <c r="BT78" i="31"/>
  <c r="G27" i="35"/>
  <c r="G21" i="35"/>
  <c r="BS52" i="33"/>
  <c r="BS22" i="33"/>
  <c r="BR26" i="32"/>
  <c r="BZ17" i="32"/>
  <c r="AP28" i="31"/>
  <c r="F23" i="33"/>
  <c r="F35" i="33" s="1"/>
  <c r="F53" i="33"/>
  <c r="F60" i="33" s="1"/>
  <c r="F99" i="33" s="1"/>
  <c r="BO53" i="1"/>
  <c r="BO60" i="1" s="1"/>
  <c r="BO99" i="1" s="1"/>
  <c r="BQ47" i="23"/>
  <c r="BQ28" i="23"/>
  <c r="Q93" i="35"/>
  <c r="AL29" i="34"/>
  <c r="AL35" i="34" s="1"/>
  <c r="G22" i="31"/>
  <c r="G34" i="31" s="1"/>
  <c r="AB20" i="35"/>
  <c r="AB41" i="35"/>
  <c r="AB50" i="35"/>
  <c r="BR38" i="35"/>
  <c r="BR20" i="35" s="1"/>
  <c r="R22" i="31"/>
  <c r="R34" i="31" s="1"/>
  <c r="BQ88" i="31"/>
  <c r="BO88" i="31"/>
  <c r="V52" i="31"/>
  <c r="AI41" i="35"/>
  <c r="AI23" i="35" s="1"/>
  <c r="AI20" i="35"/>
  <c r="AI32" i="35" s="1"/>
  <c r="R89" i="35"/>
  <c r="Q34" i="32"/>
  <c r="AB58" i="35"/>
  <c r="BT28" i="32"/>
  <c r="BT34" i="32" s="1"/>
  <c r="BT52" i="32"/>
  <c r="R53" i="33"/>
  <c r="R60" i="33" s="1"/>
  <c r="R99" i="33" s="1"/>
  <c r="R23" i="33"/>
  <c r="R35" i="33" s="1"/>
  <c r="BQ83" i="34"/>
  <c r="AE103" i="23"/>
  <c r="AD103" i="23"/>
  <c r="AA23" i="34"/>
  <c r="AA53" i="34"/>
  <c r="AA60" i="34" s="1"/>
  <c r="AA99" i="34" s="1"/>
  <c r="AF29" i="23"/>
  <c r="AF35" i="23" s="1"/>
  <c r="BT17" i="27"/>
  <c r="AO103" i="23"/>
  <c r="AF26" i="31"/>
  <c r="AP23" i="33"/>
  <c r="AP35" i="33" s="1"/>
  <c r="BT82" i="31"/>
  <c r="E93" i="31"/>
  <c r="AS41" i="35"/>
  <c r="AS50" i="35"/>
  <c r="W34" i="34"/>
  <c r="W51" i="35"/>
  <c r="W21" i="35"/>
  <c r="W33" i="35" s="1"/>
  <c r="BR51" i="10"/>
  <c r="BR27" i="10"/>
  <c r="BR33" i="10" s="1"/>
  <c r="G53" i="19"/>
  <c r="G60" i="19" s="1"/>
  <c r="G99" i="19" s="1"/>
  <c r="G23" i="19"/>
  <c r="AF41" i="31"/>
  <c r="AF50" i="31"/>
  <c r="AJ47" i="31"/>
  <c r="AJ29" i="31" s="1"/>
  <c r="AJ26" i="31"/>
  <c r="AJ32" i="31" s="1"/>
  <c r="BQ39" i="31"/>
  <c r="BO39" i="31"/>
  <c r="AN21" i="31"/>
  <c r="AN51" i="31"/>
  <c r="AR103" i="33"/>
  <c r="P32" i="32"/>
  <c r="AT53" i="32"/>
  <c r="AT60" i="32" s="1"/>
  <c r="AT99" i="32" s="1"/>
  <c r="AT29" i="32"/>
  <c r="AT35" i="32" s="1"/>
  <c r="BT71" i="35"/>
  <c r="AI29" i="34"/>
  <c r="Q41" i="35"/>
  <c r="Q53" i="35" s="1"/>
  <c r="Q50" i="35"/>
  <c r="BR17" i="19"/>
  <c r="AK28" i="31"/>
  <c r="AK34" i="31" s="1"/>
  <c r="BO33" i="22"/>
  <c r="N33" i="27"/>
  <c r="AR51" i="35"/>
  <c r="BQ58" i="19"/>
  <c r="S52" i="31"/>
  <c r="S28" i="31"/>
  <c r="S34" i="31" s="1"/>
  <c r="P22" i="35"/>
  <c r="CA16" i="35"/>
  <c r="CA17" i="35" s="1"/>
  <c r="BS16" i="35"/>
  <c r="BS17" i="35" s="1"/>
  <c r="AT33" i="33"/>
  <c r="AI34" i="34"/>
  <c r="AD23" i="32"/>
  <c r="AD35" i="32" s="1"/>
  <c r="AD53" i="32"/>
  <c r="AD60" i="32" s="1"/>
  <c r="AD99" i="32" s="1"/>
  <c r="V60" i="34"/>
  <c r="V99" i="34" s="1"/>
  <c r="BT52" i="10"/>
  <c r="BT22" i="10"/>
  <c r="BT34" i="10" s="1"/>
  <c r="AQ26" i="31"/>
  <c r="BT89" i="33"/>
  <c r="Z20" i="35"/>
  <c r="Z32" i="35" s="1"/>
  <c r="Z50" i="35"/>
  <c r="AO35" i="32"/>
  <c r="AH21" i="35"/>
  <c r="AH33" i="35" s="1"/>
  <c r="BY17" i="33"/>
  <c r="BQ26" i="33"/>
  <c r="D28" i="31"/>
  <c r="D34" i="31" s="1"/>
  <c r="BT16" i="31"/>
  <c r="CB16" i="31"/>
  <c r="BT28" i="31" s="1"/>
  <c r="BO50" i="32"/>
  <c r="BO53" i="32" s="1"/>
  <c r="BO20" i="32"/>
  <c r="BO41" i="32"/>
  <c r="BO23" i="32" s="1"/>
  <c r="R34" i="33"/>
  <c r="BR88" i="31"/>
  <c r="Q21" i="35"/>
  <c r="Q33" i="35" s="1"/>
  <c r="R50" i="35"/>
  <c r="Z53" i="34"/>
  <c r="Z60" i="34" s="1"/>
  <c r="Z99" i="34" s="1"/>
  <c r="BR103" i="19"/>
  <c r="R47" i="31"/>
  <c r="L29" i="23"/>
  <c r="L35" i="23" s="1"/>
  <c r="AW32" i="35"/>
  <c r="K35" i="33"/>
  <c r="O35" i="10"/>
  <c r="AH32" i="35"/>
  <c r="M35" i="10"/>
  <c r="AG34" i="31"/>
  <c r="AP32" i="31"/>
  <c r="Q35" i="32"/>
  <c r="G23" i="35"/>
  <c r="AP28" i="35"/>
  <c r="BO46" i="35"/>
  <c r="BS63" i="31"/>
  <c r="BQ72" i="35"/>
  <c r="BO72" i="35"/>
  <c r="Y20" i="35"/>
  <c r="Y32" i="35" s="1"/>
  <c r="Y50" i="35"/>
  <c r="Y41" i="35"/>
  <c r="Y23" i="35" s="1"/>
  <c r="Y35" i="35" s="1"/>
  <c r="AN83" i="31"/>
  <c r="BO64" i="31"/>
  <c r="T41" i="31"/>
  <c r="T51" i="31"/>
  <c r="T21" i="31"/>
  <c r="T33" i="31" s="1"/>
  <c r="AM26" i="35"/>
  <c r="AM32" i="35" s="1"/>
  <c r="AM17" i="35"/>
  <c r="AM29" i="35" s="1"/>
  <c r="J26" i="35"/>
  <c r="J47" i="35"/>
  <c r="J29" i="35" s="1"/>
  <c r="J50" i="35"/>
  <c r="BQ52" i="19"/>
  <c r="BQ22" i="19"/>
  <c r="BQ34" i="19" s="1"/>
  <c r="AO41" i="31"/>
  <c r="AO53" i="31" s="1"/>
  <c r="AO22" i="31"/>
  <c r="AO34" i="31" s="1"/>
  <c r="BO40" i="31"/>
  <c r="BQ40" i="31"/>
  <c r="AJ27" i="35"/>
  <c r="AJ33" i="35" s="1"/>
  <c r="AJ17" i="35"/>
  <c r="AJ23" i="35" s="1"/>
  <c r="K22" i="31"/>
  <c r="K34" i="31" s="1"/>
  <c r="K52" i="31"/>
  <c r="Q28" i="31"/>
  <c r="BQ83" i="33"/>
  <c r="BT21" i="32"/>
  <c r="BT33" i="32" s="1"/>
  <c r="BT51" i="32"/>
  <c r="M53" i="32"/>
  <c r="M60" i="32" s="1"/>
  <c r="M99" i="32" s="1"/>
  <c r="M23" i="32"/>
  <c r="M35" i="32" s="1"/>
  <c r="L83" i="31"/>
  <c r="AP29" i="32"/>
  <c r="AP35" i="32" s="1"/>
  <c r="AP53" i="32"/>
  <c r="AP60" i="32" s="1"/>
  <c r="AP99" i="32" s="1"/>
  <c r="G21" i="31"/>
  <c r="G51" i="31"/>
  <c r="AY103" i="23"/>
  <c r="BT41" i="27"/>
  <c r="BT50" i="27"/>
  <c r="BT20" i="27"/>
  <c r="AW52" i="31"/>
  <c r="K47" i="31"/>
  <c r="BS26" i="10"/>
  <c r="BS47" i="10"/>
  <c r="BS29" i="10" s="1"/>
  <c r="AA50" i="35"/>
  <c r="AA41" i="35"/>
  <c r="AA23" i="35" s="1"/>
  <c r="L51" i="31"/>
  <c r="L21" i="31"/>
  <c r="L33" i="31" s="1"/>
  <c r="W34" i="32"/>
  <c r="N53" i="23"/>
  <c r="N60" i="23" s="1"/>
  <c r="N99" i="23" s="1"/>
  <c r="N29" i="23"/>
  <c r="N35" i="23" s="1"/>
  <c r="BT26" i="23"/>
  <c r="CB17" i="23"/>
  <c r="AN47" i="31"/>
  <c r="BO44" i="31"/>
  <c r="BQ44" i="31"/>
  <c r="AN26" i="31"/>
  <c r="AN32" i="31" s="1"/>
  <c r="BT51" i="23"/>
  <c r="BT21" i="23"/>
  <c r="BR65" i="31"/>
  <c r="M17" i="31"/>
  <c r="M29" i="31" s="1"/>
  <c r="U28" i="31"/>
  <c r="U34" i="31" s="1"/>
  <c r="U52" i="31"/>
  <c r="S29" i="33"/>
  <c r="Z29" i="32"/>
  <c r="Z53" i="32"/>
  <c r="Z60" i="32" s="1"/>
  <c r="Z99" i="32" s="1"/>
  <c r="BR22" i="34"/>
  <c r="BR52" i="34"/>
  <c r="BR14" i="31"/>
  <c r="AD26" i="31"/>
  <c r="AD17" i="31"/>
  <c r="AD23" i="31" s="1"/>
  <c r="AR20" i="31"/>
  <c r="AR41" i="31"/>
  <c r="AR50" i="31"/>
  <c r="P29" i="32"/>
  <c r="AB22" i="31"/>
  <c r="BZ16" i="31"/>
  <c r="BR28" i="31" s="1"/>
  <c r="BR16" i="31"/>
  <c r="BT44" i="31"/>
  <c r="BT26" i="31" s="1"/>
  <c r="BQ50" i="34"/>
  <c r="BQ20" i="34"/>
  <c r="BQ41" i="34"/>
  <c r="BY17" i="34"/>
  <c r="BQ26" i="34"/>
  <c r="AK50" i="35"/>
  <c r="AK41" i="35"/>
  <c r="AK20" i="35"/>
  <c r="BS17" i="19"/>
  <c r="BT93" i="34"/>
  <c r="AD23" i="34"/>
  <c r="AD35" i="34" s="1"/>
  <c r="AD53" i="34"/>
  <c r="AD60" i="34" s="1"/>
  <c r="AD99" i="34" s="1"/>
  <c r="I29" i="32"/>
  <c r="BS47" i="27"/>
  <c r="BS26" i="27"/>
  <c r="BQ103" i="34"/>
  <c r="AN103" i="34"/>
  <c r="AT35" i="34"/>
  <c r="P23" i="34"/>
  <c r="P53" i="34"/>
  <c r="P60" i="34" s="1"/>
  <c r="P99" i="34" s="1"/>
  <c r="D103" i="32"/>
  <c r="E103" i="32"/>
  <c r="AD34" i="19"/>
  <c r="AC29" i="34"/>
  <c r="AP23" i="35"/>
  <c r="BT68" i="35"/>
  <c r="K27" i="35"/>
  <c r="K21" i="35"/>
  <c r="BR21" i="19"/>
  <c r="BR51" i="19"/>
  <c r="AK33" i="23"/>
  <c r="Z103" i="23"/>
  <c r="X53" i="27"/>
  <c r="X60" i="27" s="1"/>
  <c r="X99" i="27" s="1"/>
  <c r="X23" i="27"/>
  <c r="X35" i="27" s="1"/>
  <c r="BS28" i="19"/>
  <c r="BS34" i="19" s="1"/>
  <c r="BS52" i="19"/>
  <c r="BR83" i="10"/>
  <c r="BO9" i="31"/>
  <c r="L20" i="31"/>
  <c r="L32" i="31" s="1"/>
  <c r="L41" i="31"/>
  <c r="L23" i="31" s="1"/>
  <c r="L35" i="31" s="1"/>
  <c r="L50" i="31"/>
  <c r="BO88" i="35"/>
  <c r="BQ88" i="35"/>
  <c r="BQ89" i="35" s="1"/>
  <c r="V22" i="35"/>
  <c r="V34" i="35" s="1"/>
  <c r="V52" i="35"/>
  <c r="AI41" i="31"/>
  <c r="AI23" i="31" s="1"/>
  <c r="AI20" i="31"/>
  <c r="AI32" i="31" s="1"/>
  <c r="AE21" i="31"/>
  <c r="AE33" i="31" s="1"/>
  <c r="AE51" i="31"/>
  <c r="AY17" i="31"/>
  <c r="AY29" i="31" s="1"/>
  <c r="AY27" i="31"/>
  <c r="K17" i="35"/>
  <c r="AK53" i="23"/>
  <c r="AK60" i="23" s="1"/>
  <c r="AK99" i="23" s="1"/>
  <c r="Z27" i="31"/>
  <c r="W51" i="31"/>
  <c r="W21" i="31"/>
  <c r="W33" i="31" s="1"/>
  <c r="F51" i="31"/>
  <c r="F41" i="31"/>
  <c r="F21" i="31"/>
  <c r="BS58" i="34"/>
  <c r="AB97" i="31"/>
  <c r="AY29" i="33"/>
  <c r="AY35" i="33" s="1"/>
  <c r="AI51" i="35"/>
  <c r="AI21" i="35"/>
  <c r="BS41" i="32"/>
  <c r="BS50" i="32"/>
  <c r="BS20" i="32"/>
  <c r="AT50" i="35"/>
  <c r="AT26" i="35"/>
  <c r="AT32" i="35" s="1"/>
  <c r="BR26" i="33"/>
  <c r="BR47" i="33"/>
  <c r="AQ93" i="35"/>
  <c r="AQ94" i="35" s="1"/>
  <c r="Q32" i="32"/>
  <c r="AO89" i="31"/>
  <c r="M89" i="35"/>
  <c r="H23" i="23"/>
  <c r="H35" i="23" s="1"/>
  <c r="AK53" i="27"/>
  <c r="AK60" i="27" s="1"/>
  <c r="AK99" i="27" s="1"/>
  <c r="AI33" i="34"/>
  <c r="BT17" i="34"/>
  <c r="BQ70" i="31"/>
  <c r="BO70" i="31"/>
  <c r="BO45" i="31"/>
  <c r="AN27" i="31"/>
  <c r="BR76" i="31"/>
  <c r="D34" i="10"/>
  <c r="AQ26" i="35"/>
  <c r="CB17" i="33"/>
  <c r="AM32" i="33"/>
  <c r="BO14" i="31"/>
  <c r="AO20" i="31"/>
  <c r="AO26" i="31"/>
  <c r="BQ14" i="31"/>
  <c r="AO17" i="31"/>
  <c r="AO29" i="31" s="1"/>
  <c r="AH21" i="31"/>
  <c r="AH33" i="31" s="1"/>
  <c r="AH41" i="31"/>
  <c r="AH23" i="31" s="1"/>
  <c r="BO53" i="20"/>
  <c r="BO60" i="20" s="1"/>
  <c r="BO99" i="20" s="1"/>
  <c r="BQ17" i="33"/>
  <c r="BS47" i="19"/>
  <c r="BS26" i="19"/>
  <c r="BR58" i="27"/>
  <c r="D35" i="28"/>
  <c r="BQ79" i="31"/>
  <c r="AT47" i="35"/>
  <c r="AT29" i="35" s="1"/>
  <c r="D35" i="34"/>
  <c r="R53" i="35"/>
  <c r="R60" i="35" s="1"/>
  <c r="R99" i="35" s="1"/>
  <c r="AI34" i="31"/>
  <c r="BO20" i="35"/>
  <c r="AA34" i="35"/>
  <c r="AI34" i="35"/>
  <c r="R35" i="32"/>
  <c r="AJ28" i="35"/>
  <c r="U50" i="31"/>
  <c r="U41" i="31"/>
  <c r="U53" i="31" s="1"/>
  <c r="U60" i="31" s="1"/>
  <c r="BQ64" i="35"/>
  <c r="BO64" i="35"/>
  <c r="BQ80" i="35"/>
  <c r="BO80" i="35"/>
  <c r="O23" i="23"/>
  <c r="O29" i="23"/>
  <c r="AT21" i="31"/>
  <c r="AT33" i="31" s="1"/>
  <c r="AT41" i="31"/>
  <c r="AM26" i="31"/>
  <c r="AM32" i="31" s="1"/>
  <c r="AM17" i="31"/>
  <c r="R33" i="10"/>
  <c r="AV27" i="35"/>
  <c r="AV17" i="35"/>
  <c r="BS51" i="23"/>
  <c r="BS21" i="23"/>
  <c r="BS33" i="23" s="1"/>
  <c r="BQ67" i="31"/>
  <c r="BO67" i="31"/>
  <c r="AG33" i="34"/>
  <c r="O51" i="31"/>
  <c r="O21" i="31"/>
  <c r="O33" i="31" s="1"/>
  <c r="Q28" i="35"/>
  <c r="N23" i="32"/>
  <c r="N35" i="32" s="1"/>
  <c r="N53" i="32"/>
  <c r="N60" i="32" s="1"/>
  <c r="N99" i="32" s="1"/>
  <c r="D21" i="31"/>
  <c r="D33" i="31" s="1"/>
  <c r="D51" i="31"/>
  <c r="BT39" i="31"/>
  <c r="BT51" i="31" s="1"/>
  <c r="M20" i="35"/>
  <c r="M41" i="35"/>
  <c r="M50" i="35"/>
  <c r="P47" i="35"/>
  <c r="P28" i="35"/>
  <c r="P34" i="35" s="1"/>
  <c r="BS46" i="35"/>
  <c r="D29" i="23"/>
  <c r="D35" i="23" s="1"/>
  <c r="D53" i="23"/>
  <c r="D60" i="23" s="1"/>
  <c r="D99" i="23" s="1"/>
  <c r="AI89" i="35"/>
  <c r="BQ21" i="33"/>
  <c r="BQ51" i="33"/>
  <c r="AC50" i="35"/>
  <c r="AC41" i="35"/>
  <c r="AC20" i="35"/>
  <c r="BQ41" i="33"/>
  <c r="BQ23" i="33" s="1"/>
  <c r="BQ20" i="33"/>
  <c r="BQ50" i="33"/>
  <c r="AR28" i="31"/>
  <c r="AR34" i="31" s="1"/>
  <c r="AI23" i="33"/>
  <c r="AI35" i="33" s="1"/>
  <c r="AI53" i="33"/>
  <c r="AI60" i="33" s="1"/>
  <c r="AI99" i="33" s="1"/>
  <c r="I23" i="32"/>
  <c r="I53" i="32"/>
  <c r="I60" i="32" s="1"/>
  <c r="I99" i="32" s="1"/>
  <c r="J28" i="31"/>
  <c r="Z103" i="32"/>
  <c r="Y103" i="32"/>
  <c r="BS74" i="31"/>
  <c r="X21" i="31"/>
  <c r="X33" i="31" s="1"/>
  <c r="X41" i="31"/>
  <c r="X23" i="31" s="1"/>
  <c r="X35" i="31" s="1"/>
  <c r="BR28" i="33"/>
  <c r="BR27" i="34"/>
  <c r="BR33" i="34" s="1"/>
  <c r="BR51" i="34"/>
  <c r="AK58" i="31"/>
  <c r="AA41" i="31"/>
  <c r="AA50" i="31"/>
  <c r="L51" i="35"/>
  <c r="L21" i="35"/>
  <c r="L33" i="35" s="1"/>
  <c r="O29" i="34"/>
  <c r="O35" i="34" s="1"/>
  <c r="O53" i="34"/>
  <c r="O60" i="34" s="1"/>
  <c r="O99" i="34" s="1"/>
  <c r="E23" i="34"/>
  <c r="E35" i="34" s="1"/>
  <c r="E53" i="34"/>
  <c r="E60" i="34" s="1"/>
  <c r="E99" i="34" s="1"/>
  <c r="BT17" i="23"/>
  <c r="BO47" i="32"/>
  <c r="BO29" i="32" s="1"/>
  <c r="BO35" i="32" s="1"/>
  <c r="BO26" i="32"/>
  <c r="AW35" i="26"/>
  <c r="G83" i="31"/>
  <c r="BO23" i="26"/>
  <c r="BO35" i="26" s="1"/>
  <c r="M17" i="35"/>
  <c r="M29" i="35" s="1"/>
  <c r="BT89" i="32"/>
  <c r="AU103" i="33"/>
  <c r="AT103" i="33"/>
  <c r="P26" i="31"/>
  <c r="BS44" i="31"/>
  <c r="BS50" i="31" s="1"/>
  <c r="BQ17" i="34"/>
  <c r="W35" i="9"/>
  <c r="AK20" i="31"/>
  <c r="AK32" i="31" s="1"/>
  <c r="AK50" i="31"/>
  <c r="AK41" i="31"/>
  <c r="AK53" i="31" s="1"/>
  <c r="BQ27" i="33"/>
  <c r="BQ47" i="33"/>
  <c r="BQ29" i="33" s="1"/>
  <c r="BO8" i="31"/>
  <c r="G53" i="23"/>
  <c r="G60" i="23" s="1"/>
  <c r="G99" i="23" s="1"/>
  <c r="G29" i="23"/>
  <c r="G35" i="23" s="1"/>
  <c r="AD93" i="31"/>
  <c r="I26" i="31"/>
  <c r="BT92" i="31"/>
  <c r="R53" i="32"/>
  <c r="R60" i="32" s="1"/>
  <c r="R99" i="32" s="1"/>
  <c r="BO29" i="22"/>
  <c r="BO35" i="22" s="1"/>
  <c r="AG17" i="31"/>
  <c r="AG29" i="31" s="1"/>
  <c r="CB17" i="10"/>
  <c r="BT20" i="10"/>
  <c r="BT32" i="10" s="1"/>
  <c r="V32" i="32"/>
  <c r="BR40" i="31"/>
  <c r="AB52" i="31"/>
  <c r="N50" i="35"/>
  <c r="N47" i="35"/>
  <c r="N53" i="35" s="1"/>
  <c r="N60" i="35" s="1"/>
  <c r="N26" i="35"/>
  <c r="N32" i="35" s="1"/>
  <c r="AR32" i="34"/>
  <c r="AX20" i="31"/>
  <c r="AX32" i="31" s="1"/>
  <c r="AX41" i="31"/>
  <c r="AX23" i="31" s="1"/>
  <c r="AX50" i="31"/>
  <c r="BQ28" i="10"/>
  <c r="BQ34" i="10" s="1"/>
  <c r="BQ52" i="10"/>
  <c r="BS92" i="31"/>
  <c r="BS20" i="34"/>
  <c r="BS32" i="34" s="1"/>
  <c r="BS50" i="34"/>
  <c r="BS53" i="34" s="1"/>
  <c r="BS41" i="34"/>
  <c r="BS23" i="34" s="1"/>
  <c r="BS35" i="34" s="1"/>
  <c r="AU32" i="32"/>
  <c r="AG97" i="35"/>
  <c r="P23" i="33"/>
  <c r="P53" i="33"/>
  <c r="P60" i="33" s="1"/>
  <c r="P99" i="33" s="1"/>
  <c r="BO26" i="19"/>
  <c r="BO53" i="9"/>
  <c r="BO60" i="9" s="1"/>
  <c r="BO99" i="9" s="1"/>
  <c r="BT26" i="32"/>
  <c r="BT47" i="32"/>
  <c r="BT29" i="32" s="1"/>
  <c r="AU103" i="10"/>
  <c r="Z20" i="31"/>
  <c r="Z17" i="31"/>
  <c r="Z29" i="31" s="1"/>
  <c r="BT50" i="32"/>
  <c r="BT20" i="32"/>
  <c r="BT41" i="32"/>
  <c r="BT23" i="32" s="1"/>
  <c r="AU35" i="24"/>
  <c r="AV23" i="23"/>
  <c r="AV35" i="23" s="1"/>
  <c r="AV53" i="23"/>
  <c r="AV60" i="23" s="1"/>
  <c r="AV99" i="23" s="1"/>
  <c r="BY17" i="27"/>
  <c r="BQ27" i="27"/>
  <c r="G22" i="35"/>
  <c r="E26" i="31"/>
  <c r="E47" i="31"/>
  <c r="E29" i="31" s="1"/>
  <c r="O20" i="31"/>
  <c r="O32" i="31" s="1"/>
  <c r="O41" i="31"/>
  <c r="O50" i="31"/>
  <c r="BS89" i="33"/>
  <c r="AB23" i="32"/>
  <c r="AB35" i="32" s="1"/>
  <c r="AB53" i="32"/>
  <c r="AB60" i="32" s="1"/>
  <c r="AB99" i="32" s="1"/>
  <c r="BS21" i="33"/>
  <c r="BS33" i="33" s="1"/>
  <c r="BS51" i="33"/>
  <c r="K23" i="10"/>
  <c r="K53" i="10"/>
  <c r="K60" i="10" s="1"/>
  <c r="K99" i="10" s="1"/>
  <c r="AF53" i="33"/>
  <c r="AF60" i="33" s="1"/>
  <c r="AF99" i="33" s="1"/>
  <c r="AF23" i="33"/>
  <c r="AF35" i="33" s="1"/>
  <c r="AP89" i="31"/>
  <c r="BO95" i="31"/>
  <c r="AN97" i="31"/>
  <c r="BQ95" i="31"/>
  <c r="Q52" i="35"/>
  <c r="Q22" i="35"/>
  <c r="K29" i="32"/>
  <c r="K35" i="32" s="1"/>
  <c r="K53" i="32"/>
  <c r="K60" i="32" s="1"/>
  <c r="K99" i="32" s="1"/>
  <c r="BT52" i="34"/>
  <c r="BT22" i="34"/>
  <c r="BT34" i="34" s="1"/>
  <c r="AE21" i="35"/>
  <c r="AC103" i="23"/>
  <c r="BR103" i="23"/>
  <c r="AB103" i="23"/>
  <c r="BS40" i="35"/>
  <c r="AO22" i="35"/>
  <c r="AO34" i="35" s="1"/>
  <c r="AU52" i="35"/>
  <c r="AY28" i="35"/>
  <c r="AY34" i="35" s="1"/>
  <c r="BO103" i="33"/>
  <c r="AS53" i="32"/>
  <c r="AS60" i="32" s="1"/>
  <c r="AS99" i="32" s="1"/>
  <c r="AS23" i="32"/>
  <c r="AS35" i="32" s="1"/>
  <c r="BT67" i="35"/>
  <c r="AU53" i="33"/>
  <c r="AU60" i="33" s="1"/>
  <c r="AU99" i="33" s="1"/>
  <c r="AJ47" i="35"/>
  <c r="AI51" i="31"/>
  <c r="AI21" i="31"/>
  <c r="AI33" i="31" s="1"/>
  <c r="Z53" i="19"/>
  <c r="Z60" i="19" s="1"/>
  <c r="Z99" i="19" s="1"/>
  <c r="Z23" i="19"/>
  <c r="Z35" i="19" s="1"/>
  <c r="P20" i="31"/>
  <c r="P50" i="31"/>
  <c r="P41" i="31"/>
  <c r="AA32" i="34"/>
  <c r="F52" i="35"/>
  <c r="BT40" i="35"/>
  <c r="F22" i="35"/>
  <c r="F34" i="35" s="1"/>
  <c r="BR70" i="31"/>
  <c r="AP58" i="35"/>
  <c r="AD28" i="35"/>
  <c r="AD47" i="35"/>
  <c r="AO89" i="35"/>
  <c r="AH89" i="35"/>
  <c r="M89" i="31"/>
  <c r="AC28" i="35"/>
  <c r="AC34" i="35" s="1"/>
  <c r="BQ66" i="35"/>
  <c r="H52" i="31"/>
  <c r="X32" i="34"/>
  <c r="AN11" i="35"/>
  <c r="AM89" i="35"/>
  <c r="BT64" i="35"/>
  <c r="D83" i="35"/>
  <c r="AT17" i="31"/>
  <c r="K103" i="33"/>
  <c r="L103" i="33"/>
  <c r="AF58" i="35"/>
  <c r="AG35" i="20"/>
  <c r="H32" i="32"/>
  <c r="BR80" i="35"/>
  <c r="AQ29" i="32"/>
  <c r="AQ35" i="32" s="1"/>
  <c r="BT17" i="33"/>
  <c r="AM53" i="33"/>
  <c r="AM60" i="33" s="1"/>
  <c r="AM99" i="33" s="1"/>
  <c r="AM23" i="33"/>
  <c r="AM35" i="33" s="1"/>
  <c r="BS10" i="31"/>
  <c r="BS11" i="31" s="1"/>
  <c r="AO17" i="35"/>
  <c r="AO20" i="35"/>
  <c r="BY14" i="35"/>
  <c r="BO14" i="35"/>
  <c r="BQ89" i="27"/>
  <c r="F103" i="27"/>
  <c r="AY53" i="34"/>
  <c r="AY60" i="34" s="1"/>
  <c r="AY99" i="34" s="1"/>
  <c r="BO79" i="35"/>
  <c r="AY60" i="31"/>
  <c r="AD53" i="31"/>
  <c r="D29" i="31"/>
  <c r="BP58" i="33"/>
  <c r="U50" i="35"/>
  <c r="U41" i="35"/>
  <c r="L58" i="31"/>
  <c r="J41" i="31"/>
  <c r="J21" i="31"/>
  <c r="J33" i="31" s="1"/>
  <c r="BT74" i="31"/>
  <c r="F26" i="31"/>
  <c r="F17" i="31"/>
  <c r="F29" i="31" s="1"/>
  <c r="F20" i="31"/>
  <c r="BS15" i="31"/>
  <c r="CA15" i="31"/>
  <c r="K35" i="34"/>
  <c r="AS34" i="35"/>
  <c r="BR50" i="10"/>
  <c r="BR41" i="10"/>
  <c r="BR20" i="10"/>
  <c r="T89" i="35"/>
  <c r="BR26" i="10"/>
  <c r="BR47" i="10"/>
  <c r="AV53" i="32"/>
  <c r="AV60" i="32" s="1"/>
  <c r="AV99" i="32" s="1"/>
  <c r="AV23" i="32"/>
  <c r="AV35" i="32" s="1"/>
  <c r="BT22" i="23"/>
  <c r="BT34" i="23" s="1"/>
  <c r="BT52" i="23"/>
  <c r="BQ27" i="34"/>
  <c r="BQ47" i="34"/>
  <c r="BT51" i="10"/>
  <c r="BT21" i="10"/>
  <c r="BT41" i="10"/>
  <c r="AS53" i="34"/>
  <c r="AS60" i="34" s="1"/>
  <c r="AS99" i="34" s="1"/>
  <c r="AS29" i="34"/>
  <c r="AS35" i="34" s="1"/>
  <c r="I20" i="31"/>
  <c r="I50" i="31"/>
  <c r="I41" i="31"/>
  <c r="I53" i="31" s="1"/>
  <c r="I60" i="31" s="1"/>
  <c r="BS74" i="35"/>
  <c r="AK58" i="35"/>
  <c r="BT47" i="19"/>
  <c r="BT29" i="19" s="1"/>
  <c r="BT26" i="19"/>
  <c r="P17" i="35"/>
  <c r="W22" i="31"/>
  <c r="W34" i="31" s="1"/>
  <c r="W52" i="31"/>
  <c r="R21" i="31"/>
  <c r="BT83" i="23"/>
  <c r="E22" i="31"/>
  <c r="E34" i="31" s="1"/>
  <c r="E52" i="31"/>
  <c r="BQ44" i="35"/>
  <c r="AN47" i="35"/>
  <c r="AN29" i="35" s="1"/>
  <c r="BO44" i="35"/>
  <c r="BT21" i="34"/>
  <c r="BT33" i="34" s="1"/>
  <c r="BT51" i="34"/>
  <c r="AM51" i="35"/>
  <c r="AM27" i="35"/>
  <c r="AM33" i="35" s="1"/>
  <c r="Q29" i="19"/>
  <c r="P26" i="35"/>
  <c r="BO17" i="34"/>
  <c r="AU28" i="35"/>
  <c r="AU17" i="35"/>
  <c r="AU29" i="35" s="1"/>
  <c r="AG28" i="35"/>
  <c r="AG34" i="35" s="1"/>
  <c r="AG47" i="35"/>
  <c r="AG53" i="35" s="1"/>
  <c r="AG60" i="35" s="1"/>
  <c r="AK17" i="31"/>
  <c r="AK29" i="31" s="1"/>
  <c r="BO27" i="33"/>
  <c r="BO33" i="33" s="1"/>
  <c r="BQ22" i="23"/>
  <c r="BQ52" i="23"/>
  <c r="BO8" i="35"/>
  <c r="BO11" i="35" s="1"/>
  <c r="AP11" i="35"/>
  <c r="AQ103" i="35" s="1"/>
  <c r="AG51" i="31"/>
  <c r="AG21" i="31"/>
  <c r="AG33" i="31" s="1"/>
  <c r="AP93" i="31"/>
  <c r="BO92" i="31"/>
  <c r="AW103" i="23"/>
  <c r="AX103" i="23"/>
  <c r="AD93" i="35"/>
  <c r="BS89" i="19"/>
  <c r="BT92" i="35"/>
  <c r="BT93" i="35" s="1"/>
  <c r="BS51" i="27"/>
  <c r="BS21" i="27"/>
  <c r="BS33" i="27" s="1"/>
  <c r="E20" i="35"/>
  <c r="BT17" i="10"/>
  <c r="AB22" i="35"/>
  <c r="BR40" i="35"/>
  <c r="BR52" i="35" s="1"/>
  <c r="AB52" i="35"/>
  <c r="AX20" i="35"/>
  <c r="AX32" i="35" s="1"/>
  <c r="AX50" i="35"/>
  <c r="AX41" i="35"/>
  <c r="AX23" i="35" s="1"/>
  <c r="BR77" i="35"/>
  <c r="P32" i="34"/>
  <c r="AU23" i="32"/>
  <c r="AU35" i="32" s="1"/>
  <c r="AU53" i="32"/>
  <c r="AU60" i="32" s="1"/>
  <c r="AU99" i="32" s="1"/>
  <c r="J33" i="19"/>
  <c r="AB29" i="34"/>
  <c r="AB35" i="34" s="1"/>
  <c r="BO32" i="9"/>
  <c r="Z35" i="32"/>
  <c r="P27" i="31"/>
  <c r="BR28" i="10"/>
  <c r="S29" i="34"/>
  <c r="S35" i="34" s="1"/>
  <c r="S53" i="34"/>
  <c r="S60" i="34" s="1"/>
  <c r="S99" i="34" s="1"/>
  <c r="D20" i="31"/>
  <c r="D32" i="31" s="1"/>
  <c r="BT38" i="31"/>
  <c r="D50" i="31"/>
  <c r="BQ16" i="31"/>
  <c r="BY16" i="31"/>
  <c r="BQ28" i="31" s="1"/>
  <c r="AN28" i="31"/>
  <c r="AN22" i="31"/>
  <c r="BW16" i="31"/>
  <c r="BO16" i="31"/>
  <c r="T58" i="31"/>
  <c r="BR83" i="27"/>
  <c r="BT51" i="27"/>
  <c r="BT21" i="27"/>
  <c r="BT33" i="27" s="1"/>
  <c r="G23" i="27"/>
  <c r="G35" i="27" s="1"/>
  <c r="AF27" i="35"/>
  <c r="AL17" i="31"/>
  <c r="AL23" i="31" s="1"/>
  <c r="E26" i="35"/>
  <c r="BT44" i="35"/>
  <c r="BT47" i="35" s="1"/>
  <c r="BQ28" i="32"/>
  <c r="L50" i="35"/>
  <c r="L20" i="35"/>
  <c r="L32" i="35" s="1"/>
  <c r="L41" i="35"/>
  <c r="G32" i="32"/>
  <c r="AE50" i="35"/>
  <c r="AE41" i="35"/>
  <c r="AE23" i="35" s="1"/>
  <c r="AE35" i="35" s="1"/>
  <c r="AI32" i="32"/>
  <c r="AP52" i="35"/>
  <c r="AP22" i="35"/>
  <c r="AM34" i="33"/>
  <c r="AG50" i="31"/>
  <c r="AG41" i="31"/>
  <c r="AG53" i="31" s="1"/>
  <c r="AG60" i="31" s="1"/>
  <c r="AW51" i="31"/>
  <c r="AW27" i="31"/>
  <c r="AW33" i="31" s="1"/>
  <c r="BT93" i="32"/>
  <c r="AE33" i="32"/>
  <c r="AV60" i="34"/>
  <c r="AV99" i="34" s="1"/>
  <c r="BS28" i="33"/>
  <c r="V33" i="34"/>
  <c r="AQ103" i="10"/>
  <c r="BO103" i="10"/>
  <c r="AP103" i="10"/>
  <c r="F53" i="23"/>
  <c r="F60" i="23" s="1"/>
  <c r="F99" i="23" s="1"/>
  <c r="F23" i="23"/>
  <c r="F35" i="23" s="1"/>
  <c r="N28" i="35"/>
  <c r="N34" i="35" s="1"/>
  <c r="N17" i="35"/>
  <c r="AO32" i="23"/>
  <c r="BT52" i="27"/>
  <c r="BT22" i="27"/>
  <c r="BT34" i="27" s="1"/>
  <c r="AP103" i="33"/>
  <c r="AA21" i="31"/>
  <c r="AA33" i="31" s="1"/>
  <c r="BT64" i="31"/>
  <c r="BO87" i="31"/>
  <c r="BQ87" i="31"/>
  <c r="AQ97" i="31"/>
  <c r="AV34" i="31"/>
  <c r="AB97" i="35"/>
  <c r="BO66" i="31"/>
  <c r="L29" i="32"/>
  <c r="L23" i="32"/>
  <c r="P20" i="35"/>
  <c r="P41" i="35"/>
  <c r="P50" i="35"/>
  <c r="BS38" i="35"/>
  <c r="BS20" i="35" s="1"/>
  <c r="AA29" i="34"/>
  <c r="F34" i="32"/>
  <c r="BT21" i="33"/>
  <c r="BT51" i="33"/>
  <c r="BR70" i="35"/>
  <c r="R17" i="31"/>
  <c r="R23" i="31" s="1"/>
  <c r="BQ9" i="35"/>
  <c r="BQ11" i="35" s="1"/>
  <c r="AO11" i="35"/>
  <c r="K29" i="10"/>
  <c r="J34" i="32"/>
  <c r="BT83" i="27"/>
  <c r="CA17" i="23"/>
  <c r="BS26" i="23"/>
  <c r="AE27" i="35"/>
  <c r="H99" i="34"/>
  <c r="X53" i="34"/>
  <c r="X60" i="34" s="1"/>
  <c r="X99" i="34" s="1"/>
  <c r="AN11" i="31"/>
  <c r="AM89" i="31"/>
  <c r="AF58" i="31"/>
  <c r="AY34" i="32"/>
  <c r="H20" i="31"/>
  <c r="H32" i="31" s="1"/>
  <c r="H50" i="31"/>
  <c r="H41" i="31"/>
  <c r="BQ41" i="19"/>
  <c r="BQ23" i="19" s="1"/>
  <c r="BQ35" i="19" s="1"/>
  <c r="BQ50" i="19"/>
  <c r="BQ53" i="19" s="1"/>
  <c r="BQ20" i="19"/>
  <c r="G93" i="31"/>
  <c r="BQ52" i="32"/>
  <c r="BQ22" i="32"/>
  <c r="BO76" i="31"/>
  <c r="AX23" i="33"/>
  <c r="AX35" i="33" s="1"/>
  <c r="AX53" i="33"/>
  <c r="AX60" i="33" s="1"/>
  <c r="AX99" i="33" s="1"/>
  <c r="W29" i="23"/>
  <c r="W23" i="23"/>
  <c r="M33" i="33"/>
  <c r="CB16" i="35"/>
  <c r="BT28" i="35" s="1"/>
  <c r="BT16" i="35"/>
  <c r="BO78" i="35"/>
  <c r="BT89" i="34"/>
  <c r="BS21" i="10"/>
  <c r="BS27" i="10"/>
  <c r="U35" i="20"/>
  <c r="M34" i="23"/>
  <c r="BT69" i="35"/>
  <c r="AR103" i="23"/>
  <c r="AS103" i="23"/>
  <c r="W35" i="30"/>
  <c r="AQ23" i="23"/>
  <c r="AQ35" i="23" s="1"/>
  <c r="BQ66" i="31"/>
  <c r="BR64" i="35"/>
  <c r="S99" i="35"/>
  <c r="AD32" i="35"/>
  <c r="AC35" i="33"/>
  <c r="Z34" i="35"/>
  <c r="AC29" i="31"/>
  <c r="M34" i="35"/>
  <c r="V34" i="31"/>
  <c r="AF32" i="31"/>
  <c r="AG35" i="23"/>
  <c r="AL103" i="31"/>
  <c r="D35" i="33"/>
  <c r="M103" i="35"/>
  <c r="AD32" i="31"/>
  <c r="R26" i="31"/>
  <c r="R32" i="31" s="1"/>
  <c r="U53" i="32"/>
  <c r="U60" i="32" s="1"/>
  <c r="U99" i="32" s="1"/>
  <c r="U23" i="32"/>
  <c r="U35" i="32" s="1"/>
  <c r="J41" i="35"/>
  <c r="J21" i="35"/>
  <c r="J33" i="35" s="1"/>
  <c r="J51" i="35"/>
  <c r="S20" i="31"/>
  <c r="S41" i="31"/>
  <c r="S50" i="31"/>
  <c r="AW23" i="34"/>
  <c r="AW35" i="34" s="1"/>
  <c r="V53" i="32"/>
  <c r="V60" i="32" s="1"/>
  <c r="V99" i="32" s="1"/>
  <c r="V29" i="32"/>
  <c r="BZ17" i="33"/>
  <c r="AC53" i="19"/>
  <c r="AC60" i="19" s="1"/>
  <c r="AC99" i="19" s="1"/>
  <c r="AC23" i="19"/>
  <c r="AC35" i="19" s="1"/>
  <c r="BR21" i="23"/>
  <c r="BR41" i="23"/>
  <c r="BR51" i="23"/>
  <c r="BR53" i="23" s="1"/>
  <c r="BR60" i="23" s="1"/>
  <c r="BR99" i="23" s="1"/>
  <c r="BQ67" i="35"/>
  <c r="BO67" i="35"/>
  <c r="AL28" i="31"/>
  <c r="AL22" i="31"/>
  <c r="O21" i="35"/>
  <c r="O33" i="35" s="1"/>
  <c r="O51" i="35"/>
  <c r="BS9" i="35"/>
  <c r="BS11" i="35" s="1"/>
  <c r="R11" i="35"/>
  <c r="S103" i="35" s="1"/>
  <c r="BO15" i="31"/>
  <c r="AN17" i="31"/>
  <c r="BW15" i="31"/>
  <c r="BT27" i="10"/>
  <c r="BT50" i="19"/>
  <c r="BT20" i="19"/>
  <c r="BT41" i="19"/>
  <c r="BT23" i="19" s="1"/>
  <c r="BT35" i="19" s="1"/>
  <c r="AV41" i="35"/>
  <c r="AV53" i="35" s="1"/>
  <c r="AV60" i="35" s="1"/>
  <c r="AV99" i="35" s="1"/>
  <c r="AV50" i="35"/>
  <c r="F50" i="35"/>
  <c r="F47" i="35"/>
  <c r="F26" i="35"/>
  <c r="F32" i="35" s="1"/>
  <c r="AL103" i="23"/>
  <c r="AK103" i="23"/>
  <c r="AH53" i="23"/>
  <c r="AH60" i="23" s="1"/>
  <c r="AH99" i="23" s="1"/>
  <c r="AQ35" i="21"/>
  <c r="AA53" i="27"/>
  <c r="AA60" i="27" s="1"/>
  <c r="AA99" i="27" s="1"/>
  <c r="AA23" i="27"/>
  <c r="AA35" i="27" s="1"/>
  <c r="T53" i="31"/>
  <c r="T103" i="32"/>
  <c r="U103" i="32"/>
  <c r="AU21" i="31"/>
  <c r="AU33" i="31" s="1"/>
  <c r="D33" i="10"/>
  <c r="I20" i="35"/>
  <c r="I50" i="35"/>
  <c r="I41" i="35"/>
  <c r="I53" i="35" s="1"/>
  <c r="I60" i="35" s="1"/>
  <c r="I99" i="35" s="1"/>
  <c r="BR52" i="19"/>
  <c r="BR22" i="19"/>
  <c r="BR34" i="19" s="1"/>
  <c r="BT83" i="19"/>
  <c r="L33" i="32"/>
  <c r="R27" i="35"/>
  <c r="R21" i="35"/>
  <c r="R17" i="35"/>
  <c r="R23" i="35" s="1"/>
  <c r="BS21" i="32"/>
  <c r="BS51" i="32"/>
  <c r="M26" i="35"/>
  <c r="AU60" i="23"/>
  <c r="AU99" i="23" s="1"/>
  <c r="BR26" i="27"/>
  <c r="BR47" i="27"/>
  <c r="BR50" i="27"/>
  <c r="AR28" i="35"/>
  <c r="AR34" i="35" s="1"/>
  <c r="BO22" i="33"/>
  <c r="BO34" i="33" s="1"/>
  <c r="BO52" i="33"/>
  <c r="BO53" i="33" s="1"/>
  <c r="BO60" i="33" s="1"/>
  <c r="AV23" i="33"/>
  <c r="AV35" i="33" s="1"/>
  <c r="AV53" i="33"/>
  <c r="AV60" i="33" s="1"/>
  <c r="AV99" i="33" s="1"/>
  <c r="D89" i="35"/>
  <c r="BQ51" i="34"/>
  <c r="BQ21" i="34"/>
  <c r="BQ33" i="34" s="1"/>
  <c r="D33" i="34"/>
  <c r="M22" i="31"/>
  <c r="M34" i="31" s="1"/>
  <c r="AN99" i="34"/>
  <c r="BW17" i="34"/>
  <c r="BO29" i="34" s="1"/>
  <c r="BT83" i="33"/>
  <c r="BT41" i="34"/>
  <c r="BT50" i="34"/>
  <c r="BT20" i="34"/>
  <c r="BT32" i="34" s="1"/>
  <c r="AK17" i="35"/>
  <c r="BR72" i="35"/>
  <c r="BQ26" i="10"/>
  <c r="BY17" i="10"/>
  <c r="AG51" i="35"/>
  <c r="AG21" i="35"/>
  <c r="AG33" i="35" s="1"/>
  <c r="BR47" i="23"/>
  <c r="BR27" i="23"/>
  <c r="I26" i="35"/>
  <c r="BO58" i="19"/>
  <c r="BQ41" i="27"/>
  <c r="BQ51" i="27"/>
  <c r="BQ21" i="27"/>
  <c r="H60" i="23"/>
  <c r="H99" i="23" s="1"/>
  <c r="V50" i="35"/>
  <c r="V41" i="35"/>
  <c r="V23" i="35" s="1"/>
  <c r="AB34" i="32"/>
  <c r="AX23" i="32"/>
  <c r="AX53" i="32"/>
  <c r="AX60" i="32" s="1"/>
  <c r="AX99" i="32" s="1"/>
  <c r="L34" i="32"/>
  <c r="W83" i="31"/>
  <c r="AU50" i="31"/>
  <c r="AU41" i="31"/>
  <c r="AU23" i="31" s="1"/>
  <c r="BS50" i="33"/>
  <c r="BS53" i="33" s="1"/>
  <c r="BS60" i="33" s="1"/>
  <c r="BS20" i="33"/>
  <c r="BS41" i="33"/>
  <c r="BR47" i="34"/>
  <c r="BR26" i="34"/>
  <c r="X33" i="10"/>
  <c r="M93" i="31"/>
  <c r="AH23" i="19"/>
  <c r="AH35" i="19" s="1"/>
  <c r="BR27" i="19"/>
  <c r="BR47" i="19"/>
  <c r="BY16" i="35"/>
  <c r="BQ28" i="35" s="1"/>
  <c r="BO16" i="35"/>
  <c r="BW16" i="35"/>
  <c r="BO22" i="35" s="1"/>
  <c r="AN28" i="35"/>
  <c r="BQ16" i="35"/>
  <c r="BQ17" i="35" s="1"/>
  <c r="AN22" i="35"/>
  <c r="T58" i="35"/>
  <c r="R29" i="27"/>
  <c r="R23" i="27"/>
  <c r="BR20" i="27"/>
  <c r="BZ17" i="27"/>
  <c r="F53" i="27"/>
  <c r="F60" i="27" s="1"/>
  <c r="F99" i="27" s="1"/>
  <c r="U29" i="34"/>
  <c r="U23" i="34"/>
  <c r="S47" i="31"/>
  <c r="S29" i="31" s="1"/>
  <c r="S27" i="31"/>
  <c r="S33" i="31" s="1"/>
  <c r="AX35" i="19"/>
  <c r="BR47" i="32"/>
  <c r="BR27" i="32"/>
  <c r="P33" i="33"/>
  <c r="AL41" i="35"/>
  <c r="AL20" i="35"/>
  <c r="AL32" i="35" s="1"/>
  <c r="BZ15" i="31"/>
  <c r="BZ17" i="31" s="1"/>
  <c r="AB21" i="31"/>
  <c r="BR15" i="31"/>
  <c r="AB27" i="31"/>
  <c r="AB17" i="31"/>
  <c r="BQ68" i="31"/>
  <c r="BO68" i="31"/>
  <c r="BS89" i="10"/>
  <c r="AG32" i="19"/>
  <c r="G27" i="31"/>
  <c r="AP52" i="31"/>
  <c r="AP22" i="31"/>
  <c r="AW27" i="35"/>
  <c r="AW33" i="35" s="1"/>
  <c r="AM21" i="31"/>
  <c r="AM51" i="31"/>
  <c r="AM41" i="31"/>
  <c r="AM53" i="31" s="1"/>
  <c r="AM60" i="31" s="1"/>
  <c r="AI47" i="35"/>
  <c r="AI29" i="35" s="1"/>
  <c r="AI27" i="35"/>
  <c r="K11" i="31"/>
  <c r="BO58" i="32"/>
  <c r="D93" i="31"/>
  <c r="BO81" i="31"/>
  <c r="BQ10" i="31"/>
  <c r="BS41" i="23"/>
  <c r="BS20" i="23"/>
  <c r="BS50" i="23"/>
  <c r="BR22" i="27"/>
  <c r="BR34" i="27" s="1"/>
  <c r="BR41" i="27"/>
  <c r="BR52" i="27"/>
  <c r="T60" i="32"/>
  <c r="T99" i="32" s="1"/>
  <c r="BT67" i="31"/>
  <c r="AX60" i="27"/>
  <c r="AX99" i="27" s="1"/>
  <c r="AE23" i="34"/>
  <c r="AE35" i="34" s="1"/>
  <c r="BO52" i="23"/>
  <c r="BO53" i="23" s="1"/>
  <c r="BO60" i="23" s="1"/>
  <c r="AQ29" i="33"/>
  <c r="AS20" i="31"/>
  <c r="AS41" i="31"/>
  <c r="AS50" i="31"/>
  <c r="AF32" i="32"/>
  <c r="AD28" i="31"/>
  <c r="L17" i="35"/>
  <c r="L29" i="35" s="1"/>
  <c r="BQ73" i="31"/>
  <c r="M29" i="34"/>
  <c r="U34" i="35"/>
  <c r="E97" i="35"/>
  <c r="BS52" i="10"/>
  <c r="BS22" i="10"/>
  <c r="BS34" i="10" s="1"/>
  <c r="F52" i="31"/>
  <c r="F22" i="31"/>
  <c r="BZ17" i="10"/>
  <c r="BQ9" i="31"/>
  <c r="AO11" i="31"/>
  <c r="BO103" i="31" s="1"/>
  <c r="BQ82" i="31"/>
  <c r="BO82" i="31"/>
  <c r="BQ89" i="10"/>
  <c r="J22" i="31"/>
  <c r="J52" i="31"/>
  <c r="BS17" i="23"/>
  <c r="AG103" i="34"/>
  <c r="AM103" i="34"/>
  <c r="BT27" i="19"/>
  <c r="W41" i="31"/>
  <c r="W23" i="31" s="1"/>
  <c r="BR89" i="34"/>
  <c r="K93" i="35"/>
  <c r="AR26" i="31"/>
  <c r="H23" i="32"/>
  <c r="H53" i="32"/>
  <c r="H60" i="32" s="1"/>
  <c r="H99" i="32" s="1"/>
  <c r="Q11" i="35"/>
  <c r="AN23" i="19"/>
  <c r="AN35" i="19" s="1"/>
  <c r="AN53" i="19"/>
  <c r="AN60" i="19" s="1"/>
  <c r="AN99" i="19" s="1"/>
  <c r="AR32" i="19"/>
  <c r="AW26" i="31"/>
  <c r="AW32" i="31" s="1"/>
  <c r="AW17" i="31"/>
  <c r="AW29" i="31" s="1"/>
  <c r="AK35" i="1"/>
  <c r="BT83" i="34"/>
  <c r="X35" i="20"/>
  <c r="BR83" i="34"/>
  <c r="AN41" i="31"/>
  <c r="BO38" i="31"/>
  <c r="AN50" i="31"/>
  <c r="G29" i="19"/>
  <c r="BS41" i="19"/>
  <c r="BS23" i="19" s="1"/>
  <c r="BS50" i="19"/>
  <c r="BS20" i="19"/>
  <c r="I103" i="27"/>
  <c r="N52" i="35"/>
  <c r="R89" i="31"/>
  <c r="P52" i="35"/>
  <c r="AT47" i="31"/>
  <c r="X74" i="12"/>
  <c r="X68" i="12"/>
  <c r="X75" i="12"/>
  <c r="E75" i="12"/>
  <c r="E16" i="12"/>
  <c r="E87" i="12"/>
  <c r="E89" i="12" s="1"/>
  <c r="E77" i="12"/>
  <c r="Q77" i="12" s="1"/>
  <c r="E65" i="12"/>
  <c r="E70" i="12"/>
  <c r="E46" i="12"/>
  <c r="E52" i="12" s="1"/>
  <c r="E14" i="12"/>
  <c r="E92" i="12"/>
  <c r="E93" i="12" s="1"/>
  <c r="E72" i="12"/>
  <c r="BE103" i="31"/>
  <c r="BG103" i="35"/>
  <c r="BH103" i="35"/>
  <c r="BH103" i="31"/>
  <c r="O56" i="12"/>
  <c r="BH33" i="35"/>
  <c r="BF35" i="19"/>
  <c r="BK35" i="27"/>
  <c r="BP51" i="32"/>
  <c r="BP21" i="32"/>
  <c r="BP33" i="32" s="1"/>
  <c r="BP83" i="27"/>
  <c r="BP83" i="32"/>
  <c r="BD28" i="35"/>
  <c r="BD34" i="35" s="1"/>
  <c r="BH103" i="34"/>
  <c r="BA23" i="34"/>
  <c r="BA35" i="34" s="1"/>
  <c r="BA53" i="34"/>
  <c r="BG51" i="35"/>
  <c r="BG21" i="35"/>
  <c r="BG33" i="35" s="1"/>
  <c r="BP28" i="19"/>
  <c r="BE35" i="25"/>
  <c r="BP47" i="33"/>
  <c r="BP26" i="33"/>
  <c r="BP58" i="23"/>
  <c r="AZ29" i="27"/>
  <c r="BE35" i="23"/>
  <c r="BB35" i="32"/>
  <c r="BK29" i="31"/>
  <c r="BP47" i="32"/>
  <c r="BP29" i="32" s="1"/>
  <c r="BP26" i="32"/>
  <c r="BP47" i="19"/>
  <c r="BP29" i="19" s="1"/>
  <c r="BP26" i="19"/>
  <c r="BP46" i="31"/>
  <c r="BP28" i="31" s="1"/>
  <c r="AZ28" i="31"/>
  <c r="AZ34" i="31" s="1"/>
  <c r="BP93" i="27"/>
  <c r="BA32" i="34"/>
  <c r="BP51" i="34"/>
  <c r="BP27" i="34"/>
  <c r="BP33" i="34" s="1"/>
  <c r="BC32" i="19"/>
  <c r="BA29" i="23"/>
  <c r="BA35" i="23" s="1"/>
  <c r="BC35" i="22"/>
  <c r="BP93" i="33"/>
  <c r="BK103" i="33"/>
  <c r="BF50" i="35"/>
  <c r="BP27" i="27"/>
  <c r="BP47" i="27"/>
  <c r="BB28" i="35"/>
  <c r="BB34" i="35" s="1"/>
  <c r="AZ35" i="27"/>
  <c r="BG35" i="23"/>
  <c r="BE29" i="31"/>
  <c r="BE35" i="32"/>
  <c r="BB35" i="27"/>
  <c r="BE35" i="34"/>
  <c r="BD35" i="27"/>
  <c r="BA28" i="35"/>
  <c r="AZ32" i="19"/>
  <c r="BP22" i="33"/>
  <c r="BP28" i="33"/>
  <c r="BP20" i="33"/>
  <c r="BP41" i="33"/>
  <c r="BP50" i="33"/>
  <c r="BP52" i="23"/>
  <c r="BP22" i="23"/>
  <c r="BP50" i="32"/>
  <c r="BP41" i="32"/>
  <c r="BP23" i="32" s="1"/>
  <c r="BP20" i="32"/>
  <c r="BP89" i="10"/>
  <c r="BG51" i="31"/>
  <c r="BG21" i="31"/>
  <c r="BP52" i="32"/>
  <c r="BP22" i="32"/>
  <c r="BP21" i="27"/>
  <c r="BP51" i="27"/>
  <c r="BP41" i="27"/>
  <c r="BX17" i="10"/>
  <c r="BA35" i="30"/>
  <c r="K56" i="12"/>
  <c r="BH33" i="31"/>
  <c r="BI33" i="35"/>
  <c r="BG35" i="34"/>
  <c r="BK103" i="35"/>
  <c r="BP93" i="35"/>
  <c r="U95" i="12"/>
  <c r="BI35" i="33"/>
  <c r="BA34" i="35"/>
  <c r="BP26" i="10"/>
  <c r="BP47" i="10"/>
  <c r="BP52" i="10"/>
  <c r="BP28" i="10"/>
  <c r="BP34" i="10" s="1"/>
  <c r="BA52" i="31"/>
  <c r="BA28" i="31"/>
  <c r="BA34" i="31" s="1"/>
  <c r="BP89" i="32"/>
  <c r="BF29" i="32"/>
  <c r="BP51" i="10"/>
  <c r="BP27" i="10"/>
  <c r="BP33" i="10" s="1"/>
  <c r="BG34" i="32"/>
  <c r="BA26" i="35"/>
  <c r="BA32" i="35" s="1"/>
  <c r="BJ32" i="19"/>
  <c r="BC53" i="19"/>
  <c r="BC60" i="19" s="1"/>
  <c r="BC99" i="19" s="1"/>
  <c r="BP89" i="33"/>
  <c r="BP51" i="23"/>
  <c r="BP21" i="23"/>
  <c r="BP33" i="23" s="1"/>
  <c r="BP17" i="10"/>
  <c r="BJ35" i="21"/>
  <c r="BK33" i="34"/>
  <c r="BD99" i="34"/>
  <c r="AZ53" i="32"/>
  <c r="BP20" i="23"/>
  <c r="BP50" i="23"/>
  <c r="BP41" i="23"/>
  <c r="BP23" i="23" s="1"/>
  <c r="BX17" i="34"/>
  <c r="O95" i="12"/>
  <c r="Q56" i="12"/>
  <c r="BO53" i="10"/>
  <c r="BO60" i="10" s="1"/>
  <c r="BO99" i="10" s="1"/>
  <c r="BI34" i="31"/>
  <c r="BP83" i="34"/>
  <c r="BP93" i="32"/>
  <c r="BP50" i="34"/>
  <c r="BP20" i="34"/>
  <c r="BP41" i="34"/>
  <c r="BP41" i="19"/>
  <c r="BP23" i="19" s="1"/>
  <c r="BP50" i="19"/>
  <c r="BP20" i="19"/>
  <c r="BF32" i="19"/>
  <c r="BP89" i="34"/>
  <c r="BP83" i="23"/>
  <c r="BH33" i="10"/>
  <c r="BP50" i="10"/>
  <c r="BP20" i="10"/>
  <c r="BP41" i="10"/>
  <c r="BP58" i="27"/>
  <c r="BB29" i="34"/>
  <c r="BB35" i="34" s="1"/>
  <c r="BH32" i="27"/>
  <c r="BJ23" i="32"/>
  <c r="BJ35" i="32" s="1"/>
  <c r="BX17" i="27"/>
  <c r="BP26" i="27"/>
  <c r="BP20" i="27"/>
  <c r="BH17" i="31"/>
  <c r="BH29" i="31" s="1"/>
  <c r="BH53" i="27"/>
  <c r="BH60" i="27" s="1"/>
  <c r="BH99" i="27" s="1"/>
  <c r="BE35" i="10"/>
  <c r="BC35" i="32"/>
  <c r="R56" i="12"/>
  <c r="BG29" i="35"/>
  <c r="BG35" i="10"/>
  <c r="BE35" i="33"/>
  <c r="BG35" i="27"/>
  <c r="BD103" i="31"/>
  <c r="BG53" i="32"/>
  <c r="BG23" i="32"/>
  <c r="BG35" i="32" s="1"/>
  <c r="BP22" i="19"/>
  <c r="BP52" i="19"/>
  <c r="BJ33" i="23"/>
  <c r="BP83" i="33"/>
  <c r="BP47" i="34"/>
  <c r="BP26" i="34"/>
  <c r="BE34" i="32"/>
  <c r="BC26" i="35"/>
  <c r="BC32" i="35" s="1"/>
  <c r="BP83" i="19"/>
  <c r="BP21" i="19"/>
  <c r="BP33" i="19" s="1"/>
  <c r="BP51" i="19"/>
  <c r="AZ32" i="23"/>
  <c r="BD17" i="31"/>
  <c r="BD29" i="31" s="1"/>
  <c r="AZ35" i="9"/>
  <c r="BP17" i="27"/>
  <c r="BP17" i="34"/>
  <c r="BG103" i="31"/>
  <c r="AZ93" i="31"/>
  <c r="BP83" i="10"/>
  <c r="BH33" i="32"/>
  <c r="BP14" i="31"/>
  <c r="BP17" i="31" s="1"/>
  <c r="BP47" i="23"/>
  <c r="BP29" i="23" s="1"/>
  <c r="BP26" i="23"/>
  <c r="BE23" i="27"/>
  <c r="BE35" i="27" s="1"/>
  <c r="BC26" i="31"/>
  <c r="BC32" i="31" s="1"/>
  <c r="AZ33" i="19"/>
  <c r="AZ32" i="34"/>
  <c r="BP52" i="27"/>
  <c r="BP22" i="27"/>
  <c r="BP34" i="27" s="1"/>
  <c r="BH35" i="32"/>
  <c r="C15" i="13"/>
  <c r="K15" i="13" s="1"/>
  <c r="BF35" i="32"/>
  <c r="BB103" i="35"/>
  <c r="BI35" i="19"/>
  <c r="BA20" i="31"/>
  <c r="BA32" i="31" s="1"/>
  <c r="BA41" i="31"/>
  <c r="BA53" i="31" s="1"/>
  <c r="BA60" i="31" s="1"/>
  <c r="BA99" i="31" s="1"/>
  <c r="BP17" i="23"/>
  <c r="BX14" i="31"/>
  <c r="BP26" i="31" s="1"/>
  <c r="BJ33" i="34"/>
  <c r="BD28" i="31"/>
  <c r="BD34" i="31" s="1"/>
  <c r="BD93" i="31"/>
  <c r="BP51" i="33"/>
  <c r="BP21" i="33"/>
  <c r="BP33" i="33" s="1"/>
  <c r="BP22" i="34"/>
  <c r="BP34" i="34" s="1"/>
  <c r="BP52" i="34"/>
  <c r="BG27" i="31"/>
  <c r="BP28" i="23"/>
  <c r="BG32" i="23"/>
  <c r="BB35" i="25"/>
  <c r="AZ34" i="27"/>
  <c r="BC53" i="27"/>
  <c r="BC60" i="27" s="1"/>
  <c r="BC99" i="27" s="1"/>
  <c r="M79" i="12"/>
  <c r="Y46" i="12"/>
  <c r="Y8" i="12"/>
  <c r="Z44" i="12"/>
  <c r="AB66" i="12"/>
  <c r="Y45" i="12"/>
  <c r="Z9" i="12"/>
  <c r="Y38" i="12"/>
  <c r="Z103" i="31"/>
  <c r="BQ51" i="31"/>
  <c r="BR50" i="31"/>
  <c r="AV35" i="34"/>
  <c r="X70" i="12"/>
  <c r="BH29" i="35"/>
  <c r="BH32" i="31"/>
  <c r="AZ34" i="35"/>
  <c r="AZ35" i="23"/>
  <c r="BR17" i="35"/>
  <c r="AZ33" i="31"/>
  <c r="BE33" i="35"/>
  <c r="AB76" i="12"/>
  <c r="AN35" i="34"/>
  <c r="BQ27" i="35"/>
  <c r="BO29" i="10"/>
  <c r="BT17" i="35"/>
  <c r="BP58" i="35"/>
  <c r="W32" i="35"/>
  <c r="D53" i="31"/>
  <c r="D60" i="31" s="1"/>
  <c r="BD32" i="35"/>
  <c r="BS35" i="22"/>
  <c r="BF32" i="35"/>
  <c r="Q91" i="12"/>
  <c r="Q88" i="12"/>
  <c r="K88" i="12"/>
  <c r="BR28" i="35"/>
  <c r="AX35" i="35"/>
  <c r="K10" i="12"/>
  <c r="AG23" i="35"/>
  <c r="I35" i="10"/>
  <c r="BP27" i="35"/>
  <c r="L103" i="35"/>
  <c r="AY99" i="31"/>
  <c r="Q39" i="12"/>
  <c r="BT22" i="31"/>
  <c r="AJ35" i="10"/>
  <c r="AW53" i="31"/>
  <c r="AW60" i="31" s="1"/>
  <c r="T35" i="19"/>
  <c r="M53" i="31"/>
  <c r="M60" i="31" s="1"/>
  <c r="Q10" i="12"/>
  <c r="S66" i="12"/>
  <c r="O91" i="12"/>
  <c r="V103" i="35"/>
  <c r="AJ35" i="34"/>
  <c r="AM53" i="35"/>
  <c r="AM60" i="35" s="1"/>
  <c r="U99" i="31"/>
  <c r="T32" i="31"/>
  <c r="F35" i="10"/>
  <c r="M56" i="12"/>
  <c r="O88" i="12"/>
  <c r="F15" i="13"/>
  <c r="S56" i="12"/>
  <c r="U92" i="12"/>
  <c r="N91" i="12"/>
  <c r="T91" i="12"/>
  <c r="AA91" i="12"/>
  <c r="AB46" i="12"/>
  <c r="Z56" i="12"/>
  <c r="S15" i="13" s="1"/>
  <c r="V35" i="33"/>
  <c r="E50" i="12"/>
  <c r="X67" i="12"/>
  <c r="X79" i="12"/>
  <c r="BD33" i="35"/>
  <c r="T56" i="12"/>
  <c r="K63" i="12"/>
  <c r="BO35" i="23"/>
  <c r="BB29" i="35"/>
  <c r="BC103" i="35"/>
  <c r="BO33" i="19"/>
  <c r="E41" i="12"/>
  <c r="K39" i="12"/>
  <c r="K44" i="12"/>
  <c r="E51" i="12"/>
  <c r="G15" i="13"/>
  <c r="E11" i="12"/>
  <c r="N56" i="12"/>
  <c r="X71" i="12"/>
  <c r="Z45" i="12"/>
  <c r="R15" i="13"/>
  <c r="BJ103" i="35"/>
  <c r="S88" i="12"/>
  <c r="Y29" i="31"/>
  <c r="BB32" i="31"/>
  <c r="BA33" i="31"/>
  <c r="M53" i="35"/>
  <c r="M60" i="35" s="1"/>
  <c r="M99" i="35" s="1"/>
  <c r="W29" i="31"/>
  <c r="AA32" i="35"/>
  <c r="BA33" i="35"/>
  <c r="AV35" i="19"/>
  <c r="AP32" i="35"/>
  <c r="BC35" i="19"/>
  <c r="R44" i="12"/>
  <c r="BB32" i="35"/>
  <c r="BC34" i="35"/>
  <c r="V33" i="35"/>
  <c r="BR47" i="31"/>
  <c r="BK32" i="31"/>
  <c r="F47" i="12"/>
  <c r="BR20" i="31"/>
  <c r="D32" i="35"/>
  <c r="I35" i="33"/>
  <c r="AB63" i="12"/>
  <c r="AA68" i="12"/>
  <c r="AA87" i="12"/>
  <c r="BO23" i="10"/>
  <c r="D35" i="19"/>
  <c r="AE35" i="19"/>
  <c r="AB35" i="27"/>
  <c r="W35" i="10"/>
  <c r="BS35" i="28"/>
  <c r="V103" i="31"/>
  <c r="P35" i="27"/>
  <c r="AU32" i="35"/>
  <c r="AH32" i="31"/>
  <c r="I93" i="12"/>
  <c r="G11" i="12"/>
  <c r="I11" i="12"/>
  <c r="Y76" i="12"/>
  <c r="X8" i="12"/>
  <c r="AB9" i="12"/>
  <c r="X87" i="12"/>
  <c r="W56" i="12"/>
  <c r="AK56" i="12" s="1"/>
  <c r="AB79" i="12"/>
  <c r="AB40" i="12"/>
  <c r="X63" i="12"/>
  <c r="X76" i="12"/>
  <c r="X9" i="12"/>
  <c r="X86" i="12"/>
  <c r="AB10" i="12"/>
  <c r="AA46" i="12"/>
  <c r="AA14" i="12"/>
  <c r="X10" i="12"/>
  <c r="AA77" i="12"/>
  <c r="Y69" i="12"/>
  <c r="X45" i="12"/>
  <c r="W75" i="12"/>
  <c r="AA56" i="12"/>
  <c r="Z10" i="12"/>
  <c r="X39" i="12"/>
  <c r="W69" i="12"/>
  <c r="X38" i="12"/>
  <c r="X82" i="12"/>
  <c r="AA67" i="12"/>
  <c r="Y78" i="12"/>
  <c r="X40" i="12"/>
  <c r="AA82" i="12"/>
  <c r="AB95" i="12"/>
  <c r="AB96" i="12" s="1"/>
  <c r="AA69" i="12"/>
  <c r="X77" i="12"/>
  <c r="AA95" i="12"/>
  <c r="AA96" i="12" s="1"/>
  <c r="X65" i="12"/>
  <c r="W10" i="12"/>
  <c r="X88" i="12"/>
  <c r="AA9" i="12"/>
  <c r="AA45" i="12"/>
  <c r="AB56" i="12"/>
  <c r="U15" i="13" s="1"/>
  <c r="X69" i="12"/>
  <c r="AB8" i="12"/>
  <c r="Z66" i="12"/>
  <c r="X95" i="12"/>
  <c r="X96" i="12" s="1"/>
  <c r="X73" i="12"/>
  <c r="Z78" i="12"/>
  <c r="Y86" i="12"/>
  <c r="Z8" i="12"/>
  <c r="X80" i="12"/>
  <c r="AB86" i="12"/>
  <c r="AA8" i="12"/>
  <c r="X72" i="12"/>
  <c r="X64" i="12"/>
  <c r="AB45" i="12"/>
  <c r="AB81" i="12"/>
  <c r="W86" i="12"/>
  <c r="X92" i="12"/>
  <c r="X78" i="12"/>
  <c r="X91" i="12"/>
  <c r="X15" i="12"/>
  <c r="X56" i="12"/>
  <c r="Y74" i="12"/>
  <c r="X57" i="12"/>
  <c r="X16" i="12"/>
  <c r="Y80" i="12"/>
  <c r="W91" i="12"/>
  <c r="AB14" i="12"/>
  <c r="X44" i="12"/>
  <c r="X81" i="12"/>
  <c r="Z95" i="12"/>
  <c r="Z96" i="12" s="1"/>
  <c r="W74" i="12"/>
  <c r="Y15" i="12"/>
  <c r="AA57" i="12"/>
  <c r="Y91" i="12"/>
  <c r="BO33" i="23"/>
  <c r="BT20" i="31"/>
  <c r="AC34" i="31"/>
  <c r="BA29" i="31"/>
  <c r="N23" i="35"/>
  <c r="BP11" i="31"/>
  <c r="T35" i="34"/>
  <c r="BJ35" i="27"/>
  <c r="BS26" i="31"/>
  <c r="BS20" i="31"/>
  <c r="BO58" i="31"/>
  <c r="BB35" i="10"/>
  <c r="BG34" i="35"/>
  <c r="AD60" i="31"/>
  <c r="BP83" i="35"/>
  <c r="AN35" i="10"/>
  <c r="BH53" i="31"/>
  <c r="BH60" i="31" s="1"/>
  <c r="BH99" i="31" s="1"/>
  <c r="W29" i="35"/>
  <c r="U32" i="35"/>
  <c r="BJ103" i="31"/>
  <c r="BI103" i="31"/>
  <c r="BT52" i="31"/>
  <c r="AK103" i="35"/>
  <c r="BP83" i="31"/>
  <c r="AI103" i="35"/>
  <c r="AH103" i="35"/>
  <c r="BP89" i="31"/>
  <c r="N29" i="31"/>
  <c r="N35" i="31" s="1"/>
  <c r="N53" i="31"/>
  <c r="N60" i="31" s="1"/>
  <c r="BD23" i="35"/>
  <c r="BD35" i="35" s="1"/>
  <c r="BD53" i="35"/>
  <c r="BD60" i="35" s="1"/>
  <c r="BD99" i="35" s="1"/>
  <c r="BS27" i="35"/>
  <c r="BQ21" i="31"/>
  <c r="BQ27" i="31"/>
  <c r="BS17" i="31"/>
  <c r="AU53" i="35"/>
  <c r="AU60" i="35" s="1"/>
  <c r="AE53" i="31"/>
  <c r="AE60" i="31" s="1"/>
  <c r="BB33" i="31"/>
  <c r="BC53" i="31"/>
  <c r="BC60" i="31" s="1"/>
  <c r="BC99" i="31" s="1"/>
  <c r="BC23" i="31"/>
  <c r="BC35" i="31" s="1"/>
  <c r="AJ23" i="31"/>
  <c r="BP50" i="35"/>
  <c r="BP20" i="35"/>
  <c r="BP41" i="35"/>
  <c r="BG53" i="35"/>
  <c r="BG60" i="35" s="1"/>
  <c r="BG99" i="35" s="1"/>
  <c r="BG23" i="35"/>
  <c r="BG35" i="35" s="1"/>
  <c r="AB23" i="35"/>
  <c r="AZ23" i="31"/>
  <c r="AZ53" i="31"/>
  <c r="AZ60" i="31" s="1"/>
  <c r="AZ99" i="31" s="1"/>
  <c r="AJ53" i="35"/>
  <c r="AJ60" i="35" s="1"/>
  <c r="BG34" i="31"/>
  <c r="BP27" i="31"/>
  <c r="M73" i="12"/>
  <c r="S73" i="12"/>
  <c r="Q73" i="12"/>
  <c r="K73" i="12"/>
  <c r="Q79" i="12"/>
  <c r="O79" i="12"/>
  <c r="U79" i="12"/>
  <c r="K79" i="12"/>
  <c r="G58" i="12"/>
  <c r="S63" i="12"/>
  <c r="O63" i="12"/>
  <c r="U63" i="12"/>
  <c r="M63" i="12"/>
  <c r="BB53" i="31"/>
  <c r="BB60" i="31" s="1"/>
  <c r="BB99" i="31" s="1"/>
  <c r="BB23" i="31"/>
  <c r="S23" i="35"/>
  <c r="S29" i="35"/>
  <c r="BE103" i="35"/>
  <c r="AH29" i="35"/>
  <c r="BS58" i="31"/>
  <c r="Q32" i="35"/>
  <c r="Q29" i="31"/>
  <c r="I29" i="35"/>
  <c r="BP51" i="31"/>
  <c r="BP21" i="31"/>
  <c r="BX17" i="35"/>
  <c r="AZ32" i="35"/>
  <c r="BG32" i="35"/>
  <c r="AJ103" i="31"/>
  <c r="AK103" i="31"/>
  <c r="BP50" i="31"/>
  <c r="BP41" i="31"/>
  <c r="BI29" i="35"/>
  <c r="BJ34" i="35"/>
  <c r="S10" i="12"/>
  <c r="M10" i="12"/>
  <c r="U10" i="12"/>
  <c r="O10" i="12"/>
  <c r="E58" i="12"/>
  <c r="T82" i="12"/>
  <c r="K82" i="12"/>
  <c r="Q82" i="12"/>
  <c r="N82" i="12"/>
  <c r="F27" i="12"/>
  <c r="F33" i="12" s="1"/>
  <c r="T77" i="12"/>
  <c r="N77" i="12"/>
  <c r="H35" i="33"/>
  <c r="AY23" i="35"/>
  <c r="AY35" i="35" s="1"/>
  <c r="AY53" i="35"/>
  <c r="AY60" i="35" s="1"/>
  <c r="AY99" i="35" s="1"/>
  <c r="BF33" i="35"/>
  <c r="AQ29" i="35"/>
  <c r="BF53" i="31"/>
  <c r="BF60" i="31" s="1"/>
  <c r="BF99" i="31" s="1"/>
  <c r="BF23" i="31"/>
  <c r="BF35" i="31" s="1"/>
  <c r="BP52" i="31"/>
  <c r="BP22" i="31"/>
  <c r="BK53" i="31"/>
  <c r="BK60" i="31" s="1"/>
  <c r="BK99" i="31" s="1"/>
  <c r="BK23" i="31"/>
  <c r="BK35" i="31" s="1"/>
  <c r="BA29" i="35"/>
  <c r="BP89" i="35"/>
  <c r="BE29" i="35"/>
  <c r="BP21" i="35"/>
  <c r="BP51" i="35"/>
  <c r="K53" i="35"/>
  <c r="K60" i="35" s="1"/>
  <c r="AK35" i="10"/>
  <c r="BT26" i="35"/>
  <c r="AL53" i="31"/>
  <c r="AL60" i="31" s="1"/>
  <c r="AL99" i="31" s="1"/>
  <c r="BT97" i="31"/>
  <c r="BO33" i="10"/>
  <c r="BP17" i="35"/>
  <c r="I103" i="35"/>
  <c r="Y103" i="35"/>
  <c r="AX53" i="31"/>
  <c r="AX60" i="31" s="1"/>
  <c r="AX99" i="31" s="1"/>
  <c r="BI23" i="31"/>
  <c r="BI53" i="31"/>
  <c r="BI60" i="31" s="1"/>
  <c r="BI99" i="31" s="1"/>
  <c r="BK29" i="35"/>
  <c r="AZ53" i="35"/>
  <c r="AZ60" i="35" s="1"/>
  <c r="AZ99" i="35" s="1"/>
  <c r="AZ23" i="35"/>
  <c r="AZ35" i="35" s="1"/>
  <c r="BS97" i="31"/>
  <c r="AA35" i="19"/>
  <c r="AX103" i="31"/>
  <c r="AY103" i="31"/>
  <c r="O23" i="35"/>
  <c r="O29" i="35"/>
  <c r="L74" i="12"/>
  <c r="Q74" i="12"/>
  <c r="K74" i="12"/>
  <c r="R74" i="12"/>
  <c r="BO27" i="35"/>
  <c r="AC23" i="35"/>
  <c r="BE53" i="35"/>
  <c r="BE60" i="35" s="1"/>
  <c r="BE99" i="35" s="1"/>
  <c r="BE23" i="35"/>
  <c r="BB23" i="35"/>
  <c r="BB35" i="35" s="1"/>
  <c r="BB53" i="35"/>
  <c r="BB60" i="35" s="1"/>
  <c r="BB99" i="35" s="1"/>
  <c r="BF53" i="35"/>
  <c r="BF60" i="35" s="1"/>
  <c r="BF99" i="35" s="1"/>
  <c r="BF23" i="35"/>
  <c r="BF35" i="35" s="1"/>
  <c r="AM29" i="31"/>
  <c r="AS33" i="31"/>
  <c r="BS27" i="31"/>
  <c r="I29" i="31"/>
  <c r="BT11" i="31"/>
  <c r="BC35" i="33"/>
  <c r="BK53" i="35"/>
  <c r="BK60" i="35" s="1"/>
  <c r="BK99" i="35" s="1"/>
  <c r="BK23" i="35"/>
  <c r="AU29" i="31"/>
  <c r="AB103" i="35"/>
  <c r="BR103" i="35"/>
  <c r="AC103" i="35"/>
  <c r="BI32" i="31"/>
  <c r="BP103" i="35"/>
  <c r="BP97" i="31"/>
  <c r="AA35" i="10"/>
  <c r="BJ53" i="35"/>
  <c r="BJ60" i="35" s="1"/>
  <c r="BJ99" i="35" s="1"/>
  <c r="BJ23" i="35"/>
  <c r="AZ29" i="31"/>
  <c r="BG32" i="31"/>
  <c r="BJ53" i="31"/>
  <c r="BJ60" i="31" s="1"/>
  <c r="BJ99" i="31" s="1"/>
  <c r="BJ23" i="31"/>
  <c r="BJ35" i="31" s="1"/>
  <c r="H58" i="12"/>
  <c r="AR53" i="31"/>
  <c r="AR60" i="31" s="1"/>
  <c r="BQ89" i="31"/>
  <c r="BZ17" i="35"/>
  <c r="BJ33" i="31"/>
  <c r="AQ103" i="31"/>
  <c r="AP103" i="31"/>
  <c r="AW53" i="35"/>
  <c r="AW60" i="35" s="1"/>
  <c r="BP52" i="35"/>
  <c r="BP22" i="35"/>
  <c r="BR11" i="31"/>
  <c r="BB34" i="31"/>
  <c r="BD32" i="31"/>
  <c r="BF33" i="31"/>
  <c r="BK32" i="35"/>
  <c r="BI23" i="35"/>
  <c r="BI53" i="35"/>
  <c r="BI60" i="35" s="1"/>
  <c r="BI99" i="35" s="1"/>
  <c r="BS51" i="31"/>
  <c r="G103" i="31"/>
  <c r="BP28" i="35"/>
  <c r="AZ35" i="33"/>
  <c r="BC33" i="35"/>
  <c r="BJ29" i="35"/>
  <c r="BD35" i="19"/>
  <c r="BT27" i="31"/>
  <c r="BP47" i="35"/>
  <c r="BP26" i="35"/>
  <c r="AD103" i="31"/>
  <c r="BH23" i="35"/>
  <c r="BH35" i="35" s="1"/>
  <c r="BH53" i="35"/>
  <c r="BH60" i="35" s="1"/>
  <c r="BH99" i="35" s="1"/>
  <c r="T23" i="35"/>
  <c r="T35" i="35" s="1"/>
  <c r="T53" i="35"/>
  <c r="BP93" i="31"/>
  <c r="BC53" i="35"/>
  <c r="BC60" i="35" s="1"/>
  <c r="BC99" i="35" s="1"/>
  <c r="BC23" i="35"/>
  <c r="BC35" i="35" s="1"/>
  <c r="AN23" i="35"/>
  <c r="BP58" i="31"/>
  <c r="BD53" i="31"/>
  <c r="BD60" i="31" s="1"/>
  <c r="BD99" i="31" s="1"/>
  <c r="AZ33" i="35"/>
  <c r="AZ103" i="31"/>
  <c r="BA103" i="31"/>
  <c r="BP103" i="31"/>
  <c r="BQ22" i="35"/>
  <c r="BQ34" i="35" s="1"/>
  <c r="BQ52" i="35"/>
  <c r="BE32" i="31"/>
  <c r="S103" i="31"/>
  <c r="R103" i="31"/>
  <c r="BQ20" i="31"/>
  <c r="BY17" i="31"/>
  <c r="BO32" i="10"/>
  <c r="T32" i="35"/>
  <c r="AL32" i="31"/>
  <c r="BA103" i="35"/>
  <c r="BC35" i="23"/>
  <c r="CB17" i="31"/>
  <c r="AI29" i="31"/>
  <c r="AI53" i="31"/>
  <c r="AI60" i="31" s="1"/>
  <c r="AI99" i="31" s="1"/>
  <c r="BJ32" i="31"/>
  <c r="BG53" i="31"/>
  <c r="BG60" i="31" s="1"/>
  <c r="BG99" i="31" s="1"/>
  <c r="BG23" i="31"/>
  <c r="BG35" i="31" s="1"/>
  <c r="BR103" i="31"/>
  <c r="Q63" i="12"/>
  <c r="BC103" i="31"/>
  <c r="BB103" i="31"/>
  <c r="BR97" i="31"/>
  <c r="BT52" i="35"/>
  <c r="AO23" i="35"/>
  <c r="BE23" i="31"/>
  <c r="BE53" i="31"/>
  <c r="BE60" i="31" s="1"/>
  <c r="BE99" i="31" s="1"/>
  <c r="BB29" i="31"/>
  <c r="Q35" i="10"/>
  <c r="BA23" i="35"/>
  <c r="BA53" i="35"/>
  <c r="BA60" i="35" s="1"/>
  <c r="BA99" i="35" s="1"/>
  <c r="BF32" i="31"/>
  <c r="BS26" i="35"/>
  <c r="BQ93" i="31"/>
  <c r="BI29" i="31"/>
  <c r="BC35" i="10"/>
  <c r="Z53" i="31"/>
  <c r="Z60" i="31" s="1"/>
  <c r="Z99" i="31" s="1"/>
  <c r="U103" i="31"/>
  <c r="L39" i="12"/>
  <c r="R39" i="12"/>
  <c r="T39" i="12"/>
  <c r="O86" i="12"/>
  <c r="O96" i="12"/>
  <c r="U96" i="12"/>
  <c r="S96" i="12"/>
  <c r="BQ35" i="29"/>
  <c r="BR35" i="29"/>
  <c r="BS35" i="25"/>
  <c r="BT35" i="30"/>
  <c r="BQ35" i="24"/>
  <c r="BS35" i="26"/>
  <c r="BT35" i="28"/>
  <c r="BP35" i="30"/>
  <c r="BP35" i="21"/>
  <c r="BS35" i="30"/>
  <c r="BP35" i="24"/>
  <c r="BP35" i="25"/>
  <c r="BT35" i="24"/>
  <c r="BS35" i="24"/>
  <c r="BS35" i="20"/>
  <c r="BQ35" i="21"/>
  <c r="BT35" i="21"/>
  <c r="BQ35" i="28"/>
  <c r="BQ35" i="30"/>
  <c r="BR35" i="30"/>
  <c r="BT35" i="29"/>
  <c r="BP35" i="29"/>
  <c r="BP35" i="28"/>
  <c r="BR35" i="28"/>
  <c r="BR35" i="25"/>
  <c r="BQ35" i="26"/>
  <c r="BP35" i="26"/>
  <c r="BR35" i="26"/>
  <c r="BT35" i="25"/>
  <c r="BQ35" i="25"/>
  <c r="BT35" i="26"/>
  <c r="BR35" i="24"/>
  <c r="BR35" i="20"/>
  <c r="BT35" i="20"/>
  <c r="BR35" i="21"/>
  <c r="BQ35" i="22"/>
  <c r="BP35" i="20"/>
  <c r="BQ35" i="20"/>
  <c r="BR35" i="22"/>
  <c r="BT35" i="22"/>
  <c r="BS35" i="21"/>
  <c r="BQ35" i="8"/>
  <c r="BQ35" i="1"/>
  <c r="BR35" i="1"/>
  <c r="BP35" i="9"/>
  <c r="BT35" i="1"/>
  <c r="BS35" i="1"/>
  <c r="BP35" i="1"/>
  <c r="BS35" i="9"/>
  <c r="BQ35" i="9"/>
  <c r="BT35" i="9"/>
  <c r="BR35" i="9"/>
  <c r="BT35" i="8"/>
  <c r="BP35" i="8"/>
  <c r="BS35" i="8"/>
  <c r="BR35" i="8"/>
  <c r="Z91" i="12" a="1"/>
  <c r="Z64" i="12" a="1"/>
  <c r="AA75" i="12" a="1"/>
  <c r="X28" i="12" a="1"/>
  <c r="AA81" i="12" a="1"/>
  <c r="AA74" i="12" a="1"/>
  <c r="W64" i="12" a="1"/>
  <c r="W46" i="12" a="1"/>
  <c r="X26" i="12" a="1"/>
  <c r="Y66" i="12" a="1"/>
  <c r="Y73" i="12" a="1"/>
  <c r="Y64" i="12" a="1"/>
  <c r="AA16" i="12" a="1"/>
  <c r="Y67" i="12" a="1"/>
  <c r="AA88" i="12" a="1"/>
  <c r="X14" i="12" a="1"/>
  <c r="AB16" i="12" a="1"/>
  <c r="AB20" i="12" a="1"/>
  <c r="AB68" i="12" a="1"/>
  <c r="Z70" i="12" a="1"/>
  <c r="Y57" i="12" a="1"/>
  <c r="W82" i="12" a="1"/>
  <c r="Y20" i="12" a="1"/>
  <c r="AB82" i="12" a="1"/>
  <c r="AB78" i="12" a="1"/>
  <c r="W76" i="12" a="1"/>
  <c r="Z76" i="12" a="1"/>
  <c r="Y70" i="12" a="1"/>
  <c r="Z88" i="12" a="1"/>
  <c r="W40" i="12" a="1"/>
  <c r="Z77" i="12" a="1"/>
  <c r="AB28" i="12" a="1"/>
  <c r="Z16" i="12" a="1"/>
  <c r="W14" i="12" a="1"/>
  <c r="W72" i="12" a="1"/>
  <c r="Z67" i="12" a="1"/>
  <c r="Y88" i="12" a="1"/>
  <c r="Z28" i="12" a="1"/>
  <c r="Y77" i="12" a="1"/>
  <c r="AB92" i="12" a="1"/>
  <c r="Y40" i="12" a="1"/>
  <c r="AB22" i="12" a="1"/>
  <c r="Y16" i="12" a="1"/>
  <c r="W81" i="12" a="1"/>
  <c r="Z75" i="12" a="1"/>
  <c r="W63" i="12" a="1"/>
  <c r="X21" i="12" a="1"/>
  <c r="Z15" i="12" a="1"/>
  <c r="Y87" i="12" a="1"/>
  <c r="W87" i="12" a="1"/>
  <c r="AB67" i="12" a="1"/>
  <c r="W66" i="12" a="1"/>
  <c r="W68" i="12" a="1"/>
  <c r="Y82" i="12" a="1"/>
  <c r="W8" i="12" a="1"/>
  <c r="AB44" i="12" a="1"/>
  <c r="AB38" i="12" a="1"/>
  <c r="AA64" i="12" a="1"/>
  <c r="W78" i="12" a="1"/>
  <c r="Y44" i="12" a="1"/>
  <c r="Y72" i="12" a="1"/>
  <c r="W80" i="12" a="1"/>
  <c r="AB91" i="12" a="1"/>
  <c r="W39" i="12" a="1"/>
  <c r="W44" i="12" a="1"/>
  <c r="AB77" i="12" a="1"/>
  <c r="AA76" i="12" a="1"/>
  <c r="AB64" i="12" a="1"/>
  <c r="Z14" i="12" a="1"/>
  <c r="X22" i="12" a="1"/>
  <c r="Z82" i="12" a="1"/>
  <c r="AB39" i="12" a="1"/>
  <c r="Y39" i="12" a="1"/>
  <c r="Z20" i="12" a="1"/>
  <c r="AB27" i="12" a="1"/>
  <c r="AB73" i="12" a="1"/>
  <c r="AA26" i="12" a="1"/>
  <c r="Y28" i="12" a="1"/>
  <c r="AB75" i="12" a="1"/>
  <c r="AB57" i="12" a="1"/>
  <c r="AA15" i="12" a="1"/>
  <c r="W95" i="12" a="1"/>
  <c r="Y79" i="12" a="1"/>
  <c r="W70" i="12" a="1"/>
  <c r="W45" i="12" a="1"/>
  <c r="AA28" i="12" a="1"/>
  <c r="W38" i="12" a="1"/>
  <c r="W92" i="12" a="1"/>
  <c r="Z71" i="12" a="1"/>
  <c r="Y71" i="12" a="1"/>
  <c r="AA20" i="12" a="1"/>
  <c r="AB74" i="12" a="1"/>
  <c r="AB70" i="12" a="1"/>
  <c r="AB15" i="12" a="1"/>
  <c r="Z26" i="12" a="1"/>
  <c r="Z72" i="12" a="1"/>
  <c r="AA73" i="12" a="1"/>
  <c r="AA38" i="12" a="1"/>
  <c r="W65" i="12" a="1"/>
  <c r="Z39" i="12" a="1"/>
  <c r="Y63" i="12" a="1"/>
  <c r="Z65" i="12" a="1"/>
  <c r="AA63" i="12" a="1"/>
  <c r="W88" i="12" a="1"/>
  <c r="Z73" i="12" a="1"/>
  <c r="W16" i="12" a="1"/>
  <c r="AA44" i="12" a="1"/>
  <c r="W15" i="12" a="1"/>
  <c r="W73" i="12" a="1"/>
  <c r="AA10" i="12" a="1"/>
  <c r="Y27" i="12" a="1"/>
  <c r="W57" i="12" a="1"/>
  <c r="Z40" i="12" a="1"/>
  <c r="Z92" i="12" a="1"/>
  <c r="Y68" i="12" a="1"/>
  <c r="Y14" i="12" a="1"/>
  <c r="Y21" i="12" a="1"/>
  <c r="X46" i="12" a="1"/>
  <c r="AB26" i="12" a="1"/>
  <c r="Z86" i="12" a="1"/>
  <c r="X27" i="12" a="1"/>
  <c r="W67" i="12" a="1"/>
  <c r="AB88" i="12" a="1"/>
  <c r="Y95" i="12" a="1"/>
  <c r="AA27" i="12" a="1"/>
  <c r="AA39" i="12" a="1"/>
  <c r="W9" i="12" a="1"/>
  <c r="Y10" i="12" a="1"/>
  <c r="W71" i="12" a="1"/>
  <c r="AA92" i="12" a="1"/>
  <c r="Y9" i="12" a="1"/>
  <c r="AA40" i="12" a="1"/>
  <c r="AA75" i="12" l="1"/>
  <c r="Z64" i="12"/>
  <c r="Z91" i="12"/>
  <c r="F103" i="31"/>
  <c r="BQ34" i="23"/>
  <c r="BS29" i="33"/>
  <c r="Q23" i="35"/>
  <c r="BT103" i="31"/>
  <c r="BT53" i="19"/>
  <c r="BT60" i="19" s="1"/>
  <c r="J53" i="31"/>
  <c r="J60" i="31" s="1"/>
  <c r="J99" i="31" s="1"/>
  <c r="AX35" i="31"/>
  <c r="AE99" i="31"/>
  <c r="M32" i="35"/>
  <c r="CA17" i="31"/>
  <c r="Z35" i="35"/>
  <c r="BS103" i="31"/>
  <c r="AU99" i="35"/>
  <c r="AM99" i="35"/>
  <c r="BP35" i="23"/>
  <c r="AG99" i="35"/>
  <c r="P103" i="31"/>
  <c r="J29" i="31"/>
  <c r="BS23" i="33"/>
  <c r="AA33" i="35"/>
  <c r="AW99" i="35"/>
  <c r="BO99" i="23"/>
  <c r="BR29" i="19"/>
  <c r="N99" i="35"/>
  <c r="BO11" i="31"/>
  <c r="AU34" i="35"/>
  <c r="BS83" i="31"/>
  <c r="AR35" i="34"/>
  <c r="O66" i="12"/>
  <c r="S86" i="12"/>
  <c r="Q69" i="12"/>
  <c r="K86" i="12"/>
  <c r="Q86" i="12"/>
  <c r="U86" i="12"/>
  <c r="K9" i="12"/>
  <c r="N86" i="12"/>
  <c r="BO23" i="19"/>
  <c r="BO35" i="19" s="1"/>
  <c r="BP34" i="19"/>
  <c r="W65" i="12"/>
  <c r="AA73" i="12"/>
  <c r="Z26" i="12"/>
  <c r="W73" i="12"/>
  <c r="AJ73" i="12" s="1"/>
  <c r="AM99" i="31"/>
  <c r="G47" i="12"/>
  <c r="AH53" i="31"/>
  <c r="AH60" i="31" s="1"/>
  <c r="AH99" i="31" s="1"/>
  <c r="AG99" i="31"/>
  <c r="BR53" i="10"/>
  <c r="BQ41" i="35"/>
  <c r="BT47" i="31"/>
  <c r="I23" i="35"/>
  <c r="N99" i="31"/>
  <c r="AM33" i="31"/>
  <c r="L53" i="35"/>
  <c r="L60" i="35" s="1"/>
  <c r="L99" i="35" s="1"/>
  <c r="H23" i="35"/>
  <c r="T60" i="35"/>
  <c r="T99" i="35" s="1"/>
  <c r="AE53" i="35"/>
  <c r="AE60" i="35" s="1"/>
  <c r="AE99" i="35" s="1"/>
  <c r="BR34" i="34"/>
  <c r="M32" i="31"/>
  <c r="BS21" i="35"/>
  <c r="N35" i="27"/>
  <c r="Q71" i="12"/>
  <c r="AS32" i="31"/>
  <c r="F103" i="35"/>
  <c r="U53" i="35"/>
  <c r="U60" i="35" s="1"/>
  <c r="U99" i="35" s="1"/>
  <c r="AC53" i="35"/>
  <c r="AC60" i="35" s="1"/>
  <c r="AC99" i="35" s="1"/>
  <c r="AR23" i="31"/>
  <c r="AR35" i="31" s="1"/>
  <c r="BS33" i="35"/>
  <c r="L53" i="31"/>
  <c r="L60" i="31" s="1"/>
  <c r="L99" i="31" s="1"/>
  <c r="BS32" i="33"/>
  <c r="BT33" i="33"/>
  <c r="I99" i="31"/>
  <c r="G35" i="31"/>
  <c r="O92" i="12"/>
  <c r="L92" i="12"/>
  <c r="L44" i="12"/>
  <c r="T69" i="12"/>
  <c r="N69" i="12"/>
  <c r="K69" i="12"/>
  <c r="BY17" i="35"/>
  <c r="AJ34" i="31"/>
  <c r="BQ35" i="33"/>
  <c r="O103" i="35"/>
  <c r="AG103" i="35"/>
  <c r="BD23" i="31"/>
  <c r="F33" i="31"/>
  <c r="AU103" i="31"/>
  <c r="Q96" i="12"/>
  <c r="R63" i="12"/>
  <c r="R65" i="12"/>
  <c r="Y63" i="12"/>
  <c r="AB91" i="12"/>
  <c r="AH91" i="12" s="1"/>
  <c r="W63" i="12"/>
  <c r="AL63" i="12" s="1"/>
  <c r="AB73" i="12"/>
  <c r="AA38" i="12"/>
  <c r="W80" i="12"/>
  <c r="AM80" i="12" s="1"/>
  <c r="AJ35" i="31"/>
  <c r="BP34" i="32"/>
  <c r="BQ33" i="27"/>
  <c r="R33" i="31"/>
  <c r="P32" i="31"/>
  <c r="AC32" i="35"/>
  <c r="BS29" i="27"/>
  <c r="BQ41" i="31"/>
  <c r="AF103" i="35"/>
  <c r="M99" i="31"/>
  <c r="BP29" i="33"/>
  <c r="BT35" i="32"/>
  <c r="K29" i="35"/>
  <c r="I32" i="31"/>
  <c r="AQ53" i="35"/>
  <c r="AQ60" i="35" s="1"/>
  <c r="AQ99" i="35" s="1"/>
  <c r="AR99" i="31"/>
  <c r="AQ35" i="35"/>
  <c r="BP23" i="33"/>
  <c r="BP35" i="33" s="1"/>
  <c r="AX35" i="32"/>
  <c r="BS33" i="32"/>
  <c r="BS29" i="19"/>
  <c r="BS35" i="19" s="1"/>
  <c r="AO60" i="31"/>
  <c r="AO99" i="31" s="1"/>
  <c r="D33" i="35"/>
  <c r="F34" i="31"/>
  <c r="Q35" i="19"/>
  <c r="AP35" i="35"/>
  <c r="J34" i="31"/>
  <c r="BS23" i="23"/>
  <c r="AB53" i="35"/>
  <c r="AB60" i="35" s="1"/>
  <c r="AB99" i="35" s="1"/>
  <c r="R34" i="35"/>
  <c r="D26" i="12"/>
  <c r="R26" i="12" s="1"/>
  <c r="P35" i="33"/>
  <c r="BR23" i="34"/>
  <c r="BQ32" i="33"/>
  <c r="AK32" i="35"/>
  <c r="Q60" i="35"/>
  <c r="Q34" i="35"/>
  <c r="AV33" i="31"/>
  <c r="BP35" i="19"/>
  <c r="AO32" i="31"/>
  <c r="AB32" i="35"/>
  <c r="K80" i="12"/>
  <c r="L80" i="12"/>
  <c r="M65" i="12"/>
  <c r="N9" i="12"/>
  <c r="N67" i="12"/>
  <c r="AG79" i="12"/>
  <c r="O65" i="12"/>
  <c r="O73" i="12"/>
  <c r="R82" i="12"/>
  <c r="L65" i="12"/>
  <c r="T65" i="12"/>
  <c r="K67" i="12"/>
  <c r="Q16" i="12"/>
  <c r="AM79" i="12"/>
  <c r="S65" i="12"/>
  <c r="Q65" i="12"/>
  <c r="K64" i="12"/>
  <c r="N46" i="12"/>
  <c r="U65" i="12"/>
  <c r="AN79" i="12"/>
  <c r="AD79" i="12"/>
  <c r="AJ77" i="12"/>
  <c r="Z50" i="12"/>
  <c r="T79" i="12"/>
  <c r="K40" i="12"/>
  <c r="M69" i="12"/>
  <c r="E27" i="12"/>
  <c r="E33" i="12" s="1"/>
  <c r="AB70" i="12"/>
  <c r="K65" i="12"/>
  <c r="BR83" i="35"/>
  <c r="BS35" i="10"/>
  <c r="BO29" i="27"/>
  <c r="BO35" i="27" s="1"/>
  <c r="BQ33" i="35"/>
  <c r="V32" i="31"/>
  <c r="BS35" i="33"/>
  <c r="AB33" i="31"/>
  <c r="R35" i="27"/>
  <c r="BQ34" i="32"/>
  <c r="BO83" i="35"/>
  <c r="BR83" i="31"/>
  <c r="BT103" i="35"/>
  <c r="BR53" i="32"/>
  <c r="BR60" i="32" s="1"/>
  <c r="BR99" i="32" s="1"/>
  <c r="BQ35" i="32"/>
  <c r="BQ83" i="35"/>
  <c r="BS47" i="35"/>
  <c r="BQ83" i="31"/>
  <c r="AY35" i="32"/>
  <c r="AH99" i="35"/>
  <c r="T86" i="12"/>
  <c r="H47" i="12"/>
  <c r="AL79" i="12"/>
  <c r="AB68" i="12"/>
  <c r="Z82" i="12"/>
  <c r="Z73" i="12"/>
  <c r="Z67" i="12"/>
  <c r="AA81" i="12"/>
  <c r="Z75" i="12"/>
  <c r="AF75" i="12" s="1"/>
  <c r="AA76" i="12"/>
  <c r="BS60" i="34"/>
  <c r="BS99" i="34" s="1"/>
  <c r="BS32" i="32"/>
  <c r="Y23" i="31"/>
  <c r="Y35" i="31" s="1"/>
  <c r="BS29" i="32"/>
  <c r="BR32" i="23"/>
  <c r="BQ33" i="32"/>
  <c r="L73" i="12"/>
  <c r="AM23" i="31"/>
  <c r="AM35" i="31" s="1"/>
  <c r="BR27" i="31"/>
  <c r="T8" i="12"/>
  <c r="N63" i="12"/>
  <c r="BR29" i="23"/>
  <c r="BS28" i="35"/>
  <c r="AU53" i="31"/>
  <c r="AU60" i="31" s="1"/>
  <c r="AU99" i="31" s="1"/>
  <c r="L79" i="12"/>
  <c r="U76" i="12"/>
  <c r="Q8" i="12"/>
  <c r="P35" i="34"/>
  <c r="Q99" i="31"/>
  <c r="AW23" i="35"/>
  <c r="AW35" i="35" s="1"/>
  <c r="BO83" i="31"/>
  <c r="BR23" i="23"/>
  <c r="AF79" i="12"/>
  <c r="BS47" i="31"/>
  <c r="BS29" i="31" s="1"/>
  <c r="BO33" i="35"/>
  <c r="Q35" i="35"/>
  <c r="AC35" i="31"/>
  <c r="X53" i="35"/>
  <c r="X60" i="35" s="1"/>
  <c r="X99" i="35" s="1"/>
  <c r="S8" i="12"/>
  <c r="AY23" i="31"/>
  <c r="AY35" i="31" s="1"/>
  <c r="AK60" i="31"/>
  <c r="AK99" i="31" s="1"/>
  <c r="U23" i="35"/>
  <c r="M8" i="12"/>
  <c r="H11" i="12"/>
  <c r="BQ29" i="34"/>
  <c r="Q23" i="31"/>
  <c r="Q35" i="31" s="1"/>
  <c r="BQ32" i="23"/>
  <c r="K76" i="12"/>
  <c r="BT23" i="34"/>
  <c r="BT35" i="34" s="1"/>
  <c r="BR33" i="23"/>
  <c r="AR32" i="35"/>
  <c r="N8" i="12"/>
  <c r="AW99" i="31"/>
  <c r="D99" i="31"/>
  <c r="BP35" i="32"/>
  <c r="BS32" i="19"/>
  <c r="R103" i="35"/>
  <c r="AP34" i="31"/>
  <c r="BR29" i="32"/>
  <c r="BQ32" i="19"/>
  <c r="AH35" i="31"/>
  <c r="BT32" i="27"/>
  <c r="BR47" i="35"/>
  <c r="K8" i="12"/>
  <c r="AJ35" i="32"/>
  <c r="R76" i="12"/>
  <c r="U8" i="12"/>
  <c r="L76" i="12"/>
  <c r="BS23" i="32"/>
  <c r="AX53" i="35"/>
  <c r="AX60" i="35" s="1"/>
  <c r="AX99" i="35" s="1"/>
  <c r="AW23" i="31"/>
  <c r="AW35" i="31" s="1"/>
  <c r="AQ99" i="31"/>
  <c r="H103" i="35"/>
  <c r="BP20" i="31"/>
  <c r="Y93" i="12"/>
  <c r="T10" i="12"/>
  <c r="M45" i="12"/>
  <c r="M35" i="34"/>
  <c r="BR29" i="34"/>
  <c r="BO99" i="33"/>
  <c r="T60" i="31"/>
  <c r="T99" i="31" s="1"/>
  <c r="F29" i="35"/>
  <c r="F35" i="35" s="1"/>
  <c r="BQ60" i="19"/>
  <c r="BQ99" i="19" s="1"/>
  <c r="BO28" i="31"/>
  <c r="M70" i="12"/>
  <c r="BQ33" i="33"/>
  <c r="AV33" i="35"/>
  <c r="BT17" i="31"/>
  <c r="AB32" i="31"/>
  <c r="P33" i="35"/>
  <c r="BQ23" i="23"/>
  <c r="AG77" i="12"/>
  <c r="J23" i="31"/>
  <c r="J35" i="31" s="1"/>
  <c r="Y53" i="35"/>
  <c r="Y60" i="35" s="1"/>
  <c r="Y99" i="35" s="1"/>
  <c r="BO89" i="35"/>
  <c r="O76" i="12"/>
  <c r="Z53" i="35"/>
  <c r="Z60" i="35" s="1"/>
  <c r="Z99" i="35" s="1"/>
  <c r="AU35" i="31"/>
  <c r="AD99" i="31"/>
  <c r="S32" i="31"/>
  <c r="BT53" i="32"/>
  <c r="BT60" i="32" s="1"/>
  <c r="BQ29" i="23"/>
  <c r="U23" i="31"/>
  <c r="U35" i="31" s="1"/>
  <c r="K77" i="12"/>
  <c r="AO60" i="35"/>
  <c r="AO99" i="35" s="1"/>
  <c r="K23" i="35"/>
  <c r="T73" i="12"/>
  <c r="BS53" i="19"/>
  <c r="BS60" i="19" s="1"/>
  <c r="BS99" i="19" s="1"/>
  <c r="BW17" i="35"/>
  <c r="H53" i="35"/>
  <c r="H60" i="35" s="1"/>
  <c r="H99" i="35" s="1"/>
  <c r="K99" i="35"/>
  <c r="AH23" i="35"/>
  <c r="AH35" i="35" s="1"/>
  <c r="AJ99" i="35"/>
  <c r="W35" i="35"/>
  <c r="X53" i="31"/>
  <c r="X60" i="31" s="1"/>
  <c r="X99" i="31" s="1"/>
  <c r="BP32" i="32"/>
  <c r="AT29" i="31"/>
  <c r="H35" i="32"/>
  <c r="BS53" i="23"/>
  <c r="BS60" i="23" s="1"/>
  <c r="BS99" i="23" s="1"/>
  <c r="AI33" i="35"/>
  <c r="V35" i="32"/>
  <c r="AG23" i="31"/>
  <c r="AG35" i="31" s="1"/>
  <c r="P29" i="35"/>
  <c r="BR60" i="10"/>
  <c r="BR99" i="10" s="1"/>
  <c r="AD29" i="35"/>
  <c r="AA35" i="35"/>
  <c r="BQ33" i="19"/>
  <c r="AW103" i="35"/>
  <c r="J15" i="13"/>
  <c r="BE35" i="31"/>
  <c r="BH23" i="31"/>
  <c r="BH35" i="31" s="1"/>
  <c r="BP32" i="27"/>
  <c r="BP32" i="10"/>
  <c r="E83" i="12"/>
  <c r="BQ11" i="31"/>
  <c r="BQ23" i="27"/>
  <c r="BW17" i="31"/>
  <c r="BS22" i="31"/>
  <c r="BS34" i="31" s="1"/>
  <c r="BT29" i="27"/>
  <c r="BA23" i="31"/>
  <c r="BA35" i="31" s="1"/>
  <c r="BR32" i="19"/>
  <c r="BS32" i="23"/>
  <c r="BS52" i="35"/>
  <c r="BT23" i="27"/>
  <c r="BO34" i="32"/>
  <c r="BP33" i="27"/>
  <c r="BS99" i="33"/>
  <c r="BO34" i="34"/>
  <c r="U81" i="12"/>
  <c r="BX17" i="31"/>
  <c r="BT53" i="34"/>
  <c r="BT60" i="34" s="1"/>
  <c r="BT99" i="34" s="1"/>
  <c r="BT33" i="23"/>
  <c r="BS83" i="35"/>
  <c r="F83" i="12"/>
  <c r="N15" i="13"/>
  <c r="K16" i="12"/>
  <c r="BP32" i="19"/>
  <c r="E17" i="12"/>
  <c r="E23" i="12" s="1"/>
  <c r="D7" i="13" s="1"/>
  <c r="BQ23" i="34"/>
  <c r="T9" i="12"/>
  <c r="H89" i="12"/>
  <c r="U9" i="12"/>
  <c r="Q9" i="12"/>
  <c r="G83" i="12"/>
  <c r="F11" i="13" s="1"/>
  <c r="D20" i="12"/>
  <c r="S20" i="12" s="1"/>
  <c r="S38" i="12"/>
  <c r="H83" i="12"/>
  <c r="I83" i="12"/>
  <c r="M38" i="12"/>
  <c r="D11" i="12"/>
  <c r="Q38" i="12"/>
  <c r="M78" i="12"/>
  <c r="E47" i="12"/>
  <c r="Q78" i="12"/>
  <c r="E28" i="12"/>
  <c r="E20" i="12"/>
  <c r="K81" i="12"/>
  <c r="D58" i="12"/>
  <c r="K58" i="12" s="1"/>
  <c r="S80" i="12"/>
  <c r="M82" i="12"/>
  <c r="F11" i="12"/>
  <c r="K78" i="12"/>
  <c r="N64" i="12"/>
  <c r="Q45" i="12"/>
  <c r="T80" i="12"/>
  <c r="R78" i="12"/>
  <c r="N87" i="12"/>
  <c r="R10" i="12"/>
  <c r="N80" i="12"/>
  <c r="T64" i="12"/>
  <c r="R80" i="12"/>
  <c r="L15" i="13"/>
  <c r="O82" i="12"/>
  <c r="Q80" i="12"/>
  <c r="D83" i="12"/>
  <c r="S45" i="12"/>
  <c r="U74" i="12"/>
  <c r="I28" i="12"/>
  <c r="K45" i="12"/>
  <c r="Y28" i="12"/>
  <c r="W38" i="12"/>
  <c r="AD38" i="12" s="1"/>
  <c r="AB67" i="12"/>
  <c r="Y10" i="12"/>
  <c r="AE10" i="12" s="1"/>
  <c r="W68" i="12"/>
  <c r="AM68" i="12" s="1"/>
  <c r="W87" i="12"/>
  <c r="AD87" i="12" s="1"/>
  <c r="Y16" i="12"/>
  <c r="W95" i="12"/>
  <c r="AD95" i="12" s="1"/>
  <c r="AA92" i="12"/>
  <c r="AA93" i="12" s="1"/>
  <c r="W67" i="12"/>
  <c r="AM67" i="12" s="1"/>
  <c r="Y79" i="12"/>
  <c r="Y44" i="12"/>
  <c r="Y47" i="12" s="1"/>
  <c r="AA63" i="12"/>
  <c r="Z88" i="12"/>
  <c r="Z72" i="12"/>
  <c r="Y57" i="12"/>
  <c r="Y58" i="12" s="1"/>
  <c r="Z39" i="12"/>
  <c r="W82" i="12"/>
  <c r="AD82" i="12" s="1"/>
  <c r="W81" i="12"/>
  <c r="AJ81" i="12" s="1"/>
  <c r="Y68" i="12"/>
  <c r="AB64" i="12"/>
  <c r="Y67" i="12"/>
  <c r="AB44" i="12"/>
  <c r="AB47" i="12" s="1"/>
  <c r="W44" i="12"/>
  <c r="AD44" i="12" s="1"/>
  <c r="W64" i="12"/>
  <c r="AJ64" i="12" s="1"/>
  <c r="W88" i="12"/>
  <c r="AJ88" i="12" s="1"/>
  <c r="AB77" i="12"/>
  <c r="AA16" i="12"/>
  <c r="AA40" i="12"/>
  <c r="AA52" i="12" s="1"/>
  <c r="AB57" i="12"/>
  <c r="AB58" i="12" s="1"/>
  <c r="Y82" i="12"/>
  <c r="AB38" i="12"/>
  <c r="AA15" i="12"/>
  <c r="AB92" i="12"/>
  <c r="W9" i="12"/>
  <c r="AL9" i="12" s="1"/>
  <c r="Z16" i="12"/>
  <c r="Y88" i="12"/>
  <c r="Z92" i="12"/>
  <c r="Z93" i="12" s="1"/>
  <c r="Y64" i="12"/>
  <c r="W78" i="12"/>
  <c r="AD78" i="12" s="1"/>
  <c r="W66" i="12"/>
  <c r="AL66" i="12" s="1"/>
  <c r="W16" i="12"/>
  <c r="AD16" i="12" s="1"/>
  <c r="Z40" i="12"/>
  <c r="Z52" i="12" s="1"/>
  <c r="Y14" i="12"/>
  <c r="Z76" i="12"/>
  <c r="Z28" i="12"/>
  <c r="Z14" i="12"/>
  <c r="Y40" i="12"/>
  <c r="Y52" i="12" s="1"/>
  <c r="W71" i="12"/>
  <c r="AD71" i="12" s="1"/>
  <c r="AB75" i="12"/>
  <c r="AN75" i="12" s="1"/>
  <c r="AA88" i="12"/>
  <c r="AA89" i="12" s="1"/>
  <c r="Y9" i="12"/>
  <c r="Z15" i="12"/>
  <c r="Y66" i="12"/>
  <c r="AA10" i="12"/>
  <c r="AM10" i="12" s="1"/>
  <c r="AA74" i="12"/>
  <c r="AM74" i="12" s="1"/>
  <c r="Z65" i="12"/>
  <c r="W40" i="12"/>
  <c r="AD40" i="12" s="1"/>
  <c r="W39" i="12"/>
  <c r="AD39" i="12" s="1"/>
  <c r="AB82" i="12"/>
  <c r="W72" i="12"/>
  <c r="AJ72" i="12" s="1"/>
  <c r="Y71" i="12"/>
  <c r="Z86" i="12"/>
  <c r="AF86" i="12" s="1"/>
  <c r="AA64" i="12"/>
  <c r="AA39" i="12"/>
  <c r="AA51" i="12" s="1"/>
  <c r="Y73" i="12"/>
  <c r="AE73" i="12" s="1"/>
  <c r="W45" i="12"/>
  <c r="AJ45" i="12" s="1"/>
  <c r="AB28" i="12"/>
  <c r="Y39" i="12"/>
  <c r="Y51" i="12" s="1"/>
  <c r="Y72" i="12"/>
  <c r="Y77" i="12"/>
  <c r="AE77" i="12" s="1"/>
  <c r="AB15" i="12"/>
  <c r="AB88" i="12"/>
  <c r="AB89" i="12" s="1"/>
  <c r="Z71" i="12"/>
  <c r="W15" i="12"/>
  <c r="AE15" i="12" s="1"/>
  <c r="AB74" i="12"/>
  <c r="AH74" i="12" s="1"/>
  <c r="Z70" i="12"/>
  <c r="Y95" i="12"/>
  <c r="Y96" i="12" s="1"/>
  <c r="W14" i="12"/>
  <c r="AM14" i="12" s="1"/>
  <c r="W70" i="12"/>
  <c r="AJ70" i="12" s="1"/>
  <c r="AB16" i="12"/>
  <c r="W46" i="12"/>
  <c r="AN46" i="12" s="1"/>
  <c r="W57" i="12"/>
  <c r="AM57" i="12" s="1"/>
  <c r="Z77" i="12"/>
  <c r="W76" i="12"/>
  <c r="AJ76" i="12" s="1"/>
  <c r="Y87" i="12"/>
  <c r="W92" i="12"/>
  <c r="AJ92" i="12" s="1"/>
  <c r="W8" i="12"/>
  <c r="AD8" i="12" s="1"/>
  <c r="AA44" i="12"/>
  <c r="AA47" i="12" s="1"/>
  <c r="AB39" i="12"/>
  <c r="AB51" i="12" s="1"/>
  <c r="Y70" i="12"/>
  <c r="AB78" i="12"/>
  <c r="BP53" i="19"/>
  <c r="BP60" i="19" s="1"/>
  <c r="BO41" i="31"/>
  <c r="BO50" i="31"/>
  <c r="BO20" i="31"/>
  <c r="AL23" i="35"/>
  <c r="AL35" i="35" s="1"/>
  <c r="AL53" i="35"/>
  <c r="AL60" i="35" s="1"/>
  <c r="AL99" i="35" s="1"/>
  <c r="BR29" i="27"/>
  <c r="P32" i="35"/>
  <c r="BT33" i="10"/>
  <c r="BR29" i="10"/>
  <c r="BO17" i="35"/>
  <c r="BT22" i="35"/>
  <c r="BO97" i="31"/>
  <c r="BT32" i="32"/>
  <c r="N29" i="35"/>
  <c r="N35" i="35" s="1"/>
  <c r="BR29" i="33"/>
  <c r="BQ53" i="34"/>
  <c r="BQ60" i="34" s="1"/>
  <c r="BQ99" i="34" s="1"/>
  <c r="AR32" i="31"/>
  <c r="BQ50" i="31"/>
  <c r="BQ26" i="31"/>
  <c r="BQ32" i="31" s="1"/>
  <c r="BS22" i="35"/>
  <c r="AP53" i="31"/>
  <c r="AP60" i="31" s="1"/>
  <c r="AP99" i="31" s="1"/>
  <c r="AP23" i="31"/>
  <c r="AP35" i="31" s="1"/>
  <c r="BR32" i="34"/>
  <c r="BS53" i="10"/>
  <c r="BS60" i="10" s="1"/>
  <c r="BS99" i="10" s="1"/>
  <c r="E53" i="35"/>
  <c r="E60" i="35" s="1"/>
  <c r="E99" i="35" s="1"/>
  <c r="E23" i="35"/>
  <c r="E35" i="35" s="1"/>
  <c r="Q34" i="31"/>
  <c r="G34" i="35"/>
  <c r="AD34" i="35"/>
  <c r="BT53" i="23"/>
  <c r="BT60" i="23" s="1"/>
  <c r="BT99" i="23" s="1"/>
  <c r="BO32" i="19"/>
  <c r="BR53" i="19"/>
  <c r="BR60" i="19" s="1"/>
  <c r="BR99" i="19" s="1"/>
  <c r="H32" i="35"/>
  <c r="BQ58" i="31"/>
  <c r="O32" i="35"/>
  <c r="BS53" i="27"/>
  <c r="BS60" i="27" s="1"/>
  <c r="BS99" i="27" s="1"/>
  <c r="AG29" i="35"/>
  <c r="AG35" i="35" s="1"/>
  <c r="BR32" i="33"/>
  <c r="T23" i="31"/>
  <c r="T29" i="31"/>
  <c r="D53" i="35"/>
  <c r="D60" i="35" s="1"/>
  <c r="D99" i="35" s="1"/>
  <c r="D23" i="35"/>
  <c r="D35" i="35" s="1"/>
  <c r="V53" i="31"/>
  <c r="V60" i="31" s="1"/>
  <c r="V99" i="31" s="1"/>
  <c r="BR41" i="31"/>
  <c r="BR23" i="31" s="1"/>
  <c r="BR51" i="31"/>
  <c r="BR21" i="31"/>
  <c r="R66" i="12"/>
  <c r="L66" i="12"/>
  <c r="I47" i="12"/>
  <c r="I50" i="12"/>
  <c r="I26" i="12"/>
  <c r="O87" i="12"/>
  <c r="R87" i="12"/>
  <c r="S87" i="12"/>
  <c r="L87" i="12"/>
  <c r="M87" i="12"/>
  <c r="U87" i="12"/>
  <c r="D89" i="12"/>
  <c r="O89" i="12" s="1"/>
  <c r="I41" i="12"/>
  <c r="I21" i="12"/>
  <c r="I33" i="12" s="1"/>
  <c r="I51" i="12"/>
  <c r="O39" i="12"/>
  <c r="U80" i="12"/>
  <c r="O80" i="12"/>
  <c r="L72" i="12"/>
  <c r="S72" i="12"/>
  <c r="M72" i="12"/>
  <c r="N72" i="12"/>
  <c r="T72" i="12"/>
  <c r="U72" i="12"/>
  <c r="O72" i="12"/>
  <c r="R72" i="12"/>
  <c r="N78" i="12"/>
  <c r="O78" i="12"/>
  <c r="T78" i="12"/>
  <c r="S78" i="12"/>
  <c r="U78" i="12"/>
  <c r="BP47" i="31"/>
  <c r="K35" i="35"/>
  <c r="W35" i="31"/>
  <c r="BP32" i="33"/>
  <c r="AN53" i="31"/>
  <c r="AN60" i="31" s="1"/>
  <c r="AN99" i="31" s="1"/>
  <c r="AN23" i="31"/>
  <c r="BT32" i="19"/>
  <c r="S53" i="31"/>
  <c r="S60" i="31" s="1"/>
  <c r="S99" i="31" s="1"/>
  <c r="S23" i="31"/>
  <c r="S35" i="31" s="1"/>
  <c r="L35" i="32"/>
  <c r="BT83" i="35"/>
  <c r="BT99" i="32"/>
  <c r="I35" i="32"/>
  <c r="AT23" i="31"/>
  <c r="AT53" i="31"/>
  <c r="AT60" i="31" s="1"/>
  <c r="AT99" i="31" s="1"/>
  <c r="BO47" i="31"/>
  <c r="BT53" i="27"/>
  <c r="BT60" i="27" s="1"/>
  <c r="BT99" i="27" s="1"/>
  <c r="AJ29" i="35"/>
  <c r="AJ35" i="35" s="1"/>
  <c r="BO28" i="35"/>
  <c r="BO34" i="35" s="1"/>
  <c r="BO52" i="35"/>
  <c r="W53" i="31"/>
  <c r="W60" i="31" s="1"/>
  <c r="W99" i="31" s="1"/>
  <c r="I23" i="31"/>
  <c r="I35" i="31" s="1"/>
  <c r="AF53" i="31"/>
  <c r="AF60" i="31" s="1"/>
  <c r="AF99" i="31" s="1"/>
  <c r="AF23" i="31"/>
  <c r="AF35" i="31" s="1"/>
  <c r="BR53" i="34"/>
  <c r="BR60" i="34" s="1"/>
  <c r="BR99" i="34" s="1"/>
  <c r="BQ53" i="27"/>
  <c r="BQ60" i="27" s="1"/>
  <c r="BQ99" i="27" s="1"/>
  <c r="M23" i="31"/>
  <c r="M35" i="31" s="1"/>
  <c r="BR23" i="32"/>
  <c r="AB34" i="31"/>
  <c r="BT58" i="31"/>
  <c r="BT23" i="23"/>
  <c r="BR23" i="19"/>
  <c r="BR35" i="19" s="1"/>
  <c r="BR34" i="32"/>
  <c r="BS23" i="27"/>
  <c r="BS35" i="27" s="1"/>
  <c r="H35" i="35"/>
  <c r="BR23" i="33"/>
  <c r="K103" i="35"/>
  <c r="AP33" i="31"/>
  <c r="BT41" i="35"/>
  <c r="BT50" i="35"/>
  <c r="AU23" i="35"/>
  <c r="AU35" i="35" s="1"/>
  <c r="AL33" i="35"/>
  <c r="BO23" i="34"/>
  <c r="BO35" i="34" s="1"/>
  <c r="R29" i="35"/>
  <c r="BS93" i="31"/>
  <c r="AP53" i="35"/>
  <c r="AP60" i="35" s="1"/>
  <c r="AP99" i="35" s="1"/>
  <c r="R68" i="12"/>
  <c r="L68" i="12"/>
  <c r="U64" i="12"/>
  <c r="O64" i="12"/>
  <c r="L64" i="12"/>
  <c r="R64" i="12"/>
  <c r="S64" i="12"/>
  <c r="M64" i="12"/>
  <c r="S68" i="12"/>
  <c r="M68" i="12"/>
  <c r="S46" i="12"/>
  <c r="R46" i="12"/>
  <c r="U46" i="12"/>
  <c r="L46" i="12"/>
  <c r="O46" i="12"/>
  <c r="M46" i="12"/>
  <c r="D28" i="12"/>
  <c r="G21" i="12"/>
  <c r="G33" i="12" s="1"/>
  <c r="S39" i="12"/>
  <c r="M39" i="12"/>
  <c r="G41" i="12"/>
  <c r="G22" i="12"/>
  <c r="G52" i="12"/>
  <c r="K57" i="12"/>
  <c r="O57" i="12"/>
  <c r="S57" i="12"/>
  <c r="T57" i="12"/>
  <c r="N57" i="12"/>
  <c r="R57" i="12"/>
  <c r="Q57" i="12"/>
  <c r="L57" i="12"/>
  <c r="U57" i="12"/>
  <c r="AS23" i="31"/>
  <c r="AS35" i="31" s="1"/>
  <c r="AS53" i="31"/>
  <c r="AS60" i="31" s="1"/>
  <c r="AS99" i="31" s="1"/>
  <c r="BT99" i="19"/>
  <c r="BT50" i="31"/>
  <c r="BT53" i="31" s="1"/>
  <c r="AK23" i="31"/>
  <c r="AK23" i="35"/>
  <c r="AK53" i="35"/>
  <c r="AK60" i="35" s="1"/>
  <c r="AK99" i="35" s="1"/>
  <c r="AN29" i="31"/>
  <c r="AP34" i="35"/>
  <c r="G35" i="19"/>
  <c r="AS53" i="35"/>
  <c r="AS60" i="35" s="1"/>
  <c r="AS99" i="35" s="1"/>
  <c r="AS23" i="35"/>
  <c r="AS35" i="35" s="1"/>
  <c r="AD23" i="35"/>
  <c r="AD53" i="35"/>
  <c r="AD60" i="35" s="1"/>
  <c r="AD99" i="35" s="1"/>
  <c r="BR32" i="32"/>
  <c r="AK29" i="35"/>
  <c r="Z32" i="31"/>
  <c r="BT33" i="19"/>
  <c r="BR93" i="31"/>
  <c r="AB29" i="31"/>
  <c r="AB53" i="31"/>
  <c r="AB60" i="31" s="1"/>
  <c r="AB99" i="31" s="1"/>
  <c r="AB23" i="31"/>
  <c r="AO29" i="35"/>
  <c r="AO35" i="35" s="1"/>
  <c r="BR51" i="35"/>
  <c r="BR21" i="35"/>
  <c r="BR33" i="35" s="1"/>
  <c r="BS32" i="27"/>
  <c r="AD34" i="31"/>
  <c r="W53" i="35"/>
  <c r="W60" i="35" s="1"/>
  <c r="W99" i="35" s="1"/>
  <c r="CB17" i="35"/>
  <c r="BT29" i="35" s="1"/>
  <c r="BR53" i="33"/>
  <c r="BR60" i="33" s="1"/>
  <c r="BR99" i="33" s="1"/>
  <c r="BQ53" i="23"/>
  <c r="BQ60" i="23" s="1"/>
  <c r="BQ99" i="23" s="1"/>
  <c r="J32" i="35"/>
  <c r="Z33" i="31"/>
  <c r="G99" i="31"/>
  <c r="M81" i="12"/>
  <c r="L81" i="12"/>
  <c r="O81" i="12"/>
  <c r="N81" i="12"/>
  <c r="T81" i="12"/>
  <c r="S81" i="12"/>
  <c r="R81" i="12"/>
  <c r="L67" i="12"/>
  <c r="R67" i="12"/>
  <c r="S67" i="12"/>
  <c r="O67" i="12"/>
  <c r="U67" i="12"/>
  <c r="M67" i="12"/>
  <c r="G26" i="12"/>
  <c r="S14" i="12"/>
  <c r="G17" i="12"/>
  <c r="M14" i="12"/>
  <c r="F52" i="12"/>
  <c r="F22" i="12"/>
  <c r="F34" i="12" s="1"/>
  <c r="F41" i="12"/>
  <c r="F53" i="12" s="1"/>
  <c r="H22" i="12"/>
  <c r="H34" i="12" s="1"/>
  <c r="H41" i="12"/>
  <c r="O77" i="12"/>
  <c r="U77" i="12"/>
  <c r="R45" i="12"/>
  <c r="O45" i="12"/>
  <c r="L45" i="12"/>
  <c r="D51" i="12"/>
  <c r="M51" i="12" s="1"/>
  <c r="N45" i="12"/>
  <c r="T45" i="12"/>
  <c r="D27" i="12"/>
  <c r="S27" i="12" s="1"/>
  <c r="L91" i="12"/>
  <c r="R91" i="12"/>
  <c r="BT34" i="35"/>
  <c r="AI35" i="31"/>
  <c r="AJ74" i="12"/>
  <c r="M15" i="13"/>
  <c r="E22" i="12"/>
  <c r="BP34" i="33"/>
  <c r="BR23" i="27"/>
  <c r="BR32" i="27"/>
  <c r="AL34" i="31"/>
  <c r="W35" i="23"/>
  <c r="BR32" i="10"/>
  <c r="F32" i="31"/>
  <c r="BQ103" i="35"/>
  <c r="AN103" i="35"/>
  <c r="BO103" i="35"/>
  <c r="P23" i="31"/>
  <c r="P35" i="31" s="1"/>
  <c r="P53" i="31"/>
  <c r="P60" i="31" s="1"/>
  <c r="P99" i="31" s="1"/>
  <c r="BR52" i="31"/>
  <c r="BR22" i="31"/>
  <c r="O35" i="23"/>
  <c r="BR17" i="31"/>
  <c r="BQ22" i="31"/>
  <c r="BQ52" i="31"/>
  <c r="BQ47" i="31"/>
  <c r="R53" i="31"/>
  <c r="R60" i="31" s="1"/>
  <c r="R99" i="31" s="1"/>
  <c r="R29" i="31"/>
  <c r="R35" i="31" s="1"/>
  <c r="BO32" i="32"/>
  <c r="Q99" i="35"/>
  <c r="AN33" i="31"/>
  <c r="AA35" i="34"/>
  <c r="BS34" i="33"/>
  <c r="AR23" i="35"/>
  <c r="AR35" i="35" s="1"/>
  <c r="AR53" i="35"/>
  <c r="AR60" i="35" s="1"/>
  <c r="AR99" i="35" s="1"/>
  <c r="BQ29" i="27"/>
  <c r="BQ35" i="27" s="1"/>
  <c r="AF53" i="35"/>
  <c r="AF60" i="35" s="1"/>
  <c r="AF99" i="35" s="1"/>
  <c r="AF23" i="35"/>
  <c r="AF35" i="35" s="1"/>
  <c r="AQ32" i="35"/>
  <c r="AC53" i="31"/>
  <c r="AC60" i="31" s="1"/>
  <c r="AC99" i="31" s="1"/>
  <c r="AA53" i="35"/>
  <c r="AA60" i="35" s="1"/>
  <c r="AA99" i="35" s="1"/>
  <c r="AM23" i="35"/>
  <c r="AM35" i="35" s="1"/>
  <c r="BR34" i="10"/>
  <c r="AU103" i="35"/>
  <c r="AT103" i="35"/>
  <c r="AO32" i="35"/>
  <c r="AN53" i="35"/>
  <c r="AN60" i="35" s="1"/>
  <c r="AN99" i="35" s="1"/>
  <c r="D35" i="31"/>
  <c r="AX33" i="31"/>
  <c r="AB34" i="35"/>
  <c r="P33" i="31"/>
  <c r="S35" i="33"/>
  <c r="BS89" i="31"/>
  <c r="G28" i="12"/>
  <c r="N92" i="12"/>
  <c r="S92" i="12"/>
  <c r="T92" i="12"/>
  <c r="M92" i="12"/>
  <c r="D93" i="12"/>
  <c r="K93" i="12" s="1"/>
  <c r="O44" i="12"/>
  <c r="D47" i="12"/>
  <c r="U44" i="12"/>
  <c r="T44" i="12"/>
  <c r="N44" i="12"/>
  <c r="M44" i="12"/>
  <c r="S44" i="12"/>
  <c r="S16" i="12"/>
  <c r="N16" i="12"/>
  <c r="U16" i="12"/>
  <c r="T16" i="12"/>
  <c r="L16" i="12"/>
  <c r="O16" i="12"/>
  <c r="R16" i="12"/>
  <c r="M16" i="12"/>
  <c r="R88" i="12"/>
  <c r="L88" i="12"/>
  <c r="F96" i="12"/>
  <c r="R95" i="12"/>
  <c r="L95" i="12"/>
  <c r="K103" i="31"/>
  <c r="L103" i="31"/>
  <c r="AO103" i="31"/>
  <c r="BQ103" i="31"/>
  <c r="AN103" i="31"/>
  <c r="BO26" i="35"/>
  <c r="BO32" i="35" s="1"/>
  <c r="BO47" i="35"/>
  <c r="BO29" i="35" s="1"/>
  <c r="BR23" i="10"/>
  <c r="O53" i="31"/>
  <c r="O60" i="31" s="1"/>
  <c r="O99" i="31" s="1"/>
  <c r="O23" i="31"/>
  <c r="O35" i="31" s="1"/>
  <c r="AV23" i="35"/>
  <c r="AV29" i="35"/>
  <c r="BR33" i="19"/>
  <c r="BO52" i="31"/>
  <c r="BO22" i="31"/>
  <c r="BO60" i="32"/>
  <c r="BO99" i="32" s="1"/>
  <c r="BO51" i="31"/>
  <c r="BO21" i="31"/>
  <c r="BR50" i="35"/>
  <c r="BR53" i="35" s="1"/>
  <c r="BR60" i="35" s="1"/>
  <c r="BR99" i="35" s="1"/>
  <c r="BR41" i="35"/>
  <c r="BR23" i="35" s="1"/>
  <c r="BT29" i="33"/>
  <c r="Z23" i="31"/>
  <c r="Z35" i="31" s="1"/>
  <c r="BR33" i="32"/>
  <c r="BR89" i="31"/>
  <c r="BS29" i="23"/>
  <c r="BS35" i="23" s="1"/>
  <c r="J32" i="31"/>
  <c r="AQ23" i="31"/>
  <c r="AQ35" i="31" s="1"/>
  <c r="AE23" i="31"/>
  <c r="AE35" i="31" s="1"/>
  <c r="BS41" i="31"/>
  <c r="BS23" i="31" s="1"/>
  <c r="BS21" i="31"/>
  <c r="BS33" i="31" s="1"/>
  <c r="BO26" i="31"/>
  <c r="BR26" i="35"/>
  <c r="BR32" i="35" s="1"/>
  <c r="T40" i="12"/>
  <c r="N40" i="12"/>
  <c r="S40" i="12"/>
  <c r="U40" i="12"/>
  <c r="D22" i="12"/>
  <c r="M40" i="12"/>
  <c r="O40" i="12"/>
  <c r="D52" i="12"/>
  <c r="R40" i="12"/>
  <c r="L40" i="12"/>
  <c r="O71" i="12"/>
  <c r="U71" i="12"/>
  <c r="T71" i="12"/>
  <c r="L71" i="12"/>
  <c r="N71" i="12"/>
  <c r="M71" i="12"/>
  <c r="S71" i="12"/>
  <c r="R71" i="12"/>
  <c r="I17" i="12"/>
  <c r="H13" i="13" s="1"/>
  <c r="O14" i="12"/>
  <c r="U14" i="12"/>
  <c r="I20" i="12"/>
  <c r="R69" i="12"/>
  <c r="L69" i="12"/>
  <c r="L77" i="12"/>
  <c r="R77" i="12"/>
  <c r="R35" i="35"/>
  <c r="BR29" i="31"/>
  <c r="J53" i="35"/>
  <c r="J60" i="35" s="1"/>
  <c r="J99" i="35" s="1"/>
  <c r="J23" i="35"/>
  <c r="J35" i="35" s="1"/>
  <c r="BS33" i="10"/>
  <c r="AO103" i="35"/>
  <c r="AP103" i="35"/>
  <c r="BS50" i="35"/>
  <c r="BS41" i="35"/>
  <c r="BS23" i="35" s="1"/>
  <c r="AN34" i="31"/>
  <c r="K35" i="10"/>
  <c r="AA53" i="31"/>
  <c r="AA60" i="31" s="1"/>
  <c r="AA99" i="31" s="1"/>
  <c r="AA23" i="31"/>
  <c r="AA35" i="31" s="1"/>
  <c r="BQ53" i="33"/>
  <c r="BQ60" i="33" s="1"/>
  <c r="BQ99" i="33" s="1"/>
  <c r="M23" i="35"/>
  <c r="M35" i="35" s="1"/>
  <c r="BO27" i="31"/>
  <c r="BS53" i="32"/>
  <c r="BS60" i="32" s="1"/>
  <c r="BS99" i="32" s="1"/>
  <c r="F23" i="31"/>
  <c r="F35" i="31" s="1"/>
  <c r="F53" i="31"/>
  <c r="F60" i="31" s="1"/>
  <c r="F99" i="31" s="1"/>
  <c r="K33" i="35"/>
  <c r="G33" i="31"/>
  <c r="BT41" i="31"/>
  <c r="BT23" i="31" s="1"/>
  <c r="G33" i="35"/>
  <c r="BT29" i="23"/>
  <c r="BQ32" i="10"/>
  <c r="G53" i="35"/>
  <c r="G60" i="35" s="1"/>
  <c r="G99" i="35" s="1"/>
  <c r="G29" i="35"/>
  <c r="G35" i="35" s="1"/>
  <c r="P35" i="32"/>
  <c r="AQ35" i="33"/>
  <c r="U35" i="23"/>
  <c r="BT29" i="10"/>
  <c r="BQ29" i="10"/>
  <c r="BT53" i="33"/>
  <c r="BT60" i="33" s="1"/>
  <c r="BT99" i="33" s="1"/>
  <c r="E23" i="31"/>
  <c r="E35" i="31" s="1"/>
  <c r="E53" i="31"/>
  <c r="E60" i="31" s="1"/>
  <c r="E99" i="31" s="1"/>
  <c r="BO89" i="31"/>
  <c r="BQ51" i="35"/>
  <c r="AY33" i="31"/>
  <c r="AD29" i="31"/>
  <c r="AD35" i="31" s="1"/>
  <c r="F53" i="35"/>
  <c r="F60" i="35" s="1"/>
  <c r="F99" i="35" s="1"/>
  <c r="J103" i="35"/>
  <c r="I52" i="12"/>
  <c r="I22" i="12"/>
  <c r="H26" i="12"/>
  <c r="H50" i="12"/>
  <c r="N74" i="12"/>
  <c r="T74" i="12"/>
  <c r="G93" i="12"/>
  <c r="S91" i="12"/>
  <c r="M91" i="12"/>
  <c r="R14" i="12"/>
  <c r="F17" i="12"/>
  <c r="F29" i="12" s="1"/>
  <c r="L14" i="12"/>
  <c r="F20" i="12"/>
  <c r="S9" i="12"/>
  <c r="R9" i="12"/>
  <c r="M9" i="12"/>
  <c r="L9" i="12"/>
  <c r="T75" i="12"/>
  <c r="M75" i="12"/>
  <c r="O75" i="12"/>
  <c r="N75" i="12"/>
  <c r="U75" i="12"/>
  <c r="S75" i="12"/>
  <c r="L75" i="12"/>
  <c r="R38" i="12"/>
  <c r="D41" i="12"/>
  <c r="Q41" i="12" s="1"/>
  <c r="L38" i="12"/>
  <c r="O38" i="12"/>
  <c r="D50" i="12"/>
  <c r="Q50" i="12" s="1"/>
  <c r="T38" i="12"/>
  <c r="U38" i="12"/>
  <c r="N38" i="12"/>
  <c r="U68" i="12"/>
  <c r="O68" i="12"/>
  <c r="H96" i="12"/>
  <c r="N95" i="12"/>
  <c r="T95" i="12"/>
  <c r="H23" i="31"/>
  <c r="H35" i="31" s="1"/>
  <c r="H53" i="31"/>
  <c r="H60" i="31" s="1"/>
  <c r="H99" i="31" s="1"/>
  <c r="L23" i="35"/>
  <c r="L35" i="35" s="1"/>
  <c r="BQ47" i="35"/>
  <c r="BQ29" i="35" s="1"/>
  <c r="BQ26" i="35"/>
  <c r="BQ97" i="31"/>
  <c r="BQ17" i="31"/>
  <c r="BO17" i="31"/>
  <c r="K53" i="31"/>
  <c r="K60" i="31" s="1"/>
  <c r="K99" i="31" s="1"/>
  <c r="K29" i="31"/>
  <c r="K35" i="31" s="1"/>
  <c r="AO23" i="31"/>
  <c r="AO35" i="31" s="1"/>
  <c r="BT83" i="31"/>
  <c r="BT21" i="35"/>
  <c r="BT33" i="35" s="1"/>
  <c r="BT51" i="35"/>
  <c r="AT53" i="35"/>
  <c r="AT60" i="35" s="1"/>
  <c r="AT99" i="35" s="1"/>
  <c r="AT23" i="35"/>
  <c r="AT35" i="35" s="1"/>
  <c r="BR22" i="35"/>
  <c r="BR34" i="35" s="1"/>
  <c r="BQ23" i="10"/>
  <c r="BQ35" i="10" s="1"/>
  <c r="AJ34" i="35"/>
  <c r="V53" i="35"/>
  <c r="V60" i="35" s="1"/>
  <c r="V99" i="35" s="1"/>
  <c r="V29" i="35"/>
  <c r="V35" i="35" s="1"/>
  <c r="AJ53" i="31"/>
  <c r="AJ60" i="31" s="1"/>
  <c r="AJ99" i="31" s="1"/>
  <c r="BQ32" i="32"/>
  <c r="BT23" i="33"/>
  <c r="BO50" i="35"/>
  <c r="BO41" i="35"/>
  <c r="BO23" i="35" s="1"/>
  <c r="BO51" i="35"/>
  <c r="AQ32" i="31"/>
  <c r="AS34" i="31"/>
  <c r="BS103" i="35"/>
  <c r="BT93" i="31"/>
  <c r="N76" i="12"/>
  <c r="S76" i="12"/>
  <c r="T76" i="12"/>
  <c r="M76" i="12"/>
  <c r="T88" i="12"/>
  <c r="N88" i="12"/>
  <c r="L8" i="12"/>
  <c r="R8" i="12"/>
  <c r="R70" i="12"/>
  <c r="L70" i="12"/>
  <c r="N70" i="12"/>
  <c r="O70" i="12"/>
  <c r="T70" i="12"/>
  <c r="U70" i="12"/>
  <c r="M77" i="12"/>
  <c r="S77" i="12"/>
  <c r="O69" i="12"/>
  <c r="U69" i="12"/>
  <c r="AK35" i="31"/>
  <c r="U35" i="35"/>
  <c r="BP23" i="31"/>
  <c r="BP32" i="23"/>
  <c r="BP53" i="33"/>
  <c r="BP60" i="33" s="1"/>
  <c r="BP99" i="33" s="1"/>
  <c r="U35" i="34"/>
  <c r="AN34" i="35"/>
  <c r="BR53" i="27"/>
  <c r="BR60" i="27" s="1"/>
  <c r="BR99" i="27" s="1"/>
  <c r="R33" i="35"/>
  <c r="I32" i="35"/>
  <c r="P53" i="35"/>
  <c r="P60" i="35" s="1"/>
  <c r="P99" i="35" s="1"/>
  <c r="P23" i="35"/>
  <c r="E32" i="35"/>
  <c r="BO93" i="31"/>
  <c r="BT23" i="10"/>
  <c r="AE33" i="35"/>
  <c r="BT21" i="31"/>
  <c r="BQ32" i="34"/>
  <c r="AI53" i="35"/>
  <c r="AI60" i="35" s="1"/>
  <c r="AI99" i="35" s="1"/>
  <c r="BS32" i="10"/>
  <c r="BO35" i="9"/>
  <c r="BR34" i="33"/>
  <c r="AF33" i="35"/>
  <c r="BQ53" i="10"/>
  <c r="BQ60" i="10" s="1"/>
  <c r="BQ99" i="10" s="1"/>
  <c r="AC35" i="34"/>
  <c r="BT32" i="23"/>
  <c r="BQ53" i="32"/>
  <c r="BQ60" i="32" s="1"/>
  <c r="BQ99" i="32" s="1"/>
  <c r="BO60" i="19"/>
  <c r="BO99" i="19" s="1"/>
  <c r="BT53" i="10"/>
  <c r="BT60" i="10" s="1"/>
  <c r="BT99" i="10" s="1"/>
  <c r="AI35" i="34"/>
  <c r="O53" i="35"/>
  <c r="O60" i="35" s="1"/>
  <c r="O99" i="35" s="1"/>
  <c r="AV23" i="31"/>
  <c r="AV35" i="31" s="1"/>
  <c r="AV53" i="31"/>
  <c r="AV60" i="31" s="1"/>
  <c r="AV99" i="31" s="1"/>
  <c r="BT32" i="33"/>
  <c r="E32" i="31"/>
  <c r="AL29" i="31"/>
  <c r="AL35" i="31" s="1"/>
  <c r="BQ20" i="35"/>
  <c r="BQ50" i="35"/>
  <c r="T67" i="12"/>
  <c r="Q103" i="35"/>
  <c r="H20" i="12"/>
  <c r="T14" i="12"/>
  <c r="H17" i="12"/>
  <c r="N14" i="12"/>
  <c r="L86" i="12"/>
  <c r="F89" i="12"/>
  <c r="R86" i="12"/>
  <c r="H27" i="12"/>
  <c r="H33" i="12" s="1"/>
  <c r="H51" i="12"/>
  <c r="Q15" i="12"/>
  <c r="M15" i="12"/>
  <c r="D17" i="12"/>
  <c r="O15" i="12"/>
  <c r="S15" i="12"/>
  <c r="R15" i="12"/>
  <c r="K15" i="12"/>
  <c r="T15" i="12"/>
  <c r="U15" i="12"/>
  <c r="N15" i="12"/>
  <c r="D21" i="12"/>
  <c r="X28" i="12"/>
  <c r="X46" i="12"/>
  <c r="X47" i="12" s="1"/>
  <c r="X14" i="12"/>
  <c r="X17" i="12" s="1"/>
  <c r="BP53" i="23"/>
  <c r="BP60" i="23" s="1"/>
  <c r="BP99" i="23" s="1"/>
  <c r="BP34" i="23"/>
  <c r="BP23" i="10"/>
  <c r="BP99" i="19"/>
  <c r="BG33" i="31"/>
  <c r="K87" i="12"/>
  <c r="Q87" i="12"/>
  <c r="BP53" i="10"/>
  <c r="BP60" i="10" s="1"/>
  <c r="BP99" i="10" s="1"/>
  <c r="BP23" i="34"/>
  <c r="K72" i="12"/>
  <c r="Q72" i="12"/>
  <c r="BP32" i="34"/>
  <c r="Q92" i="12"/>
  <c r="K92" i="12"/>
  <c r="K75" i="12"/>
  <c r="Q75" i="12"/>
  <c r="BD35" i="31"/>
  <c r="BP29" i="34"/>
  <c r="BP53" i="34"/>
  <c r="BP60" i="34" s="1"/>
  <c r="BP99" i="34" s="1"/>
  <c r="BP23" i="27"/>
  <c r="Q14" i="12"/>
  <c r="K14" i="12"/>
  <c r="E26" i="12"/>
  <c r="BP29" i="10"/>
  <c r="BP53" i="27"/>
  <c r="BP60" i="27" s="1"/>
  <c r="BP99" i="27" s="1"/>
  <c r="K46" i="12"/>
  <c r="Q46" i="12"/>
  <c r="BP53" i="32"/>
  <c r="BP60" i="32" s="1"/>
  <c r="BP99" i="32" s="1"/>
  <c r="BP29" i="27"/>
  <c r="Q70" i="12"/>
  <c r="K70" i="12"/>
  <c r="AJ79" i="12"/>
  <c r="Z47" i="12"/>
  <c r="BO35" i="10"/>
  <c r="AB22" i="12"/>
  <c r="BT34" i="31"/>
  <c r="BP29" i="35"/>
  <c r="BP33" i="35"/>
  <c r="AM91" i="12"/>
  <c r="AB52" i="12"/>
  <c r="AF56" i="12"/>
  <c r="AI35" i="35"/>
  <c r="AM56" i="12"/>
  <c r="Z58" i="12"/>
  <c r="Z11" i="12"/>
  <c r="BA35" i="35"/>
  <c r="AH79" i="12"/>
  <c r="Z20" i="12"/>
  <c r="BI35" i="35"/>
  <c r="BK35" i="35"/>
  <c r="AH56" i="12"/>
  <c r="BE35" i="35"/>
  <c r="AD77" i="12"/>
  <c r="BR32" i="31"/>
  <c r="BI35" i="31"/>
  <c r="AG91" i="12"/>
  <c r="BS53" i="31"/>
  <c r="BS60" i="31" s="1"/>
  <c r="AC35" i="35"/>
  <c r="AN35" i="35"/>
  <c r="AK65" i="12"/>
  <c r="AN65" i="12"/>
  <c r="AE65" i="12"/>
  <c r="AG65" i="12"/>
  <c r="AH65" i="12"/>
  <c r="AM65" i="12"/>
  <c r="BS29" i="35"/>
  <c r="X11" i="12"/>
  <c r="AN56" i="12"/>
  <c r="AM77" i="12"/>
  <c r="P15" i="13"/>
  <c r="AL56" i="12"/>
  <c r="AE56" i="12"/>
  <c r="AG56" i="12"/>
  <c r="AL74" i="12"/>
  <c r="AD56" i="12"/>
  <c r="X51" i="12"/>
  <c r="AJ56" i="12"/>
  <c r="AF74" i="12"/>
  <c r="X93" i="12"/>
  <c r="X27" i="12"/>
  <c r="Y21" i="12"/>
  <c r="AA26" i="12"/>
  <c r="AA28" i="12"/>
  <c r="AB26" i="12"/>
  <c r="AA27" i="12"/>
  <c r="AB20" i="12"/>
  <c r="Y20" i="12"/>
  <c r="X22" i="12"/>
  <c r="X21" i="12"/>
  <c r="AA20" i="12"/>
  <c r="X26" i="12"/>
  <c r="AB27" i="12"/>
  <c r="Y27" i="12"/>
  <c r="BT29" i="31"/>
  <c r="V35" i="31"/>
  <c r="I35" i="35"/>
  <c r="S35" i="35"/>
  <c r="BQ33" i="31"/>
  <c r="X58" i="12"/>
  <c r="Q15" i="13"/>
  <c r="BS32" i="35"/>
  <c r="BB35" i="31"/>
  <c r="BJ35" i="35"/>
  <c r="AN10" i="12"/>
  <c r="AH10" i="12"/>
  <c r="AD10" i="12"/>
  <c r="AJ10" i="12"/>
  <c r="AF10" i="12"/>
  <c r="AL10" i="12"/>
  <c r="AA58" i="12"/>
  <c r="T15" i="13"/>
  <c r="BT32" i="31"/>
  <c r="AF91" i="12"/>
  <c r="AE91" i="12"/>
  <c r="AL91" i="12"/>
  <c r="AD91" i="12"/>
  <c r="AK91" i="12"/>
  <c r="AJ91" i="12"/>
  <c r="AJ65" i="12"/>
  <c r="AD65" i="12"/>
  <c r="AK75" i="12"/>
  <c r="AE75" i="12"/>
  <c r="AM75" i="12"/>
  <c r="AD75" i="12"/>
  <c r="AG75" i="12"/>
  <c r="AJ75" i="12"/>
  <c r="BQ23" i="31"/>
  <c r="BQ29" i="31"/>
  <c r="BP34" i="35"/>
  <c r="BR29" i="35"/>
  <c r="BP23" i="35"/>
  <c r="AE80" i="12"/>
  <c r="AB11" i="12"/>
  <c r="X89" i="12"/>
  <c r="BP34" i="31"/>
  <c r="BP33" i="31"/>
  <c r="AZ35" i="31"/>
  <c r="BP32" i="35"/>
  <c r="AK74" i="12"/>
  <c r="AD74" i="12"/>
  <c r="AK86" i="12"/>
  <c r="AD86" i="12"/>
  <c r="AH86" i="12"/>
  <c r="AJ86" i="12"/>
  <c r="AM86" i="12"/>
  <c r="AG86" i="12"/>
  <c r="AE86" i="12"/>
  <c r="AN86" i="12"/>
  <c r="AD80" i="12"/>
  <c r="X50" i="12"/>
  <c r="X41" i="12"/>
  <c r="BP53" i="31"/>
  <c r="BP60" i="31" s="1"/>
  <c r="BP99" i="31" s="1"/>
  <c r="BT32" i="35"/>
  <c r="BP53" i="35"/>
  <c r="BP60" i="35" s="1"/>
  <c r="BP99" i="35" s="1"/>
  <c r="BS32" i="31"/>
  <c r="O35" i="35"/>
  <c r="AB35" i="35"/>
  <c r="AE74" i="12"/>
  <c r="AN69" i="12"/>
  <c r="AL69" i="12"/>
  <c r="AG69" i="12"/>
  <c r="AK69" i="12"/>
  <c r="AH69" i="12"/>
  <c r="AJ69" i="12"/>
  <c r="AF69" i="12"/>
  <c r="AE69" i="12"/>
  <c r="AM69" i="12"/>
  <c r="AD69" i="12"/>
  <c r="X83" i="12"/>
  <c r="X23" i="12" a="1"/>
  <c r="W27" i="12" a="1"/>
  <c r="AB23" i="12" a="1"/>
  <c r="W26" i="12" a="1"/>
  <c r="Z21" i="12" a="1"/>
  <c r="AA23" i="12" a="1"/>
  <c r="Z29" i="12" a="1"/>
  <c r="Z23" i="12" a="1"/>
  <c r="AA29" i="12" a="1"/>
  <c r="AA22" i="12" a="1"/>
  <c r="X20" i="12" a="1"/>
  <c r="W22" i="12" a="1"/>
  <c r="W21" i="12" a="1"/>
  <c r="AB29" i="12" a="1"/>
  <c r="W20" i="12" a="1"/>
  <c r="Y23" i="12" a="1"/>
  <c r="Z22" i="12" a="1"/>
  <c r="AB21" i="12" a="1"/>
  <c r="AA21" i="12" a="1"/>
  <c r="W28" i="12" a="1"/>
  <c r="Y29" i="12" a="1"/>
  <c r="Y26" i="12" a="1"/>
  <c r="Z27" i="12" a="1"/>
  <c r="Y22" i="12" a="1"/>
  <c r="BR33" i="31" l="1"/>
  <c r="BQ23" i="35"/>
  <c r="P35" i="35"/>
  <c r="AE63" i="12"/>
  <c r="AM73" i="12"/>
  <c r="AK63" i="12"/>
  <c r="AG73" i="12"/>
  <c r="AF65" i="12"/>
  <c r="AF63" i="12"/>
  <c r="AD73" i="12"/>
  <c r="AD63" i="12"/>
  <c r="AH73" i="12"/>
  <c r="AF73" i="12"/>
  <c r="BQ35" i="35"/>
  <c r="AN91" i="12"/>
  <c r="BR35" i="31"/>
  <c r="AH63" i="12"/>
  <c r="AJ80" i="12"/>
  <c r="AB93" i="12"/>
  <c r="AN63" i="12"/>
  <c r="E29" i="12"/>
  <c r="E35" i="12" s="1"/>
  <c r="AJ63" i="12"/>
  <c r="M83" i="12"/>
  <c r="AM63" i="12"/>
  <c r="AL73" i="12"/>
  <c r="Q26" i="12"/>
  <c r="AK80" i="12"/>
  <c r="AN73" i="12"/>
  <c r="AG80" i="12"/>
  <c r="AN74" i="12"/>
  <c r="U26" i="12"/>
  <c r="AK10" i="12"/>
  <c r="BO29" i="31"/>
  <c r="AN80" i="12"/>
  <c r="AH80" i="12"/>
  <c r="AF80" i="12"/>
  <c r="AL80" i="12"/>
  <c r="BT35" i="27"/>
  <c r="Y11" i="12"/>
  <c r="T26" i="12"/>
  <c r="BR35" i="34"/>
  <c r="BS35" i="32"/>
  <c r="BR35" i="23"/>
  <c r="BT60" i="31"/>
  <c r="AG9" i="12"/>
  <c r="AF9" i="12"/>
  <c r="AG82" i="12"/>
  <c r="AD9" i="12"/>
  <c r="AJ9" i="12"/>
  <c r="AD45" i="12"/>
  <c r="AJ39" i="12"/>
  <c r="AM9" i="12"/>
  <c r="AH81" i="12"/>
  <c r="W58" i="12"/>
  <c r="AH58" i="12" s="1"/>
  <c r="Q58" i="12"/>
  <c r="AH9" i="12"/>
  <c r="AN9" i="12"/>
  <c r="AD81" i="12"/>
  <c r="AG45" i="12"/>
  <c r="AN81" i="12"/>
  <c r="AM45" i="12"/>
  <c r="M58" i="12"/>
  <c r="Y17" i="12"/>
  <c r="AN45" i="12"/>
  <c r="AG63" i="12"/>
  <c r="T20" i="12"/>
  <c r="D32" i="12"/>
  <c r="AH45" i="12"/>
  <c r="AL45" i="12"/>
  <c r="AG57" i="12"/>
  <c r="AJ8" i="12"/>
  <c r="L83" i="12"/>
  <c r="R83" i="12"/>
  <c r="AA50" i="12"/>
  <c r="AF66" i="12"/>
  <c r="AJ71" i="12"/>
  <c r="E11" i="13"/>
  <c r="AG74" i="12"/>
  <c r="AH8" i="12"/>
  <c r="AG87" i="12"/>
  <c r="W11" i="12"/>
  <c r="AN8" i="12"/>
  <c r="AL8" i="12"/>
  <c r="AE8" i="12"/>
  <c r="AJ44" i="12"/>
  <c r="N83" i="12"/>
  <c r="T58" i="12"/>
  <c r="AM8" i="12"/>
  <c r="AK8" i="12"/>
  <c r="AJ15" i="12"/>
  <c r="AF8" i="12"/>
  <c r="AK15" i="12"/>
  <c r="BT99" i="31"/>
  <c r="AT35" i="31"/>
  <c r="T35" i="31"/>
  <c r="AF45" i="12"/>
  <c r="E53" i="12"/>
  <c r="D9" i="13" s="1"/>
  <c r="AD57" i="12"/>
  <c r="AJ57" i="12"/>
  <c r="AG68" i="12"/>
  <c r="AD15" i="12"/>
  <c r="AJ87" i="12"/>
  <c r="H53" i="12"/>
  <c r="G5" i="13" s="1"/>
  <c r="Y50" i="12"/>
  <c r="D13" i="13"/>
  <c r="AH40" i="12"/>
  <c r="AN40" i="12"/>
  <c r="AA17" i="12"/>
  <c r="T13" i="13" s="1"/>
  <c r="Z41" i="12"/>
  <c r="Z53" i="12" s="1"/>
  <c r="Z60" i="12" s="1"/>
  <c r="Q20" i="12"/>
  <c r="K83" i="12"/>
  <c r="AB83" i="12"/>
  <c r="U11" i="13" s="1"/>
  <c r="W89" i="12"/>
  <c r="AH89" i="12" s="1"/>
  <c r="AJ40" i="12"/>
  <c r="AH46" i="12"/>
  <c r="AK73" i="12"/>
  <c r="AM46" i="12"/>
  <c r="AH75" i="12"/>
  <c r="AJ82" i="12"/>
  <c r="AA41" i="12"/>
  <c r="AA53" i="12" s="1"/>
  <c r="AA60" i="12" s="1"/>
  <c r="AG46" i="12"/>
  <c r="AL75" i="12"/>
  <c r="AL65" i="12"/>
  <c r="AM87" i="12"/>
  <c r="AD67" i="12"/>
  <c r="AB41" i="12"/>
  <c r="AB53" i="12" s="1"/>
  <c r="U83" i="12"/>
  <c r="G11" i="13"/>
  <c r="AM82" i="12"/>
  <c r="AD88" i="12"/>
  <c r="AJ16" i="12"/>
  <c r="AJ38" i="12"/>
  <c r="AE46" i="12"/>
  <c r="R20" i="12"/>
  <c r="I32" i="12"/>
  <c r="K47" i="12"/>
  <c r="X20" i="12"/>
  <c r="X32" i="12" s="1"/>
  <c r="W28" i="12"/>
  <c r="AN28" i="12" s="1"/>
  <c r="Z27" i="12"/>
  <c r="AM95" i="12"/>
  <c r="AD64" i="12"/>
  <c r="BS99" i="31"/>
  <c r="AJ95" i="12"/>
  <c r="AV35" i="35"/>
  <c r="BT53" i="35"/>
  <c r="BT60" i="35" s="1"/>
  <c r="BT99" i="35" s="1"/>
  <c r="AA83" i="12"/>
  <c r="T11" i="13" s="1"/>
  <c r="BQ35" i="34"/>
  <c r="D11" i="13"/>
  <c r="U20" i="12"/>
  <c r="E13" i="13"/>
  <c r="BT23" i="35"/>
  <c r="BT35" i="35" s="1"/>
  <c r="BS34" i="35"/>
  <c r="AN95" i="12"/>
  <c r="AL86" i="12"/>
  <c r="AF95" i="12"/>
  <c r="AG95" i="12"/>
  <c r="BP32" i="31"/>
  <c r="AL95" i="12"/>
  <c r="H11" i="13"/>
  <c r="AH14" i="12"/>
  <c r="E34" i="12"/>
  <c r="AB35" i="31"/>
  <c r="AK35" i="35"/>
  <c r="N11" i="12"/>
  <c r="BQ35" i="23"/>
  <c r="G13" i="13"/>
  <c r="BT35" i="33"/>
  <c r="AD35" i="35"/>
  <c r="G34" i="12"/>
  <c r="BR35" i="33"/>
  <c r="BR35" i="32"/>
  <c r="AA22" i="12"/>
  <c r="AA34" i="12" s="1"/>
  <c r="AH95" i="12"/>
  <c r="O83" i="12"/>
  <c r="T83" i="12"/>
  <c r="Q17" i="12"/>
  <c r="BQ32" i="35"/>
  <c r="BS53" i="35"/>
  <c r="BS60" i="35" s="1"/>
  <c r="BS99" i="35" s="1"/>
  <c r="BP29" i="31"/>
  <c r="BO23" i="31"/>
  <c r="AB17" i="12"/>
  <c r="U13" i="13" s="1"/>
  <c r="K50" i="12"/>
  <c r="BQ53" i="35"/>
  <c r="BQ60" i="35" s="1"/>
  <c r="BQ99" i="35" s="1"/>
  <c r="Q28" i="12"/>
  <c r="Z83" i="12"/>
  <c r="Y83" i="12"/>
  <c r="Q83" i="12"/>
  <c r="Y89" i="12"/>
  <c r="BT35" i="10"/>
  <c r="BR35" i="27"/>
  <c r="W83" i="12"/>
  <c r="AJ83" i="12" s="1"/>
  <c r="Q11" i="12"/>
  <c r="U11" i="12"/>
  <c r="S83" i="12"/>
  <c r="I34" i="12"/>
  <c r="O93" i="12"/>
  <c r="AK76" i="12"/>
  <c r="N58" i="12"/>
  <c r="M11" i="12"/>
  <c r="S11" i="12"/>
  <c r="K11" i="12"/>
  <c r="AG8" i="12"/>
  <c r="T11" i="12"/>
  <c r="O11" i="12"/>
  <c r="AD76" i="12"/>
  <c r="R27" i="12"/>
  <c r="Z51" i="12"/>
  <c r="AN14" i="12"/>
  <c r="AH76" i="12"/>
  <c r="R58" i="12"/>
  <c r="L58" i="12"/>
  <c r="U58" i="12"/>
  <c r="O58" i="12"/>
  <c r="AK78" i="12"/>
  <c r="AA11" i="12"/>
  <c r="AE76" i="12"/>
  <c r="AE78" i="12"/>
  <c r="W93" i="12"/>
  <c r="AD93" i="12" s="1"/>
  <c r="Y41" i="12"/>
  <c r="Y53" i="12" s="1"/>
  <c r="Y60" i="12" s="1"/>
  <c r="AG14" i="12"/>
  <c r="AD72" i="12"/>
  <c r="AG10" i="12"/>
  <c r="AN76" i="12"/>
  <c r="AK77" i="12"/>
  <c r="F23" i="12"/>
  <c r="R11" i="12"/>
  <c r="L11" i="12"/>
  <c r="AF78" i="12"/>
  <c r="AD92" i="12"/>
  <c r="AL78" i="12"/>
  <c r="AJ78" i="12"/>
  <c r="S58" i="12"/>
  <c r="AB23" i="12"/>
  <c r="U7" i="13" s="1"/>
  <c r="AA23" i="12"/>
  <c r="T7" i="13" s="1"/>
  <c r="X23" i="12"/>
  <c r="Q7" i="13" s="1"/>
  <c r="Y26" i="12"/>
  <c r="Y32" i="12" s="1"/>
  <c r="AB21" i="12"/>
  <c r="AB33" i="12" s="1"/>
  <c r="W20" i="12"/>
  <c r="AL20" i="12" s="1"/>
  <c r="W21" i="12"/>
  <c r="AJ21" i="12" s="1"/>
  <c r="Y22" i="12"/>
  <c r="Y34" i="12" s="1"/>
  <c r="W27" i="12"/>
  <c r="AJ27" i="12" s="1"/>
  <c r="Z29" i="12"/>
  <c r="W26" i="12"/>
  <c r="AJ26" i="12" s="1"/>
  <c r="W22" i="12"/>
  <c r="AJ22" i="12" s="1"/>
  <c r="Z22" i="12"/>
  <c r="Z34" i="12" s="1"/>
  <c r="Z21" i="12"/>
  <c r="AA21" i="12"/>
  <c r="AA33" i="12" s="1"/>
  <c r="Z23" i="12"/>
  <c r="S7" i="13" s="1"/>
  <c r="F32" i="12"/>
  <c r="BP35" i="10"/>
  <c r="BT35" i="31"/>
  <c r="Q47" i="12"/>
  <c r="N47" i="12"/>
  <c r="T47" i="12"/>
  <c r="H32" i="12"/>
  <c r="U93" i="12"/>
  <c r="L41" i="12"/>
  <c r="O41" i="12"/>
  <c r="R41" i="12"/>
  <c r="T41" i="12"/>
  <c r="M41" i="12"/>
  <c r="D23" i="12"/>
  <c r="Q23" i="12" s="1"/>
  <c r="N41" i="12"/>
  <c r="U41" i="12"/>
  <c r="D53" i="12"/>
  <c r="S41" i="12"/>
  <c r="H29" i="12"/>
  <c r="L47" i="12"/>
  <c r="I53" i="12"/>
  <c r="I23" i="12"/>
  <c r="Z17" i="12"/>
  <c r="AB50" i="12"/>
  <c r="AF44" i="12"/>
  <c r="AN44" i="12"/>
  <c r="AG44" i="12"/>
  <c r="AE44" i="12"/>
  <c r="AM44" i="12"/>
  <c r="W47" i="12"/>
  <c r="AD47" i="12" s="1"/>
  <c r="AK44" i="12"/>
  <c r="AL44" i="12"/>
  <c r="AH44" i="12"/>
  <c r="W96" i="12"/>
  <c r="AE95" i="12"/>
  <c r="AK95" i="12"/>
  <c r="Q51" i="12"/>
  <c r="U51" i="12"/>
  <c r="O51" i="12"/>
  <c r="L51" i="12"/>
  <c r="R51" i="12"/>
  <c r="T51" i="12"/>
  <c r="N51" i="12"/>
  <c r="K89" i="12"/>
  <c r="T89" i="12"/>
  <c r="N89" i="12"/>
  <c r="R89" i="12"/>
  <c r="C13" i="13"/>
  <c r="N13" i="13" s="1"/>
  <c r="L89" i="12"/>
  <c r="Q89" i="12"/>
  <c r="S89" i="12"/>
  <c r="M89" i="12"/>
  <c r="BQ53" i="31"/>
  <c r="BQ60" i="31" s="1"/>
  <c r="BQ99" i="31" s="1"/>
  <c r="BO32" i="31"/>
  <c r="AF76" i="12"/>
  <c r="AG76" i="12"/>
  <c r="AL76" i="12"/>
  <c r="AM76" i="12"/>
  <c r="AN72" i="12"/>
  <c r="AG72" i="12"/>
  <c r="AM72" i="12"/>
  <c r="AF72" i="12"/>
  <c r="AL72" i="12"/>
  <c r="AK72" i="12"/>
  <c r="AH72" i="12"/>
  <c r="AE72" i="12"/>
  <c r="BO33" i="31"/>
  <c r="BQ34" i="31"/>
  <c r="S51" i="12"/>
  <c r="G53" i="12"/>
  <c r="G23" i="12"/>
  <c r="I29" i="12"/>
  <c r="BO53" i="31"/>
  <c r="BO60" i="31" s="1"/>
  <c r="BO99" i="31" s="1"/>
  <c r="AL77" i="12"/>
  <c r="AF77" i="12"/>
  <c r="AE87" i="12"/>
  <c r="AK87" i="12"/>
  <c r="AF87" i="12"/>
  <c r="AL87" i="12"/>
  <c r="AH87" i="12"/>
  <c r="AN87" i="12"/>
  <c r="F60" i="12"/>
  <c r="F98" i="12" s="1"/>
  <c r="K41" i="12"/>
  <c r="AE57" i="12"/>
  <c r="AN57" i="12"/>
  <c r="AH57" i="12"/>
  <c r="AK57" i="12"/>
  <c r="AF57" i="12"/>
  <c r="AL57" i="12"/>
  <c r="AG15" i="12"/>
  <c r="AF15" i="12"/>
  <c r="AH15" i="12"/>
  <c r="AL15" i="12"/>
  <c r="AM15" i="12"/>
  <c r="AN15" i="12"/>
  <c r="AE45" i="12"/>
  <c r="AK45" i="12"/>
  <c r="AK39" i="12"/>
  <c r="AL39" i="12"/>
  <c r="AF39" i="12"/>
  <c r="AN39" i="12"/>
  <c r="AG39" i="12"/>
  <c r="W51" i="12"/>
  <c r="AN51" i="12" s="1"/>
  <c r="AM39" i="12"/>
  <c r="AE39" i="12"/>
  <c r="AH39" i="12"/>
  <c r="AJ68" i="12"/>
  <c r="AD68" i="12"/>
  <c r="AL68" i="12"/>
  <c r="AK68" i="12"/>
  <c r="AN68" i="12"/>
  <c r="AH68" i="12"/>
  <c r="AF68" i="12"/>
  <c r="AE68" i="12"/>
  <c r="BT33" i="31"/>
  <c r="BO53" i="35"/>
  <c r="BO60" i="35" s="1"/>
  <c r="BO99" i="35" s="1"/>
  <c r="K51" i="12"/>
  <c r="T52" i="12"/>
  <c r="L52" i="12"/>
  <c r="S52" i="12"/>
  <c r="M52" i="12"/>
  <c r="N52" i="12"/>
  <c r="R52" i="12"/>
  <c r="Q52" i="12"/>
  <c r="O52" i="12"/>
  <c r="U52" i="12"/>
  <c r="K52" i="12"/>
  <c r="BR35" i="10"/>
  <c r="AF46" i="12"/>
  <c r="AK46" i="12"/>
  <c r="AL46" i="12"/>
  <c r="AK40" i="12"/>
  <c r="AG40" i="12"/>
  <c r="AM40" i="12"/>
  <c r="AF40" i="12"/>
  <c r="AL40" i="12"/>
  <c r="W52" i="12"/>
  <c r="AM52" i="12" s="1"/>
  <c r="AE40" i="12"/>
  <c r="R21" i="12"/>
  <c r="U21" i="12"/>
  <c r="Q21" i="12"/>
  <c r="D33" i="12"/>
  <c r="S21" i="12"/>
  <c r="T21" i="12"/>
  <c r="R17" i="12"/>
  <c r="U17" i="12"/>
  <c r="N17" i="12"/>
  <c r="O17" i="12"/>
  <c r="L17" i="12"/>
  <c r="K17" i="12"/>
  <c r="M17" i="12"/>
  <c r="S17" i="12"/>
  <c r="T17" i="12"/>
  <c r="O50" i="12"/>
  <c r="L50" i="12"/>
  <c r="R50" i="12"/>
  <c r="U50" i="12"/>
  <c r="T50" i="12"/>
  <c r="M50" i="12"/>
  <c r="N50" i="12"/>
  <c r="S50" i="12"/>
  <c r="BO34" i="31"/>
  <c r="R96" i="12"/>
  <c r="L96" i="12"/>
  <c r="R47" i="12"/>
  <c r="U47" i="12"/>
  <c r="M47" i="12"/>
  <c r="D29" i="12"/>
  <c r="O47" i="12"/>
  <c r="S47" i="12"/>
  <c r="BR34" i="31"/>
  <c r="G29" i="12"/>
  <c r="F13" i="13"/>
  <c r="U89" i="12"/>
  <c r="C11" i="13"/>
  <c r="AG16" i="12"/>
  <c r="AH16" i="12"/>
  <c r="AN16" i="12"/>
  <c r="AM16" i="12"/>
  <c r="AF16" i="12"/>
  <c r="AL16" i="12"/>
  <c r="AK16" i="12"/>
  <c r="AE16" i="12"/>
  <c r="AE9" i="12"/>
  <c r="AK9" i="12"/>
  <c r="AH77" i="12"/>
  <c r="AN77" i="12"/>
  <c r="AF81" i="12"/>
  <c r="AK81" i="12"/>
  <c r="AL81" i="12"/>
  <c r="AM81" i="12"/>
  <c r="AE81" i="12"/>
  <c r="AG81" i="12"/>
  <c r="AE79" i="12"/>
  <c r="AK79" i="12"/>
  <c r="T27" i="12"/>
  <c r="Q27" i="12"/>
  <c r="U27" i="12"/>
  <c r="U28" i="12"/>
  <c r="R28" i="12"/>
  <c r="S28" i="12"/>
  <c r="T28" i="12"/>
  <c r="BT35" i="23"/>
  <c r="BR53" i="31"/>
  <c r="BR60" i="31" s="1"/>
  <c r="BR99" i="31" s="1"/>
  <c r="AE70" i="12"/>
  <c r="AF70" i="12"/>
  <c r="AL70" i="12"/>
  <c r="AD70" i="12"/>
  <c r="AG70" i="12"/>
  <c r="AM70" i="12"/>
  <c r="AK70" i="12"/>
  <c r="AN70" i="12"/>
  <c r="AH70" i="12"/>
  <c r="AL71" i="12"/>
  <c r="AG71" i="12"/>
  <c r="AE71" i="12"/>
  <c r="AH71" i="12"/>
  <c r="AN71" i="12"/>
  <c r="AK71" i="12"/>
  <c r="AF71" i="12"/>
  <c r="AM71" i="12"/>
  <c r="AK66" i="12"/>
  <c r="AH66" i="12"/>
  <c r="AG66" i="12"/>
  <c r="AM66" i="12"/>
  <c r="AD66" i="12"/>
  <c r="AN66" i="12"/>
  <c r="AE66" i="12"/>
  <c r="AJ66" i="12"/>
  <c r="AM88" i="12"/>
  <c r="AH88" i="12"/>
  <c r="AK88" i="12"/>
  <c r="AF88" i="12"/>
  <c r="AG88" i="12"/>
  <c r="AL88" i="12"/>
  <c r="AE88" i="12"/>
  <c r="AN88" i="12"/>
  <c r="AL82" i="12"/>
  <c r="AK82" i="12"/>
  <c r="AF82" i="12"/>
  <c r="AH82" i="12"/>
  <c r="AN82" i="12"/>
  <c r="AE82" i="12"/>
  <c r="AK67" i="12"/>
  <c r="AL67" i="12"/>
  <c r="AN67" i="12"/>
  <c r="AF67" i="12"/>
  <c r="AJ67" i="12"/>
  <c r="AE67" i="12"/>
  <c r="AH67" i="12"/>
  <c r="W41" i="12"/>
  <c r="AN38" i="12"/>
  <c r="AF38" i="12"/>
  <c r="AG38" i="12"/>
  <c r="AK38" i="12"/>
  <c r="AM38" i="12"/>
  <c r="AH38" i="12"/>
  <c r="AL38" i="12"/>
  <c r="AE38" i="12"/>
  <c r="W50" i="12"/>
  <c r="AJ50" i="12" s="1"/>
  <c r="BS35" i="35"/>
  <c r="T96" i="12"/>
  <c r="N96" i="12"/>
  <c r="R22" i="12"/>
  <c r="T22" i="12"/>
  <c r="U22" i="12"/>
  <c r="Q22" i="12"/>
  <c r="S22" i="12"/>
  <c r="D34" i="12"/>
  <c r="T93" i="12"/>
  <c r="N93" i="12"/>
  <c r="R93" i="12"/>
  <c r="S93" i="12"/>
  <c r="M93" i="12"/>
  <c r="Q93" i="12"/>
  <c r="L93" i="12"/>
  <c r="H23" i="12"/>
  <c r="S26" i="12"/>
  <c r="G32" i="12"/>
  <c r="AN35" i="31"/>
  <c r="AG67" i="12"/>
  <c r="AL92" i="12"/>
  <c r="AN92" i="12"/>
  <c r="AF92" i="12"/>
  <c r="AM92" i="12"/>
  <c r="AH92" i="12"/>
  <c r="AG92" i="12"/>
  <c r="AK92" i="12"/>
  <c r="AE92" i="12"/>
  <c r="AE14" i="12"/>
  <c r="AL14" i="12"/>
  <c r="W17" i="12"/>
  <c r="AD17" i="12" s="1"/>
  <c r="AK14" i="12"/>
  <c r="AF14" i="12"/>
  <c r="Z89" i="12"/>
  <c r="AM78" i="12"/>
  <c r="AN78" i="12"/>
  <c r="AG78" i="12"/>
  <c r="AH78" i="12"/>
  <c r="AG64" i="12"/>
  <c r="AM64" i="12"/>
  <c r="AK64" i="12"/>
  <c r="AH64" i="12"/>
  <c r="AN64" i="12"/>
  <c r="AL64" i="12"/>
  <c r="AE64" i="12"/>
  <c r="AF64" i="12"/>
  <c r="X34" i="12"/>
  <c r="BP35" i="27"/>
  <c r="X52" i="12"/>
  <c r="BP35" i="34"/>
  <c r="AJ14" i="12"/>
  <c r="AD14" i="12"/>
  <c r="AD46" i="12"/>
  <c r="AJ46" i="12"/>
  <c r="E32" i="12"/>
  <c r="E5" i="13"/>
  <c r="E9" i="13"/>
  <c r="BP35" i="35"/>
  <c r="AB34" i="12"/>
  <c r="BR35" i="35"/>
  <c r="Z32" i="12"/>
  <c r="X53" i="12"/>
  <c r="X60" i="12" s="1"/>
  <c r="X98" i="12" s="1"/>
  <c r="Y15" i="13"/>
  <c r="X15" i="13"/>
  <c r="AA15" i="13"/>
  <c r="Z15" i="13"/>
  <c r="W15" i="13"/>
  <c r="Q11" i="13"/>
  <c r="AA32" i="12"/>
  <c r="Q13" i="13"/>
  <c r="Y33" i="12"/>
  <c r="Y23" i="12"/>
  <c r="R7" i="13" s="1"/>
  <c r="AA29" i="12"/>
  <c r="AB29" i="12"/>
  <c r="Y29" i="12"/>
  <c r="BQ35" i="31"/>
  <c r="AB32" i="12"/>
  <c r="BS35" i="31"/>
  <c r="X33" i="12"/>
  <c r="BO35" i="35"/>
  <c r="W23" i="12" a="1"/>
  <c r="W29" i="12" a="1"/>
  <c r="X29" i="12" a="1"/>
  <c r="Q32" i="12" l="1"/>
  <c r="W29" i="12"/>
  <c r="AN29" i="12" s="1"/>
  <c r="AK11" i="12"/>
  <c r="AF47" i="12"/>
  <c r="R32" i="12"/>
  <c r="AN58" i="12"/>
  <c r="AF58" i="12"/>
  <c r="AL58" i="12"/>
  <c r="AE58" i="12"/>
  <c r="AK58" i="12"/>
  <c r="AF11" i="12"/>
  <c r="S32" i="12"/>
  <c r="AE11" i="12"/>
  <c r="AJ58" i="12"/>
  <c r="U32" i="12"/>
  <c r="AD58" i="12"/>
  <c r="AG58" i="12"/>
  <c r="AD89" i="12"/>
  <c r="AM58" i="12"/>
  <c r="AN11" i="12"/>
  <c r="H60" i="12"/>
  <c r="H98" i="12" s="1"/>
  <c r="AJ11" i="12"/>
  <c r="T32" i="12"/>
  <c r="D5" i="13"/>
  <c r="AJ89" i="12"/>
  <c r="E60" i="12"/>
  <c r="E98" i="12" s="1"/>
  <c r="AL11" i="12"/>
  <c r="AD11" i="12"/>
  <c r="AH11" i="12"/>
  <c r="AM11" i="12"/>
  <c r="AK83" i="12"/>
  <c r="G9" i="13"/>
  <c r="N53" i="12"/>
  <c r="AG41" i="12"/>
  <c r="AN89" i="12"/>
  <c r="AN27" i="12"/>
  <c r="R11" i="13"/>
  <c r="AE83" i="12"/>
  <c r="R13" i="13"/>
  <c r="AG89" i="12"/>
  <c r="AM89" i="12"/>
  <c r="K53" i="12"/>
  <c r="AN22" i="12"/>
  <c r="M11" i="13"/>
  <c r="U9" i="13"/>
  <c r="AM28" i="12"/>
  <c r="AL83" i="12"/>
  <c r="P11" i="13"/>
  <c r="AA11" i="13" s="1"/>
  <c r="AN83" i="12"/>
  <c r="AH83" i="12"/>
  <c r="AM83" i="12"/>
  <c r="AF83" i="12"/>
  <c r="AK28" i="12"/>
  <c r="AE89" i="12"/>
  <c r="AM27" i="12"/>
  <c r="AL27" i="12"/>
  <c r="Z35" i="12"/>
  <c r="AJ28" i="12"/>
  <c r="AG83" i="12"/>
  <c r="AD83" i="12"/>
  <c r="AL28" i="12"/>
  <c r="Z33" i="12"/>
  <c r="R9" i="13"/>
  <c r="AM47" i="12"/>
  <c r="W23" i="12"/>
  <c r="AL23" i="12" s="1"/>
  <c r="X29" i="12"/>
  <c r="AJ29" i="12" s="1"/>
  <c r="AJ17" i="12"/>
  <c r="BO35" i="31"/>
  <c r="AH47" i="12"/>
  <c r="BP35" i="31"/>
  <c r="AK89" i="12"/>
  <c r="AJ47" i="12"/>
  <c r="AG52" i="12"/>
  <c r="AN52" i="12"/>
  <c r="Z98" i="12"/>
  <c r="AJ41" i="12"/>
  <c r="AJ51" i="12"/>
  <c r="AH52" i="12"/>
  <c r="R5" i="13"/>
  <c r="N11" i="13"/>
  <c r="AN41" i="12"/>
  <c r="T53" i="12"/>
  <c r="E7" i="13"/>
  <c r="F35" i="12"/>
  <c r="AN93" i="12"/>
  <c r="AE93" i="12"/>
  <c r="AK93" i="12"/>
  <c r="AM93" i="12"/>
  <c r="AL93" i="12"/>
  <c r="AH93" i="12"/>
  <c r="AF93" i="12"/>
  <c r="AG93" i="12"/>
  <c r="AD50" i="12"/>
  <c r="AK20" i="12"/>
  <c r="AE17" i="12"/>
  <c r="S5" i="13"/>
  <c r="AJ20" i="12"/>
  <c r="AN20" i="12"/>
  <c r="S9" i="13"/>
  <c r="AG11" i="12"/>
  <c r="AH41" i="12"/>
  <c r="AM41" i="12"/>
  <c r="Q53" i="12"/>
  <c r="AK27" i="12"/>
  <c r="AD41" i="12"/>
  <c r="AM26" i="12"/>
  <c r="AJ93" i="12"/>
  <c r="G7" i="13"/>
  <c r="H35" i="12"/>
  <c r="AK17" i="12"/>
  <c r="AN17" i="12"/>
  <c r="AL17" i="12"/>
  <c r="AG17" i="12"/>
  <c r="P13" i="13"/>
  <c r="AF17" i="12"/>
  <c r="AH17" i="12"/>
  <c r="AM17" i="12"/>
  <c r="AH51" i="12"/>
  <c r="H7" i="13"/>
  <c r="I35" i="12"/>
  <c r="C7" i="13"/>
  <c r="U23" i="12"/>
  <c r="T23" i="12"/>
  <c r="R23" i="12"/>
  <c r="S23" i="12"/>
  <c r="D35" i="12"/>
  <c r="Q35" i="12" s="1"/>
  <c r="AG47" i="12"/>
  <c r="AF51" i="12"/>
  <c r="AE52" i="12"/>
  <c r="AK52" i="12"/>
  <c r="AL52" i="12"/>
  <c r="AF52" i="12"/>
  <c r="H5" i="13"/>
  <c r="H9" i="13"/>
  <c r="I60" i="12"/>
  <c r="I98" i="12" s="1"/>
  <c r="AN26" i="12"/>
  <c r="AK51" i="12"/>
  <c r="AE51" i="12"/>
  <c r="AM51" i="12"/>
  <c r="AG51" i="12"/>
  <c r="AL51" i="12"/>
  <c r="AM21" i="12"/>
  <c r="W33" i="12"/>
  <c r="AK33" i="12" s="1"/>
  <c r="AN21" i="12"/>
  <c r="AL21" i="12"/>
  <c r="S13" i="13"/>
  <c r="AL89" i="12"/>
  <c r="AF89" i="12"/>
  <c r="U29" i="12"/>
  <c r="R29" i="12"/>
  <c r="S29" i="12"/>
  <c r="T29" i="12"/>
  <c r="S11" i="13"/>
  <c r="AE50" i="12"/>
  <c r="AH50" i="12"/>
  <c r="AG50" i="12"/>
  <c r="AK50" i="12"/>
  <c r="AN50" i="12"/>
  <c r="AF50" i="12"/>
  <c r="AL50" i="12"/>
  <c r="AM50" i="12"/>
  <c r="J11" i="13"/>
  <c r="L11" i="13"/>
  <c r="AN47" i="12"/>
  <c r="AE96" i="12"/>
  <c r="AF96" i="12"/>
  <c r="AK96" i="12"/>
  <c r="AH96" i="12"/>
  <c r="AG96" i="12"/>
  <c r="AL96" i="12"/>
  <c r="AD96" i="12"/>
  <c r="AN96" i="12"/>
  <c r="AJ96" i="12"/>
  <c r="AM96" i="12"/>
  <c r="AD51" i="12"/>
  <c r="K11" i="13"/>
  <c r="W32" i="12"/>
  <c r="AK32" i="12" s="1"/>
  <c r="AM20" i="12"/>
  <c r="AK41" i="12"/>
  <c r="AL41" i="12"/>
  <c r="AE41" i="12"/>
  <c r="W53" i="12"/>
  <c r="AG53" i="12" s="1"/>
  <c r="AF41" i="12"/>
  <c r="Q33" i="12"/>
  <c r="U33" i="12"/>
  <c r="R33" i="12"/>
  <c r="T33" i="12"/>
  <c r="S33" i="12"/>
  <c r="Q29" i="12"/>
  <c r="L13" i="13"/>
  <c r="J13" i="13"/>
  <c r="K13" i="13"/>
  <c r="M13" i="13"/>
  <c r="AK21" i="12"/>
  <c r="AM22" i="12"/>
  <c r="W34" i="12"/>
  <c r="AN34" i="12" s="1"/>
  <c r="AL22" i="12"/>
  <c r="AK22" i="12"/>
  <c r="F7" i="13"/>
  <c r="G35" i="12"/>
  <c r="M53" i="12"/>
  <c r="C5" i="13"/>
  <c r="R53" i="12"/>
  <c r="C9" i="13"/>
  <c r="K9" i="13" s="1"/>
  <c r="O53" i="12"/>
  <c r="S53" i="12"/>
  <c r="D60" i="12"/>
  <c r="U53" i="12"/>
  <c r="AL26" i="12"/>
  <c r="AK26" i="12"/>
  <c r="F5" i="13"/>
  <c r="G60" i="12"/>
  <c r="G98" i="12" s="1"/>
  <c r="F9" i="13"/>
  <c r="L53" i="12"/>
  <c r="AL47" i="12"/>
  <c r="AK47" i="12"/>
  <c r="AE47" i="12"/>
  <c r="Q34" i="12"/>
  <c r="U34" i="12"/>
  <c r="T34" i="12"/>
  <c r="S34" i="12"/>
  <c r="R34" i="12"/>
  <c r="AD52" i="12"/>
  <c r="AJ52" i="12"/>
  <c r="T9" i="13"/>
  <c r="AB60" i="12"/>
  <c r="U5" i="13"/>
  <c r="T5" i="13"/>
  <c r="Q9" i="13"/>
  <c r="Q5" i="13"/>
  <c r="AA98" i="12"/>
  <c r="AA35" i="12"/>
  <c r="AB35" i="12"/>
  <c r="Y35" i="12"/>
  <c r="Y98" i="12"/>
  <c r="AP98" i="35"/>
  <c r="AL29" i="12" l="1"/>
  <c r="AM29" i="12"/>
  <c r="AK29" i="12"/>
  <c r="AN23" i="12"/>
  <c r="J5" i="13"/>
  <c r="Q60" i="12"/>
  <c r="AK23" i="12"/>
  <c r="X11" i="13"/>
  <c r="N60" i="12"/>
  <c r="W11" i="13"/>
  <c r="Y11" i="13"/>
  <c r="Z11" i="13"/>
  <c r="AL32" i="12"/>
  <c r="AJ23" i="12"/>
  <c r="P7" i="13"/>
  <c r="AM23" i="12"/>
  <c r="W35" i="12"/>
  <c r="AL35" i="12" s="1"/>
  <c r="X35" i="12"/>
  <c r="K60" i="12"/>
  <c r="AD53" i="12"/>
  <c r="T60" i="12"/>
  <c r="J9" i="13"/>
  <c r="AA13" i="13"/>
  <c r="Z13" i="13"/>
  <c r="Y13" i="13"/>
  <c r="N9" i="13"/>
  <c r="L9" i="13"/>
  <c r="AJ34" i="12"/>
  <c r="AL34" i="12"/>
  <c r="AK34" i="12"/>
  <c r="AM34" i="12"/>
  <c r="AN53" i="12"/>
  <c r="AN32" i="12"/>
  <c r="N5" i="13"/>
  <c r="L5" i="13"/>
  <c r="K5" i="13"/>
  <c r="AJ53" i="12"/>
  <c r="S35" i="12"/>
  <c r="R35" i="12"/>
  <c r="T35" i="12"/>
  <c r="U35" i="12"/>
  <c r="W13" i="13"/>
  <c r="AM53" i="12"/>
  <c r="AM32" i="12"/>
  <c r="D98" i="12"/>
  <c r="Q98" i="12" s="1"/>
  <c r="L60" i="12"/>
  <c r="S60" i="12"/>
  <c r="M60" i="12"/>
  <c r="O60" i="12"/>
  <c r="R60" i="12"/>
  <c r="U60" i="12"/>
  <c r="AJ32" i="12"/>
  <c r="X13" i="13"/>
  <c r="M9" i="13"/>
  <c r="P9" i="13"/>
  <c r="W9" i="13" s="1"/>
  <c r="AF53" i="12"/>
  <c r="W60" i="12"/>
  <c r="AH60" i="12" s="1"/>
  <c r="AK53" i="12"/>
  <c r="AL53" i="12"/>
  <c r="AE53" i="12"/>
  <c r="P5" i="13"/>
  <c r="W5" i="13" s="1"/>
  <c r="AM33" i="12"/>
  <c r="AL33" i="12"/>
  <c r="AN33" i="12"/>
  <c r="AH53" i="12"/>
  <c r="AJ33" i="12"/>
  <c r="N7" i="13"/>
  <c r="L7" i="13"/>
  <c r="K7" i="13"/>
  <c r="M7" i="13"/>
  <c r="J7" i="13"/>
  <c r="M5" i="13"/>
  <c r="AB98" i="12"/>
  <c r="AO98" i="35"/>
  <c r="AO94" i="35"/>
  <c r="AN94" i="35"/>
  <c r="AN98" i="35"/>
  <c r="Z5" i="13" l="1"/>
  <c r="Z7" i="13"/>
  <c r="AA7" i="13"/>
  <c r="Y7" i="13"/>
  <c r="X7" i="13"/>
  <c r="W7" i="13"/>
  <c r="AK35" i="12"/>
  <c r="AJ35" i="12"/>
  <c r="AM35" i="12"/>
  <c r="AN35" i="12"/>
  <c r="AA5" i="13"/>
  <c r="N98" i="12"/>
  <c r="R98" i="12"/>
  <c r="L98" i="12"/>
  <c r="U98" i="12"/>
  <c r="T98" i="12"/>
  <c r="O98" i="12"/>
  <c r="M98" i="12"/>
  <c r="S98" i="12"/>
  <c r="W98" i="12"/>
  <c r="AN98" i="12" s="1"/>
  <c r="AF60" i="12"/>
  <c r="AD60" i="12"/>
  <c r="AK60" i="12"/>
  <c r="AM60" i="12"/>
  <c r="AN60" i="12"/>
  <c r="AL60" i="12"/>
  <c r="AG60" i="12"/>
  <c r="AJ60" i="12"/>
  <c r="AE60" i="12"/>
  <c r="X9" i="13"/>
  <c r="Y9" i="13"/>
  <c r="AA9" i="13"/>
  <c r="Z9" i="13"/>
  <c r="K98" i="12"/>
  <c r="X5" i="13"/>
  <c r="Y5" i="13"/>
  <c r="AS12" i="35"/>
  <c r="AS18" i="35"/>
  <c r="AT18" i="35"/>
  <c r="AU18" i="35"/>
  <c r="AY18" i="35"/>
  <c r="AT12" i="35"/>
  <c r="AW12" i="35"/>
  <c r="AX12" i="35"/>
  <c r="AV12" i="35"/>
  <c r="AV18" i="35"/>
  <c r="AY12" i="35"/>
  <c r="AR18" i="35"/>
  <c r="AR12" i="35"/>
  <c r="AQ18" i="35"/>
  <c r="AQ12" i="35"/>
  <c r="AU12" i="35"/>
  <c r="AW18" i="35"/>
  <c r="AX18" i="35"/>
  <c r="AH98" i="12" l="1"/>
  <c r="AL98" i="12"/>
  <c r="AF98" i="12"/>
  <c r="AD98" i="12"/>
  <c r="AJ98" i="12"/>
  <c r="AM98" i="12"/>
  <c r="AK98" i="12"/>
  <c r="AG98" i="12"/>
  <c r="AE98" i="12"/>
  <c r="AO84" i="35"/>
  <c r="AV54" i="35" l="1"/>
  <c r="AY54" i="35"/>
  <c r="AQ54" i="35"/>
  <c r="AX54" i="35"/>
  <c r="AW54" i="35"/>
  <c r="AR54" i="35"/>
  <c r="AT54" i="35"/>
  <c r="AS54" i="35"/>
  <c r="AU54" i="35"/>
  <c r="AN84" i="35"/>
  <c r="AV100" i="35" l="1"/>
  <c r="AY100" i="35"/>
  <c r="AQ100" i="35"/>
  <c r="AX100" i="35"/>
  <c r="AW100" i="35"/>
  <c r="AR100" i="35"/>
  <c r="AT100" i="35"/>
  <c r="AS100" i="35"/>
  <c r="AU100" i="35"/>
  <c r="BA98" i="35" l="1"/>
  <c r="BB98" i="35" l="1"/>
  <c r="BC98" i="35" l="1"/>
  <c r="BD98" i="35" l="1"/>
  <c r="BF98" i="35" l="1"/>
  <c r="BG98" i="35" l="1"/>
  <c r="BI98" i="35" l="1"/>
  <c r="BJ98" i="35" l="1"/>
  <c r="BK98" i="35" l="1"/>
  <c r="BE98" i="35" l="1"/>
  <c r="AZ98" i="35"/>
  <c r="BB84" i="35" l="1"/>
  <c r="BC84" i="35"/>
  <c r="BG84" i="35"/>
  <c r="BE84" i="35"/>
  <c r="AZ84" i="35"/>
  <c r="BJ84" i="35"/>
  <c r="BF84" i="35"/>
  <c r="BK84" i="35"/>
  <c r="BI84" i="35"/>
  <c r="BH84" i="35"/>
  <c r="BD84" i="35"/>
  <c r="BA84" i="35"/>
  <c r="BH98" i="35"/>
  <c r="AN90" i="35" l="1"/>
  <c r="AO90" i="35" l="1"/>
  <c r="AP90" i="35" l="1"/>
  <c r="AO18" i="35"/>
  <c r="AP54" i="35" l="1"/>
  <c r="AP18" i="35"/>
  <c r="AO12" i="35"/>
  <c r="AO54" i="35"/>
  <c r="AP100" i="35" l="1"/>
  <c r="AP12" i="35"/>
  <c r="AO61" i="35"/>
  <c r="AO100" i="35" l="1"/>
  <c r="AD94" i="35" l="1"/>
  <c r="AC94" i="35"/>
  <c r="AJ94" i="35"/>
  <c r="AB94" i="35"/>
  <c r="AE94" i="35"/>
  <c r="AI94" i="35"/>
  <c r="AH94" i="35"/>
  <c r="AG94" i="35"/>
  <c r="AM94" i="35"/>
  <c r="AF94" i="35"/>
  <c r="AK94" i="35" l="1"/>
  <c r="AL94" i="35"/>
  <c r="AM84" i="35"/>
  <c r="AK84" i="35"/>
  <c r="AL84" i="35"/>
  <c r="BG94" i="35" l="1"/>
  <c r="BC94" i="35"/>
  <c r="BF94" i="35" l="1"/>
  <c r="BA94" i="35"/>
  <c r="BB94" i="35"/>
  <c r="AZ94" i="35"/>
  <c r="BH94" i="35"/>
  <c r="BD94" i="35" l="1"/>
  <c r="BE94" i="35"/>
  <c r="BI94" i="35"/>
  <c r="BJ94" i="35" l="1"/>
  <c r="BK94" i="35"/>
  <c r="AA90" i="35" l="1"/>
  <c r="Z90" i="35"/>
  <c r="Y90" i="35"/>
  <c r="X90" i="35"/>
  <c r="U90" i="35" l="1"/>
  <c r="W90" i="35"/>
  <c r="P90" i="35"/>
  <c r="T90" i="35"/>
  <c r="S90" i="35"/>
  <c r="Q90" i="35"/>
  <c r="V90" i="35"/>
  <c r="R90" i="35"/>
  <c r="K90" i="35" l="1"/>
  <c r="G90" i="35"/>
  <c r="N90" i="35"/>
  <c r="D90" i="35"/>
  <c r="E90" i="35"/>
  <c r="J90" i="35"/>
  <c r="I90" i="35"/>
  <c r="F90" i="35"/>
  <c r="M90" i="35"/>
  <c r="O90" i="35"/>
  <c r="L90" i="35"/>
  <c r="H90" i="35"/>
  <c r="AE90" i="35" l="1"/>
  <c r="AI90" i="35"/>
  <c r="AK90" i="35"/>
  <c r="AB90" i="35"/>
  <c r="AD90" i="35"/>
  <c r="AF90" i="35"/>
  <c r="AL90" i="35"/>
  <c r="AC90" i="35"/>
  <c r="AG90" i="35"/>
  <c r="AJ90" i="35"/>
  <c r="AH90" i="35"/>
  <c r="AM90" i="35"/>
  <c r="BA90" i="35" l="1"/>
  <c r="BC90" i="35"/>
  <c r="BD90" i="35"/>
  <c r="BH90" i="35"/>
  <c r="BG90" i="35"/>
  <c r="BK90" i="35"/>
  <c r="BI90" i="35"/>
  <c r="BB90" i="35"/>
  <c r="BF90" i="35"/>
  <c r="BE90" i="35"/>
  <c r="BJ90" i="35"/>
  <c r="AZ90" i="35" l="1"/>
  <c r="AN18" i="35" l="1"/>
  <c r="AN12" i="35" l="1"/>
  <c r="AN54" i="35"/>
  <c r="BA18" i="35"/>
  <c r="BA12" i="35"/>
  <c r="BK12" i="35"/>
  <c r="BJ12" i="35"/>
  <c r="BE12" i="35"/>
  <c r="BH12" i="35"/>
  <c r="BB12" i="35"/>
  <c r="BG12" i="35"/>
  <c r="BD12" i="35"/>
  <c r="BJ18" i="35"/>
  <c r="AM18" i="35" l="1"/>
  <c r="AF18" i="35"/>
  <c r="AE18" i="35"/>
  <c r="AJ18" i="35"/>
  <c r="AG18" i="35"/>
  <c r="AD18" i="35"/>
  <c r="AC18" i="35"/>
  <c r="AL18" i="35"/>
  <c r="AI18" i="35"/>
  <c r="AH18" i="35"/>
  <c r="AB18" i="35"/>
  <c r="AA18" i="35"/>
  <c r="Y18" i="35"/>
  <c r="Z18" i="35"/>
  <c r="X18" i="35"/>
  <c r="Q18" i="35"/>
  <c r="T18" i="35"/>
  <c r="P18" i="35"/>
  <c r="W18" i="35"/>
  <c r="V18" i="35"/>
  <c r="BG18" i="35"/>
  <c r="BB18" i="35"/>
  <c r="BH18" i="35"/>
  <c r="D18" i="35"/>
  <c r="BE18" i="35"/>
  <c r="BI18" i="35"/>
  <c r="BK18" i="35"/>
  <c r="BF18" i="35"/>
  <c r="AZ18" i="35"/>
  <c r="BC18" i="35"/>
  <c r="AZ12" i="35"/>
  <c r="BF12" i="35"/>
  <c r="BD18" i="35"/>
  <c r="AN61" i="35" l="1"/>
  <c r="AK18" i="35"/>
  <c r="U18" i="35"/>
  <c r="S18" i="35"/>
  <c r="R18" i="35"/>
  <c r="BC12" i="35"/>
  <c r="BI12" i="35"/>
  <c r="M18" i="35"/>
  <c r="F18" i="35"/>
  <c r="G18" i="35"/>
  <c r="J18" i="35"/>
  <c r="K18" i="35"/>
  <c r="L18" i="35"/>
  <c r="E18" i="35"/>
  <c r="N18" i="35"/>
  <c r="H18" i="35"/>
  <c r="O18" i="35"/>
  <c r="I18" i="35"/>
  <c r="W54" i="35"/>
  <c r="U54" i="35"/>
  <c r="T54" i="35"/>
  <c r="S54" i="35"/>
  <c r="R54" i="35"/>
  <c r="Q54" i="35"/>
  <c r="P54" i="35"/>
  <c r="AN100" i="35" l="1"/>
  <c r="V61" i="35"/>
  <c r="V54" i="35"/>
  <c r="W61" i="35"/>
  <c r="U61" i="35"/>
  <c r="R61" i="35"/>
  <c r="T61" i="35"/>
  <c r="P61" i="35"/>
  <c r="Q61" i="35"/>
  <c r="S61" i="35"/>
  <c r="AB61" i="35" l="1"/>
  <c r="AB54" i="35"/>
  <c r="AC61" i="35" l="1"/>
  <c r="AC54" i="35"/>
  <c r="AD61" i="35" l="1"/>
  <c r="AD54" i="35"/>
  <c r="AE61" i="35" l="1"/>
  <c r="AE54" i="35"/>
  <c r="AF61" i="35" l="1"/>
  <c r="AF54" i="35"/>
  <c r="AG61" i="35" l="1"/>
  <c r="AG54" i="35"/>
  <c r="AH61" i="35" l="1"/>
  <c r="AH54" i="35"/>
  <c r="AI61" i="35" l="1"/>
  <c r="AI54" i="35"/>
  <c r="AJ61" i="35" l="1"/>
  <c r="AJ54" i="35"/>
  <c r="AK61" i="35" l="1"/>
  <c r="AK54" i="35"/>
  <c r="AL61" i="35" l="1"/>
  <c r="AL54" i="35"/>
  <c r="AM54" i="35"/>
  <c r="AM61" i="35" l="1"/>
  <c r="J54" i="35" l="1"/>
  <c r="F54" i="35"/>
  <c r="I54" i="35"/>
  <c r="L54" i="35"/>
  <c r="H54" i="35"/>
  <c r="D54" i="35"/>
  <c r="E54" i="35"/>
  <c r="G54" i="35"/>
  <c r="N54" i="35"/>
  <c r="M54" i="35"/>
  <c r="K54" i="35"/>
  <c r="O54" i="35"/>
  <c r="K61" i="35" l="1"/>
  <c r="G61" i="35"/>
  <c r="I61" i="35"/>
  <c r="D61" i="35"/>
  <c r="F61" i="35"/>
  <c r="N61" i="35"/>
  <c r="H61" i="35"/>
  <c r="J61" i="35"/>
  <c r="L61" i="35"/>
  <c r="O61" i="35"/>
  <c r="E61" i="35"/>
  <c r="M61" i="35"/>
  <c r="X61" i="35" l="1"/>
  <c r="X54" i="35"/>
  <c r="Y61" i="35"/>
  <c r="Y54" i="35"/>
  <c r="Z61" i="35" l="1"/>
  <c r="Z54" i="35"/>
  <c r="AA61" i="35" l="1"/>
  <c r="AA54" i="35"/>
  <c r="AA94" i="35" l="1"/>
  <c r="Z94" i="35" l="1"/>
  <c r="Y94" i="35"/>
  <c r="X94" i="35" l="1"/>
  <c r="W94" i="35" l="1"/>
  <c r="V94" i="35" l="1"/>
  <c r="U94" i="35" l="1"/>
  <c r="T94" i="35" l="1"/>
  <c r="R94" i="35" l="1"/>
  <c r="S94" i="35"/>
  <c r="Q94" i="35" l="1"/>
  <c r="N94" i="35" l="1"/>
  <c r="O94" i="35"/>
  <c r="M94" i="35" l="1"/>
  <c r="L94" i="35" l="1"/>
  <c r="K94" i="35" l="1"/>
  <c r="J94" i="35" l="1"/>
  <c r="I94" i="35" l="1"/>
  <c r="H94" i="35" l="1"/>
  <c r="G94" i="35" l="1"/>
  <c r="F94" i="35" l="1"/>
  <c r="D94" i="35" l="1"/>
  <c r="E94" i="35"/>
  <c r="P94" i="35" l="1"/>
  <c r="AF84" i="35" l="1"/>
  <c r="AC84" i="35"/>
  <c r="AJ84" i="35"/>
  <c r="AB84" i="35" l="1"/>
  <c r="AE84" i="35"/>
  <c r="AI84" i="35"/>
  <c r="AH84" i="35"/>
  <c r="AG84" i="35" l="1"/>
  <c r="AD84" i="35" l="1"/>
  <c r="N84" i="35" l="1"/>
  <c r="T84" i="35"/>
  <c r="W84" i="35"/>
  <c r="X84" i="35"/>
  <c r="AA84" i="35"/>
  <c r="Q84" i="35"/>
  <c r="S84" i="35"/>
  <c r="U84" i="35"/>
  <c r="Y84" i="35"/>
  <c r="O84" i="35"/>
  <c r="R84" i="35"/>
  <c r="M84" i="35"/>
  <c r="Z84" i="35"/>
  <c r="K84" i="35"/>
  <c r="I84" i="35"/>
  <c r="J84" i="35" l="1"/>
  <c r="L84" i="35"/>
  <c r="V84" i="35"/>
  <c r="H84" i="35"/>
  <c r="E84" i="35"/>
  <c r="G84" i="35"/>
  <c r="P84" i="35" l="1"/>
  <c r="D84" i="35"/>
  <c r="F84" i="35"/>
  <c r="AM12" i="35" l="1"/>
  <c r="AI12" i="35"/>
  <c r="AL12" i="35"/>
  <c r="E12" i="35"/>
  <c r="AK12" i="35"/>
  <c r="AD12" i="35"/>
  <c r="AJ12" i="35"/>
  <c r="K12" i="35" l="1"/>
  <c r="I12" i="35"/>
  <c r="N12" i="35"/>
  <c r="U12" i="35"/>
  <c r="F12" i="35"/>
  <c r="Y12" i="35"/>
  <c r="G12" i="35"/>
  <c r="T12" i="35"/>
  <c r="Q12" i="35"/>
  <c r="R12" i="35"/>
  <c r="P12" i="35"/>
  <c r="H12" i="35"/>
  <c r="Z12" i="35"/>
  <c r="AA12" i="35"/>
  <c r="J12" i="35"/>
  <c r="AB12" i="35"/>
  <c r="V12" i="35"/>
  <c r="AG12" i="35" l="1"/>
  <c r="AF12" i="35"/>
  <c r="X12" i="35"/>
  <c r="W12" i="35"/>
  <c r="AH12" i="35"/>
  <c r="M12" i="35"/>
  <c r="L12" i="35"/>
  <c r="AE12" i="35"/>
  <c r="D12" i="35"/>
  <c r="S12" i="35"/>
  <c r="AC12" i="35"/>
  <c r="O12" i="35"/>
  <c r="AM98" i="35" l="1"/>
  <c r="AL98" i="35"/>
  <c r="AK98" i="35"/>
  <c r="AM100" i="35" l="1"/>
  <c r="AL100" i="35" l="1"/>
  <c r="AK100" i="35"/>
  <c r="U98" i="35" l="1"/>
  <c r="P98" i="35"/>
  <c r="W98" i="35"/>
  <c r="V98" i="35"/>
  <c r="AA98" i="35"/>
  <c r="N98" i="35"/>
  <c r="Z98" i="35"/>
  <c r="G98" i="35"/>
  <c r="L98" i="35" l="1"/>
  <c r="T98" i="35"/>
  <c r="K98" i="35"/>
  <c r="M98" i="35"/>
  <c r="O98" i="35"/>
  <c r="H98" i="35"/>
  <c r="F98" i="35"/>
  <c r="J98" i="35"/>
  <c r="X98" i="35"/>
  <c r="Q98" i="35"/>
  <c r="E98" i="35"/>
  <c r="S98" i="35"/>
  <c r="I98" i="35"/>
  <c r="D98" i="35"/>
  <c r="R98" i="35"/>
  <c r="Y98" i="35" l="1"/>
  <c r="P100" i="35"/>
  <c r="V100" i="35"/>
  <c r="Z100" i="35"/>
  <c r="AA100" i="35"/>
  <c r="G100" i="35"/>
  <c r="N100" i="35"/>
  <c r="U100" i="35"/>
  <c r="W100" i="35"/>
  <c r="Y100" i="35" l="1"/>
  <c r="H100" i="35"/>
  <c r="E100" i="35"/>
  <c r="F100" i="35"/>
  <c r="I100" i="35"/>
  <c r="M100" i="35"/>
  <c r="R100" i="35"/>
  <c r="Q100" i="35"/>
  <c r="X100" i="35"/>
  <c r="J100" i="35"/>
  <c r="T100" i="35"/>
  <c r="D100" i="35"/>
  <c r="S100" i="35"/>
  <c r="O100" i="35"/>
  <c r="K100" i="35"/>
  <c r="L100" i="35"/>
  <c r="AZ54" i="35" l="1"/>
  <c r="BA54" i="35"/>
  <c r="AZ100" i="35" l="1"/>
  <c r="BA100" i="35"/>
  <c r="BB54" i="35"/>
  <c r="BE54" i="35" l="1"/>
  <c r="BD54" i="35"/>
  <c r="BC54" i="35"/>
  <c r="BB100" i="35" l="1"/>
  <c r="BC100" i="35" l="1"/>
  <c r="BE100" i="35"/>
  <c r="BD100" i="35"/>
  <c r="BH54" i="35"/>
  <c r="BG54" i="35"/>
  <c r="BF54" i="35" l="1"/>
  <c r="BG100" i="35" l="1"/>
  <c r="BH100" i="35"/>
  <c r="BI54" i="35"/>
  <c r="BF100" i="35" l="1"/>
  <c r="BJ54" i="35"/>
  <c r="BI100" i="35" l="1"/>
  <c r="BJ100" i="35" l="1"/>
  <c r="BK54" i="35" l="1"/>
  <c r="BK100" i="35" l="1"/>
  <c r="AH98" i="35" l="1"/>
  <c r="AE98" i="35" l="1"/>
  <c r="AD98" i="35"/>
  <c r="AG98" i="35"/>
  <c r="AI98" i="35"/>
  <c r="AF98" i="35"/>
  <c r="AB98" i="35"/>
  <c r="AD100" i="35" l="1"/>
  <c r="AG100" i="35"/>
  <c r="AJ98" i="35"/>
  <c r="AE100" i="35"/>
  <c r="AI100" i="35"/>
  <c r="AH100" i="35"/>
  <c r="AJ100" i="35" l="1"/>
  <c r="AB100" i="35"/>
  <c r="AF100" i="35"/>
  <c r="AC98" i="35"/>
  <c r="AC100" i="3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975ECD-7C3B-43C7-A0C7-9EE1B792860E}" keepAlive="1" name="DataSetPPTO26PPECONVVEH1" type="5" refreshedVersion="8" background="1">
    <dbPr connection="Provider=MSOLAP.8;Integrated Security=ClaimsToken;Persist Security Info=True;Initial Catalog=sobe_wowvirtualserver-84447922-96ff-4e1f-b318-13084cf8c1b8;Data Source=pbiazure://api.powerbi.com;MDX Compatibility=1;Safety Options=2;MDX Missing Member Mode=Error;Identity Provider=https://login.microsoftonline.com/common, https://analysis.windows.net/powerbi/api, 929d0ec0-7a41-4b1e-bc7c-b754a28bddcc;Update Isolation Level=2" command="Model" commandType="1"/>
    <olapPr rowDrillCount="1000"/>
  </connection>
  <connection id="2" xr16:uid="{B3331D84-0E96-4866-8682-FAF33507E16A}" keepAlive="1" name="DataSetTarjetas" type="5" refreshedVersion="8" background="1" refreshOnLoad="1">
    <dbPr connection="Provider=MSOLAP.8;Integrated Security=ClaimsToken;Persist Security Info=True;Initial Catalog=sobe_wowvirtualserver-4a7eed50-8a1d-4e3a-bd4f-0b3d18bd1003;Data Source=pbiazure://api.powerbi.com;MDX Compatibility=1;Safety Options=2;MDX Missing Member Mode=Error;Identity Provider=https://login.microsoftonline.com/common, https://analysis.windows.net/powerbi/api, 929d0ec0-7a41-4b1e-bc7c-b754a28bddcc;Update Isolation Level=2" command="Model" commandType="1"/>
    <olapPr rowDrillCount="1000"/>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6">
    <s v="DataSetTarjetas"/>
    <s v="{[Base_Tarjetas].[PRODUCTO].&amp;[Tarjeta de Credito]}"/>
    <s v="DataSetPPTO26PPECONVVEH1"/>
    <s v="{[Base_TC_PPTO].[PRODUCTO].&amp;[Tarjeta de Credito]}"/>
    <s v="{[Base_TC_PPTO].[Tipo].&amp;[P]}"/>
    <s v="{[Base_TC_PPTO].[Tipo_Valor].&amp;[Solarizado]}"/>
  </metadataStrings>
  <mdxMetadata count="4">
    <mdx n="0" f="s">
      <ms ns="1" c="0"/>
    </mdx>
    <mdx n="2" f="s">
      <ms ns="3" c="0"/>
    </mdx>
    <mdx n="2" f="s">
      <ms ns="4" c="0"/>
    </mdx>
    <mdx n="2" f="s">
      <ms ns="5" c="0"/>
    </mdx>
  </mdxMetadata>
  <futureMetadata name="XLDAPR" count="1">
    <bk>
      <extLst>
        <ext uri="{bdbb8cdc-fa1e-496e-a857-3c3f30c029c3}">
          <xda:dynamicArrayProperties fDynamic="1" fCollapsed="0"/>
        </ext>
      </extLst>
    </bk>
  </futureMetadata>
  <cellMetadata count="1">
    <bk>
      <rc t="2" v="0"/>
    </bk>
  </cellMetadata>
  <valueMetadata count="4">
    <bk>
      <rc t="1" v="0"/>
    </bk>
    <bk>
      <rc t="1" v="1"/>
    </bk>
    <bk>
      <rc t="1" v="2"/>
    </bk>
    <bk>
      <rc t="1" v="3"/>
    </bk>
  </valueMetadata>
</metadata>
</file>

<file path=xl/sharedStrings.xml><?xml version="1.0" encoding="utf-8"?>
<sst xmlns="http://schemas.openxmlformats.org/spreadsheetml/2006/main" count="4735" uniqueCount="118">
  <si>
    <t>Vigente</t>
  </si>
  <si>
    <t>Refinanciado</t>
  </si>
  <si>
    <t>Saldo FdP</t>
  </si>
  <si>
    <t>Producto</t>
  </si>
  <si>
    <t>Convenios</t>
  </si>
  <si>
    <t>Etiquetas de columna</t>
  </si>
  <si>
    <t>Suma de Importe</t>
  </si>
  <si>
    <t>PRODUCTO</t>
  </si>
  <si>
    <t>Etiquetas de fila</t>
  </si>
  <si>
    <t>Vencido y Judicial</t>
  </si>
  <si>
    <t>Consumo Inicial</t>
  </si>
  <si>
    <t>Masivo</t>
  </si>
  <si>
    <t>Otros</t>
  </si>
  <si>
    <t>Renta Alta</t>
  </si>
  <si>
    <t>FTP</t>
  </si>
  <si>
    <t>SALDO_FDP</t>
  </si>
  <si>
    <t>SALDO_PROM</t>
  </si>
  <si>
    <t>Tipo_Valor</t>
  </si>
  <si>
    <t>Solarizado</t>
  </si>
  <si>
    <t>Ingreso_Financiero</t>
  </si>
  <si>
    <t>Saldo Prom</t>
  </si>
  <si>
    <t>Ingreso Financiero</t>
  </si>
  <si>
    <t>Costo de Fondos</t>
  </si>
  <si>
    <t>Tasa Implicita</t>
  </si>
  <si>
    <t>Tasa FTP</t>
  </si>
  <si>
    <t>N° dias T.Imp</t>
  </si>
  <si>
    <t>N° dias FTP</t>
  </si>
  <si>
    <t>Spread</t>
  </si>
  <si>
    <t>Gasto_Provision</t>
  </si>
  <si>
    <t>Recupero</t>
  </si>
  <si>
    <t>Resultado Financiero Bruto</t>
  </si>
  <si>
    <t>Provisiones Cartera</t>
  </si>
  <si>
    <t>Provisiones Netas</t>
  </si>
  <si>
    <t>Recupero de Castigos</t>
  </si>
  <si>
    <t>Resultado Financiero Neto</t>
  </si>
  <si>
    <t>INOF</t>
  </si>
  <si>
    <t>Comisiones</t>
  </si>
  <si>
    <t>Gastos de casilleros</t>
  </si>
  <si>
    <t>Seguro de Desgravamen</t>
  </si>
  <si>
    <t>Gastos Operativos</t>
  </si>
  <si>
    <t>202601</t>
  </si>
  <si>
    <t>Gasto Canal</t>
  </si>
  <si>
    <t>Gasto Directo</t>
  </si>
  <si>
    <t>Gasto Indirecto</t>
  </si>
  <si>
    <t>Extraordinarios</t>
  </si>
  <si>
    <t>ROF</t>
  </si>
  <si>
    <t>Venta de Cartera</t>
  </si>
  <si>
    <t>UAI</t>
  </si>
  <si>
    <t>Donaciones</t>
  </si>
  <si>
    <t>Tipo</t>
  </si>
  <si>
    <t>R</t>
  </si>
  <si>
    <t>P</t>
  </si>
  <si>
    <t>Año</t>
  </si>
  <si>
    <t>Acumulado</t>
  </si>
  <si>
    <t>Saldo Prom Acumulado</t>
  </si>
  <si>
    <t>REAL</t>
  </si>
  <si>
    <t>PRESUPUESTO</t>
  </si>
  <si>
    <t>Mensual</t>
  </si>
  <si>
    <t>Lista Fechas</t>
  </si>
  <si>
    <t>Segmentos</t>
  </si>
  <si>
    <t>Renta_Alta</t>
  </si>
  <si>
    <t>Consumo_Inicial</t>
  </si>
  <si>
    <t>Total_Producto</t>
  </si>
  <si>
    <t>Variación S/.</t>
  </si>
  <si>
    <t>Variación %</t>
  </si>
  <si>
    <t>Desempeño Financiero</t>
  </si>
  <si>
    <t>En S/. Miles</t>
  </si>
  <si>
    <t>Eficiencia</t>
  </si>
  <si>
    <t>Rendimiento de Colocaciones</t>
  </si>
  <si>
    <t>INOF / Ingresos Totales</t>
  </si>
  <si>
    <t>INOF / Gasto Operativo</t>
  </si>
  <si>
    <t>Gasto Operativo / Activo</t>
  </si>
  <si>
    <t>Provisiones Brutas / Cartera Bruta</t>
  </si>
  <si>
    <t>Prom SFdP</t>
  </si>
  <si>
    <t>ROE</t>
  </si>
  <si>
    <t>ROA</t>
  </si>
  <si>
    <t>202602</t>
  </si>
  <si>
    <t>Total general</t>
  </si>
  <si>
    <t>Inversiones</t>
  </si>
  <si>
    <t>202603</t>
  </si>
  <si>
    <t>202604</t>
  </si>
  <si>
    <t>202605</t>
  </si>
  <si>
    <t>202606</t>
  </si>
  <si>
    <t>202607</t>
  </si>
  <si>
    <t>202608</t>
  </si>
  <si>
    <t>202609</t>
  </si>
  <si>
    <t>202610</t>
  </si>
  <si>
    <t>202611</t>
  </si>
  <si>
    <t>202612</t>
  </si>
  <si>
    <t>Tarjeta de Credito</t>
  </si>
  <si>
    <t>Saldo_FdP</t>
  </si>
  <si>
    <t>Saldo_Prom</t>
  </si>
  <si>
    <t>Comisión  Establecimiento</t>
  </si>
  <si>
    <t>Comision Apple</t>
  </si>
  <si>
    <t>Comisión Disposición de Efectivo</t>
  </si>
  <si>
    <t>Comisión Establecimiento TEBCA</t>
  </si>
  <si>
    <t>Comisión Mora</t>
  </si>
  <si>
    <t>Comision Socios</t>
  </si>
  <si>
    <t>FEE Visa</t>
  </si>
  <si>
    <t>Incentivos Marcas</t>
  </si>
  <si>
    <t>Ingresos Benefit</t>
  </si>
  <si>
    <t>Portes</t>
  </si>
  <si>
    <t>Regalías</t>
  </si>
  <si>
    <t>Renovación</t>
  </si>
  <si>
    <t>Reposición TC</t>
  </si>
  <si>
    <t>Seguros Neto</t>
  </si>
  <si>
    <t>Compra Deuda</t>
  </si>
  <si>
    <t>Consumo</t>
  </si>
  <si>
    <t>Disposicion de Efectivo</t>
  </si>
  <si>
    <t>Extracash</t>
  </si>
  <si>
    <t>Comisión Vencidos</t>
  </si>
  <si>
    <t>Duplicidad EECC</t>
  </si>
  <si>
    <t>Comisión Cajas</t>
  </si>
  <si>
    <t>Total Consumo</t>
  </si>
  <si>
    <t>Total Disposicion de Efectivo</t>
  </si>
  <si>
    <t>Total Compra Deuda</t>
  </si>
  <si>
    <t>Total Extracash</t>
  </si>
  <si>
    <t>Total Tarjetas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</si>
</sst>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_-* #,##0_-;\-* #,##0_-;_-* &quot;-&quot;??_-;_-@_-"/>
    <numFmt numFmtId="165" formatCode="_(* #,##0.00_);_(* \(#,##0.00\);_(* &quot;-&quot;??_);_(@_)"/>
    <numFmt numFmtId="166" formatCode="_ * #,##0_ ;_ * \-#,##0_ ;_ * &quot;-&quot;??_ ;_ @_ "/>
    <numFmt numFmtId="167" formatCode="mmm\ yy"/>
    <numFmt numFmtId="168" formatCode="mmm\-yy\ &quot;P&quot;"/>
    <numFmt numFmtId="169" formatCode="#,##0_ ;\-#,##0\ "/>
    <numFmt numFmtId="170" formatCode="0.0%"/>
    <numFmt numFmtId="171" formatCode="mmm\-yy\ \P"/>
    <numFmt numFmtId="172" formatCode="#,##0;\(#,##0\)"/>
    <numFmt numFmtId="173" formatCode="\+0.0%;\-0.0%"/>
    <numFmt numFmtId="174" formatCode="\+0.0\ &quot;pbs&quot;;\-0.0\ &quot;pbs&quot;"/>
  </numFmts>
  <fonts count="22"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rgb="FF0039A6"/>
      <name val="Arial"/>
      <family val="2"/>
    </font>
    <font>
      <b/>
      <sz val="8"/>
      <name val="Arial"/>
      <family val="2"/>
    </font>
    <font>
      <b/>
      <sz val="9"/>
      <color theme="0"/>
      <name val="Arial"/>
      <family val="2"/>
    </font>
    <font>
      <sz val="10"/>
      <name val="Arial"/>
      <family val="2"/>
    </font>
    <font>
      <b/>
      <sz val="11"/>
      <color theme="0"/>
      <name val="Arial"/>
      <family val="2"/>
    </font>
    <font>
      <i/>
      <sz val="6"/>
      <color theme="1"/>
      <name val="Arial Nova"/>
      <family val="2"/>
    </font>
    <font>
      <sz val="11"/>
      <color rgb="FFFF0000"/>
      <name val="Aptos Narrow"/>
      <family val="2"/>
      <scheme val="minor"/>
    </font>
    <font>
      <b/>
      <sz val="11"/>
      <color theme="1"/>
      <name val="Aptos Narrow"/>
      <family val="2"/>
      <scheme val="minor"/>
    </font>
    <font>
      <sz val="6"/>
      <color theme="1"/>
      <name val="Arial Nova"/>
      <family val="2"/>
    </font>
    <font>
      <b/>
      <sz val="12"/>
      <color theme="0"/>
      <name val="Aptos Narrow"/>
      <family val="2"/>
      <scheme val="minor"/>
    </font>
    <font>
      <b/>
      <sz val="10"/>
      <color rgb="FF0039A6"/>
      <name val="Arial"/>
      <family val="2"/>
    </font>
    <font>
      <b/>
      <sz val="11"/>
      <color rgb="FFFFFFFF"/>
      <name val="Arial"/>
      <family val="2"/>
    </font>
    <font>
      <b/>
      <sz val="9"/>
      <name val="Arial"/>
      <family val="2"/>
    </font>
    <font>
      <b/>
      <sz val="9"/>
      <color theme="1"/>
      <name val="Arial"/>
      <family val="2"/>
    </font>
    <font>
      <i/>
      <sz val="6"/>
      <color theme="0" tint="-0.14999847407452621"/>
      <name val="Arial Nova"/>
      <family val="2"/>
    </font>
    <font>
      <b/>
      <sz val="10"/>
      <color theme="0"/>
      <name val="Geometria"/>
      <family val="2"/>
    </font>
    <font>
      <b/>
      <sz val="10"/>
      <color theme="0" tint="-0.14999847407452621"/>
      <name val="Century Gothic"/>
      <family val="2"/>
    </font>
    <font>
      <b/>
      <sz val="11"/>
      <color theme="0" tint="-0.14999847407452621"/>
      <name val="Aptos Narrow"/>
      <family val="2"/>
      <scheme val="minor"/>
    </font>
    <font>
      <b/>
      <sz val="11"/>
      <color rgb="FFFF0000"/>
      <name val="Aptos Narrow"/>
      <family val="2"/>
      <scheme val="minor"/>
    </font>
  </fonts>
  <fills count="12">
    <fill>
      <patternFill patternType="none"/>
    </fill>
    <fill>
      <patternFill patternType="gray125"/>
    </fill>
    <fill>
      <patternFill patternType="solid">
        <fgColor rgb="FFF0F0DC"/>
        <bgColor indexed="64"/>
      </patternFill>
    </fill>
    <fill>
      <patternFill patternType="solid">
        <fgColor theme="0" tint="-0.14999847407452621"/>
        <bgColor indexed="64"/>
      </patternFill>
    </fill>
    <fill>
      <patternFill patternType="solid">
        <fgColor rgb="FF05BE50"/>
        <bgColor indexed="64"/>
      </patternFill>
    </fill>
    <fill>
      <patternFill patternType="solid">
        <fgColor rgb="FF0070C0"/>
        <bgColor indexed="64"/>
      </patternFill>
    </fill>
    <fill>
      <patternFill patternType="solid">
        <fgColor theme="7" tint="0.79998168889431442"/>
        <bgColor indexed="64"/>
      </patternFill>
    </fill>
    <fill>
      <patternFill patternType="solid">
        <fgColor rgb="FFFFFF00"/>
        <bgColor indexed="64"/>
      </patternFill>
    </fill>
    <fill>
      <patternFill patternType="solid">
        <fgColor rgb="FFD9E1F2"/>
        <bgColor rgb="FF000000"/>
      </patternFill>
    </fill>
    <fill>
      <patternFill patternType="solid">
        <fgColor rgb="FF0039A6"/>
        <bgColor rgb="FF000000"/>
      </patternFill>
    </fill>
    <fill>
      <patternFill patternType="solid">
        <fgColor theme="0" tint="-0.249977111117893"/>
        <bgColor indexed="64"/>
      </patternFill>
    </fill>
    <fill>
      <patternFill patternType="solid">
        <fgColor rgb="FF0039A6"/>
        <bgColor indexed="64"/>
      </patternFill>
    </fill>
  </fills>
  <borders count="4">
    <border>
      <left/>
      <right/>
      <top/>
      <bottom/>
      <diagonal/>
    </border>
    <border>
      <left style="thick">
        <color theme="0"/>
      </left>
      <right style="thick">
        <color theme="0"/>
      </right>
      <top style="thick">
        <color theme="0"/>
      </top>
      <bottom style="thick">
        <color theme="0"/>
      </bottom>
      <diagonal/>
    </border>
    <border>
      <left style="medium">
        <color theme="0"/>
      </left>
      <right style="thick">
        <color rgb="FFFFFFFF"/>
      </right>
      <top/>
      <bottom style="medium">
        <color theme="0"/>
      </bottom>
      <diagonal/>
    </border>
    <border>
      <left style="thick">
        <color theme="0"/>
      </left>
      <right style="thick">
        <color theme="0"/>
      </right>
      <top/>
      <bottom style="thick">
        <color theme="0"/>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165" fontId="6" fillId="0" borderId="0" applyFont="0" applyFill="0" applyBorder="0" applyAlignment="0" applyProtection="0"/>
  </cellStyleXfs>
  <cellXfs count="60">
    <xf numFmtId="0" fontId="0" fillId="0" borderId="0" xfId="0"/>
    <xf numFmtId="17" fontId="3" fillId="2" borderId="1" xfId="0" applyNumberFormat="1" applyFont="1" applyFill="1" applyBorder="1" applyAlignment="1">
      <alignment horizontal="center"/>
    </xf>
    <xf numFmtId="0" fontId="4" fillId="3" borderId="0" xfId="0" applyFont="1" applyFill="1" applyAlignment="1">
      <alignment horizontal="right"/>
    </xf>
    <xf numFmtId="0" fontId="5" fillId="4" borderId="0" xfId="0" applyFont="1" applyFill="1" applyAlignment="1">
      <alignment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4" fontId="0" fillId="0" borderId="0" xfId="1" applyNumberFormat="1" applyFont="1"/>
    <xf numFmtId="164" fontId="0" fillId="0" borderId="0" xfId="0" applyNumberFormat="1"/>
    <xf numFmtId="166" fontId="7" fillId="4" borderId="0" xfId="3" applyNumberFormat="1" applyFont="1" applyFill="1" applyAlignment="1">
      <alignment vertical="center"/>
    </xf>
    <xf numFmtId="0" fontId="8" fillId="0" borderId="0" xfId="0" applyFont="1"/>
    <xf numFmtId="0" fontId="8" fillId="0" borderId="0" xfId="0" applyFont="1" applyAlignment="1">
      <alignment horizontal="center"/>
    </xf>
    <xf numFmtId="0" fontId="8" fillId="0" borderId="0" xfId="0" applyFont="1" applyAlignment="1">
      <alignment horizontal="right"/>
    </xf>
    <xf numFmtId="10" fontId="0" fillId="0" borderId="0" xfId="2" applyNumberFormat="1" applyFont="1"/>
    <xf numFmtId="10" fontId="7" fillId="4" borderId="0" xfId="2" applyNumberFormat="1" applyFont="1" applyFill="1" applyAlignment="1">
      <alignment vertical="center"/>
    </xf>
    <xf numFmtId="166" fontId="0" fillId="0" borderId="0" xfId="0" applyNumberFormat="1"/>
    <xf numFmtId="164" fontId="9" fillId="0" borderId="0" xfId="1" applyNumberFormat="1" applyFont="1"/>
    <xf numFmtId="0" fontId="9" fillId="0" borderId="0" xfId="0" applyFont="1"/>
    <xf numFmtId="164" fontId="9" fillId="0" borderId="0" xfId="0" applyNumberFormat="1" applyFont="1"/>
    <xf numFmtId="14" fontId="0" fillId="0" borderId="0" xfId="0" applyNumberFormat="1"/>
    <xf numFmtId="167" fontId="0" fillId="0" borderId="0" xfId="0" applyNumberFormat="1" applyAlignment="1">
      <alignment horizontal="center"/>
    </xf>
    <xf numFmtId="168" fontId="3" fillId="2" borderId="0" xfId="0" applyNumberFormat="1" applyFont="1" applyFill="1" applyAlignment="1">
      <alignment horizontal="center"/>
    </xf>
    <xf numFmtId="37" fontId="7" fillId="4" borderId="0" xfId="3" applyNumberFormat="1" applyFont="1" applyFill="1" applyAlignment="1">
      <alignment horizontal="center" vertical="center"/>
    </xf>
    <xf numFmtId="169" fontId="0" fillId="0" borderId="0" xfId="1" applyNumberFormat="1" applyFont="1" applyAlignment="1">
      <alignment horizontal="center"/>
    </xf>
    <xf numFmtId="14" fontId="11" fillId="0" borderId="0" xfId="0" applyNumberFormat="1" applyFont="1" applyAlignment="1">
      <alignment horizontal="center"/>
    </xf>
    <xf numFmtId="17" fontId="0" fillId="0" borderId="0" xfId="0" applyNumberFormat="1"/>
    <xf numFmtId="2" fontId="8" fillId="0" borderId="0" xfId="0" applyNumberFormat="1" applyFont="1" applyAlignment="1">
      <alignment horizontal="center"/>
    </xf>
    <xf numFmtId="170" fontId="0" fillId="0" borderId="0" xfId="2" applyNumberFormat="1" applyFont="1" applyAlignment="1">
      <alignment horizontal="center"/>
    </xf>
    <xf numFmtId="170" fontId="7" fillId="4" borderId="0" xfId="2" applyNumberFormat="1" applyFont="1" applyFill="1" applyAlignment="1">
      <alignment horizontal="center" vertical="center"/>
    </xf>
    <xf numFmtId="168" fontId="3" fillId="2" borderId="1" xfId="0" applyNumberFormat="1" applyFont="1" applyFill="1" applyBorder="1" applyAlignment="1">
      <alignment horizontal="center"/>
    </xf>
    <xf numFmtId="167" fontId="0" fillId="7" borderId="0" xfId="0" applyNumberFormat="1" applyFill="1" applyAlignment="1">
      <alignment horizontal="center"/>
    </xf>
    <xf numFmtId="171" fontId="13" fillId="8" borderId="2" xfId="0" applyNumberFormat="1" applyFont="1" applyFill="1" applyBorder="1" applyAlignment="1">
      <alignment horizontal="center"/>
    </xf>
    <xf numFmtId="17" fontId="13" fillId="8" borderId="2" xfId="0" applyNumberFormat="1" applyFont="1" applyFill="1" applyBorder="1" applyAlignment="1">
      <alignment horizontal="center"/>
    </xf>
    <xf numFmtId="172" fontId="0" fillId="0" borderId="0" xfId="1" applyNumberFormat="1" applyFont="1"/>
    <xf numFmtId="172" fontId="7" fillId="4" borderId="0" xfId="3" applyNumberFormat="1" applyFont="1" applyFill="1" applyAlignment="1">
      <alignment vertical="center"/>
    </xf>
    <xf numFmtId="173" fontId="0" fillId="0" borderId="0" xfId="1" applyNumberFormat="1" applyFont="1" applyAlignment="1">
      <alignment horizontal="center"/>
    </xf>
    <xf numFmtId="173" fontId="2" fillId="4" borderId="0" xfId="1" applyNumberFormat="1" applyFont="1" applyFill="1" applyAlignment="1">
      <alignment horizontal="center"/>
    </xf>
    <xf numFmtId="0" fontId="15" fillId="0" borderId="0" xfId="0" applyFont="1"/>
    <xf numFmtId="0" fontId="16" fillId="0" borderId="0" xfId="0" applyFont="1" applyAlignment="1">
      <alignment vertical="center"/>
    </xf>
    <xf numFmtId="0" fontId="17" fillId="0" borderId="0" xfId="0" applyFont="1" applyAlignment="1">
      <alignment horizontal="right"/>
    </xf>
    <xf numFmtId="0" fontId="17" fillId="0" borderId="0" xfId="0" applyFont="1" applyAlignment="1">
      <alignment horizontal="center"/>
    </xf>
    <xf numFmtId="174" fontId="0" fillId="0" borderId="0" xfId="0" applyNumberFormat="1" applyAlignment="1">
      <alignment horizontal="center"/>
    </xf>
    <xf numFmtId="174" fontId="7" fillId="4" borderId="0" xfId="0" applyNumberFormat="1" applyFont="1" applyFill="1" applyAlignment="1">
      <alignment horizontal="center"/>
    </xf>
    <xf numFmtId="0" fontId="0" fillId="10" borderId="0" xfId="0" applyFill="1"/>
    <xf numFmtId="1" fontId="18" fillId="11" borderId="3" xfId="0" applyNumberFormat="1" applyFont="1" applyFill="1" applyBorder="1" applyAlignment="1">
      <alignment horizontal="left" vertical="center"/>
    </xf>
    <xf numFmtId="0" fontId="19" fillId="0" borderId="0" xfId="0" applyFont="1"/>
    <xf numFmtId="164" fontId="20" fillId="0" borderId="0" xfId="1" applyNumberFormat="1" applyFont="1"/>
    <xf numFmtId="0" fontId="20" fillId="0" borderId="0" xfId="0" applyFont="1"/>
    <xf numFmtId="170" fontId="7" fillId="4" borderId="0" xfId="2" applyNumberFormat="1" applyFont="1" applyFill="1" applyAlignment="1">
      <alignment horizontal="center"/>
    </xf>
    <xf numFmtId="174" fontId="10" fillId="0" borderId="0" xfId="0" applyNumberFormat="1" applyFont="1" applyAlignment="1">
      <alignment horizontal="center"/>
    </xf>
    <xf numFmtId="0" fontId="0" fillId="0" borderId="0" xfId="0" applyAlignment="1">
      <alignment horizontal="left" indent="3"/>
    </xf>
    <xf numFmtId="43" fontId="0" fillId="0" borderId="0" xfId="0" applyNumberFormat="1"/>
    <xf numFmtId="164" fontId="21" fillId="0" borderId="0" xfId="0" applyNumberFormat="1" applyFont="1"/>
    <xf numFmtId="0" fontId="12" fillId="5" borderId="0" xfId="0" applyFont="1" applyFill="1" applyAlignment="1">
      <alignment horizontal="center" vertical="center"/>
    </xf>
    <xf numFmtId="0" fontId="10" fillId="6" borderId="0" xfId="0" applyFont="1" applyFill="1" applyAlignment="1">
      <alignment horizontal="center"/>
    </xf>
    <xf numFmtId="0" fontId="2" fillId="5" borderId="0" xfId="0" applyFont="1" applyFill="1" applyAlignment="1">
      <alignment horizontal="center"/>
    </xf>
    <xf numFmtId="1" fontId="14" fillId="9" borderId="0" xfId="0" applyNumberFormat="1" applyFont="1" applyFill="1" applyAlignment="1">
      <alignment horizontal="center" vertical="center"/>
    </xf>
    <xf numFmtId="0" fontId="12" fillId="4" borderId="0" xfId="0" applyFont="1" applyFill="1" applyAlignment="1">
      <alignment horizontal="center" vertical="center"/>
    </xf>
    <xf numFmtId="0" fontId="2" fillId="4" borderId="0" xfId="0" applyFont="1" applyFill="1" applyAlignment="1">
      <alignment horizontal="center"/>
    </xf>
  </cellXfs>
  <cellStyles count="4">
    <cellStyle name="Millares" xfId="1" builtinId="3"/>
    <cellStyle name="Millares 2 2 2" xfId="3" xr:uid="{59B4208A-C3FC-4BC8-9240-D808A467DA1C}"/>
    <cellStyle name="Normal" xfId="0" builtinId="0"/>
    <cellStyle name="Porcentaje" xfId="2" builtinId="5"/>
  </cellStyles>
  <dxfs count="0"/>
  <tableStyles count="0" defaultTableStyle="TableStyleMedium2" defaultPivotStyle="PivotStyleLight16"/>
  <colors>
    <mruColors>
      <color rgb="FF05BE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1.xml"/><Relationship Id="rId35"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Planeamiento4/Planeamiento/TarjetadeCredito/Performance/2026/Performance%20TC%202026.xlsm" TargetMode="External"/><Relationship Id="rId2" Type="http://schemas.openxmlformats.org/officeDocument/2006/relationships/externalLinkPath" Target="file:///\\ibdfs\dfs\Planeamiento4\Planeamiento\TarjetadeCredito\Performance\2026\Performance%20TC%202026.xlsm" TargetMode="External"/><Relationship Id="rId1" Type="http://schemas.openxmlformats.org/officeDocument/2006/relationships/externalLinkPath" Target="/Planeamiento4/Planeamiento/TarjetadeCredito/Performance/2026/Performance%20TC%20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arametros"/>
      <sheetName val="TC_Resumen"/>
      <sheetName val="Indicadores"/>
      <sheetName val="SBGO"/>
      <sheetName val="ROE-ROA_PPE"/>
      <sheetName val="ROE-ROA"/>
      <sheetName val="ROE-ROA_TC_PPE"/>
      <sheetName val="Desempeño Financiero TC_Cartera"/>
      <sheetName val="Thinkcell"/>
      <sheetName val="Vinculos"/>
      <sheetName val="Hoja1 (2)"/>
      <sheetName val="Desempeño Finan_ TC_Cartera_Evo"/>
      <sheetName val="Check Repro26"/>
      <sheetName val="Tipo de Deuda --&gt; "/>
      <sheetName val="Desempeño Financiero_TD_Evol"/>
      <sheetName val="Desempeño Consumo"/>
      <sheetName val="Desempeño DisposiciónEfectivo"/>
      <sheetName val="Desempeño Extracash"/>
      <sheetName val="Desempeño CompraDeuda"/>
      <sheetName val="TC_Segmentos --&gt;"/>
      <sheetName val="INDICE"/>
      <sheetName val="Renta_Alta"/>
      <sheetName val="Estado"/>
      <sheetName val="Masivo Independiente"/>
      <sheetName val="Masivo Dependiente"/>
      <sheetName val="Masivo"/>
      <sheetName val="Consumo Inicial"/>
      <sheetName val="Premium"/>
      <sheetName val="No Cliente"/>
      <sheetName val="Informal"/>
      <sheetName val="Otros TC--&gt;"/>
      <sheetName val="Tarjeta Débito"/>
      <sheetName val="Tarjeta Empresarial"/>
      <sheetName val="Gastos Distribuidos"/>
      <sheetName val="Anexar1"/>
      <sheetName val="Gastos"/>
      <sheetName val="TC+TD"/>
      <sheetName val="DETALLE --&gt;"/>
    </sheetNames>
    <sheetDataSet>
      <sheetData sheetId="0"/>
      <sheetData sheetId="1"/>
      <sheetData sheetId="2"/>
      <sheetData sheetId="3"/>
      <sheetData sheetId="4"/>
      <sheetData sheetId="5">
        <row r="83">
          <cell r="C83">
            <v>0.82048846498684425</v>
          </cell>
        </row>
      </sheetData>
      <sheetData sheetId="6">
        <row r="83">
          <cell r="C83">
            <v>0</v>
          </cell>
        </row>
      </sheetData>
      <sheetData sheetId="7"/>
      <sheetData sheetId="8"/>
      <sheetData sheetId="9"/>
      <sheetData sheetId="10"/>
      <sheetData sheetId="11">
        <row r="10">
          <cell r="AY10">
            <v>6751883.9420368001</v>
          </cell>
          <cell r="AZ10">
            <v>6868384.1732295193</v>
          </cell>
          <cell r="BA10">
            <v>7072870.8768316004</v>
          </cell>
          <cell r="BB10">
            <v>7128656.2857088996</v>
          </cell>
          <cell r="BC10">
            <v>7315435.6268753381</v>
          </cell>
          <cell r="BD10">
            <v>7388523.0845316797</v>
          </cell>
          <cell r="BE10">
            <v>7356182.5390312793</v>
          </cell>
          <cell r="BF10">
            <v>7370654.3626806503</v>
          </cell>
          <cell r="BG10">
            <v>7202042.0162082296</v>
          </cell>
          <cell r="BH10">
            <v>7096779.3428288596</v>
          </cell>
          <cell r="BI10">
            <v>6937644.3197540799</v>
          </cell>
          <cell r="BJ10">
            <v>6816522.0553123299</v>
          </cell>
          <cell r="BK10">
            <v>6675212.6972715193</v>
          </cell>
          <cell r="BL10">
            <v>6579057.5402482003</v>
          </cell>
          <cell r="BM10">
            <v>6446942.0841398202</v>
          </cell>
          <cell r="BN10">
            <v>6372931.8086198485</v>
          </cell>
          <cell r="BO10">
            <v>6303648.1387856603</v>
          </cell>
          <cell r="BP10">
            <v>6186429.5979482997</v>
          </cell>
          <cell r="BQ10">
            <v>5997169.6434436506</v>
          </cell>
          <cell r="BR10">
            <v>5949187.04723984</v>
          </cell>
          <cell r="BS10">
            <v>5877912.2404601704</v>
          </cell>
          <cell r="BT10">
            <v>5902961.1241340796</v>
          </cell>
          <cell r="BU10">
            <v>5846992.04933012</v>
          </cell>
          <cell r="BV10">
            <v>5913903.2618212402</v>
          </cell>
          <cell r="BW10">
            <v>5860818.0691231797</v>
          </cell>
          <cell r="BX10">
            <v>5849701.3818798503</v>
          </cell>
          <cell r="BY10">
            <v>5880093.0747482404</v>
          </cell>
          <cell r="BZ10">
            <v>5920517.7750759991</v>
          </cell>
          <cell r="CA10">
            <v>5909087.9898445401</v>
          </cell>
          <cell r="CB10">
            <v>5895537.3435353208</v>
          </cell>
          <cell r="CC10">
            <v>5886596.0477742497</v>
          </cell>
          <cell r="CD10">
            <v>5912634.1290492518</v>
          </cell>
          <cell r="CE10">
            <v>5916537.3848154005</v>
          </cell>
          <cell r="CF10">
            <v>5978599.0165487509</v>
          </cell>
          <cell r="CG10">
            <v>5957437.3017753419</v>
          </cell>
          <cell r="CH10">
            <v>5996473.7270919094</v>
          </cell>
          <cell r="CI10">
            <v>5930879.7199999997</v>
          </cell>
          <cell r="CJ10">
            <v>5851602.2600000016</v>
          </cell>
          <cell r="CK10">
            <v>5827545.2300000014</v>
          </cell>
          <cell r="CL10">
            <v>5916822.4109379891</v>
          </cell>
          <cell r="CM10">
            <v>5927098.0871630404</v>
          </cell>
          <cell r="CN10">
            <v>6016553.6788485982</v>
          </cell>
          <cell r="CO10">
            <v>0</v>
          </cell>
          <cell r="CP10">
            <v>0</v>
          </cell>
          <cell r="CQ10">
            <v>0</v>
          </cell>
          <cell r="CR10">
            <v>0</v>
          </cell>
          <cell r="CS10">
            <v>0</v>
          </cell>
          <cell r="CT10">
            <v>0</v>
          </cell>
          <cell r="CU10">
            <v>5873351.0805179281</v>
          </cell>
          <cell r="CV10">
            <v>5907935.9695660667</v>
          </cell>
          <cell r="CW10">
            <v>5906591.9336246308</v>
          </cell>
          <cell r="CX10">
            <v>6039518.6645416953</v>
          </cell>
          <cell r="CY10">
            <v>6147388.2316586729</v>
          </cell>
          <cell r="CZ10">
            <v>6203672.0187716866</v>
          </cell>
          <cell r="DA10">
            <v>6254517.5044922745</v>
          </cell>
          <cell r="DB10">
            <v>6314817.0888231993</v>
          </cell>
          <cell r="DC10">
            <v>6333890.6621898357</v>
          </cell>
          <cell r="DD10">
            <v>6398094.3713700483</v>
          </cell>
          <cell r="DE10">
            <v>6487236.8443090105</v>
          </cell>
          <cell r="DF10">
            <v>6547961.8602278</v>
          </cell>
        </row>
        <row r="15">
          <cell r="AY15">
            <v>6606767.8790097311</v>
          </cell>
          <cell r="AZ15">
            <v>6718626.3130615698</v>
          </cell>
          <cell r="BA15">
            <v>6908092.7853262005</v>
          </cell>
          <cell r="BB15">
            <v>7032104.7654562797</v>
          </cell>
          <cell r="BC15">
            <v>7150778.6098843217</v>
          </cell>
          <cell r="BD15">
            <v>7292178.2001090003</v>
          </cell>
          <cell r="BE15">
            <v>7258431.1514439499</v>
          </cell>
          <cell r="BF15">
            <v>7293848.4944065595</v>
          </cell>
          <cell r="BG15">
            <v>7223367.5563087286</v>
          </cell>
          <cell r="BH15">
            <v>7082050.6678586993</v>
          </cell>
          <cell r="BI15">
            <v>6900353.2027804004</v>
          </cell>
          <cell r="BJ15">
            <v>6764918.2881642105</v>
          </cell>
          <cell r="BK15">
            <v>6693496.9613325596</v>
          </cell>
          <cell r="BL15">
            <v>6565818.1768893208</v>
          </cell>
          <cell r="BM15">
            <v>6464531.4559681714</v>
          </cell>
          <cell r="BN15">
            <v>6367438.6519179987</v>
          </cell>
          <cell r="BO15">
            <v>6294451.2427316988</v>
          </cell>
          <cell r="BP15">
            <v>6200601.6694574906</v>
          </cell>
          <cell r="BQ15">
            <v>5988563.4444186408</v>
          </cell>
          <cell r="BR15">
            <v>5892343.3737596096</v>
          </cell>
          <cell r="BS15">
            <v>5868561.5898566395</v>
          </cell>
          <cell r="BT15">
            <v>5819609.5449065613</v>
          </cell>
          <cell r="BU15">
            <v>5800272.6329640588</v>
          </cell>
          <cell r="BV15">
            <v>5809683.2206937</v>
          </cell>
          <cell r="BW15">
            <v>5835535.20280114</v>
          </cell>
          <cell r="BX15">
            <v>5814367.2039350001</v>
          </cell>
          <cell r="BY15">
            <v>5806930.8912378512</v>
          </cell>
          <cell r="BZ15">
            <v>5857685.55331368</v>
          </cell>
          <cell r="CA15">
            <v>5853482.5323832007</v>
          </cell>
          <cell r="CB15">
            <v>5855790.4302092008</v>
          </cell>
          <cell r="CC15">
            <v>5792495.0054865191</v>
          </cell>
          <cell r="CD15">
            <v>5859484.5347289992</v>
          </cell>
          <cell r="CE15">
            <v>5856623.5017827014</v>
          </cell>
          <cell r="CF15">
            <v>5891575.7467610408</v>
          </cell>
          <cell r="CG15">
            <v>5928446.6966500208</v>
          </cell>
          <cell r="CH15">
            <v>5917066.474264021</v>
          </cell>
          <cell r="CI15">
            <v>5914396.5599999987</v>
          </cell>
          <cell r="CJ15">
            <v>5863861.79</v>
          </cell>
          <cell r="CK15">
            <v>5802625.6800000006</v>
          </cell>
          <cell r="CL15">
            <v>5785678.6527432585</v>
          </cell>
          <cell r="CM15">
            <v>5858051.3170474516</v>
          </cell>
          <cell r="CN15">
            <v>5928477.8975542011</v>
          </cell>
          <cell r="CO15">
            <v>0</v>
          </cell>
          <cell r="CP15">
            <v>0</v>
          </cell>
          <cell r="CQ15">
            <v>0</v>
          </cell>
          <cell r="CR15">
            <v>0</v>
          </cell>
          <cell r="CS15">
            <v>0</v>
          </cell>
          <cell r="CT15">
            <v>0</v>
          </cell>
          <cell r="CU15">
            <v>5859910.413774224</v>
          </cell>
          <cell r="CV15">
            <v>5834479.3033290794</v>
          </cell>
          <cell r="CW15">
            <v>5850173.1328169797</v>
          </cell>
          <cell r="CX15">
            <v>5915065.0152667537</v>
          </cell>
          <cell r="CY15">
            <v>6034439.8878388312</v>
          </cell>
          <cell r="CZ15">
            <v>6115496.0409365669</v>
          </cell>
          <cell r="DA15">
            <v>6168791.9484161055</v>
          </cell>
          <cell r="DB15">
            <v>6224372.1213546013</v>
          </cell>
          <cell r="DC15">
            <v>6263229.7227048073</v>
          </cell>
          <cell r="DD15">
            <v>6303122.7046739897</v>
          </cell>
          <cell r="DE15">
            <v>6377696.8321947502</v>
          </cell>
          <cell r="DF15">
            <v>6452368.05123075</v>
          </cell>
        </row>
        <row r="41">
          <cell r="AY41">
            <v>97535.965623984332</v>
          </cell>
          <cell r="AZ41">
            <v>77623.166177886422</v>
          </cell>
          <cell r="BA41">
            <v>95522.076944941771</v>
          </cell>
          <cell r="BB41">
            <v>96428.353108071053</v>
          </cell>
          <cell r="BC41">
            <v>98918.341395906464</v>
          </cell>
          <cell r="BD41">
            <v>94876.148048754054</v>
          </cell>
          <cell r="BE41">
            <v>98307.531002801945</v>
          </cell>
          <cell r="BF41">
            <v>96521.735681500155</v>
          </cell>
          <cell r="BG41">
            <v>91539.73418850181</v>
          </cell>
          <cell r="BH41">
            <v>93922.211816357027</v>
          </cell>
          <cell r="BI41">
            <v>88439.841543557253</v>
          </cell>
          <cell r="BJ41">
            <v>81580.170217074221</v>
          </cell>
          <cell r="BK41">
            <v>91891.070480487921</v>
          </cell>
          <cell r="BL41">
            <v>78756.713219804049</v>
          </cell>
          <cell r="BM41">
            <v>75888.349653808589</v>
          </cell>
          <cell r="BN41">
            <v>92062.717146580384</v>
          </cell>
          <cell r="BO41">
            <v>87352.320685636747</v>
          </cell>
          <cell r="BP41">
            <v>79231.720381437539</v>
          </cell>
          <cell r="BQ41">
            <v>85327.002377764962</v>
          </cell>
          <cell r="BR41">
            <v>83195.465721959044</v>
          </cell>
          <cell r="BS41">
            <v>81855.110210464802</v>
          </cell>
          <cell r="BT41">
            <v>82498.398501862437</v>
          </cell>
          <cell r="BU41">
            <v>76259.19921047565</v>
          </cell>
          <cell r="BV41">
            <v>84991.15263549985</v>
          </cell>
          <cell r="BW41">
            <v>84816.615078478528</v>
          </cell>
          <cell r="BX41">
            <v>72024.003048901548</v>
          </cell>
          <cell r="BY41">
            <v>84491.080854519591</v>
          </cell>
          <cell r="BZ41">
            <v>81615.00195420548</v>
          </cell>
          <cell r="CA41">
            <v>82260.058021866978</v>
          </cell>
          <cell r="CB41">
            <v>80621.516578249633</v>
          </cell>
          <cell r="CC41">
            <v>79980.212300364161</v>
          </cell>
          <cell r="CD41">
            <v>80808.442050325364</v>
          </cell>
          <cell r="CE41">
            <v>83574.646951771312</v>
          </cell>
          <cell r="CF41">
            <v>84466.263298585225</v>
          </cell>
          <cell r="CG41">
            <v>79899.912868997024</v>
          </cell>
          <cell r="CH41">
            <v>90317.648270653255</v>
          </cell>
          <cell r="CI41">
            <v>85573.573715389633</v>
          </cell>
          <cell r="CJ41">
            <v>72287.766455061632</v>
          </cell>
          <cell r="CK41">
            <v>87455.240733038314</v>
          </cell>
          <cell r="CL41">
            <v>82935.223951786276</v>
          </cell>
          <cell r="CM41">
            <v>79548.811103661879</v>
          </cell>
          <cell r="CN41">
            <v>84100.491984189182</v>
          </cell>
          <cell r="CO41">
            <v>0</v>
          </cell>
          <cell r="CP41">
            <v>0</v>
          </cell>
          <cell r="CQ41">
            <v>0</v>
          </cell>
          <cell r="CR41">
            <v>0</v>
          </cell>
          <cell r="CS41">
            <v>0</v>
          </cell>
          <cell r="CT41">
            <v>0</v>
          </cell>
          <cell r="CU41">
            <v>87896.742819647639</v>
          </cell>
          <cell r="CV41">
            <v>77977.072025229922</v>
          </cell>
          <cell r="CW41">
            <v>91636.147233877724</v>
          </cell>
          <cell r="CX41">
            <v>89469.646214845969</v>
          </cell>
          <cell r="CY41">
            <v>91547.260775019386</v>
          </cell>
          <cell r="CZ41">
            <v>95508.757629371132</v>
          </cell>
          <cell r="DA41">
            <v>96894.604806916061</v>
          </cell>
          <cell r="DB41">
            <v>100448.68956874681</v>
          </cell>
          <cell r="DC41">
            <v>95510.69750719337</v>
          </cell>
          <cell r="DD41">
            <v>97775.387074316401</v>
          </cell>
          <cell r="DE41">
            <v>99291.958733624371</v>
          </cell>
          <cell r="DF41">
            <v>102893.28765878227</v>
          </cell>
        </row>
        <row r="54">
          <cell r="AY54">
            <v>23902.076553243416</v>
          </cell>
          <cell r="AZ54">
            <v>17868.050892658837</v>
          </cell>
          <cell r="BA54">
            <v>19643.329868715082</v>
          </cell>
          <cell r="BB54">
            <v>24739.542760238648</v>
          </cell>
          <cell r="BC54">
            <v>-8020.1398956654302</v>
          </cell>
          <cell r="BD54">
            <v>-16049.579628316424</v>
          </cell>
          <cell r="BE54">
            <v>-14874.22738618555</v>
          </cell>
          <cell r="BF54">
            <v>-42497.682938762606</v>
          </cell>
          <cell r="BG54">
            <v>-18347.674234682403</v>
          </cell>
          <cell r="BH54">
            <v>-54925.310403358933</v>
          </cell>
          <cell r="BI54">
            <v>-53314.862690930298</v>
          </cell>
          <cell r="BJ54">
            <v>-38645.273743698577</v>
          </cell>
          <cell r="BK54">
            <v>-56080.486698841763</v>
          </cell>
          <cell r="BL54">
            <v>-20174.301372410177</v>
          </cell>
          <cell r="BM54">
            <v>-30094.487594904771</v>
          </cell>
          <cell r="BN54">
            <v>-10860.733756684305</v>
          </cell>
          <cell r="BO54">
            <v>-4507.2155437132169</v>
          </cell>
          <cell r="BP54">
            <v>1509.723402662552</v>
          </cell>
          <cell r="BQ54">
            <v>9920.1321146883565</v>
          </cell>
          <cell r="BR54">
            <v>26257.893295657683</v>
          </cell>
          <cell r="BS54">
            <v>25744.052632004823</v>
          </cell>
          <cell r="BT54">
            <v>18858.291941862481</v>
          </cell>
          <cell r="BU54">
            <v>27241.338010475607</v>
          </cell>
          <cell r="BV54">
            <v>34771.583415499917</v>
          </cell>
          <cell r="BW54">
            <v>20880.900503517696</v>
          </cell>
          <cell r="BX54">
            <v>23680.991148901623</v>
          </cell>
          <cell r="BY54">
            <v>28705.799446526536</v>
          </cell>
          <cell r="BZ54">
            <v>24053.396084258762</v>
          </cell>
          <cell r="CA54">
            <v>28040.695091859947</v>
          </cell>
          <cell r="CB54">
            <v>26342.746046385044</v>
          </cell>
          <cell r="CC54">
            <v>25619.408206722845</v>
          </cell>
          <cell r="CD54">
            <v>33873.23043032561</v>
          </cell>
          <cell r="CE54">
            <v>36153.571771772375</v>
          </cell>
          <cell r="CF54">
            <v>27784.063978585196</v>
          </cell>
          <cell r="CG54">
            <v>41317.911098997021</v>
          </cell>
          <cell r="CH54">
            <v>45758.527190653309</v>
          </cell>
          <cell r="CI54">
            <v>46684.495403677371</v>
          </cell>
          <cell r="CJ54">
            <v>39107.046356890947</v>
          </cell>
        </row>
        <row r="73">
          <cell r="AY73">
            <v>24885.682847868047</v>
          </cell>
          <cell r="AZ73">
            <v>23833.457983492917</v>
          </cell>
          <cell r="BA73">
            <v>23057.637712267384</v>
          </cell>
          <cell r="BB73">
            <v>21642.543541377909</v>
          </cell>
          <cell r="BC73">
            <v>22488.042729204848</v>
          </cell>
          <cell r="BD73">
            <v>21586.832020459125</v>
          </cell>
          <cell r="BE73">
            <v>23303.232782028073</v>
          </cell>
          <cell r="BF73">
            <v>20446.984065553715</v>
          </cell>
          <cell r="BG73">
            <v>21066.409023214434</v>
          </cell>
          <cell r="BH73">
            <v>19428.445585060446</v>
          </cell>
          <cell r="BI73">
            <v>21155.104960374287</v>
          </cell>
          <cell r="BJ73">
            <v>21084.064461662249</v>
          </cell>
          <cell r="BK73">
            <v>19453.840843335147</v>
          </cell>
          <cell r="BL73">
            <v>17433.984369035006</v>
          </cell>
          <cell r="BM73">
            <v>15604.33447203881</v>
          </cell>
          <cell r="BN73">
            <v>22075.812837272591</v>
          </cell>
          <cell r="BO73">
            <v>20105.876169180166</v>
          </cell>
          <cell r="BP73">
            <v>18400.62949785819</v>
          </cell>
          <cell r="BQ73">
            <v>25355.146620304331</v>
          </cell>
          <cell r="BR73">
            <v>18127.634929964257</v>
          </cell>
          <cell r="BS73">
            <v>21203.121060689831</v>
          </cell>
          <cell r="BT73">
            <v>23131.504477768271</v>
          </cell>
          <cell r="BU73">
            <v>22327.499264485843</v>
          </cell>
          <cell r="BV73">
            <v>32173.226547225342</v>
          </cell>
          <cell r="BW73">
            <v>29933.566409477775</v>
          </cell>
          <cell r="BX73">
            <v>20034.212055970012</v>
          </cell>
          <cell r="BY73">
            <v>17789.173090401076</v>
          </cell>
          <cell r="BZ73">
            <v>19232.978916045591</v>
          </cell>
          <cell r="CA73">
            <v>27924.961107625353</v>
          </cell>
          <cell r="CB73">
            <v>28565.326565998039</v>
          </cell>
          <cell r="CC73">
            <v>29766.84957831067</v>
          </cell>
          <cell r="CD73">
            <v>25531.080985604032</v>
          </cell>
          <cell r="CE73">
            <v>28727.621417788989</v>
          </cell>
          <cell r="CF73">
            <v>22037.437233501158</v>
          </cell>
          <cell r="CG73">
            <v>26212.721315607145</v>
          </cell>
          <cell r="CH73">
            <v>34398.527978201535</v>
          </cell>
          <cell r="CI73">
            <v>30106.38259471325</v>
          </cell>
          <cell r="CJ73">
            <v>24968.959827193445</v>
          </cell>
          <cell r="CK73">
            <v>30310.360571339213</v>
          </cell>
          <cell r="CL73">
            <v>27593.28962675955</v>
          </cell>
          <cell r="CM73">
            <v>27529.806953420659</v>
          </cell>
          <cell r="CN73">
            <v>31180.788266316435</v>
          </cell>
          <cell r="CO73"/>
          <cell r="CP73"/>
          <cell r="CQ73"/>
          <cell r="CR73"/>
          <cell r="CS73"/>
          <cell r="CT73"/>
          <cell r="CU73">
            <v>23376.337594842644</v>
          </cell>
          <cell r="CV73">
            <v>23650.625678874698</v>
          </cell>
          <cell r="CW73">
            <v>28107.863065962254</v>
          </cell>
          <cell r="CX73">
            <v>25618.132810076993</v>
          </cell>
          <cell r="CY73">
            <v>25489.409072576833</v>
          </cell>
          <cell r="CZ73">
            <v>28301.859177563136</v>
          </cell>
          <cell r="DA73">
            <v>28624.151162286718</v>
          </cell>
          <cell r="DB73">
            <v>28146.051915072982</v>
          </cell>
          <cell r="DC73">
            <v>28211.059811465129</v>
          </cell>
          <cell r="DD73">
            <v>27078.828176801217</v>
          </cell>
          <cell r="DE73">
            <v>29102.740659850286</v>
          </cell>
          <cell r="DF73">
            <v>31501.387561884698</v>
          </cell>
        </row>
        <row r="78">
          <cell r="AY78">
            <v>-36742.7015991753</v>
          </cell>
          <cell r="AZ78">
            <v>-37519.208525419701</v>
          </cell>
          <cell r="BA78">
            <v>-37664.856030025898</v>
          </cell>
          <cell r="BB78">
            <v>-34676.505372996508</v>
          </cell>
          <cell r="BC78">
            <v>-39510.781168513</v>
          </cell>
          <cell r="BD78">
            <v>-38426.269605455993</v>
          </cell>
          <cell r="BE78">
            <v>-37061.806468365401</v>
          </cell>
          <cell r="BF78">
            <v>-39489.352069049397</v>
          </cell>
          <cell r="BG78">
            <v>-38012.326058334205</v>
          </cell>
          <cell r="BH78">
            <v>-36754.363523524706</v>
          </cell>
          <cell r="BI78">
            <v>-37811.715907259597</v>
          </cell>
          <cell r="BJ78">
            <v>-37707.023626464703</v>
          </cell>
          <cell r="BK78">
            <v>-36009.433804687906</v>
          </cell>
          <cell r="BL78">
            <v>-37040.545872454903</v>
          </cell>
          <cell r="BM78">
            <v>-35464.527754881303</v>
          </cell>
          <cell r="BN78">
            <v>-37890.406489910994</v>
          </cell>
          <cell r="BO78">
            <v>-40002.836891125007</v>
          </cell>
          <cell r="BP78">
            <v>-40075.205128858601</v>
          </cell>
          <cell r="BQ78">
            <v>-41166.947465360601</v>
          </cell>
          <cell r="BR78">
            <v>-38853.961604185402</v>
          </cell>
          <cell r="BS78">
            <v>-37600.9446568809</v>
          </cell>
          <cell r="BT78">
            <v>-37294.439063420505</v>
          </cell>
          <cell r="BU78">
            <v>-39298.875444452002</v>
          </cell>
          <cell r="BV78">
            <v>-38401.234993349601</v>
          </cell>
          <cell r="BW78">
            <v>-42305.960110927997</v>
          </cell>
          <cell r="BX78">
            <v>-39864.329312821501</v>
          </cell>
          <cell r="BY78">
            <v>-41052.084948760799</v>
          </cell>
          <cell r="BZ78">
            <v>-44703.072216976303</v>
          </cell>
          <cell r="CA78">
            <v>-46364.623087177904</v>
          </cell>
          <cell r="CB78">
            <v>-45812.228210609901</v>
          </cell>
          <cell r="CC78">
            <v>-45716.639670830707</v>
          </cell>
          <cell r="CD78">
            <v>-45030.623953554605</v>
          </cell>
          <cell r="CE78">
            <v>-46842.6881882792</v>
          </cell>
          <cell r="CF78">
            <v>-48670.234274362396</v>
          </cell>
          <cell r="CG78">
            <v>-47348.177830401706</v>
          </cell>
          <cell r="CH78">
            <v>-48776.867098657502</v>
          </cell>
          <cell r="CI78">
            <v>-46394.308131015801</v>
          </cell>
          <cell r="CJ78">
            <v>-46527.038706146595</v>
          </cell>
          <cell r="CK78">
            <v>-48696.996583666099</v>
          </cell>
          <cell r="CL78">
            <v>-47169.012776166099</v>
          </cell>
          <cell r="CM78">
            <v>-49087.436259176291</v>
          </cell>
          <cell r="CN78">
            <v>-48191.965606084697</v>
          </cell>
          <cell r="CO78"/>
          <cell r="CP78"/>
          <cell r="CQ78"/>
          <cell r="CR78"/>
          <cell r="CS78"/>
          <cell r="CT78"/>
          <cell r="CU78">
            <v>-46812.181077517998</v>
          </cell>
          <cell r="CV78">
            <v>-46664.399409452897</v>
          </cell>
          <cell r="CW78">
            <v>-50114.829519142892</v>
          </cell>
          <cell r="CX78">
            <v>-48712.701117051402</v>
          </cell>
          <cell r="CY78">
            <v>-50196.143496384801</v>
          </cell>
          <cell r="CZ78">
            <v>-51036.1312649104</v>
          </cell>
          <cell r="DA78">
            <v>-50319.778999975701</v>
          </cell>
          <cell r="DB78">
            <v>-49606.1555676235</v>
          </cell>
          <cell r="DC78">
            <v>-50723.008126213994</v>
          </cell>
          <cell r="DD78">
            <v>-49537.533652502192</v>
          </cell>
          <cell r="DE78">
            <v>-49997.403811120297</v>
          </cell>
          <cell r="DF78">
            <v>-51056.455144724809</v>
          </cell>
        </row>
        <row r="85">
          <cell r="AY85">
            <v>1977.9717078438543</v>
          </cell>
          <cell r="AZ85">
            <v>1842.5911362930674</v>
          </cell>
          <cell r="BA85">
            <v>2412.3340942407021</v>
          </cell>
          <cell r="BB85">
            <v>3552.0351576353382</v>
          </cell>
          <cell r="BC85">
            <v>2312.085879915518</v>
          </cell>
          <cell r="BD85">
            <v>3391.9407561821804</v>
          </cell>
          <cell r="BE85">
            <v>2530.0881312072715</v>
          </cell>
          <cell r="BF85">
            <v>10675.012074544589</v>
          </cell>
          <cell r="BG85">
            <v>3576.5765058944567</v>
          </cell>
          <cell r="BH85">
            <v>6068.5747665408908</v>
          </cell>
          <cell r="BI85">
            <v>2026.7787192981241</v>
          </cell>
          <cell r="BJ85">
            <v>-1189.8544375019492</v>
          </cell>
          <cell r="BK85">
            <v>3664.2807369170769</v>
          </cell>
          <cell r="BL85">
            <v>2887.3563649710932</v>
          </cell>
          <cell r="BM85">
            <v>2508.0270030768997</v>
          </cell>
          <cell r="BN85">
            <v>3017.8388873378399</v>
          </cell>
          <cell r="BO85">
            <v>2283.1015978911978</v>
          </cell>
          <cell r="BP85">
            <v>2493.6145261098441</v>
          </cell>
          <cell r="BQ85">
            <v>2273.7923139243367</v>
          </cell>
          <cell r="BR85">
            <v>2517.8218599424354</v>
          </cell>
          <cell r="BS85">
            <v>2830.5479711476924</v>
          </cell>
          <cell r="BT85">
            <v>3346.4314077278659</v>
          </cell>
          <cell r="BU85">
            <v>2136.5611214470705</v>
          </cell>
          <cell r="BV85">
            <v>5485.4477490531317</v>
          </cell>
          <cell r="BW85">
            <v>5536.0729650169706</v>
          </cell>
          <cell r="BX85">
            <v>-655.31310976310488</v>
          </cell>
          <cell r="BY85">
            <v>8453.9519029726525</v>
          </cell>
          <cell r="BZ85">
            <v>1640.465825705247</v>
          </cell>
          <cell r="CA85">
            <v>2681.8872374124239</v>
          </cell>
          <cell r="CB85">
            <v>7996.6674217622331</v>
          </cell>
          <cell r="CC85">
            <v>1120.4563528579024</v>
          </cell>
          <cell r="CD85">
            <v>800.84064091655682</v>
          </cell>
          <cell r="CE85">
            <v>-2396.7126298170879</v>
          </cell>
          <cell r="CF85">
            <v>2432.2811120602505</v>
          </cell>
          <cell r="CG85">
            <v>5734.970006796485</v>
          </cell>
          <cell r="CH85">
            <v>1871.594399326824</v>
          </cell>
          <cell r="CI85">
            <v>1693.8161449714814</v>
          </cell>
          <cell r="CJ85">
            <v>1377.6273198433903</v>
          </cell>
          <cell r="CK85">
            <v>941.04975629512592</v>
          </cell>
          <cell r="CL85">
            <v>-147.26363213275658</v>
          </cell>
          <cell r="CM85">
            <v>809.15443804946381</v>
          </cell>
          <cell r="CN85">
            <v>7173.9510457561501</v>
          </cell>
          <cell r="CO85"/>
          <cell r="CP85"/>
          <cell r="CQ85"/>
          <cell r="CR85"/>
          <cell r="CS85"/>
          <cell r="CT85"/>
          <cell r="CU85">
            <v>1752.3190646084925</v>
          </cell>
          <cell r="CV85">
            <v>1782.8371477299797</v>
          </cell>
          <cell r="CW85">
            <v>1661.0584980951041</v>
          </cell>
          <cell r="CX85">
            <v>1778.6146423664286</v>
          </cell>
          <cell r="CY85">
            <v>1834.1521427650923</v>
          </cell>
          <cell r="CZ85">
            <v>5599.9626092862663</v>
          </cell>
          <cell r="DA85">
            <v>1746.6080067372277</v>
          </cell>
          <cell r="DB85">
            <v>1867.988205714471</v>
          </cell>
          <cell r="DC85">
            <v>9805.9513232009122</v>
          </cell>
          <cell r="DD85">
            <v>1899.353910753066</v>
          </cell>
          <cell r="DE85">
            <v>1807.3555807541736</v>
          </cell>
          <cell r="DF85">
            <v>1882.8291844903242</v>
          </cell>
        </row>
        <row r="87">
          <cell r="AY87">
            <v>-645.12417905839698</v>
          </cell>
          <cell r="AZ87">
            <v>-398.04467905839692</v>
          </cell>
          <cell r="BA87">
            <v>-375.08824361253289</v>
          </cell>
          <cell r="BB87">
            <v>-608.00920905839689</v>
          </cell>
          <cell r="BC87">
            <v>-952.3129690583969</v>
          </cell>
          <cell r="BD87">
            <v>-1389.1249707643703</v>
          </cell>
          <cell r="BE87">
            <v>-1121.832479058397</v>
          </cell>
          <cell r="BF87">
            <v>-3374.3511009416034</v>
          </cell>
          <cell r="BG87">
            <v>-2023.3974848250818</v>
          </cell>
          <cell r="BH87">
            <v>-2056.0076021703621</v>
          </cell>
          <cell r="BI87">
            <v>-1507.7617108722604</v>
          </cell>
          <cell r="BJ87">
            <v>-1077.111269887132</v>
          </cell>
          <cell r="BK87">
            <v>-1481.218270702838</v>
          </cell>
          <cell r="BL87">
            <v>-1187.6507785577219</v>
          </cell>
          <cell r="BM87">
            <v>-3072.2315869793001</v>
          </cell>
          <cell r="BN87">
            <v>-1082.4178483029632</v>
          </cell>
          <cell r="BO87">
            <v>-1607.8602499456936</v>
          </cell>
          <cell r="BP87">
            <v>-2042.3110925052051</v>
          </cell>
          <cell r="BQ87">
            <v>-1540.8307807837712</v>
          </cell>
          <cell r="BR87">
            <v>-1088.658890051654</v>
          </cell>
          <cell r="BS87">
            <v>-692.20846015953236</v>
          </cell>
          <cell r="BT87">
            <v>-711.96609213252827</v>
          </cell>
          <cell r="BU87">
            <v>-3971.8269539012117</v>
          </cell>
          <cell r="BV87">
            <v>-2195.816599310785</v>
          </cell>
          <cell r="BW87">
            <v>-1048.4544136599575</v>
          </cell>
          <cell r="BX87">
            <v>-1043.2438214571143</v>
          </cell>
          <cell r="BY87">
            <v>-725.03432984545009</v>
          </cell>
          <cell r="BZ87">
            <v>-1550.9489635449036</v>
          </cell>
          <cell r="CA87">
            <v>-1624.9070689711925</v>
          </cell>
          <cell r="CB87">
            <v>-22.273167097429109</v>
          </cell>
          <cell r="CC87">
            <v>-1402.8340368652994</v>
          </cell>
          <cell r="CD87">
            <v>-983.96268071053828</v>
          </cell>
          <cell r="CE87">
            <v>-394.66865781488343</v>
          </cell>
          <cell r="CF87">
            <v>-1126.0474348829023</v>
          </cell>
          <cell r="CG87">
            <v>-1191.2817113192878</v>
          </cell>
          <cell r="CH87">
            <v>-1127.137905685179</v>
          </cell>
          <cell r="CI87">
            <v>-900.05055014109939</v>
          </cell>
          <cell r="CJ87">
            <v>-897.2607301843708</v>
          </cell>
          <cell r="CK87">
            <v>-1012.6536881285369</v>
          </cell>
          <cell r="CL87">
            <v>-1828.4831427142576</v>
          </cell>
          <cell r="CM87">
            <v>-2337.6458931076295</v>
          </cell>
          <cell r="CN87">
            <v>0</v>
          </cell>
          <cell r="CO87"/>
          <cell r="CP87"/>
          <cell r="CQ87"/>
          <cell r="CR87"/>
          <cell r="CS87"/>
          <cell r="CT87"/>
          <cell r="CU87">
            <v>-1409.5556347266104</v>
          </cell>
          <cell r="CV87">
            <v>-1409.5556347266099</v>
          </cell>
          <cell r="CW87">
            <v>-1502.1685347584621</v>
          </cell>
          <cell r="CX87">
            <v>-1405.4762328808883</v>
          </cell>
          <cell r="CY87">
            <v>-1405.4762328808888</v>
          </cell>
          <cell r="CZ87">
            <v>-1498.0891329127408</v>
          </cell>
          <cell r="DA87">
            <v>-1293.4374125499123</v>
          </cell>
          <cell r="DB87">
            <v>-1293.4374125499123</v>
          </cell>
          <cell r="DC87">
            <v>-1360.792248936714</v>
          </cell>
          <cell r="DD87">
            <v>-1351.4515567326939</v>
          </cell>
          <cell r="DE87">
            <v>-1351.4515567326939</v>
          </cell>
          <cell r="DF87">
            <v>-1435.6451022161957</v>
          </cell>
        </row>
        <row r="89">
          <cell r="AY89">
            <v>13377.905330721622</v>
          </cell>
          <cell r="AZ89">
            <v>5626.8468079667236</v>
          </cell>
          <cell r="BA89">
            <v>7073.3574015847407</v>
          </cell>
          <cell r="BB89">
            <v>14649.606877196988</v>
          </cell>
          <cell r="BC89">
            <v>-23683.10542411646</v>
          </cell>
          <cell r="BD89">
            <v>-30886.201427895478</v>
          </cell>
          <cell r="BE89">
            <v>-27224.545420374005</v>
          </cell>
          <cell r="BF89">
            <v>-54239.389968655298</v>
          </cell>
          <cell r="BG89">
            <v>-33740.412248732799</v>
          </cell>
          <cell r="BH89">
            <v>-68238.661177452668</v>
          </cell>
          <cell r="BI89">
            <v>-69452.456629389751</v>
          </cell>
          <cell r="BJ89">
            <v>-57535.198615890105</v>
          </cell>
          <cell r="BK89">
            <v>-70453.017193980282</v>
          </cell>
          <cell r="BL89">
            <v>-38081.157289416704</v>
          </cell>
          <cell r="BM89">
            <v>-50518.885461649661</v>
          </cell>
          <cell r="BN89">
            <v>-24739.906370287834</v>
          </cell>
          <cell r="BO89">
            <v>-23728.934917712555</v>
          </cell>
          <cell r="BP89">
            <v>-19713.548794733222</v>
          </cell>
          <cell r="BQ89">
            <v>-5158.7071972273479</v>
          </cell>
          <cell r="BR89">
            <v>6960.7295913273156</v>
          </cell>
          <cell r="BS89">
            <v>11484.568546801915</v>
          </cell>
          <cell r="BT89">
            <v>7329.8226718055839</v>
          </cell>
          <cell r="BU89">
            <v>8434.6959980553074</v>
          </cell>
          <cell r="BV89">
            <v>31833.206119118011</v>
          </cell>
          <cell r="BW89">
            <v>12996.125353424486</v>
          </cell>
          <cell r="BX89">
            <v>2152.3169608299154</v>
          </cell>
          <cell r="BY89">
            <v>13171.805161294016</v>
          </cell>
          <cell r="BZ89">
            <v>-1327.1803545116063</v>
          </cell>
          <cell r="CA89">
            <v>10658.013280748622</v>
          </cell>
          <cell r="CB89">
            <v>17070.238656437989</v>
          </cell>
          <cell r="CC89">
            <v>9387.2404301954102</v>
          </cell>
          <cell r="CD89">
            <v>14190.565422581052</v>
          </cell>
          <cell r="CE89">
            <v>15247.123713650195</v>
          </cell>
          <cell r="CF89">
            <v>2457.5006149013061</v>
          </cell>
          <cell r="CG89">
            <v>24726.14287967965</v>
          </cell>
          <cell r="CH89">
            <v>32124.644563838985</v>
          </cell>
          <cell r="CI89">
            <v>31190.335462205196</v>
          </cell>
          <cell r="CJ89">
            <v>18029.334067596817</v>
          </cell>
          <cell r="CK89">
            <v>34717.007687580714</v>
          </cell>
          <cell r="CL89">
            <v>22101.807766849244</v>
          </cell>
          <cell r="CM89">
            <v>18863.267960302743</v>
          </cell>
          <cell r="CN89">
            <v>33797.863512777069</v>
          </cell>
          <cell r="CO89">
            <v>0</v>
          </cell>
          <cell r="CP89">
            <v>0</v>
          </cell>
          <cell r="CQ89">
            <v>0</v>
          </cell>
          <cell r="CR89">
            <v>0</v>
          </cell>
          <cell r="CS89">
            <v>0</v>
          </cell>
          <cell r="CT89">
            <v>0</v>
          </cell>
          <cell r="CU89">
            <v>14069.027428468371</v>
          </cell>
          <cell r="CV89">
            <v>4285.9864643230094</v>
          </cell>
          <cell r="CW89">
            <v>14564.54835537625</v>
          </cell>
          <cell r="CX89">
            <v>10242.700349981338</v>
          </cell>
          <cell r="CY89">
            <v>12231.349423408888</v>
          </cell>
          <cell r="CZ89">
            <v>21227.966087044617</v>
          </cell>
          <cell r="DA89">
            <v>17361.008464015744</v>
          </cell>
          <cell r="DB89">
            <v>19442.922479290926</v>
          </cell>
          <cell r="DC89">
            <v>31268.210096966392</v>
          </cell>
          <cell r="DD89">
            <v>20627.03817983816</v>
          </cell>
          <cell r="DE89">
            <v>26302.392524666604</v>
          </cell>
          <cell r="DF89">
            <v>26582.261300859238</v>
          </cell>
        </row>
      </sheetData>
      <sheetData sheetId="12"/>
      <sheetData sheetId="13"/>
      <sheetData sheetId="14"/>
      <sheetData sheetId="15"/>
      <sheetData sheetId="16"/>
      <sheetData sheetId="17"/>
      <sheetData sheetId="18"/>
      <sheetData sheetId="19"/>
      <sheetData sheetId="20"/>
      <sheetData sheetId="21">
        <row r="7">
          <cell r="E7">
            <v>397309.87291881104</v>
          </cell>
        </row>
      </sheetData>
      <sheetData sheetId="22"/>
      <sheetData sheetId="23"/>
      <sheetData sheetId="24"/>
      <sheetData sheetId="25">
        <row r="7">
          <cell r="E7">
            <v>1118250.6375202304</v>
          </cell>
        </row>
      </sheetData>
      <sheetData sheetId="26">
        <row r="7">
          <cell r="E7">
            <v>67400.784233036029</v>
          </cell>
        </row>
      </sheetData>
      <sheetData sheetId="27"/>
      <sheetData sheetId="28"/>
      <sheetData sheetId="29"/>
      <sheetData sheetId="30"/>
      <sheetData sheetId="31">
        <row r="5">
          <cell r="E5">
            <v>43496</v>
          </cell>
        </row>
      </sheetData>
      <sheetData sheetId="32">
        <row r="17">
          <cell r="E17">
            <v>3119.1240262799997</v>
          </cell>
        </row>
      </sheetData>
      <sheetData sheetId="33"/>
      <sheetData sheetId="34"/>
      <sheetData sheetId="35"/>
      <sheetData sheetId="36"/>
      <sheetData sheetId="37"/>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govia Ureta, Gianpier Andre" refreshedDate="46241.749530555557" backgroundQuery="1" createdVersion="8" refreshedVersion="8" minRefreshableVersion="3" recordCount="0" supportSubquery="1" supportAdvancedDrill="1" xr:uid="{3650DCFF-4EE4-46F0-9546-C038F138092C}">
  <cacheSource type="external" connectionId="1"/>
  <cacheFields count="10">
    <cacheField name="[Base_TC_PPTO].[PRODUCTO].[PRODUCTO]" caption="PRODUCTO" numFmtId="0" hierarchy="37" level="1">
      <sharedItems containsSemiMixedTypes="0" containsString="0"/>
    </cacheField>
    <cacheField name="[Base_TC_PPTO].[Tipo].[Tipo]" caption="Tipo" numFmtId="0" hierarchy="41" level="1">
      <sharedItems containsSemiMixedTypes="0" containsString="0"/>
    </cacheField>
    <cacheField name="[Base_TC_PPTO].[Tipo_Valor].[Tipo_Valor]" caption="Tipo_Valor" numFmtId="0" hierarchy="42" level="1">
      <sharedItems containsSemiMixedTypes="0" containsString="0"/>
    </cacheField>
    <cacheField name="[Base_TC_PPTO].[Metrica].[Metrica]" caption="Metrica" numFmtId="0" hierarchy="35" level="1">
      <sharedItems count="10">
        <s v="[Base_TC_PPTO].[Metrica].&amp;[Extraordinarios]" c="Extraordinarios"/>
        <s v="[Base_TC_PPTO].[Metrica].&amp;[FTP]" c="FTP"/>
        <s v="[Base_TC_PPTO].[Metrica].&amp;[Gasto_Provision]" c="Gasto_Provision"/>
        <s v="[Base_TC_PPTO].[Metrica].&amp;[Gastos Operativos]" c="Gastos Operativos"/>
        <s v="[Base_TC_PPTO].[Metrica].&amp;[Ingreso_Financiero]" c="Ingreso_Financiero"/>
        <s v="[Base_TC_PPTO].[Metrica].&amp;[INOF]" c="INOF"/>
        <s v="[Base_TC_PPTO].[Metrica].&amp;[Recupero]" c="Recupero"/>
        <s v="[Base_TC_PPTO].[Metrica].&amp;[ROF]" c="ROF"/>
        <s v="[Base_TC_PPTO].[Metrica].&amp;[SALDO_FDP]" c="SALDO_FDP"/>
        <s v="[Base_TC_PPTO].[Metrica].&amp;[SALDO_PROM]" c="SALDO_PROM"/>
      </sharedItems>
    </cacheField>
    <cacheField name="[Base_TC_PPTO].[Sub Producto].[Sub Producto]" caption="Sub Producto" numFmtId="0" hierarchy="40" level="1">
      <sharedItems count="4">
        <s v="[Base_TC_PPTO].[Sub Producto].&amp;[Compra Deuda]" c="Compra Deuda"/>
        <s v="[Base_TC_PPTO].[Sub Producto].&amp;[Consumo]" c="Consumo"/>
        <s v="[Base_TC_PPTO].[Sub Producto].&amp;[Disposicion de Efectivo]" c="Disposicion de Efectivo"/>
        <s v="[Base_TC_PPTO].[Sub Producto].&amp;[Extracash]" c="Extracash"/>
      </sharedItems>
    </cacheField>
    <cacheField name="[Base_TC_PPTO].[SEGMENTO_DESCRIP].[SEGMENTO_DESCRIP]" caption="SEGMENTO_DESCRIP" numFmtId="0" hierarchy="38" level="1">
      <sharedItems count="3">
        <s v="[Base_TC_PPTO].[SEGMENTO_DESCRIP].&amp;[Consumo Inicial]" c="Consumo Inicial"/>
        <s v="[Base_TC_PPTO].[SEGMENTO_DESCRIP].&amp;[Masivo]" c="Masivo"/>
        <s v="[Base_TC_PPTO].[SEGMENTO_DESCRIP].&amp;[Renta Alta]" c="Renta Alta"/>
      </sharedItems>
    </cacheField>
    <cacheField name="[Base_TC_PPTO].[Situacion].[Situacion]" caption="Situacion" numFmtId="0" hierarchy="39" level="1">
      <sharedItems count="28">
        <s v="[Base_TC_PPTO].[Situacion].&amp;[Otros]" c="Otros"/>
        <s v="[Base_TC_PPTO].[Situacion].&amp;[Refinanciado]" c="Refinanciado"/>
        <s v="[Base_TC_PPTO].[Situacion].&amp;[Vencido y Judicial]" c="Vencido y Judicial"/>
        <s v="[Base_TC_PPTO].[Situacion].&amp;[Vigente]" c="Vigente"/>
        <s v="[Base_TC_PPTO].[Situacion].&amp;[Provisiones Cartera]" c="Provisiones Cartera"/>
        <s v="[Base_TC_PPTO].[Situacion].&amp;[Gasto Canal]" c="Gasto Canal"/>
        <s v="[Base_TC_PPTO].[Situacion].&amp;[Gasto Directo]" c="Gasto Directo"/>
        <s v="[Base_TC_PPTO].[Situacion].&amp;[Gasto Indirecto]" c="Gasto Indirecto"/>
        <s v="[Base_TC_PPTO].[Situacion].&amp;[Comisión  Establecimiento]" c="Comisión  Establecimiento"/>
        <s v="[Base_TC_PPTO].[Situacion].&amp;[Comision Apple]" c="Comision Apple"/>
        <s v="[Base_TC_PPTO].[Situacion].&amp;[Comisión Cajas]" c="Comisión Cajas"/>
        <s v="[Base_TC_PPTO].[Situacion].&amp;[Comisión Disposición de Efectivo]" c="Comisión Disposición de Efectivo"/>
        <s v="[Base_TC_PPTO].[Situacion].&amp;[Comisión Establecimiento TEBCA]" c="Comisión Establecimiento TEBCA"/>
        <s v="[Base_TC_PPTO].[Situacion].&amp;[Comisión Mora]" c="Comisión Mora"/>
        <s v="[Base_TC_PPTO].[Situacion].&amp;[Comision Socios]" c="Comision Socios"/>
        <s v="[Base_TC_PPTO].[Situacion].&amp;[Comisión Vencidos]" c="Comisión Vencidos"/>
        <s v="[Base_TC_PPTO].[Situacion].&amp;[Duplicidad EECC]" c="Duplicidad EECC"/>
        <s v="[Base_TC_PPTO].[Situacion].&amp;[FEE Visa]" c="FEE Visa"/>
        <s v="[Base_TC_PPTO].[Situacion].&amp;[Incentivos Marcas]" c="Incentivos Marcas"/>
        <s v="[Base_TC_PPTO].[Situacion].&amp;[Ingresos Benefit]" c="Ingresos Benefit"/>
        <s v="[Base_TC_PPTO].[Situacion].&amp;[Portes]" c="Portes"/>
        <s v="[Base_TC_PPTO].[Situacion].&amp;[Regalías]" c="Regalías"/>
        <s v="[Base_TC_PPTO].[Situacion].&amp;[Renovación]" c="Renovación"/>
        <s v="[Base_TC_PPTO].[Situacion].&amp;[Reposición TC]" c="Reposición TC"/>
        <s v="[Base_TC_PPTO].[Situacion].&amp;[Seguros Neto]" c="Seguros Neto"/>
        <s v="[Base_TC_PPTO].[Situacion].&amp;[Recupero de Castigos]" c="Recupero de Castigos"/>
        <s v="[Base_TC_PPTO].[Situacion].&amp;[Inversiones]" c="Inversiones"/>
        <s v="[Base_TC_PPTO].[Situacion].&amp;[Venta de Cartera]" c="Venta de Cartera"/>
      </sharedItems>
    </cacheField>
    <cacheField name="[Base_TC_PPTO].[Periodo].[Periodo]" caption="Periodo" numFmtId="0" hierarchy="36" level="1">
      <sharedItems count="12">
        <s v="[Base_TC_PPTO].[Periodo].&amp;[202601]" c="202601"/>
        <s v="[Base_TC_PPTO].[Periodo].&amp;[202602]" c="202602"/>
        <s v="[Base_TC_PPTO].[Periodo].&amp;[202603]" c="202603"/>
        <s v="[Base_TC_PPTO].[Periodo].&amp;[202604]" c="202604"/>
        <s v="[Base_TC_PPTO].[Periodo].&amp;[202605]" c="202605"/>
        <s v="[Base_TC_PPTO].[Periodo].&amp;[202606]" c="202606"/>
        <s v="[Base_TC_PPTO].[Periodo].&amp;[202607]" c="202607"/>
        <s v="[Base_TC_PPTO].[Periodo].&amp;[202608]" c="202608"/>
        <s v="[Base_TC_PPTO].[Periodo].&amp;[202609]" c="202609"/>
        <s v="[Base_TC_PPTO].[Periodo].&amp;[202610]" c="202610"/>
        <s v="[Base_TC_PPTO].[Periodo].&amp;[202611]" c="202611"/>
        <s v="[Base_TC_PPTO].[Periodo].&amp;[202612]" c="202612"/>
      </sharedItems>
    </cacheField>
    <cacheField name="[Base_TC_PPTO].[Importe].[Importe]" caption="Importe" numFmtId="0" hierarchy="34" level="1">
      <sharedItems containsSemiMixedTypes="0" containsString="0"/>
    </cacheField>
    <cacheField name="Unsupported0" numFmtId="0" hierarchy="102" level="32767">
      <extLst>
        <ext xmlns:xxpim="http://schemas.microsoft.com/office/spreadsheetml/2020/pivotNov2020" uri="{7ABAD63E-2A86-4513-9825-C419ED9F8A65}">
          <xxpim:ignorableAfterVersion version="7"/>
        </ext>
      </extLst>
    </cacheField>
  </cacheFields>
  <cacheHierarchies count="103">
    <cacheHierarchy uniqueName="[BASE_CONVE_PPTO].[FECHA]" caption="FECHA" attribute="1" time="1" defaultMemberUniqueName="[BASE_CONVE_PPTO].[FECHA].[All]" allUniqueName="[BASE_CONVE_PPTO].[FECHA].[All]" dimensionUniqueName="[BASE_CONVE_PPTO]" displayFolder="" count="0" memberValueDatatype="7" unbalanced="0"/>
    <cacheHierarchy uniqueName="[BASE_CONVE_PPTO].[Importe]" caption="Importe" attribute="1" defaultMemberUniqueName="[BASE_CONVE_PPTO].[Importe].[All]" allUniqueName="[BASE_CONVE_PPTO].[Importe].[All]" dimensionUniqueName="[BASE_CONVE_PPTO]" displayFolder="" count="0" memberValueDatatype="5" unbalanced="0"/>
    <cacheHierarchy uniqueName="[BASE_CONVE_PPTO].[Metrica]" caption="Metrica" attribute="1" defaultMemberUniqueName="[BASE_CONVE_PPTO].[Metrica].[All]" allUniqueName="[BASE_CONVE_PPTO].[Metrica].[All]" dimensionUniqueName="[BASE_CONVE_PPTO]" displayFolder="" count="0" memberValueDatatype="130" unbalanced="0"/>
    <cacheHierarchy uniqueName="[BASE_CONVE_PPTO].[Periodo]" caption="Periodo" attribute="1" defaultMemberUniqueName="[BASE_CONVE_PPTO].[Periodo].[All]" allUniqueName="[BASE_CONVE_PPTO].[Periodo].[All]" dimensionUniqueName="[BASE_CONVE_PPTO]" displayFolder="" count="0" memberValueDatatype="130" unbalanced="0"/>
    <cacheHierarchy uniqueName="[BASE_CONVE_PPTO].[PRODUCTO]" caption="PRODUCTO" attribute="1" defaultMemberUniqueName="[BASE_CONVE_PPTO].[PRODUCTO].[All]" allUniqueName="[BASE_CONVE_PPTO].[PRODUCTO].[All]" dimensionUniqueName="[BASE_CONVE_PPTO]" displayFolder="" count="0" memberValueDatatype="130" unbalanced="0"/>
    <cacheHierarchy uniqueName="[BASE_CONVE_PPTO].[SEGMENTO_DESCRIP]" caption="SEGMENTO_DESCRIP" attribute="1" defaultMemberUniqueName="[BASE_CONVE_PPTO].[SEGMENTO_DESCRIP].[All]" allUniqueName="[BASE_CONVE_PPTO].[SEGMENTO_DESCRIP].[All]" dimensionUniqueName="[BASE_CONVE_PPTO]" displayFolder="" count="0" memberValueDatatype="130" unbalanced="0"/>
    <cacheHierarchy uniqueName="[BASE_CONVE_PPTO].[SITUACION]" caption="SITUACION" attribute="1" defaultMemberUniqueName="[BASE_CONVE_PPTO].[SITUACION].[All]" allUniqueName="[BASE_CONVE_PPTO].[SITUACION].[All]" dimensionUniqueName="[BASE_CONVE_PPTO]" displayFolder="" count="0" memberValueDatatype="130" unbalanced="0"/>
    <cacheHierarchy uniqueName="[BASE_CONVE_PPTO].[Sub_Producto]" caption="Sub_Producto" attribute="1" defaultMemberUniqueName="[BASE_CONVE_PPTO].[Sub_Producto].[All]" allUniqueName="[BASE_CONVE_PPTO].[Sub_Producto].[All]" dimensionUniqueName="[BASE_CONVE_PPTO]" displayFolder="" count="0" memberValueDatatype="130" unbalanced="0"/>
    <cacheHierarchy uniqueName="[BASE_CONVE_PPTO].[Tipo]" caption="Tipo" attribute="1" defaultMemberUniqueName="[BASE_CONVE_PPTO].[Tipo].[All]" allUniqueName="[BASE_CONVE_PPTO].[Tipo].[All]" dimensionUniqueName="[BASE_CONVE_PPTO]" displayFolder="" count="0" memberValueDatatype="130" unbalanced="0"/>
    <cacheHierarchy uniqueName="[BASE_CONVE_PPTO].[Tipo_Valor]" caption="Tipo_Valor" attribute="1" defaultMemberUniqueName="[BASE_CONVE_PPTO].[Tipo_Valor].[All]" allUniqueName="[BASE_CONVE_PPTO].[Tipo_Valor].[All]" dimensionUniqueName="[BASE_CONVE_PPTO]" displayFolder="" count="0" memberValueDatatype="130" unbalanced="0"/>
    <cacheHierarchy uniqueName="[BASE_HIPO_PPTO].[Año]" caption="Año" attribute="1" defaultMemberUniqueName="[BASE_HIPO_PPTO].[Año].[All]" allUniqueName="[BASE_HIPO_PPTO].[Año].[All]" dimensionUniqueName="[BASE_HIPO_PPTO]" displayFolder="" count="0" memberValueDatatype="130" unbalanced="0"/>
    <cacheHierarchy uniqueName="[BASE_HIPO_PPTO].[FECHA]" caption="FECHA" attribute="1" time="1" defaultMemberUniqueName="[BASE_HIPO_PPTO].[FECHA].[All]" allUniqueName="[BASE_HIPO_PPTO].[FECHA].[All]" dimensionUniqueName="[BASE_HIPO_PPTO]" displayFolder="" count="0" memberValueDatatype="7" unbalanced="0"/>
    <cacheHierarchy uniqueName="[BASE_HIPO_PPTO].[Importe]" caption="Importe" attribute="1" defaultMemberUniqueName="[BASE_HIPO_PPTO].[Importe].[All]" allUniqueName="[BASE_HIPO_PPTO].[Importe].[All]" dimensionUniqueName="[BASE_HIPO_PPTO]" displayFolder="" count="0" memberValueDatatype="5" unbalanced="0"/>
    <cacheHierarchy uniqueName="[BASE_HIPO_PPTO].[Metrica]" caption="Metrica" attribute="1" defaultMemberUniqueName="[BASE_HIPO_PPTO].[Metrica].[All]" allUniqueName="[BASE_HIPO_PPTO].[Metrica].[All]" dimensionUniqueName="[BASE_HIPO_PPTO]" displayFolder="" count="0" memberValueDatatype="130" unbalanced="0"/>
    <cacheHierarchy uniqueName="[BASE_HIPO_PPTO].[Periodo]" caption="Periodo" attribute="1" defaultMemberUniqueName="[BASE_HIPO_PPTO].[Periodo].[All]" allUniqueName="[BASE_HIPO_PPTO].[Periodo].[All]" dimensionUniqueName="[BASE_HIPO_PPTO]" displayFolder="" count="0" memberValueDatatype="130" unbalanced="0"/>
    <cacheHierarchy uniqueName="[BASE_HIPO_PPTO].[PRODUCTO]" caption="PRODUCTO" attribute="1" defaultMemberUniqueName="[BASE_HIPO_PPTO].[PRODUCTO].[All]" allUniqueName="[BASE_HIPO_PPTO].[PRODUCTO].[All]" dimensionUniqueName="[BASE_HIPO_PPTO]" displayFolder="" count="0" memberValueDatatype="130" unbalanced="0"/>
    <cacheHierarchy uniqueName="[BASE_HIPO_PPTO].[SEGMENTO_DESCRIP]" caption="SEGMENTO_DESCRIP" attribute="1" defaultMemberUniqueName="[BASE_HIPO_PPTO].[SEGMENTO_DESCRIP].[All]" allUniqueName="[BASE_HIPO_PPTO].[SEGMENTO_DESCRIP].[All]" dimensionUniqueName="[BASE_HIPO_PPTO]" displayFolder="" count="0" memberValueDatatype="130" unbalanced="0"/>
    <cacheHierarchy uniqueName="[BASE_HIPO_PPTO].[SITUACION]" caption="SITUACION" attribute="1" defaultMemberUniqueName="[BASE_HIPO_PPTO].[SITUACION].[All]" allUniqueName="[BASE_HIPO_PPTO].[SITUACION].[All]" dimensionUniqueName="[BASE_HIPO_PPTO]" displayFolder="" count="0" memberValueDatatype="130" unbalanced="0"/>
    <cacheHierarchy uniqueName="[BASE_HIPO_PPTO].[Sub Producto]" caption="Sub Producto" attribute="1" defaultMemberUniqueName="[BASE_HIPO_PPTO].[Sub Producto].[All]" allUniqueName="[BASE_HIPO_PPTO].[Sub Producto].[All]" dimensionUniqueName="[BASE_HIPO_PPTO]" displayFolder="" count="0" memberValueDatatype="130" unbalanced="0"/>
    <cacheHierarchy uniqueName="[BASE_HIPO_PPTO].[Tipo]" caption="Tipo" attribute="1" defaultMemberUniqueName="[BASE_HIPO_PPTO].[Tipo].[All]" allUniqueName="[BASE_HIPO_PPTO].[Tipo].[All]" dimensionUniqueName="[BASE_HIPO_PPTO]" displayFolder="" count="0" memberValueDatatype="130" unbalanced="0"/>
    <cacheHierarchy uniqueName="[BASE_HIPO_PPTO].[Tipo_Valor]" caption="Tipo_Valor" attribute="1" defaultMemberUniqueName="[BASE_HIPO_PPTO].[Tipo_Valor].[All]" allUniqueName="[BASE_HIPO_PPTO].[Tipo_Valor].[All]" dimensionUniqueName="[BASE_HIPO_PPTO]" displayFolder="" count="0" memberValueDatatype="130" unbalanced="0"/>
    <cacheHierarchy uniqueName="[Base_PPE].[Año]" caption="Año" attribute="1" defaultMemberUniqueName="[Base_PPE].[Año].[All]" allUniqueName="[Base_PPE].[Año].[All]" dimensionUniqueName="[Base_PPE]" displayFolder="" count="0" memberValueDatatype="20" unbalanced="0"/>
    <cacheHierarchy uniqueName="[Base_PPE].[FECHA]" caption="FECHA" attribute="1" time="1" defaultMemberUniqueName="[Base_PPE].[FECHA].[All]" allUniqueName="[Base_PPE].[FECHA].[All]" dimensionUniqueName="[Base_PPE]" displayFolder="" count="0" memberValueDatatype="7" unbalanced="0"/>
    <cacheHierarchy uniqueName="[Base_PPE].[Importe]" caption="Importe" attribute="1" defaultMemberUniqueName="[Base_PPE].[Importe].[All]" allUniqueName="[Base_PPE].[Importe].[All]" dimensionUniqueName="[Base_PPE]" displayFolder="" count="0" memberValueDatatype="5" unbalanced="0"/>
    <cacheHierarchy uniqueName="[Base_PPE].[Metrica]" caption="Metrica" attribute="1" defaultMemberUniqueName="[Base_PPE].[Metrica].[All]" allUniqueName="[Base_PPE].[Metrica].[All]" dimensionUniqueName="[Base_PPE]" displayFolder="" count="0" memberValueDatatype="130" unbalanced="0"/>
    <cacheHierarchy uniqueName="[Base_PPE].[Periodo]" caption="Periodo" attribute="1" defaultMemberUniqueName="[Base_PPE].[Periodo].[All]" allUniqueName="[Base_PPE].[Periodo].[All]" dimensionUniqueName="[Base_PPE]" displayFolder="" count="0" memberValueDatatype="130" unbalanced="0"/>
    <cacheHierarchy uniqueName="[Base_PPE].[PRODUCTO]" caption="PRODUCTO" attribute="1" defaultMemberUniqueName="[Base_PPE].[PRODUCTO].[All]" allUniqueName="[Base_PPE].[PRODUCTO].[All]" dimensionUniqueName="[Base_PPE]" displayFolder="" count="0" memberValueDatatype="130" unbalanced="0"/>
    <cacheHierarchy uniqueName="[Base_PPE].[SEGMENTO_DESCRIP]" caption="SEGMENTO_DESCRIP" attribute="1" defaultMemberUniqueName="[Base_PPE].[SEGMENTO_DESCRIP].[All]" allUniqueName="[Base_PPE].[SEGMENTO_DESCRIP].[All]" dimensionUniqueName="[Base_PPE]" displayFolder="" count="0" memberValueDatatype="130" unbalanced="0"/>
    <cacheHierarchy uniqueName="[Base_PPE].[SITUACION]" caption="SITUACION" attribute="1" defaultMemberUniqueName="[Base_PPE].[SITUACION].[All]" allUniqueName="[Base_PPE].[SITUACION].[All]" dimensionUniqueName="[Base_PPE]" displayFolder="" count="0" memberValueDatatype="130" unbalanced="0"/>
    <cacheHierarchy uniqueName="[Base_PPE].[Sub Producto]" caption="Sub Producto" attribute="1" defaultMemberUniqueName="[Base_PPE].[Sub Producto].[All]" allUniqueName="[Base_PPE].[Sub Producto].[All]" dimensionUniqueName="[Base_PPE]" displayFolder="" count="0" memberValueDatatype="130" unbalanced="0"/>
    <cacheHierarchy uniqueName="[Base_PPE].[Tipo]" caption="Tipo" attribute="1" defaultMemberUniqueName="[Base_PPE].[Tipo].[All]" allUniqueName="[Base_PPE].[Tipo].[All]" dimensionUniqueName="[Base_PPE]" displayFolder="" count="0" memberValueDatatype="130" unbalanced="0"/>
    <cacheHierarchy uniqueName="[Base_PPE].[Tipo_Valor]" caption="Tipo_Valor" attribute="1" defaultMemberUniqueName="[Base_PPE].[Tipo_Valor].[All]" allUniqueName="[Base_PPE].[Tipo_Valor].[All]" dimensionUniqueName="[Base_PPE]" displayFolder="" count="0" memberValueDatatype="130" unbalanced="0"/>
    <cacheHierarchy uniqueName="[Base_TC_PPTO].[Año]" caption="Año" attribute="1" defaultMemberUniqueName="[Base_TC_PPTO].[Año].[All]" allUniqueName="[Base_TC_PPTO].[Año].[All]" dimensionUniqueName="[Base_TC_PPTO]" displayFolder="" count="0" memberValueDatatype="20" unbalanced="0"/>
    <cacheHierarchy uniqueName="[Base_TC_PPTO].[FECHA]" caption="FECHA" attribute="1" time="1" defaultMemberUniqueName="[Base_TC_PPTO].[FECHA].[All]" allUniqueName="[Base_TC_PPTO].[FECHA].[All]" dimensionUniqueName="[Base_TC_PPTO]" displayFolder="" count="0" memberValueDatatype="7" unbalanced="0"/>
    <cacheHierarchy uniqueName="[Base_TC_PPTO].[Importe]" caption="Importe" attribute="1" defaultMemberUniqueName="[Base_TC_PPTO].[Importe].[All]" allUniqueName="[Base_TC_PPTO].[Importe].[All]" dimensionUniqueName="[Base_TC_PPTO]" displayFolder="" count="2" memberValueDatatype="5" unbalanced="0">
      <fieldsUsage count="2">
        <fieldUsage x="-1"/>
        <fieldUsage x="8"/>
      </fieldsUsage>
    </cacheHierarchy>
    <cacheHierarchy uniqueName="[Base_TC_PPTO].[Metrica]" caption="Metrica" attribute="1" defaultMemberUniqueName="[Base_TC_PPTO].[Metrica].[All]" allUniqueName="[Base_TC_PPTO].[Metrica].[All]" dimensionUniqueName="[Base_TC_PPTO]" displayFolder="" count="2" memberValueDatatype="130" unbalanced="0">
      <fieldsUsage count="2">
        <fieldUsage x="-1"/>
        <fieldUsage x="3"/>
      </fieldsUsage>
    </cacheHierarchy>
    <cacheHierarchy uniqueName="[Base_TC_PPTO].[Periodo]" caption="Periodo" attribute="1" defaultMemberUniqueName="[Base_TC_PPTO].[Periodo].[All]" allUniqueName="[Base_TC_PPTO].[Periodo].[All]" dimensionUniqueName="[Base_TC_PPTO]" displayFolder="" count="2" memberValueDatatype="130" unbalanced="0">
      <fieldsUsage count="2">
        <fieldUsage x="-1"/>
        <fieldUsage x="7"/>
      </fieldsUsage>
    </cacheHierarchy>
    <cacheHierarchy uniqueName="[Base_TC_PPTO].[PRODUCTO]" caption="PRODUCTO" attribute="1" defaultMemberUniqueName="[Base_TC_PPTO].[PRODUCTO].[All]" allUniqueName="[Base_TC_PPTO].[PRODUCTO].[All]" dimensionUniqueName="[Base_TC_PPTO]" displayFolder="" count="2" memberValueDatatype="130" unbalanced="0">
      <fieldsUsage count="2">
        <fieldUsage x="-1"/>
        <fieldUsage x="0"/>
      </fieldsUsage>
    </cacheHierarchy>
    <cacheHierarchy uniqueName="[Base_TC_PPTO].[SEGMENTO_DESCRIP]" caption="SEGMENTO_DESCRIP" attribute="1" defaultMemberUniqueName="[Base_TC_PPTO].[SEGMENTO_DESCRIP].[All]" allUniqueName="[Base_TC_PPTO].[SEGMENTO_DESCRIP].[All]" dimensionUniqueName="[Base_TC_PPTO]" displayFolder="" count="2" memberValueDatatype="130" unbalanced="0">
      <fieldsUsage count="2">
        <fieldUsage x="-1"/>
        <fieldUsage x="5"/>
      </fieldsUsage>
    </cacheHierarchy>
    <cacheHierarchy uniqueName="[Base_TC_PPTO].[Situacion]" caption="Situacion" attribute="1" defaultMemberUniqueName="[Base_TC_PPTO].[Situacion].[All]" allUniqueName="[Base_TC_PPTO].[Situacion].[All]" dimensionUniqueName="[Base_TC_PPTO]" displayFolder="" count="2" memberValueDatatype="130" unbalanced="0">
      <fieldsUsage count="2">
        <fieldUsage x="-1"/>
        <fieldUsage x="6"/>
      </fieldsUsage>
    </cacheHierarchy>
    <cacheHierarchy uniqueName="[Base_TC_PPTO].[Sub Producto]" caption="Sub Producto" attribute="1" defaultMemberUniqueName="[Base_TC_PPTO].[Sub Producto].[All]" allUniqueName="[Base_TC_PPTO].[Sub Producto].[All]" dimensionUniqueName="[Base_TC_PPTO]" displayFolder="" count="2" memberValueDatatype="130" unbalanced="0">
      <fieldsUsage count="2">
        <fieldUsage x="-1"/>
        <fieldUsage x="4"/>
      </fieldsUsage>
    </cacheHierarchy>
    <cacheHierarchy uniqueName="[Base_TC_PPTO].[Tipo]" caption="Tipo" attribute="1" defaultMemberUniqueName="[Base_TC_PPTO].[Tipo].[All]" allUniqueName="[Base_TC_PPTO].[Tipo].[All]" dimensionUniqueName="[Base_TC_PPTO]" displayFolder="" count="2" memberValueDatatype="130" unbalanced="0">
      <fieldsUsage count="2">
        <fieldUsage x="-1"/>
        <fieldUsage x="1"/>
      </fieldsUsage>
    </cacheHierarchy>
    <cacheHierarchy uniqueName="[Base_TC_PPTO].[Tipo_Valor]" caption="Tipo_Valor" attribute="1" defaultMemberUniqueName="[Base_TC_PPTO].[Tipo_Valor].[All]" allUniqueName="[Base_TC_PPTO].[Tipo_Valor].[All]" dimensionUniqueName="[Base_TC_PPTO]" displayFolder="" count="2" memberValueDatatype="130" unbalanced="0">
      <fieldsUsage count="2">
        <fieldUsage x="-1"/>
        <fieldUsage x="2"/>
      </fieldsUsage>
    </cacheHierarchy>
    <cacheHierarchy uniqueName="[BASE_VEH_PPTO].[FECHA]" caption="FECHA" attribute="1" time="1" defaultMemberUniqueName="[BASE_VEH_PPTO].[FECHA].[All]" allUniqueName="[BASE_VEH_PPTO].[FECHA].[All]" dimensionUniqueName="[BASE_VEH_PPTO]" displayFolder="" count="0" memberValueDatatype="7" unbalanced="0"/>
    <cacheHierarchy uniqueName="[BASE_VEH_PPTO].[Importe]" caption="Importe" attribute="1" defaultMemberUniqueName="[BASE_VEH_PPTO].[Importe].[All]" allUniqueName="[BASE_VEH_PPTO].[Importe].[All]" dimensionUniqueName="[BASE_VEH_PPTO]" displayFolder="" count="0" memberValueDatatype="5" unbalanced="0"/>
    <cacheHierarchy uniqueName="[BASE_VEH_PPTO].[Metrica]" caption="Metrica" attribute="1" defaultMemberUniqueName="[BASE_VEH_PPTO].[Metrica].[All]" allUniqueName="[BASE_VEH_PPTO].[Metrica].[All]" dimensionUniqueName="[BASE_VEH_PPTO]" displayFolder="" count="0" memberValueDatatype="130" unbalanced="0"/>
    <cacheHierarchy uniqueName="[BASE_VEH_PPTO].[Periodo]" caption="Periodo" attribute="1" defaultMemberUniqueName="[BASE_VEH_PPTO].[Periodo].[All]" allUniqueName="[BASE_VEH_PPTO].[Periodo].[All]" dimensionUniqueName="[BASE_VEH_PPTO]" displayFolder="" count="0" memberValueDatatype="130" unbalanced="0"/>
    <cacheHierarchy uniqueName="[BASE_VEH_PPTO].[PRODUCTO]" caption="PRODUCTO" attribute="1" defaultMemberUniqueName="[BASE_VEH_PPTO].[PRODUCTO].[All]" allUniqueName="[BASE_VEH_PPTO].[PRODUCTO].[All]" dimensionUniqueName="[BASE_VEH_PPTO]" displayFolder="" count="0" memberValueDatatype="130" unbalanced="0"/>
    <cacheHierarchy uniqueName="[BASE_VEH_PPTO].[SEGMENTO_DESCRIP]" caption="SEGMENTO_DESCRIP" attribute="1" defaultMemberUniqueName="[BASE_VEH_PPTO].[SEGMENTO_DESCRIP].[All]" allUniqueName="[BASE_VEH_PPTO].[SEGMENTO_DESCRIP].[All]" dimensionUniqueName="[BASE_VEH_PPTO]" displayFolder="" count="0" memberValueDatatype="130" unbalanced="0"/>
    <cacheHierarchy uniqueName="[BASE_VEH_PPTO].[SITUACION]" caption="SITUACION" attribute="1" defaultMemberUniqueName="[BASE_VEH_PPTO].[SITUACION].[All]" allUniqueName="[BASE_VEH_PPTO].[SITUACION].[All]" dimensionUniqueName="[BASE_VEH_PPTO]" displayFolder="" count="0" memberValueDatatype="130" unbalanced="0"/>
    <cacheHierarchy uniqueName="[BASE_VEH_PPTO].[Sub_Producto]" caption="Sub_Producto" attribute="1" defaultMemberUniqueName="[BASE_VEH_PPTO].[Sub_Producto].[All]" allUniqueName="[BASE_VEH_PPTO].[Sub_Producto].[All]" dimensionUniqueName="[BASE_VEH_PPTO]" displayFolder="" count="0" memberValueDatatype="130" unbalanced="0"/>
    <cacheHierarchy uniqueName="[BASE_VEH_PPTO].[Tipo]" caption="Tipo" attribute="1" defaultMemberUniqueName="[BASE_VEH_PPTO].[Tipo].[All]" allUniqueName="[BASE_VEH_PPTO].[Tipo].[All]" dimensionUniqueName="[BASE_VEH_PPTO]" displayFolder="" count="0" memberValueDatatype="130" unbalanced="0"/>
    <cacheHierarchy uniqueName="[BASE_VEH_PPTO].[Tipo_Valor]" caption="Tipo_Valor" attribute="1" defaultMemberUniqueName="[BASE_VEH_PPTO].[Tipo_Valor].[All]" allUniqueName="[BASE_VEH_PPTO].[Tipo_Valor].[All]" dimensionUniqueName="[BASE_VEH_PPTO]" displayFolder="" count="0" memberValueDatatype="130" unbalanced="0"/>
    <cacheHierarchy uniqueName="[DateTableTemplate_7a49a5e4-a98b-44e8-97e3-e7368ff3c7e3].[Año]" caption="Año" attribute="1" defaultMemberUniqueName="[DateTableTemplate_7a49a5e4-a98b-44e8-97e3-e7368ff3c7e3].[Año].[All]" allUniqueName="[DateTableTemplate_7a49a5e4-a98b-44e8-97e3-e7368ff3c7e3].[Año].[All]" dimensionUniqueName="[DateTableTemplate_7a49a5e4-a98b-44e8-97e3-e7368ff3c7e3]" displayFolder="" count="0" memberValueDatatype="20" unbalanced="0" hidden="1"/>
    <cacheHierarchy uniqueName="[DateTableTemplate_7a49a5e4-a98b-44e8-97e3-e7368ff3c7e3].[Date]" caption="Date" attribute="1" time="1" defaultMemberUniqueName="[DateTableTemplate_7a49a5e4-a98b-44e8-97e3-e7368ff3c7e3].[Date].[All]" allUniqueName="[DateTableTemplate_7a49a5e4-a98b-44e8-97e3-e7368ff3c7e3].[Date].[All]" dimensionUniqueName="[DateTableTemplate_7a49a5e4-a98b-44e8-97e3-e7368ff3c7e3]" displayFolder="" count="0" memberValueDatatype="7" unbalanced="0" hidden="1"/>
    <cacheHierarchy uniqueName="[DateTableTemplate_7a49a5e4-a98b-44e8-97e3-e7368ff3c7e3].[Día]" caption="Día" attribute="1" defaultMemberUniqueName="[DateTableTemplate_7a49a5e4-a98b-44e8-97e3-e7368ff3c7e3].[Día].[All]" allUniqueName="[DateTableTemplate_7a49a5e4-a98b-44e8-97e3-e7368ff3c7e3].[Día].[All]" dimensionUniqueName="[DateTableTemplate_7a49a5e4-a98b-44e8-97e3-e7368ff3c7e3]" displayFolder="" count="0" memberValueDatatype="20" unbalanced="0" hidden="1"/>
    <cacheHierarchy uniqueName="[DateTableTemplate_7a49a5e4-a98b-44e8-97e3-e7368ff3c7e3].[Jerarquía de fechas]" caption="Jerarquía de fechas" defaultMemberUniqueName="[DateTableTemplate_7a49a5e4-a98b-44e8-97e3-e7368ff3c7e3].[Jerarquía de fechas].[All]" allUniqueName="[DateTableTemplate_7a49a5e4-a98b-44e8-97e3-e7368ff3c7e3].[Jerarquía de fechas].[All]" dimensionUniqueName="[DateTableTemplate_7a49a5e4-a98b-44e8-97e3-e7368ff3c7e3]" displayFolder="" count="0" unbalanced="0" hidden="1"/>
    <cacheHierarchy uniqueName="[DateTableTemplate_7a49a5e4-a98b-44e8-97e3-e7368ff3c7e3].[Mes]" caption="Mes" attribute="1" defaultMemberUniqueName="[DateTableTemplate_7a49a5e4-a98b-44e8-97e3-e7368ff3c7e3].[Mes].[All]" allUniqueName="[DateTableTemplate_7a49a5e4-a98b-44e8-97e3-e7368ff3c7e3].[Mes].[All]" dimensionUniqueName="[DateTableTemplate_7a49a5e4-a98b-44e8-97e3-e7368ff3c7e3]" displayFolder="" count="0" memberValueDatatype="130" unbalanced="0" hidden="1"/>
    <cacheHierarchy uniqueName="[DateTableTemplate_7a49a5e4-a98b-44e8-97e3-e7368ff3c7e3].[NroMes]" caption="NroMes" attribute="1" defaultMemberUniqueName="[DateTableTemplate_7a49a5e4-a98b-44e8-97e3-e7368ff3c7e3].[NroMes].[All]" allUniqueName="[DateTableTemplate_7a49a5e4-a98b-44e8-97e3-e7368ff3c7e3].[NroMes].[All]" dimensionUniqueName="[DateTableTemplate_7a49a5e4-a98b-44e8-97e3-e7368ff3c7e3]" displayFolder="" count="0" memberValueDatatype="20" unbalanced="0" hidden="1"/>
    <cacheHierarchy uniqueName="[DateTableTemplate_7a49a5e4-a98b-44e8-97e3-e7368ff3c7e3].[NroTrimestre]" caption="NroTrimestre" attribute="1" defaultMemberUniqueName="[DateTableTemplate_7a49a5e4-a98b-44e8-97e3-e7368ff3c7e3].[NroTrimestre].[All]" allUniqueName="[DateTableTemplate_7a49a5e4-a98b-44e8-97e3-e7368ff3c7e3].[NroTrimestre].[All]" dimensionUniqueName="[DateTableTemplate_7a49a5e4-a98b-44e8-97e3-e7368ff3c7e3]" displayFolder="" count="0" memberValueDatatype="20" unbalanced="0" hidden="1"/>
    <cacheHierarchy uniqueName="[DateTableTemplate_7a49a5e4-a98b-44e8-97e3-e7368ff3c7e3].[Trimestre]" caption="Trimestre" attribute="1" defaultMemberUniqueName="[DateTableTemplate_7a49a5e4-a98b-44e8-97e3-e7368ff3c7e3].[Trimestre].[All]" allUniqueName="[DateTableTemplate_7a49a5e4-a98b-44e8-97e3-e7368ff3c7e3].[Trimestre].[All]" dimensionUniqueName="[DateTableTemplate_7a49a5e4-a98b-44e8-97e3-e7368ff3c7e3]" displayFolder="" count="0" memberValueDatatype="130" unbalanced="0" hidden="1"/>
    <cacheHierarchy uniqueName="[LocalDateTable_4d3d2595-d713-4fa0-af74-994f2248f3a7].[Año]" caption="Año" attribute="1" defaultMemberUniqueName="[LocalDateTable_4d3d2595-d713-4fa0-af74-994f2248f3a7].[Año].[All]" allUniqueName="[LocalDateTable_4d3d2595-d713-4fa0-af74-994f2248f3a7].[Año].[All]" dimensionUniqueName="[LocalDateTable_4d3d2595-d713-4fa0-af74-994f2248f3a7]" displayFolder="" count="0" memberValueDatatype="20" unbalanced="0" hidden="1"/>
    <cacheHierarchy uniqueName="[LocalDateTable_4d3d2595-d713-4fa0-af74-994f2248f3a7].[Date]" caption="Date" attribute="1" time="1" defaultMemberUniqueName="[LocalDateTable_4d3d2595-d713-4fa0-af74-994f2248f3a7].[Date].[All]" allUniqueName="[LocalDateTable_4d3d2595-d713-4fa0-af74-994f2248f3a7].[Date].[All]" dimensionUniqueName="[LocalDateTable_4d3d2595-d713-4fa0-af74-994f2248f3a7]" displayFolder="" count="0" memberValueDatatype="7" unbalanced="0" hidden="1"/>
    <cacheHierarchy uniqueName="[LocalDateTable_4d3d2595-d713-4fa0-af74-994f2248f3a7].[Día]" caption="Día" attribute="1" defaultMemberUniqueName="[LocalDateTable_4d3d2595-d713-4fa0-af74-994f2248f3a7].[Día].[All]" allUniqueName="[LocalDateTable_4d3d2595-d713-4fa0-af74-994f2248f3a7].[Día].[All]" dimensionUniqueName="[LocalDateTable_4d3d2595-d713-4fa0-af74-994f2248f3a7]" displayFolder="" count="0" memberValueDatatype="20" unbalanced="0" hidden="1"/>
    <cacheHierarchy uniqueName="[LocalDateTable_4d3d2595-d713-4fa0-af74-994f2248f3a7].[Jerarquía de fechas]" caption="Jerarquía de fechas" defaultMemberUniqueName="[LocalDateTable_4d3d2595-d713-4fa0-af74-994f2248f3a7].[Jerarquía de fechas].[All]" allUniqueName="[LocalDateTable_4d3d2595-d713-4fa0-af74-994f2248f3a7].[Jerarquía de fechas].[All]" dimensionUniqueName="[LocalDateTable_4d3d2595-d713-4fa0-af74-994f2248f3a7]" displayFolder="" count="0" unbalanced="0" hidden="1"/>
    <cacheHierarchy uniqueName="[LocalDateTable_4d3d2595-d713-4fa0-af74-994f2248f3a7].[Mes]" caption="Mes" attribute="1" defaultMemberUniqueName="[LocalDateTable_4d3d2595-d713-4fa0-af74-994f2248f3a7].[Mes].[All]" allUniqueName="[LocalDateTable_4d3d2595-d713-4fa0-af74-994f2248f3a7].[Mes].[All]" dimensionUniqueName="[LocalDateTable_4d3d2595-d713-4fa0-af74-994f2248f3a7]" displayFolder="" count="0" memberValueDatatype="130" unbalanced="0" hidden="1"/>
    <cacheHierarchy uniqueName="[LocalDateTable_4d3d2595-d713-4fa0-af74-994f2248f3a7].[NroMes]" caption="NroMes" attribute="1" defaultMemberUniqueName="[LocalDateTable_4d3d2595-d713-4fa0-af74-994f2248f3a7].[NroMes].[All]" allUniqueName="[LocalDateTable_4d3d2595-d713-4fa0-af74-994f2248f3a7].[NroMes].[All]" dimensionUniqueName="[LocalDateTable_4d3d2595-d713-4fa0-af74-994f2248f3a7]" displayFolder="" count="0" memberValueDatatype="20" unbalanced="0" hidden="1"/>
    <cacheHierarchy uniqueName="[LocalDateTable_4d3d2595-d713-4fa0-af74-994f2248f3a7].[NroTrimestre]" caption="NroTrimestre" attribute="1" defaultMemberUniqueName="[LocalDateTable_4d3d2595-d713-4fa0-af74-994f2248f3a7].[NroTrimestre].[All]" allUniqueName="[LocalDateTable_4d3d2595-d713-4fa0-af74-994f2248f3a7].[NroTrimestre].[All]" dimensionUniqueName="[LocalDateTable_4d3d2595-d713-4fa0-af74-994f2248f3a7]" displayFolder="" count="0" memberValueDatatype="20" unbalanced="0" hidden="1"/>
    <cacheHierarchy uniqueName="[LocalDateTable_4d3d2595-d713-4fa0-af74-994f2248f3a7].[Trimestre]" caption="Trimestre" attribute="1" defaultMemberUniqueName="[LocalDateTable_4d3d2595-d713-4fa0-af74-994f2248f3a7].[Trimestre].[All]" allUniqueName="[LocalDateTable_4d3d2595-d713-4fa0-af74-994f2248f3a7].[Trimestre].[All]" dimensionUniqueName="[LocalDateTable_4d3d2595-d713-4fa0-af74-994f2248f3a7]" displayFolder="" count="0" memberValueDatatype="130" unbalanced="0" hidden="1"/>
    <cacheHierarchy uniqueName="[LocalDateTable_5bc15ee3-9fa5-490a-99b1-9e3d00fdb792].[Año]" caption="Año" attribute="1" defaultMemberUniqueName="[LocalDateTable_5bc15ee3-9fa5-490a-99b1-9e3d00fdb792].[Año].[All]" allUniqueName="[LocalDateTable_5bc15ee3-9fa5-490a-99b1-9e3d00fdb792].[Año].[All]" dimensionUniqueName="[LocalDateTable_5bc15ee3-9fa5-490a-99b1-9e3d00fdb792]" displayFolder="" count="0" memberValueDatatype="20" unbalanced="0" hidden="1"/>
    <cacheHierarchy uniqueName="[LocalDateTable_5bc15ee3-9fa5-490a-99b1-9e3d00fdb792].[Date]" caption="Date" attribute="1" time="1" defaultMemberUniqueName="[LocalDateTable_5bc15ee3-9fa5-490a-99b1-9e3d00fdb792].[Date].[All]" allUniqueName="[LocalDateTable_5bc15ee3-9fa5-490a-99b1-9e3d00fdb792].[Date].[All]" dimensionUniqueName="[LocalDateTable_5bc15ee3-9fa5-490a-99b1-9e3d00fdb792]" displayFolder="" count="0" memberValueDatatype="7" unbalanced="0" hidden="1"/>
    <cacheHierarchy uniqueName="[LocalDateTable_5bc15ee3-9fa5-490a-99b1-9e3d00fdb792].[Día]" caption="Día" attribute="1" defaultMemberUniqueName="[LocalDateTable_5bc15ee3-9fa5-490a-99b1-9e3d00fdb792].[Día].[All]" allUniqueName="[LocalDateTable_5bc15ee3-9fa5-490a-99b1-9e3d00fdb792].[Día].[All]" dimensionUniqueName="[LocalDateTable_5bc15ee3-9fa5-490a-99b1-9e3d00fdb792]" displayFolder="" count="0" memberValueDatatype="20" unbalanced="0" hidden="1"/>
    <cacheHierarchy uniqueName="[LocalDateTable_5bc15ee3-9fa5-490a-99b1-9e3d00fdb792].[Jerarquía de fechas]" caption="Jerarquía de fechas" defaultMemberUniqueName="[LocalDateTable_5bc15ee3-9fa5-490a-99b1-9e3d00fdb792].[Jerarquía de fechas].[All]" allUniqueName="[LocalDateTable_5bc15ee3-9fa5-490a-99b1-9e3d00fdb792].[Jerarquía de fechas].[All]" dimensionUniqueName="[LocalDateTable_5bc15ee3-9fa5-490a-99b1-9e3d00fdb792]" displayFolder="" count="0" unbalanced="0" hidden="1"/>
    <cacheHierarchy uniqueName="[LocalDateTable_5bc15ee3-9fa5-490a-99b1-9e3d00fdb792].[Mes]" caption="Mes" attribute="1" defaultMemberUniqueName="[LocalDateTable_5bc15ee3-9fa5-490a-99b1-9e3d00fdb792].[Mes].[All]" allUniqueName="[LocalDateTable_5bc15ee3-9fa5-490a-99b1-9e3d00fdb792].[Mes].[All]" dimensionUniqueName="[LocalDateTable_5bc15ee3-9fa5-490a-99b1-9e3d00fdb792]" displayFolder="" count="0" memberValueDatatype="130" unbalanced="0" hidden="1"/>
    <cacheHierarchy uniqueName="[LocalDateTable_5bc15ee3-9fa5-490a-99b1-9e3d00fdb792].[NroMes]" caption="NroMes" attribute="1" defaultMemberUniqueName="[LocalDateTable_5bc15ee3-9fa5-490a-99b1-9e3d00fdb792].[NroMes].[All]" allUniqueName="[LocalDateTable_5bc15ee3-9fa5-490a-99b1-9e3d00fdb792].[NroMes].[All]" dimensionUniqueName="[LocalDateTable_5bc15ee3-9fa5-490a-99b1-9e3d00fdb792]" displayFolder="" count="0" memberValueDatatype="20" unbalanced="0" hidden="1"/>
    <cacheHierarchy uniqueName="[LocalDateTable_5bc15ee3-9fa5-490a-99b1-9e3d00fdb792].[NroTrimestre]" caption="NroTrimestre" attribute="1" defaultMemberUniqueName="[LocalDateTable_5bc15ee3-9fa5-490a-99b1-9e3d00fdb792].[NroTrimestre].[All]" allUniqueName="[LocalDateTable_5bc15ee3-9fa5-490a-99b1-9e3d00fdb792].[NroTrimestre].[All]" dimensionUniqueName="[LocalDateTable_5bc15ee3-9fa5-490a-99b1-9e3d00fdb792]" displayFolder="" count="0" memberValueDatatype="20" unbalanced="0" hidden="1"/>
    <cacheHierarchy uniqueName="[LocalDateTable_5bc15ee3-9fa5-490a-99b1-9e3d00fdb792].[Trimestre]" caption="Trimestre" attribute="1" defaultMemberUniqueName="[LocalDateTable_5bc15ee3-9fa5-490a-99b1-9e3d00fdb792].[Trimestre].[All]" allUniqueName="[LocalDateTable_5bc15ee3-9fa5-490a-99b1-9e3d00fdb792].[Trimestre].[All]" dimensionUniqueName="[LocalDateTable_5bc15ee3-9fa5-490a-99b1-9e3d00fdb792]" displayFolder="" count="0" memberValueDatatype="130" unbalanced="0" hidden="1"/>
    <cacheHierarchy uniqueName="[LocalDateTable_5bf10396-4aa2-4aba-9a59-6e28c1786d8e].[Año]" caption="Año" attribute="1" defaultMemberUniqueName="[LocalDateTable_5bf10396-4aa2-4aba-9a59-6e28c1786d8e].[Año].[All]" allUniqueName="[LocalDateTable_5bf10396-4aa2-4aba-9a59-6e28c1786d8e].[Año].[All]" dimensionUniqueName="[LocalDateTable_5bf10396-4aa2-4aba-9a59-6e28c1786d8e]" displayFolder="" count="0" memberValueDatatype="20" unbalanced="0" hidden="1"/>
    <cacheHierarchy uniqueName="[LocalDateTable_5bf10396-4aa2-4aba-9a59-6e28c1786d8e].[Date]" caption="Date" attribute="1" time="1" defaultMemberUniqueName="[LocalDateTable_5bf10396-4aa2-4aba-9a59-6e28c1786d8e].[Date].[All]" allUniqueName="[LocalDateTable_5bf10396-4aa2-4aba-9a59-6e28c1786d8e].[Date].[All]" dimensionUniqueName="[LocalDateTable_5bf10396-4aa2-4aba-9a59-6e28c1786d8e]" displayFolder="" count="0" memberValueDatatype="7" unbalanced="0" hidden="1"/>
    <cacheHierarchy uniqueName="[LocalDateTable_5bf10396-4aa2-4aba-9a59-6e28c1786d8e].[Día]" caption="Día" attribute="1" defaultMemberUniqueName="[LocalDateTable_5bf10396-4aa2-4aba-9a59-6e28c1786d8e].[Día].[All]" allUniqueName="[LocalDateTable_5bf10396-4aa2-4aba-9a59-6e28c1786d8e].[Día].[All]" dimensionUniqueName="[LocalDateTable_5bf10396-4aa2-4aba-9a59-6e28c1786d8e]" displayFolder="" count="0" memberValueDatatype="20" unbalanced="0" hidden="1"/>
    <cacheHierarchy uniqueName="[LocalDateTable_5bf10396-4aa2-4aba-9a59-6e28c1786d8e].[Jerarquía de fechas]" caption="Jerarquía de fechas" defaultMemberUniqueName="[LocalDateTable_5bf10396-4aa2-4aba-9a59-6e28c1786d8e].[Jerarquía de fechas].[All]" allUniqueName="[LocalDateTable_5bf10396-4aa2-4aba-9a59-6e28c1786d8e].[Jerarquía de fechas].[All]" dimensionUniqueName="[LocalDateTable_5bf10396-4aa2-4aba-9a59-6e28c1786d8e]" displayFolder="" count="0" unbalanced="0" hidden="1"/>
    <cacheHierarchy uniqueName="[LocalDateTable_5bf10396-4aa2-4aba-9a59-6e28c1786d8e].[Mes]" caption="Mes" attribute="1" defaultMemberUniqueName="[LocalDateTable_5bf10396-4aa2-4aba-9a59-6e28c1786d8e].[Mes].[All]" allUniqueName="[LocalDateTable_5bf10396-4aa2-4aba-9a59-6e28c1786d8e].[Mes].[All]" dimensionUniqueName="[LocalDateTable_5bf10396-4aa2-4aba-9a59-6e28c1786d8e]" displayFolder="" count="0" memberValueDatatype="130" unbalanced="0" hidden="1"/>
    <cacheHierarchy uniqueName="[LocalDateTable_5bf10396-4aa2-4aba-9a59-6e28c1786d8e].[NroMes]" caption="NroMes" attribute="1" defaultMemberUniqueName="[LocalDateTable_5bf10396-4aa2-4aba-9a59-6e28c1786d8e].[NroMes].[All]" allUniqueName="[LocalDateTable_5bf10396-4aa2-4aba-9a59-6e28c1786d8e].[NroMes].[All]" dimensionUniqueName="[LocalDateTable_5bf10396-4aa2-4aba-9a59-6e28c1786d8e]" displayFolder="" count="0" memberValueDatatype="20" unbalanced="0" hidden="1"/>
    <cacheHierarchy uniqueName="[LocalDateTable_5bf10396-4aa2-4aba-9a59-6e28c1786d8e].[NroTrimestre]" caption="NroTrimestre" attribute="1" defaultMemberUniqueName="[LocalDateTable_5bf10396-4aa2-4aba-9a59-6e28c1786d8e].[NroTrimestre].[All]" allUniqueName="[LocalDateTable_5bf10396-4aa2-4aba-9a59-6e28c1786d8e].[NroTrimestre].[All]" dimensionUniqueName="[LocalDateTable_5bf10396-4aa2-4aba-9a59-6e28c1786d8e]" displayFolder="" count="0" memberValueDatatype="20" unbalanced="0" hidden="1"/>
    <cacheHierarchy uniqueName="[LocalDateTable_5bf10396-4aa2-4aba-9a59-6e28c1786d8e].[Trimestre]" caption="Trimestre" attribute="1" defaultMemberUniqueName="[LocalDateTable_5bf10396-4aa2-4aba-9a59-6e28c1786d8e].[Trimestre].[All]" allUniqueName="[LocalDateTable_5bf10396-4aa2-4aba-9a59-6e28c1786d8e].[Trimestre].[All]" dimensionUniqueName="[LocalDateTable_5bf10396-4aa2-4aba-9a59-6e28c1786d8e]" displayFolder="" count="0" memberValueDatatype="130" unbalanced="0" hidden="1"/>
    <cacheHierarchy uniqueName="[LocalDateTable_db8de294-182a-4f1e-965c-2bb93fe4c43a].[Año]" caption="Año" attribute="1" defaultMemberUniqueName="[LocalDateTable_db8de294-182a-4f1e-965c-2bb93fe4c43a].[Año].[All]" allUniqueName="[LocalDateTable_db8de294-182a-4f1e-965c-2bb93fe4c43a].[Año].[All]" dimensionUniqueName="[LocalDateTable_db8de294-182a-4f1e-965c-2bb93fe4c43a]" displayFolder="" count="0" memberValueDatatype="20" unbalanced="0" hidden="1"/>
    <cacheHierarchy uniqueName="[LocalDateTable_db8de294-182a-4f1e-965c-2bb93fe4c43a].[Date]" caption="Date" attribute="1" time="1" defaultMemberUniqueName="[LocalDateTable_db8de294-182a-4f1e-965c-2bb93fe4c43a].[Date].[All]" allUniqueName="[LocalDateTable_db8de294-182a-4f1e-965c-2bb93fe4c43a].[Date].[All]" dimensionUniqueName="[LocalDateTable_db8de294-182a-4f1e-965c-2bb93fe4c43a]" displayFolder="" count="0" memberValueDatatype="7" unbalanced="0" hidden="1"/>
    <cacheHierarchy uniqueName="[LocalDateTable_db8de294-182a-4f1e-965c-2bb93fe4c43a].[Día]" caption="Día" attribute="1" defaultMemberUniqueName="[LocalDateTable_db8de294-182a-4f1e-965c-2bb93fe4c43a].[Día].[All]" allUniqueName="[LocalDateTable_db8de294-182a-4f1e-965c-2bb93fe4c43a].[Día].[All]" dimensionUniqueName="[LocalDateTable_db8de294-182a-4f1e-965c-2bb93fe4c43a]" displayFolder="" count="0" memberValueDatatype="20" unbalanced="0" hidden="1"/>
    <cacheHierarchy uniqueName="[LocalDateTable_db8de294-182a-4f1e-965c-2bb93fe4c43a].[Jerarquía de fechas]" caption="Jerarquía de fechas" defaultMemberUniqueName="[LocalDateTable_db8de294-182a-4f1e-965c-2bb93fe4c43a].[Jerarquía de fechas].[All]" allUniqueName="[LocalDateTable_db8de294-182a-4f1e-965c-2bb93fe4c43a].[Jerarquía de fechas].[All]" dimensionUniqueName="[LocalDateTable_db8de294-182a-4f1e-965c-2bb93fe4c43a]" displayFolder="" count="0" unbalanced="0" hidden="1"/>
    <cacheHierarchy uniqueName="[LocalDateTable_db8de294-182a-4f1e-965c-2bb93fe4c43a].[Mes]" caption="Mes" attribute="1" defaultMemberUniqueName="[LocalDateTable_db8de294-182a-4f1e-965c-2bb93fe4c43a].[Mes].[All]" allUniqueName="[LocalDateTable_db8de294-182a-4f1e-965c-2bb93fe4c43a].[Mes].[All]" dimensionUniqueName="[LocalDateTable_db8de294-182a-4f1e-965c-2bb93fe4c43a]" displayFolder="" count="0" memberValueDatatype="130" unbalanced="0" hidden="1"/>
    <cacheHierarchy uniqueName="[LocalDateTable_db8de294-182a-4f1e-965c-2bb93fe4c43a].[NroMes]" caption="NroMes" attribute="1" defaultMemberUniqueName="[LocalDateTable_db8de294-182a-4f1e-965c-2bb93fe4c43a].[NroMes].[All]" allUniqueName="[LocalDateTable_db8de294-182a-4f1e-965c-2bb93fe4c43a].[NroMes].[All]" dimensionUniqueName="[LocalDateTable_db8de294-182a-4f1e-965c-2bb93fe4c43a]" displayFolder="" count="0" memberValueDatatype="20" unbalanced="0" hidden="1"/>
    <cacheHierarchy uniqueName="[LocalDateTable_db8de294-182a-4f1e-965c-2bb93fe4c43a].[NroTrimestre]" caption="NroTrimestre" attribute="1" defaultMemberUniqueName="[LocalDateTable_db8de294-182a-4f1e-965c-2bb93fe4c43a].[NroTrimestre].[All]" allUniqueName="[LocalDateTable_db8de294-182a-4f1e-965c-2bb93fe4c43a].[NroTrimestre].[All]" dimensionUniqueName="[LocalDateTable_db8de294-182a-4f1e-965c-2bb93fe4c43a]" displayFolder="" count="0" memberValueDatatype="20" unbalanced="0" hidden="1"/>
    <cacheHierarchy uniqueName="[LocalDateTable_db8de294-182a-4f1e-965c-2bb93fe4c43a].[Trimestre]" caption="Trimestre" attribute="1" defaultMemberUniqueName="[LocalDateTable_db8de294-182a-4f1e-965c-2bb93fe4c43a].[Trimestre].[All]" allUniqueName="[LocalDateTable_db8de294-182a-4f1e-965c-2bb93fe4c43a].[Trimestre].[All]" dimensionUniqueName="[LocalDateTable_db8de294-182a-4f1e-965c-2bb93fe4c43a]" displayFolder="" count="0" memberValueDatatype="130" unbalanced="0" hidden="1"/>
    <cacheHierarchy uniqueName="[LocalDateTable_e890a8dc-46ae-44e0-9138-bb3c4335c3ce].[Año]" caption="Año" attribute="1" defaultMemberUniqueName="[LocalDateTable_e890a8dc-46ae-44e0-9138-bb3c4335c3ce].[Año].[All]" allUniqueName="[LocalDateTable_e890a8dc-46ae-44e0-9138-bb3c4335c3ce].[Año].[All]" dimensionUniqueName="[LocalDateTable_e890a8dc-46ae-44e0-9138-bb3c4335c3ce]" displayFolder="" count="0" memberValueDatatype="20" unbalanced="0" hidden="1"/>
    <cacheHierarchy uniqueName="[LocalDateTable_e890a8dc-46ae-44e0-9138-bb3c4335c3ce].[Date]" caption="Date" attribute="1" time="1" defaultMemberUniqueName="[LocalDateTable_e890a8dc-46ae-44e0-9138-bb3c4335c3ce].[Date].[All]" allUniqueName="[LocalDateTable_e890a8dc-46ae-44e0-9138-bb3c4335c3ce].[Date].[All]" dimensionUniqueName="[LocalDateTable_e890a8dc-46ae-44e0-9138-bb3c4335c3ce]" displayFolder="" count="0" memberValueDatatype="7" unbalanced="0" hidden="1"/>
    <cacheHierarchy uniqueName="[LocalDateTable_e890a8dc-46ae-44e0-9138-bb3c4335c3ce].[Día]" caption="Día" attribute="1" defaultMemberUniqueName="[LocalDateTable_e890a8dc-46ae-44e0-9138-bb3c4335c3ce].[Día].[All]" allUniqueName="[LocalDateTable_e890a8dc-46ae-44e0-9138-bb3c4335c3ce].[Día].[All]" dimensionUniqueName="[LocalDateTable_e890a8dc-46ae-44e0-9138-bb3c4335c3ce]" displayFolder="" count="0" memberValueDatatype="20" unbalanced="0" hidden="1"/>
    <cacheHierarchy uniqueName="[LocalDateTable_e890a8dc-46ae-44e0-9138-bb3c4335c3ce].[Jerarquía de fechas]" caption="Jerarquía de fechas" defaultMemberUniqueName="[LocalDateTable_e890a8dc-46ae-44e0-9138-bb3c4335c3ce].[Jerarquía de fechas].[All]" allUniqueName="[LocalDateTable_e890a8dc-46ae-44e0-9138-bb3c4335c3ce].[Jerarquía de fechas].[All]" dimensionUniqueName="[LocalDateTable_e890a8dc-46ae-44e0-9138-bb3c4335c3ce]" displayFolder="" count="0" unbalanced="0" hidden="1"/>
    <cacheHierarchy uniqueName="[LocalDateTable_e890a8dc-46ae-44e0-9138-bb3c4335c3ce].[Mes]" caption="Mes" attribute="1" defaultMemberUniqueName="[LocalDateTable_e890a8dc-46ae-44e0-9138-bb3c4335c3ce].[Mes].[All]" allUniqueName="[LocalDateTable_e890a8dc-46ae-44e0-9138-bb3c4335c3ce].[Mes].[All]" dimensionUniqueName="[LocalDateTable_e890a8dc-46ae-44e0-9138-bb3c4335c3ce]" displayFolder="" count="0" memberValueDatatype="130" unbalanced="0" hidden="1"/>
    <cacheHierarchy uniqueName="[LocalDateTable_e890a8dc-46ae-44e0-9138-bb3c4335c3ce].[NroMes]" caption="NroMes" attribute="1" defaultMemberUniqueName="[LocalDateTable_e890a8dc-46ae-44e0-9138-bb3c4335c3ce].[NroMes].[All]" allUniqueName="[LocalDateTable_e890a8dc-46ae-44e0-9138-bb3c4335c3ce].[NroMes].[All]" dimensionUniqueName="[LocalDateTable_e890a8dc-46ae-44e0-9138-bb3c4335c3ce]" displayFolder="" count="0" memberValueDatatype="20" unbalanced="0" hidden="1"/>
    <cacheHierarchy uniqueName="[LocalDateTable_e890a8dc-46ae-44e0-9138-bb3c4335c3ce].[NroTrimestre]" caption="NroTrimestre" attribute="1" defaultMemberUniqueName="[LocalDateTable_e890a8dc-46ae-44e0-9138-bb3c4335c3ce].[NroTrimestre].[All]" allUniqueName="[LocalDateTable_e890a8dc-46ae-44e0-9138-bb3c4335c3ce].[NroTrimestre].[All]" dimensionUniqueName="[LocalDateTable_e890a8dc-46ae-44e0-9138-bb3c4335c3ce]" displayFolder="" count="0" memberValueDatatype="20" unbalanced="0" hidden="1"/>
    <cacheHierarchy uniqueName="[LocalDateTable_e890a8dc-46ae-44e0-9138-bb3c4335c3ce].[Trimestre]" caption="Trimestre" attribute="1" defaultMemberUniqueName="[LocalDateTable_e890a8dc-46ae-44e0-9138-bb3c4335c3ce].[Trimestre].[All]" allUniqueName="[LocalDateTable_e890a8dc-46ae-44e0-9138-bb3c4335c3ce].[Trimestre].[All]" dimensionUniqueName="[LocalDateTable_e890a8dc-46ae-44e0-9138-bb3c4335c3ce]" displayFolder="" count="0" memberValueDatatype="130" unbalanced="0" hidden="1"/>
    <cacheHierarchy uniqueName="[Measures].[__Default measure]" caption="__Default measure" measure="1" displayFolder="" count="0" hidden="1"/>
    <cacheHierarchy uniqueName="Unsupported0" caption="FECHA" measure="1" count="0">
      <extLst>
        <ext xmlns:xxpim="http://schemas.microsoft.com/office/spreadsheetml/2020/pivotNov2020" uri="{7ABAD63E-2A86-4513-9825-C419ED9F8A65}">
          <xxpim:ignorableAfterVersion version="7"/>
        </ext>
      </extLst>
    </cacheHierarchy>
  </cacheHierarchies>
  <kpis count="0"/>
  <dimensions count="6">
    <dimension name="BASE_CONVE_PPTO" uniqueName="[BASE_CONVE_PPTO]" caption="BASE_CONVE_PPTO"/>
    <dimension name="BASE_HIPO_PPTO" uniqueName="[BASE_HIPO_PPTO]" caption="BASE_HIPO_PPTO"/>
    <dimension name="Base_PPE" uniqueName="[Base_PPE]" caption="Base_PPE"/>
    <dimension name="Base_TC_PPTO" uniqueName="[Base_TC_PPTO]" caption="Base_TC_PPTO"/>
    <dimension name="BASE_VEH_PPTO" uniqueName="[BASE_VEH_PPTO]" caption="BASE_VEH_PPTO"/>
    <dimension measure="1" name="Measures" uniqueName="[Measures]" caption="Measures"/>
  </dimensions>
  <measureGroups count="11">
    <measureGroup name="BASE_CONVE_PPTO" caption="BASE_CONVE_PPTO"/>
    <measureGroup name="BASE_HIPO_PPTO" caption="BASE_HIPO_PPTO"/>
    <measureGroup name="Base_PPE" caption="Base_PPE"/>
    <measureGroup name="Base_TC_PPTO" caption="Base_TC_PPTO"/>
    <measureGroup name="BASE_VEH_PPTO" caption="BASE_VEH_PPTO"/>
    <measureGroup name="DateTableTemplate_7a49a5e4-a98b-44e8-97e3-e7368ff3c7e3" caption="DateTableTemplate_7a49a5e4-a98b-44e8-97e3-e7368ff3c7e3"/>
    <measureGroup name="LocalDateTable_4d3d2595-d713-4fa0-af74-994f2248f3a7" caption="LocalDateTable_4d3d2595-d713-4fa0-af74-994f2248f3a7"/>
    <measureGroup name="LocalDateTable_5bc15ee3-9fa5-490a-99b1-9e3d00fdb792" caption="LocalDateTable_5bc15ee3-9fa5-490a-99b1-9e3d00fdb792"/>
    <measureGroup name="LocalDateTable_5bf10396-4aa2-4aba-9a59-6e28c1786d8e" caption="LocalDateTable_5bf10396-4aa2-4aba-9a59-6e28c1786d8e"/>
    <measureGroup name="LocalDateTable_db8de294-182a-4f1e-965c-2bb93fe4c43a" caption="LocalDateTable_db8de294-182a-4f1e-965c-2bb93fe4c43a"/>
    <measureGroup name="LocalDateTable_e890a8dc-46ae-44e0-9138-bb3c4335c3ce" caption="LocalDateTable_e890a8dc-46ae-44e0-9138-bb3c4335c3ce"/>
  </measureGroups>
  <maps count="5">
    <map measureGroup="0" dimension="0"/>
    <map measureGroup="1" dimension="1"/>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Segovia Ureta, Gianpier Andre" refreshedDate="46255.707065972223" backgroundQuery="1" createdVersion="8" refreshedVersion="8" minRefreshableVersion="3" recordCount="0" supportSubquery="1" supportAdvancedDrill="1" xr:uid="{23863153-5ABB-4086-91B7-824906056E8F}">
  <cacheSource type="external" connectionId="2"/>
  <cacheFields count="7">
    <cacheField name="[Base_Tarjetas].[PRODUCTO].[PRODUCTO]" caption="PRODUCTO" numFmtId="0" hierarchy="7" level="1">
      <sharedItems containsSemiMixedTypes="0" containsString="0"/>
    </cacheField>
    <cacheField name="[Base_Tarjetas].[Metrica].[Metrica]" caption="Metrica" numFmtId="0" hierarchy="4" level="1">
      <sharedItems count="10">
        <s v="[Base_Tarjetas].[Metrica].&amp;[Extraordinarios]" c="Extraordinarios"/>
        <s v="[Base_Tarjetas].[Metrica].&amp;[FTP]" c="FTP"/>
        <s v="[Base_Tarjetas].[Metrica].&amp;[Gasto_Provision]" c="Gasto_Provision"/>
        <s v="[Base_Tarjetas].[Metrica].&amp;[Gastos Operativos]" c="Gastos Operativos"/>
        <s v="[Base_Tarjetas].[Metrica].&amp;[Ingreso_Financiero]" c="Ingreso_Financiero"/>
        <s v="[Base_Tarjetas].[Metrica].&amp;[INOF]" c="INOF"/>
        <s v="[Base_Tarjetas].[Metrica].&amp;[Recupero]" c="Recupero"/>
        <s v="[Base_Tarjetas].[Metrica].&amp;[ROF]" c="ROF"/>
        <s v="[Base_Tarjetas].[Metrica].&amp;[Saldo_FdP]" c="Saldo_FdP"/>
        <s v="[Base_Tarjetas].[Metrica].&amp;[Saldo_Prom]" c="Saldo_Prom"/>
      </sharedItems>
    </cacheField>
    <cacheField name="[Base_Tarjetas].[SEGMENTO_DESCRIP].[SEGMENTO_DESCRIP]" caption="SEGMENTO_DESCRIP" numFmtId="0" hierarchy="8" level="1">
      <sharedItems count="3">
        <s v="[Base_Tarjetas].[SEGMENTO_DESCRIP].&amp;[Consumo Inicial]" c="Consumo Inicial"/>
        <s v="[Base_Tarjetas].[SEGMENTO_DESCRIP].&amp;[Masivo]" c="Masivo"/>
        <s v="[Base_Tarjetas].[SEGMENTO_DESCRIP].&amp;[Renta Alta]" c="Renta Alta"/>
      </sharedItems>
    </cacheField>
    <cacheField name="[Base_Tarjetas].[SITUACION].[SITUACION]" caption="SITUACION" numFmtId="0" hierarchy="9" level="1">
      <sharedItems count="26">
        <s v="[Base_Tarjetas].[SITUACION].&amp;[Otros]" c="Otros"/>
        <s v="[Base_Tarjetas].[SITUACION].&amp;[Refinanciado]" c="Refinanciado"/>
        <s v="[Base_Tarjetas].[SITUACION].&amp;[Vencido y Judicial]" c="Vencido y Judicial"/>
        <s v="[Base_Tarjetas].[SITUACION].&amp;[Vigente]" c="Vigente"/>
        <s v="[Base_Tarjetas].[SITUACION].&amp;[Provisiones Cartera]" c="Provisiones Cartera"/>
        <s v="[Base_Tarjetas].[SITUACION].&amp;[Gasto Canal]" c="Gasto Canal"/>
        <s v="[Base_Tarjetas].[SITUACION].&amp;[Gasto Directo]" c="Gasto Directo"/>
        <s v="[Base_Tarjetas].[SITUACION].&amp;[Gasto Indirecto]" c="Gasto Indirecto"/>
        <s v="[Base_Tarjetas].[SITUACION].&amp;[Comisión  Establecimiento]" c="Comisión  Establecimiento"/>
        <s v="[Base_Tarjetas].[SITUACION].&amp;[Comision Apple]" c="Comision Apple"/>
        <s v="[Base_Tarjetas].[SITUACION].&amp;[Comisión Disposición de Efectivo]" c="Comisión Disposición de Efectivo"/>
        <s v="[Base_Tarjetas].[SITUACION].&amp;[Comisión Establecimiento TEBCA]" c="Comisión Establecimiento TEBCA"/>
        <s v="[Base_Tarjetas].[SITUACION].&amp;[Comisión Mora]" c="Comisión Mora"/>
        <s v="[Base_Tarjetas].[SITUACION].&amp;[Comision Socios]" c="Comision Socios"/>
        <s v="[Base_Tarjetas].[SITUACION].&amp;[FEE Visa]" c="FEE Visa"/>
        <s v="[Base_Tarjetas].[SITUACION].&amp;[Incentivos Marcas]" c="Incentivos Marcas"/>
        <s v="[Base_Tarjetas].[SITUACION].&amp;[Ingresos Benefit]" c="Ingresos Benefit"/>
        <s v="[Base_Tarjetas].[SITUACION].&amp;[Portes]" c="Portes"/>
        <s v="[Base_Tarjetas].[SITUACION].&amp;[Regalías]" c="Regalías"/>
        <s v="[Base_Tarjetas].[SITUACION].&amp;[Renovación]" c="Renovación"/>
        <s v="[Base_Tarjetas].[SITUACION].&amp;[Reposición TC]" c="Reposición TC"/>
        <s v="[Base_Tarjetas].[SITUACION].&amp;[Seguros Neto]" c="Seguros Neto"/>
        <s v="[Base_Tarjetas].[SITUACION].&amp;[Recupero de Castigos]" c="Recupero de Castigos"/>
        <s v="[Base_Tarjetas].[SITUACION].&amp;[Inversiones]" c="Inversiones"/>
        <s v="[Base_Tarjetas].[SITUACION].&amp;[Venta de Cartera]" c="Venta de Cartera"/>
        <s v="[Base_Tarjetas].[SITUACION].&amp;[No Considerar]" u="1" c="No Considerar"/>
      </sharedItems>
    </cacheField>
    <cacheField name="[Base_Tarjetas].[Importe].[Importe]" caption="Importe" numFmtId="0" hierarchy="3" level="1">
      <sharedItems containsSemiMixedTypes="0" containsString="0"/>
    </cacheField>
    <cacheField name="[Base_Tarjetas].[TIPO].[TIPO]" caption="TIPO" numFmtId="0" hierarchy="11" level="1">
      <sharedItems count="1">
        <s v="[Base_Tarjetas].[TIPO].&amp;[R]" c="R"/>
      </sharedItems>
    </cacheField>
    <cacheField name="Unsupported0" numFmtId="0" hierarchy="31" level="32767">
      <extLst>
        <ext xmlns:xxpim="http://schemas.microsoft.com/office/spreadsheetml/2020/pivotNov2020" uri="{7ABAD63E-2A86-4513-9825-C419ED9F8A65}">
          <xxpim:ignorableAfterVersion version="7"/>
        </ext>
      </extLst>
    </cacheField>
  </cacheFields>
  <cacheHierarchies count="32">
    <cacheHierarchy uniqueName="[Base_Tarjetas].[Año]" caption="Año" attribute="1" defaultMemberUniqueName="[Base_Tarjetas].[Año].[All]" allUniqueName="[Base_Tarjetas].[Año].[All]" dimensionUniqueName="[Base_Tarjetas]" displayFolder="" count="0" memberValueDatatype="130" unbalanced="0"/>
    <cacheHierarchy uniqueName="[Base_Tarjetas].[FECHA]" caption="FECHA" attribute="1" time="1" defaultMemberUniqueName="[Base_Tarjetas].[FECHA].[All]" allUniqueName="[Base_Tarjetas].[FECHA].[All]" dimensionUniqueName="[Base_Tarjetas]" displayFolder="" count="0" memberValueDatatype="7" unbalanced="0"/>
    <cacheHierarchy uniqueName="[Base_Tarjetas].[Fuente]" caption="Fuente" attribute="1" defaultMemberUniqueName="[Base_Tarjetas].[Fuente].[All]" allUniqueName="[Base_Tarjetas].[Fuente].[All]" dimensionUniqueName="[Base_Tarjetas]" displayFolder="" count="0" memberValueDatatype="130" unbalanced="0"/>
    <cacheHierarchy uniqueName="[Base_Tarjetas].[Importe]" caption="Importe" attribute="1" defaultMemberUniqueName="[Base_Tarjetas].[Importe].[All]" allUniqueName="[Base_Tarjetas].[Importe].[All]" dimensionUniqueName="[Base_Tarjetas]" displayFolder="" count="2" memberValueDatatype="5" unbalanced="0">
      <fieldsUsage count="2">
        <fieldUsage x="-1"/>
        <fieldUsage x="4"/>
      </fieldsUsage>
    </cacheHierarchy>
    <cacheHierarchy uniqueName="[Base_Tarjetas].[Metrica]" caption="Metrica" attribute="1" defaultMemberUniqueName="[Base_Tarjetas].[Metrica].[All]" allUniqueName="[Base_Tarjetas].[Metrica].[All]" dimensionUniqueName="[Base_Tarjetas]" displayFolder="" count="2" memberValueDatatype="130" unbalanced="0">
      <fieldsUsage count="2">
        <fieldUsage x="-1"/>
        <fieldUsage x="1"/>
      </fieldsUsage>
    </cacheHierarchy>
    <cacheHierarchy uniqueName="[Base_Tarjetas].[MONEDA]" caption="MONEDA" attribute="1" defaultMemberUniqueName="[Base_Tarjetas].[MONEDA].[All]" allUniqueName="[Base_Tarjetas].[MONEDA].[All]" dimensionUniqueName="[Base_Tarjetas]" displayFolder="" count="0" memberValueDatatype="130" unbalanced="0"/>
    <cacheHierarchy uniqueName="[Base_Tarjetas].[Periodo]" caption="Periodo" attribute="1" defaultMemberUniqueName="[Base_Tarjetas].[Periodo].[All]" allUniqueName="[Base_Tarjetas].[Periodo].[All]" dimensionUniqueName="[Base_Tarjetas]" displayFolder="" count="0" memberValueDatatype="130" unbalanced="0"/>
    <cacheHierarchy uniqueName="[Base_Tarjetas].[PRODUCTO]" caption="PRODUCTO" attribute="1" defaultMemberUniqueName="[Base_Tarjetas].[PRODUCTO].[All]" allUniqueName="[Base_Tarjetas].[PRODUCTO].[All]" dimensionUniqueName="[Base_Tarjetas]" displayFolder="" count="2" memberValueDatatype="130" unbalanced="0">
      <fieldsUsage count="2">
        <fieldUsage x="-1"/>
        <fieldUsage x="0"/>
      </fieldsUsage>
    </cacheHierarchy>
    <cacheHierarchy uniqueName="[Base_Tarjetas].[SEGMENTO_DESCRIP]" caption="SEGMENTO_DESCRIP" attribute="1" defaultMemberUniqueName="[Base_Tarjetas].[SEGMENTO_DESCRIP].[All]" allUniqueName="[Base_Tarjetas].[SEGMENTO_DESCRIP].[All]" dimensionUniqueName="[Base_Tarjetas]" displayFolder="" count="2" memberValueDatatype="130" unbalanced="0">
      <fieldsUsage count="2">
        <fieldUsage x="-1"/>
        <fieldUsage x="2"/>
      </fieldsUsage>
    </cacheHierarchy>
    <cacheHierarchy uniqueName="[Base_Tarjetas].[SITUACION]" caption="SITUACION" attribute="1" defaultMemberUniqueName="[Base_Tarjetas].[SITUACION].[All]" allUniqueName="[Base_Tarjetas].[SITUACION].[All]" dimensionUniqueName="[Base_Tarjetas]" displayFolder="" count="2" memberValueDatatype="130" unbalanced="0">
      <fieldsUsage count="2">
        <fieldUsage x="-1"/>
        <fieldUsage x="3"/>
      </fieldsUsage>
    </cacheHierarchy>
    <cacheHierarchy uniqueName="[Base_Tarjetas].[Sub Producto]" caption="Sub Producto" attribute="1" defaultMemberUniqueName="[Base_Tarjetas].[Sub Producto].[All]" allUniqueName="[Base_Tarjetas].[Sub Producto].[All]" dimensionUniqueName="[Base_Tarjetas]" displayFolder="" count="0" memberValueDatatype="130" unbalanced="0"/>
    <cacheHierarchy uniqueName="[Base_Tarjetas].[TIPO]" caption="TIPO" attribute="1" defaultMemberUniqueName="[Base_Tarjetas].[TIPO].[All]" allUniqueName="[Base_Tarjetas].[TIPO].[All]" dimensionUniqueName="[Base_Tarjetas]" displayFolder="" count="2" memberValueDatatype="130" unbalanced="0">
      <fieldsUsage count="2">
        <fieldUsage x="-1"/>
        <fieldUsage x="5"/>
      </fieldsUsage>
    </cacheHierarchy>
    <cacheHierarchy uniqueName="[Base_Tarjetas].[Tipo_Valor]" caption="Tipo_Valor" attribute="1" defaultMemberUniqueName="[Base_Tarjetas].[Tipo_Valor].[All]" allUniqueName="[Base_Tarjetas].[Tipo_Valor].[All]" dimensionUniqueName="[Base_Tarjetas]" displayFolder="" count="0" memberValueDatatype="130" unbalanced="0"/>
    <cacheHierarchy uniqueName="[Base_Tarjetas].[VP]" caption="VP" attribute="1" defaultMemberUniqueName="[Base_Tarjetas].[VP].[All]" allUniqueName="[Base_Tarjetas].[VP].[All]" dimensionUniqueName="[Base_Tarjetas]" displayFolder="" count="0" memberValueDatatype="130" unbalanced="0"/>
    <cacheHierarchy uniqueName="[DateTableTemplate_25e349fd-6690-4277-b9ac-62896a29bdf8].[Año]" caption="Año" attribute="1" defaultMemberUniqueName="[DateTableTemplate_25e349fd-6690-4277-b9ac-62896a29bdf8].[Año].[All]" allUniqueName="[DateTableTemplate_25e349fd-6690-4277-b9ac-62896a29bdf8].[Año].[All]" dimensionUniqueName="[DateTableTemplate_25e349fd-6690-4277-b9ac-62896a29bdf8]" displayFolder="" count="0" memberValueDatatype="20" unbalanced="0" hidden="1"/>
    <cacheHierarchy uniqueName="[DateTableTemplate_25e349fd-6690-4277-b9ac-62896a29bdf8].[Date]" caption="Date" attribute="1" time="1" defaultMemberUniqueName="[DateTableTemplate_25e349fd-6690-4277-b9ac-62896a29bdf8].[Date].[All]" allUniqueName="[DateTableTemplate_25e349fd-6690-4277-b9ac-62896a29bdf8].[Date].[All]" dimensionUniqueName="[DateTableTemplate_25e349fd-6690-4277-b9ac-62896a29bdf8]" displayFolder="" count="0" memberValueDatatype="7" unbalanced="0" hidden="1"/>
    <cacheHierarchy uniqueName="[DateTableTemplate_25e349fd-6690-4277-b9ac-62896a29bdf8].[Día]" caption="Día" attribute="1" defaultMemberUniqueName="[DateTableTemplate_25e349fd-6690-4277-b9ac-62896a29bdf8].[Día].[All]" allUniqueName="[DateTableTemplate_25e349fd-6690-4277-b9ac-62896a29bdf8].[Día].[All]" dimensionUniqueName="[DateTableTemplate_25e349fd-6690-4277-b9ac-62896a29bdf8]" displayFolder="" count="0" memberValueDatatype="20" unbalanced="0" hidden="1"/>
    <cacheHierarchy uniqueName="[DateTableTemplate_25e349fd-6690-4277-b9ac-62896a29bdf8].[Jerarquía de fechas]" caption="Jerarquía de fechas" defaultMemberUniqueName="[DateTableTemplate_25e349fd-6690-4277-b9ac-62896a29bdf8].[Jerarquía de fechas].[All]" allUniqueName="[DateTableTemplate_25e349fd-6690-4277-b9ac-62896a29bdf8].[Jerarquía de fechas].[All]" dimensionUniqueName="[DateTableTemplate_25e349fd-6690-4277-b9ac-62896a29bdf8]" displayFolder="" count="0" unbalanced="0" hidden="1"/>
    <cacheHierarchy uniqueName="[DateTableTemplate_25e349fd-6690-4277-b9ac-62896a29bdf8].[Mes]" caption="Mes" attribute="1" defaultMemberUniqueName="[DateTableTemplate_25e349fd-6690-4277-b9ac-62896a29bdf8].[Mes].[All]" allUniqueName="[DateTableTemplate_25e349fd-6690-4277-b9ac-62896a29bdf8].[Mes].[All]" dimensionUniqueName="[DateTableTemplate_25e349fd-6690-4277-b9ac-62896a29bdf8]" displayFolder="" count="0" memberValueDatatype="130" unbalanced="0" hidden="1"/>
    <cacheHierarchy uniqueName="[DateTableTemplate_25e349fd-6690-4277-b9ac-62896a29bdf8].[NroMes]" caption="NroMes" attribute="1" defaultMemberUniqueName="[DateTableTemplate_25e349fd-6690-4277-b9ac-62896a29bdf8].[NroMes].[All]" allUniqueName="[DateTableTemplate_25e349fd-6690-4277-b9ac-62896a29bdf8].[NroMes].[All]" dimensionUniqueName="[DateTableTemplate_25e349fd-6690-4277-b9ac-62896a29bdf8]" displayFolder="" count="0" memberValueDatatype="20" unbalanced="0" hidden="1"/>
    <cacheHierarchy uniqueName="[DateTableTemplate_25e349fd-6690-4277-b9ac-62896a29bdf8].[NroTrimestre]" caption="NroTrimestre" attribute="1" defaultMemberUniqueName="[DateTableTemplate_25e349fd-6690-4277-b9ac-62896a29bdf8].[NroTrimestre].[All]" allUniqueName="[DateTableTemplate_25e349fd-6690-4277-b9ac-62896a29bdf8].[NroTrimestre].[All]" dimensionUniqueName="[DateTableTemplate_25e349fd-6690-4277-b9ac-62896a29bdf8]" displayFolder="" count="0" memberValueDatatype="20" unbalanced="0" hidden="1"/>
    <cacheHierarchy uniqueName="[DateTableTemplate_25e349fd-6690-4277-b9ac-62896a29bdf8].[Trimestre]" caption="Trimestre" attribute="1" defaultMemberUniqueName="[DateTableTemplate_25e349fd-6690-4277-b9ac-62896a29bdf8].[Trimestre].[All]" allUniqueName="[DateTableTemplate_25e349fd-6690-4277-b9ac-62896a29bdf8].[Trimestre].[All]" dimensionUniqueName="[DateTableTemplate_25e349fd-6690-4277-b9ac-62896a29bdf8]" displayFolder="" count="0" memberValueDatatype="130" unbalanced="0" hidden="1"/>
    <cacheHierarchy uniqueName="[LocalDateTable_c4dd9152-0203-4bff-bc3e-67fc80b22da5].[Año]" caption="Año" attribute="1" defaultMemberUniqueName="[LocalDateTable_c4dd9152-0203-4bff-bc3e-67fc80b22da5].[Año].[All]" allUniqueName="[LocalDateTable_c4dd9152-0203-4bff-bc3e-67fc80b22da5].[Año].[All]" dimensionUniqueName="[LocalDateTable_c4dd9152-0203-4bff-bc3e-67fc80b22da5]" displayFolder="" count="0" memberValueDatatype="20" unbalanced="0" hidden="1"/>
    <cacheHierarchy uniqueName="[LocalDateTable_c4dd9152-0203-4bff-bc3e-67fc80b22da5].[Date]" caption="Date" attribute="1" time="1" defaultMemberUniqueName="[LocalDateTable_c4dd9152-0203-4bff-bc3e-67fc80b22da5].[Date].[All]" allUniqueName="[LocalDateTable_c4dd9152-0203-4bff-bc3e-67fc80b22da5].[Date].[All]" dimensionUniqueName="[LocalDateTable_c4dd9152-0203-4bff-bc3e-67fc80b22da5]" displayFolder="" count="0" memberValueDatatype="7" unbalanced="0" hidden="1"/>
    <cacheHierarchy uniqueName="[LocalDateTable_c4dd9152-0203-4bff-bc3e-67fc80b22da5].[Día]" caption="Día" attribute="1" defaultMemberUniqueName="[LocalDateTable_c4dd9152-0203-4bff-bc3e-67fc80b22da5].[Día].[All]" allUniqueName="[LocalDateTable_c4dd9152-0203-4bff-bc3e-67fc80b22da5].[Día].[All]" dimensionUniqueName="[LocalDateTable_c4dd9152-0203-4bff-bc3e-67fc80b22da5]" displayFolder="" count="0" memberValueDatatype="20" unbalanced="0" hidden="1"/>
    <cacheHierarchy uniqueName="[LocalDateTable_c4dd9152-0203-4bff-bc3e-67fc80b22da5].[Jerarquía de fechas]" caption="Jerarquía de fechas" defaultMemberUniqueName="[LocalDateTable_c4dd9152-0203-4bff-bc3e-67fc80b22da5].[Jerarquía de fechas].[All]" allUniqueName="[LocalDateTable_c4dd9152-0203-4bff-bc3e-67fc80b22da5].[Jerarquía de fechas].[All]" dimensionUniqueName="[LocalDateTable_c4dd9152-0203-4bff-bc3e-67fc80b22da5]" displayFolder="" count="0" unbalanced="0" hidden="1"/>
    <cacheHierarchy uniqueName="[LocalDateTable_c4dd9152-0203-4bff-bc3e-67fc80b22da5].[Mes]" caption="Mes" attribute="1" defaultMemberUniqueName="[LocalDateTable_c4dd9152-0203-4bff-bc3e-67fc80b22da5].[Mes].[All]" allUniqueName="[LocalDateTable_c4dd9152-0203-4bff-bc3e-67fc80b22da5].[Mes].[All]" dimensionUniqueName="[LocalDateTable_c4dd9152-0203-4bff-bc3e-67fc80b22da5]" displayFolder="" count="0" memberValueDatatype="130" unbalanced="0" hidden="1"/>
    <cacheHierarchy uniqueName="[LocalDateTable_c4dd9152-0203-4bff-bc3e-67fc80b22da5].[NroMes]" caption="NroMes" attribute="1" defaultMemberUniqueName="[LocalDateTable_c4dd9152-0203-4bff-bc3e-67fc80b22da5].[NroMes].[All]" allUniqueName="[LocalDateTable_c4dd9152-0203-4bff-bc3e-67fc80b22da5].[NroMes].[All]" dimensionUniqueName="[LocalDateTable_c4dd9152-0203-4bff-bc3e-67fc80b22da5]" displayFolder="" count="0" memberValueDatatype="20" unbalanced="0" hidden="1"/>
    <cacheHierarchy uniqueName="[LocalDateTable_c4dd9152-0203-4bff-bc3e-67fc80b22da5].[NroTrimestre]" caption="NroTrimestre" attribute="1" defaultMemberUniqueName="[LocalDateTable_c4dd9152-0203-4bff-bc3e-67fc80b22da5].[NroTrimestre].[All]" allUniqueName="[LocalDateTable_c4dd9152-0203-4bff-bc3e-67fc80b22da5].[NroTrimestre].[All]" dimensionUniqueName="[LocalDateTable_c4dd9152-0203-4bff-bc3e-67fc80b22da5]" displayFolder="" count="0" memberValueDatatype="20" unbalanced="0" hidden="1"/>
    <cacheHierarchy uniqueName="[LocalDateTable_c4dd9152-0203-4bff-bc3e-67fc80b22da5].[Trimestre]" caption="Trimestre" attribute="1" defaultMemberUniqueName="[LocalDateTable_c4dd9152-0203-4bff-bc3e-67fc80b22da5].[Trimestre].[All]" allUniqueName="[LocalDateTable_c4dd9152-0203-4bff-bc3e-67fc80b22da5].[Trimestre].[All]" dimensionUniqueName="[LocalDateTable_c4dd9152-0203-4bff-bc3e-67fc80b22da5]" displayFolder="" count="0" memberValueDatatype="130" unbalanced="0" hidden="1"/>
    <cacheHierarchy uniqueName="[Measures].[__Default measure]" caption="__Default measure" measure="1" displayFolder="" count="0" hidden="1"/>
    <cacheHierarchy uniqueName="Unsupported0" caption="Año" measure="1" count="0">
      <extLst>
        <ext xmlns:xxpim="http://schemas.microsoft.com/office/spreadsheetml/2020/pivotNov2020" uri="{7ABAD63E-2A86-4513-9825-C419ED9F8A65}">
          <xxpim:ignorableAfterVersion version="7"/>
        </ext>
      </extLst>
    </cacheHierarchy>
  </cacheHierarchies>
  <kpis count="0"/>
  <dimensions count="2">
    <dimension name="Base_Tarjetas" uniqueName="[Base_Tarjetas]" caption="Base_Tarjetas"/>
    <dimension measure="1" name="Measures" uniqueName="[Measures]" caption="Measures"/>
  </dimensions>
  <measureGroups count="3">
    <measureGroup name="Base_Tarjetas" caption="Base_Tarjetas"/>
    <measureGroup name="DateTableTemplate_25e349fd-6690-4277-b9ac-62896a29bdf8" caption="DateTableTemplate_25e349fd-6690-4277-b9ac-62896a29bdf8"/>
    <measureGroup name="LocalDateTable_c4dd9152-0203-4bff-bc3e-67fc80b22da5" caption="LocalDateTable_c4dd9152-0203-4bff-bc3e-67fc80b22da5"/>
  </measureGroups>
  <maps count="1">
    <map measureGroup="0" dimension="0"/>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B90C88-2D9B-4233-976F-1BA6B10DAD8B}" name="DataSetTarjetas" cacheId="7" applyNumberFormats="0" applyBorderFormats="0" applyFontFormats="0" applyPatternFormats="0" applyAlignmentFormats="0" applyWidthHeightFormats="1" dataCaption="Valores" updatedVersion="8" minRefreshableVersion="3" useAutoFormatting="1" subtotalHiddenItems="1" itemPrintTitles="1" createdVersion="8" indent="0" outline="1" outlineData="1" multipleFieldFilters="0" fieldListSortAscending="1">
  <location ref="A3:B156" firstHeaderRow="1" firstDataRow="1" firstDataCol="1" rowPageCount="1" colPageCount="1"/>
  <pivotFields count="7">
    <pivotField axis="axisPage" allDrilled="1" subtotalTop="0" showAll="0" dataSourceSort="1" defaultSubtotal="0" defaultAttributeDrillState="1"/>
    <pivotField axis="axisRow" allDrilled="1" subtotalTop="0" showAll="0" defaultSubtotal="0" defaultAttributeDrillState="1">
      <items count="10">
        <item s="1" x="8"/>
        <item s="1" x="9"/>
        <item s="1" x="4"/>
        <item s="1" x="1"/>
        <item s="1" x="2"/>
        <item s="1" x="6"/>
        <item s="1" x="5"/>
        <item s="1" x="3"/>
        <item s="1" x="0"/>
        <item s="1" x="7"/>
      </items>
    </pivotField>
    <pivotField axis="axisRow" allDrilled="1" subtotalTop="0" showAll="0" defaultSubtotal="0" defaultAttributeDrillState="1">
      <items count="3">
        <item x="2"/>
        <item x="1"/>
        <item x="0"/>
      </items>
    </pivotField>
    <pivotField axis="axisRow" allDrilled="1" subtotalTop="0" showAll="0" defaultSubtotal="0" defaultAttributeDrillState="1">
      <items count="26">
        <item s="1" x="0"/>
        <item s="1" x="3"/>
        <item s="1" x="1"/>
        <item s="1" x="2"/>
        <item s="1" x="4"/>
        <item s="1" x="5"/>
        <item s="1" x="6"/>
        <item s="1" x="7"/>
        <item s="1" x="8"/>
        <item s="1" x="9"/>
        <item s="1" x="11"/>
        <item s="1" x="12"/>
        <item s="1" x="13"/>
        <item s="1" x="14"/>
        <item s="1" x="15"/>
        <item s="1" x="16"/>
        <item s="1" x="17"/>
        <item s="1" x="18"/>
        <item s="1" x="19"/>
        <item s="1" x="20"/>
        <item s="1" x="21"/>
        <item s="1" x="10"/>
        <item s="1" x="22"/>
        <item s="1" x="23"/>
        <item s="1" x="24"/>
        <item s="1" x="25"/>
      </items>
    </pivotField>
    <pivotField allDrilled="1" subtotalTop="0" showAll="0" dataSourceSort="1" defaultSubtotal="0" defaultAttributeDrillState="1"/>
    <pivotField axis="axisRow" allDrilled="1" subtotalTop="0" showAll="0" dataSourceSort="1" defaultSubtotal="0" defaultAttributeDrillState="1">
      <items count="1">
        <item x="0"/>
      </items>
    </pivotField>
    <pivotField dataField="1" compact="0" outline="0" subtotalTop="0" dragToRow="0" dragToCol="0" dragToPage="0" dragToData="0" dragOff="0" showAll="0" topAutoShow="0" includeNewItemsInFilter="1" itemPageCount="0" rankBy="0" defaultSubtotal="0">
      <extLst>
        <ext xmlns:xxpim="http://schemas.microsoft.com/office/spreadsheetml/2020/pivotNov2020" uri="{7ABAD63E-2A86-4513-9825-C419ED9F8A65}">
          <xxpim:ignorableAfterVersion version="7"/>
        </ext>
      </extLst>
    </pivotField>
  </pivotFields>
  <rowFields count="4">
    <field x="1"/>
    <field x="5"/>
    <field x="2"/>
    <field x="3"/>
  </rowFields>
  <rowItems count="153">
    <i>
      <x/>
    </i>
    <i r="1">
      <x/>
    </i>
    <i r="2">
      <x/>
    </i>
    <i r="3">
      <x v="1"/>
    </i>
    <i r="3">
      <x v="2"/>
    </i>
    <i r="3">
      <x v="3"/>
    </i>
    <i r="2">
      <x v="1"/>
    </i>
    <i r="3">
      <x v="1"/>
    </i>
    <i r="3">
      <x v="2"/>
    </i>
    <i r="3">
      <x v="3"/>
    </i>
    <i r="2">
      <x v="2"/>
    </i>
    <i r="3">
      <x v="1"/>
    </i>
    <i r="3">
      <x v="2"/>
    </i>
    <i r="3">
      <x v="3"/>
    </i>
    <i>
      <x v="1"/>
    </i>
    <i r="1">
      <x/>
    </i>
    <i r="2">
      <x/>
    </i>
    <i r="3">
      <x v="1"/>
    </i>
    <i r="3">
      <x v="2"/>
    </i>
    <i r="3">
      <x v="3"/>
    </i>
    <i r="2">
      <x v="1"/>
    </i>
    <i r="3">
      <x v="1"/>
    </i>
    <i r="3">
      <x v="2"/>
    </i>
    <i r="3">
      <x v="3"/>
    </i>
    <i r="2">
      <x v="2"/>
    </i>
    <i r="3">
      <x v="1"/>
    </i>
    <i r="3">
      <x v="2"/>
    </i>
    <i r="3">
      <x v="3"/>
    </i>
    <i>
      <x v="2"/>
    </i>
    <i r="1">
      <x/>
    </i>
    <i r="2">
      <x/>
    </i>
    <i r="3">
      <x v="1"/>
    </i>
    <i r="3">
      <x v="2"/>
    </i>
    <i r="3">
      <x v="3"/>
    </i>
    <i r="2">
      <x v="1"/>
    </i>
    <i r="3">
      <x v="1"/>
    </i>
    <i r="3">
      <x v="2"/>
    </i>
    <i r="3">
      <x v="3"/>
    </i>
    <i r="2">
      <x v="2"/>
    </i>
    <i r="3">
      <x v="1"/>
    </i>
    <i r="3">
      <x v="2"/>
    </i>
    <i r="3">
      <x v="3"/>
    </i>
    <i>
      <x v="3"/>
    </i>
    <i r="1">
      <x/>
    </i>
    <i r="2">
      <x/>
    </i>
    <i r="3">
      <x v="1"/>
    </i>
    <i r="3">
      <x v="2"/>
    </i>
    <i r="3">
      <x v="3"/>
    </i>
    <i r="2">
      <x v="1"/>
    </i>
    <i r="3">
      <x v="1"/>
    </i>
    <i r="3">
      <x v="2"/>
    </i>
    <i r="3">
      <x v="3"/>
    </i>
    <i r="2">
      <x v="2"/>
    </i>
    <i r="3">
      <x v="1"/>
    </i>
    <i r="3">
      <x v="2"/>
    </i>
    <i r="3">
      <x v="3"/>
    </i>
    <i>
      <x v="4"/>
    </i>
    <i r="1">
      <x/>
    </i>
    <i r="2">
      <x/>
    </i>
    <i r="3">
      <x v="4"/>
    </i>
    <i r="2">
      <x v="1"/>
    </i>
    <i r="3">
      <x v="4"/>
    </i>
    <i r="2">
      <x v="2"/>
    </i>
    <i r="3">
      <x v="4"/>
    </i>
    <i>
      <x v="5"/>
    </i>
    <i r="1">
      <x/>
    </i>
    <i r="2">
      <x/>
    </i>
    <i r="3">
      <x v="22"/>
    </i>
    <i r="2">
      <x v="1"/>
    </i>
    <i r="3">
      <x v="22"/>
    </i>
    <i r="2">
      <x v="2"/>
    </i>
    <i r="3">
      <x v="22"/>
    </i>
    <i>
      <x v="6"/>
    </i>
    <i r="1">
      <x/>
    </i>
    <i r="2">
      <x/>
    </i>
    <i r="3">
      <x v="8"/>
    </i>
    <i r="3">
      <x v="9"/>
    </i>
    <i r="3">
      <x v="10"/>
    </i>
    <i r="3">
      <x v="11"/>
    </i>
    <i r="3">
      <x v="12"/>
    </i>
    <i r="3">
      <x v="13"/>
    </i>
    <i r="3">
      <x v="14"/>
    </i>
    <i r="3">
      <x v="15"/>
    </i>
    <i r="3">
      <x v="16"/>
    </i>
    <i r="3">
      <x v="17"/>
    </i>
    <i r="3">
      <x v="18"/>
    </i>
    <i r="3">
      <x v="19"/>
    </i>
    <i r="3">
      <x v="20"/>
    </i>
    <i r="3">
      <x v="21"/>
    </i>
    <i r="2">
      <x v="1"/>
    </i>
    <i r="3">
      <x v="8"/>
    </i>
    <i r="3">
      <x v="9"/>
    </i>
    <i r="3">
      <x v="10"/>
    </i>
    <i r="3">
      <x v="11"/>
    </i>
    <i r="3">
      <x v="12"/>
    </i>
    <i r="3">
      <x v="13"/>
    </i>
    <i r="3">
      <x v="14"/>
    </i>
    <i r="3">
      <x v="15"/>
    </i>
    <i r="3">
      <x v="16"/>
    </i>
    <i r="3">
      <x v="17"/>
    </i>
    <i r="3">
      <x v="18"/>
    </i>
    <i r="3">
      <x v="19"/>
    </i>
    <i r="3">
      <x v="20"/>
    </i>
    <i r="3">
      <x v="21"/>
    </i>
    <i r="2">
      <x v="2"/>
    </i>
    <i r="3">
      <x v="8"/>
    </i>
    <i r="3">
      <x v="9"/>
    </i>
    <i r="3">
      <x v="10"/>
    </i>
    <i r="3">
      <x v="11"/>
    </i>
    <i r="3">
      <x v="12"/>
    </i>
    <i r="3">
      <x v="13"/>
    </i>
    <i r="3">
      <x v="14"/>
    </i>
    <i r="3">
      <x v="15"/>
    </i>
    <i r="3">
      <x v="16"/>
    </i>
    <i r="3">
      <x v="17"/>
    </i>
    <i r="3">
      <x v="18"/>
    </i>
    <i r="3">
      <x v="19"/>
    </i>
    <i r="3">
      <x v="20"/>
    </i>
    <i r="3">
      <x v="21"/>
    </i>
    <i>
      <x v="7"/>
    </i>
    <i r="1">
      <x/>
    </i>
    <i r="2">
      <x/>
    </i>
    <i r="3">
      <x v="5"/>
    </i>
    <i r="3">
      <x v="6"/>
    </i>
    <i r="3">
      <x v="7"/>
    </i>
    <i r="2">
      <x v="1"/>
    </i>
    <i r="3">
      <x v="5"/>
    </i>
    <i r="3">
      <x v="6"/>
    </i>
    <i r="3">
      <x v="7"/>
    </i>
    <i r="2">
      <x v="2"/>
    </i>
    <i r="3">
      <x v="5"/>
    </i>
    <i r="3">
      <x v="6"/>
    </i>
    <i r="3">
      <x v="7"/>
    </i>
    <i>
      <x v="8"/>
    </i>
    <i r="1">
      <x/>
    </i>
    <i r="2">
      <x/>
    </i>
    <i r="3">
      <x/>
    </i>
    <i r="2">
      <x v="1"/>
    </i>
    <i r="3">
      <x/>
    </i>
    <i r="2">
      <x v="2"/>
    </i>
    <i r="3">
      <x/>
    </i>
    <i>
      <x v="9"/>
    </i>
    <i r="1">
      <x/>
    </i>
    <i r="2">
      <x/>
    </i>
    <i r="3">
      <x v="23"/>
    </i>
    <i r="3">
      <x v="24"/>
    </i>
    <i r="2">
      <x v="1"/>
    </i>
    <i r="3">
      <x v="23"/>
    </i>
    <i r="3">
      <x v="24"/>
    </i>
    <i r="2">
      <x v="2"/>
    </i>
    <i r="3">
      <x v="23"/>
    </i>
    <i r="3">
      <x v="24"/>
    </i>
    <i t="grand">
      <x/>
    </i>
  </rowItems>
  <colItems count="1">
    <i/>
  </colItems>
  <pageFields count="1">
    <pageField fld="0" hier="7" name="[Base_Tarjetas].[PRODUCTO].&amp;[Tarjeta de Credito]" cap="Tarjeta de Credito"/>
  </pageFields>
  <dataFields count="1">
    <dataField name="Suma de Importe" fld="6" baseField="0" baseItem="0">
      <extLst>
        <ext xmlns:xxpim="http://schemas.microsoft.com/office/spreadsheetml/2020/pivotNov2020" uri="{122EB659-6506-43C2-A71E-23821C81ECCF}">
          <xxpim:dataFieldFutureData version="7" sourceField="4"/>
        </ext>
      </extLst>
    </dataField>
  </dataFields>
  <pivotHierarchies count="32">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dragOff="0" includeNewItemsInFilter="1">
      <extLst>
        <ext xmlns:xxpim="http://schemas.microsoft.com/office/spreadsheetml/2020/pivotNov2020" uri="{7ABAD63E-2A86-4513-9825-C419ED9F8A65}">
          <xxpim:ignorableAfterVersion version="7"/>
        </ext>
      </extLst>
    </pivotHierarchy>
  </pivotHierarchies>
  <pivotTableStyleInfo name="PivotStyleLight16" showRowHeaders="1" showColHeaders="1" showRowStripes="0" showColStripes="0" showLastColumn="1"/>
  <rowHierarchiesUsage count="4">
    <rowHierarchyUsage hierarchyUsage="4"/>
    <rowHierarchyUsage hierarchyUsage="11"/>
    <rowHierarchyUsage hierarchyUsage="8"/>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277AA6-27C2-4714-B657-FD1FABBAD4E7}" name="DataSetPPTO26PPECONVVEH 1" cacheId="6" applyNumberFormats="0" applyBorderFormats="0" applyFontFormats="0" applyPatternFormats="0" applyAlignmentFormats="0" applyWidthHeightFormats="1" dataCaption="Valores" updatedVersion="8" minRefreshableVersion="3" useAutoFormatting="1" subtotalHiddenItems="1" itemPrintTitles="1" createdVersion="8" indent="0" outline="1" outlineData="1" multipleFieldFilters="0" fieldListSortAscending="1">
  <location ref="A5:N619" firstHeaderRow="1" firstDataRow="2" firstDataCol="1" rowPageCount="3" colPageCount="1"/>
  <pivotFields count="1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10">
        <item x="8"/>
        <item x="9"/>
        <item x="4"/>
        <item x="1"/>
        <item x="2"/>
        <item x="6"/>
        <item x="5"/>
        <item x="3"/>
        <item x="0"/>
        <item x="7"/>
      </items>
    </pivotField>
    <pivotField axis="axisRow" allDrilled="1" subtotalTop="0" showAll="0" dataSourceSort="1" defaultSubtotal="0" defaultAttributeDrillState="1">
      <items count="4">
        <item x="0"/>
        <item x="1"/>
        <item x="2"/>
        <item x="3"/>
      </items>
    </pivotField>
    <pivotField axis="axisRow" allDrilled="1" subtotalTop="0" showAll="0" defaultSubtotal="0" defaultAttributeDrillState="1">
      <items count="3">
        <item x="2"/>
        <item x="1"/>
        <item x="0"/>
      </items>
    </pivotField>
    <pivotField axis="axisRow" allDrilled="1" subtotalTop="0" showAll="0" defaultSubtotal="0" defaultAttributeDrillState="1">
      <items count="28">
        <item x="0"/>
        <item x="3"/>
        <item x="1"/>
        <item x="2"/>
        <item x="4"/>
        <item x="5"/>
        <item x="6"/>
        <item x="7"/>
        <item x="8"/>
        <item x="9"/>
        <item x="10"/>
        <item x="11"/>
        <item x="12"/>
        <item x="13"/>
        <item x="14"/>
        <item x="15"/>
        <item x="16"/>
        <item x="17"/>
        <item x="18"/>
        <item x="19"/>
        <item x="20"/>
        <item x="21"/>
        <item x="22"/>
        <item x="23"/>
        <item x="24"/>
        <item x="25"/>
        <item x="26"/>
        <item x="27"/>
      </items>
    </pivotField>
    <pivotField axis="axisCol"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xpim="http://schemas.microsoft.com/office/spreadsheetml/2020/pivotNov2020" uri="{7ABAD63E-2A86-4513-9825-C419ED9F8A65}">
          <xxpim:ignorableAfterVersion version="7"/>
        </ext>
      </extLst>
    </pivotField>
  </pivotFields>
  <rowFields count="4">
    <field x="3"/>
    <field x="4"/>
    <field x="5"/>
    <field x="6"/>
  </rowFields>
  <rowItems count="613">
    <i>
      <x/>
    </i>
    <i r="1">
      <x/>
    </i>
    <i r="2">
      <x/>
    </i>
    <i r="3">
      <x v="1"/>
    </i>
    <i r="3">
      <x v="2"/>
    </i>
    <i r="3">
      <x v="3"/>
    </i>
    <i r="2">
      <x v="1"/>
    </i>
    <i r="3">
      <x v="1"/>
    </i>
    <i r="3">
      <x v="2"/>
    </i>
    <i r="3">
      <x v="3"/>
    </i>
    <i r="2">
      <x v="2"/>
    </i>
    <i r="3">
      <x v="1"/>
    </i>
    <i r="3">
      <x v="2"/>
    </i>
    <i r="3">
      <x v="3"/>
    </i>
    <i r="1">
      <x v="1"/>
    </i>
    <i r="2">
      <x/>
    </i>
    <i r="3">
      <x v="1"/>
    </i>
    <i r="3">
      <x v="2"/>
    </i>
    <i r="3">
      <x v="3"/>
    </i>
    <i r="2">
      <x v="1"/>
    </i>
    <i r="3">
      <x v="1"/>
    </i>
    <i r="3">
      <x v="2"/>
    </i>
    <i r="3">
      <x v="3"/>
    </i>
    <i r="2">
      <x v="2"/>
    </i>
    <i r="3">
      <x v="1"/>
    </i>
    <i r="3">
      <x v="2"/>
    </i>
    <i r="3">
      <x v="3"/>
    </i>
    <i r="1">
      <x v="2"/>
    </i>
    <i r="2">
      <x/>
    </i>
    <i r="3">
      <x v="1"/>
    </i>
    <i r="3">
      <x v="2"/>
    </i>
    <i r="3">
      <x v="3"/>
    </i>
    <i r="2">
      <x v="1"/>
    </i>
    <i r="3">
      <x v="1"/>
    </i>
    <i r="3">
      <x v="2"/>
    </i>
    <i r="3">
      <x v="3"/>
    </i>
    <i r="2">
      <x v="2"/>
    </i>
    <i r="3">
      <x v="1"/>
    </i>
    <i r="3">
      <x v="2"/>
    </i>
    <i r="3">
      <x v="3"/>
    </i>
    <i r="1">
      <x v="3"/>
    </i>
    <i r="2">
      <x/>
    </i>
    <i r="3">
      <x v="1"/>
    </i>
    <i r="3">
      <x v="2"/>
    </i>
    <i r="3">
      <x v="3"/>
    </i>
    <i r="2">
      <x v="1"/>
    </i>
    <i r="3">
      <x v="1"/>
    </i>
    <i r="3">
      <x v="2"/>
    </i>
    <i r="3">
      <x v="3"/>
    </i>
    <i r="2">
      <x v="2"/>
    </i>
    <i r="3">
      <x v="1"/>
    </i>
    <i r="3">
      <x v="2"/>
    </i>
    <i r="3">
      <x v="3"/>
    </i>
    <i>
      <x v="1"/>
    </i>
    <i r="1">
      <x/>
    </i>
    <i r="2">
      <x/>
    </i>
    <i r="3">
      <x v="1"/>
    </i>
    <i r="3">
      <x v="2"/>
    </i>
    <i r="3">
      <x v="3"/>
    </i>
    <i r="2">
      <x v="1"/>
    </i>
    <i r="3">
      <x v="1"/>
    </i>
    <i r="3">
      <x v="2"/>
    </i>
    <i r="3">
      <x v="3"/>
    </i>
    <i r="2">
      <x v="2"/>
    </i>
    <i r="3">
      <x v="1"/>
    </i>
    <i r="3">
      <x v="2"/>
    </i>
    <i r="3">
      <x v="3"/>
    </i>
    <i r="1">
      <x v="1"/>
    </i>
    <i r="2">
      <x/>
    </i>
    <i r="3">
      <x v="1"/>
    </i>
    <i r="3">
      <x v="2"/>
    </i>
    <i r="3">
      <x v="3"/>
    </i>
    <i r="2">
      <x v="1"/>
    </i>
    <i r="3">
      <x v="1"/>
    </i>
    <i r="3">
      <x v="2"/>
    </i>
    <i r="3">
      <x v="3"/>
    </i>
    <i r="2">
      <x v="2"/>
    </i>
    <i r="3">
      <x v="1"/>
    </i>
    <i r="3">
      <x v="2"/>
    </i>
    <i r="3">
      <x v="3"/>
    </i>
    <i r="1">
      <x v="2"/>
    </i>
    <i r="2">
      <x/>
    </i>
    <i r="3">
      <x v="1"/>
    </i>
    <i r="3">
      <x v="2"/>
    </i>
    <i r="3">
      <x v="3"/>
    </i>
    <i r="2">
      <x v="1"/>
    </i>
    <i r="3">
      <x v="1"/>
    </i>
    <i r="3">
      <x v="2"/>
    </i>
    <i r="3">
      <x v="3"/>
    </i>
    <i r="2">
      <x v="2"/>
    </i>
    <i r="3">
      <x v="1"/>
    </i>
    <i r="3">
      <x v="2"/>
    </i>
    <i r="3">
      <x v="3"/>
    </i>
    <i r="1">
      <x v="3"/>
    </i>
    <i r="2">
      <x/>
    </i>
    <i r="3">
      <x v="1"/>
    </i>
    <i r="3">
      <x v="2"/>
    </i>
    <i r="3">
      <x v="3"/>
    </i>
    <i r="2">
      <x v="1"/>
    </i>
    <i r="3">
      <x v="1"/>
    </i>
    <i r="3">
      <x v="2"/>
    </i>
    <i r="3">
      <x v="3"/>
    </i>
    <i r="2">
      <x v="2"/>
    </i>
    <i r="3">
      <x v="1"/>
    </i>
    <i r="3">
      <x v="2"/>
    </i>
    <i r="3">
      <x v="3"/>
    </i>
    <i>
      <x v="2"/>
    </i>
    <i r="1">
      <x/>
    </i>
    <i r="2">
      <x/>
    </i>
    <i r="3">
      <x v="1"/>
    </i>
    <i r="3">
      <x v="2"/>
    </i>
    <i r="3">
      <x v="3"/>
    </i>
    <i r="2">
      <x v="1"/>
    </i>
    <i r="3">
      <x v="1"/>
    </i>
    <i r="3">
      <x v="2"/>
    </i>
    <i r="3">
      <x v="3"/>
    </i>
    <i r="2">
      <x v="2"/>
    </i>
    <i r="3">
      <x v="1"/>
    </i>
    <i r="3">
      <x v="2"/>
    </i>
    <i r="3">
      <x v="3"/>
    </i>
    <i r="1">
      <x v="1"/>
    </i>
    <i r="2">
      <x/>
    </i>
    <i r="3">
      <x v="1"/>
    </i>
    <i r="3">
      <x v="2"/>
    </i>
    <i r="3">
      <x v="3"/>
    </i>
    <i r="2">
      <x v="1"/>
    </i>
    <i r="3">
      <x v="1"/>
    </i>
    <i r="3">
      <x v="2"/>
    </i>
    <i r="3">
      <x v="3"/>
    </i>
    <i r="2">
      <x v="2"/>
    </i>
    <i r="3">
      <x v="1"/>
    </i>
    <i r="3">
      <x v="2"/>
    </i>
    <i r="3">
      <x v="3"/>
    </i>
    <i r="1">
      <x v="2"/>
    </i>
    <i r="2">
      <x/>
    </i>
    <i r="3">
      <x v="1"/>
    </i>
    <i r="3">
      <x v="2"/>
    </i>
    <i r="3">
      <x v="3"/>
    </i>
    <i r="2">
      <x v="1"/>
    </i>
    <i r="3">
      <x v="1"/>
    </i>
    <i r="3">
      <x v="2"/>
    </i>
    <i r="3">
      <x v="3"/>
    </i>
    <i r="2">
      <x v="2"/>
    </i>
    <i r="3">
      <x v="1"/>
    </i>
    <i r="3">
      <x v="2"/>
    </i>
    <i r="3">
      <x v="3"/>
    </i>
    <i r="1">
      <x v="3"/>
    </i>
    <i r="2">
      <x/>
    </i>
    <i r="3">
      <x v="1"/>
    </i>
    <i r="3">
      <x v="2"/>
    </i>
    <i r="3">
      <x v="3"/>
    </i>
    <i r="2">
      <x v="1"/>
    </i>
    <i r="3">
      <x v="1"/>
    </i>
    <i r="3">
      <x v="2"/>
    </i>
    <i r="3">
      <x v="3"/>
    </i>
    <i r="2">
      <x v="2"/>
    </i>
    <i r="3">
      <x v="1"/>
    </i>
    <i r="3">
      <x v="2"/>
    </i>
    <i r="3">
      <x v="3"/>
    </i>
    <i>
      <x v="3"/>
    </i>
    <i r="1">
      <x/>
    </i>
    <i r="2">
      <x/>
    </i>
    <i r="3">
      <x v="1"/>
    </i>
    <i r="3">
      <x v="2"/>
    </i>
    <i r="3">
      <x v="3"/>
    </i>
    <i r="2">
      <x v="1"/>
    </i>
    <i r="3">
      <x v="1"/>
    </i>
    <i r="3">
      <x v="2"/>
    </i>
    <i r="3">
      <x v="3"/>
    </i>
    <i r="2">
      <x v="2"/>
    </i>
    <i r="3">
      <x v="1"/>
    </i>
    <i r="3">
      <x v="2"/>
    </i>
    <i r="3">
      <x v="3"/>
    </i>
    <i r="1">
      <x v="1"/>
    </i>
    <i r="2">
      <x/>
    </i>
    <i r="3">
      <x v="1"/>
    </i>
    <i r="3">
      <x v="2"/>
    </i>
    <i r="3">
      <x v="3"/>
    </i>
    <i r="2">
      <x v="1"/>
    </i>
    <i r="3">
      <x v="1"/>
    </i>
    <i r="3">
      <x v="2"/>
    </i>
    <i r="3">
      <x v="3"/>
    </i>
    <i r="2">
      <x v="2"/>
    </i>
    <i r="3">
      <x v="1"/>
    </i>
    <i r="3">
      <x v="2"/>
    </i>
    <i r="3">
      <x v="3"/>
    </i>
    <i r="1">
      <x v="2"/>
    </i>
    <i r="2">
      <x/>
    </i>
    <i r="3">
      <x v="1"/>
    </i>
    <i r="3">
      <x v="2"/>
    </i>
    <i r="3">
      <x v="3"/>
    </i>
    <i r="2">
      <x v="1"/>
    </i>
    <i r="3">
      <x v="1"/>
    </i>
    <i r="3">
      <x v="2"/>
    </i>
    <i r="3">
      <x v="3"/>
    </i>
    <i r="2">
      <x v="2"/>
    </i>
    <i r="3">
      <x v="1"/>
    </i>
    <i r="3">
      <x v="2"/>
    </i>
    <i r="3">
      <x v="3"/>
    </i>
    <i r="1">
      <x v="3"/>
    </i>
    <i r="2">
      <x/>
    </i>
    <i r="3">
      <x v="1"/>
    </i>
    <i r="3">
      <x v="2"/>
    </i>
    <i r="3">
      <x v="3"/>
    </i>
    <i r="2">
      <x v="1"/>
    </i>
    <i r="3">
      <x v="1"/>
    </i>
    <i r="3">
      <x v="2"/>
    </i>
    <i r="3">
      <x v="3"/>
    </i>
    <i r="2">
      <x v="2"/>
    </i>
    <i r="3">
      <x v="1"/>
    </i>
    <i r="3">
      <x v="2"/>
    </i>
    <i r="3">
      <x v="3"/>
    </i>
    <i>
      <x v="4"/>
    </i>
    <i r="1">
      <x/>
    </i>
    <i r="2">
      <x/>
    </i>
    <i r="3">
      <x v="4"/>
    </i>
    <i r="2">
      <x v="1"/>
    </i>
    <i r="3">
      <x v="4"/>
    </i>
    <i r="2">
      <x v="2"/>
    </i>
    <i r="3">
      <x v="4"/>
    </i>
    <i r="1">
      <x v="1"/>
    </i>
    <i r="2">
      <x/>
    </i>
    <i r="3">
      <x v="4"/>
    </i>
    <i r="2">
      <x v="1"/>
    </i>
    <i r="3">
      <x v="4"/>
    </i>
    <i r="2">
      <x v="2"/>
    </i>
    <i r="3">
      <x v="4"/>
    </i>
    <i r="1">
      <x v="2"/>
    </i>
    <i r="2">
      <x/>
    </i>
    <i r="3">
      <x v="4"/>
    </i>
    <i r="2">
      <x v="1"/>
    </i>
    <i r="3">
      <x v="4"/>
    </i>
    <i r="2">
      <x v="2"/>
    </i>
    <i r="3">
      <x v="4"/>
    </i>
    <i r="1">
      <x v="3"/>
    </i>
    <i r="2">
      <x/>
    </i>
    <i r="3">
      <x v="4"/>
    </i>
    <i r="2">
      <x v="1"/>
    </i>
    <i r="3">
      <x v="4"/>
    </i>
    <i r="2">
      <x v="2"/>
    </i>
    <i r="3">
      <x v="4"/>
    </i>
    <i>
      <x v="5"/>
    </i>
    <i r="1">
      <x/>
    </i>
    <i r="2">
      <x/>
    </i>
    <i r="3">
      <x v="25"/>
    </i>
    <i r="2">
      <x v="1"/>
    </i>
    <i r="3">
      <x v="25"/>
    </i>
    <i r="2">
      <x v="2"/>
    </i>
    <i r="3">
      <x v="25"/>
    </i>
    <i r="1">
      <x v="1"/>
    </i>
    <i r="2">
      <x/>
    </i>
    <i r="3">
      <x v="25"/>
    </i>
    <i r="2">
      <x v="1"/>
    </i>
    <i r="3">
      <x v="25"/>
    </i>
    <i r="2">
      <x v="2"/>
    </i>
    <i r="3">
      <x v="25"/>
    </i>
    <i r="1">
      <x v="2"/>
    </i>
    <i r="2">
      <x/>
    </i>
    <i r="3">
      <x v="25"/>
    </i>
    <i r="2">
      <x v="1"/>
    </i>
    <i r="3">
      <x v="25"/>
    </i>
    <i r="2">
      <x v="2"/>
    </i>
    <i r="3">
      <x v="25"/>
    </i>
    <i r="1">
      <x v="3"/>
    </i>
    <i r="2">
      <x/>
    </i>
    <i r="3">
      <x v="25"/>
    </i>
    <i r="2">
      <x v="1"/>
    </i>
    <i r="3">
      <x v="25"/>
    </i>
    <i r="2">
      <x v="2"/>
    </i>
    <i r="3">
      <x v="25"/>
    </i>
    <i>
      <x v="6"/>
    </i>
    <i r="1">
      <x/>
    </i>
    <i r="2">
      <x/>
    </i>
    <i r="3">
      <x v="8"/>
    </i>
    <i r="3">
      <x v="9"/>
    </i>
    <i r="3">
      <x v="10"/>
    </i>
    <i r="3">
      <x v="11"/>
    </i>
    <i r="3">
      <x v="12"/>
    </i>
    <i r="3">
      <x v="13"/>
    </i>
    <i r="3">
      <x v="14"/>
    </i>
    <i r="3">
      <x v="15"/>
    </i>
    <i r="3">
      <x v="16"/>
    </i>
    <i r="3">
      <x v="17"/>
    </i>
    <i r="3">
      <x v="18"/>
    </i>
    <i r="3">
      <x v="19"/>
    </i>
    <i r="3">
      <x v="20"/>
    </i>
    <i r="3">
      <x v="21"/>
    </i>
    <i r="3">
      <x v="22"/>
    </i>
    <i r="3">
      <x v="23"/>
    </i>
    <i r="3">
      <x v="24"/>
    </i>
    <i r="2">
      <x v="1"/>
    </i>
    <i r="3">
      <x v="8"/>
    </i>
    <i r="3">
      <x v="9"/>
    </i>
    <i r="3">
      <x v="10"/>
    </i>
    <i r="3">
      <x v="11"/>
    </i>
    <i r="3">
      <x v="12"/>
    </i>
    <i r="3">
      <x v="13"/>
    </i>
    <i r="3">
      <x v="14"/>
    </i>
    <i r="3">
      <x v="15"/>
    </i>
    <i r="3">
      <x v="16"/>
    </i>
    <i r="3">
      <x v="17"/>
    </i>
    <i r="3">
      <x v="18"/>
    </i>
    <i r="3">
      <x v="19"/>
    </i>
    <i r="3">
      <x v="20"/>
    </i>
    <i r="3">
      <x v="21"/>
    </i>
    <i r="3">
      <x v="22"/>
    </i>
    <i r="3">
      <x v="23"/>
    </i>
    <i r="3">
      <x v="24"/>
    </i>
    <i r="2">
      <x v="2"/>
    </i>
    <i r="3">
      <x v="8"/>
    </i>
    <i r="3">
      <x v="9"/>
    </i>
    <i r="3">
      <x v="10"/>
    </i>
    <i r="3">
      <x v="11"/>
    </i>
    <i r="3">
      <x v="12"/>
    </i>
    <i r="3">
      <x v="13"/>
    </i>
    <i r="3">
      <x v="14"/>
    </i>
    <i r="3">
      <x v="15"/>
    </i>
    <i r="3">
      <x v="16"/>
    </i>
    <i r="3">
      <x v="17"/>
    </i>
    <i r="3">
      <x v="18"/>
    </i>
    <i r="3">
      <x v="19"/>
    </i>
    <i r="3">
      <x v="20"/>
    </i>
    <i r="3">
      <x v="21"/>
    </i>
    <i r="3">
      <x v="22"/>
    </i>
    <i r="3">
      <x v="23"/>
    </i>
    <i r="3">
      <x v="24"/>
    </i>
    <i r="1">
      <x v="1"/>
    </i>
    <i r="2">
      <x/>
    </i>
    <i r="3">
      <x v="8"/>
    </i>
    <i r="3">
      <x v="9"/>
    </i>
    <i r="3">
      <x v="10"/>
    </i>
    <i r="3">
      <x v="11"/>
    </i>
    <i r="3">
      <x v="12"/>
    </i>
    <i r="3">
      <x v="13"/>
    </i>
    <i r="3">
      <x v="14"/>
    </i>
    <i r="3">
      <x v="16"/>
    </i>
    <i r="3">
      <x v="17"/>
    </i>
    <i r="3">
      <x v="18"/>
    </i>
    <i r="3">
      <x v="19"/>
    </i>
    <i r="3">
      <x v="20"/>
    </i>
    <i r="3">
      <x v="21"/>
    </i>
    <i r="3">
      <x v="22"/>
    </i>
    <i r="3">
      <x v="23"/>
    </i>
    <i r="3">
      <x v="24"/>
    </i>
    <i r="2">
      <x v="1"/>
    </i>
    <i r="3">
      <x v="8"/>
    </i>
    <i r="3">
      <x v="9"/>
    </i>
    <i r="3">
      <x v="10"/>
    </i>
    <i r="3">
      <x v="11"/>
    </i>
    <i r="3">
      <x v="12"/>
    </i>
    <i r="3">
      <x v="13"/>
    </i>
    <i r="3">
      <x v="14"/>
    </i>
    <i r="3">
      <x v="15"/>
    </i>
    <i r="3">
      <x v="16"/>
    </i>
    <i r="3">
      <x v="17"/>
    </i>
    <i r="3">
      <x v="18"/>
    </i>
    <i r="3">
      <x v="19"/>
    </i>
    <i r="3">
      <x v="20"/>
    </i>
    <i r="3">
      <x v="21"/>
    </i>
    <i r="3">
      <x v="22"/>
    </i>
    <i r="3">
      <x v="23"/>
    </i>
    <i r="3">
      <x v="24"/>
    </i>
    <i r="2">
      <x v="2"/>
    </i>
    <i r="3">
      <x v="8"/>
    </i>
    <i r="3">
      <x v="9"/>
    </i>
    <i r="3">
      <x v="10"/>
    </i>
    <i r="3">
      <x v="11"/>
    </i>
    <i r="3">
      <x v="12"/>
    </i>
    <i r="3">
      <x v="13"/>
    </i>
    <i r="3">
      <x v="14"/>
    </i>
    <i r="3">
      <x v="16"/>
    </i>
    <i r="3">
      <x v="17"/>
    </i>
    <i r="3">
      <x v="18"/>
    </i>
    <i r="3">
      <x v="19"/>
    </i>
    <i r="3">
      <x v="20"/>
    </i>
    <i r="3">
      <x v="21"/>
    </i>
    <i r="3">
      <x v="22"/>
    </i>
    <i r="3">
      <x v="23"/>
    </i>
    <i r="3">
      <x v="24"/>
    </i>
    <i r="1">
      <x v="2"/>
    </i>
    <i r="2">
      <x/>
    </i>
    <i r="3">
      <x v="8"/>
    </i>
    <i r="3">
      <x v="9"/>
    </i>
    <i r="3">
      <x v="10"/>
    </i>
    <i r="3">
      <x v="11"/>
    </i>
    <i r="3">
      <x v="12"/>
    </i>
    <i r="3">
      <x v="13"/>
    </i>
    <i r="3">
      <x v="14"/>
    </i>
    <i r="3">
      <x v="15"/>
    </i>
    <i r="3">
      <x v="16"/>
    </i>
    <i r="3">
      <x v="17"/>
    </i>
    <i r="3">
      <x v="18"/>
    </i>
    <i r="3">
      <x v="19"/>
    </i>
    <i r="3">
      <x v="20"/>
    </i>
    <i r="3">
      <x v="21"/>
    </i>
    <i r="3">
      <x v="22"/>
    </i>
    <i r="3">
      <x v="23"/>
    </i>
    <i r="3">
      <x v="24"/>
    </i>
    <i r="2">
      <x v="1"/>
    </i>
    <i r="3">
      <x v="8"/>
    </i>
    <i r="3">
      <x v="9"/>
    </i>
    <i r="3">
      <x v="10"/>
    </i>
    <i r="3">
      <x v="11"/>
    </i>
    <i r="3">
      <x v="12"/>
    </i>
    <i r="3">
      <x v="13"/>
    </i>
    <i r="3">
      <x v="14"/>
    </i>
    <i r="3">
      <x v="15"/>
    </i>
    <i r="3">
      <x v="16"/>
    </i>
    <i r="3">
      <x v="17"/>
    </i>
    <i r="3">
      <x v="18"/>
    </i>
    <i r="3">
      <x v="19"/>
    </i>
    <i r="3">
      <x v="20"/>
    </i>
    <i r="3">
      <x v="21"/>
    </i>
    <i r="3">
      <x v="22"/>
    </i>
    <i r="3">
      <x v="23"/>
    </i>
    <i r="3">
      <x v="24"/>
    </i>
    <i r="2">
      <x v="2"/>
    </i>
    <i r="3">
      <x v="8"/>
    </i>
    <i r="3">
      <x v="9"/>
    </i>
    <i r="3">
      <x v="10"/>
    </i>
    <i r="3">
      <x v="11"/>
    </i>
    <i r="3">
      <x v="12"/>
    </i>
    <i r="3">
      <x v="13"/>
    </i>
    <i r="3">
      <x v="14"/>
    </i>
    <i r="3">
      <x v="15"/>
    </i>
    <i r="3">
      <x v="16"/>
    </i>
    <i r="3">
      <x v="17"/>
    </i>
    <i r="3">
      <x v="18"/>
    </i>
    <i r="3">
      <x v="19"/>
    </i>
    <i r="3">
      <x v="20"/>
    </i>
    <i r="3">
      <x v="21"/>
    </i>
    <i r="3">
      <x v="22"/>
    </i>
    <i r="3">
      <x v="23"/>
    </i>
    <i r="3">
      <x v="24"/>
    </i>
    <i r="1">
      <x v="3"/>
    </i>
    <i r="2">
      <x/>
    </i>
    <i r="3">
      <x v="8"/>
    </i>
    <i r="3">
      <x v="9"/>
    </i>
    <i r="3">
      <x v="10"/>
    </i>
    <i r="3">
      <x v="11"/>
    </i>
    <i r="3">
      <x v="12"/>
    </i>
    <i r="3">
      <x v="13"/>
    </i>
    <i r="3">
      <x v="14"/>
    </i>
    <i r="3">
      <x v="15"/>
    </i>
    <i r="3">
      <x v="16"/>
    </i>
    <i r="3">
      <x v="17"/>
    </i>
    <i r="3">
      <x v="18"/>
    </i>
    <i r="3">
      <x v="19"/>
    </i>
    <i r="3">
      <x v="20"/>
    </i>
    <i r="3">
      <x v="21"/>
    </i>
    <i r="3">
      <x v="22"/>
    </i>
    <i r="3">
      <x v="23"/>
    </i>
    <i r="3">
      <x v="24"/>
    </i>
    <i r="2">
      <x v="1"/>
    </i>
    <i r="3">
      <x v="8"/>
    </i>
    <i r="3">
      <x v="9"/>
    </i>
    <i r="3">
      <x v="10"/>
    </i>
    <i r="3">
      <x v="11"/>
    </i>
    <i r="3">
      <x v="12"/>
    </i>
    <i r="3">
      <x v="13"/>
    </i>
    <i r="3">
      <x v="14"/>
    </i>
    <i r="3">
      <x v="15"/>
    </i>
    <i r="3">
      <x v="16"/>
    </i>
    <i r="3">
      <x v="17"/>
    </i>
    <i r="3">
      <x v="18"/>
    </i>
    <i r="3">
      <x v="19"/>
    </i>
    <i r="3">
      <x v="20"/>
    </i>
    <i r="3">
      <x v="21"/>
    </i>
    <i r="3">
      <x v="22"/>
    </i>
    <i r="3">
      <x v="23"/>
    </i>
    <i r="3">
      <x v="24"/>
    </i>
    <i r="2">
      <x v="2"/>
    </i>
    <i r="3">
      <x v="8"/>
    </i>
    <i r="3">
      <x v="9"/>
    </i>
    <i r="3">
      <x v="10"/>
    </i>
    <i r="3">
      <x v="11"/>
    </i>
    <i r="3">
      <x v="12"/>
    </i>
    <i r="3">
      <x v="13"/>
    </i>
    <i r="3">
      <x v="14"/>
    </i>
    <i r="3">
      <x v="15"/>
    </i>
    <i r="3">
      <x v="16"/>
    </i>
    <i r="3">
      <x v="17"/>
    </i>
    <i r="3">
      <x v="18"/>
    </i>
    <i r="3">
      <x v="19"/>
    </i>
    <i r="3">
      <x v="20"/>
    </i>
    <i r="3">
      <x v="21"/>
    </i>
    <i r="3">
      <x v="22"/>
    </i>
    <i r="3">
      <x v="23"/>
    </i>
    <i r="3">
      <x v="24"/>
    </i>
    <i>
      <x v="7"/>
    </i>
    <i r="1">
      <x/>
    </i>
    <i r="2">
      <x/>
    </i>
    <i r="3">
      <x v="5"/>
    </i>
    <i r="3">
      <x v="6"/>
    </i>
    <i r="3">
      <x v="7"/>
    </i>
    <i r="2">
      <x v="1"/>
    </i>
    <i r="3">
      <x v="5"/>
    </i>
    <i r="3">
      <x v="6"/>
    </i>
    <i r="3">
      <x v="7"/>
    </i>
    <i r="2">
      <x v="2"/>
    </i>
    <i r="3">
      <x v="5"/>
    </i>
    <i r="3">
      <x v="6"/>
    </i>
    <i r="3">
      <x v="7"/>
    </i>
    <i r="1">
      <x v="1"/>
    </i>
    <i r="2">
      <x/>
    </i>
    <i r="3">
      <x v="5"/>
    </i>
    <i r="3">
      <x v="6"/>
    </i>
    <i r="3">
      <x v="7"/>
    </i>
    <i r="2">
      <x v="1"/>
    </i>
    <i r="3">
      <x v="5"/>
    </i>
    <i r="3">
      <x v="6"/>
    </i>
    <i r="3">
      <x v="7"/>
    </i>
    <i r="2">
      <x v="2"/>
    </i>
    <i r="3">
      <x v="5"/>
    </i>
    <i r="3">
      <x v="6"/>
    </i>
    <i r="3">
      <x v="7"/>
    </i>
    <i r="1">
      <x v="2"/>
    </i>
    <i r="2">
      <x/>
    </i>
    <i r="3">
      <x v="5"/>
    </i>
    <i r="3">
      <x v="6"/>
    </i>
    <i r="3">
      <x v="7"/>
    </i>
    <i r="2">
      <x v="1"/>
    </i>
    <i r="3">
      <x v="5"/>
    </i>
    <i r="3">
      <x v="6"/>
    </i>
    <i r="3">
      <x v="7"/>
    </i>
    <i r="2">
      <x v="2"/>
    </i>
    <i r="3">
      <x v="5"/>
    </i>
    <i r="3">
      <x v="6"/>
    </i>
    <i r="3">
      <x v="7"/>
    </i>
    <i r="1">
      <x v="3"/>
    </i>
    <i r="2">
      <x/>
    </i>
    <i r="3">
      <x v="5"/>
    </i>
    <i r="3">
      <x v="6"/>
    </i>
    <i r="3">
      <x v="7"/>
    </i>
    <i r="2">
      <x v="1"/>
    </i>
    <i r="3">
      <x v="5"/>
    </i>
    <i r="3">
      <x v="6"/>
    </i>
    <i r="3">
      <x v="7"/>
    </i>
    <i r="2">
      <x v="2"/>
    </i>
    <i r="3">
      <x v="5"/>
    </i>
    <i r="3">
      <x v="6"/>
    </i>
    <i r="3">
      <x v="7"/>
    </i>
    <i>
      <x v="8"/>
    </i>
    <i r="1">
      <x/>
    </i>
    <i r="2">
      <x/>
    </i>
    <i r="3">
      <x/>
    </i>
    <i r="2">
      <x v="1"/>
    </i>
    <i r="3">
      <x/>
    </i>
    <i r="2">
      <x v="2"/>
    </i>
    <i r="3">
      <x/>
    </i>
    <i r="1">
      <x v="1"/>
    </i>
    <i r="2">
      <x/>
    </i>
    <i r="3">
      <x/>
    </i>
    <i r="2">
      <x v="1"/>
    </i>
    <i r="3">
      <x/>
    </i>
    <i r="2">
      <x v="2"/>
    </i>
    <i r="3">
      <x/>
    </i>
    <i r="1">
      <x v="2"/>
    </i>
    <i r="2">
      <x/>
    </i>
    <i r="3">
      <x/>
    </i>
    <i r="2">
      <x v="1"/>
    </i>
    <i r="3">
      <x/>
    </i>
    <i r="2">
      <x v="2"/>
    </i>
    <i r="3">
      <x/>
    </i>
    <i r="1">
      <x v="3"/>
    </i>
    <i r="2">
      <x/>
    </i>
    <i r="3">
      <x/>
    </i>
    <i r="2">
      <x v="1"/>
    </i>
    <i r="3">
      <x/>
    </i>
    <i r="2">
      <x v="2"/>
    </i>
    <i r="3">
      <x/>
    </i>
    <i>
      <x v="9"/>
    </i>
    <i r="1">
      <x/>
    </i>
    <i r="2">
      <x/>
    </i>
    <i r="3">
      <x v="26"/>
    </i>
    <i r="3">
      <x v="27"/>
    </i>
    <i r="2">
      <x v="1"/>
    </i>
    <i r="3">
      <x v="26"/>
    </i>
    <i r="3">
      <x v="27"/>
    </i>
    <i r="2">
      <x v="2"/>
    </i>
    <i r="3">
      <x v="26"/>
    </i>
    <i r="3">
      <x v="27"/>
    </i>
    <i r="1">
      <x v="1"/>
    </i>
    <i r="2">
      <x/>
    </i>
    <i r="3">
      <x v="26"/>
    </i>
    <i r="3">
      <x v="27"/>
    </i>
    <i r="2">
      <x v="1"/>
    </i>
    <i r="3">
      <x v="26"/>
    </i>
    <i r="3">
      <x v="27"/>
    </i>
    <i r="2">
      <x v="2"/>
    </i>
    <i r="3">
      <x v="26"/>
    </i>
    <i r="3">
      <x v="27"/>
    </i>
    <i r="1">
      <x v="2"/>
    </i>
    <i r="2">
      <x/>
    </i>
    <i r="3">
      <x v="26"/>
    </i>
    <i r="3">
      <x v="27"/>
    </i>
    <i r="2">
      <x v="1"/>
    </i>
    <i r="3">
      <x v="26"/>
    </i>
    <i r="3">
      <x v="27"/>
    </i>
    <i r="2">
      <x v="2"/>
    </i>
    <i r="3">
      <x v="26"/>
    </i>
    <i r="3">
      <x v="27"/>
    </i>
    <i r="1">
      <x v="3"/>
    </i>
    <i r="2">
      <x/>
    </i>
    <i r="3">
      <x v="26"/>
    </i>
    <i r="3">
      <x v="27"/>
    </i>
    <i r="2">
      <x v="1"/>
    </i>
    <i r="3">
      <x v="26"/>
    </i>
    <i r="3">
      <x v="27"/>
    </i>
    <i r="2">
      <x v="2"/>
    </i>
    <i r="3">
      <x v="26"/>
    </i>
    <i r="3">
      <x v="27"/>
    </i>
    <i t="grand">
      <x/>
    </i>
  </rowItems>
  <colFields count="1">
    <field x="7"/>
  </colFields>
  <colItems count="13">
    <i>
      <x/>
    </i>
    <i>
      <x v="1"/>
    </i>
    <i>
      <x v="2"/>
    </i>
    <i>
      <x v="3"/>
    </i>
    <i>
      <x v="4"/>
    </i>
    <i>
      <x v="5"/>
    </i>
    <i>
      <x v="6"/>
    </i>
    <i>
      <x v="7"/>
    </i>
    <i>
      <x v="8"/>
    </i>
    <i>
      <x v="9"/>
    </i>
    <i>
      <x v="10"/>
    </i>
    <i>
      <x v="11"/>
    </i>
    <i t="grand">
      <x/>
    </i>
  </colItems>
  <pageFields count="3">
    <pageField fld="0" hier="37" name="[Base_TC_PPTO].[PRODUCTO].&amp;[Tarjeta de Credito]" cap="Tarjeta de Credito"/>
    <pageField fld="1" hier="41" name="[Base_TC_PPTO].[Tipo].&amp;[P]" cap="P"/>
    <pageField fld="2" hier="42" name="[Base_TC_PPTO].[Tipo_Valor].&amp;[Solarizado]" cap="Solarizado"/>
  </pageFields>
  <dataFields count="1">
    <dataField name="Suma de Importe" fld="9" baseField="0" baseItem="0">
      <extLst>
        <ext xmlns:xxpim="http://schemas.microsoft.com/office/spreadsheetml/2020/pivotNov2020" uri="{122EB659-6506-43C2-A71E-23821C81ECCF}">
          <xxpim:dataFieldFutureData version="7" sourceField="8"/>
        </ext>
      </extLst>
    </dataField>
  </dataFields>
  <pivotHierarchies count="103">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dragOff="0" includeNewItemsInFilter="1">
      <extLst>
        <ext xmlns:xxpim="http://schemas.microsoft.com/office/spreadsheetml/2020/pivotNov2020" uri="{7ABAD63E-2A86-4513-9825-C419ED9F8A65}">
          <xxpim:ignorableAfterVersion version="7"/>
        </ext>
      </extLst>
    </pivotHierarchy>
  </pivotHierarchies>
  <pivotTableStyleInfo name="PivotStyleLight16" showRowHeaders="1" showColHeaders="1" showRowStripes="0" showColStripes="0" showLastColumn="1"/>
  <rowHierarchiesUsage count="4">
    <rowHierarchyUsage hierarchyUsage="35"/>
    <rowHierarchyUsage hierarchyUsage="40"/>
    <rowHierarchyUsage hierarchyUsage="38"/>
    <rowHierarchyUsage hierarchyUsage="39"/>
  </rowHierarchiesUsage>
  <colHierarchiesUsage count="1">
    <colHierarchyUsage hierarchyUsage="36"/>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328BB5A-830E-4AC3-BCAE-FBCB47EFE111}">
  <we:reference id="wa200003696" version="1.2.0.0" store="es-ES" storeType="OMEX"/>
  <we:alternateReferences>
    <we:reference id="WA200003696" version="1.2.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488CD-6088-4040-9C91-BA0F601FE0CF}">
  <sheetPr codeName="Hoja1"/>
  <dimension ref="B2:F17"/>
  <sheetViews>
    <sheetView workbookViewId="0">
      <selection activeCell="F8" sqref="F8"/>
    </sheetView>
  </sheetViews>
  <sheetFormatPr baseColWidth="10" defaultRowHeight="15" x14ac:dyDescent="0.25"/>
  <sheetData>
    <row r="2" spans="2:6" x14ac:dyDescent="0.25">
      <c r="B2" t="s">
        <v>3</v>
      </c>
      <c r="C2" t="s">
        <v>4</v>
      </c>
    </row>
    <row r="4" spans="2:6" x14ac:dyDescent="0.25">
      <c r="B4" t="s">
        <v>52</v>
      </c>
      <c r="C4">
        <v>2026</v>
      </c>
    </row>
    <row r="6" spans="2:6" x14ac:dyDescent="0.25">
      <c r="B6" t="s">
        <v>58</v>
      </c>
      <c r="C6" s="21">
        <f>EOMONTH(DATE($C$4,1,1),0)</f>
        <v>46053</v>
      </c>
      <c r="E6" t="s">
        <v>59</v>
      </c>
      <c r="F6" t="s">
        <v>60</v>
      </c>
    </row>
    <row r="7" spans="2:6" x14ac:dyDescent="0.25">
      <c r="C7" s="21">
        <f>EOMONTH(C6,1)</f>
        <v>46081</v>
      </c>
      <c r="F7" t="s">
        <v>11</v>
      </c>
    </row>
    <row r="8" spans="2:6" x14ac:dyDescent="0.25">
      <c r="C8" s="21">
        <f t="shared" ref="C8:C17" si="0">EOMONTH(C7,1)</f>
        <v>46112</v>
      </c>
      <c r="F8" t="s">
        <v>61</v>
      </c>
    </row>
    <row r="9" spans="2:6" x14ac:dyDescent="0.25">
      <c r="C9" s="21">
        <f t="shared" si="0"/>
        <v>46142</v>
      </c>
      <c r="F9" t="s">
        <v>62</v>
      </c>
    </row>
    <row r="10" spans="2:6" x14ac:dyDescent="0.25">
      <c r="C10" s="21">
        <f t="shared" si="0"/>
        <v>46173</v>
      </c>
    </row>
    <row r="11" spans="2:6" x14ac:dyDescent="0.25">
      <c r="C11" s="21">
        <f t="shared" si="0"/>
        <v>46203</v>
      </c>
    </row>
    <row r="12" spans="2:6" x14ac:dyDescent="0.25">
      <c r="C12" s="21">
        <f t="shared" si="0"/>
        <v>46234</v>
      </c>
    </row>
    <row r="13" spans="2:6" x14ac:dyDescent="0.25">
      <c r="C13" s="21">
        <f t="shared" si="0"/>
        <v>46265</v>
      </c>
    </row>
    <row r="14" spans="2:6" x14ac:dyDescent="0.25">
      <c r="C14" s="21">
        <f t="shared" si="0"/>
        <v>46295</v>
      </c>
    </row>
    <row r="15" spans="2:6" x14ac:dyDescent="0.25">
      <c r="C15" s="21">
        <f t="shared" si="0"/>
        <v>46326</v>
      </c>
    </row>
    <row r="16" spans="2:6" x14ac:dyDescent="0.25">
      <c r="C16" s="21">
        <f t="shared" si="0"/>
        <v>46356</v>
      </c>
    </row>
    <row r="17" spans="3:3" x14ac:dyDescent="0.25">
      <c r="C17" s="21">
        <f t="shared" si="0"/>
        <v>46387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EEA40-90D9-4B52-A6E6-3D49C9560D40}">
  <sheetPr codeName="Hoja2">
    <tabColor rgb="FFFF0000"/>
  </sheetPr>
  <dimension ref="A1:CC103"/>
  <sheetViews>
    <sheetView showGridLines="0" zoomScale="70" zoomScaleNormal="70" workbookViewId="0">
      <pane xSplit="3" ySplit="6" topLeftCell="AJ7" activePane="bottomRight" state="frozen"/>
      <selection activeCell="D103" sqref="D103"/>
      <selection pane="topRight" activeCell="D103" sqref="D103"/>
      <selection pane="bottomLeft" activeCell="D103" sqref="D103"/>
      <selection pane="bottomRight" activeCell="AR18" sqref="AR18:AS18"/>
    </sheetView>
  </sheetViews>
  <sheetFormatPr baseColWidth="10" defaultRowHeight="15" outlineLevelRow="1" outlineLevelCol="1" x14ac:dyDescent="0.25"/>
  <cols>
    <col min="1" max="1" width="7.140625" customWidth="1"/>
    <col min="2" max="2" width="6.28515625" customWidth="1"/>
    <col min="3" max="3" width="22.85546875" bestFit="1" customWidth="1"/>
    <col min="4" max="14" width="11.28515625" customWidth="1" outlineLevel="1"/>
    <col min="15" max="15" width="11.28515625" bestFit="1" customWidth="1"/>
    <col min="16" max="26" width="11.28515625" hidden="1" customWidth="1" outlineLevel="1"/>
    <col min="27" max="27" width="11.28515625" bestFit="1" customWidth="1" collapsed="1"/>
    <col min="28" max="38" width="11.28515625" customWidth="1" outlineLevel="1"/>
    <col min="39" max="40" width="11.28515625" bestFit="1" customWidth="1"/>
    <col min="41" max="41" width="12.28515625" bestFit="1" customWidth="1"/>
    <col min="42" max="51" width="10.5703125" customWidth="1"/>
    <col min="52" max="63" width="12.28515625" bestFit="1" customWidth="1"/>
  </cols>
  <sheetData>
    <row r="1" spans="1:81" ht="15.75" x14ac:dyDescent="0.25">
      <c r="D1" s="54" t="s">
        <v>55</v>
      </c>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5" t="s">
        <v>56</v>
      </c>
      <c r="BA1" s="55"/>
      <c r="BB1" s="55"/>
      <c r="BC1" s="55"/>
      <c r="BD1" s="55"/>
      <c r="BE1" s="55"/>
      <c r="BF1" s="55"/>
      <c r="BG1" s="55"/>
      <c r="BH1" s="55"/>
      <c r="BI1" s="55"/>
      <c r="BJ1" s="55"/>
      <c r="BK1" s="55"/>
      <c r="BO1" s="56" t="s">
        <v>53</v>
      </c>
      <c r="BP1" s="56"/>
      <c r="BQ1" s="56"/>
      <c r="BR1" s="56"/>
      <c r="BS1" s="56"/>
      <c r="BT1" s="56"/>
      <c r="BW1" s="56" t="s">
        <v>54</v>
      </c>
      <c r="BX1" s="56"/>
      <c r="BY1" s="56"/>
      <c r="BZ1" s="56"/>
      <c r="CA1" s="56"/>
      <c r="CB1" s="56"/>
    </row>
    <row r="2" spans="1:81" x14ac:dyDescent="0.25">
      <c r="C2" s="13"/>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O2" s="25">
        <f t="shared" ref="BO2:BT2" si="0">DATE(YEAR(BO6),1,1)</f>
        <v>46023</v>
      </c>
      <c r="BP2" s="25">
        <f t="shared" si="0"/>
        <v>46023</v>
      </c>
      <c r="BQ2" s="25">
        <f t="shared" si="0"/>
        <v>46023</v>
      </c>
      <c r="BR2" s="25">
        <f t="shared" si="0"/>
        <v>45658</v>
      </c>
      <c r="BS2" s="25">
        <f t="shared" si="0"/>
        <v>45292</v>
      </c>
      <c r="BT2" s="25">
        <f t="shared" si="0"/>
        <v>44927</v>
      </c>
    </row>
    <row r="3" spans="1:81" x14ac:dyDescent="0.25">
      <c r="C3" s="13" t="s">
        <v>25</v>
      </c>
      <c r="D3" s="12">
        <f>DAY(D6)</f>
        <v>31</v>
      </c>
      <c r="E3" s="12">
        <f t="shared" ref="E3:BK3" si="1">DAY(E6)</f>
        <v>28</v>
      </c>
      <c r="F3" s="12">
        <f t="shared" si="1"/>
        <v>31</v>
      </c>
      <c r="G3" s="12">
        <f t="shared" si="1"/>
        <v>30</v>
      </c>
      <c r="H3" s="12">
        <f t="shared" si="1"/>
        <v>31</v>
      </c>
      <c r="I3" s="12">
        <f t="shared" si="1"/>
        <v>30</v>
      </c>
      <c r="J3" s="12">
        <f t="shared" si="1"/>
        <v>31</v>
      </c>
      <c r="K3" s="12">
        <f t="shared" si="1"/>
        <v>31</v>
      </c>
      <c r="L3" s="12">
        <f t="shared" si="1"/>
        <v>30</v>
      </c>
      <c r="M3" s="12">
        <f t="shared" si="1"/>
        <v>31</v>
      </c>
      <c r="N3" s="12">
        <f t="shared" si="1"/>
        <v>30</v>
      </c>
      <c r="O3" s="12">
        <f t="shared" si="1"/>
        <v>31</v>
      </c>
      <c r="P3" s="12">
        <f t="shared" si="1"/>
        <v>31</v>
      </c>
      <c r="Q3" s="12">
        <f t="shared" si="1"/>
        <v>29</v>
      </c>
      <c r="R3" s="12">
        <f t="shared" si="1"/>
        <v>31</v>
      </c>
      <c r="S3" s="12">
        <f t="shared" si="1"/>
        <v>30</v>
      </c>
      <c r="T3" s="12">
        <f t="shared" si="1"/>
        <v>31</v>
      </c>
      <c r="U3" s="12">
        <f t="shared" si="1"/>
        <v>30</v>
      </c>
      <c r="V3" s="12">
        <f t="shared" si="1"/>
        <v>31</v>
      </c>
      <c r="W3" s="12">
        <f t="shared" si="1"/>
        <v>31</v>
      </c>
      <c r="X3" s="12">
        <f t="shared" si="1"/>
        <v>30</v>
      </c>
      <c r="Y3" s="12">
        <f t="shared" si="1"/>
        <v>31</v>
      </c>
      <c r="Z3" s="12">
        <f t="shared" si="1"/>
        <v>30</v>
      </c>
      <c r="AA3" s="12">
        <f t="shared" si="1"/>
        <v>31</v>
      </c>
      <c r="AB3" s="12">
        <f t="shared" si="1"/>
        <v>31</v>
      </c>
      <c r="AC3" s="12">
        <f t="shared" si="1"/>
        <v>28</v>
      </c>
      <c r="AD3" s="12">
        <f t="shared" si="1"/>
        <v>31</v>
      </c>
      <c r="AE3" s="12">
        <f t="shared" si="1"/>
        <v>30</v>
      </c>
      <c r="AF3" s="12">
        <f t="shared" si="1"/>
        <v>31</v>
      </c>
      <c r="AG3" s="12">
        <f t="shared" si="1"/>
        <v>30</v>
      </c>
      <c r="AH3" s="12">
        <f t="shared" si="1"/>
        <v>31</v>
      </c>
      <c r="AI3" s="12">
        <f t="shared" si="1"/>
        <v>31</v>
      </c>
      <c r="AJ3" s="12">
        <f t="shared" si="1"/>
        <v>30</v>
      </c>
      <c r="AK3" s="12">
        <f t="shared" si="1"/>
        <v>31</v>
      </c>
      <c r="AL3" s="12">
        <f t="shared" si="1"/>
        <v>30</v>
      </c>
      <c r="AM3" s="12">
        <f t="shared" si="1"/>
        <v>31</v>
      </c>
      <c r="AN3" s="12">
        <f t="shared" si="1"/>
        <v>31</v>
      </c>
      <c r="AO3" s="12">
        <f t="shared" si="1"/>
        <v>28</v>
      </c>
      <c r="AP3" s="12">
        <f t="shared" si="1"/>
        <v>31</v>
      </c>
      <c r="AQ3" s="12">
        <f t="shared" si="1"/>
        <v>30</v>
      </c>
      <c r="AR3" s="12">
        <f t="shared" si="1"/>
        <v>31</v>
      </c>
      <c r="AS3" s="12">
        <f t="shared" si="1"/>
        <v>30</v>
      </c>
      <c r="AT3" s="12">
        <f t="shared" si="1"/>
        <v>31</v>
      </c>
      <c r="AU3" s="12">
        <f t="shared" si="1"/>
        <v>31</v>
      </c>
      <c r="AV3" s="12">
        <f t="shared" si="1"/>
        <v>30</v>
      </c>
      <c r="AW3" s="12">
        <f t="shared" si="1"/>
        <v>31</v>
      </c>
      <c r="AX3" s="12">
        <f t="shared" si="1"/>
        <v>30</v>
      </c>
      <c r="AY3" s="12">
        <f t="shared" si="1"/>
        <v>31</v>
      </c>
      <c r="AZ3" s="12">
        <f t="shared" si="1"/>
        <v>31</v>
      </c>
      <c r="BA3" s="12">
        <f t="shared" si="1"/>
        <v>28</v>
      </c>
      <c r="BB3" s="12">
        <f t="shared" si="1"/>
        <v>31</v>
      </c>
      <c r="BC3" s="12">
        <f t="shared" si="1"/>
        <v>30</v>
      </c>
      <c r="BD3" s="12">
        <f t="shared" si="1"/>
        <v>31</v>
      </c>
      <c r="BE3" s="12">
        <f t="shared" si="1"/>
        <v>30</v>
      </c>
      <c r="BF3" s="12">
        <f t="shared" si="1"/>
        <v>31</v>
      </c>
      <c r="BG3" s="12">
        <f t="shared" si="1"/>
        <v>31</v>
      </c>
      <c r="BH3" s="12">
        <f t="shared" si="1"/>
        <v>30</v>
      </c>
      <c r="BI3" s="12">
        <f t="shared" si="1"/>
        <v>31</v>
      </c>
      <c r="BJ3" s="12">
        <f t="shared" si="1"/>
        <v>30</v>
      </c>
      <c r="BK3" s="12">
        <f t="shared" si="1"/>
        <v>31</v>
      </c>
      <c r="BO3" s="12">
        <f>AVERAGEIFS($D3:$BM3,$D$6:$BM$6,"&gt;="&amp;BO$2,$D$6:$BM$6,"&lt;="&amp;BO$6,$D$5:$BM$5,BO$5)</f>
        <v>30</v>
      </c>
      <c r="BP3" s="12">
        <f t="shared" ref="BP3:BT4" si="2">AVERAGEIFS($D3:$BM3,$D$6:$BM$6,"&gt;="&amp;BP$2,$D$6:$BM$6,"&lt;="&amp;BP$6,$D$5:$BM$5,BP$5)</f>
        <v>30</v>
      </c>
      <c r="BQ3" s="12">
        <f t="shared" si="2"/>
        <v>29.5</v>
      </c>
      <c r="BR3" s="12">
        <f t="shared" si="2"/>
        <v>30</v>
      </c>
      <c r="BS3" s="12">
        <f t="shared" si="2"/>
        <v>30.333333333333332</v>
      </c>
      <c r="BT3" s="12">
        <f t="shared" si="2"/>
        <v>30</v>
      </c>
    </row>
    <row r="4" spans="1:81" x14ac:dyDescent="0.25">
      <c r="C4" s="13" t="s">
        <v>26</v>
      </c>
      <c r="D4" s="12">
        <f>DAY(D6)</f>
        <v>31</v>
      </c>
      <c r="E4" s="12">
        <f t="shared" ref="E4:BK4" si="3">DAY(E6)</f>
        <v>28</v>
      </c>
      <c r="F4" s="12">
        <f t="shared" si="3"/>
        <v>31</v>
      </c>
      <c r="G4" s="12">
        <f t="shared" si="3"/>
        <v>30</v>
      </c>
      <c r="H4" s="12">
        <f t="shared" si="3"/>
        <v>31</v>
      </c>
      <c r="I4" s="12">
        <f t="shared" si="3"/>
        <v>30</v>
      </c>
      <c r="J4" s="12">
        <f t="shared" si="3"/>
        <v>31</v>
      </c>
      <c r="K4" s="12">
        <f t="shared" si="3"/>
        <v>31</v>
      </c>
      <c r="L4" s="12">
        <f t="shared" si="3"/>
        <v>30</v>
      </c>
      <c r="M4" s="12">
        <f t="shared" si="3"/>
        <v>31</v>
      </c>
      <c r="N4" s="12">
        <f t="shared" si="3"/>
        <v>30</v>
      </c>
      <c r="O4" s="12">
        <f t="shared" si="3"/>
        <v>31</v>
      </c>
      <c r="P4" s="12">
        <f t="shared" si="3"/>
        <v>31</v>
      </c>
      <c r="Q4" s="12">
        <f t="shared" si="3"/>
        <v>29</v>
      </c>
      <c r="R4" s="12">
        <f t="shared" si="3"/>
        <v>31</v>
      </c>
      <c r="S4" s="12">
        <f t="shared" si="3"/>
        <v>30</v>
      </c>
      <c r="T4" s="12">
        <f t="shared" si="3"/>
        <v>31</v>
      </c>
      <c r="U4" s="12">
        <f t="shared" si="3"/>
        <v>30</v>
      </c>
      <c r="V4" s="12">
        <f t="shared" si="3"/>
        <v>31</v>
      </c>
      <c r="W4" s="12">
        <f t="shared" si="3"/>
        <v>31</v>
      </c>
      <c r="X4" s="12">
        <f t="shared" si="3"/>
        <v>30</v>
      </c>
      <c r="Y4" s="12">
        <f t="shared" si="3"/>
        <v>31</v>
      </c>
      <c r="Z4" s="12">
        <f t="shared" si="3"/>
        <v>30</v>
      </c>
      <c r="AA4" s="12">
        <f t="shared" si="3"/>
        <v>31</v>
      </c>
      <c r="AB4" s="12">
        <f t="shared" si="3"/>
        <v>31</v>
      </c>
      <c r="AC4" s="12">
        <f t="shared" si="3"/>
        <v>28</v>
      </c>
      <c r="AD4" s="12">
        <f t="shared" si="3"/>
        <v>31</v>
      </c>
      <c r="AE4" s="12">
        <f t="shared" si="3"/>
        <v>30</v>
      </c>
      <c r="AF4" s="12">
        <f t="shared" si="3"/>
        <v>31</v>
      </c>
      <c r="AG4" s="12">
        <f t="shared" si="3"/>
        <v>30</v>
      </c>
      <c r="AH4" s="12">
        <f t="shared" si="3"/>
        <v>31</v>
      </c>
      <c r="AI4" s="12">
        <f t="shared" si="3"/>
        <v>31</v>
      </c>
      <c r="AJ4" s="12">
        <f t="shared" si="3"/>
        <v>30</v>
      </c>
      <c r="AK4" s="12">
        <f t="shared" si="3"/>
        <v>31</v>
      </c>
      <c r="AL4" s="12">
        <f t="shared" si="3"/>
        <v>30</v>
      </c>
      <c r="AM4" s="12">
        <f t="shared" si="3"/>
        <v>31</v>
      </c>
      <c r="AN4" s="12">
        <f t="shared" si="3"/>
        <v>31</v>
      </c>
      <c r="AO4" s="12">
        <f t="shared" si="3"/>
        <v>28</v>
      </c>
      <c r="AP4" s="12">
        <f t="shared" si="3"/>
        <v>31</v>
      </c>
      <c r="AQ4" s="12">
        <f t="shared" si="3"/>
        <v>30</v>
      </c>
      <c r="AR4" s="12">
        <f t="shared" si="3"/>
        <v>31</v>
      </c>
      <c r="AS4" s="12">
        <f t="shared" si="3"/>
        <v>30</v>
      </c>
      <c r="AT4" s="12">
        <f t="shared" si="3"/>
        <v>31</v>
      </c>
      <c r="AU4" s="12">
        <f t="shared" si="3"/>
        <v>31</v>
      </c>
      <c r="AV4" s="12">
        <f t="shared" si="3"/>
        <v>30</v>
      </c>
      <c r="AW4" s="12">
        <f t="shared" si="3"/>
        <v>31</v>
      </c>
      <c r="AX4" s="12">
        <f t="shared" si="3"/>
        <v>30</v>
      </c>
      <c r="AY4" s="12">
        <f t="shared" si="3"/>
        <v>31</v>
      </c>
      <c r="AZ4" s="12">
        <f t="shared" si="3"/>
        <v>31</v>
      </c>
      <c r="BA4" s="12">
        <f t="shared" si="3"/>
        <v>28</v>
      </c>
      <c r="BB4" s="12">
        <f t="shared" si="3"/>
        <v>31</v>
      </c>
      <c r="BC4" s="12">
        <f t="shared" si="3"/>
        <v>30</v>
      </c>
      <c r="BD4" s="12">
        <f t="shared" si="3"/>
        <v>31</v>
      </c>
      <c r="BE4" s="12">
        <f t="shared" si="3"/>
        <v>30</v>
      </c>
      <c r="BF4" s="12">
        <f t="shared" si="3"/>
        <v>31</v>
      </c>
      <c r="BG4" s="12">
        <f t="shared" si="3"/>
        <v>31</v>
      </c>
      <c r="BH4" s="12">
        <f t="shared" si="3"/>
        <v>30</v>
      </c>
      <c r="BI4" s="12">
        <f t="shared" si="3"/>
        <v>31</v>
      </c>
      <c r="BJ4" s="12">
        <f t="shared" si="3"/>
        <v>30</v>
      </c>
      <c r="BK4" s="12">
        <f t="shared" si="3"/>
        <v>31</v>
      </c>
      <c r="BO4" s="27">
        <f>AVERAGEIFS($D4:$BM4,$D$6:$BM$6,"&gt;="&amp;BO$2,$D$6:$BM$6,"&lt;="&amp;BO$6,$D$5:$BM$5,BO$5)</f>
        <v>30</v>
      </c>
      <c r="BP4" s="27">
        <f t="shared" si="2"/>
        <v>30</v>
      </c>
      <c r="BQ4" s="27">
        <f t="shared" si="2"/>
        <v>29.5</v>
      </c>
      <c r="BR4" s="27">
        <f t="shared" si="2"/>
        <v>30</v>
      </c>
      <c r="BS4" s="27">
        <f t="shared" si="2"/>
        <v>30.333333333333332</v>
      </c>
      <c r="BT4" s="27">
        <f t="shared" si="2"/>
        <v>30</v>
      </c>
    </row>
    <row r="5" spans="1:81" ht="15.75" thickBot="1" x14ac:dyDescent="0.3">
      <c r="C5" s="13" t="s">
        <v>49</v>
      </c>
      <c r="D5" s="12" t="s">
        <v>50</v>
      </c>
      <c r="E5" s="12" t="s">
        <v>50</v>
      </c>
      <c r="F5" s="12" t="s">
        <v>50</v>
      </c>
      <c r="G5" s="12" t="s">
        <v>50</v>
      </c>
      <c r="H5" s="12" t="s">
        <v>50</v>
      </c>
      <c r="I5" s="12" t="s">
        <v>50</v>
      </c>
      <c r="J5" s="12" t="s">
        <v>50</v>
      </c>
      <c r="K5" s="12" t="s">
        <v>50</v>
      </c>
      <c r="L5" s="12" t="s">
        <v>50</v>
      </c>
      <c r="M5" s="12" t="s">
        <v>50</v>
      </c>
      <c r="N5" s="12" t="s">
        <v>50</v>
      </c>
      <c r="O5" s="12" t="s">
        <v>50</v>
      </c>
      <c r="P5" s="12" t="s">
        <v>50</v>
      </c>
      <c r="Q5" s="12" t="s">
        <v>50</v>
      </c>
      <c r="R5" s="12" t="s">
        <v>50</v>
      </c>
      <c r="S5" s="12" t="s">
        <v>50</v>
      </c>
      <c r="T5" s="12" t="s">
        <v>50</v>
      </c>
      <c r="U5" s="12" t="s">
        <v>50</v>
      </c>
      <c r="V5" s="12" t="s">
        <v>50</v>
      </c>
      <c r="W5" s="12" t="s">
        <v>50</v>
      </c>
      <c r="X5" s="12" t="s">
        <v>50</v>
      </c>
      <c r="Y5" s="12" t="s">
        <v>50</v>
      </c>
      <c r="Z5" s="12" t="s">
        <v>50</v>
      </c>
      <c r="AA5" s="12" t="s">
        <v>50</v>
      </c>
      <c r="AB5" s="12" t="s">
        <v>50</v>
      </c>
      <c r="AC5" s="12" t="s">
        <v>50</v>
      </c>
      <c r="AD5" s="12" t="s">
        <v>50</v>
      </c>
      <c r="AE5" s="12" t="s">
        <v>50</v>
      </c>
      <c r="AF5" s="12" t="s">
        <v>50</v>
      </c>
      <c r="AG5" s="12" t="s">
        <v>50</v>
      </c>
      <c r="AH5" s="12" t="s">
        <v>50</v>
      </c>
      <c r="AI5" s="12" t="s">
        <v>50</v>
      </c>
      <c r="AJ5" s="12" t="s">
        <v>50</v>
      </c>
      <c r="AK5" s="12" t="s">
        <v>50</v>
      </c>
      <c r="AL5" s="12" t="s">
        <v>50</v>
      </c>
      <c r="AM5" s="12" t="s">
        <v>50</v>
      </c>
      <c r="AN5" s="12" t="s">
        <v>50</v>
      </c>
      <c r="AO5" s="12" t="s">
        <v>50</v>
      </c>
      <c r="AP5" s="12" t="s">
        <v>50</v>
      </c>
      <c r="AQ5" s="12" t="s">
        <v>50</v>
      </c>
      <c r="AR5" s="12" t="s">
        <v>50</v>
      </c>
      <c r="AS5" s="12" t="s">
        <v>50</v>
      </c>
      <c r="AT5" s="12" t="s">
        <v>50</v>
      </c>
      <c r="AU5" s="12" t="s">
        <v>50</v>
      </c>
      <c r="AV5" s="12" t="s">
        <v>50</v>
      </c>
      <c r="AW5" s="12" t="s">
        <v>50</v>
      </c>
      <c r="AX5" s="12" t="s">
        <v>50</v>
      </c>
      <c r="AY5" s="12" t="s">
        <v>50</v>
      </c>
      <c r="AZ5" s="12" t="s">
        <v>51</v>
      </c>
      <c r="BA5" s="12" t="s">
        <v>51</v>
      </c>
      <c r="BB5" s="12" t="s">
        <v>51</v>
      </c>
      <c r="BC5" s="12" t="s">
        <v>51</v>
      </c>
      <c r="BD5" s="12" t="s">
        <v>51</v>
      </c>
      <c r="BE5" s="12" t="s">
        <v>51</v>
      </c>
      <c r="BF5" s="12" t="s">
        <v>51</v>
      </c>
      <c r="BG5" s="12" t="s">
        <v>51</v>
      </c>
      <c r="BH5" s="12" t="s">
        <v>51</v>
      </c>
      <c r="BI5" s="12" t="s">
        <v>51</v>
      </c>
      <c r="BJ5" s="12" t="s">
        <v>51</v>
      </c>
      <c r="BK5" s="12" t="s">
        <v>51</v>
      </c>
      <c r="BO5" s="12" t="s">
        <v>50</v>
      </c>
      <c r="BP5" s="12" t="s">
        <v>51</v>
      </c>
      <c r="BQ5" s="12" t="s">
        <v>50</v>
      </c>
      <c r="BR5" s="12" t="s">
        <v>50</v>
      </c>
      <c r="BS5" s="12" t="s">
        <v>50</v>
      </c>
      <c r="BT5" s="12" t="s">
        <v>50</v>
      </c>
    </row>
    <row r="6" spans="1:81" ht="16.5" thickTop="1" thickBot="1" x14ac:dyDescent="0.3">
      <c r="C6" s="45" t="s">
        <v>117</v>
      </c>
      <c r="D6" s="1">
        <v>44957</v>
      </c>
      <c r="E6" s="1">
        <v>44985</v>
      </c>
      <c r="F6" s="1">
        <v>45016</v>
      </c>
      <c r="G6" s="1">
        <v>45046</v>
      </c>
      <c r="H6" s="1">
        <v>45077</v>
      </c>
      <c r="I6" s="1">
        <v>45107</v>
      </c>
      <c r="J6" s="1">
        <v>45138</v>
      </c>
      <c r="K6" s="1">
        <v>45169</v>
      </c>
      <c r="L6" s="1">
        <v>45199</v>
      </c>
      <c r="M6" s="1">
        <v>45230</v>
      </c>
      <c r="N6" s="1">
        <v>45260</v>
      </c>
      <c r="O6" s="1">
        <v>45291</v>
      </c>
      <c r="P6" s="1">
        <v>45322</v>
      </c>
      <c r="Q6" s="1">
        <v>45351</v>
      </c>
      <c r="R6" s="1">
        <v>45382</v>
      </c>
      <c r="S6" s="1">
        <v>45412</v>
      </c>
      <c r="T6" s="1">
        <v>45443</v>
      </c>
      <c r="U6" s="1">
        <v>45473</v>
      </c>
      <c r="V6" s="1">
        <v>45504</v>
      </c>
      <c r="W6" s="1">
        <v>45535</v>
      </c>
      <c r="X6" s="1">
        <v>45565</v>
      </c>
      <c r="Y6" s="1">
        <v>45596</v>
      </c>
      <c r="Z6" s="1">
        <v>45626</v>
      </c>
      <c r="AA6" s="1">
        <v>45657</v>
      </c>
      <c r="AB6" s="1">
        <v>45688</v>
      </c>
      <c r="AC6" s="1">
        <v>45716</v>
      </c>
      <c r="AD6" s="1">
        <v>45747</v>
      </c>
      <c r="AE6" s="1">
        <v>45777</v>
      </c>
      <c r="AF6" s="1">
        <v>45808</v>
      </c>
      <c r="AG6" s="1">
        <v>45838</v>
      </c>
      <c r="AH6" s="1">
        <v>45869</v>
      </c>
      <c r="AI6" s="1">
        <v>45900</v>
      </c>
      <c r="AJ6" s="1">
        <v>45930</v>
      </c>
      <c r="AK6" s="1">
        <v>45961</v>
      </c>
      <c r="AL6" s="1">
        <v>45991</v>
      </c>
      <c r="AM6" s="1">
        <v>46022</v>
      </c>
      <c r="AN6" s="1">
        <v>46053</v>
      </c>
      <c r="AO6" s="1">
        <v>46081</v>
      </c>
      <c r="AP6" s="1">
        <v>46112</v>
      </c>
      <c r="AQ6" s="1">
        <v>46142</v>
      </c>
      <c r="AR6" s="1">
        <v>46173</v>
      </c>
      <c r="AS6" s="1">
        <v>46203</v>
      </c>
      <c r="AT6" s="1">
        <v>46234</v>
      </c>
      <c r="AU6" s="1">
        <v>46265</v>
      </c>
      <c r="AV6" s="1">
        <v>46295</v>
      </c>
      <c r="AW6" s="1">
        <v>46326</v>
      </c>
      <c r="AX6" s="1">
        <v>46356</v>
      </c>
      <c r="AY6" s="1">
        <v>46387</v>
      </c>
      <c r="AZ6" s="30">
        <v>46053</v>
      </c>
      <c r="BA6" s="30">
        <v>46081</v>
      </c>
      <c r="BB6" s="30">
        <v>46112</v>
      </c>
      <c r="BC6" s="30">
        <v>46142</v>
      </c>
      <c r="BD6" s="30">
        <v>46173</v>
      </c>
      <c r="BE6" s="30">
        <v>46203</v>
      </c>
      <c r="BF6" s="30">
        <v>46234</v>
      </c>
      <c r="BG6" s="30">
        <v>46265</v>
      </c>
      <c r="BH6" s="30">
        <v>46295</v>
      </c>
      <c r="BI6" s="30">
        <v>46326</v>
      </c>
      <c r="BJ6" s="30">
        <v>46356</v>
      </c>
      <c r="BK6" s="30">
        <v>46387</v>
      </c>
      <c r="BO6" s="1">
        <f>Desempeño_Financiero!$B$1</f>
        <v>46112</v>
      </c>
      <c r="BP6" s="22">
        <f>BO6</f>
        <v>46112</v>
      </c>
      <c r="BQ6" s="1">
        <f>EOMONTH(BO6,-1)</f>
        <v>46081</v>
      </c>
      <c r="BR6" s="1">
        <f>EOMONTH(BO6,-12)</f>
        <v>45747</v>
      </c>
      <c r="BS6" s="1">
        <f>EOMONTH(BO6,-24)</f>
        <v>45382</v>
      </c>
      <c r="BT6" s="1">
        <f>EOMONTH(BO6,-36)</f>
        <v>45016</v>
      </c>
      <c r="BW6" s="1">
        <f>BO6</f>
        <v>46112</v>
      </c>
      <c r="BX6" s="22">
        <f t="shared" ref="BX6:CB6" si="4">BP6</f>
        <v>46112</v>
      </c>
      <c r="BY6" s="1">
        <f t="shared" si="4"/>
        <v>46081</v>
      </c>
      <c r="BZ6" s="1">
        <f t="shared" si="4"/>
        <v>45747</v>
      </c>
      <c r="CA6" s="1">
        <f t="shared" si="4"/>
        <v>45382</v>
      </c>
      <c r="CB6" s="1">
        <f t="shared" si="4"/>
        <v>45016</v>
      </c>
      <c r="CC6" s="26"/>
    </row>
    <row r="7" spans="1:81" ht="15.75" thickTop="1" x14ac:dyDescent="0.25"/>
    <row r="8" spans="1:81" hidden="1" outlineLevel="1" x14ac:dyDescent="0.25">
      <c r="A8" s="11" t="s">
        <v>15</v>
      </c>
      <c r="C8" s="2" t="s">
        <v>0</v>
      </c>
      <c r="D8" s="8">
        <f>RA_TC!D8+MA_TC!D8+CI_TC!D8</f>
        <v>0</v>
      </c>
      <c r="E8" s="8">
        <f>RA_TC!E8+MA_TC!E8+CI_TC!E8</f>
        <v>0</v>
      </c>
      <c r="F8" s="8">
        <f>RA_TC!F8+MA_TC!F8+CI_TC!F8</f>
        <v>0</v>
      </c>
      <c r="G8" s="8">
        <f>RA_TC!G8+MA_TC!G8+CI_TC!G8</f>
        <v>0</v>
      </c>
      <c r="H8" s="8">
        <f>RA_TC!H8+MA_TC!H8+CI_TC!H8</f>
        <v>0</v>
      </c>
      <c r="I8" s="8">
        <f>RA_TC!I8+MA_TC!I8+CI_TC!I8</f>
        <v>0</v>
      </c>
      <c r="J8" s="8">
        <f>RA_TC!J8+MA_TC!J8+CI_TC!J8</f>
        <v>0</v>
      </c>
      <c r="K8" s="8">
        <f>RA_TC!K8+MA_TC!K8+CI_TC!K8</f>
        <v>0</v>
      </c>
      <c r="L8" s="8">
        <f>RA_TC!L8+MA_TC!L8+CI_TC!L8</f>
        <v>0</v>
      </c>
      <c r="M8" s="8">
        <f>RA_TC!M8+MA_TC!M8+CI_TC!M8</f>
        <v>0</v>
      </c>
      <c r="N8" s="8">
        <f>RA_TC!N8+MA_TC!N8+CI_TC!N8</f>
        <v>0</v>
      </c>
      <c r="O8" s="8">
        <f>RA_TC!O8+MA_TC!O8+CI_TC!O8</f>
        <v>0</v>
      </c>
      <c r="P8" s="8">
        <f>RA_TC!P8+MA_TC!P8+CI_TC!P8</f>
        <v>0</v>
      </c>
      <c r="Q8" s="8">
        <f>RA_TC!Q8+MA_TC!Q8+CI_TC!Q8</f>
        <v>0</v>
      </c>
      <c r="R8" s="8">
        <f>RA_TC!R8+MA_TC!R8+CI_TC!R8</f>
        <v>0</v>
      </c>
      <c r="S8" s="8">
        <f>RA_TC!S8+MA_TC!S8+CI_TC!S8</f>
        <v>0</v>
      </c>
      <c r="T8" s="8">
        <f>RA_TC!T8+MA_TC!T8+CI_TC!T8</f>
        <v>0</v>
      </c>
      <c r="U8" s="8">
        <f>RA_TC!U8+MA_TC!U8+CI_TC!U8</f>
        <v>0</v>
      </c>
      <c r="V8" s="8">
        <f>RA_TC!V8+MA_TC!V8+CI_TC!V8</f>
        <v>0</v>
      </c>
      <c r="W8" s="8">
        <f>RA_TC!W8+MA_TC!W8+CI_TC!W8</f>
        <v>0</v>
      </c>
      <c r="X8" s="8">
        <f>RA_TC!X8+MA_TC!X8+CI_TC!X8</f>
        <v>0</v>
      </c>
      <c r="Y8" s="8">
        <f>RA_TC!Y8+MA_TC!Y8+CI_TC!Y8</f>
        <v>0</v>
      </c>
      <c r="Z8" s="8">
        <f>RA_TC!Z8+MA_TC!Z8+CI_TC!Z8</f>
        <v>0</v>
      </c>
      <c r="AA8" s="8">
        <f>RA_TC!AA8+MA_TC!AA8+CI_TC!AA8</f>
        <v>0</v>
      </c>
      <c r="AB8" s="8">
        <f>RA_TC!AB8+MA_TC!AB8+CI_TC!AB8</f>
        <v>0</v>
      </c>
      <c r="AC8" s="8">
        <f>RA_TC!AC8+MA_TC!AC8+CI_TC!AC8</f>
        <v>0</v>
      </c>
      <c r="AD8" s="8">
        <f>RA_TC!AD8+MA_TC!AD8+CI_TC!AD8</f>
        <v>0</v>
      </c>
      <c r="AE8" s="8">
        <f>RA_TC!AE8+MA_TC!AE8+CI_TC!AE8</f>
        <v>0</v>
      </c>
      <c r="AF8" s="8">
        <f>RA_TC!AF8+MA_TC!AF8+CI_TC!AF8</f>
        <v>0</v>
      </c>
      <c r="AG8" s="8">
        <f>RA_TC!AG8+MA_TC!AG8+CI_TC!AG8</f>
        <v>0</v>
      </c>
      <c r="AH8" s="8">
        <f>RA_TC!AH8+MA_TC!AH8+CI_TC!AH8</f>
        <v>0</v>
      </c>
      <c r="AI8" s="8">
        <f>RA_TC!AI8+MA_TC!AI8+CI_TC!AI8</f>
        <v>0</v>
      </c>
      <c r="AJ8" s="8">
        <f>RA_TC!AJ8+MA_TC!AJ8+CI_TC!AJ8</f>
        <v>0</v>
      </c>
      <c r="AK8" s="8">
        <f>RA_TC!AK8+MA_TC!AK8+CI_TC!AK8</f>
        <v>0</v>
      </c>
      <c r="AL8" s="8">
        <f>RA_TC!AL8+MA_TC!AL8+CI_TC!AL8</f>
        <v>0</v>
      </c>
      <c r="AM8" s="8">
        <f>RA_TC!AM8+MA_TC!AM8+CI_TC!AM8</f>
        <v>0</v>
      </c>
      <c r="AN8" s="8">
        <f>RA_TC!AN8+MA_TC!AN8+CI_TC!AN8</f>
        <v>0</v>
      </c>
      <c r="AO8" s="8">
        <f>RA_TC!AO8+MA_TC!AO8+CI_TC!AO8</f>
        <v>0</v>
      </c>
      <c r="AP8" s="8">
        <f>RA_TC!AP8+MA_TC!AP8+CI_TC!AP8</f>
        <v>0</v>
      </c>
      <c r="AQ8" s="8">
        <f>RA_TC!AQ8+MA_TC!AQ8+CI_TC!AQ8</f>
        <v>0</v>
      </c>
      <c r="AR8" s="8">
        <f>RA_TC!AR8+MA_TC!AR8+CI_TC!AR8</f>
        <v>0</v>
      </c>
      <c r="AS8" s="8">
        <f>RA_TC!AS8+MA_TC!AS8+CI_TC!AS8</f>
        <v>0</v>
      </c>
      <c r="AT8" s="8">
        <f>RA_TC!AT8+MA_TC!AT8+CI_TC!AT8</f>
        <v>0</v>
      </c>
      <c r="AU8" s="8">
        <f>RA_TC!AU8+MA_TC!AU8+CI_TC!AU8</f>
        <v>0</v>
      </c>
      <c r="AV8" s="8">
        <f>RA_TC!AV8+MA_TC!AV8+CI_TC!AV8</f>
        <v>0</v>
      </c>
      <c r="AW8" s="8">
        <f>RA_TC!AW8+MA_TC!AW8+CI_TC!AW8</f>
        <v>0</v>
      </c>
      <c r="AX8" s="8">
        <f>RA_TC!AX8+MA_TC!AX8+CI_TC!AX8</f>
        <v>0</v>
      </c>
      <c r="AY8" s="8">
        <f>RA_TC!AY8+MA_TC!AY8+CI_TC!AY8</f>
        <v>0</v>
      </c>
      <c r="AZ8" s="8">
        <f>RA_TC!AZ8+MA_TC!AZ8+CI_TC!AZ8</f>
        <v>5444359.4979788084</v>
      </c>
      <c r="BA8" s="8">
        <f>RA_TC!BA8+MA_TC!BA8+CI_TC!BA8</f>
        <v>5475939.3527610675</v>
      </c>
      <c r="BB8" s="8">
        <f>RA_TC!BB8+MA_TC!BB8+CI_TC!BB8</f>
        <v>5475782.9332178123</v>
      </c>
      <c r="BC8" s="8">
        <f>RA_TC!BC8+MA_TC!BC8+CI_TC!BC8</f>
        <v>5611243.9617876951</v>
      </c>
      <c r="BD8" s="8">
        <f>RA_TC!BD8+MA_TC!BD8+CI_TC!BD8</f>
        <v>5713541.4329470797</v>
      </c>
      <c r="BE8" s="8">
        <f>RA_TC!BE8+MA_TC!BE8+CI_TC!BE8</f>
        <v>5771465.6419427786</v>
      </c>
      <c r="BF8" s="8">
        <f>RA_TC!BF8+MA_TC!BF8+CI_TC!BF8</f>
        <v>5815469.6203241805</v>
      </c>
      <c r="BG8" s="8">
        <f>RA_TC!BG8+MA_TC!BG8+CI_TC!BG8</f>
        <v>5871910.6076557292</v>
      </c>
      <c r="BH8" s="8">
        <f>RA_TC!BH8+MA_TC!BH8+CI_TC!BH8</f>
        <v>5896438.8228359427</v>
      </c>
      <c r="BI8" s="8">
        <f>RA_TC!BI8+MA_TC!BI8+CI_TC!BI8</f>
        <v>5968650.2271935046</v>
      </c>
      <c r="BJ8" s="8">
        <f>RA_TC!BJ8+MA_TC!BJ8+CI_TC!BJ8</f>
        <v>6060416.8699008655</v>
      </c>
      <c r="BK8" s="8">
        <f>RA_TC!BK8+MA_TC!BK8+CI_TC!BK8</f>
        <v>6101726.9164268132</v>
      </c>
      <c r="BO8" s="24">
        <f t="shared" ref="BO8:BO10" si="5">_xlfn.XLOOKUP(BO$6,$D$6:$BM$6,$D8:$BM8,,0,1)</f>
        <v>0</v>
      </c>
      <c r="BP8" s="24">
        <f>_xlfn.XLOOKUP(BP$6,$D$6:$BM$6,$D8:$BM8,,0,-1)</f>
        <v>5475782.9332178123</v>
      </c>
      <c r="BQ8" s="24">
        <f t="shared" ref="BQ8:BT10" si="6">_xlfn.XLOOKUP(BQ$6,$D$6:$BM$6,$D8:$BM8,,0,1)</f>
        <v>0</v>
      </c>
      <c r="BR8" s="24">
        <f t="shared" si="6"/>
        <v>0</v>
      </c>
      <c r="BS8" s="24">
        <f t="shared" si="6"/>
        <v>0</v>
      </c>
      <c r="BT8" s="24">
        <f t="shared" si="6"/>
        <v>0</v>
      </c>
    </row>
    <row r="9" spans="1:81" hidden="1" outlineLevel="1" x14ac:dyDescent="0.25">
      <c r="A9" s="11" t="s">
        <v>15</v>
      </c>
      <c r="C9" s="2" t="s">
        <v>1</v>
      </c>
      <c r="D9" s="8">
        <f>RA_TC!D9+MA_TC!D9+CI_TC!D9</f>
        <v>0</v>
      </c>
      <c r="E9" s="8">
        <f>RA_TC!E9+MA_TC!E9+CI_TC!E9</f>
        <v>0</v>
      </c>
      <c r="F9" s="8">
        <f>RA_TC!F9+MA_TC!F9+CI_TC!F9</f>
        <v>0</v>
      </c>
      <c r="G9" s="8">
        <f>RA_TC!G9+MA_TC!G9+CI_TC!G9</f>
        <v>0</v>
      </c>
      <c r="H9" s="8">
        <f>RA_TC!H9+MA_TC!H9+CI_TC!H9</f>
        <v>0</v>
      </c>
      <c r="I9" s="8">
        <f>RA_TC!I9+MA_TC!I9+CI_TC!I9</f>
        <v>0</v>
      </c>
      <c r="J9" s="8">
        <f>RA_TC!J9+MA_TC!J9+CI_TC!J9</f>
        <v>0</v>
      </c>
      <c r="K9" s="8">
        <f>RA_TC!K9+MA_TC!K9+CI_TC!K9</f>
        <v>0</v>
      </c>
      <c r="L9" s="8">
        <f>RA_TC!L9+MA_TC!L9+CI_TC!L9</f>
        <v>0</v>
      </c>
      <c r="M9" s="8">
        <f>RA_TC!M9+MA_TC!M9+CI_TC!M9</f>
        <v>0</v>
      </c>
      <c r="N9" s="8">
        <f>RA_TC!N9+MA_TC!N9+CI_TC!N9</f>
        <v>0</v>
      </c>
      <c r="O9" s="8">
        <f>RA_TC!O9+MA_TC!O9+CI_TC!O9</f>
        <v>0</v>
      </c>
      <c r="P9" s="8">
        <f>RA_TC!P9+MA_TC!P9+CI_TC!P9</f>
        <v>0</v>
      </c>
      <c r="Q9" s="8">
        <f>RA_TC!Q9+MA_TC!Q9+CI_TC!Q9</f>
        <v>0</v>
      </c>
      <c r="R9" s="8">
        <f>RA_TC!R9+MA_TC!R9+CI_TC!R9</f>
        <v>0</v>
      </c>
      <c r="S9" s="8">
        <f>RA_TC!S9+MA_TC!S9+CI_TC!S9</f>
        <v>0</v>
      </c>
      <c r="T9" s="8">
        <f>RA_TC!T9+MA_TC!T9+CI_TC!T9</f>
        <v>0</v>
      </c>
      <c r="U9" s="8">
        <f>RA_TC!U9+MA_TC!U9+CI_TC!U9</f>
        <v>0</v>
      </c>
      <c r="V9" s="8">
        <f>RA_TC!V9+MA_TC!V9+CI_TC!V9</f>
        <v>0</v>
      </c>
      <c r="W9" s="8">
        <f>RA_TC!W9+MA_TC!W9+CI_TC!W9</f>
        <v>0</v>
      </c>
      <c r="X9" s="8">
        <f>RA_TC!X9+MA_TC!X9+CI_TC!X9</f>
        <v>0</v>
      </c>
      <c r="Y9" s="8">
        <f>RA_TC!Y9+MA_TC!Y9+CI_TC!Y9</f>
        <v>0</v>
      </c>
      <c r="Z9" s="8">
        <f>RA_TC!Z9+MA_TC!Z9+CI_TC!Z9</f>
        <v>0</v>
      </c>
      <c r="AA9" s="8">
        <f>RA_TC!AA9+MA_TC!AA9+CI_TC!AA9</f>
        <v>0</v>
      </c>
      <c r="AB9" s="8">
        <f>RA_TC!AB9+MA_TC!AB9+CI_TC!AB9</f>
        <v>0</v>
      </c>
      <c r="AC9" s="8">
        <f>RA_TC!AC9+MA_TC!AC9+CI_TC!AC9</f>
        <v>0</v>
      </c>
      <c r="AD9" s="8">
        <f>RA_TC!AD9+MA_TC!AD9+CI_TC!AD9</f>
        <v>0</v>
      </c>
      <c r="AE9" s="8">
        <f>RA_TC!AE9+MA_TC!AE9+CI_TC!AE9</f>
        <v>0</v>
      </c>
      <c r="AF9" s="8">
        <f>RA_TC!AF9+MA_TC!AF9+CI_TC!AF9</f>
        <v>0</v>
      </c>
      <c r="AG9" s="8">
        <f>RA_TC!AG9+MA_TC!AG9+CI_TC!AG9</f>
        <v>0</v>
      </c>
      <c r="AH9" s="8">
        <f>RA_TC!AH9+MA_TC!AH9+CI_TC!AH9</f>
        <v>0</v>
      </c>
      <c r="AI9" s="8">
        <f>RA_TC!AI9+MA_TC!AI9+CI_TC!AI9</f>
        <v>0</v>
      </c>
      <c r="AJ9" s="8">
        <f>RA_TC!AJ9+MA_TC!AJ9+CI_TC!AJ9</f>
        <v>0</v>
      </c>
      <c r="AK9" s="8">
        <f>RA_TC!AK9+MA_TC!AK9+CI_TC!AK9</f>
        <v>0</v>
      </c>
      <c r="AL9" s="8">
        <f>RA_TC!AL9+MA_TC!AL9+CI_TC!AL9</f>
        <v>0</v>
      </c>
      <c r="AM9" s="8">
        <f>RA_TC!AM9+MA_TC!AM9+CI_TC!AM9</f>
        <v>0</v>
      </c>
      <c r="AN9" s="8">
        <f>RA_TC!AN9+MA_TC!AN9+CI_TC!AN9</f>
        <v>0</v>
      </c>
      <c r="AO9" s="8">
        <f>RA_TC!AO9+MA_TC!AO9+CI_TC!AO9</f>
        <v>0</v>
      </c>
      <c r="AP9" s="8">
        <f>RA_TC!AP9+MA_TC!AP9+CI_TC!AP9</f>
        <v>0</v>
      </c>
      <c r="AQ9" s="8">
        <f>RA_TC!AQ9+MA_TC!AQ9+CI_TC!AQ9</f>
        <v>0</v>
      </c>
      <c r="AR9" s="8">
        <f>RA_TC!AR9+MA_TC!AR9+CI_TC!AR9</f>
        <v>0</v>
      </c>
      <c r="AS9" s="8">
        <f>RA_TC!AS9+MA_TC!AS9+CI_TC!AS9</f>
        <v>0</v>
      </c>
      <c r="AT9" s="8">
        <f>RA_TC!AT9+MA_TC!AT9+CI_TC!AT9</f>
        <v>0</v>
      </c>
      <c r="AU9" s="8">
        <f>RA_TC!AU9+MA_TC!AU9+CI_TC!AU9</f>
        <v>0</v>
      </c>
      <c r="AV9" s="8">
        <f>RA_TC!AV9+MA_TC!AV9+CI_TC!AV9</f>
        <v>0</v>
      </c>
      <c r="AW9" s="8">
        <f>RA_TC!AW9+MA_TC!AW9+CI_TC!AW9</f>
        <v>0</v>
      </c>
      <c r="AX9" s="8">
        <f>RA_TC!AX9+MA_TC!AX9+CI_TC!AX9</f>
        <v>0</v>
      </c>
      <c r="AY9" s="8">
        <f>RA_TC!AY9+MA_TC!AY9+CI_TC!AY9</f>
        <v>0</v>
      </c>
      <c r="AZ9" s="8">
        <f>RA_TC!AZ9+MA_TC!AZ9+CI_TC!AZ9</f>
        <v>191390.11816511583</v>
      </c>
      <c r="BA9" s="8">
        <f>RA_TC!BA9+MA_TC!BA9+CI_TC!BA9</f>
        <v>190124.25898540666</v>
      </c>
      <c r="BB9" s="8">
        <f>RA_TC!BB9+MA_TC!BB9+CI_TC!BB9</f>
        <v>187857.73566104742</v>
      </c>
      <c r="BC9" s="8">
        <f>RA_TC!BC9+MA_TC!BC9+CI_TC!BC9</f>
        <v>186643.9364340363</v>
      </c>
      <c r="BD9" s="8">
        <f>RA_TC!BD9+MA_TC!BD9+CI_TC!BD9</f>
        <v>185971.9118753986</v>
      </c>
      <c r="BE9" s="8">
        <f>RA_TC!BE9+MA_TC!BE9+CI_TC!BE9</f>
        <v>184926.34343731575</v>
      </c>
      <c r="BF9" s="8">
        <f>RA_TC!BF9+MA_TC!BF9+CI_TC!BF9</f>
        <v>184622.83784355212</v>
      </c>
      <c r="BG9" s="8">
        <f>RA_TC!BG9+MA_TC!BG9+CI_TC!BG9</f>
        <v>184403.80236648212</v>
      </c>
      <c r="BH9" s="8">
        <f>RA_TC!BH9+MA_TC!BH9+CI_TC!BH9</f>
        <v>185609.64440094982</v>
      </c>
      <c r="BI9" s="8">
        <f>RA_TC!BI9+MA_TC!BI9+CI_TC!BI9</f>
        <v>187102.05827938297</v>
      </c>
      <c r="BJ9" s="8">
        <f>RA_TC!BJ9+MA_TC!BJ9+CI_TC!BJ9</f>
        <v>188825.97897478772</v>
      </c>
      <c r="BK9" s="8">
        <f>RA_TC!BK9+MA_TC!BK9+CI_TC!BK9</f>
        <v>191034.16146183258</v>
      </c>
      <c r="BO9" s="24">
        <f t="shared" si="5"/>
        <v>0</v>
      </c>
      <c r="BP9" s="24">
        <f t="shared" ref="BP9:BP10" si="7">_xlfn.XLOOKUP(BP$6,$D$6:$BM$6,$D9:$BM9,,0,-1)</f>
        <v>187857.73566104742</v>
      </c>
      <c r="BQ9" s="24">
        <f t="shared" si="6"/>
        <v>0</v>
      </c>
      <c r="BR9" s="24">
        <f t="shared" si="6"/>
        <v>0</v>
      </c>
      <c r="BS9" s="24">
        <f t="shared" si="6"/>
        <v>0</v>
      </c>
      <c r="BT9" s="24">
        <f t="shared" si="6"/>
        <v>0</v>
      </c>
    </row>
    <row r="10" spans="1:81" ht="14.45" hidden="1" customHeight="1" outlineLevel="1" x14ac:dyDescent="0.25">
      <c r="A10" s="11" t="s">
        <v>15</v>
      </c>
      <c r="C10" s="2" t="s">
        <v>9</v>
      </c>
      <c r="D10" s="8">
        <f>RA_TC!D10+MA_TC!D10+CI_TC!D10</f>
        <v>0</v>
      </c>
      <c r="E10" s="8">
        <f>RA_TC!E10+MA_TC!E10+CI_TC!E10</f>
        <v>0</v>
      </c>
      <c r="F10" s="8">
        <f>RA_TC!F10+MA_TC!F10+CI_TC!F10</f>
        <v>0</v>
      </c>
      <c r="G10" s="8">
        <f>RA_TC!G10+MA_TC!G10+CI_TC!G10</f>
        <v>0</v>
      </c>
      <c r="H10" s="8">
        <f>RA_TC!H10+MA_TC!H10+CI_TC!H10</f>
        <v>0</v>
      </c>
      <c r="I10" s="8">
        <f>RA_TC!I10+MA_TC!I10+CI_TC!I10</f>
        <v>0</v>
      </c>
      <c r="J10" s="8">
        <f>RA_TC!J10+MA_TC!J10+CI_TC!J10</f>
        <v>0</v>
      </c>
      <c r="K10" s="8">
        <f>RA_TC!K10+MA_TC!K10+CI_TC!K10</f>
        <v>0</v>
      </c>
      <c r="L10" s="8">
        <f>RA_TC!L10+MA_TC!L10+CI_TC!L10</f>
        <v>0</v>
      </c>
      <c r="M10" s="8">
        <f>RA_TC!M10+MA_TC!M10+CI_TC!M10</f>
        <v>0</v>
      </c>
      <c r="N10" s="8">
        <f>RA_TC!N10+MA_TC!N10+CI_TC!N10</f>
        <v>0</v>
      </c>
      <c r="O10" s="8">
        <f>RA_TC!O10+MA_TC!O10+CI_TC!O10</f>
        <v>0</v>
      </c>
      <c r="P10" s="8">
        <f>RA_TC!P10+MA_TC!P10+CI_TC!P10</f>
        <v>0</v>
      </c>
      <c r="Q10" s="8">
        <f>RA_TC!Q10+MA_TC!Q10+CI_TC!Q10</f>
        <v>0</v>
      </c>
      <c r="R10" s="8">
        <f>RA_TC!R10+MA_TC!R10+CI_TC!R10</f>
        <v>0</v>
      </c>
      <c r="S10" s="8">
        <f>RA_TC!S10+MA_TC!S10+CI_TC!S10</f>
        <v>0</v>
      </c>
      <c r="T10" s="8">
        <f>RA_TC!T10+MA_TC!T10+CI_TC!T10</f>
        <v>0</v>
      </c>
      <c r="U10" s="8">
        <f>RA_TC!U10+MA_TC!U10+CI_TC!U10</f>
        <v>0</v>
      </c>
      <c r="V10" s="8">
        <f>RA_TC!V10+MA_TC!V10+CI_TC!V10</f>
        <v>0</v>
      </c>
      <c r="W10" s="8">
        <f>RA_TC!W10+MA_TC!W10+CI_TC!W10</f>
        <v>0</v>
      </c>
      <c r="X10" s="8">
        <f>RA_TC!X10+MA_TC!X10+CI_TC!X10</f>
        <v>0</v>
      </c>
      <c r="Y10" s="8">
        <f>RA_TC!Y10+MA_TC!Y10+CI_TC!Y10</f>
        <v>0</v>
      </c>
      <c r="Z10" s="8">
        <f>RA_TC!Z10+MA_TC!Z10+CI_TC!Z10</f>
        <v>0</v>
      </c>
      <c r="AA10" s="8">
        <f>RA_TC!AA10+MA_TC!AA10+CI_TC!AA10</f>
        <v>0</v>
      </c>
      <c r="AB10" s="8">
        <f>RA_TC!AB10+MA_TC!AB10+CI_TC!AB10</f>
        <v>0</v>
      </c>
      <c r="AC10" s="8">
        <f>RA_TC!AC10+MA_TC!AC10+CI_TC!AC10</f>
        <v>0</v>
      </c>
      <c r="AD10" s="8">
        <f>RA_TC!AD10+MA_TC!AD10+CI_TC!AD10</f>
        <v>0</v>
      </c>
      <c r="AE10" s="8">
        <f>RA_TC!AE10+MA_TC!AE10+CI_TC!AE10</f>
        <v>0</v>
      </c>
      <c r="AF10" s="8">
        <f>RA_TC!AF10+MA_TC!AF10+CI_TC!AF10</f>
        <v>0</v>
      </c>
      <c r="AG10" s="8">
        <f>RA_TC!AG10+MA_TC!AG10+CI_TC!AG10</f>
        <v>0</v>
      </c>
      <c r="AH10" s="8">
        <f>RA_TC!AH10+MA_TC!AH10+CI_TC!AH10</f>
        <v>0</v>
      </c>
      <c r="AI10" s="8">
        <f>RA_TC!AI10+MA_TC!AI10+CI_TC!AI10</f>
        <v>0</v>
      </c>
      <c r="AJ10" s="8">
        <f>RA_TC!AJ10+MA_TC!AJ10+CI_TC!AJ10</f>
        <v>0</v>
      </c>
      <c r="AK10" s="8">
        <f>RA_TC!AK10+MA_TC!AK10+CI_TC!AK10</f>
        <v>0</v>
      </c>
      <c r="AL10" s="8">
        <f>RA_TC!AL10+MA_TC!AL10+CI_TC!AL10</f>
        <v>0</v>
      </c>
      <c r="AM10" s="8">
        <f>RA_TC!AM10+MA_TC!AM10+CI_TC!AM10</f>
        <v>0</v>
      </c>
      <c r="AN10" s="8">
        <f>RA_TC!AN10+MA_TC!AN10+CI_TC!AN10</f>
        <v>0</v>
      </c>
      <c r="AO10" s="8">
        <f>RA_TC!AO10+MA_TC!AO10+CI_TC!AO10</f>
        <v>0</v>
      </c>
      <c r="AP10" s="8">
        <f>RA_TC!AP10+MA_TC!AP10+CI_TC!AP10</f>
        <v>0</v>
      </c>
      <c r="AQ10" s="8">
        <f>RA_TC!AQ10+MA_TC!AQ10+CI_TC!AQ10</f>
        <v>0</v>
      </c>
      <c r="AR10" s="8">
        <f>RA_TC!AR10+MA_TC!AR10+CI_TC!AR10</f>
        <v>0</v>
      </c>
      <c r="AS10" s="8">
        <f>RA_TC!AS10+MA_TC!AS10+CI_TC!AS10</f>
        <v>0</v>
      </c>
      <c r="AT10" s="8">
        <f>RA_TC!AT10+MA_TC!AT10+CI_TC!AT10</f>
        <v>0</v>
      </c>
      <c r="AU10" s="8">
        <f>RA_TC!AU10+MA_TC!AU10+CI_TC!AU10</f>
        <v>0</v>
      </c>
      <c r="AV10" s="8">
        <f>RA_TC!AV10+MA_TC!AV10+CI_TC!AV10</f>
        <v>0</v>
      </c>
      <c r="AW10" s="8">
        <f>RA_TC!AW10+MA_TC!AW10+CI_TC!AW10</f>
        <v>0</v>
      </c>
      <c r="AX10" s="8">
        <f>RA_TC!AX10+MA_TC!AX10+CI_TC!AX10</f>
        <v>0</v>
      </c>
      <c r="AY10" s="8">
        <f>RA_TC!AY10+MA_TC!AY10+CI_TC!AY10</f>
        <v>0</v>
      </c>
      <c r="AZ10" s="8">
        <f>RA_TC!AZ10+MA_TC!AZ10+CI_TC!AZ10</f>
        <v>237601.46437400376</v>
      </c>
      <c r="BA10" s="8">
        <f>RA_TC!BA10+MA_TC!BA10+CI_TC!BA10</f>
        <v>241872.35781959124</v>
      </c>
      <c r="BB10" s="8">
        <f>RA_TC!BB10+MA_TC!BB10+CI_TC!BB10</f>
        <v>242951.26474577063</v>
      </c>
      <c r="BC10" s="8">
        <f>RA_TC!BC10+MA_TC!BC10+CI_TC!BC10</f>
        <v>241630.76631996277</v>
      </c>
      <c r="BD10" s="8">
        <f>RA_TC!BD10+MA_TC!BD10+CI_TC!BD10</f>
        <v>247874.88683619333</v>
      </c>
      <c r="BE10" s="8">
        <f>RA_TC!BE10+MA_TC!BE10+CI_TC!BE10</f>
        <v>247280.03339159201</v>
      </c>
      <c r="BF10" s="8">
        <f>RA_TC!BF10+MA_TC!BF10+CI_TC!BF10</f>
        <v>254425.04632454109</v>
      </c>
      <c r="BG10" s="8">
        <f>RA_TC!BG10+MA_TC!BG10+CI_TC!BG10</f>
        <v>258502.67880098705</v>
      </c>
      <c r="BH10" s="8">
        <f>RA_TC!BH10+MA_TC!BH10+CI_TC!BH10</f>
        <v>251842.19495294397</v>
      </c>
      <c r="BI10" s="8">
        <f>RA_TC!BI10+MA_TC!BI10+CI_TC!BI10</f>
        <v>242342.08589716049</v>
      </c>
      <c r="BJ10" s="8">
        <f>RA_TC!BJ10+MA_TC!BJ10+CI_TC!BJ10</f>
        <v>237993.99543335714</v>
      </c>
      <c r="BK10" s="8">
        <f>RA_TC!BK10+MA_TC!BK10+CI_TC!BK10</f>
        <v>255200.78233915337</v>
      </c>
      <c r="BO10" s="24">
        <f t="shared" si="5"/>
        <v>0</v>
      </c>
      <c r="BP10" s="24">
        <f t="shared" si="7"/>
        <v>242951.26474577063</v>
      </c>
      <c r="BQ10" s="24">
        <f t="shared" si="6"/>
        <v>0</v>
      </c>
      <c r="BR10" s="24">
        <f t="shared" si="6"/>
        <v>0</v>
      </c>
      <c r="BS10" s="24">
        <f t="shared" si="6"/>
        <v>0</v>
      </c>
      <c r="BT10" s="24">
        <f t="shared" si="6"/>
        <v>0</v>
      </c>
    </row>
    <row r="11" spans="1:81" collapsed="1" x14ac:dyDescent="0.25">
      <c r="C11" s="3" t="s">
        <v>2</v>
      </c>
      <c r="D11" s="10">
        <f>SUM(D8:D10)</f>
        <v>0</v>
      </c>
      <c r="E11" s="10">
        <f t="shared" ref="E11:BK11" si="8">SUM(E8:E10)</f>
        <v>0</v>
      </c>
      <c r="F11" s="10">
        <f t="shared" si="8"/>
        <v>0</v>
      </c>
      <c r="G11" s="10">
        <f t="shared" si="8"/>
        <v>0</v>
      </c>
      <c r="H11" s="10">
        <f t="shared" si="8"/>
        <v>0</v>
      </c>
      <c r="I11" s="10">
        <f t="shared" si="8"/>
        <v>0</v>
      </c>
      <c r="J11" s="10">
        <f t="shared" si="8"/>
        <v>0</v>
      </c>
      <c r="K11" s="10">
        <f t="shared" si="8"/>
        <v>0</v>
      </c>
      <c r="L11" s="10">
        <f t="shared" si="8"/>
        <v>0</v>
      </c>
      <c r="M11" s="10">
        <f t="shared" si="8"/>
        <v>0</v>
      </c>
      <c r="N11" s="10">
        <f t="shared" si="8"/>
        <v>0</v>
      </c>
      <c r="O11" s="10">
        <f t="shared" si="8"/>
        <v>0</v>
      </c>
      <c r="P11" s="10">
        <f t="shared" si="8"/>
        <v>0</v>
      </c>
      <c r="Q11" s="10">
        <f t="shared" si="8"/>
        <v>0</v>
      </c>
      <c r="R11" s="10">
        <f t="shared" si="8"/>
        <v>0</v>
      </c>
      <c r="S11" s="10">
        <f t="shared" si="8"/>
        <v>0</v>
      </c>
      <c r="T11" s="10">
        <f t="shared" si="8"/>
        <v>0</v>
      </c>
      <c r="U11" s="10">
        <f t="shared" si="8"/>
        <v>0</v>
      </c>
      <c r="V11" s="10">
        <f t="shared" si="8"/>
        <v>0</v>
      </c>
      <c r="W11" s="10">
        <f t="shared" si="8"/>
        <v>0</v>
      </c>
      <c r="X11" s="10">
        <f t="shared" si="8"/>
        <v>0</v>
      </c>
      <c r="Y11" s="10">
        <f t="shared" si="8"/>
        <v>0</v>
      </c>
      <c r="Z11" s="10">
        <f t="shared" si="8"/>
        <v>0</v>
      </c>
      <c r="AA11" s="10">
        <f t="shared" si="8"/>
        <v>0</v>
      </c>
      <c r="AB11" s="10">
        <f t="shared" si="8"/>
        <v>0</v>
      </c>
      <c r="AC11" s="10">
        <f t="shared" si="8"/>
        <v>0</v>
      </c>
      <c r="AD11" s="10">
        <f t="shared" si="8"/>
        <v>0</v>
      </c>
      <c r="AE11" s="10">
        <f t="shared" si="8"/>
        <v>0</v>
      </c>
      <c r="AF11" s="10">
        <f t="shared" si="8"/>
        <v>0</v>
      </c>
      <c r="AG11" s="10">
        <f t="shared" si="8"/>
        <v>0</v>
      </c>
      <c r="AH11" s="10">
        <f t="shared" si="8"/>
        <v>0</v>
      </c>
      <c r="AI11" s="10">
        <f t="shared" si="8"/>
        <v>0</v>
      </c>
      <c r="AJ11" s="10">
        <f t="shared" si="8"/>
        <v>0</v>
      </c>
      <c r="AK11" s="10">
        <f t="shared" si="8"/>
        <v>0</v>
      </c>
      <c r="AL11" s="10">
        <f t="shared" si="8"/>
        <v>0</v>
      </c>
      <c r="AM11" s="10">
        <f t="shared" si="8"/>
        <v>0</v>
      </c>
      <c r="AN11" s="10">
        <f t="shared" si="8"/>
        <v>0</v>
      </c>
      <c r="AO11" s="10">
        <f t="shared" si="8"/>
        <v>0</v>
      </c>
      <c r="AP11" s="10">
        <f t="shared" si="8"/>
        <v>0</v>
      </c>
      <c r="AQ11" s="10">
        <f t="shared" si="8"/>
        <v>0</v>
      </c>
      <c r="AR11" s="10">
        <f t="shared" si="8"/>
        <v>0</v>
      </c>
      <c r="AS11" s="10">
        <f t="shared" si="8"/>
        <v>0</v>
      </c>
      <c r="AT11" s="10">
        <f t="shared" si="8"/>
        <v>0</v>
      </c>
      <c r="AU11" s="10">
        <f t="shared" si="8"/>
        <v>0</v>
      </c>
      <c r="AV11" s="10">
        <f t="shared" si="8"/>
        <v>0</v>
      </c>
      <c r="AW11" s="10">
        <f t="shared" si="8"/>
        <v>0</v>
      </c>
      <c r="AX11" s="10">
        <f t="shared" si="8"/>
        <v>0</v>
      </c>
      <c r="AY11" s="10">
        <f t="shared" si="8"/>
        <v>0</v>
      </c>
      <c r="AZ11" s="10">
        <f t="shared" si="8"/>
        <v>5873351.0805179281</v>
      </c>
      <c r="BA11" s="10">
        <f t="shared" si="8"/>
        <v>5907935.9695660658</v>
      </c>
      <c r="BB11" s="10">
        <f t="shared" si="8"/>
        <v>5906591.9336246308</v>
      </c>
      <c r="BC11" s="10">
        <f t="shared" si="8"/>
        <v>6039518.6645416943</v>
      </c>
      <c r="BD11" s="10">
        <f t="shared" si="8"/>
        <v>6147388.231658672</v>
      </c>
      <c r="BE11" s="10">
        <f t="shared" si="8"/>
        <v>6203672.0187716866</v>
      </c>
      <c r="BF11" s="10">
        <f t="shared" si="8"/>
        <v>6254517.5044922736</v>
      </c>
      <c r="BG11" s="10">
        <f t="shared" si="8"/>
        <v>6314817.0888231983</v>
      </c>
      <c r="BH11" s="10">
        <f t="shared" si="8"/>
        <v>6333890.6621898366</v>
      </c>
      <c r="BI11" s="10">
        <f t="shared" si="8"/>
        <v>6398094.3713700483</v>
      </c>
      <c r="BJ11" s="10">
        <f t="shared" si="8"/>
        <v>6487236.8443090105</v>
      </c>
      <c r="BK11" s="10">
        <f t="shared" si="8"/>
        <v>6547961.8602278</v>
      </c>
      <c r="BO11" s="23">
        <f>SUM(BO8:BO10)</f>
        <v>0</v>
      </c>
      <c r="BP11" s="23">
        <f>SUM(BP8:BP10)</f>
        <v>5906591.9336246308</v>
      </c>
      <c r="BQ11" s="23">
        <f t="shared" ref="BQ11:BT11" si="9">SUM(BQ8:BQ10)</f>
        <v>0</v>
      </c>
      <c r="BR11" s="23">
        <f t="shared" si="9"/>
        <v>0</v>
      </c>
      <c r="BS11" s="23">
        <f t="shared" si="9"/>
        <v>0</v>
      </c>
      <c r="BT11" s="23">
        <f t="shared" si="9"/>
        <v>0</v>
      </c>
    </row>
    <row r="12" spans="1:81" x14ac:dyDescent="0.25">
      <c r="D12" s="19">
        <f>'[1]Desempeño Finan_ TC_Cartera_Evo'!AY10-D11</f>
        <v>6751883.9420368001</v>
      </c>
      <c r="E12" s="19">
        <f>'[1]Desempeño Finan_ TC_Cartera_Evo'!AZ10-E11</f>
        <v>6868384.1732295193</v>
      </c>
      <c r="F12" s="19">
        <f>'[1]Desempeño Finan_ TC_Cartera_Evo'!BA10-F11</f>
        <v>7072870.8768316004</v>
      </c>
      <c r="G12" s="19">
        <f>'[1]Desempeño Finan_ TC_Cartera_Evo'!BB10-G11</f>
        <v>7128656.2857088996</v>
      </c>
      <c r="H12" s="19">
        <f>'[1]Desempeño Finan_ TC_Cartera_Evo'!BC10-H11</f>
        <v>7315435.6268753381</v>
      </c>
      <c r="I12" s="19">
        <f>'[1]Desempeño Finan_ TC_Cartera_Evo'!BD10-I11</f>
        <v>7388523.0845316797</v>
      </c>
      <c r="J12" s="19">
        <f>'[1]Desempeño Finan_ TC_Cartera_Evo'!BE10-J11</f>
        <v>7356182.5390312793</v>
      </c>
      <c r="K12" s="19">
        <f>'[1]Desempeño Finan_ TC_Cartera_Evo'!BF10-K11</f>
        <v>7370654.3626806503</v>
      </c>
      <c r="L12" s="19">
        <f>'[1]Desempeño Finan_ TC_Cartera_Evo'!BG10-L11</f>
        <v>7202042.0162082296</v>
      </c>
      <c r="M12" s="19">
        <f>'[1]Desempeño Finan_ TC_Cartera_Evo'!BH10-M11</f>
        <v>7096779.3428288596</v>
      </c>
      <c r="N12" s="19">
        <f>'[1]Desempeño Finan_ TC_Cartera_Evo'!BI10-N11</f>
        <v>6937644.3197540799</v>
      </c>
      <c r="O12" s="19">
        <f>'[1]Desempeño Finan_ TC_Cartera_Evo'!BJ10-O11</f>
        <v>6816522.0553123299</v>
      </c>
      <c r="P12" s="19">
        <f>'[1]Desempeño Finan_ TC_Cartera_Evo'!BK10-P11</f>
        <v>6675212.6972715193</v>
      </c>
      <c r="Q12" s="19">
        <f>'[1]Desempeño Finan_ TC_Cartera_Evo'!BL10-Q11</f>
        <v>6579057.5402482003</v>
      </c>
      <c r="R12" s="19">
        <f>'[1]Desempeño Finan_ TC_Cartera_Evo'!BM10-R11</f>
        <v>6446942.0841398202</v>
      </c>
      <c r="S12" s="19">
        <f>'[1]Desempeño Finan_ TC_Cartera_Evo'!BN10-S11</f>
        <v>6372931.8086198485</v>
      </c>
      <c r="T12" s="19">
        <f>'[1]Desempeño Finan_ TC_Cartera_Evo'!BO10-T11</f>
        <v>6303648.1387856603</v>
      </c>
      <c r="U12" s="19">
        <f>'[1]Desempeño Finan_ TC_Cartera_Evo'!BP10-U11</f>
        <v>6186429.5979482997</v>
      </c>
      <c r="V12" s="19">
        <f>'[1]Desempeño Finan_ TC_Cartera_Evo'!BQ10-V11</f>
        <v>5997169.6434436506</v>
      </c>
      <c r="W12" s="19">
        <f>'[1]Desempeño Finan_ TC_Cartera_Evo'!BR10-W11</f>
        <v>5949187.04723984</v>
      </c>
      <c r="X12" s="19">
        <f>'[1]Desempeño Finan_ TC_Cartera_Evo'!BS10-X11</f>
        <v>5877912.2404601704</v>
      </c>
      <c r="Y12" s="19">
        <f>'[1]Desempeño Finan_ TC_Cartera_Evo'!BT10-Y11</f>
        <v>5902961.1241340796</v>
      </c>
      <c r="Z12" s="19">
        <f>'[1]Desempeño Finan_ TC_Cartera_Evo'!BU10-Z11</f>
        <v>5846992.04933012</v>
      </c>
      <c r="AA12" s="19">
        <f>'[1]Desempeño Finan_ TC_Cartera_Evo'!BV10-AA11</f>
        <v>5913903.2618212402</v>
      </c>
      <c r="AB12" s="19">
        <f>'[1]Desempeño Finan_ TC_Cartera_Evo'!BW10-AB11</f>
        <v>5860818.0691231797</v>
      </c>
      <c r="AC12" s="19">
        <f>'[1]Desempeño Finan_ TC_Cartera_Evo'!BX10-AC11</f>
        <v>5849701.3818798503</v>
      </c>
      <c r="AD12" s="19">
        <f>'[1]Desempeño Finan_ TC_Cartera_Evo'!BY10-AD11</f>
        <v>5880093.0747482404</v>
      </c>
      <c r="AE12" s="19">
        <f>'[1]Desempeño Finan_ TC_Cartera_Evo'!BZ10-AE11</f>
        <v>5920517.7750759991</v>
      </c>
      <c r="AF12" s="19">
        <f>'[1]Desempeño Finan_ TC_Cartera_Evo'!CA10-AF11</f>
        <v>5909087.9898445401</v>
      </c>
      <c r="AG12" s="19">
        <f>'[1]Desempeño Finan_ TC_Cartera_Evo'!CB10-AG11</f>
        <v>5895537.3435353208</v>
      </c>
      <c r="AH12" s="19">
        <f>'[1]Desempeño Finan_ TC_Cartera_Evo'!CC10-AH11</f>
        <v>5886596.0477742497</v>
      </c>
      <c r="AI12" s="19">
        <f>'[1]Desempeño Finan_ TC_Cartera_Evo'!CD10-AI11</f>
        <v>5912634.1290492518</v>
      </c>
      <c r="AJ12" s="19">
        <f>'[1]Desempeño Finan_ TC_Cartera_Evo'!CE10-AJ11</f>
        <v>5916537.3848154005</v>
      </c>
      <c r="AK12" s="19">
        <f>'[1]Desempeño Finan_ TC_Cartera_Evo'!CF10-AK11</f>
        <v>5978599.0165487509</v>
      </c>
      <c r="AL12" s="19">
        <f>'[1]Desempeño Finan_ TC_Cartera_Evo'!CG10-AL11</f>
        <v>5957437.3017753419</v>
      </c>
      <c r="AM12" s="19">
        <f>'[1]Desempeño Finan_ TC_Cartera_Evo'!CH10-AM11</f>
        <v>5996473.7270919094</v>
      </c>
      <c r="AN12" s="19">
        <f>'[1]Desempeño Finan_ TC_Cartera_Evo'!CI10-AN11</f>
        <v>5930879.7199999997</v>
      </c>
      <c r="AO12" s="19">
        <f>'[1]Desempeño Finan_ TC_Cartera_Evo'!CJ10-AO11</f>
        <v>5851602.2600000016</v>
      </c>
      <c r="AP12" s="19">
        <f>'[1]Desempeño Finan_ TC_Cartera_Evo'!CK10-AP11</f>
        <v>5827545.2300000014</v>
      </c>
      <c r="AQ12" s="19">
        <f>'[1]Desempeño Finan_ TC_Cartera_Evo'!CL10-AQ11</f>
        <v>5916822.4109379891</v>
      </c>
      <c r="AR12" s="19">
        <f>'[1]Desempeño Finan_ TC_Cartera_Evo'!CM10-AR11</f>
        <v>5927098.0871630404</v>
      </c>
      <c r="AS12" s="19">
        <f>'[1]Desempeño Finan_ TC_Cartera_Evo'!CN10-AS11</f>
        <v>6016553.6788485982</v>
      </c>
      <c r="AT12" s="19">
        <f>'[1]Desempeño Finan_ TC_Cartera_Evo'!CO10-AT11</f>
        <v>0</v>
      </c>
      <c r="AU12" s="19">
        <f>'[1]Desempeño Finan_ TC_Cartera_Evo'!CP10-AU11</f>
        <v>0</v>
      </c>
      <c r="AV12" s="19">
        <f>'[1]Desempeño Finan_ TC_Cartera_Evo'!CQ10-AV11</f>
        <v>0</v>
      </c>
      <c r="AW12" s="19">
        <f>'[1]Desempeño Finan_ TC_Cartera_Evo'!CR10-AW11</f>
        <v>0</v>
      </c>
      <c r="AX12" s="19">
        <f>'[1]Desempeño Finan_ TC_Cartera_Evo'!CS10-AX11</f>
        <v>0</v>
      </c>
      <c r="AY12" s="19">
        <f>'[1]Desempeño Finan_ TC_Cartera_Evo'!CT10-AY11</f>
        <v>0</v>
      </c>
      <c r="AZ12" s="19">
        <f>'[1]Desempeño Finan_ TC_Cartera_Evo'!CU10-AZ11</f>
        <v>0</v>
      </c>
      <c r="BA12" s="19">
        <f>'[1]Desempeño Finan_ TC_Cartera_Evo'!CV10-BA11</f>
        <v>0</v>
      </c>
      <c r="BB12" s="19">
        <f>'[1]Desempeño Finan_ TC_Cartera_Evo'!CW10-BB11</f>
        <v>0</v>
      </c>
      <c r="BC12" s="19">
        <f>'[1]Desempeño Finan_ TC_Cartera_Evo'!CX10-BC11</f>
        <v>0</v>
      </c>
      <c r="BD12" s="19">
        <f>'[1]Desempeño Finan_ TC_Cartera_Evo'!CY10-BD11</f>
        <v>0</v>
      </c>
      <c r="BE12" s="19">
        <f>'[1]Desempeño Finan_ TC_Cartera_Evo'!CZ10-BE11</f>
        <v>0</v>
      </c>
      <c r="BF12" s="19">
        <f>'[1]Desempeño Finan_ TC_Cartera_Evo'!DA10-BF11</f>
        <v>0</v>
      </c>
      <c r="BG12" s="19">
        <f>'[1]Desempeño Finan_ TC_Cartera_Evo'!DB10-BG11</f>
        <v>0</v>
      </c>
      <c r="BH12" s="19">
        <f>'[1]Desempeño Finan_ TC_Cartera_Evo'!DC10-BH11</f>
        <v>0</v>
      </c>
      <c r="BI12" s="19">
        <f>'[1]Desempeño Finan_ TC_Cartera_Evo'!DD10-BI11</f>
        <v>0</v>
      </c>
      <c r="BJ12" s="19">
        <f>'[1]Desempeño Finan_ TC_Cartera_Evo'!DE10-BJ11</f>
        <v>0</v>
      </c>
      <c r="BK12" s="19">
        <f>'[1]Desempeño Finan_ TC_Cartera_Evo'!DF10-BK11</f>
        <v>0</v>
      </c>
    </row>
    <row r="14" spans="1:81" hidden="1" outlineLevel="1" x14ac:dyDescent="0.25">
      <c r="A14" s="11" t="s">
        <v>16</v>
      </c>
      <c r="C14" s="2" t="s">
        <v>0</v>
      </c>
      <c r="D14" s="8">
        <f>RA_TC!D14+MA_TC!D14+CI_TC!D14</f>
        <v>0</v>
      </c>
      <c r="E14" s="8">
        <f>RA_TC!E14+MA_TC!E14+CI_TC!E14</f>
        <v>0</v>
      </c>
      <c r="F14" s="8">
        <f>RA_TC!F14+MA_TC!F14+CI_TC!F14</f>
        <v>0</v>
      </c>
      <c r="G14" s="8">
        <f>RA_TC!G14+MA_TC!G14+CI_TC!G14</f>
        <v>0</v>
      </c>
      <c r="H14" s="8">
        <f>RA_TC!H14+MA_TC!H14+CI_TC!H14</f>
        <v>0</v>
      </c>
      <c r="I14" s="8">
        <f>RA_TC!I14+MA_TC!I14+CI_TC!I14</f>
        <v>0</v>
      </c>
      <c r="J14" s="8">
        <f>RA_TC!J14+MA_TC!J14+CI_TC!J14</f>
        <v>0</v>
      </c>
      <c r="K14" s="8">
        <f>RA_TC!K14+MA_TC!K14+CI_TC!K14</f>
        <v>0</v>
      </c>
      <c r="L14" s="8">
        <f>RA_TC!L14+MA_TC!L14+CI_TC!L14</f>
        <v>0</v>
      </c>
      <c r="M14" s="8">
        <f>RA_TC!M14+MA_TC!M14+CI_TC!M14</f>
        <v>0</v>
      </c>
      <c r="N14" s="8">
        <f>RA_TC!N14+MA_TC!N14+CI_TC!N14</f>
        <v>0</v>
      </c>
      <c r="O14" s="8">
        <f>RA_TC!O14+MA_TC!O14+CI_TC!O14</f>
        <v>0</v>
      </c>
      <c r="P14" s="8">
        <f>RA_TC!P14+MA_TC!P14+CI_TC!P14</f>
        <v>0</v>
      </c>
      <c r="Q14" s="8">
        <f>RA_TC!Q14+MA_TC!Q14+CI_TC!Q14</f>
        <v>0</v>
      </c>
      <c r="R14" s="8">
        <f>RA_TC!R14+MA_TC!R14+CI_TC!R14</f>
        <v>0</v>
      </c>
      <c r="S14" s="8">
        <f>RA_TC!S14+MA_TC!S14+CI_TC!S14</f>
        <v>0</v>
      </c>
      <c r="T14" s="8">
        <f>RA_TC!T14+MA_TC!T14+CI_TC!T14</f>
        <v>0</v>
      </c>
      <c r="U14" s="8">
        <f>RA_TC!U14+MA_TC!U14+CI_TC!U14</f>
        <v>0</v>
      </c>
      <c r="V14" s="8">
        <f>RA_TC!V14+MA_TC!V14+CI_TC!V14</f>
        <v>0</v>
      </c>
      <c r="W14" s="8">
        <f>RA_TC!W14+MA_TC!W14+CI_TC!W14</f>
        <v>0</v>
      </c>
      <c r="X14" s="8">
        <f>RA_TC!X14+MA_TC!X14+CI_TC!X14</f>
        <v>0</v>
      </c>
      <c r="Y14" s="8">
        <f>RA_TC!Y14+MA_TC!Y14+CI_TC!Y14</f>
        <v>0</v>
      </c>
      <c r="Z14" s="8">
        <f>RA_TC!Z14+MA_TC!Z14+CI_TC!Z14</f>
        <v>0</v>
      </c>
      <c r="AA14" s="8">
        <f>RA_TC!AA14+MA_TC!AA14+CI_TC!AA14</f>
        <v>0</v>
      </c>
      <c r="AB14" s="8">
        <f>RA_TC!AB14+MA_TC!AB14+CI_TC!AB14</f>
        <v>0</v>
      </c>
      <c r="AC14" s="8">
        <f>RA_TC!AC14+MA_TC!AC14+CI_TC!AC14</f>
        <v>0</v>
      </c>
      <c r="AD14" s="8">
        <f>RA_TC!AD14+MA_TC!AD14+CI_TC!AD14</f>
        <v>0</v>
      </c>
      <c r="AE14" s="8">
        <f>RA_TC!AE14+MA_TC!AE14+CI_TC!AE14</f>
        <v>0</v>
      </c>
      <c r="AF14" s="8">
        <f>RA_TC!AF14+MA_TC!AF14+CI_TC!AF14</f>
        <v>0</v>
      </c>
      <c r="AG14" s="8">
        <f>RA_TC!AG14+MA_TC!AG14+CI_TC!AG14</f>
        <v>0</v>
      </c>
      <c r="AH14" s="8">
        <f>RA_TC!AH14+MA_TC!AH14+CI_TC!AH14</f>
        <v>0</v>
      </c>
      <c r="AI14" s="8">
        <f>RA_TC!AI14+MA_TC!AI14+CI_TC!AI14</f>
        <v>0</v>
      </c>
      <c r="AJ14" s="8">
        <f>RA_TC!AJ14+MA_TC!AJ14+CI_TC!AJ14</f>
        <v>0</v>
      </c>
      <c r="AK14" s="8">
        <f>RA_TC!AK14+MA_TC!AK14+CI_TC!AK14</f>
        <v>0</v>
      </c>
      <c r="AL14" s="8">
        <f>RA_TC!AL14+MA_TC!AL14+CI_TC!AL14</f>
        <v>0</v>
      </c>
      <c r="AM14" s="8">
        <f>RA_TC!AM14+MA_TC!AM14+CI_TC!AM14</f>
        <v>0</v>
      </c>
      <c r="AN14" s="8">
        <f>RA_TC!AN14+MA_TC!AN14+CI_TC!AN14</f>
        <v>0</v>
      </c>
      <c r="AO14" s="8">
        <f>RA_TC!AO14+MA_TC!AO14+CI_TC!AO14</f>
        <v>0</v>
      </c>
      <c r="AP14" s="8">
        <f>RA_TC!AP14+MA_TC!AP14+CI_TC!AP14</f>
        <v>0</v>
      </c>
      <c r="AQ14" s="8">
        <f>RA_TC!AQ14+MA_TC!AQ14+CI_TC!AQ14</f>
        <v>0</v>
      </c>
      <c r="AR14" s="8">
        <f>RA_TC!AR14+MA_TC!AR14+CI_TC!AR14</f>
        <v>0</v>
      </c>
      <c r="AS14" s="8">
        <f>RA_TC!AS14+MA_TC!AS14+CI_TC!AS14</f>
        <v>0</v>
      </c>
      <c r="AT14" s="8">
        <f>RA_TC!AT14+MA_TC!AT14+CI_TC!AT14</f>
        <v>0</v>
      </c>
      <c r="AU14" s="8">
        <f>RA_TC!AU14+MA_TC!AU14+CI_TC!AU14</f>
        <v>0</v>
      </c>
      <c r="AV14" s="8">
        <f>RA_TC!AV14+MA_TC!AV14+CI_TC!AV14</f>
        <v>0</v>
      </c>
      <c r="AW14" s="8">
        <f>RA_TC!AW14+MA_TC!AW14+CI_TC!AW14</f>
        <v>0</v>
      </c>
      <c r="AX14" s="8">
        <f>RA_TC!AX14+MA_TC!AX14+CI_TC!AX14</f>
        <v>0</v>
      </c>
      <c r="AY14" s="8">
        <f>RA_TC!AY14+MA_TC!AY14+CI_TC!AY14</f>
        <v>0</v>
      </c>
      <c r="AZ14" s="8">
        <f>RA_TC!AZ14+MA_TC!AZ14+CI_TC!AZ14</f>
        <v>5404997.6657888461</v>
      </c>
      <c r="BA14" s="8">
        <f>RA_TC!BA14+MA_TC!BA14+CI_TC!BA14</f>
        <v>5382209.3540016143</v>
      </c>
      <c r="BB14" s="8">
        <f>RA_TC!BB14+MA_TC!BB14+CI_TC!BB14</f>
        <v>5396941.0968199894</v>
      </c>
      <c r="BC14" s="8">
        <f>RA_TC!BC14+MA_TC!BC14+CI_TC!BC14</f>
        <v>5463457.2304913625</v>
      </c>
      <c r="BD14" s="8">
        <f>RA_TC!BD14+MA_TC!BD14+CI_TC!BD14</f>
        <v>5580970.0241604783</v>
      </c>
      <c r="BE14" s="8">
        <f>RA_TC!BE14+MA_TC!BE14+CI_TC!BE14</f>
        <v>5659733.629512215</v>
      </c>
      <c r="BF14" s="8">
        <f>RA_TC!BF14+MA_TC!BF14+CI_TC!BF14</f>
        <v>5709957.8298678463</v>
      </c>
      <c r="BG14" s="8">
        <f>RA_TC!BG14+MA_TC!BG14+CI_TC!BG14</f>
        <v>5759495.2036884623</v>
      </c>
      <c r="BH14" s="8">
        <f>RA_TC!BH14+MA_TC!BH14+CI_TC!BH14</f>
        <v>5799316.8218943812</v>
      </c>
      <c r="BI14" s="8">
        <f>RA_TC!BI14+MA_TC!BI14+CI_TC!BI14</f>
        <v>5846931.0521221617</v>
      </c>
      <c r="BJ14" s="8">
        <f>RA_TC!BJ14+MA_TC!BJ14+CI_TC!BJ14</f>
        <v>5927689.675402998</v>
      </c>
      <c r="BK14" s="8">
        <f>RA_TC!BK14+MA_TC!BK14+CI_TC!BK14</f>
        <v>5993248.4000065085</v>
      </c>
      <c r="BO14" s="24">
        <f t="shared" ref="BO14:BT16" si="10">IFERROR(AVERAGEIFS($D14:$BM14,$D$6:$BM$6,"&gt;="&amp;BO$2,$D$6:$BM$6,"&lt;="&amp;BO$6,$D$5:$BM$5,BO$5,$D14:$BM14,"&lt;&gt;0"),0)</f>
        <v>0</v>
      </c>
      <c r="BP14" s="24">
        <f t="shared" si="10"/>
        <v>5394716.0388701493</v>
      </c>
      <c r="BQ14" s="24">
        <f t="shared" si="10"/>
        <v>0</v>
      </c>
      <c r="BR14" s="24">
        <f t="shared" si="10"/>
        <v>0</v>
      </c>
      <c r="BS14" s="24">
        <f t="shared" si="10"/>
        <v>0</v>
      </c>
      <c r="BT14" s="24">
        <f t="shared" si="10"/>
        <v>0</v>
      </c>
      <c r="BW14" s="24">
        <f t="shared" ref="BW14:CB16" si="11">SUMIFS($D14:$BM14,$D$6:$BM$6,"&gt;="&amp;BO$2,$D$6:$BM$6,"&lt;="&amp;BO$6,$D$5:$BM$5,BO$5)</f>
        <v>0</v>
      </c>
      <c r="BX14" s="24">
        <f t="shared" si="11"/>
        <v>16184148.116610449</v>
      </c>
      <c r="BY14" s="24">
        <f t="shared" si="11"/>
        <v>0</v>
      </c>
      <c r="BZ14" s="24">
        <f t="shared" si="11"/>
        <v>0</v>
      </c>
      <c r="CA14" s="24">
        <f t="shared" si="11"/>
        <v>0</v>
      </c>
      <c r="CB14" s="24">
        <f t="shared" si="11"/>
        <v>0</v>
      </c>
    </row>
    <row r="15" spans="1:81" hidden="1" outlineLevel="1" x14ac:dyDescent="0.25">
      <c r="A15" s="11" t="s">
        <v>16</v>
      </c>
      <c r="C15" s="2" t="s">
        <v>1</v>
      </c>
      <c r="D15" s="8">
        <f>RA_TC!D15+MA_TC!D15+CI_TC!D15</f>
        <v>0</v>
      </c>
      <c r="E15" s="8">
        <f>RA_TC!E15+MA_TC!E15+CI_TC!E15</f>
        <v>0</v>
      </c>
      <c r="F15" s="8">
        <f>RA_TC!F15+MA_TC!F15+CI_TC!F15</f>
        <v>0</v>
      </c>
      <c r="G15" s="8">
        <f>RA_TC!G15+MA_TC!G15+CI_TC!G15</f>
        <v>0</v>
      </c>
      <c r="H15" s="8">
        <f>RA_TC!H15+MA_TC!H15+CI_TC!H15</f>
        <v>0</v>
      </c>
      <c r="I15" s="8">
        <f>RA_TC!I15+MA_TC!I15+CI_TC!I15</f>
        <v>0</v>
      </c>
      <c r="J15" s="8">
        <f>RA_TC!J15+MA_TC!J15+CI_TC!J15</f>
        <v>0</v>
      </c>
      <c r="K15" s="8">
        <f>RA_TC!K15+MA_TC!K15+CI_TC!K15</f>
        <v>0</v>
      </c>
      <c r="L15" s="8">
        <f>RA_TC!L15+MA_TC!L15+CI_TC!L15</f>
        <v>0</v>
      </c>
      <c r="M15" s="8">
        <f>RA_TC!M15+MA_TC!M15+CI_TC!M15</f>
        <v>0</v>
      </c>
      <c r="N15" s="8">
        <f>RA_TC!N15+MA_TC!N15+CI_TC!N15</f>
        <v>0</v>
      </c>
      <c r="O15" s="8">
        <f>RA_TC!O15+MA_TC!O15+CI_TC!O15</f>
        <v>0</v>
      </c>
      <c r="P15" s="8">
        <f>RA_TC!P15+MA_TC!P15+CI_TC!P15</f>
        <v>0</v>
      </c>
      <c r="Q15" s="8">
        <f>RA_TC!Q15+MA_TC!Q15+CI_TC!Q15</f>
        <v>0</v>
      </c>
      <c r="R15" s="8">
        <f>RA_TC!R15+MA_TC!R15+CI_TC!R15</f>
        <v>0</v>
      </c>
      <c r="S15" s="8">
        <f>RA_TC!S15+MA_TC!S15+CI_TC!S15</f>
        <v>0</v>
      </c>
      <c r="T15" s="8">
        <f>RA_TC!T15+MA_TC!T15+CI_TC!T15</f>
        <v>0</v>
      </c>
      <c r="U15" s="8">
        <f>RA_TC!U15+MA_TC!U15+CI_TC!U15</f>
        <v>0</v>
      </c>
      <c r="V15" s="8">
        <f>RA_TC!V15+MA_TC!V15+CI_TC!V15</f>
        <v>0</v>
      </c>
      <c r="W15" s="8">
        <f>RA_TC!W15+MA_TC!W15+CI_TC!W15</f>
        <v>0</v>
      </c>
      <c r="X15" s="8">
        <f>RA_TC!X15+MA_TC!X15+CI_TC!X15</f>
        <v>0</v>
      </c>
      <c r="Y15" s="8">
        <f>RA_TC!Y15+MA_TC!Y15+CI_TC!Y15</f>
        <v>0</v>
      </c>
      <c r="Z15" s="8">
        <f>RA_TC!Z15+MA_TC!Z15+CI_TC!Z15</f>
        <v>0</v>
      </c>
      <c r="AA15" s="8">
        <f>RA_TC!AA15+MA_TC!AA15+CI_TC!AA15</f>
        <v>0</v>
      </c>
      <c r="AB15" s="8">
        <f>RA_TC!AB15+MA_TC!AB15+CI_TC!AB15</f>
        <v>0</v>
      </c>
      <c r="AC15" s="8">
        <f>RA_TC!AC15+MA_TC!AC15+CI_TC!AC15</f>
        <v>0</v>
      </c>
      <c r="AD15" s="8">
        <f>RA_TC!AD15+MA_TC!AD15+CI_TC!AD15</f>
        <v>0</v>
      </c>
      <c r="AE15" s="8">
        <f>RA_TC!AE15+MA_TC!AE15+CI_TC!AE15</f>
        <v>0</v>
      </c>
      <c r="AF15" s="8">
        <f>RA_TC!AF15+MA_TC!AF15+CI_TC!AF15</f>
        <v>0</v>
      </c>
      <c r="AG15" s="8">
        <f>RA_TC!AG15+MA_TC!AG15+CI_TC!AG15</f>
        <v>0</v>
      </c>
      <c r="AH15" s="8">
        <f>RA_TC!AH15+MA_TC!AH15+CI_TC!AH15</f>
        <v>0</v>
      </c>
      <c r="AI15" s="8">
        <f>RA_TC!AI15+MA_TC!AI15+CI_TC!AI15</f>
        <v>0</v>
      </c>
      <c r="AJ15" s="8">
        <f>RA_TC!AJ15+MA_TC!AJ15+CI_TC!AJ15</f>
        <v>0</v>
      </c>
      <c r="AK15" s="8">
        <f>RA_TC!AK15+MA_TC!AK15+CI_TC!AK15</f>
        <v>0</v>
      </c>
      <c r="AL15" s="8">
        <f>RA_TC!AL15+MA_TC!AL15+CI_TC!AL15</f>
        <v>0</v>
      </c>
      <c r="AM15" s="8">
        <f>RA_TC!AM15+MA_TC!AM15+CI_TC!AM15</f>
        <v>0</v>
      </c>
      <c r="AN15" s="8">
        <f>RA_TC!AN15+MA_TC!AN15+CI_TC!AN15</f>
        <v>0</v>
      </c>
      <c r="AO15" s="8">
        <f>RA_TC!AO15+MA_TC!AO15+CI_TC!AO15</f>
        <v>0</v>
      </c>
      <c r="AP15" s="8">
        <f>RA_TC!AP15+MA_TC!AP15+CI_TC!AP15</f>
        <v>0</v>
      </c>
      <c r="AQ15" s="8">
        <f>RA_TC!AQ15+MA_TC!AQ15+CI_TC!AQ15</f>
        <v>0</v>
      </c>
      <c r="AR15" s="8">
        <f>RA_TC!AR15+MA_TC!AR15+CI_TC!AR15</f>
        <v>0</v>
      </c>
      <c r="AS15" s="8">
        <f>RA_TC!AS15+MA_TC!AS15+CI_TC!AS15</f>
        <v>0</v>
      </c>
      <c r="AT15" s="8">
        <f>RA_TC!AT15+MA_TC!AT15+CI_TC!AT15</f>
        <v>0</v>
      </c>
      <c r="AU15" s="8">
        <f>RA_TC!AU15+MA_TC!AU15+CI_TC!AU15</f>
        <v>0</v>
      </c>
      <c r="AV15" s="8">
        <f>RA_TC!AV15+MA_TC!AV15+CI_TC!AV15</f>
        <v>0</v>
      </c>
      <c r="AW15" s="8">
        <f>RA_TC!AW15+MA_TC!AW15+CI_TC!AW15</f>
        <v>0</v>
      </c>
      <c r="AX15" s="8">
        <f>RA_TC!AX15+MA_TC!AX15+CI_TC!AX15</f>
        <v>0</v>
      </c>
      <c r="AY15" s="8">
        <f>RA_TC!AY15+MA_TC!AY15+CI_TC!AY15</f>
        <v>0</v>
      </c>
      <c r="AZ15" s="8">
        <f>RA_TC!AZ15+MA_TC!AZ15+CI_TC!AZ15</f>
        <v>185075.96449445281</v>
      </c>
      <c r="BA15" s="8">
        <f>RA_TC!BA15+MA_TC!BA15+CI_TC!BA15</f>
        <v>183669.71500247269</v>
      </c>
      <c r="BB15" s="8">
        <f>RA_TC!BB15+MA_TC!BB15+CI_TC!BB15</f>
        <v>182009.82428367471</v>
      </c>
      <c r="BC15" s="8">
        <f>RA_TC!BC15+MA_TC!BC15+CI_TC!BC15</f>
        <v>180336.31663007854</v>
      </c>
      <c r="BD15" s="8">
        <f>RA_TC!BD15+MA_TC!BD15+CI_TC!BD15</f>
        <v>179436.02105891498</v>
      </c>
      <c r="BE15" s="8">
        <f>RA_TC!BE15+MA_TC!BE15+CI_TC!BE15</f>
        <v>178629.21537610269</v>
      </c>
      <c r="BF15" s="8">
        <f>RA_TC!BF15+MA_TC!BF15+CI_TC!BF15</f>
        <v>177989.67408259041</v>
      </c>
      <c r="BG15" s="8">
        <f>RA_TC!BG15+MA_TC!BG15+CI_TC!BG15</f>
        <v>177751.2595470511</v>
      </c>
      <c r="BH15" s="8">
        <f>RA_TC!BH15+MA_TC!BH15+CI_TC!BH15</f>
        <v>178243.25028849993</v>
      </c>
      <c r="BI15" s="8">
        <f>RA_TC!BI15+MA_TC!BI15+CI_TC!BI15</f>
        <v>179559.5930140329</v>
      </c>
      <c r="BJ15" s="8">
        <f>RA_TC!BJ15+MA_TC!BJ15+CI_TC!BJ15</f>
        <v>181127.3927223171</v>
      </c>
      <c r="BK15" s="8">
        <f>RA_TC!BK15+MA_TC!BK15+CI_TC!BK15</f>
        <v>183040.35188808298</v>
      </c>
      <c r="BO15" s="24">
        <f t="shared" si="10"/>
        <v>0</v>
      </c>
      <c r="BP15" s="24">
        <f t="shared" si="10"/>
        <v>183585.16792686671</v>
      </c>
      <c r="BQ15" s="24">
        <f t="shared" si="10"/>
        <v>0</v>
      </c>
      <c r="BR15" s="24">
        <f t="shared" si="10"/>
        <v>0</v>
      </c>
      <c r="BS15" s="24">
        <f t="shared" si="10"/>
        <v>0</v>
      </c>
      <c r="BT15" s="24">
        <f t="shared" si="10"/>
        <v>0</v>
      </c>
      <c r="BW15" s="24">
        <f t="shared" si="11"/>
        <v>0</v>
      </c>
      <c r="BX15" s="24">
        <f t="shared" si="11"/>
        <v>550755.50378060015</v>
      </c>
      <c r="BY15" s="24">
        <f t="shared" si="11"/>
        <v>0</v>
      </c>
      <c r="BZ15" s="24">
        <f t="shared" si="11"/>
        <v>0</v>
      </c>
      <c r="CA15" s="24">
        <f t="shared" si="11"/>
        <v>0</v>
      </c>
      <c r="CB15" s="24">
        <f t="shared" si="11"/>
        <v>0</v>
      </c>
    </row>
    <row r="16" spans="1:81" hidden="1" outlineLevel="1" x14ac:dyDescent="0.25">
      <c r="A16" s="11" t="s">
        <v>16</v>
      </c>
      <c r="C16" s="2" t="s">
        <v>9</v>
      </c>
      <c r="D16" s="8">
        <f>RA_TC!D16+MA_TC!D16+CI_TC!D16</f>
        <v>0</v>
      </c>
      <c r="E16" s="8">
        <f>RA_TC!E16+MA_TC!E16+CI_TC!E16</f>
        <v>0</v>
      </c>
      <c r="F16" s="8">
        <f>RA_TC!F16+MA_TC!F16+CI_TC!F16</f>
        <v>0</v>
      </c>
      <c r="G16" s="8">
        <f>RA_TC!G16+MA_TC!G16+CI_TC!G16</f>
        <v>0</v>
      </c>
      <c r="H16" s="8">
        <f>RA_TC!H16+MA_TC!H16+CI_TC!H16</f>
        <v>0</v>
      </c>
      <c r="I16" s="8">
        <f>RA_TC!I16+MA_TC!I16+CI_TC!I16</f>
        <v>0</v>
      </c>
      <c r="J16" s="8">
        <f>RA_TC!J16+MA_TC!J16+CI_TC!J16</f>
        <v>0</v>
      </c>
      <c r="K16" s="8">
        <f>RA_TC!K16+MA_TC!K16+CI_TC!K16</f>
        <v>0</v>
      </c>
      <c r="L16" s="8">
        <f>RA_TC!L16+MA_TC!L16+CI_TC!L16</f>
        <v>0</v>
      </c>
      <c r="M16" s="8">
        <f>RA_TC!M16+MA_TC!M16+CI_TC!M16</f>
        <v>0</v>
      </c>
      <c r="N16" s="8">
        <f>RA_TC!N16+MA_TC!N16+CI_TC!N16</f>
        <v>0</v>
      </c>
      <c r="O16" s="8">
        <f>RA_TC!O16+MA_TC!O16+CI_TC!O16</f>
        <v>0</v>
      </c>
      <c r="P16" s="8">
        <f>RA_TC!P16+MA_TC!P16+CI_TC!P16</f>
        <v>0</v>
      </c>
      <c r="Q16" s="8">
        <f>RA_TC!Q16+MA_TC!Q16+CI_TC!Q16</f>
        <v>0</v>
      </c>
      <c r="R16" s="8">
        <f>RA_TC!R16+MA_TC!R16+CI_TC!R16</f>
        <v>0</v>
      </c>
      <c r="S16" s="8">
        <f>RA_TC!S16+MA_TC!S16+CI_TC!S16</f>
        <v>0</v>
      </c>
      <c r="T16" s="8">
        <f>RA_TC!T16+MA_TC!T16+CI_TC!T16</f>
        <v>0</v>
      </c>
      <c r="U16" s="8">
        <f>RA_TC!U16+MA_TC!U16+CI_TC!U16</f>
        <v>0</v>
      </c>
      <c r="V16" s="8">
        <f>RA_TC!V16+MA_TC!V16+CI_TC!V16</f>
        <v>0</v>
      </c>
      <c r="W16" s="8">
        <f>RA_TC!W16+MA_TC!W16+CI_TC!W16</f>
        <v>0</v>
      </c>
      <c r="X16" s="8">
        <f>RA_TC!X16+MA_TC!X16+CI_TC!X16</f>
        <v>0</v>
      </c>
      <c r="Y16" s="8">
        <f>RA_TC!Y16+MA_TC!Y16+CI_TC!Y16</f>
        <v>0</v>
      </c>
      <c r="Z16" s="8">
        <f>RA_TC!Z16+MA_TC!Z16+CI_TC!Z16</f>
        <v>0</v>
      </c>
      <c r="AA16" s="8">
        <f>RA_TC!AA16+MA_TC!AA16+CI_TC!AA16</f>
        <v>0</v>
      </c>
      <c r="AB16" s="8">
        <f>RA_TC!AB16+MA_TC!AB16+CI_TC!AB16</f>
        <v>0</v>
      </c>
      <c r="AC16" s="8">
        <f>RA_TC!AC16+MA_TC!AC16+CI_TC!AC16</f>
        <v>0</v>
      </c>
      <c r="AD16" s="8">
        <f>RA_TC!AD16+MA_TC!AD16+CI_TC!AD16</f>
        <v>0</v>
      </c>
      <c r="AE16" s="8">
        <f>RA_TC!AE16+MA_TC!AE16+CI_TC!AE16</f>
        <v>0</v>
      </c>
      <c r="AF16" s="8">
        <f>RA_TC!AF16+MA_TC!AF16+CI_TC!AF16</f>
        <v>0</v>
      </c>
      <c r="AG16" s="8">
        <f>RA_TC!AG16+MA_TC!AG16+CI_TC!AG16</f>
        <v>0</v>
      </c>
      <c r="AH16" s="8">
        <f>RA_TC!AH16+MA_TC!AH16+CI_TC!AH16</f>
        <v>0</v>
      </c>
      <c r="AI16" s="8">
        <f>RA_TC!AI16+MA_TC!AI16+CI_TC!AI16</f>
        <v>0</v>
      </c>
      <c r="AJ16" s="8">
        <f>RA_TC!AJ16+MA_TC!AJ16+CI_TC!AJ16</f>
        <v>0</v>
      </c>
      <c r="AK16" s="8">
        <f>RA_TC!AK16+MA_TC!AK16+CI_TC!AK16</f>
        <v>0</v>
      </c>
      <c r="AL16" s="8">
        <f>RA_TC!AL16+MA_TC!AL16+CI_TC!AL16</f>
        <v>0</v>
      </c>
      <c r="AM16" s="8">
        <f>RA_TC!AM16+MA_TC!AM16+CI_TC!AM16</f>
        <v>0</v>
      </c>
      <c r="AN16" s="8">
        <f>RA_TC!AN16+MA_TC!AN16+CI_TC!AN16</f>
        <v>0</v>
      </c>
      <c r="AO16" s="8">
        <f>RA_TC!AO16+MA_TC!AO16+CI_TC!AO16</f>
        <v>0</v>
      </c>
      <c r="AP16" s="8">
        <f>RA_TC!AP16+MA_TC!AP16+CI_TC!AP16</f>
        <v>0</v>
      </c>
      <c r="AQ16" s="8">
        <f>RA_TC!AQ16+MA_TC!AQ16+CI_TC!AQ16</f>
        <v>0</v>
      </c>
      <c r="AR16" s="8">
        <f>RA_TC!AR16+MA_TC!AR16+CI_TC!AR16</f>
        <v>0</v>
      </c>
      <c r="AS16" s="8">
        <f>RA_TC!AS16+MA_TC!AS16+CI_TC!AS16</f>
        <v>0</v>
      </c>
      <c r="AT16" s="8">
        <f>RA_TC!AT16+MA_TC!AT16+CI_TC!AT16</f>
        <v>0</v>
      </c>
      <c r="AU16" s="8">
        <f>RA_TC!AU16+MA_TC!AU16+CI_TC!AU16</f>
        <v>0</v>
      </c>
      <c r="AV16" s="8">
        <f>RA_TC!AV16+MA_TC!AV16+CI_TC!AV16</f>
        <v>0</v>
      </c>
      <c r="AW16" s="8">
        <f>RA_TC!AW16+MA_TC!AW16+CI_TC!AW16</f>
        <v>0</v>
      </c>
      <c r="AX16" s="8">
        <f>RA_TC!AX16+MA_TC!AX16+CI_TC!AX16</f>
        <v>0</v>
      </c>
      <c r="AY16" s="8">
        <f>RA_TC!AY16+MA_TC!AY16+CI_TC!AY16</f>
        <v>0</v>
      </c>
      <c r="AZ16" s="8">
        <f>RA_TC!AZ16+MA_TC!AZ16+CI_TC!AZ16</f>
        <v>269836.78349092515</v>
      </c>
      <c r="BA16" s="8">
        <f>RA_TC!BA16+MA_TC!BA16+CI_TC!BA16</f>
        <v>268600.23432499339</v>
      </c>
      <c r="BB16" s="8">
        <f>RA_TC!BB16+MA_TC!BB16+CI_TC!BB16</f>
        <v>271222.21171331662</v>
      </c>
      <c r="BC16" s="8">
        <f>RA_TC!BC16+MA_TC!BC16+CI_TC!BC16</f>
        <v>271271.46814531292</v>
      </c>
      <c r="BD16" s="8">
        <f>RA_TC!BD16+MA_TC!BD16+CI_TC!BD16</f>
        <v>274033.84261943551</v>
      </c>
      <c r="BE16" s="8">
        <f>RA_TC!BE16+MA_TC!BE16+CI_TC!BE16</f>
        <v>277133.19604824932</v>
      </c>
      <c r="BF16" s="8">
        <f>RA_TC!BF16+MA_TC!BF16+CI_TC!BF16</f>
        <v>280844.44446566858</v>
      </c>
      <c r="BG16" s="8">
        <f>RA_TC!BG16+MA_TC!BG16+CI_TC!BG16</f>
        <v>287125.65811908897</v>
      </c>
      <c r="BH16" s="8">
        <f>RA_TC!BH16+MA_TC!BH16+CI_TC!BH16</f>
        <v>285669.65052192635</v>
      </c>
      <c r="BI16" s="8">
        <f>RA_TC!BI16+MA_TC!BI16+CI_TC!BI16</f>
        <v>276632.05953779659</v>
      </c>
      <c r="BJ16" s="8">
        <f>RA_TC!BJ16+MA_TC!BJ16+CI_TC!BJ16</f>
        <v>268879.7640694346</v>
      </c>
      <c r="BK16" s="8">
        <f>RA_TC!BK16+MA_TC!BK16+CI_TC!BK16</f>
        <v>276079.29933615751</v>
      </c>
      <c r="BO16" s="24">
        <f t="shared" si="10"/>
        <v>0</v>
      </c>
      <c r="BP16" s="24">
        <f t="shared" si="10"/>
        <v>269886.40984307841</v>
      </c>
      <c r="BQ16" s="24">
        <f t="shared" si="10"/>
        <v>0</v>
      </c>
      <c r="BR16" s="24">
        <f t="shared" si="10"/>
        <v>0</v>
      </c>
      <c r="BS16" s="24">
        <f t="shared" si="10"/>
        <v>0</v>
      </c>
      <c r="BT16" s="24">
        <f t="shared" si="10"/>
        <v>0</v>
      </c>
      <c r="BW16" s="24">
        <f t="shared" si="11"/>
        <v>0</v>
      </c>
      <c r="BX16" s="24">
        <f t="shared" si="11"/>
        <v>809659.22952923516</v>
      </c>
      <c r="BY16" s="24">
        <f t="shared" si="11"/>
        <v>0</v>
      </c>
      <c r="BZ16" s="24">
        <f t="shared" si="11"/>
        <v>0</v>
      </c>
      <c r="CA16" s="24">
        <f t="shared" si="11"/>
        <v>0</v>
      </c>
      <c r="CB16" s="24">
        <f t="shared" si="11"/>
        <v>0</v>
      </c>
    </row>
    <row r="17" spans="1:80" collapsed="1" x14ac:dyDescent="0.25">
      <c r="C17" s="3" t="s">
        <v>20</v>
      </c>
      <c r="D17" s="10">
        <f>SUM(D14:D16)</f>
        <v>0</v>
      </c>
      <c r="E17" s="10">
        <f t="shared" ref="E17:BK17" si="12">SUM(E14:E16)</f>
        <v>0</v>
      </c>
      <c r="F17" s="10">
        <f t="shared" si="12"/>
        <v>0</v>
      </c>
      <c r="G17" s="10">
        <f t="shared" si="12"/>
        <v>0</v>
      </c>
      <c r="H17" s="10">
        <f t="shared" si="12"/>
        <v>0</v>
      </c>
      <c r="I17" s="10">
        <f t="shared" si="12"/>
        <v>0</v>
      </c>
      <c r="J17" s="10">
        <f t="shared" si="12"/>
        <v>0</v>
      </c>
      <c r="K17" s="10">
        <f t="shared" si="12"/>
        <v>0</v>
      </c>
      <c r="L17" s="10">
        <f t="shared" si="12"/>
        <v>0</v>
      </c>
      <c r="M17" s="10">
        <f t="shared" si="12"/>
        <v>0</v>
      </c>
      <c r="N17" s="10">
        <f t="shared" si="12"/>
        <v>0</v>
      </c>
      <c r="O17" s="10">
        <f t="shared" si="12"/>
        <v>0</v>
      </c>
      <c r="P17" s="10">
        <f t="shared" si="12"/>
        <v>0</v>
      </c>
      <c r="Q17" s="10">
        <f t="shared" si="12"/>
        <v>0</v>
      </c>
      <c r="R17" s="10">
        <f t="shared" si="12"/>
        <v>0</v>
      </c>
      <c r="S17" s="10">
        <f t="shared" si="12"/>
        <v>0</v>
      </c>
      <c r="T17" s="10">
        <f t="shared" si="12"/>
        <v>0</v>
      </c>
      <c r="U17" s="10">
        <f t="shared" si="12"/>
        <v>0</v>
      </c>
      <c r="V17" s="10">
        <f t="shared" si="12"/>
        <v>0</v>
      </c>
      <c r="W17" s="10">
        <f t="shared" si="12"/>
        <v>0</v>
      </c>
      <c r="X17" s="10">
        <f t="shared" si="12"/>
        <v>0</v>
      </c>
      <c r="Y17" s="10">
        <f t="shared" si="12"/>
        <v>0</v>
      </c>
      <c r="Z17" s="10">
        <f t="shared" si="12"/>
        <v>0</v>
      </c>
      <c r="AA17" s="10">
        <f t="shared" si="12"/>
        <v>0</v>
      </c>
      <c r="AB17" s="10">
        <f t="shared" si="12"/>
        <v>0</v>
      </c>
      <c r="AC17" s="10">
        <f t="shared" si="12"/>
        <v>0</v>
      </c>
      <c r="AD17" s="10">
        <f t="shared" si="12"/>
        <v>0</v>
      </c>
      <c r="AE17" s="10">
        <f t="shared" si="12"/>
        <v>0</v>
      </c>
      <c r="AF17" s="10">
        <f t="shared" si="12"/>
        <v>0</v>
      </c>
      <c r="AG17" s="10">
        <f t="shared" si="12"/>
        <v>0</v>
      </c>
      <c r="AH17" s="10">
        <f t="shared" si="12"/>
        <v>0</v>
      </c>
      <c r="AI17" s="10">
        <f t="shared" si="12"/>
        <v>0</v>
      </c>
      <c r="AJ17" s="10">
        <f t="shared" si="12"/>
        <v>0</v>
      </c>
      <c r="AK17" s="10">
        <f t="shared" si="12"/>
        <v>0</v>
      </c>
      <c r="AL17" s="10">
        <f t="shared" si="12"/>
        <v>0</v>
      </c>
      <c r="AM17" s="10">
        <f t="shared" si="12"/>
        <v>0</v>
      </c>
      <c r="AN17" s="10">
        <f t="shared" si="12"/>
        <v>0</v>
      </c>
      <c r="AO17" s="10">
        <f t="shared" si="12"/>
        <v>0</v>
      </c>
      <c r="AP17" s="10">
        <f t="shared" si="12"/>
        <v>0</v>
      </c>
      <c r="AQ17" s="10">
        <f t="shared" si="12"/>
        <v>0</v>
      </c>
      <c r="AR17" s="10">
        <f t="shared" si="12"/>
        <v>0</v>
      </c>
      <c r="AS17" s="10">
        <f t="shared" si="12"/>
        <v>0</v>
      </c>
      <c r="AT17" s="10">
        <f t="shared" si="12"/>
        <v>0</v>
      </c>
      <c r="AU17" s="10">
        <f t="shared" si="12"/>
        <v>0</v>
      </c>
      <c r="AV17" s="10">
        <f t="shared" si="12"/>
        <v>0</v>
      </c>
      <c r="AW17" s="10">
        <f t="shared" si="12"/>
        <v>0</v>
      </c>
      <c r="AX17" s="10">
        <f t="shared" si="12"/>
        <v>0</v>
      </c>
      <c r="AY17" s="10">
        <f t="shared" si="12"/>
        <v>0</v>
      </c>
      <c r="AZ17" s="10">
        <f t="shared" si="12"/>
        <v>5859910.413774224</v>
      </c>
      <c r="BA17" s="10">
        <f t="shared" si="12"/>
        <v>5834479.3033290803</v>
      </c>
      <c r="BB17" s="10">
        <f t="shared" si="12"/>
        <v>5850173.1328169806</v>
      </c>
      <c r="BC17" s="10">
        <f t="shared" si="12"/>
        <v>5915065.0152667537</v>
      </c>
      <c r="BD17" s="10">
        <f t="shared" si="12"/>
        <v>6034439.8878388293</v>
      </c>
      <c r="BE17" s="10">
        <f t="shared" si="12"/>
        <v>6115496.0409365669</v>
      </c>
      <c r="BF17" s="10">
        <f t="shared" si="12"/>
        <v>6168791.9484161055</v>
      </c>
      <c r="BG17" s="10">
        <f t="shared" si="12"/>
        <v>6224372.1213546023</v>
      </c>
      <c r="BH17" s="10">
        <f t="shared" si="12"/>
        <v>6263229.7227048073</v>
      </c>
      <c r="BI17" s="10">
        <f t="shared" si="12"/>
        <v>6303122.7046739906</v>
      </c>
      <c r="BJ17" s="10">
        <f t="shared" si="12"/>
        <v>6377696.8321947493</v>
      </c>
      <c r="BK17" s="10">
        <f t="shared" si="12"/>
        <v>6452368.0512307491</v>
      </c>
      <c r="BO17" s="23">
        <f>SUM(BO14:BO16)</f>
        <v>0</v>
      </c>
      <c r="BP17" s="23">
        <f t="shared" ref="BP17:BT17" si="13">SUM(BP14:BP16)</f>
        <v>5848187.6166400947</v>
      </c>
      <c r="BQ17" s="23">
        <f t="shared" si="13"/>
        <v>0</v>
      </c>
      <c r="BR17" s="23">
        <f t="shared" si="13"/>
        <v>0</v>
      </c>
      <c r="BS17" s="23">
        <f t="shared" si="13"/>
        <v>0</v>
      </c>
      <c r="BT17" s="23">
        <f t="shared" si="13"/>
        <v>0</v>
      </c>
      <c r="BW17" s="23">
        <f>SUM(BW14:BW16)</f>
        <v>0</v>
      </c>
      <c r="BX17" s="23">
        <f t="shared" ref="BX17:CB17" si="14">SUM(BX14:BX16)</f>
        <v>17544562.849920284</v>
      </c>
      <c r="BY17" s="23">
        <f t="shared" si="14"/>
        <v>0</v>
      </c>
      <c r="BZ17" s="23">
        <f t="shared" si="14"/>
        <v>0</v>
      </c>
      <c r="CA17" s="23">
        <f t="shared" si="14"/>
        <v>0</v>
      </c>
      <c r="CB17" s="23">
        <f t="shared" si="14"/>
        <v>0</v>
      </c>
    </row>
    <row r="18" spans="1:80" x14ac:dyDescent="0.25">
      <c r="D18" s="19">
        <f>'[1]Desempeño Finan_ TC_Cartera_Evo'!AY15-D17</f>
        <v>6606767.8790097311</v>
      </c>
      <c r="E18" s="19">
        <f>'[1]Desempeño Finan_ TC_Cartera_Evo'!AZ15-E17</f>
        <v>6718626.3130615698</v>
      </c>
      <c r="F18" s="19">
        <f>'[1]Desempeño Finan_ TC_Cartera_Evo'!BA15-F17</f>
        <v>6908092.7853262005</v>
      </c>
      <c r="G18" s="19">
        <f>'[1]Desempeño Finan_ TC_Cartera_Evo'!BB15-G17</f>
        <v>7032104.7654562797</v>
      </c>
      <c r="H18" s="19">
        <f>'[1]Desempeño Finan_ TC_Cartera_Evo'!BC15-H17</f>
        <v>7150778.6098843217</v>
      </c>
      <c r="I18" s="19">
        <f>'[1]Desempeño Finan_ TC_Cartera_Evo'!BD15-I17</f>
        <v>7292178.2001090003</v>
      </c>
      <c r="J18" s="19">
        <f>'[1]Desempeño Finan_ TC_Cartera_Evo'!BE15-J17</f>
        <v>7258431.1514439499</v>
      </c>
      <c r="K18" s="19">
        <f>'[1]Desempeño Finan_ TC_Cartera_Evo'!BF15-K17</f>
        <v>7293848.4944065595</v>
      </c>
      <c r="L18" s="19">
        <f>'[1]Desempeño Finan_ TC_Cartera_Evo'!BG15-L17</f>
        <v>7223367.5563087286</v>
      </c>
      <c r="M18" s="19">
        <f>'[1]Desempeño Finan_ TC_Cartera_Evo'!BH15-M17</f>
        <v>7082050.6678586993</v>
      </c>
      <c r="N18" s="19">
        <f>'[1]Desempeño Finan_ TC_Cartera_Evo'!BI15-N17</f>
        <v>6900353.2027804004</v>
      </c>
      <c r="O18" s="19">
        <f>'[1]Desempeño Finan_ TC_Cartera_Evo'!BJ15-O17</f>
        <v>6764918.2881642105</v>
      </c>
      <c r="P18" s="19">
        <f>'[1]Desempeño Finan_ TC_Cartera_Evo'!BK15-P17</f>
        <v>6693496.9613325596</v>
      </c>
      <c r="Q18" s="19">
        <f>'[1]Desempeño Finan_ TC_Cartera_Evo'!BL15-Q17</f>
        <v>6565818.1768893208</v>
      </c>
      <c r="R18" s="19">
        <f>'[1]Desempeño Finan_ TC_Cartera_Evo'!BM15-R17</f>
        <v>6464531.4559681714</v>
      </c>
      <c r="S18" s="19">
        <f>'[1]Desempeño Finan_ TC_Cartera_Evo'!BN15-S17</f>
        <v>6367438.6519179987</v>
      </c>
      <c r="T18" s="19">
        <f>'[1]Desempeño Finan_ TC_Cartera_Evo'!BO15-T17</f>
        <v>6294451.2427316988</v>
      </c>
      <c r="U18" s="19">
        <f>'[1]Desempeño Finan_ TC_Cartera_Evo'!BP15-U17</f>
        <v>6200601.6694574906</v>
      </c>
      <c r="V18" s="19">
        <f>'[1]Desempeño Finan_ TC_Cartera_Evo'!BQ15-V17</f>
        <v>5988563.4444186408</v>
      </c>
      <c r="W18" s="19">
        <f>'[1]Desempeño Finan_ TC_Cartera_Evo'!BR15-W17</f>
        <v>5892343.3737596096</v>
      </c>
      <c r="X18" s="19">
        <f>'[1]Desempeño Finan_ TC_Cartera_Evo'!BS15-X17</f>
        <v>5868561.5898566395</v>
      </c>
      <c r="Y18" s="19">
        <f>'[1]Desempeño Finan_ TC_Cartera_Evo'!BT15-Y17</f>
        <v>5819609.5449065613</v>
      </c>
      <c r="Z18" s="19">
        <f>'[1]Desempeño Finan_ TC_Cartera_Evo'!BU15-Z17</f>
        <v>5800272.6329640588</v>
      </c>
      <c r="AA18" s="19">
        <f>'[1]Desempeño Finan_ TC_Cartera_Evo'!BV15-AA17</f>
        <v>5809683.2206937</v>
      </c>
      <c r="AB18" s="19">
        <f>'[1]Desempeño Finan_ TC_Cartera_Evo'!BW15-AB17</f>
        <v>5835535.20280114</v>
      </c>
      <c r="AC18" s="19">
        <f>'[1]Desempeño Finan_ TC_Cartera_Evo'!BX15-AC17</f>
        <v>5814367.2039350001</v>
      </c>
      <c r="AD18" s="19">
        <f>'[1]Desempeño Finan_ TC_Cartera_Evo'!BY15-AD17</f>
        <v>5806930.8912378512</v>
      </c>
      <c r="AE18" s="19">
        <f>'[1]Desempeño Finan_ TC_Cartera_Evo'!BZ15-AE17</f>
        <v>5857685.55331368</v>
      </c>
      <c r="AF18" s="19">
        <f>'[1]Desempeño Finan_ TC_Cartera_Evo'!CA15-AF17</f>
        <v>5853482.5323832007</v>
      </c>
      <c r="AG18" s="19">
        <f>'[1]Desempeño Finan_ TC_Cartera_Evo'!CB15-AG17</f>
        <v>5855790.4302092008</v>
      </c>
      <c r="AH18" s="19">
        <f>'[1]Desempeño Finan_ TC_Cartera_Evo'!CC15-AH17</f>
        <v>5792495.0054865191</v>
      </c>
      <c r="AI18" s="19">
        <f>'[1]Desempeño Finan_ TC_Cartera_Evo'!CD15-AI17</f>
        <v>5859484.5347289992</v>
      </c>
      <c r="AJ18" s="19">
        <f>'[1]Desempeño Finan_ TC_Cartera_Evo'!CE15-AJ17</f>
        <v>5856623.5017827014</v>
      </c>
      <c r="AK18" s="19">
        <f>'[1]Desempeño Finan_ TC_Cartera_Evo'!CF15-AK17</f>
        <v>5891575.7467610408</v>
      </c>
      <c r="AL18" s="19">
        <f>'[1]Desempeño Finan_ TC_Cartera_Evo'!CG15-AL17</f>
        <v>5928446.6966500208</v>
      </c>
      <c r="AM18" s="19">
        <f>'[1]Desempeño Finan_ TC_Cartera_Evo'!CH15-AM17</f>
        <v>5917066.474264021</v>
      </c>
      <c r="AN18" s="19">
        <f>'[1]Desempeño Finan_ TC_Cartera_Evo'!CI15-AN17</f>
        <v>5914396.5599999987</v>
      </c>
      <c r="AO18" s="19">
        <f>'[1]Desempeño Finan_ TC_Cartera_Evo'!CJ15-AO17</f>
        <v>5863861.79</v>
      </c>
      <c r="AP18" s="19">
        <f>'[1]Desempeño Finan_ TC_Cartera_Evo'!CK15-AP17</f>
        <v>5802625.6800000006</v>
      </c>
      <c r="AQ18" s="19">
        <f>'[1]Desempeño Finan_ TC_Cartera_Evo'!CL15-AQ17</f>
        <v>5785678.6527432585</v>
      </c>
      <c r="AR18" s="19">
        <f>'[1]Desempeño Finan_ TC_Cartera_Evo'!CM15-AR17</f>
        <v>5858051.3170474516</v>
      </c>
      <c r="AS18" s="19">
        <f>'[1]Desempeño Finan_ TC_Cartera_Evo'!CN15-AS17</f>
        <v>5928477.8975542011</v>
      </c>
      <c r="AT18" s="19">
        <f>'[1]Desempeño Finan_ TC_Cartera_Evo'!CO15-AT17</f>
        <v>0</v>
      </c>
      <c r="AU18" s="19">
        <f>'[1]Desempeño Finan_ TC_Cartera_Evo'!CP15-AU17</f>
        <v>0</v>
      </c>
      <c r="AV18" s="19">
        <f>'[1]Desempeño Finan_ TC_Cartera_Evo'!CQ15-AV17</f>
        <v>0</v>
      </c>
      <c r="AW18" s="19">
        <f>'[1]Desempeño Finan_ TC_Cartera_Evo'!CR15-AW17</f>
        <v>0</v>
      </c>
      <c r="AX18" s="19">
        <f>'[1]Desempeño Finan_ TC_Cartera_Evo'!CS15-AX17</f>
        <v>0</v>
      </c>
      <c r="AY18" s="19">
        <f>'[1]Desempeño Finan_ TC_Cartera_Evo'!CT15-AY17</f>
        <v>0</v>
      </c>
      <c r="AZ18" s="19">
        <f>'[1]Desempeño Finan_ TC_Cartera_Evo'!CU15-AZ17</f>
        <v>0</v>
      </c>
      <c r="BA18" s="19">
        <f>'[1]Desempeño Finan_ TC_Cartera_Evo'!CV15-BA17</f>
        <v>0</v>
      </c>
      <c r="BB18" s="19">
        <f>'[1]Desempeño Finan_ TC_Cartera_Evo'!CW15-BB17</f>
        <v>0</v>
      </c>
      <c r="BC18" s="19">
        <f>'[1]Desempeño Finan_ TC_Cartera_Evo'!CX15-BC17</f>
        <v>0</v>
      </c>
      <c r="BD18" s="19">
        <f>'[1]Desempeño Finan_ TC_Cartera_Evo'!CY15-BD17</f>
        <v>0</v>
      </c>
      <c r="BE18" s="19">
        <f>'[1]Desempeño Finan_ TC_Cartera_Evo'!CZ15-BE17</f>
        <v>0</v>
      </c>
      <c r="BF18" s="19">
        <f>'[1]Desempeño Finan_ TC_Cartera_Evo'!DA15-BF17</f>
        <v>0</v>
      </c>
      <c r="BG18" s="19">
        <f>'[1]Desempeño Finan_ TC_Cartera_Evo'!DB15-BG17</f>
        <v>0</v>
      </c>
      <c r="BH18" s="19">
        <f>'[1]Desempeño Finan_ TC_Cartera_Evo'!DC15-BH17</f>
        <v>0</v>
      </c>
      <c r="BI18" s="19">
        <f>'[1]Desempeño Finan_ TC_Cartera_Evo'!DD15-BI17</f>
        <v>0</v>
      </c>
      <c r="BJ18" s="19">
        <f>'[1]Desempeño Finan_ TC_Cartera_Evo'!DE15-BJ17</f>
        <v>0</v>
      </c>
      <c r="BK18" s="19">
        <f>'[1]Desempeño Finan_ TC_Cartera_Evo'!DF15-BK17</f>
        <v>0</v>
      </c>
    </row>
    <row r="19" spans="1:80" x14ac:dyDescent="0.25">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row>
    <row r="20" spans="1:80" hidden="1" outlineLevel="1" x14ac:dyDescent="0.25">
      <c r="A20" s="11"/>
      <c r="C20" s="2" t="s">
        <v>0</v>
      </c>
      <c r="D20" s="14">
        <f>IFERROR(((1+D38/D14)^(360/D$3))-1,0)</f>
        <v>0</v>
      </c>
      <c r="E20" s="14">
        <f t="shared" ref="E20:BK23" si="15">IFERROR(((1+E38/E14)^(360/E$3))-1,0)</f>
        <v>0</v>
      </c>
      <c r="F20" s="14">
        <f t="shared" si="15"/>
        <v>0</v>
      </c>
      <c r="G20" s="14">
        <f t="shared" si="15"/>
        <v>0</v>
      </c>
      <c r="H20" s="14">
        <f t="shared" si="15"/>
        <v>0</v>
      </c>
      <c r="I20" s="14">
        <f t="shared" si="15"/>
        <v>0</v>
      </c>
      <c r="J20" s="14">
        <f t="shared" si="15"/>
        <v>0</v>
      </c>
      <c r="K20" s="14">
        <f t="shared" si="15"/>
        <v>0</v>
      </c>
      <c r="L20" s="14">
        <f t="shared" si="15"/>
        <v>0</v>
      </c>
      <c r="M20" s="14">
        <f t="shared" si="15"/>
        <v>0</v>
      </c>
      <c r="N20" s="14">
        <f t="shared" si="15"/>
        <v>0</v>
      </c>
      <c r="O20" s="14">
        <f t="shared" si="15"/>
        <v>0</v>
      </c>
      <c r="P20" s="14">
        <f t="shared" si="15"/>
        <v>0</v>
      </c>
      <c r="Q20" s="14">
        <f t="shared" si="15"/>
        <v>0</v>
      </c>
      <c r="R20" s="14">
        <f t="shared" si="15"/>
        <v>0</v>
      </c>
      <c r="S20" s="14">
        <f t="shared" si="15"/>
        <v>0</v>
      </c>
      <c r="T20" s="14">
        <f t="shared" si="15"/>
        <v>0</v>
      </c>
      <c r="U20" s="14">
        <f t="shared" si="15"/>
        <v>0</v>
      </c>
      <c r="V20" s="14">
        <f t="shared" si="15"/>
        <v>0</v>
      </c>
      <c r="W20" s="14">
        <f t="shared" si="15"/>
        <v>0</v>
      </c>
      <c r="X20" s="14">
        <f t="shared" si="15"/>
        <v>0</v>
      </c>
      <c r="Y20" s="14">
        <f t="shared" si="15"/>
        <v>0</v>
      </c>
      <c r="Z20" s="14">
        <f t="shared" si="15"/>
        <v>0</v>
      </c>
      <c r="AA20" s="14">
        <f t="shared" si="15"/>
        <v>0</v>
      </c>
      <c r="AB20" s="14">
        <f t="shared" si="15"/>
        <v>0</v>
      </c>
      <c r="AC20" s="14">
        <f t="shared" si="15"/>
        <v>0</v>
      </c>
      <c r="AD20" s="14">
        <f t="shared" si="15"/>
        <v>0</v>
      </c>
      <c r="AE20" s="14">
        <f t="shared" si="15"/>
        <v>0</v>
      </c>
      <c r="AF20" s="14">
        <f t="shared" si="15"/>
        <v>0</v>
      </c>
      <c r="AG20" s="14">
        <f t="shared" si="15"/>
        <v>0</v>
      </c>
      <c r="AH20" s="14">
        <f t="shared" si="15"/>
        <v>0</v>
      </c>
      <c r="AI20" s="14">
        <f t="shared" si="15"/>
        <v>0</v>
      </c>
      <c r="AJ20" s="14">
        <f t="shared" si="15"/>
        <v>0</v>
      </c>
      <c r="AK20" s="14">
        <f t="shared" si="15"/>
        <v>0</v>
      </c>
      <c r="AL20" s="14">
        <f t="shared" si="15"/>
        <v>0</v>
      </c>
      <c r="AM20" s="14">
        <f t="shared" si="15"/>
        <v>0</v>
      </c>
      <c r="AN20" s="14">
        <f t="shared" si="15"/>
        <v>0</v>
      </c>
      <c r="AO20" s="14">
        <f t="shared" si="15"/>
        <v>0</v>
      </c>
      <c r="AP20" s="14">
        <f t="shared" si="15"/>
        <v>0</v>
      </c>
      <c r="AQ20" s="14">
        <f t="shared" si="15"/>
        <v>0</v>
      </c>
      <c r="AR20" s="14">
        <f t="shared" si="15"/>
        <v>0</v>
      </c>
      <c r="AS20" s="14">
        <f t="shared" si="15"/>
        <v>0</v>
      </c>
      <c r="AT20" s="14">
        <f t="shared" si="15"/>
        <v>0</v>
      </c>
      <c r="AU20" s="14">
        <f t="shared" si="15"/>
        <v>0</v>
      </c>
      <c r="AV20" s="14">
        <f t="shared" si="15"/>
        <v>0</v>
      </c>
      <c r="AW20" s="14">
        <f t="shared" si="15"/>
        <v>0</v>
      </c>
      <c r="AX20" s="14">
        <f t="shared" si="15"/>
        <v>0</v>
      </c>
      <c r="AY20" s="14">
        <f t="shared" si="15"/>
        <v>0</v>
      </c>
      <c r="AZ20" s="14">
        <f t="shared" si="15"/>
        <v>0.25370755314632509</v>
      </c>
      <c r="BA20" s="14">
        <f t="shared" si="15"/>
        <v>0.25133642799538869</v>
      </c>
      <c r="BB20" s="14">
        <f t="shared" si="15"/>
        <v>0.2652472235036667</v>
      </c>
      <c r="BC20" s="14">
        <f t="shared" si="15"/>
        <v>0.26341828432848291</v>
      </c>
      <c r="BD20" s="14">
        <f t="shared" si="15"/>
        <v>0.25631430153857604</v>
      </c>
      <c r="BE20" s="14">
        <f t="shared" si="15"/>
        <v>0.27114181275714166</v>
      </c>
      <c r="BF20" s="14">
        <f t="shared" si="15"/>
        <v>0.2640682640357257</v>
      </c>
      <c r="BG20" s="14">
        <f t="shared" si="15"/>
        <v>0.27132702106584961</v>
      </c>
      <c r="BH20" s="14">
        <f t="shared" si="15"/>
        <v>0.26568541677119506</v>
      </c>
      <c r="BI20" s="14">
        <f t="shared" si="15"/>
        <v>0.26114260926339528</v>
      </c>
      <c r="BJ20" s="14">
        <f t="shared" si="15"/>
        <v>0.26897537432428797</v>
      </c>
      <c r="BK20" s="14">
        <f t="shared" si="15"/>
        <v>0.26667291047697339</v>
      </c>
      <c r="BO20" s="28">
        <f>IFERROR(((1+BO38/BW14)^(360/BO$3))-1,0)</f>
        <v>0</v>
      </c>
      <c r="BP20" s="28">
        <f t="shared" ref="BP20:BT23" si="16">IFERROR(((1+BP38/BX14)^(360/BP$3))-1,0)</f>
        <v>0.25696584476232953</v>
      </c>
      <c r="BQ20" s="28">
        <f t="shared" si="16"/>
        <v>0</v>
      </c>
      <c r="BR20" s="28">
        <f t="shared" si="16"/>
        <v>0</v>
      </c>
      <c r="BS20" s="28">
        <f t="shared" si="16"/>
        <v>0</v>
      </c>
      <c r="BT20" s="28">
        <f t="shared" si="16"/>
        <v>0</v>
      </c>
    </row>
    <row r="21" spans="1:80" hidden="1" outlineLevel="1" x14ac:dyDescent="0.25">
      <c r="A21" s="11"/>
      <c r="C21" s="2" t="s">
        <v>1</v>
      </c>
      <c r="D21" s="14">
        <f t="shared" ref="D21:S23" si="17">IFERROR(((1+D39/D15)^(360/D$3))-1,0)</f>
        <v>0</v>
      </c>
      <c r="E21" s="14">
        <f t="shared" si="17"/>
        <v>0</v>
      </c>
      <c r="F21" s="14">
        <f t="shared" si="17"/>
        <v>0</v>
      </c>
      <c r="G21" s="14">
        <f t="shared" si="17"/>
        <v>0</v>
      </c>
      <c r="H21" s="14">
        <f t="shared" si="17"/>
        <v>0</v>
      </c>
      <c r="I21" s="14">
        <f t="shared" si="17"/>
        <v>0</v>
      </c>
      <c r="J21" s="14">
        <f t="shared" si="17"/>
        <v>0</v>
      </c>
      <c r="K21" s="14">
        <f t="shared" si="17"/>
        <v>0</v>
      </c>
      <c r="L21" s="14">
        <f t="shared" si="17"/>
        <v>0</v>
      </c>
      <c r="M21" s="14">
        <f t="shared" si="17"/>
        <v>0</v>
      </c>
      <c r="N21" s="14">
        <f t="shared" si="17"/>
        <v>0</v>
      </c>
      <c r="O21" s="14">
        <f t="shared" si="17"/>
        <v>0</v>
      </c>
      <c r="P21" s="14">
        <f t="shared" si="17"/>
        <v>0</v>
      </c>
      <c r="Q21" s="14">
        <f t="shared" si="17"/>
        <v>0</v>
      </c>
      <c r="R21" s="14">
        <f t="shared" si="17"/>
        <v>0</v>
      </c>
      <c r="S21" s="14">
        <f t="shared" si="17"/>
        <v>0</v>
      </c>
      <c r="T21" s="14">
        <f t="shared" si="15"/>
        <v>0</v>
      </c>
      <c r="U21" s="14">
        <f t="shared" si="15"/>
        <v>0</v>
      </c>
      <c r="V21" s="14">
        <f t="shared" si="15"/>
        <v>0</v>
      </c>
      <c r="W21" s="14">
        <f t="shared" si="15"/>
        <v>0</v>
      </c>
      <c r="X21" s="14">
        <f t="shared" si="15"/>
        <v>0</v>
      </c>
      <c r="Y21" s="14">
        <f t="shared" si="15"/>
        <v>0</v>
      </c>
      <c r="Z21" s="14">
        <f t="shared" si="15"/>
        <v>0</v>
      </c>
      <c r="AA21" s="14">
        <f t="shared" si="15"/>
        <v>0</v>
      </c>
      <c r="AB21" s="14">
        <f t="shared" si="15"/>
        <v>0</v>
      </c>
      <c r="AC21" s="14">
        <f t="shared" si="15"/>
        <v>0</v>
      </c>
      <c r="AD21" s="14">
        <f t="shared" si="15"/>
        <v>0</v>
      </c>
      <c r="AE21" s="14">
        <f t="shared" si="15"/>
        <v>0</v>
      </c>
      <c r="AF21" s="14">
        <f t="shared" si="15"/>
        <v>0</v>
      </c>
      <c r="AG21" s="14">
        <f t="shared" si="15"/>
        <v>0</v>
      </c>
      <c r="AH21" s="14">
        <f t="shared" si="15"/>
        <v>0</v>
      </c>
      <c r="AI21" s="14">
        <f t="shared" si="15"/>
        <v>0</v>
      </c>
      <c r="AJ21" s="14">
        <f t="shared" si="15"/>
        <v>0</v>
      </c>
      <c r="AK21" s="14">
        <f t="shared" si="15"/>
        <v>0</v>
      </c>
      <c r="AL21" s="14">
        <f t="shared" si="15"/>
        <v>0</v>
      </c>
      <c r="AM21" s="14">
        <f t="shared" si="15"/>
        <v>0</v>
      </c>
      <c r="AN21" s="14">
        <f t="shared" si="15"/>
        <v>0</v>
      </c>
      <c r="AO21" s="14">
        <f t="shared" si="15"/>
        <v>0</v>
      </c>
      <c r="AP21" s="14">
        <f t="shared" si="15"/>
        <v>0</v>
      </c>
      <c r="AQ21" s="14">
        <f t="shared" si="15"/>
        <v>0</v>
      </c>
      <c r="AR21" s="14">
        <f t="shared" si="15"/>
        <v>0</v>
      </c>
      <c r="AS21" s="14">
        <f t="shared" si="15"/>
        <v>0</v>
      </c>
      <c r="AT21" s="14">
        <f t="shared" si="15"/>
        <v>0</v>
      </c>
      <c r="AU21" s="14">
        <f t="shared" si="15"/>
        <v>0</v>
      </c>
      <c r="AV21" s="14">
        <f t="shared" si="15"/>
        <v>0</v>
      </c>
      <c r="AW21" s="14">
        <f t="shared" si="15"/>
        <v>0</v>
      </c>
      <c r="AX21" s="14">
        <f t="shared" si="15"/>
        <v>0</v>
      </c>
      <c r="AY21" s="14">
        <f t="shared" si="15"/>
        <v>0</v>
      </c>
      <c r="AZ21" s="14">
        <f t="shared" si="15"/>
        <v>0.10612064939440358</v>
      </c>
      <c r="BA21" s="14">
        <f t="shared" si="15"/>
        <v>0.10615976967801322</v>
      </c>
      <c r="BB21" s="14">
        <f t="shared" si="15"/>
        <v>0.10621592050873963</v>
      </c>
      <c r="BC21" s="14">
        <f t="shared" si="15"/>
        <v>0.10627290278471269</v>
      </c>
      <c r="BD21" s="14">
        <f t="shared" si="15"/>
        <v>0.10633211051880465</v>
      </c>
      <c r="BE21" s="14">
        <f t="shared" si="15"/>
        <v>0.10640473526365146</v>
      </c>
      <c r="BF21" s="14">
        <f t="shared" si="15"/>
        <v>0.10647780994700162</v>
      </c>
      <c r="BG21" s="14">
        <f t="shared" si="15"/>
        <v>0.10654843150316529</v>
      </c>
      <c r="BH21" s="14">
        <f t="shared" si="15"/>
        <v>0.10663246331763543</v>
      </c>
      <c r="BI21" s="14">
        <f t="shared" si="15"/>
        <v>0.10672921335541652</v>
      </c>
      <c r="BJ21" s="14">
        <f t="shared" si="15"/>
        <v>0.10682922319440147</v>
      </c>
      <c r="BK21" s="14">
        <f t="shared" si="15"/>
        <v>0.10692987103913354</v>
      </c>
      <c r="BO21" s="28">
        <f t="shared" ref="BO21:BO23" si="18">IFERROR(((1+BO39/BW15)^(360/BO$3))-1,0)</f>
        <v>0</v>
      </c>
      <c r="BP21" s="28">
        <f t="shared" si="16"/>
        <v>0.10616469078516588</v>
      </c>
      <c r="BQ21" s="28">
        <f t="shared" si="16"/>
        <v>0</v>
      </c>
      <c r="BR21" s="28">
        <f t="shared" si="16"/>
        <v>0</v>
      </c>
      <c r="BS21" s="28">
        <f t="shared" si="16"/>
        <v>0</v>
      </c>
      <c r="BT21" s="28">
        <f t="shared" si="16"/>
        <v>0</v>
      </c>
    </row>
    <row r="22" spans="1:80" hidden="1" outlineLevel="1" x14ac:dyDescent="0.25">
      <c r="A22" s="11"/>
      <c r="C22" s="2" t="s">
        <v>9</v>
      </c>
      <c r="D22" s="14">
        <f t="shared" si="17"/>
        <v>0</v>
      </c>
      <c r="E22" s="14">
        <f t="shared" si="15"/>
        <v>0</v>
      </c>
      <c r="F22" s="14">
        <f t="shared" si="15"/>
        <v>0</v>
      </c>
      <c r="G22" s="14">
        <f t="shared" si="15"/>
        <v>0</v>
      </c>
      <c r="H22" s="14">
        <f t="shared" si="15"/>
        <v>0</v>
      </c>
      <c r="I22" s="14">
        <f t="shared" si="15"/>
        <v>0</v>
      </c>
      <c r="J22" s="14">
        <f t="shared" si="15"/>
        <v>0</v>
      </c>
      <c r="K22" s="14">
        <f t="shared" si="15"/>
        <v>0</v>
      </c>
      <c r="L22" s="14">
        <f t="shared" si="15"/>
        <v>0</v>
      </c>
      <c r="M22" s="14">
        <f t="shared" si="15"/>
        <v>0</v>
      </c>
      <c r="N22" s="14">
        <f t="shared" si="15"/>
        <v>0</v>
      </c>
      <c r="O22" s="14">
        <f t="shared" si="15"/>
        <v>0</v>
      </c>
      <c r="P22" s="14">
        <f t="shared" si="15"/>
        <v>0</v>
      </c>
      <c r="Q22" s="14">
        <f t="shared" si="15"/>
        <v>0</v>
      </c>
      <c r="R22" s="14">
        <f t="shared" si="15"/>
        <v>0</v>
      </c>
      <c r="S22" s="14">
        <f t="shared" si="15"/>
        <v>0</v>
      </c>
      <c r="T22" s="14">
        <f t="shared" si="15"/>
        <v>0</v>
      </c>
      <c r="U22" s="14">
        <f t="shared" si="15"/>
        <v>0</v>
      </c>
      <c r="V22" s="14">
        <f t="shared" si="15"/>
        <v>0</v>
      </c>
      <c r="W22" s="14">
        <f t="shared" si="15"/>
        <v>0</v>
      </c>
      <c r="X22" s="14">
        <f t="shared" si="15"/>
        <v>0</v>
      </c>
      <c r="Y22" s="14">
        <f t="shared" si="15"/>
        <v>0</v>
      </c>
      <c r="Z22" s="14">
        <f t="shared" si="15"/>
        <v>0</v>
      </c>
      <c r="AA22" s="14">
        <f t="shared" si="15"/>
        <v>0</v>
      </c>
      <c r="AB22" s="14">
        <f t="shared" si="15"/>
        <v>0</v>
      </c>
      <c r="AC22" s="14">
        <f t="shared" si="15"/>
        <v>0</v>
      </c>
      <c r="AD22" s="14">
        <f t="shared" si="15"/>
        <v>0</v>
      </c>
      <c r="AE22" s="14">
        <f t="shared" si="15"/>
        <v>0</v>
      </c>
      <c r="AF22" s="14">
        <f t="shared" si="15"/>
        <v>0</v>
      </c>
      <c r="AG22" s="14">
        <f t="shared" si="15"/>
        <v>0</v>
      </c>
      <c r="AH22" s="14">
        <f t="shared" si="15"/>
        <v>0</v>
      </c>
      <c r="AI22" s="14">
        <f t="shared" si="15"/>
        <v>0</v>
      </c>
      <c r="AJ22" s="14">
        <f t="shared" si="15"/>
        <v>0</v>
      </c>
      <c r="AK22" s="14">
        <f t="shared" si="15"/>
        <v>0</v>
      </c>
      <c r="AL22" s="14">
        <f t="shared" si="15"/>
        <v>0</v>
      </c>
      <c r="AM22" s="14">
        <f t="shared" si="15"/>
        <v>0</v>
      </c>
      <c r="AN22" s="14">
        <f t="shared" si="15"/>
        <v>0</v>
      </c>
      <c r="AO22" s="14">
        <f t="shared" si="15"/>
        <v>0</v>
      </c>
      <c r="AP22" s="14">
        <f t="shared" si="15"/>
        <v>0</v>
      </c>
      <c r="AQ22" s="14">
        <f t="shared" si="15"/>
        <v>0</v>
      </c>
      <c r="AR22" s="14">
        <f t="shared" si="15"/>
        <v>0</v>
      </c>
      <c r="AS22" s="14">
        <f t="shared" si="15"/>
        <v>0</v>
      </c>
      <c r="AT22" s="14">
        <f t="shared" si="15"/>
        <v>0</v>
      </c>
      <c r="AU22" s="14">
        <f t="shared" si="15"/>
        <v>0</v>
      </c>
      <c r="AV22" s="14">
        <f t="shared" si="15"/>
        <v>0</v>
      </c>
      <c r="AW22" s="14">
        <f t="shared" si="15"/>
        <v>0</v>
      </c>
      <c r="AX22" s="14">
        <f t="shared" si="15"/>
        <v>0</v>
      </c>
      <c r="AY22" s="14">
        <f t="shared" si="15"/>
        <v>0</v>
      </c>
      <c r="AZ22" s="14">
        <f t="shared" si="15"/>
        <v>0.2199646452667896</v>
      </c>
      <c r="BA22" s="14">
        <f t="shared" si="15"/>
        <v>0.20527701916094099</v>
      </c>
      <c r="BB22" s="14">
        <f t="shared" si="15"/>
        <v>0.18502299749173412</v>
      </c>
      <c r="BC22" s="14">
        <f t="shared" si="15"/>
        <v>0.20286095322273412</v>
      </c>
      <c r="BD22" s="14">
        <f t="shared" si="15"/>
        <v>0.19171894471779494</v>
      </c>
      <c r="BE22" s="14">
        <f t="shared" si="15"/>
        <v>0.19137704479602258</v>
      </c>
      <c r="BF22" s="14">
        <f t="shared" si="15"/>
        <v>0.19090163675794281</v>
      </c>
      <c r="BG22" s="14">
        <f t="shared" si="15"/>
        <v>0.17662638397809705</v>
      </c>
      <c r="BH22" s="14">
        <f t="shared" si="15"/>
        <v>0.16813969345532942</v>
      </c>
      <c r="BI22" s="14">
        <f t="shared" si="15"/>
        <v>0.17431913933186749</v>
      </c>
      <c r="BJ22" s="14">
        <f t="shared" si="15"/>
        <v>0.19191693534208532</v>
      </c>
      <c r="BK22" s="14">
        <f t="shared" si="15"/>
        <v>0.19048324209388756</v>
      </c>
      <c r="BO22" s="28">
        <f t="shared" si="18"/>
        <v>0</v>
      </c>
      <c r="BP22" s="28">
        <f t="shared" si="16"/>
        <v>0.20328196552117883</v>
      </c>
      <c r="BQ22" s="28">
        <f t="shared" si="16"/>
        <v>0</v>
      </c>
      <c r="BR22" s="28">
        <f t="shared" si="16"/>
        <v>0</v>
      </c>
      <c r="BS22" s="28">
        <f t="shared" si="16"/>
        <v>0</v>
      </c>
      <c r="BT22" s="28">
        <f t="shared" si="16"/>
        <v>0</v>
      </c>
    </row>
    <row r="23" spans="1:80" collapsed="1" x14ac:dyDescent="0.25">
      <c r="C23" s="3" t="s">
        <v>23</v>
      </c>
      <c r="D23" s="15">
        <f t="shared" si="17"/>
        <v>0</v>
      </c>
      <c r="E23" s="15">
        <f t="shared" si="15"/>
        <v>0</v>
      </c>
      <c r="F23" s="15">
        <f t="shared" si="15"/>
        <v>0</v>
      </c>
      <c r="G23" s="15">
        <f t="shared" si="15"/>
        <v>0</v>
      </c>
      <c r="H23" s="15">
        <f t="shared" si="15"/>
        <v>0</v>
      </c>
      <c r="I23" s="15">
        <f t="shared" si="15"/>
        <v>0</v>
      </c>
      <c r="J23" s="15">
        <f t="shared" si="15"/>
        <v>0</v>
      </c>
      <c r="K23" s="15">
        <f t="shared" si="15"/>
        <v>0</v>
      </c>
      <c r="L23" s="15">
        <f t="shared" si="15"/>
        <v>0</v>
      </c>
      <c r="M23" s="15">
        <f t="shared" si="15"/>
        <v>0</v>
      </c>
      <c r="N23" s="15">
        <f t="shared" si="15"/>
        <v>0</v>
      </c>
      <c r="O23" s="15">
        <f t="shared" si="15"/>
        <v>0</v>
      </c>
      <c r="P23" s="15">
        <f t="shared" si="15"/>
        <v>0</v>
      </c>
      <c r="Q23" s="15">
        <f t="shared" si="15"/>
        <v>0</v>
      </c>
      <c r="R23" s="15">
        <f t="shared" si="15"/>
        <v>0</v>
      </c>
      <c r="S23" s="15">
        <f t="shared" si="15"/>
        <v>0</v>
      </c>
      <c r="T23" s="15">
        <f t="shared" si="15"/>
        <v>0</v>
      </c>
      <c r="U23" s="15">
        <f t="shared" si="15"/>
        <v>0</v>
      </c>
      <c r="V23" s="15">
        <f t="shared" si="15"/>
        <v>0</v>
      </c>
      <c r="W23" s="15">
        <f t="shared" si="15"/>
        <v>0</v>
      </c>
      <c r="X23" s="15">
        <f t="shared" si="15"/>
        <v>0</v>
      </c>
      <c r="Y23" s="15">
        <f t="shared" si="15"/>
        <v>0</v>
      </c>
      <c r="Z23" s="15">
        <f t="shared" si="15"/>
        <v>0</v>
      </c>
      <c r="AA23" s="15">
        <f t="shared" si="15"/>
        <v>0</v>
      </c>
      <c r="AB23" s="15">
        <f t="shared" si="15"/>
        <v>0</v>
      </c>
      <c r="AC23" s="15">
        <f t="shared" si="15"/>
        <v>0</v>
      </c>
      <c r="AD23" s="15">
        <f t="shared" si="15"/>
        <v>0</v>
      </c>
      <c r="AE23" s="15">
        <f t="shared" si="15"/>
        <v>0</v>
      </c>
      <c r="AF23" s="15">
        <f t="shared" si="15"/>
        <v>0</v>
      </c>
      <c r="AG23" s="15">
        <f t="shared" si="15"/>
        <v>0</v>
      </c>
      <c r="AH23" s="15">
        <f t="shared" si="15"/>
        <v>0</v>
      </c>
      <c r="AI23" s="15">
        <f t="shared" si="15"/>
        <v>0</v>
      </c>
      <c r="AJ23" s="15">
        <f t="shared" si="15"/>
        <v>0</v>
      </c>
      <c r="AK23" s="15">
        <f t="shared" si="15"/>
        <v>0</v>
      </c>
      <c r="AL23" s="15">
        <f t="shared" si="15"/>
        <v>0</v>
      </c>
      <c r="AM23" s="15">
        <f t="shared" si="15"/>
        <v>0</v>
      </c>
      <c r="AN23" s="15">
        <f t="shared" si="15"/>
        <v>0</v>
      </c>
      <c r="AO23" s="15">
        <f t="shared" si="15"/>
        <v>0</v>
      </c>
      <c r="AP23" s="15">
        <f t="shared" si="15"/>
        <v>0</v>
      </c>
      <c r="AQ23" s="15">
        <f t="shared" si="15"/>
        <v>0</v>
      </c>
      <c r="AR23" s="15">
        <f t="shared" si="15"/>
        <v>0</v>
      </c>
      <c r="AS23" s="15">
        <f t="shared" si="15"/>
        <v>0</v>
      </c>
      <c r="AT23" s="15">
        <f t="shared" si="15"/>
        <v>0</v>
      </c>
      <c r="AU23" s="15">
        <f t="shared" si="15"/>
        <v>0</v>
      </c>
      <c r="AV23" s="15">
        <f t="shared" si="15"/>
        <v>0</v>
      </c>
      <c r="AW23" s="15">
        <f t="shared" si="15"/>
        <v>0</v>
      </c>
      <c r="AX23" s="15">
        <f t="shared" si="15"/>
        <v>0</v>
      </c>
      <c r="AY23" s="15">
        <f t="shared" si="15"/>
        <v>0</v>
      </c>
      <c r="AZ23" s="15">
        <f t="shared" si="15"/>
        <v>0.24721707549323235</v>
      </c>
      <c r="BA23" s="15">
        <f t="shared" si="15"/>
        <v>0.2443625999852812</v>
      </c>
      <c r="BB23" s="15">
        <f t="shared" si="15"/>
        <v>0.25618832519902246</v>
      </c>
      <c r="BC23" s="15">
        <f t="shared" si="15"/>
        <v>0.25551287130922895</v>
      </c>
      <c r="BD23" s="15">
        <f t="shared" si="15"/>
        <v>0.24860797565692638</v>
      </c>
      <c r="BE23" s="15">
        <f t="shared" si="15"/>
        <v>0.26232316022221691</v>
      </c>
      <c r="BF23" s="15">
        <f t="shared" si="15"/>
        <v>0.25584159978842247</v>
      </c>
      <c r="BG23" s="15">
        <f t="shared" si="15"/>
        <v>0.26182520048169011</v>
      </c>
      <c r="BH23" s="15">
        <f t="shared" si="15"/>
        <v>0.25629283272633985</v>
      </c>
      <c r="BI23" s="15">
        <f t="shared" si="15"/>
        <v>0.25256737183669342</v>
      </c>
      <c r="BJ23" s="15">
        <f t="shared" si="15"/>
        <v>0.26075808124846134</v>
      </c>
      <c r="BK23" s="15">
        <f t="shared" si="15"/>
        <v>0.25852792545101577</v>
      </c>
      <c r="BO23" s="29">
        <f t="shared" si="18"/>
        <v>0</v>
      </c>
      <c r="BP23" s="29">
        <f t="shared" si="16"/>
        <v>0.24944314881632446</v>
      </c>
      <c r="BQ23" s="29">
        <f t="shared" si="16"/>
        <v>0</v>
      </c>
      <c r="BR23" s="29">
        <f t="shared" si="16"/>
        <v>0</v>
      </c>
      <c r="BS23" s="29">
        <f t="shared" si="16"/>
        <v>0</v>
      </c>
      <c r="BT23" s="29">
        <f t="shared" si="16"/>
        <v>0</v>
      </c>
    </row>
    <row r="26" spans="1:80" hidden="1" outlineLevel="1" x14ac:dyDescent="0.25">
      <c r="A26" s="11"/>
      <c r="C26" s="2" t="s">
        <v>0</v>
      </c>
      <c r="D26" s="14">
        <f>-IFERROR(((1-D44/D14)^(360/D$4))-1,0)</f>
        <v>0</v>
      </c>
      <c r="E26" s="14">
        <f t="shared" ref="E26:BK29" si="19">-IFERROR(((1-E44/E14)^(360/E$4))-1,0)</f>
        <v>0</v>
      </c>
      <c r="F26" s="14">
        <f t="shared" si="19"/>
        <v>0</v>
      </c>
      <c r="G26" s="14">
        <f t="shared" si="19"/>
        <v>0</v>
      </c>
      <c r="H26" s="14">
        <f t="shared" si="19"/>
        <v>0</v>
      </c>
      <c r="I26" s="14">
        <f t="shared" si="19"/>
        <v>0</v>
      </c>
      <c r="J26" s="14">
        <f t="shared" si="19"/>
        <v>0</v>
      </c>
      <c r="K26" s="14">
        <f t="shared" si="19"/>
        <v>0</v>
      </c>
      <c r="L26" s="14">
        <f t="shared" si="19"/>
        <v>0</v>
      </c>
      <c r="M26" s="14">
        <f t="shared" si="19"/>
        <v>0</v>
      </c>
      <c r="N26" s="14">
        <f t="shared" si="19"/>
        <v>0</v>
      </c>
      <c r="O26" s="14">
        <f t="shared" si="19"/>
        <v>0</v>
      </c>
      <c r="P26" s="14">
        <f t="shared" si="19"/>
        <v>0</v>
      </c>
      <c r="Q26" s="14">
        <f t="shared" si="19"/>
        <v>0</v>
      </c>
      <c r="R26" s="14">
        <f t="shared" si="19"/>
        <v>0</v>
      </c>
      <c r="S26" s="14">
        <f t="shared" si="19"/>
        <v>0</v>
      </c>
      <c r="T26" s="14">
        <f t="shared" si="19"/>
        <v>0</v>
      </c>
      <c r="U26" s="14">
        <f t="shared" si="19"/>
        <v>0</v>
      </c>
      <c r="V26" s="14">
        <f t="shared" si="19"/>
        <v>0</v>
      </c>
      <c r="W26" s="14">
        <f t="shared" si="19"/>
        <v>0</v>
      </c>
      <c r="X26" s="14">
        <f t="shared" si="19"/>
        <v>0</v>
      </c>
      <c r="Y26" s="14">
        <f t="shared" si="19"/>
        <v>0</v>
      </c>
      <c r="Z26" s="14">
        <f t="shared" si="19"/>
        <v>0</v>
      </c>
      <c r="AA26" s="14">
        <f t="shared" si="19"/>
        <v>0</v>
      </c>
      <c r="AB26" s="14">
        <f t="shared" si="19"/>
        <v>0</v>
      </c>
      <c r="AC26" s="14">
        <f t="shared" si="19"/>
        <v>0</v>
      </c>
      <c r="AD26" s="14">
        <f t="shared" si="19"/>
        <v>0</v>
      </c>
      <c r="AE26" s="14">
        <f t="shared" si="19"/>
        <v>0</v>
      </c>
      <c r="AF26" s="14">
        <f t="shared" si="19"/>
        <v>0</v>
      </c>
      <c r="AG26" s="14">
        <f t="shared" si="19"/>
        <v>0</v>
      </c>
      <c r="AH26" s="14">
        <f t="shared" si="19"/>
        <v>0</v>
      </c>
      <c r="AI26" s="14">
        <f t="shared" si="19"/>
        <v>0</v>
      </c>
      <c r="AJ26" s="14">
        <f t="shared" si="19"/>
        <v>0</v>
      </c>
      <c r="AK26" s="14">
        <f t="shared" si="19"/>
        <v>0</v>
      </c>
      <c r="AL26" s="14">
        <f t="shared" si="19"/>
        <v>0</v>
      </c>
      <c r="AM26" s="14">
        <f t="shared" si="19"/>
        <v>0</v>
      </c>
      <c r="AN26" s="14">
        <f t="shared" si="19"/>
        <v>0</v>
      </c>
      <c r="AO26" s="14">
        <f t="shared" si="19"/>
        <v>0</v>
      </c>
      <c r="AP26" s="14">
        <f t="shared" si="19"/>
        <v>0</v>
      </c>
      <c r="AQ26" s="14">
        <f t="shared" si="19"/>
        <v>0</v>
      </c>
      <c r="AR26" s="14">
        <f t="shared" si="19"/>
        <v>0</v>
      </c>
      <c r="AS26" s="14">
        <f t="shared" si="19"/>
        <v>0</v>
      </c>
      <c r="AT26" s="14">
        <f t="shared" si="19"/>
        <v>0</v>
      </c>
      <c r="AU26" s="14">
        <f t="shared" si="19"/>
        <v>0</v>
      </c>
      <c r="AV26" s="14">
        <f t="shared" si="19"/>
        <v>0</v>
      </c>
      <c r="AW26" s="14">
        <f t="shared" si="19"/>
        <v>0</v>
      </c>
      <c r="AX26" s="14">
        <f t="shared" si="19"/>
        <v>0</v>
      </c>
      <c r="AY26" s="14">
        <f t="shared" si="19"/>
        <v>0</v>
      </c>
      <c r="AZ26" s="14">
        <f t="shared" si="19"/>
        <v>-5.018633000796946E-2</v>
      </c>
      <c r="BA26" s="14">
        <f t="shared" si="19"/>
        <v>-4.9841217924594172E-2</v>
      </c>
      <c r="BB26" s="14">
        <f t="shared" si="19"/>
        <v>-4.9630555463625381E-2</v>
      </c>
      <c r="BC26" s="14">
        <f t="shared" si="19"/>
        <v>-4.9450826378615087E-2</v>
      </c>
      <c r="BD26" s="14">
        <f t="shared" si="19"/>
        <v>-4.9186116210587105E-2</v>
      </c>
      <c r="BE26" s="14">
        <f t="shared" si="19"/>
        <v>-4.898014859047839E-2</v>
      </c>
      <c r="BF26" s="14">
        <f t="shared" si="19"/>
        <v>-4.8730672240333117E-2</v>
      </c>
      <c r="BG26" s="14">
        <f t="shared" si="19"/>
        <v>-4.8668553657404079E-2</v>
      </c>
      <c r="BH26" s="14">
        <f t="shared" si="19"/>
        <v>-4.86454449684246E-2</v>
      </c>
      <c r="BI26" s="14">
        <f t="shared" si="19"/>
        <v>-4.8416912446999527E-2</v>
      </c>
      <c r="BJ26" s="14">
        <f t="shared" si="19"/>
        <v>-4.7852753462160891E-2</v>
      </c>
      <c r="BK26" s="14">
        <f t="shared" si="19"/>
        <v>-4.7972923207477258E-2</v>
      </c>
      <c r="BO26" s="28">
        <f>-IFERROR(((1-BO44/BW14)^(360/BO$4))-1,0)</f>
        <v>0</v>
      </c>
      <c r="BP26" s="28">
        <f t="shared" ref="BP26:BT29" si="20">-IFERROR(((1-BP44/BX14)^(360/BP$4))-1,0)</f>
        <v>-4.9891883552766414E-2</v>
      </c>
      <c r="BQ26" s="28">
        <f t="shared" si="20"/>
        <v>0</v>
      </c>
      <c r="BR26" s="28">
        <f t="shared" si="20"/>
        <v>0</v>
      </c>
      <c r="BS26" s="28">
        <f t="shared" si="20"/>
        <v>0</v>
      </c>
      <c r="BT26" s="28">
        <f t="shared" si="20"/>
        <v>0</v>
      </c>
    </row>
    <row r="27" spans="1:80" hidden="1" outlineLevel="1" x14ac:dyDescent="0.25">
      <c r="A27" s="11"/>
      <c r="C27" s="2" t="s">
        <v>1</v>
      </c>
      <c r="D27" s="14">
        <f t="shared" ref="D27:S29" si="21">-IFERROR(((1-D45/D15)^(360/D$4))-1,0)</f>
        <v>0</v>
      </c>
      <c r="E27" s="14">
        <f t="shared" si="21"/>
        <v>0</v>
      </c>
      <c r="F27" s="14">
        <f t="shared" si="21"/>
        <v>0</v>
      </c>
      <c r="G27" s="14">
        <f t="shared" si="21"/>
        <v>0</v>
      </c>
      <c r="H27" s="14">
        <f t="shared" si="21"/>
        <v>0</v>
      </c>
      <c r="I27" s="14">
        <f t="shared" si="21"/>
        <v>0</v>
      </c>
      <c r="J27" s="14">
        <f t="shared" si="21"/>
        <v>0</v>
      </c>
      <c r="K27" s="14">
        <f t="shared" si="21"/>
        <v>0</v>
      </c>
      <c r="L27" s="14">
        <f t="shared" si="21"/>
        <v>0</v>
      </c>
      <c r="M27" s="14">
        <f t="shared" si="21"/>
        <v>0</v>
      </c>
      <c r="N27" s="14">
        <f t="shared" si="21"/>
        <v>0</v>
      </c>
      <c r="O27" s="14">
        <f t="shared" si="21"/>
        <v>0</v>
      </c>
      <c r="P27" s="14">
        <f t="shared" si="21"/>
        <v>0</v>
      </c>
      <c r="Q27" s="14">
        <f t="shared" si="21"/>
        <v>0</v>
      </c>
      <c r="R27" s="14">
        <f t="shared" si="21"/>
        <v>0</v>
      </c>
      <c r="S27" s="14">
        <f t="shared" si="21"/>
        <v>0</v>
      </c>
      <c r="T27" s="14">
        <f t="shared" si="19"/>
        <v>0</v>
      </c>
      <c r="U27" s="14">
        <f t="shared" si="19"/>
        <v>0</v>
      </c>
      <c r="V27" s="14">
        <f t="shared" si="19"/>
        <v>0</v>
      </c>
      <c r="W27" s="14">
        <f t="shared" si="19"/>
        <v>0</v>
      </c>
      <c r="X27" s="14">
        <f t="shared" si="19"/>
        <v>0</v>
      </c>
      <c r="Y27" s="14">
        <f t="shared" si="19"/>
        <v>0</v>
      </c>
      <c r="Z27" s="14">
        <f t="shared" si="19"/>
        <v>0</v>
      </c>
      <c r="AA27" s="14">
        <f t="shared" si="19"/>
        <v>0</v>
      </c>
      <c r="AB27" s="14">
        <f t="shared" si="19"/>
        <v>0</v>
      </c>
      <c r="AC27" s="14">
        <f t="shared" si="19"/>
        <v>0</v>
      </c>
      <c r="AD27" s="14">
        <f t="shared" si="19"/>
        <v>0</v>
      </c>
      <c r="AE27" s="14">
        <f t="shared" si="19"/>
        <v>0</v>
      </c>
      <c r="AF27" s="14">
        <f t="shared" si="19"/>
        <v>0</v>
      </c>
      <c r="AG27" s="14">
        <f t="shared" si="19"/>
        <v>0</v>
      </c>
      <c r="AH27" s="14">
        <f t="shared" si="19"/>
        <v>0</v>
      </c>
      <c r="AI27" s="14">
        <f t="shared" si="19"/>
        <v>0</v>
      </c>
      <c r="AJ27" s="14">
        <f t="shared" si="19"/>
        <v>0</v>
      </c>
      <c r="AK27" s="14">
        <f t="shared" si="19"/>
        <v>0</v>
      </c>
      <c r="AL27" s="14">
        <f t="shared" si="19"/>
        <v>0</v>
      </c>
      <c r="AM27" s="14">
        <f t="shared" si="19"/>
        <v>0</v>
      </c>
      <c r="AN27" s="14">
        <f t="shared" si="19"/>
        <v>0</v>
      </c>
      <c r="AO27" s="14">
        <f t="shared" si="19"/>
        <v>0</v>
      </c>
      <c r="AP27" s="14">
        <f t="shared" si="19"/>
        <v>0</v>
      </c>
      <c r="AQ27" s="14">
        <f t="shared" si="19"/>
        <v>0</v>
      </c>
      <c r="AR27" s="14">
        <f t="shared" si="19"/>
        <v>0</v>
      </c>
      <c r="AS27" s="14">
        <f t="shared" si="19"/>
        <v>0</v>
      </c>
      <c r="AT27" s="14">
        <f t="shared" si="19"/>
        <v>0</v>
      </c>
      <c r="AU27" s="14">
        <f t="shared" si="19"/>
        <v>0</v>
      </c>
      <c r="AV27" s="14">
        <f t="shared" si="19"/>
        <v>0</v>
      </c>
      <c r="AW27" s="14">
        <f t="shared" si="19"/>
        <v>0</v>
      </c>
      <c r="AX27" s="14">
        <f t="shared" si="19"/>
        <v>0</v>
      </c>
      <c r="AY27" s="14">
        <f t="shared" si="19"/>
        <v>0</v>
      </c>
      <c r="AZ27" s="14">
        <f t="shared" si="19"/>
        <v>-4.8511458494236326E-2</v>
      </c>
      <c r="BA27" s="14">
        <f t="shared" si="19"/>
        <v>-4.9018719802501609E-2</v>
      </c>
      <c r="BB27" s="14">
        <f t="shared" si="19"/>
        <v>-5.0547378065002757E-2</v>
      </c>
      <c r="BC27" s="14">
        <f t="shared" si="19"/>
        <v>-4.8093578924388147E-2</v>
      </c>
      <c r="BD27" s="14">
        <f t="shared" si="19"/>
        <v>-4.9157639773381723E-2</v>
      </c>
      <c r="BE27" s="14">
        <f t="shared" si="19"/>
        <v>-4.8414502367069234E-2</v>
      </c>
      <c r="BF27" s="14">
        <f t="shared" si="19"/>
        <v>-4.9874527322880002E-2</v>
      </c>
      <c r="BG27" s="14">
        <f t="shared" si="19"/>
        <v>-4.9277810129748856E-2</v>
      </c>
      <c r="BH27" s="14">
        <f t="shared" si="19"/>
        <v>-4.5553832211646883E-2</v>
      </c>
      <c r="BI27" s="14">
        <f t="shared" si="19"/>
        <v>-4.7813014263502041E-2</v>
      </c>
      <c r="BJ27" s="14">
        <f t="shared" si="19"/>
        <v>-5.2910259268273752E-2</v>
      </c>
      <c r="BK27" s="14">
        <f t="shared" si="19"/>
        <v>-5.1397621808243921E-2</v>
      </c>
      <c r="BO27" s="28">
        <f t="shared" ref="BO27:BO29" si="22">-IFERROR(((1-BO45/BW15)^(360/BO$4))-1,0)</f>
        <v>0</v>
      </c>
      <c r="BP27" s="28">
        <f t="shared" si="20"/>
        <v>-4.936376082568672E-2</v>
      </c>
      <c r="BQ27" s="28">
        <f t="shared" si="20"/>
        <v>0</v>
      </c>
      <c r="BR27" s="28">
        <f t="shared" si="20"/>
        <v>0</v>
      </c>
      <c r="BS27" s="28">
        <f t="shared" si="20"/>
        <v>0</v>
      </c>
      <c r="BT27" s="28">
        <f t="shared" si="20"/>
        <v>0</v>
      </c>
    </row>
    <row r="28" spans="1:80" hidden="1" outlineLevel="1" x14ac:dyDescent="0.25">
      <c r="A28" s="11"/>
      <c r="C28" s="2" t="s">
        <v>9</v>
      </c>
      <c r="D28" s="14">
        <f t="shared" si="21"/>
        <v>0</v>
      </c>
      <c r="E28" s="14">
        <f t="shared" si="19"/>
        <v>0</v>
      </c>
      <c r="F28" s="14">
        <f t="shared" si="19"/>
        <v>0</v>
      </c>
      <c r="G28" s="14">
        <f t="shared" si="19"/>
        <v>0</v>
      </c>
      <c r="H28" s="14">
        <f t="shared" si="19"/>
        <v>0</v>
      </c>
      <c r="I28" s="14">
        <f t="shared" si="19"/>
        <v>0</v>
      </c>
      <c r="J28" s="14">
        <f t="shared" si="19"/>
        <v>0</v>
      </c>
      <c r="K28" s="14">
        <f t="shared" si="19"/>
        <v>0</v>
      </c>
      <c r="L28" s="14">
        <f t="shared" si="19"/>
        <v>0</v>
      </c>
      <c r="M28" s="14">
        <f t="shared" si="19"/>
        <v>0</v>
      </c>
      <c r="N28" s="14">
        <f t="shared" si="19"/>
        <v>0</v>
      </c>
      <c r="O28" s="14">
        <f t="shared" si="19"/>
        <v>0</v>
      </c>
      <c r="P28" s="14">
        <f t="shared" si="19"/>
        <v>0</v>
      </c>
      <c r="Q28" s="14">
        <f t="shared" si="19"/>
        <v>0</v>
      </c>
      <c r="R28" s="14">
        <f t="shared" si="19"/>
        <v>0</v>
      </c>
      <c r="S28" s="14">
        <f t="shared" si="19"/>
        <v>0</v>
      </c>
      <c r="T28" s="14">
        <f t="shared" si="19"/>
        <v>0</v>
      </c>
      <c r="U28" s="14">
        <f t="shared" si="19"/>
        <v>0</v>
      </c>
      <c r="V28" s="14">
        <f t="shared" si="19"/>
        <v>0</v>
      </c>
      <c r="W28" s="14">
        <f t="shared" si="19"/>
        <v>0</v>
      </c>
      <c r="X28" s="14">
        <f t="shared" si="19"/>
        <v>0</v>
      </c>
      <c r="Y28" s="14">
        <f t="shared" si="19"/>
        <v>0</v>
      </c>
      <c r="Z28" s="14">
        <f t="shared" si="19"/>
        <v>0</v>
      </c>
      <c r="AA28" s="14">
        <f t="shared" si="19"/>
        <v>0</v>
      </c>
      <c r="AB28" s="14">
        <f t="shared" si="19"/>
        <v>0</v>
      </c>
      <c r="AC28" s="14">
        <f t="shared" si="19"/>
        <v>0</v>
      </c>
      <c r="AD28" s="14">
        <f t="shared" si="19"/>
        <v>0</v>
      </c>
      <c r="AE28" s="14">
        <f t="shared" si="19"/>
        <v>0</v>
      </c>
      <c r="AF28" s="14">
        <f t="shared" si="19"/>
        <v>0</v>
      </c>
      <c r="AG28" s="14">
        <f t="shared" si="19"/>
        <v>0</v>
      </c>
      <c r="AH28" s="14">
        <f t="shared" si="19"/>
        <v>0</v>
      </c>
      <c r="AI28" s="14">
        <f t="shared" si="19"/>
        <v>0</v>
      </c>
      <c r="AJ28" s="14">
        <f t="shared" si="19"/>
        <v>0</v>
      </c>
      <c r="AK28" s="14">
        <f t="shared" si="19"/>
        <v>0</v>
      </c>
      <c r="AL28" s="14">
        <f t="shared" si="19"/>
        <v>0</v>
      </c>
      <c r="AM28" s="14">
        <f t="shared" si="19"/>
        <v>0</v>
      </c>
      <c r="AN28" s="14">
        <f t="shared" si="19"/>
        <v>0</v>
      </c>
      <c r="AO28" s="14">
        <f t="shared" si="19"/>
        <v>0</v>
      </c>
      <c r="AP28" s="14">
        <f t="shared" si="19"/>
        <v>0</v>
      </c>
      <c r="AQ28" s="14">
        <f t="shared" si="19"/>
        <v>0</v>
      </c>
      <c r="AR28" s="14">
        <f t="shared" si="19"/>
        <v>0</v>
      </c>
      <c r="AS28" s="14">
        <f t="shared" si="19"/>
        <v>0</v>
      </c>
      <c r="AT28" s="14">
        <f t="shared" si="19"/>
        <v>0</v>
      </c>
      <c r="AU28" s="14">
        <f t="shared" si="19"/>
        <v>0</v>
      </c>
      <c r="AV28" s="14">
        <f t="shared" si="19"/>
        <v>0</v>
      </c>
      <c r="AW28" s="14">
        <f t="shared" si="19"/>
        <v>0</v>
      </c>
      <c r="AX28" s="14">
        <f t="shared" si="19"/>
        <v>0</v>
      </c>
      <c r="AY28" s="14">
        <f t="shared" si="19"/>
        <v>0</v>
      </c>
      <c r="AZ28" s="14">
        <f t="shared" si="19"/>
        <v>-4.608862083473042E-2</v>
      </c>
      <c r="BA28" s="14">
        <f t="shared" si="19"/>
        <v>-4.876020003517012E-2</v>
      </c>
      <c r="BB28" s="14">
        <f t="shared" si="19"/>
        <v>-4.6641556914754023E-2</v>
      </c>
      <c r="BC28" s="14">
        <f t="shared" si="19"/>
        <v>-4.6762477874228603E-2</v>
      </c>
      <c r="BD28" s="14">
        <f t="shared" si="19"/>
        <v>-4.6315843986358463E-2</v>
      </c>
      <c r="BE28" s="14">
        <f t="shared" si="19"/>
        <v>-4.7175456561340923E-2</v>
      </c>
      <c r="BF28" s="14">
        <f t="shared" si="19"/>
        <v>-4.7327337253624924E-2</v>
      </c>
      <c r="BG28" s="14">
        <f t="shared" si="19"/>
        <v>-4.5492732763826593E-2</v>
      </c>
      <c r="BH28" s="14">
        <f t="shared" si="19"/>
        <v>-4.5121734816747194E-2</v>
      </c>
      <c r="BI28" s="14">
        <f t="shared" si="19"/>
        <v>-4.580130095195023E-2</v>
      </c>
      <c r="BJ28" s="14">
        <f t="shared" si="19"/>
        <v>-5.206368865536426E-2</v>
      </c>
      <c r="BK28" s="14">
        <f t="shared" si="19"/>
        <v>-4.8039665264979936E-2</v>
      </c>
      <c r="BO28" s="28">
        <f t="shared" si="22"/>
        <v>0</v>
      </c>
      <c r="BP28" s="28">
        <f t="shared" si="20"/>
        <v>-4.7114158884960622E-2</v>
      </c>
      <c r="BQ28" s="28">
        <f t="shared" si="20"/>
        <v>0</v>
      </c>
      <c r="BR28" s="28">
        <f t="shared" si="20"/>
        <v>0</v>
      </c>
      <c r="BS28" s="28">
        <f t="shared" si="20"/>
        <v>0</v>
      </c>
      <c r="BT28" s="28">
        <f t="shared" si="20"/>
        <v>0</v>
      </c>
    </row>
    <row r="29" spans="1:80" collapsed="1" x14ac:dyDescent="0.25">
      <c r="C29" s="3" t="s">
        <v>24</v>
      </c>
      <c r="D29" s="15">
        <f t="shared" si="21"/>
        <v>0</v>
      </c>
      <c r="E29" s="15">
        <f t="shared" si="19"/>
        <v>0</v>
      </c>
      <c r="F29" s="15">
        <f t="shared" si="19"/>
        <v>0</v>
      </c>
      <c r="G29" s="15">
        <f t="shared" si="19"/>
        <v>0</v>
      </c>
      <c r="H29" s="15">
        <f t="shared" si="19"/>
        <v>0</v>
      </c>
      <c r="I29" s="15">
        <f t="shared" si="19"/>
        <v>0</v>
      </c>
      <c r="J29" s="15">
        <f t="shared" si="19"/>
        <v>0</v>
      </c>
      <c r="K29" s="15">
        <f t="shared" si="19"/>
        <v>0</v>
      </c>
      <c r="L29" s="15">
        <f t="shared" si="19"/>
        <v>0</v>
      </c>
      <c r="M29" s="15">
        <f t="shared" si="19"/>
        <v>0</v>
      </c>
      <c r="N29" s="15">
        <f t="shared" si="19"/>
        <v>0</v>
      </c>
      <c r="O29" s="15">
        <f t="shared" si="19"/>
        <v>0</v>
      </c>
      <c r="P29" s="15">
        <f t="shared" si="19"/>
        <v>0</v>
      </c>
      <c r="Q29" s="15">
        <f t="shared" si="19"/>
        <v>0</v>
      </c>
      <c r="R29" s="15">
        <f t="shared" si="19"/>
        <v>0</v>
      </c>
      <c r="S29" s="15">
        <f t="shared" si="19"/>
        <v>0</v>
      </c>
      <c r="T29" s="15">
        <f t="shared" si="19"/>
        <v>0</v>
      </c>
      <c r="U29" s="15">
        <f t="shared" si="19"/>
        <v>0</v>
      </c>
      <c r="V29" s="15">
        <f t="shared" si="19"/>
        <v>0</v>
      </c>
      <c r="W29" s="15">
        <f t="shared" si="19"/>
        <v>0</v>
      </c>
      <c r="X29" s="15">
        <f t="shared" si="19"/>
        <v>0</v>
      </c>
      <c r="Y29" s="15">
        <f t="shared" si="19"/>
        <v>0</v>
      </c>
      <c r="Z29" s="15">
        <f t="shared" si="19"/>
        <v>0</v>
      </c>
      <c r="AA29" s="15">
        <f t="shared" si="19"/>
        <v>0</v>
      </c>
      <c r="AB29" s="15">
        <f t="shared" si="19"/>
        <v>0</v>
      </c>
      <c r="AC29" s="15">
        <f t="shared" si="19"/>
        <v>0</v>
      </c>
      <c r="AD29" s="15">
        <f t="shared" si="19"/>
        <v>0</v>
      </c>
      <c r="AE29" s="15">
        <f t="shared" si="19"/>
        <v>0</v>
      </c>
      <c r="AF29" s="15">
        <f t="shared" si="19"/>
        <v>0</v>
      </c>
      <c r="AG29" s="15">
        <f t="shared" si="19"/>
        <v>0</v>
      </c>
      <c r="AH29" s="15">
        <f t="shared" si="19"/>
        <v>0</v>
      </c>
      <c r="AI29" s="15">
        <f t="shared" si="19"/>
        <v>0</v>
      </c>
      <c r="AJ29" s="15">
        <f t="shared" si="19"/>
        <v>0</v>
      </c>
      <c r="AK29" s="15">
        <f t="shared" si="19"/>
        <v>0</v>
      </c>
      <c r="AL29" s="15">
        <f t="shared" si="19"/>
        <v>0</v>
      </c>
      <c r="AM29" s="15">
        <f t="shared" si="19"/>
        <v>0</v>
      </c>
      <c r="AN29" s="15">
        <f t="shared" si="19"/>
        <v>0</v>
      </c>
      <c r="AO29" s="15">
        <f t="shared" si="19"/>
        <v>0</v>
      </c>
      <c r="AP29" s="15">
        <f t="shared" si="19"/>
        <v>0</v>
      </c>
      <c r="AQ29" s="15">
        <f t="shared" si="19"/>
        <v>0</v>
      </c>
      <c r="AR29" s="15">
        <f t="shared" si="19"/>
        <v>0</v>
      </c>
      <c r="AS29" s="15">
        <f t="shared" si="19"/>
        <v>0</v>
      </c>
      <c r="AT29" s="15">
        <f t="shared" si="19"/>
        <v>0</v>
      </c>
      <c r="AU29" s="15">
        <f t="shared" si="19"/>
        <v>0</v>
      </c>
      <c r="AV29" s="15">
        <f t="shared" si="19"/>
        <v>0</v>
      </c>
      <c r="AW29" s="15">
        <f t="shared" si="19"/>
        <v>0</v>
      </c>
      <c r="AX29" s="15">
        <f t="shared" si="19"/>
        <v>0</v>
      </c>
      <c r="AY29" s="15">
        <f t="shared" si="19"/>
        <v>0</v>
      </c>
      <c r="AZ29" s="15">
        <f t="shared" si="19"/>
        <v>-4.9944390416716944E-2</v>
      </c>
      <c r="BA29" s="15">
        <f t="shared" si="19"/>
        <v>-4.9765528645831614E-2</v>
      </c>
      <c r="BB29" s="15">
        <f t="shared" si="19"/>
        <v>-4.9520318641881333E-2</v>
      </c>
      <c r="BC29" s="15">
        <f t="shared" si="19"/>
        <v>-4.9285998789196928E-2</v>
      </c>
      <c r="BD29" s="15">
        <f t="shared" si="19"/>
        <v>-4.9054769950920285E-2</v>
      </c>
      <c r="BE29" s="15">
        <f t="shared" si="19"/>
        <v>-4.8881779637450551E-2</v>
      </c>
      <c r="BF29" s="15">
        <f t="shared" si="19"/>
        <v>-4.8699731910554656E-2</v>
      </c>
      <c r="BG29" s="15">
        <f t="shared" si="19"/>
        <v>-4.8539253668164584E-2</v>
      </c>
      <c r="BH29" s="15">
        <f t="shared" si="19"/>
        <v>-4.8396403166784063E-2</v>
      </c>
      <c r="BI29" s="15">
        <f t="shared" si="19"/>
        <v>-4.8284786751988884E-2</v>
      </c>
      <c r="BJ29" s="15">
        <f t="shared" si="19"/>
        <v>-4.8173319716678487E-2</v>
      </c>
      <c r="BK29" s="15">
        <f t="shared" si="19"/>
        <v>-4.8072790037440249E-2</v>
      </c>
      <c r="BO29" s="29">
        <f t="shared" si="22"/>
        <v>0</v>
      </c>
      <c r="BP29" s="29">
        <f t="shared" si="20"/>
        <v>-4.9746966009114102E-2</v>
      </c>
      <c r="BQ29" s="29">
        <f t="shared" si="20"/>
        <v>0</v>
      </c>
      <c r="BR29" s="29">
        <f t="shared" si="20"/>
        <v>0</v>
      </c>
      <c r="BS29" s="29">
        <f t="shared" si="20"/>
        <v>0</v>
      </c>
      <c r="BT29" s="29">
        <f t="shared" si="20"/>
        <v>0</v>
      </c>
    </row>
    <row r="32" spans="1:80" hidden="1" outlineLevel="1" x14ac:dyDescent="0.25">
      <c r="A32" s="11"/>
      <c r="C32" s="2" t="s">
        <v>0</v>
      </c>
      <c r="D32" s="14">
        <f>D20+D26</f>
        <v>0</v>
      </c>
      <c r="E32" s="14">
        <f t="shared" ref="E32:BK35" si="23">E20+E26</f>
        <v>0</v>
      </c>
      <c r="F32" s="14">
        <f t="shared" si="23"/>
        <v>0</v>
      </c>
      <c r="G32" s="14">
        <f t="shared" si="23"/>
        <v>0</v>
      </c>
      <c r="H32" s="14">
        <f t="shared" si="23"/>
        <v>0</v>
      </c>
      <c r="I32" s="14">
        <f t="shared" si="23"/>
        <v>0</v>
      </c>
      <c r="J32" s="14">
        <f t="shared" si="23"/>
        <v>0</v>
      </c>
      <c r="K32" s="14">
        <f t="shared" si="23"/>
        <v>0</v>
      </c>
      <c r="L32" s="14">
        <f t="shared" si="23"/>
        <v>0</v>
      </c>
      <c r="M32" s="14">
        <f t="shared" si="23"/>
        <v>0</v>
      </c>
      <c r="N32" s="14">
        <f t="shared" si="23"/>
        <v>0</v>
      </c>
      <c r="O32" s="14">
        <f t="shared" si="23"/>
        <v>0</v>
      </c>
      <c r="P32" s="14">
        <f t="shared" si="23"/>
        <v>0</v>
      </c>
      <c r="Q32" s="14">
        <f t="shared" si="23"/>
        <v>0</v>
      </c>
      <c r="R32" s="14">
        <f t="shared" si="23"/>
        <v>0</v>
      </c>
      <c r="S32" s="14">
        <f t="shared" si="23"/>
        <v>0</v>
      </c>
      <c r="T32" s="14">
        <f t="shared" si="23"/>
        <v>0</v>
      </c>
      <c r="U32" s="14">
        <f t="shared" si="23"/>
        <v>0</v>
      </c>
      <c r="V32" s="14">
        <f t="shared" si="23"/>
        <v>0</v>
      </c>
      <c r="W32" s="14">
        <f t="shared" si="23"/>
        <v>0</v>
      </c>
      <c r="X32" s="14">
        <f t="shared" si="23"/>
        <v>0</v>
      </c>
      <c r="Y32" s="14">
        <f t="shared" si="23"/>
        <v>0</v>
      </c>
      <c r="Z32" s="14">
        <f t="shared" si="23"/>
        <v>0</v>
      </c>
      <c r="AA32" s="14">
        <f t="shared" si="23"/>
        <v>0</v>
      </c>
      <c r="AB32" s="14">
        <f t="shared" si="23"/>
        <v>0</v>
      </c>
      <c r="AC32" s="14">
        <f t="shared" si="23"/>
        <v>0</v>
      </c>
      <c r="AD32" s="14">
        <f t="shared" si="23"/>
        <v>0</v>
      </c>
      <c r="AE32" s="14">
        <f t="shared" si="23"/>
        <v>0</v>
      </c>
      <c r="AF32" s="14">
        <f t="shared" si="23"/>
        <v>0</v>
      </c>
      <c r="AG32" s="14">
        <f t="shared" si="23"/>
        <v>0</v>
      </c>
      <c r="AH32" s="14">
        <f t="shared" si="23"/>
        <v>0</v>
      </c>
      <c r="AI32" s="14">
        <f t="shared" si="23"/>
        <v>0</v>
      </c>
      <c r="AJ32" s="14">
        <f t="shared" si="23"/>
        <v>0</v>
      </c>
      <c r="AK32" s="14">
        <f t="shared" si="23"/>
        <v>0</v>
      </c>
      <c r="AL32" s="14">
        <f t="shared" si="23"/>
        <v>0</v>
      </c>
      <c r="AM32" s="14">
        <f t="shared" si="23"/>
        <v>0</v>
      </c>
      <c r="AN32" s="14">
        <f t="shared" si="23"/>
        <v>0</v>
      </c>
      <c r="AO32" s="14">
        <f t="shared" si="23"/>
        <v>0</v>
      </c>
      <c r="AP32" s="14">
        <f t="shared" si="23"/>
        <v>0</v>
      </c>
      <c r="AQ32" s="14">
        <f t="shared" si="23"/>
        <v>0</v>
      </c>
      <c r="AR32" s="14">
        <f t="shared" si="23"/>
        <v>0</v>
      </c>
      <c r="AS32" s="14">
        <f t="shared" si="23"/>
        <v>0</v>
      </c>
      <c r="AT32" s="14">
        <f t="shared" si="23"/>
        <v>0</v>
      </c>
      <c r="AU32" s="14">
        <f t="shared" si="23"/>
        <v>0</v>
      </c>
      <c r="AV32" s="14">
        <f t="shared" si="23"/>
        <v>0</v>
      </c>
      <c r="AW32" s="14">
        <f t="shared" si="23"/>
        <v>0</v>
      </c>
      <c r="AX32" s="14">
        <f t="shared" si="23"/>
        <v>0</v>
      </c>
      <c r="AY32" s="14">
        <f t="shared" si="23"/>
        <v>0</v>
      </c>
      <c r="AZ32" s="14">
        <f t="shared" si="23"/>
        <v>0.20352122313835563</v>
      </c>
      <c r="BA32" s="14">
        <f t="shared" si="23"/>
        <v>0.20149521007079452</v>
      </c>
      <c r="BB32" s="14">
        <f t="shared" si="23"/>
        <v>0.21561666804004131</v>
      </c>
      <c r="BC32" s="14">
        <f t="shared" si="23"/>
        <v>0.21396745794986782</v>
      </c>
      <c r="BD32" s="14">
        <f t="shared" si="23"/>
        <v>0.20712818532798893</v>
      </c>
      <c r="BE32" s="14">
        <f t="shared" si="23"/>
        <v>0.22216166416666328</v>
      </c>
      <c r="BF32" s="14">
        <f t="shared" si="23"/>
        <v>0.21533759179539258</v>
      </c>
      <c r="BG32" s="14">
        <f t="shared" si="23"/>
        <v>0.22265846740844553</v>
      </c>
      <c r="BH32" s="14">
        <f t="shared" si="23"/>
        <v>0.21703997180277046</v>
      </c>
      <c r="BI32" s="14">
        <f t="shared" si="23"/>
        <v>0.21272569681639575</v>
      </c>
      <c r="BJ32" s="14">
        <f t="shared" si="23"/>
        <v>0.22112262086212708</v>
      </c>
      <c r="BK32" s="14">
        <f t="shared" si="23"/>
        <v>0.21869998726949613</v>
      </c>
      <c r="BO32" s="28">
        <f>BO20+BO26</f>
        <v>0</v>
      </c>
      <c r="BP32" s="28">
        <f t="shared" ref="BP32:BT32" si="24">BP20+BP26</f>
        <v>0.20707396120956312</v>
      </c>
      <c r="BQ32" s="28">
        <f t="shared" si="24"/>
        <v>0</v>
      </c>
      <c r="BR32" s="28">
        <f t="shared" si="24"/>
        <v>0</v>
      </c>
      <c r="BS32" s="28">
        <f t="shared" si="24"/>
        <v>0</v>
      </c>
      <c r="BT32" s="28">
        <f t="shared" si="24"/>
        <v>0</v>
      </c>
    </row>
    <row r="33" spans="1:72" hidden="1" outlineLevel="1" x14ac:dyDescent="0.25">
      <c r="A33" s="11"/>
      <c r="C33" s="2" t="s">
        <v>1</v>
      </c>
      <c r="D33" s="14">
        <f t="shared" ref="D33:AY35" si="25">D21+D27</f>
        <v>0</v>
      </c>
      <c r="E33" s="14">
        <f t="shared" si="25"/>
        <v>0</v>
      </c>
      <c r="F33" s="14">
        <f t="shared" si="25"/>
        <v>0</v>
      </c>
      <c r="G33" s="14">
        <f t="shared" si="25"/>
        <v>0</v>
      </c>
      <c r="H33" s="14">
        <f t="shared" si="25"/>
        <v>0</v>
      </c>
      <c r="I33" s="14">
        <f t="shared" si="25"/>
        <v>0</v>
      </c>
      <c r="J33" s="14">
        <f t="shared" si="25"/>
        <v>0</v>
      </c>
      <c r="K33" s="14">
        <f t="shared" si="25"/>
        <v>0</v>
      </c>
      <c r="L33" s="14">
        <f t="shared" si="25"/>
        <v>0</v>
      </c>
      <c r="M33" s="14">
        <f t="shared" si="25"/>
        <v>0</v>
      </c>
      <c r="N33" s="14">
        <f t="shared" si="25"/>
        <v>0</v>
      </c>
      <c r="O33" s="14">
        <f t="shared" si="25"/>
        <v>0</v>
      </c>
      <c r="P33" s="14">
        <f t="shared" si="25"/>
        <v>0</v>
      </c>
      <c r="Q33" s="14">
        <f t="shared" si="25"/>
        <v>0</v>
      </c>
      <c r="R33" s="14">
        <f t="shared" si="25"/>
        <v>0</v>
      </c>
      <c r="S33" s="14">
        <f t="shared" si="25"/>
        <v>0</v>
      </c>
      <c r="T33" s="14">
        <f t="shared" si="25"/>
        <v>0</v>
      </c>
      <c r="U33" s="14">
        <f t="shared" si="25"/>
        <v>0</v>
      </c>
      <c r="V33" s="14">
        <f t="shared" si="25"/>
        <v>0</v>
      </c>
      <c r="W33" s="14">
        <f t="shared" si="25"/>
        <v>0</v>
      </c>
      <c r="X33" s="14">
        <f t="shared" si="25"/>
        <v>0</v>
      </c>
      <c r="Y33" s="14">
        <f t="shared" si="25"/>
        <v>0</v>
      </c>
      <c r="Z33" s="14">
        <f t="shared" si="25"/>
        <v>0</v>
      </c>
      <c r="AA33" s="14">
        <f t="shared" si="25"/>
        <v>0</v>
      </c>
      <c r="AB33" s="14">
        <f t="shared" si="25"/>
        <v>0</v>
      </c>
      <c r="AC33" s="14">
        <f t="shared" si="25"/>
        <v>0</v>
      </c>
      <c r="AD33" s="14">
        <f t="shared" si="25"/>
        <v>0</v>
      </c>
      <c r="AE33" s="14">
        <f t="shared" si="25"/>
        <v>0</v>
      </c>
      <c r="AF33" s="14">
        <f t="shared" si="25"/>
        <v>0</v>
      </c>
      <c r="AG33" s="14">
        <f t="shared" si="25"/>
        <v>0</v>
      </c>
      <c r="AH33" s="14">
        <f t="shared" si="25"/>
        <v>0</v>
      </c>
      <c r="AI33" s="14">
        <f t="shared" si="25"/>
        <v>0</v>
      </c>
      <c r="AJ33" s="14">
        <f t="shared" si="25"/>
        <v>0</v>
      </c>
      <c r="AK33" s="14">
        <f t="shared" si="25"/>
        <v>0</v>
      </c>
      <c r="AL33" s="14">
        <f t="shared" si="25"/>
        <v>0</v>
      </c>
      <c r="AM33" s="14">
        <f t="shared" si="25"/>
        <v>0</v>
      </c>
      <c r="AN33" s="14">
        <f t="shared" si="25"/>
        <v>0</v>
      </c>
      <c r="AO33" s="14">
        <f t="shared" si="25"/>
        <v>0</v>
      </c>
      <c r="AP33" s="14">
        <f t="shared" si="25"/>
        <v>0</v>
      </c>
      <c r="AQ33" s="14">
        <f t="shared" si="25"/>
        <v>0</v>
      </c>
      <c r="AR33" s="14">
        <f t="shared" si="25"/>
        <v>0</v>
      </c>
      <c r="AS33" s="14">
        <f t="shared" si="25"/>
        <v>0</v>
      </c>
      <c r="AT33" s="14">
        <f t="shared" si="25"/>
        <v>0</v>
      </c>
      <c r="AU33" s="14">
        <f t="shared" si="25"/>
        <v>0</v>
      </c>
      <c r="AV33" s="14">
        <f t="shared" si="25"/>
        <v>0</v>
      </c>
      <c r="AW33" s="14">
        <f t="shared" si="25"/>
        <v>0</v>
      </c>
      <c r="AX33" s="14">
        <f t="shared" si="25"/>
        <v>0</v>
      </c>
      <c r="AY33" s="14">
        <f t="shared" si="25"/>
        <v>0</v>
      </c>
      <c r="AZ33" s="14">
        <f t="shared" si="23"/>
        <v>5.7609190900167251E-2</v>
      </c>
      <c r="BA33" s="14">
        <f t="shared" si="23"/>
        <v>5.7141049875511607E-2</v>
      </c>
      <c r="BB33" s="14">
        <f t="shared" si="23"/>
        <v>5.5668542443736868E-2</v>
      </c>
      <c r="BC33" s="14">
        <f t="shared" si="23"/>
        <v>5.8179323860324539E-2</v>
      </c>
      <c r="BD33" s="14">
        <f t="shared" si="23"/>
        <v>5.7174470745422923E-2</v>
      </c>
      <c r="BE33" s="14">
        <f t="shared" si="23"/>
        <v>5.7990232896582228E-2</v>
      </c>
      <c r="BF33" s="14">
        <f t="shared" si="23"/>
        <v>5.660328262412162E-2</v>
      </c>
      <c r="BG33" s="14">
        <f t="shared" si="23"/>
        <v>5.727062137341643E-2</v>
      </c>
      <c r="BH33" s="14">
        <f t="shared" si="23"/>
        <v>6.1078631105988546E-2</v>
      </c>
      <c r="BI33" s="14">
        <f t="shared" si="23"/>
        <v>5.8916199091914478E-2</v>
      </c>
      <c r="BJ33" s="14">
        <f t="shared" si="23"/>
        <v>5.3918963926127716E-2</v>
      </c>
      <c r="BK33" s="14">
        <f t="shared" si="23"/>
        <v>5.5532249230889619E-2</v>
      </c>
      <c r="BO33" s="28">
        <f t="shared" ref="BO33:BT35" si="26">BO21+BO27</f>
        <v>0</v>
      </c>
      <c r="BP33" s="28">
        <f t="shared" si="26"/>
        <v>5.6800929959479163E-2</v>
      </c>
      <c r="BQ33" s="28">
        <f t="shared" si="26"/>
        <v>0</v>
      </c>
      <c r="BR33" s="28">
        <f t="shared" si="26"/>
        <v>0</v>
      </c>
      <c r="BS33" s="28">
        <f t="shared" si="26"/>
        <v>0</v>
      </c>
      <c r="BT33" s="28">
        <f t="shared" si="26"/>
        <v>0</v>
      </c>
    </row>
    <row r="34" spans="1:72" hidden="1" outlineLevel="1" x14ac:dyDescent="0.25">
      <c r="A34" s="11"/>
      <c r="C34" s="2" t="s">
        <v>9</v>
      </c>
      <c r="D34" s="14">
        <f t="shared" si="25"/>
        <v>0</v>
      </c>
      <c r="E34" s="14">
        <f t="shared" si="25"/>
        <v>0</v>
      </c>
      <c r="F34" s="14">
        <f t="shared" si="25"/>
        <v>0</v>
      </c>
      <c r="G34" s="14">
        <f t="shared" si="25"/>
        <v>0</v>
      </c>
      <c r="H34" s="14">
        <f t="shared" si="25"/>
        <v>0</v>
      </c>
      <c r="I34" s="14">
        <f t="shared" si="25"/>
        <v>0</v>
      </c>
      <c r="J34" s="14">
        <f t="shared" si="25"/>
        <v>0</v>
      </c>
      <c r="K34" s="14">
        <f t="shared" si="25"/>
        <v>0</v>
      </c>
      <c r="L34" s="14">
        <f t="shared" si="25"/>
        <v>0</v>
      </c>
      <c r="M34" s="14">
        <f t="shared" si="25"/>
        <v>0</v>
      </c>
      <c r="N34" s="14">
        <f t="shared" si="25"/>
        <v>0</v>
      </c>
      <c r="O34" s="14">
        <f t="shared" si="25"/>
        <v>0</v>
      </c>
      <c r="P34" s="14">
        <f t="shared" si="25"/>
        <v>0</v>
      </c>
      <c r="Q34" s="14">
        <f t="shared" si="25"/>
        <v>0</v>
      </c>
      <c r="R34" s="14">
        <f t="shared" si="25"/>
        <v>0</v>
      </c>
      <c r="S34" s="14">
        <f t="shared" si="25"/>
        <v>0</v>
      </c>
      <c r="T34" s="14">
        <f t="shared" si="25"/>
        <v>0</v>
      </c>
      <c r="U34" s="14">
        <f t="shared" si="25"/>
        <v>0</v>
      </c>
      <c r="V34" s="14">
        <f t="shared" si="25"/>
        <v>0</v>
      </c>
      <c r="W34" s="14">
        <f t="shared" si="25"/>
        <v>0</v>
      </c>
      <c r="X34" s="14">
        <f t="shared" si="25"/>
        <v>0</v>
      </c>
      <c r="Y34" s="14">
        <f t="shared" si="25"/>
        <v>0</v>
      </c>
      <c r="Z34" s="14">
        <f t="shared" si="25"/>
        <v>0</v>
      </c>
      <c r="AA34" s="14">
        <f t="shared" si="25"/>
        <v>0</v>
      </c>
      <c r="AB34" s="14">
        <f t="shared" si="25"/>
        <v>0</v>
      </c>
      <c r="AC34" s="14">
        <f t="shared" si="25"/>
        <v>0</v>
      </c>
      <c r="AD34" s="14">
        <f t="shared" si="25"/>
        <v>0</v>
      </c>
      <c r="AE34" s="14">
        <f t="shared" si="25"/>
        <v>0</v>
      </c>
      <c r="AF34" s="14">
        <f t="shared" si="25"/>
        <v>0</v>
      </c>
      <c r="AG34" s="14">
        <f t="shared" si="25"/>
        <v>0</v>
      </c>
      <c r="AH34" s="14">
        <f t="shared" si="25"/>
        <v>0</v>
      </c>
      <c r="AI34" s="14">
        <f t="shared" si="25"/>
        <v>0</v>
      </c>
      <c r="AJ34" s="14">
        <f t="shared" si="25"/>
        <v>0</v>
      </c>
      <c r="AK34" s="14">
        <f t="shared" si="25"/>
        <v>0</v>
      </c>
      <c r="AL34" s="14">
        <f t="shared" si="25"/>
        <v>0</v>
      </c>
      <c r="AM34" s="14">
        <f t="shared" si="25"/>
        <v>0</v>
      </c>
      <c r="AN34" s="14">
        <f t="shared" si="25"/>
        <v>0</v>
      </c>
      <c r="AO34" s="14">
        <f t="shared" si="25"/>
        <v>0</v>
      </c>
      <c r="AP34" s="14">
        <f t="shared" si="25"/>
        <v>0</v>
      </c>
      <c r="AQ34" s="14">
        <f t="shared" si="25"/>
        <v>0</v>
      </c>
      <c r="AR34" s="14">
        <f t="shared" si="25"/>
        <v>0</v>
      </c>
      <c r="AS34" s="14">
        <f t="shared" si="25"/>
        <v>0</v>
      </c>
      <c r="AT34" s="14">
        <f t="shared" si="25"/>
        <v>0</v>
      </c>
      <c r="AU34" s="14">
        <f t="shared" si="25"/>
        <v>0</v>
      </c>
      <c r="AV34" s="14">
        <f t="shared" si="25"/>
        <v>0</v>
      </c>
      <c r="AW34" s="14">
        <f t="shared" si="25"/>
        <v>0</v>
      </c>
      <c r="AX34" s="14">
        <f t="shared" si="25"/>
        <v>0</v>
      </c>
      <c r="AY34" s="14">
        <f t="shared" si="25"/>
        <v>0</v>
      </c>
      <c r="AZ34" s="14">
        <f t="shared" si="23"/>
        <v>0.17387602443205918</v>
      </c>
      <c r="BA34" s="14">
        <f t="shared" si="23"/>
        <v>0.15651681912577087</v>
      </c>
      <c r="BB34" s="14">
        <f t="shared" si="23"/>
        <v>0.1383814405769801</v>
      </c>
      <c r="BC34" s="14">
        <f t="shared" si="23"/>
        <v>0.15609847534850552</v>
      </c>
      <c r="BD34" s="14">
        <f t="shared" si="23"/>
        <v>0.14540310073143647</v>
      </c>
      <c r="BE34" s="14">
        <f t="shared" si="23"/>
        <v>0.14420158823468165</v>
      </c>
      <c r="BF34" s="14">
        <f t="shared" si="23"/>
        <v>0.14357429950431788</v>
      </c>
      <c r="BG34" s="14">
        <f t="shared" si="23"/>
        <v>0.13113365121427045</v>
      </c>
      <c r="BH34" s="14">
        <f t="shared" si="23"/>
        <v>0.12301795863858223</v>
      </c>
      <c r="BI34" s="14">
        <f t="shared" si="23"/>
        <v>0.12851783837991726</v>
      </c>
      <c r="BJ34" s="14">
        <f t="shared" si="23"/>
        <v>0.13985324668672106</v>
      </c>
      <c r="BK34" s="14">
        <f t="shared" si="23"/>
        <v>0.14244357682890763</v>
      </c>
      <c r="BO34" s="28">
        <f t="shared" si="26"/>
        <v>0</v>
      </c>
      <c r="BP34" s="28">
        <f t="shared" si="26"/>
        <v>0.15616780663621821</v>
      </c>
      <c r="BQ34" s="28">
        <f t="shared" si="26"/>
        <v>0</v>
      </c>
      <c r="BR34" s="28">
        <f t="shared" si="26"/>
        <v>0</v>
      </c>
      <c r="BS34" s="28">
        <f t="shared" si="26"/>
        <v>0</v>
      </c>
      <c r="BT34" s="28">
        <f t="shared" si="26"/>
        <v>0</v>
      </c>
    </row>
    <row r="35" spans="1:72" collapsed="1" x14ac:dyDescent="0.25">
      <c r="C35" s="3" t="s">
        <v>27</v>
      </c>
      <c r="D35" s="15">
        <f t="shared" si="25"/>
        <v>0</v>
      </c>
      <c r="E35" s="15">
        <f t="shared" si="25"/>
        <v>0</v>
      </c>
      <c r="F35" s="15">
        <f t="shared" si="25"/>
        <v>0</v>
      </c>
      <c r="G35" s="15">
        <f t="shared" si="25"/>
        <v>0</v>
      </c>
      <c r="H35" s="15">
        <f t="shared" si="25"/>
        <v>0</v>
      </c>
      <c r="I35" s="15">
        <f t="shared" si="25"/>
        <v>0</v>
      </c>
      <c r="J35" s="15">
        <f t="shared" si="25"/>
        <v>0</v>
      </c>
      <c r="K35" s="15">
        <f t="shared" si="25"/>
        <v>0</v>
      </c>
      <c r="L35" s="15">
        <f t="shared" si="25"/>
        <v>0</v>
      </c>
      <c r="M35" s="15">
        <f t="shared" si="25"/>
        <v>0</v>
      </c>
      <c r="N35" s="15">
        <f t="shared" si="25"/>
        <v>0</v>
      </c>
      <c r="O35" s="15">
        <f t="shared" si="25"/>
        <v>0</v>
      </c>
      <c r="P35" s="15">
        <f t="shared" si="25"/>
        <v>0</v>
      </c>
      <c r="Q35" s="15">
        <f t="shared" si="25"/>
        <v>0</v>
      </c>
      <c r="R35" s="15">
        <f t="shared" si="25"/>
        <v>0</v>
      </c>
      <c r="S35" s="15">
        <f t="shared" si="25"/>
        <v>0</v>
      </c>
      <c r="T35" s="15">
        <f t="shared" si="25"/>
        <v>0</v>
      </c>
      <c r="U35" s="15">
        <f t="shared" si="25"/>
        <v>0</v>
      </c>
      <c r="V35" s="15">
        <f t="shared" si="25"/>
        <v>0</v>
      </c>
      <c r="W35" s="15">
        <f t="shared" si="25"/>
        <v>0</v>
      </c>
      <c r="X35" s="15">
        <f t="shared" si="25"/>
        <v>0</v>
      </c>
      <c r="Y35" s="15">
        <f t="shared" si="25"/>
        <v>0</v>
      </c>
      <c r="Z35" s="15">
        <f t="shared" si="25"/>
        <v>0</v>
      </c>
      <c r="AA35" s="15">
        <f t="shared" si="25"/>
        <v>0</v>
      </c>
      <c r="AB35" s="15">
        <f t="shared" si="25"/>
        <v>0</v>
      </c>
      <c r="AC35" s="15">
        <f t="shared" si="25"/>
        <v>0</v>
      </c>
      <c r="AD35" s="15">
        <f t="shared" si="25"/>
        <v>0</v>
      </c>
      <c r="AE35" s="15">
        <f t="shared" si="25"/>
        <v>0</v>
      </c>
      <c r="AF35" s="15">
        <f t="shared" si="25"/>
        <v>0</v>
      </c>
      <c r="AG35" s="15">
        <f t="shared" si="25"/>
        <v>0</v>
      </c>
      <c r="AH35" s="15">
        <f t="shared" si="25"/>
        <v>0</v>
      </c>
      <c r="AI35" s="15">
        <f t="shared" si="25"/>
        <v>0</v>
      </c>
      <c r="AJ35" s="15">
        <f t="shared" si="25"/>
        <v>0</v>
      </c>
      <c r="AK35" s="15">
        <f t="shared" si="25"/>
        <v>0</v>
      </c>
      <c r="AL35" s="15">
        <f t="shared" si="25"/>
        <v>0</v>
      </c>
      <c r="AM35" s="15">
        <f t="shared" si="25"/>
        <v>0</v>
      </c>
      <c r="AN35" s="15">
        <f t="shared" si="25"/>
        <v>0</v>
      </c>
      <c r="AO35" s="15">
        <f t="shared" si="25"/>
        <v>0</v>
      </c>
      <c r="AP35" s="15">
        <f t="shared" si="25"/>
        <v>0</v>
      </c>
      <c r="AQ35" s="15">
        <f t="shared" si="25"/>
        <v>0</v>
      </c>
      <c r="AR35" s="15">
        <f t="shared" si="25"/>
        <v>0</v>
      </c>
      <c r="AS35" s="15">
        <f t="shared" si="25"/>
        <v>0</v>
      </c>
      <c r="AT35" s="15">
        <f t="shared" si="25"/>
        <v>0</v>
      </c>
      <c r="AU35" s="15">
        <f t="shared" si="25"/>
        <v>0</v>
      </c>
      <c r="AV35" s="15">
        <f t="shared" si="25"/>
        <v>0</v>
      </c>
      <c r="AW35" s="15">
        <f t="shared" si="25"/>
        <v>0</v>
      </c>
      <c r="AX35" s="15">
        <f t="shared" si="25"/>
        <v>0</v>
      </c>
      <c r="AY35" s="15">
        <f t="shared" si="25"/>
        <v>0</v>
      </c>
      <c r="AZ35" s="15">
        <f t="shared" si="23"/>
        <v>0.19727268507651541</v>
      </c>
      <c r="BA35" s="15">
        <f t="shared" si="23"/>
        <v>0.19459707133944959</v>
      </c>
      <c r="BB35" s="15">
        <f t="shared" si="23"/>
        <v>0.20666800655714113</v>
      </c>
      <c r="BC35" s="15">
        <f t="shared" si="23"/>
        <v>0.20622687252003202</v>
      </c>
      <c r="BD35" s="15">
        <f t="shared" si="23"/>
        <v>0.1995532057060061</v>
      </c>
      <c r="BE35" s="15">
        <f t="shared" si="23"/>
        <v>0.21344138058476636</v>
      </c>
      <c r="BF35" s="15">
        <f t="shared" si="23"/>
        <v>0.20714186787786781</v>
      </c>
      <c r="BG35" s="15">
        <f t="shared" si="23"/>
        <v>0.21328594681352553</v>
      </c>
      <c r="BH35" s="15">
        <f t="shared" si="23"/>
        <v>0.20789642955955578</v>
      </c>
      <c r="BI35" s="15">
        <f t="shared" si="23"/>
        <v>0.20428258508470454</v>
      </c>
      <c r="BJ35" s="15">
        <f t="shared" si="23"/>
        <v>0.21258476153178285</v>
      </c>
      <c r="BK35" s="15">
        <f t="shared" si="23"/>
        <v>0.21045513541357552</v>
      </c>
      <c r="BO35" s="29">
        <f t="shared" si="26"/>
        <v>0</v>
      </c>
      <c r="BP35" s="29">
        <f t="shared" si="26"/>
        <v>0.19969618280721035</v>
      </c>
      <c r="BQ35" s="29">
        <f t="shared" si="26"/>
        <v>0</v>
      </c>
      <c r="BR35" s="29">
        <f t="shared" si="26"/>
        <v>0</v>
      </c>
      <c r="BS35" s="29">
        <f t="shared" si="26"/>
        <v>0</v>
      </c>
      <c r="BT35" s="29">
        <f t="shared" si="26"/>
        <v>0</v>
      </c>
    </row>
    <row r="38" spans="1:72" hidden="1" outlineLevel="1" x14ac:dyDescent="0.25">
      <c r="A38" s="11" t="s">
        <v>19</v>
      </c>
      <c r="C38" s="2" t="s">
        <v>0</v>
      </c>
      <c r="D38" s="8">
        <f>RA_TC!D38+MA_TC!D38+CI_TC!D38</f>
        <v>0</v>
      </c>
      <c r="E38" s="8">
        <f>RA_TC!E38+MA_TC!E38+CI_TC!E38</f>
        <v>0</v>
      </c>
      <c r="F38" s="8">
        <f>RA_TC!F38+MA_TC!F38+CI_TC!F38</f>
        <v>0</v>
      </c>
      <c r="G38" s="8">
        <f>RA_TC!G38+MA_TC!G38+CI_TC!G38</f>
        <v>0</v>
      </c>
      <c r="H38" s="8">
        <f>RA_TC!H38+MA_TC!H38+CI_TC!H38</f>
        <v>0</v>
      </c>
      <c r="I38" s="8">
        <f>RA_TC!I38+MA_TC!I38+CI_TC!I38</f>
        <v>0</v>
      </c>
      <c r="J38" s="8">
        <f>RA_TC!J38+MA_TC!J38+CI_TC!J38</f>
        <v>0</v>
      </c>
      <c r="K38" s="8">
        <f>RA_TC!K38+MA_TC!K38+CI_TC!K38</f>
        <v>0</v>
      </c>
      <c r="L38" s="8">
        <f>RA_TC!L38+MA_TC!L38+CI_TC!L38</f>
        <v>0</v>
      </c>
      <c r="M38" s="8">
        <f>RA_TC!M38+MA_TC!M38+CI_TC!M38</f>
        <v>0</v>
      </c>
      <c r="N38" s="8">
        <f>RA_TC!N38+MA_TC!N38+CI_TC!N38</f>
        <v>0</v>
      </c>
      <c r="O38" s="8">
        <f>RA_TC!O38+MA_TC!O38+CI_TC!O38</f>
        <v>0</v>
      </c>
      <c r="P38" s="8">
        <f>RA_TC!P38+MA_TC!P38+CI_TC!P38</f>
        <v>0</v>
      </c>
      <c r="Q38" s="8">
        <f>RA_TC!Q38+MA_TC!Q38+CI_TC!Q38</f>
        <v>0</v>
      </c>
      <c r="R38" s="8">
        <f>RA_TC!R38+MA_TC!R38+CI_TC!R38</f>
        <v>0</v>
      </c>
      <c r="S38" s="8">
        <f>RA_TC!S38+MA_TC!S38+CI_TC!S38</f>
        <v>0</v>
      </c>
      <c r="T38" s="8">
        <f>RA_TC!T38+MA_TC!T38+CI_TC!T38</f>
        <v>0</v>
      </c>
      <c r="U38" s="8">
        <f>RA_TC!U38+MA_TC!U38+CI_TC!U38</f>
        <v>0</v>
      </c>
      <c r="V38" s="8">
        <f>RA_TC!V38+MA_TC!V38+CI_TC!V38</f>
        <v>0</v>
      </c>
      <c r="W38" s="8">
        <f>RA_TC!W38+MA_TC!W38+CI_TC!W38</f>
        <v>0</v>
      </c>
      <c r="X38" s="8">
        <f>RA_TC!X38+MA_TC!X38+CI_TC!X38</f>
        <v>0</v>
      </c>
      <c r="Y38" s="8">
        <f>RA_TC!Y38+MA_TC!Y38+CI_TC!Y38</f>
        <v>0</v>
      </c>
      <c r="Z38" s="8">
        <f>RA_TC!Z38+MA_TC!Z38+CI_TC!Z38</f>
        <v>0</v>
      </c>
      <c r="AA38" s="8">
        <f>RA_TC!AA38+MA_TC!AA38+CI_TC!AA38</f>
        <v>0</v>
      </c>
      <c r="AB38" s="8">
        <f>RA_TC!AB38+MA_TC!AB38+CI_TC!AB38</f>
        <v>0</v>
      </c>
      <c r="AC38" s="8">
        <f>RA_TC!AC38+MA_TC!AC38+CI_TC!AC38</f>
        <v>0</v>
      </c>
      <c r="AD38" s="8">
        <f>RA_TC!AD38+MA_TC!AD38+CI_TC!AD38</f>
        <v>0</v>
      </c>
      <c r="AE38" s="8">
        <f>RA_TC!AE38+MA_TC!AE38+CI_TC!AE38</f>
        <v>0</v>
      </c>
      <c r="AF38" s="8">
        <f>RA_TC!AF38+MA_TC!AF38+CI_TC!AF38</f>
        <v>0</v>
      </c>
      <c r="AG38" s="8">
        <f>RA_TC!AG38+MA_TC!AG38+CI_TC!AG38</f>
        <v>0</v>
      </c>
      <c r="AH38" s="8">
        <f>RA_TC!AH38+MA_TC!AH38+CI_TC!AH38</f>
        <v>0</v>
      </c>
      <c r="AI38" s="8">
        <f>RA_TC!AI38+MA_TC!AI38+CI_TC!AI38</f>
        <v>0</v>
      </c>
      <c r="AJ38" s="8">
        <f>RA_TC!AJ38+MA_TC!AJ38+CI_TC!AJ38</f>
        <v>0</v>
      </c>
      <c r="AK38" s="8">
        <f>RA_TC!AK38+MA_TC!AK38+CI_TC!AK38</f>
        <v>0</v>
      </c>
      <c r="AL38" s="8">
        <f>RA_TC!AL38+MA_TC!AL38+CI_TC!AL38</f>
        <v>0</v>
      </c>
      <c r="AM38" s="8">
        <f>RA_TC!AM38+MA_TC!AM38+CI_TC!AM38</f>
        <v>0</v>
      </c>
      <c r="AN38" s="8">
        <f>RA_TC!AN38+MA_TC!AN38+CI_TC!AN38</f>
        <v>0</v>
      </c>
      <c r="AO38" s="8">
        <f>RA_TC!AO38+MA_TC!AO38+CI_TC!AO38</f>
        <v>0</v>
      </c>
      <c r="AP38" s="8">
        <f>RA_TC!AP38+MA_TC!AP38+CI_TC!AP38</f>
        <v>0</v>
      </c>
      <c r="AQ38" s="8">
        <f>RA_TC!AQ38+MA_TC!AQ38+CI_TC!AQ38</f>
        <v>0</v>
      </c>
      <c r="AR38" s="8">
        <f>RA_TC!AR38+MA_TC!AR38+CI_TC!AR38</f>
        <v>0</v>
      </c>
      <c r="AS38" s="8">
        <f>RA_TC!AS38+MA_TC!AS38+CI_TC!AS38</f>
        <v>0</v>
      </c>
      <c r="AT38" s="8">
        <f>RA_TC!AT38+MA_TC!AT38+CI_TC!AT38</f>
        <v>0</v>
      </c>
      <c r="AU38" s="8">
        <f>RA_TC!AU38+MA_TC!AU38+CI_TC!AU38</f>
        <v>0</v>
      </c>
      <c r="AV38" s="8">
        <f>RA_TC!AV38+MA_TC!AV38+CI_TC!AV38</f>
        <v>0</v>
      </c>
      <c r="AW38" s="8">
        <f>RA_TC!AW38+MA_TC!AW38+CI_TC!AW38</f>
        <v>0</v>
      </c>
      <c r="AX38" s="8">
        <f>RA_TC!AX38+MA_TC!AX38+CI_TC!AX38</f>
        <v>0</v>
      </c>
      <c r="AY38" s="8">
        <f>RA_TC!AY38+MA_TC!AY38+CI_TC!AY38</f>
        <v>0</v>
      </c>
      <c r="AZ38" s="8">
        <f>RA_TC!AZ38+MA_TC!AZ38+CI_TC!AZ38</f>
        <v>106267.39023552583</v>
      </c>
      <c r="BA38" s="8">
        <f>RA_TC!BA38+MA_TC!BA38+CI_TC!BA38</f>
        <v>94682.012504393439</v>
      </c>
      <c r="BB38" s="8">
        <f>RA_TC!BB38+MA_TC!BB38+CI_TC!BB38</f>
        <v>110452.49278273105</v>
      </c>
      <c r="BC38" s="8">
        <f>RA_TC!BC38+MA_TC!BC38+CI_TC!BC38</f>
        <v>107499.82678425225</v>
      </c>
      <c r="BD38" s="8">
        <f>RA_TC!BD38+MA_TC!BD38+CI_TC!BD38</f>
        <v>110745.09783005396</v>
      </c>
      <c r="BE38" s="8">
        <f>RA_TC!BE38+MA_TC!BE38+CI_TC!BE38</f>
        <v>114293.57428891481</v>
      </c>
      <c r="BF38" s="8">
        <f>RA_TC!BF38+MA_TC!BF38+CI_TC!BF38</f>
        <v>116390.88356647317</v>
      </c>
      <c r="BG38" s="8">
        <f>RA_TC!BG38+MA_TC!BG38+CI_TC!BG38</f>
        <v>120299.07032409504</v>
      </c>
      <c r="BH38" s="8">
        <f>RA_TC!BH38+MA_TC!BH38+CI_TC!BH38</f>
        <v>114991.80093022219</v>
      </c>
      <c r="BI38" s="8">
        <f>RA_TC!BI38+MA_TC!BI38+CI_TC!BI38</f>
        <v>117992.60613885589</v>
      </c>
      <c r="BJ38" s="8">
        <f>RA_TC!BJ38+MA_TC!BJ38+CI_TC!BJ38</f>
        <v>118845.15661311361</v>
      </c>
      <c r="BK38" s="8">
        <f>RA_TC!BK38+MA_TC!BK38+CI_TC!BK38</f>
        <v>123249.49757896837</v>
      </c>
      <c r="BO38" s="24">
        <f t="shared" ref="BO38:BT40" si="27">SUMIFS($D38:$BM38,$D$6:$BM$6,"&gt;="&amp;BO$2,$D$6:$BM$6,"&lt;="&amp;BO$6,$D$5:$BM$5,BO$5)</f>
        <v>0</v>
      </c>
      <c r="BP38" s="24">
        <f t="shared" si="27"/>
        <v>311401.89552265033</v>
      </c>
      <c r="BQ38" s="24">
        <f t="shared" si="27"/>
        <v>0</v>
      </c>
      <c r="BR38" s="24">
        <f t="shared" si="27"/>
        <v>0</v>
      </c>
      <c r="BS38" s="24">
        <f t="shared" si="27"/>
        <v>0</v>
      </c>
      <c r="BT38" s="24">
        <f t="shared" si="27"/>
        <v>0</v>
      </c>
    </row>
    <row r="39" spans="1:72" hidden="1" outlineLevel="1" x14ac:dyDescent="0.25">
      <c r="A39" s="11" t="s">
        <v>19</v>
      </c>
      <c r="C39" s="2" t="s">
        <v>1</v>
      </c>
      <c r="D39" s="8">
        <f>RA_TC!D39+MA_TC!D39+CI_TC!D39</f>
        <v>0</v>
      </c>
      <c r="E39" s="8">
        <f>RA_TC!E39+MA_TC!E39+CI_TC!E39</f>
        <v>0</v>
      </c>
      <c r="F39" s="8">
        <f>RA_TC!F39+MA_TC!F39+CI_TC!F39</f>
        <v>0</v>
      </c>
      <c r="G39" s="8">
        <f>RA_TC!G39+MA_TC!G39+CI_TC!G39</f>
        <v>0</v>
      </c>
      <c r="H39" s="8">
        <f>RA_TC!H39+MA_TC!H39+CI_TC!H39</f>
        <v>0</v>
      </c>
      <c r="I39" s="8">
        <f>RA_TC!I39+MA_TC!I39+CI_TC!I39</f>
        <v>0</v>
      </c>
      <c r="J39" s="8">
        <f>RA_TC!J39+MA_TC!J39+CI_TC!J39</f>
        <v>0</v>
      </c>
      <c r="K39" s="8">
        <f>RA_TC!K39+MA_TC!K39+CI_TC!K39</f>
        <v>0</v>
      </c>
      <c r="L39" s="8">
        <f>RA_TC!L39+MA_TC!L39+CI_TC!L39</f>
        <v>0</v>
      </c>
      <c r="M39" s="8">
        <f>RA_TC!M39+MA_TC!M39+CI_TC!M39</f>
        <v>0</v>
      </c>
      <c r="N39" s="8">
        <f>RA_TC!N39+MA_TC!N39+CI_TC!N39</f>
        <v>0</v>
      </c>
      <c r="O39" s="8">
        <f>RA_TC!O39+MA_TC!O39+CI_TC!O39</f>
        <v>0</v>
      </c>
      <c r="P39" s="8">
        <f>RA_TC!P39+MA_TC!P39+CI_TC!P39</f>
        <v>0</v>
      </c>
      <c r="Q39" s="8">
        <f>RA_TC!Q39+MA_TC!Q39+CI_TC!Q39</f>
        <v>0</v>
      </c>
      <c r="R39" s="8">
        <f>RA_TC!R39+MA_TC!R39+CI_TC!R39</f>
        <v>0</v>
      </c>
      <c r="S39" s="8">
        <f>RA_TC!S39+MA_TC!S39+CI_TC!S39</f>
        <v>0</v>
      </c>
      <c r="T39" s="8">
        <f>RA_TC!T39+MA_TC!T39+CI_TC!T39</f>
        <v>0</v>
      </c>
      <c r="U39" s="8">
        <f>RA_TC!U39+MA_TC!U39+CI_TC!U39</f>
        <v>0</v>
      </c>
      <c r="V39" s="8">
        <f>RA_TC!V39+MA_TC!V39+CI_TC!V39</f>
        <v>0</v>
      </c>
      <c r="W39" s="8">
        <f>RA_TC!W39+MA_TC!W39+CI_TC!W39</f>
        <v>0</v>
      </c>
      <c r="X39" s="8">
        <f>RA_TC!X39+MA_TC!X39+CI_TC!X39</f>
        <v>0</v>
      </c>
      <c r="Y39" s="8">
        <f>RA_TC!Y39+MA_TC!Y39+CI_TC!Y39</f>
        <v>0</v>
      </c>
      <c r="Z39" s="8">
        <f>RA_TC!Z39+MA_TC!Z39+CI_TC!Z39</f>
        <v>0</v>
      </c>
      <c r="AA39" s="8">
        <f>RA_TC!AA39+MA_TC!AA39+CI_TC!AA39</f>
        <v>0</v>
      </c>
      <c r="AB39" s="8">
        <f>RA_TC!AB39+MA_TC!AB39+CI_TC!AB39</f>
        <v>0</v>
      </c>
      <c r="AC39" s="8">
        <f>RA_TC!AC39+MA_TC!AC39+CI_TC!AC39</f>
        <v>0</v>
      </c>
      <c r="AD39" s="8">
        <f>RA_TC!AD39+MA_TC!AD39+CI_TC!AD39</f>
        <v>0</v>
      </c>
      <c r="AE39" s="8">
        <f>RA_TC!AE39+MA_TC!AE39+CI_TC!AE39</f>
        <v>0</v>
      </c>
      <c r="AF39" s="8">
        <f>RA_TC!AF39+MA_TC!AF39+CI_TC!AF39</f>
        <v>0</v>
      </c>
      <c r="AG39" s="8">
        <f>RA_TC!AG39+MA_TC!AG39+CI_TC!AG39</f>
        <v>0</v>
      </c>
      <c r="AH39" s="8">
        <f>RA_TC!AH39+MA_TC!AH39+CI_TC!AH39</f>
        <v>0</v>
      </c>
      <c r="AI39" s="8">
        <f>RA_TC!AI39+MA_TC!AI39+CI_TC!AI39</f>
        <v>0</v>
      </c>
      <c r="AJ39" s="8">
        <f>RA_TC!AJ39+MA_TC!AJ39+CI_TC!AJ39</f>
        <v>0</v>
      </c>
      <c r="AK39" s="8">
        <f>RA_TC!AK39+MA_TC!AK39+CI_TC!AK39</f>
        <v>0</v>
      </c>
      <c r="AL39" s="8">
        <f>RA_TC!AL39+MA_TC!AL39+CI_TC!AL39</f>
        <v>0</v>
      </c>
      <c r="AM39" s="8">
        <f>RA_TC!AM39+MA_TC!AM39+CI_TC!AM39</f>
        <v>0</v>
      </c>
      <c r="AN39" s="8">
        <f>RA_TC!AN39+MA_TC!AN39+CI_TC!AN39</f>
        <v>0</v>
      </c>
      <c r="AO39" s="8">
        <f>RA_TC!AO39+MA_TC!AO39+CI_TC!AO39</f>
        <v>0</v>
      </c>
      <c r="AP39" s="8">
        <f>RA_TC!AP39+MA_TC!AP39+CI_TC!AP39</f>
        <v>0</v>
      </c>
      <c r="AQ39" s="8">
        <f>RA_TC!AQ39+MA_TC!AQ39+CI_TC!AQ39</f>
        <v>0</v>
      </c>
      <c r="AR39" s="8">
        <f>RA_TC!AR39+MA_TC!AR39+CI_TC!AR39</f>
        <v>0</v>
      </c>
      <c r="AS39" s="8">
        <f>RA_TC!AS39+MA_TC!AS39+CI_TC!AS39</f>
        <v>0</v>
      </c>
      <c r="AT39" s="8">
        <f>RA_TC!AT39+MA_TC!AT39+CI_TC!AT39</f>
        <v>0</v>
      </c>
      <c r="AU39" s="8">
        <f>RA_TC!AU39+MA_TC!AU39+CI_TC!AU39</f>
        <v>0</v>
      </c>
      <c r="AV39" s="8">
        <f>RA_TC!AV39+MA_TC!AV39+CI_TC!AV39</f>
        <v>0</v>
      </c>
      <c r="AW39" s="8">
        <f>RA_TC!AW39+MA_TC!AW39+CI_TC!AW39</f>
        <v>0</v>
      </c>
      <c r="AX39" s="8">
        <f>RA_TC!AX39+MA_TC!AX39+CI_TC!AX39</f>
        <v>0</v>
      </c>
      <c r="AY39" s="8">
        <f>RA_TC!AY39+MA_TC!AY39+CI_TC!AY39</f>
        <v>0</v>
      </c>
      <c r="AZ39" s="8">
        <f>RA_TC!AZ39+MA_TC!AZ39+CI_TC!AZ39</f>
        <v>1614.3998432877613</v>
      </c>
      <c r="BA39" s="8">
        <f>RA_TC!BA39+MA_TC!BA39+CI_TC!BA39</f>
        <v>1446.9884720094572</v>
      </c>
      <c r="BB39" s="8">
        <f>RA_TC!BB39+MA_TC!BB39+CI_TC!BB39</f>
        <v>1589.0158535217008</v>
      </c>
      <c r="BC39" s="8">
        <f>RA_TC!BC39+MA_TC!BC39+CI_TC!BC39</f>
        <v>1524.1849398166182</v>
      </c>
      <c r="BD39" s="8">
        <f>RA_TC!BD39+MA_TC!BD39+CI_TC!BD39</f>
        <v>1568.1825726576767</v>
      </c>
      <c r="BE39" s="8">
        <f>RA_TC!BE39+MA_TC!BE39+CI_TC!BE39</f>
        <v>1511.5454911181689</v>
      </c>
      <c r="BF39" s="8">
        <f>RA_TC!BF39+MA_TC!BF39+CI_TC!BF39</f>
        <v>1557.5782182536664</v>
      </c>
      <c r="BG39" s="8">
        <f>RA_TC!BG39+MA_TC!BG39+CI_TC!BG39</f>
        <v>1556.4773224187161</v>
      </c>
      <c r="BH39" s="8">
        <f>RA_TC!BH39+MA_TC!BH39+CI_TC!BH39</f>
        <v>1511.3623403355052</v>
      </c>
      <c r="BI39" s="8">
        <f>RA_TC!BI39+MA_TC!BI39+CI_TC!BI39</f>
        <v>1574.860017695923</v>
      </c>
      <c r="BJ39" s="8">
        <f>RA_TC!BJ39+MA_TC!BJ39+CI_TC!BJ39</f>
        <v>1538.5238439765944</v>
      </c>
      <c r="BK39" s="8">
        <f>RA_TC!BK39+MA_TC!BK39+CI_TC!BK39</f>
        <v>1608.2711960277022</v>
      </c>
      <c r="BO39" s="24">
        <f t="shared" si="27"/>
        <v>0</v>
      </c>
      <c r="BP39" s="24">
        <f t="shared" si="27"/>
        <v>4650.4041688189191</v>
      </c>
      <c r="BQ39" s="24">
        <f t="shared" si="27"/>
        <v>0</v>
      </c>
      <c r="BR39" s="24">
        <f t="shared" si="27"/>
        <v>0</v>
      </c>
      <c r="BS39" s="24">
        <f t="shared" si="27"/>
        <v>0</v>
      </c>
      <c r="BT39" s="24">
        <f t="shared" si="27"/>
        <v>0</v>
      </c>
    </row>
    <row r="40" spans="1:72" hidden="1" outlineLevel="1" x14ac:dyDescent="0.25">
      <c r="A40" s="11" t="s">
        <v>19</v>
      </c>
      <c r="C40" s="2" t="s">
        <v>9</v>
      </c>
      <c r="D40" s="8">
        <f>RA_TC!D40+MA_TC!D40+CI_TC!D40</f>
        <v>0</v>
      </c>
      <c r="E40" s="8">
        <f>RA_TC!E40+MA_TC!E40+CI_TC!E40</f>
        <v>0</v>
      </c>
      <c r="F40" s="8">
        <f>RA_TC!F40+MA_TC!F40+CI_TC!F40</f>
        <v>0</v>
      </c>
      <c r="G40" s="8">
        <f>RA_TC!G40+MA_TC!G40+CI_TC!G40</f>
        <v>0</v>
      </c>
      <c r="H40" s="8">
        <f>RA_TC!H40+MA_TC!H40+CI_TC!H40</f>
        <v>0</v>
      </c>
      <c r="I40" s="8">
        <f>RA_TC!I40+MA_TC!I40+CI_TC!I40</f>
        <v>0</v>
      </c>
      <c r="J40" s="8">
        <f>RA_TC!J40+MA_TC!J40+CI_TC!J40</f>
        <v>0</v>
      </c>
      <c r="K40" s="8">
        <f>RA_TC!K40+MA_TC!K40+CI_TC!K40</f>
        <v>0</v>
      </c>
      <c r="L40" s="8">
        <f>RA_TC!L40+MA_TC!L40+CI_TC!L40</f>
        <v>0</v>
      </c>
      <c r="M40" s="8">
        <f>RA_TC!M40+MA_TC!M40+CI_TC!M40</f>
        <v>0</v>
      </c>
      <c r="N40" s="8">
        <f>RA_TC!N40+MA_TC!N40+CI_TC!N40</f>
        <v>0</v>
      </c>
      <c r="O40" s="8">
        <f>RA_TC!O40+MA_TC!O40+CI_TC!O40</f>
        <v>0</v>
      </c>
      <c r="P40" s="8">
        <f>RA_TC!P40+MA_TC!P40+CI_TC!P40</f>
        <v>0</v>
      </c>
      <c r="Q40" s="8">
        <f>RA_TC!Q40+MA_TC!Q40+CI_TC!Q40</f>
        <v>0</v>
      </c>
      <c r="R40" s="8">
        <f>RA_TC!R40+MA_TC!R40+CI_TC!R40</f>
        <v>0</v>
      </c>
      <c r="S40" s="8">
        <f>RA_TC!S40+MA_TC!S40+CI_TC!S40</f>
        <v>0</v>
      </c>
      <c r="T40" s="8">
        <f>RA_TC!T40+MA_TC!T40+CI_TC!T40</f>
        <v>0</v>
      </c>
      <c r="U40" s="8">
        <f>RA_TC!U40+MA_TC!U40+CI_TC!U40</f>
        <v>0</v>
      </c>
      <c r="V40" s="8">
        <f>RA_TC!V40+MA_TC!V40+CI_TC!V40</f>
        <v>0</v>
      </c>
      <c r="W40" s="8">
        <f>RA_TC!W40+MA_TC!W40+CI_TC!W40</f>
        <v>0</v>
      </c>
      <c r="X40" s="8">
        <f>RA_TC!X40+MA_TC!X40+CI_TC!X40</f>
        <v>0</v>
      </c>
      <c r="Y40" s="8">
        <f>RA_TC!Y40+MA_TC!Y40+CI_TC!Y40</f>
        <v>0</v>
      </c>
      <c r="Z40" s="8">
        <f>RA_TC!Z40+MA_TC!Z40+CI_TC!Z40</f>
        <v>0</v>
      </c>
      <c r="AA40" s="8">
        <f>RA_TC!AA40+MA_TC!AA40+CI_TC!AA40</f>
        <v>0</v>
      </c>
      <c r="AB40" s="8">
        <f>RA_TC!AB40+MA_TC!AB40+CI_TC!AB40</f>
        <v>0</v>
      </c>
      <c r="AC40" s="8">
        <f>RA_TC!AC40+MA_TC!AC40+CI_TC!AC40</f>
        <v>0</v>
      </c>
      <c r="AD40" s="8">
        <f>RA_TC!AD40+MA_TC!AD40+CI_TC!AD40</f>
        <v>0</v>
      </c>
      <c r="AE40" s="8">
        <f>RA_TC!AE40+MA_TC!AE40+CI_TC!AE40</f>
        <v>0</v>
      </c>
      <c r="AF40" s="8">
        <f>RA_TC!AF40+MA_TC!AF40+CI_TC!AF40</f>
        <v>0</v>
      </c>
      <c r="AG40" s="8">
        <f>RA_TC!AG40+MA_TC!AG40+CI_TC!AG40</f>
        <v>0</v>
      </c>
      <c r="AH40" s="8">
        <f>RA_TC!AH40+MA_TC!AH40+CI_TC!AH40</f>
        <v>0</v>
      </c>
      <c r="AI40" s="8">
        <f>RA_TC!AI40+MA_TC!AI40+CI_TC!AI40</f>
        <v>0</v>
      </c>
      <c r="AJ40" s="8">
        <f>RA_TC!AJ40+MA_TC!AJ40+CI_TC!AJ40</f>
        <v>0</v>
      </c>
      <c r="AK40" s="8">
        <f>RA_TC!AK40+MA_TC!AK40+CI_TC!AK40</f>
        <v>0</v>
      </c>
      <c r="AL40" s="8">
        <f>RA_TC!AL40+MA_TC!AL40+CI_TC!AL40</f>
        <v>0</v>
      </c>
      <c r="AM40" s="8">
        <f>RA_TC!AM40+MA_TC!AM40+CI_TC!AM40</f>
        <v>0</v>
      </c>
      <c r="AN40" s="8">
        <f>RA_TC!AN40+MA_TC!AN40+CI_TC!AN40</f>
        <v>0</v>
      </c>
      <c r="AO40" s="8">
        <f>RA_TC!AO40+MA_TC!AO40+CI_TC!AO40</f>
        <v>0</v>
      </c>
      <c r="AP40" s="8">
        <f>RA_TC!AP40+MA_TC!AP40+CI_TC!AP40</f>
        <v>0</v>
      </c>
      <c r="AQ40" s="8">
        <f>RA_TC!AQ40+MA_TC!AQ40+CI_TC!AQ40</f>
        <v>0</v>
      </c>
      <c r="AR40" s="8">
        <f>RA_TC!AR40+MA_TC!AR40+CI_TC!AR40</f>
        <v>0</v>
      </c>
      <c r="AS40" s="8">
        <f>RA_TC!AS40+MA_TC!AS40+CI_TC!AS40</f>
        <v>0</v>
      </c>
      <c r="AT40" s="8">
        <f>RA_TC!AT40+MA_TC!AT40+CI_TC!AT40</f>
        <v>0</v>
      </c>
      <c r="AU40" s="8">
        <f>RA_TC!AU40+MA_TC!AU40+CI_TC!AU40</f>
        <v>0</v>
      </c>
      <c r="AV40" s="8">
        <f>RA_TC!AV40+MA_TC!AV40+CI_TC!AV40</f>
        <v>0</v>
      </c>
      <c r="AW40" s="8">
        <f>RA_TC!AW40+MA_TC!AW40+CI_TC!AW40</f>
        <v>0</v>
      </c>
      <c r="AX40" s="8">
        <f>RA_TC!AX40+MA_TC!AX40+CI_TC!AX40</f>
        <v>0</v>
      </c>
      <c r="AY40" s="8">
        <f>RA_TC!AY40+MA_TC!AY40+CI_TC!AY40</f>
        <v>0</v>
      </c>
      <c r="AZ40" s="8">
        <f>RA_TC!AZ40+MA_TC!AZ40+CI_TC!AZ40</f>
        <v>4659.5883538477283</v>
      </c>
      <c r="BA40" s="8">
        <f>RA_TC!BA40+MA_TC!BA40+CI_TC!BA40</f>
        <v>3929.0302272007298</v>
      </c>
      <c r="BB40" s="8">
        <f>RA_TC!BB40+MA_TC!BB40+CI_TC!BB40</f>
        <v>3993.9590542513765</v>
      </c>
      <c r="BC40" s="8">
        <f>RA_TC!BC40+MA_TC!BC40+CI_TC!BC40</f>
        <v>4207.6834314642902</v>
      </c>
      <c r="BD40" s="8">
        <f>RA_TC!BD40+MA_TC!BD40+CI_TC!BD40</f>
        <v>4170.3142881637323</v>
      </c>
      <c r="BE40" s="8">
        <f>RA_TC!BE40+MA_TC!BE40+CI_TC!BE40</f>
        <v>4073.7124800790239</v>
      </c>
      <c r="BF40" s="8">
        <f>RA_TC!BF40+MA_TC!BF40+CI_TC!BF40</f>
        <v>4257.1161940084658</v>
      </c>
      <c r="BG40" s="8">
        <f>RA_TC!BG40+MA_TC!BG40+CI_TC!BG40</f>
        <v>4049.8020370608961</v>
      </c>
      <c r="BH40" s="8">
        <f>RA_TC!BH40+MA_TC!BH40+CI_TC!BH40</f>
        <v>3723.780383886251</v>
      </c>
      <c r="BI40" s="8">
        <f>RA_TC!BI40+MA_TC!BI40+CI_TC!BI40</f>
        <v>3854.3816026916829</v>
      </c>
      <c r="BJ40" s="8">
        <f>RA_TC!BJ40+MA_TC!BJ40+CI_TC!BJ40</f>
        <v>3962.6923923993304</v>
      </c>
      <c r="BK40" s="8">
        <f>RA_TC!BK40+MA_TC!BK40+CI_TC!BK40</f>
        <v>4176.4046196741738</v>
      </c>
      <c r="BO40" s="24">
        <f t="shared" si="27"/>
        <v>0</v>
      </c>
      <c r="BP40" s="24">
        <f t="shared" si="27"/>
        <v>12582.577635299835</v>
      </c>
      <c r="BQ40" s="24">
        <f t="shared" si="27"/>
        <v>0</v>
      </c>
      <c r="BR40" s="24">
        <f t="shared" si="27"/>
        <v>0</v>
      </c>
      <c r="BS40" s="24">
        <f t="shared" si="27"/>
        <v>0</v>
      </c>
      <c r="BT40" s="24">
        <f t="shared" si="27"/>
        <v>0</v>
      </c>
    </row>
    <row r="41" spans="1:72" collapsed="1" x14ac:dyDescent="0.25">
      <c r="C41" s="3" t="s">
        <v>21</v>
      </c>
      <c r="D41" s="10">
        <f>SUM(D38:D40)</f>
        <v>0</v>
      </c>
      <c r="E41" s="10">
        <f t="shared" ref="E41:BK41" si="28">SUM(E38:E40)</f>
        <v>0</v>
      </c>
      <c r="F41" s="10">
        <f t="shared" si="28"/>
        <v>0</v>
      </c>
      <c r="G41" s="10">
        <f t="shared" si="28"/>
        <v>0</v>
      </c>
      <c r="H41" s="10">
        <f t="shared" si="28"/>
        <v>0</v>
      </c>
      <c r="I41" s="10">
        <f t="shared" si="28"/>
        <v>0</v>
      </c>
      <c r="J41" s="10">
        <f t="shared" si="28"/>
        <v>0</v>
      </c>
      <c r="K41" s="10">
        <f t="shared" si="28"/>
        <v>0</v>
      </c>
      <c r="L41" s="10">
        <f t="shared" si="28"/>
        <v>0</v>
      </c>
      <c r="M41" s="10">
        <f t="shared" si="28"/>
        <v>0</v>
      </c>
      <c r="N41" s="10">
        <f t="shared" si="28"/>
        <v>0</v>
      </c>
      <c r="O41" s="10">
        <f t="shared" si="28"/>
        <v>0</v>
      </c>
      <c r="P41" s="10">
        <f t="shared" si="28"/>
        <v>0</v>
      </c>
      <c r="Q41" s="10">
        <f t="shared" si="28"/>
        <v>0</v>
      </c>
      <c r="R41" s="10">
        <f t="shared" si="28"/>
        <v>0</v>
      </c>
      <c r="S41" s="10">
        <f t="shared" si="28"/>
        <v>0</v>
      </c>
      <c r="T41" s="10">
        <f t="shared" si="28"/>
        <v>0</v>
      </c>
      <c r="U41" s="10">
        <f t="shared" si="28"/>
        <v>0</v>
      </c>
      <c r="V41" s="10">
        <f t="shared" si="28"/>
        <v>0</v>
      </c>
      <c r="W41" s="10">
        <f t="shared" si="28"/>
        <v>0</v>
      </c>
      <c r="X41" s="10">
        <f t="shared" si="28"/>
        <v>0</v>
      </c>
      <c r="Y41" s="10">
        <f t="shared" si="28"/>
        <v>0</v>
      </c>
      <c r="Z41" s="10">
        <f t="shared" si="28"/>
        <v>0</v>
      </c>
      <c r="AA41" s="10">
        <f t="shared" si="28"/>
        <v>0</v>
      </c>
      <c r="AB41" s="10">
        <f t="shared" si="28"/>
        <v>0</v>
      </c>
      <c r="AC41" s="10">
        <f t="shared" si="28"/>
        <v>0</v>
      </c>
      <c r="AD41" s="10">
        <f t="shared" si="28"/>
        <v>0</v>
      </c>
      <c r="AE41" s="10">
        <f t="shared" si="28"/>
        <v>0</v>
      </c>
      <c r="AF41" s="10">
        <f t="shared" si="28"/>
        <v>0</v>
      </c>
      <c r="AG41" s="10">
        <f t="shared" si="28"/>
        <v>0</v>
      </c>
      <c r="AH41" s="10">
        <f t="shared" si="28"/>
        <v>0</v>
      </c>
      <c r="AI41" s="10">
        <f t="shared" si="28"/>
        <v>0</v>
      </c>
      <c r="AJ41" s="10">
        <f t="shared" si="28"/>
        <v>0</v>
      </c>
      <c r="AK41" s="10">
        <f t="shared" si="28"/>
        <v>0</v>
      </c>
      <c r="AL41" s="10">
        <f t="shared" si="28"/>
        <v>0</v>
      </c>
      <c r="AM41" s="10">
        <f t="shared" si="28"/>
        <v>0</v>
      </c>
      <c r="AN41" s="10">
        <f t="shared" si="28"/>
        <v>0</v>
      </c>
      <c r="AO41" s="10">
        <f t="shared" si="28"/>
        <v>0</v>
      </c>
      <c r="AP41" s="10">
        <f t="shared" si="28"/>
        <v>0</v>
      </c>
      <c r="AQ41" s="10">
        <f t="shared" si="28"/>
        <v>0</v>
      </c>
      <c r="AR41" s="10">
        <f t="shared" si="28"/>
        <v>0</v>
      </c>
      <c r="AS41" s="10">
        <f t="shared" si="28"/>
        <v>0</v>
      </c>
      <c r="AT41" s="10">
        <f t="shared" si="28"/>
        <v>0</v>
      </c>
      <c r="AU41" s="10">
        <f t="shared" si="28"/>
        <v>0</v>
      </c>
      <c r="AV41" s="10">
        <f t="shared" si="28"/>
        <v>0</v>
      </c>
      <c r="AW41" s="10">
        <f t="shared" si="28"/>
        <v>0</v>
      </c>
      <c r="AX41" s="10">
        <f t="shared" si="28"/>
        <v>0</v>
      </c>
      <c r="AY41" s="10">
        <f t="shared" si="28"/>
        <v>0</v>
      </c>
      <c r="AZ41" s="10">
        <f t="shared" si="28"/>
        <v>112541.37843266132</v>
      </c>
      <c r="BA41" s="10">
        <f t="shared" si="28"/>
        <v>100058.03120360362</v>
      </c>
      <c r="BB41" s="10">
        <f t="shared" si="28"/>
        <v>116035.46769050413</v>
      </c>
      <c r="BC41" s="10">
        <f t="shared" si="28"/>
        <v>113231.69515553316</v>
      </c>
      <c r="BD41" s="10">
        <f t="shared" si="28"/>
        <v>116483.59469087537</v>
      </c>
      <c r="BE41" s="10">
        <f t="shared" si="28"/>
        <v>119878.832260112</v>
      </c>
      <c r="BF41" s="10">
        <f t="shared" si="28"/>
        <v>122205.57797873531</v>
      </c>
      <c r="BG41" s="10">
        <f t="shared" si="28"/>
        <v>125905.34968357466</v>
      </c>
      <c r="BH41" s="10">
        <f t="shared" si="28"/>
        <v>120226.94365444394</v>
      </c>
      <c r="BI41" s="10">
        <f t="shared" si="28"/>
        <v>123421.84775924351</v>
      </c>
      <c r="BJ41" s="10">
        <f t="shared" si="28"/>
        <v>124346.37284948953</v>
      </c>
      <c r="BK41" s="10">
        <f t="shared" si="28"/>
        <v>129034.17339467024</v>
      </c>
      <c r="BO41" s="23">
        <f>SUM(BO38:BO40)</f>
        <v>0</v>
      </c>
      <c r="BP41" s="23">
        <f t="shared" ref="BP41:BT41" si="29">SUM(BP38:BP40)</f>
        <v>328634.87732676906</v>
      </c>
      <c r="BQ41" s="23">
        <f t="shared" si="29"/>
        <v>0</v>
      </c>
      <c r="BR41" s="23">
        <f t="shared" si="29"/>
        <v>0</v>
      </c>
      <c r="BS41" s="23">
        <f t="shared" si="29"/>
        <v>0</v>
      </c>
      <c r="BT41" s="23">
        <f t="shared" si="29"/>
        <v>0</v>
      </c>
    </row>
    <row r="44" spans="1:72" hidden="1" outlineLevel="1" x14ac:dyDescent="0.25">
      <c r="A44" s="11" t="s">
        <v>14</v>
      </c>
      <c r="C44" s="2" t="s">
        <v>0</v>
      </c>
      <c r="D44" s="8">
        <f>RA_TC!D44+MA_TC!D44+CI_TC!D44</f>
        <v>0</v>
      </c>
      <c r="E44" s="8">
        <f>RA_TC!E44+MA_TC!E44+CI_TC!E44</f>
        <v>0</v>
      </c>
      <c r="F44" s="8">
        <f>RA_TC!F44+MA_TC!F44+CI_TC!F44</f>
        <v>0</v>
      </c>
      <c r="G44" s="8">
        <f>RA_TC!G44+MA_TC!G44+CI_TC!G44</f>
        <v>0</v>
      </c>
      <c r="H44" s="8">
        <f>RA_TC!H44+MA_TC!H44+CI_TC!H44</f>
        <v>0</v>
      </c>
      <c r="I44" s="8">
        <f>RA_TC!I44+MA_TC!I44+CI_TC!I44</f>
        <v>0</v>
      </c>
      <c r="J44" s="8">
        <f>RA_TC!J44+MA_TC!J44+CI_TC!J44</f>
        <v>0</v>
      </c>
      <c r="K44" s="8">
        <f>RA_TC!K44+MA_TC!K44+CI_TC!K44</f>
        <v>0</v>
      </c>
      <c r="L44" s="8">
        <f>RA_TC!L44+MA_TC!L44+CI_TC!L44</f>
        <v>0</v>
      </c>
      <c r="M44" s="8">
        <f>RA_TC!M44+MA_TC!M44+CI_TC!M44</f>
        <v>0</v>
      </c>
      <c r="N44" s="8">
        <f>RA_TC!N44+MA_TC!N44+CI_TC!N44</f>
        <v>0</v>
      </c>
      <c r="O44" s="8">
        <f>RA_TC!O44+MA_TC!O44+CI_TC!O44</f>
        <v>0</v>
      </c>
      <c r="P44" s="8">
        <f>RA_TC!P44+MA_TC!P44+CI_TC!P44</f>
        <v>0</v>
      </c>
      <c r="Q44" s="8">
        <f>RA_TC!Q44+MA_TC!Q44+CI_TC!Q44</f>
        <v>0</v>
      </c>
      <c r="R44" s="8">
        <f>RA_TC!R44+MA_TC!R44+CI_TC!R44</f>
        <v>0</v>
      </c>
      <c r="S44" s="8">
        <f>RA_TC!S44+MA_TC!S44+CI_TC!S44</f>
        <v>0</v>
      </c>
      <c r="T44" s="8">
        <f>RA_TC!T44+MA_TC!T44+CI_TC!T44</f>
        <v>0</v>
      </c>
      <c r="U44" s="8">
        <f>RA_TC!U44+MA_TC!U44+CI_TC!U44</f>
        <v>0</v>
      </c>
      <c r="V44" s="8">
        <f>RA_TC!V44+MA_TC!V44+CI_TC!V44</f>
        <v>0</v>
      </c>
      <c r="W44" s="8">
        <f>RA_TC!W44+MA_TC!W44+CI_TC!W44</f>
        <v>0</v>
      </c>
      <c r="X44" s="8">
        <f>RA_TC!X44+MA_TC!X44+CI_TC!X44</f>
        <v>0</v>
      </c>
      <c r="Y44" s="8">
        <f>RA_TC!Y44+MA_TC!Y44+CI_TC!Y44</f>
        <v>0</v>
      </c>
      <c r="Z44" s="8">
        <f>RA_TC!Z44+MA_TC!Z44+CI_TC!Z44</f>
        <v>0</v>
      </c>
      <c r="AA44" s="8">
        <f>RA_TC!AA44+MA_TC!AA44+CI_TC!AA44</f>
        <v>0</v>
      </c>
      <c r="AB44" s="8">
        <f>RA_TC!AB44+MA_TC!AB44+CI_TC!AB44</f>
        <v>0</v>
      </c>
      <c r="AC44" s="8">
        <f>RA_TC!AC44+MA_TC!AC44+CI_TC!AC44</f>
        <v>0</v>
      </c>
      <c r="AD44" s="8">
        <f>RA_TC!AD44+MA_TC!AD44+CI_TC!AD44</f>
        <v>0</v>
      </c>
      <c r="AE44" s="8">
        <f>RA_TC!AE44+MA_TC!AE44+CI_TC!AE44</f>
        <v>0</v>
      </c>
      <c r="AF44" s="8">
        <f>RA_TC!AF44+MA_TC!AF44+CI_TC!AF44</f>
        <v>0</v>
      </c>
      <c r="AG44" s="8">
        <f>RA_TC!AG44+MA_TC!AG44+CI_TC!AG44</f>
        <v>0</v>
      </c>
      <c r="AH44" s="8">
        <f>RA_TC!AH44+MA_TC!AH44+CI_TC!AH44</f>
        <v>0</v>
      </c>
      <c r="AI44" s="8">
        <f>RA_TC!AI44+MA_TC!AI44+CI_TC!AI44</f>
        <v>0</v>
      </c>
      <c r="AJ44" s="8">
        <f>RA_TC!AJ44+MA_TC!AJ44+CI_TC!AJ44</f>
        <v>0</v>
      </c>
      <c r="AK44" s="8">
        <f>RA_TC!AK44+MA_TC!AK44+CI_TC!AK44</f>
        <v>0</v>
      </c>
      <c r="AL44" s="8">
        <f>RA_TC!AL44+MA_TC!AL44+CI_TC!AL44</f>
        <v>0</v>
      </c>
      <c r="AM44" s="8">
        <f>RA_TC!AM44+MA_TC!AM44+CI_TC!AM44</f>
        <v>0</v>
      </c>
      <c r="AN44" s="8">
        <f>RA_TC!AN44+MA_TC!AN44+CI_TC!AN44</f>
        <v>0</v>
      </c>
      <c r="AO44" s="8">
        <f>RA_TC!AO44+MA_TC!AO44+CI_TC!AO44</f>
        <v>0</v>
      </c>
      <c r="AP44" s="8">
        <f>RA_TC!AP44+MA_TC!AP44+CI_TC!AP44</f>
        <v>0</v>
      </c>
      <c r="AQ44" s="8">
        <f>RA_TC!AQ44+MA_TC!AQ44+CI_TC!AQ44</f>
        <v>0</v>
      </c>
      <c r="AR44" s="8">
        <f>RA_TC!AR44+MA_TC!AR44+CI_TC!AR44</f>
        <v>0</v>
      </c>
      <c r="AS44" s="8">
        <f>RA_TC!AS44+MA_TC!AS44+CI_TC!AS44</f>
        <v>0</v>
      </c>
      <c r="AT44" s="8">
        <f>RA_TC!AT44+MA_TC!AT44+CI_TC!AT44</f>
        <v>0</v>
      </c>
      <c r="AU44" s="8">
        <f>RA_TC!AU44+MA_TC!AU44+CI_TC!AU44</f>
        <v>0</v>
      </c>
      <c r="AV44" s="8">
        <f>RA_TC!AV44+MA_TC!AV44+CI_TC!AV44</f>
        <v>0</v>
      </c>
      <c r="AW44" s="8">
        <f>RA_TC!AW44+MA_TC!AW44+CI_TC!AW44</f>
        <v>0</v>
      </c>
      <c r="AX44" s="8">
        <f>RA_TC!AX44+MA_TC!AX44+CI_TC!AX44</f>
        <v>0</v>
      </c>
      <c r="AY44" s="8">
        <f>RA_TC!AY44+MA_TC!AY44+CI_TC!AY44</f>
        <v>0</v>
      </c>
      <c r="AZ44" s="8">
        <f>RA_TC!AZ44+MA_TC!AZ44+CI_TC!AZ44</f>
        <v>-22839.128546628101</v>
      </c>
      <c r="BA44" s="8">
        <f>RA_TC!BA44+MA_TC!BA44+CI_TC!BA44</f>
        <v>-20399.61062651411</v>
      </c>
      <c r="BB44" s="8">
        <f>RA_TC!BB44+MA_TC!BB44+CI_TC!BB44</f>
        <v>-22558.040387929301</v>
      </c>
      <c r="BC44" s="8">
        <f>RA_TC!BC44+MA_TC!BC44+CI_TC!BC44</f>
        <v>-22019.647634225817</v>
      </c>
      <c r="BD44" s="8">
        <f>RA_TC!BD44+MA_TC!BD44+CI_TC!BD44</f>
        <v>-23122.860376028373</v>
      </c>
      <c r="BE44" s="8">
        <f>RA_TC!BE44+MA_TC!BE44+CI_TC!BE44</f>
        <v>-22598.281963115107</v>
      </c>
      <c r="BF44" s="8">
        <f>RA_TC!BF44+MA_TC!BF44+CI_TC!BF44</f>
        <v>-23442.911491396226</v>
      </c>
      <c r="BG44" s="8">
        <f>RA_TC!BG44+MA_TC!BG44+CI_TC!BG44</f>
        <v>-23616.795091714685</v>
      </c>
      <c r="BH44" s="8">
        <f>RA_TC!BH44+MA_TC!BH44+CI_TC!BH44</f>
        <v>-23000.772247361529</v>
      </c>
      <c r="BI44" s="8">
        <f>RA_TC!BI44+MA_TC!BI44+CI_TC!BI44</f>
        <v>-23853.999109843113</v>
      </c>
      <c r="BJ44" s="8">
        <f>RA_TC!BJ44+MA_TC!BJ44+CI_TC!BJ44</f>
        <v>-23134.898492950299</v>
      </c>
      <c r="BK44" s="8">
        <f>RA_TC!BK44+MA_TC!BK44+CI_TC!BK44</f>
        <v>-24231.44816659002</v>
      </c>
      <c r="BO44" s="24">
        <f t="shared" ref="BO44:BT46" si="30">SUMIFS($D44:$BM44,$D$6:$BM$6,"&gt;="&amp;BO$2,$D$6:$BM$6,"&lt;="&amp;BO$6,$D$5:$BM$5,BO$5)</f>
        <v>0</v>
      </c>
      <c r="BP44" s="24">
        <f t="shared" si="30"/>
        <v>-65796.779561071511</v>
      </c>
      <c r="BQ44" s="24">
        <f t="shared" si="30"/>
        <v>0</v>
      </c>
      <c r="BR44" s="24">
        <f t="shared" si="30"/>
        <v>0</v>
      </c>
      <c r="BS44" s="24">
        <f t="shared" si="30"/>
        <v>0</v>
      </c>
      <c r="BT44" s="24">
        <f t="shared" si="30"/>
        <v>0</v>
      </c>
    </row>
    <row r="45" spans="1:72" hidden="1" outlineLevel="1" x14ac:dyDescent="0.25">
      <c r="A45" s="11" t="s">
        <v>14</v>
      </c>
      <c r="C45" s="2" t="s">
        <v>1</v>
      </c>
      <c r="D45" s="8">
        <f>RA_TC!D45+MA_TC!D45+CI_TC!D45</f>
        <v>0</v>
      </c>
      <c r="E45" s="8">
        <f>RA_TC!E45+MA_TC!E45+CI_TC!E45</f>
        <v>0</v>
      </c>
      <c r="F45" s="8">
        <f>RA_TC!F45+MA_TC!F45+CI_TC!F45</f>
        <v>0</v>
      </c>
      <c r="G45" s="8">
        <f>RA_TC!G45+MA_TC!G45+CI_TC!G45</f>
        <v>0</v>
      </c>
      <c r="H45" s="8">
        <f>RA_TC!H45+MA_TC!H45+CI_TC!H45</f>
        <v>0</v>
      </c>
      <c r="I45" s="8">
        <f>RA_TC!I45+MA_TC!I45+CI_TC!I45</f>
        <v>0</v>
      </c>
      <c r="J45" s="8">
        <f>RA_TC!J45+MA_TC!J45+CI_TC!J45</f>
        <v>0</v>
      </c>
      <c r="K45" s="8">
        <f>RA_TC!K45+MA_TC!K45+CI_TC!K45</f>
        <v>0</v>
      </c>
      <c r="L45" s="8">
        <f>RA_TC!L45+MA_TC!L45+CI_TC!L45</f>
        <v>0</v>
      </c>
      <c r="M45" s="8">
        <f>RA_TC!M45+MA_TC!M45+CI_TC!M45</f>
        <v>0</v>
      </c>
      <c r="N45" s="8">
        <f>RA_TC!N45+MA_TC!N45+CI_TC!N45</f>
        <v>0</v>
      </c>
      <c r="O45" s="8">
        <f>RA_TC!O45+MA_TC!O45+CI_TC!O45</f>
        <v>0</v>
      </c>
      <c r="P45" s="8">
        <f>RA_TC!P45+MA_TC!P45+CI_TC!P45</f>
        <v>0</v>
      </c>
      <c r="Q45" s="8">
        <f>RA_TC!Q45+MA_TC!Q45+CI_TC!Q45</f>
        <v>0</v>
      </c>
      <c r="R45" s="8">
        <f>RA_TC!R45+MA_TC!R45+CI_TC!R45</f>
        <v>0</v>
      </c>
      <c r="S45" s="8">
        <f>RA_TC!S45+MA_TC!S45+CI_TC!S45</f>
        <v>0</v>
      </c>
      <c r="T45" s="8">
        <f>RA_TC!T45+MA_TC!T45+CI_TC!T45</f>
        <v>0</v>
      </c>
      <c r="U45" s="8">
        <f>RA_TC!U45+MA_TC!U45+CI_TC!U45</f>
        <v>0</v>
      </c>
      <c r="V45" s="8">
        <f>RA_TC!V45+MA_TC!V45+CI_TC!V45</f>
        <v>0</v>
      </c>
      <c r="W45" s="8">
        <f>RA_TC!W45+MA_TC!W45+CI_TC!W45</f>
        <v>0</v>
      </c>
      <c r="X45" s="8">
        <f>RA_TC!X45+MA_TC!X45+CI_TC!X45</f>
        <v>0</v>
      </c>
      <c r="Y45" s="8">
        <f>RA_TC!Y45+MA_TC!Y45+CI_TC!Y45</f>
        <v>0</v>
      </c>
      <c r="Z45" s="8">
        <f>RA_TC!Z45+MA_TC!Z45+CI_TC!Z45</f>
        <v>0</v>
      </c>
      <c r="AA45" s="8">
        <f>RA_TC!AA45+MA_TC!AA45+CI_TC!AA45</f>
        <v>0</v>
      </c>
      <c r="AB45" s="8">
        <f>RA_TC!AB45+MA_TC!AB45+CI_TC!AB45</f>
        <v>0</v>
      </c>
      <c r="AC45" s="8">
        <f>RA_TC!AC45+MA_TC!AC45+CI_TC!AC45</f>
        <v>0</v>
      </c>
      <c r="AD45" s="8">
        <f>RA_TC!AD45+MA_TC!AD45+CI_TC!AD45</f>
        <v>0</v>
      </c>
      <c r="AE45" s="8">
        <f>RA_TC!AE45+MA_TC!AE45+CI_TC!AE45</f>
        <v>0</v>
      </c>
      <c r="AF45" s="8">
        <f>RA_TC!AF45+MA_TC!AF45+CI_TC!AF45</f>
        <v>0</v>
      </c>
      <c r="AG45" s="8">
        <f>RA_TC!AG45+MA_TC!AG45+CI_TC!AG45</f>
        <v>0</v>
      </c>
      <c r="AH45" s="8">
        <f>RA_TC!AH45+MA_TC!AH45+CI_TC!AH45</f>
        <v>0</v>
      </c>
      <c r="AI45" s="8">
        <f>RA_TC!AI45+MA_TC!AI45+CI_TC!AI45</f>
        <v>0</v>
      </c>
      <c r="AJ45" s="8">
        <f>RA_TC!AJ45+MA_TC!AJ45+CI_TC!AJ45</f>
        <v>0</v>
      </c>
      <c r="AK45" s="8">
        <f>RA_TC!AK45+MA_TC!AK45+CI_TC!AK45</f>
        <v>0</v>
      </c>
      <c r="AL45" s="8">
        <f>RA_TC!AL45+MA_TC!AL45+CI_TC!AL45</f>
        <v>0</v>
      </c>
      <c r="AM45" s="8">
        <f>RA_TC!AM45+MA_TC!AM45+CI_TC!AM45</f>
        <v>0</v>
      </c>
      <c r="AN45" s="8">
        <f>RA_TC!AN45+MA_TC!AN45+CI_TC!AN45</f>
        <v>0</v>
      </c>
      <c r="AO45" s="8">
        <f>RA_TC!AO45+MA_TC!AO45+CI_TC!AO45</f>
        <v>0</v>
      </c>
      <c r="AP45" s="8">
        <f>RA_TC!AP45+MA_TC!AP45+CI_TC!AP45</f>
        <v>0</v>
      </c>
      <c r="AQ45" s="8">
        <f>RA_TC!AQ45+MA_TC!AQ45+CI_TC!AQ45</f>
        <v>0</v>
      </c>
      <c r="AR45" s="8">
        <f>RA_TC!AR45+MA_TC!AR45+CI_TC!AR45</f>
        <v>0</v>
      </c>
      <c r="AS45" s="8">
        <f>RA_TC!AS45+MA_TC!AS45+CI_TC!AS45</f>
        <v>0</v>
      </c>
      <c r="AT45" s="8">
        <f>RA_TC!AT45+MA_TC!AT45+CI_TC!AT45</f>
        <v>0</v>
      </c>
      <c r="AU45" s="8">
        <f>RA_TC!AU45+MA_TC!AU45+CI_TC!AU45</f>
        <v>0</v>
      </c>
      <c r="AV45" s="8">
        <f>RA_TC!AV45+MA_TC!AV45+CI_TC!AV45</f>
        <v>0</v>
      </c>
      <c r="AW45" s="8">
        <f>RA_TC!AW45+MA_TC!AW45+CI_TC!AW45</f>
        <v>0</v>
      </c>
      <c r="AX45" s="8">
        <f>RA_TC!AX45+MA_TC!AX45+CI_TC!AX45</f>
        <v>0</v>
      </c>
      <c r="AY45" s="8">
        <f>RA_TC!AY45+MA_TC!AY45+CI_TC!AY45</f>
        <v>0</v>
      </c>
      <c r="AZ45" s="8">
        <f>RA_TC!AZ45+MA_TC!AZ45+CI_TC!AZ45</f>
        <v>-756.50610961379812</v>
      </c>
      <c r="BA45" s="8">
        <f>RA_TC!BA45+MA_TC!BA45+CI_TC!BA45</f>
        <v>-684.90521940927567</v>
      </c>
      <c r="BB45" s="8">
        <f>RA_TC!BB45+MA_TC!BB45+CI_TC!BB45</f>
        <v>-774.50321220757951</v>
      </c>
      <c r="BC45" s="8">
        <f>RA_TC!BC45+MA_TC!BC45+CI_TC!BC45</f>
        <v>-707.29301456436792</v>
      </c>
      <c r="BD45" s="8">
        <f>RA_TC!BD45+MA_TC!BD45+CI_TC!BD45</f>
        <v>-743.0113046751087</v>
      </c>
      <c r="BE45" s="8">
        <f>RA_TC!BE45+MA_TC!BE45+CI_TC!BE45</f>
        <v>-705.1728480280575</v>
      </c>
      <c r="BF45" s="8">
        <f>RA_TC!BF45+MA_TC!BF45+CI_TC!BF45</f>
        <v>-747.53516968768031</v>
      </c>
      <c r="BG45" s="8">
        <f>RA_TC!BG45+MA_TC!BG45+CI_TC!BG45</f>
        <v>-737.79537498820378</v>
      </c>
      <c r="BH45" s="8">
        <f>RA_TC!BH45+MA_TC!BH45+CI_TC!BH45</f>
        <v>-662.90913918613512</v>
      </c>
      <c r="BI45" s="8">
        <f>RA_TC!BI45+MA_TC!BI45+CI_TC!BI45</f>
        <v>-723.61270743746616</v>
      </c>
      <c r="BJ45" s="8">
        <f>RA_TC!BJ45+MA_TC!BJ45+CI_TC!BJ45</f>
        <v>-779.88812328438314</v>
      </c>
      <c r="BK45" s="8">
        <f>RA_TC!BK45+MA_TC!BK45+CI_TC!BK45</f>
        <v>-791.69451342300374</v>
      </c>
      <c r="BO45" s="24">
        <f t="shared" si="30"/>
        <v>0</v>
      </c>
      <c r="BP45" s="24">
        <f t="shared" si="30"/>
        <v>-2215.9145412306534</v>
      </c>
      <c r="BQ45" s="24">
        <f t="shared" si="30"/>
        <v>0</v>
      </c>
      <c r="BR45" s="24">
        <f t="shared" si="30"/>
        <v>0</v>
      </c>
      <c r="BS45" s="24">
        <f t="shared" si="30"/>
        <v>0</v>
      </c>
      <c r="BT45" s="24">
        <f t="shared" si="30"/>
        <v>0</v>
      </c>
    </row>
    <row r="46" spans="1:72" hidden="1" outlineLevel="1" x14ac:dyDescent="0.25">
      <c r="A46" s="11" t="s">
        <v>14</v>
      </c>
      <c r="C46" s="2" t="s">
        <v>9</v>
      </c>
      <c r="D46" s="8">
        <f>RA_TC!D46+MA_TC!D46+CI_TC!D46</f>
        <v>0</v>
      </c>
      <c r="E46" s="8">
        <f>RA_TC!E46+MA_TC!E46+CI_TC!E46</f>
        <v>0</v>
      </c>
      <c r="F46" s="8">
        <f>RA_TC!F46+MA_TC!F46+CI_TC!F46</f>
        <v>0</v>
      </c>
      <c r="G46" s="8">
        <f>RA_TC!G46+MA_TC!G46+CI_TC!G46</f>
        <v>0</v>
      </c>
      <c r="H46" s="8">
        <f>RA_TC!H46+MA_TC!H46+CI_TC!H46</f>
        <v>0</v>
      </c>
      <c r="I46" s="8">
        <f>RA_TC!I46+MA_TC!I46+CI_TC!I46</f>
        <v>0</v>
      </c>
      <c r="J46" s="8">
        <f>RA_TC!J46+MA_TC!J46+CI_TC!J46</f>
        <v>0</v>
      </c>
      <c r="K46" s="8">
        <f>RA_TC!K46+MA_TC!K46+CI_TC!K46</f>
        <v>0</v>
      </c>
      <c r="L46" s="8">
        <f>RA_TC!L46+MA_TC!L46+CI_TC!L46</f>
        <v>0</v>
      </c>
      <c r="M46" s="8">
        <f>RA_TC!M46+MA_TC!M46+CI_TC!M46</f>
        <v>0</v>
      </c>
      <c r="N46" s="8">
        <f>RA_TC!N46+MA_TC!N46+CI_TC!N46</f>
        <v>0</v>
      </c>
      <c r="O46" s="8">
        <f>RA_TC!O46+MA_TC!O46+CI_TC!O46</f>
        <v>0</v>
      </c>
      <c r="P46" s="8">
        <f>RA_TC!P46+MA_TC!P46+CI_TC!P46</f>
        <v>0</v>
      </c>
      <c r="Q46" s="8">
        <f>RA_TC!Q46+MA_TC!Q46+CI_TC!Q46</f>
        <v>0</v>
      </c>
      <c r="R46" s="8">
        <f>RA_TC!R46+MA_TC!R46+CI_TC!R46</f>
        <v>0</v>
      </c>
      <c r="S46" s="8">
        <f>RA_TC!S46+MA_TC!S46+CI_TC!S46</f>
        <v>0</v>
      </c>
      <c r="T46" s="8">
        <f>RA_TC!T46+MA_TC!T46+CI_TC!T46</f>
        <v>0</v>
      </c>
      <c r="U46" s="8">
        <f>RA_TC!U46+MA_TC!U46+CI_TC!U46</f>
        <v>0</v>
      </c>
      <c r="V46" s="8">
        <f>RA_TC!V46+MA_TC!V46+CI_TC!V46</f>
        <v>0</v>
      </c>
      <c r="W46" s="8">
        <f>RA_TC!W46+MA_TC!W46+CI_TC!W46</f>
        <v>0</v>
      </c>
      <c r="X46" s="8">
        <f>RA_TC!X46+MA_TC!X46+CI_TC!X46</f>
        <v>0</v>
      </c>
      <c r="Y46" s="8">
        <f>RA_TC!Y46+MA_TC!Y46+CI_TC!Y46</f>
        <v>0</v>
      </c>
      <c r="Z46" s="8">
        <f>RA_TC!Z46+MA_TC!Z46+CI_TC!Z46</f>
        <v>0</v>
      </c>
      <c r="AA46" s="8">
        <f>RA_TC!AA46+MA_TC!AA46+CI_TC!AA46</f>
        <v>0</v>
      </c>
      <c r="AB46" s="8">
        <f>RA_TC!AB46+MA_TC!AB46+CI_TC!AB46</f>
        <v>0</v>
      </c>
      <c r="AC46" s="8">
        <f>RA_TC!AC46+MA_TC!AC46+CI_TC!AC46</f>
        <v>0</v>
      </c>
      <c r="AD46" s="8">
        <f>RA_TC!AD46+MA_TC!AD46+CI_TC!AD46</f>
        <v>0</v>
      </c>
      <c r="AE46" s="8">
        <f>RA_TC!AE46+MA_TC!AE46+CI_TC!AE46</f>
        <v>0</v>
      </c>
      <c r="AF46" s="8">
        <f>RA_TC!AF46+MA_TC!AF46+CI_TC!AF46</f>
        <v>0</v>
      </c>
      <c r="AG46" s="8">
        <f>RA_TC!AG46+MA_TC!AG46+CI_TC!AG46</f>
        <v>0</v>
      </c>
      <c r="AH46" s="8">
        <f>RA_TC!AH46+MA_TC!AH46+CI_TC!AH46</f>
        <v>0</v>
      </c>
      <c r="AI46" s="8">
        <f>RA_TC!AI46+MA_TC!AI46+CI_TC!AI46</f>
        <v>0</v>
      </c>
      <c r="AJ46" s="8">
        <f>RA_TC!AJ46+MA_TC!AJ46+CI_TC!AJ46</f>
        <v>0</v>
      </c>
      <c r="AK46" s="8">
        <f>RA_TC!AK46+MA_TC!AK46+CI_TC!AK46</f>
        <v>0</v>
      </c>
      <c r="AL46" s="8">
        <f>RA_TC!AL46+MA_TC!AL46+CI_TC!AL46</f>
        <v>0</v>
      </c>
      <c r="AM46" s="8">
        <f>RA_TC!AM46+MA_TC!AM46+CI_TC!AM46</f>
        <v>0</v>
      </c>
      <c r="AN46" s="8">
        <f>RA_TC!AN46+MA_TC!AN46+CI_TC!AN46</f>
        <v>0</v>
      </c>
      <c r="AO46" s="8">
        <f>RA_TC!AO46+MA_TC!AO46+CI_TC!AO46</f>
        <v>0</v>
      </c>
      <c r="AP46" s="8">
        <f>RA_TC!AP46+MA_TC!AP46+CI_TC!AP46</f>
        <v>0</v>
      </c>
      <c r="AQ46" s="8">
        <f>RA_TC!AQ46+MA_TC!AQ46+CI_TC!AQ46</f>
        <v>0</v>
      </c>
      <c r="AR46" s="8">
        <f>RA_TC!AR46+MA_TC!AR46+CI_TC!AR46</f>
        <v>0</v>
      </c>
      <c r="AS46" s="8">
        <f>RA_TC!AS46+MA_TC!AS46+CI_TC!AS46</f>
        <v>0</v>
      </c>
      <c r="AT46" s="8">
        <f>RA_TC!AT46+MA_TC!AT46+CI_TC!AT46</f>
        <v>0</v>
      </c>
      <c r="AU46" s="8">
        <f>RA_TC!AU46+MA_TC!AU46+CI_TC!AU46</f>
        <v>0</v>
      </c>
      <c r="AV46" s="8">
        <f>RA_TC!AV46+MA_TC!AV46+CI_TC!AV46</f>
        <v>0</v>
      </c>
      <c r="AW46" s="8">
        <f>RA_TC!AW46+MA_TC!AW46+CI_TC!AW46</f>
        <v>0</v>
      </c>
      <c r="AX46" s="8">
        <f>RA_TC!AX46+MA_TC!AX46+CI_TC!AX46</f>
        <v>0</v>
      </c>
      <c r="AY46" s="8">
        <f>RA_TC!AY46+MA_TC!AY46+CI_TC!AY46</f>
        <v>0</v>
      </c>
      <c r="AZ46" s="8">
        <f>RA_TC!AZ46+MA_TC!AZ46+CI_TC!AZ46</f>
        <v>-1049.0009567717805</v>
      </c>
      <c r="BA46" s="8">
        <f>RA_TC!BA46+MA_TC!BA46+CI_TC!BA46</f>
        <v>-996.44333245030919</v>
      </c>
      <c r="BB46" s="8">
        <f>RA_TC!BB46+MA_TC!BB46+CI_TC!BB46</f>
        <v>-1066.7768564895218</v>
      </c>
      <c r="BC46" s="8">
        <f>RA_TC!BC46+MA_TC!BC46+CI_TC!BC46</f>
        <v>-1035.1082918970137</v>
      </c>
      <c r="BD46" s="8">
        <f>RA_TC!BD46+MA_TC!BD46+CI_TC!BD46</f>
        <v>-1070.4622351524829</v>
      </c>
      <c r="BE46" s="8">
        <f>RA_TC!BE46+MA_TC!BE46+CI_TC!BE46</f>
        <v>-1066.6198195976881</v>
      </c>
      <c r="BF46" s="8">
        <f>RA_TC!BF46+MA_TC!BF46+CI_TC!BF46</f>
        <v>-1120.5265107353518</v>
      </c>
      <c r="BG46" s="8">
        <f>RA_TC!BG46+MA_TC!BG46+CI_TC!BG46</f>
        <v>-1102.0696481249479</v>
      </c>
      <c r="BH46" s="8">
        <f>RA_TC!BH46+MA_TC!BH46+CI_TC!BH46</f>
        <v>-1052.5647607028975</v>
      </c>
      <c r="BI46" s="8">
        <f>RA_TC!BI46+MA_TC!BI46+CI_TC!BI46</f>
        <v>-1068.8488676465417</v>
      </c>
      <c r="BJ46" s="8">
        <f>RA_TC!BJ46+MA_TC!BJ46+CI_TC!BJ46</f>
        <v>-1139.6274996304637</v>
      </c>
      <c r="BK46" s="8">
        <f>RA_TC!BK46+MA_TC!BK46+CI_TC!BK46</f>
        <v>-1117.743055874927</v>
      </c>
      <c r="BO46" s="24">
        <f t="shared" si="30"/>
        <v>0</v>
      </c>
      <c r="BP46" s="24">
        <f t="shared" si="30"/>
        <v>-3112.2211457116114</v>
      </c>
      <c r="BQ46" s="24">
        <f t="shared" si="30"/>
        <v>0</v>
      </c>
      <c r="BR46" s="24">
        <f t="shared" si="30"/>
        <v>0</v>
      </c>
      <c r="BS46" s="24">
        <f t="shared" si="30"/>
        <v>0</v>
      </c>
      <c r="BT46" s="24">
        <f t="shared" si="30"/>
        <v>0</v>
      </c>
    </row>
    <row r="47" spans="1:72" collapsed="1" x14ac:dyDescent="0.25">
      <c r="C47" s="3" t="s">
        <v>22</v>
      </c>
      <c r="D47" s="10">
        <f>SUM(D44:D46)</f>
        <v>0</v>
      </c>
      <c r="E47" s="10">
        <f t="shared" ref="E47:BK47" si="31">SUM(E44:E46)</f>
        <v>0</v>
      </c>
      <c r="F47" s="10">
        <f t="shared" si="31"/>
        <v>0</v>
      </c>
      <c r="G47" s="10">
        <f t="shared" si="31"/>
        <v>0</v>
      </c>
      <c r="H47" s="10">
        <f t="shared" si="31"/>
        <v>0</v>
      </c>
      <c r="I47" s="10">
        <f t="shared" si="31"/>
        <v>0</v>
      </c>
      <c r="J47" s="10">
        <f t="shared" si="31"/>
        <v>0</v>
      </c>
      <c r="K47" s="10">
        <f t="shared" si="31"/>
        <v>0</v>
      </c>
      <c r="L47" s="10">
        <f t="shared" si="31"/>
        <v>0</v>
      </c>
      <c r="M47" s="10">
        <f t="shared" si="31"/>
        <v>0</v>
      </c>
      <c r="N47" s="10">
        <f t="shared" si="31"/>
        <v>0</v>
      </c>
      <c r="O47" s="10">
        <f t="shared" si="31"/>
        <v>0</v>
      </c>
      <c r="P47" s="10">
        <f t="shared" si="31"/>
        <v>0</v>
      </c>
      <c r="Q47" s="10">
        <f t="shared" si="31"/>
        <v>0</v>
      </c>
      <c r="R47" s="10">
        <f t="shared" si="31"/>
        <v>0</v>
      </c>
      <c r="S47" s="10">
        <f t="shared" si="31"/>
        <v>0</v>
      </c>
      <c r="T47" s="10">
        <f t="shared" si="31"/>
        <v>0</v>
      </c>
      <c r="U47" s="10">
        <f t="shared" si="31"/>
        <v>0</v>
      </c>
      <c r="V47" s="10">
        <f t="shared" si="31"/>
        <v>0</v>
      </c>
      <c r="W47" s="10">
        <f t="shared" si="31"/>
        <v>0</v>
      </c>
      <c r="X47" s="10">
        <f t="shared" si="31"/>
        <v>0</v>
      </c>
      <c r="Y47" s="10">
        <f t="shared" si="31"/>
        <v>0</v>
      </c>
      <c r="Z47" s="10">
        <f t="shared" si="31"/>
        <v>0</v>
      </c>
      <c r="AA47" s="10">
        <f t="shared" si="31"/>
        <v>0</v>
      </c>
      <c r="AB47" s="10">
        <f t="shared" si="31"/>
        <v>0</v>
      </c>
      <c r="AC47" s="10">
        <f t="shared" si="31"/>
        <v>0</v>
      </c>
      <c r="AD47" s="10">
        <f t="shared" si="31"/>
        <v>0</v>
      </c>
      <c r="AE47" s="10">
        <f t="shared" si="31"/>
        <v>0</v>
      </c>
      <c r="AF47" s="10">
        <f t="shared" si="31"/>
        <v>0</v>
      </c>
      <c r="AG47" s="10">
        <f t="shared" si="31"/>
        <v>0</v>
      </c>
      <c r="AH47" s="10">
        <f t="shared" si="31"/>
        <v>0</v>
      </c>
      <c r="AI47" s="10">
        <f t="shared" si="31"/>
        <v>0</v>
      </c>
      <c r="AJ47" s="10">
        <f t="shared" si="31"/>
        <v>0</v>
      </c>
      <c r="AK47" s="10">
        <f t="shared" si="31"/>
        <v>0</v>
      </c>
      <c r="AL47" s="10">
        <f t="shared" si="31"/>
        <v>0</v>
      </c>
      <c r="AM47" s="10">
        <f t="shared" si="31"/>
        <v>0</v>
      </c>
      <c r="AN47" s="10">
        <f t="shared" si="31"/>
        <v>0</v>
      </c>
      <c r="AO47" s="10">
        <f t="shared" si="31"/>
        <v>0</v>
      </c>
      <c r="AP47" s="10">
        <f t="shared" si="31"/>
        <v>0</v>
      </c>
      <c r="AQ47" s="10">
        <f t="shared" si="31"/>
        <v>0</v>
      </c>
      <c r="AR47" s="10">
        <f t="shared" si="31"/>
        <v>0</v>
      </c>
      <c r="AS47" s="10">
        <f t="shared" si="31"/>
        <v>0</v>
      </c>
      <c r="AT47" s="10">
        <f t="shared" si="31"/>
        <v>0</v>
      </c>
      <c r="AU47" s="10">
        <f t="shared" si="31"/>
        <v>0</v>
      </c>
      <c r="AV47" s="10">
        <f t="shared" si="31"/>
        <v>0</v>
      </c>
      <c r="AW47" s="10">
        <f t="shared" si="31"/>
        <v>0</v>
      </c>
      <c r="AX47" s="10">
        <f t="shared" si="31"/>
        <v>0</v>
      </c>
      <c r="AY47" s="10">
        <f t="shared" si="31"/>
        <v>0</v>
      </c>
      <c r="AZ47" s="10">
        <f t="shared" si="31"/>
        <v>-24644.635613013677</v>
      </c>
      <c r="BA47" s="10">
        <f t="shared" si="31"/>
        <v>-22080.959178373694</v>
      </c>
      <c r="BB47" s="10">
        <f t="shared" si="31"/>
        <v>-24399.320456626403</v>
      </c>
      <c r="BC47" s="10">
        <f t="shared" si="31"/>
        <v>-23762.0489406872</v>
      </c>
      <c r="BD47" s="10">
        <f t="shared" si="31"/>
        <v>-24936.333915855965</v>
      </c>
      <c r="BE47" s="10">
        <f t="shared" si="31"/>
        <v>-24370.074630740852</v>
      </c>
      <c r="BF47" s="10">
        <f t="shared" si="31"/>
        <v>-25310.973171819256</v>
      </c>
      <c r="BG47" s="10">
        <f t="shared" si="31"/>
        <v>-25456.660114827835</v>
      </c>
      <c r="BH47" s="10">
        <f t="shared" si="31"/>
        <v>-24716.246147250564</v>
      </c>
      <c r="BI47" s="10">
        <f t="shared" si="31"/>
        <v>-25646.460684927122</v>
      </c>
      <c r="BJ47" s="10">
        <f t="shared" si="31"/>
        <v>-25054.414115865144</v>
      </c>
      <c r="BK47" s="10">
        <f t="shared" si="31"/>
        <v>-26140.88573588795</v>
      </c>
      <c r="BO47" s="23">
        <f>SUM(BO44:BO46)</f>
        <v>0</v>
      </c>
      <c r="BP47" s="23">
        <f t="shared" ref="BP47:BT47" si="32">SUM(BP44:BP46)</f>
        <v>-71124.915248013771</v>
      </c>
      <c r="BQ47" s="23">
        <f t="shared" si="32"/>
        <v>0</v>
      </c>
      <c r="BR47" s="23">
        <f t="shared" si="32"/>
        <v>0</v>
      </c>
      <c r="BS47" s="23">
        <f t="shared" si="32"/>
        <v>0</v>
      </c>
      <c r="BT47" s="23">
        <f t="shared" si="32"/>
        <v>0</v>
      </c>
    </row>
    <row r="50" spans="1:72" hidden="1" outlineLevel="1" x14ac:dyDescent="0.25">
      <c r="A50" s="11"/>
      <c r="C50" s="2" t="s">
        <v>0</v>
      </c>
      <c r="D50" s="8">
        <f>D38+D44</f>
        <v>0</v>
      </c>
      <c r="E50" s="8">
        <f t="shared" ref="E50:BK53" si="33">E38+E44</f>
        <v>0</v>
      </c>
      <c r="F50" s="8">
        <f t="shared" si="33"/>
        <v>0</v>
      </c>
      <c r="G50" s="8">
        <f t="shared" si="33"/>
        <v>0</v>
      </c>
      <c r="H50" s="8">
        <f t="shared" si="33"/>
        <v>0</v>
      </c>
      <c r="I50" s="8">
        <f t="shared" si="33"/>
        <v>0</v>
      </c>
      <c r="J50" s="8">
        <f t="shared" si="33"/>
        <v>0</v>
      </c>
      <c r="K50" s="8">
        <f t="shared" si="33"/>
        <v>0</v>
      </c>
      <c r="L50" s="8">
        <f t="shared" si="33"/>
        <v>0</v>
      </c>
      <c r="M50" s="8">
        <f t="shared" si="33"/>
        <v>0</v>
      </c>
      <c r="N50" s="8">
        <f t="shared" si="33"/>
        <v>0</v>
      </c>
      <c r="O50" s="8">
        <f t="shared" si="33"/>
        <v>0</v>
      </c>
      <c r="P50" s="8">
        <f t="shared" si="33"/>
        <v>0</v>
      </c>
      <c r="Q50" s="8">
        <f t="shared" si="33"/>
        <v>0</v>
      </c>
      <c r="R50" s="8">
        <f t="shared" si="33"/>
        <v>0</v>
      </c>
      <c r="S50" s="8">
        <f t="shared" si="33"/>
        <v>0</v>
      </c>
      <c r="T50" s="8">
        <f t="shared" si="33"/>
        <v>0</v>
      </c>
      <c r="U50" s="8">
        <f t="shared" si="33"/>
        <v>0</v>
      </c>
      <c r="V50" s="8">
        <f t="shared" si="33"/>
        <v>0</v>
      </c>
      <c r="W50" s="8">
        <f t="shared" si="33"/>
        <v>0</v>
      </c>
      <c r="X50" s="8">
        <f t="shared" si="33"/>
        <v>0</v>
      </c>
      <c r="Y50" s="8">
        <f t="shared" si="33"/>
        <v>0</v>
      </c>
      <c r="Z50" s="8">
        <f t="shared" si="33"/>
        <v>0</v>
      </c>
      <c r="AA50" s="8">
        <f t="shared" si="33"/>
        <v>0</v>
      </c>
      <c r="AB50" s="8">
        <f t="shared" si="33"/>
        <v>0</v>
      </c>
      <c r="AC50" s="8">
        <f t="shared" si="33"/>
        <v>0</v>
      </c>
      <c r="AD50" s="8">
        <f t="shared" si="33"/>
        <v>0</v>
      </c>
      <c r="AE50" s="8">
        <f t="shared" si="33"/>
        <v>0</v>
      </c>
      <c r="AF50" s="8">
        <f t="shared" si="33"/>
        <v>0</v>
      </c>
      <c r="AG50" s="8">
        <f t="shared" si="33"/>
        <v>0</v>
      </c>
      <c r="AH50" s="8">
        <f t="shared" si="33"/>
        <v>0</v>
      </c>
      <c r="AI50" s="8">
        <f t="shared" si="33"/>
        <v>0</v>
      </c>
      <c r="AJ50" s="8">
        <f t="shared" si="33"/>
        <v>0</v>
      </c>
      <c r="AK50" s="8">
        <f t="shared" si="33"/>
        <v>0</v>
      </c>
      <c r="AL50" s="8">
        <f t="shared" si="33"/>
        <v>0</v>
      </c>
      <c r="AM50" s="8">
        <f t="shared" si="33"/>
        <v>0</v>
      </c>
      <c r="AN50" s="8">
        <f t="shared" si="33"/>
        <v>0</v>
      </c>
      <c r="AO50" s="8">
        <f t="shared" si="33"/>
        <v>0</v>
      </c>
      <c r="AP50" s="8">
        <f t="shared" si="33"/>
        <v>0</v>
      </c>
      <c r="AQ50" s="8">
        <f t="shared" si="33"/>
        <v>0</v>
      </c>
      <c r="AR50" s="8">
        <f t="shared" si="33"/>
        <v>0</v>
      </c>
      <c r="AS50" s="8">
        <f t="shared" si="33"/>
        <v>0</v>
      </c>
      <c r="AT50" s="8">
        <f t="shared" si="33"/>
        <v>0</v>
      </c>
      <c r="AU50" s="8">
        <f t="shared" si="33"/>
        <v>0</v>
      </c>
      <c r="AV50" s="8">
        <f t="shared" si="33"/>
        <v>0</v>
      </c>
      <c r="AW50" s="8">
        <f t="shared" si="33"/>
        <v>0</v>
      </c>
      <c r="AX50" s="8">
        <f t="shared" si="33"/>
        <v>0</v>
      </c>
      <c r="AY50" s="8">
        <f t="shared" si="33"/>
        <v>0</v>
      </c>
      <c r="AZ50" s="8">
        <f t="shared" si="33"/>
        <v>83428.261688897735</v>
      </c>
      <c r="BA50" s="8">
        <f t="shared" si="33"/>
        <v>74282.401877879325</v>
      </c>
      <c r="BB50" s="8">
        <f t="shared" si="33"/>
        <v>87894.452394801745</v>
      </c>
      <c r="BC50" s="8">
        <f t="shared" si="33"/>
        <v>85480.179150026437</v>
      </c>
      <c r="BD50" s="8">
        <f t="shared" si="33"/>
        <v>87622.237454025584</v>
      </c>
      <c r="BE50" s="8">
        <f t="shared" si="33"/>
        <v>91695.292325799703</v>
      </c>
      <c r="BF50" s="8">
        <f t="shared" si="33"/>
        <v>92947.972075076948</v>
      </c>
      <c r="BG50" s="8">
        <f t="shared" si="33"/>
        <v>96682.275232380358</v>
      </c>
      <c r="BH50" s="8">
        <f t="shared" si="33"/>
        <v>91991.028682860662</v>
      </c>
      <c r="BI50" s="8">
        <f t="shared" si="33"/>
        <v>94138.607029012783</v>
      </c>
      <c r="BJ50" s="8">
        <f t="shared" si="33"/>
        <v>95710.258120163315</v>
      </c>
      <c r="BK50" s="8">
        <f t="shared" si="33"/>
        <v>99018.049412378343</v>
      </c>
      <c r="BO50" s="24">
        <f>BO38+BO44</f>
        <v>0</v>
      </c>
      <c r="BP50" s="24">
        <f t="shared" ref="BP50:BT50" si="34">BP38+BP44</f>
        <v>245605.11596157882</v>
      </c>
      <c r="BQ50" s="24">
        <f t="shared" si="34"/>
        <v>0</v>
      </c>
      <c r="BR50" s="24">
        <f t="shared" si="34"/>
        <v>0</v>
      </c>
      <c r="BS50" s="24">
        <f t="shared" si="34"/>
        <v>0</v>
      </c>
      <c r="BT50" s="24">
        <f t="shared" si="34"/>
        <v>0</v>
      </c>
    </row>
    <row r="51" spans="1:72" hidden="1" outlineLevel="1" x14ac:dyDescent="0.25">
      <c r="A51" s="11"/>
      <c r="C51" s="2" t="s">
        <v>1</v>
      </c>
      <c r="D51" s="8">
        <f t="shared" ref="D51:AY53" si="35">D39+D45</f>
        <v>0</v>
      </c>
      <c r="E51" s="8">
        <f t="shared" si="35"/>
        <v>0</v>
      </c>
      <c r="F51" s="8">
        <f t="shared" si="35"/>
        <v>0</v>
      </c>
      <c r="G51" s="8">
        <f t="shared" si="35"/>
        <v>0</v>
      </c>
      <c r="H51" s="8">
        <f t="shared" si="35"/>
        <v>0</v>
      </c>
      <c r="I51" s="8">
        <f t="shared" si="35"/>
        <v>0</v>
      </c>
      <c r="J51" s="8">
        <f t="shared" si="35"/>
        <v>0</v>
      </c>
      <c r="K51" s="8">
        <f t="shared" si="35"/>
        <v>0</v>
      </c>
      <c r="L51" s="8">
        <f t="shared" si="35"/>
        <v>0</v>
      </c>
      <c r="M51" s="8">
        <f t="shared" si="35"/>
        <v>0</v>
      </c>
      <c r="N51" s="8">
        <f t="shared" si="35"/>
        <v>0</v>
      </c>
      <c r="O51" s="8">
        <f t="shared" si="35"/>
        <v>0</v>
      </c>
      <c r="P51" s="8">
        <f t="shared" si="35"/>
        <v>0</v>
      </c>
      <c r="Q51" s="8">
        <f t="shared" si="35"/>
        <v>0</v>
      </c>
      <c r="R51" s="8">
        <f t="shared" si="35"/>
        <v>0</v>
      </c>
      <c r="S51" s="8">
        <f t="shared" si="35"/>
        <v>0</v>
      </c>
      <c r="T51" s="8">
        <f t="shared" si="35"/>
        <v>0</v>
      </c>
      <c r="U51" s="8">
        <f t="shared" si="35"/>
        <v>0</v>
      </c>
      <c r="V51" s="8">
        <f t="shared" si="35"/>
        <v>0</v>
      </c>
      <c r="W51" s="8">
        <f t="shared" si="35"/>
        <v>0</v>
      </c>
      <c r="X51" s="8">
        <f t="shared" si="35"/>
        <v>0</v>
      </c>
      <c r="Y51" s="8">
        <f t="shared" si="35"/>
        <v>0</v>
      </c>
      <c r="Z51" s="8">
        <f t="shared" si="35"/>
        <v>0</v>
      </c>
      <c r="AA51" s="8">
        <f t="shared" si="35"/>
        <v>0</v>
      </c>
      <c r="AB51" s="8">
        <f t="shared" si="35"/>
        <v>0</v>
      </c>
      <c r="AC51" s="8">
        <f t="shared" si="35"/>
        <v>0</v>
      </c>
      <c r="AD51" s="8">
        <f t="shared" si="35"/>
        <v>0</v>
      </c>
      <c r="AE51" s="8">
        <f t="shared" si="35"/>
        <v>0</v>
      </c>
      <c r="AF51" s="8">
        <f t="shared" si="35"/>
        <v>0</v>
      </c>
      <c r="AG51" s="8">
        <f t="shared" si="35"/>
        <v>0</v>
      </c>
      <c r="AH51" s="8">
        <f t="shared" si="35"/>
        <v>0</v>
      </c>
      <c r="AI51" s="8">
        <f t="shared" si="35"/>
        <v>0</v>
      </c>
      <c r="AJ51" s="8">
        <f t="shared" si="35"/>
        <v>0</v>
      </c>
      <c r="AK51" s="8">
        <f t="shared" si="35"/>
        <v>0</v>
      </c>
      <c r="AL51" s="8">
        <f t="shared" si="35"/>
        <v>0</v>
      </c>
      <c r="AM51" s="8">
        <f t="shared" si="35"/>
        <v>0</v>
      </c>
      <c r="AN51" s="8">
        <f t="shared" si="35"/>
        <v>0</v>
      </c>
      <c r="AO51" s="8">
        <f t="shared" si="35"/>
        <v>0</v>
      </c>
      <c r="AP51" s="8">
        <f t="shared" si="35"/>
        <v>0</v>
      </c>
      <c r="AQ51" s="8">
        <f t="shared" si="35"/>
        <v>0</v>
      </c>
      <c r="AR51" s="8">
        <f t="shared" si="35"/>
        <v>0</v>
      </c>
      <c r="AS51" s="8">
        <f t="shared" si="35"/>
        <v>0</v>
      </c>
      <c r="AT51" s="8">
        <f t="shared" si="35"/>
        <v>0</v>
      </c>
      <c r="AU51" s="8">
        <f t="shared" si="35"/>
        <v>0</v>
      </c>
      <c r="AV51" s="8">
        <f t="shared" si="35"/>
        <v>0</v>
      </c>
      <c r="AW51" s="8">
        <f t="shared" si="35"/>
        <v>0</v>
      </c>
      <c r="AX51" s="8">
        <f t="shared" si="35"/>
        <v>0</v>
      </c>
      <c r="AY51" s="8">
        <f t="shared" si="35"/>
        <v>0</v>
      </c>
      <c r="AZ51" s="8">
        <f t="shared" si="33"/>
        <v>857.8937336739632</v>
      </c>
      <c r="BA51" s="8">
        <f t="shared" si="33"/>
        <v>762.08325260018148</v>
      </c>
      <c r="BB51" s="8">
        <f t="shared" si="33"/>
        <v>814.51264131412131</v>
      </c>
      <c r="BC51" s="8">
        <f t="shared" si="33"/>
        <v>816.8919252522503</v>
      </c>
      <c r="BD51" s="8">
        <f t="shared" si="33"/>
        <v>825.171267982568</v>
      </c>
      <c r="BE51" s="8">
        <f t="shared" si="33"/>
        <v>806.37264309011141</v>
      </c>
      <c r="BF51" s="8">
        <f t="shared" si="33"/>
        <v>810.04304856598606</v>
      </c>
      <c r="BG51" s="8">
        <f t="shared" si="33"/>
        <v>818.68194743051231</v>
      </c>
      <c r="BH51" s="8">
        <f t="shared" si="33"/>
        <v>848.4532011493701</v>
      </c>
      <c r="BI51" s="8">
        <f t="shared" si="33"/>
        <v>851.24731025845688</v>
      </c>
      <c r="BJ51" s="8">
        <f t="shared" si="33"/>
        <v>758.63572069221129</v>
      </c>
      <c r="BK51" s="8">
        <f t="shared" si="33"/>
        <v>816.57668260469848</v>
      </c>
      <c r="BO51" s="24">
        <f t="shared" ref="BO51:BT52" si="36">BO39+BO45</f>
        <v>0</v>
      </c>
      <c r="BP51" s="24">
        <f t="shared" si="36"/>
        <v>2434.4896275882656</v>
      </c>
      <c r="BQ51" s="24">
        <f t="shared" si="36"/>
        <v>0</v>
      </c>
      <c r="BR51" s="24">
        <f t="shared" si="36"/>
        <v>0</v>
      </c>
      <c r="BS51" s="24">
        <f t="shared" si="36"/>
        <v>0</v>
      </c>
      <c r="BT51" s="24">
        <f t="shared" si="36"/>
        <v>0</v>
      </c>
    </row>
    <row r="52" spans="1:72" hidden="1" outlineLevel="1" x14ac:dyDescent="0.25">
      <c r="A52" s="11"/>
      <c r="C52" s="2" t="s">
        <v>9</v>
      </c>
      <c r="D52" s="8">
        <f t="shared" si="35"/>
        <v>0</v>
      </c>
      <c r="E52" s="8">
        <f t="shared" si="35"/>
        <v>0</v>
      </c>
      <c r="F52" s="8">
        <f t="shared" si="35"/>
        <v>0</v>
      </c>
      <c r="G52" s="8">
        <f t="shared" si="35"/>
        <v>0</v>
      </c>
      <c r="H52" s="8">
        <f t="shared" si="35"/>
        <v>0</v>
      </c>
      <c r="I52" s="8">
        <f t="shared" si="35"/>
        <v>0</v>
      </c>
      <c r="J52" s="8">
        <f t="shared" si="35"/>
        <v>0</v>
      </c>
      <c r="K52" s="8">
        <f t="shared" si="35"/>
        <v>0</v>
      </c>
      <c r="L52" s="8">
        <f t="shared" si="35"/>
        <v>0</v>
      </c>
      <c r="M52" s="8">
        <f t="shared" si="35"/>
        <v>0</v>
      </c>
      <c r="N52" s="8">
        <f t="shared" si="35"/>
        <v>0</v>
      </c>
      <c r="O52" s="8">
        <f t="shared" si="35"/>
        <v>0</v>
      </c>
      <c r="P52" s="8">
        <f t="shared" si="35"/>
        <v>0</v>
      </c>
      <c r="Q52" s="8">
        <f t="shared" si="35"/>
        <v>0</v>
      </c>
      <c r="R52" s="8">
        <f t="shared" si="35"/>
        <v>0</v>
      </c>
      <c r="S52" s="8">
        <f t="shared" si="35"/>
        <v>0</v>
      </c>
      <c r="T52" s="8">
        <f t="shared" si="35"/>
        <v>0</v>
      </c>
      <c r="U52" s="8">
        <f t="shared" si="35"/>
        <v>0</v>
      </c>
      <c r="V52" s="8">
        <f t="shared" si="35"/>
        <v>0</v>
      </c>
      <c r="W52" s="8">
        <f t="shared" si="35"/>
        <v>0</v>
      </c>
      <c r="X52" s="8">
        <f t="shared" si="35"/>
        <v>0</v>
      </c>
      <c r="Y52" s="8">
        <f t="shared" si="35"/>
        <v>0</v>
      </c>
      <c r="Z52" s="8">
        <f t="shared" si="35"/>
        <v>0</v>
      </c>
      <c r="AA52" s="8">
        <f t="shared" si="35"/>
        <v>0</v>
      </c>
      <c r="AB52" s="8">
        <f t="shared" si="35"/>
        <v>0</v>
      </c>
      <c r="AC52" s="8">
        <f t="shared" si="35"/>
        <v>0</v>
      </c>
      <c r="AD52" s="8">
        <f t="shared" si="35"/>
        <v>0</v>
      </c>
      <c r="AE52" s="8">
        <f t="shared" si="35"/>
        <v>0</v>
      </c>
      <c r="AF52" s="8">
        <f t="shared" si="35"/>
        <v>0</v>
      </c>
      <c r="AG52" s="8">
        <f t="shared" si="35"/>
        <v>0</v>
      </c>
      <c r="AH52" s="8">
        <f t="shared" si="35"/>
        <v>0</v>
      </c>
      <c r="AI52" s="8">
        <f t="shared" si="35"/>
        <v>0</v>
      </c>
      <c r="AJ52" s="8">
        <f t="shared" si="35"/>
        <v>0</v>
      </c>
      <c r="AK52" s="8">
        <f t="shared" si="35"/>
        <v>0</v>
      </c>
      <c r="AL52" s="8">
        <f t="shared" si="35"/>
        <v>0</v>
      </c>
      <c r="AM52" s="8">
        <f t="shared" si="35"/>
        <v>0</v>
      </c>
      <c r="AN52" s="8">
        <f t="shared" si="35"/>
        <v>0</v>
      </c>
      <c r="AO52" s="8">
        <f t="shared" si="35"/>
        <v>0</v>
      </c>
      <c r="AP52" s="8">
        <f t="shared" si="35"/>
        <v>0</v>
      </c>
      <c r="AQ52" s="8">
        <f t="shared" si="35"/>
        <v>0</v>
      </c>
      <c r="AR52" s="8">
        <f t="shared" si="35"/>
        <v>0</v>
      </c>
      <c r="AS52" s="8">
        <f t="shared" si="35"/>
        <v>0</v>
      </c>
      <c r="AT52" s="8">
        <f t="shared" si="35"/>
        <v>0</v>
      </c>
      <c r="AU52" s="8">
        <f t="shared" si="35"/>
        <v>0</v>
      </c>
      <c r="AV52" s="8">
        <f t="shared" si="35"/>
        <v>0</v>
      </c>
      <c r="AW52" s="8">
        <f t="shared" si="35"/>
        <v>0</v>
      </c>
      <c r="AX52" s="8">
        <f t="shared" si="35"/>
        <v>0</v>
      </c>
      <c r="AY52" s="8">
        <f t="shared" si="35"/>
        <v>0</v>
      </c>
      <c r="AZ52" s="8">
        <f t="shared" si="33"/>
        <v>3610.5873970759476</v>
      </c>
      <c r="BA52" s="8">
        <f t="shared" si="33"/>
        <v>2932.5868947504205</v>
      </c>
      <c r="BB52" s="8">
        <f t="shared" si="33"/>
        <v>2927.1821977618547</v>
      </c>
      <c r="BC52" s="8">
        <f t="shared" si="33"/>
        <v>3172.5751395672764</v>
      </c>
      <c r="BD52" s="8">
        <f t="shared" si="33"/>
        <v>3099.8520530112492</v>
      </c>
      <c r="BE52" s="8">
        <f t="shared" si="33"/>
        <v>3007.0926604813358</v>
      </c>
      <c r="BF52" s="8">
        <f t="shared" si="33"/>
        <v>3136.5896832731141</v>
      </c>
      <c r="BG52" s="8">
        <f t="shared" si="33"/>
        <v>2947.7323889359482</v>
      </c>
      <c r="BH52" s="8">
        <f t="shared" si="33"/>
        <v>2671.2156231833533</v>
      </c>
      <c r="BI52" s="8">
        <f t="shared" si="33"/>
        <v>2785.5327350451412</v>
      </c>
      <c r="BJ52" s="8">
        <f t="shared" si="33"/>
        <v>2823.0648927688667</v>
      </c>
      <c r="BK52" s="8">
        <f t="shared" si="33"/>
        <v>3058.6615637992468</v>
      </c>
      <c r="BO52" s="24">
        <f t="shared" si="36"/>
        <v>0</v>
      </c>
      <c r="BP52" s="24">
        <f t="shared" si="36"/>
        <v>9470.3564895882228</v>
      </c>
      <c r="BQ52" s="24">
        <f t="shared" si="36"/>
        <v>0</v>
      </c>
      <c r="BR52" s="24">
        <f t="shared" si="36"/>
        <v>0</v>
      </c>
      <c r="BS52" s="24">
        <f t="shared" si="36"/>
        <v>0</v>
      </c>
      <c r="BT52" s="24">
        <f t="shared" si="36"/>
        <v>0</v>
      </c>
    </row>
    <row r="53" spans="1:72" collapsed="1" x14ac:dyDescent="0.25">
      <c r="C53" s="3" t="s">
        <v>30</v>
      </c>
      <c r="D53" s="10">
        <f t="shared" si="35"/>
        <v>0</v>
      </c>
      <c r="E53" s="10">
        <f t="shared" si="35"/>
        <v>0</v>
      </c>
      <c r="F53" s="10">
        <f t="shared" si="35"/>
        <v>0</v>
      </c>
      <c r="G53" s="10">
        <f t="shared" si="35"/>
        <v>0</v>
      </c>
      <c r="H53" s="10">
        <f t="shared" si="35"/>
        <v>0</v>
      </c>
      <c r="I53" s="10">
        <f t="shared" si="35"/>
        <v>0</v>
      </c>
      <c r="J53" s="10">
        <f t="shared" si="35"/>
        <v>0</v>
      </c>
      <c r="K53" s="10">
        <f t="shared" si="35"/>
        <v>0</v>
      </c>
      <c r="L53" s="10">
        <f t="shared" si="35"/>
        <v>0</v>
      </c>
      <c r="M53" s="10">
        <f t="shared" si="35"/>
        <v>0</v>
      </c>
      <c r="N53" s="10">
        <f t="shared" si="35"/>
        <v>0</v>
      </c>
      <c r="O53" s="10">
        <f t="shared" si="35"/>
        <v>0</v>
      </c>
      <c r="P53" s="10">
        <f t="shared" si="35"/>
        <v>0</v>
      </c>
      <c r="Q53" s="10">
        <f t="shared" si="35"/>
        <v>0</v>
      </c>
      <c r="R53" s="10">
        <f t="shared" si="35"/>
        <v>0</v>
      </c>
      <c r="S53" s="10">
        <f t="shared" si="35"/>
        <v>0</v>
      </c>
      <c r="T53" s="10">
        <f t="shared" si="35"/>
        <v>0</v>
      </c>
      <c r="U53" s="10">
        <f t="shared" si="35"/>
        <v>0</v>
      </c>
      <c r="V53" s="10">
        <f t="shared" si="35"/>
        <v>0</v>
      </c>
      <c r="W53" s="10">
        <f t="shared" si="35"/>
        <v>0</v>
      </c>
      <c r="X53" s="10">
        <f t="shared" si="35"/>
        <v>0</v>
      </c>
      <c r="Y53" s="10">
        <f t="shared" si="35"/>
        <v>0</v>
      </c>
      <c r="Z53" s="10">
        <f t="shared" si="35"/>
        <v>0</v>
      </c>
      <c r="AA53" s="10">
        <f t="shared" si="35"/>
        <v>0</v>
      </c>
      <c r="AB53" s="10">
        <f t="shared" si="35"/>
        <v>0</v>
      </c>
      <c r="AC53" s="10">
        <f t="shared" si="35"/>
        <v>0</v>
      </c>
      <c r="AD53" s="10">
        <f t="shared" si="35"/>
        <v>0</v>
      </c>
      <c r="AE53" s="10">
        <f t="shared" si="35"/>
        <v>0</v>
      </c>
      <c r="AF53" s="10">
        <f t="shared" si="35"/>
        <v>0</v>
      </c>
      <c r="AG53" s="10">
        <f t="shared" si="35"/>
        <v>0</v>
      </c>
      <c r="AH53" s="10">
        <f t="shared" si="35"/>
        <v>0</v>
      </c>
      <c r="AI53" s="10">
        <f t="shared" si="35"/>
        <v>0</v>
      </c>
      <c r="AJ53" s="10">
        <f t="shared" si="35"/>
        <v>0</v>
      </c>
      <c r="AK53" s="10">
        <f t="shared" si="35"/>
        <v>0</v>
      </c>
      <c r="AL53" s="10">
        <f t="shared" si="35"/>
        <v>0</v>
      </c>
      <c r="AM53" s="10">
        <f t="shared" si="35"/>
        <v>0</v>
      </c>
      <c r="AN53" s="10">
        <f t="shared" si="35"/>
        <v>0</v>
      </c>
      <c r="AO53" s="10">
        <f t="shared" si="35"/>
        <v>0</v>
      </c>
      <c r="AP53" s="10">
        <f t="shared" si="35"/>
        <v>0</v>
      </c>
      <c r="AQ53" s="10">
        <f t="shared" si="35"/>
        <v>0</v>
      </c>
      <c r="AR53" s="10">
        <f t="shared" si="35"/>
        <v>0</v>
      </c>
      <c r="AS53" s="10">
        <f t="shared" si="35"/>
        <v>0</v>
      </c>
      <c r="AT53" s="10">
        <f t="shared" si="35"/>
        <v>0</v>
      </c>
      <c r="AU53" s="10">
        <f t="shared" si="35"/>
        <v>0</v>
      </c>
      <c r="AV53" s="10">
        <f t="shared" si="35"/>
        <v>0</v>
      </c>
      <c r="AW53" s="10">
        <f t="shared" si="35"/>
        <v>0</v>
      </c>
      <c r="AX53" s="10">
        <f t="shared" si="35"/>
        <v>0</v>
      </c>
      <c r="AY53" s="10">
        <f t="shared" si="35"/>
        <v>0</v>
      </c>
      <c r="AZ53" s="10">
        <f t="shared" si="33"/>
        <v>87896.742819647654</v>
      </c>
      <c r="BA53" s="10">
        <f t="shared" si="33"/>
        <v>77977.072025229922</v>
      </c>
      <c r="BB53" s="10">
        <f t="shared" si="33"/>
        <v>91636.147233877724</v>
      </c>
      <c r="BC53" s="10">
        <f t="shared" si="33"/>
        <v>89469.646214845969</v>
      </c>
      <c r="BD53" s="10">
        <f t="shared" si="33"/>
        <v>91547.2607750194</v>
      </c>
      <c r="BE53" s="10">
        <f t="shared" si="33"/>
        <v>95508.757629371146</v>
      </c>
      <c r="BF53" s="10">
        <f t="shared" si="33"/>
        <v>96894.604806916061</v>
      </c>
      <c r="BG53" s="10">
        <f t="shared" si="33"/>
        <v>100448.68956874683</v>
      </c>
      <c r="BH53" s="10">
        <f t="shared" si="33"/>
        <v>95510.69750719337</v>
      </c>
      <c r="BI53" s="10">
        <f t="shared" si="33"/>
        <v>97775.387074316386</v>
      </c>
      <c r="BJ53" s="10">
        <f t="shared" si="33"/>
        <v>99291.958733624386</v>
      </c>
      <c r="BK53" s="10">
        <f t="shared" si="33"/>
        <v>102893.2876587823</v>
      </c>
      <c r="BO53" s="23">
        <f t="shared" ref="BO53:BT53" si="37">SUM(BO50:BO52)</f>
        <v>0</v>
      </c>
      <c r="BP53" s="23">
        <f t="shared" si="37"/>
        <v>257509.96207875531</v>
      </c>
      <c r="BQ53" s="23">
        <f t="shared" si="37"/>
        <v>0</v>
      </c>
      <c r="BR53" s="23">
        <f t="shared" si="37"/>
        <v>0</v>
      </c>
      <c r="BS53" s="23">
        <f t="shared" si="37"/>
        <v>0</v>
      </c>
      <c r="BT53" s="23">
        <f t="shared" si="37"/>
        <v>0</v>
      </c>
    </row>
    <row r="54" spans="1:72" x14ac:dyDescent="0.25">
      <c r="D54" s="53">
        <f>'[1]Desempeño Finan_ TC_Cartera_Evo'!AY41-D53</f>
        <v>97535.965623984332</v>
      </c>
      <c r="E54" s="53">
        <f>'[1]Desempeño Finan_ TC_Cartera_Evo'!AZ41-E53</f>
        <v>77623.166177886422</v>
      </c>
      <c r="F54" s="53">
        <f>'[1]Desempeño Finan_ TC_Cartera_Evo'!BA41-F53</f>
        <v>95522.076944941771</v>
      </c>
      <c r="G54" s="53">
        <f>'[1]Desempeño Finan_ TC_Cartera_Evo'!BB41-G53</f>
        <v>96428.353108071053</v>
      </c>
      <c r="H54" s="53">
        <f>'[1]Desempeño Finan_ TC_Cartera_Evo'!BC41-H53</f>
        <v>98918.341395906464</v>
      </c>
      <c r="I54" s="53">
        <f>'[1]Desempeño Finan_ TC_Cartera_Evo'!BD41-I53</f>
        <v>94876.148048754054</v>
      </c>
      <c r="J54" s="53">
        <f>'[1]Desempeño Finan_ TC_Cartera_Evo'!BE41-J53</f>
        <v>98307.531002801945</v>
      </c>
      <c r="K54" s="53">
        <f>'[1]Desempeño Finan_ TC_Cartera_Evo'!BF41-K53</f>
        <v>96521.735681500155</v>
      </c>
      <c r="L54" s="53">
        <f>'[1]Desempeño Finan_ TC_Cartera_Evo'!BG41-L53</f>
        <v>91539.73418850181</v>
      </c>
      <c r="M54" s="53">
        <f>'[1]Desempeño Finan_ TC_Cartera_Evo'!BH41-M53</f>
        <v>93922.211816357027</v>
      </c>
      <c r="N54" s="53">
        <f>'[1]Desempeño Finan_ TC_Cartera_Evo'!BI41-N53</f>
        <v>88439.841543557253</v>
      </c>
      <c r="O54" s="53">
        <f>'[1]Desempeño Finan_ TC_Cartera_Evo'!BJ41-O53</f>
        <v>81580.170217074221</v>
      </c>
      <c r="P54" s="53">
        <f>'[1]Desempeño Finan_ TC_Cartera_Evo'!BK41-P53</f>
        <v>91891.070480487921</v>
      </c>
      <c r="Q54" s="53">
        <f>'[1]Desempeño Finan_ TC_Cartera_Evo'!BL41-Q53</f>
        <v>78756.713219804049</v>
      </c>
      <c r="R54" s="53">
        <f>'[1]Desempeño Finan_ TC_Cartera_Evo'!BM41-R53</f>
        <v>75888.349653808589</v>
      </c>
      <c r="S54" s="53">
        <f>'[1]Desempeño Finan_ TC_Cartera_Evo'!BN41-S53</f>
        <v>92062.717146580384</v>
      </c>
      <c r="T54" s="53">
        <f>'[1]Desempeño Finan_ TC_Cartera_Evo'!BO41-T53</f>
        <v>87352.320685636747</v>
      </c>
      <c r="U54" s="53">
        <f>'[1]Desempeño Finan_ TC_Cartera_Evo'!BP41-U53</f>
        <v>79231.720381437539</v>
      </c>
      <c r="V54" s="53">
        <f>'[1]Desempeño Finan_ TC_Cartera_Evo'!BQ41-V53</f>
        <v>85327.002377764962</v>
      </c>
      <c r="W54" s="53">
        <f>'[1]Desempeño Finan_ TC_Cartera_Evo'!BR41-W53</f>
        <v>83195.465721959044</v>
      </c>
      <c r="X54" s="53">
        <f>'[1]Desempeño Finan_ TC_Cartera_Evo'!BS41-X53</f>
        <v>81855.110210464802</v>
      </c>
      <c r="Y54" s="53">
        <f>'[1]Desempeño Finan_ TC_Cartera_Evo'!BT41-Y53</f>
        <v>82498.398501862437</v>
      </c>
      <c r="Z54" s="53">
        <f>'[1]Desempeño Finan_ TC_Cartera_Evo'!BU41-Z53</f>
        <v>76259.19921047565</v>
      </c>
      <c r="AA54" s="53">
        <f>'[1]Desempeño Finan_ TC_Cartera_Evo'!BV41-AA53</f>
        <v>84991.15263549985</v>
      </c>
      <c r="AB54" s="53">
        <f>'[1]Desempeño Finan_ TC_Cartera_Evo'!BW41-AB53</f>
        <v>84816.615078478528</v>
      </c>
      <c r="AC54" s="53">
        <f>'[1]Desempeño Finan_ TC_Cartera_Evo'!BX41-AC53</f>
        <v>72024.003048901548</v>
      </c>
      <c r="AD54" s="53">
        <f>'[1]Desempeño Finan_ TC_Cartera_Evo'!BY41-AD53</f>
        <v>84491.080854519591</v>
      </c>
      <c r="AE54" s="53">
        <f>'[1]Desempeño Finan_ TC_Cartera_Evo'!BZ41-AE53</f>
        <v>81615.00195420548</v>
      </c>
      <c r="AF54" s="53">
        <f>'[1]Desempeño Finan_ TC_Cartera_Evo'!CA41-AF53</f>
        <v>82260.058021866978</v>
      </c>
      <c r="AG54" s="53">
        <f>'[1]Desempeño Finan_ TC_Cartera_Evo'!CB41-AG53</f>
        <v>80621.516578249633</v>
      </c>
      <c r="AH54" s="53">
        <f>'[1]Desempeño Finan_ TC_Cartera_Evo'!CC41-AH53</f>
        <v>79980.212300364161</v>
      </c>
      <c r="AI54" s="53">
        <f>'[1]Desempeño Finan_ TC_Cartera_Evo'!CD41-AI53</f>
        <v>80808.442050325364</v>
      </c>
      <c r="AJ54" s="53">
        <f>'[1]Desempeño Finan_ TC_Cartera_Evo'!CE41-AJ53</f>
        <v>83574.646951771312</v>
      </c>
      <c r="AK54" s="53">
        <f>'[1]Desempeño Finan_ TC_Cartera_Evo'!CF41-AK53</f>
        <v>84466.263298585225</v>
      </c>
      <c r="AL54" s="53">
        <f>'[1]Desempeño Finan_ TC_Cartera_Evo'!CG41-AL53</f>
        <v>79899.912868997024</v>
      </c>
      <c r="AM54" s="53">
        <f>'[1]Desempeño Finan_ TC_Cartera_Evo'!CH41-AM53</f>
        <v>90317.648270653255</v>
      </c>
      <c r="AN54" s="53">
        <f>'[1]Desempeño Finan_ TC_Cartera_Evo'!CI41-AN53</f>
        <v>85573.573715389633</v>
      </c>
      <c r="AO54" s="53">
        <f>'[1]Desempeño Finan_ TC_Cartera_Evo'!CJ41-AO53</f>
        <v>72287.766455061632</v>
      </c>
      <c r="AP54" s="53">
        <f>'[1]Desempeño Finan_ TC_Cartera_Evo'!CK41-AP53</f>
        <v>87455.240733038314</v>
      </c>
      <c r="AQ54" s="53">
        <f>'[1]Desempeño Finan_ TC_Cartera_Evo'!CL41-AQ53</f>
        <v>82935.223951786276</v>
      </c>
      <c r="AR54" s="53">
        <f>'[1]Desempeño Finan_ TC_Cartera_Evo'!CM41-AR53</f>
        <v>79548.811103661879</v>
      </c>
      <c r="AS54" s="53">
        <f>'[1]Desempeño Finan_ TC_Cartera_Evo'!CN41-AS53</f>
        <v>84100.491984189182</v>
      </c>
      <c r="AT54" s="53">
        <f>'[1]Desempeño Finan_ TC_Cartera_Evo'!CO41-AT53</f>
        <v>0</v>
      </c>
      <c r="AU54" s="53">
        <f>'[1]Desempeño Finan_ TC_Cartera_Evo'!CP41-AU53</f>
        <v>0</v>
      </c>
      <c r="AV54" s="53">
        <f>'[1]Desempeño Finan_ TC_Cartera_Evo'!CQ41-AV53</f>
        <v>0</v>
      </c>
      <c r="AW54" s="53">
        <f>'[1]Desempeño Finan_ TC_Cartera_Evo'!CR41-AW53</f>
        <v>0</v>
      </c>
      <c r="AX54" s="53">
        <f>'[1]Desempeño Finan_ TC_Cartera_Evo'!CS41-AX53</f>
        <v>0</v>
      </c>
      <c r="AY54" s="53">
        <f>'[1]Desempeño Finan_ TC_Cartera_Evo'!CT41-AY53</f>
        <v>0</v>
      </c>
      <c r="AZ54" s="53">
        <f>'[1]Desempeño Finan_ TC_Cartera_Evo'!CU41-AZ53</f>
        <v>0</v>
      </c>
      <c r="BA54" s="53">
        <f>'[1]Desempeño Finan_ TC_Cartera_Evo'!CV41-BA53</f>
        <v>0</v>
      </c>
      <c r="BB54" s="53">
        <f>'[1]Desempeño Finan_ TC_Cartera_Evo'!CW41-BB53</f>
        <v>0</v>
      </c>
      <c r="BC54" s="53">
        <f>'[1]Desempeño Finan_ TC_Cartera_Evo'!CX41-BC53</f>
        <v>0</v>
      </c>
      <c r="BD54" s="53">
        <f>'[1]Desempeño Finan_ TC_Cartera_Evo'!CY41-BD53</f>
        <v>0</v>
      </c>
      <c r="BE54" s="53">
        <f>'[1]Desempeño Finan_ TC_Cartera_Evo'!CZ41-BE53</f>
        <v>0</v>
      </c>
      <c r="BF54" s="53">
        <f>'[1]Desempeño Finan_ TC_Cartera_Evo'!DA41-BF53</f>
        <v>0</v>
      </c>
      <c r="BG54" s="53">
        <f>'[1]Desempeño Finan_ TC_Cartera_Evo'!DB41-BG53</f>
        <v>0</v>
      </c>
      <c r="BH54" s="53">
        <f>'[1]Desempeño Finan_ TC_Cartera_Evo'!DC41-BH53</f>
        <v>0</v>
      </c>
      <c r="BI54" s="53">
        <f>'[1]Desempeño Finan_ TC_Cartera_Evo'!DD41-BI53</f>
        <v>0</v>
      </c>
      <c r="BJ54" s="53">
        <f>'[1]Desempeño Finan_ TC_Cartera_Evo'!DE41-BJ53</f>
        <v>0</v>
      </c>
      <c r="BK54" s="53">
        <f>'[1]Desempeño Finan_ TC_Cartera_Evo'!DF41-BK53</f>
        <v>0</v>
      </c>
      <c r="BO54" s="18"/>
      <c r="BP54" s="18"/>
      <c r="BQ54" s="18"/>
      <c r="BR54" s="18"/>
      <c r="BS54" s="18"/>
      <c r="BT54" s="18"/>
    </row>
    <row r="55" spans="1:72" x14ac:dyDescent="0.25">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O55" s="18"/>
      <c r="BP55" s="18"/>
      <c r="BQ55" s="18"/>
      <c r="BR55" s="18"/>
      <c r="BS55" s="18"/>
      <c r="BT55" s="18"/>
    </row>
    <row r="56" spans="1:72" hidden="1" outlineLevel="1" x14ac:dyDescent="0.25">
      <c r="A56" s="11" t="s">
        <v>28</v>
      </c>
      <c r="C56" s="2" t="s">
        <v>31</v>
      </c>
      <c r="D56" s="8">
        <f>RA_TC!D56+MA_TC!D56+CI_TC!D56</f>
        <v>0</v>
      </c>
      <c r="E56" s="8">
        <f>RA_TC!E56+MA_TC!E56+CI_TC!E56</f>
        <v>0</v>
      </c>
      <c r="F56" s="8">
        <f>RA_TC!F56+MA_TC!F56+CI_TC!F56</f>
        <v>0</v>
      </c>
      <c r="G56" s="8">
        <f>RA_TC!G56+MA_TC!G56+CI_TC!G56</f>
        <v>0</v>
      </c>
      <c r="H56" s="8">
        <f>RA_TC!H56+MA_TC!H56+CI_TC!H56</f>
        <v>0</v>
      </c>
      <c r="I56" s="8">
        <f>RA_TC!I56+MA_TC!I56+CI_TC!I56</f>
        <v>0</v>
      </c>
      <c r="J56" s="8">
        <f>RA_TC!J56+MA_TC!J56+CI_TC!J56</f>
        <v>0</v>
      </c>
      <c r="K56" s="8">
        <f>RA_TC!K56+MA_TC!K56+CI_TC!K56</f>
        <v>0</v>
      </c>
      <c r="L56" s="8">
        <f>RA_TC!L56+MA_TC!L56+CI_TC!L56</f>
        <v>0</v>
      </c>
      <c r="M56" s="8">
        <f>RA_TC!M56+MA_TC!M56+CI_TC!M56</f>
        <v>0</v>
      </c>
      <c r="N56" s="8">
        <f>RA_TC!N56+MA_TC!N56+CI_TC!N56</f>
        <v>0</v>
      </c>
      <c r="O56" s="8">
        <f>RA_TC!O56+MA_TC!O56+CI_TC!O56</f>
        <v>0</v>
      </c>
      <c r="P56" s="8">
        <f>RA_TC!P56+MA_TC!P56+CI_TC!P56</f>
        <v>0</v>
      </c>
      <c r="Q56" s="8">
        <f>RA_TC!Q56+MA_TC!Q56+CI_TC!Q56</f>
        <v>0</v>
      </c>
      <c r="R56" s="8">
        <f>RA_TC!R56+MA_TC!R56+CI_TC!R56</f>
        <v>0</v>
      </c>
      <c r="S56" s="8">
        <f>RA_TC!S56+MA_TC!S56+CI_TC!S56</f>
        <v>0</v>
      </c>
      <c r="T56" s="8">
        <f>RA_TC!T56+MA_TC!T56+CI_TC!T56</f>
        <v>0</v>
      </c>
      <c r="U56" s="8">
        <f>RA_TC!U56+MA_TC!U56+CI_TC!U56</f>
        <v>0</v>
      </c>
      <c r="V56" s="8">
        <f>RA_TC!V56+MA_TC!V56+CI_TC!V56</f>
        <v>0</v>
      </c>
      <c r="W56" s="8">
        <f>RA_TC!W56+MA_TC!W56+CI_TC!W56</f>
        <v>0</v>
      </c>
      <c r="X56" s="8">
        <f>RA_TC!X56+MA_TC!X56+CI_TC!X56</f>
        <v>0</v>
      </c>
      <c r="Y56" s="8">
        <f>RA_TC!Y56+MA_TC!Y56+CI_TC!Y56</f>
        <v>0</v>
      </c>
      <c r="Z56" s="8">
        <f>RA_TC!Z56+MA_TC!Z56+CI_TC!Z56</f>
        <v>0</v>
      </c>
      <c r="AA56" s="8">
        <f>RA_TC!AA56+MA_TC!AA56+CI_TC!AA56</f>
        <v>0</v>
      </c>
      <c r="AB56" s="8">
        <f>RA_TC!AB56+MA_TC!AB56+CI_TC!AB56</f>
        <v>0</v>
      </c>
      <c r="AC56" s="8">
        <f>RA_TC!AC56+MA_TC!AC56+CI_TC!AC56</f>
        <v>0</v>
      </c>
      <c r="AD56" s="8">
        <f>RA_TC!AD56+MA_TC!AD56+CI_TC!AD56</f>
        <v>0</v>
      </c>
      <c r="AE56" s="8">
        <f>RA_TC!AE56+MA_TC!AE56+CI_TC!AE56</f>
        <v>0</v>
      </c>
      <c r="AF56" s="8">
        <f>RA_TC!AF56+MA_TC!AF56+CI_TC!AF56</f>
        <v>0</v>
      </c>
      <c r="AG56" s="8">
        <f>RA_TC!AG56+MA_TC!AG56+CI_TC!AG56</f>
        <v>0</v>
      </c>
      <c r="AH56" s="8">
        <f>RA_TC!AH56+MA_TC!AH56+CI_TC!AH56</f>
        <v>0</v>
      </c>
      <c r="AI56" s="8">
        <f>RA_TC!AI56+MA_TC!AI56+CI_TC!AI56</f>
        <v>0</v>
      </c>
      <c r="AJ56" s="8">
        <f>RA_TC!AJ56+MA_TC!AJ56+CI_TC!AJ56</f>
        <v>0</v>
      </c>
      <c r="AK56" s="8">
        <f>RA_TC!AK56+MA_TC!AK56+CI_TC!AK56</f>
        <v>0</v>
      </c>
      <c r="AL56" s="8">
        <f>RA_TC!AL56+MA_TC!AL56+CI_TC!AL56</f>
        <v>0</v>
      </c>
      <c r="AM56" s="8">
        <f>RA_TC!AM56+MA_TC!AM56+CI_TC!AM56</f>
        <v>0</v>
      </c>
      <c r="AN56" s="8">
        <f>RA_TC!AN56+MA_TC!AN56+CI_TC!AN56</f>
        <v>0</v>
      </c>
      <c r="AO56" s="8">
        <f>RA_TC!AO56+MA_TC!AO56+CI_TC!AO56</f>
        <v>0</v>
      </c>
      <c r="AP56" s="8">
        <f>RA_TC!AP56+MA_TC!AP56+CI_TC!AP56</f>
        <v>0</v>
      </c>
      <c r="AQ56" s="8">
        <f>RA_TC!AQ56+MA_TC!AQ56+CI_TC!AQ56</f>
        <v>0</v>
      </c>
      <c r="AR56" s="8">
        <f>RA_TC!AR56+MA_TC!AR56+CI_TC!AR56</f>
        <v>0</v>
      </c>
      <c r="AS56" s="8">
        <f>RA_TC!AS56+MA_TC!AS56+CI_TC!AS56</f>
        <v>0</v>
      </c>
      <c r="AT56" s="8">
        <f>RA_TC!AT56+MA_TC!AT56+CI_TC!AT56</f>
        <v>0</v>
      </c>
      <c r="AU56" s="8">
        <f>RA_TC!AU56+MA_TC!AU56+CI_TC!AU56</f>
        <v>0</v>
      </c>
      <c r="AV56" s="8">
        <f>RA_TC!AV56+MA_TC!AV56+CI_TC!AV56</f>
        <v>0</v>
      </c>
      <c r="AW56" s="8">
        <f>RA_TC!AW56+MA_TC!AW56+CI_TC!AW56</f>
        <v>0</v>
      </c>
      <c r="AX56" s="8">
        <f>RA_TC!AX56+MA_TC!AX56+CI_TC!AX56</f>
        <v>0</v>
      </c>
      <c r="AY56" s="8">
        <f>RA_TC!AY56+MA_TC!AY56+CI_TC!AY56</f>
        <v>0</v>
      </c>
      <c r="AZ56" s="8">
        <f>RA_TC!AZ56+MA_TC!AZ56+CI_TC!AZ56</f>
        <v>-54764.461722489854</v>
      </c>
      <c r="BA56" s="8">
        <f>RA_TC!BA56+MA_TC!BA56+CI_TC!BA56</f>
        <v>-54962.918888802313</v>
      </c>
      <c r="BB56" s="8">
        <f>RA_TC!BB56+MA_TC!BB56+CI_TC!BB56</f>
        <v>-59770.804061427036</v>
      </c>
      <c r="BC56" s="8">
        <f>RA_TC!BC56+MA_TC!BC56+CI_TC!BC56</f>
        <v>-60854.812610213907</v>
      </c>
      <c r="BD56" s="8">
        <f>RA_TC!BD56+MA_TC!BD56+CI_TC!BD56</f>
        <v>-59797.80238178053</v>
      </c>
      <c r="BE56" s="8">
        <f>RA_TC!BE56+MA_TC!BE56+CI_TC!BE56</f>
        <v>-60680.96561401245</v>
      </c>
      <c r="BF56" s="8">
        <f>RA_TC!BF56+MA_TC!BF56+CI_TC!BF56</f>
        <v>-63175.402544704157</v>
      </c>
      <c r="BG56" s="8">
        <f>RA_TC!BG56+MA_TC!BG56+CI_TC!BG56</f>
        <v>-64951.640530937038</v>
      </c>
      <c r="BH56" s="8">
        <f>RA_TC!BH56+MA_TC!BH56+CI_TC!BH56</f>
        <v>-55005.509605564825</v>
      </c>
      <c r="BI56" s="8">
        <f>RA_TC!BI56+MA_TC!BI56+CI_TC!BI56</f>
        <v>-58660.506872249098</v>
      </c>
      <c r="BJ56" s="8">
        <f>RA_TC!BJ56+MA_TC!BJ56+CI_TC!BJ56</f>
        <v>-56313.87698212605</v>
      </c>
      <c r="BK56" s="8">
        <f>RA_TC!BK56+MA_TC!BK56+CI_TC!BK56</f>
        <v>-61394.975502004956</v>
      </c>
      <c r="BO56" s="24">
        <f t="shared" ref="BO56:BT57" si="38">SUMIFS($D56:$BM56,$D$6:$BM$6,"&gt;="&amp;BO$2,$D$6:$BM$6,"&lt;="&amp;BO$6,$D$5:$BM$5,BO$5)</f>
        <v>0</v>
      </c>
      <c r="BP56" s="24">
        <f t="shared" si="38"/>
        <v>-169498.18467271922</v>
      </c>
      <c r="BQ56" s="24">
        <f t="shared" si="38"/>
        <v>0</v>
      </c>
      <c r="BR56" s="24">
        <f t="shared" si="38"/>
        <v>0</v>
      </c>
      <c r="BS56" s="24">
        <f t="shared" si="38"/>
        <v>0</v>
      </c>
      <c r="BT56" s="24">
        <f t="shared" si="38"/>
        <v>0</v>
      </c>
    </row>
    <row r="57" spans="1:72" hidden="1" outlineLevel="1" x14ac:dyDescent="0.25">
      <c r="A57" s="11" t="s">
        <v>29</v>
      </c>
      <c r="C57" s="2" t="s">
        <v>33</v>
      </c>
      <c r="D57" s="8">
        <f>RA_TC!D57+MA_TC!D57+CI_TC!D57</f>
        <v>0</v>
      </c>
      <c r="E57" s="8">
        <f>RA_TC!E57+MA_TC!E57+CI_TC!E57</f>
        <v>0</v>
      </c>
      <c r="F57" s="8">
        <f>RA_TC!F57+MA_TC!F57+CI_TC!F57</f>
        <v>0</v>
      </c>
      <c r="G57" s="8">
        <f>RA_TC!G57+MA_TC!G57+CI_TC!G57</f>
        <v>0</v>
      </c>
      <c r="H57" s="8">
        <f>RA_TC!H57+MA_TC!H57+CI_TC!H57</f>
        <v>0</v>
      </c>
      <c r="I57" s="8">
        <f>RA_TC!I57+MA_TC!I57+CI_TC!I57</f>
        <v>0</v>
      </c>
      <c r="J57" s="8">
        <f>RA_TC!J57+MA_TC!J57+CI_TC!J57</f>
        <v>0</v>
      </c>
      <c r="K57" s="8">
        <f>RA_TC!K57+MA_TC!K57+CI_TC!K57</f>
        <v>0</v>
      </c>
      <c r="L57" s="8">
        <f>RA_TC!L57+MA_TC!L57+CI_TC!L57</f>
        <v>0</v>
      </c>
      <c r="M57" s="8">
        <f>RA_TC!M57+MA_TC!M57+CI_TC!M57</f>
        <v>0</v>
      </c>
      <c r="N57" s="8">
        <f>RA_TC!N57+MA_TC!N57+CI_TC!N57</f>
        <v>0</v>
      </c>
      <c r="O57" s="8">
        <f>RA_TC!O57+MA_TC!O57+CI_TC!O57</f>
        <v>0</v>
      </c>
      <c r="P57" s="8">
        <f>RA_TC!P57+MA_TC!P57+CI_TC!P57</f>
        <v>0</v>
      </c>
      <c r="Q57" s="8">
        <f>RA_TC!Q57+MA_TC!Q57+CI_TC!Q57</f>
        <v>0</v>
      </c>
      <c r="R57" s="8">
        <f>RA_TC!R57+MA_TC!R57+CI_TC!R57</f>
        <v>0</v>
      </c>
      <c r="S57" s="8">
        <f>RA_TC!S57+MA_TC!S57+CI_TC!S57</f>
        <v>0</v>
      </c>
      <c r="T57" s="8">
        <f>RA_TC!T57+MA_TC!T57+CI_TC!T57</f>
        <v>0</v>
      </c>
      <c r="U57" s="8">
        <f>RA_TC!U57+MA_TC!U57+CI_TC!U57</f>
        <v>0</v>
      </c>
      <c r="V57" s="8">
        <f>RA_TC!V57+MA_TC!V57+CI_TC!V57</f>
        <v>0</v>
      </c>
      <c r="W57" s="8">
        <f>RA_TC!W57+MA_TC!W57+CI_TC!W57</f>
        <v>0</v>
      </c>
      <c r="X57" s="8">
        <f>RA_TC!X57+MA_TC!X57+CI_TC!X57</f>
        <v>0</v>
      </c>
      <c r="Y57" s="8">
        <f>RA_TC!Y57+MA_TC!Y57+CI_TC!Y57</f>
        <v>0</v>
      </c>
      <c r="Z57" s="8">
        <f>RA_TC!Z57+MA_TC!Z57+CI_TC!Z57</f>
        <v>0</v>
      </c>
      <c r="AA57" s="8">
        <f>RA_TC!AA57+MA_TC!AA57+CI_TC!AA57</f>
        <v>0</v>
      </c>
      <c r="AB57" s="8">
        <f>RA_TC!AB57+MA_TC!AB57+CI_TC!AB57</f>
        <v>0</v>
      </c>
      <c r="AC57" s="8">
        <f>RA_TC!AC57+MA_TC!AC57+CI_TC!AC57</f>
        <v>0</v>
      </c>
      <c r="AD57" s="8">
        <f>RA_TC!AD57+MA_TC!AD57+CI_TC!AD57</f>
        <v>0</v>
      </c>
      <c r="AE57" s="8">
        <f>RA_TC!AE57+MA_TC!AE57+CI_TC!AE57</f>
        <v>0</v>
      </c>
      <c r="AF57" s="8">
        <f>RA_TC!AF57+MA_TC!AF57+CI_TC!AF57</f>
        <v>0</v>
      </c>
      <c r="AG57" s="8">
        <f>RA_TC!AG57+MA_TC!AG57+CI_TC!AG57</f>
        <v>0</v>
      </c>
      <c r="AH57" s="8">
        <f>RA_TC!AH57+MA_TC!AH57+CI_TC!AH57</f>
        <v>0</v>
      </c>
      <c r="AI57" s="8">
        <f>RA_TC!AI57+MA_TC!AI57+CI_TC!AI57</f>
        <v>0</v>
      </c>
      <c r="AJ57" s="8">
        <f>RA_TC!AJ57+MA_TC!AJ57+CI_TC!AJ57</f>
        <v>0</v>
      </c>
      <c r="AK57" s="8">
        <f>RA_TC!AK57+MA_TC!AK57+CI_TC!AK57</f>
        <v>0</v>
      </c>
      <c r="AL57" s="8">
        <f>RA_TC!AL57+MA_TC!AL57+CI_TC!AL57</f>
        <v>0</v>
      </c>
      <c r="AM57" s="8">
        <f>RA_TC!AM57+MA_TC!AM57+CI_TC!AM57</f>
        <v>0</v>
      </c>
      <c r="AN57" s="8">
        <f>RA_TC!AN57+MA_TC!AN57+CI_TC!AN57</f>
        <v>0</v>
      </c>
      <c r="AO57" s="8">
        <f>RA_TC!AO57+MA_TC!AO57+CI_TC!AO57</f>
        <v>0</v>
      </c>
      <c r="AP57" s="8">
        <f>RA_TC!AP57+MA_TC!AP57+CI_TC!AP57</f>
        <v>0</v>
      </c>
      <c r="AQ57" s="8">
        <f>RA_TC!AQ57+MA_TC!AQ57+CI_TC!AQ57</f>
        <v>0</v>
      </c>
      <c r="AR57" s="8">
        <f>RA_TC!AR57+MA_TC!AR57+CI_TC!AR57</f>
        <v>0</v>
      </c>
      <c r="AS57" s="8">
        <f>RA_TC!AS57+MA_TC!AS57+CI_TC!AS57</f>
        <v>0</v>
      </c>
      <c r="AT57" s="8">
        <f>RA_TC!AT57+MA_TC!AT57+CI_TC!AT57</f>
        <v>0</v>
      </c>
      <c r="AU57" s="8">
        <f>RA_TC!AU57+MA_TC!AU57+CI_TC!AU57</f>
        <v>0</v>
      </c>
      <c r="AV57" s="8">
        <f>RA_TC!AV57+MA_TC!AV57+CI_TC!AV57</f>
        <v>0</v>
      </c>
      <c r="AW57" s="8">
        <f>RA_TC!AW57+MA_TC!AW57+CI_TC!AW57</f>
        <v>0</v>
      </c>
      <c r="AX57" s="8">
        <f>RA_TC!AX57+MA_TC!AX57+CI_TC!AX57</f>
        <v>0</v>
      </c>
      <c r="AY57" s="8">
        <f>RA_TC!AY57+MA_TC!AY57+CI_TC!AY57</f>
        <v>0</v>
      </c>
      <c r="AZ57" s="8">
        <f>RA_TC!AZ57+MA_TC!AZ57+CI_TC!AZ57</f>
        <v>4029.8263841040662</v>
      </c>
      <c r="BA57" s="8">
        <f>RA_TC!BA57+MA_TC!BA57+CI_TC!BA57</f>
        <v>3912.3255454702257</v>
      </c>
      <c r="BB57" s="8">
        <f>RA_TC!BB57+MA_TC!BB57+CI_TC!BB57</f>
        <v>4547.2816727695463</v>
      </c>
      <c r="BC57" s="8">
        <f>RA_TC!BC57+MA_TC!BC57+CI_TC!BC57</f>
        <v>4349.2966428381287</v>
      </c>
      <c r="BD57" s="8">
        <f>RA_TC!BD57+MA_TC!BD57+CI_TC!BD57</f>
        <v>4759.9495440938008</v>
      </c>
      <c r="BE57" s="8">
        <f>RA_TC!BE57+MA_TC!BE57+CI_TC!BE57</f>
        <v>5032.5726826596756</v>
      </c>
      <c r="BF57" s="8">
        <f>RA_TC!BF57+MA_TC!BF57+CI_TC!BF57</f>
        <v>4884.2634453055252</v>
      </c>
      <c r="BG57" s="8">
        <f>RA_TC!BG57+MA_TC!BG57+CI_TC!BG57</f>
        <v>4831.4263008671151</v>
      </c>
      <c r="BH57" s="8">
        <f>RA_TC!BH57+MA_TC!BH57+CI_TC!BH57</f>
        <v>4829.8114358225066</v>
      </c>
      <c r="BI57" s="8">
        <f>RA_TC!BI57+MA_TC!BI57+CI_TC!BI57</f>
        <v>3422.9610994514587</v>
      </c>
      <c r="BJ57" s="8">
        <f>RA_TC!BJ57+MA_TC!BJ57+CI_TC!BJ57</f>
        <v>3763.0699004167946</v>
      </c>
      <c r="BK57" s="8">
        <f>RA_TC!BK57+MA_TC!BK57+CI_TC!BK57</f>
        <v>4191.8326446479123</v>
      </c>
      <c r="BO57" s="24">
        <f t="shared" si="38"/>
        <v>0</v>
      </c>
      <c r="BP57" s="24">
        <f t="shared" si="38"/>
        <v>12489.433602343837</v>
      </c>
      <c r="BQ57" s="24">
        <f t="shared" si="38"/>
        <v>0</v>
      </c>
      <c r="BR57" s="24">
        <f t="shared" si="38"/>
        <v>0</v>
      </c>
      <c r="BS57" s="24">
        <f t="shared" si="38"/>
        <v>0</v>
      </c>
      <c r="BT57" s="24">
        <f t="shared" si="38"/>
        <v>0</v>
      </c>
    </row>
    <row r="58" spans="1:72" collapsed="1" x14ac:dyDescent="0.25">
      <c r="C58" s="3" t="s">
        <v>32</v>
      </c>
      <c r="D58" s="10">
        <f t="shared" ref="D58:AY58" si="39">SUM(D56:D57)</f>
        <v>0</v>
      </c>
      <c r="E58" s="10">
        <f t="shared" si="39"/>
        <v>0</v>
      </c>
      <c r="F58" s="10">
        <f t="shared" si="39"/>
        <v>0</v>
      </c>
      <c r="G58" s="10">
        <f t="shared" si="39"/>
        <v>0</v>
      </c>
      <c r="H58" s="10">
        <f t="shared" si="39"/>
        <v>0</v>
      </c>
      <c r="I58" s="10">
        <f t="shared" si="39"/>
        <v>0</v>
      </c>
      <c r="J58" s="10">
        <f t="shared" si="39"/>
        <v>0</v>
      </c>
      <c r="K58" s="10">
        <f t="shared" si="39"/>
        <v>0</v>
      </c>
      <c r="L58" s="10">
        <f t="shared" si="39"/>
        <v>0</v>
      </c>
      <c r="M58" s="10">
        <f t="shared" si="39"/>
        <v>0</v>
      </c>
      <c r="N58" s="10">
        <f t="shared" si="39"/>
        <v>0</v>
      </c>
      <c r="O58" s="10">
        <f t="shared" si="39"/>
        <v>0</v>
      </c>
      <c r="P58" s="10">
        <f t="shared" si="39"/>
        <v>0</v>
      </c>
      <c r="Q58" s="10">
        <f t="shared" si="39"/>
        <v>0</v>
      </c>
      <c r="R58" s="10">
        <f t="shared" si="39"/>
        <v>0</v>
      </c>
      <c r="S58" s="10">
        <f t="shared" si="39"/>
        <v>0</v>
      </c>
      <c r="T58" s="10">
        <f t="shared" si="39"/>
        <v>0</v>
      </c>
      <c r="U58" s="10">
        <f t="shared" si="39"/>
        <v>0</v>
      </c>
      <c r="V58" s="10">
        <f t="shared" si="39"/>
        <v>0</v>
      </c>
      <c r="W58" s="10">
        <f t="shared" si="39"/>
        <v>0</v>
      </c>
      <c r="X58" s="10">
        <f t="shared" si="39"/>
        <v>0</v>
      </c>
      <c r="Y58" s="10">
        <f t="shared" si="39"/>
        <v>0</v>
      </c>
      <c r="Z58" s="10">
        <f t="shared" si="39"/>
        <v>0</v>
      </c>
      <c r="AA58" s="10">
        <f t="shared" si="39"/>
        <v>0</v>
      </c>
      <c r="AB58" s="10">
        <f t="shared" si="39"/>
        <v>0</v>
      </c>
      <c r="AC58" s="10">
        <f t="shared" si="39"/>
        <v>0</v>
      </c>
      <c r="AD58" s="10">
        <f t="shared" si="39"/>
        <v>0</v>
      </c>
      <c r="AE58" s="10">
        <f t="shared" si="39"/>
        <v>0</v>
      </c>
      <c r="AF58" s="10">
        <f t="shared" si="39"/>
        <v>0</v>
      </c>
      <c r="AG58" s="10">
        <f t="shared" si="39"/>
        <v>0</v>
      </c>
      <c r="AH58" s="10">
        <f t="shared" si="39"/>
        <v>0</v>
      </c>
      <c r="AI58" s="10">
        <f t="shared" si="39"/>
        <v>0</v>
      </c>
      <c r="AJ58" s="10">
        <f t="shared" si="39"/>
        <v>0</v>
      </c>
      <c r="AK58" s="10">
        <f t="shared" si="39"/>
        <v>0</v>
      </c>
      <c r="AL58" s="10">
        <f t="shared" si="39"/>
        <v>0</v>
      </c>
      <c r="AM58" s="10">
        <f t="shared" si="39"/>
        <v>0</v>
      </c>
      <c r="AN58" s="10">
        <f t="shared" si="39"/>
        <v>0</v>
      </c>
      <c r="AO58" s="10">
        <f t="shared" si="39"/>
        <v>0</v>
      </c>
      <c r="AP58" s="10">
        <f t="shared" si="39"/>
        <v>0</v>
      </c>
      <c r="AQ58" s="10">
        <f t="shared" si="39"/>
        <v>0</v>
      </c>
      <c r="AR58" s="10">
        <f t="shared" si="39"/>
        <v>0</v>
      </c>
      <c r="AS58" s="10">
        <f t="shared" si="39"/>
        <v>0</v>
      </c>
      <c r="AT58" s="10">
        <f t="shared" si="39"/>
        <v>0</v>
      </c>
      <c r="AU58" s="10">
        <f t="shared" si="39"/>
        <v>0</v>
      </c>
      <c r="AV58" s="10">
        <f t="shared" si="39"/>
        <v>0</v>
      </c>
      <c r="AW58" s="10">
        <f t="shared" si="39"/>
        <v>0</v>
      </c>
      <c r="AX58" s="10">
        <f t="shared" si="39"/>
        <v>0</v>
      </c>
      <c r="AY58" s="10">
        <f t="shared" si="39"/>
        <v>0</v>
      </c>
      <c r="AZ58" s="10">
        <f t="shared" ref="AZ58:BK58" si="40">SUM(AZ56:AZ57)</f>
        <v>-50734.635338385786</v>
      </c>
      <c r="BA58" s="10">
        <f t="shared" si="40"/>
        <v>-51050.59334333209</v>
      </c>
      <c r="BB58" s="10">
        <f t="shared" si="40"/>
        <v>-55223.52238865749</v>
      </c>
      <c r="BC58" s="10">
        <f t="shared" si="40"/>
        <v>-56505.515967375781</v>
      </c>
      <c r="BD58" s="10">
        <f t="shared" si="40"/>
        <v>-55037.852837686733</v>
      </c>
      <c r="BE58" s="10">
        <f t="shared" si="40"/>
        <v>-55648.392931352777</v>
      </c>
      <c r="BF58" s="10">
        <f t="shared" si="40"/>
        <v>-58291.139099398628</v>
      </c>
      <c r="BG58" s="10">
        <f t="shared" si="40"/>
        <v>-60120.21423006992</v>
      </c>
      <c r="BH58" s="10">
        <f t="shared" si="40"/>
        <v>-50175.698169742318</v>
      </c>
      <c r="BI58" s="10">
        <f t="shared" si="40"/>
        <v>-55237.545772797639</v>
      </c>
      <c r="BJ58" s="10">
        <f t="shared" si="40"/>
        <v>-52550.807081709252</v>
      </c>
      <c r="BK58" s="10">
        <f t="shared" si="40"/>
        <v>-57203.142857357045</v>
      </c>
      <c r="BO58" s="23">
        <f>SUM(BO56:BO57)</f>
        <v>0</v>
      </c>
      <c r="BP58" s="23">
        <f t="shared" ref="BP58:BT58" si="41">SUM(BP56:BP57)</f>
        <v>-157008.75107037538</v>
      </c>
      <c r="BQ58" s="23">
        <f t="shared" si="41"/>
        <v>0</v>
      </c>
      <c r="BR58" s="23">
        <f t="shared" si="41"/>
        <v>0</v>
      </c>
      <c r="BS58" s="23">
        <f t="shared" si="41"/>
        <v>0</v>
      </c>
      <c r="BT58" s="23">
        <f t="shared" si="41"/>
        <v>0</v>
      </c>
    </row>
    <row r="60" spans="1:72" x14ac:dyDescent="0.25">
      <c r="C60" s="3" t="s">
        <v>34</v>
      </c>
      <c r="D60" s="10">
        <f>D53+D58</f>
        <v>0</v>
      </c>
      <c r="E60" s="10">
        <f t="shared" ref="E60:BK60" si="42">E53+E58</f>
        <v>0</v>
      </c>
      <c r="F60" s="10">
        <f t="shared" si="42"/>
        <v>0</v>
      </c>
      <c r="G60" s="10">
        <f t="shared" si="42"/>
        <v>0</v>
      </c>
      <c r="H60" s="10">
        <f t="shared" si="42"/>
        <v>0</v>
      </c>
      <c r="I60" s="10">
        <f t="shared" si="42"/>
        <v>0</v>
      </c>
      <c r="J60" s="10">
        <f t="shared" si="42"/>
        <v>0</v>
      </c>
      <c r="K60" s="10">
        <f t="shared" si="42"/>
        <v>0</v>
      </c>
      <c r="L60" s="10">
        <f t="shared" si="42"/>
        <v>0</v>
      </c>
      <c r="M60" s="10">
        <f t="shared" si="42"/>
        <v>0</v>
      </c>
      <c r="N60" s="10">
        <f t="shared" si="42"/>
        <v>0</v>
      </c>
      <c r="O60" s="10">
        <f t="shared" si="42"/>
        <v>0</v>
      </c>
      <c r="P60" s="10">
        <f t="shared" si="42"/>
        <v>0</v>
      </c>
      <c r="Q60" s="10">
        <f t="shared" si="42"/>
        <v>0</v>
      </c>
      <c r="R60" s="10">
        <f t="shared" si="42"/>
        <v>0</v>
      </c>
      <c r="S60" s="10">
        <f t="shared" si="42"/>
        <v>0</v>
      </c>
      <c r="T60" s="10">
        <f t="shared" si="42"/>
        <v>0</v>
      </c>
      <c r="U60" s="10">
        <f t="shared" si="42"/>
        <v>0</v>
      </c>
      <c r="V60" s="10">
        <f t="shared" si="42"/>
        <v>0</v>
      </c>
      <c r="W60" s="10">
        <f t="shared" si="42"/>
        <v>0</v>
      </c>
      <c r="X60" s="10">
        <f t="shared" si="42"/>
        <v>0</v>
      </c>
      <c r="Y60" s="10">
        <f t="shared" si="42"/>
        <v>0</v>
      </c>
      <c r="Z60" s="10">
        <f t="shared" si="42"/>
        <v>0</v>
      </c>
      <c r="AA60" s="10">
        <f t="shared" si="42"/>
        <v>0</v>
      </c>
      <c r="AB60" s="10">
        <f t="shared" si="42"/>
        <v>0</v>
      </c>
      <c r="AC60" s="10">
        <f t="shared" si="42"/>
        <v>0</v>
      </c>
      <c r="AD60" s="10">
        <f t="shared" si="42"/>
        <v>0</v>
      </c>
      <c r="AE60" s="10">
        <f t="shared" si="42"/>
        <v>0</v>
      </c>
      <c r="AF60" s="10">
        <f t="shared" si="42"/>
        <v>0</v>
      </c>
      <c r="AG60" s="10">
        <f t="shared" si="42"/>
        <v>0</v>
      </c>
      <c r="AH60" s="10">
        <f t="shared" si="42"/>
        <v>0</v>
      </c>
      <c r="AI60" s="10">
        <f t="shared" si="42"/>
        <v>0</v>
      </c>
      <c r="AJ60" s="10">
        <f t="shared" si="42"/>
        <v>0</v>
      </c>
      <c r="AK60" s="10">
        <f t="shared" si="42"/>
        <v>0</v>
      </c>
      <c r="AL60" s="10">
        <f t="shared" si="42"/>
        <v>0</v>
      </c>
      <c r="AM60" s="10">
        <f t="shared" si="42"/>
        <v>0</v>
      </c>
      <c r="AN60" s="10">
        <f t="shared" si="42"/>
        <v>0</v>
      </c>
      <c r="AO60" s="10">
        <f t="shared" si="42"/>
        <v>0</v>
      </c>
      <c r="AP60" s="10">
        <f t="shared" si="42"/>
        <v>0</v>
      </c>
      <c r="AQ60" s="10">
        <f t="shared" si="42"/>
        <v>0</v>
      </c>
      <c r="AR60" s="10">
        <f t="shared" si="42"/>
        <v>0</v>
      </c>
      <c r="AS60" s="10">
        <f t="shared" si="42"/>
        <v>0</v>
      </c>
      <c r="AT60" s="10">
        <f t="shared" si="42"/>
        <v>0</v>
      </c>
      <c r="AU60" s="10">
        <f t="shared" si="42"/>
        <v>0</v>
      </c>
      <c r="AV60" s="10">
        <f t="shared" si="42"/>
        <v>0</v>
      </c>
      <c r="AW60" s="10">
        <f t="shared" si="42"/>
        <v>0</v>
      </c>
      <c r="AX60" s="10">
        <f t="shared" si="42"/>
        <v>0</v>
      </c>
      <c r="AY60" s="10">
        <f t="shared" si="42"/>
        <v>0</v>
      </c>
      <c r="AZ60" s="10">
        <f t="shared" si="42"/>
        <v>37162.107481261868</v>
      </c>
      <c r="BA60" s="10">
        <f t="shared" si="42"/>
        <v>26926.478681897832</v>
      </c>
      <c r="BB60" s="10">
        <f t="shared" si="42"/>
        <v>36412.624845220234</v>
      </c>
      <c r="BC60" s="10">
        <f t="shared" si="42"/>
        <v>32964.130247470188</v>
      </c>
      <c r="BD60" s="10">
        <f t="shared" si="42"/>
        <v>36509.407937332668</v>
      </c>
      <c r="BE60" s="10">
        <f t="shared" si="42"/>
        <v>39860.364698018369</v>
      </c>
      <c r="BF60" s="10">
        <f t="shared" si="42"/>
        <v>38603.465707517433</v>
      </c>
      <c r="BG60" s="10">
        <f t="shared" si="42"/>
        <v>40328.475338676915</v>
      </c>
      <c r="BH60" s="10">
        <f t="shared" si="42"/>
        <v>45334.999337451052</v>
      </c>
      <c r="BI60" s="10">
        <f t="shared" si="42"/>
        <v>42537.841301518747</v>
      </c>
      <c r="BJ60" s="10">
        <f t="shared" si="42"/>
        <v>46741.151651915134</v>
      </c>
      <c r="BK60" s="10">
        <f t="shared" si="42"/>
        <v>45690.144801425253</v>
      </c>
      <c r="BO60" s="23">
        <f>BO53+BO58</f>
        <v>0</v>
      </c>
      <c r="BP60" s="23">
        <f t="shared" ref="BP60:BT60" si="43">BP53+BP58</f>
        <v>100501.21100837993</v>
      </c>
      <c r="BQ60" s="23">
        <f t="shared" si="43"/>
        <v>0</v>
      </c>
      <c r="BR60" s="23">
        <f t="shared" si="43"/>
        <v>0</v>
      </c>
      <c r="BS60" s="23">
        <f t="shared" si="43"/>
        <v>0</v>
      </c>
      <c r="BT60" s="23">
        <f t="shared" si="43"/>
        <v>0</v>
      </c>
    </row>
    <row r="61" spans="1:72" x14ac:dyDescent="0.25">
      <c r="D61" s="19">
        <f>'[1]Desempeño Finan_ TC_Cartera_Evo'!AY54-D60</f>
        <v>23902.076553243416</v>
      </c>
      <c r="E61" s="19">
        <f>'[1]Desempeño Finan_ TC_Cartera_Evo'!AZ54-E60</f>
        <v>17868.050892658837</v>
      </c>
      <c r="F61" s="19">
        <f>'[1]Desempeño Finan_ TC_Cartera_Evo'!BA54-F60</f>
        <v>19643.329868715082</v>
      </c>
      <c r="G61" s="19">
        <f>'[1]Desempeño Finan_ TC_Cartera_Evo'!BB54-G60</f>
        <v>24739.542760238648</v>
      </c>
      <c r="H61" s="19">
        <f>'[1]Desempeño Finan_ TC_Cartera_Evo'!BC54-H60</f>
        <v>-8020.1398956654302</v>
      </c>
      <c r="I61" s="19">
        <f>'[1]Desempeño Finan_ TC_Cartera_Evo'!BD54-I60</f>
        <v>-16049.579628316424</v>
      </c>
      <c r="J61" s="19">
        <f>'[1]Desempeño Finan_ TC_Cartera_Evo'!BE54-J60</f>
        <v>-14874.22738618555</v>
      </c>
      <c r="K61" s="19">
        <f>'[1]Desempeño Finan_ TC_Cartera_Evo'!BF54-K60</f>
        <v>-42497.682938762606</v>
      </c>
      <c r="L61" s="19">
        <f>'[1]Desempeño Finan_ TC_Cartera_Evo'!BG54-L60</f>
        <v>-18347.674234682403</v>
      </c>
      <c r="M61" s="19">
        <f>'[1]Desempeño Finan_ TC_Cartera_Evo'!BH54-M60</f>
        <v>-54925.310403358933</v>
      </c>
      <c r="N61" s="19">
        <f>'[1]Desempeño Finan_ TC_Cartera_Evo'!BI54-N60</f>
        <v>-53314.862690930298</v>
      </c>
      <c r="O61" s="19">
        <f>'[1]Desempeño Finan_ TC_Cartera_Evo'!BJ54-O60</f>
        <v>-38645.273743698577</v>
      </c>
      <c r="P61" s="19">
        <f>'[1]Desempeño Finan_ TC_Cartera_Evo'!BK54-P60</f>
        <v>-56080.486698841763</v>
      </c>
      <c r="Q61" s="19">
        <f>'[1]Desempeño Finan_ TC_Cartera_Evo'!BL54-Q60</f>
        <v>-20174.301372410177</v>
      </c>
      <c r="R61" s="19">
        <f>'[1]Desempeño Finan_ TC_Cartera_Evo'!BM54-R60</f>
        <v>-30094.487594904771</v>
      </c>
      <c r="S61" s="19">
        <f>'[1]Desempeño Finan_ TC_Cartera_Evo'!BN54-S60</f>
        <v>-10860.733756684305</v>
      </c>
      <c r="T61" s="19">
        <f>'[1]Desempeño Finan_ TC_Cartera_Evo'!BO54-T60</f>
        <v>-4507.2155437132169</v>
      </c>
      <c r="U61" s="19">
        <f>'[1]Desempeño Finan_ TC_Cartera_Evo'!BP54-U60</f>
        <v>1509.723402662552</v>
      </c>
      <c r="V61" s="19">
        <f>'[1]Desempeño Finan_ TC_Cartera_Evo'!BQ54-V60</f>
        <v>9920.1321146883565</v>
      </c>
      <c r="W61" s="19">
        <f>'[1]Desempeño Finan_ TC_Cartera_Evo'!BR54-W60</f>
        <v>26257.893295657683</v>
      </c>
      <c r="X61" s="19">
        <f>'[1]Desempeño Finan_ TC_Cartera_Evo'!BS54-X60</f>
        <v>25744.052632004823</v>
      </c>
      <c r="Y61" s="19">
        <f>'[1]Desempeño Finan_ TC_Cartera_Evo'!BT54-Y60</f>
        <v>18858.291941862481</v>
      </c>
      <c r="Z61" s="19">
        <f>'[1]Desempeño Finan_ TC_Cartera_Evo'!BU54-Z60</f>
        <v>27241.338010475607</v>
      </c>
      <c r="AA61" s="19">
        <f>'[1]Desempeño Finan_ TC_Cartera_Evo'!BV54-AA60</f>
        <v>34771.583415499917</v>
      </c>
      <c r="AB61" s="19">
        <f>'[1]Desempeño Finan_ TC_Cartera_Evo'!BW54-AB60</f>
        <v>20880.900503517696</v>
      </c>
      <c r="AC61" s="19">
        <f>'[1]Desempeño Finan_ TC_Cartera_Evo'!BX54-AC60</f>
        <v>23680.991148901623</v>
      </c>
      <c r="AD61" s="19">
        <f>'[1]Desempeño Finan_ TC_Cartera_Evo'!BY54-AD60</f>
        <v>28705.799446526536</v>
      </c>
      <c r="AE61" s="19">
        <f>'[1]Desempeño Finan_ TC_Cartera_Evo'!BZ54-AE60</f>
        <v>24053.396084258762</v>
      </c>
      <c r="AF61" s="19">
        <f>'[1]Desempeño Finan_ TC_Cartera_Evo'!CA54-AF60</f>
        <v>28040.695091859947</v>
      </c>
      <c r="AG61" s="19">
        <f>'[1]Desempeño Finan_ TC_Cartera_Evo'!CB54-AG60</f>
        <v>26342.746046385044</v>
      </c>
      <c r="AH61" s="19">
        <f>'[1]Desempeño Finan_ TC_Cartera_Evo'!CC54-AH60</f>
        <v>25619.408206722845</v>
      </c>
      <c r="AI61" s="19">
        <f>'[1]Desempeño Finan_ TC_Cartera_Evo'!CD54-AI60</f>
        <v>33873.23043032561</v>
      </c>
      <c r="AJ61" s="19">
        <f>'[1]Desempeño Finan_ TC_Cartera_Evo'!CE54-AJ60</f>
        <v>36153.571771772375</v>
      </c>
      <c r="AK61" s="19">
        <f>'[1]Desempeño Finan_ TC_Cartera_Evo'!CF54-AK60</f>
        <v>27784.063978585196</v>
      </c>
      <c r="AL61" s="19">
        <f>'[1]Desempeño Finan_ TC_Cartera_Evo'!CG54-AL60</f>
        <v>41317.911098997021</v>
      </c>
      <c r="AM61" s="19">
        <f>'[1]Desempeño Finan_ TC_Cartera_Evo'!CH54-AM60</f>
        <v>45758.527190653309</v>
      </c>
      <c r="AN61" s="19">
        <f>'[1]Desempeño Finan_ TC_Cartera_Evo'!CI54-AN60</f>
        <v>46684.495403677371</v>
      </c>
      <c r="AO61" s="19">
        <f>'[1]Desempeño Finan_ TC_Cartera_Evo'!CJ54-AO60</f>
        <v>39107.046356890947</v>
      </c>
    </row>
    <row r="63" spans="1:72" hidden="1" outlineLevel="1" x14ac:dyDescent="0.25">
      <c r="A63" s="11" t="s">
        <v>35</v>
      </c>
      <c r="C63" s="2" t="s">
        <v>103</v>
      </c>
      <c r="D63" s="8">
        <f>RA_TC!D63+MA_TC!D63+CI_TC!D63</f>
        <v>0</v>
      </c>
      <c r="E63" s="8">
        <f>RA_TC!E63+MA_TC!E63+CI_TC!E63</f>
        <v>0</v>
      </c>
      <c r="F63" s="8">
        <f>RA_TC!F63+MA_TC!F63+CI_TC!F63</f>
        <v>0</v>
      </c>
      <c r="G63" s="8">
        <f>RA_TC!G63+MA_TC!G63+CI_TC!G63</f>
        <v>0</v>
      </c>
      <c r="H63" s="8">
        <f>RA_TC!H63+MA_TC!H63+CI_TC!H63</f>
        <v>0</v>
      </c>
      <c r="I63" s="8">
        <f>RA_TC!I63+MA_TC!I63+CI_TC!I63</f>
        <v>0</v>
      </c>
      <c r="J63" s="8">
        <f>RA_TC!J63+MA_TC!J63+CI_TC!J63</f>
        <v>0</v>
      </c>
      <c r="K63" s="8">
        <f>RA_TC!K63+MA_TC!K63+CI_TC!K63</f>
        <v>0</v>
      </c>
      <c r="L63" s="8">
        <f>RA_TC!L63+MA_TC!L63+CI_TC!L63</f>
        <v>0</v>
      </c>
      <c r="M63" s="8">
        <f>RA_TC!M63+MA_TC!M63+CI_TC!M63</f>
        <v>0</v>
      </c>
      <c r="N63" s="8">
        <f>RA_TC!N63+MA_TC!N63+CI_TC!N63</f>
        <v>0</v>
      </c>
      <c r="O63" s="8">
        <f>RA_TC!O63+MA_TC!O63+CI_TC!O63</f>
        <v>0</v>
      </c>
      <c r="P63" s="8">
        <f>RA_TC!P63+MA_TC!P63+CI_TC!P63</f>
        <v>0</v>
      </c>
      <c r="Q63" s="8">
        <f>RA_TC!Q63+MA_TC!Q63+CI_TC!Q63</f>
        <v>0</v>
      </c>
      <c r="R63" s="8">
        <f>RA_TC!R63+MA_TC!R63+CI_TC!R63</f>
        <v>0</v>
      </c>
      <c r="S63" s="8">
        <f>RA_TC!S63+MA_TC!S63+CI_TC!S63</f>
        <v>0</v>
      </c>
      <c r="T63" s="8">
        <f>RA_TC!T63+MA_TC!T63+CI_TC!T63</f>
        <v>0</v>
      </c>
      <c r="U63" s="8">
        <f>RA_TC!U63+MA_TC!U63+CI_TC!U63</f>
        <v>0</v>
      </c>
      <c r="V63" s="8">
        <f>RA_TC!V63+MA_TC!V63+CI_TC!V63</f>
        <v>0</v>
      </c>
      <c r="W63" s="8">
        <f>RA_TC!W63+MA_TC!W63+CI_TC!W63</f>
        <v>0</v>
      </c>
      <c r="X63" s="8">
        <f>RA_TC!X63+MA_TC!X63+CI_TC!X63</f>
        <v>0</v>
      </c>
      <c r="Y63" s="8">
        <f>RA_TC!Y63+MA_TC!Y63+CI_TC!Y63</f>
        <v>0</v>
      </c>
      <c r="Z63" s="8">
        <f>RA_TC!Z63+MA_TC!Z63+CI_TC!Z63</f>
        <v>0</v>
      </c>
      <c r="AA63" s="8">
        <f>RA_TC!AA63+MA_TC!AA63+CI_TC!AA63</f>
        <v>0</v>
      </c>
      <c r="AB63" s="8">
        <f>RA_TC!AB63+MA_TC!AB63+CI_TC!AB63</f>
        <v>0</v>
      </c>
      <c r="AC63" s="8">
        <f>RA_TC!AC63+MA_TC!AC63+CI_TC!AC63</f>
        <v>0</v>
      </c>
      <c r="AD63" s="8">
        <f>RA_TC!AD63+MA_TC!AD63+CI_TC!AD63</f>
        <v>0</v>
      </c>
      <c r="AE63" s="8">
        <f>RA_TC!AE63+MA_TC!AE63+CI_TC!AE63</f>
        <v>0</v>
      </c>
      <c r="AF63" s="8">
        <f>RA_TC!AF63+MA_TC!AF63+CI_TC!AF63</f>
        <v>0</v>
      </c>
      <c r="AG63" s="8">
        <f>RA_TC!AG63+MA_TC!AG63+CI_TC!AG63</f>
        <v>0</v>
      </c>
      <c r="AH63" s="8">
        <f>RA_TC!AH63+MA_TC!AH63+CI_TC!AH63</f>
        <v>0</v>
      </c>
      <c r="AI63" s="8">
        <f>RA_TC!AI63+MA_TC!AI63+CI_TC!AI63</f>
        <v>0</v>
      </c>
      <c r="AJ63" s="8">
        <f>RA_TC!AJ63+MA_TC!AJ63+CI_TC!AJ63</f>
        <v>0</v>
      </c>
      <c r="AK63" s="8">
        <f>RA_TC!AK63+MA_TC!AK63+CI_TC!AK63</f>
        <v>0</v>
      </c>
      <c r="AL63" s="8">
        <f>RA_TC!AL63+MA_TC!AL63+CI_TC!AL63</f>
        <v>0</v>
      </c>
      <c r="AM63" s="8">
        <f>RA_TC!AM63+MA_TC!AM63+CI_TC!AM63</f>
        <v>0</v>
      </c>
      <c r="AN63" s="8">
        <f>RA_TC!AN63+MA_TC!AN63+CI_TC!AN63</f>
        <v>0</v>
      </c>
      <c r="AO63" s="8">
        <f>RA_TC!AO63+MA_TC!AO63+CI_TC!AO63</f>
        <v>0</v>
      </c>
      <c r="AP63" s="8">
        <f>RA_TC!AP63+MA_TC!AP63+CI_TC!AP63</f>
        <v>0</v>
      </c>
      <c r="AQ63" s="8">
        <f>RA_TC!AQ63+MA_TC!AQ63+CI_TC!AQ63</f>
        <v>0</v>
      </c>
      <c r="AR63" s="8">
        <f>RA_TC!AR63+MA_TC!AR63+CI_TC!AR63</f>
        <v>0</v>
      </c>
      <c r="AS63" s="8">
        <f>RA_TC!AS63+MA_TC!AS63+CI_TC!AS63</f>
        <v>0</v>
      </c>
      <c r="AT63" s="8">
        <f>RA_TC!AT63+MA_TC!AT63+CI_TC!AT63</f>
        <v>0</v>
      </c>
      <c r="AU63" s="8">
        <f>RA_TC!AU63+MA_TC!AU63+CI_TC!AU63</f>
        <v>0</v>
      </c>
      <c r="AV63" s="8">
        <f>RA_TC!AV63+MA_TC!AV63+CI_TC!AV63</f>
        <v>0</v>
      </c>
      <c r="AW63" s="8">
        <f>RA_TC!AW63+MA_TC!AW63+CI_TC!AW63</f>
        <v>0</v>
      </c>
      <c r="AX63" s="8">
        <f>RA_TC!AX63+MA_TC!AX63+CI_TC!AX63</f>
        <v>0</v>
      </c>
      <c r="AY63" s="8">
        <f>RA_TC!AY63+MA_TC!AY63+CI_TC!AY63</f>
        <v>0</v>
      </c>
      <c r="AZ63" s="8">
        <f>RA_TC!AZ63+MA_TC!AZ63+CI_TC!AZ63</f>
        <v>1217.9913528265201</v>
      </c>
      <c r="BA63" s="8">
        <f>RA_TC!BA63+MA_TC!BA63+CI_TC!BA63</f>
        <v>1226.7344044461706</v>
      </c>
      <c r="BB63" s="8">
        <f>RA_TC!BB63+MA_TC!BB63+CI_TC!BB63</f>
        <v>994.10186161084812</v>
      </c>
      <c r="BC63" s="8">
        <f>RA_TC!BC63+MA_TC!BC63+CI_TC!BC63</f>
        <v>910.37008361064227</v>
      </c>
      <c r="BD63" s="8">
        <f>RA_TC!BD63+MA_TC!BD63+CI_TC!BD63</f>
        <v>715.87012552381225</v>
      </c>
      <c r="BE63" s="8">
        <f>RA_TC!BE63+MA_TC!BE63+CI_TC!BE63</f>
        <v>738.30031339673405</v>
      </c>
      <c r="BF63" s="8">
        <f>RA_TC!BF63+MA_TC!BF63+CI_TC!BF63</f>
        <v>1031.1336537180355</v>
      </c>
      <c r="BG63" s="8">
        <f>RA_TC!BG63+MA_TC!BG63+CI_TC!BG63</f>
        <v>1290.8862574331686</v>
      </c>
      <c r="BH63" s="8">
        <f>RA_TC!BH63+MA_TC!BH63+CI_TC!BH63</f>
        <v>1223.9680099046282</v>
      </c>
      <c r="BI63" s="8">
        <f>RA_TC!BI63+MA_TC!BI63+CI_TC!BI63</f>
        <v>1018.6851459764795</v>
      </c>
      <c r="BJ63" s="8">
        <f>RA_TC!BJ63+MA_TC!BJ63+CI_TC!BJ63</f>
        <v>1018.6851459764795</v>
      </c>
      <c r="BK63" s="8">
        <f>RA_TC!BK63+MA_TC!BK63+CI_TC!BK63</f>
        <v>1018.6851459764795</v>
      </c>
      <c r="BO63" s="24">
        <f t="shared" ref="BO63:BT78" si="44">SUMIFS($D63:$BM63,$D$6:$BM$6,"&gt;="&amp;BO$2,$D$6:$BM$6,"&lt;="&amp;BO$6,$D$5:$BM$5,BO$5)</f>
        <v>0</v>
      </c>
      <c r="BP63" s="24">
        <f t="shared" si="44"/>
        <v>3438.8276188835389</v>
      </c>
      <c r="BQ63" s="24">
        <f t="shared" si="44"/>
        <v>0</v>
      </c>
      <c r="BR63" s="24">
        <f t="shared" si="44"/>
        <v>0</v>
      </c>
      <c r="BS63" s="24">
        <f t="shared" si="44"/>
        <v>0</v>
      </c>
      <c r="BT63" s="24">
        <f t="shared" si="44"/>
        <v>0</v>
      </c>
    </row>
    <row r="64" spans="1:72" hidden="1" outlineLevel="1" x14ac:dyDescent="0.25">
      <c r="A64" s="11" t="s">
        <v>35</v>
      </c>
      <c r="C64" s="2" t="s">
        <v>104</v>
      </c>
      <c r="D64" s="8">
        <f>RA_TC!D64+MA_TC!D64+CI_TC!D64</f>
        <v>0</v>
      </c>
      <c r="E64" s="8">
        <f>RA_TC!E64+MA_TC!E64+CI_TC!E64</f>
        <v>0</v>
      </c>
      <c r="F64" s="8">
        <f>RA_TC!F64+MA_TC!F64+CI_TC!F64</f>
        <v>0</v>
      </c>
      <c r="G64" s="8">
        <f>RA_TC!G64+MA_TC!G64+CI_TC!G64</f>
        <v>0</v>
      </c>
      <c r="H64" s="8">
        <f>RA_TC!H64+MA_TC!H64+CI_TC!H64</f>
        <v>0</v>
      </c>
      <c r="I64" s="8">
        <f>RA_TC!I64+MA_TC!I64+CI_TC!I64</f>
        <v>0</v>
      </c>
      <c r="J64" s="8">
        <f>RA_TC!J64+MA_TC!J64+CI_TC!J64</f>
        <v>0</v>
      </c>
      <c r="K64" s="8">
        <f>RA_TC!K64+MA_TC!K64+CI_TC!K64</f>
        <v>0</v>
      </c>
      <c r="L64" s="8">
        <f>RA_TC!L64+MA_TC!L64+CI_TC!L64</f>
        <v>0</v>
      </c>
      <c r="M64" s="8">
        <f>RA_TC!M64+MA_TC!M64+CI_TC!M64</f>
        <v>0</v>
      </c>
      <c r="N64" s="8">
        <f>RA_TC!N64+MA_TC!N64+CI_TC!N64</f>
        <v>0</v>
      </c>
      <c r="O64" s="8">
        <f>RA_TC!O64+MA_TC!O64+CI_TC!O64</f>
        <v>0</v>
      </c>
      <c r="P64" s="8">
        <f>RA_TC!P64+MA_TC!P64+CI_TC!P64</f>
        <v>0</v>
      </c>
      <c r="Q64" s="8">
        <f>RA_TC!Q64+MA_TC!Q64+CI_TC!Q64</f>
        <v>0</v>
      </c>
      <c r="R64" s="8">
        <f>RA_TC!R64+MA_TC!R64+CI_TC!R64</f>
        <v>0</v>
      </c>
      <c r="S64" s="8">
        <f>RA_TC!S64+MA_TC!S64+CI_TC!S64</f>
        <v>0</v>
      </c>
      <c r="T64" s="8">
        <f>RA_TC!T64+MA_TC!T64+CI_TC!T64</f>
        <v>0</v>
      </c>
      <c r="U64" s="8">
        <f>RA_TC!U64+MA_TC!U64+CI_TC!U64</f>
        <v>0</v>
      </c>
      <c r="V64" s="8">
        <f>RA_TC!V64+MA_TC!V64+CI_TC!V64</f>
        <v>0</v>
      </c>
      <c r="W64" s="8">
        <f>RA_TC!W64+MA_TC!W64+CI_TC!W64</f>
        <v>0</v>
      </c>
      <c r="X64" s="8">
        <f>RA_TC!X64+MA_TC!X64+CI_TC!X64</f>
        <v>0</v>
      </c>
      <c r="Y64" s="8">
        <f>RA_TC!Y64+MA_TC!Y64+CI_TC!Y64</f>
        <v>0</v>
      </c>
      <c r="Z64" s="8">
        <f>RA_TC!Z64+MA_TC!Z64+CI_TC!Z64</f>
        <v>0</v>
      </c>
      <c r="AA64" s="8">
        <f>RA_TC!AA64+MA_TC!AA64+CI_TC!AA64</f>
        <v>0</v>
      </c>
      <c r="AB64" s="8">
        <f>RA_TC!AB64+MA_TC!AB64+CI_TC!AB64</f>
        <v>0</v>
      </c>
      <c r="AC64" s="8">
        <f>RA_TC!AC64+MA_TC!AC64+CI_TC!AC64</f>
        <v>0</v>
      </c>
      <c r="AD64" s="8">
        <f>RA_TC!AD64+MA_TC!AD64+CI_TC!AD64</f>
        <v>0</v>
      </c>
      <c r="AE64" s="8">
        <f>RA_TC!AE64+MA_TC!AE64+CI_TC!AE64</f>
        <v>0</v>
      </c>
      <c r="AF64" s="8">
        <f>RA_TC!AF64+MA_TC!AF64+CI_TC!AF64</f>
        <v>0</v>
      </c>
      <c r="AG64" s="8">
        <f>RA_TC!AG64+MA_TC!AG64+CI_TC!AG64</f>
        <v>0</v>
      </c>
      <c r="AH64" s="8">
        <f>RA_TC!AH64+MA_TC!AH64+CI_TC!AH64</f>
        <v>0</v>
      </c>
      <c r="AI64" s="8">
        <f>RA_TC!AI64+MA_TC!AI64+CI_TC!AI64</f>
        <v>0</v>
      </c>
      <c r="AJ64" s="8">
        <f>RA_TC!AJ64+MA_TC!AJ64+CI_TC!AJ64</f>
        <v>0</v>
      </c>
      <c r="AK64" s="8">
        <f>RA_TC!AK64+MA_TC!AK64+CI_TC!AK64</f>
        <v>0</v>
      </c>
      <c r="AL64" s="8">
        <f>RA_TC!AL64+MA_TC!AL64+CI_TC!AL64</f>
        <v>0</v>
      </c>
      <c r="AM64" s="8">
        <f>RA_TC!AM64+MA_TC!AM64+CI_TC!AM64</f>
        <v>0</v>
      </c>
      <c r="AN64" s="8">
        <f>RA_TC!AN64+MA_TC!AN64+CI_TC!AN64</f>
        <v>0</v>
      </c>
      <c r="AO64" s="8">
        <f>RA_TC!AO64+MA_TC!AO64+CI_TC!AO64</f>
        <v>0</v>
      </c>
      <c r="AP64" s="8">
        <f>RA_TC!AP64+MA_TC!AP64+CI_TC!AP64</f>
        <v>0</v>
      </c>
      <c r="AQ64" s="8">
        <f>RA_TC!AQ64+MA_TC!AQ64+CI_TC!AQ64</f>
        <v>0</v>
      </c>
      <c r="AR64" s="8">
        <f>RA_TC!AR64+MA_TC!AR64+CI_TC!AR64</f>
        <v>0</v>
      </c>
      <c r="AS64" s="8">
        <f>RA_TC!AS64+MA_TC!AS64+CI_TC!AS64</f>
        <v>0</v>
      </c>
      <c r="AT64" s="8">
        <f>RA_TC!AT64+MA_TC!AT64+CI_TC!AT64</f>
        <v>0</v>
      </c>
      <c r="AU64" s="8">
        <f>RA_TC!AU64+MA_TC!AU64+CI_TC!AU64</f>
        <v>0</v>
      </c>
      <c r="AV64" s="8">
        <f>RA_TC!AV64+MA_TC!AV64+CI_TC!AV64</f>
        <v>0</v>
      </c>
      <c r="AW64" s="8">
        <f>RA_TC!AW64+MA_TC!AW64+CI_TC!AW64</f>
        <v>0</v>
      </c>
      <c r="AX64" s="8">
        <f>RA_TC!AX64+MA_TC!AX64+CI_TC!AX64</f>
        <v>0</v>
      </c>
      <c r="AY64" s="8">
        <f>RA_TC!AY64+MA_TC!AY64+CI_TC!AY64</f>
        <v>0</v>
      </c>
      <c r="AZ64" s="8">
        <f>RA_TC!AZ64+MA_TC!AZ64+CI_TC!AZ64</f>
        <v>182.24009108040681</v>
      </c>
      <c r="BA64" s="8">
        <f>RA_TC!BA64+MA_TC!BA64+CI_TC!BA64</f>
        <v>149.89207595278185</v>
      </c>
      <c r="BB64" s="8">
        <f>RA_TC!BB64+MA_TC!BB64+CI_TC!BB64</f>
        <v>173.76632701363292</v>
      </c>
      <c r="BC64" s="8">
        <f>RA_TC!BC64+MA_TC!BC64+CI_TC!BC64</f>
        <v>172.32314046604597</v>
      </c>
      <c r="BD64" s="8">
        <f>RA_TC!BD64+MA_TC!BD64+CI_TC!BD64</f>
        <v>169.47192280064371</v>
      </c>
      <c r="BE64" s="8">
        <f>RA_TC!BE64+MA_TC!BE64+CI_TC!BE64</f>
        <v>161.57737472867461</v>
      </c>
      <c r="BF64" s="8">
        <f>RA_TC!BF64+MA_TC!BF64+CI_TC!BF64</f>
        <v>163.04707083294181</v>
      </c>
      <c r="BG64" s="8">
        <f>RA_TC!BG64+MA_TC!BG64+CI_TC!BG64</f>
        <v>195.59759696344747</v>
      </c>
      <c r="BH64" s="8">
        <f>RA_TC!BH64+MA_TC!BH64+CI_TC!BH64</f>
        <v>194.81939439885275</v>
      </c>
      <c r="BI64" s="8">
        <f>RA_TC!BI64+MA_TC!BI64+CI_TC!BI64</f>
        <v>170.9945318749906</v>
      </c>
      <c r="BJ64" s="8">
        <f>RA_TC!BJ64+MA_TC!BJ64+CI_TC!BJ64</f>
        <v>170.9945318749906</v>
      </c>
      <c r="BK64" s="8">
        <f>RA_TC!BK64+MA_TC!BK64+CI_TC!BK64</f>
        <v>170.9945318749906</v>
      </c>
      <c r="BO64" s="24">
        <f t="shared" si="44"/>
        <v>0</v>
      </c>
      <c r="BP64" s="24">
        <f t="shared" si="44"/>
        <v>505.89849404682161</v>
      </c>
      <c r="BQ64" s="24">
        <f t="shared" si="44"/>
        <v>0</v>
      </c>
      <c r="BR64" s="24">
        <f t="shared" si="44"/>
        <v>0</v>
      </c>
      <c r="BS64" s="24">
        <f t="shared" si="44"/>
        <v>0</v>
      </c>
      <c r="BT64" s="24">
        <f t="shared" si="44"/>
        <v>0</v>
      </c>
    </row>
    <row r="65" spans="1:72" hidden="1" outlineLevel="1" x14ac:dyDescent="0.25">
      <c r="A65" s="11" t="s">
        <v>35</v>
      </c>
      <c r="C65" s="2" t="s">
        <v>96</v>
      </c>
      <c r="D65" s="8">
        <f>RA_TC!D65+MA_TC!D65+CI_TC!D65</f>
        <v>0</v>
      </c>
      <c r="E65" s="8">
        <f>RA_TC!E65+MA_TC!E65+CI_TC!E65</f>
        <v>0</v>
      </c>
      <c r="F65" s="8">
        <f>RA_TC!F65+MA_TC!F65+CI_TC!F65</f>
        <v>0</v>
      </c>
      <c r="G65" s="8">
        <f>RA_TC!G65+MA_TC!G65+CI_TC!G65</f>
        <v>0</v>
      </c>
      <c r="H65" s="8">
        <f>RA_TC!H65+MA_TC!H65+CI_TC!H65</f>
        <v>0</v>
      </c>
      <c r="I65" s="8">
        <f>RA_TC!I65+MA_TC!I65+CI_TC!I65</f>
        <v>0</v>
      </c>
      <c r="J65" s="8">
        <f>RA_TC!J65+MA_TC!J65+CI_TC!J65</f>
        <v>0</v>
      </c>
      <c r="K65" s="8">
        <f>RA_TC!K65+MA_TC!K65+CI_TC!K65</f>
        <v>0</v>
      </c>
      <c r="L65" s="8">
        <f>RA_TC!L65+MA_TC!L65+CI_TC!L65</f>
        <v>0</v>
      </c>
      <c r="M65" s="8">
        <f>RA_TC!M65+MA_TC!M65+CI_TC!M65</f>
        <v>0</v>
      </c>
      <c r="N65" s="8">
        <f>RA_TC!N65+MA_TC!N65+CI_TC!N65</f>
        <v>0</v>
      </c>
      <c r="O65" s="8">
        <f>RA_TC!O65+MA_TC!O65+CI_TC!O65</f>
        <v>0</v>
      </c>
      <c r="P65" s="8">
        <f>RA_TC!P65+MA_TC!P65+CI_TC!P65</f>
        <v>0</v>
      </c>
      <c r="Q65" s="8">
        <f>RA_TC!Q65+MA_TC!Q65+CI_TC!Q65</f>
        <v>0</v>
      </c>
      <c r="R65" s="8">
        <f>RA_TC!R65+MA_TC!R65+CI_TC!R65</f>
        <v>0</v>
      </c>
      <c r="S65" s="8">
        <f>RA_TC!S65+MA_TC!S65+CI_TC!S65</f>
        <v>0</v>
      </c>
      <c r="T65" s="8">
        <f>RA_TC!T65+MA_TC!T65+CI_TC!T65</f>
        <v>0</v>
      </c>
      <c r="U65" s="8">
        <f>RA_TC!U65+MA_TC!U65+CI_TC!U65</f>
        <v>0</v>
      </c>
      <c r="V65" s="8">
        <f>RA_TC!V65+MA_TC!V65+CI_TC!V65</f>
        <v>0</v>
      </c>
      <c r="W65" s="8">
        <f>RA_TC!W65+MA_TC!W65+CI_TC!W65</f>
        <v>0</v>
      </c>
      <c r="X65" s="8">
        <f>RA_TC!X65+MA_TC!X65+CI_TC!X65</f>
        <v>0</v>
      </c>
      <c r="Y65" s="8">
        <f>RA_TC!Y65+MA_TC!Y65+CI_TC!Y65</f>
        <v>0</v>
      </c>
      <c r="Z65" s="8">
        <f>RA_TC!Z65+MA_TC!Z65+CI_TC!Z65</f>
        <v>0</v>
      </c>
      <c r="AA65" s="8">
        <f>RA_TC!AA65+MA_TC!AA65+CI_TC!AA65</f>
        <v>0</v>
      </c>
      <c r="AB65" s="8">
        <f>RA_TC!AB65+MA_TC!AB65+CI_TC!AB65</f>
        <v>0</v>
      </c>
      <c r="AC65" s="8">
        <f>RA_TC!AC65+MA_TC!AC65+CI_TC!AC65</f>
        <v>0</v>
      </c>
      <c r="AD65" s="8">
        <f>RA_TC!AD65+MA_TC!AD65+CI_TC!AD65</f>
        <v>0</v>
      </c>
      <c r="AE65" s="8">
        <f>RA_TC!AE65+MA_TC!AE65+CI_TC!AE65</f>
        <v>0</v>
      </c>
      <c r="AF65" s="8">
        <f>RA_TC!AF65+MA_TC!AF65+CI_TC!AF65</f>
        <v>0</v>
      </c>
      <c r="AG65" s="8">
        <f>RA_TC!AG65+MA_TC!AG65+CI_TC!AG65</f>
        <v>0</v>
      </c>
      <c r="AH65" s="8">
        <f>RA_TC!AH65+MA_TC!AH65+CI_TC!AH65</f>
        <v>0</v>
      </c>
      <c r="AI65" s="8">
        <f>RA_TC!AI65+MA_TC!AI65+CI_TC!AI65</f>
        <v>0</v>
      </c>
      <c r="AJ65" s="8">
        <f>RA_TC!AJ65+MA_TC!AJ65+CI_TC!AJ65</f>
        <v>0</v>
      </c>
      <c r="AK65" s="8">
        <f>RA_TC!AK65+MA_TC!AK65+CI_TC!AK65</f>
        <v>0</v>
      </c>
      <c r="AL65" s="8">
        <f>RA_TC!AL65+MA_TC!AL65+CI_TC!AL65</f>
        <v>0</v>
      </c>
      <c r="AM65" s="8">
        <f>RA_TC!AM65+MA_TC!AM65+CI_TC!AM65</f>
        <v>0</v>
      </c>
      <c r="AN65" s="8">
        <f>RA_TC!AN65+MA_TC!AN65+CI_TC!AN65</f>
        <v>0</v>
      </c>
      <c r="AO65" s="8">
        <f>RA_TC!AO65+MA_TC!AO65+CI_TC!AO65</f>
        <v>0</v>
      </c>
      <c r="AP65" s="8">
        <f>RA_TC!AP65+MA_TC!AP65+CI_TC!AP65</f>
        <v>0</v>
      </c>
      <c r="AQ65" s="8">
        <f>RA_TC!AQ65+MA_TC!AQ65+CI_TC!AQ65</f>
        <v>0</v>
      </c>
      <c r="AR65" s="8">
        <f>RA_TC!AR65+MA_TC!AR65+CI_TC!AR65</f>
        <v>0</v>
      </c>
      <c r="AS65" s="8">
        <f>RA_TC!AS65+MA_TC!AS65+CI_TC!AS65</f>
        <v>0</v>
      </c>
      <c r="AT65" s="8">
        <f>RA_TC!AT65+MA_TC!AT65+CI_TC!AT65</f>
        <v>0</v>
      </c>
      <c r="AU65" s="8">
        <f>RA_TC!AU65+MA_TC!AU65+CI_TC!AU65</f>
        <v>0</v>
      </c>
      <c r="AV65" s="8">
        <f>RA_TC!AV65+MA_TC!AV65+CI_TC!AV65</f>
        <v>0</v>
      </c>
      <c r="AW65" s="8">
        <f>RA_TC!AW65+MA_TC!AW65+CI_TC!AW65</f>
        <v>0</v>
      </c>
      <c r="AX65" s="8">
        <f>RA_TC!AX65+MA_TC!AX65+CI_TC!AX65</f>
        <v>0</v>
      </c>
      <c r="AY65" s="8">
        <f>RA_TC!AY65+MA_TC!AY65+CI_TC!AY65</f>
        <v>0</v>
      </c>
      <c r="AZ65" s="8">
        <f>RA_TC!AZ65+MA_TC!AZ65+CI_TC!AZ65</f>
        <v>0</v>
      </c>
      <c r="BA65" s="8">
        <f>RA_TC!BA65+MA_TC!BA65+CI_TC!BA65</f>
        <v>0</v>
      </c>
      <c r="BB65" s="8">
        <f>RA_TC!BB65+MA_TC!BB65+CI_TC!BB65</f>
        <v>0</v>
      </c>
      <c r="BC65" s="8">
        <f>RA_TC!BC65+MA_TC!BC65+CI_TC!BC65</f>
        <v>0</v>
      </c>
      <c r="BD65" s="8">
        <f>RA_TC!BD65+MA_TC!BD65+CI_TC!BD65</f>
        <v>0</v>
      </c>
      <c r="BE65" s="8">
        <f>RA_TC!BE65+MA_TC!BE65+CI_TC!BE65</f>
        <v>0</v>
      </c>
      <c r="BF65" s="8">
        <f>RA_TC!BF65+MA_TC!BF65+CI_TC!BF65</f>
        <v>0</v>
      </c>
      <c r="BG65" s="8">
        <f>RA_TC!BG65+MA_TC!BG65+CI_TC!BG65</f>
        <v>0</v>
      </c>
      <c r="BH65" s="8">
        <f>RA_TC!BH65+MA_TC!BH65+CI_TC!BH65</f>
        <v>0</v>
      </c>
      <c r="BI65" s="8">
        <f>RA_TC!BI65+MA_TC!BI65+CI_TC!BI65</f>
        <v>0</v>
      </c>
      <c r="BJ65" s="8">
        <f>RA_TC!BJ65+MA_TC!BJ65+CI_TC!BJ65</f>
        <v>0</v>
      </c>
      <c r="BK65" s="8">
        <f>RA_TC!BK65+MA_TC!BK65+CI_TC!BK65</f>
        <v>0</v>
      </c>
      <c r="BO65" s="24">
        <f t="shared" si="44"/>
        <v>0</v>
      </c>
      <c r="BP65" s="24">
        <f t="shared" si="44"/>
        <v>0</v>
      </c>
      <c r="BQ65" s="24">
        <f t="shared" si="44"/>
        <v>0</v>
      </c>
      <c r="BR65" s="24">
        <f t="shared" si="44"/>
        <v>0</v>
      </c>
      <c r="BS65" s="24">
        <f t="shared" si="44"/>
        <v>0</v>
      </c>
      <c r="BT65" s="24">
        <f t="shared" si="44"/>
        <v>0</v>
      </c>
    </row>
    <row r="66" spans="1:72" hidden="1" outlineLevel="1" x14ac:dyDescent="0.25">
      <c r="A66" s="11" t="s">
        <v>35</v>
      </c>
      <c r="C66" s="2" t="s">
        <v>93</v>
      </c>
      <c r="D66" s="8">
        <f>RA_TC!D66+MA_TC!D66+CI_TC!D66</f>
        <v>0</v>
      </c>
      <c r="E66" s="8">
        <f>RA_TC!E66+MA_TC!E66+CI_TC!E66</f>
        <v>0</v>
      </c>
      <c r="F66" s="8">
        <f>RA_TC!F66+MA_TC!F66+CI_TC!F66</f>
        <v>0</v>
      </c>
      <c r="G66" s="8">
        <f>RA_TC!G66+MA_TC!G66+CI_TC!G66</f>
        <v>0</v>
      </c>
      <c r="H66" s="8">
        <f>RA_TC!H66+MA_TC!H66+CI_TC!H66</f>
        <v>0</v>
      </c>
      <c r="I66" s="8">
        <f>RA_TC!I66+MA_TC!I66+CI_TC!I66</f>
        <v>0</v>
      </c>
      <c r="J66" s="8">
        <f>RA_TC!J66+MA_TC!J66+CI_TC!J66</f>
        <v>0</v>
      </c>
      <c r="K66" s="8">
        <f>RA_TC!K66+MA_TC!K66+CI_TC!K66</f>
        <v>0</v>
      </c>
      <c r="L66" s="8">
        <f>RA_TC!L66+MA_TC!L66+CI_TC!L66</f>
        <v>0</v>
      </c>
      <c r="M66" s="8">
        <f>RA_TC!M66+MA_TC!M66+CI_TC!M66</f>
        <v>0</v>
      </c>
      <c r="N66" s="8">
        <f>RA_TC!N66+MA_TC!N66+CI_TC!N66</f>
        <v>0</v>
      </c>
      <c r="O66" s="8">
        <f>RA_TC!O66+MA_TC!O66+CI_TC!O66</f>
        <v>0</v>
      </c>
      <c r="P66" s="8">
        <f>RA_TC!P66+MA_TC!P66+CI_TC!P66</f>
        <v>0</v>
      </c>
      <c r="Q66" s="8">
        <f>RA_TC!Q66+MA_TC!Q66+CI_TC!Q66</f>
        <v>0</v>
      </c>
      <c r="R66" s="8">
        <f>RA_TC!R66+MA_TC!R66+CI_TC!R66</f>
        <v>0</v>
      </c>
      <c r="S66" s="8">
        <f>RA_TC!S66+MA_TC!S66+CI_TC!S66</f>
        <v>0</v>
      </c>
      <c r="T66" s="8">
        <f>RA_TC!T66+MA_TC!T66+CI_TC!T66</f>
        <v>0</v>
      </c>
      <c r="U66" s="8">
        <f>RA_TC!U66+MA_TC!U66+CI_TC!U66</f>
        <v>0</v>
      </c>
      <c r="V66" s="8">
        <f>RA_TC!V66+MA_TC!V66+CI_TC!V66</f>
        <v>0</v>
      </c>
      <c r="W66" s="8">
        <f>RA_TC!W66+MA_TC!W66+CI_TC!W66</f>
        <v>0</v>
      </c>
      <c r="X66" s="8">
        <f>RA_TC!X66+MA_TC!X66+CI_TC!X66</f>
        <v>0</v>
      </c>
      <c r="Y66" s="8">
        <f>RA_TC!Y66+MA_TC!Y66+CI_TC!Y66</f>
        <v>0</v>
      </c>
      <c r="Z66" s="8">
        <f>RA_TC!Z66+MA_TC!Z66+CI_TC!Z66</f>
        <v>0</v>
      </c>
      <c r="AA66" s="8">
        <f>RA_TC!AA66+MA_TC!AA66+CI_TC!AA66</f>
        <v>0</v>
      </c>
      <c r="AB66" s="8">
        <f>RA_TC!AB66+MA_TC!AB66+CI_TC!AB66</f>
        <v>0</v>
      </c>
      <c r="AC66" s="8">
        <f>RA_TC!AC66+MA_TC!AC66+CI_TC!AC66</f>
        <v>0</v>
      </c>
      <c r="AD66" s="8">
        <f>RA_TC!AD66+MA_TC!AD66+CI_TC!AD66</f>
        <v>0</v>
      </c>
      <c r="AE66" s="8">
        <f>RA_TC!AE66+MA_TC!AE66+CI_TC!AE66</f>
        <v>0</v>
      </c>
      <c r="AF66" s="8">
        <f>RA_TC!AF66+MA_TC!AF66+CI_TC!AF66</f>
        <v>0</v>
      </c>
      <c r="AG66" s="8">
        <f>RA_TC!AG66+MA_TC!AG66+CI_TC!AG66</f>
        <v>0</v>
      </c>
      <c r="AH66" s="8">
        <f>RA_TC!AH66+MA_TC!AH66+CI_TC!AH66</f>
        <v>0</v>
      </c>
      <c r="AI66" s="8">
        <f>RA_TC!AI66+MA_TC!AI66+CI_TC!AI66</f>
        <v>0</v>
      </c>
      <c r="AJ66" s="8">
        <f>RA_TC!AJ66+MA_TC!AJ66+CI_TC!AJ66</f>
        <v>0</v>
      </c>
      <c r="AK66" s="8">
        <f>RA_TC!AK66+MA_TC!AK66+CI_TC!AK66</f>
        <v>0</v>
      </c>
      <c r="AL66" s="8">
        <f>RA_TC!AL66+MA_TC!AL66+CI_TC!AL66</f>
        <v>0</v>
      </c>
      <c r="AM66" s="8">
        <f>RA_TC!AM66+MA_TC!AM66+CI_TC!AM66</f>
        <v>0</v>
      </c>
      <c r="AN66" s="8">
        <f>RA_TC!AN66+MA_TC!AN66+CI_TC!AN66</f>
        <v>0</v>
      </c>
      <c r="AO66" s="8">
        <f>RA_TC!AO66+MA_TC!AO66+CI_TC!AO66</f>
        <v>0</v>
      </c>
      <c r="AP66" s="8">
        <f>RA_TC!AP66+MA_TC!AP66+CI_TC!AP66</f>
        <v>0</v>
      </c>
      <c r="AQ66" s="8">
        <f>RA_TC!AQ66+MA_TC!AQ66+CI_TC!AQ66</f>
        <v>0</v>
      </c>
      <c r="AR66" s="8">
        <f>RA_TC!AR66+MA_TC!AR66+CI_TC!AR66</f>
        <v>0</v>
      </c>
      <c r="AS66" s="8">
        <f>RA_TC!AS66+MA_TC!AS66+CI_TC!AS66</f>
        <v>0</v>
      </c>
      <c r="AT66" s="8">
        <f>RA_TC!AT66+MA_TC!AT66+CI_TC!AT66</f>
        <v>0</v>
      </c>
      <c r="AU66" s="8">
        <f>RA_TC!AU66+MA_TC!AU66+CI_TC!AU66</f>
        <v>0</v>
      </c>
      <c r="AV66" s="8">
        <f>RA_TC!AV66+MA_TC!AV66+CI_TC!AV66</f>
        <v>0</v>
      </c>
      <c r="AW66" s="8">
        <f>RA_TC!AW66+MA_TC!AW66+CI_TC!AW66</f>
        <v>0</v>
      </c>
      <c r="AX66" s="8">
        <f>RA_TC!AX66+MA_TC!AX66+CI_TC!AX66</f>
        <v>0</v>
      </c>
      <c r="AY66" s="8">
        <f>RA_TC!AY66+MA_TC!AY66+CI_TC!AY66</f>
        <v>0</v>
      </c>
      <c r="AZ66" s="8">
        <f>RA_TC!AZ66+MA_TC!AZ66+CI_TC!AZ66</f>
        <v>1992.5356706731845</v>
      </c>
      <c r="BA66" s="8">
        <f>RA_TC!BA66+MA_TC!BA66+CI_TC!BA66</f>
        <v>1178.6025441199592</v>
      </c>
      <c r="BB66" s="8">
        <f>RA_TC!BB66+MA_TC!BB66+CI_TC!BB66</f>
        <v>1488.1313078265666</v>
      </c>
      <c r="BC66" s="8">
        <f>RA_TC!BC66+MA_TC!BC66+CI_TC!BC66</f>
        <v>1544.0639956637001</v>
      </c>
      <c r="BD66" s="8">
        <f>RA_TC!BD66+MA_TC!BD66+CI_TC!BD66</f>
        <v>1518.0664877284823</v>
      </c>
      <c r="BE66" s="8">
        <f>RA_TC!BE66+MA_TC!BE66+CI_TC!BE66</f>
        <v>1375.5601553839149</v>
      </c>
      <c r="BF66" s="8">
        <f>RA_TC!BF66+MA_TC!BF66+CI_TC!BF66</f>
        <v>1853.4965166684715</v>
      </c>
      <c r="BG66" s="8">
        <f>RA_TC!BG66+MA_TC!BG66+CI_TC!BG66</f>
        <v>1563.5819967383841</v>
      </c>
      <c r="BH66" s="8">
        <f>RA_TC!BH66+MA_TC!BH66+CI_TC!BH66</f>
        <v>1645.6484727036966</v>
      </c>
      <c r="BI66" s="8">
        <f>RA_TC!BI66+MA_TC!BI66+CI_TC!BI66</f>
        <v>1786.7831280747648</v>
      </c>
      <c r="BJ66" s="8">
        <f>RA_TC!BJ66+MA_TC!BJ66+CI_TC!BJ66</f>
        <v>1822.5415990246252</v>
      </c>
      <c r="BK66" s="8">
        <f>RA_TC!BK66+MA_TC!BK66+CI_TC!BK66</f>
        <v>2059.7727799559411</v>
      </c>
      <c r="BO66" s="24">
        <f t="shared" si="44"/>
        <v>0</v>
      </c>
      <c r="BP66" s="24">
        <f t="shared" si="44"/>
        <v>4659.2695226197102</v>
      </c>
      <c r="BQ66" s="24">
        <f t="shared" si="44"/>
        <v>0</v>
      </c>
      <c r="BR66" s="24">
        <f t="shared" si="44"/>
        <v>0</v>
      </c>
      <c r="BS66" s="24">
        <f t="shared" si="44"/>
        <v>0</v>
      </c>
      <c r="BT66" s="24">
        <f t="shared" si="44"/>
        <v>0</v>
      </c>
    </row>
    <row r="67" spans="1:72" hidden="1" outlineLevel="1" x14ac:dyDescent="0.25">
      <c r="A67" s="11" t="s">
        <v>35</v>
      </c>
      <c r="C67" s="2" t="s">
        <v>94</v>
      </c>
      <c r="D67" s="8">
        <f>RA_TC!D67+MA_TC!D67+CI_TC!D67</f>
        <v>0</v>
      </c>
      <c r="E67" s="8">
        <f>RA_TC!E67+MA_TC!E67+CI_TC!E67</f>
        <v>0</v>
      </c>
      <c r="F67" s="8">
        <f>RA_TC!F67+MA_TC!F67+CI_TC!F67</f>
        <v>0</v>
      </c>
      <c r="G67" s="8">
        <f>RA_TC!G67+MA_TC!G67+CI_TC!G67</f>
        <v>0</v>
      </c>
      <c r="H67" s="8">
        <f>RA_TC!H67+MA_TC!H67+CI_TC!H67</f>
        <v>0</v>
      </c>
      <c r="I67" s="8">
        <f>RA_TC!I67+MA_TC!I67+CI_TC!I67</f>
        <v>0</v>
      </c>
      <c r="J67" s="8">
        <f>RA_TC!J67+MA_TC!J67+CI_TC!J67</f>
        <v>0</v>
      </c>
      <c r="K67" s="8">
        <f>RA_TC!K67+MA_TC!K67+CI_TC!K67</f>
        <v>0</v>
      </c>
      <c r="L67" s="8">
        <f>RA_TC!L67+MA_TC!L67+CI_TC!L67</f>
        <v>0</v>
      </c>
      <c r="M67" s="8">
        <f>RA_TC!M67+MA_TC!M67+CI_TC!M67</f>
        <v>0</v>
      </c>
      <c r="N67" s="8">
        <f>RA_TC!N67+MA_TC!N67+CI_TC!N67</f>
        <v>0</v>
      </c>
      <c r="O67" s="8">
        <f>RA_TC!O67+MA_TC!O67+CI_TC!O67</f>
        <v>0</v>
      </c>
      <c r="P67" s="8">
        <f>RA_TC!P67+MA_TC!P67+CI_TC!P67</f>
        <v>0</v>
      </c>
      <c r="Q67" s="8">
        <f>RA_TC!Q67+MA_TC!Q67+CI_TC!Q67</f>
        <v>0</v>
      </c>
      <c r="R67" s="8">
        <f>RA_TC!R67+MA_TC!R67+CI_TC!R67</f>
        <v>0</v>
      </c>
      <c r="S67" s="8">
        <f>RA_TC!S67+MA_TC!S67+CI_TC!S67</f>
        <v>0</v>
      </c>
      <c r="T67" s="8">
        <f>RA_TC!T67+MA_TC!T67+CI_TC!T67</f>
        <v>0</v>
      </c>
      <c r="U67" s="8">
        <f>RA_TC!U67+MA_TC!U67+CI_TC!U67</f>
        <v>0</v>
      </c>
      <c r="V67" s="8">
        <f>RA_TC!V67+MA_TC!V67+CI_TC!V67</f>
        <v>0</v>
      </c>
      <c r="W67" s="8">
        <f>RA_TC!W67+MA_TC!W67+CI_TC!W67</f>
        <v>0</v>
      </c>
      <c r="X67" s="8">
        <f>RA_TC!X67+MA_TC!X67+CI_TC!X67</f>
        <v>0</v>
      </c>
      <c r="Y67" s="8">
        <f>RA_TC!Y67+MA_TC!Y67+CI_TC!Y67</f>
        <v>0</v>
      </c>
      <c r="Z67" s="8">
        <f>RA_TC!Z67+MA_TC!Z67+CI_TC!Z67</f>
        <v>0</v>
      </c>
      <c r="AA67" s="8">
        <f>RA_TC!AA67+MA_TC!AA67+CI_TC!AA67</f>
        <v>0</v>
      </c>
      <c r="AB67" s="8">
        <f>RA_TC!AB67+MA_TC!AB67+CI_TC!AB67</f>
        <v>0</v>
      </c>
      <c r="AC67" s="8">
        <f>RA_TC!AC67+MA_TC!AC67+CI_TC!AC67</f>
        <v>0</v>
      </c>
      <c r="AD67" s="8">
        <f>RA_TC!AD67+MA_TC!AD67+CI_TC!AD67</f>
        <v>0</v>
      </c>
      <c r="AE67" s="8">
        <f>RA_TC!AE67+MA_TC!AE67+CI_TC!AE67</f>
        <v>0</v>
      </c>
      <c r="AF67" s="8">
        <f>RA_TC!AF67+MA_TC!AF67+CI_TC!AF67</f>
        <v>0</v>
      </c>
      <c r="AG67" s="8">
        <f>RA_TC!AG67+MA_TC!AG67+CI_TC!AG67</f>
        <v>0</v>
      </c>
      <c r="AH67" s="8">
        <f>RA_TC!AH67+MA_TC!AH67+CI_TC!AH67</f>
        <v>0</v>
      </c>
      <c r="AI67" s="8">
        <f>RA_TC!AI67+MA_TC!AI67+CI_TC!AI67</f>
        <v>0</v>
      </c>
      <c r="AJ67" s="8">
        <f>RA_TC!AJ67+MA_TC!AJ67+CI_TC!AJ67</f>
        <v>0</v>
      </c>
      <c r="AK67" s="8">
        <f>RA_TC!AK67+MA_TC!AK67+CI_TC!AK67</f>
        <v>0</v>
      </c>
      <c r="AL67" s="8">
        <f>RA_TC!AL67+MA_TC!AL67+CI_TC!AL67</f>
        <v>0</v>
      </c>
      <c r="AM67" s="8">
        <f>RA_TC!AM67+MA_TC!AM67+CI_TC!AM67</f>
        <v>0</v>
      </c>
      <c r="AN67" s="8">
        <f>RA_TC!AN67+MA_TC!AN67+CI_TC!AN67</f>
        <v>0</v>
      </c>
      <c r="AO67" s="8">
        <f>RA_TC!AO67+MA_TC!AO67+CI_TC!AO67</f>
        <v>0</v>
      </c>
      <c r="AP67" s="8">
        <f>RA_TC!AP67+MA_TC!AP67+CI_TC!AP67</f>
        <v>0</v>
      </c>
      <c r="AQ67" s="8">
        <f>RA_TC!AQ67+MA_TC!AQ67+CI_TC!AQ67</f>
        <v>0</v>
      </c>
      <c r="AR67" s="8">
        <f>RA_TC!AR67+MA_TC!AR67+CI_TC!AR67</f>
        <v>0</v>
      </c>
      <c r="AS67" s="8">
        <f>RA_TC!AS67+MA_TC!AS67+CI_TC!AS67</f>
        <v>0</v>
      </c>
      <c r="AT67" s="8">
        <f>RA_TC!AT67+MA_TC!AT67+CI_TC!AT67</f>
        <v>0</v>
      </c>
      <c r="AU67" s="8">
        <f>RA_TC!AU67+MA_TC!AU67+CI_TC!AU67</f>
        <v>0</v>
      </c>
      <c r="AV67" s="8">
        <f>RA_TC!AV67+MA_TC!AV67+CI_TC!AV67</f>
        <v>0</v>
      </c>
      <c r="AW67" s="8">
        <f>RA_TC!AW67+MA_TC!AW67+CI_TC!AW67</f>
        <v>0</v>
      </c>
      <c r="AX67" s="8">
        <f>RA_TC!AX67+MA_TC!AX67+CI_TC!AX67</f>
        <v>0</v>
      </c>
      <c r="AY67" s="8">
        <f>RA_TC!AY67+MA_TC!AY67+CI_TC!AY67</f>
        <v>0</v>
      </c>
      <c r="AZ67" s="8">
        <f>RA_TC!AZ67+MA_TC!AZ67+CI_TC!AZ67</f>
        <v>28.07511413400001</v>
      </c>
      <c r="BA67" s="8">
        <f>RA_TC!BA67+MA_TC!BA67+CI_TC!BA67</f>
        <v>28.07511413400001</v>
      </c>
      <c r="BB67" s="8">
        <f>RA_TC!BB67+MA_TC!BB67+CI_TC!BB67</f>
        <v>28.07511413400001</v>
      </c>
      <c r="BC67" s="8">
        <f>RA_TC!BC67+MA_TC!BC67+CI_TC!BC67</f>
        <v>28.07511413400001</v>
      </c>
      <c r="BD67" s="8">
        <f>RA_TC!BD67+MA_TC!BD67+CI_TC!BD67</f>
        <v>28.07511413400001</v>
      </c>
      <c r="BE67" s="8">
        <f>RA_TC!BE67+MA_TC!BE67+CI_TC!BE67</f>
        <v>28.07511413400001</v>
      </c>
      <c r="BF67" s="8">
        <f>RA_TC!BF67+MA_TC!BF67+CI_TC!BF67</f>
        <v>28.07511413400001</v>
      </c>
      <c r="BG67" s="8">
        <f>RA_TC!BG67+MA_TC!BG67+CI_TC!BG67</f>
        <v>28.07511413400001</v>
      </c>
      <c r="BH67" s="8">
        <f>RA_TC!BH67+MA_TC!BH67+CI_TC!BH67</f>
        <v>28.07511413400001</v>
      </c>
      <c r="BI67" s="8">
        <f>RA_TC!BI67+MA_TC!BI67+CI_TC!BI67</f>
        <v>28.07511413400001</v>
      </c>
      <c r="BJ67" s="8">
        <f>RA_TC!BJ67+MA_TC!BJ67+CI_TC!BJ67</f>
        <v>28.07511413400001</v>
      </c>
      <c r="BK67" s="8">
        <f>RA_TC!BK67+MA_TC!BK67+CI_TC!BK67</f>
        <v>28.07511413400001</v>
      </c>
      <c r="BO67" s="24">
        <f t="shared" si="44"/>
        <v>0</v>
      </c>
      <c r="BP67" s="24">
        <f t="shared" si="44"/>
        <v>84.225342402000024</v>
      </c>
      <c r="BQ67" s="24">
        <f t="shared" si="44"/>
        <v>0</v>
      </c>
      <c r="BR67" s="24">
        <f t="shared" si="44"/>
        <v>0</v>
      </c>
      <c r="BS67" s="24">
        <f t="shared" si="44"/>
        <v>0</v>
      </c>
      <c r="BT67" s="24">
        <f t="shared" si="44"/>
        <v>0</v>
      </c>
    </row>
    <row r="68" spans="1:72" hidden="1" outlineLevel="1" x14ac:dyDescent="0.25">
      <c r="A68" s="11" t="s">
        <v>35</v>
      </c>
      <c r="C68" s="2" t="s">
        <v>92</v>
      </c>
      <c r="D68" s="8">
        <f>RA_TC!D68+MA_TC!D68+CI_TC!D68</f>
        <v>0</v>
      </c>
      <c r="E68" s="8">
        <f>RA_TC!E68+MA_TC!E68+CI_TC!E68</f>
        <v>0</v>
      </c>
      <c r="F68" s="8">
        <f>RA_TC!F68+MA_TC!F68+CI_TC!F68</f>
        <v>0</v>
      </c>
      <c r="G68" s="8">
        <f>RA_TC!G68+MA_TC!G68+CI_TC!G68</f>
        <v>0</v>
      </c>
      <c r="H68" s="8">
        <f>RA_TC!H68+MA_TC!H68+CI_TC!H68</f>
        <v>0</v>
      </c>
      <c r="I68" s="8">
        <f>RA_TC!I68+MA_TC!I68+CI_TC!I68</f>
        <v>0</v>
      </c>
      <c r="J68" s="8">
        <f>RA_TC!J68+MA_TC!J68+CI_TC!J68</f>
        <v>0</v>
      </c>
      <c r="K68" s="8">
        <f>RA_TC!K68+MA_TC!K68+CI_TC!K68</f>
        <v>0</v>
      </c>
      <c r="L68" s="8">
        <f>RA_TC!L68+MA_TC!L68+CI_TC!L68</f>
        <v>0</v>
      </c>
      <c r="M68" s="8">
        <f>RA_TC!M68+MA_TC!M68+CI_TC!M68</f>
        <v>0</v>
      </c>
      <c r="N68" s="8">
        <f>RA_TC!N68+MA_TC!N68+CI_TC!N68</f>
        <v>0</v>
      </c>
      <c r="O68" s="8">
        <f>RA_TC!O68+MA_TC!O68+CI_TC!O68</f>
        <v>0</v>
      </c>
      <c r="P68" s="8">
        <f>RA_TC!P68+MA_TC!P68+CI_TC!P68</f>
        <v>0</v>
      </c>
      <c r="Q68" s="8">
        <f>RA_TC!Q68+MA_TC!Q68+CI_TC!Q68</f>
        <v>0</v>
      </c>
      <c r="R68" s="8">
        <f>RA_TC!R68+MA_TC!R68+CI_TC!R68</f>
        <v>0</v>
      </c>
      <c r="S68" s="8">
        <f>RA_TC!S68+MA_TC!S68+CI_TC!S68</f>
        <v>0</v>
      </c>
      <c r="T68" s="8">
        <f>RA_TC!T68+MA_TC!T68+CI_TC!T68</f>
        <v>0</v>
      </c>
      <c r="U68" s="8">
        <f>RA_TC!U68+MA_TC!U68+CI_TC!U68</f>
        <v>0</v>
      </c>
      <c r="V68" s="8">
        <f>RA_TC!V68+MA_TC!V68+CI_TC!V68</f>
        <v>0</v>
      </c>
      <c r="W68" s="8">
        <f>RA_TC!W68+MA_TC!W68+CI_TC!W68</f>
        <v>0</v>
      </c>
      <c r="X68" s="8">
        <f>RA_TC!X68+MA_TC!X68+CI_TC!X68</f>
        <v>0</v>
      </c>
      <c r="Y68" s="8">
        <f>RA_TC!Y68+MA_TC!Y68+CI_TC!Y68</f>
        <v>0</v>
      </c>
      <c r="Z68" s="8">
        <f>RA_TC!Z68+MA_TC!Z68+CI_TC!Z68</f>
        <v>0</v>
      </c>
      <c r="AA68" s="8">
        <f>RA_TC!AA68+MA_TC!AA68+CI_TC!AA68</f>
        <v>0</v>
      </c>
      <c r="AB68" s="8">
        <f>RA_TC!AB68+MA_TC!AB68+CI_TC!AB68</f>
        <v>0</v>
      </c>
      <c r="AC68" s="8">
        <f>RA_TC!AC68+MA_TC!AC68+CI_TC!AC68</f>
        <v>0</v>
      </c>
      <c r="AD68" s="8">
        <f>RA_TC!AD68+MA_TC!AD68+CI_TC!AD68</f>
        <v>0</v>
      </c>
      <c r="AE68" s="8">
        <f>RA_TC!AE68+MA_TC!AE68+CI_TC!AE68</f>
        <v>0</v>
      </c>
      <c r="AF68" s="8">
        <f>RA_TC!AF68+MA_TC!AF68+CI_TC!AF68</f>
        <v>0</v>
      </c>
      <c r="AG68" s="8">
        <f>RA_TC!AG68+MA_TC!AG68+CI_TC!AG68</f>
        <v>0</v>
      </c>
      <c r="AH68" s="8">
        <f>RA_TC!AH68+MA_TC!AH68+CI_TC!AH68</f>
        <v>0</v>
      </c>
      <c r="AI68" s="8">
        <f>RA_TC!AI68+MA_TC!AI68+CI_TC!AI68</f>
        <v>0</v>
      </c>
      <c r="AJ68" s="8">
        <f>RA_TC!AJ68+MA_TC!AJ68+CI_TC!AJ68</f>
        <v>0</v>
      </c>
      <c r="AK68" s="8">
        <f>RA_TC!AK68+MA_TC!AK68+CI_TC!AK68</f>
        <v>0</v>
      </c>
      <c r="AL68" s="8">
        <f>RA_TC!AL68+MA_TC!AL68+CI_TC!AL68</f>
        <v>0</v>
      </c>
      <c r="AM68" s="8">
        <f>RA_TC!AM68+MA_TC!AM68+CI_TC!AM68</f>
        <v>0</v>
      </c>
      <c r="AN68" s="8">
        <f>RA_TC!AN68+MA_TC!AN68+CI_TC!AN68</f>
        <v>0</v>
      </c>
      <c r="AO68" s="8">
        <f>RA_TC!AO68+MA_TC!AO68+CI_TC!AO68</f>
        <v>0</v>
      </c>
      <c r="AP68" s="8">
        <f>RA_TC!AP68+MA_TC!AP68+CI_TC!AP68</f>
        <v>0</v>
      </c>
      <c r="AQ68" s="8">
        <f>RA_TC!AQ68+MA_TC!AQ68+CI_TC!AQ68</f>
        <v>0</v>
      </c>
      <c r="AR68" s="8">
        <f>RA_TC!AR68+MA_TC!AR68+CI_TC!AR68</f>
        <v>0</v>
      </c>
      <c r="AS68" s="8">
        <f>RA_TC!AS68+MA_TC!AS68+CI_TC!AS68</f>
        <v>0</v>
      </c>
      <c r="AT68" s="8">
        <f>RA_TC!AT68+MA_TC!AT68+CI_TC!AT68</f>
        <v>0</v>
      </c>
      <c r="AU68" s="8">
        <f>RA_TC!AU68+MA_TC!AU68+CI_TC!AU68</f>
        <v>0</v>
      </c>
      <c r="AV68" s="8">
        <f>RA_TC!AV68+MA_TC!AV68+CI_TC!AV68</f>
        <v>0</v>
      </c>
      <c r="AW68" s="8">
        <f>RA_TC!AW68+MA_TC!AW68+CI_TC!AW68</f>
        <v>0</v>
      </c>
      <c r="AX68" s="8">
        <f>RA_TC!AX68+MA_TC!AX68+CI_TC!AX68</f>
        <v>0</v>
      </c>
      <c r="AY68" s="8">
        <f>RA_TC!AY68+MA_TC!AY68+CI_TC!AY68</f>
        <v>0</v>
      </c>
      <c r="AZ68" s="8">
        <f>RA_TC!AZ68+MA_TC!AZ68+CI_TC!AZ68</f>
        <v>18974.985409338562</v>
      </c>
      <c r="BA68" s="8">
        <f>RA_TC!BA68+MA_TC!BA68+CI_TC!BA68</f>
        <v>19443.125795111227</v>
      </c>
      <c r="BB68" s="8">
        <f>RA_TC!BB68+MA_TC!BB68+CI_TC!BB68</f>
        <v>22276.731789836809</v>
      </c>
      <c r="BC68" s="8">
        <f>RA_TC!BC68+MA_TC!BC68+CI_TC!BC68</f>
        <v>20768.517816504733</v>
      </c>
      <c r="BD68" s="8">
        <f>RA_TC!BD68+MA_TC!BD68+CI_TC!BD68</f>
        <v>20594.201624883095</v>
      </c>
      <c r="BE68" s="8">
        <f>RA_TC!BE68+MA_TC!BE68+CI_TC!BE68</f>
        <v>22151.98877727073</v>
      </c>
      <c r="BF68" s="8">
        <f>RA_TC!BF68+MA_TC!BF68+CI_TC!BF68</f>
        <v>22889.983826223885</v>
      </c>
      <c r="BG68" s="8">
        <f>RA_TC!BG68+MA_TC!BG68+CI_TC!BG68</f>
        <v>22488.244856426572</v>
      </c>
      <c r="BH68" s="8">
        <f>RA_TC!BH68+MA_TC!BH68+CI_TC!BH68</f>
        <v>21355.32205162671</v>
      </c>
      <c r="BI68" s="8">
        <f>RA_TC!BI68+MA_TC!BI68+CI_TC!BI68</f>
        <v>21635.963543465448</v>
      </c>
      <c r="BJ68" s="8">
        <f>RA_TC!BJ68+MA_TC!BJ68+CI_TC!BJ68</f>
        <v>23457.797149475879</v>
      </c>
      <c r="BK68" s="8">
        <f>RA_TC!BK68+MA_TC!BK68+CI_TC!BK68</f>
        <v>24104.821990799341</v>
      </c>
      <c r="BO68" s="24">
        <f t="shared" si="44"/>
        <v>0</v>
      </c>
      <c r="BP68" s="24">
        <f t="shared" si="44"/>
        <v>60694.842994286591</v>
      </c>
      <c r="BQ68" s="24">
        <f t="shared" si="44"/>
        <v>0</v>
      </c>
      <c r="BR68" s="24">
        <f t="shared" si="44"/>
        <v>0</v>
      </c>
      <c r="BS68" s="24">
        <f t="shared" si="44"/>
        <v>0</v>
      </c>
      <c r="BT68" s="24">
        <f t="shared" si="44"/>
        <v>0</v>
      </c>
    </row>
    <row r="69" spans="1:72" hidden="1" outlineLevel="1" x14ac:dyDescent="0.25">
      <c r="A69" s="11" t="s">
        <v>35</v>
      </c>
      <c r="C69" s="2" t="s">
        <v>105</v>
      </c>
      <c r="D69" s="8">
        <f>RA_TC!D69+MA_TC!D69+CI_TC!D69</f>
        <v>0</v>
      </c>
      <c r="E69" s="8">
        <f>RA_TC!E69+MA_TC!E69+CI_TC!E69</f>
        <v>0</v>
      </c>
      <c r="F69" s="8">
        <f>RA_TC!F69+MA_TC!F69+CI_TC!F69</f>
        <v>0</v>
      </c>
      <c r="G69" s="8">
        <f>RA_TC!G69+MA_TC!G69+CI_TC!G69</f>
        <v>0</v>
      </c>
      <c r="H69" s="8">
        <f>RA_TC!H69+MA_TC!H69+CI_TC!H69</f>
        <v>0</v>
      </c>
      <c r="I69" s="8">
        <f>RA_TC!I69+MA_TC!I69+CI_TC!I69</f>
        <v>0</v>
      </c>
      <c r="J69" s="8">
        <f>RA_TC!J69+MA_TC!J69+CI_TC!J69</f>
        <v>0</v>
      </c>
      <c r="K69" s="8">
        <f>RA_TC!K69+MA_TC!K69+CI_TC!K69</f>
        <v>0</v>
      </c>
      <c r="L69" s="8">
        <f>RA_TC!L69+MA_TC!L69+CI_TC!L69</f>
        <v>0</v>
      </c>
      <c r="M69" s="8">
        <f>RA_TC!M69+MA_TC!M69+CI_TC!M69</f>
        <v>0</v>
      </c>
      <c r="N69" s="8">
        <f>RA_TC!N69+MA_TC!N69+CI_TC!N69</f>
        <v>0</v>
      </c>
      <c r="O69" s="8">
        <f>RA_TC!O69+MA_TC!O69+CI_TC!O69</f>
        <v>0</v>
      </c>
      <c r="P69" s="8">
        <f>RA_TC!P69+MA_TC!P69+CI_TC!P69</f>
        <v>0</v>
      </c>
      <c r="Q69" s="8">
        <f>RA_TC!Q69+MA_TC!Q69+CI_TC!Q69</f>
        <v>0</v>
      </c>
      <c r="R69" s="8">
        <f>RA_TC!R69+MA_TC!R69+CI_TC!R69</f>
        <v>0</v>
      </c>
      <c r="S69" s="8">
        <f>RA_TC!S69+MA_TC!S69+CI_TC!S69</f>
        <v>0</v>
      </c>
      <c r="T69" s="8">
        <f>RA_TC!T69+MA_TC!T69+CI_TC!T69</f>
        <v>0</v>
      </c>
      <c r="U69" s="8">
        <f>RA_TC!U69+MA_TC!U69+CI_TC!U69</f>
        <v>0</v>
      </c>
      <c r="V69" s="8">
        <f>RA_TC!V69+MA_TC!V69+CI_TC!V69</f>
        <v>0</v>
      </c>
      <c r="W69" s="8">
        <f>RA_TC!W69+MA_TC!W69+CI_TC!W69</f>
        <v>0</v>
      </c>
      <c r="X69" s="8">
        <f>RA_TC!X69+MA_TC!X69+CI_TC!X69</f>
        <v>0</v>
      </c>
      <c r="Y69" s="8">
        <f>RA_TC!Y69+MA_TC!Y69+CI_TC!Y69</f>
        <v>0</v>
      </c>
      <c r="Z69" s="8">
        <f>RA_TC!Z69+MA_TC!Z69+CI_TC!Z69</f>
        <v>0</v>
      </c>
      <c r="AA69" s="8">
        <f>RA_TC!AA69+MA_TC!AA69+CI_TC!AA69</f>
        <v>0</v>
      </c>
      <c r="AB69" s="8">
        <f>RA_TC!AB69+MA_TC!AB69+CI_TC!AB69</f>
        <v>0</v>
      </c>
      <c r="AC69" s="8">
        <f>RA_TC!AC69+MA_TC!AC69+CI_TC!AC69</f>
        <v>0</v>
      </c>
      <c r="AD69" s="8">
        <f>RA_TC!AD69+MA_TC!AD69+CI_TC!AD69</f>
        <v>0</v>
      </c>
      <c r="AE69" s="8">
        <f>RA_TC!AE69+MA_TC!AE69+CI_TC!AE69</f>
        <v>0</v>
      </c>
      <c r="AF69" s="8">
        <f>RA_TC!AF69+MA_TC!AF69+CI_TC!AF69</f>
        <v>0</v>
      </c>
      <c r="AG69" s="8">
        <f>RA_TC!AG69+MA_TC!AG69+CI_TC!AG69</f>
        <v>0</v>
      </c>
      <c r="AH69" s="8">
        <f>RA_TC!AH69+MA_TC!AH69+CI_TC!AH69</f>
        <v>0</v>
      </c>
      <c r="AI69" s="8">
        <f>RA_TC!AI69+MA_TC!AI69+CI_TC!AI69</f>
        <v>0</v>
      </c>
      <c r="AJ69" s="8">
        <f>RA_TC!AJ69+MA_TC!AJ69+CI_TC!AJ69</f>
        <v>0</v>
      </c>
      <c r="AK69" s="8">
        <f>RA_TC!AK69+MA_TC!AK69+CI_TC!AK69</f>
        <v>0</v>
      </c>
      <c r="AL69" s="8">
        <f>RA_TC!AL69+MA_TC!AL69+CI_TC!AL69</f>
        <v>0</v>
      </c>
      <c r="AM69" s="8">
        <f>RA_TC!AM69+MA_TC!AM69+CI_TC!AM69</f>
        <v>0</v>
      </c>
      <c r="AN69" s="8">
        <f>RA_TC!AN69+MA_TC!AN69+CI_TC!AN69</f>
        <v>0</v>
      </c>
      <c r="AO69" s="8">
        <f>RA_TC!AO69+MA_TC!AO69+CI_TC!AO69</f>
        <v>0</v>
      </c>
      <c r="AP69" s="8">
        <f>RA_TC!AP69+MA_TC!AP69+CI_TC!AP69</f>
        <v>0</v>
      </c>
      <c r="AQ69" s="8">
        <f>RA_TC!AQ69+MA_TC!AQ69+CI_TC!AQ69</f>
        <v>0</v>
      </c>
      <c r="AR69" s="8">
        <f>RA_TC!AR69+MA_TC!AR69+CI_TC!AR69</f>
        <v>0</v>
      </c>
      <c r="AS69" s="8">
        <f>RA_TC!AS69+MA_TC!AS69+CI_TC!AS69</f>
        <v>0</v>
      </c>
      <c r="AT69" s="8">
        <f>RA_TC!AT69+MA_TC!AT69+CI_TC!AT69</f>
        <v>0</v>
      </c>
      <c r="AU69" s="8">
        <f>RA_TC!AU69+MA_TC!AU69+CI_TC!AU69</f>
        <v>0</v>
      </c>
      <c r="AV69" s="8">
        <f>RA_TC!AV69+MA_TC!AV69+CI_TC!AV69</f>
        <v>0</v>
      </c>
      <c r="AW69" s="8">
        <f>RA_TC!AW69+MA_TC!AW69+CI_TC!AW69</f>
        <v>0</v>
      </c>
      <c r="AX69" s="8">
        <f>RA_TC!AX69+MA_TC!AX69+CI_TC!AX69</f>
        <v>0</v>
      </c>
      <c r="AY69" s="8">
        <f>RA_TC!AY69+MA_TC!AY69+CI_TC!AY69</f>
        <v>0</v>
      </c>
      <c r="AZ69" s="8">
        <f>RA_TC!AZ69+MA_TC!AZ69+CI_TC!AZ69</f>
        <v>7600</v>
      </c>
      <c r="BA69" s="8">
        <f>RA_TC!BA69+MA_TC!BA69+CI_TC!BA69</f>
        <v>7599.9999999999991</v>
      </c>
      <c r="BB69" s="8">
        <f>RA_TC!BB69+MA_TC!BB69+CI_TC!BB69</f>
        <v>7599.9999999999991</v>
      </c>
      <c r="BC69" s="8">
        <f>RA_TC!BC69+MA_TC!BC69+CI_TC!BC69</f>
        <v>8370</v>
      </c>
      <c r="BD69" s="8">
        <f>RA_TC!BD69+MA_TC!BD69+CI_TC!BD69</f>
        <v>8545.5450362627016</v>
      </c>
      <c r="BE69" s="8">
        <f>RA_TC!BE69+MA_TC!BE69+CI_TC!BE69</f>
        <v>8665.0263580479987</v>
      </c>
      <c r="BF69" s="8">
        <f>RA_TC!BF69+MA_TC!BF69+CI_TC!BF69</f>
        <v>8743.7466829236564</v>
      </c>
      <c r="BG69" s="8">
        <f>RA_TC!BG69+MA_TC!BG69+CI_TC!BG69</f>
        <v>8825.2155024109252</v>
      </c>
      <c r="BH69" s="8">
        <f>RA_TC!BH69+MA_TC!BH69+CI_TC!BH69</f>
        <v>8881.2112046786951</v>
      </c>
      <c r="BI69" s="8">
        <f>RA_TC!BI69+MA_TC!BI69+CI_TC!BI69</f>
        <v>8937.5149092543124</v>
      </c>
      <c r="BJ69" s="8">
        <f>RA_TC!BJ69+MA_TC!BJ69+CI_TC!BJ69</f>
        <v>9044.0697256897747</v>
      </c>
      <c r="BK69" s="8">
        <f>RA_TC!BK69+MA_TC!BK69+CI_TC!BK69</f>
        <v>9150.262479892539</v>
      </c>
      <c r="BO69" s="24">
        <f t="shared" si="44"/>
        <v>0</v>
      </c>
      <c r="BP69" s="24">
        <f t="shared" si="44"/>
        <v>22800</v>
      </c>
      <c r="BQ69" s="24">
        <f t="shared" si="44"/>
        <v>0</v>
      </c>
      <c r="BR69" s="24">
        <f t="shared" si="44"/>
        <v>0</v>
      </c>
      <c r="BS69" s="24">
        <f t="shared" si="44"/>
        <v>0</v>
      </c>
      <c r="BT69" s="24">
        <f t="shared" si="44"/>
        <v>0</v>
      </c>
    </row>
    <row r="70" spans="1:72" hidden="1" outlineLevel="1" x14ac:dyDescent="0.25">
      <c r="A70" s="11" t="s">
        <v>35</v>
      </c>
      <c r="C70" s="2" t="s">
        <v>110</v>
      </c>
      <c r="D70" s="8">
        <f>RA_TC!D70+MA_TC!D70+CI_TC!D70</f>
        <v>0</v>
      </c>
      <c r="E70" s="8">
        <f>RA_TC!E70+MA_TC!E70+CI_TC!E70</f>
        <v>0</v>
      </c>
      <c r="F70" s="8">
        <f>RA_TC!F70+MA_TC!F70+CI_TC!F70</f>
        <v>0</v>
      </c>
      <c r="G70" s="8">
        <f>RA_TC!G70+MA_TC!G70+CI_TC!G70</f>
        <v>0</v>
      </c>
      <c r="H70" s="8">
        <f>RA_TC!H70+MA_TC!H70+CI_TC!H70</f>
        <v>0</v>
      </c>
      <c r="I70" s="8">
        <f>RA_TC!I70+MA_TC!I70+CI_TC!I70</f>
        <v>0</v>
      </c>
      <c r="J70" s="8">
        <f>RA_TC!J70+MA_TC!J70+CI_TC!J70</f>
        <v>0</v>
      </c>
      <c r="K70" s="8">
        <f>RA_TC!K70+MA_TC!K70+CI_TC!K70</f>
        <v>0</v>
      </c>
      <c r="L70" s="8">
        <f>RA_TC!L70+MA_TC!L70+CI_TC!L70</f>
        <v>0</v>
      </c>
      <c r="M70" s="8">
        <f>RA_TC!M70+MA_TC!M70+CI_TC!M70</f>
        <v>0</v>
      </c>
      <c r="N70" s="8">
        <f>RA_TC!N70+MA_TC!N70+CI_TC!N70</f>
        <v>0</v>
      </c>
      <c r="O70" s="8">
        <f>RA_TC!O70+MA_TC!O70+CI_TC!O70</f>
        <v>0</v>
      </c>
      <c r="P70" s="8">
        <f>RA_TC!P70+MA_TC!P70+CI_TC!P70</f>
        <v>0</v>
      </c>
      <c r="Q70" s="8">
        <f>RA_TC!Q70+MA_TC!Q70+CI_TC!Q70</f>
        <v>0</v>
      </c>
      <c r="R70" s="8">
        <f>RA_TC!R70+MA_TC!R70+CI_TC!R70</f>
        <v>0</v>
      </c>
      <c r="S70" s="8">
        <f>RA_TC!S70+MA_TC!S70+CI_TC!S70</f>
        <v>0</v>
      </c>
      <c r="T70" s="8">
        <f>RA_TC!T70+MA_TC!T70+CI_TC!T70</f>
        <v>0</v>
      </c>
      <c r="U70" s="8">
        <f>RA_TC!U70+MA_TC!U70+CI_TC!U70</f>
        <v>0</v>
      </c>
      <c r="V70" s="8">
        <f>RA_TC!V70+MA_TC!V70+CI_TC!V70</f>
        <v>0</v>
      </c>
      <c r="W70" s="8">
        <f>RA_TC!W70+MA_TC!W70+CI_TC!W70</f>
        <v>0</v>
      </c>
      <c r="X70" s="8">
        <f>RA_TC!X70+MA_TC!X70+CI_TC!X70</f>
        <v>0</v>
      </c>
      <c r="Y70" s="8">
        <f>RA_TC!Y70+MA_TC!Y70+CI_TC!Y70</f>
        <v>0</v>
      </c>
      <c r="Z70" s="8">
        <f>RA_TC!Z70+MA_TC!Z70+CI_TC!Z70</f>
        <v>0</v>
      </c>
      <c r="AA70" s="8">
        <f>RA_TC!AA70+MA_TC!AA70+CI_TC!AA70</f>
        <v>0</v>
      </c>
      <c r="AB70" s="8">
        <f>RA_TC!AB70+MA_TC!AB70+CI_TC!AB70</f>
        <v>0</v>
      </c>
      <c r="AC70" s="8">
        <f>RA_TC!AC70+MA_TC!AC70+CI_TC!AC70</f>
        <v>0</v>
      </c>
      <c r="AD70" s="8">
        <f>RA_TC!AD70+MA_TC!AD70+CI_TC!AD70</f>
        <v>0</v>
      </c>
      <c r="AE70" s="8">
        <f>RA_TC!AE70+MA_TC!AE70+CI_TC!AE70</f>
        <v>0</v>
      </c>
      <c r="AF70" s="8">
        <f>RA_TC!AF70+MA_TC!AF70+CI_TC!AF70</f>
        <v>0</v>
      </c>
      <c r="AG70" s="8">
        <f>RA_TC!AG70+MA_TC!AG70+CI_TC!AG70</f>
        <v>0</v>
      </c>
      <c r="AH70" s="8">
        <f>RA_TC!AH70+MA_TC!AH70+CI_TC!AH70</f>
        <v>0</v>
      </c>
      <c r="AI70" s="8">
        <f>RA_TC!AI70+MA_TC!AI70+CI_TC!AI70</f>
        <v>0</v>
      </c>
      <c r="AJ70" s="8">
        <f>RA_TC!AJ70+MA_TC!AJ70+CI_TC!AJ70</f>
        <v>0</v>
      </c>
      <c r="AK70" s="8">
        <f>RA_TC!AK70+MA_TC!AK70+CI_TC!AK70</f>
        <v>0</v>
      </c>
      <c r="AL70" s="8">
        <f>RA_TC!AL70+MA_TC!AL70+CI_TC!AL70</f>
        <v>0</v>
      </c>
      <c r="AM70" s="8">
        <f>RA_TC!AM70+MA_TC!AM70+CI_TC!AM70</f>
        <v>0</v>
      </c>
      <c r="AN70" s="8">
        <f>RA_TC!AN70+MA_TC!AN70+CI_TC!AN70</f>
        <v>0</v>
      </c>
      <c r="AO70" s="8">
        <f>RA_TC!AO70+MA_TC!AO70+CI_TC!AO70</f>
        <v>0</v>
      </c>
      <c r="AP70" s="8">
        <f>RA_TC!AP70+MA_TC!AP70+CI_TC!AP70</f>
        <v>0</v>
      </c>
      <c r="AQ70" s="8">
        <f>RA_TC!AQ70+MA_TC!AQ70+CI_TC!AQ70</f>
        <v>0</v>
      </c>
      <c r="AR70" s="8">
        <f>RA_TC!AR70+MA_TC!AR70+CI_TC!AR70</f>
        <v>0</v>
      </c>
      <c r="AS70" s="8">
        <f>RA_TC!AS70+MA_TC!AS70+CI_TC!AS70</f>
        <v>0</v>
      </c>
      <c r="AT70" s="8">
        <f>RA_TC!AT70+MA_TC!AT70+CI_TC!AT70</f>
        <v>0</v>
      </c>
      <c r="AU70" s="8">
        <f>RA_TC!AU70+MA_TC!AU70+CI_TC!AU70</f>
        <v>0</v>
      </c>
      <c r="AV70" s="8">
        <f>RA_TC!AV70+MA_TC!AV70+CI_TC!AV70</f>
        <v>0</v>
      </c>
      <c r="AW70" s="8">
        <f>RA_TC!AW70+MA_TC!AW70+CI_TC!AW70</f>
        <v>0</v>
      </c>
      <c r="AX70" s="8">
        <f>RA_TC!AX70+MA_TC!AX70+CI_TC!AX70</f>
        <v>0</v>
      </c>
      <c r="AY70" s="8">
        <f>RA_TC!AY70+MA_TC!AY70+CI_TC!AY70</f>
        <v>0</v>
      </c>
      <c r="AZ70" s="8">
        <f>RA_TC!AZ70+MA_TC!AZ70+CI_TC!AZ70</f>
        <v>0</v>
      </c>
      <c r="BA70" s="8">
        <f>RA_TC!BA70+MA_TC!BA70+CI_TC!BA70</f>
        <v>0</v>
      </c>
      <c r="BB70" s="8">
        <f>RA_TC!BB70+MA_TC!BB70+CI_TC!BB70</f>
        <v>0</v>
      </c>
      <c r="BC70" s="8">
        <f>RA_TC!BC70+MA_TC!BC70+CI_TC!BC70</f>
        <v>0</v>
      </c>
      <c r="BD70" s="8">
        <f>RA_TC!BD70+MA_TC!BD70+CI_TC!BD70</f>
        <v>0</v>
      </c>
      <c r="BE70" s="8">
        <f>RA_TC!BE70+MA_TC!BE70+CI_TC!BE70</f>
        <v>0</v>
      </c>
      <c r="BF70" s="8">
        <f>RA_TC!BF70+MA_TC!BF70+CI_TC!BF70</f>
        <v>0</v>
      </c>
      <c r="BG70" s="8">
        <f>RA_TC!BG70+MA_TC!BG70+CI_TC!BG70</f>
        <v>0</v>
      </c>
      <c r="BH70" s="8">
        <f>RA_TC!BH70+MA_TC!BH70+CI_TC!BH70</f>
        <v>0</v>
      </c>
      <c r="BI70" s="8">
        <f>RA_TC!BI70+MA_TC!BI70+CI_TC!BI70</f>
        <v>0</v>
      </c>
      <c r="BJ70" s="8">
        <f>RA_TC!BJ70+MA_TC!BJ70+CI_TC!BJ70</f>
        <v>0</v>
      </c>
      <c r="BK70" s="8">
        <f>RA_TC!BK70+MA_TC!BK70+CI_TC!BK70</f>
        <v>0</v>
      </c>
      <c r="BO70" s="24">
        <f t="shared" si="44"/>
        <v>0</v>
      </c>
      <c r="BP70" s="24">
        <f t="shared" si="44"/>
        <v>0</v>
      </c>
      <c r="BQ70" s="24">
        <f t="shared" si="44"/>
        <v>0</v>
      </c>
      <c r="BR70" s="24">
        <f t="shared" si="44"/>
        <v>0</v>
      </c>
      <c r="BS70" s="24">
        <f t="shared" si="44"/>
        <v>0</v>
      </c>
      <c r="BT70" s="24">
        <f t="shared" si="44"/>
        <v>0</v>
      </c>
    </row>
    <row r="71" spans="1:72" hidden="1" outlineLevel="1" x14ac:dyDescent="0.25">
      <c r="A71" s="11" t="s">
        <v>35</v>
      </c>
      <c r="C71" s="2" t="s">
        <v>97</v>
      </c>
      <c r="D71" s="8">
        <f>RA_TC!D71+MA_TC!D71+CI_TC!D71</f>
        <v>0</v>
      </c>
      <c r="E71" s="8">
        <f>RA_TC!E71+MA_TC!E71+CI_TC!E71</f>
        <v>0</v>
      </c>
      <c r="F71" s="8">
        <f>RA_TC!F71+MA_TC!F71+CI_TC!F71</f>
        <v>0</v>
      </c>
      <c r="G71" s="8">
        <f>RA_TC!G71+MA_TC!G71+CI_TC!G71</f>
        <v>0</v>
      </c>
      <c r="H71" s="8">
        <f>RA_TC!H71+MA_TC!H71+CI_TC!H71</f>
        <v>0</v>
      </c>
      <c r="I71" s="8">
        <f>RA_TC!I71+MA_TC!I71+CI_TC!I71</f>
        <v>0</v>
      </c>
      <c r="J71" s="8">
        <f>RA_TC!J71+MA_TC!J71+CI_TC!J71</f>
        <v>0</v>
      </c>
      <c r="K71" s="8">
        <f>RA_TC!K71+MA_TC!K71+CI_TC!K71</f>
        <v>0</v>
      </c>
      <c r="L71" s="8">
        <f>RA_TC!L71+MA_TC!L71+CI_TC!L71</f>
        <v>0</v>
      </c>
      <c r="M71" s="8">
        <f>RA_TC!M71+MA_TC!M71+CI_TC!M71</f>
        <v>0</v>
      </c>
      <c r="N71" s="8">
        <f>RA_TC!N71+MA_TC!N71+CI_TC!N71</f>
        <v>0</v>
      </c>
      <c r="O71" s="8">
        <f>RA_TC!O71+MA_TC!O71+CI_TC!O71</f>
        <v>0</v>
      </c>
      <c r="P71" s="8">
        <f>RA_TC!P71+MA_TC!P71+CI_TC!P71</f>
        <v>0</v>
      </c>
      <c r="Q71" s="8">
        <f>RA_TC!Q71+MA_TC!Q71+CI_TC!Q71</f>
        <v>0</v>
      </c>
      <c r="R71" s="8">
        <f>RA_TC!R71+MA_TC!R71+CI_TC!R71</f>
        <v>0</v>
      </c>
      <c r="S71" s="8">
        <f>RA_TC!S71+MA_TC!S71+CI_TC!S71</f>
        <v>0</v>
      </c>
      <c r="T71" s="8">
        <f>RA_TC!T71+MA_TC!T71+CI_TC!T71</f>
        <v>0</v>
      </c>
      <c r="U71" s="8">
        <f>RA_TC!U71+MA_TC!U71+CI_TC!U71</f>
        <v>0</v>
      </c>
      <c r="V71" s="8">
        <f>RA_TC!V71+MA_TC!V71+CI_TC!V71</f>
        <v>0</v>
      </c>
      <c r="W71" s="8">
        <f>RA_TC!W71+MA_TC!W71+CI_TC!W71</f>
        <v>0</v>
      </c>
      <c r="X71" s="8">
        <f>RA_TC!X71+MA_TC!X71+CI_TC!X71</f>
        <v>0</v>
      </c>
      <c r="Y71" s="8">
        <f>RA_TC!Y71+MA_TC!Y71+CI_TC!Y71</f>
        <v>0</v>
      </c>
      <c r="Z71" s="8">
        <f>RA_TC!Z71+MA_TC!Z71+CI_TC!Z71</f>
        <v>0</v>
      </c>
      <c r="AA71" s="8">
        <f>RA_TC!AA71+MA_TC!AA71+CI_TC!AA71</f>
        <v>0</v>
      </c>
      <c r="AB71" s="8">
        <f>RA_TC!AB71+MA_TC!AB71+CI_TC!AB71</f>
        <v>0</v>
      </c>
      <c r="AC71" s="8">
        <f>RA_TC!AC71+MA_TC!AC71+CI_TC!AC71</f>
        <v>0</v>
      </c>
      <c r="AD71" s="8">
        <f>RA_TC!AD71+MA_TC!AD71+CI_TC!AD71</f>
        <v>0</v>
      </c>
      <c r="AE71" s="8">
        <f>RA_TC!AE71+MA_TC!AE71+CI_TC!AE71</f>
        <v>0</v>
      </c>
      <c r="AF71" s="8">
        <f>RA_TC!AF71+MA_TC!AF71+CI_TC!AF71</f>
        <v>0</v>
      </c>
      <c r="AG71" s="8">
        <f>RA_TC!AG71+MA_TC!AG71+CI_TC!AG71</f>
        <v>0</v>
      </c>
      <c r="AH71" s="8">
        <f>RA_TC!AH71+MA_TC!AH71+CI_TC!AH71</f>
        <v>0</v>
      </c>
      <c r="AI71" s="8">
        <f>RA_TC!AI71+MA_TC!AI71+CI_TC!AI71</f>
        <v>0</v>
      </c>
      <c r="AJ71" s="8">
        <f>RA_TC!AJ71+MA_TC!AJ71+CI_TC!AJ71</f>
        <v>0</v>
      </c>
      <c r="AK71" s="8">
        <f>RA_TC!AK71+MA_TC!AK71+CI_TC!AK71</f>
        <v>0</v>
      </c>
      <c r="AL71" s="8">
        <f>RA_TC!AL71+MA_TC!AL71+CI_TC!AL71</f>
        <v>0</v>
      </c>
      <c r="AM71" s="8">
        <f>RA_TC!AM71+MA_TC!AM71+CI_TC!AM71</f>
        <v>0</v>
      </c>
      <c r="AN71" s="8">
        <f>RA_TC!AN71+MA_TC!AN71+CI_TC!AN71</f>
        <v>0</v>
      </c>
      <c r="AO71" s="8">
        <f>RA_TC!AO71+MA_TC!AO71+CI_TC!AO71</f>
        <v>0</v>
      </c>
      <c r="AP71" s="8">
        <f>RA_TC!AP71+MA_TC!AP71+CI_TC!AP71</f>
        <v>0</v>
      </c>
      <c r="AQ71" s="8">
        <f>RA_TC!AQ71+MA_TC!AQ71+CI_TC!AQ71</f>
        <v>0</v>
      </c>
      <c r="AR71" s="8">
        <f>RA_TC!AR71+MA_TC!AR71+CI_TC!AR71</f>
        <v>0</v>
      </c>
      <c r="AS71" s="8">
        <f>RA_TC!AS71+MA_TC!AS71+CI_TC!AS71</f>
        <v>0</v>
      </c>
      <c r="AT71" s="8">
        <f>RA_TC!AT71+MA_TC!AT71+CI_TC!AT71</f>
        <v>0</v>
      </c>
      <c r="AU71" s="8">
        <f>RA_TC!AU71+MA_TC!AU71+CI_TC!AU71</f>
        <v>0</v>
      </c>
      <c r="AV71" s="8">
        <f>RA_TC!AV71+MA_TC!AV71+CI_TC!AV71</f>
        <v>0</v>
      </c>
      <c r="AW71" s="8">
        <f>RA_TC!AW71+MA_TC!AW71+CI_TC!AW71</f>
        <v>0</v>
      </c>
      <c r="AX71" s="8">
        <f>RA_TC!AX71+MA_TC!AX71+CI_TC!AX71</f>
        <v>0</v>
      </c>
      <c r="AY71" s="8">
        <f>RA_TC!AY71+MA_TC!AY71+CI_TC!AY71</f>
        <v>0</v>
      </c>
      <c r="AZ71" s="8">
        <f>RA_TC!AZ71+MA_TC!AZ71+CI_TC!AZ71</f>
        <v>-164.99999999999997</v>
      </c>
      <c r="BA71" s="8">
        <f>RA_TC!BA71+MA_TC!BA71+CI_TC!BA71</f>
        <v>-164.99999999999997</v>
      </c>
      <c r="BB71" s="8">
        <f>RA_TC!BB71+MA_TC!BB71+CI_TC!BB71</f>
        <v>-164.99999999999997</v>
      </c>
      <c r="BC71" s="8">
        <f>RA_TC!BC71+MA_TC!BC71+CI_TC!BC71</f>
        <v>-164.99999999999997</v>
      </c>
      <c r="BD71" s="8">
        <f>RA_TC!BD71+MA_TC!BD71+CI_TC!BD71</f>
        <v>-164.99999999999997</v>
      </c>
      <c r="BE71" s="8">
        <f>RA_TC!BE71+MA_TC!BE71+CI_TC!BE71</f>
        <v>-164.99999999999997</v>
      </c>
      <c r="BF71" s="8">
        <f>RA_TC!BF71+MA_TC!BF71+CI_TC!BF71</f>
        <v>-164.99999999999997</v>
      </c>
      <c r="BG71" s="8">
        <f>RA_TC!BG71+MA_TC!BG71+CI_TC!BG71</f>
        <v>-164.99999999999997</v>
      </c>
      <c r="BH71" s="8">
        <f>RA_TC!BH71+MA_TC!BH71+CI_TC!BH71</f>
        <v>-164.99999999999997</v>
      </c>
      <c r="BI71" s="8">
        <f>RA_TC!BI71+MA_TC!BI71+CI_TC!BI71</f>
        <v>-164.99999999999997</v>
      </c>
      <c r="BJ71" s="8">
        <f>RA_TC!BJ71+MA_TC!BJ71+CI_TC!BJ71</f>
        <v>-164.99999999999997</v>
      </c>
      <c r="BK71" s="8">
        <f>RA_TC!BK71+MA_TC!BK71+CI_TC!BK71</f>
        <v>-164.99999999999997</v>
      </c>
      <c r="BO71" s="24">
        <f t="shared" si="44"/>
        <v>0</v>
      </c>
      <c r="BP71" s="24">
        <f t="shared" si="44"/>
        <v>-494.99999999999989</v>
      </c>
      <c r="BQ71" s="24">
        <f t="shared" si="44"/>
        <v>0</v>
      </c>
      <c r="BR71" s="24">
        <f t="shared" si="44"/>
        <v>0</v>
      </c>
      <c r="BS71" s="24">
        <f t="shared" si="44"/>
        <v>0</v>
      </c>
      <c r="BT71" s="24">
        <f t="shared" si="44"/>
        <v>0</v>
      </c>
    </row>
    <row r="72" spans="1:72" hidden="1" outlineLevel="1" x14ac:dyDescent="0.25">
      <c r="A72" s="11" t="s">
        <v>35</v>
      </c>
      <c r="C72" s="2" t="s">
        <v>111</v>
      </c>
      <c r="D72" s="8">
        <f>RA_TC!D72+MA_TC!D72+CI_TC!D72</f>
        <v>0</v>
      </c>
      <c r="E72" s="8">
        <f>RA_TC!E72+MA_TC!E72+CI_TC!E72</f>
        <v>0</v>
      </c>
      <c r="F72" s="8">
        <f>RA_TC!F72+MA_TC!F72+CI_TC!F72</f>
        <v>0</v>
      </c>
      <c r="G72" s="8">
        <f>RA_TC!G72+MA_TC!G72+CI_TC!G72</f>
        <v>0</v>
      </c>
      <c r="H72" s="8">
        <f>RA_TC!H72+MA_TC!H72+CI_TC!H72</f>
        <v>0</v>
      </c>
      <c r="I72" s="8">
        <f>RA_TC!I72+MA_TC!I72+CI_TC!I72</f>
        <v>0</v>
      </c>
      <c r="J72" s="8">
        <f>RA_TC!J72+MA_TC!J72+CI_TC!J72</f>
        <v>0</v>
      </c>
      <c r="K72" s="8">
        <f>RA_TC!K72+MA_TC!K72+CI_TC!K72</f>
        <v>0</v>
      </c>
      <c r="L72" s="8">
        <f>RA_TC!L72+MA_TC!L72+CI_TC!L72</f>
        <v>0</v>
      </c>
      <c r="M72" s="8">
        <f>RA_TC!M72+MA_TC!M72+CI_TC!M72</f>
        <v>0</v>
      </c>
      <c r="N72" s="8">
        <f>RA_TC!N72+MA_TC!N72+CI_TC!N72</f>
        <v>0</v>
      </c>
      <c r="O72" s="8">
        <f>RA_TC!O72+MA_TC!O72+CI_TC!O72</f>
        <v>0</v>
      </c>
      <c r="P72" s="8">
        <f>RA_TC!P72+MA_TC!P72+CI_TC!P72</f>
        <v>0</v>
      </c>
      <c r="Q72" s="8">
        <f>RA_TC!Q72+MA_TC!Q72+CI_TC!Q72</f>
        <v>0</v>
      </c>
      <c r="R72" s="8">
        <f>RA_TC!R72+MA_TC!R72+CI_TC!R72</f>
        <v>0</v>
      </c>
      <c r="S72" s="8">
        <f>RA_TC!S72+MA_TC!S72+CI_TC!S72</f>
        <v>0</v>
      </c>
      <c r="T72" s="8">
        <f>RA_TC!T72+MA_TC!T72+CI_TC!T72</f>
        <v>0</v>
      </c>
      <c r="U72" s="8">
        <f>RA_TC!U72+MA_TC!U72+CI_TC!U72</f>
        <v>0</v>
      </c>
      <c r="V72" s="8">
        <f>RA_TC!V72+MA_TC!V72+CI_TC!V72</f>
        <v>0</v>
      </c>
      <c r="W72" s="8">
        <f>RA_TC!W72+MA_TC!W72+CI_TC!W72</f>
        <v>0</v>
      </c>
      <c r="X72" s="8">
        <f>RA_TC!X72+MA_TC!X72+CI_TC!X72</f>
        <v>0</v>
      </c>
      <c r="Y72" s="8">
        <f>RA_TC!Y72+MA_TC!Y72+CI_TC!Y72</f>
        <v>0</v>
      </c>
      <c r="Z72" s="8">
        <f>RA_TC!Z72+MA_TC!Z72+CI_TC!Z72</f>
        <v>0</v>
      </c>
      <c r="AA72" s="8">
        <f>RA_TC!AA72+MA_TC!AA72+CI_TC!AA72</f>
        <v>0</v>
      </c>
      <c r="AB72" s="8">
        <f>RA_TC!AB72+MA_TC!AB72+CI_TC!AB72</f>
        <v>0</v>
      </c>
      <c r="AC72" s="8">
        <f>RA_TC!AC72+MA_TC!AC72+CI_TC!AC72</f>
        <v>0</v>
      </c>
      <c r="AD72" s="8">
        <f>RA_TC!AD72+MA_TC!AD72+CI_TC!AD72</f>
        <v>0</v>
      </c>
      <c r="AE72" s="8">
        <f>RA_TC!AE72+MA_TC!AE72+CI_TC!AE72</f>
        <v>0</v>
      </c>
      <c r="AF72" s="8">
        <f>RA_TC!AF72+MA_TC!AF72+CI_TC!AF72</f>
        <v>0</v>
      </c>
      <c r="AG72" s="8">
        <f>RA_TC!AG72+MA_TC!AG72+CI_TC!AG72</f>
        <v>0</v>
      </c>
      <c r="AH72" s="8">
        <f>RA_TC!AH72+MA_TC!AH72+CI_TC!AH72</f>
        <v>0</v>
      </c>
      <c r="AI72" s="8">
        <f>RA_TC!AI72+MA_TC!AI72+CI_TC!AI72</f>
        <v>0</v>
      </c>
      <c r="AJ72" s="8">
        <f>RA_TC!AJ72+MA_TC!AJ72+CI_TC!AJ72</f>
        <v>0</v>
      </c>
      <c r="AK72" s="8">
        <f>RA_TC!AK72+MA_TC!AK72+CI_TC!AK72</f>
        <v>0</v>
      </c>
      <c r="AL72" s="8">
        <f>RA_TC!AL72+MA_TC!AL72+CI_TC!AL72</f>
        <v>0</v>
      </c>
      <c r="AM72" s="8">
        <f>RA_TC!AM72+MA_TC!AM72+CI_TC!AM72</f>
        <v>0</v>
      </c>
      <c r="AN72" s="8">
        <f>RA_TC!AN72+MA_TC!AN72+CI_TC!AN72</f>
        <v>0</v>
      </c>
      <c r="AO72" s="8">
        <f>RA_TC!AO72+MA_TC!AO72+CI_TC!AO72</f>
        <v>0</v>
      </c>
      <c r="AP72" s="8">
        <f>RA_TC!AP72+MA_TC!AP72+CI_TC!AP72</f>
        <v>0</v>
      </c>
      <c r="AQ72" s="8">
        <f>RA_TC!AQ72+MA_TC!AQ72+CI_TC!AQ72</f>
        <v>0</v>
      </c>
      <c r="AR72" s="8">
        <f>RA_TC!AR72+MA_TC!AR72+CI_TC!AR72</f>
        <v>0</v>
      </c>
      <c r="AS72" s="8">
        <f>RA_TC!AS72+MA_TC!AS72+CI_TC!AS72</f>
        <v>0</v>
      </c>
      <c r="AT72" s="8">
        <f>RA_TC!AT72+MA_TC!AT72+CI_TC!AT72</f>
        <v>0</v>
      </c>
      <c r="AU72" s="8">
        <f>RA_TC!AU72+MA_TC!AU72+CI_TC!AU72</f>
        <v>0</v>
      </c>
      <c r="AV72" s="8">
        <f>RA_TC!AV72+MA_TC!AV72+CI_TC!AV72</f>
        <v>0</v>
      </c>
      <c r="AW72" s="8">
        <f>RA_TC!AW72+MA_TC!AW72+CI_TC!AW72</f>
        <v>0</v>
      </c>
      <c r="AX72" s="8">
        <f>RA_TC!AX72+MA_TC!AX72+CI_TC!AX72</f>
        <v>0</v>
      </c>
      <c r="AY72" s="8">
        <f>RA_TC!AY72+MA_TC!AY72+CI_TC!AY72</f>
        <v>0</v>
      </c>
      <c r="AZ72" s="8">
        <f>RA_TC!AZ72+MA_TC!AZ72+CI_TC!AZ72</f>
        <v>0</v>
      </c>
      <c r="BA72" s="8">
        <f>RA_TC!BA72+MA_TC!BA72+CI_TC!BA72</f>
        <v>0</v>
      </c>
      <c r="BB72" s="8">
        <f>RA_TC!BB72+MA_TC!BB72+CI_TC!BB72</f>
        <v>0</v>
      </c>
      <c r="BC72" s="8">
        <f>RA_TC!BC72+MA_TC!BC72+CI_TC!BC72</f>
        <v>0</v>
      </c>
      <c r="BD72" s="8">
        <f>RA_TC!BD72+MA_TC!BD72+CI_TC!BD72</f>
        <v>0</v>
      </c>
      <c r="BE72" s="8">
        <f>RA_TC!BE72+MA_TC!BE72+CI_TC!BE72</f>
        <v>0</v>
      </c>
      <c r="BF72" s="8">
        <f>RA_TC!BF72+MA_TC!BF72+CI_TC!BF72</f>
        <v>0</v>
      </c>
      <c r="BG72" s="8">
        <f>RA_TC!BG72+MA_TC!BG72+CI_TC!BG72</f>
        <v>0</v>
      </c>
      <c r="BH72" s="8">
        <f>RA_TC!BH72+MA_TC!BH72+CI_TC!BH72</f>
        <v>0</v>
      </c>
      <c r="BI72" s="8">
        <f>RA_TC!BI72+MA_TC!BI72+CI_TC!BI72</f>
        <v>0</v>
      </c>
      <c r="BJ72" s="8">
        <f>RA_TC!BJ72+MA_TC!BJ72+CI_TC!BJ72</f>
        <v>0</v>
      </c>
      <c r="BK72" s="8">
        <f>RA_TC!BK72+MA_TC!BK72+CI_TC!BK72</f>
        <v>0</v>
      </c>
      <c r="BO72" s="24">
        <f t="shared" si="44"/>
        <v>0</v>
      </c>
      <c r="BP72" s="24">
        <f t="shared" si="44"/>
        <v>0</v>
      </c>
      <c r="BQ72" s="24">
        <f t="shared" si="44"/>
        <v>0</v>
      </c>
      <c r="BR72" s="24">
        <f t="shared" si="44"/>
        <v>0</v>
      </c>
      <c r="BS72" s="24">
        <f t="shared" si="44"/>
        <v>0</v>
      </c>
      <c r="BT72" s="24">
        <f t="shared" si="44"/>
        <v>0</v>
      </c>
    </row>
    <row r="73" spans="1:72" hidden="1" outlineLevel="1" x14ac:dyDescent="0.25">
      <c r="A73" s="11" t="s">
        <v>35</v>
      </c>
      <c r="C73" s="2" t="s">
        <v>101</v>
      </c>
      <c r="D73" s="8">
        <f>RA_TC!D73+MA_TC!D73+CI_TC!D73</f>
        <v>0</v>
      </c>
      <c r="E73" s="8">
        <f>RA_TC!E73+MA_TC!E73+CI_TC!E73</f>
        <v>0</v>
      </c>
      <c r="F73" s="8">
        <f>RA_TC!F73+MA_TC!F73+CI_TC!F73</f>
        <v>0</v>
      </c>
      <c r="G73" s="8">
        <f>RA_TC!G73+MA_TC!G73+CI_TC!G73</f>
        <v>0</v>
      </c>
      <c r="H73" s="8">
        <f>RA_TC!H73+MA_TC!H73+CI_TC!H73</f>
        <v>0</v>
      </c>
      <c r="I73" s="8">
        <f>RA_TC!I73+MA_TC!I73+CI_TC!I73</f>
        <v>0</v>
      </c>
      <c r="J73" s="8">
        <f>RA_TC!J73+MA_TC!J73+CI_TC!J73</f>
        <v>0</v>
      </c>
      <c r="K73" s="8">
        <f>RA_TC!K73+MA_TC!K73+CI_TC!K73</f>
        <v>0</v>
      </c>
      <c r="L73" s="8">
        <f>RA_TC!L73+MA_TC!L73+CI_TC!L73</f>
        <v>0</v>
      </c>
      <c r="M73" s="8">
        <f>RA_TC!M73+MA_TC!M73+CI_TC!M73</f>
        <v>0</v>
      </c>
      <c r="N73" s="8">
        <f>RA_TC!N73+MA_TC!N73+CI_TC!N73</f>
        <v>0</v>
      </c>
      <c r="O73" s="8">
        <f>RA_TC!O73+MA_TC!O73+CI_TC!O73</f>
        <v>0</v>
      </c>
      <c r="P73" s="8">
        <f>RA_TC!P73+MA_TC!P73+CI_TC!P73</f>
        <v>0</v>
      </c>
      <c r="Q73" s="8">
        <f>RA_TC!Q73+MA_TC!Q73+CI_TC!Q73</f>
        <v>0</v>
      </c>
      <c r="R73" s="8">
        <f>RA_TC!R73+MA_TC!R73+CI_TC!R73</f>
        <v>0</v>
      </c>
      <c r="S73" s="8">
        <f>RA_TC!S73+MA_TC!S73+CI_TC!S73</f>
        <v>0</v>
      </c>
      <c r="T73" s="8">
        <f>RA_TC!T73+MA_TC!T73+CI_TC!T73</f>
        <v>0</v>
      </c>
      <c r="U73" s="8">
        <f>RA_TC!U73+MA_TC!U73+CI_TC!U73</f>
        <v>0</v>
      </c>
      <c r="V73" s="8">
        <f>RA_TC!V73+MA_TC!V73+CI_TC!V73</f>
        <v>0</v>
      </c>
      <c r="W73" s="8">
        <f>RA_TC!W73+MA_TC!W73+CI_TC!W73</f>
        <v>0</v>
      </c>
      <c r="X73" s="8">
        <f>RA_TC!X73+MA_TC!X73+CI_TC!X73</f>
        <v>0</v>
      </c>
      <c r="Y73" s="8">
        <f>RA_TC!Y73+MA_TC!Y73+CI_TC!Y73</f>
        <v>0</v>
      </c>
      <c r="Z73" s="8">
        <f>RA_TC!Z73+MA_TC!Z73+CI_TC!Z73</f>
        <v>0</v>
      </c>
      <c r="AA73" s="8">
        <f>RA_TC!AA73+MA_TC!AA73+CI_TC!AA73</f>
        <v>0</v>
      </c>
      <c r="AB73" s="8">
        <f>RA_TC!AB73+MA_TC!AB73+CI_TC!AB73</f>
        <v>0</v>
      </c>
      <c r="AC73" s="8">
        <f>RA_TC!AC73+MA_TC!AC73+CI_TC!AC73</f>
        <v>0</v>
      </c>
      <c r="AD73" s="8">
        <f>RA_TC!AD73+MA_TC!AD73+CI_TC!AD73</f>
        <v>0</v>
      </c>
      <c r="AE73" s="8">
        <f>RA_TC!AE73+MA_TC!AE73+CI_TC!AE73</f>
        <v>0</v>
      </c>
      <c r="AF73" s="8">
        <f>RA_TC!AF73+MA_TC!AF73+CI_TC!AF73</f>
        <v>0</v>
      </c>
      <c r="AG73" s="8">
        <f>RA_TC!AG73+MA_TC!AG73+CI_TC!AG73</f>
        <v>0</v>
      </c>
      <c r="AH73" s="8">
        <f>RA_TC!AH73+MA_TC!AH73+CI_TC!AH73</f>
        <v>0</v>
      </c>
      <c r="AI73" s="8">
        <f>RA_TC!AI73+MA_TC!AI73+CI_TC!AI73</f>
        <v>0</v>
      </c>
      <c r="AJ73" s="8">
        <f>RA_TC!AJ73+MA_TC!AJ73+CI_TC!AJ73</f>
        <v>0</v>
      </c>
      <c r="AK73" s="8">
        <f>RA_TC!AK73+MA_TC!AK73+CI_TC!AK73</f>
        <v>0</v>
      </c>
      <c r="AL73" s="8">
        <f>RA_TC!AL73+MA_TC!AL73+CI_TC!AL73</f>
        <v>0</v>
      </c>
      <c r="AM73" s="8">
        <f>RA_TC!AM73+MA_TC!AM73+CI_TC!AM73</f>
        <v>0</v>
      </c>
      <c r="AN73" s="8">
        <f>RA_TC!AN73+MA_TC!AN73+CI_TC!AN73</f>
        <v>0</v>
      </c>
      <c r="AO73" s="8">
        <f>RA_TC!AO73+MA_TC!AO73+CI_TC!AO73</f>
        <v>0</v>
      </c>
      <c r="AP73" s="8">
        <f>RA_TC!AP73+MA_TC!AP73+CI_TC!AP73</f>
        <v>0</v>
      </c>
      <c r="AQ73" s="8">
        <f>RA_TC!AQ73+MA_TC!AQ73+CI_TC!AQ73</f>
        <v>0</v>
      </c>
      <c r="AR73" s="8">
        <f>RA_TC!AR73+MA_TC!AR73+CI_TC!AR73</f>
        <v>0</v>
      </c>
      <c r="AS73" s="8">
        <f>RA_TC!AS73+MA_TC!AS73+CI_TC!AS73</f>
        <v>0</v>
      </c>
      <c r="AT73" s="8">
        <f>RA_TC!AT73+MA_TC!AT73+CI_TC!AT73</f>
        <v>0</v>
      </c>
      <c r="AU73" s="8">
        <f>RA_TC!AU73+MA_TC!AU73+CI_TC!AU73</f>
        <v>0</v>
      </c>
      <c r="AV73" s="8">
        <f>RA_TC!AV73+MA_TC!AV73+CI_TC!AV73</f>
        <v>0</v>
      </c>
      <c r="AW73" s="8">
        <f>RA_TC!AW73+MA_TC!AW73+CI_TC!AW73</f>
        <v>0</v>
      </c>
      <c r="AX73" s="8">
        <f>RA_TC!AX73+MA_TC!AX73+CI_TC!AX73</f>
        <v>0</v>
      </c>
      <c r="AY73" s="8">
        <f>RA_TC!AY73+MA_TC!AY73+CI_TC!AY73</f>
        <v>0</v>
      </c>
      <c r="AZ73" s="8">
        <f>RA_TC!AZ73+MA_TC!AZ73+CI_TC!AZ73</f>
        <v>79.182877500000018</v>
      </c>
      <c r="BA73" s="8">
        <f>RA_TC!BA73+MA_TC!BA73+CI_TC!BA73</f>
        <v>79.182877500000018</v>
      </c>
      <c r="BB73" s="8">
        <f>RA_TC!BB73+MA_TC!BB73+CI_TC!BB73</f>
        <v>79.182877500000018</v>
      </c>
      <c r="BC73" s="8">
        <f>RA_TC!BC73+MA_TC!BC73+CI_TC!BC73</f>
        <v>79.182877500000018</v>
      </c>
      <c r="BD73" s="8">
        <f>RA_TC!BD73+MA_TC!BD73+CI_TC!BD73</f>
        <v>79.182877500000018</v>
      </c>
      <c r="BE73" s="8">
        <f>RA_TC!BE73+MA_TC!BE73+CI_TC!BE73</f>
        <v>79.182877500000018</v>
      </c>
      <c r="BF73" s="8">
        <f>RA_TC!BF73+MA_TC!BF73+CI_TC!BF73</f>
        <v>79.182877500000018</v>
      </c>
      <c r="BG73" s="8">
        <f>RA_TC!BG73+MA_TC!BG73+CI_TC!BG73</f>
        <v>79.182877500000018</v>
      </c>
      <c r="BH73" s="8">
        <f>RA_TC!BH73+MA_TC!BH73+CI_TC!BH73</f>
        <v>79.182877500000018</v>
      </c>
      <c r="BI73" s="8">
        <f>RA_TC!BI73+MA_TC!BI73+CI_TC!BI73</f>
        <v>79.182877500000018</v>
      </c>
      <c r="BJ73" s="8">
        <f>RA_TC!BJ73+MA_TC!BJ73+CI_TC!BJ73</f>
        <v>79.182877500000018</v>
      </c>
      <c r="BK73" s="8">
        <f>RA_TC!BK73+MA_TC!BK73+CI_TC!BK73</f>
        <v>79.182877500000018</v>
      </c>
      <c r="BO73" s="24">
        <f t="shared" si="44"/>
        <v>0</v>
      </c>
      <c r="BP73" s="24">
        <f t="shared" si="44"/>
        <v>237.54863250000005</v>
      </c>
      <c r="BQ73" s="24">
        <f t="shared" si="44"/>
        <v>0</v>
      </c>
      <c r="BR73" s="24">
        <f t="shared" si="44"/>
        <v>0</v>
      </c>
      <c r="BS73" s="24">
        <f t="shared" si="44"/>
        <v>0</v>
      </c>
      <c r="BT73" s="24">
        <f t="shared" si="44"/>
        <v>0</v>
      </c>
    </row>
    <row r="74" spans="1:72" hidden="1" outlineLevel="1" x14ac:dyDescent="0.25">
      <c r="A74" s="11" t="s">
        <v>35</v>
      </c>
      <c r="C74" s="2" t="s">
        <v>99</v>
      </c>
      <c r="D74" s="8">
        <f>RA_TC!D74+MA_TC!D74+CI_TC!D74</f>
        <v>0</v>
      </c>
      <c r="E74" s="8">
        <f>RA_TC!E74+MA_TC!E74+CI_TC!E74</f>
        <v>0</v>
      </c>
      <c r="F74" s="8">
        <f>RA_TC!F74+MA_TC!F74+CI_TC!F74</f>
        <v>0</v>
      </c>
      <c r="G74" s="8">
        <f>RA_TC!G74+MA_TC!G74+CI_TC!G74</f>
        <v>0</v>
      </c>
      <c r="H74" s="8">
        <f>RA_TC!H74+MA_TC!H74+CI_TC!H74</f>
        <v>0</v>
      </c>
      <c r="I74" s="8">
        <f>RA_TC!I74+MA_TC!I74+CI_TC!I74</f>
        <v>0</v>
      </c>
      <c r="J74" s="8">
        <f>RA_TC!J74+MA_TC!J74+CI_TC!J74</f>
        <v>0</v>
      </c>
      <c r="K74" s="8">
        <f>RA_TC!K74+MA_TC!K74+CI_TC!K74</f>
        <v>0</v>
      </c>
      <c r="L74" s="8">
        <f>RA_TC!L74+MA_TC!L74+CI_TC!L74</f>
        <v>0</v>
      </c>
      <c r="M74" s="8">
        <f>RA_TC!M74+MA_TC!M74+CI_TC!M74</f>
        <v>0</v>
      </c>
      <c r="N74" s="8">
        <f>RA_TC!N74+MA_TC!N74+CI_TC!N74</f>
        <v>0</v>
      </c>
      <c r="O74" s="8">
        <f>RA_TC!O74+MA_TC!O74+CI_TC!O74</f>
        <v>0</v>
      </c>
      <c r="P74" s="8">
        <f>RA_TC!P74+MA_TC!P74+CI_TC!P74</f>
        <v>0</v>
      </c>
      <c r="Q74" s="8">
        <f>RA_TC!Q74+MA_TC!Q74+CI_TC!Q74</f>
        <v>0</v>
      </c>
      <c r="R74" s="8">
        <f>RA_TC!R74+MA_TC!R74+CI_TC!R74</f>
        <v>0</v>
      </c>
      <c r="S74" s="8">
        <f>RA_TC!S74+MA_TC!S74+CI_TC!S74</f>
        <v>0</v>
      </c>
      <c r="T74" s="8">
        <f>RA_TC!T74+MA_TC!T74+CI_TC!T74</f>
        <v>0</v>
      </c>
      <c r="U74" s="8">
        <f>RA_TC!U74+MA_TC!U74+CI_TC!U74</f>
        <v>0</v>
      </c>
      <c r="V74" s="8">
        <f>RA_TC!V74+MA_TC!V74+CI_TC!V74</f>
        <v>0</v>
      </c>
      <c r="W74" s="8">
        <f>RA_TC!W74+MA_TC!W74+CI_TC!W74</f>
        <v>0</v>
      </c>
      <c r="X74" s="8">
        <f>RA_TC!X74+MA_TC!X74+CI_TC!X74</f>
        <v>0</v>
      </c>
      <c r="Y74" s="8">
        <f>RA_TC!Y74+MA_TC!Y74+CI_TC!Y74</f>
        <v>0</v>
      </c>
      <c r="Z74" s="8">
        <f>RA_TC!Z74+MA_TC!Z74+CI_TC!Z74</f>
        <v>0</v>
      </c>
      <c r="AA74" s="8">
        <f>RA_TC!AA74+MA_TC!AA74+CI_TC!AA74</f>
        <v>0</v>
      </c>
      <c r="AB74" s="8">
        <f>RA_TC!AB74+MA_TC!AB74+CI_TC!AB74</f>
        <v>0</v>
      </c>
      <c r="AC74" s="8">
        <f>RA_TC!AC74+MA_TC!AC74+CI_TC!AC74</f>
        <v>0</v>
      </c>
      <c r="AD74" s="8">
        <f>RA_TC!AD74+MA_TC!AD74+CI_TC!AD74</f>
        <v>0</v>
      </c>
      <c r="AE74" s="8">
        <f>RA_TC!AE74+MA_TC!AE74+CI_TC!AE74</f>
        <v>0</v>
      </c>
      <c r="AF74" s="8">
        <f>RA_TC!AF74+MA_TC!AF74+CI_TC!AF74</f>
        <v>0</v>
      </c>
      <c r="AG74" s="8">
        <f>RA_TC!AG74+MA_TC!AG74+CI_TC!AG74</f>
        <v>0</v>
      </c>
      <c r="AH74" s="8">
        <f>RA_TC!AH74+MA_TC!AH74+CI_TC!AH74</f>
        <v>0</v>
      </c>
      <c r="AI74" s="8">
        <f>RA_TC!AI74+MA_TC!AI74+CI_TC!AI74</f>
        <v>0</v>
      </c>
      <c r="AJ74" s="8">
        <f>RA_TC!AJ74+MA_TC!AJ74+CI_TC!AJ74</f>
        <v>0</v>
      </c>
      <c r="AK74" s="8">
        <f>RA_TC!AK74+MA_TC!AK74+CI_TC!AK74</f>
        <v>0</v>
      </c>
      <c r="AL74" s="8">
        <f>RA_TC!AL74+MA_TC!AL74+CI_TC!AL74</f>
        <v>0</v>
      </c>
      <c r="AM74" s="8">
        <f>RA_TC!AM74+MA_TC!AM74+CI_TC!AM74</f>
        <v>0</v>
      </c>
      <c r="AN74" s="8">
        <f>RA_TC!AN74+MA_TC!AN74+CI_TC!AN74</f>
        <v>0</v>
      </c>
      <c r="AO74" s="8">
        <f>RA_TC!AO74+MA_TC!AO74+CI_TC!AO74</f>
        <v>0</v>
      </c>
      <c r="AP74" s="8">
        <f>RA_TC!AP74+MA_TC!AP74+CI_TC!AP74</f>
        <v>0</v>
      </c>
      <c r="AQ74" s="8">
        <f>RA_TC!AQ74+MA_TC!AQ74+CI_TC!AQ74</f>
        <v>0</v>
      </c>
      <c r="AR74" s="8">
        <f>RA_TC!AR74+MA_TC!AR74+CI_TC!AR74</f>
        <v>0</v>
      </c>
      <c r="AS74" s="8">
        <f>RA_TC!AS74+MA_TC!AS74+CI_TC!AS74</f>
        <v>0</v>
      </c>
      <c r="AT74" s="8">
        <f>RA_TC!AT74+MA_TC!AT74+CI_TC!AT74</f>
        <v>0</v>
      </c>
      <c r="AU74" s="8">
        <f>RA_TC!AU74+MA_TC!AU74+CI_TC!AU74</f>
        <v>0</v>
      </c>
      <c r="AV74" s="8">
        <f>RA_TC!AV74+MA_TC!AV74+CI_TC!AV74</f>
        <v>0</v>
      </c>
      <c r="AW74" s="8">
        <f>RA_TC!AW74+MA_TC!AW74+CI_TC!AW74</f>
        <v>0</v>
      </c>
      <c r="AX74" s="8">
        <f>RA_TC!AX74+MA_TC!AX74+CI_TC!AX74</f>
        <v>0</v>
      </c>
      <c r="AY74" s="8">
        <f>RA_TC!AY74+MA_TC!AY74+CI_TC!AY74</f>
        <v>0</v>
      </c>
      <c r="AZ74" s="8">
        <f>RA_TC!AZ74+MA_TC!AZ74+CI_TC!AZ74</f>
        <v>21.499999999999996</v>
      </c>
      <c r="BA74" s="8">
        <f>RA_TC!BA74+MA_TC!BA74+CI_TC!BA74</f>
        <v>21.499999999999996</v>
      </c>
      <c r="BB74" s="8">
        <f>RA_TC!BB74+MA_TC!BB74+CI_TC!BB74</f>
        <v>1021.5</v>
      </c>
      <c r="BC74" s="8">
        <f>RA_TC!BC74+MA_TC!BC74+CI_TC!BC74</f>
        <v>23.999999999999996</v>
      </c>
      <c r="BD74" s="8">
        <f>RA_TC!BD74+MA_TC!BD74+CI_TC!BD74</f>
        <v>23.999999999999996</v>
      </c>
      <c r="BE74" s="8">
        <f>RA_TC!BE74+MA_TC!BE74+CI_TC!BE74</f>
        <v>1024</v>
      </c>
      <c r="BF74" s="8">
        <f>RA_TC!BF74+MA_TC!BF74+CI_TC!BF74</f>
        <v>26.5</v>
      </c>
      <c r="BG74" s="8">
        <f>RA_TC!BG74+MA_TC!BG74+CI_TC!BG74</f>
        <v>26.5</v>
      </c>
      <c r="BH74" s="8">
        <f>RA_TC!BH74+MA_TC!BH74+CI_TC!BH74</f>
        <v>1026.5</v>
      </c>
      <c r="BI74" s="8">
        <f>RA_TC!BI74+MA_TC!BI74+CI_TC!BI74</f>
        <v>28.5</v>
      </c>
      <c r="BJ74" s="8">
        <f>RA_TC!BJ74+MA_TC!BJ74+CI_TC!BJ74</f>
        <v>28.5</v>
      </c>
      <c r="BK74" s="8">
        <f>RA_TC!BK74+MA_TC!BK74+CI_TC!BK74</f>
        <v>1028.5</v>
      </c>
      <c r="BO74" s="24">
        <f t="shared" si="44"/>
        <v>0</v>
      </c>
      <c r="BP74" s="24">
        <f t="shared" si="44"/>
        <v>1064.5</v>
      </c>
      <c r="BQ74" s="24">
        <f t="shared" si="44"/>
        <v>0</v>
      </c>
      <c r="BR74" s="24">
        <f t="shared" si="44"/>
        <v>0</v>
      </c>
      <c r="BS74" s="24">
        <f t="shared" si="44"/>
        <v>0</v>
      </c>
      <c r="BT74" s="24">
        <f t="shared" si="44"/>
        <v>0</v>
      </c>
    </row>
    <row r="75" spans="1:72" hidden="1" outlineLevel="1" x14ac:dyDescent="0.25">
      <c r="A75" s="11" t="s">
        <v>35</v>
      </c>
      <c r="C75" s="2" t="s">
        <v>100</v>
      </c>
      <c r="D75" s="8">
        <f>RA_TC!D75+MA_TC!D75+CI_TC!D75</f>
        <v>0</v>
      </c>
      <c r="E75" s="8">
        <f>RA_TC!E75+MA_TC!E75+CI_TC!E75</f>
        <v>0</v>
      </c>
      <c r="F75" s="8">
        <f>RA_TC!F75+MA_TC!F75+CI_TC!F75</f>
        <v>0</v>
      </c>
      <c r="G75" s="8">
        <f>RA_TC!G75+MA_TC!G75+CI_TC!G75</f>
        <v>0</v>
      </c>
      <c r="H75" s="8">
        <f>RA_TC!H75+MA_TC!H75+CI_TC!H75</f>
        <v>0</v>
      </c>
      <c r="I75" s="8">
        <f>RA_TC!I75+MA_TC!I75+CI_TC!I75</f>
        <v>0</v>
      </c>
      <c r="J75" s="8">
        <f>RA_TC!J75+MA_TC!J75+CI_TC!J75</f>
        <v>0</v>
      </c>
      <c r="K75" s="8">
        <f>RA_TC!K75+MA_TC!K75+CI_TC!K75</f>
        <v>0</v>
      </c>
      <c r="L75" s="8">
        <f>RA_TC!L75+MA_TC!L75+CI_TC!L75</f>
        <v>0</v>
      </c>
      <c r="M75" s="8">
        <f>RA_TC!M75+MA_TC!M75+CI_TC!M75</f>
        <v>0</v>
      </c>
      <c r="N75" s="8">
        <f>RA_TC!N75+MA_TC!N75+CI_TC!N75</f>
        <v>0</v>
      </c>
      <c r="O75" s="8">
        <f>RA_TC!O75+MA_TC!O75+CI_TC!O75</f>
        <v>0</v>
      </c>
      <c r="P75" s="8">
        <f>RA_TC!P75+MA_TC!P75+CI_TC!P75</f>
        <v>0</v>
      </c>
      <c r="Q75" s="8">
        <f>RA_TC!Q75+MA_TC!Q75+CI_TC!Q75</f>
        <v>0</v>
      </c>
      <c r="R75" s="8">
        <f>RA_TC!R75+MA_TC!R75+CI_TC!R75</f>
        <v>0</v>
      </c>
      <c r="S75" s="8">
        <f>RA_TC!S75+MA_TC!S75+CI_TC!S75</f>
        <v>0</v>
      </c>
      <c r="T75" s="8">
        <f>RA_TC!T75+MA_TC!T75+CI_TC!T75</f>
        <v>0</v>
      </c>
      <c r="U75" s="8">
        <f>RA_TC!U75+MA_TC!U75+CI_TC!U75</f>
        <v>0</v>
      </c>
      <c r="V75" s="8">
        <f>RA_TC!V75+MA_TC!V75+CI_TC!V75</f>
        <v>0</v>
      </c>
      <c r="W75" s="8">
        <f>RA_TC!W75+MA_TC!W75+CI_TC!W75</f>
        <v>0</v>
      </c>
      <c r="X75" s="8">
        <f>RA_TC!X75+MA_TC!X75+CI_TC!X75</f>
        <v>0</v>
      </c>
      <c r="Y75" s="8">
        <f>RA_TC!Y75+MA_TC!Y75+CI_TC!Y75</f>
        <v>0</v>
      </c>
      <c r="Z75" s="8">
        <f>RA_TC!Z75+MA_TC!Z75+CI_TC!Z75</f>
        <v>0</v>
      </c>
      <c r="AA75" s="8">
        <f>RA_TC!AA75+MA_TC!AA75+CI_TC!AA75</f>
        <v>0</v>
      </c>
      <c r="AB75" s="8">
        <f>RA_TC!AB75+MA_TC!AB75+CI_TC!AB75</f>
        <v>0</v>
      </c>
      <c r="AC75" s="8">
        <f>RA_TC!AC75+MA_TC!AC75+CI_TC!AC75</f>
        <v>0</v>
      </c>
      <c r="AD75" s="8">
        <f>RA_TC!AD75+MA_TC!AD75+CI_TC!AD75</f>
        <v>0</v>
      </c>
      <c r="AE75" s="8">
        <f>RA_TC!AE75+MA_TC!AE75+CI_TC!AE75</f>
        <v>0</v>
      </c>
      <c r="AF75" s="8">
        <f>RA_TC!AF75+MA_TC!AF75+CI_TC!AF75</f>
        <v>0</v>
      </c>
      <c r="AG75" s="8">
        <f>RA_TC!AG75+MA_TC!AG75+CI_TC!AG75</f>
        <v>0</v>
      </c>
      <c r="AH75" s="8">
        <f>RA_TC!AH75+MA_TC!AH75+CI_TC!AH75</f>
        <v>0</v>
      </c>
      <c r="AI75" s="8">
        <f>RA_TC!AI75+MA_TC!AI75+CI_TC!AI75</f>
        <v>0</v>
      </c>
      <c r="AJ75" s="8">
        <f>RA_TC!AJ75+MA_TC!AJ75+CI_TC!AJ75</f>
        <v>0</v>
      </c>
      <c r="AK75" s="8">
        <f>RA_TC!AK75+MA_TC!AK75+CI_TC!AK75</f>
        <v>0</v>
      </c>
      <c r="AL75" s="8">
        <f>RA_TC!AL75+MA_TC!AL75+CI_TC!AL75</f>
        <v>0</v>
      </c>
      <c r="AM75" s="8">
        <f>RA_TC!AM75+MA_TC!AM75+CI_TC!AM75</f>
        <v>0</v>
      </c>
      <c r="AN75" s="8">
        <f>RA_TC!AN75+MA_TC!AN75+CI_TC!AN75</f>
        <v>0</v>
      </c>
      <c r="AO75" s="8">
        <f>RA_TC!AO75+MA_TC!AO75+CI_TC!AO75</f>
        <v>0</v>
      </c>
      <c r="AP75" s="8">
        <f>RA_TC!AP75+MA_TC!AP75+CI_TC!AP75</f>
        <v>0</v>
      </c>
      <c r="AQ75" s="8">
        <f>RA_TC!AQ75+MA_TC!AQ75+CI_TC!AQ75</f>
        <v>0</v>
      </c>
      <c r="AR75" s="8">
        <f>RA_TC!AR75+MA_TC!AR75+CI_TC!AR75</f>
        <v>0</v>
      </c>
      <c r="AS75" s="8">
        <f>RA_TC!AS75+MA_TC!AS75+CI_TC!AS75</f>
        <v>0</v>
      </c>
      <c r="AT75" s="8">
        <f>RA_TC!AT75+MA_TC!AT75+CI_TC!AT75</f>
        <v>0</v>
      </c>
      <c r="AU75" s="8">
        <f>RA_TC!AU75+MA_TC!AU75+CI_TC!AU75</f>
        <v>0</v>
      </c>
      <c r="AV75" s="8">
        <f>RA_TC!AV75+MA_TC!AV75+CI_TC!AV75</f>
        <v>0</v>
      </c>
      <c r="AW75" s="8">
        <f>RA_TC!AW75+MA_TC!AW75+CI_TC!AW75</f>
        <v>0</v>
      </c>
      <c r="AX75" s="8">
        <f>RA_TC!AX75+MA_TC!AX75+CI_TC!AX75</f>
        <v>0</v>
      </c>
      <c r="AY75" s="8">
        <f>RA_TC!AY75+MA_TC!AY75+CI_TC!AY75</f>
        <v>0</v>
      </c>
      <c r="AZ75" s="8">
        <f>RA_TC!AZ75+MA_TC!AZ75+CI_TC!AZ75</f>
        <v>26.456370937499994</v>
      </c>
      <c r="BA75" s="8">
        <f>RA_TC!BA75+MA_TC!BA75+CI_TC!BA75</f>
        <v>26.456370937499994</v>
      </c>
      <c r="BB75" s="8">
        <f>RA_TC!BB75+MA_TC!BB75+CI_TC!BB75</f>
        <v>26.456370937499994</v>
      </c>
      <c r="BC75" s="8">
        <f>RA_TC!BC75+MA_TC!BC75+CI_TC!BC75</f>
        <v>26.456370937499994</v>
      </c>
      <c r="BD75" s="8">
        <f>RA_TC!BD75+MA_TC!BD75+CI_TC!BD75</f>
        <v>26.456370937499994</v>
      </c>
      <c r="BE75" s="8">
        <f>RA_TC!BE75+MA_TC!BE75+CI_TC!BE75</f>
        <v>26.456370937499994</v>
      </c>
      <c r="BF75" s="8">
        <f>RA_TC!BF75+MA_TC!BF75+CI_TC!BF75</f>
        <v>26.456370937499994</v>
      </c>
      <c r="BG75" s="8">
        <f>RA_TC!BG75+MA_TC!BG75+CI_TC!BG75</f>
        <v>26.456370937499994</v>
      </c>
      <c r="BH75" s="8">
        <f>RA_TC!BH75+MA_TC!BH75+CI_TC!BH75</f>
        <v>26.456370937499994</v>
      </c>
      <c r="BI75" s="8">
        <f>RA_TC!BI75+MA_TC!BI75+CI_TC!BI75</f>
        <v>26.456370937499994</v>
      </c>
      <c r="BJ75" s="8">
        <f>RA_TC!BJ75+MA_TC!BJ75+CI_TC!BJ75</f>
        <v>26.456370937499994</v>
      </c>
      <c r="BK75" s="8">
        <f>RA_TC!BK75+MA_TC!BK75+CI_TC!BK75</f>
        <v>26.456370937499994</v>
      </c>
      <c r="BO75" s="24">
        <f t="shared" si="44"/>
        <v>0</v>
      </c>
      <c r="BP75" s="24">
        <f t="shared" si="44"/>
        <v>79.369112812499978</v>
      </c>
      <c r="BQ75" s="24">
        <f t="shared" si="44"/>
        <v>0</v>
      </c>
      <c r="BR75" s="24">
        <f t="shared" si="44"/>
        <v>0</v>
      </c>
      <c r="BS75" s="24">
        <f t="shared" si="44"/>
        <v>0</v>
      </c>
      <c r="BT75" s="24">
        <f t="shared" si="44"/>
        <v>0</v>
      </c>
    </row>
    <row r="76" spans="1:72" hidden="1" outlineLevel="1" x14ac:dyDescent="0.25">
      <c r="A76" s="11" t="s">
        <v>35</v>
      </c>
      <c r="C76" s="2" t="s">
        <v>98</v>
      </c>
      <c r="D76" s="8">
        <f>RA_TC!D76+MA_TC!D76+CI_TC!D76</f>
        <v>0</v>
      </c>
      <c r="E76" s="8">
        <f>RA_TC!E76+MA_TC!E76+CI_TC!E76</f>
        <v>0</v>
      </c>
      <c r="F76" s="8">
        <f>RA_TC!F76+MA_TC!F76+CI_TC!F76</f>
        <v>0</v>
      </c>
      <c r="G76" s="8">
        <f>RA_TC!G76+MA_TC!G76+CI_TC!G76</f>
        <v>0</v>
      </c>
      <c r="H76" s="8">
        <f>RA_TC!H76+MA_TC!H76+CI_TC!H76</f>
        <v>0</v>
      </c>
      <c r="I76" s="8">
        <f>RA_TC!I76+MA_TC!I76+CI_TC!I76</f>
        <v>0</v>
      </c>
      <c r="J76" s="8">
        <f>RA_TC!J76+MA_TC!J76+CI_TC!J76</f>
        <v>0</v>
      </c>
      <c r="K76" s="8">
        <f>RA_TC!K76+MA_TC!K76+CI_TC!K76</f>
        <v>0</v>
      </c>
      <c r="L76" s="8">
        <f>RA_TC!L76+MA_TC!L76+CI_TC!L76</f>
        <v>0</v>
      </c>
      <c r="M76" s="8">
        <f>RA_TC!M76+MA_TC!M76+CI_TC!M76</f>
        <v>0</v>
      </c>
      <c r="N76" s="8">
        <f>RA_TC!N76+MA_TC!N76+CI_TC!N76</f>
        <v>0</v>
      </c>
      <c r="O76" s="8">
        <f>RA_TC!O76+MA_TC!O76+CI_TC!O76</f>
        <v>0</v>
      </c>
      <c r="P76" s="8">
        <f>RA_TC!P76+MA_TC!P76+CI_TC!P76</f>
        <v>0</v>
      </c>
      <c r="Q76" s="8">
        <f>RA_TC!Q76+MA_TC!Q76+CI_TC!Q76</f>
        <v>0</v>
      </c>
      <c r="R76" s="8">
        <f>RA_TC!R76+MA_TC!R76+CI_TC!R76</f>
        <v>0</v>
      </c>
      <c r="S76" s="8">
        <f>RA_TC!S76+MA_TC!S76+CI_TC!S76</f>
        <v>0</v>
      </c>
      <c r="T76" s="8">
        <f>RA_TC!T76+MA_TC!T76+CI_TC!T76</f>
        <v>0</v>
      </c>
      <c r="U76" s="8">
        <f>RA_TC!U76+MA_TC!U76+CI_TC!U76</f>
        <v>0</v>
      </c>
      <c r="V76" s="8">
        <f>RA_TC!V76+MA_TC!V76+CI_TC!V76</f>
        <v>0</v>
      </c>
      <c r="W76" s="8">
        <f>RA_TC!W76+MA_TC!W76+CI_TC!W76</f>
        <v>0</v>
      </c>
      <c r="X76" s="8">
        <f>RA_TC!X76+MA_TC!X76+CI_TC!X76</f>
        <v>0</v>
      </c>
      <c r="Y76" s="8">
        <f>RA_TC!Y76+MA_TC!Y76+CI_TC!Y76</f>
        <v>0</v>
      </c>
      <c r="Z76" s="8">
        <f>RA_TC!Z76+MA_TC!Z76+CI_TC!Z76</f>
        <v>0</v>
      </c>
      <c r="AA76" s="8">
        <f>RA_TC!AA76+MA_TC!AA76+CI_TC!AA76</f>
        <v>0</v>
      </c>
      <c r="AB76" s="8">
        <f>RA_TC!AB76+MA_TC!AB76+CI_TC!AB76</f>
        <v>0</v>
      </c>
      <c r="AC76" s="8">
        <f>RA_TC!AC76+MA_TC!AC76+CI_TC!AC76</f>
        <v>0</v>
      </c>
      <c r="AD76" s="8">
        <f>RA_TC!AD76+MA_TC!AD76+CI_TC!AD76</f>
        <v>0</v>
      </c>
      <c r="AE76" s="8">
        <f>RA_TC!AE76+MA_TC!AE76+CI_TC!AE76</f>
        <v>0</v>
      </c>
      <c r="AF76" s="8">
        <f>RA_TC!AF76+MA_TC!AF76+CI_TC!AF76</f>
        <v>0</v>
      </c>
      <c r="AG76" s="8">
        <f>RA_TC!AG76+MA_TC!AG76+CI_TC!AG76</f>
        <v>0</v>
      </c>
      <c r="AH76" s="8">
        <f>RA_TC!AH76+MA_TC!AH76+CI_TC!AH76</f>
        <v>0</v>
      </c>
      <c r="AI76" s="8">
        <f>RA_TC!AI76+MA_TC!AI76+CI_TC!AI76</f>
        <v>0</v>
      </c>
      <c r="AJ76" s="8">
        <f>RA_TC!AJ76+MA_TC!AJ76+CI_TC!AJ76</f>
        <v>0</v>
      </c>
      <c r="AK76" s="8">
        <f>RA_TC!AK76+MA_TC!AK76+CI_TC!AK76</f>
        <v>0</v>
      </c>
      <c r="AL76" s="8">
        <f>RA_TC!AL76+MA_TC!AL76+CI_TC!AL76</f>
        <v>0</v>
      </c>
      <c r="AM76" s="8">
        <f>RA_TC!AM76+MA_TC!AM76+CI_TC!AM76</f>
        <v>0</v>
      </c>
      <c r="AN76" s="8">
        <f>RA_TC!AN76+MA_TC!AN76+CI_TC!AN76</f>
        <v>0</v>
      </c>
      <c r="AO76" s="8">
        <f>RA_TC!AO76+MA_TC!AO76+CI_TC!AO76</f>
        <v>0</v>
      </c>
      <c r="AP76" s="8">
        <f>RA_TC!AP76+MA_TC!AP76+CI_TC!AP76</f>
        <v>0</v>
      </c>
      <c r="AQ76" s="8">
        <f>RA_TC!AQ76+MA_TC!AQ76+CI_TC!AQ76</f>
        <v>0</v>
      </c>
      <c r="AR76" s="8">
        <f>RA_TC!AR76+MA_TC!AR76+CI_TC!AR76</f>
        <v>0</v>
      </c>
      <c r="AS76" s="8">
        <f>RA_TC!AS76+MA_TC!AS76+CI_TC!AS76</f>
        <v>0</v>
      </c>
      <c r="AT76" s="8">
        <f>RA_TC!AT76+MA_TC!AT76+CI_TC!AT76</f>
        <v>0</v>
      </c>
      <c r="AU76" s="8">
        <f>RA_TC!AU76+MA_TC!AU76+CI_TC!AU76</f>
        <v>0</v>
      </c>
      <c r="AV76" s="8">
        <f>RA_TC!AV76+MA_TC!AV76+CI_TC!AV76</f>
        <v>0</v>
      </c>
      <c r="AW76" s="8">
        <f>RA_TC!AW76+MA_TC!AW76+CI_TC!AW76</f>
        <v>0</v>
      </c>
      <c r="AX76" s="8">
        <f>RA_TC!AX76+MA_TC!AX76+CI_TC!AX76</f>
        <v>0</v>
      </c>
      <c r="AY76" s="8">
        <f>RA_TC!AY76+MA_TC!AY76+CI_TC!AY76</f>
        <v>0</v>
      </c>
      <c r="AZ76" s="8">
        <f>RA_TC!AZ76+MA_TC!AZ76+CI_TC!AZ76</f>
        <v>1994.1153274150565</v>
      </c>
      <c r="BA76" s="8">
        <f>RA_TC!BA76+MA_TC!BA76+CI_TC!BA76</f>
        <v>2019.1501510280639</v>
      </c>
      <c r="BB76" s="8">
        <f>RA_TC!BB76+MA_TC!BB76+CI_TC!BB76</f>
        <v>2274.8960524076351</v>
      </c>
      <c r="BC76" s="8">
        <f>RA_TC!BC76+MA_TC!BC76+CI_TC!BC76</f>
        <v>2080.3646556925082</v>
      </c>
      <c r="BD76" s="8">
        <f>RA_TC!BD76+MA_TC!BD76+CI_TC!BD76</f>
        <v>2062.6064288716225</v>
      </c>
      <c r="BE76" s="8">
        <f>RA_TC!BE76+MA_TC!BE76+CI_TC!BE76</f>
        <v>2208.6461915460059</v>
      </c>
      <c r="BF76" s="8">
        <f>RA_TC!BF76+MA_TC!BF76+CI_TC!BF76</f>
        <v>2317.9695881691096</v>
      </c>
      <c r="BG76" s="8">
        <f>RA_TC!BG76+MA_TC!BG76+CI_TC!BG76</f>
        <v>2227.4604133582798</v>
      </c>
      <c r="BH76" s="8">
        <f>RA_TC!BH76+MA_TC!BH76+CI_TC!BH76</f>
        <v>2094.9223697422576</v>
      </c>
      <c r="BI76" s="8">
        <f>RA_TC!BI76+MA_TC!BI76+CI_TC!BI76</f>
        <v>2118.8159130829649</v>
      </c>
      <c r="BJ76" s="8">
        <f>RA_TC!BJ76+MA_TC!BJ76+CI_TC!BJ76</f>
        <v>2309.8866701924003</v>
      </c>
      <c r="BK76" s="8">
        <f>RA_TC!BK76+MA_TC!BK76+CI_TC!BK76</f>
        <v>2526.6500825559933</v>
      </c>
      <c r="BO76" s="24">
        <f t="shared" si="44"/>
        <v>0</v>
      </c>
      <c r="BP76" s="24">
        <f t="shared" si="44"/>
        <v>6288.1615308507553</v>
      </c>
      <c r="BQ76" s="24">
        <f t="shared" si="44"/>
        <v>0</v>
      </c>
      <c r="BR76" s="24">
        <f t="shared" si="44"/>
        <v>0</v>
      </c>
      <c r="BS76" s="24">
        <f t="shared" si="44"/>
        <v>0</v>
      </c>
      <c r="BT76" s="24">
        <f t="shared" si="44"/>
        <v>0</v>
      </c>
    </row>
    <row r="77" spans="1:72" hidden="1" outlineLevel="1" x14ac:dyDescent="0.25">
      <c r="A77" s="11" t="s">
        <v>35</v>
      </c>
      <c r="C77" s="2" t="s">
        <v>102</v>
      </c>
      <c r="D77" s="8">
        <f>RA_TC!D77+MA_TC!D77+CI_TC!D77</f>
        <v>0</v>
      </c>
      <c r="E77" s="8">
        <f>RA_TC!E77+MA_TC!E77+CI_TC!E77</f>
        <v>0</v>
      </c>
      <c r="F77" s="8">
        <f>RA_TC!F77+MA_TC!F77+CI_TC!F77</f>
        <v>0</v>
      </c>
      <c r="G77" s="8">
        <f>RA_TC!G77+MA_TC!G77+CI_TC!G77</f>
        <v>0</v>
      </c>
      <c r="H77" s="8">
        <f>RA_TC!H77+MA_TC!H77+CI_TC!H77</f>
        <v>0</v>
      </c>
      <c r="I77" s="8">
        <f>RA_TC!I77+MA_TC!I77+CI_TC!I77</f>
        <v>0</v>
      </c>
      <c r="J77" s="8">
        <f>RA_TC!J77+MA_TC!J77+CI_TC!J77</f>
        <v>0</v>
      </c>
      <c r="K77" s="8">
        <f>RA_TC!K77+MA_TC!K77+CI_TC!K77</f>
        <v>0</v>
      </c>
      <c r="L77" s="8">
        <f>RA_TC!L77+MA_TC!L77+CI_TC!L77</f>
        <v>0</v>
      </c>
      <c r="M77" s="8">
        <f>RA_TC!M77+MA_TC!M77+CI_TC!M77</f>
        <v>0</v>
      </c>
      <c r="N77" s="8">
        <f>RA_TC!N77+MA_TC!N77+CI_TC!N77</f>
        <v>0</v>
      </c>
      <c r="O77" s="8">
        <f>RA_TC!O77+MA_TC!O77+CI_TC!O77</f>
        <v>0</v>
      </c>
      <c r="P77" s="8">
        <f>RA_TC!P77+MA_TC!P77+CI_TC!P77</f>
        <v>0</v>
      </c>
      <c r="Q77" s="8">
        <f>RA_TC!Q77+MA_TC!Q77+CI_TC!Q77</f>
        <v>0</v>
      </c>
      <c r="R77" s="8">
        <f>RA_TC!R77+MA_TC!R77+CI_TC!R77</f>
        <v>0</v>
      </c>
      <c r="S77" s="8">
        <f>RA_TC!S77+MA_TC!S77+CI_TC!S77</f>
        <v>0</v>
      </c>
      <c r="T77" s="8">
        <f>RA_TC!T77+MA_TC!T77+CI_TC!T77</f>
        <v>0</v>
      </c>
      <c r="U77" s="8">
        <f>RA_TC!U77+MA_TC!U77+CI_TC!U77</f>
        <v>0</v>
      </c>
      <c r="V77" s="8">
        <f>RA_TC!V77+MA_TC!V77+CI_TC!V77</f>
        <v>0</v>
      </c>
      <c r="W77" s="8">
        <f>RA_TC!W77+MA_TC!W77+CI_TC!W77</f>
        <v>0</v>
      </c>
      <c r="X77" s="8">
        <f>RA_TC!X77+MA_TC!X77+CI_TC!X77</f>
        <v>0</v>
      </c>
      <c r="Y77" s="8">
        <f>RA_TC!Y77+MA_TC!Y77+CI_TC!Y77</f>
        <v>0</v>
      </c>
      <c r="Z77" s="8">
        <f>RA_TC!Z77+MA_TC!Z77+CI_TC!Z77</f>
        <v>0</v>
      </c>
      <c r="AA77" s="8">
        <f>RA_TC!AA77+MA_TC!AA77+CI_TC!AA77</f>
        <v>0</v>
      </c>
      <c r="AB77" s="8">
        <f>RA_TC!AB77+MA_TC!AB77+CI_TC!AB77</f>
        <v>0</v>
      </c>
      <c r="AC77" s="8">
        <f>RA_TC!AC77+MA_TC!AC77+CI_TC!AC77</f>
        <v>0</v>
      </c>
      <c r="AD77" s="8">
        <f>RA_TC!AD77+MA_TC!AD77+CI_TC!AD77</f>
        <v>0</v>
      </c>
      <c r="AE77" s="8">
        <f>RA_TC!AE77+MA_TC!AE77+CI_TC!AE77</f>
        <v>0</v>
      </c>
      <c r="AF77" s="8">
        <f>RA_TC!AF77+MA_TC!AF77+CI_TC!AF77</f>
        <v>0</v>
      </c>
      <c r="AG77" s="8">
        <f>RA_TC!AG77+MA_TC!AG77+CI_TC!AG77</f>
        <v>0</v>
      </c>
      <c r="AH77" s="8">
        <f>RA_TC!AH77+MA_TC!AH77+CI_TC!AH77</f>
        <v>0</v>
      </c>
      <c r="AI77" s="8">
        <f>RA_TC!AI77+MA_TC!AI77+CI_TC!AI77</f>
        <v>0</v>
      </c>
      <c r="AJ77" s="8">
        <f>RA_TC!AJ77+MA_TC!AJ77+CI_TC!AJ77</f>
        <v>0</v>
      </c>
      <c r="AK77" s="8">
        <f>RA_TC!AK77+MA_TC!AK77+CI_TC!AK77</f>
        <v>0</v>
      </c>
      <c r="AL77" s="8">
        <f>RA_TC!AL77+MA_TC!AL77+CI_TC!AL77</f>
        <v>0</v>
      </c>
      <c r="AM77" s="8">
        <f>RA_TC!AM77+MA_TC!AM77+CI_TC!AM77</f>
        <v>0</v>
      </c>
      <c r="AN77" s="8">
        <f>RA_TC!AN77+MA_TC!AN77+CI_TC!AN77</f>
        <v>0</v>
      </c>
      <c r="AO77" s="8">
        <f>RA_TC!AO77+MA_TC!AO77+CI_TC!AO77</f>
        <v>0</v>
      </c>
      <c r="AP77" s="8">
        <f>RA_TC!AP77+MA_TC!AP77+CI_TC!AP77</f>
        <v>0</v>
      </c>
      <c r="AQ77" s="8">
        <f>RA_TC!AQ77+MA_TC!AQ77+CI_TC!AQ77</f>
        <v>0</v>
      </c>
      <c r="AR77" s="8">
        <f>RA_TC!AR77+MA_TC!AR77+CI_TC!AR77</f>
        <v>0</v>
      </c>
      <c r="AS77" s="8">
        <f>RA_TC!AS77+MA_TC!AS77+CI_TC!AS77</f>
        <v>0</v>
      </c>
      <c r="AT77" s="8">
        <f>RA_TC!AT77+MA_TC!AT77+CI_TC!AT77</f>
        <v>0</v>
      </c>
      <c r="AU77" s="8">
        <f>RA_TC!AU77+MA_TC!AU77+CI_TC!AU77</f>
        <v>0</v>
      </c>
      <c r="AV77" s="8">
        <f>RA_TC!AV77+MA_TC!AV77+CI_TC!AV77</f>
        <v>0</v>
      </c>
      <c r="AW77" s="8">
        <f>RA_TC!AW77+MA_TC!AW77+CI_TC!AW77</f>
        <v>0</v>
      </c>
      <c r="AX77" s="8">
        <f>RA_TC!AX77+MA_TC!AX77+CI_TC!AX77</f>
        <v>0</v>
      </c>
      <c r="AY77" s="8">
        <f>RA_TC!AY77+MA_TC!AY77+CI_TC!AY77</f>
        <v>0</v>
      </c>
      <c r="AZ77" s="8">
        <f>RA_TC!AZ77+MA_TC!AZ77+CI_TC!AZ77</f>
        <v>-8575.7446190625869</v>
      </c>
      <c r="BA77" s="8">
        <f>RA_TC!BA77+MA_TC!BA77+CI_TC!BA77</f>
        <v>-7957.0936543550033</v>
      </c>
      <c r="BB77" s="8">
        <f>RA_TC!BB77+MA_TC!BB77+CI_TC!BB77</f>
        <v>-7689.9786353047421</v>
      </c>
      <c r="BC77" s="8">
        <f>RA_TC!BC77+MA_TC!BC77+CI_TC!BC77</f>
        <v>-8220.2212444321322</v>
      </c>
      <c r="BD77" s="8">
        <f>RA_TC!BD77+MA_TC!BD77+CI_TC!BD77</f>
        <v>-8109.0669160650205</v>
      </c>
      <c r="BE77" s="8">
        <f>RA_TC!BE77+MA_TC!BE77+CI_TC!BE77</f>
        <v>-7991.9543553824196</v>
      </c>
      <c r="BF77" s="8">
        <f>RA_TC!BF77+MA_TC!BF77+CI_TC!BF77</f>
        <v>-8370.4405388208834</v>
      </c>
      <c r="BG77" s="8">
        <f>RA_TC!BG77+MA_TC!BG77+CI_TC!BG77</f>
        <v>-8440.1490708293004</v>
      </c>
      <c r="BH77" s="8">
        <f>RA_TC!BH77+MA_TC!BH77+CI_TC!BH77</f>
        <v>-8180.0460541612101</v>
      </c>
      <c r="BI77" s="8">
        <f>RA_TC!BI77+MA_TC!BI77+CI_TC!BI77</f>
        <v>-8587.1433574992479</v>
      </c>
      <c r="BJ77" s="8">
        <f>RA_TC!BJ77+MA_TC!BJ77+CI_TC!BJ77</f>
        <v>-8718.4485249553636</v>
      </c>
      <c r="BK77" s="8">
        <f>RA_TC!BK77+MA_TC!BK77+CI_TC!BK77</f>
        <v>-8527.013811742092</v>
      </c>
      <c r="BO77" s="24">
        <f t="shared" si="44"/>
        <v>0</v>
      </c>
      <c r="BP77" s="24">
        <f t="shared" si="44"/>
        <v>-24222.816908722332</v>
      </c>
      <c r="BQ77" s="24">
        <f t="shared" si="44"/>
        <v>0</v>
      </c>
      <c r="BR77" s="24">
        <f t="shared" si="44"/>
        <v>0</v>
      </c>
      <c r="BS77" s="24">
        <f t="shared" si="44"/>
        <v>0</v>
      </c>
      <c r="BT77" s="24">
        <f t="shared" si="44"/>
        <v>0</v>
      </c>
    </row>
    <row r="78" spans="1:72" hidden="1" outlineLevel="1" x14ac:dyDescent="0.25">
      <c r="A78" s="11" t="s">
        <v>35</v>
      </c>
      <c r="C78" s="2" t="s">
        <v>112</v>
      </c>
      <c r="D78" s="8">
        <f>RA_TC!D78+MA_TC!D78+CI_TC!D78</f>
        <v>0</v>
      </c>
      <c r="E78" s="8">
        <f>RA_TC!E78+MA_TC!E78+CI_TC!E78</f>
        <v>0</v>
      </c>
      <c r="F78" s="8">
        <f>RA_TC!F78+MA_TC!F78+CI_TC!F78</f>
        <v>0</v>
      </c>
      <c r="G78" s="8">
        <f>RA_TC!G78+MA_TC!G78+CI_TC!G78</f>
        <v>0</v>
      </c>
      <c r="H78" s="8">
        <f>RA_TC!H78+MA_TC!H78+CI_TC!H78</f>
        <v>0</v>
      </c>
      <c r="I78" s="8">
        <f>RA_TC!I78+MA_TC!I78+CI_TC!I78</f>
        <v>0</v>
      </c>
      <c r="J78" s="8">
        <f>RA_TC!J78+MA_TC!J78+CI_TC!J78</f>
        <v>0</v>
      </c>
      <c r="K78" s="8">
        <f>RA_TC!K78+MA_TC!K78+CI_TC!K78</f>
        <v>0</v>
      </c>
      <c r="L78" s="8">
        <f>RA_TC!L78+MA_TC!L78+CI_TC!L78</f>
        <v>0</v>
      </c>
      <c r="M78" s="8">
        <f>RA_TC!M78+MA_TC!M78+CI_TC!M78</f>
        <v>0</v>
      </c>
      <c r="N78" s="8">
        <f>RA_TC!N78+MA_TC!N78+CI_TC!N78</f>
        <v>0</v>
      </c>
      <c r="O78" s="8">
        <f>RA_TC!O78+MA_TC!O78+CI_TC!O78</f>
        <v>0</v>
      </c>
      <c r="P78" s="8">
        <f>RA_TC!P78+MA_TC!P78+CI_TC!P78</f>
        <v>0</v>
      </c>
      <c r="Q78" s="8">
        <f>RA_TC!Q78+MA_TC!Q78+CI_TC!Q78</f>
        <v>0</v>
      </c>
      <c r="R78" s="8">
        <f>RA_TC!R78+MA_TC!R78+CI_TC!R78</f>
        <v>0</v>
      </c>
      <c r="S78" s="8">
        <f>RA_TC!S78+MA_TC!S78+CI_TC!S78</f>
        <v>0</v>
      </c>
      <c r="T78" s="8">
        <f>RA_TC!T78+MA_TC!T78+CI_TC!T78</f>
        <v>0</v>
      </c>
      <c r="U78" s="8">
        <f>RA_TC!U78+MA_TC!U78+CI_TC!U78</f>
        <v>0</v>
      </c>
      <c r="V78" s="8">
        <f>RA_TC!V78+MA_TC!V78+CI_TC!V78</f>
        <v>0</v>
      </c>
      <c r="W78" s="8">
        <f>RA_TC!W78+MA_TC!W78+CI_TC!W78</f>
        <v>0</v>
      </c>
      <c r="X78" s="8">
        <f>RA_TC!X78+MA_TC!X78+CI_TC!X78</f>
        <v>0</v>
      </c>
      <c r="Y78" s="8">
        <f>RA_TC!Y78+MA_TC!Y78+CI_TC!Y78</f>
        <v>0</v>
      </c>
      <c r="Z78" s="8">
        <f>RA_TC!Z78+MA_TC!Z78+CI_TC!Z78</f>
        <v>0</v>
      </c>
      <c r="AA78" s="8">
        <f>RA_TC!AA78+MA_TC!AA78+CI_TC!AA78</f>
        <v>0</v>
      </c>
      <c r="AB78" s="8">
        <f>RA_TC!AB78+MA_TC!AB78+CI_TC!AB78</f>
        <v>0</v>
      </c>
      <c r="AC78" s="8">
        <f>RA_TC!AC78+MA_TC!AC78+CI_TC!AC78</f>
        <v>0</v>
      </c>
      <c r="AD78" s="8">
        <f>RA_TC!AD78+MA_TC!AD78+CI_TC!AD78</f>
        <v>0</v>
      </c>
      <c r="AE78" s="8">
        <f>RA_TC!AE78+MA_TC!AE78+CI_TC!AE78</f>
        <v>0</v>
      </c>
      <c r="AF78" s="8">
        <f>RA_TC!AF78+MA_TC!AF78+CI_TC!AF78</f>
        <v>0</v>
      </c>
      <c r="AG78" s="8">
        <f>RA_TC!AG78+MA_TC!AG78+CI_TC!AG78</f>
        <v>0</v>
      </c>
      <c r="AH78" s="8">
        <f>RA_TC!AH78+MA_TC!AH78+CI_TC!AH78</f>
        <v>0</v>
      </c>
      <c r="AI78" s="8">
        <f>RA_TC!AI78+MA_TC!AI78+CI_TC!AI78</f>
        <v>0</v>
      </c>
      <c r="AJ78" s="8">
        <f>RA_TC!AJ78+MA_TC!AJ78+CI_TC!AJ78</f>
        <v>0</v>
      </c>
      <c r="AK78" s="8">
        <f>RA_TC!AK78+MA_TC!AK78+CI_TC!AK78</f>
        <v>0</v>
      </c>
      <c r="AL78" s="8">
        <f>RA_TC!AL78+MA_TC!AL78+CI_TC!AL78</f>
        <v>0</v>
      </c>
      <c r="AM78" s="8">
        <f>RA_TC!AM78+MA_TC!AM78+CI_TC!AM78</f>
        <v>0</v>
      </c>
      <c r="AN78" s="8">
        <f>RA_TC!AN78+MA_TC!AN78+CI_TC!AN78</f>
        <v>0</v>
      </c>
      <c r="AO78" s="8">
        <f>RA_TC!AO78+MA_TC!AO78+CI_TC!AO78</f>
        <v>0</v>
      </c>
      <c r="AP78" s="8">
        <f>RA_TC!AP78+MA_TC!AP78+CI_TC!AP78</f>
        <v>0</v>
      </c>
      <c r="AQ78" s="8">
        <f>RA_TC!AQ78+MA_TC!AQ78+CI_TC!AQ78</f>
        <v>0</v>
      </c>
      <c r="AR78" s="8">
        <f>RA_TC!AR78+MA_TC!AR78+CI_TC!AR78</f>
        <v>0</v>
      </c>
      <c r="AS78" s="8">
        <f>RA_TC!AS78+MA_TC!AS78+CI_TC!AS78</f>
        <v>0</v>
      </c>
      <c r="AT78" s="8">
        <f>RA_TC!AT78+MA_TC!AT78+CI_TC!AT78</f>
        <v>0</v>
      </c>
      <c r="AU78" s="8">
        <f>RA_TC!AU78+MA_TC!AU78+CI_TC!AU78</f>
        <v>0</v>
      </c>
      <c r="AV78" s="8">
        <f>RA_TC!AV78+MA_TC!AV78+CI_TC!AV78</f>
        <v>0</v>
      </c>
      <c r="AW78" s="8">
        <f>RA_TC!AW78+MA_TC!AW78+CI_TC!AW78</f>
        <v>0</v>
      </c>
      <c r="AX78" s="8">
        <f>RA_TC!AX78+MA_TC!AX78+CI_TC!AX78</f>
        <v>0</v>
      </c>
      <c r="AY78" s="8">
        <f>RA_TC!AY78+MA_TC!AY78+CI_TC!AY78</f>
        <v>0</v>
      </c>
      <c r="AZ78" s="8">
        <f>RA_TC!AZ78+MA_TC!AZ78+CI_TC!AZ78</f>
        <v>0</v>
      </c>
      <c r="BA78" s="8">
        <f>RA_TC!BA78+MA_TC!BA78+CI_TC!BA78</f>
        <v>0</v>
      </c>
      <c r="BB78" s="8">
        <f>RA_TC!BB78+MA_TC!BB78+CI_TC!BB78</f>
        <v>0</v>
      </c>
      <c r="BC78" s="8">
        <f>RA_TC!BC78+MA_TC!BC78+CI_TC!BC78</f>
        <v>0</v>
      </c>
      <c r="BD78" s="8">
        <f>RA_TC!BD78+MA_TC!BD78+CI_TC!BD78</f>
        <v>0</v>
      </c>
      <c r="BE78" s="8">
        <f>RA_TC!BE78+MA_TC!BE78+CI_TC!BE78</f>
        <v>0</v>
      </c>
      <c r="BF78" s="8">
        <f>RA_TC!BF78+MA_TC!BF78+CI_TC!BF78</f>
        <v>0</v>
      </c>
      <c r="BG78" s="8">
        <f>RA_TC!BG78+MA_TC!BG78+CI_TC!BG78</f>
        <v>0</v>
      </c>
      <c r="BH78" s="8">
        <f>RA_TC!BH78+MA_TC!BH78+CI_TC!BH78</f>
        <v>0</v>
      </c>
      <c r="BI78" s="8">
        <f>RA_TC!BI78+MA_TC!BI78+CI_TC!BI78</f>
        <v>0</v>
      </c>
      <c r="BJ78" s="8">
        <f>RA_TC!BJ78+MA_TC!BJ78+CI_TC!BJ78</f>
        <v>0</v>
      </c>
      <c r="BK78" s="8">
        <f>RA_TC!BK78+MA_TC!BK78+CI_TC!BK78</f>
        <v>0</v>
      </c>
      <c r="BO78" s="24">
        <f t="shared" si="44"/>
        <v>0</v>
      </c>
      <c r="BP78" s="24">
        <f t="shared" si="44"/>
        <v>0</v>
      </c>
      <c r="BQ78" s="24">
        <f t="shared" si="44"/>
        <v>0</v>
      </c>
      <c r="BR78" s="24">
        <f t="shared" si="44"/>
        <v>0</v>
      </c>
      <c r="BS78" s="24">
        <f t="shared" si="44"/>
        <v>0</v>
      </c>
      <c r="BT78" s="24">
        <f t="shared" si="44"/>
        <v>0</v>
      </c>
    </row>
    <row r="79" spans="1:72" hidden="1" outlineLevel="1" x14ac:dyDescent="0.25">
      <c r="A79" s="11" t="s">
        <v>35</v>
      </c>
      <c r="C79" s="2" t="s">
        <v>95</v>
      </c>
      <c r="D79" s="8">
        <f>RA_TC!D79+MA_TC!D79+CI_TC!D79</f>
        <v>0</v>
      </c>
      <c r="E79" s="8">
        <f>RA_TC!E79+MA_TC!E79+CI_TC!E79</f>
        <v>0</v>
      </c>
      <c r="F79" s="8">
        <f>RA_TC!F79+MA_TC!F79+CI_TC!F79</f>
        <v>0</v>
      </c>
      <c r="G79" s="8">
        <f>RA_TC!G79+MA_TC!G79+CI_TC!G79</f>
        <v>0</v>
      </c>
      <c r="H79" s="8">
        <f>RA_TC!H79+MA_TC!H79+CI_TC!H79</f>
        <v>0</v>
      </c>
      <c r="I79" s="8">
        <f>RA_TC!I79+MA_TC!I79+CI_TC!I79</f>
        <v>0</v>
      </c>
      <c r="J79" s="8">
        <f>RA_TC!J79+MA_TC!J79+CI_TC!J79</f>
        <v>0</v>
      </c>
      <c r="K79" s="8">
        <f>RA_TC!K79+MA_TC!K79+CI_TC!K79</f>
        <v>0</v>
      </c>
      <c r="L79" s="8">
        <f>RA_TC!L79+MA_TC!L79+CI_TC!L79</f>
        <v>0</v>
      </c>
      <c r="M79" s="8">
        <f>RA_TC!M79+MA_TC!M79+CI_TC!M79</f>
        <v>0</v>
      </c>
      <c r="N79" s="8">
        <f>RA_TC!N79+MA_TC!N79+CI_TC!N79</f>
        <v>0</v>
      </c>
      <c r="O79" s="8">
        <f>RA_TC!O79+MA_TC!O79+CI_TC!O79</f>
        <v>0</v>
      </c>
      <c r="P79" s="8">
        <f>RA_TC!P79+MA_TC!P79+CI_TC!P79</f>
        <v>0</v>
      </c>
      <c r="Q79" s="8">
        <f>RA_TC!Q79+MA_TC!Q79+CI_TC!Q79</f>
        <v>0</v>
      </c>
      <c r="R79" s="8">
        <f>RA_TC!R79+MA_TC!R79+CI_TC!R79</f>
        <v>0</v>
      </c>
      <c r="S79" s="8">
        <f>RA_TC!S79+MA_TC!S79+CI_TC!S79</f>
        <v>0</v>
      </c>
      <c r="T79" s="8">
        <f>RA_TC!T79+MA_TC!T79+CI_TC!T79</f>
        <v>0</v>
      </c>
      <c r="U79" s="8">
        <f>RA_TC!U79+MA_TC!U79+CI_TC!U79</f>
        <v>0</v>
      </c>
      <c r="V79" s="8">
        <f>RA_TC!V79+MA_TC!V79+CI_TC!V79</f>
        <v>0</v>
      </c>
      <c r="W79" s="8">
        <f>RA_TC!W79+MA_TC!W79+CI_TC!W79</f>
        <v>0</v>
      </c>
      <c r="X79" s="8">
        <f>RA_TC!X79+MA_TC!X79+CI_TC!X79</f>
        <v>0</v>
      </c>
      <c r="Y79" s="8">
        <f>RA_TC!Y79+MA_TC!Y79+CI_TC!Y79</f>
        <v>0</v>
      </c>
      <c r="Z79" s="8">
        <f>RA_TC!Z79+MA_TC!Z79+CI_TC!Z79</f>
        <v>0</v>
      </c>
      <c r="AA79" s="8">
        <f>RA_TC!AA79+MA_TC!AA79+CI_TC!AA79</f>
        <v>0</v>
      </c>
      <c r="AB79" s="8">
        <f>RA_TC!AB79+MA_TC!AB79+CI_TC!AB79</f>
        <v>0</v>
      </c>
      <c r="AC79" s="8">
        <f>RA_TC!AC79+MA_TC!AC79+CI_TC!AC79</f>
        <v>0</v>
      </c>
      <c r="AD79" s="8">
        <f>RA_TC!AD79+MA_TC!AD79+CI_TC!AD79</f>
        <v>0</v>
      </c>
      <c r="AE79" s="8">
        <f>RA_TC!AE79+MA_TC!AE79+CI_TC!AE79</f>
        <v>0</v>
      </c>
      <c r="AF79" s="8">
        <f>RA_TC!AF79+MA_TC!AF79+CI_TC!AF79</f>
        <v>0</v>
      </c>
      <c r="AG79" s="8">
        <f>RA_TC!AG79+MA_TC!AG79+CI_TC!AG79</f>
        <v>0</v>
      </c>
      <c r="AH79" s="8">
        <f>RA_TC!AH79+MA_TC!AH79+CI_TC!AH79</f>
        <v>0</v>
      </c>
      <c r="AI79" s="8">
        <f>RA_TC!AI79+MA_TC!AI79+CI_TC!AI79</f>
        <v>0</v>
      </c>
      <c r="AJ79" s="8">
        <f>RA_TC!AJ79+MA_TC!AJ79+CI_TC!AJ79</f>
        <v>0</v>
      </c>
      <c r="AK79" s="8">
        <f>RA_TC!AK79+MA_TC!AK79+CI_TC!AK79</f>
        <v>0</v>
      </c>
      <c r="AL79" s="8">
        <f>RA_TC!AL79+MA_TC!AL79+CI_TC!AL79</f>
        <v>0</v>
      </c>
      <c r="AM79" s="8">
        <f>RA_TC!AM79+MA_TC!AM79+CI_TC!AM79</f>
        <v>0</v>
      </c>
      <c r="AN79" s="8">
        <f>RA_TC!AN79+MA_TC!AN79+CI_TC!AN79</f>
        <v>0</v>
      </c>
      <c r="AO79" s="8">
        <f>RA_TC!AO79+MA_TC!AO79+CI_TC!AO79</f>
        <v>0</v>
      </c>
      <c r="AP79" s="8">
        <f>RA_TC!AP79+MA_TC!AP79+CI_TC!AP79</f>
        <v>0</v>
      </c>
      <c r="AQ79" s="8">
        <f>RA_TC!AQ79+MA_TC!AQ79+CI_TC!AQ79</f>
        <v>0</v>
      </c>
      <c r="AR79" s="8">
        <f>RA_TC!AR79+MA_TC!AR79+CI_TC!AR79</f>
        <v>0</v>
      </c>
      <c r="AS79" s="8">
        <f>RA_TC!AS79+MA_TC!AS79+CI_TC!AS79</f>
        <v>0</v>
      </c>
      <c r="AT79" s="8">
        <f>RA_TC!AT79+MA_TC!AT79+CI_TC!AT79</f>
        <v>0</v>
      </c>
      <c r="AU79" s="8">
        <f>RA_TC!AU79+MA_TC!AU79+CI_TC!AU79</f>
        <v>0</v>
      </c>
      <c r="AV79" s="8">
        <f>RA_TC!AV79+MA_TC!AV79+CI_TC!AV79</f>
        <v>0</v>
      </c>
      <c r="AW79" s="8">
        <f>RA_TC!AW79+MA_TC!AW79+CI_TC!AW79</f>
        <v>0</v>
      </c>
      <c r="AX79" s="8">
        <f>RA_TC!AX79+MA_TC!AX79+CI_TC!AX79</f>
        <v>0</v>
      </c>
      <c r="AY79" s="8">
        <f>RA_TC!AY79+MA_TC!AY79+CI_TC!AY79</f>
        <v>0</v>
      </c>
      <c r="AZ79" s="8">
        <f>RA_TC!AZ79+MA_TC!AZ79+CI_TC!AZ79</f>
        <v>0</v>
      </c>
      <c r="BA79" s="8">
        <f>RA_TC!BA79+MA_TC!BA79+CI_TC!BA79</f>
        <v>0</v>
      </c>
      <c r="BB79" s="8">
        <f>RA_TC!BB79+MA_TC!BB79+CI_TC!BB79</f>
        <v>0</v>
      </c>
      <c r="BC79" s="8">
        <f>RA_TC!BC79+MA_TC!BC79+CI_TC!BC79</f>
        <v>0</v>
      </c>
      <c r="BD79" s="8">
        <f>RA_TC!BD79+MA_TC!BD79+CI_TC!BD79</f>
        <v>0</v>
      </c>
      <c r="BE79" s="8">
        <f>RA_TC!BE79+MA_TC!BE79+CI_TC!BE79</f>
        <v>0</v>
      </c>
      <c r="BF79" s="8">
        <f>RA_TC!BF79+MA_TC!BF79+CI_TC!BF79</f>
        <v>0</v>
      </c>
      <c r="BG79" s="8">
        <f>RA_TC!BG79+MA_TC!BG79+CI_TC!BG79</f>
        <v>0</v>
      </c>
      <c r="BH79" s="8">
        <f>RA_TC!BH79+MA_TC!BH79+CI_TC!BH79</f>
        <v>0</v>
      </c>
      <c r="BI79" s="8">
        <f>RA_TC!BI79+MA_TC!BI79+CI_TC!BI79</f>
        <v>0</v>
      </c>
      <c r="BJ79" s="8">
        <f>RA_TC!BJ79+MA_TC!BJ79+CI_TC!BJ79</f>
        <v>0</v>
      </c>
      <c r="BK79" s="8">
        <f>RA_TC!BK79+MA_TC!BK79+CI_TC!BK79</f>
        <v>0</v>
      </c>
      <c r="BO79" s="24">
        <f t="shared" ref="BO79:BT82" si="45">SUMIFS($D79:$BM79,$D$6:$BM$6,"&gt;="&amp;BO$2,$D$6:$BM$6,"&lt;="&amp;BO$6,$D$5:$BM$5,BO$5)</f>
        <v>0</v>
      </c>
      <c r="BP79" s="24">
        <f t="shared" si="45"/>
        <v>0</v>
      </c>
      <c r="BQ79" s="24">
        <f t="shared" si="45"/>
        <v>0</v>
      </c>
      <c r="BR79" s="24">
        <f t="shared" si="45"/>
        <v>0</v>
      </c>
      <c r="BS79" s="24">
        <f t="shared" si="45"/>
        <v>0</v>
      </c>
      <c r="BT79" s="24">
        <f t="shared" si="45"/>
        <v>0</v>
      </c>
    </row>
    <row r="80" spans="1:72" hidden="1" outlineLevel="1" x14ac:dyDescent="0.25">
      <c r="A80" s="11" t="s">
        <v>35</v>
      </c>
      <c r="C80" s="2"/>
      <c r="D80" s="8">
        <f>RA_TC!D80+MA_TC!D80+CI_TC!D80</f>
        <v>0</v>
      </c>
      <c r="E80" s="8">
        <f>RA_TC!E80+MA_TC!E80+CI_TC!E80</f>
        <v>0</v>
      </c>
      <c r="F80" s="8">
        <f>RA_TC!F80+MA_TC!F80+CI_TC!F80</f>
        <v>0</v>
      </c>
      <c r="G80" s="8">
        <f>RA_TC!G80+MA_TC!G80+CI_TC!G80</f>
        <v>0</v>
      </c>
      <c r="H80" s="8">
        <f>RA_TC!H80+MA_TC!H80+CI_TC!H80</f>
        <v>0</v>
      </c>
      <c r="I80" s="8">
        <f>RA_TC!I80+MA_TC!I80+CI_TC!I80</f>
        <v>0</v>
      </c>
      <c r="J80" s="8">
        <f>RA_TC!J80+MA_TC!J80+CI_TC!J80</f>
        <v>0</v>
      </c>
      <c r="K80" s="8">
        <f>RA_TC!K80+MA_TC!K80+CI_TC!K80</f>
        <v>0</v>
      </c>
      <c r="L80" s="8">
        <f>RA_TC!L80+MA_TC!L80+CI_TC!L80</f>
        <v>0</v>
      </c>
      <c r="M80" s="8">
        <f>RA_TC!M80+MA_TC!M80+CI_TC!M80</f>
        <v>0</v>
      </c>
      <c r="N80" s="8">
        <f>RA_TC!N80+MA_TC!N80+CI_TC!N80</f>
        <v>0</v>
      </c>
      <c r="O80" s="8">
        <f>RA_TC!O80+MA_TC!O80+CI_TC!O80</f>
        <v>0</v>
      </c>
      <c r="P80" s="8">
        <f>RA_TC!P80+MA_TC!P80+CI_TC!P80</f>
        <v>0</v>
      </c>
      <c r="Q80" s="8">
        <f>RA_TC!Q80+MA_TC!Q80+CI_TC!Q80</f>
        <v>0</v>
      </c>
      <c r="R80" s="8">
        <f>RA_TC!R80+MA_TC!R80+CI_TC!R80</f>
        <v>0</v>
      </c>
      <c r="S80" s="8">
        <f>RA_TC!S80+MA_TC!S80+CI_TC!S80</f>
        <v>0</v>
      </c>
      <c r="T80" s="8">
        <f>RA_TC!T80+MA_TC!T80+CI_TC!T80</f>
        <v>0</v>
      </c>
      <c r="U80" s="8">
        <f>RA_TC!U80+MA_TC!U80+CI_TC!U80</f>
        <v>0</v>
      </c>
      <c r="V80" s="8">
        <f>RA_TC!V80+MA_TC!V80+CI_TC!V80</f>
        <v>0</v>
      </c>
      <c r="W80" s="8">
        <f>RA_TC!W80+MA_TC!W80+CI_TC!W80</f>
        <v>0</v>
      </c>
      <c r="X80" s="8">
        <f>RA_TC!X80+MA_TC!X80+CI_TC!X80</f>
        <v>0</v>
      </c>
      <c r="Y80" s="8">
        <f>RA_TC!Y80+MA_TC!Y80+CI_TC!Y80</f>
        <v>0</v>
      </c>
      <c r="Z80" s="8">
        <f>RA_TC!Z80+MA_TC!Z80+CI_TC!Z80</f>
        <v>0</v>
      </c>
      <c r="AA80" s="8">
        <f>RA_TC!AA80+MA_TC!AA80+CI_TC!AA80</f>
        <v>0</v>
      </c>
      <c r="AB80" s="8">
        <f>RA_TC!AB80+MA_TC!AB80+CI_TC!AB80</f>
        <v>0</v>
      </c>
      <c r="AC80" s="8">
        <f>RA_TC!AC80+MA_TC!AC80+CI_TC!AC80</f>
        <v>0</v>
      </c>
      <c r="AD80" s="8">
        <f>RA_TC!AD80+MA_TC!AD80+CI_TC!AD80</f>
        <v>0</v>
      </c>
      <c r="AE80" s="8">
        <f>RA_TC!AE80+MA_TC!AE80+CI_TC!AE80</f>
        <v>0</v>
      </c>
      <c r="AF80" s="8">
        <f>RA_TC!AF80+MA_TC!AF80+CI_TC!AF80</f>
        <v>0</v>
      </c>
      <c r="AG80" s="8">
        <f>RA_TC!AG80+MA_TC!AG80+CI_TC!AG80</f>
        <v>0</v>
      </c>
      <c r="AH80" s="8">
        <f>RA_TC!AH80+MA_TC!AH80+CI_TC!AH80</f>
        <v>0</v>
      </c>
      <c r="AI80" s="8">
        <f>RA_TC!AI80+MA_TC!AI80+CI_TC!AI80</f>
        <v>0</v>
      </c>
      <c r="AJ80" s="8">
        <f>RA_TC!AJ80+MA_TC!AJ80+CI_TC!AJ80</f>
        <v>0</v>
      </c>
      <c r="AK80" s="8">
        <f>RA_TC!AK80+MA_TC!AK80+CI_TC!AK80</f>
        <v>0</v>
      </c>
      <c r="AL80" s="8">
        <f>RA_TC!AL80+MA_TC!AL80+CI_TC!AL80</f>
        <v>0</v>
      </c>
      <c r="AM80" s="8">
        <f>RA_TC!AM80+MA_TC!AM80+CI_TC!AM80</f>
        <v>0</v>
      </c>
      <c r="AN80" s="8">
        <f>RA_TC!AN80+MA_TC!AN80+CI_TC!AN80</f>
        <v>0</v>
      </c>
      <c r="AO80" s="8">
        <f>RA_TC!AO80+MA_TC!AO80+CI_TC!AO80</f>
        <v>0</v>
      </c>
      <c r="AP80" s="8">
        <f>RA_TC!AP80+MA_TC!AP80+CI_TC!AP80</f>
        <v>0</v>
      </c>
      <c r="AQ80" s="8">
        <f>RA_TC!AQ80+MA_TC!AQ80+CI_TC!AQ80</f>
        <v>0</v>
      </c>
      <c r="AR80" s="8">
        <f>RA_TC!AR80+MA_TC!AR80+CI_TC!AR80</f>
        <v>0</v>
      </c>
      <c r="AS80" s="8">
        <f>RA_TC!AS80+MA_TC!AS80+CI_TC!AS80</f>
        <v>0</v>
      </c>
      <c r="AT80" s="8">
        <f>RA_TC!AT80+MA_TC!AT80+CI_TC!AT80</f>
        <v>0</v>
      </c>
      <c r="AU80" s="8">
        <f>RA_TC!AU80+MA_TC!AU80+CI_TC!AU80</f>
        <v>0</v>
      </c>
      <c r="AV80" s="8">
        <f>RA_TC!AV80+MA_TC!AV80+CI_TC!AV80</f>
        <v>0</v>
      </c>
      <c r="AW80" s="8">
        <f>RA_TC!AW80+MA_TC!AW80+CI_TC!AW80</f>
        <v>0</v>
      </c>
      <c r="AX80" s="8">
        <f>RA_TC!AX80+MA_TC!AX80+CI_TC!AX80</f>
        <v>0</v>
      </c>
      <c r="AY80" s="8">
        <f>RA_TC!AY80+MA_TC!AY80+CI_TC!AY80</f>
        <v>0</v>
      </c>
      <c r="AZ80" s="8">
        <f>RA_TC!AZ80+MA_TC!AZ80+CI_TC!AZ80</f>
        <v>0</v>
      </c>
      <c r="BA80" s="8">
        <f>RA_TC!BA80+MA_TC!BA80+CI_TC!BA80</f>
        <v>0</v>
      </c>
      <c r="BB80" s="8">
        <f>RA_TC!BB80+MA_TC!BB80+CI_TC!BB80</f>
        <v>0</v>
      </c>
      <c r="BC80" s="8">
        <f>RA_TC!BC80+MA_TC!BC80+CI_TC!BC80</f>
        <v>0</v>
      </c>
      <c r="BD80" s="8">
        <f>RA_TC!BD80+MA_TC!BD80+CI_TC!BD80</f>
        <v>0</v>
      </c>
      <c r="BE80" s="8">
        <f>RA_TC!BE80+MA_TC!BE80+CI_TC!BE80</f>
        <v>0</v>
      </c>
      <c r="BF80" s="8">
        <f>RA_TC!BF80+MA_TC!BF80+CI_TC!BF80</f>
        <v>0</v>
      </c>
      <c r="BG80" s="8">
        <f>RA_TC!BG80+MA_TC!BG80+CI_TC!BG80</f>
        <v>0</v>
      </c>
      <c r="BH80" s="8">
        <f>RA_TC!BH80+MA_TC!BH80+CI_TC!BH80</f>
        <v>0</v>
      </c>
      <c r="BI80" s="8">
        <f>RA_TC!BI80+MA_TC!BI80+CI_TC!BI80</f>
        <v>0</v>
      </c>
      <c r="BJ80" s="8">
        <f>RA_TC!BJ80+MA_TC!BJ80+CI_TC!BJ80</f>
        <v>0</v>
      </c>
      <c r="BK80" s="8">
        <f>RA_TC!BK80+MA_TC!BK80+CI_TC!BK80</f>
        <v>0</v>
      </c>
      <c r="BO80" s="24">
        <f t="shared" si="45"/>
        <v>0</v>
      </c>
      <c r="BP80" s="24">
        <f t="shared" si="45"/>
        <v>0</v>
      </c>
      <c r="BQ80" s="24">
        <f t="shared" si="45"/>
        <v>0</v>
      </c>
      <c r="BR80" s="24">
        <f t="shared" si="45"/>
        <v>0</v>
      </c>
      <c r="BS80" s="24">
        <f t="shared" si="45"/>
        <v>0</v>
      </c>
      <c r="BT80" s="24">
        <f t="shared" si="45"/>
        <v>0</v>
      </c>
    </row>
    <row r="81" spans="1:72" hidden="1" outlineLevel="1" x14ac:dyDescent="0.25">
      <c r="A81" s="11" t="s">
        <v>35</v>
      </c>
      <c r="C81" s="2"/>
      <c r="D81" s="8">
        <f>RA_TC!D81+MA_TC!D81+CI_TC!D81</f>
        <v>0</v>
      </c>
      <c r="E81" s="8">
        <f>RA_TC!E81+MA_TC!E81+CI_TC!E81</f>
        <v>0</v>
      </c>
      <c r="F81" s="8">
        <f>RA_TC!F81+MA_TC!F81+CI_TC!F81</f>
        <v>0</v>
      </c>
      <c r="G81" s="8">
        <f>RA_TC!G81+MA_TC!G81+CI_TC!G81</f>
        <v>0</v>
      </c>
      <c r="H81" s="8">
        <f>RA_TC!H81+MA_TC!H81+CI_TC!H81</f>
        <v>0</v>
      </c>
      <c r="I81" s="8">
        <f>RA_TC!I81+MA_TC!I81+CI_TC!I81</f>
        <v>0</v>
      </c>
      <c r="J81" s="8">
        <f>RA_TC!J81+MA_TC!J81+CI_TC!J81</f>
        <v>0</v>
      </c>
      <c r="K81" s="8">
        <f>RA_TC!K81+MA_TC!K81+CI_TC!K81</f>
        <v>0</v>
      </c>
      <c r="L81" s="8">
        <f>RA_TC!L81+MA_TC!L81+CI_TC!L81</f>
        <v>0</v>
      </c>
      <c r="M81" s="8">
        <f>RA_TC!M81+MA_TC!M81+CI_TC!M81</f>
        <v>0</v>
      </c>
      <c r="N81" s="8">
        <f>RA_TC!N81+MA_TC!N81+CI_TC!N81</f>
        <v>0</v>
      </c>
      <c r="O81" s="8">
        <f>RA_TC!O81+MA_TC!O81+CI_TC!O81</f>
        <v>0</v>
      </c>
      <c r="P81" s="8">
        <f>RA_TC!P81+MA_TC!P81+CI_TC!P81</f>
        <v>0</v>
      </c>
      <c r="Q81" s="8">
        <f>RA_TC!Q81+MA_TC!Q81+CI_TC!Q81</f>
        <v>0</v>
      </c>
      <c r="R81" s="8">
        <f>RA_TC!R81+MA_TC!R81+CI_TC!R81</f>
        <v>0</v>
      </c>
      <c r="S81" s="8">
        <f>RA_TC!S81+MA_TC!S81+CI_TC!S81</f>
        <v>0</v>
      </c>
      <c r="T81" s="8">
        <f>RA_TC!T81+MA_TC!T81+CI_TC!T81</f>
        <v>0</v>
      </c>
      <c r="U81" s="8">
        <f>RA_TC!U81+MA_TC!U81+CI_TC!U81</f>
        <v>0</v>
      </c>
      <c r="V81" s="8">
        <f>RA_TC!V81+MA_TC!V81+CI_TC!V81</f>
        <v>0</v>
      </c>
      <c r="W81" s="8">
        <f>RA_TC!W81+MA_TC!W81+CI_TC!W81</f>
        <v>0</v>
      </c>
      <c r="X81" s="8">
        <f>RA_TC!X81+MA_TC!X81+CI_TC!X81</f>
        <v>0</v>
      </c>
      <c r="Y81" s="8">
        <f>RA_TC!Y81+MA_TC!Y81+CI_TC!Y81</f>
        <v>0</v>
      </c>
      <c r="Z81" s="8">
        <f>RA_TC!Z81+MA_TC!Z81+CI_TC!Z81</f>
        <v>0</v>
      </c>
      <c r="AA81" s="8">
        <f>RA_TC!AA81+MA_TC!AA81+CI_TC!AA81</f>
        <v>0</v>
      </c>
      <c r="AB81" s="8">
        <f>RA_TC!AB81+MA_TC!AB81+CI_TC!AB81</f>
        <v>0</v>
      </c>
      <c r="AC81" s="8">
        <f>RA_TC!AC81+MA_TC!AC81+CI_TC!AC81</f>
        <v>0</v>
      </c>
      <c r="AD81" s="8">
        <f>RA_TC!AD81+MA_TC!AD81+CI_TC!AD81</f>
        <v>0</v>
      </c>
      <c r="AE81" s="8">
        <f>RA_TC!AE81+MA_TC!AE81+CI_TC!AE81</f>
        <v>0</v>
      </c>
      <c r="AF81" s="8">
        <f>RA_TC!AF81+MA_TC!AF81+CI_TC!AF81</f>
        <v>0</v>
      </c>
      <c r="AG81" s="8">
        <f>RA_TC!AG81+MA_TC!AG81+CI_TC!AG81</f>
        <v>0</v>
      </c>
      <c r="AH81" s="8">
        <f>RA_TC!AH81+MA_TC!AH81+CI_TC!AH81</f>
        <v>0</v>
      </c>
      <c r="AI81" s="8">
        <f>RA_TC!AI81+MA_TC!AI81+CI_TC!AI81</f>
        <v>0</v>
      </c>
      <c r="AJ81" s="8">
        <f>RA_TC!AJ81+MA_TC!AJ81+CI_TC!AJ81</f>
        <v>0</v>
      </c>
      <c r="AK81" s="8">
        <f>RA_TC!AK81+MA_TC!AK81+CI_TC!AK81</f>
        <v>0</v>
      </c>
      <c r="AL81" s="8">
        <f>RA_TC!AL81+MA_TC!AL81+CI_TC!AL81</f>
        <v>0</v>
      </c>
      <c r="AM81" s="8">
        <f>RA_TC!AM81+MA_TC!AM81+CI_TC!AM81</f>
        <v>0</v>
      </c>
      <c r="AN81" s="8">
        <f>RA_TC!AN81+MA_TC!AN81+CI_TC!AN81</f>
        <v>0</v>
      </c>
      <c r="AO81" s="8">
        <f>RA_TC!AO81+MA_TC!AO81+CI_TC!AO81</f>
        <v>0</v>
      </c>
      <c r="AP81" s="8">
        <f>RA_TC!AP81+MA_TC!AP81+CI_TC!AP81</f>
        <v>0</v>
      </c>
      <c r="AQ81" s="8">
        <f>RA_TC!AQ81+MA_TC!AQ81+CI_TC!AQ81</f>
        <v>0</v>
      </c>
      <c r="AR81" s="8">
        <f>RA_TC!AR81+MA_TC!AR81+CI_TC!AR81</f>
        <v>0</v>
      </c>
      <c r="AS81" s="8">
        <f>RA_TC!AS81+MA_TC!AS81+CI_TC!AS81</f>
        <v>0</v>
      </c>
      <c r="AT81" s="8">
        <f>RA_TC!AT81+MA_TC!AT81+CI_TC!AT81</f>
        <v>0</v>
      </c>
      <c r="AU81" s="8">
        <f>RA_TC!AU81+MA_TC!AU81+CI_TC!AU81</f>
        <v>0</v>
      </c>
      <c r="AV81" s="8">
        <f>RA_TC!AV81+MA_TC!AV81+CI_TC!AV81</f>
        <v>0</v>
      </c>
      <c r="AW81" s="8">
        <f>RA_TC!AW81+MA_TC!AW81+CI_TC!AW81</f>
        <v>0</v>
      </c>
      <c r="AX81" s="8">
        <f>RA_TC!AX81+MA_TC!AX81+CI_TC!AX81</f>
        <v>0</v>
      </c>
      <c r="AY81" s="8">
        <f>RA_TC!AY81+MA_TC!AY81+CI_TC!AY81</f>
        <v>0</v>
      </c>
      <c r="AZ81" s="8">
        <f>RA_TC!AZ81+MA_TC!AZ81+CI_TC!AZ81</f>
        <v>0</v>
      </c>
      <c r="BA81" s="8">
        <f>RA_TC!BA81+MA_TC!BA81+CI_TC!BA81</f>
        <v>0</v>
      </c>
      <c r="BB81" s="8">
        <f>RA_TC!BB81+MA_TC!BB81+CI_TC!BB81</f>
        <v>0</v>
      </c>
      <c r="BC81" s="8">
        <f>RA_TC!BC81+MA_TC!BC81+CI_TC!BC81</f>
        <v>0</v>
      </c>
      <c r="BD81" s="8">
        <f>RA_TC!BD81+MA_TC!BD81+CI_TC!BD81</f>
        <v>0</v>
      </c>
      <c r="BE81" s="8">
        <f>RA_TC!BE81+MA_TC!BE81+CI_TC!BE81</f>
        <v>0</v>
      </c>
      <c r="BF81" s="8">
        <f>RA_TC!BF81+MA_TC!BF81+CI_TC!BF81</f>
        <v>0</v>
      </c>
      <c r="BG81" s="8">
        <f>RA_TC!BG81+MA_TC!BG81+CI_TC!BG81</f>
        <v>0</v>
      </c>
      <c r="BH81" s="8">
        <f>RA_TC!BH81+MA_TC!BH81+CI_TC!BH81</f>
        <v>0</v>
      </c>
      <c r="BI81" s="8">
        <f>RA_TC!BI81+MA_TC!BI81+CI_TC!BI81</f>
        <v>0</v>
      </c>
      <c r="BJ81" s="8">
        <f>RA_TC!BJ81+MA_TC!BJ81+CI_TC!BJ81</f>
        <v>0</v>
      </c>
      <c r="BK81" s="8">
        <f>RA_TC!BK81+MA_TC!BK81+CI_TC!BK81</f>
        <v>0</v>
      </c>
      <c r="BO81" s="24">
        <f t="shared" si="45"/>
        <v>0</v>
      </c>
      <c r="BP81" s="24">
        <f t="shared" si="45"/>
        <v>0</v>
      </c>
      <c r="BQ81" s="24">
        <f t="shared" si="45"/>
        <v>0</v>
      </c>
      <c r="BR81" s="24">
        <f t="shared" si="45"/>
        <v>0</v>
      </c>
      <c r="BS81" s="24">
        <f t="shared" si="45"/>
        <v>0</v>
      </c>
      <c r="BT81" s="24">
        <f t="shared" si="45"/>
        <v>0</v>
      </c>
    </row>
    <row r="82" spans="1:72" hidden="1" outlineLevel="1" x14ac:dyDescent="0.25">
      <c r="A82" s="11" t="s">
        <v>35</v>
      </c>
      <c r="C82" s="2"/>
      <c r="D82" s="8">
        <f>RA_TC!D82+MA_TC!D82+CI_TC!D82</f>
        <v>0</v>
      </c>
      <c r="E82" s="8">
        <f>RA_TC!E82+MA_TC!E82+CI_TC!E82</f>
        <v>0</v>
      </c>
      <c r="F82" s="8">
        <f>RA_TC!F82+MA_TC!F82+CI_TC!F82</f>
        <v>0</v>
      </c>
      <c r="G82" s="8">
        <f>RA_TC!G82+MA_TC!G82+CI_TC!G82</f>
        <v>0</v>
      </c>
      <c r="H82" s="8">
        <f>RA_TC!H82+MA_TC!H82+CI_TC!H82</f>
        <v>0</v>
      </c>
      <c r="I82" s="8">
        <f>RA_TC!I82+MA_TC!I82+CI_TC!I82</f>
        <v>0</v>
      </c>
      <c r="J82" s="8">
        <f>RA_TC!J82+MA_TC!J82+CI_TC!J82</f>
        <v>0</v>
      </c>
      <c r="K82" s="8">
        <f>RA_TC!K82+MA_TC!K82+CI_TC!K82</f>
        <v>0</v>
      </c>
      <c r="L82" s="8">
        <f>RA_TC!L82+MA_TC!L82+CI_TC!L82</f>
        <v>0</v>
      </c>
      <c r="M82" s="8">
        <f>RA_TC!M82+MA_TC!M82+CI_TC!M82</f>
        <v>0</v>
      </c>
      <c r="N82" s="8">
        <f>RA_TC!N82+MA_TC!N82+CI_TC!N82</f>
        <v>0</v>
      </c>
      <c r="O82" s="8">
        <f>RA_TC!O82+MA_TC!O82+CI_TC!O82</f>
        <v>0</v>
      </c>
      <c r="P82" s="8">
        <f>RA_TC!P82+MA_TC!P82+CI_TC!P82</f>
        <v>0</v>
      </c>
      <c r="Q82" s="8">
        <f>RA_TC!Q82+MA_TC!Q82+CI_TC!Q82</f>
        <v>0</v>
      </c>
      <c r="R82" s="8">
        <f>RA_TC!R82+MA_TC!R82+CI_TC!R82</f>
        <v>0</v>
      </c>
      <c r="S82" s="8">
        <f>RA_TC!S82+MA_TC!S82+CI_TC!S82</f>
        <v>0</v>
      </c>
      <c r="T82" s="8">
        <f>RA_TC!T82+MA_TC!T82+CI_TC!T82</f>
        <v>0</v>
      </c>
      <c r="U82" s="8">
        <f>RA_TC!U82+MA_TC!U82+CI_TC!U82</f>
        <v>0</v>
      </c>
      <c r="V82" s="8">
        <f>RA_TC!V82+MA_TC!V82+CI_TC!V82</f>
        <v>0</v>
      </c>
      <c r="W82" s="8">
        <f>RA_TC!W82+MA_TC!W82+CI_TC!W82</f>
        <v>0</v>
      </c>
      <c r="X82" s="8">
        <f>RA_TC!X82+MA_TC!X82+CI_TC!X82</f>
        <v>0</v>
      </c>
      <c r="Y82" s="8">
        <f>RA_TC!Y82+MA_TC!Y82+CI_TC!Y82</f>
        <v>0</v>
      </c>
      <c r="Z82" s="8">
        <f>RA_TC!Z82+MA_TC!Z82+CI_TC!Z82</f>
        <v>0</v>
      </c>
      <c r="AA82" s="8">
        <f>RA_TC!AA82+MA_TC!AA82+CI_TC!AA82</f>
        <v>0</v>
      </c>
      <c r="AB82" s="8">
        <f>RA_TC!AB82+MA_TC!AB82+CI_TC!AB82</f>
        <v>0</v>
      </c>
      <c r="AC82" s="8">
        <f>RA_TC!AC82+MA_TC!AC82+CI_TC!AC82</f>
        <v>0</v>
      </c>
      <c r="AD82" s="8">
        <f>RA_TC!AD82+MA_TC!AD82+CI_TC!AD82</f>
        <v>0</v>
      </c>
      <c r="AE82" s="8">
        <f>RA_TC!AE82+MA_TC!AE82+CI_TC!AE82</f>
        <v>0</v>
      </c>
      <c r="AF82" s="8">
        <f>RA_TC!AF82+MA_TC!AF82+CI_TC!AF82</f>
        <v>0</v>
      </c>
      <c r="AG82" s="8">
        <f>RA_TC!AG82+MA_TC!AG82+CI_TC!AG82</f>
        <v>0</v>
      </c>
      <c r="AH82" s="8">
        <f>RA_TC!AH82+MA_TC!AH82+CI_TC!AH82</f>
        <v>0</v>
      </c>
      <c r="AI82" s="8">
        <f>RA_TC!AI82+MA_TC!AI82+CI_TC!AI82</f>
        <v>0</v>
      </c>
      <c r="AJ82" s="8">
        <f>RA_TC!AJ82+MA_TC!AJ82+CI_TC!AJ82</f>
        <v>0</v>
      </c>
      <c r="AK82" s="8">
        <f>RA_TC!AK82+MA_TC!AK82+CI_TC!AK82</f>
        <v>0</v>
      </c>
      <c r="AL82" s="8">
        <f>RA_TC!AL82+MA_TC!AL82+CI_TC!AL82</f>
        <v>0</v>
      </c>
      <c r="AM82" s="8">
        <f>RA_TC!AM82+MA_TC!AM82+CI_TC!AM82</f>
        <v>0</v>
      </c>
      <c r="AN82" s="8">
        <f>RA_TC!AN82+MA_TC!AN82+CI_TC!AN82</f>
        <v>0</v>
      </c>
      <c r="AO82" s="8">
        <f>RA_TC!AO82+MA_TC!AO82+CI_TC!AO82</f>
        <v>0</v>
      </c>
      <c r="AP82" s="8">
        <f>RA_TC!AP82+MA_TC!AP82+CI_TC!AP82</f>
        <v>0</v>
      </c>
      <c r="AQ82" s="8">
        <f>RA_TC!AQ82+MA_TC!AQ82+CI_TC!AQ82</f>
        <v>0</v>
      </c>
      <c r="AR82" s="8">
        <f>RA_TC!AR82+MA_TC!AR82+CI_TC!AR82</f>
        <v>0</v>
      </c>
      <c r="AS82" s="8">
        <f>RA_TC!AS82+MA_TC!AS82+CI_TC!AS82</f>
        <v>0</v>
      </c>
      <c r="AT82" s="8">
        <f>RA_TC!AT82+MA_TC!AT82+CI_TC!AT82</f>
        <v>0</v>
      </c>
      <c r="AU82" s="8">
        <f>RA_TC!AU82+MA_TC!AU82+CI_TC!AU82</f>
        <v>0</v>
      </c>
      <c r="AV82" s="8">
        <f>RA_TC!AV82+MA_TC!AV82+CI_TC!AV82</f>
        <v>0</v>
      </c>
      <c r="AW82" s="8">
        <f>RA_TC!AW82+MA_TC!AW82+CI_TC!AW82</f>
        <v>0</v>
      </c>
      <c r="AX82" s="8">
        <f>RA_TC!AX82+MA_TC!AX82+CI_TC!AX82</f>
        <v>0</v>
      </c>
      <c r="AY82" s="8">
        <f>RA_TC!AY82+MA_TC!AY82+CI_TC!AY82</f>
        <v>0</v>
      </c>
      <c r="AZ82" s="8">
        <f>RA_TC!AZ82+MA_TC!AZ82+CI_TC!AZ82</f>
        <v>0</v>
      </c>
      <c r="BA82" s="8">
        <f>RA_TC!BA82+MA_TC!BA82+CI_TC!BA82</f>
        <v>0</v>
      </c>
      <c r="BB82" s="8">
        <f>RA_TC!BB82+MA_TC!BB82+CI_TC!BB82</f>
        <v>0</v>
      </c>
      <c r="BC82" s="8">
        <f>RA_TC!BC82+MA_TC!BC82+CI_TC!BC82</f>
        <v>0</v>
      </c>
      <c r="BD82" s="8">
        <f>RA_TC!BD82+MA_TC!BD82+CI_TC!BD82</f>
        <v>0</v>
      </c>
      <c r="BE82" s="8">
        <f>RA_TC!BE82+MA_TC!BE82+CI_TC!BE82</f>
        <v>0</v>
      </c>
      <c r="BF82" s="8">
        <f>RA_TC!BF82+MA_TC!BF82+CI_TC!BF82</f>
        <v>0</v>
      </c>
      <c r="BG82" s="8">
        <f>RA_TC!BG82+MA_TC!BG82+CI_TC!BG82</f>
        <v>0</v>
      </c>
      <c r="BH82" s="8">
        <f>RA_TC!BH82+MA_TC!BH82+CI_TC!BH82</f>
        <v>0</v>
      </c>
      <c r="BI82" s="8">
        <f>RA_TC!BI82+MA_TC!BI82+CI_TC!BI82</f>
        <v>0</v>
      </c>
      <c r="BJ82" s="8">
        <f>RA_TC!BJ82+MA_TC!BJ82+CI_TC!BJ82</f>
        <v>0</v>
      </c>
      <c r="BK82" s="8">
        <f>RA_TC!BK82+MA_TC!BK82+CI_TC!BK82</f>
        <v>0</v>
      </c>
      <c r="BO82" s="24">
        <f t="shared" si="45"/>
        <v>0</v>
      </c>
      <c r="BP82" s="24">
        <f t="shared" si="45"/>
        <v>0</v>
      </c>
      <c r="BQ82" s="24">
        <f t="shared" si="45"/>
        <v>0</v>
      </c>
      <c r="BR82" s="24">
        <f t="shared" si="45"/>
        <v>0</v>
      </c>
      <c r="BS82" s="24">
        <f t="shared" si="45"/>
        <v>0</v>
      </c>
      <c r="BT82" s="24">
        <f t="shared" si="45"/>
        <v>0</v>
      </c>
    </row>
    <row r="83" spans="1:72" collapsed="1" x14ac:dyDescent="0.25">
      <c r="C83" s="3" t="s">
        <v>35</v>
      </c>
      <c r="D83" s="10">
        <f t="shared" ref="D83:AY83" si="46">SUM(D63:D82)</f>
        <v>0</v>
      </c>
      <c r="E83" s="10">
        <f t="shared" si="46"/>
        <v>0</v>
      </c>
      <c r="F83" s="10">
        <f t="shared" si="46"/>
        <v>0</v>
      </c>
      <c r="G83" s="10">
        <f t="shared" si="46"/>
        <v>0</v>
      </c>
      <c r="H83" s="10">
        <f t="shared" si="46"/>
        <v>0</v>
      </c>
      <c r="I83" s="10">
        <f t="shared" si="46"/>
        <v>0</v>
      </c>
      <c r="J83" s="10">
        <f t="shared" si="46"/>
        <v>0</v>
      </c>
      <c r="K83" s="10">
        <f t="shared" si="46"/>
        <v>0</v>
      </c>
      <c r="L83" s="10">
        <f t="shared" si="46"/>
        <v>0</v>
      </c>
      <c r="M83" s="10">
        <f t="shared" si="46"/>
        <v>0</v>
      </c>
      <c r="N83" s="10">
        <f t="shared" si="46"/>
        <v>0</v>
      </c>
      <c r="O83" s="10">
        <f t="shared" si="46"/>
        <v>0</v>
      </c>
      <c r="P83" s="10">
        <f t="shared" si="46"/>
        <v>0</v>
      </c>
      <c r="Q83" s="10">
        <f t="shared" si="46"/>
        <v>0</v>
      </c>
      <c r="R83" s="10">
        <f t="shared" si="46"/>
        <v>0</v>
      </c>
      <c r="S83" s="10">
        <f t="shared" si="46"/>
        <v>0</v>
      </c>
      <c r="T83" s="10">
        <f t="shared" si="46"/>
        <v>0</v>
      </c>
      <c r="U83" s="10">
        <f t="shared" si="46"/>
        <v>0</v>
      </c>
      <c r="V83" s="10">
        <f t="shared" si="46"/>
        <v>0</v>
      </c>
      <c r="W83" s="10">
        <f t="shared" si="46"/>
        <v>0</v>
      </c>
      <c r="X83" s="10">
        <f t="shared" si="46"/>
        <v>0</v>
      </c>
      <c r="Y83" s="10">
        <f t="shared" si="46"/>
        <v>0</v>
      </c>
      <c r="Z83" s="10">
        <f t="shared" si="46"/>
        <v>0</v>
      </c>
      <c r="AA83" s="10">
        <f t="shared" si="46"/>
        <v>0</v>
      </c>
      <c r="AB83" s="10">
        <f t="shared" si="46"/>
        <v>0</v>
      </c>
      <c r="AC83" s="10">
        <f t="shared" si="46"/>
        <v>0</v>
      </c>
      <c r="AD83" s="10">
        <f t="shared" si="46"/>
        <v>0</v>
      </c>
      <c r="AE83" s="10">
        <f t="shared" si="46"/>
        <v>0</v>
      </c>
      <c r="AF83" s="10">
        <f t="shared" si="46"/>
        <v>0</v>
      </c>
      <c r="AG83" s="10">
        <f t="shared" si="46"/>
        <v>0</v>
      </c>
      <c r="AH83" s="10">
        <f t="shared" si="46"/>
        <v>0</v>
      </c>
      <c r="AI83" s="10">
        <f t="shared" si="46"/>
        <v>0</v>
      </c>
      <c r="AJ83" s="10">
        <f t="shared" si="46"/>
        <v>0</v>
      </c>
      <c r="AK83" s="10">
        <f t="shared" si="46"/>
        <v>0</v>
      </c>
      <c r="AL83" s="10">
        <f t="shared" si="46"/>
        <v>0</v>
      </c>
      <c r="AM83" s="10">
        <f t="shared" si="46"/>
        <v>0</v>
      </c>
      <c r="AN83" s="10">
        <f t="shared" si="46"/>
        <v>0</v>
      </c>
      <c r="AO83" s="10">
        <f t="shared" si="46"/>
        <v>0</v>
      </c>
      <c r="AP83" s="10">
        <f t="shared" si="46"/>
        <v>0</v>
      </c>
      <c r="AQ83" s="10">
        <f t="shared" si="46"/>
        <v>0</v>
      </c>
      <c r="AR83" s="10">
        <f t="shared" si="46"/>
        <v>0</v>
      </c>
      <c r="AS83" s="10">
        <f t="shared" si="46"/>
        <v>0</v>
      </c>
      <c r="AT83" s="10">
        <f t="shared" si="46"/>
        <v>0</v>
      </c>
      <c r="AU83" s="10">
        <f t="shared" si="46"/>
        <v>0</v>
      </c>
      <c r="AV83" s="10">
        <f t="shared" si="46"/>
        <v>0</v>
      </c>
      <c r="AW83" s="10">
        <f t="shared" si="46"/>
        <v>0</v>
      </c>
      <c r="AX83" s="10">
        <f t="shared" si="46"/>
        <v>0</v>
      </c>
      <c r="AY83" s="10">
        <f t="shared" si="46"/>
        <v>0</v>
      </c>
      <c r="AZ83" s="10">
        <f t="shared" ref="AZ83:BK83" si="47">SUM(AZ63:AZ82)</f>
        <v>23376.33759484264</v>
      </c>
      <c r="BA83" s="10">
        <f t="shared" si="47"/>
        <v>23650.625678874698</v>
      </c>
      <c r="BB83" s="10">
        <f t="shared" si="47"/>
        <v>28107.863065962247</v>
      </c>
      <c r="BC83" s="10">
        <f t="shared" si="47"/>
        <v>25618.13281007699</v>
      </c>
      <c r="BD83" s="10">
        <f t="shared" si="47"/>
        <v>25489.40907257684</v>
      </c>
      <c r="BE83" s="10">
        <f t="shared" si="47"/>
        <v>28301.859177563136</v>
      </c>
      <c r="BF83" s="10">
        <f t="shared" si="47"/>
        <v>28624.151162286718</v>
      </c>
      <c r="BG83" s="10">
        <f t="shared" si="47"/>
        <v>28146.051915072982</v>
      </c>
      <c r="BH83" s="10">
        <f t="shared" si="47"/>
        <v>28211.059811465129</v>
      </c>
      <c r="BI83" s="10">
        <f t="shared" si="47"/>
        <v>27078.828176801217</v>
      </c>
      <c r="BJ83" s="10">
        <f t="shared" si="47"/>
        <v>29102.740659850286</v>
      </c>
      <c r="BK83" s="10">
        <f t="shared" si="47"/>
        <v>31501.387561884694</v>
      </c>
      <c r="BO83" s="23">
        <f>SUM(BO63:BO82)</f>
        <v>0</v>
      </c>
      <c r="BP83" s="23">
        <f t="shared" ref="BP83:BT83" si="48">SUM(BP63:BP82)</f>
        <v>75134.826339679581</v>
      </c>
      <c r="BQ83" s="23">
        <f t="shared" si="48"/>
        <v>0</v>
      </c>
      <c r="BR83" s="23">
        <f t="shared" si="48"/>
        <v>0</v>
      </c>
      <c r="BS83" s="23">
        <f t="shared" si="48"/>
        <v>0</v>
      </c>
      <c r="BT83" s="23">
        <f t="shared" si="48"/>
        <v>0</v>
      </c>
    </row>
    <row r="84" spans="1:72" x14ac:dyDescent="0.25">
      <c r="D84" s="53">
        <f>'[1]Desempeño Finan_ TC_Cartera_Evo'!AY73-D83</f>
        <v>24885.682847868047</v>
      </c>
      <c r="E84" s="53">
        <f>'[1]Desempeño Finan_ TC_Cartera_Evo'!AZ73-E83</f>
        <v>23833.457983492917</v>
      </c>
      <c r="F84" s="53">
        <f>'[1]Desempeño Finan_ TC_Cartera_Evo'!BA73-F83</f>
        <v>23057.637712267384</v>
      </c>
      <c r="G84" s="53">
        <f>'[1]Desempeño Finan_ TC_Cartera_Evo'!BB73-G83</f>
        <v>21642.543541377909</v>
      </c>
      <c r="H84" s="53">
        <f>'[1]Desempeño Finan_ TC_Cartera_Evo'!BC73-H83</f>
        <v>22488.042729204848</v>
      </c>
      <c r="I84" s="53">
        <f>'[1]Desempeño Finan_ TC_Cartera_Evo'!BD73-I83</f>
        <v>21586.832020459125</v>
      </c>
      <c r="J84" s="53">
        <f>'[1]Desempeño Finan_ TC_Cartera_Evo'!BE73-J83</f>
        <v>23303.232782028073</v>
      </c>
      <c r="K84" s="53">
        <f>'[1]Desempeño Finan_ TC_Cartera_Evo'!BF73-K83</f>
        <v>20446.984065553715</v>
      </c>
      <c r="L84" s="53">
        <f>'[1]Desempeño Finan_ TC_Cartera_Evo'!BG73-L83</f>
        <v>21066.409023214434</v>
      </c>
      <c r="M84" s="53">
        <f>'[1]Desempeño Finan_ TC_Cartera_Evo'!BH73-M83</f>
        <v>19428.445585060446</v>
      </c>
      <c r="N84" s="53">
        <f>'[1]Desempeño Finan_ TC_Cartera_Evo'!BI73-N83</f>
        <v>21155.104960374287</v>
      </c>
      <c r="O84" s="53">
        <f>'[1]Desempeño Finan_ TC_Cartera_Evo'!BJ73-O83</f>
        <v>21084.064461662249</v>
      </c>
      <c r="P84" s="53">
        <f>'[1]Desempeño Finan_ TC_Cartera_Evo'!BK73-P83</f>
        <v>19453.840843335147</v>
      </c>
      <c r="Q84" s="53">
        <f>'[1]Desempeño Finan_ TC_Cartera_Evo'!BL73-Q83</f>
        <v>17433.984369035006</v>
      </c>
      <c r="R84" s="53">
        <f>'[1]Desempeño Finan_ TC_Cartera_Evo'!BM73-R83</f>
        <v>15604.33447203881</v>
      </c>
      <c r="S84" s="53">
        <f>'[1]Desempeño Finan_ TC_Cartera_Evo'!BN73-S83</f>
        <v>22075.812837272591</v>
      </c>
      <c r="T84" s="53">
        <f>'[1]Desempeño Finan_ TC_Cartera_Evo'!BO73-T83</f>
        <v>20105.876169180166</v>
      </c>
      <c r="U84" s="53">
        <f>'[1]Desempeño Finan_ TC_Cartera_Evo'!BP73-U83</f>
        <v>18400.62949785819</v>
      </c>
      <c r="V84" s="53">
        <f>'[1]Desempeño Finan_ TC_Cartera_Evo'!BQ73-V83</f>
        <v>25355.146620304331</v>
      </c>
      <c r="W84" s="53">
        <f>'[1]Desempeño Finan_ TC_Cartera_Evo'!BR73-W83</f>
        <v>18127.634929964257</v>
      </c>
      <c r="X84" s="53">
        <f>'[1]Desempeño Finan_ TC_Cartera_Evo'!BS73-X83</f>
        <v>21203.121060689831</v>
      </c>
      <c r="Y84" s="53">
        <f>'[1]Desempeño Finan_ TC_Cartera_Evo'!BT73-Y83</f>
        <v>23131.504477768271</v>
      </c>
      <c r="Z84" s="53">
        <f>'[1]Desempeño Finan_ TC_Cartera_Evo'!BU73-Z83</f>
        <v>22327.499264485843</v>
      </c>
      <c r="AA84" s="53">
        <f>'[1]Desempeño Finan_ TC_Cartera_Evo'!BV73-AA83</f>
        <v>32173.226547225342</v>
      </c>
      <c r="AB84" s="53">
        <f>'[1]Desempeño Finan_ TC_Cartera_Evo'!BW73-AB83</f>
        <v>29933.566409477775</v>
      </c>
      <c r="AC84" s="53">
        <f>'[1]Desempeño Finan_ TC_Cartera_Evo'!BX73-AC83</f>
        <v>20034.212055970012</v>
      </c>
      <c r="AD84" s="53">
        <f>'[1]Desempeño Finan_ TC_Cartera_Evo'!BY73-AD83</f>
        <v>17789.173090401076</v>
      </c>
      <c r="AE84" s="53">
        <f>'[1]Desempeño Finan_ TC_Cartera_Evo'!BZ73-AE83</f>
        <v>19232.978916045591</v>
      </c>
      <c r="AF84" s="53">
        <f>'[1]Desempeño Finan_ TC_Cartera_Evo'!CA73-AF83</f>
        <v>27924.961107625353</v>
      </c>
      <c r="AG84" s="53">
        <f>'[1]Desempeño Finan_ TC_Cartera_Evo'!CB73-AG83</f>
        <v>28565.326565998039</v>
      </c>
      <c r="AH84" s="53">
        <f>'[1]Desempeño Finan_ TC_Cartera_Evo'!CC73-AH83</f>
        <v>29766.84957831067</v>
      </c>
      <c r="AI84" s="53">
        <f>'[1]Desempeño Finan_ TC_Cartera_Evo'!CD73-AI83</f>
        <v>25531.080985604032</v>
      </c>
      <c r="AJ84" s="53">
        <f>'[1]Desempeño Finan_ TC_Cartera_Evo'!CE73-AJ83</f>
        <v>28727.621417788989</v>
      </c>
      <c r="AK84" s="53">
        <f>'[1]Desempeño Finan_ TC_Cartera_Evo'!CF73-AK83</f>
        <v>22037.437233501158</v>
      </c>
      <c r="AL84" s="53">
        <f>'[1]Desempeño Finan_ TC_Cartera_Evo'!CG73-AL83</f>
        <v>26212.721315607145</v>
      </c>
      <c r="AM84" s="53">
        <f>'[1]Desempeño Finan_ TC_Cartera_Evo'!CH73-AM83</f>
        <v>34398.527978201535</v>
      </c>
      <c r="AN84" s="53">
        <f>'[1]Desempeño Finan_ TC_Cartera_Evo'!CI73-AN83</f>
        <v>30106.38259471325</v>
      </c>
      <c r="AO84" s="53">
        <f>'[1]Desempeño Finan_ TC_Cartera_Evo'!CJ73-AO83</f>
        <v>24968.959827193445</v>
      </c>
      <c r="AP84" s="53">
        <f>'[1]Desempeño Finan_ TC_Cartera_Evo'!CK73-AP83</f>
        <v>30310.360571339213</v>
      </c>
      <c r="AQ84" s="53">
        <f>'[1]Desempeño Finan_ TC_Cartera_Evo'!CL73-AQ83</f>
        <v>27593.28962675955</v>
      </c>
      <c r="AR84" s="53">
        <f>'[1]Desempeño Finan_ TC_Cartera_Evo'!CM73-AR83</f>
        <v>27529.806953420659</v>
      </c>
      <c r="AS84" s="53">
        <f>'[1]Desempeño Finan_ TC_Cartera_Evo'!CN73-AS83</f>
        <v>31180.788266316435</v>
      </c>
      <c r="AT84" s="53">
        <f>'[1]Desempeño Finan_ TC_Cartera_Evo'!CO73-AT83</f>
        <v>0</v>
      </c>
      <c r="AU84" s="53">
        <f>'[1]Desempeño Finan_ TC_Cartera_Evo'!CP73-AU83</f>
        <v>0</v>
      </c>
      <c r="AV84" s="53">
        <f>'[1]Desempeño Finan_ TC_Cartera_Evo'!CQ73-AV83</f>
        <v>0</v>
      </c>
      <c r="AW84" s="53">
        <f>'[1]Desempeño Finan_ TC_Cartera_Evo'!CR73-AW83</f>
        <v>0</v>
      </c>
      <c r="AX84" s="53">
        <f>'[1]Desempeño Finan_ TC_Cartera_Evo'!CS73-AX83</f>
        <v>0</v>
      </c>
      <c r="AY84" s="53">
        <f>'[1]Desempeño Finan_ TC_Cartera_Evo'!CT73-AY83</f>
        <v>0</v>
      </c>
      <c r="AZ84" s="53">
        <f>'[1]Desempeño Finan_ TC_Cartera_Evo'!CU73-AZ83</f>
        <v>0</v>
      </c>
      <c r="BA84" s="53">
        <f>'[1]Desempeño Finan_ TC_Cartera_Evo'!CV73-BA83</f>
        <v>0</v>
      </c>
      <c r="BB84" s="53">
        <f>'[1]Desempeño Finan_ TC_Cartera_Evo'!CW73-BB83</f>
        <v>0</v>
      </c>
      <c r="BC84" s="53">
        <f>'[1]Desempeño Finan_ TC_Cartera_Evo'!CX73-BC83</f>
        <v>0</v>
      </c>
      <c r="BD84" s="53">
        <f>'[1]Desempeño Finan_ TC_Cartera_Evo'!CY73-BD83</f>
        <v>0</v>
      </c>
      <c r="BE84" s="53">
        <f>'[1]Desempeño Finan_ TC_Cartera_Evo'!CZ73-BE83</f>
        <v>0</v>
      </c>
      <c r="BF84" s="53">
        <f>'[1]Desempeño Finan_ TC_Cartera_Evo'!DA73-BF83</f>
        <v>0</v>
      </c>
      <c r="BG84" s="53">
        <f>'[1]Desempeño Finan_ TC_Cartera_Evo'!DB73-BG83</f>
        <v>0</v>
      </c>
      <c r="BH84" s="53">
        <f>'[1]Desempeño Finan_ TC_Cartera_Evo'!DC73-BH83</f>
        <v>0</v>
      </c>
      <c r="BI84" s="53">
        <f>'[1]Desempeño Finan_ TC_Cartera_Evo'!DD73-BI83</f>
        <v>0</v>
      </c>
      <c r="BJ84" s="53">
        <f>'[1]Desempeño Finan_ TC_Cartera_Evo'!DE73-BJ83</f>
        <v>0</v>
      </c>
      <c r="BK84" s="53">
        <f>'[1]Desempeño Finan_ TC_Cartera_Evo'!DF73-BK83</f>
        <v>0</v>
      </c>
    </row>
    <row r="86" spans="1:72" hidden="1" outlineLevel="1" x14ac:dyDescent="0.25">
      <c r="A86" s="11" t="s">
        <v>39</v>
      </c>
      <c r="C86" s="2" t="s">
        <v>42</v>
      </c>
      <c r="D86" s="8">
        <f>RA_TC!D86+MA_TC!D86+CI_TC!D86</f>
        <v>0</v>
      </c>
      <c r="E86" s="8">
        <f>RA_TC!E86+MA_TC!E86+CI_TC!E86</f>
        <v>0</v>
      </c>
      <c r="F86" s="8">
        <f>RA_TC!F86+MA_TC!F86+CI_TC!F86</f>
        <v>0</v>
      </c>
      <c r="G86" s="8">
        <f>RA_TC!G86+MA_TC!G86+CI_TC!G86</f>
        <v>0</v>
      </c>
      <c r="H86" s="8">
        <f>RA_TC!H86+MA_TC!H86+CI_TC!H86</f>
        <v>0</v>
      </c>
      <c r="I86" s="8">
        <f>RA_TC!I86+MA_TC!I86+CI_TC!I86</f>
        <v>0</v>
      </c>
      <c r="J86" s="8">
        <f>RA_TC!J86+MA_TC!J86+CI_TC!J86</f>
        <v>0</v>
      </c>
      <c r="K86" s="8">
        <f>RA_TC!K86+MA_TC!K86+CI_TC!K86</f>
        <v>0</v>
      </c>
      <c r="L86" s="8">
        <f>RA_TC!L86+MA_TC!L86+CI_TC!L86</f>
        <v>0</v>
      </c>
      <c r="M86" s="8">
        <f>RA_TC!M86+MA_TC!M86+CI_TC!M86</f>
        <v>0</v>
      </c>
      <c r="N86" s="8">
        <f>RA_TC!N86+MA_TC!N86+CI_TC!N86</f>
        <v>0</v>
      </c>
      <c r="O86" s="8">
        <f>RA_TC!O86+MA_TC!O86+CI_TC!O86</f>
        <v>0</v>
      </c>
      <c r="P86" s="8">
        <f>RA_TC!P86+MA_TC!P86+CI_TC!P86</f>
        <v>0</v>
      </c>
      <c r="Q86" s="8">
        <f>RA_TC!Q86+MA_TC!Q86+CI_TC!Q86</f>
        <v>0</v>
      </c>
      <c r="R86" s="8">
        <f>RA_TC!R86+MA_TC!R86+CI_TC!R86</f>
        <v>0</v>
      </c>
      <c r="S86" s="8">
        <f>RA_TC!S86+MA_TC!S86+CI_TC!S86</f>
        <v>0</v>
      </c>
      <c r="T86" s="8">
        <f>RA_TC!T86+MA_TC!T86+CI_TC!T86</f>
        <v>0</v>
      </c>
      <c r="U86" s="8">
        <f>RA_TC!U86+MA_TC!U86+CI_TC!U86</f>
        <v>0</v>
      </c>
      <c r="V86" s="8">
        <f>RA_TC!V86+MA_TC!V86+CI_TC!V86</f>
        <v>0</v>
      </c>
      <c r="W86" s="8">
        <f>RA_TC!W86+MA_TC!W86+CI_TC!W86</f>
        <v>0</v>
      </c>
      <c r="X86" s="8">
        <f>RA_TC!X86+MA_TC!X86+CI_TC!X86</f>
        <v>0</v>
      </c>
      <c r="Y86" s="8">
        <f>RA_TC!Y86+MA_TC!Y86+CI_TC!Y86</f>
        <v>0</v>
      </c>
      <c r="Z86" s="8">
        <f>RA_TC!Z86+MA_TC!Z86+CI_TC!Z86</f>
        <v>0</v>
      </c>
      <c r="AA86" s="8">
        <f>RA_TC!AA86+MA_TC!AA86+CI_TC!AA86</f>
        <v>0</v>
      </c>
      <c r="AB86" s="8">
        <f>RA_TC!AB86+MA_TC!AB86+CI_TC!AB86</f>
        <v>0</v>
      </c>
      <c r="AC86" s="8">
        <f>RA_TC!AC86+MA_TC!AC86+CI_TC!AC86</f>
        <v>0</v>
      </c>
      <c r="AD86" s="8">
        <f>RA_TC!AD86+MA_TC!AD86+CI_TC!AD86</f>
        <v>0</v>
      </c>
      <c r="AE86" s="8">
        <f>RA_TC!AE86+MA_TC!AE86+CI_TC!AE86</f>
        <v>0</v>
      </c>
      <c r="AF86" s="8">
        <f>RA_TC!AF86+MA_TC!AF86+CI_TC!AF86</f>
        <v>0</v>
      </c>
      <c r="AG86" s="8">
        <f>RA_TC!AG86+MA_TC!AG86+CI_TC!AG86</f>
        <v>0</v>
      </c>
      <c r="AH86" s="8">
        <f>RA_TC!AH86+MA_TC!AH86+CI_TC!AH86</f>
        <v>0</v>
      </c>
      <c r="AI86" s="8">
        <f>RA_TC!AI86+MA_TC!AI86+CI_TC!AI86</f>
        <v>0</v>
      </c>
      <c r="AJ86" s="8">
        <f>RA_TC!AJ86+MA_TC!AJ86+CI_TC!AJ86</f>
        <v>0</v>
      </c>
      <c r="AK86" s="8">
        <f>RA_TC!AK86+MA_TC!AK86+CI_TC!AK86</f>
        <v>0</v>
      </c>
      <c r="AL86" s="8">
        <f>RA_TC!AL86+MA_TC!AL86+CI_TC!AL86</f>
        <v>0</v>
      </c>
      <c r="AM86" s="8">
        <f>RA_TC!AM86+MA_TC!AM86+CI_TC!AM86</f>
        <v>0</v>
      </c>
      <c r="AN86" s="8">
        <f>RA_TC!AN86+MA_TC!AN86+CI_TC!AN86</f>
        <v>0</v>
      </c>
      <c r="AO86" s="8">
        <f>RA_TC!AO86+MA_TC!AO86+CI_TC!AO86</f>
        <v>0</v>
      </c>
      <c r="AP86" s="8">
        <f>RA_TC!AP86+MA_TC!AP86+CI_TC!AP86</f>
        <v>0</v>
      </c>
      <c r="AQ86" s="8">
        <f>RA_TC!AQ86+MA_TC!AQ86+CI_TC!AQ86</f>
        <v>0</v>
      </c>
      <c r="AR86" s="8">
        <f>RA_TC!AR86+MA_TC!AR86+CI_TC!AR86</f>
        <v>0</v>
      </c>
      <c r="AS86" s="8">
        <f>RA_TC!AS86+MA_TC!AS86+CI_TC!AS86</f>
        <v>0</v>
      </c>
      <c r="AT86" s="8">
        <f>RA_TC!AT86+MA_TC!AT86+CI_TC!AT86</f>
        <v>0</v>
      </c>
      <c r="AU86" s="8">
        <f>RA_TC!AU86+MA_TC!AU86+CI_TC!AU86</f>
        <v>0</v>
      </c>
      <c r="AV86" s="8">
        <f>RA_TC!AV86+MA_TC!AV86+CI_TC!AV86</f>
        <v>0</v>
      </c>
      <c r="AW86" s="8">
        <f>RA_TC!AW86+MA_TC!AW86+CI_TC!AW86</f>
        <v>0</v>
      </c>
      <c r="AX86" s="8">
        <f>RA_TC!AX86+MA_TC!AX86+CI_TC!AX86</f>
        <v>0</v>
      </c>
      <c r="AY86" s="8">
        <f>RA_TC!AY86+MA_TC!AY86+CI_TC!AY86</f>
        <v>0</v>
      </c>
      <c r="AZ86" s="8">
        <f>RA_TC!AZ86+MA_TC!AZ86+CI_TC!AZ86</f>
        <v>-27962.920567546797</v>
      </c>
      <c r="BA86" s="8">
        <f>RA_TC!BA86+MA_TC!BA86+CI_TC!BA86</f>
        <v>-28142.100586321398</v>
      </c>
      <c r="BB86" s="8">
        <f>RA_TC!BB86+MA_TC!BB86+CI_TC!BB86</f>
        <v>-30505.695449150899</v>
      </c>
      <c r="BC86" s="8">
        <f>RA_TC!BC86+MA_TC!BC86+CI_TC!BC86</f>
        <v>-29714.894711347595</v>
      </c>
      <c r="BD86" s="8">
        <f>RA_TC!BD86+MA_TC!BD86+CI_TC!BD86</f>
        <v>-30623.9517635755</v>
      </c>
      <c r="BE86" s="8">
        <f>RA_TC!BE86+MA_TC!BE86+CI_TC!BE86</f>
        <v>-31323.842476141297</v>
      </c>
      <c r="BF86" s="8">
        <f>RA_TC!BF86+MA_TC!BF86+CI_TC!BF86</f>
        <v>-31358.422341394602</v>
      </c>
      <c r="BG86" s="8">
        <f>RA_TC!BG86+MA_TC!BG86+CI_TC!BG86</f>
        <v>-30689.751933717595</v>
      </c>
      <c r="BH86" s="8">
        <f>RA_TC!BH86+MA_TC!BH86+CI_TC!BH86</f>
        <v>-31418.165353255095</v>
      </c>
      <c r="BI86" s="8">
        <f>RA_TC!BI86+MA_TC!BI86+CI_TC!BI86</f>
        <v>-30480.761906106502</v>
      </c>
      <c r="BJ86" s="8">
        <f>RA_TC!BJ86+MA_TC!BJ86+CI_TC!BJ86</f>
        <v>-31302.446685144998</v>
      </c>
      <c r="BK86" s="8">
        <f>RA_TC!BK86+MA_TC!BK86+CI_TC!BK86</f>
        <v>-32002.516302452008</v>
      </c>
      <c r="BO86" s="24">
        <f t="shared" ref="BO86:BT88" si="49">SUMIFS($D86:$BM86,$D$6:$BM$6,"&gt;="&amp;BO$2,$D$6:$BM$6,"&lt;="&amp;BO$6,$D$5:$BM$5,BO$5)</f>
        <v>0</v>
      </c>
      <c r="BP86" s="24">
        <f t="shared" si="49"/>
        <v>-86610.716603019086</v>
      </c>
      <c r="BQ86" s="24">
        <f t="shared" si="49"/>
        <v>0</v>
      </c>
      <c r="BR86" s="24">
        <f t="shared" si="49"/>
        <v>0</v>
      </c>
      <c r="BS86" s="24">
        <f t="shared" si="49"/>
        <v>0</v>
      </c>
      <c r="BT86" s="24">
        <f t="shared" si="49"/>
        <v>0</v>
      </c>
    </row>
    <row r="87" spans="1:72" hidden="1" outlineLevel="1" x14ac:dyDescent="0.25">
      <c r="A87" s="11" t="s">
        <v>39</v>
      </c>
      <c r="C87" s="2" t="s">
        <v>41</v>
      </c>
      <c r="D87" s="8">
        <f>RA_TC!D87+MA_TC!D87+CI_TC!D87</f>
        <v>0</v>
      </c>
      <c r="E87" s="8">
        <f>RA_TC!E87+MA_TC!E87+CI_TC!E87</f>
        <v>0</v>
      </c>
      <c r="F87" s="8">
        <f>RA_TC!F87+MA_TC!F87+CI_TC!F87</f>
        <v>0</v>
      </c>
      <c r="G87" s="8">
        <f>RA_TC!G87+MA_TC!G87+CI_TC!G87</f>
        <v>0</v>
      </c>
      <c r="H87" s="8">
        <f>RA_TC!H87+MA_TC!H87+CI_TC!H87</f>
        <v>0</v>
      </c>
      <c r="I87" s="8">
        <f>RA_TC!I87+MA_TC!I87+CI_TC!I87</f>
        <v>0</v>
      </c>
      <c r="J87" s="8">
        <f>RA_TC!J87+MA_TC!J87+CI_TC!J87</f>
        <v>0</v>
      </c>
      <c r="K87" s="8">
        <f>RA_TC!K87+MA_TC!K87+CI_TC!K87</f>
        <v>0</v>
      </c>
      <c r="L87" s="8">
        <f>RA_TC!L87+MA_TC!L87+CI_TC!L87</f>
        <v>0</v>
      </c>
      <c r="M87" s="8">
        <f>RA_TC!M87+MA_TC!M87+CI_TC!M87</f>
        <v>0</v>
      </c>
      <c r="N87" s="8">
        <f>RA_TC!N87+MA_TC!N87+CI_TC!N87</f>
        <v>0</v>
      </c>
      <c r="O87" s="8">
        <f>RA_TC!O87+MA_TC!O87+CI_TC!O87</f>
        <v>0</v>
      </c>
      <c r="P87" s="8">
        <f>RA_TC!P87+MA_TC!P87+CI_TC!P87</f>
        <v>0</v>
      </c>
      <c r="Q87" s="8">
        <f>RA_TC!Q87+MA_TC!Q87+CI_TC!Q87</f>
        <v>0</v>
      </c>
      <c r="R87" s="8">
        <f>RA_TC!R87+MA_TC!R87+CI_TC!R87</f>
        <v>0</v>
      </c>
      <c r="S87" s="8">
        <f>RA_TC!S87+MA_TC!S87+CI_TC!S87</f>
        <v>0</v>
      </c>
      <c r="T87" s="8">
        <f>RA_TC!T87+MA_TC!T87+CI_TC!T87</f>
        <v>0</v>
      </c>
      <c r="U87" s="8">
        <f>RA_TC!U87+MA_TC!U87+CI_TC!U87</f>
        <v>0</v>
      </c>
      <c r="V87" s="8">
        <f>RA_TC!V87+MA_TC!V87+CI_TC!V87</f>
        <v>0</v>
      </c>
      <c r="W87" s="8">
        <f>RA_TC!W87+MA_TC!W87+CI_TC!W87</f>
        <v>0</v>
      </c>
      <c r="X87" s="8">
        <f>RA_TC!X87+MA_TC!X87+CI_TC!X87</f>
        <v>0</v>
      </c>
      <c r="Y87" s="8">
        <f>RA_TC!Y87+MA_TC!Y87+CI_TC!Y87</f>
        <v>0</v>
      </c>
      <c r="Z87" s="8">
        <f>RA_TC!Z87+MA_TC!Z87+CI_TC!Z87</f>
        <v>0</v>
      </c>
      <c r="AA87" s="8">
        <f>RA_TC!AA87+MA_TC!AA87+CI_TC!AA87</f>
        <v>0</v>
      </c>
      <c r="AB87" s="8">
        <f>RA_TC!AB87+MA_TC!AB87+CI_TC!AB87</f>
        <v>0</v>
      </c>
      <c r="AC87" s="8">
        <f>RA_TC!AC87+MA_TC!AC87+CI_TC!AC87</f>
        <v>0</v>
      </c>
      <c r="AD87" s="8">
        <f>RA_TC!AD87+MA_TC!AD87+CI_TC!AD87</f>
        <v>0</v>
      </c>
      <c r="AE87" s="8">
        <f>RA_TC!AE87+MA_TC!AE87+CI_TC!AE87</f>
        <v>0</v>
      </c>
      <c r="AF87" s="8">
        <f>RA_TC!AF87+MA_TC!AF87+CI_TC!AF87</f>
        <v>0</v>
      </c>
      <c r="AG87" s="8">
        <f>RA_TC!AG87+MA_TC!AG87+CI_TC!AG87</f>
        <v>0</v>
      </c>
      <c r="AH87" s="8">
        <f>RA_TC!AH87+MA_TC!AH87+CI_TC!AH87</f>
        <v>0</v>
      </c>
      <c r="AI87" s="8">
        <f>RA_TC!AI87+MA_TC!AI87+CI_TC!AI87</f>
        <v>0</v>
      </c>
      <c r="AJ87" s="8">
        <f>RA_TC!AJ87+MA_TC!AJ87+CI_TC!AJ87</f>
        <v>0</v>
      </c>
      <c r="AK87" s="8">
        <f>RA_TC!AK87+MA_TC!AK87+CI_TC!AK87</f>
        <v>0</v>
      </c>
      <c r="AL87" s="8">
        <f>RA_TC!AL87+MA_TC!AL87+CI_TC!AL87</f>
        <v>0</v>
      </c>
      <c r="AM87" s="8">
        <f>RA_TC!AM87+MA_TC!AM87+CI_TC!AM87</f>
        <v>0</v>
      </c>
      <c r="AN87" s="8">
        <f>RA_TC!AN87+MA_TC!AN87+CI_TC!AN87</f>
        <v>0</v>
      </c>
      <c r="AO87" s="8">
        <f>RA_TC!AO87+MA_TC!AO87+CI_TC!AO87</f>
        <v>0</v>
      </c>
      <c r="AP87" s="8">
        <f>RA_TC!AP87+MA_TC!AP87+CI_TC!AP87</f>
        <v>0</v>
      </c>
      <c r="AQ87" s="8">
        <f>RA_TC!AQ87+MA_TC!AQ87+CI_TC!AQ87</f>
        <v>0</v>
      </c>
      <c r="AR87" s="8">
        <f>RA_TC!AR87+MA_TC!AR87+CI_TC!AR87</f>
        <v>0</v>
      </c>
      <c r="AS87" s="8">
        <f>RA_TC!AS87+MA_TC!AS87+CI_TC!AS87</f>
        <v>0</v>
      </c>
      <c r="AT87" s="8">
        <f>RA_TC!AT87+MA_TC!AT87+CI_TC!AT87</f>
        <v>0</v>
      </c>
      <c r="AU87" s="8">
        <f>RA_TC!AU87+MA_TC!AU87+CI_TC!AU87</f>
        <v>0</v>
      </c>
      <c r="AV87" s="8">
        <f>RA_TC!AV87+MA_TC!AV87+CI_TC!AV87</f>
        <v>0</v>
      </c>
      <c r="AW87" s="8">
        <f>RA_TC!AW87+MA_TC!AW87+CI_TC!AW87</f>
        <v>0</v>
      </c>
      <c r="AX87" s="8">
        <f>RA_TC!AX87+MA_TC!AX87+CI_TC!AX87</f>
        <v>0</v>
      </c>
      <c r="AY87" s="8">
        <f>RA_TC!AY87+MA_TC!AY87+CI_TC!AY87</f>
        <v>0</v>
      </c>
      <c r="AZ87" s="8">
        <f>RA_TC!AZ87+MA_TC!AZ87+CI_TC!AZ87</f>
        <v>-9762.1214031242998</v>
      </c>
      <c r="BA87" s="8">
        <f>RA_TC!BA87+MA_TC!BA87+CI_TC!BA87</f>
        <v>-9481.3780347717984</v>
      </c>
      <c r="BB87" s="8">
        <f>RA_TC!BB87+MA_TC!BB87+CI_TC!BB87</f>
        <v>-10259.1288552971</v>
      </c>
      <c r="BC87" s="8">
        <f>RA_TC!BC87+MA_TC!BC87+CI_TC!BC87</f>
        <v>-9896.6483628121987</v>
      </c>
      <c r="BD87" s="8">
        <f>RA_TC!BD87+MA_TC!BD87+CI_TC!BD87</f>
        <v>-10251.514112397501</v>
      </c>
      <c r="BE87" s="8">
        <f>RA_TC!BE87+MA_TC!BE87+CI_TC!BE87</f>
        <v>-9951.1200495797002</v>
      </c>
      <c r="BF87" s="8">
        <f>RA_TC!BF87+MA_TC!BF87+CI_TC!BF87</f>
        <v>-9527.9686077269998</v>
      </c>
      <c r="BG87" s="8">
        <f>RA_TC!BG87+MA_TC!BG87+CI_TC!BG87</f>
        <v>-9423.566665365699</v>
      </c>
      <c r="BH87" s="8">
        <f>RA_TC!BH87+MA_TC!BH87+CI_TC!BH87</f>
        <v>-9442.5277150274997</v>
      </c>
      <c r="BI87" s="8">
        <f>RA_TC!BI87+MA_TC!BI87+CI_TC!BI87</f>
        <v>-9524.0177790505004</v>
      </c>
      <c r="BJ87" s="8">
        <f>RA_TC!BJ87+MA_TC!BJ87+CI_TC!BJ87</f>
        <v>-9111.648181995799</v>
      </c>
      <c r="BK87" s="8">
        <f>RA_TC!BK87+MA_TC!BK87+CI_TC!BK87</f>
        <v>-9283.7668223773999</v>
      </c>
      <c r="BO87" s="24">
        <f t="shared" si="49"/>
        <v>0</v>
      </c>
      <c r="BP87" s="24">
        <f t="shared" si="49"/>
        <v>-29502.6282931932</v>
      </c>
      <c r="BQ87" s="24">
        <f t="shared" si="49"/>
        <v>0</v>
      </c>
      <c r="BR87" s="24">
        <f t="shared" si="49"/>
        <v>0</v>
      </c>
      <c r="BS87" s="24">
        <f t="shared" si="49"/>
        <v>0</v>
      </c>
      <c r="BT87" s="24">
        <f t="shared" si="49"/>
        <v>0</v>
      </c>
    </row>
    <row r="88" spans="1:72" hidden="1" outlineLevel="1" x14ac:dyDescent="0.25">
      <c r="A88" s="11" t="s">
        <v>39</v>
      </c>
      <c r="C88" s="2" t="s">
        <v>43</v>
      </c>
      <c r="D88" s="8">
        <f>RA_TC!D88+MA_TC!D88+CI_TC!D88</f>
        <v>0</v>
      </c>
      <c r="E88" s="8">
        <f>RA_TC!E88+MA_TC!E88+CI_TC!E88</f>
        <v>0</v>
      </c>
      <c r="F88" s="8">
        <f>RA_TC!F88+MA_TC!F88+CI_TC!F88</f>
        <v>0</v>
      </c>
      <c r="G88" s="8">
        <f>RA_TC!G88+MA_TC!G88+CI_TC!G88</f>
        <v>0</v>
      </c>
      <c r="H88" s="8">
        <f>RA_TC!H88+MA_TC!H88+CI_TC!H88</f>
        <v>0</v>
      </c>
      <c r="I88" s="8">
        <f>RA_TC!I88+MA_TC!I88+CI_TC!I88</f>
        <v>0</v>
      </c>
      <c r="J88" s="8">
        <f>RA_TC!J88+MA_TC!J88+CI_TC!J88</f>
        <v>0</v>
      </c>
      <c r="K88" s="8">
        <f>RA_TC!K88+MA_TC!K88+CI_TC!K88</f>
        <v>0</v>
      </c>
      <c r="L88" s="8">
        <f>RA_TC!L88+MA_TC!L88+CI_TC!L88</f>
        <v>0</v>
      </c>
      <c r="M88" s="8">
        <f>RA_TC!M88+MA_TC!M88+CI_TC!M88</f>
        <v>0</v>
      </c>
      <c r="N88" s="8">
        <f>RA_TC!N88+MA_TC!N88+CI_TC!N88</f>
        <v>0</v>
      </c>
      <c r="O88" s="8">
        <f>RA_TC!O88+MA_TC!O88+CI_TC!O88</f>
        <v>0</v>
      </c>
      <c r="P88" s="8">
        <f>RA_TC!P88+MA_TC!P88+CI_TC!P88</f>
        <v>0</v>
      </c>
      <c r="Q88" s="8">
        <f>RA_TC!Q88+MA_TC!Q88+CI_TC!Q88</f>
        <v>0</v>
      </c>
      <c r="R88" s="8">
        <f>RA_TC!R88+MA_TC!R88+CI_TC!R88</f>
        <v>0</v>
      </c>
      <c r="S88" s="8">
        <f>RA_TC!S88+MA_TC!S88+CI_TC!S88</f>
        <v>0</v>
      </c>
      <c r="T88" s="8">
        <f>RA_TC!T88+MA_TC!T88+CI_TC!T88</f>
        <v>0</v>
      </c>
      <c r="U88" s="8">
        <f>RA_TC!U88+MA_TC!U88+CI_TC!U88</f>
        <v>0</v>
      </c>
      <c r="V88" s="8">
        <f>RA_TC!V88+MA_TC!V88+CI_TC!V88</f>
        <v>0</v>
      </c>
      <c r="W88" s="8">
        <f>RA_TC!W88+MA_TC!W88+CI_TC!W88</f>
        <v>0</v>
      </c>
      <c r="X88" s="8">
        <f>RA_TC!X88+MA_TC!X88+CI_TC!X88</f>
        <v>0</v>
      </c>
      <c r="Y88" s="8">
        <f>RA_TC!Y88+MA_TC!Y88+CI_TC!Y88</f>
        <v>0</v>
      </c>
      <c r="Z88" s="8">
        <f>RA_TC!Z88+MA_TC!Z88+CI_TC!Z88</f>
        <v>0</v>
      </c>
      <c r="AA88" s="8">
        <f>RA_TC!AA88+MA_TC!AA88+CI_TC!AA88</f>
        <v>0</v>
      </c>
      <c r="AB88" s="8">
        <f>RA_TC!AB88+MA_TC!AB88+CI_TC!AB88</f>
        <v>0</v>
      </c>
      <c r="AC88" s="8">
        <f>RA_TC!AC88+MA_TC!AC88+CI_TC!AC88</f>
        <v>0</v>
      </c>
      <c r="AD88" s="8">
        <f>RA_TC!AD88+MA_TC!AD88+CI_TC!AD88</f>
        <v>0</v>
      </c>
      <c r="AE88" s="8">
        <f>RA_TC!AE88+MA_TC!AE88+CI_TC!AE88</f>
        <v>0</v>
      </c>
      <c r="AF88" s="8">
        <f>RA_TC!AF88+MA_TC!AF88+CI_TC!AF88</f>
        <v>0</v>
      </c>
      <c r="AG88" s="8">
        <f>RA_TC!AG88+MA_TC!AG88+CI_TC!AG88</f>
        <v>0</v>
      </c>
      <c r="AH88" s="8">
        <f>RA_TC!AH88+MA_TC!AH88+CI_TC!AH88</f>
        <v>0</v>
      </c>
      <c r="AI88" s="8">
        <f>RA_TC!AI88+MA_TC!AI88+CI_TC!AI88</f>
        <v>0</v>
      </c>
      <c r="AJ88" s="8">
        <f>RA_TC!AJ88+MA_TC!AJ88+CI_TC!AJ88</f>
        <v>0</v>
      </c>
      <c r="AK88" s="8">
        <f>RA_TC!AK88+MA_TC!AK88+CI_TC!AK88</f>
        <v>0</v>
      </c>
      <c r="AL88" s="8">
        <f>RA_TC!AL88+MA_TC!AL88+CI_TC!AL88</f>
        <v>0</v>
      </c>
      <c r="AM88" s="8">
        <f>RA_TC!AM88+MA_TC!AM88+CI_TC!AM88</f>
        <v>0</v>
      </c>
      <c r="AN88" s="8">
        <f>RA_TC!AN88+MA_TC!AN88+CI_TC!AN88</f>
        <v>0</v>
      </c>
      <c r="AO88" s="8">
        <f>RA_TC!AO88+MA_TC!AO88+CI_TC!AO88</f>
        <v>0</v>
      </c>
      <c r="AP88" s="8">
        <f>RA_TC!AP88+MA_TC!AP88+CI_TC!AP88</f>
        <v>0</v>
      </c>
      <c r="AQ88" s="8">
        <f>RA_TC!AQ88+MA_TC!AQ88+CI_TC!AQ88</f>
        <v>0</v>
      </c>
      <c r="AR88" s="8">
        <f>RA_TC!AR88+MA_TC!AR88+CI_TC!AR88</f>
        <v>0</v>
      </c>
      <c r="AS88" s="8">
        <f>RA_TC!AS88+MA_TC!AS88+CI_TC!AS88</f>
        <v>0</v>
      </c>
      <c r="AT88" s="8">
        <f>RA_TC!AT88+MA_TC!AT88+CI_TC!AT88</f>
        <v>0</v>
      </c>
      <c r="AU88" s="8">
        <f>RA_TC!AU88+MA_TC!AU88+CI_TC!AU88</f>
        <v>0</v>
      </c>
      <c r="AV88" s="8">
        <f>RA_TC!AV88+MA_TC!AV88+CI_TC!AV88</f>
        <v>0</v>
      </c>
      <c r="AW88" s="8">
        <f>RA_TC!AW88+MA_TC!AW88+CI_TC!AW88</f>
        <v>0</v>
      </c>
      <c r="AX88" s="8">
        <f>RA_TC!AX88+MA_TC!AX88+CI_TC!AX88</f>
        <v>0</v>
      </c>
      <c r="AY88" s="8">
        <f>RA_TC!AY88+MA_TC!AY88+CI_TC!AY88</f>
        <v>0</v>
      </c>
      <c r="AZ88" s="8">
        <f>RA_TC!AZ88+MA_TC!AZ88+CI_TC!AZ88</f>
        <v>-8978.0638754173015</v>
      </c>
      <c r="BA88" s="8">
        <f>RA_TC!BA88+MA_TC!BA88+CI_TC!BA88</f>
        <v>-8925.9362683066993</v>
      </c>
      <c r="BB88" s="8">
        <f>RA_TC!BB88+MA_TC!BB88+CI_TC!BB88</f>
        <v>-9214.7213893179014</v>
      </c>
      <c r="BC88" s="8">
        <f>RA_TC!BC88+MA_TC!BC88+CI_TC!BC88</f>
        <v>-8993.371633312101</v>
      </c>
      <c r="BD88" s="8">
        <f>RA_TC!BD88+MA_TC!BD88+CI_TC!BD88</f>
        <v>-9209.5984868306005</v>
      </c>
      <c r="BE88" s="8">
        <f>RA_TC!BE88+MA_TC!BE88+CI_TC!BE88</f>
        <v>-9632.3240226851995</v>
      </c>
      <c r="BF88" s="8">
        <f>RA_TC!BF88+MA_TC!BF88+CI_TC!BF88</f>
        <v>-9316.4173803935992</v>
      </c>
      <c r="BG88" s="8">
        <f>RA_TC!BG88+MA_TC!BG88+CI_TC!BG88</f>
        <v>-9375.8492867187997</v>
      </c>
      <c r="BH88" s="8">
        <f>RA_TC!BH88+MA_TC!BH88+CI_TC!BH88</f>
        <v>-9726.2177952479014</v>
      </c>
      <c r="BI88" s="8">
        <f>RA_TC!BI88+MA_TC!BI88+CI_TC!BI88</f>
        <v>-9392.9263516857009</v>
      </c>
      <c r="BJ88" s="8">
        <f>RA_TC!BJ88+MA_TC!BJ88+CI_TC!BJ88</f>
        <v>-9460.6519096044995</v>
      </c>
      <c r="BK88" s="8">
        <f>RA_TC!BK88+MA_TC!BK88+CI_TC!BK88</f>
        <v>-9633.9385368368003</v>
      </c>
      <c r="BO88" s="24">
        <f t="shared" si="49"/>
        <v>0</v>
      </c>
      <c r="BP88" s="24">
        <f t="shared" si="49"/>
        <v>-27118.721533041899</v>
      </c>
      <c r="BQ88" s="24">
        <f t="shared" si="49"/>
        <v>0</v>
      </c>
      <c r="BR88" s="24">
        <f t="shared" si="49"/>
        <v>0</v>
      </c>
      <c r="BS88" s="24">
        <f t="shared" si="49"/>
        <v>0</v>
      </c>
      <c r="BT88" s="24">
        <f t="shared" si="49"/>
        <v>0</v>
      </c>
    </row>
    <row r="89" spans="1:72" collapsed="1" x14ac:dyDescent="0.25">
      <c r="C89" s="3" t="s">
        <v>39</v>
      </c>
      <c r="D89" s="10">
        <f>SUM(D86:D88)</f>
        <v>0</v>
      </c>
      <c r="E89" s="10">
        <f t="shared" ref="E89:BK89" si="50">SUM(E86:E88)</f>
        <v>0</v>
      </c>
      <c r="F89" s="10">
        <f t="shared" si="50"/>
        <v>0</v>
      </c>
      <c r="G89" s="10">
        <f t="shared" si="50"/>
        <v>0</v>
      </c>
      <c r="H89" s="10">
        <f t="shared" si="50"/>
        <v>0</v>
      </c>
      <c r="I89" s="10">
        <f t="shared" si="50"/>
        <v>0</v>
      </c>
      <c r="J89" s="10">
        <f t="shared" si="50"/>
        <v>0</v>
      </c>
      <c r="K89" s="10">
        <f t="shared" si="50"/>
        <v>0</v>
      </c>
      <c r="L89" s="10">
        <f t="shared" si="50"/>
        <v>0</v>
      </c>
      <c r="M89" s="10">
        <f t="shared" si="50"/>
        <v>0</v>
      </c>
      <c r="N89" s="10">
        <f t="shared" si="50"/>
        <v>0</v>
      </c>
      <c r="O89" s="10">
        <f t="shared" si="50"/>
        <v>0</v>
      </c>
      <c r="P89" s="10">
        <f t="shared" si="50"/>
        <v>0</v>
      </c>
      <c r="Q89" s="10">
        <f t="shared" si="50"/>
        <v>0</v>
      </c>
      <c r="R89" s="10">
        <f t="shared" si="50"/>
        <v>0</v>
      </c>
      <c r="S89" s="10">
        <f t="shared" si="50"/>
        <v>0</v>
      </c>
      <c r="T89" s="10">
        <f t="shared" si="50"/>
        <v>0</v>
      </c>
      <c r="U89" s="10">
        <f t="shared" si="50"/>
        <v>0</v>
      </c>
      <c r="V89" s="10">
        <f t="shared" si="50"/>
        <v>0</v>
      </c>
      <c r="W89" s="10">
        <f t="shared" si="50"/>
        <v>0</v>
      </c>
      <c r="X89" s="10">
        <f t="shared" si="50"/>
        <v>0</v>
      </c>
      <c r="Y89" s="10">
        <f t="shared" si="50"/>
        <v>0</v>
      </c>
      <c r="Z89" s="10">
        <f t="shared" si="50"/>
        <v>0</v>
      </c>
      <c r="AA89" s="10">
        <f t="shared" si="50"/>
        <v>0</v>
      </c>
      <c r="AB89" s="10">
        <f t="shared" si="50"/>
        <v>0</v>
      </c>
      <c r="AC89" s="10">
        <f t="shared" si="50"/>
        <v>0</v>
      </c>
      <c r="AD89" s="10">
        <f t="shared" si="50"/>
        <v>0</v>
      </c>
      <c r="AE89" s="10">
        <f t="shared" si="50"/>
        <v>0</v>
      </c>
      <c r="AF89" s="10">
        <f t="shared" si="50"/>
        <v>0</v>
      </c>
      <c r="AG89" s="10">
        <f t="shared" si="50"/>
        <v>0</v>
      </c>
      <c r="AH89" s="10">
        <f t="shared" si="50"/>
        <v>0</v>
      </c>
      <c r="AI89" s="10">
        <f t="shared" si="50"/>
        <v>0</v>
      </c>
      <c r="AJ89" s="10">
        <f t="shared" si="50"/>
        <v>0</v>
      </c>
      <c r="AK89" s="10">
        <f t="shared" si="50"/>
        <v>0</v>
      </c>
      <c r="AL89" s="10">
        <f t="shared" si="50"/>
        <v>0</v>
      </c>
      <c r="AM89" s="10">
        <f t="shared" si="50"/>
        <v>0</v>
      </c>
      <c r="AN89" s="10">
        <f t="shared" si="50"/>
        <v>0</v>
      </c>
      <c r="AO89" s="10">
        <f t="shared" si="50"/>
        <v>0</v>
      </c>
      <c r="AP89" s="10">
        <f t="shared" si="50"/>
        <v>0</v>
      </c>
      <c r="AQ89" s="10">
        <f t="shared" si="50"/>
        <v>0</v>
      </c>
      <c r="AR89" s="10">
        <f t="shared" si="50"/>
        <v>0</v>
      </c>
      <c r="AS89" s="10">
        <f t="shared" si="50"/>
        <v>0</v>
      </c>
      <c r="AT89" s="10">
        <f t="shared" si="50"/>
        <v>0</v>
      </c>
      <c r="AU89" s="10">
        <f t="shared" si="50"/>
        <v>0</v>
      </c>
      <c r="AV89" s="10">
        <f t="shared" si="50"/>
        <v>0</v>
      </c>
      <c r="AW89" s="10">
        <f t="shared" si="50"/>
        <v>0</v>
      </c>
      <c r="AX89" s="10">
        <f t="shared" si="50"/>
        <v>0</v>
      </c>
      <c r="AY89" s="10">
        <f t="shared" si="50"/>
        <v>0</v>
      </c>
      <c r="AZ89" s="10">
        <f t="shared" si="50"/>
        <v>-46703.105846088394</v>
      </c>
      <c r="BA89" s="10">
        <f t="shared" si="50"/>
        <v>-46549.414889399894</v>
      </c>
      <c r="BB89" s="10">
        <f t="shared" si="50"/>
        <v>-49979.545693765896</v>
      </c>
      <c r="BC89" s="10">
        <f t="shared" si="50"/>
        <v>-48604.914707471893</v>
      </c>
      <c r="BD89" s="10">
        <f t="shared" si="50"/>
        <v>-50085.064362803605</v>
      </c>
      <c r="BE89" s="10">
        <f t="shared" si="50"/>
        <v>-50907.286548406199</v>
      </c>
      <c r="BF89" s="10">
        <f t="shared" si="50"/>
        <v>-50202.808329515203</v>
      </c>
      <c r="BG89" s="10">
        <f t="shared" si="50"/>
        <v>-49489.16788580209</v>
      </c>
      <c r="BH89" s="10">
        <f t="shared" si="50"/>
        <v>-50586.910863530495</v>
      </c>
      <c r="BI89" s="10">
        <f t="shared" si="50"/>
        <v>-49397.706036842705</v>
      </c>
      <c r="BJ89" s="10">
        <f t="shared" si="50"/>
        <v>-49874.746776745298</v>
      </c>
      <c r="BK89" s="10">
        <f t="shared" si="50"/>
        <v>-50920.221661666212</v>
      </c>
      <c r="BO89" s="23">
        <f t="shared" ref="BO89:BT89" si="51">SUM(BO86:BO88)</f>
        <v>0</v>
      </c>
      <c r="BP89" s="23">
        <f t="shared" si="51"/>
        <v>-143232.06642925419</v>
      </c>
      <c r="BQ89" s="23">
        <f t="shared" si="51"/>
        <v>0</v>
      </c>
      <c r="BR89" s="23">
        <f t="shared" si="51"/>
        <v>0</v>
      </c>
      <c r="BS89" s="23">
        <f t="shared" si="51"/>
        <v>0</v>
      </c>
      <c r="BT89" s="23">
        <f t="shared" si="51"/>
        <v>0</v>
      </c>
    </row>
    <row r="90" spans="1:72" x14ac:dyDescent="0.25">
      <c r="D90" s="53">
        <f>'[1]Desempeño Finan_ TC_Cartera_Evo'!AY78-D89</f>
        <v>-36742.7015991753</v>
      </c>
      <c r="E90" s="53">
        <f>'[1]Desempeño Finan_ TC_Cartera_Evo'!AZ78-E89</f>
        <v>-37519.208525419701</v>
      </c>
      <c r="F90" s="53">
        <f>'[1]Desempeño Finan_ TC_Cartera_Evo'!BA78-F89</f>
        <v>-37664.856030025898</v>
      </c>
      <c r="G90" s="53">
        <f>'[1]Desempeño Finan_ TC_Cartera_Evo'!BB78-G89</f>
        <v>-34676.505372996508</v>
      </c>
      <c r="H90" s="53">
        <f>'[1]Desempeño Finan_ TC_Cartera_Evo'!BC78-H89</f>
        <v>-39510.781168513</v>
      </c>
      <c r="I90" s="53">
        <f>'[1]Desempeño Finan_ TC_Cartera_Evo'!BD78-I89</f>
        <v>-38426.269605455993</v>
      </c>
      <c r="J90" s="53">
        <f>'[1]Desempeño Finan_ TC_Cartera_Evo'!BE78-J89</f>
        <v>-37061.806468365401</v>
      </c>
      <c r="K90" s="53">
        <f>'[1]Desempeño Finan_ TC_Cartera_Evo'!BF78-K89</f>
        <v>-39489.352069049397</v>
      </c>
      <c r="L90" s="53">
        <f>'[1]Desempeño Finan_ TC_Cartera_Evo'!BG78-L89</f>
        <v>-38012.326058334205</v>
      </c>
      <c r="M90" s="53">
        <f>'[1]Desempeño Finan_ TC_Cartera_Evo'!BH78-M89</f>
        <v>-36754.363523524706</v>
      </c>
      <c r="N90" s="53">
        <f>'[1]Desempeño Finan_ TC_Cartera_Evo'!BI78-N89</f>
        <v>-37811.715907259597</v>
      </c>
      <c r="O90" s="53">
        <f>'[1]Desempeño Finan_ TC_Cartera_Evo'!BJ78-O89</f>
        <v>-37707.023626464703</v>
      </c>
      <c r="P90" s="53">
        <f>'[1]Desempeño Finan_ TC_Cartera_Evo'!BK78-P89</f>
        <v>-36009.433804687906</v>
      </c>
      <c r="Q90" s="53">
        <f>'[1]Desempeño Finan_ TC_Cartera_Evo'!BL78-Q89</f>
        <v>-37040.545872454903</v>
      </c>
      <c r="R90" s="53">
        <f>'[1]Desempeño Finan_ TC_Cartera_Evo'!BM78-R89</f>
        <v>-35464.527754881303</v>
      </c>
      <c r="S90" s="53">
        <f>'[1]Desempeño Finan_ TC_Cartera_Evo'!BN78-S89</f>
        <v>-37890.406489910994</v>
      </c>
      <c r="T90" s="53">
        <f>'[1]Desempeño Finan_ TC_Cartera_Evo'!BO78-T89</f>
        <v>-40002.836891125007</v>
      </c>
      <c r="U90" s="53">
        <f>'[1]Desempeño Finan_ TC_Cartera_Evo'!BP78-U89</f>
        <v>-40075.205128858601</v>
      </c>
      <c r="V90" s="53">
        <f>'[1]Desempeño Finan_ TC_Cartera_Evo'!BQ78-V89</f>
        <v>-41166.947465360601</v>
      </c>
      <c r="W90" s="53">
        <f>'[1]Desempeño Finan_ TC_Cartera_Evo'!BR78-W89</f>
        <v>-38853.961604185402</v>
      </c>
      <c r="X90" s="53">
        <f>'[1]Desempeño Finan_ TC_Cartera_Evo'!BS78-X89</f>
        <v>-37600.9446568809</v>
      </c>
      <c r="Y90" s="53">
        <f>'[1]Desempeño Finan_ TC_Cartera_Evo'!BT78-Y89</f>
        <v>-37294.439063420505</v>
      </c>
      <c r="Z90" s="53">
        <f>'[1]Desempeño Finan_ TC_Cartera_Evo'!BU78-Z89</f>
        <v>-39298.875444452002</v>
      </c>
      <c r="AA90" s="53">
        <f>'[1]Desempeño Finan_ TC_Cartera_Evo'!BV78-AA89</f>
        <v>-38401.234993349601</v>
      </c>
      <c r="AB90" s="53">
        <f>'[1]Desempeño Finan_ TC_Cartera_Evo'!BW78-AB89</f>
        <v>-42305.960110927997</v>
      </c>
      <c r="AC90" s="53">
        <f>'[1]Desempeño Finan_ TC_Cartera_Evo'!BX78-AC89</f>
        <v>-39864.329312821501</v>
      </c>
      <c r="AD90" s="53">
        <f>'[1]Desempeño Finan_ TC_Cartera_Evo'!BY78-AD89</f>
        <v>-41052.084948760799</v>
      </c>
      <c r="AE90" s="53">
        <f>'[1]Desempeño Finan_ TC_Cartera_Evo'!BZ78-AE89</f>
        <v>-44703.072216976303</v>
      </c>
      <c r="AF90" s="53">
        <f>'[1]Desempeño Finan_ TC_Cartera_Evo'!CA78-AF89</f>
        <v>-46364.623087177904</v>
      </c>
      <c r="AG90" s="53">
        <f>'[1]Desempeño Finan_ TC_Cartera_Evo'!CB78-AG89</f>
        <v>-45812.228210609901</v>
      </c>
      <c r="AH90" s="53">
        <f>'[1]Desempeño Finan_ TC_Cartera_Evo'!CC78-AH89</f>
        <v>-45716.639670830707</v>
      </c>
      <c r="AI90" s="53">
        <f>'[1]Desempeño Finan_ TC_Cartera_Evo'!CD78-AI89</f>
        <v>-45030.623953554605</v>
      </c>
      <c r="AJ90" s="53">
        <f>'[1]Desempeño Finan_ TC_Cartera_Evo'!CE78-AJ89</f>
        <v>-46842.6881882792</v>
      </c>
      <c r="AK90" s="53">
        <f>'[1]Desempeño Finan_ TC_Cartera_Evo'!CF78-AK89</f>
        <v>-48670.234274362396</v>
      </c>
      <c r="AL90" s="53">
        <f>'[1]Desempeño Finan_ TC_Cartera_Evo'!CG78-AL89</f>
        <v>-47348.177830401706</v>
      </c>
      <c r="AM90" s="53">
        <f>'[1]Desempeño Finan_ TC_Cartera_Evo'!CH78-AM89</f>
        <v>-48776.867098657502</v>
      </c>
      <c r="AN90" s="53">
        <f>'[1]Desempeño Finan_ TC_Cartera_Evo'!CI78-AN89</f>
        <v>-46394.308131015801</v>
      </c>
      <c r="AO90" s="53">
        <f>'[1]Desempeño Finan_ TC_Cartera_Evo'!CJ78-AO89</f>
        <v>-46527.038706146595</v>
      </c>
      <c r="AP90" s="53">
        <f>'[1]Desempeño Finan_ TC_Cartera_Evo'!CK78-AP89</f>
        <v>-48696.996583666099</v>
      </c>
      <c r="AQ90" s="53">
        <f>'[1]Desempeño Finan_ TC_Cartera_Evo'!CL78-AQ89</f>
        <v>-47169.012776166099</v>
      </c>
      <c r="AR90" s="53">
        <f>'[1]Desempeño Finan_ TC_Cartera_Evo'!CM78-AR89</f>
        <v>-49087.436259176291</v>
      </c>
      <c r="AS90" s="53">
        <f>'[1]Desempeño Finan_ TC_Cartera_Evo'!CN78-AS89</f>
        <v>-48191.965606084697</v>
      </c>
      <c r="AT90" s="53">
        <f>'[1]Desempeño Finan_ TC_Cartera_Evo'!CO78-AT89</f>
        <v>0</v>
      </c>
      <c r="AU90" s="53">
        <f>'[1]Desempeño Finan_ TC_Cartera_Evo'!CP78-AU89</f>
        <v>0</v>
      </c>
      <c r="AV90" s="53">
        <f>'[1]Desempeño Finan_ TC_Cartera_Evo'!CQ78-AV89</f>
        <v>0</v>
      </c>
      <c r="AW90" s="53">
        <f>'[1]Desempeño Finan_ TC_Cartera_Evo'!CR78-AW89</f>
        <v>0</v>
      </c>
      <c r="AX90" s="53">
        <f>'[1]Desempeño Finan_ TC_Cartera_Evo'!CS78-AX89</f>
        <v>0</v>
      </c>
      <c r="AY90" s="53">
        <f>'[1]Desempeño Finan_ TC_Cartera_Evo'!CT78-AY89</f>
        <v>0</v>
      </c>
      <c r="AZ90" s="53">
        <f>'[1]Desempeño Finan_ TC_Cartera_Evo'!CU78-AZ89</f>
        <v>-109.07523142960417</v>
      </c>
      <c r="BA90" s="53">
        <f>'[1]Desempeño Finan_ TC_Cartera_Evo'!CV78-BA89</f>
        <v>-114.98452005300351</v>
      </c>
      <c r="BB90" s="53">
        <f>'[1]Desempeño Finan_ TC_Cartera_Evo'!CW78-BB89</f>
        <v>-135.28382537699508</v>
      </c>
      <c r="BC90" s="53">
        <f>'[1]Desempeño Finan_ TC_Cartera_Evo'!CX78-BC89</f>
        <v>-107.78640957950847</v>
      </c>
      <c r="BD90" s="53">
        <f>'[1]Desempeño Finan_ TC_Cartera_Evo'!CY78-BD89</f>
        <v>-111.07913358119549</v>
      </c>
      <c r="BE90" s="53">
        <f>'[1]Desempeño Finan_ TC_Cartera_Evo'!CZ78-BE89</f>
        <v>-128.84471650420164</v>
      </c>
      <c r="BF90" s="53">
        <f>'[1]Desempeño Finan_ TC_Cartera_Evo'!DA78-BF89</f>
        <v>-116.97067046049779</v>
      </c>
      <c r="BG90" s="53">
        <f>'[1]Desempeño Finan_ TC_Cartera_Evo'!DB78-BG89</f>
        <v>-116.98768182141066</v>
      </c>
      <c r="BH90" s="53">
        <f>'[1]Desempeño Finan_ TC_Cartera_Evo'!DC78-BH89</f>
        <v>-136.09726268349914</v>
      </c>
      <c r="BI90" s="53">
        <f>'[1]Desempeño Finan_ TC_Cartera_Evo'!DD78-BI89</f>
        <v>-139.82761565948749</v>
      </c>
      <c r="BJ90" s="53">
        <f>'[1]Desempeño Finan_ TC_Cartera_Evo'!DE78-BJ89</f>
        <v>-122.65703437499906</v>
      </c>
      <c r="BK90" s="53">
        <f>'[1]Desempeño Finan_ TC_Cartera_Evo'!DF78-BK89</f>
        <v>-136.2334830585969</v>
      </c>
    </row>
    <row r="91" spans="1:72" hidden="1" outlineLevel="1" x14ac:dyDescent="0.25">
      <c r="A91" s="11" t="s">
        <v>44</v>
      </c>
      <c r="C91" s="2" t="s">
        <v>48</v>
      </c>
      <c r="D91" s="8">
        <f>RA_TC!D91+MA_TC!D91+CI_TC!D91</f>
        <v>0</v>
      </c>
      <c r="E91" s="8">
        <f>RA_TC!E91+MA_TC!E91+CI_TC!E91</f>
        <v>0</v>
      </c>
      <c r="F91" s="8">
        <f>RA_TC!F91+MA_TC!F91+CI_TC!F91</f>
        <v>0</v>
      </c>
      <c r="G91" s="8">
        <f>RA_TC!G91+MA_TC!G91+CI_TC!G91</f>
        <v>0</v>
      </c>
      <c r="H91" s="8">
        <f>RA_TC!H91+MA_TC!H91+CI_TC!H91</f>
        <v>0</v>
      </c>
      <c r="I91" s="8">
        <f>RA_TC!I91+MA_TC!I91+CI_TC!I91</f>
        <v>0</v>
      </c>
      <c r="J91" s="8">
        <f>RA_TC!J91+MA_TC!J91+CI_TC!J91</f>
        <v>0</v>
      </c>
      <c r="K91" s="8">
        <f>RA_TC!K91+MA_TC!K91+CI_TC!K91</f>
        <v>0</v>
      </c>
      <c r="L91" s="8">
        <f>RA_TC!L91+MA_TC!L91+CI_TC!L91</f>
        <v>0</v>
      </c>
      <c r="M91" s="8">
        <f>RA_TC!M91+MA_TC!M91+CI_TC!M91</f>
        <v>0</v>
      </c>
      <c r="N91" s="8">
        <f>RA_TC!N91+MA_TC!N91+CI_TC!N91</f>
        <v>0</v>
      </c>
      <c r="O91" s="8">
        <f>RA_TC!O91+MA_TC!O91+CI_TC!O91</f>
        <v>0</v>
      </c>
      <c r="P91" s="8">
        <f>RA_TC!P91+MA_TC!P91+CI_TC!P91</f>
        <v>0</v>
      </c>
      <c r="Q91" s="8">
        <f>RA_TC!Q91+MA_TC!Q91+CI_TC!Q91</f>
        <v>0</v>
      </c>
      <c r="R91" s="8">
        <f>RA_TC!R91+MA_TC!R91+CI_TC!R91</f>
        <v>0</v>
      </c>
      <c r="S91" s="8">
        <f>RA_TC!S91+MA_TC!S91+CI_TC!S91</f>
        <v>0</v>
      </c>
      <c r="T91" s="8">
        <f>RA_TC!T91+MA_TC!T91+CI_TC!T91</f>
        <v>0</v>
      </c>
      <c r="U91" s="8">
        <f>RA_TC!U91+MA_TC!U91+CI_TC!U91</f>
        <v>0</v>
      </c>
      <c r="V91" s="8">
        <f>RA_TC!V91+MA_TC!V91+CI_TC!V91</f>
        <v>0</v>
      </c>
      <c r="W91" s="8">
        <f>RA_TC!W91+MA_TC!W91+CI_TC!W91</f>
        <v>0</v>
      </c>
      <c r="X91" s="8">
        <f>RA_TC!X91+MA_TC!X91+CI_TC!X91</f>
        <v>0</v>
      </c>
      <c r="Y91" s="8">
        <f>RA_TC!Y91+MA_TC!Y91+CI_TC!Y91</f>
        <v>0</v>
      </c>
      <c r="Z91" s="8">
        <f>RA_TC!Z91+MA_TC!Z91+CI_TC!Z91</f>
        <v>0</v>
      </c>
      <c r="AA91" s="8">
        <f>RA_TC!AA91+MA_TC!AA91+CI_TC!AA91</f>
        <v>0</v>
      </c>
      <c r="AB91" s="8">
        <f>RA_TC!AB91+MA_TC!AB91+CI_TC!AB91</f>
        <v>0</v>
      </c>
      <c r="AC91" s="8">
        <f>RA_TC!AC91+MA_TC!AC91+CI_TC!AC91</f>
        <v>0</v>
      </c>
      <c r="AD91" s="8">
        <f>RA_TC!AD91+MA_TC!AD91+CI_TC!AD91</f>
        <v>0</v>
      </c>
      <c r="AE91" s="8">
        <f>RA_TC!AE91+MA_TC!AE91+CI_TC!AE91</f>
        <v>0</v>
      </c>
      <c r="AF91" s="8">
        <f>RA_TC!AF91+MA_TC!AF91+CI_TC!AF91</f>
        <v>0</v>
      </c>
      <c r="AG91" s="8">
        <f>RA_TC!AG91+MA_TC!AG91+CI_TC!AG91</f>
        <v>0</v>
      </c>
      <c r="AH91" s="8">
        <f>RA_TC!AH91+MA_TC!AH91+CI_TC!AH91</f>
        <v>0</v>
      </c>
      <c r="AI91" s="8">
        <f>RA_TC!AI91+MA_TC!AI91+CI_TC!AI91</f>
        <v>0</v>
      </c>
      <c r="AJ91" s="8">
        <f>RA_TC!AJ91+MA_TC!AJ91+CI_TC!AJ91</f>
        <v>0</v>
      </c>
      <c r="AK91" s="8">
        <f>RA_TC!AK91+MA_TC!AK91+CI_TC!AK91</f>
        <v>0</v>
      </c>
      <c r="AL91" s="8">
        <f>RA_TC!AL91+MA_TC!AL91+CI_TC!AL91</f>
        <v>0</v>
      </c>
      <c r="AM91" s="8">
        <f>RA_TC!AM91+MA_TC!AM91+CI_TC!AM91</f>
        <v>0</v>
      </c>
      <c r="AN91" s="8">
        <f>RA_TC!AN91+MA_TC!AN91+CI_TC!AN91</f>
        <v>0</v>
      </c>
      <c r="AO91" s="8">
        <f>RA_TC!AO91+MA_TC!AO91+CI_TC!AO91</f>
        <v>0</v>
      </c>
      <c r="AP91" s="8">
        <f>RA_TC!AP91+MA_TC!AP91+CI_TC!AP91</f>
        <v>0</v>
      </c>
      <c r="AQ91" s="8">
        <f>RA_TC!AQ91+MA_TC!AQ91+CI_TC!AQ91</f>
        <v>0</v>
      </c>
      <c r="AR91" s="8">
        <f>RA_TC!AR91+MA_TC!AR91+CI_TC!AR91</f>
        <v>0</v>
      </c>
      <c r="AS91" s="8">
        <f>RA_TC!AS91+MA_TC!AS91+CI_TC!AS91</f>
        <v>0</v>
      </c>
      <c r="AT91" s="8">
        <f>RA_TC!AT91+MA_TC!AT91+CI_TC!AT91</f>
        <v>0</v>
      </c>
      <c r="AU91" s="8">
        <f>RA_TC!AU91+MA_TC!AU91+CI_TC!AU91</f>
        <v>0</v>
      </c>
      <c r="AV91" s="8">
        <f>RA_TC!AV91+MA_TC!AV91+CI_TC!AV91</f>
        <v>0</v>
      </c>
      <c r="AW91" s="8">
        <f>RA_TC!AW91+MA_TC!AW91+CI_TC!AW91</f>
        <v>0</v>
      </c>
      <c r="AX91" s="8">
        <f>RA_TC!AX91+MA_TC!AX91+CI_TC!AX91</f>
        <v>0</v>
      </c>
      <c r="AY91" s="8">
        <f>RA_TC!AY91+MA_TC!AY91+CI_TC!AY91</f>
        <v>0</v>
      </c>
      <c r="AZ91" s="8">
        <f>RA_TC!AZ91+MA_TC!AZ91+CI_TC!AZ91</f>
        <v>0</v>
      </c>
      <c r="BA91" s="8">
        <f>RA_TC!BA91+MA_TC!BA91+CI_TC!BA91</f>
        <v>0</v>
      </c>
      <c r="BB91" s="8">
        <f>RA_TC!BB91+MA_TC!BB91+CI_TC!BB91</f>
        <v>0</v>
      </c>
      <c r="BC91" s="8">
        <f>RA_TC!BC91+MA_TC!BC91+CI_TC!BC91</f>
        <v>0</v>
      </c>
      <c r="BD91" s="8">
        <f>RA_TC!BD91+MA_TC!BD91+CI_TC!BD91</f>
        <v>0</v>
      </c>
      <c r="BE91" s="8">
        <f>RA_TC!BE91+MA_TC!BE91+CI_TC!BE91</f>
        <v>0</v>
      </c>
      <c r="BF91" s="8">
        <f>RA_TC!BF91+MA_TC!BF91+CI_TC!BF91</f>
        <v>0</v>
      </c>
      <c r="BG91" s="8">
        <f>RA_TC!BG91+MA_TC!BG91+CI_TC!BG91</f>
        <v>0</v>
      </c>
      <c r="BH91" s="8">
        <f>RA_TC!BH91+MA_TC!BH91+CI_TC!BH91</f>
        <v>0</v>
      </c>
      <c r="BI91" s="8">
        <f>RA_TC!BI91+MA_TC!BI91+CI_TC!BI91</f>
        <v>0</v>
      </c>
      <c r="BJ91" s="8">
        <f>RA_TC!BJ91+MA_TC!BJ91+CI_TC!BJ91</f>
        <v>0</v>
      </c>
      <c r="BK91" s="8">
        <f>RA_TC!BK91+MA_TC!BK91+CI_TC!BK91</f>
        <v>0</v>
      </c>
      <c r="BO91" s="24">
        <f t="shared" ref="BO91:BT92" si="52">SUMIFS($D91:$BM91,$D$6:$BM$6,"&gt;="&amp;BO$2,$D$6:$BM$6,"&lt;="&amp;BO$6,$D$5:$BM$5,BO$5)</f>
        <v>0</v>
      </c>
      <c r="BP91" s="24">
        <f t="shared" si="52"/>
        <v>0</v>
      </c>
      <c r="BQ91" s="24">
        <f t="shared" si="52"/>
        <v>0</v>
      </c>
      <c r="BR91" s="24">
        <f t="shared" si="52"/>
        <v>0</v>
      </c>
      <c r="BS91" s="24">
        <f t="shared" si="52"/>
        <v>0</v>
      </c>
      <c r="BT91" s="24">
        <f t="shared" si="52"/>
        <v>0</v>
      </c>
    </row>
    <row r="92" spans="1:72" hidden="1" outlineLevel="1" x14ac:dyDescent="0.25">
      <c r="A92" s="11" t="s">
        <v>44</v>
      </c>
      <c r="C92" s="2" t="s">
        <v>12</v>
      </c>
      <c r="D92" s="8">
        <f>RA_TC!D92+MA_TC!D92+CI_TC!D92</f>
        <v>0</v>
      </c>
      <c r="E92" s="8">
        <f>RA_TC!E92+MA_TC!E92+CI_TC!E92</f>
        <v>0</v>
      </c>
      <c r="F92" s="8">
        <f>RA_TC!F92+MA_TC!F92+CI_TC!F92</f>
        <v>0</v>
      </c>
      <c r="G92" s="8">
        <f>RA_TC!G92+MA_TC!G92+CI_TC!G92</f>
        <v>0</v>
      </c>
      <c r="H92" s="8">
        <f>RA_TC!H92+MA_TC!H92+CI_TC!H92</f>
        <v>0</v>
      </c>
      <c r="I92" s="8">
        <f>RA_TC!I92+MA_TC!I92+CI_TC!I92</f>
        <v>0</v>
      </c>
      <c r="J92" s="8">
        <f>RA_TC!J92+MA_TC!J92+CI_TC!J92</f>
        <v>0</v>
      </c>
      <c r="K92" s="8">
        <f>RA_TC!K92+MA_TC!K92+CI_TC!K92</f>
        <v>0</v>
      </c>
      <c r="L92" s="8">
        <f>RA_TC!L92+MA_TC!L92+CI_TC!L92</f>
        <v>0</v>
      </c>
      <c r="M92" s="8">
        <f>RA_TC!M92+MA_TC!M92+CI_TC!M92</f>
        <v>0</v>
      </c>
      <c r="N92" s="8">
        <f>RA_TC!N92+MA_TC!N92+CI_TC!N92</f>
        <v>0</v>
      </c>
      <c r="O92" s="8">
        <f>RA_TC!O92+MA_TC!O92+CI_TC!O92</f>
        <v>0</v>
      </c>
      <c r="P92" s="8">
        <f>RA_TC!P92+MA_TC!P92+CI_TC!P92</f>
        <v>0</v>
      </c>
      <c r="Q92" s="8">
        <f>RA_TC!Q92+MA_TC!Q92+CI_TC!Q92</f>
        <v>0</v>
      </c>
      <c r="R92" s="8">
        <f>RA_TC!R92+MA_TC!R92+CI_TC!R92</f>
        <v>0</v>
      </c>
      <c r="S92" s="8">
        <f>RA_TC!S92+MA_TC!S92+CI_TC!S92</f>
        <v>0</v>
      </c>
      <c r="T92" s="8">
        <f>RA_TC!T92+MA_TC!T92+CI_TC!T92</f>
        <v>0</v>
      </c>
      <c r="U92" s="8">
        <f>RA_TC!U92+MA_TC!U92+CI_TC!U92</f>
        <v>0</v>
      </c>
      <c r="V92" s="8">
        <f>RA_TC!V92+MA_TC!V92+CI_TC!V92</f>
        <v>0</v>
      </c>
      <c r="W92" s="8">
        <f>RA_TC!W92+MA_TC!W92+CI_TC!W92</f>
        <v>0</v>
      </c>
      <c r="X92" s="8">
        <f>RA_TC!X92+MA_TC!X92+CI_TC!X92</f>
        <v>0</v>
      </c>
      <c r="Y92" s="8">
        <f>RA_TC!Y92+MA_TC!Y92+CI_TC!Y92</f>
        <v>0</v>
      </c>
      <c r="Z92" s="8">
        <f>RA_TC!Z92+MA_TC!Z92+CI_TC!Z92</f>
        <v>0</v>
      </c>
      <c r="AA92" s="8">
        <f>RA_TC!AA92+MA_TC!AA92+CI_TC!AA92</f>
        <v>0</v>
      </c>
      <c r="AB92" s="8">
        <f>RA_TC!AB92+MA_TC!AB92+CI_TC!AB92</f>
        <v>0</v>
      </c>
      <c r="AC92" s="8">
        <f>RA_TC!AC92+MA_TC!AC92+CI_TC!AC92</f>
        <v>0</v>
      </c>
      <c r="AD92" s="8">
        <f>RA_TC!AD92+MA_TC!AD92+CI_TC!AD92</f>
        <v>0</v>
      </c>
      <c r="AE92" s="8">
        <f>RA_TC!AE92+MA_TC!AE92+CI_TC!AE92</f>
        <v>0</v>
      </c>
      <c r="AF92" s="8">
        <f>RA_TC!AF92+MA_TC!AF92+CI_TC!AF92</f>
        <v>0</v>
      </c>
      <c r="AG92" s="8">
        <f>RA_TC!AG92+MA_TC!AG92+CI_TC!AG92</f>
        <v>0</v>
      </c>
      <c r="AH92" s="8">
        <f>RA_TC!AH92+MA_TC!AH92+CI_TC!AH92</f>
        <v>0</v>
      </c>
      <c r="AI92" s="8">
        <f>RA_TC!AI92+MA_TC!AI92+CI_TC!AI92</f>
        <v>0</v>
      </c>
      <c r="AJ92" s="8">
        <f>RA_TC!AJ92+MA_TC!AJ92+CI_TC!AJ92</f>
        <v>0</v>
      </c>
      <c r="AK92" s="8">
        <f>RA_TC!AK92+MA_TC!AK92+CI_TC!AK92</f>
        <v>0</v>
      </c>
      <c r="AL92" s="8">
        <f>RA_TC!AL92+MA_TC!AL92+CI_TC!AL92</f>
        <v>0</v>
      </c>
      <c r="AM92" s="8">
        <f>RA_TC!AM92+MA_TC!AM92+CI_TC!AM92</f>
        <v>0</v>
      </c>
      <c r="AN92" s="8">
        <f>RA_TC!AN92+MA_TC!AN92+CI_TC!AN92</f>
        <v>0</v>
      </c>
      <c r="AO92" s="8">
        <f>RA_TC!AO92+MA_TC!AO92+CI_TC!AO92</f>
        <v>0</v>
      </c>
      <c r="AP92" s="8">
        <f>RA_TC!AP92+MA_TC!AP92+CI_TC!AP92</f>
        <v>0</v>
      </c>
      <c r="AQ92" s="8">
        <f>RA_TC!AQ92+MA_TC!AQ92+CI_TC!AQ92</f>
        <v>0</v>
      </c>
      <c r="AR92" s="8">
        <f>RA_TC!AR92+MA_TC!AR92+CI_TC!AR92</f>
        <v>0</v>
      </c>
      <c r="AS92" s="8">
        <f>RA_TC!AS92+MA_TC!AS92+CI_TC!AS92</f>
        <v>0</v>
      </c>
      <c r="AT92" s="8">
        <f>RA_TC!AT92+MA_TC!AT92+CI_TC!AT92</f>
        <v>0</v>
      </c>
      <c r="AU92" s="8">
        <f>RA_TC!AU92+MA_TC!AU92+CI_TC!AU92</f>
        <v>0</v>
      </c>
      <c r="AV92" s="8">
        <f>RA_TC!AV92+MA_TC!AV92+CI_TC!AV92</f>
        <v>0</v>
      </c>
      <c r="AW92" s="8">
        <f>RA_TC!AW92+MA_TC!AW92+CI_TC!AW92</f>
        <v>0</v>
      </c>
      <c r="AX92" s="8">
        <f>RA_TC!AX92+MA_TC!AX92+CI_TC!AX92</f>
        <v>0</v>
      </c>
      <c r="AY92" s="8">
        <f>RA_TC!AY92+MA_TC!AY92+CI_TC!AY92</f>
        <v>0</v>
      </c>
      <c r="AZ92" s="8">
        <f>RA_TC!AZ92+MA_TC!AZ92+CI_TC!AZ92</f>
        <v>-1409.5556347266102</v>
      </c>
      <c r="BA92" s="8">
        <f>RA_TC!BA92+MA_TC!BA92+CI_TC!BA92</f>
        <v>-1409.5556347266099</v>
      </c>
      <c r="BB92" s="8">
        <f>RA_TC!BB92+MA_TC!BB92+CI_TC!BB92</f>
        <v>-1502.1685347584619</v>
      </c>
      <c r="BC92" s="8">
        <f>RA_TC!BC92+MA_TC!BC92+CI_TC!BC92</f>
        <v>-1405.4762328808886</v>
      </c>
      <c r="BD92" s="8">
        <f>RA_TC!BD92+MA_TC!BD92+CI_TC!BD92</f>
        <v>-1405.4762328808886</v>
      </c>
      <c r="BE92" s="8">
        <f>RA_TC!BE92+MA_TC!BE92+CI_TC!BE92</f>
        <v>-1498.0891329127408</v>
      </c>
      <c r="BF92" s="8">
        <f>RA_TC!BF92+MA_TC!BF92+CI_TC!BF92</f>
        <v>-1293.4374125499123</v>
      </c>
      <c r="BG92" s="8">
        <f>RA_TC!BG92+MA_TC!BG92+CI_TC!BG92</f>
        <v>-1293.4374125499126</v>
      </c>
      <c r="BH92" s="8">
        <f>RA_TC!BH92+MA_TC!BH92+CI_TC!BH92</f>
        <v>-1360.792248936714</v>
      </c>
      <c r="BI92" s="8">
        <f>RA_TC!BI92+MA_TC!BI92+CI_TC!BI92</f>
        <v>-1351.4515567326939</v>
      </c>
      <c r="BJ92" s="8">
        <f>RA_TC!BJ92+MA_TC!BJ92+CI_TC!BJ92</f>
        <v>-1351.4515567326939</v>
      </c>
      <c r="BK92" s="8">
        <f>RA_TC!BK92+MA_TC!BK92+CI_TC!BK92</f>
        <v>-1435.6451022161957</v>
      </c>
      <c r="BO92" s="24">
        <f t="shared" si="52"/>
        <v>0</v>
      </c>
      <c r="BP92" s="24">
        <f t="shared" si="52"/>
        <v>-4321.2798042116819</v>
      </c>
      <c r="BQ92" s="24">
        <f t="shared" si="52"/>
        <v>0</v>
      </c>
      <c r="BR92" s="24">
        <f t="shared" si="52"/>
        <v>0</v>
      </c>
      <c r="BS92" s="24">
        <f t="shared" si="52"/>
        <v>0</v>
      </c>
      <c r="BT92" s="24">
        <f t="shared" si="52"/>
        <v>0</v>
      </c>
    </row>
    <row r="93" spans="1:72" collapsed="1" x14ac:dyDescent="0.25">
      <c r="C93" s="3" t="s">
        <v>44</v>
      </c>
      <c r="D93" s="10">
        <f>SUM(D91:D92)</f>
        <v>0</v>
      </c>
      <c r="E93" s="10">
        <f t="shared" ref="E93:BK93" si="53">SUM(E91:E92)</f>
        <v>0</v>
      </c>
      <c r="F93" s="10">
        <f t="shared" si="53"/>
        <v>0</v>
      </c>
      <c r="G93" s="10">
        <f t="shared" si="53"/>
        <v>0</v>
      </c>
      <c r="H93" s="10">
        <f t="shared" si="53"/>
        <v>0</v>
      </c>
      <c r="I93" s="10">
        <f t="shared" si="53"/>
        <v>0</v>
      </c>
      <c r="J93" s="10">
        <f t="shared" si="53"/>
        <v>0</v>
      </c>
      <c r="K93" s="10">
        <f t="shared" si="53"/>
        <v>0</v>
      </c>
      <c r="L93" s="10">
        <f t="shared" si="53"/>
        <v>0</v>
      </c>
      <c r="M93" s="10">
        <f t="shared" si="53"/>
        <v>0</v>
      </c>
      <c r="N93" s="10">
        <f t="shared" si="53"/>
        <v>0</v>
      </c>
      <c r="O93" s="10">
        <f t="shared" si="53"/>
        <v>0</v>
      </c>
      <c r="P93" s="10">
        <f t="shared" si="53"/>
        <v>0</v>
      </c>
      <c r="Q93" s="10">
        <f t="shared" si="53"/>
        <v>0</v>
      </c>
      <c r="R93" s="10">
        <f t="shared" si="53"/>
        <v>0</v>
      </c>
      <c r="S93" s="10">
        <f t="shared" si="53"/>
        <v>0</v>
      </c>
      <c r="T93" s="10">
        <f t="shared" si="53"/>
        <v>0</v>
      </c>
      <c r="U93" s="10">
        <f t="shared" si="53"/>
        <v>0</v>
      </c>
      <c r="V93" s="10">
        <f t="shared" si="53"/>
        <v>0</v>
      </c>
      <c r="W93" s="10">
        <f t="shared" si="53"/>
        <v>0</v>
      </c>
      <c r="X93" s="10">
        <f t="shared" si="53"/>
        <v>0</v>
      </c>
      <c r="Y93" s="10">
        <f t="shared" si="53"/>
        <v>0</v>
      </c>
      <c r="Z93" s="10">
        <f t="shared" si="53"/>
        <v>0</v>
      </c>
      <c r="AA93" s="10">
        <f t="shared" si="53"/>
        <v>0</v>
      </c>
      <c r="AB93" s="10">
        <f t="shared" si="53"/>
        <v>0</v>
      </c>
      <c r="AC93" s="10">
        <f t="shared" si="53"/>
        <v>0</v>
      </c>
      <c r="AD93" s="10">
        <f t="shared" si="53"/>
        <v>0</v>
      </c>
      <c r="AE93" s="10">
        <f t="shared" si="53"/>
        <v>0</v>
      </c>
      <c r="AF93" s="10">
        <f t="shared" si="53"/>
        <v>0</v>
      </c>
      <c r="AG93" s="10">
        <f t="shared" si="53"/>
        <v>0</v>
      </c>
      <c r="AH93" s="10">
        <f t="shared" si="53"/>
        <v>0</v>
      </c>
      <c r="AI93" s="10">
        <f t="shared" si="53"/>
        <v>0</v>
      </c>
      <c r="AJ93" s="10">
        <f t="shared" si="53"/>
        <v>0</v>
      </c>
      <c r="AK93" s="10">
        <f t="shared" si="53"/>
        <v>0</v>
      </c>
      <c r="AL93" s="10">
        <f t="shared" si="53"/>
        <v>0</v>
      </c>
      <c r="AM93" s="10">
        <f t="shared" si="53"/>
        <v>0</v>
      </c>
      <c r="AN93" s="10">
        <f t="shared" si="53"/>
        <v>0</v>
      </c>
      <c r="AO93" s="10">
        <f t="shared" si="53"/>
        <v>0</v>
      </c>
      <c r="AP93" s="10">
        <f t="shared" si="53"/>
        <v>0</v>
      </c>
      <c r="AQ93" s="10">
        <f t="shared" si="53"/>
        <v>0</v>
      </c>
      <c r="AR93" s="10">
        <f t="shared" si="53"/>
        <v>0</v>
      </c>
      <c r="AS93" s="10">
        <f t="shared" si="53"/>
        <v>0</v>
      </c>
      <c r="AT93" s="10">
        <f t="shared" si="53"/>
        <v>0</v>
      </c>
      <c r="AU93" s="10">
        <f t="shared" si="53"/>
        <v>0</v>
      </c>
      <c r="AV93" s="10">
        <f t="shared" si="53"/>
        <v>0</v>
      </c>
      <c r="AW93" s="10">
        <f t="shared" si="53"/>
        <v>0</v>
      </c>
      <c r="AX93" s="10">
        <f t="shared" si="53"/>
        <v>0</v>
      </c>
      <c r="AY93" s="10">
        <f t="shared" si="53"/>
        <v>0</v>
      </c>
      <c r="AZ93" s="10">
        <f t="shared" si="53"/>
        <v>-1409.5556347266102</v>
      </c>
      <c r="BA93" s="10">
        <f t="shared" si="53"/>
        <v>-1409.5556347266099</v>
      </c>
      <c r="BB93" s="10">
        <f t="shared" si="53"/>
        <v>-1502.1685347584619</v>
      </c>
      <c r="BC93" s="10">
        <f t="shared" si="53"/>
        <v>-1405.4762328808886</v>
      </c>
      <c r="BD93" s="10">
        <f t="shared" si="53"/>
        <v>-1405.4762328808886</v>
      </c>
      <c r="BE93" s="10">
        <f t="shared" si="53"/>
        <v>-1498.0891329127408</v>
      </c>
      <c r="BF93" s="10">
        <f t="shared" si="53"/>
        <v>-1293.4374125499123</v>
      </c>
      <c r="BG93" s="10">
        <f t="shared" si="53"/>
        <v>-1293.4374125499126</v>
      </c>
      <c r="BH93" s="10">
        <f t="shared" si="53"/>
        <v>-1360.792248936714</v>
      </c>
      <c r="BI93" s="10">
        <f t="shared" si="53"/>
        <v>-1351.4515567326939</v>
      </c>
      <c r="BJ93" s="10">
        <f t="shared" si="53"/>
        <v>-1351.4515567326939</v>
      </c>
      <c r="BK93" s="10">
        <f t="shared" si="53"/>
        <v>-1435.6451022161957</v>
      </c>
      <c r="BO93" s="23">
        <f t="shared" ref="BO93:BT93" si="54">SUM(BO91:BO92)</f>
        <v>0</v>
      </c>
      <c r="BP93" s="23">
        <f t="shared" si="54"/>
        <v>-4321.2798042116819</v>
      </c>
      <c r="BQ93" s="23">
        <f t="shared" si="54"/>
        <v>0</v>
      </c>
      <c r="BR93" s="23">
        <f t="shared" si="54"/>
        <v>0</v>
      </c>
      <c r="BS93" s="23">
        <f t="shared" si="54"/>
        <v>0</v>
      </c>
      <c r="BT93" s="23">
        <f t="shared" si="54"/>
        <v>0</v>
      </c>
    </row>
    <row r="94" spans="1:72" x14ac:dyDescent="0.25">
      <c r="D94" s="19">
        <f>'[1]Desempeño Finan_ TC_Cartera_Evo'!AY87-D93</f>
        <v>-645.12417905839698</v>
      </c>
      <c r="E94" s="19">
        <f>'[1]Desempeño Finan_ TC_Cartera_Evo'!AZ87-E93</f>
        <v>-398.04467905839692</v>
      </c>
      <c r="F94" s="19">
        <f>'[1]Desempeño Finan_ TC_Cartera_Evo'!BA87-F93</f>
        <v>-375.08824361253289</v>
      </c>
      <c r="G94" s="19">
        <f>'[1]Desempeño Finan_ TC_Cartera_Evo'!BB87-G93</f>
        <v>-608.00920905839689</v>
      </c>
      <c r="H94" s="19">
        <f>'[1]Desempeño Finan_ TC_Cartera_Evo'!BC87-H93</f>
        <v>-952.3129690583969</v>
      </c>
      <c r="I94" s="19">
        <f>'[1]Desempeño Finan_ TC_Cartera_Evo'!BD87-I93</f>
        <v>-1389.1249707643703</v>
      </c>
      <c r="J94" s="19">
        <f>'[1]Desempeño Finan_ TC_Cartera_Evo'!BE87-J93</f>
        <v>-1121.832479058397</v>
      </c>
      <c r="K94" s="19">
        <f>'[1]Desempeño Finan_ TC_Cartera_Evo'!BF87-K93</f>
        <v>-3374.3511009416034</v>
      </c>
      <c r="L94" s="19">
        <f>'[1]Desempeño Finan_ TC_Cartera_Evo'!BG87-L93</f>
        <v>-2023.3974848250818</v>
      </c>
      <c r="M94" s="19">
        <f>'[1]Desempeño Finan_ TC_Cartera_Evo'!BH87-M93</f>
        <v>-2056.0076021703621</v>
      </c>
      <c r="N94" s="19">
        <f>'[1]Desempeño Finan_ TC_Cartera_Evo'!BI87-N93</f>
        <v>-1507.7617108722604</v>
      </c>
      <c r="O94" s="19">
        <f>'[1]Desempeño Finan_ TC_Cartera_Evo'!BJ87-O93</f>
        <v>-1077.111269887132</v>
      </c>
      <c r="P94" s="19">
        <f>'[1]Desempeño Finan_ TC_Cartera_Evo'!BK87-P93</f>
        <v>-1481.218270702838</v>
      </c>
      <c r="Q94" s="19">
        <f>'[1]Desempeño Finan_ TC_Cartera_Evo'!BL87-Q93</f>
        <v>-1187.6507785577219</v>
      </c>
      <c r="R94" s="19">
        <f>'[1]Desempeño Finan_ TC_Cartera_Evo'!BM87-R93</f>
        <v>-3072.2315869793001</v>
      </c>
      <c r="S94" s="19">
        <f>'[1]Desempeño Finan_ TC_Cartera_Evo'!BN87-S93</f>
        <v>-1082.4178483029632</v>
      </c>
      <c r="T94" s="19">
        <f>'[1]Desempeño Finan_ TC_Cartera_Evo'!BO87-T93</f>
        <v>-1607.8602499456936</v>
      </c>
      <c r="U94" s="19">
        <f>'[1]Desempeño Finan_ TC_Cartera_Evo'!BP87-U93</f>
        <v>-2042.3110925052051</v>
      </c>
      <c r="V94" s="19">
        <f>'[1]Desempeño Finan_ TC_Cartera_Evo'!BQ87-V93</f>
        <v>-1540.8307807837712</v>
      </c>
      <c r="W94" s="19">
        <f>'[1]Desempeño Finan_ TC_Cartera_Evo'!BR87-W93</f>
        <v>-1088.658890051654</v>
      </c>
      <c r="X94" s="19">
        <f>'[1]Desempeño Finan_ TC_Cartera_Evo'!BS87-X93</f>
        <v>-692.20846015953236</v>
      </c>
      <c r="Y94" s="19">
        <f>'[1]Desempeño Finan_ TC_Cartera_Evo'!BT87-Y93</f>
        <v>-711.96609213252827</v>
      </c>
      <c r="Z94" s="19">
        <f>'[1]Desempeño Finan_ TC_Cartera_Evo'!BU87-Z93</f>
        <v>-3971.8269539012117</v>
      </c>
      <c r="AA94" s="19">
        <f>'[1]Desempeño Finan_ TC_Cartera_Evo'!BV87-AA93</f>
        <v>-2195.816599310785</v>
      </c>
      <c r="AB94" s="19">
        <f>'[1]Desempeño Finan_ TC_Cartera_Evo'!BW87-AB93</f>
        <v>-1048.4544136599575</v>
      </c>
      <c r="AC94" s="19">
        <f>'[1]Desempeño Finan_ TC_Cartera_Evo'!BX87-AC93</f>
        <v>-1043.2438214571143</v>
      </c>
      <c r="AD94" s="19">
        <f>'[1]Desempeño Finan_ TC_Cartera_Evo'!BY87-AD93</f>
        <v>-725.03432984545009</v>
      </c>
      <c r="AE94" s="19">
        <f>'[1]Desempeño Finan_ TC_Cartera_Evo'!BZ87-AE93</f>
        <v>-1550.9489635449036</v>
      </c>
      <c r="AF94" s="19">
        <f>'[1]Desempeño Finan_ TC_Cartera_Evo'!CA87-AF93</f>
        <v>-1624.9070689711925</v>
      </c>
      <c r="AG94" s="19">
        <f>'[1]Desempeño Finan_ TC_Cartera_Evo'!CB87-AG93</f>
        <v>-22.273167097429109</v>
      </c>
      <c r="AH94" s="19">
        <f>'[1]Desempeño Finan_ TC_Cartera_Evo'!CC87-AH93</f>
        <v>-1402.8340368652994</v>
      </c>
      <c r="AI94" s="19">
        <f>'[1]Desempeño Finan_ TC_Cartera_Evo'!CD87-AI93</f>
        <v>-983.96268071053828</v>
      </c>
      <c r="AJ94" s="19">
        <f>'[1]Desempeño Finan_ TC_Cartera_Evo'!CE87-AJ93</f>
        <v>-394.66865781488343</v>
      </c>
      <c r="AK94" s="19">
        <f>'[1]Desempeño Finan_ TC_Cartera_Evo'!CF87-AK93</f>
        <v>-1126.0474348829023</v>
      </c>
      <c r="AL94" s="19">
        <f>'[1]Desempeño Finan_ TC_Cartera_Evo'!CG87-AL93</f>
        <v>-1191.2817113192878</v>
      </c>
      <c r="AM94" s="19">
        <f>'[1]Desempeño Finan_ TC_Cartera_Evo'!CH87-AM93</f>
        <v>-1127.137905685179</v>
      </c>
      <c r="AN94" s="19">
        <f>'[1]Desempeño Finan_ TC_Cartera_Evo'!CI87-AN93</f>
        <v>-900.05055014109939</v>
      </c>
      <c r="AO94" s="19">
        <f>'[1]Desempeño Finan_ TC_Cartera_Evo'!CJ87-AO93</f>
        <v>-897.2607301843708</v>
      </c>
      <c r="AP94" s="19">
        <f>'[1]Desempeño Finan_ TC_Cartera_Evo'!CK87-AP93</f>
        <v>-1012.6536881285369</v>
      </c>
      <c r="AQ94" s="19">
        <f>'[1]Desempeño Finan_ TC_Cartera_Evo'!CL87-AQ93</f>
        <v>-1828.4831427142576</v>
      </c>
      <c r="AR94" s="19">
        <f>'[1]Desempeño Finan_ TC_Cartera_Evo'!CM87-AR93</f>
        <v>-2337.6458931076295</v>
      </c>
      <c r="AS94" s="19">
        <f>'[1]Desempeño Finan_ TC_Cartera_Evo'!CN87-AS93</f>
        <v>0</v>
      </c>
      <c r="AT94" s="19">
        <f>'[1]Desempeño Finan_ TC_Cartera_Evo'!CO87-AT93</f>
        <v>0</v>
      </c>
      <c r="AU94" s="19">
        <f>'[1]Desempeño Finan_ TC_Cartera_Evo'!CP87-AU93</f>
        <v>0</v>
      </c>
      <c r="AV94" s="19">
        <f>'[1]Desempeño Finan_ TC_Cartera_Evo'!CQ87-AV93</f>
        <v>0</v>
      </c>
      <c r="AW94" s="19">
        <f>'[1]Desempeño Finan_ TC_Cartera_Evo'!CR87-AW93</f>
        <v>0</v>
      </c>
      <c r="AX94" s="19">
        <f>'[1]Desempeño Finan_ TC_Cartera_Evo'!CS87-AX93</f>
        <v>0</v>
      </c>
      <c r="AY94" s="19">
        <f>'[1]Desempeño Finan_ TC_Cartera_Evo'!CT87-AY93</f>
        <v>0</v>
      </c>
      <c r="AZ94" s="19">
        <f>'[1]Desempeño Finan_ TC_Cartera_Evo'!CU87-AZ93</f>
        <v>0</v>
      </c>
      <c r="BA94" s="19">
        <f>'[1]Desempeño Finan_ TC_Cartera_Evo'!CV87-BA93</f>
        <v>0</v>
      </c>
      <c r="BB94" s="19">
        <f>'[1]Desempeño Finan_ TC_Cartera_Evo'!CW87-BB93</f>
        <v>0</v>
      </c>
      <c r="BC94" s="19">
        <f>'[1]Desempeño Finan_ TC_Cartera_Evo'!CX87-BC93</f>
        <v>0</v>
      </c>
      <c r="BD94" s="19">
        <f>'[1]Desempeño Finan_ TC_Cartera_Evo'!CY87-BD93</f>
        <v>0</v>
      </c>
      <c r="BE94" s="19">
        <f>'[1]Desempeño Finan_ TC_Cartera_Evo'!CZ87-BE93</f>
        <v>0</v>
      </c>
      <c r="BF94" s="19">
        <f>'[1]Desempeño Finan_ TC_Cartera_Evo'!DA87-BF93</f>
        <v>0</v>
      </c>
      <c r="BG94" s="19">
        <f>'[1]Desempeño Finan_ TC_Cartera_Evo'!DB87-BG93</f>
        <v>0</v>
      </c>
      <c r="BH94" s="19">
        <f>'[1]Desempeño Finan_ TC_Cartera_Evo'!DC87-BH93</f>
        <v>0</v>
      </c>
      <c r="BI94" s="19">
        <f>'[1]Desempeño Finan_ TC_Cartera_Evo'!DD87-BI93</f>
        <v>0</v>
      </c>
      <c r="BJ94" s="19">
        <f>'[1]Desempeño Finan_ TC_Cartera_Evo'!DE87-BJ93</f>
        <v>0</v>
      </c>
      <c r="BK94" s="19">
        <f>'[1]Desempeño Finan_ TC_Cartera_Evo'!DF87-BK93</f>
        <v>0</v>
      </c>
    </row>
    <row r="95" spans="1:72" hidden="1" outlineLevel="1" x14ac:dyDescent="0.25">
      <c r="A95" s="11" t="s">
        <v>45</v>
      </c>
      <c r="C95" s="2" t="s">
        <v>46</v>
      </c>
      <c r="D95" s="8">
        <f>RA_TC!D95+MA_TC!D95+CI_TC!D95</f>
        <v>0</v>
      </c>
      <c r="E95" s="8">
        <f>RA_TC!E95+MA_TC!E95+CI_TC!E95</f>
        <v>0</v>
      </c>
      <c r="F95" s="8">
        <f>RA_TC!F95+MA_TC!F95+CI_TC!F95</f>
        <v>0</v>
      </c>
      <c r="G95" s="8">
        <f>RA_TC!G95+MA_TC!G95+CI_TC!G95</f>
        <v>0</v>
      </c>
      <c r="H95" s="8">
        <f>RA_TC!H95+MA_TC!H95+CI_TC!H95</f>
        <v>0</v>
      </c>
      <c r="I95" s="8">
        <f>RA_TC!I95+MA_TC!I95+CI_TC!I95</f>
        <v>0</v>
      </c>
      <c r="J95" s="8">
        <f>RA_TC!J95+MA_TC!J95+CI_TC!J95</f>
        <v>0</v>
      </c>
      <c r="K95" s="8">
        <f>RA_TC!K95+MA_TC!K95+CI_TC!K95</f>
        <v>0</v>
      </c>
      <c r="L95" s="8">
        <f>RA_TC!L95+MA_TC!L95+CI_TC!L95</f>
        <v>0</v>
      </c>
      <c r="M95" s="8">
        <f>RA_TC!M95+MA_TC!M95+CI_TC!M95</f>
        <v>0</v>
      </c>
      <c r="N95" s="8">
        <f>RA_TC!N95+MA_TC!N95+CI_TC!N95</f>
        <v>0</v>
      </c>
      <c r="O95" s="8">
        <f>RA_TC!O95+MA_TC!O95+CI_TC!O95</f>
        <v>0</v>
      </c>
      <c r="P95" s="8">
        <f>RA_TC!P95+MA_TC!P95+CI_TC!P95</f>
        <v>0</v>
      </c>
      <c r="Q95" s="8">
        <f>RA_TC!Q95+MA_TC!Q95+CI_TC!Q95</f>
        <v>0</v>
      </c>
      <c r="R95" s="8">
        <f>RA_TC!R95+MA_TC!R95+CI_TC!R95</f>
        <v>0</v>
      </c>
      <c r="S95" s="8">
        <f>RA_TC!S95+MA_TC!S95+CI_TC!S95</f>
        <v>0</v>
      </c>
      <c r="T95" s="8">
        <f>RA_TC!T95+MA_TC!T95+CI_TC!T95</f>
        <v>0</v>
      </c>
      <c r="U95" s="8">
        <f>RA_TC!U95+MA_TC!U95+CI_TC!U95</f>
        <v>0</v>
      </c>
      <c r="V95" s="8">
        <f>RA_TC!V95+MA_TC!V95+CI_TC!V95</f>
        <v>0</v>
      </c>
      <c r="W95" s="8">
        <f>RA_TC!W95+MA_TC!W95+CI_TC!W95</f>
        <v>0</v>
      </c>
      <c r="X95" s="8">
        <f>RA_TC!X95+MA_TC!X95+CI_TC!X95</f>
        <v>0</v>
      </c>
      <c r="Y95" s="8">
        <f>RA_TC!Y95+MA_TC!Y95+CI_TC!Y95</f>
        <v>0</v>
      </c>
      <c r="Z95" s="8">
        <f>RA_TC!Z95+MA_TC!Z95+CI_TC!Z95</f>
        <v>0</v>
      </c>
      <c r="AA95" s="8">
        <f>RA_TC!AA95+MA_TC!AA95+CI_TC!AA95</f>
        <v>0</v>
      </c>
      <c r="AB95" s="8">
        <f>RA_TC!AB95+MA_TC!AB95+CI_TC!AB95</f>
        <v>0</v>
      </c>
      <c r="AC95" s="8">
        <f>RA_TC!AC95+MA_TC!AC95+CI_TC!AC95</f>
        <v>0</v>
      </c>
      <c r="AD95" s="8">
        <f>RA_TC!AD95+MA_TC!AD95+CI_TC!AD95</f>
        <v>0</v>
      </c>
      <c r="AE95" s="8">
        <f>RA_TC!AE95+MA_TC!AE95+CI_TC!AE95</f>
        <v>0</v>
      </c>
      <c r="AF95" s="8">
        <f>RA_TC!AF95+MA_TC!AF95+CI_TC!AF95</f>
        <v>0</v>
      </c>
      <c r="AG95" s="8">
        <f>RA_TC!AG95+MA_TC!AG95+CI_TC!AG95</f>
        <v>0</v>
      </c>
      <c r="AH95" s="8">
        <f>RA_TC!AH95+MA_TC!AH95+CI_TC!AH95</f>
        <v>0</v>
      </c>
      <c r="AI95" s="8">
        <f>RA_TC!AI95+MA_TC!AI95+CI_TC!AI95</f>
        <v>0</v>
      </c>
      <c r="AJ95" s="8">
        <f>RA_TC!AJ95+MA_TC!AJ95+CI_TC!AJ95</f>
        <v>0</v>
      </c>
      <c r="AK95" s="8">
        <f>RA_TC!AK95+MA_TC!AK95+CI_TC!AK95</f>
        <v>0</v>
      </c>
      <c r="AL95" s="8">
        <f>RA_TC!AL95+MA_TC!AL95+CI_TC!AL95</f>
        <v>0</v>
      </c>
      <c r="AM95" s="8">
        <f>RA_TC!AM95+MA_TC!AM95+CI_TC!AM95</f>
        <v>0</v>
      </c>
      <c r="AN95" s="8">
        <f>RA_TC!AN95+MA_TC!AN95+CI_TC!AN95</f>
        <v>0</v>
      </c>
      <c r="AO95" s="8">
        <f>RA_TC!AO95+MA_TC!AO95+CI_TC!AO95</f>
        <v>0</v>
      </c>
      <c r="AP95" s="8">
        <f>RA_TC!AP95+MA_TC!AP95+CI_TC!AP95</f>
        <v>0</v>
      </c>
      <c r="AQ95" s="8">
        <f>RA_TC!AQ95+MA_TC!AQ95+CI_TC!AQ95</f>
        <v>0</v>
      </c>
      <c r="AR95" s="8">
        <f>RA_TC!AR95+MA_TC!AR95+CI_TC!AR95</f>
        <v>0</v>
      </c>
      <c r="AS95" s="8">
        <f>RA_TC!AS95+MA_TC!AS95+CI_TC!AS95</f>
        <v>0</v>
      </c>
      <c r="AT95" s="8">
        <f>RA_TC!AT95+MA_TC!AT95+CI_TC!AT95</f>
        <v>0</v>
      </c>
      <c r="AU95" s="8">
        <f>RA_TC!AU95+MA_TC!AU95+CI_TC!AU95</f>
        <v>0</v>
      </c>
      <c r="AV95" s="8">
        <f>RA_TC!AV95+MA_TC!AV95+CI_TC!AV95</f>
        <v>0</v>
      </c>
      <c r="AW95" s="8">
        <f>RA_TC!AW95+MA_TC!AW95+CI_TC!AW95</f>
        <v>0</v>
      </c>
      <c r="AX95" s="8">
        <f>RA_TC!AX95+MA_TC!AX95+CI_TC!AX95</f>
        <v>0</v>
      </c>
      <c r="AY95" s="8">
        <f>RA_TC!AY95+MA_TC!AY95+CI_TC!AY95</f>
        <v>0</v>
      </c>
      <c r="AZ95" s="8">
        <f>RA_TC!AZ95+MA_TC!AZ95+CI_TC!AZ95</f>
        <v>0</v>
      </c>
      <c r="BA95" s="8">
        <f>RA_TC!BA95+MA_TC!BA95+CI_TC!BA95</f>
        <v>0</v>
      </c>
      <c r="BB95" s="8">
        <f>RA_TC!BB95+MA_TC!BB95+CI_TC!BB95</f>
        <v>0</v>
      </c>
      <c r="BC95" s="8">
        <f>RA_TC!BC95+MA_TC!BC95+CI_TC!BC95</f>
        <v>0</v>
      </c>
      <c r="BD95" s="8">
        <f>RA_TC!BD95+MA_TC!BD95+CI_TC!BD95</f>
        <v>0</v>
      </c>
      <c r="BE95" s="8">
        <f>RA_TC!BE95+MA_TC!BE95+CI_TC!BE95</f>
        <v>3793.5822987527099</v>
      </c>
      <c r="BF95" s="8">
        <f>RA_TC!BF95+MA_TC!BF95+CI_TC!BF95</f>
        <v>0</v>
      </c>
      <c r="BG95" s="8">
        <f>RA_TC!BG95+MA_TC!BG95+CI_TC!BG95</f>
        <v>0</v>
      </c>
      <c r="BH95" s="8">
        <f>RA_TC!BH95+MA_TC!BH95+CI_TC!BH95</f>
        <v>7879.0865797993692</v>
      </c>
      <c r="BI95" s="8">
        <f>RA_TC!BI95+MA_TC!BI95+CI_TC!BI95</f>
        <v>0</v>
      </c>
      <c r="BJ95" s="8">
        <f>RA_TC!BJ95+MA_TC!BJ95+CI_TC!BJ95</f>
        <v>0</v>
      </c>
      <c r="BK95" s="8">
        <f>RA_TC!BK95+MA_TC!BK95+CI_TC!BK95</f>
        <v>0</v>
      </c>
      <c r="BO95" s="24">
        <f t="shared" ref="BO95:BT95" si="55">SUMIFS($D95:$BM95,$D$6:$BM$6,"&gt;="&amp;BO$2,$D$6:$BM$6,"&lt;="&amp;BO$6,$D$5:$BM$5,BO$5)</f>
        <v>0</v>
      </c>
      <c r="BP95" s="24">
        <f t="shared" si="55"/>
        <v>0</v>
      </c>
      <c r="BQ95" s="24">
        <f t="shared" si="55"/>
        <v>0</v>
      </c>
      <c r="BR95" s="24">
        <f t="shared" si="55"/>
        <v>0</v>
      </c>
      <c r="BS95" s="24">
        <f t="shared" si="55"/>
        <v>0</v>
      </c>
      <c r="BT95" s="24">
        <f t="shared" si="55"/>
        <v>0</v>
      </c>
    </row>
    <row r="96" spans="1:72" hidden="1" outlineLevel="1" x14ac:dyDescent="0.25">
      <c r="A96" s="11" t="s">
        <v>45</v>
      </c>
      <c r="C96" s="2" t="s">
        <v>78</v>
      </c>
      <c r="D96" s="8">
        <f>RA_TC!D96+MA_TC!D96+CI_TC!D96</f>
        <v>0</v>
      </c>
      <c r="E96" s="8">
        <f>RA_TC!E96+MA_TC!E96+CI_TC!E96</f>
        <v>0</v>
      </c>
      <c r="F96" s="8">
        <f>RA_TC!F96+MA_TC!F96+CI_TC!F96</f>
        <v>0</v>
      </c>
      <c r="G96" s="8">
        <f>RA_TC!G96+MA_TC!G96+CI_TC!G96</f>
        <v>0</v>
      </c>
      <c r="H96" s="8">
        <f>RA_TC!H96+MA_TC!H96+CI_TC!H96</f>
        <v>0</v>
      </c>
      <c r="I96" s="8">
        <f>RA_TC!I96+MA_TC!I96+CI_TC!I96</f>
        <v>0</v>
      </c>
      <c r="J96" s="8">
        <f>RA_TC!J96+MA_TC!J96+CI_TC!J96</f>
        <v>0</v>
      </c>
      <c r="K96" s="8">
        <f>RA_TC!K96+MA_TC!K96+CI_TC!K96</f>
        <v>0</v>
      </c>
      <c r="L96" s="8">
        <f>RA_TC!L96+MA_TC!L96+CI_TC!L96</f>
        <v>0</v>
      </c>
      <c r="M96" s="8">
        <f>RA_TC!M96+MA_TC!M96+CI_TC!M96</f>
        <v>0</v>
      </c>
      <c r="N96" s="8">
        <f>RA_TC!N96+MA_TC!N96+CI_TC!N96</f>
        <v>0</v>
      </c>
      <c r="O96" s="8">
        <f>RA_TC!O96+MA_TC!O96+CI_TC!O96</f>
        <v>0</v>
      </c>
      <c r="P96" s="8">
        <f>RA_TC!P96+MA_TC!P96+CI_TC!P96</f>
        <v>0</v>
      </c>
      <c r="Q96" s="8">
        <f>RA_TC!Q96+MA_TC!Q96+CI_TC!Q96</f>
        <v>0</v>
      </c>
      <c r="R96" s="8">
        <f>RA_TC!R96+MA_TC!R96+CI_TC!R96</f>
        <v>0</v>
      </c>
      <c r="S96" s="8">
        <f>RA_TC!S96+MA_TC!S96+CI_TC!S96</f>
        <v>0</v>
      </c>
      <c r="T96" s="8">
        <f>RA_TC!T96+MA_TC!T96+CI_TC!T96</f>
        <v>0</v>
      </c>
      <c r="U96" s="8">
        <f>RA_TC!U96+MA_TC!U96+CI_TC!U96</f>
        <v>0</v>
      </c>
      <c r="V96" s="8">
        <f>RA_TC!V96+MA_TC!V96+CI_TC!V96</f>
        <v>0</v>
      </c>
      <c r="W96" s="8">
        <f>RA_TC!W96+MA_TC!W96+CI_TC!W96</f>
        <v>0</v>
      </c>
      <c r="X96" s="8">
        <f>RA_TC!X96+MA_TC!X96+CI_TC!X96</f>
        <v>0</v>
      </c>
      <c r="Y96" s="8">
        <f>RA_TC!Y96+MA_TC!Y96+CI_TC!Y96</f>
        <v>0</v>
      </c>
      <c r="Z96" s="8">
        <f>RA_TC!Z96+MA_TC!Z96+CI_TC!Z96</f>
        <v>0</v>
      </c>
      <c r="AA96" s="8">
        <f>RA_TC!AA96+MA_TC!AA96+CI_TC!AA96</f>
        <v>0</v>
      </c>
      <c r="AB96" s="8">
        <f>RA_TC!AB96+MA_TC!AB96+CI_TC!AB96</f>
        <v>0</v>
      </c>
      <c r="AC96" s="8">
        <f>RA_TC!AC96+MA_TC!AC96+CI_TC!AC96</f>
        <v>0</v>
      </c>
      <c r="AD96" s="8">
        <f>RA_TC!AD96+MA_TC!AD96+CI_TC!AD96</f>
        <v>0</v>
      </c>
      <c r="AE96" s="8">
        <f>RA_TC!AE96+MA_TC!AE96+CI_TC!AE96</f>
        <v>0</v>
      </c>
      <c r="AF96" s="8">
        <f>RA_TC!AF96+MA_TC!AF96+CI_TC!AF96</f>
        <v>0</v>
      </c>
      <c r="AG96" s="8">
        <f>RA_TC!AG96+MA_TC!AG96+CI_TC!AG96</f>
        <v>0</v>
      </c>
      <c r="AH96" s="8">
        <f>RA_TC!AH96+MA_TC!AH96+CI_TC!AH96</f>
        <v>0</v>
      </c>
      <c r="AI96" s="8">
        <f>RA_TC!AI96+MA_TC!AI96+CI_TC!AI96</f>
        <v>0</v>
      </c>
      <c r="AJ96" s="8">
        <f>RA_TC!AJ96+MA_TC!AJ96+CI_TC!AJ96</f>
        <v>0</v>
      </c>
      <c r="AK96" s="8">
        <f>RA_TC!AK96+MA_TC!AK96+CI_TC!AK96</f>
        <v>0</v>
      </c>
      <c r="AL96" s="8">
        <f>RA_TC!AL96+MA_TC!AL96+CI_TC!AL96</f>
        <v>0</v>
      </c>
      <c r="AM96" s="8">
        <f>RA_TC!AM96+MA_TC!AM96+CI_TC!AM96</f>
        <v>0</v>
      </c>
      <c r="AN96" s="8">
        <f>RA_TC!AN96+MA_TC!AN96+CI_TC!AN96</f>
        <v>0</v>
      </c>
      <c r="AO96" s="8">
        <f>RA_TC!AO96+MA_TC!AO96+CI_TC!AO96</f>
        <v>0</v>
      </c>
      <c r="AP96" s="8">
        <f>RA_TC!AP96+MA_TC!AP96+CI_TC!AP96</f>
        <v>0</v>
      </c>
      <c r="AQ96" s="8">
        <f>RA_TC!AQ96+MA_TC!AQ96+CI_TC!AQ96</f>
        <v>0</v>
      </c>
      <c r="AR96" s="8">
        <f>RA_TC!AR96+MA_TC!AR96+CI_TC!AR96</f>
        <v>0</v>
      </c>
      <c r="AS96" s="8">
        <f>RA_TC!AS96+MA_TC!AS96+CI_TC!AS96</f>
        <v>0</v>
      </c>
      <c r="AT96" s="8">
        <f>RA_TC!AT96+MA_TC!AT96+CI_TC!AT96</f>
        <v>0</v>
      </c>
      <c r="AU96" s="8">
        <f>RA_TC!AU96+MA_TC!AU96+CI_TC!AU96</f>
        <v>0</v>
      </c>
      <c r="AV96" s="8">
        <f>RA_TC!AV96+MA_TC!AV96+CI_TC!AV96</f>
        <v>0</v>
      </c>
      <c r="AW96" s="8">
        <f>RA_TC!AW96+MA_TC!AW96+CI_TC!AW96</f>
        <v>0</v>
      </c>
      <c r="AX96" s="8">
        <f>RA_TC!AX96+MA_TC!AX96+CI_TC!AX96</f>
        <v>0</v>
      </c>
      <c r="AY96" s="8">
        <f>RA_TC!AY96+MA_TC!AY96+CI_TC!AY96</f>
        <v>0</v>
      </c>
      <c r="AZ96" s="8">
        <f>RA_TC!AZ96+MA_TC!AZ96+CI_TC!AZ96</f>
        <v>1752.3190646084925</v>
      </c>
      <c r="BA96" s="8">
        <f>RA_TC!BA96+MA_TC!BA96+CI_TC!BA96</f>
        <v>1782.8371477299795</v>
      </c>
      <c r="BB96" s="8">
        <f>RA_TC!BB96+MA_TC!BB96+CI_TC!BB96</f>
        <v>1661.0584980951041</v>
      </c>
      <c r="BC96" s="8">
        <f>RA_TC!BC96+MA_TC!BC96+CI_TC!BC96</f>
        <v>1778.6146423664288</v>
      </c>
      <c r="BD96" s="8">
        <f>RA_TC!BD96+MA_TC!BD96+CI_TC!BD96</f>
        <v>1834.1521427650923</v>
      </c>
      <c r="BE96" s="8">
        <f>RA_TC!BE96+MA_TC!BE96+CI_TC!BE96</f>
        <v>1806.3803105335567</v>
      </c>
      <c r="BF96" s="8">
        <f>RA_TC!BF96+MA_TC!BF96+CI_TC!BF96</f>
        <v>1746.6080067372277</v>
      </c>
      <c r="BG96" s="8">
        <f>RA_TC!BG96+MA_TC!BG96+CI_TC!BG96</f>
        <v>1867.988205714471</v>
      </c>
      <c r="BH96" s="8">
        <f>RA_TC!BH96+MA_TC!BH96+CI_TC!BH96</f>
        <v>1926.864743401542</v>
      </c>
      <c r="BI96" s="8">
        <f>RA_TC!BI96+MA_TC!BI96+CI_TC!BI96</f>
        <v>1899.353910753066</v>
      </c>
      <c r="BJ96" s="8">
        <f>RA_TC!BJ96+MA_TC!BJ96+CI_TC!BJ96</f>
        <v>1807.3555807541736</v>
      </c>
      <c r="BK96" s="8">
        <f>RA_TC!BK96+MA_TC!BK96+CI_TC!BK96</f>
        <v>1882.8291844903242</v>
      </c>
      <c r="BO96" s="24"/>
      <c r="BP96" s="24"/>
      <c r="BQ96" s="24"/>
      <c r="BR96" s="24"/>
      <c r="BS96" s="24"/>
      <c r="BT96" s="24"/>
    </row>
    <row r="97" spans="3:72" collapsed="1" x14ac:dyDescent="0.25">
      <c r="C97" s="3" t="s">
        <v>45</v>
      </c>
      <c r="D97" s="10">
        <f>SUM(D95:D96)</f>
        <v>0</v>
      </c>
      <c r="E97" s="10">
        <f t="shared" ref="E97:BK97" si="56">SUM(E95:E96)</f>
        <v>0</v>
      </c>
      <c r="F97" s="10">
        <f t="shared" si="56"/>
        <v>0</v>
      </c>
      <c r="G97" s="10">
        <f t="shared" si="56"/>
        <v>0</v>
      </c>
      <c r="H97" s="10">
        <f t="shared" si="56"/>
        <v>0</v>
      </c>
      <c r="I97" s="10">
        <f t="shared" si="56"/>
        <v>0</v>
      </c>
      <c r="J97" s="10">
        <f t="shared" si="56"/>
        <v>0</v>
      </c>
      <c r="K97" s="10">
        <f t="shared" si="56"/>
        <v>0</v>
      </c>
      <c r="L97" s="10">
        <f t="shared" si="56"/>
        <v>0</v>
      </c>
      <c r="M97" s="10">
        <f t="shared" si="56"/>
        <v>0</v>
      </c>
      <c r="N97" s="10">
        <f t="shared" si="56"/>
        <v>0</v>
      </c>
      <c r="O97" s="10">
        <f t="shared" si="56"/>
        <v>0</v>
      </c>
      <c r="P97" s="10">
        <f t="shared" si="56"/>
        <v>0</v>
      </c>
      <c r="Q97" s="10">
        <f t="shared" si="56"/>
        <v>0</v>
      </c>
      <c r="R97" s="10">
        <f t="shared" si="56"/>
        <v>0</v>
      </c>
      <c r="S97" s="10">
        <f t="shared" si="56"/>
        <v>0</v>
      </c>
      <c r="T97" s="10">
        <f t="shared" si="56"/>
        <v>0</v>
      </c>
      <c r="U97" s="10">
        <f t="shared" si="56"/>
        <v>0</v>
      </c>
      <c r="V97" s="10">
        <f t="shared" si="56"/>
        <v>0</v>
      </c>
      <c r="W97" s="10">
        <f t="shared" si="56"/>
        <v>0</v>
      </c>
      <c r="X97" s="10">
        <f t="shared" si="56"/>
        <v>0</v>
      </c>
      <c r="Y97" s="10">
        <f t="shared" si="56"/>
        <v>0</v>
      </c>
      <c r="Z97" s="10">
        <f t="shared" si="56"/>
        <v>0</v>
      </c>
      <c r="AA97" s="10">
        <f t="shared" si="56"/>
        <v>0</v>
      </c>
      <c r="AB97" s="10">
        <f t="shared" si="56"/>
        <v>0</v>
      </c>
      <c r="AC97" s="10">
        <f t="shared" si="56"/>
        <v>0</v>
      </c>
      <c r="AD97" s="10">
        <f t="shared" si="56"/>
        <v>0</v>
      </c>
      <c r="AE97" s="10">
        <f t="shared" si="56"/>
        <v>0</v>
      </c>
      <c r="AF97" s="10">
        <f t="shared" si="56"/>
        <v>0</v>
      </c>
      <c r="AG97" s="10">
        <f t="shared" si="56"/>
        <v>0</v>
      </c>
      <c r="AH97" s="10">
        <f t="shared" si="56"/>
        <v>0</v>
      </c>
      <c r="AI97" s="10">
        <f t="shared" si="56"/>
        <v>0</v>
      </c>
      <c r="AJ97" s="10">
        <f t="shared" si="56"/>
        <v>0</v>
      </c>
      <c r="AK97" s="10">
        <f t="shared" si="56"/>
        <v>0</v>
      </c>
      <c r="AL97" s="10">
        <f t="shared" si="56"/>
        <v>0</v>
      </c>
      <c r="AM97" s="10">
        <f t="shared" si="56"/>
        <v>0</v>
      </c>
      <c r="AN97" s="10">
        <f t="shared" si="56"/>
        <v>0</v>
      </c>
      <c r="AO97" s="10">
        <f t="shared" si="56"/>
        <v>0</v>
      </c>
      <c r="AP97" s="10">
        <f t="shared" si="56"/>
        <v>0</v>
      </c>
      <c r="AQ97" s="10">
        <f t="shared" si="56"/>
        <v>0</v>
      </c>
      <c r="AR97" s="10">
        <f t="shared" si="56"/>
        <v>0</v>
      </c>
      <c r="AS97" s="10">
        <f t="shared" si="56"/>
        <v>0</v>
      </c>
      <c r="AT97" s="10">
        <f t="shared" si="56"/>
        <v>0</v>
      </c>
      <c r="AU97" s="10">
        <f t="shared" si="56"/>
        <v>0</v>
      </c>
      <c r="AV97" s="10">
        <f t="shared" si="56"/>
        <v>0</v>
      </c>
      <c r="AW97" s="10">
        <f t="shared" si="56"/>
        <v>0</v>
      </c>
      <c r="AX97" s="10">
        <f t="shared" si="56"/>
        <v>0</v>
      </c>
      <c r="AY97" s="10">
        <f t="shared" si="56"/>
        <v>0</v>
      </c>
      <c r="AZ97" s="10">
        <f t="shared" si="56"/>
        <v>1752.3190646084925</v>
      </c>
      <c r="BA97" s="10">
        <f t="shared" si="56"/>
        <v>1782.8371477299795</v>
      </c>
      <c r="BB97" s="10">
        <f t="shared" si="56"/>
        <v>1661.0584980951041</v>
      </c>
      <c r="BC97" s="10">
        <f t="shared" si="56"/>
        <v>1778.6146423664288</v>
      </c>
      <c r="BD97" s="10">
        <f t="shared" si="56"/>
        <v>1834.1521427650923</v>
      </c>
      <c r="BE97" s="10">
        <f t="shared" si="56"/>
        <v>5599.9626092862663</v>
      </c>
      <c r="BF97" s="10">
        <f t="shared" si="56"/>
        <v>1746.6080067372277</v>
      </c>
      <c r="BG97" s="10">
        <f t="shared" si="56"/>
        <v>1867.988205714471</v>
      </c>
      <c r="BH97" s="10">
        <f t="shared" si="56"/>
        <v>9805.9513232009122</v>
      </c>
      <c r="BI97" s="10">
        <f t="shared" si="56"/>
        <v>1899.353910753066</v>
      </c>
      <c r="BJ97" s="10">
        <f t="shared" si="56"/>
        <v>1807.3555807541736</v>
      </c>
      <c r="BK97" s="10">
        <f t="shared" si="56"/>
        <v>1882.8291844903242</v>
      </c>
      <c r="BO97" s="23">
        <f>SUM(BO95)</f>
        <v>0</v>
      </c>
      <c r="BP97" s="23">
        <f t="shared" ref="BP97:BT97" si="57">SUM(BP95)</f>
        <v>0</v>
      </c>
      <c r="BQ97" s="23">
        <f t="shared" si="57"/>
        <v>0</v>
      </c>
      <c r="BR97" s="23">
        <f t="shared" si="57"/>
        <v>0</v>
      </c>
      <c r="BS97" s="23">
        <f t="shared" si="57"/>
        <v>0</v>
      </c>
      <c r="BT97" s="23">
        <f t="shared" si="57"/>
        <v>0</v>
      </c>
    </row>
    <row r="98" spans="3:72" x14ac:dyDescent="0.25">
      <c r="D98" s="53">
        <f>'[1]Desempeño Finan_ TC_Cartera_Evo'!AY85-D97</f>
        <v>1977.9717078438543</v>
      </c>
      <c r="E98" s="53">
        <f>'[1]Desempeño Finan_ TC_Cartera_Evo'!AZ85-E97</f>
        <v>1842.5911362930674</v>
      </c>
      <c r="F98" s="53">
        <f>'[1]Desempeño Finan_ TC_Cartera_Evo'!BA85-F97</f>
        <v>2412.3340942407021</v>
      </c>
      <c r="G98" s="53">
        <f>'[1]Desempeño Finan_ TC_Cartera_Evo'!BB85-G97</f>
        <v>3552.0351576353382</v>
      </c>
      <c r="H98" s="53">
        <f>'[1]Desempeño Finan_ TC_Cartera_Evo'!BC85-H97</f>
        <v>2312.085879915518</v>
      </c>
      <c r="I98" s="53">
        <f>'[1]Desempeño Finan_ TC_Cartera_Evo'!BD85-I97</f>
        <v>3391.9407561821804</v>
      </c>
      <c r="J98" s="53">
        <f>'[1]Desempeño Finan_ TC_Cartera_Evo'!BE85-J97</f>
        <v>2530.0881312072715</v>
      </c>
      <c r="K98" s="53">
        <f>'[1]Desempeño Finan_ TC_Cartera_Evo'!BF85-K97</f>
        <v>10675.012074544589</v>
      </c>
      <c r="L98" s="53">
        <f>'[1]Desempeño Finan_ TC_Cartera_Evo'!BG85-L97</f>
        <v>3576.5765058944567</v>
      </c>
      <c r="M98" s="53">
        <f>'[1]Desempeño Finan_ TC_Cartera_Evo'!BH85-M97</f>
        <v>6068.5747665408908</v>
      </c>
      <c r="N98" s="53">
        <f>'[1]Desempeño Finan_ TC_Cartera_Evo'!BI85-N97</f>
        <v>2026.7787192981241</v>
      </c>
      <c r="O98" s="53">
        <f>'[1]Desempeño Finan_ TC_Cartera_Evo'!BJ85-O97</f>
        <v>-1189.8544375019492</v>
      </c>
      <c r="P98" s="53">
        <f>'[1]Desempeño Finan_ TC_Cartera_Evo'!BK85-P97</f>
        <v>3664.2807369170769</v>
      </c>
      <c r="Q98" s="53">
        <f>'[1]Desempeño Finan_ TC_Cartera_Evo'!BL85-Q97</f>
        <v>2887.3563649710932</v>
      </c>
      <c r="R98" s="53">
        <f>'[1]Desempeño Finan_ TC_Cartera_Evo'!BM85-R97</f>
        <v>2508.0270030768997</v>
      </c>
      <c r="S98" s="53">
        <f>'[1]Desempeño Finan_ TC_Cartera_Evo'!BN85-S97</f>
        <v>3017.8388873378399</v>
      </c>
      <c r="T98" s="53">
        <f>'[1]Desempeño Finan_ TC_Cartera_Evo'!BO85-T97</f>
        <v>2283.1015978911978</v>
      </c>
      <c r="U98" s="53">
        <f>'[1]Desempeño Finan_ TC_Cartera_Evo'!BP85-U97</f>
        <v>2493.6145261098441</v>
      </c>
      <c r="V98" s="53">
        <f>'[1]Desempeño Finan_ TC_Cartera_Evo'!BQ85-V97</f>
        <v>2273.7923139243367</v>
      </c>
      <c r="W98" s="53">
        <f>'[1]Desempeño Finan_ TC_Cartera_Evo'!BR85-W97</f>
        <v>2517.8218599424354</v>
      </c>
      <c r="X98" s="53">
        <f>'[1]Desempeño Finan_ TC_Cartera_Evo'!BS85-X97</f>
        <v>2830.5479711476924</v>
      </c>
      <c r="Y98" s="53">
        <f>'[1]Desempeño Finan_ TC_Cartera_Evo'!BT85-Y97</f>
        <v>3346.4314077278659</v>
      </c>
      <c r="Z98" s="53">
        <f>'[1]Desempeño Finan_ TC_Cartera_Evo'!BU85-Z97</f>
        <v>2136.5611214470705</v>
      </c>
      <c r="AA98" s="53">
        <f>'[1]Desempeño Finan_ TC_Cartera_Evo'!BV85-AA97</f>
        <v>5485.4477490531317</v>
      </c>
      <c r="AB98" s="53">
        <f>'[1]Desempeño Finan_ TC_Cartera_Evo'!BW85-AB97</f>
        <v>5536.0729650169706</v>
      </c>
      <c r="AC98" s="53">
        <f>'[1]Desempeño Finan_ TC_Cartera_Evo'!BX85-AC97</f>
        <v>-655.31310976310488</v>
      </c>
      <c r="AD98" s="53">
        <f>'[1]Desempeño Finan_ TC_Cartera_Evo'!BY85-AD97</f>
        <v>8453.9519029726525</v>
      </c>
      <c r="AE98" s="53">
        <f>'[1]Desempeño Finan_ TC_Cartera_Evo'!BZ85-AE97</f>
        <v>1640.465825705247</v>
      </c>
      <c r="AF98" s="53">
        <f>'[1]Desempeño Finan_ TC_Cartera_Evo'!CA85-AF97</f>
        <v>2681.8872374124239</v>
      </c>
      <c r="AG98" s="53">
        <f>'[1]Desempeño Finan_ TC_Cartera_Evo'!CB85-AG97</f>
        <v>7996.6674217622331</v>
      </c>
      <c r="AH98" s="53">
        <f>'[1]Desempeño Finan_ TC_Cartera_Evo'!CC85-AH97</f>
        <v>1120.4563528579024</v>
      </c>
      <c r="AI98" s="53">
        <f>'[1]Desempeño Finan_ TC_Cartera_Evo'!CD85-AI97</f>
        <v>800.84064091655682</v>
      </c>
      <c r="AJ98" s="53">
        <f>'[1]Desempeño Finan_ TC_Cartera_Evo'!CE85-AJ97</f>
        <v>-2396.7126298170879</v>
      </c>
      <c r="AK98" s="53">
        <f>'[1]Desempeño Finan_ TC_Cartera_Evo'!CF85-AK97</f>
        <v>2432.2811120602505</v>
      </c>
      <c r="AL98" s="53">
        <f>'[1]Desempeño Finan_ TC_Cartera_Evo'!CG85-AL97</f>
        <v>5734.970006796485</v>
      </c>
      <c r="AM98" s="53">
        <f>'[1]Desempeño Finan_ TC_Cartera_Evo'!CH85-AM97</f>
        <v>1871.594399326824</v>
      </c>
      <c r="AN98" s="53">
        <f>'[1]Desempeño Finan_ TC_Cartera_Evo'!CI85-AN97</f>
        <v>1693.8161449714814</v>
      </c>
      <c r="AO98" s="53">
        <f>'[1]Desempeño Finan_ TC_Cartera_Evo'!CJ85-AO97</f>
        <v>1377.6273198433903</v>
      </c>
      <c r="AP98" s="53">
        <f>'[1]Desempeño Finan_ TC_Cartera_Evo'!CK85-AP97</f>
        <v>941.04975629512592</v>
      </c>
      <c r="AQ98" s="53">
        <f>'[1]Desempeño Finan_ TC_Cartera_Evo'!CL85-AQ97</f>
        <v>-147.26363213275658</v>
      </c>
      <c r="AR98" s="53">
        <f>'[1]Desempeño Finan_ TC_Cartera_Evo'!CM85-AR97</f>
        <v>809.15443804946381</v>
      </c>
      <c r="AS98" s="53">
        <f>'[1]Desempeño Finan_ TC_Cartera_Evo'!CN85-AS97</f>
        <v>7173.9510457561501</v>
      </c>
      <c r="AT98" s="53">
        <f>'[1]Desempeño Finan_ TC_Cartera_Evo'!CO85-AT97</f>
        <v>0</v>
      </c>
      <c r="AU98" s="53">
        <f>'[1]Desempeño Finan_ TC_Cartera_Evo'!CP85-AU97</f>
        <v>0</v>
      </c>
      <c r="AV98" s="53">
        <f>'[1]Desempeño Finan_ TC_Cartera_Evo'!CQ85-AV97</f>
        <v>0</v>
      </c>
      <c r="AW98" s="53">
        <f>'[1]Desempeño Finan_ TC_Cartera_Evo'!CR85-AW97</f>
        <v>0</v>
      </c>
      <c r="AX98" s="53">
        <f>'[1]Desempeño Finan_ TC_Cartera_Evo'!CS85-AX97</f>
        <v>0</v>
      </c>
      <c r="AY98" s="53">
        <f>'[1]Desempeño Finan_ TC_Cartera_Evo'!CT85-AY97</f>
        <v>0</v>
      </c>
      <c r="AZ98" s="53">
        <f>'[1]Desempeño Finan_ TC_Cartera_Evo'!CU85-AZ97</f>
        <v>0</v>
      </c>
      <c r="BA98" s="53">
        <f>'[1]Desempeño Finan_ TC_Cartera_Evo'!CV85-BA97</f>
        <v>0</v>
      </c>
      <c r="BB98" s="53">
        <f>'[1]Desempeño Finan_ TC_Cartera_Evo'!CW85-BB97</f>
        <v>0</v>
      </c>
      <c r="BC98" s="53">
        <f>'[1]Desempeño Finan_ TC_Cartera_Evo'!CX85-BC97</f>
        <v>0</v>
      </c>
      <c r="BD98" s="53">
        <f>'[1]Desempeño Finan_ TC_Cartera_Evo'!CY85-BD97</f>
        <v>0</v>
      </c>
      <c r="BE98" s="53">
        <f>'[1]Desempeño Finan_ TC_Cartera_Evo'!CZ85-BE97</f>
        <v>0</v>
      </c>
      <c r="BF98" s="53">
        <f>'[1]Desempeño Finan_ TC_Cartera_Evo'!DA85-BF97</f>
        <v>0</v>
      </c>
      <c r="BG98" s="53">
        <f>'[1]Desempeño Finan_ TC_Cartera_Evo'!DB85-BG97</f>
        <v>0</v>
      </c>
      <c r="BH98" s="53">
        <f>'[1]Desempeño Finan_ TC_Cartera_Evo'!DC85-BH97</f>
        <v>0</v>
      </c>
      <c r="BI98" s="53">
        <f>'[1]Desempeño Finan_ TC_Cartera_Evo'!DD85-BI97</f>
        <v>0</v>
      </c>
      <c r="BJ98" s="53">
        <f>'[1]Desempeño Finan_ TC_Cartera_Evo'!DE85-BJ97</f>
        <v>0</v>
      </c>
      <c r="BK98" s="53">
        <f>'[1]Desempeño Finan_ TC_Cartera_Evo'!DF85-BK97</f>
        <v>0</v>
      </c>
    </row>
    <row r="99" spans="3:72" x14ac:dyDescent="0.25">
      <c r="C99" s="3" t="s">
        <v>47</v>
      </c>
      <c r="D99" s="10">
        <f t="shared" ref="D99:BK99" si="58">D60+D83+D89+D93+D97</f>
        <v>0</v>
      </c>
      <c r="E99" s="10">
        <f t="shared" si="58"/>
        <v>0</v>
      </c>
      <c r="F99" s="10">
        <f t="shared" si="58"/>
        <v>0</v>
      </c>
      <c r="G99" s="10">
        <f t="shared" si="58"/>
        <v>0</v>
      </c>
      <c r="H99" s="10">
        <f t="shared" si="58"/>
        <v>0</v>
      </c>
      <c r="I99" s="10">
        <f t="shared" si="58"/>
        <v>0</v>
      </c>
      <c r="J99" s="10">
        <f t="shared" si="58"/>
        <v>0</v>
      </c>
      <c r="K99" s="10">
        <f t="shared" si="58"/>
        <v>0</v>
      </c>
      <c r="L99" s="10">
        <f t="shared" si="58"/>
        <v>0</v>
      </c>
      <c r="M99" s="10">
        <f t="shared" si="58"/>
        <v>0</v>
      </c>
      <c r="N99" s="10">
        <f t="shared" si="58"/>
        <v>0</v>
      </c>
      <c r="O99" s="10">
        <f t="shared" si="58"/>
        <v>0</v>
      </c>
      <c r="P99" s="10">
        <f t="shared" si="58"/>
        <v>0</v>
      </c>
      <c r="Q99" s="10">
        <f t="shared" si="58"/>
        <v>0</v>
      </c>
      <c r="R99" s="10">
        <f t="shared" si="58"/>
        <v>0</v>
      </c>
      <c r="S99" s="10">
        <f t="shared" si="58"/>
        <v>0</v>
      </c>
      <c r="T99" s="10">
        <f t="shared" si="58"/>
        <v>0</v>
      </c>
      <c r="U99" s="10">
        <f t="shared" si="58"/>
        <v>0</v>
      </c>
      <c r="V99" s="10">
        <f t="shared" si="58"/>
        <v>0</v>
      </c>
      <c r="W99" s="10">
        <f t="shared" si="58"/>
        <v>0</v>
      </c>
      <c r="X99" s="10">
        <f t="shared" si="58"/>
        <v>0</v>
      </c>
      <c r="Y99" s="10">
        <f t="shared" si="58"/>
        <v>0</v>
      </c>
      <c r="Z99" s="10">
        <f t="shared" si="58"/>
        <v>0</v>
      </c>
      <c r="AA99" s="10">
        <f t="shared" si="58"/>
        <v>0</v>
      </c>
      <c r="AB99" s="10">
        <f t="shared" si="58"/>
        <v>0</v>
      </c>
      <c r="AC99" s="10">
        <f t="shared" si="58"/>
        <v>0</v>
      </c>
      <c r="AD99" s="10">
        <f t="shared" si="58"/>
        <v>0</v>
      </c>
      <c r="AE99" s="10">
        <f t="shared" si="58"/>
        <v>0</v>
      </c>
      <c r="AF99" s="10">
        <f t="shared" si="58"/>
        <v>0</v>
      </c>
      <c r="AG99" s="10">
        <f t="shared" si="58"/>
        <v>0</v>
      </c>
      <c r="AH99" s="10">
        <f t="shared" si="58"/>
        <v>0</v>
      </c>
      <c r="AI99" s="10">
        <f t="shared" si="58"/>
        <v>0</v>
      </c>
      <c r="AJ99" s="10">
        <f t="shared" si="58"/>
        <v>0</v>
      </c>
      <c r="AK99" s="10">
        <f t="shared" si="58"/>
        <v>0</v>
      </c>
      <c r="AL99" s="10">
        <f t="shared" si="58"/>
        <v>0</v>
      </c>
      <c r="AM99" s="10">
        <f t="shared" si="58"/>
        <v>0</v>
      </c>
      <c r="AN99" s="10">
        <f t="shared" si="58"/>
        <v>0</v>
      </c>
      <c r="AO99" s="10">
        <f t="shared" si="58"/>
        <v>0</v>
      </c>
      <c r="AP99" s="10">
        <f t="shared" si="58"/>
        <v>0</v>
      </c>
      <c r="AQ99" s="10">
        <f t="shared" si="58"/>
        <v>0</v>
      </c>
      <c r="AR99" s="10">
        <f t="shared" si="58"/>
        <v>0</v>
      </c>
      <c r="AS99" s="10">
        <f t="shared" si="58"/>
        <v>0</v>
      </c>
      <c r="AT99" s="10">
        <f t="shared" si="58"/>
        <v>0</v>
      </c>
      <c r="AU99" s="10">
        <f t="shared" si="58"/>
        <v>0</v>
      </c>
      <c r="AV99" s="10">
        <f t="shared" si="58"/>
        <v>0</v>
      </c>
      <c r="AW99" s="10">
        <f t="shared" si="58"/>
        <v>0</v>
      </c>
      <c r="AX99" s="10">
        <f t="shared" si="58"/>
        <v>0</v>
      </c>
      <c r="AY99" s="10">
        <f t="shared" si="58"/>
        <v>0</v>
      </c>
      <c r="AZ99" s="10">
        <f t="shared" si="58"/>
        <v>14178.102659897997</v>
      </c>
      <c r="BA99" s="10">
        <f t="shared" si="58"/>
        <v>4400.9709843760056</v>
      </c>
      <c r="BB99" s="10">
        <f t="shared" si="58"/>
        <v>14699.83218075323</v>
      </c>
      <c r="BC99" s="10">
        <f t="shared" si="58"/>
        <v>10350.486759560825</v>
      </c>
      <c r="BD99" s="10">
        <f t="shared" si="58"/>
        <v>12342.428556990108</v>
      </c>
      <c r="BE99" s="10">
        <f t="shared" si="58"/>
        <v>21356.810803548833</v>
      </c>
      <c r="BF99" s="10">
        <f t="shared" si="58"/>
        <v>17477.979134476271</v>
      </c>
      <c r="BG99" s="10">
        <f t="shared" si="58"/>
        <v>19559.910161112366</v>
      </c>
      <c r="BH99" s="10">
        <f t="shared" si="58"/>
        <v>31404.307359649891</v>
      </c>
      <c r="BI99" s="10">
        <f t="shared" si="58"/>
        <v>20766.865795497633</v>
      </c>
      <c r="BJ99" s="10">
        <f t="shared" si="58"/>
        <v>26425.049559041603</v>
      </c>
      <c r="BK99" s="10">
        <f t="shared" si="58"/>
        <v>26718.494783917864</v>
      </c>
      <c r="BO99" s="23">
        <f>BO60+BO83+BO89+BO93+BO97</f>
        <v>0</v>
      </c>
      <c r="BP99" s="23">
        <f t="shared" ref="BP99:BT99" si="59">BP60+BP83+BP89+BP93+BP97</f>
        <v>28082.691114593657</v>
      </c>
      <c r="BQ99" s="23">
        <f t="shared" si="59"/>
        <v>0</v>
      </c>
      <c r="BR99" s="23">
        <f t="shared" si="59"/>
        <v>0</v>
      </c>
      <c r="BS99" s="23">
        <f t="shared" si="59"/>
        <v>0</v>
      </c>
      <c r="BT99" s="23">
        <f t="shared" si="59"/>
        <v>0</v>
      </c>
    </row>
    <row r="100" spans="3:72" x14ac:dyDescent="0.25">
      <c r="D100" s="53">
        <f>'[1]Desempeño Finan_ TC_Cartera_Evo'!AY89-D99</f>
        <v>13377.905330721622</v>
      </c>
      <c r="E100" s="53">
        <f>'[1]Desempeño Finan_ TC_Cartera_Evo'!AZ89-E99</f>
        <v>5626.8468079667236</v>
      </c>
      <c r="F100" s="53">
        <f>'[1]Desempeño Finan_ TC_Cartera_Evo'!BA89-F99</f>
        <v>7073.3574015847407</v>
      </c>
      <c r="G100" s="53">
        <f>'[1]Desempeño Finan_ TC_Cartera_Evo'!BB89-G99</f>
        <v>14649.606877196988</v>
      </c>
      <c r="H100" s="53">
        <f>'[1]Desempeño Finan_ TC_Cartera_Evo'!BC89-H99</f>
        <v>-23683.10542411646</v>
      </c>
      <c r="I100" s="53">
        <f>'[1]Desempeño Finan_ TC_Cartera_Evo'!BD89-I99</f>
        <v>-30886.201427895478</v>
      </c>
      <c r="J100" s="53">
        <f>'[1]Desempeño Finan_ TC_Cartera_Evo'!BE89-J99</f>
        <v>-27224.545420374005</v>
      </c>
      <c r="K100" s="53">
        <f>'[1]Desempeño Finan_ TC_Cartera_Evo'!BF89-K99</f>
        <v>-54239.389968655298</v>
      </c>
      <c r="L100" s="53">
        <f>'[1]Desempeño Finan_ TC_Cartera_Evo'!BG89-L99</f>
        <v>-33740.412248732799</v>
      </c>
      <c r="M100" s="53">
        <f>'[1]Desempeño Finan_ TC_Cartera_Evo'!BH89-M99</f>
        <v>-68238.661177452668</v>
      </c>
      <c r="N100" s="53">
        <f>'[1]Desempeño Finan_ TC_Cartera_Evo'!BI89-N99</f>
        <v>-69452.456629389751</v>
      </c>
      <c r="O100" s="53">
        <f>'[1]Desempeño Finan_ TC_Cartera_Evo'!BJ89-O99</f>
        <v>-57535.198615890105</v>
      </c>
      <c r="P100" s="53">
        <f>'[1]Desempeño Finan_ TC_Cartera_Evo'!BK89-P99</f>
        <v>-70453.017193980282</v>
      </c>
      <c r="Q100" s="53">
        <f>'[1]Desempeño Finan_ TC_Cartera_Evo'!BL89-Q99</f>
        <v>-38081.157289416704</v>
      </c>
      <c r="R100" s="53">
        <f>'[1]Desempeño Finan_ TC_Cartera_Evo'!BM89-R99</f>
        <v>-50518.885461649661</v>
      </c>
      <c r="S100" s="53">
        <f>'[1]Desempeño Finan_ TC_Cartera_Evo'!BN89-S99</f>
        <v>-24739.906370287834</v>
      </c>
      <c r="T100" s="53">
        <f>'[1]Desempeño Finan_ TC_Cartera_Evo'!BO89-T99</f>
        <v>-23728.934917712555</v>
      </c>
      <c r="U100" s="53">
        <f>'[1]Desempeño Finan_ TC_Cartera_Evo'!BP89-U99</f>
        <v>-19713.548794733222</v>
      </c>
      <c r="V100" s="53">
        <f>'[1]Desempeño Finan_ TC_Cartera_Evo'!BQ89-V99</f>
        <v>-5158.7071972273479</v>
      </c>
      <c r="W100" s="53">
        <f>'[1]Desempeño Finan_ TC_Cartera_Evo'!BR89-W99</f>
        <v>6960.7295913273156</v>
      </c>
      <c r="X100" s="53">
        <f>'[1]Desempeño Finan_ TC_Cartera_Evo'!BS89-X99</f>
        <v>11484.568546801915</v>
      </c>
      <c r="Y100" s="53">
        <f>'[1]Desempeño Finan_ TC_Cartera_Evo'!BT89-Y99</f>
        <v>7329.8226718055839</v>
      </c>
      <c r="Z100" s="53">
        <f>'[1]Desempeño Finan_ TC_Cartera_Evo'!BU89-Z99</f>
        <v>8434.6959980553074</v>
      </c>
      <c r="AA100" s="53">
        <f>'[1]Desempeño Finan_ TC_Cartera_Evo'!BV89-AA99</f>
        <v>31833.206119118011</v>
      </c>
      <c r="AB100" s="53">
        <f>'[1]Desempeño Finan_ TC_Cartera_Evo'!BW89-AB99</f>
        <v>12996.125353424486</v>
      </c>
      <c r="AC100" s="53">
        <f>'[1]Desempeño Finan_ TC_Cartera_Evo'!BX89-AC99</f>
        <v>2152.3169608299154</v>
      </c>
      <c r="AD100" s="53">
        <f>'[1]Desempeño Finan_ TC_Cartera_Evo'!BY89-AD99</f>
        <v>13171.805161294016</v>
      </c>
      <c r="AE100" s="53">
        <f>'[1]Desempeño Finan_ TC_Cartera_Evo'!BZ89-AE99</f>
        <v>-1327.1803545116063</v>
      </c>
      <c r="AF100" s="53">
        <f>'[1]Desempeño Finan_ TC_Cartera_Evo'!CA89-AF99</f>
        <v>10658.013280748622</v>
      </c>
      <c r="AG100" s="53">
        <f>'[1]Desempeño Finan_ TC_Cartera_Evo'!CB89-AG99</f>
        <v>17070.238656437989</v>
      </c>
      <c r="AH100" s="53">
        <f>'[1]Desempeño Finan_ TC_Cartera_Evo'!CC89-AH99</f>
        <v>9387.2404301954102</v>
      </c>
      <c r="AI100" s="53">
        <f>'[1]Desempeño Finan_ TC_Cartera_Evo'!CD89-AI99</f>
        <v>14190.565422581052</v>
      </c>
      <c r="AJ100" s="53">
        <f>'[1]Desempeño Finan_ TC_Cartera_Evo'!CE89-AJ99</f>
        <v>15247.123713650195</v>
      </c>
      <c r="AK100" s="53">
        <f>'[1]Desempeño Finan_ TC_Cartera_Evo'!CF89-AK99</f>
        <v>2457.5006149013061</v>
      </c>
      <c r="AL100" s="53">
        <f>'[1]Desempeño Finan_ TC_Cartera_Evo'!CG89-AL99</f>
        <v>24726.14287967965</v>
      </c>
      <c r="AM100" s="53">
        <f>'[1]Desempeño Finan_ TC_Cartera_Evo'!CH89-AM99</f>
        <v>32124.644563838985</v>
      </c>
      <c r="AN100" s="53">
        <f>'[1]Desempeño Finan_ TC_Cartera_Evo'!CI89-AN99</f>
        <v>31190.335462205196</v>
      </c>
      <c r="AO100" s="53">
        <f>'[1]Desempeño Finan_ TC_Cartera_Evo'!CJ89-AO99</f>
        <v>18029.334067596817</v>
      </c>
      <c r="AP100" s="53">
        <f>'[1]Desempeño Finan_ TC_Cartera_Evo'!CK89-AP99</f>
        <v>34717.007687580714</v>
      </c>
      <c r="AQ100" s="53">
        <f>'[1]Desempeño Finan_ TC_Cartera_Evo'!CL89-AQ99</f>
        <v>22101.807766849244</v>
      </c>
      <c r="AR100" s="53">
        <f>'[1]Desempeño Finan_ TC_Cartera_Evo'!CM89-AR99</f>
        <v>18863.267960302743</v>
      </c>
      <c r="AS100" s="53">
        <f>'[1]Desempeño Finan_ TC_Cartera_Evo'!CN89-AS99</f>
        <v>33797.863512777069</v>
      </c>
      <c r="AT100" s="53">
        <f>'[1]Desempeño Finan_ TC_Cartera_Evo'!CO89-AT99</f>
        <v>0</v>
      </c>
      <c r="AU100" s="53">
        <f>'[1]Desempeño Finan_ TC_Cartera_Evo'!CP89-AU99</f>
        <v>0</v>
      </c>
      <c r="AV100" s="53">
        <f>'[1]Desempeño Finan_ TC_Cartera_Evo'!CQ89-AV99</f>
        <v>0</v>
      </c>
      <c r="AW100" s="53">
        <f>'[1]Desempeño Finan_ TC_Cartera_Evo'!CR89-AW99</f>
        <v>0</v>
      </c>
      <c r="AX100" s="53">
        <f>'[1]Desempeño Finan_ TC_Cartera_Evo'!CS89-AX99</f>
        <v>0</v>
      </c>
      <c r="AY100" s="53">
        <f>'[1]Desempeño Finan_ TC_Cartera_Evo'!CT89-AY99</f>
        <v>0</v>
      </c>
      <c r="AZ100" s="53">
        <f>'[1]Desempeño Finan_ TC_Cartera_Evo'!CU89-AZ99</f>
        <v>-109.075231429626</v>
      </c>
      <c r="BA100" s="53">
        <f>'[1]Desempeño Finan_ TC_Cartera_Evo'!CV89-BA99</f>
        <v>-114.98452005299623</v>
      </c>
      <c r="BB100" s="53">
        <f>'[1]Desempeño Finan_ TC_Cartera_Evo'!CW89-BB99</f>
        <v>-135.28382537698053</v>
      </c>
      <c r="BC100" s="53">
        <f>'[1]Desempeño Finan_ TC_Cartera_Evo'!CX89-BC99</f>
        <v>-107.78640957948664</v>
      </c>
      <c r="BD100" s="53">
        <f>'[1]Desempeño Finan_ TC_Cartera_Evo'!CY89-BD99</f>
        <v>-111.07913358121914</v>
      </c>
      <c r="BE100" s="53">
        <f>'[1]Desempeño Finan_ TC_Cartera_Evo'!CZ89-BE99</f>
        <v>-128.84471650421619</v>
      </c>
      <c r="BF100" s="53">
        <f>'[1]Desempeño Finan_ TC_Cartera_Evo'!DA89-BF99</f>
        <v>-116.97067046052689</v>
      </c>
      <c r="BG100" s="53">
        <f>'[1]Desempeño Finan_ TC_Cartera_Evo'!DB89-BG99</f>
        <v>-116.98768182143976</v>
      </c>
      <c r="BH100" s="53">
        <f>'[1]Desempeño Finan_ TC_Cartera_Evo'!DC89-BH99</f>
        <v>-136.09726268349914</v>
      </c>
      <c r="BI100" s="53">
        <f>'[1]Desempeño Finan_ TC_Cartera_Evo'!DD89-BI99</f>
        <v>-139.82761565947294</v>
      </c>
      <c r="BJ100" s="53">
        <f>'[1]Desempeño Finan_ TC_Cartera_Evo'!DE89-BJ99</f>
        <v>-122.65703437499906</v>
      </c>
      <c r="BK100" s="53">
        <f>'[1]Desempeño Finan_ TC_Cartera_Evo'!DF89-BK99</f>
        <v>-136.23348305862601</v>
      </c>
    </row>
    <row r="101" spans="3:72" x14ac:dyDescent="0.25">
      <c r="D101" s="52"/>
      <c r="E101" s="52"/>
      <c r="F101" s="52"/>
      <c r="G101" s="52"/>
      <c r="H101" s="52"/>
      <c r="I101" s="52"/>
      <c r="J101" s="52"/>
      <c r="K101" s="52"/>
      <c r="L101" s="52"/>
      <c r="M101" s="52"/>
      <c r="N101" s="52"/>
      <c r="O101" s="52"/>
    </row>
    <row r="103" spans="3:72" s="48" customFormat="1" x14ac:dyDescent="0.25">
      <c r="C103" s="46" t="s">
        <v>73</v>
      </c>
      <c r="D103" s="47">
        <f>D11</f>
        <v>0</v>
      </c>
      <c r="E103" s="47">
        <f>IFERROR(AVERAGE(D11:E11),0)</f>
        <v>0</v>
      </c>
      <c r="F103" s="47">
        <f t="shared" ref="F103:BK103" si="60">IFERROR(AVERAGE(E11:F11),0)</f>
        <v>0</v>
      </c>
      <c r="G103" s="47">
        <f t="shared" si="60"/>
        <v>0</v>
      </c>
      <c r="H103" s="47">
        <f t="shared" si="60"/>
        <v>0</v>
      </c>
      <c r="I103" s="47">
        <f t="shared" si="60"/>
        <v>0</v>
      </c>
      <c r="J103" s="48">
        <f t="shared" si="60"/>
        <v>0</v>
      </c>
      <c r="K103" s="48">
        <f t="shared" si="60"/>
        <v>0</v>
      </c>
      <c r="L103" s="48">
        <f t="shared" si="60"/>
        <v>0</v>
      </c>
      <c r="M103" s="48">
        <f t="shared" si="60"/>
        <v>0</v>
      </c>
      <c r="N103" s="48">
        <f t="shared" si="60"/>
        <v>0</v>
      </c>
      <c r="O103" s="48">
        <f t="shared" si="60"/>
        <v>0</v>
      </c>
      <c r="P103" s="48">
        <f t="shared" si="60"/>
        <v>0</v>
      </c>
      <c r="Q103" s="48">
        <f t="shared" si="60"/>
        <v>0</v>
      </c>
      <c r="R103" s="48">
        <f t="shared" si="60"/>
        <v>0</v>
      </c>
      <c r="S103" s="48">
        <f t="shared" si="60"/>
        <v>0</v>
      </c>
      <c r="T103" s="48">
        <f t="shared" si="60"/>
        <v>0</v>
      </c>
      <c r="U103" s="48">
        <f t="shared" si="60"/>
        <v>0</v>
      </c>
      <c r="V103" s="48">
        <f t="shared" si="60"/>
        <v>0</v>
      </c>
      <c r="W103" s="47">
        <f t="shared" si="60"/>
        <v>0</v>
      </c>
      <c r="X103" s="47">
        <f t="shared" si="60"/>
        <v>0</v>
      </c>
      <c r="Y103" s="47">
        <f t="shared" si="60"/>
        <v>0</v>
      </c>
      <c r="Z103" s="47">
        <f t="shared" si="60"/>
        <v>0</v>
      </c>
      <c r="AA103" s="47">
        <f t="shared" si="60"/>
        <v>0</v>
      </c>
      <c r="AB103" s="47">
        <f t="shared" si="60"/>
        <v>0</v>
      </c>
      <c r="AC103" s="48">
        <f t="shared" si="60"/>
        <v>0</v>
      </c>
      <c r="AD103" s="48">
        <f t="shared" si="60"/>
        <v>0</v>
      </c>
      <c r="AE103" s="48">
        <f t="shared" si="60"/>
        <v>0</v>
      </c>
      <c r="AF103" s="48">
        <f t="shared" si="60"/>
        <v>0</v>
      </c>
      <c r="AG103" s="48">
        <f t="shared" si="60"/>
        <v>0</v>
      </c>
      <c r="AH103" s="48">
        <f t="shared" si="60"/>
        <v>0</v>
      </c>
      <c r="AI103" s="48">
        <f t="shared" si="60"/>
        <v>0</v>
      </c>
      <c r="AJ103" s="48">
        <f t="shared" si="60"/>
        <v>0</v>
      </c>
      <c r="AK103" s="48">
        <f t="shared" si="60"/>
        <v>0</v>
      </c>
      <c r="AL103" s="48">
        <f t="shared" si="60"/>
        <v>0</v>
      </c>
      <c r="AM103" s="48">
        <f t="shared" si="60"/>
        <v>0</v>
      </c>
      <c r="AN103" s="48">
        <f t="shared" si="60"/>
        <v>0</v>
      </c>
      <c r="AO103" s="48">
        <f t="shared" si="60"/>
        <v>0</v>
      </c>
      <c r="AP103" s="48">
        <f t="shared" si="60"/>
        <v>0</v>
      </c>
      <c r="AQ103" s="48">
        <f t="shared" si="60"/>
        <v>0</v>
      </c>
      <c r="AR103" s="48">
        <f t="shared" si="60"/>
        <v>0</v>
      </c>
      <c r="AS103" s="48">
        <f t="shared" si="60"/>
        <v>0</v>
      </c>
      <c r="AT103" s="48">
        <f t="shared" si="60"/>
        <v>0</v>
      </c>
      <c r="AU103" s="48">
        <f t="shared" si="60"/>
        <v>0</v>
      </c>
      <c r="AV103" s="48">
        <f t="shared" si="60"/>
        <v>0</v>
      </c>
      <c r="AW103" s="48">
        <f t="shared" si="60"/>
        <v>0</v>
      </c>
      <c r="AX103" s="48">
        <f t="shared" si="60"/>
        <v>0</v>
      </c>
      <c r="AY103" s="48">
        <f t="shared" si="60"/>
        <v>0</v>
      </c>
      <c r="AZ103" s="48">
        <f>AZ11</f>
        <v>5873351.0805179281</v>
      </c>
      <c r="BA103" s="48">
        <f t="shared" si="60"/>
        <v>5890643.5250419974</v>
      </c>
      <c r="BB103" s="48">
        <f t="shared" si="60"/>
        <v>5907263.9515953483</v>
      </c>
      <c r="BC103" s="48">
        <f t="shared" si="60"/>
        <v>5973055.2990831621</v>
      </c>
      <c r="BD103" s="48">
        <f t="shared" si="60"/>
        <v>6093453.4481001832</v>
      </c>
      <c r="BE103" s="48">
        <f t="shared" si="60"/>
        <v>6175530.1252151793</v>
      </c>
      <c r="BF103" s="48">
        <f t="shared" si="60"/>
        <v>6229094.7616319805</v>
      </c>
      <c r="BG103" s="48">
        <f t="shared" si="60"/>
        <v>6284667.2966577355</v>
      </c>
      <c r="BH103" s="48">
        <f t="shared" si="60"/>
        <v>6324353.8755065175</v>
      </c>
      <c r="BI103" s="48">
        <f t="shared" si="60"/>
        <v>6365992.5167799424</v>
      </c>
      <c r="BJ103" s="48">
        <f t="shared" si="60"/>
        <v>6442665.6078395294</v>
      </c>
      <c r="BK103" s="48">
        <f t="shared" si="60"/>
        <v>6517599.3522684053</v>
      </c>
      <c r="BO103" s="48">
        <f>IFERROR(AVERAGEIFS($D11:$BM11,$D$6:$BM$6,"&gt;="&amp;EOMONTH(BO$2,-1),$D$6:$BM$6,"&lt;="&amp;BO$6,$D$5:$BM$5,BO$5,$D11:$BM11,"&lt;&gt;0"),0)</f>
        <v>0</v>
      </c>
      <c r="BP103" s="48">
        <f>IFERROR(AVERAGEIFS($D11:$BM11,$D$6:$BM$6,"&gt;="&amp;EOMONTH(BP$2,-1),$D$6:$BM$6,"&lt;="&amp;BP$6,$D$5:$BM$5,BP$5,$D11:$BM11,"&lt;&gt;0"),0)</f>
        <v>5895959.6612362089</v>
      </c>
      <c r="BQ103" s="48">
        <f>IFERROR(AVERAGEIFS($D11:$BM11,$D$6:$BM$6,"&gt;="&amp;EOMONTH(BQ$2,-1),$D$6:$BM$6,"&lt;="&amp;BQ$6,$D$5:$BM$5,BQ$5,$D11:$BM11,"&lt;&gt;0"),0)</f>
        <v>0</v>
      </c>
      <c r="BR103" s="48">
        <f>IFERROR(AVERAGEIFS($D11:$BM11,$D$6:$BM$6,"&gt;="&amp;EOMONTH(BR$2,-1),$D$6:$BM$6,"&lt;="&amp;BR$6,$D$5:$BM$5,BR$5,$D11:$BM11,"&lt;&gt;0"),0)</f>
        <v>0</v>
      </c>
      <c r="BS103" s="48">
        <f t="shared" ref="BS103:BT103" si="61">IFERROR(AVERAGEIFS($D11:$BM11,$D$6:$BM$6,"&gt;="&amp;EOMONTH(BS$2,-1),$D$6:$BM$6,"&lt;="&amp;BS$6,$D$5:$BM$5,BS$5,$D11:$BM11,"&lt;&gt;0"),0)</f>
        <v>0</v>
      </c>
      <c r="BT103" s="48">
        <f t="shared" si="61"/>
        <v>0</v>
      </c>
    </row>
  </sheetData>
  <mergeCells count="4">
    <mergeCell ref="D1:AY1"/>
    <mergeCell ref="AZ1:BK1"/>
    <mergeCell ref="BO1:BT1"/>
    <mergeCell ref="BW1:C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6B638-615A-4F5F-A5DA-8497D4B2415C}">
  <sheetPr codeName="Hoja3"/>
  <dimension ref="A1:AN102"/>
  <sheetViews>
    <sheetView showGridLines="0" zoomScale="70" zoomScaleNormal="70" workbookViewId="0">
      <pane xSplit="3" ySplit="6" topLeftCell="D25" activePane="bottomRight" state="frozen"/>
      <selection activeCell="AT11" sqref="AT11"/>
      <selection pane="topRight" activeCell="AT11" sqref="AT11"/>
      <selection pane="bottomLeft" activeCell="AT11" sqref="AT11"/>
      <selection pane="bottomRight" activeCell="D17" sqref="D17"/>
    </sheetView>
  </sheetViews>
  <sheetFormatPr baseColWidth="10" defaultRowHeight="15" outlineLevelRow="1" x14ac:dyDescent="0.25"/>
  <cols>
    <col min="1" max="1" width="2.42578125" customWidth="1"/>
    <col min="2" max="2" width="12" customWidth="1"/>
    <col min="3" max="3" width="22.85546875" bestFit="1" customWidth="1"/>
    <col min="4" max="9" width="11.28515625" customWidth="1"/>
    <col min="10" max="10" width="1.5703125" customWidth="1"/>
    <col min="11" max="11" width="11.28515625" bestFit="1" customWidth="1"/>
    <col min="15" max="15" width="11.42578125" bestFit="1" customWidth="1"/>
    <col min="16" max="16" width="1.42578125" customWidth="1"/>
    <col min="17" max="17" width="12.7109375" bestFit="1" customWidth="1"/>
    <col min="18" max="19" width="11" bestFit="1" customWidth="1"/>
    <col min="20" max="20" width="11.5703125" bestFit="1" customWidth="1"/>
    <col min="21" max="21" width="11" bestFit="1" customWidth="1"/>
    <col min="22" max="22" width="5.85546875" customWidth="1"/>
    <col min="23" max="23" width="11.28515625" bestFit="1" customWidth="1"/>
    <col min="25" max="28" width="11.28515625" bestFit="1" customWidth="1"/>
    <col min="29" max="29" width="3.28515625" customWidth="1"/>
    <col min="35" max="35" width="3.140625" customWidth="1"/>
    <col min="36" max="36" width="12.7109375" bestFit="1" customWidth="1"/>
    <col min="39" max="39" width="11.5703125" bestFit="1" customWidth="1"/>
  </cols>
  <sheetData>
    <row r="1" spans="1:40" ht="15.75" x14ac:dyDescent="0.25">
      <c r="B1" s="31">
        <v>46112</v>
      </c>
      <c r="D1" s="58" t="s">
        <v>57</v>
      </c>
      <c r="E1" s="58"/>
      <c r="F1" s="58"/>
      <c r="G1" s="58"/>
      <c r="H1" s="58"/>
      <c r="I1" s="58"/>
      <c r="J1" s="58"/>
      <c r="K1" s="58"/>
      <c r="L1" s="58"/>
      <c r="M1" s="58"/>
      <c r="N1" s="58"/>
      <c r="O1" s="58"/>
      <c r="P1" s="58"/>
      <c r="Q1" s="58"/>
      <c r="R1" s="58"/>
      <c r="S1" s="58"/>
      <c r="T1" s="58"/>
      <c r="U1" s="58"/>
      <c r="W1" s="58" t="s">
        <v>53</v>
      </c>
      <c r="X1" s="58"/>
      <c r="Y1" s="58"/>
      <c r="Z1" s="58"/>
      <c r="AA1" s="58"/>
      <c r="AB1" s="58"/>
      <c r="AC1" s="58"/>
      <c r="AD1" s="58"/>
      <c r="AE1" s="58"/>
      <c r="AF1" s="58"/>
      <c r="AG1" s="58"/>
      <c r="AH1" s="58"/>
      <c r="AI1" s="58"/>
      <c r="AJ1" s="58"/>
      <c r="AK1" s="58"/>
      <c r="AL1" s="58"/>
      <c r="AM1" s="58"/>
      <c r="AN1" s="58"/>
    </row>
    <row r="2" spans="1:40" x14ac:dyDescent="0.25">
      <c r="B2" s="38" t="s">
        <v>65</v>
      </c>
      <c r="C2" s="13"/>
      <c r="D2" s="12"/>
      <c r="E2" s="12"/>
      <c r="F2" s="12"/>
      <c r="G2" s="12"/>
      <c r="H2" s="12"/>
      <c r="I2" s="12"/>
    </row>
    <row r="3" spans="1:40" x14ac:dyDescent="0.25">
      <c r="B3" s="39" t="s">
        <v>66</v>
      </c>
      <c r="C3" s="40" t="s">
        <v>25</v>
      </c>
      <c r="D3" s="41">
        <f>DAY(D6)</f>
        <v>31</v>
      </c>
      <c r="E3" s="41">
        <f t="shared" ref="E3:I3" si="0">DAY(E6)</f>
        <v>31</v>
      </c>
      <c r="F3" s="41">
        <f t="shared" si="0"/>
        <v>28</v>
      </c>
      <c r="G3" s="41">
        <f t="shared" si="0"/>
        <v>31</v>
      </c>
      <c r="H3" s="41">
        <f t="shared" si="0"/>
        <v>31</v>
      </c>
      <c r="I3" s="41">
        <f t="shared" si="0"/>
        <v>31</v>
      </c>
      <c r="W3" s="41"/>
      <c r="X3" s="41"/>
      <c r="Y3" s="41"/>
      <c r="Z3" s="41"/>
      <c r="AA3" s="41"/>
      <c r="AB3" s="41"/>
    </row>
    <row r="4" spans="1:40" x14ac:dyDescent="0.25">
      <c r="C4" s="40" t="s">
        <v>26</v>
      </c>
      <c r="D4" s="41">
        <f>DAY(D6)</f>
        <v>31</v>
      </c>
      <c r="E4" s="41">
        <f t="shared" ref="E4:I4" si="1">DAY(E6)</f>
        <v>31</v>
      </c>
      <c r="F4" s="41">
        <f t="shared" si="1"/>
        <v>28</v>
      </c>
      <c r="G4" s="41">
        <f t="shared" si="1"/>
        <v>31</v>
      </c>
      <c r="H4" s="41">
        <f t="shared" si="1"/>
        <v>31</v>
      </c>
      <c r="I4" s="41">
        <f t="shared" si="1"/>
        <v>31</v>
      </c>
      <c r="W4" s="41"/>
      <c r="X4" s="41"/>
      <c r="Y4" s="41"/>
      <c r="Z4" s="41"/>
      <c r="AA4" s="41"/>
      <c r="AB4" s="41"/>
    </row>
    <row r="5" spans="1:40" ht="15.75" thickBot="1" x14ac:dyDescent="0.3">
      <c r="C5" s="40" t="s">
        <v>49</v>
      </c>
      <c r="D5" s="41" t="s">
        <v>50</v>
      </c>
      <c r="E5" s="41" t="s">
        <v>51</v>
      </c>
      <c r="F5" s="41" t="s">
        <v>50</v>
      </c>
      <c r="G5" s="41" t="s">
        <v>50</v>
      </c>
      <c r="H5" s="41" t="s">
        <v>50</v>
      </c>
      <c r="I5" s="41" t="s">
        <v>50</v>
      </c>
      <c r="K5" s="57" t="s">
        <v>63</v>
      </c>
      <c r="L5" s="57"/>
      <c r="M5" s="57"/>
      <c r="N5" s="57"/>
      <c r="O5" s="57"/>
      <c r="Q5" s="57" t="s">
        <v>64</v>
      </c>
      <c r="R5" s="57"/>
      <c r="S5" s="57"/>
      <c r="T5" s="57"/>
      <c r="U5" s="57"/>
      <c r="W5" s="41"/>
      <c r="X5" s="41"/>
      <c r="Y5" s="41"/>
      <c r="Z5" s="41"/>
      <c r="AA5" s="41"/>
      <c r="AB5" s="41"/>
      <c r="AD5" s="57" t="s">
        <v>63</v>
      </c>
      <c r="AE5" s="57"/>
      <c r="AF5" s="57"/>
      <c r="AG5" s="57"/>
      <c r="AH5" s="57"/>
      <c r="AJ5" s="57" t="s">
        <v>64</v>
      </c>
      <c r="AK5" s="57"/>
      <c r="AL5" s="57"/>
      <c r="AM5" s="57"/>
      <c r="AN5" s="57"/>
    </row>
    <row r="6" spans="1:40" ht="16.5" thickTop="1" thickBot="1" x14ac:dyDescent="0.3">
      <c r="C6" s="45" t="s">
        <v>62</v>
      </c>
      <c r="D6" s="1">
        <f>$B$1</f>
        <v>46112</v>
      </c>
      <c r="E6" s="30">
        <f>D6</f>
        <v>46112</v>
      </c>
      <c r="F6" s="1">
        <f>EOMONTH(D6,-1)</f>
        <v>46081</v>
      </c>
      <c r="G6" s="1">
        <f>EOMONTH(D6,-12)</f>
        <v>45747</v>
      </c>
      <c r="H6" s="1">
        <f>EOMONTH(D6,-24)</f>
        <v>45382</v>
      </c>
      <c r="I6" s="1">
        <f>EOMONTH(D6,-36)</f>
        <v>45016</v>
      </c>
      <c r="K6" s="32">
        <f>E6</f>
        <v>46112</v>
      </c>
      <c r="L6" s="33">
        <f>F6</f>
        <v>46081</v>
      </c>
      <c r="M6" s="33">
        <f t="shared" ref="M6:O6" si="2">G6</f>
        <v>45747</v>
      </c>
      <c r="N6" s="33">
        <f t="shared" si="2"/>
        <v>45382</v>
      </c>
      <c r="O6" s="33">
        <f t="shared" si="2"/>
        <v>45016</v>
      </c>
      <c r="Q6" s="32">
        <f>K6</f>
        <v>46112</v>
      </c>
      <c r="R6" s="33">
        <f>L6</f>
        <v>46081</v>
      </c>
      <c r="S6" s="33">
        <f t="shared" ref="S6" si="3">M6</f>
        <v>45747</v>
      </c>
      <c r="T6" s="33">
        <f t="shared" ref="T6" si="4">N6</f>
        <v>45382</v>
      </c>
      <c r="U6" s="33">
        <f t="shared" ref="U6" si="5">O6</f>
        <v>45016</v>
      </c>
      <c r="W6" s="1">
        <f>$B$1</f>
        <v>46112</v>
      </c>
      <c r="X6" s="30">
        <f>W6</f>
        <v>46112</v>
      </c>
      <c r="Y6" s="1">
        <f>EOMONTH(W6,-1)</f>
        <v>46081</v>
      </c>
      <c r="Z6" s="1">
        <f>EOMONTH(W6,-12)</f>
        <v>45747</v>
      </c>
      <c r="AA6" s="1">
        <f>EOMONTH(W6,-24)</f>
        <v>45382</v>
      </c>
      <c r="AB6" s="1">
        <f>EOMONTH(W6,-36)</f>
        <v>45016</v>
      </c>
      <c r="AD6" s="32">
        <f>X6</f>
        <v>46112</v>
      </c>
      <c r="AE6" s="33">
        <f>Y6</f>
        <v>46081</v>
      </c>
      <c r="AF6" s="33">
        <f t="shared" ref="AF6" si="6">Z6</f>
        <v>45747</v>
      </c>
      <c r="AG6" s="33">
        <f t="shared" ref="AG6" si="7">AA6</f>
        <v>45382</v>
      </c>
      <c r="AH6" s="33">
        <f t="shared" ref="AH6" si="8">AB6</f>
        <v>45016</v>
      </c>
      <c r="AJ6" s="32">
        <f>AD6</f>
        <v>46112</v>
      </c>
      <c r="AK6" s="33">
        <f>AE6</f>
        <v>46081</v>
      </c>
      <c r="AL6" s="33">
        <f t="shared" ref="AL6" si="9">AF6</f>
        <v>45747</v>
      </c>
      <c r="AM6" s="33">
        <f t="shared" ref="AM6" si="10">AG6</f>
        <v>45382</v>
      </c>
      <c r="AN6" s="33">
        <f t="shared" ref="AN6" si="11">AH6</f>
        <v>45016</v>
      </c>
    </row>
    <row r="7" spans="1:40" ht="15.75" thickTop="1" x14ac:dyDescent="0.25"/>
    <row r="8" spans="1:40" outlineLevel="1" x14ac:dyDescent="0.25">
      <c r="A8" s="11" t="s">
        <v>15</v>
      </c>
      <c r="C8" s="2" t="s">
        <v>0</v>
      </c>
      <c r="D8" s="8" cm="1">
        <f t="array" aca="1" ref="D8" ca="1">_xlfn.XLOOKUP(1,
 (INDIRECT("'"&amp;$C$6&amp;"'!$6:$6")=D$6)*
 (INDIRECT("'"&amp;$C$6&amp;"'!$5:$5")=D$5),
 INDIRECT("'"&amp;$C$6&amp;"'!"&amp;ROW()&amp;":"&amp;ROW())
)</f>
        <v>0</v>
      </c>
      <c r="E8" s="8" cm="1">
        <f t="array" aca="1" ref="E8" ca="1">_xlfn.XLOOKUP(1,
 (INDIRECT("'"&amp;$C$6&amp;"'!$6:$6")=E$6)*
 (INDIRECT("'"&amp;$C$6&amp;"'!$5:$5")=E$5),
 INDIRECT("'"&amp;$C$6&amp;"'!"&amp;ROW()&amp;":"&amp;ROW())
)</f>
        <v>5475782.9332178123</v>
      </c>
      <c r="F8" s="8" cm="1">
        <f t="array" aca="1" ref="F8" ca="1">_xlfn.XLOOKUP(1,
 (INDIRECT("'"&amp;$C$6&amp;"'!$6:$6")=F$6)*
 (INDIRECT("'"&amp;$C$6&amp;"'!$5:$5")=F$5),
 INDIRECT("'"&amp;$C$6&amp;"'!"&amp;ROW()&amp;":"&amp;ROW())
)</f>
        <v>0</v>
      </c>
      <c r="G8" s="8" cm="1">
        <f t="array" aca="1" ref="G8" ca="1">_xlfn.XLOOKUP(1,
 (INDIRECT("'"&amp;$C$6&amp;"'!$6:$6")=G$6)*
 (INDIRECT("'"&amp;$C$6&amp;"'!$5:$5")=G$5),
 INDIRECT("'"&amp;$C$6&amp;"'!"&amp;ROW()&amp;":"&amp;ROW())
)</f>
        <v>0</v>
      </c>
      <c r="H8" s="8" cm="1">
        <f t="array" aca="1" ref="H8" ca="1">_xlfn.XLOOKUP(1,
 (INDIRECT("'"&amp;$C$6&amp;"'!$6:$6")=H$6)*
 (INDIRECT("'"&amp;$C$6&amp;"'!$5:$5")=H$5),
 INDIRECT("'"&amp;$C$6&amp;"'!"&amp;ROW()&amp;":"&amp;ROW())
)</f>
        <v>0</v>
      </c>
      <c r="I8" s="8" cm="1">
        <f t="array" aca="1" ref="I8" ca="1">_xlfn.XLOOKUP(1,
 (INDIRECT("'"&amp;$C$6&amp;"'!$6:$6")=I$6)*
 (INDIRECT("'"&amp;$C$6&amp;"'!$5:$5")=I$5),
 INDIRECT("'"&amp;$C$6&amp;"'!"&amp;ROW()&amp;":"&amp;ROW())
)</f>
        <v>0</v>
      </c>
      <c r="K8" s="34">
        <f ca="1">$D8-E8</f>
        <v>-5475782.9332178123</v>
      </c>
      <c r="L8" s="34">
        <f t="shared" ref="L8:O11" ca="1" si="12">$D8-F8</f>
        <v>0</v>
      </c>
      <c r="M8" s="34">
        <f t="shared" ca="1" si="12"/>
        <v>0</v>
      </c>
      <c r="N8" s="34">
        <f t="shared" ca="1" si="12"/>
        <v>0</v>
      </c>
      <c r="O8" s="34">
        <f t="shared" ca="1" si="12"/>
        <v>0</v>
      </c>
      <c r="Q8" s="36">
        <f ca="1">IFERROR($D8/E8-1,0)</f>
        <v>-1</v>
      </c>
      <c r="R8" s="36">
        <f t="shared" ref="R8:U11" ca="1" si="13">IFERROR($D8/F8-1,0)</f>
        <v>0</v>
      </c>
      <c r="S8" s="36">
        <f t="shared" ca="1" si="13"/>
        <v>0</v>
      </c>
      <c r="T8" s="36">
        <f t="shared" ca="1" si="13"/>
        <v>0</v>
      </c>
      <c r="U8" s="36">
        <f t="shared" ca="1" si="13"/>
        <v>0</v>
      </c>
      <c r="W8" s="8" cm="1">
        <f t="array" aca="1" ref="W8" ca="1">INDIRECT("'"&amp;$C$6&amp;"'!"&amp;ADDRESS(ROW(),COLUMN()+44))</f>
        <v>0</v>
      </c>
      <c r="X8" s="8" cm="1">
        <f t="array" aca="1" ref="X8" ca="1">INDIRECT("'"&amp;$C$6&amp;"'!"&amp;ADDRESS(ROW(),COLUMN()+44))</f>
        <v>5475782.9332178123</v>
      </c>
      <c r="Y8" s="8" cm="1">
        <f t="array" aca="1" ref="Y8" ca="1">INDIRECT("'"&amp;$C$6&amp;"'!"&amp;ADDRESS(ROW(),COLUMN()+44))</f>
        <v>0</v>
      </c>
      <c r="Z8" s="8" cm="1">
        <f t="array" aca="1" ref="Z8" ca="1">INDIRECT("'"&amp;$C$6&amp;"'!"&amp;ADDRESS(ROW(),COLUMN()+44))</f>
        <v>0</v>
      </c>
      <c r="AA8" s="8" cm="1">
        <f t="array" aca="1" ref="AA8" ca="1">INDIRECT("'"&amp;$C$6&amp;"'!"&amp;ADDRESS(ROW(),COLUMN()+44))</f>
        <v>0</v>
      </c>
      <c r="AB8" s="8" cm="1">
        <f t="array" aca="1" ref="AB8" ca="1">INDIRECT("'"&amp;$C$6&amp;"'!"&amp;ADDRESS(ROW(),COLUMN()+44))</f>
        <v>0</v>
      </c>
      <c r="AD8" s="34">
        <f t="shared" ref="AD8:AH11" ca="1" si="14">$W8-X8</f>
        <v>-5475782.9332178123</v>
      </c>
      <c r="AE8" s="34">
        <f t="shared" ca="1" si="14"/>
        <v>0</v>
      </c>
      <c r="AF8" s="34">
        <f t="shared" ca="1" si="14"/>
        <v>0</v>
      </c>
      <c r="AG8" s="34">
        <f t="shared" ca="1" si="14"/>
        <v>0</v>
      </c>
      <c r="AH8" s="34">
        <f t="shared" ca="1" si="14"/>
        <v>0</v>
      </c>
      <c r="AJ8" s="36">
        <f t="shared" ref="AJ8:AN11" ca="1" si="15">IFERROR($W8/X8-1,0)</f>
        <v>-1</v>
      </c>
      <c r="AK8" s="36">
        <f t="shared" ca="1" si="15"/>
        <v>0</v>
      </c>
      <c r="AL8" s="36">
        <f t="shared" ca="1" si="15"/>
        <v>0</v>
      </c>
      <c r="AM8" s="36">
        <f t="shared" ca="1" si="15"/>
        <v>0</v>
      </c>
      <c r="AN8" s="36">
        <f t="shared" ca="1" si="15"/>
        <v>0</v>
      </c>
    </row>
    <row r="9" spans="1:40" outlineLevel="1" x14ac:dyDescent="0.25">
      <c r="A9" s="11" t="s">
        <v>15</v>
      </c>
      <c r="C9" s="2" t="s">
        <v>1</v>
      </c>
      <c r="D9" s="8" cm="1">
        <f t="array" aca="1" ref="D9" ca="1">_xlfn.XLOOKUP(1,
 (INDIRECT("'"&amp;$C$6&amp;"'!$6:$6")=D$6)*
 (INDIRECT("'"&amp;$C$6&amp;"'!$5:$5")=D$5),
 INDIRECT("'"&amp;$C$6&amp;"'!"&amp;ROW()&amp;":"&amp;ROW())
)</f>
        <v>0</v>
      </c>
      <c r="E9" s="8" cm="1">
        <f t="array" aca="1" ref="E9" ca="1">_xlfn.XLOOKUP(1,
 (INDIRECT("'"&amp;$C$6&amp;"'!$6:$6")=E$6)*
 (INDIRECT("'"&amp;$C$6&amp;"'!$5:$5")=E$5),
 INDIRECT("'"&amp;$C$6&amp;"'!"&amp;ROW()&amp;":"&amp;ROW())
)</f>
        <v>187857.73566104742</v>
      </c>
      <c r="F9" s="8" cm="1">
        <f t="array" aca="1" ref="F9" ca="1">_xlfn.XLOOKUP(1,
 (INDIRECT("'"&amp;$C$6&amp;"'!$6:$6")=F$6)*
 (INDIRECT("'"&amp;$C$6&amp;"'!$5:$5")=F$5),
 INDIRECT("'"&amp;$C$6&amp;"'!"&amp;ROW()&amp;":"&amp;ROW())
)</f>
        <v>0</v>
      </c>
      <c r="G9" s="8" cm="1">
        <f t="array" aca="1" ref="G9" ca="1">_xlfn.XLOOKUP(1,
 (INDIRECT("'"&amp;$C$6&amp;"'!$6:$6")=G$6)*
 (INDIRECT("'"&amp;$C$6&amp;"'!$5:$5")=G$5),
 INDIRECT("'"&amp;$C$6&amp;"'!"&amp;ROW()&amp;":"&amp;ROW())
)</f>
        <v>0</v>
      </c>
      <c r="H9" s="8" cm="1">
        <f t="array" aca="1" ref="H9" ca="1">_xlfn.XLOOKUP(1,
 (INDIRECT("'"&amp;$C$6&amp;"'!$6:$6")=H$6)*
 (INDIRECT("'"&amp;$C$6&amp;"'!$5:$5")=H$5),
 INDIRECT("'"&amp;$C$6&amp;"'!"&amp;ROW()&amp;":"&amp;ROW())
)</f>
        <v>0</v>
      </c>
      <c r="I9" s="8" cm="1">
        <f t="array" aca="1" ref="I9" ca="1">_xlfn.XLOOKUP(1,
 (INDIRECT("'"&amp;$C$6&amp;"'!$6:$6")=I$6)*
 (INDIRECT("'"&amp;$C$6&amp;"'!$5:$5")=I$5),
 INDIRECT("'"&amp;$C$6&amp;"'!"&amp;ROW()&amp;":"&amp;ROW())
)</f>
        <v>0</v>
      </c>
      <c r="K9" s="34">
        <f t="shared" ref="K9:K11" ca="1" si="16">$D9-E9</f>
        <v>-187857.73566104742</v>
      </c>
      <c r="L9" s="34">
        <f t="shared" ca="1" si="12"/>
        <v>0</v>
      </c>
      <c r="M9" s="34">
        <f t="shared" ca="1" si="12"/>
        <v>0</v>
      </c>
      <c r="N9" s="34">
        <f t="shared" ca="1" si="12"/>
        <v>0</v>
      </c>
      <c r="O9" s="34">
        <f t="shared" ca="1" si="12"/>
        <v>0</v>
      </c>
      <c r="Q9" s="36">
        <f t="shared" ref="Q9:Q11" ca="1" si="17">IFERROR($D9/E9-1,0)</f>
        <v>-1</v>
      </c>
      <c r="R9" s="36">
        <f t="shared" ca="1" si="13"/>
        <v>0</v>
      </c>
      <c r="S9" s="36">
        <f t="shared" ca="1" si="13"/>
        <v>0</v>
      </c>
      <c r="T9" s="36">
        <f t="shared" ca="1" si="13"/>
        <v>0</v>
      </c>
      <c r="U9" s="36">
        <f t="shared" ca="1" si="13"/>
        <v>0</v>
      </c>
      <c r="W9" s="8" cm="1">
        <f t="array" aca="1" ref="W9" ca="1">INDIRECT("'"&amp;$C$6&amp;"'!"&amp;ADDRESS(ROW(),COLUMN()+44))</f>
        <v>0</v>
      </c>
      <c r="X9" s="8" cm="1">
        <f t="array" aca="1" ref="X9" ca="1">INDIRECT("'"&amp;$C$6&amp;"'!"&amp;ADDRESS(ROW(),COLUMN()+44))</f>
        <v>187857.73566104742</v>
      </c>
      <c r="Y9" s="8" cm="1">
        <f t="array" aca="1" ref="Y9" ca="1">INDIRECT("'"&amp;$C$6&amp;"'!"&amp;ADDRESS(ROW(),COLUMN()+44))</f>
        <v>0</v>
      </c>
      <c r="Z9" s="8" cm="1">
        <f t="array" aca="1" ref="Z9" ca="1">INDIRECT("'"&amp;$C$6&amp;"'!"&amp;ADDRESS(ROW(),COLUMN()+44))</f>
        <v>0</v>
      </c>
      <c r="AA9" s="8" cm="1">
        <f t="array" aca="1" ref="AA9" ca="1">INDIRECT("'"&amp;$C$6&amp;"'!"&amp;ADDRESS(ROW(),COLUMN()+44))</f>
        <v>0</v>
      </c>
      <c r="AB9" s="8" cm="1">
        <f t="array" aca="1" ref="AB9" ca="1">INDIRECT("'"&amp;$C$6&amp;"'!"&amp;ADDRESS(ROW(),COLUMN()+44))</f>
        <v>0</v>
      </c>
      <c r="AD9" s="34">
        <f t="shared" ca="1" si="14"/>
        <v>-187857.73566104742</v>
      </c>
      <c r="AE9" s="34">
        <f t="shared" ca="1" si="14"/>
        <v>0</v>
      </c>
      <c r="AF9" s="34">
        <f t="shared" ca="1" si="14"/>
        <v>0</v>
      </c>
      <c r="AG9" s="34">
        <f t="shared" ca="1" si="14"/>
        <v>0</v>
      </c>
      <c r="AH9" s="34">
        <f t="shared" ca="1" si="14"/>
        <v>0</v>
      </c>
      <c r="AJ9" s="36">
        <f t="shared" ca="1" si="15"/>
        <v>-1</v>
      </c>
      <c r="AK9" s="36">
        <f t="shared" ca="1" si="15"/>
        <v>0</v>
      </c>
      <c r="AL9" s="36">
        <f t="shared" ca="1" si="15"/>
        <v>0</v>
      </c>
      <c r="AM9" s="36">
        <f t="shared" ca="1" si="15"/>
        <v>0</v>
      </c>
      <c r="AN9" s="36">
        <f t="shared" ca="1" si="15"/>
        <v>0</v>
      </c>
    </row>
    <row r="10" spans="1:40" ht="14.45" customHeight="1" outlineLevel="1" x14ac:dyDescent="0.25">
      <c r="A10" s="11" t="s">
        <v>15</v>
      </c>
      <c r="C10" s="2" t="s">
        <v>9</v>
      </c>
      <c r="D10" s="8" cm="1">
        <f t="array" aca="1" ref="D10" ca="1">_xlfn.XLOOKUP(1,
 (INDIRECT("'"&amp;$C$6&amp;"'!$6:$6")=D$6)*
 (INDIRECT("'"&amp;$C$6&amp;"'!$5:$5")=D$5),
 INDIRECT("'"&amp;$C$6&amp;"'!"&amp;ROW()&amp;":"&amp;ROW())
)</f>
        <v>0</v>
      </c>
      <c r="E10" s="8" cm="1">
        <f t="array" aca="1" ref="E10" ca="1">_xlfn.XLOOKUP(1,
 (INDIRECT("'"&amp;$C$6&amp;"'!$6:$6")=E$6)*
 (INDIRECT("'"&amp;$C$6&amp;"'!$5:$5")=E$5),
 INDIRECT("'"&amp;$C$6&amp;"'!"&amp;ROW()&amp;":"&amp;ROW())
)</f>
        <v>242951.26474577063</v>
      </c>
      <c r="F10" s="8" cm="1">
        <f t="array" aca="1" ref="F10" ca="1">_xlfn.XLOOKUP(1,
 (INDIRECT("'"&amp;$C$6&amp;"'!$6:$6")=F$6)*
 (INDIRECT("'"&amp;$C$6&amp;"'!$5:$5")=F$5),
 INDIRECT("'"&amp;$C$6&amp;"'!"&amp;ROW()&amp;":"&amp;ROW())
)</f>
        <v>0</v>
      </c>
      <c r="G10" s="8" cm="1">
        <f t="array" aca="1" ref="G10" ca="1">_xlfn.XLOOKUP(1,
 (INDIRECT("'"&amp;$C$6&amp;"'!$6:$6")=G$6)*
 (INDIRECT("'"&amp;$C$6&amp;"'!$5:$5")=G$5),
 INDIRECT("'"&amp;$C$6&amp;"'!"&amp;ROW()&amp;":"&amp;ROW())
)</f>
        <v>0</v>
      </c>
      <c r="H10" s="8" cm="1">
        <f t="array" aca="1" ref="H10" ca="1">_xlfn.XLOOKUP(1,
 (INDIRECT("'"&amp;$C$6&amp;"'!$6:$6")=H$6)*
 (INDIRECT("'"&amp;$C$6&amp;"'!$5:$5")=H$5),
 INDIRECT("'"&amp;$C$6&amp;"'!"&amp;ROW()&amp;":"&amp;ROW())
)</f>
        <v>0</v>
      </c>
      <c r="I10" s="8" cm="1">
        <f t="array" aca="1" ref="I10" ca="1">_xlfn.XLOOKUP(1,
 (INDIRECT("'"&amp;$C$6&amp;"'!$6:$6")=I$6)*
 (INDIRECT("'"&amp;$C$6&amp;"'!$5:$5")=I$5),
 INDIRECT("'"&amp;$C$6&amp;"'!"&amp;ROW()&amp;":"&amp;ROW())
)</f>
        <v>0</v>
      </c>
      <c r="K10" s="34">
        <f t="shared" ca="1" si="16"/>
        <v>-242951.26474577063</v>
      </c>
      <c r="L10" s="34">
        <f t="shared" ca="1" si="12"/>
        <v>0</v>
      </c>
      <c r="M10" s="34">
        <f t="shared" ca="1" si="12"/>
        <v>0</v>
      </c>
      <c r="N10" s="34">
        <f t="shared" ca="1" si="12"/>
        <v>0</v>
      </c>
      <c r="O10" s="34">
        <f t="shared" ca="1" si="12"/>
        <v>0</v>
      </c>
      <c r="Q10" s="36">
        <f t="shared" ca="1" si="17"/>
        <v>-1</v>
      </c>
      <c r="R10" s="36">
        <f t="shared" ca="1" si="13"/>
        <v>0</v>
      </c>
      <c r="S10" s="36">
        <f t="shared" ca="1" si="13"/>
        <v>0</v>
      </c>
      <c r="T10" s="36">
        <f t="shared" ca="1" si="13"/>
        <v>0</v>
      </c>
      <c r="U10" s="36">
        <f t="shared" ca="1" si="13"/>
        <v>0</v>
      </c>
      <c r="W10" s="8" cm="1">
        <f t="array" aca="1" ref="W10" ca="1">INDIRECT("'"&amp;$C$6&amp;"'!"&amp;ADDRESS(ROW(),COLUMN()+44))</f>
        <v>0</v>
      </c>
      <c r="X10" s="8" cm="1">
        <f t="array" aca="1" ref="X10" ca="1">INDIRECT("'"&amp;$C$6&amp;"'!"&amp;ADDRESS(ROW(),COLUMN()+44))</f>
        <v>242951.26474577063</v>
      </c>
      <c r="Y10" s="8" cm="1">
        <f t="array" aca="1" ref="Y10" ca="1">INDIRECT("'"&amp;$C$6&amp;"'!"&amp;ADDRESS(ROW(),COLUMN()+44))</f>
        <v>0</v>
      </c>
      <c r="Z10" s="8" cm="1">
        <f t="array" aca="1" ref="Z10" ca="1">INDIRECT("'"&amp;$C$6&amp;"'!"&amp;ADDRESS(ROW(),COLUMN()+44))</f>
        <v>0</v>
      </c>
      <c r="AA10" s="8" cm="1">
        <f t="array" aca="1" ref="AA10" ca="1">INDIRECT("'"&amp;$C$6&amp;"'!"&amp;ADDRESS(ROW(),COLUMN()+44))</f>
        <v>0</v>
      </c>
      <c r="AB10" s="8" cm="1">
        <f t="array" aca="1" ref="AB10" ca="1">INDIRECT("'"&amp;$C$6&amp;"'!"&amp;ADDRESS(ROW(),COLUMN()+44))</f>
        <v>0</v>
      </c>
      <c r="AD10" s="34">
        <f t="shared" ca="1" si="14"/>
        <v>-242951.26474577063</v>
      </c>
      <c r="AE10" s="34">
        <f t="shared" ca="1" si="14"/>
        <v>0</v>
      </c>
      <c r="AF10" s="34">
        <f t="shared" ca="1" si="14"/>
        <v>0</v>
      </c>
      <c r="AG10" s="34">
        <f t="shared" ca="1" si="14"/>
        <v>0</v>
      </c>
      <c r="AH10" s="34">
        <f t="shared" ca="1" si="14"/>
        <v>0</v>
      </c>
      <c r="AJ10" s="36">
        <f t="shared" ca="1" si="15"/>
        <v>-1</v>
      </c>
      <c r="AK10" s="36">
        <f t="shared" ca="1" si="15"/>
        <v>0</v>
      </c>
      <c r="AL10" s="36">
        <f t="shared" ca="1" si="15"/>
        <v>0</v>
      </c>
      <c r="AM10" s="36">
        <f t="shared" ca="1" si="15"/>
        <v>0</v>
      </c>
      <c r="AN10" s="36">
        <f t="shared" ca="1" si="15"/>
        <v>0</v>
      </c>
    </row>
    <row r="11" spans="1:40" x14ac:dyDescent="0.25">
      <c r="C11" s="3" t="s">
        <v>2</v>
      </c>
      <c r="D11" s="10">
        <f ca="1">SUM(D8:D10)</f>
        <v>0</v>
      </c>
      <c r="E11" s="10">
        <f t="shared" ref="E11:I11" ca="1" si="18">SUM(E8:E10)</f>
        <v>5906591.9336246308</v>
      </c>
      <c r="F11" s="10">
        <f t="shared" ca="1" si="18"/>
        <v>0</v>
      </c>
      <c r="G11" s="10">
        <f t="shared" ca="1" si="18"/>
        <v>0</v>
      </c>
      <c r="H11" s="10">
        <f t="shared" ca="1" si="18"/>
        <v>0</v>
      </c>
      <c r="I11" s="10">
        <f t="shared" ca="1" si="18"/>
        <v>0</v>
      </c>
      <c r="K11" s="35">
        <f t="shared" ca="1" si="16"/>
        <v>-5906591.9336246308</v>
      </c>
      <c r="L11" s="35">
        <f t="shared" ca="1" si="12"/>
        <v>0</v>
      </c>
      <c r="M11" s="35">
        <f t="shared" ca="1" si="12"/>
        <v>0</v>
      </c>
      <c r="N11" s="35">
        <f t="shared" ca="1" si="12"/>
        <v>0</v>
      </c>
      <c r="O11" s="35">
        <f t="shared" ca="1" si="12"/>
        <v>0</v>
      </c>
      <c r="Q11" s="37">
        <f t="shared" ca="1" si="17"/>
        <v>-1</v>
      </c>
      <c r="R11" s="37">
        <f t="shared" ca="1" si="13"/>
        <v>0</v>
      </c>
      <c r="S11" s="37">
        <f t="shared" ca="1" si="13"/>
        <v>0</v>
      </c>
      <c r="T11" s="37">
        <f t="shared" ca="1" si="13"/>
        <v>0</v>
      </c>
      <c r="U11" s="37">
        <f t="shared" ca="1" si="13"/>
        <v>0</v>
      </c>
      <c r="W11" s="10">
        <f ca="1">SUM(W8:W10)</f>
        <v>0</v>
      </c>
      <c r="X11" s="10">
        <f t="shared" ref="X11" ca="1" si="19">SUM(X8:X10)</f>
        <v>5906591.9336246308</v>
      </c>
      <c r="Y11" s="10">
        <f t="shared" ref="Y11" ca="1" si="20">SUM(Y8:Y10)</f>
        <v>0</v>
      </c>
      <c r="Z11" s="10">
        <f t="shared" ref="Z11" ca="1" si="21">SUM(Z8:Z10)</f>
        <v>0</v>
      </c>
      <c r="AA11" s="10">
        <f t="shared" ref="AA11" ca="1" si="22">SUM(AA8:AA10)</f>
        <v>0</v>
      </c>
      <c r="AB11" s="10">
        <f t="shared" ref="AB11" ca="1" si="23">SUM(AB8:AB10)</f>
        <v>0</v>
      </c>
      <c r="AD11" s="35">
        <f t="shared" ca="1" si="14"/>
        <v>-5906591.9336246308</v>
      </c>
      <c r="AE11" s="35">
        <f t="shared" ca="1" si="14"/>
        <v>0</v>
      </c>
      <c r="AF11" s="35">
        <f t="shared" ca="1" si="14"/>
        <v>0</v>
      </c>
      <c r="AG11" s="35">
        <f t="shared" ca="1" si="14"/>
        <v>0</v>
      </c>
      <c r="AH11" s="35">
        <f t="shared" ca="1" si="14"/>
        <v>0</v>
      </c>
      <c r="AJ11" s="37">
        <f t="shared" ca="1" si="15"/>
        <v>-1</v>
      </c>
      <c r="AK11" s="37">
        <f t="shared" ca="1" si="15"/>
        <v>0</v>
      </c>
      <c r="AL11" s="37">
        <f t="shared" ca="1" si="15"/>
        <v>0</v>
      </c>
      <c r="AM11" s="37">
        <f t="shared" ca="1" si="15"/>
        <v>0</v>
      </c>
      <c r="AN11" s="37">
        <f t="shared" ca="1" si="15"/>
        <v>0</v>
      </c>
    </row>
    <row r="12" spans="1:40" x14ac:dyDescent="0.25">
      <c r="D12" s="9"/>
      <c r="W12" s="9"/>
    </row>
    <row r="14" spans="1:40" outlineLevel="1" x14ac:dyDescent="0.25">
      <c r="A14" s="11" t="s">
        <v>16</v>
      </c>
      <c r="C14" s="2" t="s">
        <v>0</v>
      </c>
      <c r="D14" s="8" cm="1">
        <f t="array" aca="1" ref="D14" ca="1">_xlfn.XLOOKUP(1,
 (INDIRECT("'"&amp;$C$6&amp;"'!$6:$6")=D$6)*
 (INDIRECT("'"&amp;$C$6&amp;"'!$5:$5")=D$5),
 INDIRECT("'"&amp;$C$6&amp;"'!"&amp;ROW()&amp;":"&amp;ROW())
)</f>
        <v>0</v>
      </c>
      <c r="E14" s="8" cm="1">
        <f t="array" aca="1" ref="E14" ca="1">_xlfn.XLOOKUP(1,
 (INDIRECT("'"&amp;$C$6&amp;"'!$6:$6")=E$6)*
 (INDIRECT("'"&amp;$C$6&amp;"'!$5:$5")=E$5),
 INDIRECT("'"&amp;$C$6&amp;"'!"&amp;ROW()&amp;":"&amp;ROW())
)</f>
        <v>5396941.0968199894</v>
      </c>
      <c r="F14" s="8" cm="1">
        <f t="array" aca="1" ref="F14" ca="1">_xlfn.XLOOKUP(1,
 (INDIRECT("'"&amp;$C$6&amp;"'!$6:$6")=F$6)*
 (INDIRECT("'"&amp;$C$6&amp;"'!$5:$5")=F$5),
 INDIRECT("'"&amp;$C$6&amp;"'!"&amp;ROW()&amp;":"&amp;ROW())
)</f>
        <v>0</v>
      </c>
      <c r="G14" s="8" cm="1">
        <f t="array" aca="1" ref="G14" ca="1">_xlfn.XLOOKUP(1,
 (INDIRECT("'"&amp;$C$6&amp;"'!$6:$6")=G$6)*
 (INDIRECT("'"&amp;$C$6&amp;"'!$5:$5")=G$5),
 INDIRECT("'"&amp;$C$6&amp;"'!"&amp;ROW()&amp;":"&amp;ROW())
)</f>
        <v>0</v>
      </c>
      <c r="H14" s="8" cm="1">
        <f t="array" aca="1" ref="H14" ca="1">_xlfn.XLOOKUP(1,
 (INDIRECT("'"&amp;$C$6&amp;"'!$6:$6")=H$6)*
 (INDIRECT("'"&amp;$C$6&amp;"'!$5:$5")=H$5),
 INDIRECT("'"&amp;$C$6&amp;"'!"&amp;ROW()&amp;":"&amp;ROW())
)</f>
        <v>0</v>
      </c>
      <c r="I14" s="8" cm="1">
        <f t="array" aca="1" ref="I14" ca="1">_xlfn.XLOOKUP(1,
 (INDIRECT("'"&amp;$C$6&amp;"'!$6:$6")=I$6)*
 (INDIRECT("'"&amp;$C$6&amp;"'!$5:$5")=I$5),
 INDIRECT("'"&amp;$C$6&amp;"'!"&amp;ROW()&amp;":"&amp;ROW())
)</f>
        <v>0</v>
      </c>
      <c r="K14" s="34">
        <f ca="1">$D14-E14</f>
        <v>-5396941.0968199894</v>
      </c>
      <c r="L14" s="34">
        <f t="shared" ref="L14:L17" ca="1" si="24">$D14-F14</f>
        <v>0</v>
      </c>
      <c r="M14" s="34">
        <f t="shared" ref="M14:M17" ca="1" si="25">$D14-G14</f>
        <v>0</v>
      </c>
      <c r="N14" s="34">
        <f t="shared" ref="N14:N17" ca="1" si="26">$D14-H14</f>
        <v>0</v>
      </c>
      <c r="O14" s="34">
        <f t="shared" ref="O14:O17" ca="1" si="27">$D14-I14</f>
        <v>0</v>
      </c>
      <c r="Q14" s="36">
        <f ca="1">IFERROR($D14/E14-1,0)</f>
        <v>-1</v>
      </c>
      <c r="R14" s="36">
        <f t="shared" ref="R14:R17" ca="1" si="28">IFERROR($D14/F14-1,0)</f>
        <v>0</v>
      </c>
      <c r="S14" s="36">
        <f t="shared" ref="S14:S17" ca="1" si="29">IFERROR($D14/G14-1,0)</f>
        <v>0</v>
      </c>
      <c r="T14" s="36">
        <f t="shared" ref="T14:T17" ca="1" si="30">IFERROR($D14/H14-1,0)</f>
        <v>0</v>
      </c>
      <c r="U14" s="36">
        <f t="shared" ref="U14:U17" ca="1" si="31">IFERROR($D14/I14-1,0)</f>
        <v>0</v>
      </c>
      <c r="W14" s="8" cm="1">
        <f t="array" aca="1" ref="W14" ca="1">INDIRECT("'"&amp;$C$6&amp;"'!"&amp;ADDRESS(ROW(),COLUMN()+44))</f>
        <v>0</v>
      </c>
      <c r="X14" s="8" cm="1">
        <f t="array" aca="1" ref="X14" ca="1">INDIRECT("'"&amp;$C$6&amp;"'!"&amp;ADDRESS(ROW(),COLUMN()+44))</f>
        <v>5394716.0388701493</v>
      </c>
      <c r="Y14" s="8" cm="1">
        <f t="array" aca="1" ref="Y14" ca="1">INDIRECT("'"&amp;$C$6&amp;"'!"&amp;ADDRESS(ROW(),COLUMN()+44))</f>
        <v>0</v>
      </c>
      <c r="Z14" s="8" cm="1">
        <f t="array" aca="1" ref="Z14" ca="1">INDIRECT("'"&amp;$C$6&amp;"'!"&amp;ADDRESS(ROW(),COLUMN()+44))</f>
        <v>0</v>
      </c>
      <c r="AA14" s="8" cm="1">
        <f t="array" aca="1" ref="AA14" ca="1">INDIRECT("'"&amp;$C$6&amp;"'!"&amp;ADDRESS(ROW(),COLUMN()+44))</f>
        <v>0</v>
      </c>
      <c r="AB14" s="8" cm="1">
        <f t="array" aca="1" ref="AB14" ca="1">INDIRECT("'"&amp;$C$6&amp;"'!"&amp;ADDRESS(ROW(),COLUMN()+44))</f>
        <v>0</v>
      </c>
      <c r="AD14" s="34">
        <f t="shared" ref="AD14:AH17" ca="1" si="32">$W14-X14</f>
        <v>-5394716.0388701493</v>
      </c>
      <c r="AE14" s="34">
        <f t="shared" ca="1" si="32"/>
        <v>0</v>
      </c>
      <c r="AF14" s="34">
        <f t="shared" ca="1" si="32"/>
        <v>0</v>
      </c>
      <c r="AG14" s="34">
        <f t="shared" ca="1" si="32"/>
        <v>0</v>
      </c>
      <c r="AH14" s="34">
        <f t="shared" ca="1" si="32"/>
        <v>0</v>
      </c>
      <c r="AJ14" s="36">
        <f t="shared" ref="AJ14:AN17" ca="1" si="33">IFERROR($W14/X14-1,0)</f>
        <v>-1</v>
      </c>
      <c r="AK14" s="36">
        <f t="shared" ca="1" si="33"/>
        <v>0</v>
      </c>
      <c r="AL14" s="36">
        <f t="shared" ca="1" si="33"/>
        <v>0</v>
      </c>
      <c r="AM14" s="36">
        <f t="shared" ca="1" si="33"/>
        <v>0</v>
      </c>
      <c r="AN14" s="36">
        <f t="shared" ca="1" si="33"/>
        <v>0</v>
      </c>
    </row>
    <row r="15" spans="1:40" outlineLevel="1" x14ac:dyDescent="0.25">
      <c r="A15" s="11" t="s">
        <v>16</v>
      </c>
      <c r="C15" s="2" t="s">
        <v>1</v>
      </c>
      <c r="D15" s="8" cm="1">
        <f t="array" aca="1" ref="D15" ca="1">_xlfn.XLOOKUP(1,
 (INDIRECT("'"&amp;$C$6&amp;"'!$6:$6")=D$6)*
 (INDIRECT("'"&amp;$C$6&amp;"'!$5:$5")=D$5),
 INDIRECT("'"&amp;$C$6&amp;"'!"&amp;ROW()&amp;":"&amp;ROW())
)</f>
        <v>0</v>
      </c>
      <c r="E15" s="8" cm="1">
        <f t="array" aca="1" ref="E15" ca="1">_xlfn.XLOOKUP(1,
 (INDIRECT("'"&amp;$C$6&amp;"'!$6:$6")=E$6)*
 (INDIRECT("'"&amp;$C$6&amp;"'!$5:$5")=E$5),
 INDIRECT("'"&amp;$C$6&amp;"'!"&amp;ROW()&amp;":"&amp;ROW())
)</f>
        <v>182009.82428367471</v>
      </c>
      <c r="F15" s="8" cm="1">
        <f t="array" aca="1" ref="F15" ca="1">_xlfn.XLOOKUP(1,
 (INDIRECT("'"&amp;$C$6&amp;"'!$6:$6")=F$6)*
 (INDIRECT("'"&amp;$C$6&amp;"'!$5:$5")=F$5),
 INDIRECT("'"&amp;$C$6&amp;"'!"&amp;ROW()&amp;":"&amp;ROW())
)</f>
        <v>0</v>
      </c>
      <c r="G15" s="8" cm="1">
        <f t="array" aca="1" ref="G15" ca="1">_xlfn.XLOOKUP(1,
 (INDIRECT("'"&amp;$C$6&amp;"'!$6:$6")=G$6)*
 (INDIRECT("'"&amp;$C$6&amp;"'!$5:$5")=G$5),
 INDIRECT("'"&amp;$C$6&amp;"'!"&amp;ROW()&amp;":"&amp;ROW())
)</f>
        <v>0</v>
      </c>
      <c r="H15" s="8" cm="1">
        <f t="array" aca="1" ref="H15" ca="1">_xlfn.XLOOKUP(1,
 (INDIRECT("'"&amp;$C$6&amp;"'!$6:$6")=H$6)*
 (INDIRECT("'"&amp;$C$6&amp;"'!$5:$5")=H$5),
 INDIRECT("'"&amp;$C$6&amp;"'!"&amp;ROW()&amp;":"&amp;ROW())
)</f>
        <v>0</v>
      </c>
      <c r="I15" s="8" cm="1">
        <f t="array" aca="1" ref="I15" ca="1">_xlfn.XLOOKUP(1,
 (INDIRECT("'"&amp;$C$6&amp;"'!$6:$6")=I$6)*
 (INDIRECT("'"&amp;$C$6&amp;"'!$5:$5")=I$5),
 INDIRECT("'"&amp;$C$6&amp;"'!"&amp;ROW()&amp;":"&amp;ROW())
)</f>
        <v>0</v>
      </c>
      <c r="K15" s="34">
        <f t="shared" ref="K15:K17" ca="1" si="34">$D15-E15</f>
        <v>-182009.82428367471</v>
      </c>
      <c r="L15" s="34">
        <f t="shared" ca="1" si="24"/>
        <v>0</v>
      </c>
      <c r="M15" s="34">
        <f t="shared" ca="1" si="25"/>
        <v>0</v>
      </c>
      <c r="N15" s="34">
        <f t="shared" ca="1" si="26"/>
        <v>0</v>
      </c>
      <c r="O15" s="34">
        <f t="shared" ca="1" si="27"/>
        <v>0</v>
      </c>
      <c r="Q15" s="36">
        <f t="shared" ref="Q15:Q17" ca="1" si="35">IFERROR($D15/E15-1,0)</f>
        <v>-1</v>
      </c>
      <c r="R15" s="36">
        <f t="shared" ca="1" si="28"/>
        <v>0</v>
      </c>
      <c r="S15" s="36">
        <f t="shared" ca="1" si="29"/>
        <v>0</v>
      </c>
      <c r="T15" s="36">
        <f t="shared" ca="1" si="30"/>
        <v>0</v>
      </c>
      <c r="U15" s="36">
        <f t="shared" ca="1" si="31"/>
        <v>0</v>
      </c>
      <c r="W15" s="8" cm="1">
        <f t="array" aca="1" ref="W15" ca="1">INDIRECT("'"&amp;$C$6&amp;"'!"&amp;ADDRESS(ROW(),COLUMN()+44))</f>
        <v>0</v>
      </c>
      <c r="X15" s="8" cm="1">
        <f t="array" aca="1" ref="X15" ca="1">INDIRECT("'"&amp;$C$6&amp;"'!"&amp;ADDRESS(ROW(),COLUMN()+44))</f>
        <v>183585.16792686671</v>
      </c>
      <c r="Y15" s="8" cm="1">
        <f t="array" aca="1" ref="Y15" ca="1">INDIRECT("'"&amp;$C$6&amp;"'!"&amp;ADDRESS(ROW(),COLUMN()+44))</f>
        <v>0</v>
      </c>
      <c r="Z15" s="8" cm="1">
        <f t="array" aca="1" ref="Z15" ca="1">INDIRECT("'"&amp;$C$6&amp;"'!"&amp;ADDRESS(ROW(),COLUMN()+44))</f>
        <v>0</v>
      </c>
      <c r="AA15" s="8" cm="1">
        <f t="array" aca="1" ref="AA15" ca="1">INDIRECT("'"&amp;$C$6&amp;"'!"&amp;ADDRESS(ROW(),COLUMN()+44))</f>
        <v>0</v>
      </c>
      <c r="AB15" s="8" cm="1">
        <f t="array" aca="1" ref="AB15" ca="1">INDIRECT("'"&amp;$C$6&amp;"'!"&amp;ADDRESS(ROW(),COLUMN()+44))</f>
        <v>0</v>
      </c>
      <c r="AD15" s="34">
        <f t="shared" ca="1" si="32"/>
        <v>-183585.16792686671</v>
      </c>
      <c r="AE15" s="34">
        <f t="shared" ca="1" si="32"/>
        <v>0</v>
      </c>
      <c r="AF15" s="34">
        <f t="shared" ca="1" si="32"/>
        <v>0</v>
      </c>
      <c r="AG15" s="34">
        <f t="shared" ca="1" si="32"/>
        <v>0</v>
      </c>
      <c r="AH15" s="34">
        <f t="shared" ca="1" si="32"/>
        <v>0</v>
      </c>
      <c r="AJ15" s="36">
        <f t="shared" ca="1" si="33"/>
        <v>-1</v>
      </c>
      <c r="AK15" s="36">
        <f t="shared" ca="1" si="33"/>
        <v>0</v>
      </c>
      <c r="AL15" s="36">
        <f t="shared" ca="1" si="33"/>
        <v>0</v>
      </c>
      <c r="AM15" s="36">
        <f t="shared" ca="1" si="33"/>
        <v>0</v>
      </c>
      <c r="AN15" s="36">
        <f t="shared" ca="1" si="33"/>
        <v>0</v>
      </c>
    </row>
    <row r="16" spans="1:40" outlineLevel="1" x14ac:dyDescent="0.25">
      <c r="A16" s="11" t="s">
        <v>16</v>
      </c>
      <c r="C16" s="2" t="s">
        <v>9</v>
      </c>
      <c r="D16" s="8" cm="1">
        <f t="array" aca="1" ref="D16" ca="1">_xlfn.XLOOKUP(1,
 (INDIRECT("'"&amp;$C$6&amp;"'!$6:$6")=D$6)*
 (INDIRECT("'"&amp;$C$6&amp;"'!$5:$5")=D$5),
 INDIRECT("'"&amp;$C$6&amp;"'!"&amp;ROW()&amp;":"&amp;ROW())
)</f>
        <v>0</v>
      </c>
      <c r="E16" s="8" cm="1">
        <f t="array" aca="1" ref="E16" ca="1">_xlfn.XLOOKUP(1,
 (INDIRECT("'"&amp;$C$6&amp;"'!$6:$6")=E$6)*
 (INDIRECT("'"&amp;$C$6&amp;"'!$5:$5")=E$5),
 INDIRECT("'"&amp;$C$6&amp;"'!"&amp;ROW()&amp;":"&amp;ROW())
)</f>
        <v>271222.21171331662</v>
      </c>
      <c r="F16" s="8" cm="1">
        <f t="array" aca="1" ref="F16" ca="1">_xlfn.XLOOKUP(1,
 (INDIRECT("'"&amp;$C$6&amp;"'!$6:$6")=F$6)*
 (INDIRECT("'"&amp;$C$6&amp;"'!$5:$5")=F$5),
 INDIRECT("'"&amp;$C$6&amp;"'!"&amp;ROW()&amp;":"&amp;ROW())
)</f>
        <v>0</v>
      </c>
      <c r="G16" s="8" cm="1">
        <f t="array" aca="1" ref="G16" ca="1">_xlfn.XLOOKUP(1,
 (INDIRECT("'"&amp;$C$6&amp;"'!$6:$6")=G$6)*
 (INDIRECT("'"&amp;$C$6&amp;"'!$5:$5")=G$5),
 INDIRECT("'"&amp;$C$6&amp;"'!"&amp;ROW()&amp;":"&amp;ROW())
)</f>
        <v>0</v>
      </c>
      <c r="H16" s="8" cm="1">
        <f t="array" aca="1" ref="H16" ca="1">_xlfn.XLOOKUP(1,
 (INDIRECT("'"&amp;$C$6&amp;"'!$6:$6")=H$6)*
 (INDIRECT("'"&amp;$C$6&amp;"'!$5:$5")=H$5),
 INDIRECT("'"&amp;$C$6&amp;"'!"&amp;ROW()&amp;":"&amp;ROW())
)</f>
        <v>0</v>
      </c>
      <c r="I16" s="8" cm="1">
        <f t="array" aca="1" ref="I16" ca="1">_xlfn.XLOOKUP(1,
 (INDIRECT("'"&amp;$C$6&amp;"'!$6:$6")=I$6)*
 (INDIRECT("'"&amp;$C$6&amp;"'!$5:$5")=I$5),
 INDIRECT("'"&amp;$C$6&amp;"'!"&amp;ROW()&amp;":"&amp;ROW())
)</f>
        <v>0</v>
      </c>
      <c r="K16" s="34">
        <f t="shared" ca="1" si="34"/>
        <v>-271222.21171331662</v>
      </c>
      <c r="L16" s="34">
        <f t="shared" ca="1" si="24"/>
        <v>0</v>
      </c>
      <c r="M16" s="34">
        <f t="shared" ca="1" si="25"/>
        <v>0</v>
      </c>
      <c r="N16" s="34">
        <f t="shared" ca="1" si="26"/>
        <v>0</v>
      </c>
      <c r="O16" s="34">
        <f t="shared" ca="1" si="27"/>
        <v>0</v>
      </c>
      <c r="Q16" s="36">
        <f t="shared" ca="1" si="35"/>
        <v>-1</v>
      </c>
      <c r="R16" s="36">
        <f t="shared" ca="1" si="28"/>
        <v>0</v>
      </c>
      <c r="S16" s="36">
        <f t="shared" ca="1" si="29"/>
        <v>0</v>
      </c>
      <c r="T16" s="36">
        <f t="shared" ca="1" si="30"/>
        <v>0</v>
      </c>
      <c r="U16" s="36">
        <f t="shared" ca="1" si="31"/>
        <v>0</v>
      </c>
      <c r="W16" s="8" cm="1">
        <f t="array" aca="1" ref="W16" ca="1">INDIRECT("'"&amp;$C$6&amp;"'!"&amp;ADDRESS(ROW(),COLUMN()+44))</f>
        <v>0</v>
      </c>
      <c r="X16" s="8" cm="1">
        <f t="array" aca="1" ref="X16" ca="1">INDIRECT("'"&amp;$C$6&amp;"'!"&amp;ADDRESS(ROW(),COLUMN()+44))</f>
        <v>269886.40984307841</v>
      </c>
      <c r="Y16" s="8" cm="1">
        <f t="array" aca="1" ref="Y16" ca="1">INDIRECT("'"&amp;$C$6&amp;"'!"&amp;ADDRESS(ROW(),COLUMN()+44))</f>
        <v>0</v>
      </c>
      <c r="Z16" s="8" cm="1">
        <f t="array" aca="1" ref="Z16" ca="1">INDIRECT("'"&amp;$C$6&amp;"'!"&amp;ADDRESS(ROW(),COLUMN()+44))</f>
        <v>0</v>
      </c>
      <c r="AA16" s="8" cm="1">
        <f t="array" aca="1" ref="AA16" ca="1">INDIRECT("'"&amp;$C$6&amp;"'!"&amp;ADDRESS(ROW(),COLUMN()+44))</f>
        <v>0</v>
      </c>
      <c r="AB16" s="8" cm="1">
        <f t="array" aca="1" ref="AB16" ca="1">INDIRECT("'"&amp;$C$6&amp;"'!"&amp;ADDRESS(ROW(),COLUMN()+44))</f>
        <v>0</v>
      </c>
      <c r="AD16" s="34">
        <f t="shared" ca="1" si="32"/>
        <v>-269886.40984307841</v>
      </c>
      <c r="AE16" s="34">
        <f t="shared" ca="1" si="32"/>
        <v>0</v>
      </c>
      <c r="AF16" s="34">
        <f t="shared" ca="1" si="32"/>
        <v>0</v>
      </c>
      <c r="AG16" s="34">
        <f t="shared" ca="1" si="32"/>
        <v>0</v>
      </c>
      <c r="AH16" s="34">
        <f t="shared" ca="1" si="32"/>
        <v>0</v>
      </c>
      <c r="AJ16" s="36">
        <f t="shared" ca="1" si="33"/>
        <v>-1</v>
      </c>
      <c r="AK16" s="36">
        <f t="shared" ca="1" si="33"/>
        <v>0</v>
      </c>
      <c r="AL16" s="36">
        <f t="shared" ca="1" si="33"/>
        <v>0</v>
      </c>
      <c r="AM16" s="36">
        <f t="shared" ca="1" si="33"/>
        <v>0</v>
      </c>
      <c r="AN16" s="36">
        <f t="shared" ca="1" si="33"/>
        <v>0</v>
      </c>
    </row>
    <row r="17" spans="1:40" x14ac:dyDescent="0.25">
      <c r="C17" s="3" t="s">
        <v>20</v>
      </c>
      <c r="D17" s="10">
        <f ca="1">SUM(D14:D16)</f>
        <v>0</v>
      </c>
      <c r="E17" s="10">
        <f t="shared" ref="E17:I17" ca="1" si="36">SUM(E14:E16)</f>
        <v>5850173.1328169806</v>
      </c>
      <c r="F17" s="10">
        <f t="shared" ca="1" si="36"/>
        <v>0</v>
      </c>
      <c r="G17" s="10">
        <f t="shared" ca="1" si="36"/>
        <v>0</v>
      </c>
      <c r="H17" s="10">
        <f t="shared" ca="1" si="36"/>
        <v>0</v>
      </c>
      <c r="I17" s="10">
        <f t="shared" ca="1" si="36"/>
        <v>0</v>
      </c>
      <c r="K17" s="35">
        <f t="shared" ca="1" si="34"/>
        <v>-5850173.1328169806</v>
      </c>
      <c r="L17" s="35">
        <f t="shared" ca="1" si="24"/>
        <v>0</v>
      </c>
      <c r="M17" s="35">
        <f t="shared" ca="1" si="25"/>
        <v>0</v>
      </c>
      <c r="N17" s="35">
        <f t="shared" ca="1" si="26"/>
        <v>0</v>
      </c>
      <c r="O17" s="35">
        <f t="shared" ca="1" si="27"/>
        <v>0</v>
      </c>
      <c r="Q17" s="37">
        <f t="shared" ca="1" si="35"/>
        <v>-1</v>
      </c>
      <c r="R17" s="37">
        <f t="shared" ca="1" si="28"/>
        <v>0</v>
      </c>
      <c r="S17" s="37">
        <f t="shared" ca="1" si="29"/>
        <v>0</v>
      </c>
      <c r="T17" s="37">
        <f t="shared" ca="1" si="30"/>
        <v>0</v>
      </c>
      <c r="U17" s="37">
        <f t="shared" ca="1" si="31"/>
        <v>0</v>
      </c>
      <c r="W17" s="10">
        <f ca="1">SUM(W14:W16)</f>
        <v>0</v>
      </c>
      <c r="X17" s="10">
        <f t="shared" ref="X17" ca="1" si="37">SUM(X14:X16)</f>
        <v>5848187.6166400947</v>
      </c>
      <c r="Y17" s="10">
        <f t="shared" ref="Y17" ca="1" si="38">SUM(Y14:Y16)</f>
        <v>0</v>
      </c>
      <c r="Z17" s="10">
        <f t="shared" ref="Z17" ca="1" si="39">SUM(Z14:Z16)</f>
        <v>0</v>
      </c>
      <c r="AA17" s="10">
        <f t="shared" ref="AA17" ca="1" si="40">SUM(AA14:AA16)</f>
        <v>0</v>
      </c>
      <c r="AB17" s="10">
        <f t="shared" ref="AB17" ca="1" si="41">SUM(AB14:AB16)</f>
        <v>0</v>
      </c>
      <c r="AD17" s="35">
        <f t="shared" ca="1" si="32"/>
        <v>-5848187.6166400947</v>
      </c>
      <c r="AE17" s="35">
        <f t="shared" ca="1" si="32"/>
        <v>0</v>
      </c>
      <c r="AF17" s="35">
        <f t="shared" ca="1" si="32"/>
        <v>0</v>
      </c>
      <c r="AG17" s="35">
        <f t="shared" ca="1" si="32"/>
        <v>0</v>
      </c>
      <c r="AH17" s="35">
        <f t="shared" ca="1" si="32"/>
        <v>0</v>
      </c>
      <c r="AJ17" s="37">
        <f t="shared" ca="1" si="33"/>
        <v>-1</v>
      </c>
      <c r="AK17" s="37">
        <f t="shared" ca="1" si="33"/>
        <v>0</v>
      </c>
      <c r="AL17" s="37">
        <f t="shared" ca="1" si="33"/>
        <v>0</v>
      </c>
      <c r="AM17" s="37">
        <f t="shared" ca="1" si="33"/>
        <v>0</v>
      </c>
      <c r="AN17" s="37">
        <f t="shared" ca="1" si="33"/>
        <v>0</v>
      </c>
    </row>
    <row r="18" spans="1:40" x14ac:dyDescent="0.25">
      <c r="D18" s="8"/>
      <c r="E18" s="8"/>
      <c r="F18" s="8"/>
      <c r="G18" s="8"/>
      <c r="H18" s="8"/>
      <c r="I18" s="8"/>
      <c r="W18" s="8"/>
      <c r="X18" s="8"/>
      <c r="Y18" s="8"/>
      <c r="Z18" s="8"/>
      <c r="AA18" s="8"/>
      <c r="AB18" s="8"/>
    </row>
    <row r="19" spans="1:40" x14ac:dyDescent="0.25">
      <c r="D19" s="16"/>
      <c r="E19" s="16"/>
      <c r="F19" s="16"/>
      <c r="G19" s="16"/>
      <c r="H19" s="16"/>
      <c r="I19" s="16"/>
      <c r="W19" s="16"/>
      <c r="X19" s="16"/>
      <c r="Y19" s="16"/>
      <c r="Z19" s="16"/>
      <c r="AA19" s="16"/>
      <c r="AB19" s="16"/>
    </row>
    <row r="20" spans="1:40" hidden="1" outlineLevel="1" x14ac:dyDescent="0.25">
      <c r="A20" s="11"/>
      <c r="C20" s="2" t="s">
        <v>0</v>
      </c>
      <c r="D20" s="14">
        <f ca="1">IFERROR(((1+D38/D14)^(360/D$3))-1,0)</f>
        <v>0</v>
      </c>
      <c r="E20" s="14">
        <f t="shared" ref="E20:I23" ca="1" si="42">IFERROR(((1+E38/E14)^(360/E$3))-1,0)</f>
        <v>0.2652472235036667</v>
      </c>
      <c r="F20" s="14">
        <f t="shared" ca="1" si="42"/>
        <v>0</v>
      </c>
      <c r="G20" s="14">
        <f t="shared" ca="1" si="42"/>
        <v>0</v>
      </c>
      <c r="H20" s="14">
        <f t="shared" ca="1" si="42"/>
        <v>0</v>
      </c>
      <c r="I20" s="14">
        <f t="shared" ca="1" si="42"/>
        <v>0</v>
      </c>
      <c r="K20" s="44"/>
      <c r="L20" s="44"/>
      <c r="M20" s="44"/>
      <c r="N20" s="44"/>
      <c r="O20" s="44"/>
      <c r="Q20" s="42">
        <f ca="1">($D20-E20)*10000</f>
        <v>-2652.4722350366669</v>
      </c>
      <c r="R20" s="42">
        <f t="shared" ref="R20:U23" ca="1" si="43">($D20-F20)*10000</f>
        <v>0</v>
      </c>
      <c r="S20" s="42">
        <f t="shared" ca="1" si="43"/>
        <v>0</v>
      </c>
      <c r="T20" s="42">
        <f t="shared" ca="1" si="43"/>
        <v>0</v>
      </c>
      <c r="U20" s="42">
        <f t="shared" ca="1" si="43"/>
        <v>0</v>
      </c>
      <c r="W20" s="14" cm="1">
        <f t="array" aca="1" ref="W20" ca="1">INDIRECT("'"&amp;$C$6&amp;"'!"&amp;ADDRESS(ROW(),COLUMN()+44))</f>
        <v>0</v>
      </c>
      <c r="X20" s="14" cm="1">
        <f t="array" aca="1" ref="X20" ca="1">INDIRECT("'"&amp;$C$6&amp;"'!"&amp;ADDRESS(ROW(),COLUMN()+44))</f>
        <v>0.25696584476232953</v>
      </c>
      <c r="Y20" s="14" cm="1">
        <f t="array" aca="1" ref="Y20" ca="1">INDIRECT("'"&amp;$C$6&amp;"'!"&amp;ADDRESS(ROW(),COLUMN()+44))</f>
        <v>0</v>
      </c>
      <c r="Z20" s="14" cm="1">
        <f t="array" aca="1" ref="Z20" ca="1">INDIRECT("'"&amp;$C$6&amp;"'!"&amp;ADDRESS(ROW(),COLUMN()+44))</f>
        <v>0</v>
      </c>
      <c r="AA20" s="14" cm="1">
        <f t="array" aca="1" ref="AA20" ca="1">INDIRECT("'"&amp;$C$6&amp;"'!"&amp;ADDRESS(ROW(),COLUMN()+44))</f>
        <v>0</v>
      </c>
      <c r="AB20" s="14" cm="1">
        <f t="array" aca="1" ref="AB20" ca="1">INDIRECT("'"&amp;$C$6&amp;"'!"&amp;ADDRESS(ROW(),COLUMN()+44))</f>
        <v>0</v>
      </c>
      <c r="AD20" s="44"/>
      <c r="AE20" s="44"/>
      <c r="AF20" s="44"/>
      <c r="AG20" s="44"/>
      <c r="AH20" s="44"/>
      <c r="AJ20" s="42">
        <f t="shared" ref="AJ20:AN23" ca="1" si="44">($W20-X20)*10000</f>
        <v>-2569.6584476232952</v>
      </c>
      <c r="AK20" s="42">
        <f t="shared" ca="1" si="44"/>
        <v>0</v>
      </c>
      <c r="AL20" s="42">
        <f t="shared" ca="1" si="44"/>
        <v>0</v>
      </c>
      <c r="AM20" s="42">
        <f t="shared" ca="1" si="44"/>
        <v>0</v>
      </c>
      <c r="AN20" s="42">
        <f t="shared" ca="1" si="44"/>
        <v>0</v>
      </c>
    </row>
    <row r="21" spans="1:40" hidden="1" outlineLevel="1" x14ac:dyDescent="0.25">
      <c r="A21" s="11"/>
      <c r="C21" s="2" t="s">
        <v>1</v>
      </c>
      <c r="D21" s="14">
        <f t="shared" ref="D21:I23" ca="1" si="45">IFERROR(((1+D39/D15)^(360/D$3))-1,0)</f>
        <v>0</v>
      </c>
      <c r="E21" s="14">
        <f t="shared" ca="1" si="45"/>
        <v>0.10621592050873963</v>
      </c>
      <c r="F21" s="14">
        <f t="shared" ca="1" si="45"/>
        <v>0</v>
      </c>
      <c r="G21" s="14">
        <f t="shared" ca="1" si="45"/>
        <v>0</v>
      </c>
      <c r="H21" s="14">
        <f t="shared" ca="1" si="45"/>
        <v>0</v>
      </c>
      <c r="I21" s="14">
        <f t="shared" ca="1" si="45"/>
        <v>0</v>
      </c>
      <c r="K21" s="44"/>
      <c r="L21" s="44"/>
      <c r="M21" s="44"/>
      <c r="N21" s="44"/>
      <c r="O21" s="44"/>
      <c r="Q21" s="42">
        <f t="shared" ref="Q21:Q23" ca="1" si="46">($D21-E21)*10000</f>
        <v>-1062.1592050873962</v>
      </c>
      <c r="R21" s="42">
        <f t="shared" ca="1" si="43"/>
        <v>0</v>
      </c>
      <c r="S21" s="42">
        <f t="shared" ca="1" si="43"/>
        <v>0</v>
      </c>
      <c r="T21" s="42">
        <f t="shared" ca="1" si="43"/>
        <v>0</v>
      </c>
      <c r="U21" s="42">
        <f t="shared" ca="1" si="43"/>
        <v>0</v>
      </c>
      <c r="W21" s="14" cm="1">
        <f t="array" aca="1" ref="W21" ca="1">INDIRECT("'"&amp;$C$6&amp;"'!"&amp;ADDRESS(ROW(),COLUMN()+44))</f>
        <v>0</v>
      </c>
      <c r="X21" s="14" cm="1">
        <f t="array" aca="1" ref="X21" ca="1">INDIRECT("'"&amp;$C$6&amp;"'!"&amp;ADDRESS(ROW(),COLUMN()+44))</f>
        <v>0.10616469078516588</v>
      </c>
      <c r="Y21" s="14" cm="1">
        <f t="array" aca="1" ref="Y21" ca="1">INDIRECT("'"&amp;$C$6&amp;"'!"&amp;ADDRESS(ROW(),COLUMN()+44))</f>
        <v>0</v>
      </c>
      <c r="Z21" s="14" cm="1">
        <f t="array" aca="1" ref="Z21" ca="1">INDIRECT("'"&amp;$C$6&amp;"'!"&amp;ADDRESS(ROW(),COLUMN()+44))</f>
        <v>0</v>
      </c>
      <c r="AA21" s="14" cm="1">
        <f t="array" aca="1" ref="AA21" ca="1">INDIRECT("'"&amp;$C$6&amp;"'!"&amp;ADDRESS(ROW(),COLUMN()+44))</f>
        <v>0</v>
      </c>
      <c r="AB21" s="14" cm="1">
        <f t="array" aca="1" ref="AB21" ca="1">INDIRECT("'"&amp;$C$6&amp;"'!"&amp;ADDRESS(ROW(),COLUMN()+44))</f>
        <v>0</v>
      </c>
      <c r="AD21" s="44"/>
      <c r="AE21" s="44"/>
      <c r="AF21" s="44"/>
      <c r="AG21" s="44"/>
      <c r="AH21" s="44"/>
      <c r="AJ21" s="42">
        <f t="shared" ca="1" si="44"/>
        <v>-1061.6469078516589</v>
      </c>
      <c r="AK21" s="42">
        <f t="shared" ca="1" si="44"/>
        <v>0</v>
      </c>
      <c r="AL21" s="42">
        <f t="shared" ca="1" si="44"/>
        <v>0</v>
      </c>
      <c r="AM21" s="42">
        <f t="shared" ca="1" si="44"/>
        <v>0</v>
      </c>
      <c r="AN21" s="42">
        <f t="shared" ca="1" si="44"/>
        <v>0</v>
      </c>
    </row>
    <row r="22" spans="1:40" hidden="1" outlineLevel="1" x14ac:dyDescent="0.25">
      <c r="A22" s="11"/>
      <c r="C22" s="2" t="s">
        <v>9</v>
      </c>
      <c r="D22" s="14">
        <f t="shared" ca="1" si="45"/>
        <v>0</v>
      </c>
      <c r="E22" s="14">
        <f t="shared" ca="1" si="42"/>
        <v>0.18502299749173412</v>
      </c>
      <c r="F22" s="14">
        <f t="shared" ca="1" si="42"/>
        <v>0</v>
      </c>
      <c r="G22" s="14">
        <f t="shared" ca="1" si="42"/>
        <v>0</v>
      </c>
      <c r="H22" s="14">
        <f t="shared" ca="1" si="42"/>
        <v>0</v>
      </c>
      <c r="I22" s="14">
        <f t="shared" ca="1" si="42"/>
        <v>0</v>
      </c>
      <c r="K22" s="44"/>
      <c r="L22" s="44"/>
      <c r="M22" s="44"/>
      <c r="N22" s="44"/>
      <c r="O22" s="44"/>
      <c r="Q22" s="42">
        <f t="shared" ca="1" si="46"/>
        <v>-1850.2299749173412</v>
      </c>
      <c r="R22" s="42">
        <f t="shared" ca="1" si="43"/>
        <v>0</v>
      </c>
      <c r="S22" s="42">
        <f t="shared" ca="1" si="43"/>
        <v>0</v>
      </c>
      <c r="T22" s="42">
        <f t="shared" ca="1" si="43"/>
        <v>0</v>
      </c>
      <c r="U22" s="42">
        <f t="shared" ca="1" si="43"/>
        <v>0</v>
      </c>
      <c r="W22" s="14" cm="1">
        <f t="array" aca="1" ref="W22" ca="1">INDIRECT("'"&amp;$C$6&amp;"'!"&amp;ADDRESS(ROW(),COLUMN()+44))</f>
        <v>0</v>
      </c>
      <c r="X22" s="14" cm="1">
        <f t="array" aca="1" ref="X22" ca="1">INDIRECT("'"&amp;$C$6&amp;"'!"&amp;ADDRESS(ROW(),COLUMN()+44))</f>
        <v>0.20328196552117883</v>
      </c>
      <c r="Y22" s="14" cm="1">
        <f t="array" aca="1" ref="Y22" ca="1">INDIRECT("'"&amp;$C$6&amp;"'!"&amp;ADDRESS(ROW(),COLUMN()+44))</f>
        <v>0</v>
      </c>
      <c r="Z22" s="14" cm="1">
        <f t="array" aca="1" ref="Z22" ca="1">INDIRECT("'"&amp;$C$6&amp;"'!"&amp;ADDRESS(ROW(),COLUMN()+44))</f>
        <v>0</v>
      </c>
      <c r="AA22" s="14" cm="1">
        <f t="array" aca="1" ref="AA22" ca="1">INDIRECT("'"&amp;$C$6&amp;"'!"&amp;ADDRESS(ROW(),COLUMN()+44))</f>
        <v>0</v>
      </c>
      <c r="AB22" s="14" cm="1">
        <f t="array" aca="1" ref="AB22" ca="1">INDIRECT("'"&amp;$C$6&amp;"'!"&amp;ADDRESS(ROW(),COLUMN()+44))</f>
        <v>0</v>
      </c>
      <c r="AD22" s="44"/>
      <c r="AE22" s="44"/>
      <c r="AF22" s="44"/>
      <c r="AG22" s="44"/>
      <c r="AH22" s="44"/>
      <c r="AJ22" s="42">
        <f t="shared" ca="1" si="44"/>
        <v>-2032.8196552117884</v>
      </c>
      <c r="AK22" s="42">
        <f t="shared" ca="1" si="44"/>
        <v>0</v>
      </c>
      <c r="AL22" s="42">
        <f t="shared" ca="1" si="44"/>
        <v>0</v>
      </c>
      <c r="AM22" s="42">
        <f t="shared" ca="1" si="44"/>
        <v>0</v>
      </c>
      <c r="AN22" s="42">
        <f t="shared" ca="1" si="44"/>
        <v>0</v>
      </c>
    </row>
    <row r="23" spans="1:40" collapsed="1" x14ac:dyDescent="0.25">
      <c r="C23" s="3" t="s">
        <v>23</v>
      </c>
      <c r="D23" s="15">
        <f t="shared" ca="1" si="45"/>
        <v>0</v>
      </c>
      <c r="E23" s="15">
        <f t="shared" ca="1" si="42"/>
        <v>0.25618832519902246</v>
      </c>
      <c r="F23" s="15">
        <f t="shared" ca="1" si="42"/>
        <v>0</v>
      </c>
      <c r="G23" s="15">
        <f t="shared" ca="1" si="42"/>
        <v>0</v>
      </c>
      <c r="H23" s="15">
        <f t="shared" ca="1" si="42"/>
        <v>0</v>
      </c>
      <c r="I23" s="15">
        <f t="shared" ca="1" si="42"/>
        <v>0</v>
      </c>
      <c r="K23" s="44"/>
      <c r="L23" s="44"/>
      <c r="M23" s="44"/>
      <c r="N23" s="44"/>
      <c r="O23" s="44"/>
      <c r="Q23" s="43">
        <f t="shared" ca="1" si="46"/>
        <v>-2561.8832519902244</v>
      </c>
      <c r="R23" s="43">
        <f t="shared" ca="1" si="43"/>
        <v>0</v>
      </c>
      <c r="S23" s="43">
        <f t="shared" ca="1" si="43"/>
        <v>0</v>
      </c>
      <c r="T23" s="43">
        <f t="shared" ca="1" si="43"/>
        <v>0</v>
      </c>
      <c r="U23" s="43">
        <f t="shared" ca="1" si="43"/>
        <v>0</v>
      </c>
      <c r="W23" s="15" cm="1">
        <f t="array" aca="1" ref="W23" ca="1">INDIRECT("'"&amp;$C$6&amp;"'!"&amp;ADDRESS(ROW(),COLUMN()+44))</f>
        <v>0</v>
      </c>
      <c r="X23" s="15" cm="1">
        <f t="array" aca="1" ref="X23" ca="1">INDIRECT("'"&amp;$C$6&amp;"'!"&amp;ADDRESS(ROW(),COLUMN()+44))</f>
        <v>0.24944314881632446</v>
      </c>
      <c r="Y23" s="15" cm="1">
        <f t="array" aca="1" ref="Y23" ca="1">INDIRECT("'"&amp;$C$6&amp;"'!"&amp;ADDRESS(ROW(),COLUMN()+44))</f>
        <v>0</v>
      </c>
      <c r="Z23" s="15" cm="1">
        <f t="array" aca="1" ref="Z23" ca="1">INDIRECT("'"&amp;$C$6&amp;"'!"&amp;ADDRESS(ROW(),COLUMN()+44))</f>
        <v>0</v>
      </c>
      <c r="AA23" s="15" cm="1">
        <f t="array" aca="1" ref="AA23" ca="1">INDIRECT("'"&amp;$C$6&amp;"'!"&amp;ADDRESS(ROW(),COLUMN()+44))</f>
        <v>0</v>
      </c>
      <c r="AB23" s="15" cm="1">
        <f t="array" aca="1" ref="AB23" ca="1">INDIRECT("'"&amp;$C$6&amp;"'!"&amp;ADDRESS(ROW(),COLUMN()+44))</f>
        <v>0</v>
      </c>
      <c r="AD23" s="44"/>
      <c r="AE23" s="44"/>
      <c r="AF23" s="44"/>
      <c r="AG23" s="44"/>
      <c r="AH23" s="44"/>
      <c r="AJ23" s="43">
        <f t="shared" ca="1" si="44"/>
        <v>-2494.4314881632445</v>
      </c>
      <c r="AK23" s="43">
        <f t="shared" ca="1" si="44"/>
        <v>0</v>
      </c>
      <c r="AL23" s="43">
        <f t="shared" ca="1" si="44"/>
        <v>0</v>
      </c>
      <c r="AM23" s="43">
        <f t="shared" ca="1" si="44"/>
        <v>0</v>
      </c>
      <c r="AN23" s="43">
        <f t="shared" ca="1" si="44"/>
        <v>0</v>
      </c>
    </row>
    <row r="26" spans="1:40" hidden="1" outlineLevel="1" x14ac:dyDescent="0.25">
      <c r="A26" s="11"/>
      <c r="C26" s="2" t="s">
        <v>0</v>
      </c>
      <c r="D26" s="14">
        <f ca="1">-IFERROR(((1-D44/D14)^(360/D$4))-1,0)</f>
        <v>0</v>
      </c>
      <c r="E26" s="14">
        <f t="shared" ref="E26:I29" ca="1" si="47">-IFERROR(((1-E44/E14)^(360/E$4))-1,0)</f>
        <v>-4.9630555463625381E-2</v>
      </c>
      <c r="F26" s="14">
        <f t="shared" ca="1" si="47"/>
        <v>0</v>
      </c>
      <c r="G26" s="14">
        <f t="shared" ca="1" si="47"/>
        <v>0</v>
      </c>
      <c r="H26" s="14">
        <f t="shared" ca="1" si="47"/>
        <v>0</v>
      </c>
      <c r="I26" s="14">
        <f t="shared" ca="1" si="47"/>
        <v>0</v>
      </c>
      <c r="K26" s="44"/>
      <c r="L26" s="44"/>
      <c r="M26" s="44"/>
      <c r="N26" s="44"/>
      <c r="O26" s="44"/>
      <c r="Q26" s="42">
        <f ca="1">($D26-E26)*10000</f>
        <v>496.30555463625382</v>
      </c>
      <c r="R26" s="42">
        <f t="shared" ref="R26:R29" ca="1" si="48">($D26-F26)*10000</f>
        <v>0</v>
      </c>
      <c r="S26" s="42">
        <f t="shared" ref="S26:S29" ca="1" si="49">($D26-G26)*10000</f>
        <v>0</v>
      </c>
      <c r="T26" s="42">
        <f t="shared" ref="T26:T29" ca="1" si="50">($D26-H26)*10000</f>
        <v>0</v>
      </c>
      <c r="U26" s="42">
        <f t="shared" ref="U26:U29" ca="1" si="51">($D26-I26)*10000</f>
        <v>0</v>
      </c>
      <c r="W26" s="14" cm="1">
        <f t="array" aca="1" ref="W26" ca="1">INDIRECT("'"&amp;$C$6&amp;"'!"&amp;ADDRESS(ROW(),COLUMN()+44))</f>
        <v>0</v>
      </c>
      <c r="X26" s="14" cm="1">
        <f t="array" aca="1" ref="X26" ca="1">INDIRECT("'"&amp;$C$6&amp;"'!"&amp;ADDRESS(ROW(),COLUMN()+44))</f>
        <v>-4.9891883552766414E-2</v>
      </c>
      <c r="Y26" s="14" cm="1">
        <f t="array" aca="1" ref="Y26" ca="1">INDIRECT("'"&amp;$C$6&amp;"'!"&amp;ADDRESS(ROW(),COLUMN()+44))</f>
        <v>0</v>
      </c>
      <c r="Z26" s="14" cm="1">
        <f t="array" aca="1" ref="Z26" ca="1">INDIRECT("'"&amp;$C$6&amp;"'!"&amp;ADDRESS(ROW(),COLUMN()+44))</f>
        <v>0</v>
      </c>
      <c r="AA26" s="14" cm="1">
        <f t="array" aca="1" ref="AA26" ca="1">INDIRECT("'"&amp;$C$6&amp;"'!"&amp;ADDRESS(ROW(),COLUMN()+44))</f>
        <v>0</v>
      </c>
      <c r="AB26" s="14" cm="1">
        <f t="array" aca="1" ref="AB26" ca="1">INDIRECT("'"&amp;$C$6&amp;"'!"&amp;ADDRESS(ROW(),COLUMN()+44))</f>
        <v>0</v>
      </c>
      <c r="AD26" s="44"/>
      <c r="AE26" s="44"/>
      <c r="AF26" s="44"/>
      <c r="AG26" s="44"/>
      <c r="AH26" s="44"/>
      <c r="AJ26" s="42">
        <f t="shared" ref="AJ26:AN29" ca="1" si="52">($W26-X26)*10000</f>
        <v>498.91883552766416</v>
      </c>
      <c r="AK26" s="42">
        <f t="shared" ca="1" si="52"/>
        <v>0</v>
      </c>
      <c r="AL26" s="42">
        <f t="shared" ca="1" si="52"/>
        <v>0</v>
      </c>
      <c r="AM26" s="42">
        <f t="shared" ca="1" si="52"/>
        <v>0</v>
      </c>
      <c r="AN26" s="42">
        <f t="shared" ca="1" si="52"/>
        <v>0</v>
      </c>
    </row>
    <row r="27" spans="1:40" hidden="1" outlineLevel="1" x14ac:dyDescent="0.25">
      <c r="A27" s="11"/>
      <c r="C27" s="2" t="s">
        <v>1</v>
      </c>
      <c r="D27" s="14">
        <f t="shared" ref="D27:I29" ca="1" si="53">-IFERROR(((1-D45/D15)^(360/D$4))-1,0)</f>
        <v>0</v>
      </c>
      <c r="E27" s="14">
        <f t="shared" ca="1" si="53"/>
        <v>-5.0547378065002757E-2</v>
      </c>
      <c r="F27" s="14">
        <f t="shared" ca="1" si="53"/>
        <v>0</v>
      </c>
      <c r="G27" s="14">
        <f t="shared" ca="1" si="53"/>
        <v>0</v>
      </c>
      <c r="H27" s="14">
        <f t="shared" ca="1" si="53"/>
        <v>0</v>
      </c>
      <c r="I27" s="14">
        <f t="shared" ca="1" si="53"/>
        <v>0</v>
      </c>
      <c r="K27" s="44"/>
      <c r="L27" s="44"/>
      <c r="M27" s="44"/>
      <c r="N27" s="44"/>
      <c r="O27" s="44"/>
      <c r="Q27" s="42">
        <f t="shared" ref="Q27:Q29" ca="1" si="54">($D27-E27)*10000</f>
        <v>505.47378065002755</v>
      </c>
      <c r="R27" s="42">
        <f t="shared" ca="1" si="48"/>
        <v>0</v>
      </c>
      <c r="S27" s="42">
        <f t="shared" ca="1" si="49"/>
        <v>0</v>
      </c>
      <c r="T27" s="42">
        <f t="shared" ca="1" si="50"/>
        <v>0</v>
      </c>
      <c r="U27" s="42">
        <f t="shared" ca="1" si="51"/>
        <v>0</v>
      </c>
      <c r="W27" s="14" cm="1">
        <f t="array" aca="1" ref="W27" ca="1">INDIRECT("'"&amp;$C$6&amp;"'!"&amp;ADDRESS(ROW(),COLUMN()+44))</f>
        <v>0</v>
      </c>
      <c r="X27" s="14" cm="1">
        <f t="array" aca="1" ref="X27" ca="1">INDIRECT("'"&amp;$C$6&amp;"'!"&amp;ADDRESS(ROW(),COLUMN()+44))</f>
        <v>-4.936376082568672E-2</v>
      </c>
      <c r="Y27" s="14" cm="1">
        <f t="array" aca="1" ref="Y27" ca="1">INDIRECT("'"&amp;$C$6&amp;"'!"&amp;ADDRESS(ROW(),COLUMN()+44))</f>
        <v>0</v>
      </c>
      <c r="Z27" s="14" cm="1">
        <f t="array" aca="1" ref="Z27" ca="1">INDIRECT("'"&amp;$C$6&amp;"'!"&amp;ADDRESS(ROW(),COLUMN()+44))</f>
        <v>0</v>
      </c>
      <c r="AA27" s="14" cm="1">
        <f t="array" aca="1" ref="AA27" ca="1">INDIRECT("'"&amp;$C$6&amp;"'!"&amp;ADDRESS(ROW(),COLUMN()+44))</f>
        <v>0</v>
      </c>
      <c r="AB27" s="14" cm="1">
        <f t="array" aca="1" ref="AB27" ca="1">INDIRECT("'"&amp;$C$6&amp;"'!"&amp;ADDRESS(ROW(),COLUMN()+44))</f>
        <v>0</v>
      </c>
      <c r="AD27" s="44"/>
      <c r="AE27" s="44"/>
      <c r="AF27" s="44"/>
      <c r="AG27" s="44"/>
      <c r="AH27" s="44"/>
      <c r="AJ27" s="42">
        <f t="shared" ca="1" si="52"/>
        <v>493.63760825686722</v>
      </c>
      <c r="AK27" s="42">
        <f t="shared" ca="1" si="52"/>
        <v>0</v>
      </c>
      <c r="AL27" s="42">
        <f t="shared" ca="1" si="52"/>
        <v>0</v>
      </c>
      <c r="AM27" s="42">
        <f t="shared" ca="1" si="52"/>
        <v>0</v>
      </c>
      <c r="AN27" s="42">
        <f t="shared" ca="1" si="52"/>
        <v>0</v>
      </c>
    </row>
    <row r="28" spans="1:40" hidden="1" outlineLevel="1" x14ac:dyDescent="0.25">
      <c r="A28" s="11"/>
      <c r="C28" s="2" t="s">
        <v>9</v>
      </c>
      <c r="D28" s="14">
        <f t="shared" ca="1" si="53"/>
        <v>0</v>
      </c>
      <c r="E28" s="14">
        <f t="shared" ca="1" si="47"/>
        <v>-4.6641556914754023E-2</v>
      </c>
      <c r="F28" s="14">
        <f t="shared" ca="1" si="47"/>
        <v>0</v>
      </c>
      <c r="G28" s="14">
        <f t="shared" ca="1" si="47"/>
        <v>0</v>
      </c>
      <c r="H28" s="14">
        <f t="shared" ca="1" si="47"/>
        <v>0</v>
      </c>
      <c r="I28" s="14">
        <f t="shared" ca="1" si="47"/>
        <v>0</v>
      </c>
      <c r="K28" s="44"/>
      <c r="L28" s="44"/>
      <c r="M28" s="44"/>
      <c r="N28" s="44"/>
      <c r="O28" s="44"/>
      <c r="Q28" s="42">
        <f t="shared" ca="1" si="54"/>
        <v>466.41556914754023</v>
      </c>
      <c r="R28" s="42">
        <f t="shared" ca="1" si="48"/>
        <v>0</v>
      </c>
      <c r="S28" s="42">
        <f t="shared" ca="1" si="49"/>
        <v>0</v>
      </c>
      <c r="T28" s="42">
        <f t="shared" ca="1" si="50"/>
        <v>0</v>
      </c>
      <c r="U28" s="42">
        <f t="shared" ca="1" si="51"/>
        <v>0</v>
      </c>
      <c r="W28" s="14" cm="1">
        <f t="array" aca="1" ref="W28" ca="1">INDIRECT("'"&amp;$C$6&amp;"'!"&amp;ADDRESS(ROW(),COLUMN()+44))</f>
        <v>0</v>
      </c>
      <c r="X28" s="14" cm="1">
        <f t="array" aca="1" ref="X28" ca="1">INDIRECT("'"&amp;$C$6&amp;"'!"&amp;ADDRESS(ROW(),COLUMN()+44))</f>
        <v>-4.7114158884960622E-2</v>
      </c>
      <c r="Y28" s="14" cm="1">
        <f t="array" aca="1" ref="Y28" ca="1">INDIRECT("'"&amp;$C$6&amp;"'!"&amp;ADDRESS(ROW(),COLUMN()+44))</f>
        <v>0</v>
      </c>
      <c r="Z28" s="14" cm="1">
        <f t="array" aca="1" ref="Z28" ca="1">INDIRECT("'"&amp;$C$6&amp;"'!"&amp;ADDRESS(ROW(),COLUMN()+44))</f>
        <v>0</v>
      </c>
      <c r="AA28" s="14" cm="1">
        <f t="array" aca="1" ref="AA28" ca="1">INDIRECT("'"&amp;$C$6&amp;"'!"&amp;ADDRESS(ROW(),COLUMN()+44))</f>
        <v>0</v>
      </c>
      <c r="AB28" s="14" cm="1">
        <f t="array" aca="1" ref="AB28" ca="1">INDIRECT("'"&amp;$C$6&amp;"'!"&amp;ADDRESS(ROW(),COLUMN()+44))</f>
        <v>0</v>
      </c>
      <c r="AD28" s="44"/>
      <c r="AE28" s="44"/>
      <c r="AF28" s="44"/>
      <c r="AG28" s="44"/>
      <c r="AH28" s="44"/>
      <c r="AJ28" s="42">
        <f t="shared" ca="1" si="52"/>
        <v>471.14158884960619</v>
      </c>
      <c r="AK28" s="42">
        <f t="shared" ca="1" si="52"/>
        <v>0</v>
      </c>
      <c r="AL28" s="42">
        <f t="shared" ca="1" si="52"/>
        <v>0</v>
      </c>
      <c r="AM28" s="42">
        <f t="shared" ca="1" si="52"/>
        <v>0</v>
      </c>
      <c r="AN28" s="42">
        <f t="shared" ca="1" si="52"/>
        <v>0</v>
      </c>
    </row>
    <row r="29" spans="1:40" collapsed="1" x14ac:dyDescent="0.25">
      <c r="C29" s="3" t="s">
        <v>24</v>
      </c>
      <c r="D29" s="15">
        <f t="shared" ca="1" si="53"/>
        <v>0</v>
      </c>
      <c r="E29" s="15">
        <f t="shared" ca="1" si="47"/>
        <v>-4.9520318641881333E-2</v>
      </c>
      <c r="F29" s="15">
        <f t="shared" ca="1" si="47"/>
        <v>0</v>
      </c>
      <c r="G29" s="15">
        <f t="shared" ca="1" si="47"/>
        <v>0</v>
      </c>
      <c r="H29" s="15">
        <f t="shared" ca="1" si="47"/>
        <v>0</v>
      </c>
      <c r="I29" s="15">
        <f t="shared" ca="1" si="47"/>
        <v>0</v>
      </c>
      <c r="K29" s="44"/>
      <c r="L29" s="44"/>
      <c r="M29" s="44"/>
      <c r="N29" s="44"/>
      <c r="O29" s="44"/>
      <c r="Q29" s="43">
        <f t="shared" ca="1" si="54"/>
        <v>495.20318641881335</v>
      </c>
      <c r="R29" s="43">
        <f t="shared" ca="1" si="48"/>
        <v>0</v>
      </c>
      <c r="S29" s="43">
        <f t="shared" ca="1" si="49"/>
        <v>0</v>
      </c>
      <c r="T29" s="43">
        <f t="shared" ca="1" si="50"/>
        <v>0</v>
      </c>
      <c r="U29" s="43">
        <f t="shared" ca="1" si="51"/>
        <v>0</v>
      </c>
      <c r="W29" s="15" cm="1">
        <f t="array" aca="1" ref="W29" ca="1">INDIRECT("'"&amp;$C$6&amp;"'!"&amp;ADDRESS(ROW(),COLUMN()+44))</f>
        <v>0</v>
      </c>
      <c r="X29" s="15" cm="1">
        <f t="array" aca="1" ref="X29" ca="1">INDIRECT("'"&amp;$C$6&amp;"'!"&amp;ADDRESS(ROW(),COLUMN()+44))</f>
        <v>-4.9746966009114102E-2</v>
      </c>
      <c r="Y29" s="15" cm="1">
        <f t="array" aca="1" ref="Y29" ca="1">INDIRECT("'"&amp;$C$6&amp;"'!"&amp;ADDRESS(ROW(),COLUMN()+44))</f>
        <v>0</v>
      </c>
      <c r="Z29" s="15" cm="1">
        <f t="array" aca="1" ref="Z29" ca="1">INDIRECT("'"&amp;$C$6&amp;"'!"&amp;ADDRESS(ROW(),COLUMN()+44))</f>
        <v>0</v>
      </c>
      <c r="AA29" s="15" cm="1">
        <f t="array" aca="1" ref="AA29" ca="1">INDIRECT("'"&amp;$C$6&amp;"'!"&amp;ADDRESS(ROW(),COLUMN()+44))</f>
        <v>0</v>
      </c>
      <c r="AB29" s="15" cm="1">
        <f t="array" aca="1" ref="AB29" ca="1">INDIRECT("'"&amp;$C$6&amp;"'!"&amp;ADDRESS(ROW(),COLUMN()+44))</f>
        <v>0</v>
      </c>
      <c r="AD29" s="44"/>
      <c r="AE29" s="44"/>
      <c r="AF29" s="44"/>
      <c r="AG29" s="44"/>
      <c r="AH29" s="44"/>
      <c r="AJ29" s="43">
        <f t="shared" ca="1" si="52"/>
        <v>497.46966009114101</v>
      </c>
      <c r="AK29" s="43">
        <f t="shared" ca="1" si="52"/>
        <v>0</v>
      </c>
      <c r="AL29" s="43">
        <f t="shared" ca="1" si="52"/>
        <v>0</v>
      </c>
      <c r="AM29" s="43">
        <f t="shared" ca="1" si="52"/>
        <v>0</v>
      </c>
      <c r="AN29" s="43">
        <f t="shared" ca="1" si="52"/>
        <v>0</v>
      </c>
    </row>
    <row r="32" spans="1:40" hidden="1" outlineLevel="1" x14ac:dyDescent="0.25">
      <c r="A32" s="11"/>
      <c r="C32" s="2" t="s">
        <v>0</v>
      </c>
      <c r="D32" s="14">
        <f ca="1">D20+D26</f>
        <v>0</v>
      </c>
      <c r="E32" s="14">
        <f t="shared" ref="E32:I32" ca="1" si="55">E20+E26</f>
        <v>0.21561666804004131</v>
      </c>
      <c r="F32" s="14">
        <f t="shared" ca="1" si="55"/>
        <v>0</v>
      </c>
      <c r="G32" s="14">
        <f t="shared" ca="1" si="55"/>
        <v>0</v>
      </c>
      <c r="H32" s="14">
        <f t="shared" ca="1" si="55"/>
        <v>0</v>
      </c>
      <c r="I32" s="14">
        <f t="shared" ca="1" si="55"/>
        <v>0</v>
      </c>
      <c r="K32" s="44"/>
      <c r="L32" s="44"/>
      <c r="M32" s="44"/>
      <c r="N32" s="44"/>
      <c r="O32" s="44"/>
      <c r="Q32" s="42">
        <f ca="1">($D32-E32)*10000</f>
        <v>-2156.166680400413</v>
      </c>
      <c r="R32" s="42">
        <f t="shared" ref="R32:R35" ca="1" si="56">($D32-F32)*10000</f>
        <v>0</v>
      </c>
      <c r="S32" s="42">
        <f t="shared" ref="S32:S35" ca="1" si="57">($D32-G32)*10000</f>
        <v>0</v>
      </c>
      <c r="T32" s="42">
        <f t="shared" ref="T32:T35" ca="1" si="58">($D32-H32)*10000</f>
        <v>0</v>
      </c>
      <c r="U32" s="42">
        <f t="shared" ref="U32:U35" ca="1" si="59">($D32-I32)*10000</f>
        <v>0</v>
      </c>
      <c r="W32" s="14">
        <f ca="1">W20+W26</f>
        <v>0</v>
      </c>
      <c r="X32" s="14">
        <f t="shared" ref="X32:AB32" ca="1" si="60">X20+X26</f>
        <v>0.20707396120956312</v>
      </c>
      <c r="Y32" s="14">
        <f t="shared" ca="1" si="60"/>
        <v>0</v>
      </c>
      <c r="Z32" s="14">
        <f t="shared" ca="1" si="60"/>
        <v>0</v>
      </c>
      <c r="AA32" s="14">
        <f t="shared" ca="1" si="60"/>
        <v>0</v>
      </c>
      <c r="AB32" s="14">
        <f t="shared" ca="1" si="60"/>
        <v>0</v>
      </c>
      <c r="AD32" s="44"/>
      <c r="AE32" s="44"/>
      <c r="AF32" s="44"/>
      <c r="AG32" s="44"/>
      <c r="AH32" s="44"/>
      <c r="AJ32" s="42">
        <f t="shared" ref="AJ32:AN35" ca="1" si="61">($W32-X32)*10000</f>
        <v>-2070.7396120956314</v>
      </c>
      <c r="AK32" s="42">
        <f t="shared" ca="1" si="61"/>
        <v>0</v>
      </c>
      <c r="AL32" s="42">
        <f t="shared" ca="1" si="61"/>
        <v>0</v>
      </c>
      <c r="AM32" s="42">
        <f t="shared" ca="1" si="61"/>
        <v>0</v>
      </c>
      <c r="AN32" s="42">
        <f t="shared" ca="1" si="61"/>
        <v>0</v>
      </c>
    </row>
    <row r="33" spans="1:40" hidden="1" outlineLevel="1" x14ac:dyDescent="0.25">
      <c r="A33" s="11"/>
      <c r="C33" s="2" t="s">
        <v>1</v>
      </c>
      <c r="D33" s="14">
        <f t="shared" ref="D33:I35" ca="1" si="62">D21+D27</f>
        <v>0</v>
      </c>
      <c r="E33" s="14">
        <f t="shared" ca="1" si="62"/>
        <v>5.5668542443736868E-2</v>
      </c>
      <c r="F33" s="14">
        <f t="shared" ca="1" si="62"/>
        <v>0</v>
      </c>
      <c r="G33" s="14">
        <f t="shared" ca="1" si="62"/>
        <v>0</v>
      </c>
      <c r="H33" s="14">
        <f t="shared" ca="1" si="62"/>
        <v>0</v>
      </c>
      <c r="I33" s="14">
        <f t="shared" ca="1" si="62"/>
        <v>0</v>
      </c>
      <c r="K33" s="44"/>
      <c r="L33" s="44"/>
      <c r="M33" s="44"/>
      <c r="N33" s="44"/>
      <c r="O33" s="44"/>
      <c r="Q33" s="42">
        <f t="shared" ref="Q33:Q35" ca="1" si="63">($D33-E33)*10000</f>
        <v>-556.68542443736874</v>
      </c>
      <c r="R33" s="42">
        <f t="shared" ca="1" si="56"/>
        <v>0</v>
      </c>
      <c r="S33" s="42">
        <f t="shared" ca="1" si="57"/>
        <v>0</v>
      </c>
      <c r="T33" s="42">
        <f t="shared" ca="1" si="58"/>
        <v>0</v>
      </c>
      <c r="U33" s="42">
        <f t="shared" ca="1" si="59"/>
        <v>0</v>
      </c>
      <c r="W33" s="14">
        <f t="shared" ref="W33:AB33" ca="1" si="64">W21+W27</f>
        <v>0</v>
      </c>
      <c r="X33" s="14">
        <f t="shared" ca="1" si="64"/>
        <v>5.6800929959479163E-2</v>
      </c>
      <c r="Y33" s="14">
        <f t="shared" ca="1" si="64"/>
        <v>0</v>
      </c>
      <c r="Z33" s="14">
        <f t="shared" ca="1" si="64"/>
        <v>0</v>
      </c>
      <c r="AA33" s="14">
        <f t="shared" ca="1" si="64"/>
        <v>0</v>
      </c>
      <c r="AB33" s="14">
        <f t="shared" ca="1" si="64"/>
        <v>0</v>
      </c>
      <c r="AD33" s="44"/>
      <c r="AE33" s="44"/>
      <c r="AF33" s="44"/>
      <c r="AG33" s="44"/>
      <c r="AH33" s="44"/>
      <c r="AJ33" s="42">
        <f t="shared" ca="1" si="61"/>
        <v>-568.00929959479163</v>
      </c>
      <c r="AK33" s="42">
        <f t="shared" ca="1" si="61"/>
        <v>0</v>
      </c>
      <c r="AL33" s="42">
        <f t="shared" ca="1" si="61"/>
        <v>0</v>
      </c>
      <c r="AM33" s="42">
        <f t="shared" ca="1" si="61"/>
        <v>0</v>
      </c>
      <c r="AN33" s="42">
        <f t="shared" ca="1" si="61"/>
        <v>0</v>
      </c>
    </row>
    <row r="34" spans="1:40" hidden="1" outlineLevel="1" x14ac:dyDescent="0.25">
      <c r="A34" s="11"/>
      <c r="C34" s="2" t="s">
        <v>9</v>
      </c>
      <c r="D34" s="14">
        <f t="shared" ca="1" si="62"/>
        <v>0</v>
      </c>
      <c r="E34" s="14">
        <f t="shared" ca="1" si="62"/>
        <v>0.1383814405769801</v>
      </c>
      <c r="F34" s="14">
        <f t="shared" ca="1" si="62"/>
        <v>0</v>
      </c>
      <c r="G34" s="14">
        <f t="shared" ca="1" si="62"/>
        <v>0</v>
      </c>
      <c r="H34" s="14">
        <f t="shared" ca="1" si="62"/>
        <v>0</v>
      </c>
      <c r="I34" s="14">
        <f t="shared" ca="1" si="62"/>
        <v>0</v>
      </c>
      <c r="K34" s="44"/>
      <c r="L34" s="44"/>
      <c r="M34" s="44"/>
      <c r="N34" s="44"/>
      <c r="O34" s="44"/>
      <c r="Q34" s="42">
        <f t="shared" ca="1" si="63"/>
        <v>-1383.8144057698009</v>
      </c>
      <c r="R34" s="42">
        <f t="shared" ca="1" si="56"/>
        <v>0</v>
      </c>
      <c r="S34" s="42">
        <f t="shared" ca="1" si="57"/>
        <v>0</v>
      </c>
      <c r="T34" s="42">
        <f t="shared" ca="1" si="58"/>
        <v>0</v>
      </c>
      <c r="U34" s="42">
        <f t="shared" ca="1" si="59"/>
        <v>0</v>
      </c>
      <c r="W34" s="14">
        <f t="shared" ref="W34:AB34" ca="1" si="65">W22+W28</f>
        <v>0</v>
      </c>
      <c r="X34" s="14">
        <f t="shared" ca="1" si="65"/>
        <v>0.15616780663621821</v>
      </c>
      <c r="Y34" s="14">
        <f t="shared" ca="1" si="65"/>
        <v>0</v>
      </c>
      <c r="Z34" s="14">
        <f t="shared" ca="1" si="65"/>
        <v>0</v>
      </c>
      <c r="AA34" s="14">
        <f t="shared" ca="1" si="65"/>
        <v>0</v>
      </c>
      <c r="AB34" s="14">
        <f t="shared" ca="1" si="65"/>
        <v>0</v>
      </c>
      <c r="AD34" s="44"/>
      <c r="AE34" s="44"/>
      <c r="AF34" s="44"/>
      <c r="AG34" s="44"/>
      <c r="AH34" s="44"/>
      <c r="AJ34" s="42">
        <f t="shared" ca="1" si="61"/>
        <v>-1561.6780663621821</v>
      </c>
      <c r="AK34" s="42">
        <f t="shared" ca="1" si="61"/>
        <v>0</v>
      </c>
      <c r="AL34" s="42">
        <f t="shared" ca="1" si="61"/>
        <v>0</v>
      </c>
      <c r="AM34" s="42">
        <f t="shared" ca="1" si="61"/>
        <v>0</v>
      </c>
      <c r="AN34" s="42">
        <f t="shared" ca="1" si="61"/>
        <v>0</v>
      </c>
    </row>
    <row r="35" spans="1:40" collapsed="1" x14ac:dyDescent="0.25">
      <c r="C35" s="3" t="s">
        <v>27</v>
      </c>
      <c r="D35" s="15">
        <f t="shared" ca="1" si="62"/>
        <v>0</v>
      </c>
      <c r="E35" s="15">
        <f t="shared" ca="1" si="62"/>
        <v>0.20666800655714113</v>
      </c>
      <c r="F35" s="15">
        <f t="shared" ca="1" si="62"/>
        <v>0</v>
      </c>
      <c r="G35" s="15">
        <f t="shared" ca="1" si="62"/>
        <v>0</v>
      </c>
      <c r="H35" s="15">
        <f t="shared" ca="1" si="62"/>
        <v>0</v>
      </c>
      <c r="I35" s="15">
        <f t="shared" ca="1" si="62"/>
        <v>0</v>
      </c>
      <c r="K35" s="44"/>
      <c r="L35" s="44"/>
      <c r="M35" s="44"/>
      <c r="N35" s="44"/>
      <c r="O35" s="44"/>
      <c r="Q35" s="43">
        <f t="shared" ca="1" si="63"/>
        <v>-2066.6800655714114</v>
      </c>
      <c r="R35" s="43">
        <f t="shared" ca="1" si="56"/>
        <v>0</v>
      </c>
      <c r="S35" s="43">
        <f t="shared" ca="1" si="57"/>
        <v>0</v>
      </c>
      <c r="T35" s="43">
        <f t="shared" ca="1" si="58"/>
        <v>0</v>
      </c>
      <c r="U35" s="43">
        <f t="shared" ca="1" si="59"/>
        <v>0</v>
      </c>
      <c r="W35" s="15">
        <f t="shared" ref="W35:AB35" ca="1" si="66">W23+W29</f>
        <v>0</v>
      </c>
      <c r="X35" s="15">
        <f t="shared" ca="1" si="66"/>
        <v>0.19969618280721035</v>
      </c>
      <c r="Y35" s="15">
        <f t="shared" ca="1" si="66"/>
        <v>0</v>
      </c>
      <c r="Z35" s="15">
        <f t="shared" ca="1" si="66"/>
        <v>0</v>
      </c>
      <c r="AA35" s="15">
        <f t="shared" ca="1" si="66"/>
        <v>0</v>
      </c>
      <c r="AB35" s="15">
        <f t="shared" ca="1" si="66"/>
        <v>0</v>
      </c>
      <c r="AD35" s="44"/>
      <c r="AE35" s="44"/>
      <c r="AF35" s="44"/>
      <c r="AG35" s="44"/>
      <c r="AH35" s="44"/>
      <c r="AJ35" s="43">
        <f t="shared" ca="1" si="61"/>
        <v>-1996.9618280721036</v>
      </c>
      <c r="AK35" s="43">
        <f t="shared" ca="1" si="61"/>
        <v>0</v>
      </c>
      <c r="AL35" s="43">
        <f t="shared" ca="1" si="61"/>
        <v>0</v>
      </c>
      <c r="AM35" s="43">
        <f t="shared" ca="1" si="61"/>
        <v>0</v>
      </c>
      <c r="AN35" s="43">
        <f t="shared" ca="1" si="61"/>
        <v>0</v>
      </c>
    </row>
    <row r="38" spans="1:40" hidden="1" outlineLevel="1" x14ac:dyDescent="0.25">
      <c r="A38" s="11" t="s">
        <v>19</v>
      </c>
      <c r="C38" s="2" t="s">
        <v>0</v>
      </c>
      <c r="D38" s="8" cm="1">
        <f t="array" aca="1" ref="D38" ca="1">_xlfn.XLOOKUP(1,
 (INDIRECT("'"&amp;$C$6&amp;"'!$6:$6")=D$6)*
 (INDIRECT("'"&amp;$C$6&amp;"'!$5:$5")=D$5),
 INDIRECT("'"&amp;$C$6&amp;"'!"&amp;ROW()&amp;":"&amp;ROW())
)</f>
        <v>0</v>
      </c>
      <c r="E38" s="8" cm="1">
        <f t="array" aca="1" ref="E38" ca="1">_xlfn.XLOOKUP(1,
 (INDIRECT("'"&amp;$C$6&amp;"'!$6:$6")=E$6)*
 (INDIRECT("'"&amp;$C$6&amp;"'!$5:$5")=E$5),
 INDIRECT("'"&amp;$C$6&amp;"'!"&amp;ROW()&amp;":"&amp;ROW())
)</f>
        <v>110452.49278273105</v>
      </c>
      <c r="F38" s="8" cm="1">
        <f t="array" aca="1" ref="F38" ca="1">_xlfn.XLOOKUP(1,
 (INDIRECT("'"&amp;$C$6&amp;"'!$6:$6")=F$6)*
 (INDIRECT("'"&amp;$C$6&amp;"'!$5:$5")=F$5),
 INDIRECT("'"&amp;$C$6&amp;"'!"&amp;ROW()&amp;":"&amp;ROW())
)</f>
        <v>0</v>
      </c>
      <c r="G38" s="8" cm="1">
        <f t="array" aca="1" ref="G38" ca="1">_xlfn.XLOOKUP(1,
 (INDIRECT("'"&amp;$C$6&amp;"'!$6:$6")=G$6)*
 (INDIRECT("'"&amp;$C$6&amp;"'!$5:$5")=G$5),
 INDIRECT("'"&amp;$C$6&amp;"'!"&amp;ROW()&amp;":"&amp;ROW())
)</f>
        <v>0</v>
      </c>
      <c r="H38" s="8" cm="1">
        <f t="array" aca="1" ref="H38" ca="1">_xlfn.XLOOKUP(1,
 (INDIRECT("'"&amp;$C$6&amp;"'!$6:$6")=H$6)*
 (INDIRECT("'"&amp;$C$6&amp;"'!$5:$5")=H$5),
 INDIRECT("'"&amp;$C$6&amp;"'!"&amp;ROW()&amp;":"&amp;ROW())
)</f>
        <v>0</v>
      </c>
      <c r="I38" s="8" cm="1">
        <f t="array" aca="1" ref="I38" ca="1">_xlfn.XLOOKUP(1,
 (INDIRECT("'"&amp;$C$6&amp;"'!$6:$6")=I$6)*
 (INDIRECT("'"&amp;$C$6&amp;"'!$5:$5")=I$5),
 INDIRECT("'"&amp;$C$6&amp;"'!"&amp;ROW()&amp;":"&amp;ROW())
)</f>
        <v>0</v>
      </c>
      <c r="K38" s="34">
        <f ca="1">$D38-E38</f>
        <v>-110452.49278273105</v>
      </c>
      <c r="L38" s="34">
        <f t="shared" ref="L38:L41" ca="1" si="67">$D38-F38</f>
        <v>0</v>
      </c>
      <c r="M38" s="34">
        <f t="shared" ref="M38:M41" ca="1" si="68">$D38-G38</f>
        <v>0</v>
      </c>
      <c r="N38" s="34">
        <f t="shared" ref="N38:N41" ca="1" si="69">$D38-H38</f>
        <v>0</v>
      </c>
      <c r="O38" s="34">
        <f t="shared" ref="O38:O41" ca="1" si="70">$D38-I38</f>
        <v>0</v>
      </c>
      <c r="Q38" s="36">
        <f ca="1">IFERROR($D38/E38-1,0)</f>
        <v>-1</v>
      </c>
      <c r="R38" s="36">
        <f t="shared" ref="R38:R41" ca="1" si="71">IFERROR($D38/F38-1,0)</f>
        <v>0</v>
      </c>
      <c r="S38" s="36">
        <f t="shared" ref="S38:S41" ca="1" si="72">IFERROR($D38/G38-1,0)</f>
        <v>0</v>
      </c>
      <c r="T38" s="36">
        <f t="shared" ref="T38:T41" ca="1" si="73">IFERROR($D38/H38-1,0)</f>
        <v>0</v>
      </c>
      <c r="U38" s="36">
        <f t="shared" ref="U38:U41" ca="1" si="74">IFERROR($D38/I38-1,0)</f>
        <v>0</v>
      </c>
      <c r="W38" s="8" cm="1">
        <f t="array" aca="1" ref="W38" ca="1">INDIRECT("'"&amp;$C$6&amp;"'!"&amp;ADDRESS(ROW(),COLUMN()+44))</f>
        <v>0</v>
      </c>
      <c r="X38" s="8" cm="1">
        <f t="array" aca="1" ref="X38" ca="1">INDIRECT("'"&amp;$C$6&amp;"'!"&amp;ADDRESS(ROW(),COLUMN()+44))</f>
        <v>311401.89552265033</v>
      </c>
      <c r="Y38" s="8" cm="1">
        <f t="array" aca="1" ref="Y38" ca="1">INDIRECT("'"&amp;$C$6&amp;"'!"&amp;ADDRESS(ROW(),COLUMN()+44))</f>
        <v>0</v>
      </c>
      <c r="Z38" s="8" cm="1">
        <f t="array" aca="1" ref="Z38" ca="1">INDIRECT("'"&amp;$C$6&amp;"'!"&amp;ADDRESS(ROW(),COLUMN()+44))</f>
        <v>0</v>
      </c>
      <c r="AA38" s="8" cm="1">
        <f t="array" aca="1" ref="AA38" ca="1">INDIRECT("'"&amp;$C$6&amp;"'!"&amp;ADDRESS(ROW(),COLUMN()+44))</f>
        <v>0</v>
      </c>
      <c r="AB38" s="8" cm="1">
        <f t="array" aca="1" ref="AB38" ca="1">INDIRECT("'"&amp;$C$6&amp;"'!"&amp;ADDRESS(ROW(),COLUMN()+44))</f>
        <v>0</v>
      </c>
      <c r="AD38" s="34">
        <f t="shared" ref="AD38:AH41" ca="1" si="75">$W38-X38</f>
        <v>-311401.89552265033</v>
      </c>
      <c r="AE38" s="34">
        <f t="shared" ca="1" si="75"/>
        <v>0</v>
      </c>
      <c r="AF38" s="34">
        <f t="shared" ca="1" si="75"/>
        <v>0</v>
      </c>
      <c r="AG38" s="34">
        <f t="shared" ca="1" si="75"/>
        <v>0</v>
      </c>
      <c r="AH38" s="34">
        <f t="shared" ca="1" si="75"/>
        <v>0</v>
      </c>
      <c r="AJ38" s="36">
        <f t="shared" ref="AJ38:AN41" ca="1" si="76">IFERROR($W38/X38-1,0)</f>
        <v>-1</v>
      </c>
      <c r="AK38" s="36">
        <f t="shared" ca="1" si="76"/>
        <v>0</v>
      </c>
      <c r="AL38" s="36">
        <f t="shared" ca="1" si="76"/>
        <v>0</v>
      </c>
      <c r="AM38" s="36">
        <f t="shared" ca="1" si="76"/>
        <v>0</v>
      </c>
      <c r="AN38" s="36">
        <f t="shared" ca="1" si="76"/>
        <v>0</v>
      </c>
    </row>
    <row r="39" spans="1:40" hidden="1" outlineLevel="1" x14ac:dyDescent="0.25">
      <c r="A39" s="11" t="s">
        <v>19</v>
      </c>
      <c r="C39" s="2" t="s">
        <v>1</v>
      </c>
      <c r="D39" s="8" cm="1">
        <f t="array" aca="1" ref="D39" ca="1">_xlfn.XLOOKUP(1,
 (INDIRECT("'"&amp;$C$6&amp;"'!$6:$6")=D$6)*
 (INDIRECT("'"&amp;$C$6&amp;"'!$5:$5")=D$5),
 INDIRECT("'"&amp;$C$6&amp;"'!"&amp;ROW()&amp;":"&amp;ROW())
)</f>
        <v>0</v>
      </c>
      <c r="E39" s="8" cm="1">
        <f t="array" aca="1" ref="E39" ca="1">_xlfn.XLOOKUP(1,
 (INDIRECT("'"&amp;$C$6&amp;"'!$6:$6")=E$6)*
 (INDIRECT("'"&amp;$C$6&amp;"'!$5:$5")=E$5),
 INDIRECT("'"&amp;$C$6&amp;"'!"&amp;ROW()&amp;":"&amp;ROW())
)</f>
        <v>1589.0158535217008</v>
      </c>
      <c r="F39" s="8" cm="1">
        <f t="array" aca="1" ref="F39" ca="1">_xlfn.XLOOKUP(1,
 (INDIRECT("'"&amp;$C$6&amp;"'!$6:$6")=F$6)*
 (INDIRECT("'"&amp;$C$6&amp;"'!$5:$5")=F$5),
 INDIRECT("'"&amp;$C$6&amp;"'!"&amp;ROW()&amp;":"&amp;ROW())
)</f>
        <v>0</v>
      </c>
      <c r="G39" s="8" cm="1">
        <f t="array" aca="1" ref="G39" ca="1">_xlfn.XLOOKUP(1,
 (INDIRECT("'"&amp;$C$6&amp;"'!$6:$6")=G$6)*
 (INDIRECT("'"&amp;$C$6&amp;"'!$5:$5")=G$5),
 INDIRECT("'"&amp;$C$6&amp;"'!"&amp;ROW()&amp;":"&amp;ROW())
)</f>
        <v>0</v>
      </c>
      <c r="H39" s="8" cm="1">
        <f t="array" aca="1" ref="H39" ca="1">_xlfn.XLOOKUP(1,
 (INDIRECT("'"&amp;$C$6&amp;"'!$6:$6")=H$6)*
 (INDIRECT("'"&amp;$C$6&amp;"'!$5:$5")=H$5),
 INDIRECT("'"&amp;$C$6&amp;"'!"&amp;ROW()&amp;":"&amp;ROW())
)</f>
        <v>0</v>
      </c>
      <c r="I39" s="8" cm="1">
        <f t="array" aca="1" ref="I39" ca="1">_xlfn.XLOOKUP(1,
 (INDIRECT("'"&amp;$C$6&amp;"'!$6:$6")=I$6)*
 (INDIRECT("'"&amp;$C$6&amp;"'!$5:$5")=I$5),
 INDIRECT("'"&amp;$C$6&amp;"'!"&amp;ROW()&amp;":"&amp;ROW())
)</f>
        <v>0</v>
      </c>
      <c r="K39" s="34">
        <f t="shared" ref="K39:K41" ca="1" si="77">$D39-E39</f>
        <v>-1589.0158535217008</v>
      </c>
      <c r="L39" s="34">
        <f t="shared" ca="1" si="67"/>
        <v>0</v>
      </c>
      <c r="M39" s="34">
        <f t="shared" ca="1" si="68"/>
        <v>0</v>
      </c>
      <c r="N39" s="34">
        <f t="shared" ca="1" si="69"/>
        <v>0</v>
      </c>
      <c r="O39" s="34">
        <f t="shared" ca="1" si="70"/>
        <v>0</v>
      </c>
      <c r="Q39" s="36">
        <f t="shared" ref="Q39:Q41" ca="1" si="78">IFERROR($D39/E39-1,0)</f>
        <v>-1</v>
      </c>
      <c r="R39" s="36">
        <f t="shared" ca="1" si="71"/>
        <v>0</v>
      </c>
      <c r="S39" s="36">
        <f t="shared" ca="1" si="72"/>
        <v>0</v>
      </c>
      <c r="T39" s="36">
        <f t="shared" ca="1" si="73"/>
        <v>0</v>
      </c>
      <c r="U39" s="36">
        <f t="shared" ca="1" si="74"/>
        <v>0</v>
      </c>
      <c r="W39" s="8" cm="1">
        <f t="array" aca="1" ref="W39" ca="1">INDIRECT("'"&amp;$C$6&amp;"'!"&amp;ADDRESS(ROW(),COLUMN()+44))</f>
        <v>0</v>
      </c>
      <c r="X39" s="8" cm="1">
        <f t="array" aca="1" ref="X39" ca="1">INDIRECT("'"&amp;$C$6&amp;"'!"&amp;ADDRESS(ROW(),COLUMN()+44))</f>
        <v>4650.4041688189191</v>
      </c>
      <c r="Y39" s="8" cm="1">
        <f t="array" aca="1" ref="Y39" ca="1">INDIRECT("'"&amp;$C$6&amp;"'!"&amp;ADDRESS(ROW(),COLUMN()+44))</f>
        <v>0</v>
      </c>
      <c r="Z39" s="8" cm="1">
        <f t="array" aca="1" ref="Z39" ca="1">INDIRECT("'"&amp;$C$6&amp;"'!"&amp;ADDRESS(ROW(),COLUMN()+44))</f>
        <v>0</v>
      </c>
      <c r="AA39" s="8" cm="1">
        <f t="array" aca="1" ref="AA39" ca="1">INDIRECT("'"&amp;$C$6&amp;"'!"&amp;ADDRESS(ROW(),COLUMN()+44))</f>
        <v>0</v>
      </c>
      <c r="AB39" s="8" cm="1">
        <f t="array" aca="1" ref="AB39" ca="1">INDIRECT("'"&amp;$C$6&amp;"'!"&amp;ADDRESS(ROW(),COLUMN()+44))</f>
        <v>0</v>
      </c>
      <c r="AD39" s="34">
        <f t="shared" ca="1" si="75"/>
        <v>-4650.4041688189191</v>
      </c>
      <c r="AE39" s="34">
        <f t="shared" ca="1" si="75"/>
        <v>0</v>
      </c>
      <c r="AF39" s="34">
        <f t="shared" ca="1" si="75"/>
        <v>0</v>
      </c>
      <c r="AG39" s="34">
        <f t="shared" ca="1" si="75"/>
        <v>0</v>
      </c>
      <c r="AH39" s="34">
        <f t="shared" ca="1" si="75"/>
        <v>0</v>
      </c>
      <c r="AJ39" s="36">
        <f t="shared" ca="1" si="76"/>
        <v>-1</v>
      </c>
      <c r="AK39" s="36">
        <f t="shared" ca="1" si="76"/>
        <v>0</v>
      </c>
      <c r="AL39" s="36">
        <f t="shared" ca="1" si="76"/>
        <v>0</v>
      </c>
      <c r="AM39" s="36">
        <f t="shared" ca="1" si="76"/>
        <v>0</v>
      </c>
      <c r="AN39" s="36">
        <f t="shared" ca="1" si="76"/>
        <v>0</v>
      </c>
    </row>
    <row r="40" spans="1:40" hidden="1" outlineLevel="1" x14ac:dyDescent="0.25">
      <c r="A40" s="11" t="s">
        <v>19</v>
      </c>
      <c r="C40" s="2" t="s">
        <v>9</v>
      </c>
      <c r="D40" s="8" cm="1">
        <f t="array" aca="1" ref="D40" ca="1">_xlfn.XLOOKUP(1,
 (INDIRECT("'"&amp;$C$6&amp;"'!$6:$6")=D$6)*
 (INDIRECT("'"&amp;$C$6&amp;"'!$5:$5")=D$5),
 INDIRECT("'"&amp;$C$6&amp;"'!"&amp;ROW()&amp;":"&amp;ROW())
)</f>
        <v>0</v>
      </c>
      <c r="E40" s="8" cm="1">
        <f t="array" aca="1" ref="E40" ca="1">_xlfn.XLOOKUP(1,
 (INDIRECT("'"&amp;$C$6&amp;"'!$6:$6")=E$6)*
 (INDIRECT("'"&amp;$C$6&amp;"'!$5:$5")=E$5),
 INDIRECT("'"&amp;$C$6&amp;"'!"&amp;ROW()&amp;":"&amp;ROW())
)</f>
        <v>3993.9590542513765</v>
      </c>
      <c r="F40" s="8" cm="1">
        <f t="array" aca="1" ref="F40" ca="1">_xlfn.XLOOKUP(1,
 (INDIRECT("'"&amp;$C$6&amp;"'!$6:$6")=F$6)*
 (INDIRECT("'"&amp;$C$6&amp;"'!$5:$5")=F$5),
 INDIRECT("'"&amp;$C$6&amp;"'!"&amp;ROW()&amp;":"&amp;ROW())
)</f>
        <v>0</v>
      </c>
      <c r="G40" s="8" cm="1">
        <f t="array" aca="1" ref="G40" ca="1">_xlfn.XLOOKUP(1,
 (INDIRECT("'"&amp;$C$6&amp;"'!$6:$6")=G$6)*
 (INDIRECT("'"&amp;$C$6&amp;"'!$5:$5")=G$5),
 INDIRECT("'"&amp;$C$6&amp;"'!"&amp;ROW()&amp;":"&amp;ROW())
)</f>
        <v>0</v>
      </c>
      <c r="H40" s="8" cm="1">
        <f t="array" aca="1" ref="H40" ca="1">_xlfn.XLOOKUP(1,
 (INDIRECT("'"&amp;$C$6&amp;"'!$6:$6")=H$6)*
 (INDIRECT("'"&amp;$C$6&amp;"'!$5:$5")=H$5),
 INDIRECT("'"&amp;$C$6&amp;"'!"&amp;ROW()&amp;":"&amp;ROW())
)</f>
        <v>0</v>
      </c>
      <c r="I40" s="8" cm="1">
        <f t="array" aca="1" ref="I40" ca="1">_xlfn.XLOOKUP(1,
 (INDIRECT("'"&amp;$C$6&amp;"'!$6:$6")=I$6)*
 (INDIRECT("'"&amp;$C$6&amp;"'!$5:$5")=I$5),
 INDIRECT("'"&amp;$C$6&amp;"'!"&amp;ROW()&amp;":"&amp;ROW())
)</f>
        <v>0</v>
      </c>
      <c r="K40" s="34">
        <f t="shared" ca="1" si="77"/>
        <v>-3993.9590542513765</v>
      </c>
      <c r="L40" s="34">
        <f t="shared" ca="1" si="67"/>
        <v>0</v>
      </c>
      <c r="M40" s="34">
        <f t="shared" ca="1" si="68"/>
        <v>0</v>
      </c>
      <c r="N40" s="34">
        <f t="shared" ca="1" si="69"/>
        <v>0</v>
      </c>
      <c r="O40" s="34">
        <f t="shared" ca="1" si="70"/>
        <v>0</v>
      </c>
      <c r="Q40" s="36">
        <f t="shared" ca="1" si="78"/>
        <v>-1</v>
      </c>
      <c r="R40" s="36">
        <f t="shared" ca="1" si="71"/>
        <v>0</v>
      </c>
      <c r="S40" s="36">
        <f t="shared" ca="1" si="72"/>
        <v>0</v>
      </c>
      <c r="T40" s="36">
        <f t="shared" ca="1" si="73"/>
        <v>0</v>
      </c>
      <c r="U40" s="36">
        <f t="shared" ca="1" si="74"/>
        <v>0</v>
      </c>
      <c r="W40" s="8" cm="1">
        <f t="array" aca="1" ref="W40" ca="1">INDIRECT("'"&amp;$C$6&amp;"'!"&amp;ADDRESS(ROW(),COLUMN()+44))</f>
        <v>0</v>
      </c>
      <c r="X40" s="8" cm="1">
        <f t="array" aca="1" ref="X40" ca="1">INDIRECT("'"&amp;$C$6&amp;"'!"&amp;ADDRESS(ROW(),COLUMN()+44))</f>
        <v>12582.577635299835</v>
      </c>
      <c r="Y40" s="8" cm="1">
        <f t="array" aca="1" ref="Y40" ca="1">INDIRECT("'"&amp;$C$6&amp;"'!"&amp;ADDRESS(ROW(),COLUMN()+44))</f>
        <v>0</v>
      </c>
      <c r="Z40" s="8" cm="1">
        <f t="array" aca="1" ref="Z40" ca="1">INDIRECT("'"&amp;$C$6&amp;"'!"&amp;ADDRESS(ROW(),COLUMN()+44))</f>
        <v>0</v>
      </c>
      <c r="AA40" s="8" cm="1">
        <f t="array" aca="1" ref="AA40" ca="1">INDIRECT("'"&amp;$C$6&amp;"'!"&amp;ADDRESS(ROW(),COLUMN()+44))</f>
        <v>0</v>
      </c>
      <c r="AB40" s="8" cm="1">
        <f t="array" aca="1" ref="AB40" ca="1">INDIRECT("'"&amp;$C$6&amp;"'!"&amp;ADDRESS(ROW(),COLUMN()+44))</f>
        <v>0</v>
      </c>
      <c r="AD40" s="34">
        <f t="shared" ca="1" si="75"/>
        <v>-12582.577635299835</v>
      </c>
      <c r="AE40" s="34">
        <f t="shared" ca="1" si="75"/>
        <v>0</v>
      </c>
      <c r="AF40" s="34">
        <f t="shared" ca="1" si="75"/>
        <v>0</v>
      </c>
      <c r="AG40" s="34">
        <f t="shared" ca="1" si="75"/>
        <v>0</v>
      </c>
      <c r="AH40" s="34">
        <f t="shared" ca="1" si="75"/>
        <v>0</v>
      </c>
      <c r="AJ40" s="36">
        <f t="shared" ca="1" si="76"/>
        <v>-1</v>
      </c>
      <c r="AK40" s="36">
        <f t="shared" ca="1" si="76"/>
        <v>0</v>
      </c>
      <c r="AL40" s="36">
        <f t="shared" ca="1" si="76"/>
        <v>0</v>
      </c>
      <c r="AM40" s="36">
        <f t="shared" ca="1" si="76"/>
        <v>0</v>
      </c>
      <c r="AN40" s="36">
        <f t="shared" ca="1" si="76"/>
        <v>0</v>
      </c>
    </row>
    <row r="41" spans="1:40" collapsed="1" x14ac:dyDescent="0.25">
      <c r="C41" s="3" t="s">
        <v>21</v>
      </c>
      <c r="D41" s="10">
        <f ca="1">SUM(D38:D40)</f>
        <v>0</v>
      </c>
      <c r="E41" s="10">
        <f t="shared" ref="E41:I41" ca="1" si="79">SUM(E38:E40)</f>
        <v>116035.46769050413</v>
      </c>
      <c r="F41" s="10">
        <f t="shared" ca="1" si="79"/>
        <v>0</v>
      </c>
      <c r="G41" s="10">
        <f t="shared" ca="1" si="79"/>
        <v>0</v>
      </c>
      <c r="H41" s="10">
        <f t="shared" ca="1" si="79"/>
        <v>0</v>
      </c>
      <c r="I41" s="10">
        <f t="shared" ca="1" si="79"/>
        <v>0</v>
      </c>
      <c r="K41" s="35">
        <f t="shared" ca="1" si="77"/>
        <v>-116035.46769050413</v>
      </c>
      <c r="L41" s="35">
        <f t="shared" ca="1" si="67"/>
        <v>0</v>
      </c>
      <c r="M41" s="35">
        <f t="shared" ca="1" si="68"/>
        <v>0</v>
      </c>
      <c r="N41" s="35">
        <f t="shared" ca="1" si="69"/>
        <v>0</v>
      </c>
      <c r="O41" s="35">
        <f t="shared" ca="1" si="70"/>
        <v>0</v>
      </c>
      <c r="Q41" s="37">
        <f t="shared" ca="1" si="78"/>
        <v>-1</v>
      </c>
      <c r="R41" s="37">
        <f t="shared" ca="1" si="71"/>
        <v>0</v>
      </c>
      <c r="S41" s="37">
        <f t="shared" ca="1" si="72"/>
        <v>0</v>
      </c>
      <c r="T41" s="37">
        <f t="shared" ca="1" si="73"/>
        <v>0</v>
      </c>
      <c r="U41" s="37">
        <f t="shared" ca="1" si="74"/>
        <v>0</v>
      </c>
      <c r="W41" s="10">
        <f ca="1">SUM(W38:W40)</f>
        <v>0</v>
      </c>
      <c r="X41" s="10">
        <f t="shared" ref="X41" ca="1" si="80">SUM(X38:X40)</f>
        <v>328634.87732676906</v>
      </c>
      <c r="Y41" s="10">
        <f t="shared" ref="Y41" ca="1" si="81">SUM(Y38:Y40)</f>
        <v>0</v>
      </c>
      <c r="Z41" s="10">
        <f t="shared" ref="Z41" ca="1" si="82">SUM(Z38:Z40)</f>
        <v>0</v>
      </c>
      <c r="AA41" s="10">
        <f t="shared" ref="AA41" ca="1" si="83">SUM(AA38:AA40)</f>
        <v>0</v>
      </c>
      <c r="AB41" s="10">
        <f t="shared" ref="AB41" ca="1" si="84">SUM(AB38:AB40)</f>
        <v>0</v>
      </c>
      <c r="AD41" s="35">
        <f t="shared" ca="1" si="75"/>
        <v>-328634.87732676906</v>
      </c>
      <c r="AE41" s="35">
        <f t="shared" ca="1" si="75"/>
        <v>0</v>
      </c>
      <c r="AF41" s="35">
        <f t="shared" ca="1" si="75"/>
        <v>0</v>
      </c>
      <c r="AG41" s="35">
        <f t="shared" ca="1" si="75"/>
        <v>0</v>
      </c>
      <c r="AH41" s="35">
        <f t="shared" ca="1" si="75"/>
        <v>0</v>
      </c>
      <c r="AJ41" s="37">
        <f t="shared" ca="1" si="76"/>
        <v>-1</v>
      </c>
      <c r="AK41" s="37">
        <f t="shared" ca="1" si="76"/>
        <v>0</v>
      </c>
      <c r="AL41" s="37">
        <f t="shared" ca="1" si="76"/>
        <v>0</v>
      </c>
      <c r="AM41" s="37">
        <f t="shared" ca="1" si="76"/>
        <v>0</v>
      </c>
      <c r="AN41" s="37">
        <f t="shared" ca="1" si="76"/>
        <v>0</v>
      </c>
    </row>
    <row r="44" spans="1:40" hidden="1" outlineLevel="1" x14ac:dyDescent="0.25">
      <c r="A44" s="11" t="s">
        <v>14</v>
      </c>
      <c r="C44" s="2" t="s">
        <v>0</v>
      </c>
      <c r="D44" s="8" cm="1">
        <f t="array" aca="1" ref="D44" ca="1">_xlfn.XLOOKUP(1,
 (INDIRECT("'"&amp;$C$6&amp;"'!$6:$6")=D$6)*
 (INDIRECT("'"&amp;$C$6&amp;"'!$5:$5")=D$5),
 INDIRECT("'"&amp;$C$6&amp;"'!"&amp;ROW()&amp;":"&amp;ROW())
)</f>
        <v>0</v>
      </c>
      <c r="E44" s="8" cm="1">
        <f t="array" aca="1" ref="E44" ca="1">_xlfn.XLOOKUP(1,
 (INDIRECT("'"&amp;$C$6&amp;"'!$6:$6")=E$6)*
 (INDIRECT("'"&amp;$C$6&amp;"'!$5:$5")=E$5),
 INDIRECT("'"&amp;$C$6&amp;"'!"&amp;ROW()&amp;":"&amp;ROW())
)</f>
        <v>-22558.040387929301</v>
      </c>
      <c r="F44" s="8" cm="1">
        <f t="array" aca="1" ref="F44" ca="1">_xlfn.XLOOKUP(1,
 (INDIRECT("'"&amp;$C$6&amp;"'!$6:$6")=F$6)*
 (INDIRECT("'"&amp;$C$6&amp;"'!$5:$5")=F$5),
 INDIRECT("'"&amp;$C$6&amp;"'!"&amp;ROW()&amp;":"&amp;ROW())
)</f>
        <v>0</v>
      </c>
      <c r="G44" s="8" cm="1">
        <f t="array" aca="1" ref="G44" ca="1">_xlfn.XLOOKUP(1,
 (INDIRECT("'"&amp;$C$6&amp;"'!$6:$6")=G$6)*
 (INDIRECT("'"&amp;$C$6&amp;"'!$5:$5")=G$5),
 INDIRECT("'"&amp;$C$6&amp;"'!"&amp;ROW()&amp;":"&amp;ROW())
)</f>
        <v>0</v>
      </c>
      <c r="H44" s="8" cm="1">
        <f t="array" aca="1" ref="H44" ca="1">_xlfn.XLOOKUP(1,
 (INDIRECT("'"&amp;$C$6&amp;"'!$6:$6")=H$6)*
 (INDIRECT("'"&amp;$C$6&amp;"'!$5:$5")=H$5),
 INDIRECT("'"&amp;$C$6&amp;"'!"&amp;ROW()&amp;":"&amp;ROW())
)</f>
        <v>0</v>
      </c>
      <c r="I44" s="8" cm="1">
        <f t="array" aca="1" ref="I44" ca="1">_xlfn.XLOOKUP(1,
 (INDIRECT("'"&amp;$C$6&amp;"'!$6:$6")=I$6)*
 (INDIRECT("'"&amp;$C$6&amp;"'!$5:$5")=I$5),
 INDIRECT("'"&amp;$C$6&amp;"'!"&amp;ROW()&amp;":"&amp;ROW())
)</f>
        <v>0</v>
      </c>
      <c r="K44" s="34">
        <f ca="1">$D44-E44</f>
        <v>22558.040387929301</v>
      </c>
      <c r="L44" s="34">
        <f t="shared" ref="L44:L47" ca="1" si="85">$D44-F44</f>
        <v>0</v>
      </c>
      <c r="M44" s="34">
        <f t="shared" ref="M44:M47" ca="1" si="86">$D44-G44</f>
        <v>0</v>
      </c>
      <c r="N44" s="34">
        <f t="shared" ref="N44:N47" ca="1" si="87">$D44-H44</f>
        <v>0</v>
      </c>
      <c r="O44" s="34">
        <f t="shared" ref="O44:O47" ca="1" si="88">$D44-I44</f>
        <v>0</v>
      </c>
      <c r="Q44" s="36">
        <f ca="1">IFERROR($D44/E44-1,0)</f>
        <v>-1</v>
      </c>
      <c r="R44" s="36">
        <f t="shared" ref="R44:R47" ca="1" si="89">IFERROR($D44/F44-1,0)</f>
        <v>0</v>
      </c>
      <c r="S44" s="36">
        <f t="shared" ref="S44:S47" ca="1" si="90">IFERROR($D44/G44-1,0)</f>
        <v>0</v>
      </c>
      <c r="T44" s="36">
        <f t="shared" ref="T44:T47" ca="1" si="91">IFERROR($D44/H44-1,0)</f>
        <v>0</v>
      </c>
      <c r="U44" s="36">
        <f t="shared" ref="U44:U47" ca="1" si="92">IFERROR($D44/I44-1,0)</f>
        <v>0</v>
      </c>
      <c r="W44" s="8" cm="1">
        <f t="array" aca="1" ref="W44" ca="1">INDIRECT("'"&amp;$C$6&amp;"'!"&amp;ADDRESS(ROW(),COLUMN()+44))</f>
        <v>0</v>
      </c>
      <c r="X44" s="8" cm="1">
        <f t="array" aca="1" ref="X44" ca="1">INDIRECT("'"&amp;$C$6&amp;"'!"&amp;ADDRESS(ROW(),COLUMN()+44))</f>
        <v>-65796.779561071511</v>
      </c>
      <c r="Y44" s="8" cm="1">
        <f t="array" aca="1" ref="Y44" ca="1">INDIRECT("'"&amp;$C$6&amp;"'!"&amp;ADDRESS(ROW(),COLUMN()+44))</f>
        <v>0</v>
      </c>
      <c r="Z44" s="8" cm="1">
        <f t="array" aca="1" ref="Z44" ca="1">INDIRECT("'"&amp;$C$6&amp;"'!"&amp;ADDRESS(ROW(),COLUMN()+44))</f>
        <v>0</v>
      </c>
      <c r="AA44" s="8" cm="1">
        <f t="array" aca="1" ref="AA44" ca="1">INDIRECT("'"&amp;$C$6&amp;"'!"&amp;ADDRESS(ROW(),COLUMN()+44))</f>
        <v>0</v>
      </c>
      <c r="AB44" s="8" cm="1">
        <f t="array" aca="1" ref="AB44" ca="1">INDIRECT("'"&amp;$C$6&amp;"'!"&amp;ADDRESS(ROW(),COLUMN()+44))</f>
        <v>0</v>
      </c>
      <c r="AD44" s="34">
        <f t="shared" ref="AD44:AH47" ca="1" si="93">$W44-X44</f>
        <v>65796.779561071511</v>
      </c>
      <c r="AE44" s="34">
        <f t="shared" ca="1" si="93"/>
        <v>0</v>
      </c>
      <c r="AF44" s="34">
        <f t="shared" ca="1" si="93"/>
        <v>0</v>
      </c>
      <c r="AG44" s="34">
        <f t="shared" ca="1" si="93"/>
        <v>0</v>
      </c>
      <c r="AH44" s="34">
        <f t="shared" ca="1" si="93"/>
        <v>0</v>
      </c>
      <c r="AJ44" s="36">
        <f t="shared" ref="AJ44:AN47" ca="1" si="94">IFERROR($W44/X44-1,0)</f>
        <v>-1</v>
      </c>
      <c r="AK44" s="36">
        <f t="shared" ca="1" si="94"/>
        <v>0</v>
      </c>
      <c r="AL44" s="36">
        <f t="shared" ca="1" si="94"/>
        <v>0</v>
      </c>
      <c r="AM44" s="36">
        <f t="shared" ca="1" si="94"/>
        <v>0</v>
      </c>
      <c r="AN44" s="36">
        <f t="shared" ca="1" si="94"/>
        <v>0</v>
      </c>
    </row>
    <row r="45" spans="1:40" hidden="1" outlineLevel="1" x14ac:dyDescent="0.25">
      <c r="A45" s="11" t="s">
        <v>14</v>
      </c>
      <c r="C45" s="2" t="s">
        <v>1</v>
      </c>
      <c r="D45" s="8" cm="1">
        <f t="array" aca="1" ref="D45" ca="1">_xlfn.XLOOKUP(1,
 (INDIRECT("'"&amp;$C$6&amp;"'!$6:$6")=D$6)*
 (INDIRECT("'"&amp;$C$6&amp;"'!$5:$5")=D$5),
 INDIRECT("'"&amp;$C$6&amp;"'!"&amp;ROW()&amp;":"&amp;ROW())
)</f>
        <v>0</v>
      </c>
      <c r="E45" s="8" cm="1">
        <f t="array" aca="1" ref="E45" ca="1">_xlfn.XLOOKUP(1,
 (INDIRECT("'"&amp;$C$6&amp;"'!$6:$6")=E$6)*
 (INDIRECT("'"&amp;$C$6&amp;"'!$5:$5")=E$5),
 INDIRECT("'"&amp;$C$6&amp;"'!"&amp;ROW()&amp;":"&amp;ROW())
)</f>
        <v>-774.50321220757951</v>
      </c>
      <c r="F45" s="8" cm="1">
        <f t="array" aca="1" ref="F45" ca="1">_xlfn.XLOOKUP(1,
 (INDIRECT("'"&amp;$C$6&amp;"'!$6:$6")=F$6)*
 (INDIRECT("'"&amp;$C$6&amp;"'!$5:$5")=F$5),
 INDIRECT("'"&amp;$C$6&amp;"'!"&amp;ROW()&amp;":"&amp;ROW())
)</f>
        <v>0</v>
      </c>
      <c r="G45" s="8" cm="1">
        <f t="array" aca="1" ref="G45" ca="1">_xlfn.XLOOKUP(1,
 (INDIRECT("'"&amp;$C$6&amp;"'!$6:$6")=G$6)*
 (INDIRECT("'"&amp;$C$6&amp;"'!$5:$5")=G$5),
 INDIRECT("'"&amp;$C$6&amp;"'!"&amp;ROW()&amp;":"&amp;ROW())
)</f>
        <v>0</v>
      </c>
      <c r="H45" s="8" cm="1">
        <f t="array" aca="1" ref="H45" ca="1">_xlfn.XLOOKUP(1,
 (INDIRECT("'"&amp;$C$6&amp;"'!$6:$6")=H$6)*
 (INDIRECT("'"&amp;$C$6&amp;"'!$5:$5")=H$5),
 INDIRECT("'"&amp;$C$6&amp;"'!"&amp;ROW()&amp;":"&amp;ROW())
)</f>
        <v>0</v>
      </c>
      <c r="I45" s="8" cm="1">
        <f t="array" aca="1" ref="I45" ca="1">_xlfn.XLOOKUP(1,
 (INDIRECT("'"&amp;$C$6&amp;"'!$6:$6")=I$6)*
 (INDIRECT("'"&amp;$C$6&amp;"'!$5:$5")=I$5),
 INDIRECT("'"&amp;$C$6&amp;"'!"&amp;ROW()&amp;":"&amp;ROW())
)</f>
        <v>0</v>
      </c>
      <c r="K45" s="34">
        <f t="shared" ref="K45:K47" ca="1" si="95">$D45-E45</f>
        <v>774.50321220757951</v>
      </c>
      <c r="L45" s="34">
        <f t="shared" ca="1" si="85"/>
        <v>0</v>
      </c>
      <c r="M45" s="34">
        <f t="shared" ca="1" si="86"/>
        <v>0</v>
      </c>
      <c r="N45" s="34">
        <f t="shared" ca="1" si="87"/>
        <v>0</v>
      </c>
      <c r="O45" s="34">
        <f t="shared" ca="1" si="88"/>
        <v>0</v>
      </c>
      <c r="Q45" s="36">
        <f t="shared" ref="Q45:Q47" ca="1" si="96">IFERROR($D45/E45-1,0)</f>
        <v>-1</v>
      </c>
      <c r="R45" s="36">
        <f t="shared" ca="1" si="89"/>
        <v>0</v>
      </c>
      <c r="S45" s="36">
        <f t="shared" ca="1" si="90"/>
        <v>0</v>
      </c>
      <c r="T45" s="36">
        <f t="shared" ca="1" si="91"/>
        <v>0</v>
      </c>
      <c r="U45" s="36">
        <f t="shared" ca="1" si="92"/>
        <v>0</v>
      </c>
      <c r="W45" s="8" cm="1">
        <f t="array" aca="1" ref="W45" ca="1">INDIRECT("'"&amp;$C$6&amp;"'!"&amp;ADDRESS(ROW(),COLUMN()+44))</f>
        <v>0</v>
      </c>
      <c r="X45" s="8" cm="1">
        <f t="array" aca="1" ref="X45" ca="1">INDIRECT("'"&amp;$C$6&amp;"'!"&amp;ADDRESS(ROW(),COLUMN()+44))</f>
        <v>-2215.9145412306534</v>
      </c>
      <c r="Y45" s="8" cm="1">
        <f t="array" aca="1" ref="Y45" ca="1">INDIRECT("'"&amp;$C$6&amp;"'!"&amp;ADDRESS(ROW(),COLUMN()+44))</f>
        <v>0</v>
      </c>
      <c r="Z45" s="8" cm="1">
        <f t="array" aca="1" ref="Z45" ca="1">INDIRECT("'"&amp;$C$6&amp;"'!"&amp;ADDRESS(ROW(),COLUMN()+44))</f>
        <v>0</v>
      </c>
      <c r="AA45" s="8" cm="1">
        <f t="array" aca="1" ref="AA45" ca="1">INDIRECT("'"&amp;$C$6&amp;"'!"&amp;ADDRESS(ROW(),COLUMN()+44))</f>
        <v>0</v>
      </c>
      <c r="AB45" s="8" cm="1">
        <f t="array" aca="1" ref="AB45" ca="1">INDIRECT("'"&amp;$C$6&amp;"'!"&amp;ADDRESS(ROW(),COLUMN()+44))</f>
        <v>0</v>
      </c>
      <c r="AD45" s="34">
        <f t="shared" ca="1" si="93"/>
        <v>2215.9145412306534</v>
      </c>
      <c r="AE45" s="34">
        <f t="shared" ca="1" si="93"/>
        <v>0</v>
      </c>
      <c r="AF45" s="34">
        <f t="shared" ca="1" si="93"/>
        <v>0</v>
      </c>
      <c r="AG45" s="34">
        <f t="shared" ca="1" si="93"/>
        <v>0</v>
      </c>
      <c r="AH45" s="34">
        <f t="shared" ca="1" si="93"/>
        <v>0</v>
      </c>
      <c r="AJ45" s="36">
        <f t="shared" ca="1" si="94"/>
        <v>-1</v>
      </c>
      <c r="AK45" s="36">
        <f t="shared" ca="1" si="94"/>
        <v>0</v>
      </c>
      <c r="AL45" s="36">
        <f t="shared" ca="1" si="94"/>
        <v>0</v>
      </c>
      <c r="AM45" s="36">
        <f t="shared" ca="1" si="94"/>
        <v>0</v>
      </c>
      <c r="AN45" s="36">
        <f t="shared" ca="1" si="94"/>
        <v>0</v>
      </c>
    </row>
    <row r="46" spans="1:40" hidden="1" outlineLevel="1" x14ac:dyDescent="0.25">
      <c r="A46" s="11" t="s">
        <v>14</v>
      </c>
      <c r="C46" s="2" t="s">
        <v>9</v>
      </c>
      <c r="D46" s="8" cm="1">
        <f t="array" aca="1" ref="D46" ca="1">_xlfn.XLOOKUP(1,
 (INDIRECT("'"&amp;$C$6&amp;"'!$6:$6")=D$6)*
 (INDIRECT("'"&amp;$C$6&amp;"'!$5:$5")=D$5),
 INDIRECT("'"&amp;$C$6&amp;"'!"&amp;ROW()&amp;":"&amp;ROW())
)</f>
        <v>0</v>
      </c>
      <c r="E46" s="8" cm="1">
        <f t="array" aca="1" ref="E46" ca="1">_xlfn.XLOOKUP(1,
 (INDIRECT("'"&amp;$C$6&amp;"'!$6:$6")=E$6)*
 (INDIRECT("'"&amp;$C$6&amp;"'!$5:$5")=E$5),
 INDIRECT("'"&amp;$C$6&amp;"'!"&amp;ROW()&amp;":"&amp;ROW())
)</f>
        <v>-1066.7768564895218</v>
      </c>
      <c r="F46" s="8" cm="1">
        <f t="array" aca="1" ref="F46" ca="1">_xlfn.XLOOKUP(1,
 (INDIRECT("'"&amp;$C$6&amp;"'!$6:$6")=F$6)*
 (INDIRECT("'"&amp;$C$6&amp;"'!$5:$5")=F$5),
 INDIRECT("'"&amp;$C$6&amp;"'!"&amp;ROW()&amp;":"&amp;ROW())
)</f>
        <v>0</v>
      </c>
      <c r="G46" s="8" cm="1">
        <f t="array" aca="1" ref="G46" ca="1">_xlfn.XLOOKUP(1,
 (INDIRECT("'"&amp;$C$6&amp;"'!$6:$6")=G$6)*
 (INDIRECT("'"&amp;$C$6&amp;"'!$5:$5")=G$5),
 INDIRECT("'"&amp;$C$6&amp;"'!"&amp;ROW()&amp;":"&amp;ROW())
)</f>
        <v>0</v>
      </c>
      <c r="H46" s="8" cm="1">
        <f t="array" aca="1" ref="H46" ca="1">_xlfn.XLOOKUP(1,
 (INDIRECT("'"&amp;$C$6&amp;"'!$6:$6")=H$6)*
 (INDIRECT("'"&amp;$C$6&amp;"'!$5:$5")=H$5),
 INDIRECT("'"&amp;$C$6&amp;"'!"&amp;ROW()&amp;":"&amp;ROW())
)</f>
        <v>0</v>
      </c>
      <c r="I46" s="8" cm="1">
        <f t="array" aca="1" ref="I46" ca="1">_xlfn.XLOOKUP(1,
 (INDIRECT("'"&amp;$C$6&amp;"'!$6:$6")=I$6)*
 (INDIRECT("'"&amp;$C$6&amp;"'!$5:$5")=I$5),
 INDIRECT("'"&amp;$C$6&amp;"'!"&amp;ROW()&amp;":"&amp;ROW())
)</f>
        <v>0</v>
      </c>
      <c r="K46" s="34">
        <f t="shared" ca="1" si="95"/>
        <v>1066.7768564895218</v>
      </c>
      <c r="L46" s="34">
        <f t="shared" ca="1" si="85"/>
        <v>0</v>
      </c>
      <c r="M46" s="34">
        <f t="shared" ca="1" si="86"/>
        <v>0</v>
      </c>
      <c r="N46" s="34">
        <f t="shared" ca="1" si="87"/>
        <v>0</v>
      </c>
      <c r="O46" s="34">
        <f t="shared" ca="1" si="88"/>
        <v>0</v>
      </c>
      <c r="Q46" s="36">
        <f t="shared" ca="1" si="96"/>
        <v>-1</v>
      </c>
      <c r="R46" s="36">
        <f t="shared" ca="1" si="89"/>
        <v>0</v>
      </c>
      <c r="S46" s="36">
        <f t="shared" ca="1" si="90"/>
        <v>0</v>
      </c>
      <c r="T46" s="36">
        <f t="shared" ca="1" si="91"/>
        <v>0</v>
      </c>
      <c r="U46" s="36">
        <f t="shared" ca="1" si="92"/>
        <v>0</v>
      </c>
      <c r="W46" s="8" cm="1">
        <f t="array" aca="1" ref="W46" ca="1">INDIRECT("'"&amp;$C$6&amp;"'!"&amp;ADDRESS(ROW(),COLUMN()+44))</f>
        <v>0</v>
      </c>
      <c r="X46" s="8" cm="1">
        <f t="array" aca="1" ref="X46" ca="1">INDIRECT("'"&amp;$C$6&amp;"'!"&amp;ADDRESS(ROW(),COLUMN()+44))</f>
        <v>-3112.2211457116114</v>
      </c>
      <c r="Y46" s="8" cm="1">
        <f t="array" aca="1" ref="Y46" ca="1">INDIRECT("'"&amp;$C$6&amp;"'!"&amp;ADDRESS(ROW(),COLUMN()+44))</f>
        <v>0</v>
      </c>
      <c r="Z46" s="8" cm="1">
        <f t="array" aca="1" ref="Z46" ca="1">INDIRECT("'"&amp;$C$6&amp;"'!"&amp;ADDRESS(ROW(),COLUMN()+44))</f>
        <v>0</v>
      </c>
      <c r="AA46" s="8" cm="1">
        <f t="array" aca="1" ref="AA46" ca="1">INDIRECT("'"&amp;$C$6&amp;"'!"&amp;ADDRESS(ROW(),COLUMN()+44))</f>
        <v>0</v>
      </c>
      <c r="AB46" s="8" cm="1">
        <f t="array" aca="1" ref="AB46" ca="1">INDIRECT("'"&amp;$C$6&amp;"'!"&amp;ADDRESS(ROW(),COLUMN()+44))</f>
        <v>0</v>
      </c>
      <c r="AD46" s="34">
        <f t="shared" ca="1" si="93"/>
        <v>3112.2211457116114</v>
      </c>
      <c r="AE46" s="34">
        <f t="shared" ca="1" si="93"/>
        <v>0</v>
      </c>
      <c r="AF46" s="34">
        <f t="shared" ca="1" si="93"/>
        <v>0</v>
      </c>
      <c r="AG46" s="34">
        <f t="shared" ca="1" si="93"/>
        <v>0</v>
      </c>
      <c r="AH46" s="34">
        <f t="shared" ca="1" si="93"/>
        <v>0</v>
      </c>
      <c r="AJ46" s="36">
        <f t="shared" ca="1" si="94"/>
        <v>-1</v>
      </c>
      <c r="AK46" s="36">
        <f t="shared" ca="1" si="94"/>
        <v>0</v>
      </c>
      <c r="AL46" s="36">
        <f t="shared" ca="1" si="94"/>
        <v>0</v>
      </c>
      <c r="AM46" s="36">
        <f t="shared" ca="1" si="94"/>
        <v>0</v>
      </c>
      <c r="AN46" s="36">
        <f t="shared" ca="1" si="94"/>
        <v>0</v>
      </c>
    </row>
    <row r="47" spans="1:40" collapsed="1" x14ac:dyDescent="0.25">
      <c r="C47" s="3" t="s">
        <v>22</v>
      </c>
      <c r="D47" s="10">
        <f ca="1">SUM(D44:D46)</f>
        <v>0</v>
      </c>
      <c r="E47" s="10">
        <f t="shared" ref="E47:I47" ca="1" si="97">SUM(E44:E46)</f>
        <v>-24399.320456626403</v>
      </c>
      <c r="F47" s="10">
        <f t="shared" ca="1" si="97"/>
        <v>0</v>
      </c>
      <c r="G47" s="10">
        <f t="shared" ca="1" si="97"/>
        <v>0</v>
      </c>
      <c r="H47" s="10">
        <f t="shared" ca="1" si="97"/>
        <v>0</v>
      </c>
      <c r="I47" s="10">
        <f t="shared" ca="1" si="97"/>
        <v>0</v>
      </c>
      <c r="K47" s="35">
        <f t="shared" ca="1" si="95"/>
        <v>24399.320456626403</v>
      </c>
      <c r="L47" s="35">
        <f t="shared" ca="1" si="85"/>
        <v>0</v>
      </c>
      <c r="M47" s="35">
        <f t="shared" ca="1" si="86"/>
        <v>0</v>
      </c>
      <c r="N47" s="35">
        <f t="shared" ca="1" si="87"/>
        <v>0</v>
      </c>
      <c r="O47" s="35">
        <f t="shared" ca="1" si="88"/>
        <v>0</v>
      </c>
      <c r="Q47" s="37">
        <f t="shared" ca="1" si="96"/>
        <v>-1</v>
      </c>
      <c r="R47" s="37">
        <f t="shared" ca="1" si="89"/>
        <v>0</v>
      </c>
      <c r="S47" s="37">
        <f t="shared" ca="1" si="90"/>
        <v>0</v>
      </c>
      <c r="T47" s="37">
        <f t="shared" ca="1" si="91"/>
        <v>0</v>
      </c>
      <c r="U47" s="37">
        <f t="shared" ca="1" si="92"/>
        <v>0</v>
      </c>
      <c r="W47" s="10">
        <f ca="1">SUM(W44:W46)</f>
        <v>0</v>
      </c>
      <c r="X47" s="10">
        <f t="shared" ref="X47" ca="1" si="98">SUM(X44:X46)</f>
        <v>-71124.915248013771</v>
      </c>
      <c r="Y47" s="10">
        <f t="shared" ref="Y47" ca="1" si="99">SUM(Y44:Y46)</f>
        <v>0</v>
      </c>
      <c r="Z47" s="10">
        <f t="shared" ref="Z47" ca="1" si="100">SUM(Z44:Z46)</f>
        <v>0</v>
      </c>
      <c r="AA47" s="10">
        <f t="shared" ref="AA47" ca="1" si="101">SUM(AA44:AA46)</f>
        <v>0</v>
      </c>
      <c r="AB47" s="10">
        <f t="shared" ref="AB47" ca="1" si="102">SUM(AB44:AB46)</f>
        <v>0</v>
      </c>
      <c r="AD47" s="35">
        <f t="shared" ca="1" si="93"/>
        <v>71124.915248013771</v>
      </c>
      <c r="AE47" s="35">
        <f t="shared" ca="1" si="93"/>
        <v>0</v>
      </c>
      <c r="AF47" s="35">
        <f t="shared" ca="1" si="93"/>
        <v>0</v>
      </c>
      <c r="AG47" s="35">
        <f t="shared" ca="1" si="93"/>
        <v>0</v>
      </c>
      <c r="AH47" s="35">
        <f t="shared" ca="1" si="93"/>
        <v>0</v>
      </c>
      <c r="AJ47" s="37">
        <f t="shared" ca="1" si="94"/>
        <v>-1</v>
      </c>
      <c r="AK47" s="37">
        <f t="shared" ca="1" si="94"/>
        <v>0</v>
      </c>
      <c r="AL47" s="37">
        <f t="shared" ca="1" si="94"/>
        <v>0</v>
      </c>
      <c r="AM47" s="37">
        <f t="shared" ca="1" si="94"/>
        <v>0</v>
      </c>
      <c r="AN47" s="37">
        <f t="shared" ca="1" si="94"/>
        <v>0</v>
      </c>
    </row>
    <row r="50" spans="1:40" hidden="1" outlineLevel="1" x14ac:dyDescent="0.25">
      <c r="A50" s="11"/>
      <c r="C50" s="2" t="s">
        <v>0</v>
      </c>
      <c r="D50" s="8">
        <f ca="1">D38+D44</f>
        <v>0</v>
      </c>
      <c r="E50" s="8">
        <f t="shared" ref="E50:I50" ca="1" si="103">E38+E44</f>
        <v>87894.452394801745</v>
      </c>
      <c r="F50" s="8">
        <f t="shared" ca="1" si="103"/>
        <v>0</v>
      </c>
      <c r="G50" s="8">
        <f t="shared" ca="1" si="103"/>
        <v>0</v>
      </c>
      <c r="H50" s="8">
        <f t="shared" ca="1" si="103"/>
        <v>0</v>
      </c>
      <c r="I50" s="8">
        <f t="shared" ca="1" si="103"/>
        <v>0</v>
      </c>
      <c r="K50" s="34">
        <f ca="1">$D50-E50</f>
        <v>-87894.452394801745</v>
      </c>
      <c r="L50" s="34">
        <f t="shared" ref="L50:L53" ca="1" si="104">$D50-F50</f>
        <v>0</v>
      </c>
      <c r="M50" s="34">
        <f t="shared" ref="M50:M53" ca="1" si="105">$D50-G50</f>
        <v>0</v>
      </c>
      <c r="N50" s="34">
        <f t="shared" ref="N50:N53" ca="1" si="106">$D50-H50</f>
        <v>0</v>
      </c>
      <c r="O50" s="34">
        <f t="shared" ref="O50:O53" ca="1" si="107">$D50-I50</f>
        <v>0</v>
      </c>
      <c r="Q50" s="36">
        <f ca="1">IFERROR($D50/E50-1,0)</f>
        <v>-1</v>
      </c>
      <c r="R50" s="36">
        <f t="shared" ref="R50:R53" ca="1" si="108">IFERROR($D50/F50-1,0)</f>
        <v>0</v>
      </c>
      <c r="S50" s="36">
        <f t="shared" ref="S50:S53" ca="1" si="109">IFERROR($D50/G50-1,0)</f>
        <v>0</v>
      </c>
      <c r="T50" s="36">
        <f t="shared" ref="T50:T53" ca="1" si="110">IFERROR($D50/H50-1,0)</f>
        <v>0</v>
      </c>
      <c r="U50" s="36">
        <f t="shared" ref="U50:U53" ca="1" si="111">IFERROR($D50/I50-1,0)</f>
        <v>0</v>
      </c>
      <c r="W50" s="8">
        <f ca="1">W38+W44</f>
        <v>0</v>
      </c>
      <c r="X50" s="8">
        <f t="shared" ref="X50:AB50" ca="1" si="112">X38+X44</f>
        <v>245605.11596157882</v>
      </c>
      <c r="Y50" s="8">
        <f t="shared" ca="1" si="112"/>
        <v>0</v>
      </c>
      <c r="Z50" s="8">
        <f t="shared" ca="1" si="112"/>
        <v>0</v>
      </c>
      <c r="AA50" s="8">
        <f t="shared" ca="1" si="112"/>
        <v>0</v>
      </c>
      <c r="AB50" s="8">
        <f t="shared" ca="1" si="112"/>
        <v>0</v>
      </c>
      <c r="AD50" s="34">
        <f t="shared" ref="AD50:AH53" ca="1" si="113">$W50-X50</f>
        <v>-245605.11596157882</v>
      </c>
      <c r="AE50" s="34">
        <f t="shared" ca="1" si="113"/>
        <v>0</v>
      </c>
      <c r="AF50" s="34">
        <f t="shared" ca="1" si="113"/>
        <v>0</v>
      </c>
      <c r="AG50" s="34">
        <f t="shared" ca="1" si="113"/>
        <v>0</v>
      </c>
      <c r="AH50" s="34">
        <f t="shared" ca="1" si="113"/>
        <v>0</v>
      </c>
      <c r="AJ50" s="36">
        <f t="shared" ref="AJ50:AN53" ca="1" si="114">IFERROR($W50/X50-1,0)</f>
        <v>-1</v>
      </c>
      <c r="AK50" s="36">
        <f t="shared" ca="1" si="114"/>
        <v>0</v>
      </c>
      <c r="AL50" s="36">
        <f t="shared" ca="1" si="114"/>
        <v>0</v>
      </c>
      <c r="AM50" s="36">
        <f t="shared" ca="1" si="114"/>
        <v>0</v>
      </c>
      <c r="AN50" s="36">
        <f t="shared" ca="1" si="114"/>
        <v>0</v>
      </c>
    </row>
    <row r="51" spans="1:40" hidden="1" outlineLevel="1" x14ac:dyDescent="0.25">
      <c r="A51" s="11"/>
      <c r="C51" s="2" t="s">
        <v>1</v>
      </c>
      <c r="D51" s="8">
        <f t="shared" ref="D51:I53" ca="1" si="115">D39+D45</f>
        <v>0</v>
      </c>
      <c r="E51" s="8">
        <f t="shared" ca="1" si="115"/>
        <v>814.51264131412131</v>
      </c>
      <c r="F51" s="8">
        <f t="shared" ca="1" si="115"/>
        <v>0</v>
      </c>
      <c r="G51" s="8">
        <f t="shared" ca="1" si="115"/>
        <v>0</v>
      </c>
      <c r="H51" s="8">
        <f t="shared" ca="1" si="115"/>
        <v>0</v>
      </c>
      <c r="I51" s="8">
        <f t="shared" ca="1" si="115"/>
        <v>0</v>
      </c>
      <c r="K51" s="34">
        <f t="shared" ref="K51:K53" ca="1" si="116">$D51-E51</f>
        <v>-814.51264131412131</v>
      </c>
      <c r="L51" s="34">
        <f t="shared" ca="1" si="104"/>
        <v>0</v>
      </c>
      <c r="M51" s="34">
        <f t="shared" ca="1" si="105"/>
        <v>0</v>
      </c>
      <c r="N51" s="34">
        <f t="shared" ca="1" si="106"/>
        <v>0</v>
      </c>
      <c r="O51" s="34">
        <f t="shared" ca="1" si="107"/>
        <v>0</v>
      </c>
      <c r="Q51" s="36">
        <f t="shared" ref="Q51:Q53" ca="1" si="117">IFERROR($D51/E51-1,0)</f>
        <v>-1</v>
      </c>
      <c r="R51" s="36">
        <f t="shared" ca="1" si="108"/>
        <v>0</v>
      </c>
      <c r="S51" s="36">
        <f t="shared" ca="1" si="109"/>
        <v>0</v>
      </c>
      <c r="T51" s="36">
        <f t="shared" ca="1" si="110"/>
        <v>0</v>
      </c>
      <c r="U51" s="36">
        <f t="shared" ca="1" si="111"/>
        <v>0</v>
      </c>
      <c r="W51" s="8">
        <f t="shared" ref="W51:AB51" ca="1" si="118">W39+W45</f>
        <v>0</v>
      </c>
      <c r="X51" s="8">
        <f t="shared" ca="1" si="118"/>
        <v>2434.4896275882656</v>
      </c>
      <c r="Y51" s="8">
        <f t="shared" ca="1" si="118"/>
        <v>0</v>
      </c>
      <c r="Z51" s="8">
        <f t="shared" ca="1" si="118"/>
        <v>0</v>
      </c>
      <c r="AA51" s="8">
        <f t="shared" ca="1" si="118"/>
        <v>0</v>
      </c>
      <c r="AB51" s="8">
        <f t="shared" ca="1" si="118"/>
        <v>0</v>
      </c>
      <c r="AD51" s="34">
        <f t="shared" ca="1" si="113"/>
        <v>-2434.4896275882656</v>
      </c>
      <c r="AE51" s="34">
        <f t="shared" ca="1" si="113"/>
        <v>0</v>
      </c>
      <c r="AF51" s="34">
        <f t="shared" ca="1" si="113"/>
        <v>0</v>
      </c>
      <c r="AG51" s="34">
        <f t="shared" ca="1" si="113"/>
        <v>0</v>
      </c>
      <c r="AH51" s="34">
        <f t="shared" ca="1" si="113"/>
        <v>0</v>
      </c>
      <c r="AJ51" s="36">
        <f t="shared" ca="1" si="114"/>
        <v>-1</v>
      </c>
      <c r="AK51" s="36">
        <f t="shared" ca="1" si="114"/>
        <v>0</v>
      </c>
      <c r="AL51" s="36">
        <f t="shared" ca="1" si="114"/>
        <v>0</v>
      </c>
      <c r="AM51" s="36">
        <f t="shared" ca="1" si="114"/>
        <v>0</v>
      </c>
      <c r="AN51" s="36">
        <f t="shared" ca="1" si="114"/>
        <v>0</v>
      </c>
    </row>
    <row r="52" spans="1:40" hidden="1" outlineLevel="1" x14ac:dyDescent="0.25">
      <c r="A52" s="11"/>
      <c r="C52" s="2" t="s">
        <v>9</v>
      </c>
      <c r="D52" s="8">
        <f t="shared" ca="1" si="115"/>
        <v>0</v>
      </c>
      <c r="E52" s="8">
        <f t="shared" ca="1" si="115"/>
        <v>2927.1821977618547</v>
      </c>
      <c r="F52" s="8">
        <f t="shared" ca="1" si="115"/>
        <v>0</v>
      </c>
      <c r="G52" s="8">
        <f t="shared" ca="1" si="115"/>
        <v>0</v>
      </c>
      <c r="H52" s="8">
        <f t="shared" ca="1" si="115"/>
        <v>0</v>
      </c>
      <c r="I52" s="8">
        <f t="shared" ca="1" si="115"/>
        <v>0</v>
      </c>
      <c r="K52" s="34">
        <f t="shared" ca="1" si="116"/>
        <v>-2927.1821977618547</v>
      </c>
      <c r="L52" s="34">
        <f t="shared" ca="1" si="104"/>
        <v>0</v>
      </c>
      <c r="M52" s="34">
        <f t="shared" ca="1" si="105"/>
        <v>0</v>
      </c>
      <c r="N52" s="34">
        <f t="shared" ca="1" si="106"/>
        <v>0</v>
      </c>
      <c r="O52" s="34">
        <f t="shared" ca="1" si="107"/>
        <v>0</v>
      </c>
      <c r="Q52" s="36">
        <f t="shared" ca="1" si="117"/>
        <v>-1</v>
      </c>
      <c r="R52" s="36">
        <f t="shared" ca="1" si="108"/>
        <v>0</v>
      </c>
      <c r="S52" s="36">
        <f t="shared" ca="1" si="109"/>
        <v>0</v>
      </c>
      <c r="T52" s="36">
        <f t="shared" ca="1" si="110"/>
        <v>0</v>
      </c>
      <c r="U52" s="36">
        <f t="shared" ca="1" si="111"/>
        <v>0</v>
      </c>
      <c r="W52" s="8">
        <f t="shared" ref="W52:AB52" ca="1" si="119">W40+W46</f>
        <v>0</v>
      </c>
      <c r="X52" s="8">
        <f t="shared" ca="1" si="119"/>
        <v>9470.3564895882228</v>
      </c>
      <c r="Y52" s="8">
        <f t="shared" ca="1" si="119"/>
        <v>0</v>
      </c>
      <c r="Z52" s="8">
        <f t="shared" ca="1" si="119"/>
        <v>0</v>
      </c>
      <c r="AA52" s="8">
        <f t="shared" ca="1" si="119"/>
        <v>0</v>
      </c>
      <c r="AB52" s="8">
        <f t="shared" ca="1" si="119"/>
        <v>0</v>
      </c>
      <c r="AD52" s="34">
        <f t="shared" ca="1" si="113"/>
        <v>-9470.3564895882228</v>
      </c>
      <c r="AE52" s="34">
        <f t="shared" ca="1" si="113"/>
        <v>0</v>
      </c>
      <c r="AF52" s="34">
        <f t="shared" ca="1" si="113"/>
        <v>0</v>
      </c>
      <c r="AG52" s="34">
        <f t="shared" ca="1" si="113"/>
        <v>0</v>
      </c>
      <c r="AH52" s="34">
        <f t="shared" ca="1" si="113"/>
        <v>0</v>
      </c>
      <c r="AJ52" s="36">
        <f t="shared" ca="1" si="114"/>
        <v>-1</v>
      </c>
      <c r="AK52" s="36">
        <f t="shared" ca="1" si="114"/>
        <v>0</v>
      </c>
      <c r="AL52" s="36">
        <f t="shared" ca="1" si="114"/>
        <v>0</v>
      </c>
      <c r="AM52" s="36">
        <f t="shared" ca="1" si="114"/>
        <v>0</v>
      </c>
      <c r="AN52" s="36">
        <f t="shared" ca="1" si="114"/>
        <v>0</v>
      </c>
    </row>
    <row r="53" spans="1:40" collapsed="1" x14ac:dyDescent="0.25">
      <c r="C53" s="3" t="s">
        <v>30</v>
      </c>
      <c r="D53" s="10">
        <f t="shared" ca="1" si="115"/>
        <v>0</v>
      </c>
      <c r="E53" s="10">
        <f t="shared" ca="1" si="115"/>
        <v>91636.147233877724</v>
      </c>
      <c r="F53" s="10">
        <f t="shared" ca="1" si="115"/>
        <v>0</v>
      </c>
      <c r="G53" s="10">
        <f t="shared" ca="1" si="115"/>
        <v>0</v>
      </c>
      <c r="H53" s="10">
        <f t="shared" ca="1" si="115"/>
        <v>0</v>
      </c>
      <c r="I53" s="10">
        <f t="shared" ca="1" si="115"/>
        <v>0</v>
      </c>
      <c r="K53" s="35">
        <f t="shared" ca="1" si="116"/>
        <v>-91636.147233877724</v>
      </c>
      <c r="L53" s="35">
        <f t="shared" ca="1" si="104"/>
        <v>0</v>
      </c>
      <c r="M53" s="35">
        <f t="shared" ca="1" si="105"/>
        <v>0</v>
      </c>
      <c r="N53" s="35">
        <f t="shared" ca="1" si="106"/>
        <v>0</v>
      </c>
      <c r="O53" s="35">
        <f t="shared" ca="1" si="107"/>
        <v>0</v>
      </c>
      <c r="Q53" s="37">
        <f t="shared" ca="1" si="117"/>
        <v>-1</v>
      </c>
      <c r="R53" s="37">
        <f t="shared" ca="1" si="108"/>
        <v>0</v>
      </c>
      <c r="S53" s="37">
        <f t="shared" ca="1" si="109"/>
        <v>0</v>
      </c>
      <c r="T53" s="37">
        <f t="shared" ca="1" si="110"/>
        <v>0</v>
      </c>
      <c r="U53" s="37">
        <f t="shared" ca="1" si="111"/>
        <v>0</v>
      </c>
      <c r="W53" s="10">
        <f t="shared" ref="W53:AB53" ca="1" si="120">W41+W47</f>
        <v>0</v>
      </c>
      <c r="X53" s="10">
        <f t="shared" ca="1" si="120"/>
        <v>257509.96207875528</v>
      </c>
      <c r="Y53" s="10">
        <f t="shared" ca="1" si="120"/>
        <v>0</v>
      </c>
      <c r="Z53" s="10">
        <f t="shared" ca="1" si="120"/>
        <v>0</v>
      </c>
      <c r="AA53" s="10">
        <f t="shared" ca="1" si="120"/>
        <v>0</v>
      </c>
      <c r="AB53" s="10">
        <f t="shared" ca="1" si="120"/>
        <v>0</v>
      </c>
      <c r="AD53" s="35">
        <f t="shared" ca="1" si="113"/>
        <v>-257509.96207875528</v>
      </c>
      <c r="AE53" s="35">
        <f t="shared" ca="1" si="113"/>
        <v>0</v>
      </c>
      <c r="AF53" s="35">
        <f t="shared" ca="1" si="113"/>
        <v>0</v>
      </c>
      <c r="AG53" s="35">
        <f t="shared" ca="1" si="113"/>
        <v>0</v>
      </c>
      <c r="AH53" s="35">
        <f t="shared" ca="1" si="113"/>
        <v>0</v>
      </c>
      <c r="AJ53" s="37">
        <f t="shared" ca="1" si="114"/>
        <v>-1</v>
      </c>
      <c r="AK53" s="37">
        <f t="shared" ca="1" si="114"/>
        <v>0</v>
      </c>
      <c r="AL53" s="37">
        <f t="shared" ca="1" si="114"/>
        <v>0</v>
      </c>
      <c r="AM53" s="37">
        <f t="shared" ca="1" si="114"/>
        <v>0</v>
      </c>
      <c r="AN53" s="37">
        <f t="shared" ca="1" si="114"/>
        <v>0</v>
      </c>
    </row>
    <row r="54" spans="1:40" x14ac:dyDescent="0.25">
      <c r="D54" s="17"/>
      <c r="E54" s="17"/>
      <c r="F54" s="17"/>
      <c r="G54" s="17"/>
      <c r="H54" s="17"/>
      <c r="I54" s="17"/>
      <c r="W54" s="17"/>
      <c r="X54" s="17"/>
      <c r="Y54" s="17"/>
      <c r="Z54" s="17"/>
      <c r="AA54" s="17"/>
      <c r="AB54" s="17"/>
    </row>
    <row r="55" spans="1:40" x14ac:dyDescent="0.25">
      <c r="D55" s="19"/>
      <c r="E55" s="19"/>
      <c r="F55" s="19"/>
      <c r="G55" s="19"/>
      <c r="H55" s="19"/>
      <c r="I55" s="19"/>
      <c r="W55" s="19"/>
      <c r="X55" s="19"/>
      <c r="Y55" s="19"/>
      <c r="Z55" s="19"/>
      <c r="AA55" s="19"/>
      <c r="AB55" s="19"/>
    </row>
    <row r="56" spans="1:40" hidden="1" outlineLevel="1" x14ac:dyDescent="0.25">
      <c r="A56" s="11" t="s">
        <v>28</v>
      </c>
      <c r="C56" s="2" t="s">
        <v>31</v>
      </c>
      <c r="D56" s="8" cm="1">
        <f t="array" aca="1" ref="D56" ca="1">_xlfn.XLOOKUP(1,
 (INDIRECT("'"&amp;$C$6&amp;"'!$6:$6")=D$6)*
 (INDIRECT("'"&amp;$C$6&amp;"'!$5:$5")=D$5),
 INDIRECT("'"&amp;$C$6&amp;"'!"&amp;ROW()&amp;":"&amp;ROW())
)</f>
        <v>0</v>
      </c>
      <c r="E56" s="8" cm="1">
        <f t="array" aca="1" ref="E56" ca="1">_xlfn.XLOOKUP(1,
 (INDIRECT("'"&amp;$C$6&amp;"'!$6:$6")=E$6)*
 (INDIRECT("'"&amp;$C$6&amp;"'!$5:$5")=E$5),
 INDIRECT("'"&amp;$C$6&amp;"'!"&amp;ROW()&amp;":"&amp;ROW())
)</f>
        <v>-59770.804061427036</v>
      </c>
      <c r="F56" s="8" cm="1">
        <f t="array" aca="1" ref="F56" ca="1">_xlfn.XLOOKUP(1,
 (INDIRECT("'"&amp;$C$6&amp;"'!$6:$6")=F$6)*
 (INDIRECT("'"&amp;$C$6&amp;"'!$5:$5")=F$5),
 INDIRECT("'"&amp;$C$6&amp;"'!"&amp;ROW()&amp;":"&amp;ROW())
)</f>
        <v>0</v>
      </c>
      <c r="G56" s="8" cm="1">
        <f t="array" aca="1" ref="G56" ca="1">_xlfn.XLOOKUP(1,
 (INDIRECT("'"&amp;$C$6&amp;"'!$6:$6")=G$6)*
 (INDIRECT("'"&amp;$C$6&amp;"'!$5:$5")=G$5),
 INDIRECT("'"&amp;$C$6&amp;"'!"&amp;ROW()&amp;":"&amp;ROW())
)</f>
        <v>0</v>
      </c>
      <c r="H56" s="8" cm="1">
        <f t="array" aca="1" ref="H56" ca="1">_xlfn.XLOOKUP(1,
 (INDIRECT("'"&amp;$C$6&amp;"'!$6:$6")=H$6)*
 (INDIRECT("'"&amp;$C$6&amp;"'!$5:$5")=H$5),
 INDIRECT("'"&amp;$C$6&amp;"'!"&amp;ROW()&amp;":"&amp;ROW())
)</f>
        <v>0</v>
      </c>
      <c r="I56" s="8" cm="1">
        <f t="array" aca="1" ref="I56" ca="1">_xlfn.XLOOKUP(1,
 (INDIRECT("'"&amp;$C$6&amp;"'!$6:$6")=I$6)*
 (INDIRECT("'"&amp;$C$6&amp;"'!$5:$5")=I$5),
 INDIRECT("'"&amp;$C$6&amp;"'!"&amp;ROW()&amp;":"&amp;ROW())
)</f>
        <v>0</v>
      </c>
      <c r="K56" s="34">
        <f t="shared" ref="K56:K58" ca="1" si="121">$D56-E56</f>
        <v>59770.804061427036</v>
      </c>
      <c r="L56" s="34">
        <f t="shared" ref="L56:L58" ca="1" si="122">$D56-F56</f>
        <v>0</v>
      </c>
      <c r="M56" s="34">
        <f t="shared" ref="M56:M58" ca="1" si="123">$D56-G56</f>
        <v>0</v>
      </c>
      <c r="N56" s="34">
        <f t="shared" ref="N56:N58" ca="1" si="124">$D56-H56</f>
        <v>0</v>
      </c>
      <c r="O56" s="34">
        <f t="shared" ref="O56:O58" ca="1" si="125">$D56-I56</f>
        <v>0</v>
      </c>
      <c r="Q56" s="36">
        <f t="shared" ref="Q56:Q58" ca="1" si="126">IFERROR($D56/E56-1,0)</f>
        <v>-1</v>
      </c>
      <c r="R56" s="36">
        <f t="shared" ref="R56:R58" ca="1" si="127">IFERROR($D56/F56-1,0)</f>
        <v>0</v>
      </c>
      <c r="S56" s="36">
        <f t="shared" ref="S56:S58" ca="1" si="128">IFERROR($D56/G56-1,0)</f>
        <v>0</v>
      </c>
      <c r="T56" s="36">
        <f t="shared" ref="T56:T58" ca="1" si="129">IFERROR($D56/H56-1,0)</f>
        <v>0</v>
      </c>
      <c r="U56" s="36">
        <f t="shared" ref="U56:U58" ca="1" si="130">IFERROR($D56/I56-1,0)</f>
        <v>0</v>
      </c>
      <c r="W56" s="8" cm="1">
        <f t="array" aca="1" ref="W56" ca="1">INDIRECT("'"&amp;$C$6&amp;"'!"&amp;ADDRESS(ROW(),COLUMN()+44))</f>
        <v>0</v>
      </c>
      <c r="X56" s="8" cm="1">
        <f t="array" aca="1" ref="X56" ca="1">INDIRECT("'"&amp;$C$6&amp;"'!"&amp;ADDRESS(ROW(),COLUMN()+44))</f>
        <v>-169498.18467271922</v>
      </c>
      <c r="Y56" s="8" cm="1">
        <f t="array" aca="1" ref="Y56" ca="1">INDIRECT("'"&amp;$C$6&amp;"'!"&amp;ADDRESS(ROW(),COLUMN()+44))</f>
        <v>0</v>
      </c>
      <c r="Z56" s="8" cm="1">
        <f t="array" aca="1" ref="Z56" ca="1">INDIRECT("'"&amp;$C$6&amp;"'!"&amp;ADDRESS(ROW(),COLUMN()+44))</f>
        <v>0</v>
      </c>
      <c r="AA56" s="8" cm="1">
        <f t="array" aca="1" ref="AA56" ca="1">INDIRECT("'"&amp;$C$6&amp;"'!"&amp;ADDRESS(ROW(),COLUMN()+44))</f>
        <v>0</v>
      </c>
      <c r="AB56" s="8" cm="1">
        <f t="array" aca="1" ref="AB56" ca="1">INDIRECT("'"&amp;$C$6&amp;"'!"&amp;ADDRESS(ROW(),COLUMN()+44))</f>
        <v>0</v>
      </c>
      <c r="AD56" s="34">
        <f t="shared" ref="AD56:AH58" ca="1" si="131">$W56-X56</f>
        <v>169498.18467271922</v>
      </c>
      <c r="AE56" s="34">
        <f t="shared" ca="1" si="131"/>
        <v>0</v>
      </c>
      <c r="AF56" s="34">
        <f t="shared" ca="1" si="131"/>
        <v>0</v>
      </c>
      <c r="AG56" s="34">
        <f t="shared" ca="1" si="131"/>
        <v>0</v>
      </c>
      <c r="AH56" s="34">
        <f t="shared" ca="1" si="131"/>
        <v>0</v>
      </c>
      <c r="AJ56" s="36">
        <f t="shared" ref="AJ56:AN58" ca="1" si="132">IFERROR($W56/X56-1,0)</f>
        <v>-1</v>
      </c>
      <c r="AK56" s="36">
        <f t="shared" ca="1" si="132"/>
        <v>0</v>
      </c>
      <c r="AL56" s="36">
        <f t="shared" ca="1" si="132"/>
        <v>0</v>
      </c>
      <c r="AM56" s="36">
        <f t="shared" ca="1" si="132"/>
        <v>0</v>
      </c>
      <c r="AN56" s="36">
        <f t="shared" ca="1" si="132"/>
        <v>0</v>
      </c>
    </row>
    <row r="57" spans="1:40" hidden="1" outlineLevel="1" x14ac:dyDescent="0.25">
      <c r="A57" s="11" t="s">
        <v>29</v>
      </c>
      <c r="C57" s="2" t="s">
        <v>33</v>
      </c>
      <c r="D57" s="8" cm="1">
        <f t="array" aca="1" ref="D57" ca="1">_xlfn.XLOOKUP(1,
 (INDIRECT("'"&amp;$C$6&amp;"'!$6:$6")=D$6)*
 (INDIRECT("'"&amp;$C$6&amp;"'!$5:$5")=D$5),
 INDIRECT("'"&amp;$C$6&amp;"'!"&amp;ROW()&amp;":"&amp;ROW())
)</f>
        <v>0</v>
      </c>
      <c r="E57" s="8" cm="1">
        <f t="array" aca="1" ref="E57" ca="1">_xlfn.XLOOKUP(1,
 (INDIRECT("'"&amp;$C$6&amp;"'!$6:$6")=E$6)*
 (INDIRECT("'"&amp;$C$6&amp;"'!$5:$5")=E$5),
 INDIRECT("'"&amp;$C$6&amp;"'!"&amp;ROW()&amp;":"&amp;ROW())
)</f>
        <v>4547.2816727695463</v>
      </c>
      <c r="F57" s="8" cm="1">
        <f t="array" aca="1" ref="F57" ca="1">_xlfn.XLOOKUP(1,
 (INDIRECT("'"&amp;$C$6&amp;"'!$6:$6")=F$6)*
 (INDIRECT("'"&amp;$C$6&amp;"'!$5:$5")=F$5),
 INDIRECT("'"&amp;$C$6&amp;"'!"&amp;ROW()&amp;":"&amp;ROW())
)</f>
        <v>0</v>
      </c>
      <c r="G57" s="8" cm="1">
        <f t="array" aca="1" ref="G57" ca="1">_xlfn.XLOOKUP(1,
 (INDIRECT("'"&amp;$C$6&amp;"'!$6:$6")=G$6)*
 (INDIRECT("'"&amp;$C$6&amp;"'!$5:$5")=G$5),
 INDIRECT("'"&amp;$C$6&amp;"'!"&amp;ROW()&amp;":"&amp;ROW())
)</f>
        <v>0</v>
      </c>
      <c r="H57" s="8" cm="1">
        <f t="array" aca="1" ref="H57" ca="1">_xlfn.XLOOKUP(1,
 (INDIRECT("'"&amp;$C$6&amp;"'!$6:$6")=H$6)*
 (INDIRECT("'"&amp;$C$6&amp;"'!$5:$5")=H$5),
 INDIRECT("'"&amp;$C$6&amp;"'!"&amp;ROW()&amp;":"&amp;ROW())
)</f>
        <v>0</v>
      </c>
      <c r="I57" s="8" cm="1">
        <f t="array" aca="1" ref="I57" ca="1">_xlfn.XLOOKUP(1,
 (INDIRECT("'"&amp;$C$6&amp;"'!$6:$6")=I$6)*
 (INDIRECT("'"&amp;$C$6&amp;"'!$5:$5")=I$5),
 INDIRECT("'"&amp;$C$6&amp;"'!"&amp;ROW()&amp;":"&amp;ROW())
)</f>
        <v>0</v>
      </c>
      <c r="K57" s="34">
        <f t="shared" ca="1" si="121"/>
        <v>-4547.2816727695463</v>
      </c>
      <c r="L57" s="34">
        <f t="shared" ca="1" si="122"/>
        <v>0</v>
      </c>
      <c r="M57" s="34">
        <f t="shared" ca="1" si="123"/>
        <v>0</v>
      </c>
      <c r="N57" s="34">
        <f t="shared" ca="1" si="124"/>
        <v>0</v>
      </c>
      <c r="O57" s="34">
        <f t="shared" ca="1" si="125"/>
        <v>0</v>
      </c>
      <c r="Q57" s="36">
        <f t="shared" ca="1" si="126"/>
        <v>-1</v>
      </c>
      <c r="R57" s="36">
        <f t="shared" ca="1" si="127"/>
        <v>0</v>
      </c>
      <c r="S57" s="36">
        <f t="shared" ca="1" si="128"/>
        <v>0</v>
      </c>
      <c r="T57" s="36">
        <f t="shared" ca="1" si="129"/>
        <v>0</v>
      </c>
      <c r="U57" s="36">
        <f t="shared" ca="1" si="130"/>
        <v>0</v>
      </c>
      <c r="W57" s="8" cm="1">
        <f t="array" aca="1" ref="W57" ca="1">INDIRECT("'"&amp;$C$6&amp;"'!"&amp;ADDRESS(ROW(),COLUMN()+44))</f>
        <v>0</v>
      </c>
      <c r="X57" s="8" cm="1">
        <f t="array" aca="1" ref="X57" ca="1">INDIRECT("'"&amp;$C$6&amp;"'!"&amp;ADDRESS(ROW(),COLUMN()+44))</f>
        <v>12489.433602343837</v>
      </c>
      <c r="Y57" s="8" cm="1">
        <f t="array" aca="1" ref="Y57" ca="1">INDIRECT("'"&amp;$C$6&amp;"'!"&amp;ADDRESS(ROW(),COLUMN()+44))</f>
        <v>0</v>
      </c>
      <c r="Z57" s="8" cm="1">
        <f t="array" aca="1" ref="Z57" ca="1">INDIRECT("'"&amp;$C$6&amp;"'!"&amp;ADDRESS(ROW(),COLUMN()+44))</f>
        <v>0</v>
      </c>
      <c r="AA57" s="8" cm="1">
        <f t="array" aca="1" ref="AA57" ca="1">INDIRECT("'"&amp;$C$6&amp;"'!"&amp;ADDRESS(ROW(),COLUMN()+44))</f>
        <v>0</v>
      </c>
      <c r="AB57" s="8" cm="1">
        <f t="array" aca="1" ref="AB57" ca="1">INDIRECT("'"&amp;$C$6&amp;"'!"&amp;ADDRESS(ROW(),COLUMN()+44))</f>
        <v>0</v>
      </c>
      <c r="AD57" s="34">
        <f t="shared" ca="1" si="131"/>
        <v>-12489.433602343837</v>
      </c>
      <c r="AE57" s="34">
        <f t="shared" ca="1" si="131"/>
        <v>0</v>
      </c>
      <c r="AF57" s="34">
        <f t="shared" ca="1" si="131"/>
        <v>0</v>
      </c>
      <c r="AG57" s="34">
        <f t="shared" ca="1" si="131"/>
        <v>0</v>
      </c>
      <c r="AH57" s="34">
        <f t="shared" ca="1" si="131"/>
        <v>0</v>
      </c>
      <c r="AJ57" s="36">
        <f t="shared" ca="1" si="132"/>
        <v>-1</v>
      </c>
      <c r="AK57" s="36">
        <f t="shared" ca="1" si="132"/>
        <v>0</v>
      </c>
      <c r="AL57" s="36">
        <f t="shared" ca="1" si="132"/>
        <v>0</v>
      </c>
      <c r="AM57" s="36">
        <f t="shared" ca="1" si="132"/>
        <v>0</v>
      </c>
      <c r="AN57" s="36">
        <f t="shared" ca="1" si="132"/>
        <v>0</v>
      </c>
    </row>
    <row r="58" spans="1:40" collapsed="1" x14ac:dyDescent="0.25">
      <c r="C58" s="3" t="s">
        <v>32</v>
      </c>
      <c r="D58" s="10">
        <f t="shared" ref="D58:I58" ca="1" si="133">SUM(D56:D57)</f>
        <v>0</v>
      </c>
      <c r="E58" s="10">
        <f t="shared" ca="1" si="133"/>
        <v>-55223.52238865749</v>
      </c>
      <c r="F58" s="10">
        <f t="shared" ca="1" si="133"/>
        <v>0</v>
      </c>
      <c r="G58" s="10">
        <f t="shared" ca="1" si="133"/>
        <v>0</v>
      </c>
      <c r="H58" s="10">
        <f t="shared" ca="1" si="133"/>
        <v>0</v>
      </c>
      <c r="I58" s="10">
        <f t="shared" ca="1" si="133"/>
        <v>0</v>
      </c>
      <c r="K58" s="35">
        <f t="shared" ca="1" si="121"/>
        <v>55223.52238865749</v>
      </c>
      <c r="L58" s="35">
        <f t="shared" ca="1" si="122"/>
        <v>0</v>
      </c>
      <c r="M58" s="35">
        <f t="shared" ca="1" si="123"/>
        <v>0</v>
      </c>
      <c r="N58" s="35">
        <f t="shared" ca="1" si="124"/>
        <v>0</v>
      </c>
      <c r="O58" s="35">
        <f t="shared" ca="1" si="125"/>
        <v>0</v>
      </c>
      <c r="Q58" s="37">
        <f t="shared" ca="1" si="126"/>
        <v>-1</v>
      </c>
      <c r="R58" s="37">
        <f t="shared" ca="1" si="127"/>
        <v>0</v>
      </c>
      <c r="S58" s="37">
        <f t="shared" ca="1" si="128"/>
        <v>0</v>
      </c>
      <c r="T58" s="37">
        <f t="shared" ca="1" si="129"/>
        <v>0</v>
      </c>
      <c r="U58" s="37">
        <f t="shared" ca="1" si="130"/>
        <v>0</v>
      </c>
      <c r="W58" s="10">
        <f t="shared" ref="W58:AB58" ca="1" si="134">SUM(W56:W57)</f>
        <v>0</v>
      </c>
      <c r="X58" s="10">
        <f t="shared" ca="1" si="134"/>
        <v>-157008.75107037538</v>
      </c>
      <c r="Y58" s="10">
        <f t="shared" ca="1" si="134"/>
        <v>0</v>
      </c>
      <c r="Z58" s="10">
        <f t="shared" ca="1" si="134"/>
        <v>0</v>
      </c>
      <c r="AA58" s="10">
        <f t="shared" ca="1" si="134"/>
        <v>0</v>
      </c>
      <c r="AB58" s="10">
        <f t="shared" ca="1" si="134"/>
        <v>0</v>
      </c>
      <c r="AD58" s="35">
        <f t="shared" ca="1" si="131"/>
        <v>157008.75107037538</v>
      </c>
      <c r="AE58" s="35">
        <f t="shared" ca="1" si="131"/>
        <v>0</v>
      </c>
      <c r="AF58" s="35">
        <f t="shared" ca="1" si="131"/>
        <v>0</v>
      </c>
      <c r="AG58" s="35">
        <f t="shared" ca="1" si="131"/>
        <v>0</v>
      </c>
      <c r="AH58" s="35">
        <f t="shared" ca="1" si="131"/>
        <v>0</v>
      </c>
      <c r="AJ58" s="37">
        <f t="shared" ca="1" si="132"/>
        <v>-1</v>
      </c>
      <c r="AK58" s="37">
        <f t="shared" ca="1" si="132"/>
        <v>0</v>
      </c>
      <c r="AL58" s="37">
        <f t="shared" ca="1" si="132"/>
        <v>0</v>
      </c>
      <c r="AM58" s="37">
        <f t="shared" ca="1" si="132"/>
        <v>0</v>
      </c>
      <c r="AN58" s="37">
        <f t="shared" ca="1" si="132"/>
        <v>0</v>
      </c>
    </row>
    <row r="60" spans="1:40" x14ac:dyDescent="0.25">
      <c r="C60" s="3" t="s">
        <v>34</v>
      </c>
      <c r="D60" s="10">
        <f ca="1">D53+D58</f>
        <v>0</v>
      </c>
      <c r="E60" s="10">
        <f t="shared" ref="E60:I60" ca="1" si="135">E53+E58</f>
        <v>36412.624845220234</v>
      </c>
      <c r="F60" s="10">
        <f t="shared" ca="1" si="135"/>
        <v>0</v>
      </c>
      <c r="G60" s="10">
        <f t="shared" ca="1" si="135"/>
        <v>0</v>
      </c>
      <c r="H60" s="10">
        <f t="shared" ca="1" si="135"/>
        <v>0</v>
      </c>
      <c r="I60" s="10">
        <f t="shared" ca="1" si="135"/>
        <v>0</v>
      </c>
      <c r="K60" s="35">
        <f t="shared" ref="K60" ca="1" si="136">$D60-E60</f>
        <v>-36412.624845220234</v>
      </c>
      <c r="L60" s="35">
        <f t="shared" ref="L60" ca="1" si="137">$D60-F60</f>
        <v>0</v>
      </c>
      <c r="M60" s="35">
        <f t="shared" ref="M60" ca="1" si="138">$D60-G60</f>
        <v>0</v>
      </c>
      <c r="N60" s="35">
        <f t="shared" ref="N60" ca="1" si="139">$D60-H60</f>
        <v>0</v>
      </c>
      <c r="O60" s="35">
        <f t="shared" ref="O60" ca="1" si="140">$D60-I60</f>
        <v>0</v>
      </c>
      <c r="Q60" s="37">
        <f t="shared" ref="Q60" ca="1" si="141">IFERROR($D60/E60-1,0)</f>
        <v>-1</v>
      </c>
      <c r="R60" s="37">
        <f t="shared" ref="R60" ca="1" si="142">IFERROR($D60/F60-1,0)</f>
        <v>0</v>
      </c>
      <c r="S60" s="37">
        <f t="shared" ref="S60" ca="1" si="143">IFERROR($D60/G60-1,0)</f>
        <v>0</v>
      </c>
      <c r="T60" s="37">
        <f t="shared" ref="T60" ca="1" si="144">IFERROR($D60/H60-1,0)</f>
        <v>0</v>
      </c>
      <c r="U60" s="37">
        <f t="shared" ref="U60" ca="1" si="145">IFERROR($D60/I60-1,0)</f>
        <v>0</v>
      </c>
      <c r="W60" s="10">
        <f ca="1">W53+W58</f>
        <v>0</v>
      </c>
      <c r="X60" s="10">
        <f t="shared" ref="X60:AB60" ca="1" si="146">X53+X58</f>
        <v>100501.21100837991</v>
      </c>
      <c r="Y60" s="10">
        <f t="shared" ca="1" si="146"/>
        <v>0</v>
      </c>
      <c r="Z60" s="10">
        <f t="shared" ca="1" si="146"/>
        <v>0</v>
      </c>
      <c r="AA60" s="10">
        <f t="shared" ca="1" si="146"/>
        <v>0</v>
      </c>
      <c r="AB60" s="10">
        <f t="shared" ca="1" si="146"/>
        <v>0</v>
      </c>
      <c r="AD60" s="35">
        <f ca="1">$W60-X60</f>
        <v>-100501.21100837991</v>
      </c>
      <c r="AE60" s="35">
        <f ca="1">$W60-Y60</f>
        <v>0</v>
      </c>
      <c r="AF60" s="35">
        <f ca="1">$W60-Z60</f>
        <v>0</v>
      </c>
      <c r="AG60" s="35">
        <f ca="1">$W60-AA60</f>
        <v>0</v>
      </c>
      <c r="AH60" s="35">
        <f ca="1">$W60-AB60</f>
        <v>0</v>
      </c>
      <c r="AJ60" s="37">
        <f ca="1">IFERROR($W60/X60-1,0)</f>
        <v>-1</v>
      </c>
      <c r="AK60" s="37">
        <f ca="1">IFERROR($W60/Y60-1,0)</f>
        <v>0</v>
      </c>
      <c r="AL60" s="37">
        <f ca="1">IFERROR($W60/Z60-1,0)</f>
        <v>0</v>
      </c>
      <c r="AM60" s="37">
        <f ca="1">IFERROR($W60/AA60-1,0)</f>
        <v>0</v>
      </c>
      <c r="AN60" s="37">
        <f ca="1">IFERROR($W60/AB60-1,0)</f>
        <v>0</v>
      </c>
    </row>
    <row r="63" spans="1:40" hidden="1" outlineLevel="1" x14ac:dyDescent="0.25">
      <c r="A63" s="11" t="s">
        <v>35</v>
      </c>
      <c r="C63" s="2" t="s">
        <v>38</v>
      </c>
      <c r="D63" s="8" cm="1">
        <f t="array" aca="1" ref="D63" ca="1">_xlfn.XLOOKUP(1,
 (INDIRECT("'"&amp;$C$6&amp;"'!$6:$6")=D$6)*
 (INDIRECT("'"&amp;$C$6&amp;"'!$5:$5")=D$5),
 INDIRECT("'"&amp;$C$6&amp;"'!"&amp;ROW()&amp;":"&amp;ROW())
)</f>
        <v>0</v>
      </c>
      <c r="E63" s="8" cm="1">
        <f t="array" aca="1" ref="E63" ca="1">_xlfn.XLOOKUP(1,
 (INDIRECT("'"&amp;$C$6&amp;"'!$6:$6")=E$6)*
 (INDIRECT("'"&amp;$C$6&amp;"'!$5:$5")=E$5),
 INDIRECT("'"&amp;$C$6&amp;"'!"&amp;ROW()&amp;":"&amp;ROW())
)</f>
        <v>994.10186161084812</v>
      </c>
      <c r="F63" s="8" cm="1">
        <f t="array" aca="1" ref="F63" ca="1">_xlfn.XLOOKUP(1,
 (INDIRECT("'"&amp;$C$6&amp;"'!$6:$6")=F$6)*
 (INDIRECT("'"&amp;$C$6&amp;"'!$5:$5")=F$5),
 INDIRECT("'"&amp;$C$6&amp;"'!"&amp;ROW()&amp;":"&amp;ROW())
)</f>
        <v>0</v>
      </c>
      <c r="G63" s="8" cm="1">
        <f t="array" aca="1" ref="G63" ca="1">_xlfn.XLOOKUP(1,
 (INDIRECT("'"&amp;$C$6&amp;"'!$6:$6")=G$6)*
 (INDIRECT("'"&amp;$C$6&amp;"'!$5:$5")=G$5),
 INDIRECT("'"&amp;$C$6&amp;"'!"&amp;ROW()&amp;":"&amp;ROW())
)</f>
        <v>0</v>
      </c>
      <c r="H63" s="8" cm="1">
        <f t="array" aca="1" ref="H63" ca="1">_xlfn.XLOOKUP(1,
 (INDIRECT("'"&amp;$C$6&amp;"'!$6:$6")=H$6)*
 (INDIRECT("'"&amp;$C$6&amp;"'!$5:$5")=H$5),
 INDIRECT("'"&amp;$C$6&amp;"'!"&amp;ROW()&amp;":"&amp;ROW())
)</f>
        <v>0</v>
      </c>
      <c r="I63" s="8" cm="1">
        <f t="array" aca="1" ref="I63" ca="1">_xlfn.XLOOKUP(1,
 (INDIRECT("'"&amp;$C$6&amp;"'!$6:$6")=I$6)*
 (INDIRECT("'"&amp;$C$6&amp;"'!$5:$5")=I$5),
 INDIRECT("'"&amp;$C$6&amp;"'!"&amp;ROW()&amp;":"&amp;ROW())
)</f>
        <v>0</v>
      </c>
      <c r="K63" s="34">
        <f t="shared" ref="K63:K83" ca="1" si="147">$D63-E63</f>
        <v>-994.10186161084812</v>
      </c>
      <c r="L63" s="34">
        <f t="shared" ref="L63:L83" ca="1" si="148">$D63-F63</f>
        <v>0</v>
      </c>
      <c r="M63" s="34">
        <f t="shared" ref="M63:M83" ca="1" si="149">$D63-G63</f>
        <v>0</v>
      </c>
      <c r="N63" s="34">
        <f t="shared" ref="N63:N83" ca="1" si="150">$D63-H63</f>
        <v>0</v>
      </c>
      <c r="O63" s="34">
        <f t="shared" ref="O63:O83" ca="1" si="151">$D63-I63</f>
        <v>0</v>
      </c>
      <c r="Q63" s="36">
        <f t="shared" ref="Q63:Q83" ca="1" si="152">IFERROR($D63/E63-1,0)</f>
        <v>-1</v>
      </c>
      <c r="R63" s="36">
        <f t="shared" ref="R63:R83" ca="1" si="153">IFERROR($D63/F63-1,0)</f>
        <v>0</v>
      </c>
      <c r="S63" s="36">
        <f t="shared" ref="S63:S83" ca="1" si="154">IFERROR($D63/G63-1,0)</f>
        <v>0</v>
      </c>
      <c r="T63" s="36">
        <f t="shared" ref="T63:T83" ca="1" si="155">IFERROR($D63/H63-1,0)</f>
        <v>0</v>
      </c>
      <c r="U63" s="36">
        <f t="shared" ref="U63:U83" ca="1" si="156">IFERROR($D63/I63-1,0)</f>
        <v>0</v>
      </c>
      <c r="W63" s="8" cm="1">
        <f t="array" aca="1" ref="W63" ca="1">INDIRECT("'"&amp;$C$6&amp;"'!"&amp;ADDRESS(ROW(),COLUMN()+44))</f>
        <v>0</v>
      </c>
      <c r="X63" s="8" cm="1">
        <f t="array" aca="1" ref="X63" ca="1">INDIRECT("'"&amp;$C$6&amp;"'!"&amp;ADDRESS(ROW(),COLUMN()+44))</f>
        <v>3438.8276188835389</v>
      </c>
      <c r="Y63" s="8" cm="1">
        <f t="array" aca="1" ref="Y63" ca="1">INDIRECT("'"&amp;$C$6&amp;"'!"&amp;ADDRESS(ROW(),COLUMN()+44))</f>
        <v>0</v>
      </c>
      <c r="Z63" s="8" cm="1">
        <f t="array" aca="1" ref="Z63" ca="1">INDIRECT("'"&amp;$C$6&amp;"'!"&amp;ADDRESS(ROW(),COLUMN()+44))</f>
        <v>0</v>
      </c>
      <c r="AA63" s="8" cm="1">
        <f t="array" aca="1" ref="AA63" ca="1">INDIRECT("'"&amp;$C$6&amp;"'!"&amp;ADDRESS(ROW(),COLUMN()+44))</f>
        <v>0</v>
      </c>
      <c r="AB63" s="8" cm="1">
        <f t="array" aca="1" ref="AB63" ca="1">INDIRECT("'"&amp;$C$6&amp;"'!"&amp;ADDRESS(ROW(),COLUMN()+44))</f>
        <v>0</v>
      </c>
      <c r="AD63" s="34">
        <f t="shared" ref="AD63:AD83" ca="1" si="157">$W63-X63</f>
        <v>-3438.8276188835389</v>
      </c>
      <c r="AE63" s="34">
        <f t="shared" ref="AE63:AE83" ca="1" si="158">$W63-Y63</f>
        <v>0</v>
      </c>
      <c r="AF63" s="34">
        <f t="shared" ref="AF63:AF83" ca="1" si="159">$W63-Z63</f>
        <v>0</v>
      </c>
      <c r="AG63" s="34">
        <f t="shared" ref="AG63:AG83" ca="1" si="160">$W63-AA63</f>
        <v>0</v>
      </c>
      <c r="AH63" s="34">
        <f t="shared" ref="AH63:AH83" ca="1" si="161">$W63-AB63</f>
        <v>0</v>
      </c>
      <c r="AJ63" s="36">
        <f t="shared" ref="AJ63:AJ83" ca="1" si="162">IFERROR($W63/X63-1,0)</f>
        <v>-1</v>
      </c>
      <c r="AK63" s="36">
        <f t="shared" ref="AK63:AK83" ca="1" si="163">IFERROR($W63/Y63-1,0)</f>
        <v>0</v>
      </c>
      <c r="AL63" s="36">
        <f t="shared" ref="AL63:AL83" ca="1" si="164">IFERROR($W63/Z63-1,0)</f>
        <v>0</v>
      </c>
      <c r="AM63" s="36">
        <f t="shared" ref="AM63:AM83" ca="1" si="165">IFERROR($W63/AA63-1,0)</f>
        <v>0</v>
      </c>
      <c r="AN63" s="36">
        <f t="shared" ref="AN63:AN83" ca="1" si="166">IFERROR($W63/AB63-1,0)</f>
        <v>0</v>
      </c>
    </row>
    <row r="64" spans="1:40" hidden="1" outlineLevel="1" x14ac:dyDescent="0.25">
      <c r="A64" s="11" t="s">
        <v>35</v>
      </c>
      <c r="C64" s="2" t="s">
        <v>36</v>
      </c>
      <c r="D64" s="8" cm="1">
        <f t="array" aca="1" ref="D64" ca="1">_xlfn.XLOOKUP(1,
 (INDIRECT("'"&amp;$C$6&amp;"'!$6:$6")=D$6)*
 (INDIRECT("'"&amp;$C$6&amp;"'!$5:$5")=D$5),
 INDIRECT("'"&amp;$C$6&amp;"'!"&amp;ROW()&amp;":"&amp;ROW())
)</f>
        <v>0</v>
      </c>
      <c r="E64" s="8" cm="1">
        <f t="array" aca="1" ref="E64" ca="1">_xlfn.XLOOKUP(1,
 (INDIRECT("'"&amp;$C$6&amp;"'!$6:$6")=E$6)*
 (INDIRECT("'"&amp;$C$6&amp;"'!$5:$5")=E$5),
 INDIRECT("'"&amp;$C$6&amp;"'!"&amp;ROW()&amp;":"&amp;ROW())
)</f>
        <v>173.76632701363292</v>
      </c>
      <c r="F64" s="8" cm="1">
        <f t="array" aca="1" ref="F64" ca="1">_xlfn.XLOOKUP(1,
 (INDIRECT("'"&amp;$C$6&amp;"'!$6:$6")=F$6)*
 (INDIRECT("'"&amp;$C$6&amp;"'!$5:$5")=F$5),
 INDIRECT("'"&amp;$C$6&amp;"'!"&amp;ROW()&amp;":"&amp;ROW())
)</f>
        <v>0</v>
      </c>
      <c r="G64" s="8" cm="1">
        <f t="array" aca="1" ref="G64" ca="1">_xlfn.XLOOKUP(1,
 (INDIRECT("'"&amp;$C$6&amp;"'!$6:$6")=G$6)*
 (INDIRECT("'"&amp;$C$6&amp;"'!$5:$5")=G$5),
 INDIRECT("'"&amp;$C$6&amp;"'!"&amp;ROW()&amp;":"&amp;ROW())
)</f>
        <v>0</v>
      </c>
      <c r="H64" s="8" cm="1">
        <f t="array" aca="1" ref="H64" ca="1">_xlfn.XLOOKUP(1,
 (INDIRECT("'"&amp;$C$6&amp;"'!$6:$6")=H$6)*
 (INDIRECT("'"&amp;$C$6&amp;"'!$5:$5")=H$5),
 INDIRECT("'"&amp;$C$6&amp;"'!"&amp;ROW()&amp;":"&amp;ROW())
)</f>
        <v>0</v>
      </c>
      <c r="I64" s="8" cm="1">
        <f t="array" aca="1" ref="I64" ca="1">_xlfn.XLOOKUP(1,
 (INDIRECT("'"&amp;$C$6&amp;"'!$6:$6")=I$6)*
 (INDIRECT("'"&amp;$C$6&amp;"'!$5:$5")=I$5),
 INDIRECT("'"&amp;$C$6&amp;"'!"&amp;ROW()&amp;":"&amp;ROW())
)</f>
        <v>0</v>
      </c>
      <c r="K64" s="34">
        <f t="shared" ca="1" si="147"/>
        <v>-173.76632701363292</v>
      </c>
      <c r="L64" s="34">
        <f t="shared" ca="1" si="148"/>
        <v>0</v>
      </c>
      <c r="M64" s="34">
        <f t="shared" ca="1" si="149"/>
        <v>0</v>
      </c>
      <c r="N64" s="34">
        <f t="shared" ca="1" si="150"/>
        <v>0</v>
      </c>
      <c r="O64" s="34">
        <f t="shared" ca="1" si="151"/>
        <v>0</v>
      </c>
      <c r="Q64" s="36">
        <f t="shared" ca="1" si="152"/>
        <v>-1</v>
      </c>
      <c r="R64" s="36">
        <f t="shared" ca="1" si="153"/>
        <v>0</v>
      </c>
      <c r="S64" s="36">
        <f t="shared" ca="1" si="154"/>
        <v>0</v>
      </c>
      <c r="T64" s="36">
        <f t="shared" ca="1" si="155"/>
        <v>0</v>
      </c>
      <c r="U64" s="36">
        <f t="shared" ca="1" si="156"/>
        <v>0</v>
      </c>
      <c r="W64" s="8" cm="1">
        <f t="array" aca="1" ref="W64" ca="1">INDIRECT("'"&amp;$C$6&amp;"'!"&amp;ADDRESS(ROW(),COLUMN()+44))</f>
        <v>0</v>
      </c>
      <c r="X64" s="8" cm="1">
        <f t="array" aca="1" ref="X64" ca="1">INDIRECT("'"&amp;$C$6&amp;"'!"&amp;ADDRESS(ROW(),COLUMN()+44))</f>
        <v>505.89849404682161</v>
      </c>
      <c r="Y64" s="8" cm="1">
        <f t="array" aca="1" ref="Y64" ca="1">INDIRECT("'"&amp;$C$6&amp;"'!"&amp;ADDRESS(ROW(),COLUMN()+44))</f>
        <v>0</v>
      </c>
      <c r="Z64" s="8" cm="1">
        <f t="array" aca="1" ref="Z64" ca="1">INDIRECT("'"&amp;$C$6&amp;"'!"&amp;ADDRESS(ROW(),COLUMN()+44))</f>
        <v>0</v>
      </c>
      <c r="AA64" s="8" cm="1">
        <f t="array" aca="1" ref="AA64" ca="1">INDIRECT("'"&amp;$C$6&amp;"'!"&amp;ADDRESS(ROW(),COLUMN()+44))</f>
        <v>0</v>
      </c>
      <c r="AB64" s="8" cm="1">
        <f t="array" aca="1" ref="AB64" ca="1">INDIRECT("'"&amp;$C$6&amp;"'!"&amp;ADDRESS(ROW(),COLUMN()+44))</f>
        <v>0</v>
      </c>
      <c r="AD64" s="34">
        <f t="shared" ca="1" si="157"/>
        <v>-505.89849404682161</v>
      </c>
      <c r="AE64" s="34">
        <f t="shared" ca="1" si="158"/>
        <v>0</v>
      </c>
      <c r="AF64" s="34">
        <f t="shared" ca="1" si="159"/>
        <v>0</v>
      </c>
      <c r="AG64" s="34">
        <f t="shared" ca="1" si="160"/>
        <v>0</v>
      </c>
      <c r="AH64" s="34">
        <f t="shared" ca="1" si="161"/>
        <v>0</v>
      </c>
      <c r="AJ64" s="36">
        <f t="shared" ca="1" si="162"/>
        <v>-1</v>
      </c>
      <c r="AK64" s="36">
        <f t="shared" ca="1" si="163"/>
        <v>0</v>
      </c>
      <c r="AL64" s="36">
        <f t="shared" ca="1" si="164"/>
        <v>0</v>
      </c>
      <c r="AM64" s="36">
        <f t="shared" ca="1" si="165"/>
        <v>0</v>
      </c>
      <c r="AN64" s="36">
        <f t="shared" ca="1" si="166"/>
        <v>0</v>
      </c>
    </row>
    <row r="65" spans="1:40" hidden="1" outlineLevel="1" x14ac:dyDescent="0.25">
      <c r="A65" s="11" t="s">
        <v>35</v>
      </c>
      <c r="C65" s="2" t="s">
        <v>37</v>
      </c>
      <c r="D65" s="8" cm="1">
        <f t="array" aca="1" ref="D65" ca="1">_xlfn.XLOOKUP(1,
 (INDIRECT("'"&amp;$C$6&amp;"'!$6:$6")=D$6)*
 (INDIRECT("'"&amp;$C$6&amp;"'!$5:$5")=D$5),
 INDIRECT("'"&amp;$C$6&amp;"'!"&amp;ROW()&amp;":"&amp;ROW())
)</f>
        <v>0</v>
      </c>
      <c r="E65" s="8" cm="1">
        <f t="array" aca="1" ref="E65" ca="1">_xlfn.XLOOKUP(1,
 (INDIRECT("'"&amp;$C$6&amp;"'!$6:$6")=E$6)*
 (INDIRECT("'"&amp;$C$6&amp;"'!$5:$5")=E$5),
 INDIRECT("'"&amp;$C$6&amp;"'!"&amp;ROW()&amp;":"&amp;ROW())
)</f>
        <v>0</v>
      </c>
      <c r="F65" s="8" cm="1">
        <f t="array" aca="1" ref="F65" ca="1">_xlfn.XLOOKUP(1,
 (INDIRECT("'"&amp;$C$6&amp;"'!$6:$6")=F$6)*
 (INDIRECT("'"&amp;$C$6&amp;"'!$5:$5")=F$5),
 INDIRECT("'"&amp;$C$6&amp;"'!"&amp;ROW()&amp;":"&amp;ROW())
)</f>
        <v>0</v>
      </c>
      <c r="G65" s="8" cm="1">
        <f t="array" aca="1" ref="G65" ca="1">_xlfn.XLOOKUP(1,
 (INDIRECT("'"&amp;$C$6&amp;"'!$6:$6")=G$6)*
 (INDIRECT("'"&amp;$C$6&amp;"'!$5:$5")=G$5),
 INDIRECT("'"&amp;$C$6&amp;"'!"&amp;ROW()&amp;":"&amp;ROW())
)</f>
        <v>0</v>
      </c>
      <c r="H65" s="8" cm="1">
        <f t="array" aca="1" ref="H65" ca="1">_xlfn.XLOOKUP(1,
 (INDIRECT("'"&amp;$C$6&amp;"'!$6:$6")=H$6)*
 (INDIRECT("'"&amp;$C$6&amp;"'!$5:$5")=H$5),
 INDIRECT("'"&amp;$C$6&amp;"'!"&amp;ROW()&amp;":"&amp;ROW())
)</f>
        <v>0</v>
      </c>
      <c r="I65" s="8" cm="1">
        <f t="array" aca="1" ref="I65" ca="1">_xlfn.XLOOKUP(1,
 (INDIRECT("'"&amp;$C$6&amp;"'!$6:$6")=I$6)*
 (INDIRECT("'"&amp;$C$6&amp;"'!$5:$5")=I$5),
 INDIRECT("'"&amp;$C$6&amp;"'!"&amp;ROW()&amp;":"&amp;ROW())
)</f>
        <v>0</v>
      </c>
      <c r="K65" s="34">
        <f t="shared" ca="1" si="147"/>
        <v>0</v>
      </c>
      <c r="L65" s="34">
        <f t="shared" ca="1" si="148"/>
        <v>0</v>
      </c>
      <c r="M65" s="34">
        <f t="shared" ca="1" si="149"/>
        <v>0</v>
      </c>
      <c r="N65" s="34">
        <f t="shared" ca="1" si="150"/>
        <v>0</v>
      </c>
      <c r="O65" s="34">
        <f t="shared" ca="1" si="151"/>
        <v>0</v>
      </c>
      <c r="Q65" s="36">
        <f t="shared" ca="1" si="152"/>
        <v>0</v>
      </c>
      <c r="R65" s="36">
        <f t="shared" ca="1" si="153"/>
        <v>0</v>
      </c>
      <c r="S65" s="36">
        <f t="shared" ca="1" si="154"/>
        <v>0</v>
      </c>
      <c r="T65" s="36">
        <f t="shared" ca="1" si="155"/>
        <v>0</v>
      </c>
      <c r="U65" s="36">
        <f t="shared" ca="1" si="156"/>
        <v>0</v>
      </c>
      <c r="W65" s="8" cm="1">
        <f t="array" aca="1" ref="W65" ca="1">INDIRECT("'"&amp;$C$6&amp;"'!"&amp;ADDRESS(ROW(),COLUMN()+44))</f>
        <v>0</v>
      </c>
      <c r="X65" s="8" cm="1">
        <f t="array" aca="1" ref="X65" ca="1">INDIRECT("'"&amp;$C$6&amp;"'!"&amp;ADDRESS(ROW(),COLUMN()+44))</f>
        <v>0</v>
      </c>
      <c r="Y65" s="8" cm="1">
        <f t="array" aca="1" ref="Y65" ca="1">INDIRECT("'"&amp;$C$6&amp;"'!"&amp;ADDRESS(ROW(),COLUMN()+44))</f>
        <v>0</v>
      </c>
      <c r="Z65" s="8" cm="1">
        <f t="array" aca="1" ref="Z65" ca="1">INDIRECT("'"&amp;$C$6&amp;"'!"&amp;ADDRESS(ROW(),COLUMN()+44))</f>
        <v>0</v>
      </c>
      <c r="AA65" s="8" cm="1">
        <f t="array" aca="1" ref="AA65" ca="1">INDIRECT("'"&amp;$C$6&amp;"'!"&amp;ADDRESS(ROW(),COLUMN()+44))</f>
        <v>0</v>
      </c>
      <c r="AB65" s="8" cm="1">
        <f t="array" aca="1" ref="AB65" ca="1">INDIRECT("'"&amp;$C$6&amp;"'!"&amp;ADDRESS(ROW(),COLUMN()+44))</f>
        <v>0</v>
      </c>
      <c r="AD65" s="34">
        <f t="shared" ca="1" si="157"/>
        <v>0</v>
      </c>
      <c r="AE65" s="34">
        <f t="shared" ca="1" si="158"/>
        <v>0</v>
      </c>
      <c r="AF65" s="34">
        <f t="shared" ca="1" si="159"/>
        <v>0</v>
      </c>
      <c r="AG65" s="34">
        <f t="shared" ca="1" si="160"/>
        <v>0</v>
      </c>
      <c r="AH65" s="34">
        <f t="shared" ca="1" si="161"/>
        <v>0</v>
      </c>
      <c r="AJ65" s="36">
        <f t="shared" ca="1" si="162"/>
        <v>0</v>
      </c>
      <c r="AK65" s="36">
        <f t="shared" ca="1" si="163"/>
        <v>0</v>
      </c>
      <c r="AL65" s="36">
        <f t="shared" ca="1" si="164"/>
        <v>0</v>
      </c>
      <c r="AM65" s="36">
        <f t="shared" ca="1" si="165"/>
        <v>0</v>
      </c>
      <c r="AN65" s="36">
        <f t="shared" ca="1" si="166"/>
        <v>0</v>
      </c>
    </row>
    <row r="66" spans="1:40" hidden="1" outlineLevel="1" x14ac:dyDescent="0.25">
      <c r="A66" s="11" t="s">
        <v>35</v>
      </c>
      <c r="C66" s="2"/>
      <c r="D66" s="8" cm="1">
        <f t="array" aca="1" ref="D66" ca="1">_xlfn.XLOOKUP(1,
 (INDIRECT("'"&amp;$C$6&amp;"'!$6:$6")=D$6)*
 (INDIRECT("'"&amp;$C$6&amp;"'!$5:$5")=D$5),
 INDIRECT("'"&amp;$C$6&amp;"'!"&amp;ROW()&amp;":"&amp;ROW())
)</f>
        <v>0</v>
      </c>
      <c r="E66" s="8" cm="1">
        <f t="array" aca="1" ref="E66" ca="1">_xlfn.XLOOKUP(1,
 (INDIRECT("'"&amp;$C$6&amp;"'!$6:$6")=E$6)*
 (INDIRECT("'"&amp;$C$6&amp;"'!$5:$5")=E$5),
 INDIRECT("'"&amp;$C$6&amp;"'!"&amp;ROW()&amp;":"&amp;ROW())
)</f>
        <v>1488.1313078265666</v>
      </c>
      <c r="F66" s="8" cm="1">
        <f t="array" aca="1" ref="F66" ca="1">_xlfn.XLOOKUP(1,
 (INDIRECT("'"&amp;$C$6&amp;"'!$6:$6")=F$6)*
 (INDIRECT("'"&amp;$C$6&amp;"'!$5:$5")=F$5),
 INDIRECT("'"&amp;$C$6&amp;"'!"&amp;ROW()&amp;":"&amp;ROW())
)</f>
        <v>0</v>
      </c>
      <c r="G66" s="8" cm="1">
        <f t="array" aca="1" ref="G66" ca="1">_xlfn.XLOOKUP(1,
 (INDIRECT("'"&amp;$C$6&amp;"'!$6:$6")=G$6)*
 (INDIRECT("'"&amp;$C$6&amp;"'!$5:$5")=G$5),
 INDIRECT("'"&amp;$C$6&amp;"'!"&amp;ROW()&amp;":"&amp;ROW())
)</f>
        <v>0</v>
      </c>
      <c r="H66" s="8" cm="1">
        <f t="array" aca="1" ref="H66" ca="1">_xlfn.XLOOKUP(1,
 (INDIRECT("'"&amp;$C$6&amp;"'!$6:$6")=H$6)*
 (INDIRECT("'"&amp;$C$6&amp;"'!$5:$5")=H$5),
 INDIRECT("'"&amp;$C$6&amp;"'!"&amp;ROW()&amp;":"&amp;ROW())
)</f>
        <v>0</v>
      </c>
      <c r="I66" s="8" cm="1">
        <f t="array" aca="1" ref="I66" ca="1">_xlfn.XLOOKUP(1,
 (INDIRECT("'"&amp;$C$6&amp;"'!$6:$6")=I$6)*
 (INDIRECT("'"&amp;$C$6&amp;"'!$5:$5")=I$5),
 INDIRECT("'"&amp;$C$6&amp;"'!"&amp;ROW()&amp;":"&amp;ROW())
)</f>
        <v>0</v>
      </c>
      <c r="K66" s="34">
        <f t="shared" ca="1" si="147"/>
        <v>-1488.1313078265666</v>
      </c>
      <c r="L66" s="34">
        <f t="shared" ca="1" si="148"/>
        <v>0</v>
      </c>
      <c r="M66" s="34">
        <f t="shared" ca="1" si="149"/>
        <v>0</v>
      </c>
      <c r="N66" s="34">
        <f t="shared" ca="1" si="150"/>
        <v>0</v>
      </c>
      <c r="O66" s="34">
        <f t="shared" ca="1" si="151"/>
        <v>0</v>
      </c>
      <c r="Q66" s="36">
        <f t="shared" ca="1" si="152"/>
        <v>-1</v>
      </c>
      <c r="R66" s="36">
        <f t="shared" ca="1" si="153"/>
        <v>0</v>
      </c>
      <c r="S66" s="36">
        <f t="shared" ca="1" si="154"/>
        <v>0</v>
      </c>
      <c r="T66" s="36">
        <f t="shared" ca="1" si="155"/>
        <v>0</v>
      </c>
      <c r="U66" s="36">
        <f t="shared" ca="1" si="156"/>
        <v>0</v>
      </c>
      <c r="W66" s="8" cm="1">
        <f t="array" aca="1" ref="W66" ca="1">INDIRECT("'"&amp;$C$6&amp;"'!"&amp;ADDRESS(ROW(),COLUMN()+44))</f>
        <v>0</v>
      </c>
      <c r="X66" s="8" cm="1">
        <f t="array" aca="1" ref="X66" ca="1">INDIRECT("'"&amp;$C$6&amp;"'!"&amp;ADDRESS(ROW(),COLUMN()+44))</f>
        <v>4659.2695226197102</v>
      </c>
      <c r="Y66" s="8" cm="1">
        <f t="array" aca="1" ref="Y66" ca="1">INDIRECT("'"&amp;$C$6&amp;"'!"&amp;ADDRESS(ROW(),COLUMN()+44))</f>
        <v>0</v>
      </c>
      <c r="Z66" s="8" cm="1">
        <f t="array" aca="1" ref="Z66" ca="1">INDIRECT("'"&amp;$C$6&amp;"'!"&amp;ADDRESS(ROW(),COLUMN()+44))</f>
        <v>0</v>
      </c>
      <c r="AA66" s="8" cm="1">
        <f t="array" aca="1" ref="AA66" ca="1">INDIRECT("'"&amp;$C$6&amp;"'!"&amp;ADDRESS(ROW(),COLUMN()+44))</f>
        <v>0</v>
      </c>
      <c r="AB66" s="8" cm="1">
        <f t="array" aca="1" ref="AB66" ca="1">INDIRECT("'"&amp;$C$6&amp;"'!"&amp;ADDRESS(ROW(),COLUMN()+44))</f>
        <v>0</v>
      </c>
      <c r="AD66" s="34">
        <f t="shared" ca="1" si="157"/>
        <v>-4659.2695226197102</v>
      </c>
      <c r="AE66" s="34">
        <f t="shared" ca="1" si="158"/>
        <v>0</v>
      </c>
      <c r="AF66" s="34">
        <f t="shared" ca="1" si="159"/>
        <v>0</v>
      </c>
      <c r="AG66" s="34">
        <f t="shared" ca="1" si="160"/>
        <v>0</v>
      </c>
      <c r="AH66" s="34">
        <f t="shared" ca="1" si="161"/>
        <v>0</v>
      </c>
      <c r="AJ66" s="36">
        <f t="shared" ca="1" si="162"/>
        <v>-1</v>
      </c>
      <c r="AK66" s="36">
        <f t="shared" ca="1" si="163"/>
        <v>0</v>
      </c>
      <c r="AL66" s="36">
        <f t="shared" ca="1" si="164"/>
        <v>0</v>
      </c>
      <c r="AM66" s="36">
        <f t="shared" ca="1" si="165"/>
        <v>0</v>
      </c>
      <c r="AN66" s="36">
        <f t="shared" ca="1" si="166"/>
        <v>0</v>
      </c>
    </row>
    <row r="67" spans="1:40" hidden="1" outlineLevel="1" x14ac:dyDescent="0.25">
      <c r="A67" s="11" t="s">
        <v>35</v>
      </c>
      <c r="C67" s="2"/>
      <c r="D67" s="8" cm="1">
        <f t="array" aca="1" ref="D67" ca="1">_xlfn.XLOOKUP(1,
 (INDIRECT("'"&amp;$C$6&amp;"'!$6:$6")=D$6)*
 (INDIRECT("'"&amp;$C$6&amp;"'!$5:$5")=D$5),
 INDIRECT("'"&amp;$C$6&amp;"'!"&amp;ROW()&amp;":"&amp;ROW())
)</f>
        <v>0</v>
      </c>
      <c r="E67" s="8" cm="1">
        <f t="array" aca="1" ref="E67" ca="1">_xlfn.XLOOKUP(1,
 (INDIRECT("'"&amp;$C$6&amp;"'!$6:$6")=E$6)*
 (INDIRECT("'"&amp;$C$6&amp;"'!$5:$5")=E$5),
 INDIRECT("'"&amp;$C$6&amp;"'!"&amp;ROW()&amp;":"&amp;ROW())
)</f>
        <v>28.07511413400001</v>
      </c>
      <c r="F67" s="8" cm="1">
        <f t="array" aca="1" ref="F67" ca="1">_xlfn.XLOOKUP(1,
 (INDIRECT("'"&amp;$C$6&amp;"'!$6:$6")=F$6)*
 (INDIRECT("'"&amp;$C$6&amp;"'!$5:$5")=F$5),
 INDIRECT("'"&amp;$C$6&amp;"'!"&amp;ROW()&amp;":"&amp;ROW())
)</f>
        <v>0</v>
      </c>
      <c r="G67" s="8" cm="1">
        <f t="array" aca="1" ref="G67" ca="1">_xlfn.XLOOKUP(1,
 (INDIRECT("'"&amp;$C$6&amp;"'!$6:$6")=G$6)*
 (INDIRECT("'"&amp;$C$6&amp;"'!$5:$5")=G$5),
 INDIRECT("'"&amp;$C$6&amp;"'!"&amp;ROW()&amp;":"&amp;ROW())
)</f>
        <v>0</v>
      </c>
      <c r="H67" s="8" cm="1">
        <f t="array" aca="1" ref="H67" ca="1">_xlfn.XLOOKUP(1,
 (INDIRECT("'"&amp;$C$6&amp;"'!$6:$6")=H$6)*
 (INDIRECT("'"&amp;$C$6&amp;"'!$5:$5")=H$5),
 INDIRECT("'"&amp;$C$6&amp;"'!"&amp;ROW()&amp;":"&amp;ROW())
)</f>
        <v>0</v>
      </c>
      <c r="I67" s="8" cm="1">
        <f t="array" aca="1" ref="I67" ca="1">_xlfn.XLOOKUP(1,
 (INDIRECT("'"&amp;$C$6&amp;"'!$6:$6")=I$6)*
 (INDIRECT("'"&amp;$C$6&amp;"'!$5:$5")=I$5),
 INDIRECT("'"&amp;$C$6&amp;"'!"&amp;ROW()&amp;":"&amp;ROW())
)</f>
        <v>0</v>
      </c>
      <c r="K67" s="34">
        <f t="shared" ca="1" si="147"/>
        <v>-28.07511413400001</v>
      </c>
      <c r="L67" s="34">
        <f t="shared" ca="1" si="148"/>
        <v>0</v>
      </c>
      <c r="M67" s="34">
        <f t="shared" ca="1" si="149"/>
        <v>0</v>
      </c>
      <c r="N67" s="34">
        <f t="shared" ca="1" si="150"/>
        <v>0</v>
      </c>
      <c r="O67" s="34">
        <f t="shared" ca="1" si="151"/>
        <v>0</v>
      </c>
      <c r="Q67" s="36">
        <f t="shared" ca="1" si="152"/>
        <v>-1</v>
      </c>
      <c r="R67" s="36">
        <f t="shared" ca="1" si="153"/>
        <v>0</v>
      </c>
      <c r="S67" s="36">
        <f t="shared" ca="1" si="154"/>
        <v>0</v>
      </c>
      <c r="T67" s="36">
        <f t="shared" ca="1" si="155"/>
        <v>0</v>
      </c>
      <c r="U67" s="36">
        <f t="shared" ca="1" si="156"/>
        <v>0</v>
      </c>
      <c r="W67" s="8" cm="1">
        <f t="array" aca="1" ref="W67" ca="1">INDIRECT("'"&amp;$C$6&amp;"'!"&amp;ADDRESS(ROW(),COLUMN()+44))</f>
        <v>0</v>
      </c>
      <c r="X67" s="8" cm="1">
        <f t="array" aca="1" ref="X67" ca="1">INDIRECT("'"&amp;$C$6&amp;"'!"&amp;ADDRESS(ROW(),COLUMN()+44))</f>
        <v>84.225342402000024</v>
      </c>
      <c r="Y67" s="8" cm="1">
        <f t="array" aca="1" ref="Y67" ca="1">INDIRECT("'"&amp;$C$6&amp;"'!"&amp;ADDRESS(ROW(),COLUMN()+44))</f>
        <v>0</v>
      </c>
      <c r="Z67" s="8" cm="1">
        <f t="array" aca="1" ref="Z67" ca="1">INDIRECT("'"&amp;$C$6&amp;"'!"&amp;ADDRESS(ROW(),COLUMN()+44))</f>
        <v>0</v>
      </c>
      <c r="AA67" s="8" cm="1">
        <f t="array" aca="1" ref="AA67" ca="1">INDIRECT("'"&amp;$C$6&amp;"'!"&amp;ADDRESS(ROW(),COLUMN()+44))</f>
        <v>0</v>
      </c>
      <c r="AB67" s="8" cm="1">
        <f t="array" aca="1" ref="AB67" ca="1">INDIRECT("'"&amp;$C$6&amp;"'!"&amp;ADDRESS(ROW(),COLUMN()+44))</f>
        <v>0</v>
      </c>
      <c r="AD67" s="34">
        <f t="shared" ca="1" si="157"/>
        <v>-84.225342402000024</v>
      </c>
      <c r="AE67" s="34">
        <f t="shared" ca="1" si="158"/>
        <v>0</v>
      </c>
      <c r="AF67" s="34">
        <f t="shared" ca="1" si="159"/>
        <v>0</v>
      </c>
      <c r="AG67" s="34">
        <f t="shared" ca="1" si="160"/>
        <v>0</v>
      </c>
      <c r="AH67" s="34">
        <f t="shared" ca="1" si="161"/>
        <v>0</v>
      </c>
      <c r="AJ67" s="36">
        <f t="shared" ca="1" si="162"/>
        <v>-1</v>
      </c>
      <c r="AK67" s="36">
        <f t="shared" ca="1" si="163"/>
        <v>0</v>
      </c>
      <c r="AL67" s="36">
        <f t="shared" ca="1" si="164"/>
        <v>0</v>
      </c>
      <c r="AM67" s="36">
        <f t="shared" ca="1" si="165"/>
        <v>0</v>
      </c>
      <c r="AN67" s="36">
        <f t="shared" ca="1" si="166"/>
        <v>0</v>
      </c>
    </row>
    <row r="68" spans="1:40" hidden="1" outlineLevel="1" x14ac:dyDescent="0.25">
      <c r="A68" s="11" t="s">
        <v>35</v>
      </c>
      <c r="C68" s="2"/>
      <c r="D68" s="8" cm="1">
        <f t="array" aca="1" ref="D68" ca="1">_xlfn.XLOOKUP(1,
 (INDIRECT("'"&amp;$C$6&amp;"'!$6:$6")=D$6)*
 (INDIRECT("'"&amp;$C$6&amp;"'!$5:$5")=D$5),
 INDIRECT("'"&amp;$C$6&amp;"'!"&amp;ROW()&amp;":"&amp;ROW())
)</f>
        <v>0</v>
      </c>
      <c r="E68" s="8" cm="1">
        <f t="array" aca="1" ref="E68" ca="1">_xlfn.XLOOKUP(1,
 (INDIRECT("'"&amp;$C$6&amp;"'!$6:$6")=E$6)*
 (INDIRECT("'"&amp;$C$6&amp;"'!$5:$5")=E$5),
 INDIRECT("'"&amp;$C$6&amp;"'!"&amp;ROW()&amp;":"&amp;ROW())
)</f>
        <v>22276.731789836809</v>
      </c>
      <c r="F68" s="8" cm="1">
        <f t="array" aca="1" ref="F68" ca="1">_xlfn.XLOOKUP(1,
 (INDIRECT("'"&amp;$C$6&amp;"'!$6:$6")=F$6)*
 (INDIRECT("'"&amp;$C$6&amp;"'!$5:$5")=F$5),
 INDIRECT("'"&amp;$C$6&amp;"'!"&amp;ROW()&amp;":"&amp;ROW())
)</f>
        <v>0</v>
      </c>
      <c r="G68" s="8" cm="1">
        <f t="array" aca="1" ref="G68" ca="1">_xlfn.XLOOKUP(1,
 (INDIRECT("'"&amp;$C$6&amp;"'!$6:$6")=G$6)*
 (INDIRECT("'"&amp;$C$6&amp;"'!$5:$5")=G$5),
 INDIRECT("'"&amp;$C$6&amp;"'!"&amp;ROW()&amp;":"&amp;ROW())
)</f>
        <v>0</v>
      </c>
      <c r="H68" s="8" cm="1">
        <f t="array" aca="1" ref="H68" ca="1">_xlfn.XLOOKUP(1,
 (INDIRECT("'"&amp;$C$6&amp;"'!$6:$6")=H$6)*
 (INDIRECT("'"&amp;$C$6&amp;"'!$5:$5")=H$5),
 INDIRECT("'"&amp;$C$6&amp;"'!"&amp;ROW()&amp;":"&amp;ROW())
)</f>
        <v>0</v>
      </c>
      <c r="I68" s="8" cm="1">
        <f t="array" aca="1" ref="I68" ca="1">_xlfn.XLOOKUP(1,
 (INDIRECT("'"&amp;$C$6&amp;"'!$6:$6")=I$6)*
 (INDIRECT("'"&amp;$C$6&amp;"'!$5:$5")=I$5),
 INDIRECT("'"&amp;$C$6&amp;"'!"&amp;ROW()&amp;":"&amp;ROW())
)</f>
        <v>0</v>
      </c>
      <c r="K68" s="34">
        <f t="shared" ca="1" si="147"/>
        <v>-22276.731789836809</v>
      </c>
      <c r="L68" s="34">
        <f t="shared" ca="1" si="148"/>
        <v>0</v>
      </c>
      <c r="M68" s="34">
        <f t="shared" ca="1" si="149"/>
        <v>0</v>
      </c>
      <c r="N68" s="34">
        <f t="shared" ca="1" si="150"/>
        <v>0</v>
      </c>
      <c r="O68" s="34">
        <f t="shared" ca="1" si="151"/>
        <v>0</v>
      </c>
      <c r="Q68" s="36">
        <f t="shared" ca="1" si="152"/>
        <v>-1</v>
      </c>
      <c r="R68" s="36">
        <f t="shared" ca="1" si="153"/>
        <v>0</v>
      </c>
      <c r="S68" s="36">
        <f t="shared" ca="1" si="154"/>
        <v>0</v>
      </c>
      <c r="T68" s="36">
        <f t="shared" ca="1" si="155"/>
        <v>0</v>
      </c>
      <c r="U68" s="36">
        <f t="shared" ca="1" si="156"/>
        <v>0</v>
      </c>
      <c r="W68" s="8" cm="1">
        <f t="array" aca="1" ref="W68" ca="1">INDIRECT("'"&amp;$C$6&amp;"'!"&amp;ADDRESS(ROW(),COLUMN()+44))</f>
        <v>0</v>
      </c>
      <c r="X68" s="8" cm="1">
        <f t="array" aca="1" ref="X68" ca="1">INDIRECT("'"&amp;$C$6&amp;"'!"&amp;ADDRESS(ROW(),COLUMN()+44))</f>
        <v>60694.842994286591</v>
      </c>
      <c r="Y68" s="8" cm="1">
        <f t="array" aca="1" ref="Y68" ca="1">INDIRECT("'"&amp;$C$6&amp;"'!"&amp;ADDRESS(ROW(),COLUMN()+44))</f>
        <v>0</v>
      </c>
      <c r="Z68" s="8" cm="1">
        <f t="array" aca="1" ref="Z68" ca="1">INDIRECT("'"&amp;$C$6&amp;"'!"&amp;ADDRESS(ROW(),COLUMN()+44))</f>
        <v>0</v>
      </c>
      <c r="AA68" s="8" cm="1">
        <f t="array" aca="1" ref="AA68" ca="1">INDIRECT("'"&amp;$C$6&amp;"'!"&amp;ADDRESS(ROW(),COLUMN()+44))</f>
        <v>0</v>
      </c>
      <c r="AB68" s="8" cm="1">
        <f t="array" aca="1" ref="AB68" ca="1">INDIRECT("'"&amp;$C$6&amp;"'!"&amp;ADDRESS(ROW(),COLUMN()+44))</f>
        <v>0</v>
      </c>
      <c r="AD68" s="34">
        <f t="shared" ca="1" si="157"/>
        <v>-60694.842994286591</v>
      </c>
      <c r="AE68" s="34">
        <f t="shared" ca="1" si="158"/>
        <v>0</v>
      </c>
      <c r="AF68" s="34">
        <f t="shared" ca="1" si="159"/>
        <v>0</v>
      </c>
      <c r="AG68" s="34">
        <f t="shared" ca="1" si="160"/>
        <v>0</v>
      </c>
      <c r="AH68" s="34">
        <f t="shared" ca="1" si="161"/>
        <v>0</v>
      </c>
      <c r="AJ68" s="36">
        <f t="shared" ca="1" si="162"/>
        <v>-1</v>
      </c>
      <c r="AK68" s="36">
        <f t="shared" ca="1" si="163"/>
        <v>0</v>
      </c>
      <c r="AL68" s="36">
        <f t="shared" ca="1" si="164"/>
        <v>0</v>
      </c>
      <c r="AM68" s="36">
        <f t="shared" ca="1" si="165"/>
        <v>0</v>
      </c>
      <c r="AN68" s="36">
        <f t="shared" ca="1" si="166"/>
        <v>0</v>
      </c>
    </row>
    <row r="69" spans="1:40" hidden="1" outlineLevel="1" x14ac:dyDescent="0.25">
      <c r="A69" s="11" t="s">
        <v>35</v>
      </c>
      <c r="C69" s="2"/>
      <c r="D69" s="8" cm="1">
        <f t="array" aca="1" ref="D69" ca="1">_xlfn.XLOOKUP(1,
 (INDIRECT("'"&amp;$C$6&amp;"'!$6:$6")=D$6)*
 (INDIRECT("'"&amp;$C$6&amp;"'!$5:$5")=D$5),
 INDIRECT("'"&amp;$C$6&amp;"'!"&amp;ROW()&amp;":"&amp;ROW())
)</f>
        <v>0</v>
      </c>
      <c r="E69" s="8" cm="1">
        <f t="array" aca="1" ref="E69" ca="1">_xlfn.XLOOKUP(1,
 (INDIRECT("'"&amp;$C$6&amp;"'!$6:$6")=E$6)*
 (INDIRECT("'"&amp;$C$6&amp;"'!$5:$5")=E$5),
 INDIRECT("'"&amp;$C$6&amp;"'!"&amp;ROW()&amp;":"&amp;ROW())
)</f>
        <v>7599.9999999999991</v>
      </c>
      <c r="F69" s="8" cm="1">
        <f t="array" aca="1" ref="F69" ca="1">_xlfn.XLOOKUP(1,
 (INDIRECT("'"&amp;$C$6&amp;"'!$6:$6")=F$6)*
 (INDIRECT("'"&amp;$C$6&amp;"'!$5:$5")=F$5),
 INDIRECT("'"&amp;$C$6&amp;"'!"&amp;ROW()&amp;":"&amp;ROW())
)</f>
        <v>0</v>
      </c>
      <c r="G69" s="8" cm="1">
        <f t="array" aca="1" ref="G69" ca="1">_xlfn.XLOOKUP(1,
 (INDIRECT("'"&amp;$C$6&amp;"'!$6:$6")=G$6)*
 (INDIRECT("'"&amp;$C$6&amp;"'!$5:$5")=G$5),
 INDIRECT("'"&amp;$C$6&amp;"'!"&amp;ROW()&amp;":"&amp;ROW())
)</f>
        <v>0</v>
      </c>
      <c r="H69" s="8" cm="1">
        <f t="array" aca="1" ref="H69" ca="1">_xlfn.XLOOKUP(1,
 (INDIRECT("'"&amp;$C$6&amp;"'!$6:$6")=H$6)*
 (INDIRECT("'"&amp;$C$6&amp;"'!$5:$5")=H$5),
 INDIRECT("'"&amp;$C$6&amp;"'!"&amp;ROW()&amp;":"&amp;ROW())
)</f>
        <v>0</v>
      </c>
      <c r="I69" s="8" cm="1">
        <f t="array" aca="1" ref="I69" ca="1">_xlfn.XLOOKUP(1,
 (INDIRECT("'"&amp;$C$6&amp;"'!$6:$6")=I$6)*
 (INDIRECT("'"&amp;$C$6&amp;"'!$5:$5")=I$5),
 INDIRECT("'"&amp;$C$6&amp;"'!"&amp;ROW()&amp;":"&amp;ROW())
)</f>
        <v>0</v>
      </c>
      <c r="K69" s="34">
        <f t="shared" ca="1" si="147"/>
        <v>-7599.9999999999991</v>
      </c>
      <c r="L69" s="34">
        <f t="shared" ca="1" si="148"/>
        <v>0</v>
      </c>
      <c r="M69" s="34">
        <f t="shared" ca="1" si="149"/>
        <v>0</v>
      </c>
      <c r="N69" s="34">
        <f t="shared" ca="1" si="150"/>
        <v>0</v>
      </c>
      <c r="O69" s="34">
        <f t="shared" ca="1" si="151"/>
        <v>0</v>
      </c>
      <c r="Q69" s="36">
        <f t="shared" ca="1" si="152"/>
        <v>-1</v>
      </c>
      <c r="R69" s="36">
        <f t="shared" ca="1" si="153"/>
        <v>0</v>
      </c>
      <c r="S69" s="36">
        <f t="shared" ca="1" si="154"/>
        <v>0</v>
      </c>
      <c r="T69" s="36">
        <f t="shared" ca="1" si="155"/>
        <v>0</v>
      </c>
      <c r="U69" s="36">
        <f t="shared" ca="1" si="156"/>
        <v>0</v>
      </c>
      <c r="W69" s="8" cm="1">
        <f t="array" aca="1" ref="W69" ca="1">INDIRECT("'"&amp;$C$6&amp;"'!"&amp;ADDRESS(ROW(),COLUMN()+44))</f>
        <v>0</v>
      </c>
      <c r="X69" s="8" cm="1">
        <f t="array" aca="1" ref="X69" ca="1">INDIRECT("'"&amp;$C$6&amp;"'!"&amp;ADDRESS(ROW(),COLUMN()+44))</f>
        <v>22800</v>
      </c>
      <c r="Y69" s="8" cm="1">
        <f t="array" aca="1" ref="Y69" ca="1">INDIRECT("'"&amp;$C$6&amp;"'!"&amp;ADDRESS(ROW(),COLUMN()+44))</f>
        <v>0</v>
      </c>
      <c r="Z69" s="8" cm="1">
        <f t="array" aca="1" ref="Z69" ca="1">INDIRECT("'"&amp;$C$6&amp;"'!"&amp;ADDRESS(ROW(),COLUMN()+44))</f>
        <v>0</v>
      </c>
      <c r="AA69" s="8" cm="1">
        <f t="array" aca="1" ref="AA69" ca="1">INDIRECT("'"&amp;$C$6&amp;"'!"&amp;ADDRESS(ROW(),COLUMN()+44))</f>
        <v>0</v>
      </c>
      <c r="AB69" s="8" cm="1">
        <f t="array" aca="1" ref="AB69" ca="1">INDIRECT("'"&amp;$C$6&amp;"'!"&amp;ADDRESS(ROW(),COLUMN()+44))</f>
        <v>0</v>
      </c>
      <c r="AD69" s="34">
        <f t="shared" ca="1" si="157"/>
        <v>-22800</v>
      </c>
      <c r="AE69" s="34">
        <f t="shared" ca="1" si="158"/>
        <v>0</v>
      </c>
      <c r="AF69" s="34">
        <f t="shared" ca="1" si="159"/>
        <v>0</v>
      </c>
      <c r="AG69" s="34">
        <f t="shared" ca="1" si="160"/>
        <v>0</v>
      </c>
      <c r="AH69" s="34">
        <f t="shared" ca="1" si="161"/>
        <v>0</v>
      </c>
      <c r="AJ69" s="36">
        <f t="shared" ca="1" si="162"/>
        <v>-1</v>
      </c>
      <c r="AK69" s="36">
        <f t="shared" ca="1" si="163"/>
        <v>0</v>
      </c>
      <c r="AL69" s="36">
        <f t="shared" ca="1" si="164"/>
        <v>0</v>
      </c>
      <c r="AM69" s="36">
        <f t="shared" ca="1" si="165"/>
        <v>0</v>
      </c>
      <c r="AN69" s="36">
        <f t="shared" ca="1" si="166"/>
        <v>0</v>
      </c>
    </row>
    <row r="70" spans="1:40" hidden="1" outlineLevel="1" x14ac:dyDescent="0.25">
      <c r="A70" s="11" t="s">
        <v>35</v>
      </c>
      <c r="C70" s="2"/>
      <c r="D70" s="8" cm="1">
        <f t="array" aca="1" ref="D70" ca="1">_xlfn.XLOOKUP(1,
 (INDIRECT("'"&amp;$C$6&amp;"'!$6:$6")=D$6)*
 (INDIRECT("'"&amp;$C$6&amp;"'!$5:$5")=D$5),
 INDIRECT("'"&amp;$C$6&amp;"'!"&amp;ROW()&amp;":"&amp;ROW())
)</f>
        <v>0</v>
      </c>
      <c r="E70" s="8" cm="1">
        <f t="array" aca="1" ref="E70" ca="1">_xlfn.XLOOKUP(1,
 (INDIRECT("'"&amp;$C$6&amp;"'!$6:$6")=E$6)*
 (INDIRECT("'"&amp;$C$6&amp;"'!$5:$5")=E$5),
 INDIRECT("'"&amp;$C$6&amp;"'!"&amp;ROW()&amp;":"&amp;ROW())
)</f>
        <v>0</v>
      </c>
      <c r="F70" s="8" cm="1">
        <f t="array" aca="1" ref="F70" ca="1">_xlfn.XLOOKUP(1,
 (INDIRECT("'"&amp;$C$6&amp;"'!$6:$6")=F$6)*
 (INDIRECT("'"&amp;$C$6&amp;"'!$5:$5")=F$5),
 INDIRECT("'"&amp;$C$6&amp;"'!"&amp;ROW()&amp;":"&amp;ROW())
)</f>
        <v>0</v>
      </c>
      <c r="G70" s="8" cm="1">
        <f t="array" aca="1" ref="G70" ca="1">_xlfn.XLOOKUP(1,
 (INDIRECT("'"&amp;$C$6&amp;"'!$6:$6")=G$6)*
 (INDIRECT("'"&amp;$C$6&amp;"'!$5:$5")=G$5),
 INDIRECT("'"&amp;$C$6&amp;"'!"&amp;ROW()&amp;":"&amp;ROW())
)</f>
        <v>0</v>
      </c>
      <c r="H70" s="8" cm="1">
        <f t="array" aca="1" ref="H70" ca="1">_xlfn.XLOOKUP(1,
 (INDIRECT("'"&amp;$C$6&amp;"'!$6:$6")=H$6)*
 (INDIRECT("'"&amp;$C$6&amp;"'!$5:$5")=H$5),
 INDIRECT("'"&amp;$C$6&amp;"'!"&amp;ROW()&amp;":"&amp;ROW())
)</f>
        <v>0</v>
      </c>
      <c r="I70" s="8" cm="1">
        <f t="array" aca="1" ref="I70" ca="1">_xlfn.XLOOKUP(1,
 (INDIRECT("'"&amp;$C$6&amp;"'!$6:$6")=I$6)*
 (INDIRECT("'"&amp;$C$6&amp;"'!$5:$5")=I$5),
 INDIRECT("'"&amp;$C$6&amp;"'!"&amp;ROW()&amp;":"&amp;ROW())
)</f>
        <v>0</v>
      </c>
      <c r="K70" s="34">
        <f t="shared" ca="1" si="147"/>
        <v>0</v>
      </c>
      <c r="L70" s="34">
        <f t="shared" ca="1" si="148"/>
        <v>0</v>
      </c>
      <c r="M70" s="34">
        <f t="shared" ca="1" si="149"/>
        <v>0</v>
      </c>
      <c r="N70" s="34">
        <f t="shared" ca="1" si="150"/>
        <v>0</v>
      </c>
      <c r="O70" s="34">
        <f t="shared" ca="1" si="151"/>
        <v>0</v>
      </c>
      <c r="Q70" s="36">
        <f t="shared" ca="1" si="152"/>
        <v>0</v>
      </c>
      <c r="R70" s="36">
        <f t="shared" ca="1" si="153"/>
        <v>0</v>
      </c>
      <c r="S70" s="36">
        <f t="shared" ca="1" si="154"/>
        <v>0</v>
      </c>
      <c r="T70" s="36">
        <f t="shared" ca="1" si="155"/>
        <v>0</v>
      </c>
      <c r="U70" s="36">
        <f t="shared" ca="1" si="156"/>
        <v>0</v>
      </c>
      <c r="W70" s="8" cm="1">
        <f t="array" aca="1" ref="W70" ca="1">INDIRECT("'"&amp;$C$6&amp;"'!"&amp;ADDRESS(ROW(),COLUMN()+44))</f>
        <v>0</v>
      </c>
      <c r="X70" s="8" cm="1">
        <f t="array" aca="1" ref="X70" ca="1">INDIRECT("'"&amp;$C$6&amp;"'!"&amp;ADDRESS(ROW(),COLUMN()+44))</f>
        <v>0</v>
      </c>
      <c r="Y70" s="8" cm="1">
        <f t="array" aca="1" ref="Y70" ca="1">INDIRECT("'"&amp;$C$6&amp;"'!"&amp;ADDRESS(ROW(),COLUMN()+44))</f>
        <v>0</v>
      </c>
      <c r="Z70" s="8" cm="1">
        <f t="array" aca="1" ref="Z70" ca="1">INDIRECT("'"&amp;$C$6&amp;"'!"&amp;ADDRESS(ROW(),COLUMN()+44))</f>
        <v>0</v>
      </c>
      <c r="AA70" s="8" cm="1">
        <f t="array" aca="1" ref="AA70" ca="1">INDIRECT("'"&amp;$C$6&amp;"'!"&amp;ADDRESS(ROW(),COLUMN()+44))</f>
        <v>0</v>
      </c>
      <c r="AB70" s="8" cm="1">
        <f t="array" aca="1" ref="AB70" ca="1">INDIRECT("'"&amp;$C$6&amp;"'!"&amp;ADDRESS(ROW(),COLUMN()+44))</f>
        <v>0</v>
      </c>
      <c r="AD70" s="34">
        <f t="shared" ca="1" si="157"/>
        <v>0</v>
      </c>
      <c r="AE70" s="34">
        <f t="shared" ca="1" si="158"/>
        <v>0</v>
      </c>
      <c r="AF70" s="34">
        <f t="shared" ca="1" si="159"/>
        <v>0</v>
      </c>
      <c r="AG70" s="34">
        <f t="shared" ca="1" si="160"/>
        <v>0</v>
      </c>
      <c r="AH70" s="34">
        <f t="shared" ca="1" si="161"/>
        <v>0</v>
      </c>
      <c r="AJ70" s="36">
        <f t="shared" ca="1" si="162"/>
        <v>0</v>
      </c>
      <c r="AK70" s="36">
        <f t="shared" ca="1" si="163"/>
        <v>0</v>
      </c>
      <c r="AL70" s="36">
        <f t="shared" ca="1" si="164"/>
        <v>0</v>
      </c>
      <c r="AM70" s="36">
        <f t="shared" ca="1" si="165"/>
        <v>0</v>
      </c>
      <c r="AN70" s="36">
        <f t="shared" ca="1" si="166"/>
        <v>0</v>
      </c>
    </row>
    <row r="71" spans="1:40" hidden="1" outlineLevel="1" x14ac:dyDescent="0.25">
      <c r="A71" s="11" t="s">
        <v>35</v>
      </c>
      <c r="C71" s="2"/>
      <c r="D71" s="8" cm="1">
        <f t="array" aca="1" ref="D71" ca="1">_xlfn.XLOOKUP(1,
 (INDIRECT("'"&amp;$C$6&amp;"'!$6:$6")=D$6)*
 (INDIRECT("'"&amp;$C$6&amp;"'!$5:$5")=D$5),
 INDIRECT("'"&amp;$C$6&amp;"'!"&amp;ROW()&amp;":"&amp;ROW())
)</f>
        <v>0</v>
      </c>
      <c r="E71" s="8" cm="1">
        <f t="array" aca="1" ref="E71" ca="1">_xlfn.XLOOKUP(1,
 (INDIRECT("'"&amp;$C$6&amp;"'!$6:$6")=E$6)*
 (INDIRECT("'"&amp;$C$6&amp;"'!$5:$5")=E$5),
 INDIRECT("'"&amp;$C$6&amp;"'!"&amp;ROW()&amp;":"&amp;ROW())
)</f>
        <v>-164.99999999999997</v>
      </c>
      <c r="F71" s="8" cm="1">
        <f t="array" aca="1" ref="F71" ca="1">_xlfn.XLOOKUP(1,
 (INDIRECT("'"&amp;$C$6&amp;"'!$6:$6")=F$6)*
 (INDIRECT("'"&amp;$C$6&amp;"'!$5:$5")=F$5),
 INDIRECT("'"&amp;$C$6&amp;"'!"&amp;ROW()&amp;":"&amp;ROW())
)</f>
        <v>0</v>
      </c>
      <c r="G71" s="8" cm="1">
        <f t="array" aca="1" ref="G71" ca="1">_xlfn.XLOOKUP(1,
 (INDIRECT("'"&amp;$C$6&amp;"'!$6:$6")=G$6)*
 (INDIRECT("'"&amp;$C$6&amp;"'!$5:$5")=G$5),
 INDIRECT("'"&amp;$C$6&amp;"'!"&amp;ROW()&amp;":"&amp;ROW())
)</f>
        <v>0</v>
      </c>
      <c r="H71" s="8" cm="1">
        <f t="array" aca="1" ref="H71" ca="1">_xlfn.XLOOKUP(1,
 (INDIRECT("'"&amp;$C$6&amp;"'!$6:$6")=H$6)*
 (INDIRECT("'"&amp;$C$6&amp;"'!$5:$5")=H$5),
 INDIRECT("'"&amp;$C$6&amp;"'!"&amp;ROW()&amp;":"&amp;ROW())
)</f>
        <v>0</v>
      </c>
      <c r="I71" s="8" cm="1">
        <f t="array" aca="1" ref="I71" ca="1">_xlfn.XLOOKUP(1,
 (INDIRECT("'"&amp;$C$6&amp;"'!$6:$6")=I$6)*
 (INDIRECT("'"&amp;$C$6&amp;"'!$5:$5")=I$5),
 INDIRECT("'"&amp;$C$6&amp;"'!"&amp;ROW()&amp;":"&amp;ROW())
)</f>
        <v>0</v>
      </c>
      <c r="K71" s="34">
        <f t="shared" ca="1" si="147"/>
        <v>164.99999999999997</v>
      </c>
      <c r="L71" s="34">
        <f t="shared" ca="1" si="148"/>
        <v>0</v>
      </c>
      <c r="M71" s="34">
        <f t="shared" ca="1" si="149"/>
        <v>0</v>
      </c>
      <c r="N71" s="34">
        <f t="shared" ca="1" si="150"/>
        <v>0</v>
      </c>
      <c r="O71" s="34">
        <f t="shared" ca="1" si="151"/>
        <v>0</v>
      </c>
      <c r="Q71" s="36">
        <f t="shared" ca="1" si="152"/>
        <v>-1</v>
      </c>
      <c r="R71" s="36">
        <f t="shared" ca="1" si="153"/>
        <v>0</v>
      </c>
      <c r="S71" s="36">
        <f t="shared" ca="1" si="154"/>
        <v>0</v>
      </c>
      <c r="T71" s="36">
        <f t="shared" ca="1" si="155"/>
        <v>0</v>
      </c>
      <c r="U71" s="36">
        <f t="shared" ca="1" si="156"/>
        <v>0</v>
      </c>
      <c r="W71" s="8" cm="1">
        <f t="array" aca="1" ref="W71" ca="1">INDIRECT("'"&amp;$C$6&amp;"'!"&amp;ADDRESS(ROW(),COLUMN()+44))</f>
        <v>0</v>
      </c>
      <c r="X71" s="8" cm="1">
        <f t="array" aca="1" ref="X71" ca="1">INDIRECT("'"&amp;$C$6&amp;"'!"&amp;ADDRESS(ROW(),COLUMN()+44))</f>
        <v>-494.99999999999989</v>
      </c>
      <c r="Y71" s="8" cm="1">
        <f t="array" aca="1" ref="Y71" ca="1">INDIRECT("'"&amp;$C$6&amp;"'!"&amp;ADDRESS(ROW(),COLUMN()+44))</f>
        <v>0</v>
      </c>
      <c r="Z71" s="8" cm="1">
        <f t="array" aca="1" ref="Z71" ca="1">INDIRECT("'"&amp;$C$6&amp;"'!"&amp;ADDRESS(ROW(),COLUMN()+44))</f>
        <v>0</v>
      </c>
      <c r="AA71" s="8" cm="1">
        <f t="array" aca="1" ref="AA71" ca="1">INDIRECT("'"&amp;$C$6&amp;"'!"&amp;ADDRESS(ROW(),COLUMN()+44))</f>
        <v>0</v>
      </c>
      <c r="AB71" s="8" cm="1">
        <f t="array" aca="1" ref="AB71" ca="1">INDIRECT("'"&amp;$C$6&amp;"'!"&amp;ADDRESS(ROW(),COLUMN()+44))</f>
        <v>0</v>
      </c>
      <c r="AD71" s="34">
        <f t="shared" ca="1" si="157"/>
        <v>494.99999999999989</v>
      </c>
      <c r="AE71" s="34">
        <f t="shared" ca="1" si="158"/>
        <v>0</v>
      </c>
      <c r="AF71" s="34">
        <f t="shared" ca="1" si="159"/>
        <v>0</v>
      </c>
      <c r="AG71" s="34">
        <f t="shared" ca="1" si="160"/>
        <v>0</v>
      </c>
      <c r="AH71" s="34">
        <f t="shared" ca="1" si="161"/>
        <v>0</v>
      </c>
      <c r="AJ71" s="36">
        <f t="shared" ca="1" si="162"/>
        <v>-1</v>
      </c>
      <c r="AK71" s="36">
        <f t="shared" ca="1" si="163"/>
        <v>0</v>
      </c>
      <c r="AL71" s="36">
        <f t="shared" ca="1" si="164"/>
        <v>0</v>
      </c>
      <c r="AM71" s="36">
        <f t="shared" ca="1" si="165"/>
        <v>0</v>
      </c>
      <c r="AN71" s="36">
        <f t="shared" ca="1" si="166"/>
        <v>0</v>
      </c>
    </row>
    <row r="72" spans="1:40" hidden="1" outlineLevel="1" x14ac:dyDescent="0.25">
      <c r="A72" s="11" t="s">
        <v>35</v>
      </c>
      <c r="C72" s="2"/>
      <c r="D72" s="8" cm="1">
        <f t="array" aca="1" ref="D72" ca="1">_xlfn.XLOOKUP(1,
 (INDIRECT("'"&amp;$C$6&amp;"'!$6:$6")=D$6)*
 (INDIRECT("'"&amp;$C$6&amp;"'!$5:$5")=D$5),
 INDIRECT("'"&amp;$C$6&amp;"'!"&amp;ROW()&amp;":"&amp;ROW())
)</f>
        <v>0</v>
      </c>
      <c r="E72" s="8" cm="1">
        <f t="array" aca="1" ref="E72" ca="1">_xlfn.XLOOKUP(1,
 (INDIRECT("'"&amp;$C$6&amp;"'!$6:$6")=E$6)*
 (INDIRECT("'"&amp;$C$6&amp;"'!$5:$5")=E$5),
 INDIRECT("'"&amp;$C$6&amp;"'!"&amp;ROW()&amp;":"&amp;ROW())
)</f>
        <v>0</v>
      </c>
      <c r="F72" s="8" cm="1">
        <f t="array" aca="1" ref="F72" ca="1">_xlfn.XLOOKUP(1,
 (INDIRECT("'"&amp;$C$6&amp;"'!$6:$6")=F$6)*
 (INDIRECT("'"&amp;$C$6&amp;"'!$5:$5")=F$5),
 INDIRECT("'"&amp;$C$6&amp;"'!"&amp;ROW()&amp;":"&amp;ROW())
)</f>
        <v>0</v>
      </c>
      <c r="G72" s="8" cm="1">
        <f t="array" aca="1" ref="G72" ca="1">_xlfn.XLOOKUP(1,
 (INDIRECT("'"&amp;$C$6&amp;"'!$6:$6")=G$6)*
 (INDIRECT("'"&amp;$C$6&amp;"'!$5:$5")=G$5),
 INDIRECT("'"&amp;$C$6&amp;"'!"&amp;ROW()&amp;":"&amp;ROW())
)</f>
        <v>0</v>
      </c>
      <c r="H72" s="8" cm="1">
        <f t="array" aca="1" ref="H72" ca="1">_xlfn.XLOOKUP(1,
 (INDIRECT("'"&amp;$C$6&amp;"'!$6:$6")=H$6)*
 (INDIRECT("'"&amp;$C$6&amp;"'!$5:$5")=H$5),
 INDIRECT("'"&amp;$C$6&amp;"'!"&amp;ROW()&amp;":"&amp;ROW())
)</f>
        <v>0</v>
      </c>
      <c r="I72" s="8" cm="1">
        <f t="array" aca="1" ref="I72" ca="1">_xlfn.XLOOKUP(1,
 (INDIRECT("'"&amp;$C$6&amp;"'!$6:$6")=I$6)*
 (INDIRECT("'"&amp;$C$6&amp;"'!$5:$5")=I$5),
 INDIRECT("'"&amp;$C$6&amp;"'!"&amp;ROW()&amp;":"&amp;ROW())
)</f>
        <v>0</v>
      </c>
      <c r="K72" s="34">
        <f t="shared" ca="1" si="147"/>
        <v>0</v>
      </c>
      <c r="L72" s="34">
        <f t="shared" ca="1" si="148"/>
        <v>0</v>
      </c>
      <c r="M72" s="34">
        <f t="shared" ca="1" si="149"/>
        <v>0</v>
      </c>
      <c r="N72" s="34">
        <f t="shared" ca="1" si="150"/>
        <v>0</v>
      </c>
      <c r="O72" s="34">
        <f t="shared" ca="1" si="151"/>
        <v>0</v>
      </c>
      <c r="Q72" s="36">
        <f t="shared" ca="1" si="152"/>
        <v>0</v>
      </c>
      <c r="R72" s="36">
        <f t="shared" ca="1" si="153"/>
        <v>0</v>
      </c>
      <c r="S72" s="36">
        <f t="shared" ca="1" si="154"/>
        <v>0</v>
      </c>
      <c r="T72" s="36">
        <f t="shared" ca="1" si="155"/>
        <v>0</v>
      </c>
      <c r="U72" s="36">
        <f t="shared" ca="1" si="156"/>
        <v>0</v>
      </c>
      <c r="W72" s="8" cm="1">
        <f t="array" aca="1" ref="W72" ca="1">INDIRECT("'"&amp;$C$6&amp;"'!"&amp;ADDRESS(ROW(),COLUMN()+44))</f>
        <v>0</v>
      </c>
      <c r="X72" s="8" cm="1">
        <f t="array" aca="1" ref="X72" ca="1">INDIRECT("'"&amp;$C$6&amp;"'!"&amp;ADDRESS(ROW(),COLUMN()+44))</f>
        <v>0</v>
      </c>
      <c r="Y72" s="8" cm="1">
        <f t="array" aca="1" ref="Y72" ca="1">INDIRECT("'"&amp;$C$6&amp;"'!"&amp;ADDRESS(ROW(),COLUMN()+44))</f>
        <v>0</v>
      </c>
      <c r="Z72" s="8" cm="1">
        <f t="array" aca="1" ref="Z72" ca="1">INDIRECT("'"&amp;$C$6&amp;"'!"&amp;ADDRESS(ROW(),COLUMN()+44))</f>
        <v>0</v>
      </c>
      <c r="AA72" s="8" cm="1">
        <f t="array" aca="1" ref="AA72" ca="1">INDIRECT("'"&amp;$C$6&amp;"'!"&amp;ADDRESS(ROW(),COLUMN()+44))</f>
        <v>0</v>
      </c>
      <c r="AB72" s="8" cm="1">
        <f t="array" aca="1" ref="AB72" ca="1">INDIRECT("'"&amp;$C$6&amp;"'!"&amp;ADDRESS(ROW(),COLUMN()+44))</f>
        <v>0</v>
      </c>
      <c r="AD72" s="34">
        <f t="shared" ca="1" si="157"/>
        <v>0</v>
      </c>
      <c r="AE72" s="34">
        <f t="shared" ca="1" si="158"/>
        <v>0</v>
      </c>
      <c r="AF72" s="34">
        <f t="shared" ca="1" si="159"/>
        <v>0</v>
      </c>
      <c r="AG72" s="34">
        <f t="shared" ca="1" si="160"/>
        <v>0</v>
      </c>
      <c r="AH72" s="34">
        <f t="shared" ca="1" si="161"/>
        <v>0</v>
      </c>
      <c r="AJ72" s="36">
        <f t="shared" ca="1" si="162"/>
        <v>0</v>
      </c>
      <c r="AK72" s="36">
        <f t="shared" ca="1" si="163"/>
        <v>0</v>
      </c>
      <c r="AL72" s="36">
        <f t="shared" ca="1" si="164"/>
        <v>0</v>
      </c>
      <c r="AM72" s="36">
        <f t="shared" ca="1" si="165"/>
        <v>0</v>
      </c>
      <c r="AN72" s="36">
        <f t="shared" ca="1" si="166"/>
        <v>0</v>
      </c>
    </row>
    <row r="73" spans="1:40" hidden="1" outlineLevel="1" x14ac:dyDescent="0.25">
      <c r="A73" s="11" t="s">
        <v>35</v>
      </c>
      <c r="C73" s="2"/>
      <c r="D73" s="8" cm="1">
        <f t="array" aca="1" ref="D73" ca="1">_xlfn.XLOOKUP(1,
 (INDIRECT("'"&amp;$C$6&amp;"'!$6:$6")=D$6)*
 (INDIRECT("'"&amp;$C$6&amp;"'!$5:$5")=D$5),
 INDIRECT("'"&amp;$C$6&amp;"'!"&amp;ROW()&amp;":"&amp;ROW())
)</f>
        <v>0</v>
      </c>
      <c r="E73" s="8" cm="1">
        <f t="array" aca="1" ref="E73" ca="1">_xlfn.XLOOKUP(1,
 (INDIRECT("'"&amp;$C$6&amp;"'!$6:$6")=E$6)*
 (INDIRECT("'"&amp;$C$6&amp;"'!$5:$5")=E$5),
 INDIRECT("'"&amp;$C$6&amp;"'!"&amp;ROW()&amp;":"&amp;ROW())
)</f>
        <v>79.182877500000018</v>
      </c>
      <c r="F73" s="8" cm="1">
        <f t="array" aca="1" ref="F73" ca="1">_xlfn.XLOOKUP(1,
 (INDIRECT("'"&amp;$C$6&amp;"'!$6:$6")=F$6)*
 (INDIRECT("'"&amp;$C$6&amp;"'!$5:$5")=F$5),
 INDIRECT("'"&amp;$C$6&amp;"'!"&amp;ROW()&amp;":"&amp;ROW())
)</f>
        <v>0</v>
      </c>
      <c r="G73" s="8" cm="1">
        <f t="array" aca="1" ref="G73" ca="1">_xlfn.XLOOKUP(1,
 (INDIRECT("'"&amp;$C$6&amp;"'!$6:$6")=G$6)*
 (INDIRECT("'"&amp;$C$6&amp;"'!$5:$5")=G$5),
 INDIRECT("'"&amp;$C$6&amp;"'!"&amp;ROW()&amp;":"&amp;ROW())
)</f>
        <v>0</v>
      </c>
      <c r="H73" s="8" cm="1">
        <f t="array" aca="1" ref="H73" ca="1">_xlfn.XLOOKUP(1,
 (INDIRECT("'"&amp;$C$6&amp;"'!$6:$6")=H$6)*
 (INDIRECT("'"&amp;$C$6&amp;"'!$5:$5")=H$5),
 INDIRECT("'"&amp;$C$6&amp;"'!"&amp;ROW()&amp;":"&amp;ROW())
)</f>
        <v>0</v>
      </c>
      <c r="I73" s="8" cm="1">
        <f t="array" aca="1" ref="I73" ca="1">_xlfn.XLOOKUP(1,
 (INDIRECT("'"&amp;$C$6&amp;"'!$6:$6")=I$6)*
 (INDIRECT("'"&amp;$C$6&amp;"'!$5:$5")=I$5),
 INDIRECT("'"&amp;$C$6&amp;"'!"&amp;ROW()&amp;":"&amp;ROW())
)</f>
        <v>0</v>
      </c>
      <c r="K73" s="34">
        <f t="shared" ca="1" si="147"/>
        <v>-79.182877500000018</v>
      </c>
      <c r="L73" s="34">
        <f t="shared" ca="1" si="148"/>
        <v>0</v>
      </c>
      <c r="M73" s="34">
        <f t="shared" ca="1" si="149"/>
        <v>0</v>
      </c>
      <c r="N73" s="34">
        <f t="shared" ca="1" si="150"/>
        <v>0</v>
      </c>
      <c r="O73" s="34">
        <f t="shared" ca="1" si="151"/>
        <v>0</v>
      </c>
      <c r="Q73" s="36">
        <f t="shared" ca="1" si="152"/>
        <v>-1</v>
      </c>
      <c r="R73" s="36">
        <f t="shared" ca="1" si="153"/>
        <v>0</v>
      </c>
      <c r="S73" s="36">
        <f t="shared" ca="1" si="154"/>
        <v>0</v>
      </c>
      <c r="T73" s="36">
        <f t="shared" ca="1" si="155"/>
        <v>0</v>
      </c>
      <c r="U73" s="36">
        <f t="shared" ca="1" si="156"/>
        <v>0</v>
      </c>
      <c r="W73" s="8" cm="1">
        <f t="array" aca="1" ref="W73" ca="1">INDIRECT("'"&amp;$C$6&amp;"'!"&amp;ADDRESS(ROW(),COLUMN()+44))</f>
        <v>0</v>
      </c>
      <c r="X73" s="8" cm="1">
        <f t="array" aca="1" ref="X73" ca="1">INDIRECT("'"&amp;$C$6&amp;"'!"&amp;ADDRESS(ROW(),COLUMN()+44))</f>
        <v>237.54863250000005</v>
      </c>
      <c r="Y73" s="8" cm="1">
        <f t="array" aca="1" ref="Y73" ca="1">INDIRECT("'"&amp;$C$6&amp;"'!"&amp;ADDRESS(ROW(),COLUMN()+44))</f>
        <v>0</v>
      </c>
      <c r="Z73" s="8" cm="1">
        <f t="array" aca="1" ref="Z73" ca="1">INDIRECT("'"&amp;$C$6&amp;"'!"&amp;ADDRESS(ROW(),COLUMN()+44))</f>
        <v>0</v>
      </c>
      <c r="AA73" s="8" cm="1">
        <f t="array" aca="1" ref="AA73" ca="1">INDIRECT("'"&amp;$C$6&amp;"'!"&amp;ADDRESS(ROW(),COLUMN()+44))</f>
        <v>0</v>
      </c>
      <c r="AB73" s="8" cm="1">
        <f t="array" aca="1" ref="AB73" ca="1">INDIRECT("'"&amp;$C$6&amp;"'!"&amp;ADDRESS(ROW(),COLUMN()+44))</f>
        <v>0</v>
      </c>
      <c r="AD73" s="34">
        <f t="shared" ca="1" si="157"/>
        <v>-237.54863250000005</v>
      </c>
      <c r="AE73" s="34">
        <f t="shared" ca="1" si="158"/>
        <v>0</v>
      </c>
      <c r="AF73" s="34">
        <f t="shared" ca="1" si="159"/>
        <v>0</v>
      </c>
      <c r="AG73" s="34">
        <f t="shared" ca="1" si="160"/>
        <v>0</v>
      </c>
      <c r="AH73" s="34">
        <f t="shared" ca="1" si="161"/>
        <v>0</v>
      </c>
      <c r="AJ73" s="36">
        <f t="shared" ca="1" si="162"/>
        <v>-1</v>
      </c>
      <c r="AK73" s="36">
        <f t="shared" ca="1" si="163"/>
        <v>0</v>
      </c>
      <c r="AL73" s="36">
        <f t="shared" ca="1" si="164"/>
        <v>0</v>
      </c>
      <c r="AM73" s="36">
        <f t="shared" ca="1" si="165"/>
        <v>0</v>
      </c>
      <c r="AN73" s="36">
        <f t="shared" ca="1" si="166"/>
        <v>0</v>
      </c>
    </row>
    <row r="74" spans="1:40" hidden="1" outlineLevel="1" x14ac:dyDescent="0.25">
      <c r="A74" s="11" t="s">
        <v>35</v>
      </c>
      <c r="C74" s="2"/>
      <c r="D74" s="8" cm="1">
        <f t="array" aca="1" ref="D74" ca="1">_xlfn.XLOOKUP(1,
 (INDIRECT("'"&amp;$C$6&amp;"'!$6:$6")=D$6)*
 (INDIRECT("'"&amp;$C$6&amp;"'!$5:$5")=D$5),
 INDIRECT("'"&amp;$C$6&amp;"'!"&amp;ROW()&amp;":"&amp;ROW())
)</f>
        <v>0</v>
      </c>
      <c r="E74" s="8" cm="1">
        <f t="array" aca="1" ref="E74" ca="1">_xlfn.XLOOKUP(1,
 (INDIRECT("'"&amp;$C$6&amp;"'!$6:$6")=E$6)*
 (INDIRECT("'"&amp;$C$6&amp;"'!$5:$5")=E$5),
 INDIRECT("'"&amp;$C$6&amp;"'!"&amp;ROW()&amp;":"&amp;ROW())
)</f>
        <v>1021.5</v>
      </c>
      <c r="F74" s="8" cm="1">
        <f t="array" aca="1" ref="F74" ca="1">_xlfn.XLOOKUP(1,
 (INDIRECT("'"&amp;$C$6&amp;"'!$6:$6")=F$6)*
 (INDIRECT("'"&amp;$C$6&amp;"'!$5:$5")=F$5),
 INDIRECT("'"&amp;$C$6&amp;"'!"&amp;ROW()&amp;":"&amp;ROW())
)</f>
        <v>0</v>
      </c>
      <c r="G74" s="8" cm="1">
        <f t="array" aca="1" ref="G74" ca="1">_xlfn.XLOOKUP(1,
 (INDIRECT("'"&amp;$C$6&amp;"'!$6:$6")=G$6)*
 (INDIRECT("'"&amp;$C$6&amp;"'!$5:$5")=G$5),
 INDIRECT("'"&amp;$C$6&amp;"'!"&amp;ROW()&amp;":"&amp;ROW())
)</f>
        <v>0</v>
      </c>
      <c r="H74" s="8" cm="1">
        <f t="array" aca="1" ref="H74" ca="1">_xlfn.XLOOKUP(1,
 (INDIRECT("'"&amp;$C$6&amp;"'!$6:$6")=H$6)*
 (INDIRECT("'"&amp;$C$6&amp;"'!$5:$5")=H$5),
 INDIRECT("'"&amp;$C$6&amp;"'!"&amp;ROW()&amp;":"&amp;ROW())
)</f>
        <v>0</v>
      </c>
      <c r="I74" s="8" cm="1">
        <f t="array" aca="1" ref="I74" ca="1">_xlfn.XLOOKUP(1,
 (INDIRECT("'"&amp;$C$6&amp;"'!$6:$6")=I$6)*
 (INDIRECT("'"&amp;$C$6&amp;"'!$5:$5")=I$5),
 INDIRECT("'"&amp;$C$6&amp;"'!"&amp;ROW()&amp;":"&amp;ROW())
)</f>
        <v>0</v>
      </c>
      <c r="K74" s="34">
        <f t="shared" ca="1" si="147"/>
        <v>-1021.5</v>
      </c>
      <c r="L74" s="34">
        <f t="shared" ca="1" si="148"/>
        <v>0</v>
      </c>
      <c r="M74" s="34">
        <f t="shared" ca="1" si="149"/>
        <v>0</v>
      </c>
      <c r="N74" s="34">
        <f t="shared" ca="1" si="150"/>
        <v>0</v>
      </c>
      <c r="O74" s="34">
        <f t="shared" ca="1" si="151"/>
        <v>0</v>
      </c>
      <c r="Q74" s="36">
        <f t="shared" ca="1" si="152"/>
        <v>-1</v>
      </c>
      <c r="R74" s="36">
        <f t="shared" ca="1" si="153"/>
        <v>0</v>
      </c>
      <c r="S74" s="36">
        <f t="shared" ca="1" si="154"/>
        <v>0</v>
      </c>
      <c r="T74" s="36">
        <f t="shared" ca="1" si="155"/>
        <v>0</v>
      </c>
      <c r="U74" s="36">
        <f t="shared" ca="1" si="156"/>
        <v>0</v>
      </c>
      <c r="W74" s="8" cm="1">
        <f t="array" aca="1" ref="W74" ca="1">INDIRECT("'"&amp;$C$6&amp;"'!"&amp;ADDRESS(ROW(),COLUMN()+44))</f>
        <v>0</v>
      </c>
      <c r="X74" s="8" cm="1">
        <f t="array" aca="1" ref="X74" ca="1">INDIRECT("'"&amp;$C$6&amp;"'!"&amp;ADDRESS(ROW(),COLUMN()+44))</f>
        <v>1064.5</v>
      </c>
      <c r="Y74" s="8" cm="1">
        <f t="array" aca="1" ref="Y74" ca="1">INDIRECT("'"&amp;$C$6&amp;"'!"&amp;ADDRESS(ROW(),COLUMN()+44))</f>
        <v>0</v>
      </c>
      <c r="Z74" s="8" cm="1">
        <f t="array" aca="1" ref="Z74" ca="1">INDIRECT("'"&amp;$C$6&amp;"'!"&amp;ADDRESS(ROW(),COLUMN()+44))</f>
        <v>0</v>
      </c>
      <c r="AA74" s="8" cm="1">
        <f t="array" aca="1" ref="AA74" ca="1">INDIRECT("'"&amp;$C$6&amp;"'!"&amp;ADDRESS(ROW(),COLUMN()+44))</f>
        <v>0</v>
      </c>
      <c r="AB74" s="8" cm="1">
        <f t="array" aca="1" ref="AB74" ca="1">INDIRECT("'"&amp;$C$6&amp;"'!"&amp;ADDRESS(ROW(),COLUMN()+44))</f>
        <v>0</v>
      </c>
      <c r="AD74" s="34">
        <f t="shared" ca="1" si="157"/>
        <v>-1064.5</v>
      </c>
      <c r="AE74" s="34">
        <f t="shared" ca="1" si="158"/>
        <v>0</v>
      </c>
      <c r="AF74" s="34">
        <f t="shared" ca="1" si="159"/>
        <v>0</v>
      </c>
      <c r="AG74" s="34">
        <f t="shared" ca="1" si="160"/>
        <v>0</v>
      </c>
      <c r="AH74" s="34">
        <f t="shared" ca="1" si="161"/>
        <v>0</v>
      </c>
      <c r="AJ74" s="36">
        <f t="shared" ca="1" si="162"/>
        <v>-1</v>
      </c>
      <c r="AK74" s="36">
        <f t="shared" ca="1" si="163"/>
        <v>0</v>
      </c>
      <c r="AL74" s="36">
        <f t="shared" ca="1" si="164"/>
        <v>0</v>
      </c>
      <c r="AM74" s="36">
        <f t="shared" ca="1" si="165"/>
        <v>0</v>
      </c>
      <c r="AN74" s="36">
        <f t="shared" ca="1" si="166"/>
        <v>0</v>
      </c>
    </row>
    <row r="75" spans="1:40" hidden="1" outlineLevel="1" x14ac:dyDescent="0.25">
      <c r="A75" s="11" t="s">
        <v>35</v>
      </c>
      <c r="C75" s="2"/>
      <c r="D75" s="8" cm="1">
        <f t="array" aca="1" ref="D75" ca="1">_xlfn.XLOOKUP(1,
 (INDIRECT("'"&amp;$C$6&amp;"'!$6:$6")=D$6)*
 (INDIRECT("'"&amp;$C$6&amp;"'!$5:$5")=D$5),
 INDIRECT("'"&amp;$C$6&amp;"'!"&amp;ROW()&amp;":"&amp;ROW())
)</f>
        <v>0</v>
      </c>
      <c r="E75" s="8" cm="1">
        <f t="array" aca="1" ref="E75" ca="1">_xlfn.XLOOKUP(1,
 (INDIRECT("'"&amp;$C$6&amp;"'!$6:$6")=E$6)*
 (INDIRECT("'"&amp;$C$6&amp;"'!$5:$5")=E$5),
 INDIRECT("'"&amp;$C$6&amp;"'!"&amp;ROW()&amp;":"&amp;ROW())
)</f>
        <v>26.456370937499994</v>
      </c>
      <c r="F75" s="8" cm="1">
        <f t="array" aca="1" ref="F75" ca="1">_xlfn.XLOOKUP(1,
 (INDIRECT("'"&amp;$C$6&amp;"'!$6:$6")=F$6)*
 (INDIRECT("'"&amp;$C$6&amp;"'!$5:$5")=F$5),
 INDIRECT("'"&amp;$C$6&amp;"'!"&amp;ROW()&amp;":"&amp;ROW())
)</f>
        <v>0</v>
      </c>
      <c r="G75" s="8" cm="1">
        <f t="array" aca="1" ref="G75" ca="1">_xlfn.XLOOKUP(1,
 (INDIRECT("'"&amp;$C$6&amp;"'!$6:$6")=G$6)*
 (INDIRECT("'"&amp;$C$6&amp;"'!$5:$5")=G$5),
 INDIRECT("'"&amp;$C$6&amp;"'!"&amp;ROW()&amp;":"&amp;ROW())
)</f>
        <v>0</v>
      </c>
      <c r="H75" s="8" cm="1">
        <f t="array" aca="1" ref="H75" ca="1">_xlfn.XLOOKUP(1,
 (INDIRECT("'"&amp;$C$6&amp;"'!$6:$6")=H$6)*
 (INDIRECT("'"&amp;$C$6&amp;"'!$5:$5")=H$5),
 INDIRECT("'"&amp;$C$6&amp;"'!"&amp;ROW()&amp;":"&amp;ROW())
)</f>
        <v>0</v>
      </c>
      <c r="I75" s="8" cm="1">
        <f t="array" aca="1" ref="I75" ca="1">_xlfn.XLOOKUP(1,
 (INDIRECT("'"&amp;$C$6&amp;"'!$6:$6")=I$6)*
 (INDIRECT("'"&amp;$C$6&amp;"'!$5:$5")=I$5),
 INDIRECT("'"&amp;$C$6&amp;"'!"&amp;ROW()&amp;":"&amp;ROW())
)</f>
        <v>0</v>
      </c>
      <c r="K75" s="34">
        <f t="shared" ca="1" si="147"/>
        <v>-26.456370937499994</v>
      </c>
      <c r="L75" s="34">
        <f t="shared" ca="1" si="148"/>
        <v>0</v>
      </c>
      <c r="M75" s="34">
        <f t="shared" ca="1" si="149"/>
        <v>0</v>
      </c>
      <c r="N75" s="34">
        <f t="shared" ca="1" si="150"/>
        <v>0</v>
      </c>
      <c r="O75" s="34">
        <f t="shared" ca="1" si="151"/>
        <v>0</v>
      </c>
      <c r="Q75" s="36">
        <f t="shared" ca="1" si="152"/>
        <v>-1</v>
      </c>
      <c r="R75" s="36">
        <f t="shared" ca="1" si="153"/>
        <v>0</v>
      </c>
      <c r="S75" s="36">
        <f t="shared" ca="1" si="154"/>
        <v>0</v>
      </c>
      <c r="T75" s="36">
        <f t="shared" ca="1" si="155"/>
        <v>0</v>
      </c>
      <c r="U75" s="36">
        <f t="shared" ca="1" si="156"/>
        <v>0</v>
      </c>
      <c r="W75" s="8" cm="1">
        <f t="array" aca="1" ref="W75" ca="1">INDIRECT("'"&amp;$C$6&amp;"'!"&amp;ADDRESS(ROW(),COLUMN()+44))</f>
        <v>0</v>
      </c>
      <c r="X75" s="8" cm="1">
        <f t="array" aca="1" ref="X75" ca="1">INDIRECT("'"&amp;$C$6&amp;"'!"&amp;ADDRESS(ROW(),COLUMN()+44))</f>
        <v>79.369112812499978</v>
      </c>
      <c r="Y75" s="8" cm="1">
        <f t="array" aca="1" ref="Y75" ca="1">INDIRECT("'"&amp;$C$6&amp;"'!"&amp;ADDRESS(ROW(),COLUMN()+44))</f>
        <v>0</v>
      </c>
      <c r="Z75" s="8" cm="1">
        <f t="array" aca="1" ref="Z75" ca="1">INDIRECT("'"&amp;$C$6&amp;"'!"&amp;ADDRESS(ROW(),COLUMN()+44))</f>
        <v>0</v>
      </c>
      <c r="AA75" s="8" cm="1">
        <f t="array" aca="1" ref="AA75" ca="1">INDIRECT("'"&amp;$C$6&amp;"'!"&amp;ADDRESS(ROW(),COLUMN()+44))</f>
        <v>0</v>
      </c>
      <c r="AB75" s="8" cm="1">
        <f t="array" aca="1" ref="AB75" ca="1">INDIRECT("'"&amp;$C$6&amp;"'!"&amp;ADDRESS(ROW(),COLUMN()+44))</f>
        <v>0</v>
      </c>
      <c r="AD75" s="34">
        <f t="shared" ca="1" si="157"/>
        <v>-79.369112812499978</v>
      </c>
      <c r="AE75" s="34">
        <f t="shared" ca="1" si="158"/>
        <v>0</v>
      </c>
      <c r="AF75" s="34">
        <f t="shared" ca="1" si="159"/>
        <v>0</v>
      </c>
      <c r="AG75" s="34">
        <f t="shared" ca="1" si="160"/>
        <v>0</v>
      </c>
      <c r="AH75" s="34">
        <f t="shared" ca="1" si="161"/>
        <v>0</v>
      </c>
      <c r="AJ75" s="36">
        <f t="shared" ca="1" si="162"/>
        <v>-1</v>
      </c>
      <c r="AK75" s="36">
        <f t="shared" ca="1" si="163"/>
        <v>0</v>
      </c>
      <c r="AL75" s="36">
        <f t="shared" ca="1" si="164"/>
        <v>0</v>
      </c>
      <c r="AM75" s="36">
        <f t="shared" ca="1" si="165"/>
        <v>0</v>
      </c>
      <c r="AN75" s="36">
        <f t="shared" ca="1" si="166"/>
        <v>0</v>
      </c>
    </row>
    <row r="76" spans="1:40" hidden="1" outlineLevel="1" x14ac:dyDescent="0.25">
      <c r="A76" s="11" t="s">
        <v>35</v>
      </c>
      <c r="C76" s="2"/>
      <c r="D76" s="8" cm="1">
        <f t="array" aca="1" ref="D76" ca="1">_xlfn.XLOOKUP(1,
 (INDIRECT("'"&amp;$C$6&amp;"'!$6:$6")=D$6)*
 (INDIRECT("'"&amp;$C$6&amp;"'!$5:$5")=D$5),
 INDIRECT("'"&amp;$C$6&amp;"'!"&amp;ROW()&amp;":"&amp;ROW())
)</f>
        <v>0</v>
      </c>
      <c r="E76" s="8" cm="1">
        <f t="array" aca="1" ref="E76" ca="1">_xlfn.XLOOKUP(1,
 (INDIRECT("'"&amp;$C$6&amp;"'!$6:$6")=E$6)*
 (INDIRECT("'"&amp;$C$6&amp;"'!$5:$5")=E$5),
 INDIRECT("'"&amp;$C$6&amp;"'!"&amp;ROW()&amp;":"&amp;ROW())
)</f>
        <v>2274.8960524076351</v>
      </c>
      <c r="F76" s="8" cm="1">
        <f t="array" aca="1" ref="F76" ca="1">_xlfn.XLOOKUP(1,
 (INDIRECT("'"&amp;$C$6&amp;"'!$6:$6")=F$6)*
 (INDIRECT("'"&amp;$C$6&amp;"'!$5:$5")=F$5),
 INDIRECT("'"&amp;$C$6&amp;"'!"&amp;ROW()&amp;":"&amp;ROW())
)</f>
        <v>0</v>
      </c>
      <c r="G76" s="8" cm="1">
        <f t="array" aca="1" ref="G76" ca="1">_xlfn.XLOOKUP(1,
 (INDIRECT("'"&amp;$C$6&amp;"'!$6:$6")=G$6)*
 (INDIRECT("'"&amp;$C$6&amp;"'!$5:$5")=G$5),
 INDIRECT("'"&amp;$C$6&amp;"'!"&amp;ROW()&amp;":"&amp;ROW())
)</f>
        <v>0</v>
      </c>
      <c r="H76" s="8" cm="1">
        <f t="array" aca="1" ref="H76" ca="1">_xlfn.XLOOKUP(1,
 (INDIRECT("'"&amp;$C$6&amp;"'!$6:$6")=H$6)*
 (INDIRECT("'"&amp;$C$6&amp;"'!$5:$5")=H$5),
 INDIRECT("'"&amp;$C$6&amp;"'!"&amp;ROW()&amp;":"&amp;ROW())
)</f>
        <v>0</v>
      </c>
      <c r="I76" s="8" cm="1">
        <f t="array" aca="1" ref="I76" ca="1">_xlfn.XLOOKUP(1,
 (INDIRECT("'"&amp;$C$6&amp;"'!$6:$6")=I$6)*
 (INDIRECT("'"&amp;$C$6&amp;"'!$5:$5")=I$5),
 INDIRECT("'"&amp;$C$6&amp;"'!"&amp;ROW()&amp;":"&amp;ROW())
)</f>
        <v>0</v>
      </c>
      <c r="K76" s="34">
        <f t="shared" ca="1" si="147"/>
        <v>-2274.8960524076351</v>
      </c>
      <c r="L76" s="34">
        <f t="shared" ca="1" si="148"/>
        <v>0</v>
      </c>
      <c r="M76" s="34">
        <f t="shared" ca="1" si="149"/>
        <v>0</v>
      </c>
      <c r="N76" s="34">
        <f t="shared" ca="1" si="150"/>
        <v>0</v>
      </c>
      <c r="O76" s="34">
        <f t="shared" ca="1" si="151"/>
        <v>0</v>
      </c>
      <c r="Q76" s="36">
        <f t="shared" ca="1" si="152"/>
        <v>-1</v>
      </c>
      <c r="R76" s="36">
        <f t="shared" ca="1" si="153"/>
        <v>0</v>
      </c>
      <c r="S76" s="36">
        <f t="shared" ca="1" si="154"/>
        <v>0</v>
      </c>
      <c r="T76" s="36">
        <f t="shared" ca="1" si="155"/>
        <v>0</v>
      </c>
      <c r="U76" s="36">
        <f t="shared" ca="1" si="156"/>
        <v>0</v>
      </c>
      <c r="W76" s="8" cm="1">
        <f t="array" aca="1" ref="W76" ca="1">INDIRECT("'"&amp;$C$6&amp;"'!"&amp;ADDRESS(ROW(),COLUMN()+44))</f>
        <v>0</v>
      </c>
      <c r="X76" s="8" cm="1">
        <f t="array" aca="1" ref="X76" ca="1">INDIRECT("'"&amp;$C$6&amp;"'!"&amp;ADDRESS(ROW(),COLUMN()+44))</f>
        <v>6288.1615308507553</v>
      </c>
      <c r="Y76" s="8" cm="1">
        <f t="array" aca="1" ref="Y76" ca="1">INDIRECT("'"&amp;$C$6&amp;"'!"&amp;ADDRESS(ROW(),COLUMN()+44))</f>
        <v>0</v>
      </c>
      <c r="Z76" s="8" cm="1">
        <f t="array" aca="1" ref="Z76" ca="1">INDIRECT("'"&amp;$C$6&amp;"'!"&amp;ADDRESS(ROW(),COLUMN()+44))</f>
        <v>0</v>
      </c>
      <c r="AA76" s="8" cm="1">
        <f t="array" aca="1" ref="AA76" ca="1">INDIRECT("'"&amp;$C$6&amp;"'!"&amp;ADDRESS(ROW(),COLUMN()+44))</f>
        <v>0</v>
      </c>
      <c r="AB76" s="8" cm="1">
        <f t="array" aca="1" ref="AB76" ca="1">INDIRECT("'"&amp;$C$6&amp;"'!"&amp;ADDRESS(ROW(),COLUMN()+44))</f>
        <v>0</v>
      </c>
      <c r="AD76" s="34">
        <f t="shared" ca="1" si="157"/>
        <v>-6288.1615308507553</v>
      </c>
      <c r="AE76" s="34">
        <f t="shared" ca="1" si="158"/>
        <v>0</v>
      </c>
      <c r="AF76" s="34">
        <f t="shared" ca="1" si="159"/>
        <v>0</v>
      </c>
      <c r="AG76" s="34">
        <f t="shared" ca="1" si="160"/>
        <v>0</v>
      </c>
      <c r="AH76" s="34">
        <f t="shared" ca="1" si="161"/>
        <v>0</v>
      </c>
      <c r="AJ76" s="36">
        <f t="shared" ca="1" si="162"/>
        <v>-1</v>
      </c>
      <c r="AK76" s="36">
        <f t="shared" ca="1" si="163"/>
        <v>0</v>
      </c>
      <c r="AL76" s="36">
        <f t="shared" ca="1" si="164"/>
        <v>0</v>
      </c>
      <c r="AM76" s="36">
        <f t="shared" ca="1" si="165"/>
        <v>0</v>
      </c>
      <c r="AN76" s="36">
        <f t="shared" ca="1" si="166"/>
        <v>0</v>
      </c>
    </row>
    <row r="77" spans="1:40" hidden="1" outlineLevel="1" x14ac:dyDescent="0.25">
      <c r="A77" s="11" t="s">
        <v>35</v>
      </c>
      <c r="C77" s="2"/>
      <c r="D77" s="8" cm="1">
        <f t="array" aca="1" ref="D77" ca="1">_xlfn.XLOOKUP(1,
 (INDIRECT("'"&amp;$C$6&amp;"'!$6:$6")=D$6)*
 (INDIRECT("'"&amp;$C$6&amp;"'!$5:$5")=D$5),
 INDIRECT("'"&amp;$C$6&amp;"'!"&amp;ROW()&amp;":"&amp;ROW())
)</f>
        <v>0</v>
      </c>
      <c r="E77" s="8" cm="1">
        <f t="array" aca="1" ref="E77" ca="1">_xlfn.XLOOKUP(1,
 (INDIRECT("'"&amp;$C$6&amp;"'!$6:$6")=E$6)*
 (INDIRECT("'"&amp;$C$6&amp;"'!$5:$5")=E$5),
 INDIRECT("'"&amp;$C$6&amp;"'!"&amp;ROW()&amp;":"&amp;ROW())
)</f>
        <v>-7689.9786353047421</v>
      </c>
      <c r="F77" s="8" cm="1">
        <f t="array" aca="1" ref="F77" ca="1">_xlfn.XLOOKUP(1,
 (INDIRECT("'"&amp;$C$6&amp;"'!$6:$6")=F$6)*
 (INDIRECT("'"&amp;$C$6&amp;"'!$5:$5")=F$5),
 INDIRECT("'"&amp;$C$6&amp;"'!"&amp;ROW()&amp;":"&amp;ROW())
)</f>
        <v>0</v>
      </c>
      <c r="G77" s="8" cm="1">
        <f t="array" aca="1" ref="G77" ca="1">_xlfn.XLOOKUP(1,
 (INDIRECT("'"&amp;$C$6&amp;"'!$6:$6")=G$6)*
 (INDIRECT("'"&amp;$C$6&amp;"'!$5:$5")=G$5),
 INDIRECT("'"&amp;$C$6&amp;"'!"&amp;ROW()&amp;":"&amp;ROW())
)</f>
        <v>0</v>
      </c>
      <c r="H77" s="8" cm="1">
        <f t="array" aca="1" ref="H77" ca="1">_xlfn.XLOOKUP(1,
 (INDIRECT("'"&amp;$C$6&amp;"'!$6:$6")=H$6)*
 (INDIRECT("'"&amp;$C$6&amp;"'!$5:$5")=H$5),
 INDIRECT("'"&amp;$C$6&amp;"'!"&amp;ROW()&amp;":"&amp;ROW())
)</f>
        <v>0</v>
      </c>
      <c r="I77" s="8" cm="1">
        <f t="array" aca="1" ref="I77" ca="1">_xlfn.XLOOKUP(1,
 (INDIRECT("'"&amp;$C$6&amp;"'!$6:$6")=I$6)*
 (INDIRECT("'"&amp;$C$6&amp;"'!$5:$5")=I$5),
 INDIRECT("'"&amp;$C$6&amp;"'!"&amp;ROW()&amp;":"&amp;ROW())
)</f>
        <v>0</v>
      </c>
      <c r="K77" s="34">
        <f t="shared" ca="1" si="147"/>
        <v>7689.9786353047421</v>
      </c>
      <c r="L77" s="34">
        <f t="shared" ca="1" si="148"/>
        <v>0</v>
      </c>
      <c r="M77" s="34">
        <f t="shared" ca="1" si="149"/>
        <v>0</v>
      </c>
      <c r="N77" s="34">
        <f t="shared" ca="1" si="150"/>
        <v>0</v>
      </c>
      <c r="O77" s="34">
        <f t="shared" ca="1" si="151"/>
        <v>0</v>
      </c>
      <c r="Q77" s="36">
        <f t="shared" ca="1" si="152"/>
        <v>-1</v>
      </c>
      <c r="R77" s="36">
        <f t="shared" ca="1" si="153"/>
        <v>0</v>
      </c>
      <c r="S77" s="36">
        <f t="shared" ca="1" si="154"/>
        <v>0</v>
      </c>
      <c r="T77" s="36">
        <f t="shared" ca="1" si="155"/>
        <v>0</v>
      </c>
      <c r="U77" s="36">
        <f t="shared" ca="1" si="156"/>
        <v>0</v>
      </c>
      <c r="W77" s="8" cm="1">
        <f t="array" aca="1" ref="W77" ca="1">INDIRECT("'"&amp;$C$6&amp;"'!"&amp;ADDRESS(ROW(),COLUMN()+44))</f>
        <v>0</v>
      </c>
      <c r="X77" s="8" cm="1">
        <f t="array" aca="1" ref="X77" ca="1">INDIRECT("'"&amp;$C$6&amp;"'!"&amp;ADDRESS(ROW(),COLUMN()+44))</f>
        <v>-24222.816908722332</v>
      </c>
      <c r="Y77" s="8" cm="1">
        <f t="array" aca="1" ref="Y77" ca="1">INDIRECT("'"&amp;$C$6&amp;"'!"&amp;ADDRESS(ROW(),COLUMN()+44))</f>
        <v>0</v>
      </c>
      <c r="Z77" s="8" cm="1">
        <f t="array" aca="1" ref="Z77" ca="1">INDIRECT("'"&amp;$C$6&amp;"'!"&amp;ADDRESS(ROW(),COLUMN()+44))</f>
        <v>0</v>
      </c>
      <c r="AA77" s="8" cm="1">
        <f t="array" aca="1" ref="AA77" ca="1">INDIRECT("'"&amp;$C$6&amp;"'!"&amp;ADDRESS(ROW(),COLUMN()+44))</f>
        <v>0</v>
      </c>
      <c r="AB77" s="8" cm="1">
        <f t="array" aca="1" ref="AB77" ca="1">INDIRECT("'"&amp;$C$6&amp;"'!"&amp;ADDRESS(ROW(),COLUMN()+44))</f>
        <v>0</v>
      </c>
      <c r="AD77" s="34">
        <f t="shared" ca="1" si="157"/>
        <v>24222.816908722332</v>
      </c>
      <c r="AE77" s="34">
        <f t="shared" ca="1" si="158"/>
        <v>0</v>
      </c>
      <c r="AF77" s="34">
        <f t="shared" ca="1" si="159"/>
        <v>0</v>
      </c>
      <c r="AG77" s="34">
        <f t="shared" ca="1" si="160"/>
        <v>0</v>
      </c>
      <c r="AH77" s="34">
        <f t="shared" ca="1" si="161"/>
        <v>0</v>
      </c>
      <c r="AJ77" s="36">
        <f t="shared" ca="1" si="162"/>
        <v>-1</v>
      </c>
      <c r="AK77" s="36">
        <f t="shared" ca="1" si="163"/>
        <v>0</v>
      </c>
      <c r="AL77" s="36">
        <f t="shared" ca="1" si="164"/>
        <v>0</v>
      </c>
      <c r="AM77" s="36">
        <f t="shared" ca="1" si="165"/>
        <v>0</v>
      </c>
      <c r="AN77" s="36">
        <f t="shared" ca="1" si="166"/>
        <v>0</v>
      </c>
    </row>
    <row r="78" spans="1:40" hidden="1" outlineLevel="1" x14ac:dyDescent="0.25">
      <c r="A78" s="11" t="s">
        <v>35</v>
      </c>
      <c r="C78" s="2"/>
      <c r="D78" s="8" cm="1">
        <f t="array" aca="1" ref="D78" ca="1">_xlfn.XLOOKUP(1,
 (INDIRECT("'"&amp;$C$6&amp;"'!$6:$6")=D$6)*
 (INDIRECT("'"&amp;$C$6&amp;"'!$5:$5")=D$5),
 INDIRECT("'"&amp;$C$6&amp;"'!"&amp;ROW()&amp;":"&amp;ROW())
)</f>
        <v>0</v>
      </c>
      <c r="E78" s="8" cm="1">
        <f t="array" aca="1" ref="E78" ca="1">_xlfn.XLOOKUP(1,
 (INDIRECT("'"&amp;$C$6&amp;"'!$6:$6")=E$6)*
 (INDIRECT("'"&amp;$C$6&amp;"'!$5:$5")=E$5),
 INDIRECT("'"&amp;$C$6&amp;"'!"&amp;ROW()&amp;":"&amp;ROW())
)</f>
        <v>0</v>
      </c>
      <c r="F78" s="8" cm="1">
        <f t="array" aca="1" ref="F78" ca="1">_xlfn.XLOOKUP(1,
 (INDIRECT("'"&amp;$C$6&amp;"'!$6:$6")=F$6)*
 (INDIRECT("'"&amp;$C$6&amp;"'!$5:$5")=F$5),
 INDIRECT("'"&amp;$C$6&amp;"'!"&amp;ROW()&amp;":"&amp;ROW())
)</f>
        <v>0</v>
      </c>
      <c r="G78" s="8" cm="1">
        <f t="array" aca="1" ref="G78" ca="1">_xlfn.XLOOKUP(1,
 (INDIRECT("'"&amp;$C$6&amp;"'!$6:$6")=G$6)*
 (INDIRECT("'"&amp;$C$6&amp;"'!$5:$5")=G$5),
 INDIRECT("'"&amp;$C$6&amp;"'!"&amp;ROW()&amp;":"&amp;ROW())
)</f>
        <v>0</v>
      </c>
      <c r="H78" s="8" cm="1">
        <f t="array" aca="1" ref="H78" ca="1">_xlfn.XLOOKUP(1,
 (INDIRECT("'"&amp;$C$6&amp;"'!$6:$6")=H$6)*
 (INDIRECT("'"&amp;$C$6&amp;"'!$5:$5")=H$5),
 INDIRECT("'"&amp;$C$6&amp;"'!"&amp;ROW()&amp;":"&amp;ROW())
)</f>
        <v>0</v>
      </c>
      <c r="I78" s="8" cm="1">
        <f t="array" aca="1" ref="I78" ca="1">_xlfn.XLOOKUP(1,
 (INDIRECT("'"&amp;$C$6&amp;"'!$6:$6")=I$6)*
 (INDIRECT("'"&amp;$C$6&amp;"'!$5:$5")=I$5),
 INDIRECT("'"&amp;$C$6&amp;"'!"&amp;ROW()&amp;":"&amp;ROW())
)</f>
        <v>0</v>
      </c>
      <c r="K78" s="34">
        <f t="shared" ca="1" si="147"/>
        <v>0</v>
      </c>
      <c r="L78" s="34">
        <f t="shared" ca="1" si="148"/>
        <v>0</v>
      </c>
      <c r="M78" s="34">
        <f t="shared" ca="1" si="149"/>
        <v>0</v>
      </c>
      <c r="N78" s="34">
        <f t="shared" ca="1" si="150"/>
        <v>0</v>
      </c>
      <c r="O78" s="34">
        <f t="shared" ca="1" si="151"/>
        <v>0</v>
      </c>
      <c r="Q78" s="36">
        <f t="shared" ca="1" si="152"/>
        <v>0</v>
      </c>
      <c r="R78" s="36">
        <f t="shared" ca="1" si="153"/>
        <v>0</v>
      </c>
      <c r="S78" s="36">
        <f t="shared" ca="1" si="154"/>
        <v>0</v>
      </c>
      <c r="T78" s="36">
        <f t="shared" ca="1" si="155"/>
        <v>0</v>
      </c>
      <c r="U78" s="36">
        <f t="shared" ca="1" si="156"/>
        <v>0</v>
      </c>
      <c r="W78" s="8" cm="1">
        <f t="array" aca="1" ref="W78" ca="1">INDIRECT("'"&amp;$C$6&amp;"'!"&amp;ADDRESS(ROW(),COLUMN()+44))</f>
        <v>0</v>
      </c>
      <c r="X78" s="8" cm="1">
        <f t="array" aca="1" ref="X78" ca="1">INDIRECT("'"&amp;$C$6&amp;"'!"&amp;ADDRESS(ROW(),COLUMN()+44))</f>
        <v>0</v>
      </c>
      <c r="Y78" s="8" cm="1">
        <f t="array" aca="1" ref="Y78" ca="1">INDIRECT("'"&amp;$C$6&amp;"'!"&amp;ADDRESS(ROW(),COLUMN()+44))</f>
        <v>0</v>
      </c>
      <c r="Z78" s="8" cm="1">
        <f t="array" aca="1" ref="Z78" ca="1">INDIRECT("'"&amp;$C$6&amp;"'!"&amp;ADDRESS(ROW(),COLUMN()+44))</f>
        <v>0</v>
      </c>
      <c r="AA78" s="8" cm="1">
        <f t="array" aca="1" ref="AA78" ca="1">INDIRECT("'"&amp;$C$6&amp;"'!"&amp;ADDRESS(ROW(),COLUMN()+44))</f>
        <v>0</v>
      </c>
      <c r="AB78" s="8" cm="1">
        <f t="array" aca="1" ref="AB78" ca="1">INDIRECT("'"&amp;$C$6&amp;"'!"&amp;ADDRESS(ROW(),COLUMN()+44))</f>
        <v>0</v>
      </c>
      <c r="AD78" s="34">
        <f t="shared" ca="1" si="157"/>
        <v>0</v>
      </c>
      <c r="AE78" s="34">
        <f t="shared" ca="1" si="158"/>
        <v>0</v>
      </c>
      <c r="AF78" s="34">
        <f t="shared" ca="1" si="159"/>
        <v>0</v>
      </c>
      <c r="AG78" s="34">
        <f t="shared" ca="1" si="160"/>
        <v>0</v>
      </c>
      <c r="AH78" s="34">
        <f t="shared" ca="1" si="161"/>
        <v>0</v>
      </c>
      <c r="AJ78" s="36">
        <f t="shared" ca="1" si="162"/>
        <v>0</v>
      </c>
      <c r="AK78" s="36">
        <f t="shared" ca="1" si="163"/>
        <v>0</v>
      </c>
      <c r="AL78" s="36">
        <f t="shared" ca="1" si="164"/>
        <v>0</v>
      </c>
      <c r="AM78" s="36">
        <f t="shared" ca="1" si="165"/>
        <v>0</v>
      </c>
      <c r="AN78" s="36">
        <f t="shared" ca="1" si="166"/>
        <v>0</v>
      </c>
    </row>
    <row r="79" spans="1:40" hidden="1" outlineLevel="1" x14ac:dyDescent="0.25">
      <c r="A79" s="11" t="s">
        <v>35</v>
      </c>
      <c r="C79" s="2"/>
      <c r="D79" s="8" cm="1">
        <f t="array" aca="1" ref="D79" ca="1">_xlfn.XLOOKUP(1,
 (INDIRECT("'"&amp;$C$6&amp;"'!$6:$6")=D$6)*
 (INDIRECT("'"&amp;$C$6&amp;"'!$5:$5")=D$5),
 INDIRECT("'"&amp;$C$6&amp;"'!"&amp;ROW()&amp;":"&amp;ROW())
)</f>
        <v>0</v>
      </c>
      <c r="E79" s="8" cm="1">
        <f t="array" aca="1" ref="E79" ca="1">_xlfn.XLOOKUP(1,
 (INDIRECT("'"&amp;$C$6&amp;"'!$6:$6")=E$6)*
 (INDIRECT("'"&amp;$C$6&amp;"'!$5:$5")=E$5),
 INDIRECT("'"&amp;$C$6&amp;"'!"&amp;ROW()&amp;":"&amp;ROW())
)</f>
        <v>0</v>
      </c>
      <c r="F79" s="8" cm="1">
        <f t="array" aca="1" ref="F79" ca="1">_xlfn.XLOOKUP(1,
 (INDIRECT("'"&amp;$C$6&amp;"'!$6:$6")=F$6)*
 (INDIRECT("'"&amp;$C$6&amp;"'!$5:$5")=F$5),
 INDIRECT("'"&amp;$C$6&amp;"'!"&amp;ROW()&amp;":"&amp;ROW())
)</f>
        <v>0</v>
      </c>
      <c r="G79" s="8" cm="1">
        <f t="array" aca="1" ref="G79" ca="1">_xlfn.XLOOKUP(1,
 (INDIRECT("'"&amp;$C$6&amp;"'!$6:$6")=G$6)*
 (INDIRECT("'"&amp;$C$6&amp;"'!$5:$5")=G$5),
 INDIRECT("'"&amp;$C$6&amp;"'!"&amp;ROW()&amp;":"&amp;ROW())
)</f>
        <v>0</v>
      </c>
      <c r="H79" s="8" cm="1">
        <f t="array" aca="1" ref="H79" ca="1">_xlfn.XLOOKUP(1,
 (INDIRECT("'"&amp;$C$6&amp;"'!$6:$6")=H$6)*
 (INDIRECT("'"&amp;$C$6&amp;"'!$5:$5")=H$5),
 INDIRECT("'"&amp;$C$6&amp;"'!"&amp;ROW()&amp;":"&amp;ROW())
)</f>
        <v>0</v>
      </c>
      <c r="I79" s="8" cm="1">
        <f t="array" aca="1" ref="I79" ca="1">_xlfn.XLOOKUP(1,
 (INDIRECT("'"&amp;$C$6&amp;"'!$6:$6")=I$6)*
 (INDIRECT("'"&amp;$C$6&amp;"'!$5:$5")=I$5),
 INDIRECT("'"&amp;$C$6&amp;"'!"&amp;ROW()&amp;":"&amp;ROW())
)</f>
        <v>0</v>
      </c>
      <c r="K79" s="34">
        <f t="shared" ca="1" si="147"/>
        <v>0</v>
      </c>
      <c r="L79" s="34">
        <f t="shared" ca="1" si="148"/>
        <v>0</v>
      </c>
      <c r="M79" s="34">
        <f t="shared" ca="1" si="149"/>
        <v>0</v>
      </c>
      <c r="N79" s="34">
        <f t="shared" ca="1" si="150"/>
        <v>0</v>
      </c>
      <c r="O79" s="34">
        <f t="shared" ca="1" si="151"/>
        <v>0</v>
      </c>
      <c r="Q79" s="36">
        <f t="shared" ca="1" si="152"/>
        <v>0</v>
      </c>
      <c r="R79" s="36">
        <f t="shared" ca="1" si="153"/>
        <v>0</v>
      </c>
      <c r="S79" s="36">
        <f t="shared" ca="1" si="154"/>
        <v>0</v>
      </c>
      <c r="T79" s="36">
        <f t="shared" ca="1" si="155"/>
        <v>0</v>
      </c>
      <c r="U79" s="36">
        <f t="shared" ca="1" si="156"/>
        <v>0</v>
      </c>
      <c r="W79" s="8" cm="1">
        <f t="array" aca="1" ref="W79" ca="1">INDIRECT("'"&amp;$C$6&amp;"'!"&amp;ADDRESS(ROW(),COLUMN()+44))</f>
        <v>0</v>
      </c>
      <c r="X79" s="8" cm="1">
        <f t="array" aca="1" ref="X79" ca="1">INDIRECT("'"&amp;$C$6&amp;"'!"&amp;ADDRESS(ROW(),COLUMN()+44))</f>
        <v>0</v>
      </c>
      <c r="Y79" s="8" cm="1">
        <f t="array" aca="1" ref="Y79" ca="1">INDIRECT("'"&amp;$C$6&amp;"'!"&amp;ADDRESS(ROW(),COLUMN()+44))</f>
        <v>0</v>
      </c>
      <c r="Z79" s="8" cm="1">
        <f t="array" aca="1" ref="Z79" ca="1">INDIRECT("'"&amp;$C$6&amp;"'!"&amp;ADDRESS(ROW(),COLUMN()+44))</f>
        <v>0</v>
      </c>
      <c r="AA79" s="8" cm="1">
        <f t="array" aca="1" ref="AA79" ca="1">INDIRECT("'"&amp;$C$6&amp;"'!"&amp;ADDRESS(ROW(),COLUMN()+44))</f>
        <v>0</v>
      </c>
      <c r="AB79" s="8" cm="1">
        <f t="array" aca="1" ref="AB79" ca="1">INDIRECT("'"&amp;$C$6&amp;"'!"&amp;ADDRESS(ROW(),COLUMN()+44))</f>
        <v>0</v>
      </c>
      <c r="AD79" s="34">
        <f t="shared" ca="1" si="157"/>
        <v>0</v>
      </c>
      <c r="AE79" s="34">
        <f t="shared" ca="1" si="158"/>
        <v>0</v>
      </c>
      <c r="AF79" s="34">
        <f t="shared" ca="1" si="159"/>
        <v>0</v>
      </c>
      <c r="AG79" s="34">
        <f t="shared" ca="1" si="160"/>
        <v>0</v>
      </c>
      <c r="AH79" s="34">
        <f t="shared" ca="1" si="161"/>
        <v>0</v>
      </c>
      <c r="AJ79" s="36">
        <f t="shared" ca="1" si="162"/>
        <v>0</v>
      </c>
      <c r="AK79" s="36">
        <f t="shared" ca="1" si="163"/>
        <v>0</v>
      </c>
      <c r="AL79" s="36">
        <f t="shared" ca="1" si="164"/>
        <v>0</v>
      </c>
      <c r="AM79" s="36">
        <f t="shared" ca="1" si="165"/>
        <v>0</v>
      </c>
      <c r="AN79" s="36">
        <f t="shared" ca="1" si="166"/>
        <v>0</v>
      </c>
    </row>
    <row r="80" spans="1:40" hidden="1" outlineLevel="1" x14ac:dyDescent="0.25">
      <c r="A80" s="11" t="s">
        <v>35</v>
      </c>
      <c r="C80" s="2"/>
      <c r="D80" s="8" cm="1">
        <f t="array" aca="1" ref="D80" ca="1">_xlfn.XLOOKUP(1,
 (INDIRECT("'"&amp;$C$6&amp;"'!$6:$6")=D$6)*
 (INDIRECT("'"&amp;$C$6&amp;"'!$5:$5")=D$5),
 INDIRECT("'"&amp;$C$6&amp;"'!"&amp;ROW()&amp;":"&amp;ROW())
)</f>
        <v>0</v>
      </c>
      <c r="E80" s="8" cm="1">
        <f t="array" aca="1" ref="E80" ca="1">_xlfn.XLOOKUP(1,
 (INDIRECT("'"&amp;$C$6&amp;"'!$6:$6")=E$6)*
 (INDIRECT("'"&amp;$C$6&amp;"'!$5:$5")=E$5),
 INDIRECT("'"&amp;$C$6&amp;"'!"&amp;ROW()&amp;":"&amp;ROW())
)</f>
        <v>0</v>
      </c>
      <c r="F80" s="8" cm="1">
        <f t="array" aca="1" ref="F80" ca="1">_xlfn.XLOOKUP(1,
 (INDIRECT("'"&amp;$C$6&amp;"'!$6:$6")=F$6)*
 (INDIRECT("'"&amp;$C$6&amp;"'!$5:$5")=F$5),
 INDIRECT("'"&amp;$C$6&amp;"'!"&amp;ROW()&amp;":"&amp;ROW())
)</f>
        <v>0</v>
      </c>
      <c r="G80" s="8" cm="1">
        <f t="array" aca="1" ref="G80" ca="1">_xlfn.XLOOKUP(1,
 (INDIRECT("'"&amp;$C$6&amp;"'!$6:$6")=G$6)*
 (INDIRECT("'"&amp;$C$6&amp;"'!$5:$5")=G$5),
 INDIRECT("'"&amp;$C$6&amp;"'!"&amp;ROW()&amp;":"&amp;ROW())
)</f>
        <v>0</v>
      </c>
      <c r="H80" s="8" cm="1">
        <f t="array" aca="1" ref="H80" ca="1">_xlfn.XLOOKUP(1,
 (INDIRECT("'"&amp;$C$6&amp;"'!$6:$6")=H$6)*
 (INDIRECT("'"&amp;$C$6&amp;"'!$5:$5")=H$5),
 INDIRECT("'"&amp;$C$6&amp;"'!"&amp;ROW()&amp;":"&amp;ROW())
)</f>
        <v>0</v>
      </c>
      <c r="I80" s="8" cm="1">
        <f t="array" aca="1" ref="I80" ca="1">_xlfn.XLOOKUP(1,
 (INDIRECT("'"&amp;$C$6&amp;"'!$6:$6")=I$6)*
 (INDIRECT("'"&amp;$C$6&amp;"'!$5:$5")=I$5),
 INDIRECT("'"&amp;$C$6&amp;"'!"&amp;ROW()&amp;":"&amp;ROW())
)</f>
        <v>0</v>
      </c>
      <c r="K80" s="34">
        <f t="shared" ca="1" si="147"/>
        <v>0</v>
      </c>
      <c r="L80" s="34">
        <f t="shared" ca="1" si="148"/>
        <v>0</v>
      </c>
      <c r="M80" s="34">
        <f t="shared" ca="1" si="149"/>
        <v>0</v>
      </c>
      <c r="N80" s="34">
        <f t="shared" ca="1" si="150"/>
        <v>0</v>
      </c>
      <c r="O80" s="34">
        <f t="shared" ca="1" si="151"/>
        <v>0</v>
      </c>
      <c r="Q80" s="36">
        <f t="shared" ca="1" si="152"/>
        <v>0</v>
      </c>
      <c r="R80" s="36">
        <f t="shared" ca="1" si="153"/>
        <v>0</v>
      </c>
      <c r="S80" s="36">
        <f t="shared" ca="1" si="154"/>
        <v>0</v>
      </c>
      <c r="T80" s="36">
        <f t="shared" ca="1" si="155"/>
        <v>0</v>
      </c>
      <c r="U80" s="36">
        <f t="shared" ca="1" si="156"/>
        <v>0</v>
      </c>
      <c r="W80" s="8" cm="1">
        <f t="array" aca="1" ref="W80" ca="1">INDIRECT("'"&amp;$C$6&amp;"'!"&amp;ADDRESS(ROW(),COLUMN()+44))</f>
        <v>0</v>
      </c>
      <c r="X80" s="8" cm="1">
        <f t="array" aca="1" ref="X80" ca="1">INDIRECT("'"&amp;$C$6&amp;"'!"&amp;ADDRESS(ROW(),COLUMN()+44))</f>
        <v>0</v>
      </c>
      <c r="Y80" s="8" cm="1">
        <f t="array" aca="1" ref="Y80" ca="1">INDIRECT("'"&amp;$C$6&amp;"'!"&amp;ADDRESS(ROW(),COLUMN()+44))</f>
        <v>0</v>
      </c>
      <c r="Z80" s="8" cm="1">
        <f t="array" aca="1" ref="Z80" ca="1">INDIRECT("'"&amp;$C$6&amp;"'!"&amp;ADDRESS(ROW(),COLUMN()+44))</f>
        <v>0</v>
      </c>
      <c r="AA80" s="8" cm="1">
        <f t="array" aca="1" ref="AA80" ca="1">INDIRECT("'"&amp;$C$6&amp;"'!"&amp;ADDRESS(ROW(),COLUMN()+44))</f>
        <v>0</v>
      </c>
      <c r="AB80" s="8" cm="1">
        <f t="array" aca="1" ref="AB80" ca="1">INDIRECT("'"&amp;$C$6&amp;"'!"&amp;ADDRESS(ROW(),COLUMN()+44))</f>
        <v>0</v>
      </c>
      <c r="AD80" s="34">
        <f t="shared" ca="1" si="157"/>
        <v>0</v>
      </c>
      <c r="AE80" s="34">
        <f t="shared" ca="1" si="158"/>
        <v>0</v>
      </c>
      <c r="AF80" s="34">
        <f t="shared" ca="1" si="159"/>
        <v>0</v>
      </c>
      <c r="AG80" s="34">
        <f t="shared" ca="1" si="160"/>
        <v>0</v>
      </c>
      <c r="AH80" s="34">
        <f t="shared" ca="1" si="161"/>
        <v>0</v>
      </c>
      <c r="AJ80" s="36">
        <f t="shared" ca="1" si="162"/>
        <v>0</v>
      </c>
      <c r="AK80" s="36">
        <f t="shared" ca="1" si="163"/>
        <v>0</v>
      </c>
      <c r="AL80" s="36">
        <f t="shared" ca="1" si="164"/>
        <v>0</v>
      </c>
      <c r="AM80" s="36">
        <f t="shared" ca="1" si="165"/>
        <v>0</v>
      </c>
      <c r="AN80" s="36">
        <f t="shared" ca="1" si="166"/>
        <v>0</v>
      </c>
    </row>
    <row r="81" spans="1:40" hidden="1" outlineLevel="1" x14ac:dyDescent="0.25">
      <c r="A81" s="11" t="s">
        <v>35</v>
      </c>
      <c r="C81" s="2"/>
      <c r="D81" s="8" cm="1">
        <f t="array" aca="1" ref="D81" ca="1">_xlfn.XLOOKUP(1,
 (INDIRECT("'"&amp;$C$6&amp;"'!$6:$6")=D$6)*
 (INDIRECT("'"&amp;$C$6&amp;"'!$5:$5")=D$5),
 INDIRECT("'"&amp;$C$6&amp;"'!"&amp;ROW()&amp;":"&amp;ROW())
)</f>
        <v>0</v>
      </c>
      <c r="E81" s="8" cm="1">
        <f t="array" aca="1" ref="E81" ca="1">_xlfn.XLOOKUP(1,
 (INDIRECT("'"&amp;$C$6&amp;"'!$6:$6")=E$6)*
 (INDIRECT("'"&amp;$C$6&amp;"'!$5:$5")=E$5),
 INDIRECT("'"&amp;$C$6&amp;"'!"&amp;ROW()&amp;":"&amp;ROW())
)</f>
        <v>0</v>
      </c>
      <c r="F81" s="8" cm="1">
        <f t="array" aca="1" ref="F81" ca="1">_xlfn.XLOOKUP(1,
 (INDIRECT("'"&amp;$C$6&amp;"'!$6:$6")=F$6)*
 (INDIRECT("'"&amp;$C$6&amp;"'!$5:$5")=F$5),
 INDIRECT("'"&amp;$C$6&amp;"'!"&amp;ROW()&amp;":"&amp;ROW())
)</f>
        <v>0</v>
      </c>
      <c r="G81" s="8" cm="1">
        <f t="array" aca="1" ref="G81" ca="1">_xlfn.XLOOKUP(1,
 (INDIRECT("'"&amp;$C$6&amp;"'!$6:$6")=G$6)*
 (INDIRECT("'"&amp;$C$6&amp;"'!$5:$5")=G$5),
 INDIRECT("'"&amp;$C$6&amp;"'!"&amp;ROW()&amp;":"&amp;ROW())
)</f>
        <v>0</v>
      </c>
      <c r="H81" s="8" cm="1">
        <f t="array" aca="1" ref="H81" ca="1">_xlfn.XLOOKUP(1,
 (INDIRECT("'"&amp;$C$6&amp;"'!$6:$6")=H$6)*
 (INDIRECT("'"&amp;$C$6&amp;"'!$5:$5")=H$5),
 INDIRECT("'"&amp;$C$6&amp;"'!"&amp;ROW()&amp;":"&amp;ROW())
)</f>
        <v>0</v>
      </c>
      <c r="I81" s="8" cm="1">
        <f t="array" aca="1" ref="I81" ca="1">_xlfn.XLOOKUP(1,
 (INDIRECT("'"&amp;$C$6&amp;"'!$6:$6")=I$6)*
 (INDIRECT("'"&amp;$C$6&amp;"'!$5:$5")=I$5),
 INDIRECT("'"&amp;$C$6&amp;"'!"&amp;ROW()&amp;":"&amp;ROW())
)</f>
        <v>0</v>
      </c>
      <c r="K81" s="34">
        <f t="shared" ca="1" si="147"/>
        <v>0</v>
      </c>
      <c r="L81" s="34">
        <f t="shared" ca="1" si="148"/>
        <v>0</v>
      </c>
      <c r="M81" s="34">
        <f t="shared" ca="1" si="149"/>
        <v>0</v>
      </c>
      <c r="N81" s="34">
        <f t="shared" ca="1" si="150"/>
        <v>0</v>
      </c>
      <c r="O81" s="34">
        <f t="shared" ca="1" si="151"/>
        <v>0</v>
      </c>
      <c r="Q81" s="36">
        <f t="shared" ca="1" si="152"/>
        <v>0</v>
      </c>
      <c r="R81" s="36">
        <f t="shared" ca="1" si="153"/>
        <v>0</v>
      </c>
      <c r="S81" s="36">
        <f t="shared" ca="1" si="154"/>
        <v>0</v>
      </c>
      <c r="T81" s="36">
        <f t="shared" ca="1" si="155"/>
        <v>0</v>
      </c>
      <c r="U81" s="36">
        <f t="shared" ca="1" si="156"/>
        <v>0</v>
      </c>
      <c r="W81" s="8" cm="1">
        <f t="array" aca="1" ref="W81" ca="1">INDIRECT("'"&amp;$C$6&amp;"'!"&amp;ADDRESS(ROW(),COLUMN()+44))</f>
        <v>0</v>
      </c>
      <c r="X81" s="8" cm="1">
        <f t="array" aca="1" ref="X81" ca="1">INDIRECT("'"&amp;$C$6&amp;"'!"&amp;ADDRESS(ROW(),COLUMN()+44))</f>
        <v>0</v>
      </c>
      <c r="Y81" s="8" cm="1">
        <f t="array" aca="1" ref="Y81" ca="1">INDIRECT("'"&amp;$C$6&amp;"'!"&amp;ADDRESS(ROW(),COLUMN()+44))</f>
        <v>0</v>
      </c>
      <c r="Z81" s="8" cm="1">
        <f t="array" aca="1" ref="Z81" ca="1">INDIRECT("'"&amp;$C$6&amp;"'!"&amp;ADDRESS(ROW(),COLUMN()+44))</f>
        <v>0</v>
      </c>
      <c r="AA81" s="8" cm="1">
        <f t="array" aca="1" ref="AA81" ca="1">INDIRECT("'"&amp;$C$6&amp;"'!"&amp;ADDRESS(ROW(),COLUMN()+44))</f>
        <v>0</v>
      </c>
      <c r="AB81" s="8" cm="1">
        <f t="array" aca="1" ref="AB81" ca="1">INDIRECT("'"&amp;$C$6&amp;"'!"&amp;ADDRESS(ROW(),COLUMN()+44))</f>
        <v>0</v>
      </c>
      <c r="AD81" s="34">
        <f t="shared" ca="1" si="157"/>
        <v>0</v>
      </c>
      <c r="AE81" s="34">
        <f t="shared" ca="1" si="158"/>
        <v>0</v>
      </c>
      <c r="AF81" s="34">
        <f t="shared" ca="1" si="159"/>
        <v>0</v>
      </c>
      <c r="AG81" s="34">
        <f t="shared" ca="1" si="160"/>
        <v>0</v>
      </c>
      <c r="AH81" s="34">
        <f t="shared" ca="1" si="161"/>
        <v>0</v>
      </c>
      <c r="AJ81" s="36">
        <f t="shared" ca="1" si="162"/>
        <v>0</v>
      </c>
      <c r="AK81" s="36">
        <f t="shared" ca="1" si="163"/>
        <v>0</v>
      </c>
      <c r="AL81" s="36">
        <f t="shared" ca="1" si="164"/>
        <v>0</v>
      </c>
      <c r="AM81" s="36">
        <f t="shared" ca="1" si="165"/>
        <v>0</v>
      </c>
      <c r="AN81" s="36">
        <f t="shared" ca="1" si="166"/>
        <v>0</v>
      </c>
    </row>
    <row r="82" spans="1:40" hidden="1" outlineLevel="1" x14ac:dyDescent="0.25">
      <c r="A82" s="11" t="s">
        <v>35</v>
      </c>
      <c r="C82" s="2"/>
      <c r="D82" s="8" cm="1">
        <f t="array" aca="1" ref="D82" ca="1">_xlfn.XLOOKUP(1,
 (INDIRECT("'"&amp;$C$6&amp;"'!$6:$6")=D$6)*
 (INDIRECT("'"&amp;$C$6&amp;"'!$5:$5")=D$5),
 INDIRECT("'"&amp;$C$6&amp;"'!"&amp;ROW()&amp;":"&amp;ROW())
)</f>
        <v>0</v>
      </c>
      <c r="E82" s="8" cm="1">
        <f t="array" aca="1" ref="E82" ca="1">_xlfn.XLOOKUP(1,
 (INDIRECT("'"&amp;$C$6&amp;"'!$6:$6")=E$6)*
 (INDIRECT("'"&amp;$C$6&amp;"'!$5:$5")=E$5),
 INDIRECT("'"&amp;$C$6&amp;"'!"&amp;ROW()&amp;":"&amp;ROW())
)</f>
        <v>0</v>
      </c>
      <c r="F82" s="8" cm="1">
        <f t="array" aca="1" ref="F82" ca="1">_xlfn.XLOOKUP(1,
 (INDIRECT("'"&amp;$C$6&amp;"'!$6:$6")=F$6)*
 (INDIRECT("'"&amp;$C$6&amp;"'!$5:$5")=F$5),
 INDIRECT("'"&amp;$C$6&amp;"'!"&amp;ROW()&amp;":"&amp;ROW())
)</f>
        <v>0</v>
      </c>
      <c r="G82" s="8" cm="1">
        <f t="array" aca="1" ref="G82" ca="1">_xlfn.XLOOKUP(1,
 (INDIRECT("'"&amp;$C$6&amp;"'!$6:$6")=G$6)*
 (INDIRECT("'"&amp;$C$6&amp;"'!$5:$5")=G$5),
 INDIRECT("'"&amp;$C$6&amp;"'!"&amp;ROW()&amp;":"&amp;ROW())
)</f>
        <v>0</v>
      </c>
      <c r="H82" s="8" cm="1">
        <f t="array" aca="1" ref="H82" ca="1">_xlfn.XLOOKUP(1,
 (INDIRECT("'"&amp;$C$6&amp;"'!$6:$6")=H$6)*
 (INDIRECT("'"&amp;$C$6&amp;"'!$5:$5")=H$5),
 INDIRECT("'"&amp;$C$6&amp;"'!"&amp;ROW()&amp;":"&amp;ROW())
)</f>
        <v>0</v>
      </c>
      <c r="I82" s="8" cm="1">
        <f t="array" aca="1" ref="I82" ca="1">_xlfn.XLOOKUP(1,
 (INDIRECT("'"&amp;$C$6&amp;"'!$6:$6")=I$6)*
 (INDIRECT("'"&amp;$C$6&amp;"'!$5:$5")=I$5),
 INDIRECT("'"&amp;$C$6&amp;"'!"&amp;ROW()&amp;":"&amp;ROW())
)</f>
        <v>0</v>
      </c>
      <c r="K82" s="34">
        <f t="shared" ca="1" si="147"/>
        <v>0</v>
      </c>
      <c r="L82" s="34">
        <f t="shared" ca="1" si="148"/>
        <v>0</v>
      </c>
      <c r="M82" s="34">
        <f t="shared" ca="1" si="149"/>
        <v>0</v>
      </c>
      <c r="N82" s="34">
        <f t="shared" ca="1" si="150"/>
        <v>0</v>
      </c>
      <c r="O82" s="34">
        <f t="shared" ca="1" si="151"/>
        <v>0</v>
      </c>
      <c r="Q82" s="36">
        <f t="shared" ca="1" si="152"/>
        <v>0</v>
      </c>
      <c r="R82" s="36">
        <f t="shared" ca="1" si="153"/>
        <v>0</v>
      </c>
      <c r="S82" s="36">
        <f t="shared" ca="1" si="154"/>
        <v>0</v>
      </c>
      <c r="T82" s="36">
        <f t="shared" ca="1" si="155"/>
        <v>0</v>
      </c>
      <c r="U82" s="36">
        <f t="shared" ca="1" si="156"/>
        <v>0</v>
      </c>
      <c r="W82" s="8" cm="1">
        <f t="array" aca="1" ref="W82" ca="1">INDIRECT("'"&amp;$C$6&amp;"'!"&amp;ADDRESS(ROW(),COLUMN()+44))</f>
        <v>0</v>
      </c>
      <c r="X82" s="8" cm="1">
        <f t="array" aca="1" ref="X82" ca="1">INDIRECT("'"&amp;$C$6&amp;"'!"&amp;ADDRESS(ROW(),COLUMN()+44))</f>
        <v>0</v>
      </c>
      <c r="Y82" s="8" cm="1">
        <f t="array" aca="1" ref="Y82" ca="1">INDIRECT("'"&amp;$C$6&amp;"'!"&amp;ADDRESS(ROW(),COLUMN()+44))</f>
        <v>0</v>
      </c>
      <c r="Z82" s="8" cm="1">
        <f t="array" aca="1" ref="Z82" ca="1">INDIRECT("'"&amp;$C$6&amp;"'!"&amp;ADDRESS(ROW(),COLUMN()+44))</f>
        <v>0</v>
      </c>
      <c r="AA82" s="8" cm="1">
        <f t="array" aca="1" ref="AA82" ca="1">INDIRECT("'"&amp;$C$6&amp;"'!"&amp;ADDRESS(ROW(),COLUMN()+44))</f>
        <v>0</v>
      </c>
      <c r="AB82" s="8" cm="1">
        <f t="array" aca="1" ref="AB82" ca="1">INDIRECT("'"&amp;$C$6&amp;"'!"&amp;ADDRESS(ROW(),COLUMN()+44))</f>
        <v>0</v>
      </c>
      <c r="AD82" s="34">
        <f t="shared" ca="1" si="157"/>
        <v>0</v>
      </c>
      <c r="AE82" s="34">
        <f t="shared" ca="1" si="158"/>
        <v>0</v>
      </c>
      <c r="AF82" s="34">
        <f t="shared" ca="1" si="159"/>
        <v>0</v>
      </c>
      <c r="AG82" s="34">
        <f t="shared" ca="1" si="160"/>
        <v>0</v>
      </c>
      <c r="AH82" s="34">
        <f t="shared" ca="1" si="161"/>
        <v>0</v>
      </c>
      <c r="AJ82" s="36">
        <f t="shared" ca="1" si="162"/>
        <v>0</v>
      </c>
      <c r="AK82" s="36">
        <f t="shared" ca="1" si="163"/>
        <v>0</v>
      </c>
      <c r="AL82" s="36">
        <f t="shared" ca="1" si="164"/>
        <v>0</v>
      </c>
      <c r="AM82" s="36">
        <f t="shared" ca="1" si="165"/>
        <v>0</v>
      </c>
      <c r="AN82" s="36">
        <f t="shared" ca="1" si="166"/>
        <v>0</v>
      </c>
    </row>
    <row r="83" spans="1:40" collapsed="1" x14ac:dyDescent="0.25">
      <c r="C83" s="3" t="s">
        <v>35</v>
      </c>
      <c r="D83" s="10">
        <f t="shared" ref="D83:I83" ca="1" si="167">SUM(D63:D82)</f>
        <v>0</v>
      </c>
      <c r="E83" s="10">
        <f t="shared" ca="1" si="167"/>
        <v>28107.863065962247</v>
      </c>
      <c r="F83" s="10">
        <f t="shared" ca="1" si="167"/>
        <v>0</v>
      </c>
      <c r="G83" s="10">
        <f t="shared" ca="1" si="167"/>
        <v>0</v>
      </c>
      <c r="H83" s="10">
        <f t="shared" ca="1" si="167"/>
        <v>0</v>
      </c>
      <c r="I83" s="10">
        <f t="shared" ca="1" si="167"/>
        <v>0</v>
      </c>
      <c r="K83" s="35">
        <f t="shared" ca="1" si="147"/>
        <v>-28107.863065962247</v>
      </c>
      <c r="L83" s="35">
        <f t="shared" ca="1" si="148"/>
        <v>0</v>
      </c>
      <c r="M83" s="35">
        <f t="shared" ca="1" si="149"/>
        <v>0</v>
      </c>
      <c r="N83" s="35">
        <f t="shared" ca="1" si="150"/>
        <v>0</v>
      </c>
      <c r="O83" s="35">
        <f t="shared" ca="1" si="151"/>
        <v>0</v>
      </c>
      <c r="Q83" s="37">
        <f t="shared" ca="1" si="152"/>
        <v>-1</v>
      </c>
      <c r="R83" s="37">
        <f t="shared" ca="1" si="153"/>
        <v>0</v>
      </c>
      <c r="S83" s="37">
        <f t="shared" ca="1" si="154"/>
        <v>0</v>
      </c>
      <c r="T83" s="37">
        <f t="shared" ca="1" si="155"/>
        <v>0</v>
      </c>
      <c r="U83" s="37">
        <f t="shared" ca="1" si="156"/>
        <v>0</v>
      </c>
      <c r="W83" s="10">
        <f t="shared" ref="W83:AB83" ca="1" si="168">SUM(W63:W82)</f>
        <v>0</v>
      </c>
      <c r="X83" s="10">
        <f t="shared" ca="1" si="168"/>
        <v>75134.826339679581</v>
      </c>
      <c r="Y83" s="10">
        <f t="shared" ca="1" si="168"/>
        <v>0</v>
      </c>
      <c r="Z83" s="10">
        <f t="shared" ca="1" si="168"/>
        <v>0</v>
      </c>
      <c r="AA83" s="10">
        <f t="shared" ca="1" si="168"/>
        <v>0</v>
      </c>
      <c r="AB83" s="10">
        <f t="shared" ca="1" si="168"/>
        <v>0</v>
      </c>
      <c r="AD83" s="35">
        <f t="shared" ca="1" si="157"/>
        <v>-75134.826339679581</v>
      </c>
      <c r="AE83" s="35">
        <f t="shared" ca="1" si="158"/>
        <v>0</v>
      </c>
      <c r="AF83" s="35">
        <f t="shared" ca="1" si="159"/>
        <v>0</v>
      </c>
      <c r="AG83" s="35">
        <f t="shared" ca="1" si="160"/>
        <v>0</v>
      </c>
      <c r="AH83" s="35">
        <f t="shared" ca="1" si="161"/>
        <v>0</v>
      </c>
      <c r="AJ83" s="37">
        <f t="shared" ca="1" si="162"/>
        <v>-1</v>
      </c>
      <c r="AK83" s="37">
        <f t="shared" ca="1" si="163"/>
        <v>0</v>
      </c>
      <c r="AL83" s="37">
        <f t="shared" ca="1" si="164"/>
        <v>0</v>
      </c>
      <c r="AM83" s="37">
        <f t="shared" ca="1" si="165"/>
        <v>0</v>
      </c>
      <c r="AN83" s="37">
        <f t="shared" ca="1" si="166"/>
        <v>0</v>
      </c>
    </row>
    <row r="86" spans="1:40" hidden="1" outlineLevel="1" x14ac:dyDescent="0.25">
      <c r="A86" s="11" t="s">
        <v>39</v>
      </c>
      <c r="C86" s="2" t="s">
        <v>42</v>
      </c>
      <c r="D86" s="8" cm="1">
        <f t="array" aca="1" ref="D86" ca="1">_xlfn.XLOOKUP(1,
 (INDIRECT("'"&amp;$C$6&amp;"'!$6:$6")=D$6)*
 (INDIRECT("'"&amp;$C$6&amp;"'!$5:$5")=D$5),
 INDIRECT("'"&amp;$C$6&amp;"'!"&amp;ROW()&amp;":"&amp;ROW())
)</f>
        <v>0</v>
      </c>
      <c r="E86" s="8" cm="1">
        <f t="array" aca="1" ref="E86" ca="1">_xlfn.XLOOKUP(1,
 (INDIRECT("'"&amp;$C$6&amp;"'!$6:$6")=E$6)*
 (INDIRECT("'"&amp;$C$6&amp;"'!$5:$5")=E$5),
 INDIRECT("'"&amp;$C$6&amp;"'!"&amp;ROW()&amp;":"&amp;ROW())
)</f>
        <v>-30505.695449150899</v>
      </c>
      <c r="F86" s="8" cm="1">
        <f t="array" aca="1" ref="F86" ca="1">_xlfn.XLOOKUP(1,
 (INDIRECT("'"&amp;$C$6&amp;"'!$6:$6")=F$6)*
 (INDIRECT("'"&amp;$C$6&amp;"'!$5:$5")=F$5),
 INDIRECT("'"&amp;$C$6&amp;"'!"&amp;ROW()&amp;":"&amp;ROW())
)</f>
        <v>0</v>
      </c>
      <c r="G86" s="8" cm="1">
        <f t="array" aca="1" ref="G86" ca="1">_xlfn.XLOOKUP(1,
 (INDIRECT("'"&amp;$C$6&amp;"'!$6:$6")=G$6)*
 (INDIRECT("'"&amp;$C$6&amp;"'!$5:$5")=G$5),
 INDIRECT("'"&amp;$C$6&amp;"'!"&amp;ROW()&amp;":"&amp;ROW())
)</f>
        <v>0</v>
      </c>
      <c r="H86" s="8" cm="1">
        <f t="array" aca="1" ref="H86" ca="1">_xlfn.XLOOKUP(1,
 (INDIRECT("'"&amp;$C$6&amp;"'!$6:$6")=H$6)*
 (INDIRECT("'"&amp;$C$6&amp;"'!$5:$5")=H$5),
 INDIRECT("'"&amp;$C$6&amp;"'!"&amp;ROW()&amp;":"&amp;ROW())
)</f>
        <v>0</v>
      </c>
      <c r="I86" s="8" cm="1">
        <f t="array" aca="1" ref="I86" ca="1">_xlfn.XLOOKUP(1,
 (INDIRECT("'"&amp;$C$6&amp;"'!$6:$6")=I$6)*
 (INDIRECT("'"&amp;$C$6&amp;"'!$5:$5")=I$5),
 INDIRECT("'"&amp;$C$6&amp;"'!"&amp;ROW()&amp;":"&amp;ROW())
)</f>
        <v>0</v>
      </c>
      <c r="K86" s="34">
        <f t="shared" ref="K86:K89" ca="1" si="169">$D86-E86</f>
        <v>30505.695449150899</v>
      </c>
      <c r="L86" s="34">
        <f t="shared" ref="L86:L89" ca="1" si="170">$D86-F86</f>
        <v>0</v>
      </c>
      <c r="M86" s="34">
        <f t="shared" ref="M86:M89" ca="1" si="171">$D86-G86</f>
        <v>0</v>
      </c>
      <c r="N86" s="34">
        <f t="shared" ref="N86:N89" ca="1" si="172">$D86-H86</f>
        <v>0</v>
      </c>
      <c r="O86" s="34">
        <f t="shared" ref="O86:O89" ca="1" si="173">$D86-I86</f>
        <v>0</v>
      </c>
      <c r="Q86" s="36">
        <f t="shared" ref="Q86:Q89" ca="1" si="174">IFERROR($D86/E86-1,0)</f>
        <v>-1</v>
      </c>
      <c r="R86" s="36">
        <f t="shared" ref="R86:R89" ca="1" si="175">IFERROR($D86/F86-1,0)</f>
        <v>0</v>
      </c>
      <c r="S86" s="36">
        <f t="shared" ref="S86:S89" ca="1" si="176">IFERROR($D86/G86-1,0)</f>
        <v>0</v>
      </c>
      <c r="T86" s="36">
        <f t="shared" ref="T86:T89" ca="1" si="177">IFERROR($D86/H86-1,0)</f>
        <v>0</v>
      </c>
      <c r="U86" s="36">
        <f t="shared" ref="U86:U89" ca="1" si="178">IFERROR($D86/I86-1,0)</f>
        <v>0</v>
      </c>
      <c r="W86" s="8" cm="1">
        <f t="array" aca="1" ref="W86" ca="1">INDIRECT("'"&amp;$C$6&amp;"'!"&amp;ADDRESS(ROW(),COLUMN()+44))</f>
        <v>0</v>
      </c>
      <c r="X86" s="8" cm="1">
        <f t="array" aca="1" ref="X86" ca="1">INDIRECT("'"&amp;$C$6&amp;"'!"&amp;ADDRESS(ROW(),COLUMN()+44))</f>
        <v>-86610.716603019086</v>
      </c>
      <c r="Y86" s="8" cm="1">
        <f t="array" aca="1" ref="Y86" ca="1">INDIRECT("'"&amp;$C$6&amp;"'!"&amp;ADDRESS(ROW(),COLUMN()+44))</f>
        <v>0</v>
      </c>
      <c r="Z86" s="8" cm="1">
        <f t="array" aca="1" ref="Z86" ca="1">INDIRECT("'"&amp;$C$6&amp;"'!"&amp;ADDRESS(ROW(),COLUMN()+44))</f>
        <v>0</v>
      </c>
      <c r="AA86" s="8" cm="1">
        <f t="array" aca="1" ref="AA86" ca="1">INDIRECT("'"&amp;$C$6&amp;"'!"&amp;ADDRESS(ROW(),COLUMN()+44))</f>
        <v>0</v>
      </c>
      <c r="AB86" s="8" cm="1">
        <f t="array" aca="1" ref="AB86" ca="1">INDIRECT("'"&amp;$C$6&amp;"'!"&amp;ADDRESS(ROW(),COLUMN()+44))</f>
        <v>0</v>
      </c>
      <c r="AD86" s="34">
        <f t="shared" ref="AD86:AH89" ca="1" si="179">$W86-X86</f>
        <v>86610.716603019086</v>
      </c>
      <c r="AE86" s="34">
        <f t="shared" ca="1" si="179"/>
        <v>0</v>
      </c>
      <c r="AF86" s="34">
        <f t="shared" ca="1" si="179"/>
        <v>0</v>
      </c>
      <c r="AG86" s="34">
        <f t="shared" ca="1" si="179"/>
        <v>0</v>
      </c>
      <c r="AH86" s="34">
        <f t="shared" ca="1" si="179"/>
        <v>0</v>
      </c>
      <c r="AJ86" s="36">
        <f t="shared" ref="AJ86:AN89" ca="1" si="180">IFERROR($W86/X86-1,0)</f>
        <v>-1</v>
      </c>
      <c r="AK86" s="36">
        <f t="shared" ca="1" si="180"/>
        <v>0</v>
      </c>
      <c r="AL86" s="36">
        <f t="shared" ca="1" si="180"/>
        <v>0</v>
      </c>
      <c r="AM86" s="36">
        <f t="shared" ca="1" si="180"/>
        <v>0</v>
      </c>
      <c r="AN86" s="36">
        <f t="shared" ca="1" si="180"/>
        <v>0</v>
      </c>
    </row>
    <row r="87" spans="1:40" hidden="1" outlineLevel="1" x14ac:dyDescent="0.25">
      <c r="A87" s="11" t="s">
        <v>39</v>
      </c>
      <c r="C87" s="2" t="s">
        <v>41</v>
      </c>
      <c r="D87" s="8" cm="1">
        <f t="array" aca="1" ref="D87" ca="1">_xlfn.XLOOKUP(1,
 (INDIRECT("'"&amp;$C$6&amp;"'!$6:$6")=D$6)*
 (INDIRECT("'"&amp;$C$6&amp;"'!$5:$5")=D$5),
 INDIRECT("'"&amp;$C$6&amp;"'!"&amp;ROW()&amp;":"&amp;ROW())
)</f>
        <v>0</v>
      </c>
      <c r="E87" s="8" cm="1">
        <f t="array" aca="1" ref="E87" ca="1">_xlfn.XLOOKUP(1,
 (INDIRECT("'"&amp;$C$6&amp;"'!$6:$6")=E$6)*
 (INDIRECT("'"&amp;$C$6&amp;"'!$5:$5")=E$5),
 INDIRECT("'"&amp;$C$6&amp;"'!"&amp;ROW()&amp;":"&amp;ROW())
)</f>
        <v>-10259.1288552971</v>
      </c>
      <c r="F87" s="8" cm="1">
        <f t="array" aca="1" ref="F87" ca="1">_xlfn.XLOOKUP(1,
 (INDIRECT("'"&amp;$C$6&amp;"'!$6:$6")=F$6)*
 (INDIRECT("'"&amp;$C$6&amp;"'!$5:$5")=F$5),
 INDIRECT("'"&amp;$C$6&amp;"'!"&amp;ROW()&amp;":"&amp;ROW())
)</f>
        <v>0</v>
      </c>
      <c r="G87" s="8" cm="1">
        <f t="array" aca="1" ref="G87" ca="1">_xlfn.XLOOKUP(1,
 (INDIRECT("'"&amp;$C$6&amp;"'!$6:$6")=G$6)*
 (INDIRECT("'"&amp;$C$6&amp;"'!$5:$5")=G$5),
 INDIRECT("'"&amp;$C$6&amp;"'!"&amp;ROW()&amp;":"&amp;ROW())
)</f>
        <v>0</v>
      </c>
      <c r="H87" s="8" cm="1">
        <f t="array" aca="1" ref="H87" ca="1">_xlfn.XLOOKUP(1,
 (INDIRECT("'"&amp;$C$6&amp;"'!$6:$6")=H$6)*
 (INDIRECT("'"&amp;$C$6&amp;"'!$5:$5")=H$5),
 INDIRECT("'"&amp;$C$6&amp;"'!"&amp;ROW()&amp;":"&amp;ROW())
)</f>
        <v>0</v>
      </c>
      <c r="I87" s="8" cm="1">
        <f t="array" aca="1" ref="I87" ca="1">_xlfn.XLOOKUP(1,
 (INDIRECT("'"&amp;$C$6&amp;"'!$6:$6")=I$6)*
 (INDIRECT("'"&amp;$C$6&amp;"'!$5:$5")=I$5),
 INDIRECT("'"&amp;$C$6&amp;"'!"&amp;ROW()&amp;":"&amp;ROW())
)</f>
        <v>0</v>
      </c>
      <c r="K87" s="34">
        <f t="shared" ca="1" si="169"/>
        <v>10259.1288552971</v>
      </c>
      <c r="L87" s="34">
        <f t="shared" ca="1" si="170"/>
        <v>0</v>
      </c>
      <c r="M87" s="34">
        <f t="shared" ca="1" si="171"/>
        <v>0</v>
      </c>
      <c r="N87" s="34">
        <f t="shared" ca="1" si="172"/>
        <v>0</v>
      </c>
      <c r="O87" s="34">
        <f t="shared" ca="1" si="173"/>
        <v>0</v>
      </c>
      <c r="Q87" s="36">
        <f t="shared" ca="1" si="174"/>
        <v>-1</v>
      </c>
      <c r="R87" s="36">
        <f t="shared" ca="1" si="175"/>
        <v>0</v>
      </c>
      <c r="S87" s="36">
        <f t="shared" ca="1" si="176"/>
        <v>0</v>
      </c>
      <c r="T87" s="36">
        <f t="shared" ca="1" si="177"/>
        <v>0</v>
      </c>
      <c r="U87" s="36">
        <f t="shared" ca="1" si="178"/>
        <v>0</v>
      </c>
      <c r="W87" s="8" cm="1">
        <f t="array" aca="1" ref="W87" ca="1">INDIRECT("'"&amp;$C$6&amp;"'!"&amp;ADDRESS(ROW(),COLUMN()+44))</f>
        <v>0</v>
      </c>
      <c r="X87" s="8" cm="1">
        <f t="array" aca="1" ref="X87" ca="1">INDIRECT("'"&amp;$C$6&amp;"'!"&amp;ADDRESS(ROW(),COLUMN()+44))</f>
        <v>-29502.6282931932</v>
      </c>
      <c r="Y87" s="8" cm="1">
        <f t="array" aca="1" ref="Y87" ca="1">INDIRECT("'"&amp;$C$6&amp;"'!"&amp;ADDRESS(ROW(),COLUMN()+44))</f>
        <v>0</v>
      </c>
      <c r="Z87" s="8" cm="1">
        <f t="array" aca="1" ref="Z87" ca="1">INDIRECT("'"&amp;$C$6&amp;"'!"&amp;ADDRESS(ROW(),COLUMN()+44))</f>
        <v>0</v>
      </c>
      <c r="AA87" s="8" cm="1">
        <f t="array" aca="1" ref="AA87" ca="1">INDIRECT("'"&amp;$C$6&amp;"'!"&amp;ADDRESS(ROW(),COLUMN()+44))</f>
        <v>0</v>
      </c>
      <c r="AB87" s="8" cm="1">
        <f t="array" aca="1" ref="AB87" ca="1">INDIRECT("'"&amp;$C$6&amp;"'!"&amp;ADDRESS(ROW(),COLUMN()+44))</f>
        <v>0</v>
      </c>
      <c r="AD87" s="34">
        <f t="shared" ca="1" si="179"/>
        <v>29502.6282931932</v>
      </c>
      <c r="AE87" s="34">
        <f t="shared" ca="1" si="179"/>
        <v>0</v>
      </c>
      <c r="AF87" s="34">
        <f t="shared" ca="1" si="179"/>
        <v>0</v>
      </c>
      <c r="AG87" s="34">
        <f t="shared" ca="1" si="179"/>
        <v>0</v>
      </c>
      <c r="AH87" s="34">
        <f t="shared" ca="1" si="179"/>
        <v>0</v>
      </c>
      <c r="AJ87" s="36">
        <f t="shared" ca="1" si="180"/>
        <v>-1</v>
      </c>
      <c r="AK87" s="36">
        <f t="shared" ca="1" si="180"/>
        <v>0</v>
      </c>
      <c r="AL87" s="36">
        <f t="shared" ca="1" si="180"/>
        <v>0</v>
      </c>
      <c r="AM87" s="36">
        <f t="shared" ca="1" si="180"/>
        <v>0</v>
      </c>
      <c r="AN87" s="36">
        <f t="shared" ca="1" si="180"/>
        <v>0</v>
      </c>
    </row>
    <row r="88" spans="1:40" hidden="1" outlineLevel="1" x14ac:dyDescent="0.25">
      <c r="A88" s="11" t="s">
        <v>39</v>
      </c>
      <c r="C88" s="2" t="s">
        <v>43</v>
      </c>
      <c r="D88" s="8" cm="1">
        <f t="array" aca="1" ref="D88" ca="1">_xlfn.XLOOKUP(1,
 (INDIRECT("'"&amp;$C$6&amp;"'!$6:$6")=D$6)*
 (INDIRECT("'"&amp;$C$6&amp;"'!$5:$5")=D$5),
 INDIRECT("'"&amp;$C$6&amp;"'!"&amp;ROW()&amp;":"&amp;ROW())
)</f>
        <v>0</v>
      </c>
      <c r="E88" s="8" cm="1">
        <f t="array" aca="1" ref="E88" ca="1">_xlfn.XLOOKUP(1,
 (INDIRECT("'"&amp;$C$6&amp;"'!$6:$6")=E$6)*
 (INDIRECT("'"&amp;$C$6&amp;"'!$5:$5")=E$5),
 INDIRECT("'"&amp;$C$6&amp;"'!"&amp;ROW()&amp;":"&amp;ROW())
)</f>
        <v>-9214.7213893179014</v>
      </c>
      <c r="F88" s="8" cm="1">
        <f t="array" aca="1" ref="F88" ca="1">_xlfn.XLOOKUP(1,
 (INDIRECT("'"&amp;$C$6&amp;"'!$6:$6")=F$6)*
 (INDIRECT("'"&amp;$C$6&amp;"'!$5:$5")=F$5),
 INDIRECT("'"&amp;$C$6&amp;"'!"&amp;ROW()&amp;":"&amp;ROW())
)</f>
        <v>0</v>
      </c>
      <c r="G88" s="8" cm="1">
        <f t="array" aca="1" ref="G88" ca="1">_xlfn.XLOOKUP(1,
 (INDIRECT("'"&amp;$C$6&amp;"'!$6:$6")=G$6)*
 (INDIRECT("'"&amp;$C$6&amp;"'!$5:$5")=G$5),
 INDIRECT("'"&amp;$C$6&amp;"'!"&amp;ROW()&amp;":"&amp;ROW())
)</f>
        <v>0</v>
      </c>
      <c r="H88" s="8" cm="1">
        <f t="array" aca="1" ref="H88" ca="1">_xlfn.XLOOKUP(1,
 (INDIRECT("'"&amp;$C$6&amp;"'!$6:$6")=H$6)*
 (INDIRECT("'"&amp;$C$6&amp;"'!$5:$5")=H$5),
 INDIRECT("'"&amp;$C$6&amp;"'!"&amp;ROW()&amp;":"&amp;ROW())
)</f>
        <v>0</v>
      </c>
      <c r="I88" s="8" cm="1">
        <f t="array" aca="1" ref="I88" ca="1">_xlfn.XLOOKUP(1,
 (INDIRECT("'"&amp;$C$6&amp;"'!$6:$6")=I$6)*
 (INDIRECT("'"&amp;$C$6&amp;"'!$5:$5")=I$5),
 INDIRECT("'"&amp;$C$6&amp;"'!"&amp;ROW()&amp;":"&amp;ROW())
)</f>
        <v>0</v>
      </c>
      <c r="K88" s="34">
        <f t="shared" ca="1" si="169"/>
        <v>9214.7213893179014</v>
      </c>
      <c r="L88" s="34">
        <f t="shared" ca="1" si="170"/>
        <v>0</v>
      </c>
      <c r="M88" s="34">
        <f t="shared" ca="1" si="171"/>
        <v>0</v>
      </c>
      <c r="N88" s="34">
        <f t="shared" ca="1" si="172"/>
        <v>0</v>
      </c>
      <c r="O88" s="34">
        <f t="shared" ca="1" si="173"/>
        <v>0</v>
      </c>
      <c r="Q88" s="36">
        <f t="shared" ca="1" si="174"/>
        <v>-1</v>
      </c>
      <c r="R88" s="36">
        <f t="shared" ca="1" si="175"/>
        <v>0</v>
      </c>
      <c r="S88" s="36">
        <f t="shared" ca="1" si="176"/>
        <v>0</v>
      </c>
      <c r="T88" s="36">
        <f t="shared" ca="1" si="177"/>
        <v>0</v>
      </c>
      <c r="U88" s="36">
        <f t="shared" ca="1" si="178"/>
        <v>0</v>
      </c>
      <c r="W88" s="8" cm="1">
        <f t="array" aca="1" ref="W88" ca="1">INDIRECT("'"&amp;$C$6&amp;"'!"&amp;ADDRESS(ROW(),COLUMN()+44))</f>
        <v>0</v>
      </c>
      <c r="X88" s="8" cm="1">
        <f t="array" aca="1" ref="X88" ca="1">INDIRECT("'"&amp;$C$6&amp;"'!"&amp;ADDRESS(ROW(),COLUMN()+44))</f>
        <v>-27118.721533041899</v>
      </c>
      <c r="Y88" s="8" cm="1">
        <f t="array" aca="1" ref="Y88" ca="1">INDIRECT("'"&amp;$C$6&amp;"'!"&amp;ADDRESS(ROW(),COLUMN()+44))</f>
        <v>0</v>
      </c>
      <c r="Z88" s="8" cm="1">
        <f t="array" aca="1" ref="Z88" ca="1">INDIRECT("'"&amp;$C$6&amp;"'!"&amp;ADDRESS(ROW(),COLUMN()+44))</f>
        <v>0</v>
      </c>
      <c r="AA88" s="8" cm="1">
        <f t="array" aca="1" ref="AA88" ca="1">INDIRECT("'"&amp;$C$6&amp;"'!"&amp;ADDRESS(ROW(),COLUMN()+44))</f>
        <v>0</v>
      </c>
      <c r="AB88" s="8" cm="1">
        <f t="array" aca="1" ref="AB88" ca="1">INDIRECT("'"&amp;$C$6&amp;"'!"&amp;ADDRESS(ROW(),COLUMN()+44))</f>
        <v>0</v>
      </c>
      <c r="AD88" s="34">
        <f t="shared" ca="1" si="179"/>
        <v>27118.721533041899</v>
      </c>
      <c r="AE88" s="34">
        <f t="shared" ca="1" si="179"/>
        <v>0</v>
      </c>
      <c r="AF88" s="34">
        <f t="shared" ca="1" si="179"/>
        <v>0</v>
      </c>
      <c r="AG88" s="34">
        <f t="shared" ca="1" si="179"/>
        <v>0</v>
      </c>
      <c r="AH88" s="34">
        <f t="shared" ca="1" si="179"/>
        <v>0</v>
      </c>
      <c r="AJ88" s="36">
        <f t="shared" ca="1" si="180"/>
        <v>-1</v>
      </c>
      <c r="AK88" s="36">
        <f t="shared" ca="1" si="180"/>
        <v>0</v>
      </c>
      <c r="AL88" s="36">
        <f t="shared" ca="1" si="180"/>
        <v>0</v>
      </c>
      <c r="AM88" s="36">
        <f t="shared" ca="1" si="180"/>
        <v>0</v>
      </c>
      <c r="AN88" s="36">
        <f t="shared" ca="1" si="180"/>
        <v>0</v>
      </c>
    </row>
    <row r="89" spans="1:40" collapsed="1" x14ac:dyDescent="0.25">
      <c r="C89" s="3" t="s">
        <v>39</v>
      </c>
      <c r="D89" s="10">
        <f ca="1">SUM(D86:D88)</f>
        <v>0</v>
      </c>
      <c r="E89" s="10">
        <f t="shared" ref="E89:I89" ca="1" si="181">SUM(E86:E88)</f>
        <v>-49979.545693765896</v>
      </c>
      <c r="F89" s="10">
        <f t="shared" ca="1" si="181"/>
        <v>0</v>
      </c>
      <c r="G89" s="10">
        <f t="shared" ca="1" si="181"/>
        <v>0</v>
      </c>
      <c r="H89" s="10">
        <f t="shared" ca="1" si="181"/>
        <v>0</v>
      </c>
      <c r="I89" s="10">
        <f t="shared" ca="1" si="181"/>
        <v>0</v>
      </c>
      <c r="K89" s="35">
        <f t="shared" ca="1" si="169"/>
        <v>49979.545693765896</v>
      </c>
      <c r="L89" s="35">
        <f t="shared" ca="1" si="170"/>
        <v>0</v>
      </c>
      <c r="M89" s="35">
        <f t="shared" ca="1" si="171"/>
        <v>0</v>
      </c>
      <c r="N89" s="35">
        <f t="shared" ca="1" si="172"/>
        <v>0</v>
      </c>
      <c r="O89" s="35">
        <f t="shared" ca="1" si="173"/>
        <v>0</v>
      </c>
      <c r="Q89" s="37">
        <f t="shared" ca="1" si="174"/>
        <v>-1</v>
      </c>
      <c r="R89" s="37">
        <f t="shared" ca="1" si="175"/>
        <v>0</v>
      </c>
      <c r="S89" s="37">
        <f t="shared" ca="1" si="176"/>
        <v>0</v>
      </c>
      <c r="T89" s="37">
        <f t="shared" ca="1" si="177"/>
        <v>0</v>
      </c>
      <c r="U89" s="37">
        <f t="shared" ca="1" si="178"/>
        <v>0</v>
      </c>
      <c r="W89" s="10">
        <f ca="1">SUM(W86:W88)</f>
        <v>0</v>
      </c>
      <c r="X89" s="10">
        <f t="shared" ref="X89:AB89" ca="1" si="182">SUM(X86:X88)</f>
        <v>-143232.06642925419</v>
      </c>
      <c r="Y89" s="10">
        <f t="shared" ca="1" si="182"/>
        <v>0</v>
      </c>
      <c r="Z89" s="10">
        <f t="shared" ca="1" si="182"/>
        <v>0</v>
      </c>
      <c r="AA89" s="10">
        <f t="shared" ca="1" si="182"/>
        <v>0</v>
      </c>
      <c r="AB89" s="10">
        <f t="shared" ca="1" si="182"/>
        <v>0</v>
      </c>
      <c r="AD89" s="35">
        <f t="shared" ca="1" si="179"/>
        <v>143232.06642925419</v>
      </c>
      <c r="AE89" s="35">
        <f t="shared" ca="1" si="179"/>
        <v>0</v>
      </c>
      <c r="AF89" s="35">
        <f t="shared" ca="1" si="179"/>
        <v>0</v>
      </c>
      <c r="AG89" s="35">
        <f t="shared" ca="1" si="179"/>
        <v>0</v>
      </c>
      <c r="AH89" s="35">
        <f t="shared" ca="1" si="179"/>
        <v>0</v>
      </c>
      <c r="AJ89" s="37">
        <f t="shared" ca="1" si="180"/>
        <v>-1</v>
      </c>
      <c r="AK89" s="37">
        <f t="shared" ca="1" si="180"/>
        <v>0</v>
      </c>
      <c r="AL89" s="37">
        <f t="shared" ca="1" si="180"/>
        <v>0</v>
      </c>
      <c r="AM89" s="37">
        <f t="shared" ca="1" si="180"/>
        <v>0</v>
      </c>
      <c r="AN89" s="37">
        <f t="shared" ca="1" si="180"/>
        <v>0</v>
      </c>
    </row>
    <row r="91" spans="1:40" hidden="1" outlineLevel="1" x14ac:dyDescent="0.25">
      <c r="A91" s="11" t="s">
        <v>44</v>
      </c>
      <c r="C91" s="2" t="s">
        <v>48</v>
      </c>
      <c r="D91" s="8" cm="1">
        <f t="array" aca="1" ref="D91" ca="1">_xlfn.XLOOKUP(1,
 (INDIRECT("'"&amp;$C$6&amp;"'!$6:$6")=D$6)*
 (INDIRECT("'"&amp;$C$6&amp;"'!$5:$5")=D$5),
 INDIRECT("'"&amp;$C$6&amp;"'!"&amp;ROW()&amp;":"&amp;ROW())
)</f>
        <v>0</v>
      </c>
      <c r="E91" s="8" cm="1">
        <f t="array" aca="1" ref="E91" ca="1">_xlfn.XLOOKUP(1,
 (INDIRECT("'"&amp;$C$6&amp;"'!$6:$6")=E$6)*
 (INDIRECT("'"&amp;$C$6&amp;"'!$5:$5")=E$5),
 INDIRECT("'"&amp;$C$6&amp;"'!"&amp;ROW()&amp;":"&amp;ROW())
)</f>
        <v>0</v>
      </c>
      <c r="F91" s="8" cm="1">
        <f t="array" aca="1" ref="F91" ca="1">_xlfn.XLOOKUP(1,
 (INDIRECT("'"&amp;$C$6&amp;"'!$6:$6")=F$6)*
 (INDIRECT("'"&amp;$C$6&amp;"'!$5:$5")=F$5),
 INDIRECT("'"&amp;$C$6&amp;"'!"&amp;ROW()&amp;":"&amp;ROW())
)</f>
        <v>0</v>
      </c>
      <c r="G91" s="8" cm="1">
        <f t="array" aca="1" ref="G91" ca="1">_xlfn.XLOOKUP(1,
 (INDIRECT("'"&amp;$C$6&amp;"'!$6:$6")=G$6)*
 (INDIRECT("'"&amp;$C$6&amp;"'!$5:$5")=G$5),
 INDIRECT("'"&amp;$C$6&amp;"'!"&amp;ROW()&amp;":"&amp;ROW())
)</f>
        <v>0</v>
      </c>
      <c r="H91" s="8" cm="1">
        <f t="array" aca="1" ref="H91" ca="1">_xlfn.XLOOKUP(1,
 (INDIRECT("'"&amp;$C$6&amp;"'!$6:$6")=H$6)*
 (INDIRECT("'"&amp;$C$6&amp;"'!$5:$5")=H$5),
 INDIRECT("'"&amp;$C$6&amp;"'!"&amp;ROW()&amp;":"&amp;ROW())
)</f>
        <v>0</v>
      </c>
      <c r="I91" s="8" cm="1">
        <f t="array" aca="1" ref="I91" ca="1">_xlfn.XLOOKUP(1,
 (INDIRECT("'"&amp;$C$6&amp;"'!$6:$6")=I$6)*
 (INDIRECT("'"&amp;$C$6&amp;"'!$5:$5")=I$5),
 INDIRECT("'"&amp;$C$6&amp;"'!"&amp;ROW()&amp;":"&amp;ROW())
)</f>
        <v>0</v>
      </c>
      <c r="K91" s="34">
        <f t="shared" ref="K91:K93" ca="1" si="183">$D91-E91</f>
        <v>0</v>
      </c>
      <c r="L91" s="34">
        <f t="shared" ref="L91:L93" ca="1" si="184">$D91-F91</f>
        <v>0</v>
      </c>
      <c r="M91" s="34">
        <f t="shared" ref="M91:M93" ca="1" si="185">$D91-G91</f>
        <v>0</v>
      </c>
      <c r="N91" s="34">
        <f t="shared" ref="N91:N93" ca="1" si="186">$D91-H91</f>
        <v>0</v>
      </c>
      <c r="O91" s="34">
        <f t="shared" ref="O91:O93" ca="1" si="187">$D91-I91</f>
        <v>0</v>
      </c>
      <c r="Q91" s="36">
        <f t="shared" ref="Q91:Q93" ca="1" si="188">IFERROR($D91/E91-1,0)</f>
        <v>0</v>
      </c>
      <c r="R91" s="36">
        <f t="shared" ref="R91:R93" ca="1" si="189">IFERROR($D91/F91-1,0)</f>
        <v>0</v>
      </c>
      <c r="S91" s="36">
        <f t="shared" ref="S91:S93" ca="1" si="190">IFERROR($D91/G91-1,0)</f>
        <v>0</v>
      </c>
      <c r="T91" s="36">
        <f t="shared" ref="T91:T93" ca="1" si="191">IFERROR($D91/H91-1,0)</f>
        <v>0</v>
      </c>
      <c r="U91" s="36">
        <f t="shared" ref="U91:U93" ca="1" si="192">IFERROR($D91/I91-1,0)</f>
        <v>0</v>
      </c>
      <c r="W91" s="8" cm="1">
        <f t="array" aca="1" ref="W91" ca="1">INDIRECT("'"&amp;$C$6&amp;"'!"&amp;ADDRESS(ROW(),COLUMN()+44))</f>
        <v>0</v>
      </c>
      <c r="X91" s="8" cm="1">
        <f t="array" aca="1" ref="X91" ca="1">INDIRECT("'"&amp;$C$6&amp;"'!"&amp;ADDRESS(ROW(),COLUMN()+44))</f>
        <v>0</v>
      </c>
      <c r="Y91" s="8" cm="1">
        <f t="array" aca="1" ref="Y91" ca="1">INDIRECT("'"&amp;$C$6&amp;"'!"&amp;ADDRESS(ROW(),COLUMN()+44))</f>
        <v>0</v>
      </c>
      <c r="Z91" s="8" cm="1">
        <f t="array" aca="1" ref="Z91" ca="1">INDIRECT("'"&amp;$C$6&amp;"'!"&amp;ADDRESS(ROW(),COLUMN()+44))</f>
        <v>0</v>
      </c>
      <c r="AA91" s="8" cm="1">
        <f t="array" aca="1" ref="AA91" ca="1">INDIRECT("'"&amp;$C$6&amp;"'!"&amp;ADDRESS(ROW(),COLUMN()+44))</f>
        <v>0</v>
      </c>
      <c r="AB91" s="8" cm="1">
        <f t="array" aca="1" ref="AB91" ca="1">INDIRECT("'"&amp;$C$6&amp;"'!"&amp;ADDRESS(ROW(),COLUMN()+44))</f>
        <v>0</v>
      </c>
      <c r="AD91" s="34">
        <f t="shared" ref="AD91:AH93" ca="1" si="193">$W91-X91</f>
        <v>0</v>
      </c>
      <c r="AE91" s="34">
        <f t="shared" ca="1" si="193"/>
        <v>0</v>
      </c>
      <c r="AF91" s="34">
        <f t="shared" ca="1" si="193"/>
        <v>0</v>
      </c>
      <c r="AG91" s="34">
        <f t="shared" ca="1" si="193"/>
        <v>0</v>
      </c>
      <c r="AH91" s="34">
        <f t="shared" ca="1" si="193"/>
        <v>0</v>
      </c>
      <c r="AJ91" s="36">
        <f t="shared" ref="AJ91:AN93" ca="1" si="194">IFERROR($W91/X91-1,0)</f>
        <v>0</v>
      </c>
      <c r="AK91" s="36">
        <f t="shared" ca="1" si="194"/>
        <v>0</v>
      </c>
      <c r="AL91" s="36">
        <f t="shared" ca="1" si="194"/>
        <v>0</v>
      </c>
      <c r="AM91" s="36">
        <f t="shared" ca="1" si="194"/>
        <v>0</v>
      </c>
      <c r="AN91" s="36">
        <f t="shared" ca="1" si="194"/>
        <v>0</v>
      </c>
    </row>
    <row r="92" spans="1:40" hidden="1" outlineLevel="1" x14ac:dyDescent="0.25">
      <c r="A92" s="11" t="s">
        <v>44</v>
      </c>
      <c r="C92" s="2" t="s">
        <v>12</v>
      </c>
      <c r="D92" s="8" cm="1">
        <f t="array" aca="1" ref="D92" ca="1">_xlfn.XLOOKUP(1,
 (INDIRECT("'"&amp;$C$6&amp;"'!$6:$6")=D$6)*
 (INDIRECT("'"&amp;$C$6&amp;"'!$5:$5")=D$5),
 INDIRECT("'"&amp;$C$6&amp;"'!"&amp;ROW()&amp;":"&amp;ROW())
)</f>
        <v>0</v>
      </c>
      <c r="E92" s="8" cm="1">
        <f t="array" aca="1" ref="E92" ca="1">_xlfn.XLOOKUP(1,
 (INDIRECT("'"&amp;$C$6&amp;"'!$6:$6")=E$6)*
 (INDIRECT("'"&amp;$C$6&amp;"'!$5:$5")=E$5),
 INDIRECT("'"&amp;$C$6&amp;"'!"&amp;ROW()&amp;":"&amp;ROW())
)</f>
        <v>-1502.1685347584619</v>
      </c>
      <c r="F92" s="8" cm="1">
        <f t="array" aca="1" ref="F92" ca="1">_xlfn.XLOOKUP(1,
 (INDIRECT("'"&amp;$C$6&amp;"'!$6:$6")=F$6)*
 (INDIRECT("'"&amp;$C$6&amp;"'!$5:$5")=F$5),
 INDIRECT("'"&amp;$C$6&amp;"'!"&amp;ROW()&amp;":"&amp;ROW())
)</f>
        <v>0</v>
      </c>
      <c r="G92" s="8" cm="1">
        <f t="array" aca="1" ref="G92" ca="1">_xlfn.XLOOKUP(1,
 (INDIRECT("'"&amp;$C$6&amp;"'!$6:$6")=G$6)*
 (INDIRECT("'"&amp;$C$6&amp;"'!$5:$5")=G$5),
 INDIRECT("'"&amp;$C$6&amp;"'!"&amp;ROW()&amp;":"&amp;ROW())
)</f>
        <v>0</v>
      </c>
      <c r="H92" s="8" cm="1">
        <f t="array" aca="1" ref="H92" ca="1">_xlfn.XLOOKUP(1,
 (INDIRECT("'"&amp;$C$6&amp;"'!$6:$6")=H$6)*
 (INDIRECT("'"&amp;$C$6&amp;"'!$5:$5")=H$5),
 INDIRECT("'"&amp;$C$6&amp;"'!"&amp;ROW()&amp;":"&amp;ROW())
)</f>
        <v>0</v>
      </c>
      <c r="I92" s="8" cm="1">
        <f t="array" aca="1" ref="I92" ca="1">_xlfn.XLOOKUP(1,
 (INDIRECT("'"&amp;$C$6&amp;"'!$6:$6")=I$6)*
 (INDIRECT("'"&amp;$C$6&amp;"'!$5:$5")=I$5),
 INDIRECT("'"&amp;$C$6&amp;"'!"&amp;ROW()&amp;":"&amp;ROW())
)</f>
        <v>0</v>
      </c>
      <c r="K92" s="34">
        <f t="shared" ca="1" si="183"/>
        <v>1502.1685347584619</v>
      </c>
      <c r="L92" s="34">
        <f t="shared" ca="1" si="184"/>
        <v>0</v>
      </c>
      <c r="M92" s="34">
        <f t="shared" ca="1" si="185"/>
        <v>0</v>
      </c>
      <c r="N92" s="34">
        <f t="shared" ca="1" si="186"/>
        <v>0</v>
      </c>
      <c r="O92" s="34">
        <f t="shared" ca="1" si="187"/>
        <v>0</v>
      </c>
      <c r="Q92" s="36">
        <f t="shared" ca="1" si="188"/>
        <v>-1</v>
      </c>
      <c r="R92" s="36">
        <f t="shared" ca="1" si="189"/>
        <v>0</v>
      </c>
      <c r="S92" s="36">
        <f t="shared" ca="1" si="190"/>
        <v>0</v>
      </c>
      <c r="T92" s="36">
        <f t="shared" ca="1" si="191"/>
        <v>0</v>
      </c>
      <c r="U92" s="36">
        <f t="shared" ca="1" si="192"/>
        <v>0</v>
      </c>
      <c r="W92" s="8" cm="1">
        <f t="array" aca="1" ref="W92" ca="1">INDIRECT("'"&amp;$C$6&amp;"'!"&amp;ADDRESS(ROW(),COLUMN()+44))</f>
        <v>0</v>
      </c>
      <c r="X92" s="8" cm="1">
        <f t="array" aca="1" ref="X92" ca="1">INDIRECT("'"&amp;$C$6&amp;"'!"&amp;ADDRESS(ROW(),COLUMN()+44))</f>
        <v>-4321.2798042116819</v>
      </c>
      <c r="Y92" s="8" cm="1">
        <f t="array" aca="1" ref="Y92" ca="1">INDIRECT("'"&amp;$C$6&amp;"'!"&amp;ADDRESS(ROW(),COLUMN()+44))</f>
        <v>0</v>
      </c>
      <c r="Z92" s="8" cm="1">
        <f t="array" aca="1" ref="Z92" ca="1">INDIRECT("'"&amp;$C$6&amp;"'!"&amp;ADDRESS(ROW(),COLUMN()+44))</f>
        <v>0</v>
      </c>
      <c r="AA92" s="8" cm="1">
        <f t="array" aca="1" ref="AA92" ca="1">INDIRECT("'"&amp;$C$6&amp;"'!"&amp;ADDRESS(ROW(),COLUMN()+44))</f>
        <v>0</v>
      </c>
      <c r="AB92" s="8" cm="1">
        <f t="array" aca="1" ref="AB92" ca="1">INDIRECT("'"&amp;$C$6&amp;"'!"&amp;ADDRESS(ROW(),COLUMN()+44))</f>
        <v>0</v>
      </c>
      <c r="AD92" s="34">
        <f t="shared" ca="1" si="193"/>
        <v>4321.2798042116819</v>
      </c>
      <c r="AE92" s="34">
        <f t="shared" ca="1" si="193"/>
        <v>0</v>
      </c>
      <c r="AF92" s="34">
        <f t="shared" ca="1" si="193"/>
        <v>0</v>
      </c>
      <c r="AG92" s="34">
        <f t="shared" ca="1" si="193"/>
        <v>0</v>
      </c>
      <c r="AH92" s="34">
        <f t="shared" ca="1" si="193"/>
        <v>0</v>
      </c>
      <c r="AJ92" s="36">
        <f t="shared" ca="1" si="194"/>
        <v>-1</v>
      </c>
      <c r="AK92" s="36">
        <f t="shared" ca="1" si="194"/>
        <v>0</v>
      </c>
      <c r="AL92" s="36">
        <f t="shared" ca="1" si="194"/>
        <v>0</v>
      </c>
      <c r="AM92" s="36">
        <f t="shared" ca="1" si="194"/>
        <v>0</v>
      </c>
      <c r="AN92" s="36">
        <f t="shared" ca="1" si="194"/>
        <v>0</v>
      </c>
    </row>
    <row r="93" spans="1:40" collapsed="1" x14ac:dyDescent="0.25">
      <c r="C93" s="3" t="s">
        <v>44</v>
      </c>
      <c r="D93" s="10">
        <f ca="1">SUM(D91:D92)</f>
        <v>0</v>
      </c>
      <c r="E93" s="10">
        <f t="shared" ref="E93:I93" ca="1" si="195">SUM(E91:E92)</f>
        <v>-1502.1685347584619</v>
      </c>
      <c r="F93" s="10">
        <f t="shared" ca="1" si="195"/>
        <v>0</v>
      </c>
      <c r="G93" s="10">
        <f t="shared" ca="1" si="195"/>
        <v>0</v>
      </c>
      <c r="H93" s="10">
        <f t="shared" ca="1" si="195"/>
        <v>0</v>
      </c>
      <c r="I93" s="10">
        <f t="shared" ca="1" si="195"/>
        <v>0</v>
      </c>
      <c r="K93" s="35">
        <f t="shared" ca="1" si="183"/>
        <v>1502.1685347584619</v>
      </c>
      <c r="L93" s="35">
        <f t="shared" ca="1" si="184"/>
        <v>0</v>
      </c>
      <c r="M93" s="35">
        <f t="shared" ca="1" si="185"/>
        <v>0</v>
      </c>
      <c r="N93" s="35">
        <f t="shared" ca="1" si="186"/>
        <v>0</v>
      </c>
      <c r="O93" s="35">
        <f t="shared" ca="1" si="187"/>
        <v>0</v>
      </c>
      <c r="Q93" s="37">
        <f t="shared" ca="1" si="188"/>
        <v>-1</v>
      </c>
      <c r="R93" s="37">
        <f t="shared" ca="1" si="189"/>
        <v>0</v>
      </c>
      <c r="S93" s="37">
        <f t="shared" ca="1" si="190"/>
        <v>0</v>
      </c>
      <c r="T93" s="37">
        <f t="shared" ca="1" si="191"/>
        <v>0</v>
      </c>
      <c r="U93" s="37">
        <f t="shared" ca="1" si="192"/>
        <v>0</v>
      </c>
      <c r="W93" s="10">
        <f ca="1">SUM(W91:W92)</f>
        <v>0</v>
      </c>
      <c r="X93" s="10">
        <f t="shared" ref="X93:AB93" ca="1" si="196">SUM(X91:X92)</f>
        <v>-4321.2798042116819</v>
      </c>
      <c r="Y93" s="10">
        <f t="shared" ca="1" si="196"/>
        <v>0</v>
      </c>
      <c r="Z93" s="10">
        <f t="shared" ca="1" si="196"/>
        <v>0</v>
      </c>
      <c r="AA93" s="10">
        <f t="shared" ca="1" si="196"/>
        <v>0</v>
      </c>
      <c r="AB93" s="10">
        <f t="shared" ca="1" si="196"/>
        <v>0</v>
      </c>
      <c r="AD93" s="35">
        <f t="shared" ca="1" si="193"/>
        <v>4321.2798042116819</v>
      </c>
      <c r="AE93" s="35">
        <f t="shared" ca="1" si="193"/>
        <v>0</v>
      </c>
      <c r="AF93" s="35">
        <f t="shared" ca="1" si="193"/>
        <v>0</v>
      </c>
      <c r="AG93" s="35">
        <f t="shared" ca="1" si="193"/>
        <v>0</v>
      </c>
      <c r="AH93" s="35">
        <f t="shared" ca="1" si="193"/>
        <v>0</v>
      </c>
      <c r="AJ93" s="37">
        <f t="shared" ca="1" si="194"/>
        <v>-1</v>
      </c>
      <c r="AK93" s="37">
        <f t="shared" ca="1" si="194"/>
        <v>0</v>
      </c>
      <c r="AL93" s="37">
        <f t="shared" ca="1" si="194"/>
        <v>0</v>
      </c>
      <c r="AM93" s="37">
        <f t="shared" ca="1" si="194"/>
        <v>0</v>
      </c>
      <c r="AN93" s="37">
        <f t="shared" ca="1" si="194"/>
        <v>0</v>
      </c>
    </row>
    <row r="95" spans="1:40" hidden="1" outlineLevel="1" x14ac:dyDescent="0.25">
      <c r="A95" s="11" t="s">
        <v>45</v>
      </c>
      <c r="C95" s="2" t="s">
        <v>46</v>
      </c>
      <c r="D95" s="8" cm="1">
        <f t="array" aca="1" ref="D95" ca="1">_xlfn.XLOOKUP(1,
 (INDIRECT("'"&amp;$C$6&amp;"'!$6:$6")=D$6)*
 (INDIRECT("'"&amp;$C$6&amp;"'!$5:$5")=D$5),
 INDIRECT("'"&amp;$C$6&amp;"'!"&amp;ROW()&amp;":"&amp;ROW())
)</f>
        <v>0</v>
      </c>
      <c r="E95" s="8" cm="1">
        <f t="array" aca="1" ref="E95" ca="1">_xlfn.XLOOKUP(1,
 (INDIRECT("'"&amp;$C$6&amp;"'!$6:$6")=E$6)*
 (INDIRECT("'"&amp;$C$6&amp;"'!$5:$5")=E$5),
 INDIRECT("'"&amp;$C$6&amp;"'!"&amp;ROW()&amp;":"&amp;ROW())
)</f>
        <v>0</v>
      </c>
      <c r="F95" s="8" cm="1">
        <f t="array" aca="1" ref="F95" ca="1">_xlfn.XLOOKUP(1,
 (INDIRECT("'"&amp;$C$6&amp;"'!$6:$6")=F$6)*
 (INDIRECT("'"&amp;$C$6&amp;"'!$5:$5")=F$5),
 INDIRECT("'"&amp;$C$6&amp;"'!"&amp;ROW()&amp;":"&amp;ROW())
)</f>
        <v>0</v>
      </c>
      <c r="G95" s="8" cm="1">
        <f t="array" aca="1" ref="G95" ca="1">_xlfn.XLOOKUP(1,
 (INDIRECT("'"&amp;$C$6&amp;"'!$6:$6")=G$6)*
 (INDIRECT("'"&amp;$C$6&amp;"'!$5:$5")=G$5),
 INDIRECT("'"&amp;$C$6&amp;"'!"&amp;ROW()&amp;":"&amp;ROW())
)</f>
        <v>0</v>
      </c>
      <c r="H95" s="8" cm="1">
        <f t="array" aca="1" ref="H95" ca="1">_xlfn.XLOOKUP(1,
 (INDIRECT("'"&amp;$C$6&amp;"'!$6:$6")=H$6)*
 (INDIRECT("'"&amp;$C$6&amp;"'!$5:$5")=H$5),
 INDIRECT("'"&amp;$C$6&amp;"'!"&amp;ROW()&amp;":"&amp;ROW())
)</f>
        <v>0</v>
      </c>
      <c r="I95" s="8" cm="1">
        <f t="array" aca="1" ref="I95" ca="1">_xlfn.XLOOKUP(1,
 (INDIRECT("'"&amp;$C$6&amp;"'!$6:$6")=I$6)*
 (INDIRECT("'"&amp;$C$6&amp;"'!$5:$5")=I$5),
 INDIRECT("'"&amp;$C$6&amp;"'!"&amp;ROW()&amp;":"&amp;ROW())
)</f>
        <v>0</v>
      </c>
      <c r="K95" s="34">
        <f t="shared" ref="K95:K96" ca="1" si="197">$D95-E95</f>
        <v>0</v>
      </c>
      <c r="L95" s="34">
        <f t="shared" ref="L95:L96" ca="1" si="198">$D95-F95</f>
        <v>0</v>
      </c>
      <c r="M95" s="34">
        <f t="shared" ref="M95:M96" ca="1" si="199">$D95-G95</f>
        <v>0</v>
      </c>
      <c r="N95" s="34">
        <f t="shared" ref="N95:N96" ca="1" si="200">$D95-H95</f>
        <v>0</v>
      </c>
      <c r="O95" s="34">
        <f t="shared" ref="O95:O96" ca="1" si="201">$D95-I95</f>
        <v>0</v>
      </c>
      <c r="Q95" s="36">
        <f t="shared" ref="Q95:Q96" ca="1" si="202">IFERROR($D95/E95-1,0)</f>
        <v>0</v>
      </c>
      <c r="R95" s="36">
        <f t="shared" ref="R95:R96" ca="1" si="203">IFERROR($D95/F95-1,0)</f>
        <v>0</v>
      </c>
      <c r="S95" s="36">
        <f t="shared" ref="S95:S96" ca="1" si="204">IFERROR($D95/G95-1,0)</f>
        <v>0</v>
      </c>
      <c r="T95" s="36">
        <f t="shared" ref="T95:T96" ca="1" si="205">IFERROR($D95/H95-1,0)</f>
        <v>0</v>
      </c>
      <c r="U95" s="36">
        <f t="shared" ref="U95:U96" ca="1" si="206">IFERROR($D95/I95-1,0)</f>
        <v>0</v>
      </c>
      <c r="W95" s="8" cm="1">
        <f t="array" aca="1" ref="W95" ca="1">INDIRECT("'"&amp;$C$6&amp;"'!"&amp;ADDRESS(ROW(),COLUMN()+44))</f>
        <v>0</v>
      </c>
      <c r="X95" s="8" cm="1">
        <f t="array" aca="1" ref="X95" ca="1">INDIRECT("'"&amp;$C$6&amp;"'!"&amp;ADDRESS(ROW(),COLUMN()+44))</f>
        <v>0</v>
      </c>
      <c r="Y95" s="8" cm="1">
        <f t="array" aca="1" ref="Y95" ca="1">INDIRECT("'"&amp;$C$6&amp;"'!"&amp;ADDRESS(ROW(),COLUMN()+44))</f>
        <v>0</v>
      </c>
      <c r="Z95" s="8" cm="1">
        <f t="array" aca="1" ref="Z95" ca="1">INDIRECT("'"&amp;$C$6&amp;"'!"&amp;ADDRESS(ROW(),COLUMN()+44))</f>
        <v>0</v>
      </c>
      <c r="AA95" s="8" cm="1">
        <f t="array" aca="1" ref="AA95" ca="1">INDIRECT("'"&amp;$C$6&amp;"'!"&amp;ADDRESS(ROW(),COLUMN()+44))</f>
        <v>0</v>
      </c>
      <c r="AB95" s="8" cm="1">
        <f t="array" aca="1" ref="AB95" ca="1">INDIRECT("'"&amp;$C$6&amp;"'!"&amp;ADDRESS(ROW(),COLUMN()+44))</f>
        <v>0</v>
      </c>
      <c r="AD95" s="34">
        <f t="shared" ref="AD95:AH96" ca="1" si="207">$W95-X95</f>
        <v>0</v>
      </c>
      <c r="AE95" s="34">
        <f t="shared" ca="1" si="207"/>
        <v>0</v>
      </c>
      <c r="AF95" s="34">
        <f t="shared" ca="1" si="207"/>
        <v>0</v>
      </c>
      <c r="AG95" s="34">
        <f t="shared" ca="1" si="207"/>
        <v>0</v>
      </c>
      <c r="AH95" s="34">
        <f t="shared" ca="1" si="207"/>
        <v>0</v>
      </c>
      <c r="AJ95" s="36">
        <f t="shared" ref="AJ95:AN96" ca="1" si="208">IFERROR($W95/X95-1,0)</f>
        <v>0</v>
      </c>
      <c r="AK95" s="36">
        <f t="shared" ca="1" si="208"/>
        <v>0</v>
      </c>
      <c r="AL95" s="36">
        <f t="shared" ca="1" si="208"/>
        <v>0</v>
      </c>
      <c r="AM95" s="36">
        <f t="shared" ca="1" si="208"/>
        <v>0</v>
      </c>
      <c r="AN95" s="36">
        <f t="shared" ca="1" si="208"/>
        <v>0</v>
      </c>
    </row>
    <row r="96" spans="1:40" collapsed="1" x14ac:dyDescent="0.25">
      <c r="C96" s="3" t="s">
        <v>45</v>
      </c>
      <c r="D96" s="10">
        <f ca="1">SUM(D95:D95)</f>
        <v>0</v>
      </c>
      <c r="E96" s="10">
        <f t="shared" ref="E96:I96" ca="1" si="209">SUM(E95:E95)</f>
        <v>0</v>
      </c>
      <c r="F96" s="10">
        <f t="shared" ca="1" si="209"/>
        <v>0</v>
      </c>
      <c r="G96" s="10">
        <f t="shared" ca="1" si="209"/>
        <v>0</v>
      </c>
      <c r="H96" s="10">
        <f t="shared" ca="1" si="209"/>
        <v>0</v>
      </c>
      <c r="I96" s="10">
        <f t="shared" ca="1" si="209"/>
        <v>0</v>
      </c>
      <c r="K96" s="35">
        <f t="shared" ca="1" si="197"/>
        <v>0</v>
      </c>
      <c r="L96" s="35">
        <f t="shared" ca="1" si="198"/>
        <v>0</v>
      </c>
      <c r="M96" s="35">
        <f t="shared" ca="1" si="199"/>
        <v>0</v>
      </c>
      <c r="N96" s="35">
        <f t="shared" ca="1" si="200"/>
        <v>0</v>
      </c>
      <c r="O96" s="35">
        <f t="shared" ca="1" si="201"/>
        <v>0</v>
      </c>
      <c r="Q96" s="37">
        <f t="shared" ca="1" si="202"/>
        <v>0</v>
      </c>
      <c r="R96" s="37">
        <f t="shared" ca="1" si="203"/>
        <v>0</v>
      </c>
      <c r="S96" s="37">
        <f t="shared" ca="1" si="204"/>
        <v>0</v>
      </c>
      <c r="T96" s="37">
        <f t="shared" ca="1" si="205"/>
        <v>0</v>
      </c>
      <c r="U96" s="37">
        <f t="shared" ca="1" si="206"/>
        <v>0</v>
      </c>
      <c r="W96" s="10">
        <f ca="1">SUM(W95:W95)</f>
        <v>0</v>
      </c>
      <c r="X96" s="10">
        <f t="shared" ref="X96:AB96" ca="1" si="210">SUM(X95:X95)</f>
        <v>0</v>
      </c>
      <c r="Y96" s="10">
        <f t="shared" ca="1" si="210"/>
        <v>0</v>
      </c>
      <c r="Z96" s="10">
        <f t="shared" ca="1" si="210"/>
        <v>0</v>
      </c>
      <c r="AA96" s="10">
        <f t="shared" ca="1" si="210"/>
        <v>0</v>
      </c>
      <c r="AB96" s="10">
        <f t="shared" ca="1" si="210"/>
        <v>0</v>
      </c>
      <c r="AD96" s="35">
        <f t="shared" ca="1" si="207"/>
        <v>0</v>
      </c>
      <c r="AE96" s="35">
        <f t="shared" ca="1" si="207"/>
        <v>0</v>
      </c>
      <c r="AF96" s="35">
        <f t="shared" ca="1" si="207"/>
        <v>0</v>
      </c>
      <c r="AG96" s="35">
        <f t="shared" ca="1" si="207"/>
        <v>0</v>
      </c>
      <c r="AH96" s="35">
        <f t="shared" ca="1" si="207"/>
        <v>0</v>
      </c>
      <c r="AJ96" s="37">
        <f t="shared" ca="1" si="208"/>
        <v>0</v>
      </c>
      <c r="AK96" s="37">
        <f t="shared" ca="1" si="208"/>
        <v>0</v>
      </c>
      <c r="AL96" s="37">
        <f t="shared" ca="1" si="208"/>
        <v>0</v>
      </c>
      <c r="AM96" s="37">
        <f t="shared" ca="1" si="208"/>
        <v>0</v>
      </c>
      <c r="AN96" s="37">
        <f t="shared" ca="1" si="208"/>
        <v>0</v>
      </c>
    </row>
    <row r="98" spans="3:40" x14ac:dyDescent="0.25">
      <c r="C98" s="3" t="s">
        <v>47</v>
      </c>
      <c r="D98" s="10">
        <f t="shared" ref="D98:I98" ca="1" si="211">D60+D83+D89+D93+D96</f>
        <v>0</v>
      </c>
      <c r="E98" s="10">
        <f t="shared" ca="1" si="211"/>
        <v>13038.773682658126</v>
      </c>
      <c r="F98" s="10">
        <f t="shared" ca="1" si="211"/>
        <v>0</v>
      </c>
      <c r="G98" s="10">
        <f t="shared" ca="1" si="211"/>
        <v>0</v>
      </c>
      <c r="H98" s="10">
        <f t="shared" ca="1" si="211"/>
        <v>0</v>
      </c>
      <c r="I98" s="10">
        <f t="shared" ca="1" si="211"/>
        <v>0</v>
      </c>
      <c r="K98" s="35">
        <f t="shared" ref="K98" ca="1" si="212">$D98-E98</f>
        <v>-13038.773682658126</v>
      </c>
      <c r="L98" s="35">
        <f t="shared" ref="L98" ca="1" si="213">$D98-F98</f>
        <v>0</v>
      </c>
      <c r="M98" s="35">
        <f t="shared" ref="M98" ca="1" si="214">$D98-G98</f>
        <v>0</v>
      </c>
      <c r="N98" s="35">
        <f t="shared" ref="N98" ca="1" si="215">$D98-H98</f>
        <v>0</v>
      </c>
      <c r="O98" s="35">
        <f t="shared" ref="O98" ca="1" si="216">$D98-I98</f>
        <v>0</v>
      </c>
      <c r="Q98" s="37">
        <f t="shared" ref="Q98" ca="1" si="217">IFERROR($D98/E98-1,0)</f>
        <v>-1</v>
      </c>
      <c r="R98" s="37">
        <f t="shared" ref="R98" ca="1" si="218">IFERROR($D98/F98-1,0)</f>
        <v>0</v>
      </c>
      <c r="S98" s="37">
        <f t="shared" ref="S98" ca="1" si="219">IFERROR($D98/G98-1,0)</f>
        <v>0</v>
      </c>
      <c r="T98" s="37">
        <f t="shared" ref="T98" ca="1" si="220">IFERROR($D98/H98-1,0)</f>
        <v>0</v>
      </c>
      <c r="U98" s="37">
        <f t="shared" ref="U98" ca="1" si="221">IFERROR($D98/I98-1,0)</f>
        <v>0</v>
      </c>
      <c r="W98" s="10">
        <f t="shared" ref="W98:AB98" ca="1" si="222">W60+W83+W89+W93+W96</f>
        <v>0</v>
      </c>
      <c r="X98" s="10">
        <f t="shared" ca="1" si="222"/>
        <v>28082.691114593599</v>
      </c>
      <c r="Y98" s="10">
        <f t="shared" ca="1" si="222"/>
        <v>0</v>
      </c>
      <c r="Z98" s="10">
        <f t="shared" ca="1" si="222"/>
        <v>0</v>
      </c>
      <c r="AA98" s="10">
        <f t="shared" ca="1" si="222"/>
        <v>0</v>
      </c>
      <c r="AB98" s="10">
        <f t="shared" ca="1" si="222"/>
        <v>0</v>
      </c>
      <c r="AD98" s="35">
        <f ca="1">$W98-X98</f>
        <v>-28082.691114593599</v>
      </c>
      <c r="AE98" s="35">
        <f ca="1">$W98-Y98</f>
        <v>0</v>
      </c>
      <c r="AF98" s="35">
        <f ca="1">$W98-Z98</f>
        <v>0</v>
      </c>
      <c r="AG98" s="35">
        <f ca="1">$W98-AA98</f>
        <v>0</v>
      </c>
      <c r="AH98" s="35">
        <f ca="1">$W98-AB98</f>
        <v>0</v>
      </c>
      <c r="AJ98" s="37">
        <f ca="1">IFERROR($W98/X98-1,0)</f>
        <v>-1</v>
      </c>
      <c r="AK98" s="37">
        <f ca="1">IFERROR($W98/Y98-1,0)</f>
        <v>0</v>
      </c>
      <c r="AL98" s="37">
        <f ca="1">IFERROR($W98/Z98-1,0)</f>
        <v>0</v>
      </c>
      <c r="AM98" s="37">
        <f ca="1">IFERROR($W98/AA98-1,0)</f>
        <v>0</v>
      </c>
      <c r="AN98" s="37">
        <f ca="1">IFERROR($W98/AB98-1,0)</f>
        <v>0</v>
      </c>
    </row>
    <row r="102" spans="3:40" s="48" customFormat="1" x14ac:dyDescent="0.25">
      <c r="C102" s="46" t="s">
        <v>73</v>
      </c>
      <c r="D102" s="47" cm="1">
        <f t="array" aca="1" ref="D102" ca="1">_xlfn.XLOOKUP(1,
 (INDIRECT("'"&amp;$C$6&amp;"'!$6:$6")=D$6)*
 (INDIRECT("'"&amp;$C$6&amp;"'!$5:$5")=D$5),
 INDIRECT("'"&amp;$C$6&amp;"'!"&amp;ROW()&amp;":"&amp;ROW())
)</f>
        <v>0</v>
      </c>
      <c r="E102" s="47" cm="1">
        <f t="array" aca="1" ref="E102" ca="1">_xlfn.XLOOKUP(1,
 (INDIRECT("'"&amp;$C$6&amp;"'!$6:$6")=E$6)*
 (INDIRECT("'"&amp;$C$6&amp;"'!$5:$5")=E$5),
 INDIRECT("'"&amp;$C$6&amp;"'!"&amp;ROW()&amp;":"&amp;ROW())
)</f>
        <v>0</v>
      </c>
      <c r="F102" s="47" cm="1">
        <f t="array" aca="1" ref="F102" ca="1">_xlfn.XLOOKUP(1,
 (INDIRECT("'"&amp;$C$6&amp;"'!$6:$6")=F$6)*
 (INDIRECT("'"&amp;$C$6&amp;"'!$5:$5")=F$5),
 INDIRECT("'"&amp;$C$6&amp;"'!"&amp;ROW()&amp;":"&amp;ROW())
)</f>
        <v>0</v>
      </c>
      <c r="G102" s="47" cm="1">
        <f t="array" aca="1" ref="G102" ca="1">_xlfn.XLOOKUP(1,
 (INDIRECT("'"&amp;$C$6&amp;"'!$6:$6")=G$6)*
 (INDIRECT("'"&amp;$C$6&amp;"'!$5:$5")=G$5),
 INDIRECT("'"&amp;$C$6&amp;"'!"&amp;ROW()&amp;":"&amp;ROW())
)</f>
        <v>0</v>
      </c>
      <c r="H102" s="47" cm="1">
        <f t="array" aca="1" ref="H102" ca="1">_xlfn.XLOOKUP(1,
 (INDIRECT("'"&amp;$C$6&amp;"'!$6:$6")=H$6)*
 (INDIRECT("'"&amp;$C$6&amp;"'!$5:$5")=H$5),
 INDIRECT("'"&amp;$C$6&amp;"'!"&amp;ROW()&amp;":"&amp;ROW())
)</f>
        <v>0</v>
      </c>
      <c r="I102" s="47" cm="1">
        <f t="array" aca="1" ref="I102" ca="1">_xlfn.XLOOKUP(1,
 (INDIRECT("'"&amp;$C$6&amp;"'!$6:$6")=I$6)*
 (INDIRECT("'"&amp;$C$6&amp;"'!$5:$5")=I$5),
 INDIRECT("'"&amp;$C$6&amp;"'!"&amp;ROW()&amp;":"&amp;ROW())
)</f>
        <v>0</v>
      </c>
      <c r="W102" s="47" cm="1">
        <f t="array" aca="1" ref="W102" ca="1">INDIRECT("'"&amp;$C$6&amp;"'!"&amp;ADDRESS(ROW(),COLUMN()+44))</f>
        <v>0</v>
      </c>
      <c r="X102" s="47" cm="1">
        <f t="array" aca="1" ref="X102" ca="1">INDIRECT("'"&amp;$C$6&amp;"'!"&amp;ADDRESS(ROW(),COLUMN()+44))</f>
        <v>0</v>
      </c>
      <c r="Y102" s="47" cm="1">
        <f t="array" aca="1" ref="Y102" ca="1">INDIRECT("'"&amp;$C$6&amp;"'!"&amp;ADDRESS(ROW(),COLUMN()+44))</f>
        <v>0</v>
      </c>
      <c r="Z102" s="47" cm="1">
        <f t="array" aca="1" ref="Z102" ca="1">INDIRECT("'"&amp;$C$6&amp;"'!"&amp;ADDRESS(ROW(),COLUMN()+44))</f>
        <v>0</v>
      </c>
      <c r="AA102" s="47" cm="1">
        <f t="array" aca="1" ref="AA102" ca="1">INDIRECT("'"&amp;$C$6&amp;"'!"&amp;ADDRESS(ROW(),COLUMN()+44))</f>
        <v>0</v>
      </c>
      <c r="AB102" s="47" cm="1">
        <f t="array" aca="1" ref="AB102" ca="1">INDIRECT("'"&amp;$C$6&amp;"'!"&amp;ADDRESS(ROW(),COLUMN()+44))</f>
        <v>0</v>
      </c>
    </row>
  </sheetData>
  <mergeCells count="6">
    <mergeCell ref="Q5:U5"/>
    <mergeCell ref="D1:U1"/>
    <mergeCell ref="W1:AN1"/>
    <mergeCell ref="AD5:AH5"/>
    <mergeCell ref="AJ5:AN5"/>
    <mergeCell ref="K5:O5"/>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49ADF1F9-AAF1-4D33-A45A-BF0E1851906F}">
          <x14:formula1>
            <xm:f>Parametros!$C$6:$C$17</xm:f>
          </x14:formula1>
          <xm:sqref>B1</xm:sqref>
        </x14:dataValidation>
        <x14:dataValidation type="list" allowBlank="1" showInputMessage="1" showErrorMessage="1" xr:uid="{701C0967-4EBA-4540-93DA-39CE0B78DFDC}">
          <x14:formula1>
            <xm:f>Parametros!$F$6:$F$9</xm:f>
          </x14:formula1>
          <xm:sqref>C6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543CB-D986-45DD-B457-A054C33120EB}">
  <sheetPr codeName="Hoja4"/>
  <dimension ref="B1:AA19"/>
  <sheetViews>
    <sheetView showGridLines="0" zoomScale="80" zoomScaleNormal="80" workbookViewId="0">
      <pane xSplit="2" ySplit="3" topLeftCell="C4" activePane="bottomRight" state="frozen"/>
      <selection activeCell="AT11" sqref="AT11"/>
      <selection pane="topRight" activeCell="AT11" sqref="AT11"/>
      <selection pane="bottomLeft" activeCell="AT11" sqref="AT11"/>
      <selection pane="bottomRight" activeCell="D15" sqref="D15"/>
    </sheetView>
  </sheetViews>
  <sheetFormatPr baseColWidth="10" defaultRowHeight="15" x14ac:dyDescent="0.25"/>
  <cols>
    <col min="1" max="1" width="3.7109375" customWidth="1"/>
    <col min="2" max="2" width="28.140625" bestFit="1" customWidth="1"/>
    <col min="9" max="9" width="1.7109375" customWidth="1"/>
    <col min="10" max="10" width="11.28515625" bestFit="1" customWidth="1"/>
    <col min="15" max="15" width="3.42578125" customWidth="1"/>
    <col min="22" max="22" width="1.85546875" customWidth="1"/>
    <col min="23" max="23" width="11.28515625" bestFit="1" customWidth="1"/>
  </cols>
  <sheetData>
    <row r="1" spans="2:27" x14ac:dyDescent="0.25">
      <c r="C1" s="59" t="s">
        <v>57</v>
      </c>
      <c r="D1" s="59"/>
      <c r="E1" s="59"/>
      <c r="F1" s="59"/>
      <c r="G1" s="59"/>
      <c r="H1" s="59"/>
      <c r="I1" s="59"/>
      <c r="J1" s="59"/>
      <c r="K1" s="59"/>
      <c r="L1" s="59"/>
      <c r="M1" s="59"/>
      <c r="N1" s="59"/>
      <c r="P1" s="59" t="s">
        <v>53</v>
      </c>
      <c r="Q1" s="59"/>
      <c r="R1" s="59"/>
      <c r="S1" s="59"/>
      <c r="T1" s="59"/>
      <c r="U1" s="59"/>
      <c r="V1" s="59"/>
      <c r="W1" s="59"/>
      <c r="X1" s="59"/>
      <c r="Y1" s="59"/>
      <c r="Z1" s="59"/>
      <c r="AA1" s="59"/>
    </row>
    <row r="2" spans="2:27" ht="15.75" thickBot="1" x14ac:dyDescent="0.3">
      <c r="J2" s="57" t="s">
        <v>64</v>
      </c>
      <c r="K2" s="57"/>
      <c r="L2" s="57"/>
      <c r="M2" s="57"/>
      <c r="N2" s="57"/>
      <c r="W2" s="57" t="s">
        <v>64</v>
      </c>
      <c r="X2" s="57"/>
      <c r="Y2" s="57"/>
      <c r="Z2" s="57"/>
      <c r="AA2" s="57"/>
    </row>
    <row r="3" spans="2:27" ht="16.5" thickTop="1" thickBot="1" x14ac:dyDescent="0.3">
      <c r="B3" s="45" t="str">
        <f>Desempeño_Financiero!C6</f>
        <v>Total_Producto</v>
      </c>
      <c r="C3" s="1">
        <f>Desempeño_Financiero!D6</f>
        <v>46112</v>
      </c>
      <c r="D3" s="30">
        <f>Desempeño_Financiero!E6</f>
        <v>46112</v>
      </c>
      <c r="E3" s="1">
        <f>Desempeño_Financiero!F6</f>
        <v>46081</v>
      </c>
      <c r="F3" s="1">
        <f>Desempeño_Financiero!G6</f>
        <v>45747</v>
      </c>
      <c r="G3" s="1">
        <f>Desempeño_Financiero!H6</f>
        <v>45382</v>
      </c>
      <c r="H3" s="1">
        <f>Desempeño_Financiero!I6</f>
        <v>45016</v>
      </c>
      <c r="J3" s="32">
        <f>D3</f>
        <v>46112</v>
      </c>
      <c r="K3" s="33">
        <f>E3</f>
        <v>46081</v>
      </c>
      <c r="L3" s="33">
        <f t="shared" ref="L3:N3" si="0">F3</f>
        <v>45747</v>
      </c>
      <c r="M3" s="33">
        <f t="shared" si="0"/>
        <v>45382</v>
      </c>
      <c r="N3" s="33">
        <f t="shared" si="0"/>
        <v>45016</v>
      </c>
      <c r="P3" s="1">
        <f>C3</f>
        <v>46112</v>
      </c>
      <c r="Q3" s="1">
        <f t="shared" ref="Q3:U3" si="1">D3</f>
        <v>46112</v>
      </c>
      <c r="R3" s="1">
        <f t="shared" si="1"/>
        <v>46081</v>
      </c>
      <c r="S3" s="1">
        <f t="shared" si="1"/>
        <v>45747</v>
      </c>
      <c r="T3" s="1">
        <f t="shared" si="1"/>
        <v>45382</v>
      </c>
      <c r="U3" s="1">
        <f t="shared" si="1"/>
        <v>45016</v>
      </c>
      <c r="W3" s="32">
        <f>Q3</f>
        <v>46112</v>
      </c>
      <c r="X3" s="33">
        <f>R3</f>
        <v>46081</v>
      </c>
      <c r="Y3" s="33">
        <f t="shared" ref="Y3" si="2">S3</f>
        <v>45747</v>
      </c>
      <c r="Z3" s="33">
        <f t="shared" ref="Z3" si="3">T3</f>
        <v>45382</v>
      </c>
      <c r="AA3" s="33">
        <f t="shared" ref="AA3" si="4">U3</f>
        <v>45016</v>
      </c>
    </row>
    <row r="4" spans="2:27" ht="15.75" thickTop="1" x14ac:dyDescent="0.25"/>
    <row r="5" spans="2:27" x14ac:dyDescent="0.25">
      <c r="B5" s="3" t="s">
        <v>67</v>
      </c>
      <c r="C5" s="49">
        <f ca="1">IFERROR((-Desempeño_Financiero!D89)/(Desempeño_Financiero!D53+Desempeño_Financiero!D83+Desempeño_Financiero!D96),0)</f>
        <v>0</v>
      </c>
      <c r="D5" s="49">
        <f ca="1">IFERROR((-Desempeño_Financiero!E89)/(Desempeño_Financiero!E53+Desempeño_Financiero!E83+Desempeño_Financiero!E96),0)</f>
        <v>0.41738660304274688</v>
      </c>
      <c r="E5" s="49">
        <f ca="1">IFERROR((-Desempeño_Financiero!F89)/(Desempeño_Financiero!F53+Desempeño_Financiero!F83+Desempeño_Financiero!F96),0)</f>
        <v>0</v>
      </c>
      <c r="F5" s="49">
        <f ca="1">IFERROR((-Desempeño_Financiero!G89)/(Desempeño_Financiero!G53+Desempeño_Financiero!G83+Desempeño_Financiero!G96),0)</f>
        <v>0</v>
      </c>
      <c r="G5" s="49">
        <f ca="1">IFERROR((-Desempeño_Financiero!H89)/(Desempeño_Financiero!H53+Desempeño_Financiero!H83+Desempeño_Financiero!H96),0)</f>
        <v>0</v>
      </c>
      <c r="H5" s="49">
        <f ca="1">IFERROR((-Desempeño_Financiero!I89)/(Desempeño_Financiero!I53+Desempeño_Financiero!I83+Desempeño_Financiero!I96),0)</f>
        <v>0</v>
      </c>
      <c r="J5" s="50">
        <f ca="1">IFERROR(($C5-D5)*10000,0)</f>
        <v>-4173.866030427469</v>
      </c>
      <c r="K5" s="50">
        <f t="shared" ref="K5:N5" ca="1" si="5">IFERROR(($C5-E5)*10000,0)</f>
        <v>0</v>
      </c>
      <c r="L5" s="50">
        <f t="shared" ca="1" si="5"/>
        <v>0</v>
      </c>
      <c r="M5" s="50">
        <f t="shared" ca="1" si="5"/>
        <v>0</v>
      </c>
      <c r="N5" s="50">
        <f t="shared" ca="1" si="5"/>
        <v>0</v>
      </c>
      <c r="P5" s="49">
        <f ca="1">IFERROR((-Desempeño_Financiero!W89)/(Desempeño_Financiero!W53+Desempeño_Financiero!W83+Desempeño_Financiero!W96),0)</f>
        <v>0</v>
      </c>
      <c r="Q5" s="49">
        <f ca="1">IFERROR((-Desempeño_Financiero!X89)/(Desempeño_Financiero!X53+Desempeño_Financiero!X83+Desempeño_Financiero!X96),0)</f>
        <v>0.43058563192964311</v>
      </c>
      <c r="R5" s="49">
        <f ca="1">IFERROR((-Desempeño_Financiero!Y89)/(Desempeño_Financiero!Y53+Desempeño_Financiero!Y83+Desempeño_Financiero!Y96),0)</f>
        <v>0</v>
      </c>
      <c r="S5" s="49">
        <f ca="1">IFERROR((-Desempeño_Financiero!Z89)/(Desempeño_Financiero!Z53+Desempeño_Financiero!Z83+Desempeño_Financiero!Z96),0)</f>
        <v>0</v>
      </c>
      <c r="T5" s="49">
        <f ca="1">IFERROR((-Desempeño_Financiero!AA89)/(Desempeño_Financiero!AA53+Desempeño_Financiero!AA83+Desempeño_Financiero!AA96),0)</f>
        <v>0</v>
      </c>
      <c r="U5" s="49">
        <f ca="1">IFERROR((-Desempeño_Financiero!AB89)/(Desempeño_Financiero!AB53+Desempeño_Financiero!AB83+Desempeño_Financiero!AB96),0)</f>
        <v>0</v>
      </c>
      <c r="W5" s="50">
        <f ca="1">IFERROR(($P5-Q5)*10000,0)</f>
        <v>-4305.8563192964311</v>
      </c>
      <c r="X5" s="50">
        <f ca="1">IFERROR(($P5-R5)*10000,0)</f>
        <v>0</v>
      </c>
      <c r="Y5" s="50">
        <f ca="1">IFERROR(($P5-S5)*10000,0)</f>
        <v>0</v>
      </c>
      <c r="Z5" s="50">
        <f ca="1">IFERROR(($P5-T5)*10000,0)</f>
        <v>0</v>
      </c>
      <c r="AA5" s="50">
        <f ca="1">IFERROR(($P5-U5)*10000,0)</f>
        <v>0</v>
      </c>
    </row>
    <row r="7" spans="2:27" x14ac:dyDescent="0.25">
      <c r="B7" s="3" t="s">
        <v>68</v>
      </c>
      <c r="C7" s="49">
        <f ca="1">Desempeño_Financiero!D23</f>
        <v>0</v>
      </c>
      <c r="D7" s="49">
        <f ca="1">Desempeño_Financiero!E23</f>
        <v>0.25618832519902246</v>
      </c>
      <c r="E7" s="49">
        <f ca="1">Desempeño_Financiero!F23</f>
        <v>0</v>
      </c>
      <c r="F7" s="49">
        <f ca="1">Desempeño_Financiero!G23</f>
        <v>0</v>
      </c>
      <c r="G7" s="49">
        <f ca="1">Desempeño_Financiero!H23</f>
        <v>0</v>
      </c>
      <c r="H7" s="49">
        <f ca="1">Desempeño_Financiero!I23</f>
        <v>0</v>
      </c>
      <c r="J7" s="50">
        <f ca="1">IFERROR(($C7-D7)*10000,0)</f>
        <v>-2561.8832519902244</v>
      </c>
      <c r="K7" s="50">
        <f t="shared" ref="K7" ca="1" si="6">IFERROR(($C7-E7)*10000,0)</f>
        <v>0</v>
      </c>
      <c r="L7" s="50">
        <f t="shared" ref="L7" ca="1" si="7">IFERROR(($C7-F7)*10000,0)</f>
        <v>0</v>
      </c>
      <c r="M7" s="50">
        <f t="shared" ref="M7" ca="1" si="8">IFERROR(($C7-G7)*10000,0)</f>
        <v>0</v>
      </c>
      <c r="N7" s="50">
        <f t="shared" ref="N7" ca="1" si="9">IFERROR(($C7-H7)*10000,0)</f>
        <v>0</v>
      </c>
      <c r="P7" s="49">
        <f ca="1">Desempeño_Financiero!W23</f>
        <v>0</v>
      </c>
      <c r="Q7" s="49">
        <f ca="1">Desempeño_Financiero!X23</f>
        <v>0.24944314881632446</v>
      </c>
      <c r="R7" s="49">
        <f ca="1">Desempeño_Financiero!Y23</f>
        <v>0</v>
      </c>
      <c r="S7" s="49">
        <f ca="1">Desempeño_Financiero!Z23</f>
        <v>0</v>
      </c>
      <c r="T7" s="49">
        <f ca="1">Desempeño_Financiero!AA23</f>
        <v>0</v>
      </c>
      <c r="U7" s="49">
        <f ca="1">Desempeño_Financiero!AB23</f>
        <v>0</v>
      </c>
      <c r="W7" s="50">
        <f ca="1">IFERROR(($P7-Q7)*10000,0)</f>
        <v>-2494.4314881632445</v>
      </c>
      <c r="X7" s="50">
        <f ca="1">IFERROR(($P7-R7)*10000,0)</f>
        <v>0</v>
      </c>
      <c r="Y7" s="50">
        <f ca="1">IFERROR(($P7-S7)*10000,0)</f>
        <v>0</v>
      </c>
      <c r="Z7" s="50">
        <f ca="1">IFERROR(($P7-T7)*10000,0)</f>
        <v>0</v>
      </c>
      <c r="AA7" s="50">
        <f ca="1">IFERROR(($P7-U7)*10000,0)</f>
        <v>0</v>
      </c>
    </row>
    <row r="9" spans="2:27" x14ac:dyDescent="0.25">
      <c r="B9" s="3" t="s">
        <v>69</v>
      </c>
      <c r="C9" s="49">
        <f ca="1">IFERROR((Desempeño_Financiero!D83)/(Desempeño_Financiero!D53+Desempeño_Financiero!D83+Desempeño_Financiero!D96),0)</f>
        <v>0</v>
      </c>
      <c r="D9" s="49">
        <f ca="1">IFERROR((Desempeño_Financiero!E83)/(Desempeño_Financiero!E53+Desempeño_Financiero!E83+Desempeño_Financiero!E96),0)</f>
        <v>0.23473293566483977</v>
      </c>
      <c r="E9" s="49">
        <f ca="1">IFERROR((Desempeño_Financiero!F83)/(Desempeño_Financiero!F53+Desempeño_Financiero!F83+Desempeño_Financiero!F96),0)</f>
        <v>0</v>
      </c>
      <c r="F9" s="49">
        <f ca="1">IFERROR((Desempeño_Financiero!G83)/(Desempeño_Financiero!G53+Desempeño_Financiero!G83+Desempeño_Financiero!G96),0)</f>
        <v>0</v>
      </c>
      <c r="G9" s="49">
        <f ca="1">IFERROR((Desempeño_Financiero!H83)/(Desempeño_Financiero!H53+Desempeño_Financiero!H83+Desempeño_Financiero!H96),0)</f>
        <v>0</v>
      </c>
      <c r="H9" s="49">
        <f ca="1">IFERROR((Desempeño_Financiero!I83)/(Desempeño_Financiero!I53+Desempeño_Financiero!I83+Desempeño_Financiero!I96),0)</f>
        <v>0</v>
      </c>
      <c r="J9" s="50">
        <f ca="1">IFERROR(($C9-D9)*10000,0)</f>
        <v>-2347.3293566483976</v>
      </c>
      <c r="K9" s="50">
        <f t="shared" ref="K9" ca="1" si="10">IFERROR(($C9-E9)*10000,0)</f>
        <v>0</v>
      </c>
      <c r="L9" s="50">
        <f t="shared" ref="L9" ca="1" si="11">IFERROR(($C9-F9)*10000,0)</f>
        <v>0</v>
      </c>
      <c r="M9" s="50">
        <f t="shared" ref="M9" ca="1" si="12">IFERROR(($C9-G9)*10000,0)</f>
        <v>0</v>
      </c>
      <c r="N9" s="50">
        <f t="shared" ref="N9" ca="1" si="13">IFERROR(($C9-H9)*10000,0)</f>
        <v>0</v>
      </c>
      <c r="P9" s="49">
        <f ca="1">IFERROR((Desempeño_Financiero!W83)/(Desempeño_Financiero!W53+Desempeño_Financiero!W83+Desempeño_Financiero!W96),0)</f>
        <v>0</v>
      </c>
      <c r="Q9" s="49">
        <f ca="1">IFERROR((Desempeño_Financiero!X83)/(Desempeño_Financiero!X53+Desempeño_Financiero!X83+Desempeño_Financiero!X96),0)</f>
        <v>0.22587104609968295</v>
      </c>
      <c r="R9" s="49">
        <f ca="1">IFERROR((Desempeño_Financiero!Y83)/(Desempeño_Financiero!Y53+Desempeño_Financiero!Y83+Desempeño_Financiero!Y96),0)</f>
        <v>0</v>
      </c>
      <c r="S9" s="49">
        <f ca="1">IFERROR((Desempeño_Financiero!Z83)/(Desempeño_Financiero!Z53+Desempeño_Financiero!Z83+Desempeño_Financiero!Z96),0)</f>
        <v>0</v>
      </c>
      <c r="T9" s="49">
        <f ca="1">IFERROR((Desempeño_Financiero!AA83)/(Desempeño_Financiero!AA53+Desempeño_Financiero!AA83+Desempeño_Financiero!AA96),0)</f>
        <v>0</v>
      </c>
      <c r="U9" s="49">
        <f ca="1">IFERROR((Desempeño_Financiero!AB83)/(Desempeño_Financiero!AB53+Desempeño_Financiero!AB83+Desempeño_Financiero!AB96),0)</f>
        <v>0</v>
      </c>
      <c r="W9" s="50">
        <f ca="1">IFERROR(($P9-Q9)*10000,0)</f>
        <v>-2258.7104609968296</v>
      </c>
      <c r="X9" s="50">
        <f ca="1">IFERROR(($P9-R9)*10000,0)</f>
        <v>0</v>
      </c>
      <c r="Y9" s="50">
        <f ca="1">IFERROR(($P9-S9)*10000,0)</f>
        <v>0</v>
      </c>
      <c r="Z9" s="50">
        <f ca="1">IFERROR(($P9-T9)*10000,0)</f>
        <v>0</v>
      </c>
      <c r="AA9" s="50">
        <f ca="1">IFERROR(($P9-U9)*10000,0)</f>
        <v>0</v>
      </c>
    </row>
    <row r="11" spans="2:27" x14ac:dyDescent="0.25">
      <c r="B11" s="3" t="s">
        <v>70</v>
      </c>
      <c r="C11" s="49">
        <f ca="1">IFERROR((Desempeño_Financiero!D83/-Desempeño_Financiero!D89),0)</f>
        <v>0</v>
      </c>
      <c r="D11" s="49">
        <f ca="1">IFERROR((Desempeño_Financiero!E83/-Desempeño_Financiero!E89),0)</f>
        <v>0.56238732617107856</v>
      </c>
      <c r="E11" s="49">
        <f ca="1">IFERROR((Desempeño_Financiero!F83/-Desempeño_Financiero!F89),0)</f>
        <v>0</v>
      </c>
      <c r="F11" s="49">
        <f ca="1">IFERROR((Desempeño_Financiero!G83/-Desempeño_Financiero!G89),0)</f>
        <v>0</v>
      </c>
      <c r="G11" s="49">
        <f ca="1">IFERROR((Desempeño_Financiero!H83/-Desempeño_Financiero!H89),0)</f>
        <v>0</v>
      </c>
      <c r="H11" s="49">
        <f ca="1">IFERROR((Desempeño_Financiero!I83/-Desempeño_Financiero!I89),0)</f>
        <v>0</v>
      </c>
      <c r="J11" s="50">
        <f ca="1">IFERROR(($C11-D11)*10000,0)</f>
        <v>-5623.8732617107853</v>
      </c>
      <c r="K11" s="50">
        <f t="shared" ref="K11" ca="1" si="14">IFERROR(($C11-E11)*10000,0)</f>
        <v>0</v>
      </c>
      <c r="L11" s="50">
        <f t="shared" ref="L11" ca="1" si="15">IFERROR(($C11-F11)*10000,0)</f>
        <v>0</v>
      </c>
      <c r="M11" s="50">
        <f t="shared" ref="M11" ca="1" si="16">IFERROR(($C11-G11)*10000,0)</f>
        <v>0</v>
      </c>
      <c r="N11" s="50">
        <f t="shared" ref="N11" ca="1" si="17">IFERROR(($C11-H11)*10000,0)</f>
        <v>0</v>
      </c>
      <c r="P11" s="49">
        <f ca="1">IFERROR((Desempeño_Financiero!W83/-Desempeño_Financiero!W89),0)</f>
        <v>0</v>
      </c>
      <c r="Q11" s="49">
        <f ca="1">IFERROR((Desempeño_Financiero!X83/-Desempeño_Financiero!X89),0)</f>
        <v>0.52456707644297307</v>
      </c>
      <c r="R11" s="49">
        <f ca="1">IFERROR((Desempeño_Financiero!Y83/-Desempeño_Financiero!Y89),0)</f>
        <v>0</v>
      </c>
      <c r="S11" s="49">
        <f ca="1">IFERROR((Desempeño_Financiero!Z83/-Desempeño_Financiero!Z89),0)</f>
        <v>0</v>
      </c>
      <c r="T11" s="49">
        <f ca="1">IFERROR((Desempeño_Financiero!AA83/-Desempeño_Financiero!AA89),0)</f>
        <v>0</v>
      </c>
      <c r="U11" s="49">
        <f ca="1">IFERROR((Desempeño_Financiero!AB83/-Desempeño_Financiero!AB89),0)</f>
        <v>0</v>
      </c>
      <c r="W11" s="50">
        <f ca="1">IFERROR(($P11-Q11)*10000,0)</f>
        <v>-5245.6707644297303</v>
      </c>
      <c r="X11" s="50">
        <f ca="1">IFERROR(($P11-R11)*10000,0)</f>
        <v>0</v>
      </c>
      <c r="Y11" s="50">
        <f ca="1">IFERROR(($P11-S11)*10000,0)</f>
        <v>0</v>
      </c>
      <c r="Z11" s="50">
        <f ca="1">IFERROR(($P11-T11)*10000,0)</f>
        <v>0</v>
      </c>
      <c r="AA11" s="50">
        <f ca="1">IFERROR(($P11-U11)*10000,0)</f>
        <v>0</v>
      </c>
    </row>
    <row r="13" spans="2:27" x14ac:dyDescent="0.25">
      <c r="B13" s="3" t="s">
        <v>71</v>
      </c>
      <c r="C13" s="49">
        <f ca="1">IFERROR(-Desempeño_Financiero!D89/Desempeño_Financiero!D17*12,0)</f>
        <v>0</v>
      </c>
      <c r="D13" s="49">
        <f ca="1">IFERROR(-Desempeño_Financiero!E89/Desempeño_Financiero!E17*12,0)</f>
        <v>0.10251911092354225</v>
      </c>
      <c r="E13" s="49">
        <f ca="1">IFERROR(-Desempeño_Financiero!F89/Desempeño_Financiero!F17*12,0)</f>
        <v>0</v>
      </c>
      <c r="F13" s="49">
        <f ca="1">IFERROR(-Desempeño_Financiero!G89/Desempeño_Financiero!G17*12,0)</f>
        <v>0</v>
      </c>
      <c r="G13" s="49">
        <f ca="1">IFERROR(-Desempeño_Financiero!H89/Desempeño_Financiero!H17*12,0)</f>
        <v>0</v>
      </c>
      <c r="H13" s="49">
        <f ca="1">IFERROR(-Desempeño_Financiero!I89/Desempeño_Financiero!I17*12,0)</f>
        <v>0</v>
      </c>
      <c r="J13" s="50">
        <f ca="1">IFERROR(($C13-D13)*10000,0)</f>
        <v>-1025.1911092354226</v>
      </c>
      <c r="K13" s="50">
        <f t="shared" ref="K13" ca="1" si="18">IFERROR(($C13-E13)*10000,0)</f>
        <v>0</v>
      </c>
      <c r="L13" s="50">
        <f t="shared" ref="L13" ca="1" si="19">IFERROR(($C13-F13)*10000,0)</f>
        <v>0</v>
      </c>
      <c r="M13" s="50">
        <f t="shared" ref="M13" ca="1" si="20">IFERROR(($C13-G13)*10000,0)</f>
        <v>0</v>
      </c>
      <c r="N13" s="50">
        <f t="shared" ref="N13" ca="1" si="21">IFERROR(($C13-H13)*10000,0)</f>
        <v>0</v>
      </c>
      <c r="P13" s="49">
        <f ca="1">IFERROR(-Desempeño_Financiero!W89/Desempeño_Financiero!W17*12,0)</f>
        <v>0</v>
      </c>
      <c r="Q13" s="49">
        <f ca="1">IFERROR(-Desempeño_Financiero!X89/Desempeño_Financiero!X17*12,0)</f>
        <v>0.29390042006527278</v>
      </c>
      <c r="R13" s="49">
        <f ca="1">IFERROR(-Desempeño_Financiero!Y89/Desempeño_Financiero!Y17*12,0)</f>
        <v>0</v>
      </c>
      <c r="S13" s="49">
        <f ca="1">IFERROR(-Desempeño_Financiero!Z89/Desempeño_Financiero!Z17*12,0)</f>
        <v>0</v>
      </c>
      <c r="T13" s="49">
        <f ca="1">IFERROR(-Desempeño_Financiero!AA89/Desempeño_Financiero!AA17*12,0)</f>
        <v>0</v>
      </c>
      <c r="U13" s="49">
        <f ca="1">IFERROR(-Desempeño_Financiero!AB89/Desempeño_Financiero!AB17*12,0)</f>
        <v>0</v>
      </c>
      <c r="W13" s="50">
        <f ca="1">IFERROR(($P13-Q13)*10000,0)</f>
        <v>-2939.0042006527278</v>
      </c>
      <c r="X13" s="50">
        <f ca="1">IFERROR(($P13-R13)*10000,0)</f>
        <v>0</v>
      </c>
      <c r="Y13" s="50">
        <f ca="1">IFERROR(($P13-S13)*10000,0)</f>
        <v>0</v>
      </c>
      <c r="Z13" s="50">
        <f ca="1">IFERROR(($P13-T13)*10000,0)</f>
        <v>0</v>
      </c>
      <c r="AA13" s="50">
        <f ca="1">IFERROR(($P13-U13)*10000,0)</f>
        <v>0</v>
      </c>
    </row>
    <row r="15" spans="2:27" x14ac:dyDescent="0.25">
      <c r="B15" s="3" t="s">
        <v>72</v>
      </c>
      <c r="C15" s="49">
        <f ca="1">IFERROR(-Desempeño_Financiero!D56/Desempeño_Financiero!D102,0)*12</f>
        <v>0</v>
      </c>
      <c r="D15" s="49">
        <f ca="1">IFERROR(-Desempeño_Financiero!E56/Desempeño_Financiero!E102,0)*12</f>
        <v>0</v>
      </c>
      <c r="E15" s="49">
        <f ca="1">IFERROR(-Desempeño_Financiero!F56/Desempeño_Financiero!F102,0)*12</f>
        <v>0</v>
      </c>
      <c r="F15" s="49">
        <f ca="1">IFERROR(-Desempeño_Financiero!G56/Desempeño_Financiero!G102,0)*12</f>
        <v>0</v>
      </c>
      <c r="G15" s="49">
        <f ca="1">IFERROR(-Desempeño_Financiero!H56/Desempeño_Financiero!H102,0)*12</f>
        <v>0</v>
      </c>
      <c r="H15" s="49">
        <f ca="1">IFERROR(-Desempeño_Financiero!I56/Desempeño_Financiero!I102,0)*12</f>
        <v>0</v>
      </c>
      <c r="J15" s="50">
        <f ca="1">IFERROR(($C15-D15)*10000,0)</f>
        <v>0</v>
      </c>
      <c r="K15" s="50">
        <f t="shared" ref="K15" ca="1" si="22">IFERROR(($C15-E15)*10000,0)</f>
        <v>0</v>
      </c>
      <c r="L15" s="50">
        <f t="shared" ref="L15" ca="1" si="23">IFERROR(($C15-F15)*10000,0)</f>
        <v>0</v>
      </c>
      <c r="M15" s="50">
        <f t="shared" ref="M15" ca="1" si="24">IFERROR(($C15-G15)*10000,0)</f>
        <v>0</v>
      </c>
      <c r="N15" s="50">
        <f t="shared" ref="N15" ca="1" si="25">IFERROR(($C15-H15)*10000,0)</f>
        <v>0</v>
      </c>
      <c r="P15" s="49">
        <f ca="1">IFERROR(-Desempeño_Financiero!W56/Desempeño_Financiero!W102,0)*12</f>
        <v>0</v>
      </c>
      <c r="Q15" s="49">
        <f ca="1">IFERROR(-Desempeño_Financiero!X56/Desempeño_Financiero!X102,0)*12</f>
        <v>0</v>
      </c>
      <c r="R15" s="49">
        <f ca="1">IFERROR(-Desempeño_Financiero!Y56/Desempeño_Financiero!Y102,0)*12</f>
        <v>0</v>
      </c>
      <c r="S15" s="49">
        <f ca="1">IFERROR(-Desempeño_Financiero!Z56/Desempeño_Financiero!Z102,0)*12</f>
        <v>0</v>
      </c>
      <c r="T15" s="49">
        <f ca="1">IFERROR(-Desempeño_Financiero!AA56/Desempeño_Financiero!AA102,0)*12</f>
        <v>0</v>
      </c>
      <c r="U15" s="49">
        <f ca="1">IFERROR(-Desempeño_Financiero!AB56/Desempeño_Financiero!AB102,0)*12</f>
        <v>0</v>
      </c>
      <c r="W15" s="50">
        <f ca="1">IFERROR(($P15-Q15)*10000,0)</f>
        <v>0</v>
      </c>
      <c r="X15" s="50">
        <f ca="1">IFERROR(($P15-R15)*10000,0)</f>
        <v>0</v>
      </c>
      <c r="Y15" s="50">
        <f ca="1">IFERROR(($P15-S15)*10000,0)</f>
        <v>0</v>
      </c>
      <c r="Z15" s="50">
        <f ca="1">IFERROR(($P15-T15)*10000,0)</f>
        <v>0</v>
      </c>
      <c r="AA15" s="50">
        <f ca="1">IFERROR(($P15-U15)*10000,0)</f>
        <v>0</v>
      </c>
    </row>
    <row r="17" spans="2:21" x14ac:dyDescent="0.25">
      <c r="B17" s="3" t="s">
        <v>74</v>
      </c>
      <c r="C17" s="49"/>
      <c r="D17" s="49"/>
      <c r="E17" s="49"/>
      <c r="F17" s="49"/>
      <c r="G17" s="49"/>
      <c r="H17" s="49"/>
      <c r="P17" s="49"/>
      <c r="Q17" s="49"/>
      <c r="R17" s="49"/>
      <c r="S17" s="49"/>
      <c r="T17" s="49"/>
      <c r="U17" s="49"/>
    </row>
    <row r="19" spans="2:21" x14ac:dyDescent="0.25">
      <c r="B19" s="3" t="s">
        <v>75</v>
      </c>
      <c r="C19" s="49"/>
      <c r="D19" s="49"/>
      <c r="E19" s="49"/>
      <c r="F19" s="49"/>
      <c r="G19" s="49"/>
      <c r="H19" s="49"/>
      <c r="P19" s="49"/>
      <c r="Q19" s="49"/>
      <c r="R19" s="49"/>
      <c r="S19" s="49"/>
      <c r="T19" s="49"/>
      <c r="U19" s="49"/>
    </row>
  </sheetData>
  <mergeCells count="4">
    <mergeCell ref="J2:N2"/>
    <mergeCell ref="C1:N1"/>
    <mergeCell ref="P1:AA1"/>
    <mergeCell ref="W2:AA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F52D1-A054-4BAB-BE46-229707E2CF57}">
  <sheetPr codeName="Hoja5">
    <tabColor theme="7" tint="0.79998168889431442"/>
  </sheetPr>
  <dimension ref="A1"/>
  <sheetViews>
    <sheetView workbookViewId="0"/>
  </sheetViews>
  <sheetFormatPr baseColWidth="10"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7647E-86D9-466B-AFD2-2EFD537B480A}">
  <sheetPr codeName="Hoja6">
    <tabColor theme="6" tint="0.79998168889431442"/>
  </sheetPr>
  <dimension ref="A1:CC103"/>
  <sheetViews>
    <sheetView showGridLines="0" zoomScale="85" zoomScaleNormal="85" workbookViewId="0">
      <pane xSplit="3" ySplit="6" topLeftCell="D7" activePane="bottomRight" state="frozen"/>
      <selection activeCell="D103" sqref="D103"/>
      <selection pane="topRight" activeCell="D103" sqref="D103"/>
      <selection pane="bottomLeft" activeCell="D103" sqref="D103"/>
      <selection pane="bottomRight" activeCell="D100" sqref="D100:AO100"/>
    </sheetView>
  </sheetViews>
  <sheetFormatPr baseColWidth="10" defaultRowHeight="15" outlineLevelRow="1" outlineLevelCol="1" x14ac:dyDescent="0.25"/>
  <cols>
    <col min="1" max="1" width="7.140625" customWidth="1"/>
    <col min="2" max="2" width="6.28515625" customWidth="1"/>
    <col min="3" max="3" width="22.85546875" bestFit="1" customWidth="1"/>
    <col min="4" max="14" width="11.28515625" customWidth="1" outlineLevel="1"/>
    <col min="15" max="15" width="11.28515625" bestFit="1" customWidth="1"/>
    <col min="16" max="26" width="11.28515625" hidden="1" customWidth="1" outlineLevel="1"/>
    <col min="27" max="27" width="11.28515625" bestFit="1" customWidth="1" collapsed="1"/>
    <col min="28" max="38" width="11.28515625" customWidth="1" outlineLevel="1"/>
    <col min="39" max="40" width="11.28515625" bestFit="1" customWidth="1"/>
    <col min="41" max="41" width="12.28515625" bestFit="1" customWidth="1"/>
    <col min="42" max="51" width="10.5703125" customWidth="1"/>
    <col min="52" max="63" width="12.28515625" bestFit="1" customWidth="1"/>
  </cols>
  <sheetData>
    <row r="1" spans="1:81" ht="15.75" x14ac:dyDescent="0.25">
      <c r="D1" s="54" t="s">
        <v>55</v>
      </c>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5" t="s">
        <v>56</v>
      </c>
      <c r="BA1" s="55"/>
      <c r="BB1" s="55"/>
      <c r="BC1" s="55"/>
      <c r="BD1" s="55"/>
      <c r="BE1" s="55"/>
      <c r="BF1" s="55"/>
      <c r="BG1" s="55"/>
      <c r="BH1" s="55"/>
      <c r="BI1" s="55"/>
      <c r="BJ1" s="55"/>
      <c r="BK1" s="55"/>
      <c r="BO1" s="56" t="s">
        <v>53</v>
      </c>
      <c r="BP1" s="56"/>
      <c r="BQ1" s="56"/>
      <c r="BR1" s="56"/>
      <c r="BS1" s="56"/>
      <c r="BT1" s="56"/>
      <c r="BW1" s="56" t="s">
        <v>54</v>
      </c>
      <c r="BX1" s="56"/>
      <c r="BY1" s="56"/>
      <c r="BZ1" s="56"/>
      <c r="CA1" s="56"/>
      <c r="CB1" s="56"/>
    </row>
    <row r="2" spans="1:81" x14ac:dyDescent="0.25">
      <c r="C2" s="13"/>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O2" s="25">
        <f t="shared" ref="BO2:BT2" si="0">DATE(YEAR(BO6),1,1)</f>
        <v>46023</v>
      </c>
      <c r="BP2" s="25">
        <f t="shared" si="0"/>
        <v>46023</v>
      </c>
      <c r="BQ2" s="25">
        <f t="shared" si="0"/>
        <v>46023</v>
      </c>
      <c r="BR2" s="25">
        <f t="shared" si="0"/>
        <v>45658</v>
      </c>
      <c r="BS2" s="25">
        <f t="shared" si="0"/>
        <v>45292</v>
      </c>
      <c r="BT2" s="25">
        <f t="shared" si="0"/>
        <v>44927</v>
      </c>
    </row>
    <row r="3" spans="1:81" x14ac:dyDescent="0.25">
      <c r="C3" s="13" t="s">
        <v>25</v>
      </c>
      <c r="D3" s="12">
        <f>DAY(D6)</f>
        <v>31</v>
      </c>
      <c r="E3" s="12">
        <f t="shared" ref="E3:BK3" si="1">DAY(E6)</f>
        <v>28</v>
      </c>
      <c r="F3" s="12">
        <f t="shared" si="1"/>
        <v>31</v>
      </c>
      <c r="G3" s="12">
        <f t="shared" si="1"/>
        <v>30</v>
      </c>
      <c r="H3" s="12">
        <f t="shared" si="1"/>
        <v>31</v>
      </c>
      <c r="I3" s="12">
        <f t="shared" si="1"/>
        <v>30</v>
      </c>
      <c r="J3" s="12">
        <f t="shared" si="1"/>
        <v>31</v>
      </c>
      <c r="K3" s="12">
        <f t="shared" si="1"/>
        <v>31</v>
      </c>
      <c r="L3" s="12">
        <f t="shared" si="1"/>
        <v>30</v>
      </c>
      <c r="M3" s="12">
        <f t="shared" si="1"/>
        <v>31</v>
      </c>
      <c r="N3" s="12">
        <f t="shared" si="1"/>
        <v>30</v>
      </c>
      <c r="O3" s="12">
        <f t="shared" si="1"/>
        <v>31</v>
      </c>
      <c r="P3" s="12">
        <f t="shared" si="1"/>
        <v>31</v>
      </c>
      <c r="Q3" s="12">
        <f t="shared" si="1"/>
        <v>29</v>
      </c>
      <c r="R3" s="12">
        <f t="shared" si="1"/>
        <v>31</v>
      </c>
      <c r="S3" s="12">
        <f t="shared" si="1"/>
        <v>30</v>
      </c>
      <c r="T3" s="12">
        <f t="shared" si="1"/>
        <v>31</v>
      </c>
      <c r="U3" s="12">
        <f t="shared" si="1"/>
        <v>30</v>
      </c>
      <c r="V3" s="12">
        <f t="shared" si="1"/>
        <v>31</v>
      </c>
      <c r="W3" s="12">
        <f t="shared" si="1"/>
        <v>31</v>
      </c>
      <c r="X3" s="12">
        <f t="shared" si="1"/>
        <v>30</v>
      </c>
      <c r="Y3" s="12">
        <f t="shared" si="1"/>
        <v>31</v>
      </c>
      <c r="Z3" s="12">
        <f t="shared" si="1"/>
        <v>30</v>
      </c>
      <c r="AA3" s="12">
        <f t="shared" si="1"/>
        <v>31</v>
      </c>
      <c r="AB3" s="12">
        <f t="shared" si="1"/>
        <v>31</v>
      </c>
      <c r="AC3" s="12">
        <f t="shared" si="1"/>
        <v>28</v>
      </c>
      <c r="AD3" s="12">
        <f t="shared" si="1"/>
        <v>31</v>
      </c>
      <c r="AE3" s="12">
        <f t="shared" si="1"/>
        <v>30</v>
      </c>
      <c r="AF3" s="12">
        <f t="shared" si="1"/>
        <v>31</v>
      </c>
      <c r="AG3" s="12">
        <f t="shared" si="1"/>
        <v>30</v>
      </c>
      <c r="AH3" s="12">
        <f t="shared" si="1"/>
        <v>31</v>
      </c>
      <c r="AI3" s="12">
        <f t="shared" si="1"/>
        <v>31</v>
      </c>
      <c r="AJ3" s="12">
        <f t="shared" si="1"/>
        <v>30</v>
      </c>
      <c r="AK3" s="12">
        <f t="shared" si="1"/>
        <v>31</v>
      </c>
      <c r="AL3" s="12">
        <f t="shared" si="1"/>
        <v>30</v>
      </c>
      <c r="AM3" s="12">
        <f t="shared" si="1"/>
        <v>31</v>
      </c>
      <c r="AN3" s="12">
        <f t="shared" si="1"/>
        <v>31</v>
      </c>
      <c r="AO3" s="12">
        <f t="shared" si="1"/>
        <v>28</v>
      </c>
      <c r="AP3" s="12">
        <f t="shared" si="1"/>
        <v>31</v>
      </c>
      <c r="AQ3" s="12">
        <f t="shared" si="1"/>
        <v>30</v>
      </c>
      <c r="AR3" s="12">
        <f t="shared" si="1"/>
        <v>31</v>
      </c>
      <c r="AS3" s="12">
        <f t="shared" si="1"/>
        <v>30</v>
      </c>
      <c r="AT3" s="12">
        <f t="shared" si="1"/>
        <v>31</v>
      </c>
      <c r="AU3" s="12">
        <f t="shared" si="1"/>
        <v>31</v>
      </c>
      <c r="AV3" s="12">
        <f t="shared" si="1"/>
        <v>30</v>
      </c>
      <c r="AW3" s="12">
        <f t="shared" si="1"/>
        <v>31</v>
      </c>
      <c r="AX3" s="12">
        <f t="shared" si="1"/>
        <v>30</v>
      </c>
      <c r="AY3" s="12">
        <f t="shared" si="1"/>
        <v>31</v>
      </c>
      <c r="AZ3" s="12">
        <f t="shared" si="1"/>
        <v>31</v>
      </c>
      <c r="BA3" s="12">
        <f t="shared" si="1"/>
        <v>28</v>
      </c>
      <c r="BB3" s="12">
        <f t="shared" si="1"/>
        <v>31</v>
      </c>
      <c r="BC3" s="12">
        <f t="shared" si="1"/>
        <v>30</v>
      </c>
      <c r="BD3" s="12">
        <f t="shared" si="1"/>
        <v>31</v>
      </c>
      <c r="BE3" s="12">
        <f t="shared" si="1"/>
        <v>30</v>
      </c>
      <c r="BF3" s="12">
        <f t="shared" si="1"/>
        <v>31</v>
      </c>
      <c r="BG3" s="12">
        <f t="shared" si="1"/>
        <v>31</v>
      </c>
      <c r="BH3" s="12">
        <f t="shared" si="1"/>
        <v>30</v>
      </c>
      <c r="BI3" s="12">
        <f t="shared" si="1"/>
        <v>31</v>
      </c>
      <c r="BJ3" s="12">
        <f t="shared" si="1"/>
        <v>30</v>
      </c>
      <c r="BK3" s="12">
        <f t="shared" si="1"/>
        <v>31</v>
      </c>
      <c r="BO3" s="12">
        <f>AVERAGEIFS($D3:$BM3,$D$6:$BM$6,"&gt;="&amp;BO$2,$D$6:$BM$6,"&lt;="&amp;BO$6,$D$5:$BM$5,BO$5)</f>
        <v>30</v>
      </c>
      <c r="BP3" s="12">
        <f t="shared" ref="BP3:BT4" si="2">AVERAGEIFS($D3:$BM3,$D$6:$BM$6,"&gt;="&amp;BP$2,$D$6:$BM$6,"&lt;="&amp;BP$6,$D$5:$BM$5,BP$5)</f>
        <v>30</v>
      </c>
      <c r="BQ3" s="12">
        <f t="shared" si="2"/>
        <v>29.5</v>
      </c>
      <c r="BR3" s="12">
        <f t="shared" si="2"/>
        <v>30</v>
      </c>
      <c r="BS3" s="12">
        <f t="shared" si="2"/>
        <v>30.333333333333332</v>
      </c>
      <c r="BT3" s="12">
        <f t="shared" si="2"/>
        <v>30</v>
      </c>
    </row>
    <row r="4" spans="1:81" x14ac:dyDescent="0.25">
      <c r="C4" s="13" t="s">
        <v>26</v>
      </c>
      <c r="D4" s="12">
        <f>DAY(D6)</f>
        <v>31</v>
      </c>
      <c r="E4" s="12">
        <f t="shared" ref="E4:BK4" si="3">DAY(E6)</f>
        <v>28</v>
      </c>
      <c r="F4" s="12">
        <f t="shared" si="3"/>
        <v>31</v>
      </c>
      <c r="G4" s="12">
        <f t="shared" si="3"/>
        <v>30</v>
      </c>
      <c r="H4" s="12">
        <f t="shared" si="3"/>
        <v>31</v>
      </c>
      <c r="I4" s="12">
        <f t="shared" si="3"/>
        <v>30</v>
      </c>
      <c r="J4" s="12">
        <f t="shared" si="3"/>
        <v>31</v>
      </c>
      <c r="K4" s="12">
        <f t="shared" si="3"/>
        <v>31</v>
      </c>
      <c r="L4" s="12">
        <f t="shared" si="3"/>
        <v>30</v>
      </c>
      <c r="M4" s="12">
        <f t="shared" si="3"/>
        <v>31</v>
      </c>
      <c r="N4" s="12">
        <f t="shared" si="3"/>
        <v>30</v>
      </c>
      <c r="O4" s="12">
        <f t="shared" si="3"/>
        <v>31</v>
      </c>
      <c r="P4" s="12">
        <f t="shared" si="3"/>
        <v>31</v>
      </c>
      <c r="Q4" s="12">
        <f t="shared" si="3"/>
        <v>29</v>
      </c>
      <c r="R4" s="12">
        <f t="shared" si="3"/>
        <v>31</v>
      </c>
      <c r="S4" s="12">
        <f t="shared" si="3"/>
        <v>30</v>
      </c>
      <c r="T4" s="12">
        <f t="shared" si="3"/>
        <v>31</v>
      </c>
      <c r="U4" s="12">
        <f t="shared" si="3"/>
        <v>30</v>
      </c>
      <c r="V4" s="12">
        <f t="shared" si="3"/>
        <v>31</v>
      </c>
      <c r="W4" s="12">
        <f t="shared" si="3"/>
        <v>31</v>
      </c>
      <c r="X4" s="12">
        <f t="shared" si="3"/>
        <v>30</v>
      </c>
      <c r="Y4" s="12">
        <f t="shared" si="3"/>
        <v>31</v>
      </c>
      <c r="Z4" s="12">
        <f t="shared" si="3"/>
        <v>30</v>
      </c>
      <c r="AA4" s="12">
        <f t="shared" si="3"/>
        <v>31</v>
      </c>
      <c r="AB4" s="12">
        <f t="shared" si="3"/>
        <v>31</v>
      </c>
      <c r="AC4" s="12">
        <f t="shared" si="3"/>
        <v>28</v>
      </c>
      <c r="AD4" s="12">
        <f t="shared" si="3"/>
        <v>31</v>
      </c>
      <c r="AE4" s="12">
        <f t="shared" si="3"/>
        <v>30</v>
      </c>
      <c r="AF4" s="12">
        <f t="shared" si="3"/>
        <v>31</v>
      </c>
      <c r="AG4" s="12">
        <f t="shared" si="3"/>
        <v>30</v>
      </c>
      <c r="AH4" s="12">
        <f t="shared" si="3"/>
        <v>31</v>
      </c>
      <c r="AI4" s="12">
        <f t="shared" si="3"/>
        <v>31</v>
      </c>
      <c r="AJ4" s="12">
        <f t="shared" si="3"/>
        <v>30</v>
      </c>
      <c r="AK4" s="12">
        <f t="shared" si="3"/>
        <v>31</v>
      </c>
      <c r="AL4" s="12">
        <f t="shared" si="3"/>
        <v>30</v>
      </c>
      <c r="AM4" s="12">
        <f t="shared" si="3"/>
        <v>31</v>
      </c>
      <c r="AN4" s="12">
        <f t="shared" si="3"/>
        <v>31</v>
      </c>
      <c r="AO4" s="12">
        <f t="shared" si="3"/>
        <v>28</v>
      </c>
      <c r="AP4" s="12">
        <f t="shared" si="3"/>
        <v>31</v>
      </c>
      <c r="AQ4" s="12">
        <f t="shared" si="3"/>
        <v>30</v>
      </c>
      <c r="AR4" s="12">
        <f t="shared" si="3"/>
        <v>31</v>
      </c>
      <c r="AS4" s="12">
        <f t="shared" si="3"/>
        <v>30</v>
      </c>
      <c r="AT4" s="12">
        <f t="shared" si="3"/>
        <v>31</v>
      </c>
      <c r="AU4" s="12">
        <f t="shared" si="3"/>
        <v>31</v>
      </c>
      <c r="AV4" s="12">
        <f t="shared" si="3"/>
        <v>30</v>
      </c>
      <c r="AW4" s="12">
        <f t="shared" si="3"/>
        <v>31</v>
      </c>
      <c r="AX4" s="12">
        <f t="shared" si="3"/>
        <v>30</v>
      </c>
      <c r="AY4" s="12">
        <f t="shared" si="3"/>
        <v>31</v>
      </c>
      <c r="AZ4" s="12">
        <f t="shared" si="3"/>
        <v>31</v>
      </c>
      <c r="BA4" s="12">
        <f t="shared" si="3"/>
        <v>28</v>
      </c>
      <c r="BB4" s="12">
        <f t="shared" si="3"/>
        <v>31</v>
      </c>
      <c r="BC4" s="12">
        <f t="shared" si="3"/>
        <v>30</v>
      </c>
      <c r="BD4" s="12">
        <f t="shared" si="3"/>
        <v>31</v>
      </c>
      <c r="BE4" s="12">
        <f t="shared" si="3"/>
        <v>30</v>
      </c>
      <c r="BF4" s="12">
        <f t="shared" si="3"/>
        <v>31</v>
      </c>
      <c r="BG4" s="12">
        <f t="shared" si="3"/>
        <v>31</v>
      </c>
      <c r="BH4" s="12">
        <f t="shared" si="3"/>
        <v>30</v>
      </c>
      <c r="BI4" s="12">
        <f t="shared" si="3"/>
        <v>31</v>
      </c>
      <c r="BJ4" s="12">
        <f t="shared" si="3"/>
        <v>30</v>
      </c>
      <c r="BK4" s="12">
        <f t="shared" si="3"/>
        <v>31</v>
      </c>
      <c r="BO4" s="27">
        <f>AVERAGEIFS($D4:$BM4,$D$6:$BM$6,"&gt;="&amp;BO$2,$D$6:$BM$6,"&lt;="&amp;BO$6,$D$5:$BM$5,BO$5)</f>
        <v>30</v>
      </c>
      <c r="BP4" s="27">
        <f t="shared" si="2"/>
        <v>30</v>
      </c>
      <c r="BQ4" s="27">
        <f t="shared" si="2"/>
        <v>29.5</v>
      </c>
      <c r="BR4" s="27">
        <f t="shared" si="2"/>
        <v>30</v>
      </c>
      <c r="BS4" s="27">
        <f t="shared" si="2"/>
        <v>30.333333333333332</v>
      </c>
      <c r="BT4" s="27">
        <f t="shared" si="2"/>
        <v>30</v>
      </c>
    </row>
    <row r="5" spans="1:81" ht="15.75" thickBot="1" x14ac:dyDescent="0.3">
      <c r="C5" s="13" t="s">
        <v>49</v>
      </c>
      <c r="D5" s="12" t="s">
        <v>50</v>
      </c>
      <c r="E5" s="12" t="s">
        <v>50</v>
      </c>
      <c r="F5" s="12" t="s">
        <v>50</v>
      </c>
      <c r="G5" s="12" t="s">
        <v>50</v>
      </c>
      <c r="H5" s="12" t="s">
        <v>50</v>
      </c>
      <c r="I5" s="12" t="s">
        <v>50</v>
      </c>
      <c r="J5" s="12" t="s">
        <v>50</v>
      </c>
      <c r="K5" s="12" t="s">
        <v>50</v>
      </c>
      <c r="L5" s="12" t="s">
        <v>50</v>
      </c>
      <c r="M5" s="12" t="s">
        <v>50</v>
      </c>
      <c r="N5" s="12" t="s">
        <v>50</v>
      </c>
      <c r="O5" s="12" t="s">
        <v>50</v>
      </c>
      <c r="P5" s="12" t="s">
        <v>50</v>
      </c>
      <c r="Q5" s="12" t="s">
        <v>50</v>
      </c>
      <c r="R5" s="12" t="s">
        <v>50</v>
      </c>
      <c r="S5" s="12" t="s">
        <v>50</v>
      </c>
      <c r="T5" s="12" t="s">
        <v>50</v>
      </c>
      <c r="U5" s="12" t="s">
        <v>50</v>
      </c>
      <c r="V5" s="12" t="s">
        <v>50</v>
      </c>
      <c r="W5" s="12" t="s">
        <v>50</v>
      </c>
      <c r="X5" s="12" t="s">
        <v>50</v>
      </c>
      <c r="Y5" s="12" t="s">
        <v>50</v>
      </c>
      <c r="Z5" s="12" t="s">
        <v>50</v>
      </c>
      <c r="AA5" s="12" t="s">
        <v>50</v>
      </c>
      <c r="AB5" s="12" t="s">
        <v>50</v>
      </c>
      <c r="AC5" s="12" t="s">
        <v>50</v>
      </c>
      <c r="AD5" s="12" t="s">
        <v>50</v>
      </c>
      <c r="AE5" s="12" t="s">
        <v>50</v>
      </c>
      <c r="AF5" s="12" t="s">
        <v>50</v>
      </c>
      <c r="AG5" s="12" t="s">
        <v>50</v>
      </c>
      <c r="AH5" s="12" t="s">
        <v>50</v>
      </c>
      <c r="AI5" s="12" t="s">
        <v>50</v>
      </c>
      <c r="AJ5" s="12" t="s">
        <v>50</v>
      </c>
      <c r="AK5" s="12" t="s">
        <v>50</v>
      </c>
      <c r="AL5" s="12" t="s">
        <v>50</v>
      </c>
      <c r="AM5" s="12" t="s">
        <v>50</v>
      </c>
      <c r="AN5" s="12" t="s">
        <v>50</v>
      </c>
      <c r="AO5" s="12" t="s">
        <v>50</v>
      </c>
      <c r="AP5" s="12" t="s">
        <v>50</v>
      </c>
      <c r="AQ5" s="12" t="s">
        <v>50</v>
      </c>
      <c r="AR5" s="12" t="s">
        <v>50</v>
      </c>
      <c r="AS5" s="12" t="s">
        <v>50</v>
      </c>
      <c r="AT5" s="12" t="s">
        <v>50</v>
      </c>
      <c r="AU5" s="12" t="s">
        <v>50</v>
      </c>
      <c r="AV5" s="12" t="s">
        <v>50</v>
      </c>
      <c r="AW5" s="12" t="s">
        <v>50</v>
      </c>
      <c r="AX5" s="12" t="s">
        <v>50</v>
      </c>
      <c r="AY5" s="12" t="s">
        <v>50</v>
      </c>
      <c r="AZ5" s="12" t="s">
        <v>51</v>
      </c>
      <c r="BA5" s="12" t="s">
        <v>51</v>
      </c>
      <c r="BB5" s="12" t="s">
        <v>51</v>
      </c>
      <c r="BC5" s="12" t="s">
        <v>51</v>
      </c>
      <c r="BD5" s="12" t="s">
        <v>51</v>
      </c>
      <c r="BE5" s="12" t="s">
        <v>51</v>
      </c>
      <c r="BF5" s="12" t="s">
        <v>51</v>
      </c>
      <c r="BG5" s="12" t="s">
        <v>51</v>
      </c>
      <c r="BH5" s="12" t="s">
        <v>51</v>
      </c>
      <c r="BI5" s="12" t="s">
        <v>51</v>
      </c>
      <c r="BJ5" s="12" t="s">
        <v>51</v>
      </c>
      <c r="BK5" s="12" t="s">
        <v>51</v>
      </c>
      <c r="BO5" s="12" t="s">
        <v>50</v>
      </c>
      <c r="BP5" s="12" t="s">
        <v>51</v>
      </c>
      <c r="BQ5" s="12" t="s">
        <v>50</v>
      </c>
      <c r="BR5" s="12" t="s">
        <v>50</v>
      </c>
      <c r="BS5" s="12" t="s">
        <v>50</v>
      </c>
      <c r="BT5" s="12" t="s">
        <v>50</v>
      </c>
    </row>
    <row r="6" spans="1:81" ht="16.5" thickTop="1" thickBot="1" x14ac:dyDescent="0.3">
      <c r="C6" s="45" t="s">
        <v>117</v>
      </c>
      <c r="D6" s="1">
        <v>44957</v>
      </c>
      <c r="E6" s="1">
        <v>44985</v>
      </c>
      <c r="F6" s="1">
        <v>45016</v>
      </c>
      <c r="G6" s="1">
        <v>45046</v>
      </c>
      <c r="H6" s="1">
        <v>45077</v>
      </c>
      <c r="I6" s="1">
        <v>45107</v>
      </c>
      <c r="J6" s="1">
        <v>45138</v>
      </c>
      <c r="K6" s="1">
        <v>45169</v>
      </c>
      <c r="L6" s="1">
        <v>45199</v>
      </c>
      <c r="M6" s="1">
        <v>45230</v>
      </c>
      <c r="N6" s="1">
        <v>45260</v>
      </c>
      <c r="O6" s="1">
        <v>45291</v>
      </c>
      <c r="P6" s="1">
        <v>45322</v>
      </c>
      <c r="Q6" s="1">
        <v>45351</v>
      </c>
      <c r="R6" s="1">
        <v>45382</v>
      </c>
      <c r="S6" s="1">
        <v>45412</v>
      </c>
      <c r="T6" s="1">
        <v>45443</v>
      </c>
      <c r="U6" s="1">
        <v>45473</v>
      </c>
      <c r="V6" s="1">
        <v>45504</v>
      </c>
      <c r="W6" s="1">
        <v>45535</v>
      </c>
      <c r="X6" s="1">
        <v>45565</v>
      </c>
      <c r="Y6" s="1">
        <v>45596</v>
      </c>
      <c r="Z6" s="1">
        <v>45626</v>
      </c>
      <c r="AA6" s="1">
        <v>45657</v>
      </c>
      <c r="AB6" s="1">
        <v>45688</v>
      </c>
      <c r="AC6" s="1">
        <v>45716</v>
      </c>
      <c r="AD6" s="1">
        <v>45747</v>
      </c>
      <c r="AE6" s="1">
        <v>45777</v>
      </c>
      <c r="AF6" s="1">
        <v>45808</v>
      </c>
      <c r="AG6" s="1">
        <v>45838</v>
      </c>
      <c r="AH6" s="1">
        <v>45869</v>
      </c>
      <c r="AI6" s="1">
        <v>45900</v>
      </c>
      <c r="AJ6" s="1">
        <v>45930</v>
      </c>
      <c r="AK6" s="1">
        <v>45961</v>
      </c>
      <c r="AL6" s="1">
        <v>45991</v>
      </c>
      <c r="AM6" s="1">
        <v>46022</v>
      </c>
      <c r="AN6" s="1">
        <v>46053</v>
      </c>
      <c r="AO6" s="1">
        <v>46081</v>
      </c>
      <c r="AP6" s="1">
        <v>46112</v>
      </c>
      <c r="AQ6" s="1">
        <v>46142</v>
      </c>
      <c r="AR6" s="1">
        <v>46173</v>
      </c>
      <c r="AS6" s="1">
        <v>46203</v>
      </c>
      <c r="AT6" s="1">
        <v>46234</v>
      </c>
      <c r="AU6" s="1">
        <v>46265</v>
      </c>
      <c r="AV6" s="1">
        <v>46295</v>
      </c>
      <c r="AW6" s="1">
        <v>46326</v>
      </c>
      <c r="AX6" s="1">
        <v>46356</v>
      </c>
      <c r="AY6" s="1">
        <v>46387</v>
      </c>
      <c r="AZ6" s="30">
        <v>46053</v>
      </c>
      <c r="BA6" s="30">
        <v>46081</v>
      </c>
      <c r="BB6" s="30">
        <v>46112</v>
      </c>
      <c r="BC6" s="30">
        <v>46142</v>
      </c>
      <c r="BD6" s="30">
        <v>46173</v>
      </c>
      <c r="BE6" s="30">
        <v>46203</v>
      </c>
      <c r="BF6" s="30">
        <v>46234</v>
      </c>
      <c r="BG6" s="30">
        <v>46265</v>
      </c>
      <c r="BH6" s="30">
        <v>46295</v>
      </c>
      <c r="BI6" s="30">
        <v>46326</v>
      </c>
      <c r="BJ6" s="30">
        <v>46356</v>
      </c>
      <c r="BK6" s="30">
        <v>46387</v>
      </c>
      <c r="BO6" s="1">
        <f>Desempeño_Financiero!$B$1</f>
        <v>46112</v>
      </c>
      <c r="BP6" s="22">
        <f>BO6</f>
        <v>46112</v>
      </c>
      <c r="BQ6" s="1">
        <f>EOMONTH(BO6,-1)</f>
        <v>46081</v>
      </c>
      <c r="BR6" s="1">
        <f>EOMONTH(BO6,-12)</f>
        <v>45747</v>
      </c>
      <c r="BS6" s="1">
        <f>EOMONTH(BO6,-24)</f>
        <v>45382</v>
      </c>
      <c r="BT6" s="1">
        <f>EOMONTH(BO6,-36)</f>
        <v>45016</v>
      </c>
      <c r="BW6" s="1">
        <f>BO6</f>
        <v>46112</v>
      </c>
      <c r="BX6" s="22">
        <f t="shared" ref="BX6:CB6" si="4">BP6</f>
        <v>46112</v>
      </c>
      <c r="BY6" s="1">
        <f t="shared" si="4"/>
        <v>46081</v>
      </c>
      <c r="BZ6" s="1">
        <f t="shared" si="4"/>
        <v>45747</v>
      </c>
      <c r="CA6" s="1">
        <f t="shared" si="4"/>
        <v>45382</v>
      </c>
      <c r="CB6" s="1">
        <f t="shared" si="4"/>
        <v>45016</v>
      </c>
      <c r="CC6" s="26"/>
    </row>
    <row r="7" spans="1:81" ht="15.75" thickTop="1" x14ac:dyDescent="0.25"/>
    <row r="8" spans="1:81" outlineLevel="1" x14ac:dyDescent="0.25">
      <c r="A8" s="11" t="s">
        <v>15</v>
      </c>
      <c r="C8" s="2" t="s">
        <v>0</v>
      </c>
      <c r="D8" s="8">
        <f>RA_TC!D8+MA_TC!D8+CI_TC!D8</f>
        <v>0</v>
      </c>
      <c r="E8" s="8">
        <f>RA_TC!E8+MA_TC!E8+CI_TC!E8</f>
        <v>0</v>
      </c>
      <c r="F8" s="8">
        <f>RA_TC!F8+MA_TC!F8+CI_TC!F8</f>
        <v>0</v>
      </c>
      <c r="G8" s="8">
        <f>RA_TC!G8+MA_TC!G8+CI_TC!G8</f>
        <v>0</v>
      </c>
      <c r="H8" s="8">
        <f>RA_TC!H8+MA_TC!H8+CI_TC!H8</f>
        <v>0</v>
      </c>
      <c r="I8" s="8">
        <f>RA_TC!I8+MA_TC!I8+CI_TC!I8</f>
        <v>0</v>
      </c>
      <c r="J8" s="8">
        <f>RA_TC!J8+MA_TC!J8+CI_TC!J8</f>
        <v>0</v>
      </c>
      <c r="K8" s="8">
        <f>RA_TC!K8+MA_TC!K8+CI_TC!K8</f>
        <v>0</v>
      </c>
      <c r="L8" s="8">
        <f>RA_TC!L8+MA_TC!L8+CI_TC!L8</f>
        <v>0</v>
      </c>
      <c r="M8" s="8">
        <f>RA_TC!M8+MA_TC!M8+CI_TC!M8</f>
        <v>0</v>
      </c>
      <c r="N8" s="8">
        <f>RA_TC!N8+MA_TC!N8+CI_TC!N8</f>
        <v>0</v>
      </c>
      <c r="O8" s="8">
        <f>RA_TC!O8+MA_TC!O8+CI_TC!O8</f>
        <v>0</v>
      </c>
      <c r="P8" s="8">
        <f>RA_TC!P8+MA_TC!P8+CI_TC!P8</f>
        <v>0</v>
      </c>
      <c r="Q8" s="8">
        <f>RA_TC!Q8+MA_TC!Q8+CI_TC!Q8</f>
        <v>0</v>
      </c>
      <c r="R8" s="8">
        <f>RA_TC!R8+MA_TC!R8+CI_TC!R8</f>
        <v>0</v>
      </c>
      <c r="S8" s="8">
        <f>RA_TC!S8+MA_TC!S8+CI_TC!S8</f>
        <v>0</v>
      </c>
      <c r="T8" s="8">
        <f>RA_TC!T8+MA_TC!T8+CI_TC!T8</f>
        <v>0</v>
      </c>
      <c r="U8" s="8">
        <f>RA_TC!U8+MA_TC!U8+CI_TC!U8</f>
        <v>0</v>
      </c>
      <c r="V8" s="8">
        <f>RA_TC!V8+MA_TC!V8+CI_TC!V8</f>
        <v>0</v>
      </c>
      <c r="W8" s="8">
        <f>RA_TC!W8+MA_TC!W8+CI_TC!W8</f>
        <v>0</v>
      </c>
      <c r="X8" s="8">
        <f>RA_TC!X8+MA_TC!X8+CI_TC!X8</f>
        <v>0</v>
      </c>
      <c r="Y8" s="8">
        <f>RA_TC!Y8+MA_TC!Y8+CI_TC!Y8</f>
        <v>0</v>
      </c>
      <c r="Z8" s="8">
        <f>RA_TC!Z8+MA_TC!Z8+CI_TC!Z8</f>
        <v>0</v>
      </c>
      <c r="AA8" s="8">
        <f>RA_TC!AA8+MA_TC!AA8+CI_TC!AA8</f>
        <v>0</v>
      </c>
      <c r="AB8" s="8">
        <f>RA_TC!AB8+MA_TC!AB8+CI_TC!AB8</f>
        <v>0</v>
      </c>
      <c r="AC8" s="8">
        <f>RA_TC!AC8+MA_TC!AC8+CI_TC!AC8</f>
        <v>0</v>
      </c>
      <c r="AD8" s="8">
        <f>RA_TC!AD8+MA_TC!AD8+CI_TC!AD8</f>
        <v>0</v>
      </c>
      <c r="AE8" s="8">
        <f>RA_TC!AE8+MA_TC!AE8+CI_TC!AE8</f>
        <v>0</v>
      </c>
      <c r="AF8" s="8">
        <f>RA_TC!AF8+MA_TC!AF8+CI_TC!AF8</f>
        <v>0</v>
      </c>
      <c r="AG8" s="8">
        <f>RA_TC!AG8+MA_TC!AG8+CI_TC!AG8</f>
        <v>0</v>
      </c>
      <c r="AH8" s="8">
        <f>RA_TC!AH8+MA_TC!AH8+CI_TC!AH8</f>
        <v>0</v>
      </c>
      <c r="AI8" s="8">
        <f>RA_TC!AI8+MA_TC!AI8+CI_TC!AI8</f>
        <v>0</v>
      </c>
      <c r="AJ8" s="8">
        <f>RA_TC!AJ8+MA_TC!AJ8+CI_TC!AJ8</f>
        <v>0</v>
      </c>
      <c r="AK8" s="8">
        <f>RA_TC!AK8+MA_TC!AK8+CI_TC!AK8</f>
        <v>0</v>
      </c>
      <c r="AL8" s="8">
        <f>RA_TC!AL8+MA_TC!AL8+CI_TC!AL8</f>
        <v>0</v>
      </c>
      <c r="AM8" s="8">
        <f>RA_TC!AM8+MA_TC!AM8+CI_TC!AM8</f>
        <v>0</v>
      </c>
      <c r="AN8" s="8">
        <f>RA_TC!AN8+MA_TC!AN8+CI_TC!AN8</f>
        <v>0</v>
      </c>
      <c r="AO8" s="8">
        <f>RA_TC!AO8+MA_TC!AO8+CI_TC!AO8</f>
        <v>0</v>
      </c>
      <c r="AP8" s="8">
        <f>RA_TC!AP8+MA_TC!AP8+CI_TC!AP8</f>
        <v>0</v>
      </c>
      <c r="AQ8" s="8">
        <f>RA_TC!AQ8+MA_TC!AQ8+CI_TC!AQ8</f>
        <v>0</v>
      </c>
      <c r="AR8" s="8">
        <f>RA_TC!AR8+MA_TC!AR8+CI_TC!AR8</f>
        <v>0</v>
      </c>
      <c r="AS8" s="8">
        <f>RA_TC!AS8+MA_TC!AS8+CI_TC!AS8</f>
        <v>0</v>
      </c>
      <c r="AT8" s="8">
        <f>RA_TC!AT8+MA_TC!AT8+CI_TC!AT8</f>
        <v>0</v>
      </c>
      <c r="AU8" s="8">
        <f>RA_TC!AU8+MA_TC!AU8+CI_TC!AU8</f>
        <v>0</v>
      </c>
      <c r="AV8" s="8">
        <f>RA_TC!AV8+MA_TC!AV8+CI_TC!AV8</f>
        <v>0</v>
      </c>
      <c r="AW8" s="8">
        <f>RA_TC!AW8+MA_TC!AW8+CI_TC!AW8</f>
        <v>0</v>
      </c>
      <c r="AX8" s="8">
        <f>RA_TC!AX8+MA_TC!AX8+CI_TC!AX8</f>
        <v>0</v>
      </c>
      <c r="AY8" s="8">
        <f>RA_TC!AY8+MA_TC!AY8+CI_TC!AY8</f>
        <v>0</v>
      </c>
      <c r="AZ8" s="8">
        <f>RA_TC!AZ8+MA_TC!AZ8+CI_TC!AZ8</f>
        <v>5444359.4979788084</v>
      </c>
      <c r="BA8" s="8">
        <f>RA_TC!BA8+MA_TC!BA8+CI_TC!BA8</f>
        <v>5475939.3527610675</v>
      </c>
      <c r="BB8" s="8">
        <f>RA_TC!BB8+MA_TC!BB8+CI_TC!BB8</f>
        <v>5475782.9332178123</v>
      </c>
      <c r="BC8" s="8">
        <f>RA_TC!BC8+MA_TC!BC8+CI_TC!BC8</f>
        <v>5611243.9617876951</v>
      </c>
      <c r="BD8" s="8">
        <f>RA_TC!BD8+MA_TC!BD8+CI_TC!BD8</f>
        <v>5713541.4329470797</v>
      </c>
      <c r="BE8" s="8">
        <f>RA_TC!BE8+MA_TC!BE8+CI_TC!BE8</f>
        <v>5771465.6419427786</v>
      </c>
      <c r="BF8" s="8">
        <f>RA_TC!BF8+MA_TC!BF8+CI_TC!BF8</f>
        <v>5815469.6203241805</v>
      </c>
      <c r="BG8" s="8">
        <f>RA_TC!BG8+MA_TC!BG8+CI_TC!BG8</f>
        <v>5871910.6076557292</v>
      </c>
      <c r="BH8" s="8">
        <f>RA_TC!BH8+MA_TC!BH8+CI_TC!BH8</f>
        <v>5896438.8228359427</v>
      </c>
      <c r="BI8" s="8">
        <f>RA_TC!BI8+MA_TC!BI8+CI_TC!BI8</f>
        <v>5968650.2271935046</v>
      </c>
      <c r="BJ8" s="8">
        <f>RA_TC!BJ8+MA_TC!BJ8+CI_TC!BJ8</f>
        <v>6060416.8699008655</v>
      </c>
      <c r="BK8" s="8">
        <f>RA_TC!BK8+MA_TC!BK8+CI_TC!BK8</f>
        <v>6101726.9164268132</v>
      </c>
      <c r="BO8" s="24">
        <f t="shared" ref="BO8:BO10" si="5">_xlfn.XLOOKUP(BO$6,$D$6:$BM$6,$D8:$BM8,,0,1)</f>
        <v>0</v>
      </c>
      <c r="BP8" s="24">
        <f>_xlfn.XLOOKUP(BP$6,$D$6:$BM$6,$D8:$BM8,,0,-1)</f>
        <v>5475782.9332178123</v>
      </c>
      <c r="BQ8" s="24">
        <f t="shared" ref="BQ8:BT10" si="6">_xlfn.XLOOKUP(BQ$6,$D$6:$BM$6,$D8:$BM8,,0,1)</f>
        <v>0</v>
      </c>
      <c r="BR8" s="24">
        <f t="shared" si="6"/>
        <v>0</v>
      </c>
      <c r="BS8" s="24">
        <f t="shared" si="6"/>
        <v>0</v>
      </c>
      <c r="BT8" s="24">
        <f t="shared" si="6"/>
        <v>0</v>
      </c>
    </row>
    <row r="9" spans="1:81" outlineLevel="1" x14ac:dyDescent="0.25">
      <c r="A9" s="11" t="s">
        <v>15</v>
      </c>
      <c r="C9" s="2" t="s">
        <v>1</v>
      </c>
      <c r="D9" s="8">
        <f>RA_TC!D9+MA_TC!D9+CI_TC!D9</f>
        <v>0</v>
      </c>
      <c r="E9" s="8">
        <f>RA_TC!E9+MA_TC!E9+CI_TC!E9</f>
        <v>0</v>
      </c>
      <c r="F9" s="8">
        <f>RA_TC!F9+MA_TC!F9+CI_TC!F9</f>
        <v>0</v>
      </c>
      <c r="G9" s="8">
        <f>RA_TC!G9+MA_TC!G9+CI_TC!G9</f>
        <v>0</v>
      </c>
      <c r="H9" s="8">
        <f>RA_TC!H9+MA_TC!H9+CI_TC!H9</f>
        <v>0</v>
      </c>
      <c r="I9" s="8">
        <f>RA_TC!I9+MA_TC!I9+CI_TC!I9</f>
        <v>0</v>
      </c>
      <c r="J9" s="8">
        <f>RA_TC!J9+MA_TC!J9+CI_TC!J9</f>
        <v>0</v>
      </c>
      <c r="K9" s="8">
        <f>RA_TC!K9+MA_TC!K9+CI_TC!K9</f>
        <v>0</v>
      </c>
      <c r="L9" s="8">
        <f>RA_TC!L9+MA_TC!L9+CI_TC!L9</f>
        <v>0</v>
      </c>
      <c r="M9" s="8">
        <f>RA_TC!M9+MA_TC!M9+CI_TC!M9</f>
        <v>0</v>
      </c>
      <c r="N9" s="8">
        <f>RA_TC!N9+MA_TC!N9+CI_TC!N9</f>
        <v>0</v>
      </c>
      <c r="O9" s="8">
        <f>RA_TC!O9+MA_TC!O9+CI_TC!O9</f>
        <v>0</v>
      </c>
      <c r="P9" s="8">
        <f>RA_TC!P9+MA_TC!P9+CI_TC!P9</f>
        <v>0</v>
      </c>
      <c r="Q9" s="8">
        <f>RA_TC!Q9+MA_TC!Q9+CI_TC!Q9</f>
        <v>0</v>
      </c>
      <c r="R9" s="8">
        <f>RA_TC!R9+MA_TC!R9+CI_TC!R9</f>
        <v>0</v>
      </c>
      <c r="S9" s="8">
        <f>RA_TC!S9+MA_TC!S9+CI_TC!S9</f>
        <v>0</v>
      </c>
      <c r="T9" s="8">
        <f>RA_TC!T9+MA_TC!T9+CI_TC!T9</f>
        <v>0</v>
      </c>
      <c r="U9" s="8">
        <f>RA_TC!U9+MA_TC!U9+CI_TC!U9</f>
        <v>0</v>
      </c>
      <c r="V9" s="8">
        <f>RA_TC!V9+MA_TC!V9+CI_TC!V9</f>
        <v>0</v>
      </c>
      <c r="W9" s="8">
        <f>RA_TC!W9+MA_TC!W9+CI_TC!W9</f>
        <v>0</v>
      </c>
      <c r="X9" s="8">
        <f>RA_TC!X9+MA_TC!X9+CI_TC!X9</f>
        <v>0</v>
      </c>
      <c r="Y9" s="8">
        <f>RA_TC!Y9+MA_TC!Y9+CI_TC!Y9</f>
        <v>0</v>
      </c>
      <c r="Z9" s="8">
        <f>RA_TC!Z9+MA_TC!Z9+CI_TC!Z9</f>
        <v>0</v>
      </c>
      <c r="AA9" s="8">
        <f>RA_TC!AA9+MA_TC!AA9+CI_TC!AA9</f>
        <v>0</v>
      </c>
      <c r="AB9" s="8">
        <f>RA_TC!AB9+MA_TC!AB9+CI_TC!AB9</f>
        <v>0</v>
      </c>
      <c r="AC9" s="8">
        <f>RA_TC!AC9+MA_TC!AC9+CI_TC!AC9</f>
        <v>0</v>
      </c>
      <c r="AD9" s="8">
        <f>RA_TC!AD9+MA_TC!AD9+CI_TC!AD9</f>
        <v>0</v>
      </c>
      <c r="AE9" s="8">
        <f>RA_TC!AE9+MA_TC!AE9+CI_TC!AE9</f>
        <v>0</v>
      </c>
      <c r="AF9" s="8">
        <f>RA_TC!AF9+MA_TC!AF9+CI_TC!AF9</f>
        <v>0</v>
      </c>
      <c r="AG9" s="8">
        <f>RA_TC!AG9+MA_TC!AG9+CI_TC!AG9</f>
        <v>0</v>
      </c>
      <c r="AH9" s="8">
        <f>RA_TC!AH9+MA_TC!AH9+CI_TC!AH9</f>
        <v>0</v>
      </c>
      <c r="AI9" s="8">
        <f>RA_TC!AI9+MA_TC!AI9+CI_TC!AI9</f>
        <v>0</v>
      </c>
      <c r="AJ9" s="8">
        <f>RA_TC!AJ9+MA_TC!AJ9+CI_TC!AJ9</f>
        <v>0</v>
      </c>
      <c r="AK9" s="8">
        <f>RA_TC!AK9+MA_TC!AK9+CI_TC!AK9</f>
        <v>0</v>
      </c>
      <c r="AL9" s="8">
        <f>RA_TC!AL9+MA_TC!AL9+CI_TC!AL9</f>
        <v>0</v>
      </c>
      <c r="AM9" s="8">
        <f>RA_TC!AM9+MA_TC!AM9+CI_TC!AM9</f>
        <v>0</v>
      </c>
      <c r="AN9" s="8">
        <f>RA_TC!AN9+MA_TC!AN9+CI_TC!AN9</f>
        <v>0</v>
      </c>
      <c r="AO9" s="8">
        <f>RA_TC!AO9+MA_TC!AO9+CI_TC!AO9</f>
        <v>0</v>
      </c>
      <c r="AP9" s="8">
        <f>RA_TC!AP9+MA_TC!AP9+CI_TC!AP9</f>
        <v>0</v>
      </c>
      <c r="AQ9" s="8">
        <f>RA_TC!AQ9+MA_TC!AQ9+CI_TC!AQ9</f>
        <v>0</v>
      </c>
      <c r="AR9" s="8">
        <f>RA_TC!AR9+MA_TC!AR9+CI_TC!AR9</f>
        <v>0</v>
      </c>
      <c r="AS9" s="8">
        <f>RA_TC!AS9+MA_TC!AS9+CI_TC!AS9</f>
        <v>0</v>
      </c>
      <c r="AT9" s="8">
        <f>RA_TC!AT9+MA_TC!AT9+CI_TC!AT9</f>
        <v>0</v>
      </c>
      <c r="AU9" s="8">
        <f>RA_TC!AU9+MA_TC!AU9+CI_TC!AU9</f>
        <v>0</v>
      </c>
      <c r="AV9" s="8">
        <f>RA_TC!AV9+MA_TC!AV9+CI_TC!AV9</f>
        <v>0</v>
      </c>
      <c r="AW9" s="8">
        <f>RA_TC!AW9+MA_TC!AW9+CI_TC!AW9</f>
        <v>0</v>
      </c>
      <c r="AX9" s="8">
        <f>RA_TC!AX9+MA_TC!AX9+CI_TC!AX9</f>
        <v>0</v>
      </c>
      <c r="AY9" s="8">
        <f>RA_TC!AY9+MA_TC!AY9+CI_TC!AY9</f>
        <v>0</v>
      </c>
      <c r="AZ9" s="8">
        <f>RA_TC!AZ9+MA_TC!AZ9+CI_TC!AZ9</f>
        <v>191390.11816511583</v>
      </c>
      <c r="BA9" s="8">
        <f>RA_TC!BA9+MA_TC!BA9+CI_TC!BA9</f>
        <v>190124.25898540666</v>
      </c>
      <c r="BB9" s="8">
        <f>RA_TC!BB9+MA_TC!BB9+CI_TC!BB9</f>
        <v>187857.73566104742</v>
      </c>
      <c r="BC9" s="8">
        <f>RA_TC!BC9+MA_TC!BC9+CI_TC!BC9</f>
        <v>186643.9364340363</v>
      </c>
      <c r="BD9" s="8">
        <f>RA_TC!BD9+MA_TC!BD9+CI_TC!BD9</f>
        <v>185971.9118753986</v>
      </c>
      <c r="BE9" s="8">
        <f>RA_TC!BE9+MA_TC!BE9+CI_TC!BE9</f>
        <v>184926.34343731575</v>
      </c>
      <c r="BF9" s="8">
        <f>RA_TC!BF9+MA_TC!BF9+CI_TC!BF9</f>
        <v>184622.83784355212</v>
      </c>
      <c r="BG9" s="8">
        <f>RA_TC!BG9+MA_TC!BG9+CI_TC!BG9</f>
        <v>184403.80236648212</v>
      </c>
      <c r="BH9" s="8">
        <f>RA_TC!BH9+MA_TC!BH9+CI_TC!BH9</f>
        <v>185609.64440094982</v>
      </c>
      <c r="BI9" s="8">
        <f>RA_TC!BI9+MA_TC!BI9+CI_TC!BI9</f>
        <v>187102.05827938297</v>
      </c>
      <c r="BJ9" s="8">
        <f>RA_TC!BJ9+MA_TC!BJ9+CI_TC!BJ9</f>
        <v>188825.97897478772</v>
      </c>
      <c r="BK9" s="8">
        <f>RA_TC!BK9+MA_TC!BK9+CI_TC!BK9</f>
        <v>191034.16146183258</v>
      </c>
      <c r="BO9" s="24">
        <f t="shared" si="5"/>
        <v>0</v>
      </c>
      <c r="BP9" s="24">
        <f t="shared" ref="BP9:BP10" si="7">_xlfn.XLOOKUP(BP$6,$D$6:$BM$6,$D9:$BM9,,0,-1)</f>
        <v>187857.73566104742</v>
      </c>
      <c r="BQ9" s="24">
        <f t="shared" si="6"/>
        <v>0</v>
      </c>
      <c r="BR9" s="24">
        <f t="shared" si="6"/>
        <v>0</v>
      </c>
      <c r="BS9" s="24">
        <f t="shared" si="6"/>
        <v>0</v>
      </c>
      <c r="BT9" s="24">
        <f t="shared" si="6"/>
        <v>0</v>
      </c>
    </row>
    <row r="10" spans="1:81" ht="14.45" customHeight="1" outlineLevel="1" x14ac:dyDescent="0.25">
      <c r="A10" s="11" t="s">
        <v>15</v>
      </c>
      <c r="C10" s="2" t="s">
        <v>9</v>
      </c>
      <c r="D10" s="8">
        <f>RA_TC!D10+MA_TC!D10+CI_TC!D10</f>
        <v>0</v>
      </c>
      <c r="E10" s="8">
        <f>RA_TC!E10+MA_TC!E10+CI_TC!E10</f>
        <v>0</v>
      </c>
      <c r="F10" s="8">
        <f>RA_TC!F10+MA_TC!F10+CI_TC!F10</f>
        <v>0</v>
      </c>
      <c r="G10" s="8">
        <f>RA_TC!G10+MA_TC!G10+CI_TC!G10</f>
        <v>0</v>
      </c>
      <c r="H10" s="8">
        <f>RA_TC!H10+MA_TC!H10+CI_TC!H10</f>
        <v>0</v>
      </c>
      <c r="I10" s="8">
        <f>RA_TC!I10+MA_TC!I10+CI_TC!I10</f>
        <v>0</v>
      </c>
      <c r="J10" s="8">
        <f>RA_TC!J10+MA_TC!J10+CI_TC!J10</f>
        <v>0</v>
      </c>
      <c r="K10" s="8">
        <f>RA_TC!K10+MA_TC!K10+CI_TC!K10</f>
        <v>0</v>
      </c>
      <c r="L10" s="8">
        <f>RA_TC!L10+MA_TC!L10+CI_TC!L10</f>
        <v>0</v>
      </c>
      <c r="M10" s="8">
        <f>RA_TC!M10+MA_TC!M10+CI_TC!M10</f>
        <v>0</v>
      </c>
      <c r="N10" s="8">
        <f>RA_TC!N10+MA_TC!N10+CI_TC!N10</f>
        <v>0</v>
      </c>
      <c r="O10" s="8">
        <f>RA_TC!O10+MA_TC!O10+CI_TC!O10</f>
        <v>0</v>
      </c>
      <c r="P10" s="8">
        <f>RA_TC!P10+MA_TC!P10+CI_TC!P10</f>
        <v>0</v>
      </c>
      <c r="Q10" s="8">
        <f>RA_TC!Q10+MA_TC!Q10+CI_TC!Q10</f>
        <v>0</v>
      </c>
      <c r="R10" s="8">
        <f>RA_TC!R10+MA_TC!R10+CI_TC!R10</f>
        <v>0</v>
      </c>
      <c r="S10" s="8">
        <f>RA_TC!S10+MA_TC!S10+CI_TC!S10</f>
        <v>0</v>
      </c>
      <c r="T10" s="8">
        <f>RA_TC!T10+MA_TC!T10+CI_TC!T10</f>
        <v>0</v>
      </c>
      <c r="U10" s="8">
        <f>RA_TC!U10+MA_TC!U10+CI_TC!U10</f>
        <v>0</v>
      </c>
      <c r="V10" s="8">
        <f>RA_TC!V10+MA_TC!V10+CI_TC!V10</f>
        <v>0</v>
      </c>
      <c r="W10" s="8">
        <f>RA_TC!W10+MA_TC!W10+CI_TC!W10</f>
        <v>0</v>
      </c>
      <c r="X10" s="8">
        <f>RA_TC!X10+MA_TC!X10+CI_TC!X10</f>
        <v>0</v>
      </c>
      <c r="Y10" s="8">
        <f>RA_TC!Y10+MA_TC!Y10+CI_TC!Y10</f>
        <v>0</v>
      </c>
      <c r="Z10" s="8">
        <f>RA_TC!Z10+MA_TC!Z10+CI_TC!Z10</f>
        <v>0</v>
      </c>
      <c r="AA10" s="8">
        <f>RA_TC!AA10+MA_TC!AA10+CI_TC!AA10</f>
        <v>0</v>
      </c>
      <c r="AB10" s="8">
        <f>RA_TC!AB10+MA_TC!AB10+CI_TC!AB10</f>
        <v>0</v>
      </c>
      <c r="AC10" s="8">
        <f>RA_TC!AC10+MA_TC!AC10+CI_TC!AC10</f>
        <v>0</v>
      </c>
      <c r="AD10" s="8">
        <f>RA_TC!AD10+MA_TC!AD10+CI_TC!AD10</f>
        <v>0</v>
      </c>
      <c r="AE10" s="8">
        <f>RA_TC!AE10+MA_TC!AE10+CI_TC!AE10</f>
        <v>0</v>
      </c>
      <c r="AF10" s="8">
        <f>RA_TC!AF10+MA_TC!AF10+CI_TC!AF10</f>
        <v>0</v>
      </c>
      <c r="AG10" s="8">
        <f>RA_TC!AG10+MA_TC!AG10+CI_TC!AG10</f>
        <v>0</v>
      </c>
      <c r="AH10" s="8">
        <f>RA_TC!AH10+MA_TC!AH10+CI_TC!AH10</f>
        <v>0</v>
      </c>
      <c r="AI10" s="8">
        <f>RA_TC!AI10+MA_TC!AI10+CI_TC!AI10</f>
        <v>0</v>
      </c>
      <c r="AJ10" s="8">
        <f>RA_TC!AJ10+MA_TC!AJ10+CI_TC!AJ10</f>
        <v>0</v>
      </c>
      <c r="AK10" s="8">
        <f>RA_TC!AK10+MA_TC!AK10+CI_TC!AK10</f>
        <v>0</v>
      </c>
      <c r="AL10" s="8">
        <f>RA_TC!AL10+MA_TC!AL10+CI_TC!AL10</f>
        <v>0</v>
      </c>
      <c r="AM10" s="8">
        <f>RA_TC!AM10+MA_TC!AM10+CI_TC!AM10</f>
        <v>0</v>
      </c>
      <c r="AN10" s="8">
        <f>RA_TC!AN10+MA_TC!AN10+CI_TC!AN10</f>
        <v>0</v>
      </c>
      <c r="AO10" s="8">
        <f>RA_TC!AO10+MA_TC!AO10+CI_TC!AO10</f>
        <v>0</v>
      </c>
      <c r="AP10" s="8">
        <f>RA_TC!AP10+MA_TC!AP10+CI_TC!AP10</f>
        <v>0</v>
      </c>
      <c r="AQ10" s="8">
        <f>RA_TC!AQ10+MA_TC!AQ10+CI_TC!AQ10</f>
        <v>0</v>
      </c>
      <c r="AR10" s="8">
        <f>RA_TC!AR10+MA_TC!AR10+CI_TC!AR10</f>
        <v>0</v>
      </c>
      <c r="AS10" s="8">
        <f>RA_TC!AS10+MA_TC!AS10+CI_TC!AS10</f>
        <v>0</v>
      </c>
      <c r="AT10" s="8">
        <f>RA_TC!AT10+MA_TC!AT10+CI_TC!AT10</f>
        <v>0</v>
      </c>
      <c r="AU10" s="8">
        <f>RA_TC!AU10+MA_TC!AU10+CI_TC!AU10</f>
        <v>0</v>
      </c>
      <c r="AV10" s="8">
        <f>RA_TC!AV10+MA_TC!AV10+CI_TC!AV10</f>
        <v>0</v>
      </c>
      <c r="AW10" s="8">
        <f>RA_TC!AW10+MA_TC!AW10+CI_TC!AW10</f>
        <v>0</v>
      </c>
      <c r="AX10" s="8">
        <f>RA_TC!AX10+MA_TC!AX10+CI_TC!AX10</f>
        <v>0</v>
      </c>
      <c r="AY10" s="8">
        <f>RA_TC!AY10+MA_TC!AY10+CI_TC!AY10</f>
        <v>0</v>
      </c>
      <c r="AZ10" s="8">
        <f>RA_TC!AZ10+MA_TC!AZ10+CI_TC!AZ10</f>
        <v>237601.46437400376</v>
      </c>
      <c r="BA10" s="8">
        <f>RA_TC!BA10+MA_TC!BA10+CI_TC!BA10</f>
        <v>241872.35781959124</v>
      </c>
      <c r="BB10" s="8">
        <f>RA_TC!BB10+MA_TC!BB10+CI_TC!BB10</f>
        <v>242951.26474577063</v>
      </c>
      <c r="BC10" s="8">
        <f>RA_TC!BC10+MA_TC!BC10+CI_TC!BC10</f>
        <v>241630.76631996277</v>
      </c>
      <c r="BD10" s="8">
        <f>RA_TC!BD10+MA_TC!BD10+CI_TC!BD10</f>
        <v>247874.88683619333</v>
      </c>
      <c r="BE10" s="8">
        <f>RA_TC!BE10+MA_TC!BE10+CI_TC!BE10</f>
        <v>247280.03339159201</v>
      </c>
      <c r="BF10" s="8">
        <f>RA_TC!BF10+MA_TC!BF10+CI_TC!BF10</f>
        <v>254425.04632454109</v>
      </c>
      <c r="BG10" s="8">
        <f>RA_TC!BG10+MA_TC!BG10+CI_TC!BG10</f>
        <v>258502.67880098705</v>
      </c>
      <c r="BH10" s="8">
        <f>RA_TC!BH10+MA_TC!BH10+CI_TC!BH10</f>
        <v>251842.19495294397</v>
      </c>
      <c r="BI10" s="8">
        <f>RA_TC!BI10+MA_TC!BI10+CI_TC!BI10</f>
        <v>242342.08589716049</v>
      </c>
      <c r="BJ10" s="8">
        <f>RA_TC!BJ10+MA_TC!BJ10+CI_TC!BJ10</f>
        <v>237993.99543335714</v>
      </c>
      <c r="BK10" s="8">
        <f>RA_TC!BK10+MA_TC!BK10+CI_TC!BK10</f>
        <v>255200.78233915337</v>
      </c>
      <c r="BO10" s="24">
        <f t="shared" si="5"/>
        <v>0</v>
      </c>
      <c r="BP10" s="24">
        <f t="shared" si="7"/>
        <v>242951.26474577063</v>
      </c>
      <c r="BQ10" s="24">
        <f t="shared" si="6"/>
        <v>0</v>
      </c>
      <c r="BR10" s="24">
        <f t="shared" si="6"/>
        <v>0</v>
      </c>
      <c r="BS10" s="24">
        <f t="shared" si="6"/>
        <v>0</v>
      </c>
      <c r="BT10" s="24">
        <f t="shared" si="6"/>
        <v>0</v>
      </c>
    </row>
    <row r="11" spans="1:81" x14ac:dyDescent="0.25">
      <c r="C11" s="3" t="s">
        <v>2</v>
      </c>
      <c r="D11" s="10">
        <f>SUM(D8:D10)</f>
        <v>0</v>
      </c>
      <c r="E11" s="10">
        <f t="shared" ref="E11:BK11" si="8">SUM(E8:E10)</f>
        <v>0</v>
      </c>
      <c r="F11" s="10">
        <f t="shared" si="8"/>
        <v>0</v>
      </c>
      <c r="G11" s="10">
        <f t="shared" si="8"/>
        <v>0</v>
      </c>
      <c r="H11" s="10">
        <f t="shared" si="8"/>
        <v>0</v>
      </c>
      <c r="I11" s="10">
        <f t="shared" si="8"/>
        <v>0</v>
      </c>
      <c r="J11" s="10">
        <f t="shared" si="8"/>
        <v>0</v>
      </c>
      <c r="K11" s="10">
        <f t="shared" si="8"/>
        <v>0</v>
      </c>
      <c r="L11" s="10">
        <f t="shared" si="8"/>
        <v>0</v>
      </c>
      <c r="M11" s="10">
        <f t="shared" si="8"/>
        <v>0</v>
      </c>
      <c r="N11" s="10">
        <f t="shared" si="8"/>
        <v>0</v>
      </c>
      <c r="O11" s="10">
        <f t="shared" si="8"/>
        <v>0</v>
      </c>
      <c r="P11" s="10">
        <f t="shared" si="8"/>
        <v>0</v>
      </c>
      <c r="Q11" s="10">
        <f t="shared" si="8"/>
        <v>0</v>
      </c>
      <c r="R11" s="10">
        <f t="shared" si="8"/>
        <v>0</v>
      </c>
      <c r="S11" s="10">
        <f t="shared" si="8"/>
        <v>0</v>
      </c>
      <c r="T11" s="10">
        <f t="shared" si="8"/>
        <v>0</v>
      </c>
      <c r="U11" s="10">
        <f t="shared" si="8"/>
        <v>0</v>
      </c>
      <c r="V11" s="10">
        <f t="shared" si="8"/>
        <v>0</v>
      </c>
      <c r="W11" s="10">
        <f t="shared" si="8"/>
        <v>0</v>
      </c>
      <c r="X11" s="10">
        <f t="shared" si="8"/>
        <v>0</v>
      </c>
      <c r="Y11" s="10">
        <f t="shared" si="8"/>
        <v>0</v>
      </c>
      <c r="Z11" s="10">
        <f t="shared" si="8"/>
        <v>0</v>
      </c>
      <c r="AA11" s="10">
        <f t="shared" si="8"/>
        <v>0</v>
      </c>
      <c r="AB11" s="10">
        <f t="shared" si="8"/>
        <v>0</v>
      </c>
      <c r="AC11" s="10">
        <f t="shared" si="8"/>
        <v>0</v>
      </c>
      <c r="AD11" s="10">
        <f t="shared" si="8"/>
        <v>0</v>
      </c>
      <c r="AE11" s="10">
        <f t="shared" si="8"/>
        <v>0</v>
      </c>
      <c r="AF11" s="10">
        <f t="shared" si="8"/>
        <v>0</v>
      </c>
      <c r="AG11" s="10">
        <f t="shared" si="8"/>
        <v>0</v>
      </c>
      <c r="AH11" s="10">
        <f t="shared" si="8"/>
        <v>0</v>
      </c>
      <c r="AI11" s="10">
        <f t="shared" si="8"/>
        <v>0</v>
      </c>
      <c r="AJ11" s="10">
        <f t="shared" si="8"/>
        <v>0</v>
      </c>
      <c r="AK11" s="10">
        <f t="shared" si="8"/>
        <v>0</v>
      </c>
      <c r="AL11" s="10">
        <f t="shared" si="8"/>
        <v>0</v>
      </c>
      <c r="AM11" s="10">
        <f t="shared" si="8"/>
        <v>0</v>
      </c>
      <c r="AN11" s="10">
        <f t="shared" si="8"/>
        <v>0</v>
      </c>
      <c r="AO11" s="10">
        <f t="shared" si="8"/>
        <v>0</v>
      </c>
      <c r="AP11" s="10">
        <f t="shared" si="8"/>
        <v>0</v>
      </c>
      <c r="AQ11" s="10">
        <f t="shared" si="8"/>
        <v>0</v>
      </c>
      <c r="AR11" s="10">
        <f t="shared" si="8"/>
        <v>0</v>
      </c>
      <c r="AS11" s="10">
        <f t="shared" si="8"/>
        <v>0</v>
      </c>
      <c r="AT11" s="10">
        <f t="shared" si="8"/>
        <v>0</v>
      </c>
      <c r="AU11" s="10">
        <f t="shared" si="8"/>
        <v>0</v>
      </c>
      <c r="AV11" s="10">
        <f t="shared" si="8"/>
        <v>0</v>
      </c>
      <c r="AW11" s="10">
        <f t="shared" si="8"/>
        <v>0</v>
      </c>
      <c r="AX11" s="10">
        <f t="shared" si="8"/>
        <v>0</v>
      </c>
      <c r="AY11" s="10">
        <f t="shared" si="8"/>
        <v>0</v>
      </c>
      <c r="AZ11" s="10">
        <f t="shared" si="8"/>
        <v>5873351.0805179281</v>
      </c>
      <c r="BA11" s="10">
        <f t="shared" si="8"/>
        <v>5907935.9695660658</v>
      </c>
      <c r="BB11" s="10">
        <f t="shared" si="8"/>
        <v>5906591.9336246308</v>
      </c>
      <c r="BC11" s="10">
        <f t="shared" si="8"/>
        <v>6039518.6645416943</v>
      </c>
      <c r="BD11" s="10">
        <f t="shared" si="8"/>
        <v>6147388.231658672</v>
      </c>
      <c r="BE11" s="10">
        <f t="shared" si="8"/>
        <v>6203672.0187716866</v>
      </c>
      <c r="BF11" s="10">
        <f t="shared" si="8"/>
        <v>6254517.5044922736</v>
      </c>
      <c r="BG11" s="10">
        <f t="shared" si="8"/>
        <v>6314817.0888231983</v>
      </c>
      <c r="BH11" s="10">
        <f t="shared" si="8"/>
        <v>6333890.6621898366</v>
      </c>
      <c r="BI11" s="10">
        <f t="shared" si="8"/>
        <v>6398094.3713700483</v>
      </c>
      <c r="BJ11" s="10">
        <f t="shared" si="8"/>
        <v>6487236.8443090105</v>
      </c>
      <c r="BK11" s="10">
        <f t="shared" si="8"/>
        <v>6547961.8602278</v>
      </c>
      <c r="BO11" s="23">
        <f>SUM(BO8:BO10)</f>
        <v>0</v>
      </c>
      <c r="BP11" s="23">
        <f>SUM(BP8:BP10)</f>
        <v>5906591.9336246308</v>
      </c>
      <c r="BQ11" s="23">
        <f t="shared" ref="BQ11:BT11" si="9">SUM(BQ8:BQ10)</f>
        <v>0</v>
      </c>
      <c r="BR11" s="23">
        <f t="shared" si="9"/>
        <v>0</v>
      </c>
      <c r="BS11" s="23">
        <f t="shared" si="9"/>
        <v>0</v>
      </c>
      <c r="BT11" s="23">
        <f t="shared" si="9"/>
        <v>0</v>
      </c>
    </row>
    <row r="12" spans="1:81" x14ac:dyDescent="0.25">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row>
    <row r="14" spans="1:81" outlineLevel="1" x14ac:dyDescent="0.25">
      <c r="A14" s="11" t="s">
        <v>16</v>
      </c>
      <c r="C14" s="2" t="s">
        <v>0</v>
      </c>
      <c r="D14" s="8">
        <f>RA_TC!D14+MA_TC!D14+CI_TC!D14</f>
        <v>0</v>
      </c>
      <c r="E14" s="8">
        <f>RA_TC!E14+MA_TC!E14+CI_TC!E14</f>
        <v>0</v>
      </c>
      <c r="F14" s="8">
        <f>RA_TC!F14+MA_TC!F14+CI_TC!F14</f>
        <v>0</v>
      </c>
      <c r="G14" s="8">
        <f>RA_TC!G14+MA_TC!G14+CI_TC!G14</f>
        <v>0</v>
      </c>
      <c r="H14" s="8">
        <f>RA_TC!H14+MA_TC!H14+CI_TC!H14</f>
        <v>0</v>
      </c>
      <c r="I14" s="8">
        <f>RA_TC!I14+MA_TC!I14+CI_TC!I14</f>
        <v>0</v>
      </c>
      <c r="J14" s="8">
        <f>RA_TC!J14+MA_TC!J14+CI_TC!J14</f>
        <v>0</v>
      </c>
      <c r="K14" s="8">
        <f>RA_TC!K14+MA_TC!K14+CI_TC!K14</f>
        <v>0</v>
      </c>
      <c r="L14" s="8">
        <f>RA_TC!L14+MA_TC!L14+CI_TC!L14</f>
        <v>0</v>
      </c>
      <c r="M14" s="8">
        <f>RA_TC!M14+MA_TC!M14+CI_TC!M14</f>
        <v>0</v>
      </c>
      <c r="N14" s="8">
        <f>RA_TC!N14+MA_TC!N14+CI_TC!N14</f>
        <v>0</v>
      </c>
      <c r="O14" s="8">
        <f>RA_TC!O14+MA_TC!O14+CI_TC!O14</f>
        <v>0</v>
      </c>
      <c r="P14" s="8">
        <f>RA_TC!P14+MA_TC!P14+CI_TC!P14</f>
        <v>0</v>
      </c>
      <c r="Q14" s="8">
        <f>RA_TC!Q14+MA_TC!Q14+CI_TC!Q14</f>
        <v>0</v>
      </c>
      <c r="R14" s="8">
        <f>RA_TC!R14+MA_TC!R14+CI_TC!R14</f>
        <v>0</v>
      </c>
      <c r="S14" s="8">
        <f>RA_TC!S14+MA_TC!S14+CI_TC!S14</f>
        <v>0</v>
      </c>
      <c r="T14" s="8">
        <f>RA_TC!T14+MA_TC!T14+CI_TC!T14</f>
        <v>0</v>
      </c>
      <c r="U14" s="8">
        <f>RA_TC!U14+MA_TC!U14+CI_TC!U14</f>
        <v>0</v>
      </c>
      <c r="V14" s="8">
        <f>RA_TC!V14+MA_TC!V14+CI_TC!V14</f>
        <v>0</v>
      </c>
      <c r="W14" s="8">
        <f>RA_TC!W14+MA_TC!W14+CI_TC!W14</f>
        <v>0</v>
      </c>
      <c r="X14" s="8">
        <f>RA_TC!X14+MA_TC!X14+CI_TC!X14</f>
        <v>0</v>
      </c>
      <c r="Y14" s="8">
        <f>RA_TC!Y14+MA_TC!Y14+CI_TC!Y14</f>
        <v>0</v>
      </c>
      <c r="Z14" s="8">
        <f>RA_TC!Z14+MA_TC!Z14+CI_TC!Z14</f>
        <v>0</v>
      </c>
      <c r="AA14" s="8">
        <f>RA_TC!AA14+MA_TC!AA14+CI_TC!AA14</f>
        <v>0</v>
      </c>
      <c r="AB14" s="8">
        <f>RA_TC!AB14+MA_TC!AB14+CI_TC!AB14</f>
        <v>0</v>
      </c>
      <c r="AC14" s="8">
        <f>RA_TC!AC14+MA_TC!AC14+CI_TC!AC14</f>
        <v>0</v>
      </c>
      <c r="AD14" s="8">
        <f>RA_TC!AD14+MA_TC!AD14+CI_TC!AD14</f>
        <v>0</v>
      </c>
      <c r="AE14" s="8">
        <f>RA_TC!AE14+MA_TC!AE14+CI_TC!AE14</f>
        <v>0</v>
      </c>
      <c r="AF14" s="8">
        <f>RA_TC!AF14+MA_TC!AF14+CI_TC!AF14</f>
        <v>0</v>
      </c>
      <c r="AG14" s="8">
        <f>RA_TC!AG14+MA_TC!AG14+CI_TC!AG14</f>
        <v>0</v>
      </c>
      <c r="AH14" s="8">
        <f>RA_TC!AH14+MA_TC!AH14+CI_TC!AH14</f>
        <v>0</v>
      </c>
      <c r="AI14" s="8">
        <f>RA_TC!AI14+MA_TC!AI14+CI_TC!AI14</f>
        <v>0</v>
      </c>
      <c r="AJ14" s="8">
        <f>RA_TC!AJ14+MA_TC!AJ14+CI_TC!AJ14</f>
        <v>0</v>
      </c>
      <c r="AK14" s="8">
        <f>RA_TC!AK14+MA_TC!AK14+CI_TC!AK14</f>
        <v>0</v>
      </c>
      <c r="AL14" s="8">
        <f>RA_TC!AL14+MA_TC!AL14+CI_TC!AL14</f>
        <v>0</v>
      </c>
      <c r="AM14" s="8">
        <f>RA_TC!AM14+MA_TC!AM14+CI_TC!AM14</f>
        <v>0</v>
      </c>
      <c r="AN14" s="8">
        <f>RA_TC!AN14+MA_TC!AN14+CI_TC!AN14</f>
        <v>0</v>
      </c>
      <c r="AO14" s="8">
        <f>RA_TC!AO14+MA_TC!AO14+CI_TC!AO14</f>
        <v>0</v>
      </c>
      <c r="AP14" s="8">
        <f>RA_TC!AP14+MA_TC!AP14+CI_TC!AP14</f>
        <v>0</v>
      </c>
      <c r="AQ14" s="8">
        <f>RA_TC!AQ14+MA_TC!AQ14+CI_TC!AQ14</f>
        <v>0</v>
      </c>
      <c r="AR14" s="8">
        <f>RA_TC!AR14+MA_TC!AR14+CI_TC!AR14</f>
        <v>0</v>
      </c>
      <c r="AS14" s="8">
        <f>RA_TC!AS14+MA_TC!AS14+CI_TC!AS14</f>
        <v>0</v>
      </c>
      <c r="AT14" s="8">
        <f>RA_TC!AT14+MA_TC!AT14+CI_TC!AT14</f>
        <v>0</v>
      </c>
      <c r="AU14" s="8">
        <f>RA_TC!AU14+MA_TC!AU14+CI_TC!AU14</f>
        <v>0</v>
      </c>
      <c r="AV14" s="8">
        <f>RA_TC!AV14+MA_TC!AV14+CI_TC!AV14</f>
        <v>0</v>
      </c>
      <c r="AW14" s="8">
        <f>RA_TC!AW14+MA_TC!AW14+CI_TC!AW14</f>
        <v>0</v>
      </c>
      <c r="AX14" s="8">
        <f>RA_TC!AX14+MA_TC!AX14+CI_TC!AX14</f>
        <v>0</v>
      </c>
      <c r="AY14" s="8">
        <f>RA_TC!AY14+MA_TC!AY14+CI_TC!AY14</f>
        <v>0</v>
      </c>
      <c r="AZ14" s="8">
        <f>RA_TC!AZ14+MA_TC!AZ14+CI_TC!AZ14</f>
        <v>5404997.6657888461</v>
      </c>
      <c r="BA14" s="8">
        <f>RA_TC!BA14+MA_TC!BA14+CI_TC!BA14</f>
        <v>5382209.3540016143</v>
      </c>
      <c r="BB14" s="8">
        <f>RA_TC!BB14+MA_TC!BB14+CI_TC!BB14</f>
        <v>5396941.0968199894</v>
      </c>
      <c r="BC14" s="8">
        <f>RA_TC!BC14+MA_TC!BC14+CI_TC!BC14</f>
        <v>5463457.2304913625</v>
      </c>
      <c r="BD14" s="8">
        <f>RA_TC!BD14+MA_TC!BD14+CI_TC!BD14</f>
        <v>5580970.0241604783</v>
      </c>
      <c r="BE14" s="8">
        <f>RA_TC!BE14+MA_TC!BE14+CI_TC!BE14</f>
        <v>5659733.629512215</v>
      </c>
      <c r="BF14" s="8">
        <f>RA_TC!BF14+MA_TC!BF14+CI_TC!BF14</f>
        <v>5709957.8298678463</v>
      </c>
      <c r="BG14" s="8">
        <f>RA_TC!BG14+MA_TC!BG14+CI_TC!BG14</f>
        <v>5759495.2036884623</v>
      </c>
      <c r="BH14" s="8">
        <f>RA_TC!BH14+MA_TC!BH14+CI_TC!BH14</f>
        <v>5799316.8218943812</v>
      </c>
      <c r="BI14" s="8">
        <f>RA_TC!BI14+MA_TC!BI14+CI_TC!BI14</f>
        <v>5846931.0521221617</v>
      </c>
      <c r="BJ14" s="8">
        <f>RA_TC!BJ14+MA_TC!BJ14+CI_TC!BJ14</f>
        <v>5927689.675402998</v>
      </c>
      <c r="BK14" s="8">
        <f>RA_TC!BK14+MA_TC!BK14+CI_TC!BK14</f>
        <v>5993248.4000065085</v>
      </c>
      <c r="BO14" s="24">
        <f t="shared" ref="BO14:BT16" si="10">IFERROR(AVERAGEIFS($D14:$BM14,$D$6:$BM$6,"&gt;="&amp;BO$2,$D$6:$BM$6,"&lt;="&amp;BO$6,$D$5:$BM$5,BO$5,$D14:$BM14,"&lt;&gt;0"),0)</f>
        <v>0</v>
      </c>
      <c r="BP14" s="24">
        <f t="shared" si="10"/>
        <v>5394716.0388701493</v>
      </c>
      <c r="BQ14" s="24">
        <f t="shared" si="10"/>
        <v>0</v>
      </c>
      <c r="BR14" s="24">
        <f t="shared" si="10"/>
        <v>0</v>
      </c>
      <c r="BS14" s="24">
        <f t="shared" si="10"/>
        <v>0</v>
      </c>
      <c r="BT14" s="24">
        <f t="shared" si="10"/>
        <v>0</v>
      </c>
      <c r="BW14" s="24">
        <f t="shared" ref="BW14:CB16" si="11">SUMIFS($D14:$BM14,$D$6:$BM$6,"&gt;="&amp;BO$2,$D$6:$BM$6,"&lt;="&amp;BO$6,$D$5:$BM$5,BO$5)</f>
        <v>0</v>
      </c>
      <c r="BX14" s="24">
        <f t="shared" si="11"/>
        <v>16184148.116610449</v>
      </c>
      <c r="BY14" s="24">
        <f t="shared" si="11"/>
        <v>0</v>
      </c>
      <c r="BZ14" s="24">
        <f t="shared" si="11"/>
        <v>0</v>
      </c>
      <c r="CA14" s="24">
        <f t="shared" si="11"/>
        <v>0</v>
      </c>
      <c r="CB14" s="24">
        <f t="shared" si="11"/>
        <v>0</v>
      </c>
    </row>
    <row r="15" spans="1:81" outlineLevel="1" x14ac:dyDescent="0.25">
      <c r="A15" s="11" t="s">
        <v>16</v>
      </c>
      <c r="C15" s="2" t="s">
        <v>1</v>
      </c>
      <c r="D15" s="8">
        <f>RA_TC!D15+MA_TC!D15+CI_TC!D15</f>
        <v>0</v>
      </c>
      <c r="E15" s="8">
        <f>RA_TC!E15+MA_TC!E15+CI_TC!E15</f>
        <v>0</v>
      </c>
      <c r="F15" s="8">
        <f>RA_TC!F15+MA_TC!F15+CI_TC!F15</f>
        <v>0</v>
      </c>
      <c r="G15" s="8">
        <f>RA_TC!G15+MA_TC!G15+CI_TC!G15</f>
        <v>0</v>
      </c>
      <c r="H15" s="8">
        <f>RA_TC!H15+MA_TC!H15+CI_TC!H15</f>
        <v>0</v>
      </c>
      <c r="I15" s="8">
        <f>RA_TC!I15+MA_TC!I15+CI_TC!I15</f>
        <v>0</v>
      </c>
      <c r="J15" s="8">
        <f>RA_TC!J15+MA_TC!J15+CI_TC!J15</f>
        <v>0</v>
      </c>
      <c r="K15" s="8">
        <f>RA_TC!K15+MA_TC!K15+CI_TC!K15</f>
        <v>0</v>
      </c>
      <c r="L15" s="8">
        <f>RA_TC!L15+MA_TC!L15+CI_TC!L15</f>
        <v>0</v>
      </c>
      <c r="M15" s="8">
        <f>RA_TC!M15+MA_TC!M15+CI_TC!M15</f>
        <v>0</v>
      </c>
      <c r="N15" s="8">
        <f>RA_TC!N15+MA_TC!N15+CI_TC!N15</f>
        <v>0</v>
      </c>
      <c r="O15" s="8">
        <f>RA_TC!O15+MA_TC!O15+CI_TC!O15</f>
        <v>0</v>
      </c>
      <c r="P15" s="8">
        <f>RA_TC!P15+MA_TC!P15+CI_TC!P15</f>
        <v>0</v>
      </c>
      <c r="Q15" s="8">
        <f>RA_TC!Q15+MA_TC!Q15+CI_TC!Q15</f>
        <v>0</v>
      </c>
      <c r="R15" s="8">
        <f>RA_TC!R15+MA_TC!R15+CI_TC!R15</f>
        <v>0</v>
      </c>
      <c r="S15" s="8">
        <f>RA_TC!S15+MA_TC!S15+CI_TC!S15</f>
        <v>0</v>
      </c>
      <c r="T15" s="8">
        <f>RA_TC!T15+MA_TC!T15+CI_TC!T15</f>
        <v>0</v>
      </c>
      <c r="U15" s="8">
        <f>RA_TC!U15+MA_TC!U15+CI_TC!U15</f>
        <v>0</v>
      </c>
      <c r="V15" s="8">
        <f>RA_TC!V15+MA_TC!V15+CI_TC!V15</f>
        <v>0</v>
      </c>
      <c r="W15" s="8">
        <f>RA_TC!W15+MA_TC!W15+CI_TC!W15</f>
        <v>0</v>
      </c>
      <c r="X15" s="8">
        <f>RA_TC!X15+MA_TC!X15+CI_TC!X15</f>
        <v>0</v>
      </c>
      <c r="Y15" s="8">
        <f>RA_TC!Y15+MA_TC!Y15+CI_TC!Y15</f>
        <v>0</v>
      </c>
      <c r="Z15" s="8">
        <f>RA_TC!Z15+MA_TC!Z15+CI_TC!Z15</f>
        <v>0</v>
      </c>
      <c r="AA15" s="8">
        <f>RA_TC!AA15+MA_TC!AA15+CI_TC!AA15</f>
        <v>0</v>
      </c>
      <c r="AB15" s="8">
        <f>RA_TC!AB15+MA_TC!AB15+CI_TC!AB15</f>
        <v>0</v>
      </c>
      <c r="AC15" s="8">
        <f>RA_TC!AC15+MA_TC!AC15+CI_TC!AC15</f>
        <v>0</v>
      </c>
      <c r="AD15" s="8">
        <f>RA_TC!AD15+MA_TC!AD15+CI_TC!AD15</f>
        <v>0</v>
      </c>
      <c r="AE15" s="8">
        <f>RA_TC!AE15+MA_TC!AE15+CI_TC!AE15</f>
        <v>0</v>
      </c>
      <c r="AF15" s="8">
        <f>RA_TC!AF15+MA_TC!AF15+CI_TC!AF15</f>
        <v>0</v>
      </c>
      <c r="AG15" s="8">
        <f>RA_TC!AG15+MA_TC!AG15+CI_TC!AG15</f>
        <v>0</v>
      </c>
      <c r="AH15" s="8">
        <f>RA_TC!AH15+MA_TC!AH15+CI_TC!AH15</f>
        <v>0</v>
      </c>
      <c r="AI15" s="8">
        <f>RA_TC!AI15+MA_TC!AI15+CI_TC!AI15</f>
        <v>0</v>
      </c>
      <c r="AJ15" s="8">
        <f>RA_TC!AJ15+MA_TC!AJ15+CI_TC!AJ15</f>
        <v>0</v>
      </c>
      <c r="AK15" s="8">
        <f>RA_TC!AK15+MA_TC!AK15+CI_TC!AK15</f>
        <v>0</v>
      </c>
      <c r="AL15" s="8">
        <f>RA_TC!AL15+MA_TC!AL15+CI_TC!AL15</f>
        <v>0</v>
      </c>
      <c r="AM15" s="8">
        <f>RA_TC!AM15+MA_TC!AM15+CI_TC!AM15</f>
        <v>0</v>
      </c>
      <c r="AN15" s="8">
        <f>RA_TC!AN15+MA_TC!AN15+CI_TC!AN15</f>
        <v>0</v>
      </c>
      <c r="AO15" s="8">
        <f>RA_TC!AO15+MA_TC!AO15+CI_TC!AO15</f>
        <v>0</v>
      </c>
      <c r="AP15" s="8">
        <f>RA_TC!AP15+MA_TC!AP15+CI_TC!AP15</f>
        <v>0</v>
      </c>
      <c r="AQ15" s="8">
        <f>RA_TC!AQ15+MA_TC!AQ15+CI_TC!AQ15</f>
        <v>0</v>
      </c>
      <c r="AR15" s="8">
        <f>RA_TC!AR15+MA_TC!AR15+CI_TC!AR15</f>
        <v>0</v>
      </c>
      <c r="AS15" s="8">
        <f>RA_TC!AS15+MA_TC!AS15+CI_TC!AS15</f>
        <v>0</v>
      </c>
      <c r="AT15" s="8">
        <f>RA_TC!AT15+MA_TC!AT15+CI_TC!AT15</f>
        <v>0</v>
      </c>
      <c r="AU15" s="8">
        <f>RA_TC!AU15+MA_TC!AU15+CI_TC!AU15</f>
        <v>0</v>
      </c>
      <c r="AV15" s="8">
        <f>RA_TC!AV15+MA_TC!AV15+CI_TC!AV15</f>
        <v>0</v>
      </c>
      <c r="AW15" s="8">
        <f>RA_TC!AW15+MA_TC!AW15+CI_TC!AW15</f>
        <v>0</v>
      </c>
      <c r="AX15" s="8">
        <f>RA_TC!AX15+MA_TC!AX15+CI_TC!AX15</f>
        <v>0</v>
      </c>
      <c r="AY15" s="8">
        <f>RA_TC!AY15+MA_TC!AY15+CI_TC!AY15</f>
        <v>0</v>
      </c>
      <c r="AZ15" s="8">
        <f>RA_TC!AZ15+MA_TC!AZ15+CI_TC!AZ15</f>
        <v>185075.96449445281</v>
      </c>
      <c r="BA15" s="8">
        <f>RA_TC!BA15+MA_TC!BA15+CI_TC!BA15</f>
        <v>183669.71500247269</v>
      </c>
      <c r="BB15" s="8">
        <f>RA_TC!BB15+MA_TC!BB15+CI_TC!BB15</f>
        <v>182009.82428367471</v>
      </c>
      <c r="BC15" s="8">
        <f>RA_TC!BC15+MA_TC!BC15+CI_TC!BC15</f>
        <v>180336.31663007854</v>
      </c>
      <c r="BD15" s="8">
        <f>RA_TC!BD15+MA_TC!BD15+CI_TC!BD15</f>
        <v>179436.02105891498</v>
      </c>
      <c r="BE15" s="8">
        <f>RA_TC!BE15+MA_TC!BE15+CI_TC!BE15</f>
        <v>178629.21537610269</v>
      </c>
      <c r="BF15" s="8">
        <f>RA_TC!BF15+MA_TC!BF15+CI_TC!BF15</f>
        <v>177989.67408259041</v>
      </c>
      <c r="BG15" s="8">
        <f>RA_TC!BG15+MA_TC!BG15+CI_TC!BG15</f>
        <v>177751.2595470511</v>
      </c>
      <c r="BH15" s="8">
        <f>RA_TC!BH15+MA_TC!BH15+CI_TC!BH15</f>
        <v>178243.25028849993</v>
      </c>
      <c r="BI15" s="8">
        <f>RA_TC!BI15+MA_TC!BI15+CI_TC!BI15</f>
        <v>179559.5930140329</v>
      </c>
      <c r="BJ15" s="8">
        <f>RA_TC!BJ15+MA_TC!BJ15+CI_TC!BJ15</f>
        <v>181127.3927223171</v>
      </c>
      <c r="BK15" s="8">
        <f>RA_TC!BK15+MA_TC!BK15+CI_TC!BK15</f>
        <v>183040.35188808298</v>
      </c>
      <c r="BO15" s="24">
        <f t="shared" si="10"/>
        <v>0</v>
      </c>
      <c r="BP15" s="24">
        <f t="shared" si="10"/>
        <v>183585.16792686671</v>
      </c>
      <c r="BQ15" s="24">
        <f t="shared" si="10"/>
        <v>0</v>
      </c>
      <c r="BR15" s="24">
        <f t="shared" si="10"/>
        <v>0</v>
      </c>
      <c r="BS15" s="24">
        <f t="shared" si="10"/>
        <v>0</v>
      </c>
      <c r="BT15" s="24">
        <f t="shared" si="10"/>
        <v>0</v>
      </c>
      <c r="BW15" s="24">
        <f t="shared" si="11"/>
        <v>0</v>
      </c>
      <c r="BX15" s="24">
        <f t="shared" si="11"/>
        <v>550755.50378060015</v>
      </c>
      <c r="BY15" s="24">
        <f t="shared" si="11"/>
        <v>0</v>
      </c>
      <c r="BZ15" s="24">
        <f t="shared" si="11"/>
        <v>0</v>
      </c>
      <c r="CA15" s="24">
        <f t="shared" si="11"/>
        <v>0</v>
      </c>
      <c r="CB15" s="24">
        <f t="shared" si="11"/>
        <v>0</v>
      </c>
    </row>
    <row r="16" spans="1:81" outlineLevel="1" x14ac:dyDescent="0.25">
      <c r="A16" s="11" t="s">
        <v>16</v>
      </c>
      <c r="C16" s="2" t="s">
        <v>9</v>
      </c>
      <c r="D16" s="8">
        <f>RA_TC!D16+MA_TC!D16+CI_TC!D16</f>
        <v>0</v>
      </c>
      <c r="E16" s="8">
        <f>RA_TC!E16+MA_TC!E16+CI_TC!E16</f>
        <v>0</v>
      </c>
      <c r="F16" s="8">
        <f>RA_TC!F16+MA_TC!F16+CI_TC!F16</f>
        <v>0</v>
      </c>
      <c r="G16" s="8">
        <f>RA_TC!G16+MA_TC!G16+CI_TC!G16</f>
        <v>0</v>
      </c>
      <c r="H16" s="8">
        <f>RA_TC!H16+MA_TC!H16+CI_TC!H16</f>
        <v>0</v>
      </c>
      <c r="I16" s="8">
        <f>RA_TC!I16+MA_TC!I16+CI_TC!I16</f>
        <v>0</v>
      </c>
      <c r="J16" s="8">
        <f>RA_TC!J16+MA_TC!J16+CI_TC!J16</f>
        <v>0</v>
      </c>
      <c r="K16" s="8">
        <f>RA_TC!K16+MA_TC!K16+CI_TC!K16</f>
        <v>0</v>
      </c>
      <c r="L16" s="8">
        <f>RA_TC!L16+MA_TC!L16+CI_TC!L16</f>
        <v>0</v>
      </c>
      <c r="M16" s="8">
        <f>RA_TC!M16+MA_TC!M16+CI_TC!M16</f>
        <v>0</v>
      </c>
      <c r="N16" s="8">
        <f>RA_TC!N16+MA_TC!N16+CI_TC!N16</f>
        <v>0</v>
      </c>
      <c r="O16" s="8">
        <f>RA_TC!O16+MA_TC!O16+CI_TC!O16</f>
        <v>0</v>
      </c>
      <c r="P16" s="8">
        <f>RA_TC!P16+MA_TC!P16+CI_TC!P16</f>
        <v>0</v>
      </c>
      <c r="Q16" s="8">
        <f>RA_TC!Q16+MA_TC!Q16+CI_TC!Q16</f>
        <v>0</v>
      </c>
      <c r="R16" s="8">
        <f>RA_TC!R16+MA_TC!R16+CI_TC!R16</f>
        <v>0</v>
      </c>
      <c r="S16" s="8">
        <f>RA_TC!S16+MA_TC!S16+CI_TC!S16</f>
        <v>0</v>
      </c>
      <c r="T16" s="8">
        <f>RA_TC!T16+MA_TC!T16+CI_TC!T16</f>
        <v>0</v>
      </c>
      <c r="U16" s="8">
        <f>RA_TC!U16+MA_TC!U16+CI_TC!U16</f>
        <v>0</v>
      </c>
      <c r="V16" s="8">
        <f>RA_TC!V16+MA_TC!V16+CI_TC!V16</f>
        <v>0</v>
      </c>
      <c r="W16" s="8">
        <f>RA_TC!W16+MA_TC!W16+CI_TC!W16</f>
        <v>0</v>
      </c>
      <c r="X16" s="8">
        <f>RA_TC!X16+MA_TC!X16+CI_TC!X16</f>
        <v>0</v>
      </c>
      <c r="Y16" s="8">
        <f>RA_TC!Y16+MA_TC!Y16+CI_TC!Y16</f>
        <v>0</v>
      </c>
      <c r="Z16" s="8">
        <f>RA_TC!Z16+MA_TC!Z16+CI_TC!Z16</f>
        <v>0</v>
      </c>
      <c r="AA16" s="8">
        <f>RA_TC!AA16+MA_TC!AA16+CI_TC!AA16</f>
        <v>0</v>
      </c>
      <c r="AB16" s="8">
        <f>RA_TC!AB16+MA_TC!AB16+CI_TC!AB16</f>
        <v>0</v>
      </c>
      <c r="AC16" s="8">
        <f>RA_TC!AC16+MA_TC!AC16+CI_TC!AC16</f>
        <v>0</v>
      </c>
      <c r="AD16" s="8">
        <f>RA_TC!AD16+MA_TC!AD16+CI_TC!AD16</f>
        <v>0</v>
      </c>
      <c r="AE16" s="8">
        <f>RA_TC!AE16+MA_TC!AE16+CI_TC!AE16</f>
        <v>0</v>
      </c>
      <c r="AF16" s="8">
        <f>RA_TC!AF16+MA_TC!AF16+CI_TC!AF16</f>
        <v>0</v>
      </c>
      <c r="AG16" s="8">
        <f>RA_TC!AG16+MA_TC!AG16+CI_TC!AG16</f>
        <v>0</v>
      </c>
      <c r="AH16" s="8">
        <f>RA_TC!AH16+MA_TC!AH16+CI_TC!AH16</f>
        <v>0</v>
      </c>
      <c r="AI16" s="8">
        <f>RA_TC!AI16+MA_TC!AI16+CI_TC!AI16</f>
        <v>0</v>
      </c>
      <c r="AJ16" s="8">
        <f>RA_TC!AJ16+MA_TC!AJ16+CI_TC!AJ16</f>
        <v>0</v>
      </c>
      <c r="AK16" s="8">
        <f>RA_TC!AK16+MA_TC!AK16+CI_TC!AK16</f>
        <v>0</v>
      </c>
      <c r="AL16" s="8">
        <f>RA_TC!AL16+MA_TC!AL16+CI_TC!AL16</f>
        <v>0</v>
      </c>
      <c r="AM16" s="8">
        <f>RA_TC!AM16+MA_TC!AM16+CI_TC!AM16</f>
        <v>0</v>
      </c>
      <c r="AN16" s="8">
        <f>RA_TC!AN16+MA_TC!AN16+CI_TC!AN16</f>
        <v>0</v>
      </c>
      <c r="AO16" s="8">
        <f>RA_TC!AO16+MA_TC!AO16+CI_TC!AO16</f>
        <v>0</v>
      </c>
      <c r="AP16" s="8">
        <f>RA_TC!AP16+MA_TC!AP16+CI_TC!AP16</f>
        <v>0</v>
      </c>
      <c r="AQ16" s="8">
        <f>RA_TC!AQ16+MA_TC!AQ16+CI_TC!AQ16</f>
        <v>0</v>
      </c>
      <c r="AR16" s="8">
        <f>RA_TC!AR16+MA_TC!AR16+CI_TC!AR16</f>
        <v>0</v>
      </c>
      <c r="AS16" s="8">
        <f>RA_TC!AS16+MA_TC!AS16+CI_TC!AS16</f>
        <v>0</v>
      </c>
      <c r="AT16" s="8">
        <f>RA_TC!AT16+MA_TC!AT16+CI_TC!AT16</f>
        <v>0</v>
      </c>
      <c r="AU16" s="8">
        <f>RA_TC!AU16+MA_TC!AU16+CI_TC!AU16</f>
        <v>0</v>
      </c>
      <c r="AV16" s="8">
        <f>RA_TC!AV16+MA_TC!AV16+CI_TC!AV16</f>
        <v>0</v>
      </c>
      <c r="AW16" s="8">
        <f>RA_TC!AW16+MA_TC!AW16+CI_TC!AW16</f>
        <v>0</v>
      </c>
      <c r="AX16" s="8">
        <f>RA_TC!AX16+MA_TC!AX16+CI_TC!AX16</f>
        <v>0</v>
      </c>
      <c r="AY16" s="8">
        <f>RA_TC!AY16+MA_TC!AY16+CI_TC!AY16</f>
        <v>0</v>
      </c>
      <c r="AZ16" s="8">
        <f>RA_TC!AZ16+MA_TC!AZ16+CI_TC!AZ16</f>
        <v>269836.78349092515</v>
      </c>
      <c r="BA16" s="8">
        <f>RA_TC!BA16+MA_TC!BA16+CI_TC!BA16</f>
        <v>268600.23432499339</v>
      </c>
      <c r="BB16" s="8">
        <f>RA_TC!BB16+MA_TC!BB16+CI_TC!BB16</f>
        <v>271222.21171331662</v>
      </c>
      <c r="BC16" s="8">
        <f>RA_TC!BC16+MA_TC!BC16+CI_TC!BC16</f>
        <v>271271.46814531292</v>
      </c>
      <c r="BD16" s="8">
        <f>RA_TC!BD16+MA_TC!BD16+CI_TC!BD16</f>
        <v>274033.84261943551</v>
      </c>
      <c r="BE16" s="8">
        <f>RA_TC!BE16+MA_TC!BE16+CI_TC!BE16</f>
        <v>277133.19604824932</v>
      </c>
      <c r="BF16" s="8">
        <f>RA_TC!BF16+MA_TC!BF16+CI_TC!BF16</f>
        <v>280844.44446566858</v>
      </c>
      <c r="BG16" s="8">
        <f>RA_TC!BG16+MA_TC!BG16+CI_TC!BG16</f>
        <v>287125.65811908897</v>
      </c>
      <c r="BH16" s="8">
        <f>RA_TC!BH16+MA_TC!BH16+CI_TC!BH16</f>
        <v>285669.65052192635</v>
      </c>
      <c r="BI16" s="8">
        <f>RA_TC!BI16+MA_TC!BI16+CI_TC!BI16</f>
        <v>276632.05953779659</v>
      </c>
      <c r="BJ16" s="8">
        <f>RA_TC!BJ16+MA_TC!BJ16+CI_TC!BJ16</f>
        <v>268879.7640694346</v>
      </c>
      <c r="BK16" s="8">
        <f>RA_TC!BK16+MA_TC!BK16+CI_TC!BK16</f>
        <v>276079.29933615751</v>
      </c>
      <c r="BO16" s="24">
        <f t="shared" si="10"/>
        <v>0</v>
      </c>
      <c r="BP16" s="24">
        <f t="shared" si="10"/>
        <v>269886.40984307841</v>
      </c>
      <c r="BQ16" s="24">
        <f t="shared" si="10"/>
        <v>0</v>
      </c>
      <c r="BR16" s="24">
        <f t="shared" si="10"/>
        <v>0</v>
      </c>
      <c r="BS16" s="24">
        <f t="shared" si="10"/>
        <v>0</v>
      </c>
      <c r="BT16" s="24">
        <f t="shared" si="10"/>
        <v>0</v>
      </c>
      <c r="BW16" s="24">
        <f t="shared" si="11"/>
        <v>0</v>
      </c>
      <c r="BX16" s="24">
        <f t="shared" si="11"/>
        <v>809659.22952923516</v>
      </c>
      <c r="BY16" s="24">
        <f t="shared" si="11"/>
        <v>0</v>
      </c>
      <c r="BZ16" s="24">
        <f t="shared" si="11"/>
        <v>0</v>
      </c>
      <c r="CA16" s="24">
        <f t="shared" si="11"/>
        <v>0</v>
      </c>
      <c r="CB16" s="24">
        <f t="shared" si="11"/>
        <v>0</v>
      </c>
    </row>
    <row r="17" spans="1:80" x14ac:dyDescent="0.25">
      <c r="C17" s="3" t="s">
        <v>20</v>
      </c>
      <c r="D17" s="10">
        <f>SUM(D14:D16)</f>
        <v>0</v>
      </c>
      <c r="E17" s="10">
        <f t="shared" ref="E17:BK17" si="12">SUM(E14:E16)</f>
        <v>0</v>
      </c>
      <c r="F17" s="10">
        <f t="shared" si="12"/>
        <v>0</v>
      </c>
      <c r="G17" s="10">
        <f t="shared" si="12"/>
        <v>0</v>
      </c>
      <c r="H17" s="10">
        <f t="shared" si="12"/>
        <v>0</v>
      </c>
      <c r="I17" s="10">
        <f t="shared" si="12"/>
        <v>0</v>
      </c>
      <c r="J17" s="10">
        <f t="shared" si="12"/>
        <v>0</v>
      </c>
      <c r="K17" s="10">
        <f t="shared" si="12"/>
        <v>0</v>
      </c>
      <c r="L17" s="10">
        <f t="shared" si="12"/>
        <v>0</v>
      </c>
      <c r="M17" s="10">
        <f t="shared" si="12"/>
        <v>0</v>
      </c>
      <c r="N17" s="10">
        <f t="shared" si="12"/>
        <v>0</v>
      </c>
      <c r="O17" s="10">
        <f t="shared" si="12"/>
        <v>0</v>
      </c>
      <c r="P17" s="10">
        <f t="shared" si="12"/>
        <v>0</v>
      </c>
      <c r="Q17" s="10">
        <f t="shared" si="12"/>
        <v>0</v>
      </c>
      <c r="R17" s="10">
        <f t="shared" si="12"/>
        <v>0</v>
      </c>
      <c r="S17" s="10">
        <f t="shared" si="12"/>
        <v>0</v>
      </c>
      <c r="T17" s="10">
        <f t="shared" si="12"/>
        <v>0</v>
      </c>
      <c r="U17" s="10">
        <f t="shared" si="12"/>
        <v>0</v>
      </c>
      <c r="V17" s="10">
        <f t="shared" si="12"/>
        <v>0</v>
      </c>
      <c r="W17" s="10">
        <f t="shared" si="12"/>
        <v>0</v>
      </c>
      <c r="X17" s="10">
        <f t="shared" si="12"/>
        <v>0</v>
      </c>
      <c r="Y17" s="10">
        <f t="shared" si="12"/>
        <v>0</v>
      </c>
      <c r="Z17" s="10">
        <f t="shared" si="12"/>
        <v>0</v>
      </c>
      <c r="AA17" s="10">
        <f t="shared" si="12"/>
        <v>0</v>
      </c>
      <c r="AB17" s="10">
        <f t="shared" si="12"/>
        <v>0</v>
      </c>
      <c r="AC17" s="10">
        <f t="shared" si="12"/>
        <v>0</v>
      </c>
      <c r="AD17" s="10">
        <f t="shared" si="12"/>
        <v>0</v>
      </c>
      <c r="AE17" s="10">
        <f t="shared" si="12"/>
        <v>0</v>
      </c>
      <c r="AF17" s="10">
        <f t="shared" si="12"/>
        <v>0</v>
      </c>
      <c r="AG17" s="10">
        <f t="shared" si="12"/>
        <v>0</v>
      </c>
      <c r="AH17" s="10">
        <f t="shared" si="12"/>
        <v>0</v>
      </c>
      <c r="AI17" s="10">
        <f t="shared" si="12"/>
        <v>0</v>
      </c>
      <c r="AJ17" s="10">
        <f t="shared" si="12"/>
        <v>0</v>
      </c>
      <c r="AK17" s="10">
        <f t="shared" si="12"/>
        <v>0</v>
      </c>
      <c r="AL17" s="10">
        <f t="shared" si="12"/>
        <v>0</v>
      </c>
      <c r="AM17" s="10">
        <f t="shared" si="12"/>
        <v>0</v>
      </c>
      <c r="AN17" s="10">
        <f t="shared" si="12"/>
        <v>0</v>
      </c>
      <c r="AO17" s="10">
        <f t="shared" si="12"/>
        <v>0</v>
      </c>
      <c r="AP17" s="10">
        <f t="shared" si="12"/>
        <v>0</v>
      </c>
      <c r="AQ17" s="10">
        <f t="shared" si="12"/>
        <v>0</v>
      </c>
      <c r="AR17" s="10">
        <f t="shared" si="12"/>
        <v>0</v>
      </c>
      <c r="AS17" s="10">
        <f t="shared" si="12"/>
        <v>0</v>
      </c>
      <c r="AT17" s="10">
        <f t="shared" si="12"/>
        <v>0</v>
      </c>
      <c r="AU17" s="10">
        <f t="shared" si="12"/>
        <v>0</v>
      </c>
      <c r="AV17" s="10">
        <f t="shared" si="12"/>
        <v>0</v>
      </c>
      <c r="AW17" s="10">
        <f t="shared" si="12"/>
        <v>0</v>
      </c>
      <c r="AX17" s="10">
        <f t="shared" si="12"/>
        <v>0</v>
      </c>
      <c r="AY17" s="10">
        <f t="shared" si="12"/>
        <v>0</v>
      </c>
      <c r="AZ17" s="10">
        <f t="shared" si="12"/>
        <v>5859910.413774224</v>
      </c>
      <c r="BA17" s="10">
        <f t="shared" si="12"/>
        <v>5834479.3033290803</v>
      </c>
      <c r="BB17" s="10">
        <f t="shared" si="12"/>
        <v>5850173.1328169806</v>
      </c>
      <c r="BC17" s="10">
        <f t="shared" si="12"/>
        <v>5915065.0152667537</v>
      </c>
      <c r="BD17" s="10">
        <f t="shared" si="12"/>
        <v>6034439.8878388293</v>
      </c>
      <c r="BE17" s="10">
        <f t="shared" si="12"/>
        <v>6115496.0409365669</v>
      </c>
      <c r="BF17" s="10">
        <f t="shared" si="12"/>
        <v>6168791.9484161055</v>
      </c>
      <c r="BG17" s="10">
        <f t="shared" si="12"/>
        <v>6224372.1213546023</v>
      </c>
      <c r="BH17" s="10">
        <f t="shared" si="12"/>
        <v>6263229.7227048073</v>
      </c>
      <c r="BI17" s="10">
        <f t="shared" si="12"/>
        <v>6303122.7046739906</v>
      </c>
      <c r="BJ17" s="10">
        <f t="shared" si="12"/>
        <v>6377696.8321947493</v>
      </c>
      <c r="BK17" s="10">
        <f t="shared" si="12"/>
        <v>6452368.0512307491</v>
      </c>
      <c r="BO17" s="23">
        <f>SUM(BO14:BO16)</f>
        <v>0</v>
      </c>
      <c r="BP17" s="23">
        <f t="shared" ref="BP17:BT17" si="13">SUM(BP14:BP16)</f>
        <v>5848187.6166400947</v>
      </c>
      <c r="BQ17" s="23">
        <f t="shared" si="13"/>
        <v>0</v>
      </c>
      <c r="BR17" s="23">
        <f t="shared" si="13"/>
        <v>0</v>
      </c>
      <c r="BS17" s="23">
        <f t="shared" si="13"/>
        <v>0</v>
      </c>
      <c r="BT17" s="23">
        <f t="shared" si="13"/>
        <v>0</v>
      </c>
      <c r="BW17" s="23">
        <f>SUM(BW14:BW16)</f>
        <v>0</v>
      </c>
      <c r="BX17" s="23">
        <f t="shared" ref="BX17:CB17" si="14">SUM(BX14:BX16)</f>
        <v>17544562.849920284</v>
      </c>
      <c r="BY17" s="23">
        <f t="shared" si="14"/>
        <v>0</v>
      </c>
      <c r="BZ17" s="23">
        <f t="shared" si="14"/>
        <v>0</v>
      </c>
      <c r="CA17" s="23">
        <f t="shared" si="14"/>
        <v>0</v>
      </c>
      <c r="CB17" s="23">
        <f t="shared" si="14"/>
        <v>0</v>
      </c>
    </row>
    <row r="18" spans="1:80" x14ac:dyDescent="0.25">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row>
    <row r="19" spans="1:80" x14ac:dyDescent="0.25">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row>
    <row r="20" spans="1:80" outlineLevel="1" x14ac:dyDescent="0.25">
      <c r="A20" s="11"/>
      <c r="C20" s="2" t="s">
        <v>0</v>
      </c>
      <c r="D20" s="14">
        <f>IFERROR(((1+D38/D14)^(360/D$3))-1,0)</f>
        <v>0</v>
      </c>
      <c r="E20" s="14">
        <f t="shared" ref="E20:BK23" si="15">IFERROR(((1+E38/E14)^(360/E$3))-1,0)</f>
        <v>0</v>
      </c>
      <c r="F20" s="14">
        <f t="shared" si="15"/>
        <v>0</v>
      </c>
      <c r="G20" s="14">
        <f t="shared" si="15"/>
        <v>0</v>
      </c>
      <c r="H20" s="14">
        <f t="shared" si="15"/>
        <v>0</v>
      </c>
      <c r="I20" s="14">
        <f t="shared" si="15"/>
        <v>0</v>
      </c>
      <c r="J20" s="14">
        <f t="shared" si="15"/>
        <v>0</v>
      </c>
      <c r="K20" s="14">
        <f t="shared" si="15"/>
        <v>0</v>
      </c>
      <c r="L20" s="14">
        <f t="shared" si="15"/>
        <v>0</v>
      </c>
      <c r="M20" s="14">
        <f t="shared" si="15"/>
        <v>0</v>
      </c>
      <c r="N20" s="14">
        <f t="shared" si="15"/>
        <v>0</v>
      </c>
      <c r="O20" s="14">
        <f t="shared" si="15"/>
        <v>0</v>
      </c>
      <c r="P20" s="14">
        <f t="shared" si="15"/>
        <v>0</v>
      </c>
      <c r="Q20" s="14">
        <f t="shared" si="15"/>
        <v>0</v>
      </c>
      <c r="R20" s="14">
        <f t="shared" si="15"/>
        <v>0</v>
      </c>
      <c r="S20" s="14">
        <f t="shared" si="15"/>
        <v>0</v>
      </c>
      <c r="T20" s="14">
        <f t="shared" si="15"/>
        <v>0</v>
      </c>
      <c r="U20" s="14">
        <f t="shared" si="15"/>
        <v>0</v>
      </c>
      <c r="V20" s="14">
        <f t="shared" si="15"/>
        <v>0</v>
      </c>
      <c r="W20" s="14">
        <f t="shared" si="15"/>
        <v>0</v>
      </c>
      <c r="X20" s="14">
        <f t="shared" si="15"/>
        <v>0</v>
      </c>
      <c r="Y20" s="14">
        <f t="shared" si="15"/>
        <v>0</v>
      </c>
      <c r="Z20" s="14">
        <f t="shared" si="15"/>
        <v>0</v>
      </c>
      <c r="AA20" s="14">
        <f t="shared" si="15"/>
        <v>0</v>
      </c>
      <c r="AB20" s="14">
        <f t="shared" si="15"/>
        <v>0</v>
      </c>
      <c r="AC20" s="14">
        <f t="shared" si="15"/>
        <v>0</v>
      </c>
      <c r="AD20" s="14">
        <f t="shared" si="15"/>
        <v>0</v>
      </c>
      <c r="AE20" s="14">
        <f t="shared" si="15"/>
        <v>0</v>
      </c>
      <c r="AF20" s="14">
        <f t="shared" si="15"/>
        <v>0</v>
      </c>
      <c r="AG20" s="14">
        <f t="shared" si="15"/>
        <v>0</v>
      </c>
      <c r="AH20" s="14">
        <f t="shared" si="15"/>
        <v>0</v>
      </c>
      <c r="AI20" s="14">
        <f t="shared" si="15"/>
        <v>0</v>
      </c>
      <c r="AJ20" s="14">
        <f t="shared" si="15"/>
        <v>0</v>
      </c>
      <c r="AK20" s="14">
        <f t="shared" si="15"/>
        <v>0</v>
      </c>
      <c r="AL20" s="14">
        <f t="shared" si="15"/>
        <v>0</v>
      </c>
      <c r="AM20" s="14">
        <f t="shared" si="15"/>
        <v>0</v>
      </c>
      <c r="AN20" s="14">
        <f t="shared" si="15"/>
        <v>0</v>
      </c>
      <c r="AO20" s="14">
        <f t="shared" si="15"/>
        <v>0</v>
      </c>
      <c r="AP20" s="14">
        <f t="shared" si="15"/>
        <v>0</v>
      </c>
      <c r="AQ20" s="14">
        <f t="shared" si="15"/>
        <v>0</v>
      </c>
      <c r="AR20" s="14">
        <f t="shared" si="15"/>
        <v>0</v>
      </c>
      <c r="AS20" s="14">
        <f t="shared" si="15"/>
        <v>0</v>
      </c>
      <c r="AT20" s="14">
        <f t="shared" si="15"/>
        <v>0</v>
      </c>
      <c r="AU20" s="14">
        <f t="shared" si="15"/>
        <v>0</v>
      </c>
      <c r="AV20" s="14">
        <f t="shared" si="15"/>
        <v>0</v>
      </c>
      <c r="AW20" s="14">
        <f t="shared" si="15"/>
        <v>0</v>
      </c>
      <c r="AX20" s="14">
        <f t="shared" si="15"/>
        <v>0</v>
      </c>
      <c r="AY20" s="14">
        <f t="shared" si="15"/>
        <v>0</v>
      </c>
      <c r="AZ20" s="14">
        <f t="shared" si="15"/>
        <v>0.25370755314632509</v>
      </c>
      <c r="BA20" s="14">
        <f t="shared" si="15"/>
        <v>0.25133642799538869</v>
      </c>
      <c r="BB20" s="14">
        <f t="shared" si="15"/>
        <v>0.2652472235036667</v>
      </c>
      <c r="BC20" s="14">
        <f t="shared" si="15"/>
        <v>0.26341828432848291</v>
      </c>
      <c r="BD20" s="14">
        <f t="shared" si="15"/>
        <v>0.25631430153857604</v>
      </c>
      <c r="BE20" s="14">
        <f t="shared" si="15"/>
        <v>0.27114181275714166</v>
      </c>
      <c r="BF20" s="14">
        <f t="shared" si="15"/>
        <v>0.2640682640357257</v>
      </c>
      <c r="BG20" s="14">
        <f t="shared" si="15"/>
        <v>0.27132702106584961</v>
      </c>
      <c r="BH20" s="14">
        <f t="shared" si="15"/>
        <v>0.26568541677119506</v>
      </c>
      <c r="BI20" s="14">
        <f t="shared" si="15"/>
        <v>0.26114260926339528</v>
      </c>
      <c r="BJ20" s="14">
        <f t="shared" si="15"/>
        <v>0.26897537432428797</v>
      </c>
      <c r="BK20" s="14">
        <f t="shared" si="15"/>
        <v>0.26667291047697339</v>
      </c>
      <c r="BO20" s="28">
        <f>IFERROR(((1+BO38/BW14)^(360/BO$3))-1,0)</f>
        <v>0</v>
      </c>
      <c r="BP20" s="28">
        <f t="shared" ref="BP20:BT23" si="16">IFERROR(((1+BP38/BX14)^(360/BP$3))-1,0)</f>
        <v>0.25696584476232953</v>
      </c>
      <c r="BQ20" s="28">
        <f t="shared" si="16"/>
        <v>0</v>
      </c>
      <c r="BR20" s="28">
        <f t="shared" si="16"/>
        <v>0</v>
      </c>
      <c r="BS20" s="28">
        <f t="shared" si="16"/>
        <v>0</v>
      </c>
      <c r="BT20" s="28">
        <f t="shared" si="16"/>
        <v>0</v>
      </c>
    </row>
    <row r="21" spans="1:80" outlineLevel="1" x14ac:dyDescent="0.25">
      <c r="A21" s="11"/>
      <c r="C21" s="2" t="s">
        <v>1</v>
      </c>
      <c r="D21" s="14">
        <f t="shared" ref="D21:S23" si="17">IFERROR(((1+D39/D15)^(360/D$3))-1,0)</f>
        <v>0</v>
      </c>
      <c r="E21" s="14">
        <f t="shared" si="17"/>
        <v>0</v>
      </c>
      <c r="F21" s="14">
        <f t="shared" si="17"/>
        <v>0</v>
      </c>
      <c r="G21" s="14">
        <f t="shared" si="17"/>
        <v>0</v>
      </c>
      <c r="H21" s="14">
        <f t="shared" si="17"/>
        <v>0</v>
      </c>
      <c r="I21" s="14">
        <f t="shared" si="17"/>
        <v>0</v>
      </c>
      <c r="J21" s="14">
        <f t="shared" si="17"/>
        <v>0</v>
      </c>
      <c r="K21" s="14">
        <f t="shared" si="17"/>
        <v>0</v>
      </c>
      <c r="L21" s="14">
        <f t="shared" si="17"/>
        <v>0</v>
      </c>
      <c r="M21" s="14">
        <f t="shared" si="17"/>
        <v>0</v>
      </c>
      <c r="N21" s="14">
        <f t="shared" si="17"/>
        <v>0</v>
      </c>
      <c r="O21" s="14">
        <f t="shared" si="17"/>
        <v>0</v>
      </c>
      <c r="P21" s="14">
        <f t="shared" si="17"/>
        <v>0</v>
      </c>
      <c r="Q21" s="14">
        <f t="shared" si="17"/>
        <v>0</v>
      </c>
      <c r="R21" s="14">
        <f t="shared" si="17"/>
        <v>0</v>
      </c>
      <c r="S21" s="14">
        <f t="shared" si="17"/>
        <v>0</v>
      </c>
      <c r="T21" s="14">
        <f t="shared" si="15"/>
        <v>0</v>
      </c>
      <c r="U21" s="14">
        <f t="shared" si="15"/>
        <v>0</v>
      </c>
      <c r="V21" s="14">
        <f t="shared" si="15"/>
        <v>0</v>
      </c>
      <c r="W21" s="14">
        <f t="shared" si="15"/>
        <v>0</v>
      </c>
      <c r="X21" s="14">
        <f t="shared" si="15"/>
        <v>0</v>
      </c>
      <c r="Y21" s="14">
        <f t="shared" si="15"/>
        <v>0</v>
      </c>
      <c r="Z21" s="14">
        <f t="shared" si="15"/>
        <v>0</v>
      </c>
      <c r="AA21" s="14">
        <f t="shared" si="15"/>
        <v>0</v>
      </c>
      <c r="AB21" s="14">
        <f t="shared" si="15"/>
        <v>0</v>
      </c>
      <c r="AC21" s="14">
        <f t="shared" si="15"/>
        <v>0</v>
      </c>
      <c r="AD21" s="14">
        <f t="shared" si="15"/>
        <v>0</v>
      </c>
      <c r="AE21" s="14">
        <f t="shared" si="15"/>
        <v>0</v>
      </c>
      <c r="AF21" s="14">
        <f t="shared" si="15"/>
        <v>0</v>
      </c>
      <c r="AG21" s="14">
        <f t="shared" si="15"/>
        <v>0</v>
      </c>
      <c r="AH21" s="14">
        <f t="shared" si="15"/>
        <v>0</v>
      </c>
      <c r="AI21" s="14">
        <f t="shared" si="15"/>
        <v>0</v>
      </c>
      <c r="AJ21" s="14">
        <f t="shared" si="15"/>
        <v>0</v>
      </c>
      <c r="AK21" s="14">
        <f t="shared" si="15"/>
        <v>0</v>
      </c>
      <c r="AL21" s="14">
        <f t="shared" si="15"/>
        <v>0</v>
      </c>
      <c r="AM21" s="14">
        <f t="shared" si="15"/>
        <v>0</v>
      </c>
      <c r="AN21" s="14">
        <f t="shared" si="15"/>
        <v>0</v>
      </c>
      <c r="AO21" s="14">
        <f t="shared" si="15"/>
        <v>0</v>
      </c>
      <c r="AP21" s="14">
        <f t="shared" si="15"/>
        <v>0</v>
      </c>
      <c r="AQ21" s="14">
        <f t="shared" si="15"/>
        <v>0</v>
      </c>
      <c r="AR21" s="14">
        <f t="shared" si="15"/>
        <v>0</v>
      </c>
      <c r="AS21" s="14">
        <f t="shared" si="15"/>
        <v>0</v>
      </c>
      <c r="AT21" s="14">
        <f t="shared" si="15"/>
        <v>0</v>
      </c>
      <c r="AU21" s="14">
        <f t="shared" si="15"/>
        <v>0</v>
      </c>
      <c r="AV21" s="14">
        <f t="shared" si="15"/>
        <v>0</v>
      </c>
      <c r="AW21" s="14">
        <f t="shared" si="15"/>
        <v>0</v>
      </c>
      <c r="AX21" s="14">
        <f t="shared" si="15"/>
        <v>0</v>
      </c>
      <c r="AY21" s="14">
        <f t="shared" si="15"/>
        <v>0</v>
      </c>
      <c r="AZ21" s="14">
        <f t="shared" si="15"/>
        <v>0.10612064939440358</v>
      </c>
      <c r="BA21" s="14">
        <f t="shared" si="15"/>
        <v>0.10615976967801322</v>
      </c>
      <c r="BB21" s="14">
        <f t="shared" si="15"/>
        <v>0.10621592050873963</v>
      </c>
      <c r="BC21" s="14">
        <f t="shared" si="15"/>
        <v>0.10627290278471269</v>
      </c>
      <c r="BD21" s="14">
        <f t="shared" si="15"/>
        <v>0.10633211051880465</v>
      </c>
      <c r="BE21" s="14">
        <f t="shared" si="15"/>
        <v>0.10640473526365146</v>
      </c>
      <c r="BF21" s="14">
        <f t="shared" si="15"/>
        <v>0.10647780994700162</v>
      </c>
      <c r="BG21" s="14">
        <f t="shared" si="15"/>
        <v>0.10654843150316529</v>
      </c>
      <c r="BH21" s="14">
        <f t="shared" si="15"/>
        <v>0.10663246331763543</v>
      </c>
      <c r="BI21" s="14">
        <f t="shared" si="15"/>
        <v>0.10672921335541652</v>
      </c>
      <c r="BJ21" s="14">
        <f t="shared" si="15"/>
        <v>0.10682922319440147</v>
      </c>
      <c r="BK21" s="14">
        <f t="shared" si="15"/>
        <v>0.10692987103913354</v>
      </c>
      <c r="BO21" s="28">
        <f t="shared" ref="BO21:BO23" si="18">IFERROR(((1+BO39/BW15)^(360/BO$3))-1,0)</f>
        <v>0</v>
      </c>
      <c r="BP21" s="28">
        <f t="shared" si="16"/>
        <v>0.10616469078516588</v>
      </c>
      <c r="BQ21" s="28">
        <f t="shared" si="16"/>
        <v>0</v>
      </c>
      <c r="BR21" s="28">
        <f t="shared" si="16"/>
        <v>0</v>
      </c>
      <c r="BS21" s="28">
        <f t="shared" si="16"/>
        <v>0</v>
      </c>
      <c r="BT21" s="28">
        <f t="shared" si="16"/>
        <v>0</v>
      </c>
    </row>
    <row r="22" spans="1:80" outlineLevel="1" x14ac:dyDescent="0.25">
      <c r="A22" s="11"/>
      <c r="C22" s="2" t="s">
        <v>9</v>
      </c>
      <c r="D22" s="14">
        <f t="shared" si="17"/>
        <v>0</v>
      </c>
      <c r="E22" s="14">
        <f t="shared" si="15"/>
        <v>0</v>
      </c>
      <c r="F22" s="14">
        <f t="shared" si="15"/>
        <v>0</v>
      </c>
      <c r="G22" s="14">
        <f t="shared" si="15"/>
        <v>0</v>
      </c>
      <c r="H22" s="14">
        <f t="shared" si="15"/>
        <v>0</v>
      </c>
      <c r="I22" s="14">
        <f t="shared" si="15"/>
        <v>0</v>
      </c>
      <c r="J22" s="14">
        <f t="shared" si="15"/>
        <v>0</v>
      </c>
      <c r="K22" s="14">
        <f t="shared" si="15"/>
        <v>0</v>
      </c>
      <c r="L22" s="14">
        <f t="shared" si="15"/>
        <v>0</v>
      </c>
      <c r="M22" s="14">
        <f t="shared" si="15"/>
        <v>0</v>
      </c>
      <c r="N22" s="14">
        <f t="shared" si="15"/>
        <v>0</v>
      </c>
      <c r="O22" s="14">
        <f t="shared" si="15"/>
        <v>0</v>
      </c>
      <c r="P22" s="14">
        <f t="shared" si="15"/>
        <v>0</v>
      </c>
      <c r="Q22" s="14">
        <f t="shared" si="15"/>
        <v>0</v>
      </c>
      <c r="R22" s="14">
        <f t="shared" si="15"/>
        <v>0</v>
      </c>
      <c r="S22" s="14">
        <f t="shared" si="15"/>
        <v>0</v>
      </c>
      <c r="T22" s="14">
        <f t="shared" si="15"/>
        <v>0</v>
      </c>
      <c r="U22" s="14">
        <f t="shared" si="15"/>
        <v>0</v>
      </c>
      <c r="V22" s="14">
        <f t="shared" si="15"/>
        <v>0</v>
      </c>
      <c r="W22" s="14">
        <f t="shared" si="15"/>
        <v>0</v>
      </c>
      <c r="X22" s="14">
        <f t="shared" si="15"/>
        <v>0</v>
      </c>
      <c r="Y22" s="14">
        <f t="shared" si="15"/>
        <v>0</v>
      </c>
      <c r="Z22" s="14">
        <f t="shared" si="15"/>
        <v>0</v>
      </c>
      <c r="AA22" s="14">
        <f t="shared" si="15"/>
        <v>0</v>
      </c>
      <c r="AB22" s="14">
        <f t="shared" si="15"/>
        <v>0</v>
      </c>
      <c r="AC22" s="14">
        <f t="shared" si="15"/>
        <v>0</v>
      </c>
      <c r="AD22" s="14">
        <f t="shared" si="15"/>
        <v>0</v>
      </c>
      <c r="AE22" s="14">
        <f t="shared" si="15"/>
        <v>0</v>
      </c>
      <c r="AF22" s="14">
        <f t="shared" si="15"/>
        <v>0</v>
      </c>
      <c r="AG22" s="14">
        <f t="shared" si="15"/>
        <v>0</v>
      </c>
      <c r="AH22" s="14">
        <f t="shared" si="15"/>
        <v>0</v>
      </c>
      <c r="AI22" s="14">
        <f t="shared" si="15"/>
        <v>0</v>
      </c>
      <c r="AJ22" s="14">
        <f t="shared" si="15"/>
        <v>0</v>
      </c>
      <c r="AK22" s="14">
        <f t="shared" si="15"/>
        <v>0</v>
      </c>
      <c r="AL22" s="14">
        <f t="shared" si="15"/>
        <v>0</v>
      </c>
      <c r="AM22" s="14">
        <f t="shared" si="15"/>
        <v>0</v>
      </c>
      <c r="AN22" s="14">
        <f t="shared" si="15"/>
        <v>0</v>
      </c>
      <c r="AO22" s="14">
        <f t="shared" si="15"/>
        <v>0</v>
      </c>
      <c r="AP22" s="14">
        <f t="shared" si="15"/>
        <v>0</v>
      </c>
      <c r="AQ22" s="14">
        <f t="shared" si="15"/>
        <v>0</v>
      </c>
      <c r="AR22" s="14">
        <f t="shared" si="15"/>
        <v>0</v>
      </c>
      <c r="AS22" s="14">
        <f t="shared" si="15"/>
        <v>0</v>
      </c>
      <c r="AT22" s="14">
        <f t="shared" si="15"/>
        <v>0</v>
      </c>
      <c r="AU22" s="14">
        <f t="shared" si="15"/>
        <v>0</v>
      </c>
      <c r="AV22" s="14">
        <f t="shared" si="15"/>
        <v>0</v>
      </c>
      <c r="AW22" s="14">
        <f t="shared" si="15"/>
        <v>0</v>
      </c>
      <c r="AX22" s="14">
        <f t="shared" si="15"/>
        <v>0</v>
      </c>
      <c r="AY22" s="14">
        <f t="shared" si="15"/>
        <v>0</v>
      </c>
      <c r="AZ22" s="14">
        <f t="shared" si="15"/>
        <v>0.2199646452667896</v>
      </c>
      <c r="BA22" s="14">
        <f t="shared" si="15"/>
        <v>0.20527701916094099</v>
      </c>
      <c r="BB22" s="14">
        <f t="shared" si="15"/>
        <v>0.18502299749173412</v>
      </c>
      <c r="BC22" s="14">
        <f t="shared" si="15"/>
        <v>0.20286095322273412</v>
      </c>
      <c r="BD22" s="14">
        <f t="shared" si="15"/>
        <v>0.19171894471779494</v>
      </c>
      <c r="BE22" s="14">
        <f t="shared" si="15"/>
        <v>0.19137704479602258</v>
      </c>
      <c r="BF22" s="14">
        <f t="shared" si="15"/>
        <v>0.19090163675794281</v>
      </c>
      <c r="BG22" s="14">
        <f t="shared" si="15"/>
        <v>0.17662638397809705</v>
      </c>
      <c r="BH22" s="14">
        <f t="shared" si="15"/>
        <v>0.16813969345532942</v>
      </c>
      <c r="BI22" s="14">
        <f t="shared" si="15"/>
        <v>0.17431913933186749</v>
      </c>
      <c r="BJ22" s="14">
        <f t="shared" si="15"/>
        <v>0.19191693534208532</v>
      </c>
      <c r="BK22" s="14">
        <f t="shared" si="15"/>
        <v>0.19048324209388756</v>
      </c>
      <c r="BO22" s="28">
        <f t="shared" si="18"/>
        <v>0</v>
      </c>
      <c r="BP22" s="28">
        <f t="shared" si="16"/>
        <v>0.20328196552117883</v>
      </c>
      <c r="BQ22" s="28">
        <f t="shared" si="16"/>
        <v>0</v>
      </c>
      <c r="BR22" s="28">
        <f t="shared" si="16"/>
        <v>0</v>
      </c>
      <c r="BS22" s="28">
        <f t="shared" si="16"/>
        <v>0</v>
      </c>
      <c r="BT22" s="28">
        <f t="shared" si="16"/>
        <v>0</v>
      </c>
    </row>
    <row r="23" spans="1:80" x14ac:dyDescent="0.25">
      <c r="C23" s="3" t="s">
        <v>23</v>
      </c>
      <c r="D23" s="15">
        <f t="shared" si="17"/>
        <v>0</v>
      </c>
      <c r="E23" s="15">
        <f t="shared" si="15"/>
        <v>0</v>
      </c>
      <c r="F23" s="15">
        <f t="shared" si="15"/>
        <v>0</v>
      </c>
      <c r="G23" s="15">
        <f t="shared" si="15"/>
        <v>0</v>
      </c>
      <c r="H23" s="15">
        <f t="shared" si="15"/>
        <v>0</v>
      </c>
      <c r="I23" s="15">
        <f t="shared" si="15"/>
        <v>0</v>
      </c>
      <c r="J23" s="15">
        <f t="shared" si="15"/>
        <v>0</v>
      </c>
      <c r="K23" s="15">
        <f t="shared" si="15"/>
        <v>0</v>
      </c>
      <c r="L23" s="15">
        <f t="shared" si="15"/>
        <v>0</v>
      </c>
      <c r="M23" s="15">
        <f t="shared" si="15"/>
        <v>0</v>
      </c>
      <c r="N23" s="15">
        <f t="shared" si="15"/>
        <v>0</v>
      </c>
      <c r="O23" s="15">
        <f t="shared" si="15"/>
        <v>0</v>
      </c>
      <c r="P23" s="15">
        <f t="shared" si="15"/>
        <v>0</v>
      </c>
      <c r="Q23" s="15">
        <f t="shared" si="15"/>
        <v>0</v>
      </c>
      <c r="R23" s="15">
        <f t="shared" si="15"/>
        <v>0</v>
      </c>
      <c r="S23" s="15">
        <f t="shared" si="15"/>
        <v>0</v>
      </c>
      <c r="T23" s="15">
        <f t="shared" si="15"/>
        <v>0</v>
      </c>
      <c r="U23" s="15">
        <f t="shared" si="15"/>
        <v>0</v>
      </c>
      <c r="V23" s="15">
        <f t="shared" si="15"/>
        <v>0</v>
      </c>
      <c r="W23" s="15">
        <f t="shared" si="15"/>
        <v>0</v>
      </c>
      <c r="X23" s="15">
        <f t="shared" si="15"/>
        <v>0</v>
      </c>
      <c r="Y23" s="15">
        <f t="shared" si="15"/>
        <v>0</v>
      </c>
      <c r="Z23" s="15">
        <f t="shared" si="15"/>
        <v>0</v>
      </c>
      <c r="AA23" s="15">
        <f t="shared" si="15"/>
        <v>0</v>
      </c>
      <c r="AB23" s="15">
        <f t="shared" si="15"/>
        <v>0</v>
      </c>
      <c r="AC23" s="15">
        <f t="shared" si="15"/>
        <v>0</v>
      </c>
      <c r="AD23" s="15">
        <f t="shared" si="15"/>
        <v>0</v>
      </c>
      <c r="AE23" s="15">
        <f t="shared" si="15"/>
        <v>0</v>
      </c>
      <c r="AF23" s="15">
        <f t="shared" si="15"/>
        <v>0</v>
      </c>
      <c r="AG23" s="15">
        <f t="shared" si="15"/>
        <v>0</v>
      </c>
      <c r="AH23" s="15">
        <f t="shared" si="15"/>
        <v>0</v>
      </c>
      <c r="AI23" s="15">
        <f t="shared" si="15"/>
        <v>0</v>
      </c>
      <c r="AJ23" s="15">
        <f t="shared" si="15"/>
        <v>0</v>
      </c>
      <c r="AK23" s="15">
        <f t="shared" si="15"/>
        <v>0</v>
      </c>
      <c r="AL23" s="15">
        <f t="shared" si="15"/>
        <v>0</v>
      </c>
      <c r="AM23" s="15">
        <f t="shared" si="15"/>
        <v>0</v>
      </c>
      <c r="AN23" s="15">
        <f t="shared" si="15"/>
        <v>0</v>
      </c>
      <c r="AO23" s="15">
        <f t="shared" si="15"/>
        <v>0</v>
      </c>
      <c r="AP23" s="15">
        <f t="shared" si="15"/>
        <v>0</v>
      </c>
      <c r="AQ23" s="15">
        <f t="shared" si="15"/>
        <v>0</v>
      </c>
      <c r="AR23" s="15">
        <f t="shared" si="15"/>
        <v>0</v>
      </c>
      <c r="AS23" s="15">
        <f t="shared" si="15"/>
        <v>0</v>
      </c>
      <c r="AT23" s="15">
        <f t="shared" si="15"/>
        <v>0</v>
      </c>
      <c r="AU23" s="15">
        <f t="shared" si="15"/>
        <v>0</v>
      </c>
      <c r="AV23" s="15">
        <f t="shared" si="15"/>
        <v>0</v>
      </c>
      <c r="AW23" s="15">
        <f t="shared" si="15"/>
        <v>0</v>
      </c>
      <c r="AX23" s="15">
        <f t="shared" si="15"/>
        <v>0</v>
      </c>
      <c r="AY23" s="15">
        <f t="shared" si="15"/>
        <v>0</v>
      </c>
      <c r="AZ23" s="15">
        <f t="shared" si="15"/>
        <v>0.24721707549323235</v>
      </c>
      <c r="BA23" s="15">
        <f t="shared" si="15"/>
        <v>0.2443625999852812</v>
      </c>
      <c r="BB23" s="15">
        <f t="shared" si="15"/>
        <v>0.25618832519902246</v>
      </c>
      <c r="BC23" s="15">
        <f t="shared" si="15"/>
        <v>0.25551287130922895</v>
      </c>
      <c r="BD23" s="15">
        <f t="shared" si="15"/>
        <v>0.24860797565692638</v>
      </c>
      <c r="BE23" s="15">
        <f t="shared" si="15"/>
        <v>0.26232316022221691</v>
      </c>
      <c r="BF23" s="15">
        <f t="shared" si="15"/>
        <v>0.25584159978842247</v>
      </c>
      <c r="BG23" s="15">
        <f t="shared" si="15"/>
        <v>0.26182520048169011</v>
      </c>
      <c r="BH23" s="15">
        <f t="shared" si="15"/>
        <v>0.25629283272633985</v>
      </c>
      <c r="BI23" s="15">
        <f t="shared" si="15"/>
        <v>0.25256737183669342</v>
      </c>
      <c r="BJ23" s="15">
        <f t="shared" si="15"/>
        <v>0.26075808124846134</v>
      </c>
      <c r="BK23" s="15">
        <f t="shared" si="15"/>
        <v>0.25852792545101577</v>
      </c>
      <c r="BO23" s="29">
        <f t="shared" si="18"/>
        <v>0</v>
      </c>
      <c r="BP23" s="29">
        <f t="shared" si="16"/>
        <v>0.24944314881632446</v>
      </c>
      <c r="BQ23" s="29">
        <f t="shared" si="16"/>
        <v>0</v>
      </c>
      <c r="BR23" s="29">
        <f t="shared" si="16"/>
        <v>0</v>
      </c>
      <c r="BS23" s="29">
        <f t="shared" si="16"/>
        <v>0</v>
      </c>
      <c r="BT23" s="29">
        <f t="shared" si="16"/>
        <v>0</v>
      </c>
    </row>
    <row r="26" spans="1:80" outlineLevel="1" x14ac:dyDescent="0.25">
      <c r="A26" s="11"/>
      <c r="C26" s="2" t="s">
        <v>0</v>
      </c>
      <c r="D26" s="14">
        <f>-IFERROR(((1-D44/D14)^(360/D$4))-1,0)</f>
        <v>0</v>
      </c>
      <c r="E26" s="14">
        <f t="shared" ref="E26:BK29" si="19">-IFERROR(((1-E44/E14)^(360/E$4))-1,0)</f>
        <v>0</v>
      </c>
      <c r="F26" s="14">
        <f t="shared" si="19"/>
        <v>0</v>
      </c>
      <c r="G26" s="14">
        <f t="shared" si="19"/>
        <v>0</v>
      </c>
      <c r="H26" s="14">
        <f t="shared" si="19"/>
        <v>0</v>
      </c>
      <c r="I26" s="14">
        <f t="shared" si="19"/>
        <v>0</v>
      </c>
      <c r="J26" s="14">
        <f t="shared" si="19"/>
        <v>0</v>
      </c>
      <c r="K26" s="14">
        <f t="shared" si="19"/>
        <v>0</v>
      </c>
      <c r="L26" s="14">
        <f t="shared" si="19"/>
        <v>0</v>
      </c>
      <c r="M26" s="14">
        <f t="shared" si="19"/>
        <v>0</v>
      </c>
      <c r="N26" s="14">
        <f t="shared" si="19"/>
        <v>0</v>
      </c>
      <c r="O26" s="14">
        <f t="shared" si="19"/>
        <v>0</v>
      </c>
      <c r="P26" s="14">
        <f t="shared" si="19"/>
        <v>0</v>
      </c>
      <c r="Q26" s="14">
        <f t="shared" si="19"/>
        <v>0</v>
      </c>
      <c r="R26" s="14">
        <f t="shared" si="19"/>
        <v>0</v>
      </c>
      <c r="S26" s="14">
        <f t="shared" si="19"/>
        <v>0</v>
      </c>
      <c r="T26" s="14">
        <f t="shared" si="19"/>
        <v>0</v>
      </c>
      <c r="U26" s="14">
        <f t="shared" si="19"/>
        <v>0</v>
      </c>
      <c r="V26" s="14">
        <f t="shared" si="19"/>
        <v>0</v>
      </c>
      <c r="W26" s="14">
        <f t="shared" si="19"/>
        <v>0</v>
      </c>
      <c r="X26" s="14">
        <f t="shared" si="19"/>
        <v>0</v>
      </c>
      <c r="Y26" s="14">
        <f t="shared" si="19"/>
        <v>0</v>
      </c>
      <c r="Z26" s="14">
        <f t="shared" si="19"/>
        <v>0</v>
      </c>
      <c r="AA26" s="14">
        <f t="shared" si="19"/>
        <v>0</v>
      </c>
      <c r="AB26" s="14">
        <f t="shared" si="19"/>
        <v>0</v>
      </c>
      <c r="AC26" s="14">
        <f t="shared" si="19"/>
        <v>0</v>
      </c>
      <c r="AD26" s="14">
        <f t="shared" si="19"/>
        <v>0</v>
      </c>
      <c r="AE26" s="14">
        <f t="shared" si="19"/>
        <v>0</v>
      </c>
      <c r="AF26" s="14">
        <f t="shared" si="19"/>
        <v>0</v>
      </c>
      <c r="AG26" s="14">
        <f t="shared" si="19"/>
        <v>0</v>
      </c>
      <c r="AH26" s="14">
        <f t="shared" si="19"/>
        <v>0</v>
      </c>
      <c r="AI26" s="14">
        <f t="shared" si="19"/>
        <v>0</v>
      </c>
      <c r="AJ26" s="14">
        <f t="shared" si="19"/>
        <v>0</v>
      </c>
      <c r="AK26" s="14">
        <f t="shared" si="19"/>
        <v>0</v>
      </c>
      <c r="AL26" s="14">
        <f t="shared" si="19"/>
        <v>0</v>
      </c>
      <c r="AM26" s="14">
        <f t="shared" si="19"/>
        <v>0</v>
      </c>
      <c r="AN26" s="14">
        <f t="shared" si="19"/>
        <v>0</v>
      </c>
      <c r="AO26" s="14">
        <f t="shared" si="19"/>
        <v>0</v>
      </c>
      <c r="AP26" s="14">
        <f t="shared" si="19"/>
        <v>0</v>
      </c>
      <c r="AQ26" s="14">
        <f t="shared" si="19"/>
        <v>0</v>
      </c>
      <c r="AR26" s="14">
        <f t="shared" si="19"/>
        <v>0</v>
      </c>
      <c r="AS26" s="14">
        <f t="shared" si="19"/>
        <v>0</v>
      </c>
      <c r="AT26" s="14">
        <f t="shared" si="19"/>
        <v>0</v>
      </c>
      <c r="AU26" s="14">
        <f t="shared" si="19"/>
        <v>0</v>
      </c>
      <c r="AV26" s="14">
        <f t="shared" si="19"/>
        <v>0</v>
      </c>
      <c r="AW26" s="14">
        <f t="shared" si="19"/>
        <v>0</v>
      </c>
      <c r="AX26" s="14">
        <f t="shared" si="19"/>
        <v>0</v>
      </c>
      <c r="AY26" s="14">
        <f t="shared" si="19"/>
        <v>0</v>
      </c>
      <c r="AZ26" s="14">
        <f t="shared" si="19"/>
        <v>-5.018633000796946E-2</v>
      </c>
      <c r="BA26" s="14">
        <f t="shared" si="19"/>
        <v>-4.9841217924594172E-2</v>
      </c>
      <c r="BB26" s="14">
        <f t="shared" si="19"/>
        <v>-4.9630555463625381E-2</v>
      </c>
      <c r="BC26" s="14">
        <f t="shared" si="19"/>
        <v>-4.9450826378615087E-2</v>
      </c>
      <c r="BD26" s="14">
        <f t="shared" si="19"/>
        <v>-4.9186116210587105E-2</v>
      </c>
      <c r="BE26" s="14">
        <f t="shared" si="19"/>
        <v>-4.898014859047839E-2</v>
      </c>
      <c r="BF26" s="14">
        <f t="shared" si="19"/>
        <v>-4.8730672240333117E-2</v>
      </c>
      <c r="BG26" s="14">
        <f t="shared" si="19"/>
        <v>-4.8668553657404079E-2</v>
      </c>
      <c r="BH26" s="14">
        <f t="shared" si="19"/>
        <v>-4.86454449684246E-2</v>
      </c>
      <c r="BI26" s="14">
        <f t="shared" si="19"/>
        <v>-4.8416912446999527E-2</v>
      </c>
      <c r="BJ26" s="14">
        <f t="shared" si="19"/>
        <v>-4.7852753462160891E-2</v>
      </c>
      <c r="BK26" s="14">
        <f t="shared" si="19"/>
        <v>-4.7972923207477258E-2</v>
      </c>
      <c r="BO26" s="28">
        <f>-IFERROR(((1-BO44/BW14)^(360/BO$4))-1,0)</f>
        <v>0</v>
      </c>
      <c r="BP26" s="28">
        <f t="shared" ref="BP26:BT29" si="20">-IFERROR(((1-BP44/BX14)^(360/BP$4))-1,0)</f>
        <v>-4.9891883552766414E-2</v>
      </c>
      <c r="BQ26" s="28">
        <f t="shared" si="20"/>
        <v>0</v>
      </c>
      <c r="BR26" s="28">
        <f t="shared" si="20"/>
        <v>0</v>
      </c>
      <c r="BS26" s="28">
        <f t="shared" si="20"/>
        <v>0</v>
      </c>
      <c r="BT26" s="28">
        <f t="shared" si="20"/>
        <v>0</v>
      </c>
    </row>
    <row r="27" spans="1:80" outlineLevel="1" x14ac:dyDescent="0.25">
      <c r="A27" s="11"/>
      <c r="C27" s="2" t="s">
        <v>1</v>
      </c>
      <c r="D27" s="14">
        <f t="shared" ref="D27:S29" si="21">-IFERROR(((1-D45/D15)^(360/D$4))-1,0)</f>
        <v>0</v>
      </c>
      <c r="E27" s="14">
        <f t="shared" si="21"/>
        <v>0</v>
      </c>
      <c r="F27" s="14">
        <f t="shared" si="21"/>
        <v>0</v>
      </c>
      <c r="G27" s="14">
        <f t="shared" si="21"/>
        <v>0</v>
      </c>
      <c r="H27" s="14">
        <f t="shared" si="21"/>
        <v>0</v>
      </c>
      <c r="I27" s="14">
        <f t="shared" si="21"/>
        <v>0</v>
      </c>
      <c r="J27" s="14">
        <f t="shared" si="21"/>
        <v>0</v>
      </c>
      <c r="K27" s="14">
        <f t="shared" si="21"/>
        <v>0</v>
      </c>
      <c r="L27" s="14">
        <f t="shared" si="21"/>
        <v>0</v>
      </c>
      <c r="M27" s="14">
        <f t="shared" si="21"/>
        <v>0</v>
      </c>
      <c r="N27" s="14">
        <f t="shared" si="21"/>
        <v>0</v>
      </c>
      <c r="O27" s="14">
        <f t="shared" si="21"/>
        <v>0</v>
      </c>
      <c r="P27" s="14">
        <f t="shared" si="21"/>
        <v>0</v>
      </c>
      <c r="Q27" s="14">
        <f t="shared" si="21"/>
        <v>0</v>
      </c>
      <c r="R27" s="14">
        <f t="shared" si="21"/>
        <v>0</v>
      </c>
      <c r="S27" s="14">
        <f t="shared" si="21"/>
        <v>0</v>
      </c>
      <c r="T27" s="14">
        <f t="shared" si="19"/>
        <v>0</v>
      </c>
      <c r="U27" s="14">
        <f t="shared" si="19"/>
        <v>0</v>
      </c>
      <c r="V27" s="14">
        <f t="shared" si="19"/>
        <v>0</v>
      </c>
      <c r="W27" s="14">
        <f t="shared" si="19"/>
        <v>0</v>
      </c>
      <c r="X27" s="14">
        <f t="shared" si="19"/>
        <v>0</v>
      </c>
      <c r="Y27" s="14">
        <f t="shared" si="19"/>
        <v>0</v>
      </c>
      <c r="Z27" s="14">
        <f t="shared" si="19"/>
        <v>0</v>
      </c>
      <c r="AA27" s="14">
        <f t="shared" si="19"/>
        <v>0</v>
      </c>
      <c r="AB27" s="14">
        <f t="shared" si="19"/>
        <v>0</v>
      </c>
      <c r="AC27" s="14">
        <f t="shared" si="19"/>
        <v>0</v>
      </c>
      <c r="AD27" s="14">
        <f t="shared" si="19"/>
        <v>0</v>
      </c>
      <c r="AE27" s="14">
        <f t="shared" si="19"/>
        <v>0</v>
      </c>
      <c r="AF27" s="14">
        <f t="shared" si="19"/>
        <v>0</v>
      </c>
      <c r="AG27" s="14">
        <f t="shared" si="19"/>
        <v>0</v>
      </c>
      <c r="AH27" s="14">
        <f t="shared" si="19"/>
        <v>0</v>
      </c>
      <c r="AI27" s="14">
        <f t="shared" si="19"/>
        <v>0</v>
      </c>
      <c r="AJ27" s="14">
        <f t="shared" si="19"/>
        <v>0</v>
      </c>
      <c r="AK27" s="14">
        <f t="shared" si="19"/>
        <v>0</v>
      </c>
      <c r="AL27" s="14">
        <f t="shared" si="19"/>
        <v>0</v>
      </c>
      <c r="AM27" s="14">
        <f t="shared" si="19"/>
        <v>0</v>
      </c>
      <c r="AN27" s="14">
        <f t="shared" si="19"/>
        <v>0</v>
      </c>
      <c r="AO27" s="14">
        <f t="shared" si="19"/>
        <v>0</v>
      </c>
      <c r="AP27" s="14">
        <f t="shared" si="19"/>
        <v>0</v>
      </c>
      <c r="AQ27" s="14">
        <f t="shared" si="19"/>
        <v>0</v>
      </c>
      <c r="AR27" s="14">
        <f t="shared" si="19"/>
        <v>0</v>
      </c>
      <c r="AS27" s="14">
        <f t="shared" si="19"/>
        <v>0</v>
      </c>
      <c r="AT27" s="14">
        <f t="shared" si="19"/>
        <v>0</v>
      </c>
      <c r="AU27" s="14">
        <f t="shared" si="19"/>
        <v>0</v>
      </c>
      <c r="AV27" s="14">
        <f t="shared" si="19"/>
        <v>0</v>
      </c>
      <c r="AW27" s="14">
        <f t="shared" si="19"/>
        <v>0</v>
      </c>
      <c r="AX27" s="14">
        <f t="shared" si="19"/>
        <v>0</v>
      </c>
      <c r="AY27" s="14">
        <f t="shared" si="19"/>
        <v>0</v>
      </c>
      <c r="AZ27" s="14">
        <f t="shared" si="19"/>
        <v>-4.8511458494236326E-2</v>
      </c>
      <c r="BA27" s="14">
        <f t="shared" si="19"/>
        <v>-4.9018719802501609E-2</v>
      </c>
      <c r="BB27" s="14">
        <f t="shared" si="19"/>
        <v>-5.0547378065002757E-2</v>
      </c>
      <c r="BC27" s="14">
        <f t="shared" si="19"/>
        <v>-4.8093578924388147E-2</v>
      </c>
      <c r="BD27" s="14">
        <f t="shared" si="19"/>
        <v>-4.9157639773381723E-2</v>
      </c>
      <c r="BE27" s="14">
        <f t="shared" si="19"/>
        <v>-4.8414502367069234E-2</v>
      </c>
      <c r="BF27" s="14">
        <f t="shared" si="19"/>
        <v>-4.9874527322880002E-2</v>
      </c>
      <c r="BG27" s="14">
        <f t="shared" si="19"/>
        <v>-4.9277810129748856E-2</v>
      </c>
      <c r="BH27" s="14">
        <f t="shared" si="19"/>
        <v>-4.5553832211646883E-2</v>
      </c>
      <c r="BI27" s="14">
        <f t="shared" si="19"/>
        <v>-4.7813014263502041E-2</v>
      </c>
      <c r="BJ27" s="14">
        <f t="shared" si="19"/>
        <v>-5.2910259268273752E-2</v>
      </c>
      <c r="BK27" s="14">
        <f t="shared" si="19"/>
        <v>-5.1397621808243921E-2</v>
      </c>
      <c r="BO27" s="28">
        <f t="shared" ref="BO27:BO29" si="22">-IFERROR(((1-BO45/BW15)^(360/BO$4))-1,0)</f>
        <v>0</v>
      </c>
      <c r="BP27" s="28">
        <f t="shared" si="20"/>
        <v>-4.936376082568672E-2</v>
      </c>
      <c r="BQ27" s="28">
        <f t="shared" si="20"/>
        <v>0</v>
      </c>
      <c r="BR27" s="28">
        <f t="shared" si="20"/>
        <v>0</v>
      </c>
      <c r="BS27" s="28">
        <f t="shared" si="20"/>
        <v>0</v>
      </c>
      <c r="BT27" s="28">
        <f t="shared" si="20"/>
        <v>0</v>
      </c>
    </row>
    <row r="28" spans="1:80" outlineLevel="1" x14ac:dyDescent="0.25">
      <c r="A28" s="11"/>
      <c r="C28" s="2" t="s">
        <v>9</v>
      </c>
      <c r="D28" s="14">
        <f t="shared" si="21"/>
        <v>0</v>
      </c>
      <c r="E28" s="14">
        <f t="shared" si="19"/>
        <v>0</v>
      </c>
      <c r="F28" s="14">
        <f t="shared" si="19"/>
        <v>0</v>
      </c>
      <c r="G28" s="14">
        <f t="shared" si="19"/>
        <v>0</v>
      </c>
      <c r="H28" s="14">
        <f t="shared" si="19"/>
        <v>0</v>
      </c>
      <c r="I28" s="14">
        <f t="shared" si="19"/>
        <v>0</v>
      </c>
      <c r="J28" s="14">
        <f t="shared" si="19"/>
        <v>0</v>
      </c>
      <c r="K28" s="14">
        <f t="shared" si="19"/>
        <v>0</v>
      </c>
      <c r="L28" s="14">
        <f t="shared" si="19"/>
        <v>0</v>
      </c>
      <c r="M28" s="14">
        <f t="shared" si="19"/>
        <v>0</v>
      </c>
      <c r="N28" s="14">
        <f t="shared" si="19"/>
        <v>0</v>
      </c>
      <c r="O28" s="14">
        <f t="shared" si="19"/>
        <v>0</v>
      </c>
      <c r="P28" s="14">
        <f t="shared" si="19"/>
        <v>0</v>
      </c>
      <c r="Q28" s="14">
        <f t="shared" si="19"/>
        <v>0</v>
      </c>
      <c r="R28" s="14">
        <f t="shared" si="19"/>
        <v>0</v>
      </c>
      <c r="S28" s="14">
        <f t="shared" si="19"/>
        <v>0</v>
      </c>
      <c r="T28" s="14">
        <f t="shared" si="19"/>
        <v>0</v>
      </c>
      <c r="U28" s="14">
        <f t="shared" si="19"/>
        <v>0</v>
      </c>
      <c r="V28" s="14">
        <f t="shared" si="19"/>
        <v>0</v>
      </c>
      <c r="W28" s="14">
        <f t="shared" si="19"/>
        <v>0</v>
      </c>
      <c r="X28" s="14">
        <f t="shared" si="19"/>
        <v>0</v>
      </c>
      <c r="Y28" s="14">
        <f t="shared" si="19"/>
        <v>0</v>
      </c>
      <c r="Z28" s="14">
        <f t="shared" si="19"/>
        <v>0</v>
      </c>
      <c r="AA28" s="14">
        <f t="shared" si="19"/>
        <v>0</v>
      </c>
      <c r="AB28" s="14">
        <f t="shared" si="19"/>
        <v>0</v>
      </c>
      <c r="AC28" s="14">
        <f t="shared" si="19"/>
        <v>0</v>
      </c>
      <c r="AD28" s="14">
        <f t="shared" si="19"/>
        <v>0</v>
      </c>
      <c r="AE28" s="14">
        <f t="shared" si="19"/>
        <v>0</v>
      </c>
      <c r="AF28" s="14">
        <f t="shared" si="19"/>
        <v>0</v>
      </c>
      <c r="AG28" s="14">
        <f t="shared" si="19"/>
        <v>0</v>
      </c>
      <c r="AH28" s="14">
        <f t="shared" si="19"/>
        <v>0</v>
      </c>
      <c r="AI28" s="14">
        <f t="shared" si="19"/>
        <v>0</v>
      </c>
      <c r="AJ28" s="14">
        <f t="shared" si="19"/>
        <v>0</v>
      </c>
      <c r="AK28" s="14">
        <f t="shared" si="19"/>
        <v>0</v>
      </c>
      <c r="AL28" s="14">
        <f t="shared" si="19"/>
        <v>0</v>
      </c>
      <c r="AM28" s="14">
        <f t="shared" si="19"/>
        <v>0</v>
      </c>
      <c r="AN28" s="14">
        <f t="shared" si="19"/>
        <v>0</v>
      </c>
      <c r="AO28" s="14">
        <f t="shared" si="19"/>
        <v>0</v>
      </c>
      <c r="AP28" s="14">
        <f t="shared" si="19"/>
        <v>0</v>
      </c>
      <c r="AQ28" s="14">
        <f t="shared" si="19"/>
        <v>0</v>
      </c>
      <c r="AR28" s="14">
        <f t="shared" si="19"/>
        <v>0</v>
      </c>
      <c r="AS28" s="14">
        <f t="shared" si="19"/>
        <v>0</v>
      </c>
      <c r="AT28" s="14">
        <f t="shared" si="19"/>
        <v>0</v>
      </c>
      <c r="AU28" s="14">
        <f t="shared" si="19"/>
        <v>0</v>
      </c>
      <c r="AV28" s="14">
        <f t="shared" si="19"/>
        <v>0</v>
      </c>
      <c r="AW28" s="14">
        <f t="shared" si="19"/>
        <v>0</v>
      </c>
      <c r="AX28" s="14">
        <f t="shared" si="19"/>
        <v>0</v>
      </c>
      <c r="AY28" s="14">
        <f t="shared" si="19"/>
        <v>0</v>
      </c>
      <c r="AZ28" s="14">
        <f t="shared" si="19"/>
        <v>-4.608862083473042E-2</v>
      </c>
      <c r="BA28" s="14">
        <f t="shared" si="19"/>
        <v>-4.876020003517012E-2</v>
      </c>
      <c r="BB28" s="14">
        <f t="shared" si="19"/>
        <v>-4.6641556914754023E-2</v>
      </c>
      <c r="BC28" s="14">
        <f t="shared" si="19"/>
        <v>-4.6762477874228603E-2</v>
      </c>
      <c r="BD28" s="14">
        <f t="shared" si="19"/>
        <v>-4.6315843986358463E-2</v>
      </c>
      <c r="BE28" s="14">
        <f t="shared" si="19"/>
        <v>-4.7175456561340923E-2</v>
      </c>
      <c r="BF28" s="14">
        <f t="shared" si="19"/>
        <v>-4.7327337253624924E-2</v>
      </c>
      <c r="BG28" s="14">
        <f t="shared" si="19"/>
        <v>-4.5492732763826593E-2</v>
      </c>
      <c r="BH28" s="14">
        <f t="shared" si="19"/>
        <v>-4.5121734816747194E-2</v>
      </c>
      <c r="BI28" s="14">
        <f t="shared" si="19"/>
        <v>-4.580130095195023E-2</v>
      </c>
      <c r="BJ28" s="14">
        <f t="shared" si="19"/>
        <v>-5.206368865536426E-2</v>
      </c>
      <c r="BK28" s="14">
        <f t="shared" si="19"/>
        <v>-4.8039665264979936E-2</v>
      </c>
      <c r="BO28" s="28">
        <f t="shared" si="22"/>
        <v>0</v>
      </c>
      <c r="BP28" s="28">
        <f t="shared" si="20"/>
        <v>-4.7114158884960622E-2</v>
      </c>
      <c r="BQ28" s="28">
        <f t="shared" si="20"/>
        <v>0</v>
      </c>
      <c r="BR28" s="28">
        <f t="shared" si="20"/>
        <v>0</v>
      </c>
      <c r="BS28" s="28">
        <f t="shared" si="20"/>
        <v>0</v>
      </c>
      <c r="BT28" s="28">
        <f t="shared" si="20"/>
        <v>0</v>
      </c>
    </row>
    <row r="29" spans="1:80" x14ac:dyDescent="0.25">
      <c r="C29" s="3" t="s">
        <v>24</v>
      </c>
      <c r="D29" s="15">
        <f t="shared" si="21"/>
        <v>0</v>
      </c>
      <c r="E29" s="15">
        <f t="shared" si="19"/>
        <v>0</v>
      </c>
      <c r="F29" s="15">
        <f t="shared" si="19"/>
        <v>0</v>
      </c>
      <c r="G29" s="15">
        <f t="shared" si="19"/>
        <v>0</v>
      </c>
      <c r="H29" s="15">
        <f t="shared" si="19"/>
        <v>0</v>
      </c>
      <c r="I29" s="15">
        <f t="shared" si="19"/>
        <v>0</v>
      </c>
      <c r="J29" s="15">
        <f t="shared" si="19"/>
        <v>0</v>
      </c>
      <c r="K29" s="15">
        <f t="shared" si="19"/>
        <v>0</v>
      </c>
      <c r="L29" s="15">
        <f t="shared" si="19"/>
        <v>0</v>
      </c>
      <c r="M29" s="15">
        <f t="shared" si="19"/>
        <v>0</v>
      </c>
      <c r="N29" s="15">
        <f t="shared" si="19"/>
        <v>0</v>
      </c>
      <c r="O29" s="15">
        <f t="shared" si="19"/>
        <v>0</v>
      </c>
      <c r="P29" s="15">
        <f t="shared" si="19"/>
        <v>0</v>
      </c>
      <c r="Q29" s="15">
        <f t="shared" si="19"/>
        <v>0</v>
      </c>
      <c r="R29" s="15">
        <f t="shared" si="19"/>
        <v>0</v>
      </c>
      <c r="S29" s="15">
        <f t="shared" si="19"/>
        <v>0</v>
      </c>
      <c r="T29" s="15">
        <f t="shared" si="19"/>
        <v>0</v>
      </c>
      <c r="U29" s="15">
        <f t="shared" si="19"/>
        <v>0</v>
      </c>
      <c r="V29" s="15">
        <f t="shared" si="19"/>
        <v>0</v>
      </c>
      <c r="W29" s="15">
        <f t="shared" si="19"/>
        <v>0</v>
      </c>
      <c r="X29" s="15">
        <f t="shared" si="19"/>
        <v>0</v>
      </c>
      <c r="Y29" s="15">
        <f t="shared" si="19"/>
        <v>0</v>
      </c>
      <c r="Z29" s="15">
        <f t="shared" si="19"/>
        <v>0</v>
      </c>
      <c r="AA29" s="15">
        <f t="shared" si="19"/>
        <v>0</v>
      </c>
      <c r="AB29" s="15">
        <f t="shared" si="19"/>
        <v>0</v>
      </c>
      <c r="AC29" s="15">
        <f t="shared" si="19"/>
        <v>0</v>
      </c>
      <c r="AD29" s="15">
        <f t="shared" si="19"/>
        <v>0</v>
      </c>
      <c r="AE29" s="15">
        <f t="shared" si="19"/>
        <v>0</v>
      </c>
      <c r="AF29" s="15">
        <f t="shared" si="19"/>
        <v>0</v>
      </c>
      <c r="AG29" s="15">
        <f t="shared" si="19"/>
        <v>0</v>
      </c>
      <c r="AH29" s="15">
        <f t="shared" si="19"/>
        <v>0</v>
      </c>
      <c r="AI29" s="15">
        <f t="shared" si="19"/>
        <v>0</v>
      </c>
      <c r="AJ29" s="15">
        <f t="shared" si="19"/>
        <v>0</v>
      </c>
      <c r="AK29" s="15">
        <f t="shared" si="19"/>
        <v>0</v>
      </c>
      <c r="AL29" s="15">
        <f t="shared" si="19"/>
        <v>0</v>
      </c>
      <c r="AM29" s="15">
        <f t="shared" si="19"/>
        <v>0</v>
      </c>
      <c r="AN29" s="15">
        <f t="shared" si="19"/>
        <v>0</v>
      </c>
      <c r="AO29" s="15">
        <f t="shared" si="19"/>
        <v>0</v>
      </c>
      <c r="AP29" s="15">
        <f t="shared" si="19"/>
        <v>0</v>
      </c>
      <c r="AQ29" s="15">
        <f t="shared" si="19"/>
        <v>0</v>
      </c>
      <c r="AR29" s="15">
        <f t="shared" si="19"/>
        <v>0</v>
      </c>
      <c r="AS29" s="15">
        <f t="shared" si="19"/>
        <v>0</v>
      </c>
      <c r="AT29" s="15">
        <f t="shared" si="19"/>
        <v>0</v>
      </c>
      <c r="AU29" s="15">
        <f t="shared" si="19"/>
        <v>0</v>
      </c>
      <c r="AV29" s="15">
        <f t="shared" si="19"/>
        <v>0</v>
      </c>
      <c r="AW29" s="15">
        <f t="shared" si="19"/>
        <v>0</v>
      </c>
      <c r="AX29" s="15">
        <f t="shared" si="19"/>
        <v>0</v>
      </c>
      <c r="AY29" s="15">
        <f t="shared" si="19"/>
        <v>0</v>
      </c>
      <c r="AZ29" s="15">
        <f t="shared" si="19"/>
        <v>-4.9944390416716944E-2</v>
      </c>
      <c r="BA29" s="15">
        <f t="shared" si="19"/>
        <v>-4.9765528645831614E-2</v>
      </c>
      <c r="BB29" s="15">
        <f t="shared" si="19"/>
        <v>-4.9520318641881333E-2</v>
      </c>
      <c r="BC29" s="15">
        <f t="shared" si="19"/>
        <v>-4.9285998789196928E-2</v>
      </c>
      <c r="BD29" s="15">
        <f t="shared" si="19"/>
        <v>-4.9054769950920285E-2</v>
      </c>
      <c r="BE29" s="15">
        <f t="shared" si="19"/>
        <v>-4.8881779637450551E-2</v>
      </c>
      <c r="BF29" s="15">
        <f t="shared" si="19"/>
        <v>-4.8699731910554656E-2</v>
      </c>
      <c r="BG29" s="15">
        <f t="shared" si="19"/>
        <v>-4.8539253668164584E-2</v>
      </c>
      <c r="BH29" s="15">
        <f t="shared" si="19"/>
        <v>-4.8396403166784063E-2</v>
      </c>
      <c r="BI29" s="15">
        <f t="shared" si="19"/>
        <v>-4.8284786751988884E-2</v>
      </c>
      <c r="BJ29" s="15">
        <f t="shared" si="19"/>
        <v>-4.8173319716678487E-2</v>
      </c>
      <c r="BK29" s="15">
        <f t="shared" si="19"/>
        <v>-4.8072790037440249E-2</v>
      </c>
      <c r="BO29" s="29">
        <f t="shared" si="22"/>
        <v>0</v>
      </c>
      <c r="BP29" s="29">
        <f t="shared" si="20"/>
        <v>-4.9746966009114102E-2</v>
      </c>
      <c r="BQ29" s="29">
        <f t="shared" si="20"/>
        <v>0</v>
      </c>
      <c r="BR29" s="29">
        <f t="shared" si="20"/>
        <v>0</v>
      </c>
      <c r="BS29" s="29">
        <f t="shared" si="20"/>
        <v>0</v>
      </c>
      <c r="BT29" s="29">
        <f t="shared" si="20"/>
        <v>0</v>
      </c>
    </row>
    <row r="32" spans="1:80" outlineLevel="1" x14ac:dyDescent="0.25">
      <c r="A32" s="11"/>
      <c r="C32" s="2" t="s">
        <v>0</v>
      </c>
      <c r="D32" s="14">
        <f>D20+D26</f>
        <v>0</v>
      </c>
      <c r="E32" s="14">
        <f t="shared" ref="E32:BK35" si="23">E20+E26</f>
        <v>0</v>
      </c>
      <c r="F32" s="14">
        <f t="shared" si="23"/>
        <v>0</v>
      </c>
      <c r="G32" s="14">
        <f t="shared" si="23"/>
        <v>0</v>
      </c>
      <c r="H32" s="14">
        <f t="shared" si="23"/>
        <v>0</v>
      </c>
      <c r="I32" s="14">
        <f t="shared" si="23"/>
        <v>0</v>
      </c>
      <c r="J32" s="14">
        <f t="shared" si="23"/>
        <v>0</v>
      </c>
      <c r="K32" s="14">
        <f t="shared" si="23"/>
        <v>0</v>
      </c>
      <c r="L32" s="14">
        <f t="shared" si="23"/>
        <v>0</v>
      </c>
      <c r="M32" s="14">
        <f t="shared" si="23"/>
        <v>0</v>
      </c>
      <c r="N32" s="14">
        <f t="shared" si="23"/>
        <v>0</v>
      </c>
      <c r="O32" s="14">
        <f t="shared" si="23"/>
        <v>0</v>
      </c>
      <c r="P32" s="14">
        <f t="shared" si="23"/>
        <v>0</v>
      </c>
      <c r="Q32" s="14">
        <f t="shared" si="23"/>
        <v>0</v>
      </c>
      <c r="R32" s="14">
        <f t="shared" si="23"/>
        <v>0</v>
      </c>
      <c r="S32" s="14">
        <f t="shared" si="23"/>
        <v>0</v>
      </c>
      <c r="T32" s="14">
        <f t="shared" si="23"/>
        <v>0</v>
      </c>
      <c r="U32" s="14">
        <f t="shared" si="23"/>
        <v>0</v>
      </c>
      <c r="V32" s="14">
        <f t="shared" si="23"/>
        <v>0</v>
      </c>
      <c r="W32" s="14">
        <f t="shared" si="23"/>
        <v>0</v>
      </c>
      <c r="X32" s="14">
        <f t="shared" si="23"/>
        <v>0</v>
      </c>
      <c r="Y32" s="14">
        <f t="shared" si="23"/>
        <v>0</v>
      </c>
      <c r="Z32" s="14">
        <f t="shared" si="23"/>
        <v>0</v>
      </c>
      <c r="AA32" s="14">
        <f t="shared" si="23"/>
        <v>0</v>
      </c>
      <c r="AB32" s="14">
        <f t="shared" si="23"/>
        <v>0</v>
      </c>
      <c r="AC32" s="14">
        <f t="shared" si="23"/>
        <v>0</v>
      </c>
      <c r="AD32" s="14">
        <f t="shared" si="23"/>
        <v>0</v>
      </c>
      <c r="AE32" s="14">
        <f t="shared" si="23"/>
        <v>0</v>
      </c>
      <c r="AF32" s="14">
        <f t="shared" si="23"/>
        <v>0</v>
      </c>
      <c r="AG32" s="14">
        <f t="shared" si="23"/>
        <v>0</v>
      </c>
      <c r="AH32" s="14">
        <f t="shared" si="23"/>
        <v>0</v>
      </c>
      <c r="AI32" s="14">
        <f t="shared" si="23"/>
        <v>0</v>
      </c>
      <c r="AJ32" s="14">
        <f t="shared" si="23"/>
        <v>0</v>
      </c>
      <c r="AK32" s="14">
        <f t="shared" si="23"/>
        <v>0</v>
      </c>
      <c r="AL32" s="14">
        <f t="shared" si="23"/>
        <v>0</v>
      </c>
      <c r="AM32" s="14">
        <f t="shared" si="23"/>
        <v>0</v>
      </c>
      <c r="AN32" s="14">
        <f t="shared" si="23"/>
        <v>0</v>
      </c>
      <c r="AO32" s="14">
        <f t="shared" si="23"/>
        <v>0</v>
      </c>
      <c r="AP32" s="14">
        <f t="shared" si="23"/>
        <v>0</v>
      </c>
      <c r="AQ32" s="14">
        <f t="shared" si="23"/>
        <v>0</v>
      </c>
      <c r="AR32" s="14">
        <f t="shared" si="23"/>
        <v>0</v>
      </c>
      <c r="AS32" s="14">
        <f t="shared" si="23"/>
        <v>0</v>
      </c>
      <c r="AT32" s="14">
        <f t="shared" si="23"/>
        <v>0</v>
      </c>
      <c r="AU32" s="14">
        <f t="shared" si="23"/>
        <v>0</v>
      </c>
      <c r="AV32" s="14">
        <f t="shared" si="23"/>
        <v>0</v>
      </c>
      <c r="AW32" s="14">
        <f t="shared" si="23"/>
        <v>0</v>
      </c>
      <c r="AX32" s="14">
        <f t="shared" si="23"/>
        <v>0</v>
      </c>
      <c r="AY32" s="14">
        <f t="shared" si="23"/>
        <v>0</v>
      </c>
      <c r="AZ32" s="14">
        <f t="shared" si="23"/>
        <v>0.20352122313835563</v>
      </c>
      <c r="BA32" s="14">
        <f t="shared" si="23"/>
        <v>0.20149521007079452</v>
      </c>
      <c r="BB32" s="14">
        <f t="shared" si="23"/>
        <v>0.21561666804004131</v>
      </c>
      <c r="BC32" s="14">
        <f t="shared" si="23"/>
        <v>0.21396745794986782</v>
      </c>
      <c r="BD32" s="14">
        <f t="shared" si="23"/>
        <v>0.20712818532798893</v>
      </c>
      <c r="BE32" s="14">
        <f t="shared" si="23"/>
        <v>0.22216166416666328</v>
      </c>
      <c r="BF32" s="14">
        <f t="shared" si="23"/>
        <v>0.21533759179539258</v>
      </c>
      <c r="BG32" s="14">
        <f t="shared" si="23"/>
        <v>0.22265846740844553</v>
      </c>
      <c r="BH32" s="14">
        <f t="shared" si="23"/>
        <v>0.21703997180277046</v>
      </c>
      <c r="BI32" s="14">
        <f t="shared" si="23"/>
        <v>0.21272569681639575</v>
      </c>
      <c r="BJ32" s="14">
        <f t="shared" si="23"/>
        <v>0.22112262086212708</v>
      </c>
      <c r="BK32" s="14">
        <f t="shared" si="23"/>
        <v>0.21869998726949613</v>
      </c>
      <c r="BO32" s="28">
        <f>BO20+BO26</f>
        <v>0</v>
      </c>
      <c r="BP32" s="28">
        <f t="shared" ref="BP32:BT32" si="24">BP20+BP26</f>
        <v>0.20707396120956312</v>
      </c>
      <c r="BQ32" s="28">
        <f t="shared" si="24"/>
        <v>0</v>
      </c>
      <c r="BR32" s="28">
        <f t="shared" si="24"/>
        <v>0</v>
      </c>
      <c r="BS32" s="28">
        <f t="shared" si="24"/>
        <v>0</v>
      </c>
      <c r="BT32" s="28">
        <f t="shared" si="24"/>
        <v>0</v>
      </c>
    </row>
    <row r="33" spans="1:72" outlineLevel="1" x14ac:dyDescent="0.25">
      <c r="A33" s="11"/>
      <c r="C33" s="2" t="s">
        <v>1</v>
      </c>
      <c r="D33" s="14">
        <f t="shared" ref="D33:AY35" si="25">D21+D27</f>
        <v>0</v>
      </c>
      <c r="E33" s="14">
        <f t="shared" si="25"/>
        <v>0</v>
      </c>
      <c r="F33" s="14">
        <f t="shared" si="25"/>
        <v>0</v>
      </c>
      <c r="G33" s="14">
        <f t="shared" si="25"/>
        <v>0</v>
      </c>
      <c r="H33" s="14">
        <f t="shared" si="25"/>
        <v>0</v>
      </c>
      <c r="I33" s="14">
        <f t="shared" si="25"/>
        <v>0</v>
      </c>
      <c r="J33" s="14">
        <f t="shared" si="25"/>
        <v>0</v>
      </c>
      <c r="K33" s="14">
        <f t="shared" si="25"/>
        <v>0</v>
      </c>
      <c r="L33" s="14">
        <f t="shared" si="25"/>
        <v>0</v>
      </c>
      <c r="M33" s="14">
        <f t="shared" si="25"/>
        <v>0</v>
      </c>
      <c r="N33" s="14">
        <f t="shared" si="25"/>
        <v>0</v>
      </c>
      <c r="O33" s="14">
        <f t="shared" si="25"/>
        <v>0</v>
      </c>
      <c r="P33" s="14">
        <f t="shared" si="25"/>
        <v>0</v>
      </c>
      <c r="Q33" s="14">
        <f t="shared" si="25"/>
        <v>0</v>
      </c>
      <c r="R33" s="14">
        <f t="shared" si="25"/>
        <v>0</v>
      </c>
      <c r="S33" s="14">
        <f t="shared" si="25"/>
        <v>0</v>
      </c>
      <c r="T33" s="14">
        <f t="shared" si="25"/>
        <v>0</v>
      </c>
      <c r="U33" s="14">
        <f t="shared" si="25"/>
        <v>0</v>
      </c>
      <c r="V33" s="14">
        <f t="shared" si="25"/>
        <v>0</v>
      </c>
      <c r="W33" s="14">
        <f t="shared" si="25"/>
        <v>0</v>
      </c>
      <c r="X33" s="14">
        <f t="shared" si="25"/>
        <v>0</v>
      </c>
      <c r="Y33" s="14">
        <f t="shared" si="25"/>
        <v>0</v>
      </c>
      <c r="Z33" s="14">
        <f t="shared" si="25"/>
        <v>0</v>
      </c>
      <c r="AA33" s="14">
        <f t="shared" si="25"/>
        <v>0</v>
      </c>
      <c r="AB33" s="14">
        <f t="shared" si="25"/>
        <v>0</v>
      </c>
      <c r="AC33" s="14">
        <f t="shared" si="25"/>
        <v>0</v>
      </c>
      <c r="AD33" s="14">
        <f t="shared" si="25"/>
        <v>0</v>
      </c>
      <c r="AE33" s="14">
        <f t="shared" si="25"/>
        <v>0</v>
      </c>
      <c r="AF33" s="14">
        <f t="shared" si="25"/>
        <v>0</v>
      </c>
      <c r="AG33" s="14">
        <f t="shared" si="25"/>
        <v>0</v>
      </c>
      <c r="AH33" s="14">
        <f t="shared" si="25"/>
        <v>0</v>
      </c>
      <c r="AI33" s="14">
        <f t="shared" si="25"/>
        <v>0</v>
      </c>
      <c r="AJ33" s="14">
        <f t="shared" si="25"/>
        <v>0</v>
      </c>
      <c r="AK33" s="14">
        <f t="shared" si="25"/>
        <v>0</v>
      </c>
      <c r="AL33" s="14">
        <f t="shared" si="25"/>
        <v>0</v>
      </c>
      <c r="AM33" s="14">
        <f t="shared" si="25"/>
        <v>0</v>
      </c>
      <c r="AN33" s="14">
        <f t="shared" si="25"/>
        <v>0</v>
      </c>
      <c r="AO33" s="14">
        <f t="shared" si="25"/>
        <v>0</v>
      </c>
      <c r="AP33" s="14">
        <f t="shared" si="25"/>
        <v>0</v>
      </c>
      <c r="AQ33" s="14">
        <f t="shared" si="25"/>
        <v>0</v>
      </c>
      <c r="AR33" s="14">
        <f t="shared" si="25"/>
        <v>0</v>
      </c>
      <c r="AS33" s="14">
        <f t="shared" si="25"/>
        <v>0</v>
      </c>
      <c r="AT33" s="14">
        <f t="shared" si="25"/>
        <v>0</v>
      </c>
      <c r="AU33" s="14">
        <f t="shared" si="25"/>
        <v>0</v>
      </c>
      <c r="AV33" s="14">
        <f t="shared" si="25"/>
        <v>0</v>
      </c>
      <c r="AW33" s="14">
        <f t="shared" si="25"/>
        <v>0</v>
      </c>
      <c r="AX33" s="14">
        <f t="shared" si="25"/>
        <v>0</v>
      </c>
      <c r="AY33" s="14">
        <f t="shared" si="25"/>
        <v>0</v>
      </c>
      <c r="AZ33" s="14">
        <f t="shared" si="23"/>
        <v>5.7609190900167251E-2</v>
      </c>
      <c r="BA33" s="14">
        <f t="shared" si="23"/>
        <v>5.7141049875511607E-2</v>
      </c>
      <c r="BB33" s="14">
        <f t="shared" si="23"/>
        <v>5.5668542443736868E-2</v>
      </c>
      <c r="BC33" s="14">
        <f t="shared" si="23"/>
        <v>5.8179323860324539E-2</v>
      </c>
      <c r="BD33" s="14">
        <f t="shared" si="23"/>
        <v>5.7174470745422923E-2</v>
      </c>
      <c r="BE33" s="14">
        <f t="shared" si="23"/>
        <v>5.7990232896582228E-2</v>
      </c>
      <c r="BF33" s="14">
        <f t="shared" si="23"/>
        <v>5.660328262412162E-2</v>
      </c>
      <c r="BG33" s="14">
        <f t="shared" si="23"/>
        <v>5.727062137341643E-2</v>
      </c>
      <c r="BH33" s="14">
        <f t="shared" si="23"/>
        <v>6.1078631105988546E-2</v>
      </c>
      <c r="BI33" s="14">
        <f t="shared" si="23"/>
        <v>5.8916199091914478E-2</v>
      </c>
      <c r="BJ33" s="14">
        <f t="shared" si="23"/>
        <v>5.3918963926127716E-2</v>
      </c>
      <c r="BK33" s="14">
        <f t="shared" si="23"/>
        <v>5.5532249230889619E-2</v>
      </c>
      <c r="BO33" s="28">
        <f t="shared" ref="BO33:BT35" si="26">BO21+BO27</f>
        <v>0</v>
      </c>
      <c r="BP33" s="28">
        <f t="shared" si="26"/>
        <v>5.6800929959479163E-2</v>
      </c>
      <c r="BQ33" s="28">
        <f t="shared" si="26"/>
        <v>0</v>
      </c>
      <c r="BR33" s="28">
        <f t="shared" si="26"/>
        <v>0</v>
      </c>
      <c r="BS33" s="28">
        <f t="shared" si="26"/>
        <v>0</v>
      </c>
      <c r="BT33" s="28">
        <f t="shared" si="26"/>
        <v>0</v>
      </c>
    </row>
    <row r="34" spans="1:72" outlineLevel="1" x14ac:dyDescent="0.25">
      <c r="A34" s="11"/>
      <c r="C34" s="2" t="s">
        <v>9</v>
      </c>
      <c r="D34" s="14">
        <f t="shared" si="25"/>
        <v>0</v>
      </c>
      <c r="E34" s="14">
        <f t="shared" si="25"/>
        <v>0</v>
      </c>
      <c r="F34" s="14">
        <f t="shared" si="25"/>
        <v>0</v>
      </c>
      <c r="G34" s="14">
        <f t="shared" si="25"/>
        <v>0</v>
      </c>
      <c r="H34" s="14">
        <f t="shared" si="25"/>
        <v>0</v>
      </c>
      <c r="I34" s="14">
        <f t="shared" si="25"/>
        <v>0</v>
      </c>
      <c r="J34" s="14">
        <f t="shared" si="25"/>
        <v>0</v>
      </c>
      <c r="K34" s="14">
        <f t="shared" si="25"/>
        <v>0</v>
      </c>
      <c r="L34" s="14">
        <f t="shared" si="25"/>
        <v>0</v>
      </c>
      <c r="M34" s="14">
        <f t="shared" si="25"/>
        <v>0</v>
      </c>
      <c r="N34" s="14">
        <f t="shared" si="25"/>
        <v>0</v>
      </c>
      <c r="O34" s="14">
        <f t="shared" si="25"/>
        <v>0</v>
      </c>
      <c r="P34" s="14">
        <f t="shared" si="25"/>
        <v>0</v>
      </c>
      <c r="Q34" s="14">
        <f t="shared" si="25"/>
        <v>0</v>
      </c>
      <c r="R34" s="14">
        <f t="shared" si="25"/>
        <v>0</v>
      </c>
      <c r="S34" s="14">
        <f t="shared" si="25"/>
        <v>0</v>
      </c>
      <c r="T34" s="14">
        <f t="shared" si="25"/>
        <v>0</v>
      </c>
      <c r="U34" s="14">
        <f t="shared" si="25"/>
        <v>0</v>
      </c>
      <c r="V34" s="14">
        <f t="shared" si="25"/>
        <v>0</v>
      </c>
      <c r="W34" s="14">
        <f t="shared" si="25"/>
        <v>0</v>
      </c>
      <c r="X34" s="14">
        <f t="shared" si="25"/>
        <v>0</v>
      </c>
      <c r="Y34" s="14">
        <f t="shared" si="25"/>
        <v>0</v>
      </c>
      <c r="Z34" s="14">
        <f t="shared" si="25"/>
        <v>0</v>
      </c>
      <c r="AA34" s="14">
        <f t="shared" si="25"/>
        <v>0</v>
      </c>
      <c r="AB34" s="14">
        <f t="shared" si="25"/>
        <v>0</v>
      </c>
      <c r="AC34" s="14">
        <f t="shared" si="25"/>
        <v>0</v>
      </c>
      <c r="AD34" s="14">
        <f t="shared" si="25"/>
        <v>0</v>
      </c>
      <c r="AE34" s="14">
        <f t="shared" si="25"/>
        <v>0</v>
      </c>
      <c r="AF34" s="14">
        <f t="shared" si="25"/>
        <v>0</v>
      </c>
      <c r="AG34" s="14">
        <f t="shared" si="25"/>
        <v>0</v>
      </c>
      <c r="AH34" s="14">
        <f t="shared" si="25"/>
        <v>0</v>
      </c>
      <c r="AI34" s="14">
        <f t="shared" si="25"/>
        <v>0</v>
      </c>
      <c r="AJ34" s="14">
        <f t="shared" si="25"/>
        <v>0</v>
      </c>
      <c r="AK34" s="14">
        <f t="shared" si="25"/>
        <v>0</v>
      </c>
      <c r="AL34" s="14">
        <f t="shared" si="25"/>
        <v>0</v>
      </c>
      <c r="AM34" s="14">
        <f t="shared" si="25"/>
        <v>0</v>
      </c>
      <c r="AN34" s="14">
        <f t="shared" si="25"/>
        <v>0</v>
      </c>
      <c r="AO34" s="14">
        <f t="shared" si="25"/>
        <v>0</v>
      </c>
      <c r="AP34" s="14">
        <f t="shared" si="25"/>
        <v>0</v>
      </c>
      <c r="AQ34" s="14">
        <f t="shared" si="25"/>
        <v>0</v>
      </c>
      <c r="AR34" s="14">
        <f t="shared" si="25"/>
        <v>0</v>
      </c>
      <c r="AS34" s="14">
        <f t="shared" si="25"/>
        <v>0</v>
      </c>
      <c r="AT34" s="14">
        <f t="shared" si="25"/>
        <v>0</v>
      </c>
      <c r="AU34" s="14">
        <f t="shared" si="25"/>
        <v>0</v>
      </c>
      <c r="AV34" s="14">
        <f t="shared" si="25"/>
        <v>0</v>
      </c>
      <c r="AW34" s="14">
        <f t="shared" si="25"/>
        <v>0</v>
      </c>
      <c r="AX34" s="14">
        <f t="shared" si="25"/>
        <v>0</v>
      </c>
      <c r="AY34" s="14">
        <f t="shared" si="25"/>
        <v>0</v>
      </c>
      <c r="AZ34" s="14">
        <f t="shared" si="23"/>
        <v>0.17387602443205918</v>
      </c>
      <c r="BA34" s="14">
        <f t="shared" si="23"/>
        <v>0.15651681912577087</v>
      </c>
      <c r="BB34" s="14">
        <f t="shared" si="23"/>
        <v>0.1383814405769801</v>
      </c>
      <c r="BC34" s="14">
        <f t="shared" si="23"/>
        <v>0.15609847534850552</v>
      </c>
      <c r="BD34" s="14">
        <f t="shared" si="23"/>
        <v>0.14540310073143647</v>
      </c>
      <c r="BE34" s="14">
        <f t="shared" si="23"/>
        <v>0.14420158823468165</v>
      </c>
      <c r="BF34" s="14">
        <f t="shared" si="23"/>
        <v>0.14357429950431788</v>
      </c>
      <c r="BG34" s="14">
        <f t="shared" si="23"/>
        <v>0.13113365121427045</v>
      </c>
      <c r="BH34" s="14">
        <f t="shared" si="23"/>
        <v>0.12301795863858223</v>
      </c>
      <c r="BI34" s="14">
        <f t="shared" si="23"/>
        <v>0.12851783837991726</v>
      </c>
      <c r="BJ34" s="14">
        <f t="shared" si="23"/>
        <v>0.13985324668672106</v>
      </c>
      <c r="BK34" s="14">
        <f t="shared" si="23"/>
        <v>0.14244357682890763</v>
      </c>
      <c r="BO34" s="28">
        <f t="shared" si="26"/>
        <v>0</v>
      </c>
      <c r="BP34" s="28">
        <f t="shared" si="26"/>
        <v>0.15616780663621821</v>
      </c>
      <c r="BQ34" s="28">
        <f t="shared" si="26"/>
        <v>0</v>
      </c>
      <c r="BR34" s="28">
        <f t="shared" si="26"/>
        <v>0</v>
      </c>
      <c r="BS34" s="28">
        <f t="shared" si="26"/>
        <v>0</v>
      </c>
      <c r="BT34" s="28">
        <f t="shared" si="26"/>
        <v>0</v>
      </c>
    </row>
    <row r="35" spans="1:72" x14ac:dyDescent="0.25">
      <c r="C35" s="3" t="s">
        <v>27</v>
      </c>
      <c r="D35" s="15">
        <f t="shared" si="25"/>
        <v>0</v>
      </c>
      <c r="E35" s="15">
        <f t="shared" si="25"/>
        <v>0</v>
      </c>
      <c r="F35" s="15">
        <f t="shared" si="25"/>
        <v>0</v>
      </c>
      <c r="G35" s="15">
        <f t="shared" si="25"/>
        <v>0</v>
      </c>
      <c r="H35" s="15">
        <f t="shared" si="25"/>
        <v>0</v>
      </c>
      <c r="I35" s="15">
        <f t="shared" si="25"/>
        <v>0</v>
      </c>
      <c r="J35" s="15">
        <f t="shared" si="25"/>
        <v>0</v>
      </c>
      <c r="K35" s="15">
        <f t="shared" si="25"/>
        <v>0</v>
      </c>
      <c r="L35" s="15">
        <f t="shared" si="25"/>
        <v>0</v>
      </c>
      <c r="M35" s="15">
        <f t="shared" si="25"/>
        <v>0</v>
      </c>
      <c r="N35" s="15">
        <f t="shared" si="25"/>
        <v>0</v>
      </c>
      <c r="O35" s="15">
        <f t="shared" si="25"/>
        <v>0</v>
      </c>
      <c r="P35" s="15">
        <f t="shared" si="25"/>
        <v>0</v>
      </c>
      <c r="Q35" s="15">
        <f t="shared" si="25"/>
        <v>0</v>
      </c>
      <c r="R35" s="15">
        <f t="shared" si="25"/>
        <v>0</v>
      </c>
      <c r="S35" s="15">
        <f t="shared" si="25"/>
        <v>0</v>
      </c>
      <c r="T35" s="15">
        <f t="shared" si="25"/>
        <v>0</v>
      </c>
      <c r="U35" s="15">
        <f t="shared" si="25"/>
        <v>0</v>
      </c>
      <c r="V35" s="15">
        <f t="shared" si="25"/>
        <v>0</v>
      </c>
      <c r="W35" s="15">
        <f t="shared" si="25"/>
        <v>0</v>
      </c>
      <c r="X35" s="15">
        <f t="shared" si="25"/>
        <v>0</v>
      </c>
      <c r="Y35" s="15">
        <f t="shared" si="25"/>
        <v>0</v>
      </c>
      <c r="Z35" s="15">
        <f t="shared" si="25"/>
        <v>0</v>
      </c>
      <c r="AA35" s="15">
        <f t="shared" si="25"/>
        <v>0</v>
      </c>
      <c r="AB35" s="15">
        <f t="shared" si="25"/>
        <v>0</v>
      </c>
      <c r="AC35" s="15">
        <f t="shared" si="25"/>
        <v>0</v>
      </c>
      <c r="AD35" s="15">
        <f t="shared" si="25"/>
        <v>0</v>
      </c>
      <c r="AE35" s="15">
        <f t="shared" si="25"/>
        <v>0</v>
      </c>
      <c r="AF35" s="15">
        <f t="shared" si="25"/>
        <v>0</v>
      </c>
      <c r="AG35" s="15">
        <f t="shared" si="25"/>
        <v>0</v>
      </c>
      <c r="AH35" s="15">
        <f t="shared" si="25"/>
        <v>0</v>
      </c>
      <c r="AI35" s="15">
        <f t="shared" si="25"/>
        <v>0</v>
      </c>
      <c r="AJ35" s="15">
        <f t="shared" si="25"/>
        <v>0</v>
      </c>
      <c r="AK35" s="15">
        <f t="shared" si="25"/>
        <v>0</v>
      </c>
      <c r="AL35" s="15">
        <f t="shared" si="25"/>
        <v>0</v>
      </c>
      <c r="AM35" s="15">
        <f t="shared" si="25"/>
        <v>0</v>
      </c>
      <c r="AN35" s="15">
        <f t="shared" si="25"/>
        <v>0</v>
      </c>
      <c r="AO35" s="15">
        <f t="shared" si="25"/>
        <v>0</v>
      </c>
      <c r="AP35" s="15">
        <f t="shared" si="25"/>
        <v>0</v>
      </c>
      <c r="AQ35" s="15">
        <f t="shared" si="25"/>
        <v>0</v>
      </c>
      <c r="AR35" s="15">
        <f t="shared" si="25"/>
        <v>0</v>
      </c>
      <c r="AS35" s="15">
        <f t="shared" si="25"/>
        <v>0</v>
      </c>
      <c r="AT35" s="15">
        <f t="shared" si="25"/>
        <v>0</v>
      </c>
      <c r="AU35" s="15">
        <f t="shared" si="25"/>
        <v>0</v>
      </c>
      <c r="AV35" s="15">
        <f t="shared" si="25"/>
        <v>0</v>
      </c>
      <c r="AW35" s="15">
        <f t="shared" si="25"/>
        <v>0</v>
      </c>
      <c r="AX35" s="15">
        <f t="shared" si="25"/>
        <v>0</v>
      </c>
      <c r="AY35" s="15">
        <f t="shared" si="25"/>
        <v>0</v>
      </c>
      <c r="AZ35" s="15">
        <f t="shared" si="23"/>
        <v>0.19727268507651541</v>
      </c>
      <c r="BA35" s="15">
        <f t="shared" si="23"/>
        <v>0.19459707133944959</v>
      </c>
      <c r="BB35" s="15">
        <f t="shared" si="23"/>
        <v>0.20666800655714113</v>
      </c>
      <c r="BC35" s="15">
        <f t="shared" si="23"/>
        <v>0.20622687252003202</v>
      </c>
      <c r="BD35" s="15">
        <f t="shared" si="23"/>
        <v>0.1995532057060061</v>
      </c>
      <c r="BE35" s="15">
        <f t="shared" si="23"/>
        <v>0.21344138058476636</v>
      </c>
      <c r="BF35" s="15">
        <f t="shared" si="23"/>
        <v>0.20714186787786781</v>
      </c>
      <c r="BG35" s="15">
        <f t="shared" si="23"/>
        <v>0.21328594681352553</v>
      </c>
      <c r="BH35" s="15">
        <f t="shared" si="23"/>
        <v>0.20789642955955578</v>
      </c>
      <c r="BI35" s="15">
        <f t="shared" si="23"/>
        <v>0.20428258508470454</v>
      </c>
      <c r="BJ35" s="15">
        <f t="shared" si="23"/>
        <v>0.21258476153178285</v>
      </c>
      <c r="BK35" s="15">
        <f t="shared" si="23"/>
        <v>0.21045513541357552</v>
      </c>
      <c r="BO35" s="29">
        <f t="shared" si="26"/>
        <v>0</v>
      </c>
      <c r="BP35" s="29">
        <f t="shared" si="26"/>
        <v>0.19969618280721035</v>
      </c>
      <c r="BQ35" s="29">
        <f t="shared" si="26"/>
        <v>0</v>
      </c>
      <c r="BR35" s="29">
        <f t="shared" si="26"/>
        <v>0</v>
      </c>
      <c r="BS35" s="29">
        <f t="shared" si="26"/>
        <v>0</v>
      </c>
      <c r="BT35" s="29">
        <f t="shared" si="26"/>
        <v>0</v>
      </c>
    </row>
    <row r="38" spans="1:72" hidden="1" outlineLevel="1" x14ac:dyDescent="0.25">
      <c r="A38" s="11" t="s">
        <v>19</v>
      </c>
      <c r="C38" s="2" t="s">
        <v>0</v>
      </c>
      <c r="D38" s="8">
        <f>RA_TC!D38+MA_TC!D38+CI_TC!D38</f>
        <v>0</v>
      </c>
      <c r="E38" s="8">
        <f>RA_TC!E38+MA_TC!E38+CI_TC!E38</f>
        <v>0</v>
      </c>
      <c r="F38" s="8">
        <f>RA_TC!F38+MA_TC!F38+CI_TC!F38</f>
        <v>0</v>
      </c>
      <c r="G38" s="8">
        <f>RA_TC!G38+MA_TC!G38+CI_TC!G38</f>
        <v>0</v>
      </c>
      <c r="H38" s="8">
        <f>RA_TC!H38+MA_TC!H38+CI_TC!H38</f>
        <v>0</v>
      </c>
      <c r="I38" s="8">
        <f>RA_TC!I38+MA_TC!I38+CI_TC!I38</f>
        <v>0</v>
      </c>
      <c r="J38" s="8">
        <f>RA_TC!J38+MA_TC!J38+CI_TC!J38</f>
        <v>0</v>
      </c>
      <c r="K38" s="8">
        <f>RA_TC!K38+MA_TC!K38+CI_TC!K38</f>
        <v>0</v>
      </c>
      <c r="L38" s="8">
        <f>RA_TC!L38+MA_TC!L38+CI_TC!L38</f>
        <v>0</v>
      </c>
      <c r="M38" s="8">
        <f>RA_TC!M38+MA_TC!M38+CI_TC!M38</f>
        <v>0</v>
      </c>
      <c r="N38" s="8">
        <f>RA_TC!N38+MA_TC!N38+CI_TC!N38</f>
        <v>0</v>
      </c>
      <c r="O38" s="8">
        <f>RA_TC!O38+MA_TC!O38+CI_TC!O38</f>
        <v>0</v>
      </c>
      <c r="P38" s="8">
        <f>RA_TC!P38+MA_TC!P38+CI_TC!P38</f>
        <v>0</v>
      </c>
      <c r="Q38" s="8">
        <f>RA_TC!Q38+MA_TC!Q38+CI_TC!Q38</f>
        <v>0</v>
      </c>
      <c r="R38" s="8">
        <f>RA_TC!R38+MA_TC!R38+CI_TC!R38</f>
        <v>0</v>
      </c>
      <c r="S38" s="8">
        <f>RA_TC!S38+MA_TC!S38+CI_TC!S38</f>
        <v>0</v>
      </c>
      <c r="T38" s="8">
        <f>RA_TC!T38+MA_TC!T38+CI_TC!T38</f>
        <v>0</v>
      </c>
      <c r="U38" s="8">
        <f>RA_TC!U38+MA_TC!U38+CI_TC!U38</f>
        <v>0</v>
      </c>
      <c r="V38" s="8">
        <f>RA_TC!V38+MA_TC!V38+CI_TC!V38</f>
        <v>0</v>
      </c>
      <c r="W38" s="8">
        <f>RA_TC!W38+MA_TC!W38+CI_TC!W38</f>
        <v>0</v>
      </c>
      <c r="X38" s="8">
        <f>RA_TC!X38+MA_TC!X38+CI_TC!X38</f>
        <v>0</v>
      </c>
      <c r="Y38" s="8">
        <f>RA_TC!Y38+MA_TC!Y38+CI_TC!Y38</f>
        <v>0</v>
      </c>
      <c r="Z38" s="8">
        <f>RA_TC!Z38+MA_TC!Z38+CI_TC!Z38</f>
        <v>0</v>
      </c>
      <c r="AA38" s="8">
        <f>RA_TC!AA38+MA_TC!AA38+CI_TC!AA38</f>
        <v>0</v>
      </c>
      <c r="AB38" s="8">
        <f>RA_TC!AB38+MA_TC!AB38+CI_TC!AB38</f>
        <v>0</v>
      </c>
      <c r="AC38" s="8">
        <f>RA_TC!AC38+MA_TC!AC38+CI_TC!AC38</f>
        <v>0</v>
      </c>
      <c r="AD38" s="8">
        <f>RA_TC!AD38+MA_TC!AD38+CI_TC!AD38</f>
        <v>0</v>
      </c>
      <c r="AE38" s="8">
        <f>RA_TC!AE38+MA_TC!AE38+CI_TC!AE38</f>
        <v>0</v>
      </c>
      <c r="AF38" s="8">
        <f>RA_TC!AF38+MA_TC!AF38+CI_TC!AF38</f>
        <v>0</v>
      </c>
      <c r="AG38" s="8">
        <f>RA_TC!AG38+MA_TC!AG38+CI_TC!AG38</f>
        <v>0</v>
      </c>
      <c r="AH38" s="8">
        <f>RA_TC!AH38+MA_TC!AH38+CI_TC!AH38</f>
        <v>0</v>
      </c>
      <c r="AI38" s="8">
        <f>RA_TC!AI38+MA_TC!AI38+CI_TC!AI38</f>
        <v>0</v>
      </c>
      <c r="AJ38" s="8">
        <f>RA_TC!AJ38+MA_TC!AJ38+CI_TC!AJ38</f>
        <v>0</v>
      </c>
      <c r="AK38" s="8">
        <f>RA_TC!AK38+MA_TC!AK38+CI_TC!AK38</f>
        <v>0</v>
      </c>
      <c r="AL38" s="8">
        <f>RA_TC!AL38+MA_TC!AL38+CI_TC!AL38</f>
        <v>0</v>
      </c>
      <c r="AM38" s="8">
        <f>RA_TC!AM38+MA_TC!AM38+CI_TC!AM38</f>
        <v>0</v>
      </c>
      <c r="AN38" s="8">
        <f>RA_TC!AN38+MA_TC!AN38+CI_TC!AN38</f>
        <v>0</v>
      </c>
      <c r="AO38" s="8">
        <f>RA_TC!AO38+MA_TC!AO38+CI_TC!AO38</f>
        <v>0</v>
      </c>
      <c r="AP38" s="8">
        <f>RA_TC!AP38+MA_TC!AP38+CI_TC!AP38</f>
        <v>0</v>
      </c>
      <c r="AQ38" s="8">
        <f>RA_TC!AQ38+MA_TC!AQ38+CI_TC!AQ38</f>
        <v>0</v>
      </c>
      <c r="AR38" s="8">
        <f>RA_TC!AR38+MA_TC!AR38+CI_TC!AR38</f>
        <v>0</v>
      </c>
      <c r="AS38" s="8">
        <f>RA_TC!AS38+MA_TC!AS38+CI_TC!AS38</f>
        <v>0</v>
      </c>
      <c r="AT38" s="8">
        <f>RA_TC!AT38+MA_TC!AT38+CI_TC!AT38</f>
        <v>0</v>
      </c>
      <c r="AU38" s="8">
        <f>RA_TC!AU38+MA_TC!AU38+CI_TC!AU38</f>
        <v>0</v>
      </c>
      <c r="AV38" s="8">
        <f>RA_TC!AV38+MA_TC!AV38+CI_TC!AV38</f>
        <v>0</v>
      </c>
      <c r="AW38" s="8">
        <f>RA_TC!AW38+MA_TC!AW38+CI_TC!AW38</f>
        <v>0</v>
      </c>
      <c r="AX38" s="8">
        <f>RA_TC!AX38+MA_TC!AX38+CI_TC!AX38</f>
        <v>0</v>
      </c>
      <c r="AY38" s="8">
        <f>RA_TC!AY38+MA_TC!AY38+CI_TC!AY38</f>
        <v>0</v>
      </c>
      <c r="AZ38" s="8">
        <f>RA_TC!AZ38+MA_TC!AZ38+CI_TC!AZ38</f>
        <v>106267.39023552583</v>
      </c>
      <c r="BA38" s="8">
        <f>RA_TC!BA38+MA_TC!BA38+CI_TC!BA38</f>
        <v>94682.012504393439</v>
      </c>
      <c r="BB38" s="8">
        <f>RA_TC!BB38+MA_TC!BB38+CI_TC!BB38</f>
        <v>110452.49278273105</v>
      </c>
      <c r="BC38" s="8">
        <f>RA_TC!BC38+MA_TC!BC38+CI_TC!BC38</f>
        <v>107499.82678425225</v>
      </c>
      <c r="BD38" s="8">
        <f>RA_TC!BD38+MA_TC!BD38+CI_TC!BD38</f>
        <v>110745.09783005396</v>
      </c>
      <c r="BE38" s="8">
        <f>RA_TC!BE38+MA_TC!BE38+CI_TC!BE38</f>
        <v>114293.57428891481</v>
      </c>
      <c r="BF38" s="8">
        <f>RA_TC!BF38+MA_TC!BF38+CI_TC!BF38</f>
        <v>116390.88356647317</v>
      </c>
      <c r="BG38" s="8">
        <f>RA_TC!BG38+MA_TC!BG38+CI_TC!BG38</f>
        <v>120299.07032409504</v>
      </c>
      <c r="BH38" s="8">
        <f>RA_TC!BH38+MA_TC!BH38+CI_TC!BH38</f>
        <v>114991.80093022219</v>
      </c>
      <c r="BI38" s="8">
        <f>RA_TC!BI38+MA_TC!BI38+CI_TC!BI38</f>
        <v>117992.60613885589</v>
      </c>
      <c r="BJ38" s="8">
        <f>RA_TC!BJ38+MA_TC!BJ38+CI_TC!BJ38</f>
        <v>118845.15661311361</v>
      </c>
      <c r="BK38" s="8">
        <f>RA_TC!BK38+MA_TC!BK38+CI_TC!BK38</f>
        <v>123249.49757896837</v>
      </c>
      <c r="BO38" s="24">
        <f t="shared" ref="BO38:BT40" si="27">SUMIFS($D38:$BM38,$D$6:$BM$6,"&gt;="&amp;BO$2,$D$6:$BM$6,"&lt;="&amp;BO$6,$D$5:$BM$5,BO$5)</f>
        <v>0</v>
      </c>
      <c r="BP38" s="24">
        <f t="shared" si="27"/>
        <v>311401.89552265033</v>
      </c>
      <c r="BQ38" s="24">
        <f t="shared" si="27"/>
        <v>0</v>
      </c>
      <c r="BR38" s="24">
        <f t="shared" si="27"/>
        <v>0</v>
      </c>
      <c r="BS38" s="24">
        <f t="shared" si="27"/>
        <v>0</v>
      </c>
      <c r="BT38" s="24">
        <f t="shared" si="27"/>
        <v>0</v>
      </c>
    </row>
    <row r="39" spans="1:72" hidden="1" outlineLevel="1" x14ac:dyDescent="0.25">
      <c r="A39" s="11" t="s">
        <v>19</v>
      </c>
      <c r="C39" s="2" t="s">
        <v>1</v>
      </c>
      <c r="D39" s="8">
        <f>RA_TC!D39+MA_TC!D39+CI_TC!D39</f>
        <v>0</v>
      </c>
      <c r="E39" s="8">
        <f>RA_TC!E39+MA_TC!E39+CI_TC!E39</f>
        <v>0</v>
      </c>
      <c r="F39" s="8">
        <f>RA_TC!F39+MA_TC!F39+CI_TC!F39</f>
        <v>0</v>
      </c>
      <c r="G39" s="8">
        <f>RA_TC!G39+MA_TC!G39+CI_TC!G39</f>
        <v>0</v>
      </c>
      <c r="H39" s="8">
        <f>RA_TC!H39+MA_TC!H39+CI_TC!H39</f>
        <v>0</v>
      </c>
      <c r="I39" s="8">
        <f>RA_TC!I39+MA_TC!I39+CI_TC!I39</f>
        <v>0</v>
      </c>
      <c r="J39" s="8">
        <f>RA_TC!J39+MA_TC!J39+CI_TC!J39</f>
        <v>0</v>
      </c>
      <c r="K39" s="8">
        <f>RA_TC!K39+MA_TC!K39+CI_TC!K39</f>
        <v>0</v>
      </c>
      <c r="L39" s="8">
        <f>RA_TC!L39+MA_TC!L39+CI_TC!L39</f>
        <v>0</v>
      </c>
      <c r="M39" s="8">
        <f>RA_TC!M39+MA_TC!M39+CI_TC!M39</f>
        <v>0</v>
      </c>
      <c r="N39" s="8">
        <f>RA_TC!N39+MA_TC!N39+CI_TC!N39</f>
        <v>0</v>
      </c>
      <c r="O39" s="8">
        <f>RA_TC!O39+MA_TC!O39+CI_TC!O39</f>
        <v>0</v>
      </c>
      <c r="P39" s="8">
        <f>RA_TC!P39+MA_TC!P39+CI_TC!P39</f>
        <v>0</v>
      </c>
      <c r="Q39" s="8">
        <f>RA_TC!Q39+MA_TC!Q39+CI_TC!Q39</f>
        <v>0</v>
      </c>
      <c r="R39" s="8">
        <f>RA_TC!R39+MA_TC!R39+CI_TC!R39</f>
        <v>0</v>
      </c>
      <c r="S39" s="8">
        <f>RA_TC!S39+MA_TC!S39+CI_TC!S39</f>
        <v>0</v>
      </c>
      <c r="T39" s="8">
        <f>RA_TC!T39+MA_TC!T39+CI_TC!T39</f>
        <v>0</v>
      </c>
      <c r="U39" s="8">
        <f>RA_TC!U39+MA_TC!U39+CI_TC!U39</f>
        <v>0</v>
      </c>
      <c r="V39" s="8">
        <f>RA_TC!V39+MA_TC!V39+CI_TC!V39</f>
        <v>0</v>
      </c>
      <c r="W39" s="8">
        <f>RA_TC!W39+MA_TC!W39+CI_TC!W39</f>
        <v>0</v>
      </c>
      <c r="X39" s="8">
        <f>RA_TC!X39+MA_TC!X39+CI_TC!X39</f>
        <v>0</v>
      </c>
      <c r="Y39" s="8">
        <f>RA_TC!Y39+MA_TC!Y39+CI_TC!Y39</f>
        <v>0</v>
      </c>
      <c r="Z39" s="8">
        <f>RA_TC!Z39+MA_TC!Z39+CI_TC!Z39</f>
        <v>0</v>
      </c>
      <c r="AA39" s="8">
        <f>RA_TC!AA39+MA_TC!AA39+CI_TC!AA39</f>
        <v>0</v>
      </c>
      <c r="AB39" s="8">
        <f>RA_TC!AB39+MA_TC!AB39+CI_TC!AB39</f>
        <v>0</v>
      </c>
      <c r="AC39" s="8">
        <f>RA_TC!AC39+MA_TC!AC39+CI_TC!AC39</f>
        <v>0</v>
      </c>
      <c r="AD39" s="8">
        <f>RA_TC!AD39+MA_TC!AD39+CI_TC!AD39</f>
        <v>0</v>
      </c>
      <c r="AE39" s="8">
        <f>RA_TC!AE39+MA_TC!AE39+CI_TC!AE39</f>
        <v>0</v>
      </c>
      <c r="AF39" s="8">
        <f>RA_TC!AF39+MA_TC!AF39+CI_TC!AF39</f>
        <v>0</v>
      </c>
      <c r="AG39" s="8">
        <f>RA_TC!AG39+MA_TC!AG39+CI_TC!AG39</f>
        <v>0</v>
      </c>
      <c r="AH39" s="8">
        <f>RA_TC!AH39+MA_TC!AH39+CI_TC!AH39</f>
        <v>0</v>
      </c>
      <c r="AI39" s="8">
        <f>RA_TC!AI39+MA_TC!AI39+CI_TC!AI39</f>
        <v>0</v>
      </c>
      <c r="AJ39" s="8">
        <f>RA_TC!AJ39+MA_TC!AJ39+CI_TC!AJ39</f>
        <v>0</v>
      </c>
      <c r="AK39" s="8">
        <f>RA_TC!AK39+MA_TC!AK39+CI_TC!AK39</f>
        <v>0</v>
      </c>
      <c r="AL39" s="8">
        <f>RA_TC!AL39+MA_TC!AL39+CI_TC!AL39</f>
        <v>0</v>
      </c>
      <c r="AM39" s="8">
        <f>RA_TC!AM39+MA_TC!AM39+CI_TC!AM39</f>
        <v>0</v>
      </c>
      <c r="AN39" s="8">
        <f>RA_TC!AN39+MA_TC!AN39+CI_TC!AN39</f>
        <v>0</v>
      </c>
      <c r="AO39" s="8">
        <f>RA_TC!AO39+MA_TC!AO39+CI_TC!AO39</f>
        <v>0</v>
      </c>
      <c r="AP39" s="8">
        <f>RA_TC!AP39+MA_TC!AP39+CI_TC!AP39</f>
        <v>0</v>
      </c>
      <c r="AQ39" s="8">
        <f>RA_TC!AQ39+MA_TC!AQ39+CI_TC!AQ39</f>
        <v>0</v>
      </c>
      <c r="AR39" s="8">
        <f>RA_TC!AR39+MA_TC!AR39+CI_TC!AR39</f>
        <v>0</v>
      </c>
      <c r="AS39" s="8">
        <f>RA_TC!AS39+MA_TC!AS39+CI_TC!AS39</f>
        <v>0</v>
      </c>
      <c r="AT39" s="8">
        <f>RA_TC!AT39+MA_TC!AT39+CI_TC!AT39</f>
        <v>0</v>
      </c>
      <c r="AU39" s="8">
        <f>RA_TC!AU39+MA_TC!AU39+CI_TC!AU39</f>
        <v>0</v>
      </c>
      <c r="AV39" s="8">
        <f>RA_TC!AV39+MA_TC!AV39+CI_TC!AV39</f>
        <v>0</v>
      </c>
      <c r="AW39" s="8">
        <f>RA_TC!AW39+MA_TC!AW39+CI_TC!AW39</f>
        <v>0</v>
      </c>
      <c r="AX39" s="8">
        <f>RA_TC!AX39+MA_TC!AX39+CI_TC!AX39</f>
        <v>0</v>
      </c>
      <c r="AY39" s="8">
        <f>RA_TC!AY39+MA_TC!AY39+CI_TC!AY39</f>
        <v>0</v>
      </c>
      <c r="AZ39" s="8">
        <f>RA_TC!AZ39+MA_TC!AZ39+CI_TC!AZ39</f>
        <v>1614.3998432877613</v>
      </c>
      <c r="BA39" s="8">
        <f>RA_TC!BA39+MA_TC!BA39+CI_TC!BA39</f>
        <v>1446.9884720094572</v>
      </c>
      <c r="BB39" s="8">
        <f>RA_TC!BB39+MA_TC!BB39+CI_TC!BB39</f>
        <v>1589.0158535217008</v>
      </c>
      <c r="BC39" s="8">
        <f>RA_TC!BC39+MA_TC!BC39+CI_TC!BC39</f>
        <v>1524.1849398166182</v>
      </c>
      <c r="BD39" s="8">
        <f>RA_TC!BD39+MA_TC!BD39+CI_TC!BD39</f>
        <v>1568.1825726576767</v>
      </c>
      <c r="BE39" s="8">
        <f>RA_TC!BE39+MA_TC!BE39+CI_TC!BE39</f>
        <v>1511.5454911181689</v>
      </c>
      <c r="BF39" s="8">
        <f>RA_TC!BF39+MA_TC!BF39+CI_TC!BF39</f>
        <v>1557.5782182536664</v>
      </c>
      <c r="BG39" s="8">
        <f>RA_TC!BG39+MA_TC!BG39+CI_TC!BG39</f>
        <v>1556.4773224187161</v>
      </c>
      <c r="BH39" s="8">
        <f>RA_TC!BH39+MA_TC!BH39+CI_TC!BH39</f>
        <v>1511.3623403355052</v>
      </c>
      <c r="BI39" s="8">
        <f>RA_TC!BI39+MA_TC!BI39+CI_TC!BI39</f>
        <v>1574.860017695923</v>
      </c>
      <c r="BJ39" s="8">
        <f>RA_TC!BJ39+MA_TC!BJ39+CI_TC!BJ39</f>
        <v>1538.5238439765944</v>
      </c>
      <c r="BK39" s="8">
        <f>RA_TC!BK39+MA_TC!BK39+CI_TC!BK39</f>
        <v>1608.2711960277022</v>
      </c>
      <c r="BO39" s="24">
        <f t="shared" si="27"/>
        <v>0</v>
      </c>
      <c r="BP39" s="24">
        <f t="shared" si="27"/>
        <v>4650.4041688189191</v>
      </c>
      <c r="BQ39" s="24">
        <f t="shared" si="27"/>
        <v>0</v>
      </c>
      <c r="BR39" s="24">
        <f t="shared" si="27"/>
        <v>0</v>
      </c>
      <c r="BS39" s="24">
        <f t="shared" si="27"/>
        <v>0</v>
      </c>
      <c r="BT39" s="24">
        <f t="shared" si="27"/>
        <v>0</v>
      </c>
    </row>
    <row r="40" spans="1:72" hidden="1" outlineLevel="1" x14ac:dyDescent="0.25">
      <c r="A40" s="11" t="s">
        <v>19</v>
      </c>
      <c r="C40" s="2" t="s">
        <v>9</v>
      </c>
      <c r="D40" s="8">
        <f>RA_TC!D40+MA_TC!D40+CI_TC!D40</f>
        <v>0</v>
      </c>
      <c r="E40" s="8">
        <f>RA_TC!E40+MA_TC!E40+CI_TC!E40</f>
        <v>0</v>
      </c>
      <c r="F40" s="8">
        <f>RA_TC!F40+MA_TC!F40+CI_TC!F40</f>
        <v>0</v>
      </c>
      <c r="G40" s="8">
        <f>RA_TC!G40+MA_TC!G40+CI_TC!G40</f>
        <v>0</v>
      </c>
      <c r="H40" s="8">
        <f>RA_TC!H40+MA_TC!H40+CI_TC!H40</f>
        <v>0</v>
      </c>
      <c r="I40" s="8">
        <f>RA_TC!I40+MA_TC!I40+CI_TC!I40</f>
        <v>0</v>
      </c>
      <c r="J40" s="8">
        <f>RA_TC!J40+MA_TC!J40+CI_TC!J40</f>
        <v>0</v>
      </c>
      <c r="K40" s="8">
        <f>RA_TC!K40+MA_TC!K40+CI_TC!K40</f>
        <v>0</v>
      </c>
      <c r="L40" s="8">
        <f>RA_TC!L40+MA_TC!L40+CI_TC!L40</f>
        <v>0</v>
      </c>
      <c r="M40" s="8">
        <f>RA_TC!M40+MA_TC!M40+CI_TC!M40</f>
        <v>0</v>
      </c>
      <c r="N40" s="8">
        <f>RA_TC!N40+MA_TC!N40+CI_TC!N40</f>
        <v>0</v>
      </c>
      <c r="O40" s="8">
        <f>RA_TC!O40+MA_TC!O40+CI_TC!O40</f>
        <v>0</v>
      </c>
      <c r="P40" s="8">
        <f>RA_TC!P40+MA_TC!P40+CI_TC!P40</f>
        <v>0</v>
      </c>
      <c r="Q40" s="8">
        <f>RA_TC!Q40+MA_TC!Q40+CI_TC!Q40</f>
        <v>0</v>
      </c>
      <c r="R40" s="8">
        <f>RA_TC!R40+MA_TC!R40+CI_TC!R40</f>
        <v>0</v>
      </c>
      <c r="S40" s="8">
        <f>RA_TC!S40+MA_TC!S40+CI_TC!S40</f>
        <v>0</v>
      </c>
      <c r="T40" s="8">
        <f>RA_TC!T40+MA_TC!T40+CI_TC!T40</f>
        <v>0</v>
      </c>
      <c r="U40" s="8">
        <f>RA_TC!U40+MA_TC!U40+CI_TC!U40</f>
        <v>0</v>
      </c>
      <c r="V40" s="8">
        <f>RA_TC!V40+MA_TC!V40+CI_TC!V40</f>
        <v>0</v>
      </c>
      <c r="W40" s="8">
        <f>RA_TC!W40+MA_TC!W40+CI_TC!W40</f>
        <v>0</v>
      </c>
      <c r="X40" s="8">
        <f>RA_TC!X40+MA_TC!X40+CI_TC!X40</f>
        <v>0</v>
      </c>
      <c r="Y40" s="8">
        <f>RA_TC!Y40+MA_TC!Y40+CI_TC!Y40</f>
        <v>0</v>
      </c>
      <c r="Z40" s="8">
        <f>RA_TC!Z40+MA_TC!Z40+CI_TC!Z40</f>
        <v>0</v>
      </c>
      <c r="AA40" s="8">
        <f>RA_TC!AA40+MA_TC!AA40+CI_TC!AA40</f>
        <v>0</v>
      </c>
      <c r="AB40" s="8">
        <f>RA_TC!AB40+MA_TC!AB40+CI_TC!AB40</f>
        <v>0</v>
      </c>
      <c r="AC40" s="8">
        <f>RA_TC!AC40+MA_TC!AC40+CI_TC!AC40</f>
        <v>0</v>
      </c>
      <c r="AD40" s="8">
        <f>RA_TC!AD40+MA_TC!AD40+CI_TC!AD40</f>
        <v>0</v>
      </c>
      <c r="AE40" s="8">
        <f>RA_TC!AE40+MA_TC!AE40+CI_TC!AE40</f>
        <v>0</v>
      </c>
      <c r="AF40" s="8">
        <f>RA_TC!AF40+MA_TC!AF40+CI_TC!AF40</f>
        <v>0</v>
      </c>
      <c r="AG40" s="8">
        <f>RA_TC!AG40+MA_TC!AG40+CI_TC!AG40</f>
        <v>0</v>
      </c>
      <c r="AH40" s="8">
        <f>RA_TC!AH40+MA_TC!AH40+CI_TC!AH40</f>
        <v>0</v>
      </c>
      <c r="AI40" s="8">
        <f>RA_TC!AI40+MA_TC!AI40+CI_TC!AI40</f>
        <v>0</v>
      </c>
      <c r="AJ40" s="8">
        <f>RA_TC!AJ40+MA_TC!AJ40+CI_TC!AJ40</f>
        <v>0</v>
      </c>
      <c r="AK40" s="8">
        <f>RA_TC!AK40+MA_TC!AK40+CI_TC!AK40</f>
        <v>0</v>
      </c>
      <c r="AL40" s="8">
        <f>RA_TC!AL40+MA_TC!AL40+CI_TC!AL40</f>
        <v>0</v>
      </c>
      <c r="AM40" s="8">
        <f>RA_TC!AM40+MA_TC!AM40+CI_TC!AM40</f>
        <v>0</v>
      </c>
      <c r="AN40" s="8">
        <f>RA_TC!AN40+MA_TC!AN40+CI_TC!AN40</f>
        <v>0</v>
      </c>
      <c r="AO40" s="8">
        <f>RA_TC!AO40+MA_TC!AO40+CI_TC!AO40</f>
        <v>0</v>
      </c>
      <c r="AP40" s="8">
        <f>RA_TC!AP40+MA_TC!AP40+CI_TC!AP40</f>
        <v>0</v>
      </c>
      <c r="AQ40" s="8">
        <f>RA_TC!AQ40+MA_TC!AQ40+CI_TC!AQ40</f>
        <v>0</v>
      </c>
      <c r="AR40" s="8">
        <f>RA_TC!AR40+MA_TC!AR40+CI_TC!AR40</f>
        <v>0</v>
      </c>
      <c r="AS40" s="8">
        <f>RA_TC!AS40+MA_TC!AS40+CI_TC!AS40</f>
        <v>0</v>
      </c>
      <c r="AT40" s="8">
        <f>RA_TC!AT40+MA_TC!AT40+CI_TC!AT40</f>
        <v>0</v>
      </c>
      <c r="AU40" s="8">
        <f>RA_TC!AU40+MA_TC!AU40+CI_TC!AU40</f>
        <v>0</v>
      </c>
      <c r="AV40" s="8">
        <f>RA_TC!AV40+MA_TC!AV40+CI_TC!AV40</f>
        <v>0</v>
      </c>
      <c r="AW40" s="8">
        <f>RA_TC!AW40+MA_TC!AW40+CI_TC!AW40</f>
        <v>0</v>
      </c>
      <c r="AX40" s="8">
        <f>RA_TC!AX40+MA_TC!AX40+CI_TC!AX40</f>
        <v>0</v>
      </c>
      <c r="AY40" s="8">
        <f>RA_TC!AY40+MA_TC!AY40+CI_TC!AY40</f>
        <v>0</v>
      </c>
      <c r="AZ40" s="8">
        <f>RA_TC!AZ40+MA_TC!AZ40+CI_TC!AZ40</f>
        <v>4659.5883538477283</v>
      </c>
      <c r="BA40" s="8">
        <f>RA_TC!BA40+MA_TC!BA40+CI_TC!BA40</f>
        <v>3929.0302272007298</v>
      </c>
      <c r="BB40" s="8">
        <f>RA_TC!BB40+MA_TC!BB40+CI_TC!BB40</f>
        <v>3993.9590542513765</v>
      </c>
      <c r="BC40" s="8">
        <f>RA_TC!BC40+MA_TC!BC40+CI_TC!BC40</f>
        <v>4207.6834314642902</v>
      </c>
      <c r="BD40" s="8">
        <f>RA_TC!BD40+MA_TC!BD40+CI_TC!BD40</f>
        <v>4170.3142881637323</v>
      </c>
      <c r="BE40" s="8">
        <f>RA_TC!BE40+MA_TC!BE40+CI_TC!BE40</f>
        <v>4073.7124800790239</v>
      </c>
      <c r="BF40" s="8">
        <f>RA_TC!BF40+MA_TC!BF40+CI_TC!BF40</f>
        <v>4257.1161940084658</v>
      </c>
      <c r="BG40" s="8">
        <f>RA_TC!BG40+MA_TC!BG40+CI_TC!BG40</f>
        <v>4049.8020370608961</v>
      </c>
      <c r="BH40" s="8">
        <f>RA_TC!BH40+MA_TC!BH40+CI_TC!BH40</f>
        <v>3723.780383886251</v>
      </c>
      <c r="BI40" s="8">
        <f>RA_TC!BI40+MA_TC!BI40+CI_TC!BI40</f>
        <v>3854.3816026916829</v>
      </c>
      <c r="BJ40" s="8">
        <f>RA_TC!BJ40+MA_TC!BJ40+CI_TC!BJ40</f>
        <v>3962.6923923993304</v>
      </c>
      <c r="BK40" s="8">
        <f>RA_TC!BK40+MA_TC!BK40+CI_TC!BK40</f>
        <v>4176.4046196741738</v>
      </c>
      <c r="BO40" s="24">
        <f t="shared" si="27"/>
        <v>0</v>
      </c>
      <c r="BP40" s="24">
        <f t="shared" si="27"/>
        <v>12582.577635299835</v>
      </c>
      <c r="BQ40" s="24">
        <f t="shared" si="27"/>
        <v>0</v>
      </c>
      <c r="BR40" s="24">
        <f t="shared" si="27"/>
        <v>0</v>
      </c>
      <c r="BS40" s="24">
        <f t="shared" si="27"/>
        <v>0</v>
      </c>
      <c r="BT40" s="24">
        <f t="shared" si="27"/>
        <v>0</v>
      </c>
    </row>
    <row r="41" spans="1:72" collapsed="1" x14ac:dyDescent="0.25">
      <c r="C41" s="3" t="s">
        <v>21</v>
      </c>
      <c r="D41" s="10">
        <f>SUM(D38:D40)</f>
        <v>0</v>
      </c>
      <c r="E41" s="10">
        <f t="shared" ref="E41:BK41" si="28">SUM(E38:E40)</f>
        <v>0</v>
      </c>
      <c r="F41" s="10">
        <f t="shared" si="28"/>
        <v>0</v>
      </c>
      <c r="G41" s="10">
        <f t="shared" si="28"/>
        <v>0</v>
      </c>
      <c r="H41" s="10">
        <f t="shared" si="28"/>
        <v>0</v>
      </c>
      <c r="I41" s="10">
        <f t="shared" si="28"/>
        <v>0</v>
      </c>
      <c r="J41" s="10">
        <f t="shared" si="28"/>
        <v>0</v>
      </c>
      <c r="K41" s="10">
        <f t="shared" si="28"/>
        <v>0</v>
      </c>
      <c r="L41" s="10">
        <f t="shared" si="28"/>
        <v>0</v>
      </c>
      <c r="M41" s="10">
        <f t="shared" si="28"/>
        <v>0</v>
      </c>
      <c r="N41" s="10">
        <f t="shared" si="28"/>
        <v>0</v>
      </c>
      <c r="O41" s="10">
        <f t="shared" si="28"/>
        <v>0</v>
      </c>
      <c r="P41" s="10">
        <f t="shared" si="28"/>
        <v>0</v>
      </c>
      <c r="Q41" s="10">
        <f t="shared" si="28"/>
        <v>0</v>
      </c>
      <c r="R41" s="10">
        <f t="shared" si="28"/>
        <v>0</v>
      </c>
      <c r="S41" s="10">
        <f t="shared" si="28"/>
        <v>0</v>
      </c>
      <c r="T41" s="10">
        <f t="shared" si="28"/>
        <v>0</v>
      </c>
      <c r="U41" s="10">
        <f t="shared" si="28"/>
        <v>0</v>
      </c>
      <c r="V41" s="10">
        <f t="shared" si="28"/>
        <v>0</v>
      </c>
      <c r="W41" s="10">
        <f t="shared" si="28"/>
        <v>0</v>
      </c>
      <c r="X41" s="10">
        <f t="shared" si="28"/>
        <v>0</v>
      </c>
      <c r="Y41" s="10">
        <f t="shared" si="28"/>
        <v>0</v>
      </c>
      <c r="Z41" s="10">
        <f t="shared" si="28"/>
        <v>0</v>
      </c>
      <c r="AA41" s="10">
        <f t="shared" si="28"/>
        <v>0</v>
      </c>
      <c r="AB41" s="10">
        <f t="shared" si="28"/>
        <v>0</v>
      </c>
      <c r="AC41" s="10">
        <f t="shared" si="28"/>
        <v>0</v>
      </c>
      <c r="AD41" s="10">
        <f t="shared" si="28"/>
        <v>0</v>
      </c>
      <c r="AE41" s="10">
        <f t="shared" si="28"/>
        <v>0</v>
      </c>
      <c r="AF41" s="10">
        <f t="shared" si="28"/>
        <v>0</v>
      </c>
      <c r="AG41" s="10">
        <f t="shared" si="28"/>
        <v>0</v>
      </c>
      <c r="AH41" s="10">
        <f t="shared" si="28"/>
        <v>0</v>
      </c>
      <c r="AI41" s="10">
        <f t="shared" si="28"/>
        <v>0</v>
      </c>
      <c r="AJ41" s="10">
        <f t="shared" si="28"/>
        <v>0</v>
      </c>
      <c r="AK41" s="10">
        <f t="shared" si="28"/>
        <v>0</v>
      </c>
      <c r="AL41" s="10">
        <f t="shared" si="28"/>
        <v>0</v>
      </c>
      <c r="AM41" s="10">
        <f t="shared" si="28"/>
        <v>0</v>
      </c>
      <c r="AN41" s="10">
        <f t="shared" si="28"/>
        <v>0</v>
      </c>
      <c r="AO41" s="10">
        <f t="shared" si="28"/>
        <v>0</v>
      </c>
      <c r="AP41" s="10">
        <f t="shared" si="28"/>
        <v>0</v>
      </c>
      <c r="AQ41" s="10">
        <f t="shared" si="28"/>
        <v>0</v>
      </c>
      <c r="AR41" s="10">
        <f t="shared" si="28"/>
        <v>0</v>
      </c>
      <c r="AS41" s="10">
        <f t="shared" si="28"/>
        <v>0</v>
      </c>
      <c r="AT41" s="10">
        <f t="shared" si="28"/>
        <v>0</v>
      </c>
      <c r="AU41" s="10">
        <f t="shared" si="28"/>
        <v>0</v>
      </c>
      <c r="AV41" s="10">
        <f t="shared" si="28"/>
        <v>0</v>
      </c>
      <c r="AW41" s="10">
        <f t="shared" si="28"/>
        <v>0</v>
      </c>
      <c r="AX41" s="10">
        <f t="shared" si="28"/>
        <v>0</v>
      </c>
      <c r="AY41" s="10">
        <f t="shared" si="28"/>
        <v>0</v>
      </c>
      <c r="AZ41" s="10">
        <f t="shared" si="28"/>
        <v>112541.37843266132</v>
      </c>
      <c r="BA41" s="10">
        <f t="shared" si="28"/>
        <v>100058.03120360362</v>
      </c>
      <c r="BB41" s="10">
        <f t="shared" si="28"/>
        <v>116035.46769050413</v>
      </c>
      <c r="BC41" s="10">
        <f t="shared" si="28"/>
        <v>113231.69515553316</v>
      </c>
      <c r="BD41" s="10">
        <f t="shared" si="28"/>
        <v>116483.59469087537</v>
      </c>
      <c r="BE41" s="10">
        <f t="shared" si="28"/>
        <v>119878.832260112</v>
      </c>
      <c r="BF41" s="10">
        <f t="shared" si="28"/>
        <v>122205.57797873531</v>
      </c>
      <c r="BG41" s="10">
        <f t="shared" si="28"/>
        <v>125905.34968357466</v>
      </c>
      <c r="BH41" s="10">
        <f t="shared" si="28"/>
        <v>120226.94365444394</v>
      </c>
      <c r="BI41" s="10">
        <f t="shared" si="28"/>
        <v>123421.84775924351</v>
      </c>
      <c r="BJ41" s="10">
        <f t="shared" si="28"/>
        <v>124346.37284948953</v>
      </c>
      <c r="BK41" s="10">
        <f t="shared" si="28"/>
        <v>129034.17339467024</v>
      </c>
      <c r="BO41" s="23">
        <f>SUM(BO38:BO40)</f>
        <v>0</v>
      </c>
      <c r="BP41" s="23">
        <f t="shared" ref="BP41:BT41" si="29">SUM(BP38:BP40)</f>
        <v>328634.87732676906</v>
      </c>
      <c r="BQ41" s="23">
        <f t="shared" si="29"/>
        <v>0</v>
      </c>
      <c r="BR41" s="23">
        <f t="shared" si="29"/>
        <v>0</v>
      </c>
      <c r="BS41" s="23">
        <f t="shared" si="29"/>
        <v>0</v>
      </c>
      <c r="BT41" s="23">
        <f t="shared" si="29"/>
        <v>0</v>
      </c>
    </row>
    <row r="44" spans="1:72" hidden="1" outlineLevel="1" x14ac:dyDescent="0.25">
      <c r="A44" s="11" t="s">
        <v>14</v>
      </c>
      <c r="C44" s="2" t="s">
        <v>0</v>
      </c>
      <c r="D44" s="8">
        <f>RA_TC!D44+MA_TC!D44+CI_TC!D44</f>
        <v>0</v>
      </c>
      <c r="E44" s="8">
        <f>RA_TC!E44+MA_TC!E44+CI_TC!E44</f>
        <v>0</v>
      </c>
      <c r="F44" s="8">
        <f>RA_TC!F44+MA_TC!F44+CI_TC!F44</f>
        <v>0</v>
      </c>
      <c r="G44" s="8">
        <f>RA_TC!G44+MA_TC!G44+CI_TC!G44</f>
        <v>0</v>
      </c>
      <c r="H44" s="8">
        <f>RA_TC!H44+MA_TC!H44+CI_TC!H44</f>
        <v>0</v>
      </c>
      <c r="I44" s="8">
        <f>RA_TC!I44+MA_TC!I44+CI_TC!I44</f>
        <v>0</v>
      </c>
      <c r="J44" s="8">
        <f>RA_TC!J44+MA_TC!J44+CI_TC!J44</f>
        <v>0</v>
      </c>
      <c r="K44" s="8">
        <f>RA_TC!K44+MA_TC!K44+CI_TC!K44</f>
        <v>0</v>
      </c>
      <c r="L44" s="8">
        <f>RA_TC!L44+MA_TC!L44+CI_TC!L44</f>
        <v>0</v>
      </c>
      <c r="M44" s="8">
        <f>RA_TC!M44+MA_TC!M44+CI_TC!M44</f>
        <v>0</v>
      </c>
      <c r="N44" s="8">
        <f>RA_TC!N44+MA_TC!N44+CI_TC!N44</f>
        <v>0</v>
      </c>
      <c r="O44" s="8">
        <f>RA_TC!O44+MA_TC!O44+CI_TC!O44</f>
        <v>0</v>
      </c>
      <c r="P44" s="8">
        <f>RA_TC!P44+MA_TC!P44+CI_TC!P44</f>
        <v>0</v>
      </c>
      <c r="Q44" s="8">
        <f>RA_TC!Q44+MA_TC!Q44+CI_TC!Q44</f>
        <v>0</v>
      </c>
      <c r="R44" s="8">
        <f>RA_TC!R44+MA_TC!R44+CI_TC!R44</f>
        <v>0</v>
      </c>
      <c r="S44" s="8">
        <f>RA_TC!S44+MA_TC!S44+CI_TC!S44</f>
        <v>0</v>
      </c>
      <c r="T44" s="8">
        <f>RA_TC!T44+MA_TC!T44+CI_TC!T44</f>
        <v>0</v>
      </c>
      <c r="U44" s="8">
        <f>RA_TC!U44+MA_TC!U44+CI_TC!U44</f>
        <v>0</v>
      </c>
      <c r="V44" s="8">
        <f>RA_TC!V44+MA_TC!V44+CI_TC!V44</f>
        <v>0</v>
      </c>
      <c r="W44" s="8">
        <f>RA_TC!W44+MA_TC!W44+CI_TC!W44</f>
        <v>0</v>
      </c>
      <c r="X44" s="8">
        <f>RA_TC!X44+MA_TC!X44+CI_TC!X44</f>
        <v>0</v>
      </c>
      <c r="Y44" s="8">
        <f>RA_TC!Y44+MA_TC!Y44+CI_TC!Y44</f>
        <v>0</v>
      </c>
      <c r="Z44" s="8">
        <f>RA_TC!Z44+MA_TC!Z44+CI_TC!Z44</f>
        <v>0</v>
      </c>
      <c r="AA44" s="8">
        <f>RA_TC!AA44+MA_TC!AA44+CI_TC!AA44</f>
        <v>0</v>
      </c>
      <c r="AB44" s="8">
        <f>RA_TC!AB44+MA_TC!AB44+CI_TC!AB44</f>
        <v>0</v>
      </c>
      <c r="AC44" s="8">
        <f>RA_TC!AC44+MA_TC!AC44+CI_TC!AC44</f>
        <v>0</v>
      </c>
      <c r="AD44" s="8">
        <f>RA_TC!AD44+MA_TC!AD44+CI_TC!AD44</f>
        <v>0</v>
      </c>
      <c r="AE44" s="8">
        <f>RA_TC!AE44+MA_TC!AE44+CI_TC!AE44</f>
        <v>0</v>
      </c>
      <c r="AF44" s="8">
        <f>RA_TC!AF44+MA_TC!AF44+CI_TC!AF44</f>
        <v>0</v>
      </c>
      <c r="AG44" s="8">
        <f>RA_TC!AG44+MA_TC!AG44+CI_TC!AG44</f>
        <v>0</v>
      </c>
      <c r="AH44" s="8">
        <f>RA_TC!AH44+MA_TC!AH44+CI_TC!AH44</f>
        <v>0</v>
      </c>
      <c r="AI44" s="8">
        <f>RA_TC!AI44+MA_TC!AI44+CI_TC!AI44</f>
        <v>0</v>
      </c>
      <c r="AJ44" s="8">
        <f>RA_TC!AJ44+MA_TC!AJ44+CI_TC!AJ44</f>
        <v>0</v>
      </c>
      <c r="AK44" s="8">
        <f>RA_TC!AK44+MA_TC!AK44+CI_TC!AK44</f>
        <v>0</v>
      </c>
      <c r="AL44" s="8">
        <f>RA_TC!AL44+MA_TC!AL44+CI_TC!AL44</f>
        <v>0</v>
      </c>
      <c r="AM44" s="8">
        <f>RA_TC!AM44+MA_TC!AM44+CI_TC!AM44</f>
        <v>0</v>
      </c>
      <c r="AN44" s="8">
        <f>RA_TC!AN44+MA_TC!AN44+CI_TC!AN44</f>
        <v>0</v>
      </c>
      <c r="AO44" s="8">
        <f>RA_TC!AO44+MA_TC!AO44+CI_TC!AO44</f>
        <v>0</v>
      </c>
      <c r="AP44" s="8">
        <f>RA_TC!AP44+MA_TC!AP44+CI_TC!AP44</f>
        <v>0</v>
      </c>
      <c r="AQ44" s="8">
        <f>RA_TC!AQ44+MA_TC!AQ44+CI_TC!AQ44</f>
        <v>0</v>
      </c>
      <c r="AR44" s="8">
        <f>RA_TC!AR44+MA_TC!AR44+CI_TC!AR44</f>
        <v>0</v>
      </c>
      <c r="AS44" s="8">
        <f>RA_TC!AS44+MA_TC!AS44+CI_TC!AS44</f>
        <v>0</v>
      </c>
      <c r="AT44" s="8">
        <f>RA_TC!AT44+MA_TC!AT44+CI_TC!AT44</f>
        <v>0</v>
      </c>
      <c r="AU44" s="8">
        <f>RA_TC!AU44+MA_TC!AU44+CI_TC!AU44</f>
        <v>0</v>
      </c>
      <c r="AV44" s="8">
        <f>RA_TC!AV44+MA_TC!AV44+CI_TC!AV44</f>
        <v>0</v>
      </c>
      <c r="AW44" s="8">
        <f>RA_TC!AW44+MA_TC!AW44+CI_TC!AW44</f>
        <v>0</v>
      </c>
      <c r="AX44" s="8">
        <f>RA_TC!AX44+MA_TC!AX44+CI_TC!AX44</f>
        <v>0</v>
      </c>
      <c r="AY44" s="8">
        <f>RA_TC!AY44+MA_TC!AY44+CI_TC!AY44</f>
        <v>0</v>
      </c>
      <c r="AZ44" s="8">
        <f>RA_TC!AZ44+MA_TC!AZ44+CI_TC!AZ44</f>
        <v>-22839.128546628101</v>
      </c>
      <c r="BA44" s="8">
        <f>RA_TC!BA44+MA_TC!BA44+CI_TC!BA44</f>
        <v>-20399.61062651411</v>
      </c>
      <c r="BB44" s="8">
        <f>RA_TC!BB44+MA_TC!BB44+CI_TC!BB44</f>
        <v>-22558.040387929301</v>
      </c>
      <c r="BC44" s="8">
        <f>RA_TC!BC44+MA_TC!BC44+CI_TC!BC44</f>
        <v>-22019.647634225817</v>
      </c>
      <c r="BD44" s="8">
        <f>RA_TC!BD44+MA_TC!BD44+CI_TC!BD44</f>
        <v>-23122.860376028373</v>
      </c>
      <c r="BE44" s="8">
        <f>RA_TC!BE44+MA_TC!BE44+CI_TC!BE44</f>
        <v>-22598.281963115107</v>
      </c>
      <c r="BF44" s="8">
        <f>RA_TC!BF44+MA_TC!BF44+CI_TC!BF44</f>
        <v>-23442.911491396226</v>
      </c>
      <c r="BG44" s="8">
        <f>RA_TC!BG44+MA_TC!BG44+CI_TC!BG44</f>
        <v>-23616.795091714685</v>
      </c>
      <c r="BH44" s="8">
        <f>RA_TC!BH44+MA_TC!BH44+CI_TC!BH44</f>
        <v>-23000.772247361529</v>
      </c>
      <c r="BI44" s="8">
        <f>RA_TC!BI44+MA_TC!BI44+CI_TC!BI44</f>
        <v>-23853.999109843113</v>
      </c>
      <c r="BJ44" s="8">
        <f>RA_TC!BJ44+MA_TC!BJ44+CI_TC!BJ44</f>
        <v>-23134.898492950299</v>
      </c>
      <c r="BK44" s="8">
        <f>RA_TC!BK44+MA_TC!BK44+CI_TC!BK44</f>
        <v>-24231.44816659002</v>
      </c>
      <c r="BO44" s="24">
        <f t="shared" ref="BO44:BT46" si="30">SUMIFS($D44:$BM44,$D$6:$BM$6,"&gt;="&amp;BO$2,$D$6:$BM$6,"&lt;="&amp;BO$6,$D$5:$BM$5,BO$5)</f>
        <v>0</v>
      </c>
      <c r="BP44" s="24">
        <f t="shared" si="30"/>
        <v>-65796.779561071511</v>
      </c>
      <c r="BQ44" s="24">
        <f t="shared" si="30"/>
        <v>0</v>
      </c>
      <c r="BR44" s="24">
        <f t="shared" si="30"/>
        <v>0</v>
      </c>
      <c r="BS44" s="24">
        <f t="shared" si="30"/>
        <v>0</v>
      </c>
      <c r="BT44" s="24">
        <f t="shared" si="30"/>
        <v>0</v>
      </c>
    </row>
    <row r="45" spans="1:72" hidden="1" outlineLevel="1" x14ac:dyDescent="0.25">
      <c r="A45" s="11" t="s">
        <v>14</v>
      </c>
      <c r="C45" s="2" t="s">
        <v>1</v>
      </c>
      <c r="D45" s="8">
        <f>RA_TC!D45+MA_TC!D45+CI_TC!D45</f>
        <v>0</v>
      </c>
      <c r="E45" s="8">
        <f>RA_TC!E45+MA_TC!E45+CI_TC!E45</f>
        <v>0</v>
      </c>
      <c r="F45" s="8">
        <f>RA_TC!F45+MA_TC!F45+CI_TC!F45</f>
        <v>0</v>
      </c>
      <c r="G45" s="8">
        <f>RA_TC!G45+MA_TC!G45+CI_TC!G45</f>
        <v>0</v>
      </c>
      <c r="H45" s="8">
        <f>RA_TC!H45+MA_TC!H45+CI_TC!H45</f>
        <v>0</v>
      </c>
      <c r="I45" s="8">
        <f>RA_TC!I45+MA_TC!I45+CI_TC!I45</f>
        <v>0</v>
      </c>
      <c r="J45" s="8">
        <f>RA_TC!J45+MA_TC!J45+CI_TC!J45</f>
        <v>0</v>
      </c>
      <c r="K45" s="8">
        <f>RA_TC!K45+MA_TC!K45+CI_TC!K45</f>
        <v>0</v>
      </c>
      <c r="L45" s="8">
        <f>RA_TC!L45+MA_TC!L45+CI_TC!L45</f>
        <v>0</v>
      </c>
      <c r="M45" s="8">
        <f>RA_TC!M45+MA_TC!M45+CI_TC!M45</f>
        <v>0</v>
      </c>
      <c r="N45" s="8">
        <f>RA_TC!N45+MA_TC!N45+CI_TC!N45</f>
        <v>0</v>
      </c>
      <c r="O45" s="8">
        <f>RA_TC!O45+MA_TC!O45+CI_TC!O45</f>
        <v>0</v>
      </c>
      <c r="P45" s="8">
        <f>RA_TC!P45+MA_TC!P45+CI_TC!P45</f>
        <v>0</v>
      </c>
      <c r="Q45" s="8">
        <f>RA_TC!Q45+MA_TC!Q45+CI_TC!Q45</f>
        <v>0</v>
      </c>
      <c r="R45" s="8">
        <f>RA_TC!R45+MA_TC!R45+CI_TC!R45</f>
        <v>0</v>
      </c>
      <c r="S45" s="8">
        <f>RA_TC!S45+MA_TC!S45+CI_TC!S45</f>
        <v>0</v>
      </c>
      <c r="T45" s="8">
        <f>RA_TC!T45+MA_TC!T45+CI_TC!T45</f>
        <v>0</v>
      </c>
      <c r="U45" s="8">
        <f>RA_TC!U45+MA_TC!U45+CI_TC!U45</f>
        <v>0</v>
      </c>
      <c r="V45" s="8">
        <f>RA_TC!V45+MA_TC!V45+CI_TC!V45</f>
        <v>0</v>
      </c>
      <c r="W45" s="8">
        <f>RA_TC!W45+MA_TC!W45+CI_TC!W45</f>
        <v>0</v>
      </c>
      <c r="X45" s="8">
        <f>RA_TC!X45+MA_TC!X45+CI_TC!X45</f>
        <v>0</v>
      </c>
      <c r="Y45" s="8">
        <f>RA_TC!Y45+MA_TC!Y45+CI_TC!Y45</f>
        <v>0</v>
      </c>
      <c r="Z45" s="8">
        <f>RA_TC!Z45+MA_TC!Z45+CI_TC!Z45</f>
        <v>0</v>
      </c>
      <c r="AA45" s="8">
        <f>RA_TC!AA45+MA_TC!AA45+CI_TC!AA45</f>
        <v>0</v>
      </c>
      <c r="AB45" s="8">
        <f>RA_TC!AB45+MA_TC!AB45+CI_TC!AB45</f>
        <v>0</v>
      </c>
      <c r="AC45" s="8">
        <f>RA_TC!AC45+MA_TC!AC45+CI_TC!AC45</f>
        <v>0</v>
      </c>
      <c r="AD45" s="8">
        <f>RA_TC!AD45+MA_TC!AD45+CI_TC!AD45</f>
        <v>0</v>
      </c>
      <c r="AE45" s="8">
        <f>RA_TC!AE45+MA_TC!AE45+CI_TC!AE45</f>
        <v>0</v>
      </c>
      <c r="AF45" s="8">
        <f>RA_TC!AF45+MA_TC!AF45+CI_TC!AF45</f>
        <v>0</v>
      </c>
      <c r="AG45" s="8">
        <f>RA_TC!AG45+MA_TC!AG45+CI_TC!AG45</f>
        <v>0</v>
      </c>
      <c r="AH45" s="8">
        <f>RA_TC!AH45+MA_TC!AH45+CI_TC!AH45</f>
        <v>0</v>
      </c>
      <c r="AI45" s="8">
        <f>RA_TC!AI45+MA_TC!AI45+CI_TC!AI45</f>
        <v>0</v>
      </c>
      <c r="AJ45" s="8">
        <f>RA_TC!AJ45+MA_TC!AJ45+CI_TC!AJ45</f>
        <v>0</v>
      </c>
      <c r="AK45" s="8">
        <f>RA_TC!AK45+MA_TC!AK45+CI_TC!AK45</f>
        <v>0</v>
      </c>
      <c r="AL45" s="8">
        <f>RA_TC!AL45+MA_TC!AL45+CI_TC!AL45</f>
        <v>0</v>
      </c>
      <c r="AM45" s="8">
        <f>RA_TC!AM45+MA_TC!AM45+CI_TC!AM45</f>
        <v>0</v>
      </c>
      <c r="AN45" s="8">
        <f>RA_TC!AN45+MA_TC!AN45+CI_TC!AN45</f>
        <v>0</v>
      </c>
      <c r="AO45" s="8">
        <f>RA_TC!AO45+MA_TC!AO45+CI_TC!AO45</f>
        <v>0</v>
      </c>
      <c r="AP45" s="8">
        <f>RA_TC!AP45+MA_TC!AP45+CI_TC!AP45</f>
        <v>0</v>
      </c>
      <c r="AQ45" s="8">
        <f>RA_TC!AQ45+MA_TC!AQ45+CI_TC!AQ45</f>
        <v>0</v>
      </c>
      <c r="AR45" s="8">
        <f>RA_TC!AR45+MA_TC!AR45+CI_TC!AR45</f>
        <v>0</v>
      </c>
      <c r="AS45" s="8">
        <f>RA_TC!AS45+MA_TC!AS45+CI_TC!AS45</f>
        <v>0</v>
      </c>
      <c r="AT45" s="8">
        <f>RA_TC!AT45+MA_TC!AT45+CI_TC!AT45</f>
        <v>0</v>
      </c>
      <c r="AU45" s="8">
        <f>RA_TC!AU45+MA_TC!AU45+CI_TC!AU45</f>
        <v>0</v>
      </c>
      <c r="AV45" s="8">
        <f>RA_TC!AV45+MA_TC!AV45+CI_TC!AV45</f>
        <v>0</v>
      </c>
      <c r="AW45" s="8">
        <f>RA_TC!AW45+MA_TC!AW45+CI_TC!AW45</f>
        <v>0</v>
      </c>
      <c r="AX45" s="8">
        <f>RA_TC!AX45+MA_TC!AX45+CI_TC!AX45</f>
        <v>0</v>
      </c>
      <c r="AY45" s="8">
        <f>RA_TC!AY45+MA_TC!AY45+CI_TC!AY45</f>
        <v>0</v>
      </c>
      <c r="AZ45" s="8">
        <f>RA_TC!AZ45+MA_TC!AZ45+CI_TC!AZ45</f>
        <v>-756.50610961379812</v>
      </c>
      <c r="BA45" s="8">
        <f>RA_TC!BA45+MA_TC!BA45+CI_TC!BA45</f>
        <v>-684.90521940927567</v>
      </c>
      <c r="BB45" s="8">
        <f>RA_TC!BB45+MA_TC!BB45+CI_TC!BB45</f>
        <v>-774.50321220757951</v>
      </c>
      <c r="BC45" s="8">
        <f>RA_TC!BC45+MA_TC!BC45+CI_TC!BC45</f>
        <v>-707.29301456436792</v>
      </c>
      <c r="BD45" s="8">
        <f>RA_TC!BD45+MA_TC!BD45+CI_TC!BD45</f>
        <v>-743.0113046751087</v>
      </c>
      <c r="BE45" s="8">
        <f>RA_TC!BE45+MA_TC!BE45+CI_TC!BE45</f>
        <v>-705.1728480280575</v>
      </c>
      <c r="BF45" s="8">
        <f>RA_TC!BF45+MA_TC!BF45+CI_TC!BF45</f>
        <v>-747.53516968768031</v>
      </c>
      <c r="BG45" s="8">
        <f>RA_TC!BG45+MA_TC!BG45+CI_TC!BG45</f>
        <v>-737.79537498820378</v>
      </c>
      <c r="BH45" s="8">
        <f>RA_TC!BH45+MA_TC!BH45+CI_TC!BH45</f>
        <v>-662.90913918613512</v>
      </c>
      <c r="BI45" s="8">
        <f>RA_TC!BI45+MA_TC!BI45+CI_TC!BI45</f>
        <v>-723.61270743746616</v>
      </c>
      <c r="BJ45" s="8">
        <f>RA_TC!BJ45+MA_TC!BJ45+CI_TC!BJ45</f>
        <v>-779.88812328438314</v>
      </c>
      <c r="BK45" s="8">
        <f>RA_TC!BK45+MA_TC!BK45+CI_TC!BK45</f>
        <v>-791.69451342300374</v>
      </c>
      <c r="BO45" s="24">
        <f t="shared" si="30"/>
        <v>0</v>
      </c>
      <c r="BP45" s="24">
        <f t="shared" si="30"/>
        <v>-2215.9145412306534</v>
      </c>
      <c r="BQ45" s="24">
        <f t="shared" si="30"/>
        <v>0</v>
      </c>
      <c r="BR45" s="24">
        <f t="shared" si="30"/>
        <v>0</v>
      </c>
      <c r="BS45" s="24">
        <f t="shared" si="30"/>
        <v>0</v>
      </c>
      <c r="BT45" s="24">
        <f t="shared" si="30"/>
        <v>0</v>
      </c>
    </row>
    <row r="46" spans="1:72" hidden="1" outlineLevel="1" x14ac:dyDescent="0.25">
      <c r="A46" s="11" t="s">
        <v>14</v>
      </c>
      <c r="C46" s="2" t="s">
        <v>9</v>
      </c>
      <c r="D46" s="8">
        <f>RA_TC!D46+MA_TC!D46+CI_TC!D46</f>
        <v>0</v>
      </c>
      <c r="E46" s="8">
        <f>RA_TC!E46+MA_TC!E46+CI_TC!E46</f>
        <v>0</v>
      </c>
      <c r="F46" s="8">
        <f>RA_TC!F46+MA_TC!F46+CI_TC!F46</f>
        <v>0</v>
      </c>
      <c r="G46" s="8">
        <f>RA_TC!G46+MA_TC!G46+CI_TC!G46</f>
        <v>0</v>
      </c>
      <c r="H46" s="8">
        <f>RA_TC!H46+MA_TC!H46+CI_TC!H46</f>
        <v>0</v>
      </c>
      <c r="I46" s="8">
        <f>RA_TC!I46+MA_TC!I46+CI_TC!I46</f>
        <v>0</v>
      </c>
      <c r="J46" s="8">
        <f>RA_TC!J46+MA_TC!J46+CI_TC!J46</f>
        <v>0</v>
      </c>
      <c r="K46" s="8">
        <f>RA_TC!K46+MA_TC!K46+CI_TC!K46</f>
        <v>0</v>
      </c>
      <c r="L46" s="8">
        <f>RA_TC!L46+MA_TC!L46+CI_TC!L46</f>
        <v>0</v>
      </c>
      <c r="M46" s="8">
        <f>RA_TC!M46+MA_TC!M46+CI_TC!M46</f>
        <v>0</v>
      </c>
      <c r="N46" s="8">
        <f>RA_TC!N46+MA_TC!N46+CI_TC!N46</f>
        <v>0</v>
      </c>
      <c r="O46" s="8">
        <f>RA_TC!O46+MA_TC!O46+CI_TC!O46</f>
        <v>0</v>
      </c>
      <c r="P46" s="8">
        <f>RA_TC!P46+MA_TC!P46+CI_TC!P46</f>
        <v>0</v>
      </c>
      <c r="Q46" s="8">
        <f>RA_TC!Q46+MA_TC!Q46+CI_TC!Q46</f>
        <v>0</v>
      </c>
      <c r="R46" s="8">
        <f>RA_TC!R46+MA_TC!R46+CI_TC!R46</f>
        <v>0</v>
      </c>
      <c r="S46" s="8">
        <f>RA_TC!S46+MA_TC!S46+CI_TC!S46</f>
        <v>0</v>
      </c>
      <c r="T46" s="8">
        <f>RA_TC!T46+MA_TC!T46+CI_TC!T46</f>
        <v>0</v>
      </c>
      <c r="U46" s="8">
        <f>RA_TC!U46+MA_TC!U46+CI_TC!U46</f>
        <v>0</v>
      </c>
      <c r="V46" s="8">
        <f>RA_TC!V46+MA_TC!V46+CI_TC!V46</f>
        <v>0</v>
      </c>
      <c r="W46" s="8">
        <f>RA_TC!W46+MA_TC!W46+CI_TC!W46</f>
        <v>0</v>
      </c>
      <c r="X46" s="8">
        <f>RA_TC!X46+MA_TC!X46+CI_TC!X46</f>
        <v>0</v>
      </c>
      <c r="Y46" s="8">
        <f>RA_TC!Y46+MA_TC!Y46+CI_TC!Y46</f>
        <v>0</v>
      </c>
      <c r="Z46" s="8">
        <f>RA_TC!Z46+MA_TC!Z46+CI_TC!Z46</f>
        <v>0</v>
      </c>
      <c r="AA46" s="8">
        <f>RA_TC!AA46+MA_TC!AA46+CI_TC!AA46</f>
        <v>0</v>
      </c>
      <c r="AB46" s="8">
        <f>RA_TC!AB46+MA_TC!AB46+CI_TC!AB46</f>
        <v>0</v>
      </c>
      <c r="AC46" s="8">
        <f>RA_TC!AC46+MA_TC!AC46+CI_TC!AC46</f>
        <v>0</v>
      </c>
      <c r="AD46" s="8">
        <f>RA_TC!AD46+MA_TC!AD46+CI_TC!AD46</f>
        <v>0</v>
      </c>
      <c r="AE46" s="8">
        <f>RA_TC!AE46+MA_TC!AE46+CI_TC!AE46</f>
        <v>0</v>
      </c>
      <c r="AF46" s="8">
        <f>RA_TC!AF46+MA_TC!AF46+CI_TC!AF46</f>
        <v>0</v>
      </c>
      <c r="AG46" s="8">
        <f>RA_TC!AG46+MA_TC!AG46+CI_TC!AG46</f>
        <v>0</v>
      </c>
      <c r="AH46" s="8">
        <f>RA_TC!AH46+MA_TC!AH46+CI_TC!AH46</f>
        <v>0</v>
      </c>
      <c r="AI46" s="8">
        <f>RA_TC!AI46+MA_TC!AI46+CI_TC!AI46</f>
        <v>0</v>
      </c>
      <c r="AJ46" s="8">
        <f>RA_TC!AJ46+MA_TC!AJ46+CI_TC!AJ46</f>
        <v>0</v>
      </c>
      <c r="AK46" s="8">
        <f>RA_TC!AK46+MA_TC!AK46+CI_TC!AK46</f>
        <v>0</v>
      </c>
      <c r="AL46" s="8">
        <f>RA_TC!AL46+MA_TC!AL46+CI_TC!AL46</f>
        <v>0</v>
      </c>
      <c r="AM46" s="8">
        <f>RA_TC!AM46+MA_TC!AM46+CI_TC!AM46</f>
        <v>0</v>
      </c>
      <c r="AN46" s="8">
        <f>RA_TC!AN46+MA_TC!AN46+CI_TC!AN46</f>
        <v>0</v>
      </c>
      <c r="AO46" s="8">
        <f>RA_TC!AO46+MA_TC!AO46+CI_TC!AO46</f>
        <v>0</v>
      </c>
      <c r="AP46" s="8">
        <f>RA_TC!AP46+MA_TC!AP46+CI_TC!AP46</f>
        <v>0</v>
      </c>
      <c r="AQ46" s="8">
        <f>RA_TC!AQ46+MA_TC!AQ46+CI_TC!AQ46</f>
        <v>0</v>
      </c>
      <c r="AR46" s="8">
        <f>RA_TC!AR46+MA_TC!AR46+CI_TC!AR46</f>
        <v>0</v>
      </c>
      <c r="AS46" s="8">
        <f>RA_TC!AS46+MA_TC!AS46+CI_TC!AS46</f>
        <v>0</v>
      </c>
      <c r="AT46" s="8">
        <f>RA_TC!AT46+MA_TC!AT46+CI_TC!AT46</f>
        <v>0</v>
      </c>
      <c r="AU46" s="8">
        <f>RA_TC!AU46+MA_TC!AU46+CI_TC!AU46</f>
        <v>0</v>
      </c>
      <c r="AV46" s="8">
        <f>RA_TC!AV46+MA_TC!AV46+CI_TC!AV46</f>
        <v>0</v>
      </c>
      <c r="AW46" s="8">
        <f>RA_TC!AW46+MA_TC!AW46+CI_TC!AW46</f>
        <v>0</v>
      </c>
      <c r="AX46" s="8">
        <f>RA_TC!AX46+MA_TC!AX46+CI_TC!AX46</f>
        <v>0</v>
      </c>
      <c r="AY46" s="8">
        <f>RA_TC!AY46+MA_TC!AY46+CI_TC!AY46</f>
        <v>0</v>
      </c>
      <c r="AZ46" s="8">
        <f>RA_TC!AZ46+MA_TC!AZ46+CI_TC!AZ46</f>
        <v>-1049.0009567717805</v>
      </c>
      <c r="BA46" s="8">
        <f>RA_TC!BA46+MA_TC!BA46+CI_TC!BA46</f>
        <v>-996.44333245030919</v>
      </c>
      <c r="BB46" s="8">
        <f>RA_TC!BB46+MA_TC!BB46+CI_TC!BB46</f>
        <v>-1066.7768564895218</v>
      </c>
      <c r="BC46" s="8">
        <f>RA_TC!BC46+MA_TC!BC46+CI_TC!BC46</f>
        <v>-1035.1082918970137</v>
      </c>
      <c r="BD46" s="8">
        <f>RA_TC!BD46+MA_TC!BD46+CI_TC!BD46</f>
        <v>-1070.4622351524829</v>
      </c>
      <c r="BE46" s="8">
        <f>RA_TC!BE46+MA_TC!BE46+CI_TC!BE46</f>
        <v>-1066.6198195976881</v>
      </c>
      <c r="BF46" s="8">
        <f>RA_TC!BF46+MA_TC!BF46+CI_TC!BF46</f>
        <v>-1120.5265107353518</v>
      </c>
      <c r="BG46" s="8">
        <f>RA_TC!BG46+MA_TC!BG46+CI_TC!BG46</f>
        <v>-1102.0696481249479</v>
      </c>
      <c r="BH46" s="8">
        <f>RA_TC!BH46+MA_TC!BH46+CI_TC!BH46</f>
        <v>-1052.5647607028975</v>
      </c>
      <c r="BI46" s="8">
        <f>RA_TC!BI46+MA_TC!BI46+CI_TC!BI46</f>
        <v>-1068.8488676465417</v>
      </c>
      <c r="BJ46" s="8">
        <f>RA_TC!BJ46+MA_TC!BJ46+CI_TC!BJ46</f>
        <v>-1139.6274996304637</v>
      </c>
      <c r="BK46" s="8">
        <f>RA_TC!BK46+MA_TC!BK46+CI_TC!BK46</f>
        <v>-1117.743055874927</v>
      </c>
      <c r="BO46" s="24">
        <f t="shared" si="30"/>
        <v>0</v>
      </c>
      <c r="BP46" s="24">
        <f t="shared" si="30"/>
        <v>-3112.2211457116114</v>
      </c>
      <c r="BQ46" s="24">
        <f t="shared" si="30"/>
        <v>0</v>
      </c>
      <c r="BR46" s="24">
        <f t="shared" si="30"/>
        <v>0</v>
      </c>
      <c r="BS46" s="24">
        <f t="shared" si="30"/>
        <v>0</v>
      </c>
      <c r="BT46" s="24">
        <f t="shared" si="30"/>
        <v>0</v>
      </c>
    </row>
    <row r="47" spans="1:72" collapsed="1" x14ac:dyDescent="0.25">
      <c r="C47" s="3" t="s">
        <v>22</v>
      </c>
      <c r="D47" s="10">
        <f>SUM(D44:D46)</f>
        <v>0</v>
      </c>
      <c r="E47" s="10">
        <f t="shared" ref="E47:BK47" si="31">SUM(E44:E46)</f>
        <v>0</v>
      </c>
      <c r="F47" s="10">
        <f t="shared" si="31"/>
        <v>0</v>
      </c>
      <c r="G47" s="10">
        <f t="shared" si="31"/>
        <v>0</v>
      </c>
      <c r="H47" s="10">
        <f t="shared" si="31"/>
        <v>0</v>
      </c>
      <c r="I47" s="10">
        <f t="shared" si="31"/>
        <v>0</v>
      </c>
      <c r="J47" s="10">
        <f t="shared" si="31"/>
        <v>0</v>
      </c>
      <c r="K47" s="10">
        <f t="shared" si="31"/>
        <v>0</v>
      </c>
      <c r="L47" s="10">
        <f t="shared" si="31"/>
        <v>0</v>
      </c>
      <c r="M47" s="10">
        <f t="shared" si="31"/>
        <v>0</v>
      </c>
      <c r="N47" s="10">
        <f t="shared" si="31"/>
        <v>0</v>
      </c>
      <c r="O47" s="10">
        <f t="shared" si="31"/>
        <v>0</v>
      </c>
      <c r="P47" s="10">
        <f t="shared" si="31"/>
        <v>0</v>
      </c>
      <c r="Q47" s="10">
        <f t="shared" si="31"/>
        <v>0</v>
      </c>
      <c r="R47" s="10">
        <f t="shared" si="31"/>
        <v>0</v>
      </c>
      <c r="S47" s="10">
        <f t="shared" si="31"/>
        <v>0</v>
      </c>
      <c r="T47" s="10">
        <f t="shared" si="31"/>
        <v>0</v>
      </c>
      <c r="U47" s="10">
        <f t="shared" si="31"/>
        <v>0</v>
      </c>
      <c r="V47" s="10">
        <f t="shared" si="31"/>
        <v>0</v>
      </c>
      <c r="W47" s="10">
        <f t="shared" si="31"/>
        <v>0</v>
      </c>
      <c r="X47" s="10">
        <f t="shared" si="31"/>
        <v>0</v>
      </c>
      <c r="Y47" s="10">
        <f t="shared" si="31"/>
        <v>0</v>
      </c>
      <c r="Z47" s="10">
        <f t="shared" si="31"/>
        <v>0</v>
      </c>
      <c r="AA47" s="10">
        <f t="shared" si="31"/>
        <v>0</v>
      </c>
      <c r="AB47" s="10">
        <f t="shared" si="31"/>
        <v>0</v>
      </c>
      <c r="AC47" s="10">
        <f t="shared" si="31"/>
        <v>0</v>
      </c>
      <c r="AD47" s="10">
        <f t="shared" si="31"/>
        <v>0</v>
      </c>
      <c r="AE47" s="10">
        <f t="shared" si="31"/>
        <v>0</v>
      </c>
      <c r="AF47" s="10">
        <f t="shared" si="31"/>
        <v>0</v>
      </c>
      <c r="AG47" s="10">
        <f t="shared" si="31"/>
        <v>0</v>
      </c>
      <c r="AH47" s="10">
        <f t="shared" si="31"/>
        <v>0</v>
      </c>
      <c r="AI47" s="10">
        <f t="shared" si="31"/>
        <v>0</v>
      </c>
      <c r="AJ47" s="10">
        <f t="shared" si="31"/>
        <v>0</v>
      </c>
      <c r="AK47" s="10">
        <f t="shared" si="31"/>
        <v>0</v>
      </c>
      <c r="AL47" s="10">
        <f t="shared" si="31"/>
        <v>0</v>
      </c>
      <c r="AM47" s="10">
        <f t="shared" si="31"/>
        <v>0</v>
      </c>
      <c r="AN47" s="10">
        <f t="shared" si="31"/>
        <v>0</v>
      </c>
      <c r="AO47" s="10">
        <f t="shared" si="31"/>
        <v>0</v>
      </c>
      <c r="AP47" s="10">
        <f t="shared" si="31"/>
        <v>0</v>
      </c>
      <c r="AQ47" s="10">
        <f t="shared" si="31"/>
        <v>0</v>
      </c>
      <c r="AR47" s="10">
        <f t="shared" si="31"/>
        <v>0</v>
      </c>
      <c r="AS47" s="10">
        <f t="shared" si="31"/>
        <v>0</v>
      </c>
      <c r="AT47" s="10">
        <f t="shared" si="31"/>
        <v>0</v>
      </c>
      <c r="AU47" s="10">
        <f t="shared" si="31"/>
        <v>0</v>
      </c>
      <c r="AV47" s="10">
        <f t="shared" si="31"/>
        <v>0</v>
      </c>
      <c r="AW47" s="10">
        <f t="shared" si="31"/>
        <v>0</v>
      </c>
      <c r="AX47" s="10">
        <f t="shared" si="31"/>
        <v>0</v>
      </c>
      <c r="AY47" s="10">
        <f t="shared" si="31"/>
        <v>0</v>
      </c>
      <c r="AZ47" s="10">
        <f t="shared" si="31"/>
        <v>-24644.635613013677</v>
      </c>
      <c r="BA47" s="10">
        <f t="shared" si="31"/>
        <v>-22080.959178373694</v>
      </c>
      <c r="BB47" s="10">
        <f t="shared" si="31"/>
        <v>-24399.320456626403</v>
      </c>
      <c r="BC47" s="10">
        <f t="shared" si="31"/>
        <v>-23762.0489406872</v>
      </c>
      <c r="BD47" s="10">
        <f t="shared" si="31"/>
        <v>-24936.333915855965</v>
      </c>
      <c r="BE47" s="10">
        <f t="shared" si="31"/>
        <v>-24370.074630740852</v>
      </c>
      <c r="BF47" s="10">
        <f t="shared" si="31"/>
        <v>-25310.973171819256</v>
      </c>
      <c r="BG47" s="10">
        <f t="shared" si="31"/>
        <v>-25456.660114827835</v>
      </c>
      <c r="BH47" s="10">
        <f t="shared" si="31"/>
        <v>-24716.246147250564</v>
      </c>
      <c r="BI47" s="10">
        <f t="shared" si="31"/>
        <v>-25646.460684927122</v>
      </c>
      <c r="BJ47" s="10">
        <f t="shared" si="31"/>
        <v>-25054.414115865144</v>
      </c>
      <c r="BK47" s="10">
        <f t="shared" si="31"/>
        <v>-26140.88573588795</v>
      </c>
      <c r="BO47" s="23">
        <f>SUM(BO44:BO46)</f>
        <v>0</v>
      </c>
      <c r="BP47" s="23">
        <f t="shared" ref="BP47:BT47" si="32">SUM(BP44:BP46)</f>
        <v>-71124.915248013771</v>
      </c>
      <c r="BQ47" s="23">
        <f t="shared" si="32"/>
        <v>0</v>
      </c>
      <c r="BR47" s="23">
        <f t="shared" si="32"/>
        <v>0</v>
      </c>
      <c r="BS47" s="23">
        <f t="shared" si="32"/>
        <v>0</v>
      </c>
      <c r="BT47" s="23">
        <f t="shared" si="32"/>
        <v>0</v>
      </c>
    </row>
    <row r="50" spans="1:72" hidden="1" outlineLevel="1" x14ac:dyDescent="0.25">
      <c r="A50" s="11"/>
      <c r="C50" s="2" t="s">
        <v>0</v>
      </c>
      <c r="D50" s="8">
        <f>D38+D44</f>
        <v>0</v>
      </c>
      <c r="E50" s="8">
        <f t="shared" ref="E50:BK53" si="33">E38+E44</f>
        <v>0</v>
      </c>
      <c r="F50" s="8">
        <f t="shared" si="33"/>
        <v>0</v>
      </c>
      <c r="G50" s="8">
        <f t="shared" si="33"/>
        <v>0</v>
      </c>
      <c r="H50" s="8">
        <f t="shared" si="33"/>
        <v>0</v>
      </c>
      <c r="I50" s="8">
        <f t="shared" si="33"/>
        <v>0</v>
      </c>
      <c r="J50" s="8">
        <f t="shared" si="33"/>
        <v>0</v>
      </c>
      <c r="K50" s="8">
        <f t="shared" si="33"/>
        <v>0</v>
      </c>
      <c r="L50" s="8">
        <f t="shared" si="33"/>
        <v>0</v>
      </c>
      <c r="M50" s="8">
        <f t="shared" si="33"/>
        <v>0</v>
      </c>
      <c r="N50" s="8">
        <f t="shared" si="33"/>
        <v>0</v>
      </c>
      <c r="O50" s="8">
        <f t="shared" si="33"/>
        <v>0</v>
      </c>
      <c r="P50" s="8">
        <f t="shared" si="33"/>
        <v>0</v>
      </c>
      <c r="Q50" s="8">
        <f t="shared" si="33"/>
        <v>0</v>
      </c>
      <c r="R50" s="8">
        <f t="shared" si="33"/>
        <v>0</v>
      </c>
      <c r="S50" s="8">
        <f t="shared" si="33"/>
        <v>0</v>
      </c>
      <c r="T50" s="8">
        <f t="shared" si="33"/>
        <v>0</v>
      </c>
      <c r="U50" s="8">
        <f t="shared" si="33"/>
        <v>0</v>
      </c>
      <c r="V50" s="8">
        <f t="shared" si="33"/>
        <v>0</v>
      </c>
      <c r="W50" s="8">
        <f t="shared" si="33"/>
        <v>0</v>
      </c>
      <c r="X50" s="8">
        <f t="shared" si="33"/>
        <v>0</v>
      </c>
      <c r="Y50" s="8">
        <f t="shared" si="33"/>
        <v>0</v>
      </c>
      <c r="Z50" s="8">
        <f t="shared" si="33"/>
        <v>0</v>
      </c>
      <c r="AA50" s="8">
        <f t="shared" si="33"/>
        <v>0</v>
      </c>
      <c r="AB50" s="8">
        <f t="shared" si="33"/>
        <v>0</v>
      </c>
      <c r="AC50" s="8">
        <f t="shared" si="33"/>
        <v>0</v>
      </c>
      <c r="AD50" s="8">
        <f t="shared" si="33"/>
        <v>0</v>
      </c>
      <c r="AE50" s="8">
        <f t="shared" si="33"/>
        <v>0</v>
      </c>
      <c r="AF50" s="8">
        <f t="shared" si="33"/>
        <v>0</v>
      </c>
      <c r="AG50" s="8">
        <f t="shared" si="33"/>
        <v>0</v>
      </c>
      <c r="AH50" s="8">
        <f t="shared" si="33"/>
        <v>0</v>
      </c>
      <c r="AI50" s="8">
        <f t="shared" si="33"/>
        <v>0</v>
      </c>
      <c r="AJ50" s="8">
        <f t="shared" si="33"/>
        <v>0</v>
      </c>
      <c r="AK50" s="8">
        <f t="shared" si="33"/>
        <v>0</v>
      </c>
      <c r="AL50" s="8">
        <f t="shared" si="33"/>
        <v>0</v>
      </c>
      <c r="AM50" s="8">
        <f t="shared" si="33"/>
        <v>0</v>
      </c>
      <c r="AN50" s="8">
        <f t="shared" si="33"/>
        <v>0</v>
      </c>
      <c r="AO50" s="8">
        <f t="shared" si="33"/>
        <v>0</v>
      </c>
      <c r="AP50" s="8">
        <f t="shared" si="33"/>
        <v>0</v>
      </c>
      <c r="AQ50" s="8">
        <f t="shared" si="33"/>
        <v>0</v>
      </c>
      <c r="AR50" s="8">
        <f t="shared" si="33"/>
        <v>0</v>
      </c>
      <c r="AS50" s="8">
        <f t="shared" si="33"/>
        <v>0</v>
      </c>
      <c r="AT50" s="8">
        <f t="shared" si="33"/>
        <v>0</v>
      </c>
      <c r="AU50" s="8">
        <f t="shared" si="33"/>
        <v>0</v>
      </c>
      <c r="AV50" s="8">
        <f t="shared" si="33"/>
        <v>0</v>
      </c>
      <c r="AW50" s="8">
        <f t="shared" si="33"/>
        <v>0</v>
      </c>
      <c r="AX50" s="8">
        <f t="shared" si="33"/>
        <v>0</v>
      </c>
      <c r="AY50" s="8">
        <f t="shared" si="33"/>
        <v>0</v>
      </c>
      <c r="AZ50" s="8">
        <f t="shared" si="33"/>
        <v>83428.261688897735</v>
      </c>
      <c r="BA50" s="8">
        <f t="shared" si="33"/>
        <v>74282.401877879325</v>
      </c>
      <c r="BB50" s="8">
        <f t="shared" si="33"/>
        <v>87894.452394801745</v>
      </c>
      <c r="BC50" s="8">
        <f t="shared" si="33"/>
        <v>85480.179150026437</v>
      </c>
      <c r="BD50" s="8">
        <f t="shared" si="33"/>
        <v>87622.237454025584</v>
      </c>
      <c r="BE50" s="8">
        <f t="shared" si="33"/>
        <v>91695.292325799703</v>
      </c>
      <c r="BF50" s="8">
        <f t="shared" si="33"/>
        <v>92947.972075076948</v>
      </c>
      <c r="BG50" s="8">
        <f t="shared" si="33"/>
        <v>96682.275232380358</v>
      </c>
      <c r="BH50" s="8">
        <f t="shared" si="33"/>
        <v>91991.028682860662</v>
      </c>
      <c r="BI50" s="8">
        <f t="shared" si="33"/>
        <v>94138.607029012783</v>
      </c>
      <c r="BJ50" s="8">
        <f t="shared" si="33"/>
        <v>95710.258120163315</v>
      </c>
      <c r="BK50" s="8">
        <f t="shared" si="33"/>
        <v>99018.049412378343</v>
      </c>
      <c r="BO50" s="24">
        <f>BO38+BO44</f>
        <v>0</v>
      </c>
      <c r="BP50" s="24">
        <f t="shared" ref="BP50:BT50" si="34">BP38+BP44</f>
        <v>245605.11596157882</v>
      </c>
      <c r="BQ50" s="24">
        <f t="shared" si="34"/>
        <v>0</v>
      </c>
      <c r="BR50" s="24">
        <f t="shared" si="34"/>
        <v>0</v>
      </c>
      <c r="BS50" s="24">
        <f t="shared" si="34"/>
        <v>0</v>
      </c>
      <c r="BT50" s="24">
        <f t="shared" si="34"/>
        <v>0</v>
      </c>
    </row>
    <row r="51" spans="1:72" hidden="1" outlineLevel="1" x14ac:dyDescent="0.25">
      <c r="A51" s="11"/>
      <c r="C51" s="2" t="s">
        <v>1</v>
      </c>
      <c r="D51" s="8">
        <f t="shared" ref="D51:AY53" si="35">D39+D45</f>
        <v>0</v>
      </c>
      <c r="E51" s="8">
        <f t="shared" si="35"/>
        <v>0</v>
      </c>
      <c r="F51" s="8">
        <f t="shared" si="35"/>
        <v>0</v>
      </c>
      <c r="G51" s="8">
        <f t="shared" si="35"/>
        <v>0</v>
      </c>
      <c r="H51" s="8">
        <f t="shared" si="35"/>
        <v>0</v>
      </c>
      <c r="I51" s="8">
        <f t="shared" si="35"/>
        <v>0</v>
      </c>
      <c r="J51" s="8">
        <f t="shared" si="35"/>
        <v>0</v>
      </c>
      <c r="K51" s="8">
        <f t="shared" si="35"/>
        <v>0</v>
      </c>
      <c r="L51" s="8">
        <f t="shared" si="35"/>
        <v>0</v>
      </c>
      <c r="M51" s="8">
        <f t="shared" si="35"/>
        <v>0</v>
      </c>
      <c r="N51" s="8">
        <f t="shared" si="35"/>
        <v>0</v>
      </c>
      <c r="O51" s="8">
        <f t="shared" si="35"/>
        <v>0</v>
      </c>
      <c r="P51" s="8">
        <f t="shared" si="35"/>
        <v>0</v>
      </c>
      <c r="Q51" s="8">
        <f t="shared" si="35"/>
        <v>0</v>
      </c>
      <c r="R51" s="8">
        <f t="shared" si="35"/>
        <v>0</v>
      </c>
      <c r="S51" s="8">
        <f t="shared" si="35"/>
        <v>0</v>
      </c>
      <c r="T51" s="8">
        <f t="shared" si="35"/>
        <v>0</v>
      </c>
      <c r="U51" s="8">
        <f t="shared" si="35"/>
        <v>0</v>
      </c>
      <c r="V51" s="8">
        <f t="shared" si="35"/>
        <v>0</v>
      </c>
      <c r="W51" s="8">
        <f t="shared" si="35"/>
        <v>0</v>
      </c>
      <c r="X51" s="8">
        <f t="shared" si="35"/>
        <v>0</v>
      </c>
      <c r="Y51" s="8">
        <f t="shared" si="35"/>
        <v>0</v>
      </c>
      <c r="Z51" s="8">
        <f t="shared" si="35"/>
        <v>0</v>
      </c>
      <c r="AA51" s="8">
        <f t="shared" si="35"/>
        <v>0</v>
      </c>
      <c r="AB51" s="8">
        <f t="shared" si="35"/>
        <v>0</v>
      </c>
      <c r="AC51" s="8">
        <f t="shared" si="35"/>
        <v>0</v>
      </c>
      <c r="AD51" s="8">
        <f t="shared" si="35"/>
        <v>0</v>
      </c>
      <c r="AE51" s="8">
        <f t="shared" si="35"/>
        <v>0</v>
      </c>
      <c r="AF51" s="8">
        <f t="shared" si="35"/>
        <v>0</v>
      </c>
      <c r="AG51" s="8">
        <f t="shared" si="35"/>
        <v>0</v>
      </c>
      <c r="AH51" s="8">
        <f t="shared" si="35"/>
        <v>0</v>
      </c>
      <c r="AI51" s="8">
        <f t="shared" si="35"/>
        <v>0</v>
      </c>
      <c r="AJ51" s="8">
        <f t="shared" si="35"/>
        <v>0</v>
      </c>
      <c r="AK51" s="8">
        <f t="shared" si="35"/>
        <v>0</v>
      </c>
      <c r="AL51" s="8">
        <f t="shared" si="35"/>
        <v>0</v>
      </c>
      <c r="AM51" s="8">
        <f t="shared" si="35"/>
        <v>0</v>
      </c>
      <c r="AN51" s="8">
        <f t="shared" si="35"/>
        <v>0</v>
      </c>
      <c r="AO51" s="8">
        <f t="shared" si="35"/>
        <v>0</v>
      </c>
      <c r="AP51" s="8">
        <f t="shared" si="35"/>
        <v>0</v>
      </c>
      <c r="AQ51" s="8">
        <f t="shared" si="35"/>
        <v>0</v>
      </c>
      <c r="AR51" s="8">
        <f t="shared" si="35"/>
        <v>0</v>
      </c>
      <c r="AS51" s="8">
        <f t="shared" si="35"/>
        <v>0</v>
      </c>
      <c r="AT51" s="8">
        <f t="shared" si="35"/>
        <v>0</v>
      </c>
      <c r="AU51" s="8">
        <f t="shared" si="35"/>
        <v>0</v>
      </c>
      <c r="AV51" s="8">
        <f t="shared" si="35"/>
        <v>0</v>
      </c>
      <c r="AW51" s="8">
        <f t="shared" si="35"/>
        <v>0</v>
      </c>
      <c r="AX51" s="8">
        <f t="shared" si="35"/>
        <v>0</v>
      </c>
      <c r="AY51" s="8">
        <f t="shared" si="35"/>
        <v>0</v>
      </c>
      <c r="AZ51" s="8">
        <f t="shared" si="33"/>
        <v>857.8937336739632</v>
      </c>
      <c r="BA51" s="8">
        <f t="shared" si="33"/>
        <v>762.08325260018148</v>
      </c>
      <c r="BB51" s="8">
        <f t="shared" si="33"/>
        <v>814.51264131412131</v>
      </c>
      <c r="BC51" s="8">
        <f t="shared" si="33"/>
        <v>816.8919252522503</v>
      </c>
      <c r="BD51" s="8">
        <f t="shared" si="33"/>
        <v>825.171267982568</v>
      </c>
      <c r="BE51" s="8">
        <f t="shared" si="33"/>
        <v>806.37264309011141</v>
      </c>
      <c r="BF51" s="8">
        <f t="shared" si="33"/>
        <v>810.04304856598606</v>
      </c>
      <c r="BG51" s="8">
        <f t="shared" si="33"/>
        <v>818.68194743051231</v>
      </c>
      <c r="BH51" s="8">
        <f t="shared" si="33"/>
        <v>848.4532011493701</v>
      </c>
      <c r="BI51" s="8">
        <f t="shared" si="33"/>
        <v>851.24731025845688</v>
      </c>
      <c r="BJ51" s="8">
        <f t="shared" si="33"/>
        <v>758.63572069221129</v>
      </c>
      <c r="BK51" s="8">
        <f t="shared" si="33"/>
        <v>816.57668260469848</v>
      </c>
      <c r="BO51" s="24">
        <f t="shared" ref="BO51:BT52" si="36">BO39+BO45</f>
        <v>0</v>
      </c>
      <c r="BP51" s="24">
        <f t="shared" si="36"/>
        <v>2434.4896275882656</v>
      </c>
      <c r="BQ51" s="24">
        <f t="shared" si="36"/>
        <v>0</v>
      </c>
      <c r="BR51" s="24">
        <f t="shared" si="36"/>
        <v>0</v>
      </c>
      <c r="BS51" s="24">
        <f t="shared" si="36"/>
        <v>0</v>
      </c>
      <c r="BT51" s="24">
        <f t="shared" si="36"/>
        <v>0</v>
      </c>
    </row>
    <row r="52" spans="1:72" hidden="1" outlineLevel="1" x14ac:dyDescent="0.25">
      <c r="A52" s="11"/>
      <c r="C52" s="2" t="s">
        <v>9</v>
      </c>
      <c r="D52" s="8">
        <f t="shared" si="35"/>
        <v>0</v>
      </c>
      <c r="E52" s="8">
        <f t="shared" si="35"/>
        <v>0</v>
      </c>
      <c r="F52" s="8">
        <f t="shared" si="35"/>
        <v>0</v>
      </c>
      <c r="G52" s="8">
        <f t="shared" si="35"/>
        <v>0</v>
      </c>
      <c r="H52" s="8">
        <f t="shared" si="35"/>
        <v>0</v>
      </c>
      <c r="I52" s="8">
        <f t="shared" si="35"/>
        <v>0</v>
      </c>
      <c r="J52" s="8">
        <f t="shared" si="35"/>
        <v>0</v>
      </c>
      <c r="K52" s="8">
        <f t="shared" si="35"/>
        <v>0</v>
      </c>
      <c r="L52" s="8">
        <f t="shared" si="35"/>
        <v>0</v>
      </c>
      <c r="M52" s="8">
        <f t="shared" si="35"/>
        <v>0</v>
      </c>
      <c r="N52" s="8">
        <f t="shared" si="35"/>
        <v>0</v>
      </c>
      <c r="O52" s="8">
        <f t="shared" si="35"/>
        <v>0</v>
      </c>
      <c r="P52" s="8">
        <f t="shared" si="35"/>
        <v>0</v>
      </c>
      <c r="Q52" s="8">
        <f t="shared" si="35"/>
        <v>0</v>
      </c>
      <c r="R52" s="8">
        <f t="shared" si="35"/>
        <v>0</v>
      </c>
      <c r="S52" s="8">
        <f t="shared" si="35"/>
        <v>0</v>
      </c>
      <c r="T52" s="8">
        <f t="shared" si="35"/>
        <v>0</v>
      </c>
      <c r="U52" s="8">
        <f t="shared" si="35"/>
        <v>0</v>
      </c>
      <c r="V52" s="8">
        <f t="shared" si="35"/>
        <v>0</v>
      </c>
      <c r="W52" s="8">
        <f t="shared" si="35"/>
        <v>0</v>
      </c>
      <c r="X52" s="8">
        <f t="shared" si="35"/>
        <v>0</v>
      </c>
      <c r="Y52" s="8">
        <f t="shared" si="35"/>
        <v>0</v>
      </c>
      <c r="Z52" s="8">
        <f t="shared" si="35"/>
        <v>0</v>
      </c>
      <c r="AA52" s="8">
        <f t="shared" si="35"/>
        <v>0</v>
      </c>
      <c r="AB52" s="8">
        <f t="shared" si="35"/>
        <v>0</v>
      </c>
      <c r="AC52" s="8">
        <f t="shared" si="35"/>
        <v>0</v>
      </c>
      <c r="AD52" s="8">
        <f t="shared" si="35"/>
        <v>0</v>
      </c>
      <c r="AE52" s="8">
        <f t="shared" si="35"/>
        <v>0</v>
      </c>
      <c r="AF52" s="8">
        <f t="shared" si="35"/>
        <v>0</v>
      </c>
      <c r="AG52" s="8">
        <f t="shared" si="35"/>
        <v>0</v>
      </c>
      <c r="AH52" s="8">
        <f t="shared" si="35"/>
        <v>0</v>
      </c>
      <c r="AI52" s="8">
        <f t="shared" si="35"/>
        <v>0</v>
      </c>
      <c r="AJ52" s="8">
        <f t="shared" si="35"/>
        <v>0</v>
      </c>
      <c r="AK52" s="8">
        <f t="shared" si="35"/>
        <v>0</v>
      </c>
      <c r="AL52" s="8">
        <f t="shared" si="35"/>
        <v>0</v>
      </c>
      <c r="AM52" s="8">
        <f t="shared" si="35"/>
        <v>0</v>
      </c>
      <c r="AN52" s="8">
        <f t="shared" si="35"/>
        <v>0</v>
      </c>
      <c r="AO52" s="8">
        <f t="shared" si="35"/>
        <v>0</v>
      </c>
      <c r="AP52" s="8">
        <f t="shared" si="35"/>
        <v>0</v>
      </c>
      <c r="AQ52" s="8">
        <f t="shared" si="35"/>
        <v>0</v>
      </c>
      <c r="AR52" s="8">
        <f t="shared" si="35"/>
        <v>0</v>
      </c>
      <c r="AS52" s="8">
        <f t="shared" si="35"/>
        <v>0</v>
      </c>
      <c r="AT52" s="8">
        <f t="shared" si="35"/>
        <v>0</v>
      </c>
      <c r="AU52" s="8">
        <f t="shared" si="35"/>
        <v>0</v>
      </c>
      <c r="AV52" s="8">
        <f t="shared" si="35"/>
        <v>0</v>
      </c>
      <c r="AW52" s="8">
        <f t="shared" si="35"/>
        <v>0</v>
      </c>
      <c r="AX52" s="8">
        <f t="shared" si="35"/>
        <v>0</v>
      </c>
      <c r="AY52" s="8">
        <f t="shared" si="35"/>
        <v>0</v>
      </c>
      <c r="AZ52" s="8">
        <f t="shared" si="33"/>
        <v>3610.5873970759476</v>
      </c>
      <c r="BA52" s="8">
        <f t="shared" si="33"/>
        <v>2932.5868947504205</v>
      </c>
      <c r="BB52" s="8">
        <f t="shared" si="33"/>
        <v>2927.1821977618547</v>
      </c>
      <c r="BC52" s="8">
        <f t="shared" si="33"/>
        <v>3172.5751395672764</v>
      </c>
      <c r="BD52" s="8">
        <f t="shared" si="33"/>
        <v>3099.8520530112492</v>
      </c>
      <c r="BE52" s="8">
        <f t="shared" si="33"/>
        <v>3007.0926604813358</v>
      </c>
      <c r="BF52" s="8">
        <f t="shared" si="33"/>
        <v>3136.5896832731141</v>
      </c>
      <c r="BG52" s="8">
        <f t="shared" si="33"/>
        <v>2947.7323889359482</v>
      </c>
      <c r="BH52" s="8">
        <f t="shared" si="33"/>
        <v>2671.2156231833533</v>
      </c>
      <c r="BI52" s="8">
        <f t="shared" si="33"/>
        <v>2785.5327350451412</v>
      </c>
      <c r="BJ52" s="8">
        <f t="shared" si="33"/>
        <v>2823.0648927688667</v>
      </c>
      <c r="BK52" s="8">
        <f t="shared" si="33"/>
        <v>3058.6615637992468</v>
      </c>
      <c r="BO52" s="24">
        <f t="shared" si="36"/>
        <v>0</v>
      </c>
      <c r="BP52" s="24">
        <f t="shared" si="36"/>
        <v>9470.3564895882228</v>
      </c>
      <c r="BQ52" s="24">
        <f t="shared" si="36"/>
        <v>0</v>
      </c>
      <c r="BR52" s="24">
        <f t="shared" si="36"/>
        <v>0</v>
      </c>
      <c r="BS52" s="24">
        <f t="shared" si="36"/>
        <v>0</v>
      </c>
      <c r="BT52" s="24">
        <f t="shared" si="36"/>
        <v>0</v>
      </c>
    </row>
    <row r="53" spans="1:72" collapsed="1" x14ac:dyDescent="0.25">
      <c r="C53" s="3" t="s">
        <v>30</v>
      </c>
      <c r="D53" s="10">
        <f t="shared" si="35"/>
        <v>0</v>
      </c>
      <c r="E53" s="10">
        <f t="shared" si="35"/>
        <v>0</v>
      </c>
      <c r="F53" s="10">
        <f t="shared" si="35"/>
        <v>0</v>
      </c>
      <c r="G53" s="10">
        <f t="shared" si="35"/>
        <v>0</v>
      </c>
      <c r="H53" s="10">
        <f t="shared" si="35"/>
        <v>0</v>
      </c>
      <c r="I53" s="10">
        <f t="shared" si="35"/>
        <v>0</v>
      </c>
      <c r="J53" s="10">
        <f t="shared" si="35"/>
        <v>0</v>
      </c>
      <c r="K53" s="10">
        <f t="shared" si="35"/>
        <v>0</v>
      </c>
      <c r="L53" s="10">
        <f t="shared" si="35"/>
        <v>0</v>
      </c>
      <c r="M53" s="10">
        <f t="shared" si="35"/>
        <v>0</v>
      </c>
      <c r="N53" s="10">
        <f t="shared" si="35"/>
        <v>0</v>
      </c>
      <c r="O53" s="10">
        <f t="shared" si="35"/>
        <v>0</v>
      </c>
      <c r="P53" s="10">
        <f t="shared" si="35"/>
        <v>0</v>
      </c>
      <c r="Q53" s="10">
        <f t="shared" si="35"/>
        <v>0</v>
      </c>
      <c r="R53" s="10">
        <f t="shared" si="35"/>
        <v>0</v>
      </c>
      <c r="S53" s="10">
        <f t="shared" si="35"/>
        <v>0</v>
      </c>
      <c r="T53" s="10">
        <f t="shared" si="35"/>
        <v>0</v>
      </c>
      <c r="U53" s="10">
        <f t="shared" si="35"/>
        <v>0</v>
      </c>
      <c r="V53" s="10">
        <f t="shared" si="35"/>
        <v>0</v>
      </c>
      <c r="W53" s="10">
        <f t="shared" si="35"/>
        <v>0</v>
      </c>
      <c r="X53" s="10">
        <f t="shared" si="35"/>
        <v>0</v>
      </c>
      <c r="Y53" s="10">
        <f t="shared" si="35"/>
        <v>0</v>
      </c>
      <c r="Z53" s="10">
        <f t="shared" si="35"/>
        <v>0</v>
      </c>
      <c r="AA53" s="10">
        <f t="shared" si="35"/>
        <v>0</v>
      </c>
      <c r="AB53" s="10">
        <f t="shared" si="35"/>
        <v>0</v>
      </c>
      <c r="AC53" s="10">
        <f t="shared" si="35"/>
        <v>0</v>
      </c>
      <c r="AD53" s="10">
        <f t="shared" si="35"/>
        <v>0</v>
      </c>
      <c r="AE53" s="10">
        <f t="shared" si="35"/>
        <v>0</v>
      </c>
      <c r="AF53" s="10">
        <f t="shared" si="35"/>
        <v>0</v>
      </c>
      <c r="AG53" s="10">
        <f t="shared" si="35"/>
        <v>0</v>
      </c>
      <c r="AH53" s="10">
        <f t="shared" si="35"/>
        <v>0</v>
      </c>
      <c r="AI53" s="10">
        <f t="shared" si="35"/>
        <v>0</v>
      </c>
      <c r="AJ53" s="10">
        <f t="shared" si="35"/>
        <v>0</v>
      </c>
      <c r="AK53" s="10">
        <f t="shared" si="35"/>
        <v>0</v>
      </c>
      <c r="AL53" s="10">
        <f t="shared" si="35"/>
        <v>0</v>
      </c>
      <c r="AM53" s="10">
        <f t="shared" si="35"/>
        <v>0</v>
      </c>
      <c r="AN53" s="10">
        <f t="shared" si="35"/>
        <v>0</v>
      </c>
      <c r="AO53" s="10">
        <f t="shared" si="35"/>
        <v>0</v>
      </c>
      <c r="AP53" s="10">
        <f t="shared" si="35"/>
        <v>0</v>
      </c>
      <c r="AQ53" s="10">
        <f t="shared" si="35"/>
        <v>0</v>
      </c>
      <c r="AR53" s="10">
        <f t="shared" si="35"/>
        <v>0</v>
      </c>
      <c r="AS53" s="10">
        <f t="shared" si="35"/>
        <v>0</v>
      </c>
      <c r="AT53" s="10">
        <f t="shared" si="35"/>
        <v>0</v>
      </c>
      <c r="AU53" s="10">
        <f t="shared" si="35"/>
        <v>0</v>
      </c>
      <c r="AV53" s="10">
        <f t="shared" si="35"/>
        <v>0</v>
      </c>
      <c r="AW53" s="10">
        <f t="shared" si="35"/>
        <v>0</v>
      </c>
      <c r="AX53" s="10">
        <f t="shared" si="35"/>
        <v>0</v>
      </c>
      <c r="AY53" s="10">
        <f t="shared" si="35"/>
        <v>0</v>
      </c>
      <c r="AZ53" s="10">
        <f t="shared" si="33"/>
        <v>87896.742819647654</v>
      </c>
      <c r="BA53" s="10">
        <f t="shared" si="33"/>
        <v>77977.072025229922</v>
      </c>
      <c r="BB53" s="10">
        <f t="shared" si="33"/>
        <v>91636.147233877724</v>
      </c>
      <c r="BC53" s="10">
        <f t="shared" si="33"/>
        <v>89469.646214845969</v>
      </c>
      <c r="BD53" s="10">
        <f t="shared" si="33"/>
        <v>91547.2607750194</v>
      </c>
      <c r="BE53" s="10">
        <f t="shared" si="33"/>
        <v>95508.757629371146</v>
      </c>
      <c r="BF53" s="10">
        <f t="shared" si="33"/>
        <v>96894.604806916061</v>
      </c>
      <c r="BG53" s="10">
        <f t="shared" si="33"/>
        <v>100448.68956874683</v>
      </c>
      <c r="BH53" s="10">
        <f t="shared" si="33"/>
        <v>95510.69750719337</v>
      </c>
      <c r="BI53" s="10">
        <f t="shared" si="33"/>
        <v>97775.387074316386</v>
      </c>
      <c r="BJ53" s="10">
        <f t="shared" si="33"/>
        <v>99291.958733624386</v>
      </c>
      <c r="BK53" s="10">
        <f t="shared" si="33"/>
        <v>102893.2876587823</v>
      </c>
      <c r="BO53" s="23">
        <f t="shared" ref="BO53:BT53" si="37">SUM(BO50:BO52)</f>
        <v>0</v>
      </c>
      <c r="BP53" s="23">
        <f t="shared" si="37"/>
        <v>257509.96207875531</v>
      </c>
      <c r="BQ53" s="23">
        <f t="shared" si="37"/>
        <v>0</v>
      </c>
      <c r="BR53" s="23">
        <f t="shared" si="37"/>
        <v>0</v>
      </c>
      <c r="BS53" s="23">
        <f t="shared" si="37"/>
        <v>0</v>
      </c>
      <c r="BT53" s="23">
        <f t="shared" si="37"/>
        <v>0</v>
      </c>
    </row>
    <row r="54" spans="1:72" x14ac:dyDescent="0.25">
      <c r="D54" s="53"/>
      <c r="E54" s="53"/>
      <c r="F54" s="53"/>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18"/>
      <c r="AQ54" s="18"/>
      <c r="AR54" s="18"/>
      <c r="AS54" s="18"/>
      <c r="AT54" s="18"/>
      <c r="AU54" s="18"/>
      <c r="AV54" s="18"/>
      <c r="AW54" s="18"/>
      <c r="AX54" s="18"/>
      <c r="AY54" s="18"/>
      <c r="AZ54" s="18"/>
      <c r="BA54" s="18"/>
      <c r="BB54" s="18"/>
      <c r="BC54" s="18"/>
      <c r="BD54" s="18"/>
      <c r="BE54" s="18"/>
      <c r="BF54" s="18"/>
      <c r="BG54" s="18"/>
      <c r="BH54" s="18"/>
      <c r="BI54" s="18"/>
      <c r="BJ54" s="18"/>
      <c r="BK54" s="18"/>
      <c r="BO54" s="18"/>
      <c r="BP54" s="18"/>
      <c r="BQ54" s="18"/>
      <c r="BR54" s="18"/>
      <c r="BS54" s="18"/>
      <c r="BT54" s="18"/>
    </row>
    <row r="55" spans="1:72" x14ac:dyDescent="0.25">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O55" s="18"/>
      <c r="BP55" s="18"/>
      <c r="BQ55" s="18"/>
      <c r="BR55" s="18"/>
      <c r="BS55" s="18"/>
      <c r="BT55" s="18"/>
    </row>
    <row r="56" spans="1:72" hidden="1" outlineLevel="1" x14ac:dyDescent="0.25">
      <c r="A56" s="11" t="s">
        <v>28</v>
      </c>
      <c r="C56" s="2" t="s">
        <v>31</v>
      </c>
      <c r="D56" s="8">
        <f>RA_TC!D56+MA_TC!D56+CI_TC!D56</f>
        <v>0</v>
      </c>
      <c r="E56" s="8">
        <f>RA_TC!E56+MA_TC!E56+CI_TC!E56</f>
        <v>0</v>
      </c>
      <c r="F56" s="8">
        <f>RA_TC!F56+MA_TC!F56+CI_TC!F56</f>
        <v>0</v>
      </c>
      <c r="G56" s="8">
        <f>RA_TC!G56+MA_TC!G56+CI_TC!G56</f>
        <v>0</v>
      </c>
      <c r="H56" s="8">
        <f>RA_TC!H56+MA_TC!H56+CI_TC!H56</f>
        <v>0</v>
      </c>
      <c r="I56" s="8">
        <f>RA_TC!I56+MA_TC!I56+CI_TC!I56</f>
        <v>0</v>
      </c>
      <c r="J56" s="8">
        <f>RA_TC!J56+MA_TC!J56+CI_TC!J56</f>
        <v>0</v>
      </c>
      <c r="K56" s="8">
        <f>RA_TC!K56+MA_TC!K56+CI_TC!K56</f>
        <v>0</v>
      </c>
      <c r="L56" s="8">
        <f>RA_TC!L56+MA_TC!L56+CI_TC!L56</f>
        <v>0</v>
      </c>
      <c r="M56" s="8">
        <f>RA_TC!M56+MA_TC!M56+CI_TC!M56</f>
        <v>0</v>
      </c>
      <c r="N56" s="8">
        <f>RA_TC!N56+MA_TC!N56+CI_TC!N56</f>
        <v>0</v>
      </c>
      <c r="O56" s="8">
        <f>RA_TC!O56+MA_TC!O56+CI_TC!O56</f>
        <v>0</v>
      </c>
      <c r="P56" s="8">
        <f>RA_TC!P56+MA_TC!P56+CI_TC!P56</f>
        <v>0</v>
      </c>
      <c r="Q56" s="8">
        <f>RA_TC!Q56+MA_TC!Q56+CI_TC!Q56</f>
        <v>0</v>
      </c>
      <c r="R56" s="8">
        <f>RA_TC!R56+MA_TC!R56+CI_TC!R56</f>
        <v>0</v>
      </c>
      <c r="S56" s="8">
        <f>RA_TC!S56+MA_TC!S56+CI_TC!S56</f>
        <v>0</v>
      </c>
      <c r="T56" s="8">
        <f>RA_TC!T56+MA_TC!T56+CI_TC!T56</f>
        <v>0</v>
      </c>
      <c r="U56" s="8">
        <f>RA_TC!U56+MA_TC!U56+CI_TC!U56</f>
        <v>0</v>
      </c>
      <c r="V56" s="8">
        <f>RA_TC!V56+MA_TC!V56+CI_TC!V56</f>
        <v>0</v>
      </c>
      <c r="W56" s="8">
        <f>RA_TC!W56+MA_TC!W56+CI_TC!W56</f>
        <v>0</v>
      </c>
      <c r="X56" s="8">
        <f>RA_TC!X56+MA_TC!X56+CI_TC!X56</f>
        <v>0</v>
      </c>
      <c r="Y56" s="8">
        <f>RA_TC!Y56+MA_TC!Y56+CI_TC!Y56</f>
        <v>0</v>
      </c>
      <c r="Z56" s="8">
        <f>RA_TC!Z56+MA_TC!Z56+CI_TC!Z56</f>
        <v>0</v>
      </c>
      <c r="AA56" s="8">
        <f>RA_TC!AA56+MA_TC!AA56+CI_TC!AA56</f>
        <v>0</v>
      </c>
      <c r="AB56" s="8">
        <f>RA_TC!AB56+MA_TC!AB56+CI_TC!AB56</f>
        <v>0</v>
      </c>
      <c r="AC56" s="8">
        <f>RA_TC!AC56+MA_TC!AC56+CI_TC!AC56</f>
        <v>0</v>
      </c>
      <c r="AD56" s="8">
        <f>RA_TC!AD56+MA_TC!AD56+CI_TC!AD56</f>
        <v>0</v>
      </c>
      <c r="AE56" s="8">
        <f>RA_TC!AE56+MA_TC!AE56+CI_TC!AE56</f>
        <v>0</v>
      </c>
      <c r="AF56" s="8">
        <f>RA_TC!AF56+MA_TC!AF56+CI_TC!AF56</f>
        <v>0</v>
      </c>
      <c r="AG56" s="8">
        <f>RA_TC!AG56+MA_TC!AG56+CI_TC!AG56</f>
        <v>0</v>
      </c>
      <c r="AH56" s="8">
        <f>RA_TC!AH56+MA_TC!AH56+CI_TC!AH56</f>
        <v>0</v>
      </c>
      <c r="AI56" s="8">
        <f>RA_TC!AI56+MA_TC!AI56+CI_TC!AI56</f>
        <v>0</v>
      </c>
      <c r="AJ56" s="8">
        <f>RA_TC!AJ56+MA_TC!AJ56+CI_TC!AJ56</f>
        <v>0</v>
      </c>
      <c r="AK56" s="8">
        <f>RA_TC!AK56+MA_TC!AK56+CI_TC!AK56</f>
        <v>0</v>
      </c>
      <c r="AL56" s="8">
        <f>RA_TC!AL56+MA_TC!AL56+CI_TC!AL56</f>
        <v>0</v>
      </c>
      <c r="AM56" s="8">
        <f>RA_TC!AM56+MA_TC!AM56+CI_TC!AM56</f>
        <v>0</v>
      </c>
      <c r="AN56" s="8">
        <f>RA_TC!AN56+MA_TC!AN56+CI_TC!AN56</f>
        <v>0</v>
      </c>
      <c r="AO56" s="8">
        <f>RA_TC!AO56+MA_TC!AO56+CI_TC!AO56</f>
        <v>0</v>
      </c>
      <c r="AP56" s="8">
        <f>RA_TC!AP56+MA_TC!AP56+CI_TC!AP56</f>
        <v>0</v>
      </c>
      <c r="AQ56" s="8">
        <f>RA_TC!AQ56+MA_TC!AQ56+CI_TC!AQ56</f>
        <v>0</v>
      </c>
      <c r="AR56" s="8">
        <f>RA_TC!AR56+MA_TC!AR56+CI_TC!AR56</f>
        <v>0</v>
      </c>
      <c r="AS56" s="8">
        <f>RA_TC!AS56+MA_TC!AS56+CI_TC!AS56</f>
        <v>0</v>
      </c>
      <c r="AT56" s="8">
        <f>RA_TC!AT56+MA_TC!AT56+CI_TC!AT56</f>
        <v>0</v>
      </c>
      <c r="AU56" s="8">
        <f>RA_TC!AU56+MA_TC!AU56+CI_TC!AU56</f>
        <v>0</v>
      </c>
      <c r="AV56" s="8">
        <f>RA_TC!AV56+MA_TC!AV56+CI_TC!AV56</f>
        <v>0</v>
      </c>
      <c r="AW56" s="8">
        <f>RA_TC!AW56+MA_TC!AW56+CI_TC!AW56</f>
        <v>0</v>
      </c>
      <c r="AX56" s="8">
        <f>RA_TC!AX56+MA_TC!AX56+CI_TC!AX56</f>
        <v>0</v>
      </c>
      <c r="AY56" s="8">
        <f>RA_TC!AY56+MA_TC!AY56+CI_TC!AY56</f>
        <v>0</v>
      </c>
      <c r="AZ56" s="8">
        <f>RA_TC!AZ56+MA_TC!AZ56+CI_TC!AZ56</f>
        <v>-54764.461722489854</v>
      </c>
      <c r="BA56" s="8">
        <f>RA_TC!BA56+MA_TC!BA56+CI_TC!BA56</f>
        <v>-54962.918888802313</v>
      </c>
      <c r="BB56" s="8">
        <f>RA_TC!BB56+MA_TC!BB56+CI_TC!BB56</f>
        <v>-59770.804061427036</v>
      </c>
      <c r="BC56" s="8">
        <f>RA_TC!BC56+MA_TC!BC56+CI_TC!BC56</f>
        <v>-60854.812610213907</v>
      </c>
      <c r="BD56" s="8">
        <f>RA_TC!BD56+MA_TC!BD56+CI_TC!BD56</f>
        <v>-59797.80238178053</v>
      </c>
      <c r="BE56" s="8">
        <f>RA_TC!BE56+MA_TC!BE56+CI_TC!BE56</f>
        <v>-60680.96561401245</v>
      </c>
      <c r="BF56" s="8">
        <f>RA_TC!BF56+MA_TC!BF56+CI_TC!BF56</f>
        <v>-63175.402544704157</v>
      </c>
      <c r="BG56" s="8">
        <f>RA_TC!BG56+MA_TC!BG56+CI_TC!BG56</f>
        <v>-64951.640530937038</v>
      </c>
      <c r="BH56" s="8">
        <f>RA_TC!BH56+MA_TC!BH56+CI_TC!BH56</f>
        <v>-55005.509605564825</v>
      </c>
      <c r="BI56" s="8">
        <f>RA_TC!BI56+MA_TC!BI56+CI_TC!BI56</f>
        <v>-58660.506872249098</v>
      </c>
      <c r="BJ56" s="8">
        <f>RA_TC!BJ56+MA_TC!BJ56+CI_TC!BJ56</f>
        <v>-56313.87698212605</v>
      </c>
      <c r="BK56" s="8">
        <f>RA_TC!BK56+MA_TC!BK56+CI_TC!BK56</f>
        <v>-61394.975502004956</v>
      </c>
      <c r="BO56" s="24">
        <f t="shared" ref="BO56:BT57" si="38">SUMIFS($D56:$BM56,$D$6:$BM$6,"&gt;="&amp;BO$2,$D$6:$BM$6,"&lt;="&amp;BO$6,$D$5:$BM$5,BO$5)</f>
        <v>0</v>
      </c>
      <c r="BP56" s="24">
        <f t="shared" si="38"/>
        <v>-169498.18467271922</v>
      </c>
      <c r="BQ56" s="24">
        <f t="shared" si="38"/>
        <v>0</v>
      </c>
      <c r="BR56" s="24">
        <f t="shared" si="38"/>
        <v>0</v>
      </c>
      <c r="BS56" s="24">
        <f t="shared" si="38"/>
        <v>0</v>
      </c>
      <c r="BT56" s="24">
        <f t="shared" si="38"/>
        <v>0</v>
      </c>
    </row>
    <row r="57" spans="1:72" hidden="1" outlineLevel="1" x14ac:dyDescent="0.25">
      <c r="A57" s="11" t="s">
        <v>29</v>
      </c>
      <c r="C57" s="2" t="s">
        <v>33</v>
      </c>
      <c r="D57" s="8">
        <f>RA_TC!D57+MA_TC!D57+CI_TC!D57</f>
        <v>0</v>
      </c>
      <c r="E57" s="8">
        <f>RA_TC!E57+MA_TC!E57+CI_TC!E57</f>
        <v>0</v>
      </c>
      <c r="F57" s="8">
        <f>RA_TC!F57+MA_TC!F57+CI_TC!F57</f>
        <v>0</v>
      </c>
      <c r="G57" s="8">
        <f>RA_TC!G57+MA_TC!G57+CI_TC!G57</f>
        <v>0</v>
      </c>
      <c r="H57" s="8">
        <f>RA_TC!H57+MA_TC!H57+CI_TC!H57</f>
        <v>0</v>
      </c>
      <c r="I57" s="8">
        <f>RA_TC!I57+MA_TC!I57+CI_TC!I57</f>
        <v>0</v>
      </c>
      <c r="J57" s="8">
        <f>RA_TC!J57+MA_TC!J57+CI_TC!J57</f>
        <v>0</v>
      </c>
      <c r="K57" s="8">
        <f>RA_TC!K57+MA_TC!K57+CI_TC!K57</f>
        <v>0</v>
      </c>
      <c r="L57" s="8">
        <f>RA_TC!L57+MA_TC!L57+CI_TC!L57</f>
        <v>0</v>
      </c>
      <c r="M57" s="8">
        <f>RA_TC!M57+MA_TC!M57+CI_TC!M57</f>
        <v>0</v>
      </c>
      <c r="N57" s="8">
        <f>RA_TC!N57+MA_TC!N57+CI_TC!N57</f>
        <v>0</v>
      </c>
      <c r="O57" s="8">
        <f>RA_TC!O57+MA_TC!O57+CI_TC!O57</f>
        <v>0</v>
      </c>
      <c r="P57" s="8">
        <f>RA_TC!P57+MA_TC!P57+CI_TC!P57</f>
        <v>0</v>
      </c>
      <c r="Q57" s="8">
        <f>RA_TC!Q57+MA_TC!Q57+CI_TC!Q57</f>
        <v>0</v>
      </c>
      <c r="R57" s="8">
        <f>RA_TC!R57+MA_TC!R57+CI_TC!R57</f>
        <v>0</v>
      </c>
      <c r="S57" s="8">
        <f>RA_TC!S57+MA_TC!S57+CI_TC!S57</f>
        <v>0</v>
      </c>
      <c r="T57" s="8">
        <f>RA_TC!T57+MA_TC!T57+CI_TC!T57</f>
        <v>0</v>
      </c>
      <c r="U57" s="8">
        <f>RA_TC!U57+MA_TC!U57+CI_TC!U57</f>
        <v>0</v>
      </c>
      <c r="V57" s="8">
        <f>RA_TC!V57+MA_TC!V57+CI_TC!V57</f>
        <v>0</v>
      </c>
      <c r="W57" s="8">
        <f>RA_TC!W57+MA_TC!W57+CI_TC!W57</f>
        <v>0</v>
      </c>
      <c r="X57" s="8">
        <f>RA_TC!X57+MA_TC!X57+CI_TC!X57</f>
        <v>0</v>
      </c>
      <c r="Y57" s="8">
        <f>RA_TC!Y57+MA_TC!Y57+CI_TC!Y57</f>
        <v>0</v>
      </c>
      <c r="Z57" s="8">
        <f>RA_TC!Z57+MA_TC!Z57+CI_TC!Z57</f>
        <v>0</v>
      </c>
      <c r="AA57" s="8">
        <f>RA_TC!AA57+MA_TC!AA57+CI_TC!AA57</f>
        <v>0</v>
      </c>
      <c r="AB57" s="8">
        <f>RA_TC!AB57+MA_TC!AB57+CI_TC!AB57</f>
        <v>0</v>
      </c>
      <c r="AC57" s="8">
        <f>RA_TC!AC57+MA_TC!AC57+CI_TC!AC57</f>
        <v>0</v>
      </c>
      <c r="AD57" s="8">
        <f>RA_TC!AD57+MA_TC!AD57+CI_TC!AD57</f>
        <v>0</v>
      </c>
      <c r="AE57" s="8">
        <f>RA_TC!AE57+MA_TC!AE57+CI_TC!AE57</f>
        <v>0</v>
      </c>
      <c r="AF57" s="8">
        <f>RA_TC!AF57+MA_TC!AF57+CI_TC!AF57</f>
        <v>0</v>
      </c>
      <c r="AG57" s="8">
        <f>RA_TC!AG57+MA_TC!AG57+CI_TC!AG57</f>
        <v>0</v>
      </c>
      <c r="AH57" s="8">
        <f>RA_TC!AH57+MA_TC!AH57+CI_TC!AH57</f>
        <v>0</v>
      </c>
      <c r="AI57" s="8">
        <f>RA_TC!AI57+MA_TC!AI57+CI_TC!AI57</f>
        <v>0</v>
      </c>
      <c r="AJ57" s="8">
        <f>RA_TC!AJ57+MA_TC!AJ57+CI_TC!AJ57</f>
        <v>0</v>
      </c>
      <c r="AK57" s="8">
        <f>RA_TC!AK57+MA_TC!AK57+CI_TC!AK57</f>
        <v>0</v>
      </c>
      <c r="AL57" s="8">
        <f>RA_TC!AL57+MA_TC!AL57+CI_TC!AL57</f>
        <v>0</v>
      </c>
      <c r="AM57" s="8">
        <f>RA_TC!AM57+MA_TC!AM57+CI_TC!AM57</f>
        <v>0</v>
      </c>
      <c r="AN57" s="8">
        <f>RA_TC!AN57+MA_TC!AN57+CI_TC!AN57</f>
        <v>0</v>
      </c>
      <c r="AO57" s="8">
        <f>RA_TC!AO57+MA_TC!AO57+CI_TC!AO57</f>
        <v>0</v>
      </c>
      <c r="AP57" s="8">
        <f>RA_TC!AP57+MA_TC!AP57+CI_TC!AP57</f>
        <v>0</v>
      </c>
      <c r="AQ57" s="8">
        <f>RA_TC!AQ57+MA_TC!AQ57+CI_TC!AQ57</f>
        <v>0</v>
      </c>
      <c r="AR57" s="8">
        <f>RA_TC!AR57+MA_TC!AR57+CI_TC!AR57</f>
        <v>0</v>
      </c>
      <c r="AS57" s="8">
        <f>RA_TC!AS57+MA_TC!AS57+CI_TC!AS57</f>
        <v>0</v>
      </c>
      <c r="AT57" s="8">
        <f>RA_TC!AT57+MA_TC!AT57+CI_TC!AT57</f>
        <v>0</v>
      </c>
      <c r="AU57" s="8">
        <f>RA_TC!AU57+MA_TC!AU57+CI_TC!AU57</f>
        <v>0</v>
      </c>
      <c r="AV57" s="8">
        <f>RA_TC!AV57+MA_TC!AV57+CI_TC!AV57</f>
        <v>0</v>
      </c>
      <c r="AW57" s="8">
        <f>RA_TC!AW57+MA_TC!AW57+CI_TC!AW57</f>
        <v>0</v>
      </c>
      <c r="AX57" s="8">
        <f>RA_TC!AX57+MA_TC!AX57+CI_TC!AX57</f>
        <v>0</v>
      </c>
      <c r="AY57" s="8">
        <f>RA_TC!AY57+MA_TC!AY57+CI_TC!AY57</f>
        <v>0</v>
      </c>
      <c r="AZ57" s="8">
        <f>RA_TC!AZ57+MA_TC!AZ57+CI_TC!AZ57</f>
        <v>4029.8263841040662</v>
      </c>
      <c r="BA57" s="8">
        <f>RA_TC!BA57+MA_TC!BA57+CI_TC!BA57</f>
        <v>3912.3255454702257</v>
      </c>
      <c r="BB57" s="8">
        <f>RA_TC!BB57+MA_TC!BB57+CI_TC!BB57</f>
        <v>4547.2816727695463</v>
      </c>
      <c r="BC57" s="8">
        <f>RA_TC!BC57+MA_TC!BC57+CI_TC!BC57</f>
        <v>4349.2966428381287</v>
      </c>
      <c r="BD57" s="8">
        <f>RA_TC!BD57+MA_TC!BD57+CI_TC!BD57</f>
        <v>4759.9495440938008</v>
      </c>
      <c r="BE57" s="8">
        <f>RA_TC!BE57+MA_TC!BE57+CI_TC!BE57</f>
        <v>5032.5726826596756</v>
      </c>
      <c r="BF57" s="8">
        <f>RA_TC!BF57+MA_TC!BF57+CI_TC!BF57</f>
        <v>4884.2634453055252</v>
      </c>
      <c r="BG57" s="8">
        <f>RA_TC!BG57+MA_TC!BG57+CI_TC!BG57</f>
        <v>4831.4263008671151</v>
      </c>
      <c r="BH57" s="8">
        <f>RA_TC!BH57+MA_TC!BH57+CI_TC!BH57</f>
        <v>4829.8114358225066</v>
      </c>
      <c r="BI57" s="8">
        <f>RA_TC!BI57+MA_TC!BI57+CI_TC!BI57</f>
        <v>3422.9610994514587</v>
      </c>
      <c r="BJ57" s="8">
        <f>RA_TC!BJ57+MA_TC!BJ57+CI_TC!BJ57</f>
        <v>3763.0699004167946</v>
      </c>
      <c r="BK57" s="8">
        <f>RA_TC!BK57+MA_TC!BK57+CI_TC!BK57</f>
        <v>4191.8326446479123</v>
      </c>
      <c r="BO57" s="24">
        <f t="shared" si="38"/>
        <v>0</v>
      </c>
      <c r="BP57" s="24">
        <f t="shared" si="38"/>
        <v>12489.433602343837</v>
      </c>
      <c r="BQ57" s="24">
        <f t="shared" si="38"/>
        <v>0</v>
      </c>
      <c r="BR57" s="24">
        <f t="shared" si="38"/>
        <v>0</v>
      </c>
      <c r="BS57" s="24">
        <f t="shared" si="38"/>
        <v>0</v>
      </c>
      <c r="BT57" s="24">
        <f t="shared" si="38"/>
        <v>0</v>
      </c>
    </row>
    <row r="58" spans="1:72" collapsed="1" x14ac:dyDescent="0.25">
      <c r="C58" s="3" t="s">
        <v>32</v>
      </c>
      <c r="D58" s="10">
        <f t="shared" ref="D58:AY58" si="39">SUM(D56:D57)</f>
        <v>0</v>
      </c>
      <c r="E58" s="10">
        <f t="shared" si="39"/>
        <v>0</v>
      </c>
      <c r="F58" s="10">
        <f t="shared" si="39"/>
        <v>0</v>
      </c>
      <c r="G58" s="10">
        <f t="shared" si="39"/>
        <v>0</v>
      </c>
      <c r="H58" s="10">
        <f t="shared" si="39"/>
        <v>0</v>
      </c>
      <c r="I58" s="10">
        <f t="shared" si="39"/>
        <v>0</v>
      </c>
      <c r="J58" s="10">
        <f t="shared" si="39"/>
        <v>0</v>
      </c>
      <c r="K58" s="10">
        <f t="shared" si="39"/>
        <v>0</v>
      </c>
      <c r="L58" s="10">
        <f t="shared" si="39"/>
        <v>0</v>
      </c>
      <c r="M58" s="10">
        <f t="shared" si="39"/>
        <v>0</v>
      </c>
      <c r="N58" s="10">
        <f t="shared" si="39"/>
        <v>0</v>
      </c>
      <c r="O58" s="10">
        <f t="shared" si="39"/>
        <v>0</v>
      </c>
      <c r="P58" s="10">
        <f t="shared" si="39"/>
        <v>0</v>
      </c>
      <c r="Q58" s="10">
        <f t="shared" si="39"/>
        <v>0</v>
      </c>
      <c r="R58" s="10">
        <f t="shared" si="39"/>
        <v>0</v>
      </c>
      <c r="S58" s="10">
        <f t="shared" si="39"/>
        <v>0</v>
      </c>
      <c r="T58" s="10">
        <f t="shared" si="39"/>
        <v>0</v>
      </c>
      <c r="U58" s="10">
        <f t="shared" si="39"/>
        <v>0</v>
      </c>
      <c r="V58" s="10">
        <f t="shared" si="39"/>
        <v>0</v>
      </c>
      <c r="W58" s="10">
        <f t="shared" si="39"/>
        <v>0</v>
      </c>
      <c r="X58" s="10">
        <f t="shared" si="39"/>
        <v>0</v>
      </c>
      <c r="Y58" s="10">
        <f t="shared" si="39"/>
        <v>0</v>
      </c>
      <c r="Z58" s="10">
        <f t="shared" si="39"/>
        <v>0</v>
      </c>
      <c r="AA58" s="10">
        <f t="shared" si="39"/>
        <v>0</v>
      </c>
      <c r="AB58" s="10">
        <f t="shared" si="39"/>
        <v>0</v>
      </c>
      <c r="AC58" s="10">
        <f t="shared" si="39"/>
        <v>0</v>
      </c>
      <c r="AD58" s="10">
        <f t="shared" si="39"/>
        <v>0</v>
      </c>
      <c r="AE58" s="10">
        <f t="shared" si="39"/>
        <v>0</v>
      </c>
      <c r="AF58" s="10">
        <f t="shared" si="39"/>
        <v>0</v>
      </c>
      <c r="AG58" s="10">
        <f t="shared" si="39"/>
        <v>0</v>
      </c>
      <c r="AH58" s="10">
        <f t="shared" si="39"/>
        <v>0</v>
      </c>
      <c r="AI58" s="10">
        <f t="shared" si="39"/>
        <v>0</v>
      </c>
      <c r="AJ58" s="10">
        <f t="shared" si="39"/>
        <v>0</v>
      </c>
      <c r="AK58" s="10">
        <f t="shared" si="39"/>
        <v>0</v>
      </c>
      <c r="AL58" s="10">
        <f t="shared" si="39"/>
        <v>0</v>
      </c>
      <c r="AM58" s="10">
        <f t="shared" si="39"/>
        <v>0</v>
      </c>
      <c r="AN58" s="10">
        <f t="shared" si="39"/>
        <v>0</v>
      </c>
      <c r="AO58" s="10">
        <f t="shared" si="39"/>
        <v>0</v>
      </c>
      <c r="AP58" s="10">
        <f t="shared" si="39"/>
        <v>0</v>
      </c>
      <c r="AQ58" s="10">
        <f t="shared" si="39"/>
        <v>0</v>
      </c>
      <c r="AR58" s="10">
        <f t="shared" si="39"/>
        <v>0</v>
      </c>
      <c r="AS58" s="10">
        <f t="shared" si="39"/>
        <v>0</v>
      </c>
      <c r="AT58" s="10">
        <f t="shared" si="39"/>
        <v>0</v>
      </c>
      <c r="AU58" s="10">
        <f t="shared" si="39"/>
        <v>0</v>
      </c>
      <c r="AV58" s="10">
        <f t="shared" si="39"/>
        <v>0</v>
      </c>
      <c r="AW58" s="10">
        <f t="shared" si="39"/>
        <v>0</v>
      </c>
      <c r="AX58" s="10">
        <f t="shared" si="39"/>
        <v>0</v>
      </c>
      <c r="AY58" s="10">
        <f t="shared" si="39"/>
        <v>0</v>
      </c>
      <c r="AZ58" s="10">
        <f t="shared" ref="AZ58:BK58" si="40">SUM(AZ56:AZ57)</f>
        <v>-50734.635338385786</v>
      </c>
      <c r="BA58" s="10">
        <f t="shared" si="40"/>
        <v>-51050.59334333209</v>
      </c>
      <c r="BB58" s="10">
        <f t="shared" si="40"/>
        <v>-55223.52238865749</v>
      </c>
      <c r="BC58" s="10">
        <f t="shared" si="40"/>
        <v>-56505.515967375781</v>
      </c>
      <c r="BD58" s="10">
        <f t="shared" si="40"/>
        <v>-55037.852837686733</v>
      </c>
      <c r="BE58" s="10">
        <f t="shared" si="40"/>
        <v>-55648.392931352777</v>
      </c>
      <c r="BF58" s="10">
        <f t="shared" si="40"/>
        <v>-58291.139099398628</v>
      </c>
      <c r="BG58" s="10">
        <f t="shared" si="40"/>
        <v>-60120.21423006992</v>
      </c>
      <c r="BH58" s="10">
        <f t="shared" si="40"/>
        <v>-50175.698169742318</v>
      </c>
      <c r="BI58" s="10">
        <f t="shared" si="40"/>
        <v>-55237.545772797639</v>
      </c>
      <c r="BJ58" s="10">
        <f t="shared" si="40"/>
        <v>-52550.807081709252</v>
      </c>
      <c r="BK58" s="10">
        <f t="shared" si="40"/>
        <v>-57203.142857357045</v>
      </c>
      <c r="BO58" s="23">
        <f>SUM(BO56:BO57)</f>
        <v>0</v>
      </c>
      <c r="BP58" s="23">
        <f t="shared" ref="BP58:BT58" si="41">SUM(BP56:BP57)</f>
        <v>-157008.75107037538</v>
      </c>
      <c r="BQ58" s="23">
        <f t="shared" si="41"/>
        <v>0</v>
      </c>
      <c r="BR58" s="23">
        <f t="shared" si="41"/>
        <v>0</v>
      </c>
      <c r="BS58" s="23">
        <f t="shared" si="41"/>
        <v>0</v>
      </c>
      <c r="BT58" s="23">
        <f t="shared" si="41"/>
        <v>0</v>
      </c>
    </row>
    <row r="60" spans="1:72" x14ac:dyDescent="0.25">
      <c r="C60" s="3" t="s">
        <v>34</v>
      </c>
      <c r="D60" s="10">
        <f>D53+D58</f>
        <v>0</v>
      </c>
      <c r="E60" s="10">
        <f t="shared" ref="E60:BK60" si="42">E53+E58</f>
        <v>0</v>
      </c>
      <c r="F60" s="10">
        <f t="shared" si="42"/>
        <v>0</v>
      </c>
      <c r="G60" s="10">
        <f t="shared" si="42"/>
        <v>0</v>
      </c>
      <c r="H60" s="10">
        <f t="shared" si="42"/>
        <v>0</v>
      </c>
      <c r="I60" s="10">
        <f t="shared" si="42"/>
        <v>0</v>
      </c>
      <c r="J60" s="10">
        <f t="shared" si="42"/>
        <v>0</v>
      </c>
      <c r="K60" s="10">
        <f t="shared" si="42"/>
        <v>0</v>
      </c>
      <c r="L60" s="10">
        <f t="shared" si="42"/>
        <v>0</v>
      </c>
      <c r="M60" s="10">
        <f t="shared" si="42"/>
        <v>0</v>
      </c>
      <c r="N60" s="10">
        <f t="shared" si="42"/>
        <v>0</v>
      </c>
      <c r="O60" s="10">
        <f t="shared" si="42"/>
        <v>0</v>
      </c>
      <c r="P60" s="10">
        <f t="shared" si="42"/>
        <v>0</v>
      </c>
      <c r="Q60" s="10">
        <f t="shared" si="42"/>
        <v>0</v>
      </c>
      <c r="R60" s="10">
        <f t="shared" si="42"/>
        <v>0</v>
      </c>
      <c r="S60" s="10">
        <f t="shared" si="42"/>
        <v>0</v>
      </c>
      <c r="T60" s="10">
        <f t="shared" si="42"/>
        <v>0</v>
      </c>
      <c r="U60" s="10">
        <f t="shared" si="42"/>
        <v>0</v>
      </c>
      <c r="V60" s="10">
        <f t="shared" si="42"/>
        <v>0</v>
      </c>
      <c r="W60" s="10">
        <f t="shared" si="42"/>
        <v>0</v>
      </c>
      <c r="X60" s="10">
        <f t="shared" si="42"/>
        <v>0</v>
      </c>
      <c r="Y60" s="10">
        <f t="shared" si="42"/>
        <v>0</v>
      </c>
      <c r="Z60" s="10">
        <f t="shared" si="42"/>
        <v>0</v>
      </c>
      <c r="AA60" s="10">
        <f t="shared" si="42"/>
        <v>0</v>
      </c>
      <c r="AB60" s="10">
        <f t="shared" si="42"/>
        <v>0</v>
      </c>
      <c r="AC60" s="10">
        <f t="shared" si="42"/>
        <v>0</v>
      </c>
      <c r="AD60" s="10">
        <f t="shared" si="42"/>
        <v>0</v>
      </c>
      <c r="AE60" s="10">
        <f t="shared" si="42"/>
        <v>0</v>
      </c>
      <c r="AF60" s="10">
        <f t="shared" si="42"/>
        <v>0</v>
      </c>
      <c r="AG60" s="10">
        <f t="shared" si="42"/>
        <v>0</v>
      </c>
      <c r="AH60" s="10">
        <f t="shared" si="42"/>
        <v>0</v>
      </c>
      <c r="AI60" s="10">
        <f t="shared" si="42"/>
        <v>0</v>
      </c>
      <c r="AJ60" s="10">
        <f t="shared" si="42"/>
        <v>0</v>
      </c>
      <c r="AK60" s="10">
        <f t="shared" si="42"/>
        <v>0</v>
      </c>
      <c r="AL60" s="10">
        <f t="shared" si="42"/>
        <v>0</v>
      </c>
      <c r="AM60" s="10">
        <f t="shared" si="42"/>
        <v>0</v>
      </c>
      <c r="AN60" s="10">
        <f t="shared" si="42"/>
        <v>0</v>
      </c>
      <c r="AO60" s="10">
        <f t="shared" si="42"/>
        <v>0</v>
      </c>
      <c r="AP60" s="10">
        <f t="shared" si="42"/>
        <v>0</v>
      </c>
      <c r="AQ60" s="10">
        <f t="shared" si="42"/>
        <v>0</v>
      </c>
      <c r="AR60" s="10">
        <f t="shared" si="42"/>
        <v>0</v>
      </c>
      <c r="AS60" s="10">
        <f t="shared" si="42"/>
        <v>0</v>
      </c>
      <c r="AT60" s="10">
        <f t="shared" si="42"/>
        <v>0</v>
      </c>
      <c r="AU60" s="10">
        <f t="shared" si="42"/>
        <v>0</v>
      </c>
      <c r="AV60" s="10">
        <f t="shared" si="42"/>
        <v>0</v>
      </c>
      <c r="AW60" s="10">
        <f t="shared" si="42"/>
        <v>0</v>
      </c>
      <c r="AX60" s="10">
        <f t="shared" si="42"/>
        <v>0</v>
      </c>
      <c r="AY60" s="10">
        <f t="shared" si="42"/>
        <v>0</v>
      </c>
      <c r="AZ60" s="10">
        <f t="shared" si="42"/>
        <v>37162.107481261868</v>
      </c>
      <c r="BA60" s="10">
        <f t="shared" si="42"/>
        <v>26926.478681897832</v>
      </c>
      <c r="BB60" s="10">
        <f t="shared" si="42"/>
        <v>36412.624845220234</v>
      </c>
      <c r="BC60" s="10">
        <f t="shared" si="42"/>
        <v>32964.130247470188</v>
      </c>
      <c r="BD60" s="10">
        <f t="shared" si="42"/>
        <v>36509.407937332668</v>
      </c>
      <c r="BE60" s="10">
        <f t="shared" si="42"/>
        <v>39860.364698018369</v>
      </c>
      <c r="BF60" s="10">
        <f t="shared" si="42"/>
        <v>38603.465707517433</v>
      </c>
      <c r="BG60" s="10">
        <f t="shared" si="42"/>
        <v>40328.475338676915</v>
      </c>
      <c r="BH60" s="10">
        <f t="shared" si="42"/>
        <v>45334.999337451052</v>
      </c>
      <c r="BI60" s="10">
        <f t="shared" si="42"/>
        <v>42537.841301518747</v>
      </c>
      <c r="BJ60" s="10">
        <f t="shared" si="42"/>
        <v>46741.151651915134</v>
      </c>
      <c r="BK60" s="10">
        <f t="shared" si="42"/>
        <v>45690.144801425253</v>
      </c>
      <c r="BO60" s="23">
        <f>BO53+BO58</f>
        <v>0</v>
      </c>
      <c r="BP60" s="23">
        <f t="shared" ref="BP60:BT60" si="43">BP53+BP58</f>
        <v>100501.21100837993</v>
      </c>
      <c r="BQ60" s="23">
        <f t="shared" si="43"/>
        <v>0</v>
      </c>
      <c r="BR60" s="23">
        <f t="shared" si="43"/>
        <v>0</v>
      </c>
      <c r="BS60" s="23">
        <f t="shared" si="43"/>
        <v>0</v>
      </c>
      <c r="BT60" s="23">
        <f t="shared" si="43"/>
        <v>0</v>
      </c>
    </row>
    <row r="61" spans="1:72" x14ac:dyDescent="0.25">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row>
    <row r="63" spans="1:72" hidden="1" outlineLevel="1" x14ac:dyDescent="0.25">
      <c r="A63" s="11" t="s">
        <v>35</v>
      </c>
      <c r="C63" s="2" t="s">
        <v>103</v>
      </c>
      <c r="D63" s="8">
        <f>RA_TC!D63+MA_TC!D63+CI_TC!D63</f>
        <v>0</v>
      </c>
      <c r="E63" s="8">
        <f>RA_TC!E63+MA_TC!E63+CI_TC!E63</f>
        <v>0</v>
      </c>
      <c r="F63" s="8">
        <f>RA_TC!F63+MA_TC!F63+CI_TC!F63</f>
        <v>0</v>
      </c>
      <c r="G63" s="8">
        <f>RA_TC!G63+MA_TC!G63+CI_TC!G63</f>
        <v>0</v>
      </c>
      <c r="H63" s="8">
        <f>RA_TC!H63+MA_TC!H63+CI_TC!H63</f>
        <v>0</v>
      </c>
      <c r="I63" s="8">
        <f>RA_TC!I63+MA_TC!I63+CI_TC!I63</f>
        <v>0</v>
      </c>
      <c r="J63" s="8">
        <f>RA_TC!J63+MA_TC!J63+CI_TC!J63</f>
        <v>0</v>
      </c>
      <c r="K63" s="8">
        <f>RA_TC!K63+MA_TC!K63+CI_TC!K63</f>
        <v>0</v>
      </c>
      <c r="L63" s="8">
        <f>RA_TC!L63+MA_TC!L63+CI_TC!L63</f>
        <v>0</v>
      </c>
      <c r="M63" s="8">
        <f>RA_TC!M63+MA_TC!M63+CI_TC!M63</f>
        <v>0</v>
      </c>
      <c r="N63" s="8">
        <f>RA_TC!N63+MA_TC!N63+CI_TC!N63</f>
        <v>0</v>
      </c>
      <c r="O63" s="8">
        <f>RA_TC!O63+MA_TC!O63+CI_TC!O63</f>
        <v>0</v>
      </c>
      <c r="P63" s="8">
        <f>RA_TC!P63+MA_TC!P63+CI_TC!P63</f>
        <v>0</v>
      </c>
      <c r="Q63" s="8">
        <f>RA_TC!Q63+MA_TC!Q63+CI_TC!Q63</f>
        <v>0</v>
      </c>
      <c r="R63" s="8">
        <f>RA_TC!R63+MA_TC!R63+CI_TC!R63</f>
        <v>0</v>
      </c>
      <c r="S63" s="8">
        <f>RA_TC!S63+MA_TC!S63+CI_TC!S63</f>
        <v>0</v>
      </c>
      <c r="T63" s="8">
        <f>RA_TC!T63+MA_TC!T63+CI_TC!T63</f>
        <v>0</v>
      </c>
      <c r="U63" s="8">
        <f>RA_TC!U63+MA_TC!U63+CI_TC!U63</f>
        <v>0</v>
      </c>
      <c r="V63" s="8">
        <f>RA_TC!V63+MA_TC!V63+CI_TC!V63</f>
        <v>0</v>
      </c>
      <c r="W63" s="8">
        <f>RA_TC!W63+MA_TC!W63+CI_TC!W63</f>
        <v>0</v>
      </c>
      <c r="X63" s="8">
        <f>RA_TC!X63+MA_TC!X63+CI_TC!X63</f>
        <v>0</v>
      </c>
      <c r="Y63" s="8">
        <f>RA_TC!Y63+MA_TC!Y63+CI_TC!Y63</f>
        <v>0</v>
      </c>
      <c r="Z63" s="8">
        <f>RA_TC!Z63+MA_TC!Z63+CI_TC!Z63</f>
        <v>0</v>
      </c>
      <c r="AA63" s="8">
        <f>RA_TC!AA63+MA_TC!AA63+CI_TC!AA63</f>
        <v>0</v>
      </c>
      <c r="AB63" s="8">
        <f>RA_TC!AB63+MA_TC!AB63+CI_TC!AB63</f>
        <v>0</v>
      </c>
      <c r="AC63" s="8">
        <f>RA_TC!AC63+MA_TC!AC63+CI_TC!AC63</f>
        <v>0</v>
      </c>
      <c r="AD63" s="8">
        <f>RA_TC!AD63+MA_TC!AD63+CI_TC!AD63</f>
        <v>0</v>
      </c>
      <c r="AE63" s="8">
        <f>RA_TC!AE63+MA_TC!AE63+CI_TC!AE63</f>
        <v>0</v>
      </c>
      <c r="AF63" s="8">
        <f>RA_TC!AF63+MA_TC!AF63+CI_TC!AF63</f>
        <v>0</v>
      </c>
      <c r="AG63" s="8">
        <f>RA_TC!AG63+MA_TC!AG63+CI_TC!AG63</f>
        <v>0</v>
      </c>
      <c r="AH63" s="8">
        <f>RA_TC!AH63+MA_TC!AH63+CI_TC!AH63</f>
        <v>0</v>
      </c>
      <c r="AI63" s="8">
        <f>RA_TC!AI63+MA_TC!AI63+CI_TC!AI63</f>
        <v>0</v>
      </c>
      <c r="AJ63" s="8">
        <f>RA_TC!AJ63+MA_TC!AJ63+CI_TC!AJ63</f>
        <v>0</v>
      </c>
      <c r="AK63" s="8">
        <f>RA_TC!AK63+MA_TC!AK63+CI_TC!AK63</f>
        <v>0</v>
      </c>
      <c r="AL63" s="8">
        <f>RA_TC!AL63+MA_TC!AL63+CI_TC!AL63</f>
        <v>0</v>
      </c>
      <c r="AM63" s="8">
        <f>RA_TC!AM63+MA_TC!AM63+CI_TC!AM63</f>
        <v>0</v>
      </c>
      <c r="AN63" s="8">
        <f>RA_TC!AN63+MA_TC!AN63+CI_TC!AN63</f>
        <v>0</v>
      </c>
      <c r="AO63" s="8">
        <f>RA_TC!AO63+MA_TC!AO63+CI_TC!AO63</f>
        <v>0</v>
      </c>
      <c r="AP63" s="8">
        <f>RA_TC!AP63+MA_TC!AP63+CI_TC!AP63</f>
        <v>0</v>
      </c>
      <c r="AQ63" s="8">
        <f>RA_TC!AQ63+MA_TC!AQ63+CI_TC!AQ63</f>
        <v>0</v>
      </c>
      <c r="AR63" s="8">
        <f>RA_TC!AR63+MA_TC!AR63+CI_TC!AR63</f>
        <v>0</v>
      </c>
      <c r="AS63" s="8">
        <f>RA_TC!AS63+MA_TC!AS63+CI_TC!AS63</f>
        <v>0</v>
      </c>
      <c r="AT63" s="8">
        <f>RA_TC!AT63+MA_TC!AT63+CI_TC!AT63</f>
        <v>0</v>
      </c>
      <c r="AU63" s="8">
        <f>RA_TC!AU63+MA_TC!AU63+CI_TC!AU63</f>
        <v>0</v>
      </c>
      <c r="AV63" s="8">
        <f>RA_TC!AV63+MA_TC!AV63+CI_TC!AV63</f>
        <v>0</v>
      </c>
      <c r="AW63" s="8">
        <f>RA_TC!AW63+MA_TC!AW63+CI_TC!AW63</f>
        <v>0</v>
      </c>
      <c r="AX63" s="8">
        <f>RA_TC!AX63+MA_TC!AX63+CI_TC!AX63</f>
        <v>0</v>
      </c>
      <c r="AY63" s="8">
        <f>RA_TC!AY63+MA_TC!AY63+CI_TC!AY63</f>
        <v>0</v>
      </c>
      <c r="AZ63" s="8">
        <f>RA_TC!AZ63+MA_TC!AZ63+CI_TC!AZ63</f>
        <v>1217.9913528265201</v>
      </c>
      <c r="BA63" s="8">
        <f>RA_TC!BA63+MA_TC!BA63+CI_TC!BA63</f>
        <v>1226.7344044461706</v>
      </c>
      <c r="BB63" s="8">
        <f>RA_TC!BB63+MA_TC!BB63+CI_TC!BB63</f>
        <v>994.10186161084812</v>
      </c>
      <c r="BC63" s="8">
        <f>RA_TC!BC63+MA_TC!BC63+CI_TC!BC63</f>
        <v>910.37008361064227</v>
      </c>
      <c r="BD63" s="8">
        <f>RA_TC!BD63+MA_TC!BD63+CI_TC!BD63</f>
        <v>715.87012552381225</v>
      </c>
      <c r="BE63" s="8">
        <f>RA_TC!BE63+MA_TC!BE63+CI_TC!BE63</f>
        <v>738.30031339673405</v>
      </c>
      <c r="BF63" s="8">
        <f>RA_TC!BF63+MA_TC!BF63+CI_TC!BF63</f>
        <v>1031.1336537180355</v>
      </c>
      <c r="BG63" s="8">
        <f>RA_TC!BG63+MA_TC!BG63+CI_TC!BG63</f>
        <v>1290.8862574331686</v>
      </c>
      <c r="BH63" s="8">
        <f>RA_TC!BH63+MA_TC!BH63+CI_TC!BH63</f>
        <v>1223.9680099046282</v>
      </c>
      <c r="BI63" s="8">
        <f>RA_TC!BI63+MA_TC!BI63+CI_TC!BI63</f>
        <v>1018.6851459764795</v>
      </c>
      <c r="BJ63" s="8">
        <f>RA_TC!BJ63+MA_TC!BJ63+CI_TC!BJ63</f>
        <v>1018.6851459764795</v>
      </c>
      <c r="BK63" s="8">
        <f>RA_TC!BK63+MA_TC!BK63+CI_TC!BK63</f>
        <v>1018.6851459764795</v>
      </c>
      <c r="BO63" s="24">
        <f t="shared" ref="BO63:BT78" si="44">SUMIFS($D63:$BM63,$D$6:$BM$6,"&gt;="&amp;BO$2,$D$6:$BM$6,"&lt;="&amp;BO$6,$D$5:$BM$5,BO$5)</f>
        <v>0</v>
      </c>
      <c r="BP63" s="24">
        <f t="shared" si="44"/>
        <v>3438.8276188835389</v>
      </c>
      <c r="BQ63" s="24">
        <f t="shared" si="44"/>
        <v>0</v>
      </c>
      <c r="BR63" s="24">
        <f t="shared" si="44"/>
        <v>0</v>
      </c>
      <c r="BS63" s="24">
        <f t="shared" si="44"/>
        <v>0</v>
      </c>
      <c r="BT63" s="24">
        <f t="shared" si="44"/>
        <v>0</v>
      </c>
    </row>
    <row r="64" spans="1:72" hidden="1" outlineLevel="1" x14ac:dyDescent="0.25">
      <c r="A64" s="11" t="s">
        <v>35</v>
      </c>
      <c r="C64" s="2" t="s">
        <v>104</v>
      </c>
      <c r="D64" s="8">
        <f>RA_TC!D64+MA_TC!D64+CI_TC!D64</f>
        <v>0</v>
      </c>
      <c r="E64" s="8">
        <f>RA_TC!E64+MA_TC!E64+CI_TC!E64</f>
        <v>0</v>
      </c>
      <c r="F64" s="8">
        <f>RA_TC!F64+MA_TC!F64+CI_TC!F64</f>
        <v>0</v>
      </c>
      <c r="G64" s="8">
        <f>RA_TC!G64+MA_TC!G64+CI_TC!G64</f>
        <v>0</v>
      </c>
      <c r="H64" s="8">
        <f>RA_TC!H64+MA_TC!H64+CI_TC!H64</f>
        <v>0</v>
      </c>
      <c r="I64" s="8">
        <f>RA_TC!I64+MA_TC!I64+CI_TC!I64</f>
        <v>0</v>
      </c>
      <c r="J64" s="8">
        <f>RA_TC!J64+MA_TC!J64+CI_TC!J64</f>
        <v>0</v>
      </c>
      <c r="K64" s="8">
        <f>RA_TC!K64+MA_TC!K64+CI_TC!K64</f>
        <v>0</v>
      </c>
      <c r="L64" s="8">
        <f>RA_TC!L64+MA_TC!L64+CI_TC!L64</f>
        <v>0</v>
      </c>
      <c r="M64" s="8">
        <f>RA_TC!M64+MA_TC!M64+CI_TC!M64</f>
        <v>0</v>
      </c>
      <c r="N64" s="8">
        <f>RA_TC!N64+MA_TC!N64+CI_TC!N64</f>
        <v>0</v>
      </c>
      <c r="O64" s="8">
        <f>RA_TC!O64+MA_TC!O64+CI_TC!O64</f>
        <v>0</v>
      </c>
      <c r="P64" s="8">
        <f>RA_TC!P64+MA_TC!P64+CI_TC!P64</f>
        <v>0</v>
      </c>
      <c r="Q64" s="8">
        <f>RA_TC!Q64+MA_TC!Q64+CI_TC!Q64</f>
        <v>0</v>
      </c>
      <c r="R64" s="8">
        <f>RA_TC!R64+MA_TC!R64+CI_TC!R64</f>
        <v>0</v>
      </c>
      <c r="S64" s="8">
        <f>RA_TC!S64+MA_TC!S64+CI_TC!S64</f>
        <v>0</v>
      </c>
      <c r="T64" s="8">
        <f>RA_TC!T64+MA_TC!T64+CI_TC!T64</f>
        <v>0</v>
      </c>
      <c r="U64" s="8">
        <f>RA_TC!U64+MA_TC!U64+CI_TC!U64</f>
        <v>0</v>
      </c>
      <c r="V64" s="8">
        <f>RA_TC!V64+MA_TC!V64+CI_TC!V64</f>
        <v>0</v>
      </c>
      <c r="W64" s="8">
        <f>RA_TC!W64+MA_TC!W64+CI_TC!W64</f>
        <v>0</v>
      </c>
      <c r="X64" s="8">
        <f>RA_TC!X64+MA_TC!X64+CI_TC!X64</f>
        <v>0</v>
      </c>
      <c r="Y64" s="8">
        <f>RA_TC!Y64+MA_TC!Y64+CI_TC!Y64</f>
        <v>0</v>
      </c>
      <c r="Z64" s="8">
        <f>RA_TC!Z64+MA_TC!Z64+CI_TC!Z64</f>
        <v>0</v>
      </c>
      <c r="AA64" s="8">
        <f>RA_TC!AA64+MA_TC!AA64+CI_TC!AA64</f>
        <v>0</v>
      </c>
      <c r="AB64" s="8">
        <f>RA_TC!AB64+MA_TC!AB64+CI_TC!AB64</f>
        <v>0</v>
      </c>
      <c r="AC64" s="8">
        <f>RA_TC!AC64+MA_TC!AC64+CI_TC!AC64</f>
        <v>0</v>
      </c>
      <c r="AD64" s="8">
        <f>RA_TC!AD64+MA_TC!AD64+CI_TC!AD64</f>
        <v>0</v>
      </c>
      <c r="AE64" s="8">
        <f>RA_TC!AE64+MA_TC!AE64+CI_TC!AE64</f>
        <v>0</v>
      </c>
      <c r="AF64" s="8">
        <f>RA_TC!AF64+MA_TC!AF64+CI_TC!AF64</f>
        <v>0</v>
      </c>
      <c r="AG64" s="8">
        <f>RA_TC!AG64+MA_TC!AG64+CI_TC!AG64</f>
        <v>0</v>
      </c>
      <c r="AH64" s="8">
        <f>RA_TC!AH64+MA_TC!AH64+CI_TC!AH64</f>
        <v>0</v>
      </c>
      <c r="AI64" s="8">
        <f>RA_TC!AI64+MA_TC!AI64+CI_TC!AI64</f>
        <v>0</v>
      </c>
      <c r="AJ64" s="8">
        <f>RA_TC!AJ64+MA_TC!AJ64+CI_TC!AJ64</f>
        <v>0</v>
      </c>
      <c r="AK64" s="8">
        <f>RA_TC!AK64+MA_TC!AK64+CI_TC!AK64</f>
        <v>0</v>
      </c>
      <c r="AL64" s="8">
        <f>RA_TC!AL64+MA_TC!AL64+CI_TC!AL64</f>
        <v>0</v>
      </c>
      <c r="AM64" s="8">
        <f>RA_TC!AM64+MA_TC!AM64+CI_TC!AM64</f>
        <v>0</v>
      </c>
      <c r="AN64" s="8">
        <f>RA_TC!AN64+MA_TC!AN64+CI_TC!AN64</f>
        <v>0</v>
      </c>
      <c r="AO64" s="8">
        <f>RA_TC!AO64+MA_TC!AO64+CI_TC!AO64</f>
        <v>0</v>
      </c>
      <c r="AP64" s="8">
        <f>RA_TC!AP64+MA_TC!AP64+CI_TC!AP64</f>
        <v>0</v>
      </c>
      <c r="AQ64" s="8">
        <f>RA_TC!AQ64+MA_TC!AQ64+CI_TC!AQ64</f>
        <v>0</v>
      </c>
      <c r="AR64" s="8">
        <f>RA_TC!AR64+MA_TC!AR64+CI_TC!AR64</f>
        <v>0</v>
      </c>
      <c r="AS64" s="8">
        <f>RA_TC!AS64+MA_TC!AS64+CI_TC!AS64</f>
        <v>0</v>
      </c>
      <c r="AT64" s="8">
        <f>RA_TC!AT64+MA_TC!AT64+CI_TC!AT64</f>
        <v>0</v>
      </c>
      <c r="AU64" s="8">
        <f>RA_TC!AU64+MA_TC!AU64+CI_TC!AU64</f>
        <v>0</v>
      </c>
      <c r="AV64" s="8">
        <f>RA_TC!AV64+MA_TC!AV64+CI_TC!AV64</f>
        <v>0</v>
      </c>
      <c r="AW64" s="8">
        <f>RA_TC!AW64+MA_TC!AW64+CI_TC!AW64</f>
        <v>0</v>
      </c>
      <c r="AX64" s="8">
        <f>RA_TC!AX64+MA_TC!AX64+CI_TC!AX64</f>
        <v>0</v>
      </c>
      <c r="AY64" s="8">
        <f>RA_TC!AY64+MA_TC!AY64+CI_TC!AY64</f>
        <v>0</v>
      </c>
      <c r="AZ64" s="8">
        <f>RA_TC!AZ64+MA_TC!AZ64+CI_TC!AZ64</f>
        <v>182.24009108040681</v>
      </c>
      <c r="BA64" s="8">
        <f>RA_TC!BA64+MA_TC!BA64+CI_TC!BA64</f>
        <v>149.89207595278185</v>
      </c>
      <c r="BB64" s="8">
        <f>RA_TC!BB64+MA_TC!BB64+CI_TC!BB64</f>
        <v>173.76632701363292</v>
      </c>
      <c r="BC64" s="8">
        <f>RA_TC!BC64+MA_TC!BC64+CI_TC!BC64</f>
        <v>172.32314046604597</v>
      </c>
      <c r="BD64" s="8">
        <f>RA_TC!BD64+MA_TC!BD64+CI_TC!BD64</f>
        <v>169.47192280064371</v>
      </c>
      <c r="BE64" s="8">
        <f>RA_TC!BE64+MA_TC!BE64+CI_TC!BE64</f>
        <v>161.57737472867461</v>
      </c>
      <c r="BF64" s="8">
        <f>RA_TC!BF64+MA_TC!BF64+CI_TC!BF64</f>
        <v>163.04707083294181</v>
      </c>
      <c r="BG64" s="8">
        <f>RA_TC!BG64+MA_TC!BG64+CI_TC!BG64</f>
        <v>195.59759696344747</v>
      </c>
      <c r="BH64" s="8">
        <f>RA_TC!BH64+MA_TC!BH64+CI_TC!BH64</f>
        <v>194.81939439885275</v>
      </c>
      <c r="BI64" s="8">
        <f>RA_TC!BI64+MA_TC!BI64+CI_TC!BI64</f>
        <v>170.9945318749906</v>
      </c>
      <c r="BJ64" s="8">
        <f>RA_TC!BJ64+MA_TC!BJ64+CI_TC!BJ64</f>
        <v>170.9945318749906</v>
      </c>
      <c r="BK64" s="8">
        <f>RA_TC!BK64+MA_TC!BK64+CI_TC!BK64</f>
        <v>170.9945318749906</v>
      </c>
      <c r="BO64" s="24">
        <f t="shared" si="44"/>
        <v>0</v>
      </c>
      <c r="BP64" s="24">
        <f t="shared" si="44"/>
        <v>505.89849404682161</v>
      </c>
      <c r="BQ64" s="24">
        <f t="shared" si="44"/>
        <v>0</v>
      </c>
      <c r="BR64" s="24">
        <f t="shared" si="44"/>
        <v>0</v>
      </c>
      <c r="BS64" s="24">
        <f t="shared" si="44"/>
        <v>0</v>
      </c>
      <c r="BT64" s="24">
        <f t="shared" si="44"/>
        <v>0</v>
      </c>
    </row>
    <row r="65" spans="1:72" hidden="1" outlineLevel="1" x14ac:dyDescent="0.25">
      <c r="A65" s="11" t="s">
        <v>35</v>
      </c>
      <c r="C65" s="2" t="s">
        <v>96</v>
      </c>
      <c r="D65" s="8">
        <f>RA_TC!D65+MA_TC!D65+CI_TC!D65</f>
        <v>0</v>
      </c>
      <c r="E65" s="8">
        <f>RA_TC!E65+MA_TC!E65+CI_TC!E65</f>
        <v>0</v>
      </c>
      <c r="F65" s="8">
        <f>RA_TC!F65+MA_TC!F65+CI_TC!F65</f>
        <v>0</v>
      </c>
      <c r="G65" s="8">
        <f>RA_TC!G65+MA_TC!G65+CI_TC!G65</f>
        <v>0</v>
      </c>
      <c r="H65" s="8">
        <f>RA_TC!H65+MA_TC!H65+CI_TC!H65</f>
        <v>0</v>
      </c>
      <c r="I65" s="8">
        <f>RA_TC!I65+MA_TC!I65+CI_TC!I65</f>
        <v>0</v>
      </c>
      <c r="J65" s="8">
        <f>RA_TC!J65+MA_TC!J65+CI_TC!J65</f>
        <v>0</v>
      </c>
      <c r="K65" s="8">
        <f>RA_TC!K65+MA_TC!K65+CI_TC!K65</f>
        <v>0</v>
      </c>
      <c r="L65" s="8">
        <f>RA_TC!L65+MA_TC!L65+CI_TC!L65</f>
        <v>0</v>
      </c>
      <c r="M65" s="8">
        <f>RA_TC!M65+MA_TC!M65+CI_TC!M65</f>
        <v>0</v>
      </c>
      <c r="N65" s="8">
        <f>RA_TC!N65+MA_TC!N65+CI_TC!N65</f>
        <v>0</v>
      </c>
      <c r="O65" s="8">
        <f>RA_TC!O65+MA_TC!O65+CI_TC!O65</f>
        <v>0</v>
      </c>
      <c r="P65" s="8">
        <f>RA_TC!P65+MA_TC!P65+CI_TC!P65</f>
        <v>0</v>
      </c>
      <c r="Q65" s="8">
        <f>RA_TC!Q65+MA_TC!Q65+CI_TC!Q65</f>
        <v>0</v>
      </c>
      <c r="R65" s="8">
        <f>RA_TC!R65+MA_TC!R65+CI_TC!R65</f>
        <v>0</v>
      </c>
      <c r="S65" s="8">
        <f>RA_TC!S65+MA_TC!S65+CI_TC!S65</f>
        <v>0</v>
      </c>
      <c r="T65" s="8">
        <f>RA_TC!T65+MA_TC!T65+CI_TC!T65</f>
        <v>0</v>
      </c>
      <c r="U65" s="8">
        <f>RA_TC!U65+MA_TC!U65+CI_TC!U65</f>
        <v>0</v>
      </c>
      <c r="V65" s="8">
        <f>RA_TC!V65+MA_TC!V65+CI_TC!V65</f>
        <v>0</v>
      </c>
      <c r="W65" s="8">
        <f>RA_TC!W65+MA_TC!W65+CI_TC!W65</f>
        <v>0</v>
      </c>
      <c r="X65" s="8">
        <f>RA_TC!X65+MA_TC!X65+CI_TC!X65</f>
        <v>0</v>
      </c>
      <c r="Y65" s="8">
        <f>RA_TC!Y65+MA_TC!Y65+CI_TC!Y65</f>
        <v>0</v>
      </c>
      <c r="Z65" s="8">
        <f>RA_TC!Z65+MA_TC!Z65+CI_TC!Z65</f>
        <v>0</v>
      </c>
      <c r="AA65" s="8">
        <f>RA_TC!AA65+MA_TC!AA65+CI_TC!AA65</f>
        <v>0</v>
      </c>
      <c r="AB65" s="8">
        <f>RA_TC!AB65+MA_TC!AB65+CI_TC!AB65</f>
        <v>0</v>
      </c>
      <c r="AC65" s="8">
        <f>RA_TC!AC65+MA_TC!AC65+CI_TC!AC65</f>
        <v>0</v>
      </c>
      <c r="AD65" s="8">
        <f>RA_TC!AD65+MA_TC!AD65+CI_TC!AD65</f>
        <v>0</v>
      </c>
      <c r="AE65" s="8">
        <f>RA_TC!AE65+MA_TC!AE65+CI_TC!AE65</f>
        <v>0</v>
      </c>
      <c r="AF65" s="8">
        <f>RA_TC!AF65+MA_TC!AF65+CI_TC!AF65</f>
        <v>0</v>
      </c>
      <c r="AG65" s="8">
        <f>RA_TC!AG65+MA_TC!AG65+CI_TC!AG65</f>
        <v>0</v>
      </c>
      <c r="AH65" s="8">
        <f>RA_TC!AH65+MA_TC!AH65+CI_TC!AH65</f>
        <v>0</v>
      </c>
      <c r="AI65" s="8">
        <f>RA_TC!AI65+MA_TC!AI65+CI_TC!AI65</f>
        <v>0</v>
      </c>
      <c r="AJ65" s="8">
        <f>RA_TC!AJ65+MA_TC!AJ65+CI_TC!AJ65</f>
        <v>0</v>
      </c>
      <c r="AK65" s="8">
        <f>RA_TC!AK65+MA_TC!AK65+CI_TC!AK65</f>
        <v>0</v>
      </c>
      <c r="AL65" s="8">
        <f>RA_TC!AL65+MA_TC!AL65+CI_TC!AL65</f>
        <v>0</v>
      </c>
      <c r="AM65" s="8">
        <f>RA_TC!AM65+MA_TC!AM65+CI_TC!AM65</f>
        <v>0</v>
      </c>
      <c r="AN65" s="8">
        <f>RA_TC!AN65+MA_TC!AN65+CI_TC!AN65</f>
        <v>0</v>
      </c>
      <c r="AO65" s="8">
        <f>RA_TC!AO65+MA_TC!AO65+CI_TC!AO65</f>
        <v>0</v>
      </c>
      <c r="AP65" s="8">
        <f>RA_TC!AP65+MA_TC!AP65+CI_TC!AP65</f>
        <v>0</v>
      </c>
      <c r="AQ65" s="8">
        <f>RA_TC!AQ65+MA_TC!AQ65+CI_TC!AQ65</f>
        <v>0</v>
      </c>
      <c r="AR65" s="8">
        <f>RA_TC!AR65+MA_TC!AR65+CI_TC!AR65</f>
        <v>0</v>
      </c>
      <c r="AS65" s="8">
        <f>RA_TC!AS65+MA_TC!AS65+CI_TC!AS65</f>
        <v>0</v>
      </c>
      <c r="AT65" s="8">
        <f>RA_TC!AT65+MA_TC!AT65+CI_TC!AT65</f>
        <v>0</v>
      </c>
      <c r="AU65" s="8">
        <f>RA_TC!AU65+MA_TC!AU65+CI_TC!AU65</f>
        <v>0</v>
      </c>
      <c r="AV65" s="8">
        <f>RA_TC!AV65+MA_TC!AV65+CI_TC!AV65</f>
        <v>0</v>
      </c>
      <c r="AW65" s="8">
        <f>RA_TC!AW65+MA_TC!AW65+CI_TC!AW65</f>
        <v>0</v>
      </c>
      <c r="AX65" s="8">
        <f>RA_TC!AX65+MA_TC!AX65+CI_TC!AX65</f>
        <v>0</v>
      </c>
      <c r="AY65" s="8">
        <f>RA_TC!AY65+MA_TC!AY65+CI_TC!AY65</f>
        <v>0</v>
      </c>
      <c r="AZ65" s="8">
        <f>RA_TC!AZ65+MA_TC!AZ65+CI_TC!AZ65</f>
        <v>0</v>
      </c>
      <c r="BA65" s="8">
        <f>RA_TC!BA65+MA_TC!BA65+CI_TC!BA65</f>
        <v>0</v>
      </c>
      <c r="BB65" s="8">
        <f>RA_TC!BB65+MA_TC!BB65+CI_TC!BB65</f>
        <v>0</v>
      </c>
      <c r="BC65" s="8">
        <f>RA_TC!BC65+MA_TC!BC65+CI_TC!BC65</f>
        <v>0</v>
      </c>
      <c r="BD65" s="8">
        <f>RA_TC!BD65+MA_TC!BD65+CI_TC!BD65</f>
        <v>0</v>
      </c>
      <c r="BE65" s="8">
        <f>RA_TC!BE65+MA_TC!BE65+CI_TC!BE65</f>
        <v>0</v>
      </c>
      <c r="BF65" s="8">
        <f>RA_TC!BF65+MA_TC!BF65+CI_TC!BF65</f>
        <v>0</v>
      </c>
      <c r="BG65" s="8">
        <f>RA_TC!BG65+MA_TC!BG65+CI_TC!BG65</f>
        <v>0</v>
      </c>
      <c r="BH65" s="8">
        <f>RA_TC!BH65+MA_TC!BH65+CI_TC!BH65</f>
        <v>0</v>
      </c>
      <c r="BI65" s="8">
        <f>RA_TC!BI65+MA_TC!BI65+CI_TC!BI65</f>
        <v>0</v>
      </c>
      <c r="BJ65" s="8">
        <f>RA_TC!BJ65+MA_TC!BJ65+CI_TC!BJ65</f>
        <v>0</v>
      </c>
      <c r="BK65" s="8">
        <f>RA_TC!BK65+MA_TC!BK65+CI_TC!BK65</f>
        <v>0</v>
      </c>
      <c r="BO65" s="24">
        <f t="shared" si="44"/>
        <v>0</v>
      </c>
      <c r="BP65" s="24">
        <f t="shared" si="44"/>
        <v>0</v>
      </c>
      <c r="BQ65" s="24">
        <f t="shared" si="44"/>
        <v>0</v>
      </c>
      <c r="BR65" s="24">
        <f t="shared" si="44"/>
        <v>0</v>
      </c>
      <c r="BS65" s="24">
        <f t="shared" si="44"/>
        <v>0</v>
      </c>
      <c r="BT65" s="24">
        <f t="shared" si="44"/>
        <v>0</v>
      </c>
    </row>
    <row r="66" spans="1:72" hidden="1" outlineLevel="1" x14ac:dyDescent="0.25">
      <c r="A66" s="11" t="s">
        <v>35</v>
      </c>
      <c r="C66" s="2" t="s">
        <v>93</v>
      </c>
      <c r="D66" s="8">
        <f>RA_TC!D66+MA_TC!D66+CI_TC!D66</f>
        <v>0</v>
      </c>
      <c r="E66" s="8">
        <f>RA_TC!E66+MA_TC!E66+CI_TC!E66</f>
        <v>0</v>
      </c>
      <c r="F66" s="8">
        <f>RA_TC!F66+MA_TC!F66+CI_TC!F66</f>
        <v>0</v>
      </c>
      <c r="G66" s="8">
        <f>RA_TC!G66+MA_TC!G66+CI_TC!G66</f>
        <v>0</v>
      </c>
      <c r="H66" s="8">
        <f>RA_TC!H66+MA_TC!H66+CI_TC!H66</f>
        <v>0</v>
      </c>
      <c r="I66" s="8">
        <f>RA_TC!I66+MA_TC!I66+CI_TC!I66</f>
        <v>0</v>
      </c>
      <c r="J66" s="8">
        <f>RA_TC!J66+MA_TC!J66+CI_TC!J66</f>
        <v>0</v>
      </c>
      <c r="K66" s="8">
        <f>RA_TC!K66+MA_TC!K66+CI_TC!K66</f>
        <v>0</v>
      </c>
      <c r="L66" s="8">
        <f>RA_TC!L66+MA_TC!L66+CI_TC!L66</f>
        <v>0</v>
      </c>
      <c r="M66" s="8">
        <f>RA_TC!M66+MA_TC!M66+CI_TC!M66</f>
        <v>0</v>
      </c>
      <c r="N66" s="8">
        <f>RA_TC!N66+MA_TC!N66+CI_TC!N66</f>
        <v>0</v>
      </c>
      <c r="O66" s="8">
        <f>RA_TC!O66+MA_TC!O66+CI_TC!O66</f>
        <v>0</v>
      </c>
      <c r="P66" s="8">
        <f>RA_TC!P66+MA_TC!P66+CI_TC!P66</f>
        <v>0</v>
      </c>
      <c r="Q66" s="8">
        <f>RA_TC!Q66+MA_TC!Q66+CI_TC!Q66</f>
        <v>0</v>
      </c>
      <c r="R66" s="8">
        <f>RA_TC!R66+MA_TC!R66+CI_TC!R66</f>
        <v>0</v>
      </c>
      <c r="S66" s="8">
        <f>RA_TC!S66+MA_TC!S66+CI_TC!S66</f>
        <v>0</v>
      </c>
      <c r="T66" s="8">
        <f>RA_TC!T66+MA_TC!T66+CI_TC!T66</f>
        <v>0</v>
      </c>
      <c r="U66" s="8">
        <f>RA_TC!U66+MA_TC!U66+CI_TC!U66</f>
        <v>0</v>
      </c>
      <c r="V66" s="8">
        <f>RA_TC!V66+MA_TC!V66+CI_TC!V66</f>
        <v>0</v>
      </c>
      <c r="W66" s="8">
        <f>RA_TC!W66+MA_TC!W66+CI_TC!W66</f>
        <v>0</v>
      </c>
      <c r="X66" s="8">
        <f>RA_TC!X66+MA_TC!X66+CI_TC!X66</f>
        <v>0</v>
      </c>
      <c r="Y66" s="8">
        <f>RA_TC!Y66+MA_TC!Y66+CI_TC!Y66</f>
        <v>0</v>
      </c>
      <c r="Z66" s="8">
        <f>RA_TC!Z66+MA_TC!Z66+CI_TC!Z66</f>
        <v>0</v>
      </c>
      <c r="AA66" s="8">
        <f>RA_TC!AA66+MA_TC!AA66+CI_TC!AA66</f>
        <v>0</v>
      </c>
      <c r="AB66" s="8">
        <f>RA_TC!AB66+MA_TC!AB66+CI_TC!AB66</f>
        <v>0</v>
      </c>
      <c r="AC66" s="8">
        <f>RA_TC!AC66+MA_TC!AC66+CI_TC!AC66</f>
        <v>0</v>
      </c>
      <c r="AD66" s="8">
        <f>RA_TC!AD66+MA_TC!AD66+CI_TC!AD66</f>
        <v>0</v>
      </c>
      <c r="AE66" s="8">
        <f>RA_TC!AE66+MA_TC!AE66+CI_TC!AE66</f>
        <v>0</v>
      </c>
      <c r="AF66" s="8">
        <f>RA_TC!AF66+MA_TC!AF66+CI_TC!AF66</f>
        <v>0</v>
      </c>
      <c r="AG66" s="8">
        <f>RA_TC!AG66+MA_TC!AG66+CI_TC!AG66</f>
        <v>0</v>
      </c>
      <c r="AH66" s="8">
        <f>RA_TC!AH66+MA_TC!AH66+CI_TC!AH66</f>
        <v>0</v>
      </c>
      <c r="AI66" s="8">
        <f>RA_TC!AI66+MA_TC!AI66+CI_TC!AI66</f>
        <v>0</v>
      </c>
      <c r="AJ66" s="8">
        <f>RA_TC!AJ66+MA_TC!AJ66+CI_TC!AJ66</f>
        <v>0</v>
      </c>
      <c r="AK66" s="8">
        <f>RA_TC!AK66+MA_TC!AK66+CI_TC!AK66</f>
        <v>0</v>
      </c>
      <c r="AL66" s="8">
        <f>RA_TC!AL66+MA_TC!AL66+CI_TC!AL66</f>
        <v>0</v>
      </c>
      <c r="AM66" s="8">
        <f>RA_TC!AM66+MA_TC!AM66+CI_TC!AM66</f>
        <v>0</v>
      </c>
      <c r="AN66" s="8">
        <f>RA_TC!AN66+MA_TC!AN66+CI_TC!AN66</f>
        <v>0</v>
      </c>
      <c r="AO66" s="8">
        <f>RA_TC!AO66+MA_TC!AO66+CI_TC!AO66</f>
        <v>0</v>
      </c>
      <c r="AP66" s="8">
        <f>RA_TC!AP66+MA_TC!AP66+CI_TC!AP66</f>
        <v>0</v>
      </c>
      <c r="AQ66" s="8">
        <f>RA_TC!AQ66+MA_TC!AQ66+CI_TC!AQ66</f>
        <v>0</v>
      </c>
      <c r="AR66" s="8">
        <f>RA_TC!AR66+MA_TC!AR66+CI_TC!AR66</f>
        <v>0</v>
      </c>
      <c r="AS66" s="8">
        <f>RA_TC!AS66+MA_TC!AS66+CI_TC!AS66</f>
        <v>0</v>
      </c>
      <c r="AT66" s="8">
        <f>RA_TC!AT66+MA_TC!AT66+CI_TC!AT66</f>
        <v>0</v>
      </c>
      <c r="AU66" s="8">
        <f>RA_TC!AU66+MA_TC!AU66+CI_TC!AU66</f>
        <v>0</v>
      </c>
      <c r="AV66" s="8">
        <f>RA_TC!AV66+MA_TC!AV66+CI_TC!AV66</f>
        <v>0</v>
      </c>
      <c r="AW66" s="8">
        <f>RA_TC!AW66+MA_TC!AW66+CI_TC!AW66</f>
        <v>0</v>
      </c>
      <c r="AX66" s="8">
        <f>RA_TC!AX66+MA_TC!AX66+CI_TC!AX66</f>
        <v>0</v>
      </c>
      <c r="AY66" s="8">
        <f>RA_TC!AY66+MA_TC!AY66+CI_TC!AY66</f>
        <v>0</v>
      </c>
      <c r="AZ66" s="8">
        <f>RA_TC!AZ66+MA_TC!AZ66+CI_TC!AZ66</f>
        <v>1992.5356706731845</v>
      </c>
      <c r="BA66" s="8">
        <f>RA_TC!BA66+MA_TC!BA66+CI_TC!BA66</f>
        <v>1178.6025441199592</v>
      </c>
      <c r="BB66" s="8">
        <f>RA_TC!BB66+MA_TC!BB66+CI_TC!BB66</f>
        <v>1488.1313078265666</v>
      </c>
      <c r="BC66" s="8">
        <f>RA_TC!BC66+MA_TC!BC66+CI_TC!BC66</f>
        <v>1544.0639956637001</v>
      </c>
      <c r="BD66" s="8">
        <f>RA_TC!BD66+MA_TC!BD66+CI_TC!BD66</f>
        <v>1518.0664877284823</v>
      </c>
      <c r="BE66" s="8">
        <f>RA_TC!BE66+MA_TC!BE66+CI_TC!BE66</f>
        <v>1375.5601553839149</v>
      </c>
      <c r="BF66" s="8">
        <f>RA_TC!BF66+MA_TC!BF66+CI_TC!BF66</f>
        <v>1853.4965166684715</v>
      </c>
      <c r="BG66" s="8">
        <f>RA_TC!BG66+MA_TC!BG66+CI_TC!BG66</f>
        <v>1563.5819967383841</v>
      </c>
      <c r="BH66" s="8">
        <f>RA_TC!BH66+MA_TC!BH66+CI_TC!BH66</f>
        <v>1645.6484727036966</v>
      </c>
      <c r="BI66" s="8">
        <f>RA_TC!BI66+MA_TC!BI66+CI_TC!BI66</f>
        <v>1786.7831280747648</v>
      </c>
      <c r="BJ66" s="8">
        <f>RA_TC!BJ66+MA_TC!BJ66+CI_TC!BJ66</f>
        <v>1822.5415990246252</v>
      </c>
      <c r="BK66" s="8">
        <f>RA_TC!BK66+MA_TC!BK66+CI_TC!BK66</f>
        <v>2059.7727799559411</v>
      </c>
      <c r="BO66" s="24">
        <f t="shared" si="44"/>
        <v>0</v>
      </c>
      <c r="BP66" s="24">
        <f t="shared" si="44"/>
        <v>4659.2695226197102</v>
      </c>
      <c r="BQ66" s="24">
        <f t="shared" si="44"/>
        <v>0</v>
      </c>
      <c r="BR66" s="24">
        <f t="shared" si="44"/>
        <v>0</v>
      </c>
      <c r="BS66" s="24">
        <f t="shared" si="44"/>
        <v>0</v>
      </c>
      <c r="BT66" s="24">
        <f t="shared" si="44"/>
        <v>0</v>
      </c>
    </row>
    <row r="67" spans="1:72" hidden="1" outlineLevel="1" x14ac:dyDescent="0.25">
      <c r="A67" s="11" t="s">
        <v>35</v>
      </c>
      <c r="C67" s="2" t="s">
        <v>94</v>
      </c>
      <c r="D67" s="8">
        <f>RA_TC!D67+MA_TC!D67+CI_TC!D67</f>
        <v>0</v>
      </c>
      <c r="E67" s="8">
        <f>RA_TC!E67+MA_TC!E67+CI_TC!E67</f>
        <v>0</v>
      </c>
      <c r="F67" s="8">
        <f>RA_TC!F67+MA_TC!F67+CI_TC!F67</f>
        <v>0</v>
      </c>
      <c r="G67" s="8">
        <f>RA_TC!G67+MA_TC!G67+CI_TC!G67</f>
        <v>0</v>
      </c>
      <c r="H67" s="8">
        <f>RA_TC!H67+MA_TC!H67+CI_TC!H67</f>
        <v>0</v>
      </c>
      <c r="I67" s="8">
        <f>RA_TC!I67+MA_TC!I67+CI_TC!I67</f>
        <v>0</v>
      </c>
      <c r="J67" s="8">
        <f>RA_TC!J67+MA_TC!J67+CI_TC!J67</f>
        <v>0</v>
      </c>
      <c r="K67" s="8">
        <f>RA_TC!K67+MA_TC!K67+CI_TC!K67</f>
        <v>0</v>
      </c>
      <c r="L67" s="8">
        <f>RA_TC!L67+MA_TC!L67+CI_TC!L67</f>
        <v>0</v>
      </c>
      <c r="M67" s="8">
        <f>RA_TC!M67+MA_TC!M67+CI_TC!M67</f>
        <v>0</v>
      </c>
      <c r="N67" s="8">
        <f>RA_TC!N67+MA_TC!N67+CI_TC!N67</f>
        <v>0</v>
      </c>
      <c r="O67" s="8">
        <f>RA_TC!O67+MA_TC!O67+CI_TC!O67</f>
        <v>0</v>
      </c>
      <c r="P67" s="8">
        <f>RA_TC!P67+MA_TC!P67+CI_TC!P67</f>
        <v>0</v>
      </c>
      <c r="Q67" s="8">
        <f>RA_TC!Q67+MA_TC!Q67+CI_TC!Q67</f>
        <v>0</v>
      </c>
      <c r="R67" s="8">
        <f>RA_TC!R67+MA_TC!R67+CI_TC!R67</f>
        <v>0</v>
      </c>
      <c r="S67" s="8">
        <f>RA_TC!S67+MA_TC!S67+CI_TC!S67</f>
        <v>0</v>
      </c>
      <c r="T67" s="8">
        <f>RA_TC!T67+MA_TC!T67+CI_TC!T67</f>
        <v>0</v>
      </c>
      <c r="U67" s="8">
        <f>RA_TC!U67+MA_TC!U67+CI_TC!U67</f>
        <v>0</v>
      </c>
      <c r="V67" s="8">
        <f>RA_TC!V67+MA_TC!V67+CI_TC!V67</f>
        <v>0</v>
      </c>
      <c r="W67" s="8">
        <f>RA_TC!W67+MA_TC!W67+CI_TC!W67</f>
        <v>0</v>
      </c>
      <c r="X67" s="8">
        <f>RA_TC!X67+MA_TC!X67+CI_TC!X67</f>
        <v>0</v>
      </c>
      <c r="Y67" s="8">
        <f>RA_TC!Y67+MA_TC!Y67+CI_TC!Y67</f>
        <v>0</v>
      </c>
      <c r="Z67" s="8">
        <f>RA_TC!Z67+MA_TC!Z67+CI_TC!Z67</f>
        <v>0</v>
      </c>
      <c r="AA67" s="8">
        <f>RA_TC!AA67+MA_TC!AA67+CI_TC!AA67</f>
        <v>0</v>
      </c>
      <c r="AB67" s="8">
        <f>RA_TC!AB67+MA_TC!AB67+CI_TC!AB67</f>
        <v>0</v>
      </c>
      <c r="AC67" s="8">
        <f>RA_TC!AC67+MA_TC!AC67+CI_TC!AC67</f>
        <v>0</v>
      </c>
      <c r="AD67" s="8">
        <f>RA_TC!AD67+MA_TC!AD67+CI_TC!AD67</f>
        <v>0</v>
      </c>
      <c r="AE67" s="8">
        <f>RA_TC!AE67+MA_TC!AE67+CI_TC!AE67</f>
        <v>0</v>
      </c>
      <c r="AF67" s="8">
        <f>RA_TC!AF67+MA_TC!AF67+CI_TC!AF67</f>
        <v>0</v>
      </c>
      <c r="AG67" s="8">
        <f>RA_TC!AG67+MA_TC!AG67+CI_TC!AG67</f>
        <v>0</v>
      </c>
      <c r="AH67" s="8">
        <f>RA_TC!AH67+MA_TC!AH67+CI_TC!AH67</f>
        <v>0</v>
      </c>
      <c r="AI67" s="8">
        <f>RA_TC!AI67+MA_TC!AI67+CI_TC!AI67</f>
        <v>0</v>
      </c>
      <c r="AJ67" s="8">
        <f>RA_TC!AJ67+MA_TC!AJ67+CI_TC!AJ67</f>
        <v>0</v>
      </c>
      <c r="AK67" s="8">
        <f>RA_TC!AK67+MA_TC!AK67+CI_TC!AK67</f>
        <v>0</v>
      </c>
      <c r="AL67" s="8">
        <f>RA_TC!AL67+MA_TC!AL67+CI_TC!AL67</f>
        <v>0</v>
      </c>
      <c r="AM67" s="8">
        <f>RA_TC!AM67+MA_TC!AM67+CI_TC!AM67</f>
        <v>0</v>
      </c>
      <c r="AN67" s="8">
        <f>RA_TC!AN67+MA_TC!AN67+CI_TC!AN67</f>
        <v>0</v>
      </c>
      <c r="AO67" s="8">
        <f>RA_TC!AO67+MA_TC!AO67+CI_TC!AO67</f>
        <v>0</v>
      </c>
      <c r="AP67" s="8">
        <f>RA_TC!AP67+MA_TC!AP67+CI_TC!AP67</f>
        <v>0</v>
      </c>
      <c r="AQ67" s="8">
        <f>RA_TC!AQ67+MA_TC!AQ67+CI_TC!AQ67</f>
        <v>0</v>
      </c>
      <c r="AR67" s="8">
        <f>RA_TC!AR67+MA_TC!AR67+CI_TC!AR67</f>
        <v>0</v>
      </c>
      <c r="AS67" s="8">
        <f>RA_TC!AS67+MA_TC!AS67+CI_TC!AS67</f>
        <v>0</v>
      </c>
      <c r="AT67" s="8">
        <f>RA_TC!AT67+MA_TC!AT67+CI_TC!AT67</f>
        <v>0</v>
      </c>
      <c r="AU67" s="8">
        <f>RA_TC!AU67+MA_TC!AU67+CI_TC!AU67</f>
        <v>0</v>
      </c>
      <c r="AV67" s="8">
        <f>RA_TC!AV67+MA_TC!AV67+CI_TC!AV67</f>
        <v>0</v>
      </c>
      <c r="AW67" s="8">
        <f>RA_TC!AW67+MA_TC!AW67+CI_TC!AW67</f>
        <v>0</v>
      </c>
      <c r="AX67" s="8">
        <f>RA_TC!AX67+MA_TC!AX67+CI_TC!AX67</f>
        <v>0</v>
      </c>
      <c r="AY67" s="8">
        <f>RA_TC!AY67+MA_TC!AY67+CI_TC!AY67</f>
        <v>0</v>
      </c>
      <c r="AZ67" s="8">
        <f>RA_TC!AZ67+MA_TC!AZ67+CI_TC!AZ67</f>
        <v>28.07511413400001</v>
      </c>
      <c r="BA67" s="8">
        <f>RA_TC!BA67+MA_TC!BA67+CI_TC!BA67</f>
        <v>28.07511413400001</v>
      </c>
      <c r="BB67" s="8">
        <f>RA_TC!BB67+MA_TC!BB67+CI_TC!BB67</f>
        <v>28.07511413400001</v>
      </c>
      <c r="BC67" s="8">
        <f>RA_TC!BC67+MA_TC!BC67+CI_TC!BC67</f>
        <v>28.07511413400001</v>
      </c>
      <c r="BD67" s="8">
        <f>RA_TC!BD67+MA_TC!BD67+CI_TC!BD67</f>
        <v>28.07511413400001</v>
      </c>
      <c r="BE67" s="8">
        <f>RA_TC!BE67+MA_TC!BE67+CI_TC!BE67</f>
        <v>28.07511413400001</v>
      </c>
      <c r="BF67" s="8">
        <f>RA_TC!BF67+MA_TC!BF67+CI_TC!BF67</f>
        <v>28.07511413400001</v>
      </c>
      <c r="BG67" s="8">
        <f>RA_TC!BG67+MA_TC!BG67+CI_TC!BG67</f>
        <v>28.07511413400001</v>
      </c>
      <c r="BH67" s="8">
        <f>RA_TC!BH67+MA_TC!BH67+CI_TC!BH67</f>
        <v>28.07511413400001</v>
      </c>
      <c r="BI67" s="8">
        <f>RA_TC!BI67+MA_TC!BI67+CI_TC!BI67</f>
        <v>28.07511413400001</v>
      </c>
      <c r="BJ67" s="8">
        <f>RA_TC!BJ67+MA_TC!BJ67+CI_TC!BJ67</f>
        <v>28.07511413400001</v>
      </c>
      <c r="BK67" s="8">
        <f>RA_TC!BK67+MA_TC!BK67+CI_TC!BK67</f>
        <v>28.07511413400001</v>
      </c>
      <c r="BO67" s="24">
        <f t="shared" si="44"/>
        <v>0</v>
      </c>
      <c r="BP67" s="24">
        <f t="shared" si="44"/>
        <v>84.225342402000024</v>
      </c>
      <c r="BQ67" s="24">
        <f t="shared" si="44"/>
        <v>0</v>
      </c>
      <c r="BR67" s="24">
        <f t="shared" si="44"/>
        <v>0</v>
      </c>
      <c r="BS67" s="24">
        <f t="shared" si="44"/>
        <v>0</v>
      </c>
      <c r="BT67" s="24">
        <f t="shared" si="44"/>
        <v>0</v>
      </c>
    </row>
    <row r="68" spans="1:72" hidden="1" outlineLevel="1" x14ac:dyDescent="0.25">
      <c r="A68" s="11" t="s">
        <v>35</v>
      </c>
      <c r="C68" s="2" t="s">
        <v>92</v>
      </c>
      <c r="D68" s="8">
        <f>RA_TC!D68+MA_TC!D68+CI_TC!D68</f>
        <v>0</v>
      </c>
      <c r="E68" s="8">
        <f>RA_TC!E68+MA_TC!E68+CI_TC!E68</f>
        <v>0</v>
      </c>
      <c r="F68" s="8">
        <f>RA_TC!F68+MA_TC!F68+CI_TC!F68</f>
        <v>0</v>
      </c>
      <c r="G68" s="8">
        <f>RA_TC!G68+MA_TC!G68+CI_TC!G68</f>
        <v>0</v>
      </c>
      <c r="H68" s="8">
        <f>RA_TC!H68+MA_TC!H68+CI_TC!H68</f>
        <v>0</v>
      </c>
      <c r="I68" s="8">
        <f>RA_TC!I68+MA_TC!I68+CI_TC!I68</f>
        <v>0</v>
      </c>
      <c r="J68" s="8">
        <f>RA_TC!J68+MA_TC!J68+CI_TC!J68</f>
        <v>0</v>
      </c>
      <c r="K68" s="8">
        <f>RA_TC!K68+MA_TC!K68+CI_TC!K68</f>
        <v>0</v>
      </c>
      <c r="L68" s="8">
        <f>RA_TC!L68+MA_TC!L68+CI_TC!L68</f>
        <v>0</v>
      </c>
      <c r="M68" s="8">
        <f>RA_TC!M68+MA_TC!M68+CI_TC!M68</f>
        <v>0</v>
      </c>
      <c r="N68" s="8">
        <f>RA_TC!N68+MA_TC!N68+CI_TC!N68</f>
        <v>0</v>
      </c>
      <c r="O68" s="8">
        <f>RA_TC!O68+MA_TC!O68+CI_TC!O68</f>
        <v>0</v>
      </c>
      <c r="P68" s="8">
        <f>RA_TC!P68+MA_TC!P68+CI_TC!P68</f>
        <v>0</v>
      </c>
      <c r="Q68" s="8">
        <f>RA_TC!Q68+MA_TC!Q68+CI_TC!Q68</f>
        <v>0</v>
      </c>
      <c r="R68" s="8">
        <f>RA_TC!R68+MA_TC!R68+CI_TC!R68</f>
        <v>0</v>
      </c>
      <c r="S68" s="8">
        <f>RA_TC!S68+MA_TC!S68+CI_TC!S68</f>
        <v>0</v>
      </c>
      <c r="T68" s="8">
        <f>RA_TC!T68+MA_TC!T68+CI_TC!T68</f>
        <v>0</v>
      </c>
      <c r="U68" s="8">
        <f>RA_TC!U68+MA_TC!U68+CI_TC!U68</f>
        <v>0</v>
      </c>
      <c r="V68" s="8">
        <f>RA_TC!V68+MA_TC!V68+CI_TC!V68</f>
        <v>0</v>
      </c>
      <c r="W68" s="8">
        <f>RA_TC!W68+MA_TC!W68+CI_TC!W68</f>
        <v>0</v>
      </c>
      <c r="X68" s="8">
        <f>RA_TC!X68+MA_TC!X68+CI_TC!X68</f>
        <v>0</v>
      </c>
      <c r="Y68" s="8">
        <f>RA_TC!Y68+MA_TC!Y68+CI_TC!Y68</f>
        <v>0</v>
      </c>
      <c r="Z68" s="8">
        <f>RA_TC!Z68+MA_TC!Z68+CI_TC!Z68</f>
        <v>0</v>
      </c>
      <c r="AA68" s="8">
        <f>RA_TC!AA68+MA_TC!AA68+CI_TC!AA68</f>
        <v>0</v>
      </c>
      <c r="AB68" s="8">
        <f>RA_TC!AB68+MA_TC!AB68+CI_TC!AB68</f>
        <v>0</v>
      </c>
      <c r="AC68" s="8">
        <f>RA_TC!AC68+MA_TC!AC68+CI_TC!AC68</f>
        <v>0</v>
      </c>
      <c r="AD68" s="8">
        <f>RA_TC!AD68+MA_TC!AD68+CI_TC!AD68</f>
        <v>0</v>
      </c>
      <c r="AE68" s="8">
        <f>RA_TC!AE68+MA_TC!AE68+CI_TC!AE68</f>
        <v>0</v>
      </c>
      <c r="AF68" s="8">
        <f>RA_TC!AF68+MA_TC!AF68+CI_TC!AF68</f>
        <v>0</v>
      </c>
      <c r="AG68" s="8">
        <f>RA_TC!AG68+MA_TC!AG68+CI_TC!AG68</f>
        <v>0</v>
      </c>
      <c r="AH68" s="8">
        <f>RA_TC!AH68+MA_TC!AH68+CI_TC!AH68</f>
        <v>0</v>
      </c>
      <c r="AI68" s="8">
        <f>RA_TC!AI68+MA_TC!AI68+CI_TC!AI68</f>
        <v>0</v>
      </c>
      <c r="AJ68" s="8">
        <f>RA_TC!AJ68+MA_TC!AJ68+CI_TC!AJ68</f>
        <v>0</v>
      </c>
      <c r="AK68" s="8">
        <f>RA_TC!AK68+MA_TC!AK68+CI_TC!AK68</f>
        <v>0</v>
      </c>
      <c r="AL68" s="8">
        <f>RA_TC!AL68+MA_TC!AL68+CI_TC!AL68</f>
        <v>0</v>
      </c>
      <c r="AM68" s="8">
        <f>RA_TC!AM68+MA_TC!AM68+CI_TC!AM68</f>
        <v>0</v>
      </c>
      <c r="AN68" s="8">
        <f>RA_TC!AN68+MA_TC!AN68+CI_TC!AN68</f>
        <v>0</v>
      </c>
      <c r="AO68" s="8">
        <f>RA_TC!AO68+MA_TC!AO68+CI_TC!AO68</f>
        <v>0</v>
      </c>
      <c r="AP68" s="8">
        <f>RA_TC!AP68+MA_TC!AP68+CI_TC!AP68</f>
        <v>0</v>
      </c>
      <c r="AQ68" s="8">
        <f>RA_TC!AQ68+MA_TC!AQ68+CI_TC!AQ68</f>
        <v>0</v>
      </c>
      <c r="AR68" s="8">
        <f>RA_TC!AR68+MA_TC!AR68+CI_TC!AR68</f>
        <v>0</v>
      </c>
      <c r="AS68" s="8">
        <f>RA_TC!AS68+MA_TC!AS68+CI_TC!AS68</f>
        <v>0</v>
      </c>
      <c r="AT68" s="8">
        <f>RA_TC!AT68+MA_TC!AT68+CI_TC!AT68</f>
        <v>0</v>
      </c>
      <c r="AU68" s="8">
        <f>RA_TC!AU68+MA_TC!AU68+CI_TC!AU68</f>
        <v>0</v>
      </c>
      <c r="AV68" s="8">
        <f>RA_TC!AV68+MA_TC!AV68+CI_TC!AV68</f>
        <v>0</v>
      </c>
      <c r="AW68" s="8">
        <f>RA_TC!AW68+MA_TC!AW68+CI_TC!AW68</f>
        <v>0</v>
      </c>
      <c r="AX68" s="8">
        <f>RA_TC!AX68+MA_TC!AX68+CI_TC!AX68</f>
        <v>0</v>
      </c>
      <c r="AY68" s="8">
        <f>RA_TC!AY68+MA_TC!AY68+CI_TC!AY68</f>
        <v>0</v>
      </c>
      <c r="AZ68" s="8">
        <f>RA_TC!AZ68+MA_TC!AZ68+CI_TC!AZ68</f>
        <v>18974.985409338562</v>
      </c>
      <c r="BA68" s="8">
        <f>RA_TC!BA68+MA_TC!BA68+CI_TC!BA68</f>
        <v>19443.125795111227</v>
      </c>
      <c r="BB68" s="8">
        <f>RA_TC!BB68+MA_TC!BB68+CI_TC!BB68</f>
        <v>22276.731789836809</v>
      </c>
      <c r="BC68" s="8">
        <f>RA_TC!BC68+MA_TC!BC68+CI_TC!BC68</f>
        <v>20768.517816504733</v>
      </c>
      <c r="BD68" s="8">
        <f>RA_TC!BD68+MA_TC!BD68+CI_TC!BD68</f>
        <v>20594.201624883095</v>
      </c>
      <c r="BE68" s="8">
        <f>RA_TC!BE68+MA_TC!BE68+CI_TC!BE68</f>
        <v>22151.98877727073</v>
      </c>
      <c r="BF68" s="8">
        <f>RA_TC!BF68+MA_TC!BF68+CI_TC!BF68</f>
        <v>22889.983826223885</v>
      </c>
      <c r="BG68" s="8">
        <f>RA_TC!BG68+MA_TC!BG68+CI_TC!BG68</f>
        <v>22488.244856426572</v>
      </c>
      <c r="BH68" s="8">
        <f>RA_TC!BH68+MA_TC!BH68+CI_TC!BH68</f>
        <v>21355.32205162671</v>
      </c>
      <c r="BI68" s="8">
        <f>RA_TC!BI68+MA_TC!BI68+CI_TC!BI68</f>
        <v>21635.963543465448</v>
      </c>
      <c r="BJ68" s="8">
        <f>RA_TC!BJ68+MA_TC!BJ68+CI_TC!BJ68</f>
        <v>23457.797149475879</v>
      </c>
      <c r="BK68" s="8">
        <f>RA_TC!BK68+MA_TC!BK68+CI_TC!BK68</f>
        <v>24104.821990799341</v>
      </c>
      <c r="BO68" s="24">
        <f t="shared" si="44"/>
        <v>0</v>
      </c>
      <c r="BP68" s="24">
        <f t="shared" si="44"/>
        <v>60694.842994286591</v>
      </c>
      <c r="BQ68" s="24">
        <f t="shared" si="44"/>
        <v>0</v>
      </c>
      <c r="BR68" s="24">
        <f t="shared" si="44"/>
        <v>0</v>
      </c>
      <c r="BS68" s="24">
        <f t="shared" si="44"/>
        <v>0</v>
      </c>
      <c r="BT68" s="24">
        <f t="shared" si="44"/>
        <v>0</v>
      </c>
    </row>
    <row r="69" spans="1:72" hidden="1" outlineLevel="1" x14ac:dyDescent="0.25">
      <c r="A69" s="11" t="s">
        <v>35</v>
      </c>
      <c r="C69" s="2" t="s">
        <v>105</v>
      </c>
      <c r="D69" s="8">
        <f>RA_TC!D69+MA_TC!D69+CI_TC!D69</f>
        <v>0</v>
      </c>
      <c r="E69" s="8">
        <f>RA_TC!E69+MA_TC!E69+CI_TC!E69</f>
        <v>0</v>
      </c>
      <c r="F69" s="8">
        <f>RA_TC!F69+MA_TC!F69+CI_TC!F69</f>
        <v>0</v>
      </c>
      <c r="G69" s="8">
        <f>RA_TC!G69+MA_TC!G69+CI_TC!G69</f>
        <v>0</v>
      </c>
      <c r="H69" s="8">
        <f>RA_TC!H69+MA_TC!H69+CI_TC!H69</f>
        <v>0</v>
      </c>
      <c r="I69" s="8">
        <f>RA_TC!I69+MA_TC!I69+CI_TC!I69</f>
        <v>0</v>
      </c>
      <c r="J69" s="8">
        <f>RA_TC!J69+MA_TC!J69+CI_TC!J69</f>
        <v>0</v>
      </c>
      <c r="K69" s="8">
        <f>RA_TC!K69+MA_TC!K69+CI_TC!K69</f>
        <v>0</v>
      </c>
      <c r="L69" s="8">
        <f>RA_TC!L69+MA_TC!L69+CI_TC!L69</f>
        <v>0</v>
      </c>
      <c r="M69" s="8">
        <f>RA_TC!M69+MA_TC!M69+CI_TC!M69</f>
        <v>0</v>
      </c>
      <c r="N69" s="8">
        <f>RA_TC!N69+MA_TC!N69+CI_TC!N69</f>
        <v>0</v>
      </c>
      <c r="O69" s="8">
        <f>RA_TC!O69+MA_TC!O69+CI_TC!O69</f>
        <v>0</v>
      </c>
      <c r="P69" s="8">
        <f>RA_TC!P69+MA_TC!P69+CI_TC!P69</f>
        <v>0</v>
      </c>
      <c r="Q69" s="8">
        <f>RA_TC!Q69+MA_TC!Q69+CI_TC!Q69</f>
        <v>0</v>
      </c>
      <c r="R69" s="8">
        <f>RA_TC!R69+MA_TC!R69+CI_TC!R69</f>
        <v>0</v>
      </c>
      <c r="S69" s="8">
        <f>RA_TC!S69+MA_TC!S69+CI_TC!S69</f>
        <v>0</v>
      </c>
      <c r="T69" s="8">
        <f>RA_TC!T69+MA_TC!T69+CI_TC!T69</f>
        <v>0</v>
      </c>
      <c r="U69" s="8">
        <f>RA_TC!U69+MA_TC!U69+CI_TC!U69</f>
        <v>0</v>
      </c>
      <c r="V69" s="8">
        <f>RA_TC!V69+MA_TC!V69+CI_TC!V69</f>
        <v>0</v>
      </c>
      <c r="W69" s="8">
        <f>RA_TC!W69+MA_TC!W69+CI_TC!W69</f>
        <v>0</v>
      </c>
      <c r="X69" s="8">
        <f>RA_TC!X69+MA_TC!X69+CI_TC!X69</f>
        <v>0</v>
      </c>
      <c r="Y69" s="8">
        <f>RA_TC!Y69+MA_TC!Y69+CI_TC!Y69</f>
        <v>0</v>
      </c>
      <c r="Z69" s="8">
        <f>RA_TC!Z69+MA_TC!Z69+CI_TC!Z69</f>
        <v>0</v>
      </c>
      <c r="AA69" s="8">
        <f>RA_TC!AA69+MA_TC!AA69+CI_TC!AA69</f>
        <v>0</v>
      </c>
      <c r="AB69" s="8">
        <f>RA_TC!AB69+MA_TC!AB69+CI_TC!AB69</f>
        <v>0</v>
      </c>
      <c r="AC69" s="8">
        <f>RA_TC!AC69+MA_TC!AC69+CI_TC!AC69</f>
        <v>0</v>
      </c>
      <c r="AD69" s="8">
        <f>RA_TC!AD69+MA_TC!AD69+CI_TC!AD69</f>
        <v>0</v>
      </c>
      <c r="AE69" s="8">
        <f>RA_TC!AE69+MA_TC!AE69+CI_TC!AE69</f>
        <v>0</v>
      </c>
      <c r="AF69" s="8">
        <f>RA_TC!AF69+MA_TC!AF69+CI_TC!AF69</f>
        <v>0</v>
      </c>
      <c r="AG69" s="8">
        <f>RA_TC!AG69+MA_TC!AG69+CI_TC!AG69</f>
        <v>0</v>
      </c>
      <c r="AH69" s="8">
        <f>RA_TC!AH69+MA_TC!AH69+CI_TC!AH69</f>
        <v>0</v>
      </c>
      <c r="AI69" s="8">
        <f>RA_TC!AI69+MA_TC!AI69+CI_TC!AI69</f>
        <v>0</v>
      </c>
      <c r="AJ69" s="8">
        <f>RA_TC!AJ69+MA_TC!AJ69+CI_TC!AJ69</f>
        <v>0</v>
      </c>
      <c r="AK69" s="8">
        <f>RA_TC!AK69+MA_TC!AK69+CI_TC!AK69</f>
        <v>0</v>
      </c>
      <c r="AL69" s="8">
        <f>RA_TC!AL69+MA_TC!AL69+CI_TC!AL69</f>
        <v>0</v>
      </c>
      <c r="AM69" s="8">
        <f>RA_TC!AM69+MA_TC!AM69+CI_TC!AM69</f>
        <v>0</v>
      </c>
      <c r="AN69" s="8">
        <f>RA_TC!AN69+MA_TC!AN69+CI_TC!AN69</f>
        <v>0</v>
      </c>
      <c r="AO69" s="8">
        <f>RA_TC!AO69+MA_TC!AO69+CI_TC!AO69</f>
        <v>0</v>
      </c>
      <c r="AP69" s="8">
        <f>RA_TC!AP69+MA_TC!AP69+CI_TC!AP69</f>
        <v>0</v>
      </c>
      <c r="AQ69" s="8">
        <f>RA_TC!AQ69+MA_TC!AQ69+CI_TC!AQ69</f>
        <v>0</v>
      </c>
      <c r="AR69" s="8">
        <f>RA_TC!AR69+MA_TC!AR69+CI_TC!AR69</f>
        <v>0</v>
      </c>
      <c r="AS69" s="8">
        <f>RA_TC!AS69+MA_TC!AS69+CI_TC!AS69</f>
        <v>0</v>
      </c>
      <c r="AT69" s="8">
        <f>RA_TC!AT69+MA_TC!AT69+CI_TC!AT69</f>
        <v>0</v>
      </c>
      <c r="AU69" s="8">
        <f>RA_TC!AU69+MA_TC!AU69+CI_TC!AU69</f>
        <v>0</v>
      </c>
      <c r="AV69" s="8">
        <f>RA_TC!AV69+MA_TC!AV69+CI_TC!AV69</f>
        <v>0</v>
      </c>
      <c r="AW69" s="8">
        <f>RA_TC!AW69+MA_TC!AW69+CI_TC!AW69</f>
        <v>0</v>
      </c>
      <c r="AX69" s="8">
        <f>RA_TC!AX69+MA_TC!AX69+CI_TC!AX69</f>
        <v>0</v>
      </c>
      <c r="AY69" s="8">
        <f>RA_TC!AY69+MA_TC!AY69+CI_TC!AY69</f>
        <v>0</v>
      </c>
      <c r="AZ69" s="8">
        <f>RA_TC!AZ69+MA_TC!AZ69+CI_TC!AZ69</f>
        <v>7600</v>
      </c>
      <c r="BA69" s="8">
        <f>RA_TC!BA69+MA_TC!BA69+CI_TC!BA69</f>
        <v>7599.9999999999991</v>
      </c>
      <c r="BB69" s="8">
        <f>RA_TC!BB69+MA_TC!BB69+CI_TC!BB69</f>
        <v>7599.9999999999991</v>
      </c>
      <c r="BC69" s="8">
        <f>RA_TC!BC69+MA_TC!BC69+CI_TC!BC69</f>
        <v>8370</v>
      </c>
      <c r="BD69" s="8">
        <f>RA_TC!BD69+MA_TC!BD69+CI_TC!BD69</f>
        <v>8545.5450362627016</v>
      </c>
      <c r="BE69" s="8">
        <f>RA_TC!BE69+MA_TC!BE69+CI_TC!BE69</f>
        <v>8665.0263580479987</v>
      </c>
      <c r="BF69" s="8">
        <f>RA_TC!BF69+MA_TC!BF69+CI_TC!BF69</f>
        <v>8743.7466829236564</v>
      </c>
      <c r="BG69" s="8">
        <f>RA_TC!BG69+MA_TC!BG69+CI_TC!BG69</f>
        <v>8825.2155024109252</v>
      </c>
      <c r="BH69" s="8">
        <f>RA_TC!BH69+MA_TC!BH69+CI_TC!BH69</f>
        <v>8881.2112046786951</v>
      </c>
      <c r="BI69" s="8">
        <f>RA_TC!BI69+MA_TC!BI69+CI_TC!BI69</f>
        <v>8937.5149092543124</v>
      </c>
      <c r="BJ69" s="8">
        <f>RA_TC!BJ69+MA_TC!BJ69+CI_TC!BJ69</f>
        <v>9044.0697256897747</v>
      </c>
      <c r="BK69" s="8">
        <f>RA_TC!BK69+MA_TC!BK69+CI_TC!BK69</f>
        <v>9150.262479892539</v>
      </c>
      <c r="BO69" s="24">
        <f t="shared" si="44"/>
        <v>0</v>
      </c>
      <c r="BP69" s="24">
        <f t="shared" si="44"/>
        <v>22800</v>
      </c>
      <c r="BQ69" s="24">
        <f t="shared" si="44"/>
        <v>0</v>
      </c>
      <c r="BR69" s="24">
        <f t="shared" si="44"/>
        <v>0</v>
      </c>
      <c r="BS69" s="24">
        <f t="shared" si="44"/>
        <v>0</v>
      </c>
      <c r="BT69" s="24">
        <f t="shared" si="44"/>
        <v>0</v>
      </c>
    </row>
    <row r="70" spans="1:72" hidden="1" outlineLevel="1" x14ac:dyDescent="0.25">
      <c r="A70" s="11" t="s">
        <v>35</v>
      </c>
      <c r="C70" s="2" t="s">
        <v>110</v>
      </c>
      <c r="D70" s="8">
        <f>RA_TC!D70+MA_TC!D70+CI_TC!D70</f>
        <v>0</v>
      </c>
      <c r="E70" s="8">
        <f>RA_TC!E70+MA_TC!E70+CI_TC!E70</f>
        <v>0</v>
      </c>
      <c r="F70" s="8">
        <f>RA_TC!F70+MA_TC!F70+CI_TC!F70</f>
        <v>0</v>
      </c>
      <c r="G70" s="8">
        <f>RA_TC!G70+MA_TC!G70+CI_TC!G70</f>
        <v>0</v>
      </c>
      <c r="H70" s="8">
        <f>RA_TC!H70+MA_TC!H70+CI_TC!H70</f>
        <v>0</v>
      </c>
      <c r="I70" s="8">
        <f>RA_TC!I70+MA_TC!I70+CI_TC!I70</f>
        <v>0</v>
      </c>
      <c r="J70" s="8">
        <f>RA_TC!J70+MA_TC!J70+CI_TC!J70</f>
        <v>0</v>
      </c>
      <c r="K70" s="8">
        <f>RA_TC!K70+MA_TC!K70+CI_TC!K70</f>
        <v>0</v>
      </c>
      <c r="L70" s="8">
        <f>RA_TC!L70+MA_TC!L70+CI_TC!L70</f>
        <v>0</v>
      </c>
      <c r="M70" s="8">
        <f>RA_TC!M70+MA_TC!M70+CI_TC!M70</f>
        <v>0</v>
      </c>
      <c r="N70" s="8">
        <f>RA_TC!N70+MA_TC!N70+CI_TC!N70</f>
        <v>0</v>
      </c>
      <c r="O70" s="8">
        <f>RA_TC!O70+MA_TC!O70+CI_TC!O70</f>
        <v>0</v>
      </c>
      <c r="P70" s="8">
        <f>RA_TC!P70+MA_TC!P70+CI_TC!P70</f>
        <v>0</v>
      </c>
      <c r="Q70" s="8">
        <f>RA_TC!Q70+MA_TC!Q70+CI_TC!Q70</f>
        <v>0</v>
      </c>
      <c r="R70" s="8">
        <f>RA_TC!R70+MA_TC!R70+CI_TC!R70</f>
        <v>0</v>
      </c>
      <c r="S70" s="8">
        <f>RA_TC!S70+MA_TC!S70+CI_TC!S70</f>
        <v>0</v>
      </c>
      <c r="T70" s="8">
        <f>RA_TC!T70+MA_TC!T70+CI_TC!T70</f>
        <v>0</v>
      </c>
      <c r="U70" s="8">
        <f>RA_TC!U70+MA_TC!U70+CI_TC!U70</f>
        <v>0</v>
      </c>
      <c r="V70" s="8">
        <f>RA_TC!V70+MA_TC!V70+CI_TC!V70</f>
        <v>0</v>
      </c>
      <c r="W70" s="8">
        <f>RA_TC!W70+MA_TC!W70+CI_TC!W70</f>
        <v>0</v>
      </c>
      <c r="X70" s="8">
        <f>RA_TC!X70+MA_TC!X70+CI_TC!X70</f>
        <v>0</v>
      </c>
      <c r="Y70" s="8">
        <f>RA_TC!Y70+MA_TC!Y70+CI_TC!Y70</f>
        <v>0</v>
      </c>
      <c r="Z70" s="8">
        <f>RA_TC!Z70+MA_TC!Z70+CI_TC!Z70</f>
        <v>0</v>
      </c>
      <c r="AA70" s="8">
        <f>RA_TC!AA70+MA_TC!AA70+CI_TC!AA70</f>
        <v>0</v>
      </c>
      <c r="AB70" s="8">
        <f>RA_TC!AB70+MA_TC!AB70+CI_TC!AB70</f>
        <v>0</v>
      </c>
      <c r="AC70" s="8">
        <f>RA_TC!AC70+MA_TC!AC70+CI_TC!AC70</f>
        <v>0</v>
      </c>
      <c r="AD70" s="8">
        <f>RA_TC!AD70+MA_TC!AD70+CI_TC!AD70</f>
        <v>0</v>
      </c>
      <c r="AE70" s="8">
        <f>RA_TC!AE70+MA_TC!AE70+CI_TC!AE70</f>
        <v>0</v>
      </c>
      <c r="AF70" s="8">
        <f>RA_TC!AF70+MA_TC!AF70+CI_TC!AF70</f>
        <v>0</v>
      </c>
      <c r="AG70" s="8">
        <f>RA_TC!AG70+MA_TC!AG70+CI_TC!AG70</f>
        <v>0</v>
      </c>
      <c r="AH70" s="8">
        <f>RA_TC!AH70+MA_TC!AH70+CI_TC!AH70</f>
        <v>0</v>
      </c>
      <c r="AI70" s="8">
        <f>RA_TC!AI70+MA_TC!AI70+CI_TC!AI70</f>
        <v>0</v>
      </c>
      <c r="AJ70" s="8">
        <f>RA_TC!AJ70+MA_TC!AJ70+CI_TC!AJ70</f>
        <v>0</v>
      </c>
      <c r="AK70" s="8">
        <f>RA_TC!AK70+MA_TC!AK70+CI_TC!AK70</f>
        <v>0</v>
      </c>
      <c r="AL70" s="8">
        <f>RA_TC!AL70+MA_TC!AL70+CI_TC!AL70</f>
        <v>0</v>
      </c>
      <c r="AM70" s="8">
        <f>RA_TC!AM70+MA_TC!AM70+CI_TC!AM70</f>
        <v>0</v>
      </c>
      <c r="AN70" s="8">
        <f>RA_TC!AN70+MA_TC!AN70+CI_TC!AN70</f>
        <v>0</v>
      </c>
      <c r="AO70" s="8">
        <f>RA_TC!AO70+MA_TC!AO70+CI_TC!AO70</f>
        <v>0</v>
      </c>
      <c r="AP70" s="8">
        <f>RA_TC!AP70+MA_TC!AP70+CI_TC!AP70</f>
        <v>0</v>
      </c>
      <c r="AQ70" s="8">
        <f>RA_TC!AQ70+MA_TC!AQ70+CI_TC!AQ70</f>
        <v>0</v>
      </c>
      <c r="AR70" s="8">
        <f>RA_TC!AR70+MA_TC!AR70+CI_TC!AR70</f>
        <v>0</v>
      </c>
      <c r="AS70" s="8">
        <f>RA_TC!AS70+MA_TC!AS70+CI_TC!AS70</f>
        <v>0</v>
      </c>
      <c r="AT70" s="8">
        <f>RA_TC!AT70+MA_TC!AT70+CI_TC!AT70</f>
        <v>0</v>
      </c>
      <c r="AU70" s="8">
        <f>RA_TC!AU70+MA_TC!AU70+CI_TC!AU70</f>
        <v>0</v>
      </c>
      <c r="AV70" s="8">
        <f>RA_TC!AV70+MA_TC!AV70+CI_TC!AV70</f>
        <v>0</v>
      </c>
      <c r="AW70" s="8">
        <f>RA_TC!AW70+MA_TC!AW70+CI_TC!AW70</f>
        <v>0</v>
      </c>
      <c r="AX70" s="8">
        <f>RA_TC!AX70+MA_TC!AX70+CI_TC!AX70</f>
        <v>0</v>
      </c>
      <c r="AY70" s="8">
        <f>RA_TC!AY70+MA_TC!AY70+CI_TC!AY70</f>
        <v>0</v>
      </c>
      <c r="AZ70" s="8">
        <f>RA_TC!AZ70+MA_TC!AZ70+CI_TC!AZ70</f>
        <v>0</v>
      </c>
      <c r="BA70" s="8">
        <f>RA_TC!BA70+MA_TC!BA70+CI_TC!BA70</f>
        <v>0</v>
      </c>
      <c r="BB70" s="8">
        <f>RA_TC!BB70+MA_TC!BB70+CI_TC!BB70</f>
        <v>0</v>
      </c>
      <c r="BC70" s="8">
        <f>RA_TC!BC70+MA_TC!BC70+CI_TC!BC70</f>
        <v>0</v>
      </c>
      <c r="BD70" s="8">
        <f>RA_TC!BD70+MA_TC!BD70+CI_TC!BD70</f>
        <v>0</v>
      </c>
      <c r="BE70" s="8">
        <f>RA_TC!BE70+MA_TC!BE70+CI_TC!BE70</f>
        <v>0</v>
      </c>
      <c r="BF70" s="8">
        <f>RA_TC!BF70+MA_TC!BF70+CI_TC!BF70</f>
        <v>0</v>
      </c>
      <c r="BG70" s="8">
        <f>RA_TC!BG70+MA_TC!BG70+CI_TC!BG70</f>
        <v>0</v>
      </c>
      <c r="BH70" s="8">
        <f>RA_TC!BH70+MA_TC!BH70+CI_TC!BH70</f>
        <v>0</v>
      </c>
      <c r="BI70" s="8">
        <f>RA_TC!BI70+MA_TC!BI70+CI_TC!BI70</f>
        <v>0</v>
      </c>
      <c r="BJ70" s="8">
        <f>RA_TC!BJ70+MA_TC!BJ70+CI_TC!BJ70</f>
        <v>0</v>
      </c>
      <c r="BK70" s="8">
        <f>RA_TC!BK70+MA_TC!BK70+CI_TC!BK70</f>
        <v>0</v>
      </c>
      <c r="BO70" s="24">
        <f t="shared" si="44"/>
        <v>0</v>
      </c>
      <c r="BP70" s="24">
        <f t="shared" si="44"/>
        <v>0</v>
      </c>
      <c r="BQ70" s="24">
        <f t="shared" si="44"/>
        <v>0</v>
      </c>
      <c r="BR70" s="24">
        <f t="shared" si="44"/>
        <v>0</v>
      </c>
      <c r="BS70" s="24">
        <f t="shared" si="44"/>
        <v>0</v>
      </c>
      <c r="BT70" s="24">
        <f t="shared" si="44"/>
        <v>0</v>
      </c>
    </row>
    <row r="71" spans="1:72" hidden="1" outlineLevel="1" x14ac:dyDescent="0.25">
      <c r="A71" s="11" t="s">
        <v>35</v>
      </c>
      <c r="C71" s="2" t="s">
        <v>97</v>
      </c>
      <c r="D71" s="8">
        <f>RA_TC!D71+MA_TC!D71+CI_TC!D71</f>
        <v>0</v>
      </c>
      <c r="E71" s="8">
        <f>RA_TC!E71+MA_TC!E71+CI_TC!E71</f>
        <v>0</v>
      </c>
      <c r="F71" s="8">
        <f>RA_TC!F71+MA_TC!F71+CI_TC!F71</f>
        <v>0</v>
      </c>
      <c r="G71" s="8">
        <f>RA_TC!G71+MA_TC!G71+CI_TC!G71</f>
        <v>0</v>
      </c>
      <c r="H71" s="8">
        <f>RA_TC!H71+MA_TC!H71+CI_TC!H71</f>
        <v>0</v>
      </c>
      <c r="I71" s="8">
        <f>RA_TC!I71+MA_TC!I71+CI_TC!I71</f>
        <v>0</v>
      </c>
      <c r="J71" s="8">
        <f>RA_TC!J71+MA_TC!J71+CI_TC!J71</f>
        <v>0</v>
      </c>
      <c r="K71" s="8">
        <f>RA_TC!K71+MA_TC!K71+CI_TC!K71</f>
        <v>0</v>
      </c>
      <c r="L71" s="8">
        <f>RA_TC!L71+MA_TC!L71+CI_TC!L71</f>
        <v>0</v>
      </c>
      <c r="M71" s="8">
        <f>RA_TC!M71+MA_TC!M71+CI_TC!M71</f>
        <v>0</v>
      </c>
      <c r="N71" s="8">
        <f>RA_TC!N71+MA_TC!N71+CI_TC!N71</f>
        <v>0</v>
      </c>
      <c r="O71" s="8">
        <f>RA_TC!O71+MA_TC!O71+CI_TC!O71</f>
        <v>0</v>
      </c>
      <c r="P71" s="8">
        <f>RA_TC!P71+MA_TC!P71+CI_TC!P71</f>
        <v>0</v>
      </c>
      <c r="Q71" s="8">
        <f>RA_TC!Q71+MA_TC!Q71+CI_TC!Q71</f>
        <v>0</v>
      </c>
      <c r="R71" s="8">
        <f>RA_TC!R71+MA_TC!R71+CI_TC!R71</f>
        <v>0</v>
      </c>
      <c r="S71" s="8">
        <f>RA_TC!S71+MA_TC!S71+CI_TC!S71</f>
        <v>0</v>
      </c>
      <c r="T71" s="8">
        <f>RA_TC!T71+MA_TC!T71+CI_TC!T71</f>
        <v>0</v>
      </c>
      <c r="U71" s="8">
        <f>RA_TC!U71+MA_TC!U71+CI_TC!U71</f>
        <v>0</v>
      </c>
      <c r="V71" s="8">
        <f>RA_TC!V71+MA_TC!V71+CI_TC!V71</f>
        <v>0</v>
      </c>
      <c r="W71" s="8">
        <f>RA_TC!W71+MA_TC!W71+CI_TC!W71</f>
        <v>0</v>
      </c>
      <c r="X71" s="8">
        <f>RA_TC!X71+MA_TC!X71+CI_TC!X71</f>
        <v>0</v>
      </c>
      <c r="Y71" s="8">
        <f>RA_TC!Y71+MA_TC!Y71+CI_TC!Y71</f>
        <v>0</v>
      </c>
      <c r="Z71" s="8">
        <f>RA_TC!Z71+MA_TC!Z71+CI_TC!Z71</f>
        <v>0</v>
      </c>
      <c r="AA71" s="8">
        <f>RA_TC!AA71+MA_TC!AA71+CI_TC!AA71</f>
        <v>0</v>
      </c>
      <c r="AB71" s="8">
        <f>RA_TC!AB71+MA_TC!AB71+CI_TC!AB71</f>
        <v>0</v>
      </c>
      <c r="AC71" s="8">
        <f>RA_TC!AC71+MA_TC!AC71+CI_TC!AC71</f>
        <v>0</v>
      </c>
      <c r="AD71" s="8">
        <f>RA_TC!AD71+MA_TC!AD71+CI_TC!AD71</f>
        <v>0</v>
      </c>
      <c r="AE71" s="8">
        <f>RA_TC!AE71+MA_TC!AE71+CI_TC!AE71</f>
        <v>0</v>
      </c>
      <c r="AF71" s="8">
        <f>RA_TC!AF71+MA_TC!AF71+CI_TC!AF71</f>
        <v>0</v>
      </c>
      <c r="AG71" s="8">
        <f>RA_TC!AG71+MA_TC!AG71+CI_TC!AG71</f>
        <v>0</v>
      </c>
      <c r="AH71" s="8">
        <f>RA_TC!AH71+MA_TC!AH71+CI_TC!AH71</f>
        <v>0</v>
      </c>
      <c r="AI71" s="8">
        <f>RA_TC!AI71+MA_TC!AI71+CI_TC!AI71</f>
        <v>0</v>
      </c>
      <c r="AJ71" s="8">
        <f>RA_TC!AJ71+MA_TC!AJ71+CI_TC!AJ71</f>
        <v>0</v>
      </c>
      <c r="AK71" s="8">
        <f>RA_TC!AK71+MA_TC!AK71+CI_TC!AK71</f>
        <v>0</v>
      </c>
      <c r="AL71" s="8">
        <f>RA_TC!AL71+MA_TC!AL71+CI_TC!AL71</f>
        <v>0</v>
      </c>
      <c r="AM71" s="8">
        <f>RA_TC!AM71+MA_TC!AM71+CI_TC!AM71</f>
        <v>0</v>
      </c>
      <c r="AN71" s="8">
        <f>RA_TC!AN71+MA_TC!AN71+CI_TC!AN71</f>
        <v>0</v>
      </c>
      <c r="AO71" s="8">
        <f>RA_TC!AO71+MA_TC!AO71+CI_TC!AO71</f>
        <v>0</v>
      </c>
      <c r="AP71" s="8">
        <f>RA_TC!AP71+MA_TC!AP71+CI_TC!AP71</f>
        <v>0</v>
      </c>
      <c r="AQ71" s="8">
        <f>RA_TC!AQ71+MA_TC!AQ71+CI_TC!AQ71</f>
        <v>0</v>
      </c>
      <c r="AR71" s="8">
        <f>RA_TC!AR71+MA_TC!AR71+CI_TC!AR71</f>
        <v>0</v>
      </c>
      <c r="AS71" s="8">
        <f>RA_TC!AS71+MA_TC!AS71+CI_TC!AS71</f>
        <v>0</v>
      </c>
      <c r="AT71" s="8">
        <f>RA_TC!AT71+MA_TC!AT71+CI_TC!AT71</f>
        <v>0</v>
      </c>
      <c r="AU71" s="8">
        <f>RA_TC!AU71+MA_TC!AU71+CI_TC!AU71</f>
        <v>0</v>
      </c>
      <c r="AV71" s="8">
        <f>RA_TC!AV71+MA_TC!AV71+CI_TC!AV71</f>
        <v>0</v>
      </c>
      <c r="AW71" s="8">
        <f>RA_TC!AW71+MA_TC!AW71+CI_TC!AW71</f>
        <v>0</v>
      </c>
      <c r="AX71" s="8">
        <f>RA_TC!AX71+MA_TC!AX71+CI_TC!AX71</f>
        <v>0</v>
      </c>
      <c r="AY71" s="8">
        <f>RA_TC!AY71+MA_TC!AY71+CI_TC!AY71</f>
        <v>0</v>
      </c>
      <c r="AZ71" s="8">
        <f>RA_TC!AZ71+MA_TC!AZ71+CI_TC!AZ71</f>
        <v>-164.99999999999997</v>
      </c>
      <c r="BA71" s="8">
        <f>RA_TC!BA71+MA_TC!BA71+CI_TC!BA71</f>
        <v>-164.99999999999997</v>
      </c>
      <c r="BB71" s="8">
        <f>RA_TC!BB71+MA_TC!BB71+CI_TC!BB71</f>
        <v>-164.99999999999997</v>
      </c>
      <c r="BC71" s="8">
        <f>RA_TC!BC71+MA_TC!BC71+CI_TC!BC71</f>
        <v>-164.99999999999997</v>
      </c>
      <c r="BD71" s="8">
        <f>RA_TC!BD71+MA_TC!BD71+CI_TC!BD71</f>
        <v>-164.99999999999997</v>
      </c>
      <c r="BE71" s="8">
        <f>RA_TC!BE71+MA_TC!BE71+CI_TC!BE71</f>
        <v>-164.99999999999997</v>
      </c>
      <c r="BF71" s="8">
        <f>RA_TC!BF71+MA_TC!BF71+CI_TC!BF71</f>
        <v>-164.99999999999997</v>
      </c>
      <c r="BG71" s="8">
        <f>RA_TC!BG71+MA_TC!BG71+CI_TC!BG71</f>
        <v>-164.99999999999997</v>
      </c>
      <c r="BH71" s="8">
        <f>RA_TC!BH71+MA_TC!BH71+CI_TC!BH71</f>
        <v>-164.99999999999997</v>
      </c>
      <c r="BI71" s="8">
        <f>RA_TC!BI71+MA_TC!BI71+CI_TC!BI71</f>
        <v>-164.99999999999997</v>
      </c>
      <c r="BJ71" s="8">
        <f>RA_TC!BJ71+MA_TC!BJ71+CI_TC!BJ71</f>
        <v>-164.99999999999997</v>
      </c>
      <c r="BK71" s="8">
        <f>RA_TC!BK71+MA_TC!BK71+CI_TC!BK71</f>
        <v>-164.99999999999997</v>
      </c>
      <c r="BO71" s="24">
        <f t="shared" si="44"/>
        <v>0</v>
      </c>
      <c r="BP71" s="24">
        <f t="shared" si="44"/>
        <v>-494.99999999999989</v>
      </c>
      <c r="BQ71" s="24">
        <f t="shared" si="44"/>
        <v>0</v>
      </c>
      <c r="BR71" s="24">
        <f t="shared" si="44"/>
        <v>0</v>
      </c>
      <c r="BS71" s="24">
        <f t="shared" si="44"/>
        <v>0</v>
      </c>
      <c r="BT71" s="24">
        <f t="shared" si="44"/>
        <v>0</v>
      </c>
    </row>
    <row r="72" spans="1:72" hidden="1" outlineLevel="1" x14ac:dyDescent="0.25">
      <c r="A72" s="11" t="s">
        <v>35</v>
      </c>
      <c r="C72" s="2" t="s">
        <v>111</v>
      </c>
      <c r="D72" s="8">
        <f>RA_TC!D72+MA_TC!D72+CI_TC!D72</f>
        <v>0</v>
      </c>
      <c r="E72" s="8">
        <f>RA_TC!E72+MA_TC!E72+CI_TC!E72</f>
        <v>0</v>
      </c>
      <c r="F72" s="8">
        <f>RA_TC!F72+MA_TC!F72+CI_TC!F72</f>
        <v>0</v>
      </c>
      <c r="G72" s="8">
        <f>RA_TC!G72+MA_TC!G72+CI_TC!G72</f>
        <v>0</v>
      </c>
      <c r="H72" s="8">
        <f>RA_TC!H72+MA_TC!H72+CI_TC!H72</f>
        <v>0</v>
      </c>
      <c r="I72" s="8">
        <f>RA_TC!I72+MA_TC!I72+CI_TC!I72</f>
        <v>0</v>
      </c>
      <c r="J72" s="8">
        <f>RA_TC!J72+MA_TC!J72+CI_TC!J72</f>
        <v>0</v>
      </c>
      <c r="K72" s="8">
        <f>RA_TC!K72+MA_TC!K72+CI_TC!K72</f>
        <v>0</v>
      </c>
      <c r="L72" s="8">
        <f>RA_TC!L72+MA_TC!L72+CI_TC!L72</f>
        <v>0</v>
      </c>
      <c r="M72" s="8">
        <f>RA_TC!M72+MA_TC!M72+CI_TC!M72</f>
        <v>0</v>
      </c>
      <c r="N72" s="8">
        <f>RA_TC!N72+MA_TC!N72+CI_TC!N72</f>
        <v>0</v>
      </c>
      <c r="O72" s="8">
        <f>RA_TC!O72+MA_TC!O72+CI_TC!O72</f>
        <v>0</v>
      </c>
      <c r="P72" s="8">
        <f>RA_TC!P72+MA_TC!P72+CI_TC!P72</f>
        <v>0</v>
      </c>
      <c r="Q72" s="8">
        <f>RA_TC!Q72+MA_TC!Q72+CI_TC!Q72</f>
        <v>0</v>
      </c>
      <c r="R72" s="8">
        <f>RA_TC!R72+MA_TC!R72+CI_TC!R72</f>
        <v>0</v>
      </c>
      <c r="S72" s="8">
        <f>RA_TC!S72+MA_TC!S72+CI_TC!S72</f>
        <v>0</v>
      </c>
      <c r="T72" s="8">
        <f>RA_TC!T72+MA_TC!T72+CI_TC!T72</f>
        <v>0</v>
      </c>
      <c r="U72" s="8">
        <f>RA_TC!U72+MA_TC!U72+CI_TC!U72</f>
        <v>0</v>
      </c>
      <c r="V72" s="8">
        <f>RA_TC!V72+MA_TC!V72+CI_TC!V72</f>
        <v>0</v>
      </c>
      <c r="W72" s="8">
        <f>RA_TC!W72+MA_TC!W72+CI_TC!W72</f>
        <v>0</v>
      </c>
      <c r="X72" s="8">
        <f>RA_TC!X72+MA_TC!X72+CI_TC!X72</f>
        <v>0</v>
      </c>
      <c r="Y72" s="8">
        <f>RA_TC!Y72+MA_TC!Y72+CI_TC!Y72</f>
        <v>0</v>
      </c>
      <c r="Z72" s="8">
        <f>RA_TC!Z72+MA_TC!Z72+CI_TC!Z72</f>
        <v>0</v>
      </c>
      <c r="AA72" s="8">
        <f>RA_TC!AA72+MA_TC!AA72+CI_TC!AA72</f>
        <v>0</v>
      </c>
      <c r="AB72" s="8">
        <f>RA_TC!AB72+MA_TC!AB72+CI_TC!AB72</f>
        <v>0</v>
      </c>
      <c r="AC72" s="8">
        <f>RA_TC!AC72+MA_TC!AC72+CI_TC!AC72</f>
        <v>0</v>
      </c>
      <c r="AD72" s="8">
        <f>RA_TC!AD72+MA_TC!AD72+CI_TC!AD72</f>
        <v>0</v>
      </c>
      <c r="AE72" s="8">
        <f>RA_TC!AE72+MA_TC!AE72+CI_TC!AE72</f>
        <v>0</v>
      </c>
      <c r="AF72" s="8">
        <f>RA_TC!AF72+MA_TC!AF72+CI_TC!AF72</f>
        <v>0</v>
      </c>
      <c r="AG72" s="8">
        <f>RA_TC!AG72+MA_TC!AG72+CI_TC!AG72</f>
        <v>0</v>
      </c>
      <c r="AH72" s="8">
        <f>RA_TC!AH72+MA_TC!AH72+CI_TC!AH72</f>
        <v>0</v>
      </c>
      <c r="AI72" s="8">
        <f>RA_TC!AI72+MA_TC!AI72+CI_TC!AI72</f>
        <v>0</v>
      </c>
      <c r="AJ72" s="8">
        <f>RA_TC!AJ72+MA_TC!AJ72+CI_TC!AJ72</f>
        <v>0</v>
      </c>
      <c r="AK72" s="8">
        <f>RA_TC!AK72+MA_TC!AK72+CI_TC!AK72</f>
        <v>0</v>
      </c>
      <c r="AL72" s="8">
        <f>RA_TC!AL72+MA_TC!AL72+CI_TC!AL72</f>
        <v>0</v>
      </c>
      <c r="AM72" s="8">
        <f>RA_TC!AM72+MA_TC!AM72+CI_TC!AM72</f>
        <v>0</v>
      </c>
      <c r="AN72" s="8">
        <f>RA_TC!AN72+MA_TC!AN72+CI_TC!AN72</f>
        <v>0</v>
      </c>
      <c r="AO72" s="8">
        <f>RA_TC!AO72+MA_TC!AO72+CI_TC!AO72</f>
        <v>0</v>
      </c>
      <c r="AP72" s="8">
        <f>RA_TC!AP72+MA_TC!AP72+CI_TC!AP72</f>
        <v>0</v>
      </c>
      <c r="AQ72" s="8">
        <f>RA_TC!AQ72+MA_TC!AQ72+CI_TC!AQ72</f>
        <v>0</v>
      </c>
      <c r="AR72" s="8">
        <f>RA_TC!AR72+MA_TC!AR72+CI_TC!AR72</f>
        <v>0</v>
      </c>
      <c r="AS72" s="8">
        <f>RA_TC!AS72+MA_TC!AS72+CI_TC!AS72</f>
        <v>0</v>
      </c>
      <c r="AT72" s="8">
        <f>RA_TC!AT72+MA_TC!AT72+CI_TC!AT72</f>
        <v>0</v>
      </c>
      <c r="AU72" s="8">
        <f>RA_TC!AU72+MA_TC!AU72+CI_TC!AU72</f>
        <v>0</v>
      </c>
      <c r="AV72" s="8">
        <f>RA_TC!AV72+MA_TC!AV72+CI_TC!AV72</f>
        <v>0</v>
      </c>
      <c r="AW72" s="8">
        <f>RA_TC!AW72+MA_TC!AW72+CI_TC!AW72</f>
        <v>0</v>
      </c>
      <c r="AX72" s="8">
        <f>RA_TC!AX72+MA_TC!AX72+CI_TC!AX72</f>
        <v>0</v>
      </c>
      <c r="AY72" s="8">
        <f>RA_TC!AY72+MA_TC!AY72+CI_TC!AY72</f>
        <v>0</v>
      </c>
      <c r="AZ72" s="8">
        <f>RA_TC!AZ72+MA_TC!AZ72+CI_TC!AZ72</f>
        <v>0</v>
      </c>
      <c r="BA72" s="8">
        <f>RA_TC!BA72+MA_TC!BA72+CI_TC!BA72</f>
        <v>0</v>
      </c>
      <c r="BB72" s="8">
        <f>RA_TC!BB72+MA_TC!BB72+CI_TC!BB72</f>
        <v>0</v>
      </c>
      <c r="BC72" s="8">
        <f>RA_TC!BC72+MA_TC!BC72+CI_TC!BC72</f>
        <v>0</v>
      </c>
      <c r="BD72" s="8">
        <f>RA_TC!BD72+MA_TC!BD72+CI_TC!BD72</f>
        <v>0</v>
      </c>
      <c r="BE72" s="8">
        <f>RA_TC!BE72+MA_TC!BE72+CI_TC!BE72</f>
        <v>0</v>
      </c>
      <c r="BF72" s="8">
        <f>RA_TC!BF72+MA_TC!BF72+CI_TC!BF72</f>
        <v>0</v>
      </c>
      <c r="BG72" s="8">
        <f>RA_TC!BG72+MA_TC!BG72+CI_TC!BG72</f>
        <v>0</v>
      </c>
      <c r="BH72" s="8">
        <f>RA_TC!BH72+MA_TC!BH72+CI_TC!BH72</f>
        <v>0</v>
      </c>
      <c r="BI72" s="8">
        <f>RA_TC!BI72+MA_TC!BI72+CI_TC!BI72</f>
        <v>0</v>
      </c>
      <c r="BJ72" s="8">
        <f>RA_TC!BJ72+MA_TC!BJ72+CI_TC!BJ72</f>
        <v>0</v>
      </c>
      <c r="BK72" s="8">
        <f>RA_TC!BK72+MA_TC!BK72+CI_TC!BK72</f>
        <v>0</v>
      </c>
      <c r="BO72" s="24">
        <f t="shared" si="44"/>
        <v>0</v>
      </c>
      <c r="BP72" s="24">
        <f t="shared" si="44"/>
        <v>0</v>
      </c>
      <c r="BQ72" s="24">
        <f t="shared" si="44"/>
        <v>0</v>
      </c>
      <c r="BR72" s="24">
        <f t="shared" si="44"/>
        <v>0</v>
      </c>
      <c r="BS72" s="24">
        <f t="shared" si="44"/>
        <v>0</v>
      </c>
      <c r="BT72" s="24">
        <f t="shared" si="44"/>
        <v>0</v>
      </c>
    </row>
    <row r="73" spans="1:72" hidden="1" outlineLevel="1" x14ac:dyDescent="0.25">
      <c r="A73" s="11" t="s">
        <v>35</v>
      </c>
      <c r="C73" s="2" t="s">
        <v>101</v>
      </c>
      <c r="D73" s="8">
        <f>RA_TC!D73+MA_TC!D73+CI_TC!D73</f>
        <v>0</v>
      </c>
      <c r="E73" s="8">
        <f>RA_TC!E73+MA_TC!E73+CI_TC!E73</f>
        <v>0</v>
      </c>
      <c r="F73" s="8">
        <f>RA_TC!F73+MA_TC!F73+CI_TC!F73</f>
        <v>0</v>
      </c>
      <c r="G73" s="8">
        <f>RA_TC!G73+MA_TC!G73+CI_TC!G73</f>
        <v>0</v>
      </c>
      <c r="H73" s="8">
        <f>RA_TC!H73+MA_TC!H73+CI_TC!H73</f>
        <v>0</v>
      </c>
      <c r="I73" s="8">
        <f>RA_TC!I73+MA_TC!I73+CI_TC!I73</f>
        <v>0</v>
      </c>
      <c r="J73" s="8">
        <f>RA_TC!J73+MA_TC!J73+CI_TC!J73</f>
        <v>0</v>
      </c>
      <c r="K73" s="8">
        <f>RA_TC!K73+MA_TC!K73+CI_TC!K73</f>
        <v>0</v>
      </c>
      <c r="L73" s="8">
        <f>RA_TC!L73+MA_TC!L73+CI_TC!L73</f>
        <v>0</v>
      </c>
      <c r="M73" s="8">
        <f>RA_TC!M73+MA_TC!M73+CI_TC!M73</f>
        <v>0</v>
      </c>
      <c r="N73" s="8">
        <f>RA_TC!N73+MA_TC!N73+CI_TC!N73</f>
        <v>0</v>
      </c>
      <c r="O73" s="8">
        <f>RA_TC!O73+MA_TC!O73+CI_TC!O73</f>
        <v>0</v>
      </c>
      <c r="P73" s="8">
        <f>RA_TC!P73+MA_TC!P73+CI_TC!P73</f>
        <v>0</v>
      </c>
      <c r="Q73" s="8">
        <f>RA_TC!Q73+MA_TC!Q73+CI_TC!Q73</f>
        <v>0</v>
      </c>
      <c r="R73" s="8">
        <f>RA_TC!R73+MA_TC!R73+CI_TC!R73</f>
        <v>0</v>
      </c>
      <c r="S73" s="8">
        <f>RA_TC!S73+MA_TC!S73+CI_TC!S73</f>
        <v>0</v>
      </c>
      <c r="T73" s="8">
        <f>RA_TC!T73+MA_TC!T73+CI_TC!T73</f>
        <v>0</v>
      </c>
      <c r="U73" s="8">
        <f>RA_TC!U73+MA_TC!U73+CI_TC!U73</f>
        <v>0</v>
      </c>
      <c r="V73" s="8">
        <f>RA_TC!V73+MA_TC!V73+CI_TC!V73</f>
        <v>0</v>
      </c>
      <c r="W73" s="8">
        <f>RA_TC!W73+MA_TC!W73+CI_TC!W73</f>
        <v>0</v>
      </c>
      <c r="X73" s="8">
        <f>RA_TC!X73+MA_TC!X73+CI_TC!X73</f>
        <v>0</v>
      </c>
      <c r="Y73" s="8">
        <f>RA_TC!Y73+MA_TC!Y73+CI_TC!Y73</f>
        <v>0</v>
      </c>
      <c r="Z73" s="8">
        <f>RA_TC!Z73+MA_TC!Z73+CI_TC!Z73</f>
        <v>0</v>
      </c>
      <c r="AA73" s="8">
        <f>RA_TC!AA73+MA_TC!AA73+CI_TC!AA73</f>
        <v>0</v>
      </c>
      <c r="AB73" s="8">
        <f>RA_TC!AB73+MA_TC!AB73+CI_TC!AB73</f>
        <v>0</v>
      </c>
      <c r="AC73" s="8">
        <f>RA_TC!AC73+MA_TC!AC73+CI_TC!AC73</f>
        <v>0</v>
      </c>
      <c r="AD73" s="8">
        <f>RA_TC!AD73+MA_TC!AD73+CI_TC!AD73</f>
        <v>0</v>
      </c>
      <c r="AE73" s="8">
        <f>RA_TC!AE73+MA_TC!AE73+CI_TC!AE73</f>
        <v>0</v>
      </c>
      <c r="AF73" s="8">
        <f>RA_TC!AF73+MA_TC!AF73+CI_TC!AF73</f>
        <v>0</v>
      </c>
      <c r="AG73" s="8">
        <f>RA_TC!AG73+MA_TC!AG73+CI_TC!AG73</f>
        <v>0</v>
      </c>
      <c r="AH73" s="8">
        <f>RA_TC!AH73+MA_TC!AH73+CI_TC!AH73</f>
        <v>0</v>
      </c>
      <c r="AI73" s="8">
        <f>RA_TC!AI73+MA_TC!AI73+CI_TC!AI73</f>
        <v>0</v>
      </c>
      <c r="AJ73" s="8">
        <f>RA_TC!AJ73+MA_TC!AJ73+CI_TC!AJ73</f>
        <v>0</v>
      </c>
      <c r="AK73" s="8">
        <f>RA_TC!AK73+MA_TC!AK73+CI_TC!AK73</f>
        <v>0</v>
      </c>
      <c r="AL73" s="8">
        <f>RA_TC!AL73+MA_TC!AL73+CI_TC!AL73</f>
        <v>0</v>
      </c>
      <c r="AM73" s="8">
        <f>RA_TC!AM73+MA_TC!AM73+CI_TC!AM73</f>
        <v>0</v>
      </c>
      <c r="AN73" s="8">
        <f>RA_TC!AN73+MA_TC!AN73+CI_TC!AN73</f>
        <v>0</v>
      </c>
      <c r="AO73" s="8">
        <f>RA_TC!AO73+MA_TC!AO73+CI_TC!AO73</f>
        <v>0</v>
      </c>
      <c r="AP73" s="8">
        <f>RA_TC!AP73+MA_TC!AP73+CI_TC!AP73</f>
        <v>0</v>
      </c>
      <c r="AQ73" s="8">
        <f>RA_TC!AQ73+MA_TC!AQ73+CI_TC!AQ73</f>
        <v>0</v>
      </c>
      <c r="AR73" s="8">
        <f>RA_TC!AR73+MA_TC!AR73+CI_TC!AR73</f>
        <v>0</v>
      </c>
      <c r="AS73" s="8">
        <f>RA_TC!AS73+MA_TC!AS73+CI_TC!AS73</f>
        <v>0</v>
      </c>
      <c r="AT73" s="8">
        <f>RA_TC!AT73+MA_TC!AT73+CI_TC!AT73</f>
        <v>0</v>
      </c>
      <c r="AU73" s="8">
        <f>RA_TC!AU73+MA_TC!AU73+CI_TC!AU73</f>
        <v>0</v>
      </c>
      <c r="AV73" s="8">
        <f>RA_TC!AV73+MA_TC!AV73+CI_TC!AV73</f>
        <v>0</v>
      </c>
      <c r="AW73" s="8">
        <f>RA_TC!AW73+MA_TC!AW73+CI_TC!AW73</f>
        <v>0</v>
      </c>
      <c r="AX73" s="8">
        <f>RA_TC!AX73+MA_TC!AX73+CI_TC!AX73</f>
        <v>0</v>
      </c>
      <c r="AY73" s="8">
        <f>RA_TC!AY73+MA_TC!AY73+CI_TC!AY73</f>
        <v>0</v>
      </c>
      <c r="AZ73" s="8">
        <f>RA_TC!AZ73+MA_TC!AZ73+CI_TC!AZ73</f>
        <v>79.182877500000018</v>
      </c>
      <c r="BA73" s="8">
        <f>RA_TC!BA73+MA_TC!BA73+CI_TC!BA73</f>
        <v>79.182877500000018</v>
      </c>
      <c r="BB73" s="8">
        <f>RA_TC!BB73+MA_TC!BB73+CI_TC!BB73</f>
        <v>79.182877500000018</v>
      </c>
      <c r="BC73" s="8">
        <f>RA_TC!BC73+MA_TC!BC73+CI_TC!BC73</f>
        <v>79.182877500000018</v>
      </c>
      <c r="BD73" s="8">
        <f>RA_TC!BD73+MA_TC!BD73+CI_TC!BD73</f>
        <v>79.182877500000018</v>
      </c>
      <c r="BE73" s="8">
        <f>RA_TC!BE73+MA_TC!BE73+CI_TC!BE73</f>
        <v>79.182877500000018</v>
      </c>
      <c r="BF73" s="8">
        <f>RA_TC!BF73+MA_TC!BF73+CI_TC!BF73</f>
        <v>79.182877500000018</v>
      </c>
      <c r="BG73" s="8">
        <f>RA_TC!BG73+MA_TC!BG73+CI_TC!BG73</f>
        <v>79.182877500000018</v>
      </c>
      <c r="BH73" s="8">
        <f>RA_TC!BH73+MA_TC!BH73+CI_TC!BH73</f>
        <v>79.182877500000018</v>
      </c>
      <c r="BI73" s="8">
        <f>RA_TC!BI73+MA_TC!BI73+CI_TC!BI73</f>
        <v>79.182877500000018</v>
      </c>
      <c r="BJ73" s="8">
        <f>RA_TC!BJ73+MA_TC!BJ73+CI_TC!BJ73</f>
        <v>79.182877500000018</v>
      </c>
      <c r="BK73" s="8">
        <f>RA_TC!BK73+MA_TC!BK73+CI_TC!BK73</f>
        <v>79.182877500000018</v>
      </c>
      <c r="BO73" s="24">
        <f t="shared" si="44"/>
        <v>0</v>
      </c>
      <c r="BP73" s="24">
        <f t="shared" si="44"/>
        <v>237.54863250000005</v>
      </c>
      <c r="BQ73" s="24">
        <f t="shared" si="44"/>
        <v>0</v>
      </c>
      <c r="BR73" s="24">
        <f t="shared" si="44"/>
        <v>0</v>
      </c>
      <c r="BS73" s="24">
        <f t="shared" si="44"/>
        <v>0</v>
      </c>
      <c r="BT73" s="24">
        <f t="shared" si="44"/>
        <v>0</v>
      </c>
    </row>
    <row r="74" spans="1:72" hidden="1" outlineLevel="1" x14ac:dyDescent="0.25">
      <c r="A74" s="11" t="s">
        <v>35</v>
      </c>
      <c r="C74" s="2" t="s">
        <v>99</v>
      </c>
      <c r="D74" s="8">
        <f>RA_TC!D74+MA_TC!D74+CI_TC!D74</f>
        <v>0</v>
      </c>
      <c r="E74" s="8">
        <f>RA_TC!E74+MA_TC!E74+CI_TC!E74</f>
        <v>0</v>
      </c>
      <c r="F74" s="8">
        <f>RA_TC!F74+MA_TC!F74+CI_TC!F74</f>
        <v>0</v>
      </c>
      <c r="G74" s="8">
        <f>RA_TC!G74+MA_TC!G74+CI_TC!G74</f>
        <v>0</v>
      </c>
      <c r="H74" s="8">
        <f>RA_TC!H74+MA_TC!H74+CI_TC!H74</f>
        <v>0</v>
      </c>
      <c r="I74" s="8">
        <f>RA_TC!I74+MA_TC!I74+CI_TC!I74</f>
        <v>0</v>
      </c>
      <c r="J74" s="8">
        <f>RA_TC!J74+MA_TC!J74+CI_TC!J74</f>
        <v>0</v>
      </c>
      <c r="K74" s="8">
        <f>RA_TC!K74+MA_TC!K74+CI_TC!K74</f>
        <v>0</v>
      </c>
      <c r="L74" s="8">
        <f>RA_TC!L74+MA_TC!L74+CI_TC!L74</f>
        <v>0</v>
      </c>
      <c r="M74" s="8">
        <f>RA_TC!M74+MA_TC!M74+CI_TC!M74</f>
        <v>0</v>
      </c>
      <c r="N74" s="8">
        <f>RA_TC!N74+MA_TC!N74+CI_TC!N74</f>
        <v>0</v>
      </c>
      <c r="O74" s="8">
        <f>RA_TC!O74+MA_TC!O74+CI_TC!O74</f>
        <v>0</v>
      </c>
      <c r="P74" s="8">
        <f>RA_TC!P74+MA_TC!P74+CI_TC!P74</f>
        <v>0</v>
      </c>
      <c r="Q74" s="8">
        <f>RA_TC!Q74+MA_TC!Q74+CI_TC!Q74</f>
        <v>0</v>
      </c>
      <c r="R74" s="8">
        <f>RA_TC!R74+MA_TC!R74+CI_TC!R74</f>
        <v>0</v>
      </c>
      <c r="S74" s="8">
        <f>RA_TC!S74+MA_TC!S74+CI_TC!S74</f>
        <v>0</v>
      </c>
      <c r="T74" s="8">
        <f>RA_TC!T74+MA_TC!T74+CI_TC!T74</f>
        <v>0</v>
      </c>
      <c r="U74" s="8">
        <f>RA_TC!U74+MA_TC!U74+CI_TC!U74</f>
        <v>0</v>
      </c>
      <c r="V74" s="8">
        <f>RA_TC!V74+MA_TC!V74+CI_TC!V74</f>
        <v>0</v>
      </c>
      <c r="W74" s="8">
        <f>RA_TC!W74+MA_TC!W74+CI_TC!W74</f>
        <v>0</v>
      </c>
      <c r="X74" s="8">
        <f>RA_TC!X74+MA_TC!X74+CI_TC!X74</f>
        <v>0</v>
      </c>
      <c r="Y74" s="8">
        <f>RA_TC!Y74+MA_TC!Y74+CI_TC!Y74</f>
        <v>0</v>
      </c>
      <c r="Z74" s="8">
        <f>RA_TC!Z74+MA_TC!Z74+CI_TC!Z74</f>
        <v>0</v>
      </c>
      <c r="AA74" s="8">
        <f>RA_TC!AA74+MA_TC!AA74+CI_TC!AA74</f>
        <v>0</v>
      </c>
      <c r="AB74" s="8">
        <f>RA_TC!AB74+MA_TC!AB74+CI_TC!AB74</f>
        <v>0</v>
      </c>
      <c r="AC74" s="8">
        <f>RA_TC!AC74+MA_TC!AC74+CI_TC!AC74</f>
        <v>0</v>
      </c>
      <c r="AD74" s="8">
        <f>RA_TC!AD74+MA_TC!AD74+CI_TC!AD74</f>
        <v>0</v>
      </c>
      <c r="AE74" s="8">
        <f>RA_TC!AE74+MA_TC!AE74+CI_TC!AE74</f>
        <v>0</v>
      </c>
      <c r="AF74" s="8">
        <f>RA_TC!AF74+MA_TC!AF74+CI_TC!AF74</f>
        <v>0</v>
      </c>
      <c r="AG74" s="8">
        <f>RA_TC!AG74+MA_TC!AG74+CI_TC!AG74</f>
        <v>0</v>
      </c>
      <c r="AH74" s="8">
        <f>RA_TC!AH74+MA_TC!AH74+CI_TC!AH74</f>
        <v>0</v>
      </c>
      <c r="AI74" s="8">
        <f>RA_TC!AI74+MA_TC!AI74+CI_TC!AI74</f>
        <v>0</v>
      </c>
      <c r="AJ74" s="8">
        <f>RA_TC!AJ74+MA_TC!AJ74+CI_TC!AJ74</f>
        <v>0</v>
      </c>
      <c r="AK74" s="8">
        <f>RA_TC!AK74+MA_TC!AK74+CI_TC!AK74</f>
        <v>0</v>
      </c>
      <c r="AL74" s="8">
        <f>RA_TC!AL74+MA_TC!AL74+CI_TC!AL74</f>
        <v>0</v>
      </c>
      <c r="AM74" s="8">
        <f>RA_TC!AM74+MA_TC!AM74+CI_TC!AM74</f>
        <v>0</v>
      </c>
      <c r="AN74" s="8">
        <f>RA_TC!AN74+MA_TC!AN74+CI_TC!AN74</f>
        <v>0</v>
      </c>
      <c r="AO74" s="8">
        <f>RA_TC!AO74+MA_TC!AO74+CI_TC!AO74</f>
        <v>0</v>
      </c>
      <c r="AP74" s="8">
        <f>RA_TC!AP74+MA_TC!AP74+CI_TC!AP74</f>
        <v>0</v>
      </c>
      <c r="AQ74" s="8">
        <f>RA_TC!AQ74+MA_TC!AQ74+CI_TC!AQ74</f>
        <v>0</v>
      </c>
      <c r="AR74" s="8">
        <f>RA_TC!AR74+MA_TC!AR74+CI_TC!AR74</f>
        <v>0</v>
      </c>
      <c r="AS74" s="8">
        <f>RA_TC!AS74+MA_TC!AS74+CI_TC!AS74</f>
        <v>0</v>
      </c>
      <c r="AT74" s="8">
        <f>RA_TC!AT74+MA_TC!AT74+CI_TC!AT74</f>
        <v>0</v>
      </c>
      <c r="AU74" s="8">
        <f>RA_TC!AU74+MA_TC!AU74+CI_TC!AU74</f>
        <v>0</v>
      </c>
      <c r="AV74" s="8">
        <f>RA_TC!AV74+MA_TC!AV74+CI_TC!AV74</f>
        <v>0</v>
      </c>
      <c r="AW74" s="8">
        <f>RA_TC!AW74+MA_TC!AW74+CI_TC!AW74</f>
        <v>0</v>
      </c>
      <c r="AX74" s="8">
        <f>RA_TC!AX74+MA_TC!AX74+CI_TC!AX74</f>
        <v>0</v>
      </c>
      <c r="AY74" s="8">
        <f>RA_TC!AY74+MA_TC!AY74+CI_TC!AY74</f>
        <v>0</v>
      </c>
      <c r="AZ74" s="8">
        <f>RA_TC!AZ74+MA_TC!AZ74+CI_TC!AZ74</f>
        <v>21.499999999999996</v>
      </c>
      <c r="BA74" s="8">
        <f>RA_TC!BA74+MA_TC!BA74+CI_TC!BA74</f>
        <v>21.499999999999996</v>
      </c>
      <c r="BB74" s="8">
        <f>RA_TC!BB74+MA_TC!BB74+CI_TC!BB74</f>
        <v>1021.5</v>
      </c>
      <c r="BC74" s="8">
        <f>RA_TC!BC74+MA_TC!BC74+CI_TC!BC74</f>
        <v>23.999999999999996</v>
      </c>
      <c r="BD74" s="8">
        <f>RA_TC!BD74+MA_TC!BD74+CI_TC!BD74</f>
        <v>23.999999999999996</v>
      </c>
      <c r="BE74" s="8">
        <f>RA_TC!BE74+MA_TC!BE74+CI_TC!BE74</f>
        <v>1024</v>
      </c>
      <c r="BF74" s="8">
        <f>RA_TC!BF74+MA_TC!BF74+CI_TC!BF74</f>
        <v>26.5</v>
      </c>
      <c r="BG74" s="8">
        <f>RA_TC!BG74+MA_TC!BG74+CI_TC!BG74</f>
        <v>26.5</v>
      </c>
      <c r="BH74" s="8">
        <f>RA_TC!BH74+MA_TC!BH74+CI_TC!BH74</f>
        <v>1026.5</v>
      </c>
      <c r="BI74" s="8">
        <f>RA_TC!BI74+MA_TC!BI74+CI_TC!BI74</f>
        <v>28.5</v>
      </c>
      <c r="BJ74" s="8">
        <f>RA_TC!BJ74+MA_TC!BJ74+CI_TC!BJ74</f>
        <v>28.5</v>
      </c>
      <c r="BK74" s="8">
        <f>RA_TC!BK74+MA_TC!BK74+CI_TC!BK74</f>
        <v>1028.5</v>
      </c>
      <c r="BO74" s="24">
        <f t="shared" si="44"/>
        <v>0</v>
      </c>
      <c r="BP74" s="24">
        <f t="shared" si="44"/>
        <v>1064.5</v>
      </c>
      <c r="BQ74" s="24">
        <f t="shared" si="44"/>
        <v>0</v>
      </c>
      <c r="BR74" s="24">
        <f t="shared" si="44"/>
        <v>0</v>
      </c>
      <c r="BS74" s="24">
        <f t="shared" si="44"/>
        <v>0</v>
      </c>
      <c r="BT74" s="24">
        <f t="shared" si="44"/>
        <v>0</v>
      </c>
    </row>
    <row r="75" spans="1:72" hidden="1" outlineLevel="1" x14ac:dyDescent="0.25">
      <c r="A75" s="11" t="s">
        <v>35</v>
      </c>
      <c r="C75" s="2" t="s">
        <v>100</v>
      </c>
      <c r="D75" s="8">
        <f>RA_TC!D75+MA_TC!D75+CI_TC!D75</f>
        <v>0</v>
      </c>
      <c r="E75" s="8">
        <f>RA_TC!E75+MA_TC!E75+CI_TC!E75</f>
        <v>0</v>
      </c>
      <c r="F75" s="8">
        <f>RA_TC!F75+MA_TC!F75+CI_TC!F75</f>
        <v>0</v>
      </c>
      <c r="G75" s="8">
        <f>RA_TC!G75+MA_TC!G75+CI_TC!G75</f>
        <v>0</v>
      </c>
      <c r="H75" s="8">
        <f>RA_TC!H75+MA_TC!H75+CI_TC!H75</f>
        <v>0</v>
      </c>
      <c r="I75" s="8">
        <f>RA_TC!I75+MA_TC!I75+CI_TC!I75</f>
        <v>0</v>
      </c>
      <c r="J75" s="8">
        <f>RA_TC!J75+MA_TC!J75+CI_TC!J75</f>
        <v>0</v>
      </c>
      <c r="K75" s="8">
        <f>RA_TC!K75+MA_TC!K75+CI_TC!K75</f>
        <v>0</v>
      </c>
      <c r="L75" s="8">
        <f>RA_TC!L75+MA_TC!L75+CI_TC!L75</f>
        <v>0</v>
      </c>
      <c r="M75" s="8">
        <f>RA_TC!M75+MA_TC!M75+CI_TC!M75</f>
        <v>0</v>
      </c>
      <c r="N75" s="8">
        <f>RA_TC!N75+MA_TC!N75+CI_TC!N75</f>
        <v>0</v>
      </c>
      <c r="O75" s="8">
        <f>RA_TC!O75+MA_TC!O75+CI_TC!O75</f>
        <v>0</v>
      </c>
      <c r="P75" s="8">
        <f>RA_TC!P75+MA_TC!P75+CI_TC!P75</f>
        <v>0</v>
      </c>
      <c r="Q75" s="8">
        <f>RA_TC!Q75+MA_TC!Q75+CI_TC!Q75</f>
        <v>0</v>
      </c>
      <c r="R75" s="8">
        <f>RA_TC!R75+MA_TC!R75+CI_TC!R75</f>
        <v>0</v>
      </c>
      <c r="S75" s="8">
        <f>RA_TC!S75+MA_TC!S75+CI_TC!S75</f>
        <v>0</v>
      </c>
      <c r="T75" s="8">
        <f>RA_TC!T75+MA_TC!T75+CI_TC!T75</f>
        <v>0</v>
      </c>
      <c r="U75" s="8">
        <f>RA_TC!U75+MA_TC!U75+CI_TC!U75</f>
        <v>0</v>
      </c>
      <c r="V75" s="8">
        <f>RA_TC!V75+MA_TC!V75+CI_TC!V75</f>
        <v>0</v>
      </c>
      <c r="W75" s="8">
        <f>RA_TC!W75+MA_TC!W75+CI_TC!W75</f>
        <v>0</v>
      </c>
      <c r="X75" s="8">
        <f>RA_TC!X75+MA_TC!X75+CI_TC!X75</f>
        <v>0</v>
      </c>
      <c r="Y75" s="8">
        <f>RA_TC!Y75+MA_TC!Y75+CI_TC!Y75</f>
        <v>0</v>
      </c>
      <c r="Z75" s="8">
        <f>RA_TC!Z75+MA_TC!Z75+CI_TC!Z75</f>
        <v>0</v>
      </c>
      <c r="AA75" s="8">
        <f>RA_TC!AA75+MA_TC!AA75+CI_TC!AA75</f>
        <v>0</v>
      </c>
      <c r="AB75" s="8">
        <f>RA_TC!AB75+MA_TC!AB75+CI_TC!AB75</f>
        <v>0</v>
      </c>
      <c r="AC75" s="8">
        <f>RA_TC!AC75+MA_TC!AC75+CI_TC!AC75</f>
        <v>0</v>
      </c>
      <c r="AD75" s="8">
        <f>RA_TC!AD75+MA_TC!AD75+CI_TC!AD75</f>
        <v>0</v>
      </c>
      <c r="AE75" s="8">
        <f>RA_TC!AE75+MA_TC!AE75+CI_TC!AE75</f>
        <v>0</v>
      </c>
      <c r="AF75" s="8">
        <f>RA_TC!AF75+MA_TC!AF75+CI_TC!AF75</f>
        <v>0</v>
      </c>
      <c r="AG75" s="8">
        <f>RA_TC!AG75+MA_TC!AG75+CI_TC!AG75</f>
        <v>0</v>
      </c>
      <c r="AH75" s="8">
        <f>RA_TC!AH75+MA_TC!AH75+CI_TC!AH75</f>
        <v>0</v>
      </c>
      <c r="AI75" s="8">
        <f>RA_TC!AI75+MA_TC!AI75+CI_TC!AI75</f>
        <v>0</v>
      </c>
      <c r="AJ75" s="8">
        <f>RA_TC!AJ75+MA_TC!AJ75+CI_TC!AJ75</f>
        <v>0</v>
      </c>
      <c r="AK75" s="8">
        <f>RA_TC!AK75+MA_TC!AK75+CI_TC!AK75</f>
        <v>0</v>
      </c>
      <c r="AL75" s="8">
        <f>RA_TC!AL75+MA_TC!AL75+CI_TC!AL75</f>
        <v>0</v>
      </c>
      <c r="AM75" s="8">
        <f>RA_TC!AM75+MA_TC!AM75+CI_TC!AM75</f>
        <v>0</v>
      </c>
      <c r="AN75" s="8">
        <f>RA_TC!AN75+MA_TC!AN75+CI_TC!AN75</f>
        <v>0</v>
      </c>
      <c r="AO75" s="8">
        <f>RA_TC!AO75+MA_TC!AO75+CI_TC!AO75</f>
        <v>0</v>
      </c>
      <c r="AP75" s="8">
        <f>RA_TC!AP75+MA_TC!AP75+CI_TC!AP75</f>
        <v>0</v>
      </c>
      <c r="AQ75" s="8">
        <f>RA_TC!AQ75+MA_TC!AQ75+CI_TC!AQ75</f>
        <v>0</v>
      </c>
      <c r="AR75" s="8">
        <f>RA_TC!AR75+MA_TC!AR75+CI_TC!AR75</f>
        <v>0</v>
      </c>
      <c r="AS75" s="8">
        <f>RA_TC!AS75+MA_TC!AS75+CI_TC!AS75</f>
        <v>0</v>
      </c>
      <c r="AT75" s="8">
        <f>RA_TC!AT75+MA_TC!AT75+CI_TC!AT75</f>
        <v>0</v>
      </c>
      <c r="AU75" s="8">
        <f>RA_TC!AU75+MA_TC!AU75+CI_TC!AU75</f>
        <v>0</v>
      </c>
      <c r="AV75" s="8">
        <f>RA_TC!AV75+MA_TC!AV75+CI_TC!AV75</f>
        <v>0</v>
      </c>
      <c r="AW75" s="8">
        <f>RA_TC!AW75+MA_TC!AW75+CI_TC!AW75</f>
        <v>0</v>
      </c>
      <c r="AX75" s="8">
        <f>RA_TC!AX75+MA_TC!AX75+CI_TC!AX75</f>
        <v>0</v>
      </c>
      <c r="AY75" s="8">
        <f>RA_TC!AY75+MA_TC!AY75+CI_TC!AY75</f>
        <v>0</v>
      </c>
      <c r="AZ75" s="8">
        <f>RA_TC!AZ75+MA_TC!AZ75+CI_TC!AZ75</f>
        <v>26.456370937499994</v>
      </c>
      <c r="BA75" s="8">
        <f>RA_TC!BA75+MA_TC!BA75+CI_TC!BA75</f>
        <v>26.456370937499994</v>
      </c>
      <c r="BB75" s="8">
        <f>RA_TC!BB75+MA_TC!BB75+CI_TC!BB75</f>
        <v>26.456370937499994</v>
      </c>
      <c r="BC75" s="8">
        <f>RA_TC!BC75+MA_TC!BC75+CI_TC!BC75</f>
        <v>26.456370937499994</v>
      </c>
      <c r="BD75" s="8">
        <f>RA_TC!BD75+MA_TC!BD75+CI_TC!BD75</f>
        <v>26.456370937499994</v>
      </c>
      <c r="BE75" s="8">
        <f>RA_TC!BE75+MA_TC!BE75+CI_TC!BE75</f>
        <v>26.456370937499994</v>
      </c>
      <c r="BF75" s="8">
        <f>RA_TC!BF75+MA_TC!BF75+CI_TC!BF75</f>
        <v>26.456370937499994</v>
      </c>
      <c r="BG75" s="8">
        <f>RA_TC!BG75+MA_TC!BG75+CI_TC!BG75</f>
        <v>26.456370937499994</v>
      </c>
      <c r="BH75" s="8">
        <f>RA_TC!BH75+MA_TC!BH75+CI_TC!BH75</f>
        <v>26.456370937499994</v>
      </c>
      <c r="BI75" s="8">
        <f>RA_TC!BI75+MA_TC!BI75+CI_TC!BI75</f>
        <v>26.456370937499994</v>
      </c>
      <c r="BJ75" s="8">
        <f>RA_TC!BJ75+MA_TC!BJ75+CI_TC!BJ75</f>
        <v>26.456370937499994</v>
      </c>
      <c r="BK75" s="8">
        <f>RA_TC!BK75+MA_TC!BK75+CI_TC!BK75</f>
        <v>26.456370937499994</v>
      </c>
      <c r="BO75" s="24">
        <f t="shared" si="44"/>
        <v>0</v>
      </c>
      <c r="BP75" s="24">
        <f t="shared" si="44"/>
        <v>79.369112812499978</v>
      </c>
      <c r="BQ75" s="24">
        <f t="shared" si="44"/>
        <v>0</v>
      </c>
      <c r="BR75" s="24">
        <f t="shared" si="44"/>
        <v>0</v>
      </c>
      <c r="BS75" s="24">
        <f t="shared" si="44"/>
        <v>0</v>
      </c>
      <c r="BT75" s="24">
        <f t="shared" si="44"/>
        <v>0</v>
      </c>
    </row>
    <row r="76" spans="1:72" hidden="1" outlineLevel="1" x14ac:dyDescent="0.25">
      <c r="A76" s="11" t="s">
        <v>35</v>
      </c>
      <c r="C76" s="2" t="s">
        <v>98</v>
      </c>
      <c r="D76" s="8">
        <f>RA_TC!D76+MA_TC!D76+CI_TC!D76</f>
        <v>0</v>
      </c>
      <c r="E76" s="8">
        <f>RA_TC!E76+MA_TC!E76+CI_TC!E76</f>
        <v>0</v>
      </c>
      <c r="F76" s="8">
        <f>RA_TC!F76+MA_TC!F76+CI_TC!F76</f>
        <v>0</v>
      </c>
      <c r="G76" s="8">
        <f>RA_TC!G76+MA_TC!G76+CI_TC!G76</f>
        <v>0</v>
      </c>
      <c r="H76" s="8">
        <f>RA_TC!H76+MA_TC!H76+CI_TC!H76</f>
        <v>0</v>
      </c>
      <c r="I76" s="8">
        <f>RA_TC!I76+MA_TC!I76+CI_TC!I76</f>
        <v>0</v>
      </c>
      <c r="J76" s="8">
        <f>RA_TC!J76+MA_TC!J76+CI_TC!J76</f>
        <v>0</v>
      </c>
      <c r="K76" s="8">
        <f>RA_TC!K76+MA_TC!K76+CI_TC!K76</f>
        <v>0</v>
      </c>
      <c r="L76" s="8">
        <f>RA_TC!L76+MA_TC!L76+CI_TC!L76</f>
        <v>0</v>
      </c>
      <c r="M76" s="8">
        <f>RA_TC!M76+MA_TC!M76+CI_TC!M76</f>
        <v>0</v>
      </c>
      <c r="N76" s="8">
        <f>RA_TC!N76+MA_TC!N76+CI_TC!N76</f>
        <v>0</v>
      </c>
      <c r="O76" s="8">
        <f>RA_TC!O76+MA_TC!O76+CI_TC!O76</f>
        <v>0</v>
      </c>
      <c r="P76" s="8">
        <f>RA_TC!P76+MA_TC!P76+CI_TC!P76</f>
        <v>0</v>
      </c>
      <c r="Q76" s="8">
        <f>RA_TC!Q76+MA_TC!Q76+CI_TC!Q76</f>
        <v>0</v>
      </c>
      <c r="R76" s="8">
        <f>RA_TC!R76+MA_TC!R76+CI_TC!R76</f>
        <v>0</v>
      </c>
      <c r="S76" s="8">
        <f>RA_TC!S76+MA_TC!S76+CI_TC!S76</f>
        <v>0</v>
      </c>
      <c r="T76" s="8">
        <f>RA_TC!T76+MA_TC!T76+CI_TC!T76</f>
        <v>0</v>
      </c>
      <c r="U76" s="8">
        <f>RA_TC!U76+MA_TC!U76+CI_TC!U76</f>
        <v>0</v>
      </c>
      <c r="V76" s="8">
        <f>RA_TC!V76+MA_TC!V76+CI_TC!V76</f>
        <v>0</v>
      </c>
      <c r="W76" s="8">
        <f>RA_TC!W76+MA_TC!W76+CI_TC!W76</f>
        <v>0</v>
      </c>
      <c r="X76" s="8">
        <f>RA_TC!X76+MA_TC!X76+CI_TC!X76</f>
        <v>0</v>
      </c>
      <c r="Y76" s="8">
        <f>RA_TC!Y76+MA_TC!Y76+CI_TC!Y76</f>
        <v>0</v>
      </c>
      <c r="Z76" s="8">
        <f>RA_TC!Z76+MA_TC!Z76+CI_TC!Z76</f>
        <v>0</v>
      </c>
      <c r="AA76" s="8">
        <f>RA_TC!AA76+MA_TC!AA76+CI_TC!AA76</f>
        <v>0</v>
      </c>
      <c r="AB76" s="8">
        <f>RA_TC!AB76+MA_TC!AB76+CI_TC!AB76</f>
        <v>0</v>
      </c>
      <c r="AC76" s="8">
        <f>RA_TC!AC76+MA_TC!AC76+CI_TC!AC76</f>
        <v>0</v>
      </c>
      <c r="AD76" s="8">
        <f>RA_TC!AD76+MA_TC!AD76+CI_TC!AD76</f>
        <v>0</v>
      </c>
      <c r="AE76" s="8">
        <f>RA_TC!AE76+MA_TC!AE76+CI_TC!AE76</f>
        <v>0</v>
      </c>
      <c r="AF76" s="8">
        <f>RA_TC!AF76+MA_TC!AF76+CI_TC!AF76</f>
        <v>0</v>
      </c>
      <c r="AG76" s="8">
        <f>RA_TC!AG76+MA_TC!AG76+CI_TC!AG76</f>
        <v>0</v>
      </c>
      <c r="AH76" s="8">
        <f>RA_TC!AH76+MA_TC!AH76+CI_TC!AH76</f>
        <v>0</v>
      </c>
      <c r="AI76" s="8">
        <f>RA_TC!AI76+MA_TC!AI76+CI_TC!AI76</f>
        <v>0</v>
      </c>
      <c r="AJ76" s="8">
        <f>RA_TC!AJ76+MA_TC!AJ76+CI_TC!AJ76</f>
        <v>0</v>
      </c>
      <c r="AK76" s="8">
        <f>RA_TC!AK76+MA_TC!AK76+CI_TC!AK76</f>
        <v>0</v>
      </c>
      <c r="AL76" s="8">
        <f>RA_TC!AL76+MA_TC!AL76+CI_TC!AL76</f>
        <v>0</v>
      </c>
      <c r="AM76" s="8">
        <f>RA_TC!AM76+MA_TC!AM76+CI_TC!AM76</f>
        <v>0</v>
      </c>
      <c r="AN76" s="8">
        <f>RA_TC!AN76+MA_TC!AN76+CI_TC!AN76</f>
        <v>0</v>
      </c>
      <c r="AO76" s="8">
        <f>RA_TC!AO76+MA_TC!AO76+CI_TC!AO76</f>
        <v>0</v>
      </c>
      <c r="AP76" s="8">
        <f>RA_TC!AP76+MA_TC!AP76+CI_TC!AP76</f>
        <v>0</v>
      </c>
      <c r="AQ76" s="8">
        <f>RA_TC!AQ76+MA_TC!AQ76+CI_TC!AQ76</f>
        <v>0</v>
      </c>
      <c r="AR76" s="8">
        <f>RA_TC!AR76+MA_TC!AR76+CI_TC!AR76</f>
        <v>0</v>
      </c>
      <c r="AS76" s="8">
        <f>RA_TC!AS76+MA_TC!AS76+CI_TC!AS76</f>
        <v>0</v>
      </c>
      <c r="AT76" s="8">
        <f>RA_TC!AT76+MA_TC!AT76+CI_TC!AT76</f>
        <v>0</v>
      </c>
      <c r="AU76" s="8">
        <f>RA_TC!AU76+MA_TC!AU76+CI_TC!AU76</f>
        <v>0</v>
      </c>
      <c r="AV76" s="8">
        <f>RA_TC!AV76+MA_TC!AV76+CI_TC!AV76</f>
        <v>0</v>
      </c>
      <c r="AW76" s="8">
        <f>RA_TC!AW76+MA_TC!AW76+CI_TC!AW76</f>
        <v>0</v>
      </c>
      <c r="AX76" s="8">
        <f>RA_TC!AX76+MA_TC!AX76+CI_TC!AX76</f>
        <v>0</v>
      </c>
      <c r="AY76" s="8">
        <f>RA_TC!AY76+MA_TC!AY76+CI_TC!AY76</f>
        <v>0</v>
      </c>
      <c r="AZ76" s="8">
        <f>RA_TC!AZ76+MA_TC!AZ76+CI_TC!AZ76</f>
        <v>1994.1153274150565</v>
      </c>
      <c r="BA76" s="8">
        <f>RA_TC!BA76+MA_TC!BA76+CI_TC!BA76</f>
        <v>2019.1501510280639</v>
      </c>
      <c r="BB76" s="8">
        <f>RA_TC!BB76+MA_TC!BB76+CI_TC!BB76</f>
        <v>2274.8960524076351</v>
      </c>
      <c r="BC76" s="8">
        <f>RA_TC!BC76+MA_TC!BC76+CI_TC!BC76</f>
        <v>2080.3646556925082</v>
      </c>
      <c r="BD76" s="8">
        <f>RA_TC!BD76+MA_TC!BD76+CI_TC!BD76</f>
        <v>2062.6064288716225</v>
      </c>
      <c r="BE76" s="8">
        <f>RA_TC!BE76+MA_TC!BE76+CI_TC!BE76</f>
        <v>2208.6461915460059</v>
      </c>
      <c r="BF76" s="8">
        <f>RA_TC!BF76+MA_TC!BF76+CI_TC!BF76</f>
        <v>2317.9695881691096</v>
      </c>
      <c r="BG76" s="8">
        <f>RA_TC!BG76+MA_TC!BG76+CI_TC!BG76</f>
        <v>2227.4604133582798</v>
      </c>
      <c r="BH76" s="8">
        <f>RA_TC!BH76+MA_TC!BH76+CI_TC!BH76</f>
        <v>2094.9223697422576</v>
      </c>
      <c r="BI76" s="8">
        <f>RA_TC!BI76+MA_TC!BI76+CI_TC!BI76</f>
        <v>2118.8159130829649</v>
      </c>
      <c r="BJ76" s="8">
        <f>RA_TC!BJ76+MA_TC!BJ76+CI_TC!BJ76</f>
        <v>2309.8866701924003</v>
      </c>
      <c r="BK76" s="8">
        <f>RA_TC!BK76+MA_TC!BK76+CI_TC!BK76</f>
        <v>2526.6500825559933</v>
      </c>
      <c r="BO76" s="24">
        <f t="shared" si="44"/>
        <v>0</v>
      </c>
      <c r="BP76" s="24">
        <f t="shared" si="44"/>
        <v>6288.1615308507553</v>
      </c>
      <c r="BQ76" s="24">
        <f t="shared" si="44"/>
        <v>0</v>
      </c>
      <c r="BR76" s="24">
        <f t="shared" si="44"/>
        <v>0</v>
      </c>
      <c r="BS76" s="24">
        <f t="shared" si="44"/>
        <v>0</v>
      </c>
      <c r="BT76" s="24">
        <f t="shared" si="44"/>
        <v>0</v>
      </c>
    </row>
    <row r="77" spans="1:72" hidden="1" outlineLevel="1" x14ac:dyDescent="0.25">
      <c r="A77" s="11" t="s">
        <v>35</v>
      </c>
      <c r="C77" s="2" t="s">
        <v>102</v>
      </c>
      <c r="D77" s="8">
        <f>RA_TC!D77+MA_TC!D77+CI_TC!D77</f>
        <v>0</v>
      </c>
      <c r="E77" s="8">
        <f>RA_TC!E77+MA_TC!E77+CI_TC!E77</f>
        <v>0</v>
      </c>
      <c r="F77" s="8">
        <f>RA_TC!F77+MA_TC!F77+CI_TC!F77</f>
        <v>0</v>
      </c>
      <c r="G77" s="8">
        <f>RA_TC!G77+MA_TC!G77+CI_TC!G77</f>
        <v>0</v>
      </c>
      <c r="H77" s="8">
        <f>RA_TC!H77+MA_TC!H77+CI_TC!H77</f>
        <v>0</v>
      </c>
      <c r="I77" s="8">
        <f>RA_TC!I77+MA_TC!I77+CI_TC!I77</f>
        <v>0</v>
      </c>
      <c r="J77" s="8">
        <f>RA_TC!J77+MA_TC!J77+CI_TC!J77</f>
        <v>0</v>
      </c>
      <c r="K77" s="8">
        <f>RA_TC!K77+MA_TC!K77+CI_TC!K77</f>
        <v>0</v>
      </c>
      <c r="L77" s="8">
        <f>RA_TC!L77+MA_TC!L77+CI_TC!L77</f>
        <v>0</v>
      </c>
      <c r="M77" s="8">
        <f>RA_TC!M77+MA_TC!M77+CI_TC!M77</f>
        <v>0</v>
      </c>
      <c r="N77" s="8">
        <f>RA_TC!N77+MA_TC!N77+CI_TC!N77</f>
        <v>0</v>
      </c>
      <c r="O77" s="8">
        <f>RA_TC!O77+MA_TC!O77+CI_TC!O77</f>
        <v>0</v>
      </c>
      <c r="P77" s="8">
        <f>RA_TC!P77+MA_TC!P77+CI_TC!P77</f>
        <v>0</v>
      </c>
      <c r="Q77" s="8">
        <f>RA_TC!Q77+MA_TC!Q77+CI_TC!Q77</f>
        <v>0</v>
      </c>
      <c r="R77" s="8">
        <f>RA_TC!R77+MA_TC!R77+CI_TC!R77</f>
        <v>0</v>
      </c>
      <c r="S77" s="8">
        <f>RA_TC!S77+MA_TC!S77+CI_TC!S77</f>
        <v>0</v>
      </c>
      <c r="T77" s="8">
        <f>RA_TC!T77+MA_TC!T77+CI_TC!T77</f>
        <v>0</v>
      </c>
      <c r="U77" s="8">
        <f>RA_TC!U77+MA_TC!U77+CI_TC!U77</f>
        <v>0</v>
      </c>
      <c r="V77" s="8">
        <f>RA_TC!V77+MA_TC!V77+CI_TC!V77</f>
        <v>0</v>
      </c>
      <c r="W77" s="8">
        <f>RA_TC!W77+MA_TC!W77+CI_TC!W77</f>
        <v>0</v>
      </c>
      <c r="X77" s="8">
        <f>RA_TC!X77+MA_TC!X77+CI_TC!X77</f>
        <v>0</v>
      </c>
      <c r="Y77" s="8">
        <f>RA_TC!Y77+MA_TC!Y77+CI_TC!Y77</f>
        <v>0</v>
      </c>
      <c r="Z77" s="8">
        <f>RA_TC!Z77+MA_TC!Z77+CI_TC!Z77</f>
        <v>0</v>
      </c>
      <c r="AA77" s="8">
        <f>RA_TC!AA77+MA_TC!AA77+CI_TC!AA77</f>
        <v>0</v>
      </c>
      <c r="AB77" s="8">
        <f>RA_TC!AB77+MA_TC!AB77+CI_TC!AB77</f>
        <v>0</v>
      </c>
      <c r="AC77" s="8">
        <f>RA_TC!AC77+MA_TC!AC77+CI_TC!AC77</f>
        <v>0</v>
      </c>
      <c r="AD77" s="8">
        <f>RA_TC!AD77+MA_TC!AD77+CI_TC!AD77</f>
        <v>0</v>
      </c>
      <c r="AE77" s="8">
        <f>RA_TC!AE77+MA_TC!AE77+CI_TC!AE77</f>
        <v>0</v>
      </c>
      <c r="AF77" s="8">
        <f>RA_TC!AF77+MA_TC!AF77+CI_TC!AF77</f>
        <v>0</v>
      </c>
      <c r="AG77" s="8">
        <f>RA_TC!AG77+MA_TC!AG77+CI_TC!AG77</f>
        <v>0</v>
      </c>
      <c r="AH77" s="8">
        <f>RA_TC!AH77+MA_TC!AH77+CI_TC!AH77</f>
        <v>0</v>
      </c>
      <c r="AI77" s="8">
        <f>RA_TC!AI77+MA_TC!AI77+CI_TC!AI77</f>
        <v>0</v>
      </c>
      <c r="AJ77" s="8">
        <f>RA_TC!AJ77+MA_TC!AJ77+CI_TC!AJ77</f>
        <v>0</v>
      </c>
      <c r="AK77" s="8">
        <f>RA_TC!AK77+MA_TC!AK77+CI_TC!AK77</f>
        <v>0</v>
      </c>
      <c r="AL77" s="8">
        <f>RA_TC!AL77+MA_TC!AL77+CI_TC!AL77</f>
        <v>0</v>
      </c>
      <c r="AM77" s="8">
        <f>RA_TC!AM77+MA_TC!AM77+CI_TC!AM77</f>
        <v>0</v>
      </c>
      <c r="AN77" s="8">
        <f>RA_TC!AN77+MA_TC!AN77+CI_TC!AN77</f>
        <v>0</v>
      </c>
      <c r="AO77" s="8">
        <f>RA_TC!AO77+MA_TC!AO77+CI_TC!AO77</f>
        <v>0</v>
      </c>
      <c r="AP77" s="8">
        <f>RA_TC!AP77+MA_TC!AP77+CI_TC!AP77</f>
        <v>0</v>
      </c>
      <c r="AQ77" s="8">
        <f>RA_TC!AQ77+MA_TC!AQ77+CI_TC!AQ77</f>
        <v>0</v>
      </c>
      <c r="AR77" s="8">
        <f>RA_TC!AR77+MA_TC!AR77+CI_TC!AR77</f>
        <v>0</v>
      </c>
      <c r="AS77" s="8">
        <f>RA_TC!AS77+MA_TC!AS77+CI_TC!AS77</f>
        <v>0</v>
      </c>
      <c r="AT77" s="8">
        <f>RA_TC!AT77+MA_TC!AT77+CI_TC!AT77</f>
        <v>0</v>
      </c>
      <c r="AU77" s="8">
        <f>RA_TC!AU77+MA_TC!AU77+CI_TC!AU77</f>
        <v>0</v>
      </c>
      <c r="AV77" s="8">
        <f>RA_TC!AV77+MA_TC!AV77+CI_TC!AV77</f>
        <v>0</v>
      </c>
      <c r="AW77" s="8">
        <f>RA_TC!AW77+MA_TC!AW77+CI_TC!AW77</f>
        <v>0</v>
      </c>
      <c r="AX77" s="8">
        <f>RA_TC!AX77+MA_TC!AX77+CI_TC!AX77</f>
        <v>0</v>
      </c>
      <c r="AY77" s="8">
        <f>RA_TC!AY77+MA_TC!AY77+CI_TC!AY77</f>
        <v>0</v>
      </c>
      <c r="AZ77" s="8">
        <f>RA_TC!AZ77+MA_TC!AZ77+CI_TC!AZ77</f>
        <v>-8575.7446190625869</v>
      </c>
      <c r="BA77" s="8">
        <f>RA_TC!BA77+MA_TC!BA77+CI_TC!BA77</f>
        <v>-7957.0936543550033</v>
      </c>
      <c r="BB77" s="8">
        <f>RA_TC!BB77+MA_TC!BB77+CI_TC!BB77</f>
        <v>-7689.9786353047421</v>
      </c>
      <c r="BC77" s="8">
        <f>RA_TC!BC77+MA_TC!BC77+CI_TC!BC77</f>
        <v>-8220.2212444321322</v>
      </c>
      <c r="BD77" s="8">
        <f>RA_TC!BD77+MA_TC!BD77+CI_TC!BD77</f>
        <v>-8109.0669160650205</v>
      </c>
      <c r="BE77" s="8">
        <f>RA_TC!BE77+MA_TC!BE77+CI_TC!BE77</f>
        <v>-7991.9543553824196</v>
      </c>
      <c r="BF77" s="8">
        <f>RA_TC!BF77+MA_TC!BF77+CI_TC!BF77</f>
        <v>-8370.4405388208834</v>
      </c>
      <c r="BG77" s="8">
        <f>RA_TC!BG77+MA_TC!BG77+CI_TC!BG77</f>
        <v>-8440.1490708293004</v>
      </c>
      <c r="BH77" s="8">
        <f>RA_TC!BH77+MA_TC!BH77+CI_TC!BH77</f>
        <v>-8180.0460541612101</v>
      </c>
      <c r="BI77" s="8">
        <f>RA_TC!BI77+MA_TC!BI77+CI_TC!BI77</f>
        <v>-8587.1433574992479</v>
      </c>
      <c r="BJ77" s="8">
        <f>RA_TC!BJ77+MA_TC!BJ77+CI_TC!BJ77</f>
        <v>-8718.4485249553636</v>
      </c>
      <c r="BK77" s="8">
        <f>RA_TC!BK77+MA_TC!BK77+CI_TC!BK77</f>
        <v>-8527.013811742092</v>
      </c>
      <c r="BO77" s="24">
        <f t="shared" si="44"/>
        <v>0</v>
      </c>
      <c r="BP77" s="24">
        <f t="shared" si="44"/>
        <v>-24222.816908722332</v>
      </c>
      <c r="BQ77" s="24">
        <f t="shared" si="44"/>
        <v>0</v>
      </c>
      <c r="BR77" s="24">
        <f t="shared" si="44"/>
        <v>0</v>
      </c>
      <c r="BS77" s="24">
        <f t="shared" si="44"/>
        <v>0</v>
      </c>
      <c r="BT77" s="24">
        <f t="shared" si="44"/>
        <v>0</v>
      </c>
    </row>
    <row r="78" spans="1:72" hidden="1" outlineLevel="1" x14ac:dyDescent="0.25">
      <c r="A78" s="11" t="s">
        <v>35</v>
      </c>
      <c r="C78" s="2" t="s">
        <v>112</v>
      </c>
      <c r="D78" s="8">
        <f>RA_TC!D78+MA_TC!D78+CI_TC!D78</f>
        <v>0</v>
      </c>
      <c r="E78" s="8">
        <f>RA_TC!E78+MA_TC!E78+CI_TC!E78</f>
        <v>0</v>
      </c>
      <c r="F78" s="8">
        <f>RA_TC!F78+MA_TC!F78+CI_TC!F78</f>
        <v>0</v>
      </c>
      <c r="G78" s="8">
        <f>RA_TC!G78+MA_TC!G78+CI_TC!G78</f>
        <v>0</v>
      </c>
      <c r="H78" s="8">
        <f>RA_TC!H78+MA_TC!H78+CI_TC!H78</f>
        <v>0</v>
      </c>
      <c r="I78" s="8">
        <f>RA_TC!I78+MA_TC!I78+CI_TC!I78</f>
        <v>0</v>
      </c>
      <c r="J78" s="8">
        <f>RA_TC!J78+MA_TC!J78+CI_TC!J78</f>
        <v>0</v>
      </c>
      <c r="K78" s="8">
        <f>RA_TC!K78+MA_TC!K78+CI_TC!K78</f>
        <v>0</v>
      </c>
      <c r="L78" s="8">
        <f>RA_TC!L78+MA_TC!L78+CI_TC!L78</f>
        <v>0</v>
      </c>
      <c r="M78" s="8">
        <f>RA_TC!M78+MA_TC!M78+CI_TC!M78</f>
        <v>0</v>
      </c>
      <c r="N78" s="8">
        <f>RA_TC!N78+MA_TC!N78+CI_TC!N78</f>
        <v>0</v>
      </c>
      <c r="O78" s="8">
        <f>RA_TC!O78+MA_TC!O78+CI_TC!O78</f>
        <v>0</v>
      </c>
      <c r="P78" s="8">
        <f>RA_TC!P78+MA_TC!P78+CI_TC!P78</f>
        <v>0</v>
      </c>
      <c r="Q78" s="8">
        <f>RA_TC!Q78+MA_TC!Q78+CI_TC!Q78</f>
        <v>0</v>
      </c>
      <c r="R78" s="8">
        <f>RA_TC!R78+MA_TC!R78+CI_TC!R78</f>
        <v>0</v>
      </c>
      <c r="S78" s="8">
        <f>RA_TC!S78+MA_TC!S78+CI_TC!S78</f>
        <v>0</v>
      </c>
      <c r="T78" s="8">
        <f>RA_TC!T78+MA_TC!T78+CI_TC!T78</f>
        <v>0</v>
      </c>
      <c r="U78" s="8">
        <f>RA_TC!U78+MA_TC!U78+CI_TC!U78</f>
        <v>0</v>
      </c>
      <c r="V78" s="8">
        <f>RA_TC!V78+MA_TC!V78+CI_TC!V78</f>
        <v>0</v>
      </c>
      <c r="W78" s="8">
        <f>RA_TC!W78+MA_TC!W78+CI_TC!W78</f>
        <v>0</v>
      </c>
      <c r="X78" s="8">
        <f>RA_TC!X78+MA_TC!X78+CI_TC!X78</f>
        <v>0</v>
      </c>
      <c r="Y78" s="8">
        <f>RA_TC!Y78+MA_TC!Y78+CI_TC!Y78</f>
        <v>0</v>
      </c>
      <c r="Z78" s="8">
        <f>RA_TC!Z78+MA_TC!Z78+CI_TC!Z78</f>
        <v>0</v>
      </c>
      <c r="AA78" s="8">
        <f>RA_TC!AA78+MA_TC!AA78+CI_TC!AA78</f>
        <v>0</v>
      </c>
      <c r="AB78" s="8">
        <f>RA_TC!AB78+MA_TC!AB78+CI_TC!AB78</f>
        <v>0</v>
      </c>
      <c r="AC78" s="8">
        <f>RA_TC!AC78+MA_TC!AC78+CI_TC!AC78</f>
        <v>0</v>
      </c>
      <c r="AD78" s="8">
        <f>RA_TC!AD78+MA_TC!AD78+CI_TC!AD78</f>
        <v>0</v>
      </c>
      <c r="AE78" s="8">
        <f>RA_TC!AE78+MA_TC!AE78+CI_TC!AE78</f>
        <v>0</v>
      </c>
      <c r="AF78" s="8">
        <f>RA_TC!AF78+MA_TC!AF78+CI_TC!AF78</f>
        <v>0</v>
      </c>
      <c r="AG78" s="8">
        <f>RA_TC!AG78+MA_TC!AG78+CI_TC!AG78</f>
        <v>0</v>
      </c>
      <c r="AH78" s="8">
        <f>RA_TC!AH78+MA_TC!AH78+CI_TC!AH78</f>
        <v>0</v>
      </c>
      <c r="AI78" s="8">
        <f>RA_TC!AI78+MA_TC!AI78+CI_TC!AI78</f>
        <v>0</v>
      </c>
      <c r="AJ78" s="8">
        <f>RA_TC!AJ78+MA_TC!AJ78+CI_TC!AJ78</f>
        <v>0</v>
      </c>
      <c r="AK78" s="8">
        <f>RA_TC!AK78+MA_TC!AK78+CI_TC!AK78</f>
        <v>0</v>
      </c>
      <c r="AL78" s="8">
        <f>RA_TC!AL78+MA_TC!AL78+CI_TC!AL78</f>
        <v>0</v>
      </c>
      <c r="AM78" s="8">
        <f>RA_TC!AM78+MA_TC!AM78+CI_TC!AM78</f>
        <v>0</v>
      </c>
      <c r="AN78" s="8">
        <f>RA_TC!AN78+MA_TC!AN78+CI_TC!AN78</f>
        <v>0</v>
      </c>
      <c r="AO78" s="8">
        <f>RA_TC!AO78+MA_TC!AO78+CI_TC!AO78</f>
        <v>0</v>
      </c>
      <c r="AP78" s="8">
        <f>RA_TC!AP78+MA_TC!AP78+CI_TC!AP78</f>
        <v>0</v>
      </c>
      <c r="AQ78" s="8">
        <f>RA_TC!AQ78+MA_TC!AQ78+CI_TC!AQ78</f>
        <v>0</v>
      </c>
      <c r="AR78" s="8">
        <f>RA_TC!AR78+MA_TC!AR78+CI_TC!AR78</f>
        <v>0</v>
      </c>
      <c r="AS78" s="8">
        <f>RA_TC!AS78+MA_TC!AS78+CI_TC!AS78</f>
        <v>0</v>
      </c>
      <c r="AT78" s="8">
        <f>RA_TC!AT78+MA_TC!AT78+CI_TC!AT78</f>
        <v>0</v>
      </c>
      <c r="AU78" s="8">
        <f>RA_TC!AU78+MA_TC!AU78+CI_TC!AU78</f>
        <v>0</v>
      </c>
      <c r="AV78" s="8">
        <f>RA_TC!AV78+MA_TC!AV78+CI_TC!AV78</f>
        <v>0</v>
      </c>
      <c r="AW78" s="8">
        <f>RA_TC!AW78+MA_TC!AW78+CI_TC!AW78</f>
        <v>0</v>
      </c>
      <c r="AX78" s="8">
        <f>RA_TC!AX78+MA_TC!AX78+CI_TC!AX78</f>
        <v>0</v>
      </c>
      <c r="AY78" s="8">
        <f>RA_TC!AY78+MA_TC!AY78+CI_TC!AY78</f>
        <v>0</v>
      </c>
      <c r="AZ78" s="8">
        <f>RA_TC!AZ78+MA_TC!AZ78+CI_TC!AZ78</f>
        <v>0</v>
      </c>
      <c r="BA78" s="8">
        <f>RA_TC!BA78+MA_TC!BA78+CI_TC!BA78</f>
        <v>0</v>
      </c>
      <c r="BB78" s="8">
        <f>RA_TC!BB78+MA_TC!BB78+CI_TC!BB78</f>
        <v>0</v>
      </c>
      <c r="BC78" s="8">
        <f>RA_TC!BC78+MA_TC!BC78+CI_TC!BC78</f>
        <v>0</v>
      </c>
      <c r="BD78" s="8">
        <f>RA_TC!BD78+MA_TC!BD78+CI_TC!BD78</f>
        <v>0</v>
      </c>
      <c r="BE78" s="8">
        <f>RA_TC!BE78+MA_TC!BE78+CI_TC!BE78</f>
        <v>0</v>
      </c>
      <c r="BF78" s="8">
        <f>RA_TC!BF78+MA_TC!BF78+CI_TC!BF78</f>
        <v>0</v>
      </c>
      <c r="BG78" s="8">
        <f>RA_TC!BG78+MA_TC!BG78+CI_TC!BG78</f>
        <v>0</v>
      </c>
      <c r="BH78" s="8">
        <f>RA_TC!BH78+MA_TC!BH78+CI_TC!BH78</f>
        <v>0</v>
      </c>
      <c r="BI78" s="8">
        <f>RA_TC!BI78+MA_TC!BI78+CI_TC!BI78</f>
        <v>0</v>
      </c>
      <c r="BJ78" s="8">
        <f>RA_TC!BJ78+MA_TC!BJ78+CI_TC!BJ78</f>
        <v>0</v>
      </c>
      <c r="BK78" s="8">
        <f>RA_TC!BK78+MA_TC!BK78+CI_TC!BK78</f>
        <v>0</v>
      </c>
      <c r="BO78" s="24">
        <f t="shared" si="44"/>
        <v>0</v>
      </c>
      <c r="BP78" s="24">
        <f t="shared" si="44"/>
        <v>0</v>
      </c>
      <c r="BQ78" s="24">
        <f t="shared" si="44"/>
        <v>0</v>
      </c>
      <c r="BR78" s="24">
        <f t="shared" si="44"/>
        <v>0</v>
      </c>
      <c r="BS78" s="24">
        <f t="shared" si="44"/>
        <v>0</v>
      </c>
      <c r="BT78" s="24">
        <f t="shared" si="44"/>
        <v>0</v>
      </c>
    </row>
    <row r="79" spans="1:72" hidden="1" outlineLevel="1" x14ac:dyDescent="0.25">
      <c r="A79" s="11" t="s">
        <v>35</v>
      </c>
      <c r="C79" s="2" t="s">
        <v>95</v>
      </c>
      <c r="D79" s="8">
        <f>RA_TC!D79+MA_TC!D79+CI_TC!D79</f>
        <v>0</v>
      </c>
      <c r="E79" s="8">
        <f>RA_TC!E79+MA_TC!E79+CI_TC!E79</f>
        <v>0</v>
      </c>
      <c r="F79" s="8">
        <f>RA_TC!F79+MA_TC!F79+CI_TC!F79</f>
        <v>0</v>
      </c>
      <c r="G79" s="8">
        <f>RA_TC!G79+MA_TC!G79+CI_TC!G79</f>
        <v>0</v>
      </c>
      <c r="H79" s="8">
        <f>RA_TC!H79+MA_TC!H79+CI_TC!H79</f>
        <v>0</v>
      </c>
      <c r="I79" s="8">
        <f>RA_TC!I79+MA_TC!I79+CI_TC!I79</f>
        <v>0</v>
      </c>
      <c r="J79" s="8">
        <f>RA_TC!J79+MA_TC!J79+CI_TC!J79</f>
        <v>0</v>
      </c>
      <c r="K79" s="8">
        <f>RA_TC!K79+MA_TC!K79+CI_TC!K79</f>
        <v>0</v>
      </c>
      <c r="L79" s="8">
        <f>RA_TC!L79+MA_TC!L79+CI_TC!L79</f>
        <v>0</v>
      </c>
      <c r="M79" s="8">
        <f>RA_TC!M79+MA_TC!M79+CI_TC!M79</f>
        <v>0</v>
      </c>
      <c r="N79" s="8">
        <f>RA_TC!N79+MA_TC!N79+CI_TC!N79</f>
        <v>0</v>
      </c>
      <c r="O79" s="8">
        <f>RA_TC!O79+MA_TC!O79+CI_TC!O79</f>
        <v>0</v>
      </c>
      <c r="P79" s="8">
        <f>RA_TC!P79+MA_TC!P79+CI_TC!P79</f>
        <v>0</v>
      </c>
      <c r="Q79" s="8">
        <f>RA_TC!Q79+MA_TC!Q79+CI_TC!Q79</f>
        <v>0</v>
      </c>
      <c r="R79" s="8">
        <f>RA_TC!R79+MA_TC!R79+CI_TC!R79</f>
        <v>0</v>
      </c>
      <c r="S79" s="8">
        <f>RA_TC!S79+MA_TC!S79+CI_TC!S79</f>
        <v>0</v>
      </c>
      <c r="T79" s="8">
        <f>RA_TC!T79+MA_TC!T79+CI_TC!T79</f>
        <v>0</v>
      </c>
      <c r="U79" s="8">
        <f>RA_TC!U79+MA_TC!U79+CI_TC!U79</f>
        <v>0</v>
      </c>
      <c r="V79" s="8">
        <f>RA_TC!V79+MA_TC!V79+CI_TC!V79</f>
        <v>0</v>
      </c>
      <c r="W79" s="8">
        <f>RA_TC!W79+MA_TC!W79+CI_TC!W79</f>
        <v>0</v>
      </c>
      <c r="X79" s="8">
        <f>RA_TC!X79+MA_TC!X79+CI_TC!X79</f>
        <v>0</v>
      </c>
      <c r="Y79" s="8">
        <f>RA_TC!Y79+MA_TC!Y79+CI_TC!Y79</f>
        <v>0</v>
      </c>
      <c r="Z79" s="8">
        <f>RA_TC!Z79+MA_TC!Z79+CI_TC!Z79</f>
        <v>0</v>
      </c>
      <c r="AA79" s="8">
        <f>RA_TC!AA79+MA_TC!AA79+CI_TC!AA79</f>
        <v>0</v>
      </c>
      <c r="AB79" s="8">
        <f>RA_TC!AB79+MA_TC!AB79+CI_TC!AB79</f>
        <v>0</v>
      </c>
      <c r="AC79" s="8">
        <f>RA_TC!AC79+MA_TC!AC79+CI_TC!AC79</f>
        <v>0</v>
      </c>
      <c r="AD79" s="8">
        <f>RA_TC!AD79+MA_TC!AD79+CI_TC!AD79</f>
        <v>0</v>
      </c>
      <c r="AE79" s="8">
        <f>RA_TC!AE79+MA_TC!AE79+CI_TC!AE79</f>
        <v>0</v>
      </c>
      <c r="AF79" s="8">
        <f>RA_TC!AF79+MA_TC!AF79+CI_TC!AF79</f>
        <v>0</v>
      </c>
      <c r="AG79" s="8">
        <f>RA_TC!AG79+MA_TC!AG79+CI_TC!AG79</f>
        <v>0</v>
      </c>
      <c r="AH79" s="8">
        <f>RA_TC!AH79+MA_TC!AH79+CI_TC!AH79</f>
        <v>0</v>
      </c>
      <c r="AI79" s="8">
        <f>RA_TC!AI79+MA_TC!AI79+CI_TC!AI79</f>
        <v>0</v>
      </c>
      <c r="AJ79" s="8">
        <f>RA_TC!AJ79+MA_TC!AJ79+CI_TC!AJ79</f>
        <v>0</v>
      </c>
      <c r="AK79" s="8">
        <f>RA_TC!AK79+MA_TC!AK79+CI_TC!AK79</f>
        <v>0</v>
      </c>
      <c r="AL79" s="8">
        <f>RA_TC!AL79+MA_TC!AL79+CI_TC!AL79</f>
        <v>0</v>
      </c>
      <c r="AM79" s="8">
        <f>RA_TC!AM79+MA_TC!AM79+CI_TC!AM79</f>
        <v>0</v>
      </c>
      <c r="AN79" s="8">
        <f>RA_TC!AN79+MA_TC!AN79+CI_TC!AN79</f>
        <v>0</v>
      </c>
      <c r="AO79" s="8">
        <f>RA_TC!AO79+MA_TC!AO79+CI_TC!AO79</f>
        <v>0</v>
      </c>
      <c r="AP79" s="8">
        <f>RA_TC!AP79+MA_TC!AP79+CI_TC!AP79</f>
        <v>0</v>
      </c>
      <c r="AQ79" s="8">
        <f>RA_TC!AQ79+MA_TC!AQ79+CI_TC!AQ79</f>
        <v>0</v>
      </c>
      <c r="AR79" s="8">
        <f>RA_TC!AR79+MA_TC!AR79+CI_TC!AR79</f>
        <v>0</v>
      </c>
      <c r="AS79" s="8">
        <f>RA_TC!AS79+MA_TC!AS79+CI_TC!AS79</f>
        <v>0</v>
      </c>
      <c r="AT79" s="8">
        <f>RA_TC!AT79+MA_TC!AT79+CI_TC!AT79</f>
        <v>0</v>
      </c>
      <c r="AU79" s="8">
        <f>RA_TC!AU79+MA_TC!AU79+CI_TC!AU79</f>
        <v>0</v>
      </c>
      <c r="AV79" s="8">
        <f>RA_TC!AV79+MA_TC!AV79+CI_TC!AV79</f>
        <v>0</v>
      </c>
      <c r="AW79" s="8">
        <f>RA_TC!AW79+MA_TC!AW79+CI_TC!AW79</f>
        <v>0</v>
      </c>
      <c r="AX79" s="8">
        <f>RA_TC!AX79+MA_TC!AX79+CI_TC!AX79</f>
        <v>0</v>
      </c>
      <c r="AY79" s="8">
        <f>RA_TC!AY79+MA_TC!AY79+CI_TC!AY79</f>
        <v>0</v>
      </c>
      <c r="AZ79" s="8">
        <f>RA_TC!AZ79+MA_TC!AZ79+CI_TC!AZ79</f>
        <v>0</v>
      </c>
      <c r="BA79" s="8">
        <f>RA_TC!BA79+MA_TC!BA79+CI_TC!BA79</f>
        <v>0</v>
      </c>
      <c r="BB79" s="8">
        <f>RA_TC!BB79+MA_TC!BB79+CI_TC!BB79</f>
        <v>0</v>
      </c>
      <c r="BC79" s="8">
        <f>RA_TC!BC79+MA_TC!BC79+CI_TC!BC79</f>
        <v>0</v>
      </c>
      <c r="BD79" s="8">
        <f>RA_TC!BD79+MA_TC!BD79+CI_TC!BD79</f>
        <v>0</v>
      </c>
      <c r="BE79" s="8">
        <f>RA_TC!BE79+MA_TC!BE79+CI_TC!BE79</f>
        <v>0</v>
      </c>
      <c r="BF79" s="8">
        <f>RA_TC!BF79+MA_TC!BF79+CI_TC!BF79</f>
        <v>0</v>
      </c>
      <c r="BG79" s="8">
        <f>RA_TC!BG79+MA_TC!BG79+CI_TC!BG79</f>
        <v>0</v>
      </c>
      <c r="BH79" s="8">
        <f>RA_TC!BH79+MA_TC!BH79+CI_TC!BH79</f>
        <v>0</v>
      </c>
      <c r="BI79" s="8">
        <f>RA_TC!BI79+MA_TC!BI79+CI_TC!BI79</f>
        <v>0</v>
      </c>
      <c r="BJ79" s="8">
        <f>RA_TC!BJ79+MA_TC!BJ79+CI_TC!BJ79</f>
        <v>0</v>
      </c>
      <c r="BK79" s="8">
        <f>RA_TC!BK79+MA_TC!BK79+CI_TC!BK79</f>
        <v>0</v>
      </c>
      <c r="BO79" s="24">
        <f t="shared" ref="BO79:BT82" si="45">SUMIFS($D79:$BM79,$D$6:$BM$6,"&gt;="&amp;BO$2,$D$6:$BM$6,"&lt;="&amp;BO$6,$D$5:$BM$5,BO$5)</f>
        <v>0</v>
      </c>
      <c r="BP79" s="24">
        <f t="shared" si="45"/>
        <v>0</v>
      </c>
      <c r="BQ79" s="24">
        <f t="shared" si="45"/>
        <v>0</v>
      </c>
      <c r="BR79" s="24">
        <f t="shared" si="45"/>
        <v>0</v>
      </c>
      <c r="BS79" s="24">
        <f t="shared" si="45"/>
        <v>0</v>
      </c>
      <c r="BT79" s="24">
        <f t="shared" si="45"/>
        <v>0</v>
      </c>
    </row>
    <row r="80" spans="1:72" hidden="1" outlineLevel="1" x14ac:dyDescent="0.25">
      <c r="A80" s="11" t="s">
        <v>35</v>
      </c>
      <c r="C80" s="2"/>
      <c r="D80" s="8">
        <f>RA_TC!D80+MA_TC!D80+CI_TC!D80</f>
        <v>0</v>
      </c>
      <c r="E80" s="8">
        <f>RA_TC!E80+MA_TC!E80+CI_TC!E80</f>
        <v>0</v>
      </c>
      <c r="F80" s="8">
        <f>RA_TC!F80+MA_TC!F80+CI_TC!F80</f>
        <v>0</v>
      </c>
      <c r="G80" s="8">
        <f>RA_TC!G80+MA_TC!G80+CI_TC!G80</f>
        <v>0</v>
      </c>
      <c r="H80" s="8">
        <f>RA_TC!H80+MA_TC!H80+CI_TC!H80</f>
        <v>0</v>
      </c>
      <c r="I80" s="8">
        <f>RA_TC!I80+MA_TC!I80+CI_TC!I80</f>
        <v>0</v>
      </c>
      <c r="J80" s="8">
        <f>RA_TC!J80+MA_TC!J80+CI_TC!J80</f>
        <v>0</v>
      </c>
      <c r="K80" s="8">
        <f>RA_TC!K80+MA_TC!K80+CI_TC!K80</f>
        <v>0</v>
      </c>
      <c r="L80" s="8">
        <f>RA_TC!L80+MA_TC!L80+CI_TC!L80</f>
        <v>0</v>
      </c>
      <c r="M80" s="8">
        <f>RA_TC!M80+MA_TC!M80+CI_TC!M80</f>
        <v>0</v>
      </c>
      <c r="N80" s="8">
        <f>RA_TC!N80+MA_TC!N80+CI_TC!N80</f>
        <v>0</v>
      </c>
      <c r="O80" s="8">
        <f>RA_TC!O80+MA_TC!O80+CI_TC!O80</f>
        <v>0</v>
      </c>
      <c r="P80" s="8">
        <f>RA_TC!P80+MA_TC!P80+CI_TC!P80</f>
        <v>0</v>
      </c>
      <c r="Q80" s="8">
        <f>RA_TC!Q80+MA_TC!Q80+CI_TC!Q80</f>
        <v>0</v>
      </c>
      <c r="R80" s="8">
        <f>RA_TC!R80+MA_TC!R80+CI_TC!R80</f>
        <v>0</v>
      </c>
      <c r="S80" s="8">
        <f>RA_TC!S80+MA_TC!S80+CI_TC!S80</f>
        <v>0</v>
      </c>
      <c r="T80" s="8">
        <f>RA_TC!T80+MA_TC!T80+CI_TC!T80</f>
        <v>0</v>
      </c>
      <c r="U80" s="8">
        <f>RA_TC!U80+MA_TC!U80+CI_TC!U80</f>
        <v>0</v>
      </c>
      <c r="V80" s="8">
        <f>RA_TC!V80+MA_TC!V80+CI_TC!V80</f>
        <v>0</v>
      </c>
      <c r="W80" s="8">
        <f>RA_TC!W80+MA_TC!W80+CI_TC!W80</f>
        <v>0</v>
      </c>
      <c r="X80" s="8">
        <f>RA_TC!X80+MA_TC!X80+CI_TC!X80</f>
        <v>0</v>
      </c>
      <c r="Y80" s="8">
        <f>RA_TC!Y80+MA_TC!Y80+CI_TC!Y80</f>
        <v>0</v>
      </c>
      <c r="Z80" s="8">
        <f>RA_TC!Z80+MA_TC!Z80+CI_TC!Z80</f>
        <v>0</v>
      </c>
      <c r="AA80" s="8">
        <f>RA_TC!AA80+MA_TC!AA80+CI_TC!AA80</f>
        <v>0</v>
      </c>
      <c r="AB80" s="8">
        <f>RA_TC!AB80+MA_TC!AB80+CI_TC!AB80</f>
        <v>0</v>
      </c>
      <c r="AC80" s="8">
        <f>RA_TC!AC80+MA_TC!AC80+CI_TC!AC80</f>
        <v>0</v>
      </c>
      <c r="AD80" s="8">
        <f>RA_TC!AD80+MA_TC!AD80+CI_TC!AD80</f>
        <v>0</v>
      </c>
      <c r="AE80" s="8">
        <f>RA_TC!AE80+MA_TC!AE80+CI_TC!AE80</f>
        <v>0</v>
      </c>
      <c r="AF80" s="8">
        <f>RA_TC!AF80+MA_TC!AF80+CI_TC!AF80</f>
        <v>0</v>
      </c>
      <c r="AG80" s="8">
        <f>RA_TC!AG80+MA_TC!AG80+CI_TC!AG80</f>
        <v>0</v>
      </c>
      <c r="AH80" s="8">
        <f>RA_TC!AH80+MA_TC!AH80+CI_TC!AH80</f>
        <v>0</v>
      </c>
      <c r="AI80" s="8">
        <f>RA_TC!AI80+MA_TC!AI80+CI_TC!AI80</f>
        <v>0</v>
      </c>
      <c r="AJ80" s="8">
        <f>RA_TC!AJ80+MA_TC!AJ80+CI_TC!AJ80</f>
        <v>0</v>
      </c>
      <c r="AK80" s="8">
        <f>RA_TC!AK80+MA_TC!AK80+CI_TC!AK80</f>
        <v>0</v>
      </c>
      <c r="AL80" s="8">
        <f>RA_TC!AL80+MA_TC!AL80+CI_TC!AL80</f>
        <v>0</v>
      </c>
      <c r="AM80" s="8">
        <f>RA_TC!AM80+MA_TC!AM80+CI_TC!AM80</f>
        <v>0</v>
      </c>
      <c r="AN80" s="8">
        <f>RA_TC!AN80+MA_TC!AN80+CI_TC!AN80</f>
        <v>0</v>
      </c>
      <c r="AO80" s="8">
        <f>RA_TC!AO80+MA_TC!AO80+CI_TC!AO80</f>
        <v>0</v>
      </c>
      <c r="AP80" s="8">
        <f>RA_TC!AP80+MA_TC!AP80+CI_TC!AP80</f>
        <v>0</v>
      </c>
      <c r="AQ80" s="8">
        <f>RA_TC!AQ80+MA_TC!AQ80+CI_TC!AQ80</f>
        <v>0</v>
      </c>
      <c r="AR80" s="8">
        <f>RA_TC!AR80+MA_TC!AR80+CI_TC!AR80</f>
        <v>0</v>
      </c>
      <c r="AS80" s="8">
        <f>RA_TC!AS80+MA_TC!AS80+CI_TC!AS80</f>
        <v>0</v>
      </c>
      <c r="AT80" s="8">
        <f>RA_TC!AT80+MA_TC!AT80+CI_TC!AT80</f>
        <v>0</v>
      </c>
      <c r="AU80" s="8">
        <f>RA_TC!AU80+MA_TC!AU80+CI_TC!AU80</f>
        <v>0</v>
      </c>
      <c r="AV80" s="8">
        <f>RA_TC!AV80+MA_TC!AV80+CI_TC!AV80</f>
        <v>0</v>
      </c>
      <c r="AW80" s="8">
        <f>RA_TC!AW80+MA_TC!AW80+CI_TC!AW80</f>
        <v>0</v>
      </c>
      <c r="AX80" s="8">
        <f>RA_TC!AX80+MA_TC!AX80+CI_TC!AX80</f>
        <v>0</v>
      </c>
      <c r="AY80" s="8">
        <f>RA_TC!AY80+MA_TC!AY80+CI_TC!AY80</f>
        <v>0</v>
      </c>
      <c r="AZ80" s="8">
        <f>RA_TC!AZ80+MA_TC!AZ80+CI_TC!AZ80</f>
        <v>0</v>
      </c>
      <c r="BA80" s="8">
        <f>RA_TC!BA80+MA_TC!BA80+CI_TC!BA80</f>
        <v>0</v>
      </c>
      <c r="BB80" s="8">
        <f>RA_TC!BB80+MA_TC!BB80+CI_TC!BB80</f>
        <v>0</v>
      </c>
      <c r="BC80" s="8">
        <f>RA_TC!BC80+MA_TC!BC80+CI_TC!BC80</f>
        <v>0</v>
      </c>
      <c r="BD80" s="8">
        <f>RA_TC!BD80+MA_TC!BD80+CI_TC!BD80</f>
        <v>0</v>
      </c>
      <c r="BE80" s="8">
        <f>RA_TC!BE80+MA_TC!BE80+CI_TC!BE80</f>
        <v>0</v>
      </c>
      <c r="BF80" s="8">
        <f>RA_TC!BF80+MA_TC!BF80+CI_TC!BF80</f>
        <v>0</v>
      </c>
      <c r="BG80" s="8">
        <f>RA_TC!BG80+MA_TC!BG80+CI_TC!BG80</f>
        <v>0</v>
      </c>
      <c r="BH80" s="8">
        <f>RA_TC!BH80+MA_TC!BH80+CI_TC!BH80</f>
        <v>0</v>
      </c>
      <c r="BI80" s="8">
        <f>RA_TC!BI80+MA_TC!BI80+CI_TC!BI80</f>
        <v>0</v>
      </c>
      <c r="BJ80" s="8">
        <f>RA_TC!BJ80+MA_TC!BJ80+CI_TC!BJ80</f>
        <v>0</v>
      </c>
      <c r="BK80" s="8">
        <f>RA_TC!BK80+MA_TC!BK80+CI_TC!BK80</f>
        <v>0</v>
      </c>
      <c r="BO80" s="24">
        <f t="shared" si="45"/>
        <v>0</v>
      </c>
      <c r="BP80" s="24">
        <f t="shared" si="45"/>
        <v>0</v>
      </c>
      <c r="BQ80" s="24">
        <f t="shared" si="45"/>
        <v>0</v>
      </c>
      <c r="BR80" s="24">
        <f t="shared" si="45"/>
        <v>0</v>
      </c>
      <c r="BS80" s="24">
        <f t="shared" si="45"/>
        <v>0</v>
      </c>
      <c r="BT80" s="24">
        <f t="shared" si="45"/>
        <v>0</v>
      </c>
    </row>
    <row r="81" spans="1:72" hidden="1" outlineLevel="1" x14ac:dyDescent="0.25">
      <c r="A81" s="11" t="s">
        <v>35</v>
      </c>
      <c r="C81" s="2"/>
      <c r="D81" s="8">
        <f>RA_TC!D81+MA_TC!D81+CI_TC!D81</f>
        <v>0</v>
      </c>
      <c r="E81" s="8">
        <f>RA_TC!E81+MA_TC!E81+CI_TC!E81</f>
        <v>0</v>
      </c>
      <c r="F81" s="8">
        <f>RA_TC!F81+MA_TC!F81+CI_TC!F81</f>
        <v>0</v>
      </c>
      <c r="G81" s="8">
        <f>RA_TC!G81+MA_TC!G81+CI_TC!G81</f>
        <v>0</v>
      </c>
      <c r="H81" s="8">
        <f>RA_TC!H81+MA_TC!H81+CI_TC!H81</f>
        <v>0</v>
      </c>
      <c r="I81" s="8">
        <f>RA_TC!I81+MA_TC!I81+CI_TC!I81</f>
        <v>0</v>
      </c>
      <c r="J81" s="8">
        <f>RA_TC!J81+MA_TC!J81+CI_TC!J81</f>
        <v>0</v>
      </c>
      <c r="K81" s="8">
        <f>RA_TC!K81+MA_TC!K81+CI_TC!K81</f>
        <v>0</v>
      </c>
      <c r="L81" s="8">
        <f>RA_TC!L81+MA_TC!L81+CI_TC!L81</f>
        <v>0</v>
      </c>
      <c r="M81" s="8">
        <f>RA_TC!M81+MA_TC!M81+CI_TC!M81</f>
        <v>0</v>
      </c>
      <c r="N81" s="8">
        <f>RA_TC!N81+MA_TC!N81+CI_TC!N81</f>
        <v>0</v>
      </c>
      <c r="O81" s="8">
        <f>RA_TC!O81+MA_TC!O81+CI_TC!O81</f>
        <v>0</v>
      </c>
      <c r="P81" s="8">
        <f>RA_TC!P81+MA_TC!P81+CI_TC!P81</f>
        <v>0</v>
      </c>
      <c r="Q81" s="8">
        <f>RA_TC!Q81+MA_TC!Q81+CI_TC!Q81</f>
        <v>0</v>
      </c>
      <c r="R81" s="8">
        <f>RA_TC!R81+MA_TC!R81+CI_TC!R81</f>
        <v>0</v>
      </c>
      <c r="S81" s="8">
        <f>RA_TC!S81+MA_TC!S81+CI_TC!S81</f>
        <v>0</v>
      </c>
      <c r="T81" s="8">
        <f>RA_TC!T81+MA_TC!T81+CI_TC!T81</f>
        <v>0</v>
      </c>
      <c r="U81" s="8">
        <f>RA_TC!U81+MA_TC!U81+CI_TC!U81</f>
        <v>0</v>
      </c>
      <c r="V81" s="8">
        <f>RA_TC!V81+MA_TC!V81+CI_TC!V81</f>
        <v>0</v>
      </c>
      <c r="W81" s="8">
        <f>RA_TC!W81+MA_TC!W81+CI_TC!W81</f>
        <v>0</v>
      </c>
      <c r="X81" s="8">
        <f>RA_TC!X81+MA_TC!X81+CI_TC!X81</f>
        <v>0</v>
      </c>
      <c r="Y81" s="8">
        <f>RA_TC!Y81+MA_TC!Y81+CI_TC!Y81</f>
        <v>0</v>
      </c>
      <c r="Z81" s="8">
        <f>RA_TC!Z81+MA_TC!Z81+CI_TC!Z81</f>
        <v>0</v>
      </c>
      <c r="AA81" s="8">
        <f>RA_TC!AA81+MA_TC!AA81+CI_TC!AA81</f>
        <v>0</v>
      </c>
      <c r="AB81" s="8">
        <f>RA_TC!AB81+MA_TC!AB81+CI_TC!AB81</f>
        <v>0</v>
      </c>
      <c r="AC81" s="8">
        <f>RA_TC!AC81+MA_TC!AC81+CI_TC!AC81</f>
        <v>0</v>
      </c>
      <c r="AD81" s="8">
        <f>RA_TC!AD81+MA_TC!AD81+CI_TC!AD81</f>
        <v>0</v>
      </c>
      <c r="AE81" s="8">
        <f>RA_TC!AE81+MA_TC!AE81+CI_TC!AE81</f>
        <v>0</v>
      </c>
      <c r="AF81" s="8">
        <f>RA_TC!AF81+MA_TC!AF81+CI_TC!AF81</f>
        <v>0</v>
      </c>
      <c r="AG81" s="8">
        <f>RA_TC!AG81+MA_TC!AG81+CI_TC!AG81</f>
        <v>0</v>
      </c>
      <c r="AH81" s="8">
        <f>RA_TC!AH81+MA_TC!AH81+CI_TC!AH81</f>
        <v>0</v>
      </c>
      <c r="AI81" s="8">
        <f>RA_TC!AI81+MA_TC!AI81+CI_TC!AI81</f>
        <v>0</v>
      </c>
      <c r="AJ81" s="8">
        <f>RA_TC!AJ81+MA_TC!AJ81+CI_TC!AJ81</f>
        <v>0</v>
      </c>
      <c r="AK81" s="8">
        <f>RA_TC!AK81+MA_TC!AK81+CI_TC!AK81</f>
        <v>0</v>
      </c>
      <c r="AL81" s="8">
        <f>RA_TC!AL81+MA_TC!AL81+CI_TC!AL81</f>
        <v>0</v>
      </c>
      <c r="AM81" s="8">
        <f>RA_TC!AM81+MA_TC!AM81+CI_TC!AM81</f>
        <v>0</v>
      </c>
      <c r="AN81" s="8">
        <f>RA_TC!AN81+MA_TC!AN81+CI_TC!AN81</f>
        <v>0</v>
      </c>
      <c r="AO81" s="8">
        <f>RA_TC!AO81+MA_TC!AO81+CI_TC!AO81</f>
        <v>0</v>
      </c>
      <c r="AP81" s="8">
        <f>RA_TC!AP81+MA_TC!AP81+CI_TC!AP81</f>
        <v>0</v>
      </c>
      <c r="AQ81" s="8">
        <f>RA_TC!AQ81+MA_TC!AQ81+CI_TC!AQ81</f>
        <v>0</v>
      </c>
      <c r="AR81" s="8">
        <f>RA_TC!AR81+MA_TC!AR81+CI_TC!AR81</f>
        <v>0</v>
      </c>
      <c r="AS81" s="8">
        <f>RA_TC!AS81+MA_TC!AS81+CI_TC!AS81</f>
        <v>0</v>
      </c>
      <c r="AT81" s="8">
        <f>RA_TC!AT81+MA_TC!AT81+CI_TC!AT81</f>
        <v>0</v>
      </c>
      <c r="AU81" s="8">
        <f>RA_TC!AU81+MA_TC!AU81+CI_TC!AU81</f>
        <v>0</v>
      </c>
      <c r="AV81" s="8">
        <f>RA_TC!AV81+MA_TC!AV81+CI_TC!AV81</f>
        <v>0</v>
      </c>
      <c r="AW81" s="8">
        <f>RA_TC!AW81+MA_TC!AW81+CI_TC!AW81</f>
        <v>0</v>
      </c>
      <c r="AX81" s="8">
        <f>RA_TC!AX81+MA_TC!AX81+CI_TC!AX81</f>
        <v>0</v>
      </c>
      <c r="AY81" s="8">
        <f>RA_TC!AY81+MA_TC!AY81+CI_TC!AY81</f>
        <v>0</v>
      </c>
      <c r="AZ81" s="8">
        <f>RA_TC!AZ81+MA_TC!AZ81+CI_TC!AZ81</f>
        <v>0</v>
      </c>
      <c r="BA81" s="8">
        <f>RA_TC!BA81+MA_TC!BA81+CI_TC!BA81</f>
        <v>0</v>
      </c>
      <c r="BB81" s="8">
        <f>RA_TC!BB81+MA_TC!BB81+CI_TC!BB81</f>
        <v>0</v>
      </c>
      <c r="BC81" s="8">
        <f>RA_TC!BC81+MA_TC!BC81+CI_TC!BC81</f>
        <v>0</v>
      </c>
      <c r="BD81" s="8">
        <f>RA_TC!BD81+MA_TC!BD81+CI_TC!BD81</f>
        <v>0</v>
      </c>
      <c r="BE81" s="8">
        <f>RA_TC!BE81+MA_TC!BE81+CI_TC!BE81</f>
        <v>0</v>
      </c>
      <c r="BF81" s="8">
        <f>RA_TC!BF81+MA_TC!BF81+CI_TC!BF81</f>
        <v>0</v>
      </c>
      <c r="BG81" s="8">
        <f>RA_TC!BG81+MA_TC!BG81+CI_TC!BG81</f>
        <v>0</v>
      </c>
      <c r="BH81" s="8">
        <f>RA_TC!BH81+MA_TC!BH81+CI_TC!BH81</f>
        <v>0</v>
      </c>
      <c r="BI81" s="8">
        <f>RA_TC!BI81+MA_TC!BI81+CI_TC!BI81</f>
        <v>0</v>
      </c>
      <c r="BJ81" s="8">
        <f>RA_TC!BJ81+MA_TC!BJ81+CI_TC!BJ81</f>
        <v>0</v>
      </c>
      <c r="BK81" s="8">
        <f>RA_TC!BK81+MA_TC!BK81+CI_TC!BK81</f>
        <v>0</v>
      </c>
      <c r="BO81" s="24">
        <f t="shared" si="45"/>
        <v>0</v>
      </c>
      <c r="BP81" s="24">
        <f t="shared" si="45"/>
        <v>0</v>
      </c>
      <c r="BQ81" s="24">
        <f t="shared" si="45"/>
        <v>0</v>
      </c>
      <c r="BR81" s="24">
        <f t="shared" si="45"/>
        <v>0</v>
      </c>
      <c r="BS81" s="24">
        <f t="shared" si="45"/>
        <v>0</v>
      </c>
      <c r="BT81" s="24">
        <f t="shared" si="45"/>
        <v>0</v>
      </c>
    </row>
    <row r="82" spans="1:72" hidden="1" outlineLevel="1" x14ac:dyDescent="0.25">
      <c r="A82" s="11" t="s">
        <v>35</v>
      </c>
      <c r="C82" s="2"/>
      <c r="D82" s="8">
        <f>RA_TC!D82+MA_TC!D82+CI_TC!D82</f>
        <v>0</v>
      </c>
      <c r="E82" s="8">
        <f>RA_TC!E82+MA_TC!E82+CI_TC!E82</f>
        <v>0</v>
      </c>
      <c r="F82" s="8">
        <f>RA_TC!F82+MA_TC!F82+CI_TC!F82</f>
        <v>0</v>
      </c>
      <c r="G82" s="8">
        <f>RA_TC!G82+MA_TC!G82+CI_TC!G82</f>
        <v>0</v>
      </c>
      <c r="H82" s="8">
        <f>RA_TC!H82+MA_TC!H82+CI_TC!H82</f>
        <v>0</v>
      </c>
      <c r="I82" s="8">
        <f>RA_TC!I82+MA_TC!I82+CI_TC!I82</f>
        <v>0</v>
      </c>
      <c r="J82" s="8">
        <f>RA_TC!J82+MA_TC!J82+CI_TC!J82</f>
        <v>0</v>
      </c>
      <c r="K82" s="8">
        <f>RA_TC!K82+MA_TC!K82+CI_TC!K82</f>
        <v>0</v>
      </c>
      <c r="L82" s="8">
        <f>RA_TC!L82+MA_TC!L82+CI_TC!L82</f>
        <v>0</v>
      </c>
      <c r="M82" s="8">
        <f>RA_TC!M82+MA_TC!M82+CI_TC!M82</f>
        <v>0</v>
      </c>
      <c r="N82" s="8">
        <f>RA_TC!N82+MA_TC!N82+CI_TC!N82</f>
        <v>0</v>
      </c>
      <c r="O82" s="8">
        <f>RA_TC!O82+MA_TC!O82+CI_TC!O82</f>
        <v>0</v>
      </c>
      <c r="P82" s="8">
        <f>RA_TC!P82+MA_TC!P82+CI_TC!P82</f>
        <v>0</v>
      </c>
      <c r="Q82" s="8">
        <f>RA_TC!Q82+MA_TC!Q82+CI_TC!Q82</f>
        <v>0</v>
      </c>
      <c r="R82" s="8">
        <f>RA_TC!R82+MA_TC!R82+CI_TC!R82</f>
        <v>0</v>
      </c>
      <c r="S82" s="8">
        <f>RA_TC!S82+MA_TC!S82+CI_TC!S82</f>
        <v>0</v>
      </c>
      <c r="T82" s="8">
        <f>RA_TC!T82+MA_TC!T82+CI_TC!T82</f>
        <v>0</v>
      </c>
      <c r="U82" s="8">
        <f>RA_TC!U82+MA_TC!U82+CI_TC!U82</f>
        <v>0</v>
      </c>
      <c r="V82" s="8">
        <f>RA_TC!V82+MA_TC!V82+CI_TC!V82</f>
        <v>0</v>
      </c>
      <c r="W82" s="8">
        <f>RA_TC!W82+MA_TC!W82+CI_TC!W82</f>
        <v>0</v>
      </c>
      <c r="X82" s="8">
        <f>RA_TC!X82+MA_TC!X82+CI_TC!X82</f>
        <v>0</v>
      </c>
      <c r="Y82" s="8">
        <f>RA_TC!Y82+MA_TC!Y82+CI_TC!Y82</f>
        <v>0</v>
      </c>
      <c r="Z82" s="8">
        <f>RA_TC!Z82+MA_TC!Z82+CI_TC!Z82</f>
        <v>0</v>
      </c>
      <c r="AA82" s="8">
        <f>RA_TC!AA82+MA_TC!AA82+CI_TC!AA82</f>
        <v>0</v>
      </c>
      <c r="AB82" s="8">
        <f>RA_TC!AB82+MA_TC!AB82+CI_TC!AB82</f>
        <v>0</v>
      </c>
      <c r="AC82" s="8">
        <f>RA_TC!AC82+MA_TC!AC82+CI_TC!AC82</f>
        <v>0</v>
      </c>
      <c r="AD82" s="8">
        <f>RA_TC!AD82+MA_TC!AD82+CI_TC!AD82</f>
        <v>0</v>
      </c>
      <c r="AE82" s="8">
        <f>RA_TC!AE82+MA_TC!AE82+CI_TC!AE82</f>
        <v>0</v>
      </c>
      <c r="AF82" s="8">
        <f>RA_TC!AF82+MA_TC!AF82+CI_TC!AF82</f>
        <v>0</v>
      </c>
      <c r="AG82" s="8">
        <f>RA_TC!AG82+MA_TC!AG82+CI_TC!AG82</f>
        <v>0</v>
      </c>
      <c r="AH82" s="8">
        <f>RA_TC!AH82+MA_TC!AH82+CI_TC!AH82</f>
        <v>0</v>
      </c>
      <c r="AI82" s="8">
        <f>RA_TC!AI82+MA_TC!AI82+CI_TC!AI82</f>
        <v>0</v>
      </c>
      <c r="AJ82" s="8">
        <f>RA_TC!AJ82+MA_TC!AJ82+CI_TC!AJ82</f>
        <v>0</v>
      </c>
      <c r="AK82" s="8">
        <f>RA_TC!AK82+MA_TC!AK82+CI_TC!AK82</f>
        <v>0</v>
      </c>
      <c r="AL82" s="8">
        <f>RA_TC!AL82+MA_TC!AL82+CI_TC!AL82</f>
        <v>0</v>
      </c>
      <c r="AM82" s="8">
        <f>RA_TC!AM82+MA_TC!AM82+CI_TC!AM82</f>
        <v>0</v>
      </c>
      <c r="AN82" s="8">
        <f>RA_TC!AN82+MA_TC!AN82+CI_TC!AN82</f>
        <v>0</v>
      </c>
      <c r="AO82" s="8">
        <f>RA_TC!AO82+MA_TC!AO82+CI_TC!AO82</f>
        <v>0</v>
      </c>
      <c r="AP82" s="8">
        <f>RA_TC!AP82+MA_TC!AP82+CI_TC!AP82</f>
        <v>0</v>
      </c>
      <c r="AQ82" s="8">
        <f>RA_TC!AQ82+MA_TC!AQ82+CI_TC!AQ82</f>
        <v>0</v>
      </c>
      <c r="AR82" s="8">
        <f>RA_TC!AR82+MA_TC!AR82+CI_TC!AR82</f>
        <v>0</v>
      </c>
      <c r="AS82" s="8">
        <f>RA_TC!AS82+MA_TC!AS82+CI_TC!AS82</f>
        <v>0</v>
      </c>
      <c r="AT82" s="8">
        <f>RA_TC!AT82+MA_TC!AT82+CI_TC!AT82</f>
        <v>0</v>
      </c>
      <c r="AU82" s="8">
        <f>RA_TC!AU82+MA_TC!AU82+CI_TC!AU82</f>
        <v>0</v>
      </c>
      <c r="AV82" s="8">
        <f>RA_TC!AV82+MA_TC!AV82+CI_TC!AV82</f>
        <v>0</v>
      </c>
      <c r="AW82" s="8">
        <f>RA_TC!AW82+MA_TC!AW82+CI_TC!AW82</f>
        <v>0</v>
      </c>
      <c r="AX82" s="8">
        <f>RA_TC!AX82+MA_TC!AX82+CI_TC!AX82</f>
        <v>0</v>
      </c>
      <c r="AY82" s="8">
        <f>RA_TC!AY82+MA_TC!AY82+CI_TC!AY82</f>
        <v>0</v>
      </c>
      <c r="AZ82" s="8">
        <f>RA_TC!AZ82+MA_TC!AZ82+CI_TC!AZ82</f>
        <v>0</v>
      </c>
      <c r="BA82" s="8">
        <f>RA_TC!BA82+MA_TC!BA82+CI_TC!BA82</f>
        <v>0</v>
      </c>
      <c r="BB82" s="8">
        <f>RA_TC!BB82+MA_TC!BB82+CI_TC!BB82</f>
        <v>0</v>
      </c>
      <c r="BC82" s="8">
        <f>RA_TC!BC82+MA_TC!BC82+CI_TC!BC82</f>
        <v>0</v>
      </c>
      <c r="BD82" s="8">
        <f>RA_TC!BD82+MA_TC!BD82+CI_TC!BD82</f>
        <v>0</v>
      </c>
      <c r="BE82" s="8">
        <f>RA_TC!BE82+MA_TC!BE82+CI_TC!BE82</f>
        <v>0</v>
      </c>
      <c r="BF82" s="8">
        <f>RA_TC!BF82+MA_TC!BF82+CI_TC!BF82</f>
        <v>0</v>
      </c>
      <c r="BG82" s="8">
        <f>RA_TC!BG82+MA_TC!BG82+CI_TC!BG82</f>
        <v>0</v>
      </c>
      <c r="BH82" s="8">
        <f>RA_TC!BH82+MA_TC!BH82+CI_TC!BH82</f>
        <v>0</v>
      </c>
      <c r="BI82" s="8">
        <f>RA_TC!BI82+MA_TC!BI82+CI_TC!BI82</f>
        <v>0</v>
      </c>
      <c r="BJ82" s="8">
        <f>RA_TC!BJ82+MA_TC!BJ82+CI_TC!BJ82</f>
        <v>0</v>
      </c>
      <c r="BK82" s="8">
        <f>RA_TC!BK82+MA_TC!BK82+CI_TC!BK82</f>
        <v>0</v>
      </c>
      <c r="BO82" s="24">
        <f t="shared" si="45"/>
        <v>0</v>
      </c>
      <c r="BP82" s="24">
        <f t="shared" si="45"/>
        <v>0</v>
      </c>
      <c r="BQ82" s="24">
        <f t="shared" si="45"/>
        <v>0</v>
      </c>
      <c r="BR82" s="24">
        <f t="shared" si="45"/>
        <v>0</v>
      </c>
      <c r="BS82" s="24">
        <f t="shared" si="45"/>
        <v>0</v>
      </c>
      <c r="BT82" s="24">
        <f t="shared" si="45"/>
        <v>0</v>
      </c>
    </row>
    <row r="83" spans="1:72" collapsed="1" x14ac:dyDescent="0.25">
      <c r="C83" s="3" t="s">
        <v>35</v>
      </c>
      <c r="D83" s="10">
        <f t="shared" ref="D83:AY83" si="46">SUM(D63:D82)</f>
        <v>0</v>
      </c>
      <c r="E83" s="10">
        <f t="shared" si="46"/>
        <v>0</v>
      </c>
      <c r="F83" s="10">
        <f t="shared" si="46"/>
        <v>0</v>
      </c>
      <c r="G83" s="10">
        <f t="shared" si="46"/>
        <v>0</v>
      </c>
      <c r="H83" s="10">
        <f t="shared" si="46"/>
        <v>0</v>
      </c>
      <c r="I83" s="10">
        <f t="shared" si="46"/>
        <v>0</v>
      </c>
      <c r="J83" s="10">
        <f t="shared" si="46"/>
        <v>0</v>
      </c>
      <c r="K83" s="10">
        <f t="shared" si="46"/>
        <v>0</v>
      </c>
      <c r="L83" s="10">
        <f t="shared" si="46"/>
        <v>0</v>
      </c>
      <c r="M83" s="10">
        <f t="shared" si="46"/>
        <v>0</v>
      </c>
      <c r="N83" s="10">
        <f t="shared" si="46"/>
        <v>0</v>
      </c>
      <c r="O83" s="10">
        <f t="shared" si="46"/>
        <v>0</v>
      </c>
      <c r="P83" s="10">
        <f t="shared" si="46"/>
        <v>0</v>
      </c>
      <c r="Q83" s="10">
        <f t="shared" si="46"/>
        <v>0</v>
      </c>
      <c r="R83" s="10">
        <f t="shared" si="46"/>
        <v>0</v>
      </c>
      <c r="S83" s="10">
        <f t="shared" si="46"/>
        <v>0</v>
      </c>
      <c r="T83" s="10">
        <f t="shared" si="46"/>
        <v>0</v>
      </c>
      <c r="U83" s="10">
        <f t="shared" si="46"/>
        <v>0</v>
      </c>
      <c r="V83" s="10">
        <f t="shared" si="46"/>
        <v>0</v>
      </c>
      <c r="W83" s="10">
        <f t="shared" si="46"/>
        <v>0</v>
      </c>
      <c r="X83" s="10">
        <f t="shared" si="46"/>
        <v>0</v>
      </c>
      <c r="Y83" s="10">
        <f t="shared" si="46"/>
        <v>0</v>
      </c>
      <c r="Z83" s="10">
        <f t="shared" si="46"/>
        <v>0</v>
      </c>
      <c r="AA83" s="10">
        <f t="shared" si="46"/>
        <v>0</v>
      </c>
      <c r="AB83" s="10">
        <f t="shared" si="46"/>
        <v>0</v>
      </c>
      <c r="AC83" s="10">
        <f t="shared" si="46"/>
        <v>0</v>
      </c>
      <c r="AD83" s="10">
        <f t="shared" si="46"/>
        <v>0</v>
      </c>
      <c r="AE83" s="10">
        <f t="shared" si="46"/>
        <v>0</v>
      </c>
      <c r="AF83" s="10">
        <f t="shared" si="46"/>
        <v>0</v>
      </c>
      <c r="AG83" s="10">
        <f t="shared" si="46"/>
        <v>0</v>
      </c>
      <c r="AH83" s="10">
        <f t="shared" si="46"/>
        <v>0</v>
      </c>
      <c r="AI83" s="10">
        <f t="shared" si="46"/>
        <v>0</v>
      </c>
      <c r="AJ83" s="10">
        <f t="shared" si="46"/>
        <v>0</v>
      </c>
      <c r="AK83" s="10">
        <f t="shared" si="46"/>
        <v>0</v>
      </c>
      <c r="AL83" s="10">
        <f t="shared" si="46"/>
        <v>0</v>
      </c>
      <c r="AM83" s="10">
        <f t="shared" si="46"/>
        <v>0</v>
      </c>
      <c r="AN83" s="10">
        <f t="shared" si="46"/>
        <v>0</v>
      </c>
      <c r="AO83" s="10">
        <f t="shared" si="46"/>
        <v>0</v>
      </c>
      <c r="AP83" s="10">
        <f t="shared" si="46"/>
        <v>0</v>
      </c>
      <c r="AQ83" s="10">
        <f t="shared" si="46"/>
        <v>0</v>
      </c>
      <c r="AR83" s="10">
        <f t="shared" si="46"/>
        <v>0</v>
      </c>
      <c r="AS83" s="10">
        <f t="shared" si="46"/>
        <v>0</v>
      </c>
      <c r="AT83" s="10">
        <f t="shared" si="46"/>
        <v>0</v>
      </c>
      <c r="AU83" s="10">
        <f t="shared" si="46"/>
        <v>0</v>
      </c>
      <c r="AV83" s="10">
        <f t="shared" si="46"/>
        <v>0</v>
      </c>
      <c r="AW83" s="10">
        <f t="shared" si="46"/>
        <v>0</v>
      </c>
      <c r="AX83" s="10">
        <f t="shared" si="46"/>
        <v>0</v>
      </c>
      <c r="AY83" s="10">
        <f t="shared" si="46"/>
        <v>0</v>
      </c>
      <c r="AZ83" s="10">
        <f t="shared" ref="AZ83:BK83" si="47">SUM(AZ63:AZ82)</f>
        <v>23376.33759484264</v>
      </c>
      <c r="BA83" s="10">
        <f t="shared" si="47"/>
        <v>23650.625678874698</v>
      </c>
      <c r="BB83" s="10">
        <f t="shared" si="47"/>
        <v>28107.863065962247</v>
      </c>
      <c r="BC83" s="10">
        <f t="shared" si="47"/>
        <v>25618.13281007699</v>
      </c>
      <c r="BD83" s="10">
        <f t="shared" si="47"/>
        <v>25489.40907257684</v>
      </c>
      <c r="BE83" s="10">
        <f t="shared" si="47"/>
        <v>28301.859177563136</v>
      </c>
      <c r="BF83" s="10">
        <f t="shared" si="47"/>
        <v>28624.151162286718</v>
      </c>
      <c r="BG83" s="10">
        <f t="shared" si="47"/>
        <v>28146.051915072982</v>
      </c>
      <c r="BH83" s="10">
        <f t="shared" si="47"/>
        <v>28211.059811465129</v>
      </c>
      <c r="BI83" s="10">
        <f t="shared" si="47"/>
        <v>27078.828176801217</v>
      </c>
      <c r="BJ83" s="10">
        <f t="shared" si="47"/>
        <v>29102.740659850286</v>
      </c>
      <c r="BK83" s="10">
        <f t="shared" si="47"/>
        <v>31501.387561884694</v>
      </c>
      <c r="BO83" s="23">
        <f>SUM(BO63:BO82)</f>
        <v>0</v>
      </c>
      <c r="BP83" s="23">
        <f t="shared" ref="BP83:BT83" si="48">SUM(BP63:BP82)</f>
        <v>75134.826339679581</v>
      </c>
      <c r="BQ83" s="23">
        <f t="shared" si="48"/>
        <v>0</v>
      </c>
      <c r="BR83" s="23">
        <f t="shared" si="48"/>
        <v>0</v>
      </c>
      <c r="BS83" s="23">
        <f t="shared" si="48"/>
        <v>0</v>
      </c>
      <c r="BT83" s="23">
        <f t="shared" si="48"/>
        <v>0</v>
      </c>
    </row>
    <row r="84" spans="1:72" x14ac:dyDescent="0.25">
      <c r="D84" s="53"/>
      <c r="E84" s="53"/>
      <c r="F84" s="53"/>
      <c r="G84" s="53"/>
      <c r="H84" s="53"/>
      <c r="I84" s="53"/>
      <c r="J84" s="53"/>
      <c r="K84" s="53"/>
      <c r="L84" s="53"/>
      <c r="M84" s="53"/>
      <c r="N84" s="53"/>
      <c r="O84" s="53"/>
      <c r="P84" s="53"/>
      <c r="Q84" s="53"/>
      <c r="R84" s="53"/>
      <c r="S84" s="53"/>
      <c r="T84" s="53"/>
      <c r="U84" s="53"/>
      <c r="V84" s="53"/>
      <c r="W84" s="53"/>
      <c r="X84" s="53"/>
      <c r="Y84" s="53"/>
      <c r="Z84" s="53"/>
      <c r="AA84" s="53"/>
      <c r="AB84" s="53"/>
      <c r="AC84" s="53"/>
      <c r="AD84" s="53"/>
      <c r="AE84" s="53"/>
      <c r="AF84" s="53"/>
      <c r="AG84" s="53"/>
      <c r="AH84" s="53"/>
      <c r="AI84" s="53"/>
      <c r="AJ84" s="53"/>
      <c r="AK84" s="53"/>
      <c r="AL84" s="53"/>
      <c r="AM84" s="53"/>
      <c r="AN84" s="53"/>
      <c r="AO84" s="53"/>
    </row>
    <row r="86" spans="1:72" hidden="1" outlineLevel="1" x14ac:dyDescent="0.25">
      <c r="A86" s="11" t="s">
        <v>39</v>
      </c>
      <c r="C86" s="2" t="s">
        <v>42</v>
      </c>
      <c r="D86" s="8">
        <f>RA_TC!D86+MA_TC!D86+CI_TC!D86</f>
        <v>0</v>
      </c>
      <c r="E86" s="8">
        <f>RA_TC!E86+MA_TC!E86+CI_TC!E86</f>
        <v>0</v>
      </c>
      <c r="F86" s="8">
        <f>RA_TC!F86+MA_TC!F86+CI_TC!F86</f>
        <v>0</v>
      </c>
      <c r="G86" s="8">
        <f>RA_TC!G86+MA_TC!G86+CI_TC!G86</f>
        <v>0</v>
      </c>
      <c r="H86" s="8">
        <f>RA_TC!H86+MA_TC!H86+CI_TC!H86</f>
        <v>0</v>
      </c>
      <c r="I86" s="8">
        <f>RA_TC!I86+MA_TC!I86+CI_TC!I86</f>
        <v>0</v>
      </c>
      <c r="J86" s="8">
        <f>RA_TC!J86+MA_TC!J86+CI_TC!J86</f>
        <v>0</v>
      </c>
      <c r="K86" s="8">
        <f>RA_TC!K86+MA_TC!K86+CI_TC!K86</f>
        <v>0</v>
      </c>
      <c r="L86" s="8">
        <f>RA_TC!L86+MA_TC!L86+CI_TC!L86</f>
        <v>0</v>
      </c>
      <c r="M86" s="8">
        <f>RA_TC!M86+MA_TC!M86+CI_TC!M86</f>
        <v>0</v>
      </c>
      <c r="N86" s="8">
        <f>RA_TC!N86+MA_TC!N86+CI_TC!N86</f>
        <v>0</v>
      </c>
      <c r="O86" s="8">
        <f>RA_TC!O86+MA_TC!O86+CI_TC!O86</f>
        <v>0</v>
      </c>
      <c r="P86" s="8">
        <f>RA_TC!P86+MA_TC!P86+CI_TC!P86</f>
        <v>0</v>
      </c>
      <c r="Q86" s="8">
        <f>RA_TC!Q86+MA_TC!Q86+CI_TC!Q86</f>
        <v>0</v>
      </c>
      <c r="R86" s="8">
        <f>RA_TC!R86+MA_TC!R86+CI_TC!R86</f>
        <v>0</v>
      </c>
      <c r="S86" s="8">
        <f>RA_TC!S86+MA_TC!S86+CI_TC!S86</f>
        <v>0</v>
      </c>
      <c r="T86" s="8">
        <f>RA_TC!T86+MA_TC!T86+CI_TC!T86</f>
        <v>0</v>
      </c>
      <c r="U86" s="8">
        <f>RA_TC!U86+MA_TC!U86+CI_TC!U86</f>
        <v>0</v>
      </c>
      <c r="V86" s="8">
        <f>RA_TC!V86+MA_TC!V86+CI_TC!V86</f>
        <v>0</v>
      </c>
      <c r="W86" s="8">
        <f>RA_TC!W86+MA_TC!W86+CI_TC!W86</f>
        <v>0</v>
      </c>
      <c r="X86" s="8">
        <f>RA_TC!X86+MA_TC!X86+CI_TC!X86</f>
        <v>0</v>
      </c>
      <c r="Y86" s="8">
        <f>RA_TC!Y86+MA_TC!Y86+CI_TC!Y86</f>
        <v>0</v>
      </c>
      <c r="Z86" s="8">
        <f>RA_TC!Z86+MA_TC!Z86+CI_TC!Z86</f>
        <v>0</v>
      </c>
      <c r="AA86" s="8">
        <f>RA_TC!AA86+MA_TC!AA86+CI_TC!AA86</f>
        <v>0</v>
      </c>
      <c r="AB86" s="8">
        <f>RA_TC!AB86+MA_TC!AB86+CI_TC!AB86</f>
        <v>0</v>
      </c>
      <c r="AC86" s="8">
        <f>RA_TC!AC86+MA_TC!AC86+CI_TC!AC86</f>
        <v>0</v>
      </c>
      <c r="AD86" s="8">
        <f>RA_TC!AD86+MA_TC!AD86+CI_TC!AD86</f>
        <v>0</v>
      </c>
      <c r="AE86" s="8">
        <f>RA_TC!AE86+MA_TC!AE86+CI_TC!AE86</f>
        <v>0</v>
      </c>
      <c r="AF86" s="8">
        <f>RA_TC!AF86+MA_TC!AF86+CI_TC!AF86</f>
        <v>0</v>
      </c>
      <c r="AG86" s="8">
        <f>RA_TC!AG86+MA_TC!AG86+CI_TC!AG86</f>
        <v>0</v>
      </c>
      <c r="AH86" s="8">
        <f>RA_TC!AH86+MA_TC!AH86+CI_TC!AH86</f>
        <v>0</v>
      </c>
      <c r="AI86" s="8">
        <f>RA_TC!AI86+MA_TC!AI86+CI_TC!AI86</f>
        <v>0</v>
      </c>
      <c r="AJ86" s="8">
        <f>RA_TC!AJ86+MA_TC!AJ86+CI_TC!AJ86</f>
        <v>0</v>
      </c>
      <c r="AK86" s="8">
        <f>RA_TC!AK86+MA_TC!AK86+CI_TC!AK86</f>
        <v>0</v>
      </c>
      <c r="AL86" s="8">
        <f>RA_TC!AL86+MA_TC!AL86+CI_TC!AL86</f>
        <v>0</v>
      </c>
      <c r="AM86" s="8">
        <f>RA_TC!AM86+MA_TC!AM86+CI_TC!AM86</f>
        <v>0</v>
      </c>
      <c r="AN86" s="8">
        <f>RA_TC!AN86+MA_TC!AN86+CI_TC!AN86</f>
        <v>0</v>
      </c>
      <c r="AO86" s="8">
        <f>RA_TC!AO86+MA_TC!AO86+CI_TC!AO86</f>
        <v>0</v>
      </c>
      <c r="AP86" s="8">
        <f>RA_TC!AP86+MA_TC!AP86+CI_TC!AP86</f>
        <v>0</v>
      </c>
      <c r="AQ86" s="8">
        <f>RA_TC!AQ86+MA_TC!AQ86+CI_TC!AQ86</f>
        <v>0</v>
      </c>
      <c r="AR86" s="8">
        <f>RA_TC!AR86+MA_TC!AR86+CI_TC!AR86</f>
        <v>0</v>
      </c>
      <c r="AS86" s="8">
        <f>RA_TC!AS86+MA_TC!AS86+CI_TC!AS86</f>
        <v>0</v>
      </c>
      <c r="AT86" s="8">
        <f>RA_TC!AT86+MA_TC!AT86+CI_TC!AT86</f>
        <v>0</v>
      </c>
      <c r="AU86" s="8">
        <f>RA_TC!AU86+MA_TC!AU86+CI_TC!AU86</f>
        <v>0</v>
      </c>
      <c r="AV86" s="8">
        <f>RA_TC!AV86+MA_TC!AV86+CI_TC!AV86</f>
        <v>0</v>
      </c>
      <c r="AW86" s="8">
        <f>RA_TC!AW86+MA_TC!AW86+CI_TC!AW86</f>
        <v>0</v>
      </c>
      <c r="AX86" s="8">
        <f>RA_TC!AX86+MA_TC!AX86+CI_TC!AX86</f>
        <v>0</v>
      </c>
      <c r="AY86" s="8">
        <f>RA_TC!AY86+MA_TC!AY86+CI_TC!AY86</f>
        <v>0</v>
      </c>
      <c r="AZ86" s="8">
        <f>RA_TC!AZ86+MA_TC!AZ86+CI_TC!AZ86</f>
        <v>-27962.920567546797</v>
      </c>
      <c r="BA86" s="8">
        <f>RA_TC!BA86+MA_TC!BA86+CI_TC!BA86</f>
        <v>-28142.100586321398</v>
      </c>
      <c r="BB86" s="8">
        <f>RA_TC!BB86+MA_TC!BB86+CI_TC!BB86</f>
        <v>-30505.695449150899</v>
      </c>
      <c r="BC86" s="8">
        <f>RA_TC!BC86+MA_TC!BC86+CI_TC!BC86</f>
        <v>-29714.894711347595</v>
      </c>
      <c r="BD86" s="8">
        <f>RA_TC!BD86+MA_TC!BD86+CI_TC!BD86</f>
        <v>-30623.9517635755</v>
      </c>
      <c r="BE86" s="8">
        <f>RA_TC!BE86+MA_TC!BE86+CI_TC!BE86</f>
        <v>-31323.842476141297</v>
      </c>
      <c r="BF86" s="8">
        <f>RA_TC!BF86+MA_TC!BF86+CI_TC!BF86</f>
        <v>-31358.422341394602</v>
      </c>
      <c r="BG86" s="8">
        <f>RA_TC!BG86+MA_TC!BG86+CI_TC!BG86</f>
        <v>-30689.751933717595</v>
      </c>
      <c r="BH86" s="8">
        <f>RA_TC!BH86+MA_TC!BH86+CI_TC!BH86</f>
        <v>-31418.165353255095</v>
      </c>
      <c r="BI86" s="8">
        <f>RA_TC!BI86+MA_TC!BI86+CI_TC!BI86</f>
        <v>-30480.761906106502</v>
      </c>
      <c r="BJ86" s="8">
        <f>RA_TC!BJ86+MA_TC!BJ86+CI_TC!BJ86</f>
        <v>-31302.446685144998</v>
      </c>
      <c r="BK86" s="8">
        <f>RA_TC!BK86+MA_TC!BK86+CI_TC!BK86</f>
        <v>-32002.516302452008</v>
      </c>
      <c r="BO86" s="24">
        <f t="shared" ref="BO86:BT88" si="49">SUMIFS($D86:$BM86,$D$6:$BM$6,"&gt;="&amp;BO$2,$D$6:$BM$6,"&lt;="&amp;BO$6,$D$5:$BM$5,BO$5)</f>
        <v>0</v>
      </c>
      <c r="BP86" s="24">
        <f t="shared" si="49"/>
        <v>-86610.716603019086</v>
      </c>
      <c r="BQ86" s="24">
        <f t="shared" si="49"/>
        <v>0</v>
      </c>
      <c r="BR86" s="24">
        <f t="shared" si="49"/>
        <v>0</v>
      </c>
      <c r="BS86" s="24">
        <f t="shared" si="49"/>
        <v>0</v>
      </c>
      <c r="BT86" s="24">
        <f t="shared" si="49"/>
        <v>0</v>
      </c>
    </row>
    <row r="87" spans="1:72" hidden="1" outlineLevel="1" x14ac:dyDescent="0.25">
      <c r="A87" s="11" t="s">
        <v>39</v>
      </c>
      <c r="C87" s="2" t="s">
        <v>41</v>
      </c>
      <c r="D87" s="8">
        <f>RA_TC!D87+MA_TC!D87+CI_TC!D87</f>
        <v>0</v>
      </c>
      <c r="E87" s="8">
        <f>RA_TC!E87+MA_TC!E87+CI_TC!E87</f>
        <v>0</v>
      </c>
      <c r="F87" s="8">
        <f>RA_TC!F87+MA_TC!F87+CI_TC!F87</f>
        <v>0</v>
      </c>
      <c r="G87" s="8">
        <f>RA_TC!G87+MA_TC!G87+CI_TC!G87</f>
        <v>0</v>
      </c>
      <c r="H87" s="8">
        <f>RA_TC!H87+MA_TC!H87+CI_TC!H87</f>
        <v>0</v>
      </c>
      <c r="I87" s="8">
        <f>RA_TC!I87+MA_TC!I87+CI_TC!I87</f>
        <v>0</v>
      </c>
      <c r="J87" s="8">
        <f>RA_TC!J87+MA_TC!J87+CI_TC!J87</f>
        <v>0</v>
      </c>
      <c r="K87" s="8">
        <f>RA_TC!K87+MA_TC!K87+CI_TC!K87</f>
        <v>0</v>
      </c>
      <c r="L87" s="8">
        <f>RA_TC!L87+MA_TC!L87+CI_TC!L87</f>
        <v>0</v>
      </c>
      <c r="M87" s="8">
        <f>RA_TC!M87+MA_TC!M87+CI_TC!M87</f>
        <v>0</v>
      </c>
      <c r="N87" s="8">
        <f>RA_TC!N87+MA_TC!N87+CI_TC!N87</f>
        <v>0</v>
      </c>
      <c r="O87" s="8">
        <f>RA_TC!O87+MA_TC!O87+CI_TC!O87</f>
        <v>0</v>
      </c>
      <c r="P87" s="8">
        <f>RA_TC!P87+MA_TC!P87+CI_TC!P87</f>
        <v>0</v>
      </c>
      <c r="Q87" s="8">
        <f>RA_TC!Q87+MA_TC!Q87+CI_TC!Q87</f>
        <v>0</v>
      </c>
      <c r="R87" s="8">
        <f>RA_TC!R87+MA_TC!R87+CI_TC!R87</f>
        <v>0</v>
      </c>
      <c r="S87" s="8">
        <f>RA_TC!S87+MA_TC!S87+CI_TC!S87</f>
        <v>0</v>
      </c>
      <c r="T87" s="8">
        <f>RA_TC!T87+MA_TC!T87+CI_TC!T87</f>
        <v>0</v>
      </c>
      <c r="U87" s="8">
        <f>RA_TC!U87+MA_TC!U87+CI_TC!U87</f>
        <v>0</v>
      </c>
      <c r="V87" s="8">
        <f>RA_TC!V87+MA_TC!V87+CI_TC!V87</f>
        <v>0</v>
      </c>
      <c r="W87" s="8">
        <f>RA_TC!W87+MA_TC!W87+CI_TC!W87</f>
        <v>0</v>
      </c>
      <c r="X87" s="8">
        <f>RA_TC!X87+MA_TC!X87+CI_TC!X87</f>
        <v>0</v>
      </c>
      <c r="Y87" s="8">
        <f>RA_TC!Y87+MA_TC!Y87+CI_TC!Y87</f>
        <v>0</v>
      </c>
      <c r="Z87" s="8">
        <f>RA_TC!Z87+MA_TC!Z87+CI_TC!Z87</f>
        <v>0</v>
      </c>
      <c r="AA87" s="8">
        <f>RA_TC!AA87+MA_TC!AA87+CI_TC!AA87</f>
        <v>0</v>
      </c>
      <c r="AB87" s="8">
        <f>RA_TC!AB87+MA_TC!AB87+CI_TC!AB87</f>
        <v>0</v>
      </c>
      <c r="AC87" s="8">
        <f>RA_TC!AC87+MA_TC!AC87+CI_TC!AC87</f>
        <v>0</v>
      </c>
      <c r="AD87" s="8">
        <f>RA_TC!AD87+MA_TC!AD87+CI_TC!AD87</f>
        <v>0</v>
      </c>
      <c r="AE87" s="8">
        <f>RA_TC!AE87+MA_TC!AE87+CI_TC!AE87</f>
        <v>0</v>
      </c>
      <c r="AF87" s="8">
        <f>RA_TC!AF87+MA_TC!AF87+CI_TC!AF87</f>
        <v>0</v>
      </c>
      <c r="AG87" s="8">
        <f>RA_TC!AG87+MA_TC!AG87+CI_TC!AG87</f>
        <v>0</v>
      </c>
      <c r="AH87" s="8">
        <f>RA_TC!AH87+MA_TC!AH87+CI_TC!AH87</f>
        <v>0</v>
      </c>
      <c r="AI87" s="8">
        <f>RA_TC!AI87+MA_TC!AI87+CI_TC!AI87</f>
        <v>0</v>
      </c>
      <c r="AJ87" s="8">
        <f>RA_TC!AJ87+MA_TC!AJ87+CI_TC!AJ87</f>
        <v>0</v>
      </c>
      <c r="AK87" s="8">
        <f>RA_TC!AK87+MA_TC!AK87+CI_TC!AK87</f>
        <v>0</v>
      </c>
      <c r="AL87" s="8">
        <f>RA_TC!AL87+MA_TC!AL87+CI_TC!AL87</f>
        <v>0</v>
      </c>
      <c r="AM87" s="8">
        <f>RA_TC!AM87+MA_TC!AM87+CI_TC!AM87</f>
        <v>0</v>
      </c>
      <c r="AN87" s="8">
        <f>RA_TC!AN87+MA_TC!AN87+CI_TC!AN87</f>
        <v>0</v>
      </c>
      <c r="AO87" s="8">
        <f>RA_TC!AO87+MA_TC!AO87+CI_TC!AO87</f>
        <v>0</v>
      </c>
      <c r="AP87" s="8">
        <f>RA_TC!AP87+MA_TC!AP87+CI_TC!AP87</f>
        <v>0</v>
      </c>
      <c r="AQ87" s="8">
        <f>RA_TC!AQ87+MA_TC!AQ87+CI_TC!AQ87</f>
        <v>0</v>
      </c>
      <c r="AR87" s="8">
        <f>RA_TC!AR87+MA_TC!AR87+CI_TC!AR87</f>
        <v>0</v>
      </c>
      <c r="AS87" s="8">
        <f>RA_TC!AS87+MA_TC!AS87+CI_TC!AS87</f>
        <v>0</v>
      </c>
      <c r="AT87" s="8">
        <f>RA_TC!AT87+MA_TC!AT87+CI_TC!AT87</f>
        <v>0</v>
      </c>
      <c r="AU87" s="8">
        <f>RA_TC!AU87+MA_TC!AU87+CI_TC!AU87</f>
        <v>0</v>
      </c>
      <c r="AV87" s="8">
        <f>RA_TC!AV87+MA_TC!AV87+CI_TC!AV87</f>
        <v>0</v>
      </c>
      <c r="AW87" s="8">
        <f>RA_TC!AW87+MA_TC!AW87+CI_TC!AW87</f>
        <v>0</v>
      </c>
      <c r="AX87" s="8">
        <f>RA_TC!AX87+MA_TC!AX87+CI_TC!AX87</f>
        <v>0</v>
      </c>
      <c r="AY87" s="8">
        <f>RA_TC!AY87+MA_TC!AY87+CI_TC!AY87</f>
        <v>0</v>
      </c>
      <c r="AZ87" s="8">
        <f>RA_TC!AZ87+MA_TC!AZ87+CI_TC!AZ87</f>
        <v>-9762.1214031242998</v>
      </c>
      <c r="BA87" s="8">
        <f>RA_TC!BA87+MA_TC!BA87+CI_TC!BA87</f>
        <v>-9481.3780347717984</v>
      </c>
      <c r="BB87" s="8">
        <f>RA_TC!BB87+MA_TC!BB87+CI_TC!BB87</f>
        <v>-10259.1288552971</v>
      </c>
      <c r="BC87" s="8">
        <f>RA_TC!BC87+MA_TC!BC87+CI_TC!BC87</f>
        <v>-9896.6483628121987</v>
      </c>
      <c r="BD87" s="8">
        <f>RA_TC!BD87+MA_TC!BD87+CI_TC!BD87</f>
        <v>-10251.514112397501</v>
      </c>
      <c r="BE87" s="8">
        <f>RA_TC!BE87+MA_TC!BE87+CI_TC!BE87</f>
        <v>-9951.1200495797002</v>
      </c>
      <c r="BF87" s="8">
        <f>RA_TC!BF87+MA_TC!BF87+CI_TC!BF87</f>
        <v>-9527.9686077269998</v>
      </c>
      <c r="BG87" s="8">
        <f>RA_TC!BG87+MA_TC!BG87+CI_TC!BG87</f>
        <v>-9423.566665365699</v>
      </c>
      <c r="BH87" s="8">
        <f>RA_TC!BH87+MA_TC!BH87+CI_TC!BH87</f>
        <v>-9442.5277150274997</v>
      </c>
      <c r="BI87" s="8">
        <f>RA_TC!BI87+MA_TC!BI87+CI_TC!BI87</f>
        <v>-9524.0177790505004</v>
      </c>
      <c r="BJ87" s="8">
        <f>RA_TC!BJ87+MA_TC!BJ87+CI_TC!BJ87</f>
        <v>-9111.648181995799</v>
      </c>
      <c r="BK87" s="8">
        <f>RA_TC!BK87+MA_TC!BK87+CI_TC!BK87</f>
        <v>-9283.7668223773999</v>
      </c>
      <c r="BO87" s="24">
        <f t="shared" si="49"/>
        <v>0</v>
      </c>
      <c r="BP87" s="24">
        <f t="shared" si="49"/>
        <v>-29502.6282931932</v>
      </c>
      <c r="BQ87" s="24">
        <f t="shared" si="49"/>
        <v>0</v>
      </c>
      <c r="BR87" s="24">
        <f t="shared" si="49"/>
        <v>0</v>
      </c>
      <c r="BS87" s="24">
        <f t="shared" si="49"/>
        <v>0</v>
      </c>
      <c r="BT87" s="24">
        <f t="shared" si="49"/>
        <v>0</v>
      </c>
    </row>
    <row r="88" spans="1:72" hidden="1" outlineLevel="1" x14ac:dyDescent="0.25">
      <c r="A88" s="11" t="s">
        <v>39</v>
      </c>
      <c r="C88" s="2" t="s">
        <v>43</v>
      </c>
      <c r="D88" s="8">
        <f>RA_TC!D88+MA_TC!D88+CI_TC!D88</f>
        <v>0</v>
      </c>
      <c r="E88" s="8">
        <f>RA_TC!E88+MA_TC!E88+CI_TC!E88</f>
        <v>0</v>
      </c>
      <c r="F88" s="8">
        <f>RA_TC!F88+MA_TC!F88+CI_TC!F88</f>
        <v>0</v>
      </c>
      <c r="G88" s="8">
        <f>RA_TC!G88+MA_TC!G88+CI_TC!G88</f>
        <v>0</v>
      </c>
      <c r="H88" s="8">
        <f>RA_TC!H88+MA_TC!H88+CI_TC!H88</f>
        <v>0</v>
      </c>
      <c r="I88" s="8">
        <f>RA_TC!I88+MA_TC!I88+CI_TC!I88</f>
        <v>0</v>
      </c>
      <c r="J88" s="8">
        <f>RA_TC!J88+MA_TC!J88+CI_TC!J88</f>
        <v>0</v>
      </c>
      <c r="K88" s="8">
        <f>RA_TC!K88+MA_TC!K88+CI_TC!K88</f>
        <v>0</v>
      </c>
      <c r="L88" s="8">
        <f>RA_TC!L88+MA_TC!L88+CI_TC!L88</f>
        <v>0</v>
      </c>
      <c r="M88" s="8">
        <f>RA_TC!M88+MA_TC!M88+CI_TC!M88</f>
        <v>0</v>
      </c>
      <c r="N88" s="8">
        <f>RA_TC!N88+MA_TC!N88+CI_TC!N88</f>
        <v>0</v>
      </c>
      <c r="O88" s="8">
        <f>RA_TC!O88+MA_TC!O88+CI_TC!O88</f>
        <v>0</v>
      </c>
      <c r="P88" s="8">
        <f>RA_TC!P88+MA_TC!P88+CI_TC!P88</f>
        <v>0</v>
      </c>
      <c r="Q88" s="8">
        <f>RA_TC!Q88+MA_TC!Q88+CI_TC!Q88</f>
        <v>0</v>
      </c>
      <c r="R88" s="8">
        <f>RA_TC!R88+MA_TC!R88+CI_TC!R88</f>
        <v>0</v>
      </c>
      <c r="S88" s="8">
        <f>RA_TC!S88+MA_TC!S88+CI_TC!S88</f>
        <v>0</v>
      </c>
      <c r="T88" s="8">
        <f>RA_TC!T88+MA_TC!T88+CI_TC!T88</f>
        <v>0</v>
      </c>
      <c r="U88" s="8">
        <f>RA_TC!U88+MA_TC!U88+CI_TC!U88</f>
        <v>0</v>
      </c>
      <c r="V88" s="8">
        <f>RA_TC!V88+MA_TC!V88+CI_TC!V88</f>
        <v>0</v>
      </c>
      <c r="W88" s="8">
        <f>RA_TC!W88+MA_TC!W88+CI_TC!W88</f>
        <v>0</v>
      </c>
      <c r="X88" s="8">
        <f>RA_TC!X88+MA_TC!X88+CI_TC!X88</f>
        <v>0</v>
      </c>
      <c r="Y88" s="8">
        <f>RA_TC!Y88+MA_TC!Y88+CI_TC!Y88</f>
        <v>0</v>
      </c>
      <c r="Z88" s="8">
        <f>RA_TC!Z88+MA_TC!Z88+CI_TC!Z88</f>
        <v>0</v>
      </c>
      <c r="AA88" s="8">
        <f>RA_TC!AA88+MA_TC!AA88+CI_TC!AA88</f>
        <v>0</v>
      </c>
      <c r="AB88" s="8">
        <f>RA_TC!AB88+MA_TC!AB88+CI_TC!AB88</f>
        <v>0</v>
      </c>
      <c r="AC88" s="8">
        <f>RA_TC!AC88+MA_TC!AC88+CI_TC!AC88</f>
        <v>0</v>
      </c>
      <c r="AD88" s="8">
        <f>RA_TC!AD88+MA_TC!AD88+CI_TC!AD88</f>
        <v>0</v>
      </c>
      <c r="AE88" s="8">
        <f>RA_TC!AE88+MA_TC!AE88+CI_TC!AE88</f>
        <v>0</v>
      </c>
      <c r="AF88" s="8">
        <f>RA_TC!AF88+MA_TC!AF88+CI_TC!AF88</f>
        <v>0</v>
      </c>
      <c r="AG88" s="8">
        <f>RA_TC!AG88+MA_TC!AG88+CI_TC!AG88</f>
        <v>0</v>
      </c>
      <c r="AH88" s="8">
        <f>RA_TC!AH88+MA_TC!AH88+CI_TC!AH88</f>
        <v>0</v>
      </c>
      <c r="AI88" s="8">
        <f>RA_TC!AI88+MA_TC!AI88+CI_TC!AI88</f>
        <v>0</v>
      </c>
      <c r="AJ88" s="8">
        <f>RA_TC!AJ88+MA_TC!AJ88+CI_TC!AJ88</f>
        <v>0</v>
      </c>
      <c r="AK88" s="8">
        <f>RA_TC!AK88+MA_TC!AK88+CI_TC!AK88</f>
        <v>0</v>
      </c>
      <c r="AL88" s="8">
        <f>RA_TC!AL88+MA_TC!AL88+CI_TC!AL88</f>
        <v>0</v>
      </c>
      <c r="AM88" s="8">
        <f>RA_TC!AM88+MA_TC!AM88+CI_TC!AM88</f>
        <v>0</v>
      </c>
      <c r="AN88" s="8">
        <f>RA_TC!AN88+MA_TC!AN88+CI_TC!AN88</f>
        <v>0</v>
      </c>
      <c r="AO88" s="8">
        <f>RA_TC!AO88+MA_TC!AO88+CI_TC!AO88</f>
        <v>0</v>
      </c>
      <c r="AP88" s="8">
        <f>RA_TC!AP88+MA_TC!AP88+CI_TC!AP88</f>
        <v>0</v>
      </c>
      <c r="AQ88" s="8">
        <f>RA_TC!AQ88+MA_TC!AQ88+CI_TC!AQ88</f>
        <v>0</v>
      </c>
      <c r="AR88" s="8">
        <f>RA_TC!AR88+MA_TC!AR88+CI_TC!AR88</f>
        <v>0</v>
      </c>
      <c r="AS88" s="8">
        <f>RA_TC!AS88+MA_TC!AS88+CI_TC!AS88</f>
        <v>0</v>
      </c>
      <c r="AT88" s="8">
        <f>RA_TC!AT88+MA_TC!AT88+CI_TC!AT88</f>
        <v>0</v>
      </c>
      <c r="AU88" s="8">
        <f>RA_TC!AU88+MA_TC!AU88+CI_TC!AU88</f>
        <v>0</v>
      </c>
      <c r="AV88" s="8">
        <f>RA_TC!AV88+MA_TC!AV88+CI_TC!AV88</f>
        <v>0</v>
      </c>
      <c r="AW88" s="8">
        <f>RA_TC!AW88+MA_TC!AW88+CI_TC!AW88</f>
        <v>0</v>
      </c>
      <c r="AX88" s="8">
        <f>RA_TC!AX88+MA_TC!AX88+CI_TC!AX88</f>
        <v>0</v>
      </c>
      <c r="AY88" s="8">
        <f>RA_TC!AY88+MA_TC!AY88+CI_TC!AY88</f>
        <v>0</v>
      </c>
      <c r="AZ88" s="8">
        <f>RA_TC!AZ88+MA_TC!AZ88+CI_TC!AZ88</f>
        <v>-8978.0638754173015</v>
      </c>
      <c r="BA88" s="8">
        <f>RA_TC!BA88+MA_TC!BA88+CI_TC!BA88</f>
        <v>-8925.9362683066993</v>
      </c>
      <c r="BB88" s="8">
        <f>RA_TC!BB88+MA_TC!BB88+CI_TC!BB88</f>
        <v>-9214.7213893179014</v>
      </c>
      <c r="BC88" s="8">
        <f>RA_TC!BC88+MA_TC!BC88+CI_TC!BC88</f>
        <v>-8993.371633312101</v>
      </c>
      <c r="BD88" s="8">
        <f>RA_TC!BD88+MA_TC!BD88+CI_TC!BD88</f>
        <v>-9209.5984868306005</v>
      </c>
      <c r="BE88" s="8">
        <f>RA_TC!BE88+MA_TC!BE88+CI_TC!BE88</f>
        <v>-9632.3240226851995</v>
      </c>
      <c r="BF88" s="8">
        <f>RA_TC!BF88+MA_TC!BF88+CI_TC!BF88</f>
        <v>-9316.4173803935992</v>
      </c>
      <c r="BG88" s="8">
        <f>RA_TC!BG88+MA_TC!BG88+CI_TC!BG88</f>
        <v>-9375.8492867187997</v>
      </c>
      <c r="BH88" s="8">
        <f>RA_TC!BH88+MA_TC!BH88+CI_TC!BH88</f>
        <v>-9726.2177952479014</v>
      </c>
      <c r="BI88" s="8">
        <f>RA_TC!BI88+MA_TC!BI88+CI_TC!BI88</f>
        <v>-9392.9263516857009</v>
      </c>
      <c r="BJ88" s="8">
        <f>RA_TC!BJ88+MA_TC!BJ88+CI_TC!BJ88</f>
        <v>-9460.6519096044995</v>
      </c>
      <c r="BK88" s="8">
        <f>RA_TC!BK88+MA_TC!BK88+CI_TC!BK88</f>
        <v>-9633.9385368368003</v>
      </c>
      <c r="BO88" s="24">
        <f t="shared" si="49"/>
        <v>0</v>
      </c>
      <c r="BP88" s="24">
        <f t="shared" si="49"/>
        <v>-27118.721533041899</v>
      </c>
      <c r="BQ88" s="24">
        <f t="shared" si="49"/>
        <v>0</v>
      </c>
      <c r="BR88" s="24">
        <f t="shared" si="49"/>
        <v>0</v>
      </c>
      <c r="BS88" s="24">
        <f t="shared" si="49"/>
        <v>0</v>
      </c>
      <c r="BT88" s="24">
        <f t="shared" si="49"/>
        <v>0</v>
      </c>
    </row>
    <row r="89" spans="1:72" collapsed="1" x14ac:dyDescent="0.25">
      <c r="C89" s="3" t="s">
        <v>39</v>
      </c>
      <c r="D89" s="10">
        <f>SUM(D86:D88)</f>
        <v>0</v>
      </c>
      <c r="E89" s="10">
        <f t="shared" ref="E89:BK89" si="50">SUM(E86:E88)</f>
        <v>0</v>
      </c>
      <c r="F89" s="10">
        <f t="shared" si="50"/>
        <v>0</v>
      </c>
      <c r="G89" s="10">
        <f t="shared" si="50"/>
        <v>0</v>
      </c>
      <c r="H89" s="10">
        <f t="shared" si="50"/>
        <v>0</v>
      </c>
      <c r="I89" s="10">
        <f t="shared" si="50"/>
        <v>0</v>
      </c>
      <c r="J89" s="10">
        <f t="shared" si="50"/>
        <v>0</v>
      </c>
      <c r="K89" s="10">
        <f t="shared" si="50"/>
        <v>0</v>
      </c>
      <c r="L89" s="10">
        <f t="shared" si="50"/>
        <v>0</v>
      </c>
      <c r="M89" s="10">
        <f t="shared" si="50"/>
        <v>0</v>
      </c>
      <c r="N89" s="10">
        <f t="shared" si="50"/>
        <v>0</v>
      </c>
      <c r="O89" s="10">
        <f t="shared" si="50"/>
        <v>0</v>
      </c>
      <c r="P89" s="10">
        <f t="shared" si="50"/>
        <v>0</v>
      </c>
      <c r="Q89" s="10">
        <f t="shared" si="50"/>
        <v>0</v>
      </c>
      <c r="R89" s="10">
        <f t="shared" si="50"/>
        <v>0</v>
      </c>
      <c r="S89" s="10">
        <f t="shared" si="50"/>
        <v>0</v>
      </c>
      <c r="T89" s="10">
        <f t="shared" si="50"/>
        <v>0</v>
      </c>
      <c r="U89" s="10">
        <f t="shared" si="50"/>
        <v>0</v>
      </c>
      <c r="V89" s="10">
        <f t="shared" si="50"/>
        <v>0</v>
      </c>
      <c r="W89" s="10">
        <f t="shared" si="50"/>
        <v>0</v>
      </c>
      <c r="X89" s="10">
        <f t="shared" si="50"/>
        <v>0</v>
      </c>
      <c r="Y89" s="10">
        <f t="shared" si="50"/>
        <v>0</v>
      </c>
      <c r="Z89" s="10">
        <f t="shared" si="50"/>
        <v>0</v>
      </c>
      <c r="AA89" s="10">
        <f t="shared" si="50"/>
        <v>0</v>
      </c>
      <c r="AB89" s="10">
        <f t="shared" si="50"/>
        <v>0</v>
      </c>
      <c r="AC89" s="10">
        <f t="shared" si="50"/>
        <v>0</v>
      </c>
      <c r="AD89" s="10">
        <f t="shared" si="50"/>
        <v>0</v>
      </c>
      <c r="AE89" s="10">
        <f t="shared" si="50"/>
        <v>0</v>
      </c>
      <c r="AF89" s="10">
        <f t="shared" si="50"/>
        <v>0</v>
      </c>
      <c r="AG89" s="10">
        <f t="shared" si="50"/>
        <v>0</v>
      </c>
      <c r="AH89" s="10">
        <f t="shared" si="50"/>
        <v>0</v>
      </c>
      <c r="AI89" s="10">
        <f t="shared" si="50"/>
        <v>0</v>
      </c>
      <c r="AJ89" s="10">
        <f t="shared" si="50"/>
        <v>0</v>
      </c>
      <c r="AK89" s="10">
        <f t="shared" si="50"/>
        <v>0</v>
      </c>
      <c r="AL89" s="10">
        <f t="shared" si="50"/>
        <v>0</v>
      </c>
      <c r="AM89" s="10">
        <f t="shared" si="50"/>
        <v>0</v>
      </c>
      <c r="AN89" s="10">
        <f t="shared" si="50"/>
        <v>0</v>
      </c>
      <c r="AO89" s="10">
        <f t="shared" si="50"/>
        <v>0</v>
      </c>
      <c r="AP89" s="10">
        <f t="shared" si="50"/>
        <v>0</v>
      </c>
      <c r="AQ89" s="10">
        <f t="shared" si="50"/>
        <v>0</v>
      </c>
      <c r="AR89" s="10">
        <f t="shared" si="50"/>
        <v>0</v>
      </c>
      <c r="AS89" s="10">
        <f t="shared" si="50"/>
        <v>0</v>
      </c>
      <c r="AT89" s="10">
        <f t="shared" si="50"/>
        <v>0</v>
      </c>
      <c r="AU89" s="10">
        <f t="shared" si="50"/>
        <v>0</v>
      </c>
      <c r="AV89" s="10">
        <f t="shared" si="50"/>
        <v>0</v>
      </c>
      <c r="AW89" s="10">
        <f t="shared" si="50"/>
        <v>0</v>
      </c>
      <c r="AX89" s="10">
        <f t="shared" si="50"/>
        <v>0</v>
      </c>
      <c r="AY89" s="10">
        <f t="shared" si="50"/>
        <v>0</v>
      </c>
      <c r="AZ89" s="10">
        <f t="shared" si="50"/>
        <v>-46703.105846088394</v>
      </c>
      <c r="BA89" s="10">
        <f t="shared" si="50"/>
        <v>-46549.414889399894</v>
      </c>
      <c r="BB89" s="10">
        <f t="shared" si="50"/>
        <v>-49979.545693765896</v>
      </c>
      <c r="BC89" s="10">
        <f t="shared" si="50"/>
        <v>-48604.914707471893</v>
      </c>
      <c r="BD89" s="10">
        <f t="shared" si="50"/>
        <v>-50085.064362803605</v>
      </c>
      <c r="BE89" s="10">
        <f t="shared" si="50"/>
        <v>-50907.286548406199</v>
      </c>
      <c r="BF89" s="10">
        <f t="shared" si="50"/>
        <v>-50202.808329515203</v>
      </c>
      <c r="BG89" s="10">
        <f t="shared" si="50"/>
        <v>-49489.16788580209</v>
      </c>
      <c r="BH89" s="10">
        <f t="shared" si="50"/>
        <v>-50586.910863530495</v>
      </c>
      <c r="BI89" s="10">
        <f t="shared" si="50"/>
        <v>-49397.706036842705</v>
      </c>
      <c r="BJ89" s="10">
        <f t="shared" si="50"/>
        <v>-49874.746776745298</v>
      </c>
      <c r="BK89" s="10">
        <f t="shared" si="50"/>
        <v>-50920.221661666212</v>
      </c>
      <c r="BO89" s="23">
        <f t="shared" ref="BO89:BT89" si="51">SUM(BO86:BO88)</f>
        <v>0</v>
      </c>
      <c r="BP89" s="23">
        <f t="shared" si="51"/>
        <v>-143232.06642925419</v>
      </c>
      <c r="BQ89" s="23">
        <f t="shared" si="51"/>
        <v>0</v>
      </c>
      <c r="BR89" s="23">
        <f t="shared" si="51"/>
        <v>0</v>
      </c>
      <c r="BS89" s="23">
        <f t="shared" si="51"/>
        <v>0</v>
      </c>
      <c r="BT89" s="23">
        <f t="shared" si="51"/>
        <v>0</v>
      </c>
    </row>
    <row r="90" spans="1:72" x14ac:dyDescent="0.25">
      <c r="D90" s="53"/>
      <c r="E90" s="53"/>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c r="AH90" s="53"/>
      <c r="AI90" s="53"/>
      <c r="AJ90" s="53"/>
      <c r="AK90" s="53"/>
      <c r="AL90" s="53"/>
      <c r="AM90" s="53"/>
      <c r="AN90" s="53"/>
      <c r="AO90" s="53"/>
    </row>
    <row r="91" spans="1:72" hidden="1" outlineLevel="1" x14ac:dyDescent="0.25">
      <c r="A91" s="11" t="s">
        <v>44</v>
      </c>
      <c r="C91" s="2" t="s">
        <v>48</v>
      </c>
      <c r="D91" s="8">
        <f>RA_TC!D91+MA_TC!D91+CI_TC!D91</f>
        <v>0</v>
      </c>
      <c r="E91" s="8">
        <f>RA_TC!E91+MA_TC!E91+CI_TC!E91</f>
        <v>0</v>
      </c>
      <c r="F91" s="8">
        <f>RA_TC!F91+MA_TC!F91+CI_TC!F91</f>
        <v>0</v>
      </c>
      <c r="G91" s="8">
        <f>RA_TC!G91+MA_TC!G91+CI_TC!G91</f>
        <v>0</v>
      </c>
      <c r="H91" s="8">
        <f>RA_TC!H91+MA_TC!H91+CI_TC!H91</f>
        <v>0</v>
      </c>
      <c r="I91" s="8">
        <f>RA_TC!I91+MA_TC!I91+CI_TC!I91</f>
        <v>0</v>
      </c>
      <c r="J91" s="8">
        <f>RA_TC!J91+MA_TC!J91+CI_TC!J91</f>
        <v>0</v>
      </c>
      <c r="K91" s="8">
        <f>RA_TC!K91+MA_TC!K91+CI_TC!K91</f>
        <v>0</v>
      </c>
      <c r="L91" s="8">
        <f>RA_TC!L91+MA_TC!L91+CI_TC!L91</f>
        <v>0</v>
      </c>
      <c r="M91" s="8">
        <f>RA_TC!M91+MA_TC!M91+CI_TC!M91</f>
        <v>0</v>
      </c>
      <c r="N91" s="8">
        <f>RA_TC!N91+MA_TC!N91+CI_TC!N91</f>
        <v>0</v>
      </c>
      <c r="O91" s="8">
        <f>RA_TC!O91+MA_TC!O91+CI_TC!O91</f>
        <v>0</v>
      </c>
      <c r="P91" s="8">
        <f>RA_TC!P91+MA_TC!P91+CI_TC!P91</f>
        <v>0</v>
      </c>
      <c r="Q91" s="8">
        <f>RA_TC!Q91+MA_TC!Q91+CI_TC!Q91</f>
        <v>0</v>
      </c>
      <c r="R91" s="8">
        <f>RA_TC!R91+MA_TC!R91+CI_TC!R91</f>
        <v>0</v>
      </c>
      <c r="S91" s="8">
        <f>RA_TC!S91+MA_TC!S91+CI_TC!S91</f>
        <v>0</v>
      </c>
      <c r="T91" s="8">
        <f>RA_TC!T91+MA_TC!T91+CI_TC!T91</f>
        <v>0</v>
      </c>
      <c r="U91" s="8">
        <f>RA_TC!U91+MA_TC!U91+CI_TC!U91</f>
        <v>0</v>
      </c>
      <c r="V91" s="8">
        <f>RA_TC!V91+MA_TC!V91+CI_TC!V91</f>
        <v>0</v>
      </c>
      <c r="W91" s="8">
        <f>RA_TC!W91+MA_TC!W91+CI_TC!W91</f>
        <v>0</v>
      </c>
      <c r="X91" s="8">
        <f>RA_TC!X91+MA_TC!X91+CI_TC!X91</f>
        <v>0</v>
      </c>
      <c r="Y91" s="8">
        <f>RA_TC!Y91+MA_TC!Y91+CI_TC!Y91</f>
        <v>0</v>
      </c>
      <c r="Z91" s="8">
        <f>RA_TC!Z91+MA_TC!Z91+CI_TC!Z91</f>
        <v>0</v>
      </c>
      <c r="AA91" s="8">
        <f>RA_TC!AA91+MA_TC!AA91+CI_TC!AA91</f>
        <v>0</v>
      </c>
      <c r="AB91" s="8">
        <f>RA_TC!AB91+MA_TC!AB91+CI_TC!AB91</f>
        <v>0</v>
      </c>
      <c r="AC91" s="8">
        <f>RA_TC!AC91+MA_TC!AC91+CI_TC!AC91</f>
        <v>0</v>
      </c>
      <c r="AD91" s="8">
        <f>RA_TC!AD91+MA_TC!AD91+CI_TC!AD91</f>
        <v>0</v>
      </c>
      <c r="AE91" s="8">
        <f>RA_TC!AE91+MA_TC!AE91+CI_TC!AE91</f>
        <v>0</v>
      </c>
      <c r="AF91" s="8">
        <f>RA_TC!AF91+MA_TC!AF91+CI_TC!AF91</f>
        <v>0</v>
      </c>
      <c r="AG91" s="8">
        <f>RA_TC!AG91+MA_TC!AG91+CI_TC!AG91</f>
        <v>0</v>
      </c>
      <c r="AH91" s="8">
        <f>RA_TC!AH91+MA_TC!AH91+CI_TC!AH91</f>
        <v>0</v>
      </c>
      <c r="AI91" s="8">
        <f>RA_TC!AI91+MA_TC!AI91+CI_TC!AI91</f>
        <v>0</v>
      </c>
      <c r="AJ91" s="8">
        <f>RA_TC!AJ91+MA_TC!AJ91+CI_TC!AJ91</f>
        <v>0</v>
      </c>
      <c r="AK91" s="8">
        <f>RA_TC!AK91+MA_TC!AK91+CI_TC!AK91</f>
        <v>0</v>
      </c>
      <c r="AL91" s="8">
        <f>RA_TC!AL91+MA_TC!AL91+CI_TC!AL91</f>
        <v>0</v>
      </c>
      <c r="AM91" s="8">
        <f>RA_TC!AM91+MA_TC!AM91+CI_TC!AM91</f>
        <v>0</v>
      </c>
      <c r="AN91" s="8">
        <f>RA_TC!AN91+MA_TC!AN91+CI_TC!AN91</f>
        <v>0</v>
      </c>
      <c r="AO91" s="8">
        <f>RA_TC!AO91+MA_TC!AO91+CI_TC!AO91</f>
        <v>0</v>
      </c>
      <c r="AP91" s="8">
        <f>RA_TC!AP91+MA_TC!AP91+CI_TC!AP91</f>
        <v>0</v>
      </c>
      <c r="AQ91" s="8">
        <f>RA_TC!AQ91+MA_TC!AQ91+CI_TC!AQ91</f>
        <v>0</v>
      </c>
      <c r="AR91" s="8">
        <f>RA_TC!AR91+MA_TC!AR91+CI_TC!AR91</f>
        <v>0</v>
      </c>
      <c r="AS91" s="8">
        <f>RA_TC!AS91+MA_TC!AS91+CI_TC!AS91</f>
        <v>0</v>
      </c>
      <c r="AT91" s="8">
        <f>RA_TC!AT91+MA_TC!AT91+CI_TC!AT91</f>
        <v>0</v>
      </c>
      <c r="AU91" s="8">
        <f>RA_TC!AU91+MA_TC!AU91+CI_TC!AU91</f>
        <v>0</v>
      </c>
      <c r="AV91" s="8">
        <f>RA_TC!AV91+MA_TC!AV91+CI_TC!AV91</f>
        <v>0</v>
      </c>
      <c r="AW91" s="8">
        <f>RA_TC!AW91+MA_TC!AW91+CI_TC!AW91</f>
        <v>0</v>
      </c>
      <c r="AX91" s="8">
        <f>RA_TC!AX91+MA_TC!AX91+CI_TC!AX91</f>
        <v>0</v>
      </c>
      <c r="AY91" s="8">
        <f>RA_TC!AY91+MA_TC!AY91+CI_TC!AY91</f>
        <v>0</v>
      </c>
      <c r="AZ91" s="8">
        <f>RA_TC!AZ91+MA_TC!AZ91+CI_TC!AZ91</f>
        <v>0</v>
      </c>
      <c r="BA91" s="8">
        <f>RA_TC!BA91+MA_TC!BA91+CI_TC!BA91</f>
        <v>0</v>
      </c>
      <c r="BB91" s="8">
        <f>RA_TC!BB91+MA_TC!BB91+CI_TC!BB91</f>
        <v>0</v>
      </c>
      <c r="BC91" s="8">
        <f>RA_TC!BC91+MA_TC!BC91+CI_TC!BC91</f>
        <v>0</v>
      </c>
      <c r="BD91" s="8">
        <f>RA_TC!BD91+MA_TC!BD91+CI_TC!BD91</f>
        <v>0</v>
      </c>
      <c r="BE91" s="8">
        <f>RA_TC!BE91+MA_TC!BE91+CI_TC!BE91</f>
        <v>0</v>
      </c>
      <c r="BF91" s="8">
        <f>RA_TC!BF91+MA_TC!BF91+CI_TC!BF91</f>
        <v>0</v>
      </c>
      <c r="BG91" s="8">
        <f>RA_TC!BG91+MA_TC!BG91+CI_TC!BG91</f>
        <v>0</v>
      </c>
      <c r="BH91" s="8">
        <f>RA_TC!BH91+MA_TC!BH91+CI_TC!BH91</f>
        <v>0</v>
      </c>
      <c r="BI91" s="8">
        <f>RA_TC!BI91+MA_TC!BI91+CI_TC!BI91</f>
        <v>0</v>
      </c>
      <c r="BJ91" s="8">
        <f>RA_TC!BJ91+MA_TC!BJ91+CI_TC!BJ91</f>
        <v>0</v>
      </c>
      <c r="BK91" s="8">
        <f>RA_TC!BK91+MA_TC!BK91+CI_TC!BK91</f>
        <v>0</v>
      </c>
      <c r="BO91" s="24">
        <f t="shared" ref="BO91:BT92" si="52">SUMIFS($D91:$BM91,$D$6:$BM$6,"&gt;="&amp;BO$2,$D$6:$BM$6,"&lt;="&amp;BO$6,$D$5:$BM$5,BO$5)</f>
        <v>0</v>
      </c>
      <c r="BP91" s="24">
        <f t="shared" si="52"/>
        <v>0</v>
      </c>
      <c r="BQ91" s="24">
        <f t="shared" si="52"/>
        <v>0</v>
      </c>
      <c r="BR91" s="24">
        <f t="shared" si="52"/>
        <v>0</v>
      </c>
      <c r="BS91" s="24">
        <f t="shared" si="52"/>
        <v>0</v>
      </c>
      <c r="BT91" s="24">
        <f t="shared" si="52"/>
        <v>0</v>
      </c>
    </row>
    <row r="92" spans="1:72" hidden="1" outlineLevel="1" x14ac:dyDescent="0.25">
      <c r="A92" s="11" t="s">
        <v>44</v>
      </c>
      <c r="C92" s="2" t="s">
        <v>12</v>
      </c>
      <c r="D92" s="8">
        <f>RA_TC!D92+MA_TC!D92+CI_TC!D92</f>
        <v>0</v>
      </c>
      <c r="E92" s="8">
        <f>RA_TC!E92+MA_TC!E92+CI_TC!E92</f>
        <v>0</v>
      </c>
      <c r="F92" s="8">
        <f>RA_TC!F92+MA_TC!F92+CI_TC!F92</f>
        <v>0</v>
      </c>
      <c r="G92" s="8">
        <f>RA_TC!G92+MA_TC!G92+CI_TC!G92</f>
        <v>0</v>
      </c>
      <c r="H92" s="8">
        <f>RA_TC!H92+MA_TC!H92+CI_TC!H92</f>
        <v>0</v>
      </c>
      <c r="I92" s="8">
        <f>RA_TC!I92+MA_TC!I92+CI_TC!I92</f>
        <v>0</v>
      </c>
      <c r="J92" s="8">
        <f>RA_TC!J92+MA_TC!J92+CI_TC!J92</f>
        <v>0</v>
      </c>
      <c r="K92" s="8">
        <f>RA_TC!K92+MA_TC!K92+CI_TC!K92</f>
        <v>0</v>
      </c>
      <c r="L92" s="8">
        <f>RA_TC!L92+MA_TC!L92+CI_TC!L92</f>
        <v>0</v>
      </c>
      <c r="M92" s="8">
        <f>RA_TC!M92+MA_TC!M92+CI_TC!M92</f>
        <v>0</v>
      </c>
      <c r="N92" s="8">
        <f>RA_TC!N92+MA_TC!N92+CI_TC!N92</f>
        <v>0</v>
      </c>
      <c r="O92" s="8">
        <f>RA_TC!O92+MA_TC!O92+CI_TC!O92</f>
        <v>0</v>
      </c>
      <c r="P92" s="8">
        <f>RA_TC!P92+MA_TC!P92+CI_TC!P92</f>
        <v>0</v>
      </c>
      <c r="Q92" s="8">
        <f>RA_TC!Q92+MA_TC!Q92+CI_TC!Q92</f>
        <v>0</v>
      </c>
      <c r="R92" s="8">
        <f>RA_TC!R92+MA_TC!R92+CI_TC!R92</f>
        <v>0</v>
      </c>
      <c r="S92" s="8">
        <f>RA_TC!S92+MA_TC!S92+CI_TC!S92</f>
        <v>0</v>
      </c>
      <c r="T92" s="8">
        <f>RA_TC!T92+MA_TC!T92+CI_TC!T92</f>
        <v>0</v>
      </c>
      <c r="U92" s="8">
        <f>RA_TC!U92+MA_TC!U92+CI_TC!U92</f>
        <v>0</v>
      </c>
      <c r="V92" s="8">
        <f>RA_TC!V92+MA_TC!V92+CI_TC!V92</f>
        <v>0</v>
      </c>
      <c r="W92" s="8">
        <f>RA_TC!W92+MA_TC!W92+CI_TC!W92</f>
        <v>0</v>
      </c>
      <c r="X92" s="8">
        <f>RA_TC!X92+MA_TC!X92+CI_TC!X92</f>
        <v>0</v>
      </c>
      <c r="Y92" s="8">
        <f>RA_TC!Y92+MA_TC!Y92+CI_TC!Y92</f>
        <v>0</v>
      </c>
      <c r="Z92" s="8">
        <f>RA_TC!Z92+MA_TC!Z92+CI_TC!Z92</f>
        <v>0</v>
      </c>
      <c r="AA92" s="8">
        <f>RA_TC!AA92+MA_TC!AA92+CI_TC!AA92</f>
        <v>0</v>
      </c>
      <c r="AB92" s="8">
        <f>RA_TC!AB92+MA_TC!AB92+CI_TC!AB92</f>
        <v>0</v>
      </c>
      <c r="AC92" s="8">
        <f>RA_TC!AC92+MA_TC!AC92+CI_TC!AC92</f>
        <v>0</v>
      </c>
      <c r="AD92" s="8">
        <f>RA_TC!AD92+MA_TC!AD92+CI_TC!AD92</f>
        <v>0</v>
      </c>
      <c r="AE92" s="8">
        <f>RA_TC!AE92+MA_TC!AE92+CI_TC!AE92</f>
        <v>0</v>
      </c>
      <c r="AF92" s="8">
        <f>RA_TC!AF92+MA_TC!AF92+CI_TC!AF92</f>
        <v>0</v>
      </c>
      <c r="AG92" s="8">
        <f>RA_TC!AG92+MA_TC!AG92+CI_TC!AG92</f>
        <v>0</v>
      </c>
      <c r="AH92" s="8">
        <f>RA_TC!AH92+MA_TC!AH92+CI_TC!AH92</f>
        <v>0</v>
      </c>
      <c r="AI92" s="8">
        <f>RA_TC!AI92+MA_TC!AI92+CI_TC!AI92</f>
        <v>0</v>
      </c>
      <c r="AJ92" s="8">
        <f>RA_TC!AJ92+MA_TC!AJ92+CI_TC!AJ92</f>
        <v>0</v>
      </c>
      <c r="AK92" s="8">
        <f>RA_TC!AK92+MA_TC!AK92+CI_TC!AK92</f>
        <v>0</v>
      </c>
      <c r="AL92" s="8">
        <f>RA_TC!AL92+MA_TC!AL92+CI_TC!AL92</f>
        <v>0</v>
      </c>
      <c r="AM92" s="8">
        <f>RA_TC!AM92+MA_TC!AM92+CI_TC!AM92</f>
        <v>0</v>
      </c>
      <c r="AN92" s="8">
        <f>RA_TC!AN92+MA_TC!AN92+CI_TC!AN92</f>
        <v>0</v>
      </c>
      <c r="AO92" s="8">
        <f>RA_TC!AO92+MA_TC!AO92+CI_TC!AO92</f>
        <v>0</v>
      </c>
      <c r="AP92" s="8">
        <f>RA_TC!AP92+MA_TC!AP92+CI_TC!AP92</f>
        <v>0</v>
      </c>
      <c r="AQ92" s="8">
        <f>RA_TC!AQ92+MA_TC!AQ92+CI_TC!AQ92</f>
        <v>0</v>
      </c>
      <c r="AR92" s="8">
        <f>RA_TC!AR92+MA_TC!AR92+CI_TC!AR92</f>
        <v>0</v>
      </c>
      <c r="AS92" s="8">
        <f>RA_TC!AS92+MA_TC!AS92+CI_TC!AS92</f>
        <v>0</v>
      </c>
      <c r="AT92" s="8">
        <f>RA_TC!AT92+MA_TC!AT92+CI_TC!AT92</f>
        <v>0</v>
      </c>
      <c r="AU92" s="8">
        <f>RA_TC!AU92+MA_TC!AU92+CI_TC!AU92</f>
        <v>0</v>
      </c>
      <c r="AV92" s="8">
        <f>RA_TC!AV92+MA_TC!AV92+CI_TC!AV92</f>
        <v>0</v>
      </c>
      <c r="AW92" s="8">
        <f>RA_TC!AW92+MA_TC!AW92+CI_TC!AW92</f>
        <v>0</v>
      </c>
      <c r="AX92" s="8">
        <f>RA_TC!AX92+MA_TC!AX92+CI_TC!AX92</f>
        <v>0</v>
      </c>
      <c r="AY92" s="8">
        <f>RA_TC!AY92+MA_TC!AY92+CI_TC!AY92</f>
        <v>0</v>
      </c>
      <c r="AZ92" s="8">
        <f>RA_TC!AZ92+MA_TC!AZ92+CI_TC!AZ92</f>
        <v>-1409.5556347266102</v>
      </c>
      <c r="BA92" s="8">
        <f>RA_TC!BA92+MA_TC!BA92+CI_TC!BA92</f>
        <v>-1409.5556347266099</v>
      </c>
      <c r="BB92" s="8">
        <f>RA_TC!BB92+MA_TC!BB92+CI_TC!BB92</f>
        <v>-1502.1685347584619</v>
      </c>
      <c r="BC92" s="8">
        <f>RA_TC!BC92+MA_TC!BC92+CI_TC!BC92</f>
        <v>-1405.4762328808886</v>
      </c>
      <c r="BD92" s="8">
        <f>RA_TC!BD92+MA_TC!BD92+CI_TC!BD92</f>
        <v>-1405.4762328808886</v>
      </c>
      <c r="BE92" s="8">
        <f>RA_TC!BE92+MA_TC!BE92+CI_TC!BE92</f>
        <v>-1498.0891329127408</v>
      </c>
      <c r="BF92" s="8">
        <f>RA_TC!BF92+MA_TC!BF92+CI_TC!BF92</f>
        <v>-1293.4374125499123</v>
      </c>
      <c r="BG92" s="8">
        <f>RA_TC!BG92+MA_TC!BG92+CI_TC!BG92</f>
        <v>-1293.4374125499126</v>
      </c>
      <c r="BH92" s="8">
        <f>RA_TC!BH92+MA_TC!BH92+CI_TC!BH92</f>
        <v>-1360.792248936714</v>
      </c>
      <c r="BI92" s="8">
        <f>RA_TC!BI92+MA_TC!BI92+CI_TC!BI92</f>
        <v>-1351.4515567326939</v>
      </c>
      <c r="BJ92" s="8">
        <f>RA_TC!BJ92+MA_TC!BJ92+CI_TC!BJ92</f>
        <v>-1351.4515567326939</v>
      </c>
      <c r="BK92" s="8">
        <f>RA_TC!BK92+MA_TC!BK92+CI_TC!BK92</f>
        <v>-1435.6451022161957</v>
      </c>
      <c r="BO92" s="24">
        <f t="shared" si="52"/>
        <v>0</v>
      </c>
      <c r="BP92" s="24">
        <f t="shared" si="52"/>
        <v>-4321.2798042116819</v>
      </c>
      <c r="BQ92" s="24">
        <f t="shared" si="52"/>
        <v>0</v>
      </c>
      <c r="BR92" s="24">
        <f t="shared" si="52"/>
        <v>0</v>
      </c>
      <c r="BS92" s="24">
        <f t="shared" si="52"/>
        <v>0</v>
      </c>
      <c r="BT92" s="24">
        <f t="shared" si="52"/>
        <v>0</v>
      </c>
    </row>
    <row r="93" spans="1:72" collapsed="1" x14ac:dyDescent="0.25">
      <c r="C93" s="3" t="s">
        <v>44</v>
      </c>
      <c r="D93" s="10">
        <f>SUM(D91:D92)</f>
        <v>0</v>
      </c>
      <c r="E93" s="10">
        <f t="shared" ref="E93:BK93" si="53">SUM(E91:E92)</f>
        <v>0</v>
      </c>
      <c r="F93" s="10">
        <f t="shared" si="53"/>
        <v>0</v>
      </c>
      <c r="G93" s="10">
        <f t="shared" si="53"/>
        <v>0</v>
      </c>
      <c r="H93" s="10">
        <f t="shared" si="53"/>
        <v>0</v>
      </c>
      <c r="I93" s="10">
        <f t="shared" si="53"/>
        <v>0</v>
      </c>
      <c r="J93" s="10">
        <f t="shared" si="53"/>
        <v>0</v>
      </c>
      <c r="K93" s="10">
        <f t="shared" si="53"/>
        <v>0</v>
      </c>
      <c r="L93" s="10">
        <f t="shared" si="53"/>
        <v>0</v>
      </c>
      <c r="M93" s="10">
        <f t="shared" si="53"/>
        <v>0</v>
      </c>
      <c r="N93" s="10">
        <f t="shared" si="53"/>
        <v>0</v>
      </c>
      <c r="O93" s="10">
        <f t="shared" si="53"/>
        <v>0</v>
      </c>
      <c r="P93" s="10">
        <f t="shared" si="53"/>
        <v>0</v>
      </c>
      <c r="Q93" s="10">
        <f t="shared" si="53"/>
        <v>0</v>
      </c>
      <c r="R93" s="10">
        <f t="shared" si="53"/>
        <v>0</v>
      </c>
      <c r="S93" s="10">
        <f t="shared" si="53"/>
        <v>0</v>
      </c>
      <c r="T93" s="10">
        <f t="shared" si="53"/>
        <v>0</v>
      </c>
      <c r="U93" s="10">
        <f t="shared" si="53"/>
        <v>0</v>
      </c>
      <c r="V93" s="10">
        <f t="shared" si="53"/>
        <v>0</v>
      </c>
      <c r="W93" s="10">
        <f t="shared" si="53"/>
        <v>0</v>
      </c>
      <c r="X93" s="10">
        <f t="shared" si="53"/>
        <v>0</v>
      </c>
      <c r="Y93" s="10">
        <f t="shared" si="53"/>
        <v>0</v>
      </c>
      <c r="Z93" s="10">
        <f t="shared" si="53"/>
        <v>0</v>
      </c>
      <c r="AA93" s="10">
        <f t="shared" si="53"/>
        <v>0</v>
      </c>
      <c r="AB93" s="10">
        <f t="shared" si="53"/>
        <v>0</v>
      </c>
      <c r="AC93" s="10">
        <f t="shared" si="53"/>
        <v>0</v>
      </c>
      <c r="AD93" s="10">
        <f t="shared" si="53"/>
        <v>0</v>
      </c>
      <c r="AE93" s="10">
        <f t="shared" si="53"/>
        <v>0</v>
      </c>
      <c r="AF93" s="10">
        <f t="shared" si="53"/>
        <v>0</v>
      </c>
      <c r="AG93" s="10">
        <f t="shared" si="53"/>
        <v>0</v>
      </c>
      <c r="AH93" s="10">
        <f t="shared" si="53"/>
        <v>0</v>
      </c>
      <c r="AI93" s="10">
        <f t="shared" si="53"/>
        <v>0</v>
      </c>
      <c r="AJ93" s="10">
        <f t="shared" si="53"/>
        <v>0</v>
      </c>
      <c r="AK93" s="10">
        <f t="shared" si="53"/>
        <v>0</v>
      </c>
      <c r="AL93" s="10">
        <f t="shared" si="53"/>
        <v>0</v>
      </c>
      <c r="AM93" s="10">
        <f t="shared" si="53"/>
        <v>0</v>
      </c>
      <c r="AN93" s="10">
        <f t="shared" si="53"/>
        <v>0</v>
      </c>
      <c r="AO93" s="10">
        <f t="shared" si="53"/>
        <v>0</v>
      </c>
      <c r="AP93" s="10">
        <f t="shared" si="53"/>
        <v>0</v>
      </c>
      <c r="AQ93" s="10">
        <f t="shared" si="53"/>
        <v>0</v>
      </c>
      <c r="AR93" s="10">
        <f t="shared" si="53"/>
        <v>0</v>
      </c>
      <c r="AS93" s="10">
        <f t="shared" si="53"/>
        <v>0</v>
      </c>
      <c r="AT93" s="10">
        <f t="shared" si="53"/>
        <v>0</v>
      </c>
      <c r="AU93" s="10">
        <f t="shared" si="53"/>
        <v>0</v>
      </c>
      <c r="AV93" s="10">
        <f t="shared" si="53"/>
        <v>0</v>
      </c>
      <c r="AW93" s="10">
        <f t="shared" si="53"/>
        <v>0</v>
      </c>
      <c r="AX93" s="10">
        <f t="shared" si="53"/>
        <v>0</v>
      </c>
      <c r="AY93" s="10">
        <f t="shared" si="53"/>
        <v>0</v>
      </c>
      <c r="AZ93" s="10">
        <f t="shared" si="53"/>
        <v>-1409.5556347266102</v>
      </c>
      <c r="BA93" s="10">
        <f t="shared" si="53"/>
        <v>-1409.5556347266099</v>
      </c>
      <c r="BB93" s="10">
        <f t="shared" si="53"/>
        <v>-1502.1685347584619</v>
      </c>
      <c r="BC93" s="10">
        <f t="shared" si="53"/>
        <v>-1405.4762328808886</v>
      </c>
      <c r="BD93" s="10">
        <f t="shared" si="53"/>
        <v>-1405.4762328808886</v>
      </c>
      <c r="BE93" s="10">
        <f t="shared" si="53"/>
        <v>-1498.0891329127408</v>
      </c>
      <c r="BF93" s="10">
        <f t="shared" si="53"/>
        <v>-1293.4374125499123</v>
      </c>
      <c r="BG93" s="10">
        <f t="shared" si="53"/>
        <v>-1293.4374125499126</v>
      </c>
      <c r="BH93" s="10">
        <f t="shared" si="53"/>
        <v>-1360.792248936714</v>
      </c>
      <c r="BI93" s="10">
        <f t="shared" si="53"/>
        <v>-1351.4515567326939</v>
      </c>
      <c r="BJ93" s="10">
        <f t="shared" si="53"/>
        <v>-1351.4515567326939</v>
      </c>
      <c r="BK93" s="10">
        <f t="shared" si="53"/>
        <v>-1435.6451022161957</v>
      </c>
      <c r="BO93" s="23">
        <f t="shared" ref="BO93:BT93" si="54">SUM(BO91:BO92)</f>
        <v>0</v>
      </c>
      <c r="BP93" s="23">
        <f t="shared" si="54"/>
        <v>-4321.2798042116819</v>
      </c>
      <c r="BQ93" s="23">
        <f t="shared" si="54"/>
        <v>0</v>
      </c>
      <c r="BR93" s="23">
        <f t="shared" si="54"/>
        <v>0</v>
      </c>
      <c r="BS93" s="23">
        <f t="shared" si="54"/>
        <v>0</v>
      </c>
      <c r="BT93" s="23">
        <f t="shared" si="54"/>
        <v>0</v>
      </c>
    </row>
    <row r="94" spans="1:72" x14ac:dyDescent="0.25">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row>
    <row r="95" spans="1:72" hidden="1" outlineLevel="1" x14ac:dyDescent="0.25">
      <c r="A95" s="11" t="s">
        <v>45</v>
      </c>
      <c r="C95" s="2" t="s">
        <v>46</v>
      </c>
      <c r="D95" s="8">
        <f>RA_TC!D95+MA_TC!D95+CI_TC!D95</f>
        <v>0</v>
      </c>
      <c r="E95" s="8">
        <f>RA_TC!E95+MA_TC!E95+CI_TC!E95</f>
        <v>0</v>
      </c>
      <c r="F95" s="8">
        <f>RA_TC!F95+MA_TC!F95+CI_TC!F95</f>
        <v>0</v>
      </c>
      <c r="G95" s="8">
        <f>RA_TC!G95+MA_TC!G95+CI_TC!G95</f>
        <v>0</v>
      </c>
      <c r="H95" s="8">
        <f>RA_TC!H95+MA_TC!H95+CI_TC!H95</f>
        <v>0</v>
      </c>
      <c r="I95" s="8">
        <f>RA_TC!I95+MA_TC!I95+CI_TC!I95</f>
        <v>0</v>
      </c>
      <c r="J95" s="8">
        <f>RA_TC!J95+MA_TC!J95+CI_TC!J95</f>
        <v>0</v>
      </c>
      <c r="K95" s="8">
        <f>RA_TC!K95+MA_TC!K95+CI_TC!K95</f>
        <v>0</v>
      </c>
      <c r="L95" s="8">
        <f>RA_TC!L95+MA_TC!L95+CI_TC!L95</f>
        <v>0</v>
      </c>
      <c r="M95" s="8">
        <f>RA_TC!M95+MA_TC!M95+CI_TC!M95</f>
        <v>0</v>
      </c>
      <c r="N95" s="8">
        <f>RA_TC!N95+MA_TC!N95+CI_TC!N95</f>
        <v>0</v>
      </c>
      <c r="O95" s="8">
        <f>RA_TC!O95+MA_TC!O95+CI_TC!O95</f>
        <v>0</v>
      </c>
      <c r="P95" s="8">
        <f>RA_TC!P95+MA_TC!P95+CI_TC!P95</f>
        <v>0</v>
      </c>
      <c r="Q95" s="8">
        <f>RA_TC!Q95+MA_TC!Q95+CI_TC!Q95</f>
        <v>0</v>
      </c>
      <c r="R95" s="8">
        <f>RA_TC!R95+MA_TC!R95+CI_TC!R95</f>
        <v>0</v>
      </c>
      <c r="S95" s="8">
        <f>RA_TC!S95+MA_TC!S95+CI_TC!S95</f>
        <v>0</v>
      </c>
      <c r="T95" s="8">
        <f>RA_TC!T95+MA_TC!T95+CI_TC!T95</f>
        <v>0</v>
      </c>
      <c r="U95" s="8">
        <f>RA_TC!U95+MA_TC!U95+CI_TC!U95</f>
        <v>0</v>
      </c>
      <c r="V95" s="8">
        <f>RA_TC!V95+MA_TC!V95+CI_TC!V95</f>
        <v>0</v>
      </c>
      <c r="W95" s="8">
        <f>RA_TC!W95+MA_TC!W95+CI_TC!W95</f>
        <v>0</v>
      </c>
      <c r="X95" s="8">
        <f>RA_TC!X95+MA_TC!X95+CI_TC!X95</f>
        <v>0</v>
      </c>
      <c r="Y95" s="8">
        <f>RA_TC!Y95+MA_TC!Y95+CI_TC!Y95</f>
        <v>0</v>
      </c>
      <c r="Z95" s="8">
        <f>RA_TC!Z95+MA_TC!Z95+CI_TC!Z95</f>
        <v>0</v>
      </c>
      <c r="AA95" s="8">
        <f>RA_TC!AA95+MA_TC!AA95+CI_TC!AA95</f>
        <v>0</v>
      </c>
      <c r="AB95" s="8">
        <f>RA_TC!AB95+MA_TC!AB95+CI_TC!AB95</f>
        <v>0</v>
      </c>
      <c r="AC95" s="8">
        <f>RA_TC!AC95+MA_TC!AC95+CI_TC!AC95</f>
        <v>0</v>
      </c>
      <c r="AD95" s="8">
        <f>RA_TC!AD95+MA_TC!AD95+CI_TC!AD95</f>
        <v>0</v>
      </c>
      <c r="AE95" s="8">
        <f>RA_TC!AE95+MA_TC!AE95+CI_TC!AE95</f>
        <v>0</v>
      </c>
      <c r="AF95" s="8">
        <f>RA_TC!AF95+MA_TC!AF95+CI_TC!AF95</f>
        <v>0</v>
      </c>
      <c r="AG95" s="8">
        <f>RA_TC!AG95+MA_TC!AG95+CI_TC!AG95</f>
        <v>0</v>
      </c>
      <c r="AH95" s="8">
        <f>RA_TC!AH95+MA_TC!AH95+CI_TC!AH95</f>
        <v>0</v>
      </c>
      <c r="AI95" s="8">
        <f>RA_TC!AI95+MA_TC!AI95+CI_TC!AI95</f>
        <v>0</v>
      </c>
      <c r="AJ95" s="8">
        <f>RA_TC!AJ95+MA_TC!AJ95+CI_TC!AJ95</f>
        <v>0</v>
      </c>
      <c r="AK95" s="8">
        <f>RA_TC!AK95+MA_TC!AK95+CI_TC!AK95</f>
        <v>0</v>
      </c>
      <c r="AL95" s="8">
        <f>RA_TC!AL95+MA_TC!AL95+CI_TC!AL95</f>
        <v>0</v>
      </c>
      <c r="AM95" s="8">
        <f>RA_TC!AM95+MA_TC!AM95+CI_TC!AM95</f>
        <v>0</v>
      </c>
      <c r="AN95" s="8">
        <f>RA_TC!AN95+MA_TC!AN95+CI_TC!AN95</f>
        <v>0</v>
      </c>
      <c r="AO95" s="8">
        <f>RA_TC!AO95+MA_TC!AO95+CI_TC!AO95</f>
        <v>0</v>
      </c>
      <c r="AP95" s="8">
        <f>RA_TC!AP95+MA_TC!AP95+CI_TC!AP95</f>
        <v>0</v>
      </c>
      <c r="AQ95" s="8">
        <f>RA_TC!AQ95+MA_TC!AQ95+CI_TC!AQ95</f>
        <v>0</v>
      </c>
      <c r="AR95" s="8">
        <f>RA_TC!AR95+MA_TC!AR95+CI_TC!AR95</f>
        <v>0</v>
      </c>
      <c r="AS95" s="8">
        <f>RA_TC!AS95+MA_TC!AS95+CI_TC!AS95</f>
        <v>0</v>
      </c>
      <c r="AT95" s="8">
        <f>RA_TC!AT95+MA_TC!AT95+CI_TC!AT95</f>
        <v>0</v>
      </c>
      <c r="AU95" s="8">
        <f>RA_TC!AU95+MA_TC!AU95+CI_TC!AU95</f>
        <v>0</v>
      </c>
      <c r="AV95" s="8">
        <f>RA_TC!AV95+MA_TC!AV95+CI_TC!AV95</f>
        <v>0</v>
      </c>
      <c r="AW95" s="8">
        <f>RA_TC!AW95+MA_TC!AW95+CI_TC!AW95</f>
        <v>0</v>
      </c>
      <c r="AX95" s="8">
        <f>RA_TC!AX95+MA_TC!AX95+CI_TC!AX95</f>
        <v>0</v>
      </c>
      <c r="AY95" s="8">
        <f>RA_TC!AY95+MA_TC!AY95+CI_TC!AY95</f>
        <v>0</v>
      </c>
      <c r="AZ95" s="8">
        <f>RA_TC!AZ95+MA_TC!AZ95+CI_TC!AZ95</f>
        <v>0</v>
      </c>
      <c r="BA95" s="8">
        <f>RA_TC!BA95+MA_TC!BA95+CI_TC!BA95</f>
        <v>0</v>
      </c>
      <c r="BB95" s="8">
        <f>RA_TC!BB95+MA_TC!BB95+CI_TC!BB95</f>
        <v>0</v>
      </c>
      <c r="BC95" s="8">
        <f>RA_TC!BC95+MA_TC!BC95+CI_TC!BC95</f>
        <v>0</v>
      </c>
      <c r="BD95" s="8">
        <f>RA_TC!BD95+MA_TC!BD95+CI_TC!BD95</f>
        <v>0</v>
      </c>
      <c r="BE95" s="8">
        <f>RA_TC!BE95+MA_TC!BE95+CI_TC!BE95</f>
        <v>3793.5822987527099</v>
      </c>
      <c r="BF95" s="8">
        <f>RA_TC!BF95+MA_TC!BF95+CI_TC!BF95</f>
        <v>0</v>
      </c>
      <c r="BG95" s="8">
        <f>RA_TC!BG95+MA_TC!BG95+CI_TC!BG95</f>
        <v>0</v>
      </c>
      <c r="BH95" s="8">
        <f>RA_TC!BH95+MA_TC!BH95+CI_TC!BH95</f>
        <v>7879.0865797993692</v>
      </c>
      <c r="BI95" s="8">
        <f>RA_TC!BI95+MA_TC!BI95+CI_TC!BI95</f>
        <v>0</v>
      </c>
      <c r="BJ95" s="8">
        <f>RA_TC!BJ95+MA_TC!BJ95+CI_TC!BJ95</f>
        <v>0</v>
      </c>
      <c r="BK95" s="8">
        <f>RA_TC!BK95+MA_TC!BK95+CI_TC!BK95</f>
        <v>0</v>
      </c>
      <c r="BO95" s="24">
        <f t="shared" ref="BO95:BT95" si="55">SUMIFS($D95:$BM95,$D$6:$BM$6,"&gt;="&amp;BO$2,$D$6:$BM$6,"&lt;="&amp;BO$6,$D$5:$BM$5,BO$5)</f>
        <v>0</v>
      </c>
      <c r="BP95" s="24">
        <f t="shared" si="55"/>
        <v>0</v>
      </c>
      <c r="BQ95" s="24">
        <f t="shared" si="55"/>
        <v>0</v>
      </c>
      <c r="BR95" s="24">
        <f t="shared" si="55"/>
        <v>0</v>
      </c>
      <c r="BS95" s="24">
        <f t="shared" si="55"/>
        <v>0</v>
      </c>
      <c r="BT95" s="24">
        <f t="shared" si="55"/>
        <v>0</v>
      </c>
    </row>
    <row r="96" spans="1:72" hidden="1" outlineLevel="1" x14ac:dyDescent="0.25">
      <c r="A96" s="11" t="s">
        <v>45</v>
      </c>
      <c r="C96" s="2" t="s">
        <v>78</v>
      </c>
      <c r="D96" s="8">
        <f>RA_TC!D96+MA_TC!D96+CI_TC!D96</f>
        <v>0</v>
      </c>
      <c r="E96" s="8">
        <f>RA_TC!E96+MA_TC!E96+CI_TC!E96</f>
        <v>0</v>
      </c>
      <c r="F96" s="8">
        <f>RA_TC!F96+MA_TC!F96+CI_TC!F96</f>
        <v>0</v>
      </c>
      <c r="G96" s="8">
        <f>RA_TC!G96+MA_TC!G96+CI_TC!G96</f>
        <v>0</v>
      </c>
      <c r="H96" s="8">
        <f>RA_TC!H96+MA_TC!H96+CI_TC!H96</f>
        <v>0</v>
      </c>
      <c r="I96" s="8">
        <f>RA_TC!I96+MA_TC!I96+CI_TC!I96</f>
        <v>0</v>
      </c>
      <c r="J96" s="8">
        <f>RA_TC!J96+MA_TC!J96+CI_TC!J96</f>
        <v>0</v>
      </c>
      <c r="K96" s="8">
        <f>RA_TC!K96+MA_TC!K96+CI_TC!K96</f>
        <v>0</v>
      </c>
      <c r="L96" s="8">
        <f>RA_TC!L96+MA_TC!L96+CI_TC!L96</f>
        <v>0</v>
      </c>
      <c r="M96" s="8">
        <f>RA_TC!M96+MA_TC!M96+CI_TC!M96</f>
        <v>0</v>
      </c>
      <c r="N96" s="8">
        <f>RA_TC!N96+MA_TC!N96+CI_TC!N96</f>
        <v>0</v>
      </c>
      <c r="O96" s="8">
        <f>RA_TC!O96+MA_TC!O96+CI_TC!O96</f>
        <v>0</v>
      </c>
      <c r="P96" s="8">
        <f>RA_TC!P96+MA_TC!P96+CI_TC!P96</f>
        <v>0</v>
      </c>
      <c r="Q96" s="8">
        <f>RA_TC!Q96+MA_TC!Q96+CI_TC!Q96</f>
        <v>0</v>
      </c>
      <c r="R96" s="8">
        <f>RA_TC!R96+MA_TC!R96+CI_TC!R96</f>
        <v>0</v>
      </c>
      <c r="S96" s="8">
        <f>RA_TC!S96+MA_TC!S96+CI_TC!S96</f>
        <v>0</v>
      </c>
      <c r="T96" s="8">
        <f>RA_TC!T96+MA_TC!T96+CI_TC!T96</f>
        <v>0</v>
      </c>
      <c r="U96" s="8">
        <f>RA_TC!U96+MA_TC!U96+CI_TC!U96</f>
        <v>0</v>
      </c>
      <c r="V96" s="8">
        <f>RA_TC!V96+MA_TC!V96+CI_TC!V96</f>
        <v>0</v>
      </c>
      <c r="W96" s="8">
        <f>RA_TC!W96+MA_TC!W96+CI_TC!W96</f>
        <v>0</v>
      </c>
      <c r="X96" s="8">
        <f>RA_TC!X96+MA_TC!X96+CI_TC!X96</f>
        <v>0</v>
      </c>
      <c r="Y96" s="8">
        <f>RA_TC!Y96+MA_TC!Y96+CI_TC!Y96</f>
        <v>0</v>
      </c>
      <c r="Z96" s="8">
        <f>RA_TC!Z96+MA_TC!Z96+CI_TC!Z96</f>
        <v>0</v>
      </c>
      <c r="AA96" s="8">
        <f>RA_TC!AA96+MA_TC!AA96+CI_TC!AA96</f>
        <v>0</v>
      </c>
      <c r="AB96" s="8">
        <f>RA_TC!AB96+MA_TC!AB96+CI_TC!AB96</f>
        <v>0</v>
      </c>
      <c r="AC96" s="8">
        <f>RA_TC!AC96+MA_TC!AC96+CI_TC!AC96</f>
        <v>0</v>
      </c>
      <c r="AD96" s="8">
        <f>RA_TC!AD96+MA_TC!AD96+CI_TC!AD96</f>
        <v>0</v>
      </c>
      <c r="AE96" s="8">
        <f>RA_TC!AE96+MA_TC!AE96+CI_TC!AE96</f>
        <v>0</v>
      </c>
      <c r="AF96" s="8">
        <f>RA_TC!AF96+MA_TC!AF96+CI_TC!AF96</f>
        <v>0</v>
      </c>
      <c r="AG96" s="8">
        <f>RA_TC!AG96+MA_TC!AG96+CI_TC!AG96</f>
        <v>0</v>
      </c>
      <c r="AH96" s="8">
        <f>RA_TC!AH96+MA_TC!AH96+CI_TC!AH96</f>
        <v>0</v>
      </c>
      <c r="AI96" s="8">
        <f>RA_TC!AI96+MA_TC!AI96+CI_TC!AI96</f>
        <v>0</v>
      </c>
      <c r="AJ96" s="8">
        <f>RA_TC!AJ96+MA_TC!AJ96+CI_TC!AJ96</f>
        <v>0</v>
      </c>
      <c r="AK96" s="8">
        <f>RA_TC!AK96+MA_TC!AK96+CI_TC!AK96</f>
        <v>0</v>
      </c>
      <c r="AL96" s="8">
        <f>RA_TC!AL96+MA_TC!AL96+CI_TC!AL96</f>
        <v>0</v>
      </c>
      <c r="AM96" s="8">
        <f>RA_TC!AM96+MA_TC!AM96+CI_TC!AM96</f>
        <v>0</v>
      </c>
      <c r="AN96" s="8">
        <f>RA_TC!AN96+MA_TC!AN96+CI_TC!AN96</f>
        <v>0</v>
      </c>
      <c r="AO96" s="8">
        <f>RA_TC!AO96+MA_TC!AO96+CI_TC!AO96</f>
        <v>0</v>
      </c>
      <c r="AP96" s="8">
        <f>RA_TC!AP96+MA_TC!AP96+CI_TC!AP96</f>
        <v>0</v>
      </c>
      <c r="AQ96" s="8">
        <f>RA_TC!AQ96+MA_TC!AQ96+CI_TC!AQ96</f>
        <v>0</v>
      </c>
      <c r="AR96" s="8">
        <f>RA_TC!AR96+MA_TC!AR96+CI_TC!AR96</f>
        <v>0</v>
      </c>
      <c r="AS96" s="8">
        <f>RA_TC!AS96+MA_TC!AS96+CI_TC!AS96</f>
        <v>0</v>
      </c>
      <c r="AT96" s="8">
        <f>RA_TC!AT96+MA_TC!AT96+CI_TC!AT96</f>
        <v>0</v>
      </c>
      <c r="AU96" s="8">
        <f>RA_TC!AU96+MA_TC!AU96+CI_TC!AU96</f>
        <v>0</v>
      </c>
      <c r="AV96" s="8">
        <f>RA_TC!AV96+MA_TC!AV96+CI_TC!AV96</f>
        <v>0</v>
      </c>
      <c r="AW96" s="8">
        <f>RA_TC!AW96+MA_TC!AW96+CI_TC!AW96</f>
        <v>0</v>
      </c>
      <c r="AX96" s="8">
        <f>RA_TC!AX96+MA_TC!AX96+CI_TC!AX96</f>
        <v>0</v>
      </c>
      <c r="AY96" s="8">
        <f>RA_TC!AY96+MA_TC!AY96+CI_TC!AY96</f>
        <v>0</v>
      </c>
      <c r="AZ96" s="8">
        <f>RA_TC!AZ96+MA_TC!AZ96+CI_TC!AZ96</f>
        <v>1752.3190646084925</v>
      </c>
      <c r="BA96" s="8">
        <f>RA_TC!BA96+MA_TC!BA96+CI_TC!BA96</f>
        <v>1782.8371477299795</v>
      </c>
      <c r="BB96" s="8">
        <f>RA_TC!BB96+MA_TC!BB96+CI_TC!BB96</f>
        <v>1661.0584980951041</v>
      </c>
      <c r="BC96" s="8">
        <f>RA_TC!BC96+MA_TC!BC96+CI_TC!BC96</f>
        <v>1778.6146423664288</v>
      </c>
      <c r="BD96" s="8">
        <f>RA_TC!BD96+MA_TC!BD96+CI_TC!BD96</f>
        <v>1834.1521427650923</v>
      </c>
      <c r="BE96" s="8">
        <f>RA_TC!BE96+MA_TC!BE96+CI_TC!BE96</f>
        <v>1806.3803105335567</v>
      </c>
      <c r="BF96" s="8">
        <f>RA_TC!BF96+MA_TC!BF96+CI_TC!BF96</f>
        <v>1746.6080067372277</v>
      </c>
      <c r="BG96" s="8">
        <f>RA_TC!BG96+MA_TC!BG96+CI_TC!BG96</f>
        <v>1867.988205714471</v>
      </c>
      <c r="BH96" s="8">
        <f>RA_TC!BH96+MA_TC!BH96+CI_TC!BH96</f>
        <v>1926.864743401542</v>
      </c>
      <c r="BI96" s="8">
        <f>RA_TC!BI96+MA_TC!BI96+CI_TC!BI96</f>
        <v>1899.353910753066</v>
      </c>
      <c r="BJ96" s="8">
        <f>RA_TC!BJ96+MA_TC!BJ96+CI_TC!BJ96</f>
        <v>1807.3555807541736</v>
      </c>
      <c r="BK96" s="8">
        <f>RA_TC!BK96+MA_TC!BK96+CI_TC!BK96</f>
        <v>1882.8291844903242</v>
      </c>
      <c r="BO96" s="24"/>
      <c r="BP96" s="24"/>
      <c r="BQ96" s="24"/>
      <c r="BR96" s="24"/>
      <c r="BS96" s="24"/>
      <c r="BT96" s="24"/>
    </row>
    <row r="97" spans="3:72" collapsed="1" x14ac:dyDescent="0.25">
      <c r="C97" s="3" t="s">
        <v>45</v>
      </c>
      <c r="D97" s="10">
        <f>SUM(D95:D96)</f>
        <v>0</v>
      </c>
      <c r="E97" s="10">
        <f t="shared" ref="E97:BK97" si="56">SUM(E95:E96)</f>
        <v>0</v>
      </c>
      <c r="F97" s="10">
        <f t="shared" si="56"/>
        <v>0</v>
      </c>
      <c r="G97" s="10">
        <f t="shared" si="56"/>
        <v>0</v>
      </c>
      <c r="H97" s="10">
        <f t="shared" si="56"/>
        <v>0</v>
      </c>
      <c r="I97" s="10">
        <f t="shared" si="56"/>
        <v>0</v>
      </c>
      <c r="J97" s="10">
        <f t="shared" si="56"/>
        <v>0</v>
      </c>
      <c r="K97" s="10">
        <f t="shared" si="56"/>
        <v>0</v>
      </c>
      <c r="L97" s="10">
        <f t="shared" si="56"/>
        <v>0</v>
      </c>
      <c r="M97" s="10">
        <f t="shared" si="56"/>
        <v>0</v>
      </c>
      <c r="N97" s="10">
        <f t="shared" si="56"/>
        <v>0</v>
      </c>
      <c r="O97" s="10">
        <f t="shared" si="56"/>
        <v>0</v>
      </c>
      <c r="P97" s="10">
        <f t="shared" si="56"/>
        <v>0</v>
      </c>
      <c r="Q97" s="10">
        <f t="shared" si="56"/>
        <v>0</v>
      </c>
      <c r="R97" s="10">
        <f t="shared" si="56"/>
        <v>0</v>
      </c>
      <c r="S97" s="10">
        <f t="shared" si="56"/>
        <v>0</v>
      </c>
      <c r="T97" s="10">
        <f t="shared" si="56"/>
        <v>0</v>
      </c>
      <c r="U97" s="10">
        <f t="shared" si="56"/>
        <v>0</v>
      </c>
      <c r="V97" s="10">
        <f t="shared" si="56"/>
        <v>0</v>
      </c>
      <c r="W97" s="10">
        <f t="shared" si="56"/>
        <v>0</v>
      </c>
      <c r="X97" s="10">
        <f t="shared" si="56"/>
        <v>0</v>
      </c>
      <c r="Y97" s="10">
        <f t="shared" si="56"/>
        <v>0</v>
      </c>
      <c r="Z97" s="10">
        <f t="shared" si="56"/>
        <v>0</v>
      </c>
      <c r="AA97" s="10">
        <f t="shared" si="56"/>
        <v>0</v>
      </c>
      <c r="AB97" s="10">
        <f t="shared" si="56"/>
        <v>0</v>
      </c>
      <c r="AC97" s="10">
        <f t="shared" si="56"/>
        <v>0</v>
      </c>
      <c r="AD97" s="10">
        <f t="shared" si="56"/>
        <v>0</v>
      </c>
      <c r="AE97" s="10">
        <f t="shared" si="56"/>
        <v>0</v>
      </c>
      <c r="AF97" s="10">
        <f t="shared" si="56"/>
        <v>0</v>
      </c>
      <c r="AG97" s="10">
        <f t="shared" si="56"/>
        <v>0</v>
      </c>
      <c r="AH97" s="10">
        <f t="shared" si="56"/>
        <v>0</v>
      </c>
      <c r="AI97" s="10">
        <f t="shared" si="56"/>
        <v>0</v>
      </c>
      <c r="AJ97" s="10">
        <f t="shared" si="56"/>
        <v>0</v>
      </c>
      <c r="AK97" s="10">
        <f t="shared" si="56"/>
        <v>0</v>
      </c>
      <c r="AL97" s="10">
        <f t="shared" si="56"/>
        <v>0</v>
      </c>
      <c r="AM97" s="10">
        <f t="shared" si="56"/>
        <v>0</v>
      </c>
      <c r="AN97" s="10">
        <f t="shared" si="56"/>
        <v>0</v>
      </c>
      <c r="AO97" s="10">
        <f t="shared" si="56"/>
        <v>0</v>
      </c>
      <c r="AP97" s="10">
        <f t="shared" si="56"/>
        <v>0</v>
      </c>
      <c r="AQ97" s="10">
        <f t="shared" si="56"/>
        <v>0</v>
      </c>
      <c r="AR97" s="10">
        <f t="shared" si="56"/>
        <v>0</v>
      </c>
      <c r="AS97" s="10">
        <f t="shared" si="56"/>
        <v>0</v>
      </c>
      <c r="AT97" s="10">
        <f t="shared" si="56"/>
        <v>0</v>
      </c>
      <c r="AU97" s="10">
        <f t="shared" si="56"/>
        <v>0</v>
      </c>
      <c r="AV97" s="10">
        <f t="shared" si="56"/>
        <v>0</v>
      </c>
      <c r="AW97" s="10">
        <f t="shared" si="56"/>
        <v>0</v>
      </c>
      <c r="AX97" s="10">
        <f t="shared" si="56"/>
        <v>0</v>
      </c>
      <c r="AY97" s="10">
        <f t="shared" si="56"/>
        <v>0</v>
      </c>
      <c r="AZ97" s="10">
        <f t="shared" si="56"/>
        <v>1752.3190646084925</v>
      </c>
      <c r="BA97" s="10">
        <f t="shared" si="56"/>
        <v>1782.8371477299795</v>
      </c>
      <c r="BB97" s="10">
        <f t="shared" si="56"/>
        <v>1661.0584980951041</v>
      </c>
      <c r="BC97" s="10">
        <f t="shared" si="56"/>
        <v>1778.6146423664288</v>
      </c>
      <c r="BD97" s="10">
        <f t="shared" si="56"/>
        <v>1834.1521427650923</v>
      </c>
      <c r="BE97" s="10">
        <f t="shared" si="56"/>
        <v>5599.9626092862663</v>
      </c>
      <c r="BF97" s="10">
        <f t="shared" si="56"/>
        <v>1746.6080067372277</v>
      </c>
      <c r="BG97" s="10">
        <f t="shared" si="56"/>
        <v>1867.988205714471</v>
      </c>
      <c r="BH97" s="10">
        <f t="shared" si="56"/>
        <v>9805.9513232009122</v>
      </c>
      <c r="BI97" s="10">
        <f t="shared" si="56"/>
        <v>1899.353910753066</v>
      </c>
      <c r="BJ97" s="10">
        <f t="shared" si="56"/>
        <v>1807.3555807541736</v>
      </c>
      <c r="BK97" s="10">
        <f t="shared" si="56"/>
        <v>1882.8291844903242</v>
      </c>
      <c r="BO97" s="23">
        <f>SUM(BO95)</f>
        <v>0</v>
      </c>
      <c r="BP97" s="23">
        <f t="shared" ref="BP97:BT97" si="57">SUM(BP95)</f>
        <v>0</v>
      </c>
      <c r="BQ97" s="23">
        <f t="shared" si="57"/>
        <v>0</v>
      </c>
      <c r="BR97" s="23">
        <f t="shared" si="57"/>
        <v>0</v>
      </c>
      <c r="BS97" s="23">
        <f t="shared" si="57"/>
        <v>0</v>
      </c>
      <c r="BT97" s="23">
        <f t="shared" si="57"/>
        <v>0</v>
      </c>
    </row>
    <row r="98" spans="3:72" x14ac:dyDescent="0.25">
      <c r="D98" s="53"/>
      <c r="E98" s="53"/>
      <c r="F98" s="53"/>
      <c r="G98" s="53"/>
      <c r="H98" s="53"/>
      <c r="I98" s="53"/>
      <c r="J98" s="53"/>
      <c r="K98" s="53"/>
      <c r="L98" s="53"/>
      <c r="M98" s="53"/>
      <c r="N98" s="53"/>
      <c r="O98" s="53"/>
      <c r="P98" s="53"/>
      <c r="Q98" s="53"/>
      <c r="R98" s="53"/>
      <c r="S98" s="53"/>
      <c r="T98" s="53"/>
      <c r="U98" s="53"/>
      <c r="V98" s="53"/>
      <c r="W98" s="53"/>
      <c r="X98" s="53"/>
      <c r="Y98" s="53"/>
      <c r="Z98" s="53"/>
      <c r="AA98" s="53"/>
      <c r="AB98" s="53"/>
      <c r="AC98" s="53"/>
      <c r="AD98" s="53"/>
      <c r="AE98" s="53"/>
      <c r="AF98" s="53"/>
      <c r="AG98" s="53"/>
      <c r="AH98" s="53"/>
      <c r="AI98" s="53"/>
      <c r="AJ98" s="53"/>
      <c r="AK98" s="53"/>
      <c r="AL98" s="53"/>
      <c r="AM98" s="53"/>
      <c r="AN98" s="53"/>
      <c r="AO98" s="53"/>
    </row>
    <row r="99" spans="3:72" x14ac:dyDescent="0.25">
      <c r="C99" s="3" t="s">
        <v>47</v>
      </c>
      <c r="D99" s="10">
        <f t="shared" ref="D99:BK99" si="58">D60+D83+D89+D93+D97</f>
        <v>0</v>
      </c>
      <c r="E99" s="10">
        <f t="shared" si="58"/>
        <v>0</v>
      </c>
      <c r="F99" s="10">
        <f t="shared" si="58"/>
        <v>0</v>
      </c>
      <c r="G99" s="10">
        <f t="shared" si="58"/>
        <v>0</v>
      </c>
      <c r="H99" s="10">
        <f t="shared" si="58"/>
        <v>0</v>
      </c>
      <c r="I99" s="10">
        <f t="shared" si="58"/>
        <v>0</v>
      </c>
      <c r="J99" s="10">
        <f t="shared" si="58"/>
        <v>0</v>
      </c>
      <c r="K99" s="10">
        <f t="shared" si="58"/>
        <v>0</v>
      </c>
      <c r="L99" s="10">
        <f t="shared" si="58"/>
        <v>0</v>
      </c>
      <c r="M99" s="10">
        <f t="shared" si="58"/>
        <v>0</v>
      </c>
      <c r="N99" s="10">
        <f t="shared" si="58"/>
        <v>0</v>
      </c>
      <c r="O99" s="10">
        <f t="shared" si="58"/>
        <v>0</v>
      </c>
      <c r="P99" s="10">
        <f t="shared" si="58"/>
        <v>0</v>
      </c>
      <c r="Q99" s="10">
        <f t="shared" si="58"/>
        <v>0</v>
      </c>
      <c r="R99" s="10">
        <f t="shared" si="58"/>
        <v>0</v>
      </c>
      <c r="S99" s="10">
        <f t="shared" si="58"/>
        <v>0</v>
      </c>
      <c r="T99" s="10">
        <f t="shared" si="58"/>
        <v>0</v>
      </c>
      <c r="U99" s="10">
        <f t="shared" si="58"/>
        <v>0</v>
      </c>
      <c r="V99" s="10">
        <f t="shared" si="58"/>
        <v>0</v>
      </c>
      <c r="W99" s="10">
        <f t="shared" si="58"/>
        <v>0</v>
      </c>
      <c r="X99" s="10">
        <f t="shared" si="58"/>
        <v>0</v>
      </c>
      <c r="Y99" s="10">
        <f t="shared" si="58"/>
        <v>0</v>
      </c>
      <c r="Z99" s="10">
        <f t="shared" si="58"/>
        <v>0</v>
      </c>
      <c r="AA99" s="10">
        <f t="shared" si="58"/>
        <v>0</v>
      </c>
      <c r="AB99" s="10">
        <f t="shared" si="58"/>
        <v>0</v>
      </c>
      <c r="AC99" s="10">
        <f t="shared" si="58"/>
        <v>0</v>
      </c>
      <c r="AD99" s="10">
        <f t="shared" si="58"/>
        <v>0</v>
      </c>
      <c r="AE99" s="10">
        <f t="shared" si="58"/>
        <v>0</v>
      </c>
      <c r="AF99" s="10">
        <f t="shared" si="58"/>
        <v>0</v>
      </c>
      <c r="AG99" s="10">
        <f t="shared" si="58"/>
        <v>0</v>
      </c>
      <c r="AH99" s="10">
        <f t="shared" si="58"/>
        <v>0</v>
      </c>
      <c r="AI99" s="10">
        <f t="shared" si="58"/>
        <v>0</v>
      </c>
      <c r="AJ99" s="10">
        <f t="shared" si="58"/>
        <v>0</v>
      </c>
      <c r="AK99" s="10">
        <f t="shared" si="58"/>
        <v>0</v>
      </c>
      <c r="AL99" s="10">
        <f t="shared" si="58"/>
        <v>0</v>
      </c>
      <c r="AM99" s="10">
        <f t="shared" si="58"/>
        <v>0</v>
      </c>
      <c r="AN99" s="10">
        <f t="shared" si="58"/>
        <v>0</v>
      </c>
      <c r="AO99" s="10">
        <f t="shared" si="58"/>
        <v>0</v>
      </c>
      <c r="AP99" s="10">
        <f t="shared" si="58"/>
        <v>0</v>
      </c>
      <c r="AQ99" s="10">
        <f t="shared" si="58"/>
        <v>0</v>
      </c>
      <c r="AR99" s="10">
        <f t="shared" si="58"/>
        <v>0</v>
      </c>
      <c r="AS99" s="10">
        <f t="shared" si="58"/>
        <v>0</v>
      </c>
      <c r="AT99" s="10">
        <f t="shared" si="58"/>
        <v>0</v>
      </c>
      <c r="AU99" s="10">
        <f t="shared" si="58"/>
        <v>0</v>
      </c>
      <c r="AV99" s="10">
        <f t="shared" si="58"/>
        <v>0</v>
      </c>
      <c r="AW99" s="10">
        <f t="shared" si="58"/>
        <v>0</v>
      </c>
      <c r="AX99" s="10">
        <f t="shared" si="58"/>
        <v>0</v>
      </c>
      <c r="AY99" s="10">
        <f t="shared" si="58"/>
        <v>0</v>
      </c>
      <c r="AZ99" s="10">
        <f t="shared" si="58"/>
        <v>14178.102659897997</v>
      </c>
      <c r="BA99" s="10">
        <f t="shared" si="58"/>
        <v>4400.9709843760056</v>
      </c>
      <c r="BB99" s="10">
        <f t="shared" si="58"/>
        <v>14699.83218075323</v>
      </c>
      <c r="BC99" s="10">
        <f t="shared" si="58"/>
        <v>10350.486759560825</v>
      </c>
      <c r="BD99" s="10">
        <f t="shared" si="58"/>
        <v>12342.428556990108</v>
      </c>
      <c r="BE99" s="10">
        <f t="shared" si="58"/>
        <v>21356.810803548833</v>
      </c>
      <c r="BF99" s="10">
        <f t="shared" si="58"/>
        <v>17477.979134476271</v>
      </c>
      <c r="BG99" s="10">
        <f t="shared" si="58"/>
        <v>19559.910161112366</v>
      </c>
      <c r="BH99" s="10">
        <f t="shared" si="58"/>
        <v>31404.307359649891</v>
      </c>
      <c r="BI99" s="10">
        <f t="shared" si="58"/>
        <v>20766.865795497633</v>
      </c>
      <c r="BJ99" s="10">
        <f t="shared" si="58"/>
        <v>26425.049559041603</v>
      </c>
      <c r="BK99" s="10">
        <f t="shared" si="58"/>
        <v>26718.494783917864</v>
      </c>
      <c r="BO99" s="23">
        <f>BO60+BO83+BO89+BO93+BO97</f>
        <v>0</v>
      </c>
      <c r="BP99" s="23">
        <f t="shared" ref="BP99:BT99" si="59">BP60+BP83+BP89+BP93+BP97</f>
        <v>28082.691114593657</v>
      </c>
      <c r="BQ99" s="23">
        <f t="shared" si="59"/>
        <v>0</v>
      </c>
      <c r="BR99" s="23">
        <f t="shared" si="59"/>
        <v>0</v>
      </c>
      <c r="BS99" s="23">
        <f t="shared" si="59"/>
        <v>0</v>
      </c>
      <c r="BT99" s="23">
        <f t="shared" si="59"/>
        <v>0</v>
      </c>
    </row>
    <row r="100" spans="3:72" x14ac:dyDescent="0.25">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c r="AB100" s="53"/>
      <c r="AC100" s="53"/>
      <c r="AD100" s="53"/>
      <c r="AE100" s="53"/>
      <c r="AF100" s="53"/>
      <c r="AG100" s="53"/>
      <c r="AH100" s="53"/>
      <c r="AI100" s="53"/>
      <c r="AJ100" s="53"/>
      <c r="AK100" s="53"/>
      <c r="AL100" s="53"/>
      <c r="AM100" s="53"/>
      <c r="AN100" s="53"/>
      <c r="AO100" s="53"/>
    </row>
    <row r="101" spans="3:72" x14ac:dyDescent="0.25">
      <c r="D101" s="52"/>
      <c r="E101" s="52"/>
      <c r="F101" s="52"/>
      <c r="G101" s="52"/>
      <c r="H101" s="52"/>
      <c r="I101" s="52"/>
      <c r="J101" s="52"/>
      <c r="K101" s="52"/>
      <c r="L101" s="52"/>
      <c r="M101" s="52"/>
      <c r="N101" s="52"/>
      <c r="O101" s="52"/>
    </row>
    <row r="103" spans="3:72" s="48" customFormat="1" x14ac:dyDescent="0.25">
      <c r="C103" s="46" t="s">
        <v>73</v>
      </c>
      <c r="D103" s="47">
        <f>D11</f>
        <v>0</v>
      </c>
      <c r="E103" s="47">
        <f>IFERROR(AVERAGE(D11:E11),0)</f>
        <v>0</v>
      </c>
      <c r="F103" s="47">
        <f t="shared" ref="F103:BK103" si="60">IFERROR(AVERAGE(E11:F11),0)</f>
        <v>0</v>
      </c>
      <c r="G103" s="47">
        <f t="shared" si="60"/>
        <v>0</v>
      </c>
      <c r="H103" s="47">
        <f t="shared" si="60"/>
        <v>0</v>
      </c>
      <c r="I103" s="47">
        <f t="shared" si="60"/>
        <v>0</v>
      </c>
      <c r="J103" s="48">
        <f t="shared" si="60"/>
        <v>0</v>
      </c>
      <c r="K103" s="48">
        <f t="shared" si="60"/>
        <v>0</v>
      </c>
      <c r="L103" s="48">
        <f t="shared" si="60"/>
        <v>0</v>
      </c>
      <c r="M103" s="48">
        <f t="shared" si="60"/>
        <v>0</v>
      </c>
      <c r="N103" s="48">
        <f t="shared" si="60"/>
        <v>0</v>
      </c>
      <c r="O103" s="48">
        <f t="shared" si="60"/>
        <v>0</v>
      </c>
      <c r="P103" s="48">
        <f t="shared" si="60"/>
        <v>0</v>
      </c>
      <c r="Q103" s="48">
        <f t="shared" si="60"/>
        <v>0</v>
      </c>
      <c r="R103" s="48">
        <f t="shared" si="60"/>
        <v>0</v>
      </c>
      <c r="S103" s="48">
        <f t="shared" si="60"/>
        <v>0</v>
      </c>
      <c r="T103" s="48">
        <f t="shared" si="60"/>
        <v>0</v>
      </c>
      <c r="U103" s="48">
        <f t="shared" si="60"/>
        <v>0</v>
      </c>
      <c r="V103" s="48">
        <f t="shared" si="60"/>
        <v>0</v>
      </c>
      <c r="W103" s="47">
        <f t="shared" si="60"/>
        <v>0</v>
      </c>
      <c r="X103" s="47">
        <f t="shared" si="60"/>
        <v>0</v>
      </c>
      <c r="Y103" s="47">
        <f t="shared" si="60"/>
        <v>0</v>
      </c>
      <c r="Z103" s="47">
        <f t="shared" si="60"/>
        <v>0</v>
      </c>
      <c r="AA103" s="47">
        <f t="shared" si="60"/>
        <v>0</v>
      </c>
      <c r="AB103" s="47">
        <f t="shared" si="60"/>
        <v>0</v>
      </c>
      <c r="AC103" s="48">
        <f t="shared" si="60"/>
        <v>0</v>
      </c>
      <c r="AD103" s="48">
        <f t="shared" si="60"/>
        <v>0</v>
      </c>
      <c r="AE103" s="48">
        <f t="shared" si="60"/>
        <v>0</v>
      </c>
      <c r="AF103" s="48">
        <f t="shared" si="60"/>
        <v>0</v>
      </c>
      <c r="AG103" s="48">
        <f t="shared" si="60"/>
        <v>0</v>
      </c>
      <c r="AH103" s="48">
        <f t="shared" si="60"/>
        <v>0</v>
      </c>
      <c r="AI103" s="48">
        <f t="shared" si="60"/>
        <v>0</v>
      </c>
      <c r="AJ103" s="48">
        <f t="shared" si="60"/>
        <v>0</v>
      </c>
      <c r="AK103" s="48">
        <f t="shared" si="60"/>
        <v>0</v>
      </c>
      <c r="AL103" s="48">
        <f t="shared" si="60"/>
        <v>0</v>
      </c>
      <c r="AM103" s="48">
        <f t="shared" si="60"/>
        <v>0</v>
      </c>
      <c r="AN103" s="48">
        <f t="shared" si="60"/>
        <v>0</v>
      </c>
      <c r="AO103" s="48">
        <f t="shared" si="60"/>
        <v>0</v>
      </c>
      <c r="AP103" s="48">
        <f t="shared" si="60"/>
        <v>0</v>
      </c>
      <c r="AQ103" s="48">
        <f t="shared" si="60"/>
        <v>0</v>
      </c>
      <c r="AR103" s="48">
        <f t="shared" si="60"/>
        <v>0</v>
      </c>
      <c r="AS103" s="48">
        <f t="shared" si="60"/>
        <v>0</v>
      </c>
      <c r="AT103" s="48">
        <f t="shared" si="60"/>
        <v>0</v>
      </c>
      <c r="AU103" s="48">
        <f t="shared" si="60"/>
        <v>0</v>
      </c>
      <c r="AV103" s="48">
        <f t="shared" si="60"/>
        <v>0</v>
      </c>
      <c r="AW103" s="48">
        <f t="shared" si="60"/>
        <v>0</v>
      </c>
      <c r="AX103" s="48">
        <f t="shared" si="60"/>
        <v>0</v>
      </c>
      <c r="AY103" s="48">
        <f t="shared" si="60"/>
        <v>0</v>
      </c>
      <c r="AZ103" s="48">
        <f>AZ11</f>
        <v>5873351.0805179281</v>
      </c>
      <c r="BA103" s="48">
        <f t="shared" si="60"/>
        <v>5890643.5250419974</v>
      </c>
      <c r="BB103" s="48">
        <f t="shared" si="60"/>
        <v>5907263.9515953483</v>
      </c>
      <c r="BC103" s="48">
        <f t="shared" si="60"/>
        <v>5973055.2990831621</v>
      </c>
      <c r="BD103" s="48">
        <f t="shared" si="60"/>
        <v>6093453.4481001832</v>
      </c>
      <c r="BE103" s="48">
        <f t="shared" si="60"/>
        <v>6175530.1252151793</v>
      </c>
      <c r="BF103" s="48">
        <f t="shared" si="60"/>
        <v>6229094.7616319805</v>
      </c>
      <c r="BG103" s="48">
        <f t="shared" si="60"/>
        <v>6284667.2966577355</v>
      </c>
      <c r="BH103" s="48">
        <f t="shared" si="60"/>
        <v>6324353.8755065175</v>
      </c>
      <c r="BI103" s="48">
        <f t="shared" si="60"/>
        <v>6365992.5167799424</v>
      </c>
      <c r="BJ103" s="48">
        <f t="shared" si="60"/>
        <v>6442665.6078395294</v>
      </c>
      <c r="BK103" s="48">
        <f t="shared" si="60"/>
        <v>6517599.3522684053</v>
      </c>
      <c r="BO103" s="48">
        <f>IFERROR(AVERAGEIFS($D11:$BM11,$D$6:$BM$6,"&gt;="&amp;EOMONTH(BO$2,-1),$D$6:$BM$6,"&lt;="&amp;BO$6,$D$5:$BM$5,BO$5,$D11:$BM11,"&lt;&gt;0"),0)</f>
        <v>0</v>
      </c>
      <c r="BP103" s="48">
        <f>IFERROR(AVERAGEIFS($D11:$BM11,$D$6:$BM$6,"&gt;="&amp;EOMONTH(BP$2,-1),$D$6:$BM$6,"&lt;="&amp;BP$6,$D$5:$BM$5,BP$5,$D11:$BM11,"&lt;&gt;0"),0)</f>
        <v>5895959.6612362089</v>
      </c>
      <c r="BQ103" s="48">
        <f>IFERROR(AVERAGEIFS($D11:$BM11,$D$6:$BM$6,"&gt;="&amp;EOMONTH(BQ$2,-1),$D$6:$BM$6,"&lt;="&amp;BQ$6,$D$5:$BM$5,BQ$5,$D11:$BM11,"&lt;&gt;0"),0)</f>
        <v>0</v>
      </c>
      <c r="BR103" s="48">
        <f>IFERROR(AVERAGEIFS($D11:$BM11,$D$6:$BM$6,"&gt;="&amp;EOMONTH(BR$2,-1),$D$6:$BM$6,"&lt;="&amp;BR$6,$D$5:$BM$5,BR$5,$D11:$BM11,"&lt;&gt;0"),0)</f>
        <v>0</v>
      </c>
      <c r="BS103" s="48">
        <f t="shared" ref="BS103:BT103" si="61">IFERROR(AVERAGEIFS($D11:$BM11,$D$6:$BM$6,"&gt;="&amp;EOMONTH(BS$2,-1),$D$6:$BM$6,"&lt;="&amp;BS$6,$D$5:$BM$5,BS$5,$D11:$BM11,"&lt;&gt;0"),0)</f>
        <v>0</v>
      </c>
      <c r="BT103" s="48">
        <f t="shared" si="61"/>
        <v>0</v>
      </c>
    </row>
  </sheetData>
  <mergeCells count="4">
    <mergeCell ref="D1:AY1"/>
    <mergeCell ref="AZ1:BK1"/>
    <mergeCell ref="BO1:BT1"/>
    <mergeCell ref="BW1:C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B014C-8436-4112-A69D-73C93F28E59B}">
  <sheetPr codeName="Hoja7"/>
  <dimension ref="A1:CC105"/>
  <sheetViews>
    <sheetView showGridLines="0" zoomScale="80" zoomScaleNormal="80" workbookViewId="0">
      <pane xSplit="3" ySplit="6" topLeftCell="M7" activePane="bottomRight" state="frozen"/>
      <selection activeCell="C65" sqref="C65"/>
      <selection pane="topRight" activeCell="C65" sqref="C65"/>
      <selection pane="bottomLeft" activeCell="C65" sqref="C65"/>
      <selection pane="bottomRight" activeCell="AR11" sqref="AR11"/>
    </sheetView>
  </sheetViews>
  <sheetFormatPr baseColWidth="10" defaultRowHeight="15" outlineLevelRow="1" outlineLevelCol="1" x14ac:dyDescent="0.25"/>
  <cols>
    <col min="1" max="1" width="7.140625" customWidth="1"/>
    <col min="2" max="2" width="6.28515625" customWidth="1"/>
    <col min="3" max="3" width="22.85546875" bestFit="1" customWidth="1"/>
    <col min="4" max="14" width="11.28515625" customWidth="1" outlineLevel="1"/>
    <col min="15" max="15" width="11.28515625" bestFit="1" customWidth="1"/>
    <col min="16" max="26" width="11.28515625" hidden="1" customWidth="1" outlineLevel="1"/>
    <col min="27" max="27" width="11.28515625" bestFit="1" customWidth="1" collapsed="1"/>
    <col min="28" max="38" width="11.28515625" hidden="1" customWidth="1" outlineLevel="1"/>
    <col min="39" max="39" width="11.28515625" bestFit="1" customWidth="1" collapsed="1"/>
    <col min="40" max="40" width="12.28515625" bestFit="1" customWidth="1"/>
    <col min="41" max="41" width="11.28515625" bestFit="1" customWidth="1"/>
    <col min="42" max="44" width="12.28515625" bestFit="1" customWidth="1"/>
    <col min="45" max="51" width="10.5703125" customWidth="1"/>
    <col min="52" max="52" width="12.28515625" bestFit="1" customWidth="1"/>
    <col min="53" max="53" width="11.28515625" bestFit="1" customWidth="1"/>
    <col min="54" max="63" width="12.28515625" bestFit="1" customWidth="1"/>
  </cols>
  <sheetData>
    <row r="1" spans="1:81" ht="15.75" x14ac:dyDescent="0.25">
      <c r="D1" s="54" t="s">
        <v>55</v>
      </c>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5" t="s">
        <v>56</v>
      </c>
      <c r="BA1" s="55"/>
      <c r="BB1" s="55"/>
      <c r="BC1" s="55"/>
      <c r="BD1" s="55"/>
      <c r="BE1" s="55"/>
      <c r="BF1" s="55"/>
      <c r="BG1" s="55"/>
      <c r="BH1" s="55"/>
      <c r="BI1" s="55"/>
      <c r="BJ1" s="55"/>
      <c r="BK1" s="55"/>
      <c r="BO1" s="56" t="s">
        <v>53</v>
      </c>
      <c r="BP1" s="56"/>
      <c r="BQ1" s="56"/>
      <c r="BR1" s="56"/>
      <c r="BS1" s="56"/>
      <c r="BT1" s="56"/>
      <c r="BW1" s="56" t="s">
        <v>54</v>
      </c>
      <c r="BX1" s="56"/>
      <c r="BY1" s="56"/>
      <c r="BZ1" s="56"/>
      <c r="CA1" s="56"/>
      <c r="CB1" s="56"/>
    </row>
    <row r="2" spans="1:81" x14ac:dyDescent="0.25">
      <c r="C2" s="13"/>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O2" s="25">
        <f t="shared" ref="BO2:BT2" si="0">DATE(YEAR(BO6),1,1)</f>
        <v>46023</v>
      </c>
      <c r="BP2" s="25">
        <f t="shared" si="0"/>
        <v>46023</v>
      </c>
      <c r="BQ2" s="25">
        <f t="shared" si="0"/>
        <v>46023</v>
      </c>
      <c r="BR2" s="25">
        <f t="shared" si="0"/>
        <v>45658</v>
      </c>
      <c r="BS2" s="25">
        <f t="shared" si="0"/>
        <v>45292</v>
      </c>
      <c r="BT2" s="25">
        <f t="shared" si="0"/>
        <v>44927</v>
      </c>
    </row>
    <row r="3" spans="1:81" x14ac:dyDescent="0.25">
      <c r="C3" s="13" t="s">
        <v>25</v>
      </c>
      <c r="D3" s="12">
        <f>DAY(D6)</f>
        <v>31</v>
      </c>
      <c r="E3" s="12">
        <f t="shared" ref="E3:BK3" si="1">DAY(E6)</f>
        <v>28</v>
      </c>
      <c r="F3" s="12">
        <f t="shared" si="1"/>
        <v>31</v>
      </c>
      <c r="G3" s="12">
        <f t="shared" si="1"/>
        <v>30</v>
      </c>
      <c r="H3" s="12">
        <f t="shared" si="1"/>
        <v>31</v>
      </c>
      <c r="I3" s="12">
        <f t="shared" si="1"/>
        <v>30</v>
      </c>
      <c r="J3" s="12">
        <f t="shared" si="1"/>
        <v>31</v>
      </c>
      <c r="K3" s="12">
        <f t="shared" si="1"/>
        <v>31</v>
      </c>
      <c r="L3" s="12">
        <f t="shared" si="1"/>
        <v>30</v>
      </c>
      <c r="M3" s="12">
        <f t="shared" si="1"/>
        <v>31</v>
      </c>
      <c r="N3" s="12">
        <f t="shared" si="1"/>
        <v>30</v>
      </c>
      <c r="O3" s="12">
        <f t="shared" si="1"/>
        <v>31</v>
      </c>
      <c r="P3" s="12">
        <f t="shared" si="1"/>
        <v>31</v>
      </c>
      <c r="Q3" s="12">
        <f t="shared" si="1"/>
        <v>29</v>
      </c>
      <c r="R3" s="12">
        <f t="shared" si="1"/>
        <v>31</v>
      </c>
      <c r="S3" s="12">
        <f t="shared" si="1"/>
        <v>30</v>
      </c>
      <c r="T3" s="12">
        <f t="shared" si="1"/>
        <v>31</v>
      </c>
      <c r="U3" s="12">
        <f t="shared" si="1"/>
        <v>30</v>
      </c>
      <c r="V3" s="12">
        <f t="shared" si="1"/>
        <v>31</v>
      </c>
      <c r="W3" s="12">
        <f t="shared" si="1"/>
        <v>31</v>
      </c>
      <c r="X3" s="12">
        <f t="shared" si="1"/>
        <v>30</v>
      </c>
      <c r="Y3" s="12">
        <f t="shared" si="1"/>
        <v>31</v>
      </c>
      <c r="Z3" s="12">
        <f t="shared" si="1"/>
        <v>30</v>
      </c>
      <c r="AA3" s="12">
        <f t="shared" si="1"/>
        <v>31</v>
      </c>
      <c r="AB3" s="12">
        <f t="shared" si="1"/>
        <v>31</v>
      </c>
      <c r="AC3" s="12">
        <f t="shared" si="1"/>
        <v>28</v>
      </c>
      <c r="AD3" s="12">
        <f t="shared" si="1"/>
        <v>31</v>
      </c>
      <c r="AE3" s="12">
        <f t="shared" si="1"/>
        <v>30</v>
      </c>
      <c r="AF3" s="12">
        <f t="shared" si="1"/>
        <v>31</v>
      </c>
      <c r="AG3" s="12">
        <f t="shared" si="1"/>
        <v>30</v>
      </c>
      <c r="AH3" s="12">
        <f t="shared" si="1"/>
        <v>31</v>
      </c>
      <c r="AI3" s="12">
        <f t="shared" si="1"/>
        <v>31</v>
      </c>
      <c r="AJ3" s="12">
        <f t="shared" si="1"/>
        <v>30</v>
      </c>
      <c r="AK3" s="12">
        <f t="shared" si="1"/>
        <v>31</v>
      </c>
      <c r="AL3" s="12">
        <f t="shared" si="1"/>
        <v>30</v>
      </c>
      <c r="AM3" s="12">
        <f t="shared" si="1"/>
        <v>31</v>
      </c>
      <c r="AN3" s="12">
        <f t="shared" si="1"/>
        <v>31</v>
      </c>
      <c r="AO3" s="12">
        <f t="shared" si="1"/>
        <v>28</v>
      </c>
      <c r="AP3" s="12">
        <f t="shared" si="1"/>
        <v>31</v>
      </c>
      <c r="AQ3" s="12">
        <f t="shared" si="1"/>
        <v>30</v>
      </c>
      <c r="AR3" s="12">
        <f t="shared" si="1"/>
        <v>31</v>
      </c>
      <c r="AS3" s="12">
        <f t="shared" si="1"/>
        <v>30</v>
      </c>
      <c r="AT3" s="12">
        <f t="shared" si="1"/>
        <v>31</v>
      </c>
      <c r="AU3" s="12">
        <f t="shared" si="1"/>
        <v>31</v>
      </c>
      <c r="AV3" s="12">
        <f t="shared" si="1"/>
        <v>30</v>
      </c>
      <c r="AW3" s="12">
        <f t="shared" si="1"/>
        <v>31</v>
      </c>
      <c r="AX3" s="12">
        <f t="shared" si="1"/>
        <v>30</v>
      </c>
      <c r="AY3" s="12">
        <f t="shared" si="1"/>
        <v>31</v>
      </c>
      <c r="AZ3" s="12">
        <f t="shared" si="1"/>
        <v>31</v>
      </c>
      <c r="BA3" s="12">
        <f t="shared" si="1"/>
        <v>28</v>
      </c>
      <c r="BB3" s="12">
        <f t="shared" si="1"/>
        <v>31</v>
      </c>
      <c r="BC3" s="12">
        <f t="shared" si="1"/>
        <v>30</v>
      </c>
      <c r="BD3" s="12">
        <f t="shared" si="1"/>
        <v>31</v>
      </c>
      <c r="BE3" s="12">
        <f t="shared" si="1"/>
        <v>30</v>
      </c>
      <c r="BF3" s="12">
        <f t="shared" si="1"/>
        <v>31</v>
      </c>
      <c r="BG3" s="12">
        <f t="shared" si="1"/>
        <v>31</v>
      </c>
      <c r="BH3" s="12">
        <f t="shared" si="1"/>
        <v>30</v>
      </c>
      <c r="BI3" s="12">
        <f t="shared" si="1"/>
        <v>31</v>
      </c>
      <c r="BJ3" s="12">
        <f t="shared" si="1"/>
        <v>30</v>
      </c>
      <c r="BK3" s="12">
        <f t="shared" si="1"/>
        <v>31</v>
      </c>
      <c r="BO3" s="12">
        <f>AVERAGEIFS($D3:$BM3,$D$6:$BM$6,"&gt;="&amp;BO$2,$D$6:$BM$6,"&lt;="&amp;BO$6,$D$5:$BM$5,BO$5)</f>
        <v>30</v>
      </c>
      <c r="BP3" s="12">
        <f t="shared" ref="BP3:BT4" si="2">AVERAGEIFS($D3:$BM3,$D$6:$BM$6,"&gt;="&amp;BP$2,$D$6:$BM$6,"&lt;="&amp;BP$6,$D$5:$BM$5,BP$5)</f>
        <v>30</v>
      </c>
      <c r="BQ3" s="12">
        <f t="shared" si="2"/>
        <v>29.5</v>
      </c>
      <c r="BR3" s="12">
        <f t="shared" si="2"/>
        <v>30</v>
      </c>
      <c r="BS3" s="12">
        <f t="shared" si="2"/>
        <v>30.333333333333332</v>
      </c>
      <c r="BT3" s="12">
        <f t="shared" si="2"/>
        <v>30</v>
      </c>
    </row>
    <row r="4" spans="1:81" x14ac:dyDescent="0.25">
      <c r="C4" s="13" t="s">
        <v>26</v>
      </c>
      <c r="D4" s="12">
        <f>DAY(D6)</f>
        <v>31</v>
      </c>
      <c r="E4" s="12">
        <f t="shared" ref="E4:BK4" si="3">DAY(E6)</f>
        <v>28</v>
      </c>
      <c r="F4" s="12">
        <f t="shared" si="3"/>
        <v>31</v>
      </c>
      <c r="G4" s="12">
        <f t="shared" si="3"/>
        <v>30</v>
      </c>
      <c r="H4" s="12">
        <f t="shared" si="3"/>
        <v>31</v>
      </c>
      <c r="I4" s="12">
        <f t="shared" si="3"/>
        <v>30</v>
      </c>
      <c r="J4" s="12">
        <f t="shared" si="3"/>
        <v>31</v>
      </c>
      <c r="K4" s="12">
        <f t="shared" si="3"/>
        <v>31</v>
      </c>
      <c r="L4" s="12">
        <f t="shared" si="3"/>
        <v>30</v>
      </c>
      <c r="M4" s="12">
        <f t="shared" si="3"/>
        <v>31</v>
      </c>
      <c r="N4" s="12">
        <f t="shared" si="3"/>
        <v>30</v>
      </c>
      <c r="O4" s="12">
        <f t="shared" si="3"/>
        <v>31</v>
      </c>
      <c r="P4" s="12">
        <f t="shared" si="3"/>
        <v>31</v>
      </c>
      <c r="Q4" s="12">
        <f t="shared" si="3"/>
        <v>29</v>
      </c>
      <c r="R4" s="12">
        <f t="shared" si="3"/>
        <v>31</v>
      </c>
      <c r="S4" s="12">
        <f t="shared" si="3"/>
        <v>30</v>
      </c>
      <c r="T4" s="12">
        <f t="shared" si="3"/>
        <v>31</v>
      </c>
      <c r="U4" s="12">
        <f t="shared" si="3"/>
        <v>30</v>
      </c>
      <c r="V4" s="12">
        <f t="shared" si="3"/>
        <v>31</v>
      </c>
      <c r="W4" s="12">
        <f t="shared" si="3"/>
        <v>31</v>
      </c>
      <c r="X4" s="12">
        <f t="shared" si="3"/>
        <v>30</v>
      </c>
      <c r="Y4" s="12">
        <f t="shared" si="3"/>
        <v>31</v>
      </c>
      <c r="Z4" s="12">
        <f t="shared" si="3"/>
        <v>30</v>
      </c>
      <c r="AA4" s="12">
        <f t="shared" si="3"/>
        <v>31</v>
      </c>
      <c r="AB4" s="12">
        <f t="shared" si="3"/>
        <v>31</v>
      </c>
      <c r="AC4" s="12">
        <f t="shared" si="3"/>
        <v>28</v>
      </c>
      <c r="AD4" s="12">
        <f t="shared" si="3"/>
        <v>31</v>
      </c>
      <c r="AE4" s="12">
        <f t="shared" si="3"/>
        <v>30</v>
      </c>
      <c r="AF4" s="12">
        <f t="shared" si="3"/>
        <v>31</v>
      </c>
      <c r="AG4" s="12">
        <f t="shared" si="3"/>
        <v>30</v>
      </c>
      <c r="AH4" s="12">
        <f t="shared" si="3"/>
        <v>31</v>
      </c>
      <c r="AI4" s="12">
        <f t="shared" si="3"/>
        <v>31</v>
      </c>
      <c r="AJ4" s="12">
        <f t="shared" si="3"/>
        <v>30</v>
      </c>
      <c r="AK4" s="12">
        <f t="shared" si="3"/>
        <v>31</v>
      </c>
      <c r="AL4" s="12">
        <f t="shared" si="3"/>
        <v>30</v>
      </c>
      <c r="AM4" s="12">
        <f t="shared" si="3"/>
        <v>31</v>
      </c>
      <c r="AN4" s="12">
        <f t="shared" si="3"/>
        <v>31</v>
      </c>
      <c r="AO4" s="12">
        <f t="shared" si="3"/>
        <v>28</v>
      </c>
      <c r="AP4" s="12">
        <f t="shared" si="3"/>
        <v>31</v>
      </c>
      <c r="AQ4" s="12">
        <f t="shared" si="3"/>
        <v>30</v>
      </c>
      <c r="AR4" s="12">
        <f t="shared" si="3"/>
        <v>31</v>
      </c>
      <c r="AS4" s="12">
        <f t="shared" si="3"/>
        <v>30</v>
      </c>
      <c r="AT4" s="12">
        <f t="shared" si="3"/>
        <v>31</v>
      </c>
      <c r="AU4" s="12">
        <f t="shared" si="3"/>
        <v>31</v>
      </c>
      <c r="AV4" s="12">
        <f t="shared" si="3"/>
        <v>30</v>
      </c>
      <c r="AW4" s="12">
        <f t="shared" si="3"/>
        <v>31</v>
      </c>
      <c r="AX4" s="12">
        <f t="shared" si="3"/>
        <v>30</v>
      </c>
      <c r="AY4" s="12">
        <f t="shared" si="3"/>
        <v>31</v>
      </c>
      <c r="AZ4" s="12">
        <f t="shared" si="3"/>
        <v>31</v>
      </c>
      <c r="BA4" s="12">
        <f t="shared" si="3"/>
        <v>28</v>
      </c>
      <c r="BB4" s="12">
        <f t="shared" si="3"/>
        <v>31</v>
      </c>
      <c r="BC4" s="12">
        <f t="shared" si="3"/>
        <v>30</v>
      </c>
      <c r="BD4" s="12">
        <f t="shared" si="3"/>
        <v>31</v>
      </c>
      <c r="BE4" s="12">
        <f t="shared" si="3"/>
        <v>30</v>
      </c>
      <c r="BF4" s="12">
        <f t="shared" si="3"/>
        <v>31</v>
      </c>
      <c r="BG4" s="12">
        <f t="shared" si="3"/>
        <v>31</v>
      </c>
      <c r="BH4" s="12">
        <f t="shared" si="3"/>
        <v>30</v>
      </c>
      <c r="BI4" s="12">
        <f t="shared" si="3"/>
        <v>31</v>
      </c>
      <c r="BJ4" s="12">
        <f t="shared" si="3"/>
        <v>30</v>
      </c>
      <c r="BK4" s="12">
        <f t="shared" si="3"/>
        <v>31</v>
      </c>
      <c r="BO4" s="27">
        <f>AVERAGEIFS($D4:$BM4,$D$6:$BM$6,"&gt;="&amp;BO$2,$D$6:$BM$6,"&lt;="&amp;BO$6,$D$5:$BM$5,BO$5)</f>
        <v>30</v>
      </c>
      <c r="BP4" s="27">
        <f t="shared" si="2"/>
        <v>30</v>
      </c>
      <c r="BQ4" s="27">
        <f t="shared" si="2"/>
        <v>29.5</v>
      </c>
      <c r="BR4" s="27">
        <f t="shared" si="2"/>
        <v>30</v>
      </c>
      <c r="BS4" s="27">
        <f t="shared" si="2"/>
        <v>30.333333333333332</v>
      </c>
      <c r="BT4" s="27">
        <f t="shared" si="2"/>
        <v>30</v>
      </c>
    </row>
    <row r="5" spans="1:81" ht="15.75" thickBot="1" x14ac:dyDescent="0.3">
      <c r="C5" s="13" t="s">
        <v>49</v>
      </c>
      <c r="D5" s="12" t="s">
        <v>50</v>
      </c>
      <c r="E5" s="12" t="s">
        <v>50</v>
      </c>
      <c r="F5" s="12" t="s">
        <v>50</v>
      </c>
      <c r="G5" s="12" t="s">
        <v>50</v>
      </c>
      <c r="H5" s="12" t="s">
        <v>50</v>
      </c>
      <c r="I5" s="12" t="s">
        <v>50</v>
      </c>
      <c r="J5" s="12" t="s">
        <v>50</v>
      </c>
      <c r="K5" s="12" t="s">
        <v>50</v>
      </c>
      <c r="L5" s="12" t="s">
        <v>50</v>
      </c>
      <c r="M5" s="12" t="s">
        <v>50</v>
      </c>
      <c r="N5" s="12" t="s">
        <v>50</v>
      </c>
      <c r="O5" s="12" t="s">
        <v>50</v>
      </c>
      <c r="P5" s="12" t="s">
        <v>50</v>
      </c>
      <c r="Q5" s="12" t="s">
        <v>50</v>
      </c>
      <c r="R5" s="12" t="s">
        <v>50</v>
      </c>
      <c r="S5" s="12" t="s">
        <v>50</v>
      </c>
      <c r="T5" s="12" t="s">
        <v>50</v>
      </c>
      <c r="U5" s="12" t="s">
        <v>50</v>
      </c>
      <c r="V5" s="12" t="s">
        <v>50</v>
      </c>
      <c r="W5" s="12" t="s">
        <v>50</v>
      </c>
      <c r="X5" s="12" t="s">
        <v>50</v>
      </c>
      <c r="Y5" s="12" t="s">
        <v>50</v>
      </c>
      <c r="Z5" s="12" t="s">
        <v>50</v>
      </c>
      <c r="AA5" s="12" t="s">
        <v>50</v>
      </c>
      <c r="AB5" s="12" t="s">
        <v>50</v>
      </c>
      <c r="AC5" s="12" t="s">
        <v>50</v>
      </c>
      <c r="AD5" s="12" t="s">
        <v>50</v>
      </c>
      <c r="AE5" s="12" t="s">
        <v>50</v>
      </c>
      <c r="AF5" s="12" t="s">
        <v>50</v>
      </c>
      <c r="AG5" s="12" t="s">
        <v>50</v>
      </c>
      <c r="AH5" s="12" t="s">
        <v>50</v>
      </c>
      <c r="AI5" s="12" t="s">
        <v>50</v>
      </c>
      <c r="AJ5" s="12" t="s">
        <v>50</v>
      </c>
      <c r="AK5" s="12" t="s">
        <v>50</v>
      </c>
      <c r="AL5" s="12" t="s">
        <v>50</v>
      </c>
      <c r="AM5" s="12" t="s">
        <v>50</v>
      </c>
      <c r="AN5" s="12" t="s">
        <v>50</v>
      </c>
      <c r="AO5" s="12" t="s">
        <v>50</v>
      </c>
      <c r="AP5" s="12" t="s">
        <v>50</v>
      </c>
      <c r="AQ5" s="12" t="s">
        <v>50</v>
      </c>
      <c r="AR5" s="12" t="s">
        <v>50</v>
      </c>
      <c r="AS5" s="12" t="s">
        <v>50</v>
      </c>
      <c r="AT5" s="12" t="s">
        <v>50</v>
      </c>
      <c r="AU5" s="12" t="s">
        <v>50</v>
      </c>
      <c r="AV5" s="12" t="s">
        <v>50</v>
      </c>
      <c r="AW5" s="12" t="s">
        <v>50</v>
      </c>
      <c r="AX5" s="12" t="s">
        <v>50</v>
      </c>
      <c r="AY5" s="12" t="s">
        <v>50</v>
      </c>
      <c r="AZ5" s="12" t="s">
        <v>51</v>
      </c>
      <c r="BA5" s="12" t="s">
        <v>51</v>
      </c>
      <c r="BB5" s="12" t="s">
        <v>51</v>
      </c>
      <c r="BC5" s="12" t="s">
        <v>51</v>
      </c>
      <c r="BD5" s="12" t="s">
        <v>51</v>
      </c>
      <c r="BE5" s="12" t="s">
        <v>51</v>
      </c>
      <c r="BF5" s="12" t="s">
        <v>51</v>
      </c>
      <c r="BG5" s="12" t="s">
        <v>51</v>
      </c>
      <c r="BH5" s="12" t="s">
        <v>51</v>
      </c>
      <c r="BI5" s="12" t="s">
        <v>51</v>
      </c>
      <c r="BJ5" s="12" t="s">
        <v>51</v>
      </c>
      <c r="BK5" s="12" t="s">
        <v>51</v>
      </c>
      <c r="BO5" s="12" t="s">
        <v>50</v>
      </c>
      <c r="BP5" s="12" t="s">
        <v>51</v>
      </c>
      <c r="BQ5" s="12" t="s">
        <v>50</v>
      </c>
      <c r="BR5" s="12" t="s">
        <v>50</v>
      </c>
      <c r="BS5" s="12" t="s">
        <v>50</v>
      </c>
      <c r="BT5" s="12" t="s">
        <v>50</v>
      </c>
    </row>
    <row r="6" spans="1:81" ht="16.5" thickTop="1" thickBot="1" x14ac:dyDescent="0.3">
      <c r="C6" s="45" t="s">
        <v>13</v>
      </c>
      <c r="D6" s="1">
        <v>44957</v>
      </c>
      <c r="E6" s="1">
        <v>44985</v>
      </c>
      <c r="F6" s="1">
        <v>45016</v>
      </c>
      <c r="G6" s="1">
        <v>45046</v>
      </c>
      <c r="H6" s="1">
        <v>45077</v>
      </c>
      <c r="I6" s="1">
        <v>45107</v>
      </c>
      <c r="J6" s="1">
        <v>45138</v>
      </c>
      <c r="K6" s="1">
        <v>45169</v>
      </c>
      <c r="L6" s="1">
        <v>45199</v>
      </c>
      <c r="M6" s="1">
        <v>45230</v>
      </c>
      <c r="N6" s="1">
        <v>45260</v>
      </c>
      <c r="O6" s="1">
        <v>45291</v>
      </c>
      <c r="P6" s="1">
        <v>45322</v>
      </c>
      <c r="Q6" s="1">
        <v>45351</v>
      </c>
      <c r="R6" s="1">
        <v>45382</v>
      </c>
      <c r="S6" s="1">
        <v>45412</v>
      </c>
      <c r="T6" s="1">
        <v>45443</v>
      </c>
      <c r="U6" s="1">
        <v>45473</v>
      </c>
      <c r="V6" s="1">
        <v>45504</v>
      </c>
      <c r="W6" s="1">
        <v>45535</v>
      </c>
      <c r="X6" s="1">
        <v>45565</v>
      </c>
      <c r="Y6" s="1">
        <v>45596</v>
      </c>
      <c r="Z6" s="1">
        <v>45626</v>
      </c>
      <c r="AA6" s="1">
        <v>45657</v>
      </c>
      <c r="AB6" s="1">
        <v>45688</v>
      </c>
      <c r="AC6" s="1">
        <v>45716</v>
      </c>
      <c r="AD6" s="1">
        <v>45747</v>
      </c>
      <c r="AE6" s="1">
        <v>45777</v>
      </c>
      <c r="AF6" s="1">
        <v>45808</v>
      </c>
      <c r="AG6" s="1">
        <v>45838</v>
      </c>
      <c r="AH6" s="1">
        <v>45869</v>
      </c>
      <c r="AI6" s="1">
        <v>45900</v>
      </c>
      <c r="AJ6" s="1">
        <v>45930</v>
      </c>
      <c r="AK6" s="1">
        <v>45961</v>
      </c>
      <c r="AL6" s="1">
        <v>45991</v>
      </c>
      <c r="AM6" s="1">
        <v>46022</v>
      </c>
      <c r="AN6" s="1">
        <v>46053</v>
      </c>
      <c r="AO6" s="1">
        <v>46081</v>
      </c>
      <c r="AP6" s="1">
        <v>46112</v>
      </c>
      <c r="AQ6" s="1">
        <v>46142</v>
      </c>
      <c r="AR6" s="1">
        <v>46173</v>
      </c>
      <c r="AS6" s="1">
        <v>46203</v>
      </c>
      <c r="AT6" s="1">
        <v>46234</v>
      </c>
      <c r="AU6" s="1">
        <v>46265</v>
      </c>
      <c r="AV6" s="1">
        <v>46295</v>
      </c>
      <c r="AW6" s="1">
        <v>46326</v>
      </c>
      <c r="AX6" s="1">
        <v>46356</v>
      </c>
      <c r="AY6" s="1">
        <v>46387</v>
      </c>
      <c r="AZ6" s="30">
        <v>46053</v>
      </c>
      <c r="BA6" s="30">
        <v>46081</v>
      </c>
      <c r="BB6" s="30">
        <v>46112</v>
      </c>
      <c r="BC6" s="30">
        <v>46142</v>
      </c>
      <c r="BD6" s="30">
        <v>46173</v>
      </c>
      <c r="BE6" s="30">
        <v>46203</v>
      </c>
      <c r="BF6" s="30">
        <v>46234</v>
      </c>
      <c r="BG6" s="30">
        <v>46265</v>
      </c>
      <c r="BH6" s="30">
        <v>46295</v>
      </c>
      <c r="BI6" s="30">
        <v>46326</v>
      </c>
      <c r="BJ6" s="30">
        <v>46356</v>
      </c>
      <c r="BK6" s="30">
        <v>46387</v>
      </c>
      <c r="BO6" s="1">
        <f>Desempeño_Financiero!$B$1</f>
        <v>46112</v>
      </c>
      <c r="BP6" s="22">
        <f>BO6</f>
        <v>46112</v>
      </c>
      <c r="BQ6" s="1">
        <f>EOMONTH(BO6,-1)</f>
        <v>46081</v>
      </c>
      <c r="BR6" s="1">
        <f>EOMONTH(BO6,-12)</f>
        <v>45747</v>
      </c>
      <c r="BS6" s="1">
        <f>EOMONTH(BO6,-24)</f>
        <v>45382</v>
      </c>
      <c r="BT6" s="1">
        <f>EOMONTH(BO6,-36)</f>
        <v>45016</v>
      </c>
      <c r="BW6" s="1">
        <f>BO6</f>
        <v>46112</v>
      </c>
      <c r="BX6" s="22">
        <f t="shared" ref="BX6:CB6" si="4">BP6</f>
        <v>46112</v>
      </c>
      <c r="BY6" s="1">
        <f t="shared" si="4"/>
        <v>46081</v>
      </c>
      <c r="BZ6" s="1">
        <f t="shared" si="4"/>
        <v>45747</v>
      </c>
      <c r="CA6" s="1">
        <f t="shared" si="4"/>
        <v>45382</v>
      </c>
      <c r="CB6" s="1">
        <f t="shared" si="4"/>
        <v>45016</v>
      </c>
      <c r="CC6" s="26"/>
    </row>
    <row r="7" spans="1:81" ht="15.75" thickTop="1" x14ac:dyDescent="0.25"/>
    <row r="8" spans="1:81" hidden="1" outlineLevel="1" x14ac:dyDescent="0.25">
      <c r="A8" s="11" t="s">
        <v>15</v>
      </c>
      <c r="C8" s="2" t="s">
        <v>0</v>
      </c>
      <c r="D8" s="8">
        <f>RA_CO!D8+RA_DE!D8+RA_CD!D8+RA_EC!D8</f>
        <v>0</v>
      </c>
      <c r="E8" s="8">
        <f>RA_CO!E8+RA_DE!E8+RA_CD!E8+RA_EC!E8</f>
        <v>0</v>
      </c>
      <c r="F8" s="8">
        <f>RA_CO!F8+RA_DE!F8+RA_CD!F8+RA_EC!F8</f>
        <v>0</v>
      </c>
      <c r="G8" s="8">
        <f>RA_CO!G8+RA_DE!G8+RA_CD!G8+RA_EC!G8</f>
        <v>0</v>
      </c>
      <c r="H8" s="8">
        <f>RA_CO!H8+RA_DE!H8+RA_CD!H8+RA_EC!H8</f>
        <v>0</v>
      </c>
      <c r="I8" s="8">
        <f>RA_CO!I8+RA_DE!I8+RA_CD!I8+RA_EC!I8</f>
        <v>0</v>
      </c>
      <c r="J8" s="8">
        <f>RA_CO!J8+RA_DE!J8+RA_CD!J8+RA_EC!J8</f>
        <v>0</v>
      </c>
      <c r="K8" s="8">
        <f>RA_CO!K8+RA_DE!K8+RA_CD!K8+RA_EC!K8</f>
        <v>0</v>
      </c>
      <c r="L8" s="8">
        <f>RA_CO!L8+RA_DE!L8+RA_CD!L8+RA_EC!L8</f>
        <v>0</v>
      </c>
      <c r="M8" s="8">
        <f>RA_CO!M8+RA_DE!M8+RA_CD!M8+RA_EC!M8</f>
        <v>0</v>
      </c>
      <c r="N8" s="8">
        <f>RA_CO!N8+RA_DE!N8+RA_CD!N8+RA_EC!N8</f>
        <v>0</v>
      </c>
      <c r="O8" s="8">
        <f>RA_CO!O8+RA_DE!O8+RA_CD!O8+RA_EC!O8</f>
        <v>0</v>
      </c>
      <c r="P8" s="8">
        <f>RA_CO!P8+RA_DE!P8+RA_CD!P8+RA_EC!P8</f>
        <v>0</v>
      </c>
      <c r="Q8" s="8">
        <f>RA_CO!Q8+RA_DE!Q8+RA_CD!Q8+RA_EC!Q8</f>
        <v>0</v>
      </c>
      <c r="R8" s="8">
        <f>RA_CO!R8+RA_DE!R8+RA_CD!R8+RA_EC!R8</f>
        <v>0</v>
      </c>
      <c r="S8" s="8">
        <f>RA_CO!S8+RA_DE!S8+RA_CD!S8+RA_EC!S8</f>
        <v>0</v>
      </c>
      <c r="T8" s="8">
        <f>RA_CO!T8+RA_DE!T8+RA_CD!T8+RA_EC!T8</f>
        <v>0</v>
      </c>
      <c r="U8" s="8">
        <f>RA_CO!U8+RA_DE!U8+RA_CD!U8+RA_EC!U8</f>
        <v>0</v>
      </c>
      <c r="V8" s="8">
        <f>RA_CO!V8+RA_DE!V8+RA_CD!V8+RA_EC!V8</f>
        <v>0</v>
      </c>
      <c r="W8" s="8">
        <f>RA_CO!W8+RA_DE!W8+RA_CD!W8+RA_EC!W8</f>
        <v>0</v>
      </c>
      <c r="X8" s="8">
        <f>RA_CO!X8+RA_DE!X8+RA_CD!X8+RA_EC!X8</f>
        <v>0</v>
      </c>
      <c r="Y8" s="8">
        <f>RA_CO!Y8+RA_DE!Y8+RA_CD!Y8+RA_EC!Y8</f>
        <v>0</v>
      </c>
      <c r="Z8" s="8">
        <f>RA_CO!Z8+RA_DE!Z8+RA_CD!Z8+RA_EC!Z8</f>
        <v>0</v>
      </c>
      <c r="AA8" s="8">
        <f>RA_CO!AA8+RA_DE!AA8+RA_CD!AA8+RA_EC!AA8</f>
        <v>0</v>
      </c>
      <c r="AB8" s="8">
        <f>RA_CO!AB8+RA_DE!AB8+RA_CD!AB8+RA_EC!AB8</f>
        <v>0</v>
      </c>
      <c r="AC8" s="8">
        <f>RA_CO!AC8+RA_DE!AC8+RA_CD!AC8+RA_EC!AC8</f>
        <v>0</v>
      </c>
      <c r="AD8" s="8">
        <f>RA_CO!AD8+RA_DE!AD8+RA_CD!AD8+RA_EC!AD8</f>
        <v>0</v>
      </c>
      <c r="AE8" s="8">
        <f>RA_CO!AE8+RA_DE!AE8+RA_CD!AE8+RA_EC!AE8</f>
        <v>0</v>
      </c>
      <c r="AF8" s="8">
        <f>RA_CO!AF8+RA_DE!AF8+RA_CD!AF8+RA_EC!AF8</f>
        <v>0</v>
      </c>
      <c r="AG8" s="8">
        <f>RA_CO!AG8+RA_DE!AG8+RA_CD!AG8+RA_EC!AG8</f>
        <v>0</v>
      </c>
      <c r="AH8" s="8">
        <f>RA_CO!AH8+RA_DE!AH8+RA_CD!AH8+RA_EC!AH8</f>
        <v>0</v>
      </c>
      <c r="AI8" s="8">
        <f>RA_CO!AI8+RA_DE!AI8+RA_CD!AI8+RA_EC!AI8</f>
        <v>0</v>
      </c>
      <c r="AJ8" s="8">
        <f>RA_CO!AJ8+RA_DE!AJ8+RA_CD!AJ8+RA_EC!AJ8</f>
        <v>0</v>
      </c>
      <c r="AK8" s="8">
        <f>RA_CO!AK8+RA_DE!AK8+RA_CD!AK8+RA_EC!AK8</f>
        <v>0</v>
      </c>
      <c r="AL8" s="8">
        <f>RA_CO!AL8+RA_DE!AL8+RA_CD!AL8+RA_EC!AL8</f>
        <v>0</v>
      </c>
      <c r="AM8" s="8">
        <f>RA_CO!AM8+RA_DE!AM8+RA_CD!AM8+RA_EC!AM8</f>
        <v>0</v>
      </c>
      <c r="AN8" s="8">
        <f>RA_CO!AN8+RA_DE!AN8+RA_CD!AN8+RA_EC!AN8</f>
        <v>0</v>
      </c>
      <c r="AO8" s="8">
        <f>RA_CO!AO8+RA_DE!AO8+RA_CD!AO8+RA_EC!AO8</f>
        <v>0</v>
      </c>
      <c r="AP8" s="8">
        <f>RA_CO!AP8+RA_DE!AP8+RA_CD!AP8+RA_EC!AP8</f>
        <v>0</v>
      </c>
      <c r="AQ8" s="8">
        <f>RA_CO!AQ8+RA_DE!AQ8+RA_CD!AQ8+RA_EC!AQ8</f>
        <v>0</v>
      </c>
      <c r="AR8" s="8">
        <f>RA_CO!AR8+RA_DE!AR8+RA_CD!AR8+RA_EC!AR8</f>
        <v>0</v>
      </c>
      <c r="AS8" s="8">
        <f>RA_CO!AS8+RA_DE!AS8+RA_CD!AS8+RA_EC!AS8</f>
        <v>0</v>
      </c>
      <c r="AT8" s="8">
        <f>RA_CO!AT8+RA_DE!AT8+RA_CD!AT8+RA_EC!AT8</f>
        <v>0</v>
      </c>
      <c r="AU8" s="8">
        <f>RA_CO!AU8+RA_DE!AU8+RA_CD!AU8+RA_EC!AU8</f>
        <v>0</v>
      </c>
      <c r="AV8" s="8">
        <f>RA_CO!AV8+RA_DE!AV8+RA_CD!AV8+RA_EC!AV8</f>
        <v>0</v>
      </c>
      <c r="AW8" s="8">
        <f>RA_CO!AW8+RA_DE!AW8+RA_CD!AW8+RA_EC!AW8</f>
        <v>0</v>
      </c>
      <c r="AX8" s="8">
        <f>RA_CO!AX8+RA_DE!AX8+RA_CD!AX8+RA_EC!AX8</f>
        <v>0</v>
      </c>
      <c r="AY8" s="8">
        <f>RA_CO!AY8+RA_DE!AY8+RA_CD!AY8+RA_EC!AY8</f>
        <v>0</v>
      </c>
      <c r="AZ8" s="8">
        <f>RA_CO!AZ8+RA_DE!AZ8+RA_CD!AZ8+RA_EC!AZ8</f>
        <v>1980709.6134001282</v>
      </c>
      <c r="BA8" s="8">
        <f>RA_CO!BA8+RA_DE!BA8+RA_CD!BA8+RA_EC!BA8</f>
        <v>2011212.9598544531</v>
      </c>
      <c r="BB8" s="8">
        <f>RA_CO!BB8+RA_DE!BB8+RA_CD!BB8+RA_EC!BB8</f>
        <v>2007250.3133938909</v>
      </c>
      <c r="BC8" s="8">
        <f>RA_CO!BC8+RA_DE!BC8+RA_CD!BC8+RA_EC!BC8</f>
        <v>2057459.1447314492</v>
      </c>
      <c r="BD8" s="8">
        <f>RA_CO!BD8+RA_DE!BD8+RA_CD!BD8+RA_EC!BD8</f>
        <v>2101514.2091710782</v>
      </c>
      <c r="BE8" s="8">
        <f>RA_CO!BE8+RA_DE!BE8+RA_CD!BE8+RA_EC!BE8</f>
        <v>2120196.91134765</v>
      </c>
      <c r="BF8" s="8">
        <f>RA_CO!BF8+RA_DE!BF8+RA_CD!BF8+RA_EC!BF8</f>
        <v>2142432.0832174835</v>
      </c>
      <c r="BG8" s="8">
        <f>RA_CO!BG8+RA_DE!BG8+RA_CD!BG8+RA_EC!BG8</f>
        <v>2167268.9853481892</v>
      </c>
      <c r="BH8" s="8">
        <f>RA_CO!BH8+RA_DE!BH8+RA_CD!BH8+RA_EC!BH8</f>
        <v>2190178.1071265233</v>
      </c>
      <c r="BI8" s="8">
        <f>RA_CO!BI8+RA_DE!BI8+RA_CD!BI8+RA_EC!BI8</f>
        <v>2232461.5421006391</v>
      </c>
      <c r="BJ8" s="8">
        <f>RA_CO!BJ8+RA_DE!BJ8+RA_CD!BJ8+RA_EC!BJ8</f>
        <v>2281333.5549860792</v>
      </c>
      <c r="BK8" s="8">
        <f>RA_CO!BK8+RA_DE!BK8+RA_CD!BK8+RA_EC!BK8</f>
        <v>2299175.3037954401</v>
      </c>
      <c r="BO8" s="24">
        <f t="shared" ref="BO8:BO10" si="5">_xlfn.XLOOKUP(BO$6,$D$6:$BM$6,$D8:$BM8,,0,1)</f>
        <v>0</v>
      </c>
      <c r="BP8" s="24">
        <f>_xlfn.XLOOKUP(BP$6,$D$6:$BM$6,$D8:$BM8,,0,-1)</f>
        <v>2007250.3133938909</v>
      </c>
      <c r="BQ8" s="24">
        <f t="shared" ref="BQ8:BT10" si="6">_xlfn.XLOOKUP(BQ$6,$D$6:$BM$6,$D8:$BM8,,0,1)</f>
        <v>0</v>
      </c>
      <c r="BR8" s="24">
        <f t="shared" si="6"/>
        <v>0</v>
      </c>
      <c r="BS8" s="24">
        <f t="shared" si="6"/>
        <v>0</v>
      </c>
      <c r="BT8" s="24">
        <f t="shared" si="6"/>
        <v>0</v>
      </c>
    </row>
    <row r="9" spans="1:81" hidden="1" outlineLevel="1" x14ac:dyDescent="0.25">
      <c r="A9" s="11" t="s">
        <v>15</v>
      </c>
      <c r="C9" s="2" t="s">
        <v>1</v>
      </c>
      <c r="D9" s="8">
        <f>RA_CO!D9+RA_DE!D9+RA_CD!D9+RA_EC!D9</f>
        <v>0</v>
      </c>
      <c r="E9" s="8">
        <f>RA_CO!E9+RA_DE!E9+RA_CD!E9+RA_EC!E9</f>
        <v>0</v>
      </c>
      <c r="F9" s="8">
        <f>RA_CO!F9+RA_DE!F9+RA_CD!F9+RA_EC!F9</f>
        <v>0</v>
      </c>
      <c r="G9" s="8">
        <f>RA_CO!G9+RA_DE!G9+RA_CD!G9+RA_EC!G9</f>
        <v>0</v>
      </c>
      <c r="H9" s="8">
        <f>RA_CO!H9+RA_DE!H9+RA_CD!H9+RA_EC!H9</f>
        <v>0</v>
      </c>
      <c r="I9" s="8">
        <f>RA_CO!I9+RA_DE!I9+RA_CD!I9+RA_EC!I9</f>
        <v>0</v>
      </c>
      <c r="J9" s="8">
        <f>RA_CO!J9+RA_DE!J9+RA_CD!J9+RA_EC!J9</f>
        <v>0</v>
      </c>
      <c r="K9" s="8">
        <f>RA_CO!K9+RA_DE!K9+RA_CD!K9+RA_EC!K9</f>
        <v>0</v>
      </c>
      <c r="L9" s="8">
        <f>RA_CO!L9+RA_DE!L9+RA_CD!L9+RA_EC!L9</f>
        <v>0</v>
      </c>
      <c r="M9" s="8">
        <f>RA_CO!M9+RA_DE!M9+RA_CD!M9+RA_EC!M9</f>
        <v>0</v>
      </c>
      <c r="N9" s="8">
        <f>RA_CO!N9+RA_DE!N9+RA_CD!N9+RA_EC!N9</f>
        <v>0</v>
      </c>
      <c r="O9" s="8">
        <f>RA_CO!O9+RA_DE!O9+RA_CD!O9+RA_EC!O9</f>
        <v>0</v>
      </c>
      <c r="P9" s="8">
        <f>RA_CO!P9+RA_DE!P9+RA_CD!P9+RA_EC!P9</f>
        <v>0</v>
      </c>
      <c r="Q9" s="8">
        <f>RA_CO!Q9+RA_DE!Q9+RA_CD!Q9+RA_EC!Q9</f>
        <v>0</v>
      </c>
      <c r="R9" s="8">
        <f>RA_CO!R9+RA_DE!R9+RA_CD!R9+RA_EC!R9</f>
        <v>0</v>
      </c>
      <c r="S9" s="8">
        <f>RA_CO!S9+RA_DE!S9+RA_CD!S9+RA_EC!S9</f>
        <v>0</v>
      </c>
      <c r="T9" s="8">
        <f>RA_CO!T9+RA_DE!T9+RA_CD!T9+RA_EC!T9</f>
        <v>0</v>
      </c>
      <c r="U9" s="8">
        <f>RA_CO!U9+RA_DE!U9+RA_CD!U9+RA_EC!U9</f>
        <v>0</v>
      </c>
      <c r="V9" s="8">
        <f>RA_CO!V9+RA_DE!V9+RA_CD!V9+RA_EC!V9</f>
        <v>0</v>
      </c>
      <c r="W9" s="8">
        <f>RA_CO!W9+RA_DE!W9+RA_CD!W9+RA_EC!W9</f>
        <v>0</v>
      </c>
      <c r="X9" s="8">
        <f>RA_CO!X9+RA_DE!X9+RA_CD!X9+RA_EC!X9</f>
        <v>0</v>
      </c>
      <c r="Y9" s="8">
        <f>RA_CO!Y9+RA_DE!Y9+RA_CD!Y9+RA_EC!Y9</f>
        <v>0</v>
      </c>
      <c r="Z9" s="8">
        <f>RA_CO!Z9+RA_DE!Z9+RA_CD!Z9+RA_EC!Z9</f>
        <v>0</v>
      </c>
      <c r="AA9" s="8">
        <f>RA_CO!AA9+RA_DE!AA9+RA_CD!AA9+RA_EC!AA9</f>
        <v>0</v>
      </c>
      <c r="AB9" s="8">
        <f>RA_CO!AB9+RA_DE!AB9+RA_CD!AB9+RA_EC!AB9</f>
        <v>0</v>
      </c>
      <c r="AC9" s="8">
        <f>RA_CO!AC9+RA_DE!AC9+RA_CD!AC9+RA_EC!AC9</f>
        <v>0</v>
      </c>
      <c r="AD9" s="8">
        <f>RA_CO!AD9+RA_DE!AD9+RA_CD!AD9+RA_EC!AD9</f>
        <v>0</v>
      </c>
      <c r="AE9" s="8">
        <f>RA_CO!AE9+RA_DE!AE9+RA_CD!AE9+RA_EC!AE9</f>
        <v>0</v>
      </c>
      <c r="AF9" s="8">
        <f>RA_CO!AF9+RA_DE!AF9+RA_CD!AF9+RA_EC!AF9</f>
        <v>0</v>
      </c>
      <c r="AG9" s="8">
        <f>RA_CO!AG9+RA_DE!AG9+RA_CD!AG9+RA_EC!AG9</f>
        <v>0</v>
      </c>
      <c r="AH9" s="8">
        <f>RA_CO!AH9+RA_DE!AH9+RA_CD!AH9+RA_EC!AH9</f>
        <v>0</v>
      </c>
      <c r="AI9" s="8">
        <f>RA_CO!AI9+RA_DE!AI9+RA_CD!AI9+RA_EC!AI9</f>
        <v>0</v>
      </c>
      <c r="AJ9" s="8">
        <f>RA_CO!AJ9+RA_DE!AJ9+RA_CD!AJ9+RA_EC!AJ9</f>
        <v>0</v>
      </c>
      <c r="AK9" s="8">
        <f>RA_CO!AK9+RA_DE!AK9+RA_CD!AK9+RA_EC!AK9</f>
        <v>0</v>
      </c>
      <c r="AL9" s="8">
        <f>RA_CO!AL9+RA_DE!AL9+RA_CD!AL9+RA_EC!AL9</f>
        <v>0</v>
      </c>
      <c r="AM9" s="8">
        <f>RA_CO!AM9+RA_DE!AM9+RA_CD!AM9+RA_EC!AM9</f>
        <v>0</v>
      </c>
      <c r="AN9" s="8">
        <f>RA_CO!AN9+RA_DE!AN9+RA_CD!AN9+RA_EC!AN9</f>
        <v>0</v>
      </c>
      <c r="AO9" s="8">
        <f>RA_CO!AO9+RA_DE!AO9+RA_CD!AO9+RA_EC!AO9</f>
        <v>0</v>
      </c>
      <c r="AP9" s="8">
        <f>RA_CO!AP9+RA_DE!AP9+RA_CD!AP9+RA_EC!AP9</f>
        <v>0</v>
      </c>
      <c r="AQ9" s="8">
        <f>RA_CO!AQ9+RA_DE!AQ9+RA_CD!AQ9+RA_EC!AQ9</f>
        <v>0</v>
      </c>
      <c r="AR9" s="8">
        <f>RA_CO!AR9+RA_DE!AR9+RA_CD!AR9+RA_EC!AR9</f>
        <v>0</v>
      </c>
      <c r="AS9" s="8">
        <f>RA_CO!AS9+RA_DE!AS9+RA_CD!AS9+RA_EC!AS9</f>
        <v>0</v>
      </c>
      <c r="AT9" s="8">
        <f>RA_CO!AT9+RA_DE!AT9+RA_CD!AT9+RA_EC!AT9</f>
        <v>0</v>
      </c>
      <c r="AU9" s="8">
        <f>RA_CO!AU9+RA_DE!AU9+RA_CD!AU9+RA_EC!AU9</f>
        <v>0</v>
      </c>
      <c r="AV9" s="8">
        <f>RA_CO!AV9+RA_DE!AV9+RA_CD!AV9+RA_EC!AV9</f>
        <v>0</v>
      </c>
      <c r="AW9" s="8">
        <f>RA_CO!AW9+RA_DE!AW9+RA_CD!AW9+RA_EC!AW9</f>
        <v>0</v>
      </c>
      <c r="AX9" s="8">
        <f>RA_CO!AX9+RA_DE!AX9+RA_CD!AX9+RA_EC!AX9</f>
        <v>0</v>
      </c>
      <c r="AY9" s="8">
        <f>RA_CO!AY9+RA_DE!AY9+RA_CD!AY9+RA_EC!AY9</f>
        <v>0</v>
      </c>
      <c r="AZ9" s="8">
        <f>RA_CO!AZ9+RA_DE!AZ9+RA_CD!AZ9+RA_EC!AZ9</f>
        <v>27542.22755562569</v>
      </c>
      <c r="BA9" s="8">
        <f>RA_CO!BA9+RA_DE!BA9+RA_CD!BA9+RA_EC!BA9</f>
        <v>30027.665161221805</v>
      </c>
      <c r="BB9" s="8">
        <f>RA_CO!BB9+RA_DE!BB9+RA_CD!BB9+RA_EC!BB9</f>
        <v>32682.850206081032</v>
      </c>
      <c r="BC9" s="8">
        <f>RA_CO!BC9+RA_DE!BC9+RA_CD!BC9+RA_EC!BC9</f>
        <v>35050.625496777138</v>
      </c>
      <c r="BD9" s="8">
        <f>RA_CO!BD9+RA_DE!BD9+RA_CD!BD9+RA_EC!BD9</f>
        <v>38151.610839364919</v>
      </c>
      <c r="BE9" s="8">
        <f>RA_CO!BE9+RA_DE!BE9+RA_CD!BE9+RA_EC!BE9</f>
        <v>41428.381353991092</v>
      </c>
      <c r="BF9" s="8">
        <f>RA_CO!BF9+RA_DE!BF9+RA_CD!BF9+RA_EC!BF9</f>
        <v>44524.302509208777</v>
      </c>
      <c r="BG9" s="8">
        <f>RA_CO!BG9+RA_DE!BG9+RA_CD!BG9+RA_EC!BG9</f>
        <v>47777.147300009652</v>
      </c>
      <c r="BH9" s="8">
        <f>RA_CO!BH9+RA_DE!BH9+RA_CD!BH9+RA_EC!BH9</f>
        <v>52308.181216202043</v>
      </c>
      <c r="BI9" s="8">
        <f>RA_CO!BI9+RA_DE!BI9+RA_CD!BI9+RA_EC!BI9</f>
        <v>57099.820812530743</v>
      </c>
      <c r="BJ9" s="8">
        <f>RA_CO!BJ9+RA_DE!BJ9+RA_CD!BJ9+RA_EC!BJ9</f>
        <v>62105.042548805272</v>
      </c>
      <c r="BK9" s="8">
        <f>RA_CO!BK9+RA_DE!BK9+RA_CD!BK9+RA_EC!BK9</f>
        <v>67283.084660487148</v>
      </c>
      <c r="BO9" s="24">
        <f t="shared" si="5"/>
        <v>0</v>
      </c>
      <c r="BP9" s="24">
        <f t="shared" ref="BP9:BP10" si="7">_xlfn.XLOOKUP(BP$6,$D$6:$BM$6,$D9:$BM9,,0,-1)</f>
        <v>32682.850206081032</v>
      </c>
      <c r="BQ9" s="24">
        <f t="shared" si="6"/>
        <v>0</v>
      </c>
      <c r="BR9" s="24">
        <f t="shared" si="6"/>
        <v>0</v>
      </c>
      <c r="BS9" s="24">
        <f t="shared" si="6"/>
        <v>0</v>
      </c>
      <c r="BT9" s="24">
        <f t="shared" si="6"/>
        <v>0</v>
      </c>
    </row>
    <row r="10" spans="1:81" ht="14.45" hidden="1" customHeight="1" outlineLevel="1" x14ac:dyDescent="0.25">
      <c r="A10" s="11" t="s">
        <v>15</v>
      </c>
      <c r="C10" s="2" t="s">
        <v>9</v>
      </c>
      <c r="D10" s="8">
        <f>RA_CO!D10+RA_DE!D10+RA_CD!D10+RA_EC!D10</f>
        <v>0</v>
      </c>
      <c r="E10" s="8">
        <f>RA_CO!E10+RA_DE!E10+RA_CD!E10+RA_EC!E10</f>
        <v>0</v>
      </c>
      <c r="F10" s="8">
        <f>RA_CO!F10+RA_DE!F10+RA_CD!F10+RA_EC!F10</f>
        <v>0</v>
      </c>
      <c r="G10" s="8">
        <f>RA_CO!G10+RA_DE!G10+RA_CD!G10+RA_EC!G10</f>
        <v>0</v>
      </c>
      <c r="H10" s="8">
        <f>RA_CO!H10+RA_DE!H10+RA_CD!H10+RA_EC!H10</f>
        <v>0</v>
      </c>
      <c r="I10" s="8">
        <f>RA_CO!I10+RA_DE!I10+RA_CD!I10+RA_EC!I10</f>
        <v>0</v>
      </c>
      <c r="J10" s="8">
        <f>RA_CO!J10+RA_DE!J10+RA_CD!J10+RA_EC!J10</f>
        <v>0</v>
      </c>
      <c r="K10" s="8">
        <f>RA_CO!K10+RA_DE!K10+RA_CD!K10+RA_EC!K10</f>
        <v>0</v>
      </c>
      <c r="L10" s="8">
        <f>RA_CO!L10+RA_DE!L10+RA_CD!L10+RA_EC!L10</f>
        <v>0</v>
      </c>
      <c r="M10" s="8">
        <f>RA_CO!M10+RA_DE!M10+RA_CD!M10+RA_EC!M10</f>
        <v>0</v>
      </c>
      <c r="N10" s="8">
        <f>RA_CO!N10+RA_DE!N10+RA_CD!N10+RA_EC!N10</f>
        <v>0</v>
      </c>
      <c r="O10" s="8">
        <f>RA_CO!O10+RA_DE!O10+RA_CD!O10+RA_EC!O10</f>
        <v>0</v>
      </c>
      <c r="P10" s="8">
        <f>RA_CO!P10+RA_DE!P10+RA_CD!P10+RA_EC!P10</f>
        <v>0</v>
      </c>
      <c r="Q10" s="8">
        <f>RA_CO!Q10+RA_DE!Q10+RA_CD!Q10+RA_EC!Q10</f>
        <v>0</v>
      </c>
      <c r="R10" s="8">
        <f>RA_CO!R10+RA_DE!R10+RA_CD!R10+RA_EC!R10</f>
        <v>0</v>
      </c>
      <c r="S10" s="8">
        <f>RA_CO!S10+RA_DE!S10+RA_CD!S10+RA_EC!S10</f>
        <v>0</v>
      </c>
      <c r="T10" s="8">
        <f>RA_CO!T10+RA_DE!T10+RA_CD!T10+RA_EC!T10</f>
        <v>0</v>
      </c>
      <c r="U10" s="8">
        <f>RA_CO!U10+RA_DE!U10+RA_CD!U10+RA_EC!U10</f>
        <v>0</v>
      </c>
      <c r="V10" s="8">
        <f>RA_CO!V10+RA_DE!V10+RA_CD!V10+RA_EC!V10</f>
        <v>0</v>
      </c>
      <c r="W10" s="8">
        <f>RA_CO!W10+RA_DE!W10+RA_CD!W10+RA_EC!W10</f>
        <v>0</v>
      </c>
      <c r="X10" s="8">
        <f>RA_CO!X10+RA_DE!X10+RA_CD!X10+RA_EC!X10</f>
        <v>0</v>
      </c>
      <c r="Y10" s="8">
        <f>RA_CO!Y10+RA_DE!Y10+RA_CD!Y10+RA_EC!Y10</f>
        <v>0</v>
      </c>
      <c r="Z10" s="8">
        <f>RA_CO!Z10+RA_DE!Z10+RA_CD!Z10+RA_EC!Z10</f>
        <v>0</v>
      </c>
      <c r="AA10" s="8">
        <f>RA_CO!AA10+RA_DE!AA10+RA_CD!AA10+RA_EC!AA10</f>
        <v>0</v>
      </c>
      <c r="AB10" s="8">
        <f>RA_CO!AB10+RA_DE!AB10+RA_CD!AB10+RA_EC!AB10</f>
        <v>0</v>
      </c>
      <c r="AC10" s="8">
        <f>RA_CO!AC10+RA_DE!AC10+RA_CD!AC10+RA_EC!AC10</f>
        <v>0</v>
      </c>
      <c r="AD10" s="8">
        <f>RA_CO!AD10+RA_DE!AD10+RA_CD!AD10+RA_EC!AD10</f>
        <v>0</v>
      </c>
      <c r="AE10" s="8">
        <f>RA_CO!AE10+RA_DE!AE10+RA_CD!AE10+RA_EC!AE10</f>
        <v>0</v>
      </c>
      <c r="AF10" s="8">
        <f>RA_CO!AF10+RA_DE!AF10+RA_CD!AF10+RA_EC!AF10</f>
        <v>0</v>
      </c>
      <c r="AG10" s="8">
        <f>RA_CO!AG10+RA_DE!AG10+RA_CD!AG10+RA_EC!AG10</f>
        <v>0</v>
      </c>
      <c r="AH10" s="8">
        <f>RA_CO!AH10+RA_DE!AH10+RA_CD!AH10+RA_EC!AH10</f>
        <v>0</v>
      </c>
      <c r="AI10" s="8">
        <f>RA_CO!AI10+RA_DE!AI10+RA_CD!AI10+RA_EC!AI10</f>
        <v>0</v>
      </c>
      <c r="AJ10" s="8">
        <f>RA_CO!AJ10+RA_DE!AJ10+RA_CD!AJ10+RA_EC!AJ10</f>
        <v>0</v>
      </c>
      <c r="AK10" s="8">
        <f>RA_CO!AK10+RA_DE!AK10+RA_CD!AK10+RA_EC!AK10</f>
        <v>0</v>
      </c>
      <c r="AL10" s="8">
        <f>RA_CO!AL10+RA_DE!AL10+RA_CD!AL10+RA_EC!AL10</f>
        <v>0</v>
      </c>
      <c r="AM10" s="8">
        <f>RA_CO!AM10+RA_DE!AM10+RA_CD!AM10+RA_EC!AM10</f>
        <v>0</v>
      </c>
      <c r="AN10" s="8">
        <f>RA_CO!AN10+RA_DE!AN10+RA_CD!AN10+RA_EC!AN10</f>
        <v>0</v>
      </c>
      <c r="AO10" s="8">
        <f>RA_CO!AO10+RA_DE!AO10+RA_CD!AO10+RA_EC!AO10</f>
        <v>0</v>
      </c>
      <c r="AP10" s="8">
        <f>RA_CO!AP10+RA_DE!AP10+RA_CD!AP10+RA_EC!AP10</f>
        <v>0</v>
      </c>
      <c r="AQ10" s="8">
        <f>RA_CO!AQ10+RA_DE!AQ10+RA_CD!AQ10+RA_EC!AQ10</f>
        <v>0</v>
      </c>
      <c r="AR10" s="8">
        <f>RA_CO!AR10+RA_DE!AR10+RA_CD!AR10+RA_EC!AR10</f>
        <v>0</v>
      </c>
      <c r="AS10" s="8">
        <f>RA_CO!AS10+RA_DE!AS10+RA_CD!AS10+RA_EC!AS10</f>
        <v>0</v>
      </c>
      <c r="AT10" s="8">
        <f>RA_CO!AT10+RA_DE!AT10+RA_CD!AT10+RA_EC!AT10</f>
        <v>0</v>
      </c>
      <c r="AU10" s="8">
        <f>RA_CO!AU10+RA_DE!AU10+RA_CD!AU10+RA_EC!AU10</f>
        <v>0</v>
      </c>
      <c r="AV10" s="8">
        <f>RA_CO!AV10+RA_DE!AV10+RA_CD!AV10+RA_EC!AV10</f>
        <v>0</v>
      </c>
      <c r="AW10" s="8">
        <f>RA_CO!AW10+RA_DE!AW10+RA_CD!AW10+RA_EC!AW10</f>
        <v>0</v>
      </c>
      <c r="AX10" s="8">
        <f>RA_CO!AX10+RA_DE!AX10+RA_CD!AX10+RA_EC!AX10</f>
        <v>0</v>
      </c>
      <c r="AY10" s="8">
        <f>RA_CO!AY10+RA_DE!AY10+RA_CD!AY10+RA_EC!AY10</f>
        <v>0</v>
      </c>
      <c r="AZ10" s="8">
        <f>RA_CO!AZ10+RA_DE!AZ10+RA_CD!AZ10+RA_EC!AZ10</f>
        <v>34940.471504770103</v>
      </c>
      <c r="BA10" s="8">
        <f>RA_CO!BA10+RA_DE!BA10+RA_CD!BA10+RA_EC!BA10</f>
        <v>35430.986821911909</v>
      </c>
      <c r="BB10" s="8">
        <f>RA_CO!BB10+RA_DE!BB10+RA_CD!BB10+RA_EC!BB10</f>
        <v>34339.480810113455</v>
      </c>
      <c r="BC10" s="8">
        <f>RA_CO!BC10+RA_DE!BC10+RA_CD!BC10+RA_EC!BC10</f>
        <v>34115.391546433762</v>
      </c>
      <c r="BD10" s="8">
        <f>RA_CO!BD10+RA_DE!BD10+RA_CD!BD10+RA_EC!BD10</f>
        <v>35830.146450297259</v>
      </c>
      <c r="BE10" s="8">
        <f>RA_CO!BE10+RA_DE!BE10+RA_CD!BE10+RA_EC!BE10</f>
        <v>35600.696515108139</v>
      </c>
      <c r="BF10" s="8">
        <f>RA_CO!BF10+RA_DE!BF10+RA_CD!BF10+RA_EC!BF10</f>
        <v>36663.928901535692</v>
      </c>
      <c r="BG10" s="8">
        <f>RA_CO!BG10+RA_DE!BG10+RA_CD!BG10+RA_EC!BG10</f>
        <v>38441.470514538894</v>
      </c>
      <c r="BH10" s="8">
        <f>RA_CO!BH10+RA_DE!BH10+RA_CD!BH10+RA_EC!BH10</f>
        <v>37171.125739219991</v>
      </c>
      <c r="BI10" s="8">
        <f>RA_CO!BI10+RA_DE!BI10+RA_CD!BI10+RA_EC!BI10</f>
        <v>37128.415961951541</v>
      </c>
      <c r="BJ10" s="8">
        <f>RA_CO!BJ10+RA_DE!BJ10+RA_CD!BJ10+RA_EC!BJ10</f>
        <v>36853.99120461772</v>
      </c>
      <c r="BK10" s="8">
        <f>RA_CO!BK10+RA_DE!BK10+RA_CD!BK10+RA_EC!BK10</f>
        <v>39082.342018722964</v>
      </c>
      <c r="BO10" s="24">
        <f t="shared" si="5"/>
        <v>0</v>
      </c>
      <c r="BP10" s="24">
        <f t="shared" si="7"/>
        <v>34339.480810113455</v>
      </c>
      <c r="BQ10" s="24">
        <f t="shared" si="6"/>
        <v>0</v>
      </c>
      <c r="BR10" s="24">
        <f t="shared" si="6"/>
        <v>0</v>
      </c>
      <c r="BS10" s="24">
        <f t="shared" si="6"/>
        <v>0</v>
      </c>
      <c r="BT10" s="24">
        <f t="shared" si="6"/>
        <v>0</v>
      </c>
    </row>
    <row r="11" spans="1:81" collapsed="1" x14ac:dyDescent="0.25">
      <c r="C11" s="3" t="s">
        <v>2</v>
      </c>
      <c r="D11" s="10">
        <f>SUM(D8:D10)</f>
        <v>0</v>
      </c>
      <c r="E11" s="10">
        <f t="shared" ref="E11:BK11" si="8">SUM(E8:E10)</f>
        <v>0</v>
      </c>
      <c r="F11" s="10">
        <f t="shared" si="8"/>
        <v>0</v>
      </c>
      <c r="G11" s="10">
        <f t="shared" si="8"/>
        <v>0</v>
      </c>
      <c r="H11" s="10">
        <f t="shared" si="8"/>
        <v>0</v>
      </c>
      <c r="I11" s="10">
        <f t="shared" si="8"/>
        <v>0</v>
      </c>
      <c r="J11" s="10">
        <f t="shared" si="8"/>
        <v>0</v>
      </c>
      <c r="K11" s="10">
        <f t="shared" si="8"/>
        <v>0</v>
      </c>
      <c r="L11" s="10">
        <f t="shared" si="8"/>
        <v>0</v>
      </c>
      <c r="M11" s="10">
        <f t="shared" si="8"/>
        <v>0</v>
      </c>
      <c r="N11" s="10">
        <f t="shared" si="8"/>
        <v>0</v>
      </c>
      <c r="O11" s="10">
        <f t="shared" si="8"/>
        <v>0</v>
      </c>
      <c r="P11" s="10">
        <f t="shared" si="8"/>
        <v>0</v>
      </c>
      <c r="Q11" s="10">
        <f t="shared" si="8"/>
        <v>0</v>
      </c>
      <c r="R11" s="10">
        <f t="shared" si="8"/>
        <v>0</v>
      </c>
      <c r="S11" s="10">
        <f t="shared" si="8"/>
        <v>0</v>
      </c>
      <c r="T11" s="10">
        <f t="shared" si="8"/>
        <v>0</v>
      </c>
      <c r="U11" s="10">
        <f t="shared" si="8"/>
        <v>0</v>
      </c>
      <c r="V11" s="10">
        <f t="shared" si="8"/>
        <v>0</v>
      </c>
      <c r="W11" s="10">
        <f t="shared" si="8"/>
        <v>0</v>
      </c>
      <c r="X11" s="10">
        <f t="shared" si="8"/>
        <v>0</v>
      </c>
      <c r="Y11" s="10">
        <f t="shared" si="8"/>
        <v>0</v>
      </c>
      <c r="Z11" s="10">
        <f t="shared" si="8"/>
        <v>0</v>
      </c>
      <c r="AA11" s="10">
        <f t="shared" si="8"/>
        <v>0</v>
      </c>
      <c r="AB11" s="10">
        <f t="shared" si="8"/>
        <v>0</v>
      </c>
      <c r="AC11" s="10">
        <f t="shared" si="8"/>
        <v>0</v>
      </c>
      <c r="AD11" s="10">
        <f t="shared" si="8"/>
        <v>0</v>
      </c>
      <c r="AE11" s="10">
        <f t="shared" si="8"/>
        <v>0</v>
      </c>
      <c r="AF11" s="10">
        <f t="shared" si="8"/>
        <v>0</v>
      </c>
      <c r="AG11" s="10">
        <f t="shared" si="8"/>
        <v>0</v>
      </c>
      <c r="AH11" s="10">
        <f t="shared" si="8"/>
        <v>0</v>
      </c>
      <c r="AI11" s="10">
        <f t="shared" si="8"/>
        <v>0</v>
      </c>
      <c r="AJ11" s="10">
        <f t="shared" si="8"/>
        <v>0</v>
      </c>
      <c r="AK11" s="10">
        <f t="shared" si="8"/>
        <v>0</v>
      </c>
      <c r="AL11" s="10">
        <f t="shared" si="8"/>
        <v>0</v>
      </c>
      <c r="AM11" s="10">
        <f t="shared" si="8"/>
        <v>0</v>
      </c>
      <c r="AN11" s="10">
        <f t="shared" si="8"/>
        <v>0</v>
      </c>
      <c r="AO11" s="10">
        <f t="shared" si="8"/>
        <v>0</v>
      </c>
      <c r="AP11" s="10">
        <f t="shared" si="8"/>
        <v>0</v>
      </c>
      <c r="AQ11" s="10">
        <f t="shared" si="8"/>
        <v>0</v>
      </c>
      <c r="AR11" s="10">
        <f t="shared" si="8"/>
        <v>0</v>
      </c>
      <c r="AS11" s="10">
        <f t="shared" si="8"/>
        <v>0</v>
      </c>
      <c r="AT11" s="10">
        <f t="shared" si="8"/>
        <v>0</v>
      </c>
      <c r="AU11" s="10">
        <f t="shared" si="8"/>
        <v>0</v>
      </c>
      <c r="AV11" s="10">
        <f t="shared" si="8"/>
        <v>0</v>
      </c>
      <c r="AW11" s="10">
        <f t="shared" si="8"/>
        <v>0</v>
      </c>
      <c r="AX11" s="10">
        <f t="shared" si="8"/>
        <v>0</v>
      </c>
      <c r="AY11" s="10">
        <f t="shared" si="8"/>
        <v>0</v>
      </c>
      <c r="AZ11" s="10">
        <f t="shared" si="8"/>
        <v>2043192.312460524</v>
      </c>
      <c r="BA11" s="10">
        <f t="shared" si="8"/>
        <v>2076671.6118375869</v>
      </c>
      <c r="BB11" s="10">
        <f t="shared" si="8"/>
        <v>2074272.6444100854</v>
      </c>
      <c r="BC11" s="10">
        <f t="shared" si="8"/>
        <v>2126625.16177466</v>
      </c>
      <c r="BD11" s="10">
        <f t="shared" si="8"/>
        <v>2175495.9664607407</v>
      </c>
      <c r="BE11" s="10">
        <f t="shared" si="8"/>
        <v>2197225.9892167491</v>
      </c>
      <c r="BF11" s="10">
        <f t="shared" si="8"/>
        <v>2223620.3146282276</v>
      </c>
      <c r="BG11" s="10">
        <f t="shared" si="8"/>
        <v>2253487.6031627376</v>
      </c>
      <c r="BH11" s="10">
        <f t="shared" si="8"/>
        <v>2279657.4140819455</v>
      </c>
      <c r="BI11" s="10">
        <f t="shared" si="8"/>
        <v>2326689.7788751214</v>
      </c>
      <c r="BJ11" s="10">
        <f t="shared" si="8"/>
        <v>2380292.5887395022</v>
      </c>
      <c r="BK11" s="10">
        <f t="shared" si="8"/>
        <v>2405540.7304746504</v>
      </c>
      <c r="BO11" s="23">
        <f>SUM(BO8:BO10)</f>
        <v>0</v>
      </c>
      <c r="BP11" s="23">
        <f>SUM(BP8:BP10)</f>
        <v>2074272.6444100854</v>
      </c>
      <c r="BQ11" s="23">
        <f t="shared" ref="BQ11:BT11" si="9">SUM(BQ8:BQ10)</f>
        <v>0</v>
      </c>
      <c r="BR11" s="23">
        <f t="shared" si="9"/>
        <v>0</v>
      </c>
      <c r="BS11" s="23">
        <f t="shared" si="9"/>
        <v>0</v>
      </c>
      <c r="BT11" s="23">
        <f t="shared" si="9"/>
        <v>0</v>
      </c>
    </row>
    <row r="14" spans="1:81" hidden="1" outlineLevel="1" x14ac:dyDescent="0.25">
      <c r="A14" s="11" t="s">
        <v>16</v>
      </c>
      <c r="C14" s="2" t="s">
        <v>0</v>
      </c>
      <c r="D14" s="8">
        <f>RA_CO!D14+RA_DE!D14+RA_CD!D14+RA_EC!D14</f>
        <v>0</v>
      </c>
      <c r="E14" s="8">
        <f>RA_CO!E14+RA_DE!E14+RA_CD!E14+RA_EC!E14</f>
        <v>0</v>
      </c>
      <c r="F14" s="8">
        <f>RA_CO!F14+RA_DE!F14+RA_CD!F14+RA_EC!F14</f>
        <v>0</v>
      </c>
      <c r="G14" s="8">
        <f>RA_CO!G14+RA_DE!G14+RA_CD!G14+RA_EC!G14</f>
        <v>0</v>
      </c>
      <c r="H14" s="8">
        <f>RA_CO!H14+RA_DE!H14+RA_CD!H14+RA_EC!H14</f>
        <v>0</v>
      </c>
      <c r="I14" s="8">
        <f>RA_CO!I14+RA_DE!I14+RA_CD!I14+RA_EC!I14</f>
        <v>0</v>
      </c>
      <c r="J14" s="8">
        <f>RA_CO!J14+RA_DE!J14+RA_CD!J14+RA_EC!J14</f>
        <v>0</v>
      </c>
      <c r="K14" s="8">
        <f>RA_CO!K14+RA_DE!K14+RA_CD!K14+RA_EC!K14</f>
        <v>0</v>
      </c>
      <c r="L14" s="8">
        <f>RA_CO!L14+RA_DE!L14+RA_CD!L14+RA_EC!L14</f>
        <v>0</v>
      </c>
      <c r="M14" s="8">
        <f>RA_CO!M14+RA_DE!M14+RA_CD!M14+RA_EC!M14</f>
        <v>0</v>
      </c>
      <c r="N14" s="8">
        <f>RA_CO!N14+RA_DE!N14+RA_CD!N14+RA_EC!N14</f>
        <v>0</v>
      </c>
      <c r="O14" s="8">
        <f>RA_CO!O14+RA_DE!O14+RA_CD!O14+RA_EC!O14</f>
        <v>0</v>
      </c>
      <c r="P14" s="8">
        <f>RA_CO!P14+RA_DE!P14+RA_CD!P14+RA_EC!P14</f>
        <v>0</v>
      </c>
      <c r="Q14" s="8">
        <f>RA_CO!Q14+RA_DE!Q14+RA_CD!Q14+RA_EC!Q14</f>
        <v>0</v>
      </c>
      <c r="R14" s="8">
        <f>RA_CO!R14+RA_DE!R14+RA_CD!R14+RA_EC!R14</f>
        <v>0</v>
      </c>
      <c r="S14" s="8">
        <f>RA_CO!S14+RA_DE!S14+RA_CD!S14+RA_EC!S14</f>
        <v>0</v>
      </c>
      <c r="T14" s="8">
        <f>RA_CO!T14+RA_DE!T14+RA_CD!T14+RA_EC!T14</f>
        <v>0</v>
      </c>
      <c r="U14" s="8">
        <f>RA_CO!U14+RA_DE!U14+RA_CD!U14+RA_EC!U14</f>
        <v>0</v>
      </c>
      <c r="V14" s="8">
        <f>RA_CO!V14+RA_DE!V14+RA_CD!V14+RA_EC!V14</f>
        <v>0</v>
      </c>
      <c r="W14" s="8">
        <f>RA_CO!W14+RA_DE!W14+RA_CD!W14+RA_EC!W14</f>
        <v>0</v>
      </c>
      <c r="X14" s="8">
        <f>RA_CO!X14+RA_DE!X14+RA_CD!X14+RA_EC!X14</f>
        <v>0</v>
      </c>
      <c r="Y14" s="8">
        <f>RA_CO!Y14+RA_DE!Y14+RA_CD!Y14+RA_EC!Y14</f>
        <v>0</v>
      </c>
      <c r="Z14" s="8">
        <f>RA_CO!Z14+RA_DE!Z14+RA_CD!Z14+RA_EC!Z14</f>
        <v>0</v>
      </c>
      <c r="AA14" s="8">
        <f>RA_CO!AA14+RA_DE!AA14+RA_CD!AA14+RA_EC!AA14</f>
        <v>0</v>
      </c>
      <c r="AB14" s="8">
        <f>RA_CO!AB14+RA_DE!AB14+RA_CD!AB14+RA_EC!AB14</f>
        <v>0</v>
      </c>
      <c r="AC14" s="8">
        <f>RA_CO!AC14+RA_DE!AC14+RA_CD!AC14+RA_EC!AC14</f>
        <v>0</v>
      </c>
      <c r="AD14" s="8">
        <f>RA_CO!AD14+RA_DE!AD14+RA_CD!AD14+RA_EC!AD14</f>
        <v>0</v>
      </c>
      <c r="AE14" s="8">
        <f>RA_CO!AE14+RA_DE!AE14+RA_CD!AE14+RA_EC!AE14</f>
        <v>0</v>
      </c>
      <c r="AF14" s="8">
        <f>RA_CO!AF14+RA_DE!AF14+RA_CD!AF14+RA_EC!AF14</f>
        <v>0</v>
      </c>
      <c r="AG14" s="8">
        <f>RA_CO!AG14+RA_DE!AG14+RA_CD!AG14+RA_EC!AG14</f>
        <v>0</v>
      </c>
      <c r="AH14" s="8">
        <f>RA_CO!AH14+RA_DE!AH14+RA_CD!AH14+RA_EC!AH14</f>
        <v>0</v>
      </c>
      <c r="AI14" s="8">
        <f>RA_CO!AI14+RA_DE!AI14+RA_CD!AI14+RA_EC!AI14</f>
        <v>0</v>
      </c>
      <c r="AJ14" s="8">
        <f>RA_CO!AJ14+RA_DE!AJ14+RA_CD!AJ14+RA_EC!AJ14</f>
        <v>0</v>
      </c>
      <c r="AK14" s="8">
        <f>RA_CO!AK14+RA_DE!AK14+RA_CD!AK14+RA_EC!AK14</f>
        <v>0</v>
      </c>
      <c r="AL14" s="8">
        <f>RA_CO!AL14+RA_DE!AL14+RA_CD!AL14+RA_EC!AL14</f>
        <v>0</v>
      </c>
      <c r="AM14" s="8">
        <f>RA_CO!AM14+RA_DE!AM14+RA_CD!AM14+RA_EC!AM14</f>
        <v>0</v>
      </c>
      <c r="AN14" s="8">
        <f>RA_CO!AN14+RA_DE!AN14+RA_CD!AN14+RA_EC!AN14</f>
        <v>0</v>
      </c>
      <c r="AO14" s="8">
        <f>RA_CO!AO14+RA_DE!AO14+RA_CD!AO14+RA_EC!AO14</f>
        <v>0</v>
      </c>
      <c r="AP14" s="8">
        <f>RA_CO!AP14+RA_DE!AP14+RA_CD!AP14+RA_EC!AP14</f>
        <v>0</v>
      </c>
      <c r="AQ14" s="8">
        <f>RA_CO!AQ14+RA_DE!AQ14+RA_CD!AQ14+RA_EC!AQ14</f>
        <v>0</v>
      </c>
      <c r="AR14" s="8">
        <f>RA_CO!AR14+RA_DE!AR14+RA_CD!AR14+RA_EC!AR14</f>
        <v>0</v>
      </c>
      <c r="AS14" s="8">
        <f>RA_CO!AS14+RA_DE!AS14+RA_CD!AS14+RA_EC!AS14</f>
        <v>0</v>
      </c>
      <c r="AT14" s="8">
        <f>RA_CO!AT14+RA_DE!AT14+RA_CD!AT14+RA_EC!AT14</f>
        <v>0</v>
      </c>
      <c r="AU14" s="8">
        <f>RA_CO!AU14+RA_DE!AU14+RA_CD!AU14+RA_EC!AU14</f>
        <v>0</v>
      </c>
      <c r="AV14" s="8">
        <f>RA_CO!AV14+RA_DE!AV14+RA_CD!AV14+RA_EC!AV14</f>
        <v>0</v>
      </c>
      <c r="AW14" s="8">
        <f>RA_CO!AW14+RA_DE!AW14+RA_CD!AW14+RA_EC!AW14</f>
        <v>0</v>
      </c>
      <c r="AX14" s="8">
        <f>RA_CO!AX14+RA_DE!AX14+RA_CD!AX14+RA_EC!AX14</f>
        <v>0</v>
      </c>
      <c r="AY14" s="8">
        <f>RA_CO!AY14+RA_DE!AY14+RA_CD!AY14+RA_EC!AY14</f>
        <v>0</v>
      </c>
      <c r="AZ14" s="8">
        <f>RA_CO!AZ14+RA_DE!AZ14+RA_CD!AZ14+RA_EC!AZ14</f>
        <v>1947649.8061628365</v>
      </c>
      <c r="BA14" s="8">
        <f>RA_CO!BA14+RA_DE!BA14+RA_CD!BA14+RA_EC!BA14</f>
        <v>1961307.3597959089</v>
      </c>
      <c r="BB14" s="8">
        <f>RA_CO!BB14+RA_DE!BB14+RA_CD!BB14+RA_EC!BB14</f>
        <v>1974002.5715434039</v>
      </c>
      <c r="BC14" s="8">
        <f>RA_CO!BC14+RA_DE!BC14+RA_CD!BC14+RA_EC!BC14</f>
        <v>1996722.5407698795</v>
      </c>
      <c r="BD14" s="8">
        <f>RA_CO!BD14+RA_DE!BD14+RA_CD!BD14+RA_EC!BD14</f>
        <v>2043145.5059357984</v>
      </c>
      <c r="BE14" s="8">
        <f>RA_CO!BE14+RA_DE!BE14+RA_CD!BE14+RA_EC!BE14</f>
        <v>2073885.9688265384</v>
      </c>
      <c r="BF14" s="8">
        <f>RA_CO!BF14+RA_DE!BF14+RA_CD!BF14+RA_EC!BF14</f>
        <v>2094000.4898079068</v>
      </c>
      <c r="BG14" s="8">
        <f>RA_CO!BG14+RA_DE!BG14+RA_CD!BG14+RA_EC!BG14</f>
        <v>2117142.3950540223</v>
      </c>
      <c r="BH14" s="8">
        <f>RA_CO!BH14+RA_DE!BH14+RA_CD!BH14+RA_EC!BH14</f>
        <v>2140580.8285965249</v>
      </c>
      <c r="BI14" s="8">
        <f>RA_CO!BI14+RA_DE!BI14+RA_CD!BI14+RA_EC!BI14</f>
        <v>2172611.6961828712</v>
      </c>
      <c r="BJ14" s="8">
        <f>RA_CO!BJ14+RA_DE!BJ14+RA_CD!BJ14+RA_EC!BJ14</f>
        <v>2217393.8393501276</v>
      </c>
      <c r="BK14" s="8">
        <f>RA_CO!BK14+RA_DE!BK14+RA_CD!BK14+RA_EC!BK14</f>
        <v>2250163.5314641884</v>
      </c>
      <c r="BO14" s="24">
        <f t="shared" ref="BO14:BT16" si="10">IFERROR(AVERAGEIFS($D14:$BM14,$D$6:$BM$6,"&gt;="&amp;BO$2,$D$6:$BM$6,"&lt;="&amp;BO$6,$D$5:$BM$5,BO$5,$D14:$BM14,"&lt;&gt;0"),0)</f>
        <v>0</v>
      </c>
      <c r="BP14" s="24">
        <f t="shared" si="10"/>
        <v>1960986.579167383</v>
      </c>
      <c r="BQ14" s="24">
        <f t="shared" si="10"/>
        <v>0</v>
      </c>
      <c r="BR14" s="24">
        <f t="shared" si="10"/>
        <v>0</v>
      </c>
      <c r="BS14" s="24">
        <f t="shared" si="10"/>
        <v>0</v>
      </c>
      <c r="BT14" s="24">
        <f t="shared" si="10"/>
        <v>0</v>
      </c>
      <c r="BW14" s="24">
        <f t="shared" ref="BW14:CB16" si="11">SUMIFS($D14:$BM14,$D$6:$BM$6,"&gt;="&amp;BO$2,$D$6:$BM$6,"&lt;="&amp;BO$6,$D$5:$BM$5,BO$5)</f>
        <v>0</v>
      </c>
      <c r="BX14" s="24">
        <f t="shared" si="11"/>
        <v>5882959.7375021493</v>
      </c>
      <c r="BY14" s="24">
        <f t="shared" si="11"/>
        <v>0</v>
      </c>
      <c r="BZ14" s="24">
        <f t="shared" si="11"/>
        <v>0</v>
      </c>
      <c r="CA14" s="24">
        <f t="shared" si="11"/>
        <v>0</v>
      </c>
      <c r="CB14" s="24">
        <f t="shared" si="11"/>
        <v>0</v>
      </c>
    </row>
    <row r="15" spans="1:81" hidden="1" outlineLevel="1" x14ac:dyDescent="0.25">
      <c r="A15" s="11" t="s">
        <v>16</v>
      </c>
      <c r="C15" s="2" t="s">
        <v>1</v>
      </c>
      <c r="D15" s="8">
        <f>RA_CO!D15+RA_DE!D15+RA_CD!D15+RA_EC!D15</f>
        <v>0</v>
      </c>
      <c r="E15" s="8">
        <f>RA_CO!E15+RA_DE!E15+RA_CD!E15+RA_EC!E15</f>
        <v>0</v>
      </c>
      <c r="F15" s="8">
        <f>RA_CO!F15+RA_DE!F15+RA_CD!F15+RA_EC!F15</f>
        <v>0</v>
      </c>
      <c r="G15" s="8">
        <f>RA_CO!G15+RA_DE!G15+RA_CD!G15+RA_EC!G15</f>
        <v>0</v>
      </c>
      <c r="H15" s="8">
        <f>RA_CO!H15+RA_DE!H15+RA_CD!H15+RA_EC!H15</f>
        <v>0</v>
      </c>
      <c r="I15" s="8">
        <f>RA_CO!I15+RA_DE!I15+RA_CD!I15+RA_EC!I15</f>
        <v>0</v>
      </c>
      <c r="J15" s="8">
        <f>RA_CO!J15+RA_DE!J15+RA_CD!J15+RA_EC!J15</f>
        <v>0</v>
      </c>
      <c r="K15" s="8">
        <f>RA_CO!K15+RA_DE!K15+RA_CD!K15+RA_EC!K15</f>
        <v>0</v>
      </c>
      <c r="L15" s="8">
        <f>RA_CO!L15+RA_DE!L15+RA_CD!L15+RA_EC!L15</f>
        <v>0</v>
      </c>
      <c r="M15" s="8">
        <f>RA_CO!M15+RA_DE!M15+RA_CD!M15+RA_EC!M15</f>
        <v>0</v>
      </c>
      <c r="N15" s="8">
        <f>RA_CO!N15+RA_DE!N15+RA_CD!N15+RA_EC!N15</f>
        <v>0</v>
      </c>
      <c r="O15" s="8">
        <f>RA_CO!O15+RA_DE!O15+RA_CD!O15+RA_EC!O15</f>
        <v>0</v>
      </c>
      <c r="P15" s="8">
        <f>RA_CO!P15+RA_DE!P15+RA_CD!P15+RA_EC!P15</f>
        <v>0</v>
      </c>
      <c r="Q15" s="8">
        <f>RA_CO!Q15+RA_DE!Q15+RA_CD!Q15+RA_EC!Q15</f>
        <v>0</v>
      </c>
      <c r="R15" s="8">
        <f>RA_CO!R15+RA_DE!R15+RA_CD!R15+RA_EC!R15</f>
        <v>0</v>
      </c>
      <c r="S15" s="8">
        <f>RA_CO!S15+RA_DE!S15+RA_CD!S15+RA_EC!S15</f>
        <v>0</v>
      </c>
      <c r="T15" s="8">
        <f>RA_CO!T15+RA_DE!T15+RA_CD!T15+RA_EC!T15</f>
        <v>0</v>
      </c>
      <c r="U15" s="8">
        <f>RA_CO!U15+RA_DE!U15+RA_CD!U15+RA_EC!U15</f>
        <v>0</v>
      </c>
      <c r="V15" s="8">
        <f>RA_CO!V15+RA_DE!V15+RA_CD!V15+RA_EC!V15</f>
        <v>0</v>
      </c>
      <c r="W15" s="8">
        <f>RA_CO!W15+RA_DE!W15+RA_CD!W15+RA_EC!W15</f>
        <v>0</v>
      </c>
      <c r="X15" s="8">
        <f>RA_CO!X15+RA_DE!X15+RA_CD!X15+RA_EC!X15</f>
        <v>0</v>
      </c>
      <c r="Y15" s="8">
        <f>RA_CO!Y15+RA_DE!Y15+RA_CD!Y15+RA_EC!Y15</f>
        <v>0</v>
      </c>
      <c r="Z15" s="8">
        <f>RA_CO!Z15+RA_DE!Z15+RA_CD!Z15+RA_EC!Z15</f>
        <v>0</v>
      </c>
      <c r="AA15" s="8">
        <f>RA_CO!AA15+RA_DE!AA15+RA_CD!AA15+RA_EC!AA15</f>
        <v>0</v>
      </c>
      <c r="AB15" s="8">
        <f>RA_CO!AB15+RA_DE!AB15+RA_CD!AB15+RA_EC!AB15</f>
        <v>0</v>
      </c>
      <c r="AC15" s="8">
        <f>RA_CO!AC15+RA_DE!AC15+RA_CD!AC15+RA_EC!AC15</f>
        <v>0</v>
      </c>
      <c r="AD15" s="8">
        <f>RA_CO!AD15+RA_DE!AD15+RA_CD!AD15+RA_EC!AD15</f>
        <v>0</v>
      </c>
      <c r="AE15" s="8">
        <f>RA_CO!AE15+RA_DE!AE15+RA_CD!AE15+RA_EC!AE15</f>
        <v>0</v>
      </c>
      <c r="AF15" s="8">
        <f>RA_CO!AF15+RA_DE!AF15+RA_CD!AF15+RA_EC!AF15</f>
        <v>0</v>
      </c>
      <c r="AG15" s="8">
        <f>RA_CO!AG15+RA_DE!AG15+RA_CD!AG15+RA_EC!AG15</f>
        <v>0</v>
      </c>
      <c r="AH15" s="8">
        <f>RA_CO!AH15+RA_DE!AH15+RA_CD!AH15+RA_EC!AH15</f>
        <v>0</v>
      </c>
      <c r="AI15" s="8">
        <f>RA_CO!AI15+RA_DE!AI15+RA_CD!AI15+RA_EC!AI15</f>
        <v>0</v>
      </c>
      <c r="AJ15" s="8">
        <f>RA_CO!AJ15+RA_DE!AJ15+RA_CD!AJ15+RA_EC!AJ15</f>
        <v>0</v>
      </c>
      <c r="AK15" s="8">
        <f>RA_CO!AK15+RA_DE!AK15+RA_CD!AK15+RA_EC!AK15</f>
        <v>0</v>
      </c>
      <c r="AL15" s="8">
        <f>RA_CO!AL15+RA_DE!AL15+RA_CD!AL15+RA_EC!AL15</f>
        <v>0</v>
      </c>
      <c r="AM15" s="8">
        <f>RA_CO!AM15+RA_DE!AM15+RA_CD!AM15+RA_EC!AM15</f>
        <v>0</v>
      </c>
      <c r="AN15" s="8">
        <f>RA_CO!AN15+RA_DE!AN15+RA_CD!AN15+RA_EC!AN15</f>
        <v>0</v>
      </c>
      <c r="AO15" s="8">
        <f>RA_CO!AO15+RA_DE!AO15+RA_CD!AO15+RA_EC!AO15</f>
        <v>0</v>
      </c>
      <c r="AP15" s="8">
        <f>RA_CO!AP15+RA_DE!AP15+RA_CD!AP15+RA_EC!AP15</f>
        <v>0</v>
      </c>
      <c r="AQ15" s="8">
        <f>RA_CO!AQ15+RA_DE!AQ15+RA_CD!AQ15+RA_EC!AQ15</f>
        <v>0</v>
      </c>
      <c r="AR15" s="8">
        <f>RA_CO!AR15+RA_DE!AR15+RA_CD!AR15+RA_EC!AR15</f>
        <v>0</v>
      </c>
      <c r="AS15" s="8">
        <f>RA_CO!AS15+RA_DE!AS15+RA_CD!AS15+RA_EC!AS15</f>
        <v>0</v>
      </c>
      <c r="AT15" s="8">
        <f>RA_CO!AT15+RA_DE!AT15+RA_CD!AT15+RA_EC!AT15</f>
        <v>0</v>
      </c>
      <c r="AU15" s="8">
        <f>RA_CO!AU15+RA_DE!AU15+RA_CD!AU15+RA_EC!AU15</f>
        <v>0</v>
      </c>
      <c r="AV15" s="8">
        <f>RA_CO!AV15+RA_DE!AV15+RA_CD!AV15+RA_EC!AV15</f>
        <v>0</v>
      </c>
      <c r="AW15" s="8">
        <f>RA_CO!AW15+RA_DE!AW15+RA_CD!AW15+RA_EC!AW15</f>
        <v>0</v>
      </c>
      <c r="AX15" s="8">
        <f>RA_CO!AX15+RA_DE!AX15+RA_CD!AX15+RA_EC!AX15</f>
        <v>0</v>
      </c>
      <c r="AY15" s="8">
        <f>RA_CO!AY15+RA_DE!AY15+RA_CD!AY15+RA_EC!AY15</f>
        <v>0</v>
      </c>
      <c r="AZ15" s="8">
        <f>RA_CO!AZ15+RA_DE!AZ15+RA_CD!AZ15+RA_EC!AZ15</f>
        <v>25796.609460534928</v>
      </c>
      <c r="BA15" s="8">
        <f>RA_CO!BA15+RA_DE!BA15+RA_CD!BA15+RA_EC!BA15</f>
        <v>27804.43577033425</v>
      </c>
      <c r="BB15" s="8">
        <f>RA_CO!BB15+RA_DE!BB15+RA_CD!BB15+RA_EC!BB15</f>
        <v>30313.371716807775</v>
      </c>
      <c r="BC15" s="8">
        <f>RA_CO!BC15+RA_DE!BC15+RA_CD!BC15+RA_EC!BC15</f>
        <v>32725.939604072981</v>
      </c>
      <c r="BD15" s="8">
        <f>RA_CO!BD15+RA_DE!BD15+RA_CD!BD15+RA_EC!BD15</f>
        <v>35369.165310056524</v>
      </c>
      <c r="BE15" s="8">
        <f>RA_CO!BE15+RA_DE!BE15+RA_CD!BE15+RA_EC!BE15</f>
        <v>38456.07318945734</v>
      </c>
      <c r="BF15" s="8">
        <f>RA_CO!BF15+RA_DE!BF15+RA_CD!BF15+RA_EC!BF15</f>
        <v>41531.364431141374</v>
      </c>
      <c r="BG15" s="8">
        <f>RA_CO!BG15+RA_DE!BG15+RA_CD!BG15+RA_EC!BG15</f>
        <v>44599.974555651344</v>
      </c>
      <c r="BH15" s="8">
        <f>RA_CO!BH15+RA_DE!BH15+RA_CD!BH15+RA_EC!BH15</f>
        <v>48362.088681833658</v>
      </c>
      <c r="BI15" s="8">
        <f>RA_CO!BI15+RA_DE!BI15+RA_CD!BI15+RA_EC!BI15</f>
        <v>52865.812633277252</v>
      </c>
      <c r="BJ15" s="8">
        <f>RA_CO!BJ15+RA_DE!BJ15+RA_CD!BJ15+RA_EC!BJ15</f>
        <v>57600.044922811183</v>
      </c>
      <c r="BK15" s="8">
        <f>RA_CO!BK15+RA_DE!BK15+RA_CD!BK15+RA_EC!BK15</f>
        <v>62520.752216562127</v>
      </c>
      <c r="BO15" s="24">
        <f t="shared" si="10"/>
        <v>0</v>
      </c>
      <c r="BP15" s="24">
        <f t="shared" si="10"/>
        <v>27971.472315892315</v>
      </c>
      <c r="BQ15" s="24">
        <f t="shared" si="10"/>
        <v>0</v>
      </c>
      <c r="BR15" s="24">
        <f t="shared" si="10"/>
        <v>0</v>
      </c>
      <c r="BS15" s="24">
        <f t="shared" si="10"/>
        <v>0</v>
      </c>
      <c r="BT15" s="24">
        <f t="shared" si="10"/>
        <v>0</v>
      </c>
      <c r="BW15" s="24">
        <f t="shared" si="11"/>
        <v>0</v>
      </c>
      <c r="BX15" s="24">
        <f t="shared" si="11"/>
        <v>83914.416947676946</v>
      </c>
      <c r="BY15" s="24">
        <f t="shared" si="11"/>
        <v>0</v>
      </c>
      <c r="BZ15" s="24">
        <f t="shared" si="11"/>
        <v>0</v>
      </c>
      <c r="CA15" s="24">
        <f t="shared" si="11"/>
        <v>0</v>
      </c>
      <c r="CB15" s="24">
        <f t="shared" si="11"/>
        <v>0</v>
      </c>
    </row>
    <row r="16" spans="1:81" hidden="1" outlineLevel="1" x14ac:dyDescent="0.25">
      <c r="A16" s="11" t="s">
        <v>16</v>
      </c>
      <c r="C16" s="2" t="s">
        <v>9</v>
      </c>
      <c r="D16" s="8">
        <f>RA_CO!D16+RA_DE!D16+RA_CD!D16+RA_EC!D16</f>
        <v>0</v>
      </c>
      <c r="E16" s="8">
        <f>RA_CO!E16+RA_DE!E16+RA_CD!E16+RA_EC!E16</f>
        <v>0</v>
      </c>
      <c r="F16" s="8">
        <f>RA_CO!F16+RA_DE!F16+RA_CD!F16+RA_EC!F16</f>
        <v>0</v>
      </c>
      <c r="G16" s="8">
        <f>RA_CO!G16+RA_DE!G16+RA_CD!G16+RA_EC!G16</f>
        <v>0</v>
      </c>
      <c r="H16" s="8">
        <f>RA_CO!H16+RA_DE!H16+RA_CD!H16+RA_EC!H16</f>
        <v>0</v>
      </c>
      <c r="I16" s="8">
        <f>RA_CO!I16+RA_DE!I16+RA_CD!I16+RA_EC!I16</f>
        <v>0</v>
      </c>
      <c r="J16" s="8">
        <f>RA_CO!J16+RA_DE!J16+RA_CD!J16+RA_EC!J16</f>
        <v>0</v>
      </c>
      <c r="K16" s="8">
        <f>RA_CO!K16+RA_DE!K16+RA_CD!K16+RA_EC!K16</f>
        <v>0</v>
      </c>
      <c r="L16" s="8">
        <f>RA_CO!L16+RA_DE!L16+RA_CD!L16+RA_EC!L16</f>
        <v>0</v>
      </c>
      <c r="M16" s="8">
        <f>RA_CO!M16+RA_DE!M16+RA_CD!M16+RA_EC!M16</f>
        <v>0</v>
      </c>
      <c r="N16" s="8">
        <f>RA_CO!N16+RA_DE!N16+RA_CD!N16+RA_EC!N16</f>
        <v>0</v>
      </c>
      <c r="O16" s="8">
        <f>RA_CO!O16+RA_DE!O16+RA_CD!O16+RA_EC!O16</f>
        <v>0</v>
      </c>
      <c r="P16" s="8">
        <f>RA_CO!P16+RA_DE!P16+RA_CD!P16+RA_EC!P16</f>
        <v>0</v>
      </c>
      <c r="Q16" s="8">
        <f>RA_CO!Q16+RA_DE!Q16+RA_CD!Q16+RA_EC!Q16</f>
        <v>0</v>
      </c>
      <c r="R16" s="8">
        <f>RA_CO!R16+RA_DE!R16+RA_CD!R16+RA_EC!R16</f>
        <v>0</v>
      </c>
      <c r="S16" s="8">
        <f>RA_CO!S16+RA_DE!S16+RA_CD!S16+RA_EC!S16</f>
        <v>0</v>
      </c>
      <c r="T16" s="8">
        <f>RA_CO!T16+RA_DE!T16+RA_CD!T16+RA_EC!T16</f>
        <v>0</v>
      </c>
      <c r="U16" s="8">
        <f>RA_CO!U16+RA_DE!U16+RA_CD!U16+RA_EC!U16</f>
        <v>0</v>
      </c>
      <c r="V16" s="8">
        <f>RA_CO!V16+RA_DE!V16+RA_CD!V16+RA_EC!V16</f>
        <v>0</v>
      </c>
      <c r="W16" s="8">
        <f>RA_CO!W16+RA_DE!W16+RA_CD!W16+RA_EC!W16</f>
        <v>0</v>
      </c>
      <c r="X16" s="8">
        <f>RA_CO!X16+RA_DE!X16+RA_CD!X16+RA_EC!X16</f>
        <v>0</v>
      </c>
      <c r="Y16" s="8">
        <f>RA_CO!Y16+RA_DE!Y16+RA_CD!Y16+RA_EC!Y16</f>
        <v>0</v>
      </c>
      <c r="Z16" s="8">
        <f>RA_CO!Z16+RA_DE!Z16+RA_CD!Z16+RA_EC!Z16</f>
        <v>0</v>
      </c>
      <c r="AA16" s="8">
        <f>RA_CO!AA16+RA_DE!AA16+RA_CD!AA16+RA_EC!AA16</f>
        <v>0</v>
      </c>
      <c r="AB16" s="8">
        <f>RA_CO!AB16+RA_DE!AB16+RA_CD!AB16+RA_EC!AB16</f>
        <v>0</v>
      </c>
      <c r="AC16" s="8">
        <f>RA_CO!AC16+RA_DE!AC16+RA_CD!AC16+RA_EC!AC16</f>
        <v>0</v>
      </c>
      <c r="AD16" s="8">
        <f>RA_CO!AD16+RA_DE!AD16+RA_CD!AD16+RA_EC!AD16</f>
        <v>0</v>
      </c>
      <c r="AE16" s="8">
        <f>RA_CO!AE16+RA_DE!AE16+RA_CD!AE16+RA_EC!AE16</f>
        <v>0</v>
      </c>
      <c r="AF16" s="8">
        <f>RA_CO!AF16+RA_DE!AF16+RA_CD!AF16+RA_EC!AF16</f>
        <v>0</v>
      </c>
      <c r="AG16" s="8">
        <f>RA_CO!AG16+RA_DE!AG16+RA_CD!AG16+RA_EC!AG16</f>
        <v>0</v>
      </c>
      <c r="AH16" s="8">
        <f>RA_CO!AH16+RA_DE!AH16+RA_CD!AH16+RA_EC!AH16</f>
        <v>0</v>
      </c>
      <c r="AI16" s="8">
        <f>RA_CO!AI16+RA_DE!AI16+RA_CD!AI16+RA_EC!AI16</f>
        <v>0</v>
      </c>
      <c r="AJ16" s="8">
        <f>RA_CO!AJ16+RA_DE!AJ16+RA_CD!AJ16+RA_EC!AJ16</f>
        <v>0</v>
      </c>
      <c r="AK16" s="8">
        <f>RA_CO!AK16+RA_DE!AK16+RA_CD!AK16+RA_EC!AK16</f>
        <v>0</v>
      </c>
      <c r="AL16" s="8">
        <f>RA_CO!AL16+RA_DE!AL16+RA_CD!AL16+RA_EC!AL16</f>
        <v>0</v>
      </c>
      <c r="AM16" s="8">
        <f>RA_CO!AM16+RA_DE!AM16+RA_CD!AM16+RA_EC!AM16</f>
        <v>0</v>
      </c>
      <c r="AN16" s="8">
        <f>RA_CO!AN16+RA_DE!AN16+RA_CD!AN16+RA_EC!AN16</f>
        <v>0</v>
      </c>
      <c r="AO16" s="8">
        <f>RA_CO!AO16+RA_DE!AO16+RA_CD!AO16+RA_EC!AO16</f>
        <v>0</v>
      </c>
      <c r="AP16" s="8">
        <f>RA_CO!AP16+RA_DE!AP16+RA_CD!AP16+RA_EC!AP16</f>
        <v>0</v>
      </c>
      <c r="AQ16" s="8">
        <f>RA_CO!AQ16+RA_DE!AQ16+RA_CD!AQ16+RA_EC!AQ16</f>
        <v>0</v>
      </c>
      <c r="AR16" s="8">
        <f>RA_CO!AR16+RA_DE!AR16+RA_CD!AR16+RA_EC!AR16</f>
        <v>0</v>
      </c>
      <c r="AS16" s="8">
        <f>RA_CO!AS16+RA_DE!AS16+RA_CD!AS16+RA_EC!AS16</f>
        <v>0</v>
      </c>
      <c r="AT16" s="8">
        <f>RA_CO!AT16+RA_DE!AT16+RA_CD!AT16+RA_EC!AT16</f>
        <v>0</v>
      </c>
      <c r="AU16" s="8">
        <f>RA_CO!AU16+RA_DE!AU16+RA_CD!AU16+RA_EC!AU16</f>
        <v>0</v>
      </c>
      <c r="AV16" s="8">
        <f>RA_CO!AV16+RA_DE!AV16+RA_CD!AV16+RA_EC!AV16</f>
        <v>0</v>
      </c>
      <c r="AW16" s="8">
        <f>RA_CO!AW16+RA_DE!AW16+RA_CD!AW16+RA_EC!AW16</f>
        <v>0</v>
      </c>
      <c r="AX16" s="8">
        <f>RA_CO!AX16+RA_DE!AX16+RA_CD!AX16+RA_EC!AX16</f>
        <v>0</v>
      </c>
      <c r="AY16" s="8">
        <f>RA_CO!AY16+RA_DE!AY16+RA_CD!AY16+RA_EC!AY16</f>
        <v>0</v>
      </c>
      <c r="AZ16" s="8">
        <f>RA_CO!AZ16+RA_DE!AZ16+RA_CD!AZ16+RA_EC!AZ16</f>
        <v>39367.157501384769</v>
      </c>
      <c r="BA16" s="8">
        <f>RA_CO!BA16+RA_DE!BA16+RA_CD!BA16+RA_EC!BA16</f>
        <v>39583.024791428361</v>
      </c>
      <c r="BB16" s="8">
        <f>RA_CO!BB16+RA_DE!BB16+RA_CD!BB16+RA_EC!BB16</f>
        <v>39178.139217279604</v>
      </c>
      <c r="BC16" s="8">
        <f>RA_CO!BC16+RA_DE!BC16+RA_CD!BC16+RA_EC!BC16</f>
        <v>38475.559377386729</v>
      </c>
      <c r="BD16" s="8">
        <f>RA_CO!BD16+RA_DE!BD16+RA_CD!BD16+RA_EC!BD16</f>
        <v>39311.098443314826</v>
      </c>
      <c r="BE16" s="8">
        <f>RA_CO!BE16+RA_DE!BE16+RA_CD!BE16+RA_EC!BE16</f>
        <v>40134.86315536491</v>
      </c>
      <c r="BF16" s="8">
        <f>RA_CO!BF16+RA_DE!BF16+RA_CD!BF16+RA_EC!BF16</f>
        <v>40611.560547257126</v>
      </c>
      <c r="BG16" s="8">
        <f>RA_CO!BG16+RA_DE!BG16+RA_CD!BG16+RA_EC!BG16</f>
        <v>42206.194458810263</v>
      </c>
      <c r="BH16" s="8">
        <f>RA_CO!BH16+RA_DE!BH16+RA_CD!BH16+RA_EC!BH16</f>
        <v>42489.58359835286</v>
      </c>
      <c r="BI16" s="8">
        <f>RA_CO!BI16+RA_DE!BI16+RA_CD!BI16+RA_EC!BI16</f>
        <v>41753.404795170893</v>
      </c>
      <c r="BJ16" s="8">
        <f>RA_CO!BJ16+RA_DE!BJ16+RA_CD!BJ16+RA_EC!BJ16</f>
        <v>41574.608186718411</v>
      </c>
      <c r="BK16" s="8">
        <f>RA_CO!BK16+RA_DE!BK16+RA_CD!BK16+RA_EC!BK16</f>
        <v>42672.447552509875</v>
      </c>
      <c r="BO16" s="24">
        <f t="shared" si="10"/>
        <v>0</v>
      </c>
      <c r="BP16" s="24">
        <f t="shared" si="10"/>
        <v>39376.107170030911</v>
      </c>
      <c r="BQ16" s="24">
        <f t="shared" si="10"/>
        <v>0</v>
      </c>
      <c r="BR16" s="24">
        <f t="shared" si="10"/>
        <v>0</v>
      </c>
      <c r="BS16" s="24">
        <f t="shared" si="10"/>
        <v>0</v>
      </c>
      <c r="BT16" s="24">
        <f t="shared" si="10"/>
        <v>0</v>
      </c>
      <c r="BW16" s="24">
        <f t="shared" si="11"/>
        <v>0</v>
      </c>
      <c r="BX16" s="24">
        <f t="shared" si="11"/>
        <v>118128.32151009273</v>
      </c>
      <c r="BY16" s="24">
        <f t="shared" si="11"/>
        <v>0</v>
      </c>
      <c r="BZ16" s="24">
        <f t="shared" si="11"/>
        <v>0</v>
      </c>
      <c r="CA16" s="24">
        <f t="shared" si="11"/>
        <v>0</v>
      </c>
      <c r="CB16" s="24">
        <f t="shared" si="11"/>
        <v>0</v>
      </c>
    </row>
    <row r="17" spans="1:80" collapsed="1" x14ac:dyDescent="0.25">
      <c r="C17" s="3" t="s">
        <v>20</v>
      </c>
      <c r="D17" s="10">
        <f>SUM(D14:D16)</f>
        <v>0</v>
      </c>
      <c r="E17" s="10">
        <f t="shared" ref="E17:BK17" si="12">SUM(E14:E16)</f>
        <v>0</v>
      </c>
      <c r="F17" s="10">
        <f t="shared" si="12"/>
        <v>0</v>
      </c>
      <c r="G17" s="10">
        <f t="shared" si="12"/>
        <v>0</v>
      </c>
      <c r="H17" s="10">
        <f t="shared" si="12"/>
        <v>0</v>
      </c>
      <c r="I17" s="10">
        <f t="shared" si="12"/>
        <v>0</v>
      </c>
      <c r="J17" s="10">
        <f t="shared" si="12"/>
        <v>0</v>
      </c>
      <c r="K17" s="10">
        <f t="shared" si="12"/>
        <v>0</v>
      </c>
      <c r="L17" s="10">
        <f t="shared" si="12"/>
        <v>0</v>
      </c>
      <c r="M17" s="10">
        <f t="shared" si="12"/>
        <v>0</v>
      </c>
      <c r="N17" s="10">
        <f t="shared" si="12"/>
        <v>0</v>
      </c>
      <c r="O17" s="10">
        <f t="shared" si="12"/>
        <v>0</v>
      </c>
      <c r="P17" s="10">
        <f t="shared" si="12"/>
        <v>0</v>
      </c>
      <c r="Q17" s="10">
        <f t="shared" si="12"/>
        <v>0</v>
      </c>
      <c r="R17" s="10">
        <f t="shared" si="12"/>
        <v>0</v>
      </c>
      <c r="S17" s="10">
        <f t="shared" si="12"/>
        <v>0</v>
      </c>
      <c r="T17" s="10">
        <f t="shared" si="12"/>
        <v>0</v>
      </c>
      <c r="U17" s="10">
        <f t="shared" si="12"/>
        <v>0</v>
      </c>
      <c r="V17" s="10">
        <f t="shared" si="12"/>
        <v>0</v>
      </c>
      <c r="W17" s="10">
        <f t="shared" si="12"/>
        <v>0</v>
      </c>
      <c r="X17" s="10">
        <f t="shared" si="12"/>
        <v>0</v>
      </c>
      <c r="Y17" s="10">
        <f t="shared" si="12"/>
        <v>0</v>
      </c>
      <c r="Z17" s="10">
        <f t="shared" si="12"/>
        <v>0</v>
      </c>
      <c r="AA17" s="10">
        <f t="shared" si="12"/>
        <v>0</v>
      </c>
      <c r="AB17" s="10">
        <f t="shared" si="12"/>
        <v>0</v>
      </c>
      <c r="AC17" s="10">
        <f t="shared" si="12"/>
        <v>0</v>
      </c>
      <c r="AD17" s="10">
        <f t="shared" si="12"/>
        <v>0</v>
      </c>
      <c r="AE17" s="10">
        <f t="shared" si="12"/>
        <v>0</v>
      </c>
      <c r="AF17" s="10">
        <f t="shared" si="12"/>
        <v>0</v>
      </c>
      <c r="AG17" s="10">
        <f t="shared" si="12"/>
        <v>0</v>
      </c>
      <c r="AH17" s="10">
        <f t="shared" si="12"/>
        <v>0</v>
      </c>
      <c r="AI17" s="10">
        <f t="shared" si="12"/>
        <v>0</v>
      </c>
      <c r="AJ17" s="10">
        <f t="shared" si="12"/>
        <v>0</v>
      </c>
      <c r="AK17" s="10">
        <f t="shared" si="12"/>
        <v>0</v>
      </c>
      <c r="AL17" s="10">
        <f t="shared" si="12"/>
        <v>0</v>
      </c>
      <c r="AM17" s="10">
        <f t="shared" si="12"/>
        <v>0</v>
      </c>
      <c r="AN17" s="10">
        <f t="shared" si="12"/>
        <v>0</v>
      </c>
      <c r="AO17" s="10">
        <f t="shared" si="12"/>
        <v>0</v>
      </c>
      <c r="AP17" s="10">
        <f t="shared" si="12"/>
        <v>0</v>
      </c>
      <c r="AQ17" s="10">
        <f t="shared" si="12"/>
        <v>0</v>
      </c>
      <c r="AR17" s="10">
        <f t="shared" si="12"/>
        <v>0</v>
      </c>
      <c r="AS17" s="10">
        <f t="shared" si="12"/>
        <v>0</v>
      </c>
      <c r="AT17" s="10">
        <f t="shared" si="12"/>
        <v>0</v>
      </c>
      <c r="AU17" s="10">
        <f t="shared" si="12"/>
        <v>0</v>
      </c>
      <c r="AV17" s="10">
        <f t="shared" si="12"/>
        <v>0</v>
      </c>
      <c r="AW17" s="10">
        <f t="shared" si="12"/>
        <v>0</v>
      </c>
      <c r="AX17" s="10">
        <f t="shared" si="12"/>
        <v>0</v>
      </c>
      <c r="AY17" s="10">
        <f t="shared" si="12"/>
        <v>0</v>
      </c>
      <c r="AZ17" s="10">
        <f t="shared" si="12"/>
        <v>2012813.5731247563</v>
      </c>
      <c r="BA17" s="10">
        <f t="shared" si="12"/>
        <v>2028694.8203576715</v>
      </c>
      <c r="BB17" s="10">
        <f t="shared" si="12"/>
        <v>2043494.0824774913</v>
      </c>
      <c r="BC17" s="10">
        <f t="shared" si="12"/>
        <v>2067924.0397513392</v>
      </c>
      <c r="BD17" s="10">
        <f t="shared" si="12"/>
        <v>2117825.7696891697</v>
      </c>
      <c r="BE17" s="10">
        <f t="shared" si="12"/>
        <v>2152476.9051713608</v>
      </c>
      <c r="BF17" s="10">
        <f t="shared" si="12"/>
        <v>2176143.4147863053</v>
      </c>
      <c r="BG17" s="10">
        <f t="shared" si="12"/>
        <v>2203948.5640684837</v>
      </c>
      <c r="BH17" s="10">
        <f t="shared" si="12"/>
        <v>2231432.5008767117</v>
      </c>
      <c r="BI17" s="10">
        <f t="shared" si="12"/>
        <v>2267230.9136113194</v>
      </c>
      <c r="BJ17" s="10">
        <f t="shared" si="12"/>
        <v>2316568.4924596571</v>
      </c>
      <c r="BK17" s="10">
        <f t="shared" si="12"/>
        <v>2355356.7312332606</v>
      </c>
      <c r="BO17" s="23">
        <f>SUM(BO14:BO16)</f>
        <v>0</v>
      </c>
      <c r="BP17" s="23">
        <f t="shared" ref="BP17:BT17" si="13">SUM(BP14:BP16)</f>
        <v>2028334.1586533063</v>
      </c>
      <c r="BQ17" s="23">
        <f t="shared" si="13"/>
        <v>0</v>
      </c>
      <c r="BR17" s="23">
        <f t="shared" si="13"/>
        <v>0</v>
      </c>
      <c r="BS17" s="23">
        <f t="shared" si="13"/>
        <v>0</v>
      </c>
      <c r="BT17" s="23">
        <f t="shared" si="13"/>
        <v>0</v>
      </c>
      <c r="BW17" s="23">
        <f>SUM(BW14:BW16)</f>
        <v>0</v>
      </c>
      <c r="BX17" s="23">
        <f t="shared" ref="BX17:CB17" si="14">SUM(BX14:BX16)</f>
        <v>6085002.4759599185</v>
      </c>
      <c r="BY17" s="23">
        <f t="shared" si="14"/>
        <v>0</v>
      </c>
      <c r="BZ17" s="23">
        <f t="shared" si="14"/>
        <v>0</v>
      </c>
      <c r="CA17" s="23">
        <f t="shared" si="14"/>
        <v>0</v>
      </c>
      <c r="CB17" s="23">
        <f t="shared" si="14"/>
        <v>0</v>
      </c>
    </row>
    <row r="18" spans="1:80" x14ac:dyDescent="0.25">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row>
    <row r="19" spans="1:80" x14ac:dyDescent="0.25">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row>
    <row r="20" spans="1:80" hidden="1" outlineLevel="1" x14ac:dyDescent="0.25">
      <c r="A20" s="11"/>
      <c r="C20" s="2" t="s">
        <v>0</v>
      </c>
      <c r="D20" s="14">
        <f>IFERROR(((1+D38/D14)^(360/D$3))-1,0)</f>
        <v>0</v>
      </c>
      <c r="E20" s="14">
        <f t="shared" ref="E20:BK23" si="15">IFERROR(((1+E38/E14)^(360/E$3))-1,0)</f>
        <v>0</v>
      </c>
      <c r="F20" s="14">
        <f t="shared" si="15"/>
        <v>0</v>
      </c>
      <c r="G20" s="14">
        <f t="shared" si="15"/>
        <v>0</v>
      </c>
      <c r="H20" s="14">
        <f t="shared" si="15"/>
        <v>0</v>
      </c>
      <c r="I20" s="14">
        <f t="shared" si="15"/>
        <v>0</v>
      </c>
      <c r="J20" s="14">
        <f t="shared" si="15"/>
        <v>0</v>
      </c>
      <c r="K20" s="14">
        <f t="shared" si="15"/>
        <v>0</v>
      </c>
      <c r="L20" s="14">
        <f t="shared" si="15"/>
        <v>0</v>
      </c>
      <c r="M20" s="14">
        <f t="shared" si="15"/>
        <v>0</v>
      </c>
      <c r="N20" s="14">
        <f t="shared" si="15"/>
        <v>0</v>
      </c>
      <c r="O20" s="14">
        <f t="shared" si="15"/>
        <v>0</v>
      </c>
      <c r="P20" s="14">
        <f t="shared" si="15"/>
        <v>0</v>
      </c>
      <c r="Q20" s="14">
        <f t="shared" si="15"/>
        <v>0</v>
      </c>
      <c r="R20" s="14">
        <f t="shared" si="15"/>
        <v>0</v>
      </c>
      <c r="S20" s="14">
        <f t="shared" si="15"/>
        <v>0</v>
      </c>
      <c r="T20" s="14">
        <f t="shared" si="15"/>
        <v>0</v>
      </c>
      <c r="U20" s="14">
        <f t="shared" si="15"/>
        <v>0</v>
      </c>
      <c r="V20" s="14">
        <f t="shared" si="15"/>
        <v>0</v>
      </c>
      <c r="W20" s="14">
        <f t="shared" si="15"/>
        <v>0</v>
      </c>
      <c r="X20" s="14">
        <f t="shared" si="15"/>
        <v>0</v>
      </c>
      <c r="Y20" s="14">
        <f t="shared" si="15"/>
        <v>0</v>
      </c>
      <c r="Z20" s="14">
        <f t="shared" si="15"/>
        <v>0</v>
      </c>
      <c r="AA20" s="14">
        <f t="shared" si="15"/>
        <v>0</v>
      </c>
      <c r="AB20" s="14">
        <f t="shared" si="15"/>
        <v>0</v>
      </c>
      <c r="AC20" s="14">
        <f t="shared" si="15"/>
        <v>0</v>
      </c>
      <c r="AD20" s="14">
        <f t="shared" si="15"/>
        <v>0</v>
      </c>
      <c r="AE20" s="14">
        <f t="shared" si="15"/>
        <v>0</v>
      </c>
      <c r="AF20" s="14">
        <f t="shared" si="15"/>
        <v>0</v>
      </c>
      <c r="AG20" s="14">
        <f t="shared" si="15"/>
        <v>0</v>
      </c>
      <c r="AH20" s="14">
        <f t="shared" si="15"/>
        <v>0</v>
      </c>
      <c r="AI20" s="14">
        <f t="shared" si="15"/>
        <v>0</v>
      </c>
      <c r="AJ20" s="14">
        <f t="shared" si="15"/>
        <v>0</v>
      </c>
      <c r="AK20" s="14">
        <f t="shared" si="15"/>
        <v>0</v>
      </c>
      <c r="AL20" s="14">
        <f t="shared" si="15"/>
        <v>0</v>
      </c>
      <c r="AM20" s="14">
        <f t="shared" si="15"/>
        <v>0</v>
      </c>
      <c r="AN20" s="14">
        <f t="shared" si="15"/>
        <v>0</v>
      </c>
      <c r="AO20" s="14">
        <f t="shared" si="15"/>
        <v>0</v>
      </c>
      <c r="AP20" s="14">
        <f t="shared" si="15"/>
        <v>0</v>
      </c>
      <c r="AQ20" s="14">
        <f t="shared" si="15"/>
        <v>0</v>
      </c>
      <c r="AR20" s="14">
        <f t="shared" si="15"/>
        <v>0</v>
      </c>
      <c r="AS20" s="14">
        <f t="shared" si="15"/>
        <v>0</v>
      </c>
      <c r="AT20" s="14">
        <f t="shared" si="15"/>
        <v>0</v>
      </c>
      <c r="AU20" s="14">
        <f t="shared" si="15"/>
        <v>0</v>
      </c>
      <c r="AV20" s="14">
        <f t="shared" si="15"/>
        <v>0</v>
      </c>
      <c r="AW20" s="14">
        <f t="shared" si="15"/>
        <v>0</v>
      </c>
      <c r="AX20" s="14">
        <f t="shared" si="15"/>
        <v>0</v>
      </c>
      <c r="AY20" s="14">
        <f t="shared" si="15"/>
        <v>0</v>
      </c>
      <c r="AZ20" s="14">
        <f t="shared" si="15"/>
        <v>0.21943611803530771</v>
      </c>
      <c r="BA20" s="14">
        <f t="shared" si="15"/>
        <v>0.22577015529120326</v>
      </c>
      <c r="BB20" s="14">
        <f t="shared" si="15"/>
        <v>0.23241936515132</v>
      </c>
      <c r="BC20" s="14">
        <f t="shared" si="15"/>
        <v>0.23048480430196117</v>
      </c>
      <c r="BD20" s="14">
        <f t="shared" si="15"/>
        <v>0.22306895758275647</v>
      </c>
      <c r="BE20" s="14">
        <f t="shared" si="15"/>
        <v>0.24145826320193997</v>
      </c>
      <c r="BF20" s="14">
        <f t="shared" si="15"/>
        <v>0.23307511504967748</v>
      </c>
      <c r="BG20" s="14">
        <f t="shared" si="15"/>
        <v>0.23437745043789326</v>
      </c>
      <c r="BH20" s="14">
        <f t="shared" si="15"/>
        <v>0.23831589806746645</v>
      </c>
      <c r="BI20" s="14">
        <f t="shared" si="15"/>
        <v>0.23330410628845422</v>
      </c>
      <c r="BJ20" s="14">
        <f t="shared" si="15"/>
        <v>0.24146078030955809</v>
      </c>
      <c r="BK20" s="14">
        <f t="shared" si="15"/>
        <v>0.23685275873376566</v>
      </c>
      <c r="BO20" s="28">
        <f>IFERROR(((1+BO38/BW14)^(360/BO$3))-1,0)</f>
        <v>0</v>
      </c>
      <c r="BP20" s="28">
        <f t="shared" ref="BP20:BT23" si="16">IFERROR(((1+BP38/BX14)^(360/BP$3))-1,0)</f>
        <v>0.22590134710710452</v>
      </c>
      <c r="BQ20" s="28">
        <f t="shared" si="16"/>
        <v>0</v>
      </c>
      <c r="BR20" s="28">
        <f t="shared" si="16"/>
        <v>0</v>
      </c>
      <c r="BS20" s="28">
        <f t="shared" si="16"/>
        <v>0</v>
      </c>
      <c r="BT20" s="28">
        <f t="shared" si="16"/>
        <v>0</v>
      </c>
    </row>
    <row r="21" spans="1:80" hidden="1" outlineLevel="1" x14ac:dyDescent="0.25">
      <c r="A21" s="11"/>
      <c r="C21" s="2" t="s">
        <v>1</v>
      </c>
      <c r="D21" s="14">
        <f t="shared" ref="D21:S23" si="17">IFERROR(((1+D39/D15)^(360/D$3))-1,0)</f>
        <v>0</v>
      </c>
      <c r="E21" s="14">
        <f t="shared" si="17"/>
        <v>0</v>
      </c>
      <c r="F21" s="14">
        <f t="shared" si="17"/>
        <v>0</v>
      </c>
      <c r="G21" s="14">
        <f t="shared" si="17"/>
        <v>0</v>
      </c>
      <c r="H21" s="14">
        <f t="shared" si="17"/>
        <v>0</v>
      </c>
      <c r="I21" s="14">
        <f t="shared" si="17"/>
        <v>0</v>
      </c>
      <c r="J21" s="14">
        <f t="shared" si="17"/>
        <v>0</v>
      </c>
      <c r="K21" s="14">
        <f t="shared" si="17"/>
        <v>0</v>
      </c>
      <c r="L21" s="14">
        <f t="shared" si="17"/>
        <v>0</v>
      </c>
      <c r="M21" s="14">
        <f t="shared" si="17"/>
        <v>0</v>
      </c>
      <c r="N21" s="14">
        <f t="shared" si="17"/>
        <v>0</v>
      </c>
      <c r="O21" s="14">
        <f t="shared" si="17"/>
        <v>0</v>
      </c>
      <c r="P21" s="14">
        <f t="shared" si="17"/>
        <v>0</v>
      </c>
      <c r="Q21" s="14">
        <f t="shared" si="17"/>
        <v>0</v>
      </c>
      <c r="R21" s="14">
        <f t="shared" si="17"/>
        <v>0</v>
      </c>
      <c r="S21" s="14">
        <f t="shared" si="17"/>
        <v>0</v>
      </c>
      <c r="T21" s="14">
        <f t="shared" si="15"/>
        <v>0</v>
      </c>
      <c r="U21" s="14">
        <f t="shared" si="15"/>
        <v>0</v>
      </c>
      <c r="V21" s="14">
        <f t="shared" si="15"/>
        <v>0</v>
      </c>
      <c r="W21" s="14">
        <f t="shared" si="15"/>
        <v>0</v>
      </c>
      <c r="X21" s="14">
        <f t="shared" si="15"/>
        <v>0</v>
      </c>
      <c r="Y21" s="14">
        <f t="shared" si="15"/>
        <v>0</v>
      </c>
      <c r="Z21" s="14">
        <f t="shared" si="15"/>
        <v>0</v>
      </c>
      <c r="AA21" s="14">
        <f t="shared" si="15"/>
        <v>0</v>
      </c>
      <c r="AB21" s="14">
        <f t="shared" si="15"/>
        <v>0</v>
      </c>
      <c r="AC21" s="14">
        <f t="shared" si="15"/>
        <v>0</v>
      </c>
      <c r="AD21" s="14">
        <f t="shared" si="15"/>
        <v>0</v>
      </c>
      <c r="AE21" s="14">
        <f t="shared" si="15"/>
        <v>0</v>
      </c>
      <c r="AF21" s="14">
        <f t="shared" si="15"/>
        <v>0</v>
      </c>
      <c r="AG21" s="14">
        <f t="shared" si="15"/>
        <v>0</v>
      </c>
      <c r="AH21" s="14">
        <f t="shared" si="15"/>
        <v>0</v>
      </c>
      <c r="AI21" s="14">
        <f t="shared" si="15"/>
        <v>0</v>
      </c>
      <c r="AJ21" s="14">
        <f t="shared" si="15"/>
        <v>0</v>
      </c>
      <c r="AK21" s="14">
        <f t="shared" si="15"/>
        <v>0</v>
      </c>
      <c r="AL21" s="14">
        <f t="shared" si="15"/>
        <v>0</v>
      </c>
      <c r="AM21" s="14">
        <f t="shared" si="15"/>
        <v>0</v>
      </c>
      <c r="AN21" s="14">
        <f t="shared" si="15"/>
        <v>0</v>
      </c>
      <c r="AO21" s="14">
        <f t="shared" si="15"/>
        <v>0</v>
      </c>
      <c r="AP21" s="14">
        <f t="shared" si="15"/>
        <v>0</v>
      </c>
      <c r="AQ21" s="14">
        <f t="shared" si="15"/>
        <v>0</v>
      </c>
      <c r="AR21" s="14">
        <f t="shared" si="15"/>
        <v>0</v>
      </c>
      <c r="AS21" s="14">
        <f t="shared" si="15"/>
        <v>0</v>
      </c>
      <c r="AT21" s="14">
        <f t="shared" si="15"/>
        <v>0</v>
      </c>
      <c r="AU21" s="14">
        <f t="shared" si="15"/>
        <v>0</v>
      </c>
      <c r="AV21" s="14">
        <f t="shared" si="15"/>
        <v>0</v>
      </c>
      <c r="AW21" s="14">
        <f t="shared" si="15"/>
        <v>0</v>
      </c>
      <c r="AX21" s="14">
        <f t="shared" si="15"/>
        <v>0</v>
      </c>
      <c r="AY21" s="14">
        <f t="shared" si="15"/>
        <v>0</v>
      </c>
      <c r="AZ21" s="14">
        <f t="shared" si="15"/>
        <v>0.10988985923065231</v>
      </c>
      <c r="BA21" s="14">
        <f t="shared" si="15"/>
        <v>0.10988985923065275</v>
      </c>
      <c r="BB21" s="14">
        <f t="shared" si="15"/>
        <v>0.10988985923065231</v>
      </c>
      <c r="BC21" s="14">
        <f t="shared" si="15"/>
        <v>0.10988985923065253</v>
      </c>
      <c r="BD21" s="14">
        <f t="shared" si="15"/>
        <v>0.10988985923065231</v>
      </c>
      <c r="BE21" s="14">
        <f t="shared" si="15"/>
        <v>0.10988985923065253</v>
      </c>
      <c r="BF21" s="14">
        <f t="shared" si="15"/>
        <v>0.10988985923065231</v>
      </c>
      <c r="BG21" s="14">
        <f t="shared" si="15"/>
        <v>0.10988985923065231</v>
      </c>
      <c r="BH21" s="14">
        <f t="shared" si="15"/>
        <v>0.10988985923065253</v>
      </c>
      <c r="BI21" s="14">
        <f t="shared" si="15"/>
        <v>0.10988985923065231</v>
      </c>
      <c r="BJ21" s="14">
        <f t="shared" si="15"/>
        <v>0.10988985923065253</v>
      </c>
      <c r="BK21" s="14">
        <f t="shared" si="15"/>
        <v>0.10988985923065231</v>
      </c>
      <c r="BO21" s="28">
        <f t="shared" ref="BO21:BO23" si="18">IFERROR(((1+BO39/BW15)^(360/BO$3))-1,0)</f>
        <v>0</v>
      </c>
      <c r="BP21" s="28">
        <f t="shared" si="16"/>
        <v>0.10991400748556246</v>
      </c>
      <c r="BQ21" s="28">
        <f t="shared" si="16"/>
        <v>0</v>
      </c>
      <c r="BR21" s="28">
        <f t="shared" si="16"/>
        <v>0</v>
      </c>
      <c r="BS21" s="28">
        <f t="shared" si="16"/>
        <v>0</v>
      </c>
      <c r="BT21" s="28">
        <f t="shared" si="16"/>
        <v>0</v>
      </c>
    </row>
    <row r="22" spans="1:80" hidden="1" outlineLevel="1" x14ac:dyDescent="0.25">
      <c r="A22" s="11"/>
      <c r="C22" s="2" t="s">
        <v>9</v>
      </c>
      <c r="D22" s="14">
        <f t="shared" si="17"/>
        <v>0</v>
      </c>
      <c r="E22" s="14">
        <f t="shared" si="15"/>
        <v>0</v>
      </c>
      <c r="F22" s="14">
        <f t="shared" si="15"/>
        <v>0</v>
      </c>
      <c r="G22" s="14">
        <f t="shared" si="15"/>
        <v>0</v>
      </c>
      <c r="H22" s="14">
        <f t="shared" si="15"/>
        <v>0</v>
      </c>
      <c r="I22" s="14">
        <f t="shared" si="15"/>
        <v>0</v>
      </c>
      <c r="J22" s="14">
        <f t="shared" si="15"/>
        <v>0</v>
      </c>
      <c r="K22" s="14">
        <f t="shared" si="15"/>
        <v>0</v>
      </c>
      <c r="L22" s="14">
        <f t="shared" si="15"/>
        <v>0</v>
      </c>
      <c r="M22" s="14">
        <f t="shared" si="15"/>
        <v>0</v>
      </c>
      <c r="N22" s="14">
        <f t="shared" si="15"/>
        <v>0</v>
      </c>
      <c r="O22" s="14">
        <f t="shared" si="15"/>
        <v>0</v>
      </c>
      <c r="P22" s="14">
        <f t="shared" si="15"/>
        <v>0</v>
      </c>
      <c r="Q22" s="14">
        <f t="shared" si="15"/>
        <v>0</v>
      </c>
      <c r="R22" s="14">
        <f t="shared" si="15"/>
        <v>0</v>
      </c>
      <c r="S22" s="14">
        <f t="shared" si="15"/>
        <v>0</v>
      </c>
      <c r="T22" s="14">
        <f t="shared" si="15"/>
        <v>0</v>
      </c>
      <c r="U22" s="14">
        <f t="shared" si="15"/>
        <v>0</v>
      </c>
      <c r="V22" s="14">
        <f t="shared" si="15"/>
        <v>0</v>
      </c>
      <c r="W22" s="14">
        <f t="shared" si="15"/>
        <v>0</v>
      </c>
      <c r="X22" s="14">
        <f t="shared" si="15"/>
        <v>0</v>
      </c>
      <c r="Y22" s="14">
        <f t="shared" si="15"/>
        <v>0</v>
      </c>
      <c r="Z22" s="14">
        <f t="shared" si="15"/>
        <v>0</v>
      </c>
      <c r="AA22" s="14">
        <f t="shared" si="15"/>
        <v>0</v>
      </c>
      <c r="AB22" s="14">
        <f t="shared" si="15"/>
        <v>0</v>
      </c>
      <c r="AC22" s="14">
        <f t="shared" si="15"/>
        <v>0</v>
      </c>
      <c r="AD22" s="14">
        <f t="shared" si="15"/>
        <v>0</v>
      </c>
      <c r="AE22" s="14">
        <f t="shared" si="15"/>
        <v>0</v>
      </c>
      <c r="AF22" s="14">
        <f t="shared" si="15"/>
        <v>0</v>
      </c>
      <c r="AG22" s="14">
        <f t="shared" si="15"/>
        <v>0</v>
      </c>
      <c r="AH22" s="14">
        <f t="shared" si="15"/>
        <v>0</v>
      </c>
      <c r="AI22" s="14">
        <f t="shared" si="15"/>
        <v>0</v>
      </c>
      <c r="AJ22" s="14">
        <f t="shared" si="15"/>
        <v>0</v>
      </c>
      <c r="AK22" s="14">
        <f t="shared" si="15"/>
        <v>0</v>
      </c>
      <c r="AL22" s="14">
        <f t="shared" si="15"/>
        <v>0</v>
      </c>
      <c r="AM22" s="14">
        <f t="shared" si="15"/>
        <v>0</v>
      </c>
      <c r="AN22" s="14">
        <f t="shared" si="15"/>
        <v>0</v>
      </c>
      <c r="AO22" s="14">
        <f t="shared" si="15"/>
        <v>0</v>
      </c>
      <c r="AP22" s="14">
        <f t="shared" si="15"/>
        <v>0</v>
      </c>
      <c r="AQ22" s="14">
        <f t="shared" si="15"/>
        <v>0</v>
      </c>
      <c r="AR22" s="14">
        <f t="shared" si="15"/>
        <v>0</v>
      </c>
      <c r="AS22" s="14">
        <f t="shared" si="15"/>
        <v>0</v>
      </c>
      <c r="AT22" s="14">
        <f t="shared" si="15"/>
        <v>0</v>
      </c>
      <c r="AU22" s="14">
        <f t="shared" si="15"/>
        <v>0</v>
      </c>
      <c r="AV22" s="14">
        <f t="shared" si="15"/>
        <v>0</v>
      </c>
      <c r="AW22" s="14">
        <f t="shared" si="15"/>
        <v>0</v>
      </c>
      <c r="AX22" s="14">
        <f t="shared" si="15"/>
        <v>0</v>
      </c>
      <c r="AY22" s="14">
        <f t="shared" si="15"/>
        <v>0</v>
      </c>
      <c r="AZ22" s="14">
        <f t="shared" si="15"/>
        <v>0.20668308264853597</v>
      </c>
      <c r="BA22" s="14">
        <f t="shared" si="15"/>
        <v>0.22053185709001544</v>
      </c>
      <c r="BB22" s="14">
        <f t="shared" si="15"/>
        <v>0.19165804957337618</v>
      </c>
      <c r="BC22" s="14">
        <f t="shared" si="15"/>
        <v>0.21950167337661175</v>
      </c>
      <c r="BD22" s="14">
        <f t="shared" si="15"/>
        <v>0.21916825367811743</v>
      </c>
      <c r="BE22" s="14">
        <f t="shared" si="15"/>
        <v>0.20944767406115683</v>
      </c>
      <c r="BF22" s="14">
        <f t="shared" si="15"/>
        <v>0.19766742281423255</v>
      </c>
      <c r="BG22" s="14">
        <f t="shared" si="15"/>
        <v>0.20855662083495075</v>
      </c>
      <c r="BH22" s="14">
        <f t="shared" si="15"/>
        <v>0.21196319982549805</v>
      </c>
      <c r="BI22" s="14">
        <f t="shared" si="15"/>
        <v>0.20746796627834563</v>
      </c>
      <c r="BJ22" s="14">
        <f t="shared" si="15"/>
        <v>0.21627481744187649</v>
      </c>
      <c r="BK22" s="14">
        <f t="shared" si="15"/>
        <v>0.20777632506473731</v>
      </c>
      <c r="BO22" s="28">
        <f t="shared" si="18"/>
        <v>0</v>
      </c>
      <c r="BP22" s="28">
        <f t="shared" si="16"/>
        <v>0.20577003700823315</v>
      </c>
      <c r="BQ22" s="28">
        <f t="shared" si="16"/>
        <v>0</v>
      </c>
      <c r="BR22" s="28">
        <f t="shared" si="16"/>
        <v>0</v>
      </c>
      <c r="BS22" s="28">
        <f t="shared" si="16"/>
        <v>0</v>
      </c>
      <c r="BT22" s="28">
        <f t="shared" si="16"/>
        <v>0</v>
      </c>
    </row>
    <row r="23" spans="1:80" collapsed="1" x14ac:dyDescent="0.25">
      <c r="C23" s="3" t="s">
        <v>23</v>
      </c>
      <c r="D23" s="15">
        <f t="shared" si="17"/>
        <v>0</v>
      </c>
      <c r="E23" s="15">
        <f t="shared" si="15"/>
        <v>0</v>
      </c>
      <c r="F23" s="15">
        <f t="shared" si="15"/>
        <v>0</v>
      </c>
      <c r="G23" s="15">
        <f t="shared" si="15"/>
        <v>0</v>
      </c>
      <c r="H23" s="15">
        <f t="shared" si="15"/>
        <v>0</v>
      </c>
      <c r="I23" s="15">
        <f t="shared" si="15"/>
        <v>0</v>
      </c>
      <c r="J23" s="15">
        <f t="shared" si="15"/>
        <v>0</v>
      </c>
      <c r="K23" s="15">
        <f t="shared" si="15"/>
        <v>0</v>
      </c>
      <c r="L23" s="15">
        <f t="shared" si="15"/>
        <v>0</v>
      </c>
      <c r="M23" s="15">
        <f t="shared" si="15"/>
        <v>0</v>
      </c>
      <c r="N23" s="15">
        <f t="shared" si="15"/>
        <v>0</v>
      </c>
      <c r="O23" s="15">
        <f t="shared" si="15"/>
        <v>0</v>
      </c>
      <c r="P23" s="15">
        <f t="shared" si="15"/>
        <v>0</v>
      </c>
      <c r="Q23" s="15">
        <f t="shared" si="15"/>
        <v>0</v>
      </c>
      <c r="R23" s="15">
        <f t="shared" si="15"/>
        <v>0</v>
      </c>
      <c r="S23" s="15">
        <f t="shared" si="15"/>
        <v>0</v>
      </c>
      <c r="T23" s="15">
        <f t="shared" si="15"/>
        <v>0</v>
      </c>
      <c r="U23" s="15">
        <f t="shared" si="15"/>
        <v>0</v>
      </c>
      <c r="V23" s="15">
        <f t="shared" si="15"/>
        <v>0</v>
      </c>
      <c r="W23" s="15">
        <f t="shared" si="15"/>
        <v>0</v>
      </c>
      <c r="X23" s="15">
        <f t="shared" si="15"/>
        <v>0</v>
      </c>
      <c r="Y23" s="15">
        <f t="shared" si="15"/>
        <v>0</v>
      </c>
      <c r="Z23" s="15">
        <f t="shared" si="15"/>
        <v>0</v>
      </c>
      <c r="AA23" s="15">
        <f t="shared" si="15"/>
        <v>0</v>
      </c>
      <c r="AB23" s="15">
        <f t="shared" si="15"/>
        <v>0</v>
      </c>
      <c r="AC23" s="15">
        <f t="shared" si="15"/>
        <v>0</v>
      </c>
      <c r="AD23" s="15">
        <f t="shared" si="15"/>
        <v>0</v>
      </c>
      <c r="AE23" s="15">
        <f t="shared" si="15"/>
        <v>0</v>
      </c>
      <c r="AF23" s="15">
        <f t="shared" si="15"/>
        <v>0</v>
      </c>
      <c r="AG23" s="15">
        <f t="shared" si="15"/>
        <v>0</v>
      </c>
      <c r="AH23" s="15">
        <f t="shared" si="15"/>
        <v>0</v>
      </c>
      <c r="AI23" s="15">
        <f t="shared" si="15"/>
        <v>0</v>
      </c>
      <c r="AJ23" s="15">
        <f t="shared" si="15"/>
        <v>0</v>
      </c>
      <c r="AK23" s="15">
        <f t="shared" si="15"/>
        <v>0</v>
      </c>
      <c r="AL23" s="15">
        <f t="shared" si="15"/>
        <v>0</v>
      </c>
      <c r="AM23" s="15">
        <f t="shared" si="15"/>
        <v>0</v>
      </c>
      <c r="AN23" s="15">
        <f t="shared" si="15"/>
        <v>0</v>
      </c>
      <c r="AO23" s="15">
        <f t="shared" si="15"/>
        <v>0</v>
      </c>
      <c r="AP23" s="15">
        <f t="shared" si="15"/>
        <v>0</v>
      </c>
      <c r="AQ23" s="15">
        <f t="shared" si="15"/>
        <v>0</v>
      </c>
      <c r="AR23" s="15">
        <f t="shared" si="15"/>
        <v>0</v>
      </c>
      <c r="AS23" s="15">
        <f t="shared" si="15"/>
        <v>0</v>
      </c>
      <c r="AT23" s="15">
        <f t="shared" si="15"/>
        <v>0</v>
      </c>
      <c r="AU23" s="15">
        <f t="shared" si="15"/>
        <v>0</v>
      </c>
      <c r="AV23" s="15">
        <f t="shared" si="15"/>
        <v>0</v>
      </c>
      <c r="AW23" s="15">
        <f t="shared" si="15"/>
        <v>0</v>
      </c>
      <c r="AX23" s="15">
        <f t="shared" si="15"/>
        <v>0</v>
      </c>
      <c r="AY23" s="15">
        <f t="shared" si="15"/>
        <v>0</v>
      </c>
      <c r="AZ23" s="15">
        <f t="shared" si="15"/>
        <v>0.21772146052797448</v>
      </c>
      <c r="BA23" s="15">
        <f t="shared" si="15"/>
        <v>0.22400697038136297</v>
      </c>
      <c r="BB23" s="15">
        <f t="shared" si="15"/>
        <v>0.22972268067764556</v>
      </c>
      <c r="BC23" s="15">
        <f t="shared" si="15"/>
        <v>0.22828143615376129</v>
      </c>
      <c r="BD23" s="15">
        <f t="shared" si="15"/>
        <v>0.22102285719293624</v>
      </c>
      <c r="BE23" s="15">
        <f t="shared" si="15"/>
        <v>0.23838456248830142</v>
      </c>
      <c r="BF23" s="15">
        <f t="shared" si="15"/>
        <v>0.22994346675144262</v>
      </c>
      <c r="BG23" s="15">
        <f t="shared" si="15"/>
        <v>0.2312385007802964</v>
      </c>
      <c r="BH23" s="15">
        <f t="shared" si="15"/>
        <v>0.23488831436900703</v>
      </c>
      <c r="BI23" s="15">
        <f t="shared" si="15"/>
        <v>0.22980988074376496</v>
      </c>
      <c r="BJ23" s="15">
        <f t="shared" si="15"/>
        <v>0.23756811981438886</v>
      </c>
      <c r="BK23" s="15">
        <f t="shared" si="15"/>
        <v>0.23278696814125222</v>
      </c>
      <c r="BO23" s="29">
        <f t="shared" si="18"/>
        <v>0</v>
      </c>
      <c r="BP23" s="29">
        <f t="shared" si="16"/>
        <v>0.22383578612307864</v>
      </c>
      <c r="BQ23" s="29">
        <f t="shared" si="16"/>
        <v>0</v>
      </c>
      <c r="BR23" s="29">
        <f t="shared" si="16"/>
        <v>0</v>
      </c>
      <c r="BS23" s="29">
        <f t="shared" si="16"/>
        <v>0</v>
      </c>
      <c r="BT23" s="29">
        <f t="shared" si="16"/>
        <v>0</v>
      </c>
    </row>
    <row r="26" spans="1:80" hidden="1" outlineLevel="1" x14ac:dyDescent="0.25">
      <c r="A26" s="11"/>
      <c r="C26" s="2" t="s">
        <v>0</v>
      </c>
      <c r="D26" s="14">
        <f>-IFERROR(((1-D44/D14)^(360/D$4))-1,0)</f>
        <v>0</v>
      </c>
      <c r="E26" s="14">
        <f t="shared" ref="E26:BK29" si="19">-IFERROR(((1-E44/E14)^(360/E$4))-1,0)</f>
        <v>0</v>
      </c>
      <c r="F26" s="14">
        <f t="shared" si="19"/>
        <v>0</v>
      </c>
      <c r="G26" s="14">
        <f t="shared" si="19"/>
        <v>0</v>
      </c>
      <c r="H26" s="14">
        <f t="shared" si="19"/>
        <v>0</v>
      </c>
      <c r="I26" s="14">
        <f t="shared" si="19"/>
        <v>0</v>
      </c>
      <c r="J26" s="14">
        <f t="shared" si="19"/>
        <v>0</v>
      </c>
      <c r="K26" s="14">
        <f t="shared" si="19"/>
        <v>0</v>
      </c>
      <c r="L26" s="14">
        <f t="shared" si="19"/>
        <v>0</v>
      </c>
      <c r="M26" s="14">
        <f t="shared" si="19"/>
        <v>0</v>
      </c>
      <c r="N26" s="14">
        <f t="shared" si="19"/>
        <v>0</v>
      </c>
      <c r="O26" s="14">
        <f t="shared" si="19"/>
        <v>0</v>
      </c>
      <c r="P26" s="14">
        <f t="shared" si="19"/>
        <v>0</v>
      </c>
      <c r="Q26" s="14">
        <f t="shared" si="19"/>
        <v>0</v>
      </c>
      <c r="R26" s="14">
        <f t="shared" si="19"/>
        <v>0</v>
      </c>
      <c r="S26" s="14">
        <f t="shared" si="19"/>
        <v>0</v>
      </c>
      <c r="T26" s="14">
        <f t="shared" si="19"/>
        <v>0</v>
      </c>
      <c r="U26" s="14">
        <f t="shared" si="19"/>
        <v>0</v>
      </c>
      <c r="V26" s="14">
        <f t="shared" si="19"/>
        <v>0</v>
      </c>
      <c r="W26" s="14">
        <f t="shared" si="19"/>
        <v>0</v>
      </c>
      <c r="X26" s="14">
        <f t="shared" si="19"/>
        <v>0</v>
      </c>
      <c r="Y26" s="14">
        <f t="shared" si="19"/>
        <v>0</v>
      </c>
      <c r="Z26" s="14">
        <f t="shared" si="19"/>
        <v>0</v>
      </c>
      <c r="AA26" s="14">
        <f t="shared" si="19"/>
        <v>0</v>
      </c>
      <c r="AB26" s="14">
        <f t="shared" si="19"/>
        <v>0</v>
      </c>
      <c r="AC26" s="14">
        <f t="shared" si="19"/>
        <v>0</v>
      </c>
      <c r="AD26" s="14">
        <f t="shared" si="19"/>
        <v>0</v>
      </c>
      <c r="AE26" s="14">
        <f t="shared" si="19"/>
        <v>0</v>
      </c>
      <c r="AF26" s="14">
        <f t="shared" si="19"/>
        <v>0</v>
      </c>
      <c r="AG26" s="14">
        <f t="shared" si="19"/>
        <v>0</v>
      </c>
      <c r="AH26" s="14">
        <f t="shared" si="19"/>
        <v>0</v>
      </c>
      <c r="AI26" s="14">
        <f t="shared" si="19"/>
        <v>0</v>
      </c>
      <c r="AJ26" s="14">
        <f t="shared" si="19"/>
        <v>0</v>
      </c>
      <c r="AK26" s="14">
        <f t="shared" si="19"/>
        <v>0</v>
      </c>
      <c r="AL26" s="14">
        <f t="shared" si="19"/>
        <v>0</v>
      </c>
      <c r="AM26" s="14">
        <f t="shared" si="19"/>
        <v>0</v>
      </c>
      <c r="AN26" s="14">
        <f t="shared" si="19"/>
        <v>0</v>
      </c>
      <c r="AO26" s="14">
        <f t="shared" si="19"/>
        <v>0</v>
      </c>
      <c r="AP26" s="14">
        <f t="shared" si="19"/>
        <v>0</v>
      </c>
      <c r="AQ26" s="14">
        <f t="shared" si="19"/>
        <v>0</v>
      </c>
      <c r="AR26" s="14">
        <f t="shared" si="19"/>
        <v>0</v>
      </c>
      <c r="AS26" s="14">
        <f t="shared" si="19"/>
        <v>0</v>
      </c>
      <c r="AT26" s="14">
        <f t="shared" si="19"/>
        <v>0</v>
      </c>
      <c r="AU26" s="14">
        <f t="shared" si="19"/>
        <v>0</v>
      </c>
      <c r="AV26" s="14">
        <f t="shared" si="19"/>
        <v>0</v>
      </c>
      <c r="AW26" s="14">
        <f t="shared" si="19"/>
        <v>0</v>
      </c>
      <c r="AX26" s="14">
        <f t="shared" si="19"/>
        <v>0</v>
      </c>
      <c r="AY26" s="14">
        <f t="shared" si="19"/>
        <v>0</v>
      </c>
      <c r="AZ26" s="14">
        <f t="shared" si="19"/>
        <v>-5.1014646689598431E-2</v>
      </c>
      <c r="BA26" s="14">
        <f t="shared" si="19"/>
        <v>-5.0697268292286823E-2</v>
      </c>
      <c r="BB26" s="14">
        <f t="shared" si="19"/>
        <v>-5.0542403100786171E-2</v>
      </c>
      <c r="BC26" s="14">
        <f t="shared" si="19"/>
        <v>-5.0441012656982531E-2</v>
      </c>
      <c r="BD26" s="14">
        <f t="shared" si="19"/>
        <v>-5.0248959439061158E-2</v>
      </c>
      <c r="BE26" s="14">
        <f t="shared" si="19"/>
        <v>-5.0123565119669866E-2</v>
      </c>
      <c r="BF26" s="14">
        <f t="shared" si="19"/>
        <v>-4.994552569268218E-2</v>
      </c>
      <c r="BG26" s="14">
        <f t="shared" si="19"/>
        <v>-4.9934992604750761E-2</v>
      </c>
      <c r="BH26" s="14">
        <f t="shared" si="19"/>
        <v>-4.9966780604077998E-2</v>
      </c>
      <c r="BI26" s="14">
        <f t="shared" si="19"/>
        <v>-4.9808092557209527E-2</v>
      </c>
      <c r="BJ26" s="14">
        <f t="shared" si="19"/>
        <v>-4.932388675490218E-2</v>
      </c>
      <c r="BK26" s="14">
        <f t="shared" si="19"/>
        <v>-4.9477071032737241E-2</v>
      </c>
      <c r="BO26" s="28">
        <f>-IFERROR(((1-BO44/BW14)^(360/BO$4))-1,0)</f>
        <v>0</v>
      </c>
      <c r="BP26" s="28">
        <f t="shared" ref="BP26:BT29" si="20">-IFERROR(((1-BP44/BX14)^(360/BP$4))-1,0)</f>
        <v>-5.0752092379532598E-2</v>
      </c>
      <c r="BQ26" s="28">
        <f t="shared" si="20"/>
        <v>0</v>
      </c>
      <c r="BR26" s="28">
        <f t="shared" si="20"/>
        <v>0</v>
      </c>
      <c r="BS26" s="28">
        <f t="shared" si="20"/>
        <v>0</v>
      </c>
      <c r="BT26" s="28">
        <f t="shared" si="20"/>
        <v>0</v>
      </c>
    </row>
    <row r="27" spans="1:80" hidden="1" outlineLevel="1" x14ac:dyDescent="0.25">
      <c r="A27" s="11"/>
      <c r="C27" s="2" t="s">
        <v>1</v>
      </c>
      <c r="D27" s="14">
        <f t="shared" ref="D27:S29" si="21">-IFERROR(((1-D45/D15)^(360/D$4))-1,0)</f>
        <v>0</v>
      </c>
      <c r="E27" s="14">
        <f t="shared" si="21"/>
        <v>0</v>
      </c>
      <c r="F27" s="14">
        <f t="shared" si="21"/>
        <v>0</v>
      </c>
      <c r="G27" s="14">
        <f t="shared" si="21"/>
        <v>0</v>
      </c>
      <c r="H27" s="14">
        <f t="shared" si="21"/>
        <v>0</v>
      </c>
      <c r="I27" s="14">
        <f t="shared" si="21"/>
        <v>0</v>
      </c>
      <c r="J27" s="14">
        <f t="shared" si="21"/>
        <v>0</v>
      </c>
      <c r="K27" s="14">
        <f t="shared" si="21"/>
        <v>0</v>
      </c>
      <c r="L27" s="14">
        <f t="shared" si="21"/>
        <v>0</v>
      </c>
      <c r="M27" s="14">
        <f t="shared" si="21"/>
        <v>0</v>
      </c>
      <c r="N27" s="14">
        <f t="shared" si="21"/>
        <v>0</v>
      </c>
      <c r="O27" s="14">
        <f t="shared" si="21"/>
        <v>0</v>
      </c>
      <c r="P27" s="14">
        <f t="shared" si="21"/>
        <v>0</v>
      </c>
      <c r="Q27" s="14">
        <f t="shared" si="21"/>
        <v>0</v>
      </c>
      <c r="R27" s="14">
        <f t="shared" si="21"/>
        <v>0</v>
      </c>
      <c r="S27" s="14">
        <f t="shared" si="21"/>
        <v>0</v>
      </c>
      <c r="T27" s="14">
        <f t="shared" si="19"/>
        <v>0</v>
      </c>
      <c r="U27" s="14">
        <f t="shared" si="19"/>
        <v>0</v>
      </c>
      <c r="V27" s="14">
        <f t="shared" si="19"/>
        <v>0</v>
      </c>
      <c r="W27" s="14">
        <f t="shared" si="19"/>
        <v>0</v>
      </c>
      <c r="X27" s="14">
        <f t="shared" si="19"/>
        <v>0</v>
      </c>
      <c r="Y27" s="14">
        <f t="shared" si="19"/>
        <v>0</v>
      </c>
      <c r="Z27" s="14">
        <f t="shared" si="19"/>
        <v>0</v>
      </c>
      <c r="AA27" s="14">
        <f t="shared" si="19"/>
        <v>0</v>
      </c>
      <c r="AB27" s="14">
        <f t="shared" si="19"/>
        <v>0</v>
      </c>
      <c r="AC27" s="14">
        <f t="shared" si="19"/>
        <v>0</v>
      </c>
      <c r="AD27" s="14">
        <f t="shared" si="19"/>
        <v>0</v>
      </c>
      <c r="AE27" s="14">
        <f t="shared" si="19"/>
        <v>0</v>
      </c>
      <c r="AF27" s="14">
        <f t="shared" si="19"/>
        <v>0</v>
      </c>
      <c r="AG27" s="14">
        <f t="shared" si="19"/>
        <v>0</v>
      </c>
      <c r="AH27" s="14">
        <f t="shared" si="19"/>
        <v>0</v>
      </c>
      <c r="AI27" s="14">
        <f t="shared" si="19"/>
        <v>0</v>
      </c>
      <c r="AJ27" s="14">
        <f t="shared" si="19"/>
        <v>0</v>
      </c>
      <c r="AK27" s="14">
        <f t="shared" si="19"/>
        <v>0</v>
      </c>
      <c r="AL27" s="14">
        <f t="shared" si="19"/>
        <v>0</v>
      </c>
      <c r="AM27" s="14">
        <f t="shared" si="19"/>
        <v>0</v>
      </c>
      <c r="AN27" s="14">
        <f t="shared" si="19"/>
        <v>0</v>
      </c>
      <c r="AO27" s="14">
        <f t="shared" si="19"/>
        <v>0</v>
      </c>
      <c r="AP27" s="14">
        <f t="shared" si="19"/>
        <v>0</v>
      </c>
      <c r="AQ27" s="14">
        <f t="shared" si="19"/>
        <v>0</v>
      </c>
      <c r="AR27" s="14">
        <f t="shared" si="19"/>
        <v>0</v>
      </c>
      <c r="AS27" s="14">
        <f t="shared" si="19"/>
        <v>0</v>
      </c>
      <c r="AT27" s="14">
        <f t="shared" si="19"/>
        <v>0</v>
      </c>
      <c r="AU27" s="14">
        <f t="shared" si="19"/>
        <v>0</v>
      </c>
      <c r="AV27" s="14">
        <f t="shared" si="19"/>
        <v>0</v>
      </c>
      <c r="AW27" s="14">
        <f t="shared" si="19"/>
        <v>0</v>
      </c>
      <c r="AX27" s="14">
        <f t="shared" si="19"/>
        <v>0</v>
      </c>
      <c r="AY27" s="14">
        <f t="shared" si="19"/>
        <v>0</v>
      </c>
      <c r="AZ27" s="14">
        <f t="shared" si="19"/>
        <v>-2.3336577953214421E-2</v>
      </c>
      <c r="BA27" s="14">
        <f t="shared" si="19"/>
        <v>-2.3396267417990613E-2</v>
      </c>
      <c r="BB27" s="14">
        <f t="shared" si="19"/>
        <v>-2.3870641836327477E-2</v>
      </c>
      <c r="BC27" s="14">
        <f t="shared" si="19"/>
        <v>-2.2299770179740275E-2</v>
      </c>
      <c r="BD27" s="14">
        <f t="shared" si="19"/>
        <v>-2.2704874307378997E-2</v>
      </c>
      <c r="BE27" s="14">
        <f t="shared" si="19"/>
        <v>-2.2136864076037766E-2</v>
      </c>
      <c r="BF27" s="14">
        <f t="shared" si="19"/>
        <v>-2.281178895923186E-2</v>
      </c>
      <c r="BG27" s="14">
        <f t="shared" si="19"/>
        <v>-2.2447560875800798E-2</v>
      </c>
      <c r="BH27" s="14">
        <f t="shared" si="19"/>
        <v>-2.040234246614725E-2</v>
      </c>
      <c r="BI27" s="14">
        <f t="shared" si="19"/>
        <v>-2.1826640843426448E-2</v>
      </c>
      <c r="BJ27" s="14">
        <f t="shared" si="19"/>
        <v>-2.4988010405433414E-2</v>
      </c>
      <c r="BK27" s="14">
        <f t="shared" si="19"/>
        <v>-2.4256375957816267E-2</v>
      </c>
      <c r="BO27" s="28">
        <f t="shared" ref="BO27:BO29" si="22">-IFERROR(((1-BO45/BW15)^(360/BO$4))-1,0)</f>
        <v>0</v>
      </c>
      <c r="BP27" s="28">
        <f t="shared" si="20"/>
        <v>-2.355912793703685E-2</v>
      </c>
      <c r="BQ27" s="28">
        <f t="shared" si="20"/>
        <v>0</v>
      </c>
      <c r="BR27" s="28">
        <f t="shared" si="20"/>
        <v>0</v>
      </c>
      <c r="BS27" s="28">
        <f t="shared" si="20"/>
        <v>0</v>
      </c>
      <c r="BT27" s="28">
        <f t="shared" si="20"/>
        <v>0</v>
      </c>
    </row>
    <row r="28" spans="1:80" hidden="1" outlineLevel="1" x14ac:dyDescent="0.25">
      <c r="A28" s="11"/>
      <c r="C28" s="2" t="s">
        <v>9</v>
      </c>
      <c r="D28" s="14">
        <f t="shared" si="21"/>
        <v>0</v>
      </c>
      <c r="E28" s="14">
        <f t="shared" si="19"/>
        <v>0</v>
      </c>
      <c r="F28" s="14">
        <f t="shared" si="19"/>
        <v>0</v>
      </c>
      <c r="G28" s="14">
        <f t="shared" si="19"/>
        <v>0</v>
      </c>
      <c r="H28" s="14">
        <f t="shared" si="19"/>
        <v>0</v>
      </c>
      <c r="I28" s="14">
        <f t="shared" si="19"/>
        <v>0</v>
      </c>
      <c r="J28" s="14">
        <f t="shared" si="19"/>
        <v>0</v>
      </c>
      <c r="K28" s="14">
        <f t="shared" si="19"/>
        <v>0</v>
      </c>
      <c r="L28" s="14">
        <f t="shared" si="19"/>
        <v>0</v>
      </c>
      <c r="M28" s="14">
        <f t="shared" si="19"/>
        <v>0</v>
      </c>
      <c r="N28" s="14">
        <f t="shared" si="19"/>
        <v>0</v>
      </c>
      <c r="O28" s="14">
        <f t="shared" si="19"/>
        <v>0</v>
      </c>
      <c r="P28" s="14">
        <f t="shared" si="19"/>
        <v>0</v>
      </c>
      <c r="Q28" s="14">
        <f t="shared" si="19"/>
        <v>0</v>
      </c>
      <c r="R28" s="14">
        <f t="shared" si="19"/>
        <v>0</v>
      </c>
      <c r="S28" s="14">
        <f t="shared" si="19"/>
        <v>0</v>
      </c>
      <c r="T28" s="14">
        <f t="shared" si="19"/>
        <v>0</v>
      </c>
      <c r="U28" s="14">
        <f t="shared" si="19"/>
        <v>0</v>
      </c>
      <c r="V28" s="14">
        <f t="shared" si="19"/>
        <v>0</v>
      </c>
      <c r="W28" s="14">
        <f t="shared" si="19"/>
        <v>0</v>
      </c>
      <c r="X28" s="14">
        <f t="shared" si="19"/>
        <v>0</v>
      </c>
      <c r="Y28" s="14">
        <f t="shared" si="19"/>
        <v>0</v>
      </c>
      <c r="Z28" s="14">
        <f t="shared" si="19"/>
        <v>0</v>
      </c>
      <c r="AA28" s="14">
        <f t="shared" si="19"/>
        <v>0</v>
      </c>
      <c r="AB28" s="14">
        <f t="shared" si="19"/>
        <v>0</v>
      </c>
      <c r="AC28" s="14">
        <f t="shared" si="19"/>
        <v>0</v>
      </c>
      <c r="AD28" s="14">
        <f t="shared" si="19"/>
        <v>0</v>
      </c>
      <c r="AE28" s="14">
        <f t="shared" si="19"/>
        <v>0</v>
      </c>
      <c r="AF28" s="14">
        <f t="shared" si="19"/>
        <v>0</v>
      </c>
      <c r="AG28" s="14">
        <f t="shared" si="19"/>
        <v>0</v>
      </c>
      <c r="AH28" s="14">
        <f t="shared" si="19"/>
        <v>0</v>
      </c>
      <c r="AI28" s="14">
        <f t="shared" si="19"/>
        <v>0</v>
      </c>
      <c r="AJ28" s="14">
        <f t="shared" si="19"/>
        <v>0</v>
      </c>
      <c r="AK28" s="14">
        <f t="shared" si="19"/>
        <v>0</v>
      </c>
      <c r="AL28" s="14">
        <f t="shared" si="19"/>
        <v>0</v>
      </c>
      <c r="AM28" s="14">
        <f t="shared" si="19"/>
        <v>0</v>
      </c>
      <c r="AN28" s="14">
        <f t="shared" si="19"/>
        <v>0</v>
      </c>
      <c r="AO28" s="14">
        <f t="shared" si="19"/>
        <v>0</v>
      </c>
      <c r="AP28" s="14">
        <f t="shared" si="19"/>
        <v>0</v>
      </c>
      <c r="AQ28" s="14">
        <f t="shared" si="19"/>
        <v>0</v>
      </c>
      <c r="AR28" s="14">
        <f t="shared" si="19"/>
        <v>0</v>
      </c>
      <c r="AS28" s="14">
        <f t="shared" si="19"/>
        <v>0</v>
      </c>
      <c r="AT28" s="14">
        <f t="shared" si="19"/>
        <v>0</v>
      </c>
      <c r="AU28" s="14">
        <f t="shared" si="19"/>
        <v>0</v>
      </c>
      <c r="AV28" s="14">
        <f t="shared" si="19"/>
        <v>0</v>
      </c>
      <c r="AW28" s="14">
        <f t="shared" si="19"/>
        <v>0</v>
      </c>
      <c r="AX28" s="14">
        <f t="shared" si="19"/>
        <v>0</v>
      </c>
      <c r="AY28" s="14">
        <f t="shared" si="19"/>
        <v>0</v>
      </c>
      <c r="AZ28" s="14">
        <f t="shared" si="19"/>
        <v>-2.5210590210188455E-2</v>
      </c>
      <c r="BA28" s="14">
        <f t="shared" si="19"/>
        <v>-2.8084625768640681E-2</v>
      </c>
      <c r="BB28" s="14">
        <f t="shared" si="19"/>
        <v>-2.7067894437110773E-2</v>
      </c>
      <c r="BC28" s="14">
        <f t="shared" si="19"/>
        <v>-2.7876424802450561E-2</v>
      </c>
      <c r="BD28" s="14">
        <f t="shared" si="19"/>
        <v>-2.7967057966259867E-2</v>
      </c>
      <c r="BE28" s="14">
        <f t="shared" si="19"/>
        <v>-2.9283388791572662E-2</v>
      </c>
      <c r="BF28" s="14">
        <f t="shared" si="19"/>
        <v>-3.0095132453280993E-2</v>
      </c>
      <c r="BG28" s="14">
        <f t="shared" si="19"/>
        <v>-2.9019372745098471E-2</v>
      </c>
      <c r="BH28" s="14">
        <f t="shared" si="19"/>
        <v>-2.9139664097332707E-2</v>
      </c>
      <c r="BI28" s="14">
        <f t="shared" si="19"/>
        <v>-3.0034867728176096E-2</v>
      </c>
      <c r="BJ28" s="14">
        <f t="shared" si="19"/>
        <v>-3.5957137213996182E-2</v>
      </c>
      <c r="BK28" s="14">
        <f t="shared" si="19"/>
        <v>-3.3159831405958906E-2</v>
      </c>
      <c r="BO28" s="28">
        <f t="shared" si="22"/>
        <v>0</v>
      </c>
      <c r="BP28" s="28">
        <f t="shared" si="20"/>
        <v>-2.6740822381714713E-2</v>
      </c>
      <c r="BQ28" s="28">
        <f t="shared" si="20"/>
        <v>0</v>
      </c>
      <c r="BR28" s="28">
        <f t="shared" si="20"/>
        <v>0</v>
      </c>
      <c r="BS28" s="28">
        <f t="shared" si="20"/>
        <v>0</v>
      </c>
      <c r="BT28" s="28">
        <f t="shared" si="20"/>
        <v>0</v>
      </c>
    </row>
    <row r="29" spans="1:80" collapsed="1" x14ac:dyDescent="0.25">
      <c r="C29" s="3" t="s">
        <v>24</v>
      </c>
      <c r="D29" s="15">
        <f t="shared" si="21"/>
        <v>0</v>
      </c>
      <c r="E29" s="15">
        <f t="shared" si="19"/>
        <v>0</v>
      </c>
      <c r="F29" s="15">
        <f t="shared" si="19"/>
        <v>0</v>
      </c>
      <c r="G29" s="15">
        <f t="shared" si="19"/>
        <v>0</v>
      </c>
      <c r="H29" s="15">
        <f t="shared" si="19"/>
        <v>0</v>
      </c>
      <c r="I29" s="15">
        <f t="shared" si="19"/>
        <v>0</v>
      </c>
      <c r="J29" s="15">
        <f t="shared" si="19"/>
        <v>0</v>
      </c>
      <c r="K29" s="15">
        <f t="shared" si="19"/>
        <v>0</v>
      </c>
      <c r="L29" s="15">
        <f t="shared" si="19"/>
        <v>0</v>
      </c>
      <c r="M29" s="15">
        <f t="shared" si="19"/>
        <v>0</v>
      </c>
      <c r="N29" s="15">
        <f t="shared" si="19"/>
        <v>0</v>
      </c>
      <c r="O29" s="15">
        <f t="shared" si="19"/>
        <v>0</v>
      </c>
      <c r="P29" s="15">
        <f t="shared" si="19"/>
        <v>0</v>
      </c>
      <c r="Q29" s="15">
        <f t="shared" si="19"/>
        <v>0</v>
      </c>
      <c r="R29" s="15">
        <f t="shared" si="19"/>
        <v>0</v>
      </c>
      <c r="S29" s="15">
        <f t="shared" si="19"/>
        <v>0</v>
      </c>
      <c r="T29" s="15">
        <f t="shared" si="19"/>
        <v>0</v>
      </c>
      <c r="U29" s="15">
        <f t="shared" si="19"/>
        <v>0</v>
      </c>
      <c r="V29" s="15">
        <f t="shared" si="19"/>
        <v>0</v>
      </c>
      <c r="W29" s="15">
        <f t="shared" si="19"/>
        <v>0</v>
      </c>
      <c r="X29" s="15">
        <f t="shared" si="19"/>
        <v>0</v>
      </c>
      <c r="Y29" s="15">
        <f t="shared" si="19"/>
        <v>0</v>
      </c>
      <c r="Z29" s="15">
        <f t="shared" si="19"/>
        <v>0</v>
      </c>
      <c r="AA29" s="15">
        <f t="shared" si="19"/>
        <v>0</v>
      </c>
      <c r="AB29" s="15">
        <f t="shared" si="19"/>
        <v>0</v>
      </c>
      <c r="AC29" s="15">
        <f t="shared" si="19"/>
        <v>0</v>
      </c>
      <c r="AD29" s="15">
        <f t="shared" si="19"/>
        <v>0</v>
      </c>
      <c r="AE29" s="15">
        <f t="shared" si="19"/>
        <v>0</v>
      </c>
      <c r="AF29" s="15">
        <f t="shared" si="19"/>
        <v>0</v>
      </c>
      <c r="AG29" s="15">
        <f t="shared" si="19"/>
        <v>0</v>
      </c>
      <c r="AH29" s="15">
        <f t="shared" si="19"/>
        <v>0</v>
      </c>
      <c r="AI29" s="15">
        <f t="shared" si="19"/>
        <v>0</v>
      </c>
      <c r="AJ29" s="15">
        <f t="shared" si="19"/>
        <v>0</v>
      </c>
      <c r="AK29" s="15">
        <f t="shared" si="19"/>
        <v>0</v>
      </c>
      <c r="AL29" s="15">
        <f t="shared" si="19"/>
        <v>0</v>
      </c>
      <c r="AM29" s="15">
        <f t="shared" si="19"/>
        <v>0</v>
      </c>
      <c r="AN29" s="15">
        <f t="shared" si="19"/>
        <v>0</v>
      </c>
      <c r="AO29" s="15">
        <f t="shared" si="19"/>
        <v>0</v>
      </c>
      <c r="AP29" s="15">
        <f t="shared" si="19"/>
        <v>0</v>
      </c>
      <c r="AQ29" s="15">
        <f t="shared" si="19"/>
        <v>0</v>
      </c>
      <c r="AR29" s="15">
        <f t="shared" si="19"/>
        <v>0</v>
      </c>
      <c r="AS29" s="15">
        <f t="shared" si="19"/>
        <v>0</v>
      </c>
      <c r="AT29" s="15">
        <f t="shared" si="19"/>
        <v>0</v>
      </c>
      <c r="AU29" s="15">
        <f t="shared" si="19"/>
        <v>0</v>
      </c>
      <c r="AV29" s="15">
        <f t="shared" si="19"/>
        <v>0</v>
      </c>
      <c r="AW29" s="15">
        <f t="shared" si="19"/>
        <v>0</v>
      </c>
      <c r="AX29" s="15">
        <f t="shared" si="19"/>
        <v>0</v>
      </c>
      <c r="AY29" s="15">
        <f t="shared" si="19"/>
        <v>0</v>
      </c>
      <c r="AZ29" s="15">
        <f t="shared" si="19"/>
        <v>-5.0145471126171959E-2</v>
      </c>
      <c r="BA29" s="15">
        <f t="shared" si="19"/>
        <v>-4.9873183228717588E-2</v>
      </c>
      <c r="BB29" s="15">
        <f t="shared" si="19"/>
        <v>-4.968768572258031E-2</v>
      </c>
      <c r="BC29" s="15">
        <f t="shared" si="19"/>
        <v>-4.95664082175995E-2</v>
      </c>
      <c r="BD29" s="15">
        <f t="shared" si="19"/>
        <v>-4.9366025138285696E-2</v>
      </c>
      <c r="BE29" s="15">
        <f t="shared" si="19"/>
        <v>-4.9225530514790394E-2</v>
      </c>
      <c r="BF29" s="15">
        <f t="shared" si="19"/>
        <v>-4.9048124361217527E-2</v>
      </c>
      <c r="BG29" s="15">
        <f t="shared" si="19"/>
        <v>-4.8968152885780381E-2</v>
      </c>
      <c r="BH29" s="15">
        <f t="shared" si="19"/>
        <v>-4.891785748646682E-2</v>
      </c>
      <c r="BI29" s="15">
        <f t="shared" si="19"/>
        <v>-4.8780698146146051E-2</v>
      </c>
      <c r="BJ29" s="15">
        <f t="shared" si="19"/>
        <v>-4.8471278745391588E-2</v>
      </c>
      <c r="BK29" s="15">
        <f t="shared" si="19"/>
        <v>-4.8502814636924851E-2</v>
      </c>
      <c r="BO29" s="29">
        <f t="shared" si="22"/>
        <v>0</v>
      </c>
      <c r="BP29" s="29">
        <f t="shared" si="20"/>
        <v>-4.9901797925883118E-2</v>
      </c>
      <c r="BQ29" s="29">
        <f t="shared" si="20"/>
        <v>0</v>
      </c>
      <c r="BR29" s="29">
        <f t="shared" si="20"/>
        <v>0</v>
      </c>
      <c r="BS29" s="29">
        <f t="shared" si="20"/>
        <v>0</v>
      </c>
      <c r="BT29" s="29">
        <f t="shared" si="20"/>
        <v>0</v>
      </c>
    </row>
    <row r="32" spans="1:80" hidden="1" outlineLevel="1" x14ac:dyDescent="0.25">
      <c r="A32" s="11"/>
      <c r="C32" s="2" t="s">
        <v>0</v>
      </c>
      <c r="D32" s="14">
        <f>D20+D26</f>
        <v>0</v>
      </c>
      <c r="E32" s="14">
        <f t="shared" ref="E32:BK35" si="23">E20+E26</f>
        <v>0</v>
      </c>
      <c r="F32" s="14">
        <f t="shared" si="23"/>
        <v>0</v>
      </c>
      <c r="G32" s="14">
        <f t="shared" si="23"/>
        <v>0</v>
      </c>
      <c r="H32" s="14">
        <f t="shared" si="23"/>
        <v>0</v>
      </c>
      <c r="I32" s="14">
        <f t="shared" si="23"/>
        <v>0</v>
      </c>
      <c r="J32" s="14">
        <f t="shared" si="23"/>
        <v>0</v>
      </c>
      <c r="K32" s="14">
        <f t="shared" si="23"/>
        <v>0</v>
      </c>
      <c r="L32" s="14">
        <f t="shared" si="23"/>
        <v>0</v>
      </c>
      <c r="M32" s="14">
        <f t="shared" si="23"/>
        <v>0</v>
      </c>
      <c r="N32" s="14">
        <f t="shared" si="23"/>
        <v>0</v>
      </c>
      <c r="O32" s="14">
        <f t="shared" si="23"/>
        <v>0</v>
      </c>
      <c r="P32" s="14">
        <f t="shared" si="23"/>
        <v>0</v>
      </c>
      <c r="Q32" s="14">
        <f t="shared" si="23"/>
        <v>0</v>
      </c>
      <c r="R32" s="14">
        <f t="shared" si="23"/>
        <v>0</v>
      </c>
      <c r="S32" s="14">
        <f t="shared" si="23"/>
        <v>0</v>
      </c>
      <c r="T32" s="14">
        <f t="shared" si="23"/>
        <v>0</v>
      </c>
      <c r="U32" s="14">
        <f t="shared" si="23"/>
        <v>0</v>
      </c>
      <c r="V32" s="14">
        <f t="shared" si="23"/>
        <v>0</v>
      </c>
      <c r="W32" s="14">
        <f t="shared" si="23"/>
        <v>0</v>
      </c>
      <c r="X32" s="14">
        <f t="shared" si="23"/>
        <v>0</v>
      </c>
      <c r="Y32" s="14">
        <f t="shared" si="23"/>
        <v>0</v>
      </c>
      <c r="Z32" s="14">
        <f t="shared" si="23"/>
        <v>0</v>
      </c>
      <c r="AA32" s="14">
        <f t="shared" si="23"/>
        <v>0</v>
      </c>
      <c r="AB32" s="14">
        <f t="shared" si="23"/>
        <v>0</v>
      </c>
      <c r="AC32" s="14">
        <f t="shared" si="23"/>
        <v>0</v>
      </c>
      <c r="AD32" s="14">
        <f t="shared" si="23"/>
        <v>0</v>
      </c>
      <c r="AE32" s="14">
        <f t="shared" si="23"/>
        <v>0</v>
      </c>
      <c r="AF32" s="14">
        <f t="shared" si="23"/>
        <v>0</v>
      </c>
      <c r="AG32" s="14">
        <f t="shared" si="23"/>
        <v>0</v>
      </c>
      <c r="AH32" s="14">
        <f t="shared" si="23"/>
        <v>0</v>
      </c>
      <c r="AI32" s="14">
        <f t="shared" si="23"/>
        <v>0</v>
      </c>
      <c r="AJ32" s="14">
        <f t="shared" si="23"/>
        <v>0</v>
      </c>
      <c r="AK32" s="14">
        <f t="shared" si="23"/>
        <v>0</v>
      </c>
      <c r="AL32" s="14">
        <f t="shared" si="23"/>
        <v>0</v>
      </c>
      <c r="AM32" s="14">
        <f t="shared" si="23"/>
        <v>0</v>
      </c>
      <c r="AN32" s="14">
        <f t="shared" si="23"/>
        <v>0</v>
      </c>
      <c r="AO32" s="14">
        <f t="shared" si="23"/>
        <v>0</v>
      </c>
      <c r="AP32" s="14">
        <f t="shared" si="23"/>
        <v>0</v>
      </c>
      <c r="AQ32" s="14">
        <f t="shared" si="23"/>
        <v>0</v>
      </c>
      <c r="AR32" s="14">
        <f t="shared" si="23"/>
        <v>0</v>
      </c>
      <c r="AS32" s="14">
        <f t="shared" si="23"/>
        <v>0</v>
      </c>
      <c r="AT32" s="14">
        <f t="shared" si="23"/>
        <v>0</v>
      </c>
      <c r="AU32" s="14">
        <f t="shared" si="23"/>
        <v>0</v>
      </c>
      <c r="AV32" s="14">
        <f t="shared" si="23"/>
        <v>0</v>
      </c>
      <c r="AW32" s="14">
        <f t="shared" si="23"/>
        <v>0</v>
      </c>
      <c r="AX32" s="14">
        <f t="shared" si="23"/>
        <v>0</v>
      </c>
      <c r="AY32" s="14">
        <f t="shared" si="23"/>
        <v>0</v>
      </c>
      <c r="AZ32" s="14">
        <f t="shared" si="23"/>
        <v>0.16842147134570928</v>
      </c>
      <c r="BA32" s="14">
        <f t="shared" si="23"/>
        <v>0.17507288699891643</v>
      </c>
      <c r="BB32" s="14">
        <f t="shared" si="23"/>
        <v>0.18187696205053383</v>
      </c>
      <c r="BC32" s="14">
        <f t="shared" si="23"/>
        <v>0.18004379164497863</v>
      </c>
      <c r="BD32" s="14">
        <f t="shared" si="23"/>
        <v>0.17281999814369531</v>
      </c>
      <c r="BE32" s="14">
        <f t="shared" si="23"/>
        <v>0.1913346980822701</v>
      </c>
      <c r="BF32" s="14">
        <f t="shared" si="23"/>
        <v>0.1831295893569953</v>
      </c>
      <c r="BG32" s="14">
        <f t="shared" si="23"/>
        <v>0.1844424578331425</v>
      </c>
      <c r="BH32" s="14">
        <f t="shared" si="23"/>
        <v>0.18834911746338845</v>
      </c>
      <c r="BI32" s="14">
        <f t="shared" si="23"/>
        <v>0.18349601373124469</v>
      </c>
      <c r="BJ32" s="14">
        <f t="shared" si="23"/>
        <v>0.19213689355465591</v>
      </c>
      <c r="BK32" s="14">
        <f t="shared" si="23"/>
        <v>0.18737568770102841</v>
      </c>
      <c r="BO32" s="28">
        <f>BO20+BO26</f>
        <v>0</v>
      </c>
      <c r="BP32" s="28">
        <f t="shared" ref="BP32:BT32" si="24">BP20+BP26</f>
        <v>0.17514925472757192</v>
      </c>
      <c r="BQ32" s="28">
        <f t="shared" si="24"/>
        <v>0</v>
      </c>
      <c r="BR32" s="28">
        <f t="shared" si="24"/>
        <v>0</v>
      </c>
      <c r="BS32" s="28">
        <f t="shared" si="24"/>
        <v>0</v>
      </c>
      <c r="BT32" s="28">
        <f t="shared" si="24"/>
        <v>0</v>
      </c>
    </row>
    <row r="33" spans="1:72" hidden="1" outlineLevel="1" x14ac:dyDescent="0.25">
      <c r="A33" s="11"/>
      <c r="C33" s="2" t="s">
        <v>1</v>
      </c>
      <c r="D33" s="14">
        <f t="shared" ref="D33:AY35" si="25">D21+D27</f>
        <v>0</v>
      </c>
      <c r="E33" s="14">
        <f t="shared" si="25"/>
        <v>0</v>
      </c>
      <c r="F33" s="14">
        <f t="shared" si="25"/>
        <v>0</v>
      </c>
      <c r="G33" s="14">
        <f t="shared" si="25"/>
        <v>0</v>
      </c>
      <c r="H33" s="14">
        <f t="shared" si="25"/>
        <v>0</v>
      </c>
      <c r="I33" s="14">
        <f t="shared" si="25"/>
        <v>0</v>
      </c>
      <c r="J33" s="14">
        <f t="shared" si="25"/>
        <v>0</v>
      </c>
      <c r="K33" s="14">
        <f t="shared" si="25"/>
        <v>0</v>
      </c>
      <c r="L33" s="14">
        <f t="shared" si="25"/>
        <v>0</v>
      </c>
      <c r="M33" s="14">
        <f t="shared" si="25"/>
        <v>0</v>
      </c>
      <c r="N33" s="14">
        <f t="shared" si="25"/>
        <v>0</v>
      </c>
      <c r="O33" s="14">
        <f t="shared" si="25"/>
        <v>0</v>
      </c>
      <c r="P33" s="14">
        <f t="shared" si="25"/>
        <v>0</v>
      </c>
      <c r="Q33" s="14">
        <f t="shared" si="25"/>
        <v>0</v>
      </c>
      <c r="R33" s="14">
        <f t="shared" si="25"/>
        <v>0</v>
      </c>
      <c r="S33" s="14">
        <f t="shared" si="25"/>
        <v>0</v>
      </c>
      <c r="T33" s="14">
        <f t="shared" si="25"/>
        <v>0</v>
      </c>
      <c r="U33" s="14">
        <f t="shared" si="25"/>
        <v>0</v>
      </c>
      <c r="V33" s="14">
        <f t="shared" si="25"/>
        <v>0</v>
      </c>
      <c r="W33" s="14">
        <f t="shared" si="25"/>
        <v>0</v>
      </c>
      <c r="X33" s="14">
        <f t="shared" si="25"/>
        <v>0</v>
      </c>
      <c r="Y33" s="14">
        <f t="shared" si="25"/>
        <v>0</v>
      </c>
      <c r="Z33" s="14">
        <f t="shared" si="25"/>
        <v>0</v>
      </c>
      <c r="AA33" s="14">
        <f t="shared" si="25"/>
        <v>0</v>
      </c>
      <c r="AB33" s="14">
        <f t="shared" si="25"/>
        <v>0</v>
      </c>
      <c r="AC33" s="14">
        <f t="shared" si="25"/>
        <v>0</v>
      </c>
      <c r="AD33" s="14">
        <f t="shared" si="25"/>
        <v>0</v>
      </c>
      <c r="AE33" s="14">
        <f t="shared" si="25"/>
        <v>0</v>
      </c>
      <c r="AF33" s="14">
        <f t="shared" si="25"/>
        <v>0</v>
      </c>
      <c r="AG33" s="14">
        <f t="shared" si="25"/>
        <v>0</v>
      </c>
      <c r="AH33" s="14">
        <f t="shared" si="25"/>
        <v>0</v>
      </c>
      <c r="AI33" s="14">
        <f t="shared" si="25"/>
        <v>0</v>
      </c>
      <c r="AJ33" s="14">
        <f t="shared" si="25"/>
        <v>0</v>
      </c>
      <c r="AK33" s="14">
        <f t="shared" si="25"/>
        <v>0</v>
      </c>
      <c r="AL33" s="14">
        <f t="shared" si="25"/>
        <v>0</v>
      </c>
      <c r="AM33" s="14">
        <f t="shared" si="25"/>
        <v>0</v>
      </c>
      <c r="AN33" s="14">
        <f t="shared" si="25"/>
        <v>0</v>
      </c>
      <c r="AO33" s="14">
        <f t="shared" si="25"/>
        <v>0</v>
      </c>
      <c r="AP33" s="14">
        <f t="shared" si="25"/>
        <v>0</v>
      </c>
      <c r="AQ33" s="14">
        <f t="shared" si="25"/>
        <v>0</v>
      </c>
      <c r="AR33" s="14">
        <f t="shared" si="25"/>
        <v>0</v>
      </c>
      <c r="AS33" s="14">
        <f t="shared" si="25"/>
        <v>0</v>
      </c>
      <c r="AT33" s="14">
        <f t="shared" si="25"/>
        <v>0</v>
      </c>
      <c r="AU33" s="14">
        <f t="shared" si="25"/>
        <v>0</v>
      </c>
      <c r="AV33" s="14">
        <f t="shared" si="25"/>
        <v>0</v>
      </c>
      <c r="AW33" s="14">
        <f t="shared" si="25"/>
        <v>0</v>
      </c>
      <c r="AX33" s="14">
        <f t="shared" si="25"/>
        <v>0</v>
      </c>
      <c r="AY33" s="14">
        <f t="shared" si="25"/>
        <v>0</v>
      </c>
      <c r="AZ33" s="14">
        <f t="shared" si="23"/>
        <v>8.6553281277437888E-2</v>
      </c>
      <c r="BA33" s="14">
        <f t="shared" si="23"/>
        <v>8.6493591812662141E-2</v>
      </c>
      <c r="BB33" s="14">
        <f t="shared" si="23"/>
        <v>8.6019217394324832E-2</v>
      </c>
      <c r="BC33" s="14">
        <f t="shared" si="23"/>
        <v>8.7590089050912256E-2</v>
      </c>
      <c r="BD33" s="14">
        <f t="shared" si="23"/>
        <v>8.7184984923273312E-2</v>
      </c>
      <c r="BE33" s="14">
        <f t="shared" si="23"/>
        <v>8.7752995154614766E-2</v>
      </c>
      <c r="BF33" s="14">
        <f t="shared" si="23"/>
        <v>8.7078070271420449E-2</v>
      </c>
      <c r="BG33" s="14">
        <f t="shared" si="23"/>
        <v>8.7442298354851511E-2</v>
      </c>
      <c r="BH33" s="14">
        <f t="shared" si="23"/>
        <v>8.9487516764505282E-2</v>
      </c>
      <c r="BI33" s="14">
        <f t="shared" si="23"/>
        <v>8.8063218387225861E-2</v>
      </c>
      <c r="BJ33" s="14">
        <f t="shared" si="23"/>
        <v>8.4901848825219117E-2</v>
      </c>
      <c r="BK33" s="14">
        <f t="shared" si="23"/>
        <v>8.5633483272836042E-2</v>
      </c>
      <c r="BO33" s="28">
        <f t="shared" ref="BO33:BT35" si="26">BO21+BO27</f>
        <v>0</v>
      </c>
      <c r="BP33" s="28">
        <f t="shared" si="26"/>
        <v>8.6354879548525609E-2</v>
      </c>
      <c r="BQ33" s="28">
        <f t="shared" si="26"/>
        <v>0</v>
      </c>
      <c r="BR33" s="28">
        <f t="shared" si="26"/>
        <v>0</v>
      </c>
      <c r="BS33" s="28">
        <f t="shared" si="26"/>
        <v>0</v>
      </c>
      <c r="BT33" s="28">
        <f t="shared" si="26"/>
        <v>0</v>
      </c>
    </row>
    <row r="34" spans="1:72" hidden="1" outlineLevel="1" x14ac:dyDescent="0.25">
      <c r="A34" s="11"/>
      <c r="C34" s="2" t="s">
        <v>9</v>
      </c>
      <c r="D34" s="14">
        <f t="shared" si="25"/>
        <v>0</v>
      </c>
      <c r="E34" s="14">
        <f t="shared" si="25"/>
        <v>0</v>
      </c>
      <c r="F34" s="14">
        <f t="shared" si="25"/>
        <v>0</v>
      </c>
      <c r="G34" s="14">
        <f t="shared" si="25"/>
        <v>0</v>
      </c>
      <c r="H34" s="14">
        <f t="shared" si="25"/>
        <v>0</v>
      </c>
      <c r="I34" s="14">
        <f t="shared" si="25"/>
        <v>0</v>
      </c>
      <c r="J34" s="14">
        <f t="shared" si="25"/>
        <v>0</v>
      </c>
      <c r="K34" s="14">
        <f t="shared" si="25"/>
        <v>0</v>
      </c>
      <c r="L34" s="14">
        <f t="shared" si="25"/>
        <v>0</v>
      </c>
      <c r="M34" s="14">
        <f t="shared" si="25"/>
        <v>0</v>
      </c>
      <c r="N34" s="14">
        <f t="shared" si="25"/>
        <v>0</v>
      </c>
      <c r="O34" s="14">
        <f t="shared" si="25"/>
        <v>0</v>
      </c>
      <c r="P34" s="14">
        <f t="shared" si="25"/>
        <v>0</v>
      </c>
      <c r="Q34" s="14">
        <f t="shared" si="25"/>
        <v>0</v>
      </c>
      <c r="R34" s="14">
        <f t="shared" si="25"/>
        <v>0</v>
      </c>
      <c r="S34" s="14">
        <f t="shared" si="25"/>
        <v>0</v>
      </c>
      <c r="T34" s="14">
        <f t="shared" si="25"/>
        <v>0</v>
      </c>
      <c r="U34" s="14">
        <f t="shared" si="25"/>
        <v>0</v>
      </c>
      <c r="V34" s="14">
        <f t="shared" si="25"/>
        <v>0</v>
      </c>
      <c r="W34" s="14">
        <f t="shared" si="25"/>
        <v>0</v>
      </c>
      <c r="X34" s="14">
        <f t="shared" si="25"/>
        <v>0</v>
      </c>
      <c r="Y34" s="14">
        <f t="shared" si="25"/>
        <v>0</v>
      </c>
      <c r="Z34" s="14">
        <f t="shared" si="25"/>
        <v>0</v>
      </c>
      <c r="AA34" s="14">
        <f t="shared" si="25"/>
        <v>0</v>
      </c>
      <c r="AB34" s="14">
        <f t="shared" si="25"/>
        <v>0</v>
      </c>
      <c r="AC34" s="14">
        <f t="shared" si="25"/>
        <v>0</v>
      </c>
      <c r="AD34" s="14">
        <f t="shared" si="25"/>
        <v>0</v>
      </c>
      <c r="AE34" s="14">
        <f t="shared" si="25"/>
        <v>0</v>
      </c>
      <c r="AF34" s="14">
        <f t="shared" si="25"/>
        <v>0</v>
      </c>
      <c r="AG34" s="14">
        <f t="shared" si="25"/>
        <v>0</v>
      </c>
      <c r="AH34" s="14">
        <f t="shared" si="25"/>
        <v>0</v>
      </c>
      <c r="AI34" s="14">
        <f t="shared" si="25"/>
        <v>0</v>
      </c>
      <c r="AJ34" s="14">
        <f t="shared" si="25"/>
        <v>0</v>
      </c>
      <c r="AK34" s="14">
        <f t="shared" si="25"/>
        <v>0</v>
      </c>
      <c r="AL34" s="14">
        <f t="shared" si="25"/>
        <v>0</v>
      </c>
      <c r="AM34" s="14">
        <f t="shared" si="25"/>
        <v>0</v>
      </c>
      <c r="AN34" s="14">
        <f t="shared" si="25"/>
        <v>0</v>
      </c>
      <c r="AO34" s="14">
        <f t="shared" si="25"/>
        <v>0</v>
      </c>
      <c r="AP34" s="14">
        <f t="shared" si="25"/>
        <v>0</v>
      </c>
      <c r="AQ34" s="14">
        <f t="shared" si="25"/>
        <v>0</v>
      </c>
      <c r="AR34" s="14">
        <f t="shared" si="25"/>
        <v>0</v>
      </c>
      <c r="AS34" s="14">
        <f t="shared" si="25"/>
        <v>0</v>
      </c>
      <c r="AT34" s="14">
        <f t="shared" si="25"/>
        <v>0</v>
      </c>
      <c r="AU34" s="14">
        <f t="shared" si="25"/>
        <v>0</v>
      </c>
      <c r="AV34" s="14">
        <f t="shared" si="25"/>
        <v>0</v>
      </c>
      <c r="AW34" s="14">
        <f t="shared" si="25"/>
        <v>0</v>
      </c>
      <c r="AX34" s="14">
        <f t="shared" si="25"/>
        <v>0</v>
      </c>
      <c r="AY34" s="14">
        <f t="shared" si="25"/>
        <v>0</v>
      </c>
      <c r="AZ34" s="14">
        <f t="shared" si="23"/>
        <v>0.18147249243834751</v>
      </c>
      <c r="BA34" s="14">
        <f t="shared" si="23"/>
        <v>0.19244723132137476</v>
      </c>
      <c r="BB34" s="14">
        <f t="shared" si="23"/>
        <v>0.1645901551362654</v>
      </c>
      <c r="BC34" s="14">
        <f t="shared" si="23"/>
        <v>0.19162524857416119</v>
      </c>
      <c r="BD34" s="14">
        <f t="shared" si="23"/>
        <v>0.19120119571185756</v>
      </c>
      <c r="BE34" s="14">
        <f t="shared" si="23"/>
        <v>0.18016428526958417</v>
      </c>
      <c r="BF34" s="14">
        <f t="shared" si="23"/>
        <v>0.16757229036095156</v>
      </c>
      <c r="BG34" s="14">
        <f t="shared" si="23"/>
        <v>0.17953724808985227</v>
      </c>
      <c r="BH34" s="14">
        <f t="shared" si="23"/>
        <v>0.18282353572816534</v>
      </c>
      <c r="BI34" s="14">
        <f t="shared" si="23"/>
        <v>0.17743309855016953</v>
      </c>
      <c r="BJ34" s="14">
        <f t="shared" si="23"/>
        <v>0.18031768022788031</v>
      </c>
      <c r="BK34" s="14">
        <f t="shared" si="23"/>
        <v>0.1746164936587784</v>
      </c>
      <c r="BO34" s="28">
        <f t="shared" si="26"/>
        <v>0</v>
      </c>
      <c r="BP34" s="28">
        <f t="shared" si="26"/>
        <v>0.17902921462651844</v>
      </c>
      <c r="BQ34" s="28">
        <f t="shared" si="26"/>
        <v>0</v>
      </c>
      <c r="BR34" s="28">
        <f t="shared" si="26"/>
        <v>0</v>
      </c>
      <c r="BS34" s="28">
        <f t="shared" si="26"/>
        <v>0</v>
      </c>
      <c r="BT34" s="28">
        <f t="shared" si="26"/>
        <v>0</v>
      </c>
    </row>
    <row r="35" spans="1:72" collapsed="1" x14ac:dyDescent="0.25">
      <c r="C35" s="3" t="s">
        <v>27</v>
      </c>
      <c r="D35" s="15">
        <f t="shared" si="25"/>
        <v>0</v>
      </c>
      <c r="E35" s="15">
        <f t="shared" si="25"/>
        <v>0</v>
      </c>
      <c r="F35" s="15">
        <f t="shared" si="25"/>
        <v>0</v>
      </c>
      <c r="G35" s="15">
        <f t="shared" si="25"/>
        <v>0</v>
      </c>
      <c r="H35" s="15">
        <f t="shared" si="25"/>
        <v>0</v>
      </c>
      <c r="I35" s="15">
        <f t="shared" si="25"/>
        <v>0</v>
      </c>
      <c r="J35" s="15">
        <f t="shared" si="25"/>
        <v>0</v>
      </c>
      <c r="K35" s="15">
        <f t="shared" si="25"/>
        <v>0</v>
      </c>
      <c r="L35" s="15">
        <f t="shared" si="25"/>
        <v>0</v>
      </c>
      <c r="M35" s="15">
        <f t="shared" si="25"/>
        <v>0</v>
      </c>
      <c r="N35" s="15">
        <f t="shared" si="25"/>
        <v>0</v>
      </c>
      <c r="O35" s="15">
        <f t="shared" si="25"/>
        <v>0</v>
      </c>
      <c r="P35" s="15">
        <f t="shared" si="25"/>
        <v>0</v>
      </c>
      <c r="Q35" s="15">
        <f t="shared" si="25"/>
        <v>0</v>
      </c>
      <c r="R35" s="15">
        <f t="shared" si="25"/>
        <v>0</v>
      </c>
      <c r="S35" s="15">
        <f t="shared" si="25"/>
        <v>0</v>
      </c>
      <c r="T35" s="15">
        <f t="shared" si="25"/>
        <v>0</v>
      </c>
      <c r="U35" s="15">
        <f t="shared" si="25"/>
        <v>0</v>
      </c>
      <c r="V35" s="15">
        <f t="shared" si="25"/>
        <v>0</v>
      </c>
      <c r="W35" s="15">
        <f t="shared" si="25"/>
        <v>0</v>
      </c>
      <c r="X35" s="15">
        <f t="shared" si="25"/>
        <v>0</v>
      </c>
      <c r="Y35" s="15">
        <f t="shared" si="25"/>
        <v>0</v>
      </c>
      <c r="Z35" s="15">
        <f t="shared" si="25"/>
        <v>0</v>
      </c>
      <c r="AA35" s="15">
        <f t="shared" si="25"/>
        <v>0</v>
      </c>
      <c r="AB35" s="15">
        <f t="shared" si="25"/>
        <v>0</v>
      </c>
      <c r="AC35" s="15">
        <f t="shared" si="25"/>
        <v>0</v>
      </c>
      <c r="AD35" s="15">
        <f t="shared" si="25"/>
        <v>0</v>
      </c>
      <c r="AE35" s="15">
        <f t="shared" si="25"/>
        <v>0</v>
      </c>
      <c r="AF35" s="15">
        <f t="shared" si="25"/>
        <v>0</v>
      </c>
      <c r="AG35" s="15">
        <f t="shared" si="25"/>
        <v>0</v>
      </c>
      <c r="AH35" s="15">
        <f t="shared" si="25"/>
        <v>0</v>
      </c>
      <c r="AI35" s="15">
        <f t="shared" si="25"/>
        <v>0</v>
      </c>
      <c r="AJ35" s="15">
        <f t="shared" si="25"/>
        <v>0</v>
      </c>
      <c r="AK35" s="15">
        <f t="shared" si="25"/>
        <v>0</v>
      </c>
      <c r="AL35" s="15">
        <f t="shared" si="25"/>
        <v>0</v>
      </c>
      <c r="AM35" s="15">
        <f t="shared" si="25"/>
        <v>0</v>
      </c>
      <c r="AN35" s="15">
        <f t="shared" si="25"/>
        <v>0</v>
      </c>
      <c r="AO35" s="15">
        <f t="shared" si="25"/>
        <v>0</v>
      </c>
      <c r="AP35" s="15">
        <f t="shared" si="25"/>
        <v>0</v>
      </c>
      <c r="AQ35" s="15">
        <f t="shared" si="25"/>
        <v>0</v>
      </c>
      <c r="AR35" s="15">
        <f t="shared" si="25"/>
        <v>0</v>
      </c>
      <c r="AS35" s="15">
        <f t="shared" si="25"/>
        <v>0</v>
      </c>
      <c r="AT35" s="15">
        <f t="shared" si="25"/>
        <v>0</v>
      </c>
      <c r="AU35" s="15">
        <f t="shared" si="25"/>
        <v>0</v>
      </c>
      <c r="AV35" s="15">
        <f t="shared" si="25"/>
        <v>0</v>
      </c>
      <c r="AW35" s="15">
        <f t="shared" si="25"/>
        <v>0</v>
      </c>
      <c r="AX35" s="15">
        <f t="shared" si="25"/>
        <v>0</v>
      </c>
      <c r="AY35" s="15">
        <f t="shared" si="25"/>
        <v>0</v>
      </c>
      <c r="AZ35" s="15">
        <f t="shared" si="23"/>
        <v>0.16757598940180252</v>
      </c>
      <c r="BA35" s="15">
        <f t="shared" si="23"/>
        <v>0.17413378715264538</v>
      </c>
      <c r="BB35" s="15">
        <f t="shared" si="23"/>
        <v>0.18003499495506525</v>
      </c>
      <c r="BC35" s="15">
        <f t="shared" si="23"/>
        <v>0.17871502793616179</v>
      </c>
      <c r="BD35" s="15">
        <f t="shared" si="23"/>
        <v>0.17165683205465054</v>
      </c>
      <c r="BE35" s="15">
        <f t="shared" si="23"/>
        <v>0.18915903197351103</v>
      </c>
      <c r="BF35" s="15">
        <f t="shared" si="23"/>
        <v>0.18089534239022509</v>
      </c>
      <c r="BG35" s="15">
        <f t="shared" si="23"/>
        <v>0.18227034789451602</v>
      </c>
      <c r="BH35" s="15">
        <f t="shared" si="23"/>
        <v>0.18597045688254021</v>
      </c>
      <c r="BI35" s="15">
        <f t="shared" si="23"/>
        <v>0.18102918259761891</v>
      </c>
      <c r="BJ35" s="15">
        <f t="shared" si="23"/>
        <v>0.18909684106899727</v>
      </c>
      <c r="BK35" s="15">
        <f t="shared" si="23"/>
        <v>0.18428415350432736</v>
      </c>
      <c r="BO35" s="29">
        <f t="shared" si="26"/>
        <v>0</v>
      </c>
      <c r="BP35" s="29">
        <f t="shared" si="26"/>
        <v>0.17393398819719552</v>
      </c>
      <c r="BQ35" s="29">
        <f t="shared" si="26"/>
        <v>0</v>
      </c>
      <c r="BR35" s="29">
        <f t="shared" si="26"/>
        <v>0</v>
      </c>
      <c r="BS35" s="29">
        <f t="shared" si="26"/>
        <v>0</v>
      </c>
      <c r="BT35" s="29">
        <f t="shared" si="26"/>
        <v>0</v>
      </c>
    </row>
    <row r="38" spans="1:72" hidden="1" outlineLevel="1" x14ac:dyDescent="0.25">
      <c r="A38" s="11" t="s">
        <v>19</v>
      </c>
      <c r="C38" s="2" t="s">
        <v>0</v>
      </c>
      <c r="D38" s="8">
        <f>RA_CO!D38+RA_DE!D38+RA_CD!D38+RA_EC!D38</f>
        <v>0</v>
      </c>
      <c r="E38" s="8">
        <f>RA_CO!E38+RA_DE!E38+RA_CD!E38+RA_EC!E38</f>
        <v>0</v>
      </c>
      <c r="F38" s="8">
        <f>RA_CO!F38+RA_DE!F38+RA_CD!F38+RA_EC!F38</f>
        <v>0</v>
      </c>
      <c r="G38" s="8">
        <f>RA_CO!G38+RA_DE!G38+RA_CD!G38+RA_EC!G38</f>
        <v>0</v>
      </c>
      <c r="H38" s="8">
        <f>RA_CO!H38+RA_DE!H38+RA_CD!H38+RA_EC!H38</f>
        <v>0</v>
      </c>
      <c r="I38" s="8">
        <f>RA_CO!I38+RA_DE!I38+RA_CD!I38+RA_EC!I38</f>
        <v>0</v>
      </c>
      <c r="J38" s="8">
        <f>RA_CO!J38+RA_DE!J38+RA_CD!J38+RA_EC!J38</f>
        <v>0</v>
      </c>
      <c r="K38" s="8">
        <f>RA_CO!K38+RA_DE!K38+RA_CD!K38+RA_EC!K38</f>
        <v>0</v>
      </c>
      <c r="L38" s="8">
        <f>RA_CO!L38+RA_DE!L38+RA_CD!L38+RA_EC!L38</f>
        <v>0</v>
      </c>
      <c r="M38" s="8">
        <f>RA_CO!M38+RA_DE!M38+RA_CD!M38+RA_EC!M38</f>
        <v>0</v>
      </c>
      <c r="N38" s="8">
        <f>RA_CO!N38+RA_DE!N38+RA_CD!N38+RA_EC!N38</f>
        <v>0</v>
      </c>
      <c r="O38" s="8">
        <f>RA_CO!O38+RA_DE!O38+RA_CD!O38+RA_EC!O38</f>
        <v>0</v>
      </c>
      <c r="P38" s="8">
        <f>RA_CO!P38+RA_DE!P38+RA_CD!P38+RA_EC!P38</f>
        <v>0</v>
      </c>
      <c r="Q38" s="8">
        <f>RA_CO!Q38+RA_DE!Q38+RA_CD!Q38+RA_EC!Q38</f>
        <v>0</v>
      </c>
      <c r="R38" s="8">
        <f>RA_CO!R38+RA_DE!R38+RA_CD!R38+RA_EC!R38</f>
        <v>0</v>
      </c>
      <c r="S38" s="8">
        <f>RA_CO!S38+RA_DE!S38+RA_CD!S38+RA_EC!S38</f>
        <v>0</v>
      </c>
      <c r="T38" s="8">
        <f>RA_CO!T38+RA_DE!T38+RA_CD!T38+RA_EC!T38</f>
        <v>0</v>
      </c>
      <c r="U38" s="8">
        <f>RA_CO!U38+RA_DE!U38+RA_CD!U38+RA_EC!U38</f>
        <v>0</v>
      </c>
      <c r="V38" s="8">
        <f>RA_CO!V38+RA_DE!V38+RA_CD!V38+RA_EC!V38</f>
        <v>0</v>
      </c>
      <c r="W38" s="8">
        <f>RA_CO!W38+RA_DE!W38+RA_CD!W38+RA_EC!W38</f>
        <v>0</v>
      </c>
      <c r="X38" s="8">
        <f>RA_CO!X38+RA_DE!X38+RA_CD!X38+RA_EC!X38</f>
        <v>0</v>
      </c>
      <c r="Y38" s="8">
        <f>RA_CO!Y38+RA_DE!Y38+RA_CD!Y38+RA_EC!Y38</f>
        <v>0</v>
      </c>
      <c r="Z38" s="8">
        <f>RA_CO!Z38+RA_DE!Z38+RA_CD!Z38+RA_EC!Z38</f>
        <v>0</v>
      </c>
      <c r="AA38" s="8">
        <f>RA_CO!AA38+RA_DE!AA38+RA_CD!AA38+RA_EC!AA38</f>
        <v>0</v>
      </c>
      <c r="AB38" s="8">
        <f>RA_CO!AB38+RA_DE!AB38+RA_CD!AB38+RA_EC!AB38</f>
        <v>0</v>
      </c>
      <c r="AC38" s="8">
        <f>RA_CO!AC38+RA_DE!AC38+RA_CD!AC38+RA_EC!AC38</f>
        <v>0</v>
      </c>
      <c r="AD38" s="8">
        <f>RA_CO!AD38+RA_DE!AD38+RA_CD!AD38+RA_EC!AD38</f>
        <v>0</v>
      </c>
      <c r="AE38" s="8">
        <f>RA_CO!AE38+RA_DE!AE38+RA_CD!AE38+RA_EC!AE38</f>
        <v>0</v>
      </c>
      <c r="AF38" s="8">
        <f>RA_CO!AF38+RA_DE!AF38+RA_CD!AF38+RA_EC!AF38</f>
        <v>0</v>
      </c>
      <c r="AG38" s="8">
        <f>RA_CO!AG38+RA_DE!AG38+RA_CD!AG38+RA_EC!AG38</f>
        <v>0</v>
      </c>
      <c r="AH38" s="8">
        <f>RA_CO!AH38+RA_DE!AH38+RA_CD!AH38+RA_EC!AH38</f>
        <v>0</v>
      </c>
      <c r="AI38" s="8">
        <f>RA_CO!AI38+RA_DE!AI38+RA_CD!AI38+RA_EC!AI38</f>
        <v>0</v>
      </c>
      <c r="AJ38" s="8">
        <f>RA_CO!AJ38+RA_DE!AJ38+RA_CD!AJ38+RA_EC!AJ38</f>
        <v>0</v>
      </c>
      <c r="AK38" s="8">
        <f>RA_CO!AK38+RA_DE!AK38+RA_CD!AK38+RA_EC!AK38</f>
        <v>0</v>
      </c>
      <c r="AL38" s="8">
        <f>RA_CO!AL38+RA_DE!AL38+RA_CD!AL38+RA_EC!AL38</f>
        <v>0</v>
      </c>
      <c r="AM38" s="8">
        <f>RA_CO!AM38+RA_DE!AM38+RA_CD!AM38+RA_EC!AM38</f>
        <v>0</v>
      </c>
      <c r="AN38" s="8">
        <f>RA_CO!AN38+RA_DE!AN38+RA_CD!AN38+RA_EC!AN38</f>
        <v>0</v>
      </c>
      <c r="AO38" s="8">
        <f>RA_CO!AO38+RA_DE!AO38+RA_CD!AO38+RA_EC!AO38</f>
        <v>0</v>
      </c>
      <c r="AP38" s="8">
        <f>RA_CO!AP38+RA_DE!AP38+RA_CD!AP38+RA_EC!AP38</f>
        <v>0</v>
      </c>
      <c r="AQ38" s="8">
        <f>RA_CO!AQ38+RA_DE!AQ38+RA_CD!AQ38+RA_EC!AQ38</f>
        <v>0</v>
      </c>
      <c r="AR38" s="8">
        <f>RA_CO!AR38+RA_DE!AR38+RA_CD!AR38+RA_EC!AR38</f>
        <v>0</v>
      </c>
      <c r="AS38" s="8">
        <f>RA_CO!AS38+RA_DE!AS38+RA_CD!AS38+RA_EC!AS38</f>
        <v>0</v>
      </c>
      <c r="AT38" s="8">
        <f>RA_CO!AT38+RA_DE!AT38+RA_CD!AT38+RA_EC!AT38</f>
        <v>0</v>
      </c>
      <c r="AU38" s="8">
        <f>RA_CO!AU38+RA_DE!AU38+RA_CD!AU38+RA_EC!AU38</f>
        <v>0</v>
      </c>
      <c r="AV38" s="8">
        <f>RA_CO!AV38+RA_DE!AV38+RA_CD!AV38+RA_EC!AV38</f>
        <v>0</v>
      </c>
      <c r="AW38" s="8">
        <f>RA_CO!AW38+RA_DE!AW38+RA_CD!AW38+RA_EC!AW38</f>
        <v>0</v>
      </c>
      <c r="AX38" s="8">
        <f>RA_CO!AX38+RA_DE!AX38+RA_CD!AX38+RA_EC!AX38</f>
        <v>0</v>
      </c>
      <c r="AY38" s="8">
        <f>RA_CO!AY38+RA_DE!AY38+RA_CD!AY38+RA_EC!AY38</f>
        <v>0</v>
      </c>
      <c r="AZ38" s="8">
        <f>RA_CO!AZ38+RA_DE!AZ38+RA_CD!AZ38+RA_EC!AZ38</f>
        <v>33558.426024360633</v>
      </c>
      <c r="BA38" s="8">
        <f>RA_CO!BA38+RA_DE!BA38+RA_CD!BA38+RA_EC!BA38</f>
        <v>31300.857322630996</v>
      </c>
      <c r="BB38" s="8">
        <f>RA_CO!BB38+RA_DE!BB38+RA_CD!BB38+RA_EC!BB38</f>
        <v>35844.579481024048</v>
      </c>
      <c r="BC38" s="8">
        <f>RA_CO!BC38+RA_DE!BC38+RA_CD!BC38+RA_EC!BC38</f>
        <v>34811.366149488931</v>
      </c>
      <c r="BD38" s="8">
        <f>RA_CO!BD38+RA_DE!BD38+RA_CD!BD38+RA_EC!BD38</f>
        <v>35736.282113970541</v>
      </c>
      <c r="BE38" s="8">
        <f>RA_CO!BE38+RA_DE!BE38+RA_CD!BE38+RA_EC!BE38</f>
        <v>37718.392326851317</v>
      </c>
      <c r="BF38" s="8">
        <f>RA_CO!BF38+RA_DE!BF38+RA_CD!BF38+RA_EC!BF38</f>
        <v>38121.202594313545</v>
      </c>
      <c r="BG38" s="8">
        <f>RA_CO!BG38+RA_DE!BG38+RA_CD!BG38+RA_EC!BG38</f>
        <v>38738.460517102198</v>
      </c>
      <c r="BH38" s="8">
        <f>RA_CO!BH38+RA_DE!BH38+RA_CD!BH38+RA_EC!BH38</f>
        <v>38471.128008498934</v>
      </c>
      <c r="BI38" s="8">
        <f>RA_CO!BI38+RA_DE!BI38+RA_CD!BI38+RA_EC!BI38</f>
        <v>39587.689505311195</v>
      </c>
      <c r="BJ38" s="8">
        <f>RA_CO!BJ38+RA_DE!BJ38+RA_CD!BJ38+RA_EC!BJ38</f>
        <v>40328.7949071564</v>
      </c>
      <c r="BK38" s="8">
        <f>RA_CO!BK38+RA_DE!BK38+RA_CD!BK38+RA_EC!BK38</f>
        <v>41567.7221545059</v>
      </c>
      <c r="BO38" s="24">
        <f t="shared" ref="BO38:BT40" si="27">SUMIFS($D38:$BM38,$D$6:$BM$6,"&gt;="&amp;BO$2,$D$6:$BM$6,"&lt;="&amp;BO$6,$D$5:$BM$5,BO$5)</f>
        <v>0</v>
      </c>
      <c r="BP38" s="24">
        <f t="shared" si="27"/>
        <v>100703.86282801567</v>
      </c>
      <c r="BQ38" s="24">
        <f t="shared" si="27"/>
        <v>0</v>
      </c>
      <c r="BR38" s="24">
        <f t="shared" si="27"/>
        <v>0</v>
      </c>
      <c r="BS38" s="24">
        <f t="shared" si="27"/>
        <v>0</v>
      </c>
      <c r="BT38" s="24">
        <f t="shared" si="27"/>
        <v>0</v>
      </c>
    </row>
    <row r="39" spans="1:72" hidden="1" outlineLevel="1" x14ac:dyDescent="0.25">
      <c r="A39" s="11" t="s">
        <v>19</v>
      </c>
      <c r="C39" s="2" t="s">
        <v>1</v>
      </c>
      <c r="D39" s="8">
        <f>RA_CO!D39+RA_DE!D39+RA_CD!D39+RA_EC!D39</f>
        <v>0</v>
      </c>
      <c r="E39" s="8">
        <f>RA_CO!E39+RA_DE!E39+RA_CD!E39+RA_EC!E39</f>
        <v>0</v>
      </c>
      <c r="F39" s="8">
        <f>RA_CO!F39+RA_DE!F39+RA_CD!F39+RA_EC!F39</f>
        <v>0</v>
      </c>
      <c r="G39" s="8">
        <f>RA_CO!G39+RA_DE!G39+RA_CD!G39+RA_EC!G39</f>
        <v>0</v>
      </c>
      <c r="H39" s="8">
        <f>RA_CO!H39+RA_DE!H39+RA_CD!H39+RA_EC!H39</f>
        <v>0</v>
      </c>
      <c r="I39" s="8">
        <f>RA_CO!I39+RA_DE!I39+RA_CD!I39+RA_EC!I39</f>
        <v>0</v>
      </c>
      <c r="J39" s="8">
        <f>RA_CO!J39+RA_DE!J39+RA_CD!J39+RA_EC!J39</f>
        <v>0</v>
      </c>
      <c r="K39" s="8">
        <f>RA_CO!K39+RA_DE!K39+RA_CD!K39+RA_EC!K39</f>
        <v>0</v>
      </c>
      <c r="L39" s="8">
        <f>RA_CO!L39+RA_DE!L39+RA_CD!L39+RA_EC!L39</f>
        <v>0</v>
      </c>
      <c r="M39" s="8">
        <f>RA_CO!M39+RA_DE!M39+RA_CD!M39+RA_EC!M39</f>
        <v>0</v>
      </c>
      <c r="N39" s="8">
        <f>RA_CO!N39+RA_DE!N39+RA_CD!N39+RA_EC!N39</f>
        <v>0</v>
      </c>
      <c r="O39" s="8">
        <f>RA_CO!O39+RA_DE!O39+RA_CD!O39+RA_EC!O39</f>
        <v>0</v>
      </c>
      <c r="P39" s="8">
        <f>RA_CO!P39+RA_DE!P39+RA_CD!P39+RA_EC!P39</f>
        <v>0</v>
      </c>
      <c r="Q39" s="8">
        <f>RA_CO!Q39+RA_DE!Q39+RA_CD!Q39+RA_EC!Q39</f>
        <v>0</v>
      </c>
      <c r="R39" s="8">
        <f>RA_CO!R39+RA_DE!R39+RA_CD!R39+RA_EC!R39</f>
        <v>0</v>
      </c>
      <c r="S39" s="8">
        <f>RA_CO!S39+RA_DE!S39+RA_CD!S39+RA_EC!S39</f>
        <v>0</v>
      </c>
      <c r="T39" s="8">
        <f>RA_CO!T39+RA_DE!T39+RA_CD!T39+RA_EC!T39</f>
        <v>0</v>
      </c>
      <c r="U39" s="8">
        <f>RA_CO!U39+RA_DE!U39+RA_CD!U39+RA_EC!U39</f>
        <v>0</v>
      </c>
      <c r="V39" s="8">
        <f>RA_CO!V39+RA_DE!V39+RA_CD!V39+RA_EC!V39</f>
        <v>0</v>
      </c>
      <c r="W39" s="8">
        <f>RA_CO!W39+RA_DE!W39+RA_CD!W39+RA_EC!W39</f>
        <v>0</v>
      </c>
      <c r="X39" s="8">
        <f>RA_CO!X39+RA_DE!X39+RA_CD!X39+RA_EC!X39</f>
        <v>0</v>
      </c>
      <c r="Y39" s="8">
        <f>RA_CO!Y39+RA_DE!Y39+RA_CD!Y39+RA_EC!Y39</f>
        <v>0</v>
      </c>
      <c r="Z39" s="8">
        <f>RA_CO!Z39+RA_DE!Z39+RA_CD!Z39+RA_EC!Z39</f>
        <v>0</v>
      </c>
      <c r="AA39" s="8">
        <f>RA_CO!AA39+RA_DE!AA39+RA_CD!AA39+RA_EC!AA39</f>
        <v>0</v>
      </c>
      <c r="AB39" s="8">
        <f>RA_CO!AB39+RA_DE!AB39+RA_CD!AB39+RA_EC!AB39</f>
        <v>0</v>
      </c>
      <c r="AC39" s="8">
        <f>RA_CO!AC39+RA_DE!AC39+RA_CD!AC39+RA_EC!AC39</f>
        <v>0</v>
      </c>
      <c r="AD39" s="8">
        <f>RA_CO!AD39+RA_DE!AD39+RA_CD!AD39+RA_EC!AD39</f>
        <v>0</v>
      </c>
      <c r="AE39" s="8">
        <f>RA_CO!AE39+RA_DE!AE39+RA_CD!AE39+RA_EC!AE39</f>
        <v>0</v>
      </c>
      <c r="AF39" s="8">
        <f>RA_CO!AF39+RA_DE!AF39+RA_CD!AF39+RA_EC!AF39</f>
        <v>0</v>
      </c>
      <c r="AG39" s="8">
        <f>RA_CO!AG39+RA_DE!AG39+RA_CD!AG39+RA_EC!AG39</f>
        <v>0</v>
      </c>
      <c r="AH39" s="8">
        <f>RA_CO!AH39+RA_DE!AH39+RA_CD!AH39+RA_EC!AH39</f>
        <v>0</v>
      </c>
      <c r="AI39" s="8">
        <f>RA_CO!AI39+RA_DE!AI39+RA_CD!AI39+RA_EC!AI39</f>
        <v>0</v>
      </c>
      <c r="AJ39" s="8">
        <f>RA_CO!AJ39+RA_DE!AJ39+RA_CD!AJ39+RA_EC!AJ39</f>
        <v>0</v>
      </c>
      <c r="AK39" s="8">
        <f>RA_CO!AK39+RA_DE!AK39+RA_CD!AK39+RA_EC!AK39</f>
        <v>0</v>
      </c>
      <c r="AL39" s="8">
        <f>RA_CO!AL39+RA_DE!AL39+RA_CD!AL39+RA_EC!AL39</f>
        <v>0</v>
      </c>
      <c r="AM39" s="8">
        <f>RA_CO!AM39+RA_DE!AM39+RA_CD!AM39+RA_EC!AM39</f>
        <v>0</v>
      </c>
      <c r="AN39" s="8">
        <f>RA_CO!AN39+RA_DE!AN39+RA_CD!AN39+RA_EC!AN39</f>
        <v>0</v>
      </c>
      <c r="AO39" s="8">
        <f>RA_CO!AO39+RA_DE!AO39+RA_CD!AO39+RA_EC!AO39</f>
        <v>0</v>
      </c>
      <c r="AP39" s="8">
        <f>RA_CO!AP39+RA_DE!AP39+RA_CD!AP39+RA_EC!AP39</f>
        <v>0</v>
      </c>
      <c r="AQ39" s="8">
        <f>RA_CO!AQ39+RA_DE!AQ39+RA_CD!AQ39+RA_EC!AQ39</f>
        <v>0</v>
      </c>
      <c r="AR39" s="8">
        <f>RA_CO!AR39+RA_DE!AR39+RA_CD!AR39+RA_EC!AR39</f>
        <v>0</v>
      </c>
      <c r="AS39" s="8">
        <f>RA_CO!AS39+RA_DE!AS39+RA_CD!AS39+RA_EC!AS39</f>
        <v>0</v>
      </c>
      <c r="AT39" s="8">
        <f>RA_CO!AT39+RA_DE!AT39+RA_CD!AT39+RA_EC!AT39</f>
        <v>0</v>
      </c>
      <c r="AU39" s="8">
        <f>RA_CO!AU39+RA_DE!AU39+RA_CD!AU39+RA_EC!AU39</f>
        <v>0</v>
      </c>
      <c r="AV39" s="8">
        <f>RA_CO!AV39+RA_DE!AV39+RA_CD!AV39+RA_EC!AV39</f>
        <v>0</v>
      </c>
      <c r="AW39" s="8">
        <f>RA_CO!AW39+RA_DE!AW39+RA_CD!AW39+RA_EC!AW39</f>
        <v>0</v>
      </c>
      <c r="AX39" s="8">
        <f>RA_CO!AX39+RA_DE!AX39+RA_CD!AX39+RA_EC!AX39</f>
        <v>0</v>
      </c>
      <c r="AY39" s="8">
        <f>RA_CO!AY39+RA_DE!AY39+RA_CD!AY39+RA_EC!AY39</f>
        <v>0</v>
      </c>
      <c r="AZ39" s="8">
        <f>RA_CO!AZ39+RA_DE!AZ39+RA_CD!AZ39+RA_EC!AZ39</f>
        <v>232.64505156546639</v>
      </c>
      <c r="BA39" s="8">
        <f>RA_CO!BA39+RA_DE!BA39+RA_CD!BA39+RA_EC!BA39</f>
        <v>226.38762306354437</v>
      </c>
      <c r="BB39" s="8">
        <f>RA_CO!BB39+RA_DE!BB39+RA_CD!BB39+RA_EC!BB39</f>
        <v>273.37917942157571</v>
      </c>
      <c r="BC39" s="8">
        <f>RA_CO!BC39+RA_DE!BC39+RA_CD!BC39+RA_EC!BC39</f>
        <v>285.5748087773315</v>
      </c>
      <c r="BD39" s="8">
        <f>RA_CO!BD39+RA_DE!BD39+RA_CD!BD39+RA_EC!BD39</f>
        <v>318.97452647697583</v>
      </c>
      <c r="BE39" s="8">
        <f>RA_CO!BE39+RA_DE!BE39+RA_CD!BE39+RA_EC!BE39</f>
        <v>335.57740068797131</v>
      </c>
      <c r="BF39" s="8">
        <f>RA_CO!BF39+RA_DE!BF39+RA_CD!BF39+RA_EC!BF39</f>
        <v>374.54792012293791</v>
      </c>
      <c r="BG39" s="8">
        <f>RA_CO!BG39+RA_DE!BG39+RA_CD!BG39+RA_EC!BG39</f>
        <v>402.2219817760049</v>
      </c>
      <c r="BH39" s="8">
        <f>RA_CO!BH39+RA_DE!BH39+RA_CD!BH39+RA_EC!BH39</f>
        <v>422.01979208163414</v>
      </c>
      <c r="BI39" s="8">
        <f>RA_CO!BI39+RA_DE!BI39+RA_CD!BI39+RA_EC!BI39</f>
        <v>476.76690709818712</v>
      </c>
      <c r="BJ39" s="8">
        <f>RA_CO!BJ39+RA_DE!BJ39+RA_CD!BJ39+RA_EC!BJ39</f>
        <v>502.63252983423268</v>
      </c>
      <c r="BK39" s="8">
        <f>RA_CO!BK39+RA_DE!BK39+RA_CD!BK39+RA_EC!BK39</f>
        <v>563.83935437662092</v>
      </c>
      <c r="BO39" s="24">
        <f t="shared" si="27"/>
        <v>0</v>
      </c>
      <c r="BP39" s="24">
        <f t="shared" si="27"/>
        <v>732.4118540505865</v>
      </c>
      <c r="BQ39" s="24">
        <f t="shared" si="27"/>
        <v>0</v>
      </c>
      <c r="BR39" s="24">
        <f t="shared" si="27"/>
        <v>0</v>
      </c>
      <c r="BS39" s="24">
        <f t="shared" si="27"/>
        <v>0</v>
      </c>
      <c r="BT39" s="24">
        <f t="shared" si="27"/>
        <v>0</v>
      </c>
    </row>
    <row r="40" spans="1:72" hidden="1" outlineLevel="1" x14ac:dyDescent="0.25">
      <c r="A40" s="11" t="s">
        <v>19</v>
      </c>
      <c r="C40" s="2" t="s">
        <v>9</v>
      </c>
      <c r="D40" s="8">
        <f>RA_CO!D40+RA_DE!D40+RA_CD!D40+RA_EC!D40</f>
        <v>0</v>
      </c>
      <c r="E40" s="8">
        <f>RA_CO!E40+RA_DE!E40+RA_CD!E40+RA_EC!E40</f>
        <v>0</v>
      </c>
      <c r="F40" s="8">
        <f>RA_CO!F40+RA_DE!F40+RA_CD!F40+RA_EC!F40</f>
        <v>0</v>
      </c>
      <c r="G40" s="8">
        <f>RA_CO!G40+RA_DE!G40+RA_CD!G40+RA_EC!G40</f>
        <v>0</v>
      </c>
      <c r="H40" s="8">
        <f>RA_CO!H40+RA_DE!H40+RA_CD!H40+RA_EC!H40</f>
        <v>0</v>
      </c>
      <c r="I40" s="8">
        <f>RA_CO!I40+RA_DE!I40+RA_CD!I40+RA_EC!I40</f>
        <v>0</v>
      </c>
      <c r="J40" s="8">
        <f>RA_CO!J40+RA_DE!J40+RA_CD!J40+RA_EC!J40</f>
        <v>0</v>
      </c>
      <c r="K40" s="8">
        <f>RA_CO!K40+RA_DE!K40+RA_CD!K40+RA_EC!K40</f>
        <v>0</v>
      </c>
      <c r="L40" s="8">
        <f>RA_CO!L40+RA_DE!L40+RA_CD!L40+RA_EC!L40</f>
        <v>0</v>
      </c>
      <c r="M40" s="8">
        <f>RA_CO!M40+RA_DE!M40+RA_CD!M40+RA_EC!M40</f>
        <v>0</v>
      </c>
      <c r="N40" s="8">
        <f>RA_CO!N40+RA_DE!N40+RA_CD!N40+RA_EC!N40</f>
        <v>0</v>
      </c>
      <c r="O40" s="8">
        <f>RA_CO!O40+RA_DE!O40+RA_CD!O40+RA_EC!O40</f>
        <v>0</v>
      </c>
      <c r="P40" s="8">
        <f>RA_CO!P40+RA_DE!P40+RA_CD!P40+RA_EC!P40</f>
        <v>0</v>
      </c>
      <c r="Q40" s="8">
        <f>RA_CO!Q40+RA_DE!Q40+RA_CD!Q40+RA_EC!Q40</f>
        <v>0</v>
      </c>
      <c r="R40" s="8">
        <f>RA_CO!R40+RA_DE!R40+RA_CD!R40+RA_EC!R40</f>
        <v>0</v>
      </c>
      <c r="S40" s="8">
        <f>RA_CO!S40+RA_DE!S40+RA_CD!S40+RA_EC!S40</f>
        <v>0</v>
      </c>
      <c r="T40" s="8">
        <f>RA_CO!T40+RA_DE!T40+RA_CD!T40+RA_EC!T40</f>
        <v>0</v>
      </c>
      <c r="U40" s="8">
        <f>RA_CO!U40+RA_DE!U40+RA_CD!U40+RA_EC!U40</f>
        <v>0</v>
      </c>
      <c r="V40" s="8">
        <f>RA_CO!V40+RA_DE!V40+RA_CD!V40+RA_EC!V40</f>
        <v>0</v>
      </c>
      <c r="W40" s="8">
        <f>RA_CO!W40+RA_DE!W40+RA_CD!W40+RA_EC!W40</f>
        <v>0</v>
      </c>
      <c r="X40" s="8">
        <f>RA_CO!X40+RA_DE!X40+RA_CD!X40+RA_EC!X40</f>
        <v>0</v>
      </c>
      <c r="Y40" s="8">
        <f>RA_CO!Y40+RA_DE!Y40+RA_CD!Y40+RA_EC!Y40</f>
        <v>0</v>
      </c>
      <c r="Z40" s="8">
        <f>RA_CO!Z40+RA_DE!Z40+RA_CD!Z40+RA_EC!Z40</f>
        <v>0</v>
      </c>
      <c r="AA40" s="8">
        <f>RA_CO!AA40+RA_DE!AA40+RA_CD!AA40+RA_EC!AA40</f>
        <v>0</v>
      </c>
      <c r="AB40" s="8">
        <f>RA_CO!AB40+RA_DE!AB40+RA_CD!AB40+RA_EC!AB40</f>
        <v>0</v>
      </c>
      <c r="AC40" s="8">
        <f>RA_CO!AC40+RA_DE!AC40+RA_CD!AC40+RA_EC!AC40</f>
        <v>0</v>
      </c>
      <c r="AD40" s="8">
        <f>RA_CO!AD40+RA_DE!AD40+RA_CD!AD40+RA_EC!AD40</f>
        <v>0</v>
      </c>
      <c r="AE40" s="8">
        <f>RA_CO!AE40+RA_DE!AE40+RA_CD!AE40+RA_EC!AE40</f>
        <v>0</v>
      </c>
      <c r="AF40" s="8">
        <f>RA_CO!AF40+RA_DE!AF40+RA_CD!AF40+RA_EC!AF40</f>
        <v>0</v>
      </c>
      <c r="AG40" s="8">
        <f>RA_CO!AG40+RA_DE!AG40+RA_CD!AG40+RA_EC!AG40</f>
        <v>0</v>
      </c>
      <c r="AH40" s="8">
        <f>RA_CO!AH40+RA_DE!AH40+RA_CD!AH40+RA_EC!AH40</f>
        <v>0</v>
      </c>
      <c r="AI40" s="8">
        <f>RA_CO!AI40+RA_DE!AI40+RA_CD!AI40+RA_EC!AI40</f>
        <v>0</v>
      </c>
      <c r="AJ40" s="8">
        <f>RA_CO!AJ40+RA_DE!AJ40+RA_CD!AJ40+RA_EC!AJ40</f>
        <v>0</v>
      </c>
      <c r="AK40" s="8">
        <f>RA_CO!AK40+RA_DE!AK40+RA_CD!AK40+RA_EC!AK40</f>
        <v>0</v>
      </c>
      <c r="AL40" s="8">
        <f>RA_CO!AL40+RA_DE!AL40+RA_CD!AL40+RA_EC!AL40</f>
        <v>0</v>
      </c>
      <c r="AM40" s="8">
        <f>RA_CO!AM40+RA_DE!AM40+RA_CD!AM40+RA_EC!AM40</f>
        <v>0</v>
      </c>
      <c r="AN40" s="8">
        <f>RA_CO!AN40+RA_DE!AN40+RA_CD!AN40+RA_EC!AN40</f>
        <v>0</v>
      </c>
      <c r="AO40" s="8">
        <f>RA_CO!AO40+RA_DE!AO40+RA_CD!AO40+RA_EC!AO40</f>
        <v>0</v>
      </c>
      <c r="AP40" s="8">
        <f>RA_CO!AP40+RA_DE!AP40+RA_CD!AP40+RA_EC!AP40</f>
        <v>0</v>
      </c>
      <c r="AQ40" s="8">
        <f>RA_CO!AQ40+RA_DE!AQ40+RA_CD!AQ40+RA_EC!AQ40</f>
        <v>0</v>
      </c>
      <c r="AR40" s="8">
        <f>RA_CO!AR40+RA_DE!AR40+RA_CD!AR40+RA_EC!AR40</f>
        <v>0</v>
      </c>
      <c r="AS40" s="8">
        <f>RA_CO!AS40+RA_DE!AS40+RA_CD!AS40+RA_EC!AS40</f>
        <v>0</v>
      </c>
      <c r="AT40" s="8">
        <f>RA_CO!AT40+RA_DE!AT40+RA_CD!AT40+RA_EC!AT40</f>
        <v>0</v>
      </c>
      <c r="AU40" s="8">
        <f>RA_CO!AU40+RA_DE!AU40+RA_CD!AU40+RA_EC!AU40</f>
        <v>0</v>
      </c>
      <c r="AV40" s="8">
        <f>RA_CO!AV40+RA_DE!AV40+RA_CD!AV40+RA_EC!AV40</f>
        <v>0</v>
      </c>
      <c r="AW40" s="8">
        <f>RA_CO!AW40+RA_DE!AW40+RA_CD!AW40+RA_EC!AW40</f>
        <v>0</v>
      </c>
      <c r="AX40" s="8">
        <f>RA_CO!AX40+RA_DE!AX40+RA_CD!AX40+RA_EC!AX40</f>
        <v>0</v>
      </c>
      <c r="AY40" s="8">
        <f>RA_CO!AY40+RA_DE!AY40+RA_CD!AY40+RA_EC!AY40</f>
        <v>0</v>
      </c>
      <c r="AZ40" s="8">
        <f>RA_CO!AZ40+RA_DE!AZ40+RA_CD!AZ40+RA_EC!AZ40</f>
        <v>642.06768350622326</v>
      </c>
      <c r="BA40" s="8">
        <f>RA_CO!BA40+RA_DE!BA40+RA_CD!BA40+RA_EC!BA40</f>
        <v>618.31957784508711</v>
      </c>
      <c r="BB40" s="8">
        <f>RA_CO!BB40+RA_DE!BB40+RA_CD!BB40+RA_EC!BB40</f>
        <v>596.04752279254103</v>
      </c>
      <c r="BC40" s="8">
        <f>RA_CO!BC40+RA_DE!BC40+RA_CD!BC40+RA_EC!BC40</f>
        <v>641.55494108886649</v>
      </c>
      <c r="BD40" s="8">
        <f>RA_CO!BD40+RA_DE!BD40+RA_CD!BD40+RA_EC!BD40</f>
        <v>676.58222824699305</v>
      </c>
      <c r="BE40" s="8">
        <f>RA_CO!BE40+RA_DE!BE40+RA_CD!BE40+RA_EC!BE40</f>
        <v>641.08266307161239</v>
      </c>
      <c r="BF40" s="8">
        <f>RA_CO!BF40+RA_DE!BF40+RA_CD!BF40+RA_EC!BF40</f>
        <v>635.71789928890917</v>
      </c>
      <c r="BG40" s="8">
        <f>RA_CO!BG40+RA_DE!BG40+RA_CD!BG40+RA_EC!BG40</f>
        <v>694.10250843705717</v>
      </c>
      <c r="BH40" s="8">
        <f>RA_CO!BH40+RA_DE!BH40+RA_CD!BH40+RA_EC!BH40</f>
        <v>686.17011656482794</v>
      </c>
      <c r="BI40" s="8">
        <f>RA_CO!BI40+RA_DE!BI40+RA_CD!BI40+RA_EC!BI40</f>
        <v>683.36280614852558</v>
      </c>
      <c r="BJ40" s="8">
        <f>RA_CO!BJ40+RA_DE!BJ40+RA_CD!BJ40+RA_EC!BJ40</f>
        <v>683.89802732191686</v>
      </c>
      <c r="BK40" s="8">
        <f>RA_CO!BK40+RA_DE!BK40+RA_CD!BK40+RA_EC!BK40</f>
        <v>699.358091026073</v>
      </c>
      <c r="BO40" s="24">
        <f t="shared" si="27"/>
        <v>0</v>
      </c>
      <c r="BP40" s="24">
        <f t="shared" si="27"/>
        <v>1856.4347841438514</v>
      </c>
      <c r="BQ40" s="24">
        <f t="shared" si="27"/>
        <v>0</v>
      </c>
      <c r="BR40" s="24">
        <f t="shared" si="27"/>
        <v>0</v>
      </c>
      <c r="BS40" s="24">
        <f t="shared" si="27"/>
        <v>0</v>
      </c>
      <c r="BT40" s="24">
        <f t="shared" si="27"/>
        <v>0</v>
      </c>
    </row>
    <row r="41" spans="1:72" collapsed="1" x14ac:dyDescent="0.25">
      <c r="C41" s="3" t="s">
        <v>21</v>
      </c>
      <c r="D41" s="10">
        <f>SUM(D38:D40)</f>
        <v>0</v>
      </c>
      <c r="E41" s="10">
        <f t="shared" ref="E41:BK41" si="28">SUM(E38:E40)</f>
        <v>0</v>
      </c>
      <c r="F41" s="10">
        <f t="shared" si="28"/>
        <v>0</v>
      </c>
      <c r="G41" s="10">
        <f t="shared" si="28"/>
        <v>0</v>
      </c>
      <c r="H41" s="10">
        <f t="shared" si="28"/>
        <v>0</v>
      </c>
      <c r="I41" s="10">
        <f t="shared" si="28"/>
        <v>0</v>
      </c>
      <c r="J41" s="10">
        <f t="shared" si="28"/>
        <v>0</v>
      </c>
      <c r="K41" s="10">
        <f t="shared" si="28"/>
        <v>0</v>
      </c>
      <c r="L41" s="10">
        <f t="shared" si="28"/>
        <v>0</v>
      </c>
      <c r="M41" s="10">
        <f t="shared" si="28"/>
        <v>0</v>
      </c>
      <c r="N41" s="10">
        <f t="shared" si="28"/>
        <v>0</v>
      </c>
      <c r="O41" s="10">
        <f t="shared" si="28"/>
        <v>0</v>
      </c>
      <c r="P41" s="10">
        <f t="shared" si="28"/>
        <v>0</v>
      </c>
      <c r="Q41" s="10">
        <f t="shared" si="28"/>
        <v>0</v>
      </c>
      <c r="R41" s="10">
        <f t="shared" si="28"/>
        <v>0</v>
      </c>
      <c r="S41" s="10">
        <f t="shared" si="28"/>
        <v>0</v>
      </c>
      <c r="T41" s="10">
        <f t="shared" si="28"/>
        <v>0</v>
      </c>
      <c r="U41" s="10">
        <f t="shared" si="28"/>
        <v>0</v>
      </c>
      <c r="V41" s="10">
        <f t="shared" si="28"/>
        <v>0</v>
      </c>
      <c r="W41" s="10">
        <f t="shared" si="28"/>
        <v>0</v>
      </c>
      <c r="X41" s="10">
        <f t="shared" si="28"/>
        <v>0</v>
      </c>
      <c r="Y41" s="10">
        <f t="shared" si="28"/>
        <v>0</v>
      </c>
      <c r="Z41" s="10">
        <f t="shared" si="28"/>
        <v>0</v>
      </c>
      <c r="AA41" s="10">
        <f t="shared" si="28"/>
        <v>0</v>
      </c>
      <c r="AB41" s="10">
        <f t="shared" si="28"/>
        <v>0</v>
      </c>
      <c r="AC41" s="10">
        <f t="shared" si="28"/>
        <v>0</v>
      </c>
      <c r="AD41" s="10">
        <f t="shared" si="28"/>
        <v>0</v>
      </c>
      <c r="AE41" s="10">
        <f t="shared" si="28"/>
        <v>0</v>
      </c>
      <c r="AF41" s="10">
        <f t="shared" si="28"/>
        <v>0</v>
      </c>
      <c r="AG41" s="10">
        <f t="shared" si="28"/>
        <v>0</v>
      </c>
      <c r="AH41" s="10">
        <f t="shared" si="28"/>
        <v>0</v>
      </c>
      <c r="AI41" s="10">
        <f t="shared" si="28"/>
        <v>0</v>
      </c>
      <c r="AJ41" s="10">
        <f t="shared" si="28"/>
        <v>0</v>
      </c>
      <c r="AK41" s="10">
        <f t="shared" si="28"/>
        <v>0</v>
      </c>
      <c r="AL41" s="10">
        <f t="shared" si="28"/>
        <v>0</v>
      </c>
      <c r="AM41" s="10">
        <f t="shared" si="28"/>
        <v>0</v>
      </c>
      <c r="AN41" s="10">
        <f t="shared" si="28"/>
        <v>0</v>
      </c>
      <c r="AO41" s="10">
        <f t="shared" si="28"/>
        <v>0</v>
      </c>
      <c r="AP41" s="10">
        <f t="shared" si="28"/>
        <v>0</v>
      </c>
      <c r="AQ41" s="10">
        <f t="shared" si="28"/>
        <v>0</v>
      </c>
      <c r="AR41" s="10">
        <f t="shared" si="28"/>
        <v>0</v>
      </c>
      <c r="AS41" s="10">
        <f t="shared" si="28"/>
        <v>0</v>
      </c>
      <c r="AT41" s="10">
        <f t="shared" si="28"/>
        <v>0</v>
      </c>
      <c r="AU41" s="10">
        <f t="shared" si="28"/>
        <v>0</v>
      </c>
      <c r="AV41" s="10">
        <f t="shared" si="28"/>
        <v>0</v>
      </c>
      <c r="AW41" s="10">
        <f t="shared" si="28"/>
        <v>0</v>
      </c>
      <c r="AX41" s="10">
        <f t="shared" si="28"/>
        <v>0</v>
      </c>
      <c r="AY41" s="10">
        <f t="shared" si="28"/>
        <v>0</v>
      </c>
      <c r="AZ41" s="10">
        <f t="shared" si="28"/>
        <v>34433.138759432324</v>
      </c>
      <c r="BA41" s="10">
        <f t="shared" si="28"/>
        <v>32145.564523539626</v>
      </c>
      <c r="BB41" s="10">
        <f t="shared" si="28"/>
        <v>36714.006183238162</v>
      </c>
      <c r="BC41" s="10">
        <f t="shared" si="28"/>
        <v>35738.495899355126</v>
      </c>
      <c r="BD41" s="10">
        <f t="shared" si="28"/>
        <v>36731.838868694511</v>
      </c>
      <c r="BE41" s="10">
        <f t="shared" si="28"/>
        <v>38695.052390610901</v>
      </c>
      <c r="BF41" s="10">
        <f t="shared" si="28"/>
        <v>39131.468413725393</v>
      </c>
      <c r="BG41" s="10">
        <f t="shared" si="28"/>
        <v>39834.785007315259</v>
      </c>
      <c r="BH41" s="10">
        <f t="shared" si="28"/>
        <v>39579.317917145396</v>
      </c>
      <c r="BI41" s="10">
        <f t="shared" si="28"/>
        <v>40747.81921855791</v>
      </c>
      <c r="BJ41" s="10">
        <f t="shared" si="28"/>
        <v>41515.325464312555</v>
      </c>
      <c r="BK41" s="10">
        <f t="shared" si="28"/>
        <v>42830.919599908593</v>
      </c>
      <c r="BO41" s="23">
        <f>SUM(BO38:BO40)</f>
        <v>0</v>
      </c>
      <c r="BP41" s="23">
        <f t="shared" ref="BP41:BT41" si="29">SUM(BP38:BP40)</f>
        <v>103292.70946621012</v>
      </c>
      <c r="BQ41" s="23">
        <f t="shared" si="29"/>
        <v>0</v>
      </c>
      <c r="BR41" s="23">
        <f t="shared" si="29"/>
        <v>0</v>
      </c>
      <c r="BS41" s="23">
        <f t="shared" si="29"/>
        <v>0</v>
      </c>
      <c r="BT41" s="23">
        <f t="shared" si="29"/>
        <v>0</v>
      </c>
    </row>
    <row r="44" spans="1:72" hidden="1" outlineLevel="1" x14ac:dyDescent="0.25">
      <c r="A44" s="11" t="s">
        <v>14</v>
      </c>
      <c r="C44" s="2" t="s">
        <v>0</v>
      </c>
      <c r="D44" s="8">
        <f>RA_CO!D44+RA_DE!D44+RA_CD!D44+RA_EC!D44</f>
        <v>0</v>
      </c>
      <c r="E44" s="8">
        <f>RA_CO!E44+RA_DE!E44+RA_CD!E44+RA_EC!E44</f>
        <v>0</v>
      </c>
      <c r="F44" s="8">
        <f>RA_CO!F44+RA_DE!F44+RA_CD!F44+RA_EC!F44</f>
        <v>0</v>
      </c>
      <c r="G44" s="8">
        <f>RA_CO!G44+RA_DE!G44+RA_CD!G44+RA_EC!G44</f>
        <v>0</v>
      </c>
      <c r="H44" s="8">
        <f>RA_CO!H44+RA_DE!H44+RA_CD!H44+RA_EC!H44</f>
        <v>0</v>
      </c>
      <c r="I44" s="8">
        <f>RA_CO!I44+RA_DE!I44+RA_CD!I44+RA_EC!I44</f>
        <v>0</v>
      </c>
      <c r="J44" s="8">
        <f>RA_CO!J44+RA_DE!J44+RA_CD!J44+RA_EC!J44</f>
        <v>0</v>
      </c>
      <c r="K44" s="8">
        <f>RA_CO!K44+RA_DE!K44+RA_CD!K44+RA_EC!K44</f>
        <v>0</v>
      </c>
      <c r="L44" s="8">
        <f>RA_CO!L44+RA_DE!L44+RA_CD!L44+RA_EC!L44</f>
        <v>0</v>
      </c>
      <c r="M44" s="8">
        <f>RA_CO!M44+RA_DE!M44+RA_CD!M44+RA_EC!M44</f>
        <v>0</v>
      </c>
      <c r="N44" s="8">
        <f>RA_CO!N44+RA_DE!N44+RA_CD!N44+RA_EC!N44</f>
        <v>0</v>
      </c>
      <c r="O44" s="8">
        <f>RA_CO!O44+RA_DE!O44+RA_CD!O44+RA_EC!O44</f>
        <v>0</v>
      </c>
      <c r="P44" s="8">
        <f>RA_CO!P44+RA_DE!P44+RA_CD!P44+RA_EC!P44</f>
        <v>0</v>
      </c>
      <c r="Q44" s="8">
        <f>RA_CO!Q44+RA_DE!Q44+RA_CD!Q44+RA_EC!Q44</f>
        <v>0</v>
      </c>
      <c r="R44" s="8">
        <f>RA_CO!R44+RA_DE!R44+RA_CD!R44+RA_EC!R44</f>
        <v>0</v>
      </c>
      <c r="S44" s="8">
        <f>RA_CO!S44+RA_DE!S44+RA_CD!S44+RA_EC!S44</f>
        <v>0</v>
      </c>
      <c r="T44" s="8">
        <f>RA_CO!T44+RA_DE!T44+RA_CD!T44+RA_EC!T44</f>
        <v>0</v>
      </c>
      <c r="U44" s="8">
        <f>RA_CO!U44+RA_DE!U44+RA_CD!U44+RA_EC!U44</f>
        <v>0</v>
      </c>
      <c r="V44" s="8">
        <f>RA_CO!V44+RA_DE!V44+RA_CD!V44+RA_EC!V44</f>
        <v>0</v>
      </c>
      <c r="W44" s="8">
        <f>RA_CO!W44+RA_DE!W44+RA_CD!W44+RA_EC!W44</f>
        <v>0</v>
      </c>
      <c r="X44" s="8">
        <f>RA_CO!X44+RA_DE!X44+RA_CD!X44+RA_EC!X44</f>
        <v>0</v>
      </c>
      <c r="Y44" s="8">
        <f>RA_CO!Y44+RA_DE!Y44+RA_CD!Y44+RA_EC!Y44</f>
        <v>0</v>
      </c>
      <c r="Z44" s="8">
        <f>RA_CO!Z44+RA_DE!Z44+RA_CD!Z44+RA_EC!Z44</f>
        <v>0</v>
      </c>
      <c r="AA44" s="8">
        <f>RA_CO!AA44+RA_DE!AA44+RA_CD!AA44+RA_EC!AA44</f>
        <v>0</v>
      </c>
      <c r="AB44" s="8">
        <f>RA_CO!AB44+RA_DE!AB44+RA_CD!AB44+RA_EC!AB44</f>
        <v>0</v>
      </c>
      <c r="AC44" s="8">
        <f>RA_CO!AC44+RA_DE!AC44+RA_CD!AC44+RA_EC!AC44</f>
        <v>0</v>
      </c>
      <c r="AD44" s="8">
        <f>RA_CO!AD44+RA_DE!AD44+RA_CD!AD44+RA_EC!AD44</f>
        <v>0</v>
      </c>
      <c r="AE44" s="8">
        <f>RA_CO!AE44+RA_DE!AE44+RA_CD!AE44+RA_EC!AE44</f>
        <v>0</v>
      </c>
      <c r="AF44" s="8">
        <f>RA_CO!AF44+RA_DE!AF44+RA_CD!AF44+RA_EC!AF44</f>
        <v>0</v>
      </c>
      <c r="AG44" s="8">
        <f>RA_CO!AG44+RA_DE!AG44+RA_CD!AG44+RA_EC!AG44</f>
        <v>0</v>
      </c>
      <c r="AH44" s="8">
        <f>RA_CO!AH44+RA_DE!AH44+RA_CD!AH44+RA_EC!AH44</f>
        <v>0</v>
      </c>
      <c r="AI44" s="8">
        <f>RA_CO!AI44+RA_DE!AI44+RA_CD!AI44+RA_EC!AI44</f>
        <v>0</v>
      </c>
      <c r="AJ44" s="8">
        <f>RA_CO!AJ44+RA_DE!AJ44+RA_CD!AJ44+RA_EC!AJ44</f>
        <v>0</v>
      </c>
      <c r="AK44" s="8">
        <f>RA_CO!AK44+RA_DE!AK44+RA_CD!AK44+RA_EC!AK44</f>
        <v>0</v>
      </c>
      <c r="AL44" s="8">
        <f>RA_CO!AL44+RA_DE!AL44+RA_CD!AL44+RA_EC!AL44</f>
        <v>0</v>
      </c>
      <c r="AM44" s="8">
        <f>RA_CO!AM44+RA_DE!AM44+RA_CD!AM44+RA_EC!AM44</f>
        <v>0</v>
      </c>
      <c r="AN44" s="8">
        <f>RA_CO!AN44+RA_DE!AN44+RA_CD!AN44+RA_EC!AN44</f>
        <v>0</v>
      </c>
      <c r="AO44" s="8">
        <f>RA_CO!AO44+RA_DE!AO44+RA_CD!AO44+RA_EC!AO44</f>
        <v>0</v>
      </c>
      <c r="AP44" s="8">
        <f>RA_CO!AP44+RA_DE!AP44+RA_CD!AP44+RA_EC!AP44</f>
        <v>0</v>
      </c>
      <c r="AQ44" s="8">
        <f>RA_CO!AQ44+RA_DE!AQ44+RA_CD!AQ44+RA_EC!AQ44</f>
        <v>0</v>
      </c>
      <c r="AR44" s="8">
        <f>RA_CO!AR44+RA_DE!AR44+RA_CD!AR44+RA_EC!AR44</f>
        <v>0</v>
      </c>
      <c r="AS44" s="8">
        <f>RA_CO!AS44+RA_DE!AS44+RA_CD!AS44+RA_EC!AS44</f>
        <v>0</v>
      </c>
      <c r="AT44" s="8">
        <f>RA_CO!AT44+RA_DE!AT44+RA_CD!AT44+RA_EC!AT44</f>
        <v>0</v>
      </c>
      <c r="AU44" s="8">
        <f>RA_CO!AU44+RA_DE!AU44+RA_CD!AU44+RA_EC!AU44</f>
        <v>0</v>
      </c>
      <c r="AV44" s="8">
        <f>RA_CO!AV44+RA_DE!AV44+RA_CD!AV44+RA_EC!AV44</f>
        <v>0</v>
      </c>
      <c r="AW44" s="8">
        <f>RA_CO!AW44+RA_DE!AW44+RA_CD!AW44+RA_EC!AW44</f>
        <v>0</v>
      </c>
      <c r="AX44" s="8">
        <f>RA_CO!AX44+RA_DE!AX44+RA_CD!AX44+RA_EC!AX44</f>
        <v>0</v>
      </c>
      <c r="AY44" s="8">
        <f>RA_CO!AY44+RA_DE!AY44+RA_CD!AY44+RA_EC!AY44</f>
        <v>0</v>
      </c>
      <c r="AZ44" s="8">
        <f>RA_CO!AZ44+RA_DE!AZ44+RA_CD!AZ44+RA_EC!AZ44</f>
        <v>-8362.6992065196009</v>
      </c>
      <c r="BA44" s="8">
        <f>RA_CO!BA44+RA_DE!BA44+RA_CD!BA44+RA_EC!BA44</f>
        <v>-7558.5449193160293</v>
      </c>
      <c r="BB44" s="8">
        <f>RA_CO!BB44+RA_DE!BB44+RA_CD!BB44+RA_EC!BB44</f>
        <v>-8399.1301120475455</v>
      </c>
      <c r="BC44" s="8">
        <f>RA_CO!BC44+RA_DE!BC44+RA_CD!BC44+RA_EC!BC44</f>
        <v>-8205.0533119876691</v>
      </c>
      <c r="BD44" s="8">
        <f>RA_CO!BD44+RA_DE!BD44+RA_CD!BD44+RA_EC!BD44</f>
        <v>-8643.9652086691458</v>
      </c>
      <c r="BE44" s="8">
        <f>RA_CO!BE44+RA_DE!BE44+RA_CD!BE44+RA_EC!BE44</f>
        <v>-8469.6880014044928</v>
      </c>
      <c r="BF44" s="8">
        <f>RA_CO!BF44+RA_DE!BF44+RA_CD!BF44+RA_EC!BF44</f>
        <v>-8806.7944252867364</v>
      </c>
      <c r="BG44" s="8">
        <f>RA_CO!BG44+RA_DE!BG44+RA_CD!BG44+RA_EC!BG44</f>
        <v>-8902.2863261742059</v>
      </c>
      <c r="BH44" s="8">
        <f>RA_CO!BH44+RA_DE!BH44+RA_CD!BH44+RA_EC!BH44</f>
        <v>-8715.3246341744216</v>
      </c>
      <c r="BI44" s="8">
        <f>RA_CO!BI44+RA_DE!BI44+RA_CD!BI44+RA_EC!BI44</f>
        <v>-9112.8185207818169</v>
      </c>
      <c r="BJ44" s="8">
        <f>RA_CO!BJ44+RA_DE!BJ44+RA_CD!BJ44+RA_EC!BJ44</f>
        <v>-8914.4320774869466</v>
      </c>
      <c r="BK44" s="8">
        <f>RA_CO!BK44+RA_DE!BK44+RA_CD!BK44+RA_EC!BK44</f>
        <v>-9376.7404446052751</v>
      </c>
      <c r="BO44" s="24">
        <f t="shared" ref="BO44:BT46" si="30">SUMIFS($D44:$BM44,$D$6:$BM$6,"&gt;="&amp;BO$2,$D$6:$BM$6,"&lt;="&amp;BO$6,$D$5:$BM$5,BO$5)</f>
        <v>0</v>
      </c>
      <c r="BP44" s="24">
        <f t="shared" si="30"/>
        <v>-24320.374237883174</v>
      </c>
      <c r="BQ44" s="24">
        <f t="shared" si="30"/>
        <v>0</v>
      </c>
      <c r="BR44" s="24">
        <f t="shared" si="30"/>
        <v>0</v>
      </c>
      <c r="BS44" s="24">
        <f t="shared" si="30"/>
        <v>0</v>
      </c>
      <c r="BT44" s="24">
        <f t="shared" si="30"/>
        <v>0</v>
      </c>
    </row>
    <row r="45" spans="1:72" hidden="1" outlineLevel="1" x14ac:dyDescent="0.25">
      <c r="A45" s="11" t="s">
        <v>14</v>
      </c>
      <c r="C45" s="2" t="s">
        <v>1</v>
      </c>
      <c r="D45" s="8">
        <f>RA_CO!D45+RA_DE!D45+RA_CD!D45+RA_EC!D45</f>
        <v>0</v>
      </c>
      <c r="E45" s="8">
        <f>RA_CO!E45+RA_DE!E45+RA_CD!E45+RA_EC!E45</f>
        <v>0</v>
      </c>
      <c r="F45" s="8">
        <f>RA_CO!F45+RA_DE!F45+RA_CD!F45+RA_EC!F45</f>
        <v>0</v>
      </c>
      <c r="G45" s="8">
        <f>RA_CO!G45+RA_DE!G45+RA_CD!G45+RA_EC!G45</f>
        <v>0</v>
      </c>
      <c r="H45" s="8">
        <f>RA_CO!H45+RA_DE!H45+RA_CD!H45+RA_EC!H45</f>
        <v>0</v>
      </c>
      <c r="I45" s="8">
        <f>RA_CO!I45+RA_DE!I45+RA_CD!I45+RA_EC!I45</f>
        <v>0</v>
      </c>
      <c r="J45" s="8">
        <f>RA_CO!J45+RA_DE!J45+RA_CD!J45+RA_EC!J45</f>
        <v>0</v>
      </c>
      <c r="K45" s="8">
        <f>RA_CO!K45+RA_DE!K45+RA_CD!K45+RA_EC!K45</f>
        <v>0</v>
      </c>
      <c r="L45" s="8">
        <f>RA_CO!L45+RA_DE!L45+RA_CD!L45+RA_EC!L45</f>
        <v>0</v>
      </c>
      <c r="M45" s="8">
        <f>RA_CO!M45+RA_DE!M45+RA_CD!M45+RA_EC!M45</f>
        <v>0</v>
      </c>
      <c r="N45" s="8">
        <f>RA_CO!N45+RA_DE!N45+RA_CD!N45+RA_EC!N45</f>
        <v>0</v>
      </c>
      <c r="O45" s="8">
        <f>RA_CO!O45+RA_DE!O45+RA_CD!O45+RA_EC!O45</f>
        <v>0</v>
      </c>
      <c r="P45" s="8">
        <f>RA_CO!P45+RA_DE!P45+RA_CD!P45+RA_EC!P45</f>
        <v>0</v>
      </c>
      <c r="Q45" s="8">
        <f>RA_CO!Q45+RA_DE!Q45+RA_CD!Q45+RA_EC!Q45</f>
        <v>0</v>
      </c>
      <c r="R45" s="8">
        <f>RA_CO!R45+RA_DE!R45+RA_CD!R45+RA_EC!R45</f>
        <v>0</v>
      </c>
      <c r="S45" s="8">
        <f>RA_CO!S45+RA_DE!S45+RA_CD!S45+RA_EC!S45</f>
        <v>0</v>
      </c>
      <c r="T45" s="8">
        <f>RA_CO!T45+RA_DE!T45+RA_CD!T45+RA_EC!T45</f>
        <v>0</v>
      </c>
      <c r="U45" s="8">
        <f>RA_CO!U45+RA_DE!U45+RA_CD!U45+RA_EC!U45</f>
        <v>0</v>
      </c>
      <c r="V45" s="8">
        <f>RA_CO!V45+RA_DE!V45+RA_CD!V45+RA_EC!V45</f>
        <v>0</v>
      </c>
      <c r="W45" s="8">
        <f>RA_CO!W45+RA_DE!W45+RA_CD!W45+RA_EC!W45</f>
        <v>0</v>
      </c>
      <c r="X45" s="8">
        <f>RA_CO!X45+RA_DE!X45+RA_CD!X45+RA_EC!X45</f>
        <v>0</v>
      </c>
      <c r="Y45" s="8">
        <f>RA_CO!Y45+RA_DE!Y45+RA_CD!Y45+RA_EC!Y45</f>
        <v>0</v>
      </c>
      <c r="Z45" s="8">
        <f>RA_CO!Z45+RA_DE!Z45+RA_CD!Z45+RA_EC!Z45</f>
        <v>0</v>
      </c>
      <c r="AA45" s="8">
        <f>RA_CO!AA45+RA_DE!AA45+RA_CD!AA45+RA_EC!AA45</f>
        <v>0</v>
      </c>
      <c r="AB45" s="8">
        <f>RA_CO!AB45+RA_DE!AB45+RA_CD!AB45+RA_EC!AB45</f>
        <v>0</v>
      </c>
      <c r="AC45" s="8">
        <f>RA_CO!AC45+RA_DE!AC45+RA_CD!AC45+RA_EC!AC45</f>
        <v>0</v>
      </c>
      <c r="AD45" s="8">
        <f>RA_CO!AD45+RA_DE!AD45+RA_CD!AD45+RA_EC!AD45</f>
        <v>0</v>
      </c>
      <c r="AE45" s="8">
        <f>RA_CO!AE45+RA_DE!AE45+RA_CD!AE45+RA_EC!AE45</f>
        <v>0</v>
      </c>
      <c r="AF45" s="8">
        <f>RA_CO!AF45+RA_DE!AF45+RA_CD!AF45+RA_EC!AF45</f>
        <v>0</v>
      </c>
      <c r="AG45" s="8">
        <f>RA_CO!AG45+RA_DE!AG45+RA_CD!AG45+RA_EC!AG45</f>
        <v>0</v>
      </c>
      <c r="AH45" s="8">
        <f>RA_CO!AH45+RA_DE!AH45+RA_CD!AH45+RA_EC!AH45</f>
        <v>0</v>
      </c>
      <c r="AI45" s="8">
        <f>RA_CO!AI45+RA_DE!AI45+RA_CD!AI45+RA_EC!AI45</f>
        <v>0</v>
      </c>
      <c r="AJ45" s="8">
        <f>RA_CO!AJ45+RA_DE!AJ45+RA_CD!AJ45+RA_EC!AJ45</f>
        <v>0</v>
      </c>
      <c r="AK45" s="8">
        <f>RA_CO!AK45+RA_DE!AK45+RA_CD!AK45+RA_EC!AK45</f>
        <v>0</v>
      </c>
      <c r="AL45" s="8">
        <f>RA_CO!AL45+RA_DE!AL45+RA_CD!AL45+RA_EC!AL45</f>
        <v>0</v>
      </c>
      <c r="AM45" s="8">
        <f>RA_CO!AM45+RA_DE!AM45+RA_CD!AM45+RA_EC!AM45</f>
        <v>0</v>
      </c>
      <c r="AN45" s="8">
        <f>RA_CO!AN45+RA_DE!AN45+RA_CD!AN45+RA_EC!AN45</f>
        <v>0</v>
      </c>
      <c r="AO45" s="8">
        <f>RA_CO!AO45+RA_DE!AO45+RA_CD!AO45+RA_EC!AO45</f>
        <v>0</v>
      </c>
      <c r="AP45" s="8">
        <f>RA_CO!AP45+RA_DE!AP45+RA_CD!AP45+RA_EC!AP45</f>
        <v>0</v>
      </c>
      <c r="AQ45" s="8">
        <f>RA_CO!AQ45+RA_DE!AQ45+RA_CD!AQ45+RA_EC!AQ45</f>
        <v>0</v>
      </c>
      <c r="AR45" s="8">
        <f>RA_CO!AR45+RA_DE!AR45+RA_CD!AR45+RA_EC!AR45</f>
        <v>0</v>
      </c>
      <c r="AS45" s="8">
        <f>RA_CO!AS45+RA_DE!AS45+RA_CD!AS45+RA_EC!AS45</f>
        <v>0</v>
      </c>
      <c r="AT45" s="8">
        <f>RA_CO!AT45+RA_DE!AT45+RA_CD!AT45+RA_EC!AT45</f>
        <v>0</v>
      </c>
      <c r="AU45" s="8">
        <f>RA_CO!AU45+RA_DE!AU45+RA_CD!AU45+RA_EC!AU45</f>
        <v>0</v>
      </c>
      <c r="AV45" s="8">
        <f>RA_CO!AV45+RA_DE!AV45+RA_CD!AV45+RA_EC!AV45</f>
        <v>0</v>
      </c>
      <c r="AW45" s="8">
        <f>RA_CO!AW45+RA_DE!AW45+RA_CD!AW45+RA_EC!AW45</f>
        <v>0</v>
      </c>
      <c r="AX45" s="8">
        <f>RA_CO!AX45+RA_DE!AX45+RA_CD!AX45+RA_EC!AX45</f>
        <v>0</v>
      </c>
      <c r="AY45" s="8">
        <f>RA_CO!AY45+RA_DE!AY45+RA_CD!AY45+RA_EC!AY45</f>
        <v>0</v>
      </c>
      <c r="AZ45" s="8">
        <f>RA_CO!AZ45+RA_DE!AZ45+RA_CD!AZ45+RA_EC!AZ45</f>
        <v>-51.294587165166199</v>
      </c>
      <c r="BA45" s="8">
        <f>RA_CO!BA45+RA_DE!BA45+RA_CD!BA45+RA_EC!BA45</f>
        <v>-50.058202742262779</v>
      </c>
      <c r="BB45" s="8">
        <f>RA_CO!BB45+RA_DE!BB45+RA_CD!BB45+RA_EC!BB45</f>
        <v>-61.640492795135046</v>
      </c>
      <c r="BC45" s="8">
        <f>RA_CO!BC45+RA_DE!BC45+RA_CD!BC45+RA_EC!BC45</f>
        <v>-60.20221739929805</v>
      </c>
      <c r="BD45" s="8">
        <f>RA_CO!BD45+RA_DE!BD45+RA_CD!BD45+RA_EC!BD45</f>
        <v>-68.444522087786197</v>
      </c>
      <c r="BE45" s="8">
        <f>RA_CO!BE45+RA_DE!BE45+RA_CD!BE45+RA_EC!BE45</f>
        <v>-70.231647747483322</v>
      </c>
      <c r="BF45" s="8">
        <f>RA_CO!BF45+RA_DE!BF45+RA_CD!BF45+RA_EC!BF45</f>
        <v>-80.743858174820403</v>
      </c>
      <c r="BG45" s="8">
        <f>RA_CO!BG45+RA_DE!BG45+RA_CD!BG45+RA_EC!BG45</f>
        <v>-85.339223979532576</v>
      </c>
      <c r="BH45" s="8">
        <f>RA_CO!BH45+RA_DE!BH45+RA_CD!BH45+RA_EC!BH45</f>
        <v>-81.465974976986203</v>
      </c>
      <c r="BI45" s="8">
        <f>RA_CO!BI45+RA_DE!BI45+RA_CD!BI45+RA_EC!BI45</f>
        <v>-98.384745098389246</v>
      </c>
      <c r="BJ45" s="8">
        <f>RA_CO!BJ45+RA_DE!BJ45+RA_CD!BJ45+RA_EC!BJ45</f>
        <v>-118.5903992846284</v>
      </c>
      <c r="BK45" s="8">
        <f>RA_CO!BK45+RA_DE!BK45+RA_CD!BK45+RA_EC!BK45</f>
        <v>-129.16439052522074</v>
      </c>
      <c r="BO45" s="24">
        <f t="shared" si="30"/>
        <v>0</v>
      </c>
      <c r="BP45" s="24">
        <f t="shared" si="30"/>
        <v>-162.99328270256404</v>
      </c>
      <c r="BQ45" s="24">
        <f t="shared" si="30"/>
        <v>0</v>
      </c>
      <c r="BR45" s="24">
        <f t="shared" si="30"/>
        <v>0</v>
      </c>
      <c r="BS45" s="24">
        <f t="shared" si="30"/>
        <v>0</v>
      </c>
      <c r="BT45" s="24">
        <f t="shared" si="30"/>
        <v>0</v>
      </c>
    </row>
    <row r="46" spans="1:72" hidden="1" outlineLevel="1" x14ac:dyDescent="0.25">
      <c r="A46" s="11" t="s">
        <v>14</v>
      </c>
      <c r="C46" s="2" t="s">
        <v>9</v>
      </c>
      <c r="D46" s="8">
        <f>RA_CO!D46+RA_DE!D46+RA_CD!D46+RA_EC!D46</f>
        <v>0</v>
      </c>
      <c r="E46" s="8">
        <f>RA_CO!E46+RA_DE!E46+RA_CD!E46+RA_EC!E46</f>
        <v>0</v>
      </c>
      <c r="F46" s="8">
        <f>RA_CO!F46+RA_DE!F46+RA_CD!F46+RA_EC!F46</f>
        <v>0</v>
      </c>
      <c r="G46" s="8">
        <f>RA_CO!G46+RA_DE!G46+RA_CD!G46+RA_EC!G46</f>
        <v>0</v>
      </c>
      <c r="H46" s="8">
        <f>RA_CO!H46+RA_DE!H46+RA_CD!H46+RA_EC!H46</f>
        <v>0</v>
      </c>
      <c r="I46" s="8">
        <f>RA_CO!I46+RA_DE!I46+RA_CD!I46+RA_EC!I46</f>
        <v>0</v>
      </c>
      <c r="J46" s="8">
        <f>RA_CO!J46+RA_DE!J46+RA_CD!J46+RA_EC!J46</f>
        <v>0</v>
      </c>
      <c r="K46" s="8">
        <f>RA_CO!K46+RA_DE!K46+RA_CD!K46+RA_EC!K46</f>
        <v>0</v>
      </c>
      <c r="L46" s="8">
        <f>RA_CO!L46+RA_DE!L46+RA_CD!L46+RA_EC!L46</f>
        <v>0</v>
      </c>
      <c r="M46" s="8">
        <f>RA_CO!M46+RA_DE!M46+RA_CD!M46+RA_EC!M46</f>
        <v>0</v>
      </c>
      <c r="N46" s="8">
        <f>RA_CO!N46+RA_DE!N46+RA_CD!N46+RA_EC!N46</f>
        <v>0</v>
      </c>
      <c r="O46" s="8">
        <f>RA_CO!O46+RA_DE!O46+RA_CD!O46+RA_EC!O46</f>
        <v>0</v>
      </c>
      <c r="P46" s="8">
        <f>RA_CO!P46+RA_DE!P46+RA_CD!P46+RA_EC!P46</f>
        <v>0</v>
      </c>
      <c r="Q46" s="8">
        <f>RA_CO!Q46+RA_DE!Q46+RA_CD!Q46+RA_EC!Q46</f>
        <v>0</v>
      </c>
      <c r="R46" s="8">
        <f>RA_CO!R46+RA_DE!R46+RA_CD!R46+RA_EC!R46</f>
        <v>0</v>
      </c>
      <c r="S46" s="8">
        <f>RA_CO!S46+RA_DE!S46+RA_CD!S46+RA_EC!S46</f>
        <v>0</v>
      </c>
      <c r="T46" s="8">
        <f>RA_CO!T46+RA_DE!T46+RA_CD!T46+RA_EC!T46</f>
        <v>0</v>
      </c>
      <c r="U46" s="8">
        <f>RA_CO!U46+RA_DE!U46+RA_CD!U46+RA_EC!U46</f>
        <v>0</v>
      </c>
      <c r="V46" s="8">
        <f>RA_CO!V46+RA_DE!V46+RA_CD!V46+RA_EC!V46</f>
        <v>0</v>
      </c>
      <c r="W46" s="8">
        <f>RA_CO!W46+RA_DE!W46+RA_CD!W46+RA_EC!W46</f>
        <v>0</v>
      </c>
      <c r="X46" s="8">
        <f>RA_CO!X46+RA_DE!X46+RA_CD!X46+RA_EC!X46</f>
        <v>0</v>
      </c>
      <c r="Y46" s="8">
        <f>RA_CO!Y46+RA_DE!Y46+RA_CD!Y46+RA_EC!Y46</f>
        <v>0</v>
      </c>
      <c r="Z46" s="8">
        <f>RA_CO!Z46+RA_DE!Z46+RA_CD!Z46+RA_EC!Z46</f>
        <v>0</v>
      </c>
      <c r="AA46" s="8">
        <f>RA_CO!AA46+RA_DE!AA46+RA_CD!AA46+RA_EC!AA46</f>
        <v>0</v>
      </c>
      <c r="AB46" s="8">
        <f>RA_CO!AB46+RA_DE!AB46+RA_CD!AB46+RA_EC!AB46</f>
        <v>0</v>
      </c>
      <c r="AC46" s="8">
        <f>RA_CO!AC46+RA_DE!AC46+RA_CD!AC46+RA_EC!AC46</f>
        <v>0</v>
      </c>
      <c r="AD46" s="8">
        <f>RA_CO!AD46+RA_DE!AD46+RA_CD!AD46+RA_EC!AD46</f>
        <v>0</v>
      </c>
      <c r="AE46" s="8">
        <f>RA_CO!AE46+RA_DE!AE46+RA_CD!AE46+RA_EC!AE46</f>
        <v>0</v>
      </c>
      <c r="AF46" s="8">
        <f>RA_CO!AF46+RA_DE!AF46+RA_CD!AF46+RA_EC!AF46</f>
        <v>0</v>
      </c>
      <c r="AG46" s="8">
        <f>RA_CO!AG46+RA_DE!AG46+RA_CD!AG46+RA_EC!AG46</f>
        <v>0</v>
      </c>
      <c r="AH46" s="8">
        <f>RA_CO!AH46+RA_DE!AH46+RA_CD!AH46+RA_EC!AH46</f>
        <v>0</v>
      </c>
      <c r="AI46" s="8">
        <f>RA_CO!AI46+RA_DE!AI46+RA_CD!AI46+RA_EC!AI46</f>
        <v>0</v>
      </c>
      <c r="AJ46" s="8">
        <f>RA_CO!AJ46+RA_DE!AJ46+RA_CD!AJ46+RA_EC!AJ46</f>
        <v>0</v>
      </c>
      <c r="AK46" s="8">
        <f>RA_CO!AK46+RA_DE!AK46+RA_CD!AK46+RA_EC!AK46</f>
        <v>0</v>
      </c>
      <c r="AL46" s="8">
        <f>RA_CO!AL46+RA_DE!AL46+RA_CD!AL46+RA_EC!AL46</f>
        <v>0</v>
      </c>
      <c r="AM46" s="8">
        <f>RA_CO!AM46+RA_DE!AM46+RA_CD!AM46+RA_EC!AM46</f>
        <v>0</v>
      </c>
      <c r="AN46" s="8">
        <f>RA_CO!AN46+RA_DE!AN46+RA_CD!AN46+RA_EC!AN46</f>
        <v>0</v>
      </c>
      <c r="AO46" s="8">
        <f>RA_CO!AO46+RA_DE!AO46+RA_CD!AO46+RA_EC!AO46</f>
        <v>0</v>
      </c>
      <c r="AP46" s="8">
        <f>RA_CO!AP46+RA_DE!AP46+RA_CD!AP46+RA_EC!AP46</f>
        <v>0</v>
      </c>
      <c r="AQ46" s="8">
        <f>RA_CO!AQ46+RA_DE!AQ46+RA_CD!AQ46+RA_EC!AQ46</f>
        <v>0</v>
      </c>
      <c r="AR46" s="8">
        <f>RA_CO!AR46+RA_DE!AR46+RA_CD!AR46+RA_EC!AR46</f>
        <v>0</v>
      </c>
      <c r="AS46" s="8">
        <f>RA_CO!AS46+RA_DE!AS46+RA_CD!AS46+RA_EC!AS46</f>
        <v>0</v>
      </c>
      <c r="AT46" s="8">
        <f>RA_CO!AT46+RA_DE!AT46+RA_CD!AT46+RA_EC!AT46</f>
        <v>0</v>
      </c>
      <c r="AU46" s="8">
        <f>RA_CO!AU46+RA_DE!AU46+RA_CD!AU46+RA_EC!AU46</f>
        <v>0</v>
      </c>
      <c r="AV46" s="8">
        <f>RA_CO!AV46+RA_DE!AV46+RA_CD!AV46+RA_EC!AV46</f>
        <v>0</v>
      </c>
      <c r="AW46" s="8">
        <f>RA_CO!AW46+RA_DE!AW46+RA_CD!AW46+RA_EC!AW46</f>
        <v>0</v>
      </c>
      <c r="AX46" s="8">
        <f>RA_CO!AX46+RA_DE!AX46+RA_CD!AX46+RA_EC!AX46</f>
        <v>0</v>
      </c>
      <c r="AY46" s="8">
        <f>RA_CO!AY46+RA_DE!AY46+RA_CD!AY46+RA_EC!AY46</f>
        <v>0</v>
      </c>
      <c r="AZ46" s="8">
        <f>RA_CO!AZ46+RA_DE!AZ46+RA_CD!AZ46+RA_EC!AZ46</f>
        <v>-84.493665488359014</v>
      </c>
      <c r="BA46" s="8">
        <f>RA_CO!BA46+RA_DE!BA46+RA_CD!BA46+RA_EC!BA46</f>
        <v>-85.36359742659306</v>
      </c>
      <c r="BB46" s="8">
        <f>RA_CO!BB46+RA_DE!BB46+RA_CD!BB46+RA_EC!BB46</f>
        <v>-90.207883089884049</v>
      </c>
      <c r="BC46" s="8">
        <f>RA_CO!BC46+RA_DE!BC46+RA_CD!BC46+RA_EC!BC46</f>
        <v>-88.258038440815184</v>
      </c>
      <c r="BD46" s="8">
        <f>RA_CO!BD46+RA_DE!BD46+RA_CD!BD46+RA_EC!BD46</f>
        <v>-93.483219665223984</v>
      </c>
      <c r="BE46" s="8">
        <f>RA_CO!BE46+RA_DE!BE46+RA_CD!BE46+RA_EC!BE46</f>
        <v>-96.649967497174586</v>
      </c>
      <c r="BF46" s="8">
        <f>RA_CO!BF46+RA_DE!BF46+RA_CD!BF46+RA_EC!BF46</f>
        <v>-103.82575840233926</v>
      </c>
      <c r="BG46" s="8">
        <f>RA_CO!BG46+RA_DE!BG46+RA_CD!BG46+RA_EC!BG46</f>
        <v>-104.09547201712435</v>
      </c>
      <c r="BH46" s="8">
        <f>RA_CO!BH46+RA_DE!BH46+RA_CD!BH46+RA_EC!BH46</f>
        <v>-101.82479619991656</v>
      </c>
      <c r="BI46" s="8">
        <f>RA_CO!BI46+RA_DE!BI46+RA_CD!BI46+RA_EC!BI46</f>
        <v>-106.53405729930702</v>
      </c>
      <c r="BJ46" s="8">
        <f>RA_CO!BJ46+RA_DE!BJ46+RA_CD!BJ46+RA_EC!BJ46</f>
        <v>-122.56823983541636</v>
      </c>
      <c r="BK46" s="8">
        <f>RA_CO!BK46+RA_DE!BK46+RA_CD!BK46+RA_EC!BK46</f>
        <v>-120.04005334667289</v>
      </c>
      <c r="BO46" s="24">
        <f t="shared" si="30"/>
        <v>0</v>
      </c>
      <c r="BP46" s="24">
        <f t="shared" si="30"/>
        <v>-260.06514600483609</v>
      </c>
      <c r="BQ46" s="24">
        <f t="shared" si="30"/>
        <v>0</v>
      </c>
      <c r="BR46" s="24">
        <f t="shared" si="30"/>
        <v>0</v>
      </c>
      <c r="BS46" s="24">
        <f t="shared" si="30"/>
        <v>0</v>
      </c>
      <c r="BT46" s="24">
        <f t="shared" si="30"/>
        <v>0</v>
      </c>
    </row>
    <row r="47" spans="1:72" collapsed="1" x14ac:dyDescent="0.25">
      <c r="C47" s="3" t="s">
        <v>22</v>
      </c>
      <c r="D47" s="10">
        <f>SUM(D44:D46)</f>
        <v>0</v>
      </c>
      <c r="E47" s="10">
        <f t="shared" ref="E47:BK47" si="31">SUM(E44:E46)</f>
        <v>0</v>
      </c>
      <c r="F47" s="10">
        <f t="shared" si="31"/>
        <v>0</v>
      </c>
      <c r="G47" s="10">
        <f t="shared" si="31"/>
        <v>0</v>
      </c>
      <c r="H47" s="10">
        <f t="shared" si="31"/>
        <v>0</v>
      </c>
      <c r="I47" s="10">
        <f t="shared" si="31"/>
        <v>0</v>
      </c>
      <c r="J47" s="10">
        <f t="shared" si="31"/>
        <v>0</v>
      </c>
      <c r="K47" s="10">
        <f t="shared" si="31"/>
        <v>0</v>
      </c>
      <c r="L47" s="10">
        <f t="shared" si="31"/>
        <v>0</v>
      </c>
      <c r="M47" s="10">
        <f t="shared" si="31"/>
        <v>0</v>
      </c>
      <c r="N47" s="10">
        <f t="shared" si="31"/>
        <v>0</v>
      </c>
      <c r="O47" s="10">
        <f t="shared" si="31"/>
        <v>0</v>
      </c>
      <c r="P47" s="10">
        <f t="shared" si="31"/>
        <v>0</v>
      </c>
      <c r="Q47" s="10">
        <f t="shared" si="31"/>
        <v>0</v>
      </c>
      <c r="R47" s="10">
        <f t="shared" si="31"/>
        <v>0</v>
      </c>
      <c r="S47" s="10">
        <f t="shared" si="31"/>
        <v>0</v>
      </c>
      <c r="T47" s="10">
        <f t="shared" si="31"/>
        <v>0</v>
      </c>
      <c r="U47" s="10">
        <f t="shared" si="31"/>
        <v>0</v>
      </c>
      <c r="V47" s="10">
        <f t="shared" si="31"/>
        <v>0</v>
      </c>
      <c r="W47" s="10">
        <f t="shared" si="31"/>
        <v>0</v>
      </c>
      <c r="X47" s="10">
        <f t="shared" si="31"/>
        <v>0</v>
      </c>
      <c r="Y47" s="10">
        <f t="shared" si="31"/>
        <v>0</v>
      </c>
      <c r="Z47" s="10">
        <f t="shared" si="31"/>
        <v>0</v>
      </c>
      <c r="AA47" s="10">
        <f t="shared" si="31"/>
        <v>0</v>
      </c>
      <c r="AB47" s="10">
        <f t="shared" si="31"/>
        <v>0</v>
      </c>
      <c r="AC47" s="10">
        <f t="shared" si="31"/>
        <v>0</v>
      </c>
      <c r="AD47" s="10">
        <f t="shared" si="31"/>
        <v>0</v>
      </c>
      <c r="AE47" s="10">
        <f t="shared" si="31"/>
        <v>0</v>
      </c>
      <c r="AF47" s="10">
        <f t="shared" si="31"/>
        <v>0</v>
      </c>
      <c r="AG47" s="10">
        <f t="shared" si="31"/>
        <v>0</v>
      </c>
      <c r="AH47" s="10">
        <f t="shared" si="31"/>
        <v>0</v>
      </c>
      <c r="AI47" s="10">
        <f t="shared" si="31"/>
        <v>0</v>
      </c>
      <c r="AJ47" s="10">
        <f t="shared" si="31"/>
        <v>0</v>
      </c>
      <c r="AK47" s="10">
        <f t="shared" si="31"/>
        <v>0</v>
      </c>
      <c r="AL47" s="10">
        <f t="shared" si="31"/>
        <v>0</v>
      </c>
      <c r="AM47" s="10">
        <f t="shared" si="31"/>
        <v>0</v>
      </c>
      <c r="AN47" s="10">
        <f t="shared" si="31"/>
        <v>0</v>
      </c>
      <c r="AO47" s="10">
        <f t="shared" si="31"/>
        <v>0</v>
      </c>
      <c r="AP47" s="10">
        <f t="shared" si="31"/>
        <v>0</v>
      </c>
      <c r="AQ47" s="10">
        <f t="shared" si="31"/>
        <v>0</v>
      </c>
      <c r="AR47" s="10">
        <f t="shared" si="31"/>
        <v>0</v>
      </c>
      <c r="AS47" s="10">
        <f t="shared" si="31"/>
        <v>0</v>
      </c>
      <c r="AT47" s="10">
        <f t="shared" si="31"/>
        <v>0</v>
      </c>
      <c r="AU47" s="10">
        <f t="shared" si="31"/>
        <v>0</v>
      </c>
      <c r="AV47" s="10">
        <f t="shared" si="31"/>
        <v>0</v>
      </c>
      <c r="AW47" s="10">
        <f t="shared" si="31"/>
        <v>0</v>
      </c>
      <c r="AX47" s="10">
        <f t="shared" si="31"/>
        <v>0</v>
      </c>
      <c r="AY47" s="10">
        <f t="shared" si="31"/>
        <v>0</v>
      </c>
      <c r="AZ47" s="10">
        <f t="shared" si="31"/>
        <v>-8498.4874591731259</v>
      </c>
      <c r="BA47" s="10">
        <f t="shared" si="31"/>
        <v>-7693.9667194848844</v>
      </c>
      <c r="BB47" s="10">
        <f t="shared" si="31"/>
        <v>-8550.9784879325653</v>
      </c>
      <c r="BC47" s="10">
        <f t="shared" si="31"/>
        <v>-8353.513567827782</v>
      </c>
      <c r="BD47" s="10">
        <f t="shared" si="31"/>
        <v>-8805.892950422156</v>
      </c>
      <c r="BE47" s="10">
        <f t="shared" si="31"/>
        <v>-8636.5696166491507</v>
      </c>
      <c r="BF47" s="10">
        <f t="shared" si="31"/>
        <v>-8991.364041863897</v>
      </c>
      <c r="BG47" s="10">
        <f t="shared" si="31"/>
        <v>-9091.7210221708629</v>
      </c>
      <c r="BH47" s="10">
        <f t="shared" si="31"/>
        <v>-8898.6154053513237</v>
      </c>
      <c r="BI47" s="10">
        <f t="shared" si="31"/>
        <v>-9317.7373231795118</v>
      </c>
      <c r="BJ47" s="10">
        <f t="shared" si="31"/>
        <v>-9155.5907166069919</v>
      </c>
      <c r="BK47" s="10">
        <f t="shared" si="31"/>
        <v>-9625.9448884771682</v>
      </c>
      <c r="BO47" s="23">
        <f>SUM(BO44:BO46)</f>
        <v>0</v>
      </c>
      <c r="BP47" s="23">
        <f t="shared" ref="BP47:BT47" si="32">SUM(BP44:BP46)</f>
        <v>-24743.432666590572</v>
      </c>
      <c r="BQ47" s="23">
        <f t="shared" si="32"/>
        <v>0</v>
      </c>
      <c r="BR47" s="23">
        <f t="shared" si="32"/>
        <v>0</v>
      </c>
      <c r="BS47" s="23">
        <f t="shared" si="32"/>
        <v>0</v>
      </c>
      <c r="BT47" s="23">
        <f t="shared" si="32"/>
        <v>0</v>
      </c>
    </row>
    <row r="50" spans="1:72" hidden="1" outlineLevel="1" x14ac:dyDescent="0.25">
      <c r="A50" s="11"/>
      <c r="C50" s="2" t="s">
        <v>0</v>
      </c>
      <c r="D50" s="8">
        <f>D38+D44</f>
        <v>0</v>
      </c>
      <c r="E50" s="8">
        <f t="shared" ref="E50:BK53" si="33">E38+E44</f>
        <v>0</v>
      </c>
      <c r="F50" s="8">
        <f t="shared" si="33"/>
        <v>0</v>
      </c>
      <c r="G50" s="8">
        <f t="shared" si="33"/>
        <v>0</v>
      </c>
      <c r="H50" s="8">
        <f t="shared" si="33"/>
        <v>0</v>
      </c>
      <c r="I50" s="8">
        <f t="shared" si="33"/>
        <v>0</v>
      </c>
      <c r="J50" s="8">
        <f t="shared" si="33"/>
        <v>0</v>
      </c>
      <c r="K50" s="8">
        <f t="shared" si="33"/>
        <v>0</v>
      </c>
      <c r="L50" s="8">
        <f t="shared" si="33"/>
        <v>0</v>
      </c>
      <c r="M50" s="8">
        <f t="shared" si="33"/>
        <v>0</v>
      </c>
      <c r="N50" s="8">
        <f t="shared" si="33"/>
        <v>0</v>
      </c>
      <c r="O50" s="8">
        <f t="shared" si="33"/>
        <v>0</v>
      </c>
      <c r="P50" s="8">
        <f t="shared" si="33"/>
        <v>0</v>
      </c>
      <c r="Q50" s="8">
        <f t="shared" si="33"/>
        <v>0</v>
      </c>
      <c r="R50" s="8">
        <f t="shared" si="33"/>
        <v>0</v>
      </c>
      <c r="S50" s="8">
        <f t="shared" si="33"/>
        <v>0</v>
      </c>
      <c r="T50" s="8">
        <f t="shared" si="33"/>
        <v>0</v>
      </c>
      <c r="U50" s="8">
        <f t="shared" si="33"/>
        <v>0</v>
      </c>
      <c r="V50" s="8">
        <f t="shared" si="33"/>
        <v>0</v>
      </c>
      <c r="W50" s="8">
        <f t="shared" si="33"/>
        <v>0</v>
      </c>
      <c r="X50" s="8">
        <f t="shared" si="33"/>
        <v>0</v>
      </c>
      <c r="Y50" s="8">
        <f t="shared" si="33"/>
        <v>0</v>
      </c>
      <c r="Z50" s="8">
        <f t="shared" si="33"/>
        <v>0</v>
      </c>
      <c r="AA50" s="8">
        <f t="shared" si="33"/>
        <v>0</v>
      </c>
      <c r="AB50" s="8">
        <f t="shared" si="33"/>
        <v>0</v>
      </c>
      <c r="AC50" s="8">
        <f t="shared" si="33"/>
        <v>0</v>
      </c>
      <c r="AD50" s="8">
        <f t="shared" si="33"/>
        <v>0</v>
      </c>
      <c r="AE50" s="8">
        <f t="shared" si="33"/>
        <v>0</v>
      </c>
      <c r="AF50" s="8">
        <f t="shared" si="33"/>
        <v>0</v>
      </c>
      <c r="AG50" s="8">
        <f t="shared" si="33"/>
        <v>0</v>
      </c>
      <c r="AH50" s="8">
        <f t="shared" si="33"/>
        <v>0</v>
      </c>
      <c r="AI50" s="8">
        <f t="shared" si="33"/>
        <v>0</v>
      </c>
      <c r="AJ50" s="8">
        <f t="shared" si="33"/>
        <v>0</v>
      </c>
      <c r="AK50" s="8">
        <f t="shared" si="33"/>
        <v>0</v>
      </c>
      <c r="AL50" s="8">
        <f t="shared" si="33"/>
        <v>0</v>
      </c>
      <c r="AM50" s="8">
        <f t="shared" si="33"/>
        <v>0</v>
      </c>
      <c r="AN50" s="8">
        <f t="shared" si="33"/>
        <v>0</v>
      </c>
      <c r="AO50" s="8">
        <f t="shared" si="33"/>
        <v>0</v>
      </c>
      <c r="AP50" s="8">
        <f t="shared" si="33"/>
        <v>0</v>
      </c>
      <c r="AQ50" s="8">
        <f t="shared" si="33"/>
        <v>0</v>
      </c>
      <c r="AR50" s="8">
        <f t="shared" si="33"/>
        <v>0</v>
      </c>
      <c r="AS50" s="8">
        <f t="shared" si="33"/>
        <v>0</v>
      </c>
      <c r="AT50" s="8">
        <f t="shared" si="33"/>
        <v>0</v>
      </c>
      <c r="AU50" s="8">
        <f t="shared" si="33"/>
        <v>0</v>
      </c>
      <c r="AV50" s="8">
        <f t="shared" si="33"/>
        <v>0</v>
      </c>
      <c r="AW50" s="8">
        <f t="shared" si="33"/>
        <v>0</v>
      </c>
      <c r="AX50" s="8">
        <f t="shared" si="33"/>
        <v>0</v>
      </c>
      <c r="AY50" s="8">
        <f t="shared" si="33"/>
        <v>0</v>
      </c>
      <c r="AZ50" s="8">
        <f t="shared" si="33"/>
        <v>25195.72681784103</v>
      </c>
      <c r="BA50" s="8">
        <f t="shared" si="33"/>
        <v>23742.312403314965</v>
      </c>
      <c r="BB50" s="8">
        <f t="shared" si="33"/>
        <v>27445.4493689765</v>
      </c>
      <c r="BC50" s="8">
        <f t="shared" si="33"/>
        <v>26606.31283750126</v>
      </c>
      <c r="BD50" s="8">
        <f t="shared" si="33"/>
        <v>27092.316905301395</v>
      </c>
      <c r="BE50" s="8">
        <f t="shared" si="33"/>
        <v>29248.704325446823</v>
      </c>
      <c r="BF50" s="8">
        <f t="shared" si="33"/>
        <v>29314.408169026807</v>
      </c>
      <c r="BG50" s="8">
        <f t="shared" si="33"/>
        <v>29836.174190927992</v>
      </c>
      <c r="BH50" s="8">
        <f t="shared" si="33"/>
        <v>29755.803374324511</v>
      </c>
      <c r="BI50" s="8">
        <f t="shared" si="33"/>
        <v>30474.870984529378</v>
      </c>
      <c r="BJ50" s="8">
        <f t="shared" si="33"/>
        <v>31414.362829669451</v>
      </c>
      <c r="BK50" s="8">
        <f t="shared" si="33"/>
        <v>32190.981709900625</v>
      </c>
      <c r="BO50" s="24">
        <f>BO38+BO44</f>
        <v>0</v>
      </c>
      <c r="BP50" s="24">
        <f t="shared" ref="BP50:BT50" si="34">BP38+BP44</f>
        <v>76383.488590132503</v>
      </c>
      <c r="BQ50" s="24">
        <f t="shared" si="34"/>
        <v>0</v>
      </c>
      <c r="BR50" s="24">
        <f t="shared" si="34"/>
        <v>0</v>
      </c>
      <c r="BS50" s="24">
        <f t="shared" si="34"/>
        <v>0</v>
      </c>
      <c r="BT50" s="24">
        <f t="shared" si="34"/>
        <v>0</v>
      </c>
    </row>
    <row r="51" spans="1:72" hidden="1" outlineLevel="1" x14ac:dyDescent="0.25">
      <c r="A51" s="11"/>
      <c r="C51" s="2" t="s">
        <v>1</v>
      </c>
      <c r="D51" s="8">
        <f t="shared" ref="D51:AY53" si="35">D39+D45</f>
        <v>0</v>
      </c>
      <c r="E51" s="8">
        <f t="shared" si="35"/>
        <v>0</v>
      </c>
      <c r="F51" s="8">
        <f t="shared" si="35"/>
        <v>0</v>
      </c>
      <c r="G51" s="8">
        <f t="shared" si="35"/>
        <v>0</v>
      </c>
      <c r="H51" s="8">
        <f t="shared" si="35"/>
        <v>0</v>
      </c>
      <c r="I51" s="8">
        <f t="shared" si="35"/>
        <v>0</v>
      </c>
      <c r="J51" s="8">
        <f t="shared" si="35"/>
        <v>0</v>
      </c>
      <c r="K51" s="8">
        <f t="shared" si="35"/>
        <v>0</v>
      </c>
      <c r="L51" s="8">
        <f t="shared" si="35"/>
        <v>0</v>
      </c>
      <c r="M51" s="8">
        <f t="shared" si="35"/>
        <v>0</v>
      </c>
      <c r="N51" s="8">
        <f t="shared" si="35"/>
        <v>0</v>
      </c>
      <c r="O51" s="8">
        <f t="shared" si="35"/>
        <v>0</v>
      </c>
      <c r="P51" s="8">
        <f t="shared" si="35"/>
        <v>0</v>
      </c>
      <c r="Q51" s="8">
        <f t="shared" si="35"/>
        <v>0</v>
      </c>
      <c r="R51" s="8">
        <f t="shared" si="35"/>
        <v>0</v>
      </c>
      <c r="S51" s="8">
        <f t="shared" si="35"/>
        <v>0</v>
      </c>
      <c r="T51" s="8">
        <f t="shared" si="35"/>
        <v>0</v>
      </c>
      <c r="U51" s="8">
        <f t="shared" si="35"/>
        <v>0</v>
      </c>
      <c r="V51" s="8">
        <f t="shared" si="35"/>
        <v>0</v>
      </c>
      <c r="W51" s="8">
        <f t="shared" si="35"/>
        <v>0</v>
      </c>
      <c r="X51" s="8">
        <f t="shared" si="35"/>
        <v>0</v>
      </c>
      <c r="Y51" s="8">
        <f t="shared" si="35"/>
        <v>0</v>
      </c>
      <c r="Z51" s="8">
        <f t="shared" si="35"/>
        <v>0</v>
      </c>
      <c r="AA51" s="8">
        <f t="shared" si="35"/>
        <v>0</v>
      </c>
      <c r="AB51" s="8">
        <f t="shared" si="35"/>
        <v>0</v>
      </c>
      <c r="AC51" s="8">
        <f t="shared" si="35"/>
        <v>0</v>
      </c>
      <c r="AD51" s="8">
        <f t="shared" si="35"/>
        <v>0</v>
      </c>
      <c r="AE51" s="8">
        <f t="shared" si="35"/>
        <v>0</v>
      </c>
      <c r="AF51" s="8">
        <f t="shared" si="35"/>
        <v>0</v>
      </c>
      <c r="AG51" s="8">
        <f t="shared" si="35"/>
        <v>0</v>
      </c>
      <c r="AH51" s="8">
        <f t="shared" si="35"/>
        <v>0</v>
      </c>
      <c r="AI51" s="8">
        <f t="shared" si="35"/>
        <v>0</v>
      </c>
      <c r="AJ51" s="8">
        <f t="shared" si="35"/>
        <v>0</v>
      </c>
      <c r="AK51" s="8">
        <f t="shared" si="35"/>
        <v>0</v>
      </c>
      <c r="AL51" s="8">
        <f t="shared" si="35"/>
        <v>0</v>
      </c>
      <c r="AM51" s="8">
        <f t="shared" si="35"/>
        <v>0</v>
      </c>
      <c r="AN51" s="8">
        <f t="shared" si="35"/>
        <v>0</v>
      </c>
      <c r="AO51" s="8">
        <f t="shared" si="35"/>
        <v>0</v>
      </c>
      <c r="AP51" s="8">
        <f t="shared" si="35"/>
        <v>0</v>
      </c>
      <c r="AQ51" s="8">
        <f t="shared" si="35"/>
        <v>0</v>
      </c>
      <c r="AR51" s="8">
        <f t="shared" si="35"/>
        <v>0</v>
      </c>
      <c r="AS51" s="8">
        <f t="shared" si="35"/>
        <v>0</v>
      </c>
      <c r="AT51" s="8">
        <f t="shared" si="35"/>
        <v>0</v>
      </c>
      <c r="AU51" s="8">
        <f t="shared" si="35"/>
        <v>0</v>
      </c>
      <c r="AV51" s="8">
        <f t="shared" si="35"/>
        <v>0</v>
      </c>
      <c r="AW51" s="8">
        <f t="shared" si="35"/>
        <v>0</v>
      </c>
      <c r="AX51" s="8">
        <f t="shared" si="35"/>
        <v>0</v>
      </c>
      <c r="AY51" s="8">
        <f t="shared" si="35"/>
        <v>0</v>
      </c>
      <c r="AZ51" s="8">
        <f t="shared" si="33"/>
        <v>181.35046440030018</v>
      </c>
      <c r="BA51" s="8">
        <f t="shared" si="33"/>
        <v>176.32942032128159</v>
      </c>
      <c r="BB51" s="8">
        <f t="shared" si="33"/>
        <v>211.73868662644065</v>
      </c>
      <c r="BC51" s="8">
        <f t="shared" si="33"/>
        <v>225.37259137803346</v>
      </c>
      <c r="BD51" s="8">
        <f t="shared" si="33"/>
        <v>250.53000438918963</v>
      </c>
      <c r="BE51" s="8">
        <f t="shared" si="33"/>
        <v>265.34575294048796</v>
      </c>
      <c r="BF51" s="8">
        <f t="shared" si="33"/>
        <v>293.80406194811752</v>
      </c>
      <c r="BG51" s="8">
        <f t="shared" si="33"/>
        <v>316.88275779647233</v>
      </c>
      <c r="BH51" s="8">
        <f t="shared" si="33"/>
        <v>340.55381710464792</v>
      </c>
      <c r="BI51" s="8">
        <f t="shared" si="33"/>
        <v>378.38216199979786</v>
      </c>
      <c r="BJ51" s="8">
        <f t="shared" si="33"/>
        <v>384.04213054960428</v>
      </c>
      <c r="BK51" s="8">
        <f t="shared" si="33"/>
        <v>434.67496385140021</v>
      </c>
      <c r="BO51" s="24">
        <f t="shared" ref="BO51:BT52" si="36">BO39+BO45</f>
        <v>0</v>
      </c>
      <c r="BP51" s="24">
        <f t="shared" si="36"/>
        <v>569.4185713480224</v>
      </c>
      <c r="BQ51" s="24">
        <f t="shared" si="36"/>
        <v>0</v>
      </c>
      <c r="BR51" s="24">
        <f t="shared" si="36"/>
        <v>0</v>
      </c>
      <c r="BS51" s="24">
        <f t="shared" si="36"/>
        <v>0</v>
      </c>
      <c r="BT51" s="24">
        <f t="shared" si="36"/>
        <v>0</v>
      </c>
    </row>
    <row r="52" spans="1:72" hidden="1" outlineLevel="1" x14ac:dyDescent="0.25">
      <c r="A52" s="11"/>
      <c r="C52" s="2" t="s">
        <v>9</v>
      </c>
      <c r="D52" s="8">
        <f t="shared" si="35"/>
        <v>0</v>
      </c>
      <c r="E52" s="8">
        <f t="shared" si="35"/>
        <v>0</v>
      </c>
      <c r="F52" s="8">
        <f t="shared" si="35"/>
        <v>0</v>
      </c>
      <c r="G52" s="8">
        <f t="shared" si="35"/>
        <v>0</v>
      </c>
      <c r="H52" s="8">
        <f t="shared" si="35"/>
        <v>0</v>
      </c>
      <c r="I52" s="8">
        <f t="shared" si="35"/>
        <v>0</v>
      </c>
      <c r="J52" s="8">
        <f t="shared" si="35"/>
        <v>0</v>
      </c>
      <c r="K52" s="8">
        <f t="shared" si="35"/>
        <v>0</v>
      </c>
      <c r="L52" s="8">
        <f t="shared" si="35"/>
        <v>0</v>
      </c>
      <c r="M52" s="8">
        <f t="shared" si="35"/>
        <v>0</v>
      </c>
      <c r="N52" s="8">
        <f t="shared" si="35"/>
        <v>0</v>
      </c>
      <c r="O52" s="8">
        <f t="shared" si="35"/>
        <v>0</v>
      </c>
      <c r="P52" s="8">
        <f t="shared" si="35"/>
        <v>0</v>
      </c>
      <c r="Q52" s="8">
        <f t="shared" si="35"/>
        <v>0</v>
      </c>
      <c r="R52" s="8">
        <f t="shared" si="35"/>
        <v>0</v>
      </c>
      <c r="S52" s="8">
        <f t="shared" si="35"/>
        <v>0</v>
      </c>
      <c r="T52" s="8">
        <f t="shared" si="35"/>
        <v>0</v>
      </c>
      <c r="U52" s="8">
        <f t="shared" si="35"/>
        <v>0</v>
      </c>
      <c r="V52" s="8">
        <f t="shared" si="35"/>
        <v>0</v>
      </c>
      <c r="W52" s="8">
        <f t="shared" si="35"/>
        <v>0</v>
      </c>
      <c r="X52" s="8">
        <f t="shared" si="35"/>
        <v>0</v>
      </c>
      <c r="Y52" s="8">
        <f t="shared" si="35"/>
        <v>0</v>
      </c>
      <c r="Z52" s="8">
        <f t="shared" si="35"/>
        <v>0</v>
      </c>
      <c r="AA52" s="8">
        <f t="shared" si="35"/>
        <v>0</v>
      </c>
      <c r="AB52" s="8">
        <f t="shared" si="35"/>
        <v>0</v>
      </c>
      <c r="AC52" s="8">
        <f t="shared" si="35"/>
        <v>0</v>
      </c>
      <c r="AD52" s="8">
        <f t="shared" si="35"/>
        <v>0</v>
      </c>
      <c r="AE52" s="8">
        <f t="shared" si="35"/>
        <v>0</v>
      </c>
      <c r="AF52" s="8">
        <f t="shared" si="35"/>
        <v>0</v>
      </c>
      <c r="AG52" s="8">
        <f t="shared" si="35"/>
        <v>0</v>
      </c>
      <c r="AH52" s="8">
        <f t="shared" si="35"/>
        <v>0</v>
      </c>
      <c r="AI52" s="8">
        <f t="shared" si="35"/>
        <v>0</v>
      </c>
      <c r="AJ52" s="8">
        <f t="shared" si="35"/>
        <v>0</v>
      </c>
      <c r="AK52" s="8">
        <f t="shared" si="35"/>
        <v>0</v>
      </c>
      <c r="AL52" s="8">
        <f t="shared" si="35"/>
        <v>0</v>
      </c>
      <c r="AM52" s="8">
        <f t="shared" si="35"/>
        <v>0</v>
      </c>
      <c r="AN52" s="8">
        <f t="shared" si="35"/>
        <v>0</v>
      </c>
      <c r="AO52" s="8">
        <f t="shared" si="35"/>
        <v>0</v>
      </c>
      <c r="AP52" s="8">
        <f t="shared" si="35"/>
        <v>0</v>
      </c>
      <c r="AQ52" s="8">
        <f t="shared" si="35"/>
        <v>0</v>
      </c>
      <c r="AR52" s="8">
        <f t="shared" si="35"/>
        <v>0</v>
      </c>
      <c r="AS52" s="8">
        <f t="shared" si="35"/>
        <v>0</v>
      </c>
      <c r="AT52" s="8">
        <f t="shared" si="35"/>
        <v>0</v>
      </c>
      <c r="AU52" s="8">
        <f t="shared" si="35"/>
        <v>0</v>
      </c>
      <c r="AV52" s="8">
        <f t="shared" si="35"/>
        <v>0</v>
      </c>
      <c r="AW52" s="8">
        <f t="shared" si="35"/>
        <v>0</v>
      </c>
      <c r="AX52" s="8">
        <f t="shared" si="35"/>
        <v>0</v>
      </c>
      <c r="AY52" s="8">
        <f t="shared" si="35"/>
        <v>0</v>
      </c>
      <c r="AZ52" s="8">
        <f t="shared" si="33"/>
        <v>557.5740180178642</v>
      </c>
      <c r="BA52" s="8">
        <f t="shared" si="33"/>
        <v>532.95598041849405</v>
      </c>
      <c r="BB52" s="8">
        <f t="shared" si="33"/>
        <v>505.839639702657</v>
      </c>
      <c r="BC52" s="8">
        <f t="shared" si="33"/>
        <v>553.29690264805129</v>
      </c>
      <c r="BD52" s="8">
        <f t="shared" si="33"/>
        <v>583.09900858176911</v>
      </c>
      <c r="BE52" s="8">
        <f t="shared" si="33"/>
        <v>544.43269557443784</v>
      </c>
      <c r="BF52" s="8">
        <f t="shared" si="33"/>
        <v>531.8921408865699</v>
      </c>
      <c r="BG52" s="8">
        <f t="shared" si="33"/>
        <v>590.00703641993277</v>
      </c>
      <c r="BH52" s="8">
        <f t="shared" si="33"/>
        <v>584.34532036491134</v>
      </c>
      <c r="BI52" s="8">
        <f t="shared" si="33"/>
        <v>576.82874884921853</v>
      </c>
      <c r="BJ52" s="8">
        <f t="shared" si="33"/>
        <v>561.32978748650044</v>
      </c>
      <c r="BK52" s="8">
        <f t="shared" si="33"/>
        <v>579.31803767940005</v>
      </c>
      <c r="BO52" s="24">
        <f t="shared" si="36"/>
        <v>0</v>
      </c>
      <c r="BP52" s="24">
        <f t="shared" si="36"/>
        <v>1596.3696381390153</v>
      </c>
      <c r="BQ52" s="24">
        <f t="shared" si="36"/>
        <v>0</v>
      </c>
      <c r="BR52" s="24">
        <f t="shared" si="36"/>
        <v>0</v>
      </c>
      <c r="BS52" s="24">
        <f t="shared" si="36"/>
        <v>0</v>
      </c>
      <c r="BT52" s="24">
        <f t="shared" si="36"/>
        <v>0</v>
      </c>
    </row>
    <row r="53" spans="1:72" collapsed="1" x14ac:dyDescent="0.25">
      <c r="C53" s="3" t="s">
        <v>30</v>
      </c>
      <c r="D53" s="10">
        <f t="shared" si="35"/>
        <v>0</v>
      </c>
      <c r="E53" s="10">
        <f t="shared" si="35"/>
        <v>0</v>
      </c>
      <c r="F53" s="10">
        <f t="shared" si="35"/>
        <v>0</v>
      </c>
      <c r="G53" s="10">
        <f t="shared" si="35"/>
        <v>0</v>
      </c>
      <c r="H53" s="10">
        <f t="shared" si="35"/>
        <v>0</v>
      </c>
      <c r="I53" s="10">
        <f t="shared" si="35"/>
        <v>0</v>
      </c>
      <c r="J53" s="10">
        <f t="shared" si="35"/>
        <v>0</v>
      </c>
      <c r="K53" s="10">
        <f t="shared" si="35"/>
        <v>0</v>
      </c>
      <c r="L53" s="10">
        <f t="shared" si="35"/>
        <v>0</v>
      </c>
      <c r="M53" s="10">
        <f t="shared" si="35"/>
        <v>0</v>
      </c>
      <c r="N53" s="10">
        <f t="shared" si="35"/>
        <v>0</v>
      </c>
      <c r="O53" s="10">
        <f t="shared" si="35"/>
        <v>0</v>
      </c>
      <c r="P53" s="10">
        <f t="shared" si="35"/>
        <v>0</v>
      </c>
      <c r="Q53" s="10">
        <f t="shared" si="35"/>
        <v>0</v>
      </c>
      <c r="R53" s="10">
        <f t="shared" si="35"/>
        <v>0</v>
      </c>
      <c r="S53" s="10">
        <f t="shared" si="35"/>
        <v>0</v>
      </c>
      <c r="T53" s="10">
        <f t="shared" si="35"/>
        <v>0</v>
      </c>
      <c r="U53" s="10">
        <f t="shared" si="35"/>
        <v>0</v>
      </c>
      <c r="V53" s="10">
        <f t="shared" si="35"/>
        <v>0</v>
      </c>
      <c r="W53" s="10">
        <f t="shared" si="35"/>
        <v>0</v>
      </c>
      <c r="X53" s="10">
        <f t="shared" si="35"/>
        <v>0</v>
      </c>
      <c r="Y53" s="10">
        <f t="shared" si="35"/>
        <v>0</v>
      </c>
      <c r="Z53" s="10">
        <f t="shared" si="35"/>
        <v>0</v>
      </c>
      <c r="AA53" s="10">
        <f t="shared" si="35"/>
        <v>0</v>
      </c>
      <c r="AB53" s="10">
        <f t="shared" si="35"/>
        <v>0</v>
      </c>
      <c r="AC53" s="10">
        <f t="shared" si="35"/>
        <v>0</v>
      </c>
      <c r="AD53" s="10">
        <f t="shared" si="35"/>
        <v>0</v>
      </c>
      <c r="AE53" s="10">
        <f t="shared" si="35"/>
        <v>0</v>
      </c>
      <c r="AF53" s="10">
        <f t="shared" si="35"/>
        <v>0</v>
      </c>
      <c r="AG53" s="10">
        <f t="shared" si="35"/>
        <v>0</v>
      </c>
      <c r="AH53" s="10">
        <f t="shared" si="35"/>
        <v>0</v>
      </c>
      <c r="AI53" s="10">
        <f t="shared" si="35"/>
        <v>0</v>
      </c>
      <c r="AJ53" s="10">
        <f t="shared" si="35"/>
        <v>0</v>
      </c>
      <c r="AK53" s="10">
        <f t="shared" si="35"/>
        <v>0</v>
      </c>
      <c r="AL53" s="10">
        <f t="shared" si="35"/>
        <v>0</v>
      </c>
      <c r="AM53" s="10">
        <f t="shared" si="35"/>
        <v>0</v>
      </c>
      <c r="AN53" s="10">
        <f t="shared" si="35"/>
        <v>0</v>
      </c>
      <c r="AO53" s="10">
        <f t="shared" si="35"/>
        <v>0</v>
      </c>
      <c r="AP53" s="10">
        <f t="shared" si="35"/>
        <v>0</v>
      </c>
      <c r="AQ53" s="10">
        <f t="shared" si="35"/>
        <v>0</v>
      </c>
      <c r="AR53" s="10">
        <f t="shared" si="35"/>
        <v>0</v>
      </c>
      <c r="AS53" s="10">
        <f t="shared" si="35"/>
        <v>0</v>
      </c>
      <c r="AT53" s="10">
        <f t="shared" si="35"/>
        <v>0</v>
      </c>
      <c r="AU53" s="10">
        <f t="shared" si="35"/>
        <v>0</v>
      </c>
      <c r="AV53" s="10">
        <f t="shared" si="35"/>
        <v>0</v>
      </c>
      <c r="AW53" s="10">
        <f t="shared" si="35"/>
        <v>0</v>
      </c>
      <c r="AX53" s="10">
        <f t="shared" si="35"/>
        <v>0</v>
      </c>
      <c r="AY53" s="10">
        <f t="shared" si="35"/>
        <v>0</v>
      </c>
      <c r="AZ53" s="10">
        <f t="shared" si="33"/>
        <v>25934.651300259196</v>
      </c>
      <c r="BA53" s="10">
        <f t="shared" si="33"/>
        <v>24451.597804054742</v>
      </c>
      <c r="BB53" s="10">
        <f t="shared" si="33"/>
        <v>28163.027695305595</v>
      </c>
      <c r="BC53" s="10">
        <f t="shared" si="33"/>
        <v>27384.982331527346</v>
      </c>
      <c r="BD53" s="10">
        <f t="shared" si="33"/>
        <v>27925.945918272355</v>
      </c>
      <c r="BE53" s="10">
        <f t="shared" si="33"/>
        <v>30058.48277396175</v>
      </c>
      <c r="BF53" s="10">
        <f t="shared" si="33"/>
        <v>30140.104371861496</v>
      </c>
      <c r="BG53" s="10">
        <f t="shared" si="33"/>
        <v>30743.063985144396</v>
      </c>
      <c r="BH53" s="10">
        <f t="shared" si="33"/>
        <v>30680.702511794072</v>
      </c>
      <c r="BI53" s="10">
        <f t="shared" si="33"/>
        <v>31430.081895378396</v>
      </c>
      <c r="BJ53" s="10">
        <f t="shared" si="33"/>
        <v>32359.734747705563</v>
      </c>
      <c r="BK53" s="10">
        <f t="shared" si="33"/>
        <v>33204.974711431423</v>
      </c>
      <c r="BO53" s="23">
        <f t="shared" ref="BO53:BT53" si="37">SUM(BO50:BO52)</f>
        <v>0</v>
      </c>
      <c r="BP53" s="23">
        <f t="shared" si="37"/>
        <v>78549.276799619547</v>
      </c>
      <c r="BQ53" s="23">
        <f t="shared" si="37"/>
        <v>0</v>
      </c>
      <c r="BR53" s="23">
        <f t="shared" si="37"/>
        <v>0</v>
      </c>
      <c r="BS53" s="23">
        <f t="shared" si="37"/>
        <v>0</v>
      </c>
      <c r="BT53" s="23">
        <f t="shared" si="37"/>
        <v>0</v>
      </c>
    </row>
    <row r="54" spans="1:72" x14ac:dyDescent="0.25">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O54" s="18"/>
      <c r="BP54" s="18"/>
      <c r="BQ54" s="18"/>
      <c r="BR54" s="18"/>
      <c r="BS54" s="18"/>
      <c r="BT54" s="18"/>
    </row>
    <row r="55" spans="1:72" x14ac:dyDescent="0.25">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O55" s="18"/>
      <c r="BP55" s="18"/>
      <c r="BQ55" s="18"/>
      <c r="BR55" s="18"/>
      <c r="BS55" s="18"/>
      <c r="BT55" s="18"/>
    </row>
    <row r="56" spans="1:72" hidden="1" outlineLevel="1" x14ac:dyDescent="0.25">
      <c r="A56" s="11" t="s">
        <v>28</v>
      </c>
      <c r="C56" s="2" t="s">
        <v>31</v>
      </c>
      <c r="D56" s="8">
        <f>RA_CO!D56+RA_DE!D56+RA_CD!D56+RA_EC!D56</f>
        <v>0</v>
      </c>
      <c r="E56" s="8">
        <f>RA_CO!E56+RA_DE!E56+RA_CD!E56+RA_EC!E56</f>
        <v>0</v>
      </c>
      <c r="F56" s="8">
        <f>RA_CO!F56+RA_DE!F56+RA_CD!F56+RA_EC!F56</f>
        <v>0</v>
      </c>
      <c r="G56" s="8">
        <f>RA_CO!G56+RA_DE!G56+RA_CD!G56+RA_EC!G56</f>
        <v>0</v>
      </c>
      <c r="H56" s="8">
        <f>RA_CO!H56+RA_DE!H56+RA_CD!H56+RA_EC!H56</f>
        <v>0</v>
      </c>
      <c r="I56" s="8">
        <f>RA_CO!I56+RA_DE!I56+RA_CD!I56+RA_EC!I56</f>
        <v>0</v>
      </c>
      <c r="J56" s="8">
        <f>RA_CO!J56+RA_DE!J56+RA_CD!J56+RA_EC!J56</f>
        <v>0</v>
      </c>
      <c r="K56" s="8">
        <f>RA_CO!K56+RA_DE!K56+RA_CD!K56+RA_EC!K56</f>
        <v>0</v>
      </c>
      <c r="L56" s="8">
        <f>RA_CO!L56+RA_DE!L56+RA_CD!L56+RA_EC!L56</f>
        <v>0</v>
      </c>
      <c r="M56" s="8">
        <f>RA_CO!M56+RA_DE!M56+RA_CD!M56+RA_EC!M56</f>
        <v>0</v>
      </c>
      <c r="N56" s="8">
        <f>RA_CO!N56+RA_DE!N56+RA_CD!N56+RA_EC!N56</f>
        <v>0</v>
      </c>
      <c r="O56" s="8">
        <f>RA_CO!O56+RA_DE!O56+RA_CD!O56+RA_EC!O56</f>
        <v>0</v>
      </c>
      <c r="P56" s="8">
        <f>RA_CO!P56+RA_DE!P56+RA_CD!P56+RA_EC!P56</f>
        <v>0</v>
      </c>
      <c r="Q56" s="8">
        <f>RA_CO!Q56+RA_DE!Q56+RA_CD!Q56+RA_EC!Q56</f>
        <v>0</v>
      </c>
      <c r="R56" s="8">
        <f>RA_CO!R56+RA_DE!R56+RA_CD!R56+RA_EC!R56</f>
        <v>0</v>
      </c>
      <c r="S56" s="8">
        <f>RA_CO!S56+RA_DE!S56+RA_CD!S56+RA_EC!S56</f>
        <v>0</v>
      </c>
      <c r="T56" s="8">
        <f>RA_CO!T56+RA_DE!T56+RA_CD!T56+RA_EC!T56</f>
        <v>0</v>
      </c>
      <c r="U56" s="8">
        <f>RA_CO!U56+RA_DE!U56+RA_CD!U56+RA_EC!U56</f>
        <v>0</v>
      </c>
      <c r="V56" s="8">
        <f>RA_CO!V56+RA_DE!V56+RA_CD!V56+RA_EC!V56</f>
        <v>0</v>
      </c>
      <c r="W56" s="8">
        <f>RA_CO!W56+RA_DE!W56+RA_CD!W56+RA_EC!W56</f>
        <v>0</v>
      </c>
      <c r="X56" s="8">
        <f>RA_CO!X56+RA_DE!X56+RA_CD!X56+RA_EC!X56</f>
        <v>0</v>
      </c>
      <c r="Y56" s="8">
        <f>RA_CO!Y56+RA_DE!Y56+RA_CD!Y56+RA_EC!Y56</f>
        <v>0</v>
      </c>
      <c r="Z56" s="8">
        <f>RA_CO!Z56+RA_DE!Z56+RA_CD!Z56+RA_EC!Z56</f>
        <v>0</v>
      </c>
      <c r="AA56" s="8">
        <f>RA_CO!AA56+RA_DE!AA56+RA_CD!AA56+RA_EC!AA56</f>
        <v>0</v>
      </c>
      <c r="AB56" s="8">
        <f>RA_CO!AB56+RA_DE!AB56+RA_CD!AB56+RA_EC!AB56</f>
        <v>0</v>
      </c>
      <c r="AC56" s="8">
        <f>RA_CO!AC56+RA_DE!AC56+RA_CD!AC56+RA_EC!AC56</f>
        <v>0</v>
      </c>
      <c r="AD56" s="8">
        <f>RA_CO!AD56+RA_DE!AD56+RA_CD!AD56+RA_EC!AD56</f>
        <v>0</v>
      </c>
      <c r="AE56" s="8">
        <f>RA_CO!AE56+RA_DE!AE56+RA_CD!AE56+RA_EC!AE56</f>
        <v>0</v>
      </c>
      <c r="AF56" s="8">
        <f>RA_CO!AF56+RA_DE!AF56+RA_CD!AF56+RA_EC!AF56</f>
        <v>0</v>
      </c>
      <c r="AG56" s="8">
        <f>RA_CO!AG56+RA_DE!AG56+RA_CD!AG56+RA_EC!AG56</f>
        <v>0</v>
      </c>
      <c r="AH56" s="8">
        <f>RA_CO!AH56+RA_DE!AH56+RA_CD!AH56+RA_EC!AH56</f>
        <v>0</v>
      </c>
      <c r="AI56" s="8">
        <f>RA_CO!AI56+RA_DE!AI56+RA_CD!AI56+RA_EC!AI56</f>
        <v>0</v>
      </c>
      <c r="AJ56" s="8">
        <f>RA_CO!AJ56+RA_DE!AJ56+RA_CD!AJ56+RA_EC!AJ56</f>
        <v>0</v>
      </c>
      <c r="AK56" s="8">
        <f>RA_CO!AK56+RA_DE!AK56+RA_CD!AK56+RA_EC!AK56</f>
        <v>0</v>
      </c>
      <c r="AL56" s="8">
        <f>RA_CO!AL56+RA_DE!AL56+RA_CD!AL56+RA_EC!AL56</f>
        <v>0</v>
      </c>
      <c r="AM56" s="8">
        <f>RA_CO!AM56+RA_DE!AM56+RA_CD!AM56+RA_EC!AM56</f>
        <v>0</v>
      </c>
      <c r="AN56" s="8">
        <f>RA_CO!AN56+RA_DE!AN56+RA_CD!AN56+RA_EC!AN56</f>
        <v>0</v>
      </c>
      <c r="AO56" s="8">
        <f>RA_CO!AO56+RA_DE!AO56+RA_CD!AO56+RA_EC!AO56</f>
        <v>0</v>
      </c>
      <c r="AP56" s="8">
        <f>RA_CO!AP56+RA_DE!AP56+RA_CD!AP56+RA_EC!AP56</f>
        <v>0</v>
      </c>
      <c r="AQ56" s="8">
        <f>RA_CO!AQ56+RA_DE!AQ56+RA_CD!AQ56+RA_EC!AQ56</f>
        <v>0</v>
      </c>
      <c r="AR56" s="8">
        <f>RA_CO!AR56+RA_DE!AR56+RA_CD!AR56+RA_EC!AR56</f>
        <v>0</v>
      </c>
      <c r="AS56" s="8">
        <f>RA_CO!AS56+RA_DE!AS56+RA_CD!AS56+RA_EC!AS56</f>
        <v>0</v>
      </c>
      <c r="AT56" s="8">
        <f>RA_CO!AT56+RA_DE!AT56+RA_CD!AT56+RA_EC!AT56</f>
        <v>0</v>
      </c>
      <c r="AU56" s="8">
        <f>RA_CO!AU56+RA_DE!AU56+RA_CD!AU56+RA_EC!AU56</f>
        <v>0</v>
      </c>
      <c r="AV56" s="8">
        <f>RA_CO!AV56+RA_DE!AV56+RA_CD!AV56+RA_EC!AV56</f>
        <v>0</v>
      </c>
      <c r="AW56" s="8">
        <f>RA_CO!AW56+RA_DE!AW56+RA_CD!AW56+RA_EC!AW56</f>
        <v>0</v>
      </c>
      <c r="AX56" s="8">
        <f>RA_CO!AX56+RA_DE!AX56+RA_CD!AX56+RA_EC!AX56</f>
        <v>0</v>
      </c>
      <c r="AY56" s="8">
        <f>RA_CO!AY56+RA_DE!AY56+RA_CD!AY56+RA_EC!AY56</f>
        <v>0</v>
      </c>
      <c r="AZ56" s="8">
        <f>RA_CO!AZ56+RA_DE!AZ56+RA_CD!AZ56+RA_EC!AZ56</f>
        <v>-7700.40531031512</v>
      </c>
      <c r="BA56" s="8">
        <f>RA_CO!BA56+RA_DE!BA56+RA_CD!BA56+RA_EC!BA56</f>
        <v>-7528.0059497717284</v>
      </c>
      <c r="BB56" s="8">
        <f>RA_CO!BB56+RA_DE!BB56+RA_CD!BB56+RA_EC!BB56</f>
        <v>-8773.3851038541088</v>
      </c>
      <c r="BC56" s="8">
        <f>RA_CO!BC56+RA_DE!BC56+RA_CD!BC56+RA_EC!BC56</f>
        <v>-8469.0091054880268</v>
      </c>
      <c r="BD56" s="8">
        <f>RA_CO!BD56+RA_DE!BD56+RA_CD!BD56+RA_EC!BD56</f>
        <v>-8374.9524029623135</v>
      </c>
      <c r="BE56" s="8">
        <f>RA_CO!BE56+RA_DE!BE56+RA_CD!BE56+RA_EC!BE56</f>
        <v>-8712.5531107951283</v>
      </c>
      <c r="BF56" s="8">
        <f>RA_CO!BF56+RA_DE!BF56+RA_CD!BF56+RA_EC!BF56</f>
        <v>-9541.5527340078206</v>
      </c>
      <c r="BG56" s="8">
        <f>RA_CO!BG56+RA_DE!BG56+RA_CD!BG56+RA_EC!BG56</f>
        <v>-9954.688009065123</v>
      </c>
      <c r="BH56" s="8">
        <f>RA_CO!BH56+RA_DE!BH56+RA_CD!BH56+RA_EC!BH56</f>
        <v>-8229.9304983167222</v>
      </c>
      <c r="BI56" s="8">
        <f>RA_CO!BI56+RA_DE!BI56+RA_CD!BI56+RA_EC!BI56</f>
        <v>-8902.3266444426936</v>
      </c>
      <c r="BJ56" s="8">
        <f>RA_CO!BJ56+RA_DE!BJ56+RA_CD!BJ56+RA_EC!BJ56</f>
        <v>-9058.766581631904</v>
      </c>
      <c r="BK56" s="8">
        <f>RA_CO!BK56+RA_DE!BK56+RA_CD!BK56+RA_EC!BK56</f>
        <v>-9491.8965571220724</v>
      </c>
      <c r="BO56" s="24">
        <f t="shared" ref="BO56:BT57" si="38">SUMIFS($D56:$BM56,$D$6:$BM$6,"&gt;="&amp;BO$2,$D$6:$BM$6,"&lt;="&amp;BO$6,$D$5:$BM$5,BO$5)</f>
        <v>0</v>
      </c>
      <c r="BP56" s="24">
        <f t="shared" si="38"/>
        <v>-24001.796363940957</v>
      </c>
      <c r="BQ56" s="24">
        <f t="shared" si="38"/>
        <v>0</v>
      </c>
      <c r="BR56" s="24">
        <f t="shared" si="38"/>
        <v>0</v>
      </c>
      <c r="BS56" s="24">
        <f t="shared" si="38"/>
        <v>0</v>
      </c>
      <c r="BT56" s="24">
        <f t="shared" si="38"/>
        <v>0</v>
      </c>
    </row>
    <row r="57" spans="1:72" hidden="1" outlineLevel="1" x14ac:dyDescent="0.25">
      <c r="A57" s="11" t="s">
        <v>29</v>
      </c>
      <c r="C57" s="2" t="s">
        <v>33</v>
      </c>
      <c r="D57" s="8">
        <f>RA_CO!D57+RA_DE!D57+RA_CD!D57+RA_EC!D57</f>
        <v>0</v>
      </c>
      <c r="E57" s="8">
        <f>RA_CO!E57+RA_DE!E57+RA_CD!E57+RA_EC!E57</f>
        <v>0</v>
      </c>
      <c r="F57" s="8">
        <f>RA_CO!F57+RA_DE!F57+RA_CD!F57+RA_EC!F57</f>
        <v>0</v>
      </c>
      <c r="G57" s="8">
        <f>RA_CO!G57+RA_DE!G57+RA_CD!G57+RA_EC!G57</f>
        <v>0</v>
      </c>
      <c r="H57" s="8">
        <f>RA_CO!H57+RA_DE!H57+RA_CD!H57+RA_EC!H57</f>
        <v>0</v>
      </c>
      <c r="I57" s="8">
        <f>RA_CO!I57+RA_DE!I57+RA_CD!I57+RA_EC!I57</f>
        <v>0</v>
      </c>
      <c r="J57" s="8">
        <f>RA_CO!J57+RA_DE!J57+RA_CD!J57+RA_EC!J57</f>
        <v>0</v>
      </c>
      <c r="K57" s="8">
        <f>RA_CO!K57+RA_DE!K57+RA_CD!K57+RA_EC!K57</f>
        <v>0</v>
      </c>
      <c r="L57" s="8">
        <f>RA_CO!L57+RA_DE!L57+RA_CD!L57+RA_EC!L57</f>
        <v>0</v>
      </c>
      <c r="M57" s="8">
        <f>RA_CO!M57+RA_DE!M57+RA_CD!M57+RA_EC!M57</f>
        <v>0</v>
      </c>
      <c r="N57" s="8">
        <f>RA_CO!N57+RA_DE!N57+RA_CD!N57+RA_EC!N57</f>
        <v>0</v>
      </c>
      <c r="O57" s="8">
        <f>RA_CO!O57+RA_DE!O57+RA_CD!O57+RA_EC!O57</f>
        <v>0</v>
      </c>
      <c r="P57" s="8">
        <f>RA_CO!P57+RA_DE!P57+RA_CD!P57+RA_EC!P57</f>
        <v>0</v>
      </c>
      <c r="Q57" s="8">
        <f>RA_CO!Q57+RA_DE!Q57+RA_CD!Q57+RA_EC!Q57</f>
        <v>0</v>
      </c>
      <c r="R57" s="8">
        <f>RA_CO!R57+RA_DE!R57+RA_CD!R57+RA_EC!R57</f>
        <v>0</v>
      </c>
      <c r="S57" s="8">
        <f>RA_CO!S57+RA_DE!S57+RA_CD!S57+RA_EC!S57</f>
        <v>0</v>
      </c>
      <c r="T57" s="8">
        <f>RA_CO!T57+RA_DE!T57+RA_CD!T57+RA_EC!T57</f>
        <v>0</v>
      </c>
      <c r="U57" s="8">
        <f>RA_CO!U57+RA_DE!U57+RA_CD!U57+RA_EC!U57</f>
        <v>0</v>
      </c>
      <c r="V57" s="8">
        <f>RA_CO!V57+RA_DE!V57+RA_CD!V57+RA_EC!V57</f>
        <v>0</v>
      </c>
      <c r="W57" s="8">
        <f>RA_CO!W57+RA_DE!W57+RA_CD!W57+RA_EC!W57</f>
        <v>0</v>
      </c>
      <c r="X57" s="8">
        <f>RA_CO!X57+RA_DE!X57+RA_CD!X57+RA_EC!X57</f>
        <v>0</v>
      </c>
      <c r="Y57" s="8">
        <f>RA_CO!Y57+RA_DE!Y57+RA_CD!Y57+RA_EC!Y57</f>
        <v>0</v>
      </c>
      <c r="Z57" s="8">
        <f>RA_CO!Z57+RA_DE!Z57+RA_CD!Z57+RA_EC!Z57</f>
        <v>0</v>
      </c>
      <c r="AA57" s="8">
        <f>RA_CO!AA57+RA_DE!AA57+RA_CD!AA57+RA_EC!AA57</f>
        <v>0</v>
      </c>
      <c r="AB57" s="8">
        <f>RA_CO!AB57+RA_DE!AB57+RA_CD!AB57+RA_EC!AB57</f>
        <v>0</v>
      </c>
      <c r="AC57" s="8">
        <f>RA_CO!AC57+RA_DE!AC57+RA_CD!AC57+RA_EC!AC57</f>
        <v>0</v>
      </c>
      <c r="AD57" s="8">
        <f>RA_CO!AD57+RA_DE!AD57+RA_CD!AD57+RA_EC!AD57</f>
        <v>0</v>
      </c>
      <c r="AE57" s="8">
        <f>RA_CO!AE57+RA_DE!AE57+RA_CD!AE57+RA_EC!AE57</f>
        <v>0</v>
      </c>
      <c r="AF57" s="8">
        <f>RA_CO!AF57+RA_DE!AF57+RA_CD!AF57+RA_EC!AF57</f>
        <v>0</v>
      </c>
      <c r="AG57" s="8">
        <f>RA_CO!AG57+RA_DE!AG57+RA_CD!AG57+RA_EC!AG57</f>
        <v>0</v>
      </c>
      <c r="AH57" s="8">
        <f>RA_CO!AH57+RA_DE!AH57+RA_CD!AH57+RA_EC!AH57</f>
        <v>0</v>
      </c>
      <c r="AI57" s="8">
        <f>RA_CO!AI57+RA_DE!AI57+RA_CD!AI57+RA_EC!AI57</f>
        <v>0</v>
      </c>
      <c r="AJ57" s="8">
        <f>RA_CO!AJ57+RA_DE!AJ57+RA_CD!AJ57+RA_EC!AJ57</f>
        <v>0</v>
      </c>
      <c r="AK57" s="8">
        <f>RA_CO!AK57+RA_DE!AK57+RA_CD!AK57+RA_EC!AK57</f>
        <v>0</v>
      </c>
      <c r="AL57" s="8">
        <f>RA_CO!AL57+RA_DE!AL57+RA_CD!AL57+RA_EC!AL57</f>
        <v>0</v>
      </c>
      <c r="AM57" s="8">
        <f>RA_CO!AM57+RA_DE!AM57+RA_CD!AM57+RA_EC!AM57</f>
        <v>0</v>
      </c>
      <c r="AN57" s="8">
        <f>RA_CO!AN57+RA_DE!AN57+RA_CD!AN57+RA_EC!AN57</f>
        <v>0</v>
      </c>
      <c r="AO57" s="8">
        <f>RA_CO!AO57+RA_DE!AO57+RA_CD!AO57+RA_EC!AO57</f>
        <v>0</v>
      </c>
      <c r="AP57" s="8">
        <f>RA_CO!AP57+RA_DE!AP57+RA_CD!AP57+RA_EC!AP57</f>
        <v>0</v>
      </c>
      <c r="AQ57" s="8">
        <f>RA_CO!AQ57+RA_DE!AQ57+RA_CD!AQ57+RA_EC!AQ57</f>
        <v>0</v>
      </c>
      <c r="AR57" s="8">
        <f>RA_CO!AR57+RA_DE!AR57+RA_CD!AR57+RA_EC!AR57</f>
        <v>0</v>
      </c>
      <c r="AS57" s="8">
        <f>RA_CO!AS57+RA_DE!AS57+RA_CD!AS57+RA_EC!AS57</f>
        <v>0</v>
      </c>
      <c r="AT57" s="8">
        <f>RA_CO!AT57+RA_DE!AT57+RA_CD!AT57+RA_EC!AT57</f>
        <v>0</v>
      </c>
      <c r="AU57" s="8">
        <f>RA_CO!AU57+RA_DE!AU57+RA_CD!AU57+RA_EC!AU57</f>
        <v>0</v>
      </c>
      <c r="AV57" s="8">
        <f>RA_CO!AV57+RA_DE!AV57+RA_CD!AV57+RA_EC!AV57</f>
        <v>0</v>
      </c>
      <c r="AW57" s="8">
        <f>RA_CO!AW57+RA_DE!AW57+RA_CD!AW57+RA_EC!AW57</f>
        <v>0</v>
      </c>
      <c r="AX57" s="8">
        <f>RA_CO!AX57+RA_DE!AX57+RA_CD!AX57+RA_EC!AX57</f>
        <v>0</v>
      </c>
      <c r="AY57" s="8">
        <f>RA_CO!AY57+RA_DE!AY57+RA_CD!AY57+RA_EC!AY57</f>
        <v>0</v>
      </c>
      <c r="AZ57" s="8">
        <f>RA_CO!AZ57+RA_DE!AZ57+RA_CD!AZ57+RA_EC!AZ57</f>
        <v>82.069466740725659</v>
      </c>
      <c r="BA57" s="8">
        <f>RA_CO!BA57+RA_DE!BA57+RA_CD!BA57+RA_EC!BA57</f>
        <v>81.386343742499662</v>
      </c>
      <c r="BB57" s="8">
        <f>RA_CO!BB57+RA_DE!BB57+RA_CD!BB57+RA_EC!BB57</f>
        <v>154.80536846120594</v>
      </c>
      <c r="BC57" s="8">
        <f>RA_CO!BC57+RA_DE!BC57+RA_CD!BC57+RA_EC!BC57</f>
        <v>229.04937506879665</v>
      </c>
      <c r="BD57" s="8">
        <f>RA_CO!BD57+RA_DE!BD57+RA_CD!BD57+RA_EC!BD57</f>
        <v>189.78620679473008</v>
      </c>
      <c r="BE57" s="8">
        <f>RA_CO!BE57+RA_DE!BE57+RA_CD!BE57+RA_EC!BE57</f>
        <v>205.69041232286682</v>
      </c>
      <c r="BF57" s="8">
        <f>RA_CO!BF57+RA_DE!BF57+RA_CD!BF57+RA_EC!BF57</f>
        <v>214.76036383706048</v>
      </c>
      <c r="BG57" s="8">
        <f>RA_CO!BG57+RA_DE!BG57+RA_CD!BG57+RA_EC!BG57</f>
        <v>206.99038340577175</v>
      </c>
      <c r="BH57" s="8">
        <f>RA_CO!BH57+RA_DE!BH57+RA_CD!BH57+RA_EC!BH57</f>
        <v>151.99978499974796</v>
      </c>
      <c r="BI57" s="8">
        <f>RA_CO!BI57+RA_DE!BI57+RA_CD!BI57+RA_EC!BI57</f>
        <v>99.342101010420407</v>
      </c>
      <c r="BJ57" s="8">
        <f>RA_CO!BJ57+RA_DE!BJ57+RA_CD!BJ57+RA_EC!BJ57</f>
        <v>151.34843350127005</v>
      </c>
      <c r="BK57" s="8">
        <f>RA_CO!BK57+RA_DE!BK57+RA_CD!BK57+RA_EC!BK57</f>
        <v>114.32780877555504</v>
      </c>
      <c r="BO57" s="24">
        <f t="shared" si="38"/>
        <v>0</v>
      </c>
      <c r="BP57" s="24">
        <f t="shared" si="38"/>
        <v>318.26117894443126</v>
      </c>
      <c r="BQ57" s="24">
        <f t="shared" si="38"/>
        <v>0</v>
      </c>
      <c r="BR57" s="24">
        <f t="shared" si="38"/>
        <v>0</v>
      </c>
      <c r="BS57" s="24">
        <f t="shared" si="38"/>
        <v>0</v>
      </c>
      <c r="BT57" s="24">
        <f t="shared" si="38"/>
        <v>0</v>
      </c>
    </row>
    <row r="58" spans="1:72" collapsed="1" x14ac:dyDescent="0.25">
      <c r="C58" s="3" t="s">
        <v>32</v>
      </c>
      <c r="D58" s="10">
        <f t="shared" ref="D58:AY58" si="39">SUM(D56:D57)</f>
        <v>0</v>
      </c>
      <c r="E58" s="10">
        <f t="shared" si="39"/>
        <v>0</v>
      </c>
      <c r="F58" s="10">
        <f t="shared" si="39"/>
        <v>0</v>
      </c>
      <c r="G58" s="10">
        <f t="shared" si="39"/>
        <v>0</v>
      </c>
      <c r="H58" s="10">
        <f t="shared" si="39"/>
        <v>0</v>
      </c>
      <c r="I58" s="10">
        <f t="shared" si="39"/>
        <v>0</v>
      </c>
      <c r="J58" s="10">
        <f t="shared" si="39"/>
        <v>0</v>
      </c>
      <c r="K58" s="10">
        <f t="shared" si="39"/>
        <v>0</v>
      </c>
      <c r="L58" s="10">
        <f t="shared" si="39"/>
        <v>0</v>
      </c>
      <c r="M58" s="10">
        <f t="shared" si="39"/>
        <v>0</v>
      </c>
      <c r="N58" s="10">
        <f t="shared" si="39"/>
        <v>0</v>
      </c>
      <c r="O58" s="10">
        <f t="shared" si="39"/>
        <v>0</v>
      </c>
      <c r="P58" s="10">
        <f t="shared" si="39"/>
        <v>0</v>
      </c>
      <c r="Q58" s="10">
        <f t="shared" si="39"/>
        <v>0</v>
      </c>
      <c r="R58" s="10">
        <f t="shared" si="39"/>
        <v>0</v>
      </c>
      <c r="S58" s="10">
        <f t="shared" si="39"/>
        <v>0</v>
      </c>
      <c r="T58" s="10">
        <f t="shared" si="39"/>
        <v>0</v>
      </c>
      <c r="U58" s="10">
        <f t="shared" si="39"/>
        <v>0</v>
      </c>
      <c r="V58" s="10">
        <f t="shared" si="39"/>
        <v>0</v>
      </c>
      <c r="W58" s="10">
        <f t="shared" si="39"/>
        <v>0</v>
      </c>
      <c r="X58" s="10">
        <f t="shared" si="39"/>
        <v>0</v>
      </c>
      <c r="Y58" s="10">
        <f t="shared" si="39"/>
        <v>0</v>
      </c>
      <c r="Z58" s="10">
        <f t="shared" si="39"/>
        <v>0</v>
      </c>
      <c r="AA58" s="10">
        <f t="shared" si="39"/>
        <v>0</v>
      </c>
      <c r="AB58" s="10">
        <f t="shared" si="39"/>
        <v>0</v>
      </c>
      <c r="AC58" s="10">
        <f t="shared" si="39"/>
        <v>0</v>
      </c>
      <c r="AD58" s="10">
        <f t="shared" si="39"/>
        <v>0</v>
      </c>
      <c r="AE58" s="10">
        <f t="shared" si="39"/>
        <v>0</v>
      </c>
      <c r="AF58" s="10">
        <f t="shared" si="39"/>
        <v>0</v>
      </c>
      <c r="AG58" s="10">
        <f t="shared" si="39"/>
        <v>0</v>
      </c>
      <c r="AH58" s="10">
        <f t="shared" si="39"/>
        <v>0</v>
      </c>
      <c r="AI58" s="10">
        <f t="shared" si="39"/>
        <v>0</v>
      </c>
      <c r="AJ58" s="10">
        <f t="shared" si="39"/>
        <v>0</v>
      </c>
      <c r="AK58" s="10">
        <f t="shared" si="39"/>
        <v>0</v>
      </c>
      <c r="AL58" s="10">
        <f t="shared" si="39"/>
        <v>0</v>
      </c>
      <c r="AM58" s="10">
        <f t="shared" si="39"/>
        <v>0</v>
      </c>
      <c r="AN58" s="10">
        <f t="shared" si="39"/>
        <v>0</v>
      </c>
      <c r="AO58" s="10">
        <f t="shared" si="39"/>
        <v>0</v>
      </c>
      <c r="AP58" s="10">
        <f t="shared" si="39"/>
        <v>0</v>
      </c>
      <c r="AQ58" s="10">
        <f t="shared" si="39"/>
        <v>0</v>
      </c>
      <c r="AR58" s="10">
        <f t="shared" si="39"/>
        <v>0</v>
      </c>
      <c r="AS58" s="10">
        <f t="shared" si="39"/>
        <v>0</v>
      </c>
      <c r="AT58" s="10">
        <f t="shared" si="39"/>
        <v>0</v>
      </c>
      <c r="AU58" s="10">
        <f t="shared" si="39"/>
        <v>0</v>
      </c>
      <c r="AV58" s="10">
        <f t="shared" si="39"/>
        <v>0</v>
      </c>
      <c r="AW58" s="10">
        <f t="shared" si="39"/>
        <v>0</v>
      </c>
      <c r="AX58" s="10">
        <f t="shared" si="39"/>
        <v>0</v>
      </c>
      <c r="AY58" s="10">
        <f t="shared" si="39"/>
        <v>0</v>
      </c>
      <c r="AZ58" s="10">
        <f t="shared" ref="AZ58:BK58" si="40">SUM(AZ56:AZ57)</f>
        <v>-7618.3358435743939</v>
      </c>
      <c r="BA58" s="10">
        <f t="shared" si="40"/>
        <v>-7446.6196060292286</v>
      </c>
      <c r="BB58" s="10">
        <f t="shared" si="40"/>
        <v>-8618.5797353929029</v>
      </c>
      <c r="BC58" s="10">
        <f t="shared" si="40"/>
        <v>-8239.9597304192303</v>
      </c>
      <c r="BD58" s="10">
        <f t="shared" si="40"/>
        <v>-8185.1661961675836</v>
      </c>
      <c r="BE58" s="10">
        <f t="shared" si="40"/>
        <v>-8506.8626984722614</v>
      </c>
      <c r="BF58" s="10">
        <f t="shared" si="40"/>
        <v>-9326.7923701707605</v>
      </c>
      <c r="BG58" s="10">
        <f t="shared" si="40"/>
        <v>-9747.6976256593516</v>
      </c>
      <c r="BH58" s="10">
        <f t="shared" si="40"/>
        <v>-8077.9307133169741</v>
      </c>
      <c r="BI58" s="10">
        <f t="shared" si="40"/>
        <v>-8802.9845434322724</v>
      </c>
      <c r="BJ58" s="10">
        <f t="shared" si="40"/>
        <v>-8907.4181481306332</v>
      </c>
      <c r="BK58" s="10">
        <f t="shared" si="40"/>
        <v>-9377.5687483465172</v>
      </c>
      <c r="BO58" s="23">
        <f>SUM(BO56:BO57)</f>
        <v>0</v>
      </c>
      <c r="BP58" s="23">
        <f t="shared" ref="BP58:BT58" si="41">SUM(BP56:BP57)</f>
        <v>-23683.535184996526</v>
      </c>
      <c r="BQ58" s="23">
        <f t="shared" si="41"/>
        <v>0</v>
      </c>
      <c r="BR58" s="23">
        <f t="shared" si="41"/>
        <v>0</v>
      </c>
      <c r="BS58" s="23">
        <f t="shared" si="41"/>
        <v>0</v>
      </c>
      <c r="BT58" s="23">
        <f t="shared" si="41"/>
        <v>0</v>
      </c>
    </row>
    <row r="60" spans="1:72" x14ac:dyDescent="0.25">
      <c r="C60" s="3" t="s">
        <v>34</v>
      </c>
      <c r="D60" s="10">
        <f>D53+D58</f>
        <v>0</v>
      </c>
      <c r="E60" s="10">
        <f t="shared" ref="E60:AY60" si="42">E53+E58</f>
        <v>0</v>
      </c>
      <c r="F60" s="10">
        <f t="shared" si="42"/>
        <v>0</v>
      </c>
      <c r="G60" s="10">
        <f t="shared" si="42"/>
        <v>0</v>
      </c>
      <c r="H60" s="10">
        <f t="shared" si="42"/>
        <v>0</v>
      </c>
      <c r="I60" s="10">
        <f t="shared" si="42"/>
        <v>0</v>
      </c>
      <c r="J60" s="10">
        <f t="shared" si="42"/>
        <v>0</v>
      </c>
      <c r="K60" s="10">
        <f t="shared" si="42"/>
        <v>0</v>
      </c>
      <c r="L60" s="10">
        <f t="shared" si="42"/>
        <v>0</v>
      </c>
      <c r="M60" s="10">
        <f t="shared" si="42"/>
        <v>0</v>
      </c>
      <c r="N60" s="10">
        <f t="shared" si="42"/>
        <v>0</v>
      </c>
      <c r="O60" s="10">
        <f t="shared" si="42"/>
        <v>0</v>
      </c>
      <c r="P60" s="10">
        <f t="shared" si="42"/>
        <v>0</v>
      </c>
      <c r="Q60" s="10">
        <f t="shared" si="42"/>
        <v>0</v>
      </c>
      <c r="R60" s="10">
        <f t="shared" si="42"/>
        <v>0</v>
      </c>
      <c r="S60" s="10">
        <f t="shared" si="42"/>
        <v>0</v>
      </c>
      <c r="T60" s="10">
        <f t="shared" si="42"/>
        <v>0</v>
      </c>
      <c r="U60" s="10">
        <f t="shared" si="42"/>
        <v>0</v>
      </c>
      <c r="V60" s="10">
        <f t="shared" si="42"/>
        <v>0</v>
      </c>
      <c r="W60" s="10">
        <f t="shared" si="42"/>
        <v>0</v>
      </c>
      <c r="X60" s="10">
        <f t="shared" si="42"/>
        <v>0</v>
      </c>
      <c r="Y60" s="10">
        <f t="shared" si="42"/>
        <v>0</v>
      </c>
      <c r="Z60" s="10">
        <f t="shared" si="42"/>
        <v>0</v>
      </c>
      <c r="AA60" s="10">
        <f t="shared" si="42"/>
        <v>0</v>
      </c>
      <c r="AB60" s="10">
        <f t="shared" si="42"/>
        <v>0</v>
      </c>
      <c r="AC60" s="10">
        <f t="shared" si="42"/>
        <v>0</v>
      </c>
      <c r="AD60" s="10">
        <f t="shared" si="42"/>
        <v>0</v>
      </c>
      <c r="AE60" s="10">
        <f t="shared" si="42"/>
        <v>0</v>
      </c>
      <c r="AF60" s="10">
        <f t="shared" si="42"/>
        <v>0</v>
      </c>
      <c r="AG60" s="10">
        <f t="shared" si="42"/>
        <v>0</v>
      </c>
      <c r="AH60" s="10">
        <f t="shared" si="42"/>
        <v>0</v>
      </c>
      <c r="AI60" s="10">
        <f t="shared" si="42"/>
        <v>0</v>
      </c>
      <c r="AJ60" s="10">
        <f t="shared" si="42"/>
        <v>0</v>
      </c>
      <c r="AK60" s="10">
        <f t="shared" si="42"/>
        <v>0</v>
      </c>
      <c r="AL60" s="10">
        <f t="shared" si="42"/>
        <v>0</v>
      </c>
      <c r="AM60" s="10">
        <f t="shared" si="42"/>
        <v>0</v>
      </c>
      <c r="AN60" s="10">
        <f t="shared" si="42"/>
        <v>0</v>
      </c>
      <c r="AO60" s="10">
        <f t="shared" si="42"/>
        <v>0</v>
      </c>
      <c r="AP60" s="10">
        <f t="shared" si="42"/>
        <v>0</v>
      </c>
      <c r="AQ60" s="10">
        <f t="shared" si="42"/>
        <v>0</v>
      </c>
      <c r="AR60" s="10">
        <f t="shared" si="42"/>
        <v>0</v>
      </c>
      <c r="AS60" s="10">
        <f t="shared" si="42"/>
        <v>0</v>
      </c>
      <c r="AT60" s="10">
        <f t="shared" si="42"/>
        <v>0</v>
      </c>
      <c r="AU60" s="10">
        <f t="shared" si="42"/>
        <v>0</v>
      </c>
      <c r="AV60" s="10">
        <f t="shared" si="42"/>
        <v>0</v>
      </c>
      <c r="AW60" s="10">
        <f t="shared" si="42"/>
        <v>0</v>
      </c>
      <c r="AX60" s="10">
        <f t="shared" si="42"/>
        <v>0</v>
      </c>
      <c r="AY60" s="10">
        <f t="shared" si="42"/>
        <v>0</v>
      </c>
      <c r="AZ60" s="10"/>
      <c r="BA60" s="10"/>
      <c r="BB60" s="10"/>
      <c r="BC60" s="10"/>
      <c r="BD60" s="10"/>
      <c r="BE60" s="10"/>
      <c r="BF60" s="10"/>
      <c r="BG60" s="10"/>
      <c r="BH60" s="10"/>
      <c r="BI60" s="10"/>
      <c r="BJ60" s="10"/>
      <c r="BK60" s="10"/>
      <c r="BO60" s="23">
        <f>BO53+BO58</f>
        <v>0</v>
      </c>
      <c r="BP60" s="23">
        <f t="shared" ref="BP60:BT60" si="43">BP53+BP58</f>
        <v>54865.741614623024</v>
      </c>
      <c r="BQ60" s="23">
        <f t="shared" si="43"/>
        <v>0</v>
      </c>
      <c r="BR60" s="23">
        <f t="shared" si="43"/>
        <v>0</v>
      </c>
      <c r="BS60" s="23">
        <f t="shared" si="43"/>
        <v>0</v>
      </c>
      <c r="BT60" s="23">
        <f t="shared" si="43"/>
        <v>0</v>
      </c>
    </row>
    <row r="63" spans="1:72" hidden="1" outlineLevel="1" x14ac:dyDescent="0.25">
      <c r="A63" s="11" t="s">
        <v>35</v>
      </c>
      <c r="C63" s="2" t="s">
        <v>103</v>
      </c>
      <c r="D63" s="8">
        <f>RA_CO!D63+RA_DE!D63+RA_CD!D63+RA_EC!D63</f>
        <v>0</v>
      </c>
      <c r="E63" s="8">
        <f>RA_CO!E63+RA_DE!E63+RA_CD!E63+RA_EC!E63</f>
        <v>0</v>
      </c>
      <c r="F63" s="8">
        <f>RA_CO!F63+RA_DE!F63+RA_CD!F63+RA_EC!F63</f>
        <v>0</v>
      </c>
      <c r="G63" s="8">
        <f>RA_CO!G63+RA_DE!G63+RA_CD!G63+RA_EC!G63</f>
        <v>0</v>
      </c>
      <c r="H63" s="8">
        <f>RA_CO!H63+RA_DE!H63+RA_CD!H63+RA_EC!H63</f>
        <v>0</v>
      </c>
      <c r="I63" s="8">
        <f>RA_CO!I63+RA_DE!I63+RA_CD!I63+RA_EC!I63</f>
        <v>0</v>
      </c>
      <c r="J63" s="8">
        <f>RA_CO!J63+RA_DE!J63+RA_CD!J63+RA_EC!J63</f>
        <v>0</v>
      </c>
      <c r="K63" s="8">
        <f>RA_CO!K63+RA_DE!K63+RA_CD!K63+RA_EC!K63</f>
        <v>0</v>
      </c>
      <c r="L63" s="8">
        <f>RA_CO!L63+RA_DE!L63+RA_CD!L63+RA_EC!L63</f>
        <v>0</v>
      </c>
      <c r="M63" s="8">
        <f>RA_CO!M63+RA_DE!M63+RA_CD!M63+RA_EC!M63</f>
        <v>0</v>
      </c>
      <c r="N63" s="8">
        <f>RA_CO!N63+RA_DE!N63+RA_CD!N63+RA_EC!N63</f>
        <v>0</v>
      </c>
      <c r="O63" s="8">
        <f>RA_CO!O63+RA_DE!O63+RA_CD!O63+RA_EC!O63</f>
        <v>0</v>
      </c>
      <c r="P63" s="8">
        <f>RA_CO!P63+RA_DE!P63+RA_CD!P63+RA_EC!P63</f>
        <v>0</v>
      </c>
      <c r="Q63" s="8">
        <f>RA_CO!Q63+RA_DE!Q63+RA_CD!Q63+RA_EC!Q63</f>
        <v>0</v>
      </c>
      <c r="R63" s="8">
        <f>RA_CO!R63+RA_DE!R63+RA_CD!R63+RA_EC!R63</f>
        <v>0</v>
      </c>
      <c r="S63" s="8">
        <f>RA_CO!S63+RA_DE!S63+RA_CD!S63+RA_EC!S63</f>
        <v>0</v>
      </c>
      <c r="T63" s="8">
        <f>RA_CO!T63+RA_DE!T63+RA_CD!T63+RA_EC!T63</f>
        <v>0</v>
      </c>
      <c r="U63" s="8">
        <f>RA_CO!U63+RA_DE!U63+RA_CD!U63+RA_EC!U63</f>
        <v>0</v>
      </c>
      <c r="V63" s="8">
        <f>RA_CO!V63+RA_DE!V63+RA_CD!V63+RA_EC!V63</f>
        <v>0</v>
      </c>
      <c r="W63" s="8">
        <f>RA_CO!W63+RA_DE!W63+RA_CD!W63+RA_EC!W63</f>
        <v>0</v>
      </c>
      <c r="X63" s="8">
        <f>RA_CO!X63+RA_DE!X63+RA_CD!X63+RA_EC!X63</f>
        <v>0</v>
      </c>
      <c r="Y63" s="8">
        <f>RA_CO!Y63+RA_DE!Y63+RA_CD!Y63+RA_EC!Y63</f>
        <v>0</v>
      </c>
      <c r="Z63" s="8">
        <f>RA_CO!Z63+RA_DE!Z63+RA_CD!Z63+RA_EC!Z63</f>
        <v>0</v>
      </c>
      <c r="AA63" s="8">
        <f>RA_CO!AA63+RA_DE!AA63+RA_CD!AA63+RA_EC!AA63</f>
        <v>0</v>
      </c>
      <c r="AB63" s="8">
        <f>RA_CO!AB63+RA_DE!AB63+RA_CD!AB63+RA_EC!AB63</f>
        <v>0</v>
      </c>
      <c r="AC63" s="8">
        <f>RA_CO!AC63+RA_DE!AC63+RA_CD!AC63+RA_EC!AC63</f>
        <v>0</v>
      </c>
      <c r="AD63" s="8">
        <f>RA_CO!AD63+RA_DE!AD63+RA_CD!AD63+RA_EC!AD63</f>
        <v>0</v>
      </c>
      <c r="AE63" s="8">
        <f>RA_CO!AE63+RA_DE!AE63+RA_CD!AE63+RA_EC!AE63</f>
        <v>0</v>
      </c>
      <c r="AF63" s="8">
        <f>RA_CO!AF63+RA_DE!AF63+RA_CD!AF63+RA_EC!AF63</f>
        <v>0</v>
      </c>
      <c r="AG63" s="8">
        <f>RA_CO!AG63+RA_DE!AG63+RA_CD!AG63+RA_EC!AG63</f>
        <v>0</v>
      </c>
      <c r="AH63" s="8">
        <f>RA_CO!AH63+RA_DE!AH63+RA_CD!AH63+RA_EC!AH63</f>
        <v>0</v>
      </c>
      <c r="AI63" s="8">
        <f>RA_CO!AI63+RA_DE!AI63+RA_CD!AI63+RA_EC!AI63</f>
        <v>0</v>
      </c>
      <c r="AJ63" s="8">
        <f>RA_CO!AJ63+RA_DE!AJ63+RA_CD!AJ63+RA_EC!AJ63</f>
        <v>0</v>
      </c>
      <c r="AK63" s="8">
        <f>RA_CO!AK63+RA_DE!AK63+RA_CD!AK63+RA_EC!AK63</f>
        <v>0</v>
      </c>
      <c r="AL63" s="8">
        <f>RA_CO!AL63+RA_DE!AL63+RA_CD!AL63+RA_EC!AL63</f>
        <v>0</v>
      </c>
      <c r="AM63" s="8">
        <f>RA_CO!AM63+RA_DE!AM63+RA_CD!AM63+RA_EC!AM63</f>
        <v>0</v>
      </c>
      <c r="AN63" s="8">
        <f>RA_CO!AN63+RA_DE!AN63+RA_CD!AN63+RA_EC!AN63</f>
        <v>0</v>
      </c>
      <c r="AO63" s="8">
        <f>RA_CO!AO63+RA_DE!AO63+RA_CD!AO63+RA_EC!AO63</f>
        <v>0</v>
      </c>
      <c r="AP63" s="8">
        <f>RA_CO!AP63+RA_DE!AP63+RA_CD!AP63+RA_EC!AP63</f>
        <v>0</v>
      </c>
      <c r="AQ63" s="8">
        <f>RA_CO!AQ63+RA_DE!AQ63+RA_CD!AQ63+RA_EC!AQ63</f>
        <v>0</v>
      </c>
      <c r="AR63" s="8">
        <f>RA_CO!AR63+RA_DE!AR63+RA_CD!AR63+RA_EC!AR63</f>
        <v>0</v>
      </c>
      <c r="AS63" s="8">
        <f>RA_CO!AS63+RA_DE!AS63+RA_CD!AS63+RA_EC!AS63</f>
        <v>0</v>
      </c>
      <c r="AT63" s="8">
        <f>RA_CO!AT63+RA_DE!AT63+RA_CD!AT63+RA_EC!AT63</f>
        <v>0</v>
      </c>
      <c r="AU63" s="8">
        <f>RA_CO!AU63+RA_DE!AU63+RA_CD!AU63+RA_EC!AU63</f>
        <v>0</v>
      </c>
      <c r="AV63" s="8">
        <f>RA_CO!AV63+RA_DE!AV63+RA_CD!AV63+RA_EC!AV63</f>
        <v>0</v>
      </c>
      <c r="AW63" s="8">
        <f>RA_CO!AW63+RA_DE!AW63+RA_CD!AW63+RA_EC!AW63</f>
        <v>0</v>
      </c>
      <c r="AX63" s="8">
        <f>RA_CO!AX63+RA_DE!AX63+RA_CD!AX63+RA_EC!AX63</f>
        <v>0</v>
      </c>
      <c r="AY63" s="8">
        <f>RA_CO!AY63+RA_DE!AY63+RA_CD!AY63+RA_EC!AY63</f>
        <v>0</v>
      </c>
      <c r="AZ63" s="8">
        <f>RA_CO!AZ63+RA_DE!AZ63+RA_CD!AZ63+RA_EC!AZ63</f>
        <v>233.75787408641813</v>
      </c>
      <c r="BA63" s="8">
        <f>RA_CO!BA63+RA_DE!BA63+RA_CD!BA63+RA_EC!BA63</f>
        <v>235.43584754238273</v>
      </c>
      <c r="BB63" s="8">
        <f>RA_CO!BB63+RA_DE!BB63+RA_CD!BB63+RA_EC!BB63</f>
        <v>190.78882395694683</v>
      </c>
      <c r="BC63" s="8">
        <f>RA_CO!BC63+RA_DE!BC63+RA_CD!BC63+RA_EC!BC63</f>
        <v>174.71895418867453</v>
      </c>
      <c r="BD63" s="8">
        <f>RA_CO!BD63+RA_DE!BD63+RA_CD!BD63+RA_EC!BD63</f>
        <v>137.39036675103398</v>
      </c>
      <c r="BE63" s="8">
        <f>RA_CO!BE63+RA_DE!BE63+RA_CD!BE63+RA_EC!BE63</f>
        <v>141.69518633810702</v>
      </c>
      <c r="BF63" s="8">
        <f>RA_CO!BF63+RA_DE!BF63+RA_CD!BF63+RA_EC!BF63</f>
        <v>197.89599510105865</v>
      </c>
      <c r="BG63" s="8">
        <f>RA_CO!BG63+RA_DE!BG63+RA_CD!BG63+RA_EC!BG63</f>
        <v>247.74792245009431</v>
      </c>
      <c r="BH63" s="8">
        <f>RA_CO!BH63+RA_DE!BH63+RA_CD!BH63+RA_EC!BH63</f>
        <v>234.90491889053757</v>
      </c>
      <c r="BI63" s="8">
        <f>RA_CO!BI63+RA_DE!BI63+RA_CD!BI63+RA_EC!BI63</f>
        <v>195.50686754406775</v>
      </c>
      <c r="BJ63" s="8">
        <f>RA_CO!BJ63+RA_DE!BJ63+RA_CD!BJ63+RA_EC!BJ63</f>
        <v>195.50686754406775</v>
      </c>
      <c r="BK63" s="8">
        <f>RA_CO!BK63+RA_DE!BK63+RA_CD!BK63+RA_EC!BK63</f>
        <v>195.50686754406775</v>
      </c>
      <c r="BO63" s="24">
        <f t="shared" ref="BO63:BT78" si="44">SUMIFS($D63:$BM63,$D$6:$BM$6,"&gt;="&amp;BO$2,$D$6:$BM$6,"&lt;="&amp;BO$6,$D$5:$BM$5,BO$5)</f>
        <v>0</v>
      </c>
      <c r="BP63" s="24">
        <f t="shared" si="44"/>
        <v>659.98254558574763</v>
      </c>
      <c r="BQ63" s="24">
        <f t="shared" si="44"/>
        <v>0</v>
      </c>
      <c r="BR63" s="24">
        <f t="shared" si="44"/>
        <v>0</v>
      </c>
      <c r="BS63" s="24">
        <f t="shared" si="44"/>
        <v>0</v>
      </c>
      <c r="BT63" s="24">
        <f t="shared" si="44"/>
        <v>0</v>
      </c>
    </row>
    <row r="64" spans="1:72" hidden="1" outlineLevel="1" x14ac:dyDescent="0.25">
      <c r="A64" s="11" t="s">
        <v>35</v>
      </c>
      <c r="C64" s="2" t="s">
        <v>104</v>
      </c>
      <c r="D64" s="8">
        <f>RA_CO!D64+RA_DE!D64+RA_CD!D64+RA_EC!D64</f>
        <v>0</v>
      </c>
      <c r="E64" s="8">
        <f>RA_CO!E64+RA_DE!E64+RA_CD!E64+RA_EC!E64</f>
        <v>0</v>
      </c>
      <c r="F64" s="8">
        <f>RA_CO!F64+RA_DE!F64+RA_CD!F64+RA_EC!F64</f>
        <v>0</v>
      </c>
      <c r="G64" s="8">
        <f>RA_CO!G64+RA_DE!G64+RA_CD!G64+RA_EC!G64</f>
        <v>0</v>
      </c>
      <c r="H64" s="8">
        <f>RA_CO!H64+RA_DE!H64+RA_CD!H64+RA_EC!H64</f>
        <v>0</v>
      </c>
      <c r="I64" s="8">
        <f>RA_CO!I64+RA_DE!I64+RA_CD!I64+RA_EC!I64</f>
        <v>0</v>
      </c>
      <c r="J64" s="8">
        <f>RA_CO!J64+RA_DE!J64+RA_CD!J64+RA_EC!J64</f>
        <v>0</v>
      </c>
      <c r="K64" s="8">
        <f>RA_CO!K64+RA_DE!K64+RA_CD!K64+RA_EC!K64</f>
        <v>0</v>
      </c>
      <c r="L64" s="8">
        <f>RA_CO!L64+RA_DE!L64+RA_CD!L64+RA_EC!L64</f>
        <v>0</v>
      </c>
      <c r="M64" s="8">
        <f>RA_CO!M64+RA_DE!M64+RA_CD!M64+RA_EC!M64</f>
        <v>0</v>
      </c>
      <c r="N64" s="8">
        <f>RA_CO!N64+RA_DE!N64+RA_CD!N64+RA_EC!N64</f>
        <v>0</v>
      </c>
      <c r="O64" s="8">
        <f>RA_CO!O64+RA_DE!O64+RA_CD!O64+RA_EC!O64</f>
        <v>0</v>
      </c>
      <c r="P64" s="8">
        <f>RA_CO!P64+RA_DE!P64+RA_CD!P64+RA_EC!P64</f>
        <v>0</v>
      </c>
      <c r="Q64" s="8">
        <f>RA_CO!Q64+RA_DE!Q64+RA_CD!Q64+RA_EC!Q64</f>
        <v>0</v>
      </c>
      <c r="R64" s="8">
        <f>RA_CO!R64+RA_DE!R64+RA_CD!R64+RA_EC!R64</f>
        <v>0</v>
      </c>
      <c r="S64" s="8">
        <f>RA_CO!S64+RA_DE!S64+RA_CD!S64+RA_EC!S64</f>
        <v>0</v>
      </c>
      <c r="T64" s="8">
        <f>RA_CO!T64+RA_DE!T64+RA_CD!T64+RA_EC!T64</f>
        <v>0</v>
      </c>
      <c r="U64" s="8">
        <f>RA_CO!U64+RA_DE!U64+RA_CD!U64+RA_EC!U64</f>
        <v>0</v>
      </c>
      <c r="V64" s="8">
        <f>RA_CO!V64+RA_DE!V64+RA_CD!V64+RA_EC!V64</f>
        <v>0</v>
      </c>
      <c r="W64" s="8">
        <f>RA_CO!W64+RA_DE!W64+RA_CD!W64+RA_EC!W64</f>
        <v>0</v>
      </c>
      <c r="X64" s="8">
        <f>RA_CO!X64+RA_DE!X64+RA_CD!X64+RA_EC!X64</f>
        <v>0</v>
      </c>
      <c r="Y64" s="8">
        <f>RA_CO!Y64+RA_DE!Y64+RA_CD!Y64+RA_EC!Y64</f>
        <v>0</v>
      </c>
      <c r="Z64" s="8">
        <f>RA_CO!Z64+RA_DE!Z64+RA_CD!Z64+RA_EC!Z64</f>
        <v>0</v>
      </c>
      <c r="AA64" s="8">
        <f>RA_CO!AA64+RA_DE!AA64+RA_CD!AA64+RA_EC!AA64</f>
        <v>0</v>
      </c>
      <c r="AB64" s="8">
        <f>RA_CO!AB64+RA_DE!AB64+RA_CD!AB64+RA_EC!AB64</f>
        <v>0</v>
      </c>
      <c r="AC64" s="8">
        <f>RA_CO!AC64+RA_DE!AC64+RA_CD!AC64+RA_EC!AC64</f>
        <v>0</v>
      </c>
      <c r="AD64" s="8">
        <f>RA_CO!AD64+RA_DE!AD64+RA_CD!AD64+RA_EC!AD64</f>
        <v>0</v>
      </c>
      <c r="AE64" s="8">
        <f>RA_CO!AE64+RA_DE!AE64+RA_CD!AE64+RA_EC!AE64</f>
        <v>0</v>
      </c>
      <c r="AF64" s="8">
        <f>RA_CO!AF64+RA_DE!AF64+RA_CD!AF64+RA_EC!AF64</f>
        <v>0</v>
      </c>
      <c r="AG64" s="8">
        <f>RA_CO!AG64+RA_DE!AG64+RA_CD!AG64+RA_EC!AG64</f>
        <v>0</v>
      </c>
      <c r="AH64" s="8">
        <f>RA_CO!AH64+RA_DE!AH64+RA_CD!AH64+RA_EC!AH64</f>
        <v>0</v>
      </c>
      <c r="AI64" s="8">
        <f>RA_CO!AI64+RA_DE!AI64+RA_CD!AI64+RA_EC!AI64</f>
        <v>0</v>
      </c>
      <c r="AJ64" s="8">
        <f>RA_CO!AJ64+RA_DE!AJ64+RA_CD!AJ64+RA_EC!AJ64</f>
        <v>0</v>
      </c>
      <c r="AK64" s="8">
        <f>RA_CO!AK64+RA_DE!AK64+RA_CD!AK64+RA_EC!AK64</f>
        <v>0</v>
      </c>
      <c r="AL64" s="8">
        <f>RA_CO!AL64+RA_DE!AL64+RA_CD!AL64+RA_EC!AL64</f>
        <v>0</v>
      </c>
      <c r="AM64" s="8">
        <f>RA_CO!AM64+RA_DE!AM64+RA_CD!AM64+RA_EC!AM64</f>
        <v>0</v>
      </c>
      <c r="AN64" s="8">
        <f>RA_CO!AN64+RA_DE!AN64+RA_CD!AN64+RA_EC!AN64</f>
        <v>0</v>
      </c>
      <c r="AO64" s="8">
        <f>RA_CO!AO64+RA_DE!AO64+RA_CD!AO64+RA_EC!AO64</f>
        <v>0</v>
      </c>
      <c r="AP64" s="8">
        <f>RA_CO!AP64+RA_DE!AP64+RA_CD!AP64+RA_EC!AP64</f>
        <v>0</v>
      </c>
      <c r="AQ64" s="8">
        <f>RA_CO!AQ64+RA_DE!AQ64+RA_CD!AQ64+RA_EC!AQ64</f>
        <v>0</v>
      </c>
      <c r="AR64" s="8">
        <f>RA_CO!AR64+RA_DE!AR64+RA_CD!AR64+RA_EC!AR64</f>
        <v>0</v>
      </c>
      <c r="AS64" s="8">
        <f>RA_CO!AS64+RA_DE!AS64+RA_CD!AS64+RA_EC!AS64</f>
        <v>0</v>
      </c>
      <c r="AT64" s="8">
        <f>RA_CO!AT64+RA_DE!AT64+RA_CD!AT64+RA_EC!AT64</f>
        <v>0</v>
      </c>
      <c r="AU64" s="8">
        <f>RA_CO!AU64+RA_DE!AU64+RA_CD!AU64+RA_EC!AU64</f>
        <v>0</v>
      </c>
      <c r="AV64" s="8">
        <f>RA_CO!AV64+RA_DE!AV64+RA_CD!AV64+RA_EC!AV64</f>
        <v>0</v>
      </c>
      <c r="AW64" s="8">
        <f>RA_CO!AW64+RA_DE!AW64+RA_CD!AW64+RA_EC!AW64</f>
        <v>0</v>
      </c>
      <c r="AX64" s="8">
        <f>RA_CO!AX64+RA_DE!AX64+RA_CD!AX64+RA_EC!AX64</f>
        <v>0</v>
      </c>
      <c r="AY64" s="8">
        <f>RA_CO!AY64+RA_DE!AY64+RA_CD!AY64+RA_EC!AY64</f>
        <v>0</v>
      </c>
      <c r="AZ64" s="8">
        <f>RA_CO!AZ64+RA_DE!AZ64+RA_CD!AZ64+RA_EC!AZ64</f>
        <v>32.751698189991863</v>
      </c>
      <c r="BA64" s="8">
        <f>RA_CO!BA64+RA_DE!BA64+RA_CD!BA64+RA_EC!BA64</f>
        <v>26.938200061098701</v>
      </c>
      <c r="BB64" s="8">
        <f>RA_CO!BB64+RA_DE!BB64+RA_CD!BB64+RA_EC!BB64</f>
        <v>31.228816141355672</v>
      </c>
      <c r="BC64" s="8">
        <f>RA_CO!BC64+RA_DE!BC64+RA_CD!BC64+RA_EC!BC64</f>
        <v>30.969450543159336</v>
      </c>
      <c r="BD64" s="8">
        <f>RA_CO!BD64+RA_DE!BD64+RA_CD!BD64+RA_EC!BD64</f>
        <v>30.457037385891837</v>
      </c>
      <c r="BE64" s="8">
        <f>RA_CO!BE64+RA_DE!BE64+RA_CD!BE64+RA_EC!BE64</f>
        <v>29.038250475357234</v>
      </c>
      <c r="BF64" s="8">
        <f>RA_CO!BF64+RA_DE!BF64+RA_CD!BF64+RA_EC!BF64</f>
        <v>29.30238029965988</v>
      </c>
      <c r="BG64" s="8">
        <f>RA_CO!BG64+RA_DE!BG64+RA_CD!BG64+RA_EC!BG64</f>
        <v>35.152273160399261</v>
      </c>
      <c r="BH64" s="8">
        <f>RA_CO!BH64+RA_DE!BH64+RA_CD!BH64+RA_EC!BH64</f>
        <v>35.012416692071227</v>
      </c>
      <c r="BI64" s="8">
        <f>RA_CO!BI64+RA_DE!BI64+RA_CD!BI64+RA_EC!BI64</f>
        <v>30.730676586622639</v>
      </c>
      <c r="BJ64" s="8">
        <f>RA_CO!BJ64+RA_DE!BJ64+RA_CD!BJ64+RA_EC!BJ64</f>
        <v>30.730676586622639</v>
      </c>
      <c r="BK64" s="8">
        <f>RA_CO!BK64+RA_DE!BK64+RA_CD!BK64+RA_EC!BK64</f>
        <v>30.730676586622639</v>
      </c>
      <c r="BO64" s="24">
        <f t="shared" si="44"/>
        <v>0</v>
      </c>
      <c r="BP64" s="24">
        <f t="shared" si="44"/>
        <v>90.918714392446248</v>
      </c>
      <c r="BQ64" s="24">
        <f t="shared" si="44"/>
        <v>0</v>
      </c>
      <c r="BR64" s="24">
        <f t="shared" si="44"/>
        <v>0</v>
      </c>
      <c r="BS64" s="24">
        <f t="shared" si="44"/>
        <v>0</v>
      </c>
      <c r="BT64" s="24">
        <f t="shared" si="44"/>
        <v>0</v>
      </c>
    </row>
    <row r="65" spans="1:72" hidden="1" outlineLevel="1" x14ac:dyDescent="0.25">
      <c r="A65" s="11" t="s">
        <v>35</v>
      </c>
      <c r="C65" s="2" t="s">
        <v>96</v>
      </c>
      <c r="D65" s="8">
        <f>RA_CO!D65+RA_DE!D65+RA_CD!D65+RA_EC!D65</f>
        <v>0</v>
      </c>
      <c r="E65" s="8">
        <f>RA_CO!E65+RA_DE!E65+RA_CD!E65+RA_EC!E65</f>
        <v>0</v>
      </c>
      <c r="F65" s="8">
        <f>RA_CO!F65+RA_DE!F65+RA_CD!F65+RA_EC!F65</f>
        <v>0</v>
      </c>
      <c r="G65" s="8">
        <f>RA_CO!G65+RA_DE!G65+RA_CD!G65+RA_EC!G65</f>
        <v>0</v>
      </c>
      <c r="H65" s="8">
        <f>RA_CO!H65+RA_DE!H65+RA_CD!H65+RA_EC!H65</f>
        <v>0</v>
      </c>
      <c r="I65" s="8">
        <f>RA_CO!I65+RA_DE!I65+RA_CD!I65+RA_EC!I65</f>
        <v>0</v>
      </c>
      <c r="J65" s="8">
        <f>RA_CO!J65+RA_DE!J65+RA_CD!J65+RA_EC!J65</f>
        <v>0</v>
      </c>
      <c r="K65" s="8">
        <f>RA_CO!K65+RA_DE!K65+RA_CD!K65+RA_EC!K65</f>
        <v>0</v>
      </c>
      <c r="L65" s="8">
        <f>RA_CO!L65+RA_DE!L65+RA_CD!L65+RA_EC!L65</f>
        <v>0</v>
      </c>
      <c r="M65" s="8">
        <f>RA_CO!M65+RA_DE!M65+RA_CD!M65+RA_EC!M65</f>
        <v>0</v>
      </c>
      <c r="N65" s="8">
        <f>RA_CO!N65+RA_DE!N65+RA_CD!N65+RA_EC!N65</f>
        <v>0</v>
      </c>
      <c r="O65" s="8">
        <f>RA_CO!O65+RA_DE!O65+RA_CD!O65+RA_EC!O65</f>
        <v>0</v>
      </c>
      <c r="P65" s="8">
        <f>RA_CO!P65+RA_DE!P65+RA_CD!P65+RA_EC!P65</f>
        <v>0</v>
      </c>
      <c r="Q65" s="8">
        <f>RA_CO!Q65+RA_DE!Q65+RA_CD!Q65+RA_EC!Q65</f>
        <v>0</v>
      </c>
      <c r="R65" s="8">
        <f>RA_CO!R65+RA_DE!R65+RA_CD!R65+RA_EC!R65</f>
        <v>0</v>
      </c>
      <c r="S65" s="8">
        <f>RA_CO!S65+RA_DE!S65+RA_CD!S65+RA_EC!S65</f>
        <v>0</v>
      </c>
      <c r="T65" s="8">
        <f>RA_CO!T65+RA_DE!T65+RA_CD!T65+RA_EC!T65</f>
        <v>0</v>
      </c>
      <c r="U65" s="8">
        <f>RA_CO!U65+RA_DE!U65+RA_CD!U65+RA_EC!U65</f>
        <v>0</v>
      </c>
      <c r="V65" s="8">
        <f>RA_CO!V65+RA_DE!V65+RA_CD!V65+RA_EC!V65</f>
        <v>0</v>
      </c>
      <c r="W65" s="8">
        <f>RA_CO!W65+RA_DE!W65+RA_CD!W65+RA_EC!W65</f>
        <v>0</v>
      </c>
      <c r="X65" s="8">
        <f>RA_CO!X65+RA_DE!X65+RA_CD!X65+RA_EC!X65</f>
        <v>0</v>
      </c>
      <c r="Y65" s="8">
        <f>RA_CO!Y65+RA_DE!Y65+RA_CD!Y65+RA_EC!Y65</f>
        <v>0</v>
      </c>
      <c r="Z65" s="8">
        <f>RA_CO!Z65+RA_DE!Z65+RA_CD!Z65+RA_EC!Z65</f>
        <v>0</v>
      </c>
      <c r="AA65" s="8">
        <f>RA_CO!AA65+RA_DE!AA65+RA_CD!AA65+RA_EC!AA65</f>
        <v>0</v>
      </c>
      <c r="AB65" s="8">
        <f>RA_CO!AB65+RA_DE!AB65+RA_CD!AB65+RA_EC!AB65</f>
        <v>0</v>
      </c>
      <c r="AC65" s="8">
        <f>RA_CO!AC65+RA_DE!AC65+RA_CD!AC65+RA_EC!AC65</f>
        <v>0</v>
      </c>
      <c r="AD65" s="8">
        <f>RA_CO!AD65+RA_DE!AD65+RA_CD!AD65+RA_EC!AD65</f>
        <v>0</v>
      </c>
      <c r="AE65" s="8">
        <f>RA_CO!AE65+RA_DE!AE65+RA_CD!AE65+RA_EC!AE65</f>
        <v>0</v>
      </c>
      <c r="AF65" s="8">
        <f>RA_CO!AF65+RA_DE!AF65+RA_CD!AF65+RA_EC!AF65</f>
        <v>0</v>
      </c>
      <c r="AG65" s="8">
        <f>RA_CO!AG65+RA_DE!AG65+RA_CD!AG65+RA_EC!AG65</f>
        <v>0</v>
      </c>
      <c r="AH65" s="8">
        <f>RA_CO!AH65+RA_DE!AH65+RA_CD!AH65+RA_EC!AH65</f>
        <v>0</v>
      </c>
      <c r="AI65" s="8">
        <f>RA_CO!AI65+RA_DE!AI65+RA_CD!AI65+RA_EC!AI65</f>
        <v>0</v>
      </c>
      <c r="AJ65" s="8">
        <f>RA_CO!AJ65+RA_DE!AJ65+RA_CD!AJ65+RA_EC!AJ65</f>
        <v>0</v>
      </c>
      <c r="AK65" s="8">
        <f>RA_CO!AK65+RA_DE!AK65+RA_CD!AK65+RA_EC!AK65</f>
        <v>0</v>
      </c>
      <c r="AL65" s="8">
        <f>RA_CO!AL65+RA_DE!AL65+RA_CD!AL65+RA_EC!AL65</f>
        <v>0</v>
      </c>
      <c r="AM65" s="8">
        <f>RA_CO!AM65+RA_DE!AM65+RA_CD!AM65+RA_EC!AM65</f>
        <v>0</v>
      </c>
      <c r="AN65" s="8">
        <f>RA_CO!AN65+RA_DE!AN65+RA_CD!AN65+RA_EC!AN65</f>
        <v>0</v>
      </c>
      <c r="AO65" s="8">
        <f>RA_CO!AO65+RA_DE!AO65+RA_CD!AO65+RA_EC!AO65</f>
        <v>0</v>
      </c>
      <c r="AP65" s="8">
        <f>RA_CO!AP65+RA_DE!AP65+RA_CD!AP65+RA_EC!AP65</f>
        <v>0</v>
      </c>
      <c r="AQ65" s="8">
        <f>RA_CO!AQ65+RA_DE!AQ65+RA_CD!AQ65+RA_EC!AQ65</f>
        <v>0</v>
      </c>
      <c r="AR65" s="8">
        <f>RA_CO!AR65+RA_DE!AR65+RA_CD!AR65+RA_EC!AR65</f>
        <v>0</v>
      </c>
      <c r="AS65" s="8">
        <f>RA_CO!AS65+RA_DE!AS65+RA_CD!AS65+RA_EC!AS65</f>
        <v>0</v>
      </c>
      <c r="AT65" s="8">
        <f>RA_CO!AT65+RA_DE!AT65+RA_CD!AT65+RA_EC!AT65</f>
        <v>0</v>
      </c>
      <c r="AU65" s="8">
        <f>RA_CO!AU65+RA_DE!AU65+RA_CD!AU65+RA_EC!AU65</f>
        <v>0</v>
      </c>
      <c r="AV65" s="8">
        <f>RA_CO!AV65+RA_DE!AV65+RA_CD!AV65+RA_EC!AV65</f>
        <v>0</v>
      </c>
      <c r="AW65" s="8">
        <f>RA_CO!AW65+RA_DE!AW65+RA_CD!AW65+RA_EC!AW65</f>
        <v>0</v>
      </c>
      <c r="AX65" s="8">
        <f>RA_CO!AX65+RA_DE!AX65+RA_CD!AX65+RA_EC!AX65</f>
        <v>0</v>
      </c>
      <c r="AY65" s="8">
        <f>RA_CO!AY65+RA_DE!AY65+RA_CD!AY65+RA_EC!AY65</f>
        <v>0</v>
      </c>
      <c r="AZ65" s="8">
        <f>RA_CO!AZ65+RA_DE!AZ65+RA_CD!AZ65+RA_EC!AZ65</f>
        <v>0</v>
      </c>
      <c r="BA65" s="8">
        <f>RA_CO!BA65+RA_DE!BA65+RA_CD!BA65+RA_EC!BA65</f>
        <v>0</v>
      </c>
      <c r="BB65" s="8">
        <f>RA_CO!BB65+RA_DE!BB65+RA_CD!BB65+RA_EC!BB65</f>
        <v>0</v>
      </c>
      <c r="BC65" s="8">
        <f>RA_CO!BC65+RA_DE!BC65+RA_CD!BC65+RA_EC!BC65</f>
        <v>0</v>
      </c>
      <c r="BD65" s="8">
        <f>RA_CO!BD65+RA_DE!BD65+RA_CD!BD65+RA_EC!BD65</f>
        <v>0</v>
      </c>
      <c r="BE65" s="8">
        <f>RA_CO!BE65+RA_DE!BE65+RA_CD!BE65+RA_EC!BE65</f>
        <v>0</v>
      </c>
      <c r="BF65" s="8">
        <f>RA_CO!BF65+RA_DE!BF65+RA_CD!BF65+RA_EC!BF65</f>
        <v>0</v>
      </c>
      <c r="BG65" s="8">
        <f>RA_CO!BG65+RA_DE!BG65+RA_CD!BG65+RA_EC!BG65</f>
        <v>0</v>
      </c>
      <c r="BH65" s="8">
        <f>RA_CO!BH65+RA_DE!BH65+RA_CD!BH65+RA_EC!BH65</f>
        <v>0</v>
      </c>
      <c r="BI65" s="8">
        <f>RA_CO!BI65+RA_DE!BI65+RA_CD!BI65+RA_EC!BI65</f>
        <v>0</v>
      </c>
      <c r="BJ65" s="8">
        <f>RA_CO!BJ65+RA_DE!BJ65+RA_CD!BJ65+RA_EC!BJ65</f>
        <v>0</v>
      </c>
      <c r="BK65" s="8">
        <f>RA_CO!BK65+RA_DE!BK65+RA_CD!BK65+RA_EC!BK65</f>
        <v>0</v>
      </c>
      <c r="BO65" s="24">
        <f t="shared" si="44"/>
        <v>0</v>
      </c>
      <c r="BP65" s="24">
        <f t="shared" si="44"/>
        <v>0</v>
      </c>
      <c r="BQ65" s="24">
        <f t="shared" si="44"/>
        <v>0</v>
      </c>
      <c r="BR65" s="24">
        <f t="shared" si="44"/>
        <v>0</v>
      </c>
      <c r="BS65" s="24">
        <f t="shared" si="44"/>
        <v>0</v>
      </c>
      <c r="BT65" s="24">
        <f t="shared" si="44"/>
        <v>0</v>
      </c>
    </row>
    <row r="66" spans="1:72" hidden="1" outlineLevel="1" x14ac:dyDescent="0.25">
      <c r="A66" s="11" t="s">
        <v>35</v>
      </c>
      <c r="C66" s="2" t="s">
        <v>93</v>
      </c>
      <c r="D66" s="8">
        <f>RA_CO!D66+RA_DE!D66+RA_CD!D66+RA_EC!D66</f>
        <v>0</v>
      </c>
      <c r="E66" s="8">
        <f>RA_CO!E66+RA_DE!E66+RA_CD!E66+RA_EC!E66</f>
        <v>0</v>
      </c>
      <c r="F66" s="8">
        <f>RA_CO!F66+RA_DE!F66+RA_CD!F66+RA_EC!F66</f>
        <v>0</v>
      </c>
      <c r="G66" s="8">
        <f>RA_CO!G66+RA_DE!G66+RA_CD!G66+RA_EC!G66</f>
        <v>0</v>
      </c>
      <c r="H66" s="8">
        <f>RA_CO!H66+RA_DE!H66+RA_CD!H66+RA_EC!H66</f>
        <v>0</v>
      </c>
      <c r="I66" s="8">
        <f>RA_CO!I66+RA_DE!I66+RA_CD!I66+RA_EC!I66</f>
        <v>0</v>
      </c>
      <c r="J66" s="8">
        <f>RA_CO!J66+RA_DE!J66+RA_CD!J66+RA_EC!J66</f>
        <v>0</v>
      </c>
      <c r="K66" s="8">
        <f>RA_CO!K66+RA_DE!K66+RA_CD!K66+RA_EC!K66</f>
        <v>0</v>
      </c>
      <c r="L66" s="8">
        <f>RA_CO!L66+RA_DE!L66+RA_CD!L66+RA_EC!L66</f>
        <v>0</v>
      </c>
      <c r="M66" s="8">
        <f>RA_CO!M66+RA_DE!M66+RA_CD!M66+RA_EC!M66</f>
        <v>0</v>
      </c>
      <c r="N66" s="8">
        <f>RA_CO!N66+RA_DE!N66+RA_CD!N66+RA_EC!N66</f>
        <v>0</v>
      </c>
      <c r="O66" s="8">
        <f>RA_CO!O66+RA_DE!O66+RA_CD!O66+RA_EC!O66</f>
        <v>0</v>
      </c>
      <c r="P66" s="8">
        <f>RA_CO!P66+RA_DE!P66+RA_CD!P66+RA_EC!P66</f>
        <v>0</v>
      </c>
      <c r="Q66" s="8">
        <f>RA_CO!Q66+RA_DE!Q66+RA_CD!Q66+RA_EC!Q66</f>
        <v>0</v>
      </c>
      <c r="R66" s="8">
        <f>RA_CO!R66+RA_DE!R66+RA_CD!R66+RA_EC!R66</f>
        <v>0</v>
      </c>
      <c r="S66" s="8">
        <f>RA_CO!S66+RA_DE!S66+RA_CD!S66+RA_EC!S66</f>
        <v>0</v>
      </c>
      <c r="T66" s="8">
        <f>RA_CO!T66+RA_DE!T66+RA_CD!T66+RA_EC!T66</f>
        <v>0</v>
      </c>
      <c r="U66" s="8">
        <f>RA_CO!U66+RA_DE!U66+RA_CD!U66+RA_EC!U66</f>
        <v>0</v>
      </c>
      <c r="V66" s="8">
        <f>RA_CO!V66+RA_DE!V66+RA_CD!V66+RA_EC!V66</f>
        <v>0</v>
      </c>
      <c r="W66" s="8">
        <f>RA_CO!W66+RA_DE!W66+RA_CD!W66+RA_EC!W66</f>
        <v>0</v>
      </c>
      <c r="X66" s="8">
        <f>RA_CO!X66+RA_DE!X66+RA_CD!X66+RA_EC!X66</f>
        <v>0</v>
      </c>
      <c r="Y66" s="8">
        <f>RA_CO!Y66+RA_DE!Y66+RA_CD!Y66+RA_EC!Y66</f>
        <v>0</v>
      </c>
      <c r="Z66" s="8">
        <f>RA_CO!Z66+RA_DE!Z66+RA_CD!Z66+RA_EC!Z66</f>
        <v>0</v>
      </c>
      <c r="AA66" s="8">
        <f>RA_CO!AA66+RA_DE!AA66+RA_CD!AA66+RA_EC!AA66</f>
        <v>0</v>
      </c>
      <c r="AB66" s="8">
        <f>RA_CO!AB66+RA_DE!AB66+RA_CD!AB66+RA_EC!AB66</f>
        <v>0</v>
      </c>
      <c r="AC66" s="8">
        <f>RA_CO!AC66+RA_DE!AC66+RA_CD!AC66+RA_EC!AC66</f>
        <v>0</v>
      </c>
      <c r="AD66" s="8">
        <f>RA_CO!AD66+RA_DE!AD66+RA_CD!AD66+RA_EC!AD66</f>
        <v>0</v>
      </c>
      <c r="AE66" s="8">
        <f>RA_CO!AE66+RA_DE!AE66+RA_CD!AE66+RA_EC!AE66</f>
        <v>0</v>
      </c>
      <c r="AF66" s="8">
        <f>RA_CO!AF66+RA_DE!AF66+RA_CD!AF66+RA_EC!AF66</f>
        <v>0</v>
      </c>
      <c r="AG66" s="8">
        <f>RA_CO!AG66+RA_DE!AG66+RA_CD!AG66+RA_EC!AG66</f>
        <v>0</v>
      </c>
      <c r="AH66" s="8">
        <f>RA_CO!AH66+RA_DE!AH66+RA_CD!AH66+RA_EC!AH66</f>
        <v>0</v>
      </c>
      <c r="AI66" s="8">
        <f>RA_CO!AI66+RA_DE!AI66+RA_CD!AI66+RA_EC!AI66</f>
        <v>0</v>
      </c>
      <c r="AJ66" s="8">
        <f>RA_CO!AJ66+RA_DE!AJ66+RA_CD!AJ66+RA_EC!AJ66</f>
        <v>0</v>
      </c>
      <c r="AK66" s="8">
        <f>RA_CO!AK66+RA_DE!AK66+RA_CD!AK66+RA_EC!AK66</f>
        <v>0</v>
      </c>
      <c r="AL66" s="8">
        <f>RA_CO!AL66+RA_DE!AL66+RA_CD!AL66+RA_EC!AL66</f>
        <v>0</v>
      </c>
      <c r="AM66" s="8">
        <f>RA_CO!AM66+RA_DE!AM66+RA_CD!AM66+RA_EC!AM66</f>
        <v>0</v>
      </c>
      <c r="AN66" s="8">
        <f>RA_CO!AN66+RA_DE!AN66+RA_CD!AN66+RA_EC!AN66</f>
        <v>0</v>
      </c>
      <c r="AO66" s="8">
        <f>RA_CO!AO66+RA_DE!AO66+RA_CD!AO66+RA_EC!AO66</f>
        <v>0</v>
      </c>
      <c r="AP66" s="8">
        <f>RA_CO!AP66+RA_DE!AP66+RA_CD!AP66+RA_EC!AP66</f>
        <v>0</v>
      </c>
      <c r="AQ66" s="8">
        <f>RA_CO!AQ66+RA_DE!AQ66+RA_CD!AQ66+RA_EC!AQ66</f>
        <v>0</v>
      </c>
      <c r="AR66" s="8">
        <f>RA_CO!AR66+RA_DE!AR66+RA_CD!AR66+RA_EC!AR66</f>
        <v>0</v>
      </c>
      <c r="AS66" s="8">
        <f>RA_CO!AS66+RA_DE!AS66+RA_CD!AS66+RA_EC!AS66</f>
        <v>0</v>
      </c>
      <c r="AT66" s="8">
        <f>RA_CO!AT66+RA_DE!AT66+RA_CD!AT66+RA_EC!AT66</f>
        <v>0</v>
      </c>
      <c r="AU66" s="8">
        <f>RA_CO!AU66+RA_DE!AU66+RA_CD!AU66+RA_EC!AU66</f>
        <v>0</v>
      </c>
      <c r="AV66" s="8">
        <f>RA_CO!AV66+RA_DE!AV66+RA_CD!AV66+RA_EC!AV66</f>
        <v>0</v>
      </c>
      <c r="AW66" s="8">
        <f>RA_CO!AW66+RA_DE!AW66+RA_CD!AW66+RA_EC!AW66</f>
        <v>0</v>
      </c>
      <c r="AX66" s="8">
        <f>RA_CO!AX66+RA_DE!AX66+RA_CD!AX66+RA_EC!AX66</f>
        <v>0</v>
      </c>
      <c r="AY66" s="8">
        <f>RA_CO!AY66+RA_DE!AY66+RA_CD!AY66+RA_EC!AY66</f>
        <v>0</v>
      </c>
      <c r="AZ66" s="8">
        <f>RA_CO!AZ66+RA_DE!AZ66+RA_CD!AZ66+RA_EC!AZ66</f>
        <v>510.54284812086064</v>
      </c>
      <c r="BA66" s="8">
        <f>RA_CO!BA66+RA_DE!BA66+RA_CD!BA66+RA_EC!BA66</f>
        <v>301.99062859145744</v>
      </c>
      <c r="BB66" s="8">
        <f>RA_CO!BB66+RA_DE!BB66+RA_CD!BB66+RA_EC!BB66</f>
        <v>381.30047429409927</v>
      </c>
      <c r="BC66" s="8">
        <f>RA_CO!BC66+RA_DE!BC66+RA_CD!BC66+RA_EC!BC66</f>
        <v>395.63197870414444</v>
      </c>
      <c r="BD66" s="8">
        <f>RA_CO!BD66+RA_DE!BD66+RA_CD!BD66+RA_EC!BD66</f>
        <v>388.97069683067792</v>
      </c>
      <c r="BE66" s="8">
        <f>RA_CO!BE66+RA_DE!BE66+RA_CD!BE66+RA_EC!BE66</f>
        <v>352.45662591024484</v>
      </c>
      <c r="BF66" s="8">
        <f>RA_CO!BF66+RA_DE!BF66+RA_CD!BF66+RA_EC!BF66</f>
        <v>474.91716435987752</v>
      </c>
      <c r="BG66" s="8">
        <f>RA_CO!BG66+RA_DE!BG66+RA_CD!BG66+RA_EC!BG66</f>
        <v>400.63303138538885</v>
      </c>
      <c r="BH66" s="8">
        <f>RA_CO!BH66+RA_DE!BH66+RA_CD!BH66+RA_EC!BH66</f>
        <v>421.66073643039681</v>
      </c>
      <c r="BI66" s="8">
        <f>RA_CO!BI66+RA_DE!BI66+RA_CD!BI66+RA_EC!BI66</f>
        <v>457.82334570371398</v>
      </c>
      <c r="BJ66" s="8">
        <f>RA_CO!BJ66+RA_DE!BJ66+RA_CD!BJ66+RA_EC!BJ66</f>
        <v>466.98565675886351</v>
      </c>
      <c r="BK66" s="8">
        <f>RA_CO!BK66+RA_DE!BK66+RA_CD!BK66+RA_EC!BK66</f>
        <v>527.77085852884215</v>
      </c>
      <c r="BO66" s="24">
        <f t="shared" si="44"/>
        <v>0</v>
      </c>
      <c r="BP66" s="24">
        <f t="shared" si="44"/>
        <v>1193.8339510064175</v>
      </c>
      <c r="BQ66" s="24">
        <f t="shared" si="44"/>
        <v>0</v>
      </c>
      <c r="BR66" s="24">
        <f t="shared" si="44"/>
        <v>0</v>
      </c>
      <c r="BS66" s="24">
        <f t="shared" si="44"/>
        <v>0</v>
      </c>
      <c r="BT66" s="24">
        <f t="shared" si="44"/>
        <v>0</v>
      </c>
    </row>
    <row r="67" spans="1:72" hidden="1" outlineLevel="1" x14ac:dyDescent="0.25">
      <c r="A67" s="11" t="s">
        <v>35</v>
      </c>
      <c r="C67" s="2" t="s">
        <v>94</v>
      </c>
      <c r="D67" s="8">
        <f>RA_CO!D67+RA_DE!D67+RA_CD!D67+RA_EC!D67</f>
        <v>0</v>
      </c>
      <c r="E67" s="8">
        <f>RA_CO!E67+RA_DE!E67+RA_CD!E67+RA_EC!E67</f>
        <v>0</v>
      </c>
      <c r="F67" s="8">
        <f>RA_CO!F67+RA_DE!F67+RA_CD!F67+RA_EC!F67</f>
        <v>0</v>
      </c>
      <c r="G67" s="8">
        <f>RA_CO!G67+RA_DE!G67+RA_CD!G67+RA_EC!G67</f>
        <v>0</v>
      </c>
      <c r="H67" s="8">
        <f>RA_CO!H67+RA_DE!H67+RA_CD!H67+RA_EC!H67</f>
        <v>0</v>
      </c>
      <c r="I67" s="8">
        <f>RA_CO!I67+RA_DE!I67+RA_CD!I67+RA_EC!I67</f>
        <v>0</v>
      </c>
      <c r="J67" s="8">
        <f>RA_CO!J67+RA_DE!J67+RA_CD!J67+RA_EC!J67</f>
        <v>0</v>
      </c>
      <c r="K67" s="8">
        <f>RA_CO!K67+RA_DE!K67+RA_CD!K67+RA_EC!K67</f>
        <v>0</v>
      </c>
      <c r="L67" s="8">
        <f>RA_CO!L67+RA_DE!L67+RA_CD!L67+RA_EC!L67</f>
        <v>0</v>
      </c>
      <c r="M67" s="8">
        <f>RA_CO!M67+RA_DE!M67+RA_CD!M67+RA_EC!M67</f>
        <v>0</v>
      </c>
      <c r="N67" s="8">
        <f>RA_CO!N67+RA_DE!N67+RA_CD!N67+RA_EC!N67</f>
        <v>0</v>
      </c>
      <c r="O67" s="8">
        <f>RA_CO!O67+RA_DE!O67+RA_CD!O67+RA_EC!O67</f>
        <v>0</v>
      </c>
      <c r="P67" s="8">
        <f>RA_CO!P67+RA_DE!P67+RA_CD!P67+RA_EC!P67</f>
        <v>0</v>
      </c>
      <c r="Q67" s="8">
        <f>RA_CO!Q67+RA_DE!Q67+RA_CD!Q67+RA_EC!Q67</f>
        <v>0</v>
      </c>
      <c r="R67" s="8">
        <f>RA_CO!R67+RA_DE!R67+RA_CD!R67+RA_EC!R67</f>
        <v>0</v>
      </c>
      <c r="S67" s="8">
        <f>RA_CO!S67+RA_DE!S67+RA_CD!S67+RA_EC!S67</f>
        <v>0</v>
      </c>
      <c r="T67" s="8">
        <f>RA_CO!T67+RA_DE!T67+RA_CD!T67+RA_EC!T67</f>
        <v>0</v>
      </c>
      <c r="U67" s="8">
        <f>RA_CO!U67+RA_DE!U67+RA_CD!U67+RA_EC!U67</f>
        <v>0</v>
      </c>
      <c r="V67" s="8">
        <f>RA_CO!V67+RA_DE!V67+RA_CD!V67+RA_EC!V67</f>
        <v>0</v>
      </c>
      <c r="W67" s="8">
        <f>RA_CO!W67+RA_DE!W67+RA_CD!W67+RA_EC!W67</f>
        <v>0</v>
      </c>
      <c r="X67" s="8">
        <f>RA_CO!X67+RA_DE!X67+RA_CD!X67+RA_EC!X67</f>
        <v>0</v>
      </c>
      <c r="Y67" s="8">
        <f>RA_CO!Y67+RA_DE!Y67+RA_CD!Y67+RA_EC!Y67</f>
        <v>0</v>
      </c>
      <c r="Z67" s="8">
        <f>RA_CO!Z67+RA_DE!Z67+RA_CD!Z67+RA_EC!Z67</f>
        <v>0</v>
      </c>
      <c r="AA67" s="8">
        <f>RA_CO!AA67+RA_DE!AA67+RA_CD!AA67+RA_EC!AA67</f>
        <v>0</v>
      </c>
      <c r="AB67" s="8">
        <f>RA_CO!AB67+RA_DE!AB67+RA_CD!AB67+RA_EC!AB67</f>
        <v>0</v>
      </c>
      <c r="AC67" s="8">
        <f>RA_CO!AC67+RA_DE!AC67+RA_CD!AC67+RA_EC!AC67</f>
        <v>0</v>
      </c>
      <c r="AD67" s="8">
        <f>RA_CO!AD67+RA_DE!AD67+RA_CD!AD67+RA_EC!AD67</f>
        <v>0</v>
      </c>
      <c r="AE67" s="8">
        <f>RA_CO!AE67+RA_DE!AE67+RA_CD!AE67+RA_EC!AE67</f>
        <v>0</v>
      </c>
      <c r="AF67" s="8">
        <f>RA_CO!AF67+RA_DE!AF67+RA_CD!AF67+RA_EC!AF67</f>
        <v>0</v>
      </c>
      <c r="AG67" s="8">
        <f>RA_CO!AG67+RA_DE!AG67+RA_CD!AG67+RA_EC!AG67</f>
        <v>0</v>
      </c>
      <c r="AH67" s="8">
        <f>RA_CO!AH67+RA_DE!AH67+RA_CD!AH67+RA_EC!AH67</f>
        <v>0</v>
      </c>
      <c r="AI67" s="8">
        <f>RA_CO!AI67+RA_DE!AI67+RA_CD!AI67+RA_EC!AI67</f>
        <v>0</v>
      </c>
      <c r="AJ67" s="8">
        <f>RA_CO!AJ67+RA_DE!AJ67+RA_CD!AJ67+RA_EC!AJ67</f>
        <v>0</v>
      </c>
      <c r="AK67" s="8">
        <f>RA_CO!AK67+RA_DE!AK67+RA_CD!AK67+RA_EC!AK67</f>
        <v>0</v>
      </c>
      <c r="AL67" s="8">
        <f>RA_CO!AL67+RA_DE!AL67+RA_CD!AL67+RA_EC!AL67</f>
        <v>0</v>
      </c>
      <c r="AM67" s="8">
        <f>RA_CO!AM67+RA_DE!AM67+RA_CD!AM67+RA_EC!AM67</f>
        <v>0</v>
      </c>
      <c r="AN67" s="8">
        <f>RA_CO!AN67+RA_DE!AN67+RA_CD!AN67+RA_EC!AN67</f>
        <v>0</v>
      </c>
      <c r="AO67" s="8">
        <f>RA_CO!AO67+RA_DE!AO67+RA_CD!AO67+RA_EC!AO67</f>
        <v>0</v>
      </c>
      <c r="AP67" s="8">
        <f>RA_CO!AP67+RA_DE!AP67+RA_CD!AP67+RA_EC!AP67</f>
        <v>0</v>
      </c>
      <c r="AQ67" s="8">
        <f>RA_CO!AQ67+RA_DE!AQ67+RA_CD!AQ67+RA_EC!AQ67</f>
        <v>0</v>
      </c>
      <c r="AR67" s="8">
        <f>RA_CO!AR67+RA_DE!AR67+RA_CD!AR67+RA_EC!AR67</f>
        <v>0</v>
      </c>
      <c r="AS67" s="8">
        <f>RA_CO!AS67+RA_DE!AS67+RA_CD!AS67+RA_EC!AS67</f>
        <v>0</v>
      </c>
      <c r="AT67" s="8">
        <f>RA_CO!AT67+RA_DE!AT67+RA_CD!AT67+RA_EC!AT67</f>
        <v>0</v>
      </c>
      <c r="AU67" s="8">
        <f>RA_CO!AU67+RA_DE!AU67+RA_CD!AU67+RA_EC!AU67</f>
        <v>0</v>
      </c>
      <c r="AV67" s="8">
        <f>RA_CO!AV67+RA_DE!AV67+RA_CD!AV67+RA_EC!AV67</f>
        <v>0</v>
      </c>
      <c r="AW67" s="8">
        <f>RA_CO!AW67+RA_DE!AW67+RA_CD!AW67+RA_EC!AW67</f>
        <v>0</v>
      </c>
      <c r="AX67" s="8">
        <f>RA_CO!AX67+RA_DE!AX67+RA_CD!AX67+RA_EC!AX67</f>
        <v>0</v>
      </c>
      <c r="AY67" s="8">
        <f>RA_CO!AY67+RA_DE!AY67+RA_CD!AY67+RA_EC!AY67</f>
        <v>0</v>
      </c>
      <c r="AZ67" s="8">
        <f>RA_CO!AZ67+RA_DE!AZ67+RA_CD!AZ67+RA_EC!AZ67</f>
        <v>5.8099980078029319</v>
      </c>
      <c r="BA67" s="8">
        <f>RA_CO!BA67+RA_DE!BA67+RA_CD!BA67+RA_EC!BA67</f>
        <v>5.8099980078029319</v>
      </c>
      <c r="BB67" s="8">
        <f>RA_CO!BB67+RA_DE!BB67+RA_CD!BB67+RA_EC!BB67</f>
        <v>5.8099980078029319</v>
      </c>
      <c r="BC67" s="8">
        <f>RA_CO!BC67+RA_DE!BC67+RA_CD!BC67+RA_EC!BC67</f>
        <v>5.8099980078029319</v>
      </c>
      <c r="BD67" s="8">
        <f>RA_CO!BD67+RA_DE!BD67+RA_CD!BD67+RA_EC!BD67</f>
        <v>5.8099980078029319</v>
      </c>
      <c r="BE67" s="8">
        <f>RA_CO!BE67+RA_DE!BE67+RA_CD!BE67+RA_EC!BE67</f>
        <v>5.8099980078029319</v>
      </c>
      <c r="BF67" s="8">
        <f>RA_CO!BF67+RA_DE!BF67+RA_CD!BF67+RA_EC!BF67</f>
        <v>5.8099980078029319</v>
      </c>
      <c r="BG67" s="8">
        <f>RA_CO!BG67+RA_DE!BG67+RA_CD!BG67+RA_EC!BG67</f>
        <v>5.8099980078029319</v>
      </c>
      <c r="BH67" s="8">
        <f>RA_CO!BH67+RA_DE!BH67+RA_CD!BH67+RA_EC!BH67</f>
        <v>5.8099980078029319</v>
      </c>
      <c r="BI67" s="8">
        <f>RA_CO!BI67+RA_DE!BI67+RA_CD!BI67+RA_EC!BI67</f>
        <v>5.8099980078029319</v>
      </c>
      <c r="BJ67" s="8">
        <f>RA_CO!BJ67+RA_DE!BJ67+RA_CD!BJ67+RA_EC!BJ67</f>
        <v>5.8099980078029319</v>
      </c>
      <c r="BK67" s="8">
        <f>RA_CO!BK67+RA_DE!BK67+RA_CD!BK67+RA_EC!BK67</f>
        <v>5.8099980078029319</v>
      </c>
      <c r="BO67" s="24">
        <f t="shared" si="44"/>
        <v>0</v>
      </c>
      <c r="BP67" s="24">
        <f t="shared" si="44"/>
        <v>17.429994023408796</v>
      </c>
      <c r="BQ67" s="24">
        <f t="shared" si="44"/>
        <v>0</v>
      </c>
      <c r="BR67" s="24">
        <f t="shared" si="44"/>
        <v>0</v>
      </c>
      <c r="BS67" s="24">
        <f t="shared" si="44"/>
        <v>0</v>
      </c>
      <c r="BT67" s="24">
        <f t="shared" si="44"/>
        <v>0</v>
      </c>
    </row>
    <row r="68" spans="1:72" hidden="1" outlineLevel="1" x14ac:dyDescent="0.25">
      <c r="A68" s="11" t="s">
        <v>35</v>
      </c>
      <c r="C68" s="2" t="s">
        <v>92</v>
      </c>
      <c r="D68" s="8">
        <f>RA_CO!D68+RA_DE!D68+RA_CD!D68+RA_EC!D68</f>
        <v>0</v>
      </c>
      <c r="E68" s="8">
        <f>RA_CO!E68+RA_DE!E68+RA_CD!E68+RA_EC!E68</f>
        <v>0</v>
      </c>
      <c r="F68" s="8">
        <f>RA_CO!F68+RA_DE!F68+RA_CD!F68+RA_EC!F68</f>
        <v>0</v>
      </c>
      <c r="G68" s="8">
        <f>RA_CO!G68+RA_DE!G68+RA_CD!G68+RA_EC!G68</f>
        <v>0</v>
      </c>
      <c r="H68" s="8">
        <f>RA_CO!H68+RA_DE!H68+RA_CD!H68+RA_EC!H68</f>
        <v>0</v>
      </c>
      <c r="I68" s="8">
        <f>RA_CO!I68+RA_DE!I68+RA_CD!I68+RA_EC!I68</f>
        <v>0</v>
      </c>
      <c r="J68" s="8">
        <f>RA_CO!J68+RA_DE!J68+RA_CD!J68+RA_EC!J68</f>
        <v>0</v>
      </c>
      <c r="K68" s="8">
        <f>RA_CO!K68+RA_DE!K68+RA_CD!K68+RA_EC!K68</f>
        <v>0</v>
      </c>
      <c r="L68" s="8">
        <f>RA_CO!L68+RA_DE!L68+RA_CD!L68+RA_EC!L68</f>
        <v>0</v>
      </c>
      <c r="M68" s="8">
        <f>RA_CO!M68+RA_DE!M68+RA_CD!M68+RA_EC!M68</f>
        <v>0</v>
      </c>
      <c r="N68" s="8">
        <f>RA_CO!N68+RA_DE!N68+RA_CD!N68+RA_EC!N68</f>
        <v>0</v>
      </c>
      <c r="O68" s="8">
        <f>RA_CO!O68+RA_DE!O68+RA_CD!O68+RA_EC!O68</f>
        <v>0</v>
      </c>
      <c r="P68" s="8">
        <f>RA_CO!P68+RA_DE!P68+RA_CD!P68+RA_EC!P68</f>
        <v>0</v>
      </c>
      <c r="Q68" s="8">
        <f>RA_CO!Q68+RA_DE!Q68+RA_CD!Q68+RA_EC!Q68</f>
        <v>0</v>
      </c>
      <c r="R68" s="8">
        <f>RA_CO!R68+RA_DE!R68+RA_CD!R68+RA_EC!R68</f>
        <v>0</v>
      </c>
      <c r="S68" s="8">
        <f>RA_CO!S68+RA_DE!S68+RA_CD!S68+RA_EC!S68</f>
        <v>0</v>
      </c>
      <c r="T68" s="8">
        <f>RA_CO!T68+RA_DE!T68+RA_CD!T68+RA_EC!T68</f>
        <v>0</v>
      </c>
      <c r="U68" s="8">
        <f>RA_CO!U68+RA_DE!U68+RA_CD!U68+RA_EC!U68</f>
        <v>0</v>
      </c>
      <c r="V68" s="8">
        <f>RA_CO!V68+RA_DE!V68+RA_CD!V68+RA_EC!V68</f>
        <v>0</v>
      </c>
      <c r="W68" s="8">
        <f>RA_CO!W68+RA_DE!W68+RA_CD!W68+RA_EC!W68</f>
        <v>0</v>
      </c>
      <c r="X68" s="8">
        <f>RA_CO!X68+RA_DE!X68+RA_CD!X68+RA_EC!X68</f>
        <v>0</v>
      </c>
      <c r="Y68" s="8">
        <f>RA_CO!Y68+RA_DE!Y68+RA_CD!Y68+RA_EC!Y68</f>
        <v>0</v>
      </c>
      <c r="Z68" s="8">
        <f>RA_CO!Z68+RA_DE!Z68+RA_CD!Z68+RA_EC!Z68</f>
        <v>0</v>
      </c>
      <c r="AA68" s="8">
        <f>RA_CO!AA68+RA_DE!AA68+RA_CD!AA68+RA_EC!AA68</f>
        <v>0</v>
      </c>
      <c r="AB68" s="8">
        <f>RA_CO!AB68+RA_DE!AB68+RA_CD!AB68+RA_EC!AB68</f>
        <v>0</v>
      </c>
      <c r="AC68" s="8">
        <f>RA_CO!AC68+RA_DE!AC68+RA_CD!AC68+RA_EC!AC68</f>
        <v>0</v>
      </c>
      <c r="AD68" s="8">
        <f>RA_CO!AD68+RA_DE!AD68+RA_CD!AD68+RA_EC!AD68</f>
        <v>0</v>
      </c>
      <c r="AE68" s="8">
        <f>RA_CO!AE68+RA_DE!AE68+RA_CD!AE68+RA_EC!AE68</f>
        <v>0</v>
      </c>
      <c r="AF68" s="8">
        <f>RA_CO!AF68+RA_DE!AF68+RA_CD!AF68+RA_EC!AF68</f>
        <v>0</v>
      </c>
      <c r="AG68" s="8">
        <f>RA_CO!AG68+RA_DE!AG68+RA_CD!AG68+RA_EC!AG68</f>
        <v>0</v>
      </c>
      <c r="AH68" s="8">
        <f>RA_CO!AH68+RA_DE!AH68+RA_CD!AH68+RA_EC!AH68</f>
        <v>0</v>
      </c>
      <c r="AI68" s="8">
        <f>RA_CO!AI68+RA_DE!AI68+RA_CD!AI68+RA_EC!AI68</f>
        <v>0</v>
      </c>
      <c r="AJ68" s="8">
        <f>RA_CO!AJ68+RA_DE!AJ68+RA_CD!AJ68+RA_EC!AJ68</f>
        <v>0</v>
      </c>
      <c r="AK68" s="8">
        <f>RA_CO!AK68+RA_DE!AK68+RA_CD!AK68+RA_EC!AK68</f>
        <v>0</v>
      </c>
      <c r="AL68" s="8">
        <f>RA_CO!AL68+RA_DE!AL68+RA_CD!AL68+RA_EC!AL68</f>
        <v>0</v>
      </c>
      <c r="AM68" s="8">
        <f>RA_CO!AM68+RA_DE!AM68+RA_CD!AM68+RA_EC!AM68</f>
        <v>0</v>
      </c>
      <c r="AN68" s="8">
        <f>RA_CO!AN68+RA_DE!AN68+RA_CD!AN68+RA_EC!AN68</f>
        <v>0</v>
      </c>
      <c r="AO68" s="8">
        <f>RA_CO!AO68+RA_DE!AO68+RA_CD!AO68+RA_EC!AO68</f>
        <v>0</v>
      </c>
      <c r="AP68" s="8">
        <f>RA_CO!AP68+RA_DE!AP68+RA_CD!AP68+RA_EC!AP68</f>
        <v>0</v>
      </c>
      <c r="AQ68" s="8">
        <f>RA_CO!AQ68+RA_DE!AQ68+RA_CD!AQ68+RA_EC!AQ68</f>
        <v>0</v>
      </c>
      <c r="AR68" s="8">
        <f>RA_CO!AR68+RA_DE!AR68+RA_CD!AR68+RA_EC!AR68</f>
        <v>0</v>
      </c>
      <c r="AS68" s="8">
        <f>RA_CO!AS68+RA_DE!AS68+RA_CD!AS68+RA_EC!AS68</f>
        <v>0</v>
      </c>
      <c r="AT68" s="8">
        <f>RA_CO!AT68+RA_DE!AT68+RA_CD!AT68+RA_EC!AT68</f>
        <v>0</v>
      </c>
      <c r="AU68" s="8">
        <f>RA_CO!AU68+RA_DE!AU68+RA_CD!AU68+RA_EC!AU68</f>
        <v>0</v>
      </c>
      <c r="AV68" s="8">
        <f>RA_CO!AV68+RA_DE!AV68+RA_CD!AV68+RA_EC!AV68</f>
        <v>0</v>
      </c>
      <c r="AW68" s="8">
        <f>RA_CO!AW68+RA_DE!AW68+RA_CD!AW68+RA_EC!AW68</f>
        <v>0</v>
      </c>
      <c r="AX68" s="8">
        <f>RA_CO!AX68+RA_DE!AX68+RA_CD!AX68+RA_EC!AX68</f>
        <v>0</v>
      </c>
      <c r="AY68" s="8">
        <f>RA_CO!AY68+RA_DE!AY68+RA_CD!AY68+RA_EC!AY68</f>
        <v>0</v>
      </c>
      <c r="AZ68" s="8">
        <f>RA_CO!AZ68+RA_DE!AZ68+RA_CD!AZ68+RA_EC!AZ68</f>
        <v>7430.4563076018103</v>
      </c>
      <c r="BA68" s="8">
        <f>RA_CO!BA68+RA_DE!BA68+RA_CD!BA68+RA_EC!BA68</f>
        <v>7575.3814832665776</v>
      </c>
      <c r="BB68" s="8">
        <f>RA_CO!BB68+RA_DE!BB68+RA_CD!BB68+RA_EC!BB68</f>
        <v>8471.4840086156</v>
      </c>
      <c r="BC68" s="8">
        <f>RA_CO!BC68+RA_DE!BC68+RA_CD!BC68+RA_EC!BC68</f>
        <v>7919.8701513519263</v>
      </c>
      <c r="BD68" s="8">
        <f>RA_CO!BD68+RA_DE!BD68+RA_CD!BD68+RA_EC!BD68</f>
        <v>7896.992337653106</v>
      </c>
      <c r="BE68" s="8">
        <f>RA_CO!BE68+RA_DE!BE68+RA_CD!BE68+RA_EC!BE68</f>
        <v>8332.2099112862979</v>
      </c>
      <c r="BF68" s="8">
        <f>RA_CO!BF68+RA_DE!BF68+RA_CD!BF68+RA_EC!BF68</f>
        <v>8571.3402507783521</v>
      </c>
      <c r="BG68" s="8">
        <f>RA_CO!BG68+RA_DE!BG68+RA_CD!BG68+RA_EC!BG68</f>
        <v>8503.0186778230436</v>
      </c>
      <c r="BH68" s="8">
        <f>RA_CO!BH68+RA_DE!BH68+RA_CD!BH68+RA_EC!BH68</f>
        <v>8201.3288193678927</v>
      </c>
      <c r="BI68" s="8">
        <f>RA_CO!BI68+RA_DE!BI68+RA_CD!BI68+RA_EC!BI68</f>
        <v>8390.5014077489741</v>
      </c>
      <c r="BJ68" s="8">
        <f>RA_CO!BJ68+RA_DE!BJ68+RA_CD!BJ68+RA_EC!BJ68</f>
        <v>9070.3420191374407</v>
      </c>
      <c r="BK68" s="8">
        <f>RA_CO!BK68+RA_DE!BK68+RA_CD!BK68+RA_EC!BK68</f>
        <v>9219.8580543737316</v>
      </c>
      <c r="BO68" s="24">
        <f t="shared" si="44"/>
        <v>0</v>
      </c>
      <c r="BP68" s="24">
        <f t="shared" si="44"/>
        <v>23477.321799483987</v>
      </c>
      <c r="BQ68" s="24">
        <f t="shared" si="44"/>
        <v>0</v>
      </c>
      <c r="BR68" s="24">
        <f t="shared" si="44"/>
        <v>0</v>
      </c>
      <c r="BS68" s="24">
        <f t="shared" si="44"/>
        <v>0</v>
      </c>
      <c r="BT68" s="24">
        <f t="shared" si="44"/>
        <v>0</v>
      </c>
    </row>
    <row r="69" spans="1:72" hidden="1" outlineLevel="1" x14ac:dyDescent="0.25">
      <c r="A69" s="11" t="s">
        <v>35</v>
      </c>
      <c r="C69" s="2" t="s">
        <v>105</v>
      </c>
      <c r="D69" s="8">
        <f>RA_CO!D69+RA_DE!D69+RA_CD!D69+RA_EC!D69</f>
        <v>0</v>
      </c>
      <c r="E69" s="8">
        <f>RA_CO!E69+RA_DE!E69+RA_CD!E69+RA_EC!E69</f>
        <v>0</v>
      </c>
      <c r="F69" s="8">
        <f>RA_CO!F69+RA_DE!F69+RA_CD!F69+RA_EC!F69</f>
        <v>0</v>
      </c>
      <c r="G69" s="8">
        <f>RA_CO!G69+RA_DE!G69+RA_CD!G69+RA_EC!G69</f>
        <v>0</v>
      </c>
      <c r="H69" s="8">
        <f>RA_CO!H69+RA_DE!H69+RA_CD!H69+RA_EC!H69</f>
        <v>0</v>
      </c>
      <c r="I69" s="8">
        <f>RA_CO!I69+RA_DE!I69+RA_CD!I69+RA_EC!I69</f>
        <v>0</v>
      </c>
      <c r="J69" s="8">
        <f>RA_CO!J69+RA_DE!J69+RA_CD!J69+RA_EC!J69</f>
        <v>0</v>
      </c>
      <c r="K69" s="8">
        <f>RA_CO!K69+RA_DE!K69+RA_CD!K69+RA_EC!K69</f>
        <v>0</v>
      </c>
      <c r="L69" s="8">
        <f>RA_CO!L69+RA_DE!L69+RA_CD!L69+RA_EC!L69</f>
        <v>0</v>
      </c>
      <c r="M69" s="8">
        <f>RA_CO!M69+RA_DE!M69+RA_CD!M69+RA_EC!M69</f>
        <v>0</v>
      </c>
      <c r="N69" s="8">
        <f>RA_CO!N69+RA_DE!N69+RA_CD!N69+RA_EC!N69</f>
        <v>0</v>
      </c>
      <c r="O69" s="8">
        <f>RA_CO!O69+RA_DE!O69+RA_CD!O69+RA_EC!O69</f>
        <v>0</v>
      </c>
      <c r="P69" s="8">
        <f>RA_CO!P69+RA_DE!P69+RA_CD!P69+RA_EC!P69</f>
        <v>0</v>
      </c>
      <c r="Q69" s="8">
        <f>RA_CO!Q69+RA_DE!Q69+RA_CD!Q69+RA_EC!Q69</f>
        <v>0</v>
      </c>
      <c r="R69" s="8">
        <f>RA_CO!R69+RA_DE!R69+RA_CD!R69+RA_EC!R69</f>
        <v>0</v>
      </c>
      <c r="S69" s="8">
        <f>RA_CO!S69+RA_DE!S69+RA_CD!S69+RA_EC!S69</f>
        <v>0</v>
      </c>
      <c r="T69" s="8">
        <f>RA_CO!T69+RA_DE!T69+RA_CD!T69+RA_EC!T69</f>
        <v>0</v>
      </c>
      <c r="U69" s="8">
        <f>RA_CO!U69+RA_DE!U69+RA_CD!U69+RA_EC!U69</f>
        <v>0</v>
      </c>
      <c r="V69" s="8">
        <f>RA_CO!V69+RA_DE!V69+RA_CD!V69+RA_EC!V69</f>
        <v>0</v>
      </c>
      <c r="W69" s="8">
        <f>RA_CO!W69+RA_DE!W69+RA_CD!W69+RA_EC!W69</f>
        <v>0</v>
      </c>
      <c r="X69" s="8">
        <f>RA_CO!X69+RA_DE!X69+RA_CD!X69+RA_EC!X69</f>
        <v>0</v>
      </c>
      <c r="Y69" s="8">
        <f>RA_CO!Y69+RA_DE!Y69+RA_CD!Y69+RA_EC!Y69</f>
        <v>0</v>
      </c>
      <c r="Z69" s="8">
        <f>RA_CO!Z69+RA_DE!Z69+RA_CD!Z69+RA_EC!Z69</f>
        <v>0</v>
      </c>
      <c r="AA69" s="8">
        <f>RA_CO!AA69+RA_DE!AA69+RA_CD!AA69+RA_EC!AA69</f>
        <v>0</v>
      </c>
      <c r="AB69" s="8">
        <f>RA_CO!AB69+RA_DE!AB69+RA_CD!AB69+RA_EC!AB69</f>
        <v>0</v>
      </c>
      <c r="AC69" s="8">
        <f>RA_CO!AC69+RA_DE!AC69+RA_CD!AC69+RA_EC!AC69</f>
        <v>0</v>
      </c>
      <c r="AD69" s="8">
        <f>RA_CO!AD69+RA_DE!AD69+RA_CD!AD69+RA_EC!AD69</f>
        <v>0</v>
      </c>
      <c r="AE69" s="8">
        <f>RA_CO!AE69+RA_DE!AE69+RA_CD!AE69+RA_EC!AE69</f>
        <v>0</v>
      </c>
      <c r="AF69" s="8">
        <f>RA_CO!AF69+RA_DE!AF69+RA_CD!AF69+RA_EC!AF69</f>
        <v>0</v>
      </c>
      <c r="AG69" s="8">
        <f>RA_CO!AG69+RA_DE!AG69+RA_CD!AG69+RA_EC!AG69</f>
        <v>0</v>
      </c>
      <c r="AH69" s="8">
        <f>RA_CO!AH69+RA_DE!AH69+RA_CD!AH69+RA_EC!AH69</f>
        <v>0</v>
      </c>
      <c r="AI69" s="8">
        <f>RA_CO!AI69+RA_DE!AI69+RA_CD!AI69+RA_EC!AI69</f>
        <v>0</v>
      </c>
      <c r="AJ69" s="8">
        <f>RA_CO!AJ69+RA_DE!AJ69+RA_CD!AJ69+RA_EC!AJ69</f>
        <v>0</v>
      </c>
      <c r="AK69" s="8">
        <f>RA_CO!AK69+RA_DE!AK69+RA_CD!AK69+RA_EC!AK69</f>
        <v>0</v>
      </c>
      <c r="AL69" s="8">
        <f>RA_CO!AL69+RA_DE!AL69+RA_CD!AL69+RA_EC!AL69</f>
        <v>0</v>
      </c>
      <c r="AM69" s="8">
        <f>RA_CO!AM69+RA_DE!AM69+RA_CD!AM69+RA_EC!AM69</f>
        <v>0</v>
      </c>
      <c r="AN69" s="8">
        <f>RA_CO!AN69+RA_DE!AN69+RA_CD!AN69+RA_EC!AN69</f>
        <v>0</v>
      </c>
      <c r="AO69" s="8">
        <f>RA_CO!AO69+RA_DE!AO69+RA_CD!AO69+RA_EC!AO69</f>
        <v>0</v>
      </c>
      <c r="AP69" s="8">
        <f>RA_CO!AP69+RA_DE!AP69+RA_CD!AP69+RA_EC!AP69</f>
        <v>0</v>
      </c>
      <c r="AQ69" s="8">
        <f>RA_CO!AQ69+RA_DE!AQ69+RA_CD!AQ69+RA_EC!AQ69</f>
        <v>0</v>
      </c>
      <c r="AR69" s="8">
        <f>RA_CO!AR69+RA_DE!AR69+RA_CD!AR69+RA_EC!AR69</f>
        <v>0</v>
      </c>
      <c r="AS69" s="8">
        <f>RA_CO!AS69+RA_DE!AS69+RA_CD!AS69+RA_EC!AS69</f>
        <v>0</v>
      </c>
      <c r="AT69" s="8">
        <f>RA_CO!AT69+RA_DE!AT69+RA_CD!AT69+RA_EC!AT69</f>
        <v>0</v>
      </c>
      <c r="AU69" s="8">
        <f>RA_CO!AU69+RA_DE!AU69+RA_CD!AU69+RA_EC!AU69</f>
        <v>0</v>
      </c>
      <c r="AV69" s="8">
        <f>RA_CO!AV69+RA_DE!AV69+RA_CD!AV69+RA_EC!AV69</f>
        <v>0</v>
      </c>
      <c r="AW69" s="8">
        <f>RA_CO!AW69+RA_DE!AW69+RA_CD!AW69+RA_EC!AW69</f>
        <v>0</v>
      </c>
      <c r="AX69" s="8">
        <f>RA_CO!AX69+RA_DE!AX69+RA_CD!AX69+RA_EC!AX69</f>
        <v>0</v>
      </c>
      <c r="AY69" s="8">
        <f>RA_CO!AY69+RA_DE!AY69+RA_CD!AY69+RA_EC!AY69</f>
        <v>0</v>
      </c>
      <c r="AZ69" s="8">
        <f>RA_CO!AZ69+RA_DE!AZ69+RA_CD!AZ69+RA_EC!AZ69</f>
        <v>2661.1047527148016</v>
      </c>
      <c r="BA69" s="8">
        <f>RA_CO!BA69+RA_DE!BA69+RA_CD!BA69+RA_EC!BA69</f>
        <v>2691.0775677661768</v>
      </c>
      <c r="BB69" s="8">
        <f>RA_CO!BB69+RA_DE!BB69+RA_CD!BB69+RA_EC!BB69</f>
        <v>2699.3176746949216</v>
      </c>
      <c r="BC69" s="8">
        <f>RA_CO!BC69+RA_DE!BC69+RA_CD!BC69+RA_EC!BC69</f>
        <v>2970.4296390310978</v>
      </c>
      <c r="BD69" s="8">
        <f>RA_CO!BD69+RA_DE!BD69+RA_CD!BD69+RA_EC!BD69</f>
        <v>3039.4047730273414</v>
      </c>
      <c r="BE69" s="8">
        <f>RA_CO!BE69+RA_DE!BE69+RA_CD!BE69+RA_EC!BE69</f>
        <v>3085.4736629293438</v>
      </c>
      <c r="BF69" s="8">
        <f>RA_CO!BF69+RA_DE!BF69+RA_CD!BF69+RA_EC!BF69</f>
        <v>3115.5271330830697</v>
      </c>
      <c r="BG69" s="8">
        <f>RA_CO!BG69+RA_DE!BG69+RA_CD!BG69+RA_EC!BG69</f>
        <v>3151.6308170810444</v>
      </c>
      <c r="BH69" s="8">
        <f>RA_CO!BH69+RA_DE!BH69+RA_CD!BH69+RA_EC!BH69</f>
        <v>3186.2534934590767</v>
      </c>
      <c r="BI69" s="8">
        <f>RA_CO!BI69+RA_DE!BI69+RA_CD!BI69+RA_EC!BI69</f>
        <v>3231.9289837708252</v>
      </c>
      <c r="BJ69" s="8">
        <f>RA_CO!BJ69+RA_DE!BJ69+RA_CD!BJ69+RA_EC!BJ69</f>
        <v>3297.0288394598906</v>
      </c>
      <c r="BK69" s="8">
        <f>RA_CO!BK69+RA_DE!BK69+RA_CD!BK69+RA_EC!BK69</f>
        <v>3346.4594670244956</v>
      </c>
      <c r="BO69" s="24">
        <f t="shared" si="44"/>
        <v>0</v>
      </c>
      <c r="BP69" s="24">
        <f t="shared" si="44"/>
        <v>8051.4999951759</v>
      </c>
      <c r="BQ69" s="24">
        <f t="shared" si="44"/>
        <v>0</v>
      </c>
      <c r="BR69" s="24">
        <f t="shared" si="44"/>
        <v>0</v>
      </c>
      <c r="BS69" s="24">
        <f t="shared" si="44"/>
        <v>0</v>
      </c>
      <c r="BT69" s="24">
        <f t="shared" si="44"/>
        <v>0</v>
      </c>
    </row>
    <row r="70" spans="1:72" hidden="1" outlineLevel="1" x14ac:dyDescent="0.25">
      <c r="A70" s="11" t="s">
        <v>35</v>
      </c>
      <c r="C70" s="2" t="s">
        <v>110</v>
      </c>
      <c r="D70" s="8">
        <f>RA_CO!D70+RA_DE!D70+RA_CD!D70+RA_EC!D70</f>
        <v>0</v>
      </c>
      <c r="E70" s="8">
        <f>RA_CO!E70+RA_DE!E70+RA_CD!E70+RA_EC!E70</f>
        <v>0</v>
      </c>
      <c r="F70" s="8">
        <f>RA_CO!F70+RA_DE!F70+RA_CD!F70+RA_EC!F70</f>
        <v>0</v>
      </c>
      <c r="G70" s="8">
        <f>RA_CO!G70+RA_DE!G70+RA_CD!G70+RA_EC!G70</f>
        <v>0</v>
      </c>
      <c r="H70" s="8">
        <f>RA_CO!H70+RA_DE!H70+RA_CD!H70+RA_EC!H70</f>
        <v>0</v>
      </c>
      <c r="I70" s="8">
        <f>RA_CO!I70+RA_DE!I70+RA_CD!I70+RA_EC!I70</f>
        <v>0</v>
      </c>
      <c r="J70" s="8">
        <f>RA_CO!J70+RA_DE!J70+RA_CD!J70+RA_EC!J70</f>
        <v>0</v>
      </c>
      <c r="K70" s="8">
        <f>RA_CO!K70+RA_DE!K70+RA_CD!K70+RA_EC!K70</f>
        <v>0</v>
      </c>
      <c r="L70" s="8">
        <f>RA_CO!L70+RA_DE!L70+RA_CD!L70+RA_EC!L70</f>
        <v>0</v>
      </c>
      <c r="M70" s="8">
        <f>RA_CO!M70+RA_DE!M70+RA_CD!M70+RA_EC!M70</f>
        <v>0</v>
      </c>
      <c r="N70" s="8">
        <f>RA_CO!N70+RA_DE!N70+RA_CD!N70+RA_EC!N70</f>
        <v>0</v>
      </c>
      <c r="O70" s="8">
        <f>RA_CO!O70+RA_DE!O70+RA_CD!O70+RA_EC!O70</f>
        <v>0</v>
      </c>
      <c r="P70" s="8">
        <f>RA_CO!P70+RA_DE!P70+RA_CD!P70+RA_EC!P70</f>
        <v>0</v>
      </c>
      <c r="Q70" s="8">
        <f>RA_CO!Q70+RA_DE!Q70+RA_CD!Q70+RA_EC!Q70</f>
        <v>0</v>
      </c>
      <c r="R70" s="8">
        <f>RA_CO!R70+RA_DE!R70+RA_CD!R70+RA_EC!R70</f>
        <v>0</v>
      </c>
      <c r="S70" s="8">
        <f>RA_CO!S70+RA_DE!S70+RA_CD!S70+RA_EC!S70</f>
        <v>0</v>
      </c>
      <c r="T70" s="8">
        <f>RA_CO!T70+RA_DE!T70+RA_CD!T70+RA_EC!T70</f>
        <v>0</v>
      </c>
      <c r="U70" s="8">
        <f>RA_CO!U70+RA_DE!U70+RA_CD!U70+RA_EC!U70</f>
        <v>0</v>
      </c>
      <c r="V70" s="8">
        <f>RA_CO!V70+RA_DE!V70+RA_CD!V70+RA_EC!V70</f>
        <v>0</v>
      </c>
      <c r="W70" s="8">
        <f>RA_CO!W70+RA_DE!W70+RA_CD!W70+RA_EC!W70</f>
        <v>0</v>
      </c>
      <c r="X70" s="8">
        <f>RA_CO!X70+RA_DE!X70+RA_CD!X70+RA_EC!X70</f>
        <v>0</v>
      </c>
      <c r="Y70" s="8">
        <f>RA_CO!Y70+RA_DE!Y70+RA_CD!Y70+RA_EC!Y70</f>
        <v>0</v>
      </c>
      <c r="Z70" s="8">
        <f>RA_CO!Z70+RA_DE!Z70+RA_CD!Z70+RA_EC!Z70</f>
        <v>0</v>
      </c>
      <c r="AA70" s="8">
        <f>RA_CO!AA70+RA_DE!AA70+RA_CD!AA70+RA_EC!AA70</f>
        <v>0</v>
      </c>
      <c r="AB70" s="8">
        <f>RA_CO!AB70+RA_DE!AB70+RA_CD!AB70+RA_EC!AB70</f>
        <v>0</v>
      </c>
      <c r="AC70" s="8">
        <f>RA_CO!AC70+RA_DE!AC70+RA_CD!AC70+RA_EC!AC70</f>
        <v>0</v>
      </c>
      <c r="AD70" s="8">
        <f>RA_CO!AD70+RA_DE!AD70+RA_CD!AD70+RA_EC!AD70</f>
        <v>0</v>
      </c>
      <c r="AE70" s="8">
        <f>RA_CO!AE70+RA_DE!AE70+RA_CD!AE70+RA_EC!AE70</f>
        <v>0</v>
      </c>
      <c r="AF70" s="8">
        <f>RA_CO!AF70+RA_DE!AF70+RA_CD!AF70+RA_EC!AF70</f>
        <v>0</v>
      </c>
      <c r="AG70" s="8">
        <f>RA_CO!AG70+RA_DE!AG70+RA_CD!AG70+RA_EC!AG70</f>
        <v>0</v>
      </c>
      <c r="AH70" s="8">
        <f>RA_CO!AH70+RA_DE!AH70+RA_CD!AH70+RA_EC!AH70</f>
        <v>0</v>
      </c>
      <c r="AI70" s="8">
        <f>RA_CO!AI70+RA_DE!AI70+RA_CD!AI70+RA_EC!AI70</f>
        <v>0</v>
      </c>
      <c r="AJ70" s="8">
        <f>RA_CO!AJ70+RA_DE!AJ70+RA_CD!AJ70+RA_EC!AJ70</f>
        <v>0</v>
      </c>
      <c r="AK70" s="8">
        <f>RA_CO!AK70+RA_DE!AK70+RA_CD!AK70+RA_EC!AK70</f>
        <v>0</v>
      </c>
      <c r="AL70" s="8">
        <f>RA_CO!AL70+RA_DE!AL70+RA_CD!AL70+RA_EC!AL70</f>
        <v>0</v>
      </c>
      <c r="AM70" s="8">
        <f>RA_CO!AM70+RA_DE!AM70+RA_CD!AM70+RA_EC!AM70</f>
        <v>0</v>
      </c>
      <c r="AN70" s="8">
        <f>RA_CO!AN70+RA_DE!AN70+RA_CD!AN70+RA_EC!AN70</f>
        <v>0</v>
      </c>
      <c r="AO70" s="8">
        <f>RA_CO!AO70+RA_DE!AO70+RA_CD!AO70+RA_EC!AO70</f>
        <v>0</v>
      </c>
      <c r="AP70" s="8">
        <f>RA_CO!AP70+RA_DE!AP70+RA_CD!AP70+RA_EC!AP70</f>
        <v>0</v>
      </c>
      <c r="AQ70" s="8">
        <f>RA_CO!AQ70+RA_DE!AQ70+RA_CD!AQ70+RA_EC!AQ70</f>
        <v>0</v>
      </c>
      <c r="AR70" s="8">
        <f>RA_CO!AR70+RA_DE!AR70+RA_CD!AR70+RA_EC!AR70</f>
        <v>0</v>
      </c>
      <c r="AS70" s="8">
        <f>RA_CO!AS70+RA_DE!AS70+RA_CD!AS70+RA_EC!AS70</f>
        <v>0</v>
      </c>
      <c r="AT70" s="8">
        <f>RA_CO!AT70+RA_DE!AT70+RA_CD!AT70+RA_EC!AT70</f>
        <v>0</v>
      </c>
      <c r="AU70" s="8">
        <f>RA_CO!AU70+RA_DE!AU70+RA_CD!AU70+RA_EC!AU70</f>
        <v>0</v>
      </c>
      <c r="AV70" s="8">
        <f>RA_CO!AV70+RA_DE!AV70+RA_CD!AV70+RA_EC!AV70</f>
        <v>0</v>
      </c>
      <c r="AW70" s="8">
        <f>RA_CO!AW70+RA_DE!AW70+RA_CD!AW70+RA_EC!AW70</f>
        <v>0</v>
      </c>
      <c r="AX70" s="8">
        <f>RA_CO!AX70+RA_DE!AX70+RA_CD!AX70+RA_EC!AX70</f>
        <v>0</v>
      </c>
      <c r="AY70" s="8">
        <f>RA_CO!AY70+RA_DE!AY70+RA_CD!AY70+RA_EC!AY70</f>
        <v>0</v>
      </c>
      <c r="AZ70" s="8">
        <f>RA_CO!AZ70+RA_DE!AZ70+RA_CD!AZ70+RA_EC!AZ70</f>
        <v>0</v>
      </c>
      <c r="BA70" s="8">
        <f>RA_CO!BA70+RA_DE!BA70+RA_CD!BA70+RA_EC!BA70</f>
        <v>0</v>
      </c>
      <c r="BB70" s="8">
        <f>RA_CO!BB70+RA_DE!BB70+RA_CD!BB70+RA_EC!BB70</f>
        <v>0</v>
      </c>
      <c r="BC70" s="8">
        <f>RA_CO!BC70+RA_DE!BC70+RA_CD!BC70+RA_EC!BC70</f>
        <v>0</v>
      </c>
      <c r="BD70" s="8">
        <f>RA_CO!BD70+RA_DE!BD70+RA_CD!BD70+RA_EC!BD70</f>
        <v>0</v>
      </c>
      <c r="BE70" s="8">
        <f>RA_CO!BE70+RA_DE!BE70+RA_CD!BE70+RA_EC!BE70</f>
        <v>0</v>
      </c>
      <c r="BF70" s="8">
        <f>RA_CO!BF70+RA_DE!BF70+RA_CD!BF70+RA_EC!BF70</f>
        <v>0</v>
      </c>
      <c r="BG70" s="8">
        <f>RA_CO!BG70+RA_DE!BG70+RA_CD!BG70+RA_EC!BG70</f>
        <v>0</v>
      </c>
      <c r="BH70" s="8">
        <f>RA_CO!BH70+RA_DE!BH70+RA_CD!BH70+RA_EC!BH70</f>
        <v>0</v>
      </c>
      <c r="BI70" s="8">
        <f>RA_CO!BI70+RA_DE!BI70+RA_CD!BI70+RA_EC!BI70</f>
        <v>0</v>
      </c>
      <c r="BJ70" s="8">
        <f>RA_CO!BJ70+RA_DE!BJ70+RA_CD!BJ70+RA_EC!BJ70</f>
        <v>0</v>
      </c>
      <c r="BK70" s="8">
        <f>RA_CO!BK70+RA_DE!BK70+RA_CD!BK70+RA_EC!BK70</f>
        <v>0</v>
      </c>
      <c r="BO70" s="24">
        <f t="shared" si="44"/>
        <v>0</v>
      </c>
      <c r="BP70" s="24">
        <f t="shared" si="44"/>
        <v>0</v>
      </c>
      <c r="BQ70" s="24">
        <f t="shared" si="44"/>
        <v>0</v>
      </c>
      <c r="BR70" s="24">
        <f t="shared" si="44"/>
        <v>0</v>
      </c>
      <c r="BS70" s="24">
        <f t="shared" si="44"/>
        <v>0</v>
      </c>
      <c r="BT70" s="24">
        <f t="shared" si="44"/>
        <v>0</v>
      </c>
    </row>
    <row r="71" spans="1:72" hidden="1" outlineLevel="1" x14ac:dyDescent="0.25">
      <c r="A71" s="11" t="s">
        <v>35</v>
      </c>
      <c r="C71" s="2" t="s">
        <v>97</v>
      </c>
      <c r="D71" s="8">
        <f>RA_CO!D71+RA_DE!D71+RA_CD!D71+RA_EC!D71</f>
        <v>0</v>
      </c>
      <c r="E71" s="8">
        <f>RA_CO!E71+RA_DE!E71+RA_CD!E71+RA_EC!E71</f>
        <v>0</v>
      </c>
      <c r="F71" s="8">
        <f>RA_CO!F71+RA_DE!F71+RA_CD!F71+RA_EC!F71</f>
        <v>0</v>
      </c>
      <c r="G71" s="8">
        <f>RA_CO!G71+RA_DE!G71+RA_CD!G71+RA_EC!G71</f>
        <v>0</v>
      </c>
      <c r="H71" s="8">
        <f>RA_CO!H71+RA_DE!H71+RA_CD!H71+RA_EC!H71</f>
        <v>0</v>
      </c>
      <c r="I71" s="8">
        <f>RA_CO!I71+RA_DE!I71+RA_CD!I71+RA_EC!I71</f>
        <v>0</v>
      </c>
      <c r="J71" s="8">
        <f>RA_CO!J71+RA_DE!J71+RA_CD!J71+RA_EC!J71</f>
        <v>0</v>
      </c>
      <c r="K71" s="8">
        <f>RA_CO!K71+RA_DE!K71+RA_CD!K71+RA_EC!K71</f>
        <v>0</v>
      </c>
      <c r="L71" s="8">
        <f>RA_CO!L71+RA_DE!L71+RA_CD!L71+RA_EC!L71</f>
        <v>0</v>
      </c>
      <c r="M71" s="8">
        <f>RA_CO!M71+RA_DE!M71+RA_CD!M71+RA_EC!M71</f>
        <v>0</v>
      </c>
      <c r="N71" s="8">
        <f>RA_CO!N71+RA_DE!N71+RA_CD!N71+RA_EC!N71</f>
        <v>0</v>
      </c>
      <c r="O71" s="8">
        <f>RA_CO!O71+RA_DE!O71+RA_CD!O71+RA_EC!O71</f>
        <v>0</v>
      </c>
      <c r="P71" s="8">
        <f>RA_CO!P71+RA_DE!P71+RA_CD!P71+RA_EC!P71</f>
        <v>0</v>
      </c>
      <c r="Q71" s="8">
        <f>RA_CO!Q71+RA_DE!Q71+RA_CD!Q71+RA_EC!Q71</f>
        <v>0</v>
      </c>
      <c r="R71" s="8">
        <f>RA_CO!R71+RA_DE!R71+RA_CD!R71+RA_EC!R71</f>
        <v>0</v>
      </c>
      <c r="S71" s="8">
        <f>RA_CO!S71+RA_DE!S71+RA_CD!S71+RA_EC!S71</f>
        <v>0</v>
      </c>
      <c r="T71" s="8">
        <f>RA_CO!T71+RA_DE!T71+RA_CD!T71+RA_EC!T71</f>
        <v>0</v>
      </c>
      <c r="U71" s="8">
        <f>RA_CO!U71+RA_DE!U71+RA_CD!U71+RA_EC!U71</f>
        <v>0</v>
      </c>
      <c r="V71" s="8">
        <f>RA_CO!V71+RA_DE!V71+RA_CD!V71+RA_EC!V71</f>
        <v>0</v>
      </c>
      <c r="W71" s="8">
        <f>RA_CO!W71+RA_DE!W71+RA_CD!W71+RA_EC!W71</f>
        <v>0</v>
      </c>
      <c r="X71" s="8">
        <f>RA_CO!X71+RA_DE!X71+RA_CD!X71+RA_EC!X71</f>
        <v>0</v>
      </c>
      <c r="Y71" s="8">
        <f>RA_CO!Y71+RA_DE!Y71+RA_CD!Y71+RA_EC!Y71</f>
        <v>0</v>
      </c>
      <c r="Z71" s="8">
        <f>RA_CO!Z71+RA_DE!Z71+RA_CD!Z71+RA_EC!Z71</f>
        <v>0</v>
      </c>
      <c r="AA71" s="8">
        <f>RA_CO!AA71+RA_DE!AA71+RA_CD!AA71+RA_EC!AA71</f>
        <v>0</v>
      </c>
      <c r="AB71" s="8">
        <f>RA_CO!AB71+RA_DE!AB71+RA_CD!AB71+RA_EC!AB71</f>
        <v>0</v>
      </c>
      <c r="AC71" s="8">
        <f>RA_CO!AC71+RA_DE!AC71+RA_CD!AC71+RA_EC!AC71</f>
        <v>0</v>
      </c>
      <c r="AD71" s="8">
        <f>RA_CO!AD71+RA_DE!AD71+RA_CD!AD71+RA_EC!AD71</f>
        <v>0</v>
      </c>
      <c r="AE71" s="8">
        <f>RA_CO!AE71+RA_DE!AE71+RA_CD!AE71+RA_EC!AE71</f>
        <v>0</v>
      </c>
      <c r="AF71" s="8">
        <f>RA_CO!AF71+RA_DE!AF71+RA_CD!AF71+RA_EC!AF71</f>
        <v>0</v>
      </c>
      <c r="AG71" s="8">
        <f>RA_CO!AG71+RA_DE!AG71+RA_CD!AG71+RA_EC!AG71</f>
        <v>0</v>
      </c>
      <c r="AH71" s="8">
        <f>RA_CO!AH71+RA_DE!AH71+RA_CD!AH71+RA_EC!AH71</f>
        <v>0</v>
      </c>
      <c r="AI71" s="8">
        <f>RA_CO!AI71+RA_DE!AI71+RA_CD!AI71+RA_EC!AI71</f>
        <v>0</v>
      </c>
      <c r="AJ71" s="8">
        <f>RA_CO!AJ71+RA_DE!AJ71+RA_CD!AJ71+RA_EC!AJ71</f>
        <v>0</v>
      </c>
      <c r="AK71" s="8">
        <f>RA_CO!AK71+RA_DE!AK71+RA_CD!AK71+RA_EC!AK71</f>
        <v>0</v>
      </c>
      <c r="AL71" s="8">
        <f>RA_CO!AL71+RA_DE!AL71+RA_CD!AL71+RA_EC!AL71</f>
        <v>0</v>
      </c>
      <c r="AM71" s="8">
        <f>RA_CO!AM71+RA_DE!AM71+RA_CD!AM71+RA_EC!AM71</f>
        <v>0</v>
      </c>
      <c r="AN71" s="8">
        <f>RA_CO!AN71+RA_DE!AN71+RA_CD!AN71+RA_EC!AN71</f>
        <v>0</v>
      </c>
      <c r="AO71" s="8">
        <f>RA_CO!AO71+RA_DE!AO71+RA_CD!AO71+RA_EC!AO71</f>
        <v>0</v>
      </c>
      <c r="AP71" s="8">
        <f>RA_CO!AP71+RA_DE!AP71+RA_CD!AP71+RA_EC!AP71</f>
        <v>0</v>
      </c>
      <c r="AQ71" s="8">
        <f>RA_CO!AQ71+RA_DE!AQ71+RA_CD!AQ71+RA_EC!AQ71</f>
        <v>0</v>
      </c>
      <c r="AR71" s="8">
        <f>RA_CO!AR71+RA_DE!AR71+RA_CD!AR71+RA_EC!AR71</f>
        <v>0</v>
      </c>
      <c r="AS71" s="8">
        <f>RA_CO!AS71+RA_DE!AS71+RA_CD!AS71+RA_EC!AS71</f>
        <v>0</v>
      </c>
      <c r="AT71" s="8">
        <f>RA_CO!AT71+RA_DE!AT71+RA_CD!AT71+RA_EC!AT71</f>
        <v>0</v>
      </c>
      <c r="AU71" s="8">
        <f>RA_CO!AU71+RA_DE!AU71+RA_CD!AU71+RA_EC!AU71</f>
        <v>0</v>
      </c>
      <c r="AV71" s="8">
        <f>RA_CO!AV71+RA_DE!AV71+RA_CD!AV71+RA_EC!AV71</f>
        <v>0</v>
      </c>
      <c r="AW71" s="8">
        <f>RA_CO!AW71+RA_DE!AW71+RA_CD!AW71+RA_EC!AW71</f>
        <v>0</v>
      </c>
      <c r="AX71" s="8">
        <f>RA_CO!AX71+RA_DE!AX71+RA_CD!AX71+RA_EC!AX71</f>
        <v>0</v>
      </c>
      <c r="AY71" s="8">
        <f>RA_CO!AY71+RA_DE!AY71+RA_CD!AY71+RA_EC!AY71</f>
        <v>0</v>
      </c>
      <c r="AZ71" s="8">
        <f>RA_CO!AZ71+RA_DE!AZ71+RA_CD!AZ71+RA_EC!AZ71</f>
        <v>-64.019074768053315</v>
      </c>
      <c r="BA71" s="8">
        <f>RA_CO!BA71+RA_DE!BA71+RA_CD!BA71+RA_EC!BA71</f>
        <v>-64.019074768053315</v>
      </c>
      <c r="BB71" s="8">
        <f>RA_CO!BB71+RA_DE!BB71+RA_CD!BB71+RA_EC!BB71</f>
        <v>-64.019074768053315</v>
      </c>
      <c r="BC71" s="8">
        <f>RA_CO!BC71+RA_DE!BC71+RA_CD!BC71+RA_EC!BC71</f>
        <v>-64.019074768053315</v>
      </c>
      <c r="BD71" s="8">
        <f>RA_CO!BD71+RA_DE!BD71+RA_CD!BD71+RA_EC!BD71</f>
        <v>-64.019074768053315</v>
      </c>
      <c r="BE71" s="8">
        <f>RA_CO!BE71+RA_DE!BE71+RA_CD!BE71+RA_EC!BE71</f>
        <v>-64.019074768053315</v>
      </c>
      <c r="BF71" s="8">
        <f>RA_CO!BF71+RA_DE!BF71+RA_CD!BF71+RA_EC!BF71</f>
        <v>-64.019074768053315</v>
      </c>
      <c r="BG71" s="8">
        <f>RA_CO!BG71+RA_DE!BG71+RA_CD!BG71+RA_EC!BG71</f>
        <v>-64.019074768053315</v>
      </c>
      <c r="BH71" s="8">
        <f>RA_CO!BH71+RA_DE!BH71+RA_CD!BH71+RA_EC!BH71</f>
        <v>-64.019074768053315</v>
      </c>
      <c r="BI71" s="8">
        <f>RA_CO!BI71+RA_DE!BI71+RA_CD!BI71+RA_EC!BI71</f>
        <v>-64.019074768053315</v>
      </c>
      <c r="BJ71" s="8">
        <f>RA_CO!BJ71+RA_DE!BJ71+RA_CD!BJ71+RA_EC!BJ71</f>
        <v>-64.019074768053315</v>
      </c>
      <c r="BK71" s="8">
        <f>RA_CO!BK71+RA_DE!BK71+RA_CD!BK71+RA_EC!BK71</f>
        <v>-64.019074768053315</v>
      </c>
      <c r="BO71" s="24">
        <f t="shared" si="44"/>
        <v>0</v>
      </c>
      <c r="BP71" s="24">
        <f t="shared" si="44"/>
        <v>-192.05722430415994</v>
      </c>
      <c r="BQ71" s="24">
        <f t="shared" si="44"/>
        <v>0</v>
      </c>
      <c r="BR71" s="24">
        <f t="shared" si="44"/>
        <v>0</v>
      </c>
      <c r="BS71" s="24">
        <f t="shared" si="44"/>
        <v>0</v>
      </c>
      <c r="BT71" s="24">
        <f t="shared" si="44"/>
        <v>0</v>
      </c>
    </row>
    <row r="72" spans="1:72" hidden="1" outlineLevel="1" x14ac:dyDescent="0.25">
      <c r="A72" s="11" t="s">
        <v>35</v>
      </c>
      <c r="C72" s="2" t="s">
        <v>111</v>
      </c>
      <c r="D72" s="8">
        <f>RA_CO!D72+RA_DE!D72+RA_CD!D72+RA_EC!D72</f>
        <v>0</v>
      </c>
      <c r="E72" s="8">
        <f>RA_CO!E72+RA_DE!E72+RA_CD!E72+RA_EC!E72</f>
        <v>0</v>
      </c>
      <c r="F72" s="8">
        <f>RA_CO!F72+RA_DE!F72+RA_CD!F72+RA_EC!F72</f>
        <v>0</v>
      </c>
      <c r="G72" s="8">
        <f>RA_CO!G72+RA_DE!G72+RA_CD!G72+RA_EC!G72</f>
        <v>0</v>
      </c>
      <c r="H72" s="8">
        <f>RA_CO!H72+RA_DE!H72+RA_CD!H72+RA_EC!H72</f>
        <v>0</v>
      </c>
      <c r="I72" s="8">
        <f>RA_CO!I72+RA_DE!I72+RA_CD!I72+RA_EC!I72</f>
        <v>0</v>
      </c>
      <c r="J72" s="8">
        <f>RA_CO!J72+RA_DE!J72+RA_CD!J72+RA_EC!J72</f>
        <v>0</v>
      </c>
      <c r="K72" s="8">
        <f>RA_CO!K72+RA_DE!K72+RA_CD!K72+RA_EC!K72</f>
        <v>0</v>
      </c>
      <c r="L72" s="8">
        <f>RA_CO!L72+RA_DE!L72+RA_CD!L72+RA_EC!L72</f>
        <v>0</v>
      </c>
      <c r="M72" s="8">
        <f>RA_CO!M72+RA_DE!M72+RA_CD!M72+RA_EC!M72</f>
        <v>0</v>
      </c>
      <c r="N72" s="8">
        <f>RA_CO!N72+RA_DE!N72+RA_CD!N72+RA_EC!N72</f>
        <v>0</v>
      </c>
      <c r="O72" s="8">
        <f>RA_CO!O72+RA_DE!O72+RA_CD!O72+RA_EC!O72</f>
        <v>0</v>
      </c>
      <c r="P72" s="8">
        <f>RA_CO!P72+RA_DE!P72+RA_CD!P72+RA_EC!P72</f>
        <v>0</v>
      </c>
      <c r="Q72" s="8">
        <f>RA_CO!Q72+RA_DE!Q72+RA_CD!Q72+RA_EC!Q72</f>
        <v>0</v>
      </c>
      <c r="R72" s="8">
        <f>RA_CO!R72+RA_DE!R72+RA_CD!R72+RA_EC!R72</f>
        <v>0</v>
      </c>
      <c r="S72" s="8">
        <f>RA_CO!S72+RA_DE!S72+RA_CD!S72+RA_EC!S72</f>
        <v>0</v>
      </c>
      <c r="T72" s="8">
        <f>RA_CO!T72+RA_DE!T72+RA_CD!T72+RA_EC!T72</f>
        <v>0</v>
      </c>
      <c r="U72" s="8">
        <f>RA_CO!U72+RA_DE!U72+RA_CD!U72+RA_EC!U72</f>
        <v>0</v>
      </c>
      <c r="V72" s="8">
        <f>RA_CO!V72+RA_DE!V72+RA_CD!V72+RA_EC!V72</f>
        <v>0</v>
      </c>
      <c r="W72" s="8">
        <f>RA_CO!W72+RA_DE!W72+RA_CD!W72+RA_EC!W72</f>
        <v>0</v>
      </c>
      <c r="X72" s="8">
        <f>RA_CO!X72+RA_DE!X72+RA_CD!X72+RA_EC!X72</f>
        <v>0</v>
      </c>
      <c r="Y72" s="8">
        <f>RA_CO!Y72+RA_DE!Y72+RA_CD!Y72+RA_EC!Y72</f>
        <v>0</v>
      </c>
      <c r="Z72" s="8">
        <f>RA_CO!Z72+RA_DE!Z72+RA_CD!Z72+RA_EC!Z72</f>
        <v>0</v>
      </c>
      <c r="AA72" s="8">
        <f>RA_CO!AA72+RA_DE!AA72+RA_CD!AA72+RA_EC!AA72</f>
        <v>0</v>
      </c>
      <c r="AB72" s="8">
        <f>RA_CO!AB72+RA_DE!AB72+RA_CD!AB72+RA_EC!AB72</f>
        <v>0</v>
      </c>
      <c r="AC72" s="8">
        <f>RA_CO!AC72+RA_DE!AC72+RA_CD!AC72+RA_EC!AC72</f>
        <v>0</v>
      </c>
      <c r="AD72" s="8">
        <f>RA_CO!AD72+RA_DE!AD72+RA_CD!AD72+RA_EC!AD72</f>
        <v>0</v>
      </c>
      <c r="AE72" s="8">
        <f>RA_CO!AE72+RA_DE!AE72+RA_CD!AE72+RA_EC!AE72</f>
        <v>0</v>
      </c>
      <c r="AF72" s="8">
        <f>RA_CO!AF72+RA_DE!AF72+RA_CD!AF72+RA_EC!AF72</f>
        <v>0</v>
      </c>
      <c r="AG72" s="8">
        <f>RA_CO!AG72+RA_DE!AG72+RA_CD!AG72+RA_EC!AG72</f>
        <v>0</v>
      </c>
      <c r="AH72" s="8">
        <f>RA_CO!AH72+RA_DE!AH72+RA_CD!AH72+RA_EC!AH72</f>
        <v>0</v>
      </c>
      <c r="AI72" s="8">
        <f>RA_CO!AI72+RA_DE!AI72+RA_CD!AI72+RA_EC!AI72</f>
        <v>0</v>
      </c>
      <c r="AJ72" s="8">
        <f>RA_CO!AJ72+RA_DE!AJ72+RA_CD!AJ72+RA_EC!AJ72</f>
        <v>0</v>
      </c>
      <c r="AK72" s="8">
        <f>RA_CO!AK72+RA_DE!AK72+RA_CD!AK72+RA_EC!AK72</f>
        <v>0</v>
      </c>
      <c r="AL72" s="8">
        <f>RA_CO!AL72+RA_DE!AL72+RA_CD!AL72+RA_EC!AL72</f>
        <v>0</v>
      </c>
      <c r="AM72" s="8">
        <f>RA_CO!AM72+RA_DE!AM72+RA_CD!AM72+RA_EC!AM72</f>
        <v>0</v>
      </c>
      <c r="AN72" s="8">
        <f>RA_CO!AN72+RA_DE!AN72+RA_CD!AN72+RA_EC!AN72</f>
        <v>0</v>
      </c>
      <c r="AO72" s="8">
        <f>RA_CO!AO72+RA_DE!AO72+RA_CD!AO72+RA_EC!AO72</f>
        <v>0</v>
      </c>
      <c r="AP72" s="8">
        <f>RA_CO!AP72+RA_DE!AP72+RA_CD!AP72+RA_EC!AP72</f>
        <v>0</v>
      </c>
      <c r="AQ72" s="8">
        <f>RA_CO!AQ72+RA_DE!AQ72+RA_CD!AQ72+RA_EC!AQ72</f>
        <v>0</v>
      </c>
      <c r="AR72" s="8">
        <f>RA_CO!AR72+RA_DE!AR72+RA_CD!AR72+RA_EC!AR72</f>
        <v>0</v>
      </c>
      <c r="AS72" s="8">
        <f>RA_CO!AS72+RA_DE!AS72+RA_CD!AS72+RA_EC!AS72</f>
        <v>0</v>
      </c>
      <c r="AT72" s="8">
        <f>RA_CO!AT72+RA_DE!AT72+RA_CD!AT72+RA_EC!AT72</f>
        <v>0</v>
      </c>
      <c r="AU72" s="8">
        <f>RA_CO!AU72+RA_DE!AU72+RA_CD!AU72+RA_EC!AU72</f>
        <v>0</v>
      </c>
      <c r="AV72" s="8">
        <f>RA_CO!AV72+RA_DE!AV72+RA_CD!AV72+RA_EC!AV72</f>
        <v>0</v>
      </c>
      <c r="AW72" s="8">
        <f>RA_CO!AW72+RA_DE!AW72+RA_CD!AW72+RA_EC!AW72</f>
        <v>0</v>
      </c>
      <c r="AX72" s="8">
        <f>RA_CO!AX72+RA_DE!AX72+RA_CD!AX72+RA_EC!AX72</f>
        <v>0</v>
      </c>
      <c r="AY72" s="8">
        <f>RA_CO!AY72+RA_DE!AY72+RA_CD!AY72+RA_EC!AY72</f>
        <v>0</v>
      </c>
      <c r="AZ72" s="8">
        <f>RA_CO!AZ72+RA_DE!AZ72+RA_CD!AZ72+RA_EC!AZ72</f>
        <v>0</v>
      </c>
      <c r="BA72" s="8">
        <f>RA_CO!BA72+RA_DE!BA72+RA_CD!BA72+RA_EC!BA72</f>
        <v>0</v>
      </c>
      <c r="BB72" s="8">
        <f>RA_CO!BB72+RA_DE!BB72+RA_CD!BB72+RA_EC!BB72</f>
        <v>0</v>
      </c>
      <c r="BC72" s="8">
        <f>RA_CO!BC72+RA_DE!BC72+RA_CD!BC72+RA_EC!BC72</f>
        <v>0</v>
      </c>
      <c r="BD72" s="8">
        <f>RA_CO!BD72+RA_DE!BD72+RA_CD!BD72+RA_EC!BD72</f>
        <v>0</v>
      </c>
      <c r="BE72" s="8">
        <f>RA_CO!BE72+RA_DE!BE72+RA_CD!BE72+RA_EC!BE72</f>
        <v>0</v>
      </c>
      <c r="BF72" s="8">
        <f>RA_CO!BF72+RA_DE!BF72+RA_CD!BF72+RA_EC!BF72</f>
        <v>0</v>
      </c>
      <c r="BG72" s="8">
        <f>RA_CO!BG72+RA_DE!BG72+RA_CD!BG72+RA_EC!BG72</f>
        <v>0</v>
      </c>
      <c r="BH72" s="8">
        <f>RA_CO!BH72+RA_DE!BH72+RA_CD!BH72+RA_EC!BH72</f>
        <v>0</v>
      </c>
      <c r="BI72" s="8">
        <f>RA_CO!BI72+RA_DE!BI72+RA_CD!BI72+RA_EC!BI72</f>
        <v>0</v>
      </c>
      <c r="BJ72" s="8">
        <f>RA_CO!BJ72+RA_DE!BJ72+RA_CD!BJ72+RA_EC!BJ72</f>
        <v>0</v>
      </c>
      <c r="BK72" s="8">
        <f>RA_CO!BK72+RA_DE!BK72+RA_CD!BK72+RA_EC!BK72</f>
        <v>0</v>
      </c>
      <c r="BO72" s="24">
        <f t="shared" si="44"/>
        <v>0</v>
      </c>
      <c r="BP72" s="24">
        <f t="shared" si="44"/>
        <v>0</v>
      </c>
      <c r="BQ72" s="24">
        <f t="shared" si="44"/>
        <v>0</v>
      </c>
      <c r="BR72" s="24">
        <f t="shared" si="44"/>
        <v>0</v>
      </c>
      <c r="BS72" s="24">
        <f t="shared" si="44"/>
        <v>0</v>
      </c>
      <c r="BT72" s="24">
        <f t="shared" si="44"/>
        <v>0</v>
      </c>
    </row>
    <row r="73" spans="1:72" hidden="1" outlineLevel="1" x14ac:dyDescent="0.25">
      <c r="A73" s="11" t="s">
        <v>35</v>
      </c>
      <c r="C73" s="2" t="s">
        <v>101</v>
      </c>
      <c r="D73" s="8">
        <f>RA_CO!D73+RA_DE!D73+RA_CD!D73+RA_EC!D73</f>
        <v>0</v>
      </c>
      <c r="E73" s="8">
        <f>RA_CO!E73+RA_DE!E73+RA_CD!E73+RA_EC!E73</f>
        <v>0</v>
      </c>
      <c r="F73" s="8">
        <f>RA_CO!F73+RA_DE!F73+RA_CD!F73+RA_EC!F73</f>
        <v>0</v>
      </c>
      <c r="G73" s="8">
        <f>RA_CO!G73+RA_DE!G73+RA_CD!G73+RA_EC!G73</f>
        <v>0</v>
      </c>
      <c r="H73" s="8">
        <f>RA_CO!H73+RA_DE!H73+RA_CD!H73+RA_EC!H73</f>
        <v>0</v>
      </c>
      <c r="I73" s="8">
        <f>RA_CO!I73+RA_DE!I73+RA_CD!I73+RA_EC!I73</f>
        <v>0</v>
      </c>
      <c r="J73" s="8">
        <f>RA_CO!J73+RA_DE!J73+RA_CD!J73+RA_EC!J73</f>
        <v>0</v>
      </c>
      <c r="K73" s="8">
        <f>RA_CO!K73+RA_DE!K73+RA_CD!K73+RA_EC!K73</f>
        <v>0</v>
      </c>
      <c r="L73" s="8">
        <f>RA_CO!L73+RA_DE!L73+RA_CD!L73+RA_EC!L73</f>
        <v>0</v>
      </c>
      <c r="M73" s="8">
        <f>RA_CO!M73+RA_DE!M73+RA_CD!M73+RA_EC!M73</f>
        <v>0</v>
      </c>
      <c r="N73" s="8">
        <f>RA_CO!N73+RA_DE!N73+RA_CD!N73+RA_EC!N73</f>
        <v>0</v>
      </c>
      <c r="O73" s="8">
        <f>RA_CO!O73+RA_DE!O73+RA_CD!O73+RA_EC!O73</f>
        <v>0</v>
      </c>
      <c r="P73" s="8">
        <f>RA_CO!P73+RA_DE!P73+RA_CD!P73+RA_EC!P73</f>
        <v>0</v>
      </c>
      <c r="Q73" s="8">
        <f>RA_CO!Q73+RA_DE!Q73+RA_CD!Q73+RA_EC!Q73</f>
        <v>0</v>
      </c>
      <c r="R73" s="8">
        <f>RA_CO!R73+RA_DE!R73+RA_CD!R73+RA_EC!R73</f>
        <v>0</v>
      </c>
      <c r="S73" s="8">
        <f>RA_CO!S73+RA_DE!S73+RA_CD!S73+RA_EC!S73</f>
        <v>0</v>
      </c>
      <c r="T73" s="8">
        <f>RA_CO!T73+RA_DE!T73+RA_CD!T73+RA_EC!T73</f>
        <v>0</v>
      </c>
      <c r="U73" s="8">
        <f>RA_CO!U73+RA_DE!U73+RA_CD!U73+RA_EC!U73</f>
        <v>0</v>
      </c>
      <c r="V73" s="8">
        <f>RA_CO!V73+RA_DE!V73+RA_CD!V73+RA_EC!V73</f>
        <v>0</v>
      </c>
      <c r="W73" s="8">
        <f>RA_CO!W73+RA_DE!W73+RA_CD!W73+RA_EC!W73</f>
        <v>0</v>
      </c>
      <c r="X73" s="8">
        <f>RA_CO!X73+RA_DE!X73+RA_CD!X73+RA_EC!X73</f>
        <v>0</v>
      </c>
      <c r="Y73" s="8">
        <f>RA_CO!Y73+RA_DE!Y73+RA_CD!Y73+RA_EC!Y73</f>
        <v>0</v>
      </c>
      <c r="Z73" s="8">
        <f>RA_CO!Z73+RA_DE!Z73+RA_CD!Z73+RA_EC!Z73</f>
        <v>0</v>
      </c>
      <c r="AA73" s="8">
        <f>RA_CO!AA73+RA_DE!AA73+RA_CD!AA73+RA_EC!AA73</f>
        <v>0</v>
      </c>
      <c r="AB73" s="8">
        <f>RA_CO!AB73+RA_DE!AB73+RA_CD!AB73+RA_EC!AB73</f>
        <v>0</v>
      </c>
      <c r="AC73" s="8">
        <f>RA_CO!AC73+RA_DE!AC73+RA_CD!AC73+RA_EC!AC73</f>
        <v>0</v>
      </c>
      <c r="AD73" s="8">
        <f>RA_CO!AD73+RA_DE!AD73+RA_CD!AD73+RA_EC!AD73</f>
        <v>0</v>
      </c>
      <c r="AE73" s="8">
        <f>RA_CO!AE73+RA_DE!AE73+RA_CD!AE73+RA_EC!AE73</f>
        <v>0</v>
      </c>
      <c r="AF73" s="8">
        <f>RA_CO!AF73+RA_DE!AF73+RA_CD!AF73+RA_EC!AF73</f>
        <v>0</v>
      </c>
      <c r="AG73" s="8">
        <f>RA_CO!AG73+RA_DE!AG73+RA_CD!AG73+RA_EC!AG73</f>
        <v>0</v>
      </c>
      <c r="AH73" s="8">
        <f>RA_CO!AH73+RA_DE!AH73+RA_CD!AH73+RA_EC!AH73</f>
        <v>0</v>
      </c>
      <c r="AI73" s="8">
        <f>RA_CO!AI73+RA_DE!AI73+RA_CD!AI73+RA_EC!AI73</f>
        <v>0</v>
      </c>
      <c r="AJ73" s="8">
        <f>RA_CO!AJ73+RA_DE!AJ73+RA_CD!AJ73+RA_EC!AJ73</f>
        <v>0</v>
      </c>
      <c r="AK73" s="8">
        <f>RA_CO!AK73+RA_DE!AK73+RA_CD!AK73+RA_EC!AK73</f>
        <v>0</v>
      </c>
      <c r="AL73" s="8">
        <f>RA_CO!AL73+RA_DE!AL73+RA_CD!AL73+RA_EC!AL73</f>
        <v>0</v>
      </c>
      <c r="AM73" s="8">
        <f>RA_CO!AM73+RA_DE!AM73+RA_CD!AM73+RA_EC!AM73</f>
        <v>0</v>
      </c>
      <c r="AN73" s="8">
        <f>RA_CO!AN73+RA_DE!AN73+RA_CD!AN73+RA_EC!AN73</f>
        <v>0</v>
      </c>
      <c r="AO73" s="8">
        <f>RA_CO!AO73+RA_DE!AO73+RA_CD!AO73+RA_EC!AO73</f>
        <v>0</v>
      </c>
      <c r="AP73" s="8">
        <f>RA_CO!AP73+RA_DE!AP73+RA_CD!AP73+RA_EC!AP73</f>
        <v>0</v>
      </c>
      <c r="AQ73" s="8">
        <f>RA_CO!AQ73+RA_DE!AQ73+RA_CD!AQ73+RA_EC!AQ73</f>
        <v>0</v>
      </c>
      <c r="AR73" s="8">
        <f>RA_CO!AR73+RA_DE!AR73+RA_CD!AR73+RA_EC!AR73</f>
        <v>0</v>
      </c>
      <c r="AS73" s="8">
        <f>RA_CO!AS73+RA_DE!AS73+RA_CD!AS73+RA_EC!AS73</f>
        <v>0</v>
      </c>
      <c r="AT73" s="8">
        <f>RA_CO!AT73+RA_DE!AT73+RA_CD!AT73+RA_EC!AT73</f>
        <v>0</v>
      </c>
      <c r="AU73" s="8">
        <f>RA_CO!AU73+RA_DE!AU73+RA_CD!AU73+RA_EC!AU73</f>
        <v>0</v>
      </c>
      <c r="AV73" s="8">
        <f>RA_CO!AV73+RA_DE!AV73+RA_CD!AV73+RA_EC!AV73</f>
        <v>0</v>
      </c>
      <c r="AW73" s="8">
        <f>RA_CO!AW73+RA_DE!AW73+RA_CD!AW73+RA_EC!AW73</f>
        <v>0</v>
      </c>
      <c r="AX73" s="8">
        <f>RA_CO!AX73+RA_DE!AX73+RA_CD!AX73+RA_EC!AX73</f>
        <v>0</v>
      </c>
      <c r="AY73" s="8">
        <f>RA_CO!AY73+RA_DE!AY73+RA_CD!AY73+RA_EC!AY73</f>
        <v>0</v>
      </c>
      <c r="AZ73" s="8">
        <f>RA_CO!AZ73+RA_DE!AZ73+RA_CD!AZ73+RA_EC!AZ73</f>
        <v>26.156872704790434</v>
      </c>
      <c r="BA73" s="8">
        <f>RA_CO!BA73+RA_DE!BA73+RA_CD!BA73+RA_EC!BA73</f>
        <v>26.156872704790434</v>
      </c>
      <c r="BB73" s="8">
        <f>RA_CO!BB73+RA_DE!BB73+RA_CD!BB73+RA_EC!BB73</f>
        <v>26.156872704790434</v>
      </c>
      <c r="BC73" s="8">
        <f>RA_CO!BC73+RA_DE!BC73+RA_CD!BC73+RA_EC!BC73</f>
        <v>26.156872704790434</v>
      </c>
      <c r="BD73" s="8">
        <f>RA_CO!BD73+RA_DE!BD73+RA_CD!BD73+RA_EC!BD73</f>
        <v>26.156872704790434</v>
      </c>
      <c r="BE73" s="8">
        <f>RA_CO!BE73+RA_DE!BE73+RA_CD!BE73+RA_EC!BE73</f>
        <v>26.156872704790434</v>
      </c>
      <c r="BF73" s="8">
        <f>RA_CO!BF73+RA_DE!BF73+RA_CD!BF73+RA_EC!BF73</f>
        <v>26.156872704790434</v>
      </c>
      <c r="BG73" s="8">
        <f>RA_CO!BG73+RA_DE!BG73+RA_CD!BG73+RA_EC!BG73</f>
        <v>26.156872704790434</v>
      </c>
      <c r="BH73" s="8">
        <f>RA_CO!BH73+RA_DE!BH73+RA_CD!BH73+RA_EC!BH73</f>
        <v>26.156872704790434</v>
      </c>
      <c r="BI73" s="8">
        <f>RA_CO!BI73+RA_DE!BI73+RA_CD!BI73+RA_EC!BI73</f>
        <v>26.156872704790434</v>
      </c>
      <c r="BJ73" s="8">
        <f>RA_CO!BJ73+RA_DE!BJ73+RA_CD!BJ73+RA_EC!BJ73</f>
        <v>26.156872704790434</v>
      </c>
      <c r="BK73" s="8">
        <f>RA_CO!BK73+RA_DE!BK73+RA_CD!BK73+RA_EC!BK73</f>
        <v>26.156872704790434</v>
      </c>
      <c r="BO73" s="24">
        <f t="shared" si="44"/>
        <v>0</v>
      </c>
      <c r="BP73" s="24">
        <f t="shared" si="44"/>
        <v>78.470618114371305</v>
      </c>
      <c r="BQ73" s="24">
        <f t="shared" si="44"/>
        <v>0</v>
      </c>
      <c r="BR73" s="24">
        <f t="shared" si="44"/>
        <v>0</v>
      </c>
      <c r="BS73" s="24">
        <f t="shared" si="44"/>
        <v>0</v>
      </c>
      <c r="BT73" s="24">
        <f t="shared" si="44"/>
        <v>0</v>
      </c>
    </row>
    <row r="74" spans="1:72" hidden="1" outlineLevel="1" x14ac:dyDescent="0.25">
      <c r="A74" s="11" t="s">
        <v>35</v>
      </c>
      <c r="C74" s="2" t="s">
        <v>99</v>
      </c>
      <c r="D74" s="8">
        <f>RA_CO!D74+RA_DE!D74+RA_CD!D74+RA_EC!D74</f>
        <v>0</v>
      </c>
      <c r="E74" s="8">
        <f>RA_CO!E74+RA_DE!E74+RA_CD!E74+RA_EC!E74</f>
        <v>0</v>
      </c>
      <c r="F74" s="8">
        <f>RA_CO!F74+RA_DE!F74+RA_CD!F74+RA_EC!F74</f>
        <v>0</v>
      </c>
      <c r="G74" s="8">
        <f>RA_CO!G74+RA_DE!G74+RA_CD!G74+RA_EC!G74</f>
        <v>0</v>
      </c>
      <c r="H74" s="8">
        <f>RA_CO!H74+RA_DE!H74+RA_CD!H74+RA_EC!H74</f>
        <v>0</v>
      </c>
      <c r="I74" s="8">
        <f>RA_CO!I74+RA_DE!I74+RA_CD!I74+RA_EC!I74</f>
        <v>0</v>
      </c>
      <c r="J74" s="8">
        <f>RA_CO!J74+RA_DE!J74+RA_CD!J74+RA_EC!J74</f>
        <v>0</v>
      </c>
      <c r="K74" s="8">
        <f>RA_CO!K74+RA_DE!K74+RA_CD!K74+RA_EC!K74</f>
        <v>0</v>
      </c>
      <c r="L74" s="8">
        <f>RA_CO!L74+RA_DE!L74+RA_CD!L74+RA_EC!L74</f>
        <v>0</v>
      </c>
      <c r="M74" s="8">
        <f>RA_CO!M74+RA_DE!M74+RA_CD!M74+RA_EC!M74</f>
        <v>0</v>
      </c>
      <c r="N74" s="8">
        <f>RA_CO!N74+RA_DE!N74+RA_CD!N74+RA_EC!N74</f>
        <v>0</v>
      </c>
      <c r="O74" s="8">
        <f>RA_CO!O74+RA_DE!O74+RA_CD!O74+RA_EC!O74</f>
        <v>0</v>
      </c>
      <c r="P74" s="8">
        <f>RA_CO!P74+RA_DE!P74+RA_CD!P74+RA_EC!P74</f>
        <v>0</v>
      </c>
      <c r="Q74" s="8">
        <f>RA_CO!Q74+RA_DE!Q74+RA_CD!Q74+RA_EC!Q74</f>
        <v>0</v>
      </c>
      <c r="R74" s="8">
        <f>RA_CO!R74+RA_DE!R74+RA_CD!R74+RA_EC!R74</f>
        <v>0</v>
      </c>
      <c r="S74" s="8">
        <f>RA_CO!S74+RA_DE!S74+RA_CD!S74+RA_EC!S74</f>
        <v>0</v>
      </c>
      <c r="T74" s="8">
        <f>RA_CO!T74+RA_DE!T74+RA_CD!T74+RA_EC!T74</f>
        <v>0</v>
      </c>
      <c r="U74" s="8">
        <f>RA_CO!U74+RA_DE!U74+RA_CD!U74+RA_EC!U74</f>
        <v>0</v>
      </c>
      <c r="V74" s="8">
        <f>RA_CO!V74+RA_DE!V74+RA_CD!V74+RA_EC!V74</f>
        <v>0</v>
      </c>
      <c r="W74" s="8">
        <f>RA_CO!W74+RA_DE!W74+RA_CD!W74+RA_EC!W74</f>
        <v>0</v>
      </c>
      <c r="X74" s="8">
        <f>RA_CO!X74+RA_DE!X74+RA_CD!X74+RA_EC!X74</f>
        <v>0</v>
      </c>
      <c r="Y74" s="8">
        <f>RA_CO!Y74+RA_DE!Y74+RA_CD!Y74+RA_EC!Y74</f>
        <v>0</v>
      </c>
      <c r="Z74" s="8">
        <f>RA_CO!Z74+RA_DE!Z74+RA_CD!Z74+RA_EC!Z74</f>
        <v>0</v>
      </c>
      <c r="AA74" s="8">
        <f>RA_CO!AA74+RA_DE!AA74+RA_CD!AA74+RA_EC!AA74</f>
        <v>0</v>
      </c>
      <c r="AB74" s="8">
        <f>RA_CO!AB74+RA_DE!AB74+RA_CD!AB74+RA_EC!AB74</f>
        <v>0</v>
      </c>
      <c r="AC74" s="8">
        <f>RA_CO!AC74+RA_DE!AC74+RA_CD!AC74+RA_EC!AC74</f>
        <v>0</v>
      </c>
      <c r="AD74" s="8">
        <f>RA_CO!AD74+RA_DE!AD74+RA_CD!AD74+RA_EC!AD74</f>
        <v>0</v>
      </c>
      <c r="AE74" s="8">
        <f>RA_CO!AE74+RA_DE!AE74+RA_CD!AE74+RA_EC!AE74</f>
        <v>0</v>
      </c>
      <c r="AF74" s="8">
        <f>RA_CO!AF74+RA_DE!AF74+RA_CD!AF74+RA_EC!AF74</f>
        <v>0</v>
      </c>
      <c r="AG74" s="8">
        <f>RA_CO!AG74+RA_DE!AG74+RA_CD!AG74+RA_EC!AG74</f>
        <v>0</v>
      </c>
      <c r="AH74" s="8">
        <f>RA_CO!AH74+RA_DE!AH74+RA_CD!AH74+RA_EC!AH74</f>
        <v>0</v>
      </c>
      <c r="AI74" s="8">
        <f>RA_CO!AI74+RA_DE!AI74+RA_CD!AI74+RA_EC!AI74</f>
        <v>0</v>
      </c>
      <c r="AJ74" s="8">
        <f>RA_CO!AJ74+RA_DE!AJ74+RA_CD!AJ74+RA_EC!AJ74</f>
        <v>0</v>
      </c>
      <c r="AK74" s="8">
        <f>RA_CO!AK74+RA_DE!AK74+RA_CD!AK74+RA_EC!AK74</f>
        <v>0</v>
      </c>
      <c r="AL74" s="8">
        <f>RA_CO!AL74+RA_DE!AL74+RA_CD!AL74+RA_EC!AL74</f>
        <v>0</v>
      </c>
      <c r="AM74" s="8">
        <f>RA_CO!AM74+RA_DE!AM74+RA_CD!AM74+RA_EC!AM74</f>
        <v>0</v>
      </c>
      <c r="AN74" s="8">
        <f>RA_CO!AN74+RA_DE!AN74+RA_CD!AN74+RA_EC!AN74</f>
        <v>0</v>
      </c>
      <c r="AO74" s="8">
        <f>RA_CO!AO74+RA_DE!AO74+RA_CD!AO74+RA_EC!AO74</f>
        <v>0</v>
      </c>
      <c r="AP74" s="8">
        <f>RA_CO!AP74+RA_DE!AP74+RA_CD!AP74+RA_EC!AP74</f>
        <v>0</v>
      </c>
      <c r="AQ74" s="8">
        <f>RA_CO!AQ74+RA_DE!AQ74+RA_CD!AQ74+RA_EC!AQ74</f>
        <v>0</v>
      </c>
      <c r="AR74" s="8">
        <f>RA_CO!AR74+RA_DE!AR74+RA_CD!AR74+RA_EC!AR74</f>
        <v>0</v>
      </c>
      <c r="AS74" s="8">
        <f>RA_CO!AS74+RA_DE!AS74+RA_CD!AS74+RA_EC!AS74</f>
        <v>0</v>
      </c>
      <c r="AT74" s="8">
        <f>RA_CO!AT74+RA_DE!AT74+RA_CD!AT74+RA_EC!AT74</f>
        <v>0</v>
      </c>
      <c r="AU74" s="8">
        <f>RA_CO!AU74+RA_DE!AU74+RA_CD!AU74+RA_EC!AU74</f>
        <v>0</v>
      </c>
      <c r="AV74" s="8">
        <f>RA_CO!AV74+RA_DE!AV74+RA_CD!AV74+RA_EC!AV74</f>
        <v>0</v>
      </c>
      <c r="AW74" s="8">
        <f>RA_CO!AW74+RA_DE!AW74+RA_CD!AW74+RA_EC!AW74</f>
        <v>0</v>
      </c>
      <c r="AX74" s="8">
        <f>RA_CO!AX74+RA_DE!AX74+RA_CD!AX74+RA_EC!AX74</f>
        <v>0</v>
      </c>
      <c r="AY74" s="8">
        <f>RA_CO!AY74+RA_DE!AY74+RA_CD!AY74+RA_EC!AY74</f>
        <v>0</v>
      </c>
      <c r="AZ74" s="8">
        <f>RA_CO!AZ74+RA_DE!AZ74+RA_CD!AZ74+RA_EC!AZ74</f>
        <v>3.2750859101552741</v>
      </c>
      <c r="BA74" s="8">
        <f>RA_CO!BA74+RA_DE!BA74+RA_CD!BA74+RA_EC!BA74</f>
        <v>3.2750859101552741</v>
      </c>
      <c r="BB74" s="8">
        <f>RA_CO!BB74+RA_DE!BB74+RA_CD!BB74+RA_EC!BB74</f>
        <v>155.60466312667964</v>
      </c>
      <c r="BC74" s="8">
        <f>RA_CO!BC74+RA_DE!BC74+RA_CD!BC74+RA_EC!BC74</f>
        <v>3.6559098531965848</v>
      </c>
      <c r="BD74" s="8">
        <f>RA_CO!BD74+RA_DE!BD74+RA_CD!BD74+RA_EC!BD74</f>
        <v>3.6559098531965848</v>
      </c>
      <c r="BE74" s="8">
        <f>RA_CO!BE74+RA_DE!BE74+RA_CD!BE74+RA_EC!BE74</f>
        <v>155.98548706972096</v>
      </c>
      <c r="BF74" s="8">
        <f>RA_CO!BF74+RA_DE!BF74+RA_CD!BF74+RA_EC!BF74</f>
        <v>4.036733796237896</v>
      </c>
      <c r="BG74" s="8">
        <f>RA_CO!BG74+RA_DE!BG74+RA_CD!BG74+RA_EC!BG74</f>
        <v>4.036733796237896</v>
      </c>
      <c r="BH74" s="8">
        <f>RA_CO!BH74+RA_DE!BH74+RA_CD!BH74+RA_EC!BH74</f>
        <v>156.36631101276228</v>
      </c>
      <c r="BI74" s="8">
        <f>RA_CO!BI74+RA_DE!BI74+RA_CD!BI74+RA_EC!BI74</f>
        <v>4.3413929506709446</v>
      </c>
      <c r="BJ74" s="8">
        <f>RA_CO!BJ74+RA_DE!BJ74+RA_CD!BJ74+RA_EC!BJ74</f>
        <v>4.3413929506709446</v>
      </c>
      <c r="BK74" s="8">
        <f>RA_CO!BK74+RA_DE!BK74+RA_CD!BK74+RA_EC!BK74</f>
        <v>156.67097016719532</v>
      </c>
      <c r="BO74" s="24">
        <f t="shared" si="44"/>
        <v>0</v>
      </c>
      <c r="BP74" s="24">
        <f t="shared" si="44"/>
        <v>162.15483494699018</v>
      </c>
      <c r="BQ74" s="24">
        <f t="shared" si="44"/>
        <v>0</v>
      </c>
      <c r="BR74" s="24">
        <f t="shared" si="44"/>
        <v>0</v>
      </c>
      <c r="BS74" s="24">
        <f t="shared" si="44"/>
        <v>0</v>
      </c>
      <c r="BT74" s="24">
        <f t="shared" si="44"/>
        <v>0</v>
      </c>
    </row>
    <row r="75" spans="1:72" hidden="1" outlineLevel="1" x14ac:dyDescent="0.25">
      <c r="A75" s="11" t="s">
        <v>35</v>
      </c>
      <c r="C75" s="2" t="s">
        <v>100</v>
      </c>
      <c r="D75" s="8">
        <f>RA_CO!D75+RA_DE!D75+RA_CD!D75+RA_EC!D75</f>
        <v>0</v>
      </c>
      <c r="E75" s="8">
        <f>RA_CO!E75+RA_DE!E75+RA_CD!E75+RA_EC!E75</f>
        <v>0</v>
      </c>
      <c r="F75" s="8">
        <f>RA_CO!F75+RA_DE!F75+RA_CD!F75+RA_EC!F75</f>
        <v>0</v>
      </c>
      <c r="G75" s="8">
        <f>RA_CO!G75+RA_DE!G75+RA_CD!G75+RA_EC!G75</f>
        <v>0</v>
      </c>
      <c r="H75" s="8">
        <f>RA_CO!H75+RA_DE!H75+RA_CD!H75+RA_EC!H75</f>
        <v>0</v>
      </c>
      <c r="I75" s="8">
        <f>RA_CO!I75+RA_DE!I75+RA_CD!I75+RA_EC!I75</f>
        <v>0</v>
      </c>
      <c r="J75" s="8">
        <f>RA_CO!J75+RA_DE!J75+RA_CD!J75+RA_EC!J75</f>
        <v>0</v>
      </c>
      <c r="K75" s="8">
        <f>RA_CO!K75+RA_DE!K75+RA_CD!K75+RA_EC!K75</f>
        <v>0</v>
      </c>
      <c r="L75" s="8">
        <f>RA_CO!L75+RA_DE!L75+RA_CD!L75+RA_EC!L75</f>
        <v>0</v>
      </c>
      <c r="M75" s="8">
        <f>RA_CO!M75+RA_DE!M75+RA_CD!M75+RA_EC!M75</f>
        <v>0</v>
      </c>
      <c r="N75" s="8">
        <f>RA_CO!N75+RA_DE!N75+RA_CD!N75+RA_EC!N75</f>
        <v>0</v>
      </c>
      <c r="O75" s="8">
        <f>RA_CO!O75+RA_DE!O75+RA_CD!O75+RA_EC!O75</f>
        <v>0</v>
      </c>
      <c r="P75" s="8">
        <f>RA_CO!P75+RA_DE!P75+RA_CD!P75+RA_EC!P75</f>
        <v>0</v>
      </c>
      <c r="Q75" s="8">
        <f>RA_CO!Q75+RA_DE!Q75+RA_CD!Q75+RA_EC!Q75</f>
        <v>0</v>
      </c>
      <c r="R75" s="8">
        <f>RA_CO!R75+RA_DE!R75+RA_CD!R75+RA_EC!R75</f>
        <v>0</v>
      </c>
      <c r="S75" s="8">
        <f>RA_CO!S75+RA_DE!S75+RA_CD!S75+RA_EC!S75</f>
        <v>0</v>
      </c>
      <c r="T75" s="8">
        <f>RA_CO!T75+RA_DE!T75+RA_CD!T75+RA_EC!T75</f>
        <v>0</v>
      </c>
      <c r="U75" s="8">
        <f>RA_CO!U75+RA_DE!U75+RA_CD!U75+RA_EC!U75</f>
        <v>0</v>
      </c>
      <c r="V75" s="8">
        <f>RA_CO!V75+RA_DE!V75+RA_CD!V75+RA_EC!V75</f>
        <v>0</v>
      </c>
      <c r="W75" s="8">
        <f>RA_CO!W75+RA_DE!W75+RA_CD!W75+RA_EC!W75</f>
        <v>0</v>
      </c>
      <c r="X75" s="8">
        <f>RA_CO!X75+RA_DE!X75+RA_CD!X75+RA_EC!X75</f>
        <v>0</v>
      </c>
      <c r="Y75" s="8">
        <f>RA_CO!Y75+RA_DE!Y75+RA_CD!Y75+RA_EC!Y75</f>
        <v>0</v>
      </c>
      <c r="Z75" s="8">
        <f>RA_CO!Z75+RA_DE!Z75+RA_CD!Z75+RA_EC!Z75</f>
        <v>0</v>
      </c>
      <c r="AA75" s="8">
        <f>RA_CO!AA75+RA_DE!AA75+RA_CD!AA75+RA_EC!AA75</f>
        <v>0</v>
      </c>
      <c r="AB75" s="8">
        <f>RA_CO!AB75+RA_DE!AB75+RA_CD!AB75+RA_EC!AB75</f>
        <v>0</v>
      </c>
      <c r="AC75" s="8">
        <f>RA_CO!AC75+RA_DE!AC75+RA_CD!AC75+RA_EC!AC75</f>
        <v>0</v>
      </c>
      <c r="AD75" s="8">
        <f>RA_CO!AD75+RA_DE!AD75+RA_CD!AD75+RA_EC!AD75</f>
        <v>0</v>
      </c>
      <c r="AE75" s="8">
        <f>RA_CO!AE75+RA_DE!AE75+RA_CD!AE75+RA_EC!AE75</f>
        <v>0</v>
      </c>
      <c r="AF75" s="8">
        <f>RA_CO!AF75+RA_DE!AF75+RA_CD!AF75+RA_EC!AF75</f>
        <v>0</v>
      </c>
      <c r="AG75" s="8">
        <f>RA_CO!AG75+RA_DE!AG75+RA_CD!AG75+RA_EC!AG75</f>
        <v>0</v>
      </c>
      <c r="AH75" s="8">
        <f>RA_CO!AH75+RA_DE!AH75+RA_CD!AH75+RA_EC!AH75</f>
        <v>0</v>
      </c>
      <c r="AI75" s="8">
        <f>RA_CO!AI75+RA_DE!AI75+RA_CD!AI75+RA_EC!AI75</f>
        <v>0</v>
      </c>
      <c r="AJ75" s="8">
        <f>RA_CO!AJ75+RA_DE!AJ75+RA_CD!AJ75+RA_EC!AJ75</f>
        <v>0</v>
      </c>
      <c r="AK75" s="8">
        <f>RA_CO!AK75+RA_DE!AK75+RA_CD!AK75+RA_EC!AK75</f>
        <v>0</v>
      </c>
      <c r="AL75" s="8">
        <f>RA_CO!AL75+RA_DE!AL75+RA_CD!AL75+RA_EC!AL75</f>
        <v>0</v>
      </c>
      <c r="AM75" s="8">
        <f>RA_CO!AM75+RA_DE!AM75+RA_CD!AM75+RA_EC!AM75</f>
        <v>0</v>
      </c>
      <c r="AN75" s="8">
        <f>RA_CO!AN75+RA_DE!AN75+RA_CD!AN75+RA_EC!AN75</f>
        <v>0</v>
      </c>
      <c r="AO75" s="8">
        <f>RA_CO!AO75+RA_DE!AO75+RA_CD!AO75+RA_EC!AO75</f>
        <v>0</v>
      </c>
      <c r="AP75" s="8">
        <f>RA_CO!AP75+RA_DE!AP75+RA_CD!AP75+RA_EC!AP75</f>
        <v>0</v>
      </c>
      <c r="AQ75" s="8">
        <f>RA_CO!AQ75+RA_DE!AQ75+RA_CD!AQ75+RA_EC!AQ75</f>
        <v>0</v>
      </c>
      <c r="AR75" s="8">
        <f>RA_CO!AR75+RA_DE!AR75+RA_CD!AR75+RA_EC!AR75</f>
        <v>0</v>
      </c>
      <c r="AS75" s="8">
        <f>RA_CO!AS75+RA_DE!AS75+RA_CD!AS75+RA_EC!AS75</f>
        <v>0</v>
      </c>
      <c r="AT75" s="8">
        <f>RA_CO!AT75+RA_DE!AT75+RA_CD!AT75+RA_EC!AT75</f>
        <v>0</v>
      </c>
      <c r="AU75" s="8">
        <f>RA_CO!AU75+RA_DE!AU75+RA_CD!AU75+RA_EC!AU75</f>
        <v>0</v>
      </c>
      <c r="AV75" s="8">
        <f>RA_CO!AV75+RA_DE!AV75+RA_CD!AV75+RA_EC!AV75</f>
        <v>0</v>
      </c>
      <c r="AW75" s="8">
        <f>RA_CO!AW75+RA_DE!AW75+RA_CD!AW75+RA_EC!AW75</f>
        <v>0</v>
      </c>
      <c r="AX75" s="8">
        <f>RA_CO!AX75+RA_DE!AX75+RA_CD!AX75+RA_EC!AX75</f>
        <v>0</v>
      </c>
      <c r="AY75" s="8">
        <f>RA_CO!AY75+RA_DE!AY75+RA_CD!AY75+RA_EC!AY75</f>
        <v>0</v>
      </c>
      <c r="AZ75" s="8">
        <f>RA_CO!AZ75+RA_DE!AZ75+RA_CD!AZ75+RA_EC!AZ75</f>
        <v>10.741947513204268</v>
      </c>
      <c r="BA75" s="8">
        <f>RA_CO!BA75+RA_DE!BA75+RA_CD!BA75+RA_EC!BA75</f>
        <v>10.741947513204268</v>
      </c>
      <c r="BB75" s="8">
        <f>RA_CO!BB75+RA_DE!BB75+RA_CD!BB75+RA_EC!BB75</f>
        <v>10.741947513204268</v>
      </c>
      <c r="BC75" s="8">
        <f>RA_CO!BC75+RA_DE!BC75+RA_CD!BC75+RA_EC!BC75</f>
        <v>10.741947513204268</v>
      </c>
      <c r="BD75" s="8">
        <f>RA_CO!BD75+RA_DE!BD75+RA_CD!BD75+RA_EC!BD75</f>
        <v>10.741947513204268</v>
      </c>
      <c r="BE75" s="8">
        <f>RA_CO!BE75+RA_DE!BE75+RA_CD!BE75+RA_EC!BE75</f>
        <v>10.741947513204268</v>
      </c>
      <c r="BF75" s="8">
        <f>RA_CO!BF75+RA_DE!BF75+RA_CD!BF75+RA_EC!BF75</f>
        <v>10.741947513204268</v>
      </c>
      <c r="BG75" s="8">
        <f>RA_CO!BG75+RA_DE!BG75+RA_CD!BG75+RA_EC!BG75</f>
        <v>10.741947513204268</v>
      </c>
      <c r="BH75" s="8">
        <f>RA_CO!BH75+RA_DE!BH75+RA_CD!BH75+RA_EC!BH75</f>
        <v>10.741947513204268</v>
      </c>
      <c r="BI75" s="8">
        <f>RA_CO!BI75+RA_DE!BI75+RA_CD!BI75+RA_EC!BI75</f>
        <v>10.741947513204268</v>
      </c>
      <c r="BJ75" s="8">
        <f>RA_CO!BJ75+RA_DE!BJ75+RA_CD!BJ75+RA_EC!BJ75</f>
        <v>10.741947513204268</v>
      </c>
      <c r="BK75" s="8">
        <f>RA_CO!BK75+RA_DE!BK75+RA_CD!BK75+RA_EC!BK75</f>
        <v>10.741947513204268</v>
      </c>
      <c r="BO75" s="24">
        <f t="shared" si="44"/>
        <v>0</v>
      </c>
      <c r="BP75" s="24">
        <f t="shared" si="44"/>
        <v>32.225842539612806</v>
      </c>
      <c r="BQ75" s="24">
        <f t="shared" si="44"/>
        <v>0</v>
      </c>
      <c r="BR75" s="24">
        <f t="shared" si="44"/>
        <v>0</v>
      </c>
      <c r="BS75" s="24">
        <f t="shared" si="44"/>
        <v>0</v>
      </c>
      <c r="BT75" s="24">
        <f t="shared" si="44"/>
        <v>0</v>
      </c>
    </row>
    <row r="76" spans="1:72" hidden="1" outlineLevel="1" x14ac:dyDescent="0.25">
      <c r="A76" s="11" t="s">
        <v>35</v>
      </c>
      <c r="C76" s="2" t="s">
        <v>98</v>
      </c>
      <c r="D76" s="8">
        <f>RA_CO!D76+RA_DE!D76+RA_CD!D76+RA_EC!D76</f>
        <v>0</v>
      </c>
      <c r="E76" s="8">
        <f>RA_CO!E76+RA_DE!E76+RA_CD!E76+RA_EC!E76</f>
        <v>0</v>
      </c>
      <c r="F76" s="8">
        <f>RA_CO!F76+RA_DE!F76+RA_CD!F76+RA_EC!F76</f>
        <v>0</v>
      </c>
      <c r="G76" s="8">
        <f>RA_CO!G76+RA_DE!G76+RA_CD!G76+RA_EC!G76</f>
        <v>0</v>
      </c>
      <c r="H76" s="8">
        <f>RA_CO!H76+RA_DE!H76+RA_CD!H76+RA_EC!H76</f>
        <v>0</v>
      </c>
      <c r="I76" s="8">
        <f>RA_CO!I76+RA_DE!I76+RA_CD!I76+RA_EC!I76</f>
        <v>0</v>
      </c>
      <c r="J76" s="8">
        <f>RA_CO!J76+RA_DE!J76+RA_CD!J76+RA_EC!J76</f>
        <v>0</v>
      </c>
      <c r="K76" s="8">
        <f>RA_CO!K76+RA_DE!K76+RA_CD!K76+RA_EC!K76</f>
        <v>0</v>
      </c>
      <c r="L76" s="8">
        <f>RA_CO!L76+RA_DE!L76+RA_CD!L76+RA_EC!L76</f>
        <v>0</v>
      </c>
      <c r="M76" s="8">
        <f>RA_CO!M76+RA_DE!M76+RA_CD!M76+RA_EC!M76</f>
        <v>0</v>
      </c>
      <c r="N76" s="8">
        <f>RA_CO!N76+RA_DE!N76+RA_CD!N76+RA_EC!N76</f>
        <v>0</v>
      </c>
      <c r="O76" s="8">
        <f>RA_CO!O76+RA_DE!O76+RA_CD!O76+RA_EC!O76</f>
        <v>0</v>
      </c>
      <c r="P76" s="8">
        <f>RA_CO!P76+RA_DE!P76+RA_CD!P76+RA_EC!P76</f>
        <v>0</v>
      </c>
      <c r="Q76" s="8">
        <f>RA_CO!Q76+RA_DE!Q76+RA_CD!Q76+RA_EC!Q76</f>
        <v>0</v>
      </c>
      <c r="R76" s="8">
        <f>RA_CO!R76+RA_DE!R76+RA_CD!R76+RA_EC!R76</f>
        <v>0</v>
      </c>
      <c r="S76" s="8">
        <f>RA_CO!S76+RA_DE!S76+RA_CD!S76+RA_EC!S76</f>
        <v>0</v>
      </c>
      <c r="T76" s="8">
        <f>RA_CO!T76+RA_DE!T76+RA_CD!T76+RA_EC!T76</f>
        <v>0</v>
      </c>
      <c r="U76" s="8">
        <f>RA_CO!U76+RA_DE!U76+RA_CD!U76+RA_EC!U76</f>
        <v>0</v>
      </c>
      <c r="V76" s="8">
        <f>RA_CO!V76+RA_DE!V76+RA_CD!V76+RA_EC!V76</f>
        <v>0</v>
      </c>
      <c r="W76" s="8">
        <f>RA_CO!W76+RA_DE!W76+RA_CD!W76+RA_EC!W76</f>
        <v>0</v>
      </c>
      <c r="X76" s="8">
        <f>RA_CO!X76+RA_DE!X76+RA_CD!X76+RA_EC!X76</f>
        <v>0</v>
      </c>
      <c r="Y76" s="8">
        <f>RA_CO!Y76+RA_DE!Y76+RA_CD!Y76+RA_EC!Y76</f>
        <v>0</v>
      </c>
      <c r="Z76" s="8">
        <f>RA_CO!Z76+RA_DE!Z76+RA_CD!Z76+RA_EC!Z76</f>
        <v>0</v>
      </c>
      <c r="AA76" s="8">
        <f>RA_CO!AA76+RA_DE!AA76+RA_CD!AA76+RA_EC!AA76</f>
        <v>0</v>
      </c>
      <c r="AB76" s="8">
        <f>RA_CO!AB76+RA_DE!AB76+RA_CD!AB76+RA_EC!AB76</f>
        <v>0</v>
      </c>
      <c r="AC76" s="8">
        <f>RA_CO!AC76+RA_DE!AC76+RA_CD!AC76+RA_EC!AC76</f>
        <v>0</v>
      </c>
      <c r="AD76" s="8">
        <f>RA_CO!AD76+RA_DE!AD76+RA_CD!AD76+RA_EC!AD76</f>
        <v>0</v>
      </c>
      <c r="AE76" s="8">
        <f>RA_CO!AE76+RA_DE!AE76+RA_CD!AE76+RA_EC!AE76</f>
        <v>0</v>
      </c>
      <c r="AF76" s="8">
        <f>RA_CO!AF76+RA_DE!AF76+RA_CD!AF76+RA_EC!AF76</f>
        <v>0</v>
      </c>
      <c r="AG76" s="8">
        <f>RA_CO!AG76+RA_DE!AG76+RA_CD!AG76+RA_EC!AG76</f>
        <v>0</v>
      </c>
      <c r="AH76" s="8">
        <f>RA_CO!AH76+RA_DE!AH76+RA_CD!AH76+RA_EC!AH76</f>
        <v>0</v>
      </c>
      <c r="AI76" s="8">
        <f>RA_CO!AI76+RA_DE!AI76+RA_CD!AI76+RA_EC!AI76</f>
        <v>0</v>
      </c>
      <c r="AJ76" s="8">
        <f>RA_CO!AJ76+RA_DE!AJ76+RA_CD!AJ76+RA_EC!AJ76</f>
        <v>0</v>
      </c>
      <c r="AK76" s="8">
        <f>RA_CO!AK76+RA_DE!AK76+RA_CD!AK76+RA_EC!AK76</f>
        <v>0</v>
      </c>
      <c r="AL76" s="8">
        <f>RA_CO!AL76+RA_DE!AL76+RA_CD!AL76+RA_EC!AL76</f>
        <v>0</v>
      </c>
      <c r="AM76" s="8">
        <f>RA_CO!AM76+RA_DE!AM76+RA_CD!AM76+RA_EC!AM76</f>
        <v>0</v>
      </c>
      <c r="AN76" s="8">
        <f>RA_CO!AN76+RA_DE!AN76+RA_CD!AN76+RA_EC!AN76</f>
        <v>0</v>
      </c>
      <c r="AO76" s="8">
        <f>RA_CO!AO76+RA_DE!AO76+RA_CD!AO76+RA_EC!AO76</f>
        <v>0</v>
      </c>
      <c r="AP76" s="8">
        <f>RA_CO!AP76+RA_DE!AP76+RA_CD!AP76+RA_EC!AP76</f>
        <v>0</v>
      </c>
      <c r="AQ76" s="8">
        <f>RA_CO!AQ76+RA_DE!AQ76+RA_CD!AQ76+RA_EC!AQ76</f>
        <v>0</v>
      </c>
      <c r="AR76" s="8">
        <f>RA_CO!AR76+RA_DE!AR76+RA_CD!AR76+RA_EC!AR76</f>
        <v>0</v>
      </c>
      <c r="AS76" s="8">
        <f>RA_CO!AS76+RA_DE!AS76+RA_CD!AS76+RA_EC!AS76</f>
        <v>0</v>
      </c>
      <c r="AT76" s="8">
        <f>RA_CO!AT76+RA_DE!AT76+RA_CD!AT76+RA_EC!AT76</f>
        <v>0</v>
      </c>
      <c r="AU76" s="8">
        <f>RA_CO!AU76+RA_DE!AU76+RA_CD!AU76+RA_EC!AU76</f>
        <v>0</v>
      </c>
      <c r="AV76" s="8">
        <f>RA_CO!AV76+RA_DE!AV76+RA_CD!AV76+RA_EC!AV76</f>
        <v>0</v>
      </c>
      <c r="AW76" s="8">
        <f>RA_CO!AW76+RA_DE!AW76+RA_CD!AW76+RA_EC!AW76</f>
        <v>0</v>
      </c>
      <c r="AX76" s="8">
        <f>RA_CO!AX76+RA_DE!AX76+RA_CD!AX76+RA_EC!AX76</f>
        <v>0</v>
      </c>
      <c r="AY76" s="8">
        <f>RA_CO!AY76+RA_DE!AY76+RA_CD!AY76+RA_EC!AY76</f>
        <v>0</v>
      </c>
      <c r="AZ76" s="8">
        <f>RA_CO!AZ76+RA_DE!AZ76+RA_CD!AZ76+RA_EC!AZ76</f>
        <v>1109.2423270776401</v>
      </c>
      <c r="BA76" s="8">
        <f>RA_CO!BA76+RA_DE!BA76+RA_CD!BA76+RA_EC!BA76</f>
        <v>1123.1681445169293</v>
      </c>
      <c r="BB76" s="8">
        <f>RA_CO!BB76+RA_DE!BB76+RA_CD!BB76+RA_EC!BB76</f>
        <v>1265.4288126371528</v>
      </c>
      <c r="BC76" s="8">
        <f>RA_CO!BC76+RA_DE!BC76+RA_CD!BC76+RA_EC!BC76</f>
        <v>1157.2191939579429</v>
      </c>
      <c r="BD76" s="8">
        <f>RA_CO!BD76+RA_DE!BD76+RA_CD!BD76+RA_EC!BD76</f>
        <v>1147.3410406872863</v>
      </c>
      <c r="BE76" s="8">
        <f>RA_CO!BE76+RA_DE!BE76+RA_CD!BE76+RA_EC!BE76</f>
        <v>1228.5768067273523</v>
      </c>
      <c r="BF76" s="8">
        <f>RA_CO!BF76+RA_DE!BF76+RA_CD!BF76+RA_EC!BF76</f>
        <v>1289.3888055155262</v>
      </c>
      <c r="BG76" s="8">
        <f>RA_CO!BG76+RA_DE!BG76+RA_CD!BG76+RA_EC!BG76</f>
        <v>1239.0423655133902</v>
      </c>
      <c r="BH76" s="8">
        <f>RA_CO!BH76+RA_DE!BH76+RA_CD!BH76+RA_EC!BH76</f>
        <v>1165.317036839682</v>
      </c>
      <c r="BI76" s="8">
        <f>RA_CO!BI76+RA_DE!BI76+RA_CD!BI76+RA_EC!BI76</f>
        <v>1178.6080081556356</v>
      </c>
      <c r="BJ76" s="8">
        <f>RA_CO!BJ76+RA_DE!BJ76+RA_CD!BJ76+RA_EC!BJ76</f>
        <v>1284.892618849289</v>
      </c>
      <c r="BK76" s="8">
        <f>RA_CO!BK76+RA_DE!BK76+RA_CD!BK76+RA_EC!BK76</f>
        <v>1405.4689710039886</v>
      </c>
      <c r="BO76" s="24">
        <f t="shared" si="44"/>
        <v>0</v>
      </c>
      <c r="BP76" s="24">
        <f t="shared" si="44"/>
        <v>3497.8392842317226</v>
      </c>
      <c r="BQ76" s="24">
        <f t="shared" si="44"/>
        <v>0</v>
      </c>
      <c r="BR76" s="24">
        <f t="shared" si="44"/>
        <v>0</v>
      </c>
      <c r="BS76" s="24">
        <f t="shared" si="44"/>
        <v>0</v>
      </c>
      <c r="BT76" s="24">
        <f t="shared" si="44"/>
        <v>0</v>
      </c>
    </row>
    <row r="77" spans="1:72" hidden="1" outlineLevel="1" x14ac:dyDescent="0.25">
      <c r="A77" s="11" t="s">
        <v>35</v>
      </c>
      <c r="C77" s="2" t="s">
        <v>102</v>
      </c>
      <c r="D77" s="8">
        <f>RA_CO!D77+RA_DE!D77+RA_CD!D77+RA_EC!D77</f>
        <v>0</v>
      </c>
      <c r="E77" s="8">
        <f>RA_CO!E77+RA_DE!E77+RA_CD!E77+RA_EC!E77</f>
        <v>0</v>
      </c>
      <c r="F77" s="8">
        <f>RA_CO!F77+RA_DE!F77+RA_CD!F77+RA_EC!F77</f>
        <v>0</v>
      </c>
      <c r="G77" s="8">
        <f>RA_CO!G77+RA_DE!G77+RA_CD!G77+RA_EC!G77</f>
        <v>0</v>
      </c>
      <c r="H77" s="8">
        <f>RA_CO!H77+RA_DE!H77+RA_CD!H77+RA_EC!H77</f>
        <v>0</v>
      </c>
      <c r="I77" s="8">
        <f>RA_CO!I77+RA_DE!I77+RA_CD!I77+RA_EC!I77</f>
        <v>0</v>
      </c>
      <c r="J77" s="8">
        <f>RA_CO!J77+RA_DE!J77+RA_CD!J77+RA_EC!J77</f>
        <v>0</v>
      </c>
      <c r="K77" s="8">
        <f>RA_CO!K77+RA_DE!K77+RA_CD!K77+RA_EC!K77</f>
        <v>0</v>
      </c>
      <c r="L77" s="8">
        <f>RA_CO!L77+RA_DE!L77+RA_CD!L77+RA_EC!L77</f>
        <v>0</v>
      </c>
      <c r="M77" s="8">
        <f>RA_CO!M77+RA_DE!M77+RA_CD!M77+RA_EC!M77</f>
        <v>0</v>
      </c>
      <c r="N77" s="8">
        <f>RA_CO!N77+RA_DE!N77+RA_CD!N77+RA_EC!N77</f>
        <v>0</v>
      </c>
      <c r="O77" s="8">
        <f>RA_CO!O77+RA_DE!O77+RA_CD!O77+RA_EC!O77</f>
        <v>0</v>
      </c>
      <c r="P77" s="8">
        <f>RA_CO!P77+RA_DE!P77+RA_CD!P77+RA_EC!P77</f>
        <v>0</v>
      </c>
      <c r="Q77" s="8">
        <f>RA_CO!Q77+RA_DE!Q77+RA_CD!Q77+RA_EC!Q77</f>
        <v>0</v>
      </c>
      <c r="R77" s="8">
        <f>RA_CO!R77+RA_DE!R77+RA_CD!R77+RA_EC!R77</f>
        <v>0</v>
      </c>
      <c r="S77" s="8">
        <f>RA_CO!S77+RA_DE!S77+RA_CD!S77+RA_EC!S77</f>
        <v>0</v>
      </c>
      <c r="T77" s="8">
        <f>RA_CO!T77+RA_DE!T77+RA_CD!T77+RA_EC!T77</f>
        <v>0</v>
      </c>
      <c r="U77" s="8">
        <f>RA_CO!U77+RA_DE!U77+RA_CD!U77+RA_EC!U77</f>
        <v>0</v>
      </c>
      <c r="V77" s="8">
        <f>RA_CO!V77+RA_DE!V77+RA_CD!V77+RA_EC!V77</f>
        <v>0</v>
      </c>
      <c r="W77" s="8">
        <f>RA_CO!W77+RA_DE!W77+RA_CD!W77+RA_EC!W77</f>
        <v>0</v>
      </c>
      <c r="X77" s="8">
        <f>RA_CO!X77+RA_DE!X77+RA_CD!X77+RA_EC!X77</f>
        <v>0</v>
      </c>
      <c r="Y77" s="8">
        <f>RA_CO!Y77+RA_DE!Y77+RA_CD!Y77+RA_EC!Y77</f>
        <v>0</v>
      </c>
      <c r="Z77" s="8">
        <f>RA_CO!Z77+RA_DE!Z77+RA_CD!Z77+RA_EC!Z77</f>
        <v>0</v>
      </c>
      <c r="AA77" s="8">
        <f>RA_CO!AA77+RA_DE!AA77+RA_CD!AA77+RA_EC!AA77</f>
        <v>0</v>
      </c>
      <c r="AB77" s="8">
        <f>RA_CO!AB77+RA_DE!AB77+RA_CD!AB77+RA_EC!AB77</f>
        <v>0</v>
      </c>
      <c r="AC77" s="8">
        <f>RA_CO!AC77+RA_DE!AC77+RA_CD!AC77+RA_EC!AC77</f>
        <v>0</v>
      </c>
      <c r="AD77" s="8">
        <f>RA_CO!AD77+RA_DE!AD77+RA_CD!AD77+RA_EC!AD77</f>
        <v>0</v>
      </c>
      <c r="AE77" s="8">
        <f>RA_CO!AE77+RA_DE!AE77+RA_CD!AE77+RA_EC!AE77</f>
        <v>0</v>
      </c>
      <c r="AF77" s="8">
        <f>RA_CO!AF77+RA_DE!AF77+RA_CD!AF77+RA_EC!AF77</f>
        <v>0</v>
      </c>
      <c r="AG77" s="8">
        <f>RA_CO!AG77+RA_DE!AG77+RA_CD!AG77+RA_EC!AG77</f>
        <v>0</v>
      </c>
      <c r="AH77" s="8">
        <f>RA_CO!AH77+RA_DE!AH77+RA_CD!AH77+RA_EC!AH77</f>
        <v>0</v>
      </c>
      <c r="AI77" s="8">
        <f>RA_CO!AI77+RA_DE!AI77+RA_CD!AI77+RA_EC!AI77</f>
        <v>0</v>
      </c>
      <c r="AJ77" s="8">
        <f>RA_CO!AJ77+RA_DE!AJ77+RA_CD!AJ77+RA_EC!AJ77</f>
        <v>0</v>
      </c>
      <c r="AK77" s="8">
        <f>RA_CO!AK77+RA_DE!AK77+RA_CD!AK77+RA_EC!AK77</f>
        <v>0</v>
      </c>
      <c r="AL77" s="8">
        <f>RA_CO!AL77+RA_DE!AL77+RA_CD!AL77+RA_EC!AL77</f>
        <v>0</v>
      </c>
      <c r="AM77" s="8">
        <f>RA_CO!AM77+RA_DE!AM77+RA_CD!AM77+RA_EC!AM77</f>
        <v>0</v>
      </c>
      <c r="AN77" s="8">
        <f>RA_CO!AN77+RA_DE!AN77+RA_CD!AN77+RA_EC!AN77</f>
        <v>0</v>
      </c>
      <c r="AO77" s="8">
        <f>RA_CO!AO77+RA_DE!AO77+RA_CD!AO77+RA_EC!AO77</f>
        <v>0</v>
      </c>
      <c r="AP77" s="8">
        <f>RA_CO!AP77+RA_DE!AP77+RA_CD!AP77+RA_EC!AP77</f>
        <v>0</v>
      </c>
      <c r="AQ77" s="8">
        <f>RA_CO!AQ77+RA_DE!AQ77+RA_CD!AQ77+RA_EC!AQ77</f>
        <v>0</v>
      </c>
      <c r="AR77" s="8">
        <f>RA_CO!AR77+RA_DE!AR77+RA_CD!AR77+RA_EC!AR77</f>
        <v>0</v>
      </c>
      <c r="AS77" s="8">
        <f>RA_CO!AS77+RA_DE!AS77+RA_CD!AS77+RA_EC!AS77</f>
        <v>0</v>
      </c>
      <c r="AT77" s="8">
        <f>RA_CO!AT77+RA_DE!AT77+RA_CD!AT77+RA_EC!AT77</f>
        <v>0</v>
      </c>
      <c r="AU77" s="8">
        <f>RA_CO!AU77+RA_DE!AU77+RA_CD!AU77+RA_EC!AU77</f>
        <v>0</v>
      </c>
      <c r="AV77" s="8">
        <f>RA_CO!AV77+RA_DE!AV77+RA_CD!AV77+RA_EC!AV77</f>
        <v>0</v>
      </c>
      <c r="AW77" s="8">
        <f>RA_CO!AW77+RA_DE!AW77+RA_CD!AW77+RA_EC!AW77</f>
        <v>0</v>
      </c>
      <c r="AX77" s="8">
        <f>RA_CO!AX77+RA_DE!AX77+RA_CD!AX77+RA_EC!AX77</f>
        <v>0</v>
      </c>
      <c r="AY77" s="8">
        <f>RA_CO!AY77+RA_DE!AY77+RA_CD!AY77+RA_EC!AY77</f>
        <v>0</v>
      </c>
      <c r="AZ77" s="8">
        <f>RA_CO!AZ77+RA_DE!AZ77+RA_CD!AZ77+RA_EC!AZ77</f>
        <v>-2671.6079377442657</v>
      </c>
      <c r="BA77" s="8">
        <f>RA_CO!BA77+RA_DE!BA77+RA_CD!BA77+RA_EC!BA77</f>
        <v>-2472.8932485527448</v>
      </c>
      <c r="BB77" s="8">
        <f>RA_CO!BB77+RA_DE!BB77+RA_CD!BB77+RA_EC!BB77</f>
        <v>-2354.0087471628317</v>
      </c>
      <c r="BC77" s="8">
        <f>RA_CO!BC77+RA_DE!BC77+RA_CD!BC77+RA_EC!BC77</f>
        <v>-2523.0557145625739</v>
      </c>
      <c r="BD77" s="8">
        <f>RA_CO!BD77+RA_DE!BD77+RA_CD!BD77+RA_EC!BD77</f>
        <v>-2499.9400911050407</v>
      </c>
      <c r="BE77" s="8">
        <f>RA_CO!BE77+RA_DE!BE77+RA_CD!BE77+RA_EC!BE77</f>
        <v>-2437.6753493609963</v>
      </c>
      <c r="BF77" s="8">
        <f>RA_CO!BF77+RA_DE!BF77+RA_CD!BF77+RA_EC!BF77</f>
        <v>-2549.758121099037</v>
      </c>
      <c r="BG77" s="8">
        <f>RA_CO!BG77+RA_DE!BG77+RA_CD!BG77+RA_EC!BG77</f>
        <v>-2589.6178811506447</v>
      </c>
      <c r="BH77" s="8">
        <f>RA_CO!BH77+RA_DE!BH77+RA_CD!BH77+RA_EC!BH77</f>
        <v>-2536.397678036707</v>
      </c>
      <c r="BI77" s="8">
        <f>RA_CO!BI77+RA_DE!BI77+RA_CD!BI77+RA_EC!BI77</f>
        <v>-2680.9022447945013</v>
      </c>
      <c r="BJ77" s="8">
        <f>RA_CO!BJ77+RA_DE!BJ77+RA_CD!BJ77+RA_EC!BJ77</f>
        <v>-2720.5575022928401</v>
      </c>
      <c r="BK77" s="8">
        <f>RA_CO!BK77+RA_DE!BK77+RA_CD!BK77+RA_EC!BK77</f>
        <v>-2646.6570168107673</v>
      </c>
      <c r="BO77" s="24">
        <f t="shared" si="44"/>
        <v>0</v>
      </c>
      <c r="BP77" s="24">
        <f t="shared" si="44"/>
        <v>-7498.5099334598417</v>
      </c>
      <c r="BQ77" s="24">
        <f t="shared" si="44"/>
        <v>0</v>
      </c>
      <c r="BR77" s="24">
        <f t="shared" si="44"/>
        <v>0</v>
      </c>
      <c r="BS77" s="24">
        <f t="shared" si="44"/>
        <v>0</v>
      </c>
      <c r="BT77" s="24">
        <f t="shared" si="44"/>
        <v>0</v>
      </c>
    </row>
    <row r="78" spans="1:72" hidden="1" outlineLevel="1" x14ac:dyDescent="0.25">
      <c r="A78" s="11" t="s">
        <v>35</v>
      </c>
      <c r="C78" s="2" t="s">
        <v>112</v>
      </c>
      <c r="D78" s="8">
        <f>RA_CO!D78+RA_DE!D78+RA_CD!D78+RA_EC!D78</f>
        <v>0</v>
      </c>
      <c r="E78" s="8">
        <f>RA_CO!E78+RA_DE!E78+RA_CD!E78+RA_EC!E78</f>
        <v>0</v>
      </c>
      <c r="F78" s="8">
        <f>RA_CO!F78+RA_DE!F78+RA_CD!F78+RA_EC!F78</f>
        <v>0</v>
      </c>
      <c r="G78" s="8">
        <f>RA_CO!G78+RA_DE!G78+RA_CD!G78+RA_EC!G78</f>
        <v>0</v>
      </c>
      <c r="H78" s="8">
        <f>RA_CO!H78+RA_DE!H78+RA_CD!H78+RA_EC!H78</f>
        <v>0</v>
      </c>
      <c r="I78" s="8">
        <f>RA_CO!I78+RA_DE!I78+RA_CD!I78+RA_EC!I78</f>
        <v>0</v>
      </c>
      <c r="J78" s="8">
        <f>RA_CO!J78+RA_DE!J78+RA_CD!J78+RA_EC!J78</f>
        <v>0</v>
      </c>
      <c r="K78" s="8">
        <f>RA_CO!K78+RA_DE!K78+RA_CD!K78+RA_EC!K78</f>
        <v>0</v>
      </c>
      <c r="L78" s="8">
        <f>RA_CO!L78+RA_DE!L78+RA_CD!L78+RA_EC!L78</f>
        <v>0</v>
      </c>
      <c r="M78" s="8">
        <f>RA_CO!M78+RA_DE!M78+RA_CD!M78+RA_EC!M78</f>
        <v>0</v>
      </c>
      <c r="N78" s="8">
        <f>RA_CO!N78+RA_DE!N78+RA_CD!N78+RA_EC!N78</f>
        <v>0</v>
      </c>
      <c r="O78" s="8">
        <f>RA_CO!O78+RA_DE!O78+RA_CD!O78+RA_EC!O78</f>
        <v>0</v>
      </c>
      <c r="P78" s="8">
        <f>RA_CO!P78+RA_DE!P78+RA_CD!P78+RA_EC!P78</f>
        <v>0</v>
      </c>
      <c r="Q78" s="8">
        <f>RA_CO!Q78+RA_DE!Q78+RA_CD!Q78+RA_EC!Q78</f>
        <v>0</v>
      </c>
      <c r="R78" s="8">
        <f>RA_CO!R78+RA_DE!R78+RA_CD!R78+RA_EC!R78</f>
        <v>0</v>
      </c>
      <c r="S78" s="8">
        <f>RA_CO!S78+RA_DE!S78+RA_CD!S78+RA_EC!S78</f>
        <v>0</v>
      </c>
      <c r="T78" s="8">
        <f>RA_CO!T78+RA_DE!T78+RA_CD!T78+RA_EC!T78</f>
        <v>0</v>
      </c>
      <c r="U78" s="8">
        <f>RA_CO!U78+RA_DE!U78+RA_CD!U78+RA_EC!U78</f>
        <v>0</v>
      </c>
      <c r="V78" s="8">
        <f>RA_CO!V78+RA_DE!V78+RA_CD!V78+RA_EC!V78</f>
        <v>0</v>
      </c>
      <c r="W78" s="8">
        <f>RA_CO!W78+RA_DE!W78+RA_CD!W78+RA_EC!W78</f>
        <v>0</v>
      </c>
      <c r="X78" s="8">
        <f>RA_CO!X78+RA_DE!X78+RA_CD!X78+RA_EC!X78</f>
        <v>0</v>
      </c>
      <c r="Y78" s="8">
        <f>RA_CO!Y78+RA_DE!Y78+RA_CD!Y78+RA_EC!Y78</f>
        <v>0</v>
      </c>
      <c r="Z78" s="8">
        <f>RA_CO!Z78+RA_DE!Z78+RA_CD!Z78+RA_EC!Z78</f>
        <v>0</v>
      </c>
      <c r="AA78" s="8">
        <f>RA_CO!AA78+RA_DE!AA78+RA_CD!AA78+RA_EC!AA78</f>
        <v>0</v>
      </c>
      <c r="AB78" s="8">
        <f>RA_CO!AB78+RA_DE!AB78+RA_CD!AB78+RA_EC!AB78</f>
        <v>0</v>
      </c>
      <c r="AC78" s="8">
        <f>RA_CO!AC78+RA_DE!AC78+RA_CD!AC78+RA_EC!AC78</f>
        <v>0</v>
      </c>
      <c r="AD78" s="8">
        <f>RA_CO!AD78+RA_DE!AD78+RA_CD!AD78+RA_EC!AD78</f>
        <v>0</v>
      </c>
      <c r="AE78" s="8">
        <f>RA_CO!AE78+RA_DE!AE78+RA_CD!AE78+RA_EC!AE78</f>
        <v>0</v>
      </c>
      <c r="AF78" s="8">
        <f>RA_CO!AF78+RA_DE!AF78+RA_CD!AF78+RA_EC!AF78</f>
        <v>0</v>
      </c>
      <c r="AG78" s="8">
        <f>RA_CO!AG78+RA_DE!AG78+RA_CD!AG78+RA_EC!AG78</f>
        <v>0</v>
      </c>
      <c r="AH78" s="8">
        <f>RA_CO!AH78+RA_DE!AH78+RA_CD!AH78+RA_EC!AH78</f>
        <v>0</v>
      </c>
      <c r="AI78" s="8">
        <f>RA_CO!AI78+RA_DE!AI78+RA_CD!AI78+RA_EC!AI78</f>
        <v>0</v>
      </c>
      <c r="AJ78" s="8">
        <f>RA_CO!AJ78+RA_DE!AJ78+RA_CD!AJ78+RA_EC!AJ78</f>
        <v>0</v>
      </c>
      <c r="AK78" s="8">
        <f>RA_CO!AK78+RA_DE!AK78+RA_CD!AK78+RA_EC!AK78</f>
        <v>0</v>
      </c>
      <c r="AL78" s="8">
        <f>RA_CO!AL78+RA_DE!AL78+RA_CD!AL78+RA_EC!AL78</f>
        <v>0</v>
      </c>
      <c r="AM78" s="8">
        <f>RA_CO!AM78+RA_DE!AM78+RA_CD!AM78+RA_EC!AM78</f>
        <v>0</v>
      </c>
      <c r="AN78" s="8">
        <f>RA_CO!AN78+RA_DE!AN78+RA_CD!AN78+RA_EC!AN78</f>
        <v>0</v>
      </c>
      <c r="AO78" s="8">
        <f>RA_CO!AO78+RA_DE!AO78+RA_CD!AO78+RA_EC!AO78</f>
        <v>0</v>
      </c>
      <c r="AP78" s="8">
        <f>RA_CO!AP78+RA_DE!AP78+RA_CD!AP78+RA_EC!AP78</f>
        <v>0</v>
      </c>
      <c r="AQ78" s="8">
        <f>RA_CO!AQ78+RA_DE!AQ78+RA_CD!AQ78+RA_EC!AQ78</f>
        <v>0</v>
      </c>
      <c r="AR78" s="8">
        <f>RA_CO!AR78+RA_DE!AR78+RA_CD!AR78+RA_EC!AR78</f>
        <v>0</v>
      </c>
      <c r="AS78" s="8">
        <f>RA_CO!AS78+RA_DE!AS78+RA_CD!AS78+RA_EC!AS78</f>
        <v>0</v>
      </c>
      <c r="AT78" s="8">
        <f>RA_CO!AT78+RA_DE!AT78+RA_CD!AT78+RA_EC!AT78</f>
        <v>0</v>
      </c>
      <c r="AU78" s="8">
        <f>RA_CO!AU78+RA_DE!AU78+RA_CD!AU78+RA_EC!AU78</f>
        <v>0</v>
      </c>
      <c r="AV78" s="8">
        <f>RA_CO!AV78+RA_DE!AV78+RA_CD!AV78+RA_EC!AV78</f>
        <v>0</v>
      </c>
      <c r="AW78" s="8">
        <f>RA_CO!AW78+RA_DE!AW78+RA_CD!AW78+RA_EC!AW78</f>
        <v>0</v>
      </c>
      <c r="AX78" s="8">
        <f>RA_CO!AX78+RA_DE!AX78+RA_CD!AX78+RA_EC!AX78</f>
        <v>0</v>
      </c>
      <c r="AY78" s="8">
        <f>RA_CO!AY78+RA_DE!AY78+RA_CD!AY78+RA_EC!AY78</f>
        <v>0</v>
      </c>
      <c r="AZ78" s="8">
        <f>RA_CO!AZ78+RA_DE!AZ78+RA_CD!AZ78+RA_EC!AZ78</f>
        <v>0</v>
      </c>
      <c r="BA78" s="8">
        <f>RA_CO!BA78+RA_DE!BA78+RA_CD!BA78+RA_EC!BA78</f>
        <v>0</v>
      </c>
      <c r="BB78" s="8">
        <f>RA_CO!BB78+RA_DE!BB78+RA_CD!BB78+RA_EC!BB78</f>
        <v>0</v>
      </c>
      <c r="BC78" s="8">
        <f>RA_CO!BC78+RA_DE!BC78+RA_CD!BC78+RA_EC!BC78</f>
        <v>0</v>
      </c>
      <c r="BD78" s="8">
        <f>RA_CO!BD78+RA_DE!BD78+RA_CD!BD78+RA_EC!BD78</f>
        <v>0</v>
      </c>
      <c r="BE78" s="8">
        <f>RA_CO!BE78+RA_DE!BE78+RA_CD!BE78+RA_EC!BE78</f>
        <v>0</v>
      </c>
      <c r="BF78" s="8">
        <f>RA_CO!BF78+RA_DE!BF78+RA_CD!BF78+RA_EC!BF78</f>
        <v>0</v>
      </c>
      <c r="BG78" s="8">
        <f>RA_CO!BG78+RA_DE!BG78+RA_CD!BG78+RA_EC!BG78</f>
        <v>0</v>
      </c>
      <c r="BH78" s="8">
        <f>RA_CO!BH78+RA_DE!BH78+RA_CD!BH78+RA_EC!BH78</f>
        <v>0</v>
      </c>
      <c r="BI78" s="8">
        <f>RA_CO!BI78+RA_DE!BI78+RA_CD!BI78+RA_EC!BI78</f>
        <v>0</v>
      </c>
      <c r="BJ78" s="8">
        <f>RA_CO!BJ78+RA_DE!BJ78+RA_CD!BJ78+RA_EC!BJ78</f>
        <v>0</v>
      </c>
      <c r="BK78" s="8">
        <f>RA_CO!BK78+RA_DE!BK78+RA_CD!BK78+RA_EC!BK78</f>
        <v>0</v>
      </c>
      <c r="BO78" s="24">
        <f t="shared" si="44"/>
        <v>0</v>
      </c>
      <c r="BP78" s="24">
        <f t="shared" si="44"/>
        <v>0</v>
      </c>
      <c r="BQ78" s="24">
        <f t="shared" si="44"/>
        <v>0</v>
      </c>
      <c r="BR78" s="24">
        <f t="shared" si="44"/>
        <v>0</v>
      </c>
      <c r="BS78" s="24">
        <f t="shared" si="44"/>
        <v>0</v>
      </c>
      <c r="BT78" s="24">
        <f t="shared" si="44"/>
        <v>0</v>
      </c>
    </row>
    <row r="79" spans="1:72" hidden="1" outlineLevel="1" x14ac:dyDescent="0.25">
      <c r="A79" s="11" t="s">
        <v>35</v>
      </c>
      <c r="C79" s="2" t="s">
        <v>95</v>
      </c>
      <c r="D79" s="8">
        <f>RA_CO!D79+RA_DE!D79+RA_CD!D79+RA_EC!D79</f>
        <v>0</v>
      </c>
      <c r="E79" s="8">
        <f>RA_CO!E79+RA_DE!E79+RA_CD!E79+RA_EC!E79</f>
        <v>0</v>
      </c>
      <c r="F79" s="8">
        <f>RA_CO!F79+RA_DE!F79+RA_CD!F79+RA_EC!F79</f>
        <v>0</v>
      </c>
      <c r="G79" s="8">
        <f>RA_CO!G79+RA_DE!G79+RA_CD!G79+RA_EC!G79</f>
        <v>0</v>
      </c>
      <c r="H79" s="8">
        <f>RA_CO!H79+RA_DE!H79+RA_CD!H79+RA_EC!H79</f>
        <v>0</v>
      </c>
      <c r="I79" s="8">
        <f>RA_CO!I79+RA_DE!I79+RA_CD!I79+RA_EC!I79</f>
        <v>0</v>
      </c>
      <c r="J79" s="8">
        <f>RA_CO!J79+RA_DE!J79+RA_CD!J79+RA_EC!J79</f>
        <v>0</v>
      </c>
      <c r="K79" s="8">
        <f>RA_CO!K79+RA_DE!K79+RA_CD!K79+RA_EC!K79</f>
        <v>0</v>
      </c>
      <c r="L79" s="8">
        <f>RA_CO!L79+RA_DE!L79+RA_CD!L79+RA_EC!L79</f>
        <v>0</v>
      </c>
      <c r="M79" s="8">
        <f>RA_CO!M79+RA_DE!M79+RA_CD!M79+RA_EC!M79</f>
        <v>0</v>
      </c>
      <c r="N79" s="8">
        <f>RA_CO!N79+RA_DE!N79+RA_CD!N79+RA_EC!N79</f>
        <v>0</v>
      </c>
      <c r="O79" s="8">
        <f>RA_CO!O79+RA_DE!O79+RA_CD!O79+RA_EC!O79</f>
        <v>0</v>
      </c>
      <c r="P79" s="8">
        <f>RA_CO!P79+RA_DE!P79+RA_CD!P79+RA_EC!P79</f>
        <v>0</v>
      </c>
      <c r="Q79" s="8">
        <f>RA_CO!Q79+RA_DE!Q79+RA_CD!Q79+RA_EC!Q79</f>
        <v>0</v>
      </c>
      <c r="R79" s="8">
        <f>RA_CO!R79+RA_DE!R79+RA_CD!R79+RA_EC!R79</f>
        <v>0</v>
      </c>
      <c r="S79" s="8">
        <f>RA_CO!S79+RA_DE!S79+RA_CD!S79+RA_EC!S79</f>
        <v>0</v>
      </c>
      <c r="T79" s="8">
        <f>RA_CO!T79+RA_DE!T79+RA_CD!T79+RA_EC!T79</f>
        <v>0</v>
      </c>
      <c r="U79" s="8">
        <f>RA_CO!U79+RA_DE!U79+RA_CD!U79+RA_EC!U79</f>
        <v>0</v>
      </c>
      <c r="V79" s="8">
        <f>RA_CO!V79+RA_DE!V79+RA_CD!V79+RA_EC!V79</f>
        <v>0</v>
      </c>
      <c r="W79" s="8">
        <f>RA_CO!W79+RA_DE!W79+RA_CD!W79+RA_EC!W79</f>
        <v>0</v>
      </c>
      <c r="X79" s="8">
        <f>RA_CO!X79+RA_DE!X79+RA_CD!X79+RA_EC!X79</f>
        <v>0</v>
      </c>
      <c r="Y79" s="8">
        <f>RA_CO!Y79+RA_DE!Y79+RA_CD!Y79+RA_EC!Y79</f>
        <v>0</v>
      </c>
      <c r="Z79" s="8">
        <f>RA_CO!Z79+RA_DE!Z79+RA_CD!Z79+RA_EC!Z79</f>
        <v>0</v>
      </c>
      <c r="AA79" s="8">
        <f>RA_CO!AA79+RA_DE!AA79+RA_CD!AA79+RA_EC!AA79</f>
        <v>0</v>
      </c>
      <c r="AB79" s="8">
        <f>RA_CO!AB79+RA_DE!AB79+RA_CD!AB79+RA_EC!AB79</f>
        <v>0</v>
      </c>
      <c r="AC79" s="8">
        <f>RA_CO!AC79+RA_DE!AC79+RA_CD!AC79+RA_EC!AC79</f>
        <v>0</v>
      </c>
      <c r="AD79" s="8">
        <f>RA_CO!AD79+RA_DE!AD79+RA_CD!AD79+RA_EC!AD79</f>
        <v>0</v>
      </c>
      <c r="AE79" s="8">
        <f>RA_CO!AE79+RA_DE!AE79+RA_CD!AE79+RA_EC!AE79</f>
        <v>0</v>
      </c>
      <c r="AF79" s="8">
        <f>RA_CO!AF79+RA_DE!AF79+RA_CD!AF79+RA_EC!AF79</f>
        <v>0</v>
      </c>
      <c r="AG79" s="8">
        <f>RA_CO!AG79+RA_DE!AG79+RA_CD!AG79+RA_EC!AG79</f>
        <v>0</v>
      </c>
      <c r="AH79" s="8">
        <f>RA_CO!AH79+RA_DE!AH79+RA_CD!AH79+RA_EC!AH79</f>
        <v>0</v>
      </c>
      <c r="AI79" s="8">
        <f>RA_CO!AI79+RA_DE!AI79+RA_CD!AI79+RA_EC!AI79</f>
        <v>0</v>
      </c>
      <c r="AJ79" s="8">
        <f>RA_CO!AJ79+RA_DE!AJ79+RA_CD!AJ79+RA_EC!AJ79</f>
        <v>0</v>
      </c>
      <c r="AK79" s="8">
        <f>RA_CO!AK79+RA_DE!AK79+RA_CD!AK79+RA_EC!AK79</f>
        <v>0</v>
      </c>
      <c r="AL79" s="8">
        <f>RA_CO!AL79+RA_DE!AL79+RA_CD!AL79+RA_EC!AL79</f>
        <v>0</v>
      </c>
      <c r="AM79" s="8">
        <f>RA_CO!AM79+RA_DE!AM79+RA_CD!AM79+RA_EC!AM79</f>
        <v>0</v>
      </c>
      <c r="AN79" s="8">
        <f>RA_CO!AN79+RA_DE!AN79+RA_CD!AN79+RA_EC!AN79</f>
        <v>0</v>
      </c>
      <c r="AO79" s="8">
        <f>RA_CO!AO79+RA_DE!AO79+RA_CD!AO79+RA_EC!AO79</f>
        <v>0</v>
      </c>
      <c r="AP79" s="8">
        <f>RA_CO!AP79+RA_DE!AP79+RA_CD!AP79+RA_EC!AP79</f>
        <v>0</v>
      </c>
      <c r="AQ79" s="8">
        <f>RA_CO!AQ79+RA_DE!AQ79+RA_CD!AQ79+RA_EC!AQ79</f>
        <v>0</v>
      </c>
      <c r="AR79" s="8">
        <f>RA_CO!AR79+RA_DE!AR79+RA_CD!AR79+RA_EC!AR79</f>
        <v>0</v>
      </c>
      <c r="AS79" s="8">
        <f>RA_CO!AS79+RA_DE!AS79+RA_CD!AS79+RA_EC!AS79</f>
        <v>0</v>
      </c>
      <c r="AT79" s="8">
        <f>RA_CO!AT79+RA_DE!AT79+RA_CD!AT79+RA_EC!AT79</f>
        <v>0</v>
      </c>
      <c r="AU79" s="8">
        <f>RA_CO!AU79+RA_DE!AU79+RA_CD!AU79+RA_EC!AU79</f>
        <v>0</v>
      </c>
      <c r="AV79" s="8">
        <f>RA_CO!AV79+RA_DE!AV79+RA_CD!AV79+RA_EC!AV79</f>
        <v>0</v>
      </c>
      <c r="AW79" s="8">
        <f>RA_CO!AW79+RA_DE!AW79+RA_CD!AW79+RA_EC!AW79</f>
        <v>0</v>
      </c>
      <c r="AX79" s="8">
        <f>RA_CO!AX79+RA_DE!AX79+RA_CD!AX79+RA_EC!AX79</f>
        <v>0</v>
      </c>
      <c r="AY79" s="8">
        <f>RA_CO!AY79+RA_DE!AY79+RA_CD!AY79+RA_EC!AY79</f>
        <v>0</v>
      </c>
      <c r="AZ79" s="8">
        <f>RA_CO!AZ79+RA_DE!AZ79+RA_CD!AZ79+RA_EC!AZ79</f>
        <v>0</v>
      </c>
      <c r="BA79" s="8">
        <f>RA_CO!BA79+RA_DE!BA79+RA_CD!BA79+RA_EC!BA79</f>
        <v>0</v>
      </c>
      <c r="BB79" s="8">
        <f>RA_CO!BB79+RA_DE!BB79+RA_CD!BB79+RA_EC!BB79</f>
        <v>0</v>
      </c>
      <c r="BC79" s="8">
        <f>RA_CO!BC79+RA_DE!BC79+RA_CD!BC79+RA_EC!BC79</f>
        <v>0</v>
      </c>
      <c r="BD79" s="8">
        <f>RA_CO!BD79+RA_DE!BD79+RA_CD!BD79+RA_EC!BD79</f>
        <v>0</v>
      </c>
      <c r="BE79" s="8">
        <f>RA_CO!BE79+RA_DE!BE79+RA_CD!BE79+RA_EC!BE79</f>
        <v>0</v>
      </c>
      <c r="BF79" s="8">
        <f>RA_CO!BF79+RA_DE!BF79+RA_CD!BF79+RA_EC!BF79</f>
        <v>0</v>
      </c>
      <c r="BG79" s="8">
        <f>RA_CO!BG79+RA_DE!BG79+RA_CD!BG79+RA_EC!BG79</f>
        <v>0</v>
      </c>
      <c r="BH79" s="8">
        <f>RA_CO!BH79+RA_DE!BH79+RA_CD!BH79+RA_EC!BH79</f>
        <v>0</v>
      </c>
      <c r="BI79" s="8">
        <f>RA_CO!BI79+RA_DE!BI79+RA_CD!BI79+RA_EC!BI79</f>
        <v>0</v>
      </c>
      <c r="BJ79" s="8">
        <f>RA_CO!BJ79+RA_DE!BJ79+RA_CD!BJ79+RA_EC!BJ79</f>
        <v>0</v>
      </c>
      <c r="BK79" s="8">
        <f>RA_CO!BK79+RA_DE!BK79+RA_CD!BK79+RA_EC!BK79</f>
        <v>0</v>
      </c>
      <c r="BO79" s="24">
        <f t="shared" ref="BO79:BT82" si="45">SUMIFS($D79:$BM79,$D$6:$BM$6,"&gt;="&amp;BO$2,$D$6:$BM$6,"&lt;="&amp;BO$6,$D$5:$BM$5,BO$5)</f>
        <v>0</v>
      </c>
      <c r="BP79" s="24">
        <f t="shared" si="45"/>
        <v>0</v>
      </c>
      <c r="BQ79" s="24">
        <f t="shared" si="45"/>
        <v>0</v>
      </c>
      <c r="BR79" s="24">
        <f t="shared" si="45"/>
        <v>0</v>
      </c>
      <c r="BS79" s="24">
        <f t="shared" si="45"/>
        <v>0</v>
      </c>
      <c r="BT79" s="24">
        <f t="shared" si="45"/>
        <v>0</v>
      </c>
    </row>
    <row r="80" spans="1:72" hidden="1" outlineLevel="1" x14ac:dyDescent="0.25">
      <c r="A80" s="11" t="s">
        <v>35</v>
      </c>
      <c r="C80" s="2"/>
      <c r="D80" s="8">
        <f>RA_CO!D80+RA_DE!D80+RA_CD!D80+RA_EC!D80</f>
        <v>0</v>
      </c>
      <c r="E80" s="8">
        <f>RA_CO!E80+RA_DE!E80+RA_CD!E80+RA_EC!E80</f>
        <v>0</v>
      </c>
      <c r="F80" s="8">
        <f>RA_CO!F80+RA_DE!F80+RA_CD!F80+RA_EC!F80</f>
        <v>0</v>
      </c>
      <c r="G80" s="8">
        <f>RA_CO!G80+RA_DE!G80+RA_CD!G80+RA_EC!G80</f>
        <v>0</v>
      </c>
      <c r="H80" s="8">
        <f>RA_CO!H80+RA_DE!H80+RA_CD!H80+RA_EC!H80</f>
        <v>0</v>
      </c>
      <c r="I80" s="8">
        <f>RA_CO!I80+RA_DE!I80+RA_CD!I80+RA_EC!I80</f>
        <v>0</v>
      </c>
      <c r="J80" s="8">
        <f>RA_CO!J80+RA_DE!J80+RA_CD!J80+RA_EC!J80</f>
        <v>0</v>
      </c>
      <c r="K80" s="8">
        <f>RA_CO!K80+RA_DE!K80+RA_CD!K80+RA_EC!K80</f>
        <v>0</v>
      </c>
      <c r="L80" s="8">
        <f>RA_CO!L80+RA_DE!L80+RA_CD!L80+RA_EC!L80</f>
        <v>0</v>
      </c>
      <c r="M80" s="8">
        <f>RA_CO!M80+RA_DE!M80+RA_CD!M80+RA_EC!M80</f>
        <v>0</v>
      </c>
      <c r="N80" s="8">
        <f>RA_CO!N80+RA_DE!N80+RA_CD!N80+RA_EC!N80</f>
        <v>0</v>
      </c>
      <c r="O80" s="8">
        <f>RA_CO!O80+RA_DE!O80+RA_CD!O80+RA_EC!O80</f>
        <v>0</v>
      </c>
      <c r="P80" s="8">
        <f>RA_CO!P80+RA_DE!P80+RA_CD!P80+RA_EC!P80</f>
        <v>0</v>
      </c>
      <c r="Q80" s="8">
        <f>RA_CO!Q80+RA_DE!Q80+RA_CD!Q80+RA_EC!Q80</f>
        <v>0</v>
      </c>
      <c r="R80" s="8">
        <f>RA_CO!R80+RA_DE!R80+RA_CD!R80+RA_EC!R80</f>
        <v>0</v>
      </c>
      <c r="S80" s="8">
        <f>RA_CO!S80+RA_DE!S80+RA_CD!S80+RA_EC!S80</f>
        <v>0</v>
      </c>
      <c r="T80" s="8">
        <f>RA_CO!T80+RA_DE!T80+RA_CD!T80+RA_EC!T80</f>
        <v>0</v>
      </c>
      <c r="U80" s="8">
        <f>RA_CO!U80+RA_DE!U80+RA_CD!U80+RA_EC!U80</f>
        <v>0</v>
      </c>
      <c r="V80" s="8">
        <f>RA_CO!V80+RA_DE!V80+RA_CD!V80+RA_EC!V80</f>
        <v>0</v>
      </c>
      <c r="W80" s="8">
        <f>RA_CO!W80+RA_DE!W80+RA_CD!W80+RA_EC!W80</f>
        <v>0</v>
      </c>
      <c r="X80" s="8">
        <f>RA_CO!X80+RA_DE!X80+RA_CD!X80+RA_EC!X80</f>
        <v>0</v>
      </c>
      <c r="Y80" s="8">
        <f>RA_CO!Y80+RA_DE!Y80+RA_CD!Y80+RA_EC!Y80</f>
        <v>0</v>
      </c>
      <c r="Z80" s="8">
        <f>RA_CO!Z80+RA_DE!Z80+RA_CD!Z80+RA_EC!Z80</f>
        <v>0</v>
      </c>
      <c r="AA80" s="8">
        <f>RA_CO!AA80+RA_DE!AA80+RA_CD!AA80+RA_EC!AA80</f>
        <v>0</v>
      </c>
      <c r="AB80" s="8">
        <f>RA_CO!AB80+RA_DE!AB80+RA_CD!AB80+RA_EC!AB80</f>
        <v>0</v>
      </c>
      <c r="AC80" s="8">
        <f>RA_CO!AC80+RA_DE!AC80+RA_CD!AC80+RA_EC!AC80</f>
        <v>0</v>
      </c>
      <c r="AD80" s="8">
        <f>RA_CO!AD80+RA_DE!AD80+RA_CD!AD80+RA_EC!AD80</f>
        <v>0</v>
      </c>
      <c r="AE80" s="8">
        <f>RA_CO!AE80+RA_DE!AE80+RA_CD!AE80+RA_EC!AE80</f>
        <v>0</v>
      </c>
      <c r="AF80" s="8">
        <f>RA_CO!AF80+RA_DE!AF80+RA_CD!AF80+RA_EC!AF80</f>
        <v>0</v>
      </c>
      <c r="AG80" s="8">
        <f>RA_CO!AG80+RA_DE!AG80+RA_CD!AG80+RA_EC!AG80</f>
        <v>0</v>
      </c>
      <c r="AH80" s="8">
        <f>RA_CO!AH80+RA_DE!AH80+RA_CD!AH80+RA_EC!AH80</f>
        <v>0</v>
      </c>
      <c r="AI80" s="8">
        <f>RA_CO!AI80+RA_DE!AI80+RA_CD!AI80+RA_EC!AI80</f>
        <v>0</v>
      </c>
      <c r="AJ80" s="8">
        <f>RA_CO!AJ80+RA_DE!AJ80+RA_CD!AJ80+RA_EC!AJ80</f>
        <v>0</v>
      </c>
      <c r="AK80" s="8">
        <f>RA_CO!AK80+RA_DE!AK80+RA_CD!AK80+RA_EC!AK80</f>
        <v>0</v>
      </c>
      <c r="AL80" s="8">
        <f>RA_CO!AL80+RA_DE!AL80+RA_CD!AL80+RA_EC!AL80</f>
        <v>0</v>
      </c>
      <c r="AM80" s="8">
        <f>RA_CO!AM80+RA_DE!AM80+RA_CD!AM80+RA_EC!AM80</f>
        <v>0</v>
      </c>
      <c r="AN80" s="8">
        <f>RA_CO!AN80+RA_DE!AN80+RA_CD!AN80+RA_EC!AN80</f>
        <v>0</v>
      </c>
      <c r="AO80" s="8">
        <f>RA_CO!AO80+RA_DE!AO80+RA_CD!AO80+RA_EC!AO80</f>
        <v>0</v>
      </c>
      <c r="AP80" s="8">
        <f>RA_CO!AP80+RA_DE!AP80+RA_CD!AP80+RA_EC!AP80</f>
        <v>0</v>
      </c>
      <c r="AQ80" s="8">
        <f>RA_CO!AQ80+RA_DE!AQ80+RA_CD!AQ80+RA_EC!AQ80</f>
        <v>0</v>
      </c>
      <c r="AR80" s="8">
        <f>RA_CO!AR80+RA_DE!AR80+RA_CD!AR80+RA_EC!AR80</f>
        <v>0</v>
      </c>
      <c r="AS80" s="8">
        <f>RA_CO!AS80+RA_DE!AS80+RA_CD!AS80+RA_EC!AS80</f>
        <v>0</v>
      </c>
      <c r="AT80" s="8">
        <f>RA_CO!AT80+RA_DE!AT80+RA_CD!AT80+RA_EC!AT80</f>
        <v>0</v>
      </c>
      <c r="AU80" s="8">
        <f>RA_CO!AU80+RA_DE!AU80+RA_CD!AU80+RA_EC!AU80</f>
        <v>0</v>
      </c>
      <c r="AV80" s="8">
        <f>RA_CO!AV80+RA_DE!AV80+RA_CD!AV80+RA_EC!AV80</f>
        <v>0</v>
      </c>
      <c r="AW80" s="8">
        <f>RA_CO!AW80+RA_DE!AW80+RA_CD!AW80+RA_EC!AW80</f>
        <v>0</v>
      </c>
      <c r="AX80" s="8">
        <f>RA_CO!AX80+RA_DE!AX80+RA_CD!AX80+RA_EC!AX80</f>
        <v>0</v>
      </c>
      <c r="AY80" s="8">
        <f>RA_CO!AY80+RA_DE!AY80+RA_CD!AY80+RA_EC!AY80</f>
        <v>0</v>
      </c>
      <c r="AZ80" s="8">
        <f>RA_CO!AZ80+RA_DE!AZ80+RA_CD!AZ80+RA_EC!AZ80</f>
        <v>0</v>
      </c>
      <c r="BA80" s="8">
        <f>RA_CO!BA80+RA_DE!BA80+RA_CD!BA80+RA_EC!BA80</f>
        <v>0</v>
      </c>
      <c r="BB80" s="8">
        <f>RA_CO!BB80+RA_DE!BB80+RA_CD!BB80+RA_EC!BB80</f>
        <v>0</v>
      </c>
      <c r="BC80" s="8">
        <f>RA_CO!BC80+RA_DE!BC80+RA_CD!BC80+RA_EC!BC80</f>
        <v>0</v>
      </c>
      <c r="BD80" s="8">
        <f>RA_CO!BD80+RA_DE!BD80+RA_CD!BD80+RA_EC!BD80</f>
        <v>0</v>
      </c>
      <c r="BE80" s="8">
        <f>RA_CO!BE80+RA_DE!BE80+RA_CD!BE80+RA_EC!BE80</f>
        <v>0</v>
      </c>
      <c r="BF80" s="8">
        <f>RA_CO!BF80+RA_DE!BF80+RA_CD!BF80+RA_EC!BF80</f>
        <v>0</v>
      </c>
      <c r="BG80" s="8">
        <f>RA_CO!BG80+RA_DE!BG80+RA_CD!BG80+RA_EC!BG80</f>
        <v>0</v>
      </c>
      <c r="BH80" s="8">
        <f>RA_CO!BH80+RA_DE!BH80+RA_CD!BH80+RA_EC!BH80</f>
        <v>0</v>
      </c>
      <c r="BI80" s="8">
        <f>RA_CO!BI80+RA_DE!BI80+RA_CD!BI80+RA_EC!BI80</f>
        <v>0</v>
      </c>
      <c r="BJ80" s="8">
        <f>RA_CO!BJ80+RA_DE!BJ80+RA_CD!BJ80+RA_EC!BJ80</f>
        <v>0</v>
      </c>
      <c r="BK80" s="8">
        <f>RA_CO!BK80+RA_DE!BK80+RA_CD!BK80+RA_EC!BK80</f>
        <v>0</v>
      </c>
      <c r="BO80" s="24">
        <f t="shared" si="45"/>
        <v>0</v>
      </c>
      <c r="BP80" s="24">
        <f t="shared" si="45"/>
        <v>0</v>
      </c>
      <c r="BQ80" s="24">
        <f t="shared" si="45"/>
        <v>0</v>
      </c>
      <c r="BR80" s="24">
        <f t="shared" si="45"/>
        <v>0</v>
      </c>
      <c r="BS80" s="24">
        <f t="shared" si="45"/>
        <v>0</v>
      </c>
      <c r="BT80" s="24">
        <f t="shared" si="45"/>
        <v>0</v>
      </c>
    </row>
    <row r="81" spans="1:72" hidden="1" outlineLevel="1" x14ac:dyDescent="0.25">
      <c r="A81" s="11" t="s">
        <v>35</v>
      </c>
      <c r="C81" s="2"/>
      <c r="D81" s="8">
        <f>RA_CO!D81+RA_DE!D81+RA_CD!D81+RA_EC!D81</f>
        <v>0</v>
      </c>
      <c r="E81" s="8">
        <f>RA_CO!E81+RA_DE!E81+RA_CD!E81+RA_EC!E81</f>
        <v>0</v>
      </c>
      <c r="F81" s="8">
        <f>RA_CO!F81+RA_DE!F81+RA_CD!F81+RA_EC!F81</f>
        <v>0</v>
      </c>
      <c r="G81" s="8">
        <f>RA_CO!G81+RA_DE!G81+RA_CD!G81+RA_EC!G81</f>
        <v>0</v>
      </c>
      <c r="H81" s="8">
        <f>RA_CO!H81+RA_DE!H81+RA_CD!H81+RA_EC!H81</f>
        <v>0</v>
      </c>
      <c r="I81" s="8">
        <f>RA_CO!I81+RA_DE!I81+RA_CD!I81+RA_EC!I81</f>
        <v>0</v>
      </c>
      <c r="J81" s="8">
        <f>RA_CO!J81+RA_DE!J81+RA_CD!J81+RA_EC!J81</f>
        <v>0</v>
      </c>
      <c r="K81" s="8">
        <f>RA_CO!K81+RA_DE!K81+RA_CD!K81+RA_EC!K81</f>
        <v>0</v>
      </c>
      <c r="L81" s="8">
        <f>RA_CO!L81+RA_DE!L81+RA_CD!L81+RA_EC!L81</f>
        <v>0</v>
      </c>
      <c r="M81" s="8">
        <f>RA_CO!M81+RA_DE!M81+RA_CD!M81+RA_EC!M81</f>
        <v>0</v>
      </c>
      <c r="N81" s="8">
        <f>RA_CO!N81+RA_DE!N81+RA_CD!N81+RA_EC!N81</f>
        <v>0</v>
      </c>
      <c r="O81" s="8">
        <f>RA_CO!O81+RA_DE!O81+RA_CD!O81+RA_EC!O81</f>
        <v>0</v>
      </c>
      <c r="P81" s="8">
        <f>RA_CO!P81+RA_DE!P81+RA_CD!P81+RA_EC!P81</f>
        <v>0</v>
      </c>
      <c r="Q81" s="8">
        <f>RA_CO!Q81+RA_DE!Q81+RA_CD!Q81+RA_EC!Q81</f>
        <v>0</v>
      </c>
      <c r="R81" s="8">
        <f>RA_CO!R81+RA_DE!R81+RA_CD!R81+RA_EC!R81</f>
        <v>0</v>
      </c>
      <c r="S81" s="8">
        <f>RA_CO!S81+RA_DE!S81+RA_CD!S81+RA_EC!S81</f>
        <v>0</v>
      </c>
      <c r="T81" s="8">
        <f>RA_CO!T81+RA_DE!T81+RA_CD!T81+RA_EC!T81</f>
        <v>0</v>
      </c>
      <c r="U81" s="8">
        <f>RA_CO!U81+RA_DE!U81+RA_CD!U81+RA_EC!U81</f>
        <v>0</v>
      </c>
      <c r="V81" s="8">
        <f>RA_CO!V81+RA_DE!V81+RA_CD!V81+RA_EC!V81</f>
        <v>0</v>
      </c>
      <c r="W81" s="8">
        <f>RA_CO!W81+RA_DE!W81+RA_CD!W81+RA_EC!W81</f>
        <v>0</v>
      </c>
      <c r="X81" s="8">
        <f>RA_CO!X81+RA_DE!X81+RA_CD!X81+RA_EC!X81</f>
        <v>0</v>
      </c>
      <c r="Y81" s="8">
        <f>RA_CO!Y81+RA_DE!Y81+RA_CD!Y81+RA_EC!Y81</f>
        <v>0</v>
      </c>
      <c r="Z81" s="8">
        <f>RA_CO!Z81+RA_DE!Z81+RA_CD!Z81+RA_EC!Z81</f>
        <v>0</v>
      </c>
      <c r="AA81" s="8">
        <f>RA_CO!AA81+RA_DE!AA81+RA_CD!AA81+RA_EC!AA81</f>
        <v>0</v>
      </c>
      <c r="AB81" s="8">
        <f>RA_CO!AB81+RA_DE!AB81+RA_CD!AB81+RA_EC!AB81</f>
        <v>0</v>
      </c>
      <c r="AC81" s="8">
        <f>RA_CO!AC81+RA_DE!AC81+RA_CD!AC81+RA_EC!AC81</f>
        <v>0</v>
      </c>
      <c r="AD81" s="8">
        <f>RA_CO!AD81+RA_DE!AD81+RA_CD!AD81+RA_EC!AD81</f>
        <v>0</v>
      </c>
      <c r="AE81" s="8">
        <f>RA_CO!AE81+RA_DE!AE81+RA_CD!AE81+RA_EC!AE81</f>
        <v>0</v>
      </c>
      <c r="AF81" s="8">
        <f>RA_CO!AF81+RA_DE!AF81+RA_CD!AF81+RA_EC!AF81</f>
        <v>0</v>
      </c>
      <c r="AG81" s="8">
        <f>RA_CO!AG81+RA_DE!AG81+RA_CD!AG81+RA_EC!AG81</f>
        <v>0</v>
      </c>
      <c r="AH81" s="8">
        <f>RA_CO!AH81+RA_DE!AH81+RA_CD!AH81+RA_EC!AH81</f>
        <v>0</v>
      </c>
      <c r="AI81" s="8">
        <f>RA_CO!AI81+RA_DE!AI81+RA_CD!AI81+RA_EC!AI81</f>
        <v>0</v>
      </c>
      <c r="AJ81" s="8">
        <f>RA_CO!AJ81+RA_DE!AJ81+RA_CD!AJ81+RA_EC!AJ81</f>
        <v>0</v>
      </c>
      <c r="AK81" s="8">
        <f>RA_CO!AK81+RA_DE!AK81+RA_CD!AK81+RA_EC!AK81</f>
        <v>0</v>
      </c>
      <c r="AL81" s="8">
        <f>RA_CO!AL81+RA_DE!AL81+RA_CD!AL81+RA_EC!AL81</f>
        <v>0</v>
      </c>
      <c r="AM81" s="8">
        <f>RA_CO!AM81+RA_DE!AM81+RA_CD!AM81+RA_EC!AM81</f>
        <v>0</v>
      </c>
      <c r="AN81" s="8">
        <f>RA_CO!AN81+RA_DE!AN81+RA_CD!AN81+RA_EC!AN81</f>
        <v>0</v>
      </c>
      <c r="AO81" s="8">
        <f>RA_CO!AO81+RA_DE!AO81+RA_CD!AO81+RA_EC!AO81</f>
        <v>0</v>
      </c>
      <c r="AP81" s="8">
        <f>RA_CO!AP81+RA_DE!AP81+RA_CD!AP81+RA_EC!AP81</f>
        <v>0</v>
      </c>
      <c r="AQ81" s="8">
        <f>RA_CO!AQ81+RA_DE!AQ81+RA_CD!AQ81+RA_EC!AQ81</f>
        <v>0</v>
      </c>
      <c r="AR81" s="8">
        <f>RA_CO!AR81+RA_DE!AR81+RA_CD!AR81+RA_EC!AR81</f>
        <v>0</v>
      </c>
      <c r="AS81" s="8">
        <f>RA_CO!AS81+RA_DE!AS81+RA_CD!AS81+RA_EC!AS81</f>
        <v>0</v>
      </c>
      <c r="AT81" s="8">
        <f>RA_CO!AT81+RA_DE!AT81+RA_CD!AT81+RA_EC!AT81</f>
        <v>0</v>
      </c>
      <c r="AU81" s="8">
        <f>RA_CO!AU81+RA_DE!AU81+RA_CD!AU81+RA_EC!AU81</f>
        <v>0</v>
      </c>
      <c r="AV81" s="8">
        <f>RA_CO!AV81+RA_DE!AV81+RA_CD!AV81+RA_EC!AV81</f>
        <v>0</v>
      </c>
      <c r="AW81" s="8">
        <f>RA_CO!AW81+RA_DE!AW81+RA_CD!AW81+RA_EC!AW81</f>
        <v>0</v>
      </c>
      <c r="AX81" s="8">
        <f>RA_CO!AX81+RA_DE!AX81+RA_CD!AX81+RA_EC!AX81</f>
        <v>0</v>
      </c>
      <c r="AY81" s="8">
        <f>RA_CO!AY81+RA_DE!AY81+RA_CD!AY81+RA_EC!AY81</f>
        <v>0</v>
      </c>
      <c r="AZ81" s="8">
        <f>RA_CO!AZ81+RA_DE!AZ81+RA_CD!AZ81+RA_EC!AZ81</f>
        <v>0</v>
      </c>
      <c r="BA81" s="8">
        <f>RA_CO!BA81+RA_DE!BA81+RA_CD!BA81+RA_EC!BA81</f>
        <v>0</v>
      </c>
      <c r="BB81" s="8">
        <f>RA_CO!BB81+RA_DE!BB81+RA_CD!BB81+RA_EC!BB81</f>
        <v>0</v>
      </c>
      <c r="BC81" s="8">
        <f>RA_CO!BC81+RA_DE!BC81+RA_CD!BC81+RA_EC!BC81</f>
        <v>0</v>
      </c>
      <c r="BD81" s="8">
        <f>RA_CO!BD81+RA_DE!BD81+RA_CD!BD81+RA_EC!BD81</f>
        <v>0</v>
      </c>
      <c r="BE81" s="8">
        <f>RA_CO!BE81+RA_DE!BE81+RA_CD!BE81+RA_EC!BE81</f>
        <v>0</v>
      </c>
      <c r="BF81" s="8">
        <f>RA_CO!BF81+RA_DE!BF81+RA_CD!BF81+RA_EC!BF81</f>
        <v>0</v>
      </c>
      <c r="BG81" s="8">
        <f>RA_CO!BG81+RA_DE!BG81+RA_CD!BG81+RA_EC!BG81</f>
        <v>0</v>
      </c>
      <c r="BH81" s="8">
        <f>RA_CO!BH81+RA_DE!BH81+RA_CD!BH81+RA_EC!BH81</f>
        <v>0</v>
      </c>
      <c r="BI81" s="8">
        <f>RA_CO!BI81+RA_DE!BI81+RA_CD!BI81+RA_EC!BI81</f>
        <v>0</v>
      </c>
      <c r="BJ81" s="8">
        <f>RA_CO!BJ81+RA_DE!BJ81+RA_CD!BJ81+RA_EC!BJ81</f>
        <v>0</v>
      </c>
      <c r="BK81" s="8">
        <f>RA_CO!BK81+RA_DE!BK81+RA_CD!BK81+RA_EC!BK81</f>
        <v>0</v>
      </c>
      <c r="BO81" s="24">
        <f t="shared" si="45"/>
        <v>0</v>
      </c>
      <c r="BP81" s="24">
        <f t="shared" si="45"/>
        <v>0</v>
      </c>
      <c r="BQ81" s="24">
        <f t="shared" si="45"/>
        <v>0</v>
      </c>
      <c r="BR81" s="24">
        <f t="shared" si="45"/>
        <v>0</v>
      </c>
      <c r="BS81" s="24">
        <f t="shared" si="45"/>
        <v>0</v>
      </c>
      <c r="BT81" s="24">
        <f t="shared" si="45"/>
        <v>0</v>
      </c>
    </row>
    <row r="82" spans="1:72" hidden="1" outlineLevel="1" x14ac:dyDescent="0.25">
      <c r="A82" s="11" t="s">
        <v>35</v>
      </c>
      <c r="C82" s="2"/>
      <c r="D82" s="8">
        <f>RA_CO!D82+RA_DE!D82+RA_CD!D82+RA_EC!D82</f>
        <v>0</v>
      </c>
      <c r="E82" s="8">
        <f>RA_CO!E82+RA_DE!E82+RA_CD!E82+RA_EC!E82</f>
        <v>0</v>
      </c>
      <c r="F82" s="8">
        <f>RA_CO!F82+RA_DE!F82+RA_CD!F82+RA_EC!F82</f>
        <v>0</v>
      </c>
      <c r="G82" s="8">
        <f>RA_CO!G82+RA_DE!G82+RA_CD!G82+RA_EC!G82</f>
        <v>0</v>
      </c>
      <c r="H82" s="8">
        <f>RA_CO!H82+RA_DE!H82+RA_CD!H82+RA_EC!H82</f>
        <v>0</v>
      </c>
      <c r="I82" s="8">
        <f>RA_CO!I82+RA_DE!I82+RA_CD!I82+RA_EC!I82</f>
        <v>0</v>
      </c>
      <c r="J82" s="8">
        <f>RA_CO!J82+RA_DE!J82+RA_CD!J82+RA_EC!J82</f>
        <v>0</v>
      </c>
      <c r="K82" s="8">
        <f>RA_CO!K82+RA_DE!K82+RA_CD!K82+RA_EC!K82</f>
        <v>0</v>
      </c>
      <c r="L82" s="8">
        <f>RA_CO!L82+RA_DE!L82+RA_CD!L82+RA_EC!L82</f>
        <v>0</v>
      </c>
      <c r="M82" s="8">
        <f>RA_CO!M82+RA_DE!M82+RA_CD!M82+RA_EC!M82</f>
        <v>0</v>
      </c>
      <c r="N82" s="8">
        <f>RA_CO!N82+RA_DE!N82+RA_CD!N82+RA_EC!N82</f>
        <v>0</v>
      </c>
      <c r="O82" s="8">
        <f>RA_CO!O82+RA_DE!O82+RA_CD!O82+RA_EC!O82</f>
        <v>0</v>
      </c>
      <c r="P82" s="8">
        <f>RA_CO!P82+RA_DE!P82+RA_CD!P82+RA_EC!P82</f>
        <v>0</v>
      </c>
      <c r="Q82" s="8">
        <f>RA_CO!Q82+RA_DE!Q82+RA_CD!Q82+RA_EC!Q82</f>
        <v>0</v>
      </c>
      <c r="R82" s="8">
        <f>RA_CO!R82+RA_DE!R82+RA_CD!R82+RA_EC!R82</f>
        <v>0</v>
      </c>
      <c r="S82" s="8">
        <f>RA_CO!S82+RA_DE!S82+RA_CD!S82+RA_EC!S82</f>
        <v>0</v>
      </c>
      <c r="T82" s="8">
        <f>RA_CO!T82+RA_DE!T82+RA_CD!T82+RA_EC!T82</f>
        <v>0</v>
      </c>
      <c r="U82" s="8">
        <f>RA_CO!U82+RA_DE!U82+RA_CD!U82+RA_EC!U82</f>
        <v>0</v>
      </c>
      <c r="V82" s="8">
        <f>RA_CO!V82+RA_DE!V82+RA_CD!V82+RA_EC!V82</f>
        <v>0</v>
      </c>
      <c r="W82" s="8">
        <f>RA_CO!W82+RA_DE!W82+RA_CD!W82+RA_EC!W82</f>
        <v>0</v>
      </c>
      <c r="X82" s="8">
        <f>RA_CO!X82+RA_DE!X82+RA_CD!X82+RA_EC!X82</f>
        <v>0</v>
      </c>
      <c r="Y82" s="8">
        <f>RA_CO!Y82+RA_DE!Y82+RA_CD!Y82+RA_EC!Y82</f>
        <v>0</v>
      </c>
      <c r="Z82" s="8">
        <f>RA_CO!Z82+RA_DE!Z82+RA_CD!Z82+RA_EC!Z82</f>
        <v>0</v>
      </c>
      <c r="AA82" s="8">
        <f>RA_CO!AA82+RA_DE!AA82+RA_CD!AA82+RA_EC!AA82</f>
        <v>0</v>
      </c>
      <c r="AB82" s="8">
        <f>RA_CO!AB82+RA_DE!AB82+RA_CD!AB82+RA_EC!AB82</f>
        <v>0</v>
      </c>
      <c r="AC82" s="8">
        <f>RA_CO!AC82+RA_DE!AC82+RA_CD!AC82+RA_EC!AC82</f>
        <v>0</v>
      </c>
      <c r="AD82" s="8">
        <f>RA_CO!AD82+RA_DE!AD82+RA_CD!AD82+RA_EC!AD82</f>
        <v>0</v>
      </c>
      <c r="AE82" s="8">
        <f>RA_CO!AE82+RA_DE!AE82+RA_CD!AE82+RA_EC!AE82</f>
        <v>0</v>
      </c>
      <c r="AF82" s="8">
        <f>RA_CO!AF82+RA_DE!AF82+RA_CD!AF82+RA_EC!AF82</f>
        <v>0</v>
      </c>
      <c r="AG82" s="8">
        <f>RA_CO!AG82+RA_DE!AG82+RA_CD!AG82+RA_EC!AG82</f>
        <v>0</v>
      </c>
      <c r="AH82" s="8">
        <f>RA_CO!AH82+RA_DE!AH82+RA_CD!AH82+RA_EC!AH82</f>
        <v>0</v>
      </c>
      <c r="AI82" s="8">
        <f>RA_CO!AI82+RA_DE!AI82+RA_CD!AI82+RA_EC!AI82</f>
        <v>0</v>
      </c>
      <c r="AJ82" s="8">
        <f>RA_CO!AJ82+RA_DE!AJ82+RA_CD!AJ82+RA_EC!AJ82</f>
        <v>0</v>
      </c>
      <c r="AK82" s="8">
        <f>RA_CO!AK82+RA_DE!AK82+RA_CD!AK82+RA_EC!AK82</f>
        <v>0</v>
      </c>
      <c r="AL82" s="8">
        <f>RA_CO!AL82+RA_DE!AL82+RA_CD!AL82+RA_EC!AL82</f>
        <v>0</v>
      </c>
      <c r="AM82" s="8">
        <f>RA_CO!AM82+RA_DE!AM82+RA_CD!AM82+RA_EC!AM82</f>
        <v>0</v>
      </c>
      <c r="AN82" s="8">
        <f>RA_CO!AN82+RA_DE!AN82+RA_CD!AN82+RA_EC!AN82</f>
        <v>0</v>
      </c>
      <c r="AO82" s="8">
        <f>RA_CO!AO82+RA_DE!AO82+RA_CD!AO82+RA_EC!AO82</f>
        <v>0</v>
      </c>
      <c r="AP82" s="8">
        <f>RA_CO!AP82+RA_DE!AP82+RA_CD!AP82+RA_EC!AP82</f>
        <v>0</v>
      </c>
      <c r="AQ82" s="8">
        <f>RA_CO!AQ82+RA_DE!AQ82+RA_CD!AQ82+RA_EC!AQ82</f>
        <v>0</v>
      </c>
      <c r="AR82" s="8">
        <f>RA_CO!AR82+RA_DE!AR82+RA_CD!AR82+RA_EC!AR82</f>
        <v>0</v>
      </c>
      <c r="AS82" s="8">
        <f>RA_CO!AS82+RA_DE!AS82+RA_CD!AS82+RA_EC!AS82</f>
        <v>0</v>
      </c>
      <c r="AT82" s="8">
        <f>RA_CO!AT82+RA_DE!AT82+RA_CD!AT82+RA_EC!AT82</f>
        <v>0</v>
      </c>
      <c r="AU82" s="8">
        <f>RA_CO!AU82+RA_DE!AU82+RA_CD!AU82+RA_EC!AU82</f>
        <v>0</v>
      </c>
      <c r="AV82" s="8">
        <f>RA_CO!AV82+RA_DE!AV82+RA_CD!AV82+RA_EC!AV82</f>
        <v>0</v>
      </c>
      <c r="AW82" s="8">
        <f>RA_CO!AW82+RA_DE!AW82+RA_CD!AW82+RA_EC!AW82</f>
        <v>0</v>
      </c>
      <c r="AX82" s="8">
        <f>RA_CO!AX82+RA_DE!AX82+RA_CD!AX82+RA_EC!AX82</f>
        <v>0</v>
      </c>
      <c r="AY82" s="8">
        <f>RA_CO!AY82+RA_DE!AY82+RA_CD!AY82+RA_EC!AY82</f>
        <v>0</v>
      </c>
      <c r="AZ82" s="8">
        <f>RA_CO!AZ82+RA_DE!AZ82+RA_CD!AZ82+RA_EC!AZ82</f>
        <v>0</v>
      </c>
      <c r="BA82" s="8">
        <f>RA_CO!BA82+RA_DE!BA82+RA_CD!BA82+RA_EC!BA82</f>
        <v>0</v>
      </c>
      <c r="BB82" s="8">
        <f>RA_CO!BB82+RA_DE!BB82+RA_CD!BB82+RA_EC!BB82</f>
        <v>0</v>
      </c>
      <c r="BC82" s="8">
        <f>RA_CO!BC82+RA_DE!BC82+RA_CD!BC82+RA_EC!BC82</f>
        <v>0</v>
      </c>
      <c r="BD82" s="8">
        <f>RA_CO!BD82+RA_DE!BD82+RA_CD!BD82+RA_EC!BD82</f>
        <v>0</v>
      </c>
      <c r="BE82" s="8">
        <f>RA_CO!BE82+RA_DE!BE82+RA_CD!BE82+RA_EC!BE82</f>
        <v>0</v>
      </c>
      <c r="BF82" s="8">
        <f>RA_CO!BF82+RA_DE!BF82+RA_CD!BF82+RA_EC!BF82</f>
        <v>0</v>
      </c>
      <c r="BG82" s="8">
        <f>RA_CO!BG82+RA_DE!BG82+RA_CD!BG82+RA_EC!BG82</f>
        <v>0</v>
      </c>
      <c r="BH82" s="8">
        <f>RA_CO!BH82+RA_DE!BH82+RA_CD!BH82+RA_EC!BH82</f>
        <v>0</v>
      </c>
      <c r="BI82" s="8">
        <f>RA_CO!BI82+RA_DE!BI82+RA_CD!BI82+RA_EC!BI82</f>
        <v>0</v>
      </c>
      <c r="BJ82" s="8">
        <f>RA_CO!BJ82+RA_DE!BJ82+RA_CD!BJ82+RA_EC!BJ82</f>
        <v>0</v>
      </c>
      <c r="BK82" s="8">
        <f>RA_CO!BK82+RA_DE!BK82+RA_CD!BK82+RA_EC!BK82</f>
        <v>0</v>
      </c>
      <c r="BO82" s="24">
        <f t="shared" si="45"/>
        <v>0</v>
      </c>
      <c r="BP82" s="24">
        <f t="shared" si="45"/>
        <v>0</v>
      </c>
      <c r="BQ82" s="24">
        <f t="shared" si="45"/>
        <v>0</v>
      </c>
      <c r="BR82" s="24">
        <f t="shared" si="45"/>
        <v>0</v>
      </c>
      <c r="BS82" s="24">
        <f t="shared" si="45"/>
        <v>0</v>
      </c>
      <c r="BT82" s="24">
        <f t="shared" si="45"/>
        <v>0</v>
      </c>
    </row>
    <row r="83" spans="1:72" collapsed="1" x14ac:dyDescent="0.25">
      <c r="C83" s="3" t="s">
        <v>35</v>
      </c>
      <c r="D83" s="10">
        <f t="shared" ref="D83:AY83" si="46">SUM(D63:D82)</f>
        <v>0</v>
      </c>
      <c r="E83" s="10">
        <f t="shared" si="46"/>
        <v>0</v>
      </c>
      <c r="F83" s="10">
        <f t="shared" si="46"/>
        <v>0</v>
      </c>
      <c r="G83" s="10">
        <f t="shared" si="46"/>
        <v>0</v>
      </c>
      <c r="H83" s="10">
        <f t="shared" si="46"/>
        <v>0</v>
      </c>
      <c r="I83" s="10">
        <f t="shared" si="46"/>
        <v>0</v>
      </c>
      <c r="J83" s="10">
        <f t="shared" si="46"/>
        <v>0</v>
      </c>
      <c r="K83" s="10">
        <f t="shared" si="46"/>
        <v>0</v>
      </c>
      <c r="L83" s="10">
        <f t="shared" si="46"/>
        <v>0</v>
      </c>
      <c r="M83" s="10">
        <f t="shared" si="46"/>
        <v>0</v>
      </c>
      <c r="N83" s="10">
        <f t="shared" si="46"/>
        <v>0</v>
      </c>
      <c r="O83" s="10">
        <f t="shared" si="46"/>
        <v>0</v>
      </c>
      <c r="P83" s="10">
        <f t="shared" si="46"/>
        <v>0</v>
      </c>
      <c r="Q83" s="10">
        <f t="shared" si="46"/>
        <v>0</v>
      </c>
      <c r="R83" s="10">
        <f t="shared" si="46"/>
        <v>0</v>
      </c>
      <c r="S83" s="10">
        <f t="shared" si="46"/>
        <v>0</v>
      </c>
      <c r="T83" s="10">
        <f t="shared" si="46"/>
        <v>0</v>
      </c>
      <c r="U83" s="10">
        <f t="shared" si="46"/>
        <v>0</v>
      </c>
      <c r="V83" s="10">
        <f t="shared" si="46"/>
        <v>0</v>
      </c>
      <c r="W83" s="10">
        <f t="shared" si="46"/>
        <v>0</v>
      </c>
      <c r="X83" s="10">
        <f t="shared" si="46"/>
        <v>0</v>
      </c>
      <c r="Y83" s="10">
        <f t="shared" si="46"/>
        <v>0</v>
      </c>
      <c r="Z83" s="10">
        <f t="shared" si="46"/>
        <v>0</v>
      </c>
      <c r="AA83" s="10">
        <f t="shared" si="46"/>
        <v>0</v>
      </c>
      <c r="AB83" s="10">
        <f t="shared" si="46"/>
        <v>0</v>
      </c>
      <c r="AC83" s="10">
        <f t="shared" si="46"/>
        <v>0</v>
      </c>
      <c r="AD83" s="10">
        <f t="shared" si="46"/>
        <v>0</v>
      </c>
      <c r="AE83" s="10">
        <f t="shared" si="46"/>
        <v>0</v>
      </c>
      <c r="AF83" s="10">
        <f t="shared" si="46"/>
        <v>0</v>
      </c>
      <c r="AG83" s="10">
        <f t="shared" si="46"/>
        <v>0</v>
      </c>
      <c r="AH83" s="10">
        <f t="shared" si="46"/>
        <v>0</v>
      </c>
      <c r="AI83" s="10">
        <f t="shared" si="46"/>
        <v>0</v>
      </c>
      <c r="AJ83" s="10">
        <f t="shared" si="46"/>
        <v>0</v>
      </c>
      <c r="AK83" s="10">
        <f t="shared" si="46"/>
        <v>0</v>
      </c>
      <c r="AL83" s="10">
        <f t="shared" si="46"/>
        <v>0</v>
      </c>
      <c r="AM83" s="10">
        <f t="shared" si="46"/>
        <v>0</v>
      </c>
      <c r="AN83" s="10">
        <f t="shared" si="46"/>
        <v>0</v>
      </c>
      <c r="AO83" s="10">
        <f t="shared" si="46"/>
        <v>0</v>
      </c>
      <c r="AP83" s="10">
        <f t="shared" si="46"/>
        <v>0</v>
      </c>
      <c r="AQ83" s="10">
        <f t="shared" si="46"/>
        <v>0</v>
      </c>
      <c r="AR83" s="10">
        <f t="shared" si="46"/>
        <v>0</v>
      </c>
      <c r="AS83" s="10">
        <f t="shared" si="46"/>
        <v>0</v>
      </c>
      <c r="AT83" s="10">
        <f t="shared" si="46"/>
        <v>0</v>
      </c>
      <c r="AU83" s="10">
        <f t="shared" si="46"/>
        <v>0</v>
      </c>
      <c r="AV83" s="10">
        <f t="shared" si="46"/>
        <v>0</v>
      </c>
      <c r="AW83" s="10">
        <f t="shared" si="46"/>
        <v>0</v>
      </c>
      <c r="AX83" s="10">
        <f t="shared" si="46"/>
        <v>0</v>
      </c>
      <c r="AY83" s="10">
        <f t="shared" si="46"/>
        <v>0</v>
      </c>
      <c r="AZ83" s="10">
        <f t="shared" ref="AZ83:BK83" si="47">SUM(AZ63:AZ82)</f>
        <v>9288.2126994151586</v>
      </c>
      <c r="BA83" s="10">
        <f t="shared" si="47"/>
        <v>9463.0634525597779</v>
      </c>
      <c r="BB83" s="10">
        <f t="shared" si="47"/>
        <v>10819.834269761668</v>
      </c>
      <c r="BC83" s="10">
        <f t="shared" si="47"/>
        <v>10108.129306525312</v>
      </c>
      <c r="BD83" s="10">
        <f t="shared" si="47"/>
        <v>10122.961814541239</v>
      </c>
      <c r="BE83" s="10">
        <f t="shared" si="47"/>
        <v>10866.450324833175</v>
      </c>
      <c r="BF83" s="10">
        <f t="shared" si="47"/>
        <v>11111.340085292488</v>
      </c>
      <c r="BG83" s="10">
        <f t="shared" si="47"/>
        <v>10970.333683516699</v>
      </c>
      <c r="BH83" s="10">
        <f t="shared" si="47"/>
        <v>10843.135798113457</v>
      </c>
      <c r="BI83" s="10">
        <f t="shared" si="47"/>
        <v>10787.228181123755</v>
      </c>
      <c r="BJ83" s="10">
        <f t="shared" si="47"/>
        <v>11607.960312451751</v>
      </c>
      <c r="BK83" s="10">
        <f t="shared" si="47"/>
        <v>12214.498591875919</v>
      </c>
      <c r="BO83" s="23">
        <f>SUM(BO63:BO82)</f>
        <v>0</v>
      </c>
      <c r="BP83" s="23">
        <f t="shared" ref="BP83:BT83" si="48">SUM(BP63:BP82)</f>
        <v>29571.110421736601</v>
      </c>
      <c r="BQ83" s="23">
        <f t="shared" si="48"/>
        <v>0</v>
      </c>
      <c r="BR83" s="23">
        <f t="shared" si="48"/>
        <v>0</v>
      </c>
      <c r="BS83" s="23">
        <f t="shared" si="48"/>
        <v>0</v>
      </c>
      <c r="BT83" s="23">
        <f t="shared" si="48"/>
        <v>0</v>
      </c>
    </row>
    <row r="86" spans="1:72" hidden="1" outlineLevel="1" x14ac:dyDescent="0.25">
      <c r="A86" s="11" t="s">
        <v>39</v>
      </c>
      <c r="C86" s="2" t="s">
        <v>42</v>
      </c>
      <c r="D86" s="8">
        <f>RA_CO!D86+RA_DE!D86+RA_CD!D86+RA_EC!D86</f>
        <v>0</v>
      </c>
      <c r="E86" s="8">
        <f>RA_CO!E86+RA_DE!E86+RA_CD!E86+RA_EC!E86</f>
        <v>0</v>
      </c>
      <c r="F86" s="8">
        <f>RA_CO!F86+RA_DE!F86+RA_CD!F86+RA_EC!F86</f>
        <v>0</v>
      </c>
      <c r="G86" s="8">
        <f>RA_CO!G86+RA_DE!G86+RA_CD!G86+RA_EC!G86</f>
        <v>0</v>
      </c>
      <c r="H86" s="8">
        <f>RA_CO!H86+RA_DE!H86+RA_CD!H86+RA_EC!H86</f>
        <v>0</v>
      </c>
      <c r="I86" s="8">
        <f>RA_CO!I86+RA_DE!I86+RA_CD!I86+RA_EC!I86</f>
        <v>0</v>
      </c>
      <c r="J86" s="8">
        <f>RA_CO!J86+RA_DE!J86+RA_CD!J86+RA_EC!J86</f>
        <v>0</v>
      </c>
      <c r="K86" s="8">
        <f>RA_CO!K86+RA_DE!K86+RA_CD!K86+RA_EC!K86</f>
        <v>0</v>
      </c>
      <c r="L86" s="8">
        <f>RA_CO!L86+RA_DE!L86+RA_CD!L86+RA_EC!L86</f>
        <v>0</v>
      </c>
      <c r="M86" s="8">
        <f>RA_CO!M86+RA_DE!M86+RA_CD!M86+RA_EC!M86</f>
        <v>0</v>
      </c>
      <c r="N86" s="8">
        <f>RA_CO!N86+RA_DE!N86+RA_CD!N86+RA_EC!N86</f>
        <v>0</v>
      </c>
      <c r="O86" s="8">
        <f>RA_CO!O86+RA_DE!O86+RA_CD!O86+RA_EC!O86</f>
        <v>0</v>
      </c>
      <c r="P86" s="8">
        <f>RA_CO!P86+RA_DE!P86+RA_CD!P86+RA_EC!P86</f>
        <v>0</v>
      </c>
      <c r="Q86" s="8">
        <f>RA_CO!Q86+RA_DE!Q86+RA_CD!Q86+RA_EC!Q86</f>
        <v>0</v>
      </c>
      <c r="R86" s="8">
        <f>RA_CO!R86+RA_DE!R86+RA_CD!R86+RA_EC!R86</f>
        <v>0</v>
      </c>
      <c r="S86" s="8">
        <f>RA_CO!S86+RA_DE!S86+RA_CD!S86+RA_EC!S86</f>
        <v>0</v>
      </c>
      <c r="T86" s="8">
        <f>RA_CO!T86+RA_DE!T86+RA_CD!T86+RA_EC!T86</f>
        <v>0</v>
      </c>
      <c r="U86" s="8">
        <f>RA_CO!U86+RA_DE!U86+RA_CD!U86+RA_EC!U86</f>
        <v>0</v>
      </c>
      <c r="V86" s="8">
        <f>RA_CO!V86+RA_DE!V86+RA_CD!V86+RA_EC!V86</f>
        <v>0</v>
      </c>
      <c r="W86" s="8">
        <f>RA_CO!W86+RA_DE!W86+RA_CD!W86+RA_EC!W86</f>
        <v>0</v>
      </c>
      <c r="X86" s="8">
        <f>RA_CO!X86+RA_DE!X86+RA_CD!X86+RA_EC!X86</f>
        <v>0</v>
      </c>
      <c r="Y86" s="8">
        <f>RA_CO!Y86+RA_DE!Y86+RA_CD!Y86+RA_EC!Y86</f>
        <v>0</v>
      </c>
      <c r="Z86" s="8">
        <f>RA_CO!Z86+RA_DE!Z86+RA_CD!Z86+RA_EC!Z86</f>
        <v>0</v>
      </c>
      <c r="AA86" s="8">
        <f>RA_CO!AA86+RA_DE!AA86+RA_CD!AA86+RA_EC!AA86</f>
        <v>0</v>
      </c>
      <c r="AB86" s="8">
        <f>RA_CO!AB86+RA_DE!AB86+RA_CD!AB86+RA_EC!AB86</f>
        <v>0</v>
      </c>
      <c r="AC86" s="8">
        <f>RA_CO!AC86+RA_DE!AC86+RA_CD!AC86+RA_EC!AC86</f>
        <v>0</v>
      </c>
      <c r="AD86" s="8">
        <f>RA_CO!AD86+RA_DE!AD86+RA_CD!AD86+RA_EC!AD86</f>
        <v>0</v>
      </c>
      <c r="AE86" s="8">
        <f>RA_CO!AE86+RA_DE!AE86+RA_CD!AE86+RA_EC!AE86</f>
        <v>0</v>
      </c>
      <c r="AF86" s="8">
        <f>RA_CO!AF86+RA_DE!AF86+RA_CD!AF86+RA_EC!AF86</f>
        <v>0</v>
      </c>
      <c r="AG86" s="8">
        <f>RA_CO!AG86+RA_DE!AG86+RA_CD!AG86+RA_EC!AG86</f>
        <v>0</v>
      </c>
      <c r="AH86" s="8">
        <f>RA_CO!AH86+RA_DE!AH86+RA_CD!AH86+RA_EC!AH86</f>
        <v>0</v>
      </c>
      <c r="AI86" s="8">
        <f>RA_CO!AI86+RA_DE!AI86+RA_CD!AI86+RA_EC!AI86</f>
        <v>0</v>
      </c>
      <c r="AJ86" s="8">
        <f>RA_CO!AJ86+RA_DE!AJ86+RA_CD!AJ86+RA_EC!AJ86</f>
        <v>0</v>
      </c>
      <c r="AK86" s="8">
        <f>RA_CO!AK86+RA_DE!AK86+RA_CD!AK86+RA_EC!AK86</f>
        <v>0</v>
      </c>
      <c r="AL86" s="8">
        <f>RA_CO!AL86+RA_DE!AL86+RA_CD!AL86+RA_EC!AL86</f>
        <v>0</v>
      </c>
      <c r="AM86" s="8">
        <f>RA_CO!AM86+RA_DE!AM86+RA_CD!AM86+RA_EC!AM86</f>
        <v>0</v>
      </c>
      <c r="AN86" s="8">
        <f>RA_CO!AN86+RA_DE!AN86+RA_CD!AN86+RA_EC!AN86</f>
        <v>0</v>
      </c>
      <c r="AO86" s="8">
        <f>RA_CO!AO86+RA_DE!AO86+RA_CD!AO86+RA_EC!AO86</f>
        <v>0</v>
      </c>
      <c r="AP86" s="8">
        <f>RA_CO!AP86+RA_DE!AP86+RA_CD!AP86+RA_EC!AP86</f>
        <v>0</v>
      </c>
      <c r="AQ86" s="8">
        <f>RA_CO!AQ86+RA_DE!AQ86+RA_CD!AQ86+RA_EC!AQ86</f>
        <v>0</v>
      </c>
      <c r="AR86" s="8">
        <f>RA_CO!AR86+RA_DE!AR86+RA_CD!AR86+RA_EC!AR86</f>
        <v>0</v>
      </c>
      <c r="AS86" s="8">
        <f>RA_CO!AS86+RA_DE!AS86+RA_CD!AS86+RA_EC!AS86</f>
        <v>0</v>
      </c>
      <c r="AT86" s="8">
        <f>RA_CO!AT86+RA_DE!AT86+RA_CD!AT86+RA_EC!AT86</f>
        <v>0</v>
      </c>
      <c r="AU86" s="8">
        <f>RA_CO!AU86+RA_DE!AU86+RA_CD!AU86+RA_EC!AU86</f>
        <v>0</v>
      </c>
      <c r="AV86" s="8">
        <f>RA_CO!AV86+RA_DE!AV86+RA_CD!AV86+RA_EC!AV86</f>
        <v>0</v>
      </c>
      <c r="AW86" s="8">
        <f>RA_CO!AW86+RA_DE!AW86+RA_CD!AW86+RA_EC!AW86</f>
        <v>0</v>
      </c>
      <c r="AX86" s="8">
        <f>RA_CO!AX86+RA_DE!AX86+RA_CD!AX86+RA_EC!AX86</f>
        <v>0</v>
      </c>
      <c r="AY86" s="8">
        <f>RA_CO!AY86+RA_DE!AY86+RA_CD!AY86+RA_EC!AY86</f>
        <v>0</v>
      </c>
      <c r="AZ86" s="8">
        <f>RA_CO!AZ86+RA_DE!AZ86+RA_CD!AZ86+RA_EC!AZ86</f>
        <v>-7716.5241751416997</v>
      </c>
      <c r="BA86" s="8">
        <f>RA_CO!BA86+RA_DE!BA86+RA_CD!BA86+RA_EC!BA86</f>
        <v>-7876.6256647315995</v>
      </c>
      <c r="BB86" s="8">
        <f>RA_CO!BB86+RA_DE!BB86+RA_CD!BB86+RA_EC!BB86</f>
        <v>-8532.8904434458</v>
      </c>
      <c r="BC86" s="8">
        <f>RA_CO!BC86+RA_DE!BC86+RA_CD!BC86+RA_EC!BC86</f>
        <v>-8317.4082892835995</v>
      </c>
      <c r="BD86" s="8">
        <f>RA_CO!BD86+RA_DE!BD86+RA_CD!BD86+RA_EC!BD86</f>
        <v>-8540.2097637222996</v>
      </c>
      <c r="BE86" s="8">
        <f>RA_CO!BE86+RA_DE!BE86+RA_CD!BE86+RA_EC!BE86</f>
        <v>-9016.1258631883011</v>
      </c>
      <c r="BF86" s="8">
        <f>RA_CO!BF86+RA_DE!BF86+RA_CD!BF86+RA_EC!BF86</f>
        <v>-8741.5420058676009</v>
      </c>
      <c r="BG86" s="8">
        <f>RA_CO!BG86+RA_DE!BG86+RA_CD!BG86+RA_EC!BG86</f>
        <v>-8496.8624762316995</v>
      </c>
      <c r="BH86" s="8">
        <f>RA_CO!BH86+RA_DE!BH86+RA_CD!BH86+RA_EC!BH86</f>
        <v>-8734.3890579726994</v>
      </c>
      <c r="BI86" s="8">
        <f>RA_CO!BI86+RA_DE!BI86+RA_CD!BI86+RA_EC!BI86</f>
        <v>-8630.9722124879027</v>
      </c>
      <c r="BJ86" s="8">
        <f>RA_CO!BJ86+RA_DE!BJ86+RA_CD!BJ86+RA_EC!BJ86</f>
        <v>-8704.2395062929991</v>
      </c>
      <c r="BK86" s="8">
        <f>RA_CO!BK86+RA_DE!BK86+RA_CD!BK86+RA_EC!BK86</f>
        <v>-8971.1905069599015</v>
      </c>
      <c r="BO86" s="24">
        <f t="shared" ref="BO86:BT88" si="49">SUMIFS($D86:$BM86,$D$6:$BM$6,"&gt;="&amp;BO$2,$D$6:$BM$6,"&lt;="&amp;BO$6,$D$5:$BM$5,BO$5)</f>
        <v>0</v>
      </c>
      <c r="BP86" s="24">
        <f t="shared" si="49"/>
        <v>-24126.040283319096</v>
      </c>
      <c r="BQ86" s="24">
        <f t="shared" si="49"/>
        <v>0</v>
      </c>
      <c r="BR86" s="24">
        <f t="shared" si="49"/>
        <v>0</v>
      </c>
      <c r="BS86" s="24">
        <f t="shared" si="49"/>
        <v>0</v>
      </c>
      <c r="BT86" s="24">
        <f t="shared" si="49"/>
        <v>0</v>
      </c>
    </row>
    <row r="87" spans="1:72" hidden="1" outlineLevel="1" x14ac:dyDescent="0.25">
      <c r="A87" s="11" t="s">
        <v>39</v>
      </c>
      <c r="C87" s="2" t="s">
        <v>41</v>
      </c>
      <c r="D87" s="8">
        <f>RA_CO!D87+RA_DE!D87+RA_CD!D87+RA_EC!D87</f>
        <v>0</v>
      </c>
      <c r="E87" s="8">
        <f>RA_CO!E87+RA_DE!E87+RA_CD!E87+RA_EC!E87</f>
        <v>0</v>
      </c>
      <c r="F87" s="8">
        <f>RA_CO!F87+RA_DE!F87+RA_CD!F87+RA_EC!F87</f>
        <v>0</v>
      </c>
      <c r="G87" s="8">
        <f>RA_CO!G87+RA_DE!G87+RA_CD!G87+RA_EC!G87</f>
        <v>0</v>
      </c>
      <c r="H87" s="8">
        <f>RA_CO!H87+RA_DE!H87+RA_CD!H87+RA_EC!H87</f>
        <v>0</v>
      </c>
      <c r="I87" s="8">
        <f>RA_CO!I87+RA_DE!I87+RA_CD!I87+RA_EC!I87</f>
        <v>0</v>
      </c>
      <c r="J87" s="8">
        <f>RA_CO!J87+RA_DE!J87+RA_CD!J87+RA_EC!J87</f>
        <v>0</v>
      </c>
      <c r="K87" s="8">
        <f>RA_CO!K87+RA_DE!K87+RA_CD!K87+RA_EC!K87</f>
        <v>0</v>
      </c>
      <c r="L87" s="8">
        <f>RA_CO!L87+RA_DE!L87+RA_CD!L87+RA_EC!L87</f>
        <v>0</v>
      </c>
      <c r="M87" s="8">
        <f>RA_CO!M87+RA_DE!M87+RA_CD!M87+RA_EC!M87</f>
        <v>0</v>
      </c>
      <c r="N87" s="8">
        <f>RA_CO!N87+RA_DE!N87+RA_CD!N87+RA_EC!N87</f>
        <v>0</v>
      </c>
      <c r="O87" s="8">
        <f>RA_CO!O87+RA_DE!O87+RA_CD!O87+RA_EC!O87</f>
        <v>0</v>
      </c>
      <c r="P87" s="8">
        <f>RA_CO!P87+RA_DE!P87+RA_CD!P87+RA_EC!P87</f>
        <v>0</v>
      </c>
      <c r="Q87" s="8">
        <f>RA_CO!Q87+RA_DE!Q87+RA_CD!Q87+RA_EC!Q87</f>
        <v>0</v>
      </c>
      <c r="R87" s="8">
        <f>RA_CO!R87+RA_DE!R87+RA_CD!R87+RA_EC!R87</f>
        <v>0</v>
      </c>
      <c r="S87" s="8">
        <f>RA_CO!S87+RA_DE!S87+RA_CD!S87+RA_EC!S87</f>
        <v>0</v>
      </c>
      <c r="T87" s="8">
        <f>RA_CO!T87+RA_DE!T87+RA_CD!T87+RA_EC!T87</f>
        <v>0</v>
      </c>
      <c r="U87" s="8">
        <f>RA_CO!U87+RA_DE!U87+RA_CD!U87+RA_EC!U87</f>
        <v>0</v>
      </c>
      <c r="V87" s="8">
        <f>RA_CO!V87+RA_DE!V87+RA_CD!V87+RA_EC!V87</f>
        <v>0</v>
      </c>
      <c r="W87" s="8">
        <f>RA_CO!W87+RA_DE!W87+RA_CD!W87+RA_EC!W87</f>
        <v>0</v>
      </c>
      <c r="X87" s="8">
        <f>RA_CO!X87+RA_DE!X87+RA_CD!X87+RA_EC!X87</f>
        <v>0</v>
      </c>
      <c r="Y87" s="8">
        <f>RA_CO!Y87+RA_DE!Y87+RA_CD!Y87+RA_EC!Y87</f>
        <v>0</v>
      </c>
      <c r="Z87" s="8">
        <f>RA_CO!Z87+RA_DE!Z87+RA_CD!Z87+RA_EC!Z87</f>
        <v>0</v>
      </c>
      <c r="AA87" s="8">
        <f>RA_CO!AA87+RA_DE!AA87+RA_CD!AA87+RA_EC!AA87</f>
        <v>0</v>
      </c>
      <c r="AB87" s="8">
        <f>RA_CO!AB87+RA_DE!AB87+RA_CD!AB87+RA_EC!AB87</f>
        <v>0</v>
      </c>
      <c r="AC87" s="8">
        <f>RA_CO!AC87+RA_DE!AC87+RA_CD!AC87+RA_EC!AC87</f>
        <v>0</v>
      </c>
      <c r="AD87" s="8">
        <f>RA_CO!AD87+RA_DE!AD87+RA_CD!AD87+RA_EC!AD87</f>
        <v>0</v>
      </c>
      <c r="AE87" s="8">
        <f>RA_CO!AE87+RA_DE!AE87+RA_CD!AE87+RA_EC!AE87</f>
        <v>0</v>
      </c>
      <c r="AF87" s="8">
        <f>RA_CO!AF87+RA_DE!AF87+RA_CD!AF87+RA_EC!AF87</f>
        <v>0</v>
      </c>
      <c r="AG87" s="8">
        <f>RA_CO!AG87+RA_DE!AG87+RA_CD!AG87+RA_EC!AG87</f>
        <v>0</v>
      </c>
      <c r="AH87" s="8">
        <f>RA_CO!AH87+RA_DE!AH87+RA_CD!AH87+RA_EC!AH87</f>
        <v>0</v>
      </c>
      <c r="AI87" s="8">
        <f>RA_CO!AI87+RA_DE!AI87+RA_CD!AI87+RA_EC!AI87</f>
        <v>0</v>
      </c>
      <c r="AJ87" s="8">
        <f>RA_CO!AJ87+RA_DE!AJ87+RA_CD!AJ87+RA_EC!AJ87</f>
        <v>0</v>
      </c>
      <c r="AK87" s="8">
        <f>RA_CO!AK87+RA_DE!AK87+RA_CD!AK87+RA_EC!AK87</f>
        <v>0</v>
      </c>
      <c r="AL87" s="8">
        <f>RA_CO!AL87+RA_DE!AL87+RA_CD!AL87+RA_EC!AL87</f>
        <v>0</v>
      </c>
      <c r="AM87" s="8">
        <f>RA_CO!AM87+RA_DE!AM87+RA_CD!AM87+RA_EC!AM87</f>
        <v>0</v>
      </c>
      <c r="AN87" s="8">
        <f>RA_CO!AN87+RA_DE!AN87+RA_CD!AN87+RA_EC!AN87</f>
        <v>0</v>
      </c>
      <c r="AO87" s="8">
        <f>RA_CO!AO87+RA_DE!AO87+RA_CD!AO87+RA_EC!AO87</f>
        <v>0</v>
      </c>
      <c r="AP87" s="8">
        <f>RA_CO!AP87+RA_DE!AP87+RA_CD!AP87+RA_EC!AP87</f>
        <v>0</v>
      </c>
      <c r="AQ87" s="8">
        <f>RA_CO!AQ87+RA_DE!AQ87+RA_CD!AQ87+RA_EC!AQ87</f>
        <v>0</v>
      </c>
      <c r="AR87" s="8">
        <f>RA_CO!AR87+RA_DE!AR87+RA_CD!AR87+RA_EC!AR87</f>
        <v>0</v>
      </c>
      <c r="AS87" s="8">
        <f>RA_CO!AS87+RA_DE!AS87+RA_CD!AS87+RA_EC!AS87</f>
        <v>0</v>
      </c>
      <c r="AT87" s="8">
        <f>RA_CO!AT87+RA_DE!AT87+RA_CD!AT87+RA_EC!AT87</f>
        <v>0</v>
      </c>
      <c r="AU87" s="8">
        <f>RA_CO!AU87+RA_DE!AU87+RA_CD!AU87+RA_EC!AU87</f>
        <v>0</v>
      </c>
      <c r="AV87" s="8">
        <f>RA_CO!AV87+RA_DE!AV87+RA_CD!AV87+RA_EC!AV87</f>
        <v>0</v>
      </c>
      <c r="AW87" s="8">
        <f>RA_CO!AW87+RA_DE!AW87+RA_CD!AW87+RA_EC!AW87</f>
        <v>0</v>
      </c>
      <c r="AX87" s="8">
        <f>RA_CO!AX87+RA_DE!AX87+RA_CD!AX87+RA_EC!AX87</f>
        <v>0</v>
      </c>
      <c r="AY87" s="8">
        <f>RA_CO!AY87+RA_DE!AY87+RA_CD!AY87+RA_EC!AY87</f>
        <v>0</v>
      </c>
      <c r="AZ87" s="8">
        <f>RA_CO!AZ87+RA_DE!AZ87+RA_CD!AZ87+RA_EC!AZ87</f>
        <v>-1280.5548753352</v>
      </c>
      <c r="BA87" s="8">
        <f>RA_CO!BA87+RA_DE!BA87+RA_CD!BA87+RA_EC!BA87</f>
        <v>-1249.3523091340999</v>
      </c>
      <c r="BB87" s="8">
        <f>RA_CO!BB87+RA_DE!BB87+RA_CD!BB87+RA_EC!BB87</f>
        <v>-1343.7374494542998</v>
      </c>
      <c r="BC87" s="8">
        <f>RA_CO!BC87+RA_DE!BC87+RA_CD!BC87+RA_EC!BC87</f>
        <v>-1342.2348384309998</v>
      </c>
      <c r="BD87" s="8">
        <f>RA_CO!BD87+RA_DE!BD87+RA_CD!BD87+RA_EC!BD87</f>
        <v>-1379.2154638666</v>
      </c>
      <c r="BE87" s="8">
        <f>RA_CO!BE87+RA_DE!BE87+RA_CD!BE87+RA_EC!BE87</f>
        <v>-1381.3958528849</v>
      </c>
      <c r="BF87" s="8">
        <f>RA_CO!BF87+RA_DE!BF87+RA_CD!BF87+RA_EC!BF87</f>
        <v>-1307.4244109302999</v>
      </c>
      <c r="BG87" s="8">
        <f>RA_CO!BG87+RA_DE!BG87+RA_CD!BG87+RA_EC!BG87</f>
        <v>-1293.9128014875</v>
      </c>
      <c r="BH87" s="8">
        <f>RA_CO!BH87+RA_DE!BH87+RA_CD!BH87+RA_EC!BH87</f>
        <v>-1290.6414261126999</v>
      </c>
      <c r="BI87" s="8">
        <f>RA_CO!BI87+RA_DE!BI87+RA_CD!BI87+RA_EC!BI87</f>
        <v>-1304.4838046432997</v>
      </c>
      <c r="BJ87" s="8">
        <f>RA_CO!BJ87+RA_DE!BJ87+RA_CD!BJ87+RA_EC!BJ87</f>
        <v>-1168.5797915542998</v>
      </c>
      <c r="BK87" s="8">
        <f>RA_CO!BK87+RA_DE!BK87+RA_CD!BK87+RA_EC!BK87</f>
        <v>-1175.5249823226002</v>
      </c>
      <c r="BO87" s="24">
        <f t="shared" si="49"/>
        <v>0</v>
      </c>
      <c r="BP87" s="24">
        <f t="shared" si="49"/>
        <v>-3873.6446339235999</v>
      </c>
      <c r="BQ87" s="24">
        <f t="shared" si="49"/>
        <v>0</v>
      </c>
      <c r="BR87" s="24">
        <f t="shared" si="49"/>
        <v>0</v>
      </c>
      <c r="BS87" s="24">
        <f t="shared" si="49"/>
        <v>0</v>
      </c>
      <c r="BT87" s="24">
        <f t="shared" si="49"/>
        <v>0</v>
      </c>
    </row>
    <row r="88" spans="1:72" hidden="1" outlineLevel="1" x14ac:dyDescent="0.25">
      <c r="A88" s="11" t="s">
        <v>39</v>
      </c>
      <c r="C88" s="2" t="s">
        <v>43</v>
      </c>
      <c r="D88" s="8">
        <f>RA_CO!D88+RA_DE!D88+RA_CD!D88+RA_EC!D88</f>
        <v>0</v>
      </c>
      <c r="E88" s="8">
        <f>RA_CO!E88+RA_DE!E88+RA_CD!E88+RA_EC!E88</f>
        <v>0</v>
      </c>
      <c r="F88" s="8">
        <f>RA_CO!F88+RA_DE!F88+RA_CD!F88+RA_EC!F88</f>
        <v>0</v>
      </c>
      <c r="G88" s="8">
        <f>RA_CO!G88+RA_DE!G88+RA_CD!G88+RA_EC!G88</f>
        <v>0</v>
      </c>
      <c r="H88" s="8">
        <f>RA_CO!H88+RA_DE!H88+RA_CD!H88+RA_EC!H88</f>
        <v>0</v>
      </c>
      <c r="I88" s="8">
        <f>RA_CO!I88+RA_DE!I88+RA_CD!I88+RA_EC!I88</f>
        <v>0</v>
      </c>
      <c r="J88" s="8">
        <f>RA_CO!J88+RA_DE!J88+RA_CD!J88+RA_EC!J88</f>
        <v>0</v>
      </c>
      <c r="K88" s="8">
        <f>RA_CO!K88+RA_DE!K88+RA_CD!K88+RA_EC!K88</f>
        <v>0</v>
      </c>
      <c r="L88" s="8">
        <f>RA_CO!L88+RA_DE!L88+RA_CD!L88+RA_EC!L88</f>
        <v>0</v>
      </c>
      <c r="M88" s="8">
        <f>RA_CO!M88+RA_DE!M88+RA_CD!M88+RA_EC!M88</f>
        <v>0</v>
      </c>
      <c r="N88" s="8">
        <f>RA_CO!N88+RA_DE!N88+RA_CD!N88+RA_EC!N88</f>
        <v>0</v>
      </c>
      <c r="O88" s="8">
        <f>RA_CO!O88+RA_DE!O88+RA_CD!O88+RA_EC!O88</f>
        <v>0</v>
      </c>
      <c r="P88" s="8">
        <f>RA_CO!P88+RA_DE!P88+RA_CD!P88+RA_EC!P88</f>
        <v>0</v>
      </c>
      <c r="Q88" s="8">
        <f>RA_CO!Q88+RA_DE!Q88+RA_CD!Q88+RA_EC!Q88</f>
        <v>0</v>
      </c>
      <c r="R88" s="8">
        <f>RA_CO!R88+RA_DE!R88+RA_CD!R88+RA_EC!R88</f>
        <v>0</v>
      </c>
      <c r="S88" s="8">
        <f>RA_CO!S88+RA_DE!S88+RA_CD!S88+RA_EC!S88</f>
        <v>0</v>
      </c>
      <c r="T88" s="8">
        <f>RA_CO!T88+RA_DE!T88+RA_CD!T88+RA_EC!T88</f>
        <v>0</v>
      </c>
      <c r="U88" s="8">
        <f>RA_CO!U88+RA_DE!U88+RA_CD!U88+RA_EC!U88</f>
        <v>0</v>
      </c>
      <c r="V88" s="8">
        <f>RA_CO!V88+RA_DE!V88+RA_CD!V88+RA_EC!V88</f>
        <v>0</v>
      </c>
      <c r="W88" s="8">
        <f>RA_CO!W88+RA_DE!W88+RA_CD!W88+RA_EC!W88</f>
        <v>0</v>
      </c>
      <c r="X88" s="8">
        <f>RA_CO!X88+RA_DE!X88+RA_CD!X88+RA_EC!X88</f>
        <v>0</v>
      </c>
      <c r="Y88" s="8">
        <f>RA_CO!Y88+RA_DE!Y88+RA_CD!Y88+RA_EC!Y88</f>
        <v>0</v>
      </c>
      <c r="Z88" s="8">
        <f>RA_CO!Z88+RA_DE!Z88+RA_CD!Z88+RA_EC!Z88</f>
        <v>0</v>
      </c>
      <c r="AA88" s="8">
        <f>RA_CO!AA88+RA_DE!AA88+RA_CD!AA88+RA_EC!AA88</f>
        <v>0</v>
      </c>
      <c r="AB88" s="8">
        <f>RA_CO!AB88+RA_DE!AB88+RA_CD!AB88+RA_EC!AB88</f>
        <v>0</v>
      </c>
      <c r="AC88" s="8">
        <f>RA_CO!AC88+RA_DE!AC88+RA_CD!AC88+RA_EC!AC88</f>
        <v>0</v>
      </c>
      <c r="AD88" s="8">
        <f>RA_CO!AD88+RA_DE!AD88+RA_CD!AD88+RA_EC!AD88</f>
        <v>0</v>
      </c>
      <c r="AE88" s="8">
        <f>RA_CO!AE88+RA_DE!AE88+RA_CD!AE88+RA_EC!AE88</f>
        <v>0</v>
      </c>
      <c r="AF88" s="8">
        <f>RA_CO!AF88+RA_DE!AF88+RA_CD!AF88+RA_EC!AF88</f>
        <v>0</v>
      </c>
      <c r="AG88" s="8">
        <f>RA_CO!AG88+RA_DE!AG88+RA_CD!AG88+RA_EC!AG88</f>
        <v>0</v>
      </c>
      <c r="AH88" s="8">
        <f>RA_CO!AH88+RA_DE!AH88+RA_CD!AH88+RA_EC!AH88</f>
        <v>0</v>
      </c>
      <c r="AI88" s="8">
        <f>RA_CO!AI88+RA_DE!AI88+RA_CD!AI88+RA_EC!AI88</f>
        <v>0</v>
      </c>
      <c r="AJ88" s="8">
        <f>RA_CO!AJ88+RA_DE!AJ88+RA_CD!AJ88+RA_EC!AJ88</f>
        <v>0</v>
      </c>
      <c r="AK88" s="8">
        <f>RA_CO!AK88+RA_DE!AK88+RA_CD!AK88+RA_EC!AK88</f>
        <v>0</v>
      </c>
      <c r="AL88" s="8">
        <f>RA_CO!AL88+RA_DE!AL88+RA_CD!AL88+RA_EC!AL88</f>
        <v>0</v>
      </c>
      <c r="AM88" s="8">
        <f>RA_CO!AM88+RA_DE!AM88+RA_CD!AM88+RA_EC!AM88</f>
        <v>0</v>
      </c>
      <c r="AN88" s="8">
        <f>RA_CO!AN88+RA_DE!AN88+RA_CD!AN88+RA_EC!AN88</f>
        <v>0</v>
      </c>
      <c r="AO88" s="8">
        <f>RA_CO!AO88+RA_DE!AO88+RA_CD!AO88+RA_EC!AO88</f>
        <v>0</v>
      </c>
      <c r="AP88" s="8">
        <f>RA_CO!AP88+RA_DE!AP88+RA_CD!AP88+RA_EC!AP88</f>
        <v>0</v>
      </c>
      <c r="AQ88" s="8">
        <f>RA_CO!AQ88+RA_DE!AQ88+RA_CD!AQ88+RA_EC!AQ88</f>
        <v>0</v>
      </c>
      <c r="AR88" s="8">
        <f>RA_CO!AR88+RA_DE!AR88+RA_CD!AR88+RA_EC!AR88</f>
        <v>0</v>
      </c>
      <c r="AS88" s="8">
        <f>RA_CO!AS88+RA_DE!AS88+RA_CD!AS88+RA_EC!AS88</f>
        <v>0</v>
      </c>
      <c r="AT88" s="8">
        <f>RA_CO!AT88+RA_DE!AT88+RA_CD!AT88+RA_EC!AT88</f>
        <v>0</v>
      </c>
      <c r="AU88" s="8">
        <f>RA_CO!AU88+RA_DE!AU88+RA_CD!AU88+RA_EC!AU88</f>
        <v>0</v>
      </c>
      <c r="AV88" s="8">
        <f>RA_CO!AV88+RA_DE!AV88+RA_CD!AV88+RA_EC!AV88</f>
        <v>0</v>
      </c>
      <c r="AW88" s="8">
        <f>RA_CO!AW88+RA_DE!AW88+RA_CD!AW88+RA_EC!AW88</f>
        <v>0</v>
      </c>
      <c r="AX88" s="8">
        <f>RA_CO!AX88+RA_DE!AX88+RA_CD!AX88+RA_EC!AX88</f>
        <v>0</v>
      </c>
      <c r="AY88" s="8">
        <f>RA_CO!AY88+RA_DE!AY88+RA_CD!AY88+RA_EC!AY88</f>
        <v>0</v>
      </c>
      <c r="AZ88" s="8">
        <f>RA_CO!AZ88+RA_DE!AZ88+RA_CD!AZ88+RA_EC!AZ88</f>
        <v>-1964.9881728212001</v>
      </c>
      <c r="BA88" s="8">
        <f>RA_CO!BA88+RA_DE!BA88+RA_CD!BA88+RA_EC!BA88</f>
        <v>-1987.0964099263003</v>
      </c>
      <c r="BB88" s="8">
        <f>RA_CO!BB88+RA_DE!BB88+RA_CD!BB88+RA_EC!BB88</f>
        <v>-2023.9532887594003</v>
      </c>
      <c r="BC88" s="8">
        <f>RA_CO!BC88+RA_DE!BC88+RA_CD!BC88+RA_EC!BC88</f>
        <v>-1974.4522783395998</v>
      </c>
      <c r="BD88" s="8">
        <f>RA_CO!BD88+RA_DE!BD88+RA_CD!BD88+RA_EC!BD88</f>
        <v>-2016.4401027813999</v>
      </c>
      <c r="BE88" s="8">
        <f>RA_CO!BE88+RA_DE!BE88+RA_CD!BE88+RA_EC!BE88</f>
        <v>-2161.3729222227998</v>
      </c>
      <c r="BF88" s="8">
        <f>RA_CO!BF88+RA_DE!BF88+RA_CD!BF88+RA_EC!BF88</f>
        <v>-2065.1844066336002</v>
      </c>
      <c r="BG88" s="8">
        <f>RA_CO!BG88+RA_DE!BG88+RA_CD!BG88+RA_EC!BG88</f>
        <v>-2057.1132505222999</v>
      </c>
      <c r="BH88" s="8">
        <f>RA_CO!BH88+RA_DE!BH88+RA_CD!BH88+RA_EC!BH88</f>
        <v>-2169.6719511587003</v>
      </c>
      <c r="BI88" s="8">
        <f>RA_CO!BI88+RA_DE!BI88+RA_CD!BI88+RA_EC!BI88</f>
        <v>-2085.1899009999997</v>
      </c>
      <c r="BJ88" s="8">
        <f>RA_CO!BJ88+RA_DE!BJ88+RA_CD!BJ88+RA_EC!BJ88</f>
        <v>-2118.2198619753999</v>
      </c>
      <c r="BK88" s="8">
        <f>RA_CO!BK88+RA_DE!BK88+RA_CD!BK88+RA_EC!BK88</f>
        <v>-2157.1468463814003</v>
      </c>
      <c r="BO88" s="24">
        <f t="shared" si="49"/>
        <v>0</v>
      </c>
      <c r="BP88" s="24">
        <f t="shared" si="49"/>
        <v>-5976.037871506901</v>
      </c>
      <c r="BQ88" s="24">
        <f t="shared" si="49"/>
        <v>0</v>
      </c>
      <c r="BR88" s="24">
        <f t="shared" si="49"/>
        <v>0</v>
      </c>
      <c r="BS88" s="24">
        <f t="shared" si="49"/>
        <v>0</v>
      </c>
      <c r="BT88" s="24">
        <f t="shared" si="49"/>
        <v>0</v>
      </c>
    </row>
    <row r="89" spans="1:72" collapsed="1" x14ac:dyDescent="0.25">
      <c r="C89" s="3" t="s">
        <v>39</v>
      </c>
      <c r="D89" s="10">
        <f>SUM(D86:D88)</f>
        <v>0</v>
      </c>
      <c r="E89" s="10">
        <f t="shared" ref="E89:BK89" si="50">SUM(E86:E88)</f>
        <v>0</v>
      </c>
      <c r="F89" s="10">
        <f t="shared" si="50"/>
        <v>0</v>
      </c>
      <c r="G89" s="10">
        <f t="shared" si="50"/>
        <v>0</v>
      </c>
      <c r="H89" s="10">
        <f t="shared" si="50"/>
        <v>0</v>
      </c>
      <c r="I89" s="10">
        <f t="shared" si="50"/>
        <v>0</v>
      </c>
      <c r="J89" s="10">
        <f t="shared" si="50"/>
        <v>0</v>
      </c>
      <c r="K89" s="10">
        <f t="shared" si="50"/>
        <v>0</v>
      </c>
      <c r="L89" s="10">
        <f t="shared" si="50"/>
        <v>0</v>
      </c>
      <c r="M89" s="10">
        <f t="shared" si="50"/>
        <v>0</v>
      </c>
      <c r="N89" s="10">
        <f t="shared" si="50"/>
        <v>0</v>
      </c>
      <c r="O89" s="10">
        <f t="shared" si="50"/>
        <v>0</v>
      </c>
      <c r="P89" s="10">
        <f t="shared" si="50"/>
        <v>0</v>
      </c>
      <c r="Q89" s="10">
        <f t="shared" si="50"/>
        <v>0</v>
      </c>
      <c r="R89" s="10">
        <f t="shared" si="50"/>
        <v>0</v>
      </c>
      <c r="S89" s="10">
        <f t="shared" si="50"/>
        <v>0</v>
      </c>
      <c r="T89" s="10">
        <f t="shared" si="50"/>
        <v>0</v>
      </c>
      <c r="U89" s="10">
        <f t="shared" si="50"/>
        <v>0</v>
      </c>
      <c r="V89" s="10">
        <f t="shared" si="50"/>
        <v>0</v>
      </c>
      <c r="W89" s="10">
        <f t="shared" si="50"/>
        <v>0</v>
      </c>
      <c r="X89" s="10">
        <f t="shared" si="50"/>
        <v>0</v>
      </c>
      <c r="Y89" s="10">
        <f t="shared" si="50"/>
        <v>0</v>
      </c>
      <c r="Z89" s="10">
        <f t="shared" si="50"/>
        <v>0</v>
      </c>
      <c r="AA89" s="10">
        <f t="shared" si="50"/>
        <v>0</v>
      </c>
      <c r="AB89" s="10">
        <f t="shared" si="50"/>
        <v>0</v>
      </c>
      <c r="AC89" s="10">
        <f t="shared" si="50"/>
        <v>0</v>
      </c>
      <c r="AD89" s="10">
        <f t="shared" si="50"/>
        <v>0</v>
      </c>
      <c r="AE89" s="10">
        <f t="shared" si="50"/>
        <v>0</v>
      </c>
      <c r="AF89" s="10">
        <f t="shared" si="50"/>
        <v>0</v>
      </c>
      <c r="AG89" s="10">
        <f t="shared" si="50"/>
        <v>0</v>
      </c>
      <c r="AH89" s="10">
        <f t="shared" si="50"/>
        <v>0</v>
      </c>
      <c r="AI89" s="10">
        <f t="shared" si="50"/>
        <v>0</v>
      </c>
      <c r="AJ89" s="10">
        <f t="shared" si="50"/>
        <v>0</v>
      </c>
      <c r="AK89" s="10">
        <f t="shared" si="50"/>
        <v>0</v>
      </c>
      <c r="AL89" s="10">
        <f t="shared" si="50"/>
        <v>0</v>
      </c>
      <c r="AM89" s="10">
        <f t="shared" si="50"/>
        <v>0</v>
      </c>
      <c r="AN89" s="10">
        <f t="shared" si="50"/>
        <v>0</v>
      </c>
      <c r="AO89" s="10">
        <f t="shared" si="50"/>
        <v>0</v>
      </c>
      <c r="AP89" s="10">
        <f t="shared" si="50"/>
        <v>0</v>
      </c>
      <c r="AQ89" s="10">
        <f t="shared" si="50"/>
        <v>0</v>
      </c>
      <c r="AR89" s="10">
        <f t="shared" si="50"/>
        <v>0</v>
      </c>
      <c r="AS89" s="10">
        <f t="shared" si="50"/>
        <v>0</v>
      </c>
      <c r="AT89" s="10">
        <f t="shared" si="50"/>
        <v>0</v>
      </c>
      <c r="AU89" s="10">
        <f t="shared" si="50"/>
        <v>0</v>
      </c>
      <c r="AV89" s="10">
        <f t="shared" si="50"/>
        <v>0</v>
      </c>
      <c r="AW89" s="10">
        <f t="shared" si="50"/>
        <v>0</v>
      </c>
      <c r="AX89" s="10">
        <f t="shared" si="50"/>
        <v>0</v>
      </c>
      <c r="AY89" s="10">
        <f t="shared" si="50"/>
        <v>0</v>
      </c>
      <c r="AZ89" s="10">
        <f t="shared" si="50"/>
        <v>-10962.0672232981</v>
      </c>
      <c r="BA89" s="10">
        <f t="shared" si="50"/>
        <v>-11113.074383792</v>
      </c>
      <c r="BB89" s="10">
        <f t="shared" si="50"/>
        <v>-11900.5811816595</v>
      </c>
      <c r="BC89" s="10">
        <f t="shared" si="50"/>
        <v>-11634.095406054201</v>
      </c>
      <c r="BD89" s="10">
        <f t="shared" si="50"/>
        <v>-11935.865330370299</v>
      </c>
      <c r="BE89" s="10">
        <f t="shared" si="50"/>
        <v>-12558.894638296</v>
      </c>
      <c r="BF89" s="10">
        <f t="shared" si="50"/>
        <v>-12114.150823431501</v>
      </c>
      <c r="BG89" s="10">
        <f t="shared" si="50"/>
        <v>-11847.888528241499</v>
      </c>
      <c r="BH89" s="10">
        <f t="shared" si="50"/>
        <v>-12194.702435244099</v>
      </c>
      <c r="BI89" s="10">
        <f t="shared" si="50"/>
        <v>-12020.645918131202</v>
      </c>
      <c r="BJ89" s="10">
        <f t="shared" si="50"/>
        <v>-11991.039159822698</v>
      </c>
      <c r="BK89" s="10">
        <f t="shared" si="50"/>
        <v>-12303.862335663902</v>
      </c>
      <c r="BO89" s="23">
        <f t="shared" ref="BO89:BT89" si="51">SUM(BO86:BO88)</f>
        <v>0</v>
      </c>
      <c r="BP89" s="23">
        <f t="shared" si="51"/>
        <v>-33975.722788749597</v>
      </c>
      <c r="BQ89" s="23">
        <f t="shared" si="51"/>
        <v>0</v>
      </c>
      <c r="BR89" s="23">
        <f t="shared" si="51"/>
        <v>0</v>
      </c>
      <c r="BS89" s="23">
        <f t="shared" si="51"/>
        <v>0</v>
      </c>
      <c r="BT89" s="23">
        <f t="shared" si="51"/>
        <v>0</v>
      </c>
    </row>
    <row r="91" spans="1:72" hidden="1" outlineLevel="1" x14ac:dyDescent="0.25">
      <c r="A91" s="11" t="s">
        <v>44</v>
      </c>
      <c r="C91" s="2" t="s">
        <v>48</v>
      </c>
      <c r="D91" s="8">
        <f>RA_CO!D91+RA_DE!D91+RA_CD!D91+RA_EC!D91</f>
        <v>0</v>
      </c>
      <c r="E91" s="8">
        <f>RA_CO!E91+RA_DE!E91+RA_CD!E91+RA_EC!E91</f>
        <v>0</v>
      </c>
      <c r="F91" s="8">
        <f>RA_CO!F91+RA_DE!F91+RA_CD!F91+RA_EC!F91</f>
        <v>0</v>
      </c>
      <c r="G91" s="8">
        <f>RA_CO!G91+RA_DE!G91+RA_CD!G91+RA_EC!G91</f>
        <v>0</v>
      </c>
      <c r="H91" s="8">
        <f>RA_CO!H91+RA_DE!H91+RA_CD!H91+RA_EC!H91</f>
        <v>0</v>
      </c>
      <c r="I91" s="8">
        <f>RA_CO!I91+RA_DE!I91+RA_CD!I91+RA_EC!I91</f>
        <v>0</v>
      </c>
      <c r="J91" s="8">
        <f>RA_CO!J91+RA_DE!J91+RA_CD!J91+RA_EC!J91</f>
        <v>0</v>
      </c>
      <c r="K91" s="8">
        <f>RA_CO!K91+RA_DE!K91+RA_CD!K91+RA_EC!K91</f>
        <v>0</v>
      </c>
      <c r="L91" s="8">
        <f>RA_CO!L91+RA_DE!L91+RA_CD!L91+RA_EC!L91</f>
        <v>0</v>
      </c>
      <c r="M91" s="8">
        <f>RA_CO!M91+RA_DE!M91+RA_CD!M91+RA_EC!M91</f>
        <v>0</v>
      </c>
      <c r="N91" s="8">
        <f>RA_CO!N91+RA_DE!N91+RA_CD!N91+RA_EC!N91</f>
        <v>0</v>
      </c>
      <c r="O91" s="8">
        <f>RA_CO!O91+RA_DE!O91+RA_CD!O91+RA_EC!O91</f>
        <v>0</v>
      </c>
      <c r="P91" s="8">
        <f>RA_CO!P91+RA_DE!P91+RA_CD!P91+RA_EC!P91</f>
        <v>0</v>
      </c>
      <c r="Q91" s="8">
        <f>RA_CO!Q91+RA_DE!Q91+RA_CD!Q91+RA_EC!Q91</f>
        <v>0</v>
      </c>
      <c r="R91" s="8">
        <f>RA_CO!R91+RA_DE!R91+RA_CD!R91+RA_EC!R91</f>
        <v>0</v>
      </c>
      <c r="S91" s="8">
        <f>RA_CO!S91+RA_DE!S91+RA_CD!S91+RA_EC!S91</f>
        <v>0</v>
      </c>
      <c r="T91" s="8">
        <f>RA_CO!T91+RA_DE!T91+RA_CD!T91+RA_EC!T91</f>
        <v>0</v>
      </c>
      <c r="U91" s="8">
        <f>RA_CO!U91+RA_DE!U91+RA_CD!U91+RA_EC!U91</f>
        <v>0</v>
      </c>
      <c r="V91" s="8">
        <f>RA_CO!V91+RA_DE!V91+RA_CD!V91+RA_EC!V91</f>
        <v>0</v>
      </c>
      <c r="W91" s="8">
        <f>RA_CO!W91+RA_DE!W91+RA_CD!W91+RA_EC!W91</f>
        <v>0</v>
      </c>
      <c r="X91" s="8">
        <f>RA_CO!X91+RA_DE!X91+RA_CD!X91+RA_EC!X91</f>
        <v>0</v>
      </c>
      <c r="Y91" s="8">
        <f>RA_CO!Y91+RA_DE!Y91+RA_CD!Y91+RA_EC!Y91</f>
        <v>0</v>
      </c>
      <c r="Z91" s="8">
        <f>RA_CO!Z91+RA_DE!Z91+RA_CD!Z91+RA_EC!Z91</f>
        <v>0</v>
      </c>
      <c r="AA91" s="8">
        <f>RA_CO!AA91+RA_DE!AA91+RA_CD!AA91+RA_EC!AA91</f>
        <v>0</v>
      </c>
      <c r="AB91" s="8">
        <f>RA_CO!AB91+RA_DE!AB91+RA_CD!AB91+RA_EC!AB91</f>
        <v>0</v>
      </c>
      <c r="AC91" s="8">
        <f>RA_CO!AC91+RA_DE!AC91+RA_CD!AC91+RA_EC!AC91</f>
        <v>0</v>
      </c>
      <c r="AD91" s="8">
        <f>RA_CO!AD91+RA_DE!AD91+RA_CD!AD91+RA_EC!AD91</f>
        <v>0</v>
      </c>
      <c r="AE91" s="8">
        <f>RA_CO!AE91+RA_DE!AE91+RA_CD!AE91+RA_EC!AE91</f>
        <v>0</v>
      </c>
      <c r="AF91" s="8">
        <f>RA_CO!AF91+RA_DE!AF91+RA_CD!AF91+RA_EC!AF91</f>
        <v>0</v>
      </c>
      <c r="AG91" s="8">
        <f>RA_CO!AG91+RA_DE!AG91+RA_CD!AG91+RA_EC!AG91</f>
        <v>0</v>
      </c>
      <c r="AH91" s="8">
        <f>RA_CO!AH91+RA_DE!AH91+RA_CD!AH91+RA_EC!AH91</f>
        <v>0</v>
      </c>
      <c r="AI91" s="8">
        <f>RA_CO!AI91+RA_DE!AI91+RA_CD!AI91+RA_EC!AI91</f>
        <v>0</v>
      </c>
      <c r="AJ91" s="8">
        <f>RA_CO!AJ91+RA_DE!AJ91+RA_CD!AJ91+RA_EC!AJ91</f>
        <v>0</v>
      </c>
      <c r="AK91" s="8">
        <f>RA_CO!AK91+RA_DE!AK91+RA_CD!AK91+RA_EC!AK91</f>
        <v>0</v>
      </c>
      <c r="AL91" s="8">
        <f>RA_CO!AL91+RA_DE!AL91+RA_CD!AL91+RA_EC!AL91</f>
        <v>0</v>
      </c>
      <c r="AM91" s="8">
        <f>RA_CO!AM91+RA_DE!AM91+RA_CD!AM91+RA_EC!AM91</f>
        <v>0</v>
      </c>
      <c r="AN91" s="8">
        <f>RA_CO!AN91+RA_DE!AN91+RA_CD!AN91+RA_EC!AN91</f>
        <v>0</v>
      </c>
      <c r="AO91" s="8">
        <f>RA_CO!AO91+RA_DE!AO91+RA_CD!AO91+RA_EC!AO91</f>
        <v>0</v>
      </c>
      <c r="AP91" s="8">
        <f>RA_CO!AP91+RA_DE!AP91+RA_CD!AP91+RA_EC!AP91</f>
        <v>0</v>
      </c>
      <c r="AQ91" s="8">
        <f>RA_CO!AQ91+RA_DE!AQ91+RA_CD!AQ91+RA_EC!AQ91</f>
        <v>0</v>
      </c>
      <c r="AR91" s="8">
        <f>RA_CO!AR91+RA_DE!AR91+RA_CD!AR91+RA_EC!AR91</f>
        <v>0</v>
      </c>
      <c r="AS91" s="8">
        <f>RA_CO!AS91+RA_DE!AS91+RA_CD!AS91+RA_EC!AS91</f>
        <v>0</v>
      </c>
      <c r="AT91" s="8">
        <f>RA_CO!AT91+RA_DE!AT91+RA_CD!AT91+RA_EC!AT91</f>
        <v>0</v>
      </c>
      <c r="AU91" s="8">
        <f>RA_CO!AU91+RA_DE!AU91+RA_CD!AU91+RA_EC!AU91</f>
        <v>0</v>
      </c>
      <c r="AV91" s="8">
        <f>RA_CO!AV91+RA_DE!AV91+RA_CD!AV91+RA_EC!AV91</f>
        <v>0</v>
      </c>
      <c r="AW91" s="8">
        <f>RA_CO!AW91+RA_DE!AW91+RA_CD!AW91+RA_EC!AW91</f>
        <v>0</v>
      </c>
      <c r="AX91" s="8">
        <f>RA_CO!AX91+RA_DE!AX91+RA_CD!AX91+RA_EC!AX91</f>
        <v>0</v>
      </c>
      <c r="AY91" s="8">
        <f>RA_CO!AY91+RA_DE!AY91+RA_CD!AY91+RA_EC!AY91</f>
        <v>0</v>
      </c>
      <c r="AZ91" s="8">
        <f>RA_CO!AZ91+RA_DE!AZ91+RA_CD!AZ91+RA_EC!AZ91</f>
        <v>0</v>
      </c>
      <c r="BA91" s="8">
        <f>RA_CO!BA91+RA_DE!BA91+RA_CD!BA91+RA_EC!BA91</f>
        <v>0</v>
      </c>
      <c r="BB91" s="8">
        <f>RA_CO!BB91+RA_DE!BB91+RA_CD!BB91+RA_EC!BB91</f>
        <v>0</v>
      </c>
      <c r="BC91" s="8">
        <f>RA_CO!BC91+RA_DE!BC91+RA_CD!BC91+RA_EC!BC91</f>
        <v>0</v>
      </c>
      <c r="BD91" s="8">
        <f>RA_CO!BD91+RA_DE!BD91+RA_CD!BD91+RA_EC!BD91</f>
        <v>0</v>
      </c>
      <c r="BE91" s="8">
        <f>RA_CO!BE91+RA_DE!BE91+RA_CD!BE91+RA_EC!BE91</f>
        <v>0</v>
      </c>
      <c r="BF91" s="8">
        <f>RA_CO!BF91+RA_DE!BF91+RA_CD!BF91+RA_EC!BF91</f>
        <v>0</v>
      </c>
      <c r="BG91" s="8">
        <f>RA_CO!BG91+RA_DE!BG91+RA_CD!BG91+RA_EC!BG91</f>
        <v>0</v>
      </c>
      <c r="BH91" s="8">
        <f>RA_CO!BH91+RA_DE!BH91+RA_CD!BH91+RA_EC!BH91</f>
        <v>0</v>
      </c>
      <c r="BI91" s="8">
        <f>RA_CO!BI91+RA_DE!BI91+RA_CD!BI91+RA_EC!BI91</f>
        <v>0</v>
      </c>
      <c r="BJ91" s="8">
        <f>RA_CO!BJ91+RA_DE!BJ91+RA_CD!BJ91+RA_EC!BJ91</f>
        <v>0</v>
      </c>
      <c r="BK91" s="8">
        <f>RA_CO!BK91+RA_DE!BK91+RA_CD!BK91+RA_EC!BK91</f>
        <v>0</v>
      </c>
      <c r="BO91" s="24">
        <f t="shared" ref="BO91:BT92" si="52">SUMIFS($D91:$BM91,$D$6:$BM$6,"&gt;="&amp;BO$2,$D$6:$BM$6,"&lt;="&amp;BO$6,$D$5:$BM$5,BO$5)</f>
        <v>0</v>
      </c>
      <c r="BP91" s="24">
        <f t="shared" si="52"/>
        <v>0</v>
      </c>
      <c r="BQ91" s="24">
        <f t="shared" si="52"/>
        <v>0</v>
      </c>
      <c r="BR91" s="24">
        <f t="shared" si="52"/>
        <v>0</v>
      </c>
      <c r="BS91" s="24">
        <f t="shared" si="52"/>
        <v>0</v>
      </c>
      <c r="BT91" s="24">
        <f t="shared" si="52"/>
        <v>0</v>
      </c>
    </row>
    <row r="92" spans="1:72" hidden="1" outlineLevel="1" x14ac:dyDescent="0.25">
      <c r="A92" s="11" t="s">
        <v>44</v>
      </c>
      <c r="C92" s="2" t="s">
        <v>12</v>
      </c>
      <c r="D92" s="8">
        <f>RA_CO!D92+RA_DE!D92+RA_CD!D92+RA_EC!D92</f>
        <v>0</v>
      </c>
      <c r="E92" s="8">
        <f>RA_CO!E92+RA_DE!E92+RA_CD!E92+RA_EC!E92</f>
        <v>0</v>
      </c>
      <c r="F92" s="8">
        <f>RA_CO!F92+RA_DE!F92+RA_CD!F92+RA_EC!F92</f>
        <v>0</v>
      </c>
      <c r="G92" s="8">
        <f>RA_CO!G92+RA_DE!G92+RA_CD!G92+RA_EC!G92</f>
        <v>0</v>
      </c>
      <c r="H92" s="8">
        <f>RA_CO!H92+RA_DE!H92+RA_CD!H92+RA_EC!H92</f>
        <v>0</v>
      </c>
      <c r="I92" s="8">
        <f>RA_CO!I92+RA_DE!I92+RA_CD!I92+RA_EC!I92</f>
        <v>0</v>
      </c>
      <c r="J92" s="8">
        <f>RA_CO!J92+RA_DE!J92+RA_CD!J92+RA_EC!J92</f>
        <v>0</v>
      </c>
      <c r="K92" s="8">
        <f>RA_CO!K92+RA_DE!K92+RA_CD!K92+RA_EC!K92</f>
        <v>0</v>
      </c>
      <c r="L92" s="8">
        <f>RA_CO!L92+RA_DE!L92+RA_CD!L92+RA_EC!L92</f>
        <v>0</v>
      </c>
      <c r="M92" s="8">
        <f>RA_CO!M92+RA_DE!M92+RA_CD!M92+RA_EC!M92</f>
        <v>0</v>
      </c>
      <c r="N92" s="8">
        <f>RA_CO!N92+RA_DE!N92+RA_CD!N92+RA_EC!N92</f>
        <v>0</v>
      </c>
      <c r="O92" s="8">
        <f>RA_CO!O92+RA_DE!O92+RA_CD!O92+RA_EC!O92</f>
        <v>0</v>
      </c>
      <c r="P92" s="8">
        <f>RA_CO!P92+RA_DE!P92+RA_CD!P92+RA_EC!P92</f>
        <v>0</v>
      </c>
      <c r="Q92" s="8">
        <f>RA_CO!Q92+RA_DE!Q92+RA_CD!Q92+RA_EC!Q92</f>
        <v>0</v>
      </c>
      <c r="R92" s="8">
        <f>RA_CO!R92+RA_DE!R92+RA_CD!R92+RA_EC!R92</f>
        <v>0</v>
      </c>
      <c r="S92" s="8">
        <f>RA_CO!S92+RA_DE!S92+RA_CD!S92+RA_EC!S92</f>
        <v>0</v>
      </c>
      <c r="T92" s="8">
        <f>RA_CO!T92+RA_DE!T92+RA_CD!T92+RA_EC!T92</f>
        <v>0</v>
      </c>
      <c r="U92" s="8">
        <f>RA_CO!U92+RA_DE!U92+RA_CD!U92+RA_EC!U92</f>
        <v>0</v>
      </c>
      <c r="V92" s="8">
        <f>RA_CO!V92+RA_DE!V92+RA_CD!V92+RA_EC!V92</f>
        <v>0</v>
      </c>
      <c r="W92" s="8">
        <f>RA_CO!W92+RA_DE!W92+RA_CD!W92+RA_EC!W92</f>
        <v>0</v>
      </c>
      <c r="X92" s="8">
        <f>RA_CO!X92+RA_DE!X92+RA_CD!X92+RA_EC!X92</f>
        <v>0</v>
      </c>
      <c r="Y92" s="8">
        <f>RA_CO!Y92+RA_DE!Y92+RA_CD!Y92+RA_EC!Y92</f>
        <v>0</v>
      </c>
      <c r="Z92" s="8">
        <f>RA_CO!Z92+RA_DE!Z92+RA_CD!Z92+RA_EC!Z92</f>
        <v>0</v>
      </c>
      <c r="AA92" s="8">
        <f>RA_CO!AA92+RA_DE!AA92+RA_CD!AA92+RA_EC!AA92</f>
        <v>0</v>
      </c>
      <c r="AB92" s="8">
        <f>RA_CO!AB92+RA_DE!AB92+RA_CD!AB92+RA_EC!AB92</f>
        <v>0</v>
      </c>
      <c r="AC92" s="8">
        <f>RA_CO!AC92+RA_DE!AC92+RA_CD!AC92+RA_EC!AC92</f>
        <v>0</v>
      </c>
      <c r="AD92" s="8">
        <f>RA_CO!AD92+RA_DE!AD92+RA_CD!AD92+RA_EC!AD92</f>
        <v>0</v>
      </c>
      <c r="AE92" s="8">
        <f>RA_CO!AE92+RA_DE!AE92+RA_CD!AE92+RA_EC!AE92</f>
        <v>0</v>
      </c>
      <c r="AF92" s="8">
        <f>RA_CO!AF92+RA_DE!AF92+RA_CD!AF92+RA_EC!AF92</f>
        <v>0</v>
      </c>
      <c r="AG92" s="8">
        <f>RA_CO!AG92+RA_DE!AG92+RA_CD!AG92+RA_EC!AG92</f>
        <v>0</v>
      </c>
      <c r="AH92" s="8">
        <f>RA_CO!AH92+RA_DE!AH92+RA_CD!AH92+RA_EC!AH92</f>
        <v>0</v>
      </c>
      <c r="AI92" s="8">
        <f>RA_CO!AI92+RA_DE!AI92+RA_CD!AI92+RA_EC!AI92</f>
        <v>0</v>
      </c>
      <c r="AJ92" s="8">
        <f>RA_CO!AJ92+RA_DE!AJ92+RA_CD!AJ92+RA_EC!AJ92</f>
        <v>0</v>
      </c>
      <c r="AK92" s="8">
        <f>RA_CO!AK92+RA_DE!AK92+RA_CD!AK92+RA_EC!AK92</f>
        <v>0</v>
      </c>
      <c r="AL92" s="8">
        <f>RA_CO!AL92+RA_DE!AL92+RA_CD!AL92+RA_EC!AL92</f>
        <v>0</v>
      </c>
      <c r="AM92" s="8">
        <f>RA_CO!AM92+RA_DE!AM92+RA_CD!AM92+RA_EC!AM92</f>
        <v>0</v>
      </c>
      <c r="AN92" s="8">
        <f>RA_CO!AN92+RA_DE!AN92+RA_CD!AN92+RA_EC!AN92</f>
        <v>0</v>
      </c>
      <c r="AO92" s="8">
        <f>RA_CO!AO92+RA_DE!AO92+RA_CD!AO92+RA_EC!AO92</f>
        <v>0</v>
      </c>
      <c r="AP92" s="8">
        <f>RA_CO!AP92+RA_DE!AP92+RA_CD!AP92+RA_EC!AP92</f>
        <v>0</v>
      </c>
      <c r="AQ92" s="8">
        <f>RA_CO!AQ92+RA_DE!AQ92+RA_CD!AQ92+RA_EC!AQ92</f>
        <v>0</v>
      </c>
      <c r="AR92" s="8">
        <f>RA_CO!AR92+RA_DE!AR92+RA_CD!AR92+RA_EC!AR92</f>
        <v>0</v>
      </c>
      <c r="AS92" s="8">
        <f>RA_CO!AS92+RA_DE!AS92+RA_CD!AS92+RA_EC!AS92</f>
        <v>0</v>
      </c>
      <c r="AT92" s="8">
        <f>RA_CO!AT92+RA_DE!AT92+RA_CD!AT92+RA_EC!AT92</f>
        <v>0</v>
      </c>
      <c r="AU92" s="8">
        <f>RA_CO!AU92+RA_DE!AU92+RA_CD!AU92+RA_EC!AU92</f>
        <v>0</v>
      </c>
      <c r="AV92" s="8">
        <f>RA_CO!AV92+RA_DE!AV92+RA_CD!AV92+RA_EC!AV92</f>
        <v>0</v>
      </c>
      <c r="AW92" s="8">
        <f>RA_CO!AW92+RA_DE!AW92+RA_CD!AW92+RA_EC!AW92</f>
        <v>0</v>
      </c>
      <c r="AX92" s="8">
        <f>RA_CO!AX92+RA_DE!AX92+RA_CD!AX92+RA_EC!AX92</f>
        <v>0</v>
      </c>
      <c r="AY92" s="8">
        <f>RA_CO!AY92+RA_DE!AY92+RA_CD!AY92+RA_EC!AY92</f>
        <v>0</v>
      </c>
      <c r="AZ92" s="8">
        <f>RA_CO!AZ92+RA_DE!AZ92+RA_CD!AZ92+RA_EC!AZ92</f>
        <v>-449.40292607884066</v>
      </c>
      <c r="BA92" s="8">
        <f>RA_CO!BA92+RA_DE!BA92+RA_CD!BA92+RA_EC!BA92</f>
        <v>-450.63036288927589</v>
      </c>
      <c r="BB92" s="8">
        <f>RA_CO!BB92+RA_DE!BB92+RA_CD!BB92+RA_EC!BB92</f>
        <v>-478.8548008986827</v>
      </c>
      <c r="BC92" s="8">
        <f>RA_CO!BC92+RA_DE!BC92+RA_CD!BC92+RA_EC!BC92</f>
        <v>-447.96925320002754</v>
      </c>
      <c r="BD92" s="8">
        <f>RA_CO!BD92+RA_DE!BD92+RA_CD!BD92+RA_EC!BD92</f>
        <v>-448.95223643990448</v>
      </c>
      <c r="BE92" s="8">
        <f>RA_CO!BE92+RA_DE!BE92+RA_CD!BE92+RA_EC!BE92</f>
        <v>-481.16822876577351</v>
      </c>
      <c r="BF92" s="8">
        <f>RA_CO!BF92+RA_DE!BF92+RA_CD!BF92+RA_EC!BF92</f>
        <v>-414.56757297744275</v>
      </c>
      <c r="BG92" s="8">
        <f>RA_CO!BG92+RA_DE!BG92+RA_CD!BG92+RA_EC!BG92</f>
        <v>-419.18717310887632</v>
      </c>
      <c r="BH92" s="8">
        <f>RA_CO!BH92+RA_DE!BH92+RA_CD!BH92+RA_EC!BH92</f>
        <v>-441.74463614881046</v>
      </c>
      <c r="BI92" s="8">
        <f>RA_CO!BI92+RA_DE!BI92+RA_CD!BI92+RA_EC!BI92</f>
        <v>-438.71243142963527</v>
      </c>
      <c r="BJ92" s="8">
        <f>RA_CO!BJ92+RA_DE!BJ92+RA_CD!BJ92+RA_EC!BJ92</f>
        <v>-438.71243142963527</v>
      </c>
      <c r="BK92" s="8">
        <f>RA_CO!BK92+RA_DE!BK92+RA_CD!BK92+RA_EC!BK92</f>
        <v>-466.04360350586416</v>
      </c>
      <c r="BO92" s="24">
        <f t="shared" si="52"/>
        <v>0</v>
      </c>
      <c r="BP92" s="24">
        <f t="shared" si="52"/>
        <v>-1378.8880898667992</v>
      </c>
      <c r="BQ92" s="24">
        <f t="shared" si="52"/>
        <v>0</v>
      </c>
      <c r="BR92" s="24">
        <f t="shared" si="52"/>
        <v>0</v>
      </c>
      <c r="BS92" s="24">
        <f t="shared" si="52"/>
        <v>0</v>
      </c>
      <c r="BT92" s="24">
        <f t="shared" si="52"/>
        <v>0</v>
      </c>
    </row>
    <row r="93" spans="1:72" collapsed="1" x14ac:dyDescent="0.25">
      <c r="C93" s="3" t="s">
        <v>44</v>
      </c>
      <c r="D93" s="10">
        <f>SUM(D91:D92)</f>
        <v>0</v>
      </c>
      <c r="E93" s="10">
        <f t="shared" ref="E93:BK93" si="53">SUM(E91:E92)</f>
        <v>0</v>
      </c>
      <c r="F93" s="10">
        <f t="shared" si="53"/>
        <v>0</v>
      </c>
      <c r="G93" s="10">
        <f t="shared" si="53"/>
        <v>0</v>
      </c>
      <c r="H93" s="10">
        <f t="shared" si="53"/>
        <v>0</v>
      </c>
      <c r="I93" s="10">
        <f t="shared" si="53"/>
        <v>0</v>
      </c>
      <c r="J93" s="10">
        <f t="shared" si="53"/>
        <v>0</v>
      </c>
      <c r="K93" s="10">
        <f t="shared" si="53"/>
        <v>0</v>
      </c>
      <c r="L93" s="10">
        <f t="shared" si="53"/>
        <v>0</v>
      </c>
      <c r="M93" s="10">
        <f t="shared" si="53"/>
        <v>0</v>
      </c>
      <c r="N93" s="10">
        <f t="shared" si="53"/>
        <v>0</v>
      </c>
      <c r="O93" s="10">
        <f t="shared" si="53"/>
        <v>0</v>
      </c>
      <c r="P93" s="10">
        <f t="shared" si="53"/>
        <v>0</v>
      </c>
      <c r="Q93" s="10">
        <f t="shared" si="53"/>
        <v>0</v>
      </c>
      <c r="R93" s="10">
        <f t="shared" si="53"/>
        <v>0</v>
      </c>
      <c r="S93" s="10">
        <f t="shared" si="53"/>
        <v>0</v>
      </c>
      <c r="T93" s="10">
        <f t="shared" si="53"/>
        <v>0</v>
      </c>
      <c r="U93" s="10">
        <f t="shared" si="53"/>
        <v>0</v>
      </c>
      <c r="V93" s="10">
        <f t="shared" si="53"/>
        <v>0</v>
      </c>
      <c r="W93" s="10">
        <f t="shared" si="53"/>
        <v>0</v>
      </c>
      <c r="X93" s="10">
        <f t="shared" si="53"/>
        <v>0</v>
      </c>
      <c r="Y93" s="10">
        <f t="shared" si="53"/>
        <v>0</v>
      </c>
      <c r="Z93" s="10">
        <f t="shared" si="53"/>
        <v>0</v>
      </c>
      <c r="AA93" s="10">
        <f t="shared" si="53"/>
        <v>0</v>
      </c>
      <c r="AB93" s="10">
        <f t="shared" si="53"/>
        <v>0</v>
      </c>
      <c r="AC93" s="10">
        <f t="shared" si="53"/>
        <v>0</v>
      </c>
      <c r="AD93" s="10">
        <f t="shared" si="53"/>
        <v>0</v>
      </c>
      <c r="AE93" s="10">
        <f t="shared" si="53"/>
        <v>0</v>
      </c>
      <c r="AF93" s="10">
        <f t="shared" si="53"/>
        <v>0</v>
      </c>
      <c r="AG93" s="10">
        <f t="shared" si="53"/>
        <v>0</v>
      </c>
      <c r="AH93" s="10">
        <f t="shared" si="53"/>
        <v>0</v>
      </c>
      <c r="AI93" s="10">
        <f t="shared" si="53"/>
        <v>0</v>
      </c>
      <c r="AJ93" s="10">
        <f t="shared" si="53"/>
        <v>0</v>
      </c>
      <c r="AK93" s="10">
        <f t="shared" si="53"/>
        <v>0</v>
      </c>
      <c r="AL93" s="10">
        <f t="shared" si="53"/>
        <v>0</v>
      </c>
      <c r="AM93" s="10">
        <f t="shared" si="53"/>
        <v>0</v>
      </c>
      <c r="AN93" s="10">
        <f t="shared" si="53"/>
        <v>0</v>
      </c>
      <c r="AO93" s="10">
        <f t="shared" si="53"/>
        <v>0</v>
      </c>
      <c r="AP93" s="10">
        <f t="shared" si="53"/>
        <v>0</v>
      </c>
      <c r="AQ93" s="10">
        <f t="shared" si="53"/>
        <v>0</v>
      </c>
      <c r="AR93" s="10">
        <f t="shared" si="53"/>
        <v>0</v>
      </c>
      <c r="AS93" s="10">
        <f t="shared" si="53"/>
        <v>0</v>
      </c>
      <c r="AT93" s="10">
        <f t="shared" si="53"/>
        <v>0</v>
      </c>
      <c r="AU93" s="10">
        <f t="shared" si="53"/>
        <v>0</v>
      </c>
      <c r="AV93" s="10">
        <f t="shared" si="53"/>
        <v>0</v>
      </c>
      <c r="AW93" s="10">
        <f t="shared" si="53"/>
        <v>0</v>
      </c>
      <c r="AX93" s="10">
        <f t="shared" si="53"/>
        <v>0</v>
      </c>
      <c r="AY93" s="10">
        <f t="shared" si="53"/>
        <v>0</v>
      </c>
      <c r="AZ93" s="10">
        <f t="shared" si="53"/>
        <v>-449.40292607884066</v>
      </c>
      <c r="BA93" s="10">
        <f t="shared" si="53"/>
        <v>-450.63036288927589</v>
      </c>
      <c r="BB93" s="10">
        <f t="shared" si="53"/>
        <v>-478.8548008986827</v>
      </c>
      <c r="BC93" s="10">
        <f t="shared" si="53"/>
        <v>-447.96925320002754</v>
      </c>
      <c r="BD93" s="10">
        <f t="shared" si="53"/>
        <v>-448.95223643990448</v>
      </c>
      <c r="BE93" s="10">
        <f t="shared" si="53"/>
        <v>-481.16822876577351</v>
      </c>
      <c r="BF93" s="10">
        <f t="shared" si="53"/>
        <v>-414.56757297744275</v>
      </c>
      <c r="BG93" s="10">
        <f t="shared" si="53"/>
        <v>-419.18717310887632</v>
      </c>
      <c r="BH93" s="10">
        <f t="shared" si="53"/>
        <v>-441.74463614881046</v>
      </c>
      <c r="BI93" s="10">
        <f t="shared" si="53"/>
        <v>-438.71243142963527</v>
      </c>
      <c r="BJ93" s="10">
        <f t="shared" si="53"/>
        <v>-438.71243142963527</v>
      </c>
      <c r="BK93" s="10">
        <f t="shared" si="53"/>
        <v>-466.04360350586416</v>
      </c>
      <c r="BO93" s="23">
        <f t="shared" ref="BO93:BT93" si="54">SUM(BO91:BO92)</f>
        <v>0</v>
      </c>
      <c r="BP93" s="23">
        <f t="shared" si="54"/>
        <v>-1378.8880898667992</v>
      </c>
      <c r="BQ93" s="23">
        <f t="shared" si="54"/>
        <v>0</v>
      </c>
      <c r="BR93" s="23">
        <f t="shared" si="54"/>
        <v>0</v>
      </c>
      <c r="BS93" s="23">
        <f t="shared" si="54"/>
        <v>0</v>
      </c>
      <c r="BT93" s="23">
        <f t="shared" si="54"/>
        <v>0</v>
      </c>
    </row>
    <row r="95" spans="1:72" hidden="1" outlineLevel="1" x14ac:dyDescent="0.25">
      <c r="A95" s="11" t="s">
        <v>45</v>
      </c>
      <c r="C95" s="2" t="s">
        <v>46</v>
      </c>
      <c r="D95" s="8">
        <f>RA_CO!D95+RA_DE!D95+RA_CD!D95+RA_EC!D95</f>
        <v>0</v>
      </c>
      <c r="E95" s="8">
        <f>RA_CO!E95+RA_DE!E95+RA_CD!E95+RA_EC!E95</f>
        <v>0</v>
      </c>
      <c r="F95" s="8">
        <f>RA_CO!F95+RA_DE!F95+RA_CD!F95+RA_EC!F95</f>
        <v>0</v>
      </c>
      <c r="G95" s="8">
        <f>RA_CO!G95+RA_DE!G95+RA_CD!G95+RA_EC!G95</f>
        <v>0</v>
      </c>
      <c r="H95" s="8">
        <f>RA_CO!H95+RA_DE!H95+RA_CD!H95+RA_EC!H95</f>
        <v>0</v>
      </c>
      <c r="I95" s="8">
        <f>RA_CO!I95+RA_DE!I95+RA_CD!I95+RA_EC!I95</f>
        <v>0</v>
      </c>
      <c r="J95" s="8">
        <f>RA_CO!J95+RA_DE!J95+RA_CD!J95+RA_EC!J95</f>
        <v>0</v>
      </c>
      <c r="K95" s="8">
        <f>RA_CO!K95+RA_DE!K95+RA_CD!K95+RA_EC!K95</f>
        <v>0</v>
      </c>
      <c r="L95" s="8">
        <f>RA_CO!L95+RA_DE!L95+RA_CD!L95+RA_EC!L95</f>
        <v>0</v>
      </c>
      <c r="M95" s="8">
        <f>RA_CO!M95+RA_DE!M95+RA_CD!M95+RA_EC!M95</f>
        <v>0</v>
      </c>
      <c r="N95" s="8">
        <f>RA_CO!N95+RA_DE!N95+RA_CD!N95+RA_EC!N95</f>
        <v>0</v>
      </c>
      <c r="O95" s="8">
        <f>RA_CO!O95+RA_DE!O95+RA_CD!O95+RA_EC!O95</f>
        <v>0</v>
      </c>
      <c r="P95" s="8">
        <f>RA_CO!P95+RA_DE!P95+RA_CD!P95+RA_EC!P95</f>
        <v>0</v>
      </c>
      <c r="Q95" s="8">
        <f>RA_CO!Q95+RA_DE!Q95+RA_CD!Q95+RA_EC!Q95</f>
        <v>0</v>
      </c>
      <c r="R95" s="8">
        <f>RA_CO!R95+RA_DE!R95+RA_CD!R95+RA_EC!R95</f>
        <v>0</v>
      </c>
      <c r="S95" s="8">
        <f>RA_CO!S95+RA_DE!S95+RA_CD!S95+RA_EC!S95</f>
        <v>0</v>
      </c>
      <c r="T95" s="8">
        <f>RA_CO!T95+RA_DE!T95+RA_CD!T95+RA_EC!T95</f>
        <v>0</v>
      </c>
      <c r="U95" s="8">
        <f>RA_CO!U95+RA_DE!U95+RA_CD!U95+RA_EC!U95</f>
        <v>0</v>
      </c>
      <c r="V95" s="8">
        <f>RA_CO!V95+RA_DE!V95+RA_CD!V95+RA_EC!V95</f>
        <v>0</v>
      </c>
      <c r="W95" s="8">
        <f>RA_CO!W95+RA_DE!W95+RA_CD!W95+RA_EC!W95</f>
        <v>0</v>
      </c>
      <c r="X95" s="8">
        <f>RA_CO!X95+RA_DE!X95+RA_CD!X95+RA_EC!X95</f>
        <v>0</v>
      </c>
      <c r="Y95" s="8">
        <f>RA_CO!Y95+RA_DE!Y95+RA_CD!Y95+RA_EC!Y95</f>
        <v>0</v>
      </c>
      <c r="Z95" s="8">
        <f>RA_CO!Z95+RA_DE!Z95+RA_CD!Z95+RA_EC!Z95</f>
        <v>0</v>
      </c>
      <c r="AA95" s="8">
        <f>RA_CO!AA95+RA_DE!AA95+RA_CD!AA95+RA_EC!AA95</f>
        <v>0</v>
      </c>
      <c r="AB95" s="8">
        <f>RA_CO!AB95+RA_DE!AB95+RA_CD!AB95+RA_EC!AB95</f>
        <v>0</v>
      </c>
      <c r="AC95" s="8">
        <f>RA_CO!AC95+RA_DE!AC95+RA_CD!AC95+RA_EC!AC95</f>
        <v>0</v>
      </c>
      <c r="AD95" s="8">
        <f>RA_CO!AD95+RA_DE!AD95+RA_CD!AD95+RA_EC!AD95</f>
        <v>0</v>
      </c>
      <c r="AE95" s="8">
        <f>RA_CO!AE95+RA_DE!AE95+RA_CD!AE95+RA_EC!AE95</f>
        <v>0</v>
      </c>
      <c r="AF95" s="8">
        <f>RA_CO!AF95+RA_DE!AF95+RA_CD!AF95+RA_EC!AF95</f>
        <v>0</v>
      </c>
      <c r="AG95" s="8">
        <f>RA_CO!AG95+RA_DE!AG95+RA_CD!AG95+RA_EC!AG95</f>
        <v>0</v>
      </c>
      <c r="AH95" s="8">
        <f>RA_CO!AH95+RA_DE!AH95+RA_CD!AH95+RA_EC!AH95</f>
        <v>0</v>
      </c>
      <c r="AI95" s="8">
        <f>RA_CO!AI95+RA_DE!AI95+RA_CD!AI95+RA_EC!AI95</f>
        <v>0</v>
      </c>
      <c r="AJ95" s="8">
        <f>RA_CO!AJ95+RA_DE!AJ95+RA_CD!AJ95+RA_EC!AJ95</f>
        <v>0</v>
      </c>
      <c r="AK95" s="8">
        <f>RA_CO!AK95+RA_DE!AK95+RA_CD!AK95+RA_EC!AK95</f>
        <v>0</v>
      </c>
      <c r="AL95" s="8">
        <f>RA_CO!AL95+RA_DE!AL95+RA_CD!AL95+RA_EC!AL95</f>
        <v>0</v>
      </c>
      <c r="AM95" s="8">
        <f>RA_CO!AM95+RA_DE!AM95+RA_CD!AM95+RA_EC!AM95</f>
        <v>0</v>
      </c>
      <c r="AN95" s="8">
        <f>RA_CO!AN95+RA_DE!AN95+RA_CD!AN95+RA_EC!AN95</f>
        <v>0</v>
      </c>
      <c r="AO95" s="8">
        <f>RA_CO!AO95+RA_DE!AO95+RA_CD!AO95+RA_EC!AO95</f>
        <v>0</v>
      </c>
      <c r="AP95" s="8">
        <f>RA_CO!AP95+RA_DE!AP95+RA_CD!AP95+RA_EC!AP95</f>
        <v>0</v>
      </c>
      <c r="AQ95" s="8">
        <f>RA_CO!AQ95+RA_DE!AQ95+RA_CD!AQ95+RA_EC!AQ95</f>
        <v>0</v>
      </c>
      <c r="AR95" s="8">
        <f>RA_CO!AR95+RA_DE!AR95+RA_CD!AR95+RA_EC!AR95</f>
        <v>0</v>
      </c>
      <c r="AS95" s="8">
        <f>RA_CO!AS95+RA_DE!AS95+RA_CD!AS95+RA_EC!AS95</f>
        <v>0</v>
      </c>
      <c r="AT95" s="8">
        <f>RA_CO!AT95+RA_DE!AT95+RA_CD!AT95+RA_EC!AT95</f>
        <v>0</v>
      </c>
      <c r="AU95" s="8">
        <f>RA_CO!AU95+RA_DE!AU95+RA_CD!AU95+RA_EC!AU95</f>
        <v>0</v>
      </c>
      <c r="AV95" s="8">
        <f>RA_CO!AV95+RA_DE!AV95+RA_CD!AV95+RA_EC!AV95</f>
        <v>0</v>
      </c>
      <c r="AW95" s="8">
        <f>RA_CO!AW95+RA_DE!AW95+RA_CD!AW95+RA_EC!AW95</f>
        <v>0</v>
      </c>
      <c r="AX95" s="8">
        <f>RA_CO!AX95+RA_DE!AX95+RA_CD!AX95+RA_EC!AX95</f>
        <v>0</v>
      </c>
      <c r="AY95" s="8">
        <f>RA_CO!AY95+RA_DE!AY95+RA_CD!AY95+RA_EC!AY95</f>
        <v>0</v>
      </c>
      <c r="AZ95" s="8">
        <f>RA_CO!AZ95+RA_DE!AZ95+RA_CD!AZ95+RA_EC!AZ95</f>
        <v>0</v>
      </c>
      <c r="BA95" s="8">
        <f>RA_CO!BA95+RA_DE!BA95+RA_CD!BA95+RA_EC!BA95</f>
        <v>0</v>
      </c>
      <c r="BB95" s="8">
        <f>RA_CO!BB95+RA_DE!BB95+RA_CD!BB95+RA_EC!BB95</f>
        <v>0</v>
      </c>
      <c r="BC95" s="8">
        <f>RA_CO!BC95+RA_DE!BC95+RA_CD!BC95+RA_EC!BC95</f>
        <v>0</v>
      </c>
      <c r="BD95" s="8">
        <f>RA_CO!BD95+RA_DE!BD95+RA_CD!BD95+RA_EC!BD95</f>
        <v>0</v>
      </c>
      <c r="BE95" s="8">
        <f>RA_CO!BE95+RA_DE!BE95+RA_CD!BE95+RA_EC!BE95</f>
        <v>1279.2924013124841</v>
      </c>
      <c r="BF95" s="8">
        <f>RA_CO!BF95+RA_DE!BF95+RA_CD!BF95+RA_EC!BF95</f>
        <v>0</v>
      </c>
      <c r="BG95" s="8">
        <f>RA_CO!BG95+RA_DE!BG95+RA_CD!BG95+RA_EC!BG95</f>
        <v>0</v>
      </c>
      <c r="BH95" s="8">
        <f>RA_CO!BH95+RA_DE!BH95+RA_CD!BH95+RA_EC!BH95</f>
        <v>2654.1575403981742</v>
      </c>
      <c r="BI95" s="8">
        <f>RA_CO!BI95+RA_DE!BI95+RA_CD!BI95+RA_EC!BI95</f>
        <v>0</v>
      </c>
      <c r="BJ95" s="8">
        <f>RA_CO!BJ95+RA_DE!BJ95+RA_CD!BJ95+RA_EC!BJ95</f>
        <v>0</v>
      </c>
      <c r="BK95" s="8">
        <f>RA_CO!BK95+RA_DE!BK95+RA_CD!BK95+RA_EC!BK95</f>
        <v>0</v>
      </c>
      <c r="BO95" s="24">
        <f t="shared" ref="BO95:BT95" si="55">SUMIFS($D95:$BM95,$D$6:$BM$6,"&gt;="&amp;BO$2,$D$6:$BM$6,"&lt;="&amp;BO$6,$D$5:$BM$5,BO$5)</f>
        <v>0</v>
      </c>
      <c r="BP95" s="24">
        <f t="shared" si="55"/>
        <v>0</v>
      </c>
      <c r="BQ95" s="24">
        <f t="shared" si="55"/>
        <v>0</v>
      </c>
      <c r="BR95" s="24">
        <f t="shared" si="55"/>
        <v>0</v>
      </c>
      <c r="BS95" s="24">
        <f t="shared" si="55"/>
        <v>0</v>
      </c>
      <c r="BT95" s="24">
        <f t="shared" si="55"/>
        <v>0</v>
      </c>
    </row>
    <row r="96" spans="1:72" hidden="1" outlineLevel="1" x14ac:dyDescent="0.25">
      <c r="A96" s="11" t="s">
        <v>45</v>
      </c>
      <c r="C96" s="2" t="s">
        <v>78</v>
      </c>
      <c r="D96" s="8">
        <f>RA_CO!D96+RA_DE!D96+RA_CD!D96+RA_EC!D96</f>
        <v>0</v>
      </c>
      <c r="E96" s="8">
        <f>RA_CO!E96+RA_DE!E96+RA_CD!E96+RA_EC!E96</f>
        <v>0</v>
      </c>
      <c r="F96" s="8">
        <f>RA_CO!F96+RA_DE!F96+RA_CD!F96+RA_EC!F96</f>
        <v>0</v>
      </c>
      <c r="G96" s="8">
        <f>RA_CO!G96+RA_DE!G96+RA_CD!G96+RA_EC!G96</f>
        <v>0</v>
      </c>
      <c r="H96" s="8">
        <f>RA_CO!H96+RA_DE!H96+RA_CD!H96+RA_EC!H96</f>
        <v>0</v>
      </c>
      <c r="I96" s="8">
        <f>RA_CO!I96+RA_DE!I96+RA_CD!I96+RA_EC!I96</f>
        <v>0</v>
      </c>
      <c r="J96" s="8">
        <f>RA_CO!J96+RA_DE!J96+RA_CD!J96+RA_EC!J96</f>
        <v>0</v>
      </c>
      <c r="K96" s="8">
        <f>RA_CO!K96+RA_DE!K96+RA_CD!K96+RA_EC!K96</f>
        <v>0</v>
      </c>
      <c r="L96" s="8">
        <f>RA_CO!L96+RA_DE!L96+RA_CD!L96+RA_EC!L96</f>
        <v>0</v>
      </c>
      <c r="M96" s="8">
        <f>RA_CO!M96+RA_DE!M96+RA_CD!M96+RA_EC!M96</f>
        <v>0</v>
      </c>
      <c r="N96" s="8">
        <f>RA_CO!N96+RA_DE!N96+RA_CD!N96+RA_EC!N96</f>
        <v>0</v>
      </c>
      <c r="O96" s="8">
        <f>RA_CO!O96+RA_DE!O96+RA_CD!O96+RA_EC!O96</f>
        <v>0</v>
      </c>
      <c r="P96" s="8">
        <f>RA_CO!P96+RA_DE!P96+RA_CD!P96+RA_EC!P96</f>
        <v>0</v>
      </c>
      <c r="Q96" s="8">
        <f>RA_CO!Q96+RA_DE!Q96+RA_CD!Q96+RA_EC!Q96</f>
        <v>0</v>
      </c>
      <c r="R96" s="8">
        <f>RA_CO!R96+RA_DE!R96+RA_CD!R96+RA_EC!R96</f>
        <v>0</v>
      </c>
      <c r="S96" s="8">
        <f>RA_CO!S96+RA_DE!S96+RA_CD!S96+RA_EC!S96</f>
        <v>0</v>
      </c>
      <c r="T96" s="8">
        <f>RA_CO!T96+RA_DE!T96+RA_CD!T96+RA_EC!T96</f>
        <v>0</v>
      </c>
      <c r="U96" s="8">
        <f>RA_CO!U96+RA_DE!U96+RA_CD!U96+RA_EC!U96</f>
        <v>0</v>
      </c>
      <c r="V96" s="8">
        <f>RA_CO!V96+RA_DE!V96+RA_CD!V96+RA_EC!V96</f>
        <v>0</v>
      </c>
      <c r="W96" s="8">
        <f>RA_CO!W96+RA_DE!W96+RA_CD!W96+RA_EC!W96</f>
        <v>0</v>
      </c>
      <c r="X96" s="8">
        <f>RA_CO!X96+RA_DE!X96+RA_CD!X96+RA_EC!X96</f>
        <v>0</v>
      </c>
      <c r="Y96" s="8">
        <f>RA_CO!Y96+RA_DE!Y96+RA_CD!Y96+RA_EC!Y96</f>
        <v>0</v>
      </c>
      <c r="Z96" s="8">
        <f>RA_CO!Z96+RA_DE!Z96+RA_CD!Z96+RA_EC!Z96</f>
        <v>0</v>
      </c>
      <c r="AA96" s="8">
        <f>RA_CO!AA96+RA_DE!AA96+RA_CD!AA96+RA_EC!AA96</f>
        <v>0</v>
      </c>
      <c r="AB96" s="8">
        <f>RA_CO!AB96+RA_DE!AB96+RA_CD!AB96+RA_EC!AB96</f>
        <v>0</v>
      </c>
      <c r="AC96" s="8">
        <f>RA_CO!AC96+RA_DE!AC96+RA_CD!AC96+RA_EC!AC96</f>
        <v>0</v>
      </c>
      <c r="AD96" s="8">
        <f>RA_CO!AD96+RA_DE!AD96+RA_CD!AD96+RA_EC!AD96</f>
        <v>0</v>
      </c>
      <c r="AE96" s="8">
        <f>RA_CO!AE96+RA_DE!AE96+RA_CD!AE96+RA_EC!AE96</f>
        <v>0</v>
      </c>
      <c r="AF96" s="8">
        <f>RA_CO!AF96+RA_DE!AF96+RA_CD!AF96+RA_EC!AF96</f>
        <v>0</v>
      </c>
      <c r="AG96" s="8">
        <f>RA_CO!AG96+RA_DE!AG96+RA_CD!AG96+RA_EC!AG96</f>
        <v>0</v>
      </c>
      <c r="AH96" s="8">
        <f>RA_CO!AH96+RA_DE!AH96+RA_CD!AH96+RA_EC!AH96</f>
        <v>0</v>
      </c>
      <c r="AI96" s="8">
        <f>RA_CO!AI96+RA_DE!AI96+RA_CD!AI96+RA_EC!AI96</f>
        <v>0</v>
      </c>
      <c r="AJ96" s="8">
        <f>RA_CO!AJ96+RA_DE!AJ96+RA_CD!AJ96+RA_EC!AJ96</f>
        <v>0</v>
      </c>
      <c r="AK96" s="8">
        <f>RA_CO!AK96+RA_DE!AK96+RA_CD!AK96+RA_EC!AK96</f>
        <v>0</v>
      </c>
      <c r="AL96" s="8">
        <f>RA_CO!AL96+RA_DE!AL96+RA_CD!AL96+RA_EC!AL96</f>
        <v>0</v>
      </c>
      <c r="AM96" s="8">
        <f>RA_CO!AM96+RA_DE!AM96+RA_CD!AM96+RA_EC!AM96</f>
        <v>0</v>
      </c>
      <c r="AN96" s="8">
        <f>RA_CO!AN96+RA_DE!AN96+RA_CD!AN96+RA_EC!AN96</f>
        <v>0</v>
      </c>
      <c r="AO96" s="8">
        <f>RA_CO!AO96+RA_DE!AO96+RA_CD!AO96+RA_EC!AO96</f>
        <v>0</v>
      </c>
      <c r="AP96" s="8">
        <f>RA_CO!AP96+RA_DE!AP96+RA_CD!AP96+RA_EC!AP96</f>
        <v>0</v>
      </c>
      <c r="AQ96" s="8">
        <f>RA_CO!AQ96+RA_DE!AQ96+RA_CD!AQ96+RA_EC!AQ96</f>
        <v>0</v>
      </c>
      <c r="AR96" s="8">
        <f>RA_CO!AR96+RA_DE!AR96+RA_CD!AR96+RA_EC!AR96</f>
        <v>0</v>
      </c>
      <c r="AS96" s="8">
        <f>RA_CO!AS96+RA_DE!AS96+RA_CD!AS96+RA_EC!AS96</f>
        <v>0</v>
      </c>
      <c r="AT96" s="8">
        <f>RA_CO!AT96+RA_DE!AT96+RA_CD!AT96+RA_EC!AT96</f>
        <v>0</v>
      </c>
      <c r="AU96" s="8">
        <f>RA_CO!AU96+RA_DE!AU96+RA_CD!AU96+RA_EC!AU96</f>
        <v>0</v>
      </c>
      <c r="AV96" s="8">
        <f>RA_CO!AV96+RA_DE!AV96+RA_CD!AV96+RA_EC!AV96</f>
        <v>0</v>
      </c>
      <c r="AW96" s="8">
        <f>RA_CO!AW96+RA_DE!AW96+RA_CD!AW96+RA_EC!AW96</f>
        <v>0</v>
      </c>
      <c r="AX96" s="8">
        <f>RA_CO!AX96+RA_DE!AX96+RA_CD!AX96+RA_EC!AX96</f>
        <v>0</v>
      </c>
      <c r="AY96" s="8">
        <f>RA_CO!AY96+RA_DE!AY96+RA_CD!AY96+RA_EC!AY96</f>
        <v>0</v>
      </c>
      <c r="AZ96" s="8">
        <f>RA_CO!AZ96+RA_DE!AZ96+RA_CD!AZ96+RA_EC!AZ96</f>
        <v>532.86840819051804</v>
      </c>
      <c r="BA96" s="8">
        <f>RA_CO!BA96+RA_DE!BA96+RA_CD!BA96+RA_EC!BA96</f>
        <v>542.14875142390417</v>
      </c>
      <c r="BB96" s="8">
        <f>RA_CO!BB96+RA_DE!BB96+RA_CD!BB96+RA_EC!BB96</f>
        <v>505.11668546448635</v>
      </c>
      <c r="BC96" s="8">
        <f>RA_CO!BC96+RA_DE!BC96+RA_CD!BC96+RA_EC!BC96</f>
        <v>540.86471602356221</v>
      </c>
      <c r="BD96" s="8">
        <f>RA_CO!BD96+RA_DE!BD96+RA_CD!BD96+RA_EC!BD96</f>
        <v>557.75329529547037</v>
      </c>
      <c r="BE96" s="8">
        <f>RA_CO!BE96+RA_DE!BE96+RA_CD!BE96+RA_EC!BE96</f>
        <v>549.30806843431128</v>
      </c>
      <c r="BF96" s="8">
        <f>RA_CO!BF96+RA_DE!BF96+RA_CD!BF96+RA_EC!BF96</f>
        <v>531.13171401283716</v>
      </c>
      <c r="BG96" s="8">
        <f>RA_CO!BG96+RA_DE!BG96+RA_CD!BG96+RA_EC!BG96</f>
        <v>568.04261381481081</v>
      </c>
      <c r="BH96" s="8">
        <f>RA_CO!BH96+RA_DE!BH96+RA_CD!BH96+RA_EC!BH96</f>
        <v>585.94657180438401</v>
      </c>
      <c r="BI96" s="8">
        <f>RA_CO!BI96+RA_DE!BI96+RA_CD!BI96+RA_EC!BI96</f>
        <v>577.58071315599648</v>
      </c>
      <c r="BJ96" s="8">
        <f>RA_CO!BJ96+RA_DE!BJ96+RA_CD!BJ96+RA_EC!BJ96</f>
        <v>549.60464153022281</v>
      </c>
      <c r="BK96" s="8">
        <f>RA_CO!BK96+RA_DE!BK96+RA_CD!BK96+RA_EC!BK96</f>
        <v>572.55565535844369</v>
      </c>
      <c r="BO96" s="24"/>
      <c r="BP96" s="24"/>
      <c r="BQ96" s="24"/>
      <c r="BR96" s="24"/>
      <c r="BS96" s="24"/>
      <c r="BT96" s="24"/>
    </row>
    <row r="97" spans="3:72" collapsed="1" x14ac:dyDescent="0.25">
      <c r="C97" s="3" t="s">
        <v>45</v>
      </c>
      <c r="D97" s="10">
        <f>SUM(D95:D96)</f>
        <v>0</v>
      </c>
      <c r="E97" s="10">
        <f t="shared" ref="E97:AY97" si="56">SUM(E95:E96)</f>
        <v>0</v>
      </c>
      <c r="F97" s="10">
        <f t="shared" si="56"/>
        <v>0</v>
      </c>
      <c r="G97" s="10">
        <f t="shared" si="56"/>
        <v>0</v>
      </c>
      <c r="H97" s="10">
        <f t="shared" si="56"/>
        <v>0</v>
      </c>
      <c r="I97" s="10">
        <f t="shared" si="56"/>
        <v>0</v>
      </c>
      <c r="J97" s="10">
        <f t="shared" si="56"/>
        <v>0</v>
      </c>
      <c r="K97" s="10">
        <f t="shared" si="56"/>
        <v>0</v>
      </c>
      <c r="L97" s="10">
        <f t="shared" si="56"/>
        <v>0</v>
      </c>
      <c r="M97" s="10">
        <f t="shared" si="56"/>
        <v>0</v>
      </c>
      <c r="N97" s="10">
        <f t="shared" si="56"/>
        <v>0</v>
      </c>
      <c r="O97" s="10">
        <f t="shared" si="56"/>
        <v>0</v>
      </c>
      <c r="P97" s="10">
        <f t="shared" si="56"/>
        <v>0</v>
      </c>
      <c r="Q97" s="10">
        <f t="shared" si="56"/>
        <v>0</v>
      </c>
      <c r="R97" s="10">
        <f t="shared" si="56"/>
        <v>0</v>
      </c>
      <c r="S97" s="10">
        <f t="shared" si="56"/>
        <v>0</v>
      </c>
      <c r="T97" s="10">
        <f t="shared" si="56"/>
        <v>0</v>
      </c>
      <c r="U97" s="10">
        <f t="shared" si="56"/>
        <v>0</v>
      </c>
      <c r="V97" s="10">
        <f t="shared" si="56"/>
        <v>0</v>
      </c>
      <c r="W97" s="10">
        <f t="shared" si="56"/>
        <v>0</v>
      </c>
      <c r="X97" s="10">
        <f t="shared" si="56"/>
        <v>0</v>
      </c>
      <c r="Y97" s="10">
        <f t="shared" si="56"/>
        <v>0</v>
      </c>
      <c r="Z97" s="10">
        <f t="shared" si="56"/>
        <v>0</v>
      </c>
      <c r="AA97" s="10">
        <f t="shared" si="56"/>
        <v>0</v>
      </c>
      <c r="AB97" s="10">
        <f t="shared" si="56"/>
        <v>0</v>
      </c>
      <c r="AC97" s="10">
        <f t="shared" si="56"/>
        <v>0</v>
      </c>
      <c r="AD97" s="10">
        <f t="shared" si="56"/>
        <v>0</v>
      </c>
      <c r="AE97" s="10">
        <f t="shared" si="56"/>
        <v>0</v>
      </c>
      <c r="AF97" s="10">
        <f t="shared" si="56"/>
        <v>0</v>
      </c>
      <c r="AG97" s="10">
        <f t="shared" si="56"/>
        <v>0</v>
      </c>
      <c r="AH97" s="10">
        <f t="shared" si="56"/>
        <v>0</v>
      </c>
      <c r="AI97" s="10">
        <f t="shared" si="56"/>
        <v>0</v>
      </c>
      <c r="AJ97" s="10">
        <f t="shared" si="56"/>
        <v>0</v>
      </c>
      <c r="AK97" s="10">
        <f t="shared" si="56"/>
        <v>0</v>
      </c>
      <c r="AL97" s="10">
        <f t="shared" si="56"/>
        <v>0</v>
      </c>
      <c r="AM97" s="10">
        <f t="shared" si="56"/>
        <v>0</v>
      </c>
      <c r="AN97" s="10">
        <f t="shared" si="56"/>
        <v>0</v>
      </c>
      <c r="AO97" s="10">
        <f t="shared" si="56"/>
        <v>0</v>
      </c>
      <c r="AP97" s="10">
        <f t="shared" si="56"/>
        <v>0</v>
      </c>
      <c r="AQ97" s="10">
        <f t="shared" si="56"/>
        <v>0</v>
      </c>
      <c r="AR97" s="10">
        <f t="shared" si="56"/>
        <v>0</v>
      </c>
      <c r="AS97" s="10">
        <f t="shared" si="56"/>
        <v>0</v>
      </c>
      <c r="AT97" s="10">
        <f t="shared" si="56"/>
        <v>0</v>
      </c>
      <c r="AU97" s="10">
        <f t="shared" si="56"/>
        <v>0</v>
      </c>
      <c r="AV97" s="10">
        <f t="shared" si="56"/>
        <v>0</v>
      </c>
      <c r="AW97" s="10">
        <f t="shared" si="56"/>
        <v>0</v>
      </c>
      <c r="AX97" s="10">
        <f t="shared" si="56"/>
        <v>0</v>
      </c>
      <c r="AY97" s="10">
        <f t="shared" si="56"/>
        <v>0</v>
      </c>
      <c r="AZ97" s="10">
        <f t="shared" ref="AZ97:BK97" si="57">SUM(AZ95)</f>
        <v>0</v>
      </c>
      <c r="BA97" s="10">
        <f t="shared" si="57"/>
        <v>0</v>
      </c>
      <c r="BB97" s="10">
        <f t="shared" si="57"/>
        <v>0</v>
      </c>
      <c r="BC97" s="10">
        <f t="shared" si="57"/>
        <v>0</v>
      </c>
      <c r="BD97" s="10">
        <f t="shared" si="57"/>
        <v>0</v>
      </c>
      <c r="BE97" s="10">
        <f t="shared" si="57"/>
        <v>1279.2924013124841</v>
      </c>
      <c r="BF97" s="10">
        <f t="shared" si="57"/>
        <v>0</v>
      </c>
      <c r="BG97" s="10">
        <f t="shared" si="57"/>
        <v>0</v>
      </c>
      <c r="BH97" s="10">
        <f t="shared" si="57"/>
        <v>2654.1575403981742</v>
      </c>
      <c r="BI97" s="10">
        <f t="shared" si="57"/>
        <v>0</v>
      </c>
      <c r="BJ97" s="10">
        <f t="shared" si="57"/>
        <v>0</v>
      </c>
      <c r="BK97" s="10">
        <f t="shared" si="57"/>
        <v>0</v>
      </c>
      <c r="BO97" s="23">
        <f>SUM(BO95)</f>
        <v>0</v>
      </c>
      <c r="BP97" s="23">
        <f t="shared" ref="BP97:BT97" si="58">SUM(BP95)</f>
        <v>0</v>
      </c>
      <c r="BQ97" s="23">
        <f t="shared" si="58"/>
        <v>0</v>
      </c>
      <c r="BR97" s="23">
        <f t="shared" si="58"/>
        <v>0</v>
      </c>
      <c r="BS97" s="23">
        <f t="shared" si="58"/>
        <v>0</v>
      </c>
      <c r="BT97" s="23">
        <f t="shared" si="58"/>
        <v>0</v>
      </c>
    </row>
    <row r="99" spans="3:72" x14ac:dyDescent="0.25">
      <c r="C99" s="3" t="s">
        <v>47</v>
      </c>
      <c r="D99" s="10">
        <f t="shared" ref="D99:BK99" si="59">D60+D83+D89+D93+D97</f>
        <v>0</v>
      </c>
      <c r="E99" s="10">
        <f t="shared" si="59"/>
        <v>0</v>
      </c>
      <c r="F99" s="10">
        <f t="shared" si="59"/>
        <v>0</v>
      </c>
      <c r="G99" s="10">
        <f t="shared" si="59"/>
        <v>0</v>
      </c>
      <c r="H99" s="10">
        <f t="shared" si="59"/>
        <v>0</v>
      </c>
      <c r="I99" s="10">
        <f t="shared" si="59"/>
        <v>0</v>
      </c>
      <c r="J99" s="10">
        <f t="shared" si="59"/>
        <v>0</v>
      </c>
      <c r="K99" s="10">
        <f t="shared" si="59"/>
        <v>0</v>
      </c>
      <c r="L99" s="10">
        <f t="shared" si="59"/>
        <v>0</v>
      </c>
      <c r="M99" s="10">
        <f t="shared" si="59"/>
        <v>0</v>
      </c>
      <c r="N99" s="10">
        <f t="shared" si="59"/>
        <v>0</v>
      </c>
      <c r="O99" s="10">
        <f t="shared" si="59"/>
        <v>0</v>
      </c>
      <c r="P99" s="10">
        <f t="shared" si="59"/>
        <v>0</v>
      </c>
      <c r="Q99" s="10">
        <f t="shared" si="59"/>
        <v>0</v>
      </c>
      <c r="R99" s="10">
        <f t="shared" si="59"/>
        <v>0</v>
      </c>
      <c r="S99" s="10">
        <f t="shared" si="59"/>
        <v>0</v>
      </c>
      <c r="T99" s="10">
        <f t="shared" si="59"/>
        <v>0</v>
      </c>
      <c r="U99" s="10">
        <f t="shared" si="59"/>
        <v>0</v>
      </c>
      <c r="V99" s="10">
        <f t="shared" si="59"/>
        <v>0</v>
      </c>
      <c r="W99" s="10">
        <f t="shared" si="59"/>
        <v>0</v>
      </c>
      <c r="X99" s="10">
        <f t="shared" si="59"/>
        <v>0</v>
      </c>
      <c r="Y99" s="10">
        <f t="shared" si="59"/>
        <v>0</v>
      </c>
      <c r="Z99" s="10">
        <f t="shared" si="59"/>
        <v>0</v>
      </c>
      <c r="AA99" s="10">
        <f t="shared" si="59"/>
        <v>0</v>
      </c>
      <c r="AB99" s="10">
        <f t="shared" si="59"/>
        <v>0</v>
      </c>
      <c r="AC99" s="10">
        <f t="shared" si="59"/>
        <v>0</v>
      </c>
      <c r="AD99" s="10">
        <f t="shared" si="59"/>
        <v>0</v>
      </c>
      <c r="AE99" s="10">
        <f t="shared" si="59"/>
        <v>0</v>
      </c>
      <c r="AF99" s="10">
        <f t="shared" si="59"/>
        <v>0</v>
      </c>
      <c r="AG99" s="10">
        <f t="shared" si="59"/>
        <v>0</v>
      </c>
      <c r="AH99" s="10">
        <f t="shared" si="59"/>
        <v>0</v>
      </c>
      <c r="AI99" s="10">
        <f t="shared" si="59"/>
        <v>0</v>
      </c>
      <c r="AJ99" s="10">
        <f t="shared" si="59"/>
        <v>0</v>
      </c>
      <c r="AK99" s="10">
        <f t="shared" si="59"/>
        <v>0</v>
      </c>
      <c r="AL99" s="10">
        <f t="shared" si="59"/>
        <v>0</v>
      </c>
      <c r="AM99" s="10">
        <f t="shared" si="59"/>
        <v>0</v>
      </c>
      <c r="AN99" s="10">
        <f t="shared" si="59"/>
        <v>0</v>
      </c>
      <c r="AO99" s="10">
        <f t="shared" si="59"/>
        <v>0</v>
      </c>
      <c r="AP99" s="10">
        <f t="shared" si="59"/>
        <v>0</v>
      </c>
      <c r="AQ99" s="10">
        <f t="shared" si="59"/>
        <v>0</v>
      </c>
      <c r="AR99" s="10">
        <f t="shared" si="59"/>
        <v>0</v>
      </c>
      <c r="AS99" s="10">
        <f t="shared" si="59"/>
        <v>0</v>
      </c>
      <c r="AT99" s="10">
        <f t="shared" si="59"/>
        <v>0</v>
      </c>
      <c r="AU99" s="10">
        <f t="shared" si="59"/>
        <v>0</v>
      </c>
      <c r="AV99" s="10">
        <f t="shared" si="59"/>
        <v>0</v>
      </c>
      <c r="AW99" s="10">
        <f t="shared" si="59"/>
        <v>0</v>
      </c>
      <c r="AX99" s="10">
        <f t="shared" si="59"/>
        <v>0</v>
      </c>
      <c r="AY99" s="10">
        <f t="shared" si="59"/>
        <v>0</v>
      </c>
      <c r="AZ99" s="10">
        <f t="shared" si="59"/>
        <v>-2123.2574499617817</v>
      </c>
      <c r="BA99" s="10">
        <f t="shared" si="59"/>
        <v>-2100.641294121498</v>
      </c>
      <c r="BB99" s="10">
        <f t="shared" si="59"/>
        <v>-1559.6017127965142</v>
      </c>
      <c r="BC99" s="10">
        <f t="shared" si="59"/>
        <v>-1973.9353527289163</v>
      </c>
      <c r="BD99" s="10">
        <f t="shared" si="59"/>
        <v>-2261.8557522689653</v>
      </c>
      <c r="BE99" s="10">
        <f t="shared" si="59"/>
        <v>-894.32014091611495</v>
      </c>
      <c r="BF99" s="10">
        <f t="shared" si="59"/>
        <v>-1417.3783111164555</v>
      </c>
      <c r="BG99" s="10">
        <f t="shared" si="59"/>
        <v>-1296.7420178336765</v>
      </c>
      <c r="BH99" s="10">
        <f t="shared" si="59"/>
        <v>860.84626711872215</v>
      </c>
      <c r="BI99" s="10">
        <f t="shared" si="59"/>
        <v>-1672.1301684370819</v>
      </c>
      <c r="BJ99" s="10">
        <f t="shared" si="59"/>
        <v>-821.7912788005824</v>
      </c>
      <c r="BK99" s="10">
        <f t="shared" si="59"/>
        <v>-555.40734729384667</v>
      </c>
      <c r="BO99" s="23">
        <f>BO60+BO83+BO89+BO93+BO97</f>
        <v>0</v>
      </c>
      <c r="BP99" s="23">
        <f t="shared" ref="BP99:BT99" si="60">BP60+BP83+BP89+BP93+BP97</f>
        <v>49082.241157743236</v>
      </c>
      <c r="BQ99" s="23">
        <f t="shared" si="60"/>
        <v>0</v>
      </c>
      <c r="BR99" s="23">
        <f t="shared" si="60"/>
        <v>0</v>
      </c>
      <c r="BS99" s="23">
        <f t="shared" si="60"/>
        <v>0</v>
      </c>
      <c r="BT99" s="23">
        <f t="shared" si="60"/>
        <v>0</v>
      </c>
    </row>
    <row r="100" spans="3:72" x14ac:dyDescent="0.25">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row>
    <row r="103" spans="3:72" s="48" customFormat="1" x14ac:dyDescent="0.25">
      <c r="C103" s="46" t="s">
        <v>73</v>
      </c>
      <c r="D103" s="47">
        <f>D11</f>
        <v>0</v>
      </c>
      <c r="E103" s="47">
        <f>IFERROR(AVERAGE(D11:E11),0)</f>
        <v>0</v>
      </c>
      <c r="F103" s="47">
        <f t="shared" ref="F103:BK103" si="61">IFERROR(AVERAGE(E11:F11),0)</f>
        <v>0</v>
      </c>
      <c r="G103" s="47">
        <f t="shared" si="61"/>
        <v>0</v>
      </c>
      <c r="H103" s="47">
        <f t="shared" si="61"/>
        <v>0</v>
      </c>
      <c r="I103" s="47">
        <f t="shared" si="61"/>
        <v>0</v>
      </c>
      <c r="J103" s="48">
        <f t="shared" si="61"/>
        <v>0</v>
      </c>
      <c r="K103" s="48">
        <f t="shared" si="61"/>
        <v>0</v>
      </c>
      <c r="L103" s="48">
        <f t="shared" si="61"/>
        <v>0</v>
      </c>
      <c r="M103" s="48">
        <f t="shared" si="61"/>
        <v>0</v>
      </c>
      <c r="N103" s="48">
        <f t="shared" si="61"/>
        <v>0</v>
      </c>
      <c r="O103" s="48">
        <f t="shared" si="61"/>
        <v>0</v>
      </c>
      <c r="P103" s="48">
        <f t="shared" si="61"/>
        <v>0</v>
      </c>
      <c r="Q103" s="48">
        <f t="shared" si="61"/>
        <v>0</v>
      </c>
      <c r="R103" s="48">
        <f t="shared" si="61"/>
        <v>0</v>
      </c>
      <c r="S103" s="48">
        <f t="shared" si="61"/>
        <v>0</v>
      </c>
      <c r="T103" s="48">
        <f t="shared" si="61"/>
        <v>0</v>
      </c>
      <c r="U103" s="48">
        <f t="shared" si="61"/>
        <v>0</v>
      </c>
      <c r="V103" s="48">
        <f t="shared" si="61"/>
        <v>0</v>
      </c>
      <c r="W103" s="47">
        <f t="shared" si="61"/>
        <v>0</v>
      </c>
      <c r="X103" s="47">
        <f t="shared" si="61"/>
        <v>0</v>
      </c>
      <c r="Y103" s="47">
        <f t="shared" si="61"/>
        <v>0</v>
      </c>
      <c r="Z103" s="47">
        <f t="shared" si="61"/>
        <v>0</v>
      </c>
      <c r="AA103" s="47">
        <f t="shared" si="61"/>
        <v>0</v>
      </c>
      <c r="AB103" s="47">
        <f t="shared" si="61"/>
        <v>0</v>
      </c>
      <c r="AC103" s="48">
        <f t="shared" si="61"/>
        <v>0</v>
      </c>
      <c r="AD103" s="48">
        <f t="shared" si="61"/>
        <v>0</v>
      </c>
      <c r="AE103" s="48">
        <f t="shared" si="61"/>
        <v>0</v>
      </c>
      <c r="AF103" s="48">
        <f t="shared" si="61"/>
        <v>0</v>
      </c>
      <c r="AG103" s="48">
        <f t="shared" si="61"/>
        <v>0</v>
      </c>
      <c r="AH103" s="48">
        <f t="shared" si="61"/>
        <v>0</v>
      </c>
      <c r="AI103" s="48">
        <f t="shared" si="61"/>
        <v>0</v>
      </c>
      <c r="AJ103" s="48">
        <f t="shared" si="61"/>
        <v>0</v>
      </c>
      <c r="AK103" s="48">
        <f t="shared" si="61"/>
        <v>0</v>
      </c>
      <c r="AL103" s="48">
        <f t="shared" si="61"/>
        <v>0</v>
      </c>
      <c r="AM103" s="48">
        <f t="shared" si="61"/>
        <v>0</v>
      </c>
      <c r="AN103" s="48">
        <f t="shared" si="61"/>
        <v>0</v>
      </c>
      <c r="AO103" s="48">
        <f t="shared" si="61"/>
        <v>0</v>
      </c>
      <c r="AP103" s="48">
        <f t="shared" si="61"/>
        <v>0</v>
      </c>
      <c r="AQ103" s="48">
        <f t="shared" si="61"/>
        <v>0</v>
      </c>
      <c r="AR103" s="48">
        <f t="shared" si="61"/>
        <v>0</v>
      </c>
      <c r="AS103" s="48">
        <f t="shared" si="61"/>
        <v>0</v>
      </c>
      <c r="AT103" s="48">
        <f t="shared" si="61"/>
        <v>0</v>
      </c>
      <c r="AU103" s="48">
        <f t="shared" si="61"/>
        <v>0</v>
      </c>
      <c r="AV103" s="48">
        <f t="shared" si="61"/>
        <v>0</v>
      </c>
      <c r="AW103" s="48">
        <f t="shared" si="61"/>
        <v>0</v>
      </c>
      <c r="AX103" s="48">
        <f t="shared" si="61"/>
        <v>0</v>
      </c>
      <c r="AY103" s="48">
        <f t="shared" si="61"/>
        <v>0</v>
      </c>
      <c r="AZ103" s="48">
        <f>AZ11</f>
        <v>2043192.312460524</v>
      </c>
      <c r="BA103" s="48">
        <f t="shared" si="61"/>
        <v>2059931.9621490554</v>
      </c>
      <c r="BB103" s="48">
        <f t="shared" si="61"/>
        <v>2075472.1281238361</v>
      </c>
      <c r="BC103" s="48">
        <f t="shared" si="61"/>
        <v>2100448.9030923727</v>
      </c>
      <c r="BD103" s="48">
        <f t="shared" si="61"/>
        <v>2151060.5641177003</v>
      </c>
      <c r="BE103" s="48">
        <f t="shared" si="61"/>
        <v>2186360.9778387449</v>
      </c>
      <c r="BF103" s="48">
        <f t="shared" si="61"/>
        <v>2210423.1519224886</v>
      </c>
      <c r="BG103" s="48">
        <f t="shared" si="61"/>
        <v>2238553.9588954826</v>
      </c>
      <c r="BH103" s="48">
        <f t="shared" si="61"/>
        <v>2266572.5086223418</v>
      </c>
      <c r="BI103" s="48">
        <f t="shared" si="61"/>
        <v>2303173.5964785335</v>
      </c>
      <c r="BJ103" s="48">
        <f t="shared" si="61"/>
        <v>2353491.1838073116</v>
      </c>
      <c r="BK103" s="48">
        <f t="shared" si="61"/>
        <v>2392916.6596070761</v>
      </c>
      <c r="BO103" s="48">
        <f>IFERROR(AVERAGEIFS($D11:$BM11,$D$6:$BM$6,"&gt;="&amp;EOMONTH(BO$2,-1),$D$6:$BM$6,"&lt;="&amp;BO$6,$D$5:$BM$5,BO$5,$D11:$BM11,"&lt;&gt;0"),0)</f>
        <v>0</v>
      </c>
      <c r="BP103" s="48">
        <f>IFERROR(AVERAGEIFS($D11:$BM11,$D$6:$BM$6,"&gt;="&amp;EOMONTH(BP$2,-1),$D$6:$BM$6,"&lt;="&amp;BP$6,$D$5:$BM$5,BP$5,$D11:$BM11,"&lt;&gt;0"),0)</f>
        <v>2064712.1895693988</v>
      </c>
      <c r="BQ103" s="48">
        <f>IFERROR(AVERAGEIFS($D11:$BM11,$D$6:$BM$6,"&gt;="&amp;EOMONTH(BQ$2,-1),$D$6:$BM$6,"&lt;="&amp;BQ$6,$D$5:$BM$5,BQ$5,$D11:$BM11,"&lt;&gt;0"),0)</f>
        <v>0</v>
      </c>
      <c r="BR103" s="48">
        <f>IFERROR(AVERAGEIFS($D11:$BM11,$D$6:$BM$6,"&gt;="&amp;EOMONTH(BR$2,-1),$D$6:$BM$6,"&lt;="&amp;BR$6,$D$5:$BM$5,BR$5,$D11:$BM11,"&lt;&gt;0"),0)</f>
        <v>0</v>
      </c>
      <c r="BS103" s="48">
        <f t="shared" ref="BS103:BT103" si="62">IFERROR(AVERAGEIFS($D11:$BM11,$D$6:$BM$6,"&gt;="&amp;EOMONTH(BS$2,-1),$D$6:$BM$6,"&lt;="&amp;BS$6,$D$5:$BM$5,BS$5,$D11:$BM11,"&lt;&gt;0"),0)</f>
        <v>0</v>
      </c>
      <c r="BT103" s="48">
        <f t="shared" si="62"/>
        <v>0</v>
      </c>
    </row>
    <row r="105" spans="3:72" x14ac:dyDescent="0.25">
      <c r="BO105" s="20"/>
      <c r="BP105" s="20"/>
      <c r="BQ105" s="20"/>
      <c r="BR105" s="20"/>
      <c r="BS105" s="20"/>
      <c r="BT105" s="20"/>
    </row>
  </sheetData>
  <mergeCells count="4">
    <mergeCell ref="D1:AY1"/>
    <mergeCell ref="AZ1:BK1"/>
    <mergeCell ref="BO1:BT1"/>
    <mergeCell ref="BW1:CB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0BC76-3695-4ADD-BC1B-D239231461FF}">
  <sheetPr codeName="Hoja8"/>
  <dimension ref="A1:CC103"/>
  <sheetViews>
    <sheetView showGridLines="0" zoomScale="85" zoomScaleNormal="85" workbookViewId="0">
      <pane xSplit="3" ySplit="6" topLeftCell="AC7" activePane="bottomRight" state="frozen"/>
      <selection activeCell="C65" sqref="C65"/>
      <selection pane="topRight" activeCell="C65" sqref="C65"/>
      <selection pane="bottomLeft" activeCell="C65" sqref="C65"/>
      <selection pane="bottomRight" activeCell="D1" sqref="D1:AY1"/>
    </sheetView>
  </sheetViews>
  <sheetFormatPr baseColWidth="10" defaultRowHeight="15" outlineLevelRow="1" outlineLevelCol="1" x14ac:dyDescent="0.25"/>
  <cols>
    <col min="1" max="1" width="7.140625" customWidth="1"/>
    <col min="2" max="2" width="6.28515625" customWidth="1"/>
    <col min="3" max="3" width="22.85546875" bestFit="1" customWidth="1"/>
    <col min="4" max="14" width="11.28515625" customWidth="1" outlineLevel="1"/>
    <col min="15" max="15" width="11.28515625" bestFit="1" customWidth="1"/>
    <col min="16" max="26" width="11.28515625" customWidth="1" outlineLevel="1"/>
    <col min="27" max="27" width="11.28515625" bestFit="1" customWidth="1"/>
    <col min="28" max="38" width="11.28515625" customWidth="1" outlineLevel="1"/>
    <col min="39" max="40" width="11.28515625" bestFit="1" customWidth="1"/>
    <col min="41" max="51" width="10.5703125" customWidth="1"/>
    <col min="52" max="56" width="12.28515625" bestFit="1" customWidth="1"/>
    <col min="57" max="57" width="11.28515625" bestFit="1" customWidth="1"/>
    <col min="58" max="63" width="12.28515625" bestFit="1" customWidth="1"/>
    <col min="77" max="77" width="11.28515625" bestFit="1" customWidth="1"/>
  </cols>
  <sheetData>
    <row r="1" spans="1:81" ht="15.75" x14ac:dyDescent="0.25">
      <c r="D1" s="54" t="s">
        <v>55</v>
      </c>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5" t="s">
        <v>56</v>
      </c>
      <c r="BA1" s="55"/>
      <c r="BB1" s="55"/>
      <c r="BC1" s="55"/>
      <c r="BD1" s="55"/>
      <c r="BE1" s="55"/>
      <c r="BF1" s="55"/>
      <c r="BG1" s="55"/>
      <c r="BH1" s="55"/>
      <c r="BI1" s="55"/>
      <c r="BJ1" s="55"/>
      <c r="BK1" s="55"/>
      <c r="BO1" s="56" t="s">
        <v>53</v>
      </c>
      <c r="BP1" s="56"/>
      <c r="BQ1" s="56"/>
      <c r="BR1" s="56"/>
      <c r="BS1" s="56"/>
      <c r="BT1" s="56"/>
      <c r="BW1" s="56" t="s">
        <v>54</v>
      </c>
      <c r="BX1" s="56"/>
      <c r="BY1" s="56"/>
      <c r="BZ1" s="56"/>
      <c r="CA1" s="56"/>
      <c r="CB1" s="56"/>
    </row>
    <row r="2" spans="1:81" x14ac:dyDescent="0.25">
      <c r="C2" s="13"/>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O2" s="25">
        <f t="shared" ref="BO2:BT2" si="0">DATE(YEAR(BO6),1,1)</f>
        <v>46023</v>
      </c>
      <c r="BP2" s="25">
        <f t="shared" si="0"/>
        <v>46023</v>
      </c>
      <c r="BQ2" s="25">
        <f t="shared" si="0"/>
        <v>46023</v>
      </c>
      <c r="BR2" s="25">
        <f t="shared" si="0"/>
        <v>45658</v>
      </c>
      <c r="BS2" s="25">
        <f t="shared" si="0"/>
        <v>45292</v>
      </c>
      <c r="BT2" s="25">
        <f t="shared" si="0"/>
        <v>44927</v>
      </c>
    </row>
    <row r="3" spans="1:81" x14ac:dyDescent="0.25">
      <c r="C3" s="13" t="s">
        <v>25</v>
      </c>
      <c r="D3" s="12">
        <f>DAY(D6)</f>
        <v>31</v>
      </c>
      <c r="E3" s="12">
        <f t="shared" ref="E3:BK3" si="1">DAY(E6)</f>
        <v>28</v>
      </c>
      <c r="F3" s="12">
        <f t="shared" si="1"/>
        <v>31</v>
      </c>
      <c r="G3" s="12">
        <f t="shared" si="1"/>
        <v>30</v>
      </c>
      <c r="H3" s="12">
        <f t="shared" si="1"/>
        <v>31</v>
      </c>
      <c r="I3" s="12">
        <f t="shared" si="1"/>
        <v>30</v>
      </c>
      <c r="J3" s="12">
        <f t="shared" si="1"/>
        <v>31</v>
      </c>
      <c r="K3" s="12">
        <f t="shared" si="1"/>
        <v>31</v>
      </c>
      <c r="L3" s="12">
        <f t="shared" si="1"/>
        <v>30</v>
      </c>
      <c r="M3" s="12">
        <f t="shared" si="1"/>
        <v>31</v>
      </c>
      <c r="N3" s="12">
        <f t="shared" si="1"/>
        <v>30</v>
      </c>
      <c r="O3" s="12">
        <f t="shared" si="1"/>
        <v>31</v>
      </c>
      <c r="P3" s="12">
        <f t="shared" si="1"/>
        <v>31</v>
      </c>
      <c r="Q3" s="12">
        <f t="shared" si="1"/>
        <v>29</v>
      </c>
      <c r="R3" s="12">
        <f t="shared" si="1"/>
        <v>31</v>
      </c>
      <c r="S3" s="12">
        <f t="shared" si="1"/>
        <v>30</v>
      </c>
      <c r="T3" s="12">
        <f t="shared" si="1"/>
        <v>31</v>
      </c>
      <c r="U3" s="12">
        <f t="shared" si="1"/>
        <v>30</v>
      </c>
      <c r="V3" s="12">
        <f t="shared" si="1"/>
        <v>31</v>
      </c>
      <c r="W3" s="12">
        <f t="shared" si="1"/>
        <v>31</v>
      </c>
      <c r="X3" s="12">
        <f t="shared" si="1"/>
        <v>30</v>
      </c>
      <c r="Y3" s="12">
        <f t="shared" si="1"/>
        <v>31</v>
      </c>
      <c r="Z3" s="12">
        <f t="shared" si="1"/>
        <v>30</v>
      </c>
      <c r="AA3" s="12">
        <f t="shared" si="1"/>
        <v>31</v>
      </c>
      <c r="AB3" s="12">
        <f t="shared" si="1"/>
        <v>31</v>
      </c>
      <c r="AC3" s="12">
        <f t="shared" si="1"/>
        <v>28</v>
      </c>
      <c r="AD3" s="12">
        <f t="shared" si="1"/>
        <v>31</v>
      </c>
      <c r="AE3" s="12">
        <f t="shared" si="1"/>
        <v>30</v>
      </c>
      <c r="AF3" s="12">
        <f t="shared" si="1"/>
        <v>31</v>
      </c>
      <c r="AG3" s="12">
        <f t="shared" si="1"/>
        <v>30</v>
      </c>
      <c r="AH3" s="12">
        <f t="shared" si="1"/>
        <v>31</v>
      </c>
      <c r="AI3" s="12">
        <f t="shared" si="1"/>
        <v>31</v>
      </c>
      <c r="AJ3" s="12">
        <f t="shared" si="1"/>
        <v>30</v>
      </c>
      <c r="AK3" s="12">
        <f t="shared" si="1"/>
        <v>31</v>
      </c>
      <c r="AL3" s="12">
        <f t="shared" si="1"/>
        <v>30</v>
      </c>
      <c r="AM3" s="12">
        <f t="shared" si="1"/>
        <v>31</v>
      </c>
      <c r="AN3" s="12">
        <f t="shared" si="1"/>
        <v>31</v>
      </c>
      <c r="AO3" s="12">
        <f t="shared" si="1"/>
        <v>28</v>
      </c>
      <c r="AP3" s="12">
        <f t="shared" si="1"/>
        <v>31</v>
      </c>
      <c r="AQ3" s="12">
        <f t="shared" si="1"/>
        <v>30</v>
      </c>
      <c r="AR3" s="12">
        <f t="shared" si="1"/>
        <v>31</v>
      </c>
      <c r="AS3" s="12">
        <f t="shared" si="1"/>
        <v>30</v>
      </c>
      <c r="AT3" s="12">
        <f t="shared" si="1"/>
        <v>31</v>
      </c>
      <c r="AU3" s="12">
        <f t="shared" si="1"/>
        <v>31</v>
      </c>
      <c r="AV3" s="12">
        <f t="shared" si="1"/>
        <v>30</v>
      </c>
      <c r="AW3" s="12">
        <f t="shared" si="1"/>
        <v>31</v>
      </c>
      <c r="AX3" s="12">
        <f t="shared" si="1"/>
        <v>30</v>
      </c>
      <c r="AY3" s="12">
        <f t="shared" si="1"/>
        <v>31</v>
      </c>
      <c r="AZ3" s="12">
        <f t="shared" si="1"/>
        <v>31</v>
      </c>
      <c r="BA3" s="12">
        <f t="shared" si="1"/>
        <v>28</v>
      </c>
      <c r="BB3" s="12">
        <f t="shared" si="1"/>
        <v>31</v>
      </c>
      <c r="BC3" s="12">
        <f t="shared" si="1"/>
        <v>30</v>
      </c>
      <c r="BD3" s="12">
        <f t="shared" si="1"/>
        <v>31</v>
      </c>
      <c r="BE3" s="12">
        <f t="shared" si="1"/>
        <v>30</v>
      </c>
      <c r="BF3" s="12">
        <f t="shared" si="1"/>
        <v>31</v>
      </c>
      <c r="BG3" s="12">
        <f t="shared" si="1"/>
        <v>31</v>
      </c>
      <c r="BH3" s="12">
        <f t="shared" si="1"/>
        <v>30</v>
      </c>
      <c r="BI3" s="12">
        <f t="shared" si="1"/>
        <v>31</v>
      </c>
      <c r="BJ3" s="12">
        <f t="shared" si="1"/>
        <v>30</v>
      </c>
      <c r="BK3" s="12">
        <f t="shared" si="1"/>
        <v>31</v>
      </c>
      <c r="BO3" s="12">
        <f>AVERAGEIFS($D3:$BM3,$D$6:$BM$6,"&gt;="&amp;BO$2,$D$6:$BM$6,"&lt;="&amp;BO$6,$D$5:$BM$5,BO$5)</f>
        <v>30</v>
      </c>
      <c r="BP3" s="12">
        <f t="shared" ref="BP3:BT4" si="2">AVERAGEIFS($D3:$BM3,$D$6:$BM$6,"&gt;="&amp;BP$2,$D$6:$BM$6,"&lt;="&amp;BP$6,$D$5:$BM$5,BP$5)</f>
        <v>30</v>
      </c>
      <c r="BQ3" s="12">
        <f t="shared" si="2"/>
        <v>29.5</v>
      </c>
      <c r="BR3" s="12">
        <f t="shared" si="2"/>
        <v>30</v>
      </c>
      <c r="BS3" s="12">
        <f t="shared" si="2"/>
        <v>30.333333333333332</v>
      </c>
      <c r="BT3" s="12">
        <f t="shared" si="2"/>
        <v>30</v>
      </c>
    </row>
    <row r="4" spans="1:81" x14ac:dyDescent="0.25">
      <c r="C4" s="13" t="s">
        <v>26</v>
      </c>
      <c r="D4" s="12">
        <f>DAY(D6)</f>
        <v>31</v>
      </c>
      <c r="E4" s="12">
        <f t="shared" ref="E4:BK4" si="3">DAY(E6)</f>
        <v>28</v>
      </c>
      <c r="F4" s="12">
        <f t="shared" si="3"/>
        <v>31</v>
      </c>
      <c r="G4" s="12">
        <f t="shared" si="3"/>
        <v>30</v>
      </c>
      <c r="H4" s="12">
        <f t="shared" si="3"/>
        <v>31</v>
      </c>
      <c r="I4" s="12">
        <f t="shared" si="3"/>
        <v>30</v>
      </c>
      <c r="J4" s="12">
        <f t="shared" si="3"/>
        <v>31</v>
      </c>
      <c r="K4" s="12">
        <f t="shared" si="3"/>
        <v>31</v>
      </c>
      <c r="L4" s="12">
        <f t="shared" si="3"/>
        <v>30</v>
      </c>
      <c r="M4" s="12">
        <f t="shared" si="3"/>
        <v>31</v>
      </c>
      <c r="N4" s="12">
        <f t="shared" si="3"/>
        <v>30</v>
      </c>
      <c r="O4" s="12">
        <f t="shared" si="3"/>
        <v>31</v>
      </c>
      <c r="P4" s="12">
        <f t="shared" si="3"/>
        <v>31</v>
      </c>
      <c r="Q4" s="12">
        <f t="shared" si="3"/>
        <v>29</v>
      </c>
      <c r="R4" s="12">
        <f t="shared" si="3"/>
        <v>31</v>
      </c>
      <c r="S4" s="12">
        <f t="shared" si="3"/>
        <v>30</v>
      </c>
      <c r="T4" s="12">
        <f t="shared" si="3"/>
        <v>31</v>
      </c>
      <c r="U4" s="12">
        <f t="shared" si="3"/>
        <v>30</v>
      </c>
      <c r="V4" s="12">
        <f t="shared" si="3"/>
        <v>31</v>
      </c>
      <c r="W4" s="12">
        <f t="shared" si="3"/>
        <v>31</v>
      </c>
      <c r="X4" s="12">
        <f t="shared" si="3"/>
        <v>30</v>
      </c>
      <c r="Y4" s="12">
        <f t="shared" si="3"/>
        <v>31</v>
      </c>
      <c r="Z4" s="12">
        <f t="shared" si="3"/>
        <v>30</v>
      </c>
      <c r="AA4" s="12">
        <f t="shared" si="3"/>
        <v>31</v>
      </c>
      <c r="AB4" s="12">
        <f t="shared" si="3"/>
        <v>31</v>
      </c>
      <c r="AC4" s="12">
        <f t="shared" si="3"/>
        <v>28</v>
      </c>
      <c r="AD4" s="12">
        <f t="shared" si="3"/>
        <v>31</v>
      </c>
      <c r="AE4" s="12">
        <f t="shared" si="3"/>
        <v>30</v>
      </c>
      <c r="AF4" s="12">
        <f t="shared" si="3"/>
        <v>31</v>
      </c>
      <c r="AG4" s="12">
        <f t="shared" si="3"/>
        <v>30</v>
      </c>
      <c r="AH4" s="12">
        <f t="shared" si="3"/>
        <v>31</v>
      </c>
      <c r="AI4" s="12">
        <f t="shared" si="3"/>
        <v>31</v>
      </c>
      <c r="AJ4" s="12">
        <f t="shared" si="3"/>
        <v>30</v>
      </c>
      <c r="AK4" s="12">
        <f t="shared" si="3"/>
        <v>31</v>
      </c>
      <c r="AL4" s="12">
        <f t="shared" si="3"/>
        <v>30</v>
      </c>
      <c r="AM4" s="12">
        <f t="shared" si="3"/>
        <v>31</v>
      </c>
      <c r="AN4" s="12">
        <f t="shared" si="3"/>
        <v>31</v>
      </c>
      <c r="AO4" s="12">
        <f t="shared" si="3"/>
        <v>28</v>
      </c>
      <c r="AP4" s="12">
        <f t="shared" si="3"/>
        <v>31</v>
      </c>
      <c r="AQ4" s="12">
        <f t="shared" si="3"/>
        <v>30</v>
      </c>
      <c r="AR4" s="12">
        <f t="shared" si="3"/>
        <v>31</v>
      </c>
      <c r="AS4" s="12">
        <f t="shared" si="3"/>
        <v>30</v>
      </c>
      <c r="AT4" s="12">
        <f t="shared" si="3"/>
        <v>31</v>
      </c>
      <c r="AU4" s="12">
        <f t="shared" si="3"/>
        <v>31</v>
      </c>
      <c r="AV4" s="12">
        <f t="shared" si="3"/>
        <v>30</v>
      </c>
      <c r="AW4" s="12">
        <f t="shared" si="3"/>
        <v>31</v>
      </c>
      <c r="AX4" s="12">
        <f t="shared" si="3"/>
        <v>30</v>
      </c>
      <c r="AY4" s="12">
        <f t="shared" si="3"/>
        <v>31</v>
      </c>
      <c r="AZ4" s="12">
        <f t="shared" si="3"/>
        <v>31</v>
      </c>
      <c r="BA4" s="12">
        <f t="shared" si="3"/>
        <v>28</v>
      </c>
      <c r="BB4" s="12">
        <f t="shared" si="3"/>
        <v>31</v>
      </c>
      <c r="BC4" s="12">
        <f t="shared" si="3"/>
        <v>30</v>
      </c>
      <c r="BD4" s="12">
        <f t="shared" si="3"/>
        <v>31</v>
      </c>
      <c r="BE4" s="12">
        <f t="shared" si="3"/>
        <v>30</v>
      </c>
      <c r="BF4" s="12">
        <f t="shared" si="3"/>
        <v>31</v>
      </c>
      <c r="BG4" s="12">
        <f t="shared" si="3"/>
        <v>31</v>
      </c>
      <c r="BH4" s="12">
        <f t="shared" si="3"/>
        <v>30</v>
      </c>
      <c r="BI4" s="12">
        <f t="shared" si="3"/>
        <v>31</v>
      </c>
      <c r="BJ4" s="12">
        <f t="shared" si="3"/>
        <v>30</v>
      </c>
      <c r="BK4" s="12">
        <f t="shared" si="3"/>
        <v>31</v>
      </c>
      <c r="BO4" s="27">
        <f>AVERAGEIFS($D4:$BM4,$D$6:$BM$6,"&gt;="&amp;BO$2,$D$6:$BM$6,"&lt;="&amp;BO$6,$D$5:$BM$5,BO$5)</f>
        <v>30</v>
      </c>
      <c r="BP4" s="27">
        <f t="shared" si="2"/>
        <v>30</v>
      </c>
      <c r="BQ4" s="27">
        <f t="shared" si="2"/>
        <v>29.5</v>
      </c>
      <c r="BR4" s="27">
        <f t="shared" si="2"/>
        <v>30</v>
      </c>
      <c r="BS4" s="27">
        <f t="shared" si="2"/>
        <v>30.333333333333332</v>
      </c>
      <c r="BT4" s="27">
        <f t="shared" si="2"/>
        <v>30</v>
      </c>
    </row>
    <row r="5" spans="1:81" ht="15.75" thickBot="1" x14ac:dyDescent="0.3">
      <c r="C5" s="13" t="s">
        <v>49</v>
      </c>
      <c r="D5" s="12" t="s">
        <v>50</v>
      </c>
      <c r="E5" s="12" t="s">
        <v>50</v>
      </c>
      <c r="F5" s="12" t="s">
        <v>50</v>
      </c>
      <c r="G5" s="12" t="s">
        <v>50</v>
      </c>
      <c r="H5" s="12" t="s">
        <v>50</v>
      </c>
      <c r="I5" s="12" t="s">
        <v>50</v>
      </c>
      <c r="J5" s="12" t="s">
        <v>50</v>
      </c>
      <c r="K5" s="12" t="s">
        <v>50</v>
      </c>
      <c r="L5" s="12" t="s">
        <v>50</v>
      </c>
      <c r="M5" s="12" t="s">
        <v>50</v>
      </c>
      <c r="N5" s="12" t="s">
        <v>50</v>
      </c>
      <c r="O5" s="12" t="s">
        <v>50</v>
      </c>
      <c r="P5" s="12" t="s">
        <v>50</v>
      </c>
      <c r="Q5" s="12" t="s">
        <v>50</v>
      </c>
      <c r="R5" s="12" t="s">
        <v>50</v>
      </c>
      <c r="S5" s="12" t="s">
        <v>50</v>
      </c>
      <c r="T5" s="12" t="s">
        <v>50</v>
      </c>
      <c r="U5" s="12" t="s">
        <v>50</v>
      </c>
      <c r="V5" s="12" t="s">
        <v>50</v>
      </c>
      <c r="W5" s="12" t="s">
        <v>50</v>
      </c>
      <c r="X5" s="12" t="s">
        <v>50</v>
      </c>
      <c r="Y5" s="12" t="s">
        <v>50</v>
      </c>
      <c r="Z5" s="12" t="s">
        <v>50</v>
      </c>
      <c r="AA5" s="12" t="s">
        <v>50</v>
      </c>
      <c r="AB5" s="12" t="s">
        <v>50</v>
      </c>
      <c r="AC5" s="12" t="s">
        <v>50</v>
      </c>
      <c r="AD5" s="12" t="s">
        <v>50</v>
      </c>
      <c r="AE5" s="12" t="s">
        <v>50</v>
      </c>
      <c r="AF5" s="12" t="s">
        <v>50</v>
      </c>
      <c r="AG5" s="12" t="s">
        <v>50</v>
      </c>
      <c r="AH5" s="12" t="s">
        <v>50</v>
      </c>
      <c r="AI5" s="12" t="s">
        <v>50</v>
      </c>
      <c r="AJ5" s="12" t="s">
        <v>50</v>
      </c>
      <c r="AK5" s="12" t="s">
        <v>50</v>
      </c>
      <c r="AL5" s="12" t="s">
        <v>50</v>
      </c>
      <c r="AM5" s="12" t="s">
        <v>50</v>
      </c>
      <c r="AN5" s="12" t="s">
        <v>50</v>
      </c>
      <c r="AO5" s="12" t="s">
        <v>50</v>
      </c>
      <c r="AP5" s="12" t="s">
        <v>50</v>
      </c>
      <c r="AQ5" s="12" t="s">
        <v>50</v>
      </c>
      <c r="AR5" s="12" t="s">
        <v>50</v>
      </c>
      <c r="AS5" s="12" t="s">
        <v>50</v>
      </c>
      <c r="AT5" s="12" t="s">
        <v>50</v>
      </c>
      <c r="AU5" s="12" t="s">
        <v>50</v>
      </c>
      <c r="AV5" s="12" t="s">
        <v>50</v>
      </c>
      <c r="AW5" s="12" t="s">
        <v>50</v>
      </c>
      <c r="AX5" s="12" t="s">
        <v>50</v>
      </c>
      <c r="AY5" s="12" t="s">
        <v>50</v>
      </c>
      <c r="AZ5" s="12" t="s">
        <v>51</v>
      </c>
      <c r="BA5" s="12" t="s">
        <v>51</v>
      </c>
      <c r="BB5" s="12" t="s">
        <v>51</v>
      </c>
      <c r="BC5" s="12" t="s">
        <v>51</v>
      </c>
      <c r="BD5" s="12" t="s">
        <v>51</v>
      </c>
      <c r="BE5" s="12" t="s">
        <v>51</v>
      </c>
      <c r="BF5" s="12" t="s">
        <v>51</v>
      </c>
      <c r="BG5" s="12" t="s">
        <v>51</v>
      </c>
      <c r="BH5" s="12" t="s">
        <v>51</v>
      </c>
      <c r="BI5" s="12" t="s">
        <v>51</v>
      </c>
      <c r="BJ5" s="12" t="s">
        <v>51</v>
      </c>
      <c r="BK5" s="12" t="s">
        <v>51</v>
      </c>
      <c r="BO5" s="12" t="s">
        <v>50</v>
      </c>
      <c r="BP5" s="12" t="s">
        <v>51</v>
      </c>
      <c r="BQ5" s="12" t="s">
        <v>50</v>
      </c>
      <c r="BR5" s="12" t="s">
        <v>50</v>
      </c>
      <c r="BS5" s="12" t="s">
        <v>50</v>
      </c>
      <c r="BT5" s="12" t="s">
        <v>50</v>
      </c>
    </row>
    <row r="6" spans="1:81" ht="16.5" thickTop="1" thickBot="1" x14ac:dyDescent="0.3">
      <c r="C6" s="45" t="s">
        <v>11</v>
      </c>
      <c r="D6" s="1">
        <v>44957</v>
      </c>
      <c r="E6" s="1">
        <v>44985</v>
      </c>
      <c r="F6" s="1">
        <v>45016</v>
      </c>
      <c r="G6" s="1">
        <v>45046</v>
      </c>
      <c r="H6" s="1">
        <v>45077</v>
      </c>
      <c r="I6" s="1">
        <v>45107</v>
      </c>
      <c r="J6" s="1">
        <v>45138</v>
      </c>
      <c r="K6" s="1">
        <v>45169</v>
      </c>
      <c r="L6" s="1">
        <v>45199</v>
      </c>
      <c r="M6" s="1">
        <v>45230</v>
      </c>
      <c r="N6" s="1">
        <v>45260</v>
      </c>
      <c r="O6" s="1">
        <v>45291</v>
      </c>
      <c r="P6" s="1">
        <v>45322</v>
      </c>
      <c r="Q6" s="1">
        <v>45351</v>
      </c>
      <c r="R6" s="1">
        <v>45382</v>
      </c>
      <c r="S6" s="1">
        <v>45412</v>
      </c>
      <c r="T6" s="1">
        <v>45443</v>
      </c>
      <c r="U6" s="1">
        <v>45473</v>
      </c>
      <c r="V6" s="1">
        <v>45504</v>
      </c>
      <c r="W6" s="1">
        <v>45535</v>
      </c>
      <c r="X6" s="1">
        <v>45565</v>
      </c>
      <c r="Y6" s="1">
        <v>45596</v>
      </c>
      <c r="Z6" s="1">
        <v>45626</v>
      </c>
      <c r="AA6" s="1">
        <v>45657</v>
      </c>
      <c r="AB6" s="1">
        <v>45688</v>
      </c>
      <c r="AC6" s="1">
        <v>45716</v>
      </c>
      <c r="AD6" s="1">
        <v>45747</v>
      </c>
      <c r="AE6" s="1">
        <v>45777</v>
      </c>
      <c r="AF6" s="1">
        <v>45808</v>
      </c>
      <c r="AG6" s="1">
        <v>45838</v>
      </c>
      <c r="AH6" s="1">
        <v>45869</v>
      </c>
      <c r="AI6" s="1">
        <v>45900</v>
      </c>
      <c r="AJ6" s="1">
        <v>45930</v>
      </c>
      <c r="AK6" s="1">
        <v>45961</v>
      </c>
      <c r="AL6" s="1">
        <v>45991</v>
      </c>
      <c r="AM6" s="1">
        <v>46022</v>
      </c>
      <c r="AN6" s="1">
        <v>46053</v>
      </c>
      <c r="AO6" s="1">
        <v>46081</v>
      </c>
      <c r="AP6" s="1">
        <v>46112</v>
      </c>
      <c r="AQ6" s="1">
        <v>46142</v>
      </c>
      <c r="AR6" s="1">
        <v>46173</v>
      </c>
      <c r="AS6" s="1">
        <v>46203</v>
      </c>
      <c r="AT6" s="1">
        <v>46234</v>
      </c>
      <c r="AU6" s="1">
        <v>46265</v>
      </c>
      <c r="AV6" s="1">
        <v>46295</v>
      </c>
      <c r="AW6" s="1">
        <v>46326</v>
      </c>
      <c r="AX6" s="1">
        <v>46356</v>
      </c>
      <c r="AY6" s="1">
        <v>46387</v>
      </c>
      <c r="AZ6" s="30">
        <v>46053</v>
      </c>
      <c r="BA6" s="30">
        <v>46081</v>
      </c>
      <c r="BB6" s="30">
        <v>46112</v>
      </c>
      <c r="BC6" s="30">
        <v>46142</v>
      </c>
      <c r="BD6" s="30">
        <v>46173</v>
      </c>
      <c r="BE6" s="30">
        <v>46203</v>
      </c>
      <c r="BF6" s="30">
        <v>46234</v>
      </c>
      <c r="BG6" s="30">
        <v>46265</v>
      </c>
      <c r="BH6" s="30">
        <v>46295</v>
      </c>
      <c r="BI6" s="30">
        <v>46326</v>
      </c>
      <c r="BJ6" s="30">
        <v>46356</v>
      </c>
      <c r="BK6" s="30">
        <v>46387</v>
      </c>
      <c r="BO6" s="1">
        <f>Desempeño_Financiero!$B$1</f>
        <v>46112</v>
      </c>
      <c r="BP6" s="22">
        <f>BO6</f>
        <v>46112</v>
      </c>
      <c r="BQ6" s="1">
        <f>EOMONTH(BO6,-1)</f>
        <v>46081</v>
      </c>
      <c r="BR6" s="1">
        <f>EOMONTH(BO6,-12)</f>
        <v>45747</v>
      </c>
      <c r="BS6" s="1">
        <f>EOMONTH(BO6,-24)</f>
        <v>45382</v>
      </c>
      <c r="BT6" s="1">
        <f>EOMONTH(BO6,-36)</f>
        <v>45016</v>
      </c>
      <c r="BW6" s="1">
        <f>BO6</f>
        <v>46112</v>
      </c>
      <c r="BX6" s="22">
        <f t="shared" ref="BX6:CB6" si="4">BP6</f>
        <v>46112</v>
      </c>
      <c r="BY6" s="1">
        <f t="shared" si="4"/>
        <v>46081</v>
      </c>
      <c r="BZ6" s="1">
        <f t="shared" si="4"/>
        <v>45747</v>
      </c>
      <c r="CA6" s="1">
        <f t="shared" si="4"/>
        <v>45382</v>
      </c>
      <c r="CB6" s="1">
        <f t="shared" si="4"/>
        <v>45016</v>
      </c>
      <c r="CC6" s="26"/>
    </row>
    <row r="7" spans="1:81" ht="15.75" thickTop="1" x14ac:dyDescent="0.25"/>
    <row r="8" spans="1:81" outlineLevel="1" x14ac:dyDescent="0.25">
      <c r="A8" s="11" t="s">
        <v>15</v>
      </c>
      <c r="C8" s="2" t="s">
        <v>0</v>
      </c>
      <c r="D8" s="8">
        <f>MA_CO!D8+MA_DE!D8+MA_CD!D8+MA_EC!D8</f>
        <v>0</v>
      </c>
      <c r="E8" s="8">
        <f>MA_CO!E8+MA_DE!E8+MA_CD!E8+MA_EC!E8</f>
        <v>0</v>
      </c>
      <c r="F8" s="8">
        <f>MA_CO!F8+MA_DE!F8+MA_CD!F8+MA_EC!F8</f>
        <v>0</v>
      </c>
      <c r="G8" s="8">
        <f>MA_CO!G8+MA_DE!G8+MA_CD!G8+MA_EC!G8</f>
        <v>0</v>
      </c>
      <c r="H8" s="8">
        <f>MA_CO!H8+MA_DE!H8+MA_CD!H8+MA_EC!H8</f>
        <v>0</v>
      </c>
      <c r="I8" s="8">
        <f>MA_CO!I8+MA_DE!I8+MA_CD!I8+MA_EC!I8</f>
        <v>0</v>
      </c>
      <c r="J8" s="8">
        <f>MA_CO!J8+MA_DE!J8+MA_CD!J8+MA_EC!J8</f>
        <v>0</v>
      </c>
      <c r="K8" s="8">
        <f>MA_CO!K8+MA_DE!K8+MA_CD!K8+MA_EC!K8</f>
        <v>0</v>
      </c>
      <c r="L8" s="8">
        <f>MA_CO!L8+MA_DE!L8+MA_CD!L8+MA_EC!L8</f>
        <v>0</v>
      </c>
      <c r="M8" s="8">
        <f>MA_CO!M8+MA_DE!M8+MA_CD!M8+MA_EC!M8</f>
        <v>0</v>
      </c>
      <c r="N8" s="8">
        <f>MA_CO!N8+MA_DE!N8+MA_CD!N8+MA_EC!N8</f>
        <v>0</v>
      </c>
      <c r="O8" s="8">
        <f>MA_CO!O8+MA_DE!O8+MA_CD!O8+MA_EC!O8</f>
        <v>0</v>
      </c>
      <c r="P8" s="8">
        <f>MA_CO!P8+MA_DE!P8+MA_CD!P8+MA_EC!P8</f>
        <v>0</v>
      </c>
      <c r="Q8" s="8">
        <f>MA_CO!Q8+MA_DE!Q8+MA_CD!Q8+MA_EC!Q8</f>
        <v>0</v>
      </c>
      <c r="R8" s="8">
        <f>MA_CO!R8+MA_DE!R8+MA_CD!R8+MA_EC!R8</f>
        <v>0</v>
      </c>
      <c r="S8" s="8">
        <f>MA_CO!S8+MA_DE!S8+MA_CD!S8+MA_EC!S8</f>
        <v>0</v>
      </c>
      <c r="T8" s="8">
        <f>MA_CO!T8+MA_DE!T8+MA_CD!T8+MA_EC!T8</f>
        <v>0</v>
      </c>
      <c r="U8" s="8">
        <f>MA_CO!U8+MA_DE!U8+MA_CD!U8+MA_EC!U8</f>
        <v>0</v>
      </c>
      <c r="V8" s="8">
        <f>MA_CO!V8+MA_DE!V8+MA_CD!V8+MA_EC!V8</f>
        <v>0</v>
      </c>
      <c r="W8" s="8">
        <f>MA_CO!W8+MA_DE!W8+MA_CD!W8+MA_EC!W8</f>
        <v>0</v>
      </c>
      <c r="X8" s="8">
        <f>MA_CO!X8+MA_DE!X8+MA_CD!X8+MA_EC!X8</f>
        <v>0</v>
      </c>
      <c r="Y8" s="8">
        <f>MA_CO!Y8+MA_DE!Y8+MA_CD!Y8+MA_EC!Y8</f>
        <v>0</v>
      </c>
      <c r="Z8" s="8">
        <f>MA_CO!Z8+MA_DE!Z8+MA_CD!Z8+MA_EC!Z8</f>
        <v>0</v>
      </c>
      <c r="AA8" s="8">
        <f>MA_CO!AA8+MA_DE!AA8+MA_CD!AA8+MA_EC!AA8</f>
        <v>0</v>
      </c>
      <c r="AB8" s="8">
        <f>MA_CO!AB8+MA_DE!AB8+MA_CD!AB8+MA_EC!AB8</f>
        <v>0</v>
      </c>
      <c r="AC8" s="8">
        <f>MA_CO!AC8+MA_DE!AC8+MA_CD!AC8+MA_EC!AC8</f>
        <v>0</v>
      </c>
      <c r="AD8" s="8">
        <f>MA_CO!AD8+MA_DE!AD8+MA_CD!AD8+MA_EC!AD8</f>
        <v>0</v>
      </c>
      <c r="AE8" s="8">
        <f>MA_CO!AE8+MA_DE!AE8+MA_CD!AE8+MA_EC!AE8</f>
        <v>0</v>
      </c>
      <c r="AF8" s="8">
        <f>MA_CO!AF8+MA_DE!AF8+MA_CD!AF8+MA_EC!AF8</f>
        <v>0</v>
      </c>
      <c r="AG8" s="8">
        <f>MA_CO!AG8+MA_DE!AG8+MA_CD!AG8+MA_EC!AG8</f>
        <v>0</v>
      </c>
      <c r="AH8" s="8">
        <f>MA_CO!AH8+MA_DE!AH8+MA_CD!AH8+MA_EC!AH8</f>
        <v>0</v>
      </c>
      <c r="AI8" s="8">
        <f>MA_CO!AI8+MA_DE!AI8+MA_CD!AI8+MA_EC!AI8</f>
        <v>0</v>
      </c>
      <c r="AJ8" s="8">
        <f>MA_CO!AJ8+MA_DE!AJ8+MA_CD!AJ8+MA_EC!AJ8</f>
        <v>0</v>
      </c>
      <c r="AK8" s="8">
        <f>MA_CO!AK8+MA_DE!AK8+MA_CD!AK8+MA_EC!AK8</f>
        <v>0</v>
      </c>
      <c r="AL8" s="8">
        <f>MA_CO!AL8+MA_DE!AL8+MA_CD!AL8+MA_EC!AL8</f>
        <v>0</v>
      </c>
      <c r="AM8" s="8">
        <f>MA_CO!AM8+MA_DE!AM8+MA_CD!AM8+MA_EC!AM8</f>
        <v>0</v>
      </c>
      <c r="AN8" s="8">
        <f>MA_CO!AN8+MA_DE!AN8+MA_CD!AN8+MA_EC!AN8</f>
        <v>0</v>
      </c>
      <c r="AO8" s="8">
        <f>MA_CO!AO8+MA_DE!AO8+MA_CD!AO8+MA_EC!AO8</f>
        <v>0</v>
      </c>
      <c r="AP8" s="8">
        <f>MA_CO!AP8+MA_DE!AP8+MA_CD!AP8+MA_EC!AP8</f>
        <v>0</v>
      </c>
      <c r="AQ8" s="8">
        <f>MA_CO!AQ8+MA_DE!AQ8+MA_CD!AQ8+MA_EC!AQ8</f>
        <v>0</v>
      </c>
      <c r="AR8" s="8">
        <f>MA_CO!AR8+MA_DE!AR8+MA_CD!AR8+MA_EC!AR8</f>
        <v>0</v>
      </c>
      <c r="AS8" s="8">
        <f>MA_CO!AS8+MA_DE!AS8+MA_CD!AS8+MA_EC!AS8</f>
        <v>0</v>
      </c>
      <c r="AT8" s="8">
        <f>MA_CO!AT8+MA_DE!AT8+MA_CD!AT8+MA_EC!AT8</f>
        <v>0</v>
      </c>
      <c r="AU8" s="8">
        <f>MA_CO!AU8+MA_DE!AU8+MA_CD!AU8+MA_EC!AU8</f>
        <v>0</v>
      </c>
      <c r="AV8" s="8">
        <f>MA_CO!AV8+MA_DE!AV8+MA_CD!AV8+MA_EC!AV8</f>
        <v>0</v>
      </c>
      <c r="AW8" s="8">
        <f>MA_CO!AW8+MA_DE!AW8+MA_CD!AW8+MA_EC!AW8</f>
        <v>0</v>
      </c>
      <c r="AX8" s="8">
        <f>MA_CO!AX8+MA_DE!AX8+MA_CD!AX8+MA_EC!AX8</f>
        <v>0</v>
      </c>
      <c r="AY8" s="8">
        <f>MA_CO!AY8+MA_DE!AY8+MA_CD!AY8+MA_EC!AY8</f>
        <v>0</v>
      </c>
      <c r="AZ8" s="8">
        <f>MA_CO!AZ8+MA_DE!AZ8+MA_CD!AZ8+MA_EC!AZ8</f>
        <v>3358354.9869985664</v>
      </c>
      <c r="BA8" s="8">
        <f>MA_CO!BA8+MA_DE!BA8+MA_CD!BA8+MA_EC!BA8</f>
        <v>3358570.8273225678</v>
      </c>
      <c r="BB8" s="8">
        <f>MA_CO!BB8+MA_DE!BB8+MA_CD!BB8+MA_EC!BB8</f>
        <v>3361072.9326376696</v>
      </c>
      <c r="BC8" s="8">
        <f>MA_CO!BC8+MA_DE!BC8+MA_CD!BC8+MA_EC!BC8</f>
        <v>3444171.6228590691</v>
      </c>
      <c r="BD8" s="8">
        <f>MA_CO!BD8+MA_DE!BD8+MA_CD!BD8+MA_EC!BD8</f>
        <v>3500504.2471244247</v>
      </c>
      <c r="BE8" s="8">
        <f>MA_CO!BE8+MA_DE!BE8+MA_CD!BE8+MA_EC!BE8</f>
        <v>3537840.0591473849</v>
      </c>
      <c r="BF8" s="8">
        <f>MA_CO!BF8+MA_DE!BF8+MA_CD!BF8+MA_EC!BF8</f>
        <v>3559384.4305013339</v>
      </c>
      <c r="BG8" s="8">
        <f>MA_CO!BG8+MA_DE!BG8+MA_CD!BG8+MA_EC!BG8</f>
        <v>3589497.6985880346</v>
      </c>
      <c r="BH8" s="8">
        <f>MA_CO!BH8+MA_DE!BH8+MA_CD!BH8+MA_EC!BH8</f>
        <v>3590251.105855512</v>
      </c>
      <c r="BI8" s="8">
        <f>MA_CO!BI8+MA_DE!BI8+MA_CD!BI8+MA_EC!BI8</f>
        <v>3618896.5995173524</v>
      </c>
      <c r="BJ8" s="8">
        <f>MA_CO!BJ8+MA_DE!BJ8+MA_CD!BJ8+MA_EC!BJ8</f>
        <v>3657697.3677097373</v>
      </c>
      <c r="BK8" s="8">
        <f>MA_CO!BK8+MA_DE!BK8+MA_CD!BK8+MA_EC!BK8</f>
        <v>3677398.1413690899</v>
      </c>
      <c r="BO8" s="24">
        <f t="shared" ref="BO8:BO10" si="5">_xlfn.XLOOKUP(BO$6,$D$6:$BM$6,$D8:$BM8,,0,1)</f>
        <v>0</v>
      </c>
      <c r="BP8" s="24">
        <f>_xlfn.XLOOKUP(BP$6,$D$6:$BM$6,$D8:$BM8,,0,-1)</f>
        <v>3361072.9326376696</v>
      </c>
      <c r="BQ8" s="24">
        <f t="shared" ref="BQ8:BT10" si="6">_xlfn.XLOOKUP(BQ$6,$D$6:$BM$6,$D8:$BM8,,0,1)</f>
        <v>0</v>
      </c>
      <c r="BR8" s="24">
        <f t="shared" si="6"/>
        <v>0</v>
      </c>
      <c r="BS8" s="24">
        <f t="shared" si="6"/>
        <v>0</v>
      </c>
      <c r="BT8" s="24">
        <f t="shared" si="6"/>
        <v>0</v>
      </c>
    </row>
    <row r="9" spans="1:81" outlineLevel="1" x14ac:dyDescent="0.25">
      <c r="A9" s="11" t="s">
        <v>15</v>
      </c>
      <c r="C9" s="2" t="s">
        <v>1</v>
      </c>
      <c r="D9" s="8">
        <f>MA_CO!D9+MA_DE!D9+MA_CD!D9+MA_EC!D9</f>
        <v>0</v>
      </c>
      <c r="E9" s="8">
        <f>MA_CO!E9+MA_DE!E9+MA_CD!E9+MA_EC!E9</f>
        <v>0</v>
      </c>
      <c r="F9" s="8">
        <f>MA_CO!F9+MA_DE!F9+MA_CD!F9+MA_EC!F9</f>
        <v>0</v>
      </c>
      <c r="G9" s="8">
        <f>MA_CO!G9+MA_DE!G9+MA_CD!G9+MA_EC!G9</f>
        <v>0</v>
      </c>
      <c r="H9" s="8">
        <f>MA_CO!H9+MA_DE!H9+MA_CD!H9+MA_EC!H9</f>
        <v>0</v>
      </c>
      <c r="I9" s="8">
        <f>MA_CO!I9+MA_DE!I9+MA_CD!I9+MA_EC!I9</f>
        <v>0</v>
      </c>
      <c r="J9" s="8">
        <f>MA_CO!J9+MA_DE!J9+MA_CD!J9+MA_EC!J9</f>
        <v>0</v>
      </c>
      <c r="K9" s="8">
        <f>MA_CO!K9+MA_DE!K9+MA_CD!K9+MA_EC!K9</f>
        <v>0</v>
      </c>
      <c r="L9" s="8">
        <f>MA_CO!L9+MA_DE!L9+MA_CD!L9+MA_EC!L9</f>
        <v>0</v>
      </c>
      <c r="M9" s="8">
        <f>MA_CO!M9+MA_DE!M9+MA_CD!M9+MA_EC!M9</f>
        <v>0</v>
      </c>
      <c r="N9" s="8">
        <f>MA_CO!N9+MA_DE!N9+MA_CD!N9+MA_EC!N9</f>
        <v>0</v>
      </c>
      <c r="O9" s="8">
        <f>MA_CO!O9+MA_DE!O9+MA_CD!O9+MA_EC!O9</f>
        <v>0</v>
      </c>
      <c r="P9" s="8">
        <f>MA_CO!P9+MA_DE!P9+MA_CD!P9+MA_EC!P9</f>
        <v>0</v>
      </c>
      <c r="Q9" s="8">
        <f>MA_CO!Q9+MA_DE!Q9+MA_CD!Q9+MA_EC!Q9</f>
        <v>0</v>
      </c>
      <c r="R9" s="8">
        <f>MA_CO!R9+MA_DE!R9+MA_CD!R9+MA_EC!R9</f>
        <v>0</v>
      </c>
      <c r="S9" s="8">
        <f>MA_CO!S9+MA_DE!S9+MA_CD!S9+MA_EC!S9</f>
        <v>0</v>
      </c>
      <c r="T9" s="8">
        <f>MA_CO!T9+MA_DE!T9+MA_CD!T9+MA_EC!T9</f>
        <v>0</v>
      </c>
      <c r="U9" s="8">
        <f>MA_CO!U9+MA_DE!U9+MA_CD!U9+MA_EC!U9</f>
        <v>0</v>
      </c>
      <c r="V9" s="8">
        <f>MA_CO!V9+MA_DE!V9+MA_CD!V9+MA_EC!V9</f>
        <v>0</v>
      </c>
      <c r="W9" s="8">
        <f>MA_CO!W9+MA_DE!W9+MA_CD!W9+MA_EC!W9</f>
        <v>0</v>
      </c>
      <c r="X9" s="8">
        <f>MA_CO!X9+MA_DE!X9+MA_CD!X9+MA_EC!X9</f>
        <v>0</v>
      </c>
      <c r="Y9" s="8">
        <f>MA_CO!Y9+MA_DE!Y9+MA_CD!Y9+MA_EC!Y9</f>
        <v>0</v>
      </c>
      <c r="Z9" s="8">
        <f>MA_CO!Z9+MA_DE!Z9+MA_CD!Z9+MA_EC!Z9</f>
        <v>0</v>
      </c>
      <c r="AA9" s="8">
        <f>MA_CO!AA9+MA_DE!AA9+MA_CD!AA9+MA_EC!AA9</f>
        <v>0</v>
      </c>
      <c r="AB9" s="8">
        <f>MA_CO!AB9+MA_DE!AB9+MA_CD!AB9+MA_EC!AB9</f>
        <v>0</v>
      </c>
      <c r="AC9" s="8">
        <f>MA_CO!AC9+MA_DE!AC9+MA_CD!AC9+MA_EC!AC9</f>
        <v>0</v>
      </c>
      <c r="AD9" s="8">
        <f>MA_CO!AD9+MA_DE!AD9+MA_CD!AD9+MA_EC!AD9</f>
        <v>0</v>
      </c>
      <c r="AE9" s="8">
        <f>MA_CO!AE9+MA_DE!AE9+MA_CD!AE9+MA_EC!AE9</f>
        <v>0</v>
      </c>
      <c r="AF9" s="8">
        <f>MA_CO!AF9+MA_DE!AF9+MA_CD!AF9+MA_EC!AF9</f>
        <v>0</v>
      </c>
      <c r="AG9" s="8">
        <f>MA_CO!AG9+MA_DE!AG9+MA_CD!AG9+MA_EC!AG9</f>
        <v>0</v>
      </c>
      <c r="AH9" s="8">
        <f>MA_CO!AH9+MA_DE!AH9+MA_CD!AH9+MA_EC!AH9</f>
        <v>0</v>
      </c>
      <c r="AI9" s="8">
        <f>MA_CO!AI9+MA_DE!AI9+MA_CD!AI9+MA_EC!AI9</f>
        <v>0</v>
      </c>
      <c r="AJ9" s="8">
        <f>MA_CO!AJ9+MA_DE!AJ9+MA_CD!AJ9+MA_EC!AJ9</f>
        <v>0</v>
      </c>
      <c r="AK9" s="8">
        <f>MA_CO!AK9+MA_DE!AK9+MA_CD!AK9+MA_EC!AK9</f>
        <v>0</v>
      </c>
      <c r="AL9" s="8">
        <f>MA_CO!AL9+MA_DE!AL9+MA_CD!AL9+MA_EC!AL9</f>
        <v>0</v>
      </c>
      <c r="AM9" s="8">
        <f>MA_CO!AM9+MA_DE!AM9+MA_CD!AM9+MA_EC!AM9</f>
        <v>0</v>
      </c>
      <c r="AN9" s="8">
        <f>MA_CO!AN9+MA_DE!AN9+MA_CD!AN9+MA_EC!AN9</f>
        <v>0</v>
      </c>
      <c r="AO9" s="8">
        <f>MA_CO!AO9+MA_DE!AO9+MA_CD!AO9+MA_EC!AO9</f>
        <v>0</v>
      </c>
      <c r="AP9" s="8">
        <f>MA_CO!AP9+MA_DE!AP9+MA_CD!AP9+MA_EC!AP9</f>
        <v>0</v>
      </c>
      <c r="AQ9" s="8">
        <f>MA_CO!AQ9+MA_DE!AQ9+MA_CD!AQ9+MA_EC!AQ9</f>
        <v>0</v>
      </c>
      <c r="AR9" s="8">
        <f>MA_CO!AR9+MA_DE!AR9+MA_CD!AR9+MA_EC!AR9</f>
        <v>0</v>
      </c>
      <c r="AS9" s="8">
        <f>MA_CO!AS9+MA_DE!AS9+MA_CD!AS9+MA_EC!AS9</f>
        <v>0</v>
      </c>
      <c r="AT9" s="8">
        <f>MA_CO!AT9+MA_DE!AT9+MA_CD!AT9+MA_EC!AT9</f>
        <v>0</v>
      </c>
      <c r="AU9" s="8">
        <f>MA_CO!AU9+MA_DE!AU9+MA_CD!AU9+MA_EC!AU9</f>
        <v>0</v>
      </c>
      <c r="AV9" s="8">
        <f>MA_CO!AV9+MA_DE!AV9+MA_CD!AV9+MA_EC!AV9</f>
        <v>0</v>
      </c>
      <c r="AW9" s="8">
        <f>MA_CO!AW9+MA_DE!AW9+MA_CD!AW9+MA_EC!AW9</f>
        <v>0</v>
      </c>
      <c r="AX9" s="8">
        <f>MA_CO!AX9+MA_DE!AX9+MA_CD!AX9+MA_EC!AX9</f>
        <v>0</v>
      </c>
      <c r="AY9" s="8">
        <f>MA_CO!AY9+MA_DE!AY9+MA_CD!AY9+MA_EC!AY9</f>
        <v>0</v>
      </c>
      <c r="AZ9" s="8">
        <f>MA_CO!AZ9+MA_DE!AZ9+MA_CD!AZ9+MA_EC!AZ9</f>
        <v>161391.92882298335</v>
      </c>
      <c r="BA9" s="8">
        <f>MA_CO!BA9+MA_DE!BA9+MA_CD!BA9+MA_EC!BA9</f>
        <v>157769.09333226565</v>
      </c>
      <c r="BB9" s="8">
        <f>MA_CO!BB9+MA_DE!BB9+MA_CD!BB9+MA_EC!BB9</f>
        <v>152961.17425395478</v>
      </c>
      <c r="BC9" s="8">
        <f>MA_CO!BC9+MA_DE!BC9+MA_CD!BC9+MA_EC!BC9</f>
        <v>149486.09029636421</v>
      </c>
      <c r="BD9" s="8">
        <f>MA_CO!BD9+MA_DE!BD9+MA_CD!BD9+MA_EC!BD9</f>
        <v>145816.64549970347</v>
      </c>
      <c r="BE9" s="8">
        <f>MA_CO!BE9+MA_DE!BE9+MA_CD!BE9+MA_EC!BE9</f>
        <v>141586.20977006914</v>
      </c>
      <c r="BF9" s="8">
        <f>MA_CO!BF9+MA_DE!BF9+MA_CD!BF9+MA_EC!BF9</f>
        <v>138274.94177078735</v>
      </c>
      <c r="BG9" s="8">
        <f>MA_CO!BG9+MA_DE!BG9+MA_CD!BG9+MA_EC!BG9</f>
        <v>134886.35088059524</v>
      </c>
      <c r="BH9" s="8">
        <f>MA_CO!BH9+MA_DE!BH9+MA_CD!BH9+MA_EC!BH9</f>
        <v>131640.18902949043</v>
      </c>
      <c r="BI9" s="8">
        <f>MA_CO!BI9+MA_DE!BI9+MA_CD!BI9+MA_EC!BI9</f>
        <v>128415.06931388692</v>
      </c>
      <c r="BJ9" s="8">
        <f>MA_CO!BJ9+MA_DE!BJ9+MA_CD!BJ9+MA_EC!BJ9</f>
        <v>125201.54720111833</v>
      </c>
      <c r="BK9" s="8">
        <f>MA_CO!BK9+MA_DE!BK9+MA_CD!BK9+MA_EC!BK9</f>
        <v>122294.9576726825</v>
      </c>
      <c r="BO9" s="24">
        <f t="shared" si="5"/>
        <v>0</v>
      </c>
      <c r="BP9" s="24">
        <f t="shared" ref="BP9:BP10" si="7">_xlfn.XLOOKUP(BP$6,$D$6:$BM$6,$D9:$BM9,,0,-1)</f>
        <v>152961.17425395478</v>
      </c>
      <c r="BQ9" s="24">
        <f t="shared" si="6"/>
        <v>0</v>
      </c>
      <c r="BR9" s="24">
        <f t="shared" si="6"/>
        <v>0</v>
      </c>
      <c r="BS9" s="24">
        <f t="shared" si="6"/>
        <v>0</v>
      </c>
      <c r="BT9" s="24">
        <f t="shared" si="6"/>
        <v>0</v>
      </c>
    </row>
    <row r="10" spans="1:81" ht="14.45" customHeight="1" outlineLevel="1" x14ac:dyDescent="0.25">
      <c r="A10" s="11" t="s">
        <v>15</v>
      </c>
      <c r="C10" s="2" t="s">
        <v>9</v>
      </c>
      <c r="D10" s="8">
        <f>MA_CO!D10+MA_DE!D10+MA_CD!D10+MA_EC!D10</f>
        <v>0</v>
      </c>
      <c r="E10" s="8">
        <f>MA_CO!E10+MA_DE!E10+MA_CD!E10+MA_EC!E10</f>
        <v>0</v>
      </c>
      <c r="F10" s="8">
        <f>MA_CO!F10+MA_DE!F10+MA_CD!F10+MA_EC!F10</f>
        <v>0</v>
      </c>
      <c r="G10" s="8">
        <f>MA_CO!G10+MA_DE!G10+MA_CD!G10+MA_EC!G10</f>
        <v>0</v>
      </c>
      <c r="H10" s="8">
        <f>MA_CO!H10+MA_DE!H10+MA_CD!H10+MA_EC!H10</f>
        <v>0</v>
      </c>
      <c r="I10" s="8">
        <f>MA_CO!I10+MA_DE!I10+MA_CD!I10+MA_EC!I10</f>
        <v>0</v>
      </c>
      <c r="J10" s="8">
        <f>MA_CO!J10+MA_DE!J10+MA_CD!J10+MA_EC!J10</f>
        <v>0</v>
      </c>
      <c r="K10" s="8">
        <f>MA_CO!K10+MA_DE!K10+MA_CD!K10+MA_EC!K10</f>
        <v>0</v>
      </c>
      <c r="L10" s="8">
        <f>MA_CO!L10+MA_DE!L10+MA_CD!L10+MA_EC!L10</f>
        <v>0</v>
      </c>
      <c r="M10" s="8">
        <f>MA_CO!M10+MA_DE!M10+MA_CD!M10+MA_EC!M10</f>
        <v>0</v>
      </c>
      <c r="N10" s="8">
        <f>MA_CO!N10+MA_DE!N10+MA_CD!N10+MA_EC!N10</f>
        <v>0</v>
      </c>
      <c r="O10" s="8">
        <f>MA_CO!O10+MA_DE!O10+MA_CD!O10+MA_EC!O10</f>
        <v>0</v>
      </c>
      <c r="P10" s="8">
        <f>MA_CO!P10+MA_DE!P10+MA_CD!P10+MA_EC!P10</f>
        <v>0</v>
      </c>
      <c r="Q10" s="8">
        <f>MA_CO!Q10+MA_DE!Q10+MA_CD!Q10+MA_EC!Q10</f>
        <v>0</v>
      </c>
      <c r="R10" s="8">
        <f>MA_CO!R10+MA_DE!R10+MA_CD!R10+MA_EC!R10</f>
        <v>0</v>
      </c>
      <c r="S10" s="8">
        <f>MA_CO!S10+MA_DE!S10+MA_CD!S10+MA_EC!S10</f>
        <v>0</v>
      </c>
      <c r="T10" s="8">
        <f>MA_CO!T10+MA_DE!T10+MA_CD!T10+MA_EC!T10</f>
        <v>0</v>
      </c>
      <c r="U10" s="8">
        <f>MA_CO!U10+MA_DE!U10+MA_CD!U10+MA_EC!U10</f>
        <v>0</v>
      </c>
      <c r="V10" s="8">
        <f>MA_CO!V10+MA_DE!V10+MA_CD!V10+MA_EC!V10</f>
        <v>0</v>
      </c>
      <c r="W10" s="8">
        <f>MA_CO!W10+MA_DE!W10+MA_CD!W10+MA_EC!W10</f>
        <v>0</v>
      </c>
      <c r="X10" s="8">
        <f>MA_CO!X10+MA_DE!X10+MA_CD!X10+MA_EC!X10</f>
        <v>0</v>
      </c>
      <c r="Y10" s="8">
        <f>MA_CO!Y10+MA_DE!Y10+MA_CD!Y10+MA_EC!Y10</f>
        <v>0</v>
      </c>
      <c r="Z10" s="8">
        <f>MA_CO!Z10+MA_DE!Z10+MA_CD!Z10+MA_EC!Z10</f>
        <v>0</v>
      </c>
      <c r="AA10" s="8">
        <f>MA_CO!AA10+MA_DE!AA10+MA_CD!AA10+MA_EC!AA10</f>
        <v>0</v>
      </c>
      <c r="AB10" s="8">
        <f>MA_CO!AB10+MA_DE!AB10+MA_CD!AB10+MA_EC!AB10</f>
        <v>0</v>
      </c>
      <c r="AC10" s="8">
        <f>MA_CO!AC10+MA_DE!AC10+MA_CD!AC10+MA_EC!AC10</f>
        <v>0</v>
      </c>
      <c r="AD10" s="8">
        <f>MA_CO!AD10+MA_DE!AD10+MA_CD!AD10+MA_EC!AD10</f>
        <v>0</v>
      </c>
      <c r="AE10" s="8">
        <f>MA_CO!AE10+MA_DE!AE10+MA_CD!AE10+MA_EC!AE10</f>
        <v>0</v>
      </c>
      <c r="AF10" s="8">
        <f>MA_CO!AF10+MA_DE!AF10+MA_CD!AF10+MA_EC!AF10</f>
        <v>0</v>
      </c>
      <c r="AG10" s="8">
        <f>MA_CO!AG10+MA_DE!AG10+MA_CD!AG10+MA_EC!AG10</f>
        <v>0</v>
      </c>
      <c r="AH10" s="8">
        <f>MA_CO!AH10+MA_DE!AH10+MA_CD!AH10+MA_EC!AH10</f>
        <v>0</v>
      </c>
      <c r="AI10" s="8">
        <f>MA_CO!AI10+MA_DE!AI10+MA_CD!AI10+MA_EC!AI10</f>
        <v>0</v>
      </c>
      <c r="AJ10" s="8">
        <f>MA_CO!AJ10+MA_DE!AJ10+MA_CD!AJ10+MA_EC!AJ10</f>
        <v>0</v>
      </c>
      <c r="AK10" s="8">
        <f>MA_CO!AK10+MA_DE!AK10+MA_CD!AK10+MA_EC!AK10</f>
        <v>0</v>
      </c>
      <c r="AL10" s="8">
        <f>MA_CO!AL10+MA_DE!AL10+MA_CD!AL10+MA_EC!AL10</f>
        <v>0</v>
      </c>
      <c r="AM10" s="8">
        <f>MA_CO!AM10+MA_DE!AM10+MA_CD!AM10+MA_EC!AM10</f>
        <v>0</v>
      </c>
      <c r="AN10" s="8">
        <f>MA_CO!AN10+MA_DE!AN10+MA_CD!AN10+MA_EC!AN10</f>
        <v>0</v>
      </c>
      <c r="AO10" s="8">
        <f>MA_CO!AO10+MA_DE!AO10+MA_CD!AO10+MA_EC!AO10</f>
        <v>0</v>
      </c>
      <c r="AP10" s="8">
        <f>MA_CO!AP10+MA_DE!AP10+MA_CD!AP10+MA_EC!AP10</f>
        <v>0</v>
      </c>
      <c r="AQ10" s="8">
        <f>MA_CO!AQ10+MA_DE!AQ10+MA_CD!AQ10+MA_EC!AQ10</f>
        <v>0</v>
      </c>
      <c r="AR10" s="8">
        <f>MA_CO!AR10+MA_DE!AR10+MA_CD!AR10+MA_EC!AR10</f>
        <v>0</v>
      </c>
      <c r="AS10" s="8">
        <f>MA_CO!AS10+MA_DE!AS10+MA_CD!AS10+MA_EC!AS10</f>
        <v>0</v>
      </c>
      <c r="AT10" s="8">
        <f>MA_CO!AT10+MA_DE!AT10+MA_CD!AT10+MA_EC!AT10</f>
        <v>0</v>
      </c>
      <c r="AU10" s="8">
        <f>MA_CO!AU10+MA_DE!AU10+MA_CD!AU10+MA_EC!AU10</f>
        <v>0</v>
      </c>
      <c r="AV10" s="8">
        <f>MA_CO!AV10+MA_DE!AV10+MA_CD!AV10+MA_EC!AV10</f>
        <v>0</v>
      </c>
      <c r="AW10" s="8">
        <f>MA_CO!AW10+MA_DE!AW10+MA_CD!AW10+MA_EC!AW10</f>
        <v>0</v>
      </c>
      <c r="AX10" s="8">
        <f>MA_CO!AX10+MA_DE!AX10+MA_CD!AX10+MA_EC!AX10</f>
        <v>0</v>
      </c>
      <c r="AY10" s="8">
        <f>MA_CO!AY10+MA_DE!AY10+MA_CD!AY10+MA_EC!AY10</f>
        <v>0</v>
      </c>
      <c r="AZ10" s="8">
        <f>MA_CO!AZ10+MA_DE!AZ10+MA_CD!AZ10+MA_EC!AZ10</f>
        <v>198082.50863375195</v>
      </c>
      <c r="BA10" s="8">
        <f>MA_CO!BA10+MA_DE!BA10+MA_CD!BA10+MA_EC!BA10</f>
        <v>201742.62948305267</v>
      </c>
      <c r="BB10" s="8">
        <f>MA_CO!BB10+MA_DE!BB10+MA_CD!BB10+MA_EC!BB10</f>
        <v>203614.39666520304</v>
      </c>
      <c r="BC10" s="8">
        <f>MA_CO!BC10+MA_DE!BC10+MA_CD!BC10+MA_EC!BC10</f>
        <v>202463.37287145256</v>
      </c>
      <c r="BD10" s="8">
        <f>MA_CO!BD10+MA_DE!BD10+MA_CD!BD10+MA_EC!BD10</f>
        <v>206834.83656202711</v>
      </c>
      <c r="BE10" s="8">
        <f>MA_CO!BE10+MA_DE!BE10+MA_CD!BE10+MA_EC!BE10</f>
        <v>206585.47201203246</v>
      </c>
      <c r="BF10" s="8">
        <f>MA_CO!BF10+MA_DE!BF10+MA_CD!BF10+MA_EC!BF10</f>
        <v>212175.5042484864</v>
      </c>
      <c r="BG10" s="8">
        <f>MA_CO!BG10+MA_DE!BG10+MA_CD!BG10+MA_EC!BG10</f>
        <v>214540.12400936885</v>
      </c>
      <c r="BH10" s="8">
        <f>MA_CO!BH10+MA_DE!BH10+MA_CD!BH10+MA_EC!BH10</f>
        <v>209370.11265333192</v>
      </c>
      <c r="BI10" s="8">
        <f>MA_CO!BI10+MA_DE!BI10+MA_CD!BI10+MA_EC!BI10</f>
        <v>200300.42966387482</v>
      </c>
      <c r="BJ10" s="8">
        <f>MA_CO!BJ10+MA_DE!BJ10+MA_CD!BJ10+MA_EC!BJ10</f>
        <v>196369.71574491038</v>
      </c>
      <c r="BK10" s="8">
        <f>MA_CO!BK10+MA_DE!BK10+MA_CD!BK10+MA_EC!BK10</f>
        <v>210717.52912653194</v>
      </c>
      <c r="BO10" s="24">
        <f t="shared" si="5"/>
        <v>0</v>
      </c>
      <c r="BP10" s="24">
        <f t="shared" si="7"/>
        <v>203614.39666520304</v>
      </c>
      <c r="BQ10" s="24">
        <f t="shared" si="6"/>
        <v>0</v>
      </c>
      <c r="BR10" s="24">
        <f t="shared" si="6"/>
        <v>0</v>
      </c>
      <c r="BS10" s="24">
        <f t="shared" si="6"/>
        <v>0</v>
      </c>
      <c r="BT10" s="24">
        <f t="shared" si="6"/>
        <v>0</v>
      </c>
    </row>
    <row r="11" spans="1:81" x14ac:dyDescent="0.25">
      <c r="C11" s="3" t="s">
        <v>2</v>
      </c>
      <c r="D11" s="10">
        <f>SUM(D8:D10)</f>
        <v>0</v>
      </c>
      <c r="E11" s="10">
        <f t="shared" ref="E11:BK11" si="8">SUM(E8:E10)</f>
        <v>0</v>
      </c>
      <c r="F11" s="10">
        <f t="shared" si="8"/>
        <v>0</v>
      </c>
      <c r="G11" s="10">
        <f t="shared" si="8"/>
        <v>0</v>
      </c>
      <c r="H11" s="10">
        <f t="shared" si="8"/>
        <v>0</v>
      </c>
      <c r="I11" s="10">
        <f t="shared" si="8"/>
        <v>0</v>
      </c>
      <c r="J11" s="10">
        <f t="shared" si="8"/>
        <v>0</v>
      </c>
      <c r="K11" s="10">
        <f t="shared" si="8"/>
        <v>0</v>
      </c>
      <c r="L11" s="10">
        <f t="shared" si="8"/>
        <v>0</v>
      </c>
      <c r="M11" s="10">
        <f t="shared" si="8"/>
        <v>0</v>
      </c>
      <c r="N11" s="10">
        <f t="shared" si="8"/>
        <v>0</v>
      </c>
      <c r="O11" s="10">
        <f t="shared" si="8"/>
        <v>0</v>
      </c>
      <c r="P11" s="10">
        <f t="shared" si="8"/>
        <v>0</v>
      </c>
      <c r="Q11" s="10">
        <f t="shared" si="8"/>
        <v>0</v>
      </c>
      <c r="R11" s="10">
        <f t="shared" si="8"/>
        <v>0</v>
      </c>
      <c r="S11" s="10">
        <f t="shared" si="8"/>
        <v>0</v>
      </c>
      <c r="T11" s="10">
        <f t="shared" si="8"/>
        <v>0</v>
      </c>
      <c r="U11" s="10">
        <f t="shared" si="8"/>
        <v>0</v>
      </c>
      <c r="V11" s="10">
        <f t="shared" si="8"/>
        <v>0</v>
      </c>
      <c r="W11" s="10">
        <f t="shared" si="8"/>
        <v>0</v>
      </c>
      <c r="X11" s="10">
        <f t="shared" si="8"/>
        <v>0</v>
      </c>
      <c r="Y11" s="10">
        <f t="shared" si="8"/>
        <v>0</v>
      </c>
      <c r="Z11" s="10">
        <f t="shared" si="8"/>
        <v>0</v>
      </c>
      <c r="AA11" s="10">
        <f t="shared" si="8"/>
        <v>0</v>
      </c>
      <c r="AB11" s="10">
        <f t="shared" si="8"/>
        <v>0</v>
      </c>
      <c r="AC11" s="10">
        <f t="shared" si="8"/>
        <v>0</v>
      </c>
      <c r="AD11" s="10">
        <f t="shared" si="8"/>
        <v>0</v>
      </c>
      <c r="AE11" s="10">
        <f t="shared" si="8"/>
        <v>0</v>
      </c>
      <c r="AF11" s="10">
        <f t="shared" si="8"/>
        <v>0</v>
      </c>
      <c r="AG11" s="10">
        <f t="shared" si="8"/>
        <v>0</v>
      </c>
      <c r="AH11" s="10">
        <f t="shared" si="8"/>
        <v>0</v>
      </c>
      <c r="AI11" s="10">
        <f t="shared" si="8"/>
        <v>0</v>
      </c>
      <c r="AJ11" s="10">
        <f t="shared" si="8"/>
        <v>0</v>
      </c>
      <c r="AK11" s="10">
        <f t="shared" si="8"/>
        <v>0</v>
      </c>
      <c r="AL11" s="10">
        <f t="shared" si="8"/>
        <v>0</v>
      </c>
      <c r="AM11" s="10">
        <f t="shared" si="8"/>
        <v>0</v>
      </c>
      <c r="AN11" s="10">
        <f t="shared" si="8"/>
        <v>0</v>
      </c>
      <c r="AO11" s="10">
        <f t="shared" si="8"/>
        <v>0</v>
      </c>
      <c r="AP11" s="10">
        <f t="shared" si="8"/>
        <v>0</v>
      </c>
      <c r="AQ11" s="10">
        <f t="shared" si="8"/>
        <v>0</v>
      </c>
      <c r="AR11" s="10">
        <f t="shared" si="8"/>
        <v>0</v>
      </c>
      <c r="AS11" s="10">
        <f t="shared" si="8"/>
        <v>0</v>
      </c>
      <c r="AT11" s="10">
        <f t="shared" si="8"/>
        <v>0</v>
      </c>
      <c r="AU11" s="10">
        <f t="shared" si="8"/>
        <v>0</v>
      </c>
      <c r="AV11" s="10">
        <f t="shared" si="8"/>
        <v>0</v>
      </c>
      <c r="AW11" s="10">
        <f t="shared" si="8"/>
        <v>0</v>
      </c>
      <c r="AX11" s="10">
        <f t="shared" si="8"/>
        <v>0</v>
      </c>
      <c r="AY11" s="10">
        <f t="shared" si="8"/>
        <v>0</v>
      </c>
      <c r="AZ11" s="10">
        <f t="shared" si="8"/>
        <v>3717829.4244553018</v>
      </c>
      <c r="BA11" s="10">
        <f t="shared" si="8"/>
        <v>3718082.5501378858</v>
      </c>
      <c r="BB11" s="10">
        <f t="shared" si="8"/>
        <v>3717648.5035568275</v>
      </c>
      <c r="BC11" s="10">
        <f t="shared" si="8"/>
        <v>3796121.086026886</v>
      </c>
      <c r="BD11" s="10">
        <f t="shared" si="8"/>
        <v>3853155.7291861554</v>
      </c>
      <c r="BE11" s="10">
        <f t="shared" si="8"/>
        <v>3886011.7409294862</v>
      </c>
      <c r="BF11" s="10">
        <f t="shared" si="8"/>
        <v>3909834.8765206076</v>
      </c>
      <c r="BG11" s="10">
        <f t="shared" si="8"/>
        <v>3938924.1734779989</v>
      </c>
      <c r="BH11" s="10">
        <f t="shared" si="8"/>
        <v>3931261.4075383344</v>
      </c>
      <c r="BI11" s="10">
        <f t="shared" si="8"/>
        <v>3947612.0984951141</v>
      </c>
      <c r="BJ11" s="10">
        <f t="shared" si="8"/>
        <v>3979268.630655766</v>
      </c>
      <c r="BK11" s="10">
        <f t="shared" si="8"/>
        <v>4010410.6281683045</v>
      </c>
      <c r="BO11" s="23">
        <f>SUM(BO8:BO10)</f>
        <v>0</v>
      </c>
      <c r="BP11" s="23">
        <f>SUM(BP8:BP10)</f>
        <v>3717648.5035568275</v>
      </c>
      <c r="BQ11" s="23">
        <f t="shared" ref="BQ11:BT11" si="9">SUM(BQ8:BQ10)</f>
        <v>0</v>
      </c>
      <c r="BR11" s="23">
        <f t="shared" si="9"/>
        <v>0</v>
      </c>
      <c r="BS11" s="23">
        <f t="shared" si="9"/>
        <v>0</v>
      </c>
      <c r="BT11" s="23">
        <f t="shared" si="9"/>
        <v>0</v>
      </c>
    </row>
    <row r="14" spans="1:81" outlineLevel="1" x14ac:dyDescent="0.25">
      <c r="A14" s="11" t="s">
        <v>16</v>
      </c>
      <c r="C14" s="2" t="s">
        <v>0</v>
      </c>
      <c r="D14" s="8">
        <f>MA_CO!D14+MA_DE!D14+MA_CD!D14+MA_EC!D14</f>
        <v>0</v>
      </c>
      <c r="E14" s="8">
        <f>MA_CO!E14+MA_DE!E14+MA_CD!E14+MA_EC!E14</f>
        <v>0</v>
      </c>
      <c r="F14" s="8">
        <f>MA_CO!F14+MA_DE!F14+MA_CD!F14+MA_EC!F14</f>
        <v>0</v>
      </c>
      <c r="G14" s="8">
        <f>MA_CO!G14+MA_DE!G14+MA_CD!G14+MA_EC!G14</f>
        <v>0</v>
      </c>
      <c r="H14" s="8">
        <f>MA_CO!H14+MA_DE!H14+MA_CD!H14+MA_EC!H14</f>
        <v>0</v>
      </c>
      <c r="I14" s="8">
        <f>MA_CO!I14+MA_DE!I14+MA_CD!I14+MA_EC!I14</f>
        <v>0</v>
      </c>
      <c r="J14" s="8">
        <f>MA_CO!J14+MA_DE!J14+MA_CD!J14+MA_EC!J14</f>
        <v>0</v>
      </c>
      <c r="K14" s="8">
        <f>MA_CO!K14+MA_DE!K14+MA_CD!K14+MA_EC!K14</f>
        <v>0</v>
      </c>
      <c r="L14" s="8">
        <f>MA_CO!L14+MA_DE!L14+MA_CD!L14+MA_EC!L14</f>
        <v>0</v>
      </c>
      <c r="M14" s="8">
        <f>MA_CO!M14+MA_DE!M14+MA_CD!M14+MA_EC!M14</f>
        <v>0</v>
      </c>
      <c r="N14" s="8">
        <f>MA_CO!N14+MA_DE!N14+MA_CD!N14+MA_EC!N14</f>
        <v>0</v>
      </c>
      <c r="O14" s="8">
        <f>MA_CO!O14+MA_DE!O14+MA_CD!O14+MA_EC!O14</f>
        <v>0</v>
      </c>
      <c r="P14" s="8">
        <f>MA_CO!P14+MA_DE!P14+MA_CD!P14+MA_EC!P14</f>
        <v>0</v>
      </c>
      <c r="Q14" s="8">
        <f>MA_CO!Q14+MA_DE!Q14+MA_CD!Q14+MA_EC!Q14</f>
        <v>0</v>
      </c>
      <c r="R14" s="8">
        <f>MA_CO!R14+MA_DE!R14+MA_CD!R14+MA_EC!R14</f>
        <v>0</v>
      </c>
      <c r="S14" s="8">
        <f>MA_CO!S14+MA_DE!S14+MA_CD!S14+MA_EC!S14</f>
        <v>0</v>
      </c>
      <c r="T14" s="8">
        <f>MA_CO!T14+MA_DE!T14+MA_CD!T14+MA_EC!T14</f>
        <v>0</v>
      </c>
      <c r="U14" s="8">
        <f>MA_CO!U14+MA_DE!U14+MA_CD!U14+MA_EC!U14</f>
        <v>0</v>
      </c>
      <c r="V14" s="8">
        <f>MA_CO!V14+MA_DE!V14+MA_CD!V14+MA_EC!V14</f>
        <v>0</v>
      </c>
      <c r="W14" s="8">
        <f>MA_CO!W14+MA_DE!W14+MA_CD!W14+MA_EC!W14</f>
        <v>0</v>
      </c>
      <c r="X14" s="8">
        <f>MA_CO!X14+MA_DE!X14+MA_CD!X14+MA_EC!X14</f>
        <v>0</v>
      </c>
      <c r="Y14" s="8">
        <f>MA_CO!Y14+MA_DE!Y14+MA_CD!Y14+MA_EC!Y14</f>
        <v>0</v>
      </c>
      <c r="Z14" s="8">
        <f>MA_CO!Z14+MA_DE!Z14+MA_CD!Z14+MA_EC!Z14</f>
        <v>0</v>
      </c>
      <c r="AA14" s="8">
        <f>MA_CO!AA14+MA_DE!AA14+MA_CD!AA14+MA_EC!AA14</f>
        <v>0</v>
      </c>
      <c r="AB14" s="8">
        <f>MA_CO!AB14+MA_DE!AB14+MA_CD!AB14+MA_EC!AB14</f>
        <v>0</v>
      </c>
      <c r="AC14" s="8">
        <f>MA_CO!AC14+MA_DE!AC14+MA_CD!AC14+MA_EC!AC14</f>
        <v>0</v>
      </c>
      <c r="AD14" s="8">
        <f>MA_CO!AD14+MA_DE!AD14+MA_CD!AD14+MA_EC!AD14</f>
        <v>0</v>
      </c>
      <c r="AE14" s="8">
        <f>MA_CO!AE14+MA_DE!AE14+MA_CD!AE14+MA_EC!AE14</f>
        <v>0</v>
      </c>
      <c r="AF14" s="8">
        <f>MA_CO!AF14+MA_DE!AF14+MA_CD!AF14+MA_EC!AF14</f>
        <v>0</v>
      </c>
      <c r="AG14" s="8">
        <f>MA_CO!AG14+MA_DE!AG14+MA_CD!AG14+MA_EC!AG14</f>
        <v>0</v>
      </c>
      <c r="AH14" s="8">
        <f>MA_CO!AH14+MA_DE!AH14+MA_CD!AH14+MA_EC!AH14</f>
        <v>0</v>
      </c>
      <c r="AI14" s="8">
        <f>MA_CO!AI14+MA_DE!AI14+MA_CD!AI14+MA_EC!AI14</f>
        <v>0</v>
      </c>
      <c r="AJ14" s="8">
        <f>MA_CO!AJ14+MA_DE!AJ14+MA_CD!AJ14+MA_EC!AJ14</f>
        <v>0</v>
      </c>
      <c r="AK14" s="8">
        <f>MA_CO!AK14+MA_DE!AK14+MA_CD!AK14+MA_EC!AK14</f>
        <v>0</v>
      </c>
      <c r="AL14" s="8">
        <f>MA_CO!AL14+MA_DE!AL14+MA_CD!AL14+MA_EC!AL14</f>
        <v>0</v>
      </c>
      <c r="AM14" s="8">
        <f>MA_CO!AM14+MA_DE!AM14+MA_CD!AM14+MA_EC!AM14</f>
        <v>0</v>
      </c>
      <c r="AN14" s="8">
        <f>MA_CO!AN14+MA_DE!AN14+MA_CD!AN14+MA_EC!AN14</f>
        <v>0</v>
      </c>
      <c r="AO14" s="8">
        <f>MA_CO!AO14+MA_DE!AO14+MA_CD!AO14+MA_EC!AO14</f>
        <v>0</v>
      </c>
      <c r="AP14" s="8">
        <f>MA_CO!AP14+MA_DE!AP14+MA_CD!AP14+MA_EC!AP14</f>
        <v>0</v>
      </c>
      <c r="AQ14" s="8">
        <f>MA_CO!AQ14+MA_DE!AQ14+MA_CD!AQ14+MA_EC!AQ14</f>
        <v>0</v>
      </c>
      <c r="AR14" s="8">
        <f>MA_CO!AR14+MA_DE!AR14+MA_CD!AR14+MA_EC!AR14</f>
        <v>0</v>
      </c>
      <c r="AS14" s="8">
        <f>MA_CO!AS14+MA_DE!AS14+MA_CD!AS14+MA_EC!AS14</f>
        <v>0</v>
      </c>
      <c r="AT14" s="8">
        <f>MA_CO!AT14+MA_DE!AT14+MA_CD!AT14+MA_EC!AT14</f>
        <v>0</v>
      </c>
      <c r="AU14" s="8">
        <f>MA_CO!AU14+MA_DE!AU14+MA_CD!AU14+MA_EC!AU14</f>
        <v>0</v>
      </c>
      <c r="AV14" s="8">
        <f>MA_CO!AV14+MA_DE!AV14+MA_CD!AV14+MA_EC!AV14</f>
        <v>0</v>
      </c>
      <c r="AW14" s="8">
        <f>MA_CO!AW14+MA_DE!AW14+MA_CD!AW14+MA_EC!AW14</f>
        <v>0</v>
      </c>
      <c r="AX14" s="8">
        <f>MA_CO!AX14+MA_DE!AX14+MA_CD!AX14+MA_EC!AX14</f>
        <v>0</v>
      </c>
      <c r="AY14" s="8">
        <f>MA_CO!AY14+MA_DE!AY14+MA_CD!AY14+MA_EC!AY14</f>
        <v>0</v>
      </c>
      <c r="AZ14" s="8">
        <f>MA_CO!AZ14+MA_DE!AZ14+MA_CD!AZ14+MA_EC!AZ14</f>
        <v>3349557.7072413834</v>
      </c>
      <c r="BA14" s="8">
        <f>MA_CO!BA14+MA_DE!BA14+MA_CD!BA14+MA_EC!BA14</f>
        <v>3315373.2075527366</v>
      </c>
      <c r="BB14" s="8">
        <f>MA_CO!BB14+MA_DE!BB14+MA_CD!BB14+MA_EC!BB14</f>
        <v>3316350.1285711816</v>
      </c>
      <c r="BC14" s="8">
        <f>MA_CO!BC14+MA_DE!BC14+MA_CD!BC14+MA_EC!BC14</f>
        <v>3358429.755548059</v>
      </c>
      <c r="BD14" s="8">
        <f>MA_CO!BD14+MA_DE!BD14+MA_CD!BD14+MA_EC!BD14</f>
        <v>3427479.1766491602</v>
      </c>
      <c r="BE14" s="8">
        <f>MA_CO!BE14+MA_DE!BE14+MA_CD!BE14+MA_EC!BE14</f>
        <v>3473604.2900540922</v>
      </c>
      <c r="BF14" s="8">
        <f>MA_CO!BF14+MA_DE!BF14+MA_CD!BF14+MA_EC!BF14</f>
        <v>3502651.6404311359</v>
      </c>
      <c r="BG14" s="8">
        <f>MA_CO!BG14+MA_DE!BG14+MA_CD!BG14+MA_EC!BG14</f>
        <v>3528188.9112491691</v>
      </c>
      <c r="BH14" s="8">
        <f>MA_CO!BH14+MA_DE!BH14+MA_CD!BH14+MA_EC!BH14</f>
        <v>3543397.6608068142</v>
      </c>
      <c r="BI14" s="8">
        <f>MA_CO!BI14+MA_DE!BI14+MA_CD!BI14+MA_EC!BI14</f>
        <v>3557909.0144083425</v>
      </c>
      <c r="BJ14" s="8">
        <f>MA_CO!BJ14+MA_DE!BJ14+MA_CD!BJ14+MA_EC!BJ14</f>
        <v>3591202.4844966475</v>
      </c>
      <c r="BK14" s="8">
        <f>MA_CO!BK14+MA_DE!BK14+MA_CD!BK14+MA_EC!BK14</f>
        <v>3620069.230588085</v>
      </c>
      <c r="BO14" s="24">
        <f t="shared" ref="BO14:BT16" si="10">IFERROR(AVERAGEIFS($D14:$BM14,$D$6:$BM$6,"&gt;="&amp;BO$2,$D$6:$BM$6,"&lt;="&amp;BO$6,$D$5:$BM$5,BO$5,$D14:$BM14,"&lt;&gt;0"),0)</f>
        <v>0</v>
      </c>
      <c r="BP14" s="24">
        <f t="shared" si="10"/>
        <v>3327093.681121767</v>
      </c>
      <c r="BQ14" s="24">
        <f t="shared" si="10"/>
        <v>0</v>
      </c>
      <c r="BR14" s="24">
        <f t="shared" si="10"/>
        <v>0</v>
      </c>
      <c r="BS14" s="24">
        <f t="shared" si="10"/>
        <v>0</v>
      </c>
      <c r="BT14" s="24">
        <f t="shared" si="10"/>
        <v>0</v>
      </c>
      <c r="BW14" s="24">
        <f t="shared" ref="BW14:CB16" si="11">SUMIFS($D14:$BM14,$D$6:$BM$6,"&gt;="&amp;BO$2,$D$6:$BM$6,"&lt;="&amp;BO$6,$D$5:$BM$5,BO$5)</f>
        <v>0</v>
      </c>
      <c r="BX14" s="24">
        <f t="shared" si="11"/>
        <v>9981281.0433653016</v>
      </c>
      <c r="BY14" s="24">
        <f t="shared" si="11"/>
        <v>0</v>
      </c>
      <c r="BZ14" s="24">
        <f t="shared" si="11"/>
        <v>0</v>
      </c>
      <c r="CA14" s="24">
        <f t="shared" si="11"/>
        <v>0</v>
      </c>
      <c r="CB14" s="24">
        <f t="shared" si="11"/>
        <v>0</v>
      </c>
    </row>
    <row r="15" spans="1:81" outlineLevel="1" x14ac:dyDescent="0.25">
      <c r="A15" s="11" t="s">
        <v>16</v>
      </c>
      <c r="C15" s="2" t="s">
        <v>1</v>
      </c>
      <c r="D15" s="8">
        <f>MA_CO!D15+MA_DE!D15+MA_CD!D15+MA_EC!D15</f>
        <v>0</v>
      </c>
      <c r="E15" s="8">
        <f>MA_CO!E15+MA_DE!E15+MA_CD!E15+MA_EC!E15</f>
        <v>0</v>
      </c>
      <c r="F15" s="8">
        <f>MA_CO!F15+MA_DE!F15+MA_CD!F15+MA_EC!F15</f>
        <v>0</v>
      </c>
      <c r="G15" s="8">
        <f>MA_CO!G15+MA_DE!G15+MA_CD!G15+MA_EC!G15</f>
        <v>0</v>
      </c>
      <c r="H15" s="8">
        <f>MA_CO!H15+MA_DE!H15+MA_CD!H15+MA_EC!H15</f>
        <v>0</v>
      </c>
      <c r="I15" s="8">
        <f>MA_CO!I15+MA_DE!I15+MA_CD!I15+MA_EC!I15</f>
        <v>0</v>
      </c>
      <c r="J15" s="8">
        <f>MA_CO!J15+MA_DE!J15+MA_CD!J15+MA_EC!J15</f>
        <v>0</v>
      </c>
      <c r="K15" s="8">
        <f>MA_CO!K15+MA_DE!K15+MA_CD!K15+MA_EC!K15</f>
        <v>0</v>
      </c>
      <c r="L15" s="8">
        <f>MA_CO!L15+MA_DE!L15+MA_CD!L15+MA_EC!L15</f>
        <v>0</v>
      </c>
      <c r="M15" s="8">
        <f>MA_CO!M15+MA_DE!M15+MA_CD!M15+MA_EC!M15</f>
        <v>0</v>
      </c>
      <c r="N15" s="8">
        <f>MA_CO!N15+MA_DE!N15+MA_CD!N15+MA_EC!N15</f>
        <v>0</v>
      </c>
      <c r="O15" s="8">
        <f>MA_CO!O15+MA_DE!O15+MA_CD!O15+MA_EC!O15</f>
        <v>0</v>
      </c>
      <c r="P15" s="8">
        <f>MA_CO!P15+MA_DE!P15+MA_CD!P15+MA_EC!P15</f>
        <v>0</v>
      </c>
      <c r="Q15" s="8">
        <f>MA_CO!Q15+MA_DE!Q15+MA_CD!Q15+MA_EC!Q15</f>
        <v>0</v>
      </c>
      <c r="R15" s="8">
        <f>MA_CO!R15+MA_DE!R15+MA_CD!R15+MA_EC!R15</f>
        <v>0</v>
      </c>
      <c r="S15" s="8">
        <f>MA_CO!S15+MA_DE!S15+MA_CD!S15+MA_EC!S15</f>
        <v>0</v>
      </c>
      <c r="T15" s="8">
        <f>MA_CO!T15+MA_DE!T15+MA_CD!T15+MA_EC!T15</f>
        <v>0</v>
      </c>
      <c r="U15" s="8">
        <f>MA_CO!U15+MA_DE!U15+MA_CD!U15+MA_EC!U15</f>
        <v>0</v>
      </c>
      <c r="V15" s="8">
        <f>MA_CO!V15+MA_DE!V15+MA_CD!V15+MA_EC!V15</f>
        <v>0</v>
      </c>
      <c r="W15" s="8">
        <f>MA_CO!W15+MA_DE!W15+MA_CD!W15+MA_EC!W15</f>
        <v>0</v>
      </c>
      <c r="X15" s="8">
        <f>MA_CO!X15+MA_DE!X15+MA_CD!X15+MA_EC!X15</f>
        <v>0</v>
      </c>
      <c r="Y15" s="8">
        <f>MA_CO!Y15+MA_DE!Y15+MA_CD!Y15+MA_EC!Y15</f>
        <v>0</v>
      </c>
      <c r="Z15" s="8">
        <f>MA_CO!Z15+MA_DE!Z15+MA_CD!Z15+MA_EC!Z15</f>
        <v>0</v>
      </c>
      <c r="AA15" s="8">
        <f>MA_CO!AA15+MA_DE!AA15+MA_CD!AA15+MA_EC!AA15</f>
        <v>0</v>
      </c>
      <c r="AB15" s="8">
        <f>MA_CO!AB15+MA_DE!AB15+MA_CD!AB15+MA_EC!AB15</f>
        <v>0</v>
      </c>
      <c r="AC15" s="8">
        <f>MA_CO!AC15+MA_DE!AC15+MA_CD!AC15+MA_EC!AC15</f>
        <v>0</v>
      </c>
      <c r="AD15" s="8">
        <f>MA_CO!AD15+MA_DE!AD15+MA_CD!AD15+MA_EC!AD15</f>
        <v>0</v>
      </c>
      <c r="AE15" s="8">
        <f>MA_CO!AE15+MA_DE!AE15+MA_CD!AE15+MA_EC!AE15</f>
        <v>0</v>
      </c>
      <c r="AF15" s="8">
        <f>MA_CO!AF15+MA_DE!AF15+MA_CD!AF15+MA_EC!AF15</f>
        <v>0</v>
      </c>
      <c r="AG15" s="8">
        <f>MA_CO!AG15+MA_DE!AG15+MA_CD!AG15+MA_EC!AG15</f>
        <v>0</v>
      </c>
      <c r="AH15" s="8">
        <f>MA_CO!AH15+MA_DE!AH15+MA_CD!AH15+MA_EC!AH15</f>
        <v>0</v>
      </c>
      <c r="AI15" s="8">
        <f>MA_CO!AI15+MA_DE!AI15+MA_CD!AI15+MA_EC!AI15</f>
        <v>0</v>
      </c>
      <c r="AJ15" s="8">
        <f>MA_CO!AJ15+MA_DE!AJ15+MA_CD!AJ15+MA_EC!AJ15</f>
        <v>0</v>
      </c>
      <c r="AK15" s="8">
        <f>MA_CO!AK15+MA_DE!AK15+MA_CD!AK15+MA_EC!AK15</f>
        <v>0</v>
      </c>
      <c r="AL15" s="8">
        <f>MA_CO!AL15+MA_DE!AL15+MA_CD!AL15+MA_EC!AL15</f>
        <v>0</v>
      </c>
      <c r="AM15" s="8">
        <f>MA_CO!AM15+MA_DE!AM15+MA_CD!AM15+MA_EC!AM15</f>
        <v>0</v>
      </c>
      <c r="AN15" s="8">
        <f>MA_CO!AN15+MA_DE!AN15+MA_CD!AN15+MA_EC!AN15</f>
        <v>0</v>
      </c>
      <c r="AO15" s="8">
        <f>MA_CO!AO15+MA_DE!AO15+MA_CD!AO15+MA_EC!AO15</f>
        <v>0</v>
      </c>
      <c r="AP15" s="8">
        <f>MA_CO!AP15+MA_DE!AP15+MA_CD!AP15+MA_EC!AP15</f>
        <v>0</v>
      </c>
      <c r="AQ15" s="8">
        <f>MA_CO!AQ15+MA_DE!AQ15+MA_CD!AQ15+MA_EC!AQ15</f>
        <v>0</v>
      </c>
      <c r="AR15" s="8">
        <f>MA_CO!AR15+MA_DE!AR15+MA_CD!AR15+MA_EC!AR15</f>
        <v>0</v>
      </c>
      <c r="AS15" s="8">
        <f>MA_CO!AS15+MA_DE!AS15+MA_CD!AS15+MA_EC!AS15</f>
        <v>0</v>
      </c>
      <c r="AT15" s="8">
        <f>MA_CO!AT15+MA_DE!AT15+MA_CD!AT15+MA_EC!AT15</f>
        <v>0</v>
      </c>
      <c r="AU15" s="8">
        <f>MA_CO!AU15+MA_DE!AU15+MA_CD!AU15+MA_EC!AU15</f>
        <v>0</v>
      </c>
      <c r="AV15" s="8">
        <f>MA_CO!AV15+MA_DE!AV15+MA_CD!AV15+MA_EC!AV15</f>
        <v>0</v>
      </c>
      <c r="AW15" s="8">
        <f>MA_CO!AW15+MA_DE!AW15+MA_CD!AW15+MA_EC!AW15</f>
        <v>0</v>
      </c>
      <c r="AX15" s="8">
        <f>MA_CO!AX15+MA_DE!AX15+MA_CD!AX15+MA_EC!AX15</f>
        <v>0</v>
      </c>
      <c r="AY15" s="8">
        <f>MA_CO!AY15+MA_DE!AY15+MA_CD!AY15+MA_EC!AY15</f>
        <v>0</v>
      </c>
      <c r="AZ15" s="8">
        <f>MA_CO!AZ15+MA_DE!AZ15+MA_CD!AZ15+MA_EC!AZ15</f>
        <v>156858.06896849701</v>
      </c>
      <c r="BA15" s="8">
        <f>MA_CO!BA15+MA_DE!BA15+MA_CD!BA15+MA_EC!BA15</f>
        <v>153567.31248747735</v>
      </c>
      <c r="BB15" s="8">
        <f>MA_CO!BB15+MA_DE!BB15+MA_CD!BB15+MA_EC!BB15</f>
        <v>149515.71224559718</v>
      </c>
      <c r="BC15" s="8">
        <f>MA_CO!BC15+MA_DE!BC15+MA_CD!BC15+MA_EC!BC15</f>
        <v>145534.20840966844</v>
      </c>
      <c r="BD15" s="8">
        <f>MA_CO!BD15+MA_DE!BD15+MA_CD!BD15+MA_EC!BD15</f>
        <v>142092.1274896003</v>
      </c>
      <c r="BE15" s="8">
        <f>MA_CO!BE15+MA_DE!BE15+MA_CD!BE15+MA_EC!BE15</f>
        <v>138292.35147182399</v>
      </c>
      <c r="BF15" s="8">
        <f>MA_CO!BF15+MA_DE!BF15+MA_CD!BF15+MA_EC!BF15</f>
        <v>134663.83209572453</v>
      </c>
      <c r="BG15" s="8">
        <f>MA_CO!BG15+MA_DE!BG15+MA_CD!BG15+MA_EC!BG15</f>
        <v>131439.27441932671</v>
      </c>
      <c r="BH15" s="8">
        <f>MA_CO!BH15+MA_DE!BH15+MA_CD!BH15+MA_EC!BH15</f>
        <v>128247.11500458482</v>
      </c>
      <c r="BI15" s="8">
        <f>MA_CO!BI15+MA_DE!BI15+MA_CD!BI15+MA_EC!BI15</f>
        <v>125133.27255657593</v>
      </c>
      <c r="BJ15" s="8">
        <f>MA_CO!BJ15+MA_DE!BJ15+MA_CD!BJ15+MA_EC!BJ15</f>
        <v>122035.01838448655</v>
      </c>
      <c r="BK15" s="8">
        <f>MA_CO!BK15+MA_DE!BK15+MA_CD!BK15+MA_EC!BK15</f>
        <v>119090.21913269209</v>
      </c>
      <c r="BO15" s="24">
        <f t="shared" si="10"/>
        <v>0</v>
      </c>
      <c r="BP15" s="24">
        <f t="shared" si="10"/>
        <v>153313.69790052387</v>
      </c>
      <c r="BQ15" s="24">
        <f t="shared" si="10"/>
        <v>0</v>
      </c>
      <c r="BR15" s="24">
        <f t="shared" si="10"/>
        <v>0</v>
      </c>
      <c r="BS15" s="24">
        <f t="shared" si="10"/>
        <v>0</v>
      </c>
      <c r="BT15" s="24">
        <f t="shared" si="10"/>
        <v>0</v>
      </c>
      <c r="BW15" s="24">
        <f t="shared" si="11"/>
        <v>0</v>
      </c>
      <c r="BX15" s="24">
        <f t="shared" si="11"/>
        <v>459941.09370157158</v>
      </c>
      <c r="BY15" s="24">
        <f t="shared" si="11"/>
        <v>0</v>
      </c>
      <c r="BZ15" s="24">
        <f t="shared" si="11"/>
        <v>0</v>
      </c>
      <c r="CA15" s="24">
        <f t="shared" si="11"/>
        <v>0</v>
      </c>
      <c r="CB15" s="24">
        <f t="shared" si="11"/>
        <v>0</v>
      </c>
    </row>
    <row r="16" spans="1:81" outlineLevel="1" x14ac:dyDescent="0.25">
      <c r="A16" s="11" t="s">
        <v>16</v>
      </c>
      <c r="C16" s="2" t="s">
        <v>9</v>
      </c>
      <c r="D16" s="8">
        <f>MA_CO!D16+MA_DE!D16+MA_CD!D16+MA_EC!D16</f>
        <v>0</v>
      </c>
      <c r="E16" s="8">
        <f>MA_CO!E16+MA_DE!E16+MA_CD!E16+MA_EC!E16</f>
        <v>0</v>
      </c>
      <c r="F16" s="8">
        <f>MA_CO!F16+MA_DE!F16+MA_CD!F16+MA_EC!F16</f>
        <v>0</v>
      </c>
      <c r="G16" s="8">
        <f>MA_CO!G16+MA_DE!G16+MA_CD!G16+MA_EC!G16</f>
        <v>0</v>
      </c>
      <c r="H16" s="8">
        <f>MA_CO!H16+MA_DE!H16+MA_CD!H16+MA_EC!H16</f>
        <v>0</v>
      </c>
      <c r="I16" s="8">
        <f>MA_CO!I16+MA_DE!I16+MA_CD!I16+MA_EC!I16</f>
        <v>0</v>
      </c>
      <c r="J16" s="8">
        <f>MA_CO!J16+MA_DE!J16+MA_CD!J16+MA_EC!J16</f>
        <v>0</v>
      </c>
      <c r="K16" s="8">
        <f>MA_CO!K16+MA_DE!K16+MA_CD!K16+MA_EC!K16</f>
        <v>0</v>
      </c>
      <c r="L16" s="8">
        <f>MA_CO!L16+MA_DE!L16+MA_CD!L16+MA_EC!L16</f>
        <v>0</v>
      </c>
      <c r="M16" s="8">
        <f>MA_CO!M16+MA_DE!M16+MA_CD!M16+MA_EC!M16</f>
        <v>0</v>
      </c>
      <c r="N16" s="8">
        <f>MA_CO!N16+MA_DE!N16+MA_CD!N16+MA_EC!N16</f>
        <v>0</v>
      </c>
      <c r="O16" s="8">
        <f>MA_CO!O16+MA_DE!O16+MA_CD!O16+MA_EC!O16</f>
        <v>0</v>
      </c>
      <c r="P16" s="8">
        <f>MA_CO!P16+MA_DE!P16+MA_CD!P16+MA_EC!P16</f>
        <v>0</v>
      </c>
      <c r="Q16" s="8">
        <f>MA_CO!Q16+MA_DE!Q16+MA_CD!Q16+MA_EC!Q16</f>
        <v>0</v>
      </c>
      <c r="R16" s="8">
        <f>MA_CO!R16+MA_DE!R16+MA_CD!R16+MA_EC!R16</f>
        <v>0</v>
      </c>
      <c r="S16" s="8">
        <f>MA_CO!S16+MA_DE!S16+MA_CD!S16+MA_EC!S16</f>
        <v>0</v>
      </c>
      <c r="T16" s="8">
        <f>MA_CO!T16+MA_DE!T16+MA_CD!T16+MA_EC!T16</f>
        <v>0</v>
      </c>
      <c r="U16" s="8">
        <f>MA_CO!U16+MA_DE!U16+MA_CD!U16+MA_EC!U16</f>
        <v>0</v>
      </c>
      <c r="V16" s="8">
        <f>MA_CO!V16+MA_DE!V16+MA_CD!V16+MA_EC!V16</f>
        <v>0</v>
      </c>
      <c r="W16" s="8">
        <f>MA_CO!W16+MA_DE!W16+MA_CD!W16+MA_EC!W16</f>
        <v>0</v>
      </c>
      <c r="X16" s="8">
        <f>MA_CO!X16+MA_DE!X16+MA_CD!X16+MA_EC!X16</f>
        <v>0</v>
      </c>
      <c r="Y16" s="8">
        <f>MA_CO!Y16+MA_DE!Y16+MA_CD!Y16+MA_EC!Y16</f>
        <v>0</v>
      </c>
      <c r="Z16" s="8">
        <f>MA_CO!Z16+MA_DE!Z16+MA_CD!Z16+MA_EC!Z16</f>
        <v>0</v>
      </c>
      <c r="AA16" s="8">
        <f>MA_CO!AA16+MA_DE!AA16+MA_CD!AA16+MA_EC!AA16</f>
        <v>0</v>
      </c>
      <c r="AB16" s="8">
        <f>MA_CO!AB16+MA_DE!AB16+MA_CD!AB16+MA_EC!AB16</f>
        <v>0</v>
      </c>
      <c r="AC16" s="8">
        <f>MA_CO!AC16+MA_DE!AC16+MA_CD!AC16+MA_EC!AC16</f>
        <v>0</v>
      </c>
      <c r="AD16" s="8">
        <f>MA_CO!AD16+MA_DE!AD16+MA_CD!AD16+MA_EC!AD16</f>
        <v>0</v>
      </c>
      <c r="AE16" s="8">
        <f>MA_CO!AE16+MA_DE!AE16+MA_CD!AE16+MA_EC!AE16</f>
        <v>0</v>
      </c>
      <c r="AF16" s="8">
        <f>MA_CO!AF16+MA_DE!AF16+MA_CD!AF16+MA_EC!AF16</f>
        <v>0</v>
      </c>
      <c r="AG16" s="8">
        <f>MA_CO!AG16+MA_DE!AG16+MA_CD!AG16+MA_EC!AG16</f>
        <v>0</v>
      </c>
      <c r="AH16" s="8">
        <f>MA_CO!AH16+MA_DE!AH16+MA_CD!AH16+MA_EC!AH16</f>
        <v>0</v>
      </c>
      <c r="AI16" s="8">
        <f>MA_CO!AI16+MA_DE!AI16+MA_CD!AI16+MA_EC!AI16</f>
        <v>0</v>
      </c>
      <c r="AJ16" s="8">
        <f>MA_CO!AJ16+MA_DE!AJ16+MA_CD!AJ16+MA_EC!AJ16</f>
        <v>0</v>
      </c>
      <c r="AK16" s="8">
        <f>MA_CO!AK16+MA_DE!AK16+MA_CD!AK16+MA_EC!AK16</f>
        <v>0</v>
      </c>
      <c r="AL16" s="8">
        <f>MA_CO!AL16+MA_DE!AL16+MA_CD!AL16+MA_EC!AL16</f>
        <v>0</v>
      </c>
      <c r="AM16" s="8">
        <f>MA_CO!AM16+MA_DE!AM16+MA_CD!AM16+MA_EC!AM16</f>
        <v>0</v>
      </c>
      <c r="AN16" s="8">
        <f>MA_CO!AN16+MA_DE!AN16+MA_CD!AN16+MA_EC!AN16</f>
        <v>0</v>
      </c>
      <c r="AO16" s="8">
        <f>MA_CO!AO16+MA_DE!AO16+MA_CD!AO16+MA_EC!AO16</f>
        <v>0</v>
      </c>
      <c r="AP16" s="8">
        <f>MA_CO!AP16+MA_DE!AP16+MA_CD!AP16+MA_EC!AP16</f>
        <v>0</v>
      </c>
      <c r="AQ16" s="8">
        <f>MA_CO!AQ16+MA_DE!AQ16+MA_CD!AQ16+MA_EC!AQ16</f>
        <v>0</v>
      </c>
      <c r="AR16" s="8">
        <f>MA_CO!AR16+MA_DE!AR16+MA_CD!AR16+MA_EC!AR16</f>
        <v>0</v>
      </c>
      <c r="AS16" s="8">
        <f>MA_CO!AS16+MA_DE!AS16+MA_CD!AS16+MA_EC!AS16</f>
        <v>0</v>
      </c>
      <c r="AT16" s="8">
        <f>MA_CO!AT16+MA_DE!AT16+MA_CD!AT16+MA_EC!AT16</f>
        <v>0</v>
      </c>
      <c r="AU16" s="8">
        <f>MA_CO!AU16+MA_DE!AU16+MA_CD!AU16+MA_EC!AU16</f>
        <v>0</v>
      </c>
      <c r="AV16" s="8">
        <f>MA_CO!AV16+MA_DE!AV16+MA_CD!AV16+MA_EC!AV16</f>
        <v>0</v>
      </c>
      <c r="AW16" s="8">
        <f>MA_CO!AW16+MA_DE!AW16+MA_CD!AW16+MA_EC!AW16</f>
        <v>0</v>
      </c>
      <c r="AX16" s="8">
        <f>MA_CO!AX16+MA_DE!AX16+MA_CD!AX16+MA_EC!AX16</f>
        <v>0</v>
      </c>
      <c r="AY16" s="8">
        <f>MA_CO!AY16+MA_DE!AY16+MA_CD!AY16+MA_EC!AY16</f>
        <v>0</v>
      </c>
      <c r="AZ16" s="8">
        <f>MA_CO!AZ16+MA_DE!AZ16+MA_CD!AZ16+MA_EC!AZ16</f>
        <v>225187.00526653085</v>
      </c>
      <c r="BA16" s="8">
        <f>MA_CO!BA16+MA_DE!BA16+MA_CD!BA16+MA_EC!BA16</f>
        <v>223711.33439960974</v>
      </c>
      <c r="BB16" s="8">
        <f>MA_CO!BB16+MA_DE!BB16+MA_CD!BB16+MA_EC!BB16</f>
        <v>226506.99103641795</v>
      </c>
      <c r="BC16" s="8">
        <f>MA_CO!BC16+MA_DE!BC16+MA_CD!BC16+MA_EC!BC16</f>
        <v>227052.81857055743</v>
      </c>
      <c r="BD16" s="8">
        <f>MA_CO!BD16+MA_DE!BD16+MA_CD!BD16+MA_EC!BD16</f>
        <v>228858.1597877852</v>
      </c>
      <c r="BE16" s="8">
        <f>MA_CO!BE16+MA_DE!BE16+MA_CD!BE16+MA_EC!BE16</f>
        <v>231111.31479976029</v>
      </c>
      <c r="BF16" s="8">
        <f>MA_CO!BF16+MA_DE!BF16+MA_CD!BF16+MA_EC!BF16</f>
        <v>234130.19100093865</v>
      </c>
      <c r="BG16" s="8">
        <f>MA_CO!BG16+MA_DE!BG16+MA_CD!BG16+MA_EC!BG16</f>
        <v>238572.80798280015</v>
      </c>
      <c r="BH16" s="8">
        <f>MA_CO!BH16+MA_DE!BH16+MA_CD!BH16+MA_EC!BH16</f>
        <v>236996.30508461932</v>
      </c>
      <c r="BI16" s="8">
        <f>MA_CO!BI16+MA_DE!BI16+MA_CD!BI16+MA_EC!BI16</f>
        <v>229042.01913705096</v>
      </c>
      <c r="BJ16" s="8">
        <f>MA_CO!BJ16+MA_DE!BJ16+MA_CD!BJ16+MA_EC!BJ16</f>
        <v>221771.81244437781</v>
      </c>
      <c r="BK16" s="8">
        <f>MA_CO!BK16+MA_DE!BK16+MA_CD!BK16+MA_EC!BK16</f>
        <v>227594.87119698609</v>
      </c>
      <c r="BO16" s="24">
        <f t="shared" si="10"/>
        <v>0</v>
      </c>
      <c r="BP16" s="24">
        <f t="shared" si="10"/>
        <v>225135.1102341862</v>
      </c>
      <c r="BQ16" s="24">
        <f t="shared" si="10"/>
        <v>0</v>
      </c>
      <c r="BR16" s="24">
        <f t="shared" si="10"/>
        <v>0</v>
      </c>
      <c r="BS16" s="24">
        <f t="shared" si="10"/>
        <v>0</v>
      </c>
      <c r="BT16" s="24">
        <f t="shared" si="10"/>
        <v>0</v>
      </c>
      <c r="BW16" s="24">
        <f t="shared" si="11"/>
        <v>0</v>
      </c>
      <c r="BX16" s="24">
        <f t="shared" si="11"/>
        <v>675405.33070255863</v>
      </c>
      <c r="BY16" s="24">
        <f t="shared" si="11"/>
        <v>0</v>
      </c>
      <c r="BZ16" s="24">
        <f t="shared" si="11"/>
        <v>0</v>
      </c>
      <c r="CA16" s="24">
        <f t="shared" si="11"/>
        <v>0</v>
      </c>
      <c r="CB16" s="24">
        <f t="shared" si="11"/>
        <v>0</v>
      </c>
    </row>
    <row r="17" spans="1:80" x14ac:dyDescent="0.25">
      <c r="C17" s="3" t="s">
        <v>20</v>
      </c>
      <c r="D17" s="10">
        <f>SUM(D14:D16)</f>
        <v>0</v>
      </c>
      <c r="E17" s="10">
        <f t="shared" ref="E17:BK17" si="12">SUM(E14:E16)</f>
        <v>0</v>
      </c>
      <c r="F17" s="10">
        <f t="shared" si="12"/>
        <v>0</v>
      </c>
      <c r="G17" s="10">
        <f t="shared" si="12"/>
        <v>0</v>
      </c>
      <c r="H17" s="10">
        <f t="shared" si="12"/>
        <v>0</v>
      </c>
      <c r="I17" s="10">
        <f t="shared" si="12"/>
        <v>0</v>
      </c>
      <c r="J17" s="10">
        <f t="shared" si="12"/>
        <v>0</v>
      </c>
      <c r="K17" s="10">
        <f t="shared" si="12"/>
        <v>0</v>
      </c>
      <c r="L17" s="10">
        <f t="shared" si="12"/>
        <v>0</v>
      </c>
      <c r="M17" s="10">
        <f t="shared" si="12"/>
        <v>0</v>
      </c>
      <c r="N17" s="10">
        <f t="shared" si="12"/>
        <v>0</v>
      </c>
      <c r="O17" s="10">
        <f t="shared" si="12"/>
        <v>0</v>
      </c>
      <c r="P17" s="10">
        <f t="shared" si="12"/>
        <v>0</v>
      </c>
      <c r="Q17" s="10">
        <f t="shared" si="12"/>
        <v>0</v>
      </c>
      <c r="R17" s="10">
        <f t="shared" si="12"/>
        <v>0</v>
      </c>
      <c r="S17" s="10">
        <f t="shared" si="12"/>
        <v>0</v>
      </c>
      <c r="T17" s="10">
        <f t="shared" si="12"/>
        <v>0</v>
      </c>
      <c r="U17" s="10">
        <f t="shared" si="12"/>
        <v>0</v>
      </c>
      <c r="V17" s="10">
        <f t="shared" si="12"/>
        <v>0</v>
      </c>
      <c r="W17" s="10">
        <f t="shared" si="12"/>
        <v>0</v>
      </c>
      <c r="X17" s="10">
        <f t="shared" si="12"/>
        <v>0</v>
      </c>
      <c r="Y17" s="10">
        <f t="shared" si="12"/>
        <v>0</v>
      </c>
      <c r="Z17" s="10">
        <f t="shared" si="12"/>
        <v>0</v>
      </c>
      <c r="AA17" s="10">
        <f t="shared" si="12"/>
        <v>0</v>
      </c>
      <c r="AB17" s="10">
        <f t="shared" si="12"/>
        <v>0</v>
      </c>
      <c r="AC17" s="10">
        <f t="shared" si="12"/>
        <v>0</v>
      </c>
      <c r="AD17" s="10">
        <f t="shared" si="12"/>
        <v>0</v>
      </c>
      <c r="AE17" s="10">
        <f t="shared" si="12"/>
        <v>0</v>
      </c>
      <c r="AF17" s="10">
        <f t="shared" si="12"/>
        <v>0</v>
      </c>
      <c r="AG17" s="10">
        <f t="shared" si="12"/>
        <v>0</v>
      </c>
      <c r="AH17" s="10">
        <f t="shared" si="12"/>
        <v>0</v>
      </c>
      <c r="AI17" s="10">
        <f t="shared" si="12"/>
        <v>0</v>
      </c>
      <c r="AJ17" s="10">
        <f t="shared" si="12"/>
        <v>0</v>
      </c>
      <c r="AK17" s="10">
        <f t="shared" si="12"/>
        <v>0</v>
      </c>
      <c r="AL17" s="10">
        <f t="shared" si="12"/>
        <v>0</v>
      </c>
      <c r="AM17" s="10">
        <f t="shared" si="12"/>
        <v>0</v>
      </c>
      <c r="AN17" s="10">
        <f t="shared" si="12"/>
        <v>0</v>
      </c>
      <c r="AO17" s="10">
        <f t="shared" si="12"/>
        <v>0</v>
      </c>
      <c r="AP17" s="10">
        <f t="shared" si="12"/>
        <v>0</v>
      </c>
      <c r="AQ17" s="10">
        <f t="shared" si="12"/>
        <v>0</v>
      </c>
      <c r="AR17" s="10">
        <f t="shared" si="12"/>
        <v>0</v>
      </c>
      <c r="AS17" s="10">
        <f t="shared" si="12"/>
        <v>0</v>
      </c>
      <c r="AT17" s="10">
        <f t="shared" si="12"/>
        <v>0</v>
      </c>
      <c r="AU17" s="10">
        <f t="shared" si="12"/>
        <v>0</v>
      </c>
      <c r="AV17" s="10">
        <f t="shared" si="12"/>
        <v>0</v>
      </c>
      <c r="AW17" s="10">
        <f t="shared" si="12"/>
        <v>0</v>
      </c>
      <c r="AX17" s="10">
        <f t="shared" si="12"/>
        <v>0</v>
      </c>
      <c r="AY17" s="10">
        <f t="shared" si="12"/>
        <v>0</v>
      </c>
      <c r="AZ17" s="10">
        <f t="shared" si="12"/>
        <v>3731602.7814764115</v>
      </c>
      <c r="BA17" s="10">
        <f t="shared" si="12"/>
        <v>3692651.8544398239</v>
      </c>
      <c r="BB17" s="10">
        <f t="shared" si="12"/>
        <v>3692372.8318531965</v>
      </c>
      <c r="BC17" s="10">
        <f t="shared" si="12"/>
        <v>3731016.7825282849</v>
      </c>
      <c r="BD17" s="10">
        <f t="shared" si="12"/>
        <v>3798429.4639265458</v>
      </c>
      <c r="BE17" s="10">
        <f t="shared" si="12"/>
        <v>3843007.9563256768</v>
      </c>
      <c r="BF17" s="10">
        <f t="shared" si="12"/>
        <v>3871445.6635277988</v>
      </c>
      <c r="BG17" s="10">
        <f t="shared" si="12"/>
        <v>3898200.993651296</v>
      </c>
      <c r="BH17" s="10">
        <f t="shared" si="12"/>
        <v>3908641.0808960181</v>
      </c>
      <c r="BI17" s="10">
        <f t="shared" si="12"/>
        <v>3912084.3061019694</v>
      </c>
      <c r="BJ17" s="10">
        <f t="shared" si="12"/>
        <v>3935009.3153255116</v>
      </c>
      <c r="BK17" s="10">
        <f t="shared" si="12"/>
        <v>3966754.3209177633</v>
      </c>
      <c r="BO17" s="23">
        <f>SUM(BO14:BO16)</f>
        <v>0</v>
      </c>
      <c r="BP17" s="23">
        <f t="shared" ref="BP17:BT17" si="13">SUM(BP14:BP16)</f>
        <v>3705542.489256477</v>
      </c>
      <c r="BQ17" s="23">
        <f t="shared" si="13"/>
        <v>0</v>
      </c>
      <c r="BR17" s="23">
        <f t="shared" si="13"/>
        <v>0</v>
      </c>
      <c r="BS17" s="23">
        <f t="shared" si="13"/>
        <v>0</v>
      </c>
      <c r="BT17" s="23">
        <f t="shared" si="13"/>
        <v>0</v>
      </c>
      <c r="BW17" s="23">
        <f>SUM(BW14:BW16)</f>
        <v>0</v>
      </c>
      <c r="BX17" s="23">
        <f t="shared" ref="BX17:CB17" si="14">SUM(BX14:BX16)</f>
        <v>11116627.467769431</v>
      </c>
      <c r="BY17" s="23">
        <f t="shared" si="14"/>
        <v>0</v>
      </c>
      <c r="BZ17" s="23">
        <f t="shared" si="14"/>
        <v>0</v>
      </c>
      <c r="CA17" s="23">
        <f t="shared" si="14"/>
        <v>0</v>
      </c>
      <c r="CB17" s="23">
        <f t="shared" si="14"/>
        <v>0</v>
      </c>
    </row>
    <row r="18" spans="1:80" x14ac:dyDescent="0.25">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row>
    <row r="19" spans="1:80" x14ac:dyDescent="0.25">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row>
    <row r="20" spans="1:80" outlineLevel="1" x14ac:dyDescent="0.25">
      <c r="A20" s="11"/>
      <c r="C20" s="2" t="s">
        <v>0</v>
      </c>
      <c r="D20" s="14">
        <f>IFERROR(((1+D38/D14)^(360/D$3))-1,0)</f>
        <v>0</v>
      </c>
      <c r="E20" s="14">
        <f t="shared" ref="E20:BK23" si="15">IFERROR(((1+E38/E14)^(360/E$3))-1,0)</f>
        <v>0</v>
      </c>
      <c r="F20" s="14">
        <f t="shared" si="15"/>
        <v>0</v>
      </c>
      <c r="G20" s="14">
        <f t="shared" si="15"/>
        <v>0</v>
      </c>
      <c r="H20" s="14">
        <f t="shared" si="15"/>
        <v>0</v>
      </c>
      <c r="I20" s="14">
        <f t="shared" si="15"/>
        <v>0</v>
      </c>
      <c r="J20" s="14">
        <f t="shared" si="15"/>
        <v>0</v>
      </c>
      <c r="K20" s="14">
        <f t="shared" si="15"/>
        <v>0</v>
      </c>
      <c r="L20" s="14">
        <f t="shared" si="15"/>
        <v>0</v>
      </c>
      <c r="M20" s="14">
        <f t="shared" si="15"/>
        <v>0</v>
      </c>
      <c r="N20" s="14">
        <f t="shared" si="15"/>
        <v>0</v>
      </c>
      <c r="O20" s="14">
        <f t="shared" si="15"/>
        <v>0</v>
      </c>
      <c r="P20" s="14">
        <f t="shared" si="15"/>
        <v>0</v>
      </c>
      <c r="Q20" s="14">
        <f t="shared" si="15"/>
        <v>0</v>
      </c>
      <c r="R20" s="14">
        <f t="shared" si="15"/>
        <v>0</v>
      </c>
      <c r="S20" s="14">
        <f t="shared" si="15"/>
        <v>0</v>
      </c>
      <c r="T20" s="14">
        <f t="shared" si="15"/>
        <v>0</v>
      </c>
      <c r="U20" s="14">
        <f t="shared" si="15"/>
        <v>0</v>
      </c>
      <c r="V20" s="14">
        <f t="shared" si="15"/>
        <v>0</v>
      </c>
      <c r="W20" s="14">
        <f t="shared" si="15"/>
        <v>0</v>
      </c>
      <c r="X20" s="14">
        <f t="shared" si="15"/>
        <v>0</v>
      </c>
      <c r="Y20" s="14">
        <f t="shared" si="15"/>
        <v>0</v>
      </c>
      <c r="Z20" s="14">
        <f t="shared" si="15"/>
        <v>0</v>
      </c>
      <c r="AA20" s="14">
        <f t="shared" si="15"/>
        <v>0</v>
      </c>
      <c r="AB20" s="14">
        <f t="shared" si="15"/>
        <v>0</v>
      </c>
      <c r="AC20" s="14">
        <f t="shared" si="15"/>
        <v>0</v>
      </c>
      <c r="AD20" s="14">
        <f t="shared" si="15"/>
        <v>0</v>
      </c>
      <c r="AE20" s="14">
        <f t="shared" si="15"/>
        <v>0</v>
      </c>
      <c r="AF20" s="14">
        <f t="shared" si="15"/>
        <v>0</v>
      </c>
      <c r="AG20" s="14">
        <f t="shared" si="15"/>
        <v>0</v>
      </c>
      <c r="AH20" s="14">
        <f t="shared" si="15"/>
        <v>0</v>
      </c>
      <c r="AI20" s="14">
        <f t="shared" si="15"/>
        <v>0</v>
      </c>
      <c r="AJ20" s="14">
        <f t="shared" si="15"/>
        <v>0</v>
      </c>
      <c r="AK20" s="14">
        <f t="shared" si="15"/>
        <v>0</v>
      </c>
      <c r="AL20" s="14">
        <f t="shared" si="15"/>
        <v>0</v>
      </c>
      <c r="AM20" s="14">
        <f t="shared" si="15"/>
        <v>0</v>
      </c>
      <c r="AN20" s="14">
        <f t="shared" si="15"/>
        <v>0</v>
      </c>
      <c r="AO20" s="14">
        <f t="shared" si="15"/>
        <v>0</v>
      </c>
      <c r="AP20" s="14">
        <f t="shared" si="15"/>
        <v>0</v>
      </c>
      <c r="AQ20" s="14">
        <f t="shared" si="15"/>
        <v>0</v>
      </c>
      <c r="AR20" s="14">
        <f t="shared" si="15"/>
        <v>0</v>
      </c>
      <c r="AS20" s="14">
        <f t="shared" si="15"/>
        <v>0</v>
      </c>
      <c r="AT20" s="14">
        <f t="shared" si="15"/>
        <v>0</v>
      </c>
      <c r="AU20" s="14">
        <f t="shared" si="15"/>
        <v>0</v>
      </c>
      <c r="AV20" s="14">
        <f t="shared" si="15"/>
        <v>0</v>
      </c>
      <c r="AW20" s="14">
        <f t="shared" si="15"/>
        <v>0</v>
      </c>
      <c r="AX20" s="14">
        <f t="shared" si="15"/>
        <v>0</v>
      </c>
      <c r="AY20" s="14">
        <f t="shared" si="15"/>
        <v>0</v>
      </c>
      <c r="AZ20" s="14">
        <f t="shared" si="15"/>
        <v>0.26984410138544312</v>
      </c>
      <c r="BA20" s="14">
        <f t="shared" si="15"/>
        <v>0.26322255405345074</v>
      </c>
      <c r="BB20" s="14">
        <f t="shared" si="15"/>
        <v>0.28091968629343622</v>
      </c>
      <c r="BC20" s="14">
        <f t="shared" si="15"/>
        <v>0.27959109646990044</v>
      </c>
      <c r="BD20" s="14">
        <f t="shared" si="15"/>
        <v>0.27269812186338571</v>
      </c>
      <c r="BE20" s="14">
        <f t="shared" si="15"/>
        <v>0.28426546799479069</v>
      </c>
      <c r="BF20" s="14">
        <f t="shared" si="15"/>
        <v>0.27814495992128552</v>
      </c>
      <c r="BG20" s="14">
        <f t="shared" si="15"/>
        <v>0.28879725968508851</v>
      </c>
      <c r="BH20" s="14">
        <f t="shared" si="15"/>
        <v>0.27775449113312001</v>
      </c>
      <c r="BI20" s="14">
        <f t="shared" si="15"/>
        <v>0.27389669255641369</v>
      </c>
      <c r="BJ20" s="14">
        <f t="shared" si="15"/>
        <v>0.28125737381199856</v>
      </c>
      <c r="BK20" s="14">
        <f t="shared" si="15"/>
        <v>0.28042769430107017</v>
      </c>
      <c r="BO20" s="28">
        <f>IFERROR(((1+BO38/BW14)^(360/BO$3))-1,0)</f>
        <v>0</v>
      </c>
      <c r="BP20" s="28">
        <f t="shared" ref="BP20:BT23" si="16">IFERROR(((1+BP38/BX14)^(360/BP$3))-1,0)</f>
        <v>0.27162260527164439</v>
      </c>
      <c r="BQ20" s="28">
        <f t="shared" si="16"/>
        <v>0</v>
      </c>
      <c r="BR20" s="28">
        <f t="shared" si="16"/>
        <v>0</v>
      </c>
      <c r="BS20" s="28">
        <f t="shared" si="16"/>
        <v>0</v>
      </c>
      <c r="BT20" s="28">
        <f t="shared" si="16"/>
        <v>0</v>
      </c>
    </row>
    <row r="21" spans="1:80" outlineLevel="1" x14ac:dyDescent="0.25">
      <c r="A21" s="11"/>
      <c r="C21" s="2" t="s">
        <v>1</v>
      </c>
      <c r="D21" s="14">
        <f t="shared" ref="D21:S23" si="17">IFERROR(((1+D39/D15)^(360/D$3))-1,0)</f>
        <v>0</v>
      </c>
      <c r="E21" s="14">
        <f t="shared" si="17"/>
        <v>0</v>
      </c>
      <c r="F21" s="14">
        <f t="shared" si="17"/>
        <v>0</v>
      </c>
      <c r="G21" s="14">
        <f t="shared" si="17"/>
        <v>0</v>
      </c>
      <c r="H21" s="14">
        <f t="shared" si="17"/>
        <v>0</v>
      </c>
      <c r="I21" s="14">
        <f t="shared" si="17"/>
        <v>0</v>
      </c>
      <c r="J21" s="14">
        <f t="shared" si="17"/>
        <v>0</v>
      </c>
      <c r="K21" s="14">
        <f t="shared" si="17"/>
        <v>0</v>
      </c>
      <c r="L21" s="14">
        <f t="shared" si="17"/>
        <v>0</v>
      </c>
      <c r="M21" s="14">
        <f t="shared" si="17"/>
        <v>0</v>
      </c>
      <c r="N21" s="14">
        <f t="shared" si="17"/>
        <v>0</v>
      </c>
      <c r="O21" s="14">
        <f t="shared" si="17"/>
        <v>0</v>
      </c>
      <c r="P21" s="14">
        <f t="shared" si="17"/>
        <v>0</v>
      </c>
      <c r="Q21" s="14">
        <f t="shared" si="17"/>
        <v>0</v>
      </c>
      <c r="R21" s="14">
        <f t="shared" si="17"/>
        <v>0</v>
      </c>
      <c r="S21" s="14">
        <f t="shared" si="17"/>
        <v>0</v>
      </c>
      <c r="T21" s="14">
        <f t="shared" si="15"/>
        <v>0</v>
      </c>
      <c r="U21" s="14">
        <f t="shared" si="15"/>
        <v>0</v>
      </c>
      <c r="V21" s="14">
        <f t="shared" si="15"/>
        <v>0</v>
      </c>
      <c r="W21" s="14">
        <f t="shared" si="15"/>
        <v>0</v>
      </c>
      <c r="X21" s="14">
        <f t="shared" si="15"/>
        <v>0</v>
      </c>
      <c r="Y21" s="14">
        <f t="shared" si="15"/>
        <v>0</v>
      </c>
      <c r="Z21" s="14">
        <f t="shared" si="15"/>
        <v>0</v>
      </c>
      <c r="AA21" s="14">
        <f t="shared" si="15"/>
        <v>0</v>
      </c>
      <c r="AB21" s="14">
        <f t="shared" si="15"/>
        <v>0</v>
      </c>
      <c r="AC21" s="14">
        <f t="shared" si="15"/>
        <v>0</v>
      </c>
      <c r="AD21" s="14">
        <f t="shared" si="15"/>
        <v>0</v>
      </c>
      <c r="AE21" s="14">
        <f t="shared" si="15"/>
        <v>0</v>
      </c>
      <c r="AF21" s="14">
        <f t="shared" si="15"/>
        <v>0</v>
      </c>
      <c r="AG21" s="14">
        <f t="shared" si="15"/>
        <v>0</v>
      </c>
      <c r="AH21" s="14">
        <f t="shared" si="15"/>
        <v>0</v>
      </c>
      <c r="AI21" s="14">
        <f t="shared" si="15"/>
        <v>0</v>
      </c>
      <c r="AJ21" s="14">
        <f t="shared" si="15"/>
        <v>0</v>
      </c>
      <c r="AK21" s="14">
        <f t="shared" si="15"/>
        <v>0</v>
      </c>
      <c r="AL21" s="14">
        <f t="shared" si="15"/>
        <v>0</v>
      </c>
      <c r="AM21" s="14">
        <f t="shared" si="15"/>
        <v>0</v>
      </c>
      <c r="AN21" s="14">
        <f t="shared" si="15"/>
        <v>0</v>
      </c>
      <c r="AO21" s="14">
        <f t="shared" si="15"/>
        <v>0</v>
      </c>
      <c r="AP21" s="14">
        <f t="shared" si="15"/>
        <v>0</v>
      </c>
      <c r="AQ21" s="14">
        <f t="shared" si="15"/>
        <v>0</v>
      </c>
      <c r="AR21" s="14">
        <f t="shared" si="15"/>
        <v>0</v>
      </c>
      <c r="AS21" s="14">
        <f t="shared" si="15"/>
        <v>0</v>
      </c>
      <c r="AT21" s="14">
        <f t="shared" si="15"/>
        <v>0</v>
      </c>
      <c r="AU21" s="14">
        <f t="shared" si="15"/>
        <v>0</v>
      </c>
      <c r="AV21" s="14">
        <f t="shared" si="15"/>
        <v>0</v>
      </c>
      <c r="AW21" s="14">
        <f t="shared" si="15"/>
        <v>0</v>
      </c>
      <c r="AX21" s="14">
        <f t="shared" si="15"/>
        <v>0</v>
      </c>
      <c r="AY21" s="14">
        <f t="shared" si="15"/>
        <v>0</v>
      </c>
      <c r="AZ21" s="14">
        <f t="shared" si="15"/>
        <v>0.10499226023178543</v>
      </c>
      <c r="BA21" s="14">
        <f t="shared" si="15"/>
        <v>0.10499226023178654</v>
      </c>
      <c r="BB21" s="14">
        <f t="shared" si="15"/>
        <v>0.10499226023178543</v>
      </c>
      <c r="BC21" s="14">
        <f t="shared" si="15"/>
        <v>0.10499226023178543</v>
      </c>
      <c r="BD21" s="14">
        <f t="shared" si="15"/>
        <v>0.10499226023178543</v>
      </c>
      <c r="BE21" s="14">
        <f t="shared" si="15"/>
        <v>0.10499226023178543</v>
      </c>
      <c r="BF21" s="14">
        <f t="shared" si="15"/>
        <v>0.10499226023178543</v>
      </c>
      <c r="BG21" s="14">
        <f t="shared" si="15"/>
        <v>0.10499226023178543</v>
      </c>
      <c r="BH21" s="14">
        <f t="shared" si="15"/>
        <v>0.10499226023178543</v>
      </c>
      <c r="BI21" s="14">
        <f t="shared" si="15"/>
        <v>0.10499226023178543</v>
      </c>
      <c r="BJ21" s="14">
        <f t="shared" si="15"/>
        <v>0.10499226023178543</v>
      </c>
      <c r="BK21" s="14">
        <f t="shared" si="15"/>
        <v>0.10499226023178543</v>
      </c>
      <c r="BO21" s="28">
        <f t="shared" ref="BO21:BO23" si="18">IFERROR(((1+BO39/BW15)^(360/BO$3))-1,0)</f>
        <v>0</v>
      </c>
      <c r="BP21" s="28">
        <f t="shared" si="16"/>
        <v>0.10498719767637543</v>
      </c>
      <c r="BQ21" s="28">
        <f t="shared" si="16"/>
        <v>0</v>
      </c>
      <c r="BR21" s="28">
        <f t="shared" si="16"/>
        <v>0</v>
      </c>
      <c r="BS21" s="28">
        <f t="shared" si="16"/>
        <v>0</v>
      </c>
      <c r="BT21" s="28">
        <f t="shared" si="16"/>
        <v>0</v>
      </c>
    </row>
    <row r="22" spans="1:80" outlineLevel="1" x14ac:dyDescent="0.25">
      <c r="A22" s="11"/>
      <c r="C22" s="2" t="s">
        <v>9</v>
      </c>
      <c r="D22" s="14">
        <f t="shared" si="17"/>
        <v>0</v>
      </c>
      <c r="E22" s="14">
        <f t="shared" si="15"/>
        <v>0</v>
      </c>
      <c r="F22" s="14">
        <f t="shared" si="15"/>
        <v>0</v>
      </c>
      <c r="G22" s="14">
        <f t="shared" si="15"/>
        <v>0</v>
      </c>
      <c r="H22" s="14">
        <f t="shared" si="15"/>
        <v>0</v>
      </c>
      <c r="I22" s="14">
        <f t="shared" si="15"/>
        <v>0</v>
      </c>
      <c r="J22" s="14">
        <f t="shared" si="15"/>
        <v>0</v>
      </c>
      <c r="K22" s="14">
        <f t="shared" si="15"/>
        <v>0</v>
      </c>
      <c r="L22" s="14">
        <f t="shared" si="15"/>
        <v>0</v>
      </c>
      <c r="M22" s="14">
        <f t="shared" si="15"/>
        <v>0</v>
      </c>
      <c r="N22" s="14">
        <f t="shared" si="15"/>
        <v>0</v>
      </c>
      <c r="O22" s="14">
        <f t="shared" si="15"/>
        <v>0</v>
      </c>
      <c r="P22" s="14">
        <f t="shared" si="15"/>
        <v>0</v>
      </c>
      <c r="Q22" s="14">
        <f t="shared" si="15"/>
        <v>0</v>
      </c>
      <c r="R22" s="14">
        <f t="shared" si="15"/>
        <v>0</v>
      </c>
      <c r="S22" s="14">
        <f t="shared" si="15"/>
        <v>0</v>
      </c>
      <c r="T22" s="14">
        <f t="shared" si="15"/>
        <v>0</v>
      </c>
      <c r="U22" s="14">
        <f t="shared" si="15"/>
        <v>0</v>
      </c>
      <c r="V22" s="14">
        <f t="shared" si="15"/>
        <v>0</v>
      </c>
      <c r="W22" s="14">
        <f t="shared" si="15"/>
        <v>0</v>
      </c>
      <c r="X22" s="14">
        <f t="shared" si="15"/>
        <v>0</v>
      </c>
      <c r="Y22" s="14">
        <f t="shared" si="15"/>
        <v>0</v>
      </c>
      <c r="Z22" s="14">
        <f t="shared" si="15"/>
        <v>0</v>
      </c>
      <c r="AA22" s="14">
        <f t="shared" si="15"/>
        <v>0</v>
      </c>
      <c r="AB22" s="14">
        <f t="shared" si="15"/>
        <v>0</v>
      </c>
      <c r="AC22" s="14">
        <f t="shared" si="15"/>
        <v>0</v>
      </c>
      <c r="AD22" s="14">
        <f t="shared" si="15"/>
        <v>0</v>
      </c>
      <c r="AE22" s="14">
        <f t="shared" si="15"/>
        <v>0</v>
      </c>
      <c r="AF22" s="14">
        <f t="shared" si="15"/>
        <v>0</v>
      </c>
      <c r="AG22" s="14">
        <f t="shared" si="15"/>
        <v>0</v>
      </c>
      <c r="AH22" s="14">
        <f t="shared" si="15"/>
        <v>0</v>
      </c>
      <c r="AI22" s="14">
        <f t="shared" si="15"/>
        <v>0</v>
      </c>
      <c r="AJ22" s="14">
        <f t="shared" si="15"/>
        <v>0</v>
      </c>
      <c r="AK22" s="14">
        <f t="shared" si="15"/>
        <v>0</v>
      </c>
      <c r="AL22" s="14">
        <f t="shared" si="15"/>
        <v>0</v>
      </c>
      <c r="AM22" s="14">
        <f t="shared" si="15"/>
        <v>0</v>
      </c>
      <c r="AN22" s="14">
        <f t="shared" si="15"/>
        <v>0</v>
      </c>
      <c r="AO22" s="14">
        <f t="shared" si="15"/>
        <v>0</v>
      </c>
      <c r="AP22" s="14">
        <f t="shared" si="15"/>
        <v>0</v>
      </c>
      <c r="AQ22" s="14">
        <f t="shared" si="15"/>
        <v>0</v>
      </c>
      <c r="AR22" s="14">
        <f t="shared" si="15"/>
        <v>0</v>
      </c>
      <c r="AS22" s="14">
        <f t="shared" si="15"/>
        <v>0</v>
      </c>
      <c r="AT22" s="14">
        <f t="shared" si="15"/>
        <v>0</v>
      </c>
      <c r="AU22" s="14">
        <f t="shared" si="15"/>
        <v>0</v>
      </c>
      <c r="AV22" s="14">
        <f t="shared" si="15"/>
        <v>0</v>
      </c>
      <c r="AW22" s="14">
        <f t="shared" si="15"/>
        <v>0</v>
      </c>
      <c r="AX22" s="14">
        <f t="shared" si="15"/>
        <v>0</v>
      </c>
      <c r="AY22" s="14">
        <f t="shared" si="15"/>
        <v>0</v>
      </c>
      <c r="AZ22" s="14">
        <f t="shared" si="15"/>
        <v>0.21249007454143198</v>
      </c>
      <c r="BA22" s="14">
        <f t="shared" si="15"/>
        <v>0.19577454775117142</v>
      </c>
      <c r="BB22" s="14">
        <f t="shared" si="15"/>
        <v>0.17767353184752088</v>
      </c>
      <c r="BC22" s="14">
        <f t="shared" si="15"/>
        <v>0.19364624802035113</v>
      </c>
      <c r="BD22" s="14">
        <f t="shared" si="15"/>
        <v>0.18044202480326987</v>
      </c>
      <c r="BE22" s="14">
        <f t="shared" si="15"/>
        <v>0.18184380399182865</v>
      </c>
      <c r="BF22" s="14">
        <f t="shared" si="15"/>
        <v>0.18407739227158482</v>
      </c>
      <c r="BG22" s="14">
        <f t="shared" si="15"/>
        <v>0.16625791989345062</v>
      </c>
      <c r="BH22" s="14">
        <f t="shared" si="15"/>
        <v>0.15585749344747568</v>
      </c>
      <c r="BI22" s="14">
        <f t="shared" si="15"/>
        <v>0.16319220007842272</v>
      </c>
      <c r="BJ22" s="14">
        <f t="shared" si="15"/>
        <v>0.18122217873306079</v>
      </c>
      <c r="BK22" s="14">
        <f t="shared" si="15"/>
        <v>0.18157356049935536</v>
      </c>
      <c r="BO22" s="28">
        <f t="shared" si="18"/>
        <v>0</v>
      </c>
      <c r="BP22" s="28">
        <f t="shared" si="16"/>
        <v>0.19522880149836852</v>
      </c>
      <c r="BQ22" s="28">
        <f t="shared" si="16"/>
        <v>0</v>
      </c>
      <c r="BR22" s="28">
        <f t="shared" si="16"/>
        <v>0</v>
      </c>
      <c r="BS22" s="28">
        <f t="shared" si="16"/>
        <v>0</v>
      </c>
      <c r="BT22" s="28">
        <f t="shared" si="16"/>
        <v>0</v>
      </c>
    </row>
    <row r="23" spans="1:80" x14ac:dyDescent="0.25">
      <c r="C23" s="3" t="s">
        <v>23</v>
      </c>
      <c r="D23" s="15">
        <f t="shared" si="17"/>
        <v>0</v>
      </c>
      <c r="E23" s="15">
        <f t="shared" si="15"/>
        <v>0</v>
      </c>
      <c r="F23" s="15">
        <f t="shared" si="15"/>
        <v>0</v>
      </c>
      <c r="G23" s="15">
        <f t="shared" si="15"/>
        <v>0</v>
      </c>
      <c r="H23" s="15">
        <f t="shared" si="15"/>
        <v>0</v>
      </c>
      <c r="I23" s="15">
        <f t="shared" si="15"/>
        <v>0</v>
      </c>
      <c r="J23" s="15">
        <f t="shared" si="15"/>
        <v>0</v>
      </c>
      <c r="K23" s="15">
        <f t="shared" si="15"/>
        <v>0</v>
      </c>
      <c r="L23" s="15">
        <f t="shared" si="15"/>
        <v>0</v>
      </c>
      <c r="M23" s="15">
        <f t="shared" si="15"/>
        <v>0</v>
      </c>
      <c r="N23" s="15">
        <f t="shared" si="15"/>
        <v>0</v>
      </c>
      <c r="O23" s="15">
        <f t="shared" si="15"/>
        <v>0</v>
      </c>
      <c r="P23" s="15">
        <f t="shared" si="15"/>
        <v>0</v>
      </c>
      <c r="Q23" s="15">
        <f t="shared" si="15"/>
        <v>0</v>
      </c>
      <c r="R23" s="15">
        <f t="shared" si="15"/>
        <v>0</v>
      </c>
      <c r="S23" s="15">
        <f t="shared" si="15"/>
        <v>0</v>
      </c>
      <c r="T23" s="15">
        <f t="shared" si="15"/>
        <v>0</v>
      </c>
      <c r="U23" s="15">
        <f t="shared" si="15"/>
        <v>0</v>
      </c>
      <c r="V23" s="15">
        <f t="shared" si="15"/>
        <v>0</v>
      </c>
      <c r="W23" s="15">
        <f t="shared" si="15"/>
        <v>0</v>
      </c>
      <c r="X23" s="15">
        <f t="shared" si="15"/>
        <v>0</v>
      </c>
      <c r="Y23" s="15">
        <f t="shared" si="15"/>
        <v>0</v>
      </c>
      <c r="Z23" s="15">
        <f t="shared" si="15"/>
        <v>0</v>
      </c>
      <c r="AA23" s="15">
        <f t="shared" si="15"/>
        <v>0</v>
      </c>
      <c r="AB23" s="15">
        <f t="shared" si="15"/>
        <v>0</v>
      </c>
      <c r="AC23" s="15">
        <f t="shared" si="15"/>
        <v>0</v>
      </c>
      <c r="AD23" s="15">
        <f t="shared" si="15"/>
        <v>0</v>
      </c>
      <c r="AE23" s="15">
        <f t="shared" si="15"/>
        <v>0</v>
      </c>
      <c r="AF23" s="15">
        <f t="shared" si="15"/>
        <v>0</v>
      </c>
      <c r="AG23" s="15">
        <f t="shared" si="15"/>
        <v>0</v>
      </c>
      <c r="AH23" s="15">
        <f t="shared" si="15"/>
        <v>0</v>
      </c>
      <c r="AI23" s="15">
        <f t="shared" si="15"/>
        <v>0</v>
      </c>
      <c r="AJ23" s="15">
        <f t="shared" si="15"/>
        <v>0</v>
      </c>
      <c r="AK23" s="15">
        <f t="shared" si="15"/>
        <v>0</v>
      </c>
      <c r="AL23" s="15">
        <f t="shared" si="15"/>
        <v>0</v>
      </c>
      <c r="AM23" s="15">
        <f t="shared" si="15"/>
        <v>0</v>
      </c>
      <c r="AN23" s="15">
        <f t="shared" si="15"/>
        <v>0</v>
      </c>
      <c r="AO23" s="15">
        <f t="shared" si="15"/>
        <v>0</v>
      </c>
      <c r="AP23" s="15">
        <f t="shared" si="15"/>
        <v>0</v>
      </c>
      <c r="AQ23" s="15">
        <f t="shared" si="15"/>
        <v>0</v>
      </c>
      <c r="AR23" s="15">
        <f t="shared" si="15"/>
        <v>0</v>
      </c>
      <c r="AS23" s="15">
        <f t="shared" si="15"/>
        <v>0</v>
      </c>
      <c r="AT23" s="15">
        <f t="shared" si="15"/>
        <v>0</v>
      </c>
      <c r="AU23" s="15">
        <f t="shared" si="15"/>
        <v>0</v>
      </c>
      <c r="AV23" s="15">
        <f t="shared" si="15"/>
        <v>0</v>
      </c>
      <c r="AW23" s="15">
        <f t="shared" si="15"/>
        <v>0</v>
      </c>
      <c r="AX23" s="15">
        <f t="shared" si="15"/>
        <v>0</v>
      </c>
      <c r="AY23" s="15">
        <f t="shared" si="15"/>
        <v>0</v>
      </c>
      <c r="AZ23" s="15">
        <f t="shared" si="15"/>
        <v>0.25897396193986499</v>
      </c>
      <c r="BA23" s="15">
        <f t="shared" si="15"/>
        <v>0.25208368598385134</v>
      </c>
      <c r="BB23" s="15">
        <f t="shared" si="15"/>
        <v>0.2667972236872389</v>
      </c>
      <c r="BC23" s="15">
        <f t="shared" si="15"/>
        <v>0.26697230827361684</v>
      </c>
      <c r="BD23" s="15">
        <f t="shared" si="15"/>
        <v>0.26031544815995455</v>
      </c>
      <c r="BE23" s="15">
        <f t="shared" si="15"/>
        <v>0.27102666450690238</v>
      </c>
      <c r="BF23" s="15">
        <f t="shared" si="15"/>
        <v>0.26587789608320755</v>
      </c>
      <c r="BG23" s="15">
        <f t="shared" si="15"/>
        <v>0.27438243793923678</v>
      </c>
      <c r="BH23" s="15">
        <f t="shared" si="15"/>
        <v>0.26403353689860087</v>
      </c>
      <c r="BI23" s="15">
        <f t="shared" si="15"/>
        <v>0.2614380243505019</v>
      </c>
      <c r="BJ23" s="15">
        <f t="shared" si="15"/>
        <v>0.26961107623914105</v>
      </c>
      <c r="BK23" s="15">
        <f t="shared" si="15"/>
        <v>0.26896378105896779</v>
      </c>
      <c r="BO23" s="29">
        <f t="shared" si="18"/>
        <v>0</v>
      </c>
      <c r="BP23" s="29">
        <f t="shared" si="16"/>
        <v>0.25955424109850633</v>
      </c>
      <c r="BQ23" s="29">
        <f t="shared" si="16"/>
        <v>0</v>
      </c>
      <c r="BR23" s="29">
        <f t="shared" si="16"/>
        <v>0</v>
      </c>
      <c r="BS23" s="29">
        <f t="shared" si="16"/>
        <v>0</v>
      </c>
      <c r="BT23" s="29">
        <f t="shared" si="16"/>
        <v>0</v>
      </c>
    </row>
    <row r="26" spans="1:80" outlineLevel="1" x14ac:dyDescent="0.25">
      <c r="A26" s="11"/>
      <c r="C26" s="2" t="s">
        <v>0</v>
      </c>
      <c r="D26" s="14">
        <f>-IFERROR(((1-D44/D14)^(360/D$4))-1,0)</f>
        <v>0</v>
      </c>
      <c r="E26" s="14">
        <f t="shared" ref="E26:BK29" si="19">-IFERROR(((1-E44/E14)^(360/E$4))-1,0)</f>
        <v>0</v>
      </c>
      <c r="F26" s="14">
        <f t="shared" si="19"/>
        <v>0</v>
      </c>
      <c r="G26" s="14">
        <f t="shared" si="19"/>
        <v>0</v>
      </c>
      <c r="H26" s="14">
        <f t="shared" si="19"/>
        <v>0</v>
      </c>
      <c r="I26" s="14">
        <f t="shared" si="19"/>
        <v>0</v>
      </c>
      <c r="J26" s="14">
        <f t="shared" si="19"/>
        <v>0</v>
      </c>
      <c r="K26" s="14">
        <f t="shared" si="19"/>
        <v>0</v>
      </c>
      <c r="L26" s="14">
        <f t="shared" si="19"/>
        <v>0</v>
      </c>
      <c r="M26" s="14">
        <f t="shared" si="19"/>
        <v>0</v>
      </c>
      <c r="N26" s="14">
        <f t="shared" si="19"/>
        <v>0</v>
      </c>
      <c r="O26" s="14">
        <f t="shared" si="19"/>
        <v>0</v>
      </c>
      <c r="P26" s="14">
        <f t="shared" si="19"/>
        <v>0</v>
      </c>
      <c r="Q26" s="14">
        <f t="shared" si="19"/>
        <v>0</v>
      </c>
      <c r="R26" s="14">
        <f t="shared" si="19"/>
        <v>0</v>
      </c>
      <c r="S26" s="14">
        <f t="shared" si="19"/>
        <v>0</v>
      </c>
      <c r="T26" s="14">
        <f t="shared" si="19"/>
        <v>0</v>
      </c>
      <c r="U26" s="14">
        <f t="shared" si="19"/>
        <v>0</v>
      </c>
      <c r="V26" s="14">
        <f t="shared" si="19"/>
        <v>0</v>
      </c>
      <c r="W26" s="14">
        <f t="shared" si="19"/>
        <v>0</v>
      </c>
      <c r="X26" s="14">
        <f t="shared" si="19"/>
        <v>0</v>
      </c>
      <c r="Y26" s="14">
        <f t="shared" si="19"/>
        <v>0</v>
      </c>
      <c r="Z26" s="14">
        <f t="shared" si="19"/>
        <v>0</v>
      </c>
      <c r="AA26" s="14">
        <f t="shared" si="19"/>
        <v>0</v>
      </c>
      <c r="AB26" s="14">
        <f t="shared" si="19"/>
        <v>0</v>
      </c>
      <c r="AC26" s="14">
        <f t="shared" si="19"/>
        <v>0</v>
      </c>
      <c r="AD26" s="14">
        <f t="shared" si="19"/>
        <v>0</v>
      </c>
      <c r="AE26" s="14">
        <f t="shared" si="19"/>
        <v>0</v>
      </c>
      <c r="AF26" s="14">
        <f t="shared" si="19"/>
        <v>0</v>
      </c>
      <c r="AG26" s="14">
        <f t="shared" si="19"/>
        <v>0</v>
      </c>
      <c r="AH26" s="14">
        <f t="shared" si="19"/>
        <v>0</v>
      </c>
      <c r="AI26" s="14">
        <f t="shared" si="19"/>
        <v>0</v>
      </c>
      <c r="AJ26" s="14">
        <f t="shared" si="19"/>
        <v>0</v>
      </c>
      <c r="AK26" s="14">
        <f t="shared" si="19"/>
        <v>0</v>
      </c>
      <c r="AL26" s="14">
        <f t="shared" si="19"/>
        <v>0</v>
      </c>
      <c r="AM26" s="14">
        <f t="shared" si="19"/>
        <v>0</v>
      </c>
      <c r="AN26" s="14">
        <f t="shared" si="19"/>
        <v>0</v>
      </c>
      <c r="AO26" s="14">
        <f t="shared" si="19"/>
        <v>0</v>
      </c>
      <c r="AP26" s="14">
        <f t="shared" si="19"/>
        <v>0</v>
      </c>
      <c r="AQ26" s="14">
        <f t="shared" si="19"/>
        <v>0</v>
      </c>
      <c r="AR26" s="14">
        <f t="shared" si="19"/>
        <v>0</v>
      </c>
      <c r="AS26" s="14">
        <f t="shared" si="19"/>
        <v>0</v>
      </c>
      <c r="AT26" s="14">
        <f t="shared" si="19"/>
        <v>0</v>
      </c>
      <c r="AU26" s="14">
        <f t="shared" si="19"/>
        <v>0</v>
      </c>
      <c r="AV26" s="14">
        <f t="shared" si="19"/>
        <v>0</v>
      </c>
      <c r="AW26" s="14">
        <f t="shared" si="19"/>
        <v>0</v>
      </c>
      <c r="AX26" s="14">
        <f t="shared" si="19"/>
        <v>0</v>
      </c>
      <c r="AY26" s="14">
        <f t="shared" si="19"/>
        <v>0</v>
      </c>
      <c r="AZ26" s="14">
        <f t="shared" si="19"/>
        <v>-4.9840161255988891E-2</v>
      </c>
      <c r="BA26" s="14">
        <f t="shared" si="19"/>
        <v>-4.9469058927242626E-2</v>
      </c>
      <c r="BB26" s="14">
        <f t="shared" si="19"/>
        <v>-4.921962564567739E-2</v>
      </c>
      <c r="BC26" s="14">
        <f t="shared" si="19"/>
        <v>-4.8988938731559406E-2</v>
      </c>
      <c r="BD26" s="14">
        <f t="shared" si="19"/>
        <v>-4.8675522466145704E-2</v>
      </c>
      <c r="BE26" s="14">
        <f t="shared" si="19"/>
        <v>-4.8419612727351291E-2</v>
      </c>
      <c r="BF26" s="14">
        <f t="shared" si="19"/>
        <v>-4.8126714584521002E-2</v>
      </c>
      <c r="BG26" s="14">
        <f t="shared" si="19"/>
        <v>-4.802734496875094E-2</v>
      </c>
      <c r="BH26" s="14">
        <f t="shared" si="19"/>
        <v>-4.7963113338902241E-2</v>
      </c>
      <c r="BI26" s="14">
        <f t="shared" si="19"/>
        <v>-4.7684814330233527E-2</v>
      </c>
      <c r="BJ26" s="14">
        <f t="shared" si="19"/>
        <v>-4.7071422261367291E-2</v>
      </c>
      <c r="BK26" s="14">
        <f t="shared" si="19"/>
        <v>-4.7163978232989789E-2</v>
      </c>
      <c r="BO26" s="28">
        <f>-IFERROR(((1-BO44/BW14)^(360/BO$4))-1,0)</f>
        <v>0</v>
      </c>
      <c r="BP26" s="28">
        <f t="shared" ref="BP26:BT29" si="20">-IFERROR(((1-BP44/BX14)^(360/BP$4))-1,0)</f>
        <v>-4.9518260759746857E-2</v>
      </c>
      <c r="BQ26" s="28">
        <f t="shared" si="20"/>
        <v>0</v>
      </c>
      <c r="BR26" s="28">
        <f t="shared" si="20"/>
        <v>0</v>
      </c>
      <c r="BS26" s="28">
        <f t="shared" si="20"/>
        <v>0</v>
      </c>
      <c r="BT26" s="28">
        <f t="shared" si="20"/>
        <v>0</v>
      </c>
    </row>
    <row r="27" spans="1:80" outlineLevel="1" x14ac:dyDescent="0.25">
      <c r="A27" s="11"/>
      <c r="C27" s="2" t="s">
        <v>1</v>
      </c>
      <c r="D27" s="14">
        <f t="shared" ref="D27:S29" si="21">-IFERROR(((1-D45/D15)^(360/D$4))-1,0)</f>
        <v>0</v>
      </c>
      <c r="E27" s="14">
        <f t="shared" si="21"/>
        <v>0</v>
      </c>
      <c r="F27" s="14">
        <f t="shared" si="21"/>
        <v>0</v>
      </c>
      <c r="G27" s="14">
        <f t="shared" si="21"/>
        <v>0</v>
      </c>
      <c r="H27" s="14">
        <f t="shared" si="21"/>
        <v>0</v>
      </c>
      <c r="I27" s="14">
        <f t="shared" si="21"/>
        <v>0</v>
      </c>
      <c r="J27" s="14">
        <f t="shared" si="21"/>
        <v>0</v>
      </c>
      <c r="K27" s="14">
        <f t="shared" si="21"/>
        <v>0</v>
      </c>
      <c r="L27" s="14">
        <f t="shared" si="21"/>
        <v>0</v>
      </c>
      <c r="M27" s="14">
        <f t="shared" si="21"/>
        <v>0</v>
      </c>
      <c r="N27" s="14">
        <f t="shared" si="21"/>
        <v>0</v>
      </c>
      <c r="O27" s="14">
        <f t="shared" si="21"/>
        <v>0</v>
      </c>
      <c r="P27" s="14">
        <f t="shared" si="21"/>
        <v>0</v>
      </c>
      <c r="Q27" s="14">
        <f t="shared" si="21"/>
        <v>0</v>
      </c>
      <c r="R27" s="14">
        <f t="shared" si="21"/>
        <v>0</v>
      </c>
      <c r="S27" s="14">
        <f t="shared" si="21"/>
        <v>0</v>
      </c>
      <c r="T27" s="14">
        <f t="shared" si="19"/>
        <v>0</v>
      </c>
      <c r="U27" s="14">
        <f t="shared" si="19"/>
        <v>0</v>
      </c>
      <c r="V27" s="14">
        <f t="shared" si="19"/>
        <v>0</v>
      </c>
      <c r="W27" s="14">
        <f t="shared" si="19"/>
        <v>0</v>
      </c>
      <c r="X27" s="14">
        <f t="shared" si="19"/>
        <v>0</v>
      </c>
      <c r="Y27" s="14">
        <f t="shared" si="19"/>
        <v>0</v>
      </c>
      <c r="Z27" s="14">
        <f t="shared" si="19"/>
        <v>0</v>
      </c>
      <c r="AA27" s="14">
        <f t="shared" si="19"/>
        <v>0</v>
      </c>
      <c r="AB27" s="14">
        <f t="shared" si="19"/>
        <v>0</v>
      </c>
      <c r="AC27" s="14">
        <f t="shared" si="19"/>
        <v>0</v>
      </c>
      <c r="AD27" s="14">
        <f t="shared" si="19"/>
        <v>0</v>
      </c>
      <c r="AE27" s="14">
        <f t="shared" si="19"/>
        <v>0</v>
      </c>
      <c r="AF27" s="14">
        <f t="shared" si="19"/>
        <v>0</v>
      </c>
      <c r="AG27" s="14">
        <f t="shared" si="19"/>
        <v>0</v>
      </c>
      <c r="AH27" s="14">
        <f t="shared" si="19"/>
        <v>0</v>
      </c>
      <c r="AI27" s="14">
        <f t="shared" si="19"/>
        <v>0</v>
      </c>
      <c r="AJ27" s="14">
        <f t="shared" si="19"/>
        <v>0</v>
      </c>
      <c r="AK27" s="14">
        <f t="shared" si="19"/>
        <v>0</v>
      </c>
      <c r="AL27" s="14">
        <f t="shared" si="19"/>
        <v>0</v>
      </c>
      <c r="AM27" s="14">
        <f t="shared" si="19"/>
        <v>0</v>
      </c>
      <c r="AN27" s="14">
        <f t="shared" si="19"/>
        <v>0</v>
      </c>
      <c r="AO27" s="14">
        <f t="shared" si="19"/>
        <v>0</v>
      </c>
      <c r="AP27" s="14">
        <f t="shared" si="19"/>
        <v>0</v>
      </c>
      <c r="AQ27" s="14">
        <f t="shared" si="19"/>
        <v>0</v>
      </c>
      <c r="AR27" s="14">
        <f t="shared" si="19"/>
        <v>0</v>
      </c>
      <c r="AS27" s="14">
        <f t="shared" si="19"/>
        <v>0</v>
      </c>
      <c r="AT27" s="14">
        <f t="shared" si="19"/>
        <v>0</v>
      </c>
      <c r="AU27" s="14">
        <f t="shared" si="19"/>
        <v>0</v>
      </c>
      <c r="AV27" s="14">
        <f t="shared" si="19"/>
        <v>0</v>
      </c>
      <c r="AW27" s="14">
        <f t="shared" si="19"/>
        <v>0</v>
      </c>
      <c r="AX27" s="14">
        <f t="shared" si="19"/>
        <v>0</v>
      </c>
      <c r="AY27" s="14">
        <f t="shared" si="19"/>
        <v>0</v>
      </c>
      <c r="AZ27" s="14">
        <f t="shared" si="19"/>
        <v>-5.2619753674402192E-2</v>
      </c>
      <c r="BA27" s="14">
        <f t="shared" si="19"/>
        <v>-5.3621264724157625E-2</v>
      </c>
      <c r="BB27" s="14">
        <f t="shared" si="19"/>
        <v>-5.5917082099244508E-2</v>
      </c>
      <c r="BC27" s="14">
        <f t="shared" si="19"/>
        <v>-5.3848142051634795E-2</v>
      </c>
      <c r="BD27" s="14">
        <f t="shared" si="19"/>
        <v>-5.5696377235845196E-2</v>
      </c>
      <c r="BE27" s="14">
        <f t="shared" si="19"/>
        <v>-5.5675954439653008E-2</v>
      </c>
      <c r="BF27" s="14">
        <f t="shared" si="19"/>
        <v>-5.8177987594909109E-2</v>
      </c>
      <c r="BG27" s="14">
        <f t="shared" si="19"/>
        <v>-5.8337293991123751E-2</v>
      </c>
      <c r="BH27" s="14">
        <f t="shared" si="19"/>
        <v>-5.4987059132129312E-2</v>
      </c>
      <c r="BI27" s="14">
        <f t="shared" si="19"/>
        <v>-5.8754041616013719E-2</v>
      </c>
      <c r="BJ27" s="14">
        <f t="shared" si="19"/>
        <v>-6.6084781455078012E-2</v>
      </c>
      <c r="BK27" s="14">
        <f t="shared" si="19"/>
        <v>-6.5643918902399623E-2</v>
      </c>
      <c r="BO27" s="28">
        <f t="shared" ref="BO27:BO29" si="22">-IFERROR(((1-BO45/BW15)^(360/BO$4))-1,0)</f>
        <v>0</v>
      </c>
      <c r="BP27" s="28">
        <f t="shared" si="20"/>
        <v>-5.403596349023565E-2</v>
      </c>
      <c r="BQ27" s="28">
        <f t="shared" si="20"/>
        <v>0</v>
      </c>
      <c r="BR27" s="28">
        <f t="shared" si="20"/>
        <v>0</v>
      </c>
      <c r="BS27" s="28">
        <f t="shared" si="20"/>
        <v>0</v>
      </c>
      <c r="BT27" s="28">
        <f t="shared" si="20"/>
        <v>0</v>
      </c>
    </row>
    <row r="28" spans="1:80" outlineLevel="1" x14ac:dyDescent="0.25">
      <c r="A28" s="11"/>
      <c r="C28" s="2" t="s">
        <v>9</v>
      </c>
      <c r="D28" s="14">
        <f t="shared" si="21"/>
        <v>0</v>
      </c>
      <c r="E28" s="14">
        <f t="shared" si="19"/>
        <v>0</v>
      </c>
      <c r="F28" s="14">
        <f t="shared" si="19"/>
        <v>0</v>
      </c>
      <c r="G28" s="14">
        <f t="shared" si="19"/>
        <v>0</v>
      </c>
      <c r="H28" s="14">
        <f t="shared" si="19"/>
        <v>0</v>
      </c>
      <c r="I28" s="14">
        <f t="shared" si="19"/>
        <v>0</v>
      </c>
      <c r="J28" s="14">
        <f t="shared" si="19"/>
        <v>0</v>
      </c>
      <c r="K28" s="14">
        <f t="shared" si="19"/>
        <v>0</v>
      </c>
      <c r="L28" s="14">
        <f t="shared" si="19"/>
        <v>0</v>
      </c>
      <c r="M28" s="14">
        <f t="shared" si="19"/>
        <v>0</v>
      </c>
      <c r="N28" s="14">
        <f t="shared" si="19"/>
        <v>0</v>
      </c>
      <c r="O28" s="14">
        <f t="shared" si="19"/>
        <v>0</v>
      </c>
      <c r="P28" s="14">
        <f t="shared" si="19"/>
        <v>0</v>
      </c>
      <c r="Q28" s="14">
        <f t="shared" si="19"/>
        <v>0</v>
      </c>
      <c r="R28" s="14">
        <f t="shared" si="19"/>
        <v>0</v>
      </c>
      <c r="S28" s="14">
        <f t="shared" si="19"/>
        <v>0</v>
      </c>
      <c r="T28" s="14">
        <f t="shared" si="19"/>
        <v>0</v>
      </c>
      <c r="U28" s="14">
        <f t="shared" si="19"/>
        <v>0</v>
      </c>
      <c r="V28" s="14">
        <f t="shared" si="19"/>
        <v>0</v>
      </c>
      <c r="W28" s="14">
        <f t="shared" si="19"/>
        <v>0</v>
      </c>
      <c r="X28" s="14">
        <f t="shared" si="19"/>
        <v>0</v>
      </c>
      <c r="Y28" s="14">
        <f t="shared" si="19"/>
        <v>0</v>
      </c>
      <c r="Z28" s="14">
        <f t="shared" si="19"/>
        <v>0</v>
      </c>
      <c r="AA28" s="14">
        <f t="shared" si="19"/>
        <v>0</v>
      </c>
      <c r="AB28" s="14">
        <f t="shared" si="19"/>
        <v>0</v>
      </c>
      <c r="AC28" s="14">
        <f t="shared" si="19"/>
        <v>0</v>
      </c>
      <c r="AD28" s="14">
        <f t="shared" si="19"/>
        <v>0</v>
      </c>
      <c r="AE28" s="14">
        <f t="shared" si="19"/>
        <v>0</v>
      </c>
      <c r="AF28" s="14">
        <f t="shared" si="19"/>
        <v>0</v>
      </c>
      <c r="AG28" s="14">
        <f t="shared" si="19"/>
        <v>0</v>
      </c>
      <c r="AH28" s="14">
        <f t="shared" si="19"/>
        <v>0</v>
      </c>
      <c r="AI28" s="14">
        <f t="shared" si="19"/>
        <v>0</v>
      </c>
      <c r="AJ28" s="14">
        <f t="shared" si="19"/>
        <v>0</v>
      </c>
      <c r="AK28" s="14">
        <f t="shared" si="19"/>
        <v>0</v>
      </c>
      <c r="AL28" s="14">
        <f t="shared" si="19"/>
        <v>0</v>
      </c>
      <c r="AM28" s="14">
        <f t="shared" si="19"/>
        <v>0</v>
      </c>
      <c r="AN28" s="14">
        <f t="shared" si="19"/>
        <v>0</v>
      </c>
      <c r="AO28" s="14">
        <f t="shared" si="19"/>
        <v>0</v>
      </c>
      <c r="AP28" s="14">
        <f t="shared" si="19"/>
        <v>0</v>
      </c>
      <c r="AQ28" s="14">
        <f t="shared" si="19"/>
        <v>0</v>
      </c>
      <c r="AR28" s="14">
        <f t="shared" si="19"/>
        <v>0</v>
      </c>
      <c r="AS28" s="14">
        <f t="shared" si="19"/>
        <v>0</v>
      </c>
      <c r="AT28" s="14">
        <f t="shared" si="19"/>
        <v>0</v>
      </c>
      <c r="AU28" s="14">
        <f t="shared" si="19"/>
        <v>0</v>
      </c>
      <c r="AV28" s="14">
        <f t="shared" si="19"/>
        <v>0</v>
      </c>
      <c r="AW28" s="14">
        <f t="shared" si="19"/>
        <v>0</v>
      </c>
      <c r="AX28" s="14">
        <f t="shared" si="19"/>
        <v>0</v>
      </c>
      <c r="AY28" s="14">
        <f t="shared" si="19"/>
        <v>0</v>
      </c>
      <c r="AZ28" s="14">
        <f t="shared" si="19"/>
        <v>-4.9626415304366178E-2</v>
      </c>
      <c r="BA28" s="14">
        <f t="shared" si="19"/>
        <v>-5.2253825715863123E-2</v>
      </c>
      <c r="BB28" s="14">
        <f t="shared" si="19"/>
        <v>-4.990945312944195E-2</v>
      </c>
      <c r="BC28" s="14">
        <f t="shared" si="19"/>
        <v>-4.985289035665752E-2</v>
      </c>
      <c r="BD28" s="14">
        <f t="shared" si="19"/>
        <v>-4.9370519077803765E-2</v>
      </c>
      <c r="BE28" s="14">
        <f t="shared" si="19"/>
        <v>-5.0159708050400598E-2</v>
      </c>
      <c r="BF28" s="14">
        <f t="shared" si="19"/>
        <v>-5.018730856973197E-2</v>
      </c>
      <c r="BG28" s="14">
        <f t="shared" si="19"/>
        <v>-4.8311154312294935E-2</v>
      </c>
      <c r="BH28" s="14">
        <f t="shared" si="19"/>
        <v>-4.7897575953510296E-2</v>
      </c>
      <c r="BI28" s="14">
        <f t="shared" si="19"/>
        <v>-4.8586311339244181E-2</v>
      </c>
      <c r="BJ28" s="14">
        <f t="shared" si="19"/>
        <v>-5.4865250190920367E-2</v>
      </c>
      <c r="BK28" s="14">
        <f t="shared" si="19"/>
        <v>-5.0692377258091614E-2</v>
      </c>
      <c r="BO28" s="28">
        <f t="shared" si="22"/>
        <v>0</v>
      </c>
      <c r="BP28" s="28">
        <f t="shared" si="20"/>
        <v>-5.054690796953798E-2</v>
      </c>
      <c r="BQ28" s="28">
        <f t="shared" si="20"/>
        <v>0</v>
      </c>
      <c r="BR28" s="28">
        <f t="shared" si="20"/>
        <v>0</v>
      </c>
      <c r="BS28" s="28">
        <f t="shared" si="20"/>
        <v>0</v>
      </c>
      <c r="BT28" s="28">
        <f t="shared" si="20"/>
        <v>0</v>
      </c>
    </row>
    <row r="29" spans="1:80" x14ac:dyDescent="0.25">
      <c r="C29" s="3" t="s">
        <v>24</v>
      </c>
      <c r="D29" s="15">
        <f t="shared" si="21"/>
        <v>0</v>
      </c>
      <c r="E29" s="15">
        <f t="shared" si="19"/>
        <v>0</v>
      </c>
      <c r="F29" s="15">
        <f t="shared" si="19"/>
        <v>0</v>
      </c>
      <c r="G29" s="15">
        <f t="shared" si="19"/>
        <v>0</v>
      </c>
      <c r="H29" s="15">
        <f t="shared" si="19"/>
        <v>0</v>
      </c>
      <c r="I29" s="15">
        <f t="shared" si="19"/>
        <v>0</v>
      </c>
      <c r="J29" s="15">
        <f t="shared" si="19"/>
        <v>0</v>
      </c>
      <c r="K29" s="15">
        <f t="shared" si="19"/>
        <v>0</v>
      </c>
      <c r="L29" s="15">
        <f t="shared" si="19"/>
        <v>0</v>
      </c>
      <c r="M29" s="15">
        <f t="shared" si="19"/>
        <v>0</v>
      </c>
      <c r="N29" s="15">
        <f t="shared" si="19"/>
        <v>0</v>
      </c>
      <c r="O29" s="15">
        <f t="shared" si="19"/>
        <v>0</v>
      </c>
      <c r="P29" s="15">
        <f t="shared" si="19"/>
        <v>0</v>
      </c>
      <c r="Q29" s="15">
        <f t="shared" si="19"/>
        <v>0</v>
      </c>
      <c r="R29" s="15">
        <f t="shared" si="19"/>
        <v>0</v>
      </c>
      <c r="S29" s="15">
        <f t="shared" si="19"/>
        <v>0</v>
      </c>
      <c r="T29" s="15">
        <f t="shared" si="19"/>
        <v>0</v>
      </c>
      <c r="U29" s="15">
        <f t="shared" si="19"/>
        <v>0</v>
      </c>
      <c r="V29" s="15">
        <f t="shared" si="19"/>
        <v>0</v>
      </c>
      <c r="W29" s="15">
        <f t="shared" si="19"/>
        <v>0</v>
      </c>
      <c r="X29" s="15">
        <f t="shared" si="19"/>
        <v>0</v>
      </c>
      <c r="Y29" s="15">
        <f t="shared" si="19"/>
        <v>0</v>
      </c>
      <c r="Z29" s="15">
        <f t="shared" si="19"/>
        <v>0</v>
      </c>
      <c r="AA29" s="15">
        <f t="shared" si="19"/>
        <v>0</v>
      </c>
      <c r="AB29" s="15">
        <f t="shared" si="19"/>
        <v>0</v>
      </c>
      <c r="AC29" s="15">
        <f t="shared" si="19"/>
        <v>0</v>
      </c>
      <c r="AD29" s="15">
        <f t="shared" si="19"/>
        <v>0</v>
      </c>
      <c r="AE29" s="15">
        <f t="shared" si="19"/>
        <v>0</v>
      </c>
      <c r="AF29" s="15">
        <f t="shared" si="19"/>
        <v>0</v>
      </c>
      <c r="AG29" s="15">
        <f t="shared" si="19"/>
        <v>0</v>
      </c>
      <c r="AH29" s="15">
        <f t="shared" si="19"/>
        <v>0</v>
      </c>
      <c r="AI29" s="15">
        <f t="shared" si="19"/>
        <v>0</v>
      </c>
      <c r="AJ29" s="15">
        <f t="shared" si="19"/>
        <v>0</v>
      </c>
      <c r="AK29" s="15">
        <f t="shared" si="19"/>
        <v>0</v>
      </c>
      <c r="AL29" s="15">
        <f t="shared" si="19"/>
        <v>0</v>
      </c>
      <c r="AM29" s="15">
        <f t="shared" si="19"/>
        <v>0</v>
      </c>
      <c r="AN29" s="15">
        <f t="shared" si="19"/>
        <v>0</v>
      </c>
      <c r="AO29" s="15">
        <f t="shared" si="19"/>
        <v>0</v>
      </c>
      <c r="AP29" s="15">
        <f t="shared" si="19"/>
        <v>0</v>
      </c>
      <c r="AQ29" s="15">
        <f t="shared" si="19"/>
        <v>0</v>
      </c>
      <c r="AR29" s="15">
        <f t="shared" si="19"/>
        <v>0</v>
      </c>
      <c r="AS29" s="15">
        <f t="shared" si="19"/>
        <v>0</v>
      </c>
      <c r="AT29" s="15">
        <f t="shared" si="19"/>
        <v>0</v>
      </c>
      <c r="AU29" s="15">
        <f t="shared" si="19"/>
        <v>0</v>
      </c>
      <c r="AV29" s="15">
        <f t="shared" si="19"/>
        <v>0</v>
      </c>
      <c r="AW29" s="15">
        <f t="shared" si="19"/>
        <v>0</v>
      </c>
      <c r="AX29" s="15">
        <f t="shared" si="19"/>
        <v>0</v>
      </c>
      <c r="AY29" s="15">
        <f t="shared" si="19"/>
        <v>0</v>
      </c>
      <c r="AZ29" s="15">
        <f t="shared" si="19"/>
        <v>-4.9943965207754681E-2</v>
      </c>
      <c r="BA29" s="15">
        <f t="shared" si="19"/>
        <v>-4.9809977658828997E-2</v>
      </c>
      <c r="BB29" s="15">
        <f t="shared" si="19"/>
        <v>-4.9532385799148093E-2</v>
      </c>
      <c r="BC29" s="15">
        <f t="shared" si="19"/>
        <v>-4.9230660287973071E-2</v>
      </c>
      <c r="BD29" s="15">
        <f t="shared" si="19"/>
        <v>-4.8979261004876706E-2</v>
      </c>
      <c r="BE29" s="15">
        <f t="shared" si="19"/>
        <v>-4.8784535480197233E-2</v>
      </c>
      <c r="BF29" s="15">
        <f t="shared" si="19"/>
        <v>-4.8599416350987745E-2</v>
      </c>
      <c r="BG29" s="15">
        <f t="shared" si="19"/>
        <v>-4.8390846993749737E-2</v>
      </c>
      <c r="BH29" s="15">
        <f t="shared" si="19"/>
        <v>-4.8188920701552007E-2</v>
      </c>
      <c r="BI29" s="15">
        <f t="shared" si="19"/>
        <v>-4.8090011593138193E-2</v>
      </c>
      <c r="BJ29" s="15">
        <f t="shared" si="19"/>
        <v>-4.809444135701435E-2</v>
      </c>
      <c r="BK29" s="15">
        <f t="shared" si="19"/>
        <v>-4.7916740395276713E-2</v>
      </c>
      <c r="BO29" s="29">
        <f t="shared" si="22"/>
        <v>0</v>
      </c>
      <c r="BP29" s="29">
        <f t="shared" si="20"/>
        <v>-4.9767304983520333E-2</v>
      </c>
      <c r="BQ29" s="29">
        <f t="shared" si="20"/>
        <v>0</v>
      </c>
      <c r="BR29" s="29">
        <f t="shared" si="20"/>
        <v>0</v>
      </c>
      <c r="BS29" s="29">
        <f t="shared" si="20"/>
        <v>0</v>
      </c>
      <c r="BT29" s="29">
        <f t="shared" si="20"/>
        <v>0</v>
      </c>
    </row>
    <row r="32" spans="1:80" hidden="1" outlineLevel="1" x14ac:dyDescent="0.25">
      <c r="A32" s="11"/>
      <c r="C32" s="2" t="s">
        <v>0</v>
      </c>
      <c r="D32" s="14">
        <f>D20+D26</f>
        <v>0</v>
      </c>
      <c r="E32" s="14">
        <f t="shared" ref="E32:BK35" si="23">E20+E26</f>
        <v>0</v>
      </c>
      <c r="F32" s="14">
        <f t="shared" si="23"/>
        <v>0</v>
      </c>
      <c r="G32" s="14">
        <f t="shared" si="23"/>
        <v>0</v>
      </c>
      <c r="H32" s="14">
        <f t="shared" si="23"/>
        <v>0</v>
      </c>
      <c r="I32" s="14">
        <f t="shared" si="23"/>
        <v>0</v>
      </c>
      <c r="J32" s="14">
        <f t="shared" si="23"/>
        <v>0</v>
      </c>
      <c r="K32" s="14">
        <f t="shared" si="23"/>
        <v>0</v>
      </c>
      <c r="L32" s="14">
        <f t="shared" si="23"/>
        <v>0</v>
      </c>
      <c r="M32" s="14">
        <f t="shared" si="23"/>
        <v>0</v>
      </c>
      <c r="N32" s="14">
        <f t="shared" si="23"/>
        <v>0</v>
      </c>
      <c r="O32" s="14">
        <f t="shared" si="23"/>
        <v>0</v>
      </c>
      <c r="P32" s="14">
        <f t="shared" si="23"/>
        <v>0</v>
      </c>
      <c r="Q32" s="14">
        <f t="shared" si="23"/>
        <v>0</v>
      </c>
      <c r="R32" s="14">
        <f t="shared" si="23"/>
        <v>0</v>
      </c>
      <c r="S32" s="14">
        <f t="shared" si="23"/>
        <v>0</v>
      </c>
      <c r="T32" s="14">
        <f t="shared" si="23"/>
        <v>0</v>
      </c>
      <c r="U32" s="14">
        <f t="shared" si="23"/>
        <v>0</v>
      </c>
      <c r="V32" s="14">
        <f t="shared" si="23"/>
        <v>0</v>
      </c>
      <c r="W32" s="14">
        <f t="shared" si="23"/>
        <v>0</v>
      </c>
      <c r="X32" s="14">
        <f t="shared" si="23"/>
        <v>0</v>
      </c>
      <c r="Y32" s="14">
        <f t="shared" si="23"/>
        <v>0</v>
      </c>
      <c r="Z32" s="14">
        <f t="shared" si="23"/>
        <v>0</v>
      </c>
      <c r="AA32" s="14">
        <f t="shared" si="23"/>
        <v>0</v>
      </c>
      <c r="AB32" s="14">
        <f t="shared" si="23"/>
        <v>0</v>
      </c>
      <c r="AC32" s="14">
        <f t="shared" si="23"/>
        <v>0</v>
      </c>
      <c r="AD32" s="14">
        <f t="shared" si="23"/>
        <v>0</v>
      </c>
      <c r="AE32" s="14">
        <f t="shared" si="23"/>
        <v>0</v>
      </c>
      <c r="AF32" s="14">
        <f t="shared" si="23"/>
        <v>0</v>
      </c>
      <c r="AG32" s="14">
        <f t="shared" si="23"/>
        <v>0</v>
      </c>
      <c r="AH32" s="14">
        <f t="shared" si="23"/>
        <v>0</v>
      </c>
      <c r="AI32" s="14">
        <f t="shared" si="23"/>
        <v>0</v>
      </c>
      <c r="AJ32" s="14">
        <f t="shared" si="23"/>
        <v>0</v>
      </c>
      <c r="AK32" s="14">
        <f t="shared" si="23"/>
        <v>0</v>
      </c>
      <c r="AL32" s="14">
        <f t="shared" si="23"/>
        <v>0</v>
      </c>
      <c r="AM32" s="14">
        <f t="shared" si="23"/>
        <v>0</v>
      </c>
      <c r="AN32" s="14">
        <f t="shared" si="23"/>
        <v>0</v>
      </c>
      <c r="AO32" s="14">
        <f t="shared" si="23"/>
        <v>0</v>
      </c>
      <c r="AP32" s="14">
        <f t="shared" si="23"/>
        <v>0</v>
      </c>
      <c r="AQ32" s="14">
        <f t="shared" si="23"/>
        <v>0</v>
      </c>
      <c r="AR32" s="14">
        <f t="shared" si="23"/>
        <v>0</v>
      </c>
      <c r="AS32" s="14">
        <f t="shared" si="23"/>
        <v>0</v>
      </c>
      <c r="AT32" s="14">
        <f t="shared" si="23"/>
        <v>0</v>
      </c>
      <c r="AU32" s="14">
        <f t="shared" si="23"/>
        <v>0</v>
      </c>
      <c r="AV32" s="14">
        <f t="shared" si="23"/>
        <v>0</v>
      </c>
      <c r="AW32" s="14">
        <f t="shared" si="23"/>
        <v>0</v>
      </c>
      <c r="AX32" s="14">
        <f t="shared" si="23"/>
        <v>0</v>
      </c>
      <c r="AY32" s="14">
        <f t="shared" si="23"/>
        <v>0</v>
      </c>
      <c r="AZ32" s="14">
        <f t="shared" si="23"/>
        <v>0.22000394012945423</v>
      </c>
      <c r="BA32" s="14">
        <f t="shared" si="23"/>
        <v>0.21375349512620812</v>
      </c>
      <c r="BB32" s="14">
        <f t="shared" si="23"/>
        <v>0.23170006064775883</v>
      </c>
      <c r="BC32" s="14">
        <f t="shared" si="23"/>
        <v>0.23060215773834103</v>
      </c>
      <c r="BD32" s="14">
        <f t="shared" si="23"/>
        <v>0.22402259939724001</v>
      </c>
      <c r="BE32" s="14">
        <f t="shared" si="23"/>
        <v>0.2358458552674394</v>
      </c>
      <c r="BF32" s="14">
        <f t="shared" si="23"/>
        <v>0.23001824533676452</v>
      </c>
      <c r="BG32" s="14">
        <f t="shared" si="23"/>
        <v>0.24076991471633757</v>
      </c>
      <c r="BH32" s="14">
        <f t="shared" si="23"/>
        <v>0.22979137779421777</v>
      </c>
      <c r="BI32" s="14">
        <f t="shared" si="23"/>
        <v>0.22621187822618016</v>
      </c>
      <c r="BJ32" s="14">
        <f t="shared" si="23"/>
        <v>0.23418595155063127</v>
      </c>
      <c r="BK32" s="14">
        <f t="shared" si="23"/>
        <v>0.23326371606808038</v>
      </c>
      <c r="BO32" s="28">
        <f>BO20+BO26</f>
        <v>0</v>
      </c>
      <c r="BP32" s="28">
        <f t="shared" ref="BP32:BT32" si="24">BP20+BP26</f>
        <v>0.22210434451189753</v>
      </c>
      <c r="BQ32" s="28">
        <f t="shared" si="24"/>
        <v>0</v>
      </c>
      <c r="BR32" s="28">
        <f t="shared" si="24"/>
        <v>0</v>
      </c>
      <c r="BS32" s="28">
        <f t="shared" si="24"/>
        <v>0</v>
      </c>
      <c r="BT32" s="28">
        <f t="shared" si="24"/>
        <v>0</v>
      </c>
    </row>
    <row r="33" spans="1:72" hidden="1" outlineLevel="1" x14ac:dyDescent="0.25">
      <c r="A33" s="11"/>
      <c r="C33" s="2" t="s">
        <v>1</v>
      </c>
      <c r="D33" s="14">
        <f t="shared" ref="D33:AY35" si="25">D21+D27</f>
        <v>0</v>
      </c>
      <c r="E33" s="14">
        <f t="shared" si="25"/>
        <v>0</v>
      </c>
      <c r="F33" s="14">
        <f t="shared" si="25"/>
        <v>0</v>
      </c>
      <c r="G33" s="14">
        <f t="shared" si="25"/>
        <v>0</v>
      </c>
      <c r="H33" s="14">
        <f t="shared" si="25"/>
        <v>0</v>
      </c>
      <c r="I33" s="14">
        <f t="shared" si="25"/>
        <v>0</v>
      </c>
      <c r="J33" s="14">
        <f t="shared" si="25"/>
        <v>0</v>
      </c>
      <c r="K33" s="14">
        <f t="shared" si="25"/>
        <v>0</v>
      </c>
      <c r="L33" s="14">
        <f t="shared" si="25"/>
        <v>0</v>
      </c>
      <c r="M33" s="14">
        <f t="shared" si="25"/>
        <v>0</v>
      </c>
      <c r="N33" s="14">
        <f t="shared" si="25"/>
        <v>0</v>
      </c>
      <c r="O33" s="14">
        <f t="shared" si="25"/>
        <v>0</v>
      </c>
      <c r="P33" s="14">
        <f t="shared" si="25"/>
        <v>0</v>
      </c>
      <c r="Q33" s="14">
        <f t="shared" si="25"/>
        <v>0</v>
      </c>
      <c r="R33" s="14">
        <f t="shared" si="25"/>
        <v>0</v>
      </c>
      <c r="S33" s="14">
        <f t="shared" si="25"/>
        <v>0</v>
      </c>
      <c r="T33" s="14">
        <f t="shared" si="25"/>
        <v>0</v>
      </c>
      <c r="U33" s="14">
        <f t="shared" si="25"/>
        <v>0</v>
      </c>
      <c r="V33" s="14">
        <f t="shared" si="25"/>
        <v>0</v>
      </c>
      <c r="W33" s="14">
        <f t="shared" si="25"/>
        <v>0</v>
      </c>
      <c r="X33" s="14">
        <f t="shared" si="25"/>
        <v>0</v>
      </c>
      <c r="Y33" s="14">
        <f t="shared" si="25"/>
        <v>0</v>
      </c>
      <c r="Z33" s="14">
        <f t="shared" si="25"/>
        <v>0</v>
      </c>
      <c r="AA33" s="14">
        <f t="shared" si="25"/>
        <v>0</v>
      </c>
      <c r="AB33" s="14">
        <f t="shared" si="25"/>
        <v>0</v>
      </c>
      <c r="AC33" s="14">
        <f t="shared" si="25"/>
        <v>0</v>
      </c>
      <c r="AD33" s="14">
        <f t="shared" si="25"/>
        <v>0</v>
      </c>
      <c r="AE33" s="14">
        <f t="shared" si="25"/>
        <v>0</v>
      </c>
      <c r="AF33" s="14">
        <f t="shared" si="25"/>
        <v>0</v>
      </c>
      <c r="AG33" s="14">
        <f t="shared" si="25"/>
        <v>0</v>
      </c>
      <c r="AH33" s="14">
        <f t="shared" si="25"/>
        <v>0</v>
      </c>
      <c r="AI33" s="14">
        <f t="shared" si="25"/>
        <v>0</v>
      </c>
      <c r="AJ33" s="14">
        <f t="shared" si="25"/>
        <v>0</v>
      </c>
      <c r="AK33" s="14">
        <f t="shared" si="25"/>
        <v>0</v>
      </c>
      <c r="AL33" s="14">
        <f t="shared" si="25"/>
        <v>0</v>
      </c>
      <c r="AM33" s="14">
        <f t="shared" si="25"/>
        <v>0</v>
      </c>
      <c r="AN33" s="14">
        <f t="shared" si="25"/>
        <v>0</v>
      </c>
      <c r="AO33" s="14">
        <f t="shared" si="25"/>
        <v>0</v>
      </c>
      <c r="AP33" s="14">
        <f t="shared" si="25"/>
        <v>0</v>
      </c>
      <c r="AQ33" s="14">
        <f t="shared" si="25"/>
        <v>0</v>
      </c>
      <c r="AR33" s="14">
        <f t="shared" si="25"/>
        <v>0</v>
      </c>
      <c r="AS33" s="14">
        <f t="shared" si="25"/>
        <v>0</v>
      </c>
      <c r="AT33" s="14">
        <f t="shared" si="25"/>
        <v>0</v>
      </c>
      <c r="AU33" s="14">
        <f t="shared" si="25"/>
        <v>0</v>
      </c>
      <c r="AV33" s="14">
        <f t="shared" si="25"/>
        <v>0</v>
      </c>
      <c r="AW33" s="14">
        <f t="shared" si="25"/>
        <v>0</v>
      </c>
      <c r="AX33" s="14">
        <f t="shared" si="25"/>
        <v>0</v>
      </c>
      <c r="AY33" s="14">
        <f t="shared" si="25"/>
        <v>0</v>
      </c>
      <c r="AZ33" s="14">
        <f t="shared" si="23"/>
        <v>5.2372506557383236E-2</v>
      </c>
      <c r="BA33" s="14">
        <f t="shared" si="23"/>
        <v>5.1370995507628914E-2</v>
      </c>
      <c r="BB33" s="14">
        <f t="shared" si="23"/>
        <v>4.907517813254092E-2</v>
      </c>
      <c r="BC33" s="14">
        <f t="shared" si="23"/>
        <v>5.1144118180150633E-2</v>
      </c>
      <c r="BD33" s="14">
        <f t="shared" si="23"/>
        <v>4.9295882995940232E-2</v>
      </c>
      <c r="BE33" s="14">
        <f t="shared" si="23"/>
        <v>4.931630579213242E-2</v>
      </c>
      <c r="BF33" s="14">
        <f t="shared" si="23"/>
        <v>4.681427263687632E-2</v>
      </c>
      <c r="BG33" s="14">
        <f t="shared" si="23"/>
        <v>4.6654966240661677E-2</v>
      </c>
      <c r="BH33" s="14">
        <f t="shared" si="23"/>
        <v>5.0005201099656116E-2</v>
      </c>
      <c r="BI33" s="14">
        <f t="shared" si="23"/>
        <v>4.6238218615771709E-2</v>
      </c>
      <c r="BJ33" s="14">
        <f t="shared" si="23"/>
        <v>3.8907478776707416E-2</v>
      </c>
      <c r="BK33" s="14">
        <f t="shared" si="23"/>
        <v>3.9348341329385805E-2</v>
      </c>
      <c r="BO33" s="28">
        <f t="shared" ref="BO33:BT35" si="26">BO21+BO27</f>
        <v>0</v>
      </c>
      <c r="BP33" s="28">
        <f t="shared" si="26"/>
        <v>5.0951234186139782E-2</v>
      </c>
      <c r="BQ33" s="28">
        <f t="shared" si="26"/>
        <v>0</v>
      </c>
      <c r="BR33" s="28">
        <f t="shared" si="26"/>
        <v>0</v>
      </c>
      <c r="BS33" s="28">
        <f t="shared" si="26"/>
        <v>0</v>
      </c>
      <c r="BT33" s="28">
        <f t="shared" si="26"/>
        <v>0</v>
      </c>
    </row>
    <row r="34" spans="1:72" hidden="1" outlineLevel="1" x14ac:dyDescent="0.25">
      <c r="A34" s="11"/>
      <c r="C34" s="2" t="s">
        <v>9</v>
      </c>
      <c r="D34" s="14">
        <f t="shared" si="25"/>
        <v>0</v>
      </c>
      <c r="E34" s="14">
        <f t="shared" si="25"/>
        <v>0</v>
      </c>
      <c r="F34" s="14">
        <f t="shared" si="25"/>
        <v>0</v>
      </c>
      <c r="G34" s="14">
        <f t="shared" si="25"/>
        <v>0</v>
      </c>
      <c r="H34" s="14">
        <f t="shared" si="25"/>
        <v>0</v>
      </c>
      <c r="I34" s="14">
        <f t="shared" si="25"/>
        <v>0</v>
      </c>
      <c r="J34" s="14">
        <f t="shared" si="25"/>
        <v>0</v>
      </c>
      <c r="K34" s="14">
        <f t="shared" si="25"/>
        <v>0</v>
      </c>
      <c r="L34" s="14">
        <f t="shared" si="25"/>
        <v>0</v>
      </c>
      <c r="M34" s="14">
        <f t="shared" si="25"/>
        <v>0</v>
      </c>
      <c r="N34" s="14">
        <f t="shared" si="25"/>
        <v>0</v>
      </c>
      <c r="O34" s="14">
        <f t="shared" si="25"/>
        <v>0</v>
      </c>
      <c r="P34" s="14">
        <f t="shared" si="25"/>
        <v>0</v>
      </c>
      <c r="Q34" s="14">
        <f t="shared" si="25"/>
        <v>0</v>
      </c>
      <c r="R34" s="14">
        <f t="shared" si="25"/>
        <v>0</v>
      </c>
      <c r="S34" s="14">
        <f t="shared" si="25"/>
        <v>0</v>
      </c>
      <c r="T34" s="14">
        <f t="shared" si="25"/>
        <v>0</v>
      </c>
      <c r="U34" s="14">
        <f t="shared" si="25"/>
        <v>0</v>
      </c>
      <c r="V34" s="14">
        <f t="shared" si="25"/>
        <v>0</v>
      </c>
      <c r="W34" s="14">
        <f t="shared" si="25"/>
        <v>0</v>
      </c>
      <c r="X34" s="14">
        <f t="shared" si="25"/>
        <v>0</v>
      </c>
      <c r="Y34" s="14">
        <f t="shared" si="25"/>
        <v>0</v>
      </c>
      <c r="Z34" s="14">
        <f t="shared" si="25"/>
        <v>0</v>
      </c>
      <c r="AA34" s="14">
        <f t="shared" si="25"/>
        <v>0</v>
      </c>
      <c r="AB34" s="14">
        <f t="shared" si="25"/>
        <v>0</v>
      </c>
      <c r="AC34" s="14">
        <f t="shared" si="25"/>
        <v>0</v>
      </c>
      <c r="AD34" s="14">
        <f t="shared" si="25"/>
        <v>0</v>
      </c>
      <c r="AE34" s="14">
        <f t="shared" si="25"/>
        <v>0</v>
      </c>
      <c r="AF34" s="14">
        <f t="shared" si="25"/>
        <v>0</v>
      </c>
      <c r="AG34" s="14">
        <f t="shared" si="25"/>
        <v>0</v>
      </c>
      <c r="AH34" s="14">
        <f t="shared" si="25"/>
        <v>0</v>
      </c>
      <c r="AI34" s="14">
        <f t="shared" si="25"/>
        <v>0</v>
      </c>
      <c r="AJ34" s="14">
        <f t="shared" si="25"/>
        <v>0</v>
      </c>
      <c r="AK34" s="14">
        <f t="shared" si="25"/>
        <v>0</v>
      </c>
      <c r="AL34" s="14">
        <f t="shared" si="25"/>
        <v>0</v>
      </c>
      <c r="AM34" s="14">
        <f t="shared" si="25"/>
        <v>0</v>
      </c>
      <c r="AN34" s="14">
        <f t="shared" si="25"/>
        <v>0</v>
      </c>
      <c r="AO34" s="14">
        <f t="shared" si="25"/>
        <v>0</v>
      </c>
      <c r="AP34" s="14">
        <f t="shared" si="25"/>
        <v>0</v>
      </c>
      <c r="AQ34" s="14">
        <f t="shared" si="25"/>
        <v>0</v>
      </c>
      <c r="AR34" s="14">
        <f t="shared" si="25"/>
        <v>0</v>
      </c>
      <c r="AS34" s="14">
        <f t="shared" si="25"/>
        <v>0</v>
      </c>
      <c r="AT34" s="14">
        <f t="shared" si="25"/>
        <v>0</v>
      </c>
      <c r="AU34" s="14">
        <f t="shared" si="25"/>
        <v>0</v>
      </c>
      <c r="AV34" s="14">
        <f t="shared" si="25"/>
        <v>0</v>
      </c>
      <c r="AW34" s="14">
        <f t="shared" si="25"/>
        <v>0</v>
      </c>
      <c r="AX34" s="14">
        <f t="shared" si="25"/>
        <v>0</v>
      </c>
      <c r="AY34" s="14">
        <f t="shared" si="25"/>
        <v>0</v>
      </c>
      <c r="AZ34" s="14">
        <f t="shared" si="23"/>
        <v>0.16286365923706581</v>
      </c>
      <c r="BA34" s="14">
        <f t="shared" si="23"/>
        <v>0.1435207220353083</v>
      </c>
      <c r="BB34" s="14">
        <f t="shared" si="23"/>
        <v>0.12776407871807893</v>
      </c>
      <c r="BC34" s="14">
        <f t="shared" si="23"/>
        <v>0.14379335766369361</v>
      </c>
      <c r="BD34" s="14">
        <f t="shared" si="23"/>
        <v>0.13107150572546611</v>
      </c>
      <c r="BE34" s="14">
        <f t="shared" si="23"/>
        <v>0.13168409594142805</v>
      </c>
      <c r="BF34" s="14">
        <f t="shared" si="23"/>
        <v>0.13389008370185285</v>
      </c>
      <c r="BG34" s="14">
        <f t="shared" si="23"/>
        <v>0.11794676558115569</v>
      </c>
      <c r="BH34" s="14">
        <f t="shared" si="23"/>
        <v>0.10795991749396538</v>
      </c>
      <c r="BI34" s="14">
        <f t="shared" si="23"/>
        <v>0.11460588873917854</v>
      </c>
      <c r="BJ34" s="14">
        <f t="shared" si="23"/>
        <v>0.12635692854214042</v>
      </c>
      <c r="BK34" s="14">
        <f t="shared" si="23"/>
        <v>0.13088118324126374</v>
      </c>
      <c r="BO34" s="28">
        <f t="shared" si="26"/>
        <v>0</v>
      </c>
      <c r="BP34" s="28">
        <f t="shared" si="26"/>
        <v>0.14468189352883054</v>
      </c>
      <c r="BQ34" s="28">
        <f t="shared" si="26"/>
        <v>0</v>
      </c>
      <c r="BR34" s="28">
        <f t="shared" si="26"/>
        <v>0</v>
      </c>
      <c r="BS34" s="28">
        <f t="shared" si="26"/>
        <v>0</v>
      </c>
      <c r="BT34" s="28">
        <f t="shared" si="26"/>
        <v>0</v>
      </c>
    </row>
    <row r="35" spans="1:72" collapsed="1" x14ac:dyDescent="0.25">
      <c r="C35" s="3" t="s">
        <v>27</v>
      </c>
      <c r="D35" s="15">
        <f t="shared" si="25"/>
        <v>0</v>
      </c>
      <c r="E35" s="15">
        <f t="shared" si="25"/>
        <v>0</v>
      </c>
      <c r="F35" s="15">
        <f t="shared" si="25"/>
        <v>0</v>
      </c>
      <c r="G35" s="15">
        <f t="shared" si="25"/>
        <v>0</v>
      </c>
      <c r="H35" s="15">
        <f t="shared" si="25"/>
        <v>0</v>
      </c>
      <c r="I35" s="15">
        <f t="shared" si="25"/>
        <v>0</v>
      </c>
      <c r="J35" s="15">
        <f t="shared" si="25"/>
        <v>0</v>
      </c>
      <c r="K35" s="15">
        <f t="shared" si="25"/>
        <v>0</v>
      </c>
      <c r="L35" s="15">
        <f t="shared" si="25"/>
        <v>0</v>
      </c>
      <c r="M35" s="15">
        <f t="shared" si="25"/>
        <v>0</v>
      </c>
      <c r="N35" s="15">
        <f t="shared" si="25"/>
        <v>0</v>
      </c>
      <c r="O35" s="15">
        <f t="shared" si="25"/>
        <v>0</v>
      </c>
      <c r="P35" s="15">
        <f t="shared" si="25"/>
        <v>0</v>
      </c>
      <c r="Q35" s="15">
        <f t="shared" si="25"/>
        <v>0</v>
      </c>
      <c r="R35" s="15">
        <f t="shared" si="25"/>
        <v>0</v>
      </c>
      <c r="S35" s="15">
        <f t="shared" si="25"/>
        <v>0</v>
      </c>
      <c r="T35" s="15">
        <f t="shared" si="25"/>
        <v>0</v>
      </c>
      <c r="U35" s="15">
        <f t="shared" si="25"/>
        <v>0</v>
      </c>
      <c r="V35" s="15">
        <f t="shared" si="25"/>
        <v>0</v>
      </c>
      <c r="W35" s="15">
        <f t="shared" si="25"/>
        <v>0</v>
      </c>
      <c r="X35" s="15">
        <f t="shared" si="25"/>
        <v>0</v>
      </c>
      <c r="Y35" s="15">
        <f t="shared" si="25"/>
        <v>0</v>
      </c>
      <c r="Z35" s="15">
        <f t="shared" si="25"/>
        <v>0</v>
      </c>
      <c r="AA35" s="15">
        <f t="shared" si="25"/>
        <v>0</v>
      </c>
      <c r="AB35" s="15">
        <f t="shared" si="25"/>
        <v>0</v>
      </c>
      <c r="AC35" s="15">
        <f t="shared" si="25"/>
        <v>0</v>
      </c>
      <c r="AD35" s="15">
        <f t="shared" si="25"/>
        <v>0</v>
      </c>
      <c r="AE35" s="15">
        <f t="shared" si="25"/>
        <v>0</v>
      </c>
      <c r="AF35" s="15">
        <f t="shared" si="25"/>
        <v>0</v>
      </c>
      <c r="AG35" s="15">
        <f t="shared" si="25"/>
        <v>0</v>
      </c>
      <c r="AH35" s="15">
        <f t="shared" si="25"/>
        <v>0</v>
      </c>
      <c r="AI35" s="15">
        <f t="shared" si="25"/>
        <v>0</v>
      </c>
      <c r="AJ35" s="15">
        <f t="shared" si="25"/>
        <v>0</v>
      </c>
      <c r="AK35" s="15">
        <f t="shared" si="25"/>
        <v>0</v>
      </c>
      <c r="AL35" s="15">
        <f t="shared" si="25"/>
        <v>0</v>
      </c>
      <c r="AM35" s="15">
        <f t="shared" si="25"/>
        <v>0</v>
      </c>
      <c r="AN35" s="15">
        <f t="shared" si="25"/>
        <v>0</v>
      </c>
      <c r="AO35" s="15">
        <f t="shared" si="25"/>
        <v>0</v>
      </c>
      <c r="AP35" s="15">
        <f t="shared" si="25"/>
        <v>0</v>
      </c>
      <c r="AQ35" s="15">
        <f t="shared" si="25"/>
        <v>0</v>
      </c>
      <c r="AR35" s="15">
        <f t="shared" si="25"/>
        <v>0</v>
      </c>
      <c r="AS35" s="15">
        <f t="shared" si="25"/>
        <v>0</v>
      </c>
      <c r="AT35" s="15">
        <f t="shared" si="25"/>
        <v>0</v>
      </c>
      <c r="AU35" s="15">
        <f t="shared" si="25"/>
        <v>0</v>
      </c>
      <c r="AV35" s="15">
        <f t="shared" si="25"/>
        <v>0</v>
      </c>
      <c r="AW35" s="15">
        <f t="shared" si="25"/>
        <v>0</v>
      </c>
      <c r="AX35" s="15">
        <f t="shared" si="25"/>
        <v>0</v>
      </c>
      <c r="AY35" s="15">
        <f t="shared" si="25"/>
        <v>0</v>
      </c>
      <c r="AZ35" s="15">
        <f t="shared" si="23"/>
        <v>0.20902999673211031</v>
      </c>
      <c r="BA35" s="15">
        <f t="shared" si="23"/>
        <v>0.20227370832502234</v>
      </c>
      <c r="BB35" s="15">
        <f t="shared" si="23"/>
        <v>0.21726483788809081</v>
      </c>
      <c r="BC35" s="15">
        <f t="shared" si="23"/>
        <v>0.21774164798564377</v>
      </c>
      <c r="BD35" s="15">
        <f t="shared" si="23"/>
        <v>0.21133618715507785</v>
      </c>
      <c r="BE35" s="15">
        <f t="shared" si="23"/>
        <v>0.22224212902670515</v>
      </c>
      <c r="BF35" s="15">
        <f t="shared" si="23"/>
        <v>0.21727847973221981</v>
      </c>
      <c r="BG35" s="15">
        <f t="shared" si="23"/>
        <v>0.22599159094548704</v>
      </c>
      <c r="BH35" s="15">
        <f t="shared" si="23"/>
        <v>0.21584461619704887</v>
      </c>
      <c r="BI35" s="15">
        <f t="shared" si="23"/>
        <v>0.2133480127573637</v>
      </c>
      <c r="BJ35" s="15">
        <f t="shared" si="23"/>
        <v>0.2215166348821267</v>
      </c>
      <c r="BK35" s="15">
        <f t="shared" si="23"/>
        <v>0.22104704066369107</v>
      </c>
      <c r="BO35" s="29">
        <f t="shared" si="26"/>
        <v>0</v>
      </c>
      <c r="BP35" s="29">
        <f t="shared" si="26"/>
        <v>0.209786936114986</v>
      </c>
      <c r="BQ35" s="29">
        <f t="shared" si="26"/>
        <v>0</v>
      </c>
      <c r="BR35" s="29">
        <f t="shared" si="26"/>
        <v>0</v>
      </c>
      <c r="BS35" s="29">
        <f t="shared" si="26"/>
        <v>0</v>
      </c>
      <c r="BT35" s="29">
        <f t="shared" si="26"/>
        <v>0</v>
      </c>
    </row>
    <row r="38" spans="1:72" hidden="1" outlineLevel="1" x14ac:dyDescent="0.25">
      <c r="A38" s="11" t="s">
        <v>19</v>
      </c>
      <c r="C38" s="2" t="s">
        <v>0</v>
      </c>
      <c r="D38" s="8">
        <f>MA_CO!D38+MA_DE!D38+MA_CD!D38+MA_EC!D38</f>
        <v>0</v>
      </c>
      <c r="E38" s="8">
        <f>MA_CO!E38+MA_DE!E38+MA_CD!E38+MA_EC!E38</f>
        <v>0</v>
      </c>
      <c r="F38" s="8">
        <f>MA_CO!F38+MA_DE!F38+MA_CD!F38+MA_EC!F38</f>
        <v>0</v>
      </c>
      <c r="G38" s="8">
        <f>MA_CO!G38+MA_DE!G38+MA_CD!G38+MA_EC!G38</f>
        <v>0</v>
      </c>
      <c r="H38" s="8">
        <f>MA_CO!H38+MA_DE!H38+MA_CD!H38+MA_EC!H38</f>
        <v>0</v>
      </c>
      <c r="I38" s="8">
        <f>MA_CO!I38+MA_DE!I38+MA_CD!I38+MA_EC!I38</f>
        <v>0</v>
      </c>
      <c r="J38" s="8">
        <f>MA_CO!J38+MA_DE!J38+MA_CD!J38+MA_EC!J38</f>
        <v>0</v>
      </c>
      <c r="K38" s="8">
        <f>MA_CO!K38+MA_DE!K38+MA_CD!K38+MA_EC!K38</f>
        <v>0</v>
      </c>
      <c r="L38" s="8">
        <f>MA_CO!L38+MA_DE!L38+MA_CD!L38+MA_EC!L38</f>
        <v>0</v>
      </c>
      <c r="M38" s="8">
        <f>MA_CO!M38+MA_DE!M38+MA_CD!M38+MA_EC!M38</f>
        <v>0</v>
      </c>
      <c r="N38" s="8">
        <f>MA_CO!N38+MA_DE!N38+MA_CD!N38+MA_EC!N38</f>
        <v>0</v>
      </c>
      <c r="O38" s="8">
        <f>MA_CO!O38+MA_DE!O38+MA_CD!O38+MA_EC!O38</f>
        <v>0</v>
      </c>
      <c r="P38" s="8">
        <f>MA_CO!P38+MA_DE!P38+MA_CD!P38+MA_EC!P38</f>
        <v>0</v>
      </c>
      <c r="Q38" s="8">
        <f>MA_CO!Q38+MA_DE!Q38+MA_CD!Q38+MA_EC!Q38</f>
        <v>0</v>
      </c>
      <c r="R38" s="8">
        <f>MA_CO!R38+MA_DE!R38+MA_CD!R38+MA_EC!R38</f>
        <v>0</v>
      </c>
      <c r="S38" s="8">
        <f>MA_CO!S38+MA_DE!S38+MA_CD!S38+MA_EC!S38</f>
        <v>0</v>
      </c>
      <c r="T38" s="8">
        <f>MA_CO!T38+MA_DE!T38+MA_CD!T38+MA_EC!T38</f>
        <v>0</v>
      </c>
      <c r="U38" s="8">
        <f>MA_CO!U38+MA_DE!U38+MA_CD!U38+MA_EC!U38</f>
        <v>0</v>
      </c>
      <c r="V38" s="8">
        <f>MA_CO!V38+MA_DE!V38+MA_CD!V38+MA_EC!V38</f>
        <v>0</v>
      </c>
      <c r="W38" s="8">
        <f>MA_CO!W38+MA_DE!W38+MA_CD!W38+MA_EC!W38</f>
        <v>0</v>
      </c>
      <c r="X38" s="8">
        <f>MA_CO!X38+MA_DE!X38+MA_CD!X38+MA_EC!X38</f>
        <v>0</v>
      </c>
      <c r="Y38" s="8">
        <f>MA_CO!Y38+MA_DE!Y38+MA_CD!Y38+MA_EC!Y38</f>
        <v>0</v>
      </c>
      <c r="Z38" s="8">
        <f>MA_CO!Z38+MA_DE!Z38+MA_CD!Z38+MA_EC!Z38</f>
        <v>0</v>
      </c>
      <c r="AA38" s="8">
        <f>MA_CO!AA38+MA_DE!AA38+MA_CD!AA38+MA_EC!AA38</f>
        <v>0</v>
      </c>
      <c r="AB38" s="8">
        <f>MA_CO!AB38+MA_DE!AB38+MA_CD!AB38+MA_EC!AB38</f>
        <v>0</v>
      </c>
      <c r="AC38" s="8">
        <f>MA_CO!AC38+MA_DE!AC38+MA_CD!AC38+MA_EC!AC38</f>
        <v>0</v>
      </c>
      <c r="AD38" s="8">
        <f>MA_CO!AD38+MA_DE!AD38+MA_CD!AD38+MA_EC!AD38</f>
        <v>0</v>
      </c>
      <c r="AE38" s="8">
        <f>MA_CO!AE38+MA_DE!AE38+MA_CD!AE38+MA_EC!AE38</f>
        <v>0</v>
      </c>
      <c r="AF38" s="8">
        <f>MA_CO!AF38+MA_DE!AF38+MA_CD!AF38+MA_EC!AF38</f>
        <v>0</v>
      </c>
      <c r="AG38" s="8">
        <f>MA_CO!AG38+MA_DE!AG38+MA_CD!AG38+MA_EC!AG38</f>
        <v>0</v>
      </c>
      <c r="AH38" s="8">
        <f>MA_CO!AH38+MA_DE!AH38+MA_CD!AH38+MA_EC!AH38</f>
        <v>0</v>
      </c>
      <c r="AI38" s="8">
        <f>MA_CO!AI38+MA_DE!AI38+MA_CD!AI38+MA_EC!AI38</f>
        <v>0</v>
      </c>
      <c r="AJ38" s="8">
        <f>MA_CO!AJ38+MA_DE!AJ38+MA_CD!AJ38+MA_EC!AJ38</f>
        <v>0</v>
      </c>
      <c r="AK38" s="8">
        <f>MA_CO!AK38+MA_DE!AK38+MA_CD!AK38+MA_EC!AK38</f>
        <v>0</v>
      </c>
      <c r="AL38" s="8">
        <f>MA_CO!AL38+MA_DE!AL38+MA_CD!AL38+MA_EC!AL38</f>
        <v>0</v>
      </c>
      <c r="AM38" s="8">
        <f>MA_CO!AM38+MA_DE!AM38+MA_CD!AM38+MA_EC!AM38</f>
        <v>0</v>
      </c>
      <c r="AN38" s="8">
        <f>MA_CO!AN38+MA_DE!AN38+MA_CD!AN38+MA_EC!AN38</f>
        <v>0</v>
      </c>
      <c r="AO38" s="8">
        <f>MA_CO!AO38+MA_DE!AO38+MA_CD!AO38+MA_EC!AO38</f>
        <v>0</v>
      </c>
      <c r="AP38" s="8">
        <f>MA_CO!AP38+MA_DE!AP38+MA_CD!AP38+MA_EC!AP38</f>
        <v>0</v>
      </c>
      <c r="AQ38" s="8">
        <f>MA_CO!AQ38+MA_DE!AQ38+MA_CD!AQ38+MA_EC!AQ38</f>
        <v>0</v>
      </c>
      <c r="AR38" s="8">
        <f>MA_CO!AR38+MA_DE!AR38+MA_CD!AR38+MA_EC!AR38</f>
        <v>0</v>
      </c>
      <c r="AS38" s="8">
        <f>MA_CO!AS38+MA_DE!AS38+MA_CD!AS38+MA_EC!AS38</f>
        <v>0</v>
      </c>
      <c r="AT38" s="8">
        <f>MA_CO!AT38+MA_DE!AT38+MA_CD!AT38+MA_EC!AT38</f>
        <v>0</v>
      </c>
      <c r="AU38" s="8">
        <f>MA_CO!AU38+MA_DE!AU38+MA_CD!AU38+MA_EC!AU38</f>
        <v>0</v>
      </c>
      <c r="AV38" s="8">
        <f>MA_CO!AV38+MA_DE!AV38+MA_CD!AV38+MA_EC!AV38</f>
        <v>0</v>
      </c>
      <c r="AW38" s="8">
        <f>MA_CO!AW38+MA_DE!AW38+MA_CD!AW38+MA_EC!AW38</f>
        <v>0</v>
      </c>
      <c r="AX38" s="8">
        <f>MA_CO!AX38+MA_DE!AX38+MA_CD!AX38+MA_EC!AX38</f>
        <v>0</v>
      </c>
      <c r="AY38" s="8">
        <f>MA_CO!AY38+MA_DE!AY38+MA_CD!AY38+MA_EC!AY38</f>
        <v>0</v>
      </c>
      <c r="AZ38" s="8">
        <f>MA_CO!AZ38+MA_DE!AZ38+MA_CD!AZ38+MA_EC!AZ38</f>
        <v>69618.849163216801</v>
      </c>
      <c r="BA38" s="8">
        <f>MA_CO!BA38+MA_DE!BA38+MA_CD!BA38+MA_EC!BA38</f>
        <v>60804.534233955048</v>
      </c>
      <c r="BB38" s="8">
        <f>MA_CO!BB38+MA_DE!BB38+MA_CD!BB38+MA_EC!BB38</f>
        <v>71461.121638687036</v>
      </c>
      <c r="BC38" s="8">
        <f>MA_CO!BC38+MA_DE!BC38+MA_CD!BC38+MA_EC!BC38</f>
        <v>69712.773133310111</v>
      </c>
      <c r="BD38" s="8">
        <f>MA_CO!BD38+MA_DE!BD38+MA_CD!BD38+MA_EC!BD38</f>
        <v>71914.846971909647</v>
      </c>
      <c r="BE38" s="8">
        <f>MA_CO!BE38+MA_DE!BE38+MA_CD!BE38+MA_EC!BE38</f>
        <v>73181.089660816302</v>
      </c>
      <c r="BF38" s="8">
        <f>MA_CO!BF38+MA_DE!BF38+MA_CD!BF38+MA_EC!BF38</f>
        <v>74807.466488774982</v>
      </c>
      <c r="BG38" s="8">
        <f>MA_CO!BG38+MA_DE!BG38+MA_CD!BG38+MA_EC!BG38</f>
        <v>77929.219020860735</v>
      </c>
      <c r="BH38" s="8">
        <f>MA_CO!BH38+MA_DE!BH38+MA_CD!BH38+MA_EC!BH38</f>
        <v>73119.349500570243</v>
      </c>
      <c r="BI38" s="8">
        <f>MA_CO!BI38+MA_DE!BI38+MA_CD!BI38+MA_EC!BI38</f>
        <v>74945.964083285013</v>
      </c>
      <c r="BJ38" s="8">
        <f>MA_CO!BJ38+MA_DE!BJ38+MA_CD!BJ38+MA_EC!BJ38</f>
        <v>74942.120615714521</v>
      </c>
      <c r="BK38" s="8">
        <f>MA_CO!BK38+MA_DE!BK38+MA_CD!BK38+MA_EC!BK38</f>
        <v>77883.36428651883</v>
      </c>
      <c r="BO38" s="24">
        <f t="shared" ref="BO38:BT40" si="27">SUMIFS($D38:$BM38,$D$6:$BM$6,"&gt;="&amp;BO$2,$D$6:$BM$6,"&lt;="&amp;BO$6,$D$5:$BM$5,BO$5)</f>
        <v>0</v>
      </c>
      <c r="BP38" s="24">
        <f t="shared" si="27"/>
        <v>201884.50503585889</v>
      </c>
      <c r="BQ38" s="24">
        <f t="shared" si="27"/>
        <v>0</v>
      </c>
      <c r="BR38" s="24">
        <f t="shared" si="27"/>
        <v>0</v>
      </c>
      <c r="BS38" s="24">
        <f t="shared" si="27"/>
        <v>0</v>
      </c>
      <c r="BT38" s="24">
        <f t="shared" si="27"/>
        <v>0</v>
      </c>
    </row>
    <row r="39" spans="1:72" hidden="1" outlineLevel="1" x14ac:dyDescent="0.25">
      <c r="A39" s="11" t="s">
        <v>19</v>
      </c>
      <c r="C39" s="2" t="s">
        <v>1</v>
      </c>
      <c r="D39" s="8">
        <f>MA_CO!D39+MA_DE!D39+MA_CD!D39+MA_EC!D39</f>
        <v>0</v>
      </c>
      <c r="E39" s="8">
        <f>MA_CO!E39+MA_DE!E39+MA_CD!E39+MA_EC!E39</f>
        <v>0</v>
      </c>
      <c r="F39" s="8">
        <f>MA_CO!F39+MA_DE!F39+MA_CD!F39+MA_EC!F39</f>
        <v>0</v>
      </c>
      <c r="G39" s="8">
        <f>MA_CO!G39+MA_DE!G39+MA_CD!G39+MA_EC!G39</f>
        <v>0</v>
      </c>
      <c r="H39" s="8">
        <f>MA_CO!H39+MA_DE!H39+MA_CD!H39+MA_EC!H39</f>
        <v>0</v>
      </c>
      <c r="I39" s="8">
        <f>MA_CO!I39+MA_DE!I39+MA_CD!I39+MA_EC!I39</f>
        <v>0</v>
      </c>
      <c r="J39" s="8">
        <f>MA_CO!J39+MA_DE!J39+MA_CD!J39+MA_EC!J39</f>
        <v>0</v>
      </c>
      <c r="K39" s="8">
        <f>MA_CO!K39+MA_DE!K39+MA_CD!K39+MA_EC!K39</f>
        <v>0</v>
      </c>
      <c r="L39" s="8">
        <f>MA_CO!L39+MA_DE!L39+MA_CD!L39+MA_EC!L39</f>
        <v>0</v>
      </c>
      <c r="M39" s="8">
        <f>MA_CO!M39+MA_DE!M39+MA_CD!M39+MA_EC!M39</f>
        <v>0</v>
      </c>
      <c r="N39" s="8">
        <f>MA_CO!N39+MA_DE!N39+MA_CD!N39+MA_EC!N39</f>
        <v>0</v>
      </c>
      <c r="O39" s="8">
        <f>MA_CO!O39+MA_DE!O39+MA_CD!O39+MA_EC!O39</f>
        <v>0</v>
      </c>
      <c r="P39" s="8">
        <f>MA_CO!P39+MA_DE!P39+MA_CD!P39+MA_EC!P39</f>
        <v>0</v>
      </c>
      <c r="Q39" s="8">
        <f>MA_CO!Q39+MA_DE!Q39+MA_CD!Q39+MA_EC!Q39</f>
        <v>0</v>
      </c>
      <c r="R39" s="8">
        <f>MA_CO!R39+MA_DE!R39+MA_CD!R39+MA_EC!R39</f>
        <v>0</v>
      </c>
      <c r="S39" s="8">
        <f>MA_CO!S39+MA_DE!S39+MA_CD!S39+MA_EC!S39</f>
        <v>0</v>
      </c>
      <c r="T39" s="8">
        <f>MA_CO!T39+MA_DE!T39+MA_CD!T39+MA_EC!T39</f>
        <v>0</v>
      </c>
      <c r="U39" s="8">
        <f>MA_CO!U39+MA_DE!U39+MA_CD!U39+MA_EC!U39</f>
        <v>0</v>
      </c>
      <c r="V39" s="8">
        <f>MA_CO!V39+MA_DE!V39+MA_CD!V39+MA_EC!V39</f>
        <v>0</v>
      </c>
      <c r="W39" s="8">
        <f>MA_CO!W39+MA_DE!W39+MA_CD!W39+MA_EC!W39</f>
        <v>0</v>
      </c>
      <c r="X39" s="8">
        <f>MA_CO!X39+MA_DE!X39+MA_CD!X39+MA_EC!X39</f>
        <v>0</v>
      </c>
      <c r="Y39" s="8">
        <f>MA_CO!Y39+MA_DE!Y39+MA_CD!Y39+MA_EC!Y39</f>
        <v>0</v>
      </c>
      <c r="Z39" s="8">
        <f>MA_CO!Z39+MA_DE!Z39+MA_CD!Z39+MA_EC!Z39</f>
        <v>0</v>
      </c>
      <c r="AA39" s="8">
        <f>MA_CO!AA39+MA_DE!AA39+MA_CD!AA39+MA_EC!AA39</f>
        <v>0</v>
      </c>
      <c r="AB39" s="8">
        <f>MA_CO!AB39+MA_DE!AB39+MA_CD!AB39+MA_EC!AB39</f>
        <v>0</v>
      </c>
      <c r="AC39" s="8">
        <f>MA_CO!AC39+MA_DE!AC39+MA_CD!AC39+MA_EC!AC39</f>
        <v>0</v>
      </c>
      <c r="AD39" s="8">
        <f>MA_CO!AD39+MA_DE!AD39+MA_CD!AD39+MA_EC!AD39</f>
        <v>0</v>
      </c>
      <c r="AE39" s="8">
        <f>MA_CO!AE39+MA_DE!AE39+MA_CD!AE39+MA_EC!AE39</f>
        <v>0</v>
      </c>
      <c r="AF39" s="8">
        <f>MA_CO!AF39+MA_DE!AF39+MA_CD!AF39+MA_EC!AF39</f>
        <v>0</v>
      </c>
      <c r="AG39" s="8">
        <f>MA_CO!AG39+MA_DE!AG39+MA_CD!AG39+MA_EC!AG39</f>
        <v>0</v>
      </c>
      <c r="AH39" s="8">
        <f>MA_CO!AH39+MA_DE!AH39+MA_CD!AH39+MA_EC!AH39</f>
        <v>0</v>
      </c>
      <c r="AI39" s="8">
        <f>MA_CO!AI39+MA_DE!AI39+MA_CD!AI39+MA_EC!AI39</f>
        <v>0</v>
      </c>
      <c r="AJ39" s="8">
        <f>MA_CO!AJ39+MA_DE!AJ39+MA_CD!AJ39+MA_EC!AJ39</f>
        <v>0</v>
      </c>
      <c r="AK39" s="8">
        <f>MA_CO!AK39+MA_DE!AK39+MA_CD!AK39+MA_EC!AK39</f>
        <v>0</v>
      </c>
      <c r="AL39" s="8">
        <f>MA_CO!AL39+MA_DE!AL39+MA_CD!AL39+MA_EC!AL39</f>
        <v>0</v>
      </c>
      <c r="AM39" s="8">
        <f>MA_CO!AM39+MA_DE!AM39+MA_CD!AM39+MA_EC!AM39</f>
        <v>0</v>
      </c>
      <c r="AN39" s="8">
        <f>MA_CO!AN39+MA_DE!AN39+MA_CD!AN39+MA_EC!AN39</f>
        <v>0</v>
      </c>
      <c r="AO39" s="8">
        <f>MA_CO!AO39+MA_DE!AO39+MA_CD!AO39+MA_EC!AO39</f>
        <v>0</v>
      </c>
      <c r="AP39" s="8">
        <f>MA_CO!AP39+MA_DE!AP39+MA_CD!AP39+MA_EC!AP39</f>
        <v>0</v>
      </c>
      <c r="AQ39" s="8">
        <f>MA_CO!AQ39+MA_DE!AQ39+MA_CD!AQ39+MA_EC!AQ39</f>
        <v>0</v>
      </c>
      <c r="AR39" s="8">
        <f>MA_CO!AR39+MA_DE!AR39+MA_CD!AR39+MA_EC!AR39</f>
        <v>0</v>
      </c>
      <c r="AS39" s="8">
        <f>MA_CO!AS39+MA_DE!AS39+MA_CD!AS39+MA_EC!AS39</f>
        <v>0</v>
      </c>
      <c r="AT39" s="8">
        <f>MA_CO!AT39+MA_DE!AT39+MA_CD!AT39+MA_EC!AT39</f>
        <v>0</v>
      </c>
      <c r="AU39" s="8">
        <f>MA_CO!AU39+MA_DE!AU39+MA_CD!AU39+MA_EC!AU39</f>
        <v>0</v>
      </c>
      <c r="AV39" s="8">
        <f>MA_CO!AV39+MA_DE!AV39+MA_CD!AV39+MA_EC!AV39</f>
        <v>0</v>
      </c>
      <c r="AW39" s="8">
        <f>MA_CO!AW39+MA_DE!AW39+MA_CD!AW39+MA_EC!AW39</f>
        <v>0</v>
      </c>
      <c r="AX39" s="8">
        <f>MA_CO!AX39+MA_DE!AX39+MA_CD!AX39+MA_EC!AX39</f>
        <v>0</v>
      </c>
      <c r="AY39" s="8">
        <f>MA_CO!AY39+MA_DE!AY39+MA_CD!AY39+MA_EC!AY39</f>
        <v>0</v>
      </c>
      <c r="AZ39" s="8">
        <f>MA_CO!AZ39+MA_DE!AZ39+MA_CD!AZ39+MA_EC!AZ39</f>
        <v>1354.3520250961358</v>
      </c>
      <c r="BA39" s="8">
        <f>MA_CO!BA39+MA_DE!BA39+MA_CD!BA39+MA_EC!BA39</f>
        <v>1197.1233693142999</v>
      </c>
      <c r="BB39" s="8">
        <f>MA_CO!BB39+MA_DE!BB39+MA_CD!BB39+MA_EC!BB39</f>
        <v>1290.9562701819607</v>
      </c>
      <c r="BC39" s="8">
        <f>MA_CO!BC39+MA_DE!BC39+MA_CD!BC39+MA_EC!BC39</f>
        <v>1215.8753112464597</v>
      </c>
      <c r="BD39" s="8">
        <f>MA_CO!BD39+MA_DE!BD39+MA_CD!BD39+MA_EC!BD39</f>
        <v>1226.8591719971269</v>
      </c>
      <c r="BE39" s="8">
        <f>MA_CO!BE39+MA_DE!BE39+MA_CD!BE39+MA_EC!BE39</f>
        <v>1155.3727314439298</v>
      </c>
      <c r="BF39" s="8">
        <f>MA_CO!BF39+MA_DE!BF39+MA_CD!BF39+MA_EC!BF39</f>
        <v>1162.7214009798865</v>
      </c>
      <c r="BG39" s="8">
        <f>MA_CO!BG39+MA_DE!BG39+MA_CD!BG39+MA_EC!BG39</f>
        <v>1134.8797588649006</v>
      </c>
      <c r="BH39" s="8">
        <f>MA_CO!BH39+MA_DE!BH39+MA_CD!BH39+MA_EC!BH39</f>
        <v>1071.4491292227403</v>
      </c>
      <c r="BI39" s="8">
        <f>MA_CO!BI39+MA_DE!BI39+MA_CD!BI39+MA_EC!BI39</f>
        <v>1080.4321525081516</v>
      </c>
      <c r="BJ39" s="8">
        <f>MA_CO!BJ39+MA_DE!BJ39+MA_CD!BJ39+MA_EC!BJ39</f>
        <v>1019.5497511040678</v>
      </c>
      <c r="BK39" s="8">
        <f>MA_CO!BK39+MA_DE!BK39+MA_CD!BK39+MA_EC!BK39</f>
        <v>1028.2549091172173</v>
      </c>
      <c r="BO39" s="24">
        <f t="shared" si="27"/>
        <v>0</v>
      </c>
      <c r="BP39" s="24">
        <f t="shared" si="27"/>
        <v>3842.4316645923964</v>
      </c>
      <c r="BQ39" s="24">
        <f t="shared" si="27"/>
        <v>0</v>
      </c>
      <c r="BR39" s="24">
        <f t="shared" si="27"/>
        <v>0</v>
      </c>
      <c r="BS39" s="24">
        <f t="shared" si="27"/>
        <v>0</v>
      </c>
      <c r="BT39" s="24">
        <f t="shared" si="27"/>
        <v>0</v>
      </c>
    </row>
    <row r="40" spans="1:72" hidden="1" outlineLevel="1" x14ac:dyDescent="0.25">
      <c r="A40" s="11" t="s">
        <v>19</v>
      </c>
      <c r="C40" s="2" t="s">
        <v>9</v>
      </c>
      <c r="D40" s="8">
        <f>MA_CO!D40+MA_DE!D40+MA_CD!D40+MA_EC!D40</f>
        <v>0</v>
      </c>
      <c r="E40" s="8">
        <f>MA_CO!E40+MA_DE!E40+MA_CD!E40+MA_EC!E40</f>
        <v>0</v>
      </c>
      <c r="F40" s="8">
        <f>MA_CO!F40+MA_DE!F40+MA_CD!F40+MA_EC!F40</f>
        <v>0</v>
      </c>
      <c r="G40" s="8">
        <f>MA_CO!G40+MA_DE!G40+MA_CD!G40+MA_EC!G40</f>
        <v>0</v>
      </c>
      <c r="H40" s="8">
        <f>MA_CO!H40+MA_DE!H40+MA_CD!H40+MA_EC!H40</f>
        <v>0</v>
      </c>
      <c r="I40" s="8">
        <f>MA_CO!I40+MA_DE!I40+MA_CD!I40+MA_EC!I40</f>
        <v>0</v>
      </c>
      <c r="J40" s="8">
        <f>MA_CO!J40+MA_DE!J40+MA_CD!J40+MA_EC!J40</f>
        <v>0</v>
      </c>
      <c r="K40" s="8">
        <f>MA_CO!K40+MA_DE!K40+MA_CD!K40+MA_EC!K40</f>
        <v>0</v>
      </c>
      <c r="L40" s="8">
        <f>MA_CO!L40+MA_DE!L40+MA_CD!L40+MA_EC!L40</f>
        <v>0</v>
      </c>
      <c r="M40" s="8">
        <f>MA_CO!M40+MA_DE!M40+MA_CD!M40+MA_EC!M40</f>
        <v>0</v>
      </c>
      <c r="N40" s="8">
        <f>MA_CO!N40+MA_DE!N40+MA_CD!N40+MA_EC!N40</f>
        <v>0</v>
      </c>
      <c r="O40" s="8">
        <f>MA_CO!O40+MA_DE!O40+MA_CD!O40+MA_EC!O40</f>
        <v>0</v>
      </c>
      <c r="P40" s="8">
        <f>MA_CO!P40+MA_DE!P40+MA_CD!P40+MA_EC!P40</f>
        <v>0</v>
      </c>
      <c r="Q40" s="8">
        <f>MA_CO!Q40+MA_DE!Q40+MA_CD!Q40+MA_EC!Q40</f>
        <v>0</v>
      </c>
      <c r="R40" s="8">
        <f>MA_CO!R40+MA_DE!R40+MA_CD!R40+MA_EC!R40</f>
        <v>0</v>
      </c>
      <c r="S40" s="8">
        <f>MA_CO!S40+MA_DE!S40+MA_CD!S40+MA_EC!S40</f>
        <v>0</v>
      </c>
      <c r="T40" s="8">
        <f>MA_CO!T40+MA_DE!T40+MA_CD!T40+MA_EC!T40</f>
        <v>0</v>
      </c>
      <c r="U40" s="8">
        <f>MA_CO!U40+MA_DE!U40+MA_CD!U40+MA_EC!U40</f>
        <v>0</v>
      </c>
      <c r="V40" s="8">
        <f>MA_CO!V40+MA_DE!V40+MA_CD!V40+MA_EC!V40</f>
        <v>0</v>
      </c>
      <c r="W40" s="8">
        <f>MA_CO!W40+MA_DE!W40+MA_CD!W40+MA_EC!W40</f>
        <v>0</v>
      </c>
      <c r="X40" s="8">
        <f>MA_CO!X40+MA_DE!X40+MA_CD!X40+MA_EC!X40</f>
        <v>0</v>
      </c>
      <c r="Y40" s="8">
        <f>MA_CO!Y40+MA_DE!Y40+MA_CD!Y40+MA_EC!Y40</f>
        <v>0</v>
      </c>
      <c r="Z40" s="8">
        <f>MA_CO!Z40+MA_DE!Z40+MA_CD!Z40+MA_EC!Z40</f>
        <v>0</v>
      </c>
      <c r="AA40" s="8">
        <f>MA_CO!AA40+MA_DE!AA40+MA_CD!AA40+MA_EC!AA40</f>
        <v>0</v>
      </c>
      <c r="AB40" s="8">
        <f>MA_CO!AB40+MA_DE!AB40+MA_CD!AB40+MA_EC!AB40</f>
        <v>0</v>
      </c>
      <c r="AC40" s="8">
        <f>MA_CO!AC40+MA_DE!AC40+MA_CD!AC40+MA_EC!AC40</f>
        <v>0</v>
      </c>
      <c r="AD40" s="8">
        <f>MA_CO!AD40+MA_DE!AD40+MA_CD!AD40+MA_EC!AD40</f>
        <v>0</v>
      </c>
      <c r="AE40" s="8">
        <f>MA_CO!AE40+MA_DE!AE40+MA_CD!AE40+MA_EC!AE40</f>
        <v>0</v>
      </c>
      <c r="AF40" s="8">
        <f>MA_CO!AF40+MA_DE!AF40+MA_CD!AF40+MA_EC!AF40</f>
        <v>0</v>
      </c>
      <c r="AG40" s="8">
        <f>MA_CO!AG40+MA_DE!AG40+MA_CD!AG40+MA_EC!AG40</f>
        <v>0</v>
      </c>
      <c r="AH40" s="8">
        <f>MA_CO!AH40+MA_DE!AH40+MA_CD!AH40+MA_EC!AH40</f>
        <v>0</v>
      </c>
      <c r="AI40" s="8">
        <f>MA_CO!AI40+MA_DE!AI40+MA_CD!AI40+MA_EC!AI40</f>
        <v>0</v>
      </c>
      <c r="AJ40" s="8">
        <f>MA_CO!AJ40+MA_DE!AJ40+MA_CD!AJ40+MA_EC!AJ40</f>
        <v>0</v>
      </c>
      <c r="AK40" s="8">
        <f>MA_CO!AK40+MA_DE!AK40+MA_CD!AK40+MA_EC!AK40</f>
        <v>0</v>
      </c>
      <c r="AL40" s="8">
        <f>MA_CO!AL40+MA_DE!AL40+MA_CD!AL40+MA_EC!AL40</f>
        <v>0</v>
      </c>
      <c r="AM40" s="8">
        <f>MA_CO!AM40+MA_DE!AM40+MA_CD!AM40+MA_EC!AM40</f>
        <v>0</v>
      </c>
      <c r="AN40" s="8">
        <f>MA_CO!AN40+MA_DE!AN40+MA_CD!AN40+MA_EC!AN40</f>
        <v>0</v>
      </c>
      <c r="AO40" s="8">
        <f>MA_CO!AO40+MA_DE!AO40+MA_CD!AO40+MA_EC!AO40</f>
        <v>0</v>
      </c>
      <c r="AP40" s="8">
        <f>MA_CO!AP40+MA_DE!AP40+MA_CD!AP40+MA_EC!AP40</f>
        <v>0</v>
      </c>
      <c r="AQ40" s="8">
        <f>MA_CO!AQ40+MA_DE!AQ40+MA_CD!AQ40+MA_EC!AQ40</f>
        <v>0</v>
      </c>
      <c r="AR40" s="8">
        <f>MA_CO!AR40+MA_DE!AR40+MA_CD!AR40+MA_EC!AR40</f>
        <v>0</v>
      </c>
      <c r="AS40" s="8">
        <f>MA_CO!AS40+MA_DE!AS40+MA_CD!AS40+MA_EC!AS40</f>
        <v>0</v>
      </c>
      <c r="AT40" s="8">
        <f>MA_CO!AT40+MA_DE!AT40+MA_CD!AT40+MA_EC!AT40</f>
        <v>0</v>
      </c>
      <c r="AU40" s="8">
        <f>MA_CO!AU40+MA_DE!AU40+MA_CD!AU40+MA_EC!AU40</f>
        <v>0</v>
      </c>
      <c r="AV40" s="8">
        <f>MA_CO!AV40+MA_DE!AV40+MA_CD!AV40+MA_EC!AV40</f>
        <v>0</v>
      </c>
      <c r="AW40" s="8">
        <f>MA_CO!AW40+MA_DE!AW40+MA_CD!AW40+MA_EC!AW40</f>
        <v>0</v>
      </c>
      <c r="AX40" s="8">
        <f>MA_CO!AX40+MA_DE!AX40+MA_CD!AX40+MA_EC!AX40</f>
        <v>0</v>
      </c>
      <c r="AY40" s="8">
        <f>MA_CO!AY40+MA_DE!AY40+MA_CD!AY40+MA_EC!AY40</f>
        <v>0</v>
      </c>
      <c r="AZ40" s="8">
        <f>MA_CO!AZ40+MA_DE!AZ40+MA_CD!AZ40+MA_EC!AZ40</f>
        <v>3767.3701140285189</v>
      </c>
      <c r="BA40" s="8">
        <f>MA_CO!BA40+MA_DE!BA40+MA_CD!BA40+MA_EC!BA40</f>
        <v>3132.7084315014231</v>
      </c>
      <c r="BB40" s="8">
        <f>MA_CO!BB40+MA_DE!BB40+MA_CD!BB40+MA_EC!BB40</f>
        <v>3212.3940853492109</v>
      </c>
      <c r="BC40" s="8">
        <f>MA_CO!BC40+MA_DE!BC40+MA_CD!BC40+MA_EC!BC40</f>
        <v>3374.093848539962</v>
      </c>
      <c r="BD40" s="8">
        <f>MA_CO!BD40+MA_DE!BD40+MA_CD!BD40+MA_EC!BD40</f>
        <v>3292.6738098862038</v>
      </c>
      <c r="BE40" s="8">
        <f>MA_CO!BE40+MA_DE!BE40+MA_CD!BE40+MA_EC!BE40</f>
        <v>3240.2630206474623</v>
      </c>
      <c r="BF40" s="8">
        <f>MA_CO!BF40+MA_DE!BF40+MA_CD!BF40+MA_EC!BF40</f>
        <v>3431.4192831779774</v>
      </c>
      <c r="BG40" s="8">
        <f>MA_CO!BG40+MA_DE!BG40+MA_CD!BG40+MA_EC!BG40</f>
        <v>3180.6528374844402</v>
      </c>
      <c r="BH40" s="8">
        <f>MA_CO!BH40+MA_DE!BH40+MA_CD!BH40+MA_EC!BH40</f>
        <v>2877.928176006747</v>
      </c>
      <c r="BI40" s="8">
        <f>MA_CO!BI40+MA_DE!BI40+MA_CD!BI40+MA_EC!BI40</f>
        <v>3000.9883002241054</v>
      </c>
      <c r="BJ40" s="8">
        <f>MA_CO!BJ40+MA_DE!BJ40+MA_CD!BJ40+MA_EC!BJ40</f>
        <v>3099.460591373504</v>
      </c>
      <c r="BK40" s="8">
        <f>MA_CO!BK40+MA_DE!BK40+MA_CD!BK40+MA_EC!BK40</f>
        <v>3293.5467918903005</v>
      </c>
      <c r="BO40" s="24">
        <f t="shared" si="27"/>
        <v>0</v>
      </c>
      <c r="BP40" s="24">
        <f t="shared" si="27"/>
        <v>10112.472630879152</v>
      </c>
      <c r="BQ40" s="24">
        <f t="shared" si="27"/>
        <v>0</v>
      </c>
      <c r="BR40" s="24">
        <f t="shared" si="27"/>
        <v>0</v>
      </c>
      <c r="BS40" s="24">
        <f t="shared" si="27"/>
        <v>0</v>
      </c>
      <c r="BT40" s="24">
        <f t="shared" si="27"/>
        <v>0</v>
      </c>
    </row>
    <row r="41" spans="1:72" collapsed="1" x14ac:dyDescent="0.25">
      <c r="C41" s="3" t="s">
        <v>21</v>
      </c>
      <c r="D41" s="10">
        <f>SUM(D38:D40)</f>
        <v>0</v>
      </c>
      <c r="E41" s="10">
        <f t="shared" ref="E41:BK41" si="28">SUM(E38:E40)</f>
        <v>0</v>
      </c>
      <c r="F41" s="10">
        <f t="shared" si="28"/>
        <v>0</v>
      </c>
      <c r="G41" s="10">
        <f t="shared" si="28"/>
        <v>0</v>
      </c>
      <c r="H41" s="10">
        <f t="shared" si="28"/>
        <v>0</v>
      </c>
      <c r="I41" s="10">
        <f t="shared" si="28"/>
        <v>0</v>
      </c>
      <c r="J41" s="10">
        <f t="shared" si="28"/>
        <v>0</v>
      </c>
      <c r="K41" s="10">
        <f t="shared" si="28"/>
        <v>0</v>
      </c>
      <c r="L41" s="10">
        <f t="shared" si="28"/>
        <v>0</v>
      </c>
      <c r="M41" s="10">
        <f t="shared" si="28"/>
        <v>0</v>
      </c>
      <c r="N41" s="10">
        <f t="shared" si="28"/>
        <v>0</v>
      </c>
      <c r="O41" s="10">
        <f t="shared" si="28"/>
        <v>0</v>
      </c>
      <c r="P41" s="10">
        <f t="shared" si="28"/>
        <v>0</v>
      </c>
      <c r="Q41" s="10">
        <f t="shared" si="28"/>
        <v>0</v>
      </c>
      <c r="R41" s="10">
        <f t="shared" si="28"/>
        <v>0</v>
      </c>
      <c r="S41" s="10">
        <f t="shared" si="28"/>
        <v>0</v>
      </c>
      <c r="T41" s="10">
        <f t="shared" si="28"/>
        <v>0</v>
      </c>
      <c r="U41" s="10">
        <f t="shared" si="28"/>
        <v>0</v>
      </c>
      <c r="V41" s="10">
        <f t="shared" si="28"/>
        <v>0</v>
      </c>
      <c r="W41" s="10">
        <f t="shared" si="28"/>
        <v>0</v>
      </c>
      <c r="X41" s="10">
        <f t="shared" si="28"/>
        <v>0</v>
      </c>
      <c r="Y41" s="10">
        <f t="shared" si="28"/>
        <v>0</v>
      </c>
      <c r="Z41" s="10">
        <f t="shared" si="28"/>
        <v>0</v>
      </c>
      <c r="AA41" s="10">
        <f t="shared" si="28"/>
        <v>0</v>
      </c>
      <c r="AB41" s="10">
        <f t="shared" si="28"/>
        <v>0</v>
      </c>
      <c r="AC41" s="10">
        <f t="shared" si="28"/>
        <v>0</v>
      </c>
      <c r="AD41" s="10">
        <f t="shared" si="28"/>
        <v>0</v>
      </c>
      <c r="AE41" s="10">
        <f t="shared" si="28"/>
        <v>0</v>
      </c>
      <c r="AF41" s="10">
        <f t="shared" si="28"/>
        <v>0</v>
      </c>
      <c r="AG41" s="10">
        <f t="shared" si="28"/>
        <v>0</v>
      </c>
      <c r="AH41" s="10">
        <f t="shared" si="28"/>
        <v>0</v>
      </c>
      <c r="AI41" s="10">
        <f t="shared" si="28"/>
        <v>0</v>
      </c>
      <c r="AJ41" s="10">
        <f t="shared" si="28"/>
        <v>0</v>
      </c>
      <c r="AK41" s="10">
        <f t="shared" si="28"/>
        <v>0</v>
      </c>
      <c r="AL41" s="10">
        <f t="shared" si="28"/>
        <v>0</v>
      </c>
      <c r="AM41" s="10">
        <f t="shared" si="28"/>
        <v>0</v>
      </c>
      <c r="AN41" s="10">
        <f t="shared" si="28"/>
        <v>0</v>
      </c>
      <c r="AO41" s="10">
        <f t="shared" si="28"/>
        <v>0</v>
      </c>
      <c r="AP41" s="10">
        <f t="shared" si="28"/>
        <v>0</v>
      </c>
      <c r="AQ41" s="10">
        <f t="shared" si="28"/>
        <v>0</v>
      </c>
      <c r="AR41" s="10">
        <f t="shared" si="28"/>
        <v>0</v>
      </c>
      <c r="AS41" s="10">
        <f t="shared" si="28"/>
        <v>0</v>
      </c>
      <c r="AT41" s="10">
        <f t="shared" si="28"/>
        <v>0</v>
      </c>
      <c r="AU41" s="10">
        <f t="shared" si="28"/>
        <v>0</v>
      </c>
      <c r="AV41" s="10">
        <f t="shared" si="28"/>
        <v>0</v>
      </c>
      <c r="AW41" s="10">
        <f t="shared" si="28"/>
        <v>0</v>
      </c>
      <c r="AX41" s="10">
        <f t="shared" si="28"/>
        <v>0</v>
      </c>
      <c r="AY41" s="10">
        <f t="shared" si="28"/>
        <v>0</v>
      </c>
      <c r="AZ41" s="10">
        <f t="shared" si="28"/>
        <v>74740.571302341443</v>
      </c>
      <c r="BA41" s="10">
        <f t="shared" si="28"/>
        <v>65134.36603477077</v>
      </c>
      <c r="BB41" s="10">
        <f t="shared" si="28"/>
        <v>75964.471994218213</v>
      </c>
      <c r="BC41" s="10">
        <f t="shared" si="28"/>
        <v>74302.74229309654</v>
      </c>
      <c r="BD41" s="10">
        <f t="shared" si="28"/>
        <v>76434.379953792974</v>
      </c>
      <c r="BE41" s="10">
        <f t="shared" si="28"/>
        <v>77576.72541290769</v>
      </c>
      <c r="BF41" s="10">
        <f t="shared" si="28"/>
        <v>79401.607172932854</v>
      </c>
      <c r="BG41" s="10">
        <f t="shared" si="28"/>
        <v>82244.751617210073</v>
      </c>
      <c r="BH41" s="10">
        <f t="shared" si="28"/>
        <v>77068.726805799743</v>
      </c>
      <c r="BI41" s="10">
        <f t="shared" si="28"/>
        <v>79027.384536017271</v>
      </c>
      <c r="BJ41" s="10">
        <f t="shared" si="28"/>
        <v>79061.130958192094</v>
      </c>
      <c r="BK41" s="10">
        <f t="shared" si="28"/>
        <v>82205.165987526343</v>
      </c>
      <c r="BO41" s="23">
        <f>SUM(BO38:BO40)</f>
        <v>0</v>
      </c>
      <c r="BP41" s="23">
        <f t="shared" ref="BP41:BT41" si="29">SUM(BP38:BP40)</f>
        <v>215839.40933133042</v>
      </c>
      <c r="BQ41" s="23">
        <f t="shared" si="29"/>
        <v>0</v>
      </c>
      <c r="BR41" s="23">
        <f t="shared" si="29"/>
        <v>0</v>
      </c>
      <c r="BS41" s="23">
        <f t="shared" si="29"/>
        <v>0</v>
      </c>
      <c r="BT41" s="23">
        <f t="shared" si="29"/>
        <v>0</v>
      </c>
    </row>
    <row r="44" spans="1:72" hidden="1" outlineLevel="1" x14ac:dyDescent="0.25">
      <c r="A44" s="11" t="s">
        <v>14</v>
      </c>
      <c r="C44" s="2" t="s">
        <v>0</v>
      </c>
      <c r="D44" s="8">
        <f>MA_CO!D44+MA_DE!D44+MA_CD!D44+MA_EC!D44</f>
        <v>0</v>
      </c>
      <c r="E44" s="8">
        <f>MA_CO!E44+MA_DE!E44+MA_CD!E44+MA_EC!E44</f>
        <v>0</v>
      </c>
      <c r="F44" s="8">
        <f>MA_CO!F44+MA_DE!F44+MA_CD!F44+MA_EC!F44</f>
        <v>0</v>
      </c>
      <c r="G44" s="8">
        <f>MA_CO!G44+MA_DE!G44+MA_CD!G44+MA_EC!G44</f>
        <v>0</v>
      </c>
      <c r="H44" s="8">
        <f>MA_CO!H44+MA_DE!H44+MA_CD!H44+MA_EC!H44</f>
        <v>0</v>
      </c>
      <c r="I44" s="8">
        <f>MA_CO!I44+MA_DE!I44+MA_CD!I44+MA_EC!I44</f>
        <v>0</v>
      </c>
      <c r="J44" s="8">
        <f>MA_CO!J44+MA_DE!J44+MA_CD!J44+MA_EC!J44</f>
        <v>0</v>
      </c>
      <c r="K44" s="8">
        <f>MA_CO!K44+MA_DE!K44+MA_CD!K44+MA_EC!K44</f>
        <v>0</v>
      </c>
      <c r="L44" s="8">
        <f>MA_CO!L44+MA_DE!L44+MA_CD!L44+MA_EC!L44</f>
        <v>0</v>
      </c>
      <c r="M44" s="8">
        <f>MA_CO!M44+MA_DE!M44+MA_CD!M44+MA_EC!M44</f>
        <v>0</v>
      </c>
      <c r="N44" s="8">
        <f>MA_CO!N44+MA_DE!N44+MA_CD!N44+MA_EC!N44</f>
        <v>0</v>
      </c>
      <c r="O44" s="8">
        <f>MA_CO!O44+MA_DE!O44+MA_CD!O44+MA_EC!O44</f>
        <v>0</v>
      </c>
      <c r="P44" s="8">
        <f>MA_CO!P44+MA_DE!P44+MA_CD!P44+MA_EC!P44</f>
        <v>0</v>
      </c>
      <c r="Q44" s="8">
        <f>MA_CO!Q44+MA_DE!Q44+MA_CD!Q44+MA_EC!Q44</f>
        <v>0</v>
      </c>
      <c r="R44" s="8">
        <f>MA_CO!R44+MA_DE!R44+MA_CD!R44+MA_EC!R44</f>
        <v>0</v>
      </c>
      <c r="S44" s="8">
        <f>MA_CO!S44+MA_DE!S44+MA_CD!S44+MA_EC!S44</f>
        <v>0</v>
      </c>
      <c r="T44" s="8">
        <f>MA_CO!T44+MA_DE!T44+MA_CD!T44+MA_EC!T44</f>
        <v>0</v>
      </c>
      <c r="U44" s="8">
        <f>MA_CO!U44+MA_DE!U44+MA_CD!U44+MA_EC!U44</f>
        <v>0</v>
      </c>
      <c r="V44" s="8">
        <f>MA_CO!V44+MA_DE!V44+MA_CD!V44+MA_EC!V44</f>
        <v>0</v>
      </c>
      <c r="W44" s="8">
        <f>MA_CO!W44+MA_DE!W44+MA_CD!W44+MA_EC!W44</f>
        <v>0</v>
      </c>
      <c r="X44" s="8">
        <f>MA_CO!X44+MA_DE!X44+MA_CD!X44+MA_EC!X44</f>
        <v>0</v>
      </c>
      <c r="Y44" s="8">
        <f>MA_CO!Y44+MA_DE!Y44+MA_CD!Y44+MA_EC!Y44</f>
        <v>0</v>
      </c>
      <c r="Z44" s="8">
        <f>MA_CO!Z44+MA_DE!Z44+MA_CD!Z44+MA_EC!Z44</f>
        <v>0</v>
      </c>
      <c r="AA44" s="8">
        <f>MA_CO!AA44+MA_DE!AA44+MA_CD!AA44+MA_EC!AA44</f>
        <v>0</v>
      </c>
      <c r="AB44" s="8">
        <f>MA_CO!AB44+MA_DE!AB44+MA_CD!AB44+MA_EC!AB44</f>
        <v>0</v>
      </c>
      <c r="AC44" s="8">
        <f>MA_CO!AC44+MA_DE!AC44+MA_CD!AC44+MA_EC!AC44</f>
        <v>0</v>
      </c>
      <c r="AD44" s="8">
        <f>MA_CO!AD44+MA_DE!AD44+MA_CD!AD44+MA_EC!AD44</f>
        <v>0</v>
      </c>
      <c r="AE44" s="8">
        <f>MA_CO!AE44+MA_DE!AE44+MA_CD!AE44+MA_EC!AE44</f>
        <v>0</v>
      </c>
      <c r="AF44" s="8">
        <f>MA_CO!AF44+MA_DE!AF44+MA_CD!AF44+MA_EC!AF44</f>
        <v>0</v>
      </c>
      <c r="AG44" s="8">
        <f>MA_CO!AG44+MA_DE!AG44+MA_CD!AG44+MA_EC!AG44</f>
        <v>0</v>
      </c>
      <c r="AH44" s="8">
        <f>MA_CO!AH44+MA_DE!AH44+MA_CD!AH44+MA_EC!AH44</f>
        <v>0</v>
      </c>
      <c r="AI44" s="8">
        <f>MA_CO!AI44+MA_DE!AI44+MA_CD!AI44+MA_EC!AI44</f>
        <v>0</v>
      </c>
      <c r="AJ44" s="8">
        <f>MA_CO!AJ44+MA_DE!AJ44+MA_CD!AJ44+MA_EC!AJ44</f>
        <v>0</v>
      </c>
      <c r="AK44" s="8">
        <f>MA_CO!AK44+MA_DE!AK44+MA_CD!AK44+MA_EC!AK44</f>
        <v>0</v>
      </c>
      <c r="AL44" s="8">
        <f>MA_CO!AL44+MA_DE!AL44+MA_CD!AL44+MA_EC!AL44</f>
        <v>0</v>
      </c>
      <c r="AM44" s="8">
        <f>MA_CO!AM44+MA_DE!AM44+MA_CD!AM44+MA_EC!AM44</f>
        <v>0</v>
      </c>
      <c r="AN44" s="8">
        <f>MA_CO!AN44+MA_DE!AN44+MA_CD!AN44+MA_EC!AN44</f>
        <v>0</v>
      </c>
      <c r="AO44" s="8">
        <f>MA_CO!AO44+MA_DE!AO44+MA_CD!AO44+MA_EC!AO44</f>
        <v>0</v>
      </c>
      <c r="AP44" s="8">
        <f>MA_CO!AP44+MA_DE!AP44+MA_CD!AP44+MA_EC!AP44</f>
        <v>0</v>
      </c>
      <c r="AQ44" s="8">
        <f>MA_CO!AQ44+MA_DE!AQ44+MA_CD!AQ44+MA_EC!AQ44</f>
        <v>0</v>
      </c>
      <c r="AR44" s="8">
        <f>MA_CO!AR44+MA_DE!AR44+MA_CD!AR44+MA_EC!AR44</f>
        <v>0</v>
      </c>
      <c r="AS44" s="8">
        <f>MA_CO!AS44+MA_DE!AS44+MA_CD!AS44+MA_EC!AS44</f>
        <v>0</v>
      </c>
      <c r="AT44" s="8">
        <f>MA_CO!AT44+MA_DE!AT44+MA_CD!AT44+MA_EC!AT44</f>
        <v>0</v>
      </c>
      <c r="AU44" s="8">
        <f>MA_CO!AU44+MA_DE!AU44+MA_CD!AU44+MA_EC!AU44</f>
        <v>0</v>
      </c>
      <c r="AV44" s="8">
        <f>MA_CO!AV44+MA_DE!AV44+MA_CD!AV44+MA_EC!AV44</f>
        <v>0</v>
      </c>
      <c r="AW44" s="8">
        <f>MA_CO!AW44+MA_DE!AW44+MA_CD!AW44+MA_EC!AW44</f>
        <v>0</v>
      </c>
      <c r="AX44" s="8">
        <f>MA_CO!AX44+MA_DE!AX44+MA_CD!AX44+MA_EC!AX44</f>
        <v>0</v>
      </c>
      <c r="AY44" s="8">
        <f>MA_CO!AY44+MA_DE!AY44+MA_CD!AY44+MA_EC!AY44</f>
        <v>0</v>
      </c>
      <c r="AZ44" s="8">
        <f>MA_CO!AZ44+MA_DE!AZ44+MA_CD!AZ44+MA_EC!AZ44</f>
        <v>-14058.257237497017</v>
      </c>
      <c r="BA44" s="8">
        <f>MA_CO!BA44+MA_DE!BA44+MA_CD!BA44+MA_EC!BA44</f>
        <v>-12474.132059811085</v>
      </c>
      <c r="BB44" s="8">
        <f>MA_CO!BB44+MA_DE!BB44+MA_CD!BB44+MA_EC!BB44</f>
        <v>-13749.332796149596</v>
      </c>
      <c r="BC44" s="8">
        <f>MA_CO!BC44+MA_DE!BC44+MA_CD!BC44+MA_EC!BC44</f>
        <v>-13411.95077466956</v>
      </c>
      <c r="BD44" s="8">
        <f>MA_CO!BD44+MA_DE!BD44+MA_CD!BD44+MA_EC!BD44</f>
        <v>-14056.338825678333</v>
      </c>
      <c r="BE44" s="8">
        <f>MA_CO!BE44+MA_DE!BE44+MA_CD!BE44+MA_EC!BE44</f>
        <v>-13714.131026949679</v>
      </c>
      <c r="BF44" s="8">
        <f>MA_CO!BF44+MA_DE!BF44+MA_CD!BF44+MA_EC!BF44</f>
        <v>-14206.094614012032</v>
      </c>
      <c r="BG44" s="8">
        <f>MA_CO!BG44+MA_DE!BG44+MA_CD!BG44+MA_EC!BG44</f>
        <v>-14280.747023146081</v>
      </c>
      <c r="BH44" s="8">
        <f>MA_CO!BH44+MA_DE!BH44+MA_CD!BH44+MA_EC!BH44</f>
        <v>-13860.577529205706</v>
      </c>
      <c r="BI44" s="8">
        <f>MA_CO!BI44+MA_DE!BI44+MA_CD!BI44+MA_EC!BI44</f>
        <v>-14300.488376168862</v>
      </c>
      <c r="BJ44" s="8">
        <f>MA_CO!BJ44+MA_DE!BJ44+MA_CD!BJ44+MA_EC!BJ44</f>
        <v>-13791.837812049889</v>
      </c>
      <c r="BK44" s="8">
        <f>MA_CO!BK44+MA_DE!BK44+MA_CD!BK44+MA_EC!BK44</f>
        <v>-14394.704332123185</v>
      </c>
      <c r="BO44" s="24">
        <f t="shared" ref="BO44:BT46" si="30">SUMIFS($D44:$BM44,$D$6:$BM$6,"&gt;="&amp;BO$2,$D$6:$BM$6,"&lt;="&amp;BO$6,$D$5:$BM$5,BO$5)</f>
        <v>0</v>
      </c>
      <c r="BP44" s="24">
        <f t="shared" si="30"/>
        <v>-40281.722093457698</v>
      </c>
      <c r="BQ44" s="24">
        <f t="shared" si="30"/>
        <v>0</v>
      </c>
      <c r="BR44" s="24">
        <f t="shared" si="30"/>
        <v>0</v>
      </c>
      <c r="BS44" s="24">
        <f t="shared" si="30"/>
        <v>0</v>
      </c>
      <c r="BT44" s="24">
        <f t="shared" si="30"/>
        <v>0</v>
      </c>
    </row>
    <row r="45" spans="1:72" hidden="1" outlineLevel="1" x14ac:dyDescent="0.25">
      <c r="A45" s="11" t="s">
        <v>14</v>
      </c>
      <c r="C45" s="2" t="s">
        <v>1</v>
      </c>
      <c r="D45" s="8">
        <f>MA_CO!D45+MA_DE!D45+MA_CD!D45+MA_EC!D45</f>
        <v>0</v>
      </c>
      <c r="E45" s="8">
        <f>MA_CO!E45+MA_DE!E45+MA_CD!E45+MA_EC!E45</f>
        <v>0</v>
      </c>
      <c r="F45" s="8">
        <f>MA_CO!F45+MA_DE!F45+MA_CD!F45+MA_EC!F45</f>
        <v>0</v>
      </c>
      <c r="G45" s="8">
        <f>MA_CO!G45+MA_DE!G45+MA_CD!G45+MA_EC!G45</f>
        <v>0</v>
      </c>
      <c r="H45" s="8">
        <f>MA_CO!H45+MA_DE!H45+MA_CD!H45+MA_EC!H45</f>
        <v>0</v>
      </c>
      <c r="I45" s="8">
        <f>MA_CO!I45+MA_DE!I45+MA_CD!I45+MA_EC!I45</f>
        <v>0</v>
      </c>
      <c r="J45" s="8">
        <f>MA_CO!J45+MA_DE!J45+MA_CD!J45+MA_EC!J45</f>
        <v>0</v>
      </c>
      <c r="K45" s="8">
        <f>MA_CO!K45+MA_DE!K45+MA_CD!K45+MA_EC!K45</f>
        <v>0</v>
      </c>
      <c r="L45" s="8">
        <f>MA_CO!L45+MA_DE!L45+MA_CD!L45+MA_EC!L45</f>
        <v>0</v>
      </c>
      <c r="M45" s="8">
        <f>MA_CO!M45+MA_DE!M45+MA_CD!M45+MA_EC!M45</f>
        <v>0</v>
      </c>
      <c r="N45" s="8">
        <f>MA_CO!N45+MA_DE!N45+MA_CD!N45+MA_EC!N45</f>
        <v>0</v>
      </c>
      <c r="O45" s="8">
        <f>MA_CO!O45+MA_DE!O45+MA_CD!O45+MA_EC!O45</f>
        <v>0</v>
      </c>
      <c r="P45" s="8">
        <f>MA_CO!P45+MA_DE!P45+MA_CD!P45+MA_EC!P45</f>
        <v>0</v>
      </c>
      <c r="Q45" s="8">
        <f>MA_CO!Q45+MA_DE!Q45+MA_CD!Q45+MA_EC!Q45</f>
        <v>0</v>
      </c>
      <c r="R45" s="8">
        <f>MA_CO!R45+MA_DE!R45+MA_CD!R45+MA_EC!R45</f>
        <v>0</v>
      </c>
      <c r="S45" s="8">
        <f>MA_CO!S45+MA_DE!S45+MA_CD!S45+MA_EC!S45</f>
        <v>0</v>
      </c>
      <c r="T45" s="8">
        <f>MA_CO!T45+MA_DE!T45+MA_CD!T45+MA_EC!T45</f>
        <v>0</v>
      </c>
      <c r="U45" s="8">
        <f>MA_CO!U45+MA_DE!U45+MA_CD!U45+MA_EC!U45</f>
        <v>0</v>
      </c>
      <c r="V45" s="8">
        <f>MA_CO!V45+MA_DE!V45+MA_CD!V45+MA_EC!V45</f>
        <v>0</v>
      </c>
      <c r="W45" s="8">
        <f>MA_CO!W45+MA_DE!W45+MA_CD!W45+MA_EC!W45</f>
        <v>0</v>
      </c>
      <c r="X45" s="8">
        <f>MA_CO!X45+MA_DE!X45+MA_CD!X45+MA_EC!X45</f>
        <v>0</v>
      </c>
      <c r="Y45" s="8">
        <f>MA_CO!Y45+MA_DE!Y45+MA_CD!Y45+MA_EC!Y45</f>
        <v>0</v>
      </c>
      <c r="Z45" s="8">
        <f>MA_CO!Z45+MA_DE!Z45+MA_CD!Z45+MA_EC!Z45</f>
        <v>0</v>
      </c>
      <c r="AA45" s="8">
        <f>MA_CO!AA45+MA_DE!AA45+MA_CD!AA45+MA_EC!AA45</f>
        <v>0</v>
      </c>
      <c r="AB45" s="8">
        <f>MA_CO!AB45+MA_DE!AB45+MA_CD!AB45+MA_EC!AB45</f>
        <v>0</v>
      </c>
      <c r="AC45" s="8">
        <f>MA_CO!AC45+MA_DE!AC45+MA_CD!AC45+MA_EC!AC45</f>
        <v>0</v>
      </c>
      <c r="AD45" s="8">
        <f>MA_CO!AD45+MA_DE!AD45+MA_CD!AD45+MA_EC!AD45</f>
        <v>0</v>
      </c>
      <c r="AE45" s="8">
        <f>MA_CO!AE45+MA_DE!AE45+MA_CD!AE45+MA_EC!AE45</f>
        <v>0</v>
      </c>
      <c r="AF45" s="8">
        <f>MA_CO!AF45+MA_DE!AF45+MA_CD!AF45+MA_EC!AF45</f>
        <v>0</v>
      </c>
      <c r="AG45" s="8">
        <f>MA_CO!AG45+MA_DE!AG45+MA_CD!AG45+MA_EC!AG45</f>
        <v>0</v>
      </c>
      <c r="AH45" s="8">
        <f>MA_CO!AH45+MA_DE!AH45+MA_CD!AH45+MA_EC!AH45</f>
        <v>0</v>
      </c>
      <c r="AI45" s="8">
        <f>MA_CO!AI45+MA_DE!AI45+MA_CD!AI45+MA_EC!AI45</f>
        <v>0</v>
      </c>
      <c r="AJ45" s="8">
        <f>MA_CO!AJ45+MA_DE!AJ45+MA_CD!AJ45+MA_EC!AJ45</f>
        <v>0</v>
      </c>
      <c r="AK45" s="8">
        <f>MA_CO!AK45+MA_DE!AK45+MA_CD!AK45+MA_EC!AK45</f>
        <v>0</v>
      </c>
      <c r="AL45" s="8">
        <f>MA_CO!AL45+MA_DE!AL45+MA_CD!AL45+MA_EC!AL45</f>
        <v>0</v>
      </c>
      <c r="AM45" s="8">
        <f>MA_CO!AM45+MA_DE!AM45+MA_CD!AM45+MA_EC!AM45</f>
        <v>0</v>
      </c>
      <c r="AN45" s="8">
        <f>MA_CO!AN45+MA_DE!AN45+MA_CD!AN45+MA_EC!AN45</f>
        <v>0</v>
      </c>
      <c r="AO45" s="8">
        <f>MA_CO!AO45+MA_DE!AO45+MA_CD!AO45+MA_EC!AO45</f>
        <v>0</v>
      </c>
      <c r="AP45" s="8">
        <f>MA_CO!AP45+MA_DE!AP45+MA_CD!AP45+MA_EC!AP45</f>
        <v>0</v>
      </c>
      <c r="AQ45" s="8">
        <f>MA_CO!AQ45+MA_DE!AQ45+MA_CD!AQ45+MA_EC!AQ45</f>
        <v>0</v>
      </c>
      <c r="AR45" s="8">
        <f>MA_CO!AR45+MA_DE!AR45+MA_CD!AR45+MA_EC!AR45</f>
        <v>0</v>
      </c>
      <c r="AS45" s="8">
        <f>MA_CO!AS45+MA_DE!AS45+MA_CD!AS45+MA_EC!AS45</f>
        <v>0</v>
      </c>
      <c r="AT45" s="8">
        <f>MA_CO!AT45+MA_DE!AT45+MA_CD!AT45+MA_EC!AT45</f>
        <v>0</v>
      </c>
      <c r="AU45" s="8">
        <f>MA_CO!AU45+MA_DE!AU45+MA_CD!AU45+MA_EC!AU45</f>
        <v>0</v>
      </c>
      <c r="AV45" s="8">
        <f>MA_CO!AV45+MA_DE!AV45+MA_CD!AV45+MA_EC!AV45</f>
        <v>0</v>
      </c>
      <c r="AW45" s="8">
        <f>MA_CO!AW45+MA_DE!AW45+MA_CD!AW45+MA_EC!AW45</f>
        <v>0</v>
      </c>
      <c r="AX45" s="8">
        <f>MA_CO!AX45+MA_DE!AX45+MA_CD!AX45+MA_EC!AX45</f>
        <v>0</v>
      </c>
      <c r="AY45" s="8">
        <f>MA_CO!AY45+MA_DE!AY45+MA_CD!AY45+MA_EC!AY45</f>
        <v>0</v>
      </c>
      <c r="AZ45" s="8">
        <f>MA_CO!AZ45+MA_DE!AZ45+MA_CD!AZ45+MA_EC!AZ45</f>
        <v>-694.20987607636187</v>
      </c>
      <c r="BA45" s="8">
        <f>MA_CO!BA45+MA_DE!BA45+MA_CD!BA45+MA_EC!BA45</f>
        <v>-625.14708408896615</v>
      </c>
      <c r="BB45" s="8">
        <f>MA_CO!BB45+MA_DE!BB45+MA_CD!BB45+MA_EC!BB45</f>
        <v>-702.16607514715167</v>
      </c>
      <c r="BC45" s="8">
        <f>MA_CO!BC45+MA_DE!BC45+MA_CD!BC45+MA_EC!BC45</f>
        <v>-637.47800043321945</v>
      </c>
      <c r="BD45" s="8">
        <f>MA_CO!BD45+MA_DE!BD45+MA_CD!BD45+MA_EC!BD45</f>
        <v>-664.73319023295119</v>
      </c>
      <c r="BE45" s="8">
        <f>MA_CO!BE45+MA_DE!BE45+MA_CD!BE45+MA_EC!BE45</f>
        <v>-625.81643269167375</v>
      </c>
      <c r="BF45" s="8">
        <f>MA_CO!BF45+MA_DE!BF45+MA_CD!BF45+MA_EC!BF45</f>
        <v>-657.3390763992029</v>
      </c>
      <c r="BG45" s="8">
        <f>MA_CO!BG45+MA_DE!BG45+MA_CD!BG45+MA_EC!BG45</f>
        <v>-643.31109256595198</v>
      </c>
      <c r="BH45" s="8">
        <f>MA_CO!BH45+MA_DE!BH45+MA_CD!BH45+MA_EC!BH45</f>
        <v>-573.35080599841342</v>
      </c>
      <c r="BI45" s="8">
        <f>MA_CO!BI45+MA_DE!BI45+MA_CD!BI45+MA_EC!BI45</f>
        <v>-616.7103292138803</v>
      </c>
      <c r="BJ45" s="8">
        <f>MA_CO!BJ45+MA_DE!BJ45+MA_CD!BJ45+MA_EC!BJ45</f>
        <v>-652.51907896162368</v>
      </c>
      <c r="BK45" s="8">
        <f>MA_CO!BK45+MA_DE!BK45+MA_CD!BK45+MA_EC!BK45</f>
        <v>-653.79257440548236</v>
      </c>
      <c r="BO45" s="24">
        <f t="shared" si="30"/>
        <v>0</v>
      </c>
      <c r="BP45" s="24">
        <f t="shared" si="30"/>
        <v>-2021.5230353124798</v>
      </c>
      <c r="BQ45" s="24">
        <f t="shared" si="30"/>
        <v>0</v>
      </c>
      <c r="BR45" s="24">
        <f t="shared" si="30"/>
        <v>0</v>
      </c>
      <c r="BS45" s="24">
        <f t="shared" si="30"/>
        <v>0</v>
      </c>
      <c r="BT45" s="24">
        <f t="shared" si="30"/>
        <v>0</v>
      </c>
    </row>
    <row r="46" spans="1:72" hidden="1" outlineLevel="1" x14ac:dyDescent="0.25">
      <c r="A46" s="11" t="s">
        <v>14</v>
      </c>
      <c r="C46" s="2" t="s">
        <v>9</v>
      </c>
      <c r="D46" s="8">
        <f>MA_CO!D46+MA_DE!D46+MA_CD!D46+MA_EC!D46</f>
        <v>0</v>
      </c>
      <c r="E46" s="8">
        <f>MA_CO!E46+MA_DE!E46+MA_CD!E46+MA_EC!E46</f>
        <v>0</v>
      </c>
      <c r="F46" s="8">
        <f>MA_CO!F46+MA_DE!F46+MA_CD!F46+MA_EC!F46</f>
        <v>0</v>
      </c>
      <c r="G46" s="8">
        <f>MA_CO!G46+MA_DE!G46+MA_CD!G46+MA_EC!G46</f>
        <v>0</v>
      </c>
      <c r="H46" s="8">
        <f>MA_CO!H46+MA_DE!H46+MA_CD!H46+MA_EC!H46</f>
        <v>0</v>
      </c>
      <c r="I46" s="8">
        <f>MA_CO!I46+MA_DE!I46+MA_CD!I46+MA_EC!I46</f>
        <v>0</v>
      </c>
      <c r="J46" s="8">
        <f>MA_CO!J46+MA_DE!J46+MA_CD!J46+MA_EC!J46</f>
        <v>0</v>
      </c>
      <c r="K46" s="8">
        <f>MA_CO!K46+MA_DE!K46+MA_CD!K46+MA_EC!K46</f>
        <v>0</v>
      </c>
      <c r="L46" s="8">
        <f>MA_CO!L46+MA_DE!L46+MA_CD!L46+MA_EC!L46</f>
        <v>0</v>
      </c>
      <c r="M46" s="8">
        <f>MA_CO!M46+MA_DE!M46+MA_CD!M46+MA_EC!M46</f>
        <v>0</v>
      </c>
      <c r="N46" s="8">
        <f>MA_CO!N46+MA_DE!N46+MA_CD!N46+MA_EC!N46</f>
        <v>0</v>
      </c>
      <c r="O46" s="8">
        <f>MA_CO!O46+MA_DE!O46+MA_CD!O46+MA_EC!O46</f>
        <v>0</v>
      </c>
      <c r="P46" s="8">
        <f>MA_CO!P46+MA_DE!P46+MA_CD!P46+MA_EC!P46</f>
        <v>0</v>
      </c>
      <c r="Q46" s="8">
        <f>MA_CO!Q46+MA_DE!Q46+MA_CD!Q46+MA_EC!Q46</f>
        <v>0</v>
      </c>
      <c r="R46" s="8">
        <f>MA_CO!R46+MA_DE!R46+MA_CD!R46+MA_EC!R46</f>
        <v>0</v>
      </c>
      <c r="S46" s="8">
        <f>MA_CO!S46+MA_DE!S46+MA_CD!S46+MA_EC!S46</f>
        <v>0</v>
      </c>
      <c r="T46" s="8">
        <f>MA_CO!T46+MA_DE!T46+MA_CD!T46+MA_EC!T46</f>
        <v>0</v>
      </c>
      <c r="U46" s="8">
        <f>MA_CO!U46+MA_DE!U46+MA_CD!U46+MA_EC!U46</f>
        <v>0</v>
      </c>
      <c r="V46" s="8">
        <f>MA_CO!V46+MA_DE!V46+MA_CD!V46+MA_EC!V46</f>
        <v>0</v>
      </c>
      <c r="W46" s="8">
        <f>MA_CO!W46+MA_DE!W46+MA_CD!W46+MA_EC!W46</f>
        <v>0</v>
      </c>
      <c r="X46" s="8">
        <f>MA_CO!X46+MA_DE!X46+MA_CD!X46+MA_EC!X46</f>
        <v>0</v>
      </c>
      <c r="Y46" s="8">
        <f>MA_CO!Y46+MA_DE!Y46+MA_CD!Y46+MA_EC!Y46</f>
        <v>0</v>
      </c>
      <c r="Z46" s="8">
        <f>MA_CO!Z46+MA_DE!Z46+MA_CD!Z46+MA_EC!Z46</f>
        <v>0</v>
      </c>
      <c r="AA46" s="8">
        <f>MA_CO!AA46+MA_DE!AA46+MA_CD!AA46+MA_EC!AA46</f>
        <v>0</v>
      </c>
      <c r="AB46" s="8">
        <f>MA_CO!AB46+MA_DE!AB46+MA_CD!AB46+MA_EC!AB46</f>
        <v>0</v>
      </c>
      <c r="AC46" s="8">
        <f>MA_CO!AC46+MA_DE!AC46+MA_CD!AC46+MA_EC!AC46</f>
        <v>0</v>
      </c>
      <c r="AD46" s="8">
        <f>MA_CO!AD46+MA_DE!AD46+MA_CD!AD46+MA_EC!AD46</f>
        <v>0</v>
      </c>
      <c r="AE46" s="8">
        <f>MA_CO!AE46+MA_DE!AE46+MA_CD!AE46+MA_EC!AE46</f>
        <v>0</v>
      </c>
      <c r="AF46" s="8">
        <f>MA_CO!AF46+MA_DE!AF46+MA_CD!AF46+MA_EC!AF46</f>
        <v>0</v>
      </c>
      <c r="AG46" s="8">
        <f>MA_CO!AG46+MA_DE!AG46+MA_CD!AG46+MA_EC!AG46</f>
        <v>0</v>
      </c>
      <c r="AH46" s="8">
        <f>MA_CO!AH46+MA_DE!AH46+MA_CD!AH46+MA_EC!AH46</f>
        <v>0</v>
      </c>
      <c r="AI46" s="8">
        <f>MA_CO!AI46+MA_DE!AI46+MA_CD!AI46+MA_EC!AI46</f>
        <v>0</v>
      </c>
      <c r="AJ46" s="8">
        <f>MA_CO!AJ46+MA_DE!AJ46+MA_CD!AJ46+MA_EC!AJ46</f>
        <v>0</v>
      </c>
      <c r="AK46" s="8">
        <f>MA_CO!AK46+MA_DE!AK46+MA_CD!AK46+MA_EC!AK46</f>
        <v>0</v>
      </c>
      <c r="AL46" s="8">
        <f>MA_CO!AL46+MA_DE!AL46+MA_CD!AL46+MA_EC!AL46</f>
        <v>0</v>
      </c>
      <c r="AM46" s="8">
        <f>MA_CO!AM46+MA_DE!AM46+MA_CD!AM46+MA_EC!AM46</f>
        <v>0</v>
      </c>
      <c r="AN46" s="8">
        <f>MA_CO!AN46+MA_DE!AN46+MA_CD!AN46+MA_EC!AN46</f>
        <v>0</v>
      </c>
      <c r="AO46" s="8">
        <f>MA_CO!AO46+MA_DE!AO46+MA_CD!AO46+MA_EC!AO46</f>
        <v>0</v>
      </c>
      <c r="AP46" s="8">
        <f>MA_CO!AP46+MA_DE!AP46+MA_CD!AP46+MA_EC!AP46</f>
        <v>0</v>
      </c>
      <c r="AQ46" s="8">
        <f>MA_CO!AQ46+MA_DE!AQ46+MA_CD!AQ46+MA_EC!AQ46</f>
        <v>0</v>
      </c>
      <c r="AR46" s="8">
        <f>MA_CO!AR46+MA_DE!AR46+MA_CD!AR46+MA_EC!AR46</f>
        <v>0</v>
      </c>
      <c r="AS46" s="8">
        <f>MA_CO!AS46+MA_DE!AS46+MA_CD!AS46+MA_EC!AS46</f>
        <v>0</v>
      </c>
      <c r="AT46" s="8">
        <f>MA_CO!AT46+MA_DE!AT46+MA_CD!AT46+MA_EC!AT46</f>
        <v>0</v>
      </c>
      <c r="AU46" s="8">
        <f>MA_CO!AU46+MA_DE!AU46+MA_CD!AU46+MA_EC!AU46</f>
        <v>0</v>
      </c>
      <c r="AV46" s="8">
        <f>MA_CO!AV46+MA_DE!AV46+MA_CD!AV46+MA_EC!AV46</f>
        <v>0</v>
      </c>
      <c r="AW46" s="8">
        <f>MA_CO!AW46+MA_DE!AW46+MA_CD!AW46+MA_EC!AW46</f>
        <v>0</v>
      </c>
      <c r="AX46" s="8">
        <f>MA_CO!AX46+MA_DE!AX46+MA_CD!AX46+MA_EC!AX46</f>
        <v>0</v>
      </c>
      <c r="AY46" s="8">
        <f>MA_CO!AY46+MA_DE!AY46+MA_CD!AY46+MA_EC!AY46</f>
        <v>0</v>
      </c>
      <c r="AZ46" s="8">
        <f>MA_CO!AZ46+MA_DE!AZ46+MA_CD!AZ46+MA_EC!AZ46</f>
        <v>-941.1559160752563</v>
      </c>
      <c r="BA46" s="8">
        <f>MA_CO!BA46+MA_DE!BA46+MA_CD!BA46+MA_EC!BA46</f>
        <v>-888.00402892413581</v>
      </c>
      <c r="BB46" s="8">
        <f>MA_CO!BB46+MA_DE!BB46+MA_CD!BB46+MA_EC!BB46</f>
        <v>-951.95362432152979</v>
      </c>
      <c r="BC46" s="8">
        <f>MA_CO!BC46+MA_DE!BC46+MA_CD!BC46+MA_EC!BC46</f>
        <v>-922.37939181786953</v>
      </c>
      <c r="BD46" s="8">
        <f>MA_CO!BD46+MA_DE!BD46+MA_CD!BD46+MA_EC!BD46</f>
        <v>-951.67410145676126</v>
      </c>
      <c r="BE46" s="8">
        <f>MA_CO!BE46+MA_DE!BE46+MA_CD!BE46+MA_EC!BE46</f>
        <v>-944.5172258358225</v>
      </c>
      <c r="BF46" s="8">
        <f>MA_CO!BF46+MA_DE!BF46+MA_CD!BF46+MA_EC!BF46</f>
        <v>-989.34945542025389</v>
      </c>
      <c r="BG46" s="8">
        <f>MA_CO!BG46+MA_DE!BG46+MA_CD!BG46+MA_EC!BG46</f>
        <v>-971.23579980933437</v>
      </c>
      <c r="BH46" s="8">
        <f>MA_CO!BH46+MA_DE!BH46+MA_CD!BH46+MA_EC!BH46</f>
        <v>-925.80970746818559</v>
      </c>
      <c r="BI46" s="8">
        <f>MA_CO!BI46+MA_DE!BI46+MA_CD!BI46+MA_EC!BI46</f>
        <v>-937.6330146891147</v>
      </c>
      <c r="BJ46" s="8">
        <f>MA_CO!BJ46+MA_DE!BJ46+MA_CD!BJ46+MA_EC!BJ46</f>
        <v>-989.32559678357484</v>
      </c>
      <c r="BK46" s="8">
        <f>MA_CO!BK46+MA_DE!BK46+MA_CD!BK46+MA_EC!BK46</f>
        <v>-971.1968289757732</v>
      </c>
      <c r="BO46" s="24">
        <f t="shared" si="30"/>
        <v>0</v>
      </c>
      <c r="BP46" s="24">
        <f t="shared" si="30"/>
        <v>-2781.1135693209217</v>
      </c>
      <c r="BQ46" s="24">
        <f t="shared" si="30"/>
        <v>0</v>
      </c>
      <c r="BR46" s="24">
        <f t="shared" si="30"/>
        <v>0</v>
      </c>
      <c r="BS46" s="24">
        <f t="shared" si="30"/>
        <v>0</v>
      </c>
      <c r="BT46" s="24">
        <f t="shared" si="30"/>
        <v>0</v>
      </c>
    </row>
    <row r="47" spans="1:72" collapsed="1" x14ac:dyDescent="0.25">
      <c r="C47" s="3" t="s">
        <v>22</v>
      </c>
      <c r="D47" s="10">
        <f>SUM(D44:D46)</f>
        <v>0</v>
      </c>
      <c r="E47" s="10">
        <f t="shared" ref="E47:BK47" si="31">SUM(E44:E46)</f>
        <v>0</v>
      </c>
      <c r="F47" s="10">
        <f t="shared" si="31"/>
        <v>0</v>
      </c>
      <c r="G47" s="10">
        <f t="shared" si="31"/>
        <v>0</v>
      </c>
      <c r="H47" s="10">
        <f t="shared" si="31"/>
        <v>0</v>
      </c>
      <c r="I47" s="10">
        <f t="shared" si="31"/>
        <v>0</v>
      </c>
      <c r="J47" s="10">
        <f t="shared" si="31"/>
        <v>0</v>
      </c>
      <c r="K47" s="10">
        <f t="shared" si="31"/>
        <v>0</v>
      </c>
      <c r="L47" s="10">
        <f t="shared" si="31"/>
        <v>0</v>
      </c>
      <c r="M47" s="10">
        <f t="shared" si="31"/>
        <v>0</v>
      </c>
      <c r="N47" s="10">
        <f t="shared" si="31"/>
        <v>0</v>
      </c>
      <c r="O47" s="10">
        <f t="shared" si="31"/>
        <v>0</v>
      </c>
      <c r="P47" s="10">
        <f t="shared" si="31"/>
        <v>0</v>
      </c>
      <c r="Q47" s="10">
        <f t="shared" si="31"/>
        <v>0</v>
      </c>
      <c r="R47" s="10">
        <f t="shared" si="31"/>
        <v>0</v>
      </c>
      <c r="S47" s="10">
        <f t="shared" si="31"/>
        <v>0</v>
      </c>
      <c r="T47" s="10">
        <f t="shared" si="31"/>
        <v>0</v>
      </c>
      <c r="U47" s="10">
        <f t="shared" si="31"/>
        <v>0</v>
      </c>
      <c r="V47" s="10">
        <f t="shared" si="31"/>
        <v>0</v>
      </c>
      <c r="W47" s="10">
        <f t="shared" si="31"/>
        <v>0</v>
      </c>
      <c r="X47" s="10">
        <f t="shared" si="31"/>
        <v>0</v>
      </c>
      <c r="Y47" s="10">
        <f t="shared" si="31"/>
        <v>0</v>
      </c>
      <c r="Z47" s="10">
        <f t="shared" si="31"/>
        <v>0</v>
      </c>
      <c r="AA47" s="10">
        <f t="shared" si="31"/>
        <v>0</v>
      </c>
      <c r="AB47" s="10">
        <f t="shared" si="31"/>
        <v>0</v>
      </c>
      <c r="AC47" s="10">
        <f t="shared" si="31"/>
        <v>0</v>
      </c>
      <c r="AD47" s="10">
        <f t="shared" si="31"/>
        <v>0</v>
      </c>
      <c r="AE47" s="10">
        <f t="shared" si="31"/>
        <v>0</v>
      </c>
      <c r="AF47" s="10">
        <f t="shared" si="31"/>
        <v>0</v>
      </c>
      <c r="AG47" s="10">
        <f t="shared" si="31"/>
        <v>0</v>
      </c>
      <c r="AH47" s="10">
        <f t="shared" si="31"/>
        <v>0</v>
      </c>
      <c r="AI47" s="10">
        <f t="shared" si="31"/>
        <v>0</v>
      </c>
      <c r="AJ47" s="10">
        <f t="shared" si="31"/>
        <v>0</v>
      </c>
      <c r="AK47" s="10">
        <f t="shared" si="31"/>
        <v>0</v>
      </c>
      <c r="AL47" s="10">
        <f t="shared" si="31"/>
        <v>0</v>
      </c>
      <c r="AM47" s="10">
        <f t="shared" si="31"/>
        <v>0</v>
      </c>
      <c r="AN47" s="10">
        <f t="shared" si="31"/>
        <v>0</v>
      </c>
      <c r="AO47" s="10">
        <f t="shared" si="31"/>
        <v>0</v>
      </c>
      <c r="AP47" s="10">
        <f t="shared" si="31"/>
        <v>0</v>
      </c>
      <c r="AQ47" s="10">
        <f t="shared" si="31"/>
        <v>0</v>
      </c>
      <c r="AR47" s="10">
        <f t="shared" si="31"/>
        <v>0</v>
      </c>
      <c r="AS47" s="10">
        <f t="shared" si="31"/>
        <v>0</v>
      </c>
      <c r="AT47" s="10">
        <f t="shared" si="31"/>
        <v>0</v>
      </c>
      <c r="AU47" s="10">
        <f t="shared" si="31"/>
        <v>0</v>
      </c>
      <c r="AV47" s="10">
        <f t="shared" si="31"/>
        <v>0</v>
      </c>
      <c r="AW47" s="10">
        <f t="shared" si="31"/>
        <v>0</v>
      </c>
      <c r="AX47" s="10">
        <f t="shared" si="31"/>
        <v>0</v>
      </c>
      <c r="AY47" s="10">
        <f t="shared" si="31"/>
        <v>0</v>
      </c>
      <c r="AZ47" s="10">
        <f t="shared" si="31"/>
        <v>-15693.623029648636</v>
      </c>
      <c r="BA47" s="10">
        <f t="shared" si="31"/>
        <v>-13987.283172824187</v>
      </c>
      <c r="BB47" s="10">
        <f t="shared" si="31"/>
        <v>-15403.452495618278</v>
      </c>
      <c r="BC47" s="10">
        <f t="shared" si="31"/>
        <v>-14971.808166920648</v>
      </c>
      <c r="BD47" s="10">
        <f t="shared" si="31"/>
        <v>-15672.746117368046</v>
      </c>
      <c r="BE47" s="10">
        <f t="shared" si="31"/>
        <v>-15284.464685477174</v>
      </c>
      <c r="BF47" s="10">
        <f t="shared" si="31"/>
        <v>-15852.783145831489</v>
      </c>
      <c r="BG47" s="10">
        <f t="shared" si="31"/>
        <v>-15895.293915521366</v>
      </c>
      <c r="BH47" s="10">
        <f t="shared" si="31"/>
        <v>-15359.738042672307</v>
      </c>
      <c r="BI47" s="10">
        <f t="shared" si="31"/>
        <v>-15854.831720071856</v>
      </c>
      <c r="BJ47" s="10">
        <f t="shared" si="31"/>
        <v>-15433.682487795089</v>
      </c>
      <c r="BK47" s="10">
        <f t="shared" si="31"/>
        <v>-16019.693735504441</v>
      </c>
      <c r="BO47" s="23">
        <f>SUM(BO44:BO46)</f>
        <v>0</v>
      </c>
      <c r="BP47" s="23">
        <f t="shared" ref="BP47:BT47" si="32">SUM(BP44:BP46)</f>
        <v>-45084.358698091099</v>
      </c>
      <c r="BQ47" s="23">
        <f t="shared" si="32"/>
        <v>0</v>
      </c>
      <c r="BR47" s="23">
        <f t="shared" si="32"/>
        <v>0</v>
      </c>
      <c r="BS47" s="23">
        <f t="shared" si="32"/>
        <v>0</v>
      </c>
      <c r="BT47" s="23">
        <f t="shared" si="32"/>
        <v>0</v>
      </c>
    </row>
    <row r="50" spans="1:72" hidden="1" outlineLevel="1" x14ac:dyDescent="0.25">
      <c r="A50" s="11"/>
      <c r="C50" s="2" t="s">
        <v>0</v>
      </c>
      <c r="D50" s="8">
        <f>D38+D44</f>
        <v>0</v>
      </c>
      <c r="E50" s="8">
        <f t="shared" ref="E50:BK53" si="33">E38+E44</f>
        <v>0</v>
      </c>
      <c r="F50" s="8">
        <f t="shared" si="33"/>
        <v>0</v>
      </c>
      <c r="G50" s="8">
        <f t="shared" si="33"/>
        <v>0</v>
      </c>
      <c r="H50" s="8">
        <f t="shared" si="33"/>
        <v>0</v>
      </c>
      <c r="I50" s="8">
        <f t="shared" si="33"/>
        <v>0</v>
      </c>
      <c r="J50" s="8">
        <f t="shared" si="33"/>
        <v>0</v>
      </c>
      <c r="K50" s="8">
        <f t="shared" si="33"/>
        <v>0</v>
      </c>
      <c r="L50" s="8">
        <f t="shared" si="33"/>
        <v>0</v>
      </c>
      <c r="M50" s="8">
        <f t="shared" si="33"/>
        <v>0</v>
      </c>
      <c r="N50" s="8">
        <f t="shared" si="33"/>
        <v>0</v>
      </c>
      <c r="O50" s="8">
        <f t="shared" si="33"/>
        <v>0</v>
      </c>
      <c r="P50" s="8">
        <f t="shared" si="33"/>
        <v>0</v>
      </c>
      <c r="Q50" s="8">
        <f t="shared" si="33"/>
        <v>0</v>
      </c>
      <c r="R50" s="8">
        <f t="shared" si="33"/>
        <v>0</v>
      </c>
      <c r="S50" s="8">
        <f t="shared" si="33"/>
        <v>0</v>
      </c>
      <c r="T50" s="8">
        <f t="shared" si="33"/>
        <v>0</v>
      </c>
      <c r="U50" s="8">
        <f t="shared" si="33"/>
        <v>0</v>
      </c>
      <c r="V50" s="8">
        <f t="shared" si="33"/>
        <v>0</v>
      </c>
      <c r="W50" s="8">
        <f t="shared" si="33"/>
        <v>0</v>
      </c>
      <c r="X50" s="8">
        <f t="shared" si="33"/>
        <v>0</v>
      </c>
      <c r="Y50" s="8">
        <f t="shared" si="33"/>
        <v>0</v>
      </c>
      <c r="Z50" s="8">
        <f t="shared" si="33"/>
        <v>0</v>
      </c>
      <c r="AA50" s="8">
        <f t="shared" si="33"/>
        <v>0</v>
      </c>
      <c r="AB50" s="8">
        <f t="shared" si="33"/>
        <v>0</v>
      </c>
      <c r="AC50" s="8">
        <f t="shared" si="33"/>
        <v>0</v>
      </c>
      <c r="AD50" s="8">
        <f t="shared" si="33"/>
        <v>0</v>
      </c>
      <c r="AE50" s="8">
        <f t="shared" si="33"/>
        <v>0</v>
      </c>
      <c r="AF50" s="8">
        <f t="shared" si="33"/>
        <v>0</v>
      </c>
      <c r="AG50" s="8">
        <f t="shared" si="33"/>
        <v>0</v>
      </c>
      <c r="AH50" s="8">
        <f t="shared" si="33"/>
        <v>0</v>
      </c>
      <c r="AI50" s="8">
        <f t="shared" si="33"/>
        <v>0</v>
      </c>
      <c r="AJ50" s="8">
        <f t="shared" si="33"/>
        <v>0</v>
      </c>
      <c r="AK50" s="8">
        <f t="shared" si="33"/>
        <v>0</v>
      </c>
      <c r="AL50" s="8">
        <f t="shared" si="33"/>
        <v>0</v>
      </c>
      <c r="AM50" s="8">
        <f t="shared" si="33"/>
        <v>0</v>
      </c>
      <c r="AN50" s="8">
        <f t="shared" si="33"/>
        <v>0</v>
      </c>
      <c r="AO50" s="8">
        <f t="shared" si="33"/>
        <v>0</v>
      </c>
      <c r="AP50" s="8">
        <f t="shared" si="33"/>
        <v>0</v>
      </c>
      <c r="AQ50" s="8">
        <f t="shared" si="33"/>
        <v>0</v>
      </c>
      <c r="AR50" s="8">
        <f t="shared" si="33"/>
        <v>0</v>
      </c>
      <c r="AS50" s="8">
        <f t="shared" si="33"/>
        <v>0</v>
      </c>
      <c r="AT50" s="8">
        <f t="shared" si="33"/>
        <v>0</v>
      </c>
      <c r="AU50" s="8">
        <f t="shared" si="33"/>
        <v>0</v>
      </c>
      <c r="AV50" s="8">
        <f t="shared" si="33"/>
        <v>0</v>
      </c>
      <c r="AW50" s="8">
        <f t="shared" si="33"/>
        <v>0</v>
      </c>
      <c r="AX50" s="8">
        <f t="shared" si="33"/>
        <v>0</v>
      </c>
      <c r="AY50" s="8">
        <f t="shared" si="33"/>
        <v>0</v>
      </c>
      <c r="AZ50" s="8">
        <f t="shared" si="33"/>
        <v>55560.591925719782</v>
      </c>
      <c r="BA50" s="8">
        <f t="shared" si="33"/>
        <v>48330.402174143965</v>
      </c>
      <c r="BB50" s="8">
        <f t="shared" si="33"/>
        <v>57711.78884253744</v>
      </c>
      <c r="BC50" s="8">
        <f t="shared" si="33"/>
        <v>56300.822358640551</v>
      </c>
      <c r="BD50" s="8">
        <f t="shared" si="33"/>
        <v>57858.50814623131</v>
      </c>
      <c r="BE50" s="8">
        <f t="shared" si="33"/>
        <v>59466.958633866627</v>
      </c>
      <c r="BF50" s="8">
        <f t="shared" si="33"/>
        <v>60601.371874762946</v>
      </c>
      <c r="BG50" s="8">
        <f t="shared" si="33"/>
        <v>63648.471997714652</v>
      </c>
      <c r="BH50" s="8">
        <f t="shared" si="33"/>
        <v>59258.771971364535</v>
      </c>
      <c r="BI50" s="8">
        <f t="shared" si="33"/>
        <v>60645.475707116151</v>
      </c>
      <c r="BJ50" s="8">
        <f t="shared" si="33"/>
        <v>61150.282803664632</v>
      </c>
      <c r="BK50" s="8">
        <f t="shared" si="33"/>
        <v>63488.659954395647</v>
      </c>
      <c r="BO50" s="24">
        <f>BO38+BO44</f>
        <v>0</v>
      </c>
      <c r="BP50" s="24">
        <f t="shared" ref="BP50:BT50" si="34">BP38+BP44</f>
        <v>161602.78294240119</v>
      </c>
      <c r="BQ50" s="24">
        <f t="shared" si="34"/>
        <v>0</v>
      </c>
      <c r="BR50" s="24">
        <f t="shared" si="34"/>
        <v>0</v>
      </c>
      <c r="BS50" s="24">
        <f t="shared" si="34"/>
        <v>0</v>
      </c>
      <c r="BT50" s="24">
        <f t="shared" si="34"/>
        <v>0</v>
      </c>
    </row>
    <row r="51" spans="1:72" hidden="1" outlineLevel="1" x14ac:dyDescent="0.25">
      <c r="A51" s="11"/>
      <c r="C51" s="2" t="s">
        <v>1</v>
      </c>
      <c r="D51" s="8">
        <f t="shared" ref="D51:AY53" si="35">D39+D45</f>
        <v>0</v>
      </c>
      <c r="E51" s="8">
        <f t="shared" si="35"/>
        <v>0</v>
      </c>
      <c r="F51" s="8">
        <f t="shared" si="35"/>
        <v>0</v>
      </c>
      <c r="G51" s="8">
        <f t="shared" si="35"/>
        <v>0</v>
      </c>
      <c r="H51" s="8">
        <f t="shared" si="35"/>
        <v>0</v>
      </c>
      <c r="I51" s="8">
        <f t="shared" si="35"/>
        <v>0</v>
      </c>
      <c r="J51" s="8">
        <f t="shared" si="35"/>
        <v>0</v>
      </c>
      <c r="K51" s="8">
        <f t="shared" si="35"/>
        <v>0</v>
      </c>
      <c r="L51" s="8">
        <f t="shared" si="35"/>
        <v>0</v>
      </c>
      <c r="M51" s="8">
        <f t="shared" si="35"/>
        <v>0</v>
      </c>
      <c r="N51" s="8">
        <f t="shared" si="35"/>
        <v>0</v>
      </c>
      <c r="O51" s="8">
        <f t="shared" si="35"/>
        <v>0</v>
      </c>
      <c r="P51" s="8">
        <f t="shared" si="35"/>
        <v>0</v>
      </c>
      <c r="Q51" s="8">
        <f t="shared" si="35"/>
        <v>0</v>
      </c>
      <c r="R51" s="8">
        <f t="shared" si="35"/>
        <v>0</v>
      </c>
      <c r="S51" s="8">
        <f t="shared" si="35"/>
        <v>0</v>
      </c>
      <c r="T51" s="8">
        <f t="shared" si="35"/>
        <v>0</v>
      </c>
      <c r="U51" s="8">
        <f t="shared" si="35"/>
        <v>0</v>
      </c>
      <c r="V51" s="8">
        <f t="shared" si="35"/>
        <v>0</v>
      </c>
      <c r="W51" s="8">
        <f t="shared" si="35"/>
        <v>0</v>
      </c>
      <c r="X51" s="8">
        <f t="shared" si="35"/>
        <v>0</v>
      </c>
      <c r="Y51" s="8">
        <f t="shared" si="35"/>
        <v>0</v>
      </c>
      <c r="Z51" s="8">
        <f t="shared" si="35"/>
        <v>0</v>
      </c>
      <c r="AA51" s="8">
        <f t="shared" si="35"/>
        <v>0</v>
      </c>
      <c r="AB51" s="8">
        <f t="shared" si="35"/>
        <v>0</v>
      </c>
      <c r="AC51" s="8">
        <f t="shared" si="35"/>
        <v>0</v>
      </c>
      <c r="AD51" s="8">
        <f t="shared" si="35"/>
        <v>0</v>
      </c>
      <c r="AE51" s="8">
        <f t="shared" si="35"/>
        <v>0</v>
      </c>
      <c r="AF51" s="8">
        <f t="shared" si="35"/>
        <v>0</v>
      </c>
      <c r="AG51" s="8">
        <f t="shared" si="35"/>
        <v>0</v>
      </c>
      <c r="AH51" s="8">
        <f t="shared" si="35"/>
        <v>0</v>
      </c>
      <c r="AI51" s="8">
        <f t="shared" si="35"/>
        <v>0</v>
      </c>
      <c r="AJ51" s="8">
        <f t="shared" si="35"/>
        <v>0</v>
      </c>
      <c r="AK51" s="8">
        <f t="shared" si="35"/>
        <v>0</v>
      </c>
      <c r="AL51" s="8">
        <f t="shared" si="35"/>
        <v>0</v>
      </c>
      <c r="AM51" s="8">
        <f t="shared" si="35"/>
        <v>0</v>
      </c>
      <c r="AN51" s="8">
        <f t="shared" si="35"/>
        <v>0</v>
      </c>
      <c r="AO51" s="8">
        <f t="shared" si="35"/>
        <v>0</v>
      </c>
      <c r="AP51" s="8">
        <f t="shared" si="35"/>
        <v>0</v>
      </c>
      <c r="AQ51" s="8">
        <f t="shared" si="35"/>
        <v>0</v>
      </c>
      <c r="AR51" s="8">
        <f t="shared" si="35"/>
        <v>0</v>
      </c>
      <c r="AS51" s="8">
        <f t="shared" si="35"/>
        <v>0</v>
      </c>
      <c r="AT51" s="8">
        <f t="shared" si="35"/>
        <v>0</v>
      </c>
      <c r="AU51" s="8">
        <f t="shared" si="35"/>
        <v>0</v>
      </c>
      <c r="AV51" s="8">
        <f t="shared" si="35"/>
        <v>0</v>
      </c>
      <c r="AW51" s="8">
        <f t="shared" si="35"/>
        <v>0</v>
      </c>
      <c r="AX51" s="8">
        <f t="shared" si="35"/>
        <v>0</v>
      </c>
      <c r="AY51" s="8">
        <f t="shared" si="35"/>
        <v>0</v>
      </c>
      <c r="AZ51" s="8">
        <f t="shared" si="33"/>
        <v>660.14214901977391</v>
      </c>
      <c r="BA51" s="8">
        <f t="shared" si="33"/>
        <v>571.97628522533375</v>
      </c>
      <c r="BB51" s="8">
        <f t="shared" si="33"/>
        <v>588.79019503480902</v>
      </c>
      <c r="BC51" s="8">
        <f t="shared" si="33"/>
        <v>578.39731081324021</v>
      </c>
      <c r="BD51" s="8">
        <f t="shared" si="33"/>
        <v>562.12598176417566</v>
      </c>
      <c r="BE51" s="8">
        <f t="shared" si="33"/>
        <v>529.556298752256</v>
      </c>
      <c r="BF51" s="8">
        <f t="shared" si="33"/>
        <v>505.38232458068364</v>
      </c>
      <c r="BG51" s="8">
        <f t="shared" si="33"/>
        <v>491.56866629894864</v>
      </c>
      <c r="BH51" s="8">
        <f t="shared" si="33"/>
        <v>498.09832322432692</v>
      </c>
      <c r="BI51" s="8">
        <f t="shared" si="33"/>
        <v>463.7218232942713</v>
      </c>
      <c r="BJ51" s="8">
        <f t="shared" si="33"/>
        <v>367.03067214244413</v>
      </c>
      <c r="BK51" s="8">
        <f t="shared" si="33"/>
        <v>374.46233471173491</v>
      </c>
      <c r="BO51" s="24">
        <f t="shared" ref="BO51:BT52" si="36">BO39+BO45</f>
        <v>0</v>
      </c>
      <c r="BP51" s="24">
        <f t="shared" si="36"/>
        <v>1820.9086292799166</v>
      </c>
      <c r="BQ51" s="24">
        <f t="shared" si="36"/>
        <v>0</v>
      </c>
      <c r="BR51" s="24">
        <f t="shared" si="36"/>
        <v>0</v>
      </c>
      <c r="BS51" s="24">
        <f t="shared" si="36"/>
        <v>0</v>
      </c>
      <c r="BT51" s="24">
        <f t="shared" si="36"/>
        <v>0</v>
      </c>
    </row>
    <row r="52" spans="1:72" hidden="1" outlineLevel="1" x14ac:dyDescent="0.25">
      <c r="A52" s="11"/>
      <c r="C52" s="2" t="s">
        <v>9</v>
      </c>
      <c r="D52" s="8">
        <f t="shared" si="35"/>
        <v>0</v>
      </c>
      <c r="E52" s="8">
        <f t="shared" si="35"/>
        <v>0</v>
      </c>
      <c r="F52" s="8">
        <f t="shared" si="35"/>
        <v>0</v>
      </c>
      <c r="G52" s="8">
        <f t="shared" si="35"/>
        <v>0</v>
      </c>
      <c r="H52" s="8">
        <f t="shared" si="35"/>
        <v>0</v>
      </c>
      <c r="I52" s="8">
        <f t="shared" si="35"/>
        <v>0</v>
      </c>
      <c r="J52" s="8">
        <f t="shared" si="35"/>
        <v>0</v>
      </c>
      <c r="K52" s="8">
        <f t="shared" si="35"/>
        <v>0</v>
      </c>
      <c r="L52" s="8">
        <f t="shared" si="35"/>
        <v>0</v>
      </c>
      <c r="M52" s="8">
        <f t="shared" si="35"/>
        <v>0</v>
      </c>
      <c r="N52" s="8">
        <f t="shared" si="35"/>
        <v>0</v>
      </c>
      <c r="O52" s="8">
        <f t="shared" si="35"/>
        <v>0</v>
      </c>
      <c r="P52" s="8">
        <f t="shared" si="35"/>
        <v>0</v>
      </c>
      <c r="Q52" s="8">
        <f t="shared" si="35"/>
        <v>0</v>
      </c>
      <c r="R52" s="8">
        <f t="shared" si="35"/>
        <v>0</v>
      </c>
      <c r="S52" s="8">
        <f t="shared" si="35"/>
        <v>0</v>
      </c>
      <c r="T52" s="8">
        <f t="shared" si="35"/>
        <v>0</v>
      </c>
      <c r="U52" s="8">
        <f t="shared" si="35"/>
        <v>0</v>
      </c>
      <c r="V52" s="8">
        <f t="shared" si="35"/>
        <v>0</v>
      </c>
      <c r="W52" s="8">
        <f t="shared" si="35"/>
        <v>0</v>
      </c>
      <c r="X52" s="8">
        <f t="shared" si="35"/>
        <v>0</v>
      </c>
      <c r="Y52" s="8">
        <f t="shared" si="35"/>
        <v>0</v>
      </c>
      <c r="Z52" s="8">
        <f t="shared" si="35"/>
        <v>0</v>
      </c>
      <c r="AA52" s="8">
        <f t="shared" si="35"/>
        <v>0</v>
      </c>
      <c r="AB52" s="8">
        <f t="shared" si="35"/>
        <v>0</v>
      </c>
      <c r="AC52" s="8">
        <f t="shared" si="35"/>
        <v>0</v>
      </c>
      <c r="AD52" s="8">
        <f t="shared" si="35"/>
        <v>0</v>
      </c>
      <c r="AE52" s="8">
        <f t="shared" si="35"/>
        <v>0</v>
      </c>
      <c r="AF52" s="8">
        <f t="shared" si="35"/>
        <v>0</v>
      </c>
      <c r="AG52" s="8">
        <f t="shared" si="35"/>
        <v>0</v>
      </c>
      <c r="AH52" s="8">
        <f t="shared" si="35"/>
        <v>0</v>
      </c>
      <c r="AI52" s="8">
        <f t="shared" si="35"/>
        <v>0</v>
      </c>
      <c r="AJ52" s="8">
        <f t="shared" si="35"/>
        <v>0</v>
      </c>
      <c r="AK52" s="8">
        <f t="shared" si="35"/>
        <v>0</v>
      </c>
      <c r="AL52" s="8">
        <f t="shared" si="35"/>
        <v>0</v>
      </c>
      <c r="AM52" s="8">
        <f t="shared" si="35"/>
        <v>0</v>
      </c>
      <c r="AN52" s="8">
        <f t="shared" si="35"/>
        <v>0</v>
      </c>
      <c r="AO52" s="8">
        <f t="shared" si="35"/>
        <v>0</v>
      </c>
      <c r="AP52" s="8">
        <f t="shared" si="35"/>
        <v>0</v>
      </c>
      <c r="AQ52" s="8">
        <f t="shared" si="35"/>
        <v>0</v>
      </c>
      <c r="AR52" s="8">
        <f t="shared" si="35"/>
        <v>0</v>
      </c>
      <c r="AS52" s="8">
        <f t="shared" si="35"/>
        <v>0</v>
      </c>
      <c r="AT52" s="8">
        <f t="shared" si="35"/>
        <v>0</v>
      </c>
      <c r="AU52" s="8">
        <f t="shared" si="35"/>
        <v>0</v>
      </c>
      <c r="AV52" s="8">
        <f t="shared" si="35"/>
        <v>0</v>
      </c>
      <c r="AW52" s="8">
        <f t="shared" si="35"/>
        <v>0</v>
      </c>
      <c r="AX52" s="8">
        <f t="shared" si="35"/>
        <v>0</v>
      </c>
      <c r="AY52" s="8">
        <f t="shared" si="35"/>
        <v>0</v>
      </c>
      <c r="AZ52" s="8">
        <f t="shared" si="33"/>
        <v>2826.2141979532626</v>
      </c>
      <c r="BA52" s="8">
        <f t="shared" si="33"/>
        <v>2244.7044025772875</v>
      </c>
      <c r="BB52" s="8">
        <f t="shared" si="33"/>
        <v>2260.4404610276811</v>
      </c>
      <c r="BC52" s="8">
        <f t="shared" si="33"/>
        <v>2451.7144567220926</v>
      </c>
      <c r="BD52" s="8">
        <f t="shared" si="33"/>
        <v>2340.9997084294428</v>
      </c>
      <c r="BE52" s="8">
        <f t="shared" si="33"/>
        <v>2295.7457948116398</v>
      </c>
      <c r="BF52" s="8">
        <f t="shared" si="33"/>
        <v>2442.0698277577235</v>
      </c>
      <c r="BG52" s="8">
        <f t="shared" si="33"/>
        <v>2209.4170376751058</v>
      </c>
      <c r="BH52" s="8">
        <f t="shared" si="33"/>
        <v>1952.1184685385615</v>
      </c>
      <c r="BI52" s="8">
        <f t="shared" si="33"/>
        <v>2063.3552855349908</v>
      </c>
      <c r="BJ52" s="8">
        <f t="shared" si="33"/>
        <v>2110.1349945899292</v>
      </c>
      <c r="BK52" s="8">
        <f t="shared" si="33"/>
        <v>2322.3499629145272</v>
      </c>
      <c r="BO52" s="24">
        <f t="shared" si="36"/>
        <v>0</v>
      </c>
      <c r="BP52" s="24">
        <f t="shared" si="36"/>
        <v>7331.3590615582307</v>
      </c>
      <c r="BQ52" s="24">
        <f t="shared" si="36"/>
        <v>0</v>
      </c>
      <c r="BR52" s="24">
        <f t="shared" si="36"/>
        <v>0</v>
      </c>
      <c r="BS52" s="24">
        <f t="shared" si="36"/>
        <v>0</v>
      </c>
      <c r="BT52" s="24">
        <f t="shared" si="36"/>
        <v>0</v>
      </c>
    </row>
    <row r="53" spans="1:72" collapsed="1" x14ac:dyDescent="0.25">
      <c r="C53" s="3" t="s">
        <v>30</v>
      </c>
      <c r="D53" s="10">
        <f t="shared" si="35"/>
        <v>0</v>
      </c>
      <c r="E53" s="10">
        <f t="shared" si="35"/>
        <v>0</v>
      </c>
      <c r="F53" s="10">
        <f t="shared" si="35"/>
        <v>0</v>
      </c>
      <c r="G53" s="10">
        <f t="shared" si="35"/>
        <v>0</v>
      </c>
      <c r="H53" s="10">
        <f t="shared" si="35"/>
        <v>0</v>
      </c>
      <c r="I53" s="10">
        <f t="shared" si="35"/>
        <v>0</v>
      </c>
      <c r="J53" s="10">
        <f t="shared" si="35"/>
        <v>0</v>
      </c>
      <c r="K53" s="10">
        <f t="shared" si="35"/>
        <v>0</v>
      </c>
      <c r="L53" s="10">
        <f t="shared" si="35"/>
        <v>0</v>
      </c>
      <c r="M53" s="10">
        <f t="shared" si="35"/>
        <v>0</v>
      </c>
      <c r="N53" s="10">
        <f t="shared" si="35"/>
        <v>0</v>
      </c>
      <c r="O53" s="10">
        <f t="shared" si="35"/>
        <v>0</v>
      </c>
      <c r="P53" s="10">
        <f t="shared" si="35"/>
        <v>0</v>
      </c>
      <c r="Q53" s="10">
        <f t="shared" si="35"/>
        <v>0</v>
      </c>
      <c r="R53" s="10">
        <f t="shared" si="35"/>
        <v>0</v>
      </c>
      <c r="S53" s="10">
        <f t="shared" si="35"/>
        <v>0</v>
      </c>
      <c r="T53" s="10">
        <f t="shared" si="35"/>
        <v>0</v>
      </c>
      <c r="U53" s="10">
        <f t="shared" si="35"/>
        <v>0</v>
      </c>
      <c r="V53" s="10">
        <f t="shared" si="35"/>
        <v>0</v>
      </c>
      <c r="W53" s="10">
        <f t="shared" si="35"/>
        <v>0</v>
      </c>
      <c r="X53" s="10">
        <f t="shared" si="35"/>
        <v>0</v>
      </c>
      <c r="Y53" s="10">
        <f t="shared" si="35"/>
        <v>0</v>
      </c>
      <c r="Z53" s="10">
        <f t="shared" si="35"/>
        <v>0</v>
      </c>
      <c r="AA53" s="10">
        <f t="shared" si="35"/>
        <v>0</v>
      </c>
      <c r="AB53" s="10">
        <f t="shared" si="35"/>
        <v>0</v>
      </c>
      <c r="AC53" s="10">
        <f t="shared" si="35"/>
        <v>0</v>
      </c>
      <c r="AD53" s="10">
        <f t="shared" si="35"/>
        <v>0</v>
      </c>
      <c r="AE53" s="10">
        <f t="shared" si="35"/>
        <v>0</v>
      </c>
      <c r="AF53" s="10">
        <f t="shared" si="35"/>
        <v>0</v>
      </c>
      <c r="AG53" s="10">
        <f t="shared" si="35"/>
        <v>0</v>
      </c>
      <c r="AH53" s="10">
        <f t="shared" si="35"/>
        <v>0</v>
      </c>
      <c r="AI53" s="10">
        <f t="shared" si="35"/>
        <v>0</v>
      </c>
      <c r="AJ53" s="10">
        <f t="shared" si="35"/>
        <v>0</v>
      </c>
      <c r="AK53" s="10">
        <f t="shared" si="35"/>
        <v>0</v>
      </c>
      <c r="AL53" s="10">
        <f t="shared" si="35"/>
        <v>0</v>
      </c>
      <c r="AM53" s="10">
        <f t="shared" si="35"/>
        <v>0</v>
      </c>
      <c r="AN53" s="10">
        <f t="shared" si="35"/>
        <v>0</v>
      </c>
      <c r="AO53" s="10">
        <f t="shared" si="35"/>
        <v>0</v>
      </c>
      <c r="AP53" s="10">
        <f t="shared" si="35"/>
        <v>0</v>
      </c>
      <c r="AQ53" s="10">
        <f t="shared" si="35"/>
        <v>0</v>
      </c>
      <c r="AR53" s="10">
        <f t="shared" si="35"/>
        <v>0</v>
      </c>
      <c r="AS53" s="10">
        <f t="shared" si="35"/>
        <v>0</v>
      </c>
      <c r="AT53" s="10">
        <f t="shared" si="35"/>
        <v>0</v>
      </c>
      <c r="AU53" s="10">
        <f t="shared" si="35"/>
        <v>0</v>
      </c>
      <c r="AV53" s="10">
        <f t="shared" si="35"/>
        <v>0</v>
      </c>
      <c r="AW53" s="10">
        <f t="shared" si="35"/>
        <v>0</v>
      </c>
      <c r="AX53" s="10">
        <f t="shared" si="35"/>
        <v>0</v>
      </c>
      <c r="AY53" s="10">
        <f t="shared" si="35"/>
        <v>0</v>
      </c>
      <c r="AZ53" s="10">
        <f t="shared" si="33"/>
        <v>59046.948272692811</v>
      </c>
      <c r="BA53" s="10">
        <f t="shared" si="33"/>
        <v>51147.082861946583</v>
      </c>
      <c r="BB53" s="10">
        <f t="shared" si="33"/>
        <v>60561.019498599933</v>
      </c>
      <c r="BC53" s="10">
        <f t="shared" si="33"/>
        <v>59330.934126175896</v>
      </c>
      <c r="BD53" s="10">
        <f t="shared" si="33"/>
        <v>60761.633836424924</v>
      </c>
      <c r="BE53" s="10">
        <f t="shared" si="33"/>
        <v>62292.260727430519</v>
      </c>
      <c r="BF53" s="10">
        <f t="shared" si="33"/>
        <v>63548.824027101364</v>
      </c>
      <c r="BG53" s="10">
        <f t="shared" si="33"/>
        <v>66349.457701688705</v>
      </c>
      <c r="BH53" s="10">
        <f t="shared" si="33"/>
        <v>61708.988763127432</v>
      </c>
      <c r="BI53" s="10">
        <f t="shared" si="33"/>
        <v>63172.552815945412</v>
      </c>
      <c r="BJ53" s="10">
        <f t="shared" si="33"/>
        <v>63627.448470397008</v>
      </c>
      <c r="BK53" s="10">
        <f t="shared" si="33"/>
        <v>66185.472252021907</v>
      </c>
      <c r="BO53" s="23">
        <f t="shared" ref="BO53:BT53" si="37">SUM(BO50:BO52)</f>
        <v>0</v>
      </c>
      <c r="BP53" s="23">
        <f t="shared" si="37"/>
        <v>170755.05063323933</v>
      </c>
      <c r="BQ53" s="23">
        <f t="shared" si="37"/>
        <v>0</v>
      </c>
      <c r="BR53" s="23">
        <f t="shared" si="37"/>
        <v>0</v>
      </c>
      <c r="BS53" s="23">
        <f t="shared" si="37"/>
        <v>0</v>
      </c>
      <c r="BT53" s="23">
        <f t="shared" si="37"/>
        <v>0</v>
      </c>
    </row>
    <row r="54" spans="1:72" x14ac:dyDescent="0.25">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O54" s="18"/>
      <c r="BP54" s="18"/>
      <c r="BQ54" s="18"/>
      <c r="BR54" s="18"/>
      <c r="BS54" s="18"/>
      <c r="BT54" s="18"/>
    </row>
    <row r="55" spans="1:72" x14ac:dyDescent="0.25">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O55" s="18"/>
      <c r="BP55" s="18"/>
      <c r="BQ55" s="18"/>
      <c r="BR55" s="18"/>
      <c r="BS55" s="18"/>
      <c r="BT55" s="18"/>
    </row>
    <row r="56" spans="1:72" hidden="1" outlineLevel="1" x14ac:dyDescent="0.25">
      <c r="A56" s="11" t="s">
        <v>28</v>
      </c>
      <c r="C56" s="2" t="s">
        <v>31</v>
      </c>
      <c r="D56" s="8">
        <f>MA_CO!D56+MA_DE!D56+MA_CD!D56+MA_EC!D56</f>
        <v>0</v>
      </c>
      <c r="E56" s="8">
        <f>MA_CO!E56+MA_DE!E56+MA_CD!E56+MA_EC!E56</f>
        <v>0</v>
      </c>
      <c r="F56" s="8">
        <f>MA_CO!F56+MA_DE!F56+MA_CD!F56+MA_EC!F56</f>
        <v>0</v>
      </c>
      <c r="G56" s="8">
        <f>MA_CO!G56+MA_DE!G56+MA_CD!G56+MA_EC!G56</f>
        <v>0</v>
      </c>
      <c r="H56" s="8">
        <f>MA_CO!H56+MA_DE!H56+MA_CD!H56+MA_EC!H56</f>
        <v>0</v>
      </c>
      <c r="I56" s="8">
        <f>MA_CO!I56+MA_DE!I56+MA_CD!I56+MA_EC!I56</f>
        <v>0</v>
      </c>
      <c r="J56" s="8">
        <f>MA_CO!J56+MA_DE!J56+MA_CD!J56+MA_EC!J56</f>
        <v>0</v>
      </c>
      <c r="K56" s="8">
        <f>MA_CO!K56+MA_DE!K56+MA_CD!K56+MA_EC!K56</f>
        <v>0</v>
      </c>
      <c r="L56" s="8">
        <f>MA_CO!L56+MA_DE!L56+MA_CD!L56+MA_EC!L56</f>
        <v>0</v>
      </c>
      <c r="M56" s="8">
        <f>MA_CO!M56+MA_DE!M56+MA_CD!M56+MA_EC!M56</f>
        <v>0</v>
      </c>
      <c r="N56" s="8">
        <f>MA_CO!N56+MA_DE!N56+MA_CD!N56+MA_EC!N56</f>
        <v>0</v>
      </c>
      <c r="O56" s="8">
        <f>MA_CO!O56+MA_DE!O56+MA_CD!O56+MA_EC!O56</f>
        <v>0</v>
      </c>
      <c r="P56" s="8">
        <f>MA_CO!P56+MA_DE!P56+MA_CD!P56+MA_EC!P56</f>
        <v>0</v>
      </c>
      <c r="Q56" s="8">
        <f>MA_CO!Q56+MA_DE!Q56+MA_CD!Q56+MA_EC!Q56</f>
        <v>0</v>
      </c>
      <c r="R56" s="8">
        <f>MA_CO!R56+MA_DE!R56+MA_CD!R56+MA_EC!R56</f>
        <v>0</v>
      </c>
      <c r="S56" s="8">
        <f>MA_CO!S56+MA_DE!S56+MA_CD!S56+MA_EC!S56</f>
        <v>0</v>
      </c>
      <c r="T56" s="8">
        <f>MA_CO!T56+MA_DE!T56+MA_CD!T56+MA_EC!T56</f>
        <v>0</v>
      </c>
      <c r="U56" s="8">
        <f>MA_CO!U56+MA_DE!U56+MA_CD!U56+MA_EC!U56</f>
        <v>0</v>
      </c>
      <c r="V56" s="8">
        <f>MA_CO!V56+MA_DE!V56+MA_CD!V56+MA_EC!V56</f>
        <v>0</v>
      </c>
      <c r="W56" s="8">
        <f>MA_CO!W56+MA_DE!W56+MA_CD!W56+MA_EC!W56</f>
        <v>0</v>
      </c>
      <c r="X56" s="8">
        <f>MA_CO!X56+MA_DE!X56+MA_CD!X56+MA_EC!X56</f>
        <v>0</v>
      </c>
      <c r="Y56" s="8">
        <f>MA_CO!Y56+MA_DE!Y56+MA_CD!Y56+MA_EC!Y56</f>
        <v>0</v>
      </c>
      <c r="Z56" s="8">
        <f>MA_CO!Z56+MA_DE!Z56+MA_CD!Z56+MA_EC!Z56</f>
        <v>0</v>
      </c>
      <c r="AA56" s="8">
        <f>MA_CO!AA56+MA_DE!AA56+MA_CD!AA56+MA_EC!AA56</f>
        <v>0</v>
      </c>
      <c r="AB56" s="8">
        <f>MA_CO!AB56+MA_DE!AB56+MA_CD!AB56+MA_EC!AB56</f>
        <v>0</v>
      </c>
      <c r="AC56" s="8">
        <f>MA_CO!AC56+MA_DE!AC56+MA_CD!AC56+MA_EC!AC56</f>
        <v>0</v>
      </c>
      <c r="AD56" s="8">
        <f>MA_CO!AD56+MA_DE!AD56+MA_CD!AD56+MA_EC!AD56</f>
        <v>0</v>
      </c>
      <c r="AE56" s="8">
        <f>MA_CO!AE56+MA_DE!AE56+MA_CD!AE56+MA_EC!AE56</f>
        <v>0</v>
      </c>
      <c r="AF56" s="8">
        <f>MA_CO!AF56+MA_DE!AF56+MA_CD!AF56+MA_EC!AF56</f>
        <v>0</v>
      </c>
      <c r="AG56" s="8">
        <f>MA_CO!AG56+MA_DE!AG56+MA_CD!AG56+MA_EC!AG56</f>
        <v>0</v>
      </c>
      <c r="AH56" s="8">
        <f>MA_CO!AH56+MA_DE!AH56+MA_CD!AH56+MA_EC!AH56</f>
        <v>0</v>
      </c>
      <c r="AI56" s="8">
        <f>MA_CO!AI56+MA_DE!AI56+MA_CD!AI56+MA_EC!AI56</f>
        <v>0</v>
      </c>
      <c r="AJ56" s="8">
        <f>MA_CO!AJ56+MA_DE!AJ56+MA_CD!AJ56+MA_EC!AJ56</f>
        <v>0</v>
      </c>
      <c r="AK56" s="8">
        <f>MA_CO!AK56+MA_DE!AK56+MA_CD!AK56+MA_EC!AK56</f>
        <v>0</v>
      </c>
      <c r="AL56" s="8">
        <f>MA_CO!AL56+MA_DE!AL56+MA_CD!AL56+MA_EC!AL56</f>
        <v>0</v>
      </c>
      <c r="AM56" s="8">
        <f>MA_CO!AM56+MA_DE!AM56+MA_CD!AM56+MA_EC!AM56</f>
        <v>0</v>
      </c>
      <c r="AN56" s="8">
        <f>MA_CO!AN56+MA_DE!AN56+MA_CD!AN56+MA_EC!AN56</f>
        <v>0</v>
      </c>
      <c r="AO56" s="8">
        <f>MA_CO!AO56+MA_DE!AO56+MA_CD!AO56+MA_EC!AO56</f>
        <v>0</v>
      </c>
      <c r="AP56" s="8">
        <f>MA_CO!AP56+MA_DE!AP56+MA_CD!AP56+MA_EC!AP56</f>
        <v>0</v>
      </c>
      <c r="AQ56" s="8">
        <f>MA_CO!AQ56+MA_DE!AQ56+MA_CD!AQ56+MA_EC!AQ56</f>
        <v>0</v>
      </c>
      <c r="AR56" s="8">
        <f>MA_CO!AR56+MA_DE!AR56+MA_CD!AR56+MA_EC!AR56</f>
        <v>0</v>
      </c>
      <c r="AS56" s="8">
        <f>MA_CO!AS56+MA_DE!AS56+MA_CD!AS56+MA_EC!AS56</f>
        <v>0</v>
      </c>
      <c r="AT56" s="8">
        <f>MA_CO!AT56+MA_DE!AT56+MA_CD!AT56+MA_EC!AT56</f>
        <v>0</v>
      </c>
      <c r="AU56" s="8">
        <f>MA_CO!AU56+MA_DE!AU56+MA_CD!AU56+MA_EC!AU56</f>
        <v>0</v>
      </c>
      <c r="AV56" s="8">
        <f>MA_CO!AV56+MA_DE!AV56+MA_CD!AV56+MA_EC!AV56</f>
        <v>0</v>
      </c>
      <c r="AW56" s="8">
        <f>MA_CO!AW56+MA_DE!AW56+MA_CD!AW56+MA_EC!AW56</f>
        <v>0</v>
      </c>
      <c r="AX56" s="8">
        <f>MA_CO!AX56+MA_DE!AX56+MA_CD!AX56+MA_EC!AX56</f>
        <v>0</v>
      </c>
      <c r="AY56" s="8">
        <f>MA_CO!AY56+MA_DE!AY56+MA_CD!AY56+MA_EC!AY56</f>
        <v>0</v>
      </c>
      <c r="AZ56" s="8">
        <f>MA_CO!AZ56+MA_DE!AZ56+MA_CD!AZ56+MA_EC!AZ56</f>
        <v>-45766.647372490035</v>
      </c>
      <c r="BA56" s="8">
        <f>MA_CO!BA56+MA_DE!BA56+MA_CD!BA56+MA_EC!BA56</f>
        <v>-46055.843560012989</v>
      </c>
      <c r="BB56" s="8">
        <f>MA_CO!BB56+MA_DE!BB56+MA_CD!BB56+MA_EC!BB56</f>
        <v>-49130.275769252941</v>
      </c>
      <c r="BC56" s="8">
        <f>MA_CO!BC56+MA_DE!BC56+MA_CD!BC56+MA_EC!BC56</f>
        <v>-50663.196630257095</v>
      </c>
      <c r="BD56" s="8">
        <f>MA_CO!BD56+MA_DE!BD56+MA_CD!BD56+MA_EC!BD56</f>
        <v>-49667.708664425212</v>
      </c>
      <c r="BE56" s="8">
        <f>MA_CO!BE56+MA_DE!BE56+MA_CD!BE56+MA_EC!BE56</f>
        <v>-50459.644464197707</v>
      </c>
      <c r="BF56" s="8">
        <f>MA_CO!BF56+MA_DE!BF56+MA_CD!BF56+MA_EC!BF56</f>
        <v>-51663.489484902871</v>
      </c>
      <c r="BG56" s="8">
        <f>MA_CO!BG56+MA_DE!BG56+MA_CD!BG56+MA_EC!BG56</f>
        <v>-53152.171677049861</v>
      </c>
      <c r="BH56" s="8">
        <f>MA_CO!BH56+MA_DE!BH56+MA_CD!BH56+MA_EC!BH56</f>
        <v>-45164.823067649879</v>
      </c>
      <c r="BI56" s="8">
        <f>MA_CO!BI56+MA_DE!BI56+MA_CD!BI56+MA_EC!BI56</f>
        <v>-48080.710196272703</v>
      </c>
      <c r="BJ56" s="8">
        <f>MA_CO!BJ56+MA_DE!BJ56+MA_CD!BJ56+MA_EC!BJ56</f>
        <v>-45630.71299796454</v>
      </c>
      <c r="BK56" s="8">
        <f>MA_CO!BK56+MA_DE!BK56+MA_CD!BK56+MA_EC!BK56</f>
        <v>-50011.774096088222</v>
      </c>
      <c r="BO56" s="24">
        <f t="shared" ref="BO56:BT57" si="38">SUMIFS($D56:$BM56,$D$6:$BM$6,"&gt;="&amp;BO$2,$D$6:$BM$6,"&lt;="&amp;BO$6,$D$5:$BM$5,BO$5)</f>
        <v>0</v>
      </c>
      <c r="BP56" s="24">
        <f t="shared" si="38"/>
        <v>-140952.76670175596</v>
      </c>
      <c r="BQ56" s="24">
        <f t="shared" si="38"/>
        <v>0</v>
      </c>
      <c r="BR56" s="24">
        <f t="shared" si="38"/>
        <v>0</v>
      </c>
      <c r="BS56" s="24">
        <f t="shared" si="38"/>
        <v>0</v>
      </c>
      <c r="BT56" s="24">
        <f t="shared" si="38"/>
        <v>0</v>
      </c>
    </row>
    <row r="57" spans="1:72" hidden="1" outlineLevel="1" x14ac:dyDescent="0.25">
      <c r="A57" s="11" t="s">
        <v>29</v>
      </c>
      <c r="C57" s="2" t="s">
        <v>33</v>
      </c>
      <c r="D57" s="8">
        <f>MA_CO!D57+MA_DE!D57+MA_CD!D57+MA_EC!D57</f>
        <v>0</v>
      </c>
      <c r="E57" s="8">
        <f>MA_CO!E57+MA_DE!E57+MA_CD!E57+MA_EC!E57</f>
        <v>0</v>
      </c>
      <c r="F57" s="8">
        <f>MA_CO!F57+MA_DE!F57+MA_CD!F57+MA_EC!F57</f>
        <v>0</v>
      </c>
      <c r="G57" s="8">
        <f>MA_CO!G57+MA_DE!G57+MA_CD!G57+MA_EC!G57</f>
        <v>0</v>
      </c>
      <c r="H57" s="8">
        <f>MA_CO!H57+MA_DE!H57+MA_CD!H57+MA_EC!H57</f>
        <v>0</v>
      </c>
      <c r="I57" s="8">
        <f>MA_CO!I57+MA_DE!I57+MA_CD!I57+MA_EC!I57</f>
        <v>0</v>
      </c>
      <c r="J57" s="8">
        <f>MA_CO!J57+MA_DE!J57+MA_CD!J57+MA_EC!J57</f>
        <v>0</v>
      </c>
      <c r="K57" s="8">
        <f>MA_CO!K57+MA_DE!K57+MA_CD!K57+MA_EC!K57</f>
        <v>0</v>
      </c>
      <c r="L57" s="8">
        <f>MA_CO!L57+MA_DE!L57+MA_CD!L57+MA_EC!L57</f>
        <v>0</v>
      </c>
      <c r="M57" s="8">
        <f>MA_CO!M57+MA_DE!M57+MA_CD!M57+MA_EC!M57</f>
        <v>0</v>
      </c>
      <c r="N57" s="8">
        <f>MA_CO!N57+MA_DE!N57+MA_CD!N57+MA_EC!N57</f>
        <v>0</v>
      </c>
      <c r="O57" s="8">
        <f>MA_CO!O57+MA_DE!O57+MA_CD!O57+MA_EC!O57</f>
        <v>0</v>
      </c>
      <c r="P57" s="8">
        <f>MA_CO!P57+MA_DE!P57+MA_CD!P57+MA_EC!P57</f>
        <v>0</v>
      </c>
      <c r="Q57" s="8">
        <f>MA_CO!Q57+MA_DE!Q57+MA_CD!Q57+MA_EC!Q57</f>
        <v>0</v>
      </c>
      <c r="R57" s="8">
        <f>MA_CO!R57+MA_DE!R57+MA_CD!R57+MA_EC!R57</f>
        <v>0</v>
      </c>
      <c r="S57" s="8">
        <f>MA_CO!S57+MA_DE!S57+MA_CD!S57+MA_EC!S57</f>
        <v>0</v>
      </c>
      <c r="T57" s="8">
        <f>MA_CO!T57+MA_DE!T57+MA_CD!T57+MA_EC!T57</f>
        <v>0</v>
      </c>
      <c r="U57" s="8">
        <f>MA_CO!U57+MA_DE!U57+MA_CD!U57+MA_EC!U57</f>
        <v>0</v>
      </c>
      <c r="V57" s="8">
        <f>MA_CO!V57+MA_DE!V57+MA_CD!V57+MA_EC!V57</f>
        <v>0</v>
      </c>
      <c r="W57" s="8">
        <f>MA_CO!W57+MA_DE!W57+MA_CD!W57+MA_EC!W57</f>
        <v>0</v>
      </c>
      <c r="X57" s="8">
        <f>MA_CO!X57+MA_DE!X57+MA_CD!X57+MA_EC!X57</f>
        <v>0</v>
      </c>
      <c r="Y57" s="8">
        <f>MA_CO!Y57+MA_DE!Y57+MA_CD!Y57+MA_EC!Y57</f>
        <v>0</v>
      </c>
      <c r="Z57" s="8">
        <f>MA_CO!Z57+MA_DE!Z57+MA_CD!Z57+MA_EC!Z57</f>
        <v>0</v>
      </c>
      <c r="AA57" s="8">
        <f>MA_CO!AA57+MA_DE!AA57+MA_CD!AA57+MA_EC!AA57</f>
        <v>0</v>
      </c>
      <c r="AB57" s="8">
        <f>MA_CO!AB57+MA_DE!AB57+MA_CD!AB57+MA_EC!AB57</f>
        <v>0</v>
      </c>
      <c r="AC57" s="8">
        <f>MA_CO!AC57+MA_DE!AC57+MA_CD!AC57+MA_EC!AC57</f>
        <v>0</v>
      </c>
      <c r="AD57" s="8">
        <f>MA_CO!AD57+MA_DE!AD57+MA_CD!AD57+MA_EC!AD57</f>
        <v>0</v>
      </c>
      <c r="AE57" s="8">
        <f>MA_CO!AE57+MA_DE!AE57+MA_CD!AE57+MA_EC!AE57</f>
        <v>0</v>
      </c>
      <c r="AF57" s="8">
        <f>MA_CO!AF57+MA_DE!AF57+MA_CD!AF57+MA_EC!AF57</f>
        <v>0</v>
      </c>
      <c r="AG57" s="8">
        <f>MA_CO!AG57+MA_DE!AG57+MA_CD!AG57+MA_EC!AG57</f>
        <v>0</v>
      </c>
      <c r="AH57" s="8">
        <f>MA_CO!AH57+MA_DE!AH57+MA_CD!AH57+MA_EC!AH57</f>
        <v>0</v>
      </c>
      <c r="AI57" s="8">
        <f>MA_CO!AI57+MA_DE!AI57+MA_CD!AI57+MA_EC!AI57</f>
        <v>0</v>
      </c>
      <c r="AJ57" s="8">
        <f>MA_CO!AJ57+MA_DE!AJ57+MA_CD!AJ57+MA_EC!AJ57</f>
        <v>0</v>
      </c>
      <c r="AK57" s="8">
        <f>MA_CO!AK57+MA_DE!AK57+MA_CD!AK57+MA_EC!AK57</f>
        <v>0</v>
      </c>
      <c r="AL57" s="8">
        <f>MA_CO!AL57+MA_DE!AL57+MA_CD!AL57+MA_EC!AL57</f>
        <v>0</v>
      </c>
      <c r="AM57" s="8">
        <f>MA_CO!AM57+MA_DE!AM57+MA_CD!AM57+MA_EC!AM57</f>
        <v>0</v>
      </c>
      <c r="AN57" s="8">
        <f>MA_CO!AN57+MA_DE!AN57+MA_CD!AN57+MA_EC!AN57</f>
        <v>0</v>
      </c>
      <c r="AO57" s="8">
        <f>MA_CO!AO57+MA_DE!AO57+MA_CD!AO57+MA_EC!AO57</f>
        <v>0</v>
      </c>
      <c r="AP57" s="8">
        <f>MA_CO!AP57+MA_DE!AP57+MA_CD!AP57+MA_EC!AP57</f>
        <v>0</v>
      </c>
      <c r="AQ57" s="8">
        <f>MA_CO!AQ57+MA_DE!AQ57+MA_CD!AQ57+MA_EC!AQ57</f>
        <v>0</v>
      </c>
      <c r="AR57" s="8">
        <f>MA_CO!AR57+MA_DE!AR57+MA_CD!AR57+MA_EC!AR57</f>
        <v>0</v>
      </c>
      <c r="AS57" s="8">
        <f>MA_CO!AS57+MA_DE!AS57+MA_CD!AS57+MA_EC!AS57</f>
        <v>0</v>
      </c>
      <c r="AT57" s="8">
        <f>MA_CO!AT57+MA_DE!AT57+MA_CD!AT57+MA_EC!AT57</f>
        <v>0</v>
      </c>
      <c r="AU57" s="8">
        <f>MA_CO!AU57+MA_DE!AU57+MA_CD!AU57+MA_EC!AU57</f>
        <v>0</v>
      </c>
      <c r="AV57" s="8">
        <f>MA_CO!AV57+MA_DE!AV57+MA_CD!AV57+MA_EC!AV57</f>
        <v>0</v>
      </c>
      <c r="AW57" s="8">
        <f>MA_CO!AW57+MA_DE!AW57+MA_CD!AW57+MA_EC!AW57</f>
        <v>0</v>
      </c>
      <c r="AX57" s="8">
        <f>MA_CO!AX57+MA_DE!AX57+MA_CD!AX57+MA_EC!AX57</f>
        <v>0</v>
      </c>
      <c r="AY57" s="8">
        <f>MA_CO!AY57+MA_DE!AY57+MA_CD!AY57+MA_EC!AY57</f>
        <v>0</v>
      </c>
      <c r="AZ57" s="8">
        <f>MA_CO!AZ57+MA_DE!AZ57+MA_CD!AZ57+MA_EC!AZ57</f>
        <v>3619.5837334632242</v>
      </c>
      <c r="BA57" s="8">
        <f>MA_CO!BA57+MA_DE!BA57+MA_CD!BA57+MA_EC!BA57</f>
        <v>3502.3150659676489</v>
      </c>
      <c r="BB57" s="8">
        <f>MA_CO!BB57+MA_DE!BB57+MA_CD!BB57+MA_EC!BB57</f>
        <v>4012.2342293534812</v>
      </c>
      <c r="BC57" s="8">
        <f>MA_CO!BC57+MA_DE!BC57+MA_CD!BC57+MA_EC!BC57</f>
        <v>3831.1374759590576</v>
      </c>
      <c r="BD57" s="8">
        <f>MA_CO!BD57+MA_DE!BD57+MA_CD!BD57+MA_EC!BD57</f>
        <v>4154.031642869586</v>
      </c>
      <c r="BE57" s="8">
        <f>MA_CO!BE57+MA_DE!BE57+MA_CD!BE57+MA_EC!BE57</f>
        <v>4435.2317400332531</v>
      </c>
      <c r="BF57" s="8">
        <f>MA_CO!BF57+MA_DE!BF57+MA_CD!BF57+MA_EC!BF57</f>
        <v>4331.1628636345722</v>
      </c>
      <c r="BG57" s="8">
        <f>MA_CO!BG57+MA_DE!BG57+MA_CD!BG57+MA_EC!BG57</f>
        <v>4326.617075514243</v>
      </c>
      <c r="BH57" s="8">
        <f>MA_CO!BH57+MA_DE!BH57+MA_CD!BH57+MA_EC!BH57</f>
        <v>4311.5661807159404</v>
      </c>
      <c r="BI57" s="8">
        <f>MA_CO!BI57+MA_DE!BI57+MA_CD!BI57+MA_EC!BI57</f>
        <v>3110.3706034441402</v>
      </c>
      <c r="BJ57" s="8">
        <f>MA_CO!BJ57+MA_DE!BJ57+MA_CD!BJ57+MA_EC!BJ57</f>
        <v>3355.0030399678899</v>
      </c>
      <c r="BK57" s="8">
        <f>MA_CO!BK57+MA_DE!BK57+MA_CD!BK57+MA_EC!BK57</f>
        <v>3840.0707386676936</v>
      </c>
      <c r="BO57" s="24">
        <f t="shared" si="38"/>
        <v>0</v>
      </c>
      <c r="BP57" s="24">
        <f t="shared" si="38"/>
        <v>11134.133028784356</v>
      </c>
      <c r="BQ57" s="24">
        <f t="shared" si="38"/>
        <v>0</v>
      </c>
      <c r="BR57" s="24">
        <f t="shared" si="38"/>
        <v>0</v>
      </c>
      <c r="BS57" s="24">
        <f t="shared" si="38"/>
        <v>0</v>
      </c>
      <c r="BT57" s="24">
        <f t="shared" si="38"/>
        <v>0</v>
      </c>
    </row>
    <row r="58" spans="1:72" collapsed="1" x14ac:dyDescent="0.25">
      <c r="C58" s="3" t="s">
        <v>32</v>
      </c>
      <c r="D58" s="10">
        <f t="shared" ref="D58:AY58" si="39">SUM(D56:D57)</f>
        <v>0</v>
      </c>
      <c r="E58" s="10">
        <f t="shared" si="39"/>
        <v>0</v>
      </c>
      <c r="F58" s="10">
        <f t="shared" si="39"/>
        <v>0</v>
      </c>
      <c r="G58" s="10">
        <f t="shared" si="39"/>
        <v>0</v>
      </c>
      <c r="H58" s="10">
        <f t="shared" si="39"/>
        <v>0</v>
      </c>
      <c r="I58" s="10">
        <f t="shared" si="39"/>
        <v>0</v>
      </c>
      <c r="J58" s="10">
        <f t="shared" si="39"/>
        <v>0</v>
      </c>
      <c r="K58" s="10">
        <f t="shared" si="39"/>
        <v>0</v>
      </c>
      <c r="L58" s="10">
        <f t="shared" si="39"/>
        <v>0</v>
      </c>
      <c r="M58" s="10">
        <f t="shared" si="39"/>
        <v>0</v>
      </c>
      <c r="N58" s="10">
        <f t="shared" si="39"/>
        <v>0</v>
      </c>
      <c r="O58" s="10">
        <f t="shared" si="39"/>
        <v>0</v>
      </c>
      <c r="P58" s="10">
        <f t="shared" si="39"/>
        <v>0</v>
      </c>
      <c r="Q58" s="10">
        <f t="shared" si="39"/>
        <v>0</v>
      </c>
      <c r="R58" s="10">
        <f t="shared" si="39"/>
        <v>0</v>
      </c>
      <c r="S58" s="10">
        <f t="shared" si="39"/>
        <v>0</v>
      </c>
      <c r="T58" s="10">
        <f t="shared" si="39"/>
        <v>0</v>
      </c>
      <c r="U58" s="10">
        <f t="shared" si="39"/>
        <v>0</v>
      </c>
      <c r="V58" s="10">
        <f t="shared" si="39"/>
        <v>0</v>
      </c>
      <c r="W58" s="10">
        <f t="shared" si="39"/>
        <v>0</v>
      </c>
      <c r="X58" s="10">
        <f t="shared" si="39"/>
        <v>0</v>
      </c>
      <c r="Y58" s="10">
        <f t="shared" si="39"/>
        <v>0</v>
      </c>
      <c r="Z58" s="10">
        <f t="shared" si="39"/>
        <v>0</v>
      </c>
      <c r="AA58" s="10">
        <f t="shared" si="39"/>
        <v>0</v>
      </c>
      <c r="AB58" s="10">
        <f t="shared" si="39"/>
        <v>0</v>
      </c>
      <c r="AC58" s="10">
        <f t="shared" si="39"/>
        <v>0</v>
      </c>
      <c r="AD58" s="10">
        <f t="shared" si="39"/>
        <v>0</v>
      </c>
      <c r="AE58" s="10">
        <f t="shared" si="39"/>
        <v>0</v>
      </c>
      <c r="AF58" s="10">
        <f t="shared" si="39"/>
        <v>0</v>
      </c>
      <c r="AG58" s="10">
        <f t="shared" si="39"/>
        <v>0</v>
      </c>
      <c r="AH58" s="10">
        <f t="shared" si="39"/>
        <v>0</v>
      </c>
      <c r="AI58" s="10">
        <f t="shared" si="39"/>
        <v>0</v>
      </c>
      <c r="AJ58" s="10">
        <f t="shared" si="39"/>
        <v>0</v>
      </c>
      <c r="AK58" s="10">
        <f t="shared" si="39"/>
        <v>0</v>
      </c>
      <c r="AL58" s="10">
        <f t="shared" si="39"/>
        <v>0</v>
      </c>
      <c r="AM58" s="10">
        <f t="shared" si="39"/>
        <v>0</v>
      </c>
      <c r="AN58" s="10">
        <f t="shared" si="39"/>
        <v>0</v>
      </c>
      <c r="AO58" s="10">
        <f t="shared" si="39"/>
        <v>0</v>
      </c>
      <c r="AP58" s="10">
        <f t="shared" si="39"/>
        <v>0</v>
      </c>
      <c r="AQ58" s="10">
        <f t="shared" si="39"/>
        <v>0</v>
      </c>
      <c r="AR58" s="10">
        <f t="shared" si="39"/>
        <v>0</v>
      </c>
      <c r="AS58" s="10">
        <f t="shared" si="39"/>
        <v>0</v>
      </c>
      <c r="AT58" s="10">
        <f t="shared" si="39"/>
        <v>0</v>
      </c>
      <c r="AU58" s="10">
        <f t="shared" si="39"/>
        <v>0</v>
      </c>
      <c r="AV58" s="10">
        <f t="shared" si="39"/>
        <v>0</v>
      </c>
      <c r="AW58" s="10">
        <f t="shared" si="39"/>
        <v>0</v>
      </c>
      <c r="AX58" s="10">
        <f t="shared" si="39"/>
        <v>0</v>
      </c>
      <c r="AY58" s="10">
        <f t="shared" si="39"/>
        <v>0</v>
      </c>
      <c r="AZ58" s="10">
        <f t="shared" ref="AZ58:BK58" si="40">SUM(AZ56:AZ57)</f>
        <v>-42147.063639026812</v>
      </c>
      <c r="BA58" s="10">
        <f t="shared" si="40"/>
        <v>-42553.528494045342</v>
      </c>
      <c r="BB58" s="10">
        <f t="shared" si="40"/>
        <v>-45118.041539899459</v>
      </c>
      <c r="BC58" s="10">
        <f t="shared" si="40"/>
        <v>-46832.05915429804</v>
      </c>
      <c r="BD58" s="10">
        <f t="shared" si="40"/>
        <v>-45513.677021555624</v>
      </c>
      <c r="BE58" s="10">
        <f t="shared" si="40"/>
        <v>-46024.412724164453</v>
      </c>
      <c r="BF58" s="10">
        <f t="shared" si="40"/>
        <v>-47332.326621268301</v>
      </c>
      <c r="BG58" s="10">
        <f t="shared" si="40"/>
        <v>-48825.554601535616</v>
      </c>
      <c r="BH58" s="10">
        <f t="shared" si="40"/>
        <v>-40853.256886933937</v>
      </c>
      <c r="BI58" s="10">
        <f t="shared" si="40"/>
        <v>-44970.339592828561</v>
      </c>
      <c r="BJ58" s="10">
        <f t="shared" si="40"/>
        <v>-42275.709957996653</v>
      </c>
      <c r="BK58" s="10">
        <f t="shared" si="40"/>
        <v>-46171.703357420527</v>
      </c>
      <c r="BO58" s="23">
        <f>SUM(BO56:BO57)</f>
        <v>0</v>
      </c>
      <c r="BP58" s="23">
        <f t="shared" ref="BP58:BT58" si="41">SUM(BP56:BP57)</f>
        <v>-129818.6336729716</v>
      </c>
      <c r="BQ58" s="23">
        <f t="shared" si="41"/>
        <v>0</v>
      </c>
      <c r="BR58" s="23">
        <f t="shared" si="41"/>
        <v>0</v>
      </c>
      <c r="BS58" s="23">
        <f t="shared" si="41"/>
        <v>0</v>
      </c>
      <c r="BT58" s="23">
        <f t="shared" si="41"/>
        <v>0</v>
      </c>
    </row>
    <row r="60" spans="1:72" x14ac:dyDescent="0.25">
      <c r="C60" s="3" t="s">
        <v>34</v>
      </c>
      <c r="D60" s="10">
        <f>D53+D58</f>
        <v>0</v>
      </c>
      <c r="E60" s="10">
        <f t="shared" ref="E60:AY60" si="42">E53+E58</f>
        <v>0</v>
      </c>
      <c r="F60" s="10">
        <f t="shared" si="42"/>
        <v>0</v>
      </c>
      <c r="G60" s="10">
        <f t="shared" si="42"/>
        <v>0</v>
      </c>
      <c r="H60" s="10">
        <f t="shared" si="42"/>
        <v>0</v>
      </c>
      <c r="I60" s="10">
        <f t="shared" si="42"/>
        <v>0</v>
      </c>
      <c r="J60" s="10">
        <f t="shared" si="42"/>
        <v>0</v>
      </c>
      <c r="K60" s="10">
        <f t="shared" si="42"/>
        <v>0</v>
      </c>
      <c r="L60" s="10">
        <f t="shared" si="42"/>
        <v>0</v>
      </c>
      <c r="M60" s="10">
        <f t="shared" si="42"/>
        <v>0</v>
      </c>
      <c r="N60" s="10">
        <f t="shared" si="42"/>
        <v>0</v>
      </c>
      <c r="O60" s="10">
        <f t="shared" si="42"/>
        <v>0</v>
      </c>
      <c r="P60" s="10">
        <f t="shared" si="42"/>
        <v>0</v>
      </c>
      <c r="Q60" s="10">
        <f t="shared" si="42"/>
        <v>0</v>
      </c>
      <c r="R60" s="10">
        <f t="shared" si="42"/>
        <v>0</v>
      </c>
      <c r="S60" s="10">
        <f t="shared" si="42"/>
        <v>0</v>
      </c>
      <c r="T60" s="10">
        <f t="shared" si="42"/>
        <v>0</v>
      </c>
      <c r="U60" s="10">
        <f t="shared" si="42"/>
        <v>0</v>
      </c>
      <c r="V60" s="10">
        <f t="shared" si="42"/>
        <v>0</v>
      </c>
      <c r="W60" s="10">
        <f t="shared" si="42"/>
        <v>0</v>
      </c>
      <c r="X60" s="10">
        <f t="shared" si="42"/>
        <v>0</v>
      </c>
      <c r="Y60" s="10">
        <f t="shared" si="42"/>
        <v>0</v>
      </c>
      <c r="Z60" s="10">
        <f t="shared" si="42"/>
        <v>0</v>
      </c>
      <c r="AA60" s="10">
        <f t="shared" si="42"/>
        <v>0</v>
      </c>
      <c r="AB60" s="10">
        <f t="shared" si="42"/>
        <v>0</v>
      </c>
      <c r="AC60" s="10">
        <f t="shared" si="42"/>
        <v>0</v>
      </c>
      <c r="AD60" s="10">
        <f t="shared" si="42"/>
        <v>0</v>
      </c>
      <c r="AE60" s="10">
        <f t="shared" si="42"/>
        <v>0</v>
      </c>
      <c r="AF60" s="10">
        <f t="shared" si="42"/>
        <v>0</v>
      </c>
      <c r="AG60" s="10">
        <f t="shared" si="42"/>
        <v>0</v>
      </c>
      <c r="AH60" s="10">
        <f t="shared" si="42"/>
        <v>0</v>
      </c>
      <c r="AI60" s="10">
        <f t="shared" si="42"/>
        <v>0</v>
      </c>
      <c r="AJ60" s="10">
        <f t="shared" si="42"/>
        <v>0</v>
      </c>
      <c r="AK60" s="10">
        <f t="shared" si="42"/>
        <v>0</v>
      </c>
      <c r="AL60" s="10">
        <f t="shared" si="42"/>
        <v>0</v>
      </c>
      <c r="AM60" s="10">
        <f t="shared" si="42"/>
        <v>0</v>
      </c>
      <c r="AN60" s="10">
        <f t="shared" si="42"/>
        <v>0</v>
      </c>
      <c r="AO60" s="10">
        <f t="shared" si="42"/>
        <v>0</v>
      </c>
      <c r="AP60" s="10">
        <f t="shared" si="42"/>
        <v>0</v>
      </c>
      <c r="AQ60" s="10">
        <f t="shared" si="42"/>
        <v>0</v>
      </c>
      <c r="AR60" s="10">
        <f t="shared" si="42"/>
        <v>0</v>
      </c>
      <c r="AS60" s="10">
        <f t="shared" si="42"/>
        <v>0</v>
      </c>
      <c r="AT60" s="10">
        <f t="shared" si="42"/>
        <v>0</v>
      </c>
      <c r="AU60" s="10">
        <f t="shared" si="42"/>
        <v>0</v>
      </c>
      <c r="AV60" s="10">
        <f t="shared" si="42"/>
        <v>0</v>
      </c>
      <c r="AW60" s="10">
        <f t="shared" si="42"/>
        <v>0</v>
      </c>
      <c r="AX60" s="10">
        <f t="shared" si="42"/>
        <v>0</v>
      </c>
      <c r="AY60" s="10">
        <f t="shared" si="42"/>
        <v>0</v>
      </c>
      <c r="AZ60" s="10"/>
      <c r="BA60" s="10"/>
      <c r="BB60" s="10"/>
      <c r="BC60" s="10"/>
      <c r="BD60" s="10"/>
      <c r="BE60" s="10"/>
      <c r="BF60" s="10"/>
      <c r="BG60" s="10"/>
      <c r="BH60" s="10"/>
      <c r="BI60" s="10"/>
      <c r="BJ60" s="10"/>
      <c r="BK60" s="10"/>
      <c r="BO60" s="23">
        <f>BO53+BO58</f>
        <v>0</v>
      </c>
      <c r="BP60" s="23">
        <f t="shared" ref="BP60:BT60" si="43">BP53+BP58</f>
        <v>40936.416960267728</v>
      </c>
      <c r="BQ60" s="23">
        <f t="shared" si="43"/>
        <v>0</v>
      </c>
      <c r="BR60" s="23">
        <f t="shared" si="43"/>
        <v>0</v>
      </c>
      <c r="BS60" s="23">
        <f t="shared" si="43"/>
        <v>0</v>
      </c>
      <c r="BT60" s="23">
        <f t="shared" si="43"/>
        <v>0</v>
      </c>
    </row>
    <row r="63" spans="1:72" hidden="1" outlineLevel="1" x14ac:dyDescent="0.25">
      <c r="A63" s="11" t="s">
        <v>35</v>
      </c>
      <c r="C63" s="2" t="s">
        <v>103</v>
      </c>
      <c r="D63" s="8">
        <f>MA_CO!D63+MA_DE!D63+MA_CD!D63+MA_EC!D63</f>
        <v>0</v>
      </c>
      <c r="E63" s="8">
        <f>MA_CO!E63+MA_DE!E63+MA_CD!E63+MA_EC!E63</f>
        <v>0</v>
      </c>
      <c r="F63" s="8">
        <f>MA_CO!F63+MA_DE!F63+MA_CD!F63+MA_EC!F63</f>
        <v>0</v>
      </c>
      <c r="G63" s="8">
        <f>MA_CO!G63+MA_DE!G63+MA_CD!G63+MA_EC!G63</f>
        <v>0</v>
      </c>
      <c r="H63" s="8">
        <f>MA_CO!H63+MA_DE!H63+MA_CD!H63+MA_EC!H63</f>
        <v>0</v>
      </c>
      <c r="I63" s="8">
        <f>MA_CO!I63+MA_DE!I63+MA_CD!I63+MA_EC!I63</f>
        <v>0</v>
      </c>
      <c r="J63" s="8">
        <f>MA_CO!J63+MA_DE!J63+MA_CD!J63+MA_EC!J63</f>
        <v>0</v>
      </c>
      <c r="K63" s="8">
        <f>MA_CO!K63+MA_DE!K63+MA_CD!K63+MA_EC!K63</f>
        <v>0</v>
      </c>
      <c r="L63" s="8">
        <f>MA_CO!L63+MA_DE!L63+MA_CD!L63+MA_EC!L63</f>
        <v>0</v>
      </c>
      <c r="M63" s="8">
        <f>MA_CO!M63+MA_DE!M63+MA_CD!M63+MA_EC!M63</f>
        <v>0</v>
      </c>
      <c r="N63" s="8">
        <f>MA_CO!N63+MA_DE!N63+MA_CD!N63+MA_EC!N63</f>
        <v>0</v>
      </c>
      <c r="O63" s="8">
        <f>MA_CO!O63+MA_DE!O63+MA_CD!O63+MA_EC!O63</f>
        <v>0</v>
      </c>
      <c r="P63" s="8">
        <f>MA_CO!P63+MA_DE!P63+MA_CD!P63+MA_EC!P63</f>
        <v>0</v>
      </c>
      <c r="Q63" s="8">
        <f>MA_CO!Q63+MA_DE!Q63+MA_CD!Q63+MA_EC!Q63</f>
        <v>0</v>
      </c>
      <c r="R63" s="8">
        <f>MA_CO!R63+MA_DE!R63+MA_CD!R63+MA_EC!R63</f>
        <v>0</v>
      </c>
      <c r="S63" s="8">
        <f>MA_CO!S63+MA_DE!S63+MA_CD!S63+MA_EC!S63</f>
        <v>0</v>
      </c>
      <c r="T63" s="8">
        <f>MA_CO!T63+MA_DE!T63+MA_CD!T63+MA_EC!T63</f>
        <v>0</v>
      </c>
      <c r="U63" s="8">
        <f>MA_CO!U63+MA_DE!U63+MA_CD!U63+MA_EC!U63</f>
        <v>0</v>
      </c>
      <c r="V63" s="8">
        <f>MA_CO!V63+MA_DE!V63+MA_CD!V63+MA_EC!V63</f>
        <v>0</v>
      </c>
      <c r="W63" s="8">
        <f>MA_CO!W63+MA_DE!W63+MA_CD!W63+MA_EC!W63</f>
        <v>0</v>
      </c>
      <c r="X63" s="8">
        <f>MA_CO!X63+MA_DE!X63+MA_CD!X63+MA_EC!X63</f>
        <v>0</v>
      </c>
      <c r="Y63" s="8">
        <f>MA_CO!Y63+MA_DE!Y63+MA_CD!Y63+MA_EC!Y63</f>
        <v>0</v>
      </c>
      <c r="Z63" s="8">
        <f>MA_CO!Z63+MA_DE!Z63+MA_CD!Z63+MA_EC!Z63</f>
        <v>0</v>
      </c>
      <c r="AA63" s="8">
        <f>MA_CO!AA63+MA_DE!AA63+MA_CD!AA63+MA_EC!AA63</f>
        <v>0</v>
      </c>
      <c r="AB63" s="8">
        <f>MA_CO!AB63+MA_DE!AB63+MA_CD!AB63+MA_EC!AB63</f>
        <v>0</v>
      </c>
      <c r="AC63" s="8">
        <f>MA_CO!AC63+MA_DE!AC63+MA_CD!AC63+MA_EC!AC63</f>
        <v>0</v>
      </c>
      <c r="AD63" s="8">
        <f>MA_CO!AD63+MA_DE!AD63+MA_CD!AD63+MA_EC!AD63</f>
        <v>0</v>
      </c>
      <c r="AE63" s="8">
        <f>MA_CO!AE63+MA_DE!AE63+MA_CD!AE63+MA_EC!AE63</f>
        <v>0</v>
      </c>
      <c r="AF63" s="8">
        <f>MA_CO!AF63+MA_DE!AF63+MA_CD!AF63+MA_EC!AF63</f>
        <v>0</v>
      </c>
      <c r="AG63" s="8">
        <f>MA_CO!AG63+MA_DE!AG63+MA_CD!AG63+MA_EC!AG63</f>
        <v>0</v>
      </c>
      <c r="AH63" s="8">
        <f>MA_CO!AH63+MA_DE!AH63+MA_CD!AH63+MA_EC!AH63</f>
        <v>0</v>
      </c>
      <c r="AI63" s="8">
        <f>MA_CO!AI63+MA_DE!AI63+MA_CD!AI63+MA_EC!AI63</f>
        <v>0</v>
      </c>
      <c r="AJ63" s="8">
        <f>MA_CO!AJ63+MA_DE!AJ63+MA_CD!AJ63+MA_EC!AJ63</f>
        <v>0</v>
      </c>
      <c r="AK63" s="8">
        <f>MA_CO!AK63+MA_DE!AK63+MA_CD!AK63+MA_EC!AK63</f>
        <v>0</v>
      </c>
      <c r="AL63" s="8">
        <f>MA_CO!AL63+MA_DE!AL63+MA_CD!AL63+MA_EC!AL63</f>
        <v>0</v>
      </c>
      <c r="AM63" s="8">
        <f>MA_CO!AM63+MA_DE!AM63+MA_CD!AM63+MA_EC!AM63</f>
        <v>0</v>
      </c>
      <c r="AN63" s="8">
        <f>MA_CO!AN63+MA_DE!AN63+MA_CD!AN63+MA_EC!AN63</f>
        <v>0</v>
      </c>
      <c r="AO63" s="8">
        <f>MA_CO!AO63+MA_DE!AO63+MA_CD!AO63+MA_EC!AO63</f>
        <v>0</v>
      </c>
      <c r="AP63" s="8">
        <f>MA_CO!AP63+MA_DE!AP63+MA_CD!AP63+MA_EC!AP63</f>
        <v>0</v>
      </c>
      <c r="AQ63" s="8">
        <f>MA_CO!AQ63+MA_DE!AQ63+MA_CD!AQ63+MA_EC!AQ63</f>
        <v>0</v>
      </c>
      <c r="AR63" s="8">
        <f>MA_CO!AR63+MA_DE!AR63+MA_CD!AR63+MA_EC!AR63</f>
        <v>0</v>
      </c>
      <c r="AS63" s="8">
        <f>MA_CO!AS63+MA_DE!AS63+MA_CD!AS63+MA_EC!AS63</f>
        <v>0</v>
      </c>
      <c r="AT63" s="8">
        <f>MA_CO!AT63+MA_DE!AT63+MA_CD!AT63+MA_EC!AT63</f>
        <v>0</v>
      </c>
      <c r="AU63" s="8">
        <f>MA_CO!AU63+MA_DE!AU63+MA_CD!AU63+MA_EC!AU63</f>
        <v>0</v>
      </c>
      <c r="AV63" s="8">
        <f>MA_CO!AV63+MA_DE!AV63+MA_CD!AV63+MA_EC!AV63</f>
        <v>0</v>
      </c>
      <c r="AW63" s="8">
        <f>MA_CO!AW63+MA_DE!AW63+MA_CD!AW63+MA_EC!AW63</f>
        <v>0</v>
      </c>
      <c r="AX63" s="8">
        <f>MA_CO!AX63+MA_DE!AX63+MA_CD!AX63+MA_EC!AX63</f>
        <v>0</v>
      </c>
      <c r="AY63" s="8">
        <f>MA_CO!AY63+MA_DE!AY63+MA_CD!AY63+MA_EC!AY63</f>
        <v>0</v>
      </c>
      <c r="AZ63" s="8">
        <f>MA_CO!AZ63+MA_DE!AZ63+MA_CD!AZ63+MA_EC!AZ63</f>
        <v>848.93753715514367</v>
      </c>
      <c r="BA63" s="8">
        <f>MA_CO!BA63+MA_DE!BA63+MA_CD!BA63+MA_EC!BA63</f>
        <v>855.03142664950008</v>
      </c>
      <c r="BB63" s="8">
        <f>MA_CO!BB63+MA_DE!BB63+MA_CD!BB63+MA_EC!BB63</f>
        <v>692.88700951677345</v>
      </c>
      <c r="BC63" s="8">
        <f>MA_CO!BC63+MA_DE!BC63+MA_CD!BC63+MA_EC!BC63</f>
        <v>634.52612769921564</v>
      </c>
      <c r="BD63" s="8">
        <f>MA_CO!BD63+MA_DE!BD63+MA_CD!BD63+MA_EC!BD63</f>
        <v>498.96004587783659</v>
      </c>
      <c r="BE63" s="8">
        <f>MA_CO!BE63+MA_DE!BE63+MA_CD!BE63+MA_EC!BE63</f>
        <v>514.59384196889766</v>
      </c>
      <c r="BF63" s="8">
        <f>MA_CO!BF63+MA_DE!BF63+MA_CD!BF63+MA_EC!BF63</f>
        <v>718.69809455851987</v>
      </c>
      <c r="BG63" s="8">
        <f>MA_CO!BG63+MA_DE!BG63+MA_CD!BG63+MA_EC!BG63</f>
        <v>899.74513988920137</v>
      </c>
      <c r="BH63" s="8">
        <f>MA_CO!BH63+MA_DE!BH63+MA_CD!BH63+MA_EC!BH63</f>
        <v>853.10325518633942</v>
      </c>
      <c r="BI63" s="8">
        <f>MA_CO!BI63+MA_DE!BI63+MA_CD!BI63+MA_EC!BI63</f>
        <v>710.02150955744503</v>
      </c>
      <c r="BJ63" s="8">
        <f>MA_CO!BJ63+MA_DE!BJ63+MA_CD!BJ63+MA_EC!BJ63</f>
        <v>710.02150955744503</v>
      </c>
      <c r="BK63" s="8">
        <f>MA_CO!BK63+MA_DE!BK63+MA_CD!BK63+MA_EC!BK63</f>
        <v>710.02150955744503</v>
      </c>
      <c r="BO63" s="24">
        <f t="shared" ref="BO63:BT78" si="44">SUMIFS($D63:$BM63,$D$6:$BM$6,"&gt;="&amp;BO$2,$D$6:$BM$6,"&lt;="&amp;BO$6,$D$5:$BM$5,BO$5)</f>
        <v>0</v>
      </c>
      <c r="BP63" s="24">
        <f t="shared" si="44"/>
        <v>2396.8559733214174</v>
      </c>
      <c r="BQ63" s="24">
        <f t="shared" si="44"/>
        <v>0</v>
      </c>
      <c r="BR63" s="24">
        <f t="shared" si="44"/>
        <v>0</v>
      </c>
      <c r="BS63" s="24">
        <f t="shared" si="44"/>
        <v>0</v>
      </c>
      <c r="BT63" s="24">
        <f t="shared" si="44"/>
        <v>0</v>
      </c>
    </row>
    <row r="64" spans="1:72" hidden="1" outlineLevel="1" x14ac:dyDescent="0.25">
      <c r="A64" s="11" t="s">
        <v>35</v>
      </c>
      <c r="C64" s="2" t="s">
        <v>104</v>
      </c>
      <c r="D64" s="8">
        <f>MA_CO!D64+MA_DE!D64+MA_CD!D64+MA_EC!D64</f>
        <v>0</v>
      </c>
      <c r="E64" s="8">
        <f>MA_CO!E64+MA_DE!E64+MA_CD!E64+MA_EC!E64</f>
        <v>0</v>
      </c>
      <c r="F64" s="8">
        <f>MA_CO!F64+MA_DE!F64+MA_CD!F64+MA_EC!F64</f>
        <v>0</v>
      </c>
      <c r="G64" s="8">
        <f>MA_CO!G64+MA_DE!G64+MA_CD!G64+MA_EC!G64</f>
        <v>0</v>
      </c>
      <c r="H64" s="8">
        <f>MA_CO!H64+MA_DE!H64+MA_CD!H64+MA_EC!H64</f>
        <v>0</v>
      </c>
      <c r="I64" s="8">
        <f>MA_CO!I64+MA_DE!I64+MA_CD!I64+MA_EC!I64</f>
        <v>0</v>
      </c>
      <c r="J64" s="8">
        <f>MA_CO!J64+MA_DE!J64+MA_CD!J64+MA_EC!J64</f>
        <v>0</v>
      </c>
      <c r="K64" s="8">
        <f>MA_CO!K64+MA_DE!K64+MA_CD!K64+MA_EC!K64</f>
        <v>0</v>
      </c>
      <c r="L64" s="8">
        <f>MA_CO!L64+MA_DE!L64+MA_CD!L64+MA_EC!L64</f>
        <v>0</v>
      </c>
      <c r="M64" s="8">
        <f>MA_CO!M64+MA_DE!M64+MA_CD!M64+MA_EC!M64</f>
        <v>0</v>
      </c>
      <c r="N64" s="8">
        <f>MA_CO!N64+MA_DE!N64+MA_CD!N64+MA_EC!N64</f>
        <v>0</v>
      </c>
      <c r="O64" s="8">
        <f>MA_CO!O64+MA_DE!O64+MA_CD!O64+MA_EC!O64</f>
        <v>0</v>
      </c>
      <c r="P64" s="8">
        <f>MA_CO!P64+MA_DE!P64+MA_CD!P64+MA_EC!P64</f>
        <v>0</v>
      </c>
      <c r="Q64" s="8">
        <f>MA_CO!Q64+MA_DE!Q64+MA_CD!Q64+MA_EC!Q64</f>
        <v>0</v>
      </c>
      <c r="R64" s="8">
        <f>MA_CO!R64+MA_DE!R64+MA_CD!R64+MA_EC!R64</f>
        <v>0</v>
      </c>
      <c r="S64" s="8">
        <f>MA_CO!S64+MA_DE!S64+MA_CD!S64+MA_EC!S64</f>
        <v>0</v>
      </c>
      <c r="T64" s="8">
        <f>MA_CO!T64+MA_DE!T64+MA_CD!T64+MA_EC!T64</f>
        <v>0</v>
      </c>
      <c r="U64" s="8">
        <f>MA_CO!U64+MA_DE!U64+MA_CD!U64+MA_EC!U64</f>
        <v>0</v>
      </c>
      <c r="V64" s="8">
        <f>MA_CO!V64+MA_DE!V64+MA_CD!V64+MA_EC!V64</f>
        <v>0</v>
      </c>
      <c r="W64" s="8">
        <f>MA_CO!W64+MA_DE!W64+MA_CD!W64+MA_EC!W64</f>
        <v>0</v>
      </c>
      <c r="X64" s="8">
        <f>MA_CO!X64+MA_DE!X64+MA_CD!X64+MA_EC!X64</f>
        <v>0</v>
      </c>
      <c r="Y64" s="8">
        <f>MA_CO!Y64+MA_DE!Y64+MA_CD!Y64+MA_EC!Y64</f>
        <v>0</v>
      </c>
      <c r="Z64" s="8">
        <f>MA_CO!Z64+MA_DE!Z64+MA_CD!Z64+MA_EC!Z64</f>
        <v>0</v>
      </c>
      <c r="AA64" s="8">
        <f>MA_CO!AA64+MA_DE!AA64+MA_CD!AA64+MA_EC!AA64</f>
        <v>0</v>
      </c>
      <c r="AB64" s="8">
        <f>MA_CO!AB64+MA_DE!AB64+MA_CD!AB64+MA_EC!AB64</f>
        <v>0</v>
      </c>
      <c r="AC64" s="8">
        <f>MA_CO!AC64+MA_DE!AC64+MA_CD!AC64+MA_EC!AC64</f>
        <v>0</v>
      </c>
      <c r="AD64" s="8">
        <f>MA_CO!AD64+MA_DE!AD64+MA_CD!AD64+MA_EC!AD64</f>
        <v>0</v>
      </c>
      <c r="AE64" s="8">
        <f>MA_CO!AE64+MA_DE!AE64+MA_CD!AE64+MA_EC!AE64</f>
        <v>0</v>
      </c>
      <c r="AF64" s="8">
        <f>MA_CO!AF64+MA_DE!AF64+MA_CD!AF64+MA_EC!AF64</f>
        <v>0</v>
      </c>
      <c r="AG64" s="8">
        <f>MA_CO!AG64+MA_DE!AG64+MA_CD!AG64+MA_EC!AG64</f>
        <v>0</v>
      </c>
      <c r="AH64" s="8">
        <f>MA_CO!AH64+MA_DE!AH64+MA_CD!AH64+MA_EC!AH64</f>
        <v>0</v>
      </c>
      <c r="AI64" s="8">
        <f>MA_CO!AI64+MA_DE!AI64+MA_CD!AI64+MA_EC!AI64</f>
        <v>0</v>
      </c>
      <c r="AJ64" s="8">
        <f>MA_CO!AJ64+MA_DE!AJ64+MA_CD!AJ64+MA_EC!AJ64</f>
        <v>0</v>
      </c>
      <c r="AK64" s="8">
        <f>MA_CO!AK64+MA_DE!AK64+MA_CD!AK64+MA_EC!AK64</f>
        <v>0</v>
      </c>
      <c r="AL64" s="8">
        <f>MA_CO!AL64+MA_DE!AL64+MA_CD!AL64+MA_EC!AL64</f>
        <v>0</v>
      </c>
      <c r="AM64" s="8">
        <f>MA_CO!AM64+MA_DE!AM64+MA_CD!AM64+MA_EC!AM64</f>
        <v>0</v>
      </c>
      <c r="AN64" s="8">
        <f>MA_CO!AN64+MA_DE!AN64+MA_CD!AN64+MA_EC!AN64</f>
        <v>0</v>
      </c>
      <c r="AO64" s="8">
        <f>MA_CO!AO64+MA_DE!AO64+MA_CD!AO64+MA_EC!AO64</f>
        <v>0</v>
      </c>
      <c r="AP64" s="8">
        <f>MA_CO!AP64+MA_DE!AP64+MA_CD!AP64+MA_EC!AP64</f>
        <v>0</v>
      </c>
      <c r="AQ64" s="8">
        <f>MA_CO!AQ64+MA_DE!AQ64+MA_CD!AQ64+MA_EC!AQ64</f>
        <v>0</v>
      </c>
      <c r="AR64" s="8">
        <f>MA_CO!AR64+MA_DE!AR64+MA_CD!AR64+MA_EC!AR64</f>
        <v>0</v>
      </c>
      <c r="AS64" s="8">
        <f>MA_CO!AS64+MA_DE!AS64+MA_CD!AS64+MA_EC!AS64</f>
        <v>0</v>
      </c>
      <c r="AT64" s="8">
        <f>MA_CO!AT64+MA_DE!AT64+MA_CD!AT64+MA_EC!AT64</f>
        <v>0</v>
      </c>
      <c r="AU64" s="8">
        <f>MA_CO!AU64+MA_DE!AU64+MA_CD!AU64+MA_EC!AU64</f>
        <v>0</v>
      </c>
      <c r="AV64" s="8">
        <f>MA_CO!AV64+MA_DE!AV64+MA_CD!AV64+MA_EC!AV64</f>
        <v>0</v>
      </c>
      <c r="AW64" s="8">
        <f>MA_CO!AW64+MA_DE!AW64+MA_CD!AW64+MA_EC!AW64</f>
        <v>0</v>
      </c>
      <c r="AX64" s="8">
        <f>MA_CO!AX64+MA_DE!AX64+MA_CD!AX64+MA_EC!AX64</f>
        <v>0</v>
      </c>
      <c r="AY64" s="8">
        <f>MA_CO!AY64+MA_DE!AY64+MA_CD!AY64+MA_EC!AY64</f>
        <v>0</v>
      </c>
      <c r="AZ64" s="8">
        <f>MA_CO!AZ64+MA_DE!AZ64+MA_CD!AZ64+MA_EC!AZ64</f>
        <v>129.72228241915224</v>
      </c>
      <c r="BA64" s="8">
        <f>MA_CO!BA64+MA_DE!BA64+MA_CD!BA64+MA_EC!BA64</f>
        <v>106.69629330113028</v>
      </c>
      <c r="BB64" s="8">
        <f>MA_CO!BB64+MA_DE!BB64+MA_CD!BB64+MA_EC!BB64</f>
        <v>123.69048113488756</v>
      </c>
      <c r="BC64" s="8">
        <f>MA_CO!BC64+MA_DE!BC64+MA_CD!BC64+MA_EC!BC64</f>
        <v>122.66319097167647</v>
      </c>
      <c r="BD64" s="8">
        <f>MA_CO!BD64+MA_DE!BD64+MA_CD!BD64+MA_EC!BD64</f>
        <v>120.63363501043304</v>
      </c>
      <c r="BE64" s="8">
        <f>MA_CO!BE64+MA_DE!BE64+MA_CD!BE64+MA_EC!BE64</f>
        <v>115.01413170305318</v>
      </c>
      <c r="BF64" s="8">
        <f>MA_CO!BF64+MA_DE!BF64+MA_CD!BF64+MA_EC!BF64</f>
        <v>116.06029191937989</v>
      </c>
      <c r="BG64" s="8">
        <f>MA_CO!BG64+MA_DE!BG64+MA_CD!BG64+MA_EC!BG64</f>
        <v>139.2304325759186</v>
      </c>
      <c r="BH64" s="8">
        <f>MA_CO!BH64+MA_DE!BH64+MA_CD!BH64+MA_EC!BH64</f>
        <v>138.67649182520242</v>
      </c>
      <c r="BI64" s="8">
        <f>MA_CO!BI64+MA_DE!BI64+MA_CD!BI64+MA_EC!BI64</f>
        <v>121.71745977799881</v>
      </c>
      <c r="BJ64" s="8">
        <f>MA_CO!BJ64+MA_DE!BJ64+MA_CD!BJ64+MA_EC!BJ64</f>
        <v>121.71745977799881</v>
      </c>
      <c r="BK64" s="8">
        <f>MA_CO!BK64+MA_DE!BK64+MA_CD!BK64+MA_EC!BK64</f>
        <v>121.71745977799881</v>
      </c>
      <c r="BO64" s="24">
        <f t="shared" si="44"/>
        <v>0</v>
      </c>
      <c r="BP64" s="24">
        <f t="shared" si="44"/>
        <v>360.10905685517008</v>
      </c>
      <c r="BQ64" s="24">
        <f t="shared" si="44"/>
        <v>0</v>
      </c>
      <c r="BR64" s="24">
        <f t="shared" si="44"/>
        <v>0</v>
      </c>
      <c r="BS64" s="24">
        <f t="shared" si="44"/>
        <v>0</v>
      </c>
      <c r="BT64" s="24">
        <f t="shared" si="44"/>
        <v>0</v>
      </c>
    </row>
    <row r="65" spans="1:72" hidden="1" outlineLevel="1" x14ac:dyDescent="0.25">
      <c r="A65" s="11" t="s">
        <v>35</v>
      </c>
      <c r="C65" s="2" t="s">
        <v>96</v>
      </c>
      <c r="D65" s="8">
        <f>MA_CO!D65+MA_DE!D65+MA_CD!D65+MA_EC!D65</f>
        <v>0</v>
      </c>
      <c r="E65" s="8">
        <f>MA_CO!E65+MA_DE!E65+MA_CD!E65+MA_EC!E65</f>
        <v>0</v>
      </c>
      <c r="F65" s="8">
        <f>MA_CO!F65+MA_DE!F65+MA_CD!F65+MA_EC!F65</f>
        <v>0</v>
      </c>
      <c r="G65" s="8">
        <f>MA_CO!G65+MA_DE!G65+MA_CD!G65+MA_EC!G65</f>
        <v>0</v>
      </c>
      <c r="H65" s="8">
        <f>MA_CO!H65+MA_DE!H65+MA_CD!H65+MA_EC!H65</f>
        <v>0</v>
      </c>
      <c r="I65" s="8">
        <f>MA_CO!I65+MA_DE!I65+MA_CD!I65+MA_EC!I65</f>
        <v>0</v>
      </c>
      <c r="J65" s="8">
        <f>MA_CO!J65+MA_DE!J65+MA_CD!J65+MA_EC!J65</f>
        <v>0</v>
      </c>
      <c r="K65" s="8">
        <f>MA_CO!K65+MA_DE!K65+MA_CD!K65+MA_EC!K65</f>
        <v>0</v>
      </c>
      <c r="L65" s="8">
        <f>MA_CO!L65+MA_DE!L65+MA_CD!L65+MA_EC!L65</f>
        <v>0</v>
      </c>
      <c r="M65" s="8">
        <f>MA_CO!M65+MA_DE!M65+MA_CD!M65+MA_EC!M65</f>
        <v>0</v>
      </c>
      <c r="N65" s="8">
        <f>MA_CO!N65+MA_DE!N65+MA_CD!N65+MA_EC!N65</f>
        <v>0</v>
      </c>
      <c r="O65" s="8">
        <f>MA_CO!O65+MA_DE!O65+MA_CD!O65+MA_EC!O65</f>
        <v>0</v>
      </c>
      <c r="P65" s="8">
        <f>MA_CO!P65+MA_DE!P65+MA_CD!P65+MA_EC!P65</f>
        <v>0</v>
      </c>
      <c r="Q65" s="8">
        <f>MA_CO!Q65+MA_DE!Q65+MA_CD!Q65+MA_EC!Q65</f>
        <v>0</v>
      </c>
      <c r="R65" s="8">
        <f>MA_CO!R65+MA_DE!R65+MA_CD!R65+MA_EC!R65</f>
        <v>0</v>
      </c>
      <c r="S65" s="8">
        <f>MA_CO!S65+MA_DE!S65+MA_CD!S65+MA_EC!S65</f>
        <v>0</v>
      </c>
      <c r="T65" s="8">
        <f>MA_CO!T65+MA_DE!T65+MA_CD!T65+MA_EC!T65</f>
        <v>0</v>
      </c>
      <c r="U65" s="8">
        <f>MA_CO!U65+MA_DE!U65+MA_CD!U65+MA_EC!U65</f>
        <v>0</v>
      </c>
      <c r="V65" s="8">
        <f>MA_CO!V65+MA_DE!V65+MA_CD!V65+MA_EC!V65</f>
        <v>0</v>
      </c>
      <c r="W65" s="8">
        <f>MA_CO!W65+MA_DE!W65+MA_CD!W65+MA_EC!W65</f>
        <v>0</v>
      </c>
      <c r="X65" s="8">
        <f>MA_CO!X65+MA_DE!X65+MA_CD!X65+MA_EC!X65</f>
        <v>0</v>
      </c>
      <c r="Y65" s="8">
        <f>MA_CO!Y65+MA_DE!Y65+MA_CD!Y65+MA_EC!Y65</f>
        <v>0</v>
      </c>
      <c r="Z65" s="8">
        <f>MA_CO!Z65+MA_DE!Z65+MA_CD!Z65+MA_EC!Z65</f>
        <v>0</v>
      </c>
      <c r="AA65" s="8">
        <f>MA_CO!AA65+MA_DE!AA65+MA_CD!AA65+MA_EC!AA65</f>
        <v>0</v>
      </c>
      <c r="AB65" s="8">
        <f>MA_CO!AB65+MA_DE!AB65+MA_CD!AB65+MA_EC!AB65</f>
        <v>0</v>
      </c>
      <c r="AC65" s="8">
        <f>MA_CO!AC65+MA_DE!AC65+MA_CD!AC65+MA_EC!AC65</f>
        <v>0</v>
      </c>
      <c r="AD65" s="8">
        <f>MA_CO!AD65+MA_DE!AD65+MA_CD!AD65+MA_EC!AD65</f>
        <v>0</v>
      </c>
      <c r="AE65" s="8">
        <f>MA_CO!AE65+MA_DE!AE65+MA_CD!AE65+MA_EC!AE65</f>
        <v>0</v>
      </c>
      <c r="AF65" s="8">
        <f>MA_CO!AF65+MA_DE!AF65+MA_CD!AF65+MA_EC!AF65</f>
        <v>0</v>
      </c>
      <c r="AG65" s="8">
        <f>MA_CO!AG65+MA_DE!AG65+MA_CD!AG65+MA_EC!AG65</f>
        <v>0</v>
      </c>
      <c r="AH65" s="8">
        <f>MA_CO!AH65+MA_DE!AH65+MA_CD!AH65+MA_EC!AH65</f>
        <v>0</v>
      </c>
      <c r="AI65" s="8">
        <f>MA_CO!AI65+MA_DE!AI65+MA_CD!AI65+MA_EC!AI65</f>
        <v>0</v>
      </c>
      <c r="AJ65" s="8">
        <f>MA_CO!AJ65+MA_DE!AJ65+MA_CD!AJ65+MA_EC!AJ65</f>
        <v>0</v>
      </c>
      <c r="AK65" s="8">
        <f>MA_CO!AK65+MA_DE!AK65+MA_CD!AK65+MA_EC!AK65</f>
        <v>0</v>
      </c>
      <c r="AL65" s="8">
        <f>MA_CO!AL65+MA_DE!AL65+MA_CD!AL65+MA_EC!AL65</f>
        <v>0</v>
      </c>
      <c r="AM65" s="8">
        <f>MA_CO!AM65+MA_DE!AM65+MA_CD!AM65+MA_EC!AM65</f>
        <v>0</v>
      </c>
      <c r="AN65" s="8">
        <f>MA_CO!AN65+MA_DE!AN65+MA_CD!AN65+MA_EC!AN65</f>
        <v>0</v>
      </c>
      <c r="AO65" s="8">
        <f>MA_CO!AO65+MA_DE!AO65+MA_CD!AO65+MA_EC!AO65</f>
        <v>0</v>
      </c>
      <c r="AP65" s="8">
        <f>MA_CO!AP65+MA_DE!AP65+MA_CD!AP65+MA_EC!AP65</f>
        <v>0</v>
      </c>
      <c r="AQ65" s="8">
        <f>MA_CO!AQ65+MA_DE!AQ65+MA_CD!AQ65+MA_EC!AQ65</f>
        <v>0</v>
      </c>
      <c r="AR65" s="8">
        <f>MA_CO!AR65+MA_DE!AR65+MA_CD!AR65+MA_EC!AR65</f>
        <v>0</v>
      </c>
      <c r="AS65" s="8">
        <f>MA_CO!AS65+MA_DE!AS65+MA_CD!AS65+MA_EC!AS65</f>
        <v>0</v>
      </c>
      <c r="AT65" s="8">
        <f>MA_CO!AT65+MA_DE!AT65+MA_CD!AT65+MA_EC!AT65</f>
        <v>0</v>
      </c>
      <c r="AU65" s="8">
        <f>MA_CO!AU65+MA_DE!AU65+MA_CD!AU65+MA_EC!AU65</f>
        <v>0</v>
      </c>
      <c r="AV65" s="8">
        <f>MA_CO!AV65+MA_DE!AV65+MA_CD!AV65+MA_EC!AV65</f>
        <v>0</v>
      </c>
      <c r="AW65" s="8">
        <f>MA_CO!AW65+MA_DE!AW65+MA_CD!AW65+MA_EC!AW65</f>
        <v>0</v>
      </c>
      <c r="AX65" s="8">
        <f>MA_CO!AX65+MA_DE!AX65+MA_CD!AX65+MA_EC!AX65</f>
        <v>0</v>
      </c>
      <c r="AY65" s="8">
        <f>MA_CO!AY65+MA_DE!AY65+MA_CD!AY65+MA_EC!AY65</f>
        <v>0</v>
      </c>
      <c r="AZ65" s="8">
        <f>MA_CO!AZ65+MA_DE!AZ65+MA_CD!AZ65+MA_EC!AZ65</f>
        <v>0</v>
      </c>
      <c r="BA65" s="8">
        <f>MA_CO!BA65+MA_DE!BA65+MA_CD!BA65+MA_EC!BA65</f>
        <v>0</v>
      </c>
      <c r="BB65" s="8">
        <f>MA_CO!BB65+MA_DE!BB65+MA_CD!BB65+MA_EC!BB65</f>
        <v>0</v>
      </c>
      <c r="BC65" s="8">
        <f>MA_CO!BC65+MA_DE!BC65+MA_CD!BC65+MA_EC!BC65</f>
        <v>0</v>
      </c>
      <c r="BD65" s="8">
        <f>MA_CO!BD65+MA_DE!BD65+MA_CD!BD65+MA_EC!BD65</f>
        <v>0</v>
      </c>
      <c r="BE65" s="8">
        <f>MA_CO!BE65+MA_DE!BE65+MA_CD!BE65+MA_EC!BE65</f>
        <v>0</v>
      </c>
      <c r="BF65" s="8">
        <f>MA_CO!BF65+MA_DE!BF65+MA_CD!BF65+MA_EC!BF65</f>
        <v>0</v>
      </c>
      <c r="BG65" s="8">
        <f>MA_CO!BG65+MA_DE!BG65+MA_CD!BG65+MA_EC!BG65</f>
        <v>0</v>
      </c>
      <c r="BH65" s="8">
        <f>MA_CO!BH65+MA_DE!BH65+MA_CD!BH65+MA_EC!BH65</f>
        <v>0</v>
      </c>
      <c r="BI65" s="8">
        <f>MA_CO!BI65+MA_DE!BI65+MA_CD!BI65+MA_EC!BI65</f>
        <v>0</v>
      </c>
      <c r="BJ65" s="8">
        <f>MA_CO!BJ65+MA_DE!BJ65+MA_CD!BJ65+MA_EC!BJ65</f>
        <v>0</v>
      </c>
      <c r="BK65" s="8">
        <f>MA_CO!BK65+MA_DE!BK65+MA_CD!BK65+MA_EC!BK65</f>
        <v>0</v>
      </c>
      <c r="BO65" s="24">
        <f t="shared" si="44"/>
        <v>0</v>
      </c>
      <c r="BP65" s="24">
        <f t="shared" si="44"/>
        <v>0</v>
      </c>
      <c r="BQ65" s="24">
        <f t="shared" si="44"/>
        <v>0</v>
      </c>
      <c r="BR65" s="24">
        <f t="shared" si="44"/>
        <v>0</v>
      </c>
      <c r="BS65" s="24">
        <f t="shared" si="44"/>
        <v>0</v>
      </c>
      <c r="BT65" s="24">
        <f t="shared" si="44"/>
        <v>0</v>
      </c>
    </row>
    <row r="66" spans="1:72" hidden="1" outlineLevel="1" x14ac:dyDescent="0.25">
      <c r="A66" s="11" t="s">
        <v>35</v>
      </c>
      <c r="C66" s="2" t="s">
        <v>93</v>
      </c>
      <c r="D66" s="8">
        <f>MA_CO!D66+MA_DE!D66+MA_CD!D66+MA_EC!D66</f>
        <v>0</v>
      </c>
      <c r="E66" s="8">
        <f>MA_CO!E66+MA_DE!E66+MA_CD!E66+MA_EC!E66</f>
        <v>0</v>
      </c>
      <c r="F66" s="8">
        <f>MA_CO!F66+MA_DE!F66+MA_CD!F66+MA_EC!F66</f>
        <v>0</v>
      </c>
      <c r="G66" s="8">
        <f>MA_CO!G66+MA_DE!G66+MA_CD!G66+MA_EC!G66</f>
        <v>0</v>
      </c>
      <c r="H66" s="8">
        <f>MA_CO!H66+MA_DE!H66+MA_CD!H66+MA_EC!H66</f>
        <v>0</v>
      </c>
      <c r="I66" s="8">
        <f>MA_CO!I66+MA_DE!I66+MA_CD!I66+MA_EC!I66</f>
        <v>0</v>
      </c>
      <c r="J66" s="8">
        <f>MA_CO!J66+MA_DE!J66+MA_CD!J66+MA_EC!J66</f>
        <v>0</v>
      </c>
      <c r="K66" s="8">
        <f>MA_CO!K66+MA_DE!K66+MA_CD!K66+MA_EC!K66</f>
        <v>0</v>
      </c>
      <c r="L66" s="8">
        <f>MA_CO!L66+MA_DE!L66+MA_CD!L66+MA_EC!L66</f>
        <v>0</v>
      </c>
      <c r="M66" s="8">
        <f>MA_CO!M66+MA_DE!M66+MA_CD!M66+MA_EC!M66</f>
        <v>0</v>
      </c>
      <c r="N66" s="8">
        <f>MA_CO!N66+MA_DE!N66+MA_CD!N66+MA_EC!N66</f>
        <v>0</v>
      </c>
      <c r="O66" s="8">
        <f>MA_CO!O66+MA_DE!O66+MA_CD!O66+MA_EC!O66</f>
        <v>0</v>
      </c>
      <c r="P66" s="8">
        <f>MA_CO!P66+MA_DE!P66+MA_CD!P66+MA_EC!P66</f>
        <v>0</v>
      </c>
      <c r="Q66" s="8">
        <f>MA_CO!Q66+MA_DE!Q66+MA_CD!Q66+MA_EC!Q66</f>
        <v>0</v>
      </c>
      <c r="R66" s="8">
        <f>MA_CO!R66+MA_DE!R66+MA_CD!R66+MA_EC!R66</f>
        <v>0</v>
      </c>
      <c r="S66" s="8">
        <f>MA_CO!S66+MA_DE!S66+MA_CD!S66+MA_EC!S66</f>
        <v>0</v>
      </c>
      <c r="T66" s="8">
        <f>MA_CO!T66+MA_DE!T66+MA_CD!T66+MA_EC!T66</f>
        <v>0</v>
      </c>
      <c r="U66" s="8">
        <f>MA_CO!U66+MA_DE!U66+MA_CD!U66+MA_EC!U66</f>
        <v>0</v>
      </c>
      <c r="V66" s="8">
        <f>MA_CO!V66+MA_DE!V66+MA_CD!V66+MA_EC!V66</f>
        <v>0</v>
      </c>
      <c r="W66" s="8">
        <f>MA_CO!W66+MA_DE!W66+MA_CD!W66+MA_EC!W66</f>
        <v>0</v>
      </c>
      <c r="X66" s="8">
        <f>MA_CO!X66+MA_DE!X66+MA_CD!X66+MA_EC!X66</f>
        <v>0</v>
      </c>
      <c r="Y66" s="8">
        <f>MA_CO!Y66+MA_DE!Y66+MA_CD!Y66+MA_EC!Y66</f>
        <v>0</v>
      </c>
      <c r="Z66" s="8">
        <f>MA_CO!Z66+MA_DE!Z66+MA_CD!Z66+MA_EC!Z66</f>
        <v>0</v>
      </c>
      <c r="AA66" s="8">
        <f>MA_CO!AA66+MA_DE!AA66+MA_CD!AA66+MA_EC!AA66</f>
        <v>0</v>
      </c>
      <c r="AB66" s="8">
        <f>MA_CO!AB66+MA_DE!AB66+MA_CD!AB66+MA_EC!AB66</f>
        <v>0</v>
      </c>
      <c r="AC66" s="8">
        <f>MA_CO!AC66+MA_DE!AC66+MA_CD!AC66+MA_EC!AC66</f>
        <v>0</v>
      </c>
      <c r="AD66" s="8">
        <f>MA_CO!AD66+MA_DE!AD66+MA_CD!AD66+MA_EC!AD66</f>
        <v>0</v>
      </c>
      <c r="AE66" s="8">
        <f>MA_CO!AE66+MA_DE!AE66+MA_CD!AE66+MA_EC!AE66</f>
        <v>0</v>
      </c>
      <c r="AF66" s="8">
        <f>MA_CO!AF66+MA_DE!AF66+MA_CD!AF66+MA_EC!AF66</f>
        <v>0</v>
      </c>
      <c r="AG66" s="8">
        <f>MA_CO!AG66+MA_DE!AG66+MA_CD!AG66+MA_EC!AG66</f>
        <v>0</v>
      </c>
      <c r="AH66" s="8">
        <f>MA_CO!AH66+MA_DE!AH66+MA_CD!AH66+MA_EC!AH66</f>
        <v>0</v>
      </c>
      <c r="AI66" s="8">
        <f>MA_CO!AI66+MA_DE!AI66+MA_CD!AI66+MA_EC!AI66</f>
        <v>0</v>
      </c>
      <c r="AJ66" s="8">
        <f>MA_CO!AJ66+MA_DE!AJ66+MA_CD!AJ66+MA_EC!AJ66</f>
        <v>0</v>
      </c>
      <c r="AK66" s="8">
        <f>MA_CO!AK66+MA_DE!AK66+MA_CD!AK66+MA_EC!AK66</f>
        <v>0</v>
      </c>
      <c r="AL66" s="8">
        <f>MA_CO!AL66+MA_DE!AL66+MA_CD!AL66+MA_EC!AL66</f>
        <v>0</v>
      </c>
      <c r="AM66" s="8">
        <f>MA_CO!AM66+MA_DE!AM66+MA_CD!AM66+MA_EC!AM66</f>
        <v>0</v>
      </c>
      <c r="AN66" s="8">
        <f>MA_CO!AN66+MA_DE!AN66+MA_CD!AN66+MA_EC!AN66</f>
        <v>0</v>
      </c>
      <c r="AO66" s="8">
        <f>MA_CO!AO66+MA_DE!AO66+MA_CD!AO66+MA_EC!AO66</f>
        <v>0</v>
      </c>
      <c r="AP66" s="8">
        <f>MA_CO!AP66+MA_DE!AP66+MA_CD!AP66+MA_EC!AP66</f>
        <v>0</v>
      </c>
      <c r="AQ66" s="8">
        <f>MA_CO!AQ66+MA_DE!AQ66+MA_CD!AQ66+MA_EC!AQ66</f>
        <v>0</v>
      </c>
      <c r="AR66" s="8">
        <f>MA_CO!AR66+MA_DE!AR66+MA_CD!AR66+MA_EC!AR66</f>
        <v>0</v>
      </c>
      <c r="AS66" s="8">
        <f>MA_CO!AS66+MA_DE!AS66+MA_CD!AS66+MA_EC!AS66</f>
        <v>0</v>
      </c>
      <c r="AT66" s="8">
        <f>MA_CO!AT66+MA_DE!AT66+MA_CD!AT66+MA_EC!AT66</f>
        <v>0</v>
      </c>
      <c r="AU66" s="8">
        <f>MA_CO!AU66+MA_DE!AU66+MA_CD!AU66+MA_EC!AU66</f>
        <v>0</v>
      </c>
      <c r="AV66" s="8">
        <f>MA_CO!AV66+MA_DE!AV66+MA_CD!AV66+MA_EC!AV66</f>
        <v>0</v>
      </c>
      <c r="AW66" s="8">
        <f>MA_CO!AW66+MA_DE!AW66+MA_CD!AW66+MA_EC!AW66</f>
        <v>0</v>
      </c>
      <c r="AX66" s="8">
        <f>MA_CO!AX66+MA_DE!AX66+MA_CD!AX66+MA_EC!AX66</f>
        <v>0</v>
      </c>
      <c r="AY66" s="8">
        <f>MA_CO!AY66+MA_DE!AY66+MA_CD!AY66+MA_EC!AY66</f>
        <v>0</v>
      </c>
      <c r="AZ66" s="8">
        <f>MA_CO!AZ66+MA_DE!AZ66+MA_CD!AZ66+MA_EC!AZ66</f>
        <v>1428.4852901926406</v>
      </c>
      <c r="BA66" s="8">
        <f>MA_CO!BA66+MA_DE!BA66+MA_CD!BA66+MA_EC!BA66</f>
        <v>844.96173495863638</v>
      </c>
      <c r="BB66" s="8">
        <f>MA_CO!BB66+MA_DE!BB66+MA_CD!BB66+MA_EC!BB66</f>
        <v>1066.868570732883</v>
      </c>
      <c r="BC66" s="8">
        <f>MA_CO!BC66+MA_DE!BC66+MA_CD!BC66+MA_EC!BC66</f>
        <v>1106.9677383373894</v>
      </c>
      <c r="BD66" s="8">
        <f>MA_CO!BD66+MA_DE!BD66+MA_CD!BD66+MA_EC!BD66</f>
        <v>1088.3296490857285</v>
      </c>
      <c r="BE66" s="8">
        <f>MA_CO!BE66+MA_DE!BE66+MA_CD!BE66+MA_EC!BE66</f>
        <v>986.16425124131138</v>
      </c>
      <c r="BF66" s="8">
        <f>MA_CO!BF66+MA_DE!BF66+MA_CD!BF66+MA_EC!BF66</f>
        <v>1328.8055759572317</v>
      </c>
      <c r="BG66" s="8">
        <f>MA_CO!BG66+MA_DE!BG66+MA_CD!BG66+MA_EC!BG66</f>
        <v>1120.9605505311758</v>
      </c>
      <c r="BH66" s="8">
        <f>MA_CO!BH66+MA_DE!BH66+MA_CD!BH66+MA_EC!BH66</f>
        <v>1179.7955091519118</v>
      </c>
      <c r="BI66" s="8">
        <f>MA_CO!BI66+MA_DE!BI66+MA_CD!BI66+MA_EC!BI66</f>
        <v>1280.9775266692516</v>
      </c>
      <c r="BJ66" s="8">
        <f>MA_CO!BJ66+MA_DE!BJ66+MA_CD!BJ66+MA_EC!BJ66</f>
        <v>1306.6134289537003</v>
      </c>
      <c r="BK66" s="8">
        <f>MA_CO!BK66+MA_DE!BK66+MA_CD!BK66+MA_EC!BK66</f>
        <v>1476.6888044278678</v>
      </c>
      <c r="BO66" s="24">
        <f t="shared" si="44"/>
        <v>0</v>
      </c>
      <c r="BP66" s="24">
        <f t="shared" si="44"/>
        <v>3340.3155958841598</v>
      </c>
      <c r="BQ66" s="24">
        <f t="shared" si="44"/>
        <v>0</v>
      </c>
      <c r="BR66" s="24">
        <f t="shared" si="44"/>
        <v>0</v>
      </c>
      <c r="BS66" s="24">
        <f t="shared" si="44"/>
        <v>0</v>
      </c>
      <c r="BT66" s="24">
        <f t="shared" si="44"/>
        <v>0</v>
      </c>
    </row>
    <row r="67" spans="1:72" hidden="1" outlineLevel="1" x14ac:dyDescent="0.25">
      <c r="A67" s="11" t="s">
        <v>35</v>
      </c>
      <c r="C67" s="2" t="s">
        <v>94</v>
      </c>
      <c r="D67" s="8">
        <f>MA_CO!D67+MA_DE!D67+MA_CD!D67+MA_EC!D67</f>
        <v>0</v>
      </c>
      <c r="E67" s="8">
        <f>MA_CO!E67+MA_DE!E67+MA_CD!E67+MA_EC!E67</f>
        <v>0</v>
      </c>
      <c r="F67" s="8">
        <f>MA_CO!F67+MA_DE!F67+MA_CD!F67+MA_EC!F67</f>
        <v>0</v>
      </c>
      <c r="G67" s="8">
        <f>MA_CO!G67+MA_DE!G67+MA_CD!G67+MA_EC!G67</f>
        <v>0</v>
      </c>
      <c r="H67" s="8">
        <f>MA_CO!H67+MA_DE!H67+MA_CD!H67+MA_EC!H67</f>
        <v>0</v>
      </c>
      <c r="I67" s="8">
        <f>MA_CO!I67+MA_DE!I67+MA_CD!I67+MA_EC!I67</f>
        <v>0</v>
      </c>
      <c r="J67" s="8">
        <f>MA_CO!J67+MA_DE!J67+MA_CD!J67+MA_EC!J67</f>
        <v>0</v>
      </c>
      <c r="K67" s="8">
        <f>MA_CO!K67+MA_DE!K67+MA_CD!K67+MA_EC!K67</f>
        <v>0</v>
      </c>
      <c r="L67" s="8">
        <f>MA_CO!L67+MA_DE!L67+MA_CD!L67+MA_EC!L67</f>
        <v>0</v>
      </c>
      <c r="M67" s="8">
        <f>MA_CO!M67+MA_DE!M67+MA_CD!M67+MA_EC!M67</f>
        <v>0</v>
      </c>
      <c r="N67" s="8">
        <f>MA_CO!N67+MA_DE!N67+MA_CD!N67+MA_EC!N67</f>
        <v>0</v>
      </c>
      <c r="O67" s="8">
        <f>MA_CO!O67+MA_DE!O67+MA_CD!O67+MA_EC!O67</f>
        <v>0</v>
      </c>
      <c r="P67" s="8">
        <f>MA_CO!P67+MA_DE!P67+MA_CD!P67+MA_EC!P67</f>
        <v>0</v>
      </c>
      <c r="Q67" s="8">
        <f>MA_CO!Q67+MA_DE!Q67+MA_CD!Q67+MA_EC!Q67</f>
        <v>0</v>
      </c>
      <c r="R67" s="8">
        <f>MA_CO!R67+MA_DE!R67+MA_CD!R67+MA_EC!R67</f>
        <v>0</v>
      </c>
      <c r="S67" s="8">
        <f>MA_CO!S67+MA_DE!S67+MA_CD!S67+MA_EC!S67</f>
        <v>0</v>
      </c>
      <c r="T67" s="8">
        <f>MA_CO!T67+MA_DE!T67+MA_CD!T67+MA_EC!T67</f>
        <v>0</v>
      </c>
      <c r="U67" s="8">
        <f>MA_CO!U67+MA_DE!U67+MA_CD!U67+MA_EC!U67</f>
        <v>0</v>
      </c>
      <c r="V67" s="8">
        <f>MA_CO!V67+MA_DE!V67+MA_CD!V67+MA_EC!V67</f>
        <v>0</v>
      </c>
      <c r="W67" s="8">
        <f>MA_CO!W67+MA_DE!W67+MA_CD!W67+MA_EC!W67</f>
        <v>0</v>
      </c>
      <c r="X67" s="8">
        <f>MA_CO!X67+MA_DE!X67+MA_CD!X67+MA_EC!X67</f>
        <v>0</v>
      </c>
      <c r="Y67" s="8">
        <f>MA_CO!Y67+MA_DE!Y67+MA_CD!Y67+MA_EC!Y67</f>
        <v>0</v>
      </c>
      <c r="Z67" s="8">
        <f>MA_CO!Z67+MA_DE!Z67+MA_CD!Z67+MA_EC!Z67</f>
        <v>0</v>
      </c>
      <c r="AA67" s="8">
        <f>MA_CO!AA67+MA_DE!AA67+MA_CD!AA67+MA_EC!AA67</f>
        <v>0</v>
      </c>
      <c r="AB67" s="8">
        <f>MA_CO!AB67+MA_DE!AB67+MA_CD!AB67+MA_EC!AB67</f>
        <v>0</v>
      </c>
      <c r="AC67" s="8">
        <f>MA_CO!AC67+MA_DE!AC67+MA_CD!AC67+MA_EC!AC67</f>
        <v>0</v>
      </c>
      <c r="AD67" s="8">
        <f>MA_CO!AD67+MA_DE!AD67+MA_CD!AD67+MA_EC!AD67</f>
        <v>0</v>
      </c>
      <c r="AE67" s="8">
        <f>MA_CO!AE67+MA_DE!AE67+MA_CD!AE67+MA_EC!AE67</f>
        <v>0</v>
      </c>
      <c r="AF67" s="8">
        <f>MA_CO!AF67+MA_DE!AF67+MA_CD!AF67+MA_EC!AF67</f>
        <v>0</v>
      </c>
      <c r="AG67" s="8">
        <f>MA_CO!AG67+MA_DE!AG67+MA_CD!AG67+MA_EC!AG67</f>
        <v>0</v>
      </c>
      <c r="AH67" s="8">
        <f>MA_CO!AH67+MA_DE!AH67+MA_CD!AH67+MA_EC!AH67</f>
        <v>0</v>
      </c>
      <c r="AI67" s="8">
        <f>MA_CO!AI67+MA_DE!AI67+MA_CD!AI67+MA_EC!AI67</f>
        <v>0</v>
      </c>
      <c r="AJ67" s="8">
        <f>MA_CO!AJ67+MA_DE!AJ67+MA_CD!AJ67+MA_EC!AJ67</f>
        <v>0</v>
      </c>
      <c r="AK67" s="8">
        <f>MA_CO!AK67+MA_DE!AK67+MA_CD!AK67+MA_EC!AK67</f>
        <v>0</v>
      </c>
      <c r="AL67" s="8">
        <f>MA_CO!AL67+MA_DE!AL67+MA_CD!AL67+MA_EC!AL67</f>
        <v>0</v>
      </c>
      <c r="AM67" s="8">
        <f>MA_CO!AM67+MA_DE!AM67+MA_CD!AM67+MA_EC!AM67</f>
        <v>0</v>
      </c>
      <c r="AN67" s="8">
        <f>MA_CO!AN67+MA_DE!AN67+MA_CD!AN67+MA_EC!AN67</f>
        <v>0</v>
      </c>
      <c r="AO67" s="8">
        <f>MA_CO!AO67+MA_DE!AO67+MA_CD!AO67+MA_EC!AO67</f>
        <v>0</v>
      </c>
      <c r="AP67" s="8">
        <f>MA_CO!AP67+MA_DE!AP67+MA_CD!AP67+MA_EC!AP67</f>
        <v>0</v>
      </c>
      <c r="AQ67" s="8">
        <f>MA_CO!AQ67+MA_DE!AQ67+MA_CD!AQ67+MA_EC!AQ67</f>
        <v>0</v>
      </c>
      <c r="AR67" s="8">
        <f>MA_CO!AR67+MA_DE!AR67+MA_CD!AR67+MA_EC!AR67</f>
        <v>0</v>
      </c>
      <c r="AS67" s="8">
        <f>MA_CO!AS67+MA_DE!AS67+MA_CD!AS67+MA_EC!AS67</f>
        <v>0</v>
      </c>
      <c r="AT67" s="8">
        <f>MA_CO!AT67+MA_DE!AT67+MA_CD!AT67+MA_EC!AT67</f>
        <v>0</v>
      </c>
      <c r="AU67" s="8">
        <f>MA_CO!AU67+MA_DE!AU67+MA_CD!AU67+MA_EC!AU67</f>
        <v>0</v>
      </c>
      <c r="AV67" s="8">
        <f>MA_CO!AV67+MA_DE!AV67+MA_CD!AV67+MA_EC!AV67</f>
        <v>0</v>
      </c>
      <c r="AW67" s="8">
        <f>MA_CO!AW67+MA_DE!AW67+MA_CD!AW67+MA_EC!AW67</f>
        <v>0</v>
      </c>
      <c r="AX67" s="8">
        <f>MA_CO!AX67+MA_DE!AX67+MA_CD!AX67+MA_EC!AX67</f>
        <v>0</v>
      </c>
      <c r="AY67" s="8">
        <f>MA_CO!AY67+MA_DE!AY67+MA_CD!AY67+MA_EC!AY67</f>
        <v>0</v>
      </c>
      <c r="AZ67" s="8">
        <f>MA_CO!AZ67+MA_DE!AZ67+MA_CD!AZ67+MA_EC!AZ67</f>
        <v>21.657288466353712</v>
      </c>
      <c r="BA67" s="8">
        <f>MA_CO!BA67+MA_DE!BA67+MA_CD!BA67+MA_EC!BA67</f>
        <v>21.657288466353712</v>
      </c>
      <c r="BB67" s="8">
        <f>MA_CO!BB67+MA_DE!BB67+MA_CD!BB67+MA_EC!BB67</f>
        <v>21.657288466353712</v>
      </c>
      <c r="BC67" s="8">
        <f>MA_CO!BC67+MA_DE!BC67+MA_CD!BC67+MA_EC!BC67</f>
        <v>21.657288466353712</v>
      </c>
      <c r="BD67" s="8">
        <f>MA_CO!BD67+MA_DE!BD67+MA_CD!BD67+MA_EC!BD67</f>
        <v>21.657288466353712</v>
      </c>
      <c r="BE67" s="8">
        <f>MA_CO!BE67+MA_DE!BE67+MA_CD!BE67+MA_EC!BE67</f>
        <v>21.657288466353712</v>
      </c>
      <c r="BF67" s="8">
        <f>MA_CO!BF67+MA_DE!BF67+MA_CD!BF67+MA_EC!BF67</f>
        <v>21.657288466353712</v>
      </c>
      <c r="BG67" s="8">
        <f>MA_CO!BG67+MA_DE!BG67+MA_CD!BG67+MA_EC!BG67</f>
        <v>21.657288466353712</v>
      </c>
      <c r="BH67" s="8">
        <f>MA_CO!BH67+MA_DE!BH67+MA_CD!BH67+MA_EC!BH67</f>
        <v>21.657288466353712</v>
      </c>
      <c r="BI67" s="8">
        <f>MA_CO!BI67+MA_DE!BI67+MA_CD!BI67+MA_EC!BI67</f>
        <v>21.657288466353712</v>
      </c>
      <c r="BJ67" s="8">
        <f>MA_CO!BJ67+MA_DE!BJ67+MA_CD!BJ67+MA_EC!BJ67</f>
        <v>21.657288466353712</v>
      </c>
      <c r="BK67" s="8">
        <f>MA_CO!BK67+MA_DE!BK67+MA_CD!BK67+MA_EC!BK67</f>
        <v>21.657288466353712</v>
      </c>
      <c r="BO67" s="24">
        <f t="shared" si="44"/>
        <v>0</v>
      </c>
      <c r="BP67" s="24">
        <f t="shared" si="44"/>
        <v>64.97186539906113</v>
      </c>
      <c r="BQ67" s="24">
        <f t="shared" si="44"/>
        <v>0</v>
      </c>
      <c r="BR67" s="24">
        <f t="shared" si="44"/>
        <v>0</v>
      </c>
      <c r="BS67" s="24">
        <f t="shared" si="44"/>
        <v>0</v>
      </c>
      <c r="BT67" s="24">
        <f t="shared" si="44"/>
        <v>0</v>
      </c>
    </row>
    <row r="68" spans="1:72" hidden="1" outlineLevel="1" x14ac:dyDescent="0.25">
      <c r="A68" s="11" t="s">
        <v>35</v>
      </c>
      <c r="C68" s="2" t="s">
        <v>92</v>
      </c>
      <c r="D68" s="8">
        <f>MA_CO!D68+MA_DE!D68+MA_CD!D68+MA_EC!D68</f>
        <v>0</v>
      </c>
      <c r="E68" s="8">
        <f>MA_CO!E68+MA_DE!E68+MA_CD!E68+MA_EC!E68</f>
        <v>0</v>
      </c>
      <c r="F68" s="8">
        <f>MA_CO!F68+MA_DE!F68+MA_CD!F68+MA_EC!F68</f>
        <v>0</v>
      </c>
      <c r="G68" s="8">
        <f>MA_CO!G68+MA_DE!G68+MA_CD!G68+MA_EC!G68</f>
        <v>0</v>
      </c>
      <c r="H68" s="8">
        <f>MA_CO!H68+MA_DE!H68+MA_CD!H68+MA_EC!H68</f>
        <v>0</v>
      </c>
      <c r="I68" s="8">
        <f>MA_CO!I68+MA_DE!I68+MA_CD!I68+MA_EC!I68</f>
        <v>0</v>
      </c>
      <c r="J68" s="8">
        <f>MA_CO!J68+MA_DE!J68+MA_CD!J68+MA_EC!J68</f>
        <v>0</v>
      </c>
      <c r="K68" s="8">
        <f>MA_CO!K68+MA_DE!K68+MA_CD!K68+MA_EC!K68</f>
        <v>0</v>
      </c>
      <c r="L68" s="8">
        <f>MA_CO!L68+MA_DE!L68+MA_CD!L68+MA_EC!L68</f>
        <v>0</v>
      </c>
      <c r="M68" s="8">
        <f>MA_CO!M68+MA_DE!M68+MA_CD!M68+MA_EC!M68</f>
        <v>0</v>
      </c>
      <c r="N68" s="8">
        <f>MA_CO!N68+MA_DE!N68+MA_CD!N68+MA_EC!N68</f>
        <v>0</v>
      </c>
      <c r="O68" s="8">
        <f>MA_CO!O68+MA_DE!O68+MA_CD!O68+MA_EC!O68</f>
        <v>0</v>
      </c>
      <c r="P68" s="8">
        <f>MA_CO!P68+MA_DE!P68+MA_CD!P68+MA_EC!P68</f>
        <v>0</v>
      </c>
      <c r="Q68" s="8">
        <f>MA_CO!Q68+MA_DE!Q68+MA_CD!Q68+MA_EC!Q68</f>
        <v>0</v>
      </c>
      <c r="R68" s="8">
        <f>MA_CO!R68+MA_DE!R68+MA_CD!R68+MA_EC!R68</f>
        <v>0</v>
      </c>
      <c r="S68" s="8">
        <f>MA_CO!S68+MA_DE!S68+MA_CD!S68+MA_EC!S68</f>
        <v>0</v>
      </c>
      <c r="T68" s="8">
        <f>MA_CO!T68+MA_DE!T68+MA_CD!T68+MA_EC!T68</f>
        <v>0</v>
      </c>
      <c r="U68" s="8">
        <f>MA_CO!U68+MA_DE!U68+MA_CD!U68+MA_EC!U68</f>
        <v>0</v>
      </c>
      <c r="V68" s="8">
        <f>MA_CO!V68+MA_DE!V68+MA_CD!V68+MA_EC!V68</f>
        <v>0</v>
      </c>
      <c r="W68" s="8">
        <f>MA_CO!W68+MA_DE!W68+MA_CD!W68+MA_EC!W68</f>
        <v>0</v>
      </c>
      <c r="X68" s="8">
        <f>MA_CO!X68+MA_DE!X68+MA_CD!X68+MA_EC!X68</f>
        <v>0</v>
      </c>
      <c r="Y68" s="8">
        <f>MA_CO!Y68+MA_DE!Y68+MA_CD!Y68+MA_EC!Y68</f>
        <v>0</v>
      </c>
      <c r="Z68" s="8">
        <f>MA_CO!Z68+MA_DE!Z68+MA_CD!Z68+MA_EC!Z68</f>
        <v>0</v>
      </c>
      <c r="AA68" s="8">
        <f>MA_CO!AA68+MA_DE!AA68+MA_CD!AA68+MA_EC!AA68</f>
        <v>0</v>
      </c>
      <c r="AB68" s="8">
        <f>MA_CO!AB68+MA_DE!AB68+MA_CD!AB68+MA_EC!AB68</f>
        <v>0</v>
      </c>
      <c r="AC68" s="8">
        <f>MA_CO!AC68+MA_DE!AC68+MA_CD!AC68+MA_EC!AC68</f>
        <v>0</v>
      </c>
      <c r="AD68" s="8">
        <f>MA_CO!AD68+MA_DE!AD68+MA_CD!AD68+MA_EC!AD68</f>
        <v>0</v>
      </c>
      <c r="AE68" s="8">
        <f>MA_CO!AE68+MA_DE!AE68+MA_CD!AE68+MA_EC!AE68</f>
        <v>0</v>
      </c>
      <c r="AF68" s="8">
        <f>MA_CO!AF68+MA_DE!AF68+MA_CD!AF68+MA_EC!AF68</f>
        <v>0</v>
      </c>
      <c r="AG68" s="8">
        <f>MA_CO!AG68+MA_DE!AG68+MA_CD!AG68+MA_EC!AG68</f>
        <v>0</v>
      </c>
      <c r="AH68" s="8">
        <f>MA_CO!AH68+MA_DE!AH68+MA_CD!AH68+MA_EC!AH68</f>
        <v>0</v>
      </c>
      <c r="AI68" s="8">
        <f>MA_CO!AI68+MA_DE!AI68+MA_CD!AI68+MA_EC!AI68</f>
        <v>0</v>
      </c>
      <c r="AJ68" s="8">
        <f>MA_CO!AJ68+MA_DE!AJ68+MA_CD!AJ68+MA_EC!AJ68</f>
        <v>0</v>
      </c>
      <c r="AK68" s="8">
        <f>MA_CO!AK68+MA_DE!AK68+MA_CD!AK68+MA_EC!AK68</f>
        <v>0</v>
      </c>
      <c r="AL68" s="8">
        <f>MA_CO!AL68+MA_DE!AL68+MA_CD!AL68+MA_EC!AL68</f>
        <v>0</v>
      </c>
      <c r="AM68" s="8">
        <f>MA_CO!AM68+MA_DE!AM68+MA_CD!AM68+MA_EC!AM68</f>
        <v>0</v>
      </c>
      <c r="AN68" s="8">
        <f>MA_CO!AN68+MA_DE!AN68+MA_CD!AN68+MA_EC!AN68</f>
        <v>0</v>
      </c>
      <c r="AO68" s="8">
        <f>MA_CO!AO68+MA_DE!AO68+MA_CD!AO68+MA_EC!AO68</f>
        <v>0</v>
      </c>
      <c r="AP68" s="8">
        <f>MA_CO!AP68+MA_DE!AP68+MA_CD!AP68+MA_EC!AP68</f>
        <v>0</v>
      </c>
      <c r="AQ68" s="8">
        <f>MA_CO!AQ68+MA_DE!AQ68+MA_CD!AQ68+MA_EC!AQ68</f>
        <v>0</v>
      </c>
      <c r="AR68" s="8">
        <f>MA_CO!AR68+MA_DE!AR68+MA_CD!AR68+MA_EC!AR68</f>
        <v>0</v>
      </c>
      <c r="AS68" s="8">
        <f>MA_CO!AS68+MA_DE!AS68+MA_CD!AS68+MA_EC!AS68</f>
        <v>0</v>
      </c>
      <c r="AT68" s="8">
        <f>MA_CO!AT68+MA_DE!AT68+MA_CD!AT68+MA_EC!AT68</f>
        <v>0</v>
      </c>
      <c r="AU68" s="8">
        <f>MA_CO!AU68+MA_DE!AU68+MA_CD!AU68+MA_EC!AU68</f>
        <v>0</v>
      </c>
      <c r="AV68" s="8">
        <f>MA_CO!AV68+MA_DE!AV68+MA_CD!AV68+MA_EC!AV68</f>
        <v>0</v>
      </c>
      <c r="AW68" s="8">
        <f>MA_CO!AW68+MA_DE!AW68+MA_CD!AW68+MA_EC!AW68</f>
        <v>0</v>
      </c>
      <c r="AX68" s="8">
        <f>MA_CO!AX68+MA_DE!AX68+MA_CD!AX68+MA_EC!AX68</f>
        <v>0</v>
      </c>
      <c r="AY68" s="8">
        <f>MA_CO!AY68+MA_DE!AY68+MA_CD!AY68+MA_EC!AY68</f>
        <v>0</v>
      </c>
      <c r="AZ68" s="8">
        <f>MA_CO!AZ68+MA_DE!AZ68+MA_CD!AZ68+MA_EC!AZ68</f>
        <v>10949.721640865677</v>
      </c>
      <c r="BA68" s="8">
        <f>MA_CO!BA68+MA_DE!BA68+MA_CD!BA68+MA_EC!BA68</f>
        <v>11245.682425676914</v>
      </c>
      <c r="BB68" s="8">
        <f>MA_CO!BB68+MA_DE!BB68+MA_CD!BB68+MA_EC!BB68</f>
        <v>13057.753073512553</v>
      </c>
      <c r="BC68" s="8">
        <f>MA_CO!BC68+MA_DE!BC68+MA_CD!BC68+MA_EC!BC68</f>
        <v>12158.438405581028</v>
      </c>
      <c r="BD68" s="8">
        <f>MA_CO!BD68+MA_DE!BD68+MA_CD!BD68+MA_EC!BD68</f>
        <v>11996.659191754159</v>
      </c>
      <c r="BE68" s="8">
        <f>MA_CO!BE68+MA_DE!BE68+MA_CD!BE68+MA_EC!BE68</f>
        <v>13040.220543396774</v>
      </c>
      <c r="BF68" s="8">
        <f>MA_CO!BF68+MA_DE!BF68+MA_CD!BF68+MA_EC!BF68</f>
        <v>13499.441309374246</v>
      </c>
      <c r="BG68" s="8">
        <f>MA_CO!BG68+MA_DE!BG68+MA_CD!BG68+MA_EC!BG68</f>
        <v>13193.929879140707</v>
      </c>
      <c r="BH68" s="8">
        <f>MA_CO!BH68+MA_DE!BH68+MA_CD!BH68+MA_EC!BH68</f>
        <v>12392.538805542206</v>
      </c>
      <c r="BI68" s="8">
        <f>MA_CO!BI68+MA_DE!BI68+MA_CD!BI68+MA_EC!BI68</f>
        <v>12478.785650789279</v>
      </c>
      <c r="BJ68" s="8">
        <f>MA_CO!BJ68+MA_DE!BJ68+MA_CD!BJ68+MA_EC!BJ68</f>
        <v>13523.664684093874</v>
      </c>
      <c r="BK68" s="8">
        <f>MA_CO!BK68+MA_DE!BK68+MA_CD!BK68+MA_EC!BK68</f>
        <v>13946.1923176603</v>
      </c>
      <c r="BO68" s="24">
        <f t="shared" si="44"/>
        <v>0</v>
      </c>
      <c r="BP68" s="24">
        <f t="shared" si="44"/>
        <v>35253.157140055147</v>
      </c>
      <c r="BQ68" s="24">
        <f t="shared" si="44"/>
        <v>0</v>
      </c>
      <c r="BR68" s="24">
        <f t="shared" si="44"/>
        <v>0</v>
      </c>
      <c r="BS68" s="24">
        <f t="shared" si="44"/>
        <v>0</v>
      </c>
      <c r="BT68" s="24">
        <f t="shared" si="44"/>
        <v>0</v>
      </c>
    </row>
    <row r="69" spans="1:72" hidden="1" outlineLevel="1" x14ac:dyDescent="0.25">
      <c r="A69" s="11" t="s">
        <v>35</v>
      </c>
      <c r="C69" s="2" t="s">
        <v>105</v>
      </c>
      <c r="D69" s="8">
        <f>MA_CO!D69+MA_DE!D69+MA_CD!D69+MA_EC!D69</f>
        <v>0</v>
      </c>
      <c r="E69" s="8">
        <f>MA_CO!E69+MA_DE!E69+MA_CD!E69+MA_EC!E69</f>
        <v>0</v>
      </c>
      <c r="F69" s="8">
        <f>MA_CO!F69+MA_DE!F69+MA_CD!F69+MA_EC!F69</f>
        <v>0</v>
      </c>
      <c r="G69" s="8">
        <f>MA_CO!G69+MA_DE!G69+MA_CD!G69+MA_EC!G69</f>
        <v>0</v>
      </c>
      <c r="H69" s="8">
        <f>MA_CO!H69+MA_DE!H69+MA_CD!H69+MA_EC!H69</f>
        <v>0</v>
      </c>
      <c r="I69" s="8">
        <f>MA_CO!I69+MA_DE!I69+MA_CD!I69+MA_EC!I69</f>
        <v>0</v>
      </c>
      <c r="J69" s="8">
        <f>MA_CO!J69+MA_DE!J69+MA_CD!J69+MA_EC!J69</f>
        <v>0</v>
      </c>
      <c r="K69" s="8">
        <f>MA_CO!K69+MA_DE!K69+MA_CD!K69+MA_EC!K69</f>
        <v>0</v>
      </c>
      <c r="L69" s="8">
        <f>MA_CO!L69+MA_DE!L69+MA_CD!L69+MA_EC!L69</f>
        <v>0</v>
      </c>
      <c r="M69" s="8">
        <f>MA_CO!M69+MA_DE!M69+MA_CD!M69+MA_EC!M69</f>
        <v>0</v>
      </c>
      <c r="N69" s="8">
        <f>MA_CO!N69+MA_DE!N69+MA_CD!N69+MA_EC!N69</f>
        <v>0</v>
      </c>
      <c r="O69" s="8">
        <f>MA_CO!O69+MA_DE!O69+MA_CD!O69+MA_EC!O69</f>
        <v>0</v>
      </c>
      <c r="P69" s="8">
        <f>MA_CO!P69+MA_DE!P69+MA_CD!P69+MA_EC!P69</f>
        <v>0</v>
      </c>
      <c r="Q69" s="8">
        <f>MA_CO!Q69+MA_DE!Q69+MA_CD!Q69+MA_EC!Q69</f>
        <v>0</v>
      </c>
      <c r="R69" s="8">
        <f>MA_CO!R69+MA_DE!R69+MA_CD!R69+MA_EC!R69</f>
        <v>0</v>
      </c>
      <c r="S69" s="8">
        <f>MA_CO!S69+MA_DE!S69+MA_CD!S69+MA_EC!S69</f>
        <v>0</v>
      </c>
      <c r="T69" s="8">
        <f>MA_CO!T69+MA_DE!T69+MA_CD!T69+MA_EC!T69</f>
        <v>0</v>
      </c>
      <c r="U69" s="8">
        <f>MA_CO!U69+MA_DE!U69+MA_CD!U69+MA_EC!U69</f>
        <v>0</v>
      </c>
      <c r="V69" s="8">
        <f>MA_CO!V69+MA_DE!V69+MA_CD!V69+MA_EC!V69</f>
        <v>0</v>
      </c>
      <c r="W69" s="8">
        <f>MA_CO!W69+MA_DE!W69+MA_CD!W69+MA_EC!W69</f>
        <v>0</v>
      </c>
      <c r="X69" s="8">
        <f>MA_CO!X69+MA_DE!X69+MA_CD!X69+MA_EC!X69</f>
        <v>0</v>
      </c>
      <c r="Y69" s="8">
        <f>MA_CO!Y69+MA_DE!Y69+MA_CD!Y69+MA_EC!Y69</f>
        <v>0</v>
      </c>
      <c r="Z69" s="8">
        <f>MA_CO!Z69+MA_DE!Z69+MA_CD!Z69+MA_EC!Z69</f>
        <v>0</v>
      </c>
      <c r="AA69" s="8">
        <f>MA_CO!AA69+MA_DE!AA69+MA_CD!AA69+MA_EC!AA69</f>
        <v>0</v>
      </c>
      <c r="AB69" s="8">
        <f>MA_CO!AB69+MA_DE!AB69+MA_CD!AB69+MA_EC!AB69</f>
        <v>0</v>
      </c>
      <c r="AC69" s="8">
        <f>MA_CO!AC69+MA_DE!AC69+MA_CD!AC69+MA_EC!AC69</f>
        <v>0</v>
      </c>
      <c r="AD69" s="8">
        <f>MA_CO!AD69+MA_DE!AD69+MA_CD!AD69+MA_EC!AD69</f>
        <v>0</v>
      </c>
      <c r="AE69" s="8">
        <f>MA_CO!AE69+MA_DE!AE69+MA_CD!AE69+MA_EC!AE69</f>
        <v>0</v>
      </c>
      <c r="AF69" s="8">
        <f>MA_CO!AF69+MA_DE!AF69+MA_CD!AF69+MA_EC!AF69</f>
        <v>0</v>
      </c>
      <c r="AG69" s="8">
        <f>MA_CO!AG69+MA_DE!AG69+MA_CD!AG69+MA_EC!AG69</f>
        <v>0</v>
      </c>
      <c r="AH69" s="8">
        <f>MA_CO!AH69+MA_DE!AH69+MA_CD!AH69+MA_EC!AH69</f>
        <v>0</v>
      </c>
      <c r="AI69" s="8">
        <f>MA_CO!AI69+MA_DE!AI69+MA_CD!AI69+MA_EC!AI69</f>
        <v>0</v>
      </c>
      <c r="AJ69" s="8">
        <f>MA_CO!AJ69+MA_DE!AJ69+MA_CD!AJ69+MA_EC!AJ69</f>
        <v>0</v>
      </c>
      <c r="AK69" s="8">
        <f>MA_CO!AK69+MA_DE!AK69+MA_CD!AK69+MA_EC!AK69</f>
        <v>0</v>
      </c>
      <c r="AL69" s="8">
        <f>MA_CO!AL69+MA_DE!AL69+MA_CD!AL69+MA_EC!AL69</f>
        <v>0</v>
      </c>
      <c r="AM69" s="8">
        <f>MA_CO!AM69+MA_DE!AM69+MA_CD!AM69+MA_EC!AM69</f>
        <v>0</v>
      </c>
      <c r="AN69" s="8">
        <f>MA_CO!AN69+MA_DE!AN69+MA_CD!AN69+MA_EC!AN69</f>
        <v>0</v>
      </c>
      <c r="AO69" s="8">
        <f>MA_CO!AO69+MA_DE!AO69+MA_CD!AO69+MA_EC!AO69</f>
        <v>0</v>
      </c>
      <c r="AP69" s="8">
        <f>MA_CO!AP69+MA_DE!AP69+MA_CD!AP69+MA_EC!AP69</f>
        <v>0</v>
      </c>
      <c r="AQ69" s="8">
        <f>MA_CO!AQ69+MA_DE!AQ69+MA_CD!AQ69+MA_EC!AQ69</f>
        <v>0</v>
      </c>
      <c r="AR69" s="8">
        <f>MA_CO!AR69+MA_DE!AR69+MA_CD!AR69+MA_EC!AR69</f>
        <v>0</v>
      </c>
      <c r="AS69" s="8">
        <f>MA_CO!AS69+MA_DE!AS69+MA_CD!AS69+MA_EC!AS69</f>
        <v>0</v>
      </c>
      <c r="AT69" s="8">
        <f>MA_CO!AT69+MA_DE!AT69+MA_CD!AT69+MA_EC!AT69</f>
        <v>0</v>
      </c>
      <c r="AU69" s="8">
        <f>MA_CO!AU69+MA_DE!AU69+MA_CD!AU69+MA_EC!AU69</f>
        <v>0</v>
      </c>
      <c r="AV69" s="8">
        <f>MA_CO!AV69+MA_DE!AV69+MA_CD!AV69+MA_EC!AV69</f>
        <v>0</v>
      </c>
      <c r="AW69" s="8">
        <f>MA_CO!AW69+MA_DE!AW69+MA_CD!AW69+MA_EC!AW69</f>
        <v>0</v>
      </c>
      <c r="AX69" s="8">
        <f>MA_CO!AX69+MA_DE!AX69+MA_CD!AX69+MA_EC!AX69</f>
        <v>0</v>
      </c>
      <c r="AY69" s="8">
        <f>MA_CO!AY69+MA_DE!AY69+MA_CD!AY69+MA_EC!AY69</f>
        <v>0</v>
      </c>
      <c r="AZ69" s="8">
        <f>MA_CO!AZ69+MA_DE!AZ69+MA_CD!AZ69+MA_EC!AZ69</f>
        <v>4787.4629749786291</v>
      </c>
      <c r="BA69" s="8">
        <f>MA_CO!BA69+MA_DE!BA69+MA_CD!BA69+MA_EC!BA69</f>
        <v>4759.8564592233843</v>
      </c>
      <c r="BB69" s="8">
        <f>MA_CO!BB69+MA_DE!BB69+MA_CD!BB69+MA_EC!BB69</f>
        <v>4750.3419791172273</v>
      </c>
      <c r="BC69" s="8">
        <f>MA_CO!BC69+MA_DE!BC69+MA_CD!BC69+MA_EC!BC69</f>
        <v>5233.1140185423674</v>
      </c>
      <c r="BD69" s="8">
        <f>MA_CO!BD69+MA_DE!BD69+MA_CD!BD69+MA_EC!BD69</f>
        <v>5336.5285638102923</v>
      </c>
      <c r="BE69" s="8">
        <f>MA_CO!BE69+MA_DE!BE69+MA_CD!BE69+MA_EC!BE69</f>
        <v>5407.1380255527038</v>
      </c>
      <c r="BF69" s="8">
        <f>MA_CO!BF69+MA_DE!BF69+MA_CD!BF69+MA_EC!BF69</f>
        <v>5453.9395972684733</v>
      </c>
      <c r="BG69" s="8">
        <f>MA_CO!BG69+MA_DE!BG69+MA_CD!BG69+MA_EC!BG69</f>
        <v>5497.6960980676795</v>
      </c>
      <c r="BH69" s="8">
        <f>MA_CO!BH69+MA_DE!BH69+MA_CD!BH69+MA_EC!BH69</f>
        <v>5517.5927506446087</v>
      </c>
      <c r="BI69" s="8">
        <f>MA_CO!BI69+MA_DE!BI69+MA_CD!BI69+MA_EC!BI69</f>
        <v>5527.1629777900871</v>
      </c>
      <c r="BJ69" s="8">
        <f>MA_CO!BJ69+MA_DE!BJ69+MA_CD!BJ69+MA_EC!BJ69</f>
        <v>5565.1446724905209</v>
      </c>
      <c r="BK69" s="8">
        <f>MA_CO!BK69+MA_DE!BK69+MA_CD!BK69+MA_EC!BK69</f>
        <v>5615.7754314684817</v>
      </c>
      <c r="BO69" s="24">
        <f t="shared" si="44"/>
        <v>0</v>
      </c>
      <c r="BP69" s="24">
        <f t="shared" si="44"/>
        <v>14297.661413319242</v>
      </c>
      <c r="BQ69" s="24">
        <f t="shared" si="44"/>
        <v>0</v>
      </c>
      <c r="BR69" s="24">
        <f t="shared" si="44"/>
        <v>0</v>
      </c>
      <c r="BS69" s="24">
        <f t="shared" si="44"/>
        <v>0</v>
      </c>
      <c r="BT69" s="24">
        <f t="shared" si="44"/>
        <v>0</v>
      </c>
    </row>
    <row r="70" spans="1:72" hidden="1" outlineLevel="1" x14ac:dyDescent="0.25">
      <c r="A70" s="11" t="s">
        <v>35</v>
      </c>
      <c r="C70" s="2" t="s">
        <v>110</v>
      </c>
      <c r="D70" s="8">
        <f>MA_CO!D70+MA_DE!D70+MA_CD!D70+MA_EC!D70</f>
        <v>0</v>
      </c>
      <c r="E70" s="8">
        <f>MA_CO!E70+MA_DE!E70+MA_CD!E70+MA_EC!E70</f>
        <v>0</v>
      </c>
      <c r="F70" s="8">
        <f>MA_CO!F70+MA_DE!F70+MA_CD!F70+MA_EC!F70</f>
        <v>0</v>
      </c>
      <c r="G70" s="8">
        <f>MA_CO!G70+MA_DE!G70+MA_CD!G70+MA_EC!G70</f>
        <v>0</v>
      </c>
      <c r="H70" s="8">
        <f>MA_CO!H70+MA_DE!H70+MA_CD!H70+MA_EC!H70</f>
        <v>0</v>
      </c>
      <c r="I70" s="8">
        <f>MA_CO!I70+MA_DE!I70+MA_CD!I70+MA_EC!I70</f>
        <v>0</v>
      </c>
      <c r="J70" s="8">
        <f>MA_CO!J70+MA_DE!J70+MA_CD!J70+MA_EC!J70</f>
        <v>0</v>
      </c>
      <c r="K70" s="8">
        <f>MA_CO!K70+MA_DE!K70+MA_CD!K70+MA_EC!K70</f>
        <v>0</v>
      </c>
      <c r="L70" s="8">
        <f>MA_CO!L70+MA_DE!L70+MA_CD!L70+MA_EC!L70</f>
        <v>0</v>
      </c>
      <c r="M70" s="8">
        <f>MA_CO!M70+MA_DE!M70+MA_CD!M70+MA_EC!M70</f>
        <v>0</v>
      </c>
      <c r="N70" s="8">
        <f>MA_CO!N70+MA_DE!N70+MA_CD!N70+MA_EC!N70</f>
        <v>0</v>
      </c>
      <c r="O70" s="8">
        <f>MA_CO!O70+MA_DE!O70+MA_CD!O70+MA_EC!O70</f>
        <v>0</v>
      </c>
      <c r="P70" s="8">
        <f>MA_CO!P70+MA_DE!P70+MA_CD!P70+MA_EC!P70</f>
        <v>0</v>
      </c>
      <c r="Q70" s="8">
        <f>MA_CO!Q70+MA_DE!Q70+MA_CD!Q70+MA_EC!Q70</f>
        <v>0</v>
      </c>
      <c r="R70" s="8">
        <f>MA_CO!R70+MA_DE!R70+MA_CD!R70+MA_EC!R70</f>
        <v>0</v>
      </c>
      <c r="S70" s="8">
        <f>MA_CO!S70+MA_DE!S70+MA_CD!S70+MA_EC!S70</f>
        <v>0</v>
      </c>
      <c r="T70" s="8">
        <f>MA_CO!T70+MA_DE!T70+MA_CD!T70+MA_EC!T70</f>
        <v>0</v>
      </c>
      <c r="U70" s="8">
        <f>MA_CO!U70+MA_DE!U70+MA_CD!U70+MA_EC!U70</f>
        <v>0</v>
      </c>
      <c r="V70" s="8">
        <f>MA_CO!V70+MA_DE!V70+MA_CD!V70+MA_EC!V70</f>
        <v>0</v>
      </c>
      <c r="W70" s="8">
        <f>MA_CO!W70+MA_DE!W70+MA_CD!W70+MA_EC!W70</f>
        <v>0</v>
      </c>
      <c r="X70" s="8">
        <f>MA_CO!X70+MA_DE!X70+MA_CD!X70+MA_EC!X70</f>
        <v>0</v>
      </c>
      <c r="Y70" s="8">
        <f>MA_CO!Y70+MA_DE!Y70+MA_CD!Y70+MA_EC!Y70</f>
        <v>0</v>
      </c>
      <c r="Z70" s="8">
        <f>MA_CO!Z70+MA_DE!Z70+MA_CD!Z70+MA_EC!Z70</f>
        <v>0</v>
      </c>
      <c r="AA70" s="8">
        <f>MA_CO!AA70+MA_DE!AA70+MA_CD!AA70+MA_EC!AA70</f>
        <v>0</v>
      </c>
      <c r="AB70" s="8">
        <f>MA_CO!AB70+MA_DE!AB70+MA_CD!AB70+MA_EC!AB70</f>
        <v>0</v>
      </c>
      <c r="AC70" s="8">
        <f>MA_CO!AC70+MA_DE!AC70+MA_CD!AC70+MA_EC!AC70</f>
        <v>0</v>
      </c>
      <c r="AD70" s="8">
        <f>MA_CO!AD70+MA_DE!AD70+MA_CD!AD70+MA_EC!AD70</f>
        <v>0</v>
      </c>
      <c r="AE70" s="8">
        <f>MA_CO!AE70+MA_DE!AE70+MA_CD!AE70+MA_EC!AE70</f>
        <v>0</v>
      </c>
      <c r="AF70" s="8">
        <f>MA_CO!AF70+MA_DE!AF70+MA_CD!AF70+MA_EC!AF70</f>
        <v>0</v>
      </c>
      <c r="AG70" s="8">
        <f>MA_CO!AG70+MA_DE!AG70+MA_CD!AG70+MA_EC!AG70</f>
        <v>0</v>
      </c>
      <c r="AH70" s="8">
        <f>MA_CO!AH70+MA_DE!AH70+MA_CD!AH70+MA_EC!AH70</f>
        <v>0</v>
      </c>
      <c r="AI70" s="8">
        <f>MA_CO!AI70+MA_DE!AI70+MA_CD!AI70+MA_EC!AI70</f>
        <v>0</v>
      </c>
      <c r="AJ70" s="8">
        <f>MA_CO!AJ70+MA_DE!AJ70+MA_CD!AJ70+MA_EC!AJ70</f>
        <v>0</v>
      </c>
      <c r="AK70" s="8">
        <f>MA_CO!AK70+MA_DE!AK70+MA_CD!AK70+MA_EC!AK70</f>
        <v>0</v>
      </c>
      <c r="AL70" s="8">
        <f>MA_CO!AL70+MA_DE!AL70+MA_CD!AL70+MA_EC!AL70</f>
        <v>0</v>
      </c>
      <c r="AM70" s="8">
        <f>MA_CO!AM70+MA_DE!AM70+MA_CD!AM70+MA_EC!AM70</f>
        <v>0</v>
      </c>
      <c r="AN70" s="8">
        <f>MA_CO!AN70+MA_DE!AN70+MA_CD!AN70+MA_EC!AN70</f>
        <v>0</v>
      </c>
      <c r="AO70" s="8">
        <f>MA_CO!AO70+MA_DE!AO70+MA_CD!AO70+MA_EC!AO70</f>
        <v>0</v>
      </c>
      <c r="AP70" s="8">
        <f>MA_CO!AP70+MA_DE!AP70+MA_CD!AP70+MA_EC!AP70</f>
        <v>0</v>
      </c>
      <c r="AQ70" s="8">
        <f>MA_CO!AQ70+MA_DE!AQ70+MA_CD!AQ70+MA_EC!AQ70</f>
        <v>0</v>
      </c>
      <c r="AR70" s="8">
        <f>MA_CO!AR70+MA_DE!AR70+MA_CD!AR70+MA_EC!AR70</f>
        <v>0</v>
      </c>
      <c r="AS70" s="8">
        <f>MA_CO!AS70+MA_DE!AS70+MA_CD!AS70+MA_EC!AS70</f>
        <v>0</v>
      </c>
      <c r="AT70" s="8">
        <f>MA_CO!AT70+MA_DE!AT70+MA_CD!AT70+MA_EC!AT70</f>
        <v>0</v>
      </c>
      <c r="AU70" s="8">
        <f>MA_CO!AU70+MA_DE!AU70+MA_CD!AU70+MA_EC!AU70</f>
        <v>0</v>
      </c>
      <c r="AV70" s="8">
        <f>MA_CO!AV70+MA_DE!AV70+MA_CD!AV70+MA_EC!AV70</f>
        <v>0</v>
      </c>
      <c r="AW70" s="8">
        <f>MA_CO!AW70+MA_DE!AW70+MA_CD!AW70+MA_EC!AW70</f>
        <v>0</v>
      </c>
      <c r="AX70" s="8">
        <f>MA_CO!AX70+MA_DE!AX70+MA_CD!AX70+MA_EC!AX70</f>
        <v>0</v>
      </c>
      <c r="AY70" s="8">
        <f>MA_CO!AY70+MA_DE!AY70+MA_CD!AY70+MA_EC!AY70</f>
        <v>0</v>
      </c>
      <c r="AZ70" s="8">
        <f>MA_CO!AZ70+MA_DE!AZ70+MA_CD!AZ70+MA_EC!AZ70</f>
        <v>0</v>
      </c>
      <c r="BA70" s="8">
        <f>MA_CO!BA70+MA_DE!BA70+MA_CD!BA70+MA_EC!BA70</f>
        <v>0</v>
      </c>
      <c r="BB70" s="8">
        <f>MA_CO!BB70+MA_DE!BB70+MA_CD!BB70+MA_EC!BB70</f>
        <v>0</v>
      </c>
      <c r="BC70" s="8">
        <f>MA_CO!BC70+MA_DE!BC70+MA_CD!BC70+MA_EC!BC70</f>
        <v>0</v>
      </c>
      <c r="BD70" s="8">
        <f>MA_CO!BD70+MA_DE!BD70+MA_CD!BD70+MA_EC!BD70</f>
        <v>0</v>
      </c>
      <c r="BE70" s="8">
        <f>MA_CO!BE70+MA_DE!BE70+MA_CD!BE70+MA_EC!BE70</f>
        <v>0</v>
      </c>
      <c r="BF70" s="8">
        <f>MA_CO!BF70+MA_DE!BF70+MA_CD!BF70+MA_EC!BF70</f>
        <v>0</v>
      </c>
      <c r="BG70" s="8">
        <f>MA_CO!BG70+MA_DE!BG70+MA_CD!BG70+MA_EC!BG70</f>
        <v>0</v>
      </c>
      <c r="BH70" s="8">
        <f>MA_CO!BH70+MA_DE!BH70+MA_CD!BH70+MA_EC!BH70</f>
        <v>0</v>
      </c>
      <c r="BI70" s="8">
        <f>MA_CO!BI70+MA_DE!BI70+MA_CD!BI70+MA_EC!BI70</f>
        <v>0</v>
      </c>
      <c r="BJ70" s="8">
        <f>MA_CO!BJ70+MA_DE!BJ70+MA_CD!BJ70+MA_EC!BJ70</f>
        <v>0</v>
      </c>
      <c r="BK70" s="8">
        <f>MA_CO!BK70+MA_DE!BK70+MA_CD!BK70+MA_EC!BK70</f>
        <v>0</v>
      </c>
      <c r="BO70" s="24">
        <f t="shared" si="44"/>
        <v>0</v>
      </c>
      <c r="BP70" s="24">
        <f t="shared" si="44"/>
        <v>0</v>
      </c>
      <c r="BQ70" s="24">
        <f t="shared" si="44"/>
        <v>0</v>
      </c>
      <c r="BR70" s="24">
        <f t="shared" si="44"/>
        <v>0</v>
      </c>
      <c r="BS70" s="24">
        <f t="shared" si="44"/>
        <v>0</v>
      </c>
      <c r="BT70" s="24">
        <f t="shared" si="44"/>
        <v>0</v>
      </c>
    </row>
    <row r="71" spans="1:72" hidden="1" outlineLevel="1" x14ac:dyDescent="0.25">
      <c r="A71" s="11" t="s">
        <v>35</v>
      </c>
      <c r="C71" s="2" t="s">
        <v>97</v>
      </c>
      <c r="D71" s="8">
        <f>MA_CO!D71+MA_DE!D71+MA_CD!D71+MA_EC!D71</f>
        <v>0</v>
      </c>
      <c r="E71" s="8">
        <f>MA_CO!E71+MA_DE!E71+MA_CD!E71+MA_EC!E71</f>
        <v>0</v>
      </c>
      <c r="F71" s="8">
        <f>MA_CO!F71+MA_DE!F71+MA_CD!F71+MA_EC!F71</f>
        <v>0</v>
      </c>
      <c r="G71" s="8">
        <f>MA_CO!G71+MA_DE!G71+MA_CD!G71+MA_EC!G71</f>
        <v>0</v>
      </c>
      <c r="H71" s="8">
        <f>MA_CO!H71+MA_DE!H71+MA_CD!H71+MA_EC!H71</f>
        <v>0</v>
      </c>
      <c r="I71" s="8">
        <f>MA_CO!I71+MA_DE!I71+MA_CD!I71+MA_EC!I71</f>
        <v>0</v>
      </c>
      <c r="J71" s="8">
        <f>MA_CO!J71+MA_DE!J71+MA_CD!J71+MA_EC!J71</f>
        <v>0</v>
      </c>
      <c r="K71" s="8">
        <f>MA_CO!K71+MA_DE!K71+MA_CD!K71+MA_EC!K71</f>
        <v>0</v>
      </c>
      <c r="L71" s="8">
        <f>MA_CO!L71+MA_DE!L71+MA_CD!L71+MA_EC!L71</f>
        <v>0</v>
      </c>
      <c r="M71" s="8">
        <f>MA_CO!M71+MA_DE!M71+MA_CD!M71+MA_EC!M71</f>
        <v>0</v>
      </c>
      <c r="N71" s="8">
        <f>MA_CO!N71+MA_DE!N71+MA_CD!N71+MA_EC!N71</f>
        <v>0</v>
      </c>
      <c r="O71" s="8">
        <f>MA_CO!O71+MA_DE!O71+MA_CD!O71+MA_EC!O71</f>
        <v>0</v>
      </c>
      <c r="P71" s="8">
        <f>MA_CO!P71+MA_DE!P71+MA_CD!P71+MA_EC!P71</f>
        <v>0</v>
      </c>
      <c r="Q71" s="8">
        <f>MA_CO!Q71+MA_DE!Q71+MA_CD!Q71+MA_EC!Q71</f>
        <v>0</v>
      </c>
      <c r="R71" s="8">
        <f>MA_CO!R71+MA_DE!R71+MA_CD!R71+MA_EC!R71</f>
        <v>0</v>
      </c>
      <c r="S71" s="8">
        <f>MA_CO!S71+MA_DE!S71+MA_CD!S71+MA_EC!S71</f>
        <v>0</v>
      </c>
      <c r="T71" s="8">
        <f>MA_CO!T71+MA_DE!T71+MA_CD!T71+MA_EC!T71</f>
        <v>0</v>
      </c>
      <c r="U71" s="8">
        <f>MA_CO!U71+MA_DE!U71+MA_CD!U71+MA_EC!U71</f>
        <v>0</v>
      </c>
      <c r="V71" s="8">
        <f>MA_CO!V71+MA_DE!V71+MA_CD!V71+MA_EC!V71</f>
        <v>0</v>
      </c>
      <c r="W71" s="8">
        <f>MA_CO!W71+MA_DE!W71+MA_CD!W71+MA_EC!W71</f>
        <v>0</v>
      </c>
      <c r="X71" s="8">
        <f>MA_CO!X71+MA_DE!X71+MA_CD!X71+MA_EC!X71</f>
        <v>0</v>
      </c>
      <c r="Y71" s="8">
        <f>MA_CO!Y71+MA_DE!Y71+MA_CD!Y71+MA_EC!Y71</f>
        <v>0</v>
      </c>
      <c r="Z71" s="8">
        <f>MA_CO!Z71+MA_DE!Z71+MA_CD!Z71+MA_EC!Z71</f>
        <v>0</v>
      </c>
      <c r="AA71" s="8">
        <f>MA_CO!AA71+MA_DE!AA71+MA_CD!AA71+MA_EC!AA71</f>
        <v>0</v>
      </c>
      <c r="AB71" s="8">
        <f>MA_CO!AB71+MA_DE!AB71+MA_CD!AB71+MA_EC!AB71</f>
        <v>0</v>
      </c>
      <c r="AC71" s="8">
        <f>MA_CO!AC71+MA_DE!AC71+MA_CD!AC71+MA_EC!AC71</f>
        <v>0</v>
      </c>
      <c r="AD71" s="8">
        <f>MA_CO!AD71+MA_DE!AD71+MA_CD!AD71+MA_EC!AD71</f>
        <v>0</v>
      </c>
      <c r="AE71" s="8">
        <f>MA_CO!AE71+MA_DE!AE71+MA_CD!AE71+MA_EC!AE71</f>
        <v>0</v>
      </c>
      <c r="AF71" s="8">
        <f>MA_CO!AF71+MA_DE!AF71+MA_CD!AF71+MA_EC!AF71</f>
        <v>0</v>
      </c>
      <c r="AG71" s="8">
        <f>MA_CO!AG71+MA_DE!AG71+MA_CD!AG71+MA_EC!AG71</f>
        <v>0</v>
      </c>
      <c r="AH71" s="8">
        <f>MA_CO!AH71+MA_DE!AH71+MA_CD!AH71+MA_EC!AH71</f>
        <v>0</v>
      </c>
      <c r="AI71" s="8">
        <f>MA_CO!AI71+MA_DE!AI71+MA_CD!AI71+MA_EC!AI71</f>
        <v>0</v>
      </c>
      <c r="AJ71" s="8">
        <f>MA_CO!AJ71+MA_DE!AJ71+MA_CD!AJ71+MA_EC!AJ71</f>
        <v>0</v>
      </c>
      <c r="AK71" s="8">
        <f>MA_CO!AK71+MA_DE!AK71+MA_CD!AK71+MA_EC!AK71</f>
        <v>0</v>
      </c>
      <c r="AL71" s="8">
        <f>MA_CO!AL71+MA_DE!AL71+MA_CD!AL71+MA_EC!AL71</f>
        <v>0</v>
      </c>
      <c r="AM71" s="8">
        <f>MA_CO!AM71+MA_DE!AM71+MA_CD!AM71+MA_EC!AM71</f>
        <v>0</v>
      </c>
      <c r="AN71" s="8">
        <f>MA_CO!AN71+MA_DE!AN71+MA_CD!AN71+MA_EC!AN71</f>
        <v>0</v>
      </c>
      <c r="AO71" s="8">
        <f>MA_CO!AO71+MA_DE!AO71+MA_CD!AO71+MA_EC!AO71</f>
        <v>0</v>
      </c>
      <c r="AP71" s="8">
        <f>MA_CO!AP71+MA_DE!AP71+MA_CD!AP71+MA_EC!AP71</f>
        <v>0</v>
      </c>
      <c r="AQ71" s="8">
        <f>MA_CO!AQ71+MA_DE!AQ71+MA_CD!AQ71+MA_EC!AQ71</f>
        <v>0</v>
      </c>
      <c r="AR71" s="8">
        <f>MA_CO!AR71+MA_DE!AR71+MA_CD!AR71+MA_EC!AR71</f>
        <v>0</v>
      </c>
      <c r="AS71" s="8">
        <f>MA_CO!AS71+MA_DE!AS71+MA_CD!AS71+MA_EC!AS71</f>
        <v>0</v>
      </c>
      <c r="AT71" s="8">
        <f>MA_CO!AT71+MA_DE!AT71+MA_CD!AT71+MA_EC!AT71</f>
        <v>0</v>
      </c>
      <c r="AU71" s="8">
        <f>MA_CO!AU71+MA_DE!AU71+MA_CD!AU71+MA_EC!AU71</f>
        <v>0</v>
      </c>
      <c r="AV71" s="8">
        <f>MA_CO!AV71+MA_DE!AV71+MA_CD!AV71+MA_EC!AV71</f>
        <v>0</v>
      </c>
      <c r="AW71" s="8">
        <f>MA_CO!AW71+MA_DE!AW71+MA_CD!AW71+MA_EC!AW71</f>
        <v>0</v>
      </c>
      <c r="AX71" s="8">
        <f>MA_CO!AX71+MA_DE!AX71+MA_CD!AX71+MA_EC!AX71</f>
        <v>0</v>
      </c>
      <c r="AY71" s="8">
        <f>MA_CO!AY71+MA_DE!AY71+MA_CD!AY71+MA_EC!AY71</f>
        <v>0</v>
      </c>
      <c r="AZ71" s="8">
        <f>MA_CO!AZ71+MA_DE!AZ71+MA_CD!AZ71+MA_EC!AZ71</f>
        <v>-95.834648990161341</v>
      </c>
      <c r="BA71" s="8">
        <f>MA_CO!BA71+MA_DE!BA71+MA_CD!BA71+MA_EC!BA71</f>
        <v>-95.834648990161341</v>
      </c>
      <c r="BB71" s="8">
        <f>MA_CO!BB71+MA_DE!BB71+MA_CD!BB71+MA_EC!BB71</f>
        <v>-95.834648990161341</v>
      </c>
      <c r="BC71" s="8">
        <f>MA_CO!BC71+MA_DE!BC71+MA_CD!BC71+MA_EC!BC71</f>
        <v>-95.834648990161341</v>
      </c>
      <c r="BD71" s="8">
        <f>MA_CO!BD71+MA_DE!BD71+MA_CD!BD71+MA_EC!BD71</f>
        <v>-95.834648990161341</v>
      </c>
      <c r="BE71" s="8">
        <f>MA_CO!BE71+MA_DE!BE71+MA_CD!BE71+MA_EC!BE71</f>
        <v>-95.834648990161341</v>
      </c>
      <c r="BF71" s="8">
        <f>MA_CO!BF71+MA_DE!BF71+MA_CD!BF71+MA_EC!BF71</f>
        <v>-95.834648990161341</v>
      </c>
      <c r="BG71" s="8">
        <f>MA_CO!BG71+MA_DE!BG71+MA_CD!BG71+MA_EC!BG71</f>
        <v>-95.834648990161341</v>
      </c>
      <c r="BH71" s="8">
        <f>MA_CO!BH71+MA_DE!BH71+MA_CD!BH71+MA_EC!BH71</f>
        <v>-95.834648990161341</v>
      </c>
      <c r="BI71" s="8">
        <f>MA_CO!BI71+MA_DE!BI71+MA_CD!BI71+MA_EC!BI71</f>
        <v>-95.834648990161341</v>
      </c>
      <c r="BJ71" s="8">
        <f>MA_CO!BJ71+MA_DE!BJ71+MA_CD!BJ71+MA_EC!BJ71</f>
        <v>-95.834648990161341</v>
      </c>
      <c r="BK71" s="8">
        <f>MA_CO!BK71+MA_DE!BK71+MA_CD!BK71+MA_EC!BK71</f>
        <v>-95.834648990161341</v>
      </c>
      <c r="BO71" s="24">
        <f t="shared" si="44"/>
        <v>0</v>
      </c>
      <c r="BP71" s="24">
        <f t="shared" si="44"/>
        <v>-287.50394697048404</v>
      </c>
      <c r="BQ71" s="24">
        <f t="shared" si="44"/>
        <v>0</v>
      </c>
      <c r="BR71" s="24">
        <f t="shared" si="44"/>
        <v>0</v>
      </c>
      <c r="BS71" s="24">
        <f t="shared" si="44"/>
        <v>0</v>
      </c>
      <c r="BT71" s="24">
        <f t="shared" si="44"/>
        <v>0</v>
      </c>
    </row>
    <row r="72" spans="1:72" hidden="1" outlineLevel="1" x14ac:dyDescent="0.25">
      <c r="A72" s="11" t="s">
        <v>35</v>
      </c>
      <c r="C72" s="2" t="s">
        <v>111</v>
      </c>
      <c r="D72" s="8">
        <f>MA_CO!D72+MA_DE!D72+MA_CD!D72+MA_EC!D72</f>
        <v>0</v>
      </c>
      <c r="E72" s="8">
        <f>MA_CO!E72+MA_DE!E72+MA_CD!E72+MA_EC!E72</f>
        <v>0</v>
      </c>
      <c r="F72" s="8">
        <f>MA_CO!F72+MA_DE!F72+MA_CD!F72+MA_EC!F72</f>
        <v>0</v>
      </c>
      <c r="G72" s="8">
        <f>MA_CO!G72+MA_DE!G72+MA_CD!G72+MA_EC!G72</f>
        <v>0</v>
      </c>
      <c r="H72" s="8">
        <f>MA_CO!H72+MA_DE!H72+MA_CD!H72+MA_EC!H72</f>
        <v>0</v>
      </c>
      <c r="I72" s="8">
        <f>MA_CO!I72+MA_DE!I72+MA_CD!I72+MA_EC!I72</f>
        <v>0</v>
      </c>
      <c r="J72" s="8">
        <f>MA_CO!J72+MA_DE!J72+MA_CD!J72+MA_EC!J72</f>
        <v>0</v>
      </c>
      <c r="K72" s="8">
        <f>MA_CO!K72+MA_DE!K72+MA_CD!K72+MA_EC!K72</f>
        <v>0</v>
      </c>
      <c r="L72" s="8">
        <f>MA_CO!L72+MA_DE!L72+MA_CD!L72+MA_EC!L72</f>
        <v>0</v>
      </c>
      <c r="M72" s="8">
        <f>MA_CO!M72+MA_DE!M72+MA_CD!M72+MA_EC!M72</f>
        <v>0</v>
      </c>
      <c r="N72" s="8">
        <f>MA_CO!N72+MA_DE!N72+MA_CD!N72+MA_EC!N72</f>
        <v>0</v>
      </c>
      <c r="O72" s="8">
        <f>MA_CO!O72+MA_DE!O72+MA_CD!O72+MA_EC!O72</f>
        <v>0</v>
      </c>
      <c r="P72" s="8">
        <f>MA_CO!P72+MA_DE!P72+MA_CD!P72+MA_EC!P72</f>
        <v>0</v>
      </c>
      <c r="Q72" s="8">
        <f>MA_CO!Q72+MA_DE!Q72+MA_CD!Q72+MA_EC!Q72</f>
        <v>0</v>
      </c>
      <c r="R72" s="8">
        <f>MA_CO!R72+MA_DE!R72+MA_CD!R72+MA_EC!R72</f>
        <v>0</v>
      </c>
      <c r="S72" s="8">
        <f>MA_CO!S72+MA_DE!S72+MA_CD!S72+MA_EC!S72</f>
        <v>0</v>
      </c>
      <c r="T72" s="8">
        <f>MA_CO!T72+MA_DE!T72+MA_CD!T72+MA_EC!T72</f>
        <v>0</v>
      </c>
      <c r="U72" s="8">
        <f>MA_CO!U72+MA_DE!U72+MA_CD!U72+MA_EC!U72</f>
        <v>0</v>
      </c>
      <c r="V72" s="8">
        <f>MA_CO!V72+MA_DE!V72+MA_CD!V72+MA_EC!V72</f>
        <v>0</v>
      </c>
      <c r="W72" s="8">
        <f>MA_CO!W72+MA_DE!W72+MA_CD!W72+MA_EC!W72</f>
        <v>0</v>
      </c>
      <c r="X72" s="8">
        <f>MA_CO!X72+MA_DE!X72+MA_CD!X72+MA_EC!X72</f>
        <v>0</v>
      </c>
      <c r="Y72" s="8">
        <f>MA_CO!Y72+MA_DE!Y72+MA_CD!Y72+MA_EC!Y72</f>
        <v>0</v>
      </c>
      <c r="Z72" s="8">
        <f>MA_CO!Z72+MA_DE!Z72+MA_CD!Z72+MA_EC!Z72</f>
        <v>0</v>
      </c>
      <c r="AA72" s="8">
        <f>MA_CO!AA72+MA_DE!AA72+MA_CD!AA72+MA_EC!AA72</f>
        <v>0</v>
      </c>
      <c r="AB72" s="8">
        <f>MA_CO!AB72+MA_DE!AB72+MA_CD!AB72+MA_EC!AB72</f>
        <v>0</v>
      </c>
      <c r="AC72" s="8">
        <f>MA_CO!AC72+MA_DE!AC72+MA_CD!AC72+MA_EC!AC72</f>
        <v>0</v>
      </c>
      <c r="AD72" s="8">
        <f>MA_CO!AD72+MA_DE!AD72+MA_CD!AD72+MA_EC!AD72</f>
        <v>0</v>
      </c>
      <c r="AE72" s="8">
        <f>MA_CO!AE72+MA_DE!AE72+MA_CD!AE72+MA_EC!AE72</f>
        <v>0</v>
      </c>
      <c r="AF72" s="8">
        <f>MA_CO!AF72+MA_DE!AF72+MA_CD!AF72+MA_EC!AF72</f>
        <v>0</v>
      </c>
      <c r="AG72" s="8">
        <f>MA_CO!AG72+MA_DE!AG72+MA_CD!AG72+MA_EC!AG72</f>
        <v>0</v>
      </c>
      <c r="AH72" s="8">
        <f>MA_CO!AH72+MA_DE!AH72+MA_CD!AH72+MA_EC!AH72</f>
        <v>0</v>
      </c>
      <c r="AI72" s="8">
        <f>MA_CO!AI72+MA_DE!AI72+MA_CD!AI72+MA_EC!AI72</f>
        <v>0</v>
      </c>
      <c r="AJ72" s="8">
        <f>MA_CO!AJ72+MA_DE!AJ72+MA_CD!AJ72+MA_EC!AJ72</f>
        <v>0</v>
      </c>
      <c r="AK72" s="8">
        <f>MA_CO!AK72+MA_DE!AK72+MA_CD!AK72+MA_EC!AK72</f>
        <v>0</v>
      </c>
      <c r="AL72" s="8">
        <f>MA_CO!AL72+MA_DE!AL72+MA_CD!AL72+MA_EC!AL72</f>
        <v>0</v>
      </c>
      <c r="AM72" s="8">
        <f>MA_CO!AM72+MA_DE!AM72+MA_CD!AM72+MA_EC!AM72</f>
        <v>0</v>
      </c>
      <c r="AN72" s="8">
        <f>MA_CO!AN72+MA_DE!AN72+MA_CD!AN72+MA_EC!AN72</f>
        <v>0</v>
      </c>
      <c r="AO72" s="8">
        <f>MA_CO!AO72+MA_DE!AO72+MA_CD!AO72+MA_EC!AO72</f>
        <v>0</v>
      </c>
      <c r="AP72" s="8">
        <f>MA_CO!AP72+MA_DE!AP72+MA_CD!AP72+MA_EC!AP72</f>
        <v>0</v>
      </c>
      <c r="AQ72" s="8">
        <f>MA_CO!AQ72+MA_DE!AQ72+MA_CD!AQ72+MA_EC!AQ72</f>
        <v>0</v>
      </c>
      <c r="AR72" s="8">
        <f>MA_CO!AR72+MA_DE!AR72+MA_CD!AR72+MA_EC!AR72</f>
        <v>0</v>
      </c>
      <c r="AS72" s="8">
        <f>MA_CO!AS72+MA_DE!AS72+MA_CD!AS72+MA_EC!AS72</f>
        <v>0</v>
      </c>
      <c r="AT72" s="8">
        <f>MA_CO!AT72+MA_DE!AT72+MA_CD!AT72+MA_EC!AT72</f>
        <v>0</v>
      </c>
      <c r="AU72" s="8">
        <f>MA_CO!AU72+MA_DE!AU72+MA_CD!AU72+MA_EC!AU72</f>
        <v>0</v>
      </c>
      <c r="AV72" s="8">
        <f>MA_CO!AV72+MA_DE!AV72+MA_CD!AV72+MA_EC!AV72</f>
        <v>0</v>
      </c>
      <c r="AW72" s="8">
        <f>MA_CO!AW72+MA_DE!AW72+MA_CD!AW72+MA_EC!AW72</f>
        <v>0</v>
      </c>
      <c r="AX72" s="8">
        <f>MA_CO!AX72+MA_DE!AX72+MA_CD!AX72+MA_EC!AX72</f>
        <v>0</v>
      </c>
      <c r="AY72" s="8">
        <f>MA_CO!AY72+MA_DE!AY72+MA_CD!AY72+MA_EC!AY72</f>
        <v>0</v>
      </c>
      <c r="AZ72" s="8">
        <f>MA_CO!AZ72+MA_DE!AZ72+MA_CD!AZ72+MA_EC!AZ72</f>
        <v>0</v>
      </c>
      <c r="BA72" s="8">
        <f>MA_CO!BA72+MA_DE!BA72+MA_CD!BA72+MA_EC!BA72</f>
        <v>0</v>
      </c>
      <c r="BB72" s="8">
        <f>MA_CO!BB72+MA_DE!BB72+MA_CD!BB72+MA_EC!BB72</f>
        <v>0</v>
      </c>
      <c r="BC72" s="8">
        <f>MA_CO!BC72+MA_DE!BC72+MA_CD!BC72+MA_EC!BC72</f>
        <v>0</v>
      </c>
      <c r="BD72" s="8">
        <f>MA_CO!BD72+MA_DE!BD72+MA_CD!BD72+MA_EC!BD72</f>
        <v>0</v>
      </c>
      <c r="BE72" s="8">
        <f>MA_CO!BE72+MA_DE!BE72+MA_CD!BE72+MA_EC!BE72</f>
        <v>0</v>
      </c>
      <c r="BF72" s="8">
        <f>MA_CO!BF72+MA_DE!BF72+MA_CD!BF72+MA_EC!BF72</f>
        <v>0</v>
      </c>
      <c r="BG72" s="8">
        <f>MA_CO!BG72+MA_DE!BG72+MA_CD!BG72+MA_EC!BG72</f>
        <v>0</v>
      </c>
      <c r="BH72" s="8">
        <f>MA_CO!BH72+MA_DE!BH72+MA_CD!BH72+MA_EC!BH72</f>
        <v>0</v>
      </c>
      <c r="BI72" s="8">
        <f>MA_CO!BI72+MA_DE!BI72+MA_CD!BI72+MA_EC!BI72</f>
        <v>0</v>
      </c>
      <c r="BJ72" s="8">
        <f>MA_CO!BJ72+MA_DE!BJ72+MA_CD!BJ72+MA_EC!BJ72</f>
        <v>0</v>
      </c>
      <c r="BK72" s="8">
        <f>MA_CO!BK72+MA_DE!BK72+MA_CD!BK72+MA_EC!BK72</f>
        <v>0</v>
      </c>
      <c r="BO72" s="24">
        <f t="shared" si="44"/>
        <v>0</v>
      </c>
      <c r="BP72" s="24">
        <f t="shared" si="44"/>
        <v>0</v>
      </c>
      <c r="BQ72" s="24">
        <f t="shared" si="44"/>
        <v>0</v>
      </c>
      <c r="BR72" s="24">
        <f t="shared" si="44"/>
        <v>0</v>
      </c>
      <c r="BS72" s="24">
        <f t="shared" si="44"/>
        <v>0</v>
      </c>
      <c r="BT72" s="24">
        <f t="shared" si="44"/>
        <v>0</v>
      </c>
    </row>
    <row r="73" spans="1:72" hidden="1" outlineLevel="1" x14ac:dyDescent="0.25">
      <c r="A73" s="11" t="s">
        <v>35</v>
      </c>
      <c r="C73" s="2" t="s">
        <v>101</v>
      </c>
      <c r="D73" s="8">
        <f>MA_CO!D73+MA_DE!D73+MA_CD!D73+MA_EC!D73</f>
        <v>0</v>
      </c>
      <c r="E73" s="8">
        <f>MA_CO!E73+MA_DE!E73+MA_CD!E73+MA_EC!E73</f>
        <v>0</v>
      </c>
      <c r="F73" s="8">
        <f>MA_CO!F73+MA_DE!F73+MA_CD!F73+MA_EC!F73</f>
        <v>0</v>
      </c>
      <c r="G73" s="8">
        <f>MA_CO!G73+MA_DE!G73+MA_CD!G73+MA_EC!G73</f>
        <v>0</v>
      </c>
      <c r="H73" s="8">
        <f>MA_CO!H73+MA_DE!H73+MA_CD!H73+MA_EC!H73</f>
        <v>0</v>
      </c>
      <c r="I73" s="8">
        <f>MA_CO!I73+MA_DE!I73+MA_CD!I73+MA_EC!I73</f>
        <v>0</v>
      </c>
      <c r="J73" s="8">
        <f>MA_CO!J73+MA_DE!J73+MA_CD!J73+MA_EC!J73</f>
        <v>0</v>
      </c>
      <c r="K73" s="8">
        <f>MA_CO!K73+MA_DE!K73+MA_CD!K73+MA_EC!K73</f>
        <v>0</v>
      </c>
      <c r="L73" s="8">
        <f>MA_CO!L73+MA_DE!L73+MA_CD!L73+MA_EC!L73</f>
        <v>0</v>
      </c>
      <c r="M73" s="8">
        <f>MA_CO!M73+MA_DE!M73+MA_CD!M73+MA_EC!M73</f>
        <v>0</v>
      </c>
      <c r="N73" s="8">
        <f>MA_CO!N73+MA_DE!N73+MA_CD!N73+MA_EC!N73</f>
        <v>0</v>
      </c>
      <c r="O73" s="8">
        <f>MA_CO!O73+MA_DE!O73+MA_CD!O73+MA_EC!O73</f>
        <v>0</v>
      </c>
      <c r="P73" s="8">
        <f>MA_CO!P73+MA_DE!P73+MA_CD!P73+MA_EC!P73</f>
        <v>0</v>
      </c>
      <c r="Q73" s="8">
        <f>MA_CO!Q73+MA_DE!Q73+MA_CD!Q73+MA_EC!Q73</f>
        <v>0</v>
      </c>
      <c r="R73" s="8">
        <f>MA_CO!R73+MA_DE!R73+MA_CD!R73+MA_EC!R73</f>
        <v>0</v>
      </c>
      <c r="S73" s="8">
        <f>MA_CO!S73+MA_DE!S73+MA_CD!S73+MA_EC!S73</f>
        <v>0</v>
      </c>
      <c r="T73" s="8">
        <f>MA_CO!T73+MA_DE!T73+MA_CD!T73+MA_EC!T73</f>
        <v>0</v>
      </c>
      <c r="U73" s="8">
        <f>MA_CO!U73+MA_DE!U73+MA_CD!U73+MA_EC!U73</f>
        <v>0</v>
      </c>
      <c r="V73" s="8">
        <f>MA_CO!V73+MA_DE!V73+MA_CD!V73+MA_EC!V73</f>
        <v>0</v>
      </c>
      <c r="W73" s="8">
        <f>MA_CO!W73+MA_DE!W73+MA_CD!W73+MA_EC!W73</f>
        <v>0</v>
      </c>
      <c r="X73" s="8">
        <f>MA_CO!X73+MA_DE!X73+MA_CD!X73+MA_EC!X73</f>
        <v>0</v>
      </c>
      <c r="Y73" s="8">
        <f>MA_CO!Y73+MA_DE!Y73+MA_CD!Y73+MA_EC!Y73</f>
        <v>0</v>
      </c>
      <c r="Z73" s="8">
        <f>MA_CO!Z73+MA_DE!Z73+MA_CD!Z73+MA_EC!Z73</f>
        <v>0</v>
      </c>
      <c r="AA73" s="8">
        <f>MA_CO!AA73+MA_DE!AA73+MA_CD!AA73+MA_EC!AA73</f>
        <v>0</v>
      </c>
      <c r="AB73" s="8">
        <f>MA_CO!AB73+MA_DE!AB73+MA_CD!AB73+MA_EC!AB73</f>
        <v>0</v>
      </c>
      <c r="AC73" s="8">
        <f>MA_CO!AC73+MA_DE!AC73+MA_CD!AC73+MA_EC!AC73</f>
        <v>0</v>
      </c>
      <c r="AD73" s="8">
        <f>MA_CO!AD73+MA_DE!AD73+MA_CD!AD73+MA_EC!AD73</f>
        <v>0</v>
      </c>
      <c r="AE73" s="8">
        <f>MA_CO!AE73+MA_DE!AE73+MA_CD!AE73+MA_EC!AE73</f>
        <v>0</v>
      </c>
      <c r="AF73" s="8">
        <f>MA_CO!AF73+MA_DE!AF73+MA_CD!AF73+MA_EC!AF73</f>
        <v>0</v>
      </c>
      <c r="AG73" s="8">
        <f>MA_CO!AG73+MA_DE!AG73+MA_CD!AG73+MA_EC!AG73</f>
        <v>0</v>
      </c>
      <c r="AH73" s="8">
        <f>MA_CO!AH73+MA_DE!AH73+MA_CD!AH73+MA_EC!AH73</f>
        <v>0</v>
      </c>
      <c r="AI73" s="8">
        <f>MA_CO!AI73+MA_DE!AI73+MA_CD!AI73+MA_EC!AI73</f>
        <v>0</v>
      </c>
      <c r="AJ73" s="8">
        <f>MA_CO!AJ73+MA_DE!AJ73+MA_CD!AJ73+MA_EC!AJ73</f>
        <v>0</v>
      </c>
      <c r="AK73" s="8">
        <f>MA_CO!AK73+MA_DE!AK73+MA_CD!AK73+MA_EC!AK73</f>
        <v>0</v>
      </c>
      <c r="AL73" s="8">
        <f>MA_CO!AL73+MA_DE!AL73+MA_CD!AL73+MA_EC!AL73</f>
        <v>0</v>
      </c>
      <c r="AM73" s="8">
        <f>MA_CO!AM73+MA_DE!AM73+MA_CD!AM73+MA_EC!AM73</f>
        <v>0</v>
      </c>
      <c r="AN73" s="8">
        <f>MA_CO!AN73+MA_DE!AN73+MA_CD!AN73+MA_EC!AN73</f>
        <v>0</v>
      </c>
      <c r="AO73" s="8">
        <f>MA_CO!AO73+MA_DE!AO73+MA_CD!AO73+MA_EC!AO73</f>
        <v>0</v>
      </c>
      <c r="AP73" s="8">
        <f>MA_CO!AP73+MA_DE!AP73+MA_CD!AP73+MA_EC!AP73</f>
        <v>0</v>
      </c>
      <c r="AQ73" s="8">
        <f>MA_CO!AQ73+MA_DE!AQ73+MA_CD!AQ73+MA_EC!AQ73</f>
        <v>0</v>
      </c>
      <c r="AR73" s="8">
        <f>MA_CO!AR73+MA_DE!AR73+MA_CD!AR73+MA_EC!AR73</f>
        <v>0</v>
      </c>
      <c r="AS73" s="8">
        <f>MA_CO!AS73+MA_DE!AS73+MA_CD!AS73+MA_EC!AS73</f>
        <v>0</v>
      </c>
      <c r="AT73" s="8">
        <f>MA_CO!AT73+MA_DE!AT73+MA_CD!AT73+MA_EC!AT73</f>
        <v>0</v>
      </c>
      <c r="AU73" s="8">
        <f>MA_CO!AU73+MA_DE!AU73+MA_CD!AU73+MA_EC!AU73</f>
        <v>0</v>
      </c>
      <c r="AV73" s="8">
        <f>MA_CO!AV73+MA_DE!AV73+MA_CD!AV73+MA_EC!AV73</f>
        <v>0</v>
      </c>
      <c r="AW73" s="8">
        <f>MA_CO!AW73+MA_DE!AW73+MA_CD!AW73+MA_EC!AW73</f>
        <v>0</v>
      </c>
      <c r="AX73" s="8">
        <f>MA_CO!AX73+MA_DE!AX73+MA_CD!AX73+MA_EC!AX73</f>
        <v>0</v>
      </c>
      <c r="AY73" s="8">
        <f>MA_CO!AY73+MA_DE!AY73+MA_CD!AY73+MA_EC!AY73</f>
        <v>0</v>
      </c>
      <c r="AZ73" s="8">
        <f>MA_CO!AZ73+MA_DE!AZ73+MA_CD!AZ73+MA_EC!AZ73</f>
        <v>50.303047486190891</v>
      </c>
      <c r="BA73" s="8">
        <f>MA_CO!BA73+MA_DE!BA73+MA_CD!BA73+MA_EC!BA73</f>
        <v>50.303047486190891</v>
      </c>
      <c r="BB73" s="8">
        <f>MA_CO!BB73+MA_DE!BB73+MA_CD!BB73+MA_EC!BB73</f>
        <v>50.303047486190891</v>
      </c>
      <c r="BC73" s="8">
        <f>MA_CO!BC73+MA_DE!BC73+MA_CD!BC73+MA_EC!BC73</f>
        <v>50.303047486190891</v>
      </c>
      <c r="BD73" s="8">
        <f>MA_CO!BD73+MA_DE!BD73+MA_CD!BD73+MA_EC!BD73</f>
        <v>50.303047486190891</v>
      </c>
      <c r="BE73" s="8">
        <f>MA_CO!BE73+MA_DE!BE73+MA_CD!BE73+MA_EC!BE73</f>
        <v>50.303047486190891</v>
      </c>
      <c r="BF73" s="8">
        <f>MA_CO!BF73+MA_DE!BF73+MA_CD!BF73+MA_EC!BF73</f>
        <v>50.303047486190891</v>
      </c>
      <c r="BG73" s="8">
        <f>MA_CO!BG73+MA_DE!BG73+MA_CD!BG73+MA_EC!BG73</f>
        <v>50.303047486190891</v>
      </c>
      <c r="BH73" s="8">
        <f>MA_CO!BH73+MA_DE!BH73+MA_CD!BH73+MA_EC!BH73</f>
        <v>50.303047486190891</v>
      </c>
      <c r="BI73" s="8">
        <f>MA_CO!BI73+MA_DE!BI73+MA_CD!BI73+MA_EC!BI73</f>
        <v>50.303047486190891</v>
      </c>
      <c r="BJ73" s="8">
        <f>MA_CO!BJ73+MA_DE!BJ73+MA_CD!BJ73+MA_EC!BJ73</f>
        <v>50.303047486190891</v>
      </c>
      <c r="BK73" s="8">
        <f>MA_CO!BK73+MA_DE!BK73+MA_CD!BK73+MA_EC!BK73</f>
        <v>50.303047486190891</v>
      </c>
      <c r="BO73" s="24">
        <f t="shared" si="44"/>
        <v>0</v>
      </c>
      <c r="BP73" s="24">
        <f t="shared" si="44"/>
        <v>150.90914245857266</v>
      </c>
      <c r="BQ73" s="24">
        <f t="shared" si="44"/>
        <v>0</v>
      </c>
      <c r="BR73" s="24">
        <f t="shared" si="44"/>
        <v>0</v>
      </c>
      <c r="BS73" s="24">
        <f t="shared" si="44"/>
        <v>0</v>
      </c>
      <c r="BT73" s="24">
        <f t="shared" si="44"/>
        <v>0</v>
      </c>
    </row>
    <row r="74" spans="1:72" hidden="1" outlineLevel="1" x14ac:dyDescent="0.25">
      <c r="A74" s="11" t="s">
        <v>35</v>
      </c>
      <c r="C74" s="2" t="s">
        <v>99</v>
      </c>
      <c r="D74" s="8">
        <f>MA_CO!D74+MA_DE!D74+MA_CD!D74+MA_EC!D74</f>
        <v>0</v>
      </c>
      <c r="E74" s="8">
        <f>MA_CO!E74+MA_DE!E74+MA_CD!E74+MA_EC!E74</f>
        <v>0</v>
      </c>
      <c r="F74" s="8">
        <f>MA_CO!F74+MA_DE!F74+MA_CD!F74+MA_EC!F74</f>
        <v>0</v>
      </c>
      <c r="G74" s="8">
        <f>MA_CO!G74+MA_DE!G74+MA_CD!G74+MA_EC!G74</f>
        <v>0</v>
      </c>
      <c r="H74" s="8">
        <f>MA_CO!H74+MA_DE!H74+MA_CD!H74+MA_EC!H74</f>
        <v>0</v>
      </c>
      <c r="I74" s="8">
        <f>MA_CO!I74+MA_DE!I74+MA_CD!I74+MA_EC!I74</f>
        <v>0</v>
      </c>
      <c r="J74" s="8">
        <f>MA_CO!J74+MA_DE!J74+MA_CD!J74+MA_EC!J74</f>
        <v>0</v>
      </c>
      <c r="K74" s="8">
        <f>MA_CO!K74+MA_DE!K74+MA_CD!K74+MA_EC!K74</f>
        <v>0</v>
      </c>
      <c r="L74" s="8">
        <f>MA_CO!L74+MA_DE!L74+MA_CD!L74+MA_EC!L74</f>
        <v>0</v>
      </c>
      <c r="M74" s="8">
        <f>MA_CO!M74+MA_DE!M74+MA_CD!M74+MA_EC!M74</f>
        <v>0</v>
      </c>
      <c r="N74" s="8">
        <f>MA_CO!N74+MA_DE!N74+MA_CD!N74+MA_EC!N74</f>
        <v>0</v>
      </c>
      <c r="O74" s="8">
        <f>MA_CO!O74+MA_DE!O74+MA_CD!O74+MA_EC!O74</f>
        <v>0</v>
      </c>
      <c r="P74" s="8">
        <f>MA_CO!P74+MA_DE!P74+MA_CD!P74+MA_EC!P74</f>
        <v>0</v>
      </c>
      <c r="Q74" s="8">
        <f>MA_CO!Q74+MA_DE!Q74+MA_CD!Q74+MA_EC!Q74</f>
        <v>0</v>
      </c>
      <c r="R74" s="8">
        <f>MA_CO!R74+MA_DE!R74+MA_CD!R74+MA_EC!R74</f>
        <v>0</v>
      </c>
      <c r="S74" s="8">
        <f>MA_CO!S74+MA_DE!S74+MA_CD!S74+MA_EC!S74</f>
        <v>0</v>
      </c>
      <c r="T74" s="8">
        <f>MA_CO!T74+MA_DE!T74+MA_CD!T74+MA_EC!T74</f>
        <v>0</v>
      </c>
      <c r="U74" s="8">
        <f>MA_CO!U74+MA_DE!U74+MA_CD!U74+MA_EC!U74</f>
        <v>0</v>
      </c>
      <c r="V74" s="8">
        <f>MA_CO!V74+MA_DE!V74+MA_CD!V74+MA_EC!V74</f>
        <v>0</v>
      </c>
      <c r="W74" s="8">
        <f>MA_CO!W74+MA_DE!W74+MA_CD!W74+MA_EC!W74</f>
        <v>0</v>
      </c>
      <c r="X74" s="8">
        <f>MA_CO!X74+MA_DE!X74+MA_CD!X74+MA_EC!X74</f>
        <v>0</v>
      </c>
      <c r="Y74" s="8">
        <f>MA_CO!Y74+MA_DE!Y74+MA_CD!Y74+MA_EC!Y74</f>
        <v>0</v>
      </c>
      <c r="Z74" s="8">
        <f>MA_CO!Z74+MA_DE!Z74+MA_CD!Z74+MA_EC!Z74</f>
        <v>0</v>
      </c>
      <c r="AA74" s="8">
        <f>MA_CO!AA74+MA_DE!AA74+MA_CD!AA74+MA_EC!AA74</f>
        <v>0</v>
      </c>
      <c r="AB74" s="8">
        <f>MA_CO!AB74+MA_DE!AB74+MA_CD!AB74+MA_EC!AB74</f>
        <v>0</v>
      </c>
      <c r="AC74" s="8">
        <f>MA_CO!AC74+MA_DE!AC74+MA_CD!AC74+MA_EC!AC74</f>
        <v>0</v>
      </c>
      <c r="AD74" s="8">
        <f>MA_CO!AD74+MA_DE!AD74+MA_CD!AD74+MA_EC!AD74</f>
        <v>0</v>
      </c>
      <c r="AE74" s="8">
        <f>MA_CO!AE74+MA_DE!AE74+MA_CD!AE74+MA_EC!AE74</f>
        <v>0</v>
      </c>
      <c r="AF74" s="8">
        <f>MA_CO!AF74+MA_DE!AF74+MA_CD!AF74+MA_EC!AF74</f>
        <v>0</v>
      </c>
      <c r="AG74" s="8">
        <f>MA_CO!AG74+MA_DE!AG74+MA_CD!AG74+MA_EC!AG74</f>
        <v>0</v>
      </c>
      <c r="AH74" s="8">
        <f>MA_CO!AH74+MA_DE!AH74+MA_CD!AH74+MA_EC!AH74</f>
        <v>0</v>
      </c>
      <c r="AI74" s="8">
        <f>MA_CO!AI74+MA_DE!AI74+MA_CD!AI74+MA_EC!AI74</f>
        <v>0</v>
      </c>
      <c r="AJ74" s="8">
        <f>MA_CO!AJ74+MA_DE!AJ74+MA_CD!AJ74+MA_EC!AJ74</f>
        <v>0</v>
      </c>
      <c r="AK74" s="8">
        <f>MA_CO!AK74+MA_DE!AK74+MA_CD!AK74+MA_EC!AK74</f>
        <v>0</v>
      </c>
      <c r="AL74" s="8">
        <f>MA_CO!AL74+MA_DE!AL74+MA_CD!AL74+MA_EC!AL74</f>
        <v>0</v>
      </c>
      <c r="AM74" s="8">
        <f>MA_CO!AM74+MA_DE!AM74+MA_CD!AM74+MA_EC!AM74</f>
        <v>0</v>
      </c>
      <c r="AN74" s="8">
        <f>MA_CO!AN74+MA_DE!AN74+MA_CD!AN74+MA_EC!AN74</f>
        <v>0</v>
      </c>
      <c r="AO74" s="8">
        <f>MA_CO!AO74+MA_DE!AO74+MA_CD!AO74+MA_EC!AO74</f>
        <v>0</v>
      </c>
      <c r="AP74" s="8">
        <f>MA_CO!AP74+MA_DE!AP74+MA_CD!AP74+MA_EC!AP74</f>
        <v>0</v>
      </c>
      <c r="AQ74" s="8">
        <f>MA_CO!AQ74+MA_DE!AQ74+MA_CD!AQ74+MA_EC!AQ74</f>
        <v>0</v>
      </c>
      <c r="AR74" s="8">
        <f>MA_CO!AR74+MA_DE!AR74+MA_CD!AR74+MA_EC!AR74</f>
        <v>0</v>
      </c>
      <c r="AS74" s="8">
        <f>MA_CO!AS74+MA_DE!AS74+MA_CD!AS74+MA_EC!AS74</f>
        <v>0</v>
      </c>
      <c r="AT74" s="8">
        <f>MA_CO!AT74+MA_DE!AT74+MA_CD!AT74+MA_EC!AT74</f>
        <v>0</v>
      </c>
      <c r="AU74" s="8">
        <f>MA_CO!AU74+MA_DE!AU74+MA_CD!AU74+MA_EC!AU74</f>
        <v>0</v>
      </c>
      <c r="AV74" s="8">
        <f>MA_CO!AV74+MA_DE!AV74+MA_CD!AV74+MA_EC!AV74</f>
        <v>0</v>
      </c>
      <c r="AW74" s="8">
        <f>MA_CO!AW74+MA_DE!AW74+MA_CD!AW74+MA_EC!AW74</f>
        <v>0</v>
      </c>
      <c r="AX74" s="8">
        <f>MA_CO!AX74+MA_DE!AX74+MA_CD!AX74+MA_EC!AX74</f>
        <v>0</v>
      </c>
      <c r="AY74" s="8">
        <f>MA_CO!AY74+MA_DE!AY74+MA_CD!AY74+MA_EC!AY74</f>
        <v>0</v>
      </c>
      <c r="AZ74" s="8">
        <f>MA_CO!AZ74+MA_DE!AZ74+MA_CD!AZ74+MA_EC!AZ74</f>
        <v>17.165243396941975</v>
      </c>
      <c r="BA74" s="8">
        <f>MA_CO!BA74+MA_DE!BA74+MA_CD!BA74+MA_EC!BA74</f>
        <v>17.165243396941975</v>
      </c>
      <c r="BB74" s="8">
        <f>MA_CO!BB74+MA_DE!BB74+MA_CD!BB74+MA_EC!BB74</f>
        <v>815.54865720819669</v>
      </c>
      <c r="BC74" s="8">
        <f>MA_CO!BC74+MA_DE!BC74+MA_CD!BC74+MA_EC!BC74</f>
        <v>19.16120193147011</v>
      </c>
      <c r="BD74" s="8">
        <f>MA_CO!BD74+MA_DE!BD74+MA_CD!BD74+MA_EC!BD74</f>
        <v>19.16120193147011</v>
      </c>
      <c r="BE74" s="8">
        <f>MA_CO!BE74+MA_DE!BE74+MA_CD!BE74+MA_EC!BE74</f>
        <v>817.54461574272477</v>
      </c>
      <c r="BF74" s="8">
        <f>MA_CO!BF74+MA_DE!BF74+MA_CD!BF74+MA_EC!BF74</f>
        <v>21.157160465998249</v>
      </c>
      <c r="BG74" s="8">
        <f>MA_CO!BG74+MA_DE!BG74+MA_CD!BG74+MA_EC!BG74</f>
        <v>21.157160465998249</v>
      </c>
      <c r="BH74" s="8">
        <f>MA_CO!BH74+MA_DE!BH74+MA_CD!BH74+MA_EC!BH74</f>
        <v>819.54057427725286</v>
      </c>
      <c r="BI74" s="8">
        <f>MA_CO!BI74+MA_DE!BI74+MA_CD!BI74+MA_EC!BI74</f>
        <v>22.753927293620759</v>
      </c>
      <c r="BJ74" s="8">
        <f>MA_CO!BJ74+MA_DE!BJ74+MA_CD!BJ74+MA_EC!BJ74</f>
        <v>22.753927293620759</v>
      </c>
      <c r="BK74" s="8">
        <f>MA_CO!BK74+MA_DE!BK74+MA_CD!BK74+MA_EC!BK74</f>
        <v>821.13734110487542</v>
      </c>
      <c r="BO74" s="24">
        <f t="shared" si="44"/>
        <v>0</v>
      </c>
      <c r="BP74" s="24">
        <f t="shared" si="44"/>
        <v>849.87914400208069</v>
      </c>
      <c r="BQ74" s="24">
        <f t="shared" si="44"/>
        <v>0</v>
      </c>
      <c r="BR74" s="24">
        <f t="shared" si="44"/>
        <v>0</v>
      </c>
      <c r="BS74" s="24">
        <f t="shared" si="44"/>
        <v>0</v>
      </c>
      <c r="BT74" s="24">
        <f t="shared" si="44"/>
        <v>0</v>
      </c>
    </row>
    <row r="75" spans="1:72" hidden="1" outlineLevel="1" x14ac:dyDescent="0.25">
      <c r="A75" s="11" t="s">
        <v>35</v>
      </c>
      <c r="C75" s="2" t="s">
        <v>100</v>
      </c>
      <c r="D75" s="8">
        <f>MA_CO!D75+MA_DE!D75+MA_CD!D75+MA_EC!D75</f>
        <v>0</v>
      </c>
      <c r="E75" s="8">
        <f>MA_CO!E75+MA_DE!E75+MA_CD!E75+MA_EC!E75</f>
        <v>0</v>
      </c>
      <c r="F75" s="8">
        <f>MA_CO!F75+MA_DE!F75+MA_CD!F75+MA_EC!F75</f>
        <v>0</v>
      </c>
      <c r="G75" s="8">
        <f>MA_CO!G75+MA_DE!G75+MA_CD!G75+MA_EC!G75</f>
        <v>0</v>
      </c>
      <c r="H75" s="8">
        <f>MA_CO!H75+MA_DE!H75+MA_CD!H75+MA_EC!H75</f>
        <v>0</v>
      </c>
      <c r="I75" s="8">
        <f>MA_CO!I75+MA_DE!I75+MA_CD!I75+MA_EC!I75</f>
        <v>0</v>
      </c>
      <c r="J75" s="8">
        <f>MA_CO!J75+MA_DE!J75+MA_CD!J75+MA_EC!J75</f>
        <v>0</v>
      </c>
      <c r="K75" s="8">
        <f>MA_CO!K75+MA_DE!K75+MA_CD!K75+MA_EC!K75</f>
        <v>0</v>
      </c>
      <c r="L75" s="8">
        <f>MA_CO!L75+MA_DE!L75+MA_CD!L75+MA_EC!L75</f>
        <v>0</v>
      </c>
      <c r="M75" s="8">
        <f>MA_CO!M75+MA_DE!M75+MA_CD!M75+MA_EC!M75</f>
        <v>0</v>
      </c>
      <c r="N75" s="8">
        <f>MA_CO!N75+MA_DE!N75+MA_CD!N75+MA_EC!N75</f>
        <v>0</v>
      </c>
      <c r="O75" s="8">
        <f>MA_CO!O75+MA_DE!O75+MA_CD!O75+MA_EC!O75</f>
        <v>0</v>
      </c>
      <c r="P75" s="8">
        <f>MA_CO!P75+MA_DE!P75+MA_CD!P75+MA_EC!P75</f>
        <v>0</v>
      </c>
      <c r="Q75" s="8">
        <f>MA_CO!Q75+MA_DE!Q75+MA_CD!Q75+MA_EC!Q75</f>
        <v>0</v>
      </c>
      <c r="R75" s="8">
        <f>MA_CO!R75+MA_DE!R75+MA_CD!R75+MA_EC!R75</f>
        <v>0</v>
      </c>
      <c r="S75" s="8">
        <f>MA_CO!S75+MA_DE!S75+MA_CD!S75+MA_EC!S75</f>
        <v>0</v>
      </c>
      <c r="T75" s="8">
        <f>MA_CO!T75+MA_DE!T75+MA_CD!T75+MA_EC!T75</f>
        <v>0</v>
      </c>
      <c r="U75" s="8">
        <f>MA_CO!U75+MA_DE!U75+MA_CD!U75+MA_EC!U75</f>
        <v>0</v>
      </c>
      <c r="V75" s="8">
        <f>MA_CO!V75+MA_DE!V75+MA_CD!V75+MA_EC!V75</f>
        <v>0</v>
      </c>
      <c r="W75" s="8">
        <f>MA_CO!W75+MA_DE!W75+MA_CD!W75+MA_EC!W75</f>
        <v>0</v>
      </c>
      <c r="X75" s="8">
        <f>MA_CO!X75+MA_DE!X75+MA_CD!X75+MA_EC!X75</f>
        <v>0</v>
      </c>
      <c r="Y75" s="8">
        <f>MA_CO!Y75+MA_DE!Y75+MA_CD!Y75+MA_EC!Y75</f>
        <v>0</v>
      </c>
      <c r="Z75" s="8">
        <f>MA_CO!Z75+MA_DE!Z75+MA_CD!Z75+MA_EC!Z75</f>
        <v>0</v>
      </c>
      <c r="AA75" s="8">
        <f>MA_CO!AA75+MA_DE!AA75+MA_CD!AA75+MA_EC!AA75</f>
        <v>0</v>
      </c>
      <c r="AB75" s="8">
        <f>MA_CO!AB75+MA_DE!AB75+MA_CD!AB75+MA_EC!AB75</f>
        <v>0</v>
      </c>
      <c r="AC75" s="8">
        <f>MA_CO!AC75+MA_DE!AC75+MA_CD!AC75+MA_EC!AC75</f>
        <v>0</v>
      </c>
      <c r="AD75" s="8">
        <f>MA_CO!AD75+MA_DE!AD75+MA_CD!AD75+MA_EC!AD75</f>
        <v>0</v>
      </c>
      <c r="AE75" s="8">
        <f>MA_CO!AE75+MA_DE!AE75+MA_CD!AE75+MA_EC!AE75</f>
        <v>0</v>
      </c>
      <c r="AF75" s="8">
        <f>MA_CO!AF75+MA_DE!AF75+MA_CD!AF75+MA_EC!AF75</f>
        <v>0</v>
      </c>
      <c r="AG75" s="8">
        <f>MA_CO!AG75+MA_DE!AG75+MA_CD!AG75+MA_EC!AG75</f>
        <v>0</v>
      </c>
      <c r="AH75" s="8">
        <f>MA_CO!AH75+MA_DE!AH75+MA_CD!AH75+MA_EC!AH75</f>
        <v>0</v>
      </c>
      <c r="AI75" s="8">
        <f>MA_CO!AI75+MA_DE!AI75+MA_CD!AI75+MA_EC!AI75</f>
        <v>0</v>
      </c>
      <c r="AJ75" s="8">
        <f>MA_CO!AJ75+MA_DE!AJ75+MA_CD!AJ75+MA_EC!AJ75</f>
        <v>0</v>
      </c>
      <c r="AK75" s="8">
        <f>MA_CO!AK75+MA_DE!AK75+MA_CD!AK75+MA_EC!AK75</f>
        <v>0</v>
      </c>
      <c r="AL75" s="8">
        <f>MA_CO!AL75+MA_DE!AL75+MA_CD!AL75+MA_EC!AL75</f>
        <v>0</v>
      </c>
      <c r="AM75" s="8">
        <f>MA_CO!AM75+MA_DE!AM75+MA_CD!AM75+MA_EC!AM75</f>
        <v>0</v>
      </c>
      <c r="AN75" s="8">
        <f>MA_CO!AN75+MA_DE!AN75+MA_CD!AN75+MA_EC!AN75</f>
        <v>0</v>
      </c>
      <c r="AO75" s="8">
        <f>MA_CO!AO75+MA_DE!AO75+MA_CD!AO75+MA_EC!AO75</f>
        <v>0</v>
      </c>
      <c r="AP75" s="8">
        <f>MA_CO!AP75+MA_DE!AP75+MA_CD!AP75+MA_EC!AP75</f>
        <v>0</v>
      </c>
      <c r="AQ75" s="8">
        <f>MA_CO!AQ75+MA_DE!AQ75+MA_CD!AQ75+MA_EC!AQ75</f>
        <v>0</v>
      </c>
      <c r="AR75" s="8">
        <f>MA_CO!AR75+MA_DE!AR75+MA_CD!AR75+MA_EC!AR75</f>
        <v>0</v>
      </c>
      <c r="AS75" s="8">
        <f>MA_CO!AS75+MA_DE!AS75+MA_CD!AS75+MA_EC!AS75</f>
        <v>0</v>
      </c>
      <c r="AT75" s="8">
        <f>MA_CO!AT75+MA_DE!AT75+MA_CD!AT75+MA_EC!AT75</f>
        <v>0</v>
      </c>
      <c r="AU75" s="8">
        <f>MA_CO!AU75+MA_DE!AU75+MA_CD!AU75+MA_EC!AU75</f>
        <v>0</v>
      </c>
      <c r="AV75" s="8">
        <f>MA_CO!AV75+MA_DE!AV75+MA_CD!AV75+MA_EC!AV75</f>
        <v>0</v>
      </c>
      <c r="AW75" s="8">
        <f>MA_CO!AW75+MA_DE!AW75+MA_CD!AW75+MA_EC!AW75</f>
        <v>0</v>
      </c>
      <c r="AX75" s="8">
        <f>MA_CO!AX75+MA_DE!AX75+MA_CD!AX75+MA_EC!AX75</f>
        <v>0</v>
      </c>
      <c r="AY75" s="8">
        <f>MA_CO!AY75+MA_DE!AY75+MA_CD!AY75+MA_EC!AY75</f>
        <v>0</v>
      </c>
      <c r="AZ75" s="8">
        <f>MA_CO!AZ75+MA_DE!AZ75+MA_CD!AZ75+MA_EC!AZ75</f>
        <v>15.221487114615222</v>
      </c>
      <c r="BA75" s="8">
        <f>MA_CO!BA75+MA_DE!BA75+MA_CD!BA75+MA_EC!BA75</f>
        <v>15.221487114615222</v>
      </c>
      <c r="BB75" s="8">
        <f>MA_CO!BB75+MA_DE!BB75+MA_CD!BB75+MA_EC!BB75</f>
        <v>15.221487114615222</v>
      </c>
      <c r="BC75" s="8">
        <f>MA_CO!BC75+MA_DE!BC75+MA_CD!BC75+MA_EC!BC75</f>
        <v>15.221487114615222</v>
      </c>
      <c r="BD75" s="8">
        <f>MA_CO!BD75+MA_DE!BD75+MA_CD!BD75+MA_EC!BD75</f>
        <v>15.221487114615222</v>
      </c>
      <c r="BE75" s="8">
        <f>MA_CO!BE75+MA_DE!BE75+MA_CD!BE75+MA_EC!BE75</f>
        <v>15.221487114615222</v>
      </c>
      <c r="BF75" s="8">
        <f>MA_CO!BF75+MA_DE!BF75+MA_CD!BF75+MA_EC!BF75</f>
        <v>15.221487114615222</v>
      </c>
      <c r="BG75" s="8">
        <f>MA_CO!BG75+MA_DE!BG75+MA_CD!BG75+MA_EC!BG75</f>
        <v>15.221487114615222</v>
      </c>
      <c r="BH75" s="8">
        <f>MA_CO!BH75+MA_DE!BH75+MA_CD!BH75+MA_EC!BH75</f>
        <v>15.221487114615222</v>
      </c>
      <c r="BI75" s="8">
        <f>MA_CO!BI75+MA_DE!BI75+MA_CD!BI75+MA_EC!BI75</f>
        <v>15.221487114615222</v>
      </c>
      <c r="BJ75" s="8">
        <f>MA_CO!BJ75+MA_DE!BJ75+MA_CD!BJ75+MA_EC!BJ75</f>
        <v>15.221487114615222</v>
      </c>
      <c r="BK75" s="8">
        <f>MA_CO!BK75+MA_DE!BK75+MA_CD!BK75+MA_EC!BK75</f>
        <v>15.221487114615222</v>
      </c>
      <c r="BO75" s="24">
        <f t="shared" si="44"/>
        <v>0</v>
      </c>
      <c r="BP75" s="24">
        <f t="shared" si="44"/>
        <v>45.664461343845666</v>
      </c>
      <c r="BQ75" s="24">
        <f t="shared" si="44"/>
        <v>0</v>
      </c>
      <c r="BR75" s="24">
        <f t="shared" si="44"/>
        <v>0</v>
      </c>
      <c r="BS75" s="24">
        <f t="shared" si="44"/>
        <v>0</v>
      </c>
      <c r="BT75" s="24">
        <f t="shared" si="44"/>
        <v>0</v>
      </c>
    </row>
    <row r="76" spans="1:72" hidden="1" outlineLevel="1" x14ac:dyDescent="0.25">
      <c r="A76" s="11" t="s">
        <v>35</v>
      </c>
      <c r="C76" s="2" t="s">
        <v>98</v>
      </c>
      <c r="D76" s="8">
        <f>MA_CO!D76+MA_DE!D76+MA_CD!D76+MA_EC!D76</f>
        <v>0</v>
      </c>
      <c r="E76" s="8">
        <f>MA_CO!E76+MA_DE!E76+MA_CD!E76+MA_EC!E76</f>
        <v>0</v>
      </c>
      <c r="F76" s="8">
        <f>MA_CO!F76+MA_DE!F76+MA_CD!F76+MA_EC!F76</f>
        <v>0</v>
      </c>
      <c r="G76" s="8">
        <f>MA_CO!G76+MA_DE!G76+MA_CD!G76+MA_EC!G76</f>
        <v>0</v>
      </c>
      <c r="H76" s="8">
        <f>MA_CO!H76+MA_DE!H76+MA_CD!H76+MA_EC!H76</f>
        <v>0</v>
      </c>
      <c r="I76" s="8">
        <f>MA_CO!I76+MA_DE!I76+MA_CD!I76+MA_EC!I76</f>
        <v>0</v>
      </c>
      <c r="J76" s="8">
        <f>MA_CO!J76+MA_DE!J76+MA_CD!J76+MA_EC!J76</f>
        <v>0</v>
      </c>
      <c r="K76" s="8">
        <f>MA_CO!K76+MA_DE!K76+MA_CD!K76+MA_EC!K76</f>
        <v>0</v>
      </c>
      <c r="L76" s="8">
        <f>MA_CO!L76+MA_DE!L76+MA_CD!L76+MA_EC!L76</f>
        <v>0</v>
      </c>
      <c r="M76" s="8">
        <f>MA_CO!M76+MA_DE!M76+MA_CD!M76+MA_EC!M76</f>
        <v>0</v>
      </c>
      <c r="N76" s="8">
        <f>MA_CO!N76+MA_DE!N76+MA_CD!N76+MA_EC!N76</f>
        <v>0</v>
      </c>
      <c r="O76" s="8">
        <f>MA_CO!O76+MA_DE!O76+MA_CD!O76+MA_EC!O76</f>
        <v>0</v>
      </c>
      <c r="P76" s="8">
        <f>MA_CO!P76+MA_DE!P76+MA_CD!P76+MA_EC!P76</f>
        <v>0</v>
      </c>
      <c r="Q76" s="8">
        <f>MA_CO!Q76+MA_DE!Q76+MA_CD!Q76+MA_EC!Q76</f>
        <v>0</v>
      </c>
      <c r="R76" s="8">
        <f>MA_CO!R76+MA_DE!R76+MA_CD!R76+MA_EC!R76</f>
        <v>0</v>
      </c>
      <c r="S76" s="8">
        <f>MA_CO!S76+MA_DE!S76+MA_CD!S76+MA_EC!S76</f>
        <v>0</v>
      </c>
      <c r="T76" s="8">
        <f>MA_CO!T76+MA_DE!T76+MA_CD!T76+MA_EC!T76</f>
        <v>0</v>
      </c>
      <c r="U76" s="8">
        <f>MA_CO!U76+MA_DE!U76+MA_CD!U76+MA_EC!U76</f>
        <v>0</v>
      </c>
      <c r="V76" s="8">
        <f>MA_CO!V76+MA_DE!V76+MA_CD!V76+MA_EC!V76</f>
        <v>0</v>
      </c>
      <c r="W76" s="8">
        <f>MA_CO!W76+MA_DE!W76+MA_CD!W76+MA_EC!W76</f>
        <v>0</v>
      </c>
      <c r="X76" s="8">
        <f>MA_CO!X76+MA_DE!X76+MA_CD!X76+MA_EC!X76</f>
        <v>0</v>
      </c>
      <c r="Y76" s="8">
        <f>MA_CO!Y76+MA_DE!Y76+MA_CD!Y76+MA_EC!Y76</f>
        <v>0</v>
      </c>
      <c r="Z76" s="8">
        <f>MA_CO!Z76+MA_DE!Z76+MA_CD!Z76+MA_EC!Z76</f>
        <v>0</v>
      </c>
      <c r="AA76" s="8">
        <f>MA_CO!AA76+MA_DE!AA76+MA_CD!AA76+MA_EC!AA76</f>
        <v>0</v>
      </c>
      <c r="AB76" s="8">
        <f>MA_CO!AB76+MA_DE!AB76+MA_CD!AB76+MA_EC!AB76</f>
        <v>0</v>
      </c>
      <c r="AC76" s="8">
        <f>MA_CO!AC76+MA_DE!AC76+MA_CD!AC76+MA_EC!AC76</f>
        <v>0</v>
      </c>
      <c r="AD76" s="8">
        <f>MA_CO!AD76+MA_DE!AD76+MA_CD!AD76+MA_EC!AD76</f>
        <v>0</v>
      </c>
      <c r="AE76" s="8">
        <f>MA_CO!AE76+MA_DE!AE76+MA_CD!AE76+MA_EC!AE76</f>
        <v>0</v>
      </c>
      <c r="AF76" s="8">
        <f>MA_CO!AF76+MA_DE!AF76+MA_CD!AF76+MA_EC!AF76</f>
        <v>0</v>
      </c>
      <c r="AG76" s="8">
        <f>MA_CO!AG76+MA_DE!AG76+MA_CD!AG76+MA_EC!AG76</f>
        <v>0</v>
      </c>
      <c r="AH76" s="8">
        <f>MA_CO!AH76+MA_DE!AH76+MA_CD!AH76+MA_EC!AH76</f>
        <v>0</v>
      </c>
      <c r="AI76" s="8">
        <f>MA_CO!AI76+MA_DE!AI76+MA_CD!AI76+MA_EC!AI76</f>
        <v>0</v>
      </c>
      <c r="AJ76" s="8">
        <f>MA_CO!AJ76+MA_DE!AJ76+MA_CD!AJ76+MA_EC!AJ76</f>
        <v>0</v>
      </c>
      <c r="AK76" s="8">
        <f>MA_CO!AK76+MA_DE!AK76+MA_CD!AK76+MA_EC!AK76</f>
        <v>0</v>
      </c>
      <c r="AL76" s="8">
        <f>MA_CO!AL76+MA_DE!AL76+MA_CD!AL76+MA_EC!AL76</f>
        <v>0</v>
      </c>
      <c r="AM76" s="8">
        <f>MA_CO!AM76+MA_DE!AM76+MA_CD!AM76+MA_EC!AM76</f>
        <v>0</v>
      </c>
      <c r="AN76" s="8">
        <f>MA_CO!AN76+MA_DE!AN76+MA_CD!AN76+MA_EC!AN76</f>
        <v>0</v>
      </c>
      <c r="AO76" s="8">
        <f>MA_CO!AO76+MA_DE!AO76+MA_CD!AO76+MA_EC!AO76</f>
        <v>0</v>
      </c>
      <c r="AP76" s="8">
        <f>MA_CO!AP76+MA_DE!AP76+MA_CD!AP76+MA_EC!AP76</f>
        <v>0</v>
      </c>
      <c r="AQ76" s="8">
        <f>MA_CO!AQ76+MA_DE!AQ76+MA_CD!AQ76+MA_EC!AQ76</f>
        <v>0</v>
      </c>
      <c r="AR76" s="8">
        <f>MA_CO!AR76+MA_DE!AR76+MA_CD!AR76+MA_EC!AR76</f>
        <v>0</v>
      </c>
      <c r="AS76" s="8">
        <f>MA_CO!AS76+MA_DE!AS76+MA_CD!AS76+MA_EC!AS76</f>
        <v>0</v>
      </c>
      <c r="AT76" s="8">
        <f>MA_CO!AT76+MA_DE!AT76+MA_CD!AT76+MA_EC!AT76</f>
        <v>0</v>
      </c>
      <c r="AU76" s="8">
        <f>MA_CO!AU76+MA_DE!AU76+MA_CD!AU76+MA_EC!AU76</f>
        <v>0</v>
      </c>
      <c r="AV76" s="8">
        <f>MA_CO!AV76+MA_DE!AV76+MA_CD!AV76+MA_EC!AV76</f>
        <v>0</v>
      </c>
      <c r="AW76" s="8">
        <f>MA_CO!AW76+MA_DE!AW76+MA_CD!AW76+MA_EC!AW76</f>
        <v>0</v>
      </c>
      <c r="AX76" s="8">
        <f>MA_CO!AX76+MA_DE!AX76+MA_CD!AX76+MA_EC!AX76</f>
        <v>0</v>
      </c>
      <c r="AY76" s="8">
        <f>MA_CO!AY76+MA_DE!AY76+MA_CD!AY76+MA_EC!AY76</f>
        <v>0</v>
      </c>
      <c r="AZ76" s="8">
        <f>MA_CO!AZ76+MA_DE!AZ76+MA_CD!AZ76+MA_EC!AZ76</f>
        <v>859.35636190448713</v>
      </c>
      <c r="BA76" s="8">
        <f>MA_CO!BA76+MA_DE!BA76+MA_CD!BA76+MA_EC!BA76</f>
        <v>870.14502324479315</v>
      </c>
      <c r="BB76" s="8">
        <f>MA_CO!BB76+MA_DE!BB76+MA_CD!BB76+MA_EC!BB76</f>
        <v>980.35773981140505</v>
      </c>
      <c r="BC76" s="8">
        <f>MA_CO!BC76+MA_DE!BC76+MA_CD!BC76+MA_EC!BC76</f>
        <v>896.52517954819689</v>
      </c>
      <c r="BD76" s="8">
        <f>MA_CO!BD76+MA_DE!BD76+MA_CD!BD76+MA_EC!BD76</f>
        <v>888.87233972250169</v>
      </c>
      <c r="BE76" s="8">
        <f>MA_CO!BE76+MA_DE!BE76+MA_CD!BE76+MA_EC!BE76</f>
        <v>951.80761604272186</v>
      </c>
      <c r="BF76" s="8">
        <f>MA_CO!BF76+MA_DE!BF76+MA_CD!BF76+MA_EC!BF76</f>
        <v>998.92011505493031</v>
      </c>
      <c r="BG76" s="8">
        <f>MA_CO!BG76+MA_DE!BG76+MA_CD!BG76+MA_EC!BG76</f>
        <v>959.91553286497413</v>
      </c>
      <c r="BH76" s="8">
        <f>MA_CO!BH76+MA_DE!BH76+MA_CD!BH76+MA_EC!BH76</f>
        <v>902.79877065471294</v>
      </c>
      <c r="BI76" s="8">
        <f>MA_CO!BI76+MA_DE!BI76+MA_CD!BI76+MA_EC!BI76</f>
        <v>913.09560163333742</v>
      </c>
      <c r="BJ76" s="8">
        <f>MA_CO!BJ76+MA_DE!BJ76+MA_CD!BJ76+MA_EC!BJ76</f>
        <v>995.43681251442911</v>
      </c>
      <c r="BK76" s="8">
        <f>MA_CO!BK76+MA_DE!BK76+MA_CD!BK76+MA_EC!BK76</f>
        <v>1088.8501747617611</v>
      </c>
      <c r="BO76" s="24">
        <f t="shared" si="44"/>
        <v>0</v>
      </c>
      <c r="BP76" s="24">
        <f t="shared" si="44"/>
        <v>2709.8591249606852</v>
      </c>
      <c r="BQ76" s="24">
        <f t="shared" si="44"/>
        <v>0</v>
      </c>
      <c r="BR76" s="24">
        <f t="shared" si="44"/>
        <v>0</v>
      </c>
      <c r="BS76" s="24">
        <f t="shared" si="44"/>
        <v>0</v>
      </c>
      <c r="BT76" s="24">
        <f t="shared" si="44"/>
        <v>0</v>
      </c>
    </row>
    <row r="77" spans="1:72" hidden="1" outlineLevel="1" x14ac:dyDescent="0.25">
      <c r="A77" s="11" t="s">
        <v>35</v>
      </c>
      <c r="C77" s="2" t="s">
        <v>102</v>
      </c>
      <c r="D77" s="8">
        <f>MA_CO!D77+MA_DE!D77+MA_CD!D77+MA_EC!D77</f>
        <v>0</v>
      </c>
      <c r="E77" s="8">
        <f>MA_CO!E77+MA_DE!E77+MA_CD!E77+MA_EC!E77</f>
        <v>0</v>
      </c>
      <c r="F77" s="8">
        <f>MA_CO!F77+MA_DE!F77+MA_CD!F77+MA_EC!F77</f>
        <v>0</v>
      </c>
      <c r="G77" s="8">
        <f>MA_CO!G77+MA_DE!G77+MA_CD!G77+MA_EC!G77</f>
        <v>0</v>
      </c>
      <c r="H77" s="8">
        <f>MA_CO!H77+MA_DE!H77+MA_CD!H77+MA_EC!H77</f>
        <v>0</v>
      </c>
      <c r="I77" s="8">
        <f>MA_CO!I77+MA_DE!I77+MA_CD!I77+MA_EC!I77</f>
        <v>0</v>
      </c>
      <c r="J77" s="8">
        <f>MA_CO!J77+MA_DE!J77+MA_CD!J77+MA_EC!J77</f>
        <v>0</v>
      </c>
      <c r="K77" s="8">
        <f>MA_CO!K77+MA_DE!K77+MA_CD!K77+MA_EC!K77</f>
        <v>0</v>
      </c>
      <c r="L77" s="8">
        <f>MA_CO!L77+MA_DE!L77+MA_CD!L77+MA_EC!L77</f>
        <v>0</v>
      </c>
      <c r="M77" s="8">
        <f>MA_CO!M77+MA_DE!M77+MA_CD!M77+MA_EC!M77</f>
        <v>0</v>
      </c>
      <c r="N77" s="8">
        <f>MA_CO!N77+MA_DE!N77+MA_CD!N77+MA_EC!N77</f>
        <v>0</v>
      </c>
      <c r="O77" s="8">
        <f>MA_CO!O77+MA_DE!O77+MA_CD!O77+MA_EC!O77</f>
        <v>0</v>
      </c>
      <c r="P77" s="8">
        <f>MA_CO!P77+MA_DE!P77+MA_CD!P77+MA_EC!P77</f>
        <v>0</v>
      </c>
      <c r="Q77" s="8">
        <f>MA_CO!Q77+MA_DE!Q77+MA_CD!Q77+MA_EC!Q77</f>
        <v>0</v>
      </c>
      <c r="R77" s="8">
        <f>MA_CO!R77+MA_DE!R77+MA_CD!R77+MA_EC!R77</f>
        <v>0</v>
      </c>
      <c r="S77" s="8">
        <f>MA_CO!S77+MA_DE!S77+MA_CD!S77+MA_EC!S77</f>
        <v>0</v>
      </c>
      <c r="T77" s="8">
        <f>MA_CO!T77+MA_DE!T77+MA_CD!T77+MA_EC!T77</f>
        <v>0</v>
      </c>
      <c r="U77" s="8">
        <f>MA_CO!U77+MA_DE!U77+MA_CD!U77+MA_EC!U77</f>
        <v>0</v>
      </c>
      <c r="V77" s="8">
        <f>MA_CO!V77+MA_DE!V77+MA_CD!V77+MA_EC!V77</f>
        <v>0</v>
      </c>
      <c r="W77" s="8">
        <f>MA_CO!W77+MA_DE!W77+MA_CD!W77+MA_EC!W77</f>
        <v>0</v>
      </c>
      <c r="X77" s="8">
        <f>MA_CO!X77+MA_DE!X77+MA_CD!X77+MA_EC!X77</f>
        <v>0</v>
      </c>
      <c r="Y77" s="8">
        <f>MA_CO!Y77+MA_DE!Y77+MA_CD!Y77+MA_EC!Y77</f>
        <v>0</v>
      </c>
      <c r="Z77" s="8">
        <f>MA_CO!Z77+MA_DE!Z77+MA_CD!Z77+MA_EC!Z77</f>
        <v>0</v>
      </c>
      <c r="AA77" s="8">
        <f>MA_CO!AA77+MA_DE!AA77+MA_CD!AA77+MA_EC!AA77</f>
        <v>0</v>
      </c>
      <c r="AB77" s="8">
        <f>MA_CO!AB77+MA_DE!AB77+MA_CD!AB77+MA_EC!AB77</f>
        <v>0</v>
      </c>
      <c r="AC77" s="8">
        <f>MA_CO!AC77+MA_DE!AC77+MA_CD!AC77+MA_EC!AC77</f>
        <v>0</v>
      </c>
      <c r="AD77" s="8">
        <f>MA_CO!AD77+MA_DE!AD77+MA_CD!AD77+MA_EC!AD77</f>
        <v>0</v>
      </c>
      <c r="AE77" s="8">
        <f>MA_CO!AE77+MA_DE!AE77+MA_CD!AE77+MA_EC!AE77</f>
        <v>0</v>
      </c>
      <c r="AF77" s="8">
        <f>MA_CO!AF77+MA_DE!AF77+MA_CD!AF77+MA_EC!AF77</f>
        <v>0</v>
      </c>
      <c r="AG77" s="8">
        <f>MA_CO!AG77+MA_DE!AG77+MA_CD!AG77+MA_EC!AG77</f>
        <v>0</v>
      </c>
      <c r="AH77" s="8">
        <f>MA_CO!AH77+MA_DE!AH77+MA_CD!AH77+MA_EC!AH77</f>
        <v>0</v>
      </c>
      <c r="AI77" s="8">
        <f>MA_CO!AI77+MA_DE!AI77+MA_CD!AI77+MA_EC!AI77</f>
        <v>0</v>
      </c>
      <c r="AJ77" s="8">
        <f>MA_CO!AJ77+MA_DE!AJ77+MA_CD!AJ77+MA_EC!AJ77</f>
        <v>0</v>
      </c>
      <c r="AK77" s="8">
        <f>MA_CO!AK77+MA_DE!AK77+MA_CD!AK77+MA_EC!AK77</f>
        <v>0</v>
      </c>
      <c r="AL77" s="8">
        <f>MA_CO!AL77+MA_DE!AL77+MA_CD!AL77+MA_EC!AL77</f>
        <v>0</v>
      </c>
      <c r="AM77" s="8">
        <f>MA_CO!AM77+MA_DE!AM77+MA_CD!AM77+MA_EC!AM77</f>
        <v>0</v>
      </c>
      <c r="AN77" s="8">
        <f>MA_CO!AN77+MA_DE!AN77+MA_CD!AN77+MA_EC!AN77</f>
        <v>0</v>
      </c>
      <c r="AO77" s="8">
        <f>MA_CO!AO77+MA_DE!AO77+MA_CD!AO77+MA_EC!AO77</f>
        <v>0</v>
      </c>
      <c r="AP77" s="8">
        <f>MA_CO!AP77+MA_DE!AP77+MA_CD!AP77+MA_EC!AP77</f>
        <v>0</v>
      </c>
      <c r="AQ77" s="8">
        <f>MA_CO!AQ77+MA_DE!AQ77+MA_CD!AQ77+MA_EC!AQ77</f>
        <v>0</v>
      </c>
      <c r="AR77" s="8">
        <f>MA_CO!AR77+MA_DE!AR77+MA_CD!AR77+MA_EC!AR77</f>
        <v>0</v>
      </c>
      <c r="AS77" s="8">
        <f>MA_CO!AS77+MA_DE!AS77+MA_CD!AS77+MA_EC!AS77</f>
        <v>0</v>
      </c>
      <c r="AT77" s="8">
        <f>MA_CO!AT77+MA_DE!AT77+MA_CD!AT77+MA_EC!AT77</f>
        <v>0</v>
      </c>
      <c r="AU77" s="8">
        <f>MA_CO!AU77+MA_DE!AU77+MA_CD!AU77+MA_EC!AU77</f>
        <v>0</v>
      </c>
      <c r="AV77" s="8">
        <f>MA_CO!AV77+MA_DE!AV77+MA_CD!AV77+MA_EC!AV77</f>
        <v>0</v>
      </c>
      <c r="AW77" s="8">
        <f>MA_CO!AW77+MA_DE!AW77+MA_CD!AW77+MA_EC!AW77</f>
        <v>0</v>
      </c>
      <c r="AX77" s="8">
        <f>MA_CO!AX77+MA_DE!AX77+MA_CD!AX77+MA_EC!AX77</f>
        <v>0</v>
      </c>
      <c r="AY77" s="8">
        <f>MA_CO!AY77+MA_DE!AY77+MA_CD!AY77+MA_EC!AY77</f>
        <v>0</v>
      </c>
      <c r="AZ77" s="8">
        <f>MA_CO!AZ77+MA_DE!AZ77+MA_CD!AZ77+MA_EC!AZ77</f>
        <v>-5583.5034566915147</v>
      </c>
      <c r="BA77" s="8">
        <f>MA_CO!BA77+MA_DE!BA77+MA_CD!BA77+MA_EC!BA77</f>
        <v>-5183.2968666288571</v>
      </c>
      <c r="BB77" s="8">
        <f>MA_CO!BB77+MA_DE!BB77+MA_CD!BB77+MA_EC!BB77</f>
        <v>-5038.0460785868918</v>
      </c>
      <c r="BC77" s="8">
        <f>MA_CO!BC77+MA_DE!BC77+MA_CD!BC77+MA_EC!BC77</f>
        <v>-5379.0829378643548</v>
      </c>
      <c r="BD77" s="8">
        <f>MA_CO!BD77+MA_DE!BD77+MA_CD!BD77+MA_EC!BD77</f>
        <v>-5291.2402047829737</v>
      </c>
      <c r="BE77" s="8">
        <f>MA_CO!BE77+MA_DE!BE77+MA_CD!BE77+MA_EC!BE77</f>
        <v>-5235.4206763226339</v>
      </c>
      <c r="BF77" s="8">
        <f>MA_CO!BF77+MA_DE!BF77+MA_CD!BF77+MA_EC!BF77</f>
        <v>-5483.1974274617987</v>
      </c>
      <c r="BG77" s="8">
        <f>MA_CO!BG77+MA_DE!BG77+MA_CD!BG77+MA_EC!BG77</f>
        <v>-5511.8471571830742</v>
      </c>
      <c r="BH77" s="8">
        <f>MA_CO!BH77+MA_DE!BH77+MA_CD!BH77+MA_EC!BH77</f>
        <v>-5312.4629122770739</v>
      </c>
      <c r="BI77" s="8">
        <f>MA_CO!BI77+MA_DE!BI77+MA_CD!BI77+MA_EC!BI77</f>
        <v>-5558.3929205880395</v>
      </c>
      <c r="BJ77" s="8">
        <f>MA_CO!BJ77+MA_DE!BJ77+MA_CD!BJ77+MA_EC!BJ77</f>
        <v>-5637.7643588333594</v>
      </c>
      <c r="BK77" s="8">
        <f>MA_CO!BK77+MA_DE!BK77+MA_CD!BK77+MA_EC!BK77</f>
        <v>-5518.4151333567652</v>
      </c>
      <c r="BO77" s="24">
        <f t="shared" si="44"/>
        <v>0</v>
      </c>
      <c r="BP77" s="24">
        <f t="shared" si="44"/>
        <v>-15804.846401907263</v>
      </c>
      <c r="BQ77" s="24">
        <f t="shared" si="44"/>
        <v>0</v>
      </c>
      <c r="BR77" s="24">
        <f t="shared" si="44"/>
        <v>0</v>
      </c>
      <c r="BS77" s="24">
        <f t="shared" si="44"/>
        <v>0</v>
      </c>
      <c r="BT77" s="24">
        <f t="shared" si="44"/>
        <v>0</v>
      </c>
    </row>
    <row r="78" spans="1:72" hidden="1" outlineLevel="1" x14ac:dyDescent="0.25">
      <c r="A78" s="11" t="s">
        <v>35</v>
      </c>
      <c r="C78" s="2" t="s">
        <v>112</v>
      </c>
      <c r="D78" s="8">
        <f>MA_CO!D78+MA_DE!D78+MA_CD!D78+MA_EC!D78</f>
        <v>0</v>
      </c>
      <c r="E78" s="8">
        <f>MA_CO!E78+MA_DE!E78+MA_CD!E78+MA_EC!E78</f>
        <v>0</v>
      </c>
      <c r="F78" s="8">
        <f>MA_CO!F78+MA_DE!F78+MA_CD!F78+MA_EC!F78</f>
        <v>0</v>
      </c>
      <c r="G78" s="8">
        <f>MA_CO!G78+MA_DE!G78+MA_CD!G78+MA_EC!G78</f>
        <v>0</v>
      </c>
      <c r="H78" s="8">
        <f>MA_CO!H78+MA_DE!H78+MA_CD!H78+MA_EC!H78</f>
        <v>0</v>
      </c>
      <c r="I78" s="8">
        <f>MA_CO!I78+MA_DE!I78+MA_CD!I78+MA_EC!I78</f>
        <v>0</v>
      </c>
      <c r="J78" s="8">
        <f>MA_CO!J78+MA_DE!J78+MA_CD!J78+MA_EC!J78</f>
        <v>0</v>
      </c>
      <c r="K78" s="8">
        <f>MA_CO!K78+MA_DE!K78+MA_CD!K78+MA_EC!K78</f>
        <v>0</v>
      </c>
      <c r="L78" s="8">
        <f>MA_CO!L78+MA_DE!L78+MA_CD!L78+MA_EC!L78</f>
        <v>0</v>
      </c>
      <c r="M78" s="8">
        <f>MA_CO!M78+MA_DE!M78+MA_CD!M78+MA_EC!M78</f>
        <v>0</v>
      </c>
      <c r="N78" s="8">
        <f>MA_CO!N78+MA_DE!N78+MA_CD!N78+MA_EC!N78</f>
        <v>0</v>
      </c>
      <c r="O78" s="8">
        <f>MA_CO!O78+MA_DE!O78+MA_CD!O78+MA_EC!O78</f>
        <v>0</v>
      </c>
      <c r="P78" s="8">
        <f>MA_CO!P78+MA_DE!P78+MA_CD!P78+MA_EC!P78</f>
        <v>0</v>
      </c>
      <c r="Q78" s="8">
        <f>MA_CO!Q78+MA_DE!Q78+MA_CD!Q78+MA_EC!Q78</f>
        <v>0</v>
      </c>
      <c r="R78" s="8">
        <f>MA_CO!R78+MA_DE!R78+MA_CD!R78+MA_EC!R78</f>
        <v>0</v>
      </c>
      <c r="S78" s="8">
        <f>MA_CO!S78+MA_DE!S78+MA_CD!S78+MA_EC!S78</f>
        <v>0</v>
      </c>
      <c r="T78" s="8">
        <f>MA_CO!T78+MA_DE!T78+MA_CD!T78+MA_EC!T78</f>
        <v>0</v>
      </c>
      <c r="U78" s="8">
        <f>MA_CO!U78+MA_DE!U78+MA_CD!U78+MA_EC!U78</f>
        <v>0</v>
      </c>
      <c r="V78" s="8">
        <f>MA_CO!V78+MA_DE!V78+MA_CD!V78+MA_EC!V78</f>
        <v>0</v>
      </c>
      <c r="W78" s="8">
        <f>MA_CO!W78+MA_DE!W78+MA_CD!W78+MA_EC!W78</f>
        <v>0</v>
      </c>
      <c r="X78" s="8">
        <f>MA_CO!X78+MA_DE!X78+MA_CD!X78+MA_EC!X78</f>
        <v>0</v>
      </c>
      <c r="Y78" s="8">
        <f>MA_CO!Y78+MA_DE!Y78+MA_CD!Y78+MA_EC!Y78</f>
        <v>0</v>
      </c>
      <c r="Z78" s="8">
        <f>MA_CO!Z78+MA_DE!Z78+MA_CD!Z78+MA_EC!Z78</f>
        <v>0</v>
      </c>
      <c r="AA78" s="8">
        <f>MA_CO!AA78+MA_DE!AA78+MA_CD!AA78+MA_EC!AA78</f>
        <v>0</v>
      </c>
      <c r="AB78" s="8">
        <f>MA_CO!AB78+MA_DE!AB78+MA_CD!AB78+MA_EC!AB78</f>
        <v>0</v>
      </c>
      <c r="AC78" s="8">
        <f>MA_CO!AC78+MA_DE!AC78+MA_CD!AC78+MA_EC!AC78</f>
        <v>0</v>
      </c>
      <c r="AD78" s="8">
        <f>MA_CO!AD78+MA_DE!AD78+MA_CD!AD78+MA_EC!AD78</f>
        <v>0</v>
      </c>
      <c r="AE78" s="8">
        <f>MA_CO!AE78+MA_DE!AE78+MA_CD!AE78+MA_EC!AE78</f>
        <v>0</v>
      </c>
      <c r="AF78" s="8">
        <f>MA_CO!AF78+MA_DE!AF78+MA_CD!AF78+MA_EC!AF78</f>
        <v>0</v>
      </c>
      <c r="AG78" s="8">
        <f>MA_CO!AG78+MA_DE!AG78+MA_CD!AG78+MA_EC!AG78</f>
        <v>0</v>
      </c>
      <c r="AH78" s="8">
        <f>MA_CO!AH78+MA_DE!AH78+MA_CD!AH78+MA_EC!AH78</f>
        <v>0</v>
      </c>
      <c r="AI78" s="8">
        <f>MA_CO!AI78+MA_DE!AI78+MA_CD!AI78+MA_EC!AI78</f>
        <v>0</v>
      </c>
      <c r="AJ78" s="8">
        <f>MA_CO!AJ78+MA_DE!AJ78+MA_CD!AJ78+MA_EC!AJ78</f>
        <v>0</v>
      </c>
      <c r="AK78" s="8">
        <f>MA_CO!AK78+MA_DE!AK78+MA_CD!AK78+MA_EC!AK78</f>
        <v>0</v>
      </c>
      <c r="AL78" s="8">
        <f>MA_CO!AL78+MA_DE!AL78+MA_CD!AL78+MA_EC!AL78</f>
        <v>0</v>
      </c>
      <c r="AM78" s="8">
        <f>MA_CO!AM78+MA_DE!AM78+MA_CD!AM78+MA_EC!AM78</f>
        <v>0</v>
      </c>
      <c r="AN78" s="8">
        <f>MA_CO!AN78+MA_DE!AN78+MA_CD!AN78+MA_EC!AN78</f>
        <v>0</v>
      </c>
      <c r="AO78" s="8">
        <f>MA_CO!AO78+MA_DE!AO78+MA_CD!AO78+MA_EC!AO78</f>
        <v>0</v>
      </c>
      <c r="AP78" s="8">
        <f>MA_CO!AP78+MA_DE!AP78+MA_CD!AP78+MA_EC!AP78</f>
        <v>0</v>
      </c>
      <c r="AQ78" s="8">
        <f>MA_CO!AQ78+MA_DE!AQ78+MA_CD!AQ78+MA_EC!AQ78</f>
        <v>0</v>
      </c>
      <c r="AR78" s="8">
        <f>MA_CO!AR78+MA_DE!AR78+MA_CD!AR78+MA_EC!AR78</f>
        <v>0</v>
      </c>
      <c r="AS78" s="8">
        <f>MA_CO!AS78+MA_DE!AS78+MA_CD!AS78+MA_EC!AS78</f>
        <v>0</v>
      </c>
      <c r="AT78" s="8">
        <f>MA_CO!AT78+MA_DE!AT78+MA_CD!AT78+MA_EC!AT78</f>
        <v>0</v>
      </c>
      <c r="AU78" s="8">
        <f>MA_CO!AU78+MA_DE!AU78+MA_CD!AU78+MA_EC!AU78</f>
        <v>0</v>
      </c>
      <c r="AV78" s="8">
        <f>MA_CO!AV78+MA_DE!AV78+MA_CD!AV78+MA_EC!AV78</f>
        <v>0</v>
      </c>
      <c r="AW78" s="8">
        <f>MA_CO!AW78+MA_DE!AW78+MA_CD!AW78+MA_EC!AW78</f>
        <v>0</v>
      </c>
      <c r="AX78" s="8">
        <f>MA_CO!AX78+MA_DE!AX78+MA_CD!AX78+MA_EC!AX78</f>
        <v>0</v>
      </c>
      <c r="AY78" s="8">
        <f>MA_CO!AY78+MA_DE!AY78+MA_CD!AY78+MA_EC!AY78</f>
        <v>0</v>
      </c>
      <c r="AZ78" s="8">
        <f>MA_CO!AZ78+MA_DE!AZ78+MA_CD!AZ78+MA_EC!AZ78</f>
        <v>0</v>
      </c>
      <c r="BA78" s="8">
        <f>MA_CO!BA78+MA_DE!BA78+MA_CD!BA78+MA_EC!BA78</f>
        <v>0</v>
      </c>
      <c r="BB78" s="8">
        <f>MA_CO!BB78+MA_DE!BB78+MA_CD!BB78+MA_EC!BB78</f>
        <v>0</v>
      </c>
      <c r="BC78" s="8">
        <f>MA_CO!BC78+MA_DE!BC78+MA_CD!BC78+MA_EC!BC78</f>
        <v>0</v>
      </c>
      <c r="BD78" s="8">
        <f>MA_CO!BD78+MA_DE!BD78+MA_CD!BD78+MA_EC!BD78</f>
        <v>0</v>
      </c>
      <c r="BE78" s="8">
        <f>MA_CO!BE78+MA_DE!BE78+MA_CD!BE78+MA_EC!BE78</f>
        <v>0</v>
      </c>
      <c r="BF78" s="8">
        <f>MA_CO!BF78+MA_DE!BF78+MA_CD!BF78+MA_EC!BF78</f>
        <v>0</v>
      </c>
      <c r="BG78" s="8">
        <f>MA_CO!BG78+MA_DE!BG78+MA_CD!BG78+MA_EC!BG78</f>
        <v>0</v>
      </c>
      <c r="BH78" s="8">
        <f>MA_CO!BH78+MA_DE!BH78+MA_CD!BH78+MA_EC!BH78</f>
        <v>0</v>
      </c>
      <c r="BI78" s="8">
        <f>MA_CO!BI78+MA_DE!BI78+MA_CD!BI78+MA_EC!BI78</f>
        <v>0</v>
      </c>
      <c r="BJ78" s="8">
        <f>MA_CO!BJ78+MA_DE!BJ78+MA_CD!BJ78+MA_EC!BJ78</f>
        <v>0</v>
      </c>
      <c r="BK78" s="8">
        <f>MA_CO!BK78+MA_DE!BK78+MA_CD!BK78+MA_EC!BK78</f>
        <v>0</v>
      </c>
      <c r="BO78" s="24">
        <f t="shared" si="44"/>
        <v>0</v>
      </c>
      <c r="BP78" s="24">
        <f t="shared" si="44"/>
        <v>0</v>
      </c>
      <c r="BQ78" s="24">
        <f t="shared" si="44"/>
        <v>0</v>
      </c>
      <c r="BR78" s="24">
        <f t="shared" si="44"/>
        <v>0</v>
      </c>
      <c r="BS78" s="24">
        <f t="shared" si="44"/>
        <v>0</v>
      </c>
      <c r="BT78" s="24">
        <f t="shared" si="44"/>
        <v>0</v>
      </c>
    </row>
    <row r="79" spans="1:72" hidden="1" outlineLevel="1" x14ac:dyDescent="0.25">
      <c r="A79" s="11" t="s">
        <v>35</v>
      </c>
      <c r="C79" s="2" t="s">
        <v>95</v>
      </c>
      <c r="D79" s="8">
        <f>MA_CO!D79+MA_DE!D79+MA_CD!D79+MA_EC!D79</f>
        <v>0</v>
      </c>
      <c r="E79" s="8">
        <f>MA_CO!E79+MA_DE!E79+MA_CD!E79+MA_EC!E79</f>
        <v>0</v>
      </c>
      <c r="F79" s="8">
        <f>MA_CO!F79+MA_DE!F79+MA_CD!F79+MA_EC!F79</f>
        <v>0</v>
      </c>
      <c r="G79" s="8">
        <f>MA_CO!G79+MA_DE!G79+MA_CD!G79+MA_EC!G79</f>
        <v>0</v>
      </c>
      <c r="H79" s="8">
        <f>MA_CO!H79+MA_DE!H79+MA_CD!H79+MA_EC!H79</f>
        <v>0</v>
      </c>
      <c r="I79" s="8">
        <f>MA_CO!I79+MA_DE!I79+MA_CD!I79+MA_EC!I79</f>
        <v>0</v>
      </c>
      <c r="J79" s="8">
        <f>MA_CO!J79+MA_DE!J79+MA_CD!J79+MA_EC!J79</f>
        <v>0</v>
      </c>
      <c r="K79" s="8">
        <f>MA_CO!K79+MA_DE!K79+MA_CD!K79+MA_EC!K79</f>
        <v>0</v>
      </c>
      <c r="L79" s="8">
        <f>MA_CO!L79+MA_DE!L79+MA_CD!L79+MA_EC!L79</f>
        <v>0</v>
      </c>
      <c r="M79" s="8">
        <f>MA_CO!M79+MA_DE!M79+MA_CD!M79+MA_EC!M79</f>
        <v>0</v>
      </c>
      <c r="N79" s="8">
        <f>MA_CO!N79+MA_DE!N79+MA_CD!N79+MA_EC!N79</f>
        <v>0</v>
      </c>
      <c r="O79" s="8">
        <f>MA_CO!O79+MA_DE!O79+MA_CD!O79+MA_EC!O79</f>
        <v>0</v>
      </c>
      <c r="P79" s="8">
        <f>MA_CO!P79+MA_DE!P79+MA_CD!P79+MA_EC!P79</f>
        <v>0</v>
      </c>
      <c r="Q79" s="8">
        <f>MA_CO!Q79+MA_DE!Q79+MA_CD!Q79+MA_EC!Q79</f>
        <v>0</v>
      </c>
      <c r="R79" s="8">
        <f>MA_CO!R79+MA_DE!R79+MA_CD!R79+MA_EC!R79</f>
        <v>0</v>
      </c>
      <c r="S79" s="8">
        <f>MA_CO!S79+MA_DE!S79+MA_CD!S79+MA_EC!S79</f>
        <v>0</v>
      </c>
      <c r="T79" s="8">
        <f>MA_CO!T79+MA_DE!T79+MA_CD!T79+MA_EC!T79</f>
        <v>0</v>
      </c>
      <c r="U79" s="8">
        <f>MA_CO!U79+MA_DE!U79+MA_CD!U79+MA_EC!U79</f>
        <v>0</v>
      </c>
      <c r="V79" s="8">
        <f>MA_CO!V79+MA_DE!V79+MA_CD!V79+MA_EC!V79</f>
        <v>0</v>
      </c>
      <c r="W79" s="8">
        <f>MA_CO!W79+MA_DE!W79+MA_CD!W79+MA_EC!W79</f>
        <v>0</v>
      </c>
      <c r="X79" s="8">
        <f>MA_CO!X79+MA_DE!X79+MA_CD!X79+MA_EC!X79</f>
        <v>0</v>
      </c>
      <c r="Y79" s="8">
        <f>MA_CO!Y79+MA_DE!Y79+MA_CD!Y79+MA_EC!Y79</f>
        <v>0</v>
      </c>
      <c r="Z79" s="8">
        <f>MA_CO!Z79+MA_DE!Z79+MA_CD!Z79+MA_EC!Z79</f>
        <v>0</v>
      </c>
      <c r="AA79" s="8">
        <f>MA_CO!AA79+MA_DE!AA79+MA_CD!AA79+MA_EC!AA79</f>
        <v>0</v>
      </c>
      <c r="AB79" s="8">
        <f>MA_CO!AB79+MA_DE!AB79+MA_CD!AB79+MA_EC!AB79</f>
        <v>0</v>
      </c>
      <c r="AC79" s="8">
        <f>MA_CO!AC79+MA_DE!AC79+MA_CD!AC79+MA_EC!AC79</f>
        <v>0</v>
      </c>
      <c r="AD79" s="8">
        <f>MA_CO!AD79+MA_DE!AD79+MA_CD!AD79+MA_EC!AD79</f>
        <v>0</v>
      </c>
      <c r="AE79" s="8">
        <f>MA_CO!AE79+MA_DE!AE79+MA_CD!AE79+MA_EC!AE79</f>
        <v>0</v>
      </c>
      <c r="AF79" s="8">
        <f>MA_CO!AF79+MA_DE!AF79+MA_CD!AF79+MA_EC!AF79</f>
        <v>0</v>
      </c>
      <c r="AG79" s="8">
        <f>MA_CO!AG79+MA_DE!AG79+MA_CD!AG79+MA_EC!AG79</f>
        <v>0</v>
      </c>
      <c r="AH79" s="8">
        <f>MA_CO!AH79+MA_DE!AH79+MA_CD!AH79+MA_EC!AH79</f>
        <v>0</v>
      </c>
      <c r="AI79" s="8">
        <f>MA_CO!AI79+MA_DE!AI79+MA_CD!AI79+MA_EC!AI79</f>
        <v>0</v>
      </c>
      <c r="AJ79" s="8">
        <f>MA_CO!AJ79+MA_DE!AJ79+MA_CD!AJ79+MA_EC!AJ79</f>
        <v>0</v>
      </c>
      <c r="AK79" s="8">
        <f>MA_CO!AK79+MA_DE!AK79+MA_CD!AK79+MA_EC!AK79</f>
        <v>0</v>
      </c>
      <c r="AL79" s="8">
        <f>MA_CO!AL79+MA_DE!AL79+MA_CD!AL79+MA_EC!AL79</f>
        <v>0</v>
      </c>
      <c r="AM79" s="8">
        <f>MA_CO!AM79+MA_DE!AM79+MA_CD!AM79+MA_EC!AM79</f>
        <v>0</v>
      </c>
      <c r="AN79" s="8">
        <f>MA_CO!AN79+MA_DE!AN79+MA_CD!AN79+MA_EC!AN79</f>
        <v>0</v>
      </c>
      <c r="AO79" s="8">
        <f>MA_CO!AO79+MA_DE!AO79+MA_CD!AO79+MA_EC!AO79</f>
        <v>0</v>
      </c>
      <c r="AP79" s="8">
        <f>MA_CO!AP79+MA_DE!AP79+MA_CD!AP79+MA_EC!AP79</f>
        <v>0</v>
      </c>
      <c r="AQ79" s="8">
        <f>MA_CO!AQ79+MA_DE!AQ79+MA_CD!AQ79+MA_EC!AQ79</f>
        <v>0</v>
      </c>
      <c r="AR79" s="8">
        <f>MA_CO!AR79+MA_DE!AR79+MA_CD!AR79+MA_EC!AR79</f>
        <v>0</v>
      </c>
      <c r="AS79" s="8">
        <f>MA_CO!AS79+MA_DE!AS79+MA_CD!AS79+MA_EC!AS79</f>
        <v>0</v>
      </c>
      <c r="AT79" s="8">
        <f>MA_CO!AT79+MA_DE!AT79+MA_CD!AT79+MA_EC!AT79</f>
        <v>0</v>
      </c>
      <c r="AU79" s="8">
        <f>MA_CO!AU79+MA_DE!AU79+MA_CD!AU79+MA_EC!AU79</f>
        <v>0</v>
      </c>
      <c r="AV79" s="8">
        <f>MA_CO!AV79+MA_DE!AV79+MA_CD!AV79+MA_EC!AV79</f>
        <v>0</v>
      </c>
      <c r="AW79" s="8">
        <f>MA_CO!AW79+MA_DE!AW79+MA_CD!AW79+MA_EC!AW79</f>
        <v>0</v>
      </c>
      <c r="AX79" s="8">
        <f>MA_CO!AX79+MA_DE!AX79+MA_CD!AX79+MA_EC!AX79</f>
        <v>0</v>
      </c>
      <c r="AY79" s="8">
        <f>MA_CO!AY79+MA_DE!AY79+MA_CD!AY79+MA_EC!AY79</f>
        <v>0</v>
      </c>
      <c r="AZ79" s="8">
        <f>MA_CO!AZ79+MA_DE!AZ79+MA_CD!AZ79+MA_EC!AZ79</f>
        <v>0</v>
      </c>
      <c r="BA79" s="8">
        <f>MA_CO!BA79+MA_DE!BA79+MA_CD!BA79+MA_EC!BA79</f>
        <v>0</v>
      </c>
      <c r="BB79" s="8">
        <f>MA_CO!BB79+MA_DE!BB79+MA_CD!BB79+MA_EC!BB79</f>
        <v>0</v>
      </c>
      <c r="BC79" s="8">
        <f>MA_CO!BC79+MA_DE!BC79+MA_CD!BC79+MA_EC!BC79</f>
        <v>0</v>
      </c>
      <c r="BD79" s="8">
        <f>MA_CO!BD79+MA_DE!BD79+MA_CD!BD79+MA_EC!BD79</f>
        <v>0</v>
      </c>
      <c r="BE79" s="8">
        <f>MA_CO!BE79+MA_DE!BE79+MA_CD!BE79+MA_EC!BE79</f>
        <v>0</v>
      </c>
      <c r="BF79" s="8">
        <f>MA_CO!BF79+MA_DE!BF79+MA_CD!BF79+MA_EC!BF79</f>
        <v>0</v>
      </c>
      <c r="BG79" s="8">
        <f>MA_CO!BG79+MA_DE!BG79+MA_CD!BG79+MA_EC!BG79</f>
        <v>0</v>
      </c>
      <c r="BH79" s="8">
        <f>MA_CO!BH79+MA_DE!BH79+MA_CD!BH79+MA_EC!BH79</f>
        <v>0</v>
      </c>
      <c r="BI79" s="8">
        <f>MA_CO!BI79+MA_DE!BI79+MA_CD!BI79+MA_EC!BI79</f>
        <v>0</v>
      </c>
      <c r="BJ79" s="8">
        <f>MA_CO!BJ79+MA_DE!BJ79+MA_CD!BJ79+MA_EC!BJ79</f>
        <v>0</v>
      </c>
      <c r="BK79" s="8">
        <f>MA_CO!BK79+MA_DE!BK79+MA_CD!BK79+MA_EC!BK79</f>
        <v>0</v>
      </c>
      <c r="BO79" s="24">
        <f t="shared" ref="BO79:BT82" si="45">SUMIFS($D79:$BM79,$D$6:$BM$6,"&gt;="&amp;BO$2,$D$6:$BM$6,"&lt;="&amp;BO$6,$D$5:$BM$5,BO$5)</f>
        <v>0</v>
      </c>
      <c r="BP79" s="24">
        <f t="shared" si="45"/>
        <v>0</v>
      </c>
      <c r="BQ79" s="24">
        <f t="shared" si="45"/>
        <v>0</v>
      </c>
      <c r="BR79" s="24">
        <f t="shared" si="45"/>
        <v>0</v>
      </c>
      <c r="BS79" s="24">
        <f t="shared" si="45"/>
        <v>0</v>
      </c>
      <c r="BT79" s="24">
        <f t="shared" si="45"/>
        <v>0</v>
      </c>
    </row>
    <row r="80" spans="1:72" hidden="1" outlineLevel="1" x14ac:dyDescent="0.25">
      <c r="A80" s="11" t="s">
        <v>35</v>
      </c>
      <c r="C80" s="2"/>
      <c r="D80" s="8">
        <f>MA_CO!D80+MA_DE!D80+MA_CD!D80+MA_EC!D80</f>
        <v>0</v>
      </c>
      <c r="E80" s="8">
        <f>MA_CO!E80+MA_DE!E80+MA_CD!E80+MA_EC!E80</f>
        <v>0</v>
      </c>
      <c r="F80" s="8">
        <f>MA_CO!F80+MA_DE!F80+MA_CD!F80+MA_EC!F80</f>
        <v>0</v>
      </c>
      <c r="G80" s="8">
        <f>MA_CO!G80+MA_DE!G80+MA_CD!G80+MA_EC!G80</f>
        <v>0</v>
      </c>
      <c r="H80" s="8">
        <f>MA_CO!H80+MA_DE!H80+MA_CD!H80+MA_EC!H80</f>
        <v>0</v>
      </c>
      <c r="I80" s="8">
        <f>MA_CO!I80+MA_DE!I80+MA_CD!I80+MA_EC!I80</f>
        <v>0</v>
      </c>
      <c r="J80" s="8">
        <f>MA_CO!J80+MA_DE!J80+MA_CD!J80+MA_EC!J80</f>
        <v>0</v>
      </c>
      <c r="K80" s="8">
        <f>MA_CO!K80+MA_DE!K80+MA_CD!K80+MA_EC!K80</f>
        <v>0</v>
      </c>
      <c r="L80" s="8">
        <f>MA_CO!L80+MA_DE!L80+MA_CD!L80+MA_EC!L80</f>
        <v>0</v>
      </c>
      <c r="M80" s="8">
        <f>MA_CO!M80+MA_DE!M80+MA_CD!M80+MA_EC!M80</f>
        <v>0</v>
      </c>
      <c r="N80" s="8">
        <f>MA_CO!N80+MA_DE!N80+MA_CD!N80+MA_EC!N80</f>
        <v>0</v>
      </c>
      <c r="O80" s="8">
        <f>MA_CO!O80+MA_DE!O80+MA_CD!O80+MA_EC!O80</f>
        <v>0</v>
      </c>
      <c r="P80" s="8">
        <f>MA_CO!P80+MA_DE!P80+MA_CD!P80+MA_EC!P80</f>
        <v>0</v>
      </c>
      <c r="Q80" s="8">
        <f>MA_CO!Q80+MA_DE!Q80+MA_CD!Q80+MA_EC!Q80</f>
        <v>0</v>
      </c>
      <c r="R80" s="8">
        <f>MA_CO!R80+MA_DE!R80+MA_CD!R80+MA_EC!R80</f>
        <v>0</v>
      </c>
      <c r="S80" s="8">
        <f>MA_CO!S80+MA_DE!S80+MA_CD!S80+MA_EC!S80</f>
        <v>0</v>
      </c>
      <c r="T80" s="8">
        <f>MA_CO!T80+MA_DE!T80+MA_CD!T80+MA_EC!T80</f>
        <v>0</v>
      </c>
      <c r="U80" s="8">
        <f>MA_CO!U80+MA_DE!U80+MA_CD!U80+MA_EC!U80</f>
        <v>0</v>
      </c>
      <c r="V80" s="8">
        <f>MA_CO!V80+MA_DE!V80+MA_CD!V80+MA_EC!V80</f>
        <v>0</v>
      </c>
      <c r="W80" s="8">
        <f>MA_CO!W80+MA_DE!W80+MA_CD!W80+MA_EC!W80</f>
        <v>0</v>
      </c>
      <c r="X80" s="8">
        <f>MA_CO!X80+MA_DE!X80+MA_CD!X80+MA_EC!X80</f>
        <v>0</v>
      </c>
      <c r="Y80" s="8">
        <f>MA_CO!Y80+MA_DE!Y80+MA_CD!Y80+MA_EC!Y80</f>
        <v>0</v>
      </c>
      <c r="Z80" s="8">
        <f>MA_CO!Z80+MA_DE!Z80+MA_CD!Z80+MA_EC!Z80</f>
        <v>0</v>
      </c>
      <c r="AA80" s="8">
        <f>MA_CO!AA80+MA_DE!AA80+MA_CD!AA80+MA_EC!AA80</f>
        <v>0</v>
      </c>
      <c r="AB80" s="8">
        <f>MA_CO!AB80+MA_DE!AB80+MA_CD!AB80+MA_EC!AB80</f>
        <v>0</v>
      </c>
      <c r="AC80" s="8">
        <f>MA_CO!AC80+MA_DE!AC80+MA_CD!AC80+MA_EC!AC80</f>
        <v>0</v>
      </c>
      <c r="AD80" s="8">
        <f>MA_CO!AD80+MA_DE!AD80+MA_CD!AD80+MA_EC!AD80</f>
        <v>0</v>
      </c>
      <c r="AE80" s="8">
        <f>MA_CO!AE80+MA_DE!AE80+MA_CD!AE80+MA_EC!AE80</f>
        <v>0</v>
      </c>
      <c r="AF80" s="8">
        <f>MA_CO!AF80+MA_DE!AF80+MA_CD!AF80+MA_EC!AF80</f>
        <v>0</v>
      </c>
      <c r="AG80" s="8">
        <f>MA_CO!AG80+MA_DE!AG80+MA_CD!AG80+MA_EC!AG80</f>
        <v>0</v>
      </c>
      <c r="AH80" s="8">
        <f>MA_CO!AH80+MA_DE!AH80+MA_CD!AH80+MA_EC!AH80</f>
        <v>0</v>
      </c>
      <c r="AI80" s="8">
        <f>MA_CO!AI80+MA_DE!AI80+MA_CD!AI80+MA_EC!AI80</f>
        <v>0</v>
      </c>
      <c r="AJ80" s="8">
        <f>MA_CO!AJ80+MA_DE!AJ80+MA_CD!AJ80+MA_EC!AJ80</f>
        <v>0</v>
      </c>
      <c r="AK80" s="8">
        <f>MA_CO!AK80+MA_DE!AK80+MA_CD!AK80+MA_EC!AK80</f>
        <v>0</v>
      </c>
      <c r="AL80" s="8">
        <f>MA_CO!AL80+MA_DE!AL80+MA_CD!AL80+MA_EC!AL80</f>
        <v>0</v>
      </c>
      <c r="AM80" s="8">
        <f>MA_CO!AM80+MA_DE!AM80+MA_CD!AM80+MA_EC!AM80</f>
        <v>0</v>
      </c>
      <c r="AN80" s="8">
        <f>MA_CO!AN80+MA_DE!AN80+MA_CD!AN80+MA_EC!AN80</f>
        <v>0</v>
      </c>
      <c r="AO80" s="8">
        <f>MA_CO!AO80+MA_DE!AO80+MA_CD!AO80+MA_EC!AO80</f>
        <v>0</v>
      </c>
      <c r="AP80" s="8">
        <f>MA_CO!AP80+MA_DE!AP80+MA_CD!AP80+MA_EC!AP80</f>
        <v>0</v>
      </c>
      <c r="AQ80" s="8">
        <f>MA_CO!AQ80+MA_DE!AQ80+MA_CD!AQ80+MA_EC!AQ80</f>
        <v>0</v>
      </c>
      <c r="AR80" s="8">
        <f>MA_CO!AR80+MA_DE!AR80+MA_CD!AR80+MA_EC!AR80</f>
        <v>0</v>
      </c>
      <c r="AS80" s="8">
        <f>MA_CO!AS80+MA_DE!AS80+MA_CD!AS80+MA_EC!AS80</f>
        <v>0</v>
      </c>
      <c r="AT80" s="8">
        <f>MA_CO!AT80+MA_DE!AT80+MA_CD!AT80+MA_EC!AT80</f>
        <v>0</v>
      </c>
      <c r="AU80" s="8">
        <f>MA_CO!AU80+MA_DE!AU80+MA_CD!AU80+MA_EC!AU80</f>
        <v>0</v>
      </c>
      <c r="AV80" s="8">
        <f>MA_CO!AV80+MA_DE!AV80+MA_CD!AV80+MA_EC!AV80</f>
        <v>0</v>
      </c>
      <c r="AW80" s="8">
        <f>MA_CO!AW80+MA_DE!AW80+MA_CD!AW80+MA_EC!AW80</f>
        <v>0</v>
      </c>
      <c r="AX80" s="8">
        <f>MA_CO!AX80+MA_DE!AX80+MA_CD!AX80+MA_EC!AX80</f>
        <v>0</v>
      </c>
      <c r="AY80" s="8">
        <f>MA_CO!AY80+MA_DE!AY80+MA_CD!AY80+MA_EC!AY80</f>
        <v>0</v>
      </c>
      <c r="AZ80" s="8">
        <f>MA_CO!AZ80+MA_DE!AZ80+MA_CD!AZ80+MA_EC!AZ80</f>
        <v>0</v>
      </c>
      <c r="BA80" s="8">
        <f>MA_CO!BA80+MA_DE!BA80+MA_CD!BA80+MA_EC!BA80</f>
        <v>0</v>
      </c>
      <c r="BB80" s="8">
        <f>MA_CO!BB80+MA_DE!BB80+MA_CD!BB80+MA_EC!BB80</f>
        <v>0</v>
      </c>
      <c r="BC80" s="8">
        <f>MA_CO!BC80+MA_DE!BC80+MA_CD!BC80+MA_EC!BC80</f>
        <v>0</v>
      </c>
      <c r="BD80" s="8">
        <f>MA_CO!BD80+MA_DE!BD80+MA_CD!BD80+MA_EC!BD80</f>
        <v>0</v>
      </c>
      <c r="BE80" s="8">
        <f>MA_CO!BE80+MA_DE!BE80+MA_CD!BE80+MA_EC!BE80</f>
        <v>0</v>
      </c>
      <c r="BF80" s="8">
        <f>MA_CO!BF80+MA_DE!BF80+MA_CD!BF80+MA_EC!BF80</f>
        <v>0</v>
      </c>
      <c r="BG80" s="8">
        <f>MA_CO!BG80+MA_DE!BG80+MA_CD!BG80+MA_EC!BG80</f>
        <v>0</v>
      </c>
      <c r="BH80" s="8">
        <f>MA_CO!BH80+MA_DE!BH80+MA_CD!BH80+MA_EC!BH80</f>
        <v>0</v>
      </c>
      <c r="BI80" s="8">
        <f>MA_CO!BI80+MA_DE!BI80+MA_CD!BI80+MA_EC!BI80</f>
        <v>0</v>
      </c>
      <c r="BJ80" s="8">
        <f>MA_CO!BJ80+MA_DE!BJ80+MA_CD!BJ80+MA_EC!BJ80</f>
        <v>0</v>
      </c>
      <c r="BK80" s="8">
        <f>MA_CO!BK80+MA_DE!BK80+MA_CD!BK80+MA_EC!BK80</f>
        <v>0</v>
      </c>
      <c r="BO80" s="24">
        <f t="shared" si="45"/>
        <v>0</v>
      </c>
      <c r="BP80" s="24">
        <f t="shared" si="45"/>
        <v>0</v>
      </c>
      <c r="BQ80" s="24">
        <f t="shared" si="45"/>
        <v>0</v>
      </c>
      <c r="BR80" s="24">
        <f t="shared" si="45"/>
        <v>0</v>
      </c>
      <c r="BS80" s="24">
        <f t="shared" si="45"/>
        <v>0</v>
      </c>
      <c r="BT80" s="24">
        <f t="shared" si="45"/>
        <v>0</v>
      </c>
    </row>
    <row r="81" spans="1:72" hidden="1" outlineLevel="1" x14ac:dyDescent="0.25">
      <c r="A81" s="11" t="s">
        <v>35</v>
      </c>
      <c r="C81" s="2"/>
      <c r="D81" s="8">
        <f>MA_CO!D81+MA_DE!D81+MA_CD!D81+MA_EC!D81</f>
        <v>0</v>
      </c>
      <c r="E81" s="8">
        <f>MA_CO!E81+MA_DE!E81+MA_CD!E81+MA_EC!E81</f>
        <v>0</v>
      </c>
      <c r="F81" s="8">
        <f>MA_CO!F81+MA_DE!F81+MA_CD!F81+MA_EC!F81</f>
        <v>0</v>
      </c>
      <c r="G81" s="8">
        <f>MA_CO!G81+MA_DE!G81+MA_CD!G81+MA_EC!G81</f>
        <v>0</v>
      </c>
      <c r="H81" s="8">
        <f>MA_CO!H81+MA_DE!H81+MA_CD!H81+MA_EC!H81</f>
        <v>0</v>
      </c>
      <c r="I81" s="8">
        <f>MA_CO!I81+MA_DE!I81+MA_CD!I81+MA_EC!I81</f>
        <v>0</v>
      </c>
      <c r="J81" s="8">
        <f>MA_CO!J81+MA_DE!J81+MA_CD!J81+MA_EC!J81</f>
        <v>0</v>
      </c>
      <c r="K81" s="8">
        <f>MA_CO!K81+MA_DE!K81+MA_CD!K81+MA_EC!K81</f>
        <v>0</v>
      </c>
      <c r="L81" s="8">
        <f>MA_CO!L81+MA_DE!L81+MA_CD!L81+MA_EC!L81</f>
        <v>0</v>
      </c>
      <c r="M81" s="8">
        <f>MA_CO!M81+MA_DE!M81+MA_CD!M81+MA_EC!M81</f>
        <v>0</v>
      </c>
      <c r="N81" s="8">
        <f>MA_CO!N81+MA_DE!N81+MA_CD!N81+MA_EC!N81</f>
        <v>0</v>
      </c>
      <c r="O81" s="8">
        <f>MA_CO!O81+MA_DE!O81+MA_CD!O81+MA_EC!O81</f>
        <v>0</v>
      </c>
      <c r="P81" s="8">
        <f>MA_CO!P81+MA_DE!P81+MA_CD!P81+MA_EC!P81</f>
        <v>0</v>
      </c>
      <c r="Q81" s="8">
        <f>MA_CO!Q81+MA_DE!Q81+MA_CD!Q81+MA_EC!Q81</f>
        <v>0</v>
      </c>
      <c r="R81" s="8">
        <f>MA_CO!R81+MA_DE!R81+MA_CD!R81+MA_EC!R81</f>
        <v>0</v>
      </c>
      <c r="S81" s="8">
        <f>MA_CO!S81+MA_DE!S81+MA_CD!S81+MA_EC!S81</f>
        <v>0</v>
      </c>
      <c r="T81" s="8">
        <f>MA_CO!T81+MA_DE!T81+MA_CD!T81+MA_EC!T81</f>
        <v>0</v>
      </c>
      <c r="U81" s="8">
        <f>MA_CO!U81+MA_DE!U81+MA_CD!U81+MA_EC!U81</f>
        <v>0</v>
      </c>
      <c r="V81" s="8">
        <f>MA_CO!V81+MA_DE!V81+MA_CD!V81+MA_EC!V81</f>
        <v>0</v>
      </c>
      <c r="W81" s="8">
        <f>MA_CO!W81+MA_DE!W81+MA_CD!W81+MA_EC!W81</f>
        <v>0</v>
      </c>
      <c r="X81" s="8">
        <f>MA_CO!X81+MA_DE!X81+MA_CD!X81+MA_EC!X81</f>
        <v>0</v>
      </c>
      <c r="Y81" s="8">
        <f>MA_CO!Y81+MA_DE!Y81+MA_CD!Y81+MA_EC!Y81</f>
        <v>0</v>
      </c>
      <c r="Z81" s="8">
        <f>MA_CO!Z81+MA_DE!Z81+MA_CD!Z81+MA_EC!Z81</f>
        <v>0</v>
      </c>
      <c r="AA81" s="8">
        <f>MA_CO!AA81+MA_DE!AA81+MA_CD!AA81+MA_EC!AA81</f>
        <v>0</v>
      </c>
      <c r="AB81" s="8">
        <f>MA_CO!AB81+MA_DE!AB81+MA_CD!AB81+MA_EC!AB81</f>
        <v>0</v>
      </c>
      <c r="AC81" s="8">
        <f>MA_CO!AC81+MA_DE!AC81+MA_CD!AC81+MA_EC!AC81</f>
        <v>0</v>
      </c>
      <c r="AD81" s="8">
        <f>MA_CO!AD81+MA_DE!AD81+MA_CD!AD81+MA_EC!AD81</f>
        <v>0</v>
      </c>
      <c r="AE81" s="8">
        <f>MA_CO!AE81+MA_DE!AE81+MA_CD!AE81+MA_EC!AE81</f>
        <v>0</v>
      </c>
      <c r="AF81" s="8">
        <f>MA_CO!AF81+MA_DE!AF81+MA_CD!AF81+MA_EC!AF81</f>
        <v>0</v>
      </c>
      <c r="AG81" s="8">
        <f>MA_CO!AG81+MA_DE!AG81+MA_CD!AG81+MA_EC!AG81</f>
        <v>0</v>
      </c>
      <c r="AH81" s="8">
        <f>MA_CO!AH81+MA_DE!AH81+MA_CD!AH81+MA_EC!AH81</f>
        <v>0</v>
      </c>
      <c r="AI81" s="8">
        <f>MA_CO!AI81+MA_DE!AI81+MA_CD!AI81+MA_EC!AI81</f>
        <v>0</v>
      </c>
      <c r="AJ81" s="8">
        <f>MA_CO!AJ81+MA_DE!AJ81+MA_CD!AJ81+MA_EC!AJ81</f>
        <v>0</v>
      </c>
      <c r="AK81" s="8">
        <f>MA_CO!AK81+MA_DE!AK81+MA_CD!AK81+MA_EC!AK81</f>
        <v>0</v>
      </c>
      <c r="AL81" s="8">
        <f>MA_CO!AL81+MA_DE!AL81+MA_CD!AL81+MA_EC!AL81</f>
        <v>0</v>
      </c>
      <c r="AM81" s="8">
        <f>MA_CO!AM81+MA_DE!AM81+MA_CD!AM81+MA_EC!AM81</f>
        <v>0</v>
      </c>
      <c r="AN81" s="8">
        <f>MA_CO!AN81+MA_DE!AN81+MA_CD!AN81+MA_EC!AN81</f>
        <v>0</v>
      </c>
      <c r="AO81" s="8">
        <f>MA_CO!AO81+MA_DE!AO81+MA_CD!AO81+MA_EC!AO81</f>
        <v>0</v>
      </c>
      <c r="AP81" s="8">
        <f>MA_CO!AP81+MA_DE!AP81+MA_CD!AP81+MA_EC!AP81</f>
        <v>0</v>
      </c>
      <c r="AQ81" s="8">
        <f>MA_CO!AQ81+MA_DE!AQ81+MA_CD!AQ81+MA_EC!AQ81</f>
        <v>0</v>
      </c>
      <c r="AR81" s="8">
        <f>MA_CO!AR81+MA_DE!AR81+MA_CD!AR81+MA_EC!AR81</f>
        <v>0</v>
      </c>
      <c r="AS81" s="8">
        <f>MA_CO!AS81+MA_DE!AS81+MA_CD!AS81+MA_EC!AS81</f>
        <v>0</v>
      </c>
      <c r="AT81" s="8">
        <f>MA_CO!AT81+MA_DE!AT81+MA_CD!AT81+MA_EC!AT81</f>
        <v>0</v>
      </c>
      <c r="AU81" s="8">
        <f>MA_CO!AU81+MA_DE!AU81+MA_CD!AU81+MA_EC!AU81</f>
        <v>0</v>
      </c>
      <c r="AV81" s="8">
        <f>MA_CO!AV81+MA_DE!AV81+MA_CD!AV81+MA_EC!AV81</f>
        <v>0</v>
      </c>
      <c r="AW81" s="8">
        <f>MA_CO!AW81+MA_DE!AW81+MA_CD!AW81+MA_EC!AW81</f>
        <v>0</v>
      </c>
      <c r="AX81" s="8">
        <f>MA_CO!AX81+MA_DE!AX81+MA_CD!AX81+MA_EC!AX81</f>
        <v>0</v>
      </c>
      <c r="AY81" s="8">
        <f>MA_CO!AY81+MA_DE!AY81+MA_CD!AY81+MA_EC!AY81</f>
        <v>0</v>
      </c>
      <c r="AZ81" s="8">
        <f>MA_CO!AZ81+MA_DE!AZ81+MA_CD!AZ81+MA_EC!AZ81</f>
        <v>0</v>
      </c>
      <c r="BA81" s="8">
        <f>MA_CO!BA81+MA_DE!BA81+MA_CD!BA81+MA_EC!BA81</f>
        <v>0</v>
      </c>
      <c r="BB81" s="8">
        <f>MA_CO!BB81+MA_DE!BB81+MA_CD!BB81+MA_EC!BB81</f>
        <v>0</v>
      </c>
      <c r="BC81" s="8">
        <f>MA_CO!BC81+MA_DE!BC81+MA_CD!BC81+MA_EC!BC81</f>
        <v>0</v>
      </c>
      <c r="BD81" s="8">
        <f>MA_CO!BD81+MA_DE!BD81+MA_CD!BD81+MA_EC!BD81</f>
        <v>0</v>
      </c>
      <c r="BE81" s="8">
        <f>MA_CO!BE81+MA_DE!BE81+MA_CD!BE81+MA_EC!BE81</f>
        <v>0</v>
      </c>
      <c r="BF81" s="8">
        <f>MA_CO!BF81+MA_DE!BF81+MA_CD!BF81+MA_EC!BF81</f>
        <v>0</v>
      </c>
      <c r="BG81" s="8">
        <f>MA_CO!BG81+MA_DE!BG81+MA_CD!BG81+MA_EC!BG81</f>
        <v>0</v>
      </c>
      <c r="BH81" s="8">
        <f>MA_CO!BH81+MA_DE!BH81+MA_CD!BH81+MA_EC!BH81</f>
        <v>0</v>
      </c>
      <c r="BI81" s="8">
        <f>MA_CO!BI81+MA_DE!BI81+MA_CD!BI81+MA_EC!BI81</f>
        <v>0</v>
      </c>
      <c r="BJ81" s="8">
        <f>MA_CO!BJ81+MA_DE!BJ81+MA_CD!BJ81+MA_EC!BJ81</f>
        <v>0</v>
      </c>
      <c r="BK81" s="8">
        <f>MA_CO!BK81+MA_DE!BK81+MA_CD!BK81+MA_EC!BK81</f>
        <v>0</v>
      </c>
      <c r="BO81" s="24">
        <f t="shared" si="45"/>
        <v>0</v>
      </c>
      <c r="BP81" s="24">
        <f t="shared" si="45"/>
        <v>0</v>
      </c>
      <c r="BQ81" s="24">
        <f t="shared" si="45"/>
        <v>0</v>
      </c>
      <c r="BR81" s="24">
        <f t="shared" si="45"/>
        <v>0</v>
      </c>
      <c r="BS81" s="24">
        <f t="shared" si="45"/>
        <v>0</v>
      </c>
      <c r="BT81" s="24">
        <f t="shared" si="45"/>
        <v>0</v>
      </c>
    </row>
    <row r="82" spans="1:72" hidden="1" outlineLevel="1" x14ac:dyDescent="0.25">
      <c r="A82" s="11" t="s">
        <v>35</v>
      </c>
      <c r="C82" s="2"/>
      <c r="D82" s="8">
        <f>MA_CO!D82+MA_DE!D82+MA_CD!D82+MA_EC!D82</f>
        <v>0</v>
      </c>
      <c r="E82" s="8">
        <f>MA_CO!E82+MA_DE!E82+MA_CD!E82+MA_EC!E82</f>
        <v>0</v>
      </c>
      <c r="F82" s="8">
        <f>MA_CO!F82+MA_DE!F82+MA_CD!F82+MA_EC!F82</f>
        <v>0</v>
      </c>
      <c r="G82" s="8">
        <f>MA_CO!G82+MA_DE!G82+MA_CD!G82+MA_EC!G82</f>
        <v>0</v>
      </c>
      <c r="H82" s="8">
        <f>MA_CO!H82+MA_DE!H82+MA_CD!H82+MA_EC!H82</f>
        <v>0</v>
      </c>
      <c r="I82" s="8">
        <f>MA_CO!I82+MA_DE!I82+MA_CD!I82+MA_EC!I82</f>
        <v>0</v>
      </c>
      <c r="J82" s="8">
        <f>MA_CO!J82+MA_DE!J82+MA_CD!J82+MA_EC!J82</f>
        <v>0</v>
      </c>
      <c r="K82" s="8">
        <f>MA_CO!K82+MA_DE!K82+MA_CD!K82+MA_EC!K82</f>
        <v>0</v>
      </c>
      <c r="L82" s="8">
        <f>MA_CO!L82+MA_DE!L82+MA_CD!L82+MA_EC!L82</f>
        <v>0</v>
      </c>
      <c r="M82" s="8">
        <f>MA_CO!M82+MA_DE!M82+MA_CD!M82+MA_EC!M82</f>
        <v>0</v>
      </c>
      <c r="N82" s="8">
        <f>MA_CO!N82+MA_DE!N82+MA_CD!N82+MA_EC!N82</f>
        <v>0</v>
      </c>
      <c r="O82" s="8">
        <f>MA_CO!O82+MA_DE!O82+MA_CD!O82+MA_EC!O82</f>
        <v>0</v>
      </c>
      <c r="P82" s="8">
        <f>MA_CO!P82+MA_DE!P82+MA_CD!P82+MA_EC!P82</f>
        <v>0</v>
      </c>
      <c r="Q82" s="8">
        <f>MA_CO!Q82+MA_DE!Q82+MA_CD!Q82+MA_EC!Q82</f>
        <v>0</v>
      </c>
      <c r="R82" s="8">
        <f>MA_CO!R82+MA_DE!R82+MA_CD!R82+MA_EC!R82</f>
        <v>0</v>
      </c>
      <c r="S82" s="8">
        <f>MA_CO!S82+MA_DE!S82+MA_CD!S82+MA_EC!S82</f>
        <v>0</v>
      </c>
      <c r="T82" s="8">
        <f>MA_CO!T82+MA_DE!T82+MA_CD!T82+MA_EC!T82</f>
        <v>0</v>
      </c>
      <c r="U82" s="8">
        <f>MA_CO!U82+MA_DE!U82+MA_CD!U82+MA_EC!U82</f>
        <v>0</v>
      </c>
      <c r="V82" s="8">
        <f>MA_CO!V82+MA_DE!V82+MA_CD!V82+MA_EC!V82</f>
        <v>0</v>
      </c>
      <c r="W82" s="8">
        <f>MA_CO!W82+MA_DE!W82+MA_CD!W82+MA_EC!W82</f>
        <v>0</v>
      </c>
      <c r="X82" s="8">
        <f>MA_CO!X82+MA_DE!X82+MA_CD!X82+MA_EC!X82</f>
        <v>0</v>
      </c>
      <c r="Y82" s="8">
        <f>MA_CO!Y82+MA_DE!Y82+MA_CD!Y82+MA_EC!Y82</f>
        <v>0</v>
      </c>
      <c r="Z82" s="8">
        <f>MA_CO!Z82+MA_DE!Z82+MA_CD!Z82+MA_EC!Z82</f>
        <v>0</v>
      </c>
      <c r="AA82" s="8">
        <f>MA_CO!AA82+MA_DE!AA82+MA_CD!AA82+MA_EC!AA82</f>
        <v>0</v>
      </c>
      <c r="AB82" s="8">
        <f>MA_CO!AB82+MA_DE!AB82+MA_CD!AB82+MA_EC!AB82</f>
        <v>0</v>
      </c>
      <c r="AC82" s="8">
        <f>MA_CO!AC82+MA_DE!AC82+MA_CD!AC82+MA_EC!AC82</f>
        <v>0</v>
      </c>
      <c r="AD82" s="8">
        <f>MA_CO!AD82+MA_DE!AD82+MA_CD!AD82+MA_EC!AD82</f>
        <v>0</v>
      </c>
      <c r="AE82" s="8">
        <f>MA_CO!AE82+MA_DE!AE82+MA_CD!AE82+MA_EC!AE82</f>
        <v>0</v>
      </c>
      <c r="AF82" s="8">
        <f>MA_CO!AF82+MA_DE!AF82+MA_CD!AF82+MA_EC!AF82</f>
        <v>0</v>
      </c>
      <c r="AG82" s="8">
        <f>MA_CO!AG82+MA_DE!AG82+MA_CD!AG82+MA_EC!AG82</f>
        <v>0</v>
      </c>
      <c r="AH82" s="8">
        <f>MA_CO!AH82+MA_DE!AH82+MA_CD!AH82+MA_EC!AH82</f>
        <v>0</v>
      </c>
      <c r="AI82" s="8">
        <f>MA_CO!AI82+MA_DE!AI82+MA_CD!AI82+MA_EC!AI82</f>
        <v>0</v>
      </c>
      <c r="AJ82" s="8">
        <f>MA_CO!AJ82+MA_DE!AJ82+MA_CD!AJ82+MA_EC!AJ82</f>
        <v>0</v>
      </c>
      <c r="AK82" s="8">
        <f>MA_CO!AK82+MA_DE!AK82+MA_CD!AK82+MA_EC!AK82</f>
        <v>0</v>
      </c>
      <c r="AL82" s="8">
        <f>MA_CO!AL82+MA_DE!AL82+MA_CD!AL82+MA_EC!AL82</f>
        <v>0</v>
      </c>
      <c r="AM82" s="8">
        <f>MA_CO!AM82+MA_DE!AM82+MA_CD!AM82+MA_EC!AM82</f>
        <v>0</v>
      </c>
      <c r="AN82" s="8">
        <f>MA_CO!AN82+MA_DE!AN82+MA_CD!AN82+MA_EC!AN82</f>
        <v>0</v>
      </c>
      <c r="AO82" s="8">
        <f>MA_CO!AO82+MA_DE!AO82+MA_CD!AO82+MA_EC!AO82</f>
        <v>0</v>
      </c>
      <c r="AP82" s="8">
        <f>MA_CO!AP82+MA_DE!AP82+MA_CD!AP82+MA_EC!AP82</f>
        <v>0</v>
      </c>
      <c r="AQ82" s="8">
        <f>MA_CO!AQ82+MA_DE!AQ82+MA_CD!AQ82+MA_EC!AQ82</f>
        <v>0</v>
      </c>
      <c r="AR82" s="8">
        <f>MA_CO!AR82+MA_DE!AR82+MA_CD!AR82+MA_EC!AR82</f>
        <v>0</v>
      </c>
      <c r="AS82" s="8">
        <f>MA_CO!AS82+MA_DE!AS82+MA_CD!AS82+MA_EC!AS82</f>
        <v>0</v>
      </c>
      <c r="AT82" s="8">
        <f>MA_CO!AT82+MA_DE!AT82+MA_CD!AT82+MA_EC!AT82</f>
        <v>0</v>
      </c>
      <c r="AU82" s="8">
        <f>MA_CO!AU82+MA_DE!AU82+MA_CD!AU82+MA_EC!AU82</f>
        <v>0</v>
      </c>
      <c r="AV82" s="8">
        <f>MA_CO!AV82+MA_DE!AV82+MA_CD!AV82+MA_EC!AV82</f>
        <v>0</v>
      </c>
      <c r="AW82" s="8">
        <f>MA_CO!AW82+MA_DE!AW82+MA_CD!AW82+MA_EC!AW82</f>
        <v>0</v>
      </c>
      <c r="AX82" s="8">
        <f>MA_CO!AX82+MA_DE!AX82+MA_CD!AX82+MA_EC!AX82</f>
        <v>0</v>
      </c>
      <c r="AY82" s="8">
        <f>MA_CO!AY82+MA_DE!AY82+MA_CD!AY82+MA_EC!AY82</f>
        <v>0</v>
      </c>
      <c r="AZ82" s="8">
        <f>MA_CO!AZ82+MA_DE!AZ82+MA_CD!AZ82+MA_EC!AZ82</f>
        <v>0</v>
      </c>
      <c r="BA82" s="8">
        <f>MA_CO!BA82+MA_DE!BA82+MA_CD!BA82+MA_EC!BA82</f>
        <v>0</v>
      </c>
      <c r="BB82" s="8">
        <f>MA_CO!BB82+MA_DE!BB82+MA_CD!BB82+MA_EC!BB82</f>
        <v>0</v>
      </c>
      <c r="BC82" s="8">
        <f>MA_CO!BC82+MA_DE!BC82+MA_CD!BC82+MA_EC!BC82</f>
        <v>0</v>
      </c>
      <c r="BD82" s="8">
        <f>MA_CO!BD82+MA_DE!BD82+MA_CD!BD82+MA_EC!BD82</f>
        <v>0</v>
      </c>
      <c r="BE82" s="8">
        <f>MA_CO!BE82+MA_DE!BE82+MA_CD!BE82+MA_EC!BE82</f>
        <v>0</v>
      </c>
      <c r="BF82" s="8">
        <f>MA_CO!BF82+MA_DE!BF82+MA_CD!BF82+MA_EC!BF82</f>
        <v>0</v>
      </c>
      <c r="BG82" s="8">
        <f>MA_CO!BG82+MA_DE!BG82+MA_CD!BG82+MA_EC!BG82</f>
        <v>0</v>
      </c>
      <c r="BH82" s="8">
        <f>MA_CO!BH82+MA_DE!BH82+MA_CD!BH82+MA_EC!BH82</f>
        <v>0</v>
      </c>
      <c r="BI82" s="8">
        <f>MA_CO!BI82+MA_DE!BI82+MA_CD!BI82+MA_EC!BI82</f>
        <v>0</v>
      </c>
      <c r="BJ82" s="8">
        <f>MA_CO!BJ82+MA_DE!BJ82+MA_CD!BJ82+MA_EC!BJ82</f>
        <v>0</v>
      </c>
      <c r="BK82" s="8">
        <f>MA_CO!BK82+MA_DE!BK82+MA_CD!BK82+MA_EC!BK82</f>
        <v>0</v>
      </c>
      <c r="BO82" s="24">
        <f t="shared" si="45"/>
        <v>0</v>
      </c>
      <c r="BP82" s="24">
        <f t="shared" si="45"/>
        <v>0</v>
      </c>
      <c r="BQ82" s="24">
        <f t="shared" si="45"/>
        <v>0</v>
      </c>
      <c r="BR82" s="24">
        <f t="shared" si="45"/>
        <v>0</v>
      </c>
      <c r="BS82" s="24">
        <f t="shared" si="45"/>
        <v>0</v>
      </c>
      <c r="BT82" s="24">
        <f t="shared" si="45"/>
        <v>0</v>
      </c>
    </row>
    <row r="83" spans="1:72" collapsed="1" x14ac:dyDescent="0.25">
      <c r="C83" s="3" t="s">
        <v>35</v>
      </c>
      <c r="D83" s="10">
        <f t="shared" ref="D83:AY83" si="46">SUM(D63:D82)</f>
        <v>0</v>
      </c>
      <c r="E83" s="10">
        <f t="shared" si="46"/>
        <v>0</v>
      </c>
      <c r="F83" s="10">
        <f t="shared" si="46"/>
        <v>0</v>
      </c>
      <c r="G83" s="10">
        <f t="shared" si="46"/>
        <v>0</v>
      </c>
      <c r="H83" s="10">
        <f t="shared" si="46"/>
        <v>0</v>
      </c>
      <c r="I83" s="10">
        <f t="shared" si="46"/>
        <v>0</v>
      </c>
      <c r="J83" s="10">
        <f t="shared" si="46"/>
        <v>0</v>
      </c>
      <c r="K83" s="10">
        <f t="shared" si="46"/>
        <v>0</v>
      </c>
      <c r="L83" s="10">
        <f t="shared" si="46"/>
        <v>0</v>
      </c>
      <c r="M83" s="10">
        <f t="shared" si="46"/>
        <v>0</v>
      </c>
      <c r="N83" s="10">
        <f t="shared" si="46"/>
        <v>0</v>
      </c>
      <c r="O83" s="10">
        <f t="shared" si="46"/>
        <v>0</v>
      </c>
      <c r="P83" s="10">
        <f t="shared" si="46"/>
        <v>0</v>
      </c>
      <c r="Q83" s="10">
        <f t="shared" si="46"/>
        <v>0</v>
      </c>
      <c r="R83" s="10">
        <f t="shared" si="46"/>
        <v>0</v>
      </c>
      <c r="S83" s="10">
        <f t="shared" si="46"/>
        <v>0</v>
      </c>
      <c r="T83" s="10">
        <f t="shared" si="46"/>
        <v>0</v>
      </c>
      <c r="U83" s="10">
        <f t="shared" si="46"/>
        <v>0</v>
      </c>
      <c r="V83" s="10">
        <f t="shared" si="46"/>
        <v>0</v>
      </c>
      <c r="W83" s="10">
        <f t="shared" si="46"/>
        <v>0</v>
      </c>
      <c r="X83" s="10">
        <f t="shared" si="46"/>
        <v>0</v>
      </c>
      <c r="Y83" s="10">
        <f t="shared" si="46"/>
        <v>0</v>
      </c>
      <c r="Z83" s="10">
        <f t="shared" si="46"/>
        <v>0</v>
      </c>
      <c r="AA83" s="10">
        <f t="shared" si="46"/>
        <v>0</v>
      </c>
      <c r="AB83" s="10">
        <f t="shared" si="46"/>
        <v>0</v>
      </c>
      <c r="AC83" s="10">
        <f t="shared" si="46"/>
        <v>0</v>
      </c>
      <c r="AD83" s="10">
        <f t="shared" si="46"/>
        <v>0</v>
      </c>
      <c r="AE83" s="10">
        <f t="shared" si="46"/>
        <v>0</v>
      </c>
      <c r="AF83" s="10">
        <f t="shared" si="46"/>
        <v>0</v>
      </c>
      <c r="AG83" s="10">
        <f t="shared" si="46"/>
        <v>0</v>
      </c>
      <c r="AH83" s="10">
        <f t="shared" si="46"/>
        <v>0</v>
      </c>
      <c r="AI83" s="10">
        <f t="shared" si="46"/>
        <v>0</v>
      </c>
      <c r="AJ83" s="10">
        <f t="shared" si="46"/>
        <v>0</v>
      </c>
      <c r="AK83" s="10">
        <f t="shared" si="46"/>
        <v>0</v>
      </c>
      <c r="AL83" s="10">
        <f t="shared" si="46"/>
        <v>0</v>
      </c>
      <c r="AM83" s="10">
        <f t="shared" si="46"/>
        <v>0</v>
      </c>
      <c r="AN83" s="10">
        <f t="shared" si="46"/>
        <v>0</v>
      </c>
      <c r="AO83" s="10">
        <f t="shared" si="46"/>
        <v>0</v>
      </c>
      <c r="AP83" s="10">
        <f t="shared" si="46"/>
        <v>0</v>
      </c>
      <c r="AQ83" s="10">
        <f t="shared" si="46"/>
        <v>0</v>
      </c>
      <c r="AR83" s="10">
        <f t="shared" si="46"/>
        <v>0</v>
      </c>
      <c r="AS83" s="10">
        <f t="shared" si="46"/>
        <v>0</v>
      </c>
      <c r="AT83" s="10">
        <f t="shared" si="46"/>
        <v>0</v>
      </c>
      <c r="AU83" s="10">
        <f t="shared" si="46"/>
        <v>0</v>
      </c>
      <c r="AV83" s="10">
        <f t="shared" si="46"/>
        <v>0</v>
      </c>
      <c r="AW83" s="10">
        <f t="shared" si="46"/>
        <v>0</v>
      </c>
      <c r="AX83" s="10">
        <f t="shared" si="46"/>
        <v>0</v>
      </c>
      <c r="AY83" s="10">
        <f t="shared" si="46"/>
        <v>0</v>
      </c>
      <c r="AZ83" s="10">
        <f t="shared" ref="AZ83:BK83" si="47">SUM(AZ63:AZ82)</f>
        <v>13428.695048298157</v>
      </c>
      <c r="BA83" s="10">
        <f t="shared" si="47"/>
        <v>13507.588913899443</v>
      </c>
      <c r="BB83" s="10">
        <f t="shared" si="47"/>
        <v>16440.748606524034</v>
      </c>
      <c r="BC83" s="10">
        <f t="shared" si="47"/>
        <v>14783.660098823988</v>
      </c>
      <c r="BD83" s="10">
        <f t="shared" si="47"/>
        <v>14649.251596486443</v>
      </c>
      <c r="BE83" s="10">
        <f t="shared" si="47"/>
        <v>16588.409523402552</v>
      </c>
      <c r="BF83" s="10">
        <f t="shared" si="47"/>
        <v>16645.171891213977</v>
      </c>
      <c r="BG83" s="10">
        <f t="shared" si="47"/>
        <v>16312.134810429583</v>
      </c>
      <c r="BH83" s="10">
        <f t="shared" si="47"/>
        <v>16482.93041908216</v>
      </c>
      <c r="BI83" s="10">
        <f t="shared" si="47"/>
        <v>15487.468906999979</v>
      </c>
      <c r="BJ83" s="10">
        <f t="shared" si="47"/>
        <v>16598.935309925226</v>
      </c>
      <c r="BK83" s="10">
        <f t="shared" si="47"/>
        <v>18253.315079478969</v>
      </c>
      <c r="BO83" s="23">
        <f>SUM(BO63:BO82)</f>
        <v>0</v>
      </c>
      <c r="BP83" s="23">
        <f t="shared" ref="BP83:BT83" si="48">SUM(BP63:BP82)</f>
        <v>43377.032568721632</v>
      </c>
      <c r="BQ83" s="23">
        <f t="shared" si="48"/>
        <v>0</v>
      </c>
      <c r="BR83" s="23">
        <f t="shared" si="48"/>
        <v>0</v>
      </c>
      <c r="BS83" s="23">
        <f t="shared" si="48"/>
        <v>0</v>
      </c>
      <c r="BT83" s="23">
        <f t="shared" si="48"/>
        <v>0</v>
      </c>
    </row>
    <row r="86" spans="1:72" hidden="1" outlineLevel="1" x14ac:dyDescent="0.25">
      <c r="A86" s="11" t="s">
        <v>39</v>
      </c>
      <c r="C86" s="2" t="s">
        <v>42</v>
      </c>
      <c r="D86" s="8">
        <f>MA_CO!D86+MA_DE!D86+MA_CD!D86+MA_EC!D86</f>
        <v>0</v>
      </c>
      <c r="E86" s="8">
        <f>MA_CO!E86+MA_DE!E86+MA_CD!E86+MA_EC!E86</f>
        <v>0</v>
      </c>
      <c r="F86" s="8">
        <f>MA_CO!F86+MA_DE!F86+MA_CD!F86+MA_EC!F86</f>
        <v>0</v>
      </c>
      <c r="G86" s="8">
        <f>MA_CO!G86+MA_DE!G86+MA_CD!G86+MA_EC!G86</f>
        <v>0</v>
      </c>
      <c r="H86" s="8">
        <f>MA_CO!H86+MA_DE!H86+MA_CD!H86+MA_EC!H86</f>
        <v>0</v>
      </c>
      <c r="I86" s="8">
        <f>MA_CO!I86+MA_DE!I86+MA_CD!I86+MA_EC!I86</f>
        <v>0</v>
      </c>
      <c r="J86" s="8">
        <f>MA_CO!J86+MA_DE!J86+MA_CD!J86+MA_EC!J86</f>
        <v>0</v>
      </c>
      <c r="K86" s="8">
        <f>MA_CO!K86+MA_DE!K86+MA_CD!K86+MA_EC!K86</f>
        <v>0</v>
      </c>
      <c r="L86" s="8">
        <f>MA_CO!L86+MA_DE!L86+MA_CD!L86+MA_EC!L86</f>
        <v>0</v>
      </c>
      <c r="M86" s="8">
        <f>MA_CO!M86+MA_DE!M86+MA_CD!M86+MA_EC!M86</f>
        <v>0</v>
      </c>
      <c r="N86" s="8">
        <f>MA_CO!N86+MA_DE!N86+MA_CD!N86+MA_EC!N86</f>
        <v>0</v>
      </c>
      <c r="O86" s="8">
        <f>MA_CO!O86+MA_DE!O86+MA_CD!O86+MA_EC!O86</f>
        <v>0</v>
      </c>
      <c r="P86" s="8">
        <f>MA_CO!P86+MA_DE!P86+MA_CD!P86+MA_EC!P86</f>
        <v>0</v>
      </c>
      <c r="Q86" s="8">
        <f>MA_CO!Q86+MA_DE!Q86+MA_CD!Q86+MA_EC!Q86</f>
        <v>0</v>
      </c>
      <c r="R86" s="8">
        <f>MA_CO!R86+MA_DE!R86+MA_CD!R86+MA_EC!R86</f>
        <v>0</v>
      </c>
      <c r="S86" s="8">
        <f>MA_CO!S86+MA_DE!S86+MA_CD!S86+MA_EC!S86</f>
        <v>0</v>
      </c>
      <c r="T86" s="8">
        <f>MA_CO!T86+MA_DE!T86+MA_CD!T86+MA_EC!T86</f>
        <v>0</v>
      </c>
      <c r="U86" s="8">
        <f>MA_CO!U86+MA_DE!U86+MA_CD!U86+MA_EC!U86</f>
        <v>0</v>
      </c>
      <c r="V86" s="8">
        <f>MA_CO!V86+MA_DE!V86+MA_CD!V86+MA_EC!V86</f>
        <v>0</v>
      </c>
      <c r="W86" s="8">
        <f>MA_CO!W86+MA_DE!W86+MA_CD!W86+MA_EC!W86</f>
        <v>0</v>
      </c>
      <c r="X86" s="8">
        <f>MA_CO!X86+MA_DE!X86+MA_CD!X86+MA_EC!X86</f>
        <v>0</v>
      </c>
      <c r="Y86" s="8">
        <f>MA_CO!Y86+MA_DE!Y86+MA_CD!Y86+MA_EC!Y86</f>
        <v>0</v>
      </c>
      <c r="Z86" s="8">
        <f>MA_CO!Z86+MA_DE!Z86+MA_CD!Z86+MA_EC!Z86</f>
        <v>0</v>
      </c>
      <c r="AA86" s="8">
        <f>MA_CO!AA86+MA_DE!AA86+MA_CD!AA86+MA_EC!AA86</f>
        <v>0</v>
      </c>
      <c r="AB86" s="8">
        <f>MA_CO!AB86+MA_DE!AB86+MA_CD!AB86+MA_EC!AB86</f>
        <v>0</v>
      </c>
      <c r="AC86" s="8">
        <f>MA_CO!AC86+MA_DE!AC86+MA_CD!AC86+MA_EC!AC86</f>
        <v>0</v>
      </c>
      <c r="AD86" s="8">
        <f>MA_CO!AD86+MA_DE!AD86+MA_CD!AD86+MA_EC!AD86</f>
        <v>0</v>
      </c>
      <c r="AE86" s="8">
        <f>MA_CO!AE86+MA_DE!AE86+MA_CD!AE86+MA_EC!AE86</f>
        <v>0</v>
      </c>
      <c r="AF86" s="8">
        <f>MA_CO!AF86+MA_DE!AF86+MA_CD!AF86+MA_EC!AF86</f>
        <v>0</v>
      </c>
      <c r="AG86" s="8">
        <f>MA_CO!AG86+MA_DE!AG86+MA_CD!AG86+MA_EC!AG86</f>
        <v>0</v>
      </c>
      <c r="AH86" s="8">
        <f>MA_CO!AH86+MA_DE!AH86+MA_CD!AH86+MA_EC!AH86</f>
        <v>0</v>
      </c>
      <c r="AI86" s="8">
        <f>MA_CO!AI86+MA_DE!AI86+MA_CD!AI86+MA_EC!AI86</f>
        <v>0</v>
      </c>
      <c r="AJ86" s="8">
        <f>MA_CO!AJ86+MA_DE!AJ86+MA_CD!AJ86+MA_EC!AJ86</f>
        <v>0</v>
      </c>
      <c r="AK86" s="8">
        <f>MA_CO!AK86+MA_DE!AK86+MA_CD!AK86+MA_EC!AK86</f>
        <v>0</v>
      </c>
      <c r="AL86" s="8">
        <f>MA_CO!AL86+MA_DE!AL86+MA_CD!AL86+MA_EC!AL86</f>
        <v>0</v>
      </c>
      <c r="AM86" s="8">
        <f>MA_CO!AM86+MA_DE!AM86+MA_CD!AM86+MA_EC!AM86</f>
        <v>0</v>
      </c>
      <c r="AN86" s="8">
        <f>MA_CO!AN86+MA_DE!AN86+MA_CD!AN86+MA_EC!AN86</f>
        <v>0</v>
      </c>
      <c r="AO86" s="8">
        <f>MA_CO!AO86+MA_DE!AO86+MA_CD!AO86+MA_EC!AO86</f>
        <v>0</v>
      </c>
      <c r="AP86" s="8">
        <f>MA_CO!AP86+MA_DE!AP86+MA_CD!AP86+MA_EC!AP86</f>
        <v>0</v>
      </c>
      <c r="AQ86" s="8">
        <f>MA_CO!AQ86+MA_DE!AQ86+MA_CD!AQ86+MA_EC!AQ86</f>
        <v>0</v>
      </c>
      <c r="AR86" s="8">
        <f>MA_CO!AR86+MA_DE!AR86+MA_CD!AR86+MA_EC!AR86</f>
        <v>0</v>
      </c>
      <c r="AS86" s="8">
        <f>MA_CO!AS86+MA_DE!AS86+MA_CD!AS86+MA_EC!AS86</f>
        <v>0</v>
      </c>
      <c r="AT86" s="8">
        <f>MA_CO!AT86+MA_DE!AT86+MA_CD!AT86+MA_EC!AT86</f>
        <v>0</v>
      </c>
      <c r="AU86" s="8">
        <f>MA_CO!AU86+MA_DE!AU86+MA_CD!AU86+MA_EC!AU86</f>
        <v>0</v>
      </c>
      <c r="AV86" s="8">
        <f>MA_CO!AV86+MA_DE!AV86+MA_CD!AV86+MA_EC!AV86</f>
        <v>0</v>
      </c>
      <c r="AW86" s="8">
        <f>MA_CO!AW86+MA_DE!AW86+MA_CD!AW86+MA_EC!AW86</f>
        <v>0</v>
      </c>
      <c r="AX86" s="8">
        <f>MA_CO!AX86+MA_DE!AX86+MA_CD!AX86+MA_EC!AX86</f>
        <v>0</v>
      </c>
      <c r="AY86" s="8">
        <f>MA_CO!AY86+MA_DE!AY86+MA_CD!AY86+MA_EC!AY86</f>
        <v>0</v>
      </c>
      <c r="AZ86" s="8">
        <f>MA_CO!AZ86+MA_DE!AZ86+MA_CD!AZ86+MA_EC!AZ86</f>
        <v>-17439.7228655242</v>
      </c>
      <c r="BA86" s="8">
        <f>MA_CO!BA86+MA_DE!BA86+MA_CD!BA86+MA_EC!BA86</f>
        <v>-17478.717549778397</v>
      </c>
      <c r="BB86" s="8">
        <f>MA_CO!BB86+MA_DE!BB86+MA_CD!BB86+MA_EC!BB86</f>
        <v>-18948.408065453801</v>
      </c>
      <c r="BC86" s="8">
        <f>MA_CO!BC86+MA_DE!BC86+MA_CD!BC86+MA_EC!BC86</f>
        <v>-18467.394522321298</v>
      </c>
      <c r="BD86" s="8">
        <f>MA_CO!BD86+MA_DE!BD86+MA_CD!BD86+MA_EC!BD86</f>
        <v>-19041.852327527202</v>
      </c>
      <c r="BE86" s="8">
        <f>MA_CO!BE86+MA_DE!BE86+MA_CD!BE86+MA_EC!BE86</f>
        <v>-19252.979524124999</v>
      </c>
      <c r="BF86" s="8">
        <f>MA_CO!BF86+MA_DE!BF86+MA_CD!BF86+MA_EC!BF86</f>
        <v>-19526.598084963298</v>
      </c>
      <c r="BG86" s="8">
        <f>MA_CO!BG86+MA_DE!BG86+MA_CD!BG86+MA_EC!BG86</f>
        <v>-19141.587243711598</v>
      </c>
      <c r="BH86" s="8">
        <f>MA_CO!BH86+MA_DE!BH86+MA_CD!BH86+MA_EC!BH86</f>
        <v>-19513.157587134399</v>
      </c>
      <c r="BI86" s="8">
        <f>MA_CO!BI86+MA_DE!BI86+MA_CD!BI86+MA_EC!BI86</f>
        <v>-18836.3700762798</v>
      </c>
      <c r="BJ86" s="8">
        <f>MA_CO!BJ86+MA_DE!BJ86+MA_CD!BJ86+MA_EC!BJ86</f>
        <v>-19478.016248437601</v>
      </c>
      <c r="BK86" s="8">
        <f>MA_CO!BK86+MA_DE!BK86+MA_CD!BK86+MA_EC!BK86</f>
        <v>-19833.084599432204</v>
      </c>
      <c r="BO86" s="24">
        <f t="shared" ref="BO86:BT88" si="49">SUMIFS($D86:$BM86,$D$6:$BM$6,"&gt;="&amp;BO$2,$D$6:$BM$6,"&lt;="&amp;BO$6,$D$5:$BM$5,BO$5)</f>
        <v>0</v>
      </c>
      <c r="BP86" s="24">
        <f t="shared" si="49"/>
        <v>-53866.848480756395</v>
      </c>
      <c r="BQ86" s="24">
        <f t="shared" si="49"/>
        <v>0</v>
      </c>
      <c r="BR86" s="24">
        <f t="shared" si="49"/>
        <v>0</v>
      </c>
      <c r="BS86" s="24">
        <f t="shared" si="49"/>
        <v>0</v>
      </c>
      <c r="BT86" s="24">
        <f t="shared" si="49"/>
        <v>0</v>
      </c>
    </row>
    <row r="87" spans="1:72" hidden="1" outlineLevel="1" x14ac:dyDescent="0.25">
      <c r="A87" s="11" t="s">
        <v>39</v>
      </c>
      <c r="C87" s="2" t="s">
        <v>41</v>
      </c>
      <c r="D87" s="8">
        <f>MA_CO!D87+MA_DE!D87+MA_CD!D87+MA_EC!D87</f>
        <v>0</v>
      </c>
      <c r="E87" s="8">
        <f>MA_CO!E87+MA_DE!E87+MA_CD!E87+MA_EC!E87</f>
        <v>0</v>
      </c>
      <c r="F87" s="8">
        <f>MA_CO!F87+MA_DE!F87+MA_CD!F87+MA_EC!F87</f>
        <v>0</v>
      </c>
      <c r="G87" s="8">
        <f>MA_CO!G87+MA_DE!G87+MA_CD!G87+MA_EC!G87</f>
        <v>0</v>
      </c>
      <c r="H87" s="8">
        <f>MA_CO!H87+MA_DE!H87+MA_CD!H87+MA_EC!H87</f>
        <v>0</v>
      </c>
      <c r="I87" s="8">
        <f>MA_CO!I87+MA_DE!I87+MA_CD!I87+MA_EC!I87</f>
        <v>0</v>
      </c>
      <c r="J87" s="8">
        <f>MA_CO!J87+MA_DE!J87+MA_CD!J87+MA_EC!J87</f>
        <v>0</v>
      </c>
      <c r="K87" s="8">
        <f>MA_CO!K87+MA_DE!K87+MA_CD!K87+MA_EC!K87</f>
        <v>0</v>
      </c>
      <c r="L87" s="8">
        <f>MA_CO!L87+MA_DE!L87+MA_CD!L87+MA_EC!L87</f>
        <v>0</v>
      </c>
      <c r="M87" s="8">
        <f>MA_CO!M87+MA_DE!M87+MA_CD!M87+MA_EC!M87</f>
        <v>0</v>
      </c>
      <c r="N87" s="8">
        <f>MA_CO!N87+MA_DE!N87+MA_CD!N87+MA_EC!N87</f>
        <v>0</v>
      </c>
      <c r="O87" s="8">
        <f>MA_CO!O87+MA_DE!O87+MA_CD!O87+MA_EC!O87</f>
        <v>0</v>
      </c>
      <c r="P87" s="8">
        <f>MA_CO!P87+MA_DE!P87+MA_CD!P87+MA_EC!P87</f>
        <v>0</v>
      </c>
      <c r="Q87" s="8">
        <f>MA_CO!Q87+MA_DE!Q87+MA_CD!Q87+MA_EC!Q87</f>
        <v>0</v>
      </c>
      <c r="R87" s="8">
        <f>MA_CO!R87+MA_DE!R87+MA_CD!R87+MA_EC!R87</f>
        <v>0</v>
      </c>
      <c r="S87" s="8">
        <f>MA_CO!S87+MA_DE!S87+MA_CD!S87+MA_EC!S87</f>
        <v>0</v>
      </c>
      <c r="T87" s="8">
        <f>MA_CO!T87+MA_DE!T87+MA_CD!T87+MA_EC!T87</f>
        <v>0</v>
      </c>
      <c r="U87" s="8">
        <f>MA_CO!U87+MA_DE!U87+MA_CD!U87+MA_EC!U87</f>
        <v>0</v>
      </c>
      <c r="V87" s="8">
        <f>MA_CO!V87+MA_DE!V87+MA_CD!V87+MA_EC!V87</f>
        <v>0</v>
      </c>
      <c r="W87" s="8">
        <f>MA_CO!W87+MA_DE!W87+MA_CD!W87+MA_EC!W87</f>
        <v>0</v>
      </c>
      <c r="X87" s="8">
        <f>MA_CO!X87+MA_DE!X87+MA_CD!X87+MA_EC!X87</f>
        <v>0</v>
      </c>
      <c r="Y87" s="8">
        <f>MA_CO!Y87+MA_DE!Y87+MA_CD!Y87+MA_EC!Y87</f>
        <v>0</v>
      </c>
      <c r="Z87" s="8">
        <f>MA_CO!Z87+MA_DE!Z87+MA_CD!Z87+MA_EC!Z87</f>
        <v>0</v>
      </c>
      <c r="AA87" s="8">
        <f>MA_CO!AA87+MA_DE!AA87+MA_CD!AA87+MA_EC!AA87</f>
        <v>0</v>
      </c>
      <c r="AB87" s="8">
        <f>MA_CO!AB87+MA_DE!AB87+MA_CD!AB87+MA_EC!AB87</f>
        <v>0</v>
      </c>
      <c r="AC87" s="8">
        <f>MA_CO!AC87+MA_DE!AC87+MA_CD!AC87+MA_EC!AC87</f>
        <v>0</v>
      </c>
      <c r="AD87" s="8">
        <f>MA_CO!AD87+MA_DE!AD87+MA_CD!AD87+MA_EC!AD87</f>
        <v>0</v>
      </c>
      <c r="AE87" s="8">
        <f>MA_CO!AE87+MA_DE!AE87+MA_CD!AE87+MA_EC!AE87</f>
        <v>0</v>
      </c>
      <c r="AF87" s="8">
        <f>MA_CO!AF87+MA_DE!AF87+MA_CD!AF87+MA_EC!AF87</f>
        <v>0</v>
      </c>
      <c r="AG87" s="8">
        <f>MA_CO!AG87+MA_DE!AG87+MA_CD!AG87+MA_EC!AG87</f>
        <v>0</v>
      </c>
      <c r="AH87" s="8">
        <f>MA_CO!AH87+MA_DE!AH87+MA_CD!AH87+MA_EC!AH87</f>
        <v>0</v>
      </c>
      <c r="AI87" s="8">
        <f>MA_CO!AI87+MA_DE!AI87+MA_CD!AI87+MA_EC!AI87</f>
        <v>0</v>
      </c>
      <c r="AJ87" s="8">
        <f>MA_CO!AJ87+MA_DE!AJ87+MA_CD!AJ87+MA_EC!AJ87</f>
        <v>0</v>
      </c>
      <c r="AK87" s="8">
        <f>MA_CO!AK87+MA_DE!AK87+MA_CD!AK87+MA_EC!AK87</f>
        <v>0</v>
      </c>
      <c r="AL87" s="8">
        <f>MA_CO!AL87+MA_DE!AL87+MA_CD!AL87+MA_EC!AL87</f>
        <v>0</v>
      </c>
      <c r="AM87" s="8">
        <f>MA_CO!AM87+MA_DE!AM87+MA_CD!AM87+MA_EC!AM87</f>
        <v>0</v>
      </c>
      <c r="AN87" s="8">
        <f>MA_CO!AN87+MA_DE!AN87+MA_CD!AN87+MA_EC!AN87</f>
        <v>0</v>
      </c>
      <c r="AO87" s="8">
        <f>MA_CO!AO87+MA_DE!AO87+MA_CD!AO87+MA_EC!AO87</f>
        <v>0</v>
      </c>
      <c r="AP87" s="8">
        <f>MA_CO!AP87+MA_DE!AP87+MA_CD!AP87+MA_EC!AP87</f>
        <v>0</v>
      </c>
      <c r="AQ87" s="8">
        <f>MA_CO!AQ87+MA_DE!AQ87+MA_CD!AQ87+MA_EC!AQ87</f>
        <v>0</v>
      </c>
      <c r="AR87" s="8">
        <f>MA_CO!AR87+MA_DE!AR87+MA_CD!AR87+MA_EC!AR87</f>
        <v>0</v>
      </c>
      <c r="AS87" s="8">
        <f>MA_CO!AS87+MA_DE!AS87+MA_CD!AS87+MA_EC!AS87</f>
        <v>0</v>
      </c>
      <c r="AT87" s="8">
        <f>MA_CO!AT87+MA_DE!AT87+MA_CD!AT87+MA_EC!AT87</f>
        <v>0</v>
      </c>
      <c r="AU87" s="8">
        <f>MA_CO!AU87+MA_DE!AU87+MA_CD!AU87+MA_EC!AU87</f>
        <v>0</v>
      </c>
      <c r="AV87" s="8">
        <f>MA_CO!AV87+MA_DE!AV87+MA_CD!AV87+MA_EC!AV87</f>
        <v>0</v>
      </c>
      <c r="AW87" s="8">
        <f>MA_CO!AW87+MA_DE!AW87+MA_CD!AW87+MA_EC!AW87</f>
        <v>0</v>
      </c>
      <c r="AX87" s="8">
        <f>MA_CO!AX87+MA_DE!AX87+MA_CD!AX87+MA_EC!AX87</f>
        <v>0</v>
      </c>
      <c r="AY87" s="8">
        <f>MA_CO!AY87+MA_DE!AY87+MA_CD!AY87+MA_EC!AY87</f>
        <v>0</v>
      </c>
      <c r="AZ87" s="8">
        <f>MA_CO!AZ87+MA_DE!AZ87+MA_CD!AZ87+MA_EC!AZ87</f>
        <v>-6735.1963759834998</v>
      </c>
      <c r="BA87" s="8">
        <f>MA_CO!BA87+MA_DE!BA87+MA_CD!BA87+MA_EC!BA87</f>
        <v>-6551.6011814867998</v>
      </c>
      <c r="BB87" s="8">
        <f>MA_CO!BB87+MA_DE!BB87+MA_CD!BB87+MA_EC!BB87</f>
        <v>-7085.9679704452992</v>
      </c>
      <c r="BC87" s="8">
        <f>MA_CO!BC87+MA_DE!BC87+MA_CD!BC87+MA_EC!BC87</f>
        <v>-6793.8258832593983</v>
      </c>
      <c r="BD87" s="8">
        <f>MA_CO!BD87+MA_DE!BD87+MA_CD!BD87+MA_EC!BD87</f>
        <v>-7057.4413057887004</v>
      </c>
      <c r="BE87" s="8">
        <f>MA_CO!BE87+MA_DE!BE87+MA_CD!BE87+MA_EC!BE87</f>
        <v>-6843.8856703582996</v>
      </c>
      <c r="BF87" s="8">
        <f>MA_CO!BF87+MA_DE!BF87+MA_CD!BF87+MA_EC!BF87</f>
        <v>-6598.1809301585999</v>
      </c>
      <c r="BG87" s="8">
        <f>MA_CO!BG87+MA_DE!BG87+MA_CD!BG87+MA_EC!BG87</f>
        <v>-6536.9199844606001</v>
      </c>
      <c r="BH87" s="8">
        <f>MA_CO!BH87+MA_DE!BH87+MA_CD!BH87+MA_EC!BH87</f>
        <v>-6544.2497098004997</v>
      </c>
      <c r="BI87" s="8">
        <f>MA_CO!BI87+MA_DE!BI87+MA_CD!BI87+MA_EC!BI87</f>
        <v>-6583.8272817313009</v>
      </c>
      <c r="BJ87" s="8">
        <f>MA_CO!BJ87+MA_DE!BJ87+MA_CD!BJ87+MA_EC!BJ87</f>
        <v>-6260.6678806978998</v>
      </c>
      <c r="BK87" s="8">
        <f>MA_CO!BK87+MA_DE!BK87+MA_CD!BK87+MA_EC!BK87</f>
        <v>-6369.4988463885002</v>
      </c>
      <c r="BO87" s="24">
        <f t="shared" si="49"/>
        <v>0</v>
      </c>
      <c r="BP87" s="24">
        <f t="shared" si="49"/>
        <v>-20372.765527915599</v>
      </c>
      <c r="BQ87" s="24">
        <f t="shared" si="49"/>
        <v>0</v>
      </c>
      <c r="BR87" s="24">
        <f t="shared" si="49"/>
        <v>0</v>
      </c>
      <c r="BS87" s="24">
        <f t="shared" si="49"/>
        <v>0</v>
      </c>
      <c r="BT87" s="24">
        <f t="shared" si="49"/>
        <v>0</v>
      </c>
    </row>
    <row r="88" spans="1:72" hidden="1" outlineLevel="1" x14ac:dyDescent="0.25">
      <c r="A88" s="11" t="s">
        <v>39</v>
      </c>
      <c r="C88" s="2" t="s">
        <v>43</v>
      </c>
      <c r="D88" s="8">
        <f>MA_CO!D88+MA_DE!D88+MA_CD!D88+MA_EC!D88</f>
        <v>0</v>
      </c>
      <c r="E88" s="8">
        <f>MA_CO!E88+MA_DE!E88+MA_CD!E88+MA_EC!E88</f>
        <v>0</v>
      </c>
      <c r="F88" s="8">
        <f>MA_CO!F88+MA_DE!F88+MA_CD!F88+MA_EC!F88</f>
        <v>0</v>
      </c>
      <c r="G88" s="8">
        <f>MA_CO!G88+MA_DE!G88+MA_CD!G88+MA_EC!G88</f>
        <v>0</v>
      </c>
      <c r="H88" s="8">
        <f>MA_CO!H88+MA_DE!H88+MA_CD!H88+MA_EC!H88</f>
        <v>0</v>
      </c>
      <c r="I88" s="8">
        <f>MA_CO!I88+MA_DE!I88+MA_CD!I88+MA_EC!I88</f>
        <v>0</v>
      </c>
      <c r="J88" s="8">
        <f>MA_CO!J88+MA_DE!J88+MA_CD!J88+MA_EC!J88</f>
        <v>0</v>
      </c>
      <c r="K88" s="8">
        <f>MA_CO!K88+MA_DE!K88+MA_CD!K88+MA_EC!K88</f>
        <v>0</v>
      </c>
      <c r="L88" s="8">
        <f>MA_CO!L88+MA_DE!L88+MA_CD!L88+MA_EC!L88</f>
        <v>0</v>
      </c>
      <c r="M88" s="8">
        <f>MA_CO!M88+MA_DE!M88+MA_CD!M88+MA_EC!M88</f>
        <v>0</v>
      </c>
      <c r="N88" s="8">
        <f>MA_CO!N88+MA_DE!N88+MA_CD!N88+MA_EC!N88</f>
        <v>0</v>
      </c>
      <c r="O88" s="8">
        <f>MA_CO!O88+MA_DE!O88+MA_CD!O88+MA_EC!O88</f>
        <v>0</v>
      </c>
      <c r="P88" s="8">
        <f>MA_CO!P88+MA_DE!P88+MA_CD!P88+MA_EC!P88</f>
        <v>0</v>
      </c>
      <c r="Q88" s="8">
        <f>MA_CO!Q88+MA_DE!Q88+MA_CD!Q88+MA_EC!Q88</f>
        <v>0</v>
      </c>
      <c r="R88" s="8">
        <f>MA_CO!R88+MA_DE!R88+MA_CD!R88+MA_EC!R88</f>
        <v>0</v>
      </c>
      <c r="S88" s="8">
        <f>MA_CO!S88+MA_DE!S88+MA_CD!S88+MA_EC!S88</f>
        <v>0</v>
      </c>
      <c r="T88" s="8">
        <f>MA_CO!T88+MA_DE!T88+MA_CD!T88+MA_EC!T88</f>
        <v>0</v>
      </c>
      <c r="U88" s="8">
        <f>MA_CO!U88+MA_DE!U88+MA_CD!U88+MA_EC!U88</f>
        <v>0</v>
      </c>
      <c r="V88" s="8">
        <f>MA_CO!V88+MA_DE!V88+MA_CD!V88+MA_EC!V88</f>
        <v>0</v>
      </c>
      <c r="W88" s="8">
        <f>MA_CO!W88+MA_DE!W88+MA_CD!W88+MA_EC!W88</f>
        <v>0</v>
      </c>
      <c r="X88" s="8">
        <f>MA_CO!X88+MA_DE!X88+MA_CD!X88+MA_EC!X88</f>
        <v>0</v>
      </c>
      <c r="Y88" s="8">
        <f>MA_CO!Y88+MA_DE!Y88+MA_CD!Y88+MA_EC!Y88</f>
        <v>0</v>
      </c>
      <c r="Z88" s="8">
        <f>MA_CO!Z88+MA_DE!Z88+MA_CD!Z88+MA_EC!Z88</f>
        <v>0</v>
      </c>
      <c r="AA88" s="8">
        <f>MA_CO!AA88+MA_DE!AA88+MA_CD!AA88+MA_EC!AA88</f>
        <v>0</v>
      </c>
      <c r="AB88" s="8">
        <f>MA_CO!AB88+MA_DE!AB88+MA_CD!AB88+MA_EC!AB88</f>
        <v>0</v>
      </c>
      <c r="AC88" s="8">
        <f>MA_CO!AC88+MA_DE!AC88+MA_CD!AC88+MA_EC!AC88</f>
        <v>0</v>
      </c>
      <c r="AD88" s="8">
        <f>MA_CO!AD88+MA_DE!AD88+MA_CD!AD88+MA_EC!AD88</f>
        <v>0</v>
      </c>
      <c r="AE88" s="8">
        <f>MA_CO!AE88+MA_DE!AE88+MA_CD!AE88+MA_EC!AE88</f>
        <v>0</v>
      </c>
      <c r="AF88" s="8">
        <f>MA_CO!AF88+MA_DE!AF88+MA_CD!AF88+MA_EC!AF88</f>
        <v>0</v>
      </c>
      <c r="AG88" s="8">
        <f>MA_CO!AG88+MA_DE!AG88+MA_CD!AG88+MA_EC!AG88</f>
        <v>0</v>
      </c>
      <c r="AH88" s="8">
        <f>MA_CO!AH88+MA_DE!AH88+MA_CD!AH88+MA_EC!AH88</f>
        <v>0</v>
      </c>
      <c r="AI88" s="8">
        <f>MA_CO!AI88+MA_DE!AI88+MA_CD!AI88+MA_EC!AI88</f>
        <v>0</v>
      </c>
      <c r="AJ88" s="8">
        <f>MA_CO!AJ88+MA_DE!AJ88+MA_CD!AJ88+MA_EC!AJ88</f>
        <v>0</v>
      </c>
      <c r="AK88" s="8">
        <f>MA_CO!AK88+MA_DE!AK88+MA_CD!AK88+MA_EC!AK88</f>
        <v>0</v>
      </c>
      <c r="AL88" s="8">
        <f>MA_CO!AL88+MA_DE!AL88+MA_CD!AL88+MA_EC!AL88</f>
        <v>0</v>
      </c>
      <c r="AM88" s="8">
        <f>MA_CO!AM88+MA_DE!AM88+MA_CD!AM88+MA_EC!AM88</f>
        <v>0</v>
      </c>
      <c r="AN88" s="8">
        <f>MA_CO!AN88+MA_DE!AN88+MA_CD!AN88+MA_EC!AN88</f>
        <v>0</v>
      </c>
      <c r="AO88" s="8">
        <f>MA_CO!AO88+MA_DE!AO88+MA_CD!AO88+MA_EC!AO88</f>
        <v>0</v>
      </c>
      <c r="AP88" s="8">
        <f>MA_CO!AP88+MA_DE!AP88+MA_CD!AP88+MA_EC!AP88</f>
        <v>0</v>
      </c>
      <c r="AQ88" s="8">
        <f>MA_CO!AQ88+MA_DE!AQ88+MA_CD!AQ88+MA_EC!AQ88</f>
        <v>0</v>
      </c>
      <c r="AR88" s="8">
        <f>MA_CO!AR88+MA_DE!AR88+MA_CD!AR88+MA_EC!AR88</f>
        <v>0</v>
      </c>
      <c r="AS88" s="8">
        <f>MA_CO!AS88+MA_DE!AS88+MA_CD!AS88+MA_EC!AS88</f>
        <v>0</v>
      </c>
      <c r="AT88" s="8">
        <f>MA_CO!AT88+MA_DE!AT88+MA_CD!AT88+MA_EC!AT88</f>
        <v>0</v>
      </c>
      <c r="AU88" s="8">
        <f>MA_CO!AU88+MA_DE!AU88+MA_CD!AU88+MA_EC!AU88</f>
        <v>0</v>
      </c>
      <c r="AV88" s="8">
        <f>MA_CO!AV88+MA_DE!AV88+MA_CD!AV88+MA_EC!AV88</f>
        <v>0</v>
      </c>
      <c r="AW88" s="8">
        <f>MA_CO!AW88+MA_DE!AW88+MA_CD!AW88+MA_EC!AW88</f>
        <v>0</v>
      </c>
      <c r="AX88" s="8">
        <f>MA_CO!AX88+MA_DE!AX88+MA_CD!AX88+MA_EC!AX88</f>
        <v>0</v>
      </c>
      <c r="AY88" s="8">
        <f>MA_CO!AY88+MA_DE!AY88+MA_CD!AY88+MA_EC!AY88</f>
        <v>0</v>
      </c>
      <c r="AZ88" s="8">
        <f>MA_CO!AZ88+MA_DE!AZ88+MA_CD!AZ88+MA_EC!AZ88</f>
        <v>-6388.5135458366003</v>
      </c>
      <c r="BA88" s="8">
        <f>MA_CO!BA88+MA_DE!BA88+MA_CD!BA88+MA_EC!BA88</f>
        <v>-6321.8465032892</v>
      </c>
      <c r="BB88" s="8">
        <f>MA_CO!BB88+MA_DE!BB88+MA_CD!BB88+MA_EC!BB88</f>
        <v>-6549.2050589708006</v>
      </c>
      <c r="BC88" s="8">
        <f>MA_CO!BC88+MA_DE!BC88+MA_CD!BC88+MA_EC!BC88</f>
        <v>-6394.5808671834002</v>
      </c>
      <c r="BD88" s="8">
        <f>MA_CO!BD88+MA_DE!BD88+MA_CD!BD88+MA_EC!BD88</f>
        <v>-6550.5357278702995</v>
      </c>
      <c r="BE88" s="8">
        <f>MA_CO!BE88+MA_DE!BE88+MA_CD!BE88+MA_EC!BE88</f>
        <v>-6810.9043913237992</v>
      </c>
      <c r="BF88" s="8">
        <f>MA_CO!BF88+MA_DE!BF88+MA_CD!BF88+MA_EC!BF88</f>
        <v>-6607.1450209631003</v>
      </c>
      <c r="BG88" s="8">
        <f>MA_CO!BG88+MA_DE!BG88+MA_CD!BG88+MA_EC!BG88</f>
        <v>-6669.9192413799001</v>
      </c>
      <c r="BH88" s="8">
        <f>MA_CO!BH88+MA_DE!BH88+MA_CD!BH88+MA_EC!BH88</f>
        <v>-6880.9455393596008</v>
      </c>
      <c r="BI88" s="8">
        <f>MA_CO!BI88+MA_DE!BI88+MA_CD!BI88+MA_EC!BI88</f>
        <v>-6651.5820116980003</v>
      </c>
      <c r="BJ88" s="8">
        <f>MA_CO!BJ88+MA_DE!BJ88+MA_CD!BJ88+MA_EC!BJ88</f>
        <v>-6682.1669311918995</v>
      </c>
      <c r="BK88" s="8">
        <f>MA_CO!BK88+MA_DE!BK88+MA_CD!BK88+MA_EC!BK88</f>
        <v>-6808.6459356864998</v>
      </c>
      <c r="BO88" s="24">
        <f t="shared" si="49"/>
        <v>0</v>
      </c>
      <c r="BP88" s="24">
        <f t="shared" si="49"/>
        <v>-19259.565108096602</v>
      </c>
      <c r="BQ88" s="24">
        <f t="shared" si="49"/>
        <v>0</v>
      </c>
      <c r="BR88" s="24">
        <f t="shared" si="49"/>
        <v>0</v>
      </c>
      <c r="BS88" s="24">
        <f t="shared" si="49"/>
        <v>0</v>
      </c>
      <c r="BT88" s="24">
        <f t="shared" si="49"/>
        <v>0</v>
      </c>
    </row>
    <row r="89" spans="1:72" collapsed="1" x14ac:dyDescent="0.25">
      <c r="C89" s="3" t="s">
        <v>39</v>
      </c>
      <c r="D89" s="10">
        <f>SUM(D86:D88)</f>
        <v>0</v>
      </c>
      <c r="E89" s="10">
        <f t="shared" ref="E89:BK89" si="50">SUM(E86:E88)</f>
        <v>0</v>
      </c>
      <c r="F89" s="10">
        <f t="shared" si="50"/>
        <v>0</v>
      </c>
      <c r="G89" s="10">
        <f t="shared" si="50"/>
        <v>0</v>
      </c>
      <c r="H89" s="10">
        <f t="shared" si="50"/>
        <v>0</v>
      </c>
      <c r="I89" s="10">
        <f t="shared" si="50"/>
        <v>0</v>
      </c>
      <c r="J89" s="10">
        <f t="shared" si="50"/>
        <v>0</v>
      </c>
      <c r="K89" s="10">
        <f t="shared" si="50"/>
        <v>0</v>
      </c>
      <c r="L89" s="10">
        <f t="shared" si="50"/>
        <v>0</v>
      </c>
      <c r="M89" s="10">
        <f t="shared" si="50"/>
        <v>0</v>
      </c>
      <c r="N89" s="10">
        <f t="shared" si="50"/>
        <v>0</v>
      </c>
      <c r="O89" s="10">
        <f t="shared" si="50"/>
        <v>0</v>
      </c>
      <c r="P89" s="10">
        <f t="shared" si="50"/>
        <v>0</v>
      </c>
      <c r="Q89" s="10">
        <f t="shared" si="50"/>
        <v>0</v>
      </c>
      <c r="R89" s="10">
        <f t="shared" si="50"/>
        <v>0</v>
      </c>
      <c r="S89" s="10">
        <f t="shared" si="50"/>
        <v>0</v>
      </c>
      <c r="T89" s="10">
        <f t="shared" si="50"/>
        <v>0</v>
      </c>
      <c r="U89" s="10">
        <f t="shared" si="50"/>
        <v>0</v>
      </c>
      <c r="V89" s="10">
        <f t="shared" si="50"/>
        <v>0</v>
      </c>
      <c r="W89" s="10">
        <f t="shared" si="50"/>
        <v>0</v>
      </c>
      <c r="X89" s="10">
        <f t="shared" si="50"/>
        <v>0</v>
      </c>
      <c r="Y89" s="10">
        <f t="shared" si="50"/>
        <v>0</v>
      </c>
      <c r="Z89" s="10">
        <f t="shared" si="50"/>
        <v>0</v>
      </c>
      <c r="AA89" s="10">
        <f t="shared" si="50"/>
        <v>0</v>
      </c>
      <c r="AB89" s="10">
        <f t="shared" si="50"/>
        <v>0</v>
      </c>
      <c r="AC89" s="10">
        <f t="shared" si="50"/>
        <v>0</v>
      </c>
      <c r="AD89" s="10">
        <f t="shared" si="50"/>
        <v>0</v>
      </c>
      <c r="AE89" s="10">
        <f t="shared" si="50"/>
        <v>0</v>
      </c>
      <c r="AF89" s="10">
        <f t="shared" si="50"/>
        <v>0</v>
      </c>
      <c r="AG89" s="10">
        <f t="shared" si="50"/>
        <v>0</v>
      </c>
      <c r="AH89" s="10">
        <f t="shared" si="50"/>
        <v>0</v>
      </c>
      <c r="AI89" s="10">
        <f t="shared" si="50"/>
        <v>0</v>
      </c>
      <c r="AJ89" s="10">
        <f t="shared" si="50"/>
        <v>0</v>
      </c>
      <c r="AK89" s="10">
        <f t="shared" si="50"/>
        <v>0</v>
      </c>
      <c r="AL89" s="10">
        <f t="shared" si="50"/>
        <v>0</v>
      </c>
      <c r="AM89" s="10">
        <f t="shared" si="50"/>
        <v>0</v>
      </c>
      <c r="AN89" s="10">
        <f t="shared" si="50"/>
        <v>0</v>
      </c>
      <c r="AO89" s="10">
        <f t="shared" si="50"/>
        <v>0</v>
      </c>
      <c r="AP89" s="10">
        <f t="shared" si="50"/>
        <v>0</v>
      </c>
      <c r="AQ89" s="10">
        <f t="shared" si="50"/>
        <v>0</v>
      </c>
      <c r="AR89" s="10">
        <f t="shared" si="50"/>
        <v>0</v>
      </c>
      <c r="AS89" s="10">
        <f t="shared" si="50"/>
        <v>0</v>
      </c>
      <c r="AT89" s="10">
        <f t="shared" si="50"/>
        <v>0</v>
      </c>
      <c r="AU89" s="10">
        <f t="shared" si="50"/>
        <v>0</v>
      </c>
      <c r="AV89" s="10">
        <f t="shared" si="50"/>
        <v>0</v>
      </c>
      <c r="AW89" s="10">
        <f t="shared" si="50"/>
        <v>0</v>
      </c>
      <c r="AX89" s="10">
        <f t="shared" si="50"/>
        <v>0</v>
      </c>
      <c r="AY89" s="10">
        <f t="shared" si="50"/>
        <v>0</v>
      </c>
      <c r="AZ89" s="10">
        <f t="shared" si="50"/>
        <v>-30563.432787344296</v>
      </c>
      <c r="BA89" s="10">
        <f t="shared" si="50"/>
        <v>-30352.165234554399</v>
      </c>
      <c r="BB89" s="10">
        <f t="shared" si="50"/>
        <v>-32583.5810948699</v>
      </c>
      <c r="BC89" s="10">
        <f t="shared" si="50"/>
        <v>-31655.801272764096</v>
      </c>
      <c r="BD89" s="10">
        <f t="shared" si="50"/>
        <v>-32649.829361186203</v>
      </c>
      <c r="BE89" s="10">
        <f t="shared" si="50"/>
        <v>-32907.769585807102</v>
      </c>
      <c r="BF89" s="10">
        <f t="shared" si="50"/>
        <v>-32731.924036084998</v>
      </c>
      <c r="BG89" s="10">
        <f t="shared" si="50"/>
        <v>-32348.426469552098</v>
      </c>
      <c r="BH89" s="10">
        <f t="shared" si="50"/>
        <v>-32938.3528362945</v>
      </c>
      <c r="BI89" s="10">
        <f t="shared" si="50"/>
        <v>-32071.7793697091</v>
      </c>
      <c r="BJ89" s="10">
        <f t="shared" si="50"/>
        <v>-32420.851060327401</v>
      </c>
      <c r="BK89" s="10">
        <f t="shared" si="50"/>
        <v>-33011.229381507204</v>
      </c>
      <c r="BO89" s="23">
        <f t="shared" ref="BO89:BT89" si="51">SUM(BO86:BO88)</f>
        <v>0</v>
      </c>
      <c r="BP89" s="23">
        <f t="shared" si="51"/>
        <v>-93499.179116768602</v>
      </c>
      <c r="BQ89" s="23">
        <f t="shared" si="51"/>
        <v>0</v>
      </c>
      <c r="BR89" s="23">
        <f t="shared" si="51"/>
        <v>0</v>
      </c>
      <c r="BS89" s="23">
        <f t="shared" si="51"/>
        <v>0</v>
      </c>
      <c r="BT89" s="23">
        <f t="shared" si="51"/>
        <v>0</v>
      </c>
    </row>
    <row r="91" spans="1:72" hidden="1" outlineLevel="1" x14ac:dyDescent="0.25">
      <c r="A91" s="11" t="s">
        <v>44</v>
      </c>
      <c r="C91" s="2" t="s">
        <v>48</v>
      </c>
      <c r="D91" s="8">
        <f>MA_CO!D91+MA_DE!D91+MA_CD!D91+MA_EC!D91</f>
        <v>0</v>
      </c>
      <c r="E91" s="8">
        <f>MA_CO!E91+MA_DE!E91+MA_CD!E91+MA_EC!E91</f>
        <v>0</v>
      </c>
      <c r="F91" s="8">
        <f>MA_CO!F91+MA_DE!F91+MA_CD!F91+MA_EC!F91</f>
        <v>0</v>
      </c>
      <c r="G91" s="8">
        <f>MA_CO!G91+MA_DE!G91+MA_CD!G91+MA_EC!G91</f>
        <v>0</v>
      </c>
      <c r="H91" s="8">
        <f>MA_CO!H91+MA_DE!H91+MA_CD!H91+MA_EC!H91</f>
        <v>0</v>
      </c>
      <c r="I91" s="8">
        <f>MA_CO!I91+MA_DE!I91+MA_CD!I91+MA_EC!I91</f>
        <v>0</v>
      </c>
      <c r="J91" s="8">
        <f>MA_CO!J91+MA_DE!J91+MA_CD!J91+MA_EC!J91</f>
        <v>0</v>
      </c>
      <c r="K91" s="8">
        <f>MA_CO!K91+MA_DE!K91+MA_CD!K91+MA_EC!K91</f>
        <v>0</v>
      </c>
      <c r="L91" s="8">
        <f>MA_CO!L91+MA_DE!L91+MA_CD!L91+MA_EC!L91</f>
        <v>0</v>
      </c>
      <c r="M91" s="8">
        <f>MA_CO!M91+MA_DE!M91+MA_CD!M91+MA_EC!M91</f>
        <v>0</v>
      </c>
      <c r="N91" s="8">
        <f>MA_CO!N91+MA_DE!N91+MA_CD!N91+MA_EC!N91</f>
        <v>0</v>
      </c>
      <c r="O91" s="8">
        <f>MA_CO!O91+MA_DE!O91+MA_CD!O91+MA_EC!O91</f>
        <v>0</v>
      </c>
      <c r="P91" s="8">
        <f>MA_CO!P91+MA_DE!P91+MA_CD!P91+MA_EC!P91</f>
        <v>0</v>
      </c>
      <c r="Q91" s="8">
        <f>MA_CO!Q91+MA_DE!Q91+MA_CD!Q91+MA_EC!Q91</f>
        <v>0</v>
      </c>
      <c r="R91" s="8">
        <f>MA_CO!R91+MA_DE!R91+MA_CD!R91+MA_EC!R91</f>
        <v>0</v>
      </c>
      <c r="S91" s="8">
        <f>MA_CO!S91+MA_DE!S91+MA_CD!S91+MA_EC!S91</f>
        <v>0</v>
      </c>
      <c r="T91" s="8">
        <f>MA_CO!T91+MA_DE!T91+MA_CD!T91+MA_EC!T91</f>
        <v>0</v>
      </c>
      <c r="U91" s="8">
        <f>MA_CO!U91+MA_DE!U91+MA_CD!U91+MA_EC!U91</f>
        <v>0</v>
      </c>
      <c r="V91" s="8">
        <f>MA_CO!V91+MA_DE!V91+MA_CD!V91+MA_EC!V91</f>
        <v>0</v>
      </c>
      <c r="W91" s="8">
        <f>MA_CO!W91+MA_DE!W91+MA_CD!W91+MA_EC!W91</f>
        <v>0</v>
      </c>
      <c r="X91" s="8">
        <f>MA_CO!X91+MA_DE!X91+MA_CD!X91+MA_EC!X91</f>
        <v>0</v>
      </c>
      <c r="Y91" s="8">
        <f>MA_CO!Y91+MA_DE!Y91+MA_CD!Y91+MA_EC!Y91</f>
        <v>0</v>
      </c>
      <c r="Z91" s="8">
        <f>MA_CO!Z91+MA_DE!Z91+MA_CD!Z91+MA_EC!Z91</f>
        <v>0</v>
      </c>
      <c r="AA91" s="8">
        <f>MA_CO!AA91+MA_DE!AA91+MA_CD!AA91+MA_EC!AA91</f>
        <v>0</v>
      </c>
      <c r="AB91" s="8">
        <f>MA_CO!AB91+MA_DE!AB91+MA_CD!AB91+MA_EC!AB91</f>
        <v>0</v>
      </c>
      <c r="AC91" s="8">
        <f>MA_CO!AC91+MA_DE!AC91+MA_CD!AC91+MA_EC!AC91</f>
        <v>0</v>
      </c>
      <c r="AD91" s="8">
        <f>MA_CO!AD91+MA_DE!AD91+MA_CD!AD91+MA_EC!AD91</f>
        <v>0</v>
      </c>
      <c r="AE91" s="8">
        <f>MA_CO!AE91+MA_DE!AE91+MA_CD!AE91+MA_EC!AE91</f>
        <v>0</v>
      </c>
      <c r="AF91" s="8">
        <f>MA_CO!AF91+MA_DE!AF91+MA_CD!AF91+MA_EC!AF91</f>
        <v>0</v>
      </c>
      <c r="AG91" s="8">
        <f>MA_CO!AG91+MA_DE!AG91+MA_CD!AG91+MA_EC!AG91</f>
        <v>0</v>
      </c>
      <c r="AH91" s="8">
        <f>MA_CO!AH91+MA_DE!AH91+MA_CD!AH91+MA_EC!AH91</f>
        <v>0</v>
      </c>
      <c r="AI91" s="8">
        <f>MA_CO!AI91+MA_DE!AI91+MA_CD!AI91+MA_EC!AI91</f>
        <v>0</v>
      </c>
      <c r="AJ91" s="8">
        <f>MA_CO!AJ91+MA_DE!AJ91+MA_CD!AJ91+MA_EC!AJ91</f>
        <v>0</v>
      </c>
      <c r="AK91" s="8">
        <f>MA_CO!AK91+MA_DE!AK91+MA_CD!AK91+MA_EC!AK91</f>
        <v>0</v>
      </c>
      <c r="AL91" s="8">
        <f>MA_CO!AL91+MA_DE!AL91+MA_CD!AL91+MA_EC!AL91</f>
        <v>0</v>
      </c>
      <c r="AM91" s="8">
        <f>MA_CO!AM91+MA_DE!AM91+MA_CD!AM91+MA_EC!AM91</f>
        <v>0</v>
      </c>
      <c r="AN91" s="8">
        <f>MA_CO!AN91+MA_DE!AN91+MA_CD!AN91+MA_EC!AN91</f>
        <v>0</v>
      </c>
      <c r="AO91" s="8">
        <f>MA_CO!AO91+MA_DE!AO91+MA_CD!AO91+MA_EC!AO91</f>
        <v>0</v>
      </c>
      <c r="AP91" s="8">
        <f>MA_CO!AP91+MA_DE!AP91+MA_CD!AP91+MA_EC!AP91</f>
        <v>0</v>
      </c>
      <c r="AQ91" s="8">
        <f>MA_CO!AQ91+MA_DE!AQ91+MA_CD!AQ91+MA_EC!AQ91</f>
        <v>0</v>
      </c>
      <c r="AR91" s="8">
        <f>MA_CO!AR91+MA_DE!AR91+MA_CD!AR91+MA_EC!AR91</f>
        <v>0</v>
      </c>
      <c r="AS91" s="8">
        <f>MA_CO!AS91+MA_DE!AS91+MA_CD!AS91+MA_EC!AS91</f>
        <v>0</v>
      </c>
      <c r="AT91" s="8">
        <f>MA_CO!AT91+MA_DE!AT91+MA_CD!AT91+MA_EC!AT91</f>
        <v>0</v>
      </c>
      <c r="AU91" s="8">
        <f>MA_CO!AU91+MA_DE!AU91+MA_CD!AU91+MA_EC!AU91</f>
        <v>0</v>
      </c>
      <c r="AV91" s="8">
        <f>MA_CO!AV91+MA_DE!AV91+MA_CD!AV91+MA_EC!AV91</f>
        <v>0</v>
      </c>
      <c r="AW91" s="8">
        <f>MA_CO!AW91+MA_DE!AW91+MA_CD!AW91+MA_EC!AW91</f>
        <v>0</v>
      </c>
      <c r="AX91" s="8">
        <f>MA_CO!AX91+MA_DE!AX91+MA_CD!AX91+MA_EC!AX91</f>
        <v>0</v>
      </c>
      <c r="AY91" s="8">
        <f>MA_CO!AY91+MA_DE!AY91+MA_CD!AY91+MA_EC!AY91</f>
        <v>0</v>
      </c>
      <c r="AZ91" s="8">
        <f>MA_CO!AZ91+MA_DE!AZ91+MA_CD!AZ91+MA_EC!AZ91</f>
        <v>0</v>
      </c>
      <c r="BA91" s="8">
        <f>MA_CO!BA91+MA_DE!BA91+MA_CD!BA91+MA_EC!BA91</f>
        <v>0</v>
      </c>
      <c r="BB91" s="8">
        <f>MA_CO!BB91+MA_DE!BB91+MA_CD!BB91+MA_EC!BB91</f>
        <v>0</v>
      </c>
      <c r="BC91" s="8">
        <f>MA_CO!BC91+MA_DE!BC91+MA_CD!BC91+MA_EC!BC91</f>
        <v>0</v>
      </c>
      <c r="BD91" s="8">
        <f>MA_CO!BD91+MA_DE!BD91+MA_CD!BD91+MA_EC!BD91</f>
        <v>0</v>
      </c>
      <c r="BE91" s="8">
        <f>MA_CO!BE91+MA_DE!BE91+MA_CD!BE91+MA_EC!BE91</f>
        <v>0</v>
      </c>
      <c r="BF91" s="8">
        <f>MA_CO!BF91+MA_DE!BF91+MA_CD!BF91+MA_EC!BF91</f>
        <v>0</v>
      </c>
      <c r="BG91" s="8">
        <f>MA_CO!BG91+MA_DE!BG91+MA_CD!BG91+MA_EC!BG91</f>
        <v>0</v>
      </c>
      <c r="BH91" s="8">
        <f>MA_CO!BH91+MA_DE!BH91+MA_CD!BH91+MA_EC!BH91</f>
        <v>0</v>
      </c>
      <c r="BI91" s="8">
        <f>MA_CO!BI91+MA_DE!BI91+MA_CD!BI91+MA_EC!BI91</f>
        <v>0</v>
      </c>
      <c r="BJ91" s="8">
        <f>MA_CO!BJ91+MA_DE!BJ91+MA_CD!BJ91+MA_EC!BJ91</f>
        <v>0</v>
      </c>
      <c r="BK91" s="8">
        <f>MA_CO!BK91+MA_DE!BK91+MA_CD!BK91+MA_EC!BK91</f>
        <v>0</v>
      </c>
      <c r="BO91" s="24">
        <f t="shared" ref="BO91:BT92" si="52">SUMIFS($D91:$BM91,$D$6:$BM$6,"&gt;="&amp;BO$2,$D$6:$BM$6,"&lt;="&amp;BO$6,$D$5:$BM$5,BO$5)</f>
        <v>0</v>
      </c>
      <c r="BP91" s="24">
        <f t="shared" si="52"/>
        <v>0</v>
      </c>
      <c r="BQ91" s="24">
        <f t="shared" si="52"/>
        <v>0</v>
      </c>
      <c r="BR91" s="24">
        <f t="shared" si="52"/>
        <v>0</v>
      </c>
      <c r="BS91" s="24">
        <f t="shared" si="52"/>
        <v>0</v>
      </c>
      <c r="BT91" s="24">
        <f t="shared" si="52"/>
        <v>0</v>
      </c>
    </row>
    <row r="92" spans="1:72" hidden="1" outlineLevel="1" x14ac:dyDescent="0.25">
      <c r="A92" s="11" t="s">
        <v>44</v>
      </c>
      <c r="C92" s="2" t="s">
        <v>12</v>
      </c>
      <c r="D92" s="8">
        <f>MA_CO!D92+MA_DE!D92+MA_CD!D92+MA_EC!D92</f>
        <v>0</v>
      </c>
      <c r="E92" s="8">
        <f>MA_CO!E92+MA_DE!E92+MA_CD!E92+MA_EC!E92</f>
        <v>0</v>
      </c>
      <c r="F92" s="8">
        <f>MA_CO!F92+MA_DE!F92+MA_CD!F92+MA_EC!F92</f>
        <v>0</v>
      </c>
      <c r="G92" s="8">
        <f>MA_CO!G92+MA_DE!G92+MA_CD!G92+MA_EC!G92</f>
        <v>0</v>
      </c>
      <c r="H92" s="8">
        <f>MA_CO!H92+MA_DE!H92+MA_CD!H92+MA_EC!H92</f>
        <v>0</v>
      </c>
      <c r="I92" s="8">
        <f>MA_CO!I92+MA_DE!I92+MA_CD!I92+MA_EC!I92</f>
        <v>0</v>
      </c>
      <c r="J92" s="8">
        <f>MA_CO!J92+MA_DE!J92+MA_CD!J92+MA_EC!J92</f>
        <v>0</v>
      </c>
      <c r="K92" s="8">
        <f>MA_CO!K92+MA_DE!K92+MA_CD!K92+MA_EC!K92</f>
        <v>0</v>
      </c>
      <c r="L92" s="8">
        <f>MA_CO!L92+MA_DE!L92+MA_CD!L92+MA_EC!L92</f>
        <v>0</v>
      </c>
      <c r="M92" s="8">
        <f>MA_CO!M92+MA_DE!M92+MA_CD!M92+MA_EC!M92</f>
        <v>0</v>
      </c>
      <c r="N92" s="8">
        <f>MA_CO!N92+MA_DE!N92+MA_CD!N92+MA_EC!N92</f>
        <v>0</v>
      </c>
      <c r="O92" s="8">
        <f>MA_CO!O92+MA_DE!O92+MA_CD!O92+MA_EC!O92</f>
        <v>0</v>
      </c>
      <c r="P92" s="8">
        <f>MA_CO!P92+MA_DE!P92+MA_CD!P92+MA_EC!P92</f>
        <v>0</v>
      </c>
      <c r="Q92" s="8">
        <f>MA_CO!Q92+MA_DE!Q92+MA_CD!Q92+MA_EC!Q92</f>
        <v>0</v>
      </c>
      <c r="R92" s="8">
        <f>MA_CO!R92+MA_DE!R92+MA_CD!R92+MA_EC!R92</f>
        <v>0</v>
      </c>
      <c r="S92" s="8">
        <f>MA_CO!S92+MA_DE!S92+MA_CD!S92+MA_EC!S92</f>
        <v>0</v>
      </c>
      <c r="T92" s="8">
        <f>MA_CO!T92+MA_DE!T92+MA_CD!T92+MA_EC!T92</f>
        <v>0</v>
      </c>
      <c r="U92" s="8">
        <f>MA_CO!U92+MA_DE!U92+MA_CD!U92+MA_EC!U92</f>
        <v>0</v>
      </c>
      <c r="V92" s="8">
        <f>MA_CO!V92+MA_DE!V92+MA_CD!V92+MA_EC!V92</f>
        <v>0</v>
      </c>
      <c r="W92" s="8">
        <f>MA_CO!W92+MA_DE!W92+MA_CD!W92+MA_EC!W92</f>
        <v>0</v>
      </c>
      <c r="X92" s="8">
        <f>MA_CO!X92+MA_DE!X92+MA_CD!X92+MA_EC!X92</f>
        <v>0</v>
      </c>
      <c r="Y92" s="8">
        <f>MA_CO!Y92+MA_DE!Y92+MA_CD!Y92+MA_EC!Y92</f>
        <v>0</v>
      </c>
      <c r="Z92" s="8">
        <f>MA_CO!Z92+MA_DE!Z92+MA_CD!Z92+MA_EC!Z92</f>
        <v>0</v>
      </c>
      <c r="AA92" s="8">
        <f>MA_CO!AA92+MA_DE!AA92+MA_CD!AA92+MA_EC!AA92</f>
        <v>0</v>
      </c>
      <c r="AB92" s="8">
        <f>MA_CO!AB92+MA_DE!AB92+MA_CD!AB92+MA_EC!AB92</f>
        <v>0</v>
      </c>
      <c r="AC92" s="8">
        <f>MA_CO!AC92+MA_DE!AC92+MA_CD!AC92+MA_EC!AC92</f>
        <v>0</v>
      </c>
      <c r="AD92" s="8">
        <f>MA_CO!AD92+MA_DE!AD92+MA_CD!AD92+MA_EC!AD92</f>
        <v>0</v>
      </c>
      <c r="AE92" s="8">
        <f>MA_CO!AE92+MA_DE!AE92+MA_CD!AE92+MA_EC!AE92</f>
        <v>0</v>
      </c>
      <c r="AF92" s="8">
        <f>MA_CO!AF92+MA_DE!AF92+MA_CD!AF92+MA_EC!AF92</f>
        <v>0</v>
      </c>
      <c r="AG92" s="8">
        <f>MA_CO!AG92+MA_DE!AG92+MA_CD!AG92+MA_EC!AG92</f>
        <v>0</v>
      </c>
      <c r="AH92" s="8">
        <f>MA_CO!AH92+MA_DE!AH92+MA_CD!AH92+MA_EC!AH92</f>
        <v>0</v>
      </c>
      <c r="AI92" s="8">
        <f>MA_CO!AI92+MA_DE!AI92+MA_CD!AI92+MA_EC!AI92</f>
        <v>0</v>
      </c>
      <c r="AJ92" s="8">
        <f>MA_CO!AJ92+MA_DE!AJ92+MA_CD!AJ92+MA_EC!AJ92</f>
        <v>0</v>
      </c>
      <c r="AK92" s="8">
        <f>MA_CO!AK92+MA_DE!AK92+MA_CD!AK92+MA_EC!AK92</f>
        <v>0</v>
      </c>
      <c r="AL92" s="8">
        <f>MA_CO!AL92+MA_DE!AL92+MA_CD!AL92+MA_EC!AL92</f>
        <v>0</v>
      </c>
      <c r="AM92" s="8">
        <f>MA_CO!AM92+MA_DE!AM92+MA_CD!AM92+MA_EC!AM92</f>
        <v>0</v>
      </c>
      <c r="AN92" s="8">
        <f>MA_CO!AN92+MA_DE!AN92+MA_CD!AN92+MA_EC!AN92</f>
        <v>0</v>
      </c>
      <c r="AO92" s="8">
        <f>MA_CO!AO92+MA_DE!AO92+MA_CD!AO92+MA_EC!AO92</f>
        <v>0</v>
      </c>
      <c r="AP92" s="8">
        <f>MA_CO!AP92+MA_DE!AP92+MA_CD!AP92+MA_EC!AP92</f>
        <v>0</v>
      </c>
      <c r="AQ92" s="8">
        <f>MA_CO!AQ92+MA_DE!AQ92+MA_CD!AQ92+MA_EC!AQ92</f>
        <v>0</v>
      </c>
      <c r="AR92" s="8">
        <f>MA_CO!AR92+MA_DE!AR92+MA_CD!AR92+MA_EC!AR92</f>
        <v>0</v>
      </c>
      <c r="AS92" s="8">
        <f>MA_CO!AS92+MA_DE!AS92+MA_CD!AS92+MA_EC!AS92</f>
        <v>0</v>
      </c>
      <c r="AT92" s="8">
        <f>MA_CO!AT92+MA_DE!AT92+MA_CD!AT92+MA_EC!AT92</f>
        <v>0</v>
      </c>
      <c r="AU92" s="8">
        <f>MA_CO!AU92+MA_DE!AU92+MA_CD!AU92+MA_EC!AU92</f>
        <v>0</v>
      </c>
      <c r="AV92" s="8">
        <f>MA_CO!AV92+MA_DE!AV92+MA_CD!AV92+MA_EC!AV92</f>
        <v>0</v>
      </c>
      <c r="AW92" s="8">
        <f>MA_CO!AW92+MA_DE!AW92+MA_CD!AW92+MA_EC!AW92</f>
        <v>0</v>
      </c>
      <c r="AX92" s="8">
        <f>MA_CO!AX92+MA_DE!AX92+MA_CD!AX92+MA_EC!AX92</f>
        <v>0</v>
      </c>
      <c r="AY92" s="8">
        <f>MA_CO!AY92+MA_DE!AY92+MA_CD!AY92+MA_EC!AY92</f>
        <v>0</v>
      </c>
      <c r="AZ92" s="8">
        <f>MA_CO!AZ92+MA_DE!AZ92+MA_CD!AZ92+MA_EC!AZ92</f>
        <v>-918.48041600376666</v>
      </c>
      <c r="BA92" s="8">
        <f>MA_CO!BA92+MA_DE!BA92+MA_CD!BA92+MA_EC!BA92</f>
        <v>-916.98671574505568</v>
      </c>
      <c r="BB92" s="8">
        <f>MA_CO!BB92+MA_DE!BB92+MA_CD!BB92+MA_EC!BB92</f>
        <v>-978.1231508720158</v>
      </c>
      <c r="BC92" s="8">
        <f>MA_CO!BC92+MA_DE!BC92+MA_CD!BC92+MA_EC!BC92</f>
        <v>-914.60645886355724</v>
      </c>
      <c r="BD92" s="8">
        <f>MA_CO!BD92+MA_DE!BD92+MA_CD!BD92+MA_EC!BD92</f>
        <v>-913.36625427794411</v>
      </c>
      <c r="BE92" s="8">
        <f>MA_CO!BE92+MA_DE!BE92+MA_CD!BE92+MA_EC!BE92</f>
        <v>-970.35348395714573</v>
      </c>
      <c r="BF92" s="8">
        <f>MA_CO!BF92+MA_DE!BF92+MA_CD!BF92+MA_EC!BF92</f>
        <v>-838.23917615933294</v>
      </c>
      <c r="BG92" s="8">
        <f>MA_CO!BG92+MA_DE!BG92+MA_CD!BG92+MA_EC!BG92</f>
        <v>-833.19469201836671</v>
      </c>
      <c r="BH92" s="8">
        <f>MA_CO!BH92+MA_DE!BH92+MA_CD!BH92+MA_EC!BH92</f>
        <v>-875.25922498747968</v>
      </c>
      <c r="BI92" s="8">
        <f>MA_CO!BI92+MA_DE!BI92+MA_CD!BI92+MA_EC!BI92</f>
        <v>-869.25130788938816</v>
      </c>
      <c r="BJ92" s="8">
        <f>MA_CO!BJ92+MA_DE!BJ92+MA_CD!BJ92+MA_EC!BJ92</f>
        <v>-869.25130788938816</v>
      </c>
      <c r="BK92" s="8">
        <f>MA_CO!BK92+MA_DE!BK92+MA_CD!BK92+MA_EC!BK92</f>
        <v>-923.40445097674649</v>
      </c>
      <c r="BO92" s="24">
        <f t="shared" si="52"/>
        <v>0</v>
      </c>
      <c r="BP92" s="24">
        <f t="shared" si="52"/>
        <v>-2813.590282620838</v>
      </c>
      <c r="BQ92" s="24">
        <f t="shared" si="52"/>
        <v>0</v>
      </c>
      <c r="BR92" s="24">
        <f t="shared" si="52"/>
        <v>0</v>
      </c>
      <c r="BS92" s="24">
        <f t="shared" si="52"/>
        <v>0</v>
      </c>
      <c r="BT92" s="24">
        <f t="shared" si="52"/>
        <v>0</v>
      </c>
    </row>
    <row r="93" spans="1:72" collapsed="1" x14ac:dyDescent="0.25">
      <c r="C93" s="3" t="s">
        <v>44</v>
      </c>
      <c r="D93" s="10">
        <f>SUM(D91:D92)</f>
        <v>0</v>
      </c>
      <c r="E93" s="10">
        <f t="shared" ref="E93:BK93" si="53">SUM(E91:E92)</f>
        <v>0</v>
      </c>
      <c r="F93" s="10">
        <f t="shared" si="53"/>
        <v>0</v>
      </c>
      <c r="G93" s="10">
        <f t="shared" si="53"/>
        <v>0</v>
      </c>
      <c r="H93" s="10">
        <f t="shared" si="53"/>
        <v>0</v>
      </c>
      <c r="I93" s="10">
        <f t="shared" si="53"/>
        <v>0</v>
      </c>
      <c r="J93" s="10">
        <f t="shared" si="53"/>
        <v>0</v>
      </c>
      <c r="K93" s="10">
        <f t="shared" si="53"/>
        <v>0</v>
      </c>
      <c r="L93" s="10">
        <f t="shared" si="53"/>
        <v>0</v>
      </c>
      <c r="M93" s="10">
        <f t="shared" si="53"/>
        <v>0</v>
      </c>
      <c r="N93" s="10">
        <f t="shared" si="53"/>
        <v>0</v>
      </c>
      <c r="O93" s="10">
        <f t="shared" si="53"/>
        <v>0</v>
      </c>
      <c r="P93" s="10">
        <f t="shared" si="53"/>
        <v>0</v>
      </c>
      <c r="Q93" s="10">
        <f t="shared" si="53"/>
        <v>0</v>
      </c>
      <c r="R93" s="10">
        <f t="shared" si="53"/>
        <v>0</v>
      </c>
      <c r="S93" s="10">
        <f t="shared" si="53"/>
        <v>0</v>
      </c>
      <c r="T93" s="10">
        <f t="shared" si="53"/>
        <v>0</v>
      </c>
      <c r="U93" s="10">
        <f t="shared" si="53"/>
        <v>0</v>
      </c>
      <c r="V93" s="10">
        <f t="shared" si="53"/>
        <v>0</v>
      </c>
      <c r="W93" s="10">
        <f t="shared" si="53"/>
        <v>0</v>
      </c>
      <c r="X93" s="10">
        <f t="shared" si="53"/>
        <v>0</v>
      </c>
      <c r="Y93" s="10">
        <f t="shared" si="53"/>
        <v>0</v>
      </c>
      <c r="Z93" s="10">
        <f t="shared" si="53"/>
        <v>0</v>
      </c>
      <c r="AA93" s="10">
        <f t="shared" si="53"/>
        <v>0</v>
      </c>
      <c r="AB93" s="10">
        <f t="shared" si="53"/>
        <v>0</v>
      </c>
      <c r="AC93" s="10">
        <f t="shared" si="53"/>
        <v>0</v>
      </c>
      <c r="AD93" s="10">
        <f t="shared" si="53"/>
        <v>0</v>
      </c>
      <c r="AE93" s="10">
        <f t="shared" si="53"/>
        <v>0</v>
      </c>
      <c r="AF93" s="10">
        <f t="shared" si="53"/>
        <v>0</v>
      </c>
      <c r="AG93" s="10">
        <f t="shared" si="53"/>
        <v>0</v>
      </c>
      <c r="AH93" s="10">
        <f t="shared" si="53"/>
        <v>0</v>
      </c>
      <c r="AI93" s="10">
        <f t="shared" si="53"/>
        <v>0</v>
      </c>
      <c r="AJ93" s="10">
        <f t="shared" si="53"/>
        <v>0</v>
      </c>
      <c r="AK93" s="10">
        <f t="shared" si="53"/>
        <v>0</v>
      </c>
      <c r="AL93" s="10">
        <f t="shared" si="53"/>
        <v>0</v>
      </c>
      <c r="AM93" s="10">
        <f t="shared" si="53"/>
        <v>0</v>
      </c>
      <c r="AN93" s="10">
        <f t="shared" si="53"/>
        <v>0</v>
      </c>
      <c r="AO93" s="10">
        <f t="shared" si="53"/>
        <v>0</v>
      </c>
      <c r="AP93" s="10">
        <f t="shared" si="53"/>
        <v>0</v>
      </c>
      <c r="AQ93" s="10">
        <f t="shared" si="53"/>
        <v>0</v>
      </c>
      <c r="AR93" s="10">
        <f t="shared" si="53"/>
        <v>0</v>
      </c>
      <c r="AS93" s="10">
        <f t="shared" si="53"/>
        <v>0</v>
      </c>
      <c r="AT93" s="10">
        <f t="shared" si="53"/>
        <v>0</v>
      </c>
      <c r="AU93" s="10">
        <f t="shared" si="53"/>
        <v>0</v>
      </c>
      <c r="AV93" s="10">
        <f t="shared" si="53"/>
        <v>0</v>
      </c>
      <c r="AW93" s="10">
        <f t="shared" si="53"/>
        <v>0</v>
      </c>
      <c r="AX93" s="10">
        <f t="shared" si="53"/>
        <v>0</v>
      </c>
      <c r="AY93" s="10">
        <f t="shared" si="53"/>
        <v>0</v>
      </c>
      <c r="AZ93" s="10">
        <f t="shared" si="53"/>
        <v>-918.48041600376666</v>
      </c>
      <c r="BA93" s="10">
        <f t="shared" si="53"/>
        <v>-916.98671574505568</v>
      </c>
      <c r="BB93" s="10">
        <f t="shared" si="53"/>
        <v>-978.1231508720158</v>
      </c>
      <c r="BC93" s="10">
        <f t="shared" si="53"/>
        <v>-914.60645886355724</v>
      </c>
      <c r="BD93" s="10">
        <f t="shared" si="53"/>
        <v>-913.36625427794411</v>
      </c>
      <c r="BE93" s="10">
        <f t="shared" si="53"/>
        <v>-970.35348395714573</v>
      </c>
      <c r="BF93" s="10">
        <f t="shared" si="53"/>
        <v>-838.23917615933294</v>
      </c>
      <c r="BG93" s="10">
        <f t="shared" si="53"/>
        <v>-833.19469201836671</v>
      </c>
      <c r="BH93" s="10">
        <f t="shared" si="53"/>
        <v>-875.25922498747968</v>
      </c>
      <c r="BI93" s="10">
        <f t="shared" si="53"/>
        <v>-869.25130788938816</v>
      </c>
      <c r="BJ93" s="10">
        <f t="shared" si="53"/>
        <v>-869.25130788938816</v>
      </c>
      <c r="BK93" s="10">
        <f t="shared" si="53"/>
        <v>-923.40445097674649</v>
      </c>
      <c r="BO93" s="23">
        <f t="shared" ref="BO93:BT93" si="54">SUM(BO91:BO92)</f>
        <v>0</v>
      </c>
      <c r="BP93" s="23">
        <f t="shared" si="54"/>
        <v>-2813.590282620838</v>
      </c>
      <c r="BQ93" s="23">
        <f t="shared" si="54"/>
        <v>0</v>
      </c>
      <c r="BR93" s="23">
        <f t="shared" si="54"/>
        <v>0</v>
      </c>
      <c r="BS93" s="23">
        <f t="shared" si="54"/>
        <v>0</v>
      </c>
      <c r="BT93" s="23">
        <f t="shared" si="54"/>
        <v>0</v>
      </c>
    </row>
    <row r="95" spans="1:72" hidden="1" outlineLevel="1" x14ac:dyDescent="0.25">
      <c r="A95" s="11" t="s">
        <v>45</v>
      </c>
      <c r="C95" s="2" t="s">
        <v>46</v>
      </c>
      <c r="D95" s="8">
        <f>MA_CO!D95+MA_DE!D95+MA_CD!D95+MA_EC!D95</f>
        <v>0</v>
      </c>
      <c r="E95" s="8">
        <f>MA_CO!E95+MA_DE!E95+MA_CD!E95+MA_EC!E95</f>
        <v>0</v>
      </c>
      <c r="F95" s="8">
        <f>MA_CO!F95+MA_DE!F95+MA_CD!F95+MA_EC!F95</f>
        <v>0</v>
      </c>
      <c r="G95" s="8">
        <f>MA_CO!G95+MA_DE!G95+MA_CD!G95+MA_EC!G95</f>
        <v>0</v>
      </c>
      <c r="H95" s="8">
        <f>MA_CO!H95+MA_DE!H95+MA_CD!H95+MA_EC!H95</f>
        <v>0</v>
      </c>
      <c r="I95" s="8">
        <f>MA_CO!I95+MA_DE!I95+MA_CD!I95+MA_EC!I95</f>
        <v>0</v>
      </c>
      <c r="J95" s="8">
        <f>MA_CO!J95+MA_DE!J95+MA_CD!J95+MA_EC!J95</f>
        <v>0</v>
      </c>
      <c r="K95" s="8">
        <f>MA_CO!K95+MA_DE!K95+MA_CD!K95+MA_EC!K95</f>
        <v>0</v>
      </c>
      <c r="L95" s="8">
        <f>MA_CO!L95+MA_DE!L95+MA_CD!L95+MA_EC!L95</f>
        <v>0</v>
      </c>
      <c r="M95" s="8">
        <f>MA_CO!M95+MA_DE!M95+MA_CD!M95+MA_EC!M95</f>
        <v>0</v>
      </c>
      <c r="N95" s="8">
        <f>MA_CO!N95+MA_DE!N95+MA_CD!N95+MA_EC!N95</f>
        <v>0</v>
      </c>
      <c r="O95" s="8">
        <f>MA_CO!O95+MA_DE!O95+MA_CD!O95+MA_EC!O95</f>
        <v>0</v>
      </c>
      <c r="P95" s="8">
        <f>MA_CO!P95+MA_DE!P95+MA_CD!P95+MA_EC!P95</f>
        <v>0</v>
      </c>
      <c r="Q95" s="8">
        <f>MA_CO!Q95+MA_DE!Q95+MA_CD!Q95+MA_EC!Q95</f>
        <v>0</v>
      </c>
      <c r="R95" s="8">
        <f>MA_CO!R95+MA_DE!R95+MA_CD!R95+MA_EC!R95</f>
        <v>0</v>
      </c>
      <c r="S95" s="8">
        <f>MA_CO!S95+MA_DE!S95+MA_CD!S95+MA_EC!S95</f>
        <v>0</v>
      </c>
      <c r="T95" s="8">
        <f>MA_CO!T95+MA_DE!T95+MA_CD!T95+MA_EC!T95</f>
        <v>0</v>
      </c>
      <c r="U95" s="8">
        <f>MA_CO!U95+MA_DE!U95+MA_CD!U95+MA_EC!U95</f>
        <v>0</v>
      </c>
      <c r="V95" s="8">
        <f>MA_CO!V95+MA_DE!V95+MA_CD!V95+MA_EC!V95</f>
        <v>0</v>
      </c>
      <c r="W95" s="8">
        <f>MA_CO!W95+MA_DE!W95+MA_CD!W95+MA_EC!W95</f>
        <v>0</v>
      </c>
      <c r="X95" s="8">
        <f>MA_CO!X95+MA_DE!X95+MA_CD!X95+MA_EC!X95</f>
        <v>0</v>
      </c>
      <c r="Y95" s="8">
        <f>MA_CO!Y95+MA_DE!Y95+MA_CD!Y95+MA_EC!Y95</f>
        <v>0</v>
      </c>
      <c r="Z95" s="8">
        <f>MA_CO!Z95+MA_DE!Z95+MA_CD!Z95+MA_EC!Z95</f>
        <v>0</v>
      </c>
      <c r="AA95" s="8">
        <f>MA_CO!AA95+MA_DE!AA95+MA_CD!AA95+MA_EC!AA95</f>
        <v>0</v>
      </c>
      <c r="AB95" s="8">
        <f>MA_CO!AB95+MA_DE!AB95+MA_CD!AB95+MA_EC!AB95</f>
        <v>0</v>
      </c>
      <c r="AC95" s="8">
        <f>MA_CO!AC95+MA_DE!AC95+MA_CD!AC95+MA_EC!AC95</f>
        <v>0</v>
      </c>
      <c r="AD95" s="8">
        <f>MA_CO!AD95+MA_DE!AD95+MA_CD!AD95+MA_EC!AD95</f>
        <v>0</v>
      </c>
      <c r="AE95" s="8">
        <f>MA_CO!AE95+MA_DE!AE95+MA_CD!AE95+MA_EC!AE95</f>
        <v>0</v>
      </c>
      <c r="AF95" s="8">
        <f>MA_CO!AF95+MA_DE!AF95+MA_CD!AF95+MA_EC!AF95</f>
        <v>0</v>
      </c>
      <c r="AG95" s="8">
        <f>MA_CO!AG95+MA_DE!AG95+MA_CD!AG95+MA_EC!AG95</f>
        <v>0</v>
      </c>
      <c r="AH95" s="8">
        <f>MA_CO!AH95+MA_DE!AH95+MA_CD!AH95+MA_EC!AH95</f>
        <v>0</v>
      </c>
      <c r="AI95" s="8">
        <f>MA_CO!AI95+MA_DE!AI95+MA_CD!AI95+MA_EC!AI95</f>
        <v>0</v>
      </c>
      <c r="AJ95" s="8">
        <f>MA_CO!AJ95+MA_DE!AJ95+MA_CD!AJ95+MA_EC!AJ95</f>
        <v>0</v>
      </c>
      <c r="AK95" s="8">
        <f>MA_CO!AK95+MA_DE!AK95+MA_CD!AK95+MA_EC!AK95</f>
        <v>0</v>
      </c>
      <c r="AL95" s="8">
        <f>MA_CO!AL95+MA_DE!AL95+MA_CD!AL95+MA_EC!AL95</f>
        <v>0</v>
      </c>
      <c r="AM95" s="8">
        <f>MA_CO!AM95+MA_DE!AM95+MA_CD!AM95+MA_EC!AM95</f>
        <v>0</v>
      </c>
      <c r="AN95" s="8">
        <f>MA_CO!AN95+MA_DE!AN95+MA_CD!AN95+MA_EC!AN95</f>
        <v>0</v>
      </c>
      <c r="AO95" s="8">
        <f>MA_CO!AO95+MA_DE!AO95+MA_CD!AO95+MA_EC!AO95</f>
        <v>0</v>
      </c>
      <c r="AP95" s="8">
        <f>MA_CO!AP95+MA_DE!AP95+MA_CD!AP95+MA_EC!AP95</f>
        <v>0</v>
      </c>
      <c r="AQ95" s="8">
        <f>MA_CO!AQ95+MA_DE!AQ95+MA_CD!AQ95+MA_EC!AQ95</f>
        <v>0</v>
      </c>
      <c r="AR95" s="8">
        <f>MA_CO!AR95+MA_DE!AR95+MA_CD!AR95+MA_EC!AR95</f>
        <v>0</v>
      </c>
      <c r="AS95" s="8">
        <f>MA_CO!AS95+MA_DE!AS95+MA_CD!AS95+MA_EC!AS95</f>
        <v>0</v>
      </c>
      <c r="AT95" s="8">
        <f>MA_CO!AT95+MA_DE!AT95+MA_CD!AT95+MA_EC!AT95</f>
        <v>0</v>
      </c>
      <c r="AU95" s="8">
        <f>MA_CO!AU95+MA_DE!AU95+MA_CD!AU95+MA_EC!AU95</f>
        <v>0</v>
      </c>
      <c r="AV95" s="8">
        <f>MA_CO!AV95+MA_DE!AV95+MA_CD!AV95+MA_EC!AV95</f>
        <v>0</v>
      </c>
      <c r="AW95" s="8">
        <f>MA_CO!AW95+MA_DE!AW95+MA_CD!AW95+MA_EC!AW95</f>
        <v>0</v>
      </c>
      <c r="AX95" s="8">
        <f>MA_CO!AX95+MA_DE!AX95+MA_CD!AX95+MA_EC!AX95</f>
        <v>0</v>
      </c>
      <c r="AY95" s="8">
        <f>MA_CO!AY95+MA_DE!AY95+MA_CD!AY95+MA_EC!AY95</f>
        <v>0</v>
      </c>
      <c r="AZ95" s="8">
        <f>MA_CO!AZ95+MA_DE!AZ95+MA_CD!AZ95+MA_EC!AZ95</f>
        <v>0</v>
      </c>
      <c r="BA95" s="8">
        <f>MA_CO!BA95+MA_DE!BA95+MA_CD!BA95+MA_EC!BA95</f>
        <v>0</v>
      </c>
      <c r="BB95" s="8">
        <f>MA_CO!BB95+MA_DE!BB95+MA_CD!BB95+MA_EC!BB95</f>
        <v>0</v>
      </c>
      <c r="BC95" s="8">
        <f>MA_CO!BC95+MA_DE!BC95+MA_CD!BC95+MA_EC!BC95</f>
        <v>0</v>
      </c>
      <c r="BD95" s="8">
        <f>MA_CO!BD95+MA_DE!BD95+MA_CD!BD95+MA_EC!BD95</f>
        <v>0</v>
      </c>
      <c r="BE95" s="8">
        <f>MA_CO!BE95+MA_DE!BE95+MA_CD!BE95+MA_EC!BE95</f>
        <v>2398.3741133100975</v>
      </c>
      <c r="BF95" s="8">
        <f>MA_CO!BF95+MA_DE!BF95+MA_CD!BF95+MA_EC!BF95</f>
        <v>0</v>
      </c>
      <c r="BG95" s="8">
        <f>MA_CO!BG95+MA_DE!BG95+MA_CD!BG95+MA_EC!BG95</f>
        <v>0</v>
      </c>
      <c r="BH95" s="8">
        <f>MA_CO!BH95+MA_DE!BH95+MA_CD!BH95+MA_EC!BH95</f>
        <v>4973.4152083369672</v>
      </c>
      <c r="BI95" s="8">
        <f>MA_CO!BI95+MA_DE!BI95+MA_CD!BI95+MA_EC!BI95</f>
        <v>0</v>
      </c>
      <c r="BJ95" s="8">
        <f>MA_CO!BJ95+MA_DE!BJ95+MA_CD!BJ95+MA_EC!BJ95</f>
        <v>0</v>
      </c>
      <c r="BK95" s="8">
        <f>MA_CO!BK95+MA_DE!BK95+MA_CD!BK95+MA_EC!BK95</f>
        <v>0</v>
      </c>
      <c r="BO95" s="24">
        <f t="shared" ref="BO95:BT95" si="55">SUMIFS($D95:$BM95,$D$6:$BM$6,"&gt;="&amp;BO$2,$D$6:$BM$6,"&lt;="&amp;BO$6,$D$5:$BM$5,BO$5)</f>
        <v>0</v>
      </c>
      <c r="BP95" s="24">
        <f t="shared" si="55"/>
        <v>0</v>
      </c>
      <c r="BQ95" s="24">
        <f t="shared" si="55"/>
        <v>0</v>
      </c>
      <c r="BR95" s="24">
        <f t="shared" si="55"/>
        <v>0</v>
      </c>
      <c r="BS95" s="24">
        <f t="shared" si="55"/>
        <v>0</v>
      </c>
      <c r="BT95" s="24">
        <f t="shared" si="55"/>
        <v>0</v>
      </c>
    </row>
    <row r="96" spans="1:72" hidden="1" outlineLevel="1" x14ac:dyDescent="0.25">
      <c r="A96" s="11" t="s">
        <v>45</v>
      </c>
      <c r="C96" s="2" t="s">
        <v>78</v>
      </c>
      <c r="D96" s="8">
        <f>MA_CO!D96+MA_DE!D96+MA_CD!D96+MA_EC!D96</f>
        <v>0</v>
      </c>
      <c r="E96" s="8">
        <f>MA_CO!E96+MA_DE!E96+MA_CD!E96+MA_EC!E96</f>
        <v>0</v>
      </c>
      <c r="F96" s="8">
        <f>MA_CO!F96+MA_DE!F96+MA_CD!F96+MA_EC!F96</f>
        <v>0</v>
      </c>
      <c r="G96" s="8">
        <f>MA_CO!G96+MA_DE!G96+MA_CD!G96+MA_EC!G96</f>
        <v>0</v>
      </c>
      <c r="H96" s="8">
        <f>MA_CO!H96+MA_DE!H96+MA_CD!H96+MA_EC!H96</f>
        <v>0</v>
      </c>
      <c r="I96" s="8">
        <f>MA_CO!I96+MA_DE!I96+MA_CD!I96+MA_EC!I96</f>
        <v>0</v>
      </c>
      <c r="J96" s="8">
        <f>MA_CO!J96+MA_DE!J96+MA_CD!J96+MA_EC!J96</f>
        <v>0</v>
      </c>
      <c r="K96" s="8">
        <f>MA_CO!K96+MA_DE!K96+MA_CD!K96+MA_EC!K96</f>
        <v>0</v>
      </c>
      <c r="L96" s="8">
        <f>MA_CO!L96+MA_DE!L96+MA_CD!L96+MA_EC!L96</f>
        <v>0</v>
      </c>
      <c r="M96" s="8">
        <f>MA_CO!M96+MA_DE!M96+MA_CD!M96+MA_EC!M96</f>
        <v>0</v>
      </c>
      <c r="N96" s="8">
        <f>MA_CO!N96+MA_DE!N96+MA_CD!N96+MA_EC!N96</f>
        <v>0</v>
      </c>
      <c r="O96" s="8">
        <f>MA_CO!O96+MA_DE!O96+MA_CD!O96+MA_EC!O96</f>
        <v>0</v>
      </c>
      <c r="P96" s="8">
        <f>MA_CO!P96+MA_DE!P96+MA_CD!P96+MA_EC!P96</f>
        <v>0</v>
      </c>
      <c r="Q96" s="8">
        <f>MA_CO!Q96+MA_DE!Q96+MA_CD!Q96+MA_EC!Q96</f>
        <v>0</v>
      </c>
      <c r="R96" s="8">
        <f>MA_CO!R96+MA_DE!R96+MA_CD!R96+MA_EC!R96</f>
        <v>0</v>
      </c>
      <c r="S96" s="8">
        <f>MA_CO!S96+MA_DE!S96+MA_CD!S96+MA_EC!S96</f>
        <v>0</v>
      </c>
      <c r="T96" s="8">
        <f>MA_CO!T96+MA_DE!T96+MA_CD!T96+MA_EC!T96</f>
        <v>0</v>
      </c>
      <c r="U96" s="8">
        <f>MA_CO!U96+MA_DE!U96+MA_CD!U96+MA_EC!U96</f>
        <v>0</v>
      </c>
      <c r="V96" s="8">
        <f>MA_CO!V96+MA_DE!V96+MA_CD!V96+MA_EC!V96</f>
        <v>0</v>
      </c>
      <c r="W96" s="8">
        <f>MA_CO!W96+MA_DE!W96+MA_CD!W96+MA_EC!W96</f>
        <v>0</v>
      </c>
      <c r="X96" s="8">
        <f>MA_CO!X96+MA_DE!X96+MA_CD!X96+MA_EC!X96</f>
        <v>0</v>
      </c>
      <c r="Y96" s="8">
        <f>MA_CO!Y96+MA_DE!Y96+MA_CD!Y96+MA_EC!Y96</f>
        <v>0</v>
      </c>
      <c r="Z96" s="8">
        <f>MA_CO!Z96+MA_DE!Z96+MA_CD!Z96+MA_EC!Z96</f>
        <v>0</v>
      </c>
      <c r="AA96" s="8">
        <f>MA_CO!AA96+MA_DE!AA96+MA_CD!AA96+MA_EC!AA96</f>
        <v>0</v>
      </c>
      <c r="AB96" s="8">
        <f>MA_CO!AB96+MA_DE!AB96+MA_CD!AB96+MA_EC!AB96</f>
        <v>0</v>
      </c>
      <c r="AC96" s="8">
        <f>MA_CO!AC96+MA_DE!AC96+MA_CD!AC96+MA_EC!AC96</f>
        <v>0</v>
      </c>
      <c r="AD96" s="8">
        <f>MA_CO!AD96+MA_DE!AD96+MA_CD!AD96+MA_EC!AD96</f>
        <v>0</v>
      </c>
      <c r="AE96" s="8">
        <f>MA_CO!AE96+MA_DE!AE96+MA_CD!AE96+MA_EC!AE96</f>
        <v>0</v>
      </c>
      <c r="AF96" s="8">
        <f>MA_CO!AF96+MA_DE!AF96+MA_CD!AF96+MA_EC!AF96</f>
        <v>0</v>
      </c>
      <c r="AG96" s="8">
        <f>MA_CO!AG96+MA_DE!AG96+MA_CD!AG96+MA_EC!AG96</f>
        <v>0</v>
      </c>
      <c r="AH96" s="8">
        <f>MA_CO!AH96+MA_DE!AH96+MA_CD!AH96+MA_EC!AH96</f>
        <v>0</v>
      </c>
      <c r="AI96" s="8">
        <f>MA_CO!AI96+MA_DE!AI96+MA_CD!AI96+MA_EC!AI96</f>
        <v>0</v>
      </c>
      <c r="AJ96" s="8">
        <f>MA_CO!AJ96+MA_DE!AJ96+MA_CD!AJ96+MA_EC!AJ96</f>
        <v>0</v>
      </c>
      <c r="AK96" s="8">
        <f>MA_CO!AK96+MA_DE!AK96+MA_CD!AK96+MA_EC!AK96</f>
        <v>0</v>
      </c>
      <c r="AL96" s="8">
        <f>MA_CO!AL96+MA_DE!AL96+MA_CD!AL96+MA_EC!AL96</f>
        <v>0</v>
      </c>
      <c r="AM96" s="8">
        <f>MA_CO!AM96+MA_DE!AM96+MA_CD!AM96+MA_EC!AM96</f>
        <v>0</v>
      </c>
      <c r="AN96" s="8">
        <f>MA_CO!AN96+MA_DE!AN96+MA_CD!AN96+MA_EC!AN96</f>
        <v>0</v>
      </c>
      <c r="AO96" s="8">
        <f>MA_CO!AO96+MA_DE!AO96+MA_CD!AO96+MA_EC!AO96</f>
        <v>0</v>
      </c>
      <c r="AP96" s="8">
        <f>MA_CO!AP96+MA_DE!AP96+MA_CD!AP96+MA_EC!AP96</f>
        <v>0</v>
      </c>
      <c r="AQ96" s="8">
        <f>MA_CO!AQ96+MA_DE!AQ96+MA_CD!AQ96+MA_EC!AQ96</f>
        <v>0</v>
      </c>
      <c r="AR96" s="8">
        <f>MA_CO!AR96+MA_DE!AR96+MA_CD!AR96+MA_EC!AR96</f>
        <v>0</v>
      </c>
      <c r="AS96" s="8">
        <f>MA_CO!AS96+MA_DE!AS96+MA_CD!AS96+MA_EC!AS96</f>
        <v>0</v>
      </c>
      <c r="AT96" s="8">
        <f>MA_CO!AT96+MA_DE!AT96+MA_CD!AT96+MA_EC!AT96</f>
        <v>0</v>
      </c>
      <c r="AU96" s="8">
        <f>MA_CO!AU96+MA_DE!AU96+MA_CD!AU96+MA_EC!AU96</f>
        <v>0</v>
      </c>
      <c r="AV96" s="8">
        <f>MA_CO!AV96+MA_DE!AV96+MA_CD!AV96+MA_EC!AV96</f>
        <v>0</v>
      </c>
      <c r="AW96" s="8">
        <f>MA_CO!AW96+MA_DE!AW96+MA_CD!AW96+MA_EC!AW96</f>
        <v>0</v>
      </c>
      <c r="AX96" s="8">
        <f>MA_CO!AX96+MA_DE!AX96+MA_CD!AX96+MA_EC!AX96</f>
        <v>0</v>
      </c>
      <c r="AY96" s="8">
        <f>MA_CO!AY96+MA_DE!AY96+MA_CD!AY96+MA_EC!AY96</f>
        <v>0</v>
      </c>
      <c r="AZ96" s="8">
        <f>MA_CO!AZ96+MA_DE!AZ96+MA_CD!AZ96+MA_EC!AZ96</f>
        <v>1079.7988173777844</v>
      </c>
      <c r="BA96" s="8">
        <f>MA_CO!BA96+MA_DE!BA96+MA_CD!BA96+MA_EC!BA96</f>
        <v>1098.6044052006739</v>
      </c>
      <c r="BB96" s="8">
        <f>MA_CO!BB96+MA_DE!BB96+MA_CD!BB96+MA_EC!BB96</f>
        <v>1023.5630246019978</v>
      </c>
      <c r="BC96" s="8">
        <f>MA_CO!BC96+MA_DE!BC96+MA_CD!BC96+MA_EC!BC96</f>
        <v>1096.0024496607152</v>
      </c>
      <c r="BD96" s="8">
        <f>MA_CO!BD96+MA_DE!BD96+MA_CD!BD96+MA_EC!BD96</f>
        <v>1130.2252852514434</v>
      </c>
      <c r="BE96" s="8">
        <f>MA_CO!BE96+MA_DE!BE96+MA_CD!BE96+MA_EC!BE96</f>
        <v>1113.1119682729932</v>
      </c>
      <c r="BF96" s="8">
        <f>MA_CO!BF96+MA_DE!BF96+MA_CD!BF96+MA_EC!BF96</f>
        <v>1076.2795989546569</v>
      </c>
      <c r="BG96" s="8">
        <f>MA_CO!BG96+MA_DE!BG96+MA_CD!BG96+MA_EC!BG96</f>
        <v>1151.0754497536611</v>
      </c>
      <c r="BH96" s="8">
        <f>MA_CO!BH96+MA_DE!BH96+MA_CD!BH96+MA_EC!BH96</f>
        <v>1187.3558378689395</v>
      </c>
      <c r="BI96" s="8">
        <f>MA_CO!BI96+MA_DE!BI96+MA_CD!BI96+MA_EC!BI96</f>
        <v>1170.4033517841413</v>
      </c>
      <c r="BJ96" s="8">
        <f>MA_CO!BJ96+MA_DE!BJ96+MA_CD!BJ96+MA_EC!BJ96</f>
        <v>1113.7129408082553</v>
      </c>
      <c r="BK96" s="8">
        <f>MA_CO!BK96+MA_DE!BK96+MA_CD!BK96+MA_EC!BK96</f>
        <v>1160.2206286509047</v>
      </c>
      <c r="BO96" s="24"/>
      <c r="BP96" s="24"/>
      <c r="BQ96" s="24"/>
      <c r="BR96" s="24"/>
      <c r="BS96" s="24"/>
      <c r="BT96" s="24"/>
    </row>
    <row r="97" spans="3:72" collapsed="1" x14ac:dyDescent="0.25">
      <c r="C97" s="3" t="s">
        <v>45</v>
      </c>
      <c r="D97" s="10">
        <f>SUM(D95:D96)</f>
        <v>0</v>
      </c>
      <c r="E97" s="10">
        <f t="shared" ref="E97:AY97" si="56">SUM(E95:E96)</f>
        <v>0</v>
      </c>
      <c r="F97" s="10">
        <f t="shared" si="56"/>
        <v>0</v>
      </c>
      <c r="G97" s="10">
        <f t="shared" si="56"/>
        <v>0</v>
      </c>
      <c r="H97" s="10">
        <f t="shared" si="56"/>
        <v>0</v>
      </c>
      <c r="I97" s="10">
        <f t="shared" si="56"/>
        <v>0</v>
      </c>
      <c r="J97" s="10">
        <f t="shared" si="56"/>
        <v>0</v>
      </c>
      <c r="K97" s="10">
        <f t="shared" si="56"/>
        <v>0</v>
      </c>
      <c r="L97" s="10">
        <f t="shared" si="56"/>
        <v>0</v>
      </c>
      <c r="M97" s="10">
        <f t="shared" si="56"/>
        <v>0</v>
      </c>
      <c r="N97" s="10">
        <f t="shared" si="56"/>
        <v>0</v>
      </c>
      <c r="O97" s="10">
        <f t="shared" si="56"/>
        <v>0</v>
      </c>
      <c r="P97" s="10">
        <f t="shared" si="56"/>
        <v>0</v>
      </c>
      <c r="Q97" s="10">
        <f t="shared" si="56"/>
        <v>0</v>
      </c>
      <c r="R97" s="10">
        <f t="shared" si="56"/>
        <v>0</v>
      </c>
      <c r="S97" s="10">
        <f t="shared" si="56"/>
        <v>0</v>
      </c>
      <c r="T97" s="10">
        <f t="shared" si="56"/>
        <v>0</v>
      </c>
      <c r="U97" s="10">
        <f t="shared" si="56"/>
        <v>0</v>
      </c>
      <c r="V97" s="10">
        <f t="shared" si="56"/>
        <v>0</v>
      </c>
      <c r="W97" s="10">
        <f t="shared" si="56"/>
        <v>0</v>
      </c>
      <c r="X97" s="10">
        <f t="shared" si="56"/>
        <v>0</v>
      </c>
      <c r="Y97" s="10">
        <f t="shared" si="56"/>
        <v>0</v>
      </c>
      <c r="Z97" s="10">
        <f t="shared" si="56"/>
        <v>0</v>
      </c>
      <c r="AA97" s="10">
        <f t="shared" si="56"/>
        <v>0</v>
      </c>
      <c r="AB97" s="10">
        <f t="shared" si="56"/>
        <v>0</v>
      </c>
      <c r="AC97" s="10">
        <f t="shared" si="56"/>
        <v>0</v>
      </c>
      <c r="AD97" s="10">
        <f t="shared" si="56"/>
        <v>0</v>
      </c>
      <c r="AE97" s="10">
        <f t="shared" si="56"/>
        <v>0</v>
      </c>
      <c r="AF97" s="10">
        <f t="shared" si="56"/>
        <v>0</v>
      </c>
      <c r="AG97" s="10">
        <f t="shared" si="56"/>
        <v>0</v>
      </c>
      <c r="AH97" s="10">
        <f t="shared" si="56"/>
        <v>0</v>
      </c>
      <c r="AI97" s="10">
        <f t="shared" si="56"/>
        <v>0</v>
      </c>
      <c r="AJ97" s="10">
        <f t="shared" si="56"/>
        <v>0</v>
      </c>
      <c r="AK97" s="10">
        <f t="shared" si="56"/>
        <v>0</v>
      </c>
      <c r="AL97" s="10">
        <f t="shared" si="56"/>
        <v>0</v>
      </c>
      <c r="AM97" s="10">
        <f t="shared" si="56"/>
        <v>0</v>
      </c>
      <c r="AN97" s="10">
        <f t="shared" si="56"/>
        <v>0</v>
      </c>
      <c r="AO97" s="10">
        <f t="shared" si="56"/>
        <v>0</v>
      </c>
      <c r="AP97" s="10">
        <f t="shared" si="56"/>
        <v>0</v>
      </c>
      <c r="AQ97" s="10">
        <f t="shared" si="56"/>
        <v>0</v>
      </c>
      <c r="AR97" s="10">
        <f t="shared" si="56"/>
        <v>0</v>
      </c>
      <c r="AS97" s="10">
        <f t="shared" si="56"/>
        <v>0</v>
      </c>
      <c r="AT97" s="10">
        <f t="shared" si="56"/>
        <v>0</v>
      </c>
      <c r="AU97" s="10">
        <f t="shared" si="56"/>
        <v>0</v>
      </c>
      <c r="AV97" s="10">
        <f t="shared" si="56"/>
        <v>0</v>
      </c>
      <c r="AW97" s="10">
        <f t="shared" si="56"/>
        <v>0</v>
      </c>
      <c r="AX97" s="10">
        <f t="shared" si="56"/>
        <v>0</v>
      </c>
      <c r="AY97" s="10">
        <f t="shared" si="56"/>
        <v>0</v>
      </c>
      <c r="AZ97" s="10">
        <f t="shared" ref="AZ97:BK97" si="57">SUM(AZ95)</f>
        <v>0</v>
      </c>
      <c r="BA97" s="10">
        <f t="shared" si="57"/>
        <v>0</v>
      </c>
      <c r="BB97" s="10">
        <f t="shared" si="57"/>
        <v>0</v>
      </c>
      <c r="BC97" s="10">
        <f t="shared" si="57"/>
        <v>0</v>
      </c>
      <c r="BD97" s="10">
        <f t="shared" si="57"/>
        <v>0</v>
      </c>
      <c r="BE97" s="10">
        <f t="shared" si="57"/>
        <v>2398.3741133100975</v>
      </c>
      <c r="BF97" s="10">
        <f t="shared" si="57"/>
        <v>0</v>
      </c>
      <c r="BG97" s="10">
        <f t="shared" si="57"/>
        <v>0</v>
      </c>
      <c r="BH97" s="10">
        <f t="shared" si="57"/>
        <v>4973.4152083369672</v>
      </c>
      <c r="BI97" s="10">
        <f t="shared" si="57"/>
        <v>0</v>
      </c>
      <c r="BJ97" s="10">
        <f t="shared" si="57"/>
        <v>0</v>
      </c>
      <c r="BK97" s="10">
        <f t="shared" si="57"/>
        <v>0</v>
      </c>
      <c r="BO97" s="23">
        <f>SUM(BO95)</f>
        <v>0</v>
      </c>
      <c r="BP97" s="23">
        <f t="shared" ref="BP97:BT97" si="58">SUM(BP95)</f>
        <v>0</v>
      </c>
      <c r="BQ97" s="23">
        <f t="shared" si="58"/>
        <v>0</v>
      </c>
      <c r="BR97" s="23">
        <f t="shared" si="58"/>
        <v>0</v>
      </c>
      <c r="BS97" s="23">
        <f t="shared" si="58"/>
        <v>0</v>
      </c>
      <c r="BT97" s="23">
        <f t="shared" si="58"/>
        <v>0</v>
      </c>
    </row>
    <row r="99" spans="3:72" x14ac:dyDescent="0.25">
      <c r="C99" s="3" t="s">
        <v>47</v>
      </c>
      <c r="D99" s="10">
        <f t="shared" ref="D99:BK99" si="59">D60+D83+D89+D93+D97</f>
        <v>0</v>
      </c>
      <c r="E99" s="10">
        <f t="shared" si="59"/>
        <v>0</v>
      </c>
      <c r="F99" s="10">
        <f t="shared" si="59"/>
        <v>0</v>
      </c>
      <c r="G99" s="10">
        <f t="shared" si="59"/>
        <v>0</v>
      </c>
      <c r="H99" s="10">
        <f t="shared" si="59"/>
        <v>0</v>
      </c>
      <c r="I99" s="10">
        <f t="shared" si="59"/>
        <v>0</v>
      </c>
      <c r="J99" s="10">
        <f t="shared" si="59"/>
        <v>0</v>
      </c>
      <c r="K99" s="10">
        <f t="shared" si="59"/>
        <v>0</v>
      </c>
      <c r="L99" s="10">
        <f t="shared" si="59"/>
        <v>0</v>
      </c>
      <c r="M99" s="10">
        <f t="shared" si="59"/>
        <v>0</v>
      </c>
      <c r="N99" s="10">
        <f t="shared" si="59"/>
        <v>0</v>
      </c>
      <c r="O99" s="10">
        <f t="shared" si="59"/>
        <v>0</v>
      </c>
      <c r="P99" s="10">
        <f t="shared" si="59"/>
        <v>0</v>
      </c>
      <c r="Q99" s="10">
        <f t="shared" si="59"/>
        <v>0</v>
      </c>
      <c r="R99" s="10">
        <f t="shared" si="59"/>
        <v>0</v>
      </c>
      <c r="S99" s="10">
        <f t="shared" si="59"/>
        <v>0</v>
      </c>
      <c r="T99" s="10">
        <f t="shared" si="59"/>
        <v>0</v>
      </c>
      <c r="U99" s="10">
        <f t="shared" si="59"/>
        <v>0</v>
      </c>
      <c r="V99" s="10">
        <f t="shared" si="59"/>
        <v>0</v>
      </c>
      <c r="W99" s="10">
        <f t="shared" si="59"/>
        <v>0</v>
      </c>
      <c r="X99" s="10">
        <f t="shared" si="59"/>
        <v>0</v>
      </c>
      <c r="Y99" s="10">
        <f t="shared" si="59"/>
        <v>0</v>
      </c>
      <c r="Z99" s="10">
        <f t="shared" si="59"/>
        <v>0</v>
      </c>
      <c r="AA99" s="10">
        <f t="shared" si="59"/>
        <v>0</v>
      </c>
      <c r="AB99" s="10">
        <f t="shared" si="59"/>
        <v>0</v>
      </c>
      <c r="AC99" s="10">
        <f t="shared" si="59"/>
        <v>0</v>
      </c>
      <c r="AD99" s="10">
        <f t="shared" si="59"/>
        <v>0</v>
      </c>
      <c r="AE99" s="10">
        <f t="shared" si="59"/>
        <v>0</v>
      </c>
      <c r="AF99" s="10">
        <f t="shared" si="59"/>
        <v>0</v>
      </c>
      <c r="AG99" s="10">
        <f t="shared" si="59"/>
        <v>0</v>
      </c>
      <c r="AH99" s="10">
        <f t="shared" si="59"/>
        <v>0</v>
      </c>
      <c r="AI99" s="10">
        <f t="shared" si="59"/>
        <v>0</v>
      </c>
      <c r="AJ99" s="10">
        <f t="shared" si="59"/>
        <v>0</v>
      </c>
      <c r="AK99" s="10">
        <f t="shared" si="59"/>
        <v>0</v>
      </c>
      <c r="AL99" s="10">
        <f t="shared" si="59"/>
        <v>0</v>
      </c>
      <c r="AM99" s="10">
        <f t="shared" si="59"/>
        <v>0</v>
      </c>
      <c r="AN99" s="10">
        <f t="shared" si="59"/>
        <v>0</v>
      </c>
      <c r="AO99" s="10">
        <f t="shared" si="59"/>
        <v>0</v>
      </c>
      <c r="AP99" s="10">
        <f t="shared" si="59"/>
        <v>0</v>
      </c>
      <c r="AQ99" s="10">
        <f t="shared" si="59"/>
        <v>0</v>
      </c>
      <c r="AR99" s="10">
        <f t="shared" si="59"/>
        <v>0</v>
      </c>
      <c r="AS99" s="10">
        <f t="shared" si="59"/>
        <v>0</v>
      </c>
      <c r="AT99" s="10">
        <f t="shared" si="59"/>
        <v>0</v>
      </c>
      <c r="AU99" s="10">
        <f t="shared" si="59"/>
        <v>0</v>
      </c>
      <c r="AV99" s="10">
        <f t="shared" si="59"/>
        <v>0</v>
      </c>
      <c r="AW99" s="10">
        <f t="shared" si="59"/>
        <v>0</v>
      </c>
      <c r="AX99" s="10">
        <f t="shared" si="59"/>
        <v>0</v>
      </c>
      <c r="AY99" s="10">
        <f t="shared" si="59"/>
        <v>0</v>
      </c>
      <c r="AZ99" s="10">
        <f t="shared" si="59"/>
        <v>-18053.218155049908</v>
      </c>
      <c r="BA99" s="10">
        <f t="shared" si="59"/>
        <v>-17761.563036400014</v>
      </c>
      <c r="BB99" s="10">
        <f t="shared" si="59"/>
        <v>-17120.955639217882</v>
      </c>
      <c r="BC99" s="10">
        <f t="shared" si="59"/>
        <v>-17786.747632803665</v>
      </c>
      <c r="BD99" s="10">
        <f t="shared" si="59"/>
        <v>-18913.944018977705</v>
      </c>
      <c r="BE99" s="10">
        <f t="shared" si="59"/>
        <v>-14891.339433051597</v>
      </c>
      <c r="BF99" s="10">
        <f t="shared" si="59"/>
        <v>-16924.991321030353</v>
      </c>
      <c r="BG99" s="10">
        <f t="shared" si="59"/>
        <v>-16869.48635114088</v>
      </c>
      <c r="BH99" s="10">
        <f t="shared" si="59"/>
        <v>-12357.266433862853</v>
      </c>
      <c r="BI99" s="10">
        <f t="shared" si="59"/>
        <v>-17453.561770598513</v>
      </c>
      <c r="BJ99" s="10">
        <f t="shared" si="59"/>
        <v>-16691.167058291565</v>
      </c>
      <c r="BK99" s="10">
        <f t="shared" si="59"/>
        <v>-15681.318753004982</v>
      </c>
      <c r="BO99" s="23">
        <f>BO60+BO83+BO89+BO93+BO97</f>
        <v>0</v>
      </c>
      <c r="BP99" s="23">
        <f t="shared" ref="BP99:BT99" si="60">BP60+BP83+BP89+BP93+BP97</f>
        <v>-11999.319870400088</v>
      </c>
      <c r="BQ99" s="23">
        <f t="shared" si="60"/>
        <v>0</v>
      </c>
      <c r="BR99" s="23">
        <f t="shared" si="60"/>
        <v>0</v>
      </c>
      <c r="BS99" s="23">
        <f t="shared" si="60"/>
        <v>0</v>
      </c>
      <c r="BT99" s="23">
        <f t="shared" si="60"/>
        <v>0</v>
      </c>
    </row>
    <row r="103" spans="3:72" s="48" customFormat="1" x14ac:dyDescent="0.25">
      <c r="C103" s="46" t="s">
        <v>73</v>
      </c>
      <c r="D103" s="47">
        <f>D11</f>
        <v>0</v>
      </c>
      <c r="E103" s="47">
        <f>IFERROR(AVERAGE(D11:E11),0)</f>
        <v>0</v>
      </c>
      <c r="F103" s="47">
        <f t="shared" ref="F103:BK103" si="61">IFERROR(AVERAGE(E11:F11),0)</f>
        <v>0</v>
      </c>
      <c r="G103" s="47">
        <f t="shared" si="61"/>
        <v>0</v>
      </c>
      <c r="H103" s="47">
        <f t="shared" si="61"/>
        <v>0</v>
      </c>
      <c r="I103" s="47">
        <f t="shared" si="61"/>
        <v>0</v>
      </c>
      <c r="J103" s="48">
        <f t="shared" si="61"/>
        <v>0</v>
      </c>
      <c r="K103" s="48">
        <f t="shared" si="61"/>
        <v>0</v>
      </c>
      <c r="L103" s="48">
        <f t="shared" si="61"/>
        <v>0</v>
      </c>
      <c r="M103" s="48">
        <f t="shared" si="61"/>
        <v>0</v>
      </c>
      <c r="N103" s="48">
        <f t="shared" si="61"/>
        <v>0</v>
      </c>
      <c r="O103" s="48">
        <f t="shared" si="61"/>
        <v>0</v>
      </c>
      <c r="P103" s="48">
        <f t="shared" si="61"/>
        <v>0</v>
      </c>
      <c r="Q103" s="48">
        <f t="shared" si="61"/>
        <v>0</v>
      </c>
      <c r="R103" s="48">
        <f t="shared" si="61"/>
        <v>0</v>
      </c>
      <c r="S103" s="48">
        <f t="shared" si="61"/>
        <v>0</v>
      </c>
      <c r="T103" s="48">
        <f t="shared" si="61"/>
        <v>0</v>
      </c>
      <c r="U103" s="48">
        <f t="shared" si="61"/>
        <v>0</v>
      </c>
      <c r="V103" s="48">
        <f t="shared" si="61"/>
        <v>0</v>
      </c>
      <c r="W103" s="47">
        <f t="shared" si="61"/>
        <v>0</v>
      </c>
      <c r="X103" s="47">
        <f t="shared" si="61"/>
        <v>0</v>
      </c>
      <c r="Y103" s="47">
        <f t="shared" si="61"/>
        <v>0</v>
      </c>
      <c r="Z103" s="47">
        <f t="shared" si="61"/>
        <v>0</v>
      </c>
      <c r="AA103" s="47">
        <f t="shared" si="61"/>
        <v>0</v>
      </c>
      <c r="AB103" s="47">
        <f t="shared" si="61"/>
        <v>0</v>
      </c>
      <c r="AC103" s="48">
        <f t="shared" si="61"/>
        <v>0</v>
      </c>
      <c r="AD103" s="48">
        <f t="shared" si="61"/>
        <v>0</v>
      </c>
      <c r="AE103" s="48">
        <f t="shared" si="61"/>
        <v>0</v>
      </c>
      <c r="AF103" s="48">
        <f t="shared" si="61"/>
        <v>0</v>
      </c>
      <c r="AG103" s="48">
        <f t="shared" si="61"/>
        <v>0</v>
      </c>
      <c r="AH103" s="48">
        <f t="shared" si="61"/>
        <v>0</v>
      </c>
      <c r="AI103" s="48">
        <f t="shared" si="61"/>
        <v>0</v>
      </c>
      <c r="AJ103" s="48">
        <f t="shared" si="61"/>
        <v>0</v>
      </c>
      <c r="AK103" s="48">
        <f t="shared" si="61"/>
        <v>0</v>
      </c>
      <c r="AL103" s="48">
        <f t="shared" si="61"/>
        <v>0</v>
      </c>
      <c r="AM103" s="48">
        <f t="shared" si="61"/>
        <v>0</v>
      </c>
      <c r="AN103" s="48">
        <f t="shared" si="61"/>
        <v>0</v>
      </c>
      <c r="AO103" s="48">
        <f t="shared" si="61"/>
        <v>0</v>
      </c>
      <c r="AP103" s="48">
        <f t="shared" si="61"/>
        <v>0</v>
      </c>
      <c r="AQ103" s="48">
        <f t="shared" si="61"/>
        <v>0</v>
      </c>
      <c r="AR103" s="48">
        <f t="shared" si="61"/>
        <v>0</v>
      </c>
      <c r="AS103" s="48">
        <f t="shared" si="61"/>
        <v>0</v>
      </c>
      <c r="AT103" s="48">
        <f t="shared" si="61"/>
        <v>0</v>
      </c>
      <c r="AU103" s="48">
        <f t="shared" si="61"/>
        <v>0</v>
      </c>
      <c r="AV103" s="48">
        <f t="shared" si="61"/>
        <v>0</v>
      </c>
      <c r="AW103" s="48">
        <f t="shared" si="61"/>
        <v>0</v>
      </c>
      <c r="AX103" s="48">
        <f t="shared" si="61"/>
        <v>0</v>
      </c>
      <c r="AY103" s="48">
        <f t="shared" si="61"/>
        <v>0</v>
      </c>
      <c r="AZ103" s="48">
        <f>AZ11</f>
        <v>3717829.4244553018</v>
      </c>
      <c r="BA103" s="48">
        <f t="shared" si="61"/>
        <v>3717955.9872965938</v>
      </c>
      <c r="BB103" s="48">
        <f t="shared" si="61"/>
        <v>3717865.5268473569</v>
      </c>
      <c r="BC103" s="48">
        <f t="shared" si="61"/>
        <v>3756884.7947918568</v>
      </c>
      <c r="BD103" s="48">
        <f t="shared" si="61"/>
        <v>3824638.4076065207</v>
      </c>
      <c r="BE103" s="48">
        <f t="shared" si="61"/>
        <v>3869583.7350578206</v>
      </c>
      <c r="BF103" s="48">
        <f t="shared" si="61"/>
        <v>3897923.3087250469</v>
      </c>
      <c r="BG103" s="48">
        <f t="shared" si="61"/>
        <v>3924379.5249993033</v>
      </c>
      <c r="BH103" s="48">
        <f t="shared" si="61"/>
        <v>3935092.7905081669</v>
      </c>
      <c r="BI103" s="48">
        <f t="shared" si="61"/>
        <v>3939436.7530167243</v>
      </c>
      <c r="BJ103" s="48">
        <f t="shared" si="61"/>
        <v>3963440.3645754401</v>
      </c>
      <c r="BK103" s="48">
        <f t="shared" si="61"/>
        <v>3994839.6294120355</v>
      </c>
      <c r="BO103" s="48">
        <f>IFERROR(AVERAGEIFS($D11:$BM11,$D$6:$BM$6,"&gt;="&amp;EOMONTH(BO$2,-1),$D$6:$BM$6,"&lt;="&amp;BO$6,$D$5:$BM$5,BO$5,$D11:$BM11,"&lt;&gt;0"),0)</f>
        <v>0</v>
      </c>
      <c r="BP103" s="48">
        <f>IFERROR(AVERAGEIFS($D11:$BM11,$D$6:$BM$6,"&gt;="&amp;EOMONTH(BP$2,-1),$D$6:$BM$6,"&lt;="&amp;BP$6,$D$5:$BM$5,BP$5,$D11:$BM11,"&lt;&gt;0"),0)</f>
        <v>3717853.4927166719</v>
      </c>
      <c r="BQ103" s="48">
        <f>IFERROR(AVERAGEIFS($D11:$BM11,$D$6:$BM$6,"&gt;="&amp;EOMONTH(BQ$2,-1),$D$6:$BM$6,"&lt;="&amp;BQ$6,$D$5:$BM$5,BQ$5,$D11:$BM11,"&lt;&gt;0"),0)</f>
        <v>0</v>
      </c>
      <c r="BR103" s="48">
        <f>IFERROR(AVERAGEIFS($D11:$BM11,$D$6:$BM$6,"&gt;="&amp;EOMONTH(BR$2,-1),$D$6:$BM$6,"&lt;="&amp;BR$6,$D$5:$BM$5,BR$5,$D11:$BM11,"&lt;&gt;0"),0)</f>
        <v>0</v>
      </c>
      <c r="BS103" s="48">
        <f t="shared" ref="BS103:BT103" si="62">IFERROR(AVERAGEIFS($D11:$BM11,$D$6:$BM$6,"&gt;="&amp;EOMONTH(BS$2,-1),$D$6:$BM$6,"&lt;="&amp;BS$6,$D$5:$BM$5,BS$5,$D11:$BM11,"&lt;&gt;0"),0)</f>
        <v>0</v>
      </c>
      <c r="BT103" s="48">
        <f t="shared" si="62"/>
        <v>0</v>
      </c>
    </row>
  </sheetData>
  <mergeCells count="4">
    <mergeCell ref="D1:AY1"/>
    <mergeCell ref="AZ1:BK1"/>
    <mergeCell ref="BO1:BT1"/>
    <mergeCell ref="BW1:CB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D8131-9091-4478-A675-1CB3171A1322}">
  <sheetPr codeName="Hoja9"/>
  <dimension ref="A1:CC103"/>
  <sheetViews>
    <sheetView showGridLines="0" tabSelected="1" zoomScale="80" zoomScaleNormal="80" workbookViewId="0">
      <pane xSplit="3" ySplit="6" topLeftCell="AY7" activePane="bottomRight" state="frozen"/>
      <selection activeCell="C65" sqref="C65"/>
      <selection pane="topRight" activeCell="C65" sqref="C65"/>
      <selection pane="bottomLeft" activeCell="C65" sqref="C65"/>
      <selection pane="bottomRight" activeCell="AX23" sqref="AX23"/>
    </sheetView>
  </sheetViews>
  <sheetFormatPr baseColWidth="10" defaultRowHeight="15" outlineLevelRow="1" outlineLevelCol="1" x14ac:dyDescent="0.25"/>
  <cols>
    <col min="1" max="1" width="7.140625" customWidth="1"/>
    <col min="2" max="2" width="6.28515625" customWidth="1"/>
    <col min="3" max="3" width="22.85546875" bestFit="1" customWidth="1"/>
    <col min="4" max="14" width="11.28515625" customWidth="1" outlineLevel="1"/>
    <col min="15" max="15" width="11.28515625" bestFit="1" customWidth="1"/>
    <col min="16" max="26" width="11.28515625" hidden="1" customWidth="1" outlineLevel="1"/>
    <col min="27" max="27" width="11.28515625" bestFit="1" customWidth="1" collapsed="1"/>
    <col min="28" max="38" width="11.28515625" hidden="1" customWidth="1" outlineLevel="1"/>
    <col min="39" max="39" width="11.28515625" bestFit="1" customWidth="1" collapsed="1"/>
    <col min="40" max="51" width="10.5703125" customWidth="1"/>
    <col min="52" max="63" width="12.28515625" bestFit="1" customWidth="1"/>
    <col min="77" max="77" width="11.28515625" bestFit="1" customWidth="1"/>
  </cols>
  <sheetData>
    <row r="1" spans="1:81" ht="15.75" x14ac:dyDescent="0.25">
      <c r="D1" s="54" t="s">
        <v>55</v>
      </c>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5" t="s">
        <v>56</v>
      </c>
      <c r="BA1" s="55"/>
      <c r="BB1" s="55"/>
      <c r="BC1" s="55"/>
      <c r="BD1" s="55"/>
      <c r="BE1" s="55"/>
      <c r="BF1" s="55"/>
      <c r="BG1" s="55"/>
      <c r="BH1" s="55"/>
      <c r="BI1" s="55"/>
      <c r="BJ1" s="55"/>
      <c r="BK1" s="55"/>
      <c r="BO1" s="56" t="s">
        <v>53</v>
      </c>
      <c r="BP1" s="56"/>
      <c r="BQ1" s="56"/>
      <c r="BR1" s="56"/>
      <c r="BS1" s="56"/>
      <c r="BT1" s="56"/>
      <c r="BW1" s="56" t="s">
        <v>54</v>
      </c>
      <c r="BX1" s="56"/>
      <c r="BY1" s="56"/>
      <c r="BZ1" s="56"/>
      <c r="CA1" s="56"/>
      <c r="CB1" s="56"/>
    </row>
    <row r="2" spans="1:81" x14ac:dyDescent="0.25">
      <c r="C2" s="13"/>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O2" s="25">
        <f t="shared" ref="BO2:BT2" si="0">DATE(YEAR(BO6),1,1)</f>
        <v>46023</v>
      </c>
      <c r="BP2" s="25">
        <f t="shared" si="0"/>
        <v>46023</v>
      </c>
      <c r="BQ2" s="25">
        <f t="shared" si="0"/>
        <v>46023</v>
      </c>
      <c r="BR2" s="25">
        <f t="shared" si="0"/>
        <v>45658</v>
      </c>
      <c r="BS2" s="25">
        <f t="shared" si="0"/>
        <v>45292</v>
      </c>
      <c r="BT2" s="25">
        <f t="shared" si="0"/>
        <v>44927</v>
      </c>
    </row>
    <row r="3" spans="1:81" x14ac:dyDescent="0.25">
      <c r="C3" s="13" t="s">
        <v>25</v>
      </c>
      <c r="D3" s="12">
        <f>DAY(D6)</f>
        <v>31</v>
      </c>
      <c r="E3" s="12">
        <f t="shared" ref="E3:BK3" si="1">DAY(E6)</f>
        <v>28</v>
      </c>
      <c r="F3" s="12">
        <f t="shared" si="1"/>
        <v>31</v>
      </c>
      <c r="G3" s="12">
        <f t="shared" si="1"/>
        <v>30</v>
      </c>
      <c r="H3" s="12">
        <f t="shared" si="1"/>
        <v>31</v>
      </c>
      <c r="I3" s="12">
        <f t="shared" si="1"/>
        <v>30</v>
      </c>
      <c r="J3" s="12">
        <f t="shared" si="1"/>
        <v>31</v>
      </c>
      <c r="K3" s="12">
        <f t="shared" si="1"/>
        <v>31</v>
      </c>
      <c r="L3" s="12">
        <f t="shared" si="1"/>
        <v>30</v>
      </c>
      <c r="M3" s="12">
        <f t="shared" si="1"/>
        <v>31</v>
      </c>
      <c r="N3" s="12">
        <f t="shared" si="1"/>
        <v>30</v>
      </c>
      <c r="O3" s="12">
        <f t="shared" si="1"/>
        <v>31</v>
      </c>
      <c r="P3" s="12">
        <f t="shared" si="1"/>
        <v>31</v>
      </c>
      <c r="Q3" s="12">
        <f t="shared" si="1"/>
        <v>29</v>
      </c>
      <c r="R3" s="12">
        <f t="shared" si="1"/>
        <v>31</v>
      </c>
      <c r="S3" s="12">
        <f t="shared" si="1"/>
        <v>30</v>
      </c>
      <c r="T3" s="12">
        <f t="shared" si="1"/>
        <v>31</v>
      </c>
      <c r="U3" s="12">
        <f t="shared" si="1"/>
        <v>30</v>
      </c>
      <c r="V3" s="12">
        <f t="shared" si="1"/>
        <v>31</v>
      </c>
      <c r="W3" s="12">
        <f t="shared" si="1"/>
        <v>31</v>
      </c>
      <c r="X3" s="12">
        <f t="shared" si="1"/>
        <v>30</v>
      </c>
      <c r="Y3" s="12">
        <f t="shared" si="1"/>
        <v>31</v>
      </c>
      <c r="Z3" s="12">
        <f t="shared" si="1"/>
        <v>30</v>
      </c>
      <c r="AA3" s="12">
        <f t="shared" si="1"/>
        <v>31</v>
      </c>
      <c r="AB3" s="12">
        <f t="shared" si="1"/>
        <v>31</v>
      </c>
      <c r="AC3" s="12">
        <f t="shared" si="1"/>
        <v>28</v>
      </c>
      <c r="AD3" s="12">
        <f t="shared" si="1"/>
        <v>31</v>
      </c>
      <c r="AE3" s="12">
        <f t="shared" si="1"/>
        <v>30</v>
      </c>
      <c r="AF3" s="12">
        <f t="shared" si="1"/>
        <v>31</v>
      </c>
      <c r="AG3" s="12">
        <f t="shared" si="1"/>
        <v>30</v>
      </c>
      <c r="AH3" s="12">
        <f t="shared" si="1"/>
        <v>31</v>
      </c>
      <c r="AI3" s="12">
        <f t="shared" si="1"/>
        <v>31</v>
      </c>
      <c r="AJ3" s="12">
        <f t="shared" si="1"/>
        <v>30</v>
      </c>
      <c r="AK3" s="12">
        <f t="shared" si="1"/>
        <v>31</v>
      </c>
      <c r="AL3" s="12">
        <f t="shared" si="1"/>
        <v>30</v>
      </c>
      <c r="AM3" s="12">
        <f t="shared" si="1"/>
        <v>31</v>
      </c>
      <c r="AN3" s="12">
        <f t="shared" si="1"/>
        <v>31</v>
      </c>
      <c r="AO3" s="12">
        <f t="shared" si="1"/>
        <v>28</v>
      </c>
      <c r="AP3" s="12">
        <f t="shared" si="1"/>
        <v>31</v>
      </c>
      <c r="AQ3" s="12">
        <f t="shared" si="1"/>
        <v>30</v>
      </c>
      <c r="AR3" s="12">
        <f t="shared" si="1"/>
        <v>31</v>
      </c>
      <c r="AS3" s="12">
        <f t="shared" si="1"/>
        <v>30</v>
      </c>
      <c r="AT3" s="12">
        <f t="shared" si="1"/>
        <v>31</v>
      </c>
      <c r="AU3" s="12">
        <f t="shared" si="1"/>
        <v>31</v>
      </c>
      <c r="AV3" s="12">
        <f t="shared" si="1"/>
        <v>30</v>
      </c>
      <c r="AW3" s="12">
        <f t="shared" si="1"/>
        <v>31</v>
      </c>
      <c r="AX3" s="12">
        <f t="shared" si="1"/>
        <v>30</v>
      </c>
      <c r="AY3" s="12">
        <f t="shared" si="1"/>
        <v>31</v>
      </c>
      <c r="AZ3" s="12">
        <f t="shared" si="1"/>
        <v>31</v>
      </c>
      <c r="BA3" s="12">
        <f t="shared" si="1"/>
        <v>28</v>
      </c>
      <c r="BB3" s="12">
        <f t="shared" si="1"/>
        <v>31</v>
      </c>
      <c r="BC3" s="12">
        <f t="shared" si="1"/>
        <v>30</v>
      </c>
      <c r="BD3" s="12">
        <f t="shared" si="1"/>
        <v>31</v>
      </c>
      <c r="BE3" s="12">
        <f t="shared" si="1"/>
        <v>30</v>
      </c>
      <c r="BF3" s="12">
        <f t="shared" si="1"/>
        <v>31</v>
      </c>
      <c r="BG3" s="12">
        <f t="shared" si="1"/>
        <v>31</v>
      </c>
      <c r="BH3" s="12">
        <f t="shared" si="1"/>
        <v>30</v>
      </c>
      <c r="BI3" s="12">
        <f t="shared" si="1"/>
        <v>31</v>
      </c>
      <c r="BJ3" s="12">
        <f t="shared" si="1"/>
        <v>30</v>
      </c>
      <c r="BK3" s="12">
        <f t="shared" si="1"/>
        <v>31</v>
      </c>
      <c r="BO3" s="12">
        <f>AVERAGEIFS($D3:$BM3,$D$6:$BM$6,"&gt;="&amp;BO$2,$D$6:$BM$6,"&lt;="&amp;BO$6,$D$5:$BM$5,BO$5)</f>
        <v>30</v>
      </c>
      <c r="BP3" s="12">
        <f t="shared" ref="BP3:BT4" si="2">AVERAGEIFS($D3:$BM3,$D$6:$BM$6,"&gt;="&amp;BP$2,$D$6:$BM$6,"&lt;="&amp;BP$6,$D$5:$BM$5,BP$5)</f>
        <v>30</v>
      </c>
      <c r="BQ3" s="12">
        <f t="shared" si="2"/>
        <v>29.5</v>
      </c>
      <c r="BR3" s="12">
        <f t="shared" si="2"/>
        <v>30</v>
      </c>
      <c r="BS3" s="12">
        <f t="shared" si="2"/>
        <v>30.333333333333332</v>
      </c>
      <c r="BT3" s="12">
        <f t="shared" si="2"/>
        <v>30</v>
      </c>
    </row>
    <row r="4" spans="1:81" x14ac:dyDescent="0.25">
      <c r="C4" s="13" t="s">
        <v>26</v>
      </c>
      <c r="D4" s="12">
        <f>DAY(D6)</f>
        <v>31</v>
      </c>
      <c r="E4" s="12">
        <f t="shared" ref="E4:BK4" si="3">DAY(E6)</f>
        <v>28</v>
      </c>
      <c r="F4" s="12">
        <f t="shared" si="3"/>
        <v>31</v>
      </c>
      <c r="G4" s="12">
        <f t="shared" si="3"/>
        <v>30</v>
      </c>
      <c r="H4" s="12">
        <f t="shared" si="3"/>
        <v>31</v>
      </c>
      <c r="I4" s="12">
        <f t="shared" si="3"/>
        <v>30</v>
      </c>
      <c r="J4" s="12">
        <f t="shared" si="3"/>
        <v>31</v>
      </c>
      <c r="K4" s="12">
        <f t="shared" si="3"/>
        <v>31</v>
      </c>
      <c r="L4" s="12">
        <f t="shared" si="3"/>
        <v>30</v>
      </c>
      <c r="M4" s="12">
        <f t="shared" si="3"/>
        <v>31</v>
      </c>
      <c r="N4" s="12">
        <f t="shared" si="3"/>
        <v>30</v>
      </c>
      <c r="O4" s="12">
        <f t="shared" si="3"/>
        <v>31</v>
      </c>
      <c r="P4" s="12">
        <f t="shared" si="3"/>
        <v>31</v>
      </c>
      <c r="Q4" s="12">
        <f t="shared" si="3"/>
        <v>29</v>
      </c>
      <c r="R4" s="12">
        <f t="shared" si="3"/>
        <v>31</v>
      </c>
      <c r="S4" s="12">
        <f t="shared" si="3"/>
        <v>30</v>
      </c>
      <c r="T4" s="12">
        <f t="shared" si="3"/>
        <v>31</v>
      </c>
      <c r="U4" s="12">
        <f t="shared" si="3"/>
        <v>30</v>
      </c>
      <c r="V4" s="12">
        <f t="shared" si="3"/>
        <v>31</v>
      </c>
      <c r="W4" s="12">
        <f t="shared" si="3"/>
        <v>31</v>
      </c>
      <c r="X4" s="12">
        <f t="shared" si="3"/>
        <v>30</v>
      </c>
      <c r="Y4" s="12">
        <f t="shared" si="3"/>
        <v>31</v>
      </c>
      <c r="Z4" s="12">
        <f t="shared" si="3"/>
        <v>30</v>
      </c>
      <c r="AA4" s="12">
        <f t="shared" si="3"/>
        <v>31</v>
      </c>
      <c r="AB4" s="12">
        <f t="shared" si="3"/>
        <v>31</v>
      </c>
      <c r="AC4" s="12">
        <f t="shared" si="3"/>
        <v>28</v>
      </c>
      <c r="AD4" s="12">
        <f t="shared" si="3"/>
        <v>31</v>
      </c>
      <c r="AE4" s="12">
        <f t="shared" si="3"/>
        <v>30</v>
      </c>
      <c r="AF4" s="12">
        <f t="shared" si="3"/>
        <v>31</v>
      </c>
      <c r="AG4" s="12">
        <f t="shared" si="3"/>
        <v>30</v>
      </c>
      <c r="AH4" s="12">
        <f t="shared" si="3"/>
        <v>31</v>
      </c>
      <c r="AI4" s="12">
        <f t="shared" si="3"/>
        <v>31</v>
      </c>
      <c r="AJ4" s="12">
        <f t="shared" si="3"/>
        <v>30</v>
      </c>
      <c r="AK4" s="12">
        <f t="shared" si="3"/>
        <v>31</v>
      </c>
      <c r="AL4" s="12">
        <f t="shared" si="3"/>
        <v>30</v>
      </c>
      <c r="AM4" s="12">
        <f t="shared" si="3"/>
        <v>31</v>
      </c>
      <c r="AN4" s="12">
        <f t="shared" si="3"/>
        <v>31</v>
      </c>
      <c r="AO4" s="12">
        <f t="shared" si="3"/>
        <v>28</v>
      </c>
      <c r="AP4" s="12">
        <f t="shared" si="3"/>
        <v>31</v>
      </c>
      <c r="AQ4" s="12">
        <f t="shared" si="3"/>
        <v>30</v>
      </c>
      <c r="AR4" s="12">
        <f t="shared" si="3"/>
        <v>31</v>
      </c>
      <c r="AS4" s="12">
        <f t="shared" si="3"/>
        <v>30</v>
      </c>
      <c r="AT4" s="12">
        <f t="shared" si="3"/>
        <v>31</v>
      </c>
      <c r="AU4" s="12">
        <f t="shared" si="3"/>
        <v>31</v>
      </c>
      <c r="AV4" s="12">
        <f t="shared" si="3"/>
        <v>30</v>
      </c>
      <c r="AW4" s="12">
        <f t="shared" si="3"/>
        <v>31</v>
      </c>
      <c r="AX4" s="12">
        <f t="shared" si="3"/>
        <v>30</v>
      </c>
      <c r="AY4" s="12">
        <f t="shared" si="3"/>
        <v>31</v>
      </c>
      <c r="AZ4" s="12">
        <f t="shared" si="3"/>
        <v>31</v>
      </c>
      <c r="BA4" s="12">
        <f t="shared" si="3"/>
        <v>28</v>
      </c>
      <c r="BB4" s="12">
        <f t="shared" si="3"/>
        <v>31</v>
      </c>
      <c r="BC4" s="12">
        <f t="shared" si="3"/>
        <v>30</v>
      </c>
      <c r="BD4" s="12">
        <f t="shared" si="3"/>
        <v>31</v>
      </c>
      <c r="BE4" s="12">
        <f t="shared" si="3"/>
        <v>30</v>
      </c>
      <c r="BF4" s="12">
        <f t="shared" si="3"/>
        <v>31</v>
      </c>
      <c r="BG4" s="12">
        <f t="shared" si="3"/>
        <v>31</v>
      </c>
      <c r="BH4" s="12">
        <f t="shared" si="3"/>
        <v>30</v>
      </c>
      <c r="BI4" s="12">
        <f t="shared" si="3"/>
        <v>31</v>
      </c>
      <c r="BJ4" s="12">
        <f t="shared" si="3"/>
        <v>30</v>
      </c>
      <c r="BK4" s="12">
        <f t="shared" si="3"/>
        <v>31</v>
      </c>
      <c r="BO4" s="27">
        <f>AVERAGEIFS($D4:$BM4,$D$6:$BM$6,"&gt;="&amp;BO$2,$D$6:$BM$6,"&lt;="&amp;BO$6,$D$5:$BM$5,BO$5)</f>
        <v>30</v>
      </c>
      <c r="BP4" s="27">
        <f t="shared" si="2"/>
        <v>30</v>
      </c>
      <c r="BQ4" s="27">
        <f t="shared" si="2"/>
        <v>29.5</v>
      </c>
      <c r="BR4" s="27">
        <f t="shared" si="2"/>
        <v>30</v>
      </c>
      <c r="BS4" s="27">
        <f t="shared" si="2"/>
        <v>30.333333333333332</v>
      </c>
      <c r="BT4" s="27">
        <f t="shared" si="2"/>
        <v>30</v>
      </c>
    </row>
    <row r="5" spans="1:81" ht="15.75" thickBot="1" x14ac:dyDescent="0.3">
      <c r="C5" s="13" t="s">
        <v>49</v>
      </c>
      <c r="D5" s="12" t="s">
        <v>50</v>
      </c>
      <c r="E5" s="12" t="s">
        <v>50</v>
      </c>
      <c r="F5" s="12" t="s">
        <v>50</v>
      </c>
      <c r="G5" s="12" t="s">
        <v>50</v>
      </c>
      <c r="H5" s="12" t="s">
        <v>50</v>
      </c>
      <c r="I5" s="12" t="s">
        <v>50</v>
      </c>
      <c r="J5" s="12" t="s">
        <v>50</v>
      </c>
      <c r="K5" s="12" t="s">
        <v>50</v>
      </c>
      <c r="L5" s="12" t="s">
        <v>50</v>
      </c>
      <c r="M5" s="12" t="s">
        <v>50</v>
      </c>
      <c r="N5" s="12" t="s">
        <v>50</v>
      </c>
      <c r="O5" s="12" t="s">
        <v>50</v>
      </c>
      <c r="P5" s="12" t="s">
        <v>50</v>
      </c>
      <c r="Q5" s="12" t="s">
        <v>50</v>
      </c>
      <c r="R5" s="12" t="s">
        <v>50</v>
      </c>
      <c r="S5" s="12" t="s">
        <v>50</v>
      </c>
      <c r="T5" s="12" t="s">
        <v>50</v>
      </c>
      <c r="U5" s="12" t="s">
        <v>50</v>
      </c>
      <c r="V5" s="12" t="s">
        <v>50</v>
      </c>
      <c r="W5" s="12" t="s">
        <v>50</v>
      </c>
      <c r="X5" s="12" t="s">
        <v>50</v>
      </c>
      <c r="Y5" s="12" t="s">
        <v>50</v>
      </c>
      <c r="Z5" s="12" t="s">
        <v>50</v>
      </c>
      <c r="AA5" s="12" t="s">
        <v>50</v>
      </c>
      <c r="AB5" s="12" t="s">
        <v>50</v>
      </c>
      <c r="AC5" s="12" t="s">
        <v>50</v>
      </c>
      <c r="AD5" s="12" t="s">
        <v>50</v>
      </c>
      <c r="AE5" s="12" t="s">
        <v>50</v>
      </c>
      <c r="AF5" s="12" t="s">
        <v>50</v>
      </c>
      <c r="AG5" s="12" t="s">
        <v>50</v>
      </c>
      <c r="AH5" s="12" t="s">
        <v>50</v>
      </c>
      <c r="AI5" s="12" t="s">
        <v>50</v>
      </c>
      <c r="AJ5" s="12" t="s">
        <v>50</v>
      </c>
      <c r="AK5" s="12" t="s">
        <v>50</v>
      </c>
      <c r="AL5" s="12" t="s">
        <v>50</v>
      </c>
      <c r="AM5" s="12" t="s">
        <v>50</v>
      </c>
      <c r="AN5" s="12" t="s">
        <v>50</v>
      </c>
      <c r="AO5" s="12" t="s">
        <v>50</v>
      </c>
      <c r="AP5" s="12" t="s">
        <v>50</v>
      </c>
      <c r="AQ5" s="12" t="s">
        <v>50</v>
      </c>
      <c r="AR5" s="12" t="s">
        <v>50</v>
      </c>
      <c r="AS5" s="12" t="s">
        <v>50</v>
      </c>
      <c r="AT5" s="12" t="s">
        <v>50</v>
      </c>
      <c r="AU5" s="12" t="s">
        <v>50</v>
      </c>
      <c r="AV5" s="12" t="s">
        <v>50</v>
      </c>
      <c r="AW5" s="12" t="s">
        <v>50</v>
      </c>
      <c r="AX5" s="12" t="s">
        <v>50</v>
      </c>
      <c r="AY5" s="12" t="s">
        <v>50</v>
      </c>
      <c r="AZ5" s="12" t="s">
        <v>51</v>
      </c>
      <c r="BA5" s="12" t="s">
        <v>51</v>
      </c>
      <c r="BB5" s="12" t="s">
        <v>51</v>
      </c>
      <c r="BC5" s="12" t="s">
        <v>51</v>
      </c>
      <c r="BD5" s="12" t="s">
        <v>51</v>
      </c>
      <c r="BE5" s="12" t="s">
        <v>51</v>
      </c>
      <c r="BF5" s="12" t="s">
        <v>51</v>
      </c>
      <c r="BG5" s="12" t="s">
        <v>51</v>
      </c>
      <c r="BH5" s="12" t="s">
        <v>51</v>
      </c>
      <c r="BI5" s="12" t="s">
        <v>51</v>
      </c>
      <c r="BJ5" s="12" t="s">
        <v>51</v>
      </c>
      <c r="BK5" s="12" t="s">
        <v>51</v>
      </c>
      <c r="BO5" s="12" t="s">
        <v>50</v>
      </c>
      <c r="BP5" s="12" t="s">
        <v>51</v>
      </c>
      <c r="BQ5" s="12" t="s">
        <v>50</v>
      </c>
      <c r="BR5" s="12" t="s">
        <v>50</v>
      </c>
      <c r="BS5" s="12" t="s">
        <v>50</v>
      </c>
      <c r="BT5" s="12" t="s">
        <v>50</v>
      </c>
    </row>
    <row r="6" spans="1:81" ht="16.5" thickTop="1" thickBot="1" x14ac:dyDescent="0.3">
      <c r="C6" s="45" t="s">
        <v>10</v>
      </c>
      <c r="D6" s="1">
        <v>44957</v>
      </c>
      <c r="E6" s="1">
        <v>44985</v>
      </c>
      <c r="F6" s="1">
        <v>45016</v>
      </c>
      <c r="G6" s="1">
        <v>45046</v>
      </c>
      <c r="H6" s="1">
        <v>45077</v>
      </c>
      <c r="I6" s="1">
        <v>45107</v>
      </c>
      <c r="J6" s="1">
        <v>45138</v>
      </c>
      <c r="K6" s="1">
        <v>45169</v>
      </c>
      <c r="L6" s="1">
        <v>45199</v>
      </c>
      <c r="M6" s="1">
        <v>45230</v>
      </c>
      <c r="N6" s="1">
        <v>45260</v>
      </c>
      <c r="O6" s="1">
        <v>45291</v>
      </c>
      <c r="P6" s="1">
        <v>45322</v>
      </c>
      <c r="Q6" s="1">
        <v>45351</v>
      </c>
      <c r="R6" s="1">
        <v>45382</v>
      </c>
      <c r="S6" s="1">
        <v>45412</v>
      </c>
      <c r="T6" s="1">
        <v>45443</v>
      </c>
      <c r="U6" s="1">
        <v>45473</v>
      </c>
      <c r="V6" s="1">
        <v>45504</v>
      </c>
      <c r="W6" s="1">
        <v>45535</v>
      </c>
      <c r="X6" s="1">
        <v>45565</v>
      </c>
      <c r="Y6" s="1">
        <v>45596</v>
      </c>
      <c r="Z6" s="1">
        <v>45626</v>
      </c>
      <c r="AA6" s="1">
        <v>45657</v>
      </c>
      <c r="AB6" s="1">
        <v>45688</v>
      </c>
      <c r="AC6" s="1">
        <v>45716</v>
      </c>
      <c r="AD6" s="1">
        <v>45747</v>
      </c>
      <c r="AE6" s="1">
        <v>45777</v>
      </c>
      <c r="AF6" s="1">
        <v>45808</v>
      </c>
      <c r="AG6" s="1">
        <v>45838</v>
      </c>
      <c r="AH6" s="1">
        <v>45869</v>
      </c>
      <c r="AI6" s="1">
        <v>45900</v>
      </c>
      <c r="AJ6" s="1">
        <v>45930</v>
      </c>
      <c r="AK6" s="1">
        <v>45961</v>
      </c>
      <c r="AL6" s="1">
        <v>45991</v>
      </c>
      <c r="AM6" s="1">
        <v>46022</v>
      </c>
      <c r="AN6" s="1">
        <v>46053</v>
      </c>
      <c r="AO6" s="1">
        <v>46081</v>
      </c>
      <c r="AP6" s="1">
        <v>46112</v>
      </c>
      <c r="AQ6" s="1">
        <v>46142</v>
      </c>
      <c r="AR6" s="1">
        <v>46173</v>
      </c>
      <c r="AS6" s="1">
        <v>46203</v>
      </c>
      <c r="AT6" s="1">
        <v>46234</v>
      </c>
      <c r="AU6" s="1">
        <v>46265</v>
      </c>
      <c r="AV6" s="1">
        <v>46295</v>
      </c>
      <c r="AW6" s="1">
        <v>46326</v>
      </c>
      <c r="AX6" s="1">
        <v>46356</v>
      </c>
      <c r="AY6" s="1">
        <v>46387</v>
      </c>
      <c r="AZ6" s="30">
        <v>46053</v>
      </c>
      <c r="BA6" s="30">
        <v>46081</v>
      </c>
      <c r="BB6" s="30">
        <v>46112</v>
      </c>
      <c r="BC6" s="30">
        <v>46142</v>
      </c>
      <c r="BD6" s="30">
        <v>46173</v>
      </c>
      <c r="BE6" s="30">
        <v>46203</v>
      </c>
      <c r="BF6" s="30">
        <v>46234</v>
      </c>
      <c r="BG6" s="30">
        <v>46265</v>
      </c>
      <c r="BH6" s="30">
        <v>46295</v>
      </c>
      <c r="BI6" s="30">
        <v>46326</v>
      </c>
      <c r="BJ6" s="30">
        <v>46356</v>
      </c>
      <c r="BK6" s="30">
        <v>46387</v>
      </c>
      <c r="BO6" s="1">
        <f>Desempeño_Financiero!$B$1</f>
        <v>46112</v>
      </c>
      <c r="BP6" s="22">
        <f>BO6</f>
        <v>46112</v>
      </c>
      <c r="BQ6" s="1">
        <f>EOMONTH(BO6,-1)</f>
        <v>46081</v>
      </c>
      <c r="BR6" s="1">
        <f>EOMONTH(BO6,-12)</f>
        <v>45747</v>
      </c>
      <c r="BS6" s="1">
        <f>EOMONTH(BO6,-24)</f>
        <v>45382</v>
      </c>
      <c r="BT6" s="1">
        <f>EOMONTH(BO6,-36)</f>
        <v>45016</v>
      </c>
      <c r="BW6" s="1">
        <f>BO6</f>
        <v>46112</v>
      </c>
      <c r="BX6" s="22">
        <f t="shared" ref="BX6:CB6" si="4">BP6</f>
        <v>46112</v>
      </c>
      <c r="BY6" s="1">
        <f t="shared" si="4"/>
        <v>46081</v>
      </c>
      <c r="BZ6" s="1">
        <f t="shared" si="4"/>
        <v>45747</v>
      </c>
      <c r="CA6" s="1">
        <f t="shared" si="4"/>
        <v>45382</v>
      </c>
      <c r="CB6" s="1">
        <f t="shared" si="4"/>
        <v>45016</v>
      </c>
      <c r="CC6" s="26"/>
    </row>
    <row r="7" spans="1:81" ht="15.75" thickTop="1" x14ac:dyDescent="0.25"/>
    <row r="8" spans="1:81" hidden="1" outlineLevel="1" x14ac:dyDescent="0.25">
      <c r="A8" s="11" t="s">
        <v>15</v>
      </c>
      <c r="C8" s="2" t="s">
        <v>0</v>
      </c>
      <c r="D8" s="8">
        <f>CI_CO!D8+CI_DE!D8+CI_CD!D8+CI_EC!D8</f>
        <v>0</v>
      </c>
      <c r="E8" s="8">
        <f>CI_CO!E8+CI_DE!E8+CI_CD!E8+CI_EC!E8</f>
        <v>0</v>
      </c>
      <c r="F8" s="8">
        <f>CI_CO!F8+CI_DE!F8+CI_CD!F8+CI_EC!F8</f>
        <v>0</v>
      </c>
      <c r="G8" s="8">
        <f>CI_CO!G8+CI_DE!G8+CI_CD!G8+CI_EC!G8</f>
        <v>0</v>
      </c>
      <c r="H8" s="8">
        <f>CI_CO!H8+CI_DE!H8+CI_CD!H8+CI_EC!H8</f>
        <v>0</v>
      </c>
      <c r="I8" s="8">
        <f>CI_CO!I8+CI_DE!I8+CI_CD!I8+CI_EC!I8</f>
        <v>0</v>
      </c>
      <c r="J8" s="8">
        <f>CI_CO!J8+CI_DE!J8+CI_CD!J8+CI_EC!J8</f>
        <v>0</v>
      </c>
      <c r="K8" s="8">
        <f>CI_CO!K8+CI_DE!K8+CI_CD!K8+CI_EC!K8</f>
        <v>0</v>
      </c>
      <c r="L8" s="8">
        <f>CI_CO!L8+CI_DE!L8+CI_CD!L8+CI_EC!L8</f>
        <v>0</v>
      </c>
      <c r="M8" s="8">
        <f>CI_CO!M8+CI_DE!M8+CI_CD!M8+CI_EC!M8</f>
        <v>0</v>
      </c>
      <c r="N8" s="8">
        <f>CI_CO!N8+CI_DE!N8+CI_CD!N8+CI_EC!N8</f>
        <v>0</v>
      </c>
      <c r="O8" s="8">
        <f>CI_CO!O8+CI_DE!O8+CI_CD!O8+CI_EC!O8</f>
        <v>0</v>
      </c>
      <c r="P8" s="8">
        <f>CI_CO!P8+CI_DE!P8+CI_CD!P8+CI_EC!P8</f>
        <v>0</v>
      </c>
      <c r="Q8" s="8">
        <f>CI_CO!Q8+CI_DE!Q8+CI_CD!Q8+CI_EC!Q8</f>
        <v>0</v>
      </c>
      <c r="R8" s="8">
        <f>CI_CO!R8+CI_DE!R8+CI_CD!R8+CI_EC!R8</f>
        <v>0</v>
      </c>
      <c r="S8" s="8">
        <f>CI_CO!S8+CI_DE!S8+CI_CD!S8+CI_EC!S8</f>
        <v>0</v>
      </c>
      <c r="T8" s="8">
        <f>CI_CO!T8+CI_DE!T8+CI_CD!T8+CI_EC!T8</f>
        <v>0</v>
      </c>
      <c r="U8" s="8">
        <f>CI_CO!U8+CI_DE!U8+CI_CD!U8+CI_EC!U8</f>
        <v>0</v>
      </c>
      <c r="V8" s="8">
        <f>CI_CO!V8+CI_DE!V8+CI_CD!V8+CI_EC!V8</f>
        <v>0</v>
      </c>
      <c r="W8" s="8">
        <f>CI_CO!W8+CI_DE!W8+CI_CD!W8+CI_EC!W8</f>
        <v>0</v>
      </c>
      <c r="X8" s="8">
        <f>CI_CO!X8+CI_DE!X8+CI_CD!X8+CI_EC!X8</f>
        <v>0</v>
      </c>
      <c r="Y8" s="8">
        <f>CI_CO!Y8+CI_DE!Y8+CI_CD!Y8+CI_EC!Y8</f>
        <v>0</v>
      </c>
      <c r="Z8" s="8">
        <f>CI_CO!Z8+CI_DE!Z8+CI_CD!Z8+CI_EC!Z8</f>
        <v>0</v>
      </c>
      <c r="AA8" s="8">
        <f>CI_CO!AA8+CI_DE!AA8+CI_CD!AA8+CI_EC!AA8</f>
        <v>0</v>
      </c>
      <c r="AB8" s="8">
        <f>CI_CO!AB8+CI_DE!AB8+CI_CD!AB8+CI_EC!AB8</f>
        <v>0</v>
      </c>
      <c r="AC8" s="8">
        <f>CI_CO!AC8+CI_DE!AC8+CI_CD!AC8+CI_EC!AC8</f>
        <v>0</v>
      </c>
      <c r="AD8" s="8">
        <f>CI_CO!AD8+CI_DE!AD8+CI_CD!AD8+CI_EC!AD8</f>
        <v>0</v>
      </c>
      <c r="AE8" s="8">
        <f>CI_CO!AE8+CI_DE!AE8+CI_CD!AE8+CI_EC!AE8</f>
        <v>0</v>
      </c>
      <c r="AF8" s="8">
        <f>CI_CO!AF8+CI_DE!AF8+CI_CD!AF8+CI_EC!AF8</f>
        <v>0</v>
      </c>
      <c r="AG8" s="8">
        <f>CI_CO!AG8+CI_DE!AG8+CI_CD!AG8+CI_EC!AG8</f>
        <v>0</v>
      </c>
      <c r="AH8" s="8">
        <f>CI_CO!AH8+CI_DE!AH8+CI_CD!AH8+CI_EC!AH8</f>
        <v>0</v>
      </c>
      <c r="AI8" s="8">
        <f>CI_CO!AI8+CI_DE!AI8+CI_CD!AI8+CI_EC!AI8</f>
        <v>0</v>
      </c>
      <c r="AJ8" s="8">
        <f>CI_CO!AJ8+CI_DE!AJ8+CI_CD!AJ8+CI_EC!AJ8</f>
        <v>0</v>
      </c>
      <c r="AK8" s="8">
        <f>CI_CO!AK8+CI_DE!AK8+CI_CD!AK8+CI_EC!AK8</f>
        <v>0</v>
      </c>
      <c r="AL8" s="8">
        <f>CI_CO!AL8+CI_DE!AL8+CI_CD!AL8+CI_EC!AL8</f>
        <v>0</v>
      </c>
      <c r="AM8" s="8">
        <f>CI_CO!AM8+CI_DE!AM8+CI_CD!AM8+CI_EC!AM8</f>
        <v>0</v>
      </c>
      <c r="AN8" s="8">
        <f>CI_CO!AN8+CI_DE!AN8+CI_CD!AN8+CI_EC!AN8</f>
        <v>0</v>
      </c>
      <c r="AO8" s="8">
        <f>CI_CO!AO8+CI_DE!AO8+CI_CD!AO8+CI_EC!AO8</f>
        <v>0</v>
      </c>
      <c r="AP8" s="8">
        <f>CI_CO!AP8+CI_DE!AP8+CI_CD!AP8+CI_EC!AP8</f>
        <v>0</v>
      </c>
      <c r="AQ8" s="8">
        <f>CI_CO!AQ8+CI_DE!AQ8+CI_CD!AQ8+CI_EC!AQ8</f>
        <v>0</v>
      </c>
      <c r="AR8" s="8">
        <f>CI_CO!AR8+CI_DE!AR8+CI_CD!AR8+CI_EC!AR8</f>
        <v>0</v>
      </c>
      <c r="AS8" s="8">
        <f>CI_CO!AS8+CI_DE!AS8+CI_CD!AS8+CI_EC!AS8</f>
        <v>0</v>
      </c>
      <c r="AT8" s="8">
        <f>CI_CO!AT8+CI_DE!AT8+CI_CD!AT8+CI_EC!AT8</f>
        <v>0</v>
      </c>
      <c r="AU8" s="8">
        <f>CI_CO!AU8+CI_DE!AU8+CI_CD!AU8+CI_EC!AU8</f>
        <v>0</v>
      </c>
      <c r="AV8" s="8">
        <f>CI_CO!AV8+CI_DE!AV8+CI_CD!AV8+CI_EC!AV8</f>
        <v>0</v>
      </c>
      <c r="AW8" s="8">
        <f>CI_CO!AW8+CI_DE!AW8+CI_CD!AW8+CI_EC!AW8</f>
        <v>0</v>
      </c>
      <c r="AX8" s="8">
        <f>CI_CO!AX8+CI_DE!AX8+CI_CD!AX8+CI_EC!AX8</f>
        <v>0</v>
      </c>
      <c r="AY8" s="8">
        <f>CI_CO!AY8+CI_DE!AY8+CI_CD!AY8+CI_EC!AY8</f>
        <v>0</v>
      </c>
      <c r="AZ8" s="8">
        <f>CI_CO!AZ8+CI_DE!AZ8+CI_CD!AZ8+CI_EC!AZ8</f>
        <v>105294.89758011373</v>
      </c>
      <c r="BA8" s="8">
        <f>CI_CO!BA8+CI_DE!BA8+CI_CD!BA8+CI_EC!BA8</f>
        <v>106155.56558404691</v>
      </c>
      <c r="BB8" s="8">
        <f>CI_CO!BB8+CI_DE!BB8+CI_CD!BB8+CI_EC!BB8</f>
        <v>107459.68718625238</v>
      </c>
      <c r="BC8" s="8">
        <f>CI_CO!BC8+CI_DE!BC8+CI_CD!BC8+CI_EC!BC8</f>
        <v>109613.19419717693</v>
      </c>
      <c r="BD8" s="8">
        <f>CI_CO!BD8+CI_DE!BD8+CI_CD!BD8+CI_EC!BD8</f>
        <v>111522.97665157646</v>
      </c>
      <c r="BE8" s="8">
        <f>CI_CO!BE8+CI_DE!BE8+CI_CD!BE8+CI_EC!BE8</f>
        <v>113428.67144774353</v>
      </c>
      <c r="BF8" s="8">
        <f>CI_CO!BF8+CI_DE!BF8+CI_CD!BF8+CI_EC!BF8</f>
        <v>113653.1066053635</v>
      </c>
      <c r="BG8" s="8">
        <f>CI_CO!BG8+CI_DE!BG8+CI_CD!BG8+CI_EC!BG8</f>
        <v>115143.92371950549</v>
      </c>
      <c r="BH8" s="8">
        <f>CI_CO!BH8+CI_DE!BH8+CI_CD!BH8+CI_EC!BH8</f>
        <v>116009.60985390715</v>
      </c>
      <c r="BI8" s="8">
        <f>CI_CO!BI8+CI_DE!BI8+CI_CD!BI8+CI_EC!BI8</f>
        <v>117292.08557551329</v>
      </c>
      <c r="BJ8" s="8">
        <f>CI_CO!BJ8+CI_DE!BJ8+CI_CD!BJ8+CI_EC!BJ8</f>
        <v>121385.94720504897</v>
      </c>
      <c r="BK8" s="8">
        <f>CI_CO!BK8+CI_DE!BK8+CI_CD!BK8+CI_EC!BK8</f>
        <v>125153.47126228357</v>
      </c>
      <c r="BO8" s="24">
        <f t="shared" ref="BO8:BO10" si="5">_xlfn.XLOOKUP(BO$6,$D$6:$BM$6,$D8:$BM8,,0,1)</f>
        <v>0</v>
      </c>
      <c r="BP8" s="24">
        <f>_xlfn.XLOOKUP(BP$6,$D$6:$BM$6,$D8:$BM8,,0,-1)</f>
        <v>107459.68718625238</v>
      </c>
      <c r="BQ8" s="24">
        <f t="shared" ref="BQ8:BT10" si="6">_xlfn.XLOOKUP(BQ$6,$D$6:$BM$6,$D8:$BM8,,0,1)</f>
        <v>0</v>
      </c>
      <c r="BR8" s="24">
        <f t="shared" si="6"/>
        <v>0</v>
      </c>
      <c r="BS8" s="24">
        <f t="shared" si="6"/>
        <v>0</v>
      </c>
      <c r="BT8" s="24">
        <f t="shared" si="6"/>
        <v>0</v>
      </c>
    </row>
    <row r="9" spans="1:81" hidden="1" outlineLevel="1" x14ac:dyDescent="0.25">
      <c r="A9" s="11" t="s">
        <v>15</v>
      </c>
      <c r="C9" s="2" t="s">
        <v>1</v>
      </c>
      <c r="D9" s="8">
        <f>CI_CO!D9+CI_DE!D9+CI_CD!D9+CI_EC!D9</f>
        <v>0</v>
      </c>
      <c r="E9" s="8">
        <f>CI_CO!E9+CI_DE!E9+CI_CD!E9+CI_EC!E9</f>
        <v>0</v>
      </c>
      <c r="F9" s="8">
        <f>CI_CO!F9+CI_DE!F9+CI_CD!F9+CI_EC!F9</f>
        <v>0</v>
      </c>
      <c r="G9" s="8">
        <f>CI_CO!G9+CI_DE!G9+CI_CD!G9+CI_EC!G9</f>
        <v>0</v>
      </c>
      <c r="H9" s="8">
        <f>CI_CO!H9+CI_DE!H9+CI_CD!H9+CI_EC!H9</f>
        <v>0</v>
      </c>
      <c r="I9" s="8">
        <f>CI_CO!I9+CI_DE!I9+CI_CD!I9+CI_EC!I9</f>
        <v>0</v>
      </c>
      <c r="J9" s="8">
        <f>CI_CO!J9+CI_DE!J9+CI_CD!J9+CI_EC!J9</f>
        <v>0</v>
      </c>
      <c r="K9" s="8">
        <f>CI_CO!K9+CI_DE!K9+CI_CD!K9+CI_EC!K9</f>
        <v>0</v>
      </c>
      <c r="L9" s="8">
        <f>CI_CO!L9+CI_DE!L9+CI_CD!L9+CI_EC!L9</f>
        <v>0</v>
      </c>
      <c r="M9" s="8">
        <f>CI_CO!M9+CI_DE!M9+CI_CD!M9+CI_EC!M9</f>
        <v>0</v>
      </c>
      <c r="N9" s="8">
        <f>CI_CO!N9+CI_DE!N9+CI_CD!N9+CI_EC!N9</f>
        <v>0</v>
      </c>
      <c r="O9" s="8">
        <f>CI_CO!O9+CI_DE!O9+CI_CD!O9+CI_EC!O9</f>
        <v>0</v>
      </c>
      <c r="P9" s="8">
        <f>CI_CO!P9+CI_DE!P9+CI_CD!P9+CI_EC!P9</f>
        <v>0</v>
      </c>
      <c r="Q9" s="8">
        <f>CI_CO!Q9+CI_DE!Q9+CI_CD!Q9+CI_EC!Q9</f>
        <v>0</v>
      </c>
      <c r="R9" s="8">
        <f>CI_CO!R9+CI_DE!R9+CI_CD!R9+CI_EC!R9</f>
        <v>0</v>
      </c>
      <c r="S9" s="8">
        <f>CI_CO!S9+CI_DE!S9+CI_CD!S9+CI_EC!S9</f>
        <v>0</v>
      </c>
      <c r="T9" s="8">
        <f>CI_CO!T9+CI_DE!T9+CI_CD!T9+CI_EC!T9</f>
        <v>0</v>
      </c>
      <c r="U9" s="8">
        <f>CI_CO!U9+CI_DE!U9+CI_CD!U9+CI_EC!U9</f>
        <v>0</v>
      </c>
      <c r="V9" s="8">
        <f>CI_CO!V9+CI_DE!V9+CI_CD!V9+CI_EC!V9</f>
        <v>0</v>
      </c>
      <c r="W9" s="8">
        <f>CI_CO!W9+CI_DE!W9+CI_CD!W9+CI_EC!W9</f>
        <v>0</v>
      </c>
      <c r="X9" s="8">
        <f>CI_CO!X9+CI_DE!X9+CI_CD!X9+CI_EC!X9</f>
        <v>0</v>
      </c>
      <c r="Y9" s="8">
        <f>CI_CO!Y9+CI_DE!Y9+CI_CD!Y9+CI_EC!Y9</f>
        <v>0</v>
      </c>
      <c r="Z9" s="8">
        <f>CI_CO!Z9+CI_DE!Z9+CI_CD!Z9+CI_EC!Z9</f>
        <v>0</v>
      </c>
      <c r="AA9" s="8">
        <f>CI_CO!AA9+CI_DE!AA9+CI_CD!AA9+CI_EC!AA9</f>
        <v>0</v>
      </c>
      <c r="AB9" s="8">
        <f>CI_CO!AB9+CI_DE!AB9+CI_CD!AB9+CI_EC!AB9</f>
        <v>0</v>
      </c>
      <c r="AC9" s="8">
        <f>CI_CO!AC9+CI_DE!AC9+CI_CD!AC9+CI_EC!AC9</f>
        <v>0</v>
      </c>
      <c r="AD9" s="8">
        <f>CI_CO!AD9+CI_DE!AD9+CI_CD!AD9+CI_EC!AD9</f>
        <v>0</v>
      </c>
      <c r="AE9" s="8">
        <f>CI_CO!AE9+CI_DE!AE9+CI_CD!AE9+CI_EC!AE9</f>
        <v>0</v>
      </c>
      <c r="AF9" s="8">
        <f>CI_CO!AF9+CI_DE!AF9+CI_CD!AF9+CI_EC!AF9</f>
        <v>0</v>
      </c>
      <c r="AG9" s="8">
        <f>CI_CO!AG9+CI_DE!AG9+CI_CD!AG9+CI_EC!AG9</f>
        <v>0</v>
      </c>
      <c r="AH9" s="8">
        <f>CI_CO!AH9+CI_DE!AH9+CI_CD!AH9+CI_EC!AH9</f>
        <v>0</v>
      </c>
      <c r="AI9" s="8">
        <f>CI_CO!AI9+CI_DE!AI9+CI_CD!AI9+CI_EC!AI9</f>
        <v>0</v>
      </c>
      <c r="AJ9" s="8">
        <f>CI_CO!AJ9+CI_DE!AJ9+CI_CD!AJ9+CI_EC!AJ9</f>
        <v>0</v>
      </c>
      <c r="AK9" s="8">
        <f>CI_CO!AK9+CI_DE!AK9+CI_CD!AK9+CI_EC!AK9</f>
        <v>0</v>
      </c>
      <c r="AL9" s="8">
        <f>CI_CO!AL9+CI_DE!AL9+CI_CD!AL9+CI_EC!AL9</f>
        <v>0</v>
      </c>
      <c r="AM9" s="8">
        <f>CI_CO!AM9+CI_DE!AM9+CI_CD!AM9+CI_EC!AM9</f>
        <v>0</v>
      </c>
      <c r="AN9" s="8">
        <f>CI_CO!AN9+CI_DE!AN9+CI_CD!AN9+CI_EC!AN9</f>
        <v>0</v>
      </c>
      <c r="AO9" s="8">
        <f>CI_CO!AO9+CI_DE!AO9+CI_CD!AO9+CI_EC!AO9</f>
        <v>0</v>
      </c>
      <c r="AP9" s="8">
        <f>CI_CO!AP9+CI_DE!AP9+CI_CD!AP9+CI_EC!AP9</f>
        <v>0</v>
      </c>
      <c r="AQ9" s="8">
        <f>CI_CO!AQ9+CI_DE!AQ9+CI_CD!AQ9+CI_EC!AQ9</f>
        <v>0</v>
      </c>
      <c r="AR9" s="8">
        <f>CI_CO!AR9+CI_DE!AR9+CI_CD!AR9+CI_EC!AR9</f>
        <v>0</v>
      </c>
      <c r="AS9" s="8">
        <f>CI_CO!AS9+CI_DE!AS9+CI_CD!AS9+CI_EC!AS9</f>
        <v>0</v>
      </c>
      <c r="AT9" s="8">
        <f>CI_CO!AT9+CI_DE!AT9+CI_CD!AT9+CI_EC!AT9</f>
        <v>0</v>
      </c>
      <c r="AU9" s="8">
        <f>CI_CO!AU9+CI_DE!AU9+CI_CD!AU9+CI_EC!AU9</f>
        <v>0</v>
      </c>
      <c r="AV9" s="8">
        <f>CI_CO!AV9+CI_DE!AV9+CI_CD!AV9+CI_EC!AV9</f>
        <v>0</v>
      </c>
      <c r="AW9" s="8">
        <f>CI_CO!AW9+CI_DE!AW9+CI_CD!AW9+CI_EC!AW9</f>
        <v>0</v>
      </c>
      <c r="AX9" s="8">
        <f>CI_CO!AX9+CI_DE!AX9+CI_CD!AX9+CI_EC!AX9</f>
        <v>0</v>
      </c>
      <c r="AY9" s="8">
        <f>CI_CO!AY9+CI_DE!AY9+CI_CD!AY9+CI_EC!AY9</f>
        <v>0</v>
      </c>
      <c r="AZ9" s="8">
        <f>CI_CO!AZ9+CI_DE!AZ9+CI_CD!AZ9+CI_EC!AZ9</f>
        <v>2455.9617865067962</v>
      </c>
      <c r="BA9" s="8">
        <f>CI_CO!BA9+CI_DE!BA9+CI_CD!BA9+CI_EC!BA9</f>
        <v>2327.5004919191883</v>
      </c>
      <c r="BB9" s="8">
        <f>CI_CO!BB9+CI_DE!BB9+CI_CD!BB9+CI_EC!BB9</f>
        <v>2213.7112010116189</v>
      </c>
      <c r="BC9" s="8">
        <f>CI_CO!BC9+CI_DE!BC9+CI_CD!BC9+CI_EC!BC9</f>
        <v>2107.2206408949714</v>
      </c>
      <c r="BD9" s="8">
        <f>CI_CO!BD9+CI_DE!BD9+CI_CD!BD9+CI_EC!BD9</f>
        <v>2003.6555363301793</v>
      </c>
      <c r="BE9" s="8">
        <f>CI_CO!BE9+CI_DE!BE9+CI_CD!BE9+CI_EC!BE9</f>
        <v>1911.7523132555386</v>
      </c>
      <c r="BF9" s="8">
        <f>CI_CO!BF9+CI_DE!BF9+CI_CD!BF9+CI_EC!BF9</f>
        <v>1823.5935635559727</v>
      </c>
      <c r="BG9" s="8">
        <f>CI_CO!BG9+CI_DE!BG9+CI_CD!BG9+CI_EC!BG9</f>
        <v>1740.3041858772369</v>
      </c>
      <c r="BH9" s="8">
        <f>CI_CO!BH9+CI_DE!BH9+CI_CD!BH9+CI_EC!BH9</f>
        <v>1661.2741552573436</v>
      </c>
      <c r="BI9" s="8">
        <f>CI_CO!BI9+CI_DE!BI9+CI_CD!BI9+CI_EC!BI9</f>
        <v>1587.1681529652981</v>
      </c>
      <c r="BJ9" s="8">
        <f>CI_CO!BJ9+CI_DE!BJ9+CI_CD!BJ9+CI_EC!BJ9</f>
        <v>1519.3892248641164</v>
      </c>
      <c r="BK9" s="8">
        <f>CI_CO!BK9+CI_DE!BK9+CI_CD!BK9+CI_EC!BK9</f>
        <v>1456.1191286629146</v>
      </c>
      <c r="BO9" s="24">
        <f t="shared" si="5"/>
        <v>0</v>
      </c>
      <c r="BP9" s="24">
        <f t="shared" ref="BP9:BP10" si="7">_xlfn.XLOOKUP(BP$6,$D$6:$BM$6,$D9:$BM9,,0,-1)</f>
        <v>2213.7112010116189</v>
      </c>
      <c r="BQ9" s="24">
        <f t="shared" si="6"/>
        <v>0</v>
      </c>
      <c r="BR9" s="24">
        <f t="shared" si="6"/>
        <v>0</v>
      </c>
      <c r="BS9" s="24">
        <f t="shared" si="6"/>
        <v>0</v>
      </c>
      <c r="BT9" s="24">
        <f t="shared" si="6"/>
        <v>0</v>
      </c>
    </row>
    <row r="10" spans="1:81" ht="14.45" hidden="1" customHeight="1" outlineLevel="1" x14ac:dyDescent="0.25">
      <c r="A10" s="11" t="s">
        <v>15</v>
      </c>
      <c r="C10" s="2" t="s">
        <v>9</v>
      </c>
      <c r="D10" s="8">
        <f>CI_CO!D10+CI_DE!D10+CI_CD!D10+CI_EC!D10</f>
        <v>0</v>
      </c>
      <c r="E10" s="8">
        <f>CI_CO!E10+CI_DE!E10+CI_CD!E10+CI_EC!E10</f>
        <v>0</v>
      </c>
      <c r="F10" s="8">
        <f>CI_CO!F10+CI_DE!F10+CI_CD!F10+CI_EC!F10</f>
        <v>0</v>
      </c>
      <c r="G10" s="8">
        <f>CI_CO!G10+CI_DE!G10+CI_CD!G10+CI_EC!G10</f>
        <v>0</v>
      </c>
      <c r="H10" s="8">
        <f>CI_CO!H10+CI_DE!H10+CI_CD!H10+CI_EC!H10</f>
        <v>0</v>
      </c>
      <c r="I10" s="8">
        <f>CI_CO!I10+CI_DE!I10+CI_CD!I10+CI_EC!I10</f>
        <v>0</v>
      </c>
      <c r="J10" s="8">
        <f>CI_CO!J10+CI_DE!J10+CI_CD!J10+CI_EC!J10</f>
        <v>0</v>
      </c>
      <c r="K10" s="8">
        <f>CI_CO!K10+CI_DE!K10+CI_CD!K10+CI_EC!K10</f>
        <v>0</v>
      </c>
      <c r="L10" s="8">
        <f>CI_CO!L10+CI_DE!L10+CI_CD!L10+CI_EC!L10</f>
        <v>0</v>
      </c>
      <c r="M10" s="8">
        <f>CI_CO!M10+CI_DE!M10+CI_CD!M10+CI_EC!M10</f>
        <v>0</v>
      </c>
      <c r="N10" s="8">
        <f>CI_CO!N10+CI_DE!N10+CI_CD!N10+CI_EC!N10</f>
        <v>0</v>
      </c>
      <c r="O10" s="8">
        <f>CI_CO!O10+CI_DE!O10+CI_CD!O10+CI_EC!O10</f>
        <v>0</v>
      </c>
      <c r="P10" s="8">
        <f>CI_CO!P10+CI_DE!P10+CI_CD!P10+CI_EC!P10</f>
        <v>0</v>
      </c>
      <c r="Q10" s="8">
        <f>CI_CO!Q10+CI_DE!Q10+CI_CD!Q10+CI_EC!Q10</f>
        <v>0</v>
      </c>
      <c r="R10" s="8">
        <f>CI_CO!R10+CI_DE!R10+CI_CD!R10+CI_EC!R10</f>
        <v>0</v>
      </c>
      <c r="S10" s="8">
        <f>CI_CO!S10+CI_DE!S10+CI_CD!S10+CI_EC!S10</f>
        <v>0</v>
      </c>
      <c r="T10" s="8">
        <f>CI_CO!T10+CI_DE!T10+CI_CD!T10+CI_EC!T10</f>
        <v>0</v>
      </c>
      <c r="U10" s="8">
        <f>CI_CO!U10+CI_DE!U10+CI_CD!U10+CI_EC!U10</f>
        <v>0</v>
      </c>
      <c r="V10" s="8">
        <f>CI_CO!V10+CI_DE!V10+CI_CD!V10+CI_EC!V10</f>
        <v>0</v>
      </c>
      <c r="W10" s="8">
        <f>CI_CO!W10+CI_DE!W10+CI_CD!W10+CI_EC!W10</f>
        <v>0</v>
      </c>
      <c r="X10" s="8">
        <f>CI_CO!X10+CI_DE!X10+CI_CD!X10+CI_EC!X10</f>
        <v>0</v>
      </c>
      <c r="Y10" s="8">
        <f>CI_CO!Y10+CI_DE!Y10+CI_CD!Y10+CI_EC!Y10</f>
        <v>0</v>
      </c>
      <c r="Z10" s="8">
        <f>CI_CO!Z10+CI_DE!Z10+CI_CD!Z10+CI_EC!Z10</f>
        <v>0</v>
      </c>
      <c r="AA10" s="8">
        <f>CI_CO!AA10+CI_DE!AA10+CI_CD!AA10+CI_EC!AA10</f>
        <v>0</v>
      </c>
      <c r="AB10" s="8">
        <f>CI_CO!AB10+CI_DE!AB10+CI_CD!AB10+CI_EC!AB10</f>
        <v>0</v>
      </c>
      <c r="AC10" s="8">
        <f>CI_CO!AC10+CI_DE!AC10+CI_CD!AC10+CI_EC!AC10</f>
        <v>0</v>
      </c>
      <c r="AD10" s="8">
        <f>CI_CO!AD10+CI_DE!AD10+CI_CD!AD10+CI_EC!AD10</f>
        <v>0</v>
      </c>
      <c r="AE10" s="8">
        <f>CI_CO!AE10+CI_DE!AE10+CI_CD!AE10+CI_EC!AE10</f>
        <v>0</v>
      </c>
      <c r="AF10" s="8">
        <f>CI_CO!AF10+CI_DE!AF10+CI_CD!AF10+CI_EC!AF10</f>
        <v>0</v>
      </c>
      <c r="AG10" s="8">
        <f>CI_CO!AG10+CI_DE!AG10+CI_CD!AG10+CI_EC!AG10</f>
        <v>0</v>
      </c>
      <c r="AH10" s="8">
        <f>CI_CO!AH10+CI_DE!AH10+CI_CD!AH10+CI_EC!AH10</f>
        <v>0</v>
      </c>
      <c r="AI10" s="8">
        <f>CI_CO!AI10+CI_DE!AI10+CI_CD!AI10+CI_EC!AI10</f>
        <v>0</v>
      </c>
      <c r="AJ10" s="8">
        <f>CI_CO!AJ10+CI_DE!AJ10+CI_CD!AJ10+CI_EC!AJ10</f>
        <v>0</v>
      </c>
      <c r="AK10" s="8">
        <f>CI_CO!AK10+CI_DE!AK10+CI_CD!AK10+CI_EC!AK10</f>
        <v>0</v>
      </c>
      <c r="AL10" s="8">
        <f>CI_CO!AL10+CI_DE!AL10+CI_CD!AL10+CI_EC!AL10</f>
        <v>0</v>
      </c>
      <c r="AM10" s="8">
        <f>CI_CO!AM10+CI_DE!AM10+CI_CD!AM10+CI_EC!AM10</f>
        <v>0</v>
      </c>
      <c r="AN10" s="8">
        <f>CI_CO!AN10+CI_DE!AN10+CI_CD!AN10+CI_EC!AN10</f>
        <v>0</v>
      </c>
      <c r="AO10" s="8">
        <f>CI_CO!AO10+CI_DE!AO10+CI_CD!AO10+CI_EC!AO10</f>
        <v>0</v>
      </c>
      <c r="AP10" s="8">
        <f>CI_CO!AP10+CI_DE!AP10+CI_CD!AP10+CI_EC!AP10</f>
        <v>0</v>
      </c>
      <c r="AQ10" s="8">
        <f>CI_CO!AQ10+CI_DE!AQ10+CI_CD!AQ10+CI_EC!AQ10</f>
        <v>0</v>
      </c>
      <c r="AR10" s="8">
        <f>CI_CO!AR10+CI_DE!AR10+CI_CD!AR10+CI_EC!AR10</f>
        <v>0</v>
      </c>
      <c r="AS10" s="8">
        <f>CI_CO!AS10+CI_DE!AS10+CI_CD!AS10+CI_EC!AS10</f>
        <v>0</v>
      </c>
      <c r="AT10" s="8">
        <f>CI_CO!AT10+CI_DE!AT10+CI_CD!AT10+CI_EC!AT10</f>
        <v>0</v>
      </c>
      <c r="AU10" s="8">
        <f>CI_CO!AU10+CI_DE!AU10+CI_CD!AU10+CI_EC!AU10</f>
        <v>0</v>
      </c>
      <c r="AV10" s="8">
        <f>CI_CO!AV10+CI_DE!AV10+CI_CD!AV10+CI_EC!AV10</f>
        <v>0</v>
      </c>
      <c r="AW10" s="8">
        <f>CI_CO!AW10+CI_DE!AW10+CI_CD!AW10+CI_EC!AW10</f>
        <v>0</v>
      </c>
      <c r="AX10" s="8">
        <f>CI_CO!AX10+CI_DE!AX10+CI_CD!AX10+CI_EC!AX10</f>
        <v>0</v>
      </c>
      <c r="AY10" s="8">
        <f>CI_CO!AY10+CI_DE!AY10+CI_CD!AY10+CI_EC!AY10</f>
        <v>0</v>
      </c>
      <c r="AZ10" s="8">
        <f>CI_CO!AZ10+CI_DE!AZ10+CI_CD!AZ10+CI_EC!AZ10</f>
        <v>4578.4842354816947</v>
      </c>
      <c r="BA10" s="8">
        <f>CI_CO!BA10+CI_DE!BA10+CI_CD!BA10+CI_EC!BA10</f>
        <v>4698.7415146266685</v>
      </c>
      <c r="BB10" s="8">
        <f>CI_CO!BB10+CI_DE!BB10+CI_CD!BB10+CI_EC!BB10</f>
        <v>4997.3872704541373</v>
      </c>
      <c r="BC10" s="8">
        <f>CI_CO!BC10+CI_DE!BC10+CI_CD!BC10+CI_EC!BC10</f>
        <v>5052.0019020764485</v>
      </c>
      <c r="BD10" s="8">
        <f>CI_CO!BD10+CI_DE!BD10+CI_CD!BD10+CI_EC!BD10</f>
        <v>5209.9038238689627</v>
      </c>
      <c r="BE10" s="8">
        <f>CI_CO!BE10+CI_DE!BE10+CI_CD!BE10+CI_EC!BE10</f>
        <v>5093.8648644514033</v>
      </c>
      <c r="BF10" s="8">
        <f>CI_CO!BF10+CI_DE!BF10+CI_CD!BF10+CI_EC!BF10</f>
        <v>5585.6131745190014</v>
      </c>
      <c r="BG10" s="8">
        <f>CI_CO!BG10+CI_DE!BG10+CI_CD!BG10+CI_EC!BG10</f>
        <v>5521.0842770792951</v>
      </c>
      <c r="BH10" s="8">
        <f>CI_CO!BH10+CI_DE!BH10+CI_CD!BH10+CI_EC!BH10</f>
        <v>5300.9565603920764</v>
      </c>
      <c r="BI10" s="8">
        <f>CI_CO!BI10+CI_DE!BI10+CI_CD!BI10+CI_EC!BI10</f>
        <v>4913.2402713341289</v>
      </c>
      <c r="BJ10" s="8">
        <f>CI_CO!BJ10+CI_DE!BJ10+CI_CD!BJ10+CI_EC!BJ10</f>
        <v>4770.2884838290465</v>
      </c>
      <c r="BK10" s="8">
        <f>CI_CO!BK10+CI_DE!BK10+CI_CD!BK10+CI_EC!BK10</f>
        <v>5400.9111938984679</v>
      </c>
      <c r="BO10" s="24">
        <f t="shared" si="5"/>
        <v>0</v>
      </c>
      <c r="BP10" s="24">
        <f t="shared" si="7"/>
        <v>4997.3872704541373</v>
      </c>
      <c r="BQ10" s="24">
        <f t="shared" si="6"/>
        <v>0</v>
      </c>
      <c r="BR10" s="24">
        <f t="shared" si="6"/>
        <v>0</v>
      </c>
      <c r="BS10" s="24">
        <f t="shared" si="6"/>
        <v>0</v>
      </c>
      <c r="BT10" s="24">
        <f t="shared" si="6"/>
        <v>0</v>
      </c>
    </row>
    <row r="11" spans="1:81" collapsed="1" x14ac:dyDescent="0.25">
      <c r="C11" s="3" t="s">
        <v>2</v>
      </c>
      <c r="D11" s="10">
        <f>SUM(D8:D10)</f>
        <v>0</v>
      </c>
      <c r="E11" s="10">
        <f t="shared" ref="E11:BK11" si="8">SUM(E8:E10)</f>
        <v>0</v>
      </c>
      <c r="F11" s="10">
        <f t="shared" si="8"/>
        <v>0</v>
      </c>
      <c r="G11" s="10">
        <f t="shared" si="8"/>
        <v>0</v>
      </c>
      <c r="H11" s="10">
        <f t="shared" si="8"/>
        <v>0</v>
      </c>
      <c r="I11" s="10">
        <f t="shared" si="8"/>
        <v>0</v>
      </c>
      <c r="J11" s="10">
        <f t="shared" si="8"/>
        <v>0</v>
      </c>
      <c r="K11" s="10">
        <f t="shared" si="8"/>
        <v>0</v>
      </c>
      <c r="L11" s="10">
        <f t="shared" si="8"/>
        <v>0</v>
      </c>
      <c r="M11" s="10">
        <f t="shared" si="8"/>
        <v>0</v>
      </c>
      <c r="N11" s="10">
        <f t="shared" si="8"/>
        <v>0</v>
      </c>
      <c r="O11" s="10">
        <f t="shared" si="8"/>
        <v>0</v>
      </c>
      <c r="P11" s="10">
        <f t="shared" si="8"/>
        <v>0</v>
      </c>
      <c r="Q11" s="10">
        <f t="shared" si="8"/>
        <v>0</v>
      </c>
      <c r="R11" s="10">
        <f t="shared" si="8"/>
        <v>0</v>
      </c>
      <c r="S11" s="10">
        <f t="shared" si="8"/>
        <v>0</v>
      </c>
      <c r="T11" s="10">
        <f t="shared" si="8"/>
        <v>0</v>
      </c>
      <c r="U11" s="10">
        <f t="shared" si="8"/>
        <v>0</v>
      </c>
      <c r="V11" s="10">
        <f t="shared" si="8"/>
        <v>0</v>
      </c>
      <c r="W11" s="10">
        <f t="shared" si="8"/>
        <v>0</v>
      </c>
      <c r="X11" s="10">
        <f t="shared" si="8"/>
        <v>0</v>
      </c>
      <c r="Y11" s="10">
        <f t="shared" si="8"/>
        <v>0</v>
      </c>
      <c r="Z11" s="10">
        <f t="shared" si="8"/>
        <v>0</v>
      </c>
      <c r="AA11" s="10">
        <f t="shared" si="8"/>
        <v>0</v>
      </c>
      <c r="AB11" s="10">
        <f t="shared" si="8"/>
        <v>0</v>
      </c>
      <c r="AC11" s="10">
        <f t="shared" si="8"/>
        <v>0</v>
      </c>
      <c r="AD11" s="10">
        <f t="shared" si="8"/>
        <v>0</v>
      </c>
      <c r="AE11" s="10">
        <f t="shared" si="8"/>
        <v>0</v>
      </c>
      <c r="AF11" s="10">
        <f t="shared" si="8"/>
        <v>0</v>
      </c>
      <c r="AG11" s="10">
        <f t="shared" si="8"/>
        <v>0</v>
      </c>
      <c r="AH11" s="10">
        <f t="shared" si="8"/>
        <v>0</v>
      </c>
      <c r="AI11" s="10">
        <f t="shared" si="8"/>
        <v>0</v>
      </c>
      <c r="AJ11" s="10">
        <f t="shared" si="8"/>
        <v>0</v>
      </c>
      <c r="AK11" s="10">
        <f t="shared" si="8"/>
        <v>0</v>
      </c>
      <c r="AL11" s="10">
        <f t="shared" si="8"/>
        <v>0</v>
      </c>
      <c r="AM11" s="10">
        <f t="shared" si="8"/>
        <v>0</v>
      </c>
      <c r="AN11" s="10">
        <f t="shared" si="8"/>
        <v>0</v>
      </c>
      <c r="AO11" s="10">
        <f t="shared" si="8"/>
        <v>0</v>
      </c>
      <c r="AP11" s="10">
        <f t="shared" si="8"/>
        <v>0</v>
      </c>
      <c r="AQ11" s="10">
        <f t="shared" si="8"/>
        <v>0</v>
      </c>
      <c r="AR11" s="10">
        <f t="shared" si="8"/>
        <v>0</v>
      </c>
      <c r="AS11" s="10">
        <f t="shared" si="8"/>
        <v>0</v>
      </c>
      <c r="AT11" s="10">
        <f t="shared" si="8"/>
        <v>0</v>
      </c>
      <c r="AU11" s="10">
        <f t="shared" si="8"/>
        <v>0</v>
      </c>
      <c r="AV11" s="10">
        <f t="shared" si="8"/>
        <v>0</v>
      </c>
      <c r="AW11" s="10">
        <f t="shared" si="8"/>
        <v>0</v>
      </c>
      <c r="AX11" s="10">
        <f t="shared" si="8"/>
        <v>0</v>
      </c>
      <c r="AY11" s="10">
        <f t="shared" si="8"/>
        <v>0</v>
      </c>
      <c r="AZ11" s="10">
        <f t="shared" si="8"/>
        <v>112329.34360210222</v>
      </c>
      <c r="BA11" s="10">
        <f t="shared" si="8"/>
        <v>113181.80759059277</v>
      </c>
      <c r="BB11" s="10">
        <f t="shared" si="8"/>
        <v>114670.78565771815</v>
      </c>
      <c r="BC11" s="10">
        <f t="shared" si="8"/>
        <v>116772.41674014834</v>
      </c>
      <c r="BD11" s="10">
        <f t="shared" si="8"/>
        <v>118736.53601177561</v>
      </c>
      <c r="BE11" s="10">
        <f t="shared" si="8"/>
        <v>120434.28862545047</v>
      </c>
      <c r="BF11" s="10">
        <f t="shared" si="8"/>
        <v>121062.31334343848</v>
      </c>
      <c r="BG11" s="10">
        <f t="shared" si="8"/>
        <v>122405.31218246202</v>
      </c>
      <c r="BH11" s="10">
        <f t="shared" si="8"/>
        <v>122971.84056955657</v>
      </c>
      <c r="BI11" s="10">
        <f t="shared" si="8"/>
        <v>123792.49399981272</v>
      </c>
      <c r="BJ11" s="10">
        <f t="shared" si="8"/>
        <v>127675.62491374214</v>
      </c>
      <c r="BK11" s="10">
        <f t="shared" si="8"/>
        <v>132010.50158484495</v>
      </c>
      <c r="BO11" s="23">
        <f>SUM(BO8:BO10)</f>
        <v>0</v>
      </c>
      <c r="BP11" s="23">
        <f>SUM(BP8:BP10)</f>
        <v>114670.78565771815</v>
      </c>
      <c r="BQ11" s="23">
        <f t="shared" ref="BQ11:BT11" si="9">SUM(BQ8:BQ10)</f>
        <v>0</v>
      </c>
      <c r="BR11" s="23">
        <f t="shared" si="9"/>
        <v>0</v>
      </c>
      <c r="BS11" s="23">
        <f t="shared" si="9"/>
        <v>0</v>
      </c>
      <c r="BT11" s="23">
        <f t="shared" si="9"/>
        <v>0</v>
      </c>
    </row>
    <row r="14" spans="1:81" hidden="1" outlineLevel="1" x14ac:dyDescent="0.25">
      <c r="A14" s="11" t="s">
        <v>16</v>
      </c>
      <c r="C14" s="2" t="s">
        <v>0</v>
      </c>
      <c r="D14" s="8">
        <f>CI_CO!D14+CI_DE!D14+CI_CD!D14+CI_EC!D14</f>
        <v>0</v>
      </c>
      <c r="E14" s="8">
        <f>CI_CO!E14+CI_DE!E14+CI_CD!E14+CI_EC!E14</f>
        <v>0</v>
      </c>
      <c r="F14" s="8">
        <f>CI_CO!F14+CI_DE!F14+CI_CD!F14+CI_EC!F14</f>
        <v>0</v>
      </c>
      <c r="G14" s="8">
        <f>CI_CO!G14+CI_DE!G14+CI_CD!G14+CI_EC!G14</f>
        <v>0</v>
      </c>
      <c r="H14" s="8">
        <f>CI_CO!H14+CI_DE!H14+CI_CD!H14+CI_EC!H14</f>
        <v>0</v>
      </c>
      <c r="I14" s="8">
        <f>CI_CO!I14+CI_DE!I14+CI_CD!I14+CI_EC!I14</f>
        <v>0</v>
      </c>
      <c r="J14" s="8">
        <f>CI_CO!J14+CI_DE!J14+CI_CD!J14+CI_EC!J14</f>
        <v>0</v>
      </c>
      <c r="K14" s="8">
        <f>CI_CO!K14+CI_DE!K14+CI_CD!K14+CI_EC!K14</f>
        <v>0</v>
      </c>
      <c r="L14" s="8">
        <f>CI_CO!L14+CI_DE!L14+CI_CD!L14+CI_EC!L14</f>
        <v>0</v>
      </c>
      <c r="M14" s="8">
        <f>CI_CO!M14+CI_DE!M14+CI_CD!M14+CI_EC!M14</f>
        <v>0</v>
      </c>
      <c r="N14" s="8">
        <f>CI_CO!N14+CI_DE!N14+CI_CD!N14+CI_EC!N14</f>
        <v>0</v>
      </c>
      <c r="O14" s="8">
        <f>CI_CO!O14+CI_DE!O14+CI_CD!O14+CI_EC!O14</f>
        <v>0</v>
      </c>
      <c r="P14" s="8">
        <f>CI_CO!P14+CI_DE!P14+CI_CD!P14+CI_EC!P14</f>
        <v>0</v>
      </c>
      <c r="Q14" s="8">
        <f>CI_CO!Q14+CI_DE!Q14+CI_CD!Q14+CI_EC!Q14</f>
        <v>0</v>
      </c>
      <c r="R14" s="8">
        <f>CI_CO!R14+CI_DE!R14+CI_CD!R14+CI_EC!R14</f>
        <v>0</v>
      </c>
      <c r="S14" s="8">
        <f>CI_CO!S14+CI_DE!S14+CI_CD!S14+CI_EC!S14</f>
        <v>0</v>
      </c>
      <c r="T14" s="8">
        <f>CI_CO!T14+CI_DE!T14+CI_CD!T14+CI_EC!T14</f>
        <v>0</v>
      </c>
      <c r="U14" s="8">
        <f>CI_CO!U14+CI_DE!U14+CI_CD!U14+CI_EC!U14</f>
        <v>0</v>
      </c>
      <c r="V14" s="8">
        <f>CI_CO!V14+CI_DE!V14+CI_CD!V14+CI_EC!V14</f>
        <v>0</v>
      </c>
      <c r="W14" s="8">
        <f>CI_CO!W14+CI_DE!W14+CI_CD!W14+CI_EC!W14</f>
        <v>0</v>
      </c>
      <c r="X14" s="8">
        <f>CI_CO!X14+CI_DE!X14+CI_CD!X14+CI_EC!X14</f>
        <v>0</v>
      </c>
      <c r="Y14" s="8">
        <f>CI_CO!Y14+CI_DE!Y14+CI_CD!Y14+CI_EC!Y14</f>
        <v>0</v>
      </c>
      <c r="Z14" s="8">
        <f>CI_CO!Z14+CI_DE!Z14+CI_CD!Z14+CI_EC!Z14</f>
        <v>0</v>
      </c>
      <c r="AA14" s="8">
        <f>CI_CO!AA14+CI_DE!AA14+CI_CD!AA14+CI_EC!AA14</f>
        <v>0</v>
      </c>
      <c r="AB14" s="8">
        <f>CI_CO!AB14+CI_DE!AB14+CI_CD!AB14+CI_EC!AB14</f>
        <v>0</v>
      </c>
      <c r="AC14" s="8">
        <f>CI_CO!AC14+CI_DE!AC14+CI_CD!AC14+CI_EC!AC14</f>
        <v>0</v>
      </c>
      <c r="AD14" s="8">
        <f>CI_CO!AD14+CI_DE!AD14+CI_CD!AD14+CI_EC!AD14</f>
        <v>0</v>
      </c>
      <c r="AE14" s="8">
        <f>CI_CO!AE14+CI_DE!AE14+CI_CD!AE14+CI_EC!AE14</f>
        <v>0</v>
      </c>
      <c r="AF14" s="8">
        <f>CI_CO!AF14+CI_DE!AF14+CI_CD!AF14+CI_EC!AF14</f>
        <v>0</v>
      </c>
      <c r="AG14" s="8">
        <f>CI_CO!AG14+CI_DE!AG14+CI_CD!AG14+CI_EC!AG14</f>
        <v>0</v>
      </c>
      <c r="AH14" s="8">
        <f>CI_CO!AH14+CI_DE!AH14+CI_CD!AH14+CI_EC!AH14</f>
        <v>0</v>
      </c>
      <c r="AI14" s="8">
        <f>CI_CO!AI14+CI_DE!AI14+CI_CD!AI14+CI_EC!AI14</f>
        <v>0</v>
      </c>
      <c r="AJ14" s="8">
        <f>CI_CO!AJ14+CI_DE!AJ14+CI_CD!AJ14+CI_EC!AJ14</f>
        <v>0</v>
      </c>
      <c r="AK14" s="8">
        <f>CI_CO!AK14+CI_DE!AK14+CI_CD!AK14+CI_EC!AK14</f>
        <v>0</v>
      </c>
      <c r="AL14" s="8">
        <f>CI_CO!AL14+CI_DE!AL14+CI_CD!AL14+CI_EC!AL14</f>
        <v>0</v>
      </c>
      <c r="AM14" s="8">
        <f>CI_CO!AM14+CI_DE!AM14+CI_CD!AM14+CI_EC!AM14</f>
        <v>0</v>
      </c>
      <c r="AN14" s="8">
        <f>CI_CO!AN14+CI_DE!AN14+CI_CD!AN14+CI_EC!AN14</f>
        <v>0</v>
      </c>
      <c r="AO14" s="8">
        <f>CI_CO!AO14+CI_DE!AO14+CI_CD!AO14+CI_EC!AO14</f>
        <v>0</v>
      </c>
      <c r="AP14" s="8">
        <f>CI_CO!AP14+CI_DE!AP14+CI_CD!AP14+CI_EC!AP14</f>
        <v>0</v>
      </c>
      <c r="AQ14" s="8">
        <f>CI_CO!AQ14+CI_DE!AQ14+CI_CD!AQ14+CI_EC!AQ14</f>
        <v>0</v>
      </c>
      <c r="AR14" s="8">
        <f>CI_CO!AR14+CI_DE!AR14+CI_CD!AR14+CI_EC!AR14</f>
        <v>0</v>
      </c>
      <c r="AS14" s="8">
        <f>CI_CO!AS14+CI_DE!AS14+CI_CD!AS14+CI_EC!AS14</f>
        <v>0</v>
      </c>
      <c r="AT14" s="8">
        <f>CI_CO!AT14+CI_DE!AT14+CI_CD!AT14+CI_EC!AT14</f>
        <v>0</v>
      </c>
      <c r="AU14" s="8">
        <f>CI_CO!AU14+CI_DE!AU14+CI_CD!AU14+CI_EC!AU14</f>
        <v>0</v>
      </c>
      <c r="AV14" s="8">
        <f>CI_CO!AV14+CI_DE!AV14+CI_CD!AV14+CI_EC!AV14</f>
        <v>0</v>
      </c>
      <c r="AW14" s="8">
        <f>CI_CO!AW14+CI_DE!AW14+CI_CD!AW14+CI_EC!AW14</f>
        <v>0</v>
      </c>
      <c r="AX14" s="8">
        <f>CI_CO!AX14+CI_DE!AX14+CI_CD!AX14+CI_EC!AX14</f>
        <v>0</v>
      </c>
      <c r="AY14" s="8">
        <f>CI_CO!AY14+CI_DE!AY14+CI_CD!AY14+CI_EC!AY14</f>
        <v>0</v>
      </c>
      <c r="AZ14" s="8">
        <f>CI_CO!AZ14+CI_DE!AZ14+CI_CD!AZ14+CI_EC!AZ14</f>
        <v>107790.15238462602</v>
      </c>
      <c r="BA14" s="8">
        <f>CI_CO!BA14+CI_DE!BA14+CI_CD!BA14+CI_EC!BA14</f>
        <v>105528.78665296847</v>
      </c>
      <c r="BB14" s="8">
        <f>CI_CO!BB14+CI_DE!BB14+CI_CD!BB14+CI_EC!BB14</f>
        <v>106588.3967054036</v>
      </c>
      <c r="BC14" s="8">
        <f>CI_CO!BC14+CI_DE!BC14+CI_CD!BC14+CI_EC!BC14</f>
        <v>108304.93417342426</v>
      </c>
      <c r="BD14" s="8">
        <f>CI_CO!BD14+CI_DE!BD14+CI_CD!BD14+CI_EC!BD14</f>
        <v>110345.34157552036</v>
      </c>
      <c r="BE14" s="8">
        <f>CI_CO!BE14+CI_DE!BE14+CI_CD!BE14+CI_EC!BE14</f>
        <v>112243.37063158523</v>
      </c>
      <c r="BF14" s="8">
        <f>CI_CO!BF14+CI_DE!BF14+CI_CD!BF14+CI_EC!BF14</f>
        <v>113305.69962880363</v>
      </c>
      <c r="BG14" s="8">
        <f>CI_CO!BG14+CI_DE!BG14+CI_CD!BG14+CI_EC!BG14</f>
        <v>114163.89738526991</v>
      </c>
      <c r="BH14" s="8">
        <f>CI_CO!BH14+CI_DE!BH14+CI_CD!BH14+CI_EC!BH14</f>
        <v>115338.3324910419</v>
      </c>
      <c r="BI14" s="8">
        <f>CI_CO!BI14+CI_DE!BI14+CI_CD!BI14+CI_EC!BI14</f>
        <v>116410.34153094757</v>
      </c>
      <c r="BJ14" s="8">
        <f>CI_CO!BJ14+CI_DE!BJ14+CI_CD!BJ14+CI_EC!BJ14</f>
        <v>119093.35155622286</v>
      </c>
      <c r="BK14" s="8">
        <f>CI_CO!BK14+CI_DE!BK14+CI_CD!BK14+CI_EC!BK14</f>
        <v>123015.63795423547</v>
      </c>
      <c r="BO14" s="24">
        <f t="shared" ref="BO14:BT16" si="10">IFERROR(AVERAGEIFS($D14:$BM14,$D$6:$BM$6,"&gt;="&amp;BO$2,$D$6:$BM$6,"&lt;="&amp;BO$6,$D$5:$BM$5,BO$5,$D14:$BM14,"&lt;&gt;0"),0)</f>
        <v>0</v>
      </c>
      <c r="BP14" s="24">
        <f t="shared" si="10"/>
        <v>106635.77858099935</v>
      </c>
      <c r="BQ14" s="24">
        <f t="shared" si="10"/>
        <v>0</v>
      </c>
      <c r="BR14" s="24">
        <f t="shared" si="10"/>
        <v>0</v>
      </c>
      <c r="BS14" s="24">
        <f t="shared" si="10"/>
        <v>0</v>
      </c>
      <c r="BT14" s="24">
        <f t="shared" si="10"/>
        <v>0</v>
      </c>
      <c r="BW14" s="24">
        <f t="shared" ref="BW14:CB16" si="11">SUMIFS($D14:$BM14,$D$6:$BM$6,"&gt;="&amp;BO$2,$D$6:$BM$6,"&lt;="&amp;BO$6,$D$5:$BM$5,BO$5)</f>
        <v>0</v>
      </c>
      <c r="BX14" s="24">
        <f t="shared" si="11"/>
        <v>319907.33574299805</v>
      </c>
      <c r="BY14" s="24">
        <f t="shared" si="11"/>
        <v>0</v>
      </c>
      <c r="BZ14" s="24">
        <f t="shared" si="11"/>
        <v>0</v>
      </c>
      <c r="CA14" s="24">
        <f t="shared" si="11"/>
        <v>0</v>
      </c>
      <c r="CB14" s="24">
        <f t="shared" si="11"/>
        <v>0</v>
      </c>
    </row>
    <row r="15" spans="1:81" hidden="1" outlineLevel="1" x14ac:dyDescent="0.25">
      <c r="A15" s="11" t="s">
        <v>16</v>
      </c>
      <c r="C15" s="2" t="s">
        <v>1</v>
      </c>
      <c r="D15" s="8">
        <f>CI_CO!D15+CI_DE!D15+CI_CD!D15+CI_EC!D15</f>
        <v>0</v>
      </c>
      <c r="E15" s="8">
        <f>CI_CO!E15+CI_DE!E15+CI_CD!E15+CI_EC!E15</f>
        <v>0</v>
      </c>
      <c r="F15" s="8">
        <f>CI_CO!F15+CI_DE!F15+CI_CD!F15+CI_EC!F15</f>
        <v>0</v>
      </c>
      <c r="G15" s="8">
        <f>CI_CO!G15+CI_DE!G15+CI_CD!G15+CI_EC!G15</f>
        <v>0</v>
      </c>
      <c r="H15" s="8">
        <f>CI_CO!H15+CI_DE!H15+CI_CD!H15+CI_EC!H15</f>
        <v>0</v>
      </c>
      <c r="I15" s="8">
        <f>CI_CO!I15+CI_DE!I15+CI_CD!I15+CI_EC!I15</f>
        <v>0</v>
      </c>
      <c r="J15" s="8">
        <f>CI_CO!J15+CI_DE!J15+CI_CD!J15+CI_EC!J15</f>
        <v>0</v>
      </c>
      <c r="K15" s="8">
        <f>CI_CO!K15+CI_DE!K15+CI_CD!K15+CI_EC!K15</f>
        <v>0</v>
      </c>
      <c r="L15" s="8">
        <f>CI_CO!L15+CI_DE!L15+CI_CD!L15+CI_EC!L15</f>
        <v>0</v>
      </c>
      <c r="M15" s="8">
        <f>CI_CO!M15+CI_DE!M15+CI_CD!M15+CI_EC!M15</f>
        <v>0</v>
      </c>
      <c r="N15" s="8">
        <f>CI_CO!N15+CI_DE!N15+CI_CD!N15+CI_EC!N15</f>
        <v>0</v>
      </c>
      <c r="O15" s="8">
        <f>CI_CO!O15+CI_DE!O15+CI_CD!O15+CI_EC!O15</f>
        <v>0</v>
      </c>
      <c r="P15" s="8">
        <f>CI_CO!P15+CI_DE!P15+CI_CD!P15+CI_EC!P15</f>
        <v>0</v>
      </c>
      <c r="Q15" s="8">
        <f>CI_CO!Q15+CI_DE!Q15+CI_CD!Q15+CI_EC!Q15</f>
        <v>0</v>
      </c>
      <c r="R15" s="8">
        <f>CI_CO!R15+CI_DE!R15+CI_CD!R15+CI_EC!R15</f>
        <v>0</v>
      </c>
      <c r="S15" s="8">
        <f>CI_CO!S15+CI_DE!S15+CI_CD!S15+CI_EC!S15</f>
        <v>0</v>
      </c>
      <c r="T15" s="8">
        <f>CI_CO!T15+CI_DE!T15+CI_CD!T15+CI_EC!T15</f>
        <v>0</v>
      </c>
      <c r="U15" s="8">
        <f>CI_CO!U15+CI_DE!U15+CI_CD!U15+CI_EC!U15</f>
        <v>0</v>
      </c>
      <c r="V15" s="8">
        <f>CI_CO!V15+CI_DE!V15+CI_CD!V15+CI_EC!V15</f>
        <v>0</v>
      </c>
      <c r="W15" s="8">
        <f>CI_CO!W15+CI_DE!W15+CI_CD!W15+CI_EC!W15</f>
        <v>0</v>
      </c>
      <c r="X15" s="8">
        <f>CI_CO!X15+CI_DE!X15+CI_CD!X15+CI_EC!X15</f>
        <v>0</v>
      </c>
      <c r="Y15" s="8">
        <f>CI_CO!Y15+CI_DE!Y15+CI_CD!Y15+CI_EC!Y15</f>
        <v>0</v>
      </c>
      <c r="Z15" s="8">
        <f>CI_CO!Z15+CI_DE!Z15+CI_CD!Z15+CI_EC!Z15</f>
        <v>0</v>
      </c>
      <c r="AA15" s="8">
        <f>CI_CO!AA15+CI_DE!AA15+CI_CD!AA15+CI_EC!AA15</f>
        <v>0</v>
      </c>
      <c r="AB15" s="8">
        <f>CI_CO!AB15+CI_DE!AB15+CI_CD!AB15+CI_EC!AB15</f>
        <v>0</v>
      </c>
      <c r="AC15" s="8">
        <f>CI_CO!AC15+CI_DE!AC15+CI_CD!AC15+CI_EC!AC15</f>
        <v>0</v>
      </c>
      <c r="AD15" s="8">
        <f>CI_CO!AD15+CI_DE!AD15+CI_CD!AD15+CI_EC!AD15</f>
        <v>0</v>
      </c>
      <c r="AE15" s="8">
        <f>CI_CO!AE15+CI_DE!AE15+CI_CD!AE15+CI_EC!AE15</f>
        <v>0</v>
      </c>
      <c r="AF15" s="8">
        <f>CI_CO!AF15+CI_DE!AF15+CI_CD!AF15+CI_EC!AF15</f>
        <v>0</v>
      </c>
      <c r="AG15" s="8">
        <f>CI_CO!AG15+CI_DE!AG15+CI_CD!AG15+CI_EC!AG15</f>
        <v>0</v>
      </c>
      <c r="AH15" s="8">
        <f>CI_CO!AH15+CI_DE!AH15+CI_CD!AH15+CI_EC!AH15</f>
        <v>0</v>
      </c>
      <c r="AI15" s="8">
        <f>CI_CO!AI15+CI_DE!AI15+CI_CD!AI15+CI_EC!AI15</f>
        <v>0</v>
      </c>
      <c r="AJ15" s="8">
        <f>CI_CO!AJ15+CI_DE!AJ15+CI_CD!AJ15+CI_EC!AJ15</f>
        <v>0</v>
      </c>
      <c r="AK15" s="8">
        <f>CI_CO!AK15+CI_DE!AK15+CI_CD!AK15+CI_EC!AK15</f>
        <v>0</v>
      </c>
      <c r="AL15" s="8">
        <f>CI_CO!AL15+CI_DE!AL15+CI_CD!AL15+CI_EC!AL15</f>
        <v>0</v>
      </c>
      <c r="AM15" s="8">
        <f>CI_CO!AM15+CI_DE!AM15+CI_CD!AM15+CI_EC!AM15</f>
        <v>0</v>
      </c>
      <c r="AN15" s="8">
        <f>CI_CO!AN15+CI_DE!AN15+CI_CD!AN15+CI_EC!AN15</f>
        <v>0</v>
      </c>
      <c r="AO15" s="8">
        <f>CI_CO!AO15+CI_DE!AO15+CI_CD!AO15+CI_EC!AO15</f>
        <v>0</v>
      </c>
      <c r="AP15" s="8">
        <f>CI_CO!AP15+CI_DE!AP15+CI_CD!AP15+CI_EC!AP15</f>
        <v>0</v>
      </c>
      <c r="AQ15" s="8">
        <f>CI_CO!AQ15+CI_DE!AQ15+CI_CD!AQ15+CI_EC!AQ15</f>
        <v>0</v>
      </c>
      <c r="AR15" s="8">
        <f>CI_CO!AR15+CI_DE!AR15+CI_CD!AR15+CI_EC!AR15</f>
        <v>0</v>
      </c>
      <c r="AS15" s="8">
        <f>CI_CO!AS15+CI_DE!AS15+CI_CD!AS15+CI_EC!AS15</f>
        <v>0</v>
      </c>
      <c r="AT15" s="8">
        <f>CI_CO!AT15+CI_DE!AT15+CI_CD!AT15+CI_EC!AT15</f>
        <v>0</v>
      </c>
      <c r="AU15" s="8">
        <f>CI_CO!AU15+CI_DE!AU15+CI_CD!AU15+CI_EC!AU15</f>
        <v>0</v>
      </c>
      <c r="AV15" s="8">
        <f>CI_CO!AV15+CI_DE!AV15+CI_CD!AV15+CI_EC!AV15</f>
        <v>0</v>
      </c>
      <c r="AW15" s="8">
        <f>CI_CO!AW15+CI_DE!AW15+CI_CD!AW15+CI_EC!AW15</f>
        <v>0</v>
      </c>
      <c r="AX15" s="8">
        <f>CI_CO!AX15+CI_DE!AX15+CI_CD!AX15+CI_EC!AX15</f>
        <v>0</v>
      </c>
      <c r="AY15" s="8">
        <f>CI_CO!AY15+CI_DE!AY15+CI_CD!AY15+CI_EC!AY15</f>
        <v>0</v>
      </c>
      <c r="AZ15" s="8">
        <f>CI_CO!AZ15+CI_DE!AZ15+CI_CD!AZ15+CI_EC!AZ15</f>
        <v>2421.2860654208521</v>
      </c>
      <c r="BA15" s="8">
        <f>CI_CO!BA15+CI_DE!BA15+CI_CD!BA15+CI_EC!BA15</f>
        <v>2297.9667446611129</v>
      </c>
      <c r="BB15" s="8">
        <f>CI_CO!BB15+CI_DE!BB15+CI_CD!BB15+CI_EC!BB15</f>
        <v>2180.7403212697432</v>
      </c>
      <c r="BC15" s="8">
        <f>CI_CO!BC15+CI_DE!BC15+CI_CD!BC15+CI_EC!BC15</f>
        <v>2076.1686163371078</v>
      </c>
      <c r="BD15" s="8">
        <f>CI_CO!BD15+CI_DE!BD15+CI_CD!BD15+CI_EC!BD15</f>
        <v>1974.7282592581371</v>
      </c>
      <c r="BE15" s="8">
        <f>CI_CO!BE15+CI_DE!BE15+CI_CD!BE15+CI_EC!BE15</f>
        <v>1880.7907148213515</v>
      </c>
      <c r="BF15" s="8">
        <f>CI_CO!BF15+CI_DE!BF15+CI_CD!BF15+CI_EC!BF15</f>
        <v>1794.4775557244902</v>
      </c>
      <c r="BG15" s="8">
        <f>CI_CO!BG15+CI_DE!BG15+CI_CD!BG15+CI_EC!BG15</f>
        <v>1712.0105720730583</v>
      </c>
      <c r="BH15" s="8">
        <f>CI_CO!BH15+CI_DE!BH15+CI_CD!BH15+CI_EC!BH15</f>
        <v>1634.0466020814558</v>
      </c>
      <c r="BI15" s="8">
        <f>CI_CO!BI15+CI_DE!BI15+CI_CD!BI15+CI_EC!BI15</f>
        <v>1560.5078241797303</v>
      </c>
      <c r="BJ15" s="8">
        <f>CI_CO!BJ15+CI_DE!BJ15+CI_CD!BJ15+CI_EC!BJ15</f>
        <v>1492.329415019366</v>
      </c>
      <c r="BK15" s="8">
        <f>CI_CO!BK15+CI_DE!BK15+CI_CD!BK15+CI_EC!BK15</f>
        <v>1429.3805388287722</v>
      </c>
      <c r="BO15" s="24">
        <f t="shared" si="10"/>
        <v>0</v>
      </c>
      <c r="BP15" s="24">
        <f t="shared" si="10"/>
        <v>2299.9977104505692</v>
      </c>
      <c r="BQ15" s="24">
        <f t="shared" si="10"/>
        <v>0</v>
      </c>
      <c r="BR15" s="24">
        <f t="shared" si="10"/>
        <v>0</v>
      </c>
      <c r="BS15" s="24">
        <f t="shared" si="10"/>
        <v>0</v>
      </c>
      <c r="BT15" s="24">
        <f t="shared" si="10"/>
        <v>0</v>
      </c>
      <c r="BW15" s="24">
        <f t="shared" si="11"/>
        <v>0</v>
      </c>
      <c r="BX15" s="24">
        <f t="shared" si="11"/>
        <v>6899.9931313517081</v>
      </c>
      <c r="BY15" s="24">
        <f t="shared" si="11"/>
        <v>0</v>
      </c>
      <c r="BZ15" s="24">
        <f t="shared" si="11"/>
        <v>0</v>
      </c>
      <c r="CA15" s="24">
        <f t="shared" si="11"/>
        <v>0</v>
      </c>
      <c r="CB15" s="24">
        <f t="shared" si="11"/>
        <v>0</v>
      </c>
    </row>
    <row r="16" spans="1:81" hidden="1" outlineLevel="1" x14ac:dyDescent="0.25">
      <c r="A16" s="11" t="s">
        <v>16</v>
      </c>
      <c r="C16" s="2" t="s">
        <v>9</v>
      </c>
      <c r="D16" s="8">
        <f>CI_CO!D16+CI_DE!D16+CI_CD!D16+CI_EC!D16</f>
        <v>0</v>
      </c>
      <c r="E16" s="8">
        <f>CI_CO!E16+CI_DE!E16+CI_CD!E16+CI_EC!E16</f>
        <v>0</v>
      </c>
      <c r="F16" s="8">
        <f>CI_CO!F16+CI_DE!F16+CI_CD!F16+CI_EC!F16</f>
        <v>0</v>
      </c>
      <c r="G16" s="8">
        <f>CI_CO!G16+CI_DE!G16+CI_CD!G16+CI_EC!G16</f>
        <v>0</v>
      </c>
      <c r="H16" s="8">
        <f>CI_CO!H16+CI_DE!H16+CI_CD!H16+CI_EC!H16</f>
        <v>0</v>
      </c>
      <c r="I16" s="8">
        <f>CI_CO!I16+CI_DE!I16+CI_CD!I16+CI_EC!I16</f>
        <v>0</v>
      </c>
      <c r="J16" s="8">
        <f>CI_CO!J16+CI_DE!J16+CI_CD!J16+CI_EC!J16</f>
        <v>0</v>
      </c>
      <c r="K16" s="8">
        <f>CI_CO!K16+CI_DE!K16+CI_CD!K16+CI_EC!K16</f>
        <v>0</v>
      </c>
      <c r="L16" s="8">
        <f>CI_CO!L16+CI_DE!L16+CI_CD!L16+CI_EC!L16</f>
        <v>0</v>
      </c>
      <c r="M16" s="8">
        <f>CI_CO!M16+CI_DE!M16+CI_CD!M16+CI_EC!M16</f>
        <v>0</v>
      </c>
      <c r="N16" s="8">
        <f>CI_CO!N16+CI_DE!N16+CI_CD!N16+CI_EC!N16</f>
        <v>0</v>
      </c>
      <c r="O16" s="8">
        <f>CI_CO!O16+CI_DE!O16+CI_CD!O16+CI_EC!O16</f>
        <v>0</v>
      </c>
      <c r="P16" s="8">
        <f>CI_CO!P16+CI_DE!P16+CI_CD!P16+CI_EC!P16</f>
        <v>0</v>
      </c>
      <c r="Q16" s="8">
        <f>CI_CO!Q16+CI_DE!Q16+CI_CD!Q16+CI_EC!Q16</f>
        <v>0</v>
      </c>
      <c r="R16" s="8">
        <f>CI_CO!R16+CI_DE!R16+CI_CD!R16+CI_EC!R16</f>
        <v>0</v>
      </c>
      <c r="S16" s="8">
        <f>CI_CO!S16+CI_DE!S16+CI_CD!S16+CI_EC!S16</f>
        <v>0</v>
      </c>
      <c r="T16" s="8">
        <f>CI_CO!T16+CI_DE!T16+CI_CD!T16+CI_EC!T16</f>
        <v>0</v>
      </c>
      <c r="U16" s="8">
        <f>CI_CO!U16+CI_DE!U16+CI_CD!U16+CI_EC!U16</f>
        <v>0</v>
      </c>
      <c r="V16" s="8">
        <f>CI_CO!V16+CI_DE!V16+CI_CD!V16+CI_EC!V16</f>
        <v>0</v>
      </c>
      <c r="W16" s="8">
        <f>CI_CO!W16+CI_DE!W16+CI_CD!W16+CI_EC!W16</f>
        <v>0</v>
      </c>
      <c r="X16" s="8">
        <f>CI_CO!X16+CI_DE!X16+CI_CD!X16+CI_EC!X16</f>
        <v>0</v>
      </c>
      <c r="Y16" s="8">
        <f>CI_CO!Y16+CI_DE!Y16+CI_CD!Y16+CI_EC!Y16</f>
        <v>0</v>
      </c>
      <c r="Z16" s="8">
        <f>CI_CO!Z16+CI_DE!Z16+CI_CD!Z16+CI_EC!Z16</f>
        <v>0</v>
      </c>
      <c r="AA16" s="8">
        <f>CI_CO!AA16+CI_DE!AA16+CI_CD!AA16+CI_EC!AA16</f>
        <v>0</v>
      </c>
      <c r="AB16" s="8">
        <f>CI_CO!AB16+CI_DE!AB16+CI_CD!AB16+CI_EC!AB16</f>
        <v>0</v>
      </c>
      <c r="AC16" s="8">
        <f>CI_CO!AC16+CI_DE!AC16+CI_CD!AC16+CI_EC!AC16</f>
        <v>0</v>
      </c>
      <c r="AD16" s="8">
        <f>CI_CO!AD16+CI_DE!AD16+CI_CD!AD16+CI_EC!AD16</f>
        <v>0</v>
      </c>
      <c r="AE16" s="8">
        <f>CI_CO!AE16+CI_DE!AE16+CI_CD!AE16+CI_EC!AE16</f>
        <v>0</v>
      </c>
      <c r="AF16" s="8">
        <f>CI_CO!AF16+CI_DE!AF16+CI_CD!AF16+CI_EC!AF16</f>
        <v>0</v>
      </c>
      <c r="AG16" s="8">
        <f>CI_CO!AG16+CI_DE!AG16+CI_CD!AG16+CI_EC!AG16</f>
        <v>0</v>
      </c>
      <c r="AH16" s="8">
        <f>CI_CO!AH16+CI_DE!AH16+CI_CD!AH16+CI_EC!AH16</f>
        <v>0</v>
      </c>
      <c r="AI16" s="8">
        <f>CI_CO!AI16+CI_DE!AI16+CI_CD!AI16+CI_EC!AI16</f>
        <v>0</v>
      </c>
      <c r="AJ16" s="8">
        <f>CI_CO!AJ16+CI_DE!AJ16+CI_CD!AJ16+CI_EC!AJ16</f>
        <v>0</v>
      </c>
      <c r="AK16" s="8">
        <f>CI_CO!AK16+CI_DE!AK16+CI_CD!AK16+CI_EC!AK16</f>
        <v>0</v>
      </c>
      <c r="AL16" s="8">
        <f>CI_CO!AL16+CI_DE!AL16+CI_CD!AL16+CI_EC!AL16</f>
        <v>0</v>
      </c>
      <c r="AM16" s="8">
        <f>CI_CO!AM16+CI_DE!AM16+CI_CD!AM16+CI_EC!AM16</f>
        <v>0</v>
      </c>
      <c r="AN16" s="8">
        <f>CI_CO!AN16+CI_DE!AN16+CI_CD!AN16+CI_EC!AN16</f>
        <v>0</v>
      </c>
      <c r="AO16" s="8">
        <f>CI_CO!AO16+CI_DE!AO16+CI_CD!AO16+CI_EC!AO16</f>
        <v>0</v>
      </c>
      <c r="AP16" s="8">
        <f>CI_CO!AP16+CI_DE!AP16+CI_CD!AP16+CI_EC!AP16</f>
        <v>0</v>
      </c>
      <c r="AQ16" s="8">
        <f>CI_CO!AQ16+CI_DE!AQ16+CI_CD!AQ16+CI_EC!AQ16</f>
        <v>0</v>
      </c>
      <c r="AR16" s="8">
        <f>CI_CO!AR16+CI_DE!AR16+CI_CD!AR16+CI_EC!AR16</f>
        <v>0</v>
      </c>
      <c r="AS16" s="8">
        <f>CI_CO!AS16+CI_DE!AS16+CI_CD!AS16+CI_EC!AS16</f>
        <v>0</v>
      </c>
      <c r="AT16" s="8">
        <f>CI_CO!AT16+CI_DE!AT16+CI_CD!AT16+CI_EC!AT16</f>
        <v>0</v>
      </c>
      <c r="AU16" s="8">
        <f>CI_CO!AU16+CI_DE!AU16+CI_CD!AU16+CI_EC!AU16</f>
        <v>0</v>
      </c>
      <c r="AV16" s="8">
        <f>CI_CO!AV16+CI_DE!AV16+CI_CD!AV16+CI_EC!AV16</f>
        <v>0</v>
      </c>
      <c r="AW16" s="8">
        <f>CI_CO!AW16+CI_DE!AW16+CI_CD!AW16+CI_EC!AW16</f>
        <v>0</v>
      </c>
      <c r="AX16" s="8">
        <f>CI_CO!AX16+CI_DE!AX16+CI_CD!AX16+CI_EC!AX16</f>
        <v>0</v>
      </c>
      <c r="AY16" s="8">
        <f>CI_CO!AY16+CI_DE!AY16+CI_CD!AY16+CI_EC!AY16</f>
        <v>0</v>
      </c>
      <c r="AZ16" s="8">
        <f>CI_CO!AZ16+CI_DE!AZ16+CI_CD!AZ16+CI_EC!AZ16</f>
        <v>5282.620723009526</v>
      </c>
      <c r="BA16" s="8">
        <f>CI_CO!BA16+CI_DE!BA16+CI_CD!BA16+CI_EC!BA16</f>
        <v>5305.8751339552446</v>
      </c>
      <c r="BB16" s="8">
        <f>CI_CO!BB16+CI_DE!BB16+CI_CD!BB16+CI_EC!BB16</f>
        <v>5537.0814596190539</v>
      </c>
      <c r="BC16" s="8">
        <f>CI_CO!BC16+CI_DE!BC16+CI_CD!BC16+CI_EC!BC16</f>
        <v>5743.0901973687551</v>
      </c>
      <c r="BD16" s="8">
        <f>CI_CO!BD16+CI_DE!BD16+CI_CD!BD16+CI_EC!BD16</f>
        <v>5864.5843883354864</v>
      </c>
      <c r="BE16" s="8">
        <f>CI_CO!BE16+CI_DE!BE16+CI_CD!BE16+CI_EC!BE16</f>
        <v>5887.0180931240884</v>
      </c>
      <c r="BF16" s="8">
        <f>CI_CO!BF16+CI_DE!BF16+CI_CD!BF16+CI_EC!BF16</f>
        <v>6102.6929174728048</v>
      </c>
      <c r="BG16" s="8">
        <f>CI_CO!BG16+CI_DE!BG16+CI_CD!BG16+CI_EC!BG16</f>
        <v>6346.6556774785067</v>
      </c>
      <c r="BH16" s="8">
        <f>CI_CO!BH16+CI_DE!BH16+CI_CD!BH16+CI_EC!BH16</f>
        <v>6183.7618389541894</v>
      </c>
      <c r="BI16" s="8">
        <f>CI_CO!BI16+CI_DE!BI16+CI_CD!BI16+CI_EC!BI16</f>
        <v>5836.6356055747356</v>
      </c>
      <c r="BJ16" s="8">
        <f>CI_CO!BJ16+CI_DE!BJ16+CI_CD!BJ16+CI_EC!BJ16</f>
        <v>5533.343438338391</v>
      </c>
      <c r="BK16" s="8">
        <f>CI_CO!BK16+CI_DE!BK16+CI_CD!BK16+CI_EC!BK16</f>
        <v>5811.9805866615698</v>
      </c>
      <c r="BO16" s="24">
        <f t="shared" si="10"/>
        <v>0</v>
      </c>
      <c r="BP16" s="24">
        <f t="shared" si="10"/>
        <v>5375.1924388612751</v>
      </c>
      <c r="BQ16" s="24">
        <f t="shared" si="10"/>
        <v>0</v>
      </c>
      <c r="BR16" s="24">
        <f t="shared" si="10"/>
        <v>0</v>
      </c>
      <c r="BS16" s="24">
        <f t="shared" si="10"/>
        <v>0</v>
      </c>
      <c r="BT16" s="24">
        <f t="shared" si="10"/>
        <v>0</v>
      </c>
      <c r="BW16" s="24">
        <f t="shared" si="11"/>
        <v>0</v>
      </c>
      <c r="BX16" s="24">
        <f t="shared" si="11"/>
        <v>16125.577316583825</v>
      </c>
      <c r="BY16" s="24">
        <f t="shared" si="11"/>
        <v>0</v>
      </c>
      <c r="BZ16" s="24">
        <f t="shared" si="11"/>
        <v>0</v>
      </c>
      <c r="CA16" s="24">
        <f t="shared" si="11"/>
        <v>0</v>
      </c>
      <c r="CB16" s="24">
        <f t="shared" si="11"/>
        <v>0</v>
      </c>
    </row>
    <row r="17" spans="1:80" collapsed="1" x14ac:dyDescent="0.25">
      <c r="C17" s="3" t="s">
        <v>20</v>
      </c>
      <c r="D17" s="10">
        <f>SUM(D14:D16)</f>
        <v>0</v>
      </c>
      <c r="E17" s="10">
        <f t="shared" ref="E17:BK17" si="12">SUM(E14:E16)</f>
        <v>0</v>
      </c>
      <c r="F17" s="10">
        <f t="shared" si="12"/>
        <v>0</v>
      </c>
      <c r="G17" s="10">
        <f t="shared" si="12"/>
        <v>0</v>
      </c>
      <c r="H17" s="10">
        <f t="shared" si="12"/>
        <v>0</v>
      </c>
      <c r="I17" s="10">
        <f t="shared" si="12"/>
        <v>0</v>
      </c>
      <c r="J17" s="10">
        <f t="shared" si="12"/>
        <v>0</v>
      </c>
      <c r="K17" s="10">
        <f t="shared" si="12"/>
        <v>0</v>
      </c>
      <c r="L17" s="10">
        <f t="shared" si="12"/>
        <v>0</v>
      </c>
      <c r="M17" s="10">
        <f t="shared" si="12"/>
        <v>0</v>
      </c>
      <c r="N17" s="10">
        <f t="shared" si="12"/>
        <v>0</v>
      </c>
      <c r="O17" s="10">
        <f t="shared" si="12"/>
        <v>0</v>
      </c>
      <c r="P17" s="10">
        <f t="shared" si="12"/>
        <v>0</v>
      </c>
      <c r="Q17" s="10">
        <f t="shared" si="12"/>
        <v>0</v>
      </c>
      <c r="R17" s="10">
        <f t="shared" si="12"/>
        <v>0</v>
      </c>
      <c r="S17" s="10">
        <f t="shared" si="12"/>
        <v>0</v>
      </c>
      <c r="T17" s="10">
        <f t="shared" si="12"/>
        <v>0</v>
      </c>
      <c r="U17" s="10">
        <f t="shared" si="12"/>
        <v>0</v>
      </c>
      <c r="V17" s="10">
        <f t="shared" si="12"/>
        <v>0</v>
      </c>
      <c r="W17" s="10">
        <f t="shared" si="12"/>
        <v>0</v>
      </c>
      <c r="X17" s="10">
        <f t="shared" si="12"/>
        <v>0</v>
      </c>
      <c r="Y17" s="10">
        <f t="shared" si="12"/>
        <v>0</v>
      </c>
      <c r="Z17" s="10">
        <f t="shared" si="12"/>
        <v>0</v>
      </c>
      <c r="AA17" s="10">
        <f t="shared" si="12"/>
        <v>0</v>
      </c>
      <c r="AB17" s="10">
        <f t="shared" si="12"/>
        <v>0</v>
      </c>
      <c r="AC17" s="10">
        <f t="shared" si="12"/>
        <v>0</v>
      </c>
      <c r="AD17" s="10">
        <f t="shared" si="12"/>
        <v>0</v>
      </c>
      <c r="AE17" s="10">
        <f t="shared" si="12"/>
        <v>0</v>
      </c>
      <c r="AF17" s="10">
        <f t="shared" si="12"/>
        <v>0</v>
      </c>
      <c r="AG17" s="10">
        <f t="shared" si="12"/>
        <v>0</v>
      </c>
      <c r="AH17" s="10">
        <f t="shared" si="12"/>
        <v>0</v>
      </c>
      <c r="AI17" s="10">
        <f t="shared" si="12"/>
        <v>0</v>
      </c>
      <c r="AJ17" s="10">
        <f t="shared" si="12"/>
        <v>0</v>
      </c>
      <c r="AK17" s="10">
        <f t="shared" si="12"/>
        <v>0</v>
      </c>
      <c r="AL17" s="10">
        <f t="shared" si="12"/>
        <v>0</v>
      </c>
      <c r="AM17" s="10">
        <f t="shared" si="12"/>
        <v>0</v>
      </c>
      <c r="AN17" s="10">
        <f t="shared" si="12"/>
        <v>0</v>
      </c>
      <c r="AO17" s="10">
        <f t="shared" si="12"/>
        <v>0</v>
      </c>
      <c r="AP17" s="10">
        <f t="shared" si="12"/>
        <v>0</v>
      </c>
      <c r="AQ17" s="10">
        <f t="shared" si="12"/>
        <v>0</v>
      </c>
      <c r="AR17" s="10">
        <f t="shared" si="12"/>
        <v>0</v>
      </c>
      <c r="AS17" s="10">
        <f t="shared" si="12"/>
        <v>0</v>
      </c>
      <c r="AT17" s="10">
        <f t="shared" si="12"/>
        <v>0</v>
      </c>
      <c r="AU17" s="10">
        <f t="shared" si="12"/>
        <v>0</v>
      </c>
      <c r="AV17" s="10">
        <f t="shared" si="12"/>
        <v>0</v>
      </c>
      <c r="AW17" s="10">
        <f t="shared" si="12"/>
        <v>0</v>
      </c>
      <c r="AX17" s="10">
        <f t="shared" si="12"/>
        <v>0</v>
      </c>
      <c r="AY17" s="10">
        <f t="shared" si="12"/>
        <v>0</v>
      </c>
      <c r="AZ17" s="10">
        <f t="shared" si="12"/>
        <v>115494.0591730564</v>
      </c>
      <c r="BA17" s="10">
        <f t="shared" si="12"/>
        <v>113132.62853158482</v>
      </c>
      <c r="BB17" s="10">
        <f t="shared" si="12"/>
        <v>114306.2184862924</v>
      </c>
      <c r="BC17" s="10">
        <f t="shared" si="12"/>
        <v>116124.19298713013</v>
      </c>
      <c r="BD17" s="10">
        <f t="shared" si="12"/>
        <v>118184.65422311398</v>
      </c>
      <c r="BE17" s="10">
        <f t="shared" si="12"/>
        <v>120011.17943953068</v>
      </c>
      <c r="BF17" s="10">
        <f t="shared" si="12"/>
        <v>121202.87010200092</v>
      </c>
      <c r="BG17" s="10">
        <f t="shared" si="12"/>
        <v>122222.56363482149</v>
      </c>
      <c r="BH17" s="10">
        <f t="shared" si="12"/>
        <v>123156.14093207754</v>
      </c>
      <c r="BI17" s="10">
        <f t="shared" si="12"/>
        <v>123807.48496070203</v>
      </c>
      <c r="BJ17" s="10">
        <f t="shared" si="12"/>
        <v>126119.02440958061</v>
      </c>
      <c r="BK17" s="10">
        <f t="shared" si="12"/>
        <v>130256.99907972581</v>
      </c>
      <c r="BO17" s="23">
        <f>SUM(BO14:BO16)</f>
        <v>0</v>
      </c>
      <c r="BP17" s="23">
        <f t="shared" ref="BP17:BT17" si="13">SUM(BP14:BP16)</f>
        <v>114310.9687303112</v>
      </c>
      <c r="BQ17" s="23">
        <f t="shared" si="13"/>
        <v>0</v>
      </c>
      <c r="BR17" s="23">
        <f t="shared" si="13"/>
        <v>0</v>
      </c>
      <c r="BS17" s="23">
        <f t="shared" si="13"/>
        <v>0</v>
      </c>
      <c r="BT17" s="23">
        <f t="shared" si="13"/>
        <v>0</v>
      </c>
      <c r="BW17" s="23">
        <f>SUM(BW14:BW16)</f>
        <v>0</v>
      </c>
      <c r="BX17" s="23">
        <f t="shared" ref="BX17:CB17" si="14">SUM(BX14:BX16)</f>
        <v>342932.9061909336</v>
      </c>
      <c r="BY17" s="23">
        <f t="shared" si="14"/>
        <v>0</v>
      </c>
      <c r="BZ17" s="23">
        <f t="shared" si="14"/>
        <v>0</v>
      </c>
      <c r="CA17" s="23">
        <f t="shared" si="14"/>
        <v>0</v>
      </c>
      <c r="CB17" s="23">
        <f t="shared" si="14"/>
        <v>0</v>
      </c>
    </row>
    <row r="18" spans="1:80" x14ac:dyDescent="0.25">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row>
    <row r="19" spans="1:80" x14ac:dyDescent="0.25">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row>
    <row r="20" spans="1:80" hidden="1" outlineLevel="1" x14ac:dyDescent="0.25">
      <c r="A20" s="11"/>
      <c r="C20" s="2" t="s">
        <v>0</v>
      </c>
      <c r="D20" s="14">
        <f>IFERROR(((1+D38/D14)^(360/D$3))-1,0)</f>
        <v>0</v>
      </c>
      <c r="E20" s="14">
        <f t="shared" ref="E20:BK23" si="15">IFERROR(((1+E38/E14)^(360/E$3))-1,0)</f>
        <v>0</v>
      </c>
      <c r="F20" s="14">
        <f t="shared" si="15"/>
        <v>0</v>
      </c>
      <c r="G20" s="14">
        <f t="shared" si="15"/>
        <v>0</v>
      </c>
      <c r="H20" s="14">
        <f t="shared" si="15"/>
        <v>0</v>
      </c>
      <c r="I20" s="14">
        <f t="shared" si="15"/>
        <v>0</v>
      </c>
      <c r="J20" s="14">
        <f t="shared" si="15"/>
        <v>0</v>
      </c>
      <c r="K20" s="14">
        <f t="shared" si="15"/>
        <v>0</v>
      </c>
      <c r="L20" s="14">
        <f t="shared" si="15"/>
        <v>0</v>
      </c>
      <c r="M20" s="14">
        <f t="shared" si="15"/>
        <v>0</v>
      </c>
      <c r="N20" s="14">
        <f t="shared" si="15"/>
        <v>0</v>
      </c>
      <c r="O20" s="14">
        <f t="shared" si="15"/>
        <v>0</v>
      </c>
      <c r="P20" s="14">
        <f t="shared" si="15"/>
        <v>0</v>
      </c>
      <c r="Q20" s="14">
        <f t="shared" si="15"/>
        <v>0</v>
      </c>
      <c r="R20" s="14">
        <f t="shared" si="15"/>
        <v>0</v>
      </c>
      <c r="S20" s="14">
        <f t="shared" si="15"/>
        <v>0</v>
      </c>
      <c r="T20" s="14">
        <f t="shared" si="15"/>
        <v>0</v>
      </c>
      <c r="U20" s="14">
        <f t="shared" si="15"/>
        <v>0</v>
      </c>
      <c r="V20" s="14">
        <f t="shared" si="15"/>
        <v>0</v>
      </c>
      <c r="W20" s="14">
        <f t="shared" si="15"/>
        <v>0</v>
      </c>
      <c r="X20" s="14">
        <f t="shared" si="15"/>
        <v>0</v>
      </c>
      <c r="Y20" s="14">
        <f t="shared" si="15"/>
        <v>0</v>
      </c>
      <c r="Z20" s="14">
        <f t="shared" si="15"/>
        <v>0</v>
      </c>
      <c r="AA20" s="14">
        <f t="shared" si="15"/>
        <v>0</v>
      </c>
      <c r="AB20" s="14">
        <f t="shared" si="15"/>
        <v>0</v>
      </c>
      <c r="AC20" s="14">
        <f t="shared" si="15"/>
        <v>0</v>
      </c>
      <c r="AD20" s="14">
        <f t="shared" si="15"/>
        <v>0</v>
      </c>
      <c r="AE20" s="14">
        <f t="shared" si="15"/>
        <v>0</v>
      </c>
      <c r="AF20" s="14">
        <f t="shared" si="15"/>
        <v>0</v>
      </c>
      <c r="AG20" s="14">
        <f t="shared" si="15"/>
        <v>0</v>
      </c>
      <c r="AH20" s="14">
        <f t="shared" si="15"/>
        <v>0</v>
      </c>
      <c r="AI20" s="14">
        <f t="shared" si="15"/>
        <v>0</v>
      </c>
      <c r="AJ20" s="14">
        <f t="shared" si="15"/>
        <v>0</v>
      </c>
      <c r="AK20" s="14">
        <f t="shared" si="15"/>
        <v>0</v>
      </c>
      <c r="AL20" s="14">
        <f t="shared" si="15"/>
        <v>0</v>
      </c>
      <c r="AM20" s="14">
        <f t="shared" si="15"/>
        <v>0</v>
      </c>
      <c r="AN20" s="14">
        <f t="shared" si="15"/>
        <v>0</v>
      </c>
      <c r="AO20" s="14">
        <f t="shared" si="15"/>
        <v>0</v>
      </c>
      <c r="AP20" s="14">
        <f t="shared" si="15"/>
        <v>0</v>
      </c>
      <c r="AQ20" s="14">
        <f t="shared" si="15"/>
        <v>0</v>
      </c>
      <c r="AR20" s="14">
        <f t="shared" si="15"/>
        <v>0</v>
      </c>
      <c r="AS20" s="14">
        <f t="shared" si="15"/>
        <v>0</v>
      </c>
      <c r="AT20" s="14">
        <f t="shared" si="15"/>
        <v>0</v>
      </c>
      <c r="AU20" s="14">
        <f t="shared" si="15"/>
        <v>0</v>
      </c>
      <c r="AV20" s="14">
        <f t="shared" si="15"/>
        <v>0</v>
      </c>
      <c r="AW20" s="14">
        <f t="shared" si="15"/>
        <v>0</v>
      </c>
      <c r="AX20" s="14">
        <f t="shared" si="15"/>
        <v>0</v>
      </c>
      <c r="AY20" s="14">
        <f t="shared" si="15"/>
        <v>0</v>
      </c>
      <c r="AZ20" s="14">
        <f t="shared" si="15"/>
        <v>0.38851464298008698</v>
      </c>
      <c r="BA20" s="14">
        <f t="shared" si="15"/>
        <v>0.36363305694755543</v>
      </c>
      <c r="BB20" s="14">
        <f t="shared" si="15"/>
        <v>0.40197560754184258</v>
      </c>
      <c r="BC20" s="14">
        <f t="shared" si="15"/>
        <v>0.38438092165559312</v>
      </c>
      <c r="BD20" s="14">
        <f t="shared" si="15"/>
        <v>0.37868808272368049</v>
      </c>
      <c r="BE20" s="14">
        <f t="shared" si="15"/>
        <v>0.42973074968542191</v>
      </c>
      <c r="BF20" s="14">
        <f t="shared" si="15"/>
        <v>0.41840791929372867</v>
      </c>
      <c r="BG20" s="14">
        <f t="shared" si="15"/>
        <v>0.43855148233100327</v>
      </c>
      <c r="BH20" s="14">
        <f t="shared" si="15"/>
        <v>0.41731183448073006</v>
      </c>
      <c r="BI20" s="14">
        <f t="shared" si="15"/>
        <v>0.40499293651592616</v>
      </c>
      <c r="BJ20" s="14">
        <f t="shared" si="15"/>
        <v>0.42596182279668904</v>
      </c>
      <c r="BK20" s="14">
        <f t="shared" si="15"/>
        <v>0.42354811590940322</v>
      </c>
      <c r="BO20" s="28">
        <f>IFERROR(((1+BO38/BW14)^(360/BO$3))-1,0)</f>
        <v>0</v>
      </c>
      <c r="BP20" s="28">
        <f t="shared" ref="BP20:BT23" si="16">IFERROR(((1+BP38/BX14)^(360/BP$3))-1,0)</f>
        <v>0.38559669957564346</v>
      </c>
      <c r="BQ20" s="28">
        <f t="shared" si="16"/>
        <v>0</v>
      </c>
      <c r="BR20" s="28">
        <f t="shared" si="16"/>
        <v>0</v>
      </c>
      <c r="BS20" s="28">
        <f t="shared" si="16"/>
        <v>0</v>
      </c>
      <c r="BT20" s="28">
        <f t="shared" si="16"/>
        <v>0</v>
      </c>
    </row>
    <row r="21" spans="1:80" hidden="1" outlineLevel="1" x14ac:dyDescent="0.25">
      <c r="A21" s="11"/>
      <c r="C21" s="2" t="s">
        <v>1</v>
      </c>
      <c r="D21" s="14">
        <f t="shared" ref="D21:S23" si="17">IFERROR(((1+D39/D15)^(360/D$3))-1,0)</f>
        <v>0</v>
      </c>
      <c r="E21" s="14">
        <f t="shared" si="17"/>
        <v>0</v>
      </c>
      <c r="F21" s="14">
        <f t="shared" si="17"/>
        <v>0</v>
      </c>
      <c r="G21" s="14">
        <f t="shared" si="17"/>
        <v>0</v>
      </c>
      <c r="H21" s="14">
        <f t="shared" si="17"/>
        <v>0</v>
      </c>
      <c r="I21" s="14">
        <f t="shared" si="17"/>
        <v>0</v>
      </c>
      <c r="J21" s="14">
        <f t="shared" si="17"/>
        <v>0</v>
      </c>
      <c r="K21" s="14">
        <f t="shared" si="17"/>
        <v>0</v>
      </c>
      <c r="L21" s="14">
        <f t="shared" si="17"/>
        <v>0</v>
      </c>
      <c r="M21" s="14">
        <f t="shared" si="17"/>
        <v>0</v>
      </c>
      <c r="N21" s="14">
        <f t="shared" si="17"/>
        <v>0</v>
      </c>
      <c r="O21" s="14">
        <f t="shared" si="17"/>
        <v>0</v>
      </c>
      <c r="P21" s="14">
        <f t="shared" si="17"/>
        <v>0</v>
      </c>
      <c r="Q21" s="14">
        <f t="shared" si="17"/>
        <v>0</v>
      </c>
      <c r="R21" s="14">
        <f t="shared" si="17"/>
        <v>0</v>
      </c>
      <c r="S21" s="14">
        <f t="shared" si="17"/>
        <v>0</v>
      </c>
      <c r="T21" s="14">
        <f t="shared" si="15"/>
        <v>0</v>
      </c>
      <c r="U21" s="14">
        <f t="shared" si="15"/>
        <v>0</v>
      </c>
      <c r="V21" s="14">
        <f t="shared" si="15"/>
        <v>0</v>
      </c>
      <c r="W21" s="14">
        <f t="shared" si="15"/>
        <v>0</v>
      </c>
      <c r="X21" s="14">
        <f t="shared" si="15"/>
        <v>0</v>
      </c>
      <c r="Y21" s="14">
        <f t="shared" si="15"/>
        <v>0</v>
      </c>
      <c r="Z21" s="14">
        <f t="shared" si="15"/>
        <v>0</v>
      </c>
      <c r="AA21" s="14">
        <f t="shared" si="15"/>
        <v>0</v>
      </c>
      <c r="AB21" s="14">
        <f t="shared" si="15"/>
        <v>0</v>
      </c>
      <c r="AC21" s="14">
        <f t="shared" si="15"/>
        <v>0</v>
      </c>
      <c r="AD21" s="14">
        <f t="shared" si="15"/>
        <v>0</v>
      </c>
      <c r="AE21" s="14">
        <f t="shared" si="15"/>
        <v>0</v>
      </c>
      <c r="AF21" s="14">
        <f t="shared" si="15"/>
        <v>0</v>
      </c>
      <c r="AG21" s="14">
        <f t="shared" si="15"/>
        <v>0</v>
      </c>
      <c r="AH21" s="14">
        <f t="shared" si="15"/>
        <v>0</v>
      </c>
      <c r="AI21" s="14">
        <f t="shared" si="15"/>
        <v>0</v>
      </c>
      <c r="AJ21" s="14">
        <f t="shared" si="15"/>
        <v>0</v>
      </c>
      <c r="AK21" s="14">
        <f t="shared" si="15"/>
        <v>0</v>
      </c>
      <c r="AL21" s="14">
        <f t="shared" si="15"/>
        <v>0</v>
      </c>
      <c r="AM21" s="14">
        <f t="shared" si="15"/>
        <v>0</v>
      </c>
      <c r="AN21" s="14">
        <f t="shared" si="15"/>
        <v>0</v>
      </c>
      <c r="AO21" s="14">
        <f t="shared" si="15"/>
        <v>0</v>
      </c>
      <c r="AP21" s="14">
        <f t="shared" si="15"/>
        <v>0</v>
      </c>
      <c r="AQ21" s="14">
        <f t="shared" si="15"/>
        <v>0</v>
      </c>
      <c r="AR21" s="14">
        <f t="shared" si="15"/>
        <v>0</v>
      </c>
      <c r="AS21" s="14">
        <f t="shared" si="15"/>
        <v>0</v>
      </c>
      <c r="AT21" s="14">
        <f t="shared" si="15"/>
        <v>0</v>
      </c>
      <c r="AU21" s="14">
        <f t="shared" si="15"/>
        <v>0</v>
      </c>
      <c r="AV21" s="14">
        <f t="shared" si="15"/>
        <v>0</v>
      </c>
      <c r="AW21" s="14">
        <f t="shared" si="15"/>
        <v>0</v>
      </c>
      <c r="AX21" s="14">
        <f t="shared" si="15"/>
        <v>0</v>
      </c>
      <c r="AY21" s="14">
        <f t="shared" si="15"/>
        <v>0</v>
      </c>
      <c r="AZ21" s="14">
        <f t="shared" si="15"/>
        <v>0.13961469218480049</v>
      </c>
      <c r="BA21" s="14">
        <f t="shared" si="15"/>
        <v>0.13961469218479916</v>
      </c>
      <c r="BB21" s="14">
        <f t="shared" si="15"/>
        <v>0.13961469218480049</v>
      </c>
      <c r="BC21" s="14">
        <f t="shared" si="15"/>
        <v>0.13961469218480116</v>
      </c>
      <c r="BD21" s="14">
        <f t="shared" si="15"/>
        <v>0.13961469218480049</v>
      </c>
      <c r="BE21" s="14">
        <f t="shared" si="15"/>
        <v>0.13961469218480116</v>
      </c>
      <c r="BF21" s="14">
        <f t="shared" si="15"/>
        <v>0.13961469218480049</v>
      </c>
      <c r="BG21" s="14">
        <f t="shared" si="15"/>
        <v>0.13961469218480049</v>
      </c>
      <c r="BH21" s="14">
        <f t="shared" si="15"/>
        <v>0.13961469218480116</v>
      </c>
      <c r="BI21" s="14">
        <f t="shared" si="15"/>
        <v>0.13961469218480049</v>
      </c>
      <c r="BJ21" s="14">
        <f t="shared" si="15"/>
        <v>0.13961469218480116</v>
      </c>
      <c r="BK21" s="14">
        <f t="shared" si="15"/>
        <v>0.13961469218480049</v>
      </c>
      <c r="BO21" s="28">
        <f t="shared" ref="BO21:BO23" si="18">IFERROR(((1+BO39/BW15)^(360/BO$3))-1,0)</f>
        <v>0</v>
      </c>
      <c r="BP21" s="28">
        <f t="shared" si="16"/>
        <v>0.13962087730285933</v>
      </c>
      <c r="BQ21" s="28">
        <f t="shared" si="16"/>
        <v>0</v>
      </c>
      <c r="BR21" s="28">
        <f t="shared" si="16"/>
        <v>0</v>
      </c>
      <c r="BS21" s="28">
        <f t="shared" si="16"/>
        <v>0</v>
      </c>
      <c r="BT21" s="28">
        <f t="shared" si="16"/>
        <v>0</v>
      </c>
    </row>
    <row r="22" spans="1:80" hidden="1" outlineLevel="1" x14ac:dyDescent="0.25">
      <c r="A22" s="11"/>
      <c r="C22" s="2" t="s">
        <v>9</v>
      </c>
      <c r="D22" s="14">
        <f t="shared" si="17"/>
        <v>0</v>
      </c>
      <c r="E22" s="14">
        <f t="shared" si="15"/>
        <v>0</v>
      </c>
      <c r="F22" s="14">
        <f t="shared" si="15"/>
        <v>0</v>
      </c>
      <c r="G22" s="14">
        <f t="shared" si="15"/>
        <v>0</v>
      </c>
      <c r="H22" s="14">
        <f t="shared" si="15"/>
        <v>0</v>
      </c>
      <c r="I22" s="14">
        <f t="shared" si="15"/>
        <v>0</v>
      </c>
      <c r="J22" s="14">
        <f t="shared" si="15"/>
        <v>0</v>
      </c>
      <c r="K22" s="14">
        <f t="shared" si="15"/>
        <v>0</v>
      </c>
      <c r="L22" s="14">
        <f t="shared" si="15"/>
        <v>0</v>
      </c>
      <c r="M22" s="14">
        <f t="shared" si="15"/>
        <v>0</v>
      </c>
      <c r="N22" s="14">
        <f t="shared" si="15"/>
        <v>0</v>
      </c>
      <c r="O22" s="14">
        <f t="shared" si="15"/>
        <v>0</v>
      </c>
      <c r="P22" s="14">
        <f t="shared" si="15"/>
        <v>0</v>
      </c>
      <c r="Q22" s="14">
        <f t="shared" si="15"/>
        <v>0</v>
      </c>
      <c r="R22" s="14">
        <f t="shared" si="15"/>
        <v>0</v>
      </c>
      <c r="S22" s="14">
        <f t="shared" si="15"/>
        <v>0</v>
      </c>
      <c r="T22" s="14">
        <f t="shared" si="15"/>
        <v>0</v>
      </c>
      <c r="U22" s="14">
        <f t="shared" si="15"/>
        <v>0</v>
      </c>
      <c r="V22" s="14">
        <f t="shared" si="15"/>
        <v>0</v>
      </c>
      <c r="W22" s="14">
        <f t="shared" si="15"/>
        <v>0</v>
      </c>
      <c r="X22" s="14">
        <f t="shared" si="15"/>
        <v>0</v>
      </c>
      <c r="Y22" s="14">
        <f t="shared" si="15"/>
        <v>0</v>
      </c>
      <c r="Z22" s="14">
        <f t="shared" si="15"/>
        <v>0</v>
      </c>
      <c r="AA22" s="14">
        <f t="shared" si="15"/>
        <v>0</v>
      </c>
      <c r="AB22" s="14">
        <f t="shared" si="15"/>
        <v>0</v>
      </c>
      <c r="AC22" s="14">
        <f t="shared" si="15"/>
        <v>0</v>
      </c>
      <c r="AD22" s="14">
        <f t="shared" si="15"/>
        <v>0</v>
      </c>
      <c r="AE22" s="14">
        <f t="shared" si="15"/>
        <v>0</v>
      </c>
      <c r="AF22" s="14">
        <f t="shared" si="15"/>
        <v>0</v>
      </c>
      <c r="AG22" s="14">
        <f t="shared" si="15"/>
        <v>0</v>
      </c>
      <c r="AH22" s="14">
        <f t="shared" si="15"/>
        <v>0</v>
      </c>
      <c r="AI22" s="14">
        <f t="shared" si="15"/>
        <v>0</v>
      </c>
      <c r="AJ22" s="14">
        <f t="shared" si="15"/>
        <v>0</v>
      </c>
      <c r="AK22" s="14">
        <f t="shared" si="15"/>
        <v>0</v>
      </c>
      <c r="AL22" s="14">
        <f t="shared" si="15"/>
        <v>0</v>
      </c>
      <c r="AM22" s="14">
        <f t="shared" si="15"/>
        <v>0</v>
      </c>
      <c r="AN22" s="14">
        <f t="shared" si="15"/>
        <v>0</v>
      </c>
      <c r="AO22" s="14">
        <f t="shared" si="15"/>
        <v>0</v>
      </c>
      <c r="AP22" s="14">
        <f t="shared" si="15"/>
        <v>0</v>
      </c>
      <c r="AQ22" s="14">
        <f t="shared" si="15"/>
        <v>0</v>
      </c>
      <c r="AR22" s="14">
        <f t="shared" si="15"/>
        <v>0</v>
      </c>
      <c r="AS22" s="14">
        <f t="shared" si="15"/>
        <v>0</v>
      </c>
      <c r="AT22" s="14">
        <f t="shared" si="15"/>
        <v>0</v>
      </c>
      <c r="AU22" s="14">
        <f t="shared" si="15"/>
        <v>0</v>
      </c>
      <c r="AV22" s="14">
        <f t="shared" si="15"/>
        <v>0</v>
      </c>
      <c r="AW22" s="14">
        <f t="shared" si="15"/>
        <v>0</v>
      </c>
      <c r="AX22" s="14">
        <f t="shared" si="15"/>
        <v>0</v>
      </c>
      <c r="AY22" s="14">
        <f t="shared" si="15"/>
        <v>0</v>
      </c>
      <c r="AZ22" s="14">
        <f t="shared" si="15"/>
        <v>0.71136005619769271</v>
      </c>
      <c r="BA22" s="14">
        <f t="shared" si="15"/>
        <v>0.52845254032953837</v>
      </c>
      <c r="BB22" s="14">
        <f t="shared" si="15"/>
        <v>0.46625145110277111</v>
      </c>
      <c r="BC22" s="14">
        <f t="shared" si="15"/>
        <v>0.48392056908114633</v>
      </c>
      <c r="BD22" s="14">
        <f t="shared" si="15"/>
        <v>0.47913572338750599</v>
      </c>
      <c r="BE22" s="14">
        <f t="shared" si="15"/>
        <v>0.47085963424926036</v>
      </c>
      <c r="BF22" s="14">
        <f t="shared" si="15"/>
        <v>0.42760886296995748</v>
      </c>
      <c r="BG22" s="14">
        <f t="shared" si="15"/>
        <v>0.37157165591097363</v>
      </c>
      <c r="BH22" s="14">
        <f t="shared" si="15"/>
        <v>0.35790131153640425</v>
      </c>
      <c r="BI22" s="14">
        <f t="shared" si="15"/>
        <v>0.39580092468308248</v>
      </c>
      <c r="BJ22" s="14">
        <f t="shared" si="15"/>
        <v>0.46630632667018079</v>
      </c>
      <c r="BK22" s="14">
        <f t="shared" si="15"/>
        <v>0.43473662474089281</v>
      </c>
      <c r="BO22" s="28">
        <f t="shared" si="18"/>
        <v>0</v>
      </c>
      <c r="BP22" s="28">
        <f t="shared" si="16"/>
        <v>0.56548141964629539</v>
      </c>
      <c r="BQ22" s="28">
        <f t="shared" si="16"/>
        <v>0</v>
      </c>
      <c r="BR22" s="28">
        <f t="shared" si="16"/>
        <v>0</v>
      </c>
      <c r="BS22" s="28">
        <f t="shared" si="16"/>
        <v>0</v>
      </c>
      <c r="BT22" s="28">
        <f t="shared" si="16"/>
        <v>0</v>
      </c>
    </row>
    <row r="23" spans="1:80" collapsed="1" x14ac:dyDescent="0.25">
      <c r="C23" s="3" t="s">
        <v>23</v>
      </c>
      <c r="D23" s="15">
        <f t="shared" si="17"/>
        <v>0</v>
      </c>
      <c r="E23" s="15">
        <f t="shared" si="15"/>
        <v>0</v>
      </c>
      <c r="F23" s="15">
        <f t="shared" si="15"/>
        <v>0</v>
      </c>
      <c r="G23" s="15">
        <f t="shared" si="15"/>
        <v>0</v>
      </c>
      <c r="H23" s="15">
        <f t="shared" si="15"/>
        <v>0</v>
      </c>
      <c r="I23" s="15">
        <f t="shared" si="15"/>
        <v>0</v>
      </c>
      <c r="J23" s="15">
        <f t="shared" si="15"/>
        <v>0</v>
      </c>
      <c r="K23" s="15">
        <f t="shared" si="15"/>
        <v>0</v>
      </c>
      <c r="L23" s="15">
        <f t="shared" si="15"/>
        <v>0</v>
      </c>
      <c r="M23" s="15">
        <f t="shared" si="15"/>
        <v>0</v>
      </c>
      <c r="N23" s="15">
        <f t="shared" si="15"/>
        <v>0</v>
      </c>
      <c r="O23" s="15">
        <f t="shared" si="15"/>
        <v>0</v>
      </c>
      <c r="P23" s="15">
        <f t="shared" si="15"/>
        <v>0</v>
      </c>
      <c r="Q23" s="15">
        <f t="shared" si="15"/>
        <v>0</v>
      </c>
      <c r="R23" s="15">
        <f t="shared" si="15"/>
        <v>0</v>
      </c>
      <c r="S23" s="15">
        <f t="shared" si="15"/>
        <v>0</v>
      </c>
      <c r="T23" s="15">
        <f t="shared" si="15"/>
        <v>0</v>
      </c>
      <c r="U23" s="15">
        <f t="shared" si="15"/>
        <v>0</v>
      </c>
      <c r="V23" s="15">
        <f t="shared" si="15"/>
        <v>0</v>
      </c>
      <c r="W23" s="15">
        <f t="shared" si="15"/>
        <v>0</v>
      </c>
      <c r="X23" s="15">
        <f t="shared" si="15"/>
        <v>0</v>
      </c>
      <c r="Y23" s="15">
        <f t="shared" si="15"/>
        <v>0</v>
      </c>
      <c r="Z23" s="15">
        <f t="shared" si="15"/>
        <v>0</v>
      </c>
      <c r="AA23" s="15">
        <f t="shared" si="15"/>
        <v>0</v>
      </c>
      <c r="AB23" s="15">
        <f t="shared" si="15"/>
        <v>0</v>
      </c>
      <c r="AC23" s="15">
        <f t="shared" si="15"/>
        <v>0</v>
      </c>
      <c r="AD23" s="15">
        <f t="shared" si="15"/>
        <v>0</v>
      </c>
      <c r="AE23" s="15">
        <f t="shared" si="15"/>
        <v>0</v>
      </c>
      <c r="AF23" s="15">
        <f t="shared" si="15"/>
        <v>0</v>
      </c>
      <c r="AG23" s="15">
        <f t="shared" si="15"/>
        <v>0</v>
      </c>
      <c r="AH23" s="15">
        <f t="shared" si="15"/>
        <v>0</v>
      </c>
      <c r="AI23" s="15">
        <f t="shared" si="15"/>
        <v>0</v>
      </c>
      <c r="AJ23" s="15">
        <f t="shared" si="15"/>
        <v>0</v>
      </c>
      <c r="AK23" s="15">
        <f t="shared" si="15"/>
        <v>0</v>
      </c>
      <c r="AL23" s="15">
        <f t="shared" si="15"/>
        <v>0</v>
      </c>
      <c r="AM23" s="15">
        <f t="shared" si="15"/>
        <v>0</v>
      </c>
      <c r="AN23" s="15">
        <f t="shared" si="15"/>
        <v>0</v>
      </c>
      <c r="AO23" s="15">
        <f t="shared" si="15"/>
        <v>0</v>
      </c>
      <c r="AP23" s="15">
        <f t="shared" si="15"/>
        <v>0</v>
      </c>
      <c r="AQ23" s="15">
        <f t="shared" si="15"/>
        <v>0</v>
      </c>
      <c r="AR23" s="15">
        <f t="shared" si="15"/>
        <v>0</v>
      </c>
      <c r="AS23" s="15">
        <f t="shared" si="15"/>
        <v>0</v>
      </c>
      <c r="AT23" s="15">
        <f t="shared" si="15"/>
        <v>0</v>
      </c>
      <c r="AU23" s="15">
        <f t="shared" si="15"/>
        <v>0</v>
      </c>
      <c r="AV23" s="15">
        <f t="shared" si="15"/>
        <v>0</v>
      </c>
      <c r="AW23" s="15">
        <f t="shared" si="15"/>
        <v>0</v>
      </c>
      <c r="AX23" s="15">
        <f t="shared" si="15"/>
        <v>0</v>
      </c>
      <c r="AY23" s="15">
        <f t="shared" si="15"/>
        <v>0</v>
      </c>
      <c r="AZ23" s="15">
        <f t="shared" si="15"/>
        <v>0.39622952565815828</v>
      </c>
      <c r="BA23" s="15">
        <f t="shared" si="15"/>
        <v>0.36602854501711501</v>
      </c>
      <c r="BB23" s="15">
        <f t="shared" si="15"/>
        <v>0.39953512307225969</v>
      </c>
      <c r="BC23" s="15">
        <f t="shared" si="15"/>
        <v>0.38437182203281672</v>
      </c>
      <c r="BD23" s="15">
        <f t="shared" si="15"/>
        <v>0.37916267486187905</v>
      </c>
      <c r="BE23" s="15">
        <f t="shared" si="15"/>
        <v>0.42669115518579281</v>
      </c>
      <c r="BF23" s="15">
        <f t="shared" si="15"/>
        <v>0.41432243373047695</v>
      </c>
      <c r="BG23" s="15">
        <f t="shared" si="15"/>
        <v>0.43037131274250751</v>
      </c>
      <c r="BH23" s="15">
        <f t="shared" si="15"/>
        <v>0.41022239136004157</v>
      </c>
      <c r="BI23" s="15">
        <f t="shared" si="15"/>
        <v>0.40088976727127013</v>
      </c>
      <c r="BJ23" s="15">
        <f t="shared" si="15"/>
        <v>0.42396355335271685</v>
      </c>
      <c r="BK23" s="15">
        <f t="shared" si="15"/>
        <v>0.42060624869189089</v>
      </c>
      <c r="BO23" s="29">
        <f t="shared" si="18"/>
        <v>0</v>
      </c>
      <c r="BP23" s="29">
        <f t="shared" si="16"/>
        <v>0.38818799895262246</v>
      </c>
      <c r="BQ23" s="29">
        <f t="shared" si="16"/>
        <v>0</v>
      </c>
      <c r="BR23" s="29">
        <f t="shared" si="16"/>
        <v>0</v>
      </c>
      <c r="BS23" s="29">
        <f t="shared" si="16"/>
        <v>0</v>
      </c>
      <c r="BT23" s="29">
        <f t="shared" si="16"/>
        <v>0</v>
      </c>
    </row>
    <row r="26" spans="1:80" hidden="1" outlineLevel="1" x14ac:dyDescent="0.25">
      <c r="A26" s="11"/>
      <c r="C26" s="2" t="s">
        <v>0</v>
      </c>
      <c r="D26" s="14">
        <f>-IFERROR(((1-D44/D14)^(360/D$4))-1,0)</f>
        <v>0</v>
      </c>
      <c r="E26" s="14">
        <f t="shared" ref="E26:BK29" si="19">-IFERROR(((1-E44/E14)^(360/E$4))-1,0)</f>
        <v>0</v>
      </c>
      <c r="F26" s="14">
        <f t="shared" si="19"/>
        <v>0</v>
      </c>
      <c r="G26" s="14">
        <f t="shared" si="19"/>
        <v>0</v>
      </c>
      <c r="H26" s="14">
        <f t="shared" si="19"/>
        <v>0</v>
      </c>
      <c r="I26" s="14">
        <f t="shared" si="19"/>
        <v>0</v>
      </c>
      <c r="J26" s="14">
        <f t="shared" si="19"/>
        <v>0</v>
      </c>
      <c r="K26" s="14">
        <f t="shared" si="19"/>
        <v>0</v>
      </c>
      <c r="L26" s="14">
        <f t="shared" si="19"/>
        <v>0</v>
      </c>
      <c r="M26" s="14">
        <f t="shared" si="19"/>
        <v>0</v>
      </c>
      <c r="N26" s="14">
        <f t="shared" si="19"/>
        <v>0</v>
      </c>
      <c r="O26" s="14">
        <f t="shared" si="19"/>
        <v>0</v>
      </c>
      <c r="P26" s="14">
        <f t="shared" si="19"/>
        <v>0</v>
      </c>
      <c r="Q26" s="14">
        <f t="shared" si="19"/>
        <v>0</v>
      </c>
      <c r="R26" s="14">
        <f t="shared" si="19"/>
        <v>0</v>
      </c>
      <c r="S26" s="14">
        <f t="shared" si="19"/>
        <v>0</v>
      </c>
      <c r="T26" s="14">
        <f t="shared" si="19"/>
        <v>0</v>
      </c>
      <c r="U26" s="14">
        <f t="shared" si="19"/>
        <v>0</v>
      </c>
      <c r="V26" s="14">
        <f t="shared" si="19"/>
        <v>0</v>
      </c>
      <c r="W26" s="14">
        <f t="shared" si="19"/>
        <v>0</v>
      </c>
      <c r="X26" s="14">
        <f t="shared" si="19"/>
        <v>0</v>
      </c>
      <c r="Y26" s="14">
        <f t="shared" si="19"/>
        <v>0</v>
      </c>
      <c r="Z26" s="14">
        <f t="shared" si="19"/>
        <v>0</v>
      </c>
      <c r="AA26" s="14">
        <f t="shared" si="19"/>
        <v>0</v>
      </c>
      <c r="AB26" s="14">
        <f t="shared" si="19"/>
        <v>0</v>
      </c>
      <c r="AC26" s="14">
        <f t="shared" si="19"/>
        <v>0</v>
      </c>
      <c r="AD26" s="14">
        <f t="shared" si="19"/>
        <v>0</v>
      </c>
      <c r="AE26" s="14">
        <f t="shared" si="19"/>
        <v>0</v>
      </c>
      <c r="AF26" s="14">
        <f t="shared" si="19"/>
        <v>0</v>
      </c>
      <c r="AG26" s="14">
        <f t="shared" si="19"/>
        <v>0</v>
      </c>
      <c r="AH26" s="14">
        <f t="shared" si="19"/>
        <v>0</v>
      </c>
      <c r="AI26" s="14">
        <f t="shared" si="19"/>
        <v>0</v>
      </c>
      <c r="AJ26" s="14">
        <f t="shared" si="19"/>
        <v>0</v>
      </c>
      <c r="AK26" s="14">
        <f t="shared" si="19"/>
        <v>0</v>
      </c>
      <c r="AL26" s="14">
        <f t="shared" si="19"/>
        <v>0</v>
      </c>
      <c r="AM26" s="14">
        <f t="shared" si="19"/>
        <v>0</v>
      </c>
      <c r="AN26" s="14">
        <f t="shared" si="19"/>
        <v>0</v>
      </c>
      <c r="AO26" s="14">
        <f t="shared" si="19"/>
        <v>0</v>
      </c>
      <c r="AP26" s="14">
        <f t="shared" si="19"/>
        <v>0</v>
      </c>
      <c r="AQ26" s="14">
        <f t="shared" si="19"/>
        <v>0</v>
      </c>
      <c r="AR26" s="14">
        <f t="shared" si="19"/>
        <v>0</v>
      </c>
      <c r="AS26" s="14">
        <f t="shared" si="19"/>
        <v>0</v>
      </c>
      <c r="AT26" s="14">
        <f t="shared" si="19"/>
        <v>0</v>
      </c>
      <c r="AU26" s="14">
        <f t="shared" si="19"/>
        <v>0</v>
      </c>
      <c r="AV26" s="14">
        <f t="shared" si="19"/>
        <v>0</v>
      </c>
      <c r="AW26" s="14">
        <f t="shared" si="19"/>
        <v>0</v>
      </c>
      <c r="AX26" s="14">
        <f t="shared" si="19"/>
        <v>0</v>
      </c>
      <c r="AY26" s="14">
        <f t="shared" si="19"/>
        <v>0</v>
      </c>
      <c r="AZ26" s="14">
        <f t="shared" si="19"/>
        <v>-4.599137035065648E-2</v>
      </c>
      <c r="BA26" s="14">
        <f t="shared" si="19"/>
        <v>-4.5638776401567993E-2</v>
      </c>
      <c r="BB26" s="14">
        <f t="shared" si="19"/>
        <v>-4.5545045131180517E-2</v>
      </c>
      <c r="BC26" s="14">
        <f t="shared" si="19"/>
        <v>-4.5535807912702397E-2</v>
      </c>
      <c r="BD26" s="14">
        <f t="shared" si="19"/>
        <v>-4.5385282995954235E-2</v>
      </c>
      <c r="BE26" s="14">
        <f t="shared" si="19"/>
        <v>-4.5221526790208966E-2</v>
      </c>
      <c r="BF26" s="14">
        <f t="shared" si="19"/>
        <v>-4.4972264320645605E-2</v>
      </c>
      <c r="BG26" s="14">
        <f t="shared" si="19"/>
        <v>-4.5023330004475781E-2</v>
      </c>
      <c r="BH26" s="14">
        <f t="shared" si="19"/>
        <v>-4.5110897758068091E-2</v>
      </c>
      <c r="BI26" s="14">
        <f t="shared" si="19"/>
        <v>-4.4856673695674587E-2</v>
      </c>
      <c r="BJ26" s="14">
        <f t="shared" si="19"/>
        <v>-4.4054443376452479E-2</v>
      </c>
      <c r="BK26" s="14">
        <f t="shared" si="19"/>
        <v>-4.4297258068714207E-2</v>
      </c>
      <c r="BO26" s="28">
        <f>-IFERROR(((1-BO44/BW14)^(360/BO$4))-1,0)</f>
        <v>0</v>
      </c>
      <c r="BP26" s="28">
        <f t="shared" ref="BP26:BT29" si="20">-IFERROR(((1-BP44/BX14)^(360/BP$4))-1,0)</f>
        <v>-4.5745604735860868E-2</v>
      </c>
      <c r="BQ26" s="28">
        <f t="shared" si="20"/>
        <v>0</v>
      </c>
      <c r="BR26" s="28">
        <f t="shared" si="20"/>
        <v>0</v>
      </c>
      <c r="BS26" s="28">
        <f t="shared" si="20"/>
        <v>0</v>
      </c>
      <c r="BT26" s="28">
        <f t="shared" si="20"/>
        <v>0</v>
      </c>
    </row>
    <row r="27" spans="1:80" hidden="1" outlineLevel="1" x14ac:dyDescent="0.25">
      <c r="A27" s="11"/>
      <c r="C27" s="2" t="s">
        <v>1</v>
      </c>
      <c r="D27" s="14">
        <f t="shared" ref="D27:S29" si="21">-IFERROR(((1-D45/D15)^(360/D$4))-1,0)</f>
        <v>0</v>
      </c>
      <c r="E27" s="14">
        <f t="shared" si="21"/>
        <v>0</v>
      </c>
      <c r="F27" s="14">
        <f t="shared" si="21"/>
        <v>0</v>
      </c>
      <c r="G27" s="14">
        <f t="shared" si="21"/>
        <v>0</v>
      </c>
      <c r="H27" s="14">
        <f t="shared" si="21"/>
        <v>0</v>
      </c>
      <c r="I27" s="14">
        <f t="shared" si="21"/>
        <v>0</v>
      </c>
      <c r="J27" s="14">
        <f t="shared" si="21"/>
        <v>0</v>
      </c>
      <c r="K27" s="14">
        <f t="shared" si="21"/>
        <v>0</v>
      </c>
      <c r="L27" s="14">
        <f t="shared" si="21"/>
        <v>0</v>
      </c>
      <c r="M27" s="14">
        <f t="shared" si="21"/>
        <v>0</v>
      </c>
      <c r="N27" s="14">
        <f t="shared" si="21"/>
        <v>0</v>
      </c>
      <c r="O27" s="14">
        <f t="shared" si="21"/>
        <v>0</v>
      </c>
      <c r="P27" s="14">
        <f t="shared" si="21"/>
        <v>0</v>
      </c>
      <c r="Q27" s="14">
        <f t="shared" si="21"/>
        <v>0</v>
      </c>
      <c r="R27" s="14">
        <f t="shared" si="21"/>
        <v>0</v>
      </c>
      <c r="S27" s="14">
        <f t="shared" si="21"/>
        <v>0</v>
      </c>
      <c r="T27" s="14">
        <f t="shared" si="19"/>
        <v>0</v>
      </c>
      <c r="U27" s="14">
        <f t="shared" si="19"/>
        <v>0</v>
      </c>
      <c r="V27" s="14">
        <f t="shared" si="19"/>
        <v>0</v>
      </c>
      <c r="W27" s="14">
        <f t="shared" si="19"/>
        <v>0</v>
      </c>
      <c r="X27" s="14">
        <f t="shared" si="19"/>
        <v>0</v>
      </c>
      <c r="Y27" s="14">
        <f t="shared" si="19"/>
        <v>0</v>
      </c>
      <c r="Z27" s="14">
        <f t="shared" si="19"/>
        <v>0</v>
      </c>
      <c r="AA27" s="14">
        <f t="shared" si="19"/>
        <v>0</v>
      </c>
      <c r="AB27" s="14">
        <f t="shared" si="19"/>
        <v>0</v>
      </c>
      <c r="AC27" s="14">
        <f t="shared" si="19"/>
        <v>0</v>
      </c>
      <c r="AD27" s="14">
        <f t="shared" si="19"/>
        <v>0</v>
      </c>
      <c r="AE27" s="14">
        <f t="shared" si="19"/>
        <v>0</v>
      </c>
      <c r="AF27" s="14">
        <f t="shared" si="19"/>
        <v>0</v>
      </c>
      <c r="AG27" s="14">
        <f t="shared" si="19"/>
        <v>0</v>
      </c>
      <c r="AH27" s="14">
        <f t="shared" si="19"/>
        <v>0</v>
      </c>
      <c r="AI27" s="14">
        <f t="shared" si="19"/>
        <v>0</v>
      </c>
      <c r="AJ27" s="14">
        <f t="shared" si="19"/>
        <v>0</v>
      </c>
      <c r="AK27" s="14">
        <f t="shared" si="19"/>
        <v>0</v>
      </c>
      <c r="AL27" s="14">
        <f t="shared" si="19"/>
        <v>0</v>
      </c>
      <c r="AM27" s="14">
        <f t="shared" si="19"/>
        <v>0</v>
      </c>
      <c r="AN27" s="14">
        <f t="shared" si="19"/>
        <v>0</v>
      </c>
      <c r="AO27" s="14">
        <f t="shared" si="19"/>
        <v>0</v>
      </c>
      <c r="AP27" s="14">
        <f t="shared" si="19"/>
        <v>0</v>
      </c>
      <c r="AQ27" s="14">
        <f t="shared" si="19"/>
        <v>0</v>
      </c>
      <c r="AR27" s="14">
        <f t="shared" si="19"/>
        <v>0</v>
      </c>
      <c r="AS27" s="14">
        <f t="shared" si="19"/>
        <v>0</v>
      </c>
      <c r="AT27" s="14">
        <f t="shared" si="19"/>
        <v>0</v>
      </c>
      <c r="AU27" s="14">
        <f t="shared" si="19"/>
        <v>0</v>
      </c>
      <c r="AV27" s="14">
        <f t="shared" si="19"/>
        <v>0</v>
      </c>
      <c r="AW27" s="14">
        <f t="shared" si="19"/>
        <v>0</v>
      </c>
      <c r="AX27" s="14">
        <f t="shared" si="19"/>
        <v>0</v>
      </c>
      <c r="AY27" s="14">
        <f t="shared" si="19"/>
        <v>0</v>
      </c>
      <c r="AZ27" s="14">
        <f t="shared" si="19"/>
        <v>-5.4056725807780648E-2</v>
      </c>
      <c r="BA27" s="14">
        <f t="shared" si="19"/>
        <v>-5.5650307287314238E-2</v>
      </c>
      <c r="BB27" s="14">
        <f t="shared" si="19"/>
        <v>-5.846807089074435E-2</v>
      </c>
      <c r="BC27" s="14">
        <f t="shared" si="19"/>
        <v>-5.6997727463202086E-2</v>
      </c>
      <c r="BD27" s="14">
        <f t="shared" si="19"/>
        <v>-5.9381755086466592E-2</v>
      </c>
      <c r="BE27" s="14">
        <f t="shared" si="19"/>
        <v>-5.9797593489357759E-2</v>
      </c>
      <c r="BF27" s="14">
        <f t="shared" si="19"/>
        <v>-6.2908791775951878E-2</v>
      </c>
      <c r="BG27" s="14">
        <f t="shared" si="19"/>
        <v>-6.3821518405668964E-2</v>
      </c>
      <c r="BH27" s="14">
        <f t="shared" si="19"/>
        <v>-6.1073825459695197E-2</v>
      </c>
      <c r="BI27" s="14">
        <f t="shared" si="19"/>
        <v>-6.525446280937186E-2</v>
      </c>
      <c r="BJ27" s="14">
        <f t="shared" si="19"/>
        <v>-7.291938006042531E-2</v>
      </c>
      <c r="BK27" s="14">
        <f t="shared" si="19"/>
        <v>-7.3335962743211969E-2</v>
      </c>
      <c r="BO27" s="28">
        <f t="shared" ref="BO27:BO29" si="22">-IFERROR(((1-BO45/BW15)^(360/BO$4))-1,0)</f>
        <v>0</v>
      </c>
      <c r="BP27" s="28">
        <f t="shared" si="20"/>
        <v>-5.5993251688172485E-2</v>
      </c>
      <c r="BQ27" s="28">
        <f t="shared" si="20"/>
        <v>0</v>
      </c>
      <c r="BR27" s="28">
        <f t="shared" si="20"/>
        <v>0</v>
      </c>
      <c r="BS27" s="28">
        <f t="shared" si="20"/>
        <v>0</v>
      </c>
      <c r="BT27" s="28">
        <f t="shared" si="20"/>
        <v>0</v>
      </c>
    </row>
    <row r="28" spans="1:80" hidden="1" outlineLevel="1" x14ac:dyDescent="0.25">
      <c r="A28" s="11"/>
      <c r="C28" s="2" t="s">
        <v>9</v>
      </c>
      <c r="D28" s="14">
        <f t="shared" si="21"/>
        <v>0</v>
      </c>
      <c r="E28" s="14">
        <f t="shared" si="19"/>
        <v>0</v>
      </c>
      <c r="F28" s="14">
        <f t="shared" si="19"/>
        <v>0</v>
      </c>
      <c r="G28" s="14">
        <f t="shared" si="19"/>
        <v>0</v>
      </c>
      <c r="H28" s="14">
        <f t="shared" si="19"/>
        <v>0</v>
      </c>
      <c r="I28" s="14">
        <f t="shared" si="19"/>
        <v>0</v>
      </c>
      <c r="J28" s="14">
        <f t="shared" si="19"/>
        <v>0</v>
      </c>
      <c r="K28" s="14">
        <f t="shared" si="19"/>
        <v>0</v>
      </c>
      <c r="L28" s="14">
        <f t="shared" si="19"/>
        <v>0</v>
      </c>
      <c r="M28" s="14">
        <f t="shared" si="19"/>
        <v>0</v>
      </c>
      <c r="N28" s="14">
        <f t="shared" si="19"/>
        <v>0</v>
      </c>
      <c r="O28" s="14">
        <f t="shared" si="19"/>
        <v>0</v>
      </c>
      <c r="P28" s="14">
        <f t="shared" si="19"/>
        <v>0</v>
      </c>
      <c r="Q28" s="14">
        <f t="shared" si="19"/>
        <v>0</v>
      </c>
      <c r="R28" s="14">
        <f t="shared" si="19"/>
        <v>0</v>
      </c>
      <c r="S28" s="14">
        <f t="shared" si="19"/>
        <v>0</v>
      </c>
      <c r="T28" s="14">
        <f t="shared" si="19"/>
        <v>0</v>
      </c>
      <c r="U28" s="14">
        <f t="shared" si="19"/>
        <v>0</v>
      </c>
      <c r="V28" s="14">
        <f t="shared" si="19"/>
        <v>0</v>
      </c>
      <c r="W28" s="14">
        <f t="shared" si="19"/>
        <v>0</v>
      </c>
      <c r="X28" s="14">
        <f t="shared" si="19"/>
        <v>0</v>
      </c>
      <c r="Y28" s="14">
        <f t="shared" si="19"/>
        <v>0</v>
      </c>
      <c r="Z28" s="14">
        <f t="shared" si="19"/>
        <v>0</v>
      </c>
      <c r="AA28" s="14">
        <f t="shared" si="19"/>
        <v>0</v>
      </c>
      <c r="AB28" s="14">
        <f t="shared" si="19"/>
        <v>0</v>
      </c>
      <c r="AC28" s="14">
        <f t="shared" si="19"/>
        <v>0</v>
      </c>
      <c r="AD28" s="14">
        <f t="shared" si="19"/>
        <v>0</v>
      </c>
      <c r="AE28" s="14">
        <f t="shared" si="19"/>
        <v>0</v>
      </c>
      <c r="AF28" s="14">
        <f t="shared" si="19"/>
        <v>0</v>
      </c>
      <c r="AG28" s="14">
        <f t="shared" si="19"/>
        <v>0</v>
      </c>
      <c r="AH28" s="14">
        <f t="shared" si="19"/>
        <v>0</v>
      </c>
      <c r="AI28" s="14">
        <f t="shared" si="19"/>
        <v>0</v>
      </c>
      <c r="AJ28" s="14">
        <f t="shared" si="19"/>
        <v>0</v>
      </c>
      <c r="AK28" s="14">
        <f t="shared" si="19"/>
        <v>0</v>
      </c>
      <c r="AL28" s="14">
        <f t="shared" si="19"/>
        <v>0</v>
      </c>
      <c r="AM28" s="14">
        <f t="shared" si="19"/>
        <v>0</v>
      </c>
      <c r="AN28" s="14">
        <f t="shared" si="19"/>
        <v>0</v>
      </c>
      <c r="AO28" s="14">
        <f t="shared" si="19"/>
        <v>0</v>
      </c>
      <c r="AP28" s="14">
        <f t="shared" si="19"/>
        <v>0</v>
      </c>
      <c r="AQ28" s="14">
        <f t="shared" si="19"/>
        <v>0</v>
      </c>
      <c r="AR28" s="14">
        <f t="shared" si="19"/>
        <v>0</v>
      </c>
      <c r="AS28" s="14">
        <f t="shared" si="19"/>
        <v>0</v>
      </c>
      <c r="AT28" s="14">
        <f t="shared" si="19"/>
        <v>0</v>
      </c>
      <c r="AU28" s="14">
        <f t="shared" si="19"/>
        <v>0</v>
      </c>
      <c r="AV28" s="14">
        <f t="shared" si="19"/>
        <v>0</v>
      </c>
      <c r="AW28" s="14">
        <f t="shared" si="19"/>
        <v>0</v>
      </c>
      <c r="AX28" s="14">
        <f t="shared" si="19"/>
        <v>0</v>
      </c>
      <c r="AY28" s="14">
        <f t="shared" si="19"/>
        <v>0</v>
      </c>
      <c r="AZ28" s="14">
        <f t="shared" si="19"/>
        <v>-5.2555192808475537E-2</v>
      </c>
      <c r="BA28" s="14">
        <f t="shared" si="19"/>
        <v>-5.7381506495722379E-2</v>
      </c>
      <c r="BB28" s="14">
        <f t="shared" si="19"/>
        <v>-5.2861062097226741E-2</v>
      </c>
      <c r="BC28" s="14">
        <f t="shared" si="19"/>
        <v>-5.2346512338172113E-2</v>
      </c>
      <c r="BD28" s="14">
        <f t="shared" si="19"/>
        <v>-5.1271477279333233E-2</v>
      </c>
      <c r="BE28" s="14">
        <f t="shared" si="19"/>
        <v>-5.3133890411110718E-2</v>
      </c>
      <c r="BF28" s="14">
        <f t="shared" si="19"/>
        <v>-5.3302951442063318E-2</v>
      </c>
      <c r="BG28" s="14">
        <f t="shared" si="19"/>
        <v>-5.0033675757967799E-2</v>
      </c>
      <c r="BH28" s="14">
        <f t="shared" si="19"/>
        <v>-4.9466098676755887E-2</v>
      </c>
      <c r="BI28" s="14">
        <f t="shared" si="19"/>
        <v>-5.022535697536612E-2</v>
      </c>
      <c r="BJ28" s="14">
        <f t="shared" si="19"/>
        <v>-6.1831193201249857E-2</v>
      </c>
      <c r="BK28" s="14">
        <f t="shared" si="19"/>
        <v>-5.4262544710828475E-2</v>
      </c>
      <c r="BO28" s="28">
        <f t="shared" si="22"/>
        <v>0</v>
      </c>
      <c r="BP28" s="28">
        <f t="shared" si="20"/>
        <v>-5.4166891878113077E-2</v>
      </c>
      <c r="BQ28" s="28">
        <f t="shared" si="20"/>
        <v>0</v>
      </c>
      <c r="BR28" s="28">
        <f t="shared" si="20"/>
        <v>0</v>
      </c>
      <c r="BS28" s="28">
        <f t="shared" si="20"/>
        <v>0</v>
      </c>
      <c r="BT28" s="28">
        <f t="shared" si="20"/>
        <v>0</v>
      </c>
    </row>
    <row r="29" spans="1:80" collapsed="1" x14ac:dyDescent="0.25">
      <c r="C29" s="3" t="s">
        <v>24</v>
      </c>
      <c r="D29" s="15">
        <f t="shared" si="21"/>
        <v>0</v>
      </c>
      <c r="E29" s="15">
        <f t="shared" si="19"/>
        <v>0</v>
      </c>
      <c r="F29" s="15">
        <f t="shared" si="19"/>
        <v>0</v>
      </c>
      <c r="G29" s="15">
        <f t="shared" si="19"/>
        <v>0</v>
      </c>
      <c r="H29" s="15">
        <f t="shared" si="19"/>
        <v>0</v>
      </c>
      <c r="I29" s="15">
        <f t="shared" si="19"/>
        <v>0</v>
      </c>
      <c r="J29" s="15">
        <f t="shared" si="19"/>
        <v>0</v>
      </c>
      <c r="K29" s="15">
        <f t="shared" si="19"/>
        <v>0</v>
      </c>
      <c r="L29" s="15">
        <f t="shared" si="19"/>
        <v>0</v>
      </c>
      <c r="M29" s="15">
        <f t="shared" si="19"/>
        <v>0</v>
      </c>
      <c r="N29" s="15">
        <f t="shared" si="19"/>
        <v>0</v>
      </c>
      <c r="O29" s="15">
        <f t="shared" si="19"/>
        <v>0</v>
      </c>
      <c r="P29" s="15">
        <f t="shared" si="19"/>
        <v>0</v>
      </c>
      <c r="Q29" s="15">
        <f t="shared" si="19"/>
        <v>0</v>
      </c>
      <c r="R29" s="15">
        <f t="shared" si="19"/>
        <v>0</v>
      </c>
      <c r="S29" s="15">
        <f t="shared" si="19"/>
        <v>0</v>
      </c>
      <c r="T29" s="15">
        <f t="shared" si="19"/>
        <v>0</v>
      </c>
      <c r="U29" s="15">
        <f t="shared" si="19"/>
        <v>0</v>
      </c>
      <c r="V29" s="15">
        <f t="shared" si="19"/>
        <v>0</v>
      </c>
      <c r="W29" s="15">
        <f t="shared" si="19"/>
        <v>0</v>
      </c>
      <c r="X29" s="15">
        <f t="shared" si="19"/>
        <v>0</v>
      </c>
      <c r="Y29" s="15">
        <f t="shared" si="19"/>
        <v>0</v>
      </c>
      <c r="Z29" s="15">
        <f t="shared" si="19"/>
        <v>0</v>
      </c>
      <c r="AA29" s="15">
        <f t="shared" si="19"/>
        <v>0</v>
      </c>
      <c r="AB29" s="15">
        <f t="shared" si="19"/>
        <v>0</v>
      </c>
      <c r="AC29" s="15">
        <f t="shared" si="19"/>
        <v>0</v>
      </c>
      <c r="AD29" s="15">
        <f t="shared" si="19"/>
        <v>0</v>
      </c>
      <c r="AE29" s="15">
        <f t="shared" si="19"/>
        <v>0</v>
      </c>
      <c r="AF29" s="15">
        <f t="shared" si="19"/>
        <v>0</v>
      </c>
      <c r="AG29" s="15">
        <f t="shared" si="19"/>
        <v>0</v>
      </c>
      <c r="AH29" s="15">
        <f t="shared" si="19"/>
        <v>0</v>
      </c>
      <c r="AI29" s="15">
        <f t="shared" si="19"/>
        <v>0</v>
      </c>
      <c r="AJ29" s="15">
        <f t="shared" si="19"/>
        <v>0</v>
      </c>
      <c r="AK29" s="15">
        <f t="shared" si="19"/>
        <v>0</v>
      </c>
      <c r="AL29" s="15">
        <f t="shared" si="19"/>
        <v>0</v>
      </c>
      <c r="AM29" s="15">
        <f t="shared" si="19"/>
        <v>0</v>
      </c>
      <c r="AN29" s="15">
        <f t="shared" si="19"/>
        <v>0</v>
      </c>
      <c r="AO29" s="15">
        <f t="shared" si="19"/>
        <v>0</v>
      </c>
      <c r="AP29" s="15">
        <f t="shared" si="19"/>
        <v>0</v>
      </c>
      <c r="AQ29" s="15">
        <f t="shared" si="19"/>
        <v>0</v>
      </c>
      <c r="AR29" s="15">
        <f t="shared" si="19"/>
        <v>0</v>
      </c>
      <c r="AS29" s="15">
        <f t="shared" si="19"/>
        <v>0</v>
      </c>
      <c r="AT29" s="15">
        <f t="shared" si="19"/>
        <v>0</v>
      </c>
      <c r="AU29" s="15">
        <f t="shared" si="19"/>
        <v>0</v>
      </c>
      <c r="AV29" s="15">
        <f t="shared" si="19"/>
        <v>0</v>
      </c>
      <c r="AW29" s="15">
        <f t="shared" si="19"/>
        <v>0</v>
      </c>
      <c r="AX29" s="15">
        <f t="shared" si="19"/>
        <v>0</v>
      </c>
      <c r="AY29" s="15">
        <f t="shared" si="19"/>
        <v>0</v>
      </c>
      <c r="AZ29" s="15">
        <f t="shared" si="19"/>
        <v>-4.6459327438493014E-2</v>
      </c>
      <c r="BA29" s="15">
        <f t="shared" si="19"/>
        <v>-4.6389385943641503E-2</v>
      </c>
      <c r="BB29" s="15">
        <f t="shared" si="19"/>
        <v>-4.614363169280411E-2</v>
      </c>
      <c r="BC29" s="15">
        <f t="shared" si="19"/>
        <v>-4.6075670982458128E-2</v>
      </c>
      <c r="BD29" s="15">
        <f t="shared" si="19"/>
        <v>-4.5909186234318611E-2</v>
      </c>
      <c r="BE29" s="15">
        <f t="shared" si="19"/>
        <v>-4.5835470185316751E-2</v>
      </c>
      <c r="BF29" s="15">
        <f t="shared" si="19"/>
        <v>-4.5653906215378459E-2</v>
      </c>
      <c r="BG29" s="15">
        <f t="shared" si="19"/>
        <v>-4.5544225194289911E-2</v>
      </c>
      <c r="BH29" s="15">
        <f t="shared" si="19"/>
        <v>-4.5539568808469433E-2</v>
      </c>
      <c r="BI29" s="15">
        <f t="shared" si="19"/>
        <v>-4.5364123662049227E-2</v>
      </c>
      <c r="BJ29" s="15">
        <f t="shared" si="19"/>
        <v>-4.5166198520070866E-2</v>
      </c>
      <c r="BK29" s="15">
        <f t="shared" si="19"/>
        <v>-4.5054905355062846E-2</v>
      </c>
      <c r="BO29" s="29">
        <f t="shared" si="22"/>
        <v>0</v>
      </c>
      <c r="BP29" s="29">
        <f t="shared" si="20"/>
        <v>-4.6345566501206914E-2</v>
      </c>
      <c r="BQ29" s="29">
        <f t="shared" si="20"/>
        <v>0</v>
      </c>
      <c r="BR29" s="29">
        <f t="shared" si="20"/>
        <v>0</v>
      </c>
      <c r="BS29" s="29">
        <f t="shared" si="20"/>
        <v>0</v>
      </c>
      <c r="BT29" s="29">
        <f t="shared" si="20"/>
        <v>0</v>
      </c>
    </row>
    <row r="32" spans="1:80" hidden="1" outlineLevel="1" x14ac:dyDescent="0.25">
      <c r="A32" s="11"/>
      <c r="C32" s="2" t="s">
        <v>0</v>
      </c>
      <c r="D32" s="14">
        <f>D20+D26</f>
        <v>0</v>
      </c>
      <c r="E32" s="14">
        <f t="shared" ref="E32:BK35" si="23">E20+E26</f>
        <v>0</v>
      </c>
      <c r="F32" s="14">
        <f t="shared" si="23"/>
        <v>0</v>
      </c>
      <c r="G32" s="14">
        <f t="shared" si="23"/>
        <v>0</v>
      </c>
      <c r="H32" s="14">
        <f t="shared" si="23"/>
        <v>0</v>
      </c>
      <c r="I32" s="14">
        <f t="shared" si="23"/>
        <v>0</v>
      </c>
      <c r="J32" s="14">
        <f t="shared" si="23"/>
        <v>0</v>
      </c>
      <c r="K32" s="14">
        <f t="shared" si="23"/>
        <v>0</v>
      </c>
      <c r="L32" s="14">
        <f t="shared" si="23"/>
        <v>0</v>
      </c>
      <c r="M32" s="14">
        <f t="shared" si="23"/>
        <v>0</v>
      </c>
      <c r="N32" s="14">
        <f t="shared" si="23"/>
        <v>0</v>
      </c>
      <c r="O32" s="14">
        <f t="shared" si="23"/>
        <v>0</v>
      </c>
      <c r="P32" s="14">
        <f t="shared" si="23"/>
        <v>0</v>
      </c>
      <c r="Q32" s="14">
        <f t="shared" si="23"/>
        <v>0</v>
      </c>
      <c r="R32" s="14">
        <f t="shared" si="23"/>
        <v>0</v>
      </c>
      <c r="S32" s="14">
        <f t="shared" si="23"/>
        <v>0</v>
      </c>
      <c r="T32" s="14">
        <f t="shared" si="23"/>
        <v>0</v>
      </c>
      <c r="U32" s="14">
        <f t="shared" si="23"/>
        <v>0</v>
      </c>
      <c r="V32" s="14">
        <f t="shared" si="23"/>
        <v>0</v>
      </c>
      <c r="W32" s="14">
        <f t="shared" si="23"/>
        <v>0</v>
      </c>
      <c r="X32" s="14">
        <f t="shared" si="23"/>
        <v>0</v>
      </c>
      <c r="Y32" s="14">
        <f t="shared" si="23"/>
        <v>0</v>
      </c>
      <c r="Z32" s="14">
        <f t="shared" si="23"/>
        <v>0</v>
      </c>
      <c r="AA32" s="14">
        <f t="shared" si="23"/>
        <v>0</v>
      </c>
      <c r="AB32" s="14">
        <f t="shared" si="23"/>
        <v>0</v>
      </c>
      <c r="AC32" s="14">
        <f t="shared" si="23"/>
        <v>0</v>
      </c>
      <c r="AD32" s="14">
        <f t="shared" si="23"/>
        <v>0</v>
      </c>
      <c r="AE32" s="14">
        <f t="shared" si="23"/>
        <v>0</v>
      </c>
      <c r="AF32" s="14">
        <f t="shared" si="23"/>
        <v>0</v>
      </c>
      <c r="AG32" s="14">
        <f t="shared" si="23"/>
        <v>0</v>
      </c>
      <c r="AH32" s="14">
        <f t="shared" si="23"/>
        <v>0</v>
      </c>
      <c r="AI32" s="14">
        <f t="shared" si="23"/>
        <v>0</v>
      </c>
      <c r="AJ32" s="14">
        <f t="shared" si="23"/>
        <v>0</v>
      </c>
      <c r="AK32" s="14">
        <f t="shared" si="23"/>
        <v>0</v>
      </c>
      <c r="AL32" s="14">
        <f t="shared" si="23"/>
        <v>0</v>
      </c>
      <c r="AM32" s="14">
        <f t="shared" si="23"/>
        <v>0</v>
      </c>
      <c r="AN32" s="14">
        <f t="shared" si="23"/>
        <v>0</v>
      </c>
      <c r="AO32" s="14">
        <f t="shared" si="23"/>
        <v>0</v>
      </c>
      <c r="AP32" s="14">
        <f t="shared" si="23"/>
        <v>0</v>
      </c>
      <c r="AQ32" s="14">
        <f t="shared" si="23"/>
        <v>0</v>
      </c>
      <c r="AR32" s="14">
        <f t="shared" si="23"/>
        <v>0</v>
      </c>
      <c r="AS32" s="14">
        <f t="shared" si="23"/>
        <v>0</v>
      </c>
      <c r="AT32" s="14">
        <f t="shared" si="23"/>
        <v>0</v>
      </c>
      <c r="AU32" s="14">
        <f t="shared" si="23"/>
        <v>0</v>
      </c>
      <c r="AV32" s="14">
        <f t="shared" si="23"/>
        <v>0</v>
      </c>
      <c r="AW32" s="14">
        <f t="shared" si="23"/>
        <v>0</v>
      </c>
      <c r="AX32" s="14">
        <f t="shared" si="23"/>
        <v>0</v>
      </c>
      <c r="AY32" s="14">
        <f t="shared" si="23"/>
        <v>0</v>
      </c>
      <c r="AZ32" s="14">
        <f t="shared" si="23"/>
        <v>0.3425232726294305</v>
      </c>
      <c r="BA32" s="14">
        <f t="shared" si="23"/>
        <v>0.31799428054598744</v>
      </c>
      <c r="BB32" s="14">
        <f t="shared" si="23"/>
        <v>0.35643056241066207</v>
      </c>
      <c r="BC32" s="14">
        <f t="shared" si="23"/>
        <v>0.33884511374289072</v>
      </c>
      <c r="BD32" s="14">
        <f t="shared" si="23"/>
        <v>0.33330279972772625</v>
      </c>
      <c r="BE32" s="14">
        <f t="shared" si="23"/>
        <v>0.38450922289521294</v>
      </c>
      <c r="BF32" s="14">
        <f t="shared" si="23"/>
        <v>0.37343565497308306</v>
      </c>
      <c r="BG32" s="14">
        <f t="shared" si="23"/>
        <v>0.39352815232652749</v>
      </c>
      <c r="BH32" s="14">
        <f t="shared" si="23"/>
        <v>0.37220093672266197</v>
      </c>
      <c r="BI32" s="14">
        <f t="shared" si="23"/>
        <v>0.36013626282025157</v>
      </c>
      <c r="BJ32" s="14">
        <f t="shared" si="23"/>
        <v>0.38190737942023656</v>
      </c>
      <c r="BK32" s="14">
        <f t="shared" si="23"/>
        <v>0.37925085784068902</v>
      </c>
      <c r="BO32" s="28">
        <f>BO20+BO26</f>
        <v>0</v>
      </c>
      <c r="BP32" s="28">
        <f t="shared" ref="BP32:BT32" si="24">BP20+BP26</f>
        <v>0.3398510948397826</v>
      </c>
      <c r="BQ32" s="28">
        <f t="shared" si="24"/>
        <v>0</v>
      </c>
      <c r="BR32" s="28">
        <f t="shared" si="24"/>
        <v>0</v>
      </c>
      <c r="BS32" s="28">
        <f t="shared" si="24"/>
        <v>0</v>
      </c>
      <c r="BT32" s="28">
        <f t="shared" si="24"/>
        <v>0</v>
      </c>
    </row>
    <row r="33" spans="1:72" hidden="1" outlineLevel="1" x14ac:dyDescent="0.25">
      <c r="A33" s="11"/>
      <c r="C33" s="2" t="s">
        <v>1</v>
      </c>
      <c r="D33" s="14">
        <f t="shared" ref="D33:AY35" si="25">D21+D27</f>
        <v>0</v>
      </c>
      <c r="E33" s="14">
        <f t="shared" si="25"/>
        <v>0</v>
      </c>
      <c r="F33" s="14">
        <f t="shared" si="25"/>
        <v>0</v>
      </c>
      <c r="G33" s="14">
        <f t="shared" si="25"/>
        <v>0</v>
      </c>
      <c r="H33" s="14">
        <f t="shared" si="25"/>
        <v>0</v>
      </c>
      <c r="I33" s="14">
        <f t="shared" si="25"/>
        <v>0</v>
      </c>
      <c r="J33" s="14">
        <f t="shared" si="25"/>
        <v>0</v>
      </c>
      <c r="K33" s="14">
        <f t="shared" si="25"/>
        <v>0</v>
      </c>
      <c r="L33" s="14">
        <f t="shared" si="25"/>
        <v>0</v>
      </c>
      <c r="M33" s="14">
        <f t="shared" si="25"/>
        <v>0</v>
      </c>
      <c r="N33" s="14">
        <f t="shared" si="25"/>
        <v>0</v>
      </c>
      <c r="O33" s="14">
        <f t="shared" si="25"/>
        <v>0</v>
      </c>
      <c r="P33" s="14">
        <f t="shared" si="25"/>
        <v>0</v>
      </c>
      <c r="Q33" s="14">
        <f t="shared" si="25"/>
        <v>0</v>
      </c>
      <c r="R33" s="14">
        <f t="shared" si="25"/>
        <v>0</v>
      </c>
      <c r="S33" s="14">
        <f t="shared" si="25"/>
        <v>0</v>
      </c>
      <c r="T33" s="14">
        <f t="shared" si="25"/>
        <v>0</v>
      </c>
      <c r="U33" s="14">
        <f t="shared" si="25"/>
        <v>0</v>
      </c>
      <c r="V33" s="14">
        <f t="shared" si="25"/>
        <v>0</v>
      </c>
      <c r="W33" s="14">
        <f t="shared" si="25"/>
        <v>0</v>
      </c>
      <c r="X33" s="14">
        <f t="shared" si="25"/>
        <v>0</v>
      </c>
      <c r="Y33" s="14">
        <f t="shared" si="25"/>
        <v>0</v>
      </c>
      <c r="Z33" s="14">
        <f t="shared" si="25"/>
        <v>0</v>
      </c>
      <c r="AA33" s="14">
        <f t="shared" si="25"/>
        <v>0</v>
      </c>
      <c r="AB33" s="14">
        <f t="shared" si="25"/>
        <v>0</v>
      </c>
      <c r="AC33" s="14">
        <f t="shared" si="25"/>
        <v>0</v>
      </c>
      <c r="AD33" s="14">
        <f t="shared" si="25"/>
        <v>0</v>
      </c>
      <c r="AE33" s="14">
        <f t="shared" si="25"/>
        <v>0</v>
      </c>
      <c r="AF33" s="14">
        <f t="shared" si="25"/>
        <v>0</v>
      </c>
      <c r="AG33" s="14">
        <f t="shared" si="25"/>
        <v>0</v>
      </c>
      <c r="AH33" s="14">
        <f t="shared" si="25"/>
        <v>0</v>
      </c>
      <c r="AI33" s="14">
        <f t="shared" si="25"/>
        <v>0</v>
      </c>
      <c r="AJ33" s="14">
        <f t="shared" si="25"/>
        <v>0</v>
      </c>
      <c r="AK33" s="14">
        <f t="shared" si="25"/>
        <v>0</v>
      </c>
      <c r="AL33" s="14">
        <f t="shared" si="25"/>
        <v>0</v>
      </c>
      <c r="AM33" s="14">
        <f t="shared" si="25"/>
        <v>0</v>
      </c>
      <c r="AN33" s="14">
        <f t="shared" si="25"/>
        <v>0</v>
      </c>
      <c r="AO33" s="14">
        <f t="shared" si="25"/>
        <v>0</v>
      </c>
      <c r="AP33" s="14">
        <f t="shared" si="25"/>
        <v>0</v>
      </c>
      <c r="AQ33" s="14">
        <f t="shared" si="25"/>
        <v>0</v>
      </c>
      <c r="AR33" s="14">
        <f t="shared" si="25"/>
        <v>0</v>
      </c>
      <c r="AS33" s="14">
        <f t="shared" si="25"/>
        <v>0</v>
      </c>
      <c r="AT33" s="14">
        <f t="shared" si="25"/>
        <v>0</v>
      </c>
      <c r="AU33" s="14">
        <f t="shared" si="25"/>
        <v>0</v>
      </c>
      <c r="AV33" s="14">
        <f t="shared" si="25"/>
        <v>0</v>
      </c>
      <c r="AW33" s="14">
        <f t="shared" si="25"/>
        <v>0</v>
      </c>
      <c r="AX33" s="14">
        <f t="shared" si="25"/>
        <v>0</v>
      </c>
      <c r="AY33" s="14">
        <f t="shared" si="25"/>
        <v>0</v>
      </c>
      <c r="AZ33" s="14">
        <f t="shared" si="23"/>
        <v>8.5557966377019845E-2</v>
      </c>
      <c r="BA33" s="14">
        <f t="shared" si="23"/>
        <v>8.3964384897484923E-2</v>
      </c>
      <c r="BB33" s="14">
        <f t="shared" si="23"/>
        <v>8.1146621294056143E-2</v>
      </c>
      <c r="BC33" s="14">
        <f t="shared" si="23"/>
        <v>8.2616964721599073E-2</v>
      </c>
      <c r="BD33" s="14">
        <f t="shared" si="23"/>
        <v>8.0232937098333901E-2</v>
      </c>
      <c r="BE33" s="14">
        <f t="shared" si="23"/>
        <v>7.98170986954434E-2</v>
      </c>
      <c r="BF33" s="14">
        <f t="shared" si="23"/>
        <v>7.6705900408848615E-2</v>
      </c>
      <c r="BG33" s="14">
        <f t="shared" si="23"/>
        <v>7.5793173779131529E-2</v>
      </c>
      <c r="BH33" s="14">
        <f t="shared" si="23"/>
        <v>7.8540866725105962E-2</v>
      </c>
      <c r="BI33" s="14">
        <f t="shared" si="23"/>
        <v>7.4360229375428633E-2</v>
      </c>
      <c r="BJ33" s="14">
        <f t="shared" si="23"/>
        <v>6.669531212437585E-2</v>
      </c>
      <c r="BK33" s="14">
        <f t="shared" si="23"/>
        <v>6.6278729441588524E-2</v>
      </c>
      <c r="BO33" s="28">
        <f t="shared" ref="BO33:BT35" si="26">BO21+BO27</f>
        <v>0</v>
      </c>
      <c r="BP33" s="28">
        <f t="shared" si="26"/>
        <v>8.362762561468684E-2</v>
      </c>
      <c r="BQ33" s="28">
        <f t="shared" si="26"/>
        <v>0</v>
      </c>
      <c r="BR33" s="28">
        <f t="shared" si="26"/>
        <v>0</v>
      </c>
      <c r="BS33" s="28">
        <f t="shared" si="26"/>
        <v>0</v>
      </c>
      <c r="BT33" s="28">
        <f t="shared" si="26"/>
        <v>0</v>
      </c>
    </row>
    <row r="34" spans="1:72" hidden="1" outlineLevel="1" x14ac:dyDescent="0.25">
      <c r="A34" s="11"/>
      <c r="C34" s="2" t="s">
        <v>9</v>
      </c>
      <c r="D34" s="14">
        <f t="shared" si="25"/>
        <v>0</v>
      </c>
      <c r="E34" s="14">
        <f t="shared" si="25"/>
        <v>0</v>
      </c>
      <c r="F34" s="14">
        <f t="shared" si="25"/>
        <v>0</v>
      </c>
      <c r="G34" s="14">
        <f t="shared" si="25"/>
        <v>0</v>
      </c>
      <c r="H34" s="14">
        <f t="shared" si="25"/>
        <v>0</v>
      </c>
      <c r="I34" s="14">
        <f t="shared" si="25"/>
        <v>0</v>
      </c>
      <c r="J34" s="14">
        <f t="shared" si="25"/>
        <v>0</v>
      </c>
      <c r="K34" s="14">
        <f t="shared" si="25"/>
        <v>0</v>
      </c>
      <c r="L34" s="14">
        <f t="shared" si="25"/>
        <v>0</v>
      </c>
      <c r="M34" s="14">
        <f t="shared" si="25"/>
        <v>0</v>
      </c>
      <c r="N34" s="14">
        <f t="shared" si="25"/>
        <v>0</v>
      </c>
      <c r="O34" s="14">
        <f t="shared" si="25"/>
        <v>0</v>
      </c>
      <c r="P34" s="14">
        <f t="shared" si="25"/>
        <v>0</v>
      </c>
      <c r="Q34" s="14">
        <f t="shared" si="25"/>
        <v>0</v>
      </c>
      <c r="R34" s="14">
        <f t="shared" si="25"/>
        <v>0</v>
      </c>
      <c r="S34" s="14">
        <f t="shared" si="25"/>
        <v>0</v>
      </c>
      <c r="T34" s="14">
        <f t="shared" si="25"/>
        <v>0</v>
      </c>
      <c r="U34" s="14">
        <f t="shared" si="25"/>
        <v>0</v>
      </c>
      <c r="V34" s="14">
        <f t="shared" si="25"/>
        <v>0</v>
      </c>
      <c r="W34" s="14">
        <f t="shared" si="25"/>
        <v>0</v>
      </c>
      <c r="X34" s="14">
        <f t="shared" si="25"/>
        <v>0</v>
      </c>
      <c r="Y34" s="14">
        <f t="shared" si="25"/>
        <v>0</v>
      </c>
      <c r="Z34" s="14">
        <f t="shared" si="25"/>
        <v>0</v>
      </c>
      <c r="AA34" s="14">
        <f t="shared" si="25"/>
        <v>0</v>
      </c>
      <c r="AB34" s="14">
        <f t="shared" si="25"/>
        <v>0</v>
      </c>
      <c r="AC34" s="14">
        <f t="shared" si="25"/>
        <v>0</v>
      </c>
      <c r="AD34" s="14">
        <f t="shared" si="25"/>
        <v>0</v>
      </c>
      <c r="AE34" s="14">
        <f t="shared" si="25"/>
        <v>0</v>
      </c>
      <c r="AF34" s="14">
        <f t="shared" si="25"/>
        <v>0</v>
      </c>
      <c r="AG34" s="14">
        <f t="shared" si="25"/>
        <v>0</v>
      </c>
      <c r="AH34" s="14">
        <f t="shared" si="25"/>
        <v>0</v>
      </c>
      <c r="AI34" s="14">
        <f t="shared" si="25"/>
        <v>0</v>
      </c>
      <c r="AJ34" s="14">
        <f t="shared" si="25"/>
        <v>0</v>
      </c>
      <c r="AK34" s="14">
        <f t="shared" si="25"/>
        <v>0</v>
      </c>
      <c r="AL34" s="14">
        <f t="shared" si="25"/>
        <v>0</v>
      </c>
      <c r="AM34" s="14">
        <f t="shared" si="25"/>
        <v>0</v>
      </c>
      <c r="AN34" s="14">
        <f t="shared" si="25"/>
        <v>0</v>
      </c>
      <c r="AO34" s="14">
        <f t="shared" si="25"/>
        <v>0</v>
      </c>
      <c r="AP34" s="14">
        <f t="shared" si="25"/>
        <v>0</v>
      </c>
      <c r="AQ34" s="14">
        <f t="shared" si="25"/>
        <v>0</v>
      </c>
      <c r="AR34" s="14">
        <f t="shared" si="25"/>
        <v>0</v>
      </c>
      <c r="AS34" s="14">
        <f t="shared" si="25"/>
        <v>0</v>
      </c>
      <c r="AT34" s="14">
        <f t="shared" si="25"/>
        <v>0</v>
      </c>
      <c r="AU34" s="14">
        <f t="shared" si="25"/>
        <v>0</v>
      </c>
      <c r="AV34" s="14">
        <f t="shared" si="25"/>
        <v>0</v>
      </c>
      <c r="AW34" s="14">
        <f t="shared" si="25"/>
        <v>0</v>
      </c>
      <c r="AX34" s="14">
        <f t="shared" si="25"/>
        <v>0</v>
      </c>
      <c r="AY34" s="14">
        <f t="shared" si="25"/>
        <v>0</v>
      </c>
      <c r="AZ34" s="14">
        <f t="shared" si="23"/>
        <v>0.65880486338921718</v>
      </c>
      <c r="BA34" s="14">
        <f t="shared" si="23"/>
        <v>0.47107103383381599</v>
      </c>
      <c r="BB34" s="14">
        <f t="shared" si="23"/>
        <v>0.41339038900554437</v>
      </c>
      <c r="BC34" s="14">
        <f t="shared" si="23"/>
        <v>0.43157405674297422</v>
      </c>
      <c r="BD34" s="14">
        <f t="shared" si="23"/>
        <v>0.42786424610817275</v>
      </c>
      <c r="BE34" s="14">
        <f t="shared" si="23"/>
        <v>0.41772574383814964</v>
      </c>
      <c r="BF34" s="14">
        <f t="shared" si="23"/>
        <v>0.37430591152789416</v>
      </c>
      <c r="BG34" s="14">
        <f t="shared" si="23"/>
        <v>0.32153798015300583</v>
      </c>
      <c r="BH34" s="14">
        <f t="shared" si="23"/>
        <v>0.30843521285964837</v>
      </c>
      <c r="BI34" s="14">
        <f t="shared" si="23"/>
        <v>0.34557556770771636</v>
      </c>
      <c r="BJ34" s="14">
        <f t="shared" si="23"/>
        <v>0.40447513346893094</v>
      </c>
      <c r="BK34" s="14">
        <f t="shared" si="23"/>
        <v>0.38047408003006433</v>
      </c>
      <c r="BO34" s="28">
        <f t="shared" si="26"/>
        <v>0</v>
      </c>
      <c r="BP34" s="28">
        <f t="shared" si="26"/>
        <v>0.51131452776818231</v>
      </c>
      <c r="BQ34" s="28">
        <f t="shared" si="26"/>
        <v>0</v>
      </c>
      <c r="BR34" s="28">
        <f t="shared" si="26"/>
        <v>0</v>
      </c>
      <c r="BS34" s="28">
        <f t="shared" si="26"/>
        <v>0</v>
      </c>
      <c r="BT34" s="28">
        <f t="shared" si="26"/>
        <v>0</v>
      </c>
    </row>
    <row r="35" spans="1:72" collapsed="1" x14ac:dyDescent="0.25">
      <c r="C35" s="3" t="s">
        <v>27</v>
      </c>
      <c r="D35" s="15">
        <f t="shared" si="25"/>
        <v>0</v>
      </c>
      <c r="E35" s="15">
        <f t="shared" si="25"/>
        <v>0</v>
      </c>
      <c r="F35" s="15">
        <f t="shared" si="25"/>
        <v>0</v>
      </c>
      <c r="G35" s="15">
        <f t="shared" si="25"/>
        <v>0</v>
      </c>
      <c r="H35" s="15">
        <f t="shared" si="25"/>
        <v>0</v>
      </c>
      <c r="I35" s="15">
        <f t="shared" si="25"/>
        <v>0</v>
      </c>
      <c r="J35" s="15">
        <f t="shared" si="25"/>
        <v>0</v>
      </c>
      <c r="K35" s="15">
        <f t="shared" si="25"/>
        <v>0</v>
      </c>
      <c r="L35" s="15">
        <f t="shared" si="25"/>
        <v>0</v>
      </c>
      <c r="M35" s="15">
        <f t="shared" si="25"/>
        <v>0</v>
      </c>
      <c r="N35" s="15">
        <f t="shared" si="25"/>
        <v>0</v>
      </c>
      <c r="O35" s="15">
        <f t="shared" si="25"/>
        <v>0</v>
      </c>
      <c r="P35" s="15">
        <f t="shared" si="25"/>
        <v>0</v>
      </c>
      <c r="Q35" s="15">
        <f t="shared" si="25"/>
        <v>0</v>
      </c>
      <c r="R35" s="15">
        <f t="shared" si="25"/>
        <v>0</v>
      </c>
      <c r="S35" s="15">
        <f t="shared" si="25"/>
        <v>0</v>
      </c>
      <c r="T35" s="15">
        <f t="shared" si="25"/>
        <v>0</v>
      </c>
      <c r="U35" s="15">
        <f t="shared" si="25"/>
        <v>0</v>
      </c>
      <c r="V35" s="15">
        <f t="shared" si="25"/>
        <v>0</v>
      </c>
      <c r="W35" s="15">
        <f t="shared" si="25"/>
        <v>0</v>
      </c>
      <c r="X35" s="15">
        <f t="shared" si="25"/>
        <v>0</v>
      </c>
      <c r="Y35" s="15">
        <f t="shared" si="25"/>
        <v>0</v>
      </c>
      <c r="Z35" s="15">
        <f t="shared" si="25"/>
        <v>0</v>
      </c>
      <c r="AA35" s="15">
        <f t="shared" si="25"/>
        <v>0</v>
      </c>
      <c r="AB35" s="15">
        <f t="shared" si="25"/>
        <v>0</v>
      </c>
      <c r="AC35" s="15">
        <f t="shared" si="25"/>
        <v>0</v>
      </c>
      <c r="AD35" s="15">
        <f t="shared" si="25"/>
        <v>0</v>
      </c>
      <c r="AE35" s="15">
        <f t="shared" si="25"/>
        <v>0</v>
      </c>
      <c r="AF35" s="15">
        <f t="shared" si="25"/>
        <v>0</v>
      </c>
      <c r="AG35" s="15">
        <f t="shared" si="25"/>
        <v>0</v>
      </c>
      <c r="AH35" s="15">
        <f t="shared" si="25"/>
        <v>0</v>
      </c>
      <c r="AI35" s="15">
        <f t="shared" si="25"/>
        <v>0</v>
      </c>
      <c r="AJ35" s="15">
        <f t="shared" si="25"/>
        <v>0</v>
      </c>
      <c r="AK35" s="15">
        <f t="shared" si="25"/>
        <v>0</v>
      </c>
      <c r="AL35" s="15">
        <f t="shared" si="25"/>
        <v>0</v>
      </c>
      <c r="AM35" s="15">
        <f t="shared" si="25"/>
        <v>0</v>
      </c>
      <c r="AN35" s="15">
        <f t="shared" si="25"/>
        <v>0</v>
      </c>
      <c r="AO35" s="15">
        <f t="shared" si="25"/>
        <v>0</v>
      </c>
      <c r="AP35" s="15">
        <f t="shared" si="25"/>
        <v>0</v>
      </c>
      <c r="AQ35" s="15">
        <f t="shared" si="25"/>
        <v>0</v>
      </c>
      <c r="AR35" s="15">
        <f t="shared" si="25"/>
        <v>0</v>
      </c>
      <c r="AS35" s="15">
        <f t="shared" si="25"/>
        <v>0</v>
      </c>
      <c r="AT35" s="15">
        <f t="shared" si="25"/>
        <v>0</v>
      </c>
      <c r="AU35" s="15">
        <f t="shared" si="25"/>
        <v>0</v>
      </c>
      <c r="AV35" s="15">
        <f t="shared" si="25"/>
        <v>0</v>
      </c>
      <c r="AW35" s="15">
        <f t="shared" si="25"/>
        <v>0</v>
      </c>
      <c r="AX35" s="15">
        <f t="shared" si="25"/>
        <v>0</v>
      </c>
      <c r="AY35" s="15">
        <f t="shared" si="25"/>
        <v>0</v>
      </c>
      <c r="AZ35" s="15">
        <f t="shared" si="23"/>
        <v>0.34977019821966526</v>
      </c>
      <c r="BA35" s="15">
        <f t="shared" si="23"/>
        <v>0.31963915907347351</v>
      </c>
      <c r="BB35" s="15">
        <f t="shared" si="23"/>
        <v>0.35339149137945558</v>
      </c>
      <c r="BC35" s="15">
        <f t="shared" si="23"/>
        <v>0.3382961510503586</v>
      </c>
      <c r="BD35" s="15">
        <f t="shared" si="23"/>
        <v>0.33325348862756043</v>
      </c>
      <c r="BE35" s="15">
        <f t="shared" si="23"/>
        <v>0.38085568500047606</v>
      </c>
      <c r="BF35" s="15">
        <f t="shared" si="23"/>
        <v>0.36866852751509849</v>
      </c>
      <c r="BG35" s="15">
        <f t="shared" si="23"/>
        <v>0.38482708754821759</v>
      </c>
      <c r="BH35" s="15">
        <f t="shared" si="23"/>
        <v>0.36468282255157214</v>
      </c>
      <c r="BI35" s="15">
        <f t="shared" si="23"/>
        <v>0.3555256436092209</v>
      </c>
      <c r="BJ35" s="15">
        <f t="shared" si="23"/>
        <v>0.37879735483264598</v>
      </c>
      <c r="BK35" s="15">
        <f t="shared" si="23"/>
        <v>0.37555134333682805</v>
      </c>
      <c r="BO35" s="29">
        <f t="shared" si="26"/>
        <v>0</v>
      </c>
      <c r="BP35" s="29">
        <f t="shared" si="26"/>
        <v>0.34184243245141555</v>
      </c>
      <c r="BQ35" s="29">
        <f t="shared" si="26"/>
        <v>0</v>
      </c>
      <c r="BR35" s="29">
        <f t="shared" si="26"/>
        <v>0</v>
      </c>
      <c r="BS35" s="29">
        <f t="shared" si="26"/>
        <v>0</v>
      </c>
      <c r="BT35" s="29">
        <f t="shared" si="26"/>
        <v>0</v>
      </c>
    </row>
    <row r="38" spans="1:72" hidden="1" outlineLevel="1" x14ac:dyDescent="0.25">
      <c r="A38" s="11" t="s">
        <v>19</v>
      </c>
      <c r="C38" s="2" t="s">
        <v>0</v>
      </c>
      <c r="D38" s="8">
        <f>CI_CO!D38+CI_DE!D38+CI_CD!D38+CI_EC!D38</f>
        <v>0</v>
      </c>
      <c r="E38" s="8">
        <f>CI_CO!E38+CI_DE!E38+CI_CD!E38+CI_EC!E38</f>
        <v>0</v>
      </c>
      <c r="F38" s="8">
        <f>CI_CO!F38+CI_DE!F38+CI_CD!F38+CI_EC!F38</f>
        <v>0</v>
      </c>
      <c r="G38" s="8">
        <f>CI_CO!G38+CI_DE!G38+CI_CD!G38+CI_EC!G38</f>
        <v>0</v>
      </c>
      <c r="H38" s="8">
        <f>CI_CO!H38+CI_DE!H38+CI_CD!H38+CI_EC!H38</f>
        <v>0</v>
      </c>
      <c r="I38" s="8">
        <f>CI_CO!I38+CI_DE!I38+CI_CD!I38+CI_EC!I38</f>
        <v>0</v>
      </c>
      <c r="J38" s="8">
        <f>CI_CO!J38+CI_DE!J38+CI_CD!J38+CI_EC!J38</f>
        <v>0</v>
      </c>
      <c r="K38" s="8">
        <f>CI_CO!K38+CI_DE!K38+CI_CD!K38+CI_EC!K38</f>
        <v>0</v>
      </c>
      <c r="L38" s="8">
        <f>CI_CO!L38+CI_DE!L38+CI_CD!L38+CI_EC!L38</f>
        <v>0</v>
      </c>
      <c r="M38" s="8">
        <f>CI_CO!M38+CI_DE!M38+CI_CD!M38+CI_EC!M38</f>
        <v>0</v>
      </c>
      <c r="N38" s="8">
        <f>CI_CO!N38+CI_DE!N38+CI_CD!N38+CI_EC!N38</f>
        <v>0</v>
      </c>
      <c r="O38" s="8">
        <f>CI_CO!O38+CI_DE!O38+CI_CD!O38+CI_EC!O38</f>
        <v>0</v>
      </c>
      <c r="P38" s="8">
        <f>CI_CO!P38+CI_DE!P38+CI_CD!P38+CI_EC!P38</f>
        <v>0</v>
      </c>
      <c r="Q38" s="8">
        <f>CI_CO!Q38+CI_DE!Q38+CI_CD!Q38+CI_EC!Q38</f>
        <v>0</v>
      </c>
      <c r="R38" s="8">
        <f>CI_CO!R38+CI_DE!R38+CI_CD!R38+CI_EC!R38</f>
        <v>0</v>
      </c>
      <c r="S38" s="8">
        <f>CI_CO!S38+CI_DE!S38+CI_CD!S38+CI_EC!S38</f>
        <v>0</v>
      </c>
      <c r="T38" s="8">
        <f>CI_CO!T38+CI_DE!T38+CI_CD!T38+CI_EC!T38</f>
        <v>0</v>
      </c>
      <c r="U38" s="8">
        <f>CI_CO!U38+CI_DE!U38+CI_CD!U38+CI_EC!U38</f>
        <v>0</v>
      </c>
      <c r="V38" s="8">
        <f>CI_CO!V38+CI_DE!V38+CI_CD!V38+CI_EC!V38</f>
        <v>0</v>
      </c>
      <c r="W38" s="8">
        <f>CI_CO!W38+CI_DE!W38+CI_CD!W38+CI_EC!W38</f>
        <v>0</v>
      </c>
      <c r="X38" s="8">
        <f>CI_CO!X38+CI_DE!X38+CI_CD!X38+CI_EC!X38</f>
        <v>0</v>
      </c>
      <c r="Y38" s="8">
        <f>CI_CO!Y38+CI_DE!Y38+CI_CD!Y38+CI_EC!Y38</f>
        <v>0</v>
      </c>
      <c r="Z38" s="8">
        <f>CI_CO!Z38+CI_DE!Z38+CI_CD!Z38+CI_EC!Z38</f>
        <v>0</v>
      </c>
      <c r="AA38" s="8">
        <f>CI_CO!AA38+CI_DE!AA38+CI_CD!AA38+CI_EC!AA38</f>
        <v>0</v>
      </c>
      <c r="AB38" s="8">
        <f>CI_CO!AB38+CI_DE!AB38+CI_CD!AB38+CI_EC!AB38</f>
        <v>0</v>
      </c>
      <c r="AC38" s="8">
        <f>CI_CO!AC38+CI_DE!AC38+CI_CD!AC38+CI_EC!AC38</f>
        <v>0</v>
      </c>
      <c r="AD38" s="8">
        <f>CI_CO!AD38+CI_DE!AD38+CI_CD!AD38+CI_EC!AD38</f>
        <v>0</v>
      </c>
      <c r="AE38" s="8">
        <f>CI_CO!AE38+CI_DE!AE38+CI_CD!AE38+CI_EC!AE38</f>
        <v>0</v>
      </c>
      <c r="AF38" s="8">
        <f>CI_CO!AF38+CI_DE!AF38+CI_CD!AF38+CI_EC!AF38</f>
        <v>0</v>
      </c>
      <c r="AG38" s="8">
        <f>CI_CO!AG38+CI_DE!AG38+CI_CD!AG38+CI_EC!AG38</f>
        <v>0</v>
      </c>
      <c r="AH38" s="8">
        <f>CI_CO!AH38+CI_DE!AH38+CI_CD!AH38+CI_EC!AH38</f>
        <v>0</v>
      </c>
      <c r="AI38" s="8">
        <f>CI_CO!AI38+CI_DE!AI38+CI_CD!AI38+CI_EC!AI38</f>
        <v>0</v>
      </c>
      <c r="AJ38" s="8">
        <f>CI_CO!AJ38+CI_DE!AJ38+CI_CD!AJ38+CI_EC!AJ38</f>
        <v>0</v>
      </c>
      <c r="AK38" s="8">
        <f>CI_CO!AK38+CI_DE!AK38+CI_CD!AK38+CI_EC!AK38</f>
        <v>0</v>
      </c>
      <c r="AL38" s="8">
        <f>CI_CO!AL38+CI_DE!AL38+CI_CD!AL38+CI_EC!AL38</f>
        <v>0</v>
      </c>
      <c r="AM38" s="8">
        <f>CI_CO!AM38+CI_DE!AM38+CI_CD!AM38+CI_EC!AM38</f>
        <v>0</v>
      </c>
      <c r="AN38" s="8">
        <f>CI_CO!AN38+CI_DE!AN38+CI_CD!AN38+CI_EC!AN38</f>
        <v>0</v>
      </c>
      <c r="AO38" s="8">
        <f>CI_CO!AO38+CI_DE!AO38+CI_CD!AO38+CI_EC!AO38</f>
        <v>0</v>
      </c>
      <c r="AP38" s="8">
        <f>CI_CO!AP38+CI_DE!AP38+CI_CD!AP38+CI_EC!AP38</f>
        <v>0</v>
      </c>
      <c r="AQ38" s="8">
        <f>CI_CO!AQ38+CI_DE!AQ38+CI_CD!AQ38+CI_EC!AQ38</f>
        <v>0</v>
      </c>
      <c r="AR38" s="8">
        <f>CI_CO!AR38+CI_DE!AR38+CI_CD!AR38+CI_EC!AR38</f>
        <v>0</v>
      </c>
      <c r="AS38" s="8">
        <f>CI_CO!AS38+CI_DE!AS38+CI_CD!AS38+CI_EC!AS38</f>
        <v>0</v>
      </c>
      <c r="AT38" s="8">
        <f>CI_CO!AT38+CI_DE!AT38+CI_CD!AT38+CI_EC!AT38</f>
        <v>0</v>
      </c>
      <c r="AU38" s="8">
        <f>CI_CO!AU38+CI_DE!AU38+CI_CD!AU38+CI_EC!AU38</f>
        <v>0</v>
      </c>
      <c r="AV38" s="8">
        <f>CI_CO!AV38+CI_DE!AV38+CI_CD!AV38+CI_EC!AV38</f>
        <v>0</v>
      </c>
      <c r="AW38" s="8">
        <f>CI_CO!AW38+CI_DE!AW38+CI_CD!AW38+CI_EC!AW38</f>
        <v>0</v>
      </c>
      <c r="AX38" s="8">
        <f>CI_CO!AX38+CI_DE!AX38+CI_CD!AX38+CI_EC!AX38</f>
        <v>0</v>
      </c>
      <c r="AY38" s="8">
        <f>CI_CO!AY38+CI_DE!AY38+CI_CD!AY38+CI_EC!AY38</f>
        <v>0</v>
      </c>
      <c r="AZ38" s="8">
        <f>CI_CO!AZ38+CI_DE!AZ38+CI_CD!AZ38+CI_EC!AZ38</f>
        <v>3090.1150479483936</v>
      </c>
      <c r="BA38" s="8">
        <f>CI_CO!BA38+CI_DE!BA38+CI_CD!BA38+CI_EC!BA38</f>
        <v>2576.6209478073874</v>
      </c>
      <c r="BB38" s="8">
        <f>CI_CO!BB38+CI_DE!BB38+CI_CD!BB38+CI_EC!BB38</f>
        <v>3146.7916630199561</v>
      </c>
      <c r="BC38" s="8">
        <f>CI_CO!BC38+CI_DE!BC38+CI_CD!BC38+CI_EC!BC38</f>
        <v>2975.6875014532175</v>
      </c>
      <c r="BD38" s="8">
        <f>CI_CO!BD38+CI_DE!BD38+CI_CD!BD38+CI_EC!BD38</f>
        <v>3093.9687441737756</v>
      </c>
      <c r="BE38" s="8">
        <f>CI_CO!BE38+CI_DE!BE38+CI_CD!BE38+CI_EC!BE38</f>
        <v>3394.0923012471835</v>
      </c>
      <c r="BF38" s="8">
        <f>CI_CO!BF38+CI_DE!BF38+CI_CD!BF38+CI_EC!BF38</f>
        <v>3462.2144833846505</v>
      </c>
      <c r="BG38" s="8">
        <f>CI_CO!BG38+CI_DE!BG38+CI_CD!BG38+CI_EC!BG38</f>
        <v>3631.390786132104</v>
      </c>
      <c r="BH38" s="8">
        <f>CI_CO!BH38+CI_DE!BH38+CI_CD!BH38+CI_EC!BH38</f>
        <v>3401.3234211530171</v>
      </c>
      <c r="BI38" s="8">
        <f>CI_CO!BI38+CI_DE!BI38+CI_CD!BI38+CI_EC!BI38</f>
        <v>3458.9525502596816</v>
      </c>
      <c r="BJ38" s="8">
        <f>CI_CO!BJ38+CI_DE!BJ38+CI_CD!BJ38+CI_EC!BJ38</f>
        <v>3574.2410902426809</v>
      </c>
      <c r="BK38" s="8">
        <f>CI_CO!BK38+CI_DE!BK38+CI_CD!BK38+CI_EC!BK38</f>
        <v>3798.4111379436426</v>
      </c>
      <c r="BO38" s="24">
        <f t="shared" ref="BO38:BT40" si="27">SUMIFS($D38:$BM38,$D$6:$BM$6,"&gt;="&amp;BO$2,$D$6:$BM$6,"&lt;="&amp;BO$6,$D$5:$BM$5,BO$5)</f>
        <v>0</v>
      </c>
      <c r="BP38" s="24">
        <f t="shared" si="27"/>
        <v>8813.5276587757362</v>
      </c>
      <c r="BQ38" s="24">
        <f t="shared" si="27"/>
        <v>0</v>
      </c>
      <c r="BR38" s="24">
        <f t="shared" si="27"/>
        <v>0</v>
      </c>
      <c r="BS38" s="24">
        <f t="shared" si="27"/>
        <v>0</v>
      </c>
      <c r="BT38" s="24">
        <f t="shared" si="27"/>
        <v>0</v>
      </c>
    </row>
    <row r="39" spans="1:72" hidden="1" outlineLevel="1" x14ac:dyDescent="0.25">
      <c r="A39" s="11" t="s">
        <v>19</v>
      </c>
      <c r="C39" s="2" t="s">
        <v>1</v>
      </c>
      <c r="D39" s="8">
        <f>CI_CO!D39+CI_DE!D39+CI_CD!D39+CI_EC!D39</f>
        <v>0</v>
      </c>
      <c r="E39" s="8">
        <f>CI_CO!E39+CI_DE!E39+CI_CD!E39+CI_EC!E39</f>
        <v>0</v>
      </c>
      <c r="F39" s="8">
        <f>CI_CO!F39+CI_DE!F39+CI_CD!F39+CI_EC!F39</f>
        <v>0</v>
      </c>
      <c r="G39" s="8">
        <f>CI_CO!G39+CI_DE!G39+CI_CD!G39+CI_EC!G39</f>
        <v>0</v>
      </c>
      <c r="H39" s="8">
        <f>CI_CO!H39+CI_DE!H39+CI_CD!H39+CI_EC!H39</f>
        <v>0</v>
      </c>
      <c r="I39" s="8">
        <f>CI_CO!I39+CI_DE!I39+CI_CD!I39+CI_EC!I39</f>
        <v>0</v>
      </c>
      <c r="J39" s="8">
        <f>CI_CO!J39+CI_DE!J39+CI_CD!J39+CI_EC!J39</f>
        <v>0</v>
      </c>
      <c r="K39" s="8">
        <f>CI_CO!K39+CI_DE!K39+CI_CD!K39+CI_EC!K39</f>
        <v>0</v>
      </c>
      <c r="L39" s="8">
        <f>CI_CO!L39+CI_DE!L39+CI_CD!L39+CI_EC!L39</f>
        <v>0</v>
      </c>
      <c r="M39" s="8">
        <f>CI_CO!M39+CI_DE!M39+CI_CD!M39+CI_EC!M39</f>
        <v>0</v>
      </c>
      <c r="N39" s="8">
        <f>CI_CO!N39+CI_DE!N39+CI_CD!N39+CI_EC!N39</f>
        <v>0</v>
      </c>
      <c r="O39" s="8">
        <f>CI_CO!O39+CI_DE!O39+CI_CD!O39+CI_EC!O39</f>
        <v>0</v>
      </c>
      <c r="P39" s="8">
        <f>CI_CO!P39+CI_DE!P39+CI_CD!P39+CI_EC!P39</f>
        <v>0</v>
      </c>
      <c r="Q39" s="8">
        <f>CI_CO!Q39+CI_DE!Q39+CI_CD!Q39+CI_EC!Q39</f>
        <v>0</v>
      </c>
      <c r="R39" s="8">
        <f>CI_CO!R39+CI_DE!R39+CI_CD!R39+CI_EC!R39</f>
        <v>0</v>
      </c>
      <c r="S39" s="8">
        <f>CI_CO!S39+CI_DE!S39+CI_CD!S39+CI_EC!S39</f>
        <v>0</v>
      </c>
      <c r="T39" s="8">
        <f>CI_CO!T39+CI_DE!T39+CI_CD!T39+CI_EC!T39</f>
        <v>0</v>
      </c>
      <c r="U39" s="8">
        <f>CI_CO!U39+CI_DE!U39+CI_CD!U39+CI_EC!U39</f>
        <v>0</v>
      </c>
      <c r="V39" s="8">
        <f>CI_CO!V39+CI_DE!V39+CI_CD!V39+CI_EC!V39</f>
        <v>0</v>
      </c>
      <c r="W39" s="8">
        <f>CI_CO!W39+CI_DE!W39+CI_CD!W39+CI_EC!W39</f>
        <v>0</v>
      </c>
      <c r="X39" s="8">
        <f>CI_CO!X39+CI_DE!X39+CI_CD!X39+CI_EC!X39</f>
        <v>0</v>
      </c>
      <c r="Y39" s="8">
        <f>CI_CO!Y39+CI_DE!Y39+CI_CD!Y39+CI_EC!Y39</f>
        <v>0</v>
      </c>
      <c r="Z39" s="8">
        <f>CI_CO!Z39+CI_DE!Z39+CI_CD!Z39+CI_EC!Z39</f>
        <v>0</v>
      </c>
      <c r="AA39" s="8">
        <f>CI_CO!AA39+CI_DE!AA39+CI_CD!AA39+CI_EC!AA39</f>
        <v>0</v>
      </c>
      <c r="AB39" s="8">
        <f>CI_CO!AB39+CI_DE!AB39+CI_CD!AB39+CI_EC!AB39</f>
        <v>0</v>
      </c>
      <c r="AC39" s="8">
        <f>CI_CO!AC39+CI_DE!AC39+CI_CD!AC39+CI_EC!AC39</f>
        <v>0</v>
      </c>
      <c r="AD39" s="8">
        <f>CI_CO!AD39+CI_DE!AD39+CI_CD!AD39+CI_EC!AD39</f>
        <v>0</v>
      </c>
      <c r="AE39" s="8">
        <f>CI_CO!AE39+CI_DE!AE39+CI_CD!AE39+CI_EC!AE39</f>
        <v>0</v>
      </c>
      <c r="AF39" s="8">
        <f>CI_CO!AF39+CI_DE!AF39+CI_CD!AF39+CI_EC!AF39</f>
        <v>0</v>
      </c>
      <c r="AG39" s="8">
        <f>CI_CO!AG39+CI_DE!AG39+CI_CD!AG39+CI_EC!AG39</f>
        <v>0</v>
      </c>
      <c r="AH39" s="8">
        <f>CI_CO!AH39+CI_DE!AH39+CI_CD!AH39+CI_EC!AH39</f>
        <v>0</v>
      </c>
      <c r="AI39" s="8">
        <f>CI_CO!AI39+CI_DE!AI39+CI_CD!AI39+CI_EC!AI39</f>
        <v>0</v>
      </c>
      <c r="AJ39" s="8">
        <f>CI_CO!AJ39+CI_DE!AJ39+CI_CD!AJ39+CI_EC!AJ39</f>
        <v>0</v>
      </c>
      <c r="AK39" s="8">
        <f>CI_CO!AK39+CI_DE!AK39+CI_CD!AK39+CI_EC!AK39</f>
        <v>0</v>
      </c>
      <c r="AL39" s="8">
        <f>CI_CO!AL39+CI_DE!AL39+CI_CD!AL39+CI_EC!AL39</f>
        <v>0</v>
      </c>
      <c r="AM39" s="8">
        <f>CI_CO!AM39+CI_DE!AM39+CI_CD!AM39+CI_EC!AM39</f>
        <v>0</v>
      </c>
      <c r="AN39" s="8">
        <f>CI_CO!AN39+CI_DE!AN39+CI_CD!AN39+CI_EC!AN39</f>
        <v>0</v>
      </c>
      <c r="AO39" s="8">
        <f>CI_CO!AO39+CI_DE!AO39+CI_CD!AO39+CI_EC!AO39</f>
        <v>0</v>
      </c>
      <c r="AP39" s="8">
        <f>CI_CO!AP39+CI_DE!AP39+CI_CD!AP39+CI_EC!AP39</f>
        <v>0</v>
      </c>
      <c r="AQ39" s="8">
        <f>CI_CO!AQ39+CI_DE!AQ39+CI_CD!AQ39+CI_EC!AQ39</f>
        <v>0</v>
      </c>
      <c r="AR39" s="8">
        <f>CI_CO!AR39+CI_DE!AR39+CI_CD!AR39+CI_EC!AR39</f>
        <v>0</v>
      </c>
      <c r="AS39" s="8">
        <f>CI_CO!AS39+CI_DE!AS39+CI_CD!AS39+CI_EC!AS39</f>
        <v>0</v>
      </c>
      <c r="AT39" s="8">
        <f>CI_CO!AT39+CI_DE!AT39+CI_CD!AT39+CI_EC!AT39</f>
        <v>0</v>
      </c>
      <c r="AU39" s="8">
        <f>CI_CO!AU39+CI_DE!AU39+CI_CD!AU39+CI_EC!AU39</f>
        <v>0</v>
      </c>
      <c r="AV39" s="8">
        <f>CI_CO!AV39+CI_DE!AV39+CI_CD!AV39+CI_EC!AV39</f>
        <v>0</v>
      </c>
      <c r="AW39" s="8">
        <f>CI_CO!AW39+CI_DE!AW39+CI_CD!AW39+CI_EC!AW39</f>
        <v>0</v>
      </c>
      <c r="AX39" s="8">
        <f>CI_CO!AX39+CI_DE!AX39+CI_CD!AX39+CI_EC!AX39</f>
        <v>0</v>
      </c>
      <c r="AY39" s="8">
        <f>CI_CO!AY39+CI_DE!AY39+CI_CD!AY39+CI_EC!AY39</f>
        <v>0</v>
      </c>
      <c r="AZ39" s="8">
        <f>CI_CO!AZ39+CI_DE!AZ39+CI_CD!AZ39+CI_EC!AZ39</f>
        <v>27.402766626158975</v>
      </c>
      <c r="BA39" s="8">
        <f>CI_CO!BA39+CI_DE!BA39+CI_CD!BA39+CI_EC!BA39</f>
        <v>23.477479631612713</v>
      </c>
      <c r="BB39" s="8">
        <f>CI_CO!BB39+CI_DE!BB39+CI_CD!BB39+CI_EC!BB39</f>
        <v>24.680403918164426</v>
      </c>
      <c r="BC39" s="8">
        <f>CI_CO!BC39+CI_DE!BC39+CI_CD!BC39+CI_EC!BC39</f>
        <v>22.734819792827011</v>
      </c>
      <c r="BD39" s="8">
        <f>CI_CO!BD39+CI_DE!BD39+CI_CD!BD39+CI_EC!BD39</f>
        <v>22.348874183574139</v>
      </c>
      <c r="BE39" s="8">
        <f>CI_CO!BE39+CI_DE!BE39+CI_CD!BE39+CI_EC!BE39</f>
        <v>20.59535898626784</v>
      </c>
      <c r="BF39" s="8">
        <f>CI_CO!BF39+CI_DE!BF39+CI_CD!BF39+CI_EC!BF39</f>
        <v>20.308897150841759</v>
      </c>
      <c r="BG39" s="8">
        <f>CI_CO!BG39+CI_DE!BG39+CI_CD!BG39+CI_EC!BG39</f>
        <v>19.375581777810577</v>
      </c>
      <c r="BH39" s="8">
        <f>CI_CO!BH39+CI_DE!BH39+CI_CD!BH39+CI_EC!BH39</f>
        <v>17.89341903113095</v>
      </c>
      <c r="BI39" s="8">
        <f>CI_CO!BI39+CI_DE!BI39+CI_CD!BI39+CI_EC!BI39</f>
        <v>17.660958089584351</v>
      </c>
      <c r="BJ39" s="8">
        <f>CI_CO!BJ39+CI_DE!BJ39+CI_CD!BJ39+CI_EC!BJ39</f>
        <v>16.341563038293891</v>
      </c>
      <c r="BK39" s="8">
        <f>CI_CO!BK39+CI_DE!BK39+CI_CD!BK39+CI_EC!BK39</f>
        <v>16.176932533864029</v>
      </c>
      <c r="BO39" s="24">
        <f t="shared" si="27"/>
        <v>0</v>
      </c>
      <c r="BP39" s="24">
        <f t="shared" si="27"/>
        <v>75.560650175936118</v>
      </c>
      <c r="BQ39" s="24">
        <f t="shared" si="27"/>
        <v>0</v>
      </c>
      <c r="BR39" s="24">
        <f t="shared" si="27"/>
        <v>0</v>
      </c>
      <c r="BS39" s="24">
        <f t="shared" si="27"/>
        <v>0</v>
      </c>
      <c r="BT39" s="24">
        <f t="shared" si="27"/>
        <v>0</v>
      </c>
    </row>
    <row r="40" spans="1:72" hidden="1" outlineLevel="1" x14ac:dyDescent="0.25">
      <c r="A40" s="11" t="s">
        <v>19</v>
      </c>
      <c r="C40" s="2" t="s">
        <v>9</v>
      </c>
      <c r="D40" s="8">
        <f>CI_CO!D40+CI_DE!D40+CI_CD!D40+CI_EC!D40</f>
        <v>0</v>
      </c>
      <c r="E40" s="8">
        <f>CI_CO!E40+CI_DE!E40+CI_CD!E40+CI_EC!E40</f>
        <v>0</v>
      </c>
      <c r="F40" s="8">
        <f>CI_CO!F40+CI_DE!F40+CI_CD!F40+CI_EC!F40</f>
        <v>0</v>
      </c>
      <c r="G40" s="8">
        <f>CI_CO!G40+CI_DE!G40+CI_CD!G40+CI_EC!G40</f>
        <v>0</v>
      </c>
      <c r="H40" s="8">
        <f>CI_CO!H40+CI_DE!H40+CI_CD!H40+CI_EC!H40</f>
        <v>0</v>
      </c>
      <c r="I40" s="8">
        <f>CI_CO!I40+CI_DE!I40+CI_CD!I40+CI_EC!I40</f>
        <v>0</v>
      </c>
      <c r="J40" s="8">
        <f>CI_CO!J40+CI_DE!J40+CI_CD!J40+CI_EC!J40</f>
        <v>0</v>
      </c>
      <c r="K40" s="8">
        <f>CI_CO!K40+CI_DE!K40+CI_CD!K40+CI_EC!K40</f>
        <v>0</v>
      </c>
      <c r="L40" s="8">
        <f>CI_CO!L40+CI_DE!L40+CI_CD!L40+CI_EC!L40</f>
        <v>0</v>
      </c>
      <c r="M40" s="8">
        <f>CI_CO!M40+CI_DE!M40+CI_CD!M40+CI_EC!M40</f>
        <v>0</v>
      </c>
      <c r="N40" s="8">
        <f>CI_CO!N40+CI_DE!N40+CI_CD!N40+CI_EC!N40</f>
        <v>0</v>
      </c>
      <c r="O40" s="8">
        <f>CI_CO!O40+CI_DE!O40+CI_CD!O40+CI_EC!O40</f>
        <v>0</v>
      </c>
      <c r="P40" s="8">
        <f>CI_CO!P40+CI_DE!P40+CI_CD!P40+CI_EC!P40</f>
        <v>0</v>
      </c>
      <c r="Q40" s="8">
        <f>CI_CO!Q40+CI_DE!Q40+CI_CD!Q40+CI_EC!Q40</f>
        <v>0</v>
      </c>
      <c r="R40" s="8">
        <f>CI_CO!R40+CI_DE!R40+CI_CD!R40+CI_EC!R40</f>
        <v>0</v>
      </c>
      <c r="S40" s="8">
        <f>CI_CO!S40+CI_DE!S40+CI_CD!S40+CI_EC!S40</f>
        <v>0</v>
      </c>
      <c r="T40" s="8">
        <f>CI_CO!T40+CI_DE!T40+CI_CD!T40+CI_EC!T40</f>
        <v>0</v>
      </c>
      <c r="U40" s="8">
        <f>CI_CO!U40+CI_DE!U40+CI_CD!U40+CI_EC!U40</f>
        <v>0</v>
      </c>
      <c r="V40" s="8">
        <f>CI_CO!V40+CI_DE!V40+CI_CD!V40+CI_EC!V40</f>
        <v>0</v>
      </c>
      <c r="W40" s="8">
        <f>CI_CO!W40+CI_DE!W40+CI_CD!W40+CI_EC!W40</f>
        <v>0</v>
      </c>
      <c r="X40" s="8">
        <f>CI_CO!X40+CI_DE!X40+CI_CD!X40+CI_EC!X40</f>
        <v>0</v>
      </c>
      <c r="Y40" s="8">
        <f>CI_CO!Y40+CI_DE!Y40+CI_CD!Y40+CI_EC!Y40</f>
        <v>0</v>
      </c>
      <c r="Z40" s="8">
        <f>CI_CO!Z40+CI_DE!Z40+CI_CD!Z40+CI_EC!Z40</f>
        <v>0</v>
      </c>
      <c r="AA40" s="8">
        <f>CI_CO!AA40+CI_DE!AA40+CI_CD!AA40+CI_EC!AA40</f>
        <v>0</v>
      </c>
      <c r="AB40" s="8">
        <f>CI_CO!AB40+CI_DE!AB40+CI_CD!AB40+CI_EC!AB40</f>
        <v>0</v>
      </c>
      <c r="AC40" s="8">
        <f>CI_CO!AC40+CI_DE!AC40+CI_CD!AC40+CI_EC!AC40</f>
        <v>0</v>
      </c>
      <c r="AD40" s="8">
        <f>CI_CO!AD40+CI_DE!AD40+CI_CD!AD40+CI_EC!AD40</f>
        <v>0</v>
      </c>
      <c r="AE40" s="8">
        <f>CI_CO!AE40+CI_DE!AE40+CI_CD!AE40+CI_EC!AE40</f>
        <v>0</v>
      </c>
      <c r="AF40" s="8">
        <f>CI_CO!AF40+CI_DE!AF40+CI_CD!AF40+CI_EC!AF40</f>
        <v>0</v>
      </c>
      <c r="AG40" s="8">
        <f>CI_CO!AG40+CI_DE!AG40+CI_CD!AG40+CI_EC!AG40</f>
        <v>0</v>
      </c>
      <c r="AH40" s="8">
        <f>CI_CO!AH40+CI_DE!AH40+CI_CD!AH40+CI_EC!AH40</f>
        <v>0</v>
      </c>
      <c r="AI40" s="8">
        <f>CI_CO!AI40+CI_DE!AI40+CI_CD!AI40+CI_EC!AI40</f>
        <v>0</v>
      </c>
      <c r="AJ40" s="8">
        <f>CI_CO!AJ40+CI_DE!AJ40+CI_CD!AJ40+CI_EC!AJ40</f>
        <v>0</v>
      </c>
      <c r="AK40" s="8">
        <f>CI_CO!AK40+CI_DE!AK40+CI_CD!AK40+CI_EC!AK40</f>
        <v>0</v>
      </c>
      <c r="AL40" s="8">
        <f>CI_CO!AL40+CI_DE!AL40+CI_CD!AL40+CI_EC!AL40</f>
        <v>0</v>
      </c>
      <c r="AM40" s="8">
        <f>CI_CO!AM40+CI_DE!AM40+CI_CD!AM40+CI_EC!AM40</f>
        <v>0</v>
      </c>
      <c r="AN40" s="8">
        <f>CI_CO!AN40+CI_DE!AN40+CI_CD!AN40+CI_EC!AN40</f>
        <v>0</v>
      </c>
      <c r="AO40" s="8">
        <f>CI_CO!AO40+CI_DE!AO40+CI_CD!AO40+CI_EC!AO40</f>
        <v>0</v>
      </c>
      <c r="AP40" s="8">
        <f>CI_CO!AP40+CI_DE!AP40+CI_CD!AP40+CI_EC!AP40</f>
        <v>0</v>
      </c>
      <c r="AQ40" s="8">
        <f>CI_CO!AQ40+CI_DE!AQ40+CI_CD!AQ40+CI_EC!AQ40</f>
        <v>0</v>
      </c>
      <c r="AR40" s="8">
        <f>CI_CO!AR40+CI_DE!AR40+CI_CD!AR40+CI_EC!AR40</f>
        <v>0</v>
      </c>
      <c r="AS40" s="8">
        <f>CI_CO!AS40+CI_DE!AS40+CI_CD!AS40+CI_EC!AS40</f>
        <v>0</v>
      </c>
      <c r="AT40" s="8">
        <f>CI_CO!AT40+CI_DE!AT40+CI_CD!AT40+CI_EC!AT40</f>
        <v>0</v>
      </c>
      <c r="AU40" s="8">
        <f>CI_CO!AU40+CI_DE!AU40+CI_CD!AU40+CI_EC!AU40</f>
        <v>0</v>
      </c>
      <c r="AV40" s="8">
        <f>CI_CO!AV40+CI_DE!AV40+CI_CD!AV40+CI_EC!AV40</f>
        <v>0</v>
      </c>
      <c r="AW40" s="8">
        <f>CI_CO!AW40+CI_DE!AW40+CI_CD!AW40+CI_EC!AW40</f>
        <v>0</v>
      </c>
      <c r="AX40" s="8">
        <f>CI_CO!AX40+CI_DE!AX40+CI_CD!AX40+CI_EC!AX40</f>
        <v>0</v>
      </c>
      <c r="AY40" s="8">
        <f>CI_CO!AY40+CI_DE!AY40+CI_CD!AY40+CI_EC!AY40</f>
        <v>0</v>
      </c>
      <c r="AZ40" s="8">
        <f>CI_CO!AZ40+CI_DE!AZ40+CI_CD!AZ40+CI_EC!AZ40</f>
        <v>250.15055631298554</v>
      </c>
      <c r="BA40" s="8">
        <f>CI_CO!BA40+CI_DE!BA40+CI_CD!BA40+CI_EC!BA40</f>
        <v>178.00221785421942</v>
      </c>
      <c r="BB40" s="8">
        <f>CI_CO!BB40+CI_DE!BB40+CI_CD!BB40+CI_EC!BB40</f>
        <v>185.51744610962433</v>
      </c>
      <c r="BC40" s="8">
        <f>CI_CO!BC40+CI_DE!BC40+CI_CD!BC40+CI_EC!BC40</f>
        <v>192.03464183546197</v>
      </c>
      <c r="BD40" s="8">
        <f>CI_CO!BD40+CI_DE!BD40+CI_CD!BD40+CI_EC!BD40</f>
        <v>201.05825003053553</v>
      </c>
      <c r="BE40" s="8">
        <f>CI_CO!BE40+CI_DE!BE40+CI_CD!BE40+CI_EC!BE40</f>
        <v>192.36679635994903</v>
      </c>
      <c r="BF40" s="8">
        <f>CI_CO!BF40+CI_DE!BF40+CI_CD!BF40+CI_EC!BF40</f>
        <v>189.9790115415791</v>
      </c>
      <c r="BG40" s="8">
        <f>CI_CO!BG40+CI_DE!BG40+CI_CD!BG40+CI_EC!BG40</f>
        <v>175.04669113939892</v>
      </c>
      <c r="BH40" s="8">
        <f>CI_CO!BH40+CI_DE!BH40+CI_CD!BH40+CI_EC!BH40</f>
        <v>159.682091314676</v>
      </c>
      <c r="BI40" s="8">
        <f>CI_CO!BI40+CI_DE!BI40+CI_CD!BI40+CI_EC!BI40</f>
        <v>170.03049631905191</v>
      </c>
      <c r="BJ40" s="8">
        <f>CI_CO!BJ40+CI_DE!BJ40+CI_CD!BJ40+CI_EC!BJ40</f>
        <v>179.33377370390966</v>
      </c>
      <c r="BK40" s="8">
        <f>CI_CO!BK40+CI_DE!BK40+CI_CD!BK40+CI_EC!BK40</f>
        <v>183.49973675780015</v>
      </c>
      <c r="BO40" s="24">
        <f t="shared" si="27"/>
        <v>0</v>
      </c>
      <c r="BP40" s="24">
        <f t="shared" si="27"/>
        <v>613.67022027682924</v>
      </c>
      <c r="BQ40" s="24">
        <f t="shared" si="27"/>
        <v>0</v>
      </c>
      <c r="BR40" s="24">
        <f t="shared" si="27"/>
        <v>0</v>
      </c>
      <c r="BS40" s="24">
        <f t="shared" si="27"/>
        <v>0</v>
      </c>
      <c r="BT40" s="24">
        <f t="shared" si="27"/>
        <v>0</v>
      </c>
    </row>
    <row r="41" spans="1:72" collapsed="1" x14ac:dyDescent="0.25">
      <c r="C41" s="3" t="s">
        <v>21</v>
      </c>
      <c r="D41" s="10">
        <f>SUM(D38:D40)</f>
        <v>0</v>
      </c>
      <c r="E41" s="10">
        <f t="shared" ref="E41:BK41" si="28">SUM(E38:E40)</f>
        <v>0</v>
      </c>
      <c r="F41" s="10">
        <f t="shared" si="28"/>
        <v>0</v>
      </c>
      <c r="G41" s="10">
        <f t="shared" si="28"/>
        <v>0</v>
      </c>
      <c r="H41" s="10">
        <f t="shared" si="28"/>
        <v>0</v>
      </c>
      <c r="I41" s="10">
        <f t="shared" si="28"/>
        <v>0</v>
      </c>
      <c r="J41" s="10">
        <f t="shared" si="28"/>
        <v>0</v>
      </c>
      <c r="K41" s="10">
        <f t="shared" si="28"/>
        <v>0</v>
      </c>
      <c r="L41" s="10">
        <f t="shared" si="28"/>
        <v>0</v>
      </c>
      <c r="M41" s="10">
        <f t="shared" si="28"/>
        <v>0</v>
      </c>
      <c r="N41" s="10">
        <f t="shared" si="28"/>
        <v>0</v>
      </c>
      <c r="O41" s="10">
        <f t="shared" si="28"/>
        <v>0</v>
      </c>
      <c r="P41" s="10">
        <f t="shared" si="28"/>
        <v>0</v>
      </c>
      <c r="Q41" s="10">
        <f t="shared" si="28"/>
        <v>0</v>
      </c>
      <c r="R41" s="10">
        <f t="shared" si="28"/>
        <v>0</v>
      </c>
      <c r="S41" s="10">
        <f t="shared" si="28"/>
        <v>0</v>
      </c>
      <c r="T41" s="10">
        <f t="shared" si="28"/>
        <v>0</v>
      </c>
      <c r="U41" s="10">
        <f t="shared" si="28"/>
        <v>0</v>
      </c>
      <c r="V41" s="10">
        <f t="shared" si="28"/>
        <v>0</v>
      </c>
      <c r="W41" s="10">
        <f t="shared" si="28"/>
        <v>0</v>
      </c>
      <c r="X41" s="10">
        <f t="shared" si="28"/>
        <v>0</v>
      </c>
      <c r="Y41" s="10">
        <f t="shared" si="28"/>
        <v>0</v>
      </c>
      <c r="Z41" s="10">
        <f t="shared" si="28"/>
        <v>0</v>
      </c>
      <c r="AA41" s="10">
        <f t="shared" si="28"/>
        <v>0</v>
      </c>
      <c r="AB41" s="10">
        <f t="shared" si="28"/>
        <v>0</v>
      </c>
      <c r="AC41" s="10">
        <f t="shared" si="28"/>
        <v>0</v>
      </c>
      <c r="AD41" s="10">
        <f t="shared" si="28"/>
        <v>0</v>
      </c>
      <c r="AE41" s="10">
        <f t="shared" si="28"/>
        <v>0</v>
      </c>
      <c r="AF41" s="10">
        <f t="shared" si="28"/>
        <v>0</v>
      </c>
      <c r="AG41" s="10">
        <f t="shared" si="28"/>
        <v>0</v>
      </c>
      <c r="AH41" s="10">
        <f t="shared" si="28"/>
        <v>0</v>
      </c>
      <c r="AI41" s="10">
        <f t="shared" si="28"/>
        <v>0</v>
      </c>
      <c r="AJ41" s="10">
        <f t="shared" si="28"/>
        <v>0</v>
      </c>
      <c r="AK41" s="10">
        <f t="shared" si="28"/>
        <v>0</v>
      </c>
      <c r="AL41" s="10">
        <f t="shared" si="28"/>
        <v>0</v>
      </c>
      <c r="AM41" s="10">
        <f t="shared" si="28"/>
        <v>0</v>
      </c>
      <c r="AN41" s="10">
        <f t="shared" si="28"/>
        <v>0</v>
      </c>
      <c r="AO41" s="10">
        <f t="shared" si="28"/>
        <v>0</v>
      </c>
      <c r="AP41" s="10">
        <f t="shared" si="28"/>
        <v>0</v>
      </c>
      <c r="AQ41" s="10">
        <f t="shared" si="28"/>
        <v>0</v>
      </c>
      <c r="AR41" s="10">
        <f t="shared" si="28"/>
        <v>0</v>
      </c>
      <c r="AS41" s="10">
        <f t="shared" si="28"/>
        <v>0</v>
      </c>
      <c r="AT41" s="10">
        <f t="shared" si="28"/>
        <v>0</v>
      </c>
      <c r="AU41" s="10">
        <f t="shared" si="28"/>
        <v>0</v>
      </c>
      <c r="AV41" s="10">
        <f t="shared" si="28"/>
        <v>0</v>
      </c>
      <c r="AW41" s="10">
        <f t="shared" si="28"/>
        <v>0</v>
      </c>
      <c r="AX41" s="10">
        <f t="shared" si="28"/>
        <v>0</v>
      </c>
      <c r="AY41" s="10">
        <f t="shared" si="28"/>
        <v>0</v>
      </c>
      <c r="AZ41" s="10">
        <f t="shared" si="28"/>
        <v>3367.668370887538</v>
      </c>
      <c r="BA41" s="10">
        <f t="shared" si="28"/>
        <v>2778.1006452932197</v>
      </c>
      <c r="BB41" s="10">
        <f t="shared" si="28"/>
        <v>3356.9895130477448</v>
      </c>
      <c r="BC41" s="10">
        <f t="shared" si="28"/>
        <v>3190.4569630815067</v>
      </c>
      <c r="BD41" s="10">
        <f t="shared" si="28"/>
        <v>3317.375868387885</v>
      </c>
      <c r="BE41" s="10">
        <f t="shared" si="28"/>
        <v>3607.0544565934006</v>
      </c>
      <c r="BF41" s="10">
        <f t="shared" si="28"/>
        <v>3672.5023920770714</v>
      </c>
      <c r="BG41" s="10">
        <f t="shared" si="28"/>
        <v>3825.8130590493133</v>
      </c>
      <c r="BH41" s="10">
        <f t="shared" si="28"/>
        <v>3578.8989314988244</v>
      </c>
      <c r="BI41" s="10">
        <f t="shared" si="28"/>
        <v>3646.6440046683178</v>
      </c>
      <c r="BJ41" s="10">
        <f t="shared" si="28"/>
        <v>3769.9164269848843</v>
      </c>
      <c r="BK41" s="10">
        <f t="shared" si="28"/>
        <v>3998.0878072353071</v>
      </c>
      <c r="BO41" s="23">
        <f>SUM(BO38:BO40)</f>
        <v>0</v>
      </c>
      <c r="BP41" s="23">
        <f t="shared" ref="BP41:BT41" si="29">SUM(BP38:BP40)</f>
        <v>9502.7585292285003</v>
      </c>
      <c r="BQ41" s="23">
        <f t="shared" si="29"/>
        <v>0</v>
      </c>
      <c r="BR41" s="23">
        <f t="shared" si="29"/>
        <v>0</v>
      </c>
      <c r="BS41" s="23">
        <f t="shared" si="29"/>
        <v>0</v>
      </c>
      <c r="BT41" s="23">
        <f t="shared" si="29"/>
        <v>0</v>
      </c>
    </row>
    <row r="44" spans="1:72" hidden="1" outlineLevel="1" x14ac:dyDescent="0.25">
      <c r="A44" s="11" t="s">
        <v>14</v>
      </c>
      <c r="C44" s="2" t="s">
        <v>0</v>
      </c>
      <c r="D44" s="8">
        <f>CI_CO!D44+CI_DE!D44+CI_CD!D44+CI_EC!D44</f>
        <v>0</v>
      </c>
      <c r="E44" s="8">
        <f>CI_CO!E44+CI_DE!E44+CI_CD!E44+CI_EC!E44</f>
        <v>0</v>
      </c>
      <c r="F44" s="8">
        <f>CI_CO!F44+CI_DE!F44+CI_CD!F44+CI_EC!F44</f>
        <v>0</v>
      </c>
      <c r="G44" s="8">
        <f>CI_CO!G44+CI_DE!G44+CI_CD!G44+CI_EC!G44</f>
        <v>0</v>
      </c>
      <c r="H44" s="8">
        <f>CI_CO!H44+CI_DE!H44+CI_CD!H44+CI_EC!H44</f>
        <v>0</v>
      </c>
      <c r="I44" s="8">
        <f>CI_CO!I44+CI_DE!I44+CI_CD!I44+CI_EC!I44</f>
        <v>0</v>
      </c>
      <c r="J44" s="8">
        <f>CI_CO!J44+CI_DE!J44+CI_CD!J44+CI_EC!J44</f>
        <v>0</v>
      </c>
      <c r="K44" s="8">
        <f>CI_CO!K44+CI_DE!K44+CI_CD!K44+CI_EC!K44</f>
        <v>0</v>
      </c>
      <c r="L44" s="8">
        <f>CI_CO!L44+CI_DE!L44+CI_CD!L44+CI_EC!L44</f>
        <v>0</v>
      </c>
      <c r="M44" s="8">
        <f>CI_CO!M44+CI_DE!M44+CI_CD!M44+CI_EC!M44</f>
        <v>0</v>
      </c>
      <c r="N44" s="8">
        <f>CI_CO!N44+CI_DE!N44+CI_CD!N44+CI_EC!N44</f>
        <v>0</v>
      </c>
      <c r="O44" s="8">
        <f>CI_CO!O44+CI_DE!O44+CI_CD!O44+CI_EC!O44</f>
        <v>0</v>
      </c>
      <c r="P44" s="8">
        <f>CI_CO!P44+CI_DE!P44+CI_CD!P44+CI_EC!P44</f>
        <v>0</v>
      </c>
      <c r="Q44" s="8">
        <f>CI_CO!Q44+CI_DE!Q44+CI_CD!Q44+CI_EC!Q44</f>
        <v>0</v>
      </c>
      <c r="R44" s="8">
        <f>CI_CO!R44+CI_DE!R44+CI_CD!R44+CI_EC!R44</f>
        <v>0</v>
      </c>
      <c r="S44" s="8">
        <f>CI_CO!S44+CI_DE!S44+CI_CD!S44+CI_EC!S44</f>
        <v>0</v>
      </c>
      <c r="T44" s="8">
        <f>CI_CO!T44+CI_DE!T44+CI_CD!T44+CI_EC!T44</f>
        <v>0</v>
      </c>
      <c r="U44" s="8">
        <f>CI_CO!U44+CI_DE!U44+CI_CD!U44+CI_EC!U44</f>
        <v>0</v>
      </c>
      <c r="V44" s="8">
        <f>CI_CO!V44+CI_DE!V44+CI_CD!V44+CI_EC!V44</f>
        <v>0</v>
      </c>
      <c r="W44" s="8">
        <f>CI_CO!W44+CI_DE!W44+CI_CD!W44+CI_EC!W44</f>
        <v>0</v>
      </c>
      <c r="X44" s="8">
        <f>CI_CO!X44+CI_DE!X44+CI_CD!X44+CI_EC!X44</f>
        <v>0</v>
      </c>
      <c r="Y44" s="8">
        <f>CI_CO!Y44+CI_DE!Y44+CI_CD!Y44+CI_EC!Y44</f>
        <v>0</v>
      </c>
      <c r="Z44" s="8">
        <f>CI_CO!Z44+CI_DE!Z44+CI_CD!Z44+CI_EC!Z44</f>
        <v>0</v>
      </c>
      <c r="AA44" s="8">
        <f>CI_CO!AA44+CI_DE!AA44+CI_CD!AA44+CI_EC!AA44</f>
        <v>0</v>
      </c>
      <c r="AB44" s="8">
        <f>CI_CO!AB44+CI_DE!AB44+CI_CD!AB44+CI_EC!AB44</f>
        <v>0</v>
      </c>
      <c r="AC44" s="8">
        <f>CI_CO!AC44+CI_DE!AC44+CI_CD!AC44+CI_EC!AC44</f>
        <v>0</v>
      </c>
      <c r="AD44" s="8">
        <f>CI_CO!AD44+CI_DE!AD44+CI_CD!AD44+CI_EC!AD44</f>
        <v>0</v>
      </c>
      <c r="AE44" s="8">
        <f>CI_CO!AE44+CI_DE!AE44+CI_CD!AE44+CI_EC!AE44</f>
        <v>0</v>
      </c>
      <c r="AF44" s="8">
        <f>CI_CO!AF44+CI_DE!AF44+CI_CD!AF44+CI_EC!AF44</f>
        <v>0</v>
      </c>
      <c r="AG44" s="8">
        <f>CI_CO!AG44+CI_DE!AG44+CI_CD!AG44+CI_EC!AG44</f>
        <v>0</v>
      </c>
      <c r="AH44" s="8">
        <f>CI_CO!AH44+CI_DE!AH44+CI_CD!AH44+CI_EC!AH44</f>
        <v>0</v>
      </c>
      <c r="AI44" s="8">
        <f>CI_CO!AI44+CI_DE!AI44+CI_CD!AI44+CI_EC!AI44</f>
        <v>0</v>
      </c>
      <c r="AJ44" s="8">
        <f>CI_CO!AJ44+CI_DE!AJ44+CI_CD!AJ44+CI_EC!AJ44</f>
        <v>0</v>
      </c>
      <c r="AK44" s="8">
        <f>CI_CO!AK44+CI_DE!AK44+CI_CD!AK44+CI_EC!AK44</f>
        <v>0</v>
      </c>
      <c r="AL44" s="8">
        <f>CI_CO!AL44+CI_DE!AL44+CI_CD!AL44+CI_EC!AL44</f>
        <v>0</v>
      </c>
      <c r="AM44" s="8">
        <f>CI_CO!AM44+CI_DE!AM44+CI_CD!AM44+CI_EC!AM44</f>
        <v>0</v>
      </c>
      <c r="AN44" s="8">
        <f>CI_CO!AN44+CI_DE!AN44+CI_CD!AN44+CI_EC!AN44</f>
        <v>0</v>
      </c>
      <c r="AO44" s="8">
        <f>CI_CO!AO44+CI_DE!AO44+CI_CD!AO44+CI_EC!AO44</f>
        <v>0</v>
      </c>
      <c r="AP44" s="8">
        <f>CI_CO!AP44+CI_DE!AP44+CI_CD!AP44+CI_EC!AP44</f>
        <v>0</v>
      </c>
      <c r="AQ44" s="8">
        <f>CI_CO!AQ44+CI_DE!AQ44+CI_CD!AQ44+CI_EC!AQ44</f>
        <v>0</v>
      </c>
      <c r="AR44" s="8">
        <f>CI_CO!AR44+CI_DE!AR44+CI_CD!AR44+CI_EC!AR44</f>
        <v>0</v>
      </c>
      <c r="AS44" s="8">
        <f>CI_CO!AS44+CI_DE!AS44+CI_CD!AS44+CI_EC!AS44</f>
        <v>0</v>
      </c>
      <c r="AT44" s="8">
        <f>CI_CO!AT44+CI_DE!AT44+CI_CD!AT44+CI_EC!AT44</f>
        <v>0</v>
      </c>
      <c r="AU44" s="8">
        <f>CI_CO!AU44+CI_DE!AU44+CI_CD!AU44+CI_EC!AU44</f>
        <v>0</v>
      </c>
      <c r="AV44" s="8">
        <f>CI_CO!AV44+CI_DE!AV44+CI_CD!AV44+CI_EC!AV44</f>
        <v>0</v>
      </c>
      <c r="AW44" s="8">
        <f>CI_CO!AW44+CI_DE!AW44+CI_CD!AW44+CI_EC!AW44</f>
        <v>0</v>
      </c>
      <c r="AX44" s="8">
        <f>CI_CO!AX44+CI_DE!AX44+CI_CD!AX44+CI_EC!AX44</f>
        <v>0</v>
      </c>
      <c r="AY44" s="8">
        <f>CI_CO!AY44+CI_DE!AY44+CI_CD!AY44+CI_EC!AY44</f>
        <v>0</v>
      </c>
      <c r="AZ44" s="8">
        <f>CI_CO!AZ44+CI_DE!AZ44+CI_CD!AZ44+CI_EC!AZ44</f>
        <v>-418.17210261148227</v>
      </c>
      <c r="BA44" s="8">
        <f>CI_CO!BA44+CI_DE!BA44+CI_CD!BA44+CI_EC!BA44</f>
        <v>-366.93364738699461</v>
      </c>
      <c r="BB44" s="8">
        <f>CI_CO!BB44+CI_DE!BB44+CI_CD!BB44+CI_EC!BB44</f>
        <v>-409.57747973215851</v>
      </c>
      <c r="BC44" s="8">
        <f>CI_CO!BC44+CI_DE!BC44+CI_CD!BC44+CI_EC!BC44</f>
        <v>-402.64354756858768</v>
      </c>
      <c r="BD44" s="8">
        <f>CI_CO!BD44+CI_DE!BD44+CI_CD!BD44+CI_EC!BD44</f>
        <v>-422.55634168089364</v>
      </c>
      <c r="BE44" s="8">
        <f>CI_CO!BE44+CI_DE!BE44+CI_CD!BE44+CI_EC!BE44</f>
        <v>-414.46293476093808</v>
      </c>
      <c r="BF44" s="8">
        <f>CI_CO!BF44+CI_DE!BF44+CI_CD!BF44+CI_EC!BF44</f>
        <v>-430.02245209745769</v>
      </c>
      <c r="BG44" s="8">
        <f>CI_CO!BG44+CI_DE!BG44+CI_CD!BG44+CI_EC!BG44</f>
        <v>-433.76174239440019</v>
      </c>
      <c r="BH44" s="8">
        <f>CI_CO!BH44+CI_DE!BH44+CI_CD!BH44+CI_EC!BH44</f>
        <v>-424.8700839814008</v>
      </c>
      <c r="BI44" s="8">
        <f>CI_CO!BI44+CI_DE!BI44+CI_CD!BI44+CI_EC!BI44</f>
        <v>-440.69221289243399</v>
      </c>
      <c r="BJ44" s="8">
        <f>CI_CO!BJ44+CI_DE!BJ44+CI_CD!BJ44+CI_EC!BJ44</f>
        <v>-428.62860341346044</v>
      </c>
      <c r="BK44" s="8">
        <f>CI_CO!BK44+CI_DE!BK44+CI_CD!BK44+CI_EC!BK44</f>
        <v>-460.0033898615622</v>
      </c>
      <c r="BO44" s="24">
        <f t="shared" ref="BO44:BT46" si="30">SUMIFS($D44:$BM44,$D$6:$BM$6,"&gt;="&amp;BO$2,$D$6:$BM$6,"&lt;="&amp;BO$6,$D$5:$BM$5,BO$5)</f>
        <v>0</v>
      </c>
      <c r="BP44" s="24">
        <f t="shared" si="30"/>
        <v>-1194.6832297306355</v>
      </c>
      <c r="BQ44" s="24">
        <f t="shared" si="30"/>
        <v>0</v>
      </c>
      <c r="BR44" s="24">
        <f t="shared" si="30"/>
        <v>0</v>
      </c>
      <c r="BS44" s="24">
        <f t="shared" si="30"/>
        <v>0</v>
      </c>
      <c r="BT44" s="24">
        <f t="shared" si="30"/>
        <v>0</v>
      </c>
    </row>
    <row r="45" spans="1:72" hidden="1" outlineLevel="1" x14ac:dyDescent="0.25">
      <c r="A45" s="11" t="s">
        <v>14</v>
      </c>
      <c r="C45" s="2" t="s">
        <v>1</v>
      </c>
      <c r="D45" s="8">
        <f>CI_CO!D45+CI_DE!D45+CI_CD!D45+CI_EC!D45</f>
        <v>0</v>
      </c>
      <c r="E45" s="8">
        <f>CI_CO!E45+CI_DE!E45+CI_CD!E45+CI_EC!E45</f>
        <v>0</v>
      </c>
      <c r="F45" s="8">
        <f>CI_CO!F45+CI_DE!F45+CI_CD!F45+CI_EC!F45</f>
        <v>0</v>
      </c>
      <c r="G45" s="8">
        <f>CI_CO!G45+CI_DE!G45+CI_CD!G45+CI_EC!G45</f>
        <v>0</v>
      </c>
      <c r="H45" s="8">
        <f>CI_CO!H45+CI_DE!H45+CI_CD!H45+CI_EC!H45</f>
        <v>0</v>
      </c>
      <c r="I45" s="8">
        <f>CI_CO!I45+CI_DE!I45+CI_CD!I45+CI_EC!I45</f>
        <v>0</v>
      </c>
      <c r="J45" s="8">
        <f>CI_CO!J45+CI_DE!J45+CI_CD!J45+CI_EC!J45</f>
        <v>0</v>
      </c>
      <c r="K45" s="8">
        <f>CI_CO!K45+CI_DE!K45+CI_CD!K45+CI_EC!K45</f>
        <v>0</v>
      </c>
      <c r="L45" s="8">
        <f>CI_CO!L45+CI_DE!L45+CI_CD!L45+CI_EC!L45</f>
        <v>0</v>
      </c>
      <c r="M45" s="8">
        <f>CI_CO!M45+CI_DE!M45+CI_CD!M45+CI_EC!M45</f>
        <v>0</v>
      </c>
      <c r="N45" s="8">
        <f>CI_CO!N45+CI_DE!N45+CI_CD!N45+CI_EC!N45</f>
        <v>0</v>
      </c>
      <c r="O45" s="8">
        <f>CI_CO!O45+CI_DE!O45+CI_CD!O45+CI_EC!O45</f>
        <v>0</v>
      </c>
      <c r="P45" s="8">
        <f>CI_CO!P45+CI_DE!P45+CI_CD!P45+CI_EC!P45</f>
        <v>0</v>
      </c>
      <c r="Q45" s="8">
        <f>CI_CO!Q45+CI_DE!Q45+CI_CD!Q45+CI_EC!Q45</f>
        <v>0</v>
      </c>
      <c r="R45" s="8">
        <f>CI_CO!R45+CI_DE!R45+CI_CD!R45+CI_EC!R45</f>
        <v>0</v>
      </c>
      <c r="S45" s="8">
        <f>CI_CO!S45+CI_DE!S45+CI_CD!S45+CI_EC!S45</f>
        <v>0</v>
      </c>
      <c r="T45" s="8">
        <f>CI_CO!T45+CI_DE!T45+CI_CD!T45+CI_EC!T45</f>
        <v>0</v>
      </c>
      <c r="U45" s="8">
        <f>CI_CO!U45+CI_DE!U45+CI_CD!U45+CI_EC!U45</f>
        <v>0</v>
      </c>
      <c r="V45" s="8">
        <f>CI_CO!V45+CI_DE!V45+CI_CD!V45+CI_EC!V45</f>
        <v>0</v>
      </c>
      <c r="W45" s="8">
        <f>CI_CO!W45+CI_DE!W45+CI_CD!W45+CI_EC!W45</f>
        <v>0</v>
      </c>
      <c r="X45" s="8">
        <f>CI_CO!X45+CI_DE!X45+CI_CD!X45+CI_EC!X45</f>
        <v>0</v>
      </c>
      <c r="Y45" s="8">
        <f>CI_CO!Y45+CI_DE!Y45+CI_CD!Y45+CI_EC!Y45</f>
        <v>0</v>
      </c>
      <c r="Z45" s="8">
        <f>CI_CO!Z45+CI_DE!Z45+CI_CD!Z45+CI_EC!Z45</f>
        <v>0</v>
      </c>
      <c r="AA45" s="8">
        <f>CI_CO!AA45+CI_DE!AA45+CI_CD!AA45+CI_EC!AA45</f>
        <v>0</v>
      </c>
      <c r="AB45" s="8">
        <f>CI_CO!AB45+CI_DE!AB45+CI_CD!AB45+CI_EC!AB45</f>
        <v>0</v>
      </c>
      <c r="AC45" s="8">
        <f>CI_CO!AC45+CI_DE!AC45+CI_CD!AC45+CI_EC!AC45</f>
        <v>0</v>
      </c>
      <c r="AD45" s="8">
        <f>CI_CO!AD45+CI_DE!AD45+CI_CD!AD45+CI_EC!AD45</f>
        <v>0</v>
      </c>
      <c r="AE45" s="8">
        <f>CI_CO!AE45+CI_DE!AE45+CI_CD!AE45+CI_EC!AE45</f>
        <v>0</v>
      </c>
      <c r="AF45" s="8">
        <f>CI_CO!AF45+CI_DE!AF45+CI_CD!AF45+CI_EC!AF45</f>
        <v>0</v>
      </c>
      <c r="AG45" s="8">
        <f>CI_CO!AG45+CI_DE!AG45+CI_CD!AG45+CI_EC!AG45</f>
        <v>0</v>
      </c>
      <c r="AH45" s="8">
        <f>CI_CO!AH45+CI_DE!AH45+CI_CD!AH45+CI_EC!AH45</f>
        <v>0</v>
      </c>
      <c r="AI45" s="8">
        <f>CI_CO!AI45+CI_DE!AI45+CI_CD!AI45+CI_EC!AI45</f>
        <v>0</v>
      </c>
      <c r="AJ45" s="8">
        <f>CI_CO!AJ45+CI_DE!AJ45+CI_CD!AJ45+CI_EC!AJ45</f>
        <v>0</v>
      </c>
      <c r="AK45" s="8">
        <f>CI_CO!AK45+CI_DE!AK45+CI_CD!AK45+CI_EC!AK45</f>
        <v>0</v>
      </c>
      <c r="AL45" s="8">
        <f>CI_CO!AL45+CI_DE!AL45+CI_CD!AL45+CI_EC!AL45</f>
        <v>0</v>
      </c>
      <c r="AM45" s="8">
        <f>CI_CO!AM45+CI_DE!AM45+CI_CD!AM45+CI_EC!AM45</f>
        <v>0</v>
      </c>
      <c r="AN45" s="8">
        <f>CI_CO!AN45+CI_DE!AN45+CI_CD!AN45+CI_EC!AN45</f>
        <v>0</v>
      </c>
      <c r="AO45" s="8">
        <f>CI_CO!AO45+CI_DE!AO45+CI_CD!AO45+CI_EC!AO45</f>
        <v>0</v>
      </c>
      <c r="AP45" s="8">
        <f>CI_CO!AP45+CI_DE!AP45+CI_CD!AP45+CI_EC!AP45</f>
        <v>0</v>
      </c>
      <c r="AQ45" s="8">
        <f>CI_CO!AQ45+CI_DE!AQ45+CI_CD!AQ45+CI_EC!AQ45</f>
        <v>0</v>
      </c>
      <c r="AR45" s="8">
        <f>CI_CO!AR45+CI_DE!AR45+CI_CD!AR45+CI_EC!AR45</f>
        <v>0</v>
      </c>
      <c r="AS45" s="8">
        <f>CI_CO!AS45+CI_DE!AS45+CI_CD!AS45+CI_EC!AS45</f>
        <v>0</v>
      </c>
      <c r="AT45" s="8">
        <f>CI_CO!AT45+CI_DE!AT45+CI_CD!AT45+CI_EC!AT45</f>
        <v>0</v>
      </c>
      <c r="AU45" s="8">
        <f>CI_CO!AU45+CI_DE!AU45+CI_CD!AU45+CI_EC!AU45</f>
        <v>0</v>
      </c>
      <c r="AV45" s="8">
        <f>CI_CO!AV45+CI_DE!AV45+CI_CD!AV45+CI_EC!AV45</f>
        <v>0</v>
      </c>
      <c r="AW45" s="8">
        <f>CI_CO!AW45+CI_DE!AW45+CI_CD!AW45+CI_EC!AW45</f>
        <v>0</v>
      </c>
      <c r="AX45" s="8">
        <f>CI_CO!AX45+CI_DE!AX45+CI_CD!AX45+CI_EC!AX45</f>
        <v>0</v>
      </c>
      <c r="AY45" s="8">
        <f>CI_CO!AY45+CI_DE!AY45+CI_CD!AY45+CI_EC!AY45</f>
        <v>0</v>
      </c>
      <c r="AZ45" s="8">
        <f>CI_CO!AZ45+CI_DE!AZ45+CI_CD!AZ45+CI_EC!AZ45</f>
        <v>-11.00164637227013</v>
      </c>
      <c r="BA45" s="8">
        <f>CI_CO!BA45+CI_DE!BA45+CI_CD!BA45+CI_EC!BA45</f>
        <v>-9.6999325780467078</v>
      </c>
      <c r="BB45" s="8">
        <f>CI_CO!BB45+CI_DE!BB45+CI_CD!BB45+CI_EC!BB45</f>
        <v>-10.696644265292774</v>
      </c>
      <c r="BC45" s="8">
        <f>CI_CO!BC45+CI_DE!BC45+CI_CD!BC45+CI_EC!BC45</f>
        <v>-9.6127967318503735</v>
      </c>
      <c r="BD45" s="8">
        <f>CI_CO!BD45+CI_DE!BD45+CI_CD!BD45+CI_EC!BD45</f>
        <v>-9.8335923543713317</v>
      </c>
      <c r="BE45" s="8">
        <f>CI_CO!BE45+CI_DE!BE45+CI_CD!BE45+CI_EC!BE45</f>
        <v>-9.124767588900486</v>
      </c>
      <c r="BF45" s="8">
        <f>CI_CO!BF45+CI_DE!BF45+CI_CD!BF45+CI_EC!BF45</f>
        <v>-9.4522351136569895</v>
      </c>
      <c r="BG45" s="8">
        <f>CI_CO!BG45+CI_DE!BG45+CI_CD!BG45+CI_EC!BG45</f>
        <v>-9.1450584427192023</v>
      </c>
      <c r="BH45" s="8">
        <f>CI_CO!BH45+CI_DE!BH45+CI_CD!BH45+CI_EC!BH45</f>
        <v>-8.092358210735533</v>
      </c>
      <c r="BI45" s="8">
        <f>CI_CO!BI45+CI_DE!BI45+CI_CD!BI45+CI_EC!BI45</f>
        <v>-8.5176331251966637</v>
      </c>
      <c r="BJ45" s="8">
        <f>CI_CO!BJ45+CI_DE!BJ45+CI_CD!BJ45+CI_EC!BJ45</f>
        <v>-8.7786450381310512</v>
      </c>
      <c r="BK45" s="8">
        <f>CI_CO!BK45+CI_DE!BK45+CI_CD!BK45+CI_EC!BK45</f>
        <v>-8.7375484923007249</v>
      </c>
      <c r="BO45" s="24">
        <f t="shared" si="30"/>
        <v>0</v>
      </c>
      <c r="BP45" s="24">
        <f t="shared" si="30"/>
        <v>-31.398223215609612</v>
      </c>
      <c r="BQ45" s="24">
        <f t="shared" si="30"/>
        <v>0</v>
      </c>
      <c r="BR45" s="24">
        <f t="shared" si="30"/>
        <v>0</v>
      </c>
      <c r="BS45" s="24">
        <f t="shared" si="30"/>
        <v>0</v>
      </c>
      <c r="BT45" s="24">
        <f t="shared" si="30"/>
        <v>0</v>
      </c>
    </row>
    <row r="46" spans="1:72" hidden="1" outlineLevel="1" x14ac:dyDescent="0.25">
      <c r="A46" s="11" t="s">
        <v>14</v>
      </c>
      <c r="C46" s="2" t="s">
        <v>9</v>
      </c>
      <c r="D46" s="8">
        <f>CI_CO!D46+CI_DE!D46+CI_CD!D46+CI_EC!D46</f>
        <v>0</v>
      </c>
      <c r="E46" s="8">
        <f>CI_CO!E46+CI_DE!E46+CI_CD!E46+CI_EC!E46</f>
        <v>0</v>
      </c>
      <c r="F46" s="8">
        <f>CI_CO!F46+CI_DE!F46+CI_CD!F46+CI_EC!F46</f>
        <v>0</v>
      </c>
      <c r="G46" s="8">
        <f>CI_CO!G46+CI_DE!G46+CI_CD!G46+CI_EC!G46</f>
        <v>0</v>
      </c>
      <c r="H46" s="8">
        <f>CI_CO!H46+CI_DE!H46+CI_CD!H46+CI_EC!H46</f>
        <v>0</v>
      </c>
      <c r="I46" s="8">
        <f>CI_CO!I46+CI_DE!I46+CI_CD!I46+CI_EC!I46</f>
        <v>0</v>
      </c>
      <c r="J46" s="8">
        <f>CI_CO!J46+CI_DE!J46+CI_CD!J46+CI_EC!J46</f>
        <v>0</v>
      </c>
      <c r="K46" s="8">
        <f>CI_CO!K46+CI_DE!K46+CI_CD!K46+CI_EC!K46</f>
        <v>0</v>
      </c>
      <c r="L46" s="8">
        <f>CI_CO!L46+CI_DE!L46+CI_CD!L46+CI_EC!L46</f>
        <v>0</v>
      </c>
      <c r="M46" s="8">
        <f>CI_CO!M46+CI_DE!M46+CI_CD!M46+CI_EC!M46</f>
        <v>0</v>
      </c>
      <c r="N46" s="8">
        <f>CI_CO!N46+CI_DE!N46+CI_CD!N46+CI_EC!N46</f>
        <v>0</v>
      </c>
      <c r="O46" s="8">
        <f>CI_CO!O46+CI_DE!O46+CI_CD!O46+CI_EC!O46</f>
        <v>0</v>
      </c>
      <c r="P46" s="8">
        <f>CI_CO!P46+CI_DE!P46+CI_CD!P46+CI_EC!P46</f>
        <v>0</v>
      </c>
      <c r="Q46" s="8">
        <f>CI_CO!Q46+CI_DE!Q46+CI_CD!Q46+CI_EC!Q46</f>
        <v>0</v>
      </c>
      <c r="R46" s="8">
        <f>CI_CO!R46+CI_DE!R46+CI_CD!R46+CI_EC!R46</f>
        <v>0</v>
      </c>
      <c r="S46" s="8">
        <f>CI_CO!S46+CI_DE!S46+CI_CD!S46+CI_EC!S46</f>
        <v>0</v>
      </c>
      <c r="T46" s="8">
        <f>CI_CO!T46+CI_DE!T46+CI_CD!T46+CI_EC!T46</f>
        <v>0</v>
      </c>
      <c r="U46" s="8">
        <f>CI_CO!U46+CI_DE!U46+CI_CD!U46+CI_EC!U46</f>
        <v>0</v>
      </c>
      <c r="V46" s="8">
        <f>CI_CO!V46+CI_DE!V46+CI_CD!V46+CI_EC!V46</f>
        <v>0</v>
      </c>
      <c r="W46" s="8">
        <f>CI_CO!W46+CI_DE!W46+CI_CD!W46+CI_EC!W46</f>
        <v>0</v>
      </c>
      <c r="X46" s="8">
        <f>CI_CO!X46+CI_DE!X46+CI_CD!X46+CI_EC!X46</f>
        <v>0</v>
      </c>
      <c r="Y46" s="8">
        <f>CI_CO!Y46+CI_DE!Y46+CI_CD!Y46+CI_EC!Y46</f>
        <v>0</v>
      </c>
      <c r="Z46" s="8">
        <f>CI_CO!Z46+CI_DE!Z46+CI_CD!Z46+CI_EC!Z46</f>
        <v>0</v>
      </c>
      <c r="AA46" s="8">
        <f>CI_CO!AA46+CI_DE!AA46+CI_CD!AA46+CI_EC!AA46</f>
        <v>0</v>
      </c>
      <c r="AB46" s="8">
        <f>CI_CO!AB46+CI_DE!AB46+CI_CD!AB46+CI_EC!AB46</f>
        <v>0</v>
      </c>
      <c r="AC46" s="8">
        <f>CI_CO!AC46+CI_DE!AC46+CI_CD!AC46+CI_EC!AC46</f>
        <v>0</v>
      </c>
      <c r="AD46" s="8">
        <f>CI_CO!AD46+CI_DE!AD46+CI_CD!AD46+CI_EC!AD46</f>
        <v>0</v>
      </c>
      <c r="AE46" s="8">
        <f>CI_CO!AE46+CI_DE!AE46+CI_CD!AE46+CI_EC!AE46</f>
        <v>0</v>
      </c>
      <c r="AF46" s="8">
        <f>CI_CO!AF46+CI_DE!AF46+CI_CD!AF46+CI_EC!AF46</f>
        <v>0</v>
      </c>
      <c r="AG46" s="8">
        <f>CI_CO!AG46+CI_DE!AG46+CI_CD!AG46+CI_EC!AG46</f>
        <v>0</v>
      </c>
      <c r="AH46" s="8">
        <f>CI_CO!AH46+CI_DE!AH46+CI_CD!AH46+CI_EC!AH46</f>
        <v>0</v>
      </c>
      <c r="AI46" s="8">
        <f>CI_CO!AI46+CI_DE!AI46+CI_CD!AI46+CI_EC!AI46</f>
        <v>0</v>
      </c>
      <c r="AJ46" s="8">
        <f>CI_CO!AJ46+CI_DE!AJ46+CI_CD!AJ46+CI_EC!AJ46</f>
        <v>0</v>
      </c>
      <c r="AK46" s="8">
        <f>CI_CO!AK46+CI_DE!AK46+CI_CD!AK46+CI_EC!AK46</f>
        <v>0</v>
      </c>
      <c r="AL46" s="8">
        <f>CI_CO!AL46+CI_DE!AL46+CI_CD!AL46+CI_EC!AL46</f>
        <v>0</v>
      </c>
      <c r="AM46" s="8">
        <f>CI_CO!AM46+CI_DE!AM46+CI_CD!AM46+CI_EC!AM46</f>
        <v>0</v>
      </c>
      <c r="AN46" s="8">
        <f>CI_CO!AN46+CI_DE!AN46+CI_CD!AN46+CI_EC!AN46</f>
        <v>0</v>
      </c>
      <c r="AO46" s="8">
        <f>CI_CO!AO46+CI_DE!AO46+CI_CD!AO46+CI_EC!AO46</f>
        <v>0</v>
      </c>
      <c r="AP46" s="8">
        <f>CI_CO!AP46+CI_DE!AP46+CI_CD!AP46+CI_EC!AP46</f>
        <v>0</v>
      </c>
      <c r="AQ46" s="8">
        <f>CI_CO!AQ46+CI_DE!AQ46+CI_CD!AQ46+CI_EC!AQ46</f>
        <v>0</v>
      </c>
      <c r="AR46" s="8">
        <f>CI_CO!AR46+CI_DE!AR46+CI_CD!AR46+CI_EC!AR46</f>
        <v>0</v>
      </c>
      <c r="AS46" s="8">
        <f>CI_CO!AS46+CI_DE!AS46+CI_CD!AS46+CI_EC!AS46</f>
        <v>0</v>
      </c>
      <c r="AT46" s="8">
        <f>CI_CO!AT46+CI_DE!AT46+CI_CD!AT46+CI_EC!AT46</f>
        <v>0</v>
      </c>
      <c r="AU46" s="8">
        <f>CI_CO!AU46+CI_DE!AU46+CI_CD!AU46+CI_EC!AU46</f>
        <v>0</v>
      </c>
      <c r="AV46" s="8">
        <f>CI_CO!AV46+CI_DE!AV46+CI_CD!AV46+CI_EC!AV46</f>
        <v>0</v>
      </c>
      <c r="AW46" s="8">
        <f>CI_CO!AW46+CI_DE!AW46+CI_CD!AW46+CI_EC!AW46</f>
        <v>0</v>
      </c>
      <c r="AX46" s="8">
        <f>CI_CO!AX46+CI_DE!AX46+CI_CD!AX46+CI_EC!AX46</f>
        <v>0</v>
      </c>
      <c r="AY46" s="8">
        <f>CI_CO!AY46+CI_DE!AY46+CI_CD!AY46+CI_EC!AY46</f>
        <v>0</v>
      </c>
      <c r="AZ46" s="8">
        <f>CI_CO!AZ46+CI_DE!AZ46+CI_CD!AZ46+CI_EC!AZ46</f>
        <v>-23.351375208165052</v>
      </c>
      <c r="BA46" s="8">
        <f>CI_CO!BA46+CI_DE!BA46+CI_CD!BA46+CI_EC!BA46</f>
        <v>-23.075706099580273</v>
      </c>
      <c r="BB46" s="8">
        <f>CI_CO!BB46+CI_DE!BB46+CI_CD!BB46+CI_EC!BB46</f>
        <v>-24.615349078107915</v>
      </c>
      <c r="BC46" s="8">
        <f>CI_CO!BC46+CI_DE!BC46+CI_CD!BC46+CI_EC!BC46</f>
        <v>-24.470861638328998</v>
      </c>
      <c r="BD46" s="8">
        <f>CI_CO!BD46+CI_DE!BD46+CI_CD!BD46+CI_EC!BD46</f>
        <v>-25.304914030497581</v>
      </c>
      <c r="BE46" s="8">
        <f>CI_CO!BE46+CI_DE!BE46+CI_CD!BE46+CI_EC!BE46</f>
        <v>-25.452626264690867</v>
      </c>
      <c r="BF46" s="8">
        <f>CI_CO!BF46+CI_DE!BF46+CI_CD!BF46+CI_EC!BF46</f>
        <v>-27.351296912758766</v>
      </c>
      <c r="BG46" s="8">
        <f>CI_CO!BG46+CI_DE!BG46+CI_CD!BG46+CI_EC!BG46</f>
        <v>-26.73837629848919</v>
      </c>
      <c r="BH46" s="8">
        <f>CI_CO!BH46+CI_DE!BH46+CI_CD!BH46+CI_EC!BH46</f>
        <v>-24.930257034795378</v>
      </c>
      <c r="BI46" s="8">
        <f>CI_CO!BI46+CI_DE!BI46+CI_CD!BI46+CI_EC!BI46</f>
        <v>-24.681795658120024</v>
      </c>
      <c r="BJ46" s="8">
        <f>CI_CO!BJ46+CI_DE!BJ46+CI_CD!BJ46+CI_EC!BJ46</f>
        <v>-27.733663011472498</v>
      </c>
      <c r="BK46" s="8">
        <f>CI_CO!BK46+CI_DE!BK46+CI_CD!BK46+CI_EC!BK46</f>
        <v>-26.506173552480956</v>
      </c>
      <c r="BO46" s="24">
        <f t="shared" si="30"/>
        <v>0</v>
      </c>
      <c r="BP46" s="24">
        <f t="shared" si="30"/>
        <v>-71.042430385853237</v>
      </c>
      <c r="BQ46" s="24">
        <f t="shared" si="30"/>
        <v>0</v>
      </c>
      <c r="BR46" s="24">
        <f t="shared" si="30"/>
        <v>0</v>
      </c>
      <c r="BS46" s="24">
        <f t="shared" si="30"/>
        <v>0</v>
      </c>
      <c r="BT46" s="24">
        <f t="shared" si="30"/>
        <v>0</v>
      </c>
    </row>
    <row r="47" spans="1:72" collapsed="1" x14ac:dyDescent="0.25">
      <c r="C47" s="3" t="s">
        <v>22</v>
      </c>
      <c r="D47" s="10">
        <f>SUM(D44:D46)</f>
        <v>0</v>
      </c>
      <c r="E47" s="10">
        <f t="shared" ref="E47:BK47" si="31">SUM(E44:E46)</f>
        <v>0</v>
      </c>
      <c r="F47" s="10">
        <f t="shared" si="31"/>
        <v>0</v>
      </c>
      <c r="G47" s="10">
        <f t="shared" si="31"/>
        <v>0</v>
      </c>
      <c r="H47" s="10">
        <f t="shared" si="31"/>
        <v>0</v>
      </c>
      <c r="I47" s="10">
        <f t="shared" si="31"/>
        <v>0</v>
      </c>
      <c r="J47" s="10">
        <f t="shared" si="31"/>
        <v>0</v>
      </c>
      <c r="K47" s="10">
        <f t="shared" si="31"/>
        <v>0</v>
      </c>
      <c r="L47" s="10">
        <f t="shared" si="31"/>
        <v>0</v>
      </c>
      <c r="M47" s="10">
        <f t="shared" si="31"/>
        <v>0</v>
      </c>
      <c r="N47" s="10">
        <f t="shared" si="31"/>
        <v>0</v>
      </c>
      <c r="O47" s="10">
        <f t="shared" si="31"/>
        <v>0</v>
      </c>
      <c r="P47" s="10">
        <f t="shared" si="31"/>
        <v>0</v>
      </c>
      <c r="Q47" s="10">
        <f t="shared" si="31"/>
        <v>0</v>
      </c>
      <c r="R47" s="10">
        <f t="shared" si="31"/>
        <v>0</v>
      </c>
      <c r="S47" s="10">
        <f t="shared" si="31"/>
        <v>0</v>
      </c>
      <c r="T47" s="10">
        <f t="shared" si="31"/>
        <v>0</v>
      </c>
      <c r="U47" s="10">
        <f t="shared" si="31"/>
        <v>0</v>
      </c>
      <c r="V47" s="10">
        <f t="shared" si="31"/>
        <v>0</v>
      </c>
      <c r="W47" s="10">
        <f t="shared" si="31"/>
        <v>0</v>
      </c>
      <c r="X47" s="10">
        <f t="shared" si="31"/>
        <v>0</v>
      </c>
      <c r="Y47" s="10">
        <f t="shared" si="31"/>
        <v>0</v>
      </c>
      <c r="Z47" s="10">
        <f t="shared" si="31"/>
        <v>0</v>
      </c>
      <c r="AA47" s="10">
        <f t="shared" si="31"/>
        <v>0</v>
      </c>
      <c r="AB47" s="10">
        <f t="shared" si="31"/>
        <v>0</v>
      </c>
      <c r="AC47" s="10">
        <f t="shared" si="31"/>
        <v>0</v>
      </c>
      <c r="AD47" s="10">
        <f t="shared" si="31"/>
        <v>0</v>
      </c>
      <c r="AE47" s="10">
        <f t="shared" si="31"/>
        <v>0</v>
      </c>
      <c r="AF47" s="10">
        <f t="shared" si="31"/>
        <v>0</v>
      </c>
      <c r="AG47" s="10">
        <f t="shared" si="31"/>
        <v>0</v>
      </c>
      <c r="AH47" s="10">
        <f t="shared" si="31"/>
        <v>0</v>
      </c>
      <c r="AI47" s="10">
        <f t="shared" si="31"/>
        <v>0</v>
      </c>
      <c r="AJ47" s="10">
        <f t="shared" si="31"/>
        <v>0</v>
      </c>
      <c r="AK47" s="10">
        <f t="shared" si="31"/>
        <v>0</v>
      </c>
      <c r="AL47" s="10">
        <f t="shared" si="31"/>
        <v>0</v>
      </c>
      <c r="AM47" s="10">
        <f t="shared" si="31"/>
        <v>0</v>
      </c>
      <c r="AN47" s="10">
        <f t="shared" si="31"/>
        <v>0</v>
      </c>
      <c r="AO47" s="10">
        <f t="shared" si="31"/>
        <v>0</v>
      </c>
      <c r="AP47" s="10">
        <f t="shared" si="31"/>
        <v>0</v>
      </c>
      <c r="AQ47" s="10">
        <f t="shared" si="31"/>
        <v>0</v>
      </c>
      <c r="AR47" s="10">
        <f t="shared" si="31"/>
        <v>0</v>
      </c>
      <c r="AS47" s="10">
        <f t="shared" si="31"/>
        <v>0</v>
      </c>
      <c r="AT47" s="10">
        <f t="shared" si="31"/>
        <v>0</v>
      </c>
      <c r="AU47" s="10">
        <f t="shared" si="31"/>
        <v>0</v>
      </c>
      <c r="AV47" s="10">
        <f t="shared" si="31"/>
        <v>0</v>
      </c>
      <c r="AW47" s="10">
        <f t="shared" si="31"/>
        <v>0</v>
      </c>
      <c r="AX47" s="10">
        <f t="shared" si="31"/>
        <v>0</v>
      </c>
      <c r="AY47" s="10">
        <f t="shared" si="31"/>
        <v>0</v>
      </c>
      <c r="AZ47" s="10">
        <f t="shared" si="31"/>
        <v>-452.52512419191743</v>
      </c>
      <c r="BA47" s="10">
        <f t="shared" si="31"/>
        <v>-399.70928606462155</v>
      </c>
      <c r="BB47" s="10">
        <f t="shared" si="31"/>
        <v>-444.88947307555918</v>
      </c>
      <c r="BC47" s="10">
        <f t="shared" si="31"/>
        <v>-436.72720593876704</v>
      </c>
      <c r="BD47" s="10">
        <f t="shared" si="31"/>
        <v>-457.69484806576253</v>
      </c>
      <c r="BE47" s="10">
        <f t="shared" si="31"/>
        <v>-449.04032861452947</v>
      </c>
      <c r="BF47" s="10">
        <f t="shared" si="31"/>
        <v>-466.82598412387341</v>
      </c>
      <c r="BG47" s="10">
        <f t="shared" si="31"/>
        <v>-469.64517713560855</v>
      </c>
      <c r="BH47" s="10">
        <f t="shared" si="31"/>
        <v>-457.89269922693171</v>
      </c>
      <c r="BI47" s="10">
        <f t="shared" si="31"/>
        <v>-473.89164167575063</v>
      </c>
      <c r="BJ47" s="10">
        <f t="shared" si="31"/>
        <v>-465.14091146306401</v>
      </c>
      <c r="BK47" s="10">
        <f t="shared" si="31"/>
        <v>-495.24711190634389</v>
      </c>
      <c r="BO47" s="23">
        <f>SUM(BO44:BO46)</f>
        <v>0</v>
      </c>
      <c r="BP47" s="23">
        <f t="shared" ref="BP47:BT47" si="32">SUM(BP44:BP46)</f>
        <v>-1297.1238833320983</v>
      </c>
      <c r="BQ47" s="23">
        <f t="shared" si="32"/>
        <v>0</v>
      </c>
      <c r="BR47" s="23">
        <f t="shared" si="32"/>
        <v>0</v>
      </c>
      <c r="BS47" s="23">
        <f t="shared" si="32"/>
        <v>0</v>
      </c>
      <c r="BT47" s="23">
        <f t="shared" si="32"/>
        <v>0</v>
      </c>
    </row>
    <row r="50" spans="1:72" hidden="1" outlineLevel="1" x14ac:dyDescent="0.25">
      <c r="A50" s="11"/>
      <c r="C50" s="2" t="s">
        <v>0</v>
      </c>
      <c r="D50" s="8">
        <f>D38+D44</f>
        <v>0</v>
      </c>
      <c r="E50" s="8">
        <f t="shared" ref="E50:BK53" si="33">E38+E44</f>
        <v>0</v>
      </c>
      <c r="F50" s="8">
        <f t="shared" si="33"/>
        <v>0</v>
      </c>
      <c r="G50" s="8">
        <f t="shared" si="33"/>
        <v>0</v>
      </c>
      <c r="H50" s="8">
        <f t="shared" si="33"/>
        <v>0</v>
      </c>
      <c r="I50" s="8">
        <f t="shared" si="33"/>
        <v>0</v>
      </c>
      <c r="J50" s="8">
        <f t="shared" si="33"/>
        <v>0</v>
      </c>
      <c r="K50" s="8">
        <f t="shared" si="33"/>
        <v>0</v>
      </c>
      <c r="L50" s="8">
        <f t="shared" si="33"/>
        <v>0</v>
      </c>
      <c r="M50" s="8">
        <f t="shared" si="33"/>
        <v>0</v>
      </c>
      <c r="N50" s="8">
        <f t="shared" si="33"/>
        <v>0</v>
      </c>
      <c r="O50" s="8">
        <f t="shared" si="33"/>
        <v>0</v>
      </c>
      <c r="P50" s="8">
        <f t="shared" si="33"/>
        <v>0</v>
      </c>
      <c r="Q50" s="8">
        <f t="shared" si="33"/>
        <v>0</v>
      </c>
      <c r="R50" s="8">
        <f t="shared" si="33"/>
        <v>0</v>
      </c>
      <c r="S50" s="8">
        <f t="shared" si="33"/>
        <v>0</v>
      </c>
      <c r="T50" s="8">
        <f t="shared" si="33"/>
        <v>0</v>
      </c>
      <c r="U50" s="8">
        <f t="shared" si="33"/>
        <v>0</v>
      </c>
      <c r="V50" s="8">
        <f t="shared" si="33"/>
        <v>0</v>
      </c>
      <c r="W50" s="8">
        <f t="shared" si="33"/>
        <v>0</v>
      </c>
      <c r="X50" s="8">
        <f t="shared" si="33"/>
        <v>0</v>
      </c>
      <c r="Y50" s="8">
        <f t="shared" si="33"/>
        <v>0</v>
      </c>
      <c r="Z50" s="8">
        <f t="shared" si="33"/>
        <v>0</v>
      </c>
      <c r="AA50" s="8">
        <f t="shared" si="33"/>
        <v>0</v>
      </c>
      <c r="AB50" s="8">
        <f t="shared" si="33"/>
        <v>0</v>
      </c>
      <c r="AC50" s="8">
        <f t="shared" si="33"/>
        <v>0</v>
      </c>
      <c r="AD50" s="8">
        <f t="shared" si="33"/>
        <v>0</v>
      </c>
      <c r="AE50" s="8">
        <f t="shared" si="33"/>
        <v>0</v>
      </c>
      <c r="AF50" s="8">
        <f t="shared" si="33"/>
        <v>0</v>
      </c>
      <c r="AG50" s="8">
        <f t="shared" si="33"/>
        <v>0</v>
      </c>
      <c r="AH50" s="8">
        <f t="shared" si="33"/>
        <v>0</v>
      </c>
      <c r="AI50" s="8">
        <f t="shared" si="33"/>
        <v>0</v>
      </c>
      <c r="AJ50" s="8">
        <f t="shared" si="33"/>
        <v>0</v>
      </c>
      <c r="AK50" s="8">
        <f t="shared" si="33"/>
        <v>0</v>
      </c>
      <c r="AL50" s="8">
        <f t="shared" si="33"/>
        <v>0</v>
      </c>
      <c r="AM50" s="8">
        <f t="shared" si="33"/>
        <v>0</v>
      </c>
      <c r="AN50" s="8">
        <f t="shared" si="33"/>
        <v>0</v>
      </c>
      <c r="AO50" s="8">
        <f t="shared" si="33"/>
        <v>0</v>
      </c>
      <c r="AP50" s="8">
        <f t="shared" si="33"/>
        <v>0</v>
      </c>
      <c r="AQ50" s="8">
        <f t="shared" si="33"/>
        <v>0</v>
      </c>
      <c r="AR50" s="8">
        <f t="shared" si="33"/>
        <v>0</v>
      </c>
      <c r="AS50" s="8">
        <f t="shared" si="33"/>
        <v>0</v>
      </c>
      <c r="AT50" s="8">
        <f t="shared" si="33"/>
        <v>0</v>
      </c>
      <c r="AU50" s="8">
        <f t="shared" si="33"/>
        <v>0</v>
      </c>
      <c r="AV50" s="8">
        <f t="shared" si="33"/>
        <v>0</v>
      </c>
      <c r="AW50" s="8">
        <f t="shared" si="33"/>
        <v>0</v>
      </c>
      <c r="AX50" s="8">
        <f t="shared" si="33"/>
        <v>0</v>
      </c>
      <c r="AY50" s="8">
        <f t="shared" si="33"/>
        <v>0</v>
      </c>
      <c r="AZ50" s="8">
        <f t="shared" si="33"/>
        <v>2671.9429453369112</v>
      </c>
      <c r="BA50" s="8">
        <f t="shared" si="33"/>
        <v>2209.6873004203926</v>
      </c>
      <c r="BB50" s="8">
        <f t="shared" si="33"/>
        <v>2737.2141832877978</v>
      </c>
      <c r="BC50" s="8">
        <f t="shared" si="33"/>
        <v>2573.0439538846299</v>
      </c>
      <c r="BD50" s="8">
        <f t="shared" si="33"/>
        <v>2671.4124024928819</v>
      </c>
      <c r="BE50" s="8">
        <f t="shared" si="33"/>
        <v>2979.6293664862455</v>
      </c>
      <c r="BF50" s="8">
        <f t="shared" si="33"/>
        <v>3032.192031287193</v>
      </c>
      <c r="BG50" s="8">
        <f t="shared" si="33"/>
        <v>3197.6290437377038</v>
      </c>
      <c r="BH50" s="8">
        <f t="shared" si="33"/>
        <v>2976.4533371716161</v>
      </c>
      <c r="BI50" s="8">
        <f t="shared" si="33"/>
        <v>3018.2603373672478</v>
      </c>
      <c r="BJ50" s="8">
        <f t="shared" si="33"/>
        <v>3145.6124868292204</v>
      </c>
      <c r="BK50" s="8">
        <f t="shared" si="33"/>
        <v>3338.4077480820806</v>
      </c>
      <c r="BO50" s="24">
        <f>BO38+BO44</f>
        <v>0</v>
      </c>
      <c r="BP50" s="24">
        <f t="shared" ref="BP50:BT50" si="34">BP38+BP44</f>
        <v>7618.8444290451007</v>
      </c>
      <c r="BQ50" s="24">
        <f t="shared" si="34"/>
        <v>0</v>
      </c>
      <c r="BR50" s="24">
        <f t="shared" si="34"/>
        <v>0</v>
      </c>
      <c r="BS50" s="24">
        <f t="shared" si="34"/>
        <v>0</v>
      </c>
      <c r="BT50" s="24">
        <f t="shared" si="34"/>
        <v>0</v>
      </c>
    </row>
    <row r="51" spans="1:72" hidden="1" outlineLevel="1" x14ac:dyDescent="0.25">
      <c r="A51" s="11"/>
      <c r="C51" s="2" t="s">
        <v>1</v>
      </c>
      <c r="D51" s="8">
        <f t="shared" ref="D51:AY53" si="35">D39+D45</f>
        <v>0</v>
      </c>
      <c r="E51" s="8">
        <f t="shared" si="35"/>
        <v>0</v>
      </c>
      <c r="F51" s="8">
        <f t="shared" si="35"/>
        <v>0</v>
      </c>
      <c r="G51" s="8">
        <f t="shared" si="35"/>
        <v>0</v>
      </c>
      <c r="H51" s="8">
        <f t="shared" si="35"/>
        <v>0</v>
      </c>
      <c r="I51" s="8">
        <f t="shared" si="35"/>
        <v>0</v>
      </c>
      <c r="J51" s="8">
        <f t="shared" si="35"/>
        <v>0</v>
      </c>
      <c r="K51" s="8">
        <f t="shared" si="35"/>
        <v>0</v>
      </c>
      <c r="L51" s="8">
        <f t="shared" si="35"/>
        <v>0</v>
      </c>
      <c r="M51" s="8">
        <f t="shared" si="35"/>
        <v>0</v>
      </c>
      <c r="N51" s="8">
        <f t="shared" si="35"/>
        <v>0</v>
      </c>
      <c r="O51" s="8">
        <f t="shared" si="35"/>
        <v>0</v>
      </c>
      <c r="P51" s="8">
        <f t="shared" si="35"/>
        <v>0</v>
      </c>
      <c r="Q51" s="8">
        <f t="shared" si="35"/>
        <v>0</v>
      </c>
      <c r="R51" s="8">
        <f t="shared" si="35"/>
        <v>0</v>
      </c>
      <c r="S51" s="8">
        <f t="shared" si="35"/>
        <v>0</v>
      </c>
      <c r="T51" s="8">
        <f t="shared" si="35"/>
        <v>0</v>
      </c>
      <c r="U51" s="8">
        <f t="shared" si="35"/>
        <v>0</v>
      </c>
      <c r="V51" s="8">
        <f t="shared" si="35"/>
        <v>0</v>
      </c>
      <c r="W51" s="8">
        <f t="shared" si="35"/>
        <v>0</v>
      </c>
      <c r="X51" s="8">
        <f t="shared" si="35"/>
        <v>0</v>
      </c>
      <c r="Y51" s="8">
        <f t="shared" si="35"/>
        <v>0</v>
      </c>
      <c r="Z51" s="8">
        <f t="shared" si="35"/>
        <v>0</v>
      </c>
      <c r="AA51" s="8">
        <f t="shared" si="35"/>
        <v>0</v>
      </c>
      <c r="AB51" s="8">
        <f t="shared" si="35"/>
        <v>0</v>
      </c>
      <c r="AC51" s="8">
        <f t="shared" si="35"/>
        <v>0</v>
      </c>
      <c r="AD51" s="8">
        <f t="shared" si="35"/>
        <v>0</v>
      </c>
      <c r="AE51" s="8">
        <f t="shared" si="35"/>
        <v>0</v>
      </c>
      <c r="AF51" s="8">
        <f t="shared" si="35"/>
        <v>0</v>
      </c>
      <c r="AG51" s="8">
        <f t="shared" si="35"/>
        <v>0</v>
      </c>
      <c r="AH51" s="8">
        <f t="shared" si="35"/>
        <v>0</v>
      </c>
      <c r="AI51" s="8">
        <f t="shared" si="35"/>
        <v>0</v>
      </c>
      <c r="AJ51" s="8">
        <f t="shared" si="35"/>
        <v>0</v>
      </c>
      <c r="AK51" s="8">
        <f t="shared" si="35"/>
        <v>0</v>
      </c>
      <c r="AL51" s="8">
        <f t="shared" si="35"/>
        <v>0</v>
      </c>
      <c r="AM51" s="8">
        <f t="shared" si="35"/>
        <v>0</v>
      </c>
      <c r="AN51" s="8">
        <f t="shared" si="35"/>
        <v>0</v>
      </c>
      <c r="AO51" s="8">
        <f t="shared" si="35"/>
        <v>0</v>
      </c>
      <c r="AP51" s="8">
        <f t="shared" si="35"/>
        <v>0</v>
      </c>
      <c r="AQ51" s="8">
        <f t="shared" si="35"/>
        <v>0</v>
      </c>
      <c r="AR51" s="8">
        <f t="shared" si="35"/>
        <v>0</v>
      </c>
      <c r="AS51" s="8">
        <f t="shared" si="35"/>
        <v>0</v>
      </c>
      <c r="AT51" s="8">
        <f t="shared" si="35"/>
        <v>0</v>
      </c>
      <c r="AU51" s="8">
        <f t="shared" si="35"/>
        <v>0</v>
      </c>
      <c r="AV51" s="8">
        <f t="shared" si="35"/>
        <v>0</v>
      </c>
      <c r="AW51" s="8">
        <f t="shared" si="35"/>
        <v>0</v>
      </c>
      <c r="AX51" s="8">
        <f t="shared" si="35"/>
        <v>0</v>
      </c>
      <c r="AY51" s="8">
        <f t="shared" si="35"/>
        <v>0</v>
      </c>
      <c r="AZ51" s="8">
        <f t="shared" si="33"/>
        <v>16.401120253888845</v>
      </c>
      <c r="BA51" s="8">
        <f t="shared" si="33"/>
        <v>13.777547053566005</v>
      </c>
      <c r="BB51" s="8">
        <f t="shared" si="33"/>
        <v>13.983759652871653</v>
      </c>
      <c r="BC51" s="8">
        <f t="shared" si="33"/>
        <v>13.122023060976638</v>
      </c>
      <c r="BD51" s="8">
        <f t="shared" si="33"/>
        <v>12.515281829202808</v>
      </c>
      <c r="BE51" s="8">
        <f t="shared" si="33"/>
        <v>11.470591397367354</v>
      </c>
      <c r="BF51" s="8">
        <f t="shared" si="33"/>
        <v>10.856662037184769</v>
      </c>
      <c r="BG51" s="8">
        <f t="shared" si="33"/>
        <v>10.230523335091375</v>
      </c>
      <c r="BH51" s="8">
        <f t="shared" si="33"/>
        <v>9.801060820395417</v>
      </c>
      <c r="BI51" s="8">
        <f t="shared" si="33"/>
        <v>9.1433249643876877</v>
      </c>
      <c r="BJ51" s="8">
        <f t="shared" si="33"/>
        <v>7.5629180001628402</v>
      </c>
      <c r="BK51" s="8">
        <f t="shared" si="33"/>
        <v>7.4393840415633044</v>
      </c>
      <c r="BO51" s="24">
        <f t="shared" ref="BO51:BT52" si="36">BO39+BO45</f>
        <v>0</v>
      </c>
      <c r="BP51" s="24">
        <f t="shared" si="36"/>
        <v>44.162426960326506</v>
      </c>
      <c r="BQ51" s="24">
        <f t="shared" si="36"/>
        <v>0</v>
      </c>
      <c r="BR51" s="24">
        <f t="shared" si="36"/>
        <v>0</v>
      </c>
      <c r="BS51" s="24">
        <f t="shared" si="36"/>
        <v>0</v>
      </c>
      <c r="BT51" s="24">
        <f t="shared" si="36"/>
        <v>0</v>
      </c>
    </row>
    <row r="52" spans="1:72" hidden="1" outlineLevel="1" x14ac:dyDescent="0.25">
      <c r="A52" s="11"/>
      <c r="C52" s="2" t="s">
        <v>9</v>
      </c>
      <c r="D52" s="8">
        <f t="shared" si="35"/>
        <v>0</v>
      </c>
      <c r="E52" s="8">
        <f t="shared" si="35"/>
        <v>0</v>
      </c>
      <c r="F52" s="8">
        <f t="shared" si="35"/>
        <v>0</v>
      </c>
      <c r="G52" s="8">
        <f t="shared" si="35"/>
        <v>0</v>
      </c>
      <c r="H52" s="8">
        <f t="shared" si="35"/>
        <v>0</v>
      </c>
      <c r="I52" s="8">
        <f t="shared" si="35"/>
        <v>0</v>
      </c>
      <c r="J52" s="8">
        <f t="shared" si="35"/>
        <v>0</v>
      </c>
      <c r="K52" s="8">
        <f t="shared" si="35"/>
        <v>0</v>
      </c>
      <c r="L52" s="8">
        <f t="shared" si="35"/>
        <v>0</v>
      </c>
      <c r="M52" s="8">
        <f t="shared" si="35"/>
        <v>0</v>
      </c>
      <c r="N52" s="8">
        <f t="shared" si="35"/>
        <v>0</v>
      </c>
      <c r="O52" s="8">
        <f t="shared" si="35"/>
        <v>0</v>
      </c>
      <c r="P52" s="8">
        <f t="shared" si="35"/>
        <v>0</v>
      </c>
      <c r="Q52" s="8">
        <f t="shared" si="35"/>
        <v>0</v>
      </c>
      <c r="R52" s="8">
        <f t="shared" si="35"/>
        <v>0</v>
      </c>
      <c r="S52" s="8">
        <f t="shared" si="35"/>
        <v>0</v>
      </c>
      <c r="T52" s="8">
        <f t="shared" si="35"/>
        <v>0</v>
      </c>
      <c r="U52" s="8">
        <f t="shared" si="35"/>
        <v>0</v>
      </c>
      <c r="V52" s="8">
        <f t="shared" si="35"/>
        <v>0</v>
      </c>
      <c r="W52" s="8">
        <f t="shared" si="35"/>
        <v>0</v>
      </c>
      <c r="X52" s="8">
        <f t="shared" si="35"/>
        <v>0</v>
      </c>
      <c r="Y52" s="8">
        <f t="shared" si="35"/>
        <v>0</v>
      </c>
      <c r="Z52" s="8">
        <f t="shared" si="35"/>
        <v>0</v>
      </c>
      <c r="AA52" s="8">
        <f t="shared" si="35"/>
        <v>0</v>
      </c>
      <c r="AB52" s="8">
        <f t="shared" si="35"/>
        <v>0</v>
      </c>
      <c r="AC52" s="8">
        <f t="shared" si="35"/>
        <v>0</v>
      </c>
      <c r="AD52" s="8">
        <f t="shared" si="35"/>
        <v>0</v>
      </c>
      <c r="AE52" s="8">
        <f t="shared" si="35"/>
        <v>0</v>
      </c>
      <c r="AF52" s="8">
        <f t="shared" si="35"/>
        <v>0</v>
      </c>
      <c r="AG52" s="8">
        <f t="shared" si="35"/>
        <v>0</v>
      </c>
      <c r="AH52" s="8">
        <f t="shared" si="35"/>
        <v>0</v>
      </c>
      <c r="AI52" s="8">
        <f t="shared" si="35"/>
        <v>0</v>
      </c>
      <c r="AJ52" s="8">
        <f t="shared" si="35"/>
        <v>0</v>
      </c>
      <c r="AK52" s="8">
        <f t="shared" si="35"/>
        <v>0</v>
      </c>
      <c r="AL52" s="8">
        <f t="shared" si="35"/>
        <v>0</v>
      </c>
      <c r="AM52" s="8">
        <f t="shared" si="35"/>
        <v>0</v>
      </c>
      <c r="AN52" s="8">
        <f t="shared" si="35"/>
        <v>0</v>
      </c>
      <c r="AO52" s="8">
        <f t="shared" si="35"/>
        <v>0</v>
      </c>
      <c r="AP52" s="8">
        <f t="shared" si="35"/>
        <v>0</v>
      </c>
      <c r="AQ52" s="8">
        <f t="shared" si="35"/>
        <v>0</v>
      </c>
      <c r="AR52" s="8">
        <f t="shared" si="35"/>
        <v>0</v>
      </c>
      <c r="AS52" s="8">
        <f t="shared" si="35"/>
        <v>0</v>
      </c>
      <c r="AT52" s="8">
        <f t="shared" si="35"/>
        <v>0</v>
      </c>
      <c r="AU52" s="8">
        <f t="shared" si="35"/>
        <v>0</v>
      </c>
      <c r="AV52" s="8">
        <f t="shared" si="35"/>
        <v>0</v>
      </c>
      <c r="AW52" s="8">
        <f t="shared" si="35"/>
        <v>0</v>
      </c>
      <c r="AX52" s="8">
        <f t="shared" si="35"/>
        <v>0</v>
      </c>
      <c r="AY52" s="8">
        <f t="shared" si="35"/>
        <v>0</v>
      </c>
      <c r="AZ52" s="8">
        <f t="shared" si="33"/>
        <v>226.79918110482049</v>
      </c>
      <c r="BA52" s="8">
        <f t="shared" si="33"/>
        <v>154.92651175463914</v>
      </c>
      <c r="BB52" s="8">
        <f t="shared" si="33"/>
        <v>160.9020970315164</v>
      </c>
      <c r="BC52" s="8">
        <f t="shared" si="33"/>
        <v>167.56378019713298</v>
      </c>
      <c r="BD52" s="8">
        <f t="shared" si="33"/>
        <v>175.75333600003796</v>
      </c>
      <c r="BE52" s="8">
        <f t="shared" si="33"/>
        <v>166.91417009525816</v>
      </c>
      <c r="BF52" s="8">
        <f t="shared" si="33"/>
        <v>162.62771462882034</v>
      </c>
      <c r="BG52" s="8">
        <f t="shared" si="33"/>
        <v>148.30831484090973</v>
      </c>
      <c r="BH52" s="8">
        <f t="shared" si="33"/>
        <v>134.75183427988063</v>
      </c>
      <c r="BI52" s="8">
        <f t="shared" si="33"/>
        <v>145.34870066093188</v>
      </c>
      <c r="BJ52" s="8">
        <f t="shared" si="33"/>
        <v>151.60011069243717</v>
      </c>
      <c r="BK52" s="8">
        <f t="shared" si="33"/>
        <v>156.99356320531919</v>
      </c>
      <c r="BO52" s="24">
        <f t="shared" si="36"/>
        <v>0</v>
      </c>
      <c r="BP52" s="24">
        <f t="shared" si="36"/>
        <v>542.62778989097603</v>
      </c>
      <c r="BQ52" s="24">
        <f t="shared" si="36"/>
        <v>0</v>
      </c>
      <c r="BR52" s="24">
        <f t="shared" si="36"/>
        <v>0</v>
      </c>
      <c r="BS52" s="24">
        <f t="shared" si="36"/>
        <v>0</v>
      </c>
      <c r="BT52" s="24">
        <f t="shared" si="36"/>
        <v>0</v>
      </c>
    </row>
    <row r="53" spans="1:72" collapsed="1" x14ac:dyDescent="0.25">
      <c r="C53" s="3" t="s">
        <v>30</v>
      </c>
      <c r="D53" s="10">
        <f t="shared" si="35"/>
        <v>0</v>
      </c>
      <c r="E53" s="10">
        <f t="shared" si="35"/>
        <v>0</v>
      </c>
      <c r="F53" s="10">
        <f t="shared" si="35"/>
        <v>0</v>
      </c>
      <c r="G53" s="10">
        <f t="shared" si="35"/>
        <v>0</v>
      </c>
      <c r="H53" s="10">
        <f t="shared" si="35"/>
        <v>0</v>
      </c>
      <c r="I53" s="10">
        <f t="shared" si="35"/>
        <v>0</v>
      </c>
      <c r="J53" s="10">
        <f t="shared" si="35"/>
        <v>0</v>
      </c>
      <c r="K53" s="10">
        <f t="shared" si="35"/>
        <v>0</v>
      </c>
      <c r="L53" s="10">
        <f t="shared" si="35"/>
        <v>0</v>
      </c>
      <c r="M53" s="10">
        <f t="shared" si="35"/>
        <v>0</v>
      </c>
      <c r="N53" s="10">
        <f t="shared" si="35"/>
        <v>0</v>
      </c>
      <c r="O53" s="10">
        <f t="shared" si="35"/>
        <v>0</v>
      </c>
      <c r="P53" s="10">
        <f t="shared" si="35"/>
        <v>0</v>
      </c>
      <c r="Q53" s="10">
        <f t="shared" si="35"/>
        <v>0</v>
      </c>
      <c r="R53" s="10">
        <f t="shared" si="35"/>
        <v>0</v>
      </c>
      <c r="S53" s="10">
        <f t="shared" si="35"/>
        <v>0</v>
      </c>
      <c r="T53" s="10">
        <f t="shared" si="35"/>
        <v>0</v>
      </c>
      <c r="U53" s="10">
        <f t="shared" si="35"/>
        <v>0</v>
      </c>
      <c r="V53" s="10">
        <f t="shared" si="35"/>
        <v>0</v>
      </c>
      <c r="W53" s="10">
        <f t="shared" si="35"/>
        <v>0</v>
      </c>
      <c r="X53" s="10">
        <f t="shared" si="35"/>
        <v>0</v>
      </c>
      <c r="Y53" s="10">
        <f t="shared" si="35"/>
        <v>0</v>
      </c>
      <c r="Z53" s="10">
        <f t="shared" si="35"/>
        <v>0</v>
      </c>
      <c r="AA53" s="10">
        <f t="shared" si="35"/>
        <v>0</v>
      </c>
      <c r="AB53" s="10">
        <f t="shared" si="35"/>
        <v>0</v>
      </c>
      <c r="AC53" s="10">
        <f t="shared" si="35"/>
        <v>0</v>
      </c>
      <c r="AD53" s="10">
        <f t="shared" si="35"/>
        <v>0</v>
      </c>
      <c r="AE53" s="10">
        <f t="shared" si="35"/>
        <v>0</v>
      </c>
      <c r="AF53" s="10">
        <f t="shared" si="35"/>
        <v>0</v>
      </c>
      <c r="AG53" s="10">
        <f t="shared" si="35"/>
        <v>0</v>
      </c>
      <c r="AH53" s="10">
        <f t="shared" si="35"/>
        <v>0</v>
      </c>
      <c r="AI53" s="10">
        <f t="shared" si="35"/>
        <v>0</v>
      </c>
      <c r="AJ53" s="10">
        <f t="shared" si="35"/>
        <v>0</v>
      </c>
      <c r="AK53" s="10">
        <f t="shared" si="35"/>
        <v>0</v>
      </c>
      <c r="AL53" s="10">
        <f t="shared" si="35"/>
        <v>0</v>
      </c>
      <c r="AM53" s="10">
        <f t="shared" si="35"/>
        <v>0</v>
      </c>
      <c r="AN53" s="10">
        <f t="shared" si="35"/>
        <v>0</v>
      </c>
      <c r="AO53" s="10">
        <f t="shared" si="35"/>
        <v>0</v>
      </c>
      <c r="AP53" s="10">
        <f t="shared" si="35"/>
        <v>0</v>
      </c>
      <c r="AQ53" s="10">
        <f t="shared" si="35"/>
        <v>0</v>
      </c>
      <c r="AR53" s="10">
        <f t="shared" si="35"/>
        <v>0</v>
      </c>
      <c r="AS53" s="10">
        <f t="shared" si="35"/>
        <v>0</v>
      </c>
      <c r="AT53" s="10">
        <f t="shared" si="35"/>
        <v>0</v>
      </c>
      <c r="AU53" s="10">
        <f t="shared" si="35"/>
        <v>0</v>
      </c>
      <c r="AV53" s="10">
        <f t="shared" si="35"/>
        <v>0</v>
      </c>
      <c r="AW53" s="10">
        <f t="shared" si="35"/>
        <v>0</v>
      </c>
      <c r="AX53" s="10">
        <f t="shared" si="35"/>
        <v>0</v>
      </c>
      <c r="AY53" s="10">
        <f t="shared" si="35"/>
        <v>0</v>
      </c>
      <c r="AZ53" s="10">
        <f t="shared" si="33"/>
        <v>2915.1432466956207</v>
      </c>
      <c r="BA53" s="10">
        <f t="shared" si="33"/>
        <v>2378.391359228598</v>
      </c>
      <c r="BB53" s="10">
        <f t="shared" si="33"/>
        <v>2912.1000399721856</v>
      </c>
      <c r="BC53" s="10">
        <f t="shared" si="33"/>
        <v>2753.7297571427398</v>
      </c>
      <c r="BD53" s="10">
        <f t="shared" si="33"/>
        <v>2859.6810203221225</v>
      </c>
      <c r="BE53" s="10">
        <f t="shared" si="33"/>
        <v>3158.0141279788713</v>
      </c>
      <c r="BF53" s="10">
        <f t="shared" si="33"/>
        <v>3205.6764079531981</v>
      </c>
      <c r="BG53" s="10">
        <f t="shared" si="33"/>
        <v>3356.1678819137046</v>
      </c>
      <c r="BH53" s="10">
        <f t="shared" si="33"/>
        <v>3121.0062322718927</v>
      </c>
      <c r="BI53" s="10">
        <f t="shared" si="33"/>
        <v>3172.7523629925672</v>
      </c>
      <c r="BJ53" s="10">
        <f t="shared" si="33"/>
        <v>3304.7755155218201</v>
      </c>
      <c r="BK53" s="10">
        <f t="shared" si="33"/>
        <v>3502.8406953289632</v>
      </c>
      <c r="BO53" s="23">
        <f t="shared" ref="BO53:BT53" si="37">SUM(BO50:BO52)</f>
        <v>0</v>
      </c>
      <c r="BP53" s="23">
        <f t="shared" si="37"/>
        <v>8205.6346458964035</v>
      </c>
      <c r="BQ53" s="23">
        <f t="shared" si="37"/>
        <v>0</v>
      </c>
      <c r="BR53" s="23">
        <f t="shared" si="37"/>
        <v>0</v>
      </c>
      <c r="BS53" s="23">
        <f t="shared" si="37"/>
        <v>0</v>
      </c>
      <c r="BT53" s="23">
        <f t="shared" si="37"/>
        <v>0</v>
      </c>
    </row>
    <row r="54" spans="1:72" x14ac:dyDescent="0.25">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O54" s="18"/>
      <c r="BP54" s="18"/>
      <c r="BQ54" s="18"/>
      <c r="BR54" s="18"/>
      <c r="BS54" s="18"/>
      <c r="BT54" s="18"/>
    </row>
    <row r="55" spans="1:72" x14ac:dyDescent="0.25">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O55" s="18"/>
      <c r="BP55" s="18"/>
      <c r="BQ55" s="18"/>
      <c r="BR55" s="18"/>
      <c r="BS55" s="18"/>
      <c r="BT55" s="18"/>
    </row>
    <row r="56" spans="1:72" hidden="1" outlineLevel="1" x14ac:dyDescent="0.25">
      <c r="A56" s="11" t="s">
        <v>28</v>
      </c>
      <c r="C56" s="2" t="s">
        <v>31</v>
      </c>
      <c r="D56" s="8">
        <f>CI_CO!D56+CI_DE!D56+CI_CD!D56+CI_EC!D56</f>
        <v>0</v>
      </c>
      <c r="E56" s="8">
        <f>CI_CO!E56+CI_DE!E56+CI_CD!E56+CI_EC!E56</f>
        <v>0</v>
      </c>
      <c r="F56" s="8">
        <f>CI_CO!F56+CI_DE!F56+CI_CD!F56+CI_EC!F56</f>
        <v>0</v>
      </c>
      <c r="G56" s="8">
        <f>CI_CO!G56+CI_DE!G56+CI_CD!G56+CI_EC!G56</f>
        <v>0</v>
      </c>
      <c r="H56" s="8">
        <f>CI_CO!H56+CI_DE!H56+CI_CD!H56+CI_EC!H56</f>
        <v>0</v>
      </c>
      <c r="I56" s="8">
        <f>CI_CO!I56+CI_DE!I56+CI_CD!I56+CI_EC!I56</f>
        <v>0</v>
      </c>
      <c r="J56" s="8">
        <f>CI_CO!J56+CI_DE!J56+CI_CD!J56+CI_EC!J56</f>
        <v>0</v>
      </c>
      <c r="K56" s="8">
        <f>CI_CO!K56+CI_DE!K56+CI_CD!K56+CI_EC!K56</f>
        <v>0</v>
      </c>
      <c r="L56" s="8">
        <f>CI_CO!L56+CI_DE!L56+CI_CD!L56+CI_EC!L56</f>
        <v>0</v>
      </c>
      <c r="M56" s="8">
        <f>CI_CO!M56+CI_DE!M56+CI_CD!M56+CI_EC!M56</f>
        <v>0</v>
      </c>
      <c r="N56" s="8">
        <f>CI_CO!N56+CI_DE!N56+CI_CD!N56+CI_EC!N56</f>
        <v>0</v>
      </c>
      <c r="O56" s="8">
        <f>CI_CO!O56+CI_DE!O56+CI_CD!O56+CI_EC!O56</f>
        <v>0</v>
      </c>
      <c r="P56" s="8">
        <f>CI_CO!P56+CI_DE!P56+CI_CD!P56+CI_EC!P56</f>
        <v>0</v>
      </c>
      <c r="Q56" s="8">
        <f>CI_CO!Q56+CI_DE!Q56+CI_CD!Q56+CI_EC!Q56</f>
        <v>0</v>
      </c>
      <c r="R56" s="8">
        <f>CI_CO!R56+CI_DE!R56+CI_CD!R56+CI_EC!R56</f>
        <v>0</v>
      </c>
      <c r="S56" s="8">
        <f>CI_CO!S56+CI_DE!S56+CI_CD!S56+CI_EC!S56</f>
        <v>0</v>
      </c>
      <c r="T56" s="8">
        <f>CI_CO!T56+CI_DE!T56+CI_CD!T56+CI_EC!T56</f>
        <v>0</v>
      </c>
      <c r="U56" s="8">
        <f>CI_CO!U56+CI_DE!U56+CI_CD!U56+CI_EC!U56</f>
        <v>0</v>
      </c>
      <c r="V56" s="8">
        <f>CI_CO!V56+CI_DE!V56+CI_CD!V56+CI_EC!V56</f>
        <v>0</v>
      </c>
      <c r="W56" s="8">
        <f>CI_CO!W56+CI_DE!W56+CI_CD!W56+CI_EC!W56</f>
        <v>0</v>
      </c>
      <c r="X56" s="8">
        <f>CI_CO!X56+CI_DE!X56+CI_CD!X56+CI_EC!X56</f>
        <v>0</v>
      </c>
      <c r="Y56" s="8">
        <f>CI_CO!Y56+CI_DE!Y56+CI_CD!Y56+CI_EC!Y56</f>
        <v>0</v>
      </c>
      <c r="Z56" s="8">
        <f>CI_CO!Z56+CI_DE!Z56+CI_CD!Z56+CI_EC!Z56</f>
        <v>0</v>
      </c>
      <c r="AA56" s="8">
        <f>CI_CO!AA56+CI_DE!AA56+CI_CD!AA56+CI_EC!AA56</f>
        <v>0</v>
      </c>
      <c r="AB56" s="8">
        <f>CI_CO!AB56+CI_DE!AB56+CI_CD!AB56+CI_EC!AB56</f>
        <v>0</v>
      </c>
      <c r="AC56" s="8">
        <f>CI_CO!AC56+CI_DE!AC56+CI_CD!AC56+CI_EC!AC56</f>
        <v>0</v>
      </c>
      <c r="AD56" s="8">
        <f>CI_CO!AD56+CI_DE!AD56+CI_CD!AD56+CI_EC!AD56</f>
        <v>0</v>
      </c>
      <c r="AE56" s="8">
        <f>CI_CO!AE56+CI_DE!AE56+CI_CD!AE56+CI_EC!AE56</f>
        <v>0</v>
      </c>
      <c r="AF56" s="8">
        <f>CI_CO!AF56+CI_DE!AF56+CI_CD!AF56+CI_EC!AF56</f>
        <v>0</v>
      </c>
      <c r="AG56" s="8">
        <f>CI_CO!AG56+CI_DE!AG56+CI_CD!AG56+CI_EC!AG56</f>
        <v>0</v>
      </c>
      <c r="AH56" s="8">
        <f>CI_CO!AH56+CI_DE!AH56+CI_CD!AH56+CI_EC!AH56</f>
        <v>0</v>
      </c>
      <c r="AI56" s="8">
        <f>CI_CO!AI56+CI_DE!AI56+CI_CD!AI56+CI_EC!AI56</f>
        <v>0</v>
      </c>
      <c r="AJ56" s="8">
        <f>CI_CO!AJ56+CI_DE!AJ56+CI_CD!AJ56+CI_EC!AJ56</f>
        <v>0</v>
      </c>
      <c r="AK56" s="8">
        <f>CI_CO!AK56+CI_DE!AK56+CI_CD!AK56+CI_EC!AK56</f>
        <v>0</v>
      </c>
      <c r="AL56" s="8">
        <f>CI_CO!AL56+CI_DE!AL56+CI_CD!AL56+CI_EC!AL56</f>
        <v>0</v>
      </c>
      <c r="AM56" s="8">
        <f>CI_CO!AM56+CI_DE!AM56+CI_CD!AM56+CI_EC!AM56</f>
        <v>0</v>
      </c>
      <c r="AN56" s="8">
        <f>CI_CO!AN56+CI_DE!AN56+CI_CD!AN56+CI_EC!AN56</f>
        <v>0</v>
      </c>
      <c r="AO56" s="8">
        <f>CI_CO!AO56+CI_DE!AO56+CI_CD!AO56+CI_EC!AO56</f>
        <v>0</v>
      </c>
      <c r="AP56" s="8">
        <f>CI_CO!AP56+CI_DE!AP56+CI_CD!AP56+CI_EC!AP56</f>
        <v>0</v>
      </c>
      <c r="AQ56" s="8">
        <f>CI_CO!AQ56+CI_DE!AQ56+CI_CD!AQ56+CI_EC!AQ56</f>
        <v>0</v>
      </c>
      <c r="AR56" s="8">
        <f>CI_CO!AR56+CI_DE!AR56+CI_CD!AR56+CI_EC!AR56</f>
        <v>0</v>
      </c>
      <c r="AS56" s="8">
        <f>CI_CO!AS56+CI_DE!AS56+CI_CD!AS56+CI_EC!AS56</f>
        <v>0</v>
      </c>
      <c r="AT56" s="8">
        <f>CI_CO!AT56+CI_DE!AT56+CI_CD!AT56+CI_EC!AT56</f>
        <v>0</v>
      </c>
      <c r="AU56" s="8">
        <f>CI_CO!AU56+CI_DE!AU56+CI_CD!AU56+CI_EC!AU56</f>
        <v>0</v>
      </c>
      <c r="AV56" s="8">
        <f>CI_CO!AV56+CI_DE!AV56+CI_CD!AV56+CI_EC!AV56</f>
        <v>0</v>
      </c>
      <c r="AW56" s="8">
        <f>CI_CO!AW56+CI_DE!AW56+CI_CD!AW56+CI_EC!AW56</f>
        <v>0</v>
      </c>
      <c r="AX56" s="8">
        <f>CI_CO!AX56+CI_DE!AX56+CI_CD!AX56+CI_EC!AX56</f>
        <v>0</v>
      </c>
      <c r="AY56" s="8">
        <f>CI_CO!AY56+CI_DE!AY56+CI_CD!AY56+CI_EC!AY56</f>
        <v>0</v>
      </c>
      <c r="AZ56" s="8">
        <f>CI_CO!AZ56+CI_DE!AZ56+CI_CD!AZ56+CI_EC!AZ56</f>
        <v>-1297.4090396846996</v>
      </c>
      <c r="BA56" s="8">
        <f>CI_CO!BA56+CI_DE!BA56+CI_CD!BA56+CI_EC!BA56</f>
        <v>-1379.0693790175944</v>
      </c>
      <c r="BB56" s="8">
        <f>CI_CO!BB56+CI_DE!BB56+CI_CD!BB56+CI_EC!BB56</f>
        <v>-1867.1431883199807</v>
      </c>
      <c r="BC56" s="8">
        <f>CI_CO!BC56+CI_DE!BC56+CI_CD!BC56+CI_EC!BC56</f>
        <v>-1722.6068744687884</v>
      </c>
      <c r="BD56" s="8">
        <f>CI_CO!BD56+CI_DE!BD56+CI_CD!BD56+CI_EC!BD56</f>
        <v>-1755.1413143930029</v>
      </c>
      <c r="BE56" s="8">
        <f>CI_CO!BE56+CI_DE!BE56+CI_CD!BE56+CI_EC!BE56</f>
        <v>-1508.768039019609</v>
      </c>
      <c r="BF56" s="8">
        <f>CI_CO!BF56+CI_DE!BF56+CI_CD!BF56+CI_EC!BF56</f>
        <v>-1970.3603257934651</v>
      </c>
      <c r="BG56" s="8">
        <f>CI_CO!BG56+CI_DE!BG56+CI_CD!BG56+CI_EC!BG56</f>
        <v>-1844.7808448220553</v>
      </c>
      <c r="BH56" s="8">
        <f>CI_CO!BH56+CI_DE!BH56+CI_CD!BH56+CI_EC!BH56</f>
        <v>-1610.7560395982205</v>
      </c>
      <c r="BI56" s="8">
        <f>CI_CO!BI56+CI_DE!BI56+CI_CD!BI56+CI_EC!BI56</f>
        <v>-1677.4700315337027</v>
      </c>
      <c r="BJ56" s="8">
        <f>CI_CO!BJ56+CI_DE!BJ56+CI_CD!BJ56+CI_EC!BJ56</f>
        <v>-1624.3974025296043</v>
      </c>
      <c r="BK56" s="8">
        <f>CI_CO!BK56+CI_DE!BK56+CI_CD!BK56+CI_EC!BK56</f>
        <v>-1891.3048487946614</v>
      </c>
      <c r="BO56" s="24">
        <f t="shared" ref="BO56:BT57" si="38">SUMIFS($D56:$BM56,$D$6:$BM$6,"&gt;="&amp;BO$2,$D$6:$BM$6,"&lt;="&amp;BO$6,$D$5:$BM$5,BO$5)</f>
        <v>0</v>
      </c>
      <c r="BP56" s="24">
        <f t="shared" si="38"/>
        <v>-4543.6216070222745</v>
      </c>
      <c r="BQ56" s="24">
        <f t="shared" si="38"/>
        <v>0</v>
      </c>
      <c r="BR56" s="24">
        <f t="shared" si="38"/>
        <v>0</v>
      </c>
      <c r="BS56" s="24">
        <f t="shared" si="38"/>
        <v>0</v>
      </c>
      <c r="BT56" s="24">
        <f t="shared" si="38"/>
        <v>0</v>
      </c>
    </row>
    <row r="57" spans="1:72" hidden="1" outlineLevel="1" x14ac:dyDescent="0.25">
      <c r="A57" s="11" t="s">
        <v>29</v>
      </c>
      <c r="C57" s="2" t="s">
        <v>33</v>
      </c>
      <c r="D57" s="8">
        <f>CI_CO!D57+CI_DE!D57+CI_CD!D57+CI_EC!D57</f>
        <v>0</v>
      </c>
      <c r="E57" s="8">
        <f>CI_CO!E57+CI_DE!E57+CI_CD!E57+CI_EC!E57</f>
        <v>0</v>
      </c>
      <c r="F57" s="8">
        <f>CI_CO!F57+CI_DE!F57+CI_CD!F57+CI_EC!F57</f>
        <v>0</v>
      </c>
      <c r="G57" s="8">
        <f>CI_CO!G57+CI_DE!G57+CI_CD!G57+CI_EC!G57</f>
        <v>0</v>
      </c>
      <c r="H57" s="8">
        <f>CI_CO!H57+CI_DE!H57+CI_CD!H57+CI_EC!H57</f>
        <v>0</v>
      </c>
      <c r="I57" s="8">
        <f>CI_CO!I57+CI_DE!I57+CI_CD!I57+CI_EC!I57</f>
        <v>0</v>
      </c>
      <c r="J57" s="8">
        <f>CI_CO!J57+CI_DE!J57+CI_CD!J57+CI_EC!J57</f>
        <v>0</v>
      </c>
      <c r="K57" s="8">
        <f>CI_CO!K57+CI_DE!K57+CI_CD!K57+CI_EC!K57</f>
        <v>0</v>
      </c>
      <c r="L57" s="8">
        <f>CI_CO!L57+CI_DE!L57+CI_CD!L57+CI_EC!L57</f>
        <v>0</v>
      </c>
      <c r="M57" s="8">
        <f>CI_CO!M57+CI_DE!M57+CI_CD!M57+CI_EC!M57</f>
        <v>0</v>
      </c>
      <c r="N57" s="8">
        <f>CI_CO!N57+CI_DE!N57+CI_CD!N57+CI_EC!N57</f>
        <v>0</v>
      </c>
      <c r="O57" s="8">
        <f>CI_CO!O57+CI_DE!O57+CI_CD!O57+CI_EC!O57</f>
        <v>0</v>
      </c>
      <c r="P57" s="8">
        <f>CI_CO!P57+CI_DE!P57+CI_CD!P57+CI_EC!P57</f>
        <v>0</v>
      </c>
      <c r="Q57" s="8">
        <f>CI_CO!Q57+CI_DE!Q57+CI_CD!Q57+CI_EC!Q57</f>
        <v>0</v>
      </c>
      <c r="R57" s="8">
        <f>CI_CO!R57+CI_DE!R57+CI_CD!R57+CI_EC!R57</f>
        <v>0</v>
      </c>
      <c r="S57" s="8">
        <f>CI_CO!S57+CI_DE!S57+CI_CD!S57+CI_EC!S57</f>
        <v>0</v>
      </c>
      <c r="T57" s="8">
        <f>CI_CO!T57+CI_DE!T57+CI_CD!T57+CI_EC!T57</f>
        <v>0</v>
      </c>
      <c r="U57" s="8">
        <f>CI_CO!U57+CI_DE!U57+CI_CD!U57+CI_EC!U57</f>
        <v>0</v>
      </c>
      <c r="V57" s="8">
        <f>CI_CO!V57+CI_DE!V57+CI_CD!V57+CI_EC!V57</f>
        <v>0</v>
      </c>
      <c r="W57" s="8">
        <f>CI_CO!W57+CI_DE!W57+CI_CD!W57+CI_EC!W57</f>
        <v>0</v>
      </c>
      <c r="X57" s="8">
        <f>CI_CO!X57+CI_DE!X57+CI_CD!X57+CI_EC!X57</f>
        <v>0</v>
      </c>
      <c r="Y57" s="8">
        <f>CI_CO!Y57+CI_DE!Y57+CI_CD!Y57+CI_EC!Y57</f>
        <v>0</v>
      </c>
      <c r="Z57" s="8">
        <f>CI_CO!Z57+CI_DE!Z57+CI_CD!Z57+CI_EC!Z57</f>
        <v>0</v>
      </c>
      <c r="AA57" s="8">
        <f>CI_CO!AA57+CI_DE!AA57+CI_CD!AA57+CI_EC!AA57</f>
        <v>0</v>
      </c>
      <c r="AB57" s="8">
        <f>CI_CO!AB57+CI_DE!AB57+CI_CD!AB57+CI_EC!AB57</f>
        <v>0</v>
      </c>
      <c r="AC57" s="8">
        <f>CI_CO!AC57+CI_DE!AC57+CI_CD!AC57+CI_EC!AC57</f>
        <v>0</v>
      </c>
      <c r="AD57" s="8">
        <f>CI_CO!AD57+CI_DE!AD57+CI_CD!AD57+CI_EC!AD57</f>
        <v>0</v>
      </c>
      <c r="AE57" s="8">
        <f>CI_CO!AE57+CI_DE!AE57+CI_CD!AE57+CI_EC!AE57</f>
        <v>0</v>
      </c>
      <c r="AF57" s="8">
        <f>CI_CO!AF57+CI_DE!AF57+CI_CD!AF57+CI_EC!AF57</f>
        <v>0</v>
      </c>
      <c r="AG57" s="8">
        <f>CI_CO!AG57+CI_DE!AG57+CI_CD!AG57+CI_EC!AG57</f>
        <v>0</v>
      </c>
      <c r="AH57" s="8">
        <f>CI_CO!AH57+CI_DE!AH57+CI_CD!AH57+CI_EC!AH57</f>
        <v>0</v>
      </c>
      <c r="AI57" s="8">
        <f>CI_CO!AI57+CI_DE!AI57+CI_CD!AI57+CI_EC!AI57</f>
        <v>0</v>
      </c>
      <c r="AJ57" s="8">
        <f>CI_CO!AJ57+CI_DE!AJ57+CI_CD!AJ57+CI_EC!AJ57</f>
        <v>0</v>
      </c>
      <c r="AK57" s="8">
        <f>CI_CO!AK57+CI_DE!AK57+CI_CD!AK57+CI_EC!AK57</f>
        <v>0</v>
      </c>
      <c r="AL57" s="8">
        <f>CI_CO!AL57+CI_DE!AL57+CI_CD!AL57+CI_EC!AL57</f>
        <v>0</v>
      </c>
      <c r="AM57" s="8">
        <f>CI_CO!AM57+CI_DE!AM57+CI_CD!AM57+CI_EC!AM57</f>
        <v>0</v>
      </c>
      <c r="AN57" s="8">
        <f>CI_CO!AN57+CI_DE!AN57+CI_CD!AN57+CI_EC!AN57</f>
        <v>0</v>
      </c>
      <c r="AO57" s="8">
        <f>CI_CO!AO57+CI_DE!AO57+CI_CD!AO57+CI_EC!AO57</f>
        <v>0</v>
      </c>
      <c r="AP57" s="8">
        <f>CI_CO!AP57+CI_DE!AP57+CI_CD!AP57+CI_EC!AP57</f>
        <v>0</v>
      </c>
      <c r="AQ57" s="8">
        <f>CI_CO!AQ57+CI_DE!AQ57+CI_CD!AQ57+CI_EC!AQ57</f>
        <v>0</v>
      </c>
      <c r="AR57" s="8">
        <f>CI_CO!AR57+CI_DE!AR57+CI_CD!AR57+CI_EC!AR57</f>
        <v>0</v>
      </c>
      <c r="AS57" s="8">
        <f>CI_CO!AS57+CI_DE!AS57+CI_CD!AS57+CI_EC!AS57</f>
        <v>0</v>
      </c>
      <c r="AT57" s="8">
        <f>CI_CO!AT57+CI_DE!AT57+CI_CD!AT57+CI_EC!AT57</f>
        <v>0</v>
      </c>
      <c r="AU57" s="8">
        <f>CI_CO!AU57+CI_DE!AU57+CI_CD!AU57+CI_EC!AU57</f>
        <v>0</v>
      </c>
      <c r="AV57" s="8">
        <f>CI_CO!AV57+CI_DE!AV57+CI_CD!AV57+CI_EC!AV57</f>
        <v>0</v>
      </c>
      <c r="AW57" s="8">
        <f>CI_CO!AW57+CI_DE!AW57+CI_CD!AW57+CI_EC!AW57</f>
        <v>0</v>
      </c>
      <c r="AX57" s="8">
        <f>CI_CO!AX57+CI_DE!AX57+CI_CD!AX57+CI_EC!AX57</f>
        <v>0</v>
      </c>
      <c r="AY57" s="8">
        <f>CI_CO!AY57+CI_DE!AY57+CI_CD!AY57+CI_EC!AY57</f>
        <v>0</v>
      </c>
      <c r="AZ57" s="8">
        <f>CI_CO!AZ57+CI_DE!AZ57+CI_CD!AZ57+CI_EC!AZ57</f>
        <v>328.17318390011633</v>
      </c>
      <c r="BA57" s="8">
        <f>CI_CO!BA57+CI_DE!BA57+CI_CD!BA57+CI_EC!BA57</f>
        <v>328.62413576007725</v>
      </c>
      <c r="BB57" s="8">
        <f>CI_CO!BB57+CI_DE!BB57+CI_CD!BB57+CI_EC!BB57</f>
        <v>380.24207495485894</v>
      </c>
      <c r="BC57" s="8">
        <f>CI_CO!BC57+CI_DE!BC57+CI_CD!BC57+CI_EC!BC57</f>
        <v>289.1097918102746</v>
      </c>
      <c r="BD57" s="8">
        <f>CI_CO!BD57+CI_DE!BD57+CI_CD!BD57+CI_EC!BD57</f>
        <v>416.13169442948447</v>
      </c>
      <c r="BE57" s="8">
        <f>CI_CO!BE57+CI_DE!BE57+CI_CD!BE57+CI_EC!BE57</f>
        <v>391.65053030355568</v>
      </c>
      <c r="BF57" s="8">
        <f>CI_CO!BF57+CI_DE!BF57+CI_CD!BF57+CI_EC!BF57</f>
        <v>338.34021783389306</v>
      </c>
      <c r="BG57" s="8">
        <f>CI_CO!BG57+CI_DE!BG57+CI_CD!BG57+CI_EC!BG57</f>
        <v>297.81884194710079</v>
      </c>
      <c r="BH57" s="8">
        <f>CI_CO!BH57+CI_DE!BH57+CI_CD!BH57+CI_EC!BH57</f>
        <v>366.24547010681863</v>
      </c>
      <c r="BI57" s="8">
        <f>CI_CO!BI57+CI_DE!BI57+CI_CD!BI57+CI_EC!BI57</f>
        <v>213.24839499689841</v>
      </c>
      <c r="BJ57" s="8">
        <f>CI_CO!BJ57+CI_DE!BJ57+CI_CD!BJ57+CI_EC!BJ57</f>
        <v>256.7184269476349</v>
      </c>
      <c r="BK57" s="8">
        <f>CI_CO!BK57+CI_DE!BK57+CI_CD!BK57+CI_EC!BK57</f>
        <v>237.43409720466323</v>
      </c>
      <c r="BO57" s="24">
        <f t="shared" si="38"/>
        <v>0</v>
      </c>
      <c r="BP57" s="24">
        <f t="shared" si="38"/>
        <v>1037.0393946150525</v>
      </c>
      <c r="BQ57" s="24">
        <f t="shared" si="38"/>
        <v>0</v>
      </c>
      <c r="BR57" s="24">
        <f t="shared" si="38"/>
        <v>0</v>
      </c>
      <c r="BS57" s="24">
        <f t="shared" si="38"/>
        <v>0</v>
      </c>
      <c r="BT57" s="24">
        <f t="shared" si="38"/>
        <v>0</v>
      </c>
    </row>
    <row r="58" spans="1:72" collapsed="1" x14ac:dyDescent="0.25">
      <c r="C58" s="3" t="s">
        <v>32</v>
      </c>
      <c r="D58" s="10">
        <f t="shared" ref="D58:AY58" si="39">SUM(D56:D57)</f>
        <v>0</v>
      </c>
      <c r="E58" s="10">
        <f t="shared" si="39"/>
        <v>0</v>
      </c>
      <c r="F58" s="10">
        <f t="shared" si="39"/>
        <v>0</v>
      </c>
      <c r="G58" s="10">
        <f t="shared" si="39"/>
        <v>0</v>
      </c>
      <c r="H58" s="10">
        <f t="shared" si="39"/>
        <v>0</v>
      </c>
      <c r="I58" s="10">
        <f t="shared" si="39"/>
        <v>0</v>
      </c>
      <c r="J58" s="10">
        <f t="shared" si="39"/>
        <v>0</v>
      </c>
      <c r="K58" s="10">
        <f t="shared" si="39"/>
        <v>0</v>
      </c>
      <c r="L58" s="10">
        <f t="shared" si="39"/>
        <v>0</v>
      </c>
      <c r="M58" s="10">
        <f t="shared" si="39"/>
        <v>0</v>
      </c>
      <c r="N58" s="10">
        <f t="shared" si="39"/>
        <v>0</v>
      </c>
      <c r="O58" s="10">
        <f t="shared" si="39"/>
        <v>0</v>
      </c>
      <c r="P58" s="10">
        <f t="shared" si="39"/>
        <v>0</v>
      </c>
      <c r="Q58" s="10">
        <f t="shared" si="39"/>
        <v>0</v>
      </c>
      <c r="R58" s="10">
        <f t="shared" si="39"/>
        <v>0</v>
      </c>
      <c r="S58" s="10">
        <f t="shared" si="39"/>
        <v>0</v>
      </c>
      <c r="T58" s="10">
        <f t="shared" si="39"/>
        <v>0</v>
      </c>
      <c r="U58" s="10">
        <f t="shared" si="39"/>
        <v>0</v>
      </c>
      <c r="V58" s="10">
        <f t="shared" si="39"/>
        <v>0</v>
      </c>
      <c r="W58" s="10">
        <f t="shared" si="39"/>
        <v>0</v>
      </c>
      <c r="X58" s="10">
        <f t="shared" si="39"/>
        <v>0</v>
      </c>
      <c r="Y58" s="10">
        <f t="shared" si="39"/>
        <v>0</v>
      </c>
      <c r="Z58" s="10">
        <f t="shared" si="39"/>
        <v>0</v>
      </c>
      <c r="AA58" s="10">
        <f t="shared" si="39"/>
        <v>0</v>
      </c>
      <c r="AB58" s="10">
        <f t="shared" si="39"/>
        <v>0</v>
      </c>
      <c r="AC58" s="10">
        <f t="shared" si="39"/>
        <v>0</v>
      </c>
      <c r="AD58" s="10">
        <f t="shared" si="39"/>
        <v>0</v>
      </c>
      <c r="AE58" s="10">
        <f t="shared" si="39"/>
        <v>0</v>
      </c>
      <c r="AF58" s="10">
        <f t="shared" si="39"/>
        <v>0</v>
      </c>
      <c r="AG58" s="10">
        <f t="shared" si="39"/>
        <v>0</v>
      </c>
      <c r="AH58" s="10">
        <f t="shared" si="39"/>
        <v>0</v>
      </c>
      <c r="AI58" s="10">
        <f t="shared" si="39"/>
        <v>0</v>
      </c>
      <c r="AJ58" s="10">
        <f t="shared" si="39"/>
        <v>0</v>
      </c>
      <c r="AK58" s="10">
        <f t="shared" si="39"/>
        <v>0</v>
      </c>
      <c r="AL58" s="10">
        <f t="shared" si="39"/>
        <v>0</v>
      </c>
      <c r="AM58" s="10">
        <f t="shared" si="39"/>
        <v>0</v>
      </c>
      <c r="AN58" s="10">
        <f t="shared" si="39"/>
        <v>0</v>
      </c>
      <c r="AO58" s="10">
        <f t="shared" si="39"/>
        <v>0</v>
      </c>
      <c r="AP58" s="10">
        <f t="shared" si="39"/>
        <v>0</v>
      </c>
      <c r="AQ58" s="10">
        <f t="shared" si="39"/>
        <v>0</v>
      </c>
      <c r="AR58" s="10">
        <f t="shared" si="39"/>
        <v>0</v>
      </c>
      <c r="AS58" s="10">
        <f t="shared" si="39"/>
        <v>0</v>
      </c>
      <c r="AT58" s="10">
        <f t="shared" si="39"/>
        <v>0</v>
      </c>
      <c r="AU58" s="10">
        <f t="shared" si="39"/>
        <v>0</v>
      </c>
      <c r="AV58" s="10">
        <f t="shared" si="39"/>
        <v>0</v>
      </c>
      <c r="AW58" s="10">
        <f t="shared" si="39"/>
        <v>0</v>
      </c>
      <c r="AX58" s="10">
        <f t="shared" si="39"/>
        <v>0</v>
      </c>
      <c r="AY58" s="10">
        <f t="shared" si="39"/>
        <v>0</v>
      </c>
      <c r="AZ58" s="10">
        <f t="shared" ref="AZ58:BK58" si="40">SUM(AZ56:AZ57)</f>
        <v>-969.23585578458324</v>
      </c>
      <c r="BA58" s="10">
        <f t="shared" si="40"/>
        <v>-1050.4452432575172</v>
      </c>
      <c r="BB58" s="10">
        <f t="shared" si="40"/>
        <v>-1486.9011133651218</v>
      </c>
      <c r="BC58" s="10">
        <f t="shared" si="40"/>
        <v>-1433.4970826585138</v>
      </c>
      <c r="BD58" s="10">
        <f t="shared" si="40"/>
        <v>-1339.0096199635184</v>
      </c>
      <c r="BE58" s="10">
        <f t="shared" si="40"/>
        <v>-1117.1175087160532</v>
      </c>
      <c r="BF58" s="10">
        <f t="shared" si="40"/>
        <v>-1632.020107959572</v>
      </c>
      <c r="BG58" s="10">
        <f t="shared" si="40"/>
        <v>-1546.9620028749546</v>
      </c>
      <c r="BH58" s="10">
        <f t="shared" si="40"/>
        <v>-1244.5105694914018</v>
      </c>
      <c r="BI58" s="10">
        <f t="shared" si="40"/>
        <v>-1464.2216365368042</v>
      </c>
      <c r="BJ58" s="10">
        <f t="shared" si="40"/>
        <v>-1367.6789755819693</v>
      </c>
      <c r="BK58" s="10">
        <f t="shared" si="40"/>
        <v>-1653.8707515899982</v>
      </c>
      <c r="BO58" s="23">
        <f>SUM(BO56:BO57)</f>
        <v>0</v>
      </c>
      <c r="BP58" s="23">
        <f t="shared" ref="BP58:BT58" si="41">SUM(BP56:BP57)</f>
        <v>-3506.582212407222</v>
      </c>
      <c r="BQ58" s="23">
        <f t="shared" si="41"/>
        <v>0</v>
      </c>
      <c r="BR58" s="23">
        <f t="shared" si="41"/>
        <v>0</v>
      </c>
      <c r="BS58" s="23">
        <f t="shared" si="41"/>
        <v>0</v>
      </c>
      <c r="BT58" s="23">
        <f t="shared" si="41"/>
        <v>0</v>
      </c>
    </row>
    <row r="60" spans="1:72" x14ac:dyDescent="0.25">
      <c r="C60" s="3" t="s">
        <v>34</v>
      </c>
      <c r="D60" s="10">
        <f>D53+D58</f>
        <v>0</v>
      </c>
      <c r="E60" s="10">
        <f t="shared" ref="E60:AY60" si="42">E53+E58</f>
        <v>0</v>
      </c>
      <c r="F60" s="10">
        <f t="shared" si="42"/>
        <v>0</v>
      </c>
      <c r="G60" s="10">
        <f t="shared" si="42"/>
        <v>0</v>
      </c>
      <c r="H60" s="10">
        <f t="shared" si="42"/>
        <v>0</v>
      </c>
      <c r="I60" s="10">
        <f t="shared" si="42"/>
        <v>0</v>
      </c>
      <c r="J60" s="10">
        <f t="shared" si="42"/>
        <v>0</v>
      </c>
      <c r="K60" s="10">
        <f t="shared" si="42"/>
        <v>0</v>
      </c>
      <c r="L60" s="10">
        <f t="shared" si="42"/>
        <v>0</v>
      </c>
      <c r="M60" s="10">
        <f t="shared" si="42"/>
        <v>0</v>
      </c>
      <c r="N60" s="10">
        <f t="shared" si="42"/>
        <v>0</v>
      </c>
      <c r="O60" s="10">
        <f t="shared" si="42"/>
        <v>0</v>
      </c>
      <c r="P60" s="10">
        <f t="shared" si="42"/>
        <v>0</v>
      </c>
      <c r="Q60" s="10">
        <f t="shared" si="42"/>
        <v>0</v>
      </c>
      <c r="R60" s="10">
        <f t="shared" si="42"/>
        <v>0</v>
      </c>
      <c r="S60" s="10">
        <f t="shared" si="42"/>
        <v>0</v>
      </c>
      <c r="T60" s="10">
        <f t="shared" si="42"/>
        <v>0</v>
      </c>
      <c r="U60" s="10">
        <f t="shared" si="42"/>
        <v>0</v>
      </c>
      <c r="V60" s="10">
        <f t="shared" si="42"/>
        <v>0</v>
      </c>
      <c r="W60" s="10">
        <f t="shared" si="42"/>
        <v>0</v>
      </c>
      <c r="X60" s="10">
        <f t="shared" si="42"/>
        <v>0</v>
      </c>
      <c r="Y60" s="10">
        <f t="shared" si="42"/>
        <v>0</v>
      </c>
      <c r="Z60" s="10">
        <f t="shared" si="42"/>
        <v>0</v>
      </c>
      <c r="AA60" s="10">
        <f t="shared" si="42"/>
        <v>0</v>
      </c>
      <c r="AB60" s="10">
        <f t="shared" si="42"/>
        <v>0</v>
      </c>
      <c r="AC60" s="10">
        <f t="shared" si="42"/>
        <v>0</v>
      </c>
      <c r="AD60" s="10">
        <f t="shared" si="42"/>
        <v>0</v>
      </c>
      <c r="AE60" s="10">
        <f t="shared" si="42"/>
        <v>0</v>
      </c>
      <c r="AF60" s="10">
        <f t="shared" si="42"/>
        <v>0</v>
      </c>
      <c r="AG60" s="10">
        <f t="shared" si="42"/>
        <v>0</v>
      </c>
      <c r="AH60" s="10">
        <f t="shared" si="42"/>
        <v>0</v>
      </c>
      <c r="AI60" s="10">
        <f t="shared" si="42"/>
        <v>0</v>
      </c>
      <c r="AJ60" s="10">
        <f t="shared" si="42"/>
        <v>0</v>
      </c>
      <c r="AK60" s="10">
        <f t="shared" si="42"/>
        <v>0</v>
      </c>
      <c r="AL60" s="10">
        <f t="shared" si="42"/>
        <v>0</v>
      </c>
      <c r="AM60" s="10">
        <f t="shared" si="42"/>
        <v>0</v>
      </c>
      <c r="AN60" s="10">
        <f t="shared" si="42"/>
        <v>0</v>
      </c>
      <c r="AO60" s="10">
        <f t="shared" si="42"/>
        <v>0</v>
      </c>
      <c r="AP60" s="10">
        <f t="shared" si="42"/>
        <v>0</v>
      </c>
      <c r="AQ60" s="10">
        <f t="shared" si="42"/>
        <v>0</v>
      </c>
      <c r="AR60" s="10">
        <f t="shared" si="42"/>
        <v>0</v>
      </c>
      <c r="AS60" s="10">
        <f t="shared" si="42"/>
        <v>0</v>
      </c>
      <c r="AT60" s="10">
        <f t="shared" si="42"/>
        <v>0</v>
      </c>
      <c r="AU60" s="10">
        <f t="shared" si="42"/>
        <v>0</v>
      </c>
      <c r="AV60" s="10">
        <f t="shared" si="42"/>
        <v>0</v>
      </c>
      <c r="AW60" s="10">
        <f t="shared" si="42"/>
        <v>0</v>
      </c>
      <c r="AX60" s="10">
        <f t="shared" si="42"/>
        <v>0</v>
      </c>
      <c r="AY60" s="10">
        <f t="shared" si="42"/>
        <v>0</v>
      </c>
      <c r="AZ60" s="10"/>
      <c r="BA60" s="10"/>
      <c r="BB60" s="10"/>
      <c r="BC60" s="10"/>
      <c r="BD60" s="10"/>
      <c r="BE60" s="10"/>
      <c r="BF60" s="10"/>
      <c r="BG60" s="10"/>
      <c r="BH60" s="10"/>
      <c r="BI60" s="10"/>
      <c r="BJ60" s="10"/>
      <c r="BK60" s="10"/>
      <c r="BO60" s="23">
        <f>BO53+BO58</f>
        <v>0</v>
      </c>
      <c r="BP60" s="23">
        <f t="shared" ref="BP60:BT60" si="43">BP53+BP58</f>
        <v>4699.0524334891816</v>
      </c>
      <c r="BQ60" s="23">
        <f t="shared" si="43"/>
        <v>0</v>
      </c>
      <c r="BR60" s="23">
        <f t="shared" si="43"/>
        <v>0</v>
      </c>
      <c r="BS60" s="23">
        <f t="shared" si="43"/>
        <v>0</v>
      </c>
      <c r="BT60" s="23">
        <f t="shared" si="43"/>
        <v>0</v>
      </c>
    </row>
    <row r="63" spans="1:72" hidden="1" outlineLevel="1" x14ac:dyDescent="0.25">
      <c r="A63" s="11" t="s">
        <v>35</v>
      </c>
      <c r="C63" s="2" t="s">
        <v>103</v>
      </c>
      <c r="D63" s="8">
        <f>CI_CO!D63+CI_DE!D63+CI_CD!D63+CI_EC!D63</f>
        <v>0</v>
      </c>
      <c r="E63" s="8">
        <f>CI_CO!E63+CI_DE!E63+CI_CD!E63+CI_EC!E63</f>
        <v>0</v>
      </c>
      <c r="F63" s="8">
        <f>CI_CO!F63+CI_DE!F63+CI_CD!F63+CI_EC!F63</f>
        <v>0</v>
      </c>
      <c r="G63" s="8">
        <f>CI_CO!G63+CI_DE!G63+CI_CD!G63+CI_EC!G63</f>
        <v>0</v>
      </c>
      <c r="H63" s="8">
        <f>CI_CO!H63+CI_DE!H63+CI_CD!H63+CI_EC!H63</f>
        <v>0</v>
      </c>
      <c r="I63" s="8">
        <f>CI_CO!I63+CI_DE!I63+CI_CD!I63+CI_EC!I63</f>
        <v>0</v>
      </c>
      <c r="J63" s="8">
        <f>CI_CO!J63+CI_DE!J63+CI_CD!J63+CI_EC!J63</f>
        <v>0</v>
      </c>
      <c r="K63" s="8">
        <f>CI_CO!K63+CI_DE!K63+CI_CD!K63+CI_EC!K63</f>
        <v>0</v>
      </c>
      <c r="L63" s="8">
        <f>CI_CO!L63+CI_DE!L63+CI_CD!L63+CI_EC!L63</f>
        <v>0</v>
      </c>
      <c r="M63" s="8">
        <f>CI_CO!M63+CI_DE!M63+CI_CD!M63+CI_EC!M63</f>
        <v>0</v>
      </c>
      <c r="N63" s="8">
        <f>CI_CO!N63+CI_DE!N63+CI_CD!N63+CI_EC!N63</f>
        <v>0</v>
      </c>
      <c r="O63" s="8">
        <f>CI_CO!O63+CI_DE!O63+CI_CD!O63+CI_EC!O63</f>
        <v>0</v>
      </c>
      <c r="P63" s="8">
        <f>CI_CO!P63+CI_DE!P63+CI_CD!P63+CI_EC!P63</f>
        <v>0</v>
      </c>
      <c r="Q63" s="8">
        <f>CI_CO!Q63+CI_DE!Q63+CI_CD!Q63+CI_EC!Q63</f>
        <v>0</v>
      </c>
      <c r="R63" s="8">
        <f>CI_CO!R63+CI_DE!R63+CI_CD!R63+CI_EC!R63</f>
        <v>0</v>
      </c>
      <c r="S63" s="8">
        <f>CI_CO!S63+CI_DE!S63+CI_CD!S63+CI_EC!S63</f>
        <v>0</v>
      </c>
      <c r="T63" s="8">
        <f>CI_CO!T63+CI_DE!T63+CI_CD!T63+CI_EC!T63</f>
        <v>0</v>
      </c>
      <c r="U63" s="8">
        <f>CI_CO!U63+CI_DE!U63+CI_CD!U63+CI_EC!U63</f>
        <v>0</v>
      </c>
      <c r="V63" s="8">
        <f>CI_CO!V63+CI_DE!V63+CI_CD!V63+CI_EC!V63</f>
        <v>0</v>
      </c>
      <c r="W63" s="8">
        <f>CI_CO!W63+CI_DE!W63+CI_CD!W63+CI_EC!W63</f>
        <v>0</v>
      </c>
      <c r="X63" s="8">
        <f>CI_CO!X63+CI_DE!X63+CI_CD!X63+CI_EC!X63</f>
        <v>0</v>
      </c>
      <c r="Y63" s="8">
        <f>CI_CO!Y63+CI_DE!Y63+CI_CD!Y63+CI_EC!Y63</f>
        <v>0</v>
      </c>
      <c r="Z63" s="8">
        <f>CI_CO!Z63+CI_DE!Z63+CI_CD!Z63+CI_EC!Z63</f>
        <v>0</v>
      </c>
      <c r="AA63" s="8">
        <f>CI_CO!AA63+CI_DE!AA63+CI_CD!AA63+CI_EC!AA63</f>
        <v>0</v>
      </c>
      <c r="AB63" s="8">
        <f>CI_CO!AB63+CI_DE!AB63+CI_CD!AB63+CI_EC!AB63</f>
        <v>0</v>
      </c>
      <c r="AC63" s="8">
        <f>CI_CO!AC63+CI_DE!AC63+CI_CD!AC63+CI_EC!AC63</f>
        <v>0</v>
      </c>
      <c r="AD63" s="8">
        <f>CI_CO!AD63+CI_DE!AD63+CI_CD!AD63+CI_EC!AD63</f>
        <v>0</v>
      </c>
      <c r="AE63" s="8">
        <f>CI_CO!AE63+CI_DE!AE63+CI_CD!AE63+CI_EC!AE63</f>
        <v>0</v>
      </c>
      <c r="AF63" s="8">
        <f>CI_CO!AF63+CI_DE!AF63+CI_CD!AF63+CI_EC!AF63</f>
        <v>0</v>
      </c>
      <c r="AG63" s="8">
        <f>CI_CO!AG63+CI_DE!AG63+CI_CD!AG63+CI_EC!AG63</f>
        <v>0</v>
      </c>
      <c r="AH63" s="8">
        <f>CI_CO!AH63+CI_DE!AH63+CI_CD!AH63+CI_EC!AH63</f>
        <v>0</v>
      </c>
      <c r="AI63" s="8">
        <f>CI_CO!AI63+CI_DE!AI63+CI_CD!AI63+CI_EC!AI63</f>
        <v>0</v>
      </c>
      <c r="AJ63" s="8">
        <f>CI_CO!AJ63+CI_DE!AJ63+CI_CD!AJ63+CI_EC!AJ63</f>
        <v>0</v>
      </c>
      <c r="AK63" s="8">
        <f>CI_CO!AK63+CI_DE!AK63+CI_CD!AK63+CI_EC!AK63</f>
        <v>0</v>
      </c>
      <c r="AL63" s="8">
        <f>CI_CO!AL63+CI_DE!AL63+CI_CD!AL63+CI_EC!AL63</f>
        <v>0</v>
      </c>
      <c r="AM63" s="8">
        <f>CI_CO!AM63+CI_DE!AM63+CI_CD!AM63+CI_EC!AM63</f>
        <v>0</v>
      </c>
      <c r="AN63" s="8">
        <f>CI_CO!AN63+CI_DE!AN63+CI_CD!AN63+CI_EC!AN63</f>
        <v>0</v>
      </c>
      <c r="AO63" s="8">
        <f>CI_CO!AO63+CI_DE!AO63+CI_CD!AO63+CI_EC!AO63</f>
        <v>0</v>
      </c>
      <c r="AP63" s="8">
        <f>CI_CO!AP63+CI_DE!AP63+CI_CD!AP63+CI_EC!AP63</f>
        <v>0</v>
      </c>
      <c r="AQ63" s="8">
        <f>CI_CO!AQ63+CI_DE!AQ63+CI_CD!AQ63+CI_EC!AQ63</f>
        <v>0</v>
      </c>
      <c r="AR63" s="8">
        <f>CI_CO!AR63+CI_DE!AR63+CI_CD!AR63+CI_EC!AR63</f>
        <v>0</v>
      </c>
      <c r="AS63" s="8">
        <f>CI_CO!AS63+CI_DE!AS63+CI_CD!AS63+CI_EC!AS63</f>
        <v>0</v>
      </c>
      <c r="AT63" s="8">
        <f>CI_CO!AT63+CI_DE!AT63+CI_CD!AT63+CI_EC!AT63</f>
        <v>0</v>
      </c>
      <c r="AU63" s="8">
        <f>CI_CO!AU63+CI_DE!AU63+CI_CD!AU63+CI_EC!AU63</f>
        <v>0</v>
      </c>
      <c r="AV63" s="8">
        <f>CI_CO!AV63+CI_DE!AV63+CI_CD!AV63+CI_EC!AV63</f>
        <v>0</v>
      </c>
      <c r="AW63" s="8">
        <f>CI_CO!AW63+CI_DE!AW63+CI_CD!AW63+CI_EC!AW63</f>
        <v>0</v>
      </c>
      <c r="AX63" s="8">
        <f>CI_CO!AX63+CI_DE!AX63+CI_CD!AX63+CI_EC!AX63</f>
        <v>0</v>
      </c>
      <c r="AY63" s="8">
        <f>CI_CO!AY63+CI_DE!AY63+CI_CD!AY63+CI_EC!AY63</f>
        <v>0</v>
      </c>
      <c r="AZ63" s="8">
        <f>CI_CO!AZ63+CI_DE!AZ63+CI_CD!AZ63+CI_EC!AZ63</f>
        <v>135.29594158495834</v>
      </c>
      <c r="BA63" s="8">
        <f>CI_CO!BA63+CI_DE!BA63+CI_CD!BA63+CI_EC!BA63</f>
        <v>136.26713025428791</v>
      </c>
      <c r="BB63" s="8">
        <f>CI_CO!BB63+CI_DE!BB63+CI_CD!BB63+CI_EC!BB63</f>
        <v>110.42602813712779</v>
      </c>
      <c r="BC63" s="8">
        <f>CI_CO!BC63+CI_DE!BC63+CI_CD!BC63+CI_EC!BC63</f>
        <v>101.12500172275219</v>
      </c>
      <c r="BD63" s="8">
        <f>CI_CO!BD63+CI_DE!BD63+CI_CD!BD63+CI_EC!BD63</f>
        <v>79.519712894941676</v>
      </c>
      <c r="BE63" s="8">
        <f>CI_CO!BE63+CI_DE!BE63+CI_CD!BE63+CI_EC!BE63</f>
        <v>82.011285089729441</v>
      </c>
      <c r="BF63" s="8">
        <f>CI_CO!BF63+CI_DE!BF63+CI_CD!BF63+CI_EC!BF63</f>
        <v>114.53956405845707</v>
      </c>
      <c r="BG63" s="8">
        <f>CI_CO!BG63+CI_DE!BG63+CI_CD!BG63+CI_EC!BG63</f>
        <v>143.39319509387298</v>
      </c>
      <c r="BH63" s="8">
        <f>CI_CO!BH63+CI_DE!BH63+CI_CD!BH63+CI_EC!BH63</f>
        <v>135.95983582775122</v>
      </c>
      <c r="BI63" s="8">
        <f>CI_CO!BI63+CI_DE!BI63+CI_CD!BI63+CI_EC!BI63</f>
        <v>113.15676887496667</v>
      </c>
      <c r="BJ63" s="8">
        <f>CI_CO!BJ63+CI_DE!BJ63+CI_CD!BJ63+CI_EC!BJ63</f>
        <v>113.15676887496667</v>
      </c>
      <c r="BK63" s="8">
        <f>CI_CO!BK63+CI_DE!BK63+CI_CD!BK63+CI_EC!BK63</f>
        <v>113.15676887496667</v>
      </c>
      <c r="BO63" s="24">
        <f t="shared" ref="BO63:BT78" si="44">SUMIFS($D63:$BM63,$D$6:$BM$6,"&gt;="&amp;BO$2,$D$6:$BM$6,"&lt;="&amp;BO$6,$D$5:$BM$5,BO$5)</f>
        <v>0</v>
      </c>
      <c r="BP63" s="24">
        <f t="shared" si="44"/>
        <v>381.98909997637406</v>
      </c>
      <c r="BQ63" s="24">
        <f t="shared" si="44"/>
        <v>0</v>
      </c>
      <c r="BR63" s="24">
        <f t="shared" si="44"/>
        <v>0</v>
      </c>
      <c r="BS63" s="24">
        <f t="shared" si="44"/>
        <v>0</v>
      </c>
      <c r="BT63" s="24">
        <f t="shared" si="44"/>
        <v>0</v>
      </c>
    </row>
    <row r="64" spans="1:72" hidden="1" outlineLevel="1" x14ac:dyDescent="0.25">
      <c r="A64" s="11" t="s">
        <v>35</v>
      </c>
      <c r="C64" s="2" t="s">
        <v>104</v>
      </c>
      <c r="D64" s="8">
        <f>CI_CO!D64+CI_DE!D64+CI_CD!D64+CI_EC!D64</f>
        <v>0</v>
      </c>
      <c r="E64" s="8">
        <f>CI_CO!E64+CI_DE!E64+CI_CD!E64+CI_EC!E64</f>
        <v>0</v>
      </c>
      <c r="F64" s="8">
        <f>CI_CO!F64+CI_DE!F64+CI_CD!F64+CI_EC!F64</f>
        <v>0</v>
      </c>
      <c r="G64" s="8">
        <f>CI_CO!G64+CI_DE!G64+CI_CD!G64+CI_EC!G64</f>
        <v>0</v>
      </c>
      <c r="H64" s="8">
        <f>CI_CO!H64+CI_DE!H64+CI_CD!H64+CI_EC!H64</f>
        <v>0</v>
      </c>
      <c r="I64" s="8">
        <f>CI_CO!I64+CI_DE!I64+CI_CD!I64+CI_EC!I64</f>
        <v>0</v>
      </c>
      <c r="J64" s="8">
        <f>CI_CO!J64+CI_DE!J64+CI_CD!J64+CI_EC!J64</f>
        <v>0</v>
      </c>
      <c r="K64" s="8">
        <f>CI_CO!K64+CI_DE!K64+CI_CD!K64+CI_EC!K64</f>
        <v>0</v>
      </c>
      <c r="L64" s="8">
        <f>CI_CO!L64+CI_DE!L64+CI_CD!L64+CI_EC!L64</f>
        <v>0</v>
      </c>
      <c r="M64" s="8">
        <f>CI_CO!M64+CI_DE!M64+CI_CD!M64+CI_EC!M64</f>
        <v>0</v>
      </c>
      <c r="N64" s="8">
        <f>CI_CO!N64+CI_DE!N64+CI_CD!N64+CI_EC!N64</f>
        <v>0</v>
      </c>
      <c r="O64" s="8">
        <f>CI_CO!O64+CI_DE!O64+CI_CD!O64+CI_EC!O64</f>
        <v>0</v>
      </c>
      <c r="P64" s="8">
        <f>CI_CO!P64+CI_DE!P64+CI_CD!P64+CI_EC!P64</f>
        <v>0</v>
      </c>
      <c r="Q64" s="8">
        <f>CI_CO!Q64+CI_DE!Q64+CI_CD!Q64+CI_EC!Q64</f>
        <v>0</v>
      </c>
      <c r="R64" s="8">
        <f>CI_CO!R64+CI_DE!R64+CI_CD!R64+CI_EC!R64</f>
        <v>0</v>
      </c>
      <c r="S64" s="8">
        <f>CI_CO!S64+CI_DE!S64+CI_CD!S64+CI_EC!S64</f>
        <v>0</v>
      </c>
      <c r="T64" s="8">
        <f>CI_CO!T64+CI_DE!T64+CI_CD!T64+CI_EC!T64</f>
        <v>0</v>
      </c>
      <c r="U64" s="8">
        <f>CI_CO!U64+CI_DE!U64+CI_CD!U64+CI_EC!U64</f>
        <v>0</v>
      </c>
      <c r="V64" s="8">
        <f>CI_CO!V64+CI_DE!V64+CI_CD!V64+CI_EC!V64</f>
        <v>0</v>
      </c>
      <c r="W64" s="8">
        <f>CI_CO!W64+CI_DE!W64+CI_CD!W64+CI_EC!W64</f>
        <v>0</v>
      </c>
      <c r="X64" s="8">
        <f>CI_CO!X64+CI_DE!X64+CI_CD!X64+CI_EC!X64</f>
        <v>0</v>
      </c>
      <c r="Y64" s="8">
        <f>CI_CO!Y64+CI_DE!Y64+CI_CD!Y64+CI_EC!Y64</f>
        <v>0</v>
      </c>
      <c r="Z64" s="8">
        <f>CI_CO!Z64+CI_DE!Z64+CI_CD!Z64+CI_EC!Z64</f>
        <v>0</v>
      </c>
      <c r="AA64" s="8">
        <f>CI_CO!AA64+CI_DE!AA64+CI_CD!AA64+CI_EC!AA64</f>
        <v>0</v>
      </c>
      <c r="AB64" s="8">
        <f>CI_CO!AB64+CI_DE!AB64+CI_CD!AB64+CI_EC!AB64</f>
        <v>0</v>
      </c>
      <c r="AC64" s="8">
        <f>CI_CO!AC64+CI_DE!AC64+CI_CD!AC64+CI_EC!AC64</f>
        <v>0</v>
      </c>
      <c r="AD64" s="8">
        <f>CI_CO!AD64+CI_DE!AD64+CI_CD!AD64+CI_EC!AD64</f>
        <v>0</v>
      </c>
      <c r="AE64" s="8">
        <f>CI_CO!AE64+CI_DE!AE64+CI_CD!AE64+CI_EC!AE64</f>
        <v>0</v>
      </c>
      <c r="AF64" s="8">
        <f>CI_CO!AF64+CI_DE!AF64+CI_CD!AF64+CI_EC!AF64</f>
        <v>0</v>
      </c>
      <c r="AG64" s="8">
        <f>CI_CO!AG64+CI_DE!AG64+CI_CD!AG64+CI_EC!AG64</f>
        <v>0</v>
      </c>
      <c r="AH64" s="8">
        <f>CI_CO!AH64+CI_DE!AH64+CI_CD!AH64+CI_EC!AH64</f>
        <v>0</v>
      </c>
      <c r="AI64" s="8">
        <f>CI_CO!AI64+CI_DE!AI64+CI_CD!AI64+CI_EC!AI64</f>
        <v>0</v>
      </c>
      <c r="AJ64" s="8">
        <f>CI_CO!AJ64+CI_DE!AJ64+CI_CD!AJ64+CI_EC!AJ64</f>
        <v>0</v>
      </c>
      <c r="AK64" s="8">
        <f>CI_CO!AK64+CI_DE!AK64+CI_CD!AK64+CI_EC!AK64</f>
        <v>0</v>
      </c>
      <c r="AL64" s="8">
        <f>CI_CO!AL64+CI_DE!AL64+CI_CD!AL64+CI_EC!AL64</f>
        <v>0</v>
      </c>
      <c r="AM64" s="8">
        <f>CI_CO!AM64+CI_DE!AM64+CI_CD!AM64+CI_EC!AM64</f>
        <v>0</v>
      </c>
      <c r="AN64" s="8">
        <f>CI_CO!AN64+CI_DE!AN64+CI_CD!AN64+CI_EC!AN64</f>
        <v>0</v>
      </c>
      <c r="AO64" s="8">
        <f>CI_CO!AO64+CI_DE!AO64+CI_CD!AO64+CI_EC!AO64</f>
        <v>0</v>
      </c>
      <c r="AP64" s="8">
        <f>CI_CO!AP64+CI_DE!AP64+CI_CD!AP64+CI_EC!AP64</f>
        <v>0</v>
      </c>
      <c r="AQ64" s="8">
        <f>CI_CO!AQ64+CI_DE!AQ64+CI_CD!AQ64+CI_EC!AQ64</f>
        <v>0</v>
      </c>
      <c r="AR64" s="8">
        <f>CI_CO!AR64+CI_DE!AR64+CI_CD!AR64+CI_EC!AR64</f>
        <v>0</v>
      </c>
      <c r="AS64" s="8">
        <f>CI_CO!AS64+CI_DE!AS64+CI_CD!AS64+CI_EC!AS64</f>
        <v>0</v>
      </c>
      <c r="AT64" s="8">
        <f>CI_CO!AT64+CI_DE!AT64+CI_CD!AT64+CI_EC!AT64</f>
        <v>0</v>
      </c>
      <c r="AU64" s="8">
        <f>CI_CO!AU64+CI_DE!AU64+CI_CD!AU64+CI_EC!AU64</f>
        <v>0</v>
      </c>
      <c r="AV64" s="8">
        <f>CI_CO!AV64+CI_DE!AV64+CI_CD!AV64+CI_EC!AV64</f>
        <v>0</v>
      </c>
      <c r="AW64" s="8">
        <f>CI_CO!AW64+CI_DE!AW64+CI_CD!AW64+CI_EC!AW64</f>
        <v>0</v>
      </c>
      <c r="AX64" s="8">
        <f>CI_CO!AX64+CI_DE!AX64+CI_CD!AX64+CI_EC!AX64</f>
        <v>0</v>
      </c>
      <c r="AY64" s="8">
        <f>CI_CO!AY64+CI_DE!AY64+CI_CD!AY64+CI_EC!AY64</f>
        <v>0</v>
      </c>
      <c r="AZ64" s="8">
        <f>CI_CO!AZ64+CI_DE!AZ64+CI_CD!AZ64+CI_EC!AZ64</f>
        <v>19.766110471262724</v>
      </c>
      <c r="BA64" s="8">
        <f>CI_CO!BA64+CI_DE!BA64+CI_CD!BA64+CI_EC!BA64</f>
        <v>16.257582590552854</v>
      </c>
      <c r="BB64" s="8">
        <f>CI_CO!BB64+CI_DE!BB64+CI_CD!BB64+CI_EC!BB64</f>
        <v>18.847029737389686</v>
      </c>
      <c r="BC64" s="8">
        <f>CI_CO!BC64+CI_DE!BC64+CI_CD!BC64+CI_EC!BC64</f>
        <v>18.690498951210166</v>
      </c>
      <c r="BD64" s="8">
        <f>CI_CO!BD64+CI_DE!BD64+CI_CD!BD64+CI_EC!BD64</f>
        <v>18.381250404318848</v>
      </c>
      <c r="BE64" s="8">
        <f>CI_CO!BE64+CI_DE!BE64+CI_CD!BE64+CI_EC!BE64</f>
        <v>17.524992550264184</v>
      </c>
      <c r="BF64" s="8">
        <f>CI_CO!BF64+CI_DE!BF64+CI_CD!BF64+CI_EC!BF64</f>
        <v>17.684398613902029</v>
      </c>
      <c r="BG64" s="8">
        <f>CI_CO!BG64+CI_DE!BG64+CI_CD!BG64+CI_EC!BG64</f>
        <v>21.214891227129616</v>
      </c>
      <c r="BH64" s="8">
        <f>CI_CO!BH64+CI_DE!BH64+CI_CD!BH64+CI_EC!BH64</f>
        <v>21.130485881579101</v>
      </c>
      <c r="BI64" s="8">
        <f>CI_CO!BI64+CI_DE!BI64+CI_CD!BI64+CI_EC!BI64</f>
        <v>18.546395510369134</v>
      </c>
      <c r="BJ64" s="8">
        <f>CI_CO!BJ64+CI_DE!BJ64+CI_CD!BJ64+CI_EC!BJ64</f>
        <v>18.546395510369134</v>
      </c>
      <c r="BK64" s="8">
        <f>CI_CO!BK64+CI_DE!BK64+CI_CD!BK64+CI_EC!BK64</f>
        <v>18.546395510369134</v>
      </c>
      <c r="BO64" s="24">
        <f t="shared" si="44"/>
        <v>0</v>
      </c>
      <c r="BP64" s="24">
        <f t="shared" si="44"/>
        <v>54.870722799205268</v>
      </c>
      <c r="BQ64" s="24">
        <f t="shared" si="44"/>
        <v>0</v>
      </c>
      <c r="BR64" s="24">
        <f t="shared" si="44"/>
        <v>0</v>
      </c>
      <c r="BS64" s="24">
        <f t="shared" si="44"/>
        <v>0</v>
      </c>
      <c r="BT64" s="24">
        <f t="shared" si="44"/>
        <v>0</v>
      </c>
    </row>
    <row r="65" spans="1:72" hidden="1" outlineLevel="1" x14ac:dyDescent="0.25">
      <c r="A65" s="11" t="s">
        <v>35</v>
      </c>
      <c r="C65" s="2" t="s">
        <v>96</v>
      </c>
      <c r="D65" s="8">
        <f>CI_CO!D65+CI_DE!D65+CI_CD!D65+CI_EC!D65</f>
        <v>0</v>
      </c>
      <c r="E65" s="8">
        <f>CI_CO!E65+CI_DE!E65+CI_CD!E65+CI_EC!E65</f>
        <v>0</v>
      </c>
      <c r="F65" s="8">
        <f>CI_CO!F65+CI_DE!F65+CI_CD!F65+CI_EC!F65</f>
        <v>0</v>
      </c>
      <c r="G65" s="8">
        <f>CI_CO!G65+CI_DE!G65+CI_CD!G65+CI_EC!G65</f>
        <v>0</v>
      </c>
      <c r="H65" s="8">
        <f>CI_CO!H65+CI_DE!H65+CI_CD!H65+CI_EC!H65</f>
        <v>0</v>
      </c>
      <c r="I65" s="8">
        <f>CI_CO!I65+CI_DE!I65+CI_CD!I65+CI_EC!I65</f>
        <v>0</v>
      </c>
      <c r="J65" s="8">
        <f>CI_CO!J65+CI_DE!J65+CI_CD!J65+CI_EC!J65</f>
        <v>0</v>
      </c>
      <c r="K65" s="8">
        <f>CI_CO!K65+CI_DE!K65+CI_CD!K65+CI_EC!K65</f>
        <v>0</v>
      </c>
      <c r="L65" s="8">
        <f>CI_CO!L65+CI_DE!L65+CI_CD!L65+CI_EC!L65</f>
        <v>0</v>
      </c>
      <c r="M65" s="8">
        <f>CI_CO!M65+CI_DE!M65+CI_CD!M65+CI_EC!M65</f>
        <v>0</v>
      </c>
      <c r="N65" s="8">
        <f>CI_CO!N65+CI_DE!N65+CI_CD!N65+CI_EC!N65</f>
        <v>0</v>
      </c>
      <c r="O65" s="8">
        <f>CI_CO!O65+CI_DE!O65+CI_CD!O65+CI_EC!O65</f>
        <v>0</v>
      </c>
      <c r="P65" s="8">
        <f>CI_CO!P65+CI_DE!P65+CI_CD!P65+CI_EC!P65</f>
        <v>0</v>
      </c>
      <c r="Q65" s="8">
        <f>CI_CO!Q65+CI_DE!Q65+CI_CD!Q65+CI_EC!Q65</f>
        <v>0</v>
      </c>
      <c r="R65" s="8">
        <f>CI_CO!R65+CI_DE!R65+CI_CD!R65+CI_EC!R65</f>
        <v>0</v>
      </c>
      <c r="S65" s="8">
        <f>CI_CO!S65+CI_DE!S65+CI_CD!S65+CI_EC!S65</f>
        <v>0</v>
      </c>
      <c r="T65" s="8">
        <f>CI_CO!T65+CI_DE!T65+CI_CD!T65+CI_EC!T65</f>
        <v>0</v>
      </c>
      <c r="U65" s="8">
        <f>CI_CO!U65+CI_DE!U65+CI_CD!U65+CI_EC!U65</f>
        <v>0</v>
      </c>
      <c r="V65" s="8">
        <f>CI_CO!V65+CI_DE!V65+CI_CD!V65+CI_EC!V65</f>
        <v>0</v>
      </c>
      <c r="W65" s="8">
        <f>CI_CO!W65+CI_DE!W65+CI_CD!W65+CI_EC!W65</f>
        <v>0</v>
      </c>
      <c r="X65" s="8">
        <f>CI_CO!X65+CI_DE!X65+CI_CD!X65+CI_EC!X65</f>
        <v>0</v>
      </c>
      <c r="Y65" s="8">
        <f>CI_CO!Y65+CI_DE!Y65+CI_CD!Y65+CI_EC!Y65</f>
        <v>0</v>
      </c>
      <c r="Z65" s="8">
        <f>CI_CO!Z65+CI_DE!Z65+CI_CD!Z65+CI_EC!Z65</f>
        <v>0</v>
      </c>
      <c r="AA65" s="8">
        <f>CI_CO!AA65+CI_DE!AA65+CI_CD!AA65+CI_EC!AA65</f>
        <v>0</v>
      </c>
      <c r="AB65" s="8">
        <f>CI_CO!AB65+CI_DE!AB65+CI_CD!AB65+CI_EC!AB65</f>
        <v>0</v>
      </c>
      <c r="AC65" s="8">
        <f>CI_CO!AC65+CI_DE!AC65+CI_CD!AC65+CI_EC!AC65</f>
        <v>0</v>
      </c>
      <c r="AD65" s="8">
        <f>CI_CO!AD65+CI_DE!AD65+CI_CD!AD65+CI_EC!AD65</f>
        <v>0</v>
      </c>
      <c r="AE65" s="8">
        <f>CI_CO!AE65+CI_DE!AE65+CI_CD!AE65+CI_EC!AE65</f>
        <v>0</v>
      </c>
      <c r="AF65" s="8">
        <f>CI_CO!AF65+CI_DE!AF65+CI_CD!AF65+CI_EC!AF65</f>
        <v>0</v>
      </c>
      <c r="AG65" s="8">
        <f>CI_CO!AG65+CI_DE!AG65+CI_CD!AG65+CI_EC!AG65</f>
        <v>0</v>
      </c>
      <c r="AH65" s="8">
        <f>CI_CO!AH65+CI_DE!AH65+CI_CD!AH65+CI_EC!AH65</f>
        <v>0</v>
      </c>
      <c r="AI65" s="8">
        <f>CI_CO!AI65+CI_DE!AI65+CI_CD!AI65+CI_EC!AI65</f>
        <v>0</v>
      </c>
      <c r="AJ65" s="8">
        <f>CI_CO!AJ65+CI_DE!AJ65+CI_CD!AJ65+CI_EC!AJ65</f>
        <v>0</v>
      </c>
      <c r="AK65" s="8">
        <f>CI_CO!AK65+CI_DE!AK65+CI_CD!AK65+CI_EC!AK65</f>
        <v>0</v>
      </c>
      <c r="AL65" s="8">
        <f>CI_CO!AL65+CI_DE!AL65+CI_CD!AL65+CI_EC!AL65</f>
        <v>0</v>
      </c>
      <c r="AM65" s="8">
        <f>CI_CO!AM65+CI_DE!AM65+CI_CD!AM65+CI_EC!AM65</f>
        <v>0</v>
      </c>
      <c r="AN65" s="8">
        <f>CI_CO!AN65+CI_DE!AN65+CI_CD!AN65+CI_EC!AN65</f>
        <v>0</v>
      </c>
      <c r="AO65" s="8">
        <f>CI_CO!AO65+CI_DE!AO65+CI_CD!AO65+CI_EC!AO65</f>
        <v>0</v>
      </c>
      <c r="AP65" s="8">
        <f>CI_CO!AP65+CI_DE!AP65+CI_CD!AP65+CI_EC!AP65</f>
        <v>0</v>
      </c>
      <c r="AQ65" s="8">
        <f>CI_CO!AQ65+CI_DE!AQ65+CI_CD!AQ65+CI_EC!AQ65</f>
        <v>0</v>
      </c>
      <c r="AR65" s="8">
        <f>CI_CO!AR65+CI_DE!AR65+CI_CD!AR65+CI_EC!AR65</f>
        <v>0</v>
      </c>
      <c r="AS65" s="8">
        <f>CI_CO!AS65+CI_DE!AS65+CI_CD!AS65+CI_EC!AS65</f>
        <v>0</v>
      </c>
      <c r="AT65" s="8">
        <f>CI_CO!AT65+CI_DE!AT65+CI_CD!AT65+CI_EC!AT65</f>
        <v>0</v>
      </c>
      <c r="AU65" s="8">
        <f>CI_CO!AU65+CI_DE!AU65+CI_CD!AU65+CI_EC!AU65</f>
        <v>0</v>
      </c>
      <c r="AV65" s="8">
        <f>CI_CO!AV65+CI_DE!AV65+CI_CD!AV65+CI_EC!AV65</f>
        <v>0</v>
      </c>
      <c r="AW65" s="8">
        <f>CI_CO!AW65+CI_DE!AW65+CI_CD!AW65+CI_EC!AW65</f>
        <v>0</v>
      </c>
      <c r="AX65" s="8">
        <f>CI_CO!AX65+CI_DE!AX65+CI_CD!AX65+CI_EC!AX65</f>
        <v>0</v>
      </c>
      <c r="AY65" s="8">
        <f>CI_CO!AY65+CI_DE!AY65+CI_CD!AY65+CI_EC!AY65</f>
        <v>0</v>
      </c>
      <c r="AZ65" s="8">
        <f>CI_CO!AZ65+CI_DE!AZ65+CI_CD!AZ65+CI_EC!AZ65</f>
        <v>0</v>
      </c>
      <c r="BA65" s="8">
        <f>CI_CO!BA65+CI_DE!BA65+CI_CD!BA65+CI_EC!BA65</f>
        <v>0</v>
      </c>
      <c r="BB65" s="8">
        <f>CI_CO!BB65+CI_DE!BB65+CI_CD!BB65+CI_EC!BB65</f>
        <v>0</v>
      </c>
      <c r="BC65" s="8">
        <f>CI_CO!BC65+CI_DE!BC65+CI_CD!BC65+CI_EC!BC65</f>
        <v>0</v>
      </c>
      <c r="BD65" s="8">
        <f>CI_CO!BD65+CI_DE!BD65+CI_CD!BD65+CI_EC!BD65</f>
        <v>0</v>
      </c>
      <c r="BE65" s="8">
        <f>CI_CO!BE65+CI_DE!BE65+CI_CD!BE65+CI_EC!BE65</f>
        <v>0</v>
      </c>
      <c r="BF65" s="8">
        <f>CI_CO!BF65+CI_DE!BF65+CI_CD!BF65+CI_EC!BF65</f>
        <v>0</v>
      </c>
      <c r="BG65" s="8">
        <f>CI_CO!BG65+CI_DE!BG65+CI_CD!BG65+CI_EC!BG65</f>
        <v>0</v>
      </c>
      <c r="BH65" s="8">
        <f>CI_CO!BH65+CI_DE!BH65+CI_CD!BH65+CI_EC!BH65</f>
        <v>0</v>
      </c>
      <c r="BI65" s="8">
        <f>CI_CO!BI65+CI_DE!BI65+CI_CD!BI65+CI_EC!BI65</f>
        <v>0</v>
      </c>
      <c r="BJ65" s="8">
        <f>CI_CO!BJ65+CI_DE!BJ65+CI_CD!BJ65+CI_EC!BJ65</f>
        <v>0</v>
      </c>
      <c r="BK65" s="8">
        <f>CI_CO!BK65+CI_DE!BK65+CI_CD!BK65+CI_EC!BK65</f>
        <v>0</v>
      </c>
      <c r="BO65" s="24">
        <f t="shared" si="44"/>
        <v>0</v>
      </c>
      <c r="BP65" s="24">
        <f t="shared" si="44"/>
        <v>0</v>
      </c>
      <c r="BQ65" s="24">
        <f t="shared" si="44"/>
        <v>0</v>
      </c>
      <c r="BR65" s="24">
        <f t="shared" si="44"/>
        <v>0</v>
      </c>
      <c r="BS65" s="24">
        <f t="shared" si="44"/>
        <v>0</v>
      </c>
      <c r="BT65" s="24">
        <f t="shared" si="44"/>
        <v>0</v>
      </c>
    </row>
    <row r="66" spans="1:72" hidden="1" outlineLevel="1" x14ac:dyDescent="0.25">
      <c r="A66" s="11" t="s">
        <v>35</v>
      </c>
      <c r="C66" s="2" t="s">
        <v>93</v>
      </c>
      <c r="D66" s="8">
        <f>CI_CO!D66+CI_DE!D66+CI_CD!D66+CI_EC!D66</f>
        <v>0</v>
      </c>
      <c r="E66" s="8">
        <f>CI_CO!E66+CI_DE!E66+CI_CD!E66+CI_EC!E66</f>
        <v>0</v>
      </c>
      <c r="F66" s="8">
        <f>CI_CO!F66+CI_DE!F66+CI_CD!F66+CI_EC!F66</f>
        <v>0</v>
      </c>
      <c r="G66" s="8">
        <f>CI_CO!G66+CI_DE!G66+CI_CD!G66+CI_EC!G66</f>
        <v>0</v>
      </c>
      <c r="H66" s="8">
        <f>CI_CO!H66+CI_DE!H66+CI_CD!H66+CI_EC!H66</f>
        <v>0</v>
      </c>
      <c r="I66" s="8">
        <f>CI_CO!I66+CI_DE!I66+CI_CD!I66+CI_EC!I66</f>
        <v>0</v>
      </c>
      <c r="J66" s="8">
        <f>CI_CO!J66+CI_DE!J66+CI_CD!J66+CI_EC!J66</f>
        <v>0</v>
      </c>
      <c r="K66" s="8">
        <f>CI_CO!K66+CI_DE!K66+CI_CD!K66+CI_EC!K66</f>
        <v>0</v>
      </c>
      <c r="L66" s="8">
        <f>CI_CO!L66+CI_DE!L66+CI_CD!L66+CI_EC!L66</f>
        <v>0</v>
      </c>
      <c r="M66" s="8">
        <f>CI_CO!M66+CI_DE!M66+CI_CD!M66+CI_EC!M66</f>
        <v>0</v>
      </c>
      <c r="N66" s="8">
        <f>CI_CO!N66+CI_DE!N66+CI_CD!N66+CI_EC!N66</f>
        <v>0</v>
      </c>
      <c r="O66" s="8">
        <f>CI_CO!O66+CI_DE!O66+CI_CD!O66+CI_EC!O66</f>
        <v>0</v>
      </c>
      <c r="P66" s="8">
        <f>CI_CO!P66+CI_DE!P66+CI_CD!P66+CI_EC!P66</f>
        <v>0</v>
      </c>
      <c r="Q66" s="8">
        <f>CI_CO!Q66+CI_DE!Q66+CI_CD!Q66+CI_EC!Q66</f>
        <v>0</v>
      </c>
      <c r="R66" s="8">
        <f>CI_CO!R66+CI_DE!R66+CI_CD!R66+CI_EC!R66</f>
        <v>0</v>
      </c>
      <c r="S66" s="8">
        <f>CI_CO!S66+CI_DE!S66+CI_CD!S66+CI_EC!S66</f>
        <v>0</v>
      </c>
      <c r="T66" s="8">
        <f>CI_CO!T66+CI_DE!T66+CI_CD!T66+CI_EC!T66</f>
        <v>0</v>
      </c>
      <c r="U66" s="8">
        <f>CI_CO!U66+CI_DE!U66+CI_CD!U66+CI_EC!U66</f>
        <v>0</v>
      </c>
      <c r="V66" s="8">
        <f>CI_CO!V66+CI_DE!V66+CI_CD!V66+CI_EC!V66</f>
        <v>0</v>
      </c>
      <c r="W66" s="8">
        <f>CI_CO!W66+CI_DE!W66+CI_CD!W66+CI_EC!W66</f>
        <v>0</v>
      </c>
      <c r="X66" s="8">
        <f>CI_CO!X66+CI_DE!X66+CI_CD!X66+CI_EC!X66</f>
        <v>0</v>
      </c>
      <c r="Y66" s="8">
        <f>CI_CO!Y66+CI_DE!Y66+CI_CD!Y66+CI_EC!Y66</f>
        <v>0</v>
      </c>
      <c r="Z66" s="8">
        <f>CI_CO!Z66+CI_DE!Z66+CI_CD!Z66+CI_EC!Z66</f>
        <v>0</v>
      </c>
      <c r="AA66" s="8">
        <f>CI_CO!AA66+CI_DE!AA66+CI_CD!AA66+CI_EC!AA66</f>
        <v>0</v>
      </c>
      <c r="AB66" s="8">
        <f>CI_CO!AB66+CI_DE!AB66+CI_CD!AB66+CI_EC!AB66</f>
        <v>0</v>
      </c>
      <c r="AC66" s="8">
        <f>CI_CO!AC66+CI_DE!AC66+CI_CD!AC66+CI_EC!AC66</f>
        <v>0</v>
      </c>
      <c r="AD66" s="8">
        <f>CI_CO!AD66+CI_DE!AD66+CI_CD!AD66+CI_EC!AD66</f>
        <v>0</v>
      </c>
      <c r="AE66" s="8">
        <f>CI_CO!AE66+CI_DE!AE66+CI_CD!AE66+CI_EC!AE66</f>
        <v>0</v>
      </c>
      <c r="AF66" s="8">
        <f>CI_CO!AF66+CI_DE!AF66+CI_CD!AF66+CI_EC!AF66</f>
        <v>0</v>
      </c>
      <c r="AG66" s="8">
        <f>CI_CO!AG66+CI_DE!AG66+CI_CD!AG66+CI_EC!AG66</f>
        <v>0</v>
      </c>
      <c r="AH66" s="8">
        <f>CI_CO!AH66+CI_DE!AH66+CI_CD!AH66+CI_EC!AH66</f>
        <v>0</v>
      </c>
      <c r="AI66" s="8">
        <f>CI_CO!AI66+CI_DE!AI66+CI_CD!AI66+CI_EC!AI66</f>
        <v>0</v>
      </c>
      <c r="AJ66" s="8">
        <f>CI_CO!AJ66+CI_DE!AJ66+CI_CD!AJ66+CI_EC!AJ66</f>
        <v>0</v>
      </c>
      <c r="AK66" s="8">
        <f>CI_CO!AK66+CI_DE!AK66+CI_CD!AK66+CI_EC!AK66</f>
        <v>0</v>
      </c>
      <c r="AL66" s="8">
        <f>CI_CO!AL66+CI_DE!AL66+CI_CD!AL66+CI_EC!AL66</f>
        <v>0</v>
      </c>
      <c r="AM66" s="8">
        <f>CI_CO!AM66+CI_DE!AM66+CI_CD!AM66+CI_EC!AM66</f>
        <v>0</v>
      </c>
      <c r="AN66" s="8">
        <f>CI_CO!AN66+CI_DE!AN66+CI_CD!AN66+CI_EC!AN66</f>
        <v>0</v>
      </c>
      <c r="AO66" s="8">
        <f>CI_CO!AO66+CI_DE!AO66+CI_CD!AO66+CI_EC!AO66</f>
        <v>0</v>
      </c>
      <c r="AP66" s="8">
        <f>CI_CO!AP66+CI_DE!AP66+CI_CD!AP66+CI_EC!AP66</f>
        <v>0</v>
      </c>
      <c r="AQ66" s="8">
        <f>CI_CO!AQ66+CI_DE!AQ66+CI_CD!AQ66+CI_EC!AQ66</f>
        <v>0</v>
      </c>
      <c r="AR66" s="8">
        <f>CI_CO!AR66+CI_DE!AR66+CI_CD!AR66+CI_EC!AR66</f>
        <v>0</v>
      </c>
      <c r="AS66" s="8">
        <f>CI_CO!AS66+CI_DE!AS66+CI_CD!AS66+CI_EC!AS66</f>
        <v>0</v>
      </c>
      <c r="AT66" s="8">
        <f>CI_CO!AT66+CI_DE!AT66+CI_CD!AT66+CI_EC!AT66</f>
        <v>0</v>
      </c>
      <c r="AU66" s="8">
        <f>CI_CO!AU66+CI_DE!AU66+CI_CD!AU66+CI_EC!AU66</f>
        <v>0</v>
      </c>
      <c r="AV66" s="8">
        <f>CI_CO!AV66+CI_DE!AV66+CI_CD!AV66+CI_EC!AV66</f>
        <v>0</v>
      </c>
      <c r="AW66" s="8">
        <f>CI_CO!AW66+CI_DE!AW66+CI_CD!AW66+CI_EC!AW66</f>
        <v>0</v>
      </c>
      <c r="AX66" s="8">
        <f>CI_CO!AX66+CI_DE!AX66+CI_CD!AX66+CI_EC!AX66</f>
        <v>0</v>
      </c>
      <c r="AY66" s="8">
        <f>CI_CO!AY66+CI_DE!AY66+CI_CD!AY66+CI_EC!AY66</f>
        <v>0</v>
      </c>
      <c r="AZ66" s="8">
        <f>CI_CO!AZ66+CI_DE!AZ66+CI_CD!AZ66+CI_EC!AZ66</f>
        <v>53.507532359683417</v>
      </c>
      <c r="BA66" s="8">
        <f>CI_CO!BA66+CI_DE!BA66+CI_CD!BA66+CI_EC!BA66</f>
        <v>31.650180569865281</v>
      </c>
      <c r="BB66" s="8">
        <f>CI_CO!BB66+CI_DE!BB66+CI_CD!BB66+CI_EC!BB66</f>
        <v>39.96226279958443</v>
      </c>
      <c r="BC66" s="8">
        <f>CI_CO!BC66+CI_DE!BC66+CI_CD!BC66+CI_EC!BC66</f>
        <v>41.464278622166091</v>
      </c>
      <c r="BD66" s="8">
        <f>CI_CO!BD66+CI_DE!BD66+CI_CD!BD66+CI_EC!BD66</f>
        <v>40.766141812075851</v>
      </c>
      <c r="BE66" s="8">
        <f>CI_CO!BE66+CI_DE!BE66+CI_CD!BE66+CI_EC!BE66</f>
        <v>36.939278232358575</v>
      </c>
      <c r="BF66" s="8">
        <f>CI_CO!BF66+CI_DE!BF66+CI_CD!BF66+CI_EC!BF66</f>
        <v>49.773776351362272</v>
      </c>
      <c r="BG66" s="8">
        <f>CI_CO!BG66+CI_DE!BG66+CI_CD!BG66+CI_EC!BG66</f>
        <v>41.988414821819241</v>
      </c>
      <c r="BH66" s="8">
        <f>CI_CO!BH66+CI_DE!BH66+CI_CD!BH66+CI_EC!BH66</f>
        <v>44.192227121388051</v>
      </c>
      <c r="BI66" s="8">
        <f>CI_CO!BI66+CI_DE!BI66+CI_CD!BI66+CI_EC!BI66</f>
        <v>47.982255701799268</v>
      </c>
      <c r="BJ66" s="8">
        <f>CI_CO!BJ66+CI_DE!BJ66+CI_CD!BJ66+CI_EC!BJ66</f>
        <v>48.942513312061287</v>
      </c>
      <c r="BK66" s="8">
        <f>CI_CO!BK66+CI_DE!BK66+CI_CD!BK66+CI_EC!BK66</f>
        <v>55.313116999231262</v>
      </c>
      <c r="BO66" s="24">
        <f t="shared" si="44"/>
        <v>0</v>
      </c>
      <c r="BP66" s="24">
        <f t="shared" si="44"/>
        <v>125.11997572913313</v>
      </c>
      <c r="BQ66" s="24">
        <f t="shared" si="44"/>
        <v>0</v>
      </c>
      <c r="BR66" s="24">
        <f t="shared" si="44"/>
        <v>0</v>
      </c>
      <c r="BS66" s="24">
        <f t="shared" si="44"/>
        <v>0</v>
      </c>
      <c r="BT66" s="24">
        <f t="shared" si="44"/>
        <v>0</v>
      </c>
    </row>
    <row r="67" spans="1:72" hidden="1" outlineLevel="1" x14ac:dyDescent="0.25">
      <c r="A67" s="11" t="s">
        <v>35</v>
      </c>
      <c r="C67" s="2" t="s">
        <v>94</v>
      </c>
      <c r="D67" s="8">
        <f>CI_CO!D67+CI_DE!D67+CI_CD!D67+CI_EC!D67</f>
        <v>0</v>
      </c>
      <c r="E67" s="8">
        <f>CI_CO!E67+CI_DE!E67+CI_CD!E67+CI_EC!E67</f>
        <v>0</v>
      </c>
      <c r="F67" s="8">
        <f>CI_CO!F67+CI_DE!F67+CI_CD!F67+CI_EC!F67</f>
        <v>0</v>
      </c>
      <c r="G67" s="8">
        <f>CI_CO!G67+CI_DE!G67+CI_CD!G67+CI_EC!G67</f>
        <v>0</v>
      </c>
      <c r="H67" s="8">
        <f>CI_CO!H67+CI_DE!H67+CI_CD!H67+CI_EC!H67</f>
        <v>0</v>
      </c>
      <c r="I67" s="8">
        <f>CI_CO!I67+CI_DE!I67+CI_CD!I67+CI_EC!I67</f>
        <v>0</v>
      </c>
      <c r="J67" s="8">
        <f>CI_CO!J67+CI_DE!J67+CI_CD!J67+CI_EC!J67</f>
        <v>0</v>
      </c>
      <c r="K67" s="8">
        <f>CI_CO!K67+CI_DE!K67+CI_CD!K67+CI_EC!K67</f>
        <v>0</v>
      </c>
      <c r="L67" s="8">
        <f>CI_CO!L67+CI_DE!L67+CI_CD!L67+CI_EC!L67</f>
        <v>0</v>
      </c>
      <c r="M67" s="8">
        <f>CI_CO!M67+CI_DE!M67+CI_CD!M67+CI_EC!M67</f>
        <v>0</v>
      </c>
      <c r="N67" s="8">
        <f>CI_CO!N67+CI_DE!N67+CI_CD!N67+CI_EC!N67</f>
        <v>0</v>
      </c>
      <c r="O67" s="8">
        <f>CI_CO!O67+CI_DE!O67+CI_CD!O67+CI_EC!O67</f>
        <v>0</v>
      </c>
      <c r="P67" s="8">
        <f>CI_CO!P67+CI_DE!P67+CI_CD!P67+CI_EC!P67</f>
        <v>0</v>
      </c>
      <c r="Q67" s="8">
        <f>CI_CO!Q67+CI_DE!Q67+CI_CD!Q67+CI_EC!Q67</f>
        <v>0</v>
      </c>
      <c r="R67" s="8">
        <f>CI_CO!R67+CI_DE!R67+CI_CD!R67+CI_EC!R67</f>
        <v>0</v>
      </c>
      <c r="S67" s="8">
        <f>CI_CO!S67+CI_DE!S67+CI_CD!S67+CI_EC!S67</f>
        <v>0</v>
      </c>
      <c r="T67" s="8">
        <f>CI_CO!T67+CI_DE!T67+CI_CD!T67+CI_EC!T67</f>
        <v>0</v>
      </c>
      <c r="U67" s="8">
        <f>CI_CO!U67+CI_DE!U67+CI_CD!U67+CI_EC!U67</f>
        <v>0</v>
      </c>
      <c r="V67" s="8">
        <f>CI_CO!V67+CI_DE!V67+CI_CD!V67+CI_EC!V67</f>
        <v>0</v>
      </c>
      <c r="W67" s="8">
        <f>CI_CO!W67+CI_DE!W67+CI_CD!W67+CI_EC!W67</f>
        <v>0</v>
      </c>
      <c r="X67" s="8">
        <f>CI_CO!X67+CI_DE!X67+CI_CD!X67+CI_EC!X67</f>
        <v>0</v>
      </c>
      <c r="Y67" s="8">
        <f>CI_CO!Y67+CI_DE!Y67+CI_CD!Y67+CI_EC!Y67</f>
        <v>0</v>
      </c>
      <c r="Z67" s="8">
        <f>CI_CO!Z67+CI_DE!Z67+CI_CD!Z67+CI_EC!Z67</f>
        <v>0</v>
      </c>
      <c r="AA67" s="8">
        <f>CI_CO!AA67+CI_DE!AA67+CI_CD!AA67+CI_EC!AA67</f>
        <v>0</v>
      </c>
      <c r="AB67" s="8">
        <f>CI_CO!AB67+CI_DE!AB67+CI_CD!AB67+CI_EC!AB67</f>
        <v>0</v>
      </c>
      <c r="AC67" s="8">
        <f>CI_CO!AC67+CI_DE!AC67+CI_CD!AC67+CI_EC!AC67</f>
        <v>0</v>
      </c>
      <c r="AD67" s="8">
        <f>CI_CO!AD67+CI_DE!AD67+CI_CD!AD67+CI_EC!AD67</f>
        <v>0</v>
      </c>
      <c r="AE67" s="8">
        <f>CI_CO!AE67+CI_DE!AE67+CI_CD!AE67+CI_EC!AE67</f>
        <v>0</v>
      </c>
      <c r="AF67" s="8">
        <f>CI_CO!AF67+CI_DE!AF67+CI_CD!AF67+CI_EC!AF67</f>
        <v>0</v>
      </c>
      <c r="AG67" s="8">
        <f>CI_CO!AG67+CI_DE!AG67+CI_CD!AG67+CI_EC!AG67</f>
        <v>0</v>
      </c>
      <c r="AH67" s="8">
        <f>CI_CO!AH67+CI_DE!AH67+CI_CD!AH67+CI_EC!AH67</f>
        <v>0</v>
      </c>
      <c r="AI67" s="8">
        <f>CI_CO!AI67+CI_DE!AI67+CI_CD!AI67+CI_EC!AI67</f>
        <v>0</v>
      </c>
      <c r="AJ67" s="8">
        <f>CI_CO!AJ67+CI_DE!AJ67+CI_CD!AJ67+CI_EC!AJ67</f>
        <v>0</v>
      </c>
      <c r="AK67" s="8">
        <f>CI_CO!AK67+CI_DE!AK67+CI_CD!AK67+CI_EC!AK67</f>
        <v>0</v>
      </c>
      <c r="AL67" s="8">
        <f>CI_CO!AL67+CI_DE!AL67+CI_CD!AL67+CI_EC!AL67</f>
        <v>0</v>
      </c>
      <c r="AM67" s="8">
        <f>CI_CO!AM67+CI_DE!AM67+CI_CD!AM67+CI_EC!AM67</f>
        <v>0</v>
      </c>
      <c r="AN67" s="8">
        <f>CI_CO!AN67+CI_DE!AN67+CI_CD!AN67+CI_EC!AN67</f>
        <v>0</v>
      </c>
      <c r="AO67" s="8">
        <f>CI_CO!AO67+CI_DE!AO67+CI_CD!AO67+CI_EC!AO67</f>
        <v>0</v>
      </c>
      <c r="AP67" s="8">
        <f>CI_CO!AP67+CI_DE!AP67+CI_CD!AP67+CI_EC!AP67</f>
        <v>0</v>
      </c>
      <c r="AQ67" s="8">
        <f>CI_CO!AQ67+CI_DE!AQ67+CI_CD!AQ67+CI_EC!AQ67</f>
        <v>0</v>
      </c>
      <c r="AR67" s="8">
        <f>CI_CO!AR67+CI_DE!AR67+CI_CD!AR67+CI_EC!AR67</f>
        <v>0</v>
      </c>
      <c r="AS67" s="8">
        <f>CI_CO!AS67+CI_DE!AS67+CI_CD!AS67+CI_EC!AS67</f>
        <v>0</v>
      </c>
      <c r="AT67" s="8">
        <f>CI_CO!AT67+CI_DE!AT67+CI_CD!AT67+CI_EC!AT67</f>
        <v>0</v>
      </c>
      <c r="AU67" s="8">
        <f>CI_CO!AU67+CI_DE!AU67+CI_CD!AU67+CI_EC!AU67</f>
        <v>0</v>
      </c>
      <c r="AV67" s="8">
        <f>CI_CO!AV67+CI_DE!AV67+CI_CD!AV67+CI_EC!AV67</f>
        <v>0</v>
      </c>
      <c r="AW67" s="8">
        <f>CI_CO!AW67+CI_DE!AW67+CI_CD!AW67+CI_EC!AW67</f>
        <v>0</v>
      </c>
      <c r="AX67" s="8">
        <f>CI_CO!AX67+CI_DE!AX67+CI_CD!AX67+CI_EC!AX67</f>
        <v>0</v>
      </c>
      <c r="AY67" s="8">
        <f>CI_CO!AY67+CI_DE!AY67+CI_CD!AY67+CI_EC!AY67</f>
        <v>0</v>
      </c>
      <c r="AZ67" s="8">
        <f>CI_CO!AZ67+CI_DE!AZ67+CI_CD!AZ67+CI_EC!AZ67</f>
        <v>0.60782765984336617</v>
      </c>
      <c r="BA67" s="8">
        <f>CI_CO!BA67+CI_DE!BA67+CI_CD!BA67+CI_EC!BA67</f>
        <v>0.60782765984336617</v>
      </c>
      <c r="BB67" s="8">
        <f>CI_CO!BB67+CI_DE!BB67+CI_CD!BB67+CI_EC!BB67</f>
        <v>0.60782765984336617</v>
      </c>
      <c r="BC67" s="8">
        <f>CI_CO!BC67+CI_DE!BC67+CI_CD!BC67+CI_EC!BC67</f>
        <v>0.60782765984336617</v>
      </c>
      <c r="BD67" s="8">
        <f>CI_CO!BD67+CI_DE!BD67+CI_CD!BD67+CI_EC!BD67</f>
        <v>0.60782765984336617</v>
      </c>
      <c r="BE67" s="8">
        <f>CI_CO!BE67+CI_DE!BE67+CI_CD!BE67+CI_EC!BE67</f>
        <v>0.60782765984336617</v>
      </c>
      <c r="BF67" s="8">
        <f>CI_CO!BF67+CI_DE!BF67+CI_CD!BF67+CI_EC!BF67</f>
        <v>0.60782765984336617</v>
      </c>
      <c r="BG67" s="8">
        <f>CI_CO!BG67+CI_DE!BG67+CI_CD!BG67+CI_EC!BG67</f>
        <v>0.60782765984336617</v>
      </c>
      <c r="BH67" s="8">
        <f>CI_CO!BH67+CI_DE!BH67+CI_CD!BH67+CI_EC!BH67</f>
        <v>0.60782765984336617</v>
      </c>
      <c r="BI67" s="8">
        <f>CI_CO!BI67+CI_DE!BI67+CI_CD!BI67+CI_EC!BI67</f>
        <v>0.60782765984336617</v>
      </c>
      <c r="BJ67" s="8">
        <f>CI_CO!BJ67+CI_DE!BJ67+CI_CD!BJ67+CI_EC!BJ67</f>
        <v>0.60782765984336617</v>
      </c>
      <c r="BK67" s="8">
        <f>CI_CO!BK67+CI_DE!BK67+CI_CD!BK67+CI_EC!BK67</f>
        <v>0.60782765984336617</v>
      </c>
      <c r="BO67" s="24">
        <f t="shared" si="44"/>
        <v>0</v>
      </c>
      <c r="BP67" s="24">
        <f t="shared" si="44"/>
        <v>1.8234829795300986</v>
      </c>
      <c r="BQ67" s="24">
        <f t="shared" si="44"/>
        <v>0</v>
      </c>
      <c r="BR67" s="24">
        <f t="shared" si="44"/>
        <v>0</v>
      </c>
      <c r="BS67" s="24">
        <f t="shared" si="44"/>
        <v>0</v>
      </c>
      <c r="BT67" s="24">
        <f t="shared" si="44"/>
        <v>0</v>
      </c>
    </row>
    <row r="68" spans="1:72" hidden="1" outlineLevel="1" x14ac:dyDescent="0.25">
      <c r="A68" s="11" t="s">
        <v>35</v>
      </c>
      <c r="C68" s="2" t="s">
        <v>92</v>
      </c>
      <c r="D68" s="8">
        <f>CI_CO!D68+CI_DE!D68+CI_CD!D68+CI_EC!D68</f>
        <v>0</v>
      </c>
      <c r="E68" s="8">
        <f>CI_CO!E68+CI_DE!E68+CI_CD!E68+CI_EC!E68</f>
        <v>0</v>
      </c>
      <c r="F68" s="8">
        <f>CI_CO!F68+CI_DE!F68+CI_CD!F68+CI_EC!F68</f>
        <v>0</v>
      </c>
      <c r="G68" s="8">
        <f>CI_CO!G68+CI_DE!G68+CI_CD!G68+CI_EC!G68</f>
        <v>0</v>
      </c>
      <c r="H68" s="8">
        <f>CI_CO!H68+CI_DE!H68+CI_CD!H68+CI_EC!H68</f>
        <v>0</v>
      </c>
      <c r="I68" s="8">
        <f>CI_CO!I68+CI_DE!I68+CI_CD!I68+CI_EC!I68</f>
        <v>0</v>
      </c>
      <c r="J68" s="8">
        <f>CI_CO!J68+CI_DE!J68+CI_CD!J68+CI_EC!J68</f>
        <v>0</v>
      </c>
      <c r="K68" s="8">
        <f>CI_CO!K68+CI_DE!K68+CI_CD!K68+CI_EC!K68</f>
        <v>0</v>
      </c>
      <c r="L68" s="8">
        <f>CI_CO!L68+CI_DE!L68+CI_CD!L68+CI_EC!L68</f>
        <v>0</v>
      </c>
      <c r="M68" s="8">
        <f>CI_CO!M68+CI_DE!M68+CI_CD!M68+CI_EC!M68</f>
        <v>0</v>
      </c>
      <c r="N68" s="8">
        <f>CI_CO!N68+CI_DE!N68+CI_CD!N68+CI_EC!N68</f>
        <v>0</v>
      </c>
      <c r="O68" s="8">
        <f>CI_CO!O68+CI_DE!O68+CI_CD!O68+CI_EC!O68</f>
        <v>0</v>
      </c>
      <c r="P68" s="8">
        <f>CI_CO!P68+CI_DE!P68+CI_CD!P68+CI_EC!P68</f>
        <v>0</v>
      </c>
      <c r="Q68" s="8">
        <f>CI_CO!Q68+CI_DE!Q68+CI_CD!Q68+CI_EC!Q68</f>
        <v>0</v>
      </c>
      <c r="R68" s="8">
        <f>CI_CO!R68+CI_DE!R68+CI_CD!R68+CI_EC!R68</f>
        <v>0</v>
      </c>
      <c r="S68" s="8">
        <f>CI_CO!S68+CI_DE!S68+CI_CD!S68+CI_EC!S68</f>
        <v>0</v>
      </c>
      <c r="T68" s="8">
        <f>CI_CO!T68+CI_DE!T68+CI_CD!T68+CI_EC!T68</f>
        <v>0</v>
      </c>
      <c r="U68" s="8">
        <f>CI_CO!U68+CI_DE!U68+CI_CD!U68+CI_EC!U68</f>
        <v>0</v>
      </c>
      <c r="V68" s="8">
        <f>CI_CO!V68+CI_DE!V68+CI_CD!V68+CI_EC!V68</f>
        <v>0</v>
      </c>
      <c r="W68" s="8">
        <f>CI_CO!W68+CI_DE!W68+CI_CD!W68+CI_EC!W68</f>
        <v>0</v>
      </c>
      <c r="X68" s="8">
        <f>CI_CO!X68+CI_DE!X68+CI_CD!X68+CI_EC!X68</f>
        <v>0</v>
      </c>
      <c r="Y68" s="8">
        <f>CI_CO!Y68+CI_DE!Y68+CI_CD!Y68+CI_EC!Y68</f>
        <v>0</v>
      </c>
      <c r="Z68" s="8">
        <f>CI_CO!Z68+CI_DE!Z68+CI_CD!Z68+CI_EC!Z68</f>
        <v>0</v>
      </c>
      <c r="AA68" s="8">
        <f>CI_CO!AA68+CI_DE!AA68+CI_CD!AA68+CI_EC!AA68</f>
        <v>0</v>
      </c>
      <c r="AB68" s="8">
        <f>CI_CO!AB68+CI_DE!AB68+CI_CD!AB68+CI_EC!AB68</f>
        <v>0</v>
      </c>
      <c r="AC68" s="8">
        <f>CI_CO!AC68+CI_DE!AC68+CI_CD!AC68+CI_EC!AC68</f>
        <v>0</v>
      </c>
      <c r="AD68" s="8">
        <f>CI_CO!AD68+CI_DE!AD68+CI_CD!AD68+CI_EC!AD68</f>
        <v>0</v>
      </c>
      <c r="AE68" s="8">
        <f>CI_CO!AE68+CI_DE!AE68+CI_CD!AE68+CI_EC!AE68</f>
        <v>0</v>
      </c>
      <c r="AF68" s="8">
        <f>CI_CO!AF68+CI_DE!AF68+CI_CD!AF68+CI_EC!AF68</f>
        <v>0</v>
      </c>
      <c r="AG68" s="8">
        <f>CI_CO!AG68+CI_DE!AG68+CI_CD!AG68+CI_EC!AG68</f>
        <v>0</v>
      </c>
      <c r="AH68" s="8">
        <f>CI_CO!AH68+CI_DE!AH68+CI_CD!AH68+CI_EC!AH68</f>
        <v>0</v>
      </c>
      <c r="AI68" s="8">
        <f>CI_CO!AI68+CI_DE!AI68+CI_CD!AI68+CI_EC!AI68</f>
        <v>0</v>
      </c>
      <c r="AJ68" s="8">
        <f>CI_CO!AJ68+CI_DE!AJ68+CI_CD!AJ68+CI_EC!AJ68</f>
        <v>0</v>
      </c>
      <c r="AK68" s="8">
        <f>CI_CO!AK68+CI_DE!AK68+CI_CD!AK68+CI_EC!AK68</f>
        <v>0</v>
      </c>
      <c r="AL68" s="8">
        <f>CI_CO!AL68+CI_DE!AL68+CI_CD!AL68+CI_EC!AL68</f>
        <v>0</v>
      </c>
      <c r="AM68" s="8">
        <f>CI_CO!AM68+CI_DE!AM68+CI_CD!AM68+CI_EC!AM68</f>
        <v>0</v>
      </c>
      <c r="AN68" s="8">
        <f>CI_CO!AN68+CI_DE!AN68+CI_CD!AN68+CI_EC!AN68</f>
        <v>0</v>
      </c>
      <c r="AO68" s="8">
        <f>CI_CO!AO68+CI_DE!AO68+CI_CD!AO68+CI_EC!AO68</f>
        <v>0</v>
      </c>
      <c r="AP68" s="8">
        <f>CI_CO!AP68+CI_DE!AP68+CI_CD!AP68+CI_EC!AP68</f>
        <v>0</v>
      </c>
      <c r="AQ68" s="8">
        <f>CI_CO!AQ68+CI_DE!AQ68+CI_CD!AQ68+CI_EC!AQ68</f>
        <v>0</v>
      </c>
      <c r="AR68" s="8">
        <f>CI_CO!AR68+CI_DE!AR68+CI_CD!AR68+CI_EC!AR68</f>
        <v>0</v>
      </c>
      <c r="AS68" s="8">
        <f>CI_CO!AS68+CI_DE!AS68+CI_CD!AS68+CI_EC!AS68</f>
        <v>0</v>
      </c>
      <c r="AT68" s="8">
        <f>CI_CO!AT68+CI_DE!AT68+CI_CD!AT68+CI_EC!AT68</f>
        <v>0</v>
      </c>
      <c r="AU68" s="8">
        <f>CI_CO!AU68+CI_DE!AU68+CI_CD!AU68+CI_EC!AU68</f>
        <v>0</v>
      </c>
      <c r="AV68" s="8">
        <f>CI_CO!AV68+CI_DE!AV68+CI_CD!AV68+CI_EC!AV68</f>
        <v>0</v>
      </c>
      <c r="AW68" s="8">
        <f>CI_CO!AW68+CI_DE!AW68+CI_CD!AW68+CI_EC!AW68</f>
        <v>0</v>
      </c>
      <c r="AX68" s="8">
        <f>CI_CO!AX68+CI_DE!AX68+CI_CD!AX68+CI_EC!AX68</f>
        <v>0</v>
      </c>
      <c r="AY68" s="8">
        <f>CI_CO!AY68+CI_DE!AY68+CI_CD!AY68+CI_EC!AY68</f>
        <v>0</v>
      </c>
      <c r="AZ68" s="8">
        <f>CI_CO!AZ68+CI_DE!AZ68+CI_CD!AZ68+CI_EC!AZ68</f>
        <v>594.8074608710732</v>
      </c>
      <c r="BA68" s="8">
        <f>CI_CO!BA68+CI_DE!BA68+CI_CD!BA68+CI_EC!BA68</f>
        <v>622.06188616773693</v>
      </c>
      <c r="BB68" s="8">
        <f>CI_CO!BB68+CI_DE!BB68+CI_CD!BB68+CI_EC!BB68</f>
        <v>747.49470770865855</v>
      </c>
      <c r="BC68" s="8">
        <f>CI_CO!BC68+CI_DE!BC68+CI_CD!BC68+CI_EC!BC68</f>
        <v>690.20925957177667</v>
      </c>
      <c r="BD68" s="8">
        <f>CI_CO!BD68+CI_DE!BD68+CI_CD!BD68+CI_EC!BD68</f>
        <v>700.55009547582722</v>
      </c>
      <c r="BE68" s="8">
        <f>CI_CO!BE68+CI_DE!BE68+CI_CD!BE68+CI_EC!BE68</f>
        <v>779.55832258765872</v>
      </c>
      <c r="BF68" s="8">
        <f>CI_CO!BF68+CI_DE!BF68+CI_CD!BF68+CI_EC!BF68</f>
        <v>819.20226607128666</v>
      </c>
      <c r="BG68" s="8">
        <f>CI_CO!BG68+CI_DE!BG68+CI_CD!BG68+CI_EC!BG68</f>
        <v>791.29629946281989</v>
      </c>
      <c r="BH68" s="8">
        <f>CI_CO!BH68+CI_DE!BH68+CI_CD!BH68+CI_EC!BH68</f>
        <v>761.45442671661363</v>
      </c>
      <c r="BI68" s="8">
        <f>CI_CO!BI68+CI_DE!BI68+CI_CD!BI68+CI_EC!BI68</f>
        <v>766.67648492719491</v>
      </c>
      <c r="BJ68" s="8">
        <f>CI_CO!BJ68+CI_DE!BJ68+CI_CD!BJ68+CI_EC!BJ68</f>
        <v>863.7904462445631</v>
      </c>
      <c r="BK68" s="8">
        <f>CI_CO!BK68+CI_DE!BK68+CI_CD!BK68+CI_EC!BK68</f>
        <v>938.77161876531125</v>
      </c>
      <c r="BO68" s="24">
        <f t="shared" si="44"/>
        <v>0</v>
      </c>
      <c r="BP68" s="24">
        <f t="shared" si="44"/>
        <v>1964.3640547474688</v>
      </c>
      <c r="BQ68" s="24">
        <f t="shared" si="44"/>
        <v>0</v>
      </c>
      <c r="BR68" s="24">
        <f t="shared" si="44"/>
        <v>0</v>
      </c>
      <c r="BS68" s="24">
        <f t="shared" si="44"/>
        <v>0</v>
      </c>
      <c r="BT68" s="24">
        <f t="shared" si="44"/>
        <v>0</v>
      </c>
    </row>
    <row r="69" spans="1:72" hidden="1" outlineLevel="1" x14ac:dyDescent="0.25">
      <c r="A69" s="11" t="s">
        <v>35</v>
      </c>
      <c r="C69" s="2" t="s">
        <v>105</v>
      </c>
      <c r="D69" s="8">
        <f>CI_CO!D69+CI_DE!D69+CI_CD!D69+CI_EC!D69</f>
        <v>0</v>
      </c>
      <c r="E69" s="8">
        <f>CI_CO!E69+CI_DE!E69+CI_CD!E69+CI_EC!E69</f>
        <v>0</v>
      </c>
      <c r="F69" s="8">
        <f>CI_CO!F69+CI_DE!F69+CI_CD!F69+CI_EC!F69</f>
        <v>0</v>
      </c>
      <c r="G69" s="8">
        <f>CI_CO!G69+CI_DE!G69+CI_CD!G69+CI_EC!G69</f>
        <v>0</v>
      </c>
      <c r="H69" s="8">
        <f>CI_CO!H69+CI_DE!H69+CI_CD!H69+CI_EC!H69</f>
        <v>0</v>
      </c>
      <c r="I69" s="8">
        <f>CI_CO!I69+CI_DE!I69+CI_CD!I69+CI_EC!I69</f>
        <v>0</v>
      </c>
      <c r="J69" s="8">
        <f>CI_CO!J69+CI_DE!J69+CI_CD!J69+CI_EC!J69</f>
        <v>0</v>
      </c>
      <c r="K69" s="8">
        <f>CI_CO!K69+CI_DE!K69+CI_CD!K69+CI_EC!K69</f>
        <v>0</v>
      </c>
      <c r="L69" s="8">
        <f>CI_CO!L69+CI_DE!L69+CI_CD!L69+CI_EC!L69</f>
        <v>0</v>
      </c>
      <c r="M69" s="8">
        <f>CI_CO!M69+CI_DE!M69+CI_CD!M69+CI_EC!M69</f>
        <v>0</v>
      </c>
      <c r="N69" s="8">
        <f>CI_CO!N69+CI_DE!N69+CI_CD!N69+CI_EC!N69</f>
        <v>0</v>
      </c>
      <c r="O69" s="8">
        <f>CI_CO!O69+CI_DE!O69+CI_CD!O69+CI_EC!O69</f>
        <v>0</v>
      </c>
      <c r="P69" s="8">
        <f>CI_CO!P69+CI_DE!P69+CI_CD!P69+CI_EC!P69</f>
        <v>0</v>
      </c>
      <c r="Q69" s="8">
        <f>CI_CO!Q69+CI_DE!Q69+CI_CD!Q69+CI_EC!Q69</f>
        <v>0</v>
      </c>
      <c r="R69" s="8">
        <f>CI_CO!R69+CI_DE!R69+CI_CD!R69+CI_EC!R69</f>
        <v>0</v>
      </c>
      <c r="S69" s="8">
        <f>CI_CO!S69+CI_DE!S69+CI_CD!S69+CI_EC!S69</f>
        <v>0</v>
      </c>
      <c r="T69" s="8">
        <f>CI_CO!T69+CI_DE!T69+CI_CD!T69+CI_EC!T69</f>
        <v>0</v>
      </c>
      <c r="U69" s="8">
        <f>CI_CO!U69+CI_DE!U69+CI_CD!U69+CI_EC!U69</f>
        <v>0</v>
      </c>
      <c r="V69" s="8">
        <f>CI_CO!V69+CI_DE!V69+CI_CD!V69+CI_EC!V69</f>
        <v>0</v>
      </c>
      <c r="W69" s="8">
        <f>CI_CO!W69+CI_DE!W69+CI_CD!W69+CI_EC!W69</f>
        <v>0</v>
      </c>
      <c r="X69" s="8">
        <f>CI_CO!X69+CI_DE!X69+CI_CD!X69+CI_EC!X69</f>
        <v>0</v>
      </c>
      <c r="Y69" s="8">
        <f>CI_CO!Y69+CI_DE!Y69+CI_CD!Y69+CI_EC!Y69</f>
        <v>0</v>
      </c>
      <c r="Z69" s="8">
        <f>CI_CO!Z69+CI_DE!Z69+CI_CD!Z69+CI_EC!Z69</f>
        <v>0</v>
      </c>
      <c r="AA69" s="8">
        <f>CI_CO!AA69+CI_DE!AA69+CI_CD!AA69+CI_EC!AA69</f>
        <v>0</v>
      </c>
      <c r="AB69" s="8">
        <f>CI_CO!AB69+CI_DE!AB69+CI_CD!AB69+CI_EC!AB69</f>
        <v>0</v>
      </c>
      <c r="AC69" s="8">
        <f>CI_CO!AC69+CI_DE!AC69+CI_CD!AC69+CI_EC!AC69</f>
        <v>0</v>
      </c>
      <c r="AD69" s="8">
        <f>CI_CO!AD69+CI_DE!AD69+CI_CD!AD69+CI_EC!AD69</f>
        <v>0</v>
      </c>
      <c r="AE69" s="8">
        <f>CI_CO!AE69+CI_DE!AE69+CI_CD!AE69+CI_EC!AE69</f>
        <v>0</v>
      </c>
      <c r="AF69" s="8">
        <f>CI_CO!AF69+CI_DE!AF69+CI_CD!AF69+CI_EC!AF69</f>
        <v>0</v>
      </c>
      <c r="AG69" s="8">
        <f>CI_CO!AG69+CI_DE!AG69+CI_CD!AG69+CI_EC!AG69</f>
        <v>0</v>
      </c>
      <c r="AH69" s="8">
        <f>CI_CO!AH69+CI_DE!AH69+CI_CD!AH69+CI_EC!AH69</f>
        <v>0</v>
      </c>
      <c r="AI69" s="8">
        <f>CI_CO!AI69+CI_DE!AI69+CI_CD!AI69+CI_EC!AI69</f>
        <v>0</v>
      </c>
      <c r="AJ69" s="8">
        <f>CI_CO!AJ69+CI_DE!AJ69+CI_CD!AJ69+CI_EC!AJ69</f>
        <v>0</v>
      </c>
      <c r="AK69" s="8">
        <f>CI_CO!AK69+CI_DE!AK69+CI_CD!AK69+CI_EC!AK69</f>
        <v>0</v>
      </c>
      <c r="AL69" s="8">
        <f>CI_CO!AL69+CI_DE!AL69+CI_CD!AL69+CI_EC!AL69</f>
        <v>0</v>
      </c>
      <c r="AM69" s="8">
        <f>CI_CO!AM69+CI_DE!AM69+CI_CD!AM69+CI_EC!AM69</f>
        <v>0</v>
      </c>
      <c r="AN69" s="8">
        <f>CI_CO!AN69+CI_DE!AN69+CI_CD!AN69+CI_EC!AN69</f>
        <v>0</v>
      </c>
      <c r="AO69" s="8">
        <f>CI_CO!AO69+CI_DE!AO69+CI_CD!AO69+CI_EC!AO69</f>
        <v>0</v>
      </c>
      <c r="AP69" s="8">
        <f>CI_CO!AP69+CI_DE!AP69+CI_CD!AP69+CI_EC!AP69</f>
        <v>0</v>
      </c>
      <c r="AQ69" s="8">
        <f>CI_CO!AQ69+CI_DE!AQ69+CI_CD!AQ69+CI_EC!AQ69</f>
        <v>0</v>
      </c>
      <c r="AR69" s="8">
        <f>CI_CO!AR69+CI_DE!AR69+CI_CD!AR69+CI_EC!AR69</f>
        <v>0</v>
      </c>
      <c r="AS69" s="8">
        <f>CI_CO!AS69+CI_DE!AS69+CI_CD!AS69+CI_EC!AS69</f>
        <v>0</v>
      </c>
      <c r="AT69" s="8">
        <f>CI_CO!AT69+CI_DE!AT69+CI_CD!AT69+CI_EC!AT69</f>
        <v>0</v>
      </c>
      <c r="AU69" s="8">
        <f>CI_CO!AU69+CI_DE!AU69+CI_CD!AU69+CI_EC!AU69</f>
        <v>0</v>
      </c>
      <c r="AV69" s="8">
        <f>CI_CO!AV69+CI_DE!AV69+CI_CD!AV69+CI_EC!AV69</f>
        <v>0</v>
      </c>
      <c r="AW69" s="8">
        <f>CI_CO!AW69+CI_DE!AW69+CI_CD!AW69+CI_EC!AW69</f>
        <v>0</v>
      </c>
      <c r="AX69" s="8">
        <f>CI_CO!AX69+CI_DE!AX69+CI_CD!AX69+CI_EC!AX69</f>
        <v>0</v>
      </c>
      <c r="AY69" s="8">
        <f>CI_CO!AY69+CI_DE!AY69+CI_CD!AY69+CI_EC!AY69</f>
        <v>0</v>
      </c>
      <c r="AZ69" s="8">
        <f>CI_CO!AZ69+CI_DE!AZ69+CI_CD!AZ69+CI_EC!AZ69</f>
        <v>151.43227230656854</v>
      </c>
      <c r="BA69" s="8">
        <f>CI_CO!BA69+CI_DE!BA69+CI_CD!BA69+CI_EC!BA69</f>
        <v>149.06597301043834</v>
      </c>
      <c r="BB69" s="8">
        <f>CI_CO!BB69+CI_DE!BB69+CI_CD!BB69+CI_EC!BB69</f>
        <v>150.34034618785103</v>
      </c>
      <c r="BC69" s="8">
        <f>CI_CO!BC69+CI_DE!BC69+CI_CD!BC69+CI_EC!BC69</f>
        <v>166.45634242653389</v>
      </c>
      <c r="BD69" s="8">
        <f>CI_CO!BD69+CI_DE!BD69+CI_CD!BD69+CI_EC!BD69</f>
        <v>169.6116994250678</v>
      </c>
      <c r="BE69" s="8">
        <f>CI_CO!BE69+CI_DE!BE69+CI_CD!BE69+CI_EC!BE69</f>
        <v>172.41466956595067</v>
      </c>
      <c r="BF69" s="8">
        <f>CI_CO!BF69+CI_DE!BF69+CI_CD!BF69+CI_EC!BF69</f>
        <v>174.27995257211276</v>
      </c>
      <c r="BG69" s="8">
        <f>CI_CO!BG69+CI_DE!BG69+CI_CD!BG69+CI_EC!BG69</f>
        <v>175.88858726220087</v>
      </c>
      <c r="BH69" s="8">
        <f>CI_CO!BH69+CI_DE!BH69+CI_CD!BH69+CI_EC!BH69</f>
        <v>177.36496057500915</v>
      </c>
      <c r="BI69" s="8">
        <f>CI_CO!BI69+CI_DE!BI69+CI_CD!BI69+CI_EC!BI69</f>
        <v>178.42294769340015</v>
      </c>
      <c r="BJ69" s="8">
        <f>CI_CO!BJ69+CI_DE!BJ69+CI_CD!BJ69+CI_EC!BJ69</f>
        <v>181.89621373936336</v>
      </c>
      <c r="BK69" s="8">
        <f>CI_CO!BK69+CI_DE!BK69+CI_CD!BK69+CI_EC!BK69</f>
        <v>188.02758139956148</v>
      </c>
      <c r="BO69" s="24">
        <f t="shared" si="44"/>
        <v>0</v>
      </c>
      <c r="BP69" s="24">
        <f t="shared" si="44"/>
        <v>450.8385915048579</v>
      </c>
      <c r="BQ69" s="24">
        <f t="shared" si="44"/>
        <v>0</v>
      </c>
      <c r="BR69" s="24">
        <f t="shared" si="44"/>
        <v>0</v>
      </c>
      <c r="BS69" s="24">
        <f t="shared" si="44"/>
        <v>0</v>
      </c>
      <c r="BT69" s="24">
        <f t="shared" si="44"/>
        <v>0</v>
      </c>
    </row>
    <row r="70" spans="1:72" hidden="1" outlineLevel="1" x14ac:dyDescent="0.25">
      <c r="A70" s="11" t="s">
        <v>35</v>
      </c>
      <c r="C70" s="2" t="s">
        <v>110</v>
      </c>
      <c r="D70" s="8">
        <f>CI_CO!D70+CI_DE!D70+CI_CD!D70+CI_EC!D70</f>
        <v>0</v>
      </c>
      <c r="E70" s="8">
        <f>CI_CO!E70+CI_DE!E70+CI_CD!E70+CI_EC!E70</f>
        <v>0</v>
      </c>
      <c r="F70" s="8">
        <f>CI_CO!F70+CI_DE!F70+CI_CD!F70+CI_EC!F70</f>
        <v>0</v>
      </c>
      <c r="G70" s="8">
        <f>CI_CO!G70+CI_DE!G70+CI_CD!G70+CI_EC!G70</f>
        <v>0</v>
      </c>
      <c r="H70" s="8">
        <f>CI_CO!H70+CI_DE!H70+CI_CD!H70+CI_EC!H70</f>
        <v>0</v>
      </c>
      <c r="I70" s="8">
        <f>CI_CO!I70+CI_DE!I70+CI_CD!I70+CI_EC!I70</f>
        <v>0</v>
      </c>
      <c r="J70" s="8">
        <f>CI_CO!J70+CI_DE!J70+CI_CD!J70+CI_EC!J70</f>
        <v>0</v>
      </c>
      <c r="K70" s="8">
        <f>CI_CO!K70+CI_DE!K70+CI_CD!K70+CI_EC!K70</f>
        <v>0</v>
      </c>
      <c r="L70" s="8">
        <f>CI_CO!L70+CI_DE!L70+CI_CD!L70+CI_EC!L70</f>
        <v>0</v>
      </c>
      <c r="M70" s="8">
        <f>CI_CO!M70+CI_DE!M70+CI_CD!M70+CI_EC!M70</f>
        <v>0</v>
      </c>
      <c r="N70" s="8">
        <f>CI_CO!N70+CI_DE!N70+CI_CD!N70+CI_EC!N70</f>
        <v>0</v>
      </c>
      <c r="O70" s="8">
        <f>CI_CO!O70+CI_DE!O70+CI_CD!O70+CI_EC!O70</f>
        <v>0</v>
      </c>
      <c r="P70" s="8">
        <f>CI_CO!P70+CI_DE!P70+CI_CD!P70+CI_EC!P70</f>
        <v>0</v>
      </c>
      <c r="Q70" s="8">
        <f>CI_CO!Q70+CI_DE!Q70+CI_CD!Q70+CI_EC!Q70</f>
        <v>0</v>
      </c>
      <c r="R70" s="8">
        <f>CI_CO!R70+CI_DE!R70+CI_CD!R70+CI_EC!R70</f>
        <v>0</v>
      </c>
      <c r="S70" s="8">
        <f>CI_CO!S70+CI_DE!S70+CI_CD!S70+CI_EC!S70</f>
        <v>0</v>
      </c>
      <c r="T70" s="8">
        <f>CI_CO!T70+CI_DE!T70+CI_CD!T70+CI_EC!T70</f>
        <v>0</v>
      </c>
      <c r="U70" s="8">
        <f>CI_CO!U70+CI_DE!U70+CI_CD!U70+CI_EC!U70</f>
        <v>0</v>
      </c>
      <c r="V70" s="8">
        <f>CI_CO!V70+CI_DE!V70+CI_CD!V70+CI_EC!V70</f>
        <v>0</v>
      </c>
      <c r="W70" s="8">
        <f>CI_CO!W70+CI_DE!W70+CI_CD!W70+CI_EC!W70</f>
        <v>0</v>
      </c>
      <c r="X70" s="8">
        <f>CI_CO!X70+CI_DE!X70+CI_CD!X70+CI_EC!X70</f>
        <v>0</v>
      </c>
      <c r="Y70" s="8">
        <f>CI_CO!Y70+CI_DE!Y70+CI_CD!Y70+CI_EC!Y70</f>
        <v>0</v>
      </c>
      <c r="Z70" s="8">
        <f>CI_CO!Z70+CI_DE!Z70+CI_CD!Z70+CI_EC!Z70</f>
        <v>0</v>
      </c>
      <c r="AA70" s="8">
        <f>CI_CO!AA70+CI_DE!AA70+CI_CD!AA70+CI_EC!AA70</f>
        <v>0</v>
      </c>
      <c r="AB70" s="8">
        <f>CI_CO!AB70+CI_DE!AB70+CI_CD!AB70+CI_EC!AB70</f>
        <v>0</v>
      </c>
      <c r="AC70" s="8">
        <f>CI_CO!AC70+CI_DE!AC70+CI_CD!AC70+CI_EC!AC70</f>
        <v>0</v>
      </c>
      <c r="AD70" s="8">
        <f>CI_CO!AD70+CI_DE!AD70+CI_CD!AD70+CI_EC!AD70</f>
        <v>0</v>
      </c>
      <c r="AE70" s="8">
        <f>CI_CO!AE70+CI_DE!AE70+CI_CD!AE70+CI_EC!AE70</f>
        <v>0</v>
      </c>
      <c r="AF70" s="8">
        <f>CI_CO!AF70+CI_DE!AF70+CI_CD!AF70+CI_EC!AF70</f>
        <v>0</v>
      </c>
      <c r="AG70" s="8">
        <f>CI_CO!AG70+CI_DE!AG70+CI_CD!AG70+CI_EC!AG70</f>
        <v>0</v>
      </c>
      <c r="AH70" s="8">
        <f>CI_CO!AH70+CI_DE!AH70+CI_CD!AH70+CI_EC!AH70</f>
        <v>0</v>
      </c>
      <c r="AI70" s="8">
        <f>CI_CO!AI70+CI_DE!AI70+CI_CD!AI70+CI_EC!AI70</f>
        <v>0</v>
      </c>
      <c r="AJ70" s="8">
        <f>CI_CO!AJ70+CI_DE!AJ70+CI_CD!AJ70+CI_EC!AJ70</f>
        <v>0</v>
      </c>
      <c r="AK70" s="8">
        <f>CI_CO!AK70+CI_DE!AK70+CI_CD!AK70+CI_EC!AK70</f>
        <v>0</v>
      </c>
      <c r="AL70" s="8">
        <f>CI_CO!AL70+CI_DE!AL70+CI_CD!AL70+CI_EC!AL70</f>
        <v>0</v>
      </c>
      <c r="AM70" s="8">
        <f>CI_CO!AM70+CI_DE!AM70+CI_CD!AM70+CI_EC!AM70</f>
        <v>0</v>
      </c>
      <c r="AN70" s="8">
        <f>CI_CO!AN70+CI_DE!AN70+CI_CD!AN70+CI_EC!AN70</f>
        <v>0</v>
      </c>
      <c r="AO70" s="8">
        <f>CI_CO!AO70+CI_DE!AO70+CI_CD!AO70+CI_EC!AO70</f>
        <v>0</v>
      </c>
      <c r="AP70" s="8">
        <f>CI_CO!AP70+CI_DE!AP70+CI_CD!AP70+CI_EC!AP70</f>
        <v>0</v>
      </c>
      <c r="AQ70" s="8">
        <f>CI_CO!AQ70+CI_DE!AQ70+CI_CD!AQ70+CI_EC!AQ70</f>
        <v>0</v>
      </c>
      <c r="AR70" s="8">
        <f>CI_CO!AR70+CI_DE!AR70+CI_CD!AR70+CI_EC!AR70</f>
        <v>0</v>
      </c>
      <c r="AS70" s="8">
        <f>CI_CO!AS70+CI_DE!AS70+CI_CD!AS70+CI_EC!AS70</f>
        <v>0</v>
      </c>
      <c r="AT70" s="8">
        <f>CI_CO!AT70+CI_DE!AT70+CI_CD!AT70+CI_EC!AT70</f>
        <v>0</v>
      </c>
      <c r="AU70" s="8">
        <f>CI_CO!AU70+CI_DE!AU70+CI_CD!AU70+CI_EC!AU70</f>
        <v>0</v>
      </c>
      <c r="AV70" s="8">
        <f>CI_CO!AV70+CI_DE!AV70+CI_CD!AV70+CI_EC!AV70</f>
        <v>0</v>
      </c>
      <c r="AW70" s="8">
        <f>CI_CO!AW70+CI_DE!AW70+CI_CD!AW70+CI_EC!AW70</f>
        <v>0</v>
      </c>
      <c r="AX70" s="8">
        <f>CI_CO!AX70+CI_DE!AX70+CI_CD!AX70+CI_EC!AX70</f>
        <v>0</v>
      </c>
      <c r="AY70" s="8">
        <f>CI_CO!AY70+CI_DE!AY70+CI_CD!AY70+CI_EC!AY70</f>
        <v>0</v>
      </c>
      <c r="AZ70" s="8">
        <f>CI_CO!AZ70+CI_DE!AZ70+CI_CD!AZ70+CI_EC!AZ70</f>
        <v>0</v>
      </c>
      <c r="BA70" s="8">
        <f>CI_CO!BA70+CI_DE!BA70+CI_CD!BA70+CI_EC!BA70</f>
        <v>0</v>
      </c>
      <c r="BB70" s="8">
        <f>CI_CO!BB70+CI_DE!BB70+CI_CD!BB70+CI_EC!BB70</f>
        <v>0</v>
      </c>
      <c r="BC70" s="8">
        <f>CI_CO!BC70+CI_DE!BC70+CI_CD!BC70+CI_EC!BC70</f>
        <v>0</v>
      </c>
      <c r="BD70" s="8">
        <f>CI_CO!BD70+CI_DE!BD70+CI_CD!BD70+CI_EC!BD70</f>
        <v>0</v>
      </c>
      <c r="BE70" s="8">
        <f>CI_CO!BE70+CI_DE!BE70+CI_CD!BE70+CI_EC!BE70</f>
        <v>0</v>
      </c>
      <c r="BF70" s="8">
        <f>CI_CO!BF70+CI_DE!BF70+CI_CD!BF70+CI_EC!BF70</f>
        <v>0</v>
      </c>
      <c r="BG70" s="8">
        <f>CI_CO!BG70+CI_DE!BG70+CI_CD!BG70+CI_EC!BG70</f>
        <v>0</v>
      </c>
      <c r="BH70" s="8">
        <f>CI_CO!BH70+CI_DE!BH70+CI_CD!BH70+CI_EC!BH70</f>
        <v>0</v>
      </c>
      <c r="BI70" s="8">
        <f>CI_CO!BI70+CI_DE!BI70+CI_CD!BI70+CI_EC!BI70</f>
        <v>0</v>
      </c>
      <c r="BJ70" s="8">
        <f>CI_CO!BJ70+CI_DE!BJ70+CI_CD!BJ70+CI_EC!BJ70</f>
        <v>0</v>
      </c>
      <c r="BK70" s="8">
        <f>CI_CO!BK70+CI_DE!BK70+CI_CD!BK70+CI_EC!BK70</f>
        <v>0</v>
      </c>
      <c r="BO70" s="24">
        <f t="shared" si="44"/>
        <v>0</v>
      </c>
      <c r="BP70" s="24">
        <f t="shared" si="44"/>
        <v>0</v>
      </c>
      <c r="BQ70" s="24">
        <f t="shared" si="44"/>
        <v>0</v>
      </c>
      <c r="BR70" s="24">
        <f t="shared" si="44"/>
        <v>0</v>
      </c>
      <c r="BS70" s="24">
        <f t="shared" si="44"/>
        <v>0</v>
      </c>
      <c r="BT70" s="24">
        <f t="shared" si="44"/>
        <v>0</v>
      </c>
    </row>
    <row r="71" spans="1:72" hidden="1" outlineLevel="1" x14ac:dyDescent="0.25">
      <c r="A71" s="11" t="s">
        <v>35</v>
      </c>
      <c r="C71" s="2" t="s">
        <v>97</v>
      </c>
      <c r="D71" s="8">
        <f>CI_CO!D71+CI_DE!D71+CI_CD!D71+CI_EC!D71</f>
        <v>0</v>
      </c>
      <c r="E71" s="8">
        <f>CI_CO!E71+CI_DE!E71+CI_CD!E71+CI_EC!E71</f>
        <v>0</v>
      </c>
      <c r="F71" s="8">
        <f>CI_CO!F71+CI_DE!F71+CI_CD!F71+CI_EC!F71</f>
        <v>0</v>
      </c>
      <c r="G71" s="8">
        <f>CI_CO!G71+CI_DE!G71+CI_CD!G71+CI_EC!G71</f>
        <v>0</v>
      </c>
      <c r="H71" s="8">
        <f>CI_CO!H71+CI_DE!H71+CI_CD!H71+CI_EC!H71</f>
        <v>0</v>
      </c>
      <c r="I71" s="8">
        <f>CI_CO!I71+CI_DE!I71+CI_CD!I71+CI_EC!I71</f>
        <v>0</v>
      </c>
      <c r="J71" s="8">
        <f>CI_CO!J71+CI_DE!J71+CI_CD!J71+CI_EC!J71</f>
        <v>0</v>
      </c>
      <c r="K71" s="8">
        <f>CI_CO!K71+CI_DE!K71+CI_CD!K71+CI_EC!K71</f>
        <v>0</v>
      </c>
      <c r="L71" s="8">
        <f>CI_CO!L71+CI_DE!L71+CI_CD!L71+CI_EC!L71</f>
        <v>0</v>
      </c>
      <c r="M71" s="8">
        <f>CI_CO!M71+CI_DE!M71+CI_CD!M71+CI_EC!M71</f>
        <v>0</v>
      </c>
      <c r="N71" s="8">
        <f>CI_CO!N71+CI_DE!N71+CI_CD!N71+CI_EC!N71</f>
        <v>0</v>
      </c>
      <c r="O71" s="8">
        <f>CI_CO!O71+CI_DE!O71+CI_CD!O71+CI_EC!O71</f>
        <v>0</v>
      </c>
      <c r="P71" s="8">
        <f>CI_CO!P71+CI_DE!P71+CI_CD!P71+CI_EC!P71</f>
        <v>0</v>
      </c>
      <c r="Q71" s="8">
        <f>CI_CO!Q71+CI_DE!Q71+CI_CD!Q71+CI_EC!Q71</f>
        <v>0</v>
      </c>
      <c r="R71" s="8">
        <f>CI_CO!R71+CI_DE!R71+CI_CD!R71+CI_EC!R71</f>
        <v>0</v>
      </c>
      <c r="S71" s="8">
        <f>CI_CO!S71+CI_DE!S71+CI_CD!S71+CI_EC!S71</f>
        <v>0</v>
      </c>
      <c r="T71" s="8">
        <f>CI_CO!T71+CI_DE!T71+CI_CD!T71+CI_EC!T71</f>
        <v>0</v>
      </c>
      <c r="U71" s="8">
        <f>CI_CO!U71+CI_DE!U71+CI_CD!U71+CI_EC!U71</f>
        <v>0</v>
      </c>
      <c r="V71" s="8">
        <f>CI_CO!V71+CI_DE!V71+CI_CD!V71+CI_EC!V71</f>
        <v>0</v>
      </c>
      <c r="W71" s="8">
        <f>CI_CO!W71+CI_DE!W71+CI_CD!W71+CI_EC!W71</f>
        <v>0</v>
      </c>
      <c r="X71" s="8">
        <f>CI_CO!X71+CI_DE!X71+CI_CD!X71+CI_EC!X71</f>
        <v>0</v>
      </c>
      <c r="Y71" s="8">
        <f>CI_CO!Y71+CI_DE!Y71+CI_CD!Y71+CI_EC!Y71</f>
        <v>0</v>
      </c>
      <c r="Z71" s="8">
        <f>CI_CO!Z71+CI_DE!Z71+CI_CD!Z71+CI_EC!Z71</f>
        <v>0</v>
      </c>
      <c r="AA71" s="8">
        <f>CI_CO!AA71+CI_DE!AA71+CI_CD!AA71+CI_EC!AA71</f>
        <v>0</v>
      </c>
      <c r="AB71" s="8">
        <f>CI_CO!AB71+CI_DE!AB71+CI_CD!AB71+CI_EC!AB71</f>
        <v>0</v>
      </c>
      <c r="AC71" s="8">
        <f>CI_CO!AC71+CI_DE!AC71+CI_CD!AC71+CI_EC!AC71</f>
        <v>0</v>
      </c>
      <c r="AD71" s="8">
        <f>CI_CO!AD71+CI_DE!AD71+CI_CD!AD71+CI_EC!AD71</f>
        <v>0</v>
      </c>
      <c r="AE71" s="8">
        <f>CI_CO!AE71+CI_DE!AE71+CI_CD!AE71+CI_EC!AE71</f>
        <v>0</v>
      </c>
      <c r="AF71" s="8">
        <f>CI_CO!AF71+CI_DE!AF71+CI_CD!AF71+CI_EC!AF71</f>
        <v>0</v>
      </c>
      <c r="AG71" s="8">
        <f>CI_CO!AG71+CI_DE!AG71+CI_CD!AG71+CI_EC!AG71</f>
        <v>0</v>
      </c>
      <c r="AH71" s="8">
        <f>CI_CO!AH71+CI_DE!AH71+CI_CD!AH71+CI_EC!AH71</f>
        <v>0</v>
      </c>
      <c r="AI71" s="8">
        <f>CI_CO!AI71+CI_DE!AI71+CI_CD!AI71+CI_EC!AI71</f>
        <v>0</v>
      </c>
      <c r="AJ71" s="8">
        <f>CI_CO!AJ71+CI_DE!AJ71+CI_CD!AJ71+CI_EC!AJ71</f>
        <v>0</v>
      </c>
      <c r="AK71" s="8">
        <f>CI_CO!AK71+CI_DE!AK71+CI_CD!AK71+CI_EC!AK71</f>
        <v>0</v>
      </c>
      <c r="AL71" s="8">
        <f>CI_CO!AL71+CI_DE!AL71+CI_CD!AL71+CI_EC!AL71</f>
        <v>0</v>
      </c>
      <c r="AM71" s="8">
        <f>CI_CO!AM71+CI_DE!AM71+CI_CD!AM71+CI_EC!AM71</f>
        <v>0</v>
      </c>
      <c r="AN71" s="8">
        <f>CI_CO!AN71+CI_DE!AN71+CI_CD!AN71+CI_EC!AN71</f>
        <v>0</v>
      </c>
      <c r="AO71" s="8">
        <f>CI_CO!AO71+CI_DE!AO71+CI_CD!AO71+CI_EC!AO71</f>
        <v>0</v>
      </c>
      <c r="AP71" s="8">
        <f>CI_CO!AP71+CI_DE!AP71+CI_CD!AP71+CI_EC!AP71</f>
        <v>0</v>
      </c>
      <c r="AQ71" s="8">
        <f>CI_CO!AQ71+CI_DE!AQ71+CI_CD!AQ71+CI_EC!AQ71</f>
        <v>0</v>
      </c>
      <c r="AR71" s="8">
        <f>CI_CO!AR71+CI_DE!AR71+CI_CD!AR71+CI_EC!AR71</f>
        <v>0</v>
      </c>
      <c r="AS71" s="8">
        <f>CI_CO!AS71+CI_DE!AS71+CI_CD!AS71+CI_EC!AS71</f>
        <v>0</v>
      </c>
      <c r="AT71" s="8">
        <f>CI_CO!AT71+CI_DE!AT71+CI_CD!AT71+CI_EC!AT71</f>
        <v>0</v>
      </c>
      <c r="AU71" s="8">
        <f>CI_CO!AU71+CI_DE!AU71+CI_CD!AU71+CI_EC!AU71</f>
        <v>0</v>
      </c>
      <c r="AV71" s="8">
        <f>CI_CO!AV71+CI_DE!AV71+CI_CD!AV71+CI_EC!AV71</f>
        <v>0</v>
      </c>
      <c r="AW71" s="8">
        <f>CI_CO!AW71+CI_DE!AW71+CI_CD!AW71+CI_EC!AW71</f>
        <v>0</v>
      </c>
      <c r="AX71" s="8">
        <f>CI_CO!AX71+CI_DE!AX71+CI_CD!AX71+CI_EC!AX71</f>
        <v>0</v>
      </c>
      <c r="AY71" s="8">
        <f>CI_CO!AY71+CI_DE!AY71+CI_CD!AY71+CI_EC!AY71</f>
        <v>0</v>
      </c>
      <c r="AZ71" s="8">
        <f>CI_CO!AZ71+CI_DE!AZ71+CI_CD!AZ71+CI_EC!AZ71</f>
        <v>-5.1462762417853227</v>
      </c>
      <c r="BA71" s="8">
        <f>CI_CO!BA71+CI_DE!BA71+CI_CD!BA71+CI_EC!BA71</f>
        <v>-5.1462762417853227</v>
      </c>
      <c r="BB71" s="8">
        <f>CI_CO!BB71+CI_DE!BB71+CI_CD!BB71+CI_EC!BB71</f>
        <v>-5.1462762417853227</v>
      </c>
      <c r="BC71" s="8">
        <f>CI_CO!BC71+CI_DE!BC71+CI_CD!BC71+CI_EC!BC71</f>
        <v>-5.1462762417853227</v>
      </c>
      <c r="BD71" s="8">
        <f>CI_CO!BD71+CI_DE!BD71+CI_CD!BD71+CI_EC!BD71</f>
        <v>-5.1462762417853227</v>
      </c>
      <c r="BE71" s="8">
        <f>CI_CO!BE71+CI_DE!BE71+CI_CD!BE71+CI_EC!BE71</f>
        <v>-5.1462762417853227</v>
      </c>
      <c r="BF71" s="8">
        <f>CI_CO!BF71+CI_DE!BF71+CI_CD!BF71+CI_EC!BF71</f>
        <v>-5.1462762417853227</v>
      </c>
      <c r="BG71" s="8">
        <f>CI_CO!BG71+CI_DE!BG71+CI_CD!BG71+CI_EC!BG71</f>
        <v>-5.1462762417853227</v>
      </c>
      <c r="BH71" s="8">
        <f>CI_CO!BH71+CI_DE!BH71+CI_CD!BH71+CI_EC!BH71</f>
        <v>-5.1462762417853227</v>
      </c>
      <c r="BI71" s="8">
        <f>CI_CO!BI71+CI_DE!BI71+CI_CD!BI71+CI_EC!BI71</f>
        <v>-5.1462762417853227</v>
      </c>
      <c r="BJ71" s="8">
        <f>CI_CO!BJ71+CI_DE!BJ71+CI_CD!BJ71+CI_EC!BJ71</f>
        <v>-5.1462762417853227</v>
      </c>
      <c r="BK71" s="8">
        <f>CI_CO!BK71+CI_DE!BK71+CI_CD!BK71+CI_EC!BK71</f>
        <v>-5.1462762417853227</v>
      </c>
      <c r="BO71" s="24">
        <f t="shared" si="44"/>
        <v>0</v>
      </c>
      <c r="BP71" s="24">
        <f t="shared" si="44"/>
        <v>-15.438828725355968</v>
      </c>
      <c r="BQ71" s="24">
        <f t="shared" si="44"/>
        <v>0</v>
      </c>
      <c r="BR71" s="24">
        <f t="shared" si="44"/>
        <v>0</v>
      </c>
      <c r="BS71" s="24">
        <f t="shared" si="44"/>
        <v>0</v>
      </c>
      <c r="BT71" s="24">
        <f t="shared" si="44"/>
        <v>0</v>
      </c>
    </row>
    <row r="72" spans="1:72" hidden="1" outlineLevel="1" x14ac:dyDescent="0.25">
      <c r="A72" s="11" t="s">
        <v>35</v>
      </c>
      <c r="C72" s="2" t="s">
        <v>111</v>
      </c>
      <c r="D72" s="8">
        <f>CI_CO!D72+CI_DE!D72+CI_CD!D72+CI_EC!D72</f>
        <v>0</v>
      </c>
      <c r="E72" s="8">
        <f>CI_CO!E72+CI_DE!E72+CI_CD!E72+CI_EC!E72</f>
        <v>0</v>
      </c>
      <c r="F72" s="8">
        <f>CI_CO!F72+CI_DE!F72+CI_CD!F72+CI_EC!F72</f>
        <v>0</v>
      </c>
      <c r="G72" s="8">
        <f>CI_CO!G72+CI_DE!G72+CI_CD!G72+CI_EC!G72</f>
        <v>0</v>
      </c>
      <c r="H72" s="8">
        <f>CI_CO!H72+CI_DE!H72+CI_CD!H72+CI_EC!H72</f>
        <v>0</v>
      </c>
      <c r="I72" s="8">
        <f>CI_CO!I72+CI_DE!I72+CI_CD!I72+CI_EC!I72</f>
        <v>0</v>
      </c>
      <c r="J72" s="8">
        <f>CI_CO!J72+CI_DE!J72+CI_CD!J72+CI_EC!J72</f>
        <v>0</v>
      </c>
      <c r="K72" s="8">
        <f>CI_CO!K72+CI_DE!K72+CI_CD!K72+CI_EC!K72</f>
        <v>0</v>
      </c>
      <c r="L72" s="8">
        <f>CI_CO!L72+CI_DE!L72+CI_CD!L72+CI_EC!L72</f>
        <v>0</v>
      </c>
      <c r="M72" s="8">
        <f>CI_CO!M72+CI_DE!M72+CI_CD!M72+CI_EC!M72</f>
        <v>0</v>
      </c>
      <c r="N72" s="8">
        <f>CI_CO!N72+CI_DE!N72+CI_CD!N72+CI_EC!N72</f>
        <v>0</v>
      </c>
      <c r="O72" s="8">
        <f>CI_CO!O72+CI_DE!O72+CI_CD!O72+CI_EC!O72</f>
        <v>0</v>
      </c>
      <c r="P72" s="8">
        <f>CI_CO!P72+CI_DE!P72+CI_CD!P72+CI_EC!P72</f>
        <v>0</v>
      </c>
      <c r="Q72" s="8">
        <f>CI_CO!Q72+CI_DE!Q72+CI_CD!Q72+CI_EC!Q72</f>
        <v>0</v>
      </c>
      <c r="R72" s="8">
        <f>CI_CO!R72+CI_DE!R72+CI_CD!R72+CI_EC!R72</f>
        <v>0</v>
      </c>
      <c r="S72" s="8">
        <f>CI_CO!S72+CI_DE!S72+CI_CD!S72+CI_EC!S72</f>
        <v>0</v>
      </c>
      <c r="T72" s="8">
        <f>CI_CO!T72+CI_DE!T72+CI_CD!T72+CI_EC!T72</f>
        <v>0</v>
      </c>
      <c r="U72" s="8">
        <f>CI_CO!U72+CI_DE!U72+CI_CD!U72+CI_EC!U72</f>
        <v>0</v>
      </c>
      <c r="V72" s="8">
        <f>CI_CO!V72+CI_DE!V72+CI_CD!V72+CI_EC!V72</f>
        <v>0</v>
      </c>
      <c r="W72" s="8">
        <f>CI_CO!W72+CI_DE!W72+CI_CD!W72+CI_EC!W72</f>
        <v>0</v>
      </c>
      <c r="X72" s="8">
        <f>CI_CO!X72+CI_DE!X72+CI_CD!X72+CI_EC!X72</f>
        <v>0</v>
      </c>
      <c r="Y72" s="8">
        <f>CI_CO!Y72+CI_DE!Y72+CI_CD!Y72+CI_EC!Y72</f>
        <v>0</v>
      </c>
      <c r="Z72" s="8">
        <f>CI_CO!Z72+CI_DE!Z72+CI_CD!Z72+CI_EC!Z72</f>
        <v>0</v>
      </c>
      <c r="AA72" s="8">
        <f>CI_CO!AA72+CI_DE!AA72+CI_CD!AA72+CI_EC!AA72</f>
        <v>0</v>
      </c>
      <c r="AB72" s="8">
        <f>CI_CO!AB72+CI_DE!AB72+CI_CD!AB72+CI_EC!AB72</f>
        <v>0</v>
      </c>
      <c r="AC72" s="8">
        <f>CI_CO!AC72+CI_DE!AC72+CI_CD!AC72+CI_EC!AC72</f>
        <v>0</v>
      </c>
      <c r="AD72" s="8">
        <f>CI_CO!AD72+CI_DE!AD72+CI_CD!AD72+CI_EC!AD72</f>
        <v>0</v>
      </c>
      <c r="AE72" s="8">
        <f>CI_CO!AE72+CI_DE!AE72+CI_CD!AE72+CI_EC!AE72</f>
        <v>0</v>
      </c>
      <c r="AF72" s="8">
        <f>CI_CO!AF72+CI_DE!AF72+CI_CD!AF72+CI_EC!AF72</f>
        <v>0</v>
      </c>
      <c r="AG72" s="8">
        <f>CI_CO!AG72+CI_DE!AG72+CI_CD!AG72+CI_EC!AG72</f>
        <v>0</v>
      </c>
      <c r="AH72" s="8">
        <f>CI_CO!AH72+CI_DE!AH72+CI_CD!AH72+CI_EC!AH72</f>
        <v>0</v>
      </c>
      <c r="AI72" s="8">
        <f>CI_CO!AI72+CI_DE!AI72+CI_CD!AI72+CI_EC!AI72</f>
        <v>0</v>
      </c>
      <c r="AJ72" s="8">
        <f>CI_CO!AJ72+CI_DE!AJ72+CI_CD!AJ72+CI_EC!AJ72</f>
        <v>0</v>
      </c>
      <c r="AK72" s="8">
        <f>CI_CO!AK72+CI_DE!AK72+CI_CD!AK72+CI_EC!AK72</f>
        <v>0</v>
      </c>
      <c r="AL72" s="8">
        <f>CI_CO!AL72+CI_DE!AL72+CI_CD!AL72+CI_EC!AL72</f>
        <v>0</v>
      </c>
      <c r="AM72" s="8">
        <f>CI_CO!AM72+CI_DE!AM72+CI_CD!AM72+CI_EC!AM72</f>
        <v>0</v>
      </c>
      <c r="AN72" s="8">
        <f>CI_CO!AN72+CI_DE!AN72+CI_CD!AN72+CI_EC!AN72</f>
        <v>0</v>
      </c>
      <c r="AO72" s="8">
        <f>CI_CO!AO72+CI_DE!AO72+CI_CD!AO72+CI_EC!AO72</f>
        <v>0</v>
      </c>
      <c r="AP72" s="8">
        <f>CI_CO!AP72+CI_DE!AP72+CI_CD!AP72+CI_EC!AP72</f>
        <v>0</v>
      </c>
      <c r="AQ72" s="8">
        <f>CI_CO!AQ72+CI_DE!AQ72+CI_CD!AQ72+CI_EC!AQ72</f>
        <v>0</v>
      </c>
      <c r="AR72" s="8">
        <f>CI_CO!AR72+CI_DE!AR72+CI_CD!AR72+CI_EC!AR72</f>
        <v>0</v>
      </c>
      <c r="AS72" s="8">
        <f>CI_CO!AS72+CI_DE!AS72+CI_CD!AS72+CI_EC!AS72</f>
        <v>0</v>
      </c>
      <c r="AT72" s="8">
        <f>CI_CO!AT72+CI_DE!AT72+CI_CD!AT72+CI_EC!AT72</f>
        <v>0</v>
      </c>
      <c r="AU72" s="8">
        <f>CI_CO!AU72+CI_DE!AU72+CI_CD!AU72+CI_EC!AU72</f>
        <v>0</v>
      </c>
      <c r="AV72" s="8">
        <f>CI_CO!AV72+CI_DE!AV72+CI_CD!AV72+CI_EC!AV72</f>
        <v>0</v>
      </c>
      <c r="AW72" s="8">
        <f>CI_CO!AW72+CI_DE!AW72+CI_CD!AW72+CI_EC!AW72</f>
        <v>0</v>
      </c>
      <c r="AX72" s="8">
        <f>CI_CO!AX72+CI_DE!AX72+CI_CD!AX72+CI_EC!AX72</f>
        <v>0</v>
      </c>
      <c r="AY72" s="8">
        <f>CI_CO!AY72+CI_DE!AY72+CI_CD!AY72+CI_EC!AY72</f>
        <v>0</v>
      </c>
      <c r="AZ72" s="8">
        <f>CI_CO!AZ72+CI_DE!AZ72+CI_CD!AZ72+CI_EC!AZ72</f>
        <v>0</v>
      </c>
      <c r="BA72" s="8">
        <f>CI_CO!BA72+CI_DE!BA72+CI_CD!BA72+CI_EC!BA72</f>
        <v>0</v>
      </c>
      <c r="BB72" s="8">
        <f>CI_CO!BB72+CI_DE!BB72+CI_CD!BB72+CI_EC!BB72</f>
        <v>0</v>
      </c>
      <c r="BC72" s="8">
        <f>CI_CO!BC72+CI_DE!BC72+CI_CD!BC72+CI_EC!BC72</f>
        <v>0</v>
      </c>
      <c r="BD72" s="8">
        <f>CI_CO!BD72+CI_DE!BD72+CI_CD!BD72+CI_EC!BD72</f>
        <v>0</v>
      </c>
      <c r="BE72" s="8">
        <f>CI_CO!BE72+CI_DE!BE72+CI_CD!BE72+CI_EC!BE72</f>
        <v>0</v>
      </c>
      <c r="BF72" s="8">
        <f>CI_CO!BF72+CI_DE!BF72+CI_CD!BF72+CI_EC!BF72</f>
        <v>0</v>
      </c>
      <c r="BG72" s="8">
        <f>CI_CO!BG72+CI_DE!BG72+CI_CD!BG72+CI_EC!BG72</f>
        <v>0</v>
      </c>
      <c r="BH72" s="8">
        <f>CI_CO!BH72+CI_DE!BH72+CI_CD!BH72+CI_EC!BH72</f>
        <v>0</v>
      </c>
      <c r="BI72" s="8">
        <f>CI_CO!BI72+CI_DE!BI72+CI_CD!BI72+CI_EC!BI72</f>
        <v>0</v>
      </c>
      <c r="BJ72" s="8">
        <f>CI_CO!BJ72+CI_DE!BJ72+CI_CD!BJ72+CI_EC!BJ72</f>
        <v>0</v>
      </c>
      <c r="BK72" s="8">
        <f>CI_CO!BK72+CI_DE!BK72+CI_CD!BK72+CI_EC!BK72</f>
        <v>0</v>
      </c>
      <c r="BO72" s="24">
        <f t="shared" si="44"/>
        <v>0</v>
      </c>
      <c r="BP72" s="24">
        <f t="shared" si="44"/>
        <v>0</v>
      </c>
      <c r="BQ72" s="24">
        <f t="shared" si="44"/>
        <v>0</v>
      </c>
      <c r="BR72" s="24">
        <f t="shared" si="44"/>
        <v>0</v>
      </c>
      <c r="BS72" s="24">
        <f t="shared" si="44"/>
        <v>0</v>
      </c>
      <c r="BT72" s="24">
        <f t="shared" si="44"/>
        <v>0</v>
      </c>
    </row>
    <row r="73" spans="1:72" hidden="1" outlineLevel="1" x14ac:dyDescent="0.25">
      <c r="A73" s="11" t="s">
        <v>35</v>
      </c>
      <c r="C73" s="2" t="s">
        <v>101</v>
      </c>
      <c r="D73" s="8">
        <f>CI_CO!D73+CI_DE!D73+CI_CD!D73+CI_EC!D73</f>
        <v>0</v>
      </c>
      <c r="E73" s="8">
        <f>CI_CO!E73+CI_DE!E73+CI_CD!E73+CI_EC!E73</f>
        <v>0</v>
      </c>
      <c r="F73" s="8">
        <f>CI_CO!F73+CI_DE!F73+CI_CD!F73+CI_EC!F73</f>
        <v>0</v>
      </c>
      <c r="G73" s="8">
        <f>CI_CO!G73+CI_DE!G73+CI_CD!G73+CI_EC!G73</f>
        <v>0</v>
      </c>
      <c r="H73" s="8">
        <f>CI_CO!H73+CI_DE!H73+CI_CD!H73+CI_EC!H73</f>
        <v>0</v>
      </c>
      <c r="I73" s="8">
        <f>CI_CO!I73+CI_DE!I73+CI_CD!I73+CI_EC!I73</f>
        <v>0</v>
      </c>
      <c r="J73" s="8">
        <f>CI_CO!J73+CI_DE!J73+CI_CD!J73+CI_EC!J73</f>
        <v>0</v>
      </c>
      <c r="K73" s="8">
        <f>CI_CO!K73+CI_DE!K73+CI_CD!K73+CI_EC!K73</f>
        <v>0</v>
      </c>
      <c r="L73" s="8">
        <f>CI_CO!L73+CI_DE!L73+CI_CD!L73+CI_EC!L73</f>
        <v>0</v>
      </c>
      <c r="M73" s="8">
        <f>CI_CO!M73+CI_DE!M73+CI_CD!M73+CI_EC!M73</f>
        <v>0</v>
      </c>
      <c r="N73" s="8">
        <f>CI_CO!N73+CI_DE!N73+CI_CD!N73+CI_EC!N73</f>
        <v>0</v>
      </c>
      <c r="O73" s="8">
        <f>CI_CO!O73+CI_DE!O73+CI_CD!O73+CI_EC!O73</f>
        <v>0</v>
      </c>
      <c r="P73" s="8">
        <f>CI_CO!P73+CI_DE!P73+CI_CD!P73+CI_EC!P73</f>
        <v>0</v>
      </c>
      <c r="Q73" s="8">
        <f>CI_CO!Q73+CI_DE!Q73+CI_CD!Q73+CI_EC!Q73</f>
        <v>0</v>
      </c>
      <c r="R73" s="8">
        <f>CI_CO!R73+CI_DE!R73+CI_CD!R73+CI_EC!R73</f>
        <v>0</v>
      </c>
      <c r="S73" s="8">
        <f>CI_CO!S73+CI_DE!S73+CI_CD!S73+CI_EC!S73</f>
        <v>0</v>
      </c>
      <c r="T73" s="8">
        <f>CI_CO!T73+CI_DE!T73+CI_CD!T73+CI_EC!T73</f>
        <v>0</v>
      </c>
      <c r="U73" s="8">
        <f>CI_CO!U73+CI_DE!U73+CI_CD!U73+CI_EC!U73</f>
        <v>0</v>
      </c>
      <c r="V73" s="8">
        <f>CI_CO!V73+CI_DE!V73+CI_CD!V73+CI_EC!V73</f>
        <v>0</v>
      </c>
      <c r="W73" s="8">
        <f>CI_CO!W73+CI_DE!W73+CI_CD!W73+CI_EC!W73</f>
        <v>0</v>
      </c>
      <c r="X73" s="8">
        <f>CI_CO!X73+CI_DE!X73+CI_CD!X73+CI_EC!X73</f>
        <v>0</v>
      </c>
      <c r="Y73" s="8">
        <f>CI_CO!Y73+CI_DE!Y73+CI_CD!Y73+CI_EC!Y73</f>
        <v>0</v>
      </c>
      <c r="Z73" s="8">
        <f>CI_CO!Z73+CI_DE!Z73+CI_CD!Z73+CI_EC!Z73</f>
        <v>0</v>
      </c>
      <c r="AA73" s="8">
        <f>CI_CO!AA73+CI_DE!AA73+CI_CD!AA73+CI_EC!AA73</f>
        <v>0</v>
      </c>
      <c r="AB73" s="8">
        <f>CI_CO!AB73+CI_DE!AB73+CI_CD!AB73+CI_EC!AB73</f>
        <v>0</v>
      </c>
      <c r="AC73" s="8">
        <f>CI_CO!AC73+CI_DE!AC73+CI_CD!AC73+CI_EC!AC73</f>
        <v>0</v>
      </c>
      <c r="AD73" s="8">
        <f>CI_CO!AD73+CI_DE!AD73+CI_CD!AD73+CI_EC!AD73</f>
        <v>0</v>
      </c>
      <c r="AE73" s="8">
        <f>CI_CO!AE73+CI_DE!AE73+CI_CD!AE73+CI_EC!AE73</f>
        <v>0</v>
      </c>
      <c r="AF73" s="8">
        <f>CI_CO!AF73+CI_DE!AF73+CI_CD!AF73+CI_EC!AF73</f>
        <v>0</v>
      </c>
      <c r="AG73" s="8">
        <f>CI_CO!AG73+CI_DE!AG73+CI_CD!AG73+CI_EC!AG73</f>
        <v>0</v>
      </c>
      <c r="AH73" s="8">
        <f>CI_CO!AH73+CI_DE!AH73+CI_CD!AH73+CI_EC!AH73</f>
        <v>0</v>
      </c>
      <c r="AI73" s="8">
        <f>CI_CO!AI73+CI_DE!AI73+CI_CD!AI73+CI_EC!AI73</f>
        <v>0</v>
      </c>
      <c r="AJ73" s="8">
        <f>CI_CO!AJ73+CI_DE!AJ73+CI_CD!AJ73+CI_EC!AJ73</f>
        <v>0</v>
      </c>
      <c r="AK73" s="8">
        <f>CI_CO!AK73+CI_DE!AK73+CI_CD!AK73+CI_EC!AK73</f>
        <v>0</v>
      </c>
      <c r="AL73" s="8">
        <f>CI_CO!AL73+CI_DE!AL73+CI_CD!AL73+CI_EC!AL73</f>
        <v>0</v>
      </c>
      <c r="AM73" s="8">
        <f>CI_CO!AM73+CI_DE!AM73+CI_CD!AM73+CI_EC!AM73</f>
        <v>0</v>
      </c>
      <c r="AN73" s="8">
        <f>CI_CO!AN73+CI_DE!AN73+CI_CD!AN73+CI_EC!AN73</f>
        <v>0</v>
      </c>
      <c r="AO73" s="8">
        <f>CI_CO!AO73+CI_DE!AO73+CI_CD!AO73+CI_EC!AO73</f>
        <v>0</v>
      </c>
      <c r="AP73" s="8">
        <f>CI_CO!AP73+CI_DE!AP73+CI_CD!AP73+CI_EC!AP73</f>
        <v>0</v>
      </c>
      <c r="AQ73" s="8">
        <f>CI_CO!AQ73+CI_DE!AQ73+CI_CD!AQ73+CI_EC!AQ73</f>
        <v>0</v>
      </c>
      <c r="AR73" s="8">
        <f>CI_CO!AR73+CI_DE!AR73+CI_CD!AR73+CI_EC!AR73</f>
        <v>0</v>
      </c>
      <c r="AS73" s="8">
        <f>CI_CO!AS73+CI_DE!AS73+CI_CD!AS73+CI_EC!AS73</f>
        <v>0</v>
      </c>
      <c r="AT73" s="8">
        <f>CI_CO!AT73+CI_DE!AT73+CI_CD!AT73+CI_EC!AT73</f>
        <v>0</v>
      </c>
      <c r="AU73" s="8">
        <f>CI_CO!AU73+CI_DE!AU73+CI_CD!AU73+CI_EC!AU73</f>
        <v>0</v>
      </c>
      <c r="AV73" s="8">
        <f>CI_CO!AV73+CI_DE!AV73+CI_CD!AV73+CI_EC!AV73</f>
        <v>0</v>
      </c>
      <c r="AW73" s="8">
        <f>CI_CO!AW73+CI_DE!AW73+CI_CD!AW73+CI_EC!AW73</f>
        <v>0</v>
      </c>
      <c r="AX73" s="8">
        <f>CI_CO!AX73+CI_DE!AX73+CI_CD!AX73+CI_EC!AX73</f>
        <v>0</v>
      </c>
      <c r="AY73" s="8">
        <f>CI_CO!AY73+CI_DE!AY73+CI_CD!AY73+CI_EC!AY73</f>
        <v>0</v>
      </c>
      <c r="AZ73" s="8">
        <f>CI_CO!AZ73+CI_DE!AZ73+CI_CD!AZ73+CI_EC!AZ73</f>
        <v>2.7229573090186916</v>
      </c>
      <c r="BA73" s="8">
        <f>CI_CO!BA73+CI_DE!BA73+CI_CD!BA73+CI_EC!BA73</f>
        <v>2.7229573090186916</v>
      </c>
      <c r="BB73" s="8">
        <f>CI_CO!BB73+CI_DE!BB73+CI_CD!BB73+CI_EC!BB73</f>
        <v>2.7229573090186916</v>
      </c>
      <c r="BC73" s="8">
        <f>CI_CO!BC73+CI_DE!BC73+CI_CD!BC73+CI_EC!BC73</f>
        <v>2.7229573090186916</v>
      </c>
      <c r="BD73" s="8">
        <f>CI_CO!BD73+CI_DE!BD73+CI_CD!BD73+CI_EC!BD73</f>
        <v>2.7229573090186916</v>
      </c>
      <c r="BE73" s="8">
        <f>CI_CO!BE73+CI_DE!BE73+CI_CD!BE73+CI_EC!BE73</f>
        <v>2.7229573090186916</v>
      </c>
      <c r="BF73" s="8">
        <f>CI_CO!BF73+CI_DE!BF73+CI_CD!BF73+CI_EC!BF73</f>
        <v>2.7229573090186916</v>
      </c>
      <c r="BG73" s="8">
        <f>CI_CO!BG73+CI_DE!BG73+CI_CD!BG73+CI_EC!BG73</f>
        <v>2.7229573090186916</v>
      </c>
      <c r="BH73" s="8">
        <f>CI_CO!BH73+CI_DE!BH73+CI_CD!BH73+CI_EC!BH73</f>
        <v>2.7229573090186916</v>
      </c>
      <c r="BI73" s="8">
        <f>CI_CO!BI73+CI_DE!BI73+CI_CD!BI73+CI_EC!BI73</f>
        <v>2.7229573090186916</v>
      </c>
      <c r="BJ73" s="8">
        <f>CI_CO!BJ73+CI_DE!BJ73+CI_CD!BJ73+CI_EC!BJ73</f>
        <v>2.7229573090186916</v>
      </c>
      <c r="BK73" s="8">
        <f>CI_CO!BK73+CI_DE!BK73+CI_CD!BK73+CI_EC!BK73</f>
        <v>2.7229573090186916</v>
      </c>
      <c r="BO73" s="24">
        <f t="shared" si="44"/>
        <v>0</v>
      </c>
      <c r="BP73" s="24">
        <f t="shared" si="44"/>
        <v>8.1688719270560739</v>
      </c>
      <c r="BQ73" s="24">
        <f t="shared" si="44"/>
        <v>0</v>
      </c>
      <c r="BR73" s="24">
        <f t="shared" si="44"/>
        <v>0</v>
      </c>
      <c r="BS73" s="24">
        <f t="shared" si="44"/>
        <v>0</v>
      </c>
      <c r="BT73" s="24">
        <f t="shared" si="44"/>
        <v>0</v>
      </c>
    </row>
    <row r="74" spans="1:72" hidden="1" outlineLevel="1" x14ac:dyDescent="0.25">
      <c r="A74" s="11" t="s">
        <v>35</v>
      </c>
      <c r="C74" s="2" t="s">
        <v>99</v>
      </c>
      <c r="D74" s="8">
        <f>CI_CO!D74+CI_DE!D74+CI_CD!D74+CI_EC!D74</f>
        <v>0</v>
      </c>
      <c r="E74" s="8">
        <f>CI_CO!E74+CI_DE!E74+CI_CD!E74+CI_EC!E74</f>
        <v>0</v>
      </c>
      <c r="F74" s="8">
        <f>CI_CO!F74+CI_DE!F74+CI_CD!F74+CI_EC!F74</f>
        <v>0</v>
      </c>
      <c r="G74" s="8">
        <f>CI_CO!G74+CI_DE!G74+CI_CD!G74+CI_EC!G74</f>
        <v>0</v>
      </c>
      <c r="H74" s="8">
        <f>CI_CO!H74+CI_DE!H74+CI_CD!H74+CI_EC!H74</f>
        <v>0</v>
      </c>
      <c r="I74" s="8">
        <f>CI_CO!I74+CI_DE!I74+CI_CD!I74+CI_EC!I74</f>
        <v>0</v>
      </c>
      <c r="J74" s="8">
        <f>CI_CO!J74+CI_DE!J74+CI_CD!J74+CI_EC!J74</f>
        <v>0</v>
      </c>
      <c r="K74" s="8">
        <f>CI_CO!K74+CI_DE!K74+CI_CD!K74+CI_EC!K74</f>
        <v>0</v>
      </c>
      <c r="L74" s="8">
        <f>CI_CO!L74+CI_DE!L74+CI_CD!L74+CI_EC!L74</f>
        <v>0</v>
      </c>
      <c r="M74" s="8">
        <f>CI_CO!M74+CI_DE!M74+CI_CD!M74+CI_EC!M74</f>
        <v>0</v>
      </c>
      <c r="N74" s="8">
        <f>CI_CO!N74+CI_DE!N74+CI_CD!N74+CI_EC!N74</f>
        <v>0</v>
      </c>
      <c r="O74" s="8">
        <f>CI_CO!O74+CI_DE!O74+CI_CD!O74+CI_EC!O74</f>
        <v>0</v>
      </c>
      <c r="P74" s="8">
        <f>CI_CO!P74+CI_DE!P74+CI_CD!P74+CI_EC!P74</f>
        <v>0</v>
      </c>
      <c r="Q74" s="8">
        <f>CI_CO!Q74+CI_DE!Q74+CI_CD!Q74+CI_EC!Q74</f>
        <v>0</v>
      </c>
      <c r="R74" s="8">
        <f>CI_CO!R74+CI_DE!R74+CI_CD!R74+CI_EC!R74</f>
        <v>0</v>
      </c>
      <c r="S74" s="8">
        <f>CI_CO!S74+CI_DE!S74+CI_CD!S74+CI_EC!S74</f>
        <v>0</v>
      </c>
      <c r="T74" s="8">
        <f>CI_CO!T74+CI_DE!T74+CI_CD!T74+CI_EC!T74</f>
        <v>0</v>
      </c>
      <c r="U74" s="8">
        <f>CI_CO!U74+CI_DE!U74+CI_CD!U74+CI_EC!U74</f>
        <v>0</v>
      </c>
      <c r="V74" s="8">
        <f>CI_CO!V74+CI_DE!V74+CI_CD!V74+CI_EC!V74</f>
        <v>0</v>
      </c>
      <c r="W74" s="8">
        <f>CI_CO!W74+CI_DE!W74+CI_CD!W74+CI_EC!W74</f>
        <v>0</v>
      </c>
      <c r="X74" s="8">
        <f>CI_CO!X74+CI_DE!X74+CI_CD!X74+CI_EC!X74</f>
        <v>0</v>
      </c>
      <c r="Y74" s="8">
        <f>CI_CO!Y74+CI_DE!Y74+CI_CD!Y74+CI_EC!Y74</f>
        <v>0</v>
      </c>
      <c r="Z74" s="8">
        <f>CI_CO!Z74+CI_DE!Z74+CI_CD!Z74+CI_EC!Z74</f>
        <v>0</v>
      </c>
      <c r="AA74" s="8">
        <f>CI_CO!AA74+CI_DE!AA74+CI_CD!AA74+CI_EC!AA74</f>
        <v>0</v>
      </c>
      <c r="AB74" s="8">
        <f>CI_CO!AB74+CI_DE!AB74+CI_CD!AB74+CI_EC!AB74</f>
        <v>0</v>
      </c>
      <c r="AC74" s="8">
        <f>CI_CO!AC74+CI_DE!AC74+CI_CD!AC74+CI_EC!AC74</f>
        <v>0</v>
      </c>
      <c r="AD74" s="8">
        <f>CI_CO!AD74+CI_DE!AD74+CI_CD!AD74+CI_EC!AD74</f>
        <v>0</v>
      </c>
      <c r="AE74" s="8">
        <f>CI_CO!AE74+CI_DE!AE74+CI_CD!AE74+CI_EC!AE74</f>
        <v>0</v>
      </c>
      <c r="AF74" s="8">
        <f>CI_CO!AF74+CI_DE!AF74+CI_CD!AF74+CI_EC!AF74</f>
        <v>0</v>
      </c>
      <c r="AG74" s="8">
        <f>CI_CO!AG74+CI_DE!AG74+CI_CD!AG74+CI_EC!AG74</f>
        <v>0</v>
      </c>
      <c r="AH74" s="8">
        <f>CI_CO!AH74+CI_DE!AH74+CI_CD!AH74+CI_EC!AH74</f>
        <v>0</v>
      </c>
      <c r="AI74" s="8">
        <f>CI_CO!AI74+CI_DE!AI74+CI_CD!AI74+CI_EC!AI74</f>
        <v>0</v>
      </c>
      <c r="AJ74" s="8">
        <f>CI_CO!AJ74+CI_DE!AJ74+CI_CD!AJ74+CI_EC!AJ74</f>
        <v>0</v>
      </c>
      <c r="AK74" s="8">
        <f>CI_CO!AK74+CI_DE!AK74+CI_CD!AK74+CI_EC!AK74</f>
        <v>0</v>
      </c>
      <c r="AL74" s="8">
        <f>CI_CO!AL74+CI_DE!AL74+CI_CD!AL74+CI_EC!AL74</f>
        <v>0</v>
      </c>
      <c r="AM74" s="8">
        <f>CI_CO!AM74+CI_DE!AM74+CI_CD!AM74+CI_EC!AM74</f>
        <v>0</v>
      </c>
      <c r="AN74" s="8">
        <f>CI_CO!AN74+CI_DE!AN74+CI_CD!AN74+CI_EC!AN74</f>
        <v>0</v>
      </c>
      <c r="AO74" s="8">
        <f>CI_CO!AO74+CI_DE!AO74+CI_CD!AO74+CI_EC!AO74</f>
        <v>0</v>
      </c>
      <c r="AP74" s="8">
        <f>CI_CO!AP74+CI_DE!AP74+CI_CD!AP74+CI_EC!AP74</f>
        <v>0</v>
      </c>
      <c r="AQ74" s="8">
        <f>CI_CO!AQ74+CI_DE!AQ74+CI_CD!AQ74+CI_EC!AQ74</f>
        <v>0</v>
      </c>
      <c r="AR74" s="8">
        <f>CI_CO!AR74+CI_DE!AR74+CI_CD!AR74+CI_EC!AR74</f>
        <v>0</v>
      </c>
      <c r="AS74" s="8">
        <f>CI_CO!AS74+CI_DE!AS74+CI_CD!AS74+CI_EC!AS74</f>
        <v>0</v>
      </c>
      <c r="AT74" s="8">
        <f>CI_CO!AT74+CI_DE!AT74+CI_CD!AT74+CI_EC!AT74</f>
        <v>0</v>
      </c>
      <c r="AU74" s="8">
        <f>CI_CO!AU74+CI_DE!AU74+CI_CD!AU74+CI_EC!AU74</f>
        <v>0</v>
      </c>
      <c r="AV74" s="8">
        <f>CI_CO!AV74+CI_DE!AV74+CI_CD!AV74+CI_EC!AV74</f>
        <v>0</v>
      </c>
      <c r="AW74" s="8">
        <f>CI_CO!AW74+CI_DE!AW74+CI_CD!AW74+CI_EC!AW74</f>
        <v>0</v>
      </c>
      <c r="AX74" s="8">
        <f>CI_CO!AX74+CI_DE!AX74+CI_CD!AX74+CI_EC!AX74</f>
        <v>0</v>
      </c>
      <c r="AY74" s="8">
        <f>CI_CO!AY74+CI_DE!AY74+CI_CD!AY74+CI_EC!AY74</f>
        <v>0</v>
      </c>
      <c r="AZ74" s="8">
        <f>CI_CO!AZ74+CI_DE!AZ74+CI_CD!AZ74+CI_EC!AZ74</f>
        <v>1.05967069290275</v>
      </c>
      <c r="BA74" s="8">
        <f>CI_CO!BA74+CI_DE!BA74+CI_CD!BA74+CI_EC!BA74</f>
        <v>1.05967069290275</v>
      </c>
      <c r="BB74" s="8">
        <f>CI_CO!BB74+CI_DE!BB74+CI_CD!BB74+CI_EC!BB74</f>
        <v>50.346679665123681</v>
      </c>
      <c r="BC74" s="8">
        <f>CI_CO!BC74+CI_DE!BC74+CI_CD!BC74+CI_EC!BC74</f>
        <v>1.1828882153333022</v>
      </c>
      <c r="BD74" s="8">
        <f>CI_CO!BD74+CI_DE!BD74+CI_CD!BD74+CI_EC!BD74</f>
        <v>1.1828882153333022</v>
      </c>
      <c r="BE74" s="8">
        <f>CI_CO!BE74+CI_DE!BE74+CI_CD!BE74+CI_EC!BE74</f>
        <v>50.469897187554231</v>
      </c>
      <c r="BF74" s="8">
        <f>CI_CO!BF74+CI_DE!BF74+CI_CD!BF74+CI_EC!BF74</f>
        <v>1.3061057377638545</v>
      </c>
      <c r="BG74" s="8">
        <f>CI_CO!BG74+CI_DE!BG74+CI_CD!BG74+CI_EC!BG74</f>
        <v>1.3061057377638545</v>
      </c>
      <c r="BH74" s="8">
        <f>CI_CO!BH74+CI_DE!BH74+CI_CD!BH74+CI_EC!BH74</f>
        <v>50.593114709984782</v>
      </c>
      <c r="BI74" s="8">
        <f>CI_CO!BI74+CI_DE!BI74+CI_CD!BI74+CI_EC!BI74</f>
        <v>1.4046797557082964</v>
      </c>
      <c r="BJ74" s="8">
        <f>CI_CO!BJ74+CI_DE!BJ74+CI_CD!BJ74+CI_EC!BJ74</f>
        <v>1.4046797557082964</v>
      </c>
      <c r="BK74" s="8">
        <f>CI_CO!BK74+CI_DE!BK74+CI_CD!BK74+CI_EC!BK74</f>
        <v>50.691688727929225</v>
      </c>
      <c r="BO74" s="24">
        <f t="shared" si="44"/>
        <v>0</v>
      </c>
      <c r="BP74" s="24">
        <f t="shared" si="44"/>
        <v>52.466021050929179</v>
      </c>
      <c r="BQ74" s="24">
        <f t="shared" si="44"/>
        <v>0</v>
      </c>
      <c r="BR74" s="24">
        <f t="shared" si="44"/>
        <v>0</v>
      </c>
      <c r="BS74" s="24">
        <f t="shared" si="44"/>
        <v>0</v>
      </c>
      <c r="BT74" s="24">
        <f t="shared" si="44"/>
        <v>0</v>
      </c>
    </row>
    <row r="75" spans="1:72" hidden="1" outlineLevel="1" x14ac:dyDescent="0.25">
      <c r="A75" s="11" t="s">
        <v>35</v>
      </c>
      <c r="C75" s="2" t="s">
        <v>100</v>
      </c>
      <c r="D75" s="8">
        <f>CI_CO!D75+CI_DE!D75+CI_CD!D75+CI_EC!D75</f>
        <v>0</v>
      </c>
      <c r="E75" s="8">
        <f>CI_CO!E75+CI_DE!E75+CI_CD!E75+CI_EC!E75</f>
        <v>0</v>
      </c>
      <c r="F75" s="8">
        <f>CI_CO!F75+CI_DE!F75+CI_CD!F75+CI_EC!F75</f>
        <v>0</v>
      </c>
      <c r="G75" s="8">
        <f>CI_CO!G75+CI_DE!G75+CI_CD!G75+CI_EC!G75</f>
        <v>0</v>
      </c>
      <c r="H75" s="8">
        <f>CI_CO!H75+CI_DE!H75+CI_CD!H75+CI_EC!H75</f>
        <v>0</v>
      </c>
      <c r="I75" s="8">
        <f>CI_CO!I75+CI_DE!I75+CI_CD!I75+CI_EC!I75</f>
        <v>0</v>
      </c>
      <c r="J75" s="8">
        <f>CI_CO!J75+CI_DE!J75+CI_CD!J75+CI_EC!J75</f>
        <v>0</v>
      </c>
      <c r="K75" s="8">
        <f>CI_CO!K75+CI_DE!K75+CI_CD!K75+CI_EC!K75</f>
        <v>0</v>
      </c>
      <c r="L75" s="8">
        <f>CI_CO!L75+CI_DE!L75+CI_CD!L75+CI_EC!L75</f>
        <v>0</v>
      </c>
      <c r="M75" s="8">
        <f>CI_CO!M75+CI_DE!M75+CI_CD!M75+CI_EC!M75</f>
        <v>0</v>
      </c>
      <c r="N75" s="8">
        <f>CI_CO!N75+CI_DE!N75+CI_CD!N75+CI_EC!N75</f>
        <v>0</v>
      </c>
      <c r="O75" s="8">
        <f>CI_CO!O75+CI_DE!O75+CI_CD!O75+CI_EC!O75</f>
        <v>0</v>
      </c>
      <c r="P75" s="8">
        <f>CI_CO!P75+CI_DE!P75+CI_CD!P75+CI_EC!P75</f>
        <v>0</v>
      </c>
      <c r="Q75" s="8">
        <f>CI_CO!Q75+CI_DE!Q75+CI_CD!Q75+CI_EC!Q75</f>
        <v>0</v>
      </c>
      <c r="R75" s="8">
        <f>CI_CO!R75+CI_DE!R75+CI_CD!R75+CI_EC!R75</f>
        <v>0</v>
      </c>
      <c r="S75" s="8">
        <f>CI_CO!S75+CI_DE!S75+CI_CD!S75+CI_EC!S75</f>
        <v>0</v>
      </c>
      <c r="T75" s="8">
        <f>CI_CO!T75+CI_DE!T75+CI_CD!T75+CI_EC!T75</f>
        <v>0</v>
      </c>
      <c r="U75" s="8">
        <f>CI_CO!U75+CI_DE!U75+CI_CD!U75+CI_EC!U75</f>
        <v>0</v>
      </c>
      <c r="V75" s="8">
        <f>CI_CO!V75+CI_DE!V75+CI_CD!V75+CI_EC!V75</f>
        <v>0</v>
      </c>
      <c r="W75" s="8">
        <f>CI_CO!W75+CI_DE!W75+CI_CD!W75+CI_EC!W75</f>
        <v>0</v>
      </c>
      <c r="X75" s="8">
        <f>CI_CO!X75+CI_DE!X75+CI_CD!X75+CI_EC!X75</f>
        <v>0</v>
      </c>
      <c r="Y75" s="8">
        <f>CI_CO!Y75+CI_DE!Y75+CI_CD!Y75+CI_EC!Y75</f>
        <v>0</v>
      </c>
      <c r="Z75" s="8">
        <f>CI_CO!Z75+CI_DE!Z75+CI_CD!Z75+CI_EC!Z75</f>
        <v>0</v>
      </c>
      <c r="AA75" s="8">
        <f>CI_CO!AA75+CI_DE!AA75+CI_CD!AA75+CI_EC!AA75</f>
        <v>0</v>
      </c>
      <c r="AB75" s="8">
        <f>CI_CO!AB75+CI_DE!AB75+CI_CD!AB75+CI_EC!AB75</f>
        <v>0</v>
      </c>
      <c r="AC75" s="8">
        <f>CI_CO!AC75+CI_DE!AC75+CI_CD!AC75+CI_EC!AC75</f>
        <v>0</v>
      </c>
      <c r="AD75" s="8">
        <f>CI_CO!AD75+CI_DE!AD75+CI_CD!AD75+CI_EC!AD75</f>
        <v>0</v>
      </c>
      <c r="AE75" s="8">
        <f>CI_CO!AE75+CI_DE!AE75+CI_CD!AE75+CI_EC!AE75</f>
        <v>0</v>
      </c>
      <c r="AF75" s="8">
        <f>CI_CO!AF75+CI_DE!AF75+CI_CD!AF75+CI_EC!AF75</f>
        <v>0</v>
      </c>
      <c r="AG75" s="8">
        <f>CI_CO!AG75+CI_DE!AG75+CI_CD!AG75+CI_EC!AG75</f>
        <v>0</v>
      </c>
      <c r="AH75" s="8">
        <f>CI_CO!AH75+CI_DE!AH75+CI_CD!AH75+CI_EC!AH75</f>
        <v>0</v>
      </c>
      <c r="AI75" s="8">
        <f>CI_CO!AI75+CI_DE!AI75+CI_CD!AI75+CI_EC!AI75</f>
        <v>0</v>
      </c>
      <c r="AJ75" s="8">
        <f>CI_CO!AJ75+CI_DE!AJ75+CI_CD!AJ75+CI_EC!AJ75</f>
        <v>0</v>
      </c>
      <c r="AK75" s="8">
        <f>CI_CO!AK75+CI_DE!AK75+CI_CD!AK75+CI_EC!AK75</f>
        <v>0</v>
      </c>
      <c r="AL75" s="8">
        <f>CI_CO!AL75+CI_DE!AL75+CI_CD!AL75+CI_EC!AL75</f>
        <v>0</v>
      </c>
      <c r="AM75" s="8">
        <f>CI_CO!AM75+CI_DE!AM75+CI_CD!AM75+CI_EC!AM75</f>
        <v>0</v>
      </c>
      <c r="AN75" s="8">
        <f>CI_CO!AN75+CI_DE!AN75+CI_CD!AN75+CI_EC!AN75</f>
        <v>0</v>
      </c>
      <c r="AO75" s="8">
        <f>CI_CO!AO75+CI_DE!AO75+CI_CD!AO75+CI_EC!AO75</f>
        <v>0</v>
      </c>
      <c r="AP75" s="8">
        <f>CI_CO!AP75+CI_DE!AP75+CI_CD!AP75+CI_EC!AP75</f>
        <v>0</v>
      </c>
      <c r="AQ75" s="8">
        <f>CI_CO!AQ75+CI_DE!AQ75+CI_CD!AQ75+CI_EC!AQ75</f>
        <v>0</v>
      </c>
      <c r="AR75" s="8">
        <f>CI_CO!AR75+CI_DE!AR75+CI_CD!AR75+CI_EC!AR75</f>
        <v>0</v>
      </c>
      <c r="AS75" s="8">
        <f>CI_CO!AS75+CI_DE!AS75+CI_CD!AS75+CI_EC!AS75</f>
        <v>0</v>
      </c>
      <c r="AT75" s="8">
        <f>CI_CO!AT75+CI_DE!AT75+CI_CD!AT75+CI_EC!AT75</f>
        <v>0</v>
      </c>
      <c r="AU75" s="8">
        <f>CI_CO!AU75+CI_DE!AU75+CI_CD!AU75+CI_EC!AU75</f>
        <v>0</v>
      </c>
      <c r="AV75" s="8">
        <f>CI_CO!AV75+CI_DE!AV75+CI_CD!AV75+CI_EC!AV75</f>
        <v>0</v>
      </c>
      <c r="AW75" s="8">
        <f>CI_CO!AW75+CI_DE!AW75+CI_CD!AW75+CI_EC!AW75</f>
        <v>0</v>
      </c>
      <c r="AX75" s="8">
        <f>CI_CO!AX75+CI_DE!AX75+CI_CD!AX75+CI_EC!AX75</f>
        <v>0</v>
      </c>
      <c r="AY75" s="8">
        <f>CI_CO!AY75+CI_DE!AY75+CI_CD!AY75+CI_EC!AY75</f>
        <v>0</v>
      </c>
      <c r="AZ75" s="8">
        <f>CI_CO!AZ75+CI_DE!AZ75+CI_CD!AZ75+CI_EC!AZ75</f>
        <v>0.49293630968050539</v>
      </c>
      <c r="BA75" s="8">
        <f>CI_CO!BA75+CI_DE!BA75+CI_CD!BA75+CI_EC!BA75</f>
        <v>0.49293630968050539</v>
      </c>
      <c r="BB75" s="8">
        <f>CI_CO!BB75+CI_DE!BB75+CI_CD!BB75+CI_EC!BB75</f>
        <v>0.49293630968050539</v>
      </c>
      <c r="BC75" s="8">
        <f>CI_CO!BC75+CI_DE!BC75+CI_CD!BC75+CI_EC!BC75</f>
        <v>0.49293630968050539</v>
      </c>
      <c r="BD75" s="8">
        <f>CI_CO!BD75+CI_DE!BD75+CI_CD!BD75+CI_EC!BD75</f>
        <v>0.49293630968050539</v>
      </c>
      <c r="BE75" s="8">
        <f>CI_CO!BE75+CI_DE!BE75+CI_CD!BE75+CI_EC!BE75</f>
        <v>0.49293630968050539</v>
      </c>
      <c r="BF75" s="8">
        <f>CI_CO!BF75+CI_DE!BF75+CI_CD!BF75+CI_EC!BF75</f>
        <v>0.49293630968050539</v>
      </c>
      <c r="BG75" s="8">
        <f>CI_CO!BG75+CI_DE!BG75+CI_CD!BG75+CI_EC!BG75</f>
        <v>0.49293630968050539</v>
      </c>
      <c r="BH75" s="8">
        <f>CI_CO!BH75+CI_DE!BH75+CI_CD!BH75+CI_EC!BH75</f>
        <v>0.49293630968050539</v>
      </c>
      <c r="BI75" s="8">
        <f>CI_CO!BI75+CI_DE!BI75+CI_CD!BI75+CI_EC!BI75</f>
        <v>0.49293630968050539</v>
      </c>
      <c r="BJ75" s="8">
        <f>CI_CO!BJ75+CI_DE!BJ75+CI_CD!BJ75+CI_EC!BJ75</f>
        <v>0.49293630968050539</v>
      </c>
      <c r="BK75" s="8">
        <f>CI_CO!BK75+CI_DE!BK75+CI_CD!BK75+CI_EC!BK75</f>
        <v>0.49293630968050539</v>
      </c>
      <c r="BO75" s="24">
        <f t="shared" si="44"/>
        <v>0</v>
      </c>
      <c r="BP75" s="24">
        <f t="shared" si="44"/>
        <v>1.4788089290415161</v>
      </c>
      <c r="BQ75" s="24">
        <f t="shared" si="44"/>
        <v>0</v>
      </c>
      <c r="BR75" s="24">
        <f t="shared" si="44"/>
        <v>0</v>
      </c>
      <c r="BS75" s="24">
        <f t="shared" si="44"/>
        <v>0</v>
      </c>
      <c r="BT75" s="24">
        <f t="shared" si="44"/>
        <v>0</v>
      </c>
    </row>
    <row r="76" spans="1:72" hidden="1" outlineLevel="1" x14ac:dyDescent="0.25">
      <c r="A76" s="11" t="s">
        <v>35</v>
      </c>
      <c r="C76" s="2" t="s">
        <v>98</v>
      </c>
      <c r="D76" s="8">
        <f>CI_CO!D76+CI_DE!D76+CI_CD!D76+CI_EC!D76</f>
        <v>0</v>
      </c>
      <c r="E76" s="8">
        <f>CI_CO!E76+CI_DE!E76+CI_CD!E76+CI_EC!E76</f>
        <v>0</v>
      </c>
      <c r="F76" s="8">
        <f>CI_CO!F76+CI_DE!F76+CI_CD!F76+CI_EC!F76</f>
        <v>0</v>
      </c>
      <c r="G76" s="8">
        <f>CI_CO!G76+CI_DE!G76+CI_CD!G76+CI_EC!G76</f>
        <v>0</v>
      </c>
      <c r="H76" s="8">
        <f>CI_CO!H76+CI_DE!H76+CI_CD!H76+CI_EC!H76</f>
        <v>0</v>
      </c>
      <c r="I76" s="8">
        <f>CI_CO!I76+CI_DE!I76+CI_CD!I76+CI_EC!I76</f>
        <v>0</v>
      </c>
      <c r="J76" s="8">
        <f>CI_CO!J76+CI_DE!J76+CI_CD!J76+CI_EC!J76</f>
        <v>0</v>
      </c>
      <c r="K76" s="8">
        <f>CI_CO!K76+CI_DE!K76+CI_CD!K76+CI_EC!K76</f>
        <v>0</v>
      </c>
      <c r="L76" s="8">
        <f>CI_CO!L76+CI_DE!L76+CI_CD!L76+CI_EC!L76</f>
        <v>0</v>
      </c>
      <c r="M76" s="8">
        <f>CI_CO!M76+CI_DE!M76+CI_CD!M76+CI_EC!M76</f>
        <v>0</v>
      </c>
      <c r="N76" s="8">
        <f>CI_CO!N76+CI_DE!N76+CI_CD!N76+CI_EC!N76</f>
        <v>0</v>
      </c>
      <c r="O76" s="8">
        <f>CI_CO!O76+CI_DE!O76+CI_CD!O76+CI_EC!O76</f>
        <v>0</v>
      </c>
      <c r="P76" s="8">
        <f>CI_CO!P76+CI_DE!P76+CI_CD!P76+CI_EC!P76</f>
        <v>0</v>
      </c>
      <c r="Q76" s="8">
        <f>CI_CO!Q76+CI_DE!Q76+CI_CD!Q76+CI_EC!Q76</f>
        <v>0</v>
      </c>
      <c r="R76" s="8">
        <f>CI_CO!R76+CI_DE!R76+CI_CD!R76+CI_EC!R76</f>
        <v>0</v>
      </c>
      <c r="S76" s="8">
        <f>CI_CO!S76+CI_DE!S76+CI_CD!S76+CI_EC!S76</f>
        <v>0</v>
      </c>
      <c r="T76" s="8">
        <f>CI_CO!T76+CI_DE!T76+CI_CD!T76+CI_EC!T76</f>
        <v>0</v>
      </c>
      <c r="U76" s="8">
        <f>CI_CO!U76+CI_DE!U76+CI_CD!U76+CI_EC!U76</f>
        <v>0</v>
      </c>
      <c r="V76" s="8">
        <f>CI_CO!V76+CI_DE!V76+CI_CD!V76+CI_EC!V76</f>
        <v>0</v>
      </c>
      <c r="W76" s="8">
        <f>CI_CO!W76+CI_DE!W76+CI_CD!W76+CI_EC!W76</f>
        <v>0</v>
      </c>
      <c r="X76" s="8">
        <f>CI_CO!X76+CI_DE!X76+CI_CD!X76+CI_EC!X76</f>
        <v>0</v>
      </c>
      <c r="Y76" s="8">
        <f>CI_CO!Y76+CI_DE!Y76+CI_CD!Y76+CI_EC!Y76</f>
        <v>0</v>
      </c>
      <c r="Z76" s="8">
        <f>CI_CO!Z76+CI_DE!Z76+CI_CD!Z76+CI_EC!Z76</f>
        <v>0</v>
      </c>
      <c r="AA76" s="8">
        <f>CI_CO!AA76+CI_DE!AA76+CI_CD!AA76+CI_EC!AA76</f>
        <v>0</v>
      </c>
      <c r="AB76" s="8">
        <f>CI_CO!AB76+CI_DE!AB76+CI_CD!AB76+CI_EC!AB76</f>
        <v>0</v>
      </c>
      <c r="AC76" s="8">
        <f>CI_CO!AC76+CI_DE!AC76+CI_CD!AC76+CI_EC!AC76</f>
        <v>0</v>
      </c>
      <c r="AD76" s="8">
        <f>CI_CO!AD76+CI_DE!AD76+CI_CD!AD76+CI_EC!AD76</f>
        <v>0</v>
      </c>
      <c r="AE76" s="8">
        <f>CI_CO!AE76+CI_DE!AE76+CI_CD!AE76+CI_EC!AE76</f>
        <v>0</v>
      </c>
      <c r="AF76" s="8">
        <f>CI_CO!AF76+CI_DE!AF76+CI_CD!AF76+CI_EC!AF76</f>
        <v>0</v>
      </c>
      <c r="AG76" s="8">
        <f>CI_CO!AG76+CI_DE!AG76+CI_CD!AG76+CI_EC!AG76</f>
        <v>0</v>
      </c>
      <c r="AH76" s="8">
        <f>CI_CO!AH76+CI_DE!AH76+CI_CD!AH76+CI_EC!AH76</f>
        <v>0</v>
      </c>
      <c r="AI76" s="8">
        <f>CI_CO!AI76+CI_DE!AI76+CI_CD!AI76+CI_EC!AI76</f>
        <v>0</v>
      </c>
      <c r="AJ76" s="8">
        <f>CI_CO!AJ76+CI_DE!AJ76+CI_CD!AJ76+CI_EC!AJ76</f>
        <v>0</v>
      </c>
      <c r="AK76" s="8">
        <f>CI_CO!AK76+CI_DE!AK76+CI_CD!AK76+CI_EC!AK76</f>
        <v>0</v>
      </c>
      <c r="AL76" s="8">
        <f>CI_CO!AL76+CI_DE!AL76+CI_CD!AL76+CI_EC!AL76</f>
        <v>0</v>
      </c>
      <c r="AM76" s="8">
        <f>CI_CO!AM76+CI_DE!AM76+CI_CD!AM76+CI_EC!AM76</f>
        <v>0</v>
      </c>
      <c r="AN76" s="8">
        <f>CI_CO!AN76+CI_DE!AN76+CI_CD!AN76+CI_EC!AN76</f>
        <v>0</v>
      </c>
      <c r="AO76" s="8">
        <f>CI_CO!AO76+CI_DE!AO76+CI_CD!AO76+CI_EC!AO76</f>
        <v>0</v>
      </c>
      <c r="AP76" s="8">
        <f>CI_CO!AP76+CI_DE!AP76+CI_CD!AP76+CI_EC!AP76</f>
        <v>0</v>
      </c>
      <c r="AQ76" s="8">
        <f>CI_CO!AQ76+CI_DE!AQ76+CI_CD!AQ76+CI_EC!AQ76</f>
        <v>0</v>
      </c>
      <c r="AR76" s="8">
        <f>CI_CO!AR76+CI_DE!AR76+CI_CD!AR76+CI_EC!AR76</f>
        <v>0</v>
      </c>
      <c r="AS76" s="8">
        <f>CI_CO!AS76+CI_DE!AS76+CI_CD!AS76+CI_EC!AS76</f>
        <v>0</v>
      </c>
      <c r="AT76" s="8">
        <f>CI_CO!AT76+CI_DE!AT76+CI_CD!AT76+CI_EC!AT76</f>
        <v>0</v>
      </c>
      <c r="AU76" s="8">
        <f>CI_CO!AU76+CI_DE!AU76+CI_CD!AU76+CI_EC!AU76</f>
        <v>0</v>
      </c>
      <c r="AV76" s="8">
        <f>CI_CO!AV76+CI_DE!AV76+CI_CD!AV76+CI_EC!AV76</f>
        <v>0</v>
      </c>
      <c r="AW76" s="8">
        <f>CI_CO!AW76+CI_DE!AW76+CI_CD!AW76+CI_EC!AW76</f>
        <v>0</v>
      </c>
      <c r="AX76" s="8">
        <f>CI_CO!AX76+CI_DE!AX76+CI_CD!AX76+CI_EC!AX76</f>
        <v>0</v>
      </c>
      <c r="AY76" s="8">
        <f>CI_CO!AY76+CI_DE!AY76+CI_CD!AY76+CI_EC!AY76</f>
        <v>0</v>
      </c>
      <c r="AZ76" s="8">
        <f>CI_CO!AZ76+CI_DE!AZ76+CI_CD!AZ76+CI_EC!AZ76</f>
        <v>25.516638432929323</v>
      </c>
      <c r="BA76" s="8">
        <f>CI_CO!BA76+CI_DE!BA76+CI_CD!BA76+CI_EC!BA76</f>
        <v>25.836983266341413</v>
      </c>
      <c r="BB76" s="8">
        <f>CI_CO!BB76+CI_DE!BB76+CI_CD!BB76+CI_EC!BB76</f>
        <v>29.10949995907723</v>
      </c>
      <c r="BC76" s="8">
        <f>CI_CO!BC76+CI_DE!BC76+CI_CD!BC76+CI_EC!BC76</f>
        <v>26.62028218636841</v>
      </c>
      <c r="BD76" s="8">
        <f>CI_CO!BD76+CI_DE!BD76+CI_CD!BD76+CI_EC!BD76</f>
        <v>26.393048461834596</v>
      </c>
      <c r="BE76" s="8">
        <f>CI_CO!BE76+CI_DE!BE76+CI_CD!BE76+CI_EC!BE76</f>
        <v>28.261768775931767</v>
      </c>
      <c r="BF76" s="8">
        <f>CI_CO!BF76+CI_DE!BF76+CI_CD!BF76+CI_EC!BF76</f>
        <v>29.660667598653088</v>
      </c>
      <c r="BG76" s="8">
        <f>CI_CO!BG76+CI_DE!BG76+CI_CD!BG76+CI_EC!BG76</f>
        <v>28.502514979915386</v>
      </c>
      <c r="BH76" s="8">
        <f>CI_CO!BH76+CI_DE!BH76+CI_CD!BH76+CI_EC!BH76</f>
        <v>26.806562247862622</v>
      </c>
      <c r="BI76" s="8">
        <f>CI_CO!BI76+CI_DE!BI76+CI_CD!BI76+CI_EC!BI76</f>
        <v>27.112303293991925</v>
      </c>
      <c r="BJ76" s="8">
        <f>CI_CO!BJ76+CI_DE!BJ76+CI_CD!BJ76+CI_EC!BJ76</f>
        <v>29.557238828682159</v>
      </c>
      <c r="BK76" s="8">
        <f>CI_CO!BK76+CI_DE!BK76+CI_CD!BK76+CI_EC!BK76</f>
        <v>32.330936790243697</v>
      </c>
      <c r="BO76" s="24">
        <f t="shared" si="44"/>
        <v>0</v>
      </c>
      <c r="BP76" s="24">
        <f t="shared" si="44"/>
        <v>80.463121658347958</v>
      </c>
      <c r="BQ76" s="24">
        <f t="shared" si="44"/>
        <v>0</v>
      </c>
      <c r="BR76" s="24">
        <f t="shared" si="44"/>
        <v>0</v>
      </c>
      <c r="BS76" s="24">
        <f t="shared" si="44"/>
        <v>0</v>
      </c>
      <c r="BT76" s="24">
        <f t="shared" si="44"/>
        <v>0</v>
      </c>
    </row>
    <row r="77" spans="1:72" hidden="1" outlineLevel="1" x14ac:dyDescent="0.25">
      <c r="A77" s="11" t="s">
        <v>35</v>
      </c>
      <c r="C77" s="2" t="s">
        <v>102</v>
      </c>
      <c r="D77" s="8">
        <f>CI_CO!D77+CI_DE!D77+CI_CD!D77+CI_EC!D77</f>
        <v>0</v>
      </c>
      <c r="E77" s="8">
        <f>CI_CO!E77+CI_DE!E77+CI_CD!E77+CI_EC!E77</f>
        <v>0</v>
      </c>
      <c r="F77" s="8">
        <f>CI_CO!F77+CI_DE!F77+CI_CD!F77+CI_EC!F77</f>
        <v>0</v>
      </c>
      <c r="G77" s="8">
        <f>CI_CO!G77+CI_DE!G77+CI_CD!G77+CI_EC!G77</f>
        <v>0</v>
      </c>
      <c r="H77" s="8">
        <f>CI_CO!H77+CI_DE!H77+CI_CD!H77+CI_EC!H77</f>
        <v>0</v>
      </c>
      <c r="I77" s="8">
        <f>CI_CO!I77+CI_DE!I77+CI_CD!I77+CI_EC!I77</f>
        <v>0</v>
      </c>
      <c r="J77" s="8">
        <f>CI_CO!J77+CI_DE!J77+CI_CD!J77+CI_EC!J77</f>
        <v>0</v>
      </c>
      <c r="K77" s="8">
        <f>CI_CO!K77+CI_DE!K77+CI_CD!K77+CI_EC!K77</f>
        <v>0</v>
      </c>
      <c r="L77" s="8">
        <f>CI_CO!L77+CI_DE!L77+CI_CD!L77+CI_EC!L77</f>
        <v>0</v>
      </c>
      <c r="M77" s="8">
        <f>CI_CO!M77+CI_DE!M77+CI_CD!M77+CI_EC!M77</f>
        <v>0</v>
      </c>
      <c r="N77" s="8">
        <f>CI_CO!N77+CI_DE!N77+CI_CD!N77+CI_EC!N77</f>
        <v>0</v>
      </c>
      <c r="O77" s="8">
        <f>CI_CO!O77+CI_DE!O77+CI_CD!O77+CI_EC!O77</f>
        <v>0</v>
      </c>
      <c r="P77" s="8">
        <f>CI_CO!P77+CI_DE!P77+CI_CD!P77+CI_EC!P77</f>
        <v>0</v>
      </c>
      <c r="Q77" s="8">
        <f>CI_CO!Q77+CI_DE!Q77+CI_CD!Q77+CI_EC!Q77</f>
        <v>0</v>
      </c>
      <c r="R77" s="8">
        <f>CI_CO!R77+CI_DE!R77+CI_CD!R77+CI_EC!R77</f>
        <v>0</v>
      </c>
      <c r="S77" s="8">
        <f>CI_CO!S77+CI_DE!S77+CI_CD!S77+CI_EC!S77</f>
        <v>0</v>
      </c>
      <c r="T77" s="8">
        <f>CI_CO!T77+CI_DE!T77+CI_CD!T77+CI_EC!T77</f>
        <v>0</v>
      </c>
      <c r="U77" s="8">
        <f>CI_CO!U77+CI_DE!U77+CI_CD!U77+CI_EC!U77</f>
        <v>0</v>
      </c>
      <c r="V77" s="8">
        <f>CI_CO!V77+CI_DE!V77+CI_CD!V77+CI_EC!V77</f>
        <v>0</v>
      </c>
      <c r="W77" s="8">
        <f>CI_CO!W77+CI_DE!W77+CI_CD!W77+CI_EC!W77</f>
        <v>0</v>
      </c>
      <c r="X77" s="8">
        <f>CI_CO!X77+CI_DE!X77+CI_CD!X77+CI_EC!X77</f>
        <v>0</v>
      </c>
      <c r="Y77" s="8">
        <f>CI_CO!Y77+CI_DE!Y77+CI_CD!Y77+CI_EC!Y77</f>
        <v>0</v>
      </c>
      <c r="Z77" s="8">
        <f>CI_CO!Z77+CI_DE!Z77+CI_CD!Z77+CI_EC!Z77</f>
        <v>0</v>
      </c>
      <c r="AA77" s="8">
        <f>CI_CO!AA77+CI_DE!AA77+CI_CD!AA77+CI_EC!AA77</f>
        <v>0</v>
      </c>
      <c r="AB77" s="8">
        <f>CI_CO!AB77+CI_DE!AB77+CI_CD!AB77+CI_EC!AB77</f>
        <v>0</v>
      </c>
      <c r="AC77" s="8">
        <f>CI_CO!AC77+CI_DE!AC77+CI_CD!AC77+CI_EC!AC77</f>
        <v>0</v>
      </c>
      <c r="AD77" s="8">
        <f>CI_CO!AD77+CI_DE!AD77+CI_CD!AD77+CI_EC!AD77</f>
        <v>0</v>
      </c>
      <c r="AE77" s="8">
        <f>CI_CO!AE77+CI_DE!AE77+CI_CD!AE77+CI_EC!AE77</f>
        <v>0</v>
      </c>
      <c r="AF77" s="8">
        <f>CI_CO!AF77+CI_DE!AF77+CI_CD!AF77+CI_EC!AF77</f>
        <v>0</v>
      </c>
      <c r="AG77" s="8">
        <f>CI_CO!AG77+CI_DE!AG77+CI_CD!AG77+CI_EC!AG77</f>
        <v>0</v>
      </c>
      <c r="AH77" s="8">
        <f>CI_CO!AH77+CI_DE!AH77+CI_CD!AH77+CI_EC!AH77</f>
        <v>0</v>
      </c>
      <c r="AI77" s="8">
        <f>CI_CO!AI77+CI_DE!AI77+CI_CD!AI77+CI_EC!AI77</f>
        <v>0</v>
      </c>
      <c r="AJ77" s="8">
        <f>CI_CO!AJ77+CI_DE!AJ77+CI_CD!AJ77+CI_EC!AJ77</f>
        <v>0</v>
      </c>
      <c r="AK77" s="8">
        <f>CI_CO!AK77+CI_DE!AK77+CI_CD!AK77+CI_EC!AK77</f>
        <v>0</v>
      </c>
      <c r="AL77" s="8">
        <f>CI_CO!AL77+CI_DE!AL77+CI_CD!AL77+CI_EC!AL77</f>
        <v>0</v>
      </c>
      <c r="AM77" s="8">
        <f>CI_CO!AM77+CI_DE!AM77+CI_CD!AM77+CI_EC!AM77</f>
        <v>0</v>
      </c>
      <c r="AN77" s="8">
        <f>CI_CO!AN77+CI_DE!AN77+CI_CD!AN77+CI_EC!AN77</f>
        <v>0</v>
      </c>
      <c r="AO77" s="8">
        <f>CI_CO!AO77+CI_DE!AO77+CI_CD!AO77+CI_EC!AO77</f>
        <v>0</v>
      </c>
      <c r="AP77" s="8">
        <f>CI_CO!AP77+CI_DE!AP77+CI_CD!AP77+CI_EC!AP77</f>
        <v>0</v>
      </c>
      <c r="AQ77" s="8">
        <f>CI_CO!AQ77+CI_DE!AQ77+CI_CD!AQ77+CI_EC!AQ77</f>
        <v>0</v>
      </c>
      <c r="AR77" s="8">
        <f>CI_CO!AR77+CI_DE!AR77+CI_CD!AR77+CI_EC!AR77</f>
        <v>0</v>
      </c>
      <c r="AS77" s="8">
        <f>CI_CO!AS77+CI_DE!AS77+CI_CD!AS77+CI_EC!AS77</f>
        <v>0</v>
      </c>
      <c r="AT77" s="8">
        <f>CI_CO!AT77+CI_DE!AT77+CI_CD!AT77+CI_EC!AT77</f>
        <v>0</v>
      </c>
      <c r="AU77" s="8">
        <f>CI_CO!AU77+CI_DE!AU77+CI_CD!AU77+CI_EC!AU77</f>
        <v>0</v>
      </c>
      <c r="AV77" s="8">
        <f>CI_CO!AV77+CI_DE!AV77+CI_CD!AV77+CI_EC!AV77</f>
        <v>0</v>
      </c>
      <c r="AW77" s="8">
        <f>CI_CO!AW77+CI_DE!AW77+CI_CD!AW77+CI_EC!AW77</f>
        <v>0</v>
      </c>
      <c r="AX77" s="8">
        <f>CI_CO!AX77+CI_DE!AX77+CI_CD!AX77+CI_EC!AX77</f>
        <v>0</v>
      </c>
      <c r="AY77" s="8">
        <f>CI_CO!AY77+CI_DE!AY77+CI_CD!AY77+CI_EC!AY77</f>
        <v>0</v>
      </c>
      <c r="AZ77" s="8">
        <f>CI_CO!AZ77+CI_DE!AZ77+CI_CD!AZ77+CI_EC!AZ77</f>
        <v>-320.63322462680611</v>
      </c>
      <c r="BA77" s="8">
        <f>CI_CO!BA77+CI_DE!BA77+CI_CD!BA77+CI_EC!BA77</f>
        <v>-300.90353917340121</v>
      </c>
      <c r="BB77" s="8">
        <f>CI_CO!BB77+CI_DE!BB77+CI_CD!BB77+CI_EC!BB77</f>
        <v>-297.92380955501903</v>
      </c>
      <c r="BC77" s="8">
        <f>CI_CO!BC77+CI_DE!BC77+CI_CD!BC77+CI_EC!BC77</f>
        <v>-318.08259200520217</v>
      </c>
      <c r="BD77" s="8">
        <f>CI_CO!BD77+CI_DE!BD77+CI_CD!BD77+CI_EC!BD77</f>
        <v>-317.8866201770058</v>
      </c>
      <c r="BE77" s="8">
        <f>CI_CO!BE77+CI_DE!BE77+CI_CD!BE77+CI_EC!BE77</f>
        <v>-318.85832969878999</v>
      </c>
      <c r="BF77" s="8">
        <f>CI_CO!BF77+CI_DE!BF77+CI_CD!BF77+CI_EC!BF77</f>
        <v>-337.48499026004799</v>
      </c>
      <c r="BG77" s="8">
        <f>CI_CO!BG77+CI_DE!BG77+CI_CD!BG77+CI_EC!BG77</f>
        <v>-338.68403249558133</v>
      </c>
      <c r="BH77" s="8">
        <f>CI_CO!BH77+CI_DE!BH77+CI_CD!BH77+CI_EC!BH77</f>
        <v>-331.18546384742837</v>
      </c>
      <c r="BI77" s="8">
        <f>CI_CO!BI77+CI_DE!BI77+CI_CD!BI77+CI_EC!BI77</f>
        <v>-347.84819211670685</v>
      </c>
      <c r="BJ77" s="8">
        <f>CI_CO!BJ77+CI_DE!BJ77+CI_CD!BJ77+CI_EC!BJ77</f>
        <v>-360.12666382916382</v>
      </c>
      <c r="BK77" s="8">
        <f>CI_CO!BK77+CI_DE!BK77+CI_CD!BK77+CI_EC!BK77</f>
        <v>-361.94166157455891</v>
      </c>
      <c r="BO77" s="24">
        <f t="shared" si="44"/>
        <v>0</v>
      </c>
      <c r="BP77" s="24">
        <f t="shared" si="44"/>
        <v>-919.46057335522642</v>
      </c>
      <c r="BQ77" s="24">
        <f t="shared" si="44"/>
        <v>0</v>
      </c>
      <c r="BR77" s="24">
        <f t="shared" si="44"/>
        <v>0</v>
      </c>
      <c r="BS77" s="24">
        <f t="shared" si="44"/>
        <v>0</v>
      </c>
      <c r="BT77" s="24">
        <f t="shared" si="44"/>
        <v>0</v>
      </c>
    </row>
    <row r="78" spans="1:72" hidden="1" outlineLevel="1" x14ac:dyDescent="0.25">
      <c r="A78" s="11" t="s">
        <v>35</v>
      </c>
      <c r="C78" s="2" t="s">
        <v>112</v>
      </c>
      <c r="D78" s="8">
        <f>CI_CO!D78+CI_DE!D78+CI_CD!D78+CI_EC!D78</f>
        <v>0</v>
      </c>
      <c r="E78" s="8">
        <f>CI_CO!E78+CI_DE!E78+CI_CD!E78+CI_EC!E78</f>
        <v>0</v>
      </c>
      <c r="F78" s="8">
        <f>CI_CO!F78+CI_DE!F78+CI_CD!F78+CI_EC!F78</f>
        <v>0</v>
      </c>
      <c r="G78" s="8">
        <f>CI_CO!G78+CI_DE!G78+CI_CD!G78+CI_EC!G78</f>
        <v>0</v>
      </c>
      <c r="H78" s="8">
        <f>CI_CO!H78+CI_DE!H78+CI_CD!H78+CI_EC!H78</f>
        <v>0</v>
      </c>
      <c r="I78" s="8">
        <f>CI_CO!I78+CI_DE!I78+CI_CD!I78+CI_EC!I78</f>
        <v>0</v>
      </c>
      <c r="J78" s="8">
        <f>CI_CO!J78+CI_DE!J78+CI_CD!J78+CI_EC!J78</f>
        <v>0</v>
      </c>
      <c r="K78" s="8">
        <f>CI_CO!K78+CI_DE!K78+CI_CD!K78+CI_EC!K78</f>
        <v>0</v>
      </c>
      <c r="L78" s="8">
        <f>CI_CO!L78+CI_DE!L78+CI_CD!L78+CI_EC!L78</f>
        <v>0</v>
      </c>
      <c r="M78" s="8">
        <f>CI_CO!M78+CI_DE!M78+CI_CD!M78+CI_EC!M78</f>
        <v>0</v>
      </c>
      <c r="N78" s="8">
        <f>CI_CO!N78+CI_DE!N78+CI_CD!N78+CI_EC!N78</f>
        <v>0</v>
      </c>
      <c r="O78" s="8">
        <f>CI_CO!O78+CI_DE!O78+CI_CD!O78+CI_EC!O78</f>
        <v>0</v>
      </c>
      <c r="P78" s="8">
        <f>CI_CO!P78+CI_DE!P78+CI_CD!P78+CI_EC!P78</f>
        <v>0</v>
      </c>
      <c r="Q78" s="8">
        <f>CI_CO!Q78+CI_DE!Q78+CI_CD!Q78+CI_EC!Q78</f>
        <v>0</v>
      </c>
      <c r="R78" s="8">
        <f>CI_CO!R78+CI_DE!R78+CI_CD!R78+CI_EC!R78</f>
        <v>0</v>
      </c>
      <c r="S78" s="8">
        <f>CI_CO!S78+CI_DE!S78+CI_CD!S78+CI_EC!S78</f>
        <v>0</v>
      </c>
      <c r="T78" s="8">
        <f>CI_CO!T78+CI_DE!T78+CI_CD!T78+CI_EC!T78</f>
        <v>0</v>
      </c>
      <c r="U78" s="8">
        <f>CI_CO!U78+CI_DE!U78+CI_CD!U78+CI_EC!U78</f>
        <v>0</v>
      </c>
      <c r="V78" s="8">
        <f>CI_CO!V78+CI_DE!V78+CI_CD!V78+CI_EC!V78</f>
        <v>0</v>
      </c>
      <c r="W78" s="8">
        <f>CI_CO!W78+CI_DE!W78+CI_CD!W78+CI_EC!W78</f>
        <v>0</v>
      </c>
      <c r="X78" s="8">
        <f>CI_CO!X78+CI_DE!X78+CI_CD!X78+CI_EC!X78</f>
        <v>0</v>
      </c>
      <c r="Y78" s="8">
        <f>CI_CO!Y78+CI_DE!Y78+CI_CD!Y78+CI_EC!Y78</f>
        <v>0</v>
      </c>
      <c r="Z78" s="8">
        <f>CI_CO!Z78+CI_DE!Z78+CI_CD!Z78+CI_EC!Z78</f>
        <v>0</v>
      </c>
      <c r="AA78" s="8">
        <f>CI_CO!AA78+CI_DE!AA78+CI_CD!AA78+CI_EC!AA78</f>
        <v>0</v>
      </c>
      <c r="AB78" s="8">
        <f>CI_CO!AB78+CI_DE!AB78+CI_CD!AB78+CI_EC!AB78</f>
        <v>0</v>
      </c>
      <c r="AC78" s="8">
        <f>CI_CO!AC78+CI_DE!AC78+CI_CD!AC78+CI_EC!AC78</f>
        <v>0</v>
      </c>
      <c r="AD78" s="8">
        <f>CI_CO!AD78+CI_DE!AD78+CI_CD!AD78+CI_EC!AD78</f>
        <v>0</v>
      </c>
      <c r="AE78" s="8">
        <f>CI_CO!AE78+CI_DE!AE78+CI_CD!AE78+CI_EC!AE78</f>
        <v>0</v>
      </c>
      <c r="AF78" s="8">
        <f>CI_CO!AF78+CI_DE!AF78+CI_CD!AF78+CI_EC!AF78</f>
        <v>0</v>
      </c>
      <c r="AG78" s="8">
        <f>CI_CO!AG78+CI_DE!AG78+CI_CD!AG78+CI_EC!AG78</f>
        <v>0</v>
      </c>
      <c r="AH78" s="8">
        <f>CI_CO!AH78+CI_DE!AH78+CI_CD!AH78+CI_EC!AH78</f>
        <v>0</v>
      </c>
      <c r="AI78" s="8">
        <f>CI_CO!AI78+CI_DE!AI78+CI_CD!AI78+CI_EC!AI78</f>
        <v>0</v>
      </c>
      <c r="AJ78" s="8">
        <f>CI_CO!AJ78+CI_DE!AJ78+CI_CD!AJ78+CI_EC!AJ78</f>
        <v>0</v>
      </c>
      <c r="AK78" s="8">
        <f>CI_CO!AK78+CI_DE!AK78+CI_CD!AK78+CI_EC!AK78</f>
        <v>0</v>
      </c>
      <c r="AL78" s="8">
        <f>CI_CO!AL78+CI_DE!AL78+CI_CD!AL78+CI_EC!AL78</f>
        <v>0</v>
      </c>
      <c r="AM78" s="8">
        <f>CI_CO!AM78+CI_DE!AM78+CI_CD!AM78+CI_EC!AM78</f>
        <v>0</v>
      </c>
      <c r="AN78" s="8">
        <f>CI_CO!AN78+CI_DE!AN78+CI_CD!AN78+CI_EC!AN78</f>
        <v>0</v>
      </c>
      <c r="AO78" s="8">
        <f>CI_CO!AO78+CI_DE!AO78+CI_CD!AO78+CI_EC!AO78</f>
        <v>0</v>
      </c>
      <c r="AP78" s="8">
        <f>CI_CO!AP78+CI_DE!AP78+CI_CD!AP78+CI_EC!AP78</f>
        <v>0</v>
      </c>
      <c r="AQ78" s="8">
        <f>CI_CO!AQ78+CI_DE!AQ78+CI_CD!AQ78+CI_EC!AQ78</f>
        <v>0</v>
      </c>
      <c r="AR78" s="8">
        <f>CI_CO!AR78+CI_DE!AR78+CI_CD!AR78+CI_EC!AR78</f>
        <v>0</v>
      </c>
      <c r="AS78" s="8">
        <f>CI_CO!AS78+CI_DE!AS78+CI_CD!AS78+CI_EC!AS78</f>
        <v>0</v>
      </c>
      <c r="AT78" s="8">
        <f>CI_CO!AT78+CI_DE!AT78+CI_CD!AT78+CI_EC!AT78</f>
        <v>0</v>
      </c>
      <c r="AU78" s="8">
        <f>CI_CO!AU78+CI_DE!AU78+CI_CD!AU78+CI_EC!AU78</f>
        <v>0</v>
      </c>
      <c r="AV78" s="8">
        <f>CI_CO!AV78+CI_DE!AV78+CI_CD!AV78+CI_EC!AV78</f>
        <v>0</v>
      </c>
      <c r="AW78" s="8">
        <f>CI_CO!AW78+CI_DE!AW78+CI_CD!AW78+CI_EC!AW78</f>
        <v>0</v>
      </c>
      <c r="AX78" s="8">
        <f>CI_CO!AX78+CI_DE!AX78+CI_CD!AX78+CI_EC!AX78</f>
        <v>0</v>
      </c>
      <c r="AY78" s="8">
        <f>CI_CO!AY78+CI_DE!AY78+CI_CD!AY78+CI_EC!AY78</f>
        <v>0</v>
      </c>
      <c r="AZ78" s="8">
        <f>CI_CO!AZ78+CI_DE!AZ78+CI_CD!AZ78+CI_EC!AZ78</f>
        <v>0</v>
      </c>
      <c r="BA78" s="8">
        <f>CI_CO!BA78+CI_DE!BA78+CI_CD!BA78+CI_EC!BA78</f>
        <v>0</v>
      </c>
      <c r="BB78" s="8">
        <f>CI_CO!BB78+CI_DE!BB78+CI_CD!BB78+CI_EC!BB78</f>
        <v>0</v>
      </c>
      <c r="BC78" s="8">
        <f>CI_CO!BC78+CI_DE!BC78+CI_CD!BC78+CI_EC!BC78</f>
        <v>0</v>
      </c>
      <c r="BD78" s="8">
        <f>CI_CO!BD78+CI_DE!BD78+CI_CD!BD78+CI_EC!BD78</f>
        <v>0</v>
      </c>
      <c r="BE78" s="8">
        <f>CI_CO!BE78+CI_DE!BE78+CI_CD!BE78+CI_EC!BE78</f>
        <v>0</v>
      </c>
      <c r="BF78" s="8">
        <f>CI_CO!BF78+CI_DE!BF78+CI_CD!BF78+CI_EC!BF78</f>
        <v>0</v>
      </c>
      <c r="BG78" s="8">
        <f>CI_CO!BG78+CI_DE!BG78+CI_CD!BG78+CI_EC!BG78</f>
        <v>0</v>
      </c>
      <c r="BH78" s="8">
        <f>CI_CO!BH78+CI_DE!BH78+CI_CD!BH78+CI_EC!BH78</f>
        <v>0</v>
      </c>
      <c r="BI78" s="8">
        <f>CI_CO!BI78+CI_DE!BI78+CI_CD!BI78+CI_EC!BI78</f>
        <v>0</v>
      </c>
      <c r="BJ78" s="8">
        <f>CI_CO!BJ78+CI_DE!BJ78+CI_CD!BJ78+CI_EC!BJ78</f>
        <v>0</v>
      </c>
      <c r="BK78" s="8">
        <f>CI_CO!BK78+CI_DE!BK78+CI_CD!BK78+CI_EC!BK78</f>
        <v>0</v>
      </c>
      <c r="BO78" s="24">
        <f t="shared" si="44"/>
        <v>0</v>
      </c>
      <c r="BP78" s="24">
        <f t="shared" si="44"/>
        <v>0</v>
      </c>
      <c r="BQ78" s="24">
        <f t="shared" si="44"/>
        <v>0</v>
      </c>
      <c r="BR78" s="24">
        <f t="shared" si="44"/>
        <v>0</v>
      </c>
      <c r="BS78" s="24">
        <f t="shared" si="44"/>
        <v>0</v>
      </c>
      <c r="BT78" s="24">
        <f t="shared" si="44"/>
        <v>0</v>
      </c>
    </row>
    <row r="79" spans="1:72" hidden="1" outlineLevel="1" x14ac:dyDescent="0.25">
      <c r="A79" s="11" t="s">
        <v>35</v>
      </c>
      <c r="C79" s="2" t="s">
        <v>95</v>
      </c>
      <c r="D79" s="8">
        <f>CI_CO!D79+CI_DE!D79+CI_CD!D79+CI_EC!D79</f>
        <v>0</v>
      </c>
      <c r="E79" s="8">
        <f>CI_CO!E79+CI_DE!E79+CI_CD!E79+CI_EC!E79</f>
        <v>0</v>
      </c>
      <c r="F79" s="8">
        <f>CI_CO!F79+CI_DE!F79+CI_CD!F79+CI_EC!F79</f>
        <v>0</v>
      </c>
      <c r="G79" s="8">
        <f>CI_CO!G79+CI_DE!G79+CI_CD!G79+CI_EC!G79</f>
        <v>0</v>
      </c>
      <c r="H79" s="8">
        <f>CI_CO!H79+CI_DE!H79+CI_CD!H79+CI_EC!H79</f>
        <v>0</v>
      </c>
      <c r="I79" s="8">
        <f>CI_CO!I79+CI_DE!I79+CI_CD!I79+CI_EC!I79</f>
        <v>0</v>
      </c>
      <c r="J79" s="8">
        <f>CI_CO!J79+CI_DE!J79+CI_CD!J79+CI_EC!J79</f>
        <v>0</v>
      </c>
      <c r="K79" s="8">
        <f>CI_CO!K79+CI_DE!K79+CI_CD!K79+CI_EC!K79</f>
        <v>0</v>
      </c>
      <c r="L79" s="8">
        <f>CI_CO!L79+CI_DE!L79+CI_CD!L79+CI_EC!L79</f>
        <v>0</v>
      </c>
      <c r="M79" s="8">
        <f>CI_CO!M79+CI_DE!M79+CI_CD!M79+CI_EC!M79</f>
        <v>0</v>
      </c>
      <c r="N79" s="8">
        <f>CI_CO!N79+CI_DE!N79+CI_CD!N79+CI_EC!N79</f>
        <v>0</v>
      </c>
      <c r="O79" s="8">
        <f>CI_CO!O79+CI_DE!O79+CI_CD!O79+CI_EC!O79</f>
        <v>0</v>
      </c>
      <c r="P79" s="8">
        <f>CI_CO!P79+CI_DE!P79+CI_CD!P79+CI_EC!P79</f>
        <v>0</v>
      </c>
      <c r="Q79" s="8">
        <f>CI_CO!Q79+CI_DE!Q79+CI_CD!Q79+CI_EC!Q79</f>
        <v>0</v>
      </c>
      <c r="R79" s="8">
        <f>CI_CO!R79+CI_DE!R79+CI_CD!R79+CI_EC!R79</f>
        <v>0</v>
      </c>
      <c r="S79" s="8">
        <f>CI_CO!S79+CI_DE!S79+CI_CD!S79+CI_EC!S79</f>
        <v>0</v>
      </c>
      <c r="T79" s="8">
        <f>CI_CO!T79+CI_DE!T79+CI_CD!T79+CI_EC!T79</f>
        <v>0</v>
      </c>
      <c r="U79" s="8">
        <f>CI_CO!U79+CI_DE!U79+CI_CD!U79+CI_EC!U79</f>
        <v>0</v>
      </c>
      <c r="V79" s="8">
        <f>CI_CO!V79+CI_DE!V79+CI_CD!V79+CI_EC!V79</f>
        <v>0</v>
      </c>
      <c r="W79" s="8">
        <f>CI_CO!W79+CI_DE!W79+CI_CD!W79+CI_EC!W79</f>
        <v>0</v>
      </c>
      <c r="X79" s="8">
        <f>CI_CO!X79+CI_DE!X79+CI_CD!X79+CI_EC!X79</f>
        <v>0</v>
      </c>
      <c r="Y79" s="8">
        <f>CI_CO!Y79+CI_DE!Y79+CI_CD!Y79+CI_EC!Y79</f>
        <v>0</v>
      </c>
      <c r="Z79" s="8">
        <f>CI_CO!Z79+CI_DE!Z79+CI_CD!Z79+CI_EC!Z79</f>
        <v>0</v>
      </c>
      <c r="AA79" s="8">
        <f>CI_CO!AA79+CI_DE!AA79+CI_CD!AA79+CI_EC!AA79</f>
        <v>0</v>
      </c>
      <c r="AB79" s="8">
        <f>CI_CO!AB79+CI_DE!AB79+CI_CD!AB79+CI_EC!AB79</f>
        <v>0</v>
      </c>
      <c r="AC79" s="8">
        <f>CI_CO!AC79+CI_DE!AC79+CI_CD!AC79+CI_EC!AC79</f>
        <v>0</v>
      </c>
      <c r="AD79" s="8">
        <f>CI_CO!AD79+CI_DE!AD79+CI_CD!AD79+CI_EC!AD79</f>
        <v>0</v>
      </c>
      <c r="AE79" s="8">
        <f>CI_CO!AE79+CI_DE!AE79+CI_CD!AE79+CI_EC!AE79</f>
        <v>0</v>
      </c>
      <c r="AF79" s="8">
        <f>CI_CO!AF79+CI_DE!AF79+CI_CD!AF79+CI_EC!AF79</f>
        <v>0</v>
      </c>
      <c r="AG79" s="8">
        <f>CI_CO!AG79+CI_DE!AG79+CI_CD!AG79+CI_EC!AG79</f>
        <v>0</v>
      </c>
      <c r="AH79" s="8">
        <f>CI_CO!AH79+CI_DE!AH79+CI_CD!AH79+CI_EC!AH79</f>
        <v>0</v>
      </c>
      <c r="AI79" s="8">
        <f>CI_CO!AI79+CI_DE!AI79+CI_CD!AI79+CI_EC!AI79</f>
        <v>0</v>
      </c>
      <c r="AJ79" s="8">
        <f>CI_CO!AJ79+CI_DE!AJ79+CI_CD!AJ79+CI_EC!AJ79</f>
        <v>0</v>
      </c>
      <c r="AK79" s="8">
        <f>CI_CO!AK79+CI_DE!AK79+CI_CD!AK79+CI_EC!AK79</f>
        <v>0</v>
      </c>
      <c r="AL79" s="8">
        <f>CI_CO!AL79+CI_DE!AL79+CI_CD!AL79+CI_EC!AL79</f>
        <v>0</v>
      </c>
      <c r="AM79" s="8">
        <f>CI_CO!AM79+CI_DE!AM79+CI_CD!AM79+CI_EC!AM79</f>
        <v>0</v>
      </c>
      <c r="AN79" s="8">
        <f>CI_CO!AN79+CI_DE!AN79+CI_CD!AN79+CI_EC!AN79</f>
        <v>0</v>
      </c>
      <c r="AO79" s="8">
        <f>CI_CO!AO79+CI_DE!AO79+CI_CD!AO79+CI_EC!AO79</f>
        <v>0</v>
      </c>
      <c r="AP79" s="8">
        <f>CI_CO!AP79+CI_DE!AP79+CI_CD!AP79+CI_EC!AP79</f>
        <v>0</v>
      </c>
      <c r="AQ79" s="8">
        <f>CI_CO!AQ79+CI_DE!AQ79+CI_CD!AQ79+CI_EC!AQ79</f>
        <v>0</v>
      </c>
      <c r="AR79" s="8">
        <f>CI_CO!AR79+CI_DE!AR79+CI_CD!AR79+CI_EC!AR79</f>
        <v>0</v>
      </c>
      <c r="AS79" s="8">
        <f>CI_CO!AS79+CI_DE!AS79+CI_CD!AS79+CI_EC!AS79</f>
        <v>0</v>
      </c>
      <c r="AT79" s="8">
        <f>CI_CO!AT79+CI_DE!AT79+CI_CD!AT79+CI_EC!AT79</f>
        <v>0</v>
      </c>
      <c r="AU79" s="8">
        <f>CI_CO!AU79+CI_DE!AU79+CI_CD!AU79+CI_EC!AU79</f>
        <v>0</v>
      </c>
      <c r="AV79" s="8">
        <f>CI_CO!AV79+CI_DE!AV79+CI_CD!AV79+CI_EC!AV79</f>
        <v>0</v>
      </c>
      <c r="AW79" s="8">
        <f>CI_CO!AW79+CI_DE!AW79+CI_CD!AW79+CI_EC!AW79</f>
        <v>0</v>
      </c>
      <c r="AX79" s="8">
        <f>CI_CO!AX79+CI_DE!AX79+CI_CD!AX79+CI_EC!AX79</f>
        <v>0</v>
      </c>
      <c r="AY79" s="8">
        <f>CI_CO!AY79+CI_DE!AY79+CI_CD!AY79+CI_EC!AY79</f>
        <v>0</v>
      </c>
      <c r="AZ79" s="8">
        <f>CI_CO!AZ79+CI_DE!AZ79+CI_CD!AZ79+CI_EC!AZ79</f>
        <v>0</v>
      </c>
      <c r="BA79" s="8">
        <f>CI_CO!BA79+CI_DE!BA79+CI_CD!BA79+CI_EC!BA79</f>
        <v>0</v>
      </c>
      <c r="BB79" s="8">
        <f>CI_CO!BB79+CI_DE!BB79+CI_CD!BB79+CI_EC!BB79</f>
        <v>0</v>
      </c>
      <c r="BC79" s="8">
        <f>CI_CO!BC79+CI_DE!BC79+CI_CD!BC79+CI_EC!BC79</f>
        <v>0</v>
      </c>
      <c r="BD79" s="8">
        <f>CI_CO!BD79+CI_DE!BD79+CI_CD!BD79+CI_EC!BD79</f>
        <v>0</v>
      </c>
      <c r="BE79" s="8">
        <f>CI_CO!BE79+CI_DE!BE79+CI_CD!BE79+CI_EC!BE79</f>
        <v>0</v>
      </c>
      <c r="BF79" s="8">
        <f>CI_CO!BF79+CI_DE!BF79+CI_CD!BF79+CI_EC!BF79</f>
        <v>0</v>
      </c>
      <c r="BG79" s="8">
        <f>CI_CO!BG79+CI_DE!BG79+CI_CD!BG79+CI_EC!BG79</f>
        <v>0</v>
      </c>
      <c r="BH79" s="8">
        <f>CI_CO!BH79+CI_DE!BH79+CI_CD!BH79+CI_EC!BH79</f>
        <v>0</v>
      </c>
      <c r="BI79" s="8">
        <f>CI_CO!BI79+CI_DE!BI79+CI_CD!BI79+CI_EC!BI79</f>
        <v>0</v>
      </c>
      <c r="BJ79" s="8">
        <f>CI_CO!BJ79+CI_DE!BJ79+CI_CD!BJ79+CI_EC!BJ79</f>
        <v>0</v>
      </c>
      <c r="BK79" s="8">
        <f>CI_CO!BK79+CI_DE!BK79+CI_CD!BK79+CI_EC!BK79</f>
        <v>0</v>
      </c>
      <c r="BO79" s="24">
        <f t="shared" ref="BO79:BT82" si="45">SUMIFS($D79:$BM79,$D$6:$BM$6,"&gt;="&amp;BO$2,$D$6:$BM$6,"&lt;="&amp;BO$6,$D$5:$BM$5,BO$5)</f>
        <v>0</v>
      </c>
      <c r="BP79" s="24">
        <f t="shared" si="45"/>
        <v>0</v>
      </c>
      <c r="BQ79" s="24">
        <f t="shared" si="45"/>
        <v>0</v>
      </c>
      <c r="BR79" s="24">
        <f t="shared" si="45"/>
        <v>0</v>
      </c>
      <c r="BS79" s="24">
        <f t="shared" si="45"/>
        <v>0</v>
      </c>
      <c r="BT79" s="24">
        <f t="shared" si="45"/>
        <v>0</v>
      </c>
    </row>
    <row r="80" spans="1:72" hidden="1" outlineLevel="1" x14ac:dyDescent="0.25">
      <c r="A80" s="11" t="s">
        <v>35</v>
      </c>
      <c r="C80" s="2"/>
      <c r="D80" s="8">
        <f>CI_CO!D80+CI_DE!D80+CI_CD!D80+CI_EC!D80</f>
        <v>0</v>
      </c>
      <c r="E80" s="8">
        <f>CI_CO!E80+CI_DE!E80+CI_CD!E80+CI_EC!E80</f>
        <v>0</v>
      </c>
      <c r="F80" s="8">
        <f>CI_CO!F80+CI_DE!F80+CI_CD!F80+CI_EC!F80</f>
        <v>0</v>
      </c>
      <c r="G80" s="8">
        <f>CI_CO!G80+CI_DE!G80+CI_CD!G80+CI_EC!G80</f>
        <v>0</v>
      </c>
      <c r="H80" s="8">
        <f>CI_CO!H80+CI_DE!H80+CI_CD!H80+CI_EC!H80</f>
        <v>0</v>
      </c>
      <c r="I80" s="8">
        <f>CI_CO!I80+CI_DE!I80+CI_CD!I80+CI_EC!I80</f>
        <v>0</v>
      </c>
      <c r="J80" s="8">
        <f>CI_CO!J80+CI_DE!J80+CI_CD!J80+CI_EC!J80</f>
        <v>0</v>
      </c>
      <c r="K80" s="8">
        <f>CI_CO!K80+CI_DE!K80+CI_CD!K80+CI_EC!K80</f>
        <v>0</v>
      </c>
      <c r="L80" s="8">
        <f>CI_CO!L80+CI_DE!L80+CI_CD!L80+CI_EC!L80</f>
        <v>0</v>
      </c>
      <c r="M80" s="8">
        <f>CI_CO!M80+CI_DE!M80+CI_CD!M80+CI_EC!M80</f>
        <v>0</v>
      </c>
      <c r="N80" s="8">
        <f>CI_CO!N80+CI_DE!N80+CI_CD!N80+CI_EC!N80</f>
        <v>0</v>
      </c>
      <c r="O80" s="8">
        <f>CI_CO!O80+CI_DE!O80+CI_CD!O80+CI_EC!O80</f>
        <v>0</v>
      </c>
      <c r="P80" s="8">
        <f>CI_CO!P80+CI_DE!P80+CI_CD!P80+CI_EC!P80</f>
        <v>0</v>
      </c>
      <c r="Q80" s="8">
        <f>CI_CO!Q80+CI_DE!Q80+CI_CD!Q80+CI_EC!Q80</f>
        <v>0</v>
      </c>
      <c r="R80" s="8">
        <f>CI_CO!R80+CI_DE!R80+CI_CD!R80+CI_EC!R80</f>
        <v>0</v>
      </c>
      <c r="S80" s="8">
        <f>CI_CO!S80+CI_DE!S80+CI_CD!S80+CI_EC!S80</f>
        <v>0</v>
      </c>
      <c r="T80" s="8">
        <f>CI_CO!T80+CI_DE!T80+CI_CD!T80+CI_EC!T80</f>
        <v>0</v>
      </c>
      <c r="U80" s="8">
        <f>CI_CO!U80+CI_DE!U80+CI_CD!U80+CI_EC!U80</f>
        <v>0</v>
      </c>
      <c r="V80" s="8">
        <f>CI_CO!V80+CI_DE!V80+CI_CD!V80+CI_EC!V80</f>
        <v>0</v>
      </c>
      <c r="W80" s="8">
        <f>CI_CO!W80+CI_DE!W80+CI_CD!W80+CI_EC!W80</f>
        <v>0</v>
      </c>
      <c r="X80" s="8">
        <f>CI_CO!X80+CI_DE!X80+CI_CD!X80+CI_EC!X80</f>
        <v>0</v>
      </c>
      <c r="Y80" s="8">
        <f>CI_CO!Y80+CI_DE!Y80+CI_CD!Y80+CI_EC!Y80</f>
        <v>0</v>
      </c>
      <c r="Z80" s="8">
        <f>CI_CO!Z80+CI_DE!Z80+CI_CD!Z80+CI_EC!Z80</f>
        <v>0</v>
      </c>
      <c r="AA80" s="8">
        <f>CI_CO!AA80+CI_DE!AA80+CI_CD!AA80+CI_EC!AA80</f>
        <v>0</v>
      </c>
      <c r="AB80" s="8">
        <f>CI_CO!AB80+CI_DE!AB80+CI_CD!AB80+CI_EC!AB80</f>
        <v>0</v>
      </c>
      <c r="AC80" s="8">
        <f>CI_CO!AC80+CI_DE!AC80+CI_CD!AC80+CI_EC!AC80</f>
        <v>0</v>
      </c>
      <c r="AD80" s="8">
        <f>CI_CO!AD80+CI_DE!AD80+CI_CD!AD80+CI_EC!AD80</f>
        <v>0</v>
      </c>
      <c r="AE80" s="8">
        <f>CI_CO!AE80+CI_DE!AE80+CI_CD!AE80+CI_EC!AE80</f>
        <v>0</v>
      </c>
      <c r="AF80" s="8">
        <f>CI_CO!AF80+CI_DE!AF80+CI_CD!AF80+CI_EC!AF80</f>
        <v>0</v>
      </c>
      <c r="AG80" s="8">
        <f>CI_CO!AG80+CI_DE!AG80+CI_CD!AG80+CI_EC!AG80</f>
        <v>0</v>
      </c>
      <c r="AH80" s="8">
        <f>CI_CO!AH80+CI_DE!AH80+CI_CD!AH80+CI_EC!AH80</f>
        <v>0</v>
      </c>
      <c r="AI80" s="8">
        <f>CI_CO!AI80+CI_DE!AI80+CI_CD!AI80+CI_EC!AI80</f>
        <v>0</v>
      </c>
      <c r="AJ80" s="8">
        <f>CI_CO!AJ80+CI_DE!AJ80+CI_CD!AJ80+CI_EC!AJ80</f>
        <v>0</v>
      </c>
      <c r="AK80" s="8">
        <f>CI_CO!AK80+CI_DE!AK80+CI_CD!AK80+CI_EC!AK80</f>
        <v>0</v>
      </c>
      <c r="AL80" s="8">
        <f>CI_CO!AL80+CI_DE!AL80+CI_CD!AL80+CI_EC!AL80</f>
        <v>0</v>
      </c>
      <c r="AM80" s="8">
        <f>CI_CO!AM80+CI_DE!AM80+CI_CD!AM80+CI_EC!AM80</f>
        <v>0</v>
      </c>
      <c r="AN80" s="8">
        <f>CI_CO!AN80+CI_DE!AN80+CI_CD!AN80+CI_EC!AN80</f>
        <v>0</v>
      </c>
      <c r="AO80" s="8">
        <f>CI_CO!AO80+CI_DE!AO80+CI_CD!AO80+CI_EC!AO80</f>
        <v>0</v>
      </c>
      <c r="AP80" s="8">
        <f>CI_CO!AP80+CI_DE!AP80+CI_CD!AP80+CI_EC!AP80</f>
        <v>0</v>
      </c>
      <c r="AQ80" s="8">
        <f>CI_CO!AQ80+CI_DE!AQ80+CI_CD!AQ80+CI_EC!AQ80</f>
        <v>0</v>
      </c>
      <c r="AR80" s="8">
        <f>CI_CO!AR80+CI_DE!AR80+CI_CD!AR80+CI_EC!AR80</f>
        <v>0</v>
      </c>
      <c r="AS80" s="8">
        <f>CI_CO!AS80+CI_DE!AS80+CI_CD!AS80+CI_EC!AS80</f>
        <v>0</v>
      </c>
      <c r="AT80" s="8">
        <f>CI_CO!AT80+CI_DE!AT80+CI_CD!AT80+CI_EC!AT80</f>
        <v>0</v>
      </c>
      <c r="AU80" s="8">
        <f>CI_CO!AU80+CI_DE!AU80+CI_CD!AU80+CI_EC!AU80</f>
        <v>0</v>
      </c>
      <c r="AV80" s="8">
        <f>CI_CO!AV80+CI_DE!AV80+CI_CD!AV80+CI_EC!AV80</f>
        <v>0</v>
      </c>
      <c r="AW80" s="8">
        <f>CI_CO!AW80+CI_DE!AW80+CI_CD!AW80+CI_EC!AW80</f>
        <v>0</v>
      </c>
      <c r="AX80" s="8">
        <f>CI_CO!AX80+CI_DE!AX80+CI_CD!AX80+CI_EC!AX80</f>
        <v>0</v>
      </c>
      <c r="AY80" s="8">
        <f>CI_CO!AY80+CI_DE!AY80+CI_CD!AY80+CI_EC!AY80</f>
        <v>0</v>
      </c>
      <c r="AZ80" s="8">
        <f>CI_CO!AZ80+CI_DE!AZ80+CI_CD!AZ80+CI_EC!AZ80</f>
        <v>0</v>
      </c>
      <c r="BA80" s="8">
        <f>CI_CO!BA80+CI_DE!BA80+CI_CD!BA80+CI_EC!BA80</f>
        <v>0</v>
      </c>
      <c r="BB80" s="8">
        <f>CI_CO!BB80+CI_DE!BB80+CI_CD!BB80+CI_EC!BB80</f>
        <v>0</v>
      </c>
      <c r="BC80" s="8">
        <f>CI_CO!BC80+CI_DE!BC80+CI_CD!BC80+CI_EC!BC80</f>
        <v>0</v>
      </c>
      <c r="BD80" s="8">
        <f>CI_CO!BD80+CI_DE!BD80+CI_CD!BD80+CI_EC!BD80</f>
        <v>0</v>
      </c>
      <c r="BE80" s="8">
        <f>CI_CO!BE80+CI_DE!BE80+CI_CD!BE80+CI_EC!BE80</f>
        <v>0</v>
      </c>
      <c r="BF80" s="8">
        <f>CI_CO!BF80+CI_DE!BF80+CI_CD!BF80+CI_EC!BF80</f>
        <v>0</v>
      </c>
      <c r="BG80" s="8">
        <f>CI_CO!BG80+CI_DE!BG80+CI_CD!BG80+CI_EC!BG80</f>
        <v>0</v>
      </c>
      <c r="BH80" s="8">
        <f>CI_CO!BH80+CI_DE!BH80+CI_CD!BH80+CI_EC!BH80</f>
        <v>0</v>
      </c>
      <c r="BI80" s="8">
        <f>CI_CO!BI80+CI_DE!BI80+CI_CD!BI80+CI_EC!BI80</f>
        <v>0</v>
      </c>
      <c r="BJ80" s="8">
        <f>CI_CO!BJ80+CI_DE!BJ80+CI_CD!BJ80+CI_EC!BJ80</f>
        <v>0</v>
      </c>
      <c r="BK80" s="8">
        <f>CI_CO!BK80+CI_DE!BK80+CI_CD!BK80+CI_EC!BK80</f>
        <v>0</v>
      </c>
      <c r="BO80" s="24">
        <f t="shared" si="45"/>
        <v>0</v>
      </c>
      <c r="BP80" s="24">
        <f t="shared" si="45"/>
        <v>0</v>
      </c>
      <c r="BQ80" s="24">
        <f t="shared" si="45"/>
        <v>0</v>
      </c>
      <c r="BR80" s="24">
        <f t="shared" si="45"/>
        <v>0</v>
      </c>
      <c r="BS80" s="24">
        <f t="shared" si="45"/>
        <v>0</v>
      </c>
      <c r="BT80" s="24">
        <f t="shared" si="45"/>
        <v>0</v>
      </c>
    </row>
    <row r="81" spans="1:72" hidden="1" outlineLevel="1" x14ac:dyDescent="0.25">
      <c r="A81" s="11" t="s">
        <v>35</v>
      </c>
      <c r="C81" s="2"/>
      <c r="D81" s="8">
        <f>CI_CO!D81+CI_DE!D81+CI_CD!D81+CI_EC!D81</f>
        <v>0</v>
      </c>
      <c r="E81" s="8">
        <f>CI_CO!E81+CI_DE!E81+CI_CD!E81+CI_EC!E81</f>
        <v>0</v>
      </c>
      <c r="F81" s="8">
        <f>CI_CO!F81+CI_DE!F81+CI_CD!F81+CI_EC!F81</f>
        <v>0</v>
      </c>
      <c r="G81" s="8">
        <f>CI_CO!G81+CI_DE!G81+CI_CD!G81+CI_EC!G81</f>
        <v>0</v>
      </c>
      <c r="H81" s="8">
        <f>CI_CO!H81+CI_DE!H81+CI_CD!H81+CI_EC!H81</f>
        <v>0</v>
      </c>
      <c r="I81" s="8">
        <f>CI_CO!I81+CI_DE!I81+CI_CD!I81+CI_EC!I81</f>
        <v>0</v>
      </c>
      <c r="J81" s="8">
        <f>CI_CO!J81+CI_DE!J81+CI_CD!J81+CI_EC!J81</f>
        <v>0</v>
      </c>
      <c r="K81" s="8">
        <f>CI_CO!K81+CI_DE!K81+CI_CD!K81+CI_EC!K81</f>
        <v>0</v>
      </c>
      <c r="L81" s="8">
        <f>CI_CO!L81+CI_DE!L81+CI_CD!L81+CI_EC!L81</f>
        <v>0</v>
      </c>
      <c r="M81" s="8">
        <f>CI_CO!M81+CI_DE!M81+CI_CD!M81+CI_EC!M81</f>
        <v>0</v>
      </c>
      <c r="N81" s="8">
        <f>CI_CO!N81+CI_DE!N81+CI_CD!N81+CI_EC!N81</f>
        <v>0</v>
      </c>
      <c r="O81" s="8">
        <f>CI_CO!O81+CI_DE!O81+CI_CD!O81+CI_EC!O81</f>
        <v>0</v>
      </c>
      <c r="P81" s="8">
        <f>CI_CO!P81+CI_DE!P81+CI_CD!P81+CI_EC!P81</f>
        <v>0</v>
      </c>
      <c r="Q81" s="8">
        <f>CI_CO!Q81+CI_DE!Q81+CI_CD!Q81+CI_EC!Q81</f>
        <v>0</v>
      </c>
      <c r="R81" s="8">
        <f>CI_CO!R81+CI_DE!R81+CI_CD!R81+CI_EC!R81</f>
        <v>0</v>
      </c>
      <c r="S81" s="8">
        <f>CI_CO!S81+CI_DE!S81+CI_CD!S81+CI_EC!S81</f>
        <v>0</v>
      </c>
      <c r="T81" s="8">
        <f>CI_CO!T81+CI_DE!T81+CI_CD!T81+CI_EC!T81</f>
        <v>0</v>
      </c>
      <c r="U81" s="8">
        <f>CI_CO!U81+CI_DE!U81+CI_CD!U81+CI_EC!U81</f>
        <v>0</v>
      </c>
      <c r="V81" s="8">
        <f>CI_CO!V81+CI_DE!V81+CI_CD!V81+CI_EC!V81</f>
        <v>0</v>
      </c>
      <c r="W81" s="8">
        <f>CI_CO!W81+CI_DE!W81+CI_CD!W81+CI_EC!W81</f>
        <v>0</v>
      </c>
      <c r="X81" s="8">
        <f>CI_CO!X81+CI_DE!X81+CI_CD!X81+CI_EC!X81</f>
        <v>0</v>
      </c>
      <c r="Y81" s="8">
        <f>CI_CO!Y81+CI_DE!Y81+CI_CD!Y81+CI_EC!Y81</f>
        <v>0</v>
      </c>
      <c r="Z81" s="8">
        <f>CI_CO!Z81+CI_DE!Z81+CI_CD!Z81+CI_EC!Z81</f>
        <v>0</v>
      </c>
      <c r="AA81" s="8">
        <f>CI_CO!AA81+CI_DE!AA81+CI_CD!AA81+CI_EC!AA81</f>
        <v>0</v>
      </c>
      <c r="AB81" s="8">
        <f>CI_CO!AB81+CI_DE!AB81+CI_CD!AB81+CI_EC!AB81</f>
        <v>0</v>
      </c>
      <c r="AC81" s="8">
        <f>CI_CO!AC81+CI_DE!AC81+CI_CD!AC81+CI_EC!AC81</f>
        <v>0</v>
      </c>
      <c r="AD81" s="8">
        <f>CI_CO!AD81+CI_DE!AD81+CI_CD!AD81+CI_EC!AD81</f>
        <v>0</v>
      </c>
      <c r="AE81" s="8">
        <f>CI_CO!AE81+CI_DE!AE81+CI_CD!AE81+CI_EC!AE81</f>
        <v>0</v>
      </c>
      <c r="AF81" s="8">
        <f>CI_CO!AF81+CI_DE!AF81+CI_CD!AF81+CI_EC!AF81</f>
        <v>0</v>
      </c>
      <c r="AG81" s="8">
        <f>CI_CO!AG81+CI_DE!AG81+CI_CD!AG81+CI_EC!AG81</f>
        <v>0</v>
      </c>
      <c r="AH81" s="8">
        <f>CI_CO!AH81+CI_DE!AH81+CI_CD!AH81+CI_EC!AH81</f>
        <v>0</v>
      </c>
      <c r="AI81" s="8">
        <f>CI_CO!AI81+CI_DE!AI81+CI_CD!AI81+CI_EC!AI81</f>
        <v>0</v>
      </c>
      <c r="AJ81" s="8">
        <f>CI_CO!AJ81+CI_DE!AJ81+CI_CD!AJ81+CI_EC!AJ81</f>
        <v>0</v>
      </c>
      <c r="AK81" s="8">
        <f>CI_CO!AK81+CI_DE!AK81+CI_CD!AK81+CI_EC!AK81</f>
        <v>0</v>
      </c>
      <c r="AL81" s="8">
        <f>CI_CO!AL81+CI_DE!AL81+CI_CD!AL81+CI_EC!AL81</f>
        <v>0</v>
      </c>
      <c r="AM81" s="8">
        <f>CI_CO!AM81+CI_DE!AM81+CI_CD!AM81+CI_EC!AM81</f>
        <v>0</v>
      </c>
      <c r="AN81" s="8">
        <f>CI_CO!AN81+CI_DE!AN81+CI_CD!AN81+CI_EC!AN81</f>
        <v>0</v>
      </c>
      <c r="AO81" s="8">
        <f>CI_CO!AO81+CI_DE!AO81+CI_CD!AO81+CI_EC!AO81</f>
        <v>0</v>
      </c>
      <c r="AP81" s="8">
        <f>CI_CO!AP81+CI_DE!AP81+CI_CD!AP81+CI_EC!AP81</f>
        <v>0</v>
      </c>
      <c r="AQ81" s="8">
        <f>CI_CO!AQ81+CI_DE!AQ81+CI_CD!AQ81+CI_EC!AQ81</f>
        <v>0</v>
      </c>
      <c r="AR81" s="8">
        <f>CI_CO!AR81+CI_DE!AR81+CI_CD!AR81+CI_EC!AR81</f>
        <v>0</v>
      </c>
      <c r="AS81" s="8">
        <f>CI_CO!AS81+CI_DE!AS81+CI_CD!AS81+CI_EC!AS81</f>
        <v>0</v>
      </c>
      <c r="AT81" s="8">
        <f>CI_CO!AT81+CI_DE!AT81+CI_CD!AT81+CI_EC!AT81</f>
        <v>0</v>
      </c>
      <c r="AU81" s="8">
        <f>CI_CO!AU81+CI_DE!AU81+CI_CD!AU81+CI_EC!AU81</f>
        <v>0</v>
      </c>
      <c r="AV81" s="8">
        <f>CI_CO!AV81+CI_DE!AV81+CI_CD!AV81+CI_EC!AV81</f>
        <v>0</v>
      </c>
      <c r="AW81" s="8">
        <f>CI_CO!AW81+CI_DE!AW81+CI_CD!AW81+CI_EC!AW81</f>
        <v>0</v>
      </c>
      <c r="AX81" s="8">
        <f>CI_CO!AX81+CI_DE!AX81+CI_CD!AX81+CI_EC!AX81</f>
        <v>0</v>
      </c>
      <c r="AY81" s="8">
        <f>CI_CO!AY81+CI_DE!AY81+CI_CD!AY81+CI_EC!AY81</f>
        <v>0</v>
      </c>
      <c r="AZ81" s="8">
        <f>CI_CO!AZ81+CI_DE!AZ81+CI_CD!AZ81+CI_EC!AZ81</f>
        <v>0</v>
      </c>
      <c r="BA81" s="8">
        <f>CI_CO!BA81+CI_DE!BA81+CI_CD!BA81+CI_EC!BA81</f>
        <v>0</v>
      </c>
      <c r="BB81" s="8">
        <f>CI_CO!BB81+CI_DE!BB81+CI_CD!BB81+CI_EC!BB81</f>
        <v>0</v>
      </c>
      <c r="BC81" s="8">
        <f>CI_CO!BC81+CI_DE!BC81+CI_CD!BC81+CI_EC!BC81</f>
        <v>0</v>
      </c>
      <c r="BD81" s="8">
        <f>CI_CO!BD81+CI_DE!BD81+CI_CD!BD81+CI_EC!BD81</f>
        <v>0</v>
      </c>
      <c r="BE81" s="8">
        <f>CI_CO!BE81+CI_DE!BE81+CI_CD!BE81+CI_EC!BE81</f>
        <v>0</v>
      </c>
      <c r="BF81" s="8">
        <f>CI_CO!BF81+CI_DE!BF81+CI_CD!BF81+CI_EC!BF81</f>
        <v>0</v>
      </c>
      <c r="BG81" s="8">
        <f>CI_CO!BG81+CI_DE!BG81+CI_CD!BG81+CI_EC!BG81</f>
        <v>0</v>
      </c>
      <c r="BH81" s="8">
        <f>CI_CO!BH81+CI_DE!BH81+CI_CD!BH81+CI_EC!BH81</f>
        <v>0</v>
      </c>
      <c r="BI81" s="8">
        <f>CI_CO!BI81+CI_DE!BI81+CI_CD!BI81+CI_EC!BI81</f>
        <v>0</v>
      </c>
      <c r="BJ81" s="8">
        <f>CI_CO!BJ81+CI_DE!BJ81+CI_CD!BJ81+CI_EC!BJ81</f>
        <v>0</v>
      </c>
      <c r="BK81" s="8">
        <f>CI_CO!BK81+CI_DE!BK81+CI_CD!BK81+CI_EC!BK81</f>
        <v>0</v>
      </c>
      <c r="BO81" s="24">
        <f t="shared" si="45"/>
        <v>0</v>
      </c>
      <c r="BP81" s="24">
        <f t="shared" si="45"/>
        <v>0</v>
      </c>
      <c r="BQ81" s="24">
        <f t="shared" si="45"/>
        <v>0</v>
      </c>
      <c r="BR81" s="24">
        <f t="shared" si="45"/>
        <v>0</v>
      </c>
      <c r="BS81" s="24">
        <f t="shared" si="45"/>
        <v>0</v>
      </c>
      <c r="BT81" s="24">
        <f t="shared" si="45"/>
        <v>0</v>
      </c>
    </row>
    <row r="82" spans="1:72" hidden="1" outlineLevel="1" x14ac:dyDescent="0.25">
      <c r="A82" s="11" t="s">
        <v>35</v>
      </c>
      <c r="C82" s="2"/>
      <c r="D82" s="8">
        <f>CI_CO!D82+CI_DE!D82+CI_CD!D82+CI_EC!D82</f>
        <v>0</v>
      </c>
      <c r="E82" s="8">
        <f>CI_CO!E82+CI_DE!E82+CI_CD!E82+CI_EC!E82</f>
        <v>0</v>
      </c>
      <c r="F82" s="8">
        <f>CI_CO!F82+CI_DE!F82+CI_CD!F82+CI_EC!F82</f>
        <v>0</v>
      </c>
      <c r="G82" s="8">
        <f>CI_CO!G82+CI_DE!G82+CI_CD!G82+CI_EC!G82</f>
        <v>0</v>
      </c>
      <c r="H82" s="8">
        <f>CI_CO!H82+CI_DE!H82+CI_CD!H82+CI_EC!H82</f>
        <v>0</v>
      </c>
      <c r="I82" s="8">
        <f>CI_CO!I82+CI_DE!I82+CI_CD!I82+CI_EC!I82</f>
        <v>0</v>
      </c>
      <c r="J82" s="8">
        <f>CI_CO!J82+CI_DE!J82+CI_CD!J82+CI_EC!J82</f>
        <v>0</v>
      </c>
      <c r="K82" s="8">
        <f>CI_CO!K82+CI_DE!K82+CI_CD!K82+CI_EC!K82</f>
        <v>0</v>
      </c>
      <c r="L82" s="8">
        <f>CI_CO!L82+CI_DE!L82+CI_CD!L82+CI_EC!L82</f>
        <v>0</v>
      </c>
      <c r="M82" s="8">
        <f>CI_CO!M82+CI_DE!M82+CI_CD!M82+CI_EC!M82</f>
        <v>0</v>
      </c>
      <c r="N82" s="8">
        <f>CI_CO!N82+CI_DE!N82+CI_CD!N82+CI_EC!N82</f>
        <v>0</v>
      </c>
      <c r="O82" s="8">
        <f>CI_CO!O82+CI_DE!O82+CI_CD!O82+CI_EC!O82</f>
        <v>0</v>
      </c>
      <c r="P82" s="8">
        <f>CI_CO!P82+CI_DE!P82+CI_CD!P82+CI_EC!P82</f>
        <v>0</v>
      </c>
      <c r="Q82" s="8">
        <f>CI_CO!Q82+CI_DE!Q82+CI_CD!Q82+CI_EC!Q82</f>
        <v>0</v>
      </c>
      <c r="R82" s="8">
        <f>CI_CO!R82+CI_DE!R82+CI_CD!R82+CI_EC!R82</f>
        <v>0</v>
      </c>
      <c r="S82" s="8">
        <f>CI_CO!S82+CI_DE!S82+CI_CD!S82+CI_EC!S82</f>
        <v>0</v>
      </c>
      <c r="T82" s="8">
        <f>CI_CO!T82+CI_DE!T82+CI_CD!T82+CI_EC!T82</f>
        <v>0</v>
      </c>
      <c r="U82" s="8">
        <f>CI_CO!U82+CI_DE!U82+CI_CD!U82+CI_EC!U82</f>
        <v>0</v>
      </c>
      <c r="V82" s="8">
        <f>CI_CO!V82+CI_DE!V82+CI_CD!V82+CI_EC!V82</f>
        <v>0</v>
      </c>
      <c r="W82" s="8">
        <f>CI_CO!W82+CI_DE!W82+CI_CD!W82+CI_EC!W82</f>
        <v>0</v>
      </c>
      <c r="X82" s="8">
        <f>CI_CO!X82+CI_DE!X82+CI_CD!X82+CI_EC!X82</f>
        <v>0</v>
      </c>
      <c r="Y82" s="8">
        <f>CI_CO!Y82+CI_DE!Y82+CI_CD!Y82+CI_EC!Y82</f>
        <v>0</v>
      </c>
      <c r="Z82" s="8">
        <f>CI_CO!Z82+CI_DE!Z82+CI_CD!Z82+CI_EC!Z82</f>
        <v>0</v>
      </c>
      <c r="AA82" s="8">
        <f>CI_CO!AA82+CI_DE!AA82+CI_CD!AA82+CI_EC!AA82</f>
        <v>0</v>
      </c>
      <c r="AB82" s="8">
        <f>CI_CO!AB82+CI_DE!AB82+CI_CD!AB82+CI_EC!AB82</f>
        <v>0</v>
      </c>
      <c r="AC82" s="8">
        <f>CI_CO!AC82+CI_DE!AC82+CI_CD!AC82+CI_EC!AC82</f>
        <v>0</v>
      </c>
      <c r="AD82" s="8">
        <f>CI_CO!AD82+CI_DE!AD82+CI_CD!AD82+CI_EC!AD82</f>
        <v>0</v>
      </c>
      <c r="AE82" s="8">
        <f>CI_CO!AE82+CI_DE!AE82+CI_CD!AE82+CI_EC!AE82</f>
        <v>0</v>
      </c>
      <c r="AF82" s="8">
        <f>CI_CO!AF82+CI_DE!AF82+CI_CD!AF82+CI_EC!AF82</f>
        <v>0</v>
      </c>
      <c r="AG82" s="8">
        <f>CI_CO!AG82+CI_DE!AG82+CI_CD!AG82+CI_EC!AG82</f>
        <v>0</v>
      </c>
      <c r="AH82" s="8">
        <f>CI_CO!AH82+CI_DE!AH82+CI_CD!AH82+CI_EC!AH82</f>
        <v>0</v>
      </c>
      <c r="AI82" s="8">
        <f>CI_CO!AI82+CI_DE!AI82+CI_CD!AI82+CI_EC!AI82</f>
        <v>0</v>
      </c>
      <c r="AJ82" s="8">
        <f>CI_CO!AJ82+CI_DE!AJ82+CI_CD!AJ82+CI_EC!AJ82</f>
        <v>0</v>
      </c>
      <c r="AK82" s="8">
        <f>CI_CO!AK82+CI_DE!AK82+CI_CD!AK82+CI_EC!AK82</f>
        <v>0</v>
      </c>
      <c r="AL82" s="8">
        <f>CI_CO!AL82+CI_DE!AL82+CI_CD!AL82+CI_EC!AL82</f>
        <v>0</v>
      </c>
      <c r="AM82" s="8">
        <f>CI_CO!AM82+CI_DE!AM82+CI_CD!AM82+CI_EC!AM82</f>
        <v>0</v>
      </c>
      <c r="AN82" s="8">
        <f>CI_CO!AN82+CI_DE!AN82+CI_CD!AN82+CI_EC!AN82</f>
        <v>0</v>
      </c>
      <c r="AO82" s="8">
        <f>CI_CO!AO82+CI_DE!AO82+CI_CD!AO82+CI_EC!AO82</f>
        <v>0</v>
      </c>
      <c r="AP82" s="8">
        <f>CI_CO!AP82+CI_DE!AP82+CI_CD!AP82+CI_EC!AP82</f>
        <v>0</v>
      </c>
      <c r="AQ82" s="8">
        <f>CI_CO!AQ82+CI_DE!AQ82+CI_CD!AQ82+CI_EC!AQ82</f>
        <v>0</v>
      </c>
      <c r="AR82" s="8">
        <f>CI_CO!AR82+CI_DE!AR82+CI_CD!AR82+CI_EC!AR82</f>
        <v>0</v>
      </c>
      <c r="AS82" s="8">
        <f>CI_CO!AS82+CI_DE!AS82+CI_CD!AS82+CI_EC!AS82</f>
        <v>0</v>
      </c>
      <c r="AT82" s="8">
        <f>CI_CO!AT82+CI_DE!AT82+CI_CD!AT82+CI_EC!AT82</f>
        <v>0</v>
      </c>
      <c r="AU82" s="8">
        <f>CI_CO!AU82+CI_DE!AU82+CI_CD!AU82+CI_EC!AU82</f>
        <v>0</v>
      </c>
      <c r="AV82" s="8">
        <f>CI_CO!AV82+CI_DE!AV82+CI_CD!AV82+CI_EC!AV82</f>
        <v>0</v>
      </c>
      <c r="AW82" s="8">
        <f>CI_CO!AW82+CI_DE!AW82+CI_CD!AW82+CI_EC!AW82</f>
        <v>0</v>
      </c>
      <c r="AX82" s="8">
        <f>CI_CO!AX82+CI_DE!AX82+CI_CD!AX82+CI_EC!AX82</f>
        <v>0</v>
      </c>
      <c r="AY82" s="8">
        <f>CI_CO!AY82+CI_DE!AY82+CI_CD!AY82+CI_EC!AY82</f>
        <v>0</v>
      </c>
      <c r="AZ82" s="8">
        <f>CI_CO!AZ82+CI_DE!AZ82+CI_CD!AZ82+CI_EC!AZ82</f>
        <v>0</v>
      </c>
      <c r="BA82" s="8">
        <f>CI_CO!BA82+CI_DE!BA82+CI_CD!BA82+CI_EC!BA82</f>
        <v>0</v>
      </c>
      <c r="BB82" s="8">
        <f>CI_CO!BB82+CI_DE!BB82+CI_CD!BB82+CI_EC!BB82</f>
        <v>0</v>
      </c>
      <c r="BC82" s="8">
        <f>CI_CO!BC82+CI_DE!BC82+CI_CD!BC82+CI_EC!BC82</f>
        <v>0</v>
      </c>
      <c r="BD82" s="8">
        <f>CI_CO!BD82+CI_DE!BD82+CI_CD!BD82+CI_EC!BD82</f>
        <v>0</v>
      </c>
      <c r="BE82" s="8">
        <f>CI_CO!BE82+CI_DE!BE82+CI_CD!BE82+CI_EC!BE82</f>
        <v>0</v>
      </c>
      <c r="BF82" s="8">
        <f>CI_CO!BF82+CI_DE!BF82+CI_CD!BF82+CI_EC!BF82</f>
        <v>0</v>
      </c>
      <c r="BG82" s="8">
        <f>CI_CO!BG82+CI_DE!BG82+CI_CD!BG82+CI_EC!BG82</f>
        <v>0</v>
      </c>
      <c r="BH82" s="8">
        <f>CI_CO!BH82+CI_DE!BH82+CI_CD!BH82+CI_EC!BH82</f>
        <v>0</v>
      </c>
      <c r="BI82" s="8">
        <f>CI_CO!BI82+CI_DE!BI82+CI_CD!BI82+CI_EC!BI82</f>
        <v>0</v>
      </c>
      <c r="BJ82" s="8">
        <f>CI_CO!BJ82+CI_DE!BJ82+CI_CD!BJ82+CI_EC!BJ82</f>
        <v>0</v>
      </c>
      <c r="BK82" s="8">
        <f>CI_CO!BK82+CI_DE!BK82+CI_CD!BK82+CI_EC!BK82</f>
        <v>0</v>
      </c>
      <c r="BO82" s="24">
        <f t="shared" si="45"/>
        <v>0</v>
      </c>
      <c r="BP82" s="24">
        <f t="shared" si="45"/>
        <v>0</v>
      </c>
      <c r="BQ82" s="24">
        <f t="shared" si="45"/>
        <v>0</v>
      </c>
      <c r="BR82" s="24">
        <f t="shared" si="45"/>
        <v>0</v>
      </c>
      <c r="BS82" s="24">
        <f t="shared" si="45"/>
        <v>0</v>
      </c>
      <c r="BT82" s="24">
        <f t="shared" si="45"/>
        <v>0</v>
      </c>
    </row>
    <row r="83" spans="1:72" collapsed="1" x14ac:dyDescent="0.25">
      <c r="C83" s="3" t="s">
        <v>35</v>
      </c>
      <c r="D83" s="10">
        <f t="shared" ref="D83:AY83" si="46">SUM(D63:D82)</f>
        <v>0</v>
      </c>
      <c r="E83" s="10">
        <f t="shared" si="46"/>
        <v>0</v>
      </c>
      <c r="F83" s="10">
        <f t="shared" si="46"/>
        <v>0</v>
      </c>
      <c r="G83" s="10">
        <f t="shared" si="46"/>
        <v>0</v>
      </c>
      <c r="H83" s="10">
        <f t="shared" si="46"/>
        <v>0</v>
      </c>
      <c r="I83" s="10">
        <f t="shared" si="46"/>
        <v>0</v>
      </c>
      <c r="J83" s="10">
        <f t="shared" si="46"/>
        <v>0</v>
      </c>
      <c r="K83" s="10">
        <f t="shared" si="46"/>
        <v>0</v>
      </c>
      <c r="L83" s="10">
        <f t="shared" si="46"/>
        <v>0</v>
      </c>
      <c r="M83" s="10">
        <f t="shared" si="46"/>
        <v>0</v>
      </c>
      <c r="N83" s="10">
        <f t="shared" si="46"/>
        <v>0</v>
      </c>
      <c r="O83" s="10">
        <f t="shared" si="46"/>
        <v>0</v>
      </c>
      <c r="P83" s="10">
        <f t="shared" si="46"/>
        <v>0</v>
      </c>
      <c r="Q83" s="10">
        <f t="shared" si="46"/>
        <v>0</v>
      </c>
      <c r="R83" s="10">
        <f t="shared" si="46"/>
        <v>0</v>
      </c>
      <c r="S83" s="10">
        <f t="shared" si="46"/>
        <v>0</v>
      </c>
      <c r="T83" s="10">
        <f t="shared" si="46"/>
        <v>0</v>
      </c>
      <c r="U83" s="10">
        <f t="shared" si="46"/>
        <v>0</v>
      </c>
      <c r="V83" s="10">
        <f t="shared" si="46"/>
        <v>0</v>
      </c>
      <c r="W83" s="10">
        <f t="shared" si="46"/>
        <v>0</v>
      </c>
      <c r="X83" s="10">
        <f t="shared" si="46"/>
        <v>0</v>
      </c>
      <c r="Y83" s="10">
        <f t="shared" si="46"/>
        <v>0</v>
      </c>
      <c r="Z83" s="10">
        <f t="shared" si="46"/>
        <v>0</v>
      </c>
      <c r="AA83" s="10">
        <f t="shared" si="46"/>
        <v>0</v>
      </c>
      <c r="AB83" s="10">
        <f t="shared" si="46"/>
        <v>0</v>
      </c>
      <c r="AC83" s="10">
        <f t="shared" si="46"/>
        <v>0</v>
      </c>
      <c r="AD83" s="10">
        <f t="shared" si="46"/>
        <v>0</v>
      </c>
      <c r="AE83" s="10">
        <f t="shared" si="46"/>
        <v>0</v>
      </c>
      <c r="AF83" s="10">
        <f t="shared" si="46"/>
        <v>0</v>
      </c>
      <c r="AG83" s="10">
        <f t="shared" si="46"/>
        <v>0</v>
      </c>
      <c r="AH83" s="10">
        <f t="shared" si="46"/>
        <v>0</v>
      </c>
      <c r="AI83" s="10">
        <f t="shared" si="46"/>
        <v>0</v>
      </c>
      <c r="AJ83" s="10">
        <f t="shared" si="46"/>
        <v>0</v>
      </c>
      <c r="AK83" s="10">
        <f t="shared" si="46"/>
        <v>0</v>
      </c>
      <c r="AL83" s="10">
        <f t="shared" si="46"/>
        <v>0</v>
      </c>
      <c r="AM83" s="10">
        <f t="shared" si="46"/>
        <v>0</v>
      </c>
      <c r="AN83" s="10">
        <f t="shared" si="46"/>
        <v>0</v>
      </c>
      <c r="AO83" s="10">
        <f t="shared" si="46"/>
        <v>0</v>
      </c>
      <c r="AP83" s="10">
        <f t="shared" si="46"/>
        <v>0</v>
      </c>
      <c r="AQ83" s="10">
        <f t="shared" si="46"/>
        <v>0</v>
      </c>
      <c r="AR83" s="10">
        <f t="shared" si="46"/>
        <v>0</v>
      </c>
      <c r="AS83" s="10">
        <f t="shared" si="46"/>
        <v>0</v>
      </c>
      <c r="AT83" s="10">
        <f t="shared" si="46"/>
        <v>0</v>
      </c>
      <c r="AU83" s="10">
        <f t="shared" si="46"/>
        <v>0</v>
      </c>
      <c r="AV83" s="10">
        <f t="shared" si="46"/>
        <v>0</v>
      </c>
      <c r="AW83" s="10">
        <f t="shared" si="46"/>
        <v>0</v>
      </c>
      <c r="AX83" s="10">
        <f t="shared" si="46"/>
        <v>0</v>
      </c>
      <c r="AY83" s="10">
        <f t="shared" si="46"/>
        <v>0</v>
      </c>
      <c r="AZ83" s="10">
        <f t="shared" ref="AZ83:BK83" si="47">SUM(AZ63:AZ82)</f>
        <v>659.42984712932935</v>
      </c>
      <c r="BA83" s="10">
        <f t="shared" si="47"/>
        <v>679.97331241548159</v>
      </c>
      <c r="BB83" s="10">
        <f t="shared" si="47"/>
        <v>847.28018967655089</v>
      </c>
      <c r="BC83" s="10">
        <f t="shared" si="47"/>
        <v>726.34340472769588</v>
      </c>
      <c r="BD83" s="10">
        <f t="shared" si="47"/>
        <v>717.1956615491506</v>
      </c>
      <c r="BE83" s="10">
        <f t="shared" si="47"/>
        <v>846.9993293274149</v>
      </c>
      <c r="BF83" s="10">
        <f t="shared" si="47"/>
        <v>867.6391857802472</v>
      </c>
      <c r="BG83" s="10">
        <f t="shared" si="47"/>
        <v>863.58342112669789</v>
      </c>
      <c r="BH83" s="10">
        <f t="shared" si="47"/>
        <v>884.99359426951742</v>
      </c>
      <c r="BI83" s="10">
        <f t="shared" si="47"/>
        <v>804.13108867748099</v>
      </c>
      <c r="BJ83" s="10">
        <f t="shared" si="47"/>
        <v>895.84503747330746</v>
      </c>
      <c r="BK83" s="10">
        <f t="shared" si="47"/>
        <v>1033.5738905298113</v>
      </c>
      <c r="BO83" s="23">
        <f>SUM(BO63:BO82)</f>
        <v>0</v>
      </c>
      <c r="BP83" s="23">
        <f t="shared" ref="BP83:BT83" si="48">SUM(BP63:BP82)</f>
        <v>2186.6833492213618</v>
      </c>
      <c r="BQ83" s="23">
        <f t="shared" si="48"/>
        <v>0</v>
      </c>
      <c r="BR83" s="23">
        <f t="shared" si="48"/>
        <v>0</v>
      </c>
      <c r="BS83" s="23">
        <f t="shared" si="48"/>
        <v>0</v>
      </c>
      <c r="BT83" s="23">
        <f t="shared" si="48"/>
        <v>0</v>
      </c>
    </row>
    <row r="86" spans="1:72" hidden="1" outlineLevel="1" x14ac:dyDescent="0.25">
      <c r="A86" s="11" t="s">
        <v>39</v>
      </c>
      <c r="C86" s="2" t="s">
        <v>42</v>
      </c>
      <c r="D86" s="8">
        <f>CI_CO!D86+CI_DE!D86+CI_CD!D86+CI_EC!D86</f>
        <v>0</v>
      </c>
      <c r="E86" s="8">
        <f>CI_CO!E86+CI_DE!E86+CI_CD!E86+CI_EC!E86</f>
        <v>0</v>
      </c>
      <c r="F86" s="8">
        <f>CI_CO!F86+CI_DE!F86+CI_CD!F86+CI_EC!F86</f>
        <v>0</v>
      </c>
      <c r="G86" s="8">
        <f>CI_CO!G86+CI_DE!G86+CI_CD!G86+CI_EC!G86</f>
        <v>0</v>
      </c>
      <c r="H86" s="8">
        <f>CI_CO!H86+CI_DE!H86+CI_CD!H86+CI_EC!H86</f>
        <v>0</v>
      </c>
      <c r="I86" s="8">
        <f>CI_CO!I86+CI_DE!I86+CI_CD!I86+CI_EC!I86</f>
        <v>0</v>
      </c>
      <c r="J86" s="8">
        <f>CI_CO!J86+CI_DE!J86+CI_CD!J86+CI_EC!J86</f>
        <v>0</v>
      </c>
      <c r="K86" s="8">
        <f>CI_CO!K86+CI_DE!K86+CI_CD!K86+CI_EC!K86</f>
        <v>0</v>
      </c>
      <c r="L86" s="8">
        <f>CI_CO!L86+CI_DE!L86+CI_CD!L86+CI_EC!L86</f>
        <v>0</v>
      </c>
      <c r="M86" s="8">
        <f>CI_CO!M86+CI_DE!M86+CI_CD!M86+CI_EC!M86</f>
        <v>0</v>
      </c>
      <c r="N86" s="8">
        <f>CI_CO!N86+CI_DE!N86+CI_CD!N86+CI_EC!N86</f>
        <v>0</v>
      </c>
      <c r="O86" s="8">
        <f>CI_CO!O86+CI_DE!O86+CI_CD!O86+CI_EC!O86</f>
        <v>0</v>
      </c>
      <c r="P86" s="8">
        <f>CI_CO!P86+CI_DE!P86+CI_CD!P86+CI_EC!P86</f>
        <v>0</v>
      </c>
      <c r="Q86" s="8">
        <f>CI_CO!Q86+CI_DE!Q86+CI_CD!Q86+CI_EC!Q86</f>
        <v>0</v>
      </c>
      <c r="R86" s="8">
        <f>CI_CO!R86+CI_DE!R86+CI_CD!R86+CI_EC!R86</f>
        <v>0</v>
      </c>
      <c r="S86" s="8">
        <f>CI_CO!S86+CI_DE!S86+CI_CD!S86+CI_EC!S86</f>
        <v>0</v>
      </c>
      <c r="T86" s="8">
        <f>CI_CO!T86+CI_DE!T86+CI_CD!T86+CI_EC!T86</f>
        <v>0</v>
      </c>
      <c r="U86" s="8">
        <f>CI_CO!U86+CI_DE!U86+CI_CD!U86+CI_EC!U86</f>
        <v>0</v>
      </c>
      <c r="V86" s="8">
        <f>CI_CO!V86+CI_DE!V86+CI_CD!V86+CI_EC!V86</f>
        <v>0</v>
      </c>
      <c r="W86" s="8">
        <f>CI_CO!W86+CI_DE!W86+CI_CD!W86+CI_EC!W86</f>
        <v>0</v>
      </c>
      <c r="X86" s="8">
        <f>CI_CO!X86+CI_DE!X86+CI_CD!X86+CI_EC!X86</f>
        <v>0</v>
      </c>
      <c r="Y86" s="8">
        <f>CI_CO!Y86+CI_DE!Y86+CI_CD!Y86+CI_EC!Y86</f>
        <v>0</v>
      </c>
      <c r="Z86" s="8">
        <f>CI_CO!Z86+CI_DE!Z86+CI_CD!Z86+CI_EC!Z86</f>
        <v>0</v>
      </c>
      <c r="AA86" s="8">
        <f>CI_CO!AA86+CI_DE!AA86+CI_CD!AA86+CI_EC!AA86</f>
        <v>0</v>
      </c>
      <c r="AB86" s="8">
        <f>CI_CO!AB86+CI_DE!AB86+CI_CD!AB86+CI_EC!AB86</f>
        <v>0</v>
      </c>
      <c r="AC86" s="8">
        <f>CI_CO!AC86+CI_DE!AC86+CI_CD!AC86+CI_EC!AC86</f>
        <v>0</v>
      </c>
      <c r="AD86" s="8">
        <f>CI_CO!AD86+CI_DE!AD86+CI_CD!AD86+CI_EC!AD86</f>
        <v>0</v>
      </c>
      <c r="AE86" s="8">
        <f>CI_CO!AE86+CI_DE!AE86+CI_CD!AE86+CI_EC!AE86</f>
        <v>0</v>
      </c>
      <c r="AF86" s="8">
        <f>CI_CO!AF86+CI_DE!AF86+CI_CD!AF86+CI_EC!AF86</f>
        <v>0</v>
      </c>
      <c r="AG86" s="8">
        <f>CI_CO!AG86+CI_DE!AG86+CI_CD!AG86+CI_EC!AG86</f>
        <v>0</v>
      </c>
      <c r="AH86" s="8">
        <f>CI_CO!AH86+CI_DE!AH86+CI_CD!AH86+CI_EC!AH86</f>
        <v>0</v>
      </c>
      <c r="AI86" s="8">
        <f>CI_CO!AI86+CI_DE!AI86+CI_CD!AI86+CI_EC!AI86</f>
        <v>0</v>
      </c>
      <c r="AJ86" s="8">
        <f>CI_CO!AJ86+CI_DE!AJ86+CI_CD!AJ86+CI_EC!AJ86</f>
        <v>0</v>
      </c>
      <c r="AK86" s="8">
        <f>CI_CO!AK86+CI_DE!AK86+CI_CD!AK86+CI_EC!AK86</f>
        <v>0</v>
      </c>
      <c r="AL86" s="8">
        <f>CI_CO!AL86+CI_DE!AL86+CI_CD!AL86+CI_EC!AL86</f>
        <v>0</v>
      </c>
      <c r="AM86" s="8">
        <f>CI_CO!AM86+CI_DE!AM86+CI_CD!AM86+CI_EC!AM86</f>
        <v>0</v>
      </c>
      <c r="AN86" s="8">
        <f>CI_CO!AN86+CI_DE!AN86+CI_CD!AN86+CI_EC!AN86</f>
        <v>0</v>
      </c>
      <c r="AO86" s="8">
        <f>CI_CO!AO86+CI_DE!AO86+CI_CD!AO86+CI_EC!AO86</f>
        <v>0</v>
      </c>
      <c r="AP86" s="8">
        <f>CI_CO!AP86+CI_DE!AP86+CI_CD!AP86+CI_EC!AP86</f>
        <v>0</v>
      </c>
      <c r="AQ86" s="8">
        <f>CI_CO!AQ86+CI_DE!AQ86+CI_CD!AQ86+CI_EC!AQ86</f>
        <v>0</v>
      </c>
      <c r="AR86" s="8">
        <f>CI_CO!AR86+CI_DE!AR86+CI_CD!AR86+CI_EC!AR86</f>
        <v>0</v>
      </c>
      <c r="AS86" s="8">
        <f>CI_CO!AS86+CI_DE!AS86+CI_CD!AS86+CI_EC!AS86</f>
        <v>0</v>
      </c>
      <c r="AT86" s="8">
        <f>CI_CO!AT86+CI_DE!AT86+CI_CD!AT86+CI_EC!AT86</f>
        <v>0</v>
      </c>
      <c r="AU86" s="8">
        <f>CI_CO!AU86+CI_DE!AU86+CI_CD!AU86+CI_EC!AU86</f>
        <v>0</v>
      </c>
      <c r="AV86" s="8">
        <f>CI_CO!AV86+CI_DE!AV86+CI_CD!AV86+CI_EC!AV86</f>
        <v>0</v>
      </c>
      <c r="AW86" s="8">
        <f>CI_CO!AW86+CI_DE!AW86+CI_CD!AW86+CI_EC!AW86</f>
        <v>0</v>
      </c>
      <c r="AX86" s="8">
        <f>CI_CO!AX86+CI_DE!AX86+CI_CD!AX86+CI_EC!AX86</f>
        <v>0</v>
      </c>
      <c r="AY86" s="8">
        <f>CI_CO!AY86+CI_DE!AY86+CI_CD!AY86+CI_EC!AY86</f>
        <v>0</v>
      </c>
      <c r="AZ86" s="8">
        <f>CI_CO!AZ86+CI_DE!AZ86+CI_CD!AZ86+CI_EC!AZ86</f>
        <v>-2806.6735268808998</v>
      </c>
      <c r="BA86" s="8">
        <f>CI_CO!BA86+CI_DE!BA86+CI_CD!BA86+CI_EC!BA86</f>
        <v>-2786.7573718113999</v>
      </c>
      <c r="BB86" s="8">
        <f>CI_CO!BB86+CI_DE!BB86+CI_CD!BB86+CI_EC!BB86</f>
        <v>-3024.3969402513003</v>
      </c>
      <c r="BC86" s="8">
        <f>CI_CO!BC86+CI_DE!BC86+CI_CD!BC86+CI_EC!BC86</f>
        <v>-2930.0918997427002</v>
      </c>
      <c r="BD86" s="8">
        <f>CI_CO!BD86+CI_DE!BD86+CI_CD!BD86+CI_EC!BD86</f>
        <v>-3041.889672326</v>
      </c>
      <c r="BE86" s="8">
        <f>CI_CO!BE86+CI_DE!BE86+CI_CD!BE86+CI_EC!BE86</f>
        <v>-3054.7370888279997</v>
      </c>
      <c r="BF86" s="8">
        <f>CI_CO!BF86+CI_DE!BF86+CI_CD!BF86+CI_EC!BF86</f>
        <v>-3090.2822505637</v>
      </c>
      <c r="BG86" s="8">
        <f>CI_CO!BG86+CI_DE!BG86+CI_CD!BG86+CI_EC!BG86</f>
        <v>-3051.3022137743001</v>
      </c>
      <c r="BH86" s="8">
        <f>CI_CO!BH86+CI_DE!BH86+CI_CD!BH86+CI_EC!BH86</f>
        <v>-3170.6187081479998</v>
      </c>
      <c r="BI86" s="8">
        <f>CI_CO!BI86+CI_DE!BI86+CI_CD!BI86+CI_EC!BI86</f>
        <v>-3013.4196173388</v>
      </c>
      <c r="BJ86" s="8">
        <f>CI_CO!BJ86+CI_DE!BJ86+CI_CD!BJ86+CI_EC!BJ86</f>
        <v>-3120.1909304144001</v>
      </c>
      <c r="BK86" s="8">
        <f>CI_CO!BK86+CI_DE!BK86+CI_CD!BK86+CI_EC!BK86</f>
        <v>-3198.2411960599002</v>
      </c>
      <c r="BO86" s="24">
        <f t="shared" ref="BO86:BT88" si="49">SUMIFS($D86:$BM86,$D$6:$BM$6,"&gt;="&amp;BO$2,$D$6:$BM$6,"&lt;="&amp;BO$6,$D$5:$BM$5,BO$5)</f>
        <v>0</v>
      </c>
      <c r="BP86" s="24">
        <f t="shared" si="49"/>
        <v>-8617.8278389436</v>
      </c>
      <c r="BQ86" s="24">
        <f t="shared" si="49"/>
        <v>0</v>
      </c>
      <c r="BR86" s="24">
        <f t="shared" si="49"/>
        <v>0</v>
      </c>
      <c r="BS86" s="24">
        <f t="shared" si="49"/>
        <v>0</v>
      </c>
      <c r="BT86" s="24">
        <f t="shared" si="49"/>
        <v>0</v>
      </c>
    </row>
    <row r="87" spans="1:72" hidden="1" outlineLevel="1" x14ac:dyDescent="0.25">
      <c r="A87" s="11" t="s">
        <v>39</v>
      </c>
      <c r="C87" s="2" t="s">
        <v>41</v>
      </c>
      <c r="D87" s="8">
        <f>CI_CO!D87+CI_DE!D87+CI_CD!D87+CI_EC!D87</f>
        <v>0</v>
      </c>
      <c r="E87" s="8">
        <f>CI_CO!E87+CI_DE!E87+CI_CD!E87+CI_EC!E87</f>
        <v>0</v>
      </c>
      <c r="F87" s="8">
        <f>CI_CO!F87+CI_DE!F87+CI_CD!F87+CI_EC!F87</f>
        <v>0</v>
      </c>
      <c r="G87" s="8">
        <f>CI_CO!G87+CI_DE!G87+CI_CD!G87+CI_EC!G87</f>
        <v>0</v>
      </c>
      <c r="H87" s="8">
        <f>CI_CO!H87+CI_DE!H87+CI_CD!H87+CI_EC!H87</f>
        <v>0</v>
      </c>
      <c r="I87" s="8">
        <f>CI_CO!I87+CI_DE!I87+CI_CD!I87+CI_EC!I87</f>
        <v>0</v>
      </c>
      <c r="J87" s="8">
        <f>CI_CO!J87+CI_DE!J87+CI_CD!J87+CI_EC!J87</f>
        <v>0</v>
      </c>
      <c r="K87" s="8">
        <f>CI_CO!K87+CI_DE!K87+CI_CD!K87+CI_EC!K87</f>
        <v>0</v>
      </c>
      <c r="L87" s="8">
        <f>CI_CO!L87+CI_DE!L87+CI_CD!L87+CI_EC!L87</f>
        <v>0</v>
      </c>
      <c r="M87" s="8">
        <f>CI_CO!M87+CI_DE!M87+CI_CD!M87+CI_EC!M87</f>
        <v>0</v>
      </c>
      <c r="N87" s="8">
        <f>CI_CO!N87+CI_DE!N87+CI_CD!N87+CI_EC!N87</f>
        <v>0</v>
      </c>
      <c r="O87" s="8">
        <f>CI_CO!O87+CI_DE!O87+CI_CD!O87+CI_EC!O87</f>
        <v>0</v>
      </c>
      <c r="P87" s="8">
        <f>CI_CO!P87+CI_DE!P87+CI_CD!P87+CI_EC!P87</f>
        <v>0</v>
      </c>
      <c r="Q87" s="8">
        <f>CI_CO!Q87+CI_DE!Q87+CI_CD!Q87+CI_EC!Q87</f>
        <v>0</v>
      </c>
      <c r="R87" s="8">
        <f>CI_CO!R87+CI_DE!R87+CI_CD!R87+CI_EC!R87</f>
        <v>0</v>
      </c>
      <c r="S87" s="8">
        <f>CI_CO!S87+CI_DE!S87+CI_CD!S87+CI_EC!S87</f>
        <v>0</v>
      </c>
      <c r="T87" s="8">
        <f>CI_CO!T87+CI_DE!T87+CI_CD!T87+CI_EC!T87</f>
        <v>0</v>
      </c>
      <c r="U87" s="8">
        <f>CI_CO!U87+CI_DE!U87+CI_CD!U87+CI_EC!U87</f>
        <v>0</v>
      </c>
      <c r="V87" s="8">
        <f>CI_CO!V87+CI_DE!V87+CI_CD!V87+CI_EC!V87</f>
        <v>0</v>
      </c>
      <c r="W87" s="8">
        <f>CI_CO!W87+CI_DE!W87+CI_CD!W87+CI_EC!W87</f>
        <v>0</v>
      </c>
      <c r="X87" s="8">
        <f>CI_CO!X87+CI_DE!X87+CI_CD!X87+CI_EC!X87</f>
        <v>0</v>
      </c>
      <c r="Y87" s="8">
        <f>CI_CO!Y87+CI_DE!Y87+CI_CD!Y87+CI_EC!Y87</f>
        <v>0</v>
      </c>
      <c r="Z87" s="8">
        <f>CI_CO!Z87+CI_DE!Z87+CI_CD!Z87+CI_EC!Z87</f>
        <v>0</v>
      </c>
      <c r="AA87" s="8">
        <f>CI_CO!AA87+CI_DE!AA87+CI_CD!AA87+CI_EC!AA87</f>
        <v>0</v>
      </c>
      <c r="AB87" s="8">
        <f>CI_CO!AB87+CI_DE!AB87+CI_CD!AB87+CI_EC!AB87</f>
        <v>0</v>
      </c>
      <c r="AC87" s="8">
        <f>CI_CO!AC87+CI_DE!AC87+CI_CD!AC87+CI_EC!AC87</f>
        <v>0</v>
      </c>
      <c r="AD87" s="8">
        <f>CI_CO!AD87+CI_DE!AD87+CI_CD!AD87+CI_EC!AD87</f>
        <v>0</v>
      </c>
      <c r="AE87" s="8">
        <f>CI_CO!AE87+CI_DE!AE87+CI_CD!AE87+CI_EC!AE87</f>
        <v>0</v>
      </c>
      <c r="AF87" s="8">
        <f>CI_CO!AF87+CI_DE!AF87+CI_CD!AF87+CI_EC!AF87</f>
        <v>0</v>
      </c>
      <c r="AG87" s="8">
        <f>CI_CO!AG87+CI_DE!AG87+CI_CD!AG87+CI_EC!AG87</f>
        <v>0</v>
      </c>
      <c r="AH87" s="8">
        <f>CI_CO!AH87+CI_DE!AH87+CI_CD!AH87+CI_EC!AH87</f>
        <v>0</v>
      </c>
      <c r="AI87" s="8">
        <f>CI_CO!AI87+CI_DE!AI87+CI_CD!AI87+CI_EC!AI87</f>
        <v>0</v>
      </c>
      <c r="AJ87" s="8">
        <f>CI_CO!AJ87+CI_DE!AJ87+CI_CD!AJ87+CI_EC!AJ87</f>
        <v>0</v>
      </c>
      <c r="AK87" s="8">
        <f>CI_CO!AK87+CI_DE!AK87+CI_CD!AK87+CI_EC!AK87</f>
        <v>0</v>
      </c>
      <c r="AL87" s="8">
        <f>CI_CO!AL87+CI_DE!AL87+CI_CD!AL87+CI_EC!AL87</f>
        <v>0</v>
      </c>
      <c r="AM87" s="8">
        <f>CI_CO!AM87+CI_DE!AM87+CI_CD!AM87+CI_EC!AM87</f>
        <v>0</v>
      </c>
      <c r="AN87" s="8">
        <f>CI_CO!AN87+CI_DE!AN87+CI_CD!AN87+CI_EC!AN87</f>
        <v>0</v>
      </c>
      <c r="AO87" s="8">
        <f>CI_CO!AO87+CI_DE!AO87+CI_CD!AO87+CI_EC!AO87</f>
        <v>0</v>
      </c>
      <c r="AP87" s="8">
        <f>CI_CO!AP87+CI_DE!AP87+CI_CD!AP87+CI_EC!AP87</f>
        <v>0</v>
      </c>
      <c r="AQ87" s="8">
        <f>CI_CO!AQ87+CI_DE!AQ87+CI_CD!AQ87+CI_EC!AQ87</f>
        <v>0</v>
      </c>
      <c r="AR87" s="8">
        <f>CI_CO!AR87+CI_DE!AR87+CI_CD!AR87+CI_EC!AR87</f>
        <v>0</v>
      </c>
      <c r="AS87" s="8">
        <f>CI_CO!AS87+CI_DE!AS87+CI_CD!AS87+CI_EC!AS87</f>
        <v>0</v>
      </c>
      <c r="AT87" s="8">
        <f>CI_CO!AT87+CI_DE!AT87+CI_CD!AT87+CI_EC!AT87</f>
        <v>0</v>
      </c>
      <c r="AU87" s="8">
        <f>CI_CO!AU87+CI_DE!AU87+CI_CD!AU87+CI_EC!AU87</f>
        <v>0</v>
      </c>
      <c r="AV87" s="8">
        <f>CI_CO!AV87+CI_DE!AV87+CI_CD!AV87+CI_EC!AV87</f>
        <v>0</v>
      </c>
      <c r="AW87" s="8">
        <f>CI_CO!AW87+CI_DE!AW87+CI_CD!AW87+CI_EC!AW87</f>
        <v>0</v>
      </c>
      <c r="AX87" s="8">
        <f>CI_CO!AX87+CI_DE!AX87+CI_CD!AX87+CI_EC!AX87</f>
        <v>0</v>
      </c>
      <c r="AY87" s="8">
        <f>CI_CO!AY87+CI_DE!AY87+CI_CD!AY87+CI_EC!AY87</f>
        <v>0</v>
      </c>
      <c r="AZ87" s="8">
        <f>CI_CO!AZ87+CI_DE!AZ87+CI_CD!AZ87+CI_EC!AZ87</f>
        <v>-1746.3701518056</v>
      </c>
      <c r="BA87" s="8">
        <f>CI_CO!BA87+CI_DE!BA87+CI_CD!BA87+CI_EC!BA87</f>
        <v>-1680.4245441509001</v>
      </c>
      <c r="BB87" s="8">
        <f>CI_CO!BB87+CI_DE!BB87+CI_CD!BB87+CI_EC!BB87</f>
        <v>-1829.4234353975</v>
      </c>
      <c r="BC87" s="8">
        <f>CI_CO!BC87+CI_DE!BC87+CI_CD!BC87+CI_EC!BC87</f>
        <v>-1760.5876411218001</v>
      </c>
      <c r="BD87" s="8">
        <f>CI_CO!BD87+CI_DE!BD87+CI_CD!BD87+CI_EC!BD87</f>
        <v>-1814.8573427422002</v>
      </c>
      <c r="BE87" s="8">
        <f>CI_CO!BE87+CI_DE!BE87+CI_CD!BE87+CI_EC!BE87</f>
        <v>-1725.8385263365001</v>
      </c>
      <c r="BF87" s="8">
        <f>CI_CO!BF87+CI_DE!BF87+CI_CD!BF87+CI_EC!BF87</f>
        <v>-1622.3632666380997</v>
      </c>
      <c r="BG87" s="8">
        <f>CI_CO!BG87+CI_DE!BG87+CI_CD!BG87+CI_EC!BG87</f>
        <v>-1592.7338794176001</v>
      </c>
      <c r="BH87" s="8">
        <f>CI_CO!BH87+CI_DE!BH87+CI_CD!BH87+CI_EC!BH87</f>
        <v>-1607.6365791143</v>
      </c>
      <c r="BI87" s="8">
        <f>CI_CO!BI87+CI_DE!BI87+CI_CD!BI87+CI_EC!BI87</f>
        <v>-1635.7066926759001</v>
      </c>
      <c r="BJ87" s="8">
        <f>CI_CO!BJ87+CI_DE!BJ87+CI_CD!BJ87+CI_EC!BJ87</f>
        <v>-1682.4005097436</v>
      </c>
      <c r="BK87" s="8">
        <f>CI_CO!BK87+CI_DE!BK87+CI_CD!BK87+CI_EC!BK87</f>
        <v>-1738.7429936663</v>
      </c>
      <c r="BO87" s="24">
        <f t="shared" si="49"/>
        <v>0</v>
      </c>
      <c r="BP87" s="24">
        <f t="shared" si="49"/>
        <v>-5256.2181313540004</v>
      </c>
      <c r="BQ87" s="24">
        <f t="shared" si="49"/>
        <v>0</v>
      </c>
      <c r="BR87" s="24">
        <f t="shared" si="49"/>
        <v>0</v>
      </c>
      <c r="BS87" s="24">
        <f t="shared" si="49"/>
        <v>0</v>
      </c>
      <c r="BT87" s="24">
        <f t="shared" si="49"/>
        <v>0</v>
      </c>
    </row>
    <row r="88" spans="1:72" hidden="1" outlineLevel="1" x14ac:dyDescent="0.25">
      <c r="A88" s="11" t="s">
        <v>39</v>
      </c>
      <c r="C88" s="2" t="s">
        <v>43</v>
      </c>
      <c r="D88" s="8">
        <f>CI_CO!D88+CI_DE!D88+CI_CD!D88+CI_EC!D88</f>
        <v>0</v>
      </c>
      <c r="E88" s="8">
        <f>CI_CO!E88+CI_DE!E88+CI_CD!E88+CI_EC!E88</f>
        <v>0</v>
      </c>
      <c r="F88" s="8">
        <f>CI_CO!F88+CI_DE!F88+CI_CD!F88+CI_EC!F88</f>
        <v>0</v>
      </c>
      <c r="G88" s="8">
        <f>CI_CO!G88+CI_DE!G88+CI_CD!G88+CI_EC!G88</f>
        <v>0</v>
      </c>
      <c r="H88" s="8">
        <f>CI_CO!H88+CI_DE!H88+CI_CD!H88+CI_EC!H88</f>
        <v>0</v>
      </c>
      <c r="I88" s="8">
        <f>CI_CO!I88+CI_DE!I88+CI_CD!I88+CI_EC!I88</f>
        <v>0</v>
      </c>
      <c r="J88" s="8">
        <f>CI_CO!J88+CI_DE!J88+CI_CD!J88+CI_EC!J88</f>
        <v>0</v>
      </c>
      <c r="K88" s="8">
        <f>CI_CO!K88+CI_DE!K88+CI_CD!K88+CI_EC!K88</f>
        <v>0</v>
      </c>
      <c r="L88" s="8">
        <f>CI_CO!L88+CI_DE!L88+CI_CD!L88+CI_EC!L88</f>
        <v>0</v>
      </c>
      <c r="M88" s="8">
        <f>CI_CO!M88+CI_DE!M88+CI_CD!M88+CI_EC!M88</f>
        <v>0</v>
      </c>
      <c r="N88" s="8">
        <f>CI_CO!N88+CI_DE!N88+CI_CD!N88+CI_EC!N88</f>
        <v>0</v>
      </c>
      <c r="O88" s="8">
        <f>CI_CO!O88+CI_DE!O88+CI_CD!O88+CI_EC!O88</f>
        <v>0</v>
      </c>
      <c r="P88" s="8">
        <f>CI_CO!P88+CI_DE!P88+CI_CD!P88+CI_EC!P88</f>
        <v>0</v>
      </c>
      <c r="Q88" s="8">
        <f>CI_CO!Q88+CI_DE!Q88+CI_CD!Q88+CI_EC!Q88</f>
        <v>0</v>
      </c>
      <c r="R88" s="8">
        <f>CI_CO!R88+CI_DE!R88+CI_CD!R88+CI_EC!R88</f>
        <v>0</v>
      </c>
      <c r="S88" s="8">
        <f>CI_CO!S88+CI_DE!S88+CI_CD!S88+CI_EC!S88</f>
        <v>0</v>
      </c>
      <c r="T88" s="8">
        <f>CI_CO!T88+CI_DE!T88+CI_CD!T88+CI_EC!T88</f>
        <v>0</v>
      </c>
      <c r="U88" s="8">
        <f>CI_CO!U88+CI_DE!U88+CI_CD!U88+CI_EC!U88</f>
        <v>0</v>
      </c>
      <c r="V88" s="8">
        <f>CI_CO!V88+CI_DE!V88+CI_CD!V88+CI_EC!V88</f>
        <v>0</v>
      </c>
      <c r="W88" s="8">
        <f>CI_CO!W88+CI_DE!W88+CI_CD!W88+CI_EC!W88</f>
        <v>0</v>
      </c>
      <c r="X88" s="8">
        <f>CI_CO!X88+CI_DE!X88+CI_CD!X88+CI_EC!X88</f>
        <v>0</v>
      </c>
      <c r="Y88" s="8">
        <f>CI_CO!Y88+CI_DE!Y88+CI_CD!Y88+CI_EC!Y88</f>
        <v>0</v>
      </c>
      <c r="Z88" s="8">
        <f>CI_CO!Z88+CI_DE!Z88+CI_CD!Z88+CI_EC!Z88</f>
        <v>0</v>
      </c>
      <c r="AA88" s="8">
        <f>CI_CO!AA88+CI_DE!AA88+CI_CD!AA88+CI_EC!AA88</f>
        <v>0</v>
      </c>
      <c r="AB88" s="8">
        <f>CI_CO!AB88+CI_DE!AB88+CI_CD!AB88+CI_EC!AB88</f>
        <v>0</v>
      </c>
      <c r="AC88" s="8">
        <f>CI_CO!AC88+CI_DE!AC88+CI_CD!AC88+CI_EC!AC88</f>
        <v>0</v>
      </c>
      <c r="AD88" s="8">
        <f>CI_CO!AD88+CI_DE!AD88+CI_CD!AD88+CI_EC!AD88</f>
        <v>0</v>
      </c>
      <c r="AE88" s="8">
        <f>CI_CO!AE88+CI_DE!AE88+CI_CD!AE88+CI_EC!AE88</f>
        <v>0</v>
      </c>
      <c r="AF88" s="8">
        <f>CI_CO!AF88+CI_DE!AF88+CI_CD!AF88+CI_EC!AF88</f>
        <v>0</v>
      </c>
      <c r="AG88" s="8">
        <f>CI_CO!AG88+CI_DE!AG88+CI_CD!AG88+CI_EC!AG88</f>
        <v>0</v>
      </c>
      <c r="AH88" s="8">
        <f>CI_CO!AH88+CI_DE!AH88+CI_CD!AH88+CI_EC!AH88</f>
        <v>0</v>
      </c>
      <c r="AI88" s="8">
        <f>CI_CO!AI88+CI_DE!AI88+CI_CD!AI88+CI_EC!AI88</f>
        <v>0</v>
      </c>
      <c r="AJ88" s="8">
        <f>CI_CO!AJ88+CI_DE!AJ88+CI_CD!AJ88+CI_EC!AJ88</f>
        <v>0</v>
      </c>
      <c r="AK88" s="8">
        <f>CI_CO!AK88+CI_DE!AK88+CI_CD!AK88+CI_EC!AK88</f>
        <v>0</v>
      </c>
      <c r="AL88" s="8">
        <f>CI_CO!AL88+CI_DE!AL88+CI_CD!AL88+CI_EC!AL88</f>
        <v>0</v>
      </c>
      <c r="AM88" s="8">
        <f>CI_CO!AM88+CI_DE!AM88+CI_CD!AM88+CI_EC!AM88</f>
        <v>0</v>
      </c>
      <c r="AN88" s="8">
        <f>CI_CO!AN88+CI_DE!AN88+CI_CD!AN88+CI_EC!AN88</f>
        <v>0</v>
      </c>
      <c r="AO88" s="8">
        <f>CI_CO!AO88+CI_DE!AO88+CI_CD!AO88+CI_EC!AO88</f>
        <v>0</v>
      </c>
      <c r="AP88" s="8">
        <f>CI_CO!AP88+CI_DE!AP88+CI_CD!AP88+CI_EC!AP88</f>
        <v>0</v>
      </c>
      <c r="AQ88" s="8">
        <f>CI_CO!AQ88+CI_DE!AQ88+CI_CD!AQ88+CI_EC!AQ88</f>
        <v>0</v>
      </c>
      <c r="AR88" s="8">
        <f>CI_CO!AR88+CI_DE!AR88+CI_CD!AR88+CI_EC!AR88</f>
        <v>0</v>
      </c>
      <c r="AS88" s="8">
        <f>CI_CO!AS88+CI_DE!AS88+CI_CD!AS88+CI_EC!AS88</f>
        <v>0</v>
      </c>
      <c r="AT88" s="8">
        <f>CI_CO!AT88+CI_DE!AT88+CI_CD!AT88+CI_EC!AT88</f>
        <v>0</v>
      </c>
      <c r="AU88" s="8">
        <f>CI_CO!AU88+CI_DE!AU88+CI_CD!AU88+CI_EC!AU88</f>
        <v>0</v>
      </c>
      <c r="AV88" s="8">
        <f>CI_CO!AV88+CI_DE!AV88+CI_CD!AV88+CI_EC!AV88</f>
        <v>0</v>
      </c>
      <c r="AW88" s="8">
        <f>CI_CO!AW88+CI_DE!AW88+CI_CD!AW88+CI_EC!AW88</f>
        <v>0</v>
      </c>
      <c r="AX88" s="8">
        <f>CI_CO!AX88+CI_DE!AX88+CI_CD!AX88+CI_EC!AX88</f>
        <v>0</v>
      </c>
      <c r="AY88" s="8">
        <f>CI_CO!AY88+CI_DE!AY88+CI_CD!AY88+CI_EC!AY88</f>
        <v>0</v>
      </c>
      <c r="AZ88" s="8">
        <f>CI_CO!AZ88+CI_DE!AZ88+CI_CD!AZ88+CI_EC!AZ88</f>
        <v>-624.5621567595</v>
      </c>
      <c r="BA88" s="8">
        <f>CI_CO!BA88+CI_DE!BA88+CI_CD!BA88+CI_EC!BA88</f>
        <v>-616.99335509119999</v>
      </c>
      <c r="BB88" s="8">
        <f>CI_CO!BB88+CI_DE!BB88+CI_CD!BB88+CI_EC!BB88</f>
        <v>-641.56304158770001</v>
      </c>
      <c r="BC88" s="8">
        <f>CI_CO!BC88+CI_DE!BC88+CI_CD!BC88+CI_EC!BC88</f>
        <v>-624.33848778909999</v>
      </c>
      <c r="BD88" s="8">
        <f>CI_CO!BD88+CI_DE!BD88+CI_CD!BD88+CI_EC!BD88</f>
        <v>-642.6226561789</v>
      </c>
      <c r="BE88" s="8">
        <f>CI_CO!BE88+CI_DE!BE88+CI_CD!BE88+CI_EC!BE88</f>
        <v>-660.04670913860002</v>
      </c>
      <c r="BF88" s="8">
        <f>CI_CO!BF88+CI_DE!BF88+CI_CD!BF88+CI_EC!BF88</f>
        <v>-644.08795279689991</v>
      </c>
      <c r="BG88" s="8">
        <f>CI_CO!BG88+CI_DE!BG88+CI_CD!BG88+CI_EC!BG88</f>
        <v>-648.81679481660001</v>
      </c>
      <c r="BH88" s="8">
        <f>CI_CO!BH88+CI_DE!BH88+CI_CD!BH88+CI_EC!BH88</f>
        <v>-675.60030472960011</v>
      </c>
      <c r="BI88" s="8">
        <f>CI_CO!BI88+CI_DE!BI88+CI_CD!BI88+CI_EC!BI88</f>
        <v>-656.1544389876999</v>
      </c>
      <c r="BJ88" s="8">
        <f>CI_CO!BJ88+CI_DE!BJ88+CI_CD!BJ88+CI_EC!BJ88</f>
        <v>-660.26511643719994</v>
      </c>
      <c r="BK88" s="8">
        <f>CI_CO!BK88+CI_DE!BK88+CI_CD!BK88+CI_EC!BK88</f>
        <v>-668.14575476890002</v>
      </c>
      <c r="BO88" s="24">
        <f t="shared" si="49"/>
        <v>0</v>
      </c>
      <c r="BP88" s="24">
        <f t="shared" si="49"/>
        <v>-1883.1185534383999</v>
      </c>
      <c r="BQ88" s="24">
        <f t="shared" si="49"/>
        <v>0</v>
      </c>
      <c r="BR88" s="24">
        <f t="shared" si="49"/>
        <v>0</v>
      </c>
      <c r="BS88" s="24">
        <f t="shared" si="49"/>
        <v>0</v>
      </c>
      <c r="BT88" s="24">
        <f t="shared" si="49"/>
        <v>0</v>
      </c>
    </row>
    <row r="89" spans="1:72" collapsed="1" x14ac:dyDescent="0.25">
      <c r="C89" s="3" t="s">
        <v>39</v>
      </c>
      <c r="D89" s="10">
        <f>SUM(D86:D88)</f>
        <v>0</v>
      </c>
      <c r="E89" s="10">
        <f t="shared" ref="E89:BK89" si="50">SUM(E86:E88)</f>
        <v>0</v>
      </c>
      <c r="F89" s="10">
        <f t="shared" si="50"/>
        <v>0</v>
      </c>
      <c r="G89" s="10">
        <f t="shared" si="50"/>
        <v>0</v>
      </c>
      <c r="H89" s="10">
        <f t="shared" si="50"/>
        <v>0</v>
      </c>
      <c r="I89" s="10">
        <f t="shared" si="50"/>
        <v>0</v>
      </c>
      <c r="J89" s="10">
        <f t="shared" si="50"/>
        <v>0</v>
      </c>
      <c r="K89" s="10">
        <f t="shared" si="50"/>
        <v>0</v>
      </c>
      <c r="L89" s="10">
        <f t="shared" si="50"/>
        <v>0</v>
      </c>
      <c r="M89" s="10">
        <f t="shared" si="50"/>
        <v>0</v>
      </c>
      <c r="N89" s="10">
        <f t="shared" si="50"/>
        <v>0</v>
      </c>
      <c r="O89" s="10">
        <f t="shared" si="50"/>
        <v>0</v>
      </c>
      <c r="P89" s="10">
        <f t="shared" si="50"/>
        <v>0</v>
      </c>
      <c r="Q89" s="10">
        <f t="shared" si="50"/>
        <v>0</v>
      </c>
      <c r="R89" s="10">
        <f t="shared" si="50"/>
        <v>0</v>
      </c>
      <c r="S89" s="10">
        <f t="shared" si="50"/>
        <v>0</v>
      </c>
      <c r="T89" s="10">
        <f t="shared" si="50"/>
        <v>0</v>
      </c>
      <c r="U89" s="10">
        <f t="shared" si="50"/>
        <v>0</v>
      </c>
      <c r="V89" s="10">
        <f t="shared" si="50"/>
        <v>0</v>
      </c>
      <c r="W89" s="10">
        <f t="shared" si="50"/>
        <v>0</v>
      </c>
      <c r="X89" s="10">
        <f t="shared" si="50"/>
        <v>0</v>
      </c>
      <c r="Y89" s="10">
        <f t="shared" si="50"/>
        <v>0</v>
      </c>
      <c r="Z89" s="10">
        <f t="shared" si="50"/>
        <v>0</v>
      </c>
      <c r="AA89" s="10">
        <f t="shared" si="50"/>
        <v>0</v>
      </c>
      <c r="AB89" s="10">
        <f t="shared" si="50"/>
        <v>0</v>
      </c>
      <c r="AC89" s="10">
        <f t="shared" si="50"/>
        <v>0</v>
      </c>
      <c r="AD89" s="10">
        <f t="shared" si="50"/>
        <v>0</v>
      </c>
      <c r="AE89" s="10">
        <f t="shared" si="50"/>
        <v>0</v>
      </c>
      <c r="AF89" s="10">
        <f t="shared" si="50"/>
        <v>0</v>
      </c>
      <c r="AG89" s="10">
        <f t="shared" si="50"/>
        <v>0</v>
      </c>
      <c r="AH89" s="10">
        <f t="shared" si="50"/>
        <v>0</v>
      </c>
      <c r="AI89" s="10">
        <f t="shared" si="50"/>
        <v>0</v>
      </c>
      <c r="AJ89" s="10">
        <f t="shared" si="50"/>
        <v>0</v>
      </c>
      <c r="AK89" s="10">
        <f t="shared" si="50"/>
        <v>0</v>
      </c>
      <c r="AL89" s="10">
        <f t="shared" si="50"/>
        <v>0</v>
      </c>
      <c r="AM89" s="10">
        <f t="shared" si="50"/>
        <v>0</v>
      </c>
      <c r="AN89" s="10">
        <f t="shared" si="50"/>
        <v>0</v>
      </c>
      <c r="AO89" s="10">
        <f t="shared" si="50"/>
        <v>0</v>
      </c>
      <c r="AP89" s="10">
        <f t="shared" si="50"/>
        <v>0</v>
      </c>
      <c r="AQ89" s="10">
        <f t="shared" si="50"/>
        <v>0</v>
      </c>
      <c r="AR89" s="10">
        <f t="shared" si="50"/>
        <v>0</v>
      </c>
      <c r="AS89" s="10">
        <f t="shared" si="50"/>
        <v>0</v>
      </c>
      <c r="AT89" s="10">
        <f t="shared" si="50"/>
        <v>0</v>
      </c>
      <c r="AU89" s="10">
        <f t="shared" si="50"/>
        <v>0</v>
      </c>
      <c r="AV89" s="10">
        <f t="shared" si="50"/>
        <v>0</v>
      </c>
      <c r="AW89" s="10">
        <f t="shared" si="50"/>
        <v>0</v>
      </c>
      <c r="AX89" s="10">
        <f t="shared" si="50"/>
        <v>0</v>
      </c>
      <c r="AY89" s="10">
        <f t="shared" si="50"/>
        <v>0</v>
      </c>
      <c r="AZ89" s="10">
        <f t="shared" si="50"/>
        <v>-5177.6058354459992</v>
      </c>
      <c r="BA89" s="10">
        <f t="shared" si="50"/>
        <v>-5084.1752710535002</v>
      </c>
      <c r="BB89" s="10">
        <f t="shared" si="50"/>
        <v>-5495.3834172365005</v>
      </c>
      <c r="BC89" s="10">
        <f t="shared" si="50"/>
        <v>-5315.0180286536006</v>
      </c>
      <c r="BD89" s="10">
        <f t="shared" si="50"/>
        <v>-5499.3696712471001</v>
      </c>
      <c r="BE89" s="10">
        <f t="shared" si="50"/>
        <v>-5440.6223243031</v>
      </c>
      <c r="BF89" s="10">
        <f t="shared" si="50"/>
        <v>-5356.7334699986995</v>
      </c>
      <c r="BG89" s="10">
        <f t="shared" si="50"/>
        <v>-5292.8528880085005</v>
      </c>
      <c r="BH89" s="10">
        <f t="shared" si="50"/>
        <v>-5453.8555919918999</v>
      </c>
      <c r="BI89" s="10">
        <f t="shared" si="50"/>
        <v>-5305.2807490023997</v>
      </c>
      <c r="BJ89" s="10">
        <f t="shared" si="50"/>
        <v>-5462.8565565952003</v>
      </c>
      <c r="BK89" s="10">
        <f t="shared" si="50"/>
        <v>-5605.1299444951001</v>
      </c>
      <c r="BO89" s="23">
        <f t="shared" ref="BO89:BT89" si="51">SUM(BO86:BO88)</f>
        <v>0</v>
      </c>
      <c r="BP89" s="23">
        <f t="shared" si="51"/>
        <v>-15757.164523736001</v>
      </c>
      <c r="BQ89" s="23">
        <f t="shared" si="51"/>
        <v>0</v>
      </c>
      <c r="BR89" s="23">
        <f t="shared" si="51"/>
        <v>0</v>
      </c>
      <c r="BS89" s="23">
        <f t="shared" si="51"/>
        <v>0</v>
      </c>
      <c r="BT89" s="23">
        <f t="shared" si="51"/>
        <v>0</v>
      </c>
    </row>
    <row r="91" spans="1:72" hidden="1" outlineLevel="1" x14ac:dyDescent="0.25">
      <c r="A91" s="11" t="s">
        <v>44</v>
      </c>
      <c r="C91" s="2" t="s">
        <v>48</v>
      </c>
      <c r="D91" s="8">
        <f>CI_CO!D91+CI_DE!D91+CI_CD!D91+CI_EC!D91</f>
        <v>0</v>
      </c>
      <c r="E91" s="8">
        <f>CI_CO!E91+CI_DE!E91+CI_CD!E91+CI_EC!E91</f>
        <v>0</v>
      </c>
      <c r="F91" s="8">
        <f>CI_CO!F91+CI_DE!F91+CI_CD!F91+CI_EC!F91</f>
        <v>0</v>
      </c>
      <c r="G91" s="8">
        <f>CI_CO!G91+CI_DE!G91+CI_CD!G91+CI_EC!G91</f>
        <v>0</v>
      </c>
      <c r="H91" s="8">
        <f>CI_CO!H91+CI_DE!H91+CI_CD!H91+CI_EC!H91</f>
        <v>0</v>
      </c>
      <c r="I91" s="8">
        <f>CI_CO!I91+CI_DE!I91+CI_CD!I91+CI_EC!I91</f>
        <v>0</v>
      </c>
      <c r="J91" s="8">
        <f>CI_CO!J91+CI_DE!J91+CI_CD!J91+CI_EC!J91</f>
        <v>0</v>
      </c>
      <c r="K91" s="8">
        <f>CI_CO!K91+CI_DE!K91+CI_CD!K91+CI_EC!K91</f>
        <v>0</v>
      </c>
      <c r="L91" s="8">
        <f>CI_CO!L91+CI_DE!L91+CI_CD!L91+CI_EC!L91</f>
        <v>0</v>
      </c>
      <c r="M91" s="8">
        <f>CI_CO!M91+CI_DE!M91+CI_CD!M91+CI_EC!M91</f>
        <v>0</v>
      </c>
      <c r="N91" s="8">
        <f>CI_CO!N91+CI_DE!N91+CI_CD!N91+CI_EC!N91</f>
        <v>0</v>
      </c>
      <c r="O91" s="8">
        <f>CI_CO!O91+CI_DE!O91+CI_CD!O91+CI_EC!O91</f>
        <v>0</v>
      </c>
      <c r="P91" s="8">
        <f>CI_CO!P91+CI_DE!P91+CI_CD!P91+CI_EC!P91</f>
        <v>0</v>
      </c>
      <c r="Q91" s="8">
        <f>CI_CO!Q91+CI_DE!Q91+CI_CD!Q91+CI_EC!Q91</f>
        <v>0</v>
      </c>
      <c r="R91" s="8">
        <f>CI_CO!R91+CI_DE!R91+CI_CD!R91+CI_EC!R91</f>
        <v>0</v>
      </c>
      <c r="S91" s="8">
        <f>CI_CO!S91+CI_DE!S91+CI_CD!S91+CI_EC!S91</f>
        <v>0</v>
      </c>
      <c r="T91" s="8">
        <f>CI_CO!T91+CI_DE!T91+CI_CD!T91+CI_EC!T91</f>
        <v>0</v>
      </c>
      <c r="U91" s="8">
        <f>CI_CO!U91+CI_DE!U91+CI_CD!U91+CI_EC!U91</f>
        <v>0</v>
      </c>
      <c r="V91" s="8">
        <f>CI_CO!V91+CI_DE!V91+CI_CD!V91+CI_EC!V91</f>
        <v>0</v>
      </c>
      <c r="W91" s="8">
        <f>CI_CO!W91+CI_DE!W91+CI_CD!W91+CI_EC!W91</f>
        <v>0</v>
      </c>
      <c r="X91" s="8">
        <f>CI_CO!X91+CI_DE!X91+CI_CD!X91+CI_EC!X91</f>
        <v>0</v>
      </c>
      <c r="Y91" s="8">
        <f>CI_CO!Y91+CI_DE!Y91+CI_CD!Y91+CI_EC!Y91</f>
        <v>0</v>
      </c>
      <c r="Z91" s="8">
        <f>CI_CO!Z91+CI_DE!Z91+CI_CD!Z91+CI_EC!Z91</f>
        <v>0</v>
      </c>
      <c r="AA91" s="8">
        <f>CI_CO!AA91+CI_DE!AA91+CI_CD!AA91+CI_EC!AA91</f>
        <v>0</v>
      </c>
      <c r="AB91" s="8">
        <f>CI_CO!AB91+CI_DE!AB91+CI_CD!AB91+CI_EC!AB91</f>
        <v>0</v>
      </c>
      <c r="AC91" s="8">
        <f>CI_CO!AC91+CI_DE!AC91+CI_CD!AC91+CI_EC!AC91</f>
        <v>0</v>
      </c>
      <c r="AD91" s="8">
        <f>CI_CO!AD91+CI_DE!AD91+CI_CD!AD91+CI_EC!AD91</f>
        <v>0</v>
      </c>
      <c r="AE91" s="8">
        <f>CI_CO!AE91+CI_DE!AE91+CI_CD!AE91+CI_EC!AE91</f>
        <v>0</v>
      </c>
      <c r="AF91" s="8">
        <f>CI_CO!AF91+CI_DE!AF91+CI_CD!AF91+CI_EC!AF91</f>
        <v>0</v>
      </c>
      <c r="AG91" s="8">
        <f>CI_CO!AG91+CI_DE!AG91+CI_CD!AG91+CI_EC!AG91</f>
        <v>0</v>
      </c>
      <c r="AH91" s="8">
        <f>CI_CO!AH91+CI_DE!AH91+CI_CD!AH91+CI_EC!AH91</f>
        <v>0</v>
      </c>
      <c r="AI91" s="8">
        <f>CI_CO!AI91+CI_DE!AI91+CI_CD!AI91+CI_EC!AI91</f>
        <v>0</v>
      </c>
      <c r="AJ91" s="8">
        <f>CI_CO!AJ91+CI_DE!AJ91+CI_CD!AJ91+CI_EC!AJ91</f>
        <v>0</v>
      </c>
      <c r="AK91" s="8">
        <f>CI_CO!AK91+CI_DE!AK91+CI_CD!AK91+CI_EC!AK91</f>
        <v>0</v>
      </c>
      <c r="AL91" s="8">
        <f>CI_CO!AL91+CI_DE!AL91+CI_CD!AL91+CI_EC!AL91</f>
        <v>0</v>
      </c>
      <c r="AM91" s="8">
        <f>CI_CO!AM91+CI_DE!AM91+CI_CD!AM91+CI_EC!AM91</f>
        <v>0</v>
      </c>
      <c r="AN91" s="8">
        <f>CI_CO!AN91+CI_DE!AN91+CI_CD!AN91+CI_EC!AN91</f>
        <v>0</v>
      </c>
      <c r="AO91" s="8">
        <f>CI_CO!AO91+CI_DE!AO91+CI_CD!AO91+CI_EC!AO91</f>
        <v>0</v>
      </c>
      <c r="AP91" s="8">
        <f>CI_CO!AP91+CI_DE!AP91+CI_CD!AP91+CI_EC!AP91</f>
        <v>0</v>
      </c>
      <c r="AQ91" s="8">
        <f>CI_CO!AQ91+CI_DE!AQ91+CI_CD!AQ91+CI_EC!AQ91</f>
        <v>0</v>
      </c>
      <c r="AR91" s="8">
        <f>CI_CO!AR91+CI_DE!AR91+CI_CD!AR91+CI_EC!AR91</f>
        <v>0</v>
      </c>
      <c r="AS91" s="8">
        <f>CI_CO!AS91+CI_DE!AS91+CI_CD!AS91+CI_EC!AS91</f>
        <v>0</v>
      </c>
      <c r="AT91" s="8">
        <f>CI_CO!AT91+CI_DE!AT91+CI_CD!AT91+CI_EC!AT91</f>
        <v>0</v>
      </c>
      <c r="AU91" s="8">
        <f>CI_CO!AU91+CI_DE!AU91+CI_CD!AU91+CI_EC!AU91</f>
        <v>0</v>
      </c>
      <c r="AV91" s="8">
        <f>CI_CO!AV91+CI_DE!AV91+CI_CD!AV91+CI_EC!AV91</f>
        <v>0</v>
      </c>
      <c r="AW91" s="8">
        <f>CI_CO!AW91+CI_DE!AW91+CI_CD!AW91+CI_EC!AW91</f>
        <v>0</v>
      </c>
      <c r="AX91" s="8">
        <f>CI_CO!AX91+CI_DE!AX91+CI_CD!AX91+CI_EC!AX91</f>
        <v>0</v>
      </c>
      <c r="AY91" s="8">
        <f>CI_CO!AY91+CI_DE!AY91+CI_CD!AY91+CI_EC!AY91</f>
        <v>0</v>
      </c>
      <c r="AZ91" s="8">
        <f>CI_CO!AZ91+CI_DE!AZ91+CI_CD!AZ91+CI_EC!AZ91</f>
        <v>0</v>
      </c>
      <c r="BA91" s="8">
        <f>CI_CO!BA91+CI_DE!BA91+CI_CD!BA91+CI_EC!BA91</f>
        <v>0</v>
      </c>
      <c r="BB91" s="8">
        <f>CI_CO!BB91+CI_DE!BB91+CI_CD!BB91+CI_EC!BB91</f>
        <v>0</v>
      </c>
      <c r="BC91" s="8">
        <f>CI_CO!BC91+CI_DE!BC91+CI_CD!BC91+CI_EC!BC91</f>
        <v>0</v>
      </c>
      <c r="BD91" s="8">
        <f>CI_CO!BD91+CI_DE!BD91+CI_CD!BD91+CI_EC!BD91</f>
        <v>0</v>
      </c>
      <c r="BE91" s="8">
        <f>CI_CO!BE91+CI_DE!BE91+CI_CD!BE91+CI_EC!BE91</f>
        <v>0</v>
      </c>
      <c r="BF91" s="8">
        <f>CI_CO!BF91+CI_DE!BF91+CI_CD!BF91+CI_EC!BF91</f>
        <v>0</v>
      </c>
      <c r="BG91" s="8">
        <f>CI_CO!BG91+CI_DE!BG91+CI_CD!BG91+CI_EC!BG91</f>
        <v>0</v>
      </c>
      <c r="BH91" s="8">
        <f>CI_CO!BH91+CI_DE!BH91+CI_CD!BH91+CI_EC!BH91</f>
        <v>0</v>
      </c>
      <c r="BI91" s="8">
        <f>CI_CO!BI91+CI_DE!BI91+CI_CD!BI91+CI_EC!BI91</f>
        <v>0</v>
      </c>
      <c r="BJ91" s="8">
        <f>CI_CO!BJ91+CI_DE!BJ91+CI_CD!BJ91+CI_EC!BJ91</f>
        <v>0</v>
      </c>
      <c r="BK91" s="8">
        <f>CI_CO!BK91+CI_DE!BK91+CI_CD!BK91+CI_EC!BK91</f>
        <v>0</v>
      </c>
      <c r="BO91" s="24">
        <f t="shared" ref="BO91:BT92" si="52">SUMIFS($D91:$BM91,$D$6:$BM$6,"&gt;="&amp;BO$2,$D$6:$BM$6,"&lt;="&amp;BO$6,$D$5:$BM$5,BO$5)</f>
        <v>0</v>
      </c>
      <c r="BP91" s="24">
        <f t="shared" si="52"/>
        <v>0</v>
      </c>
      <c r="BQ91" s="24">
        <f t="shared" si="52"/>
        <v>0</v>
      </c>
      <c r="BR91" s="24">
        <f t="shared" si="52"/>
        <v>0</v>
      </c>
      <c r="BS91" s="24">
        <f t="shared" si="52"/>
        <v>0</v>
      </c>
      <c r="BT91" s="24">
        <f t="shared" si="52"/>
        <v>0</v>
      </c>
    </row>
    <row r="92" spans="1:72" hidden="1" outlineLevel="1" x14ac:dyDescent="0.25">
      <c r="A92" s="11" t="s">
        <v>44</v>
      </c>
      <c r="C92" s="2" t="s">
        <v>12</v>
      </c>
      <c r="D92" s="8">
        <f>CI_CO!D92+CI_DE!D92+CI_CD!D92+CI_EC!D92</f>
        <v>0</v>
      </c>
      <c r="E92" s="8">
        <f>CI_CO!E92+CI_DE!E92+CI_CD!E92+CI_EC!E92</f>
        <v>0</v>
      </c>
      <c r="F92" s="8">
        <f>CI_CO!F92+CI_DE!F92+CI_CD!F92+CI_EC!F92</f>
        <v>0</v>
      </c>
      <c r="G92" s="8">
        <f>CI_CO!G92+CI_DE!G92+CI_CD!G92+CI_EC!G92</f>
        <v>0</v>
      </c>
      <c r="H92" s="8">
        <f>CI_CO!H92+CI_DE!H92+CI_CD!H92+CI_EC!H92</f>
        <v>0</v>
      </c>
      <c r="I92" s="8">
        <f>CI_CO!I92+CI_DE!I92+CI_CD!I92+CI_EC!I92</f>
        <v>0</v>
      </c>
      <c r="J92" s="8">
        <f>CI_CO!J92+CI_DE!J92+CI_CD!J92+CI_EC!J92</f>
        <v>0</v>
      </c>
      <c r="K92" s="8">
        <f>CI_CO!K92+CI_DE!K92+CI_CD!K92+CI_EC!K92</f>
        <v>0</v>
      </c>
      <c r="L92" s="8">
        <f>CI_CO!L92+CI_DE!L92+CI_CD!L92+CI_EC!L92</f>
        <v>0</v>
      </c>
      <c r="M92" s="8">
        <f>CI_CO!M92+CI_DE!M92+CI_CD!M92+CI_EC!M92</f>
        <v>0</v>
      </c>
      <c r="N92" s="8">
        <f>CI_CO!N92+CI_DE!N92+CI_CD!N92+CI_EC!N92</f>
        <v>0</v>
      </c>
      <c r="O92" s="8">
        <f>CI_CO!O92+CI_DE!O92+CI_CD!O92+CI_EC!O92</f>
        <v>0</v>
      </c>
      <c r="P92" s="8">
        <f>CI_CO!P92+CI_DE!P92+CI_CD!P92+CI_EC!P92</f>
        <v>0</v>
      </c>
      <c r="Q92" s="8">
        <f>CI_CO!Q92+CI_DE!Q92+CI_CD!Q92+CI_EC!Q92</f>
        <v>0</v>
      </c>
      <c r="R92" s="8">
        <f>CI_CO!R92+CI_DE!R92+CI_CD!R92+CI_EC!R92</f>
        <v>0</v>
      </c>
      <c r="S92" s="8">
        <f>CI_CO!S92+CI_DE!S92+CI_CD!S92+CI_EC!S92</f>
        <v>0</v>
      </c>
      <c r="T92" s="8">
        <f>CI_CO!T92+CI_DE!T92+CI_CD!T92+CI_EC!T92</f>
        <v>0</v>
      </c>
      <c r="U92" s="8">
        <f>CI_CO!U92+CI_DE!U92+CI_CD!U92+CI_EC!U92</f>
        <v>0</v>
      </c>
      <c r="V92" s="8">
        <f>CI_CO!V92+CI_DE!V92+CI_CD!V92+CI_EC!V92</f>
        <v>0</v>
      </c>
      <c r="W92" s="8">
        <f>CI_CO!W92+CI_DE!W92+CI_CD!W92+CI_EC!W92</f>
        <v>0</v>
      </c>
      <c r="X92" s="8">
        <f>CI_CO!X92+CI_DE!X92+CI_CD!X92+CI_EC!X92</f>
        <v>0</v>
      </c>
      <c r="Y92" s="8">
        <f>CI_CO!Y92+CI_DE!Y92+CI_CD!Y92+CI_EC!Y92</f>
        <v>0</v>
      </c>
      <c r="Z92" s="8">
        <f>CI_CO!Z92+CI_DE!Z92+CI_CD!Z92+CI_EC!Z92</f>
        <v>0</v>
      </c>
      <c r="AA92" s="8">
        <f>CI_CO!AA92+CI_DE!AA92+CI_CD!AA92+CI_EC!AA92</f>
        <v>0</v>
      </c>
      <c r="AB92" s="8">
        <f>CI_CO!AB92+CI_DE!AB92+CI_CD!AB92+CI_EC!AB92</f>
        <v>0</v>
      </c>
      <c r="AC92" s="8">
        <f>CI_CO!AC92+CI_DE!AC92+CI_CD!AC92+CI_EC!AC92</f>
        <v>0</v>
      </c>
      <c r="AD92" s="8">
        <f>CI_CO!AD92+CI_DE!AD92+CI_CD!AD92+CI_EC!AD92</f>
        <v>0</v>
      </c>
      <c r="AE92" s="8">
        <f>CI_CO!AE92+CI_DE!AE92+CI_CD!AE92+CI_EC!AE92</f>
        <v>0</v>
      </c>
      <c r="AF92" s="8">
        <f>CI_CO!AF92+CI_DE!AF92+CI_CD!AF92+CI_EC!AF92</f>
        <v>0</v>
      </c>
      <c r="AG92" s="8">
        <f>CI_CO!AG92+CI_DE!AG92+CI_CD!AG92+CI_EC!AG92</f>
        <v>0</v>
      </c>
      <c r="AH92" s="8">
        <f>CI_CO!AH92+CI_DE!AH92+CI_CD!AH92+CI_EC!AH92</f>
        <v>0</v>
      </c>
      <c r="AI92" s="8">
        <f>CI_CO!AI92+CI_DE!AI92+CI_CD!AI92+CI_EC!AI92</f>
        <v>0</v>
      </c>
      <c r="AJ92" s="8">
        <f>CI_CO!AJ92+CI_DE!AJ92+CI_CD!AJ92+CI_EC!AJ92</f>
        <v>0</v>
      </c>
      <c r="AK92" s="8">
        <f>CI_CO!AK92+CI_DE!AK92+CI_CD!AK92+CI_EC!AK92</f>
        <v>0</v>
      </c>
      <c r="AL92" s="8">
        <f>CI_CO!AL92+CI_DE!AL92+CI_CD!AL92+CI_EC!AL92</f>
        <v>0</v>
      </c>
      <c r="AM92" s="8">
        <f>CI_CO!AM92+CI_DE!AM92+CI_CD!AM92+CI_EC!AM92</f>
        <v>0</v>
      </c>
      <c r="AN92" s="8">
        <f>CI_CO!AN92+CI_DE!AN92+CI_CD!AN92+CI_EC!AN92</f>
        <v>0</v>
      </c>
      <c r="AO92" s="8">
        <f>CI_CO!AO92+CI_DE!AO92+CI_CD!AO92+CI_EC!AO92</f>
        <v>0</v>
      </c>
      <c r="AP92" s="8">
        <f>CI_CO!AP92+CI_DE!AP92+CI_CD!AP92+CI_EC!AP92</f>
        <v>0</v>
      </c>
      <c r="AQ92" s="8">
        <f>CI_CO!AQ92+CI_DE!AQ92+CI_CD!AQ92+CI_EC!AQ92</f>
        <v>0</v>
      </c>
      <c r="AR92" s="8">
        <f>CI_CO!AR92+CI_DE!AR92+CI_CD!AR92+CI_EC!AR92</f>
        <v>0</v>
      </c>
      <c r="AS92" s="8">
        <f>CI_CO!AS92+CI_DE!AS92+CI_CD!AS92+CI_EC!AS92</f>
        <v>0</v>
      </c>
      <c r="AT92" s="8">
        <f>CI_CO!AT92+CI_DE!AT92+CI_CD!AT92+CI_EC!AT92</f>
        <v>0</v>
      </c>
      <c r="AU92" s="8">
        <f>CI_CO!AU92+CI_DE!AU92+CI_CD!AU92+CI_EC!AU92</f>
        <v>0</v>
      </c>
      <c r="AV92" s="8">
        <f>CI_CO!AV92+CI_DE!AV92+CI_CD!AV92+CI_EC!AV92</f>
        <v>0</v>
      </c>
      <c r="AW92" s="8">
        <f>CI_CO!AW92+CI_DE!AW92+CI_CD!AW92+CI_EC!AW92</f>
        <v>0</v>
      </c>
      <c r="AX92" s="8">
        <f>CI_CO!AX92+CI_DE!AX92+CI_CD!AX92+CI_EC!AX92</f>
        <v>0</v>
      </c>
      <c r="AY92" s="8">
        <f>CI_CO!AY92+CI_DE!AY92+CI_CD!AY92+CI_EC!AY92</f>
        <v>0</v>
      </c>
      <c r="AZ92" s="8">
        <f>CI_CO!AZ92+CI_DE!AZ92+CI_CD!AZ92+CI_EC!AZ92</f>
        <v>-41.672292644003015</v>
      </c>
      <c r="BA92" s="8">
        <f>CI_CO!BA92+CI_DE!BA92+CI_CD!BA92+CI_EC!BA92</f>
        <v>-41.938556092278318</v>
      </c>
      <c r="BB92" s="8">
        <f>CI_CO!BB92+CI_DE!BB92+CI_CD!BB92+CI_EC!BB92</f>
        <v>-45.190582987763513</v>
      </c>
      <c r="BC92" s="8">
        <f>CI_CO!BC92+CI_DE!BC92+CI_CD!BC92+CI_EC!BC92</f>
        <v>-42.90052081730358</v>
      </c>
      <c r="BD92" s="8">
        <f>CI_CO!BD92+CI_DE!BD92+CI_CD!BD92+CI_EC!BD92</f>
        <v>-43.157742163040091</v>
      </c>
      <c r="BE92" s="8">
        <f>CI_CO!BE92+CI_DE!BE92+CI_CD!BE92+CI_EC!BE92</f>
        <v>-46.567420189821362</v>
      </c>
      <c r="BF92" s="8">
        <f>CI_CO!BF92+CI_DE!BF92+CI_CD!BF92+CI_EC!BF92</f>
        <v>-40.630663413136688</v>
      </c>
      <c r="BG92" s="8">
        <f>CI_CO!BG92+CI_DE!BG92+CI_CD!BG92+CI_EC!BG92</f>
        <v>-41.055547422669335</v>
      </c>
      <c r="BH92" s="8">
        <f>CI_CO!BH92+CI_DE!BH92+CI_CD!BH92+CI_EC!BH92</f>
        <v>-43.788387800423919</v>
      </c>
      <c r="BI92" s="8">
        <f>CI_CO!BI92+CI_DE!BI92+CI_CD!BI92+CI_EC!BI92</f>
        <v>-43.487817413670456</v>
      </c>
      <c r="BJ92" s="8">
        <f>CI_CO!BJ92+CI_DE!BJ92+CI_CD!BJ92+CI_EC!BJ92</f>
        <v>-43.487817413670456</v>
      </c>
      <c r="BK92" s="8">
        <f>CI_CO!BK92+CI_DE!BK92+CI_CD!BK92+CI_EC!BK92</f>
        <v>-46.197047733585116</v>
      </c>
      <c r="BO92" s="24">
        <f t="shared" si="52"/>
        <v>0</v>
      </c>
      <c r="BP92" s="24">
        <f t="shared" si="52"/>
        <v>-128.80143172404485</v>
      </c>
      <c r="BQ92" s="24">
        <f t="shared" si="52"/>
        <v>0</v>
      </c>
      <c r="BR92" s="24">
        <f t="shared" si="52"/>
        <v>0</v>
      </c>
      <c r="BS92" s="24">
        <f t="shared" si="52"/>
        <v>0</v>
      </c>
      <c r="BT92" s="24">
        <f t="shared" si="52"/>
        <v>0</v>
      </c>
    </row>
    <row r="93" spans="1:72" collapsed="1" x14ac:dyDescent="0.25">
      <c r="C93" s="3" t="s">
        <v>44</v>
      </c>
      <c r="D93" s="10">
        <f>SUM(D91:D92)</f>
        <v>0</v>
      </c>
      <c r="E93" s="10">
        <f t="shared" ref="E93:BK93" si="53">SUM(E91:E92)</f>
        <v>0</v>
      </c>
      <c r="F93" s="10">
        <f t="shared" si="53"/>
        <v>0</v>
      </c>
      <c r="G93" s="10">
        <f t="shared" si="53"/>
        <v>0</v>
      </c>
      <c r="H93" s="10">
        <f t="shared" si="53"/>
        <v>0</v>
      </c>
      <c r="I93" s="10">
        <f t="shared" si="53"/>
        <v>0</v>
      </c>
      <c r="J93" s="10">
        <f t="shared" si="53"/>
        <v>0</v>
      </c>
      <c r="K93" s="10">
        <f t="shared" si="53"/>
        <v>0</v>
      </c>
      <c r="L93" s="10">
        <f t="shared" si="53"/>
        <v>0</v>
      </c>
      <c r="M93" s="10">
        <f t="shared" si="53"/>
        <v>0</v>
      </c>
      <c r="N93" s="10">
        <f t="shared" si="53"/>
        <v>0</v>
      </c>
      <c r="O93" s="10">
        <f t="shared" si="53"/>
        <v>0</v>
      </c>
      <c r="P93" s="10">
        <f t="shared" si="53"/>
        <v>0</v>
      </c>
      <c r="Q93" s="10">
        <f t="shared" si="53"/>
        <v>0</v>
      </c>
      <c r="R93" s="10">
        <f t="shared" si="53"/>
        <v>0</v>
      </c>
      <c r="S93" s="10">
        <f t="shared" si="53"/>
        <v>0</v>
      </c>
      <c r="T93" s="10">
        <f t="shared" si="53"/>
        <v>0</v>
      </c>
      <c r="U93" s="10">
        <f t="shared" si="53"/>
        <v>0</v>
      </c>
      <c r="V93" s="10">
        <f t="shared" si="53"/>
        <v>0</v>
      </c>
      <c r="W93" s="10">
        <f t="shared" si="53"/>
        <v>0</v>
      </c>
      <c r="X93" s="10">
        <f t="shared" si="53"/>
        <v>0</v>
      </c>
      <c r="Y93" s="10">
        <f t="shared" si="53"/>
        <v>0</v>
      </c>
      <c r="Z93" s="10">
        <f t="shared" si="53"/>
        <v>0</v>
      </c>
      <c r="AA93" s="10">
        <f t="shared" si="53"/>
        <v>0</v>
      </c>
      <c r="AB93" s="10">
        <f t="shared" si="53"/>
        <v>0</v>
      </c>
      <c r="AC93" s="10">
        <f t="shared" si="53"/>
        <v>0</v>
      </c>
      <c r="AD93" s="10">
        <f t="shared" si="53"/>
        <v>0</v>
      </c>
      <c r="AE93" s="10">
        <f t="shared" si="53"/>
        <v>0</v>
      </c>
      <c r="AF93" s="10">
        <f t="shared" si="53"/>
        <v>0</v>
      </c>
      <c r="AG93" s="10">
        <f t="shared" si="53"/>
        <v>0</v>
      </c>
      <c r="AH93" s="10">
        <f t="shared" si="53"/>
        <v>0</v>
      </c>
      <c r="AI93" s="10">
        <f t="shared" si="53"/>
        <v>0</v>
      </c>
      <c r="AJ93" s="10">
        <f t="shared" si="53"/>
        <v>0</v>
      </c>
      <c r="AK93" s="10">
        <f t="shared" si="53"/>
        <v>0</v>
      </c>
      <c r="AL93" s="10">
        <f t="shared" si="53"/>
        <v>0</v>
      </c>
      <c r="AM93" s="10">
        <f t="shared" si="53"/>
        <v>0</v>
      </c>
      <c r="AN93" s="10">
        <f t="shared" si="53"/>
        <v>0</v>
      </c>
      <c r="AO93" s="10">
        <f t="shared" si="53"/>
        <v>0</v>
      </c>
      <c r="AP93" s="10">
        <f t="shared" si="53"/>
        <v>0</v>
      </c>
      <c r="AQ93" s="10">
        <f t="shared" si="53"/>
        <v>0</v>
      </c>
      <c r="AR93" s="10">
        <f t="shared" si="53"/>
        <v>0</v>
      </c>
      <c r="AS93" s="10">
        <f t="shared" si="53"/>
        <v>0</v>
      </c>
      <c r="AT93" s="10">
        <f t="shared" si="53"/>
        <v>0</v>
      </c>
      <c r="AU93" s="10">
        <f t="shared" si="53"/>
        <v>0</v>
      </c>
      <c r="AV93" s="10">
        <f t="shared" si="53"/>
        <v>0</v>
      </c>
      <c r="AW93" s="10">
        <f t="shared" si="53"/>
        <v>0</v>
      </c>
      <c r="AX93" s="10">
        <f t="shared" si="53"/>
        <v>0</v>
      </c>
      <c r="AY93" s="10">
        <f t="shared" si="53"/>
        <v>0</v>
      </c>
      <c r="AZ93" s="10">
        <f t="shared" si="53"/>
        <v>-41.672292644003015</v>
      </c>
      <c r="BA93" s="10">
        <f t="shared" si="53"/>
        <v>-41.938556092278318</v>
      </c>
      <c r="BB93" s="10">
        <f t="shared" si="53"/>
        <v>-45.190582987763513</v>
      </c>
      <c r="BC93" s="10">
        <f t="shared" si="53"/>
        <v>-42.90052081730358</v>
      </c>
      <c r="BD93" s="10">
        <f t="shared" si="53"/>
        <v>-43.157742163040091</v>
      </c>
      <c r="BE93" s="10">
        <f t="shared" si="53"/>
        <v>-46.567420189821362</v>
      </c>
      <c r="BF93" s="10">
        <f t="shared" si="53"/>
        <v>-40.630663413136688</v>
      </c>
      <c r="BG93" s="10">
        <f t="shared" si="53"/>
        <v>-41.055547422669335</v>
      </c>
      <c r="BH93" s="10">
        <f t="shared" si="53"/>
        <v>-43.788387800423919</v>
      </c>
      <c r="BI93" s="10">
        <f t="shared" si="53"/>
        <v>-43.487817413670456</v>
      </c>
      <c r="BJ93" s="10">
        <f t="shared" si="53"/>
        <v>-43.487817413670456</v>
      </c>
      <c r="BK93" s="10">
        <f t="shared" si="53"/>
        <v>-46.197047733585116</v>
      </c>
      <c r="BO93" s="23">
        <f t="shared" ref="BO93:BT93" si="54">SUM(BO91:BO92)</f>
        <v>0</v>
      </c>
      <c r="BP93" s="23">
        <f t="shared" si="54"/>
        <v>-128.80143172404485</v>
      </c>
      <c r="BQ93" s="23">
        <f t="shared" si="54"/>
        <v>0</v>
      </c>
      <c r="BR93" s="23">
        <f t="shared" si="54"/>
        <v>0</v>
      </c>
      <c r="BS93" s="23">
        <f t="shared" si="54"/>
        <v>0</v>
      </c>
      <c r="BT93" s="23">
        <f t="shared" si="54"/>
        <v>0</v>
      </c>
    </row>
    <row r="95" spans="1:72" hidden="1" outlineLevel="1" x14ac:dyDescent="0.25">
      <c r="A95" s="11" t="s">
        <v>45</v>
      </c>
      <c r="C95" s="2" t="s">
        <v>46</v>
      </c>
      <c r="D95" s="8">
        <f>CI_CO!D95+CI_DE!D95+CI_CD!D95+CI_EC!D95</f>
        <v>0</v>
      </c>
      <c r="E95" s="8">
        <f>CI_CO!E95+CI_DE!E95+CI_CD!E95+CI_EC!E95</f>
        <v>0</v>
      </c>
      <c r="F95" s="8">
        <f>CI_CO!F95+CI_DE!F95+CI_CD!F95+CI_EC!F95</f>
        <v>0</v>
      </c>
      <c r="G95" s="8">
        <f>CI_CO!G95+CI_DE!G95+CI_CD!G95+CI_EC!G95</f>
        <v>0</v>
      </c>
      <c r="H95" s="8">
        <f>CI_CO!H95+CI_DE!H95+CI_CD!H95+CI_EC!H95</f>
        <v>0</v>
      </c>
      <c r="I95" s="8">
        <f>CI_CO!I95+CI_DE!I95+CI_CD!I95+CI_EC!I95</f>
        <v>0</v>
      </c>
      <c r="J95" s="8">
        <f>CI_CO!J95+CI_DE!J95+CI_CD!J95+CI_EC!J95</f>
        <v>0</v>
      </c>
      <c r="K95" s="8">
        <f>CI_CO!K95+CI_DE!K95+CI_CD!K95+CI_EC!K95</f>
        <v>0</v>
      </c>
      <c r="L95" s="8">
        <f>CI_CO!L95+CI_DE!L95+CI_CD!L95+CI_EC!L95</f>
        <v>0</v>
      </c>
      <c r="M95" s="8">
        <f>CI_CO!M95+CI_DE!M95+CI_CD!M95+CI_EC!M95</f>
        <v>0</v>
      </c>
      <c r="N95" s="8">
        <f>CI_CO!N95+CI_DE!N95+CI_CD!N95+CI_EC!N95</f>
        <v>0</v>
      </c>
      <c r="O95" s="8">
        <f>CI_CO!O95+CI_DE!O95+CI_CD!O95+CI_EC!O95</f>
        <v>0</v>
      </c>
      <c r="P95" s="8">
        <f>CI_CO!P95+CI_DE!P95+CI_CD!P95+CI_EC!P95</f>
        <v>0</v>
      </c>
      <c r="Q95" s="8">
        <f>CI_CO!Q95+CI_DE!Q95+CI_CD!Q95+CI_EC!Q95</f>
        <v>0</v>
      </c>
      <c r="R95" s="8">
        <f>CI_CO!R95+CI_DE!R95+CI_CD!R95+CI_EC!R95</f>
        <v>0</v>
      </c>
      <c r="S95" s="8">
        <f>CI_CO!S95+CI_DE!S95+CI_CD!S95+CI_EC!S95</f>
        <v>0</v>
      </c>
      <c r="T95" s="8">
        <f>CI_CO!T95+CI_DE!T95+CI_CD!T95+CI_EC!T95</f>
        <v>0</v>
      </c>
      <c r="U95" s="8">
        <f>CI_CO!U95+CI_DE!U95+CI_CD!U95+CI_EC!U95</f>
        <v>0</v>
      </c>
      <c r="V95" s="8">
        <f>CI_CO!V95+CI_DE!V95+CI_CD!V95+CI_EC!V95</f>
        <v>0</v>
      </c>
      <c r="W95" s="8">
        <f>CI_CO!W95+CI_DE!W95+CI_CD!W95+CI_EC!W95</f>
        <v>0</v>
      </c>
      <c r="X95" s="8">
        <f>CI_CO!X95+CI_DE!X95+CI_CD!X95+CI_EC!X95</f>
        <v>0</v>
      </c>
      <c r="Y95" s="8">
        <f>CI_CO!Y95+CI_DE!Y95+CI_CD!Y95+CI_EC!Y95</f>
        <v>0</v>
      </c>
      <c r="Z95" s="8">
        <f>CI_CO!Z95+CI_DE!Z95+CI_CD!Z95+CI_EC!Z95</f>
        <v>0</v>
      </c>
      <c r="AA95" s="8">
        <f>CI_CO!AA95+CI_DE!AA95+CI_CD!AA95+CI_EC!AA95</f>
        <v>0</v>
      </c>
      <c r="AB95" s="8">
        <f>CI_CO!AB95+CI_DE!AB95+CI_CD!AB95+CI_EC!AB95</f>
        <v>0</v>
      </c>
      <c r="AC95" s="8">
        <f>CI_CO!AC95+CI_DE!AC95+CI_CD!AC95+CI_EC!AC95</f>
        <v>0</v>
      </c>
      <c r="AD95" s="8">
        <f>CI_CO!AD95+CI_DE!AD95+CI_CD!AD95+CI_EC!AD95</f>
        <v>0</v>
      </c>
      <c r="AE95" s="8">
        <f>CI_CO!AE95+CI_DE!AE95+CI_CD!AE95+CI_EC!AE95</f>
        <v>0</v>
      </c>
      <c r="AF95" s="8">
        <f>CI_CO!AF95+CI_DE!AF95+CI_CD!AF95+CI_EC!AF95</f>
        <v>0</v>
      </c>
      <c r="AG95" s="8">
        <f>CI_CO!AG95+CI_DE!AG95+CI_CD!AG95+CI_EC!AG95</f>
        <v>0</v>
      </c>
      <c r="AH95" s="8">
        <f>CI_CO!AH95+CI_DE!AH95+CI_CD!AH95+CI_EC!AH95</f>
        <v>0</v>
      </c>
      <c r="AI95" s="8">
        <f>CI_CO!AI95+CI_DE!AI95+CI_CD!AI95+CI_EC!AI95</f>
        <v>0</v>
      </c>
      <c r="AJ95" s="8">
        <f>CI_CO!AJ95+CI_DE!AJ95+CI_CD!AJ95+CI_EC!AJ95</f>
        <v>0</v>
      </c>
      <c r="AK95" s="8">
        <f>CI_CO!AK95+CI_DE!AK95+CI_CD!AK95+CI_EC!AK95</f>
        <v>0</v>
      </c>
      <c r="AL95" s="8">
        <f>CI_CO!AL95+CI_DE!AL95+CI_CD!AL95+CI_EC!AL95</f>
        <v>0</v>
      </c>
      <c r="AM95" s="8">
        <f>CI_CO!AM95+CI_DE!AM95+CI_CD!AM95+CI_EC!AM95</f>
        <v>0</v>
      </c>
      <c r="AN95" s="8">
        <f>CI_CO!AN95+CI_DE!AN95+CI_CD!AN95+CI_EC!AN95</f>
        <v>0</v>
      </c>
      <c r="AO95" s="8">
        <f>CI_CO!AO95+CI_DE!AO95+CI_CD!AO95+CI_EC!AO95</f>
        <v>0</v>
      </c>
      <c r="AP95" s="8">
        <f>CI_CO!AP95+CI_DE!AP95+CI_CD!AP95+CI_EC!AP95</f>
        <v>0</v>
      </c>
      <c r="AQ95" s="8">
        <f>CI_CO!AQ95+CI_DE!AQ95+CI_CD!AQ95+CI_EC!AQ95</f>
        <v>0</v>
      </c>
      <c r="AR95" s="8">
        <f>CI_CO!AR95+CI_DE!AR95+CI_CD!AR95+CI_EC!AR95</f>
        <v>0</v>
      </c>
      <c r="AS95" s="8">
        <f>CI_CO!AS95+CI_DE!AS95+CI_CD!AS95+CI_EC!AS95</f>
        <v>0</v>
      </c>
      <c r="AT95" s="8">
        <f>CI_CO!AT95+CI_DE!AT95+CI_CD!AT95+CI_EC!AT95</f>
        <v>0</v>
      </c>
      <c r="AU95" s="8">
        <f>CI_CO!AU95+CI_DE!AU95+CI_CD!AU95+CI_EC!AU95</f>
        <v>0</v>
      </c>
      <c r="AV95" s="8">
        <f>CI_CO!AV95+CI_DE!AV95+CI_CD!AV95+CI_EC!AV95</f>
        <v>0</v>
      </c>
      <c r="AW95" s="8">
        <f>CI_CO!AW95+CI_DE!AW95+CI_CD!AW95+CI_EC!AW95</f>
        <v>0</v>
      </c>
      <c r="AX95" s="8">
        <f>CI_CO!AX95+CI_DE!AX95+CI_CD!AX95+CI_EC!AX95</f>
        <v>0</v>
      </c>
      <c r="AY95" s="8">
        <f>CI_CO!AY95+CI_DE!AY95+CI_CD!AY95+CI_EC!AY95</f>
        <v>0</v>
      </c>
      <c r="AZ95" s="8">
        <f>CI_CO!AZ95+CI_DE!AZ95+CI_CD!AZ95+CI_EC!AZ95</f>
        <v>0</v>
      </c>
      <c r="BA95" s="8">
        <f>CI_CO!BA95+CI_DE!BA95+CI_CD!BA95+CI_EC!BA95</f>
        <v>0</v>
      </c>
      <c r="BB95" s="8">
        <f>CI_CO!BB95+CI_DE!BB95+CI_CD!BB95+CI_EC!BB95</f>
        <v>0</v>
      </c>
      <c r="BC95" s="8">
        <f>CI_CO!BC95+CI_DE!BC95+CI_CD!BC95+CI_EC!BC95</f>
        <v>0</v>
      </c>
      <c r="BD95" s="8">
        <f>CI_CO!BD95+CI_DE!BD95+CI_CD!BD95+CI_EC!BD95</f>
        <v>0</v>
      </c>
      <c r="BE95" s="8">
        <f>CI_CO!BE95+CI_DE!BE95+CI_CD!BE95+CI_EC!BE95</f>
        <v>115.91578413012849</v>
      </c>
      <c r="BF95" s="8">
        <f>CI_CO!BF95+CI_DE!BF95+CI_CD!BF95+CI_EC!BF95</f>
        <v>0</v>
      </c>
      <c r="BG95" s="8">
        <f>CI_CO!BG95+CI_DE!BG95+CI_CD!BG95+CI_EC!BG95</f>
        <v>0</v>
      </c>
      <c r="BH95" s="8">
        <f>CI_CO!BH95+CI_DE!BH95+CI_CD!BH95+CI_EC!BH95</f>
        <v>251.51383106422824</v>
      </c>
      <c r="BI95" s="8">
        <f>CI_CO!BI95+CI_DE!BI95+CI_CD!BI95+CI_EC!BI95</f>
        <v>0</v>
      </c>
      <c r="BJ95" s="8">
        <f>CI_CO!BJ95+CI_DE!BJ95+CI_CD!BJ95+CI_EC!BJ95</f>
        <v>0</v>
      </c>
      <c r="BK95" s="8">
        <f>CI_CO!BK95+CI_DE!BK95+CI_CD!BK95+CI_EC!BK95</f>
        <v>0</v>
      </c>
      <c r="BO95" s="24">
        <f t="shared" ref="BO95:BT95" si="55">SUMIFS($D95:$BM95,$D$6:$BM$6,"&gt;="&amp;BO$2,$D$6:$BM$6,"&lt;="&amp;BO$6,$D$5:$BM$5,BO$5)</f>
        <v>0</v>
      </c>
      <c r="BP95" s="24">
        <f t="shared" si="55"/>
        <v>0</v>
      </c>
      <c r="BQ95" s="24">
        <f t="shared" si="55"/>
        <v>0</v>
      </c>
      <c r="BR95" s="24">
        <f t="shared" si="55"/>
        <v>0</v>
      </c>
      <c r="BS95" s="24">
        <f t="shared" si="55"/>
        <v>0</v>
      </c>
      <c r="BT95" s="24">
        <f t="shared" si="55"/>
        <v>0</v>
      </c>
    </row>
    <row r="96" spans="1:72" hidden="1" outlineLevel="1" x14ac:dyDescent="0.25">
      <c r="A96" s="11" t="s">
        <v>45</v>
      </c>
      <c r="C96" s="2" t="s">
        <v>78</v>
      </c>
      <c r="D96" s="8">
        <f>CI_CO!D96+CI_DE!D96+CI_CD!D96+CI_EC!D96</f>
        <v>0</v>
      </c>
      <c r="E96" s="8">
        <f>CI_CO!E96+CI_DE!E96+CI_CD!E96+CI_EC!E96</f>
        <v>0</v>
      </c>
      <c r="F96" s="8">
        <f>CI_CO!F96+CI_DE!F96+CI_CD!F96+CI_EC!F96</f>
        <v>0</v>
      </c>
      <c r="G96" s="8">
        <f>CI_CO!G96+CI_DE!G96+CI_CD!G96+CI_EC!G96</f>
        <v>0</v>
      </c>
      <c r="H96" s="8">
        <f>CI_CO!H96+CI_DE!H96+CI_CD!H96+CI_EC!H96</f>
        <v>0</v>
      </c>
      <c r="I96" s="8">
        <f>CI_CO!I96+CI_DE!I96+CI_CD!I96+CI_EC!I96</f>
        <v>0</v>
      </c>
      <c r="J96" s="8">
        <f>CI_CO!J96+CI_DE!J96+CI_CD!J96+CI_EC!J96</f>
        <v>0</v>
      </c>
      <c r="K96" s="8">
        <f>CI_CO!K96+CI_DE!K96+CI_CD!K96+CI_EC!K96</f>
        <v>0</v>
      </c>
      <c r="L96" s="8">
        <f>CI_CO!L96+CI_DE!L96+CI_CD!L96+CI_EC!L96</f>
        <v>0</v>
      </c>
      <c r="M96" s="8">
        <f>CI_CO!M96+CI_DE!M96+CI_CD!M96+CI_EC!M96</f>
        <v>0</v>
      </c>
      <c r="N96" s="8">
        <f>CI_CO!N96+CI_DE!N96+CI_CD!N96+CI_EC!N96</f>
        <v>0</v>
      </c>
      <c r="O96" s="8">
        <f>CI_CO!O96+CI_DE!O96+CI_CD!O96+CI_EC!O96</f>
        <v>0</v>
      </c>
      <c r="P96" s="8">
        <f>CI_CO!P96+CI_DE!P96+CI_CD!P96+CI_EC!P96</f>
        <v>0</v>
      </c>
      <c r="Q96" s="8">
        <f>CI_CO!Q96+CI_DE!Q96+CI_CD!Q96+CI_EC!Q96</f>
        <v>0</v>
      </c>
      <c r="R96" s="8">
        <f>CI_CO!R96+CI_DE!R96+CI_CD!R96+CI_EC!R96</f>
        <v>0</v>
      </c>
      <c r="S96" s="8">
        <f>CI_CO!S96+CI_DE!S96+CI_CD!S96+CI_EC!S96</f>
        <v>0</v>
      </c>
      <c r="T96" s="8">
        <f>CI_CO!T96+CI_DE!T96+CI_CD!T96+CI_EC!T96</f>
        <v>0</v>
      </c>
      <c r="U96" s="8">
        <f>CI_CO!U96+CI_DE!U96+CI_CD!U96+CI_EC!U96</f>
        <v>0</v>
      </c>
      <c r="V96" s="8">
        <f>CI_CO!V96+CI_DE!V96+CI_CD!V96+CI_EC!V96</f>
        <v>0</v>
      </c>
      <c r="W96" s="8">
        <f>CI_CO!W96+CI_DE!W96+CI_CD!W96+CI_EC!W96</f>
        <v>0</v>
      </c>
      <c r="X96" s="8">
        <f>CI_CO!X96+CI_DE!X96+CI_CD!X96+CI_EC!X96</f>
        <v>0</v>
      </c>
      <c r="Y96" s="8">
        <f>CI_CO!Y96+CI_DE!Y96+CI_CD!Y96+CI_EC!Y96</f>
        <v>0</v>
      </c>
      <c r="Z96" s="8">
        <f>CI_CO!Z96+CI_DE!Z96+CI_CD!Z96+CI_EC!Z96</f>
        <v>0</v>
      </c>
      <c r="AA96" s="8">
        <f>CI_CO!AA96+CI_DE!AA96+CI_CD!AA96+CI_EC!AA96</f>
        <v>0</v>
      </c>
      <c r="AB96" s="8">
        <f>CI_CO!AB96+CI_DE!AB96+CI_CD!AB96+CI_EC!AB96</f>
        <v>0</v>
      </c>
      <c r="AC96" s="8">
        <f>CI_CO!AC96+CI_DE!AC96+CI_CD!AC96+CI_EC!AC96</f>
        <v>0</v>
      </c>
      <c r="AD96" s="8">
        <f>CI_CO!AD96+CI_DE!AD96+CI_CD!AD96+CI_EC!AD96</f>
        <v>0</v>
      </c>
      <c r="AE96" s="8">
        <f>CI_CO!AE96+CI_DE!AE96+CI_CD!AE96+CI_EC!AE96</f>
        <v>0</v>
      </c>
      <c r="AF96" s="8">
        <f>CI_CO!AF96+CI_DE!AF96+CI_CD!AF96+CI_EC!AF96</f>
        <v>0</v>
      </c>
      <c r="AG96" s="8">
        <f>CI_CO!AG96+CI_DE!AG96+CI_CD!AG96+CI_EC!AG96</f>
        <v>0</v>
      </c>
      <c r="AH96" s="8">
        <f>CI_CO!AH96+CI_DE!AH96+CI_CD!AH96+CI_EC!AH96</f>
        <v>0</v>
      </c>
      <c r="AI96" s="8">
        <f>CI_CO!AI96+CI_DE!AI96+CI_CD!AI96+CI_EC!AI96</f>
        <v>0</v>
      </c>
      <c r="AJ96" s="8">
        <f>CI_CO!AJ96+CI_DE!AJ96+CI_CD!AJ96+CI_EC!AJ96</f>
        <v>0</v>
      </c>
      <c r="AK96" s="8">
        <f>CI_CO!AK96+CI_DE!AK96+CI_CD!AK96+CI_EC!AK96</f>
        <v>0</v>
      </c>
      <c r="AL96" s="8">
        <f>CI_CO!AL96+CI_DE!AL96+CI_CD!AL96+CI_EC!AL96</f>
        <v>0</v>
      </c>
      <c r="AM96" s="8">
        <f>CI_CO!AM96+CI_DE!AM96+CI_CD!AM96+CI_EC!AM96</f>
        <v>0</v>
      </c>
      <c r="AN96" s="8">
        <f>CI_CO!AN96+CI_DE!AN96+CI_CD!AN96+CI_EC!AN96</f>
        <v>0</v>
      </c>
      <c r="AO96" s="8">
        <f>CI_CO!AO96+CI_DE!AO96+CI_CD!AO96+CI_EC!AO96</f>
        <v>0</v>
      </c>
      <c r="AP96" s="8">
        <f>CI_CO!AP96+CI_DE!AP96+CI_CD!AP96+CI_EC!AP96</f>
        <v>0</v>
      </c>
      <c r="AQ96" s="8">
        <f>CI_CO!AQ96+CI_DE!AQ96+CI_CD!AQ96+CI_EC!AQ96</f>
        <v>0</v>
      </c>
      <c r="AR96" s="8">
        <f>CI_CO!AR96+CI_DE!AR96+CI_CD!AR96+CI_EC!AR96</f>
        <v>0</v>
      </c>
      <c r="AS96" s="8">
        <f>CI_CO!AS96+CI_DE!AS96+CI_CD!AS96+CI_EC!AS96</f>
        <v>0</v>
      </c>
      <c r="AT96" s="8">
        <f>CI_CO!AT96+CI_DE!AT96+CI_CD!AT96+CI_EC!AT96</f>
        <v>0</v>
      </c>
      <c r="AU96" s="8">
        <f>CI_CO!AU96+CI_DE!AU96+CI_CD!AU96+CI_EC!AU96</f>
        <v>0</v>
      </c>
      <c r="AV96" s="8">
        <f>CI_CO!AV96+CI_DE!AV96+CI_CD!AV96+CI_EC!AV96</f>
        <v>0</v>
      </c>
      <c r="AW96" s="8">
        <f>CI_CO!AW96+CI_DE!AW96+CI_CD!AW96+CI_EC!AW96</f>
        <v>0</v>
      </c>
      <c r="AX96" s="8">
        <f>CI_CO!AX96+CI_DE!AX96+CI_CD!AX96+CI_EC!AX96</f>
        <v>0</v>
      </c>
      <c r="AY96" s="8">
        <f>CI_CO!AY96+CI_DE!AY96+CI_CD!AY96+CI_EC!AY96</f>
        <v>0</v>
      </c>
      <c r="AZ96" s="8">
        <f>CI_CO!AZ96+CI_DE!AZ96+CI_CD!AZ96+CI_EC!AZ96</f>
        <v>139.65183904018997</v>
      </c>
      <c r="BA96" s="8">
        <f>CI_CO!BA96+CI_DE!BA96+CI_CD!BA96+CI_EC!BA96</f>
        <v>142.08399110540151</v>
      </c>
      <c r="BB96" s="8">
        <f>CI_CO!BB96+CI_DE!BB96+CI_CD!BB96+CI_EC!BB96</f>
        <v>132.37878802861994</v>
      </c>
      <c r="BC96" s="8">
        <f>CI_CO!BC96+CI_DE!BC96+CI_CD!BC96+CI_EC!BC96</f>
        <v>141.74747668215136</v>
      </c>
      <c r="BD96" s="8">
        <f>CI_CO!BD96+CI_DE!BD96+CI_CD!BD96+CI_EC!BD96</f>
        <v>146.17356221817874</v>
      </c>
      <c r="BE96" s="8">
        <f>CI_CO!BE96+CI_DE!BE96+CI_CD!BE96+CI_EC!BE96</f>
        <v>143.96027382625218</v>
      </c>
      <c r="BF96" s="8">
        <f>CI_CO!BF96+CI_DE!BF96+CI_CD!BF96+CI_EC!BF96</f>
        <v>139.1966937697336</v>
      </c>
      <c r="BG96" s="8">
        <f>CI_CO!BG96+CI_DE!BG96+CI_CD!BG96+CI_EC!BG96</f>
        <v>148.87014214599918</v>
      </c>
      <c r="BH96" s="8">
        <f>CI_CO!BH96+CI_DE!BH96+CI_CD!BH96+CI_EC!BH96</f>
        <v>153.56233372821859</v>
      </c>
      <c r="BI96" s="8">
        <f>CI_CO!BI96+CI_DE!BI96+CI_CD!BI96+CI_EC!BI96</f>
        <v>151.36984581292847</v>
      </c>
      <c r="BJ96" s="8">
        <f>CI_CO!BJ96+CI_DE!BJ96+CI_CD!BJ96+CI_EC!BJ96</f>
        <v>144.03799841569543</v>
      </c>
      <c r="BK96" s="8">
        <f>CI_CO!BK96+CI_DE!BK96+CI_CD!BK96+CI_EC!BK96</f>
        <v>150.05290048097592</v>
      </c>
      <c r="BO96" s="24"/>
      <c r="BP96" s="24"/>
      <c r="BQ96" s="24"/>
      <c r="BR96" s="24"/>
      <c r="BS96" s="24"/>
      <c r="BT96" s="24"/>
    </row>
    <row r="97" spans="3:72" collapsed="1" x14ac:dyDescent="0.25">
      <c r="C97" s="3" t="s">
        <v>45</v>
      </c>
      <c r="D97" s="10">
        <f>SUM(D95:D96)</f>
        <v>0</v>
      </c>
      <c r="E97" s="10">
        <f t="shared" ref="E97:AY97" si="56">SUM(E95:E96)</f>
        <v>0</v>
      </c>
      <c r="F97" s="10">
        <f t="shared" si="56"/>
        <v>0</v>
      </c>
      <c r="G97" s="10">
        <f t="shared" si="56"/>
        <v>0</v>
      </c>
      <c r="H97" s="10">
        <f t="shared" si="56"/>
        <v>0</v>
      </c>
      <c r="I97" s="10">
        <f t="shared" si="56"/>
        <v>0</v>
      </c>
      <c r="J97" s="10">
        <f t="shared" si="56"/>
        <v>0</v>
      </c>
      <c r="K97" s="10">
        <f t="shared" si="56"/>
        <v>0</v>
      </c>
      <c r="L97" s="10">
        <f t="shared" si="56"/>
        <v>0</v>
      </c>
      <c r="M97" s="10">
        <f t="shared" si="56"/>
        <v>0</v>
      </c>
      <c r="N97" s="10">
        <f t="shared" si="56"/>
        <v>0</v>
      </c>
      <c r="O97" s="10">
        <f t="shared" si="56"/>
        <v>0</v>
      </c>
      <c r="P97" s="10">
        <f t="shared" si="56"/>
        <v>0</v>
      </c>
      <c r="Q97" s="10">
        <f t="shared" si="56"/>
        <v>0</v>
      </c>
      <c r="R97" s="10">
        <f t="shared" si="56"/>
        <v>0</v>
      </c>
      <c r="S97" s="10">
        <f t="shared" si="56"/>
        <v>0</v>
      </c>
      <c r="T97" s="10">
        <f t="shared" si="56"/>
        <v>0</v>
      </c>
      <c r="U97" s="10">
        <f t="shared" si="56"/>
        <v>0</v>
      </c>
      <c r="V97" s="10">
        <f t="shared" si="56"/>
        <v>0</v>
      </c>
      <c r="W97" s="10">
        <f t="shared" si="56"/>
        <v>0</v>
      </c>
      <c r="X97" s="10">
        <f t="shared" si="56"/>
        <v>0</v>
      </c>
      <c r="Y97" s="10">
        <f t="shared" si="56"/>
        <v>0</v>
      </c>
      <c r="Z97" s="10">
        <f t="shared" si="56"/>
        <v>0</v>
      </c>
      <c r="AA97" s="10">
        <f t="shared" si="56"/>
        <v>0</v>
      </c>
      <c r="AB97" s="10">
        <f t="shared" si="56"/>
        <v>0</v>
      </c>
      <c r="AC97" s="10">
        <f t="shared" si="56"/>
        <v>0</v>
      </c>
      <c r="AD97" s="10">
        <f t="shared" si="56"/>
        <v>0</v>
      </c>
      <c r="AE97" s="10">
        <f t="shared" si="56"/>
        <v>0</v>
      </c>
      <c r="AF97" s="10">
        <f t="shared" si="56"/>
        <v>0</v>
      </c>
      <c r="AG97" s="10">
        <f t="shared" si="56"/>
        <v>0</v>
      </c>
      <c r="AH97" s="10">
        <f t="shared" si="56"/>
        <v>0</v>
      </c>
      <c r="AI97" s="10">
        <f t="shared" si="56"/>
        <v>0</v>
      </c>
      <c r="AJ97" s="10">
        <f t="shared" si="56"/>
        <v>0</v>
      </c>
      <c r="AK97" s="10">
        <f t="shared" si="56"/>
        <v>0</v>
      </c>
      <c r="AL97" s="10">
        <f t="shared" si="56"/>
        <v>0</v>
      </c>
      <c r="AM97" s="10">
        <f t="shared" si="56"/>
        <v>0</v>
      </c>
      <c r="AN97" s="10">
        <f t="shared" si="56"/>
        <v>0</v>
      </c>
      <c r="AO97" s="10">
        <f t="shared" si="56"/>
        <v>0</v>
      </c>
      <c r="AP97" s="10">
        <f t="shared" si="56"/>
        <v>0</v>
      </c>
      <c r="AQ97" s="10">
        <f t="shared" si="56"/>
        <v>0</v>
      </c>
      <c r="AR97" s="10">
        <f t="shared" si="56"/>
        <v>0</v>
      </c>
      <c r="AS97" s="10">
        <f t="shared" si="56"/>
        <v>0</v>
      </c>
      <c r="AT97" s="10">
        <f t="shared" si="56"/>
        <v>0</v>
      </c>
      <c r="AU97" s="10">
        <f t="shared" si="56"/>
        <v>0</v>
      </c>
      <c r="AV97" s="10">
        <f t="shared" si="56"/>
        <v>0</v>
      </c>
      <c r="AW97" s="10">
        <f t="shared" si="56"/>
        <v>0</v>
      </c>
      <c r="AX97" s="10">
        <f t="shared" si="56"/>
        <v>0</v>
      </c>
      <c r="AY97" s="10">
        <f t="shared" si="56"/>
        <v>0</v>
      </c>
      <c r="AZ97" s="10">
        <f t="shared" ref="AZ97:BK97" si="57">SUM(AZ95)</f>
        <v>0</v>
      </c>
      <c r="BA97" s="10">
        <f t="shared" si="57"/>
        <v>0</v>
      </c>
      <c r="BB97" s="10">
        <f t="shared" si="57"/>
        <v>0</v>
      </c>
      <c r="BC97" s="10">
        <f t="shared" si="57"/>
        <v>0</v>
      </c>
      <c r="BD97" s="10">
        <f t="shared" si="57"/>
        <v>0</v>
      </c>
      <c r="BE97" s="10">
        <f t="shared" si="57"/>
        <v>115.91578413012849</v>
      </c>
      <c r="BF97" s="10">
        <f t="shared" si="57"/>
        <v>0</v>
      </c>
      <c r="BG97" s="10">
        <f t="shared" si="57"/>
        <v>0</v>
      </c>
      <c r="BH97" s="10">
        <f t="shared" si="57"/>
        <v>251.51383106422824</v>
      </c>
      <c r="BI97" s="10">
        <f t="shared" si="57"/>
        <v>0</v>
      </c>
      <c r="BJ97" s="10">
        <f t="shared" si="57"/>
        <v>0</v>
      </c>
      <c r="BK97" s="10">
        <f t="shared" si="57"/>
        <v>0</v>
      </c>
      <c r="BO97" s="23">
        <f>SUM(BO95)</f>
        <v>0</v>
      </c>
      <c r="BP97" s="23">
        <f t="shared" ref="BP97:BT97" si="58">SUM(BP95)</f>
        <v>0</v>
      </c>
      <c r="BQ97" s="23">
        <f t="shared" si="58"/>
        <v>0</v>
      </c>
      <c r="BR97" s="23">
        <f t="shared" si="58"/>
        <v>0</v>
      </c>
      <c r="BS97" s="23">
        <f t="shared" si="58"/>
        <v>0</v>
      </c>
      <c r="BT97" s="23">
        <f t="shared" si="58"/>
        <v>0</v>
      </c>
    </row>
    <row r="99" spans="3:72" x14ac:dyDescent="0.25">
      <c r="C99" s="3" t="s">
        <v>47</v>
      </c>
      <c r="D99" s="10">
        <f t="shared" ref="D99:BK99" si="59">D60+D83+D89+D93+D97</f>
        <v>0</v>
      </c>
      <c r="E99" s="10">
        <f t="shared" si="59"/>
        <v>0</v>
      </c>
      <c r="F99" s="10">
        <f t="shared" si="59"/>
        <v>0</v>
      </c>
      <c r="G99" s="10">
        <f t="shared" si="59"/>
        <v>0</v>
      </c>
      <c r="H99" s="10">
        <f t="shared" si="59"/>
        <v>0</v>
      </c>
      <c r="I99" s="10">
        <f t="shared" si="59"/>
        <v>0</v>
      </c>
      <c r="J99" s="10">
        <f t="shared" si="59"/>
        <v>0</v>
      </c>
      <c r="K99" s="10">
        <f t="shared" si="59"/>
        <v>0</v>
      </c>
      <c r="L99" s="10">
        <f t="shared" si="59"/>
        <v>0</v>
      </c>
      <c r="M99" s="10">
        <f t="shared" si="59"/>
        <v>0</v>
      </c>
      <c r="N99" s="10">
        <f t="shared" si="59"/>
        <v>0</v>
      </c>
      <c r="O99" s="10">
        <f t="shared" si="59"/>
        <v>0</v>
      </c>
      <c r="P99" s="10">
        <f t="shared" si="59"/>
        <v>0</v>
      </c>
      <c r="Q99" s="10">
        <f t="shared" si="59"/>
        <v>0</v>
      </c>
      <c r="R99" s="10">
        <f t="shared" si="59"/>
        <v>0</v>
      </c>
      <c r="S99" s="10">
        <f t="shared" si="59"/>
        <v>0</v>
      </c>
      <c r="T99" s="10">
        <f t="shared" si="59"/>
        <v>0</v>
      </c>
      <c r="U99" s="10">
        <f t="shared" si="59"/>
        <v>0</v>
      </c>
      <c r="V99" s="10">
        <f t="shared" si="59"/>
        <v>0</v>
      </c>
      <c r="W99" s="10">
        <f t="shared" si="59"/>
        <v>0</v>
      </c>
      <c r="X99" s="10">
        <f t="shared" si="59"/>
        <v>0</v>
      </c>
      <c r="Y99" s="10">
        <f t="shared" si="59"/>
        <v>0</v>
      </c>
      <c r="Z99" s="10">
        <f t="shared" si="59"/>
        <v>0</v>
      </c>
      <c r="AA99" s="10">
        <f t="shared" si="59"/>
        <v>0</v>
      </c>
      <c r="AB99" s="10">
        <f t="shared" si="59"/>
        <v>0</v>
      </c>
      <c r="AC99" s="10">
        <f t="shared" si="59"/>
        <v>0</v>
      </c>
      <c r="AD99" s="10">
        <f t="shared" si="59"/>
        <v>0</v>
      </c>
      <c r="AE99" s="10">
        <f t="shared" si="59"/>
        <v>0</v>
      </c>
      <c r="AF99" s="10">
        <f t="shared" si="59"/>
        <v>0</v>
      </c>
      <c r="AG99" s="10">
        <f t="shared" si="59"/>
        <v>0</v>
      </c>
      <c r="AH99" s="10">
        <f t="shared" si="59"/>
        <v>0</v>
      </c>
      <c r="AI99" s="10">
        <f t="shared" si="59"/>
        <v>0</v>
      </c>
      <c r="AJ99" s="10">
        <f t="shared" si="59"/>
        <v>0</v>
      </c>
      <c r="AK99" s="10">
        <f t="shared" si="59"/>
        <v>0</v>
      </c>
      <c r="AL99" s="10">
        <f t="shared" si="59"/>
        <v>0</v>
      </c>
      <c r="AM99" s="10">
        <f t="shared" si="59"/>
        <v>0</v>
      </c>
      <c r="AN99" s="10">
        <f t="shared" si="59"/>
        <v>0</v>
      </c>
      <c r="AO99" s="10">
        <f t="shared" si="59"/>
        <v>0</v>
      </c>
      <c r="AP99" s="10">
        <f t="shared" si="59"/>
        <v>0</v>
      </c>
      <c r="AQ99" s="10">
        <f t="shared" si="59"/>
        <v>0</v>
      </c>
      <c r="AR99" s="10">
        <f t="shared" si="59"/>
        <v>0</v>
      </c>
      <c r="AS99" s="10">
        <f t="shared" si="59"/>
        <v>0</v>
      </c>
      <c r="AT99" s="10">
        <f t="shared" si="59"/>
        <v>0</v>
      </c>
      <c r="AU99" s="10">
        <f t="shared" si="59"/>
        <v>0</v>
      </c>
      <c r="AV99" s="10">
        <f t="shared" si="59"/>
        <v>0</v>
      </c>
      <c r="AW99" s="10">
        <f t="shared" si="59"/>
        <v>0</v>
      </c>
      <c r="AX99" s="10">
        <f t="shared" si="59"/>
        <v>0</v>
      </c>
      <c r="AY99" s="10">
        <f t="shared" si="59"/>
        <v>0</v>
      </c>
      <c r="AZ99" s="10">
        <f t="shared" si="59"/>
        <v>-4559.848280960673</v>
      </c>
      <c r="BA99" s="10">
        <f t="shared" si="59"/>
        <v>-4446.1405147302967</v>
      </c>
      <c r="BB99" s="10">
        <f t="shared" si="59"/>
        <v>-4693.2938105477133</v>
      </c>
      <c r="BC99" s="10">
        <f t="shared" si="59"/>
        <v>-4631.5751447432085</v>
      </c>
      <c r="BD99" s="10">
        <f t="shared" si="59"/>
        <v>-4825.3317518609892</v>
      </c>
      <c r="BE99" s="10">
        <f t="shared" si="59"/>
        <v>-4524.2746310353778</v>
      </c>
      <c r="BF99" s="10">
        <f t="shared" si="59"/>
        <v>-4529.7249476315892</v>
      </c>
      <c r="BG99" s="10">
        <f t="shared" si="59"/>
        <v>-4470.3250143044716</v>
      </c>
      <c r="BH99" s="10">
        <f t="shared" si="59"/>
        <v>-4361.1365544585788</v>
      </c>
      <c r="BI99" s="10">
        <f t="shared" si="59"/>
        <v>-4544.637477738589</v>
      </c>
      <c r="BJ99" s="10">
        <f t="shared" si="59"/>
        <v>-4610.4993365355631</v>
      </c>
      <c r="BK99" s="10">
        <f t="shared" si="59"/>
        <v>-4617.7531016988742</v>
      </c>
      <c r="BO99" s="23">
        <f>BO60+BO83+BO89+BO93+BO97</f>
        <v>0</v>
      </c>
      <c r="BP99" s="23">
        <f t="shared" ref="BP99:BT99" si="60">BP60+BP83+BP89+BP93+BP97</f>
        <v>-9000.2301727495033</v>
      </c>
      <c r="BQ99" s="23">
        <f t="shared" si="60"/>
        <v>0</v>
      </c>
      <c r="BR99" s="23">
        <f t="shared" si="60"/>
        <v>0</v>
      </c>
      <c r="BS99" s="23">
        <f t="shared" si="60"/>
        <v>0</v>
      </c>
      <c r="BT99" s="23">
        <f t="shared" si="60"/>
        <v>0</v>
      </c>
    </row>
    <row r="103" spans="3:72" s="48" customFormat="1" x14ac:dyDescent="0.25">
      <c r="C103" s="46" t="s">
        <v>73</v>
      </c>
      <c r="D103" s="47">
        <f>D11</f>
        <v>0</v>
      </c>
      <c r="E103" s="47">
        <f>IFERROR(AVERAGE(D11:E11),0)</f>
        <v>0</v>
      </c>
      <c r="F103" s="47">
        <f t="shared" ref="F103:BK103" si="61">IFERROR(AVERAGE(E11:F11),0)</f>
        <v>0</v>
      </c>
      <c r="G103" s="47">
        <f t="shared" si="61"/>
        <v>0</v>
      </c>
      <c r="H103" s="47">
        <f t="shared" si="61"/>
        <v>0</v>
      </c>
      <c r="I103" s="47">
        <f t="shared" si="61"/>
        <v>0</v>
      </c>
      <c r="J103" s="48">
        <f t="shared" si="61"/>
        <v>0</v>
      </c>
      <c r="K103" s="48">
        <f t="shared" si="61"/>
        <v>0</v>
      </c>
      <c r="L103" s="48">
        <f t="shared" si="61"/>
        <v>0</v>
      </c>
      <c r="M103" s="48">
        <f t="shared" si="61"/>
        <v>0</v>
      </c>
      <c r="N103" s="48">
        <f t="shared" si="61"/>
        <v>0</v>
      </c>
      <c r="O103" s="48">
        <f t="shared" si="61"/>
        <v>0</v>
      </c>
      <c r="P103" s="48">
        <f t="shared" si="61"/>
        <v>0</v>
      </c>
      <c r="Q103" s="48">
        <f t="shared" si="61"/>
        <v>0</v>
      </c>
      <c r="R103" s="48">
        <f t="shared" si="61"/>
        <v>0</v>
      </c>
      <c r="S103" s="48">
        <f t="shared" si="61"/>
        <v>0</v>
      </c>
      <c r="T103" s="48">
        <f t="shared" si="61"/>
        <v>0</v>
      </c>
      <c r="U103" s="48">
        <f t="shared" si="61"/>
        <v>0</v>
      </c>
      <c r="V103" s="48">
        <f t="shared" si="61"/>
        <v>0</v>
      </c>
      <c r="W103" s="47">
        <f t="shared" si="61"/>
        <v>0</v>
      </c>
      <c r="X103" s="47">
        <f t="shared" si="61"/>
        <v>0</v>
      </c>
      <c r="Y103" s="47">
        <f t="shared" si="61"/>
        <v>0</v>
      </c>
      <c r="Z103" s="47">
        <f t="shared" si="61"/>
        <v>0</v>
      </c>
      <c r="AA103" s="47">
        <f t="shared" si="61"/>
        <v>0</v>
      </c>
      <c r="AB103" s="47">
        <f t="shared" si="61"/>
        <v>0</v>
      </c>
      <c r="AC103" s="48">
        <f t="shared" si="61"/>
        <v>0</v>
      </c>
      <c r="AD103" s="48">
        <f t="shared" si="61"/>
        <v>0</v>
      </c>
      <c r="AE103" s="48">
        <f t="shared" si="61"/>
        <v>0</v>
      </c>
      <c r="AF103" s="48">
        <f t="shared" si="61"/>
        <v>0</v>
      </c>
      <c r="AG103" s="48">
        <f t="shared" si="61"/>
        <v>0</v>
      </c>
      <c r="AH103" s="48">
        <f t="shared" si="61"/>
        <v>0</v>
      </c>
      <c r="AI103" s="48">
        <f t="shared" si="61"/>
        <v>0</v>
      </c>
      <c r="AJ103" s="48">
        <f t="shared" si="61"/>
        <v>0</v>
      </c>
      <c r="AK103" s="48">
        <f t="shared" si="61"/>
        <v>0</v>
      </c>
      <c r="AL103" s="48">
        <f t="shared" si="61"/>
        <v>0</v>
      </c>
      <c r="AM103" s="48">
        <f t="shared" si="61"/>
        <v>0</v>
      </c>
      <c r="AN103" s="48">
        <f t="shared" si="61"/>
        <v>0</v>
      </c>
      <c r="AO103" s="48">
        <f t="shared" si="61"/>
        <v>0</v>
      </c>
      <c r="AP103" s="48">
        <f t="shared" si="61"/>
        <v>0</v>
      </c>
      <c r="AQ103" s="48">
        <f t="shared" si="61"/>
        <v>0</v>
      </c>
      <c r="AR103" s="48">
        <f t="shared" si="61"/>
        <v>0</v>
      </c>
      <c r="AS103" s="48">
        <f t="shared" si="61"/>
        <v>0</v>
      </c>
      <c r="AT103" s="48">
        <f t="shared" si="61"/>
        <v>0</v>
      </c>
      <c r="AU103" s="48">
        <f t="shared" si="61"/>
        <v>0</v>
      </c>
      <c r="AV103" s="48">
        <f t="shared" si="61"/>
        <v>0</v>
      </c>
      <c r="AW103" s="48">
        <f t="shared" si="61"/>
        <v>0</v>
      </c>
      <c r="AX103" s="48">
        <f t="shared" si="61"/>
        <v>0</v>
      </c>
      <c r="AY103" s="48">
        <f t="shared" si="61"/>
        <v>0</v>
      </c>
      <c r="AZ103" s="48">
        <f>AZ11</f>
        <v>112329.34360210222</v>
      </c>
      <c r="BA103" s="48">
        <f t="shared" si="61"/>
        <v>112755.57559634749</v>
      </c>
      <c r="BB103" s="48">
        <f t="shared" si="61"/>
        <v>113926.29662415545</v>
      </c>
      <c r="BC103" s="48">
        <f t="shared" si="61"/>
        <v>115721.60119893325</v>
      </c>
      <c r="BD103" s="48">
        <f t="shared" si="61"/>
        <v>117754.47637596197</v>
      </c>
      <c r="BE103" s="48">
        <f t="shared" si="61"/>
        <v>119585.41231861303</v>
      </c>
      <c r="BF103" s="48">
        <f t="shared" si="61"/>
        <v>120748.30098444448</v>
      </c>
      <c r="BG103" s="48">
        <f t="shared" si="61"/>
        <v>121733.81276295026</v>
      </c>
      <c r="BH103" s="48">
        <f t="shared" si="61"/>
        <v>122688.5763760093</v>
      </c>
      <c r="BI103" s="48">
        <f t="shared" si="61"/>
        <v>123382.16728468465</v>
      </c>
      <c r="BJ103" s="48">
        <f t="shared" si="61"/>
        <v>125734.05945677744</v>
      </c>
      <c r="BK103" s="48">
        <f t="shared" si="61"/>
        <v>129843.06324929354</v>
      </c>
      <c r="BO103" s="48">
        <f>IFERROR(AVERAGEIFS($D11:$BM11,$D$6:$BM$6,"&gt;="&amp;EOMONTH(BO$2,-1),$D$6:$BM$6,"&lt;="&amp;BO$6,$D$5:$BM$5,BO$5,$D11:$BM11,"&lt;&gt;0"),0)</f>
        <v>0</v>
      </c>
      <c r="BP103" s="48">
        <f>IFERROR(AVERAGEIFS($D11:$BM11,$D$6:$BM$6,"&gt;="&amp;EOMONTH(BP$2,-1),$D$6:$BM$6,"&lt;="&amp;BP$6,$D$5:$BM$5,BP$5,$D11:$BM11,"&lt;&gt;0"),0)</f>
        <v>113393.97895013772</v>
      </c>
      <c r="BQ103" s="48">
        <f>IFERROR(AVERAGEIFS($D11:$BM11,$D$6:$BM$6,"&gt;="&amp;EOMONTH(BQ$2,-1),$D$6:$BM$6,"&lt;="&amp;BQ$6,$D$5:$BM$5,BQ$5,$D11:$BM11,"&lt;&gt;0"),0)</f>
        <v>0</v>
      </c>
      <c r="BR103" s="48">
        <f>IFERROR(AVERAGEIFS($D11:$BM11,$D$6:$BM$6,"&gt;="&amp;EOMONTH(BR$2,-1),$D$6:$BM$6,"&lt;="&amp;BR$6,$D$5:$BM$5,BR$5,$D11:$BM11,"&lt;&gt;0"),0)</f>
        <v>0</v>
      </c>
      <c r="BS103" s="48">
        <f t="shared" ref="BS103:BT103" si="62">IFERROR(AVERAGEIFS($D11:$BM11,$D$6:$BM$6,"&gt;="&amp;EOMONTH(BS$2,-1),$D$6:$BM$6,"&lt;="&amp;BS$6,$D$5:$BM$5,BS$5,$D11:$BM11,"&lt;&gt;0"),0)</f>
        <v>0</v>
      </c>
      <c r="BT103" s="48">
        <f t="shared" si="62"/>
        <v>0</v>
      </c>
    </row>
  </sheetData>
  <mergeCells count="4">
    <mergeCell ref="D1:AY1"/>
    <mergeCell ref="AZ1:BK1"/>
    <mergeCell ref="BO1:BT1"/>
    <mergeCell ref="BW1:CB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7B39E-65F7-428B-BC73-896E4F5C030C}">
  <sheetPr codeName="Hoja10">
    <tabColor theme="6" tint="0.79998168889431442"/>
  </sheetPr>
  <dimension ref="A1:CC103"/>
  <sheetViews>
    <sheetView showGridLines="0" zoomScale="80" zoomScaleNormal="80" workbookViewId="0">
      <pane xSplit="3" ySplit="6" topLeftCell="D7" activePane="bottomRight" state="frozen"/>
      <selection activeCell="C65" sqref="C65"/>
      <selection pane="topRight" activeCell="C65" sqref="C65"/>
      <selection pane="bottomLeft" activeCell="C65" sqref="C65"/>
      <selection pane="bottomRight" activeCell="C65" sqref="C65"/>
    </sheetView>
  </sheetViews>
  <sheetFormatPr baseColWidth="10" defaultRowHeight="15" outlineLevelRow="1" outlineLevelCol="1" x14ac:dyDescent="0.25"/>
  <cols>
    <col min="1" max="1" width="7.140625" customWidth="1"/>
    <col min="2" max="2" width="6.28515625" customWidth="1"/>
    <col min="3" max="3" width="22.85546875" bestFit="1" customWidth="1"/>
    <col min="4" max="14" width="11.28515625" customWidth="1" outlineLevel="1"/>
    <col min="15" max="15" width="11.28515625" bestFit="1" customWidth="1"/>
    <col min="16" max="26" width="11.28515625" hidden="1" customWidth="1" outlineLevel="1"/>
    <col min="27" max="27" width="11.28515625" bestFit="1" customWidth="1" collapsed="1"/>
    <col min="28" max="38" width="11.28515625" customWidth="1" outlineLevel="1"/>
    <col min="39" max="40" width="11.28515625" bestFit="1" customWidth="1"/>
    <col min="41" max="41" width="12.28515625" bestFit="1" customWidth="1"/>
    <col min="42" max="51" width="10.5703125" customWidth="1"/>
    <col min="52" max="63" width="12.28515625" bestFit="1" customWidth="1"/>
  </cols>
  <sheetData>
    <row r="1" spans="1:81" ht="15.75" x14ac:dyDescent="0.25">
      <c r="D1" s="54" t="s">
        <v>55</v>
      </c>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5" t="s">
        <v>56</v>
      </c>
      <c r="BA1" s="55"/>
      <c r="BB1" s="55"/>
      <c r="BC1" s="55"/>
      <c r="BD1" s="55"/>
      <c r="BE1" s="55"/>
      <c r="BF1" s="55"/>
      <c r="BG1" s="55"/>
      <c r="BH1" s="55"/>
      <c r="BI1" s="55"/>
      <c r="BJ1" s="55"/>
      <c r="BK1" s="55"/>
      <c r="BO1" s="56" t="s">
        <v>53</v>
      </c>
      <c r="BP1" s="56"/>
      <c r="BQ1" s="56"/>
      <c r="BR1" s="56"/>
      <c r="BS1" s="56"/>
      <c r="BT1" s="56"/>
      <c r="BW1" s="56" t="s">
        <v>54</v>
      </c>
      <c r="BX1" s="56"/>
      <c r="BY1" s="56"/>
      <c r="BZ1" s="56"/>
      <c r="CA1" s="56"/>
      <c r="CB1" s="56"/>
    </row>
    <row r="2" spans="1:81" x14ac:dyDescent="0.25">
      <c r="C2" s="13"/>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O2" s="25">
        <f t="shared" ref="BO2:BT2" si="0">DATE(YEAR(BO6),1,1)</f>
        <v>46023</v>
      </c>
      <c r="BP2" s="25">
        <f t="shared" si="0"/>
        <v>46023</v>
      </c>
      <c r="BQ2" s="25">
        <f t="shared" si="0"/>
        <v>46023</v>
      </c>
      <c r="BR2" s="25">
        <f t="shared" si="0"/>
        <v>45658</v>
      </c>
      <c r="BS2" s="25">
        <f t="shared" si="0"/>
        <v>45292</v>
      </c>
      <c r="BT2" s="25">
        <f t="shared" si="0"/>
        <v>44927</v>
      </c>
    </row>
    <row r="3" spans="1:81" x14ac:dyDescent="0.25">
      <c r="C3" s="13" t="s">
        <v>25</v>
      </c>
      <c r="D3" s="12">
        <f>DAY(D6)</f>
        <v>31</v>
      </c>
      <c r="E3" s="12">
        <f t="shared" ref="E3:BK3" si="1">DAY(E6)</f>
        <v>28</v>
      </c>
      <c r="F3" s="12">
        <f t="shared" si="1"/>
        <v>31</v>
      </c>
      <c r="G3" s="12">
        <f t="shared" si="1"/>
        <v>30</v>
      </c>
      <c r="H3" s="12">
        <f t="shared" si="1"/>
        <v>31</v>
      </c>
      <c r="I3" s="12">
        <f t="shared" si="1"/>
        <v>30</v>
      </c>
      <c r="J3" s="12">
        <f t="shared" si="1"/>
        <v>31</v>
      </c>
      <c r="K3" s="12">
        <f t="shared" si="1"/>
        <v>31</v>
      </c>
      <c r="L3" s="12">
        <f t="shared" si="1"/>
        <v>30</v>
      </c>
      <c r="M3" s="12">
        <f t="shared" si="1"/>
        <v>31</v>
      </c>
      <c r="N3" s="12">
        <f t="shared" si="1"/>
        <v>30</v>
      </c>
      <c r="O3" s="12">
        <f t="shared" si="1"/>
        <v>31</v>
      </c>
      <c r="P3" s="12">
        <f t="shared" si="1"/>
        <v>31</v>
      </c>
      <c r="Q3" s="12">
        <f t="shared" si="1"/>
        <v>29</v>
      </c>
      <c r="R3" s="12">
        <f t="shared" si="1"/>
        <v>31</v>
      </c>
      <c r="S3" s="12">
        <f t="shared" si="1"/>
        <v>30</v>
      </c>
      <c r="T3" s="12">
        <f t="shared" si="1"/>
        <v>31</v>
      </c>
      <c r="U3" s="12">
        <f t="shared" si="1"/>
        <v>30</v>
      </c>
      <c r="V3" s="12">
        <f t="shared" si="1"/>
        <v>31</v>
      </c>
      <c r="W3" s="12">
        <f t="shared" si="1"/>
        <v>31</v>
      </c>
      <c r="X3" s="12">
        <f t="shared" si="1"/>
        <v>30</v>
      </c>
      <c r="Y3" s="12">
        <f t="shared" si="1"/>
        <v>31</v>
      </c>
      <c r="Z3" s="12">
        <f t="shared" si="1"/>
        <v>30</v>
      </c>
      <c r="AA3" s="12">
        <f t="shared" si="1"/>
        <v>31</v>
      </c>
      <c r="AB3" s="12">
        <f t="shared" si="1"/>
        <v>31</v>
      </c>
      <c r="AC3" s="12">
        <f t="shared" si="1"/>
        <v>28</v>
      </c>
      <c r="AD3" s="12">
        <f t="shared" si="1"/>
        <v>31</v>
      </c>
      <c r="AE3" s="12">
        <f t="shared" si="1"/>
        <v>30</v>
      </c>
      <c r="AF3" s="12">
        <f t="shared" si="1"/>
        <v>31</v>
      </c>
      <c r="AG3" s="12">
        <f t="shared" si="1"/>
        <v>30</v>
      </c>
      <c r="AH3" s="12">
        <f t="shared" si="1"/>
        <v>31</v>
      </c>
      <c r="AI3" s="12">
        <f t="shared" si="1"/>
        <v>31</v>
      </c>
      <c r="AJ3" s="12">
        <f t="shared" si="1"/>
        <v>30</v>
      </c>
      <c r="AK3" s="12">
        <f t="shared" si="1"/>
        <v>31</v>
      </c>
      <c r="AL3" s="12">
        <f t="shared" si="1"/>
        <v>30</v>
      </c>
      <c r="AM3" s="12">
        <f t="shared" si="1"/>
        <v>31</v>
      </c>
      <c r="AN3" s="12">
        <f t="shared" si="1"/>
        <v>31</v>
      </c>
      <c r="AO3" s="12">
        <f t="shared" si="1"/>
        <v>28</v>
      </c>
      <c r="AP3" s="12">
        <f t="shared" si="1"/>
        <v>31</v>
      </c>
      <c r="AQ3" s="12">
        <f t="shared" si="1"/>
        <v>30</v>
      </c>
      <c r="AR3" s="12">
        <f t="shared" si="1"/>
        <v>31</v>
      </c>
      <c r="AS3" s="12">
        <f t="shared" si="1"/>
        <v>30</v>
      </c>
      <c r="AT3" s="12">
        <f t="shared" si="1"/>
        <v>31</v>
      </c>
      <c r="AU3" s="12">
        <f t="shared" si="1"/>
        <v>31</v>
      </c>
      <c r="AV3" s="12">
        <f t="shared" si="1"/>
        <v>30</v>
      </c>
      <c r="AW3" s="12">
        <f t="shared" si="1"/>
        <v>31</v>
      </c>
      <c r="AX3" s="12">
        <f t="shared" si="1"/>
        <v>30</v>
      </c>
      <c r="AY3" s="12">
        <f t="shared" si="1"/>
        <v>31</v>
      </c>
      <c r="AZ3" s="12">
        <f t="shared" si="1"/>
        <v>31</v>
      </c>
      <c r="BA3" s="12">
        <f t="shared" si="1"/>
        <v>28</v>
      </c>
      <c r="BB3" s="12">
        <f t="shared" si="1"/>
        <v>31</v>
      </c>
      <c r="BC3" s="12">
        <f t="shared" si="1"/>
        <v>30</v>
      </c>
      <c r="BD3" s="12">
        <f t="shared" si="1"/>
        <v>31</v>
      </c>
      <c r="BE3" s="12">
        <f t="shared" si="1"/>
        <v>30</v>
      </c>
      <c r="BF3" s="12">
        <f t="shared" si="1"/>
        <v>31</v>
      </c>
      <c r="BG3" s="12">
        <f t="shared" si="1"/>
        <v>31</v>
      </c>
      <c r="BH3" s="12">
        <f t="shared" si="1"/>
        <v>30</v>
      </c>
      <c r="BI3" s="12">
        <f t="shared" si="1"/>
        <v>31</v>
      </c>
      <c r="BJ3" s="12">
        <f t="shared" si="1"/>
        <v>30</v>
      </c>
      <c r="BK3" s="12">
        <f t="shared" si="1"/>
        <v>31</v>
      </c>
      <c r="BO3" s="12">
        <f>AVERAGEIFS($D3:$BM3,$D$6:$BM$6,"&gt;="&amp;BO$2,$D$6:$BM$6,"&lt;="&amp;BO$6,$D$5:$BM$5,BO$5)</f>
        <v>30</v>
      </c>
      <c r="BP3" s="12">
        <f t="shared" ref="BP3:BT4" si="2">AVERAGEIFS($D3:$BM3,$D$6:$BM$6,"&gt;="&amp;BP$2,$D$6:$BM$6,"&lt;="&amp;BP$6,$D$5:$BM$5,BP$5)</f>
        <v>30</v>
      </c>
      <c r="BQ3" s="12">
        <f t="shared" si="2"/>
        <v>29.5</v>
      </c>
      <c r="BR3" s="12">
        <f t="shared" si="2"/>
        <v>30</v>
      </c>
      <c r="BS3" s="12">
        <f t="shared" si="2"/>
        <v>30.333333333333332</v>
      </c>
      <c r="BT3" s="12">
        <f t="shared" si="2"/>
        <v>30</v>
      </c>
    </row>
    <row r="4" spans="1:81" x14ac:dyDescent="0.25">
      <c r="C4" s="13" t="s">
        <v>26</v>
      </c>
      <c r="D4" s="12">
        <f>DAY(D6)</f>
        <v>31</v>
      </c>
      <c r="E4" s="12">
        <f t="shared" ref="E4:BK4" si="3">DAY(E6)</f>
        <v>28</v>
      </c>
      <c r="F4" s="12">
        <f t="shared" si="3"/>
        <v>31</v>
      </c>
      <c r="G4" s="12">
        <f t="shared" si="3"/>
        <v>30</v>
      </c>
      <c r="H4" s="12">
        <f t="shared" si="3"/>
        <v>31</v>
      </c>
      <c r="I4" s="12">
        <f t="shared" si="3"/>
        <v>30</v>
      </c>
      <c r="J4" s="12">
        <f t="shared" si="3"/>
        <v>31</v>
      </c>
      <c r="K4" s="12">
        <f t="shared" si="3"/>
        <v>31</v>
      </c>
      <c r="L4" s="12">
        <f t="shared" si="3"/>
        <v>30</v>
      </c>
      <c r="M4" s="12">
        <f t="shared" si="3"/>
        <v>31</v>
      </c>
      <c r="N4" s="12">
        <f t="shared" si="3"/>
        <v>30</v>
      </c>
      <c r="O4" s="12">
        <f t="shared" si="3"/>
        <v>31</v>
      </c>
      <c r="P4" s="12">
        <f t="shared" si="3"/>
        <v>31</v>
      </c>
      <c r="Q4" s="12">
        <f t="shared" si="3"/>
        <v>29</v>
      </c>
      <c r="R4" s="12">
        <f t="shared" si="3"/>
        <v>31</v>
      </c>
      <c r="S4" s="12">
        <f t="shared" si="3"/>
        <v>30</v>
      </c>
      <c r="T4" s="12">
        <f t="shared" si="3"/>
        <v>31</v>
      </c>
      <c r="U4" s="12">
        <f t="shared" si="3"/>
        <v>30</v>
      </c>
      <c r="V4" s="12">
        <f t="shared" si="3"/>
        <v>31</v>
      </c>
      <c r="W4" s="12">
        <f t="shared" si="3"/>
        <v>31</v>
      </c>
      <c r="X4" s="12">
        <f t="shared" si="3"/>
        <v>30</v>
      </c>
      <c r="Y4" s="12">
        <f t="shared" si="3"/>
        <v>31</v>
      </c>
      <c r="Z4" s="12">
        <f t="shared" si="3"/>
        <v>30</v>
      </c>
      <c r="AA4" s="12">
        <f t="shared" si="3"/>
        <v>31</v>
      </c>
      <c r="AB4" s="12">
        <f t="shared" si="3"/>
        <v>31</v>
      </c>
      <c r="AC4" s="12">
        <f t="shared" si="3"/>
        <v>28</v>
      </c>
      <c r="AD4" s="12">
        <f t="shared" si="3"/>
        <v>31</v>
      </c>
      <c r="AE4" s="12">
        <f t="shared" si="3"/>
        <v>30</v>
      </c>
      <c r="AF4" s="12">
        <f t="shared" si="3"/>
        <v>31</v>
      </c>
      <c r="AG4" s="12">
        <f t="shared" si="3"/>
        <v>30</v>
      </c>
      <c r="AH4" s="12">
        <f t="shared" si="3"/>
        <v>31</v>
      </c>
      <c r="AI4" s="12">
        <f t="shared" si="3"/>
        <v>31</v>
      </c>
      <c r="AJ4" s="12">
        <f t="shared" si="3"/>
        <v>30</v>
      </c>
      <c r="AK4" s="12">
        <f t="shared" si="3"/>
        <v>31</v>
      </c>
      <c r="AL4" s="12">
        <f t="shared" si="3"/>
        <v>30</v>
      </c>
      <c r="AM4" s="12">
        <f t="shared" si="3"/>
        <v>31</v>
      </c>
      <c r="AN4" s="12">
        <f t="shared" si="3"/>
        <v>31</v>
      </c>
      <c r="AO4" s="12">
        <f t="shared" si="3"/>
        <v>28</v>
      </c>
      <c r="AP4" s="12">
        <f t="shared" si="3"/>
        <v>31</v>
      </c>
      <c r="AQ4" s="12">
        <f t="shared" si="3"/>
        <v>30</v>
      </c>
      <c r="AR4" s="12">
        <f t="shared" si="3"/>
        <v>31</v>
      </c>
      <c r="AS4" s="12">
        <f t="shared" si="3"/>
        <v>30</v>
      </c>
      <c r="AT4" s="12">
        <f t="shared" si="3"/>
        <v>31</v>
      </c>
      <c r="AU4" s="12">
        <f t="shared" si="3"/>
        <v>31</v>
      </c>
      <c r="AV4" s="12">
        <f t="shared" si="3"/>
        <v>30</v>
      </c>
      <c r="AW4" s="12">
        <f t="shared" si="3"/>
        <v>31</v>
      </c>
      <c r="AX4" s="12">
        <f t="shared" si="3"/>
        <v>30</v>
      </c>
      <c r="AY4" s="12">
        <f t="shared" si="3"/>
        <v>31</v>
      </c>
      <c r="AZ4" s="12">
        <f t="shared" si="3"/>
        <v>31</v>
      </c>
      <c r="BA4" s="12">
        <f t="shared" si="3"/>
        <v>28</v>
      </c>
      <c r="BB4" s="12">
        <f t="shared" si="3"/>
        <v>31</v>
      </c>
      <c r="BC4" s="12">
        <f t="shared" si="3"/>
        <v>30</v>
      </c>
      <c r="BD4" s="12">
        <f t="shared" si="3"/>
        <v>31</v>
      </c>
      <c r="BE4" s="12">
        <f t="shared" si="3"/>
        <v>30</v>
      </c>
      <c r="BF4" s="12">
        <f t="shared" si="3"/>
        <v>31</v>
      </c>
      <c r="BG4" s="12">
        <f t="shared" si="3"/>
        <v>31</v>
      </c>
      <c r="BH4" s="12">
        <f t="shared" si="3"/>
        <v>30</v>
      </c>
      <c r="BI4" s="12">
        <f t="shared" si="3"/>
        <v>31</v>
      </c>
      <c r="BJ4" s="12">
        <f t="shared" si="3"/>
        <v>30</v>
      </c>
      <c r="BK4" s="12">
        <f t="shared" si="3"/>
        <v>31</v>
      </c>
      <c r="BO4" s="27">
        <f>AVERAGEIFS($D4:$BM4,$D$6:$BM$6,"&gt;="&amp;BO$2,$D$6:$BM$6,"&lt;="&amp;BO$6,$D$5:$BM$5,BO$5)</f>
        <v>30</v>
      </c>
      <c r="BP4" s="27">
        <f t="shared" si="2"/>
        <v>30</v>
      </c>
      <c r="BQ4" s="27">
        <f t="shared" si="2"/>
        <v>29.5</v>
      </c>
      <c r="BR4" s="27">
        <f t="shared" si="2"/>
        <v>30</v>
      </c>
      <c r="BS4" s="27">
        <f t="shared" si="2"/>
        <v>30.333333333333332</v>
      </c>
      <c r="BT4" s="27">
        <f t="shared" si="2"/>
        <v>30</v>
      </c>
    </row>
    <row r="5" spans="1:81" ht="15.75" thickBot="1" x14ac:dyDescent="0.3">
      <c r="C5" s="13" t="s">
        <v>49</v>
      </c>
      <c r="D5" s="12" t="s">
        <v>50</v>
      </c>
      <c r="E5" s="12" t="s">
        <v>50</v>
      </c>
      <c r="F5" s="12" t="s">
        <v>50</v>
      </c>
      <c r="G5" s="12" t="s">
        <v>50</v>
      </c>
      <c r="H5" s="12" t="s">
        <v>50</v>
      </c>
      <c r="I5" s="12" t="s">
        <v>50</v>
      </c>
      <c r="J5" s="12" t="s">
        <v>50</v>
      </c>
      <c r="K5" s="12" t="s">
        <v>50</v>
      </c>
      <c r="L5" s="12" t="s">
        <v>50</v>
      </c>
      <c r="M5" s="12" t="s">
        <v>50</v>
      </c>
      <c r="N5" s="12" t="s">
        <v>50</v>
      </c>
      <c r="O5" s="12" t="s">
        <v>50</v>
      </c>
      <c r="P5" s="12" t="s">
        <v>50</v>
      </c>
      <c r="Q5" s="12" t="s">
        <v>50</v>
      </c>
      <c r="R5" s="12" t="s">
        <v>50</v>
      </c>
      <c r="S5" s="12" t="s">
        <v>50</v>
      </c>
      <c r="T5" s="12" t="s">
        <v>50</v>
      </c>
      <c r="U5" s="12" t="s">
        <v>50</v>
      </c>
      <c r="V5" s="12" t="s">
        <v>50</v>
      </c>
      <c r="W5" s="12" t="s">
        <v>50</v>
      </c>
      <c r="X5" s="12" t="s">
        <v>50</v>
      </c>
      <c r="Y5" s="12" t="s">
        <v>50</v>
      </c>
      <c r="Z5" s="12" t="s">
        <v>50</v>
      </c>
      <c r="AA5" s="12" t="s">
        <v>50</v>
      </c>
      <c r="AB5" s="12" t="s">
        <v>50</v>
      </c>
      <c r="AC5" s="12" t="s">
        <v>50</v>
      </c>
      <c r="AD5" s="12" t="s">
        <v>50</v>
      </c>
      <c r="AE5" s="12" t="s">
        <v>50</v>
      </c>
      <c r="AF5" s="12" t="s">
        <v>50</v>
      </c>
      <c r="AG5" s="12" t="s">
        <v>50</v>
      </c>
      <c r="AH5" s="12" t="s">
        <v>50</v>
      </c>
      <c r="AI5" s="12" t="s">
        <v>50</v>
      </c>
      <c r="AJ5" s="12" t="s">
        <v>50</v>
      </c>
      <c r="AK5" s="12" t="s">
        <v>50</v>
      </c>
      <c r="AL5" s="12" t="s">
        <v>50</v>
      </c>
      <c r="AM5" s="12" t="s">
        <v>50</v>
      </c>
      <c r="AN5" s="12" t="s">
        <v>50</v>
      </c>
      <c r="AO5" s="12" t="s">
        <v>50</v>
      </c>
      <c r="AP5" s="12" t="s">
        <v>50</v>
      </c>
      <c r="AQ5" s="12" t="s">
        <v>50</v>
      </c>
      <c r="AR5" s="12" t="s">
        <v>50</v>
      </c>
      <c r="AS5" s="12" t="s">
        <v>50</v>
      </c>
      <c r="AT5" s="12" t="s">
        <v>50</v>
      </c>
      <c r="AU5" s="12" t="s">
        <v>50</v>
      </c>
      <c r="AV5" s="12" t="s">
        <v>50</v>
      </c>
      <c r="AW5" s="12" t="s">
        <v>50</v>
      </c>
      <c r="AX5" s="12" t="s">
        <v>50</v>
      </c>
      <c r="AY5" s="12" t="s">
        <v>50</v>
      </c>
      <c r="AZ5" s="12" t="s">
        <v>51</v>
      </c>
      <c r="BA5" s="12" t="s">
        <v>51</v>
      </c>
      <c r="BB5" s="12" t="s">
        <v>51</v>
      </c>
      <c r="BC5" s="12" t="s">
        <v>51</v>
      </c>
      <c r="BD5" s="12" t="s">
        <v>51</v>
      </c>
      <c r="BE5" s="12" t="s">
        <v>51</v>
      </c>
      <c r="BF5" s="12" t="s">
        <v>51</v>
      </c>
      <c r="BG5" s="12" t="s">
        <v>51</v>
      </c>
      <c r="BH5" s="12" t="s">
        <v>51</v>
      </c>
      <c r="BI5" s="12" t="s">
        <v>51</v>
      </c>
      <c r="BJ5" s="12" t="s">
        <v>51</v>
      </c>
      <c r="BK5" s="12" t="s">
        <v>51</v>
      </c>
      <c r="BO5" s="12" t="s">
        <v>50</v>
      </c>
      <c r="BP5" s="12" t="s">
        <v>51</v>
      </c>
      <c r="BQ5" s="12" t="s">
        <v>50</v>
      </c>
      <c r="BR5" s="12" t="s">
        <v>50</v>
      </c>
      <c r="BS5" s="12" t="s">
        <v>50</v>
      </c>
      <c r="BT5" s="12" t="s">
        <v>50</v>
      </c>
    </row>
    <row r="6" spans="1:81" ht="16.5" thickTop="1" thickBot="1" x14ac:dyDescent="0.3">
      <c r="C6" s="45" t="s">
        <v>113</v>
      </c>
      <c r="D6" s="1">
        <v>44957</v>
      </c>
      <c r="E6" s="1">
        <v>44985</v>
      </c>
      <c r="F6" s="1">
        <v>45016</v>
      </c>
      <c r="G6" s="1">
        <v>45046</v>
      </c>
      <c r="H6" s="1">
        <v>45077</v>
      </c>
      <c r="I6" s="1">
        <v>45107</v>
      </c>
      <c r="J6" s="1">
        <v>45138</v>
      </c>
      <c r="K6" s="1">
        <v>45169</v>
      </c>
      <c r="L6" s="1">
        <v>45199</v>
      </c>
      <c r="M6" s="1">
        <v>45230</v>
      </c>
      <c r="N6" s="1">
        <v>45260</v>
      </c>
      <c r="O6" s="1">
        <v>45291</v>
      </c>
      <c r="P6" s="1">
        <v>45322</v>
      </c>
      <c r="Q6" s="1">
        <v>45351</v>
      </c>
      <c r="R6" s="1">
        <v>45382</v>
      </c>
      <c r="S6" s="1">
        <v>45412</v>
      </c>
      <c r="T6" s="1">
        <v>45443</v>
      </c>
      <c r="U6" s="1">
        <v>45473</v>
      </c>
      <c r="V6" s="1">
        <v>45504</v>
      </c>
      <c r="W6" s="1">
        <v>45535</v>
      </c>
      <c r="X6" s="1">
        <v>45565</v>
      </c>
      <c r="Y6" s="1">
        <v>45596</v>
      </c>
      <c r="Z6" s="1">
        <v>45626</v>
      </c>
      <c r="AA6" s="1">
        <v>45657</v>
      </c>
      <c r="AB6" s="1">
        <v>45688</v>
      </c>
      <c r="AC6" s="1">
        <v>45716</v>
      </c>
      <c r="AD6" s="1">
        <v>45747</v>
      </c>
      <c r="AE6" s="1">
        <v>45777</v>
      </c>
      <c r="AF6" s="1">
        <v>45808</v>
      </c>
      <c r="AG6" s="1">
        <v>45838</v>
      </c>
      <c r="AH6" s="1">
        <v>45869</v>
      </c>
      <c r="AI6" s="1">
        <v>45900</v>
      </c>
      <c r="AJ6" s="1">
        <v>45930</v>
      </c>
      <c r="AK6" s="1">
        <v>45961</v>
      </c>
      <c r="AL6" s="1">
        <v>45991</v>
      </c>
      <c r="AM6" s="1">
        <v>46022</v>
      </c>
      <c r="AN6" s="1">
        <v>46053</v>
      </c>
      <c r="AO6" s="1">
        <v>46081</v>
      </c>
      <c r="AP6" s="1">
        <v>46112</v>
      </c>
      <c r="AQ6" s="1">
        <v>46142</v>
      </c>
      <c r="AR6" s="1">
        <v>46173</v>
      </c>
      <c r="AS6" s="1">
        <v>46203</v>
      </c>
      <c r="AT6" s="1">
        <v>46234</v>
      </c>
      <c r="AU6" s="1">
        <v>46265</v>
      </c>
      <c r="AV6" s="1">
        <v>46295</v>
      </c>
      <c r="AW6" s="1">
        <v>46326</v>
      </c>
      <c r="AX6" s="1">
        <v>46356</v>
      </c>
      <c r="AY6" s="1">
        <v>46387</v>
      </c>
      <c r="AZ6" s="30">
        <v>46053</v>
      </c>
      <c r="BA6" s="30">
        <v>46081</v>
      </c>
      <c r="BB6" s="30">
        <v>46112</v>
      </c>
      <c r="BC6" s="30">
        <v>46142</v>
      </c>
      <c r="BD6" s="30">
        <v>46173</v>
      </c>
      <c r="BE6" s="30">
        <v>46203</v>
      </c>
      <c r="BF6" s="30">
        <v>46234</v>
      </c>
      <c r="BG6" s="30">
        <v>46265</v>
      </c>
      <c r="BH6" s="30">
        <v>46295</v>
      </c>
      <c r="BI6" s="30">
        <v>46326</v>
      </c>
      <c r="BJ6" s="30">
        <v>46356</v>
      </c>
      <c r="BK6" s="30">
        <v>46387</v>
      </c>
      <c r="BO6" s="1">
        <f>Desempeño_Financiero!$B$1</f>
        <v>46112</v>
      </c>
      <c r="BP6" s="22">
        <f>BO6</f>
        <v>46112</v>
      </c>
      <c r="BQ6" s="1">
        <f>EOMONTH(BO6,-1)</f>
        <v>46081</v>
      </c>
      <c r="BR6" s="1">
        <f>EOMONTH(BO6,-12)</f>
        <v>45747</v>
      </c>
      <c r="BS6" s="1">
        <f>EOMONTH(BO6,-24)</f>
        <v>45382</v>
      </c>
      <c r="BT6" s="1">
        <f>EOMONTH(BO6,-36)</f>
        <v>45016</v>
      </c>
      <c r="BW6" s="1">
        <f>BO6</f>
        <v>46112</v>
      </c>
      <c r="BX6" s="22">
        <f t="shared" ref="BX6:CB6" si="4">BP6</f>
        <v>46112</v>
      </c>
      <c r="BY6" s="1">
        <f t="shared" si="4"/>
        <v>46081</v>
      </c>
      <c r="BZ6" s="1">
        <f t="shared" si="4"/>
        <v>45747</v>
      </c>
      <c r="CA6" s="1">
        <f t="shared" si="4"/>
        <v>45382</v>
      </c>
      <c r="CB6" s="1">
        <f t="shared" si="4"/>
        <v>45016</v>
      </c>
      <c r="CC6" s="26"/>
    </row>
    <row r="7" spans="1:81" ht="15.75" thickTop="1" x14ac:dyDescent="0.25"/>
    <row r="8" spans="1:81" outlineLevel="1" x14ac:dyDescent="0.25">
      <c r="A8" s="11" t="s">
        <v>15</v>
      </c>
      <c r="C8" s="2" t="s">
        <v>0</v>
      </c>
      <c r="D8" s="8">
        <f>RA_CO!D8+MA_CO!D8+CI_CO!D8</f>
        <v>0</v>
      </c>
      <c r="E8" s="8">
        <f>RA_CO!E8+MA_CO!E8+CI_CO!E8</f>
        <v>0</v>
      </c>
      <c r="F8" s="8">
        <f>RA_CO!F8+MA_CO!F8+CI_CO!F8</f>
        <v>0</v>
      </c>
      <c r="G8" s="8">
        <f>RA_CO!G8+MA_CO!G8+CI_CO!G8</f>
        <v>0</v>
      </c>
      <c r="H8" s="8">
        <f>RA_CO!H8+MA_CO!H8+CI_CO!H8</f>
        <v>0</v>
      </c>
      <c r="I8" s="8">
        <f>RA_CO!I8+MA_CO!I8+CI_CO!I8</f>
        <v>0</v>
      </c>
      <c r="J8" s="8">
        <f>RA_CO!J8+MA_CO!J8+CI_CO!J8</f>
        <v>0</v>
      </c>
      <c r="K8" s="8">
        <f>RA_CO!K8+MA_CO!K8+CI_CO!K8</f>
        <v>0</v>
      </c>
      <c r="L8" s="8">
        <f>RA_CO!L8+MA_CO!L8+CI_CO!L8</f>
        <v>0</v>
      </c>
      <c r="M8" s="8">
        <f>RA_CO!M8+MA_CO!M8+CI_CO!M8</f>
        <v>0</v>
      </c>
      <c r="N8" s="8">
        <f>RA_CO!N8+MA_CO!N8+CI_CO!N8</f>
        <v>0</v>
      </c>
      <c r="O8" s="8">
        <f>RA_CO!O8+MA_CO!O8+CI_CO!O8</f>
        <v>0</v>
      </c>
      <c r="P8" s="8">
        <f>RA_CO!P8+MA_CO!P8+CI_CO!P8</f>
        <v>0</v>
      </c>
      <c r="Q8" s="8">
        <f>RA_CO!Q8+MA_CO!Q8+CI_CO!Q8</f>
        <v>0</v>
      </c>
      <c r="R8" s="8">
        <f>RA_CO!R8+MA_CO!R8+CI_CO!R8</f>
        <v>0</v>
      </c>
      <c r="S8" s="8">
        <f>RA_CO!S8+MA_CO!S8+CI_CO!S8</f>
        <v>0</v>
      </c>
      <c r="T8" s="8">
        <f>RA_CO!T8+MA_CO!T8+CI_CO!T8</f>
        <v>0</v>
      </c>
      <c r="U8" s="8">
        <f>RA_CO!U8+MA_CO!U8+CI_CO!U8</f>
        <v>0</v>
      </c>
      <c r="V8" s="8">
        <f>RA_CO!V8+MA_CO!V8+CI_CO!V8</f>
        <v>0</v>
      </c>
      <c r="W8" s="8">
        <f>RA_CO!W8+MA_CO!W8+CI_CO!W8</f>
        <v>0</v>
      </c>
      <c r="X8" s="8">
        <f>RA_CO!X8+MA_CO!X8+CI_CO!X8</f>
        <v>0</v>
      </c>
      <c r="Y8" s="8">
        <f>RA_CO!Y8+MA_CO!Y8+CI_CO!Y8</f>
        <v>0</v>
      </c>
      <c r="Z8" s="8">
        <f>RA_CO!Z8+MA_CO!Z8+CI_CO!Z8</f>
        <v>0</v>
      </c>
      <c r="AA8" s="8">
        <f>RA_CO!AA8+MA_CO!AA8+CI_CO!AA8</f>
        <v>0</v>
      </c>
      <c r="AB8" s="8">
        <f>RA_CO!AB8+MA_CO!AB8+CI_CO!AB8</f>
        <v>0</v>
      </c>
      <c r="AC8" s="8">
        <f>RA_CO!AC8+MA_CO!AC8+CI_CO!AC8</f>
        <v>0</v>
      </c>
      <c r="AD8" s="8">
        <f>RA_CO!AD8+MA_CO!AD8+CI_CO!AD8</f>
        <v>0</v>
      </c>
      <c r="AE8" s="8">
        <f>RA_CO!AE8+MA_CO!AE8+CI_CO!AE8</f>
        <v>0</v>
      </c>
      <c r="AF8" s="8">
        <f>RA_CO!AF8+MA_CO!AF8+CI_CO!AF8</f>
        <v>0</v>
      </c>
      <c r="AG8" s="8">
        <f>RA_CO!AG8+MA_CO!AG8+CI_CO!AG8</f>
        <v>0</v>
      </c>
      <c r="AH8" s="8">
        <f>RA_CO!AH8+MA_CO!AH8+CI_CO!AH8</f>
        <v>0</v>
      </c>
      <c r="AI8" s="8">
        <f>RA_CO!AI8+MA_CO!AI8+CI_CO!AI8</f>
        <v>0</v>
      </c>
      <c r="AJ8" s="8">
        <f>RA_CO!AJ8+MA_CO!AJ8+CI_CO!AJ8</f>
        <v>0</v>
      </c>
      <c r="AK8" s="8">
        <f>RA_CO!AK8+MA_CO!AK8+CI_CO!AK8</f>
        <v>0</v>
      </c>
      <c r="AL8" s="8">
        <f>RA_CO!AL8+MA_CO!AL8+CI_CO!AL8</f>
        <v>0</v>
      </c>
      <c r="AM8" s="8">
        <f>RA_CO!AM8+MA_CO!AM8+CI_CO!AM8</f>
        <v>0</v>
      </c>
      <c r="AN8" s="8">
        <f>RA_CO!AN8+MA_CO!AN8+CI_CO!AN8</f>
        <v>0</v>
      </c>
      <c r="AO8" s="8">
        <f>RA_CO!AO8+MA_CO!AO8+CI_CO!AO8</f>
        <v>0</v>
      </c>
      <c r="AP8" s="8">
        <f>RA_CO!AP8+MA_CO!AP8+CI_CO!AP8</f>
        <v>0</v>
      </c>
      <c r="AQ8" s="8">
        <f>RA_CO!AQ8+MA_CO!AQ8+CI_CO!AQ8</f>
        <v>0</v>
      </c>
      <c r="AR8" s="8">
        <f>RA_CO!AR8+MA_CO!AR8+CI_CO!AR8</f>
        <v>0</v>
      </c>
      <c r="AS8" s="8">
        <f>RA_CO!AS8+MA_CO!AS8+CI_CO!AS8</f>
        <v>0</v>
      </c>
      <c r="AT8" s="8">
        <f>RA_CO!AT8+MA_CO!AT8+CI_CO!AT8</f>
        <v>0</v>
      </c>
      <c r="AU8" s="8">
        <f>RA_CO!AU8+MA_CO!AU8+CI_CO!AU8</f>
        <v>0</v>
      </c>
      <c r="AV8" s="8">
        <f>RA_CO!AV8+MA_CO!AV8+CI_CO!AV8</f>
        <v>0</v>
      </c>
      <c r="AW8" s="8">
        <f>RA_CO!AW8+MA_CO!AW8+CI_CO!AW8</f>
        <v>0</v>
      </c>
      <c r="AX8" s="8">
        <f>RA_CO!AX8+MA_CO!AX8+CI_CO!AX8</f>
        <v>0</v>
      </c>
      <c r="AY8" s="8">
        <f>RA_CO!AY8+MA_CO!AY8+CI_CO!AY8</f>
        <v>0</v>
      </c>
      <c r="AZ8" s="8">
        <f>RA_CO!AZ8+MA_CO!AZ8+CI_CO!AZ8</f>
        <v>2746217.3338912618</v>
      </c>
      <c r="BA8" s="8">
        <f>RA_CO!BA8+MA_CO!BA8+CI_CO!BA8</f>
        <v>2784007.0379812252</v>
      </c>
      <c r="BB8" s="8">
        <f>RA_CO!BB8+MA_CO!BB8+CI_CO!BB8</f>
        <v>2777903.8440475073</v>
      </c>
      <c r="BC8" s="8">
        <f>RA_CO!BC8+MA_CO!BC8+CI_CO!BC8</f>
        <v>2888759.1753523038</v>
      </c>
      <c r="BD8" s="8">
        <f>RA_CO!BD8+MA_CO!BD8+CI_CO!BD8</f>
        <v>2944338.8186567249</v>
      </c>
      <c r="BE8" s="8">
        <f>RA_CO!BE8+MA_CO!BE8+CI_CO!BE8</f>
        <v>2975331.4351094863</v>
      </c>
      <c r="BF8" s="8">
        <f>RA_CO!BF8+MA_CO!BF8+CI_CO!BF8</f>
        <v>3014219.0770762241</v>
      </c>
      <c r="BG8" s="8">
        <f>RA_CO!BG8+MA_CO!BG8+CI_CO!BG8</f>
        <v>3058048.2242586324</v>
      </c>
      <c r="BH8" s="8">
        <f>RA_CO!BH8+MA_CO!BH8+CI_CO!BH8</f>
        <v>3048436.6082161274</v>
      </c>
      <c r="BI8" s="8">
        <f>RA_CO!BI8+MA_CO!BI8+CI_CO!BI8</f>
        <v>3081692.941445102</v>
      </c>
      <c r="BJ8" s="8">
        <f>RA_CO!BJ8+MA_CO!BJ8+CI_CO!BJ8</f>
        <v>3144259.0206223493</v>
      </c>
      <c r="BK8" s="8">
        <f>RA_CO!BK8+MA_CO!BK8+CI_CO!BK8</f>
        <v>3173804.5660052751</v>
      </c>
      <c r="BO8" s="24">
        <f t="shared" ref="BO8:BO10" si="5">_xlfn.XLOOKUP(BO$6,$D$6:$BM$6,$D8:$BM8,,0,1)</f>
        <v>0</v>
      </c>
      <c r="BP8" s="24">
        <f>_xlfn.XLOOKUP(BP$6,$D$6:$BM$6,$D8:$BM8,,0,-1)</f>
        <v>2777903.8440475073</v>
      </c>
      <c r="BQ8" s="24">
        <f t="shared" ref="BQ8:BT10" si="6">_xlfn.XLOOKUP(BQ$6,$D$6:$BM$6,$D8:$BM8,,0,1)</f>
        <v>0</v>
      </c>
      <c r="BR8" s="24">
        <f t="shared" si="6"/>
        <v>0</v>
      </c>
      <c r="BS8" s="24">
        <f t="shared" si="6"/>
        <v>0</v>
      </c>
      <c r="BT8" s="24">
        <f t="shared" si="6"/>
        <v>0</v>
      </c>
    </row>
    <row r="9" spans="1:81" outlineLevel="1" x14ac:dyDescent="0.25">
      <c r="A9" s="11" t="s">
        <v>15</v>
      </c>
      <c r="C9" s="2" t="s">
        <v>1</v>
      </c>
      <c r="D9" s="8">
        <f>RA_CO!D9+MA_CO!D9+CI_CO!D9</f>
        <v>0</v>
      </c>
      <c r="E9" s="8">
        <f>RA_CO!E9+MA_CO!E9+CI_CO!E9</f>
        <v>0</v>
      </c>
      <c r="F9" s="8">
        <f>RA_CO!F9+MA_CO!F9+CI_CO!F9</f>
        <v>0</v>
      </c>
      <c r="G9" s="8">
        <f>RA_CO!G9+MA_CO!G9+CI_CO!G9</f>
        <v>0</v>
      </c>
      <c r="H9" s="8">
        <f>RA_CO!H9+MA_CO!H9+CI_CO!H9</f>
        <v>0</v>
      </c>
      <c r="I9" s="8">
        <f>RA_CO!I9+MA_CO!I9+CI_CO!I9</f>
        <v>0</v>
      </c>
      <c r="J9" s="8">
        <f>RA_CO!J9+MA_CO!J9+CI_CO!J9</f>
        <v>0</v>
      </c>
      <c r="K9" s="8">
        <f>RA_CO!K9+MA_CO!K9+CI_CO!K9</f>
        <v>0</v>
      </c>
      <c r="L9" s="8">
        <f>RA_CO!L9+MA_CO!L9+CI_CO!L9</f>
        <v>0</v>
      </c>
      <c r="M9" s="8">
        <f>RA_CO!M9+MA_CO!M9+CI_CO!M9</f>
        <v>0</v>
      </c>
      <c r="N9" s="8">
        <f>RA_CO!N9+MA_CO!N9+CI_CO!N9</f>
        <v>0</v>
      </c>
      <c r="O9" s="8">
        <f>RA_CO!O9+MA_CO!O9+CI_CO!O9</f>
        <v>0</v>
      </c>
      <c r="P9" s="8">
        <f>RA_CO!P9+MA_CO!P9+CI_CO!P9</f>
        <v>0</v>
      </c>
      <c r="Q9" s="8">
        <f>RA_CO!Q9+MA_CO!Q9+CI_CO!Q9</f>
        <v>0</v>
      </c>
      <c r="R9" s="8">
        <f>RA_CO!R9+MA_CO!R9+CI_CO!R9</f>
        <v>0</v>
      </c>
      <c r="S9" s="8">
        <f>RA_CO!S9+MA_CO!S9+CI_CO!S9</f>
        <v>0</v>
      </c>
      <c r="T9" s="8">
        <f>RA_CO!T9+MA_CO!T9+CI_CO!T9</f>
        <v>0</v>
      </c>
      <c r="U9" s="8">
        <f>RA_CO!U9+MA_CO!U9+CI_CO!U9</f>
        <v>0</v>
      </c>
      <c r="V9" s="8">
        <f>RA_CO!V9+MA_CO!V9+CI_CO!V9</f>
        <v>0</v>
      </c>
      <c r="W9" s="8">
        <f>RA_CO!W9+MA_CO!W9+CI_CO!W9</f>
        <v>0</v>
      </c>
      <c r="X9" s="8">
        <f>RA_CO!X9+MA_CO!X9+CI_CO!X9</f>
        <v>0</v>
      </c>
      <c r="Y9" s="8">
        <f>RA_CO!Y9+MA_CO!Y9+CI_CO!Y9</f>
        <v>0</v>
      </c>
      <c r="Z9" s="8">
        <f>RA_CO!Z9+MA_CO!Z9+CI_CO!Z9</f>
        <v>0</v>
      </c>
      <c r="AA9" s="8">
        <f>RA_CO!AA9+MA_CO!AA9+CI_CO!AA9</f>
        <v>0</v>
      </c>
      <c r="AB9" s="8">
        <f>RA_CO!AB9+MA_CO!AB9+CI_CO!AB9</f>
        <v>0</v>
      </c>
      <c r="AC9" s="8">
        <f>RA_CO!AC9+MA_CO!AC9+CI_CO!AC9</f>
        <v>0</v>
      </c>
      <c r="AD9" s="8">
        <f>RA_CO!AD9+MA_CO!AD9+CI_CO!AD9</f>
        <v>0</v>
      </c>
      <c r="AE9" s="8">
        <f>RA_CO!AE9+MA_CO!AE9+CI_CO!AE9</f>
        <v>0</v>
      </c>
      <c r="AF9" s="8">
        <f>RA_CO!AF9+MA_CO!AF9+CI_CO!AF9</f>
        <v>0</v>
      </c>
      <c r="AG9" s="8">
        <f>RA_CO!AG9+MA_CO!AG9+CI_CO!AG9</f>
        <v>0</v>
      </c>
      <c r="AH9" s="8">
        <f>RA_CO!AH9+MA_CO!AH9+CI_CO!AH9</f>
        <v>0</v>
      </c>
      <c r="AI9" s="8">
        <f>RA_CO!AI9+MA_CO!AI9+CI_CO!AI9</f>
        <v>0</v>
      </c>
      <c r="AJ9" s="8">
        <f>RA_CO!AJ9+MA_CO!AJ9+CI_CO!AJ9</f>
        <v>0</v>
      </c>
      <c r="AK9" s="8">
        <f>RA_CO!AK9+MA_CO!AK9+CI_CO!AK9</f>
        <v>0</v>
      </c>
      <c r="AL9" s="8">
        <f>RA_CO!AL9+MA_CO!AL9+CI_CO!AL9</f>
        <v>0</v>
      </c>
      <c r="AM9" s="8">
        <f>RA_CO!AM9+MA_CO!AM9+CI_CO!AM9</f>
        <v>0</v>
      </c>
      <c r="AN9" s="8">
        <f>RA_CO!AN9+MA_CO!AN9+CI_CO!AN9</f>
        <v>0</v>
      </c>
      <c r="AO9" s="8">
        <f>RA_CO!AO9+MA_CO!AO9+CI_CO!AO9</f>
        <v>0</v>
      </c>
      <c r="AP9" s="8">
        <f>RA_CO!AP9+MA_CO!AP9+CI_CO!AP9</f>
        <v>0</v>
      </c>
      <c r="AQ9" s="8">
        <f>RA_CO!AQ9+MA_CO!AQ9+CI_CO!AQ9</f>
        <v>0</v>
      </c>
      <c r="AR9" s="8">
        <f>RA_CO!AR9+MA_CO!AR9+CI_CO!AR9</f>
        <v>0</v>
      </c>
      <c r="AS9" s="8">
        <f>RA_CO!AS9+MA_CO!AS9+CI_CO!AS9</f>
        <v>0</v>
      </c>
      <c r="AT9" s="8">
        <f>RA_CO!AT9+MA_CO!AT9+CI_CO!AT9</f>
        <v>0</v>
      </c>
      <c r="AU9" s="8">
        <f>RA_CO!AU9+MA_CO!AU9+CI_CO!AU9</f>
        <v>0</v>
      </c>
      <c r="AV9" s="8">
        <f>RA_CO!AV9+MA_CO!AV9+CI_CO!AV9</f>
        <v>0</v>
      </c>
      <c r="AW9" s="8">
        <f>RA_CO!AW9+MA_CO!AW9+CI_CO!AW9</f>
        <v>0</v>
      </c>
      <c r="AX9" s="8">
        <f>RA_CO!AX9+MA_CO!AX9+CI_CO!AX9</f>
        <v>0</v>
      </c>
      <c r="AY9" s="8">
        <f>RA_CO!AY9+MA_CO!AY9+CI_CO!AY9</f>
        <v>0</v>
      </c>
      <c r="AZ9" s="8">
        <f>RA_CO!AZ9+MA_CO!AZ9+CI_CO!AZ9</f>
        <v>81374.696291015163</v>
      </c>
      <c r="BA9" s="8">
        <f>RA_CO!BA9+MA_CO!BA9+CI_CO!BA9</f>
        <v>80220.46431415886</v>
      </c>
      <c r="BB9" s="8">
        <f>RA_CO!BB9+MA_CO!BB9+CI_CO!BB9</f>
        <v>78567.985578907799</v>
      </c>
      <c r="BC9" s="8">
        <f>RA_CO!BC9+MA_CO!BC9+CI_CO!BC9</f>
        <v>77464.657778930006</v>
      </c>
      <c r="BD9" s="8">
        <f>RA_CO!BD9+MA_CO!BD9+CI_CO!BD9</f>
        <v>76440.173845637779</v>
      </c>
      <c r="BE9" s="8">
        <f>RA_CO!BE9+MA_CO!BE9+CI_CO!BE9</f>
        <v>75203.64626954883</v>
      </c>
      <c r="BF9" s="8">
        <f>RA_CO!BF9+MA_CO!BF9+CI_CO!BF9</f>
        <v>74349.196435210601</v>
      </c>
      <c r="BG9" s="8">
        <f>RA_CO!BG9+MA_CO!BG9+CI_CO!BG9</f>
        <v>73497.149606808744</v>
      </c>
      <c r="BH9" s="8">
        <f>RA_CO!BH9+MA_CO!BH9+CI_CO!BH9</f>
        <v>73002.856795738175</v>
      </c>
      <c r="BI9" s="8">
        <f>RA_CO!BI9+MA_CO!BI9+CI_CO!BI9</f>
        <v>72579.664426467105</v>
      </c>
      <c r="BJ9" s="8">
        <f>RA_CO!BJ9+MA_CO!BJ9+CI_CO!BJ9</f>
        <v>72213.185327300118</v>
      </c>
      <c r="BK9" s="8">
        <f>RA_CO!BK9+MA_CO!BK9+CI_CO!BK9</f>
        <v>72028.765779270878</v>
      </c>
      <c r="BO9" s="24">
        <f t="shared" si="5"/>
        <v>0</v>
      </c>
      <c r="BP9" s="24">
        <f t="shared" ref="BP9:BP10" si="7">_xlfn.XLOOKUP(BP$6,$D$6:$BM$6,$D9:$BM9,,0,-1)</f>
        <v>78567.985578907799</v>
      </c>
      <c r="BQ9" s="24">
        <f t="shared" si="6"/>
        <v>0</v>
      </c>
      <c r="BR9" s="24">
        <f t="shared" si="6"/>
        <v>0</v>
      </c>
      <c r="BS9" s="24">
        <f t="shared" si="6"/>
        <v>0</v>
      </c>
      <c r="BT9" s="24">
        <f t="shared" si="6"/>
        <v>0</v>
      </c>
    </row>
    <row r="10" spans="1:81" ht="14.45" customHeight="1" outlineLevel="1" x14ac:dyDescent="0.25">
      <c r="A10" s="11" t="s">
        <v>15</v>
      </c>
      <c r="C10" s="2" t="s">
        <v>9</v>
      </c>
      <c r="D10" s="8">
        <f>RA_CO!D10+MA_CO!D10+CI_CO!D10</f>
        <v>0</v>
      </c>
      <c r="E10" s="8">
        <f>RA_CO!E10+MA_CO!E10+CI_CO!E10</f>
        <v>0</v>
      </c>
      <c r="F10" s="8">
        <f>RA_CO!F10+MA_CO!F10+CI_CO!F10</f>
        <v>0</v>
      </c>
      <c r="G10" s="8">
        <f>RA_CO!G10+MA_CO!G10+CI_CO!G10</f>
        <v>0</v>
      </c>
      <c r="H10" s="8">
        <f>RA_CO!H10+MA_CO!H10+CI_CO!H10</f>
        <v>0</v>
      </c>
      <c r="I10" s="8">
        <f>RA_CO!I10+MA_CO!I10+CI_CO!I10</f>
        <v>0</v>
      </c>
      <c r="J10" s="8">
        <f>RA_CO!J10+MA_CO!J10+CI_CO!J10</f>
        <v>0</v>
      </c>
      <c r="K10" s="8">
        <f>RA_CO!K10+MA_CO!K10+CI_CO!K10</f>
        <v>0</v>
      </c>
      <c r="L10" s="8">
        <f>RA_CO!L10+MA_CO!L10+CI_CO!L10</f>
        <v>0</v>
      </c>
      <c r="M10" s="8">
        <f>RA_CO!M10+MA_CO!M10+CI_CO!M10</f>
        <v>0</v>
      </c>
      <c r="N10" s="8">
        <f>RA_CO!N10+MA_CO!N10+CI_CO!N10</f>
        <v>0</v>
      </c>
      <c r="O10" s="8">
        <f>RA_CO!O10+MA_CO!O10+CI_CO!O10</f>
        <v>0</v>
      </c>
      <c r="P10" s="8">
        <f>RA_CO!P10+MA_CO!P10+CI_CO!P10</f>
        <v>0</v>
      </c>
      <c r="Q10" s="8">
        <f>RA_CO!Q10+MA_CO!Q10+CI_CO!Q10</f>
        <v>0</v>
      </c>
      <c r="R10" s="8">
        <f>RA_CO!R10+MA_CO!R10+CI_CO!R10</f>
        <v>0</v>
      </c>
      <c r="S10" s="8">
        <f>RA_CO!S10+MA_CO!S10+CI_CO!S10</f>
        <v>0</v>
      </c>
      <c r="T10" s="8">
        <f>RA_CO!T10+MA_CO!T10+CI_CO!T10</f>
        <v>0</v>
      </c>
      <c r="U10" s="8">
        <f>RA_CO!U10+MA_CO!U10+CI_CO!U10</f>
        <v>0</v>
      </c>
      <c r="V10" s="8">
        <f>RA_CO!V10+MA_CO!V10+CI_CO!V10</f>
        <v>0</v>
      </c>
      <c r="W10" s="8">
        <f>RA_CO!W10+MA_CO!W10+CI_CO!W10</f>
        <v>0</v>
      </c>
      <c r="X10" s="8">
        <f>RA_CO!X10+MA_CO!X10+CI_CO!X10</f>
        <v>0</v>
      </c>
      <c r="Y10" s="8">
        <f>RA_CO!Y10+MA_CO!Y10+CI_CO!Y10</f>
        <v>0</v>
      </c>
      <c r="Z10" s="8">
        <f>RA_CO!Z10+MA_CO!Z10+CI_CO!Z10</f>
        <v>0</v>
      </c>
      <c r="AA10" s="8">
        <f>RA_CO!AA10+MA_CO!AA10+CI_CO!AA10</f>
        <v>0</v>
      </c>
      <c r="AB10" s="8">
        <f>RA_CO!AB10+MA_CO!AB10+CI_CO!AB10</f>
        <v>0</v>
      </c>
      <c r="AC10" s="8">
        <f>RA_CO!AC10+MA_CO!AC10+CI_CO!AC10</f>
        <v>0</v>
      </c>
      <c r="AD10" s="8">
        <f>RA_CO!AD10+MA_CO!AD10+CI_CO!AD10</f>
        <v>0</v>
      </c>
      <c r="AE10" s="8">
        <f>RA_CO!AE10+MA_CO!AE10+CI_CO!AE10</f>
        <v>0</v>
      </c>
      <c r="AF10" s="8">
        <f>RA_CO!AF10+MA_CO!AF10+CI_CO!AF10</f>
        <v>0</v>
      </c>
      <c r="AG10" s="8">
        <f>RA_CO!AG10+MA_CO!AG10+CI_CO!AG10</f>
        <v>0</v>
      </c>
      <c r="AH10" s="8">
        <f>RA_CO!AH10+MA_CO!AH10+CI_CO!AH10</f>
        <v>0</v>
      </c>
      <c r="AI10" s="8">
        <f>RA_CO!AI10+MA_CO!AI10+CI_CO!AI10</f>
        <v>0</v>
      </c>
      <c r="AJ10" s="8">
        <f>RA_CO!AJ10+MA_CO!AJ10+CI_CO!AJ10</f>
        <v>0</v>
      </c>
      <c r="AK10" s="8">
        <f>RA_CO!AK10+MA_CO!AK10+CI_CO!AK10</f>
        <v>0</v>
      </c>
      <c r="AL10" s="8">
        <f>RA_CO!AL10+MA_CO!AL10+CI_CO!AL10</f>
        <v>0</v>
      </c>
      <c r="AM10" s="8">
        <f>RA_CO!AM10+MA_CO!AM10+CI_CO!AM10</f>
        <v>0</v>
      </c>
      <c r="AN10" s="8">
        <f>RA_CO!AN10+MA_CO!AN10+CI_CO!AN10</f>
        <v>0</v>
      </c>
      <c r="AO10" s="8">
        <f>RA_CO!AO10+MA_CO!AO10+CI_CO!AO10</f>
        <v>0</v>
      </c>
      <c r="AP10" s="8">
        <f>RA_CO!AP10+MA_CO!AP10+CI_CO!AP10</f>
        <v>0</v>
      </c>
      <c r="AQ10" s="8">
        <f>RA_CO!AQ10+MA_CO!AQ10+CI_CO!AQ10</f>
        <v>0</v>
      </c>
      <c r="AR10" s="8">
        <f>RA_CO!AR10+MA_CO!AR10+CI_CO!AR10</f>
        <v>0</v>
      </c>
      <c r="AS10" s="8">
        <f>RA_CO!AS10+MA_CO!AS10+CI_CO!AS10</f>
        <v>0</v>
      </c>
      <c r="AT10" s="8">
        <f>RA_CO!AT10+MA_CO!AT10+CI_CO!AT10</f>
        <v>0</v>
      </c>
      <c r="AU10" s="8">
        <f>RA_CO!AU10+MA_CO!AU10+CI_CO!AU10</f>
        <v>0</v>
      </c>
      <c r="AV10" s="8">
        <f>RA_CO!AV10+MA_CO!AV10+CI_CO!AV10</f>
        <v>0</v>
      </c>
      <c r="AW10" s="8">
        <f>RA_CO!AW10+MA_CO!AW10+CI_CO!AW10</f>
        <v>0</v>
      </c>
      <c r="AX10" s="8">
        <f>RA_CO!AX10+MA_CO!AX10+CI_CO!AX10</f>
        <v>0</v>
      </c>
      <c r="AY10" s="8">
        <f>RA_CO!AY10+MA_CO!AY10+CI_CO!AY10</f>
        <v>0</v>
      </c>
      <c r="AZ10" s="8">
        <f>RA_CO!AZ10+MA_CO!AZ10+CI_CO!AZ10</f>
        <v>84306.357559034514</v>
      </c>
      <c r="BA10" s="8">
        <f>RA_CO!BA10+MA_CO!BA10+CI_CO!BA10</f>
        <v>85837.601230309112</v>
      </c>
      <c r="BB10" s="8">
        <f>RA_CO!BB10+MA_CO!BB10+CI_CO!BB10</f>
        <v>86342.49936241252</v>
      </c>
      <c r="BC10" s="8">
        <f>RA_CO!BC10+MA_CO!BC10+CI_CO!BC10</f>
        <v>85900.755729269309</v>
      </c>
      <c r="BD10" s="8">
        <f>RA_CO!BD10+MA_CO!BD10+CI_CO!BD10</f>
        <v>88108.33610909195</v>
      </c>
      <c r="BE10" s="8">
        <f>RA_CO!BE10+MA_CO!BE10+CI_CO!BE10</f>
        <v>87866.853809689987</v>
      </c>
      <c r="BF10" s="8">
        <f>RA_CO!BF10+MA_CO!BF10+CI_CO!BF10</f>
        <v>90516.913334773722</v>
      </c>
      <c r="BG10" s="8">
        <f>RA_CO!BG10+MA_CO!BG10+CI_CO!BG10</f>
        <v>91887.334154673867</v>
      </c>
      <c r="BH10" s="8">
        <f>RA_CO!BH10+MA_CO!BH10+CI_CO!BH10</f>
        <v>89501.566756730317</v>
      </c>
      <c r="BI10" s="8">
        <f>RA_CO!BI10+MA_CO!BI10+CI_CO!BI10</f>
        <v>86029.805095552787</v>
      </c>
      <c r="BJ10" s="8">
        <f>RA_CO!BJ10+MA_CO!BJ10+CI_CO!BJ10</f>
        <v>84458.504933688702</v>
      </c>
      <c r="BK10" s="8">
        <f>RA_CO!BK10+MA_CO!BK10+CI_CO!BK10</f>
        <v>90668.790654469049</v>
      </c>
      <c r="BO10" s="24">
        <f t="shared" si="5"/>
        <v>0</v>
      </c>
      <c r="BP10" s="24">
        <f t="shared" si="7"/>
        <v>86342.49936241252</v>
      </c>
      <c r="BQ10" s="24">
        <f t="shared" si="6"/>
        <v>0</v>
      </c>
      <c r="BR10" s="24">
        <f t="shared" si="6"/>
        <v>0</v>
      </c>
      <c r="BS10" s="24">
        <f t="shared" si="6"/>
        <v>0</v>
      </c>
      <c r="BT10" s="24">
        <f t="shared" si="6"/>
        <v>0</v>
      </c>
    </row>
    <row r="11" spans="1:81" x14ac:dyDescent="0.25">
      <c r="C11" s="3" t="s">
        <v>2</v>
      </c>
      <c r="D11" s="10">
        <f>SUM(D8:D10)</f>
        <v>0</v>
      </c>
      <c r="E11" s="10">
        <f t="shared" ref="E11:AY11" si="8">SUM(E8:E10)</f>
        <v>0</v>
      </c>
      <c r="F11" s="10">
        <f t="shared" si="8"/>
        <v>0</v>
      </c>
      <c r="G11" s="10">
        <f t="shared" si="8"/>
        <v>0</v>
      </c>
      <c r="H11" s="10">
        <f t="shared" si="8"/>
        <v>0</v>
      </c>
      <c r="I11" s="10">
        <f t="shared" si="8"/>
        <v>0</v>
      </c>
      <c r="J11" s="10">
        <f t="shared" si="8"/>
        <v>0</v>
      </c>
      <c r="K11" s="10">
        <f t="shared" si="8"/>
        <v>0</v>
      </c>
      <c r="L11" s="10">
        <f t="shared" si="8"/>
        <v>0</v>
      </c>
      <c r="M11" s="10">
        <f t="shared" si="8"/>
        <v>0</v>
      </c>
      <c r="N11" s="10">
        <f t="shared" si="8"/>
        <v>0</v>
      </c>
      <c r="O11" s="10">
        <f t="shared" si="8"/>
        <v>0</v>
      </c>
      <c r="P11" s="10">
        <f t="shared" si="8"/>
        <v>0</v>
      </c>
      <c r="Q11" s="10">
        <f t="shared" si="8"/>
        <v>0</v>
      </c>
      <c r="R11" s="10">
        <f t="shared" si="8"/>
        <v>0</v>
      </c>
      <c r="S11" s="10">
        <f t="shared" si="8"/>
        <v>0</v>
      </c>
      <c r="T11" s="10">
        <f t="shared" si="8"/>
        <v>0</v>
      </c>
      <c r="U11" s="10">
        <f t="shared" si="8"/>
        <v>0</v>
      </c>
      <c r="V11" s="10">
        <f t="shared" si="8"/>
        <v>0</v>
      </c>
      <c r="W11" s="10">
        <f t="shared" si="8"/>
        <v>0</v>
      </c>
      <c r="X11" s="10">
        <f t="shared" si="8"/>
        <v>0</v>
      </c>
      <c r="Y11" s="10">
        <f t="shared" si="8"/>
        <v>0</v>
      </c>
      <c r="Z11" s="10">
        <f t="shared" si="8"/>
        <v>0</v>
      </c>
      <c r="AA11" s="10">
        <f t="shared" si="8"/>
        <v>0</v>
      </c>
      <c r="AB11" s="10">
        <f t="shared" si="8"/>
        <v>0</v>
      </c>
      <c r="AC11" s="10">
        <f t="shared" si="8"/>
        <v>0</v>
      </c>
      <c r="AD11" s="10">
        <f t="shared" si="8"/>
        <v>0</v>
      </c>
      <c r="AE11" s="10">
        <f t="shared" si="8"/>
        <v>0</v>
      </c>
      <c r="AF11" s="10">
        <f t="shared" si="8"/>
        <v>0</v>
      </c>
      <c r="AG11" s="10">
        <f t="shared" si="8"/>
        <v>0</v>
      </c>
      <c r="AH11" s="10">
        <f t="shared" si="8"/>
        <v>0</v>
      </c>
      <c r="AI11" s="10">
        <f t="shared" si="8"/>
        <v>0</v>
      </c>
      <c r="AJ11" s="10">
        <f t="shared" si="8"/>
        <v>0</v>
      </c>
      <c r="AK11" s="10">
        <f t="shared" si="8"/>
        <v>0</v>
      </c>
      <c r="AL11" s="10">
        <f t="shared" si="8"/>
        <v>0</v>
      </c>
      <c r="AM11" s="10">
        <f t="shared" si="8"/>
        <v>0</v>
      </c>
      <c r="AN11" s="10">
        <f t="shared" si="8"/>
        <v>0</v>
      </c>
      <c r="AO11" s="10">
        <f t="shared" si="8"/>
        <v>0</v>
      </c>
      <c r="AP11" s="10">
        <f t="shared" si="8"/>
        <v>0</v>
      </c>
      <c r="AQ11" s="10">
        <f t="shared" si="8"/>
        <v>0</v>
      </c>
      <c r="AR11" s="10">
        <f t="shared" si="8"/>
        <v>0</v>
      </c>
      <c r="AS11" s="10">
        <f t="shared" si="8"/>
        <v>0</v>
      </c>
      <c r="AT11" s="10">
        <f t="shared" si="8"/>
        <v>0</v>
      </c>
      <c r="AU11" s="10">
        <f t="shared" si="8"/>
        <v>0</v>
      </c>
      <c r="AV11" s="10">
        <f t="shared" si="8"/>
        <v>0</v>
      </c>
      <c r="AW11" s="10">
        <f t="shared" si="8"/>
        <v>0</v>
      </c>
      <c r="AX11" s="10">
        <f t="shared" si="8"/>
        <v>0</v>
      </c>
      <c r="AY11" s="10">
        <f t="shared" si="8"/>
        <v>0</v>
      </c>
      <c r="AZ11" s="10">
        <f t="shared" ref="AZ11" si="9">SUM(AZ8:AZ10)</f>
        <v>2911898.3877413115</v>
      </c>
      <c r="BA11" s="10">
        <f t="shared" ref="BA11" si="10">SUM(BA8:BA10)</f>
        <v>2950065.1035256935</v>
      </c>
      <c r="BB11" s="10">
        <f t="shared" ref="BB11" si="11">SUM(BB8:BB10)</f>
        <v>2942814.3289888273</v>
      </c>
      <c r="BC11" s="10">
        <f t="shared" ref="BC11" si="12">SUM(BC8:BC10)</f>
        <v>3052124.5888605029</v>
      </c>
      <c r="BD11" s="10">
        <f t="shared" ref="BD11" si="13">SUM(BD8:BD10)</f>
        <v>3108887.3286114545</v>
      </c>
      <c r="BE11" s="10">
        <f t="shared" ref="BE11" si="14">SUM(BE8:BE10)</f>
        <v>3138401.9351887251</v>
      </c>
      <c r="BF11" s="10">
        <f t="shared" ref="BF11" si="15">SUM(BF8:BF10)</f>
        <v>3179085.1868462088</v>
      </c>
      <c r="BG11" s="10">
        <f t="shared" ref="BG11" si="16">SUM(BG8:BG10)</f>
        <v>3223432.7080201148</v>
      </c>
      <c r="BH11" s="10">
        <f t="shared" ref="BH11" si="17">SUM(BH8:BH10)</f>
        <v>3210941.0317685958</v>
      </c>
      <c r="BI11" s="10">
        <f t="shared" ref="BI11" si="18">SUM(BI8:BI10)</f>
        <v>3240302.4109671218</v>
      </c>
      <c r="BJ11" s="10">
        <f t="shared" ref="BJ11" si="19">SUM(BJ8:BJ10)</f>
        <v>3300930.7108833385</v>
      </c>
      <c r="BK11" s="10">
        <f t="shared" ref="BK11" si="20">SUM(BK8:BK10)</f>
        <v>3336502.1224390147</v>
      </c>
      <c r="BO11" s="23">
        <f>SUM(BO8:BO10)</f>
        <v>0</v>
      </c>
      <c r="BP11" s="23">
        <f>SUM(BP8:BP10)</f>
        <v>2942814.3289888273</v>
      </c>
      <c r="BQ11" s="23">
        <f t="shared" ref="BQ11:BT11" si="21">SUM(BQ8:BQ10)</f>
        <v>0</v>
      </c>
      <c r="BR11" s="23">
        <f t="shared" si="21"/>
        <v>0</v>
      </c>
      <c r="BS11" s="23">
        <f t="shared" si="21"/>
        <v>0</v>
      </c>
      <c r="BT11" s="23">
        <f t="shared" si="21"/>
        <v>0</v>
      </c>
    </row>
    <row r="12" spans="1:81" x14ac:dyDescent="0.25">
      <c r="D12" s="9"/>
    </row>
    <row r="14" spans="1:81" hidden="1" outlineLevel="1" x14ac:dyDescent="0.25">
      <c r="A14" s="11" t="s">
        <v>16</v>
      </c>
      <c r="C14" s="2" t="s">
        <v>0</v>
      </c>
      <c r="D14" s="8">
        <f>RA_CO!D14+MA_CO!D14+CI_CO!D14</f>
        <v>0</v>
      </c>
      <c r="E14" s="8">
        <f>RA_CO!E14+MA_CO!E14+CI_CO!E14</f>
        <v>0</v>
      </c>
      <c r="F14" s="8">
        <f>RA_CO!F14+MA_CO!F14+CI_CO!F14</f>
        <v>0</v>
      </c>
      <c r="G14" s="8">
        <f>RA_CO!G14+MA_CO!G14+CI_CO!G14</f>
        <v>0</v>
      </c>
      <c r="H14" s="8">
        <f>RA_CO!H14+MA_CO!H14+CI_CO!H14</f>
        <v>0</v>
      </c>
      <c r="I14" s="8">
        <f>RA_CO!I14+MA_CO!I14+CI_CO!I14</f>
        <v>0</v>
      </c>
      <c r="J14" s="8">
        <f>RA_CO!J14+MA_CO!J14+CI_CO!J14</f>
        <v>0</v>
      </c>
      <c r="K14" s="8">
        <f>RA_CO!K14+MA_CO!K14+CI_CO!K14</f>
        <v>0</v>
      </c>
      <c r="L14" s="8">
        <f>RA_CO!L14+MA_CO!L14+CI_CO!L14</f>
        <v>0</v>
      </c>
      <c r="M14" s="8">
        <f>RA_CO!M14+MA_CO!M14+CI_CO!M14</f>
        <v>0</v>
      </c>
      <c r="N14" s="8">
        <f>RA_CO!N14+MA_CO!N14+CI_CO!N14</f>
        <v>0</v>
      </c>
      <c r="O14" s="8">
        <f>RA_CO!O14+MA_CO!O14+CI_CO!O14</f>
        <v>0</v>
      </c>
      <c r="P14" s="8">
        <f>RA_CO!P14+MA_CO!P14+CI_CO!P14</f>
        <v>0</v>
      </c>
      <c r="Q14" s="8">
        <f>RA_CO!Q14+MA_CO!Q14+CI_CO!Q14</f>
        <v>0</v>
      </c>
      <c r="R14" s="8">
        <f>RA_CO!R14+MA_CO!R14+CI_CO!R14</f>
        <v>0</v>
      </c>
      <c r="S14" s="8">
        <f>RA_CO!S14+MA_CO!S14+CI_CO!S14</f>
        <v>0</v>
      </c>
      <c r="T14" s="8">
        <f>RA_CO!T14+MA_CO!T14+CI_CO!T14</f>
        <v>0</v>
      </c>
      <c r="U14" s="8">
        <f>RA_CO!U14+MA_CO!U14+CI_CO!U14</f>
        <v>0</v>
      </c>
      <c r="V14" s="8">
        <f>RA_CO!V14+MA_CO!V14+CI_CO!V14</f>
        <v>0</v>
      </c>
      <c r="W14" s="8">
        <f>RA_CO!W14+MA_CO!W14+CI_CO!W14</f>
        <v>0</v>
      </c>
      <c r="X14" s="8">
        <f>RA_CO!X14+MA_CO!X14+CI_CO!X14</f>
        <v>0</v>
      </c>
      <c r="Y14" s="8">
        <f>RA_CO!Y14+MA_CO!Y14+CI_CO!Y14</f>
        <v>0</v>
      </c>
      <c r="Z14" s="8">
        <f>RA_CO!Z14+MA_CO!Z14+CI_CO!Z14</f>
        <v>0</v>
      </c>
      <c r="AA14" s="8">
        <f>RA_CO!AA14+MA_CO!AA14+CI_CO!AA14</f>
        <v>0</v>
      </c>
      <c r="AB14" s="8">
        <f>RA_CO!AB14+MA_CO!AB14+CI_CO!AB14</f>
        <v>0</v>
      </c>
      <c r="AC14" s="8">
        <f>RA_CO!AC14+MA_CO!AC14+CI_CO!AC14</f>
        <v>0</v>
      </c>
      <c r="AD14" s="8">
        <f>RA_CO!AD14+MA_CO!AD14+CI_CO!AD14</f>
        <v>0</v>
      </c>
      <c r="AE14" s="8">
        <f>RA_CO!AE14+MA_CO!AE14+CI_CO!AE14</f>
        <v>0</v>
      </c>
      <c r="AF14" s="8">
        <f>RA_CO!AF14+MA_CO!AF14+CI_CO!AF14</f>
        <v>0</v>
      </c>
      <c r="AG14" s="8">
        <f>RA_CO!AG14+MA_CO!AG14+CI_CO!AG14</f>
        <v>0</v>
      </c>
      <c r="AH14" s="8">
        <f>RA_CO!AH14+MA_CO!AH14+CI_CO!AH14</f>
        <v>0</v>
      </c>
      <c r="AI14" s="8">
        <f>RA_CO!AI14+MA_CO!AI14+CI_CO!AI14</f>
        <v>0</v>
      </c>
      <c r="AJ14" s="8">
        <f>RA_CO!AJ14+MA_CO!AJ14+CI_CO!AJ14</f>
        <v>0</v>
      </c>
      <c r="AK14" s="8">
        <f>RA_CO!AK14+MA_CO!AK14+CI_CO!AK14</f>
        <v>0</v>
      </c>
      <c r="AL14" s="8">
        <f>RA_CO!AL14+MA_CO!AL14+CI_CO!AL14</f>
        <v>0</v>
      </c>
      <c r="AM14" s="8">
        <f>RA_CO!AM14+MA_CO!AM14+CI_CO!AM14</f>
        <v>0</v>
      </c>
      <c r="AN14" s="8">
        <f>RA_CO!AN14+MA_CO!AN14+CI_CO!AN14</f>
        <v>0</v>
      </c>
      <c r="AO14" s="8">
        <f>RA_CO!AO14+MA_CO!AO14+CI_CO!AO14</f>
        <v>0</v>
      </c>
      <c r="AP14" s="8">
        <f>RA_CO!AP14+MA_CO!AP14+CI_CO!AP14</f>
        <v>0</v>
      </c>
      <c r="AQ14" s="8">
        <f>RA_CO!AQ14+MA_CO!AQ14+CI_CO!AQ14</f>
        <v>0</v>
      </c>
      <c r="AR14" s="8">
        <f>RA_CO!AR14+MA_CO!AR14+CI_CO!AR14</f>
        <v>0</v>
      </c>
      <c r="AS14" s="8">
        <f>RA_CO!AS14+MA_CO!AS14+CI_CO!AS14</f>
        <v>0</v>
      </c>
      <c r="AT14" s="8">
        <f>RA_CO!AT14+MA_CO!AT14+CI_CO!AT14</f>
        <v>0</v>
      </c>
      <c r="AU14" s="8">
        <f>RA_CO!AU14+MA_CO!AU14+CI_CO!AU14</f>
        <v>0</v>
      </c>
      <c r="AV14" s="8">
        <f>RA_CO!AV14+MA_CO!AV14+CI_CO!AV14</f>
        <v>0</v>
      </c>
      <c r="AW14" s="8">
        <f>RA_CO!AW14+MA_CO!AW14+CI_CO!AW14</f>
        <v>0</v>
      </c>
      <c r="AX14" s="8">
        <f>RA_CO!AX14+MA_CO!AX14+CI_CO!AX14</f>
        <v>0</v>
      </c>
      <c r="AY14" s="8">
        <f>RA_CO!AY14+MA_CO!AY14+CI_CO!AY14</f>
        <v>0</v>
      </c>
      <c r="AZ14" s="8">
        <f>RA_CO!AZ14+MA_CO!AZ14+CI_CO!AZ14</f>
        <v>2745518.4650116381</v>
      </c>
      <c r="BA14" s="8">
        <f>RA_CO!BA14+MA_CO!BA14+CI_CO!BA14</f>
        <v>2726174.4407678912</v>
      </c>
      <c r="BB14" s="8">
        <f>RA_CO!BB14+MA_CO!BB14+CI_CO!BB14</f>
        <v>2741430.3565965602</v>
      </c>
      <c r="BC14" s="8">
        <f>RA_CO!BC14+MA_CO!BC14+CI_CO!BC14</f>
        <v>2793007.8988470887</v>
      </c>
      <c r="BD14" s="8">
        <f>RA_CO!BD14+MA_CO!BD14+CI_CO!BD14</f>
        <v>2875233.8043311667</v>
      </c>
      <c r="BE14" s="8">
        <f>RA_CO!BE14+MA_CO!BE14+CI_CO!BE14</f>
        <v>2917828.7994497493</v>
      </c>
      <c r="BF14" s="8">
        <f>RA_CO!BF14+MA_CO!BF14+CI_CO!BF14</f>
        <v>2952288.9539309614</v>
      </c>
      <c r="BG14" s="8">
        <f>RA_CO!BG14+MA_CO!BG14+CI_CO!BG14</f>
        <v>2993087.675394597</v>
      </c>
      <c r="BH14" s="8">
        <f>RA_CO!BH14+MA_CO!BH14+CI_CO!BH14</f>
        <v>3009919.4402323132</v>
      </c>
      <c r="BI14" s="8">
        <f>RA_CO!BI14+MA_CO!BI14+CI_CO!BI14</f>
        <v>3021541.660533397</v>
      </c>
      <c r="BJ14" s="8">
        <f>RA_CO!BJ14+MA_CO!BJ14+CI_CO!BJ14</f>
        <v>3068742.5215060455</v>
      </c>
      <c r="BK14" s="8">
        <f>RA_CO!BK14+MA_CO!BK14+CI_CO!BK14</f>
        <v>3114148.2791164876</v>
      </c>
      <c r="BO14" s="24">
        <f t="shared" ref="BO14:BT16" si="22">IFERROR(AVERAGEIFS($D14:$BM14,$D$6:$BM$6,"&gt;="&amp;BO$2,$D$6:$BM$6,"&lt;="&amp;BO$6,$D$5:$BM$5,BO$5,$D14:$BM14,"&lt;&gt;0"),0)</f>
        <v>0</v>
      </c>
      <c r="BP14" s="24">
        <f t="shared" si="22"/>
        <v>2737707.7541253632</v>
      </c>
      <c r="BQ14" s="24">
        <f t="shared" si="22"/>
        <v>0</v>
      </c>
      <c r="BR14" s="24">
        <f t="shared" si="22"/>
        <v>0</v>
      </c>
      <c r="BS14" s="24">
        <f t="shared" si="22"/>
        <v>0</v>
      </c>
      <c r="BT14" s="24">
        <f t="shared" si="22"/>
        <v>0</v>
      </c>
      <c r="BW14" s="24">
        <f t="shared" ref="BW14:CB16" si="23">SUMIFS($D14:$BM14,$D$6:$BM$6,"&gt;="&amp;BO$2,$D$6:$BM$6,"&lt;="&amp;BO$6,$D$5:$BM$5,BO$5)</f>
        <v>0</v>
      </c>
      <c r="BX14" s="24">
        <f t="shared" si="23"/>
        <v>8213123.2623760896</v>
      </c>
      <c r="BY14" s="24">
        <f t="shared" si="23"/>
        <v>0</v>
      </c>
      <c r="BZ14" s="24">
        <f t="shared" si="23"/>
        <v>0</v>
      </c>
      <c r="CA14" s="24">
        <f t="shared" si="23"/>
        <v>0</v>
      </c>
      <c r="CB14" s="24">
        <f t="shared" si="23"/>
        <v>0</v>
      </c>
    </row>
    <row r="15" spans="1:81" hidden="1" outlineLevel="1" x14ac:dyDescent="0.25">
      <c r="A15" s="11" t="s">
        <v>16</v>
      </c>
      <c r="C15" s="2" t="s">
        <v>1</v>
      </c>
      <c r="D15" s="8">
        <f>RA_CO!D15+MA_CO!D15+CI_CO!D15</f>
        <v>0</v>
      </c>
      <c r="E15" s="8">
        <f>RA_CO!E15+MA_CO!E15+CI_CO!E15</f>
        <v>0</v>
      </c>
      <c r="F15" s="8">
        <f>RA_CO!F15+MA_CO!F15+CI_CO!F15</f>
        <v>0</v>
      </c>
      <c r="G15" s="8">
        <f>RA_CO!G15+MA_CO!G15+CI_CO!G15</f>
        <v>0</v>
      </c>
      <c r="H15" s="8">
        <f>RA_CO!H15+MA_CO!H15+CI_CO!H15</f>
        <v>0</v>
      </c>
      <c r="I15" s="8">
        <f>RA_CO!I15+MA_CO!I15+CI_CO!I15</f>
        <v>0</v>
      </c>
      <c r="J15" s="8">
        <f>RA_CO!J15+MA_CO!J15+CI_CO!J15</f>
        <v>0</v>
      </c>
      <c r="K15" s="8">
        <f>RA_CO!K15+MA_CO!K15+CI_CO!K15</f>
        <v>0</v>
      </c>
      <c r="L15" s="8">
        <f>RA_CO!L15+MA_CO!L15+CI_CO!L15</f>
        <v>0</v>
      </c>
      <c r="M15" s="8">
        <f>RA_CO!M15+MA_CO!M15+CI_CO!M15</f>
        <v>0</v>
      </c>
      <c r="N15" s="8">
        <f>RA_CO!N15+MA_CO!N15+CI_CO!N15</f>
        <v>0</v>
      </c>
      <c r="O15" s="8">
        <f>RA_CO!O15+MA_CO!O15+CI_CO!O15</f>
        <v>0</v>
      </c>
      <c r="P15" s="8">
        <f>RA_CO!P15+MA_CO!P15+CI_CO!P15</f>
        <v>0</v>
      </c>
      <c r="Q15" s="8">
        <f>RA_CO!Q15+MA_CO!Q15+CI_CO!Q15</f>
        <v>0</v>
      </c>
      <c r="R15" s="8">
        <f>RA_CO!R15+MA_CO!R15+CI_CO!R15</f>
        <v>0</v>
      </c>
      <c r="S15" s="8">
        <f>RA_CO!S15+MA_CO!S15+CI_CO!S15</f>
        <v>0</v>
      </c>
      <c r="T15" s="8">
        <f>RA_CO!T15+MA_CO!T15+CI_CO!T15</f>
        <v>0</v>
      </c>
      <c r="U15" s="8">
        <f>RA_CO!U15+MA_CO!U15+CI_CO!U15</f>
        <v>0</v>
      </c>
      <c r="V15" s="8">
        <f>RA_CO!V15+MA_CO!V15+CI_CO!V15</f>
        <v>0</v>
      </c>
      <c r="W15" s="8">
        <f>RA_CO!W15+MA_CO!W15+CI_CO!W15</f>
        <v>0</v>
      </c>
      <c r="X15" s="8">
        <f>RA_CO!X15+MA_CO!X15+CI_CO!X15</f>
        <v>0</v>
      </c>
      <c r="Y15" s="8">
        <f>RA_CO!Y15+MA_CO!Y15+CI_CO!Y15</f>
        <v>0</v>
      </c>
      <c r="Z15" s="8">
        <f>RA_CO!Z15+MA_CO!Z15+CI_CO!Z15</f>
        <v>0</v>
      </c>
      <c r="AA15" s="8">
        <f>RA_CO!AA15+MA_CO!AA15+CI_CO!AA15</f>
        <v>0</v>
      </c>
      <c r="AB15" s="8">
        <f>RA_CO!AB15+MA_CO!AB15+CI_CO!AB15</f>
        <v>0</v>
      </c>
      <c r="AC15" s="8">
        <f>RA_CO!AC15+MA_CO!AC15+CI_CO!AC15</f>
        <v>0</v>
      </c>
      <c r="AD15" s="8">
        <f>RA_CO!AD15+MA_CO!AD15+CI_CO!AD15</f>
        <v>0</v>
      </c>
      <c r="AE15" s="8">
        <f>RA_CO!AE15+MA_CO!AE15+CI_CO!AE15</f>
        <v>0</v>
      </c>
      <c r="AF15" s="8">
        <f>RA_CO!AF15+MA_CO!AF15+CI_CO!AF15</f>
        <v>0</v>
      </c>
      <c r="AG15" s="8">
        <f>RA_CO!AG15+MA_CO!AG15+CI_CO!AG15</f>
        <v>0</v>
      </c>
      <c r="AH15" s="8">
        <f>RA_CO!AH15+MA_CO!AH15+CI_CO!AH15</f>
        <v>0</v>
      </c>
      <c r="AI15" s="8">
        <f>RA_CO!AI15+MA_CO!AI15+CI_CO!AI15</f>
        <v>0</v>
      </c>
      <c r="AJ15" s="8">
        <f>RA_CO!AJ15+MA_CO!AJ15+CI_CO!AJ15</f>
        <v>0</v>
      </c>
      <c r="AK15" s="8">
        <f>RA_CO!AK15+MA_CO!AK15+CI_CO!AK15</f>
        <v>0</v>
      </c>
      <c r="AL15" s="8">
        <f>RA_CO!AL15+MA_CO!AL15+CI_CO!AL15</f>
        <v>0</v>
      </c>
      <c r="AM15" s="8">
        <f>RA_CO!AM15+MA_CO!AM15+CI_CO!AM15</f>
        <v>0</v>
      </c>
      <c r="AN15" s="8">
        <f>RA_CO!AN15+MA_CO!AN15+CI_CO!AN15</f>
        <v>0</v>
      </c>
      <c r="AO15" s="8">
        <f>RA_CO!AO15+MA_CO!AO15+CI_CO!AO15</f>
        <v>0</v>
      </c>
      <c r="AP15" s="8">
        <f>RA_CO!AP15+MA_CO!AP15+CI_CO!AP15</f>
        <v>0</v>
      </c>
      <c r="AQ15" s="8">
        <f>RA_CO!AQ15+MA_CO!AQ15+CI_CO!AQ15</f>
        <v>0</v>
      </c>
      <c r="AR15" s="8">
        <f>RA_CO!AR15+MA_CO!AR15+CI_CO!AR15</f>
        <v>0</v>
      </c>
      <c r="AS15" s="8">
        <f>RA_CO!AS15+MA_CO!AS15+CI_CO!AS15</f>
        <v>0</v>
      </c>
      <c r="AT15" s="8">
        <f>RA_CO!AT15+MA_CO!AT15+CI_CO!AT15</f>
        <v>0</v>
      </c>
      <c r="AU15" s="8">
        <f>RA_CO!AU15+MA_CO!AU15+CI_CO!AU15</f>
        <v>0</v>
      </c>
      <c r="AV15" s="8">
        <f>RA_CO!AV15+MA_CO!AV15+CI_CO!AV15</f>
        <v>0</v>
      </c>
      <c r="AW15" s="8">
        <f>RA_CO!AW15+MA_CO!AW15+CI_CO!AW15</f>
        <v>0</v>
      </c>
      <c r="AX15" s="8">
        <f>RA_CO!AX15+MA_CO!AX15+CI_CO!AX15</f>
        <v>0</v>
      </c>
      <c r="AY15" s="8">
        <f>RA_CO!AY15+MA_CO!AY15+CI_CO!AY15</f>
        <v>0</v>
      </c>
      <c r="AZ15" s="8">
        <f>RA_CO!AZ15+MA_CO!AZ15+CI_CO!AZ15</f>
        <v>78883.24942964151</v>
      </c>
      <c r="BA15" s="8">
        <f>RA_CO!BA15+MA_CO!BA15+CI_CO!BA15</f>
        <v>77775.055030345306</v>
      </c>
      <c r="BB15" s="8">
        <f>RA_CO!BB15+MA_CO!BB15+CI_CO!BB15</f>
        <v>76434.607585542588</v>
      </c>
      <c r="BC15" s="8">
        <f>RA_CO!BC15+MA_CO!BC15+CI_CO!BC15</f>
        <v>75110.099073988837</v>
      </c>
      <c r="BD15" s="8">
        <f>RA_CO!BD15+MA_CO!BD15+CI_CO!BD15</f>
        <v>74086.787475795791</v>
      </c>
      <c r="BE15" s="8">
        <f>RA_CO!BE15+MA_CO!BE15+CI_CO!BE15</f>
        <v>73003.674375702336</v>
      </c>
      <c r="BF15" s="8">
        <f>RA_CO!BF15+MA_CO!BF15+CI_CO!BF15</f>
        <v>71999.886629848639</v>
      </c>
      <c r="BG15" s="8">
        <f>RA_CO!BG15+MA_CO!BG15+CI_CO!BG15</f>
        <v>71181.554689543584</v>
      </c>
      <c r="BH15" s="8">
        <f>RA_CO!BH15+MA_CO!BH15+CI_CO!BH15</f>
        <v>70537.735713232498</v>
      </c>
      <c r="BI15" s="8">
        <f>RA_CO!BI15+MA_CO!BI15+CI_CO!BI15</f>
        <v>70100.385417120691</v>
      </c>
      <c r="BJ15" s="8">
        <f>RA_CO!BJ15+MA_CO!BJ15+CI_CO!BJ15</f>
        <v>69724.990218548308</v>
      </c>
      <c r="BK15" s="8">
        <f>RA_CO!BK15+MA_CO!BK15+CI_CO!BK15</f>
        <v>69464.703412357121</v>
      </c>
      <c r="BO15" s="24">
        <f t="shared" si="22"/>
        <v>0</v>
      </c>
      <c r="BP15" s="24">
        <f t="shared" si="22"/>
        <v>77697.637348509801</v>
      </c>
      <c r="BQ15" s="24">
        <f t="shared" si="22"/>
        <v>0</v>
      </c>
      <c r="BR15" s="24">
        <f t="shared" si="22"/>
        <v>0</v>
      </c>
      <c r="BS15" s="24">
        <f t="shared" si="22"/>
        <v>0</v>
      </c>
      <c r="BT15" s="24">
        <f t="shared" si="22"/>
        <v>0</v>
      </c>
      <c r="BW15" s="24">
        <f t="shared" si="23"/>
        <v>0</v>
      </c>
      <c r="BX15" s="24">
        <f t="shared" si="23"/>
        <v>233092.9120455294</v>
      </c>
      <c r="BY15" s="24">
        <f t="shared" si="23"/>
        <v>0</v>
      </c>
      <c r="BZ15" s="24">
        <f t="shared" si="23"/>
        <v>0</v>
      </c>
      <c r="CA15" s="24">
        <f t="shared" si="23"/>
        <v>0</v>
      </c>
      <c r="CB15" s="24">
        <f t="shared" si="23"/>
        <v>0</v>
      </c>
    </row>
    <row r="16" spans="1:81" hidden="1" outlineLevel="1" x14ac:dyDescent="0.25">
      <c r="A16" s="11" t="s">
        <v>16</v>
      </c>
      <c r="C16" s="2" t="s">
        <v>9</v>
      </c>
      <c r="D16" s="8">
        <f>RA_CO!D16+MA_CO!D16+CI_CO!D16</f>
        <v>0</v>
      </c>
      <c r="E16" s="8">
        <f>RA_CO!E16+MA_CO!E16+CI_CO!E16</f>
        <v>0</v>
      </c>
      <c r="F16" s="8">
        <f>RA_CO!F16+MA_CO!F16+CI_CO!F16</f>
        <v>0</v>
      </c>
      <c r="G16" s="8">
        <f>RA_CO!G16+MA_CO!G16+CI_CO!G16</f>
        <v>0</v>
      </c>
      <c r="H16" s="8">
        <f>RA_CO!H16+MA_CO!H16+CI_CO!H16</f>
        <v>0</v>
      </c>
      <c r="I16" s="8">
        <f>RA_CO!I16+MA_CO!I16+CI_CO!I16</f>
        <v>0</v>
      </c>
      <c r="J16" s="8">
        <f>RA_CO!J16+MA_CO!J16+CI_CO!J16</f>
        <v>0</v>
      </c>
      <c r="K16" s="8">
        <f>RA_CO!K16+MA_CO!K16+CI_CO!K16</f>
        <v>0</v>
      </c>
      <c r="L16" s="8">
        <f>RA_CO!L16+MA_CO!L16+CI_CO!L16</f>
        <v>0</v>
      </c>
      <c r="M16" s="8">
        <f>RA_CO!M16+MA_CO!M16+CI_CO!M16</f>
        <v>0</v>
      </c>
      <c r="N16" s="8">
        <f>RA_CO!N16+MA_CO!N16+CI_CO!N16</f>
        <v>0</v>
      </c>
      <c r="O16" s="8">
        <f>RA_CO!O16+MA_CO!O16+CI_CO!O16</f>
        <v>0</v>
      </c>
      <c r="P16" s="8">
        <f>RA_CO!P16+MA_CO!P16+CI_CO!P16</f>
        <v>0</v>
      </c>
      <c r="Q16" s="8">
        <f>RA_CO!Q16+MA_CO!Q16+CI_CO!Q16</f>
        <v>0</v>
      </c>
      <c r="R16" s="8">
        <f>RA_CO!R16+MA_CO!R16+CI_CO!R16</f>
        <v>0</v>
      </c>
      <c r="S16" s="8">
        <f>RA_CO!S16+MA_CO!S16+CI_CO!S16</f>
        <v>0</v>
      </c>
      <c r="T16" s="8">
        <f>RA_CO!T16+MA_CO!T16+CI_CO!T16</f>
        <v>0</v>
      </c>
      <c r="U16" s="8">
        <f>RA_CO!U16+MA_CO!U16+CI_CO!U16</f>
        <v>0</v>
      </c>
      <c r="V16" s="8">
        <f>RA_CO!V16+MA_CO!V16+CI_CO!V16</f>
        <v>0</v>
      </c>
      <c r="W16" s="8">
        <f>RA_CO!W16+MA_CO!W16+CI_CO!W16</f>
        <v>0</v>
      </c>
      <c r="X16" s="8">
        <f>RA_CO!X16+MA_CO!X16+CI_CO!X16</f>
        <v>0</v>
      </c>
      <c r="Y16" s="8">
        <f>RA_CO!Y16+MA_CO!Y16+CI_CO!Y16</f>
        <v>0</v>
      </c>
      <c r="Z16" s="8">
        <f>RA_CO!Z16+MA_CO!Z16+CI_CO!Z16</f>
        <v>0</v>
      </c>
      <c r="AA16" s="8">
        <f>RA_CO!AA16+MA_CO!AA16+CI_CO!AA16</f>
        <v>0</v>
      </c>
      <c r="AB16" s="8">
        <f>RA_CO!AB16+MA_CO!AB16+CI_CO!AB16</f>
        <v>0</v>
      </c>
      <c r="AC16" s="8">
        <f>RA_CO!AC16+MA_CO!AC16+CI_CO!AC16</f>
        <v>0</v>
      </c>
      <c r="AD16" s="8">
        <f>RA_CO!AD16+MA_CO!AD16+CI_CO!AD16</f>
        <v>0</v>
      </c>
      <c r="AE16" s="8">
        <f>RA_CO!AE16+MA_CO!AE16+CI_CO!AE16</f>
        <v>0</v>
      </c>
      <c r="AF16" s="8">
        <f>RA_CO!AF16+MA_CO!AF16+CI_CO!AF16</f>
        <v>0</v>
      </c>
      <c r="AG16" s="8">
        <f>RA_CO!AG16+MA_CO!AG16+CI_CO!AG16</f>
        <v>0</v>
      </c>
      <c r="AH16" s="8">
        <f>RA_CO!AH16+MA_CO!AH16+CI_CO!AH16</f>
        <v>0</v>
      </c>
      <c r="AI16" s="8">
        <f>RA_CO!AI16+MA_CO!AI16+CI_CO!AI16</f>
        <v>0</v>
      </c>
      <c r="AJ16" s="8">
        <f>RA_CO!AJ16+MA_CO!AJ16+CI_CO!AJ16</f>
        <v>0</v>
      </c>
      <c r="AK16" s="8">
        <f>RA_CO!AK16+MA_CO!AK16+CI_CO!AK16</f>
        <v>0</v>
      </c>
      <c r="AL16" s="8">
        <f>RA_CO!AL16+MA_CO!AL16+CI_CO!AL16</f>
        <v>0</v>
      </c>
      <c r="AM16" s="8">
        <f>RA_CO!AM16+MA_CO!AM16+CI_CO!AM16</f>
        <v>0</v>
      </c>
      <c r="AN16" s="8">
        <f>RA_CO!AN16+MA_CO!AN16+CI_CO!AN16</f>
        <v>0</v>
      </c>
      <c r="AO16" s="8">
        <f>RA_CO!AO16+MA_CO!AO16+CI_CO!AO16</f>
        <v>0</v>
      </c>
      <c r="AP16" s="8">
        <f>RA_CO!AP16+MA_CO!AP16+CI_CO!AP16</f>
        <v>0</v>
      </c>
      <c r="AQ16" s="8">
        <f>RA_CO!AQ16+MA_CO!AQ16+CI_CO!AQ16</f>
        <v>0</v>
      </c>
      <c r="AR16" s="8">
        <f>RA_CO!AR16+MA_CO!AR16+CI_CO!AR16</f>
        <v>0</v>
      </c>
      <c r="AS16" s="8">
        <f>RA_CO!AS16+MA_CO!AS16+CI_CO!AS16</f>
        <v>0</v>
      </c>
      <c r="AT16" s="8">
        <f>RA_CO!AT16+MA_CO!AT16+CI_CO!AT16</f>
        <v>0</v>
      </c>
      <c r="AU16" s="8">
        <f>RA_CO!AU16+MA_CO!AU16+CI_CO!AU16</f>
        <v>0</v>
      </c>
      <c r="AV16" s="8">
        <f>RA_CO!AV16+MA_CO!AV16+CI_CO!AV16</f>
        <v>0</v>
      </c>
      <c r="AW16" s="8">
        <f>RA_CO!AW16+MA_CO!AW16+CI_CO!AW16</f>
        <v>0</v>
      </c>
      <c r="AX16" s="8">
        <f>RA_CO!AX16+MA_CO!AX16+CI_CO!AX16</f>
        <v>0</v>
      </c>
      <c r="AY16" s="8">
        <f>RA_CO!AY16+MA_CO!AY16+CI_CO!AY16</f>
        <v>0</v>
      </c>
      <c r="AZ16" s="8">
        <f>RA_CO!AZ16+MA_CO!AZ16+CI_CO!AZ16</f>
        <v>95779.118562196483</v>
      </c>
      <c r="BA16" s="8">
        <f>RA_CO!BA16+MA_CO!BA16+CI_CO!BA16</f>
        <v>95345.592329086692</v>
      </c>
      <c r="BB16" s="8">
        <f>RA_CO!BB16+MA_CO!BB16+CI_CO!BB16</f>
        <v>96354.742529163224</v>
      </c>
      <c r="BC16" s="8">
        <f>RA_CO!BC16+MA_CO!BC16+CI_CO!BC16</f>
        <v>96456.917766093742</v>
      </c>
      <c r="BD16" s="8">
        <f>RA_CO!BD16+MA_CO!BD16+CI_CO!BD16</f>
        <v>97448.388058007549</v>
      </c>
      <c r="BE16" s="8">
        <f>RA_CO!BE16+MA_CO!BE16+CI_CO!BE16</f>
        <v>98526.648277666143</v>
      </c>
      <c r="BF16" s="8">
        <f>RA_CO!BF16+MA_CO!BF16+CI_CO!BF16</f>
        <v>99892.124411877026</v>
      </c>
      <c r="BG16" s="8">
        <f>RA_CO!BG16+MA_CO!BG16+CI_CO!BG16</f>
        <v>102143.81060579201</v>
      </c>
      <c r="BH16" s="8">
        <f>RA_CO!BH16+MA_CO!BH16+CI_CO!BH16</f>
        <v>101570.71312346446</v>
      </c>
      <c r="BI16" s="8">
        <f>RA_CO!BI16+MA_CO!BI16+CI_CO!BI16</f>
        <v>98292.676218136097</v>
      </c>
      <c r="BJ16" s="8">
        <f>RA_CO!BJ16+MA_CO!BJ16+CI_CO!BJ16</f>
        <v>95467.551925304229</v>
      </c>
      <c r="BK16" s="8">
        <f>RA_CO!BK16+MA_CO!BK16+CI_CO!BK16</f>
        <v>98066.623740907031</v>
      </c>
      <c r="BO16" s="24">
        <f t="shared" si="22"/>
        <v>0</v>
      </c>
      <c r="BP16" s="24">
        <f t="shared" si="22"/>
        <v>95826.484473482124</v>
      </c>
      <c r="BQ16" s="24">
        <f t="shared" si="22"/>
        <v>0</v>
      </c>
      <c r="BR16" s="24">
        <f t="shared" si="22"/>
        <v>0</v>
      </c>
      <c r="BS16" s="24">
        <f t="shared" si="22"/>
        <v>0</v>
      </c>
      <c r="BT16" s="24">
        <f t="shared" si="22"/>
        <v>0</v>
      </c>
      <c r="BW16" s="24">
        <f t="shared" si="23"/>
        <v>0</v>
      </c>
      <c r="BX16" s="24">
        <f t="shared" si="23"/>
        <v>287479.45342044637</v>
      </c>
      <c r="BY16" s="24">
        <f t="shared" si="23"/>
        <v>0</v>
      </c>
      <c r="BZ16" s="24">
        <f t="shared" si="23"/>
        <v>0</v>
      </c>
      <c r="CA16" s="24">
        <f t="shared" si="23"/>
        <v>0</v>
      </c>
      <c r="CB16" s="24">
        <f t="shared" si="23"/>
        <v>0</v>
      </c>
    </row>
    <row r="17" spans="1:80" collapsed="1" x14ac:dyDescent="0.25">
      <c r="C17" s="3" t="s">
        <v>20</v>
      </c>
      <c r="D17" s="10">
        <f>SUM(D14:D16)</f>
        <v>0</v>
      </c>
      <c r="E17" s="10">
        <f t="shared" ref="E17" si="24">SUM(E14:E16)</f>
        <v>0</v>
      </c>
      <c r="F17" s="10">
        <f t="shared" ref="F17" si="25">SUM(F14:F16)</f>
        <v>0</v>
      </c>
      <c r="G17" s="10">
        <f t="shared" ref="G17" si="26">SUM(G14:G16)</f>
        <v>0</v>
      </c>
      <c r="H17" s="10">
        <f t="shared" ref="H17" si="27">SUM(H14:H16)</f>
        <v>0</v>
      </c>
      <c r="I17" s="10">
        <f t="shared" ref="I17" si="28">SUM(I14:I16)</f>
        <v>0</v>
      </c>
      <c r="J17" s="10">
        <f t="shared" ref="J17" si="29">SUM(J14:J16)</f>
        <v>0</v>
      </c>
      <c r="K17" s="10">
        <f t="shared" ref="K17" si="30">SUM(K14:K16)</f>
        <v>0</v>
      </c>
      <c r="L17" s="10">
        <f t="shared" ref="L17" si="31">SUM(L14:L16)</f>
        <v>0</v>
      </c>
      <c r="M17" s="10">
        <f t="shared" ref="M17" si="32">SUM(M14:M16)</f>
        <v>0</v>
      </c>
      <c r="N17" s="10">
        <f t="shared" ref="N17" si="33">SUM(N14:N16)</f>
        <v>0</v>
      </c>
      <c r="O17" s="10">
        <f t="shared" ref="O17" si="34">SUM(O14:O16)</f>
        <v>0</v>
      </c>
      <c r="P17" s="10">
        <f t="shared" ref="P17" si="35">SUM(P14:P16)</f>
        <v>0</v>
      </c>
      <c r="Q17" s="10">
        <f t="shared" ref="Q17" si="36">SUM(Q14:Q16)</f>
        <v>0</v>
      </c>
      <c r="R17" s="10">
        <f t="shared" ref="R17" si="37">SUM(R14:R16)</f>
        <v>0</v>
      </c>
      <c r="S17" s="10">
        <f t="shared" ref="S17" si="38">SUM(S14:S16)</f>
        <v>0</v>
      </c>
      <c r="T17" s="10">
        <f t="shared" ref="T17" si="39">SUM(T14:T16)</f>
        <v>0</v>
      </c>
      <c r="U17" s="10">
        <f t="shared" ref="U17" si="40">SUM(U14:U16)</f>
        <v>0</v>
      </c>
      <c r="V17" s="10">
        <f t="shared" ref="V17" si="41">SUM(V14:V16)</f>
        <v>0</v>
      </c>
      <c r="W17" s="10">
        <f t="shared" ref="W17" si="42">SUM(W14:W16)</f>
        <v>0</v>
      </c>
      <c r="X17" s="10">
        <f t="shared" ref="X17" si="43">SUM(X14:X16)</f>
        <v>0</v>
      </c>
      <c r="Y17" s="10">
        <f t="shared" ref="Y17" si="44">SUM(Y14:Y16)</f>
        <v>0</v>
      </c>
      <c r="Z17" s="10">
        <f t="shared" ref="Z17" si="45">SUM(Z14:Z16)</f>
        <v>0</v>
      </c>
      <c r="AA17" s="10">
        <f t="shared" ref="AA17" si="46">SUM(AA14:AA16)</f>
        <v>0</v>
      </c>
      <c r="AB17" s="10">
        <f t="shared" ref="AB17" si="47">SUM(AB14:AB16)</f>
        <v>0</v>
      </c>
      <c r="AC17" s="10">
        <f t="shared" ref="AC17" si="48">SUM(AC14:AC16)</f>
        <v>0</v>
      </c>
      <c r="AD17" s="10">
        <f t="shared" ref="AD17" si="49">SUM(AD14:AD16)</f>
        <v>0</v>
      </c>
      <c r="AE17" s="10">
        <f t="shared" ref="AE17" si="50">SUM(AE14:AE16)</f>
        <v>0</v>
      </c>
      <c r="AF17" s="10">
        <f t="shared" ref="AF17" si="51">SUM(AF14:AF16)</f>
        <v>0</v>
      </c>
      <c r="AG17" s="10">
        <f t="shared" ref="AG17" si="52">SUM(AG14:AG16)</f>
        <v>0</v>
      </c>
      <c r="AH17" s="10">
        <f t="shared" ref="AH17" si="53">SUM(AH14:AH16)</f>
        <v>0</v>
      </c>
      <c r="AI17" s="10">
        <f t="shared" ref="AI17" si="54">SUM(AI14:AI16)</f>
        <v>0</v>
      </c>
      <c r="AJ17" s="10">
        <f t="shared" ref="AJ17" si="55">SUM(AJ14:AJ16)</f>
        <v>0</v>
      </c>
      <c r="AK17" s="10">
        <f t="shared" ref="AK17" si="56">SUM(AK14:AK16)</f>
        <v>0</v>
      </c>
      <c r="AL17" s="10">
        <f t="shared" ref="AL17" si="57">SUM(AL14:AL16)</f>
        <v>0</v>
      </c>
      <c r="AM17" s="10">
        <f t="shared" ref="AM17" si="58">SUM(AM14:AM16)</f>
        <v>0</v>
      </c>
      <c r="AN17" s="10">
        <f t="shared" ref="AN17" si="59">SUM(AN14:AN16)</f>
        <v>0</v>
      </c>
      <c r="AO17" s="10">
        <f t="shared" ref="AO17" si="60">SUM(AO14:AO16)</f>
        <v>0</v>
      </c>
      <c r="AP17" s="10">
        <f t="shared" ref="AP17" si="61">SUM(AP14:AP16)</f>
        <v>0</v>
      </c>
      <c r="AQ17" s="10">
        <f t="shared" ref="AQ17" si="62">SUM(AQ14:AQ16)</f>
        <v>0</v>
      </c>
      <c r="AR17" s="10">
        <f t="shared" ref="AR17" si="63">SUM(AR14:AR16)</f>
        <v>0</v>
      </c>
      <c r="AS17" s="10">
        <f t="shared" ref="AS17" si="64">SUM(AS14:AS16)</f>
        <v>0</v>
      </c>
      <c r="AT17" s="10">
        <f t="shared" ref="AT17" si="65">SUM(AT14:AT16)</f>
        <v>0</v>
      </c>
      <c r="AU17" s="10">
        <f t="shared" ref="AU17" si="66">SUM(AU14:AU16)</f>
        <v>0</v>
      </c>
      <c r="AV17" s="10">
        <f t="shared" ref="AV17" si="67">SUM(AV14:AV16)</f>
        <v>0</v>
      </c>
      <c r="AW17" s="10">
        <f t="shared" ref="AW17" si="68">SUM(AW14:AW16)</f>
        <v>0</v>
      </c>
      <c r="AX17" s="10">
        <f t="shared" ref="AX17" si="69">SUM(AX14:AX16)</f>
        <v>0</v>
      </c>
      <c r="AY17" s="10">
        <f t="shared" ref="AY17" si="70">SUM(AY14:AY16)</f>
        <v>0</v>
      </c>
      <c r="AZ17" s="10">
        <f t="shared" ref="AZ17" si="71">SUM(AZ14:AZ16)</f>
        <v>2920180.8330034758</v>
      </c>
      <c r="BA17" s="10">
        <f t="shared" ref="BA17" si="72">SUM(BA14:BA16)</f>
        <v>2899295.0881273234</v>
      </c>
      <c r="BB17" s="10">
        <f t="shared" ref="BB17" si="73">SUM(BB14:BB16)</f>
        <v>2914219.7067112657</v>
      </c>
      <c r="BC17" s="10">
        <f t="shared" ref="BC17" si="74">SUM(BC14:BC16)</f>
        <v>2964574.9156871713</v>
      </c>
      <c r="BD17" s="10">
        <f t="shared" ref="BD17" si="75">SUM(BD14:BD16)</f>
        <v>3046768.9798649703</v>
      </c>
      <c r="BE17" s="10">
        <f t="shared" ref="BE17" si="76">SUM(BE14:BE16)</f>
        <v>3089359.1221031174</v>
      </c>
      <c r="BF17" s="10">
        <f t="shared" ref="BF17" si="77">SUM(BF14:BF16)</f>
        <v>3124180.9649726874</v>
      </c>
      <c r="BG17" s="10">
        <f t="shared" ref="BG17" si="78">SUM(BG14:BG16)</f>
        <v>3166413.0406899326</v>
      </c>
      <c r="BH17" s="10">
        <f t="shared" ref="BH17" si="79">SUM(BH14:BH16)</f>
        <v>3182027.88906901</v>
      </c>
      <c r="BI17" s="10">
        <f t="shared" ref="BI17" si="80">SUM(BI14:BI16)</f>
        <v>3189934.7221686537</v>
      </c>
      <c r="BJ17" s="10">
        <f t="shared" ref="BJ17" si="81">SUM(BJ14:BJ16)</f>
        <v>3233935.0636498979</v>
      </c>
      <c r="BK17" s="10">
        <f t="shared" ref="BK17" si="82">SUM(BK14:BK16)</f>
        <v>3281679.6062697517</v>
      </c>
      <c r="BO17" s="23">
        <f>SUM(BO14:BO16)</f>
        <v>0</v>
      </c>
      <c r="BP17" s="23">
        <f t="shared" ref="BP17:BT17" si="83">SUM(BP14:BP16)</f>
        <v>2911231.8759473553</v>
      </c>
      <c r="BQ17" s="23">
        <f t="shared" si="83"/>
        <v>0</v>
      </c>
      <c r="BR17" s="23">
        <f t="shared" si="83"/>
        <v>0</v>
      </c>
      <c r="BS17" s="23">
        <f t="shared" si="83"/>
        <v>0</v>
      </c>
      <c r="BT17" s="23">
        <f t="shared" si="83"/>
        <v>0</v>
      </c>
      <c r="BW17" s="23">
        <f>SUM(BW14:BW16)</f>
        <v>0</v>
      </c>
      <c r="BX17" s="23">
        <f t="shared" ref="BX17:CB17" si="84">SUM(BX14:BX16)</f>
        <v>8733695.6278420668</v>
      </c>
      <c r="BY17" s="23">
        <f t="shared" si="84"/>
        <v>0</v>
      </c>
      <c r="BZ17" s="23">
        <f t="shared" si="84"/>
        <v>0</v>
      </c>
      <c r="CA17" s="23">
        <f t="shared" si="84"/>
        <v>0</v>
      </c>
      <c r="CB17" s="23">
        <f t="shared" si="84"/>
        <v>0</v>
      </c>
    </row>
    <row r="18" spans="1:80" x14ac:dyDescent="0.25">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row>
    <row r="19" spans="1:80" x14ac:dyDescent="0.25">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row>
    <row r="20" spans="1:80" hidden="1" outlineLevel="1" x14ac:dyDescent="0.25">
      <c r="A20" s="11"/>
      <c r="C20" s="2" t="s">
        <v>0</v>
      </c>
      <c r="D20" s="14">
        <f>IFERROR(((1+D38/D14)^(360/D$3))-1,0)</f>
        <v>0</v>
      </c>
      <c r="E20" s="14">
        <f t="shared" ref="E20:AY23" si="85">IFERROR(((1+E38/E14)^(360/E$3))-1,0)</f>
        <v>0</v>
      </c>
      <c r="F20" s="14">
        <f t="shared" si="85"/>
        <v>0</v>
      </c>
      <c r="G20" s="14">
        <f t="shared" si="85"/>
        <v>0</v>
      </c>
      <c r="H20" s="14">
        <f t="shared" si="85"/>
        <v>0</v>
      </c>
      <c r="I20" s="14">
        <f t="shared" si="85"/>
        <v>0</v>
      </c>
      <c r="J20" s="14">
        <f t="shared" si="85"/>
        <v>0</v>
      </c>
      <c r="K20" s="14">
        <f t="shared" si="85"/>
        <v>0</v>
      </c>
      <c r="L20" s="14">
        <f t="shared" si="85"/>
        <v>0</v>
      </c>
      <c r="M20" s="14">
        <f t="shared" si="85"/>
        <v>0</v>
      </c>
      <c r="N20" s="14">
        <f t="shared" si="85"/>
        <v>0</v>
      </c>
      <c r="O20" s="14">
        <f t="shared" si="85"/>
        <v>0</v>
      </c>
      <c r="P20" s="14">
        <f t="shared" si="85"/>
        <v>0</v>
      </c>
      <c r="Q20" s="14">
        <f t="shared" si="85"/>
        <v>0</v>
      </c>
      <c r="R20" s="14">
        <f t="shared" si="85"/>
        <v>0</v>
      </c>
      <c r="S20" s="14">
        <f t="shared" si="85"/>
        <v>0</v>
      </c>
      <c r="T20" s="14">
        <f t="shared" si="85"/>
        <v>0</v>
      </c>
      <c r="U20" s="14">
        <f t="shared" si="85"/>
        <v>0</v>
      </c>
      <c r="V20" s="14">
        <f t="shared" si="85"/>
        <v>0</v>
      </c>
      <c r="W20" s="14">
        <f t="shared" si="85"/>
        <v>0</v>
      </c>
      <c r="X20" s="14">
        <f t="shared" si="85"/>
        <v>0</v>
      </c>
      <c r="Y20" s="14">
        <f t="shared" si="85"/>
        <v>0</v>
      </c>
      <c r="Z20" s="14">
        <f t="shared" si="85"/>
        <v>0</v>
      </c>
      <c r="AA20" s="14">
        <f t="shared" si="85"/>
        <v>0</v>
      </c>
      <c r="AB20" s="14">
        <f t="shared" si="85"/>
        <v>0</v>
      </c>
      <c r="AC20" s="14">
        <f t="shared" si="85"/>
        <v>0</v>
      </c>
      <c r="AD20" s="14">
        <f t="shared" si="85"/>
        <v>0</v>
      </c>
      <c r="AE20" s="14">
        <f t="shared" si="85"/>
        <v>0</v>
      </c>
      <c r="AF20" s="14">
        <f t="shared" si="85"/>
        <v>0</v>
      </c>
      <c r="AG20" s="14">
        <f t="shared" si="85"/>
        <v>0</v>
      </c>
      <c r="AH20" s="14">
        <f t="shared" si="85"/>
        <v>0</v>
      </c>
      <c r="AI20" s="14">
        <f t="shared" si="85"/>
        <v>0</v>
      </c>
      <c r="AJ20" s="14">
        <f t="shared" si="85"/>
        <v>0</v>
      </c>
      <c r="AK20" s="14">
        <f t="shared" si="85"/>
        <v>0</v>
      </c>
      <c r="AL20" s="14">
        <f t="shared" si="85"/>
        <v>0</v>
      </c>
      <c r="AM20" s="14">
        <f t="shared" si="85"/>
        <v>0</v>
      </c>
      <c r="AN20" s="14">
        <f t="shared" si="85"/>
        <v>0</v>
      </c>
      <c r="AO20" s="14">
        <f t="shared" si="85"/>
        <v>0</v>
      </c>
      <c r="AP20" s="14">
        <f t="shared" si="85"/>
        <v>0</v>
      </c>
      <c r="AQ20" s="14">
        <f t="shared" si="85"/>
        <v>0</v>
      </c>
      <c r="AR20" s="14">
        <f t="shared" si="85"/>
        <v>0</v>
      </c>
      <c r="AS20" s="14">
        <f t="shared" si="85"/>
        <v>0</v>
      </c>
      <c r="AT20" s="14">
        <f t="shared" si="85"/>
        <v>0</v>
      </c>
      <c r="AU20" s="14">
        <f t="shared" si="85"/>
        <v>0</v>
      </c>
      <c r="AV20" s="14">
        <f t="shared" si="85"/>
        <v>0</v>
      </c>
      <c r="AW20" s="14">
        <f t="shared" si="85"/>
        <v>0</v>
      </c>
      <c r="AX20" s="14">
        <f t="shared" si="85"/>
        <v>0</v>
      </c>
      <c r="AY20" s="14">
        <f t="shared" si="85"/>
        <v>0</v>
      </c>
      <c r="AZ20" s="14">
        <f t="shared" ref="AZ20:BK20" si="86">IFERROR(((1+AZ38/AZ14)^(360/AZ$3))-1,0)</f>
        <v>0.29619766623196675</v>
      </c>
      <c r="BA20" s="14">
        <f t="shared" si="86"/>
        <v>0.29401190023182133</v>
      </c>
      <c r="BB20" s="14">
        <f t="shared" si="86"/>
        <v>0.30971068922766953</v>
      </c>
      <c r="BC20" s="14">
        <f t="shared" si="86"/>
        <v>0.30523806357680372</v>
      </c>
      <c r="BD20" s="14">
        <f t="shared" si="86"/>
        <v>0.29435152317284152</v>
      </c>
      <c r="BE20" s="14">
        <f t="shared" si="86"/>
        <v>0.31160187044217036</v>
      </c>
      <c r="BF20" s="14">
        <f t="shared" si="86"/>
        <v>0.30238167260981275</v>
      </c>
      <c r="BG20" s="14">
        <f t="shared" si="86"/>
        <v>0.30913260877584969</v>
      </c>
      <c r="BH20" s="14">
        <f t="shared" si="86"/>
        <v>0.30289593286526273</v>
      </c>
      <c r="BI20" s="14">
        <f t="shared" si="86"/>
        <v>0.29903724974086088</v>
      </c>
      <c r="BJ20" s="14">
        <f t="shared" si="86"/>
        <v>0.30761003289367261</v>
      </c>
      <c r="BK20" s="14">
        <f t="shared" si="86"/>
        <v>0.30378807268014918</v>
      </c>
      <c r="BO20" s="28">
        <f>IFERROR(((1+BO38/BW14)^(360/BO$3))-1,0)</f>
        <v>0</v>
      </c>
      <c r="BP20" s="28">
        <f t="shared" ref="BP20:BT23" si="87">IFERROR(((1+BP38/BX14)^(360/BP$3))-1,0)</f>
        <v>0.30022406881001507</v>
      </c>
      <c r="BQ20" s="28">
        <f t="shared" si="87"/>
        <v>0</v>
      </c>
      <c r="BR20" s="28">
        <f t="shared" si="87"/>
        <v>0</v>
      </c>
      <c r="BS20" s="28">
        <f t="shared" si="87"/>
        <v>0</v>
      </c>
      <c r="BT20" s="28">
        <f t="shared" si="87"/>
        <v>0</v>
      </c>
    </row>
    <row r="21" spans="1:80" hidden="1" outlineLevel="1" x14ac:dyDescent="0.25">
      <c r="A21" s="11"/>
      <c r="C21" s="2" t="s">
        <v>1</v>
      </c>
      <c r="D21" s="14">
        <f t="shared" ref="D21:S23" si="88">IFERROR(((1+D39/D15)^(360/D$3))-1,0)</f>
        <v>0</v>
      </c>
      <c r="E21" s="14">
        <f t="shared" si="88"/>
        <v>0</v>
      </c>
      <c r="F21" s="14">
        <f t="shared" si="88"/>
        <v>0</v>
      </c>
      <c r="G21" s="14">
        <f t="shared" si="88"/>
        <v>0</v>
      </c>
      <c r="H21" s="14">
        <f t="shared" si="88"/>
        <v>0</v>
      </c>
      <c r="I21" s="14">
        <f t="shared" si="88"/>
        <v>0</v>
      </c>
      <c r="J21" s="14">
        <f t="shared" si="88"/>
        <v>0</v>
      </c>
      <c r="K21" s="14">
        <f t="shared" si="88"/>
        <v>0</v>
      </c>
      <c r="L21" s="14">
        <f t="shared" si="88"/>
        <v>0</v>
      </c>
      <c r="M21" s="14">
        <f t="shared" si="88"/>
        <v>0</v>
      </c>
      <c r="N21" s="14">
        <f t="shared" si="88"/>
        <v>0</v>
      </c>
      <c r="O21" s="14">
        <f t="shared" si="88"/>
        <v>0</v>
      </c>
      <c r="P21" s="14">
        <f t="shared" si="88"/>
        <v>0</v>
      </c>
      <c r="Q21" s="14">
        <f t="shared" si="88"/>
        <v>0</v>
      </c>
      <c r="R21" s="14">
        <f t="shared" si="88"/>
        <v>0</v>
      </c>
      <c r="S21" s="14">
        <f t="shared" si="88"/>
        <v>0</v>
      </c>
      <c r="T21" s="14">
        <f t="shared" si="85"/>
        <v>0</v>
      </c>
      <c r="U21" s="14">
        <f t="shared" si="85"/>
        <v>0</v>
      </c>
      <c r="V21" s="14">
        <f t="shared" si="85"/>
        <v>0</v>
      </c>
      <c r="W21" s="14">
        <f t="shared" si="85"/>
        <v>0</v>
      </c>
      <c r="X21" s="14">
        <f t="shared" si="85"/>
        <v>0</v>
      </c>
      <c r="Y21" s="14">
        <f t="shared" si="85"/>
        <v>0</v>
      </c>
      <c r="Z21" s="14">
        <f t="shared" si="85"/>
        <v>0</v>
      </c>
      <c r="AA21" s="14">
        <f t="shared" si="85"/>
        <v>0</v>
      </c>
      <c r="AB21" s="14">
        <f t="shared" si="85"/>
        <v>0</v>
      </c>
      <c r="AC21" s="14">
        <f t="shared" si="85"/>
        <v>0</v>
      </c>
      <c r="AD21" s="14">
        <f t="shared" si="85"/>
        <v>0</v>
      </c>
      <c r="AE21" s="14">
        <f t="shared" si="85"/>
        <v>0</v>
      </c>
      <c r="AF21" s="14">
        <f t="shared" si="85"/>
        <v>0</v>
      </c>
      <c r="AG21" s="14">
        <f t="shared" si="85"/>
        <v>0</v>
      </c>
      <c r="AH21" s="14">
        <f t="shared" si="85"/>
        <v>0</v>
      </c>
      <c r="AI21" s="14">
        <f t="shared" si="85"/>
        <v>0</v>
      </c>
      <c r="AJ21" s="14">
        <f t="shared" si="85"/>
        <v>0</v>
      </c>
      <c r="AK21" s="14">
        <f t="shared" si="85"/>
        <v>0</v>
      </c>
      <c r="AL21" s="14">
        <f t="shared" si="85"/>
        <v>0</v>
      </c>
      <c r="AM21" s="14">
        <f t="shared" si="85"/>
        <v>0</v>
      </c>
      <c r="AN21" s="14">
        <f t="shared" si="85"/>
        <v>0</v>
      </c>
      <c r="AO21" s="14">
        <f t="shared" si="85"/>
        <v>0</v>
      </c>
      <c r="AP21" s="14">
        <f t="shared" si="85"/>
        <v>0</v>
      </c>
      <c r="AQ21" s="14">
        <f t="shared" si="85"/>
        <v>0</v>
      </c>
      <c r="AR21" s="14">
        <f t="shared" si="85"/>
        <v>0</v>
      </c>
      <c r="AS21" s="14">
        <f t="shared" si="85"/>
        <v>0</v>
      </c>
      <c r="AT21" s="14">
        <f t="shared" si="85"/>
        <v>0</v>
      </c>
      <c r="AU21" s="14">
        <f t="shared" si="85"/>
        <v>0</v>
      </c>
      <c r="AV21" s="14">
        <f t="shared" si="85"/>
        <v>0</v>
      </c>
      <c r="AW21" s="14">
        <f t="shared" si="85"/>
        <v>0</v>
      </c>
      <c r="AX21" s="14">
        <f t="shared" si="85"/>
        <v>0</v>
      </c>
      <c r="AY21" s="14">
        <f t="shared" si="85"/>
        <v>0</v>
      </c>
      <c r="AZ21" s="14">
        <f t="shared" ref="AZ21:BK21" si="89">IFERROR(((1+AZ39/AZ15)^(360/AZ$3))-1,0)</f>
        <v>0.10233888930552881</v>
      </c>
      <c r="BA21" s="14">
        <f t="shared" si="89"/>
        <v>0.10282025843212872</v>
      </c>
      <c r="BB21" s="14">
        <f t="shared" si="89"/>
        <v>0.10346779549800766</v>
      </c>
      <c r="BC21" s="14">
        <f t="shared" si="89"/>
        <v>0.10412139942940923</v>
      </c>
      <c r="BD21" s="14">
        <f t="shared" si="89"/>
        <v>0.1048169805960788</v>
      </c>
      <c r="BE21" s="14">
        <f t="shared" si="89"/>
        <v>0.10565645397187784</v>
      </c>
      <c r="BF21" s="14">
        <f t="shared" si="89"/>
        <v>0.10651223643624919</v>
      </c>
      <c r="BG21" s="14">
        <f t="shared" si="89"/>
        <v>0.10736090672345888</v>
      </c>
      <c r="BH21" s="14">
        <f t="shared" si="89"/>
        <v>0.10837805798487765</v>
      </c>
      <c r="BI21" s="14">
        <f t="shared" si="89"/>
        <v>0.10956605733043667</v>
      </c>
      <c r="BJ21" s="14">
        <f t="shared" si="89"/>
        <v>0.1108209265357305</v>
      </c>
      <c r="BK21" s="14">
        <f t="shared" si="89"/>
        <v>0.11211366245143006</v>
      </c>
      <c r="BO21" s="28">
        <f t="shared" ref="BO21:BO23" si="90">IFERROR(((1+BO39/BW15)^(360/BO$3))-1,0)</f>
        <v>0</v>
      </c>
      <c r="BP21" s="28">
        <f t="shared" si="87"/>
        <v>0.10286865438679715</v>
      </c>
      <c r="BQ21" s="28">
        <f t="shared" si="87"/>
        <v>0</v>
      </c>
      <c r="BR21" s="28">
        <f t="shared" si="87"/>
        <v>0</v>
      </c>
      <c r="BS21" s="28">
        <f t="shared" si="87"/>
        <v>0</v>
      </c>
      <c r="BT21" s="28">
        <f t="shared" si="87"/>
        <v>0</v>
      </c>
    </row>
    <row r="22" spans="1:80" hidden="1" outlineLevel="1" x14ac:dyDescent="0.25">
      <c r="A22" s="11"/>
      <c r="C22" s="2" t="s">
        <v>9</v>
      </c>
      <c r="D22" s="14">
        <f t="shared" si="88"/>
        <v>0</v>
      </c>
      <c r="E22" s="14">
        <f t="shared" si="85"/>
        <v>0</v>
      </c>
      <c r="F22" s="14">
        <f t="shared" si="85"/>
        <v>0</v>
      </c>
      <c r="G22" s="14">
        <f t="shared" si="85"/>
        <v>0</v>
      </c>
      <c r="H22" s="14">
        <f t="shared" si="85"/>
        <v>0</v>
      </c>
      <c r="I22" s="14">
        <f t="shared" si="85"/>
        <v>0</v>
      </c>
      <c r="J22" s="14">
        <f t="shared" si="85"/>
        <v>0</v>
      </c>
      <c r="K22" s="14">
        <f t="shared" si="85"/>
        <v>0</v>
      </c>
      <c r="L22" s="14">
        <f t="shared" si="85"/>
        <v>0</v>
      </c>
      <c r="M22" s="14">
        <f t="shared" si="85"/>
        <v>0</v>
      </c>
      <c r="N22" s="14">
        <f t="shared" si="85"/>
        <v>0</v>
      </c>
      <c r="O22" s="14">
        <f t="shared" si="85"/>
        <v>0</v>
      </c>
      <c r="P22" s="14">
        <f t="shared" si="85"/>
        <v>0</v>
      </c>
      <c r="Q22" s="14">
        <f t="shared" si="85"/>
        <v>0</v>
      </c>
      <c r="R22" s="14">
        <f t="shared" si="85"/>
        <v>0</v>
      </c>
      <c r="S22" s="14">
        <f t="shared" si="85"/>
        <v>0</v>
      </c>
      <c r="T22" s="14">
        <f t="shared" si="85"/>
        <v>0</v>
      </c>
      <c r="U22" s="14">
        <f t="shared" si="85"/>
        <v>0</v>
      </c>
      <c r="V22" s="14">
        <f t="shared" si="85"/>
        <v>0</v>
      </c>
      <c r="W22" s="14">
        <f t="shared" si="85"/>
        <v>0</v>
      </c>
      <c r="X22" s="14">
        <f t="shared" si="85"/>
        <v>0</v>
      </c>
      <c r="Y22" s="14">
        <f t="shared" si="85"/>
        <v>0</v>
      </c>
      <c r="Z22" s="14">
        <f t="shared" si="85"/>
        <v>0</v>
      </c>
      <c r="AA22" s="14">
        <f t="shared" si="85"/>
        <v>0</v>
      </c>
      <c r="AB22" s="14">
        <f t="shared" si="85"/>
        <v>0</v>
      </c>
      <c r="AC22" s="14">
        <f t="shared" si="85"/>
        <v>0</v>
      </c>
      <c r="AD22" s="14">
        <f t="shared" si="85"/>
        <v>0</v>
      </c>
      <c r="AE22" s="14">
        <f t="shared" si="85"/>
        <v>0</v>
      </c>
      <c r="AF22" s="14">
        <f t="shared" si="85"/>
        <v>0</v>
      </c>
      <c r="AG22" s="14">
        <f t="shared" si="85"/>
        <v>0</v>
      </c>
      <c r="AH22" s="14">
        <f t="shared" si="85"/>
        <v>0</v>
      </c>
      <c r="AI22" s="14">
        <f t="shared" si="85"/>
        <v>0</v>
      </c>
      <c r="AJ22" s="14">
        <f t="shared" si="85"/>
        <v>0</v>
      </c>
      <c r="AK22" s="14">
        <f t="shared" si="85"/>
        <v>0</v>
      </c>
      <c r="AL22" s="14">
        <f t="shared" si="85"/>
        <v>0</v>
      </c>
      <c r="AM22" s="14">
        <f t="shared" si="85"/>
        <v>0</v>
      </c>
      <c r="AN22" s="14">
        <f t="shared" si="85"/>
        <v>0</v>
      </c>
      <c r="AO22" s="14">
        <f t="shared" si="85"/>
        <v>0</v>
      </c>
      <c r="AP22" s="14">
        <f t="shared" si="85"/>
        <v>0</v>
      </c>
      <c r="AQ22" s="14">
        <f t="shared" si="85"/>
        <v>0</v>
      </c>
      <c r="AR22" s="14">
        <f t="shared" si="85"/>
        <v>0</v>
      </c>
      <c r="AS22" s="14">
        <f t="shared" si="85"/>
        <v>0</v>
      </c>
      <c r="AT22" s="14">
        <f t="shared" si="85"/>
        <v>0</v>
      </c>
      <c r="AU22" s="14">
        <f t="shared" si="85"/>
        <v>0</v>
      </c>
      <c r="AV22" s="14">
        <f t="shared" si="85"/>
        <v>0</v>
      </c>
      <c r="AW22" s="14">
        <f t="shared" si="85"/>
        <v>0</v>
      </c>
      <c r="AX22" s="14">
        <f t="shared" si="85"/>
        <v>0</v>
      </c>
      <c r="AY22" s="14">
        <f t="shared" si="85"/>
        <v>0</v>
      </c>
      <c r="AZ22" s="14">
        <f t="shared" ref="AZ22:BK22" si="91">IFERROR(((1+AZ40/AZ16)^(360/AZ$3))-1,0)</f>
        <v>0.20407591735955277</v>
      </c>
      <c r="BA22" s="14">
        <f t="shared" si="91"/>
        <v>0.18680328045998196</v>
      </c>
      <c r="BB22" s="14">
        <f t="shared" si="91"/>
        <v>0.16883564704285048</v>
      </c>
      <c r="BC22" s="14">
        <f t="shared" si="91"/>
        <v>0.1846565626907033</v>
      </c>
      <c r="BD22" s="14">
        <f t="shared" si="91"/>
        <v>0.1753131138745716</v>
      </c>
      <c r="BE22" s="14">
        <f t="shared" si="91"/>
        <v>0.17469471878993503</v>
      </c>
      <c r="BF22" s="14">
        <f t="shared" si="91"/>
        <v>0.17350699889841703</v>
      </c>
      <c r="BG22" s="14">
        <f t="shared" si="91"/>
        <v>0.15984449829962766</v>
      </c>
      <c r="BH22" s="14">
        <f t="shared" si="91"/>
        <v>0.15188479008704836</v>
      </c>
      <c r="BI22" s="14">
        <f t="shared" si="91"/>
        <v>0.15806662366196123</v>
      </c>
      <c r="BJ22" s="14">
        <f t="shared" si="91"/>
        <v>0.1745552792123557</v>
      </c>
      <c r="BK22" s="14">
        <f t="shared" si="91"/>
        <v>0.17293323601711941</v>
      </c>
      <c r="BO22" s="28">
        <f t="shared" si="90"/>
        <v>0</v>
      </c>
      <c r="BP22" s="28">
        <f t="shared" si="87"/>
        <v>0.18648126574660107</v>
      </c>
      <c r="BQ22" s="28">
        <f t="shared" si="87"/>
        <v>0</v>
      </c>
      <c r="BR22" s="28">
        <f t="shared" si="87"/>
        <v>0</v>
      </c>
      <c r="BS22" s="28">
        <f t="shared" si="87"/>
        <v>0</v>
      </c>
      <c r="BT22" s="28">
        <f t="shared" si="87"/>
        <v>0</v>
      </c>
    </row>
    <row r="23" spans="1:80" collapsed="1" x14ac:dyDescent="0.25">
      <c r="C23" s="3" t="s">
        <v>23</v>
      </c>
      <c r="D23" s="15">
        <f t="shared" si="88"/>
        <v>0</v>
      </c>
      <c r="E23" s="15">
        <f t="shared" si="85"/>
        <v>0</v>
      </c>
      <c r="F23" s="15">
        <f t="shared" si="85"/>
        <v>0</v>
      </c>
      <c r="G23" s="15">
        <f t="shared" si="85"/>
        <v>0</v>
      </c>
      <c r="H23" s="15">
        <f t="shared" si="85"/>
        <v>0</v>
      </c>
      <c r="I23" s="15">
        <f t="shared" si="85"/>
        <v>0</v>
      </c>
      <c r="J23" s="15">
        <f t="shared" si="85"/>
        <v>0</v>
      </c>
      <c r="K23" s="15">
        <f t="shared" si="85"/>
        <v>0</v>
      </c>
      <c r="L23" s="15">
        <f t="shared" si="85"/>
        <v>0</v>
      </c>
      <c r="M23" s="15">
        <f t="shared" si="85"/>
        <v>0</v>
      </c>
      <c r="N23" s="15">
        <f t="shared" si="85"/>
        <v>0</v>
      </c>
      <c r="O23" s="15">
        <f t="shared" si="85"/>
        <v>0</v>
      </c>
      <c r="P23" s="15">
        <f t="shared" si="85"/>
        <v>0</v>
      </c>
      <c r="Q23" s="15">
        <f t="shared" si="85"/>
        <v>0</v>
      </c>
      <c r="R23" s="15">
        <f t="shared" si="85"/>
        <v>0</v>
      </c>
      <c r="S23" s="15">
        <f t="shared" si="85"/>
        <v>0</v>
      </c>
      <c r="T23" s="15">
        <f t="shared" si="85"/>
        <v>0</v>
      </c>
      <c r="U23" s="15">
        <f t="shared" si="85"/>
        <v>0</v>
      </c>
      <c r="V23" s="15">
        <f t="shared" si="85"/>
        <v>0</v>
      </c>
      <c r="W23" s="15">
        <f t="shared" si="85"/>
        <v>0</v>
      </c>
      <c r="X23" s="15">
        <f t="shared" si="85"/>
        <v>0</v>
      </c>
      <c r="Y23" s="15">
        <f t="shared" si="85"/>
        <v>0</v>
      </c>
      <c r="Z23" s="15">
        <f t="shared" si="85"/>
        <v>0</v>
      </c>
      <c r="AA23" s="15">
        <f t="shared" si="85"/>
        <v>0</v>
      </c>
      <c r="AB23" s="15">
        <f t="shared" si="85"/>
        <v>0</v>
      </c>
      <c r="AC23" s="15">
        <f t="shared" si="85"/>
        <v>0</v>
      </c>
      <c r="AD23" s="15">
        <f t="shared" si="85"/>
        <v>0</v>
      </c>
      <c r="AE23" s="15">
        <f t="shared" si="85"/>
        <v>0</v>
      </c>
      <c r="AF23" s="15">
        <f t="shared" si="85"/>
        <v>0</v>
      </c>
      <c r="AG23" s="15">
        <f t="shared" si="85"/>
        <v>0</v>
      </c>
      <c r="AH23" s="15">
        <f t="shared" si="85"/>
        <v>0</v>
      </c>
      <c r="AI23" s="15">
        <f t="shared" si="85"/>
        <v>0</v>
      </c>
      <c r="AJ23" s="15">
        <f t="shared" si="85"/>
        <v>0</v>
      </c>
      <c r="AK23" s="15">
        <f t="shared" si="85"/>
        <v>0</v>
      </c>
      <c r="AL23" s="15">
        <f t="shared" si="85"/>
        <v>0</v>
      </c>
      <c r="AM23" s="15">
        <f t="shared" si="85"/>
        <v>0</v>
      </c>
      <c r="AN23" s="15">
        <f t="shared" si="85"/>
        <v>0</v>
      </c>
      <c r="AO23" s="15">
        <f t="shared" si="85"/>
        <v>0</v>
      </c>
      <c r="AP23" s="15">
        <f t="shared" si="85"/>
        <v>0</v>
      </c>
      <c r="AQ23" s="15">
        <f t="shared" si="85"/>
        <v>0</v>
      </c>
      <c r="AR23" s="15">
        <f t="shared" si="85"/>
        <v>0</v>
      </c>
      <c r="AS23" s="15">
        <f t="shared" si="85"/>
        <v>0</v>
      </c>
      <c r="AT23" s="15">
        <f t="shared" si="85"/>
        <v>0</v>
      </c>
      <c r="AU23" s="15">
        <f t="shared" si="85"/>
        <v>0</v>
      </c>
      <c r="AV23" s="15">
        <f t="shared" si="85"/>
        <v>0</v>
      </c>
      <c r="AW23" s="15">
        <f t="shared" si="85"/>
        <v>0</v>
      </c>
      <c r="AX23" s="15">
        <f t="shared" si="85"/>
        <v>0</v>
      </c>
      <c r="AY23" s="15">
        <f t="shared" si="85"/>
        <v>0</v>
      </c>
      <c r="AZ23" s="15">
        <f t="shared" ref="AZ23:BK23" si="92">IFERROR(((1+AZ41/AZ17)^(360/AZ$3))-1,0)</f>
        <v>0.28746735102844023</v>
      </c>
      <c r="BA23" s="15">
        <f t="shared" si="92"/>
        <v>0.284858590807052</v>
      </c>
      <c r="BB23" s="15">
        <f t="shared" si="92"/>
        <v>0.29900423061490011</v>
      </c>
      <c r="BC23" s="15">
        <f t="shared" si="92"/>
        <v>0.29567511485510023</v>
      </c>
      <c r="BD23" s="15">
        <f t="shared" si="92"/>
        <v>0.28545270899964303</v>
      </c>
      <c r="BE23" s="15">
        <f t="shared" si="92"/>
        <v>0.30178883604200957</v>
      </c>
      <c r="BF23" s="15">
        <f t="shared" si="92"/>
        <v>0.2932338662641425</v>
      </c>
      <c r="BG23" s="15">
        <f t="shared" si="92"/>
        <v>0.29918986599465103</v>
      </c>
      <c r="BH23" s="15">
        <f t="shared" si="92"/>
        <v>0.29319346301201965</v>
      </c>
      <c r="BI23" s="15">
        <f t="shared" si="92"/>
        <v>0.29002045039054791</v>
      </c>
      <c r="BJ23" s="15">
        <f t="shared" si="92"/>
        <v>0.29894539916884844</v>
      </c>
      <c r="BK23" s="15">
        <f t="shared" si="92"/>
        <v>0.29535257876950571</v>
      </c>
      <c r="BO23" s="29">
        <f t="shared" si="90"/>
        <v>0</v>
      </c>
      <c r="BP23" s="29">
        <f t="shared" si="87"/>
        <v>0.29067964534461543</v>
      </c>
      <c r="BQ23" s="29">
        <f t="shared" si="87"/>
        <v>0</v>
      </c>
      <c r="BR23" s="29">
        <f t="shared" si="87"/>
        <v>0</v>
      </c>
      <c r="BS23" s="29">
        <f t="shared" si="87"/>
        <v>0</v>
      </c>
      <c r="BT23" s="29">
        <f t="shared" si="87"/>
        <v>0</v>
      </c>
    </row>
    <row r="26" spans="1:80" hidden="1" outlineLevel="1" x14ac:dyDescent="0.25">
      <c r="A26" s="11"/>
      <c r="C26" s="2" t="s">
        <v>0</v>
      </c>
      <c r="D26" s="14">
        <f>-IFERROR(((1-D44/D14)^(360/D$4))-1,0)</f>
        <v>0</v>
      </c>
      <c r="E26" s="14">
        <f t="shared" ref="E26:AY29" si="93">-IFERROR(((1-E44/E14)^(360/E$4))-1,0)</f>
        <v>0</v>
      </c>
      <c r="F26" s="14">
        <f t="shared" si="93"/>
        <v>0</v>
      </c>
      <c r="G26" s="14">
        <f t="shared" si="93"/>
        <v>0</v>
      </c>
      <c r="H26" s="14">
        <f t="shared" si="93"/>
        <v>0</v>
      </c>
      <c r="I26" s="14">
        <f t="shared" si="93"/>
        <v>0</v>
      </c>
      <c r="J26" s="14">
        <f t="shared" si="93"/>
        <v>0</v>
      </c>
      <c r="K26" s="14">
        <f t="shared" si="93"/>
        <v>0</v>
      </c>
      <c r="L26" s="14">
        <f t="shared" si="93"/>
        <v>0</v>
      </c>
      <c r="M26" s="14">
        <f t="shared" si="93"/>
        <v>0</v>
      </c>
      <c r="N26" s="14">
        <f t="shared" si="93"/>
        <v>0</v>
      </c>
      <c r="O26" s="14">
        <f t="shared" si="93"/>
        <v>0</v>
      </c>
      <c r="P26" s="14">
        <f t="shared" si="93"/>
        <v>0</v>
      </c>
      <c r="Q26" s="14">
        <f t="shared" si="93"/>
        <v>0</v>
      </c>
      <c r="R26" s="14">
        <f t="shared" si="93"/>
        <v>0</v>
      </c>
      <c r="S26" s="14">
        <f t="shared" si="93"/>
        <v>0</v>
      </c>
      <c r="T26" s="14">
        <f t="shared" si="93"/>
        <v>0</v>
      </c>
      <c r="U26" s="14">
        <f t="shared" si="93"/>
        <v>0</v>
      </c>
      <c r="V26" s="14">
        <f t="shared" si="93"/>
        <v>0</v>
      </c>
      <c r="W26" s="14">
        <f t="shared" si="93"/>
        <v>0</v>
      </c>
      <c r="X26" s="14">
        <f t="shared" si="93"/>
        <v>0</v>
      </c>
      <c r="Y26" s="14">
        <f t="shared" si="93"/>
        <v>0</v>
      </c>
      <c r="Z26" s="14">
        <f t="shared" si="93"/>
        <v>0</v>
      </c>
      <c r="AA26" s="14">
        <f t="shared" si="93"/>
        <v>0</v>
      </c>
      <c r="AB26" s="14">
        <f t="shared" si="93"/>
        <v>0</v>
      </c>
      <c r="AC26" s="14">
        <f t="shared" si="93"/>
        <v>0</v>
      </c>
      <c r="AD26" s="14">
        <f t="shared" si="93"/>
        <v>0</v>
      </c>
      <c r="AE26" s="14">
        <f t="shared" si="93"/>
        <v>0</v>
      </c>
      <c r="AF26" s="14">
        <f t="shared" si="93"/>
        <v>0</v>
      </c>
      <c r="AG26" s="14">
        <f t="shared" si="93"/>
        <v>0</v>
      </c>
      <c r="AH26" s="14">
        <f t="shared" si="93"/>
        <v>0</v>
      </c>
      <c r="AI26" s="14">
        <f t="shared" si="93"/>
        <v>0</v>
      </c>
      <c r="AJ26" s="14">
        <f t="shared" si="93"/>
        <v>0</v>
      </c>
      <c r="AK26" s="14">
        <f t="shared" si="93"/>
        <v>0</v>
      </c>
      <c r="AL26" s="14">
        <f t="shared" si="93"/>
        <v>0</v>
      </c>
      <c r="AM26" s="14">
        <f t="shared" si="93"/>
        <v>0</v>
      </c>
      <c r="AN26" s="14">
        <f t="shared" si="93"/>
        <v>0</v>
      </c>
      <c r="AO26" s="14">
        <f t="shared" si="93"/>
        <v>0</v>
      </c>
      <c r="AP26" s="14">
        <f t="shared" si="93"/>
        <v>0</v>
      </c>
      <c r="AQ26" s="14">
        <f t="shared" si="93"/>
        <v>0</v>
      </c>
      <c r="AR26" s="14">
        <f t="shared" si="93"/>
        <v>0</v>
      </c>
      <c r="AS26" s="14">
        <f t="shared" si="93"/>
        <v>0</v>
      </c>
      <c r="AT26" s="14">
        <f t="shared" si="93"/>
        <v>0</v>
      </c>
      <c r="AU26" s="14">
        <f t="shared" si="93"/>
        <v>0</v>
      </c>
      <c r="AV26" s="14">
        <f t="shared" si="93"/>
        <v>0</v>
      </c>
      <c r="AW26" s="14">
        <f t="shared" si="93"/>
        <v>0</v>
      </c>
      <c r="AX26" s="14">
        <f t="shared" si="93"/>
        <v>0</v>
      </c>
      <c r="AY26" s="14">
        <f t="shared" si="93"/>
        <v>0</v>
      </c>
      <c r="AZ26" s="14">
        <f t="shared" ref="AZ26:BK26" si="94">-IFERROR(((1-AZ44/AZ14)^(360/AZ$4))-1,0)</f>
        <v>-4.4201554611049021E-2</v>
      </c>
      <c r="BA26" s="14">
        <f t="shared" si="94"/>
        <v>-4.3882628033983462E-2</v>
      </c>
      <c r="BB26" s="14">
        <f t="shared" si="94"/>
        <v>-4.3937549776592144E-2</v>
      </c>
      <c r="BC26" s="14">
        <f t="shared" si="94"/>
        <v>-4.4085821334068243E-2</v>
      </c>
      <c r="BD26" s="14">
        <f t="shared" si="94"/>
        <v>-4.4060724193860867E-2</v>
      </c>
      <c r="BE26" s="14">
        <f t="shared" si="94"/>
        <v>-4.4006678897845708E-2</v>
      </c>
      <c r="BF26" s="14">
        <f t="shared" si="94"/>
        <v>-4.3805721766366323E-2</v>
      </c>
      <c r="BG26" s="14">
        <f t="shared" si="94"/>
        <v>-4.3965648463304641E-2</v>
      </c>
      <c r="BH26" s="14">
        <f t="shared" si="94"/>
        <v>-4.420666779468263E-2</v>
      </c>
      <c r="BI26" s="14">
        <f t="shared" si="94"/>
        <v>-4.4031995972884763E-2</v>
      </c>
      <c r="BJ26" s="14">
        <f t="shared" si="94"/>
        <v>-4.3201613317269238E-2</v>
      </c>
      <c r="BK26" s="14">
        <f t="shared" si="94"/>
        <v>-4.357076916613023E-2</v>
      </c>
      <c r="BO26" s="28">
        <f>-IFERROR(((1-BO44/BW14)^(360/BO$4))-1,0)</f>
        <v>0</v>
      </c>
      <c r="BP26" s="28">
        <f t="shared" ref="BP26:BT29" si="95">-IFERROR(((1-BP44/BX14)^(360/BP$4))-1,0)</f>
        <v>-4.4018218187942715E-2</v>
      </c>
      <c r="BQ26" s="28">
        <f t="shared" si="95"/>
        <v>0</v>
      </c>
      <c r="BR26" s="28">
        <f t="shared" si="95"/>
        <v>0</v>
      </c>
      <c r="BS26" s="28">
        <f t="shared" si="95"/>
        <v>0</v>
      </c>
      <c r="BT26" s="28">
        <f t="shared" si="95"/>
        <v>0</v>
      </c>
    </row>
    <row r="27" spans="1:80" hidden="1" outlineLevel="1" x14ac:dyDescent="0.25">
      <c r="A27" s="11"/>
      <c r="C27" s="2" t="s">
        <v>1</v>
      </c>
      <c r="D27" s="14">
        <f t="shared" ref="D27:S29" si="96">-IFERROR(((1-D45/D15)^(360/D$4))-1,0)</f>
        <v>0</v>
      </c>
      <c r="E27" s="14">
        <f t="shared" si="96"/>
        <v>0</v>
      </c>
      <c r="F27" s="14">
        <f t="shared" si="96"/>
        <v>0</v>
      </c>
      <c r="G27" s="14">
        <f t="shared" si="96"/>
        <v>0</v>
      </c>
      <c r="H27" s="14">
        <f t="shared" si="96"/>
        <v>0</v>
      </c>
      <c r="I27" s="14">
        <f t="shared" si="96"/>
        <v>0</v>
      </c>
      <c r="J27" s="14">
        <f t="shared" si="96"/>
        <v>0</v>
      </c>
      <c r="K27" s="14">
        <f t="shared" si="96"/>
        <v>0</v>
      </c>
      <c r="L27" s="14">
        <f t="shared" si="96"/>
        <v>0</v>
      </c>
      <c r="M27" s="14">
        <f t="shared" si="96"/>
        <v>0</v>
      </c>
      <c r="N27" s="14">
        <f t="shared" si="96"/>
        <v>0</v>
      </c>
      <c r="O27" s="14">
        <f t="shared" si="96"/>
        <v>0</v>
      </c>
      <c r="P27" s="14">
        <f t="shared" si="96"/>
        <v>0</v>
      </c>
      <c r="Q27" s="14">
        <f t="shared" si="96"/>
        <v>0</v>
      </c>
      <c r="R27" s="14">
        <f t="shared" si="96"/>
        <v>0</v>
      </c>
      <c r="S27" s="14">
        <f t="shared" si="96"/>
        <v>0</v>
      </c>
      <c r="T27" s="14">
        <f t="shared" si="93"/>
        <v>0</v>
      </c>
      <c r="U27" s="14">
        <f t="shared" si="93"/>
        <v>0</v>
      </c>
      <c r="V27" s="14">
        <f t="shared" si="93"/>
        <v>0</v>
      </c>
      <c r="W27" s="14">
        <f t="shared" si="93"/>
        <v>0</v>
      </c>
      <c r="X27" s="14">
        <f t="shared" si="93"/>
        <v>0</v>
      </c>
      <c r="Y27" s="14">
        <f t="shared" si="93"/>
        <v>0</v>
      </c>
      <c r="Z27" s="14">
        <f t="shared" si="93"/>
        <v>0</v>
      </c>
      <c r="AA27" s="14">
        <f t="shared" si="93"/>
        <v>0</v>
      </c>
      <c r="AB27" s="14">
        <f t="shared" si="93"/>
        <v>0</v>
      </c>
      <c r="AC27" s="14">
        <f t="shared" si="93"/>
        <v>0</v>
      </c>
      <c r="AD27" s="14">
        <f t="shared" si="93"/>
        <v>0</v>
      </c>
      <c r="AE27" s="14">
        <f t="shared" si="93"/>
        <v>0</v>
      </c>
      <c r="AF27" s="14">
        <f t="shared" si="93"/>
        <v>0</v>
      </c>
      <c r="AG27" s="14">
        <f t="shared" si="93"/>
        <v>0</v>
      </c>
      <c r="AH27" s="14">
        <f t="shared" si="93"/>
        <v>0</v>
      </c>
      <c r="AI27" s="14">
        <f t="shared" si="93"/>
        <v>0</v>
      </c>
      <c r="AJ27" s="14">
        <f t="shared" si="93"/>
        <v>0</v>
      </c>
      <c r="AK27" s="14">
        <f t="shared" si="93"/>
        <v>0</v>
      </c>
      <c r="AL27" s="14">
        <f t="shared" si="93"/>
        <v>0</v>
      </c>
      <c r="AM27" s="14">
        <f t="shared" si="93"/>
        <v>0</v>
      </c>
      <c r="AN27" s="14">
        <f t="shared" si="93"/>
        <v>0</v>
      </c>
      <c r="AO27" s="14">
        <f t="shared" si="93"/>
        <v>0</v>
      </c>
      <c r="AP27" s="14">
        <f t="shared" si="93"/>
        <v>0</v>
      </c>
      <c r="AQ27" s="14">
        <f t="shared" si="93"/>
        <v>0</v>
      </c>
      <c r="AR27" s="14">
        <f t="shared" si="93"/>
        <v>0</v>
      </c>
      <c r="AS27" s="14">
        <f t="shared" si="93"/>
        <v>0</v>
      </c>
      <c r="AT27" s="14">
        <f t="shared" si="93"/>
        <v>0</v>
      </c>
      <c r="AU27" s="14">
        <f t="shared" si="93"/>
        <v>0</v>
      </c>
      <c r="AV27" s="14">
        <f t="shared" si="93"/>
        <v>0</v>
      </c>
      <c r="AW27" s="14">
        <f t="shared" si="93"/>
        <v>0</v>
      </c>
      <c r="AX27" s="14">
        <f t="shared" si="93"/>
        <v>0</v>
      </c>
      <c r="AY27" s="14">
        <f t="shared" si="93"/>
        <v>0</v>
      </c>
      <c r="AZ27" s="14">
        <f t="shared" ref="AZ27:BK27" si="97">-IFERROR(((1-AZ45/AZ15)^(360/AZ$4))-1,0)</f>
        <v>-7.1126839681378007E-2</v>
      </c>
      <c r="BA27" s="14">
        <f t="shared" si="97"/>
        <v>-7.2886101713856011E-2</v>
      </c>
      <c r="BB27" s="14">
        <f t="shared" si="97"/>
        <v>-7.7084394489320696E-2</v>
      </c>
      <c r="BC27" s="14">
        <f t="shared" si="97"/>
        <v>-7.1597866676313959E-2</v>
      </c>
      <c r="BD27" s="14">
        <f t="shared" si="97"/>
        <v>-7.452047196381284E-2</v>
      </c>
      <c r="BE27" s="14">
        <f t="shared" si="97"/>
        <v>-7.3123986503768723E-2</v>
      </c>
      <c r="BF27" s="14">
        <f t="shared" si="97"/>
        <v>-7.740719260509632E-2</v>
      </c>
      <c r="BG27" s="14">
        <f t="shared" si="97"/>
        <v>-7.6475473628099699E-2</v>
      </c>
      <c r="BH27" s="14">
        <f t="shared" si="97"/>
        <v>-6.809660985212096E-2</v>
      </c>
      <c r="BI27" s="14">
        <f t="shared" si="97"/>
        <v>-7.5859253410414995E-2</v>
      </c>
      <c r="BJ27" s="14">
        <f t="shared" si="97"/>
        <v>-9.1569429588207019E-2</v>
      </c>
      <c r="BK27" s="14">
        <f t="shared" si="97"/>
        <v>-8.8999146884650493E-2</v>
      </c>
      <c r="BO27" s="28">
        <f t="shared" ref="BO27:BO29" si="98">-IFERROR(((1-BO45/BW15)^(360/BO$4))-1,0)</f>
        <v>0</v>
      </c>
      <c r="BP27" s="28">
        <f t="shared" si="95"/>
        <v>-7.3688877207545245E-2</v>
      </c>
      <c r="BQ27" s="28">
        <f t="shared" si="95"/>
        <v>0</v>
      </c>
      <c r="BR27" s="28">
        <f t="shared" si="95"/>
        <v>0</v>
      </c>
      <c r="BS27" s="28">
        <f t="shared" si="95"/>
        <v>0</v>
      </c>
      <c r="BT27" s="28">
        <f t="shared" si="95"/>
        <v>0</v>
      </c>
    </row>
    <row r="28" spans="1:80" hidden="1" outlineLevel="1" x14ac:dyDescent="0.25">
      <c r="A28" s="11"/>
      <c r="C28" s="2" t="s">
        <v>9</v>
      </c>
      <c r="D28" s="14">
        <f t="shared" si="96"/>
        <v>0</v>
      </c>
      <c r="E28" s="14">
        <f t="shared" si="93"/>
        <v>0</v>
      </c>
      <c r="F28" s="14">
        <f t="shared" si="93"/>
        <v>0</v>
      </c>
      <c r="G28" s="14">
        <f t="shared" si="93"/>
        <v>0</v>
      </c>
      <c r="H28" s="14">
        <f t="shared" si="93"/>
        <v>0</v>
      </c>
      <c r="I28" s="14">
        <f t="shared" si="93"/>
        <v>0</v>
      </c>
      <c r="J28" s="14">
        <f t="shared" si="93"/>
        <v>0</v>
      </c>
      <c r="K28" s="14">
        <f t="shared" si="93"/>
        <v>0</v>
      </c>
      <c r="L28" s="14">
        <f t="shared" si="93"/>
        <v>0</v>
      </c>
      <c r="M28" s="14">
        <f t="shared" si="93"/>
        <v>0</v>
      </c>
      <c r="N28" s="14">
        <f t="shared" si="93"/>
        <v>0</v>
      </c>
      <c r="O28" s="14">
        <f t="shared" si="93"/>
        <v>0</v>
      </c>
      <c r="P28" s="14">
        <f t="shared" si="93"/>
        <v>0</v>
      </c>
      <c r="Q28" s="14">
        <f t="shared" si="93"/>
        <v>0</v>
      </c>
      <c r="R28" s="14">
        <f t="shared" si="93"/>
        <v>0</v>
      </c>
      <c r="S28" s="14">
        <f t="shared" si="93"/>
        <v>0</v>
      </c>
      <c r="T28" s="14">
        <f t="shared" si="93"/>
        <v>0</v>
      </c>
      <c r="U28" s="14">
        <f t="shared" si="93"/>
        <v>0</v>
      </c>
      <c r="V28" s="14">
        <f t="shared" si="93"/>
        <v>0</v>
      </c>
      <c r="W28" s="14">
        <f t="shared" si="93"/>
        <v>0</v>
      </c>
      <c r="X28" s="14">
        <f t="shared" si="93"/>
        <v>0</v>
      </c>
      <c r="Y28" s="14">
        <f t="shared" si="93"/>
        <v>0</v>
      </c>
      <c r="Z28" s="14">
        <f t="shared" si="93"/>
        <v>0</v>
      </c>
      <c r="AA28" s="14">
        <f t="shared" si="93"/>
        <v>0</v>
      </c>
      <c r="AB28" s="14">
        <f t="shared" si="93"/>
        <v>0</v>
      </c>
      <c r="AC28" s="14">
        <f t="shared" si="93"/>
        <v>0</v>
      </c>
      <c r="AD28" s="14">
        <f t="shared" si="93"/>
        <v>0</v>
      </c>
      <c r="AE28" s="14">
        <f t="shared" si="93"/>
        <v>0</v>
      </c>
      <c r="AF28" s="14">
        <f t="shared" si="93"/>
        <v>0</v>
      </c>
      <c r="AG28" s="14">
        <f t="shared" si="93"/>
        <v>0</v>
      </c>
      <c r="AH28" s="14">
        <f t="shared" si="93"/>
        <v>0</v>
      </c>
      <c r="AI28" s="14">
        <f t="shared" si="93"/>
        <v>0</v>
      </c>
      <c r="AJ28" s="14">
        <f t="shared" si="93"/>
        <v>0</v>
      </c>
      <c r="AK28" s="14">
        <f t="shared" si="93"/>
        <v>0</v>
      </c>
      <c r="AL28" s="14">
        <f t="shared" si="93"/>
        <v>0</v>
      </c>
      <c r="AM28" s="14">
        <f t="shared" si="93"/>
        <v>0</v>
      </c>
      <c r="AN28" s="14">
        <f t="shared" si="93"/>
        <v>0</v>
      </c>
      <c r="AO28" s="14">
        <f t="shared" si="93"/>
        <v>0</v>
      </c>
      <c r="AP28" s="14">
        <f t="shared" si="93"/>
        <v>0</v>
      </c>
      <c r="AQ28" s="14">
        <f t="shared" si="93"/>
        <v>0</v>
      </c>
      <c r="AR28" s="14">
        <f t="shared" si="93"/>
        <v>0</v>
      </c>
      <c r="AS28" s="14">
        <f t="shared" si="93"/>
        <v>0</v>
      </c>
      <c r="AT28" s="14">
        <f t="shared" si="93"/>
        <v>0</v>
      </c>
      <c r="AU28" s="14">
        <f t="shared" si="93"/>
        <v>0</v>
      </c>
      <c r="AV28" s="14">
        <f t="shared" si="93"/>
        <v>0</v>
      </c>
      <c r="AW28" s="14">
        <f t="shared" si="93"/>
        <v>0</v>
      </c>
      <c r="AX28" s="14">
        <f t="shared" si="93"/>
        <v>0</v>
      </c>
      <c r="AY28" s="14">
        <f t="shared" si="93"/>
        <v>0</v>
      </c>
      <c r="AZ28" s="14">
        <f t="shared" ref="AZ28:BK28" si="99">-IFERROR(((1-AZ46/AZ16)^(360/AZ$4))-1,0)</f>
        <v>-3.914624122220034E-2</v>
      </c>
      <c r="BA28" s="14">
        <f t="shared" si="99"/>
        <v>-4.7020857614432643E-2</v>
      </c>
      <c r="BB28" s="14">
        <f t="shared" si="99"/>
        <v>-4.2463542073418514E-2</v>
      </c>
      <c r="BC28" s="14">
        <f t="shared" si="99"/>
        <v>-4.3365150388655849E-2</v>
      </c>
      <c r="BD28" s="14">
        <f t="shared" si="99"/>
        <v>-4.2789176060727963E-2</v>
      </c>
      <c r="BE28" s="14">
        <f t="shared" si="99"/>
        <v>-4.5997492296397713E-2</v>
      </c>
      <c r="BF28" s="14">
        <f t="shared" si="99"/>
        <v>-4.7552441053540617E-2</v>
      </c>
      <c r="BG28" s="14">
        <f t="shared" si="99"/>
        <v>-4.4036549008012793E-2</v>
      </c>
      <c r="BH28" s="14">
        <f t="shared" si="99"/>
        <v>-4.2851280428652272E-2</v>
      </c>
      <c r="BI28" s="14">
        <f t="shared" si="99"/>
        <v>-4.2905802657555725E-2</v>
      </c>
      <c r="BJ28" s="14">
        <f t="shared" si="99"/>
        <v>-5.9007997569545889E-2</v>
      </c>
      <c r="BK28" s="14">
        <f t="shared" si="99"/>
        <v>-4.9358001047418609E-2</v>
      </c>
      <c r="BO28" s="28">
        <f t="shared" si="98"/>
        <v>0</v>
      </c>
      <c r="BP28" s="28">
        <f t="shared" si="95"/>
        <v>-4.2734690909983497E-2</v>
      </c>
      <c r="BQ28" s="28">
        <f t="shared" si="95"/>
        <v>0</v>
      </c>
      <c r="BR28" s="28">
        <f t="shared" si="95"/>
        <v>0</v>
      </c>
      <c r="BS28" s="28">
        <f t="shared" si="95"/>
        <v>0</v>
      </c>
      <c r="BT28" s="28">
        <f t="shared" si="95"/>
        <v>0</v>
      </c>
    </row>
    <row r="29" spans="1:80" collapsed="1" x14ac:dyDescent="0.25">
      <c r="C29" s="3" t="s">
        <v>24</v>
      </c>
      <c r="D29" s="15">
        <f t="shared" si="96"/>
        <v>0</v>
      </c>
      <c r="E29" s="15">
        <f t="shared" si="93"/>
        <v>0</v>
      </c>
      <c r="F29" s="15">
        <f t="shared" si="93"/>
        <v>0</v>
      </c>
      <c r="G29" s="15">
        <f t="shared" si="93"/>
        <v>0</v>
      </c>
      <c r="H29" s="15">
        <f t="shared" si="93"/>
        <v>0</v>
      </c>
      <c r="I29" s="15">
        <f t="shared" si="93"/>
        <v>0</v>
      </c>
      <c r="J29" s="15">
        <f t="shared" si="93"/>
        <v>0</v>
      </c>
      <c r="K29" s="15">
        <f t="shared" si="93"/>
        <v>0</v>
      </c>
      <c r="L29" s="15">
        <f t="shared" si="93"/>
        <v>0</v>
      </c>
      <c r="M29" s="15">
        <f t="shared" si="93"/>
        <v>0</v>
      </c>
      <c r="N29" s="15">
        <f t="shared" si="93"/>
        <v>0</v>
      </c>
      <c r="O29" s="15">
        <f t="shared" si="93"/>
        <v>0</v>
      </c>
      <c r="P29" s="15">
        <f t="shared" si="93"/>
        <v>0</v>
      </c>
      <c r="Q29" s="15">
        <f t="shared" si="93"/>
        <v>0</v>
      </c>
      <c r="R29" s="15">
        <f t="shared" si="93"/>
        <v>0</v>
      </c>
      <c r="S29" s="15">
        <f t="shared" si="93"/>
        <v>0</v>
      </c>
      <c r="T29" s="15">
        <f t="shared" si="93"/>
        <v>0</v>
      </c>
      <c r="U29" s="15">
        <f t="shared" si="93"/>
        <v>0</v>
      </c>
      <c r="V29" s="15">
        <f t="shared" si="93"/>
        <v>0</v>
      </c>
      <c r="W29" s="15">
        <f t="shared" si="93"/>
        <v>0</v>
      </c>
      <c r="X29" s="15">
        <f t="shared" si="93"/>
        <v>0</v>
      </c>
      <c r="Y29" s="15">
        <f t="shared" si="93"/>
        <v>0</v>
      </c>
      <c r="Z29" s="15">
        <f t="shared" si="93"/>
        <v>0</v>
      </c>
      <c r="AA29" s="15">
        <f t="shared" si="93"/>
        <v>0</v>
      </c>
      <c r="AB29" s="15">
        <f t="shared" si="93"/>
        <v>0</v>
      </c>
      <c r="AC29" s="15">
        <f t="shared" si="93"/>
        <v>0</v>
      </c>
      <c r="AD29" s="15">
        <f t="shared" si="93"/>
        <v>0</v>
      </c>
      <c r="AE29" s="15">
        <f t="shared" si="93"/>
        <v>0</v>
      </c>
      <c r="AF29" s="15">
        <f t="shared" si="93"/>
        <v>0</v>
      </c>
      <c r="AG29" s="15">
        <f t="shared" si="93"/>
        <v>0</v>
      </c>
      <c r="AH29" s="15">
        <f t="shared" si="93"/>
        <v>0</v>
      </c>
      <c r="AI29" s="15">
        <f t="shared" si="93"/>
        <v>0</v>
      </c>
      <c r="AJ29" s="15">
        <f t="shared" si="93"/>
        <v>0</v>
      </c>
      <c r="AK29" s="15">
        <f t="shared" si="93"/>
        <v>0</v>
      </c>
      <c r="AL29" s="15">
        <f t="shared" si="93"/>
        <v>0</v>
      </c>
      <c r="AM29" s="15">
        <f t="shared" si="93"/>
        <v>0</v>
      </c>
      <c r="AN29" s="15">
        <f t="shared" si="93"/>
        <v>0</v>
      </c>
      <c r="AO29" s="15">
        <f t="shared" si="93"/>
        <v>0</v>
      </c>
      <c r="AP29" s="15">
        <f t="shared" si="93"/>
        <v>0</v>
      </c>
      <c r="AQ29" s="15">
        <f t="shared" si="93"/>
        <v>0</v>
      </c>
      <c r="AR29" s="15">
        <f t="shared" si="93"/>
        <v>0</v>
      </c>
      <c r="AS29" s="15">
        <f t="shared" si="93"/>
        <v>0</v>
      </c>
      <c r="AT29" s="15">
        <f t="shared" si="93"/>
        <v>0</v>
      </c>
      <c r="AU29" s="15">
        <f t="shared" si="93"/>
        <v>0</v>
      </c>
      <c r="AV29" s="15">
        <f t="shared" si="93"/>
        <v>0</v>
      </c>
      <c r="AW29" s="15">
        <f t="shared" si="93"/>
        <v>0</v>
      </c>
      <c r="AX29" s="15">
        <f t="shared" si="93"/>
        <v>0</v>
      </c>
      <c r="AY29" s="15">
        <f t="shared" si="93"/>
        <v>0</v>
      </c>
      <c r="AZ29" s="15">
        <f t="shared" ref="AZ29:BK29" si="100">-IFERROR(((1-AZ47/AZ17)^(360/AZ$4))-1,0)</f>
        <v>-4.4754415925499336E-2</v>
      </c>
      <c r="BA29" s="15">
        <f t="shared" si="100"/>
        <v>-4.4754262705234193E-2</v>
      </c>
      <c r="BB29" s="15">
        <f t="shared" si="100"/>
        <v>-4.4746084913211526E-2</v>
      </c>
      <c r="BC29" s="15">
        <f t="shared" si="100"/>
        <v>-4.4751322581773945E-2</v>
      </c>
      <c r="BD29" s="15">
        <f t="shared" si="100"/>
        <v>-4.4751221456321266E-2</v>
      </c>
      <c r="BE29" s="15">
        <f t="shared" si="100"/>
        <v>-4.4749777446524419E-2</v>
      </c>
      <c r="BF29" s="15">
        <f t="shared" si="100"/>
        <v>-4.4688881427733085E-2</v>
      </c>
      <c r="BG29" s="15">
        <f t="shared" si="100"/>
        <v>-4.468879392211611E-2</v>
      </c>
      <c r="BH29" s="15">
        <f t="shared" si="100"/>
        <v>-4.4687587327099321E-2</v>
      </c>
      <c r="BI29" s="15">
        <f t="shared" si="100"/>
        <v>-4.46873270727981E-2</v>
      </c>
      <c r="BJ29" s="15">
        <f t="shared" si="100"/>
        <v>-4.4687290640603061E-2</v>
      </c>
      <c r="BK29" s="15">
        <f t="shared" si="100"/>
        <v>-4.4686806564195214E-2</v>
      </c>
      <c r="BO29" s="29">
        <f t="shared" si="98"/>
        <v>0</v>
      </c>
      <c r="BP29" s="29">
        <f t="shared" si="95"/>
        <v>-4.4757932329740902E-2</v>
      </c>
      <c r="BQ29" s="29">
        <f t="shared" si="95"/>
        <v>0</v>
      </c>
      <c r="BR29" s="29">
        <f t="shared" si="95"/>
        <v>0</v>
      </c>
      <c r="BS29" s="29">
        <f t="shared" si="95"/>
        <v>0</v>
      </c>
      <c r="BT29" s="29">
        <f t="shared" si="95"/>
        <v>0</v>
      </c>
    </row>
    <row r="32" spans="1:80" hidden="1" outlineLevel="1" x14ac:dyDescent="0.25">
      <c r="A32" s="11"/>
      <c r="C32" s="2" t="s">
        <v>0</v>
      </c>
      <c r="D32" s="14">
        <f>D20+D26</f>
        <v>0</v>
      </c>
      <c r="E32" s="14">
        <f t="shared" ref="E32:AY32" si="101">E20+E26</f>
        <v>0</v>
      </c>
      <c r="F32" s="14">
        <f t="shared" si="101"/>
        <v>0</v>
      </c>
      <c r="G32" s="14">
        <f t="shared" si="101"/>
        <v>0</v>
      </c>
      <c r="H32" s="14">
        <f t="shared" si="101"/>
        <v>0</v>
      </c>
      <c r="I32" s="14">
        <f t="shared" si="101"/>
        <v>0</v>
      </c>
      <c r="J32" s="14">
        <f t="shared" si="101"/>
        <v>0</v>
      </c>
      <c r="K32" s="14">
        <f t="shared" si="101"/>
        <v>0</v>
      </c>
      <c r="L32" s="14">
        <f t="shared" si="101"/>
        <v>0</v>
      </c>
      <c r="M32" s="14">
        <f t="shared" si="101"/>
        <v>0</v>
      </c>
      <c r="N32" s="14">
        <f t="shared" si="101"/>
        <v>0</v>
      </c>
      <c r="O32" s="14">
        <f t="shared" si="101"/>
        <v>0</v>
      </c>
      <c r="P32" s="14">
        <f t="shared" si="101"/>
        <v>0</v>
      </c>
      <c r="Q32" s="14">
        <f t="shared" si="101"/>
        <v>0</v>
      </c>
      <c r="R32" s="14">
        <f t="shared" si="101"/>
        <v>0</v>
      </c>
      <c r="S32" s="14">
        <f t="shared" si="101"/>
        <v>0</v>
      </c>
      <c r="T32" s="14">
        <f t="shared" si="101"/>
        <v>0</v>
      </c>
      <c r="U32" s="14">
        <f t="shared" si="101"/>
        <v>0</v>
      </c>
      <c r="V32" s="14">
        <f t="shared" si="101"/>
        <v>0</v>
      </c>
      <c r="W32" s="14">
        <f t="shared" si="101"/>
        <v>0</v>
      </c>
      <c r="X32" s="14">
        <f t="shared" si="101"/>
        <v>0</v>
      </c>
      <c r="Y32" s="14">
        <f t="shared" si="101"/>
        <v>0</v>
      </c>
      <c r="Z32" s="14">
        <f t="shared" si="101"/>
        <v>0</v>
      </c>
      <c r="AA32" s="14">
        <f t="shared" si="101"/>
        <v>0</v>
      </c>
      <c r="AB32" s="14">
        <f t="shared" si="101"/>
        <v>0</v>
      </c>
      <c r="AC32" s="14">
        <f t="shared" si="101"/>
        <v>0</v>
      </c>
      <c r="AD32" s="14">
        <f t="shared" si="101"/>
        <v>0</v>
      </c>
      <c r="AE32" s="14">
        <f t="shared" si="101"/>
        <v>0</v>
      </c>
      <c r="AF32" s="14">
        <f t="shared" si="101"/>
        <v>0</v>
      </c>
      <c r="AG32" s="14">
        <f t="shared" si="101"/>
        <v>0</v>
      </c>
      <c r="AH32" s="14">
        <f t="shared" si="101"/>
        <v>0</v>
      </c>
      <c r="AI32" s="14">
        <f t="shared" si="101"/>
        <v>0</v>
      </c>
      <c r="AJ32" s="14">
        <f t="shared" si="101"/>
        <v>0</v>
      </c>
      <c r="AK32" s="14">
        <f t="shared" si="101"/>
        <v>0</v>
      </c>
      <c r="AL32" s="14">
        <f t="shared" si="101"/>
        <v>0</v>
      </c>
      <c r="AM32" s="14">
        <f t="shared" si="101"/>
        <v>0</v>
      </c>
      <c r="AN32" s="14">
        <f t="shared" si="101"/>
        <v>0</v>
      </c>
      <c r="AO32" s="14">
        <f t="shared" si="101"/>
        <v>0</v>
      </c>
      <c r="AP32" s="14">
        <f t="shared" si="101"/>
        <v>0</v>
      </c>
      <c r="AQ32" s="14">
        <f t="shared" si="101"/>
        <v>0</v>
      </c>
      <c r="AR32" s="14">
        <f t="shared" si="101"/>
        <v>0</v>
      </c>
      <c r="AS32" s="14">
        <f t="shared" si="101"/>
        <v>0</v>
      </c>
      <c r="AT32" s="14">
        <f t="shared" si="101"/>
        <v>0</v>
      </c>
      <c r="AU32" s="14">
        <f t="shared" si="101"/>
        <v>0</v>
      </c>
      <c r="AV32" s="14">
        <f t="shared" si="101"/>
        <v>0</v>
      </c>
      <c r="AW32" s="14">
        <f t="shared" si="101"/>
        <v>0</v>
      </c>
      <c r="AX32" s="14">
        <f t="shared" si="101"/>
        <v>0</v>
      </c>
      <c r="AY32" s="14">
        <f t="shared" si="101"/>
        <v>0</v>
      </c>
      <c r="AZ32" s="14">
        <f t="shared" ref="AZ32:BK32" si="102">AZ20+AZ26</f>
        <v>0.25199611162091773</v>
      </c>
      <c r="BA32" s="14">
        <f t="shared" si="102"/>
        <v>0.25012927219783787</v>
      </c>
      <c r="BB32" s="14">
        <f t="shared" si="102"/>
        <v>0.26577313945107739</v>
      </c>
      <c r="BC32" s="14">
        <f t="shared" si="102"/>
        <v>0.26115224224273548</v>
      </c>
      <c r="BD32" s="14">
        <f t="shared" si="102"/>
        <v>0.25029079897898066</v>
      </c>
      <c r="BE32" s="14">
        <f t="shared" si="102"/>
        <v>0.26759519154432465</v>
      </c>
      <c r="BF32" s="14">
        <f t="shared" si="102"/>
        <v>0.25857595084344642</v>
      </c>
      <c r="BG32" s="14">
        <f t="shared" si="102"/>
        <v>0.26516696031254505</v>
      </c>
      <c r="BH32" s="14">
        <f t="shared" si="102"/>
        <v>0.2586892650705801</v>
      </c>
      <c r="BI32" s="14">
        <f t="shared" si="102"/>
        <v>0.25500525376797611</v>
      </c>
      <c r="BJ32" s="14">
        <f t="shared" si="102"/>
        <v>0.26440841957640338</v>
      </c>
      <c r="BK32" s="14">
        <f t="shared" si="102"/>
        <v>0.26021730351401895</v>
      </c>
      <c r="BO32" s="28">
        <f>BO20+BO26</f>
        <v>0</v>
      </c>
      <c r="BP32" s="28">
        <f t="shared" ref="BP32:BT32" si="103">BP20+BP26</f>
        <v>0.25620585062207235</v>
      </c>
      <c r="BQ32" s="28">
        <f t="shared" si="103"/>
        <v>0</v>
      </c>
      <c r="BR32" s="28">
        <f t="shared" si="103"/>
        <v>0</v>
      </c>
      <c r="BS32" s="28">
        <f t="shared" si="103"/>
        <v>0</v>
      </c>
      <c r="BT32" s="28">
        <f t="shared" si="103"/>
        <v>0</v>
      </c>
    </row>
    <row r="33" spans="1:72" hidden="1" outlineLevel="1" x14ac:dyDescent="0.25">
      <c r="A33" s="11"/>
      <c r="C33" s="2" t="s">
        <v>1</v>
      </c>
      <c r="D33" s="14">
        <f t="shared" ref="D33:AY35" si="104">D21+D27</f>
        <v>0</v>
      </c>
      <c r="E33" s="14">
        <f t="shared" si="104"/>
        <v>0</v>
      </c>
      <c r="F33" s="14">
        <f t="shared" si="104"/>
        <v>0</v>
      </c>
      <c r="G33" s="14">
        <f t="shared" si="104"/>
        <v>0</v>
      </c>
      <c r="H33" s="14">
        <f t="shared" si="104"/>
        <v>0</v>
      </c>
      <c r="I33" s="14">
        <f t="shared" si="104"/>
        <v>0</v>
      </c>
      <c r="J33" s="14">
        <f t="shared" si="104"/>
        <v>0</v>
      </c>
      <c r="K33" s="14">
        <f t="shared" si="104"/>
        <v>0</v>
      </c>
      <c r="L33" s="14">
        <f t="shared" si="104"/>
        <v>0</v>
      </c>
      <c r="M33" s="14">
        <f t="shared" si="104"/>
        <v>0</v>
      </c>
      <c r="N33" s="14">
        <f t="shared" si="104"/>
        <v>0</v>
      </c>
      <c r="O33" s="14">
        <f t="shared" si="104"/>
        <v>0</v>
      </c>
      <c r="P33" s="14">
        <f t="shared" si="104"/>
        <v>0</v>
      </c>
      <c r="Q33" s="14">
        <f t="shared" si="104"/>
        <v>0</v>
      </c>
      <c r="R33" s="14">
        <f t="shared" si="104"/>
        <v>0</v>
      </c>
      <c r="S33" s="14">
        <f t="shared" si="104"/>
        <v>0</v>
      </c>
      <c r="T33" s="14">
        <f t="shared" si="104"/>
        <v>0</v>
      </c>
      <c r="U33" s="14">
        <f t="shared" si="104"/>
        <v>0</v>
      </c>
      <c r="V33" s="14">
        <f t="shared" si="104"/>
        <v>0</v>
      </c>
      <c r="W33" s="14">
        <f t="shared" si="104"/>
        <v>0</v>
      </c>
      <c r="X33" s="14">
        <f t="shared" si="104"/>
        <v>0</v>
      </c>
      <c r="Y33" s="14">
        <f t="shared" si="104"/>
        <v>0</v>
      </c>
      <c r="Z33" s="14">
        <f t="shared" si="104"/>
        <v>0</v>
      </c>
      <c r="AA33" s="14">
        <f t="shared" si="104"/>
        <v>0</v>
      </c>
      <c r="AB33" s="14">
        <f t="shared" si="104"/>
        <v>0</v>
      </c>
      <c r="AC33" s="14">
        <f t="shared" si="104"/>
        <v>0</v>
      </c>
      <c r="AD33" s="14">
        <f t="shared" si="104"/>
        <v>0</v>
      </c>
      <c r="AE33" s="14">
        <f t="shared" si="104"/>
        <v>0</v>
      </c>
      <c r="AF33" s="14">
        <f t="shared" si="104"/>
        <v>0</v>
      </c>
      <c r="AG33" s="14">
        <f t="shared" si="104"/>
        <v>0</v>
      </c>
      <c r="AH33" s="14">
        <f t="shared" si="104"/>
        <v>0</v>
      </c>
      <c r="AI33" s="14">
        <f t="shared" si="104"/>
        <v>0</v>
      </c>
      <c r="AJ33" s="14">
        <f t="shared" si="104"/>
        <v>0</v>
      </c>
      <c r="AK33" s="14">
        <f t="shared" si="104"/>
        <v>0</v>
      </c>
      <c r="AL33" s="14">
        <f t="shared" si="104"/>
        <v>0</v>
      </c>
      <c r="AM33" s="14">
        <f t="shared" si="104"/>
        <v>0</v>
      </c>
      <c r="AN33" s="14">
        <f t="shared" si="104"/>
        <v>0</v>
      </c>
      <c r="AO33" s="14">
        <f t="shared" si="104"/>
        <v>0</v>
      </c>
      <c r="AP33" s="14">
        <f t="shared" si="104"/>
        <v>0</v>
      </c>
      <c r="AQ33" s="14">
        <f t="shared" si="104"/>
        <v>0</v>
      </c>
      <c r="AR33" s="14">
        <f t="shared" si="104"/>
        <v>0</v>
      </c>
      <c r="AS33" s="14">
        <f t="shared" si="104"/>
        <v>0</v>
      </c>
      <c r="AT33" s="14">
        <f t="shared" si="104"/>
        <v>0</v>
      </c>
      <c r="AU33" s="14">
        <f t="shared" si="104"/>
        <v>0</v>
      </c>
      <c r="AV33" s="14">
        <f t="shared" si="104"/>
        <v>0</v>
      </c>
      <c r="AW33" s="14">
        <f t="shared" si="104"/>
        <v>0</v>
      </c>
      <c r="AX33" s="14">
        <f t="shared" si="104"/>
        <v>0</v>
      </c>
      <c r="AY33" s="14">
        <f t="shared" si="104"/>
        <v>0</v>
      </c>
      <c r="AZ33" s="14">
        <f t="shared" ref="AZ33:BK33" si="105">AZ21+AZ27</f>
        <v>3.1212049624150806E-2</v>
      </c>
      <c r="BA33" s="14">
        <f t="shared" si="105"/>
        <v>2.9934156718272709E-2</v>
      </c>
      <c r="BB33" s="14">
        <f t="shared" si="105"/>
        <v>2.6383401008686969E-2</v>
      </c>
      <c r="BC33" s="14">
        <f t="shared" si="105"/>
        <v>3.2523532753095274E-2</v>
      </c>
      <c r="BD33" s="14">
        <f t="shared" si="105"/>
        <v>3.0296508632265962E-2</v>
      </c>
      <c r="BE33" s="14">
        <f t="shared" si="105"/>
        <v>3.2532467468109116E-2</v>
      </c>
      <c r="BF33" s="14">
        <f t="shared" si="105"/>
        <v>2.9105043831152866E-2</v>
      </c>
      <c r="BG33" s="14">
        <f t="shared" si="105"/>
        <v>3.0885433095359183E-2</v>
      </c>
      <c r="BH33" s="14">
        <f t="shared" si="105"/>
        <v>4.0281448132756692E-2</v>
      </c>
      <c r="BI33" s="14">
        <f t="shared" si="105"/>
        <v>3.3706803920021677E-2</v>
      </c>
      <c r="BJ33" s="14">
        <f t="shared" si="105"/>
        <v>1.9251496947523483E-2</v>
      </c>
      <c r="BK33" s="14">
        <f t="shared" si="105"/>
        <v>2.311451556677957E-2</v>
      </c>
      <c r="BO33" s="28">
        <f t="shared" ref="BO33:BT35" si="106">BO21+BO27</f>
        <v>0</v>
      </c>
      <c r="BP33" s="28">
        <f t="shared" si="106"/>
        <v>2.9179777179251909E-2</v>
      </c>
      <c r="BQ33" s="28">
        <f t="shared" si="106"/>
        <v>0</v>
      </c>
      <c r="BR33" s="28">
        <f t="shared" si="106"/>
        <v>0</v>
      </c>
      <c r="BS33" s="28">
        <f t="shared" si="106"/>
        <v>0</v>
      </c>
      <c r="BT33" s="28">
        <f t="shared" si="106"/>
        <v>0</v>
      </c>
    </row>
    <row r="34" spans="1:72" hidden="1" outlineLevel="1" x14ac:dyDescent="0.25">
      <c r="A34" s="11"/>
      <c r="C34" s="2" t="s">
        <v>9</v>
      </c>
      <c r="D34" s="14">
        <f t="shared" si="104"/>
        <v>0</v>
      </c>
      <c r="E34" s="14">
        <f t="shared" si="104"/>
        <v>0</v>
      </c>
      <c r="F34" s="14">
        <f t="shared" si="104"/>
        <v>0</v>
      </c>
      <c r="G34" s="14">
        <f t="shared" si="104"/>
        <v>0</v>
      </c>
      <c r="H34" s="14">
        <f t="shared" si="104"/>
        <v>0</v>
      </c>
      <c r="I34" s="14">
        <f t="shared" si="104"/>
        <v>0</v>
      </c>
      <c r="J34" s="14">
        <f t="shared" si="104"/>
        <v>0</v>
      </c>
      <c r="K34" s="14">
        <f t="shared" si="104"/>
        <v>0</v>
      </c>
      <c r="L34" s="14">
        <f t="shared" si="104"/>
        <v>0</v>
      </c>
      <c r="M34" s="14">
        <f t="shared" si="104"/>
        <v>0</v>
      </c>
      <c r="N34" s="14">
        <f t="shared" si="104"/>
        <v>0</v>
      </c>
      <c r="O34" s="14">
        <f t="shared" si="104"/>
        <v>0</v>
      </c>
      <c r="P34" s="14">
        <f t="shared" si="104"/>
        <v>0</v>
      </c>
      <c r="Q34" s="14">
        <f t="shared" si="104"/>
        <v>0</v>
      </c>
      <c r="R34" s="14">
        <f t="shared" si="104"/>
        <v>0</v>
      </c>
      <c r="S34" s="14">
        <f t="shared" si="104"/>
        <v>0</v>
      </c>
      <c r="T34" s="14">
        <f t="shared" si="104"/>
        <v>0</v>
      </c>
      <c r="U34" s="14">
        <f t="shared" si="104"/>
        <v>0</v>
      </c>
      <c r="V34" s="14">
        <f t="shared" si="104"/>
        <v>0</v>
      </c>
      <c r="W34" s="14">
        <f t="shared" si="104"/>
        <v>0</v>
      </c>
      <c r="X34" s="14">
        <f t="shared" si="104"/>
        <v>0</v>
      </c>
      <c r="Y34" s="14">
        <f t="shared" si="104"/>
        <v>0</v>
      </c>
      <c r="Z34" s="14">
        <f t="shared" si="104"/>
        <v>0</v>
      </c>
      <c r="AA34" s="14">
        <f t="shared" si="104"/>
        <v>0</v>
      </c>
      <c r="AB34" s="14">
        <f t="shared" si="104"/>
        <v>0</v>
      </c>
      <c r="AC34" s="14">
        <f t="shared" si="104"/>
        <v>0</v>
      </c>
      <c r="AD34" s="14">
        <f t="shared" si="104"/>
        <v>0</v>
      </c>
      <c r="AE34" s="14">
        <f t="shared" si="104"/>
        <v>0</v>
      </c>
      <c r="AF34" s="14">
        <f t="shared" si="104"/>
        <v>0</v>
      </c>
      <c r="AG34" s="14">
        <f t="shared" si="104"/>
        <v>0</v>
      </c>
      <c r="AH34" s="14">
        <f t="shared" si="104"/>
        <v>0</v>
      </c>
      <c r="AI34" s="14">
        <f t="shared" si="104"/>
        <v>0</v>
      </c>
      <c r="AJ34" s="14">
        <f t="shared" si="104"/>
        <v>0</v>
      </c>
      <c r="AK34" s="14">
        <f t="shared" si="104"/>
        <v>0</v>
      </c>
      <c r="AL34" s="14">
        <f t="shared" si="104"/>
        <v>0</v>
      </c>
      <c r="AM34" s="14">
        <f t="shared" si="104"/>
        <v>0</v>
      </c>
      <c r="AN34" s="14">
        <f t="shared" si="104"/>
        <v>0</v>
      </c>
      <c r="AO34" s="14">
        <f t="shared" si="104"/>
        <v>0</v>
      </c>
      <c r="AP34" s="14">
        <f t="shared" si="104"/>
        <v>0</v>
      </c>
      <c r="AQ34" s="14">
        <f t="shared" si="104"/>
        <v>0</v>
      </c>
      <c r="AR34" s="14">
        <f t="shared" si="104"/>
        <v>0</v>
      </c>
      <c r="AS34" s="14">
        <f t="shared" si="104"/>
        <v>0</v>
      </c>
      <c r="AT34" s="14">
        <f t="shared" si="104"/>
        <v>0</v>
      </c>
      <c r="AU34" s="14">
        <f t="shared" si="104"/>
        <v>0</v>
      </c>
      <c r="AV34" s="14">
        <f t="shared" si="104"/>
        <v>0</v>
      </c>
      <c r="AW34" s="14">
        <f t="shared" si="104"/>
        <v>0</v>
      </c>
      <c r="AX34" s="14">
        <f t="shared" si="104"/>
        <v>0</v>
      </c>
      <c r="AY34" s="14">
        <f t="shared" si="104"/>
        <v>0</v>
      </c>
      <c r="AZ34" s="14">
        <f t="shared" ref="AZ34:BK34" si="107">AZ22+AZ28</f>
        <v>0.16492967613735243</v>
      </c>
      <c r="BA34" s="14">
        <f t="shared" si="107"/>
        <v>0.13978242284554931</v>
      </c>
      <c r="BB34" s="14">
        <f t="shared" si="107"/>
        <v>0.12637210496943196</v>
      </c>
      <c r="BC34" s="14">
        <f t="shared" si="107"/>
        <v>0.14129141230204745</v>
      </c>
      <c r="BD34" s="14">
        <f t="shared" si="107"/>
        <v>0.13252393781384364</v>
      </c>
      <c r="BE34" s="14">
        <f t="shared" si="107"/>
        <v>0.12869722649353732</v>
      </c>
      <c r="BF34" s="14">
        <f t="shared" si="107"/>
        <v>0.12595455784487641</v>
      </c>
      <c r="BG34" s="14">
        <f t="shared" si="107"/>
        <v>0.11580794929161486</v>
      </c>
      <c r="BH34" s="14">
        <f t="shared" si="107"/>
        <v>0.10903350965839609</v>
      </c>
      <c r="BI34" s="14">
        <f t="shared" si="107"/>
        <v>0.1151608210044055</v>
      </c>
      <c r="BJ34" s="14">
        <f t="shared" si="107"/>
        <v>0.11554728164280981</v>
      </c>
      <c r="BK34" s="14">
        <f t="shared" si="107"/>
        <v>0.1235752349697008</v>
      </c>
      <c r="BO34" s="28">
        <f t="shared" si="106"/>
        <v>0</v>
      </c>
      <c r="BP34" s="28">
        <f t="shared" si="106"/>
        <v>0.14374657483661757</v>
      </c>
      <c r="BQ34" s="28">
        <f t="shared" si="106"/>
        <v>0</v>
      </c>
      <c r="BR34" s="28">
        <f t="shared" si="106"/>
        <v>0</v>
      </c>
      <c r="BS34" s="28">
        <f t="shared" si="106"/>
        <v>0</v>
      </c>
      <c r="BT34" s="28">
        <f t="shared" si="106"/>
        <v>0</v>
      </c>
    </row>
    <row r="35" spans="1:72" collapsed="1" x14ac:dyDescent="0.25">
      <c r="C35" s="3" t="s">
        <v>27</v>
      </c>
      <c r="D35" s="15">
        <f t="shared" si="104"/>
        <v>0</v>
      </c>
      <c r="E35" s="15">
        <f t="shared" si="104"/>
        <v>0</v>
      </c>
      <c r="F35" s="15">
        <f t="shared" si="104"/>
        <v>0</v>
      </c>
      <c r="G35" s="15">
        <f t="shared" si="104"/>
        <v>0</v>
      </c>
      <c r="H35" s="15">
        <f t="shared" si="104"/>
        <v>0</v>
      </c>
      <c r="I35" s="15">
        <f t="shared" si="104"/>
        <v>0</v>
      </c>
      <c r="J35" s="15">
        <f t="shared" si="104"/>
        <v>0</v>
      </c>
      <c r="K35" s="15">
        <f t="shared" si="104"/>
        <v>0</v>
      </c>
      <c r="L35" s="15">
        <f t="shared" si="104"/>
        <v>0</v>
      </c>
      <c r="M35" s="15">
        <f t="shared" si="104"/>
        <v>0</v>
      </c>
      <c r="N35" s="15">
        <f t="shared" si="104"/>
        <v>0</v>
      </c>
      <c r="O35" s="15">
        <f t="shared" si="104"/>
        <v>0</v>
      </c>
      <c r="P35" s="15">
        <f t="shared" si="104"/>
        <v>0</v>
      </c>
      <c r="Q35" s="15">
        <f t="shared" si="104"/>
        <v>0</v>
      </c>
      <c r="R35" s="15">
        <f t="shared" si="104"/>
        <v>0</v>
      </c>
      <c r="S35" s="15">
        <f t="shared" si="104"/>
        <v>0</v>
      </c>
      <c r="T35" s="15">
        <f t="shared" si="104"/>
        <v>0</v>
      </c>
      <c r="U35" s="15">
        <f t="shared" si="104"/>
        <v>0</v>
      </c>
      <c r="V35" s="15">
        <f t="shared" si="104"/>
        <v>0</v>
      </c>
      <c r="W35" s="15">
        <f t="shared" si="104"/>
        <v>0</v>
      </c>
      <c r="X35" s="15">
        <f t="shared" si="104"/>
        <v>0</v>
      </c>
      <c r="Y35" s="15">
        <f t="shared" si="104"/>
        <v>0</v>
      </c>
      <c r="Z35" s="15">
        <f t="shared" si="104"/>
        <v>0</v>
      </c>
      <c r="AA35" s="15">
        <f t="shared" si="104"/>
        <v>0</v>
      </c>
      <c r="AB35" s="15">
        <f t="shared" si="104"/>
        <v>0</v>
      </c>
      <c r="AC35" s="15">
        <f t="shared" si="104"/>
        <v>0</v>
      </c>
      <c r="AD35" s="15">
        <f t="shared" si="104"/>
        <v>0</v>
      </c>
      <c r="AE35" s="15">
        <f t="shared" si="104"/>
        <v>0</v>
      </c>
      <c r="AF35" s="15">
        <f t="shared" si="104"/>
        <v>0</v>
      </c>
      <c r="AG35" s="15">
        <f t="shared" si="104"/>
        <v>0</v>
      </c>
      <c r="AH35" s="15">
        <f t="shared" si="104"/>
        <v>0</v>
      </c>
      <c r="AI35" s="15">
        <f t="shared" si="104"/>
        <v>0</v>
      </c>
      <c r="AJ35" s="15">
        <f t="shared" si="104"/>
        <v>0</v>
      </c>
      <c r="AK35" s="15">
        <f t="shared" si="104"/>
        <v>0</v>
      </c>
      <c r="AL35" s="15">
        <f t="shared" si="104"/>
        <v>0</v>
      </c>
      <c r="AM35" s="15">
        <f t="shared" si="104"/>
        <v>0</v>
      </c>
      <c r="AN35" s="15">
        <f t="shared" si="104"/>
        <v>0</v>
      </c>
      <c r="AO35" s="15">
        <f t="shared" si="104"/>
        <v>0</v>
      </c>
      <c r="AP35" s="15">
        <f t="shared" si="104"/>
        <v>0</v>
      </c>
      <c r="AQ35" s="15">
        <f t="shared" si="104"/>
        <v>0</v>
      </c>
      <c r="AR35" s="15">
        <f t="shared" si="104"/>
        <v>0</v>
      </c>
      <c r="AS35" s="15">
        <f t="shared" si="104"/>
        <v>0</v>
      </c>
      <c r="AT35" s="15">
        <f t="shared" si="104"/>
        <v>0</v>
      </c>
      <c r="AU35" s="15">
        <f t="shared" si="104"/>
        <v>0</v>
      </c>
      <c r="AV35" s="15">
        <f t="shared" si="104"/>
        <v>0</v>
      </c>
      <c r="AW35" s="15">
        <f t="shared" si="104"/>
        <v>0</v>
      </c>
      <c r="AX35" s="15">
        <f t="shared" si="104"/>
        <v>0</v>
      </c>
      <c r="AY35" s="15">
        <f t="shared" si="104"/>
        <v>0</v>
      </c>
      <c r="AZ35" s="15">
        <f t="shared" ref="AZ35:BK35" si="108">AZ23+AZ29</f>
        <v>0.2427129351029409</v>
      </c>
      <c r="BA35" s="15">
        <f t="shared" si="108"/>
        <v>0.24010432810181781</v>
      </c>
      <c r="BB35" s="15">
        <f t="shared" si="108"/>
        <v>0.25425814570168859</v>
      </c>
      <c r="BC35" s="15">
        <f t="shared" si="108"/>
        <v>0.25092379227332628</v>
      </c>
      <c r="BD35" s="15">
        <f t="shared" si="108"/>
        <v>0.24070148754332177</v>
      </c>
      <c r="BE35" s="15">
        <f t="shared" si="108"/>
        <v>0.25703905859548515</v>
      </c>
      <c r="BF35" s="15">
        <f t="shared" si="108"/>
        <v>0.24854498483640941</v>
      </c>
      <c r="BG35" s="15">
        <f t="shared" si="108"/>
        <v>0.25450107207253492</v>
      </c>
      <c r="BH35" s="15">
        <f t="shared" si="108"/>
        <v>0.24850587568492033</v>
      </c>
      <c r="BI35" s="15">
        <f t="shared" si="108"/>
        <v>0.24533312331774981</v>
      </c>
      <c r="BJ35" s="15">
        <f t="shared" si="108"/>
        <v>0.25425810852824537</v>
      </c>
      <c r="BK35" s="15">
        <f t="shared" si="108"/>
        <v>0.2506657722053105</v>
      </c>
      <c r="BO35" s="29">
        <f t="shared" si="106"/>
        <v>0</v>
      </c>
      <c r="BP35" s="29">
        <f t="shared" si="106"/>
        <v>0.24592171301487453</v>
      </c>
      <c r="BQ35" s="29">
        <f t="shared" si="106"/>
        <v>0</v>
      </c>
      <c r="BR35" s="29">
        <f t="shared" si="106"/>
        <v>0</v>
      </c>
      <c r="BS35" s="29">
        <f t="shared" si="106"/>
        <v>0</v>
      </c>
      <c r="BT35" s="29">
        <f t="shared" si="106"/>
        <v>0</v>
      </c>
    </row>
    <row r="38" spans="1:72" hidden="1" outlineLevel="1" x14ac:dyDescent="0.25">
      <c r="A38" s="11" t="s">
        <v>19</v>
      </c>
      <c r="C38" s="2" t="s">
        <v>0</v>
      </c>
      <c r="D38" s="8">
        <f>RA_CO!D38+MA_CO!D38+CI_CO!D38</f>
        <v>0</v>
      </c>
      <c r="E38" s="8">
        <f>RA_CO!E38+MA_CO!E38+CI_CO!E38</f>
        <v>0</v>
      </c>
      <c r="F38" s="8">
        <f>RA_CO!F38+MA_CO!F38+CI_CO!F38</f>
        <v>0</v>
      </c>
      <c r="G38" s="8">
        <f>RA_CO!G38+MA_CO!G38+CI_CO!G38</f>
        <v>0</v>
      </c>
      <c r="H38" s="8">
        <f>RA_CO!H38+MA_CO!H38+CI_CO!H38</f>
        <v>0</v>
      </c>
      <c r="I38" s="8">
        <f>RA_CO!I38+MA_CO!I38+CI_CO!I38</f>
        <v>0</v>
      </c>
      <c r="J38" s="8">
        <f>RA_CO!J38+MA_CO!J38+CI_CO!J38</f>
        <v>0</v>
      </c>
      <c r="K38" s="8">
        <f>RA_CO!K38+MA_CO!K38+CI_CO!K38</f>
        <v>0</v>
      </c>
      <c r="L38" s="8">
        <f>RA_CO!L38+MA_CO!L38+CI_CO!L38</f>
        <v>0</v>
      </c>
      <c r="M38" s="8">
        <f>RA_CO!M38+MA_CO!M38+CI_CO!M38</f>
        <v>0</v>
      </c>
      <c r="N38" s="8">
        <f>RA_CO!N38+MA_CO!N38+CI_CO!N38</f>
        <v>0</v>
      </c>
      <c r="O38" s="8">
        <f>RA_CO!O38+MA_CO!O38+CI_CO!O38</f>
        <v>0</v>
      </c>
      <c r="P38" s="8">
        <f>RA_CO!P38+MA_CO!P38+CI_CO!P38</f>
        <v>0</v>
      </c>
      <c r="Q38" s="8">
        <f>RA_CO!Q38+MA_CO!Q38+CI_CO!Q38</f>
        <v>0</v>
      </c>
      <c r="R38" s="8">
        <f>RA_CO!R38+MA_CO!R38+CI_CO!R38</f>
        <v>0</v>
      </c>
      <c r="S38" s="8">
        <f>RA_CO!S38+MA_CO!S38+CI_CO!S38</f>
        <v>0</v>
      </c>
      <c r="T38" s="8">
        <f>RA_CO!T38+MA_CO!T38+CI_CO!T38</f>
        <v>0</v>
      </c>
      <c r="U38" s="8">
        <f>RA_CO!U38+MA_CO!U38+CI_CO!U38</f>
        <v>0</v>
      </c>
      <c r="V38" s="8">
        <f>RA_CO!V38+MA_CO!V38+CI_CO!V38</f>
        <v>0</v>
      </c>
      <c r="W38" s="8">
        <f>RA_CO!W38+MA_CO!W38+CI_CO!W38</f>
        <v>0</v>
      </c>
      <c r="X38" s="8">
        <f>RA_CO!X38+MA_CO!X38+CI_CO!X38</f>
        <v>0</v>
      </c>
      <c r="Y38" s="8">
        <f>RA_CO!Y38+MA_CO!Y38+CI_CO!Y38</f>
        <v>0</v>
      </c>
      <c r="Z38" s="8">
        <f>RA_CO!Z38+MA_CO!Z38+CI_CO!Z38</f>
        <v>0</v>
      </c>
      <c r="AA38" s="8">
        <f>RA_CO!AA38+MA_CO!AA38+CI_CO!AA38</f>
        <v>0</v>
      </c>
      <c r="AB38" s="8">
        <f>RA_CO!AB38+MA_CO!AB38+CI_CO!AB38</f>
        <v>0</v>
      </c>
      <c r="AC38" s="8">
        <f>RA_CO!AC38+MA_CO!AC38+CI_CO!AC38</f>
        <v>0</v>
      </c>
      <c r="AD38" s="8">
        <f>RA_CO!AD38+MA_CO!AD38+CI_CO!AD38</f>
        <v>0</v>
      </c>
      <c r="AE38" s="8">
        <f>RA_CO!AE38+MA_CO!AE38+CI_CO!AE38</f>
        <v>0</v>
      </c>
      <c r="AF38" s="8">
        <f>RA_CO!AF38+MA_CO!AF38+CI_CO!AF38</f>
        <v>0</v>
      </c>
      <c r="AG38" s="8">
        <f>RA_CO!AG38+MA_CO!AG38+CI_CO!AG38</f>
        <v>0</v>
      </c>
      <c r="AH38" s="8">
        <f>RA_CO!AH38+MA_CO!AH38+CI_CO!AH38</f>
        <v>0</v>
      </c>
      <c r="AI38" s="8">
        <f>RA_CO!AI38+MA_CO!AI38+CI_CO!AI38</f>
        <v>0</v>
      </c>
      <c r="AJ38" s="8">
        <f>RA_CO!AJ38+MA_CO!AJ38+CI_CO!AJ38</f>
        <v>0</v>
      </c>
      <c r="AK38" s="8">
        <f>RA_CO!AK38+MA_CO!AK38+CI_CO!AK38</f>
        <v>0</v>
      </c>
      <c r="AL38" s="8">
        <f>RA_CO!AL38+MA_CO!AL38+CI_CO!AL38</f>
        <v>0</v>
      </c>
      <c r="AM38" s="8">
        <f>RA_CO!AM38+MA_CO!AM38+CI_CO!AM38</f>
        <v>0</v>
      </c>
      <c r="AN38" s="8">
        <f>RA_CO!AN38+MA_CO!AN38+CI_CO!AN38</f>
        <v>0</v>
      </c>
      <c r="AO38" s="8">
        <f>RA_CO!AO38+MA_CO!AO38+CI_CO!AO38</f>
        <v>0</v>
      </c>
      <c r="AP38" s="8">
        <f>RA_CO!AP38+MA_CO!AP38+CI_CO!AP38</f>
        <v>0</v>
      </c>
      <c r="AQ38" s="8">
        <f>RA_CO!AQ38+MA_CO!AQ38+CI_CO!AQ38</f>
        <v>0</v>
      </c>
      <c r="AR38" s="8">
        <f>RA_CO!AR38+MA_CO!AR38+CI_CO!AR38</f>
        <v>0</v>
      </c>
      <c r="AS38" s="8">
        <f>RA_CO!AS38+MA_CO!AS38+CI_CO!AS38</f>
        <v>0</v>
      </c>
      <c r="AT38" s="8">
        <f>RA_CO!AT38+MA_CO!AT38+CI_CO!AT38</f>
        <v>0</v>
      </c>
      <c r="AU38" s="8">
        <f>RA_CO!AU38+MA_CO!AU38+CI_CO!AU38</f>
        <v>0</v>
      </c>
      <c r="AV38" s="8">
        <f>RA_CO!AV38+MA_CO!AV38+CI_CO!AV38</f>
        <v>0</v>
      </c>
      <c r="AW38" s="8">
        <f>RA_CO!AW38+MA_CO!AW38+CI_CO!AW38</f>
        <v>0</v>
      </c>
      <c r="AX38" s="8">
        <f>RA_CO!AX38+MA_CO!AX38+CI_CO!AX38</f>
        <v>0</v>
      </c>
      <c r="AY38" s="8">
        <f>RA_CO!AY38+MA_CO!AY38+CI_CO!AY38</f>
        <v>0</v>
      </c>
      <c r="AZ38" s="8">
        <f>RA_CO!AZ38+MA_CO!AZ38+CI_CO!AZ38</f>
        <v>62025.812207502422</v>
      </c>
      <c r="BA38" s="8">
        <f>RA_CO!BA38+MA_CO!BA38+CI_CO!BA38</f>
        <v>55203.152528976541</v>
      </c>
      <c r="BB38" s="8">
        <f>RA_CO!BB38+MA_CO!BB38+CI_CO!BB38</f>
        <v>64438.178988727028</v>
      </c>
      <c r="BC38" s="8">
        <f>RA_CO!BC38+MA_CO!BC38+CI_CO!BC38</f>
        <v>62694.686887696182</v>
      </c>
      <c r="BD38" s="8">
        <f>RA_CO!BD38+MA_CO!BD38+CI_CO!BD38</f>
        <v>64595.459308324411</v>
      </c>
      <c r="BE38" s="8">
        <f>RA_CO!BE38+MA_CO!BE38+CI_CO!BE38</f>
        <v>66705.96594214061</v>
      </c>
      <c r="BF38" s="8">
        <f>RA_CO!BF38+MA_CO!BF38+CI_CO!BF38</f>
        <v>67934.682455052709</v>
      </c>
      <c r="BG38" s="8">
        <f>RA_CO!BG38+MA_CO!BG38+CI_CO!BG38</f>
        <v>70237.005091805404</v>
      </c>
      <c r="BH38" s="8">
        <f>RA_CO!BH38+MA_CO!BH38+CI_CO!BH38</f>
        <v>67103.135764585604</v>
      </c>
      <c r="BI38" s="8">
        <f>RA_CO!BI38+MA_CO!BI38+CI_CO!BI38</f>
        <v>68843.923307523888</v>
      </c>
      <c r="BJ38" s="8">
        <f>RA_CO!BJ38+MA_CO!BJ38+CI_CO!BJ38</f>
        <v>69358.869892621573</v>
      </c>
      <c r="BK38" s="8">
        <f>RA_CO!BK38+MA_CO!BK38+CI_CO!BK38</f>
        <v>71955.30109647903</v>
      </c>
      <c r="BO38" s="24">
        <f t="shared" ref="BO38:BT40" si="109">SUMIFS($D38:$BM38,$D$6:$BM$6,"&gt;="&amp;BO$2,$D$6:$BM$6,"&lt;="&amp;BO$6,$D$5:$BM$5,BO$5)</f>
        <v>0</v>
      </c>
      <c r="BP38" s="24">
        <f t="shared" si="109"/>
        <v>181667.14372520597</v>
      </c>
      <c r="BQ38" s="24">
        <f t="shared" si="109"/>
        <v>0</v>
      </c>
      <c r="BR38" s="24">
        <f t="shared" si="109"/>
        <v>0</v>
      </c>
      <c r="BS38" s="24">
        <f t="shared" si="109"/>
        <v>0</v>
      </c>
      <c r="BT38" s="24">
        <f t="shared" si="109"/>
        <v>0</v>
      </c>
    </row>
    <row r="39" spans="1:72" hidden="1" outlineLevel="1" x14ac:dyDescent="0.25">
      <c r="A39" s="11" t="s">
        <v>19</v>
      </c>
      <c r="C39" s="2" t="s">
        <v>1</v>
      </c>
      <c r="D39" s="8">
        <f>RA_CO!D39+MA_CO!D39+CI_CO!D39</f>
        <v>0</v>
      </c>
      <c r="E39" s="8">
        <f>RA_CO!E39+MA_CO!E39+CI_CO!E39</f>
        <v>0</v>
      </c>
      <c r="F39" s="8">
        <f>RA_CO!F39+MA_CO!F39+CI_CO!F39</f>
        <v>0</v>
      </c>
      <c r="G39" s="8">
        <f>RA_CO!G39+MA_CO!G39+CI_CO!G39</f>
        <v>0</v>
      </c>
      <c r="H39" s="8">
        <f>RA_CO!H39+MA_CO!H39+CI_CO!H39</f>
        <v>0</v>
      </c>
      <c r="I39" s="8">
        <f>RA_CO!I39+MA_CO!I39+CI_CO!I39</f>
        <v>0</v>
      </c>
      <c r="J39" s="8">
        <f>RA_CO!J39+MA_CO!J39+CI_CO!J39</f>
        <v>0</v>
      </c>
      <c r="K39" s="8">
        <f>RA_CO!K39+MA_CO!K39+CI_CO!K39</f>
        <v>0</v>
      </c>
      <c r="L39" s="8">
        <f>RA_CO!L39+MA_CO!L39+CI_CO!L39</f>
        <v>0</v>
      </c>
      <c r="M39" s="8">
        <f>RA_CO!M39+MA_CO!M39+CI_CO!M39</f>
        <v>0</v>
      </c>
      <c r="N39" s="8">
        <f>RA_CO!N39+MA_CO!N39+CI_CO!N39</f>
        <v>0</v>
      </c>
      <c r="O39" s="8">
        <f>RA_CO!O39+MA_CO!O39+CI_CO!O39</f>
        <v>0</v>
      </c>
      <c r="P39" s="8">
        <f>RA_CO!P39+MA_CO!P39+CI_CO!P39</f>
        <v>0</v>
      </c>
      <c r="Q39" s="8">
        <f>RA_CO!Q39+MA_CO!Q39+CI_CO!Q39</f>
        <v>0</v>
      </c>
      <c r="R39" s="8">
        <f>RA_CO!R39+MA_CO!R39+CI_CO!R39</f>
        <v>0</v>
      </c>
      <c r="S39" s="8">
        <f>RA_CO!S39+MA_CO!S39+CI_CO!S39</f>
        <v>0</v>
      </c>
      <c r="T39" s="8">
        <f>RA_CO!T39+MA_CO!T39+CI_CO!T39</f>
        <v>0</v>
      </c>
      <c r="U39" s="8">
        <f>RA_CO!U39+MA_CO!U39+CI_CO!U39</f>
        <v>0</v>
      </c>
      <c r="V39" s="8">
        <f>RA_CO!V39+MA_CO!V39+CI_CO!V39</f>
        <v>0</v>
      </c>
      <c r="W39" s="8">
        <f>RA_CO!W39+MA_CO!W39+CI_CO!W39</f>
        <v>0</v>
      </c>
      <c r="X39" s="8">
        <f>RA_CO!X39+MA_CO!X39+CI_CO!X39</f>
        <v>0</v>
      </c>
      <c r="Y39" s="8">
        <f>RA_CO!Y39+MA_CO!Y39+CI_CO!Y39</f>
        <v>0</v>
      </c>
      <c r="Z39" s="8">
        <f>RA_CO!Z39+MA_CO!Z39+CI_CO!Z39</f>
        <v>0</v>
      </c>
      <c r="AA39" s="8">
        <f>RA_CO!AA39+MA_CO!AA39+CI_CO!AA39</f>
        <v>0</v>
      </c>
      <c r="AB39" s="8">
        <f>RA_CO!AB39+MA_CO!AB39+CI_CO!AB39</f>
        <v>0</v>
      </c>
      <c r="AC39" s="8">
        <f>RA_CO!AC39+MA_CO!AC39+CI_CO!AC39</f>
        <v>0</v>
      </c>
      <c r="AD39" s="8">
        <f>RA_CO!AD39+MA_CO!AD39+CI_CO!AD39</f>
        <v>0</v>
      </c>
      <c r="AE39" s="8">
        <f>RA_CO!AE39+MA_CO!AE39+CI_CO!AE39</f>
        <v>0</v>
      </c>
      <c r="AF39" s="8">
        <f>RA_CO!AF39+MA_CO!AF39+CI_CO!AF39</f>
        <v>0</v>
      </c>
      <c r="AG39" s="8">
        <f>RA_CO!AG39+MA_CO!AG39+CI_CO!AG39</f>
        <v>0</v>
      </c>
      <c r="AH39" s="8">
        <f>RA_CO!AH39+MA_CO!AH39+CI_CO!AH39</f>
        <v>0</v>
      </c>
      <c r="AI39" s="8">
        <f>RA_CO!AI39+MA_CO!AI39+CI_CO!AI39</f>
        <v>0</v>
      </c>
      <c r="AJ39" s="8">
        <f>RA_CO!AJ39+MA_CO!AJ39+CI_CO!AJ39</f>
        <v>0</v>
      </c>
      <c r="AK39" s="8">
        <f>RA_CO!AK39+MA_CO!AK39+CI_CO!AK39</f>
        <v>0</v>
      </c>
      <c r="AL39" s="8">
        <f>RA_CO!AL39+MA_CO!AL39+CI_CO!AL39</f>
        <v>0</v>
      </c>
      <c r="AM39" s="8">
        <f>RA_CO!AM39+MA_CO!AM39+CI_CO!AM39</f>
        <v>0</v>
      </c>
      <c r="AN39" s="8">
        <f>RA_CO!AN39+MA_CO!AN39+CI_CO!AN39</f>
        <v>0</v>
      </c>
      <c r="AO39" s="8">
        <f>RA_CO!AO39+MA_CO!AO39+CI_CO!AO39</f>
        <v>0</v>
      </c>
      <c r="AP39" s="8">
        <f>RA_CO!AP39+MA_CO!AP39+CI_CO!AP39</f>
        <v>0</v>
      </c>
      <c r="AQ39" s="8">
        <f>RA_CO!AQ39+MA_CO!AQ39+CI_CO!AQ39</f>
        <v>0</v>
      </c>
      <c r="AR39" s="8">
        <f>RA_CO!AR39+MA_CO!AR39+CI_CO!AR39</f>
        <v>0</v>
      </c>
      <c r="AS39" s="8">
        <f>RA_CO!AS39+MA_CO!AS39+CI_CO!AS39</f>
        <v>0</v>
      </c>
      <c r="AT39" s="8">
        <f>RA_CO!AT39+MA_CO!AT39+CI_CO!AT39</f>
        <v>0</v>
      </c>
      <c r="AU39" s="8">
        <f>RA_CO!AU39+MA_CO!AU39+CI_CO!AU39</f>
        <v>0</v>
      </c>
      <c r="AV39" s="8">
        <f>RA_CO!AV39+MA_CO!AV39+CI_CO!AV39</f>
        <v>0</v>
      </c>
      <c r="AW39" s="8">
        <f>RA_CO!AW39+MA_CO!AW39+CI_CO!AW39</f>
        <v>0</v>
      </c>
      <c r="AX39" s="8">
        <f>RA_CO!AX39+MA_CO!AX39+CI_CO!AX39</f>
        <v>0</v>
      </c>
      <c r="AY39" s="8">
        <f>RA_CO!AY39+MA_CO!AY39+CI_CO!AY39</f>
        <v>0</v>
      </c>
      <c r="AZ39" s="8">
        <f>RA_CO!AZ39+MA_CO!AZ39+CI_CO!AZ39</f>
        <v>664.6278253504646</v>
      </c>
      <c r="BA39" s="8">
        <f>RA_CO!BA39+MA_CO!BA39+CI_CO!BA39</f>
        <v>594.29609041733966</v>
      </c>
      <c r="BB39" s="8">
        <f>RA_CO!BB39+MA_CO!BB39+CI_CO!BB39</f>
        <v>650.79099705154113</v>
      </c>
      <c r="BC39" s="8">
        <f>RA_CO!BC39+MA_CO!BC39+CI_CO!BC39</f>
        <v>622.5364045160851</v>
      </c>
      <c r="BD39" s="8">
        <f>RA_CO!BD39+MA_CO!BD39+CI_CO!BD39</f>
        <v>638.66316730921574</v>
      </c>
      <c r="BE39" s="8">
        <f>RA_CO!BE39+MA_CO!BE39+CI_CO!BE39</f>
        <v>613.6004138950002</v>
      </c>
      <c r="BF39" s="8">
        <f>RA_CO!BF39+MA_CO!BF39+CI_CO!BF39</f>
        <v>630.26178672673257</v>
      </c>
      <c r="BG39" s="8">
        <f>RA_CO!BG39+MA_CO!BG39+CI_CO!BG39</f>
        <v>627.8390947750753</v>
      </c>
      <c r="BH39" s="8">
        <f>RA_CO!BH39+MA_CO!BH39+CI_CO!BH39</f>
        <v>607.44844151215102</v>
      </c>
      <c r="BI39" s="8">
        <f>RA_CO!BI39+MA_CO!BI39+CI_CO!BI39</f>
        <v>630.41858624740735</v>
      </c>
      <c r="BJ39" s="8">
        <f>RA_CO!BJ39+MA_CO!BJ39+CI_CO!BJ39</f>
        <v>613.35276412671317</v>
      </c>
      <c r="BK39" s="8">
        <f>RA_CO!BK39+MA_CO!BK39+CI_CO!BK39</f>
        <v>638.54500719264524</v>
      </c>
      <c r="BO39" s="24">
        <f t="shared" si="109"/>
        <v>0</v>
      </c>
      <c r="BP39" s="24">
        <f t="shared" si="109"/>
        <v>1909.7149128193455</v>
      </c>
      <c r="BQ39" s="24">
        <f t="shared" si="109"/>
        <v>0</v>
      </c>
      <c r="BR39" s="24">
        <f t="shared" si="109"/>
        <v>0</v>
      </c>
      <c r="BS39" s="24">
        <f t="shared" si="109"/>
        <v>0</v>
      </c>
      <c r="BT39" s="24">
        <f t="shared" si="109"/>
        <v>0</v>
      </c>
    </row>
    <row r="40" spans="1:72" hidden="1" outlineLevel="1" x14ac:dyDescent="0.25">
      <c r="A40" s="11" t="s">
        <v>19</v>
      </c>
      <c r="C40" s="2" t="s">
        <v>9</v>
      </c>
      <c r="D40" s="8">
        <f>RA_CO!D40+MA_CO!D40+CI_CO!D40</f>
        <v>0</v>
      </c>
      <c r="E40" s="8">
        <f>RA_CO!E40+MA_CO!E40+CI_CO!E40</f>
        <v>0</v>
      </c>
      <c r="F40" s="8">
        <f>RA_CO!F40+MA_CO!F40+CI_CO!F40</f>
        <v>0</v>
      </c>
      <c r="G40" s="8">
        <f>RA_CO!G40+MA_CO!G40+CI_CO!G40</f>
        <v>0</v>
      </c>
      <c r="H40" s="8">
        <f>RA_CO!H40+MA_CO!H40+CI_CO!H40</f>
        <v>0</v>
      </c>
      <c r="I40" s="8">
        <f>RA_CO!I40+MA_CO!I40+CI_CO!I40</f>
        <v>0</v>
      </c>
      <c r="J40" s="8">
        <f>RA_CO!J40+MA_CO!J40+CI_CO!J40</f>
        <v>0</v>
      </c>
      <c r="K40" s="8">
        <f>RA_CO!K40+MA_CO!K40+CI_CO!K40</f>
        <v>0</v>
      </c>
      <c r="L40" s="8">
        <f>RA_CO!L40+MA_CO!L40+CI_CO!L40</f>
        <v>0</v>
      </c>
      <c r="M40" s="8">
        <f>RA_CO!M40+MA_CO!M40+CI_CO!M40</f>
        <v>0</v>
      </c>
      <c r="N40" s="8">
        <f>RA_CO!N40+MA_CO!N40+CI_CO!N40</f>
        <v>0</v>
      </c>
      <c r="O40" s="8">
        <f>RA_CO!O40+MA_CO!O40+CI_CO!O40</f>
        <v>0</v>
      </c>
      <c r="P40" s="8">
        <f>RA_CO!P40+MA_CO!P40+CI_CO!P40</f>
        <v>0</v>
      </c>
      <c r="Q40" s="8">
        <f>RA_CO!Q40+MA_CO!Q40+CI_CO!Q40</f>
        <v>0</v>
      </c>
      <c r="R40" s="8">
        <f>RA_CO!R40+MA_CO!R40+CI_CO!R40</f>
        <v>0</v>
      </c>
      <c r="S40" s="8">
        <f>RA_CO!S40+MA_CO!S40+CI_CO!S40</f>
        <v>0</v>
      </c>
      <c r="T40" s="8">
        <f>RA_CO!T40+MA_CO!T40+CI_CO!T40</f>
        <v>0</v>
      </c>
      <c r="U40" s="8">
        <f>RA_CO!U40+MA_CO!U40+CI_CO!U40</f>
        <v>0</v>
      </c>
      <c r="V40" s="8">
        <f>RA_CO!V40+MA_CO!V40+CI_CO!V40</f>
        <v>0</v>
      </c>
      <c r="W40" s="8">
        <f>RA_CO!W40+MA_CO!W40+CI_CO!W40</f>
        <v>0</v>
      </c>
      <c r="X40" s="8">
        <f>RA_CO!X40+MA_CO!X40+CI_CO!X40</f>
        <v>0</v>
      </c>
      <c r="Y40" s="8">
        <f>RA_CO!Y40+MA_CO!Y40+CI_CO!Y40</f>
        <v>0</v>
      </c>
      <c r="Z40" s="8">
        <f>RA_CO!Z40+MA_CO!Z40+CI_CO!Z40</f>
        <v>0</v>
      </c>
      <c r="AA40" s="8">
        <f>RA_CO!AA40+MA_CO!AA40+CI_CO!AA40</f>
        <v>0</v>
      </c>
      <c r="AB40" s="8">
        <f>RA_CO!AB40+MA_CO!AB40+CI_CO!AB40</f>
        <v>0</v>
      </c>
      <c r="AC40" s="8">
        <f>RA_CO!AC40+MA_CO!AC40+CI_CO!AC40</f>
        <v>0</v>
      </c>
      <c r="AD40" s="8">
        <f>RA_CO!AD40+MA_CO!AD40+CI_CO!AD40</f>
        <v>0</v>
      </c>
      <c r="AE40" s="8">
        <f>RA_CO!AE40+MA_CO!AE40+CI_CO!AE40</f>
        <v>0</v>
      </c>
      <c r="AF40" s="8">
        <f>RA_CO!AF40+MA_CO!AF40+CI_CO!AF40</f>
        <v>0</v>
      </c>
      <c r="AG40" s="8">
        <f>RA_CO!AG40+MA_CO!AG40+CI_CO!AG40</f>
        <v>0</v>
      </c>
      <c r="AH40" s="8">
        <f>RA_CO!AH40+MA_CO!AH40+CI_CO!AH40</f>
        <v>0</v>
      </c>
      <c r="AI40" s="8">
        <f>RA_CO!AI40+MA_CO!AI40+CI_CO!AI40</f>
        <v>0</v>
      </c>
      <c r="AJ40" s="8">
        <f>RA_CO!AJ40+MA_CO!AJ40+CI_CO!AJ40</f>
        <v>0</v>
      </c>
      <c r="AK40" s="8">
        <f>RA_CO!AK40+MA_CO!AK40+CI_CO!AK40</f>
        <v>0</v>
      </c>
      <c r="AL40" s="8">
        <f>RA_CO!AL40+MA_CO!AL40+CI_CO!AL40</f>
        <v>0</v>
      </c>
      <c r="AM40" s="8">
        <f>RA_CO!AM40+MA_CO!AM40+CI_CO!AM40</f>
        <v>0</v>
      </c>
      <c r="AN40" s="8">
        <f>RA_CO!AN40+MA_CO!AN40+CI_CO!AN40</f>
        <v>0</v>
      </c>
      <c r="AO40" s="8">
        <f>RA_CO!AO40+MA_CO!AO40+CI_CO!AO40</f>
        <v>0</v>
      </c>
      <c r="AP40" s="8">
        <f>RA_CO!AP40+MA_CO!AP40+CI_CO!AP40</f>
        <v>0</v>
      </c>
      <c r="AQ40" s="8">
        <f>RA_CO!AQ40+MA_CO!AQ40+CI_CO!AQ40</f>
        <v>0</v>
      </c>
      <c r="AR40" s="8">
        <f>RA_CO!AR40+MA_CO!AR40+CI_CO!AR40</f>
        <v>0</v>
      </c>
      <c r="AS40" s="8">
        <f>RA_CO!AS40+MA_CO!AS40+CI_CO!AS40</f>
        <v>0</v>
      </c>
      <c r="AT40" s="8">
        <f>RA_CO!AT40+MA_CO!AT40+CI_CO!AT40</f>
        <v>0</v>
      </c>
      <c r="AU40" s="8">
        <f>RA_CO!AU40+MA_CO!AU40+CI_CO!AU40</f>
        <v>0</v>
      </c>
      <c r="AV40" s="8">
        <f>RA_CO!AV40+MA_CO!AV40+CI_CO!AV40</f>
        <v>0</v>
      </c>
      <c r="AW40" s="8">
        <f>RA_CO!AW40+MA_CO!AW40+CI_CO!AW40</f>
        <v>0</v>
      </c>
      <c r="AX40" s="8">
        <f>RA_CO!AX40+MA_CO!AX40+CI_CO!AX40</f>
        <v>0</v>
      </c>
      <c r="AY40" s="8">
        <f>RA_CO!AY40+MA_CO!AY40+CI_CO!AY40</f>
        <v>0</v>
      </c>
      <c r="AZ40" s="8">
        <f>RA_CO!AZ40+MA_CO!AZ40+CI_CO!AZ40</f>
        <v>1544.0030525851284</v>
      </c>
      <c r="BA40" s="8">
        <f>RA_CO!BA40+MA_CO!BA40+CI_CO!BA40</f>
        <v>1278.5460166083149</v>
      </c>
      <c r="BB40" s="8">
        <f>RA_CO!BB40+MA_CO!BB40+CI_CO!BB40</f>
        <v>1303.1662022278258</v>
      </c>
      <c r="BC40" s="8">
        <f>RA_CO!BC40+MA_CO!BC40+CI_CO!BC40</f>
        <v>1371.7378802890275</v>
      </c>
      <c r="BD40" s="8">
        <f>RA_CO!BD40+MA_CO!BD40+CI_CO!BD40</f>
        <v>1364.9709055101371</v>
      </c>
      <c r="BE40" s="8">
        <f>RA_CO!BE40+MA_CO!BE40+CI_CO!BE40</f>
        <v>1330.875798515315</v>
      </c>
      <c r="BF40" s="8">
        <f>RA_CO!BF40+MA_CO!BF40+CI_CO!BF40</f>
        <v>1385.7875281781826</v>
      </c>
      <c r="BG40" s="8">
        <f>RA_CO!BG40+MA_CO!BG40+CI_CO!BG40</f>
        <v>1312.6439770624841</v>
      </c>
      <c r="BH40" s="8">
        <f>RA_CO!BH40+MA_CO!BH40+CI_CO!BH40</f>
        <v>1203.9168738389126</v>
      </c>
      <c r="BI40" s="8">
        <f>RA_CO!BI40+MA_CO!BI40+CI_CO!BI40</f>
        <v>1250.0031020186143</v>
      </c>
      <c r="BJ40" s="8">
        <f>RA_CO!BJ40+MA_CO!BJ40+CI_CO!BJ40</f>
        <v>1288.5970493518064</v>
      </c>
      <c r="BK40" s="8">
        <f>RA_CO!BK40+MA_CO!BK40+CI_CO!BK40</f>
        <v>1356.2756023300178</v>
      </c>
      <c r="BO40" s="24">
        <f t="shared" si="109"/>
        <v>0</v>
      </c>
      <c r="BP40" s="24">
        <f t="shared" si="109"/>
        <v>4125.7152714212689</v>
      </c>
      <c r="BQ40" s="24">
        <f t="shared" si="109"/>
        <v>0</v>
      </c>
      <c r="BR40" s="24">
        <f t="shared" si="109"/>
        <v>0</v>
      </c>
      <c r="BS40" s="24">
        <f t="shared" si="109"/>
        <v>0</v>
      </c>
      <c r="BT40" s="24">
        <f t="shared" si="109"/>
        <v>0</v>
      </c>
    </row>
    <row r="41" spans="1:72" collapsed="1" x14ac:dyDescent="0.25">
      <c r="C41" s="3" t="s">
        <v>21</v>
      </c>
      <c r="D41" s="10">
        <f>SUM(D38:D40)</f>
        <v>0</v>
      </c>
      <c r="E41" s="10">
        <f t="shared" ref="E41" si="110">SUM(E38:E40)</f>
        <v>0</v>
      </c>
      <c r="F41" s="10">
        <f t="shared" ref="F41" si="111">SUM(F38:F40)</f>
        <v>0</v>
      </c>
      <c r="G41" s="10">
        <f t="shared" ref="G41" si="112">SUM(G38:G40)</f>
        <v>0</v>
      </c>
      <c r="H41" s="10">
        <f t="shared" ref="H41" si="113">SUM(H38:H40)</f>
        <v>0</v>
      </c>
      <c r="I41" s="10">
        <f t="shared" ref="I41" si="114">SUM(I38:I40)</f>
        <v>0</v>
      </c>
      <c r="J41" s="10">
        <f t="shared" ref="J41" si="115">SUM(J38:J40)</f>
        <v>0</v>
      </c>
      <c r="K41" s="10">
        <f t="shared" ref="K41" si="116">SUM(K38:K40)</f>
        <v>0</v>
      </c>
      <c r="L41" s="10">
        <f t="shared" ref="L41" si="117">SUM(L38:L40)</f>
        <v>0</v>
      </c>
      <c r="M41" s="10">
        <f t="shared" ref="M41" si="118">SUM(M38:M40)</f>
        <v>0</v>
      </c>
      <c r="N41" s="10">
        <f t="shared" ref="N41" si="119">SUM(N38:N40)</f>
        <v>0</v>
      </c>
      <c r="O41" s="10">
        <f t="shared" ref="O41" si="120">SUM(O38:O40)</f>
        <v>0</v>
      </c>
      <c r="P41" s="10">
        <f t="shared" ref="P41" si="121">SUM(P38:P40)</f>
        <v>0</v>
      </c>
      <c r="Q41" s="10">
        <f t="shared" ref="Q41" si="122">SUM(Q38:Q40)</f>
        <v>0</v>
      </c>
      <c r="R41" s="10">
        <f t="shared" ref="R41" si="123">SUM(R38:R40)</f>
        <v>0</v>
      </c>
      <c r="S41" s="10">
        <f t="shared" ref="S41" si="124">SUM(S38:S40)</f>
        <v>0</v>
      </c>
      <c r="T41" s="10">
        <f t="shared" ref="T41" si="125">SUM(T38:T40)</f>
        <v>0</v>
      </c>
      <c r="U41" s="10">
        <f t="shared" ref="U41" si="126">SUM(U38:U40)</f>
        <v>0</v>
      </c>
      <c r="V41" s="10">
        <f t="shared" ref="V41" si="127">SUM(V38:V40)</f>
        <v>0</v>
      </c>
      <c r="W41" s="10">
        <f t="shared" ref="W41" si="128">SUM(W38:W40)</f>
        <v>0</v>
      </c>
      <c r="X41" s="10">
        <f t="shared" ref="X41" si="129">SUM(X38:X40)</f>
        <v>0</v>
      </c>
      <c r="Y41" s="10">
        <f t="shared" ref="Y41" si="130">SUM(Y38:Y40)</f>
        <v>0</v>
      </c>
      <c r="Z41" s="10">
        <f t="shared" ref="Z41" si="131">SUM(Z38:Z40)</f>
        <v>0</v>
      </c>
      <c r="AA41" s="10">
        <f t="shared" ref="AA41" si="132">SUM(AA38:AA40)</f>
        <v>0</v>
      </c>
      <c r="AB41" s="10">
        <f t="shared" ref="AB41" si="133">SUM(AB38:AB40)</f>
        <v>0</v>
      </c>
      <c r="AC41" s="10">
        <f t="shared" ref="AC41" si="134">SUM(AC38:AC40)</f>
        <v>0</v>
      </c>
      <c r="AD41" s="10">
        <f t="shared" ref="AD41" si="135">SUM(AD38:AD40)</f>
        <v>0</v>
      </c>
      <c r="AE41" s="10">
        <f t="shared" ref="AE41" si="136">SUM(AE38:AE40)</f>
        <v>0</v>
      </c>
      <c r="AF41" s="10">
        <f t="shared" ref="AF41" si="137">SUM(AF38:AF40)</f>
        <v>0</v>
      </c>
      <c r="AG41" s="10">
        <f t="shared" ref="AG41" si="138">SUM(AG38:AG40)</f>
        <v>0</v>
      </c>
      <c r="AH41" s="10">
        <f t="shared" ref="AH41" si="139">SUM(AH38:AH40)</f>
        <v>0</v>
      </c>
      <c r="AI41" s="10">
        <f t="shared" ref="AI41" si="140">SUM(AI38:AI40)</f>
        <v>0</v>
      </c>
      <c r="AJ41" s="10">
        <f t="shared" ref="AJ41" si="141">SUM(AJ38:AJ40)</f>
        <v>0</v>
      </c>
      <c r="AK41" s="10">
        <f t="shared" ref="AK41" si="142">SUM(AK38:AK40)</f>
        <v>0</v>
      </c>
      <c r="AL41" s="10">
        <f t="shared" ref="AL41" si="143">SUM(AL38:AL40)</f>
        <v>0</v>
      </c>
      <c r="AM41" s="10">
        <f t="shared" ref="AM41" si="144">SUM(AM38:AM40)</f>
        <v>0</v>
      </c>
      <c r="AN41" s="10">
        <f t="shared" ref="AN41" si="145">SUM(AN38:AN40)</f>
        <v>0</v>
      </c>
      <c r="AO41" s="10">
        <f t="shared" ref="AO41" si="146">SUM(AO38:AO40)</f>
        <v>0</v>
      </c>
      <c r="AP41" s="10">
        <f t="shared" ref="AP41" si="147">SUM(AP38:AP40)</f>
        <v>0</v>
      </c>
      <c r="AQ41" s="10">
        <f t="shared" ref="AQ41" si="148">SUM(AQ38:AQ40)</f>
        <v>0</v>
      </c>
      <c r="AR41" s="10">
        <f t="shared" ref="AR41" si="149">SUM(AR38:AR40)</f>
        <v>0</v>
      </c>
      <c r="AS41" s="10">
        <f t="shared" ref="AS41" si="150">SUM(AS38:AS40)</f>
        <v>0</v>
      </c>
      <c r="AT41" s="10">
        <f t="shared" ref="AT41" si="151">SUM(AT38:AT40)</f>
        <v>0</v>
      </c>
      <c r="AU41" s="10">
        <f t="shared" ref="AU41" si="152">SUM(AU38:AU40)</f>
        <v>0</v>
      </c>
      <c r="AV41" s="10">
        <f t="shared" ref="AV41" si="153">SUM(AV38:AV40)</f>
        <v>0</v>
      </c>
      <c r="AW41" s="10">
        <f t="shared" ref="AW41" si="154">SUM(AW38:AW40)</f>
        <v>0</v>
      </c>
      <c r="AX41" s="10">
        <f t="shared" ref="AX41" si="155">SUM(AX38:AX40)</f>
        <v>0</v>
      </c>
      <c r="AY41" s="10">
        <f t="shared" ref="AY41" si="156">SUM(AY38:AY40)</f>
        <v>0</v>
      </c>
      <c r="AZ41" s="10">
        <f t="shared" ref="AZ41" si="157">SUM(AZ38:AZ40)</f>
        <v>64234.443085438012</v>
      </c>
      <c r="BA41" s="10">
        <f t="shared" ref="BA41" si="158">SUM(BA38:BA40)</f>
        <v>57075.994636002193</v>
      </c>
      <c r="BB41" s="10">
        <f t="shared" ref="BB41" si="159">SUM(BB38:BB40)</f>
        <v>66392.136188006392</v>
      </c>
      <c r="BC41" s="10">
        <f t="shared" ref="BC41" si="160">SUM(BC38:BC40)</f>
        <v>64688.961172501295</v>
      </c>
      <c r="BD41" s="10">
        <f t="shared" ref="BD41" si="161">SUM(BD38:BD40)</f>
        <v>66599.093381143757</v>
      </c>
      <c r="BE41" s="10">
        <f t="shared" ref="BE41" si="162">SUM(BE38:BE40)</f>
        <v>68650.442154550925</v>
      </c>
      <c r="BF41" s="10">
        <f t="shared" ref="BF41" si="163">SUM(BF38:BF40)</f>
        <v>69950.731769957623</v>
      </c>
      <c r="BG41" s="10">
        <f t="shared" ref="BG41" si="164">SUM(BG38:BG40)</f>
        <v>72177.488163642964</v>
      </c>
      <c r="BH41" s="10">
        <f t="shared" ref="BH41" si="165">SUM(BH38:BH40)</f>
        <v>68914.501079936672</v>
      </c>
      <c r="BI41" s="10">
        <f t="shared" ref="BI41" si="166">SUM(BI38:BI40)</f>
        <v>70724.344995789914</v>
      </c>
      <c r="BJ41" s="10">
        <f t="shared" ref="BJ41" si="167">SUM(BJ38:BJ40)</f>
        <v>71260.819706100097</v>
      </c>
      <c r="BK41" s="10">
        <f t="shared" ref="BK41" si="168">SUM(BK38:BK40)</f>
        <v>73950.121706001693</v>
      </c>
      <c r="BO41" s="23">
        <f>SUM(BO38:BO40)</f>
        <v>0</v>
      </c>
      <c r="BP41" s="23">
        <f t="shared" ref="BP41:BT41" si="169">SUM(BP38:BP40)</f>
        <v>187702.5739094466</v>
      </c>
      <c r="BQ41" s="23">
        <f t="shared" si="169"/>
        <v>0</v>
      </c>
      <c r="BR41" s="23">
        <f t="shared" si="169"/>
        <v>0</v>
      </c>
      <c r="BS41" s="23">
        <f t="shared" si="169"/>
        <v>0</v>
      </c>
      <c r="BT41" s="23">
        <f t="shared" si="169"/>
        <v>0</v>
      </c>
    </row>
    <row r="44" spans="1:72" hidden="1" outlineLevel="1" x14ac:dyDescent="0.25">
      <c r="A44" s="11" t="s">
        <v>14</v>
      </c>
      <c r="C44" s="2" t="s">
        <v>0</v>
      </c>
      <c r="D44" s="8">
        <f>RA_CO!D44+MA_CO!D44+CI_CO!D44</f>
        <v>0</v>
      </c>
      <c r="E44" s="8">
        <f>RA_CO!E44+MA_CO!E44+CI_CO!E44</f>
        <v>0</v>
      </c>
      <c r="F44" s="8">
        <f>RA_CO!F44+MA_CO!F44+CI_CO!F44</f>
        <v>0</v>
      </c>
      <c r="G44" s="8">
        <f>RA_CO!G44+MA_CO!G44+CI_CO!G44</f>
        <v>0</v>
      </c>
      <c r="H44" s="8">
        <f>RA_CO!H44+MA_CO!H44+CI_CO!H44</f>
        <v>0</v>
      </c>
      <c r="I44" s="8">
        <f>RA_CO!I44+MA_CO!I44+CI_CO!I44</f>
        <v>0</v>
      </c>
      <c r="J44" s="8">
        <f>RA_CO!J44+MA_CO!J44+CI_CO!J44</f>
        <v>0</v>
      </c>
      <c r="K44" s="8">
        <f>RA_CO!K44+MA_CO!K44+CI_CO!K44</f>
        <v>0</v>
      </c>
      <c r="L44" s="8">
        <f>RA_CO!L44+MA_CO!L44+CI_CO!L44</f>
        <v>0</v>
      </c>
      <c r="M44" s="8">
        <f>RA_CO!M44+MA_CO!M44+CI_CO!M44</f>
        <v>0</v>
      </c>
      <c r="N44" s="8">
        <f>RA_CO!N44+MA_CO!N44+CI_CO!N44</f>
        <v>0</v>
      </c>
      <c r="O44" s="8">
        <f>RA_CO!O44+MA_CO!O44+CI_CO!O44</f>
        <v>0</v>
      </c>
      <c r="P44" s="8">
        <f>RA_CO!P44+MA_CO!P44+CI_CO!P44</f>
        <v>0</v>
      </c>
      <c r="Q44" s="8">
        <f>RA_CO!Q44+MA_CO!Q44+CI_CO!Q44</f>
        <v>0</v>
      </c>
      <c r="R44" s="8">
        <f>RA_CO!R44+MA_CO!R44+CI_CO!R44</f>
        <v>0</v>
      </c>
      <c r="S44" s="8">
        <f>RA_CO!S44+MA_CO!S44+CI_CO!S44</f>
        <v>0</v>
      </c>
      <c r="T44" s="8">
        <f>RA_CO!T44+MA_CO!T44+CI_CO!T44</f>
        <v>0</v>
      </c>
      <c r="U44" s="8">
        <f>RA_CO!U44+MA_CO!U44+CI_CO!U44</f>
        <v>0</v>
      </c>
      <c r="V44" s="8">
        <f>RA_CO!V44+MA_CO!V44+CI_CO!V44</f>
        <v>0</v>
      </c>
      <c r="W44" s="8">
        <f>RA_CO!W44+MA_CO!W44+CI_CO!W44</f>
        <v>0</v>
      </c>
      <c r="X44" s="8">
        <f>RA_CO!X44+MA_CO!X44+CI_CO!X44</f>
        <v>0</v>
      </c>
      <c r="Y44" s="8">
        <f>RA_CO!Y44+MA_CO!Y44+CI_CO!Y44</f>
        <v>0</v>
      </c>
      <c r="Z44" s="8">
        <f>RA_CO!Z44+MA_CO!Z44+CI_CO!Z44</f>
        <v>0</v>
      </c>
      <c r="AA44" s="8">
        <f>RA_CO!AA44+MA_CO!AA44+CI_CO!AA44</f>
        <v>0</v>
      </c>
      <c r="AB44" s="8">
        <f>RA_CO!AB44+MA_CO!AB44+CI_CO!AB44</f>
        <v>0</v>
      </c>
      <c r="AC44" s="8">
        <f>RA_CO!AC44+MA_CO!AC44+CI_CO!AC44</f>
        <v>0</v>
      </c>
      <c r="AD44" s="8">
        <f>RA_CO!AD44+MA_CO!AD44+CI_CO!AD44</f>
        <v>0</v>
      </c>
      <c r="AE44" s="8">
        <f>RA_CO!AE44+MA_CO!AE44+CI_CO!AE44</f>
        <v>0</v>
      </c>
      <c r="AF44" s="8">
        <f>RA_CO!AF44+MA_CO!AF44+CI_CO!AF44</f>
        <v>0</v>
      </c>
      <c r="AG44" s="8">
        <f>RA_CO!AG44+MA_CO!AG44+CI_CO!AG44</f>
        <v>0</v>
      </c>
      <c r="AH44" s="8">
        <f>RA_CO!AH44+MA_CO!AH44+CI_CO!AH44</f>
        <v>0</v>
      </c>
      <c r="AI44" s="8">
        <f>RA_CO!AI44+MA_CO!AI44+CI_CO!AI44</f>
        <v>0</v>
      </c>
      <c r="AJ44" s="8">
        <f>RA_CO!AJ44+MA_CO!AJ44+CI_CO!AJ44</f>
        <v>0</v>
      </c>
      <c r="AK44" s="8">
        <f>RA_CO!AK44+MA_CO!AK44+CI_CO!AK44</f>
        <v>0</v>
      </c>
      <c r="AL44" s="8">
        <f>RA_CO!AL44+MA_CO!AL44+CI_CO!AL44</f>
        <v>0</v>
      </c>
      <c r="AM44" s="8">
        <f>RA_CO!AM44+MA_CO!AM44+CI_CO!AM44</f>
        <v>0</v>
      </c>
      <c r="AN44" s="8">
        <f>RA_CO!AN44+MA_CO!AN44+CI_CO!AN44</f>
        <v>0</v>
      </c>
      <c r="AO44" s="8">
        <f>RA_CO!AO44+MA_CO!AO44+CI_CO!AO44</f>
        <v>0</v>
      </c>
      <c r="AP44" s="8">
        <f>RA_CO!AP44+MA_CO!AP44+CI_CO!AP44</f>
        <v>0</v>
      </c>
      <c r="AQ44" s="8">
        <f>RA_CO!AQ44+MA_CO!AQ44+CI_CO!AQ44</f>
        <v>0</v>
      </c>
      <c r="AR44" s="8">
        <f>RA_CO!AR44+MA_CO!AR44+CI_CO!AR44</f>
        <v>0</v>
      </c>
      <c r="AS44" s="8">
        <f>RA_CO!AS44+MA_CO!AS44+CI_CO!AS44</f>
        <v>0</v>
      </c>
      <c r="AT44" s="8">
        <f>RA_CO!AT44+MA_CO!AT44+CI_CO!AT44</f>
        <v>0</v>
      </c>
      <c r="AU44" s="8">
        <f>RA_CO!AU44+MA_CO!AU44+CI_CO!AU44</f>
        <v>0</v>
      </c>
      <c r="AV44" s="8">
        <f>RA_CO!AV44+MA_CO!AV44+CI_CO!AV44</f>
        <v>0</v>
      </c>
      <c r="AW44" s="8">
        <f>RA_CO!AW44+MA_CO!AW44+CI_CO!AW44</f>
        <v>0</v>
      </c>
      <c r="AX44" s="8">
        <f>RA_CO!AX44+MA_CO!AX44+CI_CO!AX44</f>
        <v>0</v>
      </c>
      <c r="AY44" s="8">
        <f>RA_CO!AY44+MA_CO!AY44+CI_CO!AY44</f>
        <v>0</v>
      </c>
      <c r="AZ44" s="8">
        <f>RA_CO!AZ44+MA_CO!AZ44+CI_CO!AZ44</f>
        <v>-10244.814686118745</v>
      </c>
      <c r="BA44" s="8">
        <f>RA_CO!BA44+MA_CO!BA44+CI_CO!BA44</f>
        <v>-9121.5393193721229</v>
      </c>
      <c r="BB44" s="8">
        <f>RA_CO!BB44+MA_CO!BB44+CI_CO!BB44</f>
        <v>-10169.645576463006</v>
      </c>
      <c r="BC44" s="8">
        <f>RA_CO!BC44+MA_CO!BC44+CI_CO!BC44</f>
        <v>-10059.328360333713</v>
      </c>
      <c r="BD44" s="8">
        <f>RA_CO!BD44+MA_CO!BD44+CI_CO!BD44</f>
        <v>-10695.324516638382</v>
      </c>
      <c r="BE44" s="8">
        <f>RA_CO!BE44+MA_CO!BE44+CI_CO!BE44</f>
        <v>-10490.386559794291</v>
      </c>
      <c r="BF44" s="8">
        <f>RA_CO!BF44+MA_CO!BF44+CI_CO!BF44</f>
        <v>-10919.624995916614</v>
      </c>
      <c r="BG44" s="8">
        <f>RA_CO!BG44+MA_CO!BG44+CI_CO!BG44</f>
        <v>-11110.159771043542</v>
      </c>
      <c r="BH44" s="8">
        <f>RA_CO!BH44+MA_CO!BH44+CI_CO!BH44</f>
        <v>-10869.694025267983</v>
      </c>
      <c r="BI44" s="8">
        <f>RA_CO!BI44+MA_CO!BI44+CI_CO!BI44</f>
        <v>-11232.375972328788</v>
      </c>
      <c r="BJ44" s="8">
        <f>RA_CO!BJ44+MA_CO!BJ44+CI_CO!BJ44</f>
        <v>-10834.983258993741</v>
      </c>
      <c r="BK44" s="8">
        <f>RA_CO!BK44+MA_CO!BK44+CI_CO!BK44</f>
        <v>-11457.702887087777</v>
      </c>
      <c r="BO44" s="24">
        <f t="shared" ref="BO44:BT46" si="170">SUMIFS($D44:$BM44,$D$6:$BM$6,"&gt;="&amp;BO$2,$D$6:$BM$6,"&lt;="&amp;BO$6,$D$5:$BM$5,BO$5)</f>
        <v>0</v>
      </c>
      <c r="BP44" s="24">
        <f t="shared" si="170"/>
        <v>-29535.999581953874</v>
      </c>
      <c r="BQ44" s="24">
        <f t="shared" si="170"/>
        <v>0</v>
      </c>
      <c r="BR44" s="24">
        <f t="shared" si="170"/>
        <v>0</v>
      </c>
      <c r="BS44" s="24">
        <f t="shared" si="170"/>
        <v>0</v>
      </c>
      <c r="BT44" s="24">
        <f t="shared" si="170"/>
        <v>0</v>
      </c>
    </row>
    <row r="45" spans="1:72" hidden="1" outlineLevel="1" x14ac:dyDescent="0.25">
      <c r="A45" s="11" t="s">
        <v>14</v>
      </c>
      <c r="C45" s="2" t="s">
        <v>1</v>
      </c>
      <c r="D45" s="8">
        <f>RA_CO!D45+MA_CO!D45+CI_CO!D45</f>
        <v>0</v>
      </c>
      <c r="E45" s="8">
        <f>RA_CO!E45+MA_CO!E45+CI_CO!E45</f>
        <v>0</v>
      </c>
      <c r="F45" s="8">
        <f>RA_CO!F45+MA_CO!F45+CI_CO!F45</f>
        <v>0</v>
      </c>
      <c r="G45" s="8">
        <f>RA_CO!G45+MA_CO!G45+CI_CO!G45</f>
        <v>0</v>
      </c>
      <c r="H45" s="8">
        <f>RA_CO!H45+MA_CO!H45+CI_CO!H45</f>
        <v>0</v>
      </c>
      <c r="I45" s="8">
        <f>RA_CO!I45+MA_CO!I45+CI_CO!I45</f>
        <v>0</v>
      </c>
      <c r="J45" s="8">
        <f>RA_CO!J45+MA_CO!J45+CI_CO!J45</f>
        <v>0</v>
      </c>
      <c r="K45" s="8">
        <f>RA_CO!K45+MA_CO!K45+CI_CO!K45</f>
        <v>0</v>
      </c>
      <c r="L45" s="8">
        <f>RA_CO!L45+MA_CO!L45+CI_CO!L45</f>
        <v>0</v>
      </c>
      <c r="M45" s="8">
        <f>RA_CO!M45+MA_CO!M45+CI_CO!M45</f>
        <v>0</v>
      </c>
      <c r="N45" s="8">
        <f>RA_CO!N45+MA_CO!N45+CI_CO!N45</f>
        <v>0</v>
      </c>
      <c r="O45" s="8">
        <f>RA_CO!O45+MA_CO!O45+CI_CO!O45</f>
        <v>0</v>
      </c>
      <c r="P45" s="8">
        <f>RA_CO!P45+MA_CO!P45+CI_CO!P45</f>
        <v>0</v>
      </c>
      <c r="Q45" s="8">
        <f>RA_CO!Q45+MA_CO!Q45+CI_CO!Q45</f>
        <v>0</v>
      </c>
      <c r="R45" s="8">
        <f>RA_CO!R45+MA_CO!R45+CI_CO!R45</f>
        <v>0</v>
      </c>
      <c r="S45" s="8">
        <f>RA_CO!S45+MA_CO!S45+CI_CO!S45</f>
        <v>0</v>
      </c>
      <c r="T45" s="8">
        <f>RA_CO!T45+MA_CO!T45+CI_CO!T45</f>
        <v>0</v>
      </c>
      <c r="U45" s="8">
        <f>RA_CO!U45+MA_CO!U45+CI_CO!U45</f>
        <v>0</v>
      </c>
      <c r="V45" s="8">
        <f>RA_CO!V45+MA_CO!V45+CI_CO!V45</f>
        <v>0</v>
      </c>
      <c r="W45" s="8">
        <f>RA_CO!W45+MA_CO!W45+CI_CO!W45</f>
        <v>0</v>
      </c>
      <c r="X45" s="8">
        <f>RA_CO!X45+MA_CO!X45+CI_CO!X45</f>
        <v>0</v>
      </c>
      <c r="Y45" s="8">
        <f>RA_CO!Y45+MA_CO!Y45+CI_CO!Y45</f>
        <v>0</v>
      </c>
      <c r="Z45" s="8">
        <f>RA_CO!Z45+MA_CO!Z45+CI_CO!Z45</f>
        <v>0</v>
      </c>
      <c r="AA45" s="8">
        <f>RA_CO!AA45+MA_CO!AA45+CI_CO!AA45</f>
        <v>0</v>
      </c>
      <c r="AB45" s="8">
        <f>RA_CO!AB45+MA_CO!AB45+CI_CO!AB45</f>
        <v>0</v>
      </c>
      <c r="AC45" s="8">
        <f>RA_CO!AC45+MA_CO!AC45+CI_CO!AC45</f>
        <v>0</v>
      </c>
      <c r="AD45" s="8">
        <f>RA_CO!AD45+MA_CO!AD45+CI_CO!AD45</f>
        <v>0</v>
      </c>
      <c r="AE45" s="8">
        <f>RA_CO!AE45+MA_CO!AE45+CI_CO!AE45</f>
        <v>0</v>
      </c>
      <c r="AF45" s="8">
        <f>RA_CO!AF45+MA_CO!AF45+CI_CO!AF45</f>
        <v>0</v>
      </c>
      <c r="AG45" s="8">
        <f>RA_CO!AG45+MA_CO!AG45+CI_CO!AG45</f>
        <v>0</v>
      </c>
      <c r="AH45" s="8">
        <f>RA_CO!AH45+MA_CO!AH45+CI_CO!AH45</f>
        <v>0</v>
      </c>
      <c r="AI45" s="8">
        <f>RA_CO!AI45+MA_CO!AI45+CI_CO!AI45</f>
        <v>0</v>
      </c>
      <c r="AJ45" s="8">
        <f>RA_CO!AJ45+MA_CO!AJ45+CI_CO!AJ45</f>
        <v>0</v>
      </c>
      <c r="AK45" s="8">
        <f>RA_CO!AK45+MA_CO!AK45+CI_CO!AK45</f>
        <v>0</v>
      </c>
      <c r="AL45" s="8">
        <f>RA_CO!AL45+MA_CO!AL45+CI_CO!AL45</f>
        <v>0</v>
      </c>
      <c r="AM45" s="8">
        <f>RA_CO!AM45+MA_CO!AM45+CI_CO!AM45</f>
        <v>0</v>
      </c>
      <c r="AN45" s="8">
        <f>RA_CO!AN45+MA_CO!AN45+CI_CO!AN45</f>
        <v>0</v>
      </c>
      <c r="AO45" s="8">
        <f>RA_CO!AO45+MA_CO!AO45+CI_CO!AO45</f>
        <v>0</v>
      </c>
      <c r="AP45" s="8">
        <f>RA_CO!AP45+MA_CO!AP45+CI_CO!AP45</f>
        <v>0</v>
      </c>
      <c r="AQ45" s="8">
        <f>RA_CO!AQ45+MA_CO!AQ45+CI_CO!AQ45</f>
        <v>0</v>
      </c>
      <c r="AR45" s="8">
        <f>RA_CO!AR45+MA_CO!AR45+CI_CO!AR45</f>
        <v>0</v>
      </c>
      <c r="AS45" s="8">
        <f>RA_CO!AS45+MA_CO!AS45+CI_CO!AS45</f>
        <v>0</v>
      </c>
      <c r="AT45" s="8">
        <f>RA_CO!AT45+MA_CO!AT45+CI_CO!AT45</f>
        <v>0</v>
      </c>
      <c r="AU45" s="8">
        <f>RA_CO!AU45+MA_CO!AU45+CI_CO!AU45</f>
        <v>0</v>
      </c>
      <c r="AV45" s="8">
        <f>RA_CO!AV45+MA_CO!AV45+CI_CO!AV45</f>
        <v>0</v>
      </c>
      <c r="AW45" s="8">
        <f>RA_CO!AW45+MA_CO!AW45+CI_CO!AW45</f>
        <v>0</v>
      </c>
      <c r="AX45" s="8">
        <f>RA_CO!AX45+MA_CO!AX45+CI_CO!AX45</f>
        <v>0</v>
      </c>
      <c r="AY45" s="8">
        <f>RA_CO!AY45+MA_CO!AY45+CI_CO!AY45</f>
        <v>0</v>
      </c>
      <c r="AZ45" s="8">
        <f>RA_CO!AZ45+MA_CO!AZ45+CI_CO!AZ45</f>
        <v>-468.11986031509758</v>
      </c>
      <c r="BA45" s="8">
        <f>RA_CO!BA45+MA_CO!BA45+CI_CO!BA45</f>
        <v>-426.73960341391756</v>
      </c>
      <c r="BB45" s="8">
        <f>RA_CO!BB45+MA_CO!BB45+CI_CO!BB45</f>
        <v>-490.32080738700125</v>
      </c>
      <c r="BC45" s="8">
        <f>RA_CO!BC45+MA_CO!BC45+CI_CO!BC45</f>
        <v>-434.0768767602745</v>
      </c>
      <c r="BD45" s="8">
        <f>RA_CO!BD45+MA_CO!BD45+CI_CO!BD45</f>
        <v>-459.95928328452584</v>
      </c>
      <c r="BE45" s="8">
        <f>RA_CO!BE45+MA_CO!BE45+CI_CO!BE45</f>
        <v>-430.61183534260124</v>
      </c>
      <c r="BF45" s="8">
        <f>RA_CO!BF45+MA_CO!BF45+CI_CO!BF45</f>
        <v>-463.74226740103404</v>
      </c>
      <c r="BG45" s="8">
        <f>RA_CO!BG45+MA_CO!BG45+CI_CO!BG45</f>
        <v>-453.13456162895324</v>
      </c>
      <c r="BH45" s="8">
        <f>RA_CO!BH45+MA_CO!BH45+CI_CO!BH45</f>
        <v>-388.30645643569551</v>
      </c>
      <c r="BI45" s="8">
        <f>RA_CO!BI45+MA_CO!BI45+CI_CO!BI45</f>
        <v>-442.77353627052031</v>
      </c>
      <c r="BJ45" s="8">
        <f>RA_CO!BJ45+MA_CO!BJ45+CI_CO!BJ45</f>
        <v>-510.9513795555938</v>
      </c>
      <c r="BK45" s="8">
        <f>RA_CO!BK45+MA_CO!BK45+CI_CO!BK45</f>
        <v>-511.86936543329654</v>
      </c>
      <c r="BO45" s="24">
        <f t="shared" si="170"/>
        <v>0</v>
      </c>
      <c r="BP45" s="24">
        <f t="shared" si="170"/>
        <v>-1385.1802711160165</v>
      </c>
      <c r="BQ45" s="24">
        <f t="shared" si="170"/>
        <v>0</v>
      </c>
      <c r="BR45" s="24">
        <f t="shared" si="170"/>
        <v>0</v>
      </c>
      <c r="BS45" s="24">
        <f t="shared" si="170"/>
        <v>0</v>
      </c>
      <c r="BT45" s="24">
        <f t="shared" si="170"/>
        <v>0</v>
      </c>
    </row>
    <row r="46" spans="1:72" hidden="1" outlineLevel="1" x14ac:dyDescent="0.25">
      <c r="A46" s="11" t="s">
        <v>14</v>
      </c>
      <c r="C46" s="2" t="s">
        <v>9</v>
      </c>
      <c r="D46" s="8">
        <f>RA_CO!D46+MA_CO!D46+CI_CO!D46</f>
        <v>0</v>
      </c>
      <c r="E46" s="8">
        <f>RA_CO!E46+MA_CO!E46+CI_CO!E46</f>
        <v>0</v>
      </c>
      <c r="F46" s="8">
        <f>RA_CO!F46+MA_CO!F46+CI_CO!F46</f>
        <v>0</v>
      </c>
      <c r="G46" s="8">
        <f>RA_CO!G46+MA_CO!G46+CI_CO!G46</f>
        <v>0</v>
      </c>
      <c r="H46" s="8">
        <f>RA_CO!H46+MA_CO!H46+CI_CO!H46</f>
        <v>0</v>
      </c>
      <c r="I46" s="8">
        <f>RA_CO!I46+MA_CO!I46+CI_CO!I46</f>
        <v>0</v>
      </c>
      <c r="J46" s="8">
        <f>RA_CO!J46+MA_CO!J46+CI_CO!J46</f>
        <v>0</v>
      </c>
      <c r="K46" s="8">
        <f>RA_CO!K46+MA_CO!K46+CI_CO!K46</f>
        <v>0</v>
      </c>
      <c r="L46" s="8">
        <f>RA_CO!L46+MA_CO!L46+CI_CO!L46</f>
        <v>0</v>
      </c>
      <c r="M46" s="8">
        <f>RA_CO!M46+MA_CO!M46+CI_CO!M46</f>
        <v>0</v>
      </c>
      <c r="N46" s="8">
        <f>RA_CO!N46+MA_CO!N46+CI_CO!N46</f>
        <v>0</v>
      </c>
      <c r="O46" s="8">
        <f>RA_CO!O46+MA_CO!O46+CI_CO!O46</f>
        <v>0</v>
      </c>
      <c r="P46" s="8">
        <f>RA_CO!P46+MA_CO!P46+CI_CO!P46</f>
        <v>0</v>
      </c>
      <c r="Q46" s="8">
        <f>RA_CO!Q46+MA_CO!Q46+CI_CO!Q46</f>
        <v>0</v>
      </c>
      <c r="R46" s="8">
        <f>RA_CO!R46+MA_CO!R46+CI_CO!R46</f>
        <v>0</v>
      </c>
      <c r="S46" s="8">
        <f>RA_CO!S46+MA_CO!S46+CI_CO!S46</f>
        <v>0</v>
      </c>
      <c r="T46" s="8">
        <f>RA_CO!T46+MA_CO!T46+CI_CO!T46</f>
        <v>0</v>
      </c>
      <c r="U46" s="8">
        <f>RA_CO!U46+MA_CO!U46+CI_CO!U46</f>
        <v>0</v>
      </c>
      <c r="V46" s="8">
        <f>RA_CO!V46+MA_CO!V46+CI_CO!V46</f>
        <v>0</v>
      </c>
      <c r="W46" s="8">
        <f>RA_CO!W46+MA_CO!W46+CI_CO!W46</f>
        <v>0</v>
      </c>
      <c r="X46" s="8">
        <f>RA_CO!X46+MA_CO!X46+CI_CO!X46</f>
        <v>0</v>
      </c>
      <c r="Y46" s="8">
        <f>RA_CO!Y46+MA_CO!Y46+CI_CO!Y46</f>
        <v>0</v>
      </c>
      <c r="Z46" s="8">
        <f>RA_CO!Z46+MA_CO!Z46+CI_CO!Z46</f>
        <v>0</v>
      </c>
      <c r="AA46" s="8">
        <f>RA_CO!AA46+MA_CO!AA46+CI_CO!AA46</f>
        <v>0</v>
      </c>
      <c r="AB46" s="8">
        <f>RA_CO!AB46+MA_CO!AB46+CI_CO!AB46</f>
        <v>0</v>
      </c>
      <c r="AC46" s="8">
        <f>RA_CO!AC46+MA_CO!AC46+CI_CO!AC46</f>
        <v>0</v>
      </c>
      <c r="AD46" s="8">
        <f>RA_CO!AD46+MA_CO!AD46+CI_CO!AD46</f>
        <v>0</v>
      </c>
      <c r="AE46" s="8">
        <f>RA_CO!AE46+MA_CO!AE46+CI_CO!AE46</f>
        <v>0</v>
      </c>
      <c r="AF46" s="8">
        <f>RA_CO!AF46+MA_CO!AF46+CI_CO!AF46</f>
        <v>0</v>
      </c>
      <c r="AG46" s="8">
        <f>RA_CO!AG46+MA_CO!AG46+CI_CO!AG46</f>
        <v>0</v>
      </c>
      <c r="AH46" s="8">
        <f>RA_CO!AH46+MA_CO!AH46+CI_CO!AH46</f>
        <v>0</v>
      </c>
      <c r="AI46" s="8">
        <f>RA_CO!AI46+MA_CO!AI46+CI_CO!AI46</f>
        <v>0</v>
      </c>
      <c r="AJ46" s="8">
        <f>RA_CO!AJ46+MA_CO!AJ46+CI_CO!AJ46</f>
        <v>0</v>
      </c>
      <c r="AK46" s="8">
        <f>RA_CO!AK46+MA_CO!AK46+CI_CO!AK46</f>
        <v>0</v>
      </c>
      <c r="AL46" s="8">
        <f>RA_CO!AL46+MA_CO!AL46+CI_CO!AL46</f>
        <v>0</v>
      </c>
      <c r="AM46" s="8">
        <f>RA_CO!AM46+MA_CO!AM46+CI_CO!AM46</f>
        <v>0</v>
      </c>
      <c r="AN46" s="8">
        <f>RA_CO!AN46+MA_CO!AN46+CI_CO!AN46</f>
        <v>0</v>
      </c>
      <c r="AO46" s="8">
        <f>RA_CO!AO46+MA_CO!AO46+CI_CO!AO46</f>
        <v>0</v>
      </c>
      <c r="AP46" s="8">
        <f>RA_CO!AP46+MA_CO!AP46+CI_CO!AP46</f>
        <v>0</v>
      </c>
      <c r="AQ46" s="8">
        <f>RA_CO!AQ46+MA_CO!AQ46+CI_CO!AQ46</f>
        <v>0</v>
      </c>
      <c r="AR46" s="8">
        <f>RA_CO!AR46+MA_CO!AR46+CI_CO!AR46</f>
        <v>0</v>
      </c>
      <c r="AS46" s="8">
        <f>RA_CO!AS46+MA_CO!AS46+CI_CO!AS46</f>
        <v>0</v>
      </c>
      <c r="AT46" s="8">
        <f>RA_CO!AT46+MA_CO!AT46+CI_CO!AT46</f>
        <v>0</v>
      </c>
      <c r="AU46" s="8">
        <f>RA_CO!AU46+MA_CO!AU46+CI_CO!AU46</f>
        <v>0</v>
      </c>
      <c r="AV46" s="8">
        <f>RA_CO!AV46+MA_CO!AV46+CI_CO!AV46</f>
        <v>0</v>
      </c>
      <c r="AW46" s="8">
        <f>RA_CO!AW46+MA_CO!AW46+CI_CO!AW46</f>
        <v>0</v>
      </c>
      <c r="AX46" s="8">
        <f>RA_CO!AX46+MA_CO!AX46+CI_CO!AX46</f>
        <v>0</v>
      </c>
      <c r="AY46" s="8">
        <f>RA_CO!AY46+MA_CO!AY46+CI_CO!AY46</f>
        <v>0</v>
      </c>
      <c r="AZ46" s="8">
        <f>RA_CO!AZ46+MA_CO!AZ46+CI_CO!AZ46</f>
        <v>-317.22930569771125</v>
      </c>
      <c r="BA46" s="8">
        <f>RA_CO!BA46+MA_CO!BA46+CI_CO!BA46</f>
        <v>-341.35565220588023</v>
      </c>
      <c r="BB46" s="8">
        <f>RA_CO!BB46+MA_CO!BB46+CI_CO!BB46</f>
        <v>-345.67233750685801</v>
      </c>
      <c r="BC46" s="8">
        <f>RA_CO!BC46+MA_CO!BC46+CI_CO!BC46</f>
        <v>-341.8303538983148</v>
      </c>
      <c r="BD46" s="8">
        <f>RA_CO!BD46+MA_CO!BD46+CI_CO!BD46</f>
        <v>-352.22603097652723</v>
      </c>
      <c r="BE46" s="8">
        <f>RA_CO!BE46+MA_CO!BE46+CI_CO!BE46</f>
        <v>-369.92930102409622</v>
      </c>
      <c r="BF46" s="8">
        <f>RA_CO!BF46+MA_CO!BF46+CI_CO!BF46</f>
        <v>-400.41034301092623</v>
      </c>
      <c r="BG46" s="8">
        <f>RA_CO!BG46+MA_CO!BG46+CI_CO!BG46</f>
        <v>-379.75118150406126</v>
      </c>
      <c r="BH46" s="8">
        <f>RA_CO!BH46+MA_CO!BH46+CI_CO!BH46</f>
        <v>-355.76850556132672</v>
      </c>
      <c r="BI46" s="8">
        <f>RA_CO!BI46+MA_CO!BI46+CI_CO!BI46</f>
        <v>-356.22770602434292</v>
      </c>
      <c r="BJ46" s="8">
        <f>RA_CO!BJ46+MA_CO!BJ46+CI_CO!BJ46</f>
        <v>-457.20839861063342</v>
      </c>
      <c r="BK46" s="8">
        <f>RA_CO!BK46+MA_CO!BK46+CI_CO!BK46</f>
        <v>-407.69494833016688</v>
      </c>
      <c r="BO46" s="24">
        <f t="shared" si="170"/>
        <v>0</v>
      </c>
      <c r="BP46" s="24">
        <f t="shared" si="170"/>
        <v>-1004.2572954104494</v>
      </c>
      <c r="BQ46" s="24">
        <f t="shared" si="170"/>
        <v>0</v>
      </c>
      <c r="BR46" s="24">
        <f t="shared" si="170"/>
        <v>0</v>
      </c>
      <c r="BS46" s="24">
        <f t="shared" si="170"/>
        <v>0</v>
      </c>
      <c r="BT46" s="24">
        <f t="shared" si="170"/>
        <v>0</v>
      </c>
    </row>
    <row r="47" spans="1:72" collapsed="1" x14ac:dyDescent="0.25">
      <c r="C47" s="3" t="s">
        <v>22</v>
      </c>
      <c r="D47" s="10">
        <f>SUM(D44:D46)</f>
        <v>0</v>
      </c>
      <c r="E47" s="10">
        <f t="shared" ref="E47" si="171">SUM(E44:E46)</f>
        <v>0</v>
      </c>
      <c r="F47" s="10">
        <f t="shared" ref="F47" si="172">SUM(F44:F46)</f>
        <v>0</v>
      </c>
      <c r="G47" s="10">
        <f t="shared" ref="G47" si="173">SUM(G44:G46)</f>
        <v>0</v>
      </c>
      <c r="H47" s="10">
        <f t="shared" ref="H47" si="174">SUM(H44:H46)</f>
        <v>0</v>
      </c>
      <c r="I47" s="10">
        <f t="shared" ref="I47" si="175">SUM(I44:I46)</f>
        <v>0</v>
      </c>
      <c r="J47" s="10">
        <f t="shared" ref="J47" si="176">SUM(J44:J46)</f>
        <v>0</v>
      </c>
      <c r="K47" s="10">
        <f t="shared" ref="K47" si="177">SUM(K44:K46)</f>
        <v>0</v>
      </c>
      <c r="L47" s="10">
        <f t="shared" ref="L47" si="178">SUM(L44:L46)</f>
        <v>0</v>
      </c>
      <c r="M47" s="10">
        <f t="shared" ref="M47" si="179">SUM(M44:M46)</f>
        <v>0</v>
      </c>
      <c r="N47" s="10">
        <f t="shared" ref="N47" si="180">SUM(N44:N46)</f>
        <v>0</v>
      </c>
      <c r="O47" s="10">
        <f t="shared" ref="O47" si="181">SUM(O44:O46)</f>
        <v>0</v>
      </c>
      <c r="P47" s="10">
        <f t="shared" ref="P47" si="182">SUM(P44:P46)</f>
        <v>0</v>
      </c>
      <c r="Q47" s="10">
        <f t="shared" ref="Q47" si="183">SUM(Q44:Q46)</f>
        <v>0</v>
      </c>
      <c r="R47" s="10">
        <f t="shared" ref="R47" si="184">SUM(R44:R46)</f>
        <v>0</v>
      </c>
      <c r="S47" s="10">
        <f t="shared" ref="S47" si="185">SUM(S44:S46)</f>
        <v>0</v>
      </c>
      <c r="T47" s="10">
        <f t="shared" ref="T47" si="186">SUM(T44:T46)</f>
        <v>0</v>
      </c>
      <c r="U47" s="10">
        <f t="shared" ref="U47" si="187">SUM(U44:U46)</f>
        <v>0</v>
      </c>
      <c r="V47" s="10">
        <f t="shared" ref="V47" si="188">SUM(V44:V46)</f>
        <v>0</v>
      </c>
      <c r="W47" s="10">
        <f t="shared" ref="W47" si="189">SUM(W44:W46)</f>
        <v>0</v>
      </c>
      <c r="X47" s="10">
        <f t="shared" ref="X47" si="190">SUM(X44:X46)</f>
        <v>0</v>
      </c>
      <c r="Y47" s="10">
        <f t="shared" ref="Y47" si="191">SUM(Y44:Y46)</f>
        <v>0</v>
      </c>
      <c r="Z47" s="10">
        <f t="shared" ref="Z47" si="192">SUM(Z44:Z46)</f>
        <v>0</v>
      </c>
      <c r="AA47" s="10">
        <f t="shared" ref="AA47" si="193">SUM(AA44:AA46)</f>
        <v>0</v>
      </c>
      <c r="AB47" s="10">
        <f t="shared" ref="AB47" si="194">SUM(AB44:AB46)</f>
        <v>0</v>
      </c>
      <c r="AC47" s="10">
        <f t="shared" ref="AC47" si="195">SUM(AC44:AC46)</f>
        <v>0</v>
      </c>
      <c r="AD47" s="10">
        <f t="shared" ref="AD47" si="196">SUM(AD44:AD46)</f>
        <v>0</v>
      </c>
      <c r="AE47" s="10">
        <f t="shared" ref="AE47" si="197">SUM(AE44:AE46)</f>
        <v>0</v>
      </c>
      <c r="AF47" s="10">
        <f t="shared" ref="AF47" si="198">SUM(AF44:AF46)</f>
        <v>0</v>
      </c>
      <c r="AG47" s="10">
        <f t="shared" ref="AG47" si="199">SUM(AG44:AG46)</f>
        <v>0</v>
      </c>
      <c r="AH47" s="10">
        <f t="shared" ref="AH47" si="200">SUM(AH44:AH46)</f>
        <v>0</v>
      </c>
      <c r="AI47" s="10">
        <f t="shared" ref="AI47" si="201">SUM(AI44:AI46)</f>
        <v>0</v>
      </c>
      <c r="AJ47" s="10">
        <f t="shared" ref="AJ47" si="202">SUM(AJ44:AJ46)</f>
        <v>0</v>
      </c>
      <c r="AK47" s="10">
        <f t="shared" ref="AK47" si="203">SUM(AK44:AK46)</f>
        <v>0</v>
      </c>
      <c r="AL47" s="10">
        <f t="shared" ref="AL47" si="204">SUM(AL44:AL46)</f>
        <v>0</v>
      </c>
      <c r="AM47" s="10">
        <f t="shared" ref="AM47" si="205">SUM(AM44:AM46)</f>
        <v>0</v>
      </c>
      <c r="AN47" s="10">
        <f t="shared" ref="AN47" si="206">SUM(AN44:AN46)</f>
        <v>0</v>
      </c>
      <c r="AO47" s="10">
        <f t="shared" ref="AO47" si="207">SUM(AO44:AO46)</f>
        <v>0</v>
      </c>
      <c r="AP47" s="10">
        <f t="shared" ref="AP47" si="208">SUM(AP44:AP46)</f>
        <v>0</v>
      </c>
      <c r="AQ47" s="10">
        <f t="shared" ref="AQ47" si="209">SUM(AQ44:AQ46)</f>
        <v>0</v>
      </c>
      <c r="AR47" s="10">
        <f t="shared" ref="AR47" si="210">SUM(AR44:AR46)</f>
        <v>0</v>
      </c>
      <c r="AS47" s="10">
        <f t="shared" ref="AS47" si="211">SUM(AS44:AS46)</f>
        <v>0</v>
      </c>
      <c r="AT47" s="10">
        <f t="shared" ref="AT47" si="212">SUM(AT44:AT46)</f>
        <v>0</v>
      </c>
      <c r="AU47" s="10">
        <f t="shared" ref="AU47" si="213">SUM(AU44:AU46)</f>
        <v>0</v>
      </c>
      <c r="AV47" s="10">
        <f t="shared" ref="AV47" si="214">SUM(AV44:AV46)</f>
        <v>0</v>
      </c>
      <c r="AW47" s="10">
        <f t="shared" ref="AW47" si="215">SUM(AW44:AW46)</f>
        <v>0</v>
      </c>
      <c r="AX47" s="10">
        <f t="shared" ref="AX47" si="216">SUM(AX44:AX46)</f>
        <v>0</v>
      </c>
      <c r="AY47" s="10">
        <f t="shared" ref="AY47" si="217">SUM(AY44:AY46)</f>
        <v>0</v>
      </c>
      <c r="AZ47" s="10">
        <f t="shared" ref="AZ47" si="218">SUM(AZ44:AZ46)</f>
        <v>-11030.163852131553</v>
      </c>
      <c r="BA47" s="10">
        <f t="shared" ref="BA47" si="219">SUM(BA44:BA46)</f>
        <v>-9889.6345749919219</v>
      </c>
      <c r="BB47" s="10">
        <f t="shared" ref="BB47" si="220">SUM(BB44:BB46)</f>
        <v>-11005.638721356865</v>
      </c>
      <c r="BC47" s="10">
        <f t="shared" ref="BC47" si="221">SUM(BC44:BC46)</f>
        <v>-10835.235590992303</v>
      </c>
      <c r="BD47" s="10">
        <f t="shared" ref="BD47" si="222">SUM(BD44:BD46)</f>
        <v>-11507.509830899437</v>
      </c>
      <c r="BE47" s="10">
        <f t="shared" ref="BE47" si="223">SUM(BE44:BE46)</f>
        <v>-11290.927696160988</v>
      </c>
      <c r="BF47" s="10">
        <f t="shared" ref="BF47" si="224">SUM(BF44:BF46)</f>
        <v>-11783.777606328575</v>
      </c>
      <c r="BG47" s="10">
        <f t="shared" ref="BG47" si="225">SUM(BG44:BG46)</f>
        <v>-11943.045514176556</v>
      </c>
      <c r="BH47" s="10">
        <f t="shared" ref="BH47" si="226">SUM(BH44:BH46)</f>
        <v>-11613.768987265006</v>
      </c>
      <c r="BI47" s="10">
        <f t="shared" ref="BI47" si="227">SUM(BI44:BI46)</f>
        <v>-12031.377214623652</v>
      </c>
      <c r="BJ47" s="10">
        <f t="shared" ref="BJ47" si="228">SUM(BJ44:BJ46)</f>
        <v>-11803.143037159969</v>
      </c>
      <c r="BK47" s="10">
        <f t="shared" ref="BK47" si="229">SUM(BK44:BK46)</f>
        <v>-12377.26720085124</v>
      </c>
      <c r="BO47" s="23">
        <f>SUM(BO44:BO46)</f>
        <v>0</v>
      </c>
      <c r="BP47" s="23">
        <f t="shared" ref="BP47:BT47" si="230">SUM(BP44:BP46)</f>
        <v>-31925.437148480341</v>
      </c>
      <c r="BQ47" s="23">
        <f t="shared" si="230"/>
        <v>0</v>
      </c>
      <c r="BR47" s="23">
        <f t="shared" si="230"/>
        <v>0</v>
      </c>
      <c r="BS47" s="23">
        <f t="shared" si="230"/>
        <v>0</v>
      </c>
      <c r="BT47" s="23">
        <f t="shared" si="230"/>
        <v>0</v>
      </c>
    </row>
    <row r="50" spans="1:72" hidden="1" outlineLevel="1" x14ac:dyDescent="0.25">
      <c r="A50" s="11"/>
      <c r="C50" s="2" t="s">
        <v>0</v>
      </c>
      <c r="D50" s="8">
        <f>D38+D44</f>
        <v>0</v>
      </c>
      <c r="E50" s="8">
        <f t="shared" ref="E50:AY50" si="231">E38+E44</f>
        <v>0</v>
      </c>
      <c r="F50" s="8">
        <f t="shared" si="231"/>
        <v>0</v>
      </c>
      <c r="G50" s="8">
        <f t="shared" si="231"/>
        <v>0</v>
      </c>
      <c r="H50" s="8">
        <f t="shared" si="231"/>
        <v>0</v>
      </c>
      <c r="I50" s="8">
        <f t="shared" si="231"/>
        <v>0</v>
      </c>
      <c r="J50" s="8">
        <f t="shared" si="231"/>
        <v>0</v>
      </c>
      <c r="K50" s="8">
        <f t="shared" si="231"/>
        <v>0</v>
      </c>
      <c r="L50" s="8">
        <f t="shared" si="231"/>
        <v>0</v>
      </c>
      <c r="M50" s="8">
        <f t="shared" si="231"/>
        <v>0</v>
      </c>
      <c r="N50" s="8">
        <f t="shared" si="231"/>
        <v>0</v>
      </c>
      <c r="O50" s="8">
        <f t="shared" si="231"/>
        <v>0</v>
      </c>
      <c r="P50" s="8">
        <f t="shared" si="231"/>
        <v>0</v>
      </c>
      <c r="Q50" s="8">
        <f t="shared" si="231"/>
        <v>0</v>
      </c>
      <c r="R50" s="8">
        <f t="shared" si="231"/>
        <v>0</v>
      </c>
      <c r="S50" s="8">
        <f t="shared" si="231"/>
        <v>0</v>
      </c>
      <c r="T50" s="8">
        <f t="shared" si="231"/>
        <v>0</v>
      </c>
      <c r="U50" s="8">
        <f t="shared" si="231"/>
        <v>0</v>
      </c>
      <c r="V50" s="8">
        <f t="shared" si="231"/>
        <v>0</v>
      </c>
      <c r="W50" s="8">
        <f t="shared" si="231"/>
        <v>0</v>
      </c>
      <c r="X50" s="8">
        <f t="shared" si="231"/>
        <v>0</v>
      </c>
      <c r="Y50" s="8">
        <f t="shared" si="231"/>
        <v>0</v>
      </c>
      <c r="Z50" s="8">
        <f t="shared" si="231"/>
        <v>0</v>
      </c>
      <c r="AA50" s="8">
        <f t="shared" si="231"/>
        <v>0</v>
      </c>
      <c r="AB50" s="8">
        <f t="shared" si="231"/>
        <v>0</v>
      </c>
      <c r="AC50" s="8">
        <f t="shared" si="231"/>
        <v>0</v>
      </c>
      <c r="AD50" s="8">
        <f t="shared" si="231"/>
        <v>0</v>
      </c>
      <c r="AE50" s="8">
        <f t="shared" si="231"/>
        <v>0</v>
      </c>
      <c r="AF50" s="8">
        <f t="shared" si="231"/>
        <v>0</v>
      </c>
      <c r="AG50" s="8">
        <f t="shared" si="231"/>
        <v>0</v>
      </c>
      <c r="AH50" s="8">
        <f t="shared" si="231"/>
        <v>0</v>
      </c>
      <c r="AI50" s="8">
        <f t="shared" si="231"/>
        <v>0</v>
      </c>
      <c r="AJ50" s="8">
        <f t="shared" si="231"/>
        <v>0</v>
      </c>
      <c r="AK50" s="8">
        <f t="shared" si="231"/>
        <v>0</v>
      </c>
      <c r="AL50" s="8">
        <f t="shared" si="231"/>
        <v>0</v>
      </c>
      <c r="AM50" s="8">
        <f t="shared" si="231"/>
        <v>0</v>
      </c>
      <c r="AN50" s="8">
        <f t="shared" si="231"/>
        <v>0</v>
      </c>
      <c r="AO50" s="8">
        <f t="shared" si="231"/>
        <v>0</v>
      </c>
      <c r="AP50" s="8">
        <f t="shared" si="231"/>
        <v>0</v>
      </c>
      <c r="AQ50" s="8">
        <f t="shared" si="231"/>
        <v>0</v>
      </c>
      <c r="AR50" s="8">
        <f t="shared" si="231"/>
        <v>0</v>
      </c>
      <c r="AS50" s="8">
        <f t="shared" si="231"/>
        <v>0</v>
      </c>
      <c r="AT50" s="8">
        <f t="shared" si="231"/>
        <v>0</v>
      </c>
      <c r="AU50" s="8">
        <f t="shared" si="231"/>
        <v>0</v>
      </c>
      <c r="AV50" s="8">
        <f t="shared" si="231"/>
        <v>0</v>
      </c>
      <c r="AW50" s="8">
        <f t="shared" si="231"/>
        <v>0</v>
      </c>
      <c r="AX50" s="8">
        <f t="shared" si="231"/>
        <v>0</v>
      </c>
      <c r="AY50" s="8">
        <f t="shared" si="231"/>
        <v>0</v>
      </c>
      <c r="AZ50" s="8">
        <f t="shared" ref="AZ50:BK50" si="232">AZ38+AZ44</f>
        <v>51780.997521383673</v>
      </c>
      <c r="BA50" s="8">
        <f t="shared" si="232"/>
        <v>46081.613209604417</v>
      </c>
      <c r="BB50" s="8">
        <f t="shared" si="232"/>
        <v>54268.53341226402</v>
      </c>
      <c r="BC50" s="8">
        <f t="shared" si="232"/>
        <v>52635.35852736247</v>
      </c>
      <c r="BD50" s="8">
        <f t="shared" si="232"/>
        <v>53900.134791686025</v>
      </c>
      <c r="BE50" s="8">
        <f t="shared" si="232"/>
        <v>56215.579382346317</v>
      </c>
      <c r="BF50" s="8">
        <f t="shared" si="232"/>
        <v>57015.057459136093</v>
      </c>
      <c r="BG50" s="8">
        <f t="shared" si="232"/>
        <v>59126.845320761859</v>
      </c>
      <c r="BH50" s="8">
        <f t="shared" si="232"/>
        <v>56233.441739317619</v>
      </c>
      <c r="BI50" s="8">
        <f t="shared" si="232"/>
        <v>57611.5473351951</v>
      </c>
      <c r="BJ50" s="8">
        <f t="shared" si="232"/>
        <v>58523.88663362783</v>
      </c>
      <c r="BK50" s="8">
        <f t="shared" si="232"/>
        <v>60497.598209391253</v>
      </c>
      <c r="BO50" s="24">
        <f>BO38+BO44</f>
        <v>0</v>
      </c>
      <c r="BP50" s="24">
        <f t="shared" ref="BP50:BT50" si="233">BP38+BP44</f>
        <v>152131.14414325211</v>
      </c>
      <c r="BQ50" s="24">
        <f t="shared" si="233"/>
        <v>0</v>
      </c>
      <c r="BR50" s="24">
        <f t="shared" si="233"/>
        <v>0</v>
      </c>
      <c r="BS50" s="24">
        <f t="shared" si="233"/>
        <v>0</v>
      </c>
      <c r="BT50" s="24">
        <f t="shared" si="233"/>
        <v>0</v>
      </c>
    </row>
    <row r="51" spans="1:72" hidden="1" outlineLevel="1" x14ac:dyDescent="0.25">
      <c r="A51" s="11"/>
      <c r="C51" s="2" t="s">
        <v>1</v>
      </c>
      <c r="D51" s="8">
        <f t="shared" ref="D51:AY53" si="234">D39+D45</f>
        <v>0</v>
      </c>
      <c r="E51" s="8">
        <f t="shared" si="234"/>
        <v>0</v>
      </c>
      <c r="F51" s="8">
        <f t="shared" si="234"/>
        <v>0</v>
      </c>
      <c r="G51" s="8">
        <f t="shared" si="234"/>
        <v>0</v>
      </c>
      <c r="H51" s="8">
        <f t="shared" si="234"/>
        <v>0</v>
      </c>
      <c r="I51" s="8">
        <f t="shared" si="234"/>
        <v>0</v>
      </c>
      <c r="J51" s="8">
        <f t="shared" si="234"/>
        <v>0</v>
      </c>
      <c r="K51" s="8">
        <f t="shared" si="234"/>
        <v>0</v>
      </c>
      <c r="L51" s="8">
        <f t="shared" si="234"/>
        <v>0</v>
      </c>
      <c r="M51" s="8">
        <f t="shared" si="234"/>
        <v>0</v>
      </c>
      <c r="N51" s="8">
        <f t="shared" si="234"/>
        <v>0</v>
      </c>
      <c r="O51" s="8">
        <f t="shared" si="234"/>
        <v>0</v>
      </c>
      <c r="P51" s="8">
        <f t="shared" si="234"/>
        <v>0</v>
      </c>
      <c r="Q51" s="8">
        <f t="shared" si="234"/>
        <v>0</v>
      </c>
      <c r="R51" s="8">
        <f t="shared" si="234"/>
        <v>0</v>
      </c>
      <c r="S51" s="8">
        <f t="shared" si="234"/>
        <v>0</v>
      </c>
      <c r="T51" s="8">
        <f t="shared" si="234"/>
        <v>0</v>
      </c>
      <c r="U51" s="8">
        <f t="shared" si="234"/>
        <v>0</v>
      </c>
      <c r="V51" s="8">
        <f t="shared" si="234"/>
        <v>0</v>
      </c>
      <c r="W51" s="8">
        <f t="shared" si="234"/>
        <v>0</v>
      </c>
      <c r="X51" s="8">
        <f t="shared" si="234"/>
        <v>0</v>
      </c>
      <c r="Y51" s="8">
        <f t="shared" si="234"/>
        <v>0</v>
      </c>
      <c r="Z51" s="8">
        <f t="shared" si="234"/>
        <v>0</v>
      </c>
      <c r="AA51" s="8">
        <f t="shared" si="234"/>
        <v>0</v>
      </c>
      <c r="AB51" s="8">
        <f t="shared" si="234"/>
        <v>0</v>
      </c>
      <c r="AC51" s="8">
        <f t="shared" si="234"/>
        <v>0</v>
      </c>
      <c r="AD51" s="8">
        <f t="shared" si="234"/>
        <v>0</v>
      </c>
      <c r="AE51" s="8">
        <f t="shared" si="234"/>
        <v>0</v>
      </c>
      <c r="AF51" s="8">
        <f t="shared" si="234"/>
        <v>0</v>
      </c>
      <c r="AG51" s="8">
        <f t="shared" si="234"/>
        <v>0</v>
      </c>
      <c r="AH51" s="8">
        <f t="shared" si="234"/>
        <v>0</v>
      </c>
      <c r="AI51" s="8">
        <f t="shared" si="234"/>
        <v>0</v>
      </c>
      <c r="AJ51" s="8">
        <f t="shared" si="234"/>
        <v>0</v>
      </c>
      <c r="AK51" s="8">
        <f t="shared" si="234"/>
        <v>0</v>
      </c>
      <c r="AL51" s="8">
        <f t="shared" si="234"/>
        <v>0</v>
      </c>
      <c r="AM51" s="8">
        <f t="shared" si="234"/>
        <v>0</v>
      </c>
      <c r="AN51" s="8">
        <f t="shared" si="234"/>
        <v>0</v>
      </c>
      <c r="AO51" s="8">
        <f t="shared" si="234"/>
        <v>0</v>
      </c>
      <c r="AP51" s="8">
        <f t="shared" si="234"/>
        <v>0</v>
      </c>
      <c r="AQ51" s="8">
        <f t="shared" si="234"/>
        <v>0</v>
      </c>
      <c r="AR51" s="8">
        <f t="shared" si="234"/>
        <v>0</v>
      </c>
      <c r="AS51" s="8">
        <f t="shared" si="234"/>
        <v>0</v>
      </c>
      <c r="AT51" s="8">
        <f t="shared" si="234"/>
        <v>0</v>
      </c>
      <c r="AU51" s="8">
        <f t="shared" si="234"/>
        <v>0</v>
      </c>
      <c r="AV51" s="8">
        <f t="shared" si="234"/>
        <v>0</v>
      </c>
      <c r="AW51" s="8">
        <f t="shared" si="234"/>
        <v>0</v>
      </c>
      <c r="AX51" s="8">
        <f t="shared" si="234"/>
        <v>0</v>
      </c>
      <c r="AY51" s="8">
        <f t="shared" si="234"/>
        <v>0</v>
      </c>
      <c r="AZ51" s="8">
        <f t="shared" ref="AZ51:BK51" si="235">AZ39+AZ45</f>
        <v>196.50796503536702</v>
      </c>
      <c r="BA51" s="8">
        <f t="shared" si="235"/>
        <v>167.55648700342209</v>
      </c>
      <c r="BB51" s="8">
        <f t="shared" si="235"/>
        <v>160.47018966453987</v>
      </c>
      <c r="BC51" s="8">
        <f t="shared" si="235"/>
        <v>188.4595277558106</v>
      </c>
      <c r="BD51" s="8">
        <f t="shared" si="235"/>
        <v>178.7038840246899</v>
      </c>
      <c r="BE51" s="8">
        <f t="shared" si="235"/>
        <v>182.98857855239896</v>
      </c>
      <c r="BF51" s="8">
        <f t="shared" si="235"/>
        <v>166.51951932569852</v>
      </c>
      <c r="BG51" s="8">
        <f t="shared" si="235"/>
        <v>174.70453314612206</v>
      </c>
      <c r="BH51" s="8">
        <f t="shared" si="235"/>
        <v>219.14198507645551</v>
      </c>
      <c r="BI51" s="8">
        <f t="shared" si="235"/>
        <v>187.64504997688704</v>
      </c>
      <c r="BJ51" s="8">
        <f t="shared" si="235"/>
        <v>102.40138457111937</v>
      </c>
      <c r="BK51" s="8">
        <f t="shared" si="235"/>
        <v>126.67564175934871</v>
      </c>
      <c r="BO51" s="24">
        <f t="shared" ref="BO51:BT52" si="236">BO39+BO45</f>
        <v>0</v>
      </c>
      <c r="BP51" s="24">
        <f t="shared" si="236"/>
        <v>524.53464170332904</v>
      </c>
      <c r="BQ51" s="24">
        <f t="shared" si="236"/>
        <v>0</v>
      </c>
      <c r="BR51" s="24">
        <f t="shared" si="236"/>
        <v>0</v>
      </c>
      <c r="BS51" s="24">
        <f t="shared" si="236"/>
        <v>0</v>
      </c>
      <c r="BT51" s="24">
        <f t="shared" si="236"/>
        <v>0</v>
      </c>
    </row>
    <row r="52" spans="1:72" hidden="1" outlineLevel="1" x14ac:dyDescent="0.25">
      <c r="A52" s="11"/>
      <c r="C52" s="2" t="s">
        <v>9</v>
      </c>
      <c r="D52" s="8">
        <f t="shared" si="234"/>
        <v>0</v>
      </c>
      <c r="E52" s="8">
        <f t="shared" si="234"/>
        <v>0</v>
      </c>
      <c r="F52" s="8">
        <f t="shared" si="234"/>
        <v>0</v>
      </c>
      <c r="G52" s="8">
        <f t="shared" si="234"/>
        <v>0</v>
      </c>
      <c r="H52" s="8">
        <f t="shared" si="234"/>
        <v>0</v>
      </c>
      <c r="I52" s="8">
        <f t="shared" si="234"/>
        <v>0</v>
      </c>
      <c r="J52" s="8">
        <f t="shared" si="234"/>
        <v>0</v>
      </c>
      <c r="K52" s="8">
        <f t="shared" si="234"/>
        <v>0</v>
      </c>
      <c r="L52" s="8">
        <f t="shared" si="234"/>
        <v>0</v>
      </c>
      <c r="M52" s="8">
        <f t="shared" si="234"/>
        <v>0</v>
      </c>
      <c r="N52" s="8">
        <f t="shared" si="234"/>
        <v>0</v>
      </c>
      <c r="O52" s="8">
        <f t="shared" si="234"/>
        <v>0</v>
      </c>
      <c r="P52" s="8">
        <f t="shared" si="234"/>
        <v>0</v>
      </c>
      <c r="Q52" s="8">
        <f t="shared" si="234"/>
        <v>0</v>
      </c>
      <c r="R52" s="8">
        <f t="shared" si="234"/>
        <v>0</v>
      </c>
      <c r="S52" s="8">
        <f t="shared" si="234"/>
        <v>0</v>
      </c>
      <c r="T52" s="8">
        <f t="shared" si="234"/>
        <v>0</v>
      </c>
      <c r="U52" s="8">
        <f t="shared" si="234"/>
        <v>0</v>
      </c>
      <c r="V52" s="8">
        <f t="shared" si="234"/>
        <v>0</v>
      </c>
      <c r="W52" s="8">
        <f t="shared" si="234"/>
        <v>0</v>
      </c>
      <c r="X52" s="8">
        <f t="shared" si="234"/>
        <v>0</v>
      </c>
      <c r="Y52" s="8">
        <f t="shared" si="234"/>
        <v>0</v>
      </c>
      <c r="Z52" s="8">
        <f t="shared" si="234"/>
        <v>0</v>
      </c>
      <c r="AA52" s="8">
        <f t="shared" si="234"/>
        <v>0</v>
      </c>
      <c r="AB52" s="8">
        <f t="shared" si="234"/>
        <v>0</v>
      </c>
      <c r="AC52" s="8">
        <f t="shared" si="234"/>
        <v>0</v>
      </c>
      <c r="AD52" s="8">
        <f t="shared" si="234"/>
        <v>0</v>
      </c>
      <c r="AE52" s="8">
        <f t="shared" si="234"/>
        <v>0</v>
      </c>
      <c r="AF52" s="8">
        <f t="shared" si="234"/>
        <v>0</v>
      </c>
      <c r="AG52" s="8">
        <f t="shared" si="234"/>
        <v>0</v>
      </c>
      <c r="AH52" s="8">
        <f t="shared" si="234"/>
        <v>0</v>
      </c>
      <c r="AI52" s="8">
        <f t="shared" si="234"/>
        <v>0</v>
      </c>
      <c r="AJ52" s="8">
        <f t="shared" si="234"/>
        <v>0</v>
      </c>
      <c r="AK52" s="8">
        <f t="shared" si="234"/>
        <v>0</v>
      </c>
      <c r="AL52" s="8">
        <f t="shared" si="234"/>
        <v>0</v>
      </c>
      <c r="AM52" s="8">
        <f t="shared" si="234"/>
        <v>0</v>
      </c>
      <c r="AN52" s="8">
        <f t="shared" si="234"/>
        <v>0</v>
      </c>
      <c r="AO52" s="8">
        <f t="shared" si="234"/>
        <v>0</v>
      </c>
      <c r="AP52" s="8">
        <f t="shared" si="234"/>
        <v>0</v>
      </c>
      <c r="AQ52" s="8">
        <f t="shared" si="234"/>
        <v>0</v>
      </c>
      <c r="AR52" s="8">
        <f t="shared" si="234"/>
        <v>0</v>
      </c>
      <c r="AS52" s="8">
        <f t="shared" si="234"/>
        <v>0</v>
      </c>
      <c r="AT52" s="8">
        <f t="shared" si="234"/>
        <v>0</v>
      </c>
      <c r="AU52" s="8">
        <f t="shared" si="234"/>
        <v>0</v>
      </c>
      <c r="AV52" s="8">
        <f t="shared" si="234"/>
        <v>0</v>
      </c>
      <c r="AW52" s="8">
        <f t="shared" si="234"/>
        <v>0</v>
      </c>
      <c r="AX52" s="8">
        <f t="shared" si="234"/>
        <v>0</v>
      </c>
      <c r="AY52" s="8">
        <f t="shared" si="234"/>
        <v>0</v>
      </c>
      <c r="AZ52" s="8">
        <f t="shared" ref="AZ52:BK52" si="237">AZ40+AZ46</f>
        <v>1226.7737468874172</v>
      </c>
      <c r="BA52" s="8">
        <f t="shared" si="237"/>
        <v>937.19036440243462</v>
      </c>
      <c r="BB52" s="8">
        <f t="shared" si="237"/>
        <v>957.49386472096785</v>
      </c>
      <c r="BC52" s="8">
        <f t="shared" si="237"/>
        <v>1029.9075263907127</v>
      </c>
      <c r="BD52" s="8">
        <f t="shared" si="237"/>
        <v>1012.7448745336098</v>
      </c>
      <c r="BE52" s="8">
        <f t="shared" si="237"/>
        <v>960.94649749121868</v>
      </c>
      <c r="BF52" s="8">
        <f t="shared" si="237"/>
        <v>985.37718516725636</v>
      </c>
      <c r="BG52" s="8">
        <f t="shared" si="237"/>
        <v>932.89279555842279</v>
      </c>
      <c r="BH52" s="8">
        <f t="shared" si="237"/>
        <v>848.14836827758586</v>
      </c>
      <c r="BI52" s="8">
        <f t="shared" si="237"/>
        <v>893.77539599427132</v>
      </c>
      <c r="BJ52" s="8">
        <f t="shared" si="237"/>
        <v>831.38865074117302</v>
      </c>
      <c r="BK52" s="8">
        <f t="shared" si="237"/>
        <v>948.58065399985094</v>
      </c>
      <c r="BO52" s="24">
        <f t="shared" si="236"/>
        <v>0</v>
      </c>
      <c r="BP52" s="24">
        <f t="shared" si="236"/>
        <v>3121.4579760108195</v>
      </c>
      <c r="BQ52" s="24">
        <f t="shared" si="236"/>
        <v>0</v>
      </c>
      <c r="BR52" s="24">
        <f t="shared" si="236"/>
        <v>0</v>
      </c>
      <c r="BS52" s="24">
        <f t="shared" si="236"/>
        <v>0</v>
      </c>
      <c r="BT52" s="24">
        <f t="shared" si="236"/>
        <v>0</v>
      </c>
    </row>
    <row r="53" spans="1:72" collapsed="1" x14ac:dyDescent="0.25">
      <c r="C53" s="3" t="s">
        <v>30</v>
      </c>
      <c r="D53" s="10">
        <f t="shared" si="234"/>
        <v>0</v>
      </c>
      <c r="E53" s="10">
        <f t="shared" si="234"/>
        <v>0</v>
      </c>
      <c r="F53" s="10">
        <f t="shared" si="234"/>
        <v>0</v>
      </c>
      <c r="G53" s="10">
        <f t="shared" si="234"/>
        <v>0</v>
      </c>
      <c r="H53" s="10">
        <f t="shared" si="234"/>
        <v>0</v>
      </c>
      <c r="I53" s="10">
        <f t="shared" si="234"/>
        <v>0</v>
      </c>
      <c r="J53" s="10">
        <f t="shared" si="234"/>
        <v>0</v>
      </c>
      <c r="K53" s="10">
        <f t="shared" si="234"/>
        <v>0</v>
      </c>
      <c r="L53" s="10">
        <f t="shared" si="234"/>
        <v>0</v>
      </c>
      <c r="M53" s="10">
        <f t="shared" si="234"/>
        <v>0</v>
      </c>
      <c r="N53" s="10">
        <f t="shared" si="234"/>
        <v>0</v>
      </c>
      <c r="O53" s="10">
        <f t="shared" si="234"/>
        <v>0</v>
      </c>
      <c r="P53" s="10">
        <f t="shared" si="234"/>
        <v>0</v>
      </c>
      <c r="Q53" s="10">
        <f t="shared" si="234"/>
        <v>0</v>
      </c>
      <c r="R53" s="10">
        <f t="shared" si="234"/>
        <v>0</v>
      </c>
      <c r="S53" s="10">
        <f t="shared" si="234"/>
        <v>0</v>
      </c>
      <c r="T53" s="10">
        <f t="shared" si="234"/>
        <v>0</v>
      </c>
      <c r="U53" s="10">
        <f t="shared" si="234"/>
        <v>0</v>
      </c>
      <c r="V53" s="10">
        <f t="shared" si="234"/>
        <v>0</v>
      </c>
      <c r="W53" s="10">
        <f t="shared" si="234"/>
        <v>0</v>
      </c>
      <c r="X53" s="10">
        <f t="shared" si="234"/>
        <v>0</v>
      </c>
      <c r="Y53" s="10">
        <f t="shared" si="234"/>
        <v>0</v>
      </c>
      <c r="Z53" s="10">
        <f t="shared" si="234"/>
        <v>0</v>
      </c>
      <c r="AA53" s="10">
        <f t="shared" si="234"/>
        <v>0</v>
      </c>
      <c r="AB53" s="10">
        <f t="shared" si="234"/>
        <v>0</v>
      </c>
      <c r="AC53" s="10">
        <f t="shared" si="234"/>
        <v>0</v>
      </c>
      <c r="AD53" s="10">
        <f t="shared" si="234"/>
        <v>0</v>
      </c>
      <c r="AE53" s="10">
        <f t="shared" si="234"/>
        <v>0</v>
      </c>
      <c r="AF53" s="10">
        <f t="shared" si="234"/>
        <v>0</v>
      </c>
      <c r="AG53" s="10">
        <f t="shared" si="234"/>
        <v>0</v>
      </c>
      <c r="AH53" s="10">
        <f t="shared" si="234"/>
        <v>0</v>
      </c>
      <c r="AI53" s="10">
        <f t="shared" si="234"/>
        <v>0</v>
      </c>
      <c r="AJ53" s="10">
        <f t="shared" si="234"/>
        <v>0</v>
      </c>
      <c r="AK53" s="10">
        <f t="shared" si="234"/>
        <v>0</v>
      </c>
      <c r="AL53" s="10">
        <f t="shared" si="234"/>
        <v>0</v>
      </c>
      <c r="AM53" s="10">
        <f t="shared" si="234"/>
        <v>0</v>
      </c>
      <c r="AN53" s="10">
        <f t="shared" si="234"/>
        <v>0</v>
      </c>
      <c r="AO53" s="10">
        <f t="shared" si="234"/>
        <v>0</v>
      </c>
      <c r="AP53" s="10">
        <f t="shared" si="234"/>
        <v>0</v>
      </c>
      <c r="AQ53" s="10">
        <f t="shared" si="234"/>
        <v>0</v>
      </c>
      <c r="AR53" s="10">
        <f t="shared" si="234"/>
        <v>0</v>
      </c>
      <c r="AS53" s="10">
        <f t="shared" si="234"/>
        <v>0</v>
      </c>
      <c r="AT53" s="10">
        <f t="shared" si="234"/>
        <v>0</v>
      </c>
      <c r="AU53" s="10">
        <f t="shared" si="234"/>
        <v>0</v>
      </c>
      <c r="AV53" s="10">
        <f t="shared" si="234"/>
        <v>0</v>
      </c>
      <c r="AW53" s="10">
        <f t="shared" si="234"/>
        <v>0</v>
      </c>
      <c r="AX53" s="10">
        <f t="shared" si="234"/>
        <v>0</v>
      </c>
      <c r="AY53" s="10">
        <f t="shared" si="234"/>
        <v>0</v>
      </c>
      <c r="AZ53" s="10">
        <f t="shared" ref="AZ53:BK53" si="238">AZ41+AZ47</f>
        <v>53204.279233306457</v>
      </c>
      <c r="BA53" s="10">
        <f t="shared" si="238"/>
        <v>47186.360061010273</v>
      </c>
      <c r="BB53" s="10">
        <f t="shared" si="238"/>
        <v>55386.497466649525</v>
      </c>
      <c r="BC53" s="10">
        <f t="shared" si="238"/>
        <v>53853.725581508988</v>
      </c>
      <c r="BD53" s="10">
        <f t="shared" si="238"/>
        <v>55091.583550244322</v>
      </c>
      <c r="BE53" s="10">
        <f t="shared" si="238"/>
        <v>57359.514458389938</v>
      </c>
      <c r="BF53" s="10">
        <f t="shared" si="238"/>
        <v>58166.954163629052</v>
      </c>
      <c r="BG53" s="10">
        <f t="shared" si="238"/>
        <v>60234.442649466408</v>
      </c>
      <c r="BH53" s="10">
        <f t="shared" si="238"/>
        <v>57300.732092671664</v>
      </c>
      <c r="BI53" s="10">
        <f t="shared" si="238"/>
        <v>58692.967781166262</v>
      </c>
      <c r="BJ53" s="10">
        <f t="shared" si="238"/>
        <v>59457.676668940127</v>
      </c>
      <c r="BK53" s="10">
        <f t="shared" si="238"/>
        <v>61572.854505150455</v>
      </c>
      <c r="BO53" s="23">
        <f t="shared" ref="BO53:BT53" si="239">SUM(BO50:BO52)</f>
        <v>0</v>
      </c>
      <c r="BP53" s="23">
        <f t="shared" si="239"/>
        <v>155777.13676096627</v>
      </c>
      <c r="BQ53" s="23">
        <f t="shared" si="239"/>
        <v>0</v>
      </c>
      <c r="BR53" s="23">
        <f t="shared" si="239"/>
        <v>0</v>
      </c>
      <c r="BS53" s="23">
        <f t="shared" si="239"/>
        <v>0</v>
      </c>
      <c r="BT53" s="23">
        <f t="shared" si="239"/>
        <v>0</v>
      </c>
    </row>
    <row r="54" spans="1:72" x14ac:dyDescent="0.25">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O54" s="18"/>
      <c r="BP54" s="18"/>
      <c r="BQ54" s="18"/>
      <c r="BR54" s="18"/>
      <c r="BS54" s="18"/>
      <c r="BT54" s="18"/>
    </row>
    <row r="55" spans="1:72" x14ac:dyDescent="0.25">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O55" s="18"/>
      <c r="BP55" s="18"/>
      <c r="BQ55" s="18"/>
      <c r="BR55" s="18"/>
      <c r="BS55" s="18"/>
      <c r="BT55" s="18"/>
    </row>
    <row r="56" spans="1:72" hidden="1" outlineLevel="1" x14ac:dyDescent="0.25">
      <c r="A56" s="11" t="s">
        <v>28</v>
      </c>
      <c r="C56" s="2" t="s">
        <v>31</v>
      </c>
      <c r="D56" s="8">
        <f>RA_CO!D56+MA_CO!D56+CI_CO!D56</f>
        <v>0</v>
      </c>
      <c r="E56" s="8">
        <f>RA_CO!E56+MA_CO!E56+CI_CO!E56</f>
        <v>0</v>
      </c>
      <c r="F56" s="8">
        <f>RA_CO!F56+MA_CO!F56+CI_CO!F56</f>
        <v>0</v>
      </c>
      <c r="G56" s="8">
        <f>RA_CO!G56+MA_CO!G56+CI_CO!G56</f>
        <v>0</v>
      </c>
      <c r="H56" s="8">
        <f>RA_CO!H56+MA_CO!H56+CI_CO!H56</f>
        <v>0</v>
      </c>
      <c r="I56" s="8">
        <f>RA_CO!I56+MA_CO!I56+CI_CO!I56</f>
        <v>0</v>
      </c>
      <c r="J56" s="8">
        <f>RA_CO!J56+MA_CO!J56+CI_CO!J56</f>
        <v>0</v>
      </c>
      <c r="K56" s="8">
        <f>RA_CO!K56+MA_CO!K56+CI_CO!K56</f>
        <v>0</v>
      </c>
      <c r="L56" s="8">
        <f>RA_CO!L56+MA_CO!L56+CI_CO!L56</f>
        <v>0</v>
      </c>
      <c r="M56" s="8">
        <f>RA_CO!M56+MA_CO!M56+CI_CO!M56</f>
        <v>0</v>
      </c>
      <c r="N56" s="8">
        <f>RA_CO!N56+MA_CO!N56+CI_CO!N56</f>
        <v>0</v>
      </c>
      <c r="O56" s="8">
        <f>RA_CO!O56+MA_CO!O56+CI_CO!O56</f>
        <v>0</v>
      </c>
      <c r="P56" s="8">
        <f>RA_CO!P56+MA_CO!P56+CI_CO!P56</f>
        <v>0</v>
      </c>
      <c r="Q56" s="8">
        <f>RA_CO!Q56+MA_CO!Q56+CI_CO!Q56</f>
        <v>0</v>
      </c>
      <c r="R56" s="8">
        <f>RA_CO!R56+MA_CO!R56+CI_CO!R56</f>
        <v>0</v>
      </c>
      <c r="S56" s="8">
        <f>RA_CO!S56+MA_CO!S56+CI_CO!S56</f>
        <v>0</v>
      </c>
      <c r="T56" s="8">
        <f>RA_CO!T56+MA_CO!T56+CI_CO!T56</f>
        <v>0</v>
      </c>
      <c r="U56" s="8">
        <f>RA_CO!U56+MA_CO!U56+CI_CO!U56</f>
        <v>0</v>
      </c>
      <c r="V56" s="8">
        <f>RA_CO!V56+MA_CO!V56+CI_CO!V56</f>
        <v>0</v>
      </c>
      <c r="W56" s="8">
        <f>RA_CO!W56+MA_CO!W56+CI_CO!W56</f>
        <v>0</v>
      </c>
      <c r="X56" s="8">
        <f>RA_CO!X56+MA_CO!X56+CI_CO!X56</f>
        <v>0</v>
      </c>
      <c r="Y56" s="8">
        <f>RA_CO!Y56+MA_CO!Y56+CI_CO!Y56</f>
        <v>0</v>
      </c>
      <c r="Z56" s="8">
        <f>RA_CO!Z56+MA_CO!Z56+CI_CO!Z56</f>
        <v>0</v>
      </c>
      <c r="AA56" s="8">
        <f>RA_CO!AA56+MA_CO!AA56+CI_CO!AA56</f>
        <v>0</v>
      </c>
      <c r="AB56" s="8">
        <f>RA_CO!AB56+MA_CO!AB56+CI_CO!AB56</f>
        <v>0</v>
      </c>
      <c r="AC56" s="8">
        <f>RA_CO!AC56+MA_CO!AC56+CI_CO!AC56</f>
        <v>0</v>
      </c>
      <c r="AD56" s="8">
        <f>RA_CO!AD56+MA_CO!AD56+CI_CO!AD56</f>
        <v>0</v>
      </c>
      <c r="AE56" s="8">
        <f>RA_CO!AE56+MA_CO!AE56+CI_CO!AE56</f>
        <v>0</v>
      </c>
      <c r="AF56" s="8">
        <f>RA_CO!AF56+MA_CO!AF56+CI_CO!AF56</f>
        <v>0</v>
      </c>
      <c r="AG56" s="8">
        <f>RA_CO!AG56+MA_CO!AG56+CI_CO!AG56</f>
        <v>0</v>
      </c>
      <c r="AH56" s="8">
        <f>RA_CO!AH56+MA_CO!AH56+CI_CO!AH56</f>
        <v>0</v>
      </c>
      <c r="AI56" s="8">
        <f>RA_CO!AI56+MA_CO!AI56+CI_CO!AI56</f>
        <v>0</v>
      </c>
      <c r="AJ56" s="8">
        <f>RA_CO!AJ56+MA_CO!AJ56+CI_CO!AJ56</f>
        <v>0</v>
      </c>
      <c r="AK56" s="8">
        <f>RA_CO!AK56+MA_CO!AK56+CI_CO!AK56</f>
        <v>0</v>
      </c>
      <c r="AL56" s="8">
        <f>RA_CO!AL56+MA_CO!AL56+CI_CO!AL56</f>
        <v>0</v>
      </c>
      <c r="AM56" s="8">
        <f>RA_CO!AM56+MA_CO!AM56+CI_CO!AM56</f>
        <v>0</v>
      </c>
      <c r="AN56" s="8">
        <f>RA_CO!AN56+MA_CO!AN56+CI_CO!AN56</f>
        <v>0</v>
      </c>
      <c r="AO56" s="8">
        <f>RA_CO!AO56+MA_CO!AO56+CI_CO!AO56</f>
        <v>0</v>
      </c>
      <c r="AP56" s="8">
        <f>RA_CO!AP56+MA_CO!AP56+CI_CO!AP56</f>
        <v>0</v>
      </c>
      <c r="AQ56" s="8">
        <f>RA_CO!AQ56+MA_CO!AQ56+CI_CO!AQ56</f>
        <v>0</v>
      </c>
      <c r="AR56" s="8">
        <f>RA_CO!AR56+MA_CO!AR56+CI_CO!AR56</f>
        <v>0</v>
      </c>
      <c r="AS56" s="8">
        <f>RA_CO!AS56+MA_CO!AS56+CI_CO!AS56</f>
        <v>0</v>
      </c>
      <c r="AT56" s="8">
        <f>RA_CO!AT56+MA_CO!AT56+CI_CO!AT56</f>
        <v>0</v>
      </c>
      <c r="AU56" s="8">
        <f>RA_CO!AU56+MA_CO!AU56+CI_CO!AU56</f>
        <v>0</v>
      </c>
      <c r="AV56" s="8">
        <f>RA_CO!AV56+MA_CO!AV56+CI_CO!AV56</f>
        <v>0</v>
      </c>
      <c r="AW56" s="8">
        <f>RA_CO!AW56+MA_CO!AW56+CI_CO!AW56</f>
        <v>0</v>
      </c>
      <c r="AX56" s="8">
        <f>RA_CO!AX56+MA_CO!AX56+CI_CO!AX56</f>
        <v>0</v>
      </c>
      <c r="AY56" s="8">
        <f>RA_CO!AY56+MA_CO!AY56+CI_CO!AY56</f>
        <v>0</v>
      </c>
      <c r="AZ56" s="8">
        <f>RA_CO!AZ56+MA_CO!AZ56+CI_CO!AZ56</f>
        <v>-32539.726347528784</v>
      </c>
      <c r="BA56" s="8">
        <f>RA_CO!BA56+MA_CO!BA56+CI_CO!BA56</f>
        <v>-33848.359117714863</v>
      </c>
      <c r="BB56" s="8">
        <f>RA_CO!BB56+MA_CO!BB56+CI_CO!BB56</f>
        <v>-36207.03781197546</v>
      </c>
      <c r="BC56" s="8">
        <f>RA_CO!BC56+MA_CO!BC56+CI_CO!BC56</f>
        <v>-35448.559821071503</v>
      </c>
      <c r="BD56" s="8">
        <f>RA_CO!BD56+MA_CO!BD56+CI_CO!BD56</f>
        <v>-34802.936938967083</v>
      </c>
      <c r="BE56" s="8">
        <f>RA_CO!BE56+MA_CO!BE56+CI_CO!BE56</f>
        <v>-35564.360994998016</v>
      </c>
      <c r="BF56" s="8">
        <f>RA_CO!BF56+MA_CO!BF56+CI_CO!BF56</f>
        <v>-34995.185887457454</v>
      </c>
      <c r="BG56" s="8">
        <f>RA_CO!BG56+MA_CO!BG56+CI_CO!BG56</f>
        <v>-37940.749154041259</v>
      </c>
      <c r="BH56" s="8">
        <f>RA_CO!BH56+MA_CO!BH56+CI_CO!BH56</f>
        <v>-30459.127516614397</v>
      </c>
      <c r="BI56" s="8">
        <f>RA_CO!BI56+MA_CO!BI56+CI_CO!BI56</f>
        <v>-34874.362137620155</v>
      </c>
      <c r="BJ56" s="8">
        <f>RA_CO!BJ56+MA_CO!BJ56+CI_CO!BJ56</f>
        <v>-33949.003499380684</v>
      </c>
      <c r="BK56" s="8">
        <f>RA_CO!BK56+MA_CO!BK56+CI_CO!BK56</f>
        <v>-36096.585722444048</v>
      </c>
      <c r="BO56" s="24">
        <f t="shared" ref="BO56:BT57" si="240">SUMIFS($D56:$BM56,$D$6:$BM$6,"&gt;="&amp;BO$2,$D$6:$BM$6,"&lt;="&amp;BO$6,$D$5:$BM$5,BO$5)</f>
        <v>0</v>
      </c>
      <c r="BP56" s="24">
        <f t="shared" si="240"/>
        <v>-102595.1232772191</v>
      </c>
      <c r="BQ56" s="24">
        <f t="shared" si="240"/>
        <v>0</v>
      </c>
      <c r="BR56" s="24">
        <f t="shared" si="240"/>
        <v>0</v>
      </c>
      <c r="BS56" s="24">
        <f t="shared" si="240"/>
        <v>0</v>
      </c>
      <c r="BT56" s="24">
        <f t="shared" si="240"/>
        <v>0</v>
      </c>
    </row>
    <row r="57" spans="1:72" hidden="1" outlineLevel="1" x14ac:dyDescent="0.25">
      <c r="A57" s="11" t="s">
        <v>29</v>
      </c>
      <c r="C57" s="2" t="s">
        <v>33</v>
      </c>
      <c r="D57" s="8">
        <f>RA_CO!D57+MA_CO!D57+CI_CO!D57</f>
        <v>0</v>
      </c>
      <c r="E57" s="8">
        <f>RA_CO!E57+MA_CO!E57+CI_CO!E57</f>
        <v>0</v>
      </c>
      <c r="F57" s="8">
        <f>RA_CO!F57+MA_CO!F57+CI_CO!F57</f>
        <v>0</v>
      </c>
      <c r="G57" s="8">
        <f>RA_CO!G57+MA_CO!G57+CI_CO!G57</f>
        <v>0</v>
      </c>
      <c r="H57" s="8">
        <f>RA_CO!H57+MA_CO!H57+CI_CO!H57</f>
        <v>0</v>
      </c>
      <c r="I57" s="8">
        <f>RA_CO!I57+MA_CO!I57+CI_CO!I57</f>
        <v>0</v>
      </c>
      <c r="J57" s="8">
        <f>RA_CO!J57+MA_CO!J57+CI_CO!J57</f>
        <v>0</v>
      </c>
      <c r="K57" s="8">
        <f>RA_CO!K57+MA_CO!K57+CI_CO!K57</f>
        <v>0</v>
      </c>
      <c r="L57" s="8">
        <f>RA_CO!L57+MA_CO!L57+CI_CO!L57</f>
        <v>0</v>
      </c>
      <c r="M57" s="8">
        <f>RA_CO!M57+MA_CO!M57+CI_CO!M57</f>
        <v>0</v>
      </c>
      <c r="N57" s="8">
        <f>RA_CO!N57+MA_CO!N57+CI_CO!N57</f>
        <v>0</v>
      </c>
      <c r="O57" s="8">
        <f>RA_CO!O57+MA_CO!O57+CI_CO!O57</f>
        <v>0</v>
      </c>
      <c r="P57" s="8">
        <f>RA_CO!P57+MA_CO!P57+CI_CO!P57</f>
        <v>0</v>
      </c>
      <c r="Q57" s="8">
        <f>RA_CO!Q57+MA_CO!Q57+CI_CO!Q57</f>
        <v>0</v>
      </c>
      <c r="R57" s="8">
        <f>RA_CO!R57+MA_CO!R57+CI_CO!R57</f>
        <v>0</v>
      </c>
      <c r="S57" s="8">
        <f>RA_CO!S57+MA_CO!S57+CI_CO!S57</f>
        <v>0</v>
      </c>
      <c r="T57" s="8">
        <f>RA_CO!T57+MA_CO!T57+CI_CO!T57</f>
        <v>0</v>
      </c>
      <c r="U57" s="8">
        <f>RA_CO!U57+MA_CO!U57+CI_CO!U57</f>
        <v>0</v>
      </c>
      <c r="V57" s="8">
        <f>RA_CO!V57+MA_CO!V57+CI_CO!V57</f>
        <v>0</v>
      </c>
      <c r="W57" s="8">
        <f>RA_CO!W57+MA_CO!W57+CI_CO!W57</f>
        <v>0</v>
      </c>
      <c r="X57" s="8">
        <f>RA_CO!X57+MA_CO!X57+CI_CO!X57</f>
        <v>0</v>
      </c>
      <c r="Y57" s="8">
        <f>RA_CO!Y57+MA_CO!Y57+CI_CO!Y57</f>
        <v>0</v>
      </c>
      <c r="Z57" s="8">
        <f>RA_CO!Z57+MA_CO!Z57+CI_CO!Z57</f>
        <v>0</v>
      </c>
      <c r="AA57" s="8">
        <f>RA_CO!AA57+MA_CO!AA57+CI_CO!AA57</f>
        <v>0</v>
      </c>
      <c r="AB57" s="8">
        <f>RA_CO!AB57+MA_CO!AB57+CI_CO!AB57</f>
        <v>0</v>
      </c>
      <c r="AC57" s="8">
        <f>RA_CO!AC57+MA_CO!AC57+CI_CO!AC57</f>
        <v>0</v>
      </c>
      <c r="AD57" s="8">
        <f>RA_CO!AD57+MA_CO!AD57+CI_CO!AD57</f>
        <v>0</v>
      </c>
      <c r="AE57" s="8">
        <f>RA_CO!AE57+MA_CO!AE57+CI_CO!AE57</f>
        <v>0</v>
      </c>
      <c r="AF57" s="8">
        <f>RA_CO!AF57+MA_CO!AF57+CI_CO!AF57</f>
        <v>0</v>
      </c>
      <c r="AG57" s="8">
        <f>RA_CO!AG57+MA_CO!AG57+CI_CO!AG57</f>
        <v>0</v>
      </c>
      <c r="AH57" s="8">
        <f>RA_CO!AH57+MA_CO!AH57+CI_CO!AH57</f>
        <v>0</v>
      </c>
      <c r="AI57" s="8">
        <f>RA_CO!AI57+MA_CO!AI57+CI_CO!AI57</f>
        <v>0</v>
      </c>
      <c r="AJ57" s="8">
        <f>RA_CO!AJ57+MA_CO!AJ57+CI_CO!AJ57</f>
        <v>0</v>
      </c>
      <c r="AK57" s="8">
        <f>RA_CO!AK57+MA_CO!AK57+CI_CO!AK57</f>
        <v>0</v>
      </c>
      <c r="AL57" s="8">
        <f>RA_CO!AL57+MA_CO!AL57+CI_CO!AL57</f>
        <v>0</v>
      </c>
      <c r="AM57" s="8">
        <f>RA_CO!AM57+MA_CO!AM57+CI_CO!AM57</f>
        <v>0</v>
      </c>
      <c r="AN57" s="8">
        <f>RA_CO!AN57+MA_CO!AN57+CI_CO!AN57</f>
        <v>0</v>
      </c>
      <c r="AO57" s="8">
        <f>RA_CO!AO57+MA_CO!AO57+CI_CO!AO57</f>
        <v>0</v>
      </c>
      <c r="AP57" s="8">
        <f>RA_CO!AP57+MA_CO!AP57+CI_CO!AP57</f>
        <v>0</v>
      </c>
      <c r="AQ57" s="8">
        <f>RA_CO!AQ57+MA_CO!AQ57+CI_CO!AQ57</f>
        <v>0</v>
      </c>
      <c r="AR57" s="8">
        <f>RA_CO!AR57+MA_CO!AR57+CI_CO!AR57</f>
        <v>0</v>
      </c>
      <c r="AS57" s="8">
        <f>RA_CO!AS57+MA_CO!AS57+CI_CO!AS57</f>
        <v>0</v>
      </c>
      <c r="AT57" s="8">
        <f>RA_CO!AT57+MA_CO!AT57+CI_CO!AT57</f>
        <v>0</v>
      </c>
      <c r="AU57" s="8">
        <f>RA_CO!AU57+MA_CO!AU57+CI_CO!AU57</f>
        <v>0</v>
      </c>
      <c r="AV57" s="8">
        <f>RA_CO!AV57+MA_CO!AV57+CI_CO!AV57</f>
        <v>0</v>
      </c>
      <c r="AW57" s="8">
        <f>RA_CO!AW57+MA_CO!AW57+CI_CO!AW57</f>
        <v>0</v>
      </c>
      <c r="AX57" s="8">
        <f>RA_CO!AX57+MA_CO!AX57+CI_CO!AX57</f>
        <v>0</v>
      </c>
      <c r="AY57" s="8">
        <f>RA_CO!AY57+MA_CO!AY57+CI_CO!AY57</f>
        <v>0</v>
      </c>
      <c r="AZ57" s="8">
        <f>RA_CO!AZ57+MA_CO!AZ57+CI_CO!AZ57</f>
        <v>2329.9806946839735</v>
      </c>
      <c r="BA57" s="8">
        <f>RA_CO!BA57+MA_CO!BA57+CI_CO!BA57</f>
        <v>2261.7177977464012</v>
      </c>
      <c r="BB57" s="8">
        <f>RA_CO!BB57+MA_CO!BB57+CI_CO!BB57</f>
        <v>2634.7562780878648</v>
      </c>
      <c r="BC57" s="8">
        <f>RA_CO!BC57+MA_CO!BC57+CI_CO!BC57</f>
        <v>2531.6261531431173</v>
      </c>
      <c r="BD57" s="8">
        <f>RA_CO!BD57+MA_CO!BD57+CI_CO!BD57</f>
        <v>2759.7997765082355</v>
      </c>
      <c r="BE57" s="8">
        <f>RA_CO!BE57+MA_CO!BE57+CI_CO!BE57</f>
        <v>2920.7346239999015</v>
      </c>
      <c r="BF57" s="8">
        <f>RA_CO!BF57+MA_CO!BF57+CI_CO!BF57</f>
        <v>2838.1949460027804</v>
      </c>
      <c r="BG57" s="8">
        <f>RA_CO!BG57+MA_CO!BG57+CI_CO!BG57</f>
        <v>2808.7728723976752</v>
      </c>
      <c r="BH57" s="8">
        <f>RA_CO!BH57+MA_CO!BH57+CI_CO!BH57</f>
        <v>2799.0942726337698</v>
      </c>
      <c r="BI57" s="8">
        <f>RA_CO!BI57+MA_CO!BI57+CI_CO!BI57</f>
        <v>1985.220034726151</v>
      </c>
      <c r="BJ57" s="8">
        <f>RA_CO!BJ57+MA_CO!BJ57+CI_CO!BJ57</f>
        <v>2185.496000977887</v>
      </c>
      <c r="BK57" s="8">
        <f>RA_CO!BK57+MA_CO!BK57+CI_CO!BK57</f>
        <v>2431.5939592160084</v>
      </c>
      <c r="BO57" s="24">
        <f t="shared" si="240"/>
        <v>0</v>
      </c>
      <c r="BP57" s="24">
        <f t="shared" si="240"/>
        <v>7226.4547705182395</v>
      </c>
      <c r="BQ57" s="24">
        <f t="shared" si="240"/>
        <v>0</v>
      </c>
      <c r="BR57" s="24">
        <f t="shared" si="240"/>
        <v>0</v>
      </c>
      <c r="BS57" s="24">
        <f t="shared" si="240"/>
        <v>0</v>
      </c>
      <c r="BT57" s="24">
        <f t="shared" si="240"/>
        <v>0</v>
      </c>
    </row>
    <row r="58" spans="1:72" collapsed="1" x14ac:dyDescent="0.25">
      <c r="C58" s="3" t="s">
        <v>32</v>
      </c>
      <c r="D58" s="10">
        <f t="shared" ref="D58:AY58" si="241">SUM(D56:D57)</f>
        <v>0</v>
      </c>
      <c r="E58" s="10">
        <f t="shared" si="241"/>
        <v>0</v>
      </c>
      <c r="F58" s="10">
        <f t="shared" si="241"/>
        <v>0</v>
      </c>
      <c r="G58" s="10">
        <f t="shared" si="241"/>
        <v>0</v>
      </c>
      <c r="H58" s="10">
        <f t="shared" si="241"/>
        <v>0</v>
      </c>
      <c r="I58" s="10">
        <f t="shared" si="241"/>
        <v>0</v>
      </c>
      <c r="J58" s="10">
        <f t="shared" si="241"/>
        <v>0</v>
      </c>
      <c r="K58" s="10">
        <f t="shared" si="241"/>
        <v>0</v>
      </c>
      <c r="L58" s="10">
        <f t="shared" si="241"/>
        <v>0</v>
      </c>
      <c r="M58" s="10">
        <f t="shared" si="241"/>
        <v>0</v>
      </c>
      <c r="N58" s="10">
        <f t="shared" si="241"/>
        <v>0</v>
      </c>
      <c r="O58" s="10">
        <f t="shared" si="241"/>
        <v>0</v>
      </c>
      <c r="P58" s="10">
        <f t="shared" si="241"/>
        <v>0</v>
      </c>
      <c r="Q58" s="10">
        <f t="shared" si="241"/>
        <v>0</v>
      </c>
      <c r="R58" s="10">
        <f t="shared" si="241"/>
        <v>0</v>
      </c>
      <c r="S58" s="10">
        <f t="shared" si="241"/>
        <v>0</v>
      </c>
      <c r="T58" s="10">
        <f t="shared" si="241"/>
        <v>0</v>
      </c>
      <c r="U58" s="10">
        <f t="shared" si="241"/>
        <v>0</v>
      </c>
      <c r="V58" s="10">
        <f t="shared" si="241"/>
        <v>0</v>
      </c>
      <c r="W58" s="10">
        <f t="shared" si="241"/>
        <v>0</v>
      </c>
      <c r="X58" s="10">
        <f t="shared" si="241"/>
        <v>0</v>
      </c>
      <c r="Y58" s="10">
        <f t="shared" si="241"/>
        <v>0</v>
      </c>
      <c r="Z58" s="10">
        <f t="shared" si="241"/>
        <v>0</v>
      </c>
      <c r="AA58" s="10">
        <f t="shared" si="241"/>
        <v>0</v>
      </c>
      <c r="AB58" s="10">
        <f t="shared" si="241"/>
        <v>0</v>
      </c>
      <c r="AC58" s="10">
        <f t="shared" si="241"/>
        <v>0</v>
      </c>
      <c r="AD58" s="10">
        <f t="shared" si="241"/>
        <v>0</v>
      </c>
      <c r="AE58" s="10">
        <f t="shared" si="241"/>
        <v>0</v>
      </c>
      <c r="AF58" s="10">
        <f t="shared" si="241"/>
        <v>0</v>
      </c>
      <c r="AG58" s="10">
        <f t="shared" si="241"/>
        <v>0</v>
      </c>
      <c r="AH58" s="10">
        <f t="shared" si="241"/>
        <v>0</v>
      </c>
      <c r="AI58" s="10">
        <f t="shared" si="241"/>
        <v>0</v>
      </c>
      <c r="AJ58" s="10">
        <f t="shared" si="241"/>
        <v>0</v>
      </c>
      <c r="AK58" s="10">
        <f t="shared" si="241"/>
        <v>0</v>
      </c>
      <c r="AL58" s="10">
        <f t="shared" si="241"/>
        <v>0</v>
      </c>
      <c r="AM58" s="10">
        <f t="shared" si="241"/>
        <v>0</v>
      </c>
      <c r="AN58" s="10">
        <f t="shared" si="241"/>
        <v>0</v>
      </c>
      <c r="AO58" s="10">
        <f t="shared" si="241"/>
        <v>0</v>
      </c>
      <c r="AP58" s="10">
        <f t="shared" si="241"/>
        <v>0</v>
      </c>
      <c r="AQ58" s="10">
        <f t="shared" si="241"/>
        <v>0</v>
      </c>
      <c r="AR58" s="10">
        <f t="shared" si="241"/>
        <v>0</v>
      </c>
      <c r="AS58" s="10">
        <f t="shared" si="241"/>
        <v>0</v>
      </c>
      <c r="AT58" s="10">
        <f t="shared" si="241"/>
        <v>0</v>
      </c>
      <c r="AU58" s="10">
        <f t="shared" si="241"/>
        <v>0</v>
      </c>
      <c r="AV58" s="10">
        <f t="shared" si="241"/>
        <v>0</v>
      </c>
      <c r="AW58" s="10">
        <f t="shared" si="241"/>
        <v>0</v>
      </c>
      <c r="AX58" s="10">
        <f t="shared" si="241"/>
        <v>0</v>
      </c>
      <c r="AY58" s="10">
        <f t="shared" si="241"/>
        <v>0</v>
      </c>
      <c r="AZ58" s="10">
        <f t="shared" ref="AZ58:BK58" si="242">SUM(AZ56:AZ57)</f>
        <v>-30209.745652844809</v>
      </c>
      <c r="BA58" s="10">
        <f t="shared" si="242"/>
        <v>-31586.641319968461</v>
      </c>
      <c r="BB58" s="10">
        <f t="shared" si="242"/>
        <v>-33572.281533887595</v>
      </c>
      <c r="BC58" s="10">
        <f t="shared" si="242"/>
        <v>-32916.933667928388</v>
      </c>
      <c r="BD58" s="10">
        <f t="shared" si="242"/>
        <v>-32043.137162458846</v>
      </c>
      <c r="BE58" s="10">
        <f t="shared" si="242"/>
        <v>-32643.626370998114</v>
      </c>
      <c r="BF58" s="10">
        <f t="shared" si="242"/>
        <v>-32156.990941454675</v>
      </c>
      <c r="BG58" s="10">
        <f t="shared" si="242"/>
        <v>-35131.976281643583</v>
      </c>
      <c r="BH58" s="10">
        <f t="shared" si="242"/>
        <v>-27660.033243980626</v>
      </c>
      <c r="BI58" s="10">
        <f t="shared" si="242"/>
        <v>-32889.142102894002</v>
      </c>
      <c r="BJ58" s="10">
        <f t="shared" si="242"/>
        <v>-31763.507498402796</v>
      </c>
      <c r="BK58" s="10">
        <f t="shared" si="242"/>
        <v>-33664.991763228041</v>
      </c>
      <c r="BO58" s="23">
        <f>SUM(BO56:BO57)</f>
        <v>0</v>
      </c>
      <c r="BP58" s="23">
        <f t="shared" ref="BP58:BT58" si="243">SUM(BP56:BP57)</f>
        <v>-95368.668506700866</v>
      </c>
      <c r="BQ58" s="23">
        <f t="shared" si="243"/>
        <v>0</v>
      </c>
      <c r="BR58" s="23">
        <f t="shared" si="243"/>
        <v>0</v>
      </c>
      <c r="BS58" s="23">
        <f t="shared" si="243"/>
        <v>0</v>
      </c>
      <c r="BT58" s="23">
        <f t="shared" si="243"/>
        <v>0</v>
      </c>
    </row>
    <row r="60" spans="1:72" x14ac:dyDescent="0.25">
      <c r="C60" s="3" t="s">
        <v>34</v>
      </c>
      <c r="D60" s="10">
        <f>D53+D58</f>
        <v>0</v>
      </c>
      <c r="E60" s="10">
        <f t="shared" ref="E60:AY60" si="244">E53+E58</f>
        <v>0</v>
      </c>
      <c r="F60" s="10">
        <f t="shared" si="244"/>
        <v>0</v>
      </c>
      <c r="G60" s="10">
        <f t="shared" si="244"/>
        <v>0</v>
      </c>
      <c r="H60" s="10">
        <f t="shared" si="244"/>
        <v>0</v>
      </c>
      <c r="I60" s="10">
        <f t="shared" si="244"/>
        <v>0</v>
      </c>
      <c r="J60" s="10">
        <f t="shared" si="244"/>
        <v>0</v>
      </c>
      <c r="K60" s="10">
        <f t="shared" si="244"/>
        <v>0</v>
      </c>
      <c r="L60" s="10">
        <f t="shared" si="244"/>
        <v>0</v>
      </c>
      <c r="M60" s="10">
        <f t="shared" si="244"/>
        <v>0</v>
      </c>
      <c r="N60" s="10">
        <f t="shared" si="244"/>
        <v>0</v>
      </c>
      <c r="O60" s="10">
        <f t="shared" si="244"/>
        <v>0</v>
      </c>
      <c r="P60" s="10">
        <f t="shared" si="244"/>
        <v>0</v>
      </c>
      <c r="Q60" s="10">
        <f t="shared" si="244"/>
        <v>0</v>
      </c>
      <c r="R60" s="10">
        <f t="shared" si="244"/>
        <v>0</v>
      </c>
      <c r="S60" s="10">
        <f t="shared" si="244"/>
        <v>0</v>
      </c>
      <c r="T60" s="10">
        <f t="shared" si="244"/>
        <v>0</v>
      </c>
      <c r="U60" s="10">
        <f t="shared" si="244"/>
        <v>0</v>
      </c>
      <c r="V60" s="10">
        <f t="shared" si="244"/>
        <v>0</v>
      </c>
      <c r="W60" s="10">
        <f t="shared" si="244"/>
        <v>0</v>
      </c>
      <c r="X60" s="10">
        <f t="shared" si="244"/>
        <v>0</v>
      </c>
      <c r="Y60" s="10">
        <f t="shared" si="244"/>
        <v>0</v>
      </c>
      <c r="Z60" s="10">
        <f t="shared" si="244"/>
        <v>0</v>
      </c>
      <c r="AA60" s="10">
        <f t="shared" si="244"/>
        <v>0</v>
      </c>
      <c r="AB60" s="10">
        <f t="shared" si="244"/>
        <v>0</v>
      </c>
      <c r="AC60" s="10">
        <f t="shared" si="244"/>
        <v>0</v>
      </c>
      <c r="AD60" s="10">
        <f t="shared" si="244"/>
        <v>0</v>
      </c>
      <c r="AE60" s="10">
        <f t="shared" si="244"/>
        <v>0</v>
      </c>
      <c r="AF60" s="10">
        <f t="shared" si="244"/>
        <v>0</v>
      </c>
      <c r="AG60" s="10">
        <f t="shared" si="244"/>
        <v>0</v>
      </c>
      <c r="AH60" s="10">
        <f t="shared" si="244"/>
        <v>0</v>
      </c>
      <c r="AI60" s="10">
        <f t="shared" si="244"/>
        <v>0</v>
      </c>
      <c r="AJ60" s="10">
        <f t="shared" si="244"/>
        <v>0</v>
      </c>
      <c r="AK60" s="10">
        <f t="shared" si="244"/>
        <v>0</v>
      </c>
      <c r="AL60" s="10">
        <f t="shared" si="244"/>
        <v>0</v>
      </c>
      <c r="AM60" s="10">
        <f t="shared" si="244"/>
        <v>0</v>
      </c>
      <c r="AN60" s="10">
        <f t="shared" si="244"/>
        <v>0</v>
      </c>
      <c r="AO60" s="10">
        <f t="shared" si="244"/>
        <v>0</v>
      </c>
      <c r="AP60" s="10">
        <f t="shared" si="244"/>
        <v>0</v>
      </c>
      <c r="AQ60" s="10">
        <f t="shared" si="244"/>
        <v>0</v>
      </c>
      <c r="AR60" s="10">
        <f t="shared" si="244"/>
        <v>0</v>
      </c>
      <c r="AS60" s="10">
        <f t="shared" si="244"/>
        <v>0</v>
      </c>
      <c r="AT60" s="10">
        <f t="shared" si="244"/>
        <v>0</v>
      </c>
      <c r="AU60" s="10">
        <f t="shared" si="244"/>
        <v>0</v>
      </c>
      <c r="AV60" s="10">
        <f t="shared" si="244"/>
        <v>0</v>
      </c>
      <c r="AW60" s="10">
        <f t="shared" si="244"/>
        <v>0</v>
      </c>
      <c r="AX60" s="10">
        <f t="shared" si="244"/>
        <v>0</v>
      </c>
      <c r="AY60" s="10">
        <f t="shared" si="244"/>
        <v>0</v>
      </c>
      <c r="AZ60" s="10">
        <f t="shared" ref="AZ60:BK60" si="245">AZ53+AZ58</f>
        <v>22994.533580461648</v>
      </c>
      <c r="BA60" s="10">
        <f t="shared" si="245"/>
        <v>15599.718741041812</v>
      </c>
      <c r="BB60" s="10">
        <f t="shared" si="245"/>
        <v>21814.21593276193</v>
      </c>
      <c r="BC60" s="10">
        <f t="shared" si="245"/>
        <v>20936.791913580601</v>
      </c>
      <c r="BD60" s="10">
        <f t="shared" si="245"/>
        <v>23048.446387785476</v>
      </c>
      <c r="BE60" s="10">
        <f t="shared" si="245"/>
        <v>24715.888087391824</v>
      </c>
      <c r="BF60" s="10">
        <f t="shared" si="245"/>
        <v>26009.963222174378</v>
      </c>
      <c r="BG60" s="10">
        <f t="shared" si="245"/>
        <v>25102.466367822824</v>
      </c>
      <c r="BH60" s="10">
        <f t="shared" si="245"/>
        <v>29640.698848691038</v>
      </c>
      <c r="BI60" s="10">
        <f t="shared" si="245"/>
        <v>25803.82567827226</v>
      </c>
      <c r="BJ60" s="10">
        <f t="shared" si="245"/>
        <v>27694.169170537331</v>
      </c>
      <c r="BK60" s="10">
        <f t="shared" si="245"/>
        <v>27907.862741922414</v>
      </c>
      <c r="BO60" s="23">
        <f>BO53+BO58</f>
        <v>0</v>
      </c>
      <c r="BP60" s="23">
        <f t="shared" ref="BP60:BT60" si="246">BP53+BP58</f>
        <v>60408.468254265405</v>
      </c>
      <c r="BQ60" s="23">
        <f t="shared" si="246"/>
        <v>0</v>
      </c>
      <c r="BR60" s="23">
        <f t="shared" si="246"/>
        <v>0</v>
      </c>
      <c r="BS60" s="23">
        <f t="shared" si="246"/>
        <v>0</v>
      </c>
      <c r="BT60" s="23">
        <f t="shared" si="246"/>
        <v>0</v>
      </c>
    </row>
    <row r="63" spans="1:72" hidden="1" outlineLevel="1" x14ac:dyDescent="0.25">
      <c r="A63" s="11" t="s">
        <v>35</v>
      </c>
      <c r="C63" s="2" t="s">
        <v>103</v>
      </c>
      <c r="D63" s="8">
        <f>RA_CO!D63+MA_CO!D63+CI_CO!D63</f>
        <v>0</v>
      </c>
      <c r="E63" s="8">
        <f>RA_CO!E63+MA_CO!E63+CI_CO!E63</f>
        <v>0</v>
      </c>
      <c r="F63" s="8">
        <f>RA_CO!F63+MA_CO!F63+CI_CO!F63</f>
        <v>0</v>
      </c>
      <c r="G63" s="8">
        <f>RA_CO!G63+MA_CO!G63+CI_CO!G63</f>
        <v>0</v>
      </c>
      <c r="H63" s="8">
        <f>RA_CO!H63+MA_CO!H63+CI_CO!H63</f>
        <v>0</v>
      </c>
      <c r="I63" s="8">
        <f>RA_CO!I63+MA_CO!I63+CI_CO!I63</f>
        <v>0</v>
      </c>
      <c r="J63" s="8">
        <f>RA_CO!J63+MA_CO!J63+CI_CO!J63</f>
        <v>0</v>
      </c>
      <c r="K63" s="8">
        <f>RA_CO!K63+MA_CO!K63+CI_CO!K63</f>
        <v>0</v>
      </c>
      <c r="L63" s="8">
        <f>RA_CO!L63+MA_CO!L63+CI_CO!L63</f>
        <v>0</v>
      </c>
      <c r="M63" s="8">
        <f>RA_CO!M63+MA_CO!M63+CI_CO!M63</f>
        <v>0</v>
      </c>
      <c r="N63" s="8">
        <f>RA_CO!N63+MA_CO!N63+CI_CO!N63</f>
        <v>0</v>
      </c>
      <c r="O63" s="8">
        <f>RA_CO!O63+MA_CO!O63+CI_CO!O63</f>
        <v>0</v>
      </c>
      <c r="P63" s="8">
        <f>RA_CO!P63+MA_CO!P63+CI_CO!P63</f>
        <v>0</v>
      </c>
      <c r="Q63" s="8">
        <f>RA_CO!Q63+MA_CO!Q63+CI_CO!Q63</f>
        <v>0</v>
      </c>
      <c r="R63" s="8">
        <f>RA_CO!R63+MA_CO!R63+CI_CO!R63</f>
        <v>0</v>
      </c>
      <c r="S63" s="8">
        <f>RA_CO!S63+MA_CO!S63+CI_CO!S63</f>
        <v>0</v>
      </c>
      <c r="T63" s="8">
        <f>RA_CO!T63+MA_CO!T63+CI_CO!T63</f>
        <v>0</v>
      </c>
      <c r="U63" s="8">
        <f>RA_CO!U63+MA_CO!U63+CI_CO!U63</f>
        <v>0</v>
      </c>
      <c r="V63" s="8">
        <f>RA_CO!V63+MA_CO!V63+CI_CO!V63</f>
        <v>0</v>
      </c>
      <c r="W63" s="8">
        <f>RA_CO!W63+MA_CO!W63+CI_CO!W63</f>
        <v>0</v>
      </c>
      <c r="X63" s="8">
        <f>RA_CO!X63+MA_CO!X63+CI_CO!X63</f>
        <v>0</v>
      </c>
      <c r="Y63" s="8">
        <f>RA_CO!Y63+MA_CO!Y63+CI_CO!Y63</f>
        <v>0</v>
      </c>
      <c r="Z63" s="8">
        <f>RA_CO!Z63+MA_CO!Z63+CI_CO!Z63</f>
        <v>0</v>
      </c>
      <c r="AA63" s="8">
        <f>RA_CO!AA63+MA_CO!AA63+CI_CO!AA63</f>
        <v>0</v>
      </c>
      <c r="AB63" s="8">
        <f>RA_CO!AB63+MA_CO!AB63+CI_CO!AB63</f>
        <v>0</v>
      </c>
      <c r="AC63" s="8">
        <f>RA_CO!AC63+MA_CO!AC63+CI_CO!AC63</f>
        <v>0</v>
      </c>
      <c r="AD63" s="8">
        <f>RA_CO!AD63+MA_CO!AD63+CI_CO!AD63</f>
        <v>0</v>
      </c>
      <c r="AE63" s="8">
        <f>RA_CO!AE63+MA_CO!AE63+CI_CO!AE63</f>
        <v>0</v>
      </c>
      <c r="AF63" s="8">
        <f>RA_CO!AF63+MA_CO!AF63+CI_CO!AF63</f>
        <v>0</v>
      </c>
      <c r="AG63" s="8">
        <f>RA_CO!AG63+MA_CO!AG63+CI_CO!AG63</f>
        <v>0</v>
      </c>
      <c r="AH63" s="8">
        <f>RA_CO!AH63+MA_CO!AH63+CI_CO!AH63</f>
        <v>0</v>
      </c>
      <c r="AI63" s="8">
        <f>RA_CO!AI63+MA_CO!AI63+CI_CO!AI63</f>
        <v>0</v>
      </c>
      <c r="AJ63" s="8">
        <f>RA_CO!AJ63+MA_CO!AJ63+CI_CO!AJ63</f>
        <v>0</v>
      </c>
      <c r="AK63" s="8">
        <f>RA_CO!AK63+MA_CO!AK63+CI_CO!AK63</f>
        <v>0</v>
      </c>
      <c r="AL63" s="8">
        <f>RA_CO!AL63+MA_CO!AL63+CI_CO!AL63</f>
        <v>0</v>
      </c>
      <c r="AM63" s="8">
        <f>RA_CO!AM63+MA_CO!AM63+CI_CO!AM63</f>
        <v>0</v>
      </c>
      <c r="AN63" s="8">
        <f>RA_CO!AN63+MA_CO!AN63+CI_CO!AN63</f>
        <v>0</v>
      </c>
      <c r="AO63" s="8">
        <f>RA_CO!AO63+MA_CO!AO63+CI_CO!AO63</f>
        <v>0</v>
      </c>
      <c r="AP63" s="8">
        <f>RA_CO!AP63+MA_CO!AP63+CI_CO!AP63</f>
        <v>0</v>
      </c>
      <c r="AQ63" s="8">
        <f>RA_CO!AQ63+MA_CO!AQ63+CI_CO!AQ63</f>
        <v>0</v>
      </c>
      <c r="AR63" s="8">
        <f>RA_CO!AR63+MA_CO!AR63+CI_CO!AR63</f>
        <v>0</v>
      </c>
      <c r="AS63" s="8">
        <f>RA_CO!AS63+MA_CO!AS63+CI_CO!AS63</f>
        <v>0</v>
      </c>
      <c r="AT63" s="8">
        <f>RA_CO!AT63+MA_CO!AT63+CI_CO!AT63</f>
        <v>0</v>
      </c>
      <c r="AU63" s="8">
        <f>RA_CO!AU63+MA_CO!AU63+CI_CO!AU63</f>
        <v>0</v>
      </c>
      <c r="AV63" s="8">
        <f>RA_CO!AV63+MA_CO!AV63+CI_CO!AV63</f>
        <v>0</v>
      </c>
      <c r="AW63" s="8">
        <f>RA_CO!AW63+MA_CO!AW63+CI_CO!AW63</f>
        <v>0</v>
      </c>
      <c r="AX63" s="8">
        <f>RA_CO!AX63+MA_CO!AX63+CI_CO!AX63</f>
        <v>0</v>
      </c>
      <c r="AY63" s="8">
        <f>RA_CO!AY63+MA_CO!AY63+CI_CO!AY63</f>
        <v>0</v>
      </c>
      <c r="AZ63" s="8">
        <f>RA_CO!AZ63+MA_CO!AZ63+CI_CO!AZ63</f>
        <v>1217.9913528265201</v>
      </c>
      <c r="BA63" s="8">
        <f>RA_CO!BA63+MA_CO!BA63+CI_CO!BA63</f>
        <v>1226.7344044461706</v>
      </c>
      <c r="BB63" s="8">
        <f>RA_CO!BB63+MA_CO!BB63+CI_CO!BB63</f>
        <v>994.10186161084812</v>
      </c>
      <c r="BC63" s="8">
        <f>RA_CO!BC63+MA_CO!BC63+CI_CO!BC63</f>
        <v>910.37008361064227</v>
      </c>
      <c r="BD63" s="8">
        <f>RA_CO!BD63+MA_CO!BD63+CI_CO!BD63</f>
        <v>715.87012552381225</v>
      </c>
      <c r="BE63" s="8">
        <f>RA_CO!BE63+MA_CO!BE63+CI_CO!BE63</f>
        <v>738.30031339673405</v>
      </c>
      <c r="BF63" s="8">
        <f>RA_CO!BF63+MA_CO!BF63+CI_CO!BF63</f>
        <v>1031.1336537180355</v>
      </c>
      <c r="BG63" s="8">
        <f>RA_CO!BG63+MA_CO!BG63+CI_CO!BG63</f>
        <v>1290.8862574331686</v>
      </c>
      <c r="BH63" s="8">
        <f>RA_CO!BH63+MA_CO!BH63+CI_CO!BH63</f>
        <v>1223.9680099046282</v>
      </c>
      <c r="BI63" s="8">
        <f>RA_CO!BI63+MA_CO!BI63+CI_CO!BI63</f>
        <v>1018.6851459764795</v>
      </c>
      <c r="BJ63" s="8">
        <f>RA_CO!BJ63+MA_CO!BJ63+CI_CO!BJ63</f>
        <v>1018.6851459764795</v>
      </c>
      <c r="BK63" s="8">
        <f>RA_CO!BK63+MA_CO!BK63+CI_CO!BK63</f>
        <v>1018.6851459764795</v>
      </c>
      <c r="BO63" s="24">
        <f t="shared" ref="BO63:BT72" si="247">SUMIFS($D63:$BM63,$D$6:$BM$6,"&gt;="&amp;BO$2,$D$6:$BM$6,"&lt;="&amp;BO$6,$D$5:$BM$5,BO$5)</f>
        <v>0</v>
      </c>
      <c r="BP63" s="24">
        <f t="shared" si="247"/>
        <v>3438.8276188835389</v>
      </c>
      <c r="BQ63" s="24">
        <f t="shared" si="247"/>
        <v>0</v>
      </c>
      <c r="BR63" s="24">
        <f t="shared" si="247"/>
        <v>0</v>
      </c>
      <c r="BS63" s="24">
        <f t="shared" si="247"/>
        <v>0</v>
      </c>
      <c r="BT63" s="24">
        <f t="shared" si="247"/>
        <v>0</v>
      </c>
    </row>
    <row r="64" spans="1:72" hidden="1" outlineLevel="1" x14ac:dyDescent="0.25">
      <c r="A64" s="11" t="s">
        <v>35</v>
      </c>
      <c r="C64" s="2" t="s">
        <v>104</v>
      </c>
      <c r="D64" s="8">
        <f>RA_CO!D64+MA_CO!D64+CI_CO!D64</f>
        <v>0</v>
      </c>
      <c r="E64" s="8">
        <f>RA_CO!E64+MA_CO!E64+CI_CO!E64</f>
        <v>0</v>
      </c>
      <c r="F64" s="8">
        <f>RA_CO!F64+MA_CO!F64+CI_CO!F64</f>
        <v>0</v>
      </c>
      <c r="G64" s="8">
        <f>RA_CO!G64+MA_CO!G64+CI_CO!G64</f>
        <v>0</v>
      </c>
      <c r="H64" s="8">
        <f>RA_CO!H64+MA_CO!H64+CI_CO!H64</f>
        <v>0</v>
      </c>
      <c r="I64" s="8">
        <f>RA_CO!I64+MA_CO!I64+CI_CO!I64</f>
        <v>0</v>
      </c>
      <c r="J64" s="8">
        <f>RA_CO!J64+MA_CO!J64+CI_CO!J64</f>
        <v>0</v>
      </c>
      <c r="K64" s="8">
        <f>RA_CO!K64+MA_CO!K64+CI_CO!K64</f>
        <v>0</v>
      </c>
      <c r="L64" s="8">
        <f>RA_CO!L64+MA_CO!L64+CI_CO!L64</f>
        <v>0</v>
      </c>
      <c r="M64" s="8">
        <f>RA_CO!M64+MA_CO!M64+CI_CO!M64</f>
        <v>0</v>
      </c>
      <c r="N64" s="8">
        <f>RA_CO!N64+MA_CO!N64+CI_CO!N64</f>
        <v>0</v>
      </c>
      <c r="O64" s="8">
        <f>RA_CO!O64+MA_CO!O64+CI_CO!O64</f>
        <v>0</v>
      </c>
      <c r="P64" s="8">
        <f>RA_CO!P64+MA_CO!P64+CI_CO!P64</f>
        <v>0</v>
      </c>
      <c r="Q64" s="8">
        <f>RA_CO!Q64+MA_CO!Q64+CI_CO!Q64</f>
        <v>0</v>
      </c>
      <c r="R64" s="8">
        <f>RA_CO!R64+MA_CO!R64+CI_CO!R64</f>
        <v>0</v>
      </c>
      <c r="S64" s="8">
        <f>RA_CO!S64+MA_CO!S64+CI_CO!S64</f>
        <v>0</v>
      </c>
      <c r="T64" s="8">
        <f>RA_CO!T64+MA_CO!T64+CI_CO!T64</f>
        <v>0</v>
      </c>
      <c r="U64" s="8">
        <f>RA_CO!U64+MA_CO!U64+CI_CO!U64</f>
        <v>0</v>
      </c>
      <c r="V64" s="8">
        <f>RA_CO!V64+MA_CO!V64+CI_CO!V64</f>
        <v>0</v>
      </c>
      <c r="W64" s="8">
        <f>RA_CO!W64+MA_CO!W64+CI_CO!W64</f>
        <v>0</v>
      </c>
      <c r="X64" s="8">
        <f>RA_CO!X64+MA_CO!X64+CI_CO!X64</f>
        <v>0</v>
      </c>
      <c r="Y64" s="8">
        <f>RA_CO!Y64+MA_CO!Y64+CI_CO!Y64</f>
        <v>0</v>
      </c>
      <c r="Z64" s="8">
        <f>RA_CO!Z64+MA_CO!Z64+CI_CO!Z64</f>
        <v>0</v>
      </c>
      <c r="AA64" s="8">
        <f>RA_CO!AA64+MA_CO!AA64+CI_CO!AA64</f>
        <v>0</v>
      </c>
      <c r="AB64" s="8">
        <f>RA_CO!AB64+MA_CO!AB64+CI_CO!AB64</f>
        <v>0</v>
      </c>
      <c r="AC64" s="8">
        <f>RA_CO!AC64+MA_CO!AC64+CI_CO!AC64</f>
        <v>0</v>
      </c>
      <c r="AD64" s="8">
        <f>RA_CO!AD64+MA_CO!AD64+CI_CO!AD64</f>
        <v>0</v>
      </c>
      <c r="AE64" s="8">
        <f>RA_CO!AE64+MA_CO!AE64+CI_CO!AE64</f>
        <v>0</v>
      </c>
      <c r="AF64" s="8">
        <f>RA_CO!AF64+MA_CO!AF64+CI_CO!AF64</f>
        <v>0</v>
      </c>
      <c r="AG64" s="8">
        <f>RA_CO!AG64+MA_CO!AG64+CI_CO!AG64</f>
        <v>0</v>
      </c>
      <c r="AH64" s="8">
        <f>RA_CO!AH64+MA_CO!AH64+CI_CO!AH64</f>
        <v>0</v>
      </c>
      <c r="AI64" s="8">
        <f>RA_CO!AI64+MA_CO!AI64+CI_CO!AI64</f>
        <v>0</v>
      </c>
      <c r="AJ64" s="8">
        <f>RA_CO!AJ64+MA_CO!AJ64+CI_CO!AJ64</f>
        <v>0</v>
      </c>
      <c r="AK64" s="8">
        <f>RA_CO!AK64+MA_CO!AK64+CI_CO!AK64</f>
        <v>0</v>
      </c>
      <c r="AL64" s="8">
        <f>RA_CO!AL64+MA_CO!AL64+CI_CO!AL64</f>
        <v>0</v>
      </c>
      <c r="AM64" s="8">
        <f>RA_CO!AM64+MA_CO!AM64+CI_CO!AM64</f>
        <v>0</v>
      </c>
      <c r="AN64" s="8">
        <f>RA_CO!AN64+MA_CO!AN64+CI_CO!AN64</f>
        <v>0</v>
      </c>
      <c r="AO64" s="8">
        <f>RA_CO!AO64+MA_CO!AO64+CI_CO!AO64</f>
        <v>0</v>
      </c>
      <c r="AP64" s="8">
        <f>RA_CO!AP64+MA_CO!AP64+CI_CO!AP64</f>
        <v>0</v>
      </c>
      <c r="AQ64" s="8">
        <f>RA_CO!AQ64+MA_CO!AQ64+CI_CO!AQ64</f>
        <v>0</v>
      </c>
      <c r="AR64" s="8">
        <f>RA_CO!AR64+MA_CO!AR64+CI_CO!AR64</f>
        <v>0</v>
      </c>
      <c r="AS64" s="8">
        <f>RA_CO!AS64+MA_CO!AS64+CI_CO!AS64</f>
        <v>0</v>
      </c>
      <c r="AT64" s="8">
        <f>RA_CO!AT64+MA_CO!AT64+CI_CO!AT64</f>
        <v>0</v>
      </c>
      <c r="AU64" s="8">
        <f>RA_CO!AU64+MA_CO!AU64+CI_CO!AU64</f>
        <v>0</v>
      </c>
      <c r="AV64" s="8">
        <f>RA_CO!AV64+MA_CO!AV64+CI_CO!AV64</f>
        <v>0</v>
      </c>
      <c r="AW64" s="8">
        <f>RA_CO!AW64+MA_CO!AW64+CI_CO!AW64</f>
        <v>0</v>
      </c>
      <c r="AX64" s="8">
        <f>RA_CO!AX64+MA_CO!AX64+CI_CO!AX64</f>
        <v>0</v>
      </c>
      <c r="AY64" s="8">
        <f>RA_CO!AY64+MA_CO!AY64+CI_CO!AY64</f>
        <v>0</v>
      </c>
      <c r="AZ64" s="8">
        <f>RA_CO!AZ64+MA_CO!AZ64+CI_CO!AZ64</f>
        <v>182.24009108040681</v>
      </c>
      <c r="BA64" s="8">
        <f>RA_CO!BA64+MA_CO!BA64+CI_CO!BA64</f>
        <v>149.89207595278185</v>
      </c>
      <c r="BB64" s="8">
        <f>RA_CO!BB64+MA_CO!BB64+CI_CO!BB64</f>
        <v>173.76632701363292</v>
      </c>
      <c r="BC64" s="8">
        <f>RA_CO!BC64+MA_CO!BC64+CI_CO!BC64</f>
        <v>172.32314046604597</v>
      </c>
      <c r="BD64" s="8">
        <f>RA_CO!BD64+MA_CO!BD64+CI_CO!BD64</f>
        <v>169.47192280064371</v>
      </c>
      <c r="BE64" s="8">
        <f>RA_CO!BE64+MA_CO!BE64+CI_CO!BE64</f>
        <v>161.57737472867461</v>
      </c>
      <c r="BF64" s="8">
        <f>RA_CO!BF64+MA_CO!BF64+CI_CO!BF64</f>
        <v>163.04707083294181</v>
      </c>
      <c r="BG64" s="8">
        <f>RA_CO!BG64+MA_CO!BG64+CI_CO!BG64</f>
        <v>195.59759696344747</v>
      </c>
      <c r="BH64" s="8">
        <f>RA_CO!BH64+MA_CO!BH64+CI_CO!BH64</f>
        <v>194.81939439885275</v>
      </c>
      <c r="BI64" s="8">
        <f>RA_CO!BI64+MA_CO!BI64+CI_CO!BI64</f>
        <v>170.9945318749906</v>
      </c>
      <c r="BJ64" s="8">
        <f>RA_CO!BJ64+MA_CO!BJ64+CI_CO!BJ64</f>
        <v>170.9945318749906</v>
      </c>
      <c r="BK64" s="8">
        <f>RA_CO!BK64+MA_CO!BK64+CI_CO!BK64</f>
        <v>170.9945318749906</v>
      </c>
      <c r="BO64" s="24">
        <f t="shared" si="247"/>
        <v>0</v>
      </c>
      <c r="BP64" s="24">
        <f t="shared" si="247"/>
        <v>505.89849404682161</v>
      </c>
      <c r="BQ64" s="24">
        <f t="shared" si="247"/>
        <v>0</v>
      </c>
      <c r="BR64" s="24">
        <f t="shared" si="247"/>
        <v>0</v>
      </c>
      <c r="BS64" s="24">
        <f t="shared" si="247"/>
        <v>0</v>
      </c>
      <c r="BT64" s="24">
        <f t="shared" si="247"/>
        <v>0</v>
      </c>
    </row>
    <row r="65" spans="1:72" hidden="1" outlineLevel="1" x14ac:dyDescent="0.25">
      <c r="A65" s="11" t="s">
        <v>35</v>
      </c>
      <c r="C65" s="2" t="s">
        <v>96</v>
      </c>
      <c r="D65" s="8">
        <f>RA_CO!D65+MA_CO!D65+CI_CO!D65</f>
        <v>0</v>
      </c>
      <c r="E65" s="8">
        <f>RA_CO!E65+MA_CO!E65+CI_CO!E65</f>
        <v>0</v>
      </c>
      <c r="F65" s="8">
        <f>RA_CO!F65+MA_CO!F65+CI_CO!F65</f>
        <v>0</v>
      </c>
      <c r="G65" s="8">
        <f>RA_CO!G65+MA_CO!G65+CI_CO!G65</f>
        <v>0</v>
      </c>
      <c r="H65" s="8">
        <f>RA_CO!H65+MA_CO!H65+CI_CO!H65</f>
        <v>0</v>
      </c>
      <c r="I65" s="8">
        <f>RA_CO!I65+MA_CO!I65+CI_CO!I65</f>
        <v>0</v>
      </c>
      <c r="J65" s="8">
        <f>RA_CO!J65+MA_CO!J65+CI_CO!J65</f>
        <v>0</v>
      </c>
      <c r="K65" s="8">
        <f>RA_CO!K65+MA_CO!K65+CI_CO!K65</f>
        <v>0</v>
      </c>
      <c r="L65" s="8">
        <f>RA_CO!L65+MA_CO!L65+CI_CO!L65</f>
        <v>0</v>
      </c>
      <c r="M65" s="8">
        <f>RA_CO!M65+MA_CO!M65+CI_CO!M65</f>
        <v>0</v>
      </c>
      <c r="N65" s="8">
        <f>RA_CO!N65+MA_CO!N65+CI_CO!N65</f>
        <v>0</v>
      </c>
      <c r="O65" s="8">
        <f>RA_CO!O65+MA_CO!O65+CI_CO!O65</f>
        <v>0</v>
      </c>
      <c r="P65" s="8">
        <f>RA_CO!P65+MA_CO!P65+CI_CO!P65</f>
        <v>0</v>
      </c>
      <c r="Q65" s="8">
        <f>RA_CO!Q65+MA_CO!Q65+CI_CO!Q65</f>
        <v>0</v>
      </c>
      <c r="R65" s="8">
        <f>RA_CO!R65+MA_CO!R65+CI_CO!R65</f>
        <v>0</v>
      </c>
      <c r="S65" s="8">
        <f>RA_CO!S65+MA_CO!S65+CI_CO!S65</f>
        <v>0</v>
      </c>
      <c r="T65" s="8">
        <f>RA_CO!T65+MA_CO!T65+CI_CO!T65</f>
        <v>0</v>
      </c>
      <c r="U65" s="8">
        <f>RA_CO!U65+MA_CO!U65+CI_CO!U65</f>
        <v>0</v>
      </c>
      <c r="V65" s="8">
        <f>RA_CO!V65+MA_CO!V65+CI_CO!V65</f>
        <v>0</v>
      </c>
      <c r="W65" s="8">
        <f>RA_CO!W65+MA_CO!W65+CI_CO!W65</f>
        <v>0</v>
      </c>
      <c r="X65" s="8">
        <f>RA_CO!X65+MA_CO!X65+CI_CO!X65</f>
        <v>0</v>
      </c>
      <c r="Y65" s="8">
        <f>RA_CO!Y65+MA_CO!Y65+CI_CO!Y65</f>
        <v>0</v>
      </c>
      <c r="Z65" s="8">
        <f>RA_CO!Z65+MA_CO!Z65+CI_CO!Z65</f>
        <v>0</v>
      </c>
      <c r="AA65" s="8">
        <f>RA_CO!AA65+MA_CO!AA65+CI_CO!AA65</f>
        <v>0</v>
      </c>
      <c r="AB65" s="8">
        <f>RA_CO!AB65+MA_CO!AB65+CI_CO!AB65</f>
        <v>0</v>
      </c>
      <c r="AC65" s="8">
        <f>RA_CO!AC65+MA_CO!AC65+CI_CO!AC65</f>
        <v>0</v>
      </c>
      <c r="AD65" s="8">
        <f>RA_CO!AD65+MA_CO!AD65+CI_CO!AD65</f>
        <v>0</v>
      </c>
      <c r="AE65" s="8">
        <f>RA_CO!AE65+MA_CO!AE65+CI_CO!AE65</f>
        <v>0</v>
      </c>
      <c r="AF65" s="8">
        <f>RA_CO!AF65+MA_CO!AF65+CI_CO!AF65</f>
        <v>0</v>
      </c>
      <c r="AG65" s="8">
        <f>RA_CO!AG65+MA_CO!AG65+CI_CO!AG65</f>
        <v>0</v>
      </c>
      <c r="AH65" s="8">
        <f>RA_CO!AH65+MA_CO!AH65+CI_CO!AH65</f>
        <v>0</v>
      </c>
      <c r="AI65" s="8">
        <f>RA_CO!AI65+MA_CO!AI65+CI_CO!AI65</f>
        <v>0</v>
      </c>
      <c r="AJ65" s="8">
        <f>RA_CO!AJ65+MA_CO!AJ65+CI_CO!AJ65</f>
        <v>0</v>
      </c>
      <c r="AK65" s="8">
        <f>RA_CO!AK65+MA_CO!AK65+CI_CO!AK65</f>
        <v>0</v>
      </c>
      <c r="AL65" s="8">
        <f>RA_CO!AL65+MA_CO!AL65+CI_CO!AL65</f>
        <v>0</v>
      </c>
      <c r="AM65" s="8">
        <f>RA_CO!AM65+MA_CO!AM65+CI_CO!AM65</f>
        <v>0</v>
      </c>
      <c r="AN65" s="8">
        <f>RA_CO!AN65+MA_CO!AN65+CI_CO!AN65</f>
        <v>0</v>
      </c>
      <c r="AO65" s="8">
        <f>RA_CO!AO65+MA_CO!AO65+CI_CO!AO65</f>
        <v>0</v>
      </c>
      <c r="AP65" s="8">
        <f>RA_CO!AP65+MA_CO!AP65+CI_CO!AP65</f>
        <v>0</v>
      </c>
      <c r="AQ65" s="8">
        <f>RA_CO!AQ65+MA_CO!AQ65+CI_CO!AQ65</f>
        <v>0</v>
      </c>
      <c r="AR65" s="8">
        <f>RA_CO!AR65+MA_CO!AR65+CI_CO!AR65</f>
        <v>0</v>
      </c>
      <c r="AS65" s="8">
        <f>RA_CO!AS65+MA_CO!AS65+CI_CO!AS65</f>
        <v>0</v>
      </c>
      <c r="AT65" s="8">
        <f>RA_CO!AT65+MA_CO!AT65+CI_CO!AT65</f>
        <v>0</v>
      </c>
      <c r="AU65" s="8">
        <f>RA_CO!AU65+MA_CO!AU65+CI_CO!AU65</f>
        <v>0</v>
      </c>
      <c r="AV65" s="8">
        <f>RA_CO!AV65+MA_CO!AV65+CI_CO!AV65</f>
        <v>0</v>
      </c>
      <c r="AW65" s="8">
        <f>RA_CO!AW65+MA_CO!AW65+CI_CO!AW65</f>
        <v>0</v>
      </c>
      <c r="AX65" s="8">
        <f>RA_CO!AX65+MA_CO!AX65+CI_CO!AX65</f>
        <v>0</v>
      </c>
      <c r="AY65" s="8">
        <f>RA_CO!AY65+MA_CO!AY65+CI_CO!AY65</f>
        <v>0</v>
      </c>
      <c r="AZ65" s="8">
        <f>RA_CO!AZ65+MA_CO!AZ65+CI_CO!AZ65</f>
        <v>0</v>
      </c>
      <c r="BA65" s="8">
        <f>RA_CO!BA65+MA_CO!BA65+CI_CO!BA65</f>
        <v>0</v>
      </c>
      <c r="BB65" s="8">
        <f>RA_CO!BB65+MA_CO!BB65+CI_CO!BB65</f>
        <v>0</v>
      </c>
      <c r="BC65" s="8">
        <f>RA_CO!BC65+MA_CO!BC65+CI_CO!BC65</f>
        <v>0</v>
      </c>
      <c r="BD65" s="8">
        <f>RA_CO!BD65+MA_CO!BD65+CI_CO!BD65</f>
        <v>0</v>
      </c>
      <c r="BE65" s="8">
        <f>RA_CO!BE65+MA_CO!BE65+CI_CO!BE65</f>
        <v>0</v>
      </c>
      <c r="BF65" s="8">
        <f>RA_CO!BF65+MA_CO!BF65+CI_CO!BF65</f>
        <v>0</v>
      </c>
      <c r="BG65" s="8">
        <f>RA_CO!BG65+MA_CO!BG65+CI_CO!BG65</f>
        <v>0</v>
      </c>
      <c r="BH65" s="8">
        <f>RA_CO!BH65+MA_CO!BH65+CI_CO!BH65</f>
        <v>0</v>
      </c>
      <c r="BI65" s="8">
        <f>RA_CO!BI65+MA_CO!BI65+CI_CO!BI65</f>
        <v>0</v>
      </c>
      <c r="BJ65" s="8">
        <f>RA_CO!BJ65+MA_CO!BJ65+CI_CO!BJ65</f>
        <v>0</v>
      </c>
      <c r="BK65" s="8">
        <f>RA_CO!BK65+MA_CO!BK65+CI_CO!BK65</f>
        <v>0</v>
      </c>
      <c r="BO65" s="24">
        <f t="shared" si="247"/>
        <v>0</v>
      </c>
      <c r="BP65" s="24">
        <f t="shared" si="247"/>
        <v>0</v>
      </c>
      <c r="BQ65" s="24">
        <f t="shared" si="247"/>
        <v>0</v>
      </c>
      <c r="BR65" s="24">
        <f t="shared" si="247"/>
        <v>0</v>
      </c>
      <c r="BS65" s="24">
        <f t="shared" si="247"/>
        <v>0</v>
      </c>
      <c r="BT65" s="24">
        <f t="shared" si="247"/>
        <v>0</v>
      </c>
    </row>
    <row r="66" spans="1:72" hidden="1" outlineLevel="1" x14ac:dyDescent="0.25">
      <c r="A66" s="11" t="s">
        <v>35</v>
      </c>
      <c r="C66" s="2" t="s">
        <v>93</v>
      </c>
      <c r="D66" s="8">
        <f>RA_CO!D66+MA_CO!D66+CI_CO!D66</f>
        <v>0</v>
      </c>
      <c r="E66" s="8">
        <f>RA_CO!E66+MA_CO!E66+CI_CO!E66</f>
        <v>0</v>
      </c>
      <c r="F66" s="8">
        <f>RA_CO!F66+MA_CO!F66+CI_CO!F66</f>
        <v>0</v>
      </c>
      <c r="G66" s="8">
        <f>RA_CO!G66+MA_CO!G66+CI_CO!G66</f>
        <v>0</v>
      </c>
      <c r="H66" s="8">
        <f>RA_CO!H66+MA_CO!H66+CI_CO!H66</f>
        <v>0</v>
      </c>
      <c r="I66" s="8">
        <f>RA_CO!I66+MA_CO!I66+CI_CO!I66</f>
        <v>0</v>
      </c>
      <c r="J66" s="8">
        <f>RA_CO!J66+MA_CO!J66+CI_CO!J66</f>
        <v>0</v>
      </c>
      <c r="K66" s="8">
        <f>RA_CO!K66+MA_CO!K66+CI_CO!K66</f>
        <v>0</v>
      </c>
      <c r="L66" s="8">
        <f>RA_CO!L66+MA_CO!L66+CI_CO!L66</f>
        <v>0</v>
      </c>
      <c r="M66" s="8">
        <f>RA_CO!M66+MA_CO!M66+CI_CO!M66</f>
        <v>0</v>
      </c>
      <c r="N66" s="8">
        <f>RA_CO!N66+MA_CO!N66+CI_CO!N66</f>
        <v>0</v>
      </c>
      <c r="O66" s="8">
        <f>RA_CO!O66+MA_CO!O66+CI_CO!O66</f>
        <v>0</v>
      </c>
      <c r="P66" s="8">
        <f>RA_CO!P66+MA_CO!P66+CI_CO!P66</f>
        <v>0</v>
      </c>
      <c r="Q66" s="8">
        <f>RA_CO!Q66+MA_CO!Q66+CI_CO!Q66</f>
        <v>0</v>
      </c>
      <c r="R66" s="8">
        <f>RA_CO!R66+MA_CO!R66+CI_CO!R66</f>
        <v>0</v>
      </c>
      <c r="S66" s="8">
        <f>RA_CO!S66+MA_CO!S66+CI_CO!S66</f>
        <v>0</v>
      </c>
      <c r="T66" s="8">
        <f>RA_CO!T66+MA_CO!T66+CI_CO!T66</f>
        <v>0</v>
      </c>
      <c r="U66" s="8">
        <f>RA_CO!U66+MA_CO!U66+CI_CO!U66</f>
        <v>0</v>
      </c>
      <c r="V66" s="8">
        <f>RA_CO!V66+MA_CO!V66+CI_CO!V66</f>
        <v>0</v>
      </c>
      <c r="W66" s="8">
        <f>RA_CO!W66+MA_CO!W66+CI_CO!W66</f>
        <v>0</v>
      </c>
      <c r="X66" s="8">
        <f>RA_CO!X66+MA_CO!X66+CI_CO!X66</f>
        <v>0</v>
      </c>
      <c r="Y66" s="8">
        <f>RA_CO!Y66+MA_CO!Y66+CI_CO!Y66</f>
        <v>0</v>
      </c>
      <c r="Z66" s="8">
        <f>RA_CO!Z66+MA_CO!Z66+CI_CO!Z66</f>
        <v>0</v>
      </c>
      <c r="AA66" s="8">
        <f>RA_CO!AA66+MA_CO!AA66+CI_CO!AA66</f>
        <v>0</v>
      </c>
      <c r="AB66" s="8">
        <f>RA_CO!AB66+MA_CO!AB66+CI_CO!AB66</f>
        <v>0</v>
      </c>
      <c r="AC66" s="8">
        <f>RA_CO!AC66+MA_CO!AC66+CI_CO!AC66</f>
        <v>0</v>
      </c>
      <c r="AD66" s="8">
        <f>RA_CO!AD66+MA_CO!AD66+CI_CO!AD66</f>
        <v>0</v>
      </c>
      <c r="AE66" s="8">
        <f>RA_CO!AE66+MA_CO!AE66+CI_CO!AE66</f>
        <v>0</v>
      </c>
      <c r="AF66" s="8">
        <f>RA_CO!AF66+MA_CO!AF66+CI_CO!AF66</f>
        <v>0</v>
      </c>
      <c r="AG66" s="8">
        <f>RA_CO!AG66+MA_CO!AG66+CI_CO!AG66</f>
        <v>0</v>
      </c>
      <c r="AH66" s="8">
        <f>RA_CO!AH66+MA_CO!AH66+CI_CO!AH66</f>
        <v>0</v>
      </c>
      <c r="AI66" s="8">
        <f>RA_CO!AI66+MA_CO!AI66+CI_CO!AI66</f>
        <v>0</v>
      </c>
      <c r="AJ66" s="8">
        <f>RA_CO!AJ66+MA_CO!AJ66+CI_CO!AJ66</f>
        <v>0</v>
      </c>
      <c r="AK66" s="8">
        <f>RA_CO!AK66+MA_CO!AK66+CI_CO!AK66</f>
        <v>0</v>
      </c>
      <c r="AL66" s="8">
        <f>RA_CO!AL66+MA_CO!AL66+CI_CO!AL66</f>
        <v>0</v>
      </c>
      <c r="AM66" s="8">
        <f>RA_CO!AM66+MA_CO!AM66+CI_CO!AM66</f>
        <v>0</v>
      </c>
      <c r="AN66" s="8">
        <f>RA_CO!AN66+MA_CO!AN66+CI_CO!AN66</f>
        <v>0</v>
      </c>
      <c r="AO66" s="8">
        <f>RA_CO!AO66+MA_CO!AO66+CI_CO!AO66</f>
        <v>0</v>
      </c>
      <c r="AP66" s="8">
        <f>RA_CO!AP66+MA_CO!AP66+CI_CO!AP66</f>
        <v>0</v>
      </c>
      <c r="AQ66" s="8">
        <f>RA_CO!AQ66+MA_CO!AQ66+CI_CO!AQ66</f>
        <v>0</v>
      </c>
      <c r="AR66" s="8">
        <f>RA_CO!AR66+MA_CO!AR66+CI_CO!AR66</f>
        <v>0</v>
      </c>
      <c r="AS66" s="8">
        <f>RA_CO!AS66+MA_CO!AS66+CI_CO!AS66</f>
        <v>0</v>
      </c>
      <c r="AT66" s="8">
        <f>RA_CO!AT66+MA_CO!AT66+CI_CO!AT66</f>
        <v>0</v>
      </c>
      <c r="AU66" s="8">
        <f>RA_CO!AU66+MA_CO!AU66+CI_CO!AU66</f>
        <v>0</v>
      </c>
      <c r="AV66" s="8">
        <f>RA_CO!AV66+MA_CO!AV66+CI_CO!AV66</f>
        <v>0</v>
      </c>
      <c r="AW66" s="8">
        <f>RA_CO!AW66+MA_CO!AW66+CI_CO!AW66</f>
        <v>0</v>
      </c>
      <c r="AX66" s="8">
        <f>RA_CO!AX66+MA_CO!AX66+CI_CO!AX66</f>
        <v>0</v>
      </c>
      <c r="AY66" s="8">
        <f>RA_CO!AY66+MA_CO!AY66+CI_CO!AY66</f>
        <v>0</v>
      </c>
      <c r="AZ66" s="8">
        <f>RA_CO!AZ66+MA_CO!AZ66+CI_CO!AZ66</f>
        <v>1992.5356706731845</v>
      </c>
      <c r="BA66" s="8">
        <f>RA_CO!BA66+MA_CO!BA66+CI_CO!BA66</f>
        <v>1178.6025441199592</v>
      </c>
      <c r="BB66" s="8">
        <f>RA_CO!BB66+MA_CO!BB66+CI_CO!BB66</f>
        <v>1488.1313078265666</v>
      </c>
      <c r="BC66" s="8">
        <f>RA_CO!BC66+MA_CO!BC66+CI_CO!BC66</f>
        <v>1544.0639956637001</v>
      </c>
      <c r="BD66" s="8">
        <f>RA_CO!BD66+MA_CO!BD66+CI_CO!BD66</f>
        <v>1518.0664877284823</v>
      </c>
      <c r="BE66" s="8">
        <f>RA_CO!BE66+MA_CO!BE66+CI_CO!BE66</f>
        <v>1375.5601553839149</v>
      </c>
      <c r="BF66" s="8">
        <f>RA_CO!BF66+MA_CO!BF66+CI_CO!BF66</f>
        <v>1853.4965166684715</v>
      </c>
      <c r="BG66" s="8">
        <f>RA_CO!BG66+MA_CO!BG66+CI_CO!BG66</f>
        <v>1563.5819967383841</v>
      </c>
      <c r="BH66" s="8">
        <f>RA_CO!BH66+MA_CO!BH66+CI_CO!BH66</f>
        <v>1645.6484727036966</v>
      </c>
      <c r="BI66" s="8">
        <f>RA_CO!BI66+MA_CO!BI66+CI_CO!BI66</f>
        <v>1786.7831280747648</v>
      </c>
      <c r="BJ66" s="8">
        <f>RA_CO!BJ66+MA_CO!BJ66+CI_CO!BJ66</f>
        <v>1822.5415990246252</v>
      </c>
      <c r="BK66" s="8">
        <f>RA_CO!BK66+MA_CO!BK66+CI_CO!BK66</f>
        <v>2059.7727799559411</v>
      </c>
      <c r="BO66" s="24">
        <f t="shared" si="247"/>
        <v>0</v>
      </c>
      <c r="BP66" s="24">
        <f t="shared" si="247"/>
        <v>4659.2695226197102</v>
      </c>
      <c r="BQ66" s="24">
        <f t="shared" si="247"/>
        <v>0</v>
      </c>
      <c r="BR66" s="24">
        <f t="shared" si="247"/>
        <v>0</v>
      </c>
      <c r="BS66" s="24">
        <f t="shared" si="247"/>
        <v>0</v>
      </c>
      <c r="BT66" s="24">
        <f t="shared" si="247"/>
        <v>0</v>
      </c>
    </row>
    <row r="67" spans="1:72" hidden="1" outlineLevel="1" x14ac:dyDescent="0.25">
      <c r="A67" s="11" t="s">
        <v>35</v>
      </c>
      <c r="C67" s="2" t="s">
        <v>94</v>
      </c>
      <c r="D67" s="8">
        <f>RA_CO!D67+MA_CO!D67+CI_CO!D67</f>
        <v>0</v>
      </c>
      <c r="E67" s="8">
        <f>RA_CO!E67+MA_CO!E67+CI_CO!E67</f>
        <v>0</v>
      </c>
      <c r="F67" s="8">
        <f>RA_CO!F67+MA_CO!F67+CI_CO!F67</f>
        <v>0</v>
      </c>
      <c r="G67" s="8">
        <f>RA_CO!G67+MA_CO!G67+CI_CO!G67</f>
        <v>0</v>
      </c>
      <c r="H67" s="8">
        <f>RA_CO!H67+MA_CO!H67+CI_CO!H67</f>
        <v>0</v>
      </c>
      <c r="I67" s="8">
        <f>RA_CO!I67+MA_CO!I67+CI_CO!I67</f>
        <v>0</v>
      </c>
      <c r="J67" s="8">
        <f>RA_CO!J67+MA_CO!J67+CI_CO!J67</f>
        <v>0</v>
      </c>
      <c r="K67" s="8">
        <f>RA_CO!K67+MA_CO!K67+CI_CO!K67</f>
        <v>0</v>
      </c>
      <c r="L67" s="8">
        <f>RA_CO!L67+MA_CO!L67+CI_CO!L67</f>
        <v>0</v>
      </c>
      <c r="M67" s="8">
        <f>RA_CO!M67+MA_CO!M67+CI_CO!M67</f>
        <v>0</v>
      </c>
      <c r="N67" s="8">
        <f>RA_CO!N67+MA_CO!N67+CI_CO!N67</f>
        <v>0</v>
      </c>
      <c r="O67" s="8">
        <f>RA_CO!O67+MA_CO!O67+CI_CO!O67</f>
        <v>0</v>
      </c>
      <c r="P67" s="8">
        <f>RA_CO!P67+MA_CO!P67+CI_CO!P67</f>
        <v>0</v>
      </c>
      <c r="Q67" s="8">
        <f>RA_CO!Q67+MA_CO!Q67+CI_CO!Q67</f>
        <v>0</v>
      </c>
      <c r="R67" s="8">
        <f>RA_CO!R67+MA_CO!R67+CI_CO!R67</f>
        <v>0</v>
      </c>
      <c r="S67" s="8">
        <f>RA_CO!S67+MA_CO!S67+CI_CO!S67</f>
        <v>0</v>
      </c>
      <c r="T67" s="8">
        <f>RA_CO!T67+MA_CO!T67+CI_CO!T67</f>
        <v>0</v>
      </c>
      <c r="U67" s="8">
        <f>RA_CO!U67+MA_CO!U67+CI_CO!U67</f>
        <v>0</v>
      </c>
      <c r="V67" s="8">
        <f>RA_CO!V67+MA_CO!V67+CI_CO!V67</f>
        <v>0</v>
      </c>
      <c r="W67" s="8">
        <f>RA_CO!W67+MA_CO!W67+CI_CO!W67</f>
        <v>0</v>
      </c>
      <c r="X67" s="8">
        <f>RA_CO!X67+MA_CO!X67+CI_CO!X67</f>
        <v>0</v>
      </c>
      <c r="Y67" s="8">
        <f>RA_CO!Y67+MA_CO!Y67+CI_CO!Y67</f>
        <v>0</v>
      </c>
      <c r="Z67" s="8">
        <f>RA_CO!Z67+MA_CO!Z67+CI_CO!Z67</f>
        <v>0</v>
      </c>
      <c r="AA67" s="8">
        <f>RA_CO!AA67+MA_CO!AA67+CI_CO!AA67</f>
        <v>0</v>
      </c>
      <c r="AB67" s="8">
        <f>RA_CO!AB67+MA_CO!AB67+CI_CO!AB67</f>
        <v>0</v>
      </c>
      <c r="AC67" s="8">
        <f>RA_CO!AC67+MA_CO!AC67+CI_CO!AC67</f>
        <v>0</v>
      </c>
      <c r="AD67" s="8">
        <f>RA_CO!AD67+MA_CO!AD67+CI_CO!AD67</f>
        <v>0</v>
      </c>
      <c r="AE67" s="8">
        <f>RA_CO!AE67+MA_CO!AE67+CI_CO!AE67</f>
        <v>0</v>
      </c>
      <c r="AF67" s="8">
        <f>RA_CO!AF67+MA_CO!AF67+CI_CO!AF67</f>
        <v>0</v>
      </c>
      <c r="AG67" s="8">
        <f>RA_CO!AG67+MA_CO!AG67+CI_CO!AG67</f>
        <v>0</v>
      </c>
      <c r="AH67" s="8">
        <f>RA_CO!AH67+MA_CO!AH67+CI_CO!AH67</f>
        <v>0</v>
      </c>
      <c r="AI67" s="8">
        <f>RA_CO!AI67+MA_CO!AI67+CI_CO!AI67</f>
        <v>0</v>
      </c>
      <c r="AJ67" s="8">
        <f>RA_CO!AJ67+MA_CO!AJ67+CI_CO!AJ67</f>
        <v>0</v>
      </c>
      <c r="AK67" s="8">
        <f>RA_CO!AK67+MA_CO!AK67+CI_CO!AK67</f>
        <v>0</v>
      </c>
      <c r="AL67" s="8">
        <f>RA_CO!AL67+MA_CO!AL67+CI_CO!AL67</f>
        <v>0</v>
      </c>
      <c r="AM67" s="8">
        <f>RA_CO!AM67+MA_CO!AM67+CI_CO!AM67</f>
        <v>0</v>
      </c>
      <c r="AN67" s="8">
        <f>RA_CO!AN67+MA_CO!AN67+CI_CO!AN67</f>
        <v>0</v>
      </c>
      <c r="AO67" s="8">
        <f>RA_CO!AO67+MA_CO!AO67+CI_CO!AO67</f>
        <v>0</v>
      </c>
      <c r="AP67" s="8">
        <f>RA_CO!AP67+MA_CO!AP67+CI_CO!AP67</f>
        <v>0</v>
      </c>
      <c r="AQ67" s="8">
        <f>RA_CO!AQ67+MA_CO!AQ67+CI_CO!AQ67</f>
        <v>0</v>
      </c>
      <c r="AR67" s="8">
        <f>RA_CO!AR67+MA_CO!AR67+CI_CO!AR67</f>
        <v>0</v>
      </c>
      <c r="AS67" s="8">
        <f>RA_CO!AS67+MA_CO!AS67+CI_CO!AS67</f>
        <v>0</v>
      </c>
      <c r="AT67" s="8">
        <f>RA_CO!AT67+MA_CO!AT67+CI_CO!AT67</f>
        <v>0</v>
      </c>
      <c r="AU67" s="8">
        <f>RA_CO!AU67+MA_CO!AU67+CI_CO!AU67</f>
        <v>0</v>
      </c>
      <c r="AV67" s="8">
        <f>RA_CO!AV67+MA_CO!AV67+CI_CO!AV67</f>
        <v>0</v>
      </c>
      <c r="AW67" s="8">
        <f>RA_CO!AW67+MA_CO!AW67+CI_CO!AW67</f>
        <v>0</v>
      </c>
      <c r="AX67" s="8">
        <f>RA_CO!AX67+MA_CO!AX67+CI_CO!AX67</f>
        <v>0</v>
      </c>
      <c r="AY67" s="8">
        <f>RA_CO!AY67+MA_CO!AY67+CI_CO!AY67</f>
        <v>0</v>
      </c>
      <c r="AZ67" s="8">
        <f>RA_CO!AZ67+MA_CO!AZ67+CI_CO!AZ67</f>
        <v>0</v>
      </c>
      <c r="BA67" s="8">
        <f>RA_CO!BA67+MA_CO!BA67+CI_CO!BA67</f>
        <v>0</v>
      </c>
      <c r="BB67" s="8">
        <f>RA_CO!BB67+MA_CO!BB67+CI_CO!BB67</f>
        <v>0</v>
      </c>
      <c r="BC67" s="8">
        <f>RA_CO!BC67+MA_CO!BC67+CI_CO!BC67</f>
        <v>0</v>
      </c>
      <c r="BD67" s="8">
        <f>RA_CO!BD67+MA_CO!BD67+CI_CO!BD67</f>
        <v>0</v>
      </c>
      <c r="BE67" s="8">
        <f>RA_CO!BE67+MA_CO!BE67+CI_CO!BE67</f>
        <v>0</v>
      </c>
      <c r="BF67" s="8">
        <f>RA_CO!BF67+MA_CO!BF67+CI_CO!BF67</f>
        <v>0</v>
      </c>
      <c r="BG67" s="8">
        <f>RA_CO!BG67+MA_CO!BG67+CI_CO!BG67</f>
        <v>0</v>
      </c>
      <c r="BH67" s="8">
        <f>RA_CO!BH67+MA_CO!BH67+CI_CO!BH67</f>
        <v>0</v>
      </c>
      <c r="BI67" s="8">
        <f>RA_CO!BI67+MA_CO!BI67+CI_CO!BI67</f>
        <v>0</v>
      </c>
      <c r="BJ67" s="8">
        <f>RA_CO!BJ67+MA_CO!BJ67+CI_CO!BJ67</f>
        <v>0</v>
      </c>
      <c r="BK67" s="8">
        <f>RA_CO!BK67+MA_CO!BK67+CI_CO!BK67</f>
        <v>0</v>
      </c>
      <c r="BO67" s="24">
        <f t="shared" si="247"/>
        <v>0</v>
      </c>
      <c r="BP67" s="24">
        <f t="shared" si="247"/>
        <v>0</v>
      </c>
      <c r="BQ67" s="24">
        <f t="shared" si="247"/>
        <v>0</v>
      </c>
      <c r="BR67" s="24">
        <f t="shared" si="247"/>
        <v>0</v>
      </c>
      <c r="BS67" s="24">
        <f t="shared" si="247"/>
        <v>0</v>
      </c>
      <c r="BT67" s="24">
        <f t="shared" si="247"/>
        <v>0</v>
      </c>
    </row>
    <row r="68" spans="1:72" hidden="1" outlineLevel="1" x14ac:dyDescent="0.25">
      <c r="A68" s="11" t="s">
        <v>35</v>
      </c>
      <c r="C68" s="2" t="s">
        <v>92</v>
      </c>
      <c r="D68" s="8">
        <f>RA_CO!D68+MA_CO!D68+CI_CO!D68</f>
        <v>0</v>
      </c>
      <c r="E68" s="8">
        <f>RA_CO!E68+MA_CO!E68+CI_CO!E68</f>
        <v>0</v>
      </c>
      <c r="F68" s="8">
        <f>RA_CO!F68+MA_CO!F68+CI_CO!F68</f>
        <v>0</v>
      </c>
      <c r="G68" s="8">
        <f>RA_CO!G68+MA_CO!G68+CI_CO!G68</f>
        <v>0</v>
      </c>
      <c r="H68" s="8">
        <f>RA_CO!H68+MA_CO!H68+CI_CO!H68</f>
        <v>0</v>
      </c>
      <c r="I68" s="8">
        <f>RA_CO!I68+MA_CO!I68+CI_CO!I68</f>
        <v>0</v>
      </c>
      <c r="J68" s="8">
        <f>RA_CO!J68+MA_CO!J68+CI_CO!J68</f>
        <v>0</v>
      </c>
      <c r="K68" s="8">
        <f>RA_CO!K68+MA_CO!K68+CI_CO!K68</f>
        <v>0</v>
      </c>
      <c r="L68" s="8">
        <f>RA_CO!L68+MA_CO!L68+CI_CO!L68</f>
        <v>0</v>
      </c>
      <c r="M68" s="8">
        <f>RA_CO!M68+MA_CO!M68+CI_CO!M68</f>
        <v>0</v>
      </c>
      <c r="N68" s="8">
        <f>RA_CO!N68+MA_CO!N68+CI_CO!N68</f>
        <v>0</v>
      </c>
      <c r="O68" s="8">
        <f>RA_CO!O68+MA_CO!O68+CI_CO!O68</f>
        <v>0</v>
      </c>
      <c r="P68" s="8">
        <f>RA_CO!P68+MA_CO!P68+CI_CO!P68</f>
        <v>0</v>
      </c>
      <c r="Q68" s="8">
        <f>RA_CO!Q68+MA_CO!Q68+CI_CO!Q68</f>
        <v>0</v>
      </c>
      <c r="R68" s="8">
        <f>RA_CO!R68+MA_CO!R68+CI_CO!R68</f>
        <v>0</v>
      </c>
      <c r="S68" s="8">
        <f>RA_CO!S68+MA_CO!S68+CI_CO!S68</f>
        <v>0</v>
      </c>
      <c r="T68" s="8">
        <f>RA_CO!T68+MA_CO!T68+CI_CO!T68</f>
        <v>0</v>
      </c>
      <c r="U68" s="8">
        <f>RA_CO!U68+MA_CO!U68+CI_CO!U68</f>
        <v>0</v>
      </c>
      <c r="V68" s="8">
        <f>RA_CO!V68+MA_CO!V68+CI_CO!V68</f>
        <v>0</v>
      </c>
      <c r="W68" s="8">
        <f>RA_CO!W68+MA_CO!W68+CI_CO!W68</f>
        <v>0</v>
      </c>
      <c r="X68" s="8">
        <f>RA_CO!X68+MA_CO!X68+CI_CO!X68</f>
        <v>0</v>
      </c>
      <c r="Y68" s="8">
        <f>RA_CO!Y68+MA_CO!Y68+CI_CO!Y68</f>
        <v>0</v>
      </c>
      <c r="Z68" s="8">
        <f>RA_CO!Z68+MA_CO!Z68+CI_CO!Z68</f>
        <v>0</v>
      </c>
      <c r="AA68" s="8">
        <f>RA_CO!AA68+MA_CO!AA68+CI_CO!AA68</f>
        <v>0</v>
      </c>
      <c r="AB68" s="8">
        <f>RA_CO!AB68+MA_CO!AB68+CI_CO!AB68</f>
        <v>0</v>
      </c>
      <c r="AC68" s="8">
        <f>RA_CO!AC68+MA_CO!AC68+CI_CO!AC68</f>
        <v>0</v>
      </c>
      <c r="AD68" s="8">
        <f>RA_CO!AD68+MA_CO!AD68+CI_CO!AD68</f>
        <v>0</v>
      </c>
      <c r="AE68" s="8">
        <f>RA_CO!AE68+MA_CO!AE68+CI_CO!AE68</f>
        <v>0</v>
      </c>
      <c r="AF68" s="8">
        <f>RA_CO!AF68+MA_CO!AF68+CI_CO!AF68</f>
        <v>0</v>
      </c>
      <c r="AG68" s="8">
        <f>RA_CO!AG68+MA_CO!AG68+CI_CO!AG68</f>
        <v>0</v>
      </c>
      <c r="AH68" s="8">
        <f>RA_CO!AH68+MA_CO!AH68+CI_CO!AH68</f>
        <v>0</v>
      </c>
      <c r="AI68" s="8">
        <f>RA_CO!AI68+MA_CO!AI68+CI_CO!AI68</f>
        <v>0</v>
      </c>
      <c r="AJ68" s="8">
        <f>RA_CO!AJ68+MA_CO!AJ68+CI_CO!AJ68</f>
        <v>0</v>
      </c>
      <c r="AK68" s="8">
        <f>RA_CO!AK68+MA_CO!AK68+CI_CO!AK68</f>
        <v>0</v>
      </c>
      <c r="AL68" s="8">
        <f>RA_CO!AL68+MA_CO!AL68+CI_CO!AL68</f>
        <v>0</v>
      </c>
      <c r="AM68" s="8">
        <f>RA_CO!AM68+MA_CO!AM68+CI_CO!AM68</f>
        <v>0</v>
      </c>
      <c r="AN68" s="8">
        <f>RA_CO!AN68+MA_CO!AN68+CI_CO!AN68</f>
        <v>0</v>
      </c>
      <c r="AO68" s="8">
        <f>RA_CO!AO68+MA_CO!AO68+CI_CO!AO68</f>
        <v>0</v>
      </c>
      <c r="AP68" s="8">
        <f>RA_CO!AP68+MA_CO!AP68+CI_CO!AP68</f>
        <v>0</v>
      </c>
      <c r="AQ68" s="8">
        <f>RA_CO!AQ68+MA_CO!AQ68+CI_CO!AQ68</f>
        <v>0</v>
      </c>
      <c r="AR68" s="8">
        <f>RA_CO!AR68+MA_CO!AR68+CI_CO!AR68</f>
        <v>0</v>
      </c>
      <c r="AS68" s="8">
        <f>RA_CO!AS68+MA_CO!AS68+CI_CO!AS68</f>
        <v>0</v>
      </c>
      <c r="AT68" s="8">
        <f>RA_CO!AT68+MA_CO!AT68+CI_CO!AT68</f>
        <v>0</v>
      </c>
      <c r="AU68" s="8">
        <f>RA_CO!AU68+MA_CO!AU68+CI_CO!AU68</f>
        <v>0</v>
      </c>
      <c r="AV68" s="8">
        <f>RA_CO!AV68+MA_CO!AV68+CI_CO!AV68</f>
        <v>0</v>
      </c>
      <c r="AW68" s="8">
        <f>RA_CO!AW68+MA_CO!AW68+CI_CO!AW68</f>
        <v>0</v>
      </c>
      <c r="AX68" s="8">
        <f>RA_CO!AX68+MA_CO!AX68+CI_CO!AX68</f>
        <v>0</v>
      </c>
      <c r="AY68" s="8">
        <f>RA_CO!AY68+MA_CO!AY68+CI_CO!AY68</f>
        <v>0</v>
      </c>
      <c r="AZ68" s="8">
        <f>RA_CO!AZ68+MA_CO!AZ68+CI_CO!AZ68</f>
        <v>18974.985409338562</v>
      </c>
      <c r="BA68" s="8">
        <f>RA_CO!BA68+MA_CO!BA68+CI_CO!BA68</f>
        <v>19443.125795111227</v>
      </c>
      <c r="BB68" s="8">
        <f>RA_CO!BB68+MA_CO!BB68+CI_CO!BB68</f>
        <v>22276.731789836809</v>
      </c>
      <c r="BC68" s="8">
        <f>RA_CO!BC68+MA_CO!BC68+CI_CO!BC68</f>
        <v>20768.517816504733</v>
      </c>
      <c r="BD68" s="8">
        <f>RA_CO!BD68+MA_CO!BD68+CI_CO!BD68</f>
        <v>20594.201624883095</v>
      </c>
      <c r="BE68" s="8">
        <f>RA_CO!BE68+MA_CO!BE68+CI_CO!BE68</f>
        <v>22151.98877727073</v>
      </c>
      <c r="BF68" s="8">
        <f>RA_CO!BF68+MA_CO!BF68+CI_CO!BF68</f>
        <v>22889.983826223885</v>
      </c>
      <c r="BG68" s="8">
        <f>RA_CO!BG68+MA_CO!BG68+CI_CO!BG68</f>
        <v>22488.244856426572</v>
      </c>
      <c r="BH68" s="8">
        <f>RA_CO!BH68+MA_CO!BH68+CI_CO!BH68</f>
        <v>21355.32205162671</v>
      </c>
      <c r="BI68" s="8">
        <f>RA_CO!BI68+MA_CO!BI68+CI_CO!BI68</f>
        <v>21635.963543465448</v>
      </c>
      <c r="BJ68" s="8">
        <f>RA_CO!BJ68+MA_CO!BJ68+CI_CO!BJ68</f>
        <v>23457.797149475879</v>
      </c>
      <c r="BK68" s="8">
        <f>RA_CO!BK68+MA_CO!BK68+CI_CO!BK68</f>
        <v>24104.821990799341</v>
      </c>
      <c r="BO68" s="24">
        <f t="shared" si="247"/>
        <v>0</v>
      </c>
      <c r="BP68" s="24">
        <f t="shared" si="247"/>
        <v>60694.842994286591</v>
      </c>
      <c r="BQ68" s="24">
        <f t="shared" si="247"/>
        <v>0</v>
      </c>
      <c r="BR68" s="24">
        <f t="shared" si="247"/>
        <v>0</v>
      </c>
      <c r="BS68" s="24">
        <f t="shared" si="247"/>
        <v>0</v>
      </c>
      <c r="BT68" s="24">
        <f t="shared" si="247"/>
        <v>0</v>
      </c>
    </row>
    <row r="69" spans="1:72" hidden="1" outlineLevel="1" x14ac:dyDescent="0.25">
      <c r="A69" s="11" t="s">
        <v>35</v>
      </c>
      <c r="C69" s="2" t="s">
        <v>105</v>
      </c>
      <c r="D69" s="8">
        <f>RA_CO!D69+MA_CO!D69+CI_CO!D69</f>
        <v>0</v>
      </c>
      <c r="E69" s="8">
        <f>RA_CO!E69+MA_CO!E69+CI_CO!E69</f>
        <v>0</v>
      </c>
      <c r="F69" s="8">
        <f>RA_CO!F69+MA_CO!F69+CI_CO!F69</f>
        <v>0</v>
      </c>
      <c r="G69" s="8">
        <f>RA_CO!G69+MA_CO!G69+CI_CO!G69</f>
        <v>0</v>
      </c>
      <c r="H69" s="8">
        <f>RA_CO!H69+MA_CO!H69+CI_CO!H69</f>
        <v>0</v>
      </c>
      <c r="I69" s="8">
        <f>RA_CO!I69+MA_CO!I69+CI_CO!I69</f>
        <v>0</v>
      </c>
      <c r="J69" s="8">
        <f>RA_CO!J69+MA_CO!J69+CI_CO!J69</f>
        <v>0</v>
      </c>
      <c r="K69" s="8">
        <f>RA_CO!K69+MA_CO!K69+CI_CO!K69</f>
        <v>0</v>
      </c>
      <c r="L69" s="8">
        <f>RA_CO!L69+MA_CO!L69+CI_CO!L69</f>
        <v>0</v>
      </c>
      <c r="M69" s="8">
        <f>RA_CO!M69+MA_CO!M69+CI_CO!M69</f>
        <v>0</v>
      </c>
      <c r="N69" s="8">
        <f>RA_CO!N69+MA_CO!N69+CI_CO!N69</f>
        <v>0</v>
      </c>
      <c r="O69" s="8">
        <f>RA_CO!O69+MA_CO!O69+CI_CO!O69</f>
        <v>0</v>
      </c>
      <c r="P69" s="8">
        <f>RA_CO!P69+MA_CO!P69+CI_CO!P69</f>
        <v>0</v>
      </c>
      <c r="Q69" s="8">
        <f>RA_CO!Q69+MA_CO!Q69+CI_CO!Q69</f>
        <v>0</v>
      </c>
      <c r="R69" s="8">
        <f>RA_CO!R69+MA_CO!R69+CI_CO!R69</f>
        <v>0</v>
      </c>
      <c r="S69" s="8">
        <f>RA_CO!S69+MA_CO!S69+CI_CO!S69</f>
        <v>0</v>
      </c>
      <c r="T69" s="8">
        <f>RA_CO!T69+MA_CO!T69+CI_CO!T69</f>
        <v>0</v>
      </c>
      <c r="U69" s="8">
        <f>RA_CO!U69+MA_CO!U69+CI_CO!U69</f>
        <v>0</v>
      </c>
      <c r="V69" s="8">
        <f>RA_CO!V69+MA_CO!V69+CI_CO!V69</f>
        <v>0</v>
      </c>
      <c r="W69" s="8">
        <f>RA_CO!W69+MA_CO!W69+CI_CO!W69</f>
        <v>0</v>
      </c>
      <c r="X69" s="8">
        <f>RA_CO!X69+MA_CO!X69+CI_CO!X69</f>
        <v>0</v>
      </c>
      <c r="Y69" s="8">
        <f>RA_CO!Y69+MA_CO!Y69+CI_CO!Y69</f>
        <v>0</v>
      </c>
      <c r="Z69" s="8">
        <f>RA_CO!Z69+MA_CO!Z69+CI_CO!Z69</f>
        <v>0</v>
      </c>
      <c r="AA69" s="8">
        <f>RA_CO!AA69+MA_CO!AA69+CI_CO!AA69</f>
        <v>0</v>
      </c>
      <c r="AB69" s="8">
        <f>RA_CO!AB69+MA_CO!AB69+CI_CO!AB69</f>
        <v>0</v>
      </c>
      <c r="AC69" s="8">
        <f>RA_CO!AC69+MA_CO!AC69+CI_CO!AC69</f>
        <v>0</v>
      </c>
      <c r="AD69" s="8">
        <f>RA_CO!AD69+MA_CO!AD69+CI_CO!AD69</f>
        <v>0</v>
      </c>
      <c r="AE69" s="8">
        <f>RA_CO!AE69+MA_CO!AE69+CI_CO!AE69</f>
        <v>0</v>
      </c>
      <c r="AF69" s="8">
        <f>RA_CO!AF69+MA_CO!AF69+CI_CO!AF69</f>
        <v>0</v>
      </c>
      <c r="AG69" s="8">
        <f>RA_CO!AG69+MA_CO!AG69+CI_CO!AG69</f>
        <v>0</v>
      </c>
      <c r="AH69" s="8">
        <f>RA_CO!AH69+MA_CO!AH69+CI_CO!AH69</f>
        <v>0</v>
      </c>
      <c r="AI69" s="8">
        <f>RA_CO!AI69+MA_CO!AI69+CI_CO!AI69</f>
        <v>0</v>
      </c>
      <c r="AJ69" s="8">
        <f>RA_CO!AJ69+MA_CO!AJ69+CI_CO!AJ69</f>
        <v>0</v>
      </c>
      <c r="AK69" s="8">
        <f>RA_CO!AK69+MA_CO!AK69+CI_CO!AK69</f>
        <v>0</v>
      </c>
      <c r="AL69" s="8">
        <f>RA_CO!AL69+MA_CO!AL69+CI_CO!AL69</f>
        <v>0</v>
      </c>
      <c r="AM69" s="8">
        <f>RA_CO!AM69+MA_CO!AM69+CI_CO!AM69</f>
        <v>0</v>
      </c>
      <c r="AN69" s="8">
        <f>RA_CO!AN69+MA_CO!AN69+CI_CO!AN69</f>
        <v>0</v>
      </c>
      <c r="AO69" s="8">
        <f>RA_CO!AO69+MA_CO!AO69+CI_CO!AO69</f>
        <v>0</v>
      </c>
      <c r="AP69" s="8">
        <f>RA_CO!AP69+MA_CO!AP69+CI_CO!AP69</f>
        <v>0</v>
      </c>
      <c r="AQ69" s="8">
        <f>RA_CO!AQ69+MA_CO!AQ69+CI_CO!AQ69</f>
        <v>0</v>
      </c>
      <c r="AR69" s="8">
        <f>RA_CO!AR69+MA_CO!AR69+CI_CO!AR69</f>
        <v>0</v>
      </c>
      <c r="AS69" s="8">
        <f>RA_CO!AS69+MA_CO!AS69+CI_CO!AS69</f>
        <v>0</v>
      </c>
      <c r="AT69" s="8">
        <f>RA_CO!AT69+MA_CO!AT69+CI_CO!AT69</f>
        <v>0</v>
      </c>
      <c r="AU69" s="8">
        <f>RA_CO!AU69+MA_CO!AU69+CI_CO!AU69</f>
        <v>0</v>
      </c>
      <c r="AV69" s="8">
        <f>RA_CO!AV69+MA_CO!AV69+CI_CO!AV69</f>
        <v>0</v>
      </c>
      <c r="AW69" s="8">
        <f>RA_CO!AW69+MA_CO!AW69+CI_CO!AW69</f>
        <v>0</v>
      </c>
      <c r="AX69" s="8">
        <f>RA_CO!AX69+MA_CO!AX69+CI_CO!AX69</f>
        <v>0</v>
      </c>
      <c r="AY69" s="8">
        <f>RA_CO!AY69+MA_CO!AY69+CI_CO!AY69</f>
        <v>0</v>
      </c>
      <c r="AZ69" s="8">
        <f>RA_CO!AZ69+MA_CO!AZ69+CI_CO!AZ69</f>
        <v>7600</v>
      </c>
      <c r="BA69" s="8">
        <f>RA_CO!BA69+MA_CO!BA69+CI_CO!BA69</f>
        <v>7599.9999999999991</v>
      </c>
      <c r="BB69" s="8">
        <f>RA_CO!BB69+MA_CO!BB69+CI_CO!BB69</f>
        <v>7599.9999999999991</v>
      </c>
      <c r="BC69" s="8">
        <f>RA_CO!BC69+MA_CO!BC69+CI_CO!BC69</f>
        <v>8370</v>
      </c>
      <c r="BD69" s="8">
        <f>RA_CO!BD69+MA_CO!BD69+CI_CO!BD69</f>
        <v>8545.5450362627016</v>
      </c>
      <c r="BE69" s="8">
        <f>RA_CO!BE69+MA_CO!BE69+CI_CO!BE69</f>
        <v>8665.0263580479987</v>
      </c>
      <c r="BF69" s="8">
        <f>RA_CO!BF69+MA_CO!BF69+CI_CO!BF69</f>
        <v>8743.7466829236564</v>
      </c>
      <c r="BG69" s="8">
        <f>RA_CO!BG69+MA_CO!BG69+CI_CO!BG69</f>
        <v>8825.2155024109252</v>
      </c>
      <c r="BH69" s="8">
        <f>RA_CO!BH69+MA_CO!BH69+CI_CO!BH69</f>
        <v>8881.2112046786951</v>
      </c>
      <c r="BI69" s="8">
        <f>RA_CO!BI69+MA_CO!BI69+CI_CO!BI69</f>
        <v>8937.5149092543124</v>
      </c>
      <c r="BJ69" s="8">
        <f>RA_CO!BJ69+MA_CO!BJ69+CI_CO!BJ69</f>
        <v>9044.0697256897747</v>
      </c>
      <c r="BK69" s="8">
        <f>RA_CO!BK69+MA_CO!BK69+CI_CO!BK69</f>
        <v>9150.262479892539</v>
      </c>
      <c r="BO69" s="24">
        <f t="shared" si="247"/>
        <v>0</v>
      </c>
      <c r="BP69" s="24">
        <f t="shared" si="247"/>
        <v>22800</v>
      </c>
      <c r="BQ69" s="24">
        <f t="shared" si="247"/>
        <v>0</v>
      </c>
      <c r="BR69" s="24">
        <f t="shared" si="247"/>
        <v>0</v>
      </c>
      <c r="BS69" s="24">
        <f t="shared" si="247"/>
        <v>0</v>
      </c>
      <c r="BT69" s="24">
        <f t="shared" si="247"/>
        <v>0</v>
      </c>
    </row>
    <row r="70" spans="1:72" hidden="1" outlineLevel="1" x14ac:dyDescent="0.25">
      <c r="A70" s="11" t="s">
        <v>35</v>
      </c>
      <c r="C70" s="2" t="s">
        <v>110</v>
      </c>
      <c r="D70" s="8">
        <f>RA_CO!D70+MA_CO!D70+CI_CO!D70</f>
        <v>0</v>
      </c>
      <c r="E70" s="8">
        <f>RA_CO!E70+MA_CO!E70+CI_CO!E70</f>
        <v>0</v>
      </c>
      <c r="F70" s="8">
        <f>RA_CO!F70+MA_CO!F70+CI_CO!F70</f>
        <v>0</v>
      </c>
      <c r="G70" s="8">
        <f>RA_CO!G70+MA_CO!G70+CI_CO!G70</f>
        <v>0</v>
      </c>
      <c r="H70" s="8">
        <f>RA_CO!H70+MA_CO!H70+CI_CO!H70</f>
        <v>0</v>
      </c>
      <c r="I70" s="8">
        <f>RA_CO!I70+MA_CO!I70+CI_CO!I70</f>
        <v>0</v>
      </c>
      <c r="J70" s="8">
        <f>RA_CO!J70+MA_CO!J70+CI_CO!J70</f>
        <v>0</v>
      </c>
      <c r="K70" s="8">
        <f>RA_CO!K70+MA_CO!K70+CI_CO!K70</f>
        <v>0</v>
      </c>
      <c r="L70" s="8">
        <f>RA_CO!L70+MA_CO!L70+CI_CO!L70</f>
        <v>0</v>
      </c>
      <c r="M70" s="8">
        <f>RA_CO!M70+MA_CO!M70+CI_CO!M70</f>
        <v>0</v>
      </c>
      <c r="N70" s="8">
        <f>RA_CO!N70+MA_CO!N70+CI_CO!N70</f>
        <v>0</v>
      </c>
      <c r="O70" s="8">
        <f>RA_CO!O70+MA_CO!O70+CI_CO!O70</f>
        <v>0</v>
      </c>
      <c r="P70" s="8">
        <f>RA_CO!P70+MA_CO!P70+CI_CO!P70</f>
        <v>0</v>
      </c>
      <c r="Q70" s="8">
        <f>RA_CO!Q70+MA_CO!Q70+CI_CO!Q70</f>
        <v>0</v>
      </c>
      <c r="R70" s="8">
        <f>RA_CO!R70+MA_CO!R70+CI_CO!R70</f>
        <v>0</v>
      </c>
      <c r="S70" s="8">
        <f>RA_CO!S70+MA_CO!S70+CI_CO!S70</f>
        <v>0</v>
      </c>
      <c r="T70" s="8">
        <f>RA_CO!T70+MA_CO!T70+CI_CO!T70</f>
        <v>0</v>
      </c>
      <c r="U70" s="8">
        <f>RA_CO!U70+MA_CO!U70+CI_CO!U70</f>
        <v>0</v>
      </c>
      <c r="V70" s="8">
        <f>RA_CO!V70+MA_CO!V70+CI_CO!V70</f>
        <v>0</v>
      </c>
      <c r="W70" s="8">
        <f>RA_CO!W70+MA_CO!W70+CI_CO!W70</f>
        <v>0</v>
      </c>
      <c r="X70" s="8">
        <f>RA_CO!X70+MA_CO!X70+CI_CO!X70</f>
        <v>0</v>
      </c>
      <c r="Y70" s="8">
        <f>RA_CO!Y70+MA_CO!Y70+CI_CO!Y70</f>
        <v>0</v>
      </c>
      <c r="Z70" s="8">
        <f>RA_CO!Z70+MA_CO!Z70+CI_CO!Z70</f>
        <v>0</v>
      </c>
      <c r="AA70" s="8">
        <f>RA_CO!AA70+MA_CO!AA70+CI_CO!AA70</f>
        <v>0</v>
      </c>
      <c r="AB70" s="8">
        <f>RA_CO!AB70+MA_CO!AB70+CI_CO!AB70</f>
        <v>0</v>
      </c>
      <c r="AC70" s="8">
        <f>RA_CO!AC70+MA_CO!AC70+CI_CO!AC70</f>
        <v>0</v>
      </c>
      <c r="AD70" s="8">
        <f>RA_CO!AD70+MA_CO!AD70+CI_CO!AD70</f>
        <v>0</v>
      </c>
      <c r="AE70" s="8">
        <f>RA_CO!AE70+MA_CO!AE70+CI_CO!AE70</f>
        <v>0</v>
      </c>
      <c r="AF70" s="8">
        <f>RA_CO!AF70+MA_CO!AF70+CI_CO!AF70</f>
        <v>0</v>
      </c>
      <c r="AG70" s="8">
        <f>RA_CO!AG70+MA_CO!AG70+CI_CO!AG70</f>
        <v>0</v>
      </c>
      <c r="AH70" s="8">
        <f>RA_CO!AH70+MA_CO!AH70+CI_CO!AH70</f>
        <v>0</v>
      </c>
      <c r="AI70" s="8">
        <f>RA_CO!AI70+MA_CO!AI70+CI_CO!AI70</f>
        <v>0</v>
      </c>
      <c r="AJ70" s="8">
        <f>RA_CO!AJ70+MA_CO!AJ70+CI_CO!AJ70</f>
        <v>0</v>
      </c>
      <c r="AK70" s="8">
        <f>RA_CO!AK70+MA_CO!AK70+CI_CO!AK70</f>
        <v>0</v>
      </c>
      <c r="AL70" s="8">
        <f>RA_CO!AL70+MA_CO!AL70+CI_CO!AL70</f>
        <v>0</v>
      </c>
      <c r="AM70" s="8">
        <f>RA_CO!AM70+MA_CO!AM70+CI_CO!AM70</f>
        <v>0</v>
      </c>
      <c r="AN70" s="8">
        <f>RA_CO!AN70+MA_CO!AN70+CI_CO!AN70</f>
        <v>0</v>
      </c>
      <c r="AO70" s="8">
        <f>RA_CO!AO70+MA_CO!AO70+CI_CO!AO70</f>
        <v>0</v>
      </c>
      <c r="AP70" s="8">
        <f>RA_CO!AP70+MA_CO!AP70+CI_CO!AP70</f>
        <v>0</v>
      </c>
      <c r="AQ70" s="8">
        <f>RA_CO!AQ70+MA_CO!AQ70+CI_CO!AQ70</f>
        <v>0</v>
      </c>
      <c r="AR70" s="8">
        <f>RA_CO!AR70+MA_CO!AR70+CI_CO!AR70</f>
        <v>0</v>
      </c>
      <c r="AS70" s="8">
        <f>RA_CO!AS70+MA_CO!AS70+CI_CO!AS70</f>
        <v>0</v>
      </c>
      <c r="AT70" s="8">
        <f>RA_CO!AT70+MA_CO!AT70+CI_CO!AT70</f>
        <v>0</v>
      </c>
      <c r="AU70" s="8">
        <f>RA_CO!AU70+MA_CO!AU70+CI_CO!AU70</f>
        <v>0</v>
      </c>
      <c r="AV70" s="8">
        <f>RA_CO!AV70+MA_CO!AV70+CI_CO!AV70</f>
        <v>0</v>
      </c>
      <c r="AW70" s="8">
        <f>RA_CO!AW70+MA_CO!AW70+CI_CO!AW70</f>
        <v>0</v>
      </c>
      <c r="AX70" s="8">
        <f>RA_CO!AX70+MA_CO!AX70+CI_CO!AX70</f>
        <v>0</v>
      </c>
      <c r="AY70" s="8">
        <f>RA_CO!AY70+MA_CO!AY70+CI_CO!AY70</f>
        <v>0</v>
      </c>
      <c r="AZ70" s="8">
        <f>RA_CO!AZ70+MA_CO!AZ70+CI_CO!AZ70</f>
        <v>0</v>
      </c>
      <c r="BA70" s="8">
        <f>RA_CO!BA70+MA_CO!BA70+CI_CO!BA70</f>
        <v>0</v>
      </c>
      <c r="BB70" s="8">
        <f>RA_CO!BB70+MA_CO!BB70+CI_CO!BB70</f>
        <v>0</v>
      </c>
      <c r="BC70" s="8">
        <f>RA_CO!BC70+MA_CO!BC70+CI_CO!BC70</f>
        <v>0</v>
      </c>
      <c r="BD70" s="8">
        <f>RA_CO!BD70+MA_CO!BD70+CI_CO!BD70</f>
        <v>0</v>
      </c>
      <c r="BE70" s="8">
        <f>RA_CO!BE70+MA_CO!BE70+CI_CO!BE70</f>
        <v>0</v>
      </c>
      <c r="BF70" s="8">
        <f>RA_CO!BF70+MA_CO!BF70+CI_CO!BF70</f>
        <v>0</v>
      </c>
      <c r="BG70" s="8">
        <f>RA_CO!BG70+MA_CO!BG70+CI_CO!BG70</f>
        <v>0</v>
      </c>
      <c r="BH70" s="8">
        <f>RA_CO!BH70+MA_CO!BH70+CI_CO!BH70</f>
        <v>0</v>
      </c>
      <c r="BI70" s="8">
        <f>RA_CO!BI70+MA_CO!BI70+CI_CO!BI70</f>
        <v>0</v>
      </c>
      <c r="BJ70" s="8">
        <f>RA_CO!BJ70+MA_CO!BJ70+CI_CO!BJ70</f>
        <v>0</v>
      </c>
      <c r="BK70" s="8">
        <f>RA_CO!BK70+MA_CO!BK70+CI_CO!BK70</f>
        <v>0</v>
      </c>
      <c r="BO70" s="24">
        <f t="shared" si="247"/>
        <v>0</v>
      </c>
      <c r="BP70" s="24">
        <f t="shared" si="247"/>
        <v>0</v>
      </c>
      <c r="BQ70" s="24">
        <f t="shared" si="247"/>
        <v>0</v>
      </c>
      <c r="BR70" s="24">
        <f t="shared" si="247"/>
        <v>0</v>
      </c>
      <c r="BS70" s="24">
        <f t="shared" si="247"/>
        <v>0</v>
      </c>
      <c r="BT70" s="24">
        <f t="shared" si="247"/>
        <v>0</v>
      </c>
    </row>
    <row r="71" spans="1:72" hidden="1" outlineLevel="1" x14ac:dyDescent="0.25">
      <c r="A71" s="11" t="s">
        <v>35</v>
      </c>
      <c r="C71" s="2" t="s">
        <v>97</v>
      </c>
      <c r="D71" s="8">
        <f>RA_CO!D71+MA_CO!D71+CI_CO!D71</f>
        <v>0</v>
      </c>
      <c r="E71" s="8">
        <f>RA_CO!E71+MA_CO!E71+CI_CO!E71</f>
        <v>0</v>
      </c>
      <c r="F71" s="8">
        <f>RA_CO!F71+MA_CO!F71+CI_CO!F71</f>
        <v>0</v>
      </c>
      <c r="G71" s="8">
        <f>RA_CO!G71+MA_CO!G71+CI_CO!G71</f>
        <v>0</v>
      </c>
      <c r="H71" s="8">
        <f>RA_CO!H71+MA_CO!H71+CI_CO!H71</f>
        <v>0</v>
      </c>
      <c r="I71" s="8">
        <f>RA_CO!I71+MA_CO!I71+CI_CO!I71</f>
        <v>0</v>
      </c>
      <c r="J71" s="8">
        <f>RA_CO!J71+MA_CO!J71+CI_CO!J71</f>
        <v>0</v>
      </c>
      <c r="K71" s="8">
        <f>RA_CO!K71+MA_CO!K71+CI_CO!K71</f>
        <v>0</v>
      </c>
      <c r="L71" s="8">
        <f>RA_CO!L71+MA_CO!L71+CI_CO!L71</f>
        <v>0</v>
      </c>
      <c r="M71" s="8">
        <f>RA_CO!M71+MA_CO!M71+CI_CO!M71</f>
        <v>0</v>
      </c>
      <c r="N71" s="8">
        <f>RA_CO!N71+MA_CO!N71+CI_CO!N71</f>
        <v>0</v>
      </c>
      <c r="O71" s="8">
        <f>RA_CO!O71+MA_CO!O71+CI_CO!O71</f>
        <v>0</v>
      </c>
      <c r="P71" s="8">
        <f>RA_CO!P71+MA_CO!P71+CI_CO!P71</f>
        <v>0</v>
      </c>
      <c r="Q71" s="8">
        <f>RA_CO!Q71+MA_CO!Q71+CI_CO!Q71</f>
        <v>0</v>
      </c>
      <c r="R71" s="8">
        <f>RA_CO!R71+MA_CO!R71+CI_CO!R71</f>
        <v>0</v>
      </c>
      <c r="S71" s="8">
        <f>RA_CO!S71+MA_CO!S71+CI_CO!S71</f>
        <v>0</v>
      </c>
      <c r="T71" s="8">
        <f>RA_CO!T71+MA_CO!T71+CI_CO!T71</f>
        <v>0</v>
      </c>
      <c r="U71" s="8">
        <f>RA_CO!U71+MA_CO!U71+CI_CO!U71</f>
        <v>0</v>
      </c>
      <c r="V71" s="8">
        <f>RA_CO!V71+MA_CO!V71+CI_CO!V71</f>
        <v>0</v>
      </c>
      <c r="W71" s="8">
        <f>RA_CO!W71+MA_CO!W71+CI_CO!W71</f>
        <v>0</v>
      </c>
      <c r="X71" s="8">
        <f>RA_CO!X71+MA_CO!X71+CI_CO!X71</f>
        <v>0</v>
      </c>
      <c r="Y71" s="8">
        <f>RA_CO!Y71+MA_CO!Y71+CI_CO!Y71</f>
        <v>0</v>
      </c>
      <c r="Z71" s="8">
        <f>RA_CO!Z71+MA_CO!Z71+CI_CO!Z71</f>
        <v>0</v>
      </c>
      <c r="AA71" s="8">
        <f>RA_CO!AA71+MA_CO!AA71+CI_CO!AA71</f>
        <v>0</v>
      </c>
      <c r="AB71" s="8">
        <f>RA_CO!AB71+MA_CO!AB71+CI_CO!AB71</f>
        <v>0</v>
      </c>
      <c r="AC71" s="8">
        <f>RA_CO!AC71+MA_CO!AC71+CI_CO!AC71</f>
        <v>0</v>
      </c>
      <c r="AD71" s="8">
        <f>RA_CO!AD71+MA_CO!AD71+CI_CO!AD71</f>
        <v>0</v>
      </c>
      <c r="AE71" s="8">
        <f>RA_CO!AE71+MA_CO!AE71+CI_CO!AE71</f>
        <v>0</v>
      </c>
      <c r="AF71" s="8">
        <f>RA_CO!AF71+MA_CO!AF71+CI_CO!AF71</f>
        <v>0</v>
      </c>
      <c r="AG71" s="8">
        <f>RA_CO!AG71+MA_CO!AG71+CI_CO!AG71</f>
        <v>0</v>
      </c>
      <c r="AH71" s="8">
        <f>RA_CO!AH71+MA_CO!AH71+CI_CO!AH71</f>
        <v>0</v>
      </c>
      <c r="AI71" s="8">
        <f>RA_CO!AI71+MA_CO!AI71+CI_CO!AI71</f>
        <v>0</v>
      </c>
      <c r="AJ71" s="8">
        <f>RA_CO!AJ71+MA_CO!AJ71+CI_CO!AJ71</f>
        <v>0</v>
      </c>
      <c r="AK71" s="8">
        <f>RA_CO!AK71+MA_CO!AK71+CI_CO!AK71</f>
        <v>0</v>
      </c>
      <c r="AL71" s="8">
        <f>RA_CO!AL71+MA_CO!AL71+CI_CO!AL71</f>
        <v>0</v>
      </c>
      <c r="AM71" s="8">
        <f>RA_CO!AM71+MA_CO!AM71+CI_CO!AM71</f>
        <v>0</v>
      </c>
      <c r="AN71" s="8">
        <f>RA_CO!AN71+MA_CO!AN71+CI_CO!AN71</f>
        <v>0</v>
      </c>
      <c r="AO71" s="8">
        <f>RA_CO!AO71+MA_CO!AO71+CI_CO!AO71</f>
        <v>0</v>
      </c>
      <c r="AP71" s="8">
        <f>RA_CO!AP71+MA_CO!AP71+CI_CO!AP71</f>
        <v>0</v>
      </c>
      <c r="AQ71" s="8">
        <f>RA_CO!AQ71+MA_CO!AQ71+CI_CO!AQ71</f>
        <v>0</v>
      </c>
      <c r="AR71" s="8">
        <f>RA_CO!AR71+MA_CO!AR71+CI_CO!AR71</f>
        <v>0</v>
      </c>
      <c r="AS71" s="8">
        <f>RA_CO!AS71+MA_CO!AS71+CI_CO!AS71</f>
        <v>0</v>
      </c>
      <c r="AT71" s="8">
        <f>RA_CO!AT71+MA_CO!AT71+CI_CO!AT71</f>
        <v>0</v>
      </c>
      <c r="AU71" s="8">
        <f>RA_CO!AU71+MA_CO!AU71+CI_CO!AU71</f>
        <v>0</v>
      </c>
      <c r="AV71" s="8">
        <f>RA_CO!AV71+MA_CO!AV71+CI_CO!AV71</f>
        <v>0</v>
      </c>
      <c r="AW71" s="8">
        <f>RA_CO!AW71+MA_CO!AW71+CI_CO!AW71</f>
        <v>0</v>
      </c>
      <c r="AX71" s="8">
        <f>RA_CO!AX71+MA_CO!AX71+CI_CO!AX71</f>
        <v>0</v>
      </c>
      <c r="AY71" s="8">
        <f>RA_CO!AY71+MA_CO!AY71+CI_CO!AY71</f>
        <v>0</v>
      </c>
      <c r="AZ71" s="8">
        <f>RA_CO!AZ71+MA_CO!AZ71+CI_CO!AZ71</f>
        <v>-164.99999999999997</v>
      </c>
      <c r="BA71" s="8">
        <f>RA_CO!BA71+MA_CO!BA71+CI_CO!BA71</f>
        <v>-164.99999999999997</v>
      </c>
      <c r="BB71" s="8">
        <f>RA_CO!BB71+MA_CO!BB71+CI_CO!BB71</f>
        <v>-164.99999999999997</v>
      </c>
      <c r="BC71" s="8">
        <f>RA_CO!BC71+MA_CO!BC71+CI_CO!BC71</f>
        <v>-164.99999999999997</v>
      </c>
      <c r="BD71" s="8">
        <f>RA_CO!BD71+MA_CO!BD71+CI_CO!BD71</f>
        <v>-164.99999999999997</v>
      </c>
      <c r="BE71" s="8">
        <f>RA_CO!BE71+MA_CO!BE71+CI_CO!BE71</f>
        <v>-164.99999999999997</v>
      </c>
      <c r="BF71" s="8">
        <f>RA_CO!BF71+MA_CO!BF71+CI_CO!BF71</f>
        <v>-164.99999999999997</v>
      </c>
      <c r="BG71" s="8">
        <f>RA_CO!BG71+MA_CO!BG71+CI_CO!BG71</f>
        <v>-164.99999999999997</v>
      </c>
      <c r="BH71" s="8">
        <f>RA_CO!BH71+MA_CO!BH71+CI_CO!BH71</f>
        <v>-164.99999999999997</v>
      </c>
      <c r="BI71" s="8">
        <f>RA_CO!BI71+MA_CO!BI71+CI_CO!BI71</f>
        <v>-164.99999999999997</v>
      </c>
      <c r="BJ71" s="8">
        <f>RA_CO!BJ71+MA_CO!BJ71+CI_CO!BJ71</f>
        <v>-164.99999999999997</v>
      </c>
      <c r="BK71" s="8">
        <f>RA_CO!BK71+MA_CO!BK71+CI_CO!BK71</f>
        <v>-164.99999999999997</v>
      </c>
      <c r="BO71" s="24">
        <f t="shared" si="247"/>
        <v>0</v>
      </c>
      <c r="BP71" s="24">
        <f t="shared" si="247"/>
        <v>-494.99999999999989</v>
      </c>
      <c r="BQ71" s="24">
        <f t="shared" si="247"/>
        <v>0</v>
      </c>
      <c r="BR71" s="24">
        <f t="shared" si="247"/>
        <v>0</v>
      </c>
      <c r="BS71" s="24">
        <f t="shared" si="247"/>
        <v>0</v>
      </c>
      <c r="BT71" s="24">
        <f t="shared" si="247"/>
        <v>0</v>
      </c>
    </row>
    <row r="72" spans="1:72" hidden="1" outlineLevel="1" x14ac:dyDescent="0.25">
      <c r="A72" s="11" t="s">
        <v>35</v>
      </c>
      <c r="C72" s="2" t="s">
        <v>111</v>
      </c>
      <c r="D72" s="8">
        <f>RA_CO!D72+MA_CO!D72+CI_CO!D72</f>
        <v>0</v>
      </c>
      <c r="E72" s="8">
        <f>RA_CO!E72+MA_CO!E72+CI_CO!E72</f>
        <v>0</v>
      </c>
      <c r="F72" s="8">
        <f>RA_CO!F72+MA_CO!F72+CI_CO!F72</f>
        <v>0</v>
      </c>
      <c r="G72" s="8">
        <f>RA_CO!G72+MA_CO!G72+CI_CO!G72</f>
        <v>0</v>
      </c>
      <c r="H72" s="8">
        <f>RA_CO!H72+MA_CO!H72+CI_CO!H72</f>
        <v>0</v>
      </c>
      <c r="I72" s="8">
        <f>RA_CO!I72+MA_CO!I72+CI_CO!I72</f>
        <v>0</v>
      </c>
      <c r="J72" s="8">
        <f>RA_CO!J72+MA_CO!J72+CI_CO!J72</f>
        <v>0</v>
      </c>
      <c r="K72" s="8">
        <f>RA_CO!K72+MA_CO!K72+CI_CO!K72</f>
        <v>0</v>
      </c>
      <c r="L72" s="8">
        <f>RA_CO!L72+MA_CO!L72+CI_CO!L72</f>
        <v>0</v>
      </c>
      <c r="M72" s="8">
        <f>RA_CO!M72+MA_CO!M72+CI_CO!M72</f>
        <v>0</v>
      </c>
      <c r="N72" s="8">
        <f>RA_CO!N72+MA_CO!N72+CI_CO!N72</f>
        <v>0</v>
      </c>
      <c r="O72" s="8">
        <f>RA_CO!O72+MA_CO!O72+CI_CO!O72</f>
        <v>0</v>
      </c>
      <c r="P72" s="8">
        <f>RA_CO!P72+MA_CO!P72+CI_CO!P72</f>
        <v>0</v>
      </c>
      <c r="Q72" s="8">
        <f>RA_CO!Q72+MA_CO!Q72+CI_CO!Q72</f>
        <v>0</v>
      </c>
      <c r="R72" s="8">
        <f>RA_CO!R72+MA_CO!R72+CI_CO!R72</f>
        <v>0</v>
      </c>
      <c r="S72" s="8">
        <f>RA_CO!S72+MA_CO!S72+CI_CO!S72</f>
        <v>0</v>
      </c>
      <c r="T72" s="8">
        <f>RA_CO!T72+MA_CO!T72+CI_CO!T72</f>
        <v>0</v>
      </c>
      <c r="U72" s="8">
        <f>RA_CO!U72+MA_CO!U72+CI_CO!U72</f>
        <v>0</v>
      </c>
      <c r="V72" s="8">
        <f>RA_CO!V72+MA_CO!V72+CI_CO!V72</f>
        <v>0</v>
      </c>
      <c r="W72" s="8">
        <f>RA_CO!W72+MA_CO!W72+CI_CO!W72</f>
        <v>0</v>
      </c>
      <c r="X72" s="8">
        <f>RA_CO!X72+MA_CO!X72+CI_CO!X72</f>
        <v>0</v>
      </c>
      <c r="Y72" s="8">
        <f>RA_CO!Y72+MA_CO!Y72+CI_CO!Y72</f>
        <v>0</v>
      </c>
      <c r="Z72" s="8">
        <f>RA_CO!Z72+MA_CO!Z72+CI_CO!Z72</f>
        <v>0</v>
      </c>
      <c r="AA72" s="8">
        <f>RA_CO!AA72+MA_CO!AA72+CI_CO!AA72</f>
        <v>0</v>
      </c>
      <c r="AB72" s="8">
        <f>RA_CO!AB72+MA_CO!AB72+CI_CO!AB72</f>
        <v>0</v>
      </c>
      <c r="AC72" s="8">
        <f>RA_CO!AC72+MA_CO!AC72+CI_CO!AC72</f>
        <v>0</v>
      </c>
      <c r="AD72" s="8">
        <f>RA_CO!AD72+MA_CO!AD72+CI_CO!AD72</f>
        <v>0</v>
      </c>
      <c r="AE72" s="8">
        <f>RA_CO!AE72+MA_CO!AE72+CI_CO!AE72</f>
        <v>0</v>
      </c>
      <c r="AF72" s="8">
        <f>RA_CO!AF72+MA_CO!AF72+CI_CO!AF72</f>
        <v>0</v>
      </c>
      <c r="AG72" s="8">
        <f>RA_CO!AG72+MA_CO!AG72+CI_CO!AG72</f>
        <v>0</v>
      </c>
      <c r="AH72" s="8">
        <f>RA_CO!AH72+MA_CO!AH72+CI_CO!AH72</f>
        <v>0</v>
      </c>
      <c r="AI72" s="8">
        <f>RA_CO!AI72+MA_CO!AI72+CI_CO!AI72</f>
        <v>0</v>
      </c>
      <c r="AJ72" s="8">
        <f>RA_CO!AJ72+MA_CO!AJ72+CI_CO!AJ72</f>
        <v>0</v>
      </c>
      <c r="AK72" s="8">
        <f>RA_CO!AK72+MA_CO!AK72+CI_CO!AK72</f>
        <v>0</v>
      </c>
      <c r="AL72" s="8">
        <f>RA_CO!AL72+MA_CO!AL72+CI_CO!AL72</f>
        <v>0</v>
      </c>
      <c r="AM72" s="8">
        <f>RA_CO!AM72+MA_CO!AM72+CI_CO!AM72</f>
        <v>0</v>
      </c>
      <c r="AN72" s="8">
        <f>RA_CO!AN72+MA_CO!AN72+CI_CO!AN72</f>
        <v>0</v>
      </c>
      <c r="AO72" s="8">
        <f>RA_CO!AO72+MA_CO!AO72+CI_CO!AO72</f>
        <v>0</v>
      </c>
      <c r="AP72" s="8">
        <f>RA_CO!AP72+MA_CO!AP72+CI_CO!AP72</f>
        <v>0</v>
      </c>
      <c r="AQ72" s="8">
        <f>RA_CO!AQ72+MA_CO!AQ72+CI_CO!AQ72</f>
        <v>0</v>
      </c>
      <c r="AR72" s="8">
        <f>RA_CO!AR72+MA_CO!AR72+CI_CO!AR72</f>
        <v>0</v>
      </c>
      <c r="AS72" s="8">
        <f>RA_CO!AS72+MA_CO!AS72+CI_CO!AS72</f>
        <v>0</v>
      </c>
      <c r="AT72" s="8">
        <f>RA_CO!AT72+MA_CO!AT72+CI_CO!AT72</f>
        <v>0</v>
      </c>
      <c r="AU72" s="8">
        <f>RA_CO!AU72+MA_CO!AU72+CI_CO!AU72</f>
        <v>0</v>
      </c>
      <c r="AV72" s="8">
        <f>RA_CO!AV72+MA_CO!AV72+CI_CO!AV72</f>
        <v>0</v>
      </c>
      <c r="AW72" s="8">
        <f>RA_CO!AW72+MA_CO!AW72+CI_CO!AW72</f>
        <v>0</v>
      </c>
      <c r="AX72" s="8">
        <f>RA_CO!AX72+MA_CO!AX72+CI_CO!AX72</f>
        <v>0</v>
      </c>
      <c r="AY72" s="8">
        <f>RA_CO!AY72+MA_CO!AY72+CI_CO!AY72</f>
        <v>0</v>
      </c>
      <c r="AZ72" s="8">
        <f>RA_CO!AZ72+MA_CO!AZ72+CI_CO!AZ72</f>
        <v>0</v>
      </c>
      <c r="BA72" s="8">
        <f>RA_CO!BA72+MA_CO!BA72+CI_CO!BA72</f>
        <v>0</v>
      </c>
      <c r="BB72" s="8">
        <f>RA_CO!BB72+MA_CO!BB72+CI_CO!BB72</f>
        <v>0</v>
      </c>
      <c r="BC72" s="8">
        <f>RA_CO!BC72+MA_CO!BC72+CI_CO!BC72</f>
        <v>0</v>
      </c>
      <c r="BD72" s="8">
        <f>RA_CO!BD72+MA_CO!BD72+CI_CO!BD72</f>
        <v>0</v>
      </c>
      <c r="BE72" s="8">
        <f>RA_CO!BE72+MA_CO!BE72+CI_CO!BE72</f>
        <v>0</v>
      </c>
      <c r="BF72" s="8">
        <f>RA_CO!BF72+MA_CO!BF72+CI_CO!BF72</f>
        <v>0</v>
      </c>
      <c r="BG72" s="8">
        <f>RA_CO!BG72+MA_CO!BG72+CI_CO!BG72</f>
        <v>0</v>
      </c>
      <c r="BH72" s="8">
        <f>RA_CO!BH72+MA_CO!BH72+CI_CO!BH72</f>
        <v>0</v>
      </c>
      <c r="BI72" s="8">
        <f>RA_CO!BI72+MA_CO!BI72+CI_CO!BI72</f>
        <v>0</v>
      </c>
      <c r="BJ72" s="8">
        <f>RA_CO!BJ72+MA_CO!BJ72+CI_CO!BJ72</f>
        <v>0</v>
      </c>
      <c r="BK72" s="8">
        <f>RA_CO!BK72+MA_CO!BK72+CI_CO!BK72</f>
        <v>0</v>
      </c>
      <c r="BO72" s="24">
        <f t="shared" si="247"/>
        <v>0</v>
      </c>
      <c r="BP72" s="24">
        <f t="shared" si="247"/>
        <v>0</v>
      </c>
      <c r="BQ72" s="24">
        <f t="shared" si="247"/>
        <v>0</v>
      </c>
      <c r="BR72" s="24">
        <f t="shared" si="247"/>
        <v>0</v>
      </c>
      <c r="BS72" s="24">
        <f t="shared" si="247"/>
        <v>0</v>
      </c>
      <c r="BT72" s="24">
        <f t="shared" si="247"/>
        <v>0</v>
      </c>
    </row>
    <row r="73" spans="1:72" hidden="1" outlineLevel="1" x14ac:dyDescent="0.25">
      <c r="A73" s="11" t="s">
        <v>35</v>
      </c>
      <c r="C73" s="2" t="s">
        <v>101</v>
      </c>
      <c r="D73" s="8">
        <f>RA_CO!D73+MA_CO!D73+CI_CO!D73</f>
        <v>0</v>
      </c>
      <c r="E73" s="8">
        <f>RA_CO!E73+MA_CO!E73+CI_CO!E73</f>
        <v>0</v>
      </c>
      <c r="F73" s="8">
        <f>RA_CO!F73+MA_CO!F73+CI_CO!F73</f>
        <v>0</v>
      </c>
      <c r="G73" s="8">
        <f>RA_CO!G73+MA_CO!G73+CI_CO!G73</f>
        <v>0</v>
      </c>
      <c r="H73" s="8">
        <f>RA_CO!H73+MA_CO!H73+CI_CO!H73</f>
        <v>0</v>
      </c>
      <c r="I73" s="8">
        <f>RA_CO!I73+MA_CO!I73+CI_CO!I73</f>
        <v>0</v>
      </c>
      <c r="J73" s="8">
        <f>RA_CO!J73+MA_CO!J73+CI_CO!J73</f>
        <v>0</v>
      </c>
      <c r="K73" s="8">
        <f>RA_CO!K73+MA_CO!K73+CI_CO!K73</f>
        <v>0</v>
      </c>
      <c r="L73" s="8">
        <f>RA_CO!L73+MA_CO!L73+CI_CO!L73</f>
        <v>0</v>
      </c>
      <c r="M73" s="8">
        <f>RA_CO!M73+MA_CO!M73+CI_CO!M73</f>
        <v>0</v>
      </c>
      <c r="N73" s="8">
        <f>RA_CO!N73+MA_CO!N73+CI_CO!N73</f>
        <v>0</v>
      </c>
      <c r="O73" s="8">
        <f>RA_CO!O73+MA_CO!O73+CI_CO!O73</f>
        <v>0</v>
      </c>
      <c r="P73" s="8">
        <f>RA_CO!P73+MA_CO!P73+CI_CO!P73</f>
        <v>0</v>
      </c>
      <c r="Q73" s="8">
        <f>RA_CO!Q73+MA_CO!Q73+CI_CO!Q73</f>
        <v>0</v>
      </c>
      <c r="R73" s="8">
        <f>RA_CO!R73+MA_CO!R73+CI_CO!R73</f>
        <v>0</v>
      </c>
      <c r="S73" s="8">
        <f>RA_CO!S73+MA_CO!S73+CI_CO!S73</f>
        <v>0</v>
      </c>
      <c r="T73" s="8">
        <f>RA_CO!T73+MA_CO!T73+CI_CO!T73</f>
        <v>0</v>
      </c>
      <c r="U73" s="8">
        <f>RA_CO!U73+MA_CO!U73+CI_CO!U73</f>
        <v>0</v>
      </c>
      <c r="V73" s="8">
        <f>RA_CO!V73+MA_CO!V73+CI_CO!V73</f>
        <v>0</v>
      </c>
      <c r="W73" s="8">
        <f>RA_CO!W73+MA_CO!W73+CI_CO!W73</f>
        <v>0</v>
      </c>
      <c r="X73" s="8">
        <f>RA_CO!X73+MA_CO!X73+CI_CO!X73</f>
        <v>0</v>
      </c>
      <c r="Y73" s="8">
        <f>RA_CO!Y73+MA_CO!Y73+CI_CO!Y73</f>
        <v>0</v>
      </c>
      <c r="Z73" s="8">
        <f>RA_CO!Z73+MA_CO!Z73+CI_CO!Z73</f>
        <v>0</v>
      </c>
      <c r="AA73" s="8">
        <f>RA_CO!AA73+MA_CO!AA73+CI_CO!AA73</f>
        <v>0</v>
      </c>
      <c r="AB73" s="8">
        <f>RA_CO!AB73+MA_CO!AB73+CI_CO!AB73</f>
        <v>0</v>
      </c>
      <c r="AC73" s="8">
        <f>RA_CO!AC73+MA_CO!AC73+CI_CO!AC73</f>
        <v>0</v>
      </c>
      <c r="AD73" s="8">
        <f>RA_CO!AD73+MA_CO!AD73+CI_CO!AD73</f>
        <v>0</v>
      </c>
      <c r="AE73" s="8">
        <f>RA_CO!AE73+MA_CO!AE73+CI_CO!AE73</f>
        <v>0</v>
      </c>
      <c r="AF73" s="8">
        <f>RA_CO!AF73+MA_CO!AF73+CI_CO!AF73</f>
        <v>0</v>
      </c>
      <c r="AG73" s="8">
        <f>RA_CO!AG73+MA_CO!AG73+CI_CO!AG73</f>
        <v>0</v>
      </c>
      <c r="AH73" s="8">
        <f>RA_CO!AH73+MA_CO!AH73+CI_CO!AH73</f>
        <v>0</v>
      </c>
      <c r="AI73" s="8">
        <f>RA_CO!AI73+MA_CO!AI73+CI_CO!AI73</f>
        <v>0</v>
      </c>
      <c r="AJ73" s="8">
        <f>RA_CO!AJ73+MA_CO!AJ73+CI_CO!AJ73</f>
        <v>0</v>
      </c>
      <c r="AK73" s="8">
        <f>RA_CO!AK73+MA_CO!AK73+CI_CO!AK73</f>
        <v>0</v>
      </c>
      <c r="AL73" s="8">
        <f>RA_CO!AL73+MA_CO!AL73+CI_CO!AL73</f>
        <v>0</v>
      </c>
      <c r="AM73" s="8">
        <f>RA_CO!AM73+MA_CO!AM73+CI_CO!AM73</f>
        <v>0</v>
      </c>
      <c r="AN73" s="8">
        <f>RA_CO!AN73+MA_CO!AN73+CI_CO!AN73</f>
        <v>0</v>
      </c>
      <c r="AO73" s="8">
        <f>RA_CO!AO73+MA_CO!AO73+CI_CO!AO73</f>
        <v>0</v>
      </c>
      <c r="AP73" s="8">
        <f>RA_CO!AP73+MA_CO!AP73+CI_CO!AP73</f>
        <v>0</v>
      </c>
      <c r="AQ73" s="8">
        <f>RA_CO!AQ73+MA_CO!AQ73+CI_CO!AQ73</f>
        <v>0</v>
      </c>
      <c r="AR73" s="8">
        <f>RA_CO!AR73+MA_CO!AR73+CI_CO!AR73</f>
        <v>0</v>
      </c>
      <c r="AS73" s="8">
        <f>RA_CO!AS73+MA_CO!AS73+CI_CO!AS73</f>
        <v>0</v>
      </c>
      <c r="AT73" s="8">
        <f>RA_CO!AT73+MA_CO!AT73+CI_CO!AT73</f>
        <v>0</v>
      </c>
      <c r="AU73" s="8">
        <f>RA_CO!AU73+MA_CO!AU73+CI_CO!AU73</f>
        <v>0</v>
      </c>
      <c r="AV73" s="8">
        <f>RA_CO!AV73+MA_CO!AV73+CI_CO!AV73</f>
        <v>0</v>
      </c>
      <c r="AW73" s="8">
        <f>RA_CO!AW73+MA_CO!AW73+CI_CO!AW73</f>
        <v>0</v>
      </c>
      <c r="AX73" s="8">
        <f>RA_CO!AX73+MA_CO!AX73+CI_CO!AX73</f>
        <v>0</v>
      </c>
      <c r="AY73" s="8">
        <f>RA_CO!AY73+MA_CO!AY73+CI_CO!AY73</f>
        <v>0</v>
      </c>
      <c r="AZ73" s="8">
        <f>RA_CO!AZ73+MA_CO!AZ73+CI_CO!AZ73</f>
        <v>79.182877500000018</v>
      </c>
      <c r="BA73" s="8">
        <f>RA_CO!BA73+MA_CO!BA73+CI_CO!BA73</f>
        <v>79.182877500000018</v>
      </c>
      <c r="BB73" s="8">
        <f>RA_CO!BB73+MA_CO!BB73+CI_CO!BB73</f>
        <v>79.182877500000018</v>
      </c>
      <c r="BC73" s="8">
        <f>RA_CO!BC73+MA_CO!BC73+CI_CO!BC73</f>
        <v>79.182877500000018</v>
      </c>
      <c r="BD73" s="8">
        <f>RA_CO!BD73+MA_CO!BD73+CI_CO!BD73</f>
        <v>79.182877500000018</v>
      </c>
      <c r="BE73" s="8">
        <f>RA_CO!BE73+MA_CO!BE73+CI_CO!BE73</f>
        <v>79.182877500000018</v>
      </c>
      <c r="BF73" s="8">
        <f>RA_CO!BF73+MA_CO!BF73+CI_CO!BF73</f>
        <v>79.182877500000018</v>
      </c>
      <c r="BG73" s="8">
        <f>RA_CO!BG73+MA_CO!BG73+CI_CO!BG73</f>
        <v>79.182877500000018</v>
      </c>
      <c r="BH73" s="8">
        <f>RA_CO!BH73+MA_CO!BH73+CI_CO!BH73</f>
        <v>79.182877500000018</v>
      </c>
      <c r="BI73" s="8">
        <f>RA_CO!BI73+MA_CO!BI73+CI_CO!BI73</f>
        <v>79.182877500000018</v>
      </c>
      <c r="BJ73" s="8">
        <f>RA_CO!BJ73+MA_CO!BJ73+CI_CO!BJ73</f>
        <v>79.182877500000018</v>
      </c>
      <c r="BK73" s="8">
        <f>RA_CO!BK73+MA_CO!BK73+CI_CO!BK73</f>
        <v>79.182877500000018</v>
      </c>
      <c r="BO73" s="24">
        <f t="shared" ref="BO73:BT82" si="248">SUMIFS($D73:$BM73,$D$6:$BM$6,"&gt;="&amp;BO$2,$D$6:$BM$6,"&lt;="&amp;BO$6,$D$5:$BM$5,BO$5)</f>
        <v>0</v>
      </c>
      <c r="BP73" s="24">
        <f t="shared" si="248"/>
        <v>237.54863250000005</v>
      </c>
      <c r="BQ73" s="24">
        <f t="shared" si="248"/>
        <v>0</v>
      </c>
      <c r="BR73" s="24">
        <f t="shared" si="248"/>
        <v>0</v>
      </c>
      <c r="BS73" s="24">
        <f t="shared" si="248"/>
        <v>0</v>
      </c>
      <c r="BT73" s="24">
        <f t="shared" si="248"/>
        <v>0</v>
      </c>
    </row>
    <row r="74" spans="1:72" hidden="1" outlineLevel="1" x14ac:dyDescent="0.25">
      <c r="A74" s="11" t="s">
        <v>35</v>
      </c>
      <c r="C74" s="2" t="s">
        <v>99</v>
      </c>
      <c r="D74" s="8">
        <f>RA_CO!D74+MA_CO!D74+CI_CO!D74</f>
        <v>0</v>
      </c>
      <c r="E74" s="8">
        <f>RA_CO!E74+MA_CO!E74+CI_CO!E74</f>
        <v>0</v>
      </c>
      <c r="F74" s="8">
        <f>RA_CO!F74+MA_CO!F74+CI_CO!F74</f>
        <v>0</v>
      </c>
      <c r="G74" s="8">
        <f>RA_CO!G74+MA_CO!G74+CI_CO!G74</f>
        <v>0</v>
      </c>
      <c r="H74" s="8">
        <f>RA_CO!H74+MA_CO!H74+CI_CO!H74</f>
        <v>0</v>
      </c>
      <c r="I74" s="8">
        <f>RA_CO!I74+MA_CO!I74+CI_CO!I74</f>
        <v>0</v>
      </c>
      <c r="J74" s="8">
        <f>RA_CO!J74+MA_CO!J74+CI_CO!J74</f>
        <v>0</v>
      </c>
      <c r="K74" s="8">
        <f>RA_CO!K74+MA_CO!K74+CI_CO!K74</f>
        <v>0</v>
      </c>
      <c r="L74" s="8">
        <f>RA_CO!L74+MA_CO!L74+CI_CO!L74</f>
        <v>0</v>
      </c>
      <c r="M74" s="8">
        <f>RA_CO!M74+MA_CO!M74+CI_CO!M74</f>
        <v>0</v>
      </c>
      <c r="N74" s="8">
        <f>RA_CO!N74+MA_CO!N74+CI_CO!N74</f>
        <v>0</v>
      </c>
      <c r="O74" s="8">
        <f>RA_CO!O74+MA_CO!O74+CI_CO!O74</f>
        <v>0</v>
      </c>
      <c r="P74" s="8">
        <f>RA_CO!P74+MA_CO!P74+CI_CO!P74</f>
        <v>0</v>
      </c>
      <c r="Q74" s="8">
        <f>RA_CO!Q74+MA_CO!Q74+CI_CO!Q74</f>
        <v>0</v>
      </c>
      <c r="R74" s="8">
        <f>RA_CO!R74+MA_CO!R74+CI_CO!R74</f>
        <v>0</v>
      </c>
      <c r="S74" s="8">
        <f>RA_CO!S74+MA_CO!S74+CI_CO!S74</f>
        <v>0</v>
      </c>
      <c r="T74" s="8">
        <f>RA_CO!T74+MA_CO!T74+CI_CO!T74</f>
        <v>0</v>
      </c>
      <c r="U74" s="8">
        <f>RA_CO!U74+MA_CO!U74+CI_CO!U74</f>
        <v>0</v>
      </c>
      <c r="V74" s="8">
        <f>RA_CO!V74+MA_CO!V74+CI_CO!V74</f>
        <v>0</v>
      </c>
      <c r="W74" s="8">
        <f>RA_CO!W74+MA_CO!W74+CI_CO!W74</f>
        <v>0</v>
      </c>
      <c r="X74" s="8">
        <f>RA_CO!X74+MA_CO!X74+CI_CO!X74</f>
        <v>0</v>
      </c>
      <c r="Y74" s="8">
        <f>RA_CO!Y74+MA_CO!Y74+CI_CO!Y74</f>
        <v>0</v>
      </c>
      <c r="Z74" s="8">
        <f>RA_CO!Z74+MA_CO!Z74+CI_CO!Z74</f>
        <v>0</v>
      </c>
      <c r="AA74" s="8">
        <f>RA_CO!AA74+MA_CO!AA74+CI_CO!AA74</f>
        <v>0</v>
      </c>
      <c r="AB74" s="8">
        <f>RA_CO!AB74+MA_CO!AB74+CI_CO!AB74</f>
        <v>0</v>
      </c>
      <c r="AC74" s="8">
        <f>RA_CO!AC74+MA_CO!AC74+CI_CO!AC74</f>
        <v>0</v>
      </c>
      <c r="AD74" s="8">
        <f>RA_CO!AD74+MA_CO!AD74+CI_CO!AD74</f>
        <v>0</v>
      </c>
      <c r="AE74" s="8">
        <f>RA_CO!AE74+MA_CO!AE74+CI_CO!AE74</f>
        <v>0</v>
      </c>
      <c r="AF74" s="8">
        <f>RA_CO!AF74+MA_CO!AF74+CI_CO!AF74</f>
        <v>0</v>
      </c>
      <c r="AG74" s="8">
        <f>RA_CO!AG74+MA_CO!AG74+CI_CO!AG74</f>
        <v>0</v>
      </c>
      <c r="AH74" s="8">
        <f>RA_CO!AH74+MA_CO!AH74+CI_CO!AH74</f>
        <v>0</v>
      </c>
      <c r="AI74" s="8">
        <f>RA_CO!AI74+MA_CO!AI74+CI_CO!AI74</f>
        <v>0</v>
      </c>
      <c r="AJ74" s="8">
        <f>RA_CO!AJ74+MA_CO!AJ74+CI_CO!AJ74</f>
        <v>0</v>
      </c>
      <c r="AK74" s="8">
        <f>RA_CO!AK74+MA_CO!AK74+CI_CO!AK74</f>
        <v>0</v>
      </c>
      <c r="AL74" s="8">
        <f>RA_CO!AL74+MA_CO!AL74+CI_CO!AL74</f>
        <v>0</v>
      </c>
      <c r="AM74" s="8">
        <f>RA_CO!AM74+MA_CO!AM74+CI_CO!AM74</f>
        <v>0</v>
      </c>
      <c r="AN74" s="8">
        <f>RA_CO!AN74+MA_CO!AN74+CI_CO!AN74</f>
        <v>0</v>
      </c>
      <c r="AO74" s="8">
        <f>RA_CO!AO74+MA_CO!AO74+CI_CO!AO74</f>
        <v>0</v>
      </c>
      <c r="AP74" s="8">
        <f>RA_CO!AP74+MA_CO!AP74+CI_CO!AP74</f>
        <v>0</v>
      </c>
      <c r="AQ74" s="8">
        <f>RA_CO!AQ74+MA_CO!AQ74+CI_CO!AQ74</f>
        <v>0</v>
      </c>
      <c r="AR74" s="8">
        <f>RA_CO!AR74+MA_CO!AR74+CI_CO!AR74</f>
        <v>0</v>
      </c>
      <c r="AS74" s="8">
        <f>RA_CO!AS74+MA_CO!AS74+CI_CO!AS74</f>
        <v>0</v>
      </c>
      <c r="AT74" s="8">
        <f>RA_CO!AT74+MA_CO!AT74+CI_CO!AT74</f>
        <v>0</v>
      </c>
      <c r="AU74" s="8">
        <f>RA_CO!AU74+MA_CO!AU74+CI_CO!AU74</f>
        <v>0</v>
      </c>
      <c r="AV74" s="8">
        <f>RA_CO!AV74+MA_CO!AV74+CI_CO!AV74</f>
        <v>0</v>
      </c>
      <c r="AW74" s="8">
        <f>RA_CO!AW74+MA_CO!AW74+CI_CO!AW74</f>
        <v>0</v>
      </c>
      <c r="AX74" s="8">
        <f>RA_CO!AX74+MA_CO!AX74+CI_CO!AX74</f>
        <v>0</v>
      </c>
      <c r="AY74" s="8">
        <f>RA_CO!AY74+MA_CO!AY74+CI_CO!AY74</f>
        <v>0</v>
      </c>
      <c r="AZ74" s="8">
        <f>RA_CO!AZ74+MA_CO!AZ74+CI_CO!AZ74</f>
        <v>21.499999999999996</v>
      </c>
      <c r="BA74" s="8">
        <f>RA_CO!BA74+MA_CO!BA74+CI_CO!BA74</f>
        <v>21.499999999999996</v>
      </c>
      <c r="BB74" s="8">
        <f>RA_CO!BB74+MA_CO!BB74+CI_CO!BB74</f>
        <v>1021.5</v>
      </c>
      <c r="BC74" s="8">
        <f>RA_CO!BC74+MA_CO!BC74+CI_CO!BC74</f>
        <v>23.999999999999996</v>
      </c>
      <c r="BD74" s="8">
        <f>RA_CO!BD74+MA_CO!BD74+CI_CO!BD74</f>
        <v>23.999999999999996</v>
      </c>
      <c r="BE74" s="8">
        <f>RA_CO!BE74+MA_CO!BE74+CI_CO!BE74</f>
        <v>1024</v>
      </c>
      <c r="BF74" s="8">
        <f>RA_CO!BF74+MA_CO!BF74+CI_CO!BF74</f>
        <v>26.5</v>
      </c>
      <c r="BG74" s="8">
        <f>RA_CO!BG74+MA_CO!BG74+CI_CO!BG74</f>
        <v>26.5</v>
      </c>
      <c r="BH74" s="8">
        <f>RA_CO!BH74+MA_CO!BH74+CI_CO!BH74</f>
        <v>1026.5</v>
      </c>
      <c r="BI74" s="8">
        <f>RA_CO!BI74+MA_CO!BI74+CI_CO!BI74</f>
        <v>28.5</v>
      </c>
      <c r="BJ74" s="8">
        <f>RA_CO!BJ74+MA_CO!BJ74+CI_CO!BJ74</f>
        <v>28.5</v>
      </c>
      <c r="BK74" s="8">
        <f>RA_CO!BK74+MA_CO!BK74+CI_CO!BK74</f>
        <v>1028.5</v>
      </c>
      <c r="BO74" s="24">
        <f t="shared" si="248"/>
        <v>0</v>
      </c>
      <c r="BP74" s="24">
        <f t="shared" si="248"/>
        <v>1064.5</v>
      </c>
      <c r="BQ74" s="24">
        <f t="shared" si="248"/>
        <v>0</v>
      </c>
      <c r="BR74" s="24">
        <f t="shared" si="248"/>
        <v>0</v>
      </c>
      <c r="BS74" s="24">
        <f t="shared" si="248"/>
        <v>0</v>
      </c>
      <c r="BT74" s="24">
        <f t="shared" si="248"/>
        <v>0</v>
      </c>
    </row>
    <row r="75" spans="1:72" hidden="1" outlineLevel="1" x14ac:dyDescent="0.25">
      <c r="A75" s="11" t="s">
        <v>35</v>
      </c>
      <c r="C75" s="2" t="s">
        <v>100</v>
      </c>
      <c r="D75" s="8">
        <f>RA_CO!D75+MA_CO!D75+CI_CO!D75</f>
        <v>0</v>
      </c>
      <c r="E75" s="8">
        <f>RA_CO!E75+MA_CO!E75+CI_CO!E75</f>
        <v>0</v>
      </c>
      <c r="F75" s="8">
        <f>RA_CO!F75+MA_CO!F75+CI_CO!F75</f>
        <v>0</v>
      </c>
      <c r="G75" s="8">
        <f>RA_CO!G75+MA_CO!G75+CI_CO!G75</f>
        <v>0</v>
      </c>
      <c r="H75" s="8">
        <f>RA_CO!H75+MA_CO!H75+CI_CO!H75</f>
        <v>0</v>
      </c>
      <c r="I75" s="8">
        <f>RA_CO!I75+MA_CO!I75+CI_CO!I75</f>
        <v>0</v>
      </c>
      <c r="J75" s="8">
        <f>RA_CO!J75+MA_CO!J75+CI_CO!J75</f>
        <v>0</v>
      </c>
      <c r="K75" s="8">
        <f>RA_CO!K75+MA_CO!K75+CI_CO!K75</f>
        <v>0</v>
      </c>
      <c r="L75" s="8">
        <f>RA_CO!L75+MA_CO!L75+CI_CO!L75</f>
        <v>0</v>
      </c>
      <c r="M75" s="8">
        <f>RA_CO!M75+MA_CO!M75+CI_CO!M75</f>
        <v>0</v>
      </c>
      <c r="N75" s="8">
        <f>RA_CO!N75+MA_CO!N75+CI_CO!N75</f>
        <v>0</v>
      </c>
      <c r="O75" s="8">
        <f>RA_CO!O75+MA_CO!O75+CI_CO!O75</f>
        <v>0</v>
      </c>
      <c r="P75" s="8">
        <f>RA_CO!P75+MA_CO!P75+CI_CO!P75</f>
        <v>0</v>
      </c>
      <c r="Q75" s="8">
        <f>RA_CO!Q75+MA_CO!Q75+CI_CO!Q75</f>
        <v>0</v>
      </c>
      <c r="R75" s="8">
        <f>RA_CO!R75+MA_CO!R75+CI_CO!R75</f>
        <v>0</v>
      </c>
      <c r="S75" s="8">
        <f>RA_CO!S75+MA_CO!S75+CI_CO!S75</f>
        <v>0</v>
      </c>
      <c r="T75" s="8">
        <f>RA_CO!T75+MA_CO!T75+CI_CO!T75</f>
        <v>0</v>
      </c>
      <c r="U75" s="8">
        <f>RA_CO!U75+MA_CO!U75+CI_CO!U75</f>
        <v>0</v>
      </c>
      <c r="V75" s="8">
        <f>RA_CO!V75+MA_CO!V75+CI_CO!V75</f>
        <v>0</v>
      </c>
      <c r="W75" s="8">
        <f>RA_CO!W75+MA_CO!W75+CI_CO!W75</f>
        <v>0</v>
      </c>
      <c r="X75" s="8">
        <f>RA_CO!X75+MA_CO!X75+CI_CO!X75</f>
        <v>0</v>
      </c>
      <c r="Y75" s="8">
        <f>RA_CO!Y75+MA_CO!Y75+CI_CO!Y75</f>
        <v>0</v>
      </c>
      <c r="Z75" s="8">
        <f>RA_CO!Z75+MA_CO!Z75+CI_CO!Z75</f>
        <v>0</v>
      </c>
      <c r="AA75" s="8">
        <f>RA_CO!AA75+MA_CO!AA75+CI_CO!AA75</f>
        <v>0</v>
      </c>
      <c r="AB75" s="8">
        <f>RA_CO!AB75+MA_CO!AB75+CI_CO!AB75</f>
        <v>0</v>
      </c>
      <c r="AC75" s="8">
        <f>RA_CO!AC75+MA_CO!AC75+CI_CO!AC75</f>
        <v>0</v>
      </c>
      <c r="AD75" s="8">
        <f>RA_CO!AD75+MA_CO!AD75+CI_CO!AD75</f>
        <v>0</v>
      </c>
      <c r="AE75" s="8">
        <f>RA_CO!AE75+MA_CO!AE75+CI_CO!AE75</f>
        <v>0</v>
      </c>
      <c r="AF75" s="8">
        <f>RA_CO!AF75+MA_CO!AF75+CI_CO!AF75</f>
        <v>0</v>
      </c>
      <c r="AG75" s="8">
        <f>RA_CO!AG75+MA_CO!AG75+CI_CO!AG75</f>
        <v>0</v>
      </c>
      <c r="AH75" s="8">
        <f>RA_CO!AH75+MA_CO!AH75+CI_CO!AH75</f>
        <v>0</v>
      </c>
      <c r="AI75" s="8">
        <f>RA_CO!AI75+MA_CO!AI75+CI_CO!AI75</f>
        <v>0</v>
      </c>
      <c r="AJ75" s="8">
        <f>RA_CO!AJ75+MA_CO!AJ75+CI_CO!AJ75</f>
        <v>0</v>
      </c>
      <c r="AK75" s="8">
        <f>RA_CO!AK75+MA_CO!AK75+CI_CO!AK75</f>
        <v>0</v>
      </c>
      <c r="AL75" s="8">
        <f>RA_CO!AL75+MA_CO!AL75+CI_CO!AL75</f>
        <v>0</v>
      </c>
      <c r="AM75" s="8">
        <f>RA_CO!AM75+MA_CO!AM75+CI_CO!AM75</f>
        <v>0</v>
      </c>
      <c r="AN75" s="8">
        <f>RA_CO!AN75+MA_CO!AN75+CI_CO!AN75</f>
        <v>0</v>
      </c>
      <c r="AO75" s="8">
        <f>RA_CO!AO75+MA_CO!AO75+CI_CO!AO75</f>
        <v>0</v>
      </c>
      <c r="AP75" s="8">
        <f>RA_CO!AP75+MA_CO!AP75+CI_CO!AP75</f>
        <v>0</v>
      </c>
      <c r="AQ75" s="8">
        <f>RA_CO!AQ75+MA_CO!AQ75+CI_CO!AQ75</f>
        <v>0</v>
      </c>
      <c r="AR75" s="8">
        <f>RA_CO!AR75+MA_CO!AR75+CI_CO!AR75</f>
        <v>0</v>
      </c>
      <c r="AS75" s="8">
        <f>RA_CO!AS75+MA_CO!AS75+CI_CO!AS75</f>
        <v>0</v>
      </c>
      <c r="AT75" s="8">
        <f>RA_CO!AT75+MA_CO!AT75+CI_CO!AT75</f>
        <v>0</v>
      </c>
      <c r="AU75" s="8">
        <f>RA_CO!AU75+MA_CO!AU75+CI_CO!AU75</f>
        <v>0</v>
      </c>
      <c r="AV75" s="8">
        <f>RA_CO!AV75+MA_CO!AV75+CI_CO!AV75</f>
        <v>0</v>
      </c>
      <c r="AW75" s="8">
        <f>RA_CO!AW75+MA_CO!AW75+CI_CO!AW75</f>
        <v>0</v>
      </c>
      <c r="AX75" s="8">
        <f>RA_CO!AX75+MA_CO!AX75+CI_CO!AX75</f>
        <v>0</v>
      </c>
      <c r="AY75" s="8">
        <f>RA_CO!AY75+MA_CO!AY75+CI_CO!AY75</f>
        <v>0</v>
      </c>
      <c r="AZ75" s="8">
        <f>RA_CO!AZ75+MA_CO!AZ75+CI_CO!AZ75</f>
        <v>26.456370937499994</v>
      </c>
      <c r="BA75" s="8">
        <f>RA_CO!BA75+MA_CO!BA75+CI_CO!BA75</f>
        <v>26.456370937499994</v>
      </c>
      <c r="BB75" s="8">
        <f>RA_CO!BB75+MA_CO!BB75+CI_CO!BB75</f>
        <v>26.456370937499994</v>
      </c>
      <c r="BC75" s="8">
        <f>RA_CO!BC75+MA_CO!BC75+CI_CO!BC75</f>
        <v>26.456370937499994</v>
      </c>
      <c r="BD75" s="8">
        <f>RA_CO!BD75+MA_CO!BD75+CI_CO!BD75</f>
        <v>26.456370937499994</v>
      </c>
      <c r="BE75" s="8">
        <f>RA_CO!BE75+MA_CO!BE75+CI_CO!BE75</f>
        <v>26.456370937499994</v>
      </c>
      <c r="BF75" s="8">
        <f>RA_CO!BF75+MA_CO!BF75+CI_CO!BF75</f>
        <v>26.456370937499994</v>
      </c>
      <c r="BG75" s="8">
        <f>RA_CO!BG75+MA_CO!BG75+CI_CO!BG75</f>
        <v>26.456370937499994</v>
      </c>
      <c r="BH75" s="8">
        <f>RA_CO!BH75+MA_CO!BH75+CI_CO!BH75</f>
        <v>26.456370937499994</v>
      </c>
      <c r="BI75" s="8">
        <f>RA_CO!BI75+MA_CO!BI75+CI_CO!BI75</f>
        <v>26.456370937499994</v>
      </c>
      <c r="BJ75" s="8">
        <f>RA_CO!BJ75+MA_CO!BJ75+CI_CO!BJ75</f>
        <v>26.456370937499994</v>
      </c>
      <c r="BK75" s="8">
        <f>RA_CO!BK75+MA_CO!BK75+CI_CO!BK75</f>
        <v>26.456370937499994</v>
      </c>
      <c r="BO75" s="24">
        <f t="shared" si="248"/>
        <v>0</v>
      </c>
      <c r="BP75" s="24">
        <f t="shared" si="248"/>
        <v>79.369112812499978</v>
      </c>
      <c r="BQ75" s="24">
        <f t="shared" si="248"/>
        <v>0</v>
      </c>
      <c r="BR75" s="24">
        <f t="shared" si="248"/>
        <v>0</v>
      </c>
      <c r="BS75" s="24">
        <f t="shared" si="248"/>
        <v>0</v>
      </c>
      <c r="BT75" s="24">
        <f t="shared" si="248"/>
        <v>0</v>
      </c>
    </row>
    <row r="76" spans="1:72" hidden="1" outlineLevel="1" x14ac:dyDescent="0.25">
      <c r="A76" s="11" t="s">
        <v>35</v>
      </c>
      <c r="C76" s="2" t="s">
        <v>98</v>
      </c>
      <c r="D76" s="8">
        <f>RA_CO!D76+MA_CO!D76+CI_CO!D76</f>
        <v>0</v>
      </c>
      <c r="E76" s="8">
        <f>RA_CO!E76+MA_CO!E76+CI_CO!E76</f>
        <v>0</v>
      </c>
      <c r="F76" s="8">
        <f>RA_CO!F76+MA_CO!F76+CI_CO!F76</f>
        <v>0</v>
      </c>
      <c r="G76" s="8">
        <f>RA_CO!G76+MA_CO!G76+CI_CO!G76</f>
        <v>0</v>
      </c>
      <c r="H76" s="8">
        <f>RA_CO!H76+MA_CO!H76+CI_CO!H76</f>
        <v>0</v>
      </c>
      <c r="I76" s="8">
        <f>RA_CO!I76+MA_CO!I76+CI_CO!I76</f>
        <v>0</v>
      </c>
      <c r="J76" s="8">
        <f>RA_CO!J76+MA_CO!J76+CI_CO!J76</f>
        <v>0</v>
      </c>
      <c r="K76" s="8">
        <f>RA_CO!K76+MA_CO!K76+CI_CO!K76</f>
        <v>0</v>
      </c>
      <c r="L76" s="8">
        <f>RA_CO!L76+MA_CO!L76+CI_CO!L76</f>
        <v>0</v>
      </c>
      <c r="M76" s="8">
        <f>RA_CO!M76+MA_CO!M76+CI_CO!M76</f>
        <v>0</v>
      </c>
      <c r="N76" s="8">
        <f>RA_CO!N76+MA_CO!N76+CI_CO!N76</f>
        <v>0</v>
      </c>
      <c r="O76" s="8">
        <f>RA_CO!O76+MA_CO!O76+CI_CO!O76</f>
        <v>0</v>
      </c>
      <c r="P76" s="8">
        <f>RA_CO!P76+MA_CO!P76+CI_CO!P76</f>
        <v>0</v>
      </c>
      <c r="Q76" s="8">
        <f>RA_CO!Q76+MA_CO!Q76+CI_CO!Q76</f>
        <v>0</v>
      </c>
      <c r="R76" s="8">
        <f>RA_CO!R76+MA_CO!R76+CI_CO!R76</f>
        <v>0</v>
      </c>
      <c r="S76" s="8">
        <f>RA_CO!S76+MA_CO!S76+CI_CO!S76</f>
        <v>0</v>
      </c>
      <c r="T76" s="8">
        <f>RA_CO!T76+MA_CO!T76+CI_CO!T76</f>
        <v>0</v>
      </c>
      <c r="U76" s="8">
        <f>RA_CO!U76+MA_CO!U76+CI_CO!U76</f>
        <v>0</v>
      </c>
      <c r="V76" s="8">
        <f>RA_CO!V76+MA_CO!V76+CI_CO!V76</f>
        <v>0</v>
      </c>
      <c r="W76" s="8">
        <f>RA_CO!W76+MA_CO!W76+CI_CO!W76</f>
        <v>0</v>
      </c>
      <c r="X76" s="8">
        <f>RA_CO!X76+MA_CO!X76+CI_CO!X76</f>
        <v>0</v>
      </c>
      <c r="Y76" s="8">
        <f>RA_CO!Y76+MA_CO!Y76+CI_CO!Y76</f>
        <v>0</v>
      </c>
      <c r="Z76" s="8">
        <f>RA_CO!Z76+MA_CO!Z76+CI_CO!Z76</f>
        <v>0</v>
      </c>
      <c r="AA76" s="8">
        <f>RA_CO!AA76+MA_CO!AA76+CI_CO!AA76</f>
        <v>0</v>
      </c>
      <c r="AB76" s="8">
        <f>RA_CO!AB76+MA_CO!AB76+CI_CO!AB76</f>
        <v>0</v>
      </c>
      <c r="AC76" s="8">
        <f>RA_CO!AC76+MA_CO!AC76+CI_CO!AC76</f>
        <v>0</v>
      </c>
      <c r="AD76" s="8">
        <f>RA_CO!AD76+MA_CO!AD76+CI_CO!AD76</f>
        <v>0</v>
      </c>
      <c r="AE76" s="8">
        <f>RA_CO!AE76+MA_CO!AE76+CI_CO!AE76</f>
        <v>0</v>
      </c>
      <c r="AF76" s="8">
        <f>RA_CO!AF76+MA_CO!AF76+CI_CO!AF76</f>
        <v>0</v>
      </c>
      <c r="AG76" s="8">
        <f>RA_CO!AG76+MA_CO!AG76+CI_CO!AG76</f>
        <v>0</v>
      </c>
      <c r="AH76" s="8">
        <f>RA_CO!AH76+MA_CO!AH76+CI_CO!AH76</f>
        <v>0</v>
      </c>
      <c r="AI76" s="8">
        <f>RA_CO!AI76+MA_CO!AI76+CI_CO!AI76</f>
        <v>0</v>
      </c>
      <c r="AJ76" s="8">
        <f>RA_CO!AJ76+MA_CO!AJ76+CI_CO!AJ76</f>
        <v>0</v>
      </c>
      <c r="AK76" s="8">
        <f>RA_CO!AK76+MA_CO!AK76+CI_CO!AK76</f>
        <v>0</v>
      </c>
      <c r="AL76" s="8">
        <f>RA_CO!AL76+MA_CO!AL76+CI_CO!AL76</f>
        <v>0</v>
      </c>
      <c r="AM76" s="8">
        <f>RA_CO!AM76+MA_CO!AM76+CI_CO!AM76</f>
        <v>0</v>
      </c>
      <c r="AN76" s="8">
        <f>RA_CO!AN76+MA_CO!AN76+CI_CO!AN76</f>
        <v>0</v>
      </c>
      <c r="AO76" s="8">
        <f>RA_CO!AO76+MA_CO!AO76+CI_CO!AO76</f>
        <v>0</v>
      </c>
      <c r="AP76" s="8">
        <f>RA_CO!AP76+MA_CO!AP76+CI_CO!AP76</f>
        <v>0</v>
      </c>
      <c r="AQ76" s="8">
        <f>RA_CO!AQ76+MA_CO!AQ76+CI_CO!AQ76</f>
        <v>0</v>
      </c>
      <c r="AR76" s="8">
        <f>RA_CO!AR76+MA_CO!AR76+CI_CO!AR76</f>
        <v>0</v>
      </c>
      <c r="AS76" s="8">
        <f>RA_CO!AS76+MA_CO!AS76+CI_CO!AS76</f>
        <v>0</v>
      </c>
      <c r="AT76" s="8">
        <f>RA_CO!AT76+MA_CO!AT76+CI_CO!AT76</f>
        <v>0</v>
      </c>
      <c r="AU76" s="8">
        <f>RA_CO!AU76+MA_CO!AU76+CI_CO!AU76</f>
        <v>0</v>
      </c>
      <c r="AV76" s="8">
        <f>RA_CO!AV76+MA_CO!AV76+CI_CO!AV76</f>
        <v>0</v>
      </c>
      <c r="AW76" s="8">
        <f>RA_CO!AW76+MA_CO!AW76+CI_CO!AW76</f>
        <v>0</v>
      </c>
      <c r="AX76" s="8">
        <f>RA_CO!AX76+MA_CO!AX76+CI_CO!AX76</f>
        <v>0</v>
      </c>
      <c r="AY76" s="8">
        <f>RA_CO!AY76+MA_CO!AY76+CI_CO!AY76</f>
        <v>0</v>
      </c>
      <c r="AZ76" s="8">
        <f>RA_CO!AZ76+MA_CO!AZ76+CI_CO!AZ76</f>
        <v>1994.1153274150565</v>
      </c>
      <c r="BA76" s="8">
        <f>RA_CO!BA76+MA_CO!BA76+CI_CO!BA76</f>
        <v>2019.1501510280639</v>
      </c>
      <c r="BB76" s="8">
        <f>RA_CO!BB76+MA_CO!BB76+CI_CO!BB76</f>
        <v>2274.8960524076351</v>
      </c>
      <c r="BC76" s="8">
        <f>RA_CO!BC76+MA_CO!BC76+CI_CO!BC76</f>
        <v>2080.3646556925082</v>
      </c>
      <c r="BD76" s="8">
        <f>RA_CO!BD76+MA_CO!BD76+CI_CO!BD76</f>
        <v>2062.6064288716225</v>
      </c>
      <c r="BE76" s="8">
        <f>RA_CO!BE76+MA_CO!BE76+CI_CO!BE76</f>
        <v>2208.6461915460059</v>
      </c>
      <c r="BF76" s="8">
        <f>RA_CO!BF76+MA_CO!BF76+CI_CO!BF76</f>
        <v>2317.9695881691096</v>
      </c>
      <c r="BG76" s="8">
        <f>RA_CO!BG76+MA_CO!BG76+CI_CO!BG76</f>
        <v>2227.4604133582798</v>
      </c>
      <c r="BH76" s="8">
        <f>RA_CO!BH76+MA_CO!BH76+CI_CO!BH76</f>
        <v>2094.9223697422576</v>
      </c>
      <c r="BI76" s="8">
        <f>RA_CO!BI76+MA_CO!BI76+CI_CO!BI76</f>
        <v>2118.8159130829649</v>
      </c>
      <c r="BJ76" s="8">
        <f>RA_CO!BJ76+MA_CO!BJ76+CI_CO!BJ76</f>
        <v>2309.8866701924003</v>
      </c>
      <c r="BK76" s="8">
        <f>RA_CO!BK76+MA_CO!BK76+CI_CO!BK76</f>
        <v>2526.6500825559933</v>
      </c>
      <c r="BO76" s="24">
        <f t="shared" si="248"/>
        <v>0</v>
      </c>
      <c r="BP76" s="24">
        <f t="shared" si="248"/>
        <v>6288.1615308507553</v>
      </c>
      <c r="BQ76" s="24">
        <f t="shared" si="248"/>
        <v>0</v>
      </c>
      <c r="BR76" s="24">
        <f t="shared" si="248"/>
        <v>0</v>
      </c>
      <c r="BS76" s="24">
        <f t="shared" si="248"/>
        <v>0</v>
      </c>
      <c r="BT76" s="24">
        <f t="shared" si="248"/>
        <v>0</v>
      </c>
    </row>
    <row r="77" spans="1:72" hidden="1" outlineLevel="1" x14ac:dyDescent="0.25">
      <c r="A77" s="11" t="s">
        <v>35</v>
      </c>
      <c r="C77" s="2" t="s">
        <v>102</v>
      </c>
      <c r="D77" s="8">
        <f>RA_CO!D77+MA_CO!D77+CI_CO!D77</f>
        <v>0</v>
      </c>
      <c r="E77" s="8">
        <f>RA_CO!E77+MA_CO!E77+CI_CO!E77</f>
        <v>0</v>
      </c>
      <c r="F77" s="8">
        <f>RA_CO!F77+MA_CO!F77+CI_CO!F77</f>
        <v>0</v>
      </c>
      <c r="G77" s="8">
        <f>RA_CO!G77+MA_CO!G77+CI_CO!G77</f>
        <v>0</v>
      </c>
      <c r="H77" s="8">
        <f>RA_CO!H77+MA_CO!H77+CI_CO!H77</f>
        <v>0</v>
      </c>
      <c r="I77" s="8">
        <f>RA_CO!I77+MA_CO!I77+CI_CO!I77</f>
        <v>0</v>
      </c>
      <c r="J77" s="8">
        <f>RA_CO!J77+MA_CO!J77+CI_CO!J77</f>
        <v>0</v>
      </c>
      <c r="K77" s="8">
        <f>RA_CO!K77+MA_CO!K77+CI_CO!K77</f>
        <v>0</v>
      </c>
      <c r="L77" s="8">
        <f>RA_CO!L77+MA_CO!L77+CI_CO!L77</f>
        <v>0</v>
      </c>
      <c r="M77" s="8">
        <f>RA_CO!M77+MA_CO!M77+CI_CO!M77</f>
        <v>0</v>
      </c>
      <c r="N77" s="8">
        <f>RA_CO!N77+MA_CO!N77+CI_CO!N77</f>
        <v>0</v>
      </c>
      <c r="O77" s="8">
        <f>RA_CO!O77+MA_CO!O77+CI_CO!O77</f>
        <v>0</v>
      </c>
      <c r="P77" s="8">
        <f>RA_CO!P77+MA_CO!P77+CI_CO!P77</f>
        <v>0</v>
      </c>
      <c r="Q77" s="8">
        <f>RA_CO!Q77+MA_CO!Q77+CI_CO!Q77</f>
        <v>0</v>
      </c>
      <c r="R77" s="8">
        <f>RA_CO!R77+MA_CO!R77+CI_CO!R77</f>
        <v>0</v>
      </c>
      <c r="S77" s="8">
        <f>RA_CO!S77+MA_CO!S77+CI_CO!S77</f>
        <v>0</v>
      </c>
      <c r="T77" s="8">
        <f>RA_CO!T77+MA_CO!T77+CI_CO!T77</f>
        <v>0</v>
      </c>
      <c r="U77" s="8">
        <f>RA_CO!U77+MA_CO!U77+CI_CO!U77</f>
        <v>0</v>
      </c>
      <c r="V77" s="8">
        <f>RA_CO!V77+MA_CO!V77+CI_CO!V77</f>
        <v>0</v>
      </c>
      <c r="W77" s="8">
        <f>RA_CO!W77+MA_CO!W77+CI_CO!W77</f>
        <v>0</v>
      </c>
      <c r="X77" s="8">
        <f>RA_CO!X77+MA_CO!X77+CI_CO!X77</f>
        <v>0</v>
      </c>
      <c r="Y77" s="8">
        <f>RA_CO!Y77+MA_CO!Y77+CI_CO!Y77</f>
        <v>0</v>
      </c>
      <c r="Z77" s="8">
        <f>RA_CO!Z77+MA_CO!Z77+CI_CO!Z77</f>
        <v>0</v>
      </c>
      <c r="AA77" s="8">
        <f>RA_CO!AA77+MA_CO!AA77+CI_CO!AA77</f>
        <v>0</v>
      </c>
      <c r="AB77" s="8">
        <f>RA_CO!AB77+MA_CO!AB77+CI_CO!AB77</f>
        <v>0</v>
      </c>
      <c r="AC77" s="8">
        <f>RA_CO!AC77+MA_CO!AC77+CI_CO!AC77</f>
        <v>0</v>
      </c>
      <c r="AD77" s="8">
        <f>RA_CO!AD77+MA_CO!AD77+CI_CO!AD77</f>
        <v>0</v>
      </c>
      <c r="AE77" s="8">
        <f>RA_CO!AE77+MA_CO!AE77+CI_CO!AE77</f>
        <v>0</v>
      </c>
      <c r="AF77" s="8">
        <f>RA_CO!AF77+MA_CO!AF77+CI_CO!AF77</f>
        <v>0</v>
      </c>
      <c r="AG77" s="8">
        <f>RA_CO!AG77+MA_CO!AG77+CI_CO!AG77</f>
        <v>0</v>
      </c>
      <c r="AH77" s="8">
        <f>RA_CO!AH77+MA_CO!AH77+CI_CO!AH77</f>
        <v>0</v>
      </c>
      <c r="AI77" s="8">
        <f>RA_CO!AI77+MA_CO!AI77+CI_CO!AI77</f>
        <v>0</v>
      </c>
      <c r="AJ77" s="8">
        <f>RA_CO!AJ77+MA_CO!AJ77+CI_CO!AJ77</f>
        <v>0</v>
      </c>
      <c r="AK77" s="8">
        <f>RA_CO!AK77+MA_CO!AK77+CI_CO!AK77</f>
        <v>0</v>
      </c>
      <c r="AL77" s="8">
        <f>RA_CO!AL77+MA_CO!AL77+CI_CO!AL77</f>
        <v>0</v>
      </c>
      <c r="AM77" s="8">
        <f>RA_CO!AM77+MA_CO!AM77+CI_CO!AM77</f>
        <v>0</v>
      </c>
      <c r="AN77" s="8">
        <f>RA_CO!AN77+MA_CO!AN77+CI_CO!AN77</f>
        <v>0</v>
      </c>
      <c r="AO77" s="8">
        <f>RA_CO!AO77+MA_CO!AO77+CI_CO!AO77</f>
        <v>0</v>
      </c>
      <c r="AP77" s="8">
        <f>RA_CO!AP77+MA_CO!AP77+CI_CO!AP77</f>
        <v>0</v>
      </c>
      <c r="AQ77" s="8">
        <f>RA_CO!AQ77+MA_CO!AQ77+CI_CO!AQ77</f>
        <v>0</v>
      </c>
      <c r="AR77" s="8">
        <f>RA_CO!AR77+MA_CO!AR77+CI_CO!AR77</f>
        <v>0</v>
      </c>
      <c r="AS77" s="8">
        <f>RA_CO!AS77+MA_CO!AS77+CI_CO!AS77</f>
        <v>0</v>
      </c>
      <c r="AT77" s="8">
        <f>RA_CO!AT77+MA_CO!AT77+CI_CO!AT77</f>
        <v>0</v>
      </c>
      <c r="AU77" s="8">
        <f>RA_CO!AU77+MA_CO!AU77+CI_CO!AU77</f>
        <v>0</v>
      </c>
      <c r="AV77" s="8">
        <f>RA_CO!AV77+MA_CO!AV77+CI_CO!AV77</f>
        <v>0</v>
      </c>
      <c r="AW77" s="8">
        <f>RA_CO!AW77+MA_CO!AW77+CI_CO!AW77</f>
        <v>0</v>
      </c>
      <c r="AX77" s="8">
        <f>RA_CO!AX77+MA_CO!AX77+CI_CO!AX77</f>
        <v>0</v>
      </c>
      <c r="AY77" s="8">
        <f>RA_CO!AY77+MA_CO!AY77+CI_CO!AY77</f>
        <v>0</v>
      </c>
      <c r="AZ77" s="8">
        <f>RA_CO!AZ77+MA_CO!AZ77+CI_CO!AZ77</f>
        <v>-8575.7446190625869</v>
      </c>
      <c r="BA77" s="8">
        <f>RA_CO!BA77+MA_CO!BA77+CI_CO!BA77</f>
        <v>-7957.0936543550033</v>
      </c>
      <c r="BB77" s="8">
        <f>RA_CO!BB77+MA_CO!BB77+CI_CO!BB77</f>
        <v>-7689.9786353047421</v>
      </c>
      <c r="BC77" s="8">
        <f>RA_CO!BC77+MA_CO!BC77+CI_CO!BC77</f>
        <v>-8220.2212444321322</v>
      </c>
      <c r="BD77" s="8">
        <f>RA_CO!BD77+MA_CO!BD77+CI_CO!BD77</f>
        <v>-8109.0669160650205</v>
      </c>
      <c r="BE77" s="8">
        <f>RA_CO!BE77+MA_CO!BE77+CI_CO!BE77</f>
        <v>-7991.9543553824196</v>
      </c>
      <c r="BF77" s="8">
        <f>RA_CO!BF77+MA_CO!BF77+CI_CO!BF77</f>
        <v>-8370.4405388208834</v>
      </c>
      <c r="BG77" s="8">
        <f>RA_CO!BG77+MA_CO!BG77+CI_CO!BG77</f>
        <v>-8440.1490708293004</v>
      </c>
      <c r="BH77" s="8">
        <f>RA_CO!BH77+MA_CO!BH77+CI_CO!BH77</f>
        <v>-8180.0460541612101</v>
      </c>
      <c r="BI77" s="8">
        <f>RA_CO!BI77+MA_CO!BI77+CI_CO!BI77</f>
        <v>-8587.1433574992479</v>
      </c>
      <c r="BJ77" s="8">
        <f>RA_CO!BJ77+MA_CO!BJ77+CI_CO!BJ77</f>
        <v>-8718.4485249553636</v>
      </c>
      <c r="BK77" s="8">
        <f>RA_CO!BK77+MA_CO!BK77+CI_CO!BK77</f>
        <v>-8527.013811742092</v>
      </c>
      <c r="BO77" s="24">
        <f t="shared" si="248"/>
        <v>0</v>
      </c>
      <c r="BP77" s="24">
        <f t="shared" si="248"/>
        <v>-24222.816908722332</v>
      </c>
      <c r="BQ77" s="24">
        <f t="shared" si="248"/>
        <v>0</v>
      </c>
      <c r="BR77" s="24">
        <f t="shared" si="248"/>
        <v>0</v>
      </c>
      <c r="BS77" s="24">
        <f t="shared" si="248"/>
        <v>0</v>
      </c>
      <c r="BT77" s="24">
        <f t="shared" si="248"/>
        <v>0</v>
      </c>
    </row>
    <row r="78" spans="1:72" hidden="1" outlineLevel="1" x14ac:dyDescent="0.25">
      <c r="A78" s="11" t="s">
        <v>35</v>
      </c>
      <c r="C78" s="2" t="s">
        <v>112</v>
      </c>
      <c r="D78" s="8">
        <f>RA_CO!D78+MA_CO!D78+CI_CO!D78</f>
        <v>0</v>
      </c>
      <c r="E78" s="8">
        <f>RA_CO!E78+MA_CO!E78+CI_CO!E78</f>
        <v>0</v>
      </c>
      <c r="F78" s="8">
        <f>RA_CO!F78+MA_CO!F78+CI_CO!F78</f>
        <v>0</v>
      </c>
      <c r="G78" s="8">
        <f>RA_CO!G78+MA_CO!G78+CI_CO!G78</f>
        <v>0</v>
      </c>
      <c r="H78" s="8">
        <f>RA_CO!H78+MA_CO!H78+CI_CO!H78</f>
        <v>0</v>
      </c>
      <c r="I78" s="8">
        <f>RA_CO!I78+MA_CO!I78+CI_CO!I78</f>
        <v>0</v>
      </c>
      <c r="J78" s="8">
        <f>RA_CO!J78+MA_CO!J78+CI_CO!J78</f>
        <v>0</v>
      </c>
      <c r="K78" s="8">
        <f>RA_CO!K78+MA_CO!K78+CI_CO!K78</f>
        <v>0</v>
      </c>
      <c r="L78" s="8">
        <f>RA_CO!L78+MA_CO!L78+CI_CO!L78</f>
        <v>0</v>
      </c>
      <c r="M78" s="8">
        <f>RA_CO!M78+MA_CO!M78+CI_CO!M78</f>
        <v>0</v>
      </c>
      <c r="N78" s="8">
        <f>RA_CO!N78+MA_CO!N78+CI_CO!N78</f>
        <v>0</v>
      </c>
      <c r="O78" s="8">
        <f>RA_CO!O78+MA_CO!O78+CI_CO!O78</f>
        <v>0</v>
      </c>
      <c r="P78" s="8">
        <f>RA_CO!P78+MA_CO!P78+CI_CO!P78</f>
        <v>0</v>
      </c>
      <c r="Q78" s="8">
        <f>RA_CO!Q78+MA_CO!Q78+CI_CO!Q78</f>
        <v>0</v>
      </c>
      <c r="R78" s="8">
        <f>RA_CO!R78+MA_CO!R78+CI_CO!R78</f>
        <v>0</v>
      </c>
      <c r="S78" s="8">
        <f>RA_CO!S78+MA_CO!S78+CI_CO!S78</f>
        <v>0</v>
      </c>
      <c r="T78" s="8">
        <f>RA_CO!T78+MA_CO!T78+CI_CO!T78</f>
        <v>0</v>
      </c>
      <c r="U78" s="8">
        <f>RA_CO!U78+MA_CO!U78+CI_CO!U78</f>
        <v>0</v>
      </c>
      <c r="V78" s="8">
        <f>RA_CO!V78+MA_CO!V78+CI_CO!V78</f>
        <v>0</v>
      </c>
      <c r="W78" s="8">
        <f>RA_CO!W78+MA_CO!W78+CI_CO!W78</f>
        <v>0</v>
      </c>
      <c r="X78" s="8">
        <f>RA_CO!X78+MA_CO!X78+CI_CO!X78</f>
        <v>0</v>
      </c>
      <c r="Y78" s="8">
        <f>RA_CO!Y78+MA_CO!Y78+CI_CO!Y78</f>
        <v>0</v>
      </c>
      <c r="Z78" s="8">
        <f>RA_CO!Z78+MA_CO!Z78+CI_CO!Z78</f>
        <v>0</v>
      </c>
      <c r="AA78" s="8">
        <f>RA_CO!AA78+MA_CO!AA78+CI_CO!AA78</f>
        <v>0</v>
      </c>
      <c r="AB78" s="8">
        <f>RA_CO!AB78+MA_CO!AB78+CI_CO!AB78</f>
        <v>0</v>
      </c>
      <c r="AC78" s="8">
        <f>RA_CO!AC78+MA_CO!AC78+CI_CO!AC78</f>
        <v>0</v>
      </c>
      <c r="AD78" s="8">
        <f>RA_CO!AD78+MA_CO!AD78+CI_CO!AD78</f>
        <v>0</v>
      </c>
      <c r="AE78" s="8">
        <f>RA_CO!AE78+MA_CO!AE78+CI_CO!AE78</f>
        <v>0</v>
      </c>
      <c r="AF78" s="8">
        <f>RA_CO!AF78+MA_CO!AF78+CI_CO!AF78</f>
        <v>0</v>
      </c>
      <c r="AG78" s="8">
        <f>RA_CO!AG78+MA_CO!AG78+CI_CO!AG78</f>
        <v>0</v>
      </c>
      <c r="AH78" s="8">
        <f>RA_CO!AH78+MA_CO!AH78+CI_CO!AH78</f>
        <v>0</v>
      </c>
      <c r="AI78" s="8">
        <f>RA_CO!AI78+MA_CO!AI78+CI_CO!AI78</f>
        <v>0</v>
      </c>
      <c r="AJ78" s="8">
        <f>RA_CO!AJ78+MA_CO!AJ78+CI_CO!AJ78</f>
        <v>0</v>
      </c>
      <c r="AK78" s="8">
        <f>RA_CO!AK78+MA_CO!AK78+CI_CO!AK78</f>
        <v>0</v>
      </c>
      <c r="AL78" s="8">
        <f>RA_CO!AL78+MA_CO!AL78+CI_CO!AL78</f>
        <v>0</v>
      </c>
      <c r="AM78" s="8">
        <f>RA_CO!AM78+MA_CO!AM78+CI_CO!AM78</f>
        <v>0</v>
      </c>
      <c r="AN78" s="8">
        <f>RA_CO!AN78+MA_CO!AN78+CI_CO!AN78</f>
        <v>0</v>
      </c>
      <c r="AO78" s="8">
        <f>RA_CO!AO78+MA_CO!AO78+CI_CO!AO78</f>
        <v>0</v>
      </c>
      <c r="AP78" s="8">
        <f>RA_CO!AP78+MA_CO!AP78+CI_CO!AP78</f>
        <v>0</v>
      </c>
      <c r="AQ78" s="8">
        <f>RA_CO!AQ78+MA_CO!AQ78+CI_CO!AQ78</f>
        <v>0</v>
      </c>
      <c r="AR78" s="8">
        <f>RA_CO!AR78+MA_CO!AR78+CI_CO!AR78</f>
        <v>0</v>
      </c>
      <c r="AS78" s="8">
        <f>RA_CO!AS78+MA_CO!AS78+CI_CO!AS78</f>
        <v>0</v>
      </c>
      <c r="AT78" s="8">
        <f>RA_CO!AT78+MA_CO!AT78+CI_CO!AT78</f>
        <v>0</v>
      </c>
      <c r="AU78" s="8">
        <f>RA_CO!AU78+MA_CO!AU78+CI_CO!AU78</f>
        <v>0</v>
      </c>
      <c r="AV78" s="8">
        <f>RA_CO!AV78+MA_CO!AV78+CI_CO!AV78</f>
        <v>0</v>
      </c>
      <c r="AW78" s="8">
        <f>RA_CO!AW78+MA_CO!AW78+CI_CO!AW78</f>
        <v>0</v>
      </c>
      <c r="AX78" s="8">
        <f>RA_CO!AX78+MA_CO!AX78+CI_CO!AX78</f>
        <v>0</v>
      </c>
      <c r="AY78" s="8">
        <f>RA_CO!AY78+MA_CO!AY78+CI_CO!AY78</f>
        <v>0</v>
      </c>
      <c r="AZ78" s="8">
        <f>RA_CO!AZ78+MA_CO!AZ78+CI_CO!AZ78</f>
        <v>0</v>
      </c>
      <c r="BA78" s="8">
        <f>RA_CO!BA78+MA_CO!BA78+CI_CO!BA78</f>
        <v>0</v>
      </c>
      <c r="BB78" s="8">
        <f>RA_CO!BB78+MA_CO!BB78+CI_CO!BB78</f>
        <v>0</v>
      </c>
      <c r="BC78" s="8">
        <f>RA_CO!BC78+MA_CO!BC78+CI_CO!BC78</f>
        <v>0</v>
      </c>
      <c r="BD78" s="8">
        <f>RA_CO!BD78+MA_CO!BD78+CI_CO!BD78</f>
        <v>0</v>
      </c>
      <c r="BE78" s="8">
        <f>RA_CO!BE78+MA_CO!BE78+CI_CO!BE78</f>
        <v>0</v>
      </c>
      <c r="BF78" s="8">
        <f>RA_CO!BF78+MA_CO!BF78+CI_CO!BF78</f>
        <v>0</v>
      </c>
      <c r="BG78" s="8">
        <f>RA_CO!BG78+MA_CO!BG78+CI_CO!BG78</f>
        <v>0</v>
      </c>
      <c r="BH78" s="8">
        <f>RA_CO!BH78+MA_CO!BH78+CI_CO!BH78</f>
        <v>0</v>
      </c>
      <c r="BI78" s="8">
        <f>RA_CO!BI78+MA_CO!BI78+CI_CO!BI78</f>
        <v>0</v>
      </c>
      <c r="BJ78" s="8">
        <f>RA_CO!BJ78+MA_CO!BJ78+CI_CO!BJ78</f>
        <v>0</v>
      </c>
      <c r="BK78" s="8">
        <f>RA_CO!BK78+MA_CO!BK78+CI_CO!BK78</f>
        <v>0</v>
      </c>
      <c r="BO78" s="24">
        <f t="shared" si="248"/>
        <v>0</v>
      </c>
      <c r="BP78" s="24">
        <f t="shared" si="248"/>
        <v>0</v>
      </c>
      <c r="BQ78" s="24">
        <f t="shared" si="248"/>
        <v>0</v>
      </c>
      <c r="BR78" s="24">
        <f t="shared" si="248"/>
        <v>0</v>
      </c>
      <c r="BS78" s="24">
        <f t="shared" si="248"/>
        <v>0</v>
      </c>
      <c r="BT78" s="24">
        <f t="shared" si="248"/>
        <v>0</v>
      </c>
    </row>
    <row r="79" spans="1:72" hidden="1" outlineLevel="1" x14ac:dyDescent="0.25">
      <c r="A79" s="11" t="s">
        <v>35</v>
      </c>
      <c r="C79" s="2" t="s">
        <v>95</v>
      </c>
      <c r="D79" s="8">
        <f>RA_CO!D79+MA_CO!D79+CI_CO!D79</f>
        <v>0</v>
      </c>
      <c r="E79" s="8">
        <f>RA_CO!E79+MA_CO!E79+CI_CO!E79</f>
        <v>0</v>
      </c>
      <c r="F79" s="8">
        <f>RA_CO!F79+MA_CO!F79+CI_CO!F79</f>
        <v>0</v>
      </c>
      <c r="G79" s="8">
        <f>RA_CO!G79+MA_CO!G79+CI_CO!G79</f>
        <v>0</v>
      </c>
      <c r="H79" s="8">
        <f>RA_CO!H79+MA_CO!H79+CI_CO!H79</f>
        <v>0</v>
      </c>
      <c r="I79" s="8">
        <f>RA_CO!I79+MA_CO!I79+CI_CO!I79</f>
        <v>0</v>
      </c>
      <c r="J79" s="8">
        <f>RA_CO!J79+MA_CO!J79+CI_CO!J79</f>
        <v>0</v>
      </c>
      <c r="K79" s="8">
        <f>RA_CO!K79+MA_CO!K79+CI_CO!K79</f>
        <v>0</v>
      </c>
      <c r="L79" s="8">
        <f>RA_CO!L79+MA_CO!L79+CI_CO!L79</f>
        <v>0</v>
      </c>
      <c r="M79" s="8">
        <f>RA_CO!M79+MA_CO!M79+CI_CO!M79</f>
        <v>0</v>
      </c>
      <c r="N79" s="8">
        <f>RA_CO!N79+MA_CO!N79+CI_CO!N79</f>
        <v>0</v>
      </c>
      <c r="O79" s="8">
        <f>RA_CO!O79+MA_CO!O79+CI_CO!O79</f>
        <v>0</v>
      </c>
      <c r="P79" s="8">
        <f>RA_CO!P79+MA_CO!P79+CI_CO!P79</f>
        <v>0</v>
      </c>
      <c r="Q79" s="8">
        <f>RA_CO!Q79+MA_CO!Q79+CI_CO!Q79</f>
        <v>0</v>
      </c>
      <c r="R79" s="8">
        <f>RA_CO!R79+MA_CO!R79+CI_CO!R79</f>
        <v>0</v>
      </c>
      <c r="S79" s="8">
        <f>RA_CO!S79+MA_CO!S79+CI_CO!S79</f>
        <v>0</v>
      </c>
      <c r="T79" s="8">
        <f>RA_CO!T79+MA_CO!T79+CI_CO!T79</f>
        <v>0</v>
      </c>
      <c r="U79" s="8">
        <f>RA_CO!U79+MA_CO!U79+CI_CO!U79</f>
        <v>0</v>
      </c>
      <c r="V79" s="8">
        <f>RA_CO!V79+MA_CO!V79+CI_CO!V79</f>
        <v>0</v>
      </c>
      <c r="W79" s="8">
        <f>RA_CO!W79+MA_CO!W79+CI_CO!W79</f>
        <v>0</v>
      </c>
      <c r="X79" s="8">
        <f>RA_CO!X79+MA_CO!X79+CI_CO!X79</f>
        <v>0</v>
      </c>
      <c r="Y79" s="8">
        <f>RA_CO!Y79+MA_CO!Y79+CI_CO!Y79</f>
        <v>0</v>
      </c>
      <c r="Z79" s="8">
        <f>RA_CO!Z79+MA_CO!Z79+CI_CO!Z79</f>
        <v>0</v>
      </c>
      <c r="AA79" s="8">
        <f>RA_CO!AA79+MA_CO!AA79+CI_CO!AA79</f>
        <v>0</v>
      </c>
      <c r="AB79" s="8">
        <f>RA_CO!AB79+MA_CO!AB79+CI_CO!AB79</f>
        <v>0</v>
      </c>
      <c r="AC79" s="8">
        <f>RA_CO!AC79+MA_CO!AC79+CI_CO!AC79</f>
        <v>0</v>
      </c>
      <c r="AD79" s="8">
        <f>RA_CO!AD79+MA_CO!AD79+CI_CO!AD79</f>
        <v>0</v>
      </c>
      <c r="AE79" s="8">
        <f>RA_CO!AE79+MA_CO!AE79+CI_CO!AE79</f>
        <v>0</v>
      </c>
      <c r="AF79" s="8">
        <f>RA_CO!AF79+MA_CO!AF79+CI_CO!AF79</f>
        <v>0</v>
      </c>
      <c r="AG79" s="8">
        <f>RA_CO!AG79+MA_CO!AG79+CI_CO!AG79</f>
        <v>0</v>
      </c>
      <c r="AH79" s="8">
        <f>RA_CO!AH79+MA_CO!AH79+CI_CO!AH79</f>
        <v>0</v>
      </c>
      <c r="AI79" s="8">
        <f>RA_CO!AI79+MA_CO!AI79+CI_CO!AI79</f>
        <v>0</v>
      </c>
      <c r="AJ79" s="8">
        <f>RA_CO!AJ79+MA_CO!AJ79+CI_CO!AJ79</f>
        <v>0</v>
      </c>
      <c r="AK79" s="8">
        <f>RA_CO!AK79+MA_CO!AK79+CI_CO!AK79</f>
        <v>0</v>
      </c>
      <c r="AL79" s="8">
        <f>RA_CO!AL79+MA_CO!AL79+CI_CO!AL79</f>
        <v>0</v>
      </c>
      <c r="AM79" s="8">
        <f>RA_CO!AM79+MA_CO!AM79+CI_CO!AM79</f>
        <v>0</v>
      </c>
      <c r="AN79" s="8">
        <f>RA_CO!AN79+MA_CO!AN79+CI_CO!AN79</f>
        <v>0</v>
      </c>
      <c r="AO79" s="8">
        <f>RA_CO!AO79+MA_CO!AO79+CI_CO!AO79</f>
        <v>0</v>
      </c>
      <c r="AP79" s="8">
        <f>RA_CO!AP79+MA_CO!AP79+CI_CO!AP79</f>
        <v>0</v>
      </c>
      <c r="AQ79" s="8">
        <f>RA_CO!AQ79+MA_CO!AQ79+CI_CO!AQ79</f>
        <v>0</v>
      </c>
      <c r="AR79" s="8">
        <f>RA_CO!AR79+MA_CO!AR79+CI_CO!AR79</f>
        <v>0</v>
      </c>
      <c r="AS79" s="8">
        <f>RA_CO!AS79+MA_CO!AS79+CI_CO!AS79</f>
        <v>0</v>
      </c>
      <c r="AT79" s="8">
        <f>RA_CO!AT79+MA_CO!AT79+CI_CO!AT79</f>
        <v>0</v>
      </c>
      <c r="AU79" s="8">
        <f>RA_CO!AU79+MA_CO!AU79+CI_CO!AU79</f>
        <v>0</v>
      </c>
      <c r="AV79" s="8">
        <f>RA_CO!AV79+MA_CO!AV79+CI_CO!AV79</f>
        <v>0</v>
      </c>
      <c r="AW79" s="8">
        <f>RA_CO!AW79+MA_CO!AW79+CI_CO!AW79</f>
        <v>0</v>
      </c>
      <c r="AX79" s="8">
        <f>RA_CO!AX79+MA_CO!AX79+CI_CO!AX79</f>
        <v>0</v>
      </c>
      <c r="AY79" s="8">
        <f>RA_CO!AY79+MA_CO!AY79+CI_CO!AY79</f>
        <v>0</v>
      </c>
      <c r="AZ79" s="8">
        <f>RA_CO!AZ79+MA_CO!AZ79+CI_CO!AZ79</f>
        <v>0</v>
      </c>
      <c r="BA79" s="8">
        <f>RA_CO!BA79+MA_CO!BA79+CI_CO!BA79</f>
        <v>0</v>
      </c>
      <c r="BB79" s="8">
        <f>RA_CO!BB79+MA_CO!BB79+CI_CO!BB79</f>
        <v>0</v>
      </c>
      <c r="BC79" s="8">
        <f>RA_CO!BC79+MA_CO!BC79+CI_CO!BC79</f>
        <v>0</v>
      </c>
      <c r="BD79" s="8">
        <f>RA_CO!BD79+MA_CO!BD79+CI_CO!BD79</f>
        <v>0</v>
      </c>
      <c r="BE79" s="8">
        <f>RA_CO!BE79+MA_CO!BE79+CI_CO!BE79</f>
        <v>0</v>
      </c>
      <c r="BF79" s="8">
        <f>RA_CO!BF79+MA_CO!BF79+CI_CO!BF79</f>
        <v>0</v>
      </c>
      <c r="BG79" s="8">
        <f>RA_CO!BG79+MA_CO!BG79+CI_CO!BG79</f>
        <v>0</v>
      </c>
      <c r="BH79" s="8">
        <f>RA_CO!BH79+MA_CO!BH79+CI_CO!BH79</f>
        <v>0</v>
      </c>
      <c r="BI79" s="8">
        <f>RA_CO!BI79+MA_CO!BI79+CI_CO!BI79</f>
        <v>0</v>
      </c>
      <c r="BJ79" s="8">
        <f>RA_CO!BJ79+MA_CO!BJ79+CI_CO!BJ79</f>
        <v>0</v>
      </c>
      <c r="BK79" s="8">
        <f>RA_CO!BK79+MA_CO!BK79+CI_CO!BK79</f>
        <v>0</v>
      </c>
      <c r="BO79" s="24">
        <f t="shared" si="248"/>
        <v>0</v>
      </c>
      <c r="BP79" s="24">
        <f t="shared" si="248"/>
        <v>0</v>
      </c>
      <c r="BQ79" s="24">
        <f t="shared" si="248"/>
        <v>0</v>
      </c>
      <c r="BR79" s="24">
        <f t="shared" si="248"/>
        <v>0</v>
      </c>
      <c r="BS79" s="24">
        <f t="shared" si="248"/>
        <v>0</v>
      </c>
      <c r="BT79" s="24">
        <f t="shared" si="248"/>
        <v>0</v>
      </c>
    </row>
    <row r="80" spans="1:72" hidden="1" outlineLevel="1" x14ac:dyDescent="0.25">
      <c r="A80" s="11" t="s">
        <v>35</v>
      </c>
      <c r="C80" s="2"/>
      <c r="D80" s="8">
        <f>RA_CO!D80+MA_CO!D80+CI_CO!D80</f>
        <v>0</v>
      </c>
      <c r="E80" s="8">
        <f>RA_CO!E80+MA_CO!E80+CI_CO!E80</f>
        <v>0</v>
      </c>
      <c r="F80" s="8">
        <f>RA_CO!F80+MA_CO!F80+CI_CO!F80</f>
        <v>0</v>
      </c>
      <c r="G80" s="8">
        <f>RA_CO!G80+MA_CO!G80+CI_CO!G80</f>
        <v>0</v>
      </c>
      <c r="H80" s="8">
        <f>RA_CO!H80+MA_CO!H80+CI_CO!H80</f>
        <v>0</v>
      </c>
      <c r="I80" s="8">
        <f>RA_CO!I80+MA_CO!I80+CI_CO!I80</f>
        <v>0</v>
      </c>
      <c r="J80" s="8">
        <f>RA_CO!J80+MA_CO!J80+CI_CO!J80</f>
        <v>0</v>
      </c>
      <c r="K80" s="8">
        <f>RA_CO!K80+MA_CO!K80+CI_CO!K80</f>
        <v>0</v>
      </c>
      <c r="L80" s="8">
        <f>RA_CO!L80+MA_CO!L80+CI_CO!L80</f>
        <v>0</v>
      </c>
      <c r="M80" s="8">
        <f>RA_CO!M80+MA_CO!M80+CI_CO!M80</f>
        <v>0</v>
      </c>
      <c r="N80" s="8">
        <f>RA_CO!N80+MA_CO!N80+CI_CO!N80</f>
        <v>0</v>
      </c>
      <c r="O80" s="8">
        <f>RA_CO!O80+MA_CO!O80+CI_CO!O80</f>
        <v>0</v>
      </c>
      <c r="P80" s="8">
        <f>RA_CO!P80+MA_CO!P80+CI_CO!P80</f>
        <v>0</v>
      </c>
      <c r="Q80" s="8">
        <f>RA_CO!Q80+MA_CO!Q80+CI_CO!Q80</f>
        <v>0</v>
      </c>
      <c r="R80" s="8">
        <f>RA_CO!R80+MA_CO!R80+CI_CO!R80</f>
        <v>0</v>
      </c>
      <c r="S80" s="8">
        <f>RA_CO!S80+MA_CO!S80+CI_CO!S80</f>
        <v>0</v>
      </c>
      <c r="T80" s="8">
        <f>RA_CO!T80+MA_CO!T80+CI_CO!T80</f>
        <v>0</v>
      </c>
      <c r="U80" s="8">
        <f>RA_CO!U80+MA_CO!U80+CI_CO!U80</f>
        <v>0</v>
      </c>
      <c r="V80" s="8">
        <f>RA_CO!V80+MA_CO!V80+CI_CO!V80</f>
        <v>0</v>
      </c>
      <c r="W80" s="8">
        <f>RA_CO!W80+MA_CO!W80+CI_CO!W80</f>
        <v>0</v>
      </c>
      <c r="X80" s="8">
        <f>RA_CO!X80+MA_CO!X80+CI_CO!X80</f>
        <v>0</v>
      </c>
      <c r="Y80" s="8">
        <f>RA_CO!Y80+MA_CO!Y80+CI_CO!Y80</f>
        <v>0</v>
      </c>
      <c r="Z80" s="8">
        <f>RA_CO!Z80+MA_CO!Z80+CI_CO!Z80</f>
        <v>0</v>
      </c>
      <c r="AA80" s="8">
        <f>RA_CO!AA80+MA_CO!AA80+CI_CO!AA80</f>
        <v>0</v>
      </c>
      <c r="AB80" s="8">
        <f>RA_CO!AB80+MA_CO!AB80+CI_CO!AB80</f>
        <v>0</v>
      </c>
      <c r="AC80" s="8">
        <f>RA_CO!AC80+MA_CO!AC80+CI_CO!AC80</f>
        <v>0</v>
      </c>
      <c r="AD80" s="8">
        <f>RA_CO!AD80+MA_CO!AD80+CI_CO!AD80</f>
        <v>0</v>
      </c>
      <c r="AE80" s="8">
        <f>RA_CO!AE80+MA_CO!AE80+CI_CO!AE80</f>
        <v>0</v>
      </c>
      <c r="AF80" s="8">
        <f>RA_CO!AF80+MA_CO!AF80+CI_CO!AF80</f>
        <v>0</v>
      </c>
      <c r="AG80" s="8">
        <f>RA_CO!AG80+MA_CO!AG80+CI_CO!AG80</f>
        <v>0</v>
      </c>
      <c r="AH80" s="8">
        <f>RA_CO!AH80+MA_CO!AH80+CI_CO!AH80</f>
        <v>0</v>
      </c>
      <c r="AI80" s="8">
        <f>RA_CO!AI80+MA_CO!AI80+CI_CO!AI80</f>
        <v>0</v>
      </c>
      <c r="AJ80" s="8">
        <f>RA_CO!AJ80+MA_CO!AJ80+CI_CO!AJ80</f>
        <v>0</v>
      </c>
      <c r="AK80" s="8">
        <f>RA_CO!AK80+MA_CO!AK80+CI_CO!AK80</f>
        <v>0</v>
      </c>
      <c r="AL80" s="8">
        <f>RA_CO!AL80+MA_CO!AL80+CI_CO!AL80</f>
        <v>0</v>
      </c>
      <c r="AM80" s="8">
        <f>RA_CO!AM80+MA_CO!AM80+CI_CO!AM80</f>
        <v>0</v>
      </c>
      <c r="AN80" s="8">
        <f>RA_CO!AN80+MA_CO!AN80+CI_CO!AN80</f>
        <v>0</v>
      </c>
      <c r="AO80" s="8">
        <f>RA_CO!AO80+MA_CO!AO80+CI_CO!AO80</f>
        <v>0</v>
      </c>
      <c r="AP80" s="8">
        <f>RA_CO!AP80+MA_CO!AP80+CI_CO!AP80</f>
        <v>0</v>
      </c>
      <c r="AQ80" s="8">
        <f>RA_CO!AQ80+MA_CO!AQ80+CI_CO!AQ80</f>
        <v>0</v>
      </c>
      <c r="AR80" s="8">
        <f>RA_CO!AR80+MA_CO!AR80+CI_CO!AR80</f>
        <v>0</v>
      </c>
      <c r="AS80" s="8">
        <f>RA_CO!AS80+MA_CO!AS80+CI_CO!AS80</f>
        <v>0</v>
      </c>
      <c r="AT80" s="8">
        <f>RA_CO!AT80+MA_CO!AT80+CI_CO!AT80</f>
        <v>0</v>
      </c>
      <c r="AU80" s="8">
        <f>RA_CO!AU80+MA_CO!AU80+CI_CO!AU80</f>
        <v>0</v>
      </c>
      <c r="AV80" s="8">
        <f>RA_CO!AV80+MA_CO!AV80+CI_CO!AV80</f>
        <v>0</v>
      </c>
      <c r="AW80" s="8">
        <f>RA_CO!AW80+MA_CO!AW80+CI_CO!AW80</f>
        <v>0</v>
      </c>
      <c r="AX80" s="8">
        <f>RA_CO!AX80+MA_CO!AX80+CI_CO!AX80</f>
        <v>0</v>
      </c>
      <c r="AY80" s="8">
        <f>RA_CO!AY80+MA_CO!AY80+CI_CO!AY80</f>
        <v>0</v>
      </c>
      <c r="AZ80" s="8">
        <f>RA_CO!AZ80+MA_CO!AZ80+CI_CO!AZ80</f>
        <v>0</v>
      </c>
      <c r="BA80" s="8">
        <f>RA_CO!BA80+MA_CO!BA80+CI_CO!BA80</f>
        <v>0</v>
      </c>
      <c r="BB80" s="8">
        <f>RA_CO!BB80+MA_CO!BB80+CI_CO!BB80</f>
        <v>0</v>
      </c>
      <c r="BC80" s="8">
        <f>RA_CO!BC80+MA_CO!BC80+CI_CO!BC80</f>
        <v>0</v>
      </c>
      <c r="BD80" s="8">
        <f>RA_CO!BD80+MA_CO!BD80+CI_CO!BD80</f>
        <v>0</v>
      </c>
      <c r="BE80" s="8">
        <f>RA_CO!BE80+MA_CO!BE80+CI_CO!BE80</f>
        <v>0</v>
      </c>
      <c r="BF80" s="8">
        <f>RA_CO!BF80+MA_CO!BF80+CI_CO!BF80</f>
        <v>0</v>
      </c>
      <c r="BG80" s="8">
        <f>RA_CO!BG80+MA_CO!BG80+CI_CO!BG80</f>
        <v>0</v>
      </c>
      <c r="BH80" s="8">
        <f>RA_CO!BH80+MA_CO!BH80+CI_CO!BH80</f>
        <v>0</v>
      </c>
      <c r="BI80" s="8">
        <f>RA_CO!BI80+MA_CO!BI80+CI_CO!BI80</f>
        <v>0</v>
      </c>
      <c r="BJ80" s="8">
        <f>RA_CO!BJ80+MA_CO!BJ80+CI_CO!BJ80</f>
        <v>0</v>
      </c>
      <c r="BK80" s="8">
        <f>RA_CO!BK80+MA_CO!BK80+CI_CO!BK80</f>
        <v>0</v>
      </c>
      <c r="BO80" s="24">
        <f t="shared" si="248"/>
        <v>0</v>
      </c>
      <c r="BP80" s="24">
        <f t="shared" si="248"/>
        <v>0</v>
      </c>
      <c r="BQ80" s="24">
        <f t="shared" si="248"/>
        <v>0</v>
      </c>
      <c r="BR80" s="24">
        <f t="shared" si="248"/>
        <v>0</v>
      </c>
      <c r="BS80" s="24">
        <f t="shared" si="248"/>
        <v>0</v>
      </c>
      <c r="BT80" s="24">
        <f t="shared" si="248"/>
        <v>0</v>
      </c>
    </row>
    <row r="81" spans="1:72" hidden="1" outlineLevel="1" x14ac:dyDescent="0.25">
      <c r="A81" s="11" t="s">
        <v>35</v>
      </c>
      <c r="C81" s="2"/>
      <c r="D81" s="8">
        <f>RA_CO!D81+MA_CO!D81+CI_CO!D81</f>
        <v>0</v>
      </c>
      <c r="E81" s="8">
        <f>RA_CO!E81+MA_CO!E81+CI_CO!E81</f>
        <v>0</v>
      </c>
      <c r="F81" s="8">
        <f>RA_CO!F81+MA_CO!F81+CI_CO!F81</f>
        <v>0</v>
      </c>
      <c r="G81" s="8">
        <f>RA_CO!G81+MA_CO!G81+CI_CO!G81</f>
        <v>0</v>
      </c>
      <c r="H81" s="8">
        <f>RA_CO!H81+MA_CO!H81+CI_CO!H81</f>
        <v>0</v>
      </c>
      <c r="I81" s="8">
        <f>RA_CO!I81+MA_CO!I81+CI_CO!I81</f>
        <v>0</v>
      </c>
      <c r="J81" s="8">
        <f>RA_CO!J81+MA_CO!J81+CI_CO!J81</f>
        <v>0</v>
      </c>
      <c r="K81" s="8">
        <f>RA_CO!K81+MA_CO!K81+CI_CO!K81</f>
        <v>0</v>
      </c>
      <c r="L81" s="8">
        <f>RA_CO!L81+MA_CO!L81+CI_CO!L81</f>
        <v>0</v>
      </c>
      <c r="M81" s="8">
        <f>RA_CO!M81+MA_CO!M81+CI_CO!M81</f>
        <v>0</v>
      </c>
      <c r="N81" s="8">
        <f>RA_CO!N81+MA_CO!N81+CI_CO!N81</f>
        <v>0</v>
      </c>
      <c r="O81" s="8">
        <f>RA_CO!O81+MA_CO!O81+CI_CO!O81</f>
        <v>0</v>
      </c>
      <c r="P81" s="8">
        <f>RA_CO!P81+MA_CO!P81+CI_CO!P81</f>
        <v>0</v>
      </c>
      <c r="Q81" s="8">
        <f>RA_CO!Q81+MA_CO!Q81+CI_CO!Q81</f>
        <v>0</v>
      </c>
      <c r="R81" s="8">
        <f>RA_CO!R81+MA_CO!R81+CI_CO!R81</f>
        <v>0</v>
      </c>
      <c r="S81" s="8">
        <f>RA_CO!S81+MA_CO!S81+CI_CO!S81</f>
        <v>0</v>
      </c>
      <c r="T81" s="8">
        <f>RA_CO!T81+MA_CO!T81+CI_CO!T81</f>
        <v>0</v>
      </c>
      <c r="U81" s="8">
        <f>RA_CO!U81+MA_CO!U81+CI_CO!U81</f>
        <v>0</v>
      </c>
      <c r="V81" s="8">
        <f>RA_CO!V81+MA_CO!V81+CI_CO!V81</f>
        <v>0</v>
      </c>
      <c r="W81" s="8">
        <f>RA_CO!W81+MA_CO!W81+CI_CO!W81</f>
        <v>0</v>
      </c>
      <c r="X81" s="8">
        <f>RA_CO!X81+MA_CO!X81+CI_CO!X81</f>
        <v>0</v>
      </c>
      <c r="Y81" s="8">
        <f>RA_CO!Y81+MA_CO!Y81+CI_CO!Y81</f>
        <v>0</v>
      </c>
      <c r="Z81" s="8">
        <f>RA_CO!Z81+MA_CO!Z81+CI_CO!Z81</f>
        <v>0</v>
      </c>
      <c r="AA81" s="8">
        <f>RA_CO!AA81+MA_CO!AA81+CI_CO!AA81</f>
        <v>0</v>
      </c>
      <c r="AB81" s="8">
        <f>RA_CO!AB81+MA_CO!AB81+CI_CO!AB81</f>
        <v>0</v>
      </c>
      <c r="AC81" s="8">
        <f>RA_CO!AC81+MA_CO!AC81+CI_CO!AC81</f>
        <v>0</v>
      </c>
      <c r="AD81" s="8">
        <f>RA_CO!AD81+MA_CO!AD81+CI_CO!AD81</f>
        <v>0</v>
      </c>
      <c r="AE81" s="8">
        <f>RA_CO!AE81+MA_CO!AE81+CI_CO!AE81</f>
        <v>0</v>
      </c>
      <c r="AF81" s="8">
        <f>RA_CO!AF81+MA_CO!AF81+CI_CO!AF81</f>
        <v>0</v>
      </c>
      <c r="AG81" s="8">
        <f>RA_CO!AG81+MA_CO!AG81+CI_CO!AG81</f>
        <v>0</v>
      </c>
      <c r="AH81" s="8">
        <f>RA_CO!AH81+MA_CO!AH81+CI_CO!AH81</f>
        <v>0</v>
      </c>
      <c r="AI81" s="8">
        <f>RA_CO!AI81+MA_CO!AI81+CI_CO!AI81</f>
        <v>0</v>
      </c>
      <c r="AJ81" s="8">
        <f>RA_CO!AJ81+MA_CO!AJ81+CI_CO!AJ81</f>
        <v>0</v>
      </c>
      <c r="AK81" s="8">
        <f>RA_CO!AK81+MA_CO!AK81+CI_CO!AK81</f>
        <v>0</v>
      </c>
      <c r="AL81" s="8">
        <f>RA_CO!AL81+MA_CO!AL81+CI_CO!AL81</f>
        <v>0</v>
      </c>
      <c r="AM81" s="8">
        <f>RA_CO!AM81+MA_CO!AM81+CI_CO!AM81</f>
        <v>0</v>
      </c>
      <c r="AN81" s="8">
        <f>RA_CO!AN81+MA_CO!AN81+CI_CO!AN81</f>
        <v>0</v>
      </c>
      <c r="AO81" s="8">
        <f>RA_CO!AO81+MA_CO!AO81+CI_CO!AO81</f>
        <v>0</v>
      </c>
      <c r="AP81" s="8">
        <f>RA_CO!AP81+MA_CO!AP81+CI_CO!AP81</f>
        <v>0</v>
      </c>
      <c r="AQ81" s="8">
        <f>RA_CO!AQ81+MA_CO!AQ81+CI_CO!AQ81</f>
        <v>0</v>
      </c>
      <c r="AR81" s="8">
        <f>RA_CO!AR81+MA_CO!AR81+CI_CO!AR81</f>
        <v>0</v>
      </c>
      <c r="AS81" s="8">
        <f>RA_CO!AS81+MA_CO!AS81+CI_CO!AS81</f>
        <v>0</v>
      </c>
      <c r="AT81" s="8">
        <f>RA_CO!AT81+MA_CO!AT81+CI_CO!AT81</f>
        <v>0</v>
      </c>
      <c r="AU81" s="8">
        <f>RA_CO!AU81+MA_CO!AU81+CI_CO!AU81</f>
        <v>0</v>
      </c>
      <c r="AV81" s="8">
        <f>RA_CO!AV81+MA_CO!AV81+CI_CO!AV81</f>
        <v>0</v>
      </c>
      <c r="AW81" s="8">
        <f>RA_CO!AW81+MA_CO!AW81+CI_CO!AW81</f>
        <v>0</v>
      </c>
      <c r="AX81" s="8">
        <f>RA_CO!AX81+MA_CO!AX81+CI_CO!AX81</f>
        <v>0</v>
      </c>
      <c r="AY81" s="8">
        <f>RA_CO!AY81+MA_CO!AY81+CI_CO!AY81</f>
        <v>0</v>
      </c>
      <c r="AZ81" s="8">
        <f>RA_CO!AZ81+MA_CO!AZ81+CI_CO!AZ81</f>
        <v>0</v>
      </c>
      <c r="BA81" s="8">
        <f>RA_CO!BA81+MA_CO!BA81+CI_CO!BA81</f>
        <v>0</v>
      </c>
      <c r="BB81" s="8">
        <f>RA_CO!BB81+MA_CO!BB81+CI_CO!BB81</f>
        <v>0</v>
      </c>
      <c r="BC81" s="8">
        <f>RA_CO!BC81+MA_CO!BC81+CI_CO!BC81</f>
        <v>0</v>
      </c>
      <c r="BD81" s="8">
        <f>RA_CO!BD81+MA_CO!BD81+CI_CO!BD81</f>
        <v>0</v>
      </c>
      <c r="BE81" s="8">
        <f>RA_CO!BE81+MA_CO!BE81+CI_CO!BE81</f>
        <v>0</v>
      </c>
      <c r="BF81" s="8">
        <f>RA_CO!BF81+MA_CO!BF81+CI_CO!BF81</f>
        <v>0</v>
      </c>
      <c r="BG81" s="8">
        <f>RA_CO!BG81+MA_CO!BG81+CI_CO!BG81</f>
        <v>0</v>
      </c>
      <c r="BH81" s="8">
        <f>RA_CO!BH81+MA_CO!BH81+CI_CO!BH81</f>
        <v>0</v>
      </c>
      <c r="BI81" s="8">
        <f>RA_CO!BI81+MA_CO!BI81+CI_CO!BI81</f>
        <v>0</v>
      </c>
      <c r="BJ81" s="8">
        <f>RA_CO!BJ81+MA_CO!BJ81+CI_CO!BJ81</f>
        <v>0</v>
      </c>
      <c r="BK81" s="8">
        <f>RA_CO!BK81+MA_CO!BK81+CI_CO!BK81</f>
        <v>0</v>
      </c>
      <c r="BO81" s="24">
        <f t="shared" si="248"/>
        <v>0</v>
      </c>
      <c r="BP81" s="24">
        <f t="shared" si="248"/>
        <v>0</v>
      </c>
      <c r="BQ81" s="24">
        <f t="shared" si="248"/>
        <v>0</v>
      </c>
      <c r="BR81" s="24">
        <f t="shared" si="248"/>
        <v>0</v>
      </c>
      <c r="BS81" s="24">
        <f t="shared" si="248"/>
        <v>0</v>
      </c>
      <c r="BT81" s="24">
        <f t="shared" si="248"/>
        <v>0</v>
      </c>
    </row>
    <row r="82" spans="1:72" hidden="1" outlineLevel="1" x14ac:dyDescent="0.25">
      <c r="A82" s="11" t="s">
        <v>35</v>
      </c>
      <c r="C82" s="2"/>
      <c r="D82" s="8">
        <f>RA_CO!D82+MA_CO!D82+CI_CO!D82</f>
        <v>0</v>
      </c>
      <c r="E82" s="8">
        <f>RA_CO!E82+MA_CO!E82+CI_CO!E82</f>
        <v>0</v>
      </c>
      <c r="F82" s="8">
        <f>RA_CO!F82+MA_CO!F82+CI_CO!F82</f>
        <v>0</v>
      </c>
      <c r="G82" s="8">
        <f>RA_CO!G82+MA_CO!G82+CI_CO!G82</f>
        <v>0</v>
      </c>
      <c r="H82" s="8">
        <f>RA_CO!H82+MA_CO!H82+CI_CO!H82</f>
        <v>0</v>
      </c>
      <c r="I82" s="8">
        <f>RA_CO!I82+MA_CO!I82+CI_CO!I82</f>
        <v>0</v>
      </c>
      <c r="J82" s="8">
        <f>RA_CO!J82+MA_CO!J82+CI_CO!J82</f>
        <v>0</v>
      </c>
      <c r="K82" s="8">
        <f>RA_CO!K82+MA_CO!K82+CI_CO!K82</f>
        <v>0</v>
      </c>
      <c r="L82" s="8">
        <f>RA_CO!L82+MA_CO!L82+CI_CO!L82</f>
        <v>0</v>
      </c>
      <c r="M82" s="8">
        <f>RA_CO!M82+MA_CO!M82+CI_CO!M82</f>
        <v>0</v>
      </c>
      <c r="N82" s="8">
        <f>RA_CO!N82+MA_CO!N82+CI_CO!N82</f>
        <v>0</v>
      </c>
      <c r="O82" s="8">
        <f>RA_CO!O82+MA_CO!O82+CI_CO!O82</f>
        <v>0</v>
      </c>
      <c r="P82" s="8">
        <f>RA_CO!P82+MA_CO!P82+CI_CO!P82</f>
        <v>0</v>
      </c>
      <c r="Q82" s="8">
        <f>RA_CO!Q82+MA_CO!Q82+CI_CO!Q82</f>
        <v>0</v>
      </c>
      <c r="R82" s="8">
        <f>RA_CO!R82+MA_CO!R82+CI_CO!R82</f>
        <v>0</v>
      </c>
      <c r="S82" s="8">
        <f>RA_CO!S82+MA_CO!S82+CI_CO!S82</f>
        <v>0</v>
      </c>
      <c r="T82" s="8">
        <f>RA_CO!T82+MA_CO!T82+CI_CO!T82</f>
        <v>0</v>
      </c>
      <c r="U82" s="8">
        <f>RA_CO!U82+MA_CO!U82+CI_CO!U82</f>
        <v>0</v>
      </c>
      <c r="V82" s="8">
        <f>RA_CO!V82+MA_CO!V82+CI_CO!V82</f>
        <v>0</v>
      </c>
      <c r="W82" s="8">
        <f>RA_CO!W82+MA_CO!W82+CI_CO!W82</f>
        <v>0</v>
      </c>
      <c r="X82" s="8">
        <f>RA_CO!X82+MA_CO!X82+CI_CO!X82</f>
        <v>0</v>
      </c>
      <c r="Y82" s="8">
        <f>RA_CO!Y82+MA_CO!Y82+CI_CO!Y82</f>
        <v>0</v>
      </c>
      <c r="Z82" s="8">
        <f>RA_CO!Z82+MA_CO!Z82+CI_CO!Z82</f>
        <v>0</v>
      </c>
      <c r="AA82" s="8">
        <f>RA_CO!AA82+MA_CO!AA82+CI_CO!AA82</f>
        <v>0</v>
      </c>
      <c r="AB82" s="8">
        <f>RA_CO!AB82+MA_CO!AB82+CI_CO!AB82</f>
        <v>0</v>
      </c>
      <c r="AC82" s="8">
        <f>RA_CO!AC82+MA_CO!AC82+CI_CO!AC82</f>
        <v>0</v>
      </c>
      <c r="AD82" s="8">
        <f>RA_CO!AD82+MA_CO!AD82+CI_CO!AD82</f>
        <v>0</v>
      </c>
      <c r="AE82" s="8">
        <f>RA_CO!AE82+MA_CO!AE82+CI_CO!AE82</f>
        <v>0</v>
      </c>
      <c r="AF82" s="8">
        <f>RA_CO!AF82+MA_CO!AF82+CI_CO!AF82</f>
        <v>0</v>
      </c>
      <c r="AG82" s="8">
        <f>RA_CO!AG82+MA_CO!AG82+CI_CO!AG82</f>
        <v>0</v>
      </c>
      <c r="AH82" s="8">
        <f>RA_CO!AH82+MA_CO!AH82+CI_CO!AH82</f>
        <v>0</v>
      </c>
      <c r="AI82" s="8">
        <f>RA_CO!AI82+MA_CO!AI82+CI_CO!AI82</f>
        <v>0</v>
      </c>
      <c r="AJ82" s="8">
        <f>RA_CO!AJ82+MA_CO!AJ82+CI_CO!AJ82</f>
        <v>0</v>
      </c>
      <c r="AK82" s="8">
        <f>RA_CO!AK82+MA_CO!AK82+CI_CO!AK82</f>
        <v>0</v>
      </c>
      <c r="AL82" s="8">
        <f>RA_CO!AL82+MA_CO!AL82+CI_CO!AL82</f>
        <v>0</v>
      </c>
      <c r="AM82" s="8">
        <f>RA_CO!AM82+MA_CO!AM82+CI_CO!AM82</f>
        <v>0</v>
      </c>
      <c r="AN82" s="8">
        <f>RA_CO!AN82+MA_CO!AN82+CI_CO!AN82</f>
        <v>0</v>
      </c>
      <c r="AO82" s="8">
        <f>RA_CO!AO82+MA_CO!AO82+CI_CO!AO82</f>
        <v>0</v>
      </c>
      <c r="AP82" s="8">
        <f>RA_CO!AP82+MA_CO!AP82+CI_CO!AP82</f>
        <v>0</v>
      </c>
      <c r="AQ82" s="8">
        <f>RA_CO!AQ82+MA_CO!AQ82+CI_CO!AQ82</f>
        <v>0</v>
      </c>
      <c r="AR82" s="8">
        <f>RA_CO!AR82+MA_CO!AR82+CI_CO!AR82</f>
        <v>0</v>
      </c>
      <c r="AS82" s="8">
        <f>RA_CO!AS82+MA_CO!AS82+CI_CO!AS82</f>
        <v>0</v>
      </c>
      <c r="AT82" s="8">
        <f>RA_CO!AT82+MA_CO!AT82+CI_CO!AT82</f>
        <v>0</v>
      </c>
      <c r="AU82" s="8">
        <f>RA_CO!AU82+MA_CO!AU82+CI_CO!AU82</f>
        <v>0</v>
      </c>
      <c r="AV82" s="8">
        <f>RA_CO!AV82+MA_CO!AV82+CI_CO!AV82</f>
        <v>0</v>
      </c>
      <c r="AW82" s="8">
        <f>RA_CO!AW82+MA_CO!AW82+CI_CO!AW82</f>
        <v>0</v>
      </c>
      <c r="AX82" s="8">
        <f>RA_CO!AX82+MA_CO!AX82+CI_CO!AX82</f>
        <v>0</v>
      </c>
      <c r="AY82" s="8">
        <f>RA_CO!AY82+MA_CO!AY82+CI_CO!AY82</f>
        <v>0</v>
      </c>
      <c r="AZ82" s="8">
        <f>RA_CO!AZ82+MA_CO!AZ82+CI_CO!AZ82</f>
        <v>0</v>
      </c>
      <c r="BA82" s="8">
        <f>RA_CO!BA82+MA_CO!BA82+CI_CO!BA82</f>
        <v>0</v>
      </c>
      <c r="BB82" s="8">
        <f>RA_CO!BB82+MA_CO!BB82+CI_CO!BB82</f>
        <v>0</v>
      </c>
      <c r="BC82" s="8">
        <f>RA_CO!BC82+MA_CO!BC82+CI_CO!BC82</f>
        <v>0</v>
      </c>
      <c r="BD82" s="8">
        <f>RA_CO!BD82+MA_CO!BD82+CI_CO!BD82</f>
        <v>0</v>
      </c>
      <c r="BE82" s="8">
        <f>RA_CO!BE82+MA_CO!BE82+CI_CO!BE82</f>
        <v>0</v>
      </c>
      <c r="BF82" s="8">
        <f>RA_CO!BF82+MA_CO!BF82+CI_CO!BF82</f>
        <v>0</v>
      </c>
      <c r="BG82" s="8">
        <f>RA_CO!BG82+MA_CO!BG82+CI_CO!BG82</f>
        <v>0</v>
      </c>
      <c r="BH82" s="8">
        <f>RA_CO!BH82+MA_CO!BH82+CI_CO!BH82</f>
        <v>0</v>
      </c>
      <c r="BI82" s="8">
        <f>RA_CO!BI82+MA_CO!BI82+CI_CO!BI82</f>
        <v>0</v>
      </c>
      <c r="BJ82" s="8">
        <f>RA_CO!BJ82+MA_CO!BJ82+CI_CO!BJ82</f>
        <v>0</v>
      </c>
      <c r="BK82" s="8">
        <f>RA_CO!BK82+MA_CO!BK82+CI_CO!BK82</f>
        <v>0</v>
      </c>
      <c r="BO82" s="24">
        <f t="shared" si="248"/>
        <v>0</v>
      </c>
      <c r="BP82" s="24">
        <f t="shared" si="248"/>
        <v>0</v>
      </c>
      <c r="BQ82" s="24">
        <f t="shared" si="248"/>
        <v>0</v>
      </c>
      <c r="BR82" s="24">
        <f t="shared" si="248"/>
        <v>0</v>
      </c>
      <c r="BS82" s="24">
        <f t="shared" si="248"/>
        <v>0</v>
      </c>
      <c r="BT82" s="24">
        <f t="shared" si="248"/>
        <v>0</v>
      </c>
    </row>
    <row r="83" spans="1:72" collapsed="1" x14ac:dyDescent="0.25">
      <c r="C83" s="3" t="s">
        <v>35</v>
      </c>
      <c r="D83" s="10">
        <f t="shared" ref="D83:AY83" si="249">SUM(D63:D82)</f>
        <v>0</v>
      </c>
      <c r="E83" s="10">
        <f t="shared" si="249"/>
        <v>0</v>
      </c>
      <c r="F83" s="10">
        <f t="shared" si="249"/>
        <v>0</v>
      </c>
      <c r="G83" s="10">
        <f t="shared" si="249"/>
        <v>0</v>
      </c>
      <c r="H83" s="10">
        <f t="shared" si="249"/>
        <v>0</v>
      </c>
      <c r="I83" s="10">
        <f t="shared" si="249"/>
        <v>0</v>
      </c>
      <c r="J83" s="10">
        <f t="shared" si="249"/>
        <v>0</v>
      </c>
      <c r="K83" s="10">
        <f t="shared" si="249"/>
        <v>0</v>
      </c>
      <c r="L83" s="10">
        <f t="shared" si="249"/>
        <v>0</v>
      </c>
      <c r="M83" s="10">
        <f t="shared" si="249"/>
        <v>0</v>
      </c>
      <c r="N83" s="10">
        <f t="shared" si="249"/>
        <v>0</v>
      </c>
      <c r="O83" s="10">
        <f t="shared" si="249"/>
        <v>0</v>
      </c>
      <c r="P83" s="10">
        <f t="shared" si="249"/>
        <v>0</v>
      </c>
      <c r="Q83" s="10">
        <f t="shared" si="249"/>
        <v>0</v>
      </c>
      <c r="R83" s="10">
        <f t="shared" si="249"/>
        <v>0</v>
      </c>
      <c r="S83" s="10">
        <f t="shared" si="249"/>
        <v>0</v>
      </c>
      <c r="T83" s="10">
        <f t="shared" si="249"/>
        <v>0</v>
      </c>
      <c r="U83" s="10">
        <f t="shared" si="249"/>
        <v>0</v>
      </c>
      <c r="V83" s="10">
        <f t="shared" si="249"/>
        <v>0</v>
      </c>
      <c r="W83" s="10">
        <f t="shared" si="249"/>
        <v>0</v>
      </c>
      <c r="X83" s="10">
        <f t="shared" si="249"/>
        <v>0</v>
      </c>
      <c r="Y83" s="10">
        <f t="shared" si="249"/>
        <v>0</v>
      </c>
      <c r="Z83" s="10">
        <f t="shared" si="249"/>
        <v>0</v>
      </c>
      <c r="AA83" s="10">
        <f t="shared" si="249"/>
        <v>0</v>
      </c>
      <c r="AB83" s="10">
        <f t="shared" si="249"/>
        <v>0</v>
      </c>
      <c r="AC83" s="10">
        <f t="shared" si="249"/>
        <v>0</v>
      </c>
      <c r="AD83" s="10">
        <f t="shared" si="249"/>
        <v>0</v>
      </c>
      <c r="AE83" s="10">
        <f t="shared" si="249"/>
        <v>0</v>
      </c>
      <c r="AF83" s="10">
        <f t="shared" si="249"/>
        <v>0</v>
      </c>
      <c r="AG83" s="10">
        <f t="shared" si="249"/>
        <v>0</v>
      </c>
      <c r="AH83" s="10">
        <f t="shared" si="249"/>
        <v>0</v>
      </c>
      <c r="AI83" s="10">
        <f t="shared" si="249"/>
        <v>0</v>
      </c>
      <c r="AJ83" s="10">
        <f t="shared" si="249"/>
        <v>0</v>
      </c>
      <c r="AK83" s="10">
        <f t="shared" si="249"/>
        <v>0</v>
      </c>
      <c r="AL83" s="10">
        <f t="shared" si="249"/>
        <v>0</v>
      </c>
      <c r="AM83" s="10">
        <f t="shared" si="249"/>
        <v>0</v>
      </c>
      <c r="AN83" s="10">
        <f t="shared" si="249"/>
        <v>0</v>
      </c>
      <c r="AO83" s="10">
        <f t="shared" si="249"/>
        <v>0</v>
      </c>
      <c r="AP83" s="10">
        <f t="shared" si="249"/>
        <v>0</v>
      </c>
      <c r="AQ83" s="10">
        <f t="shared" si="249"/>
        <v>0</v>
      </c>
      <c r="AR83" s="10">
        <f t="shared" si="249"/>
        <v>0</v>
      </c>
      <c r="AS83" s="10">
        <f t="shared" si="249"/>
        <v>0</v>
      </c>
      <c r="AT83" s="10">
        <f t="shared" si="249"/>
        <v>0</v>
      </c>
      <c r="AU83" s="10">
        <f t="shared" si="249"/>
        <v>0</v>
      </c>
      <c r="AV83" s="10">
        <f t="shared" si="249"/>
        <v>0</v>
      </c>
      <c r="AW83" s="10">
        <f t="shared" si="249"/>
        <v>0</v>
      </c>
      <c r="AX83" s="10">
        <f t="shared" si="249"/>
        <v>0</v>
      </c>
      <c r="AY83" s="10">
        <f t="shared" si="249"/>
        <v>0</v>
      </c>
      <c r="AZ83" s="10">
        <f t="shared" ref="AZ83:BK83" si="250">SUM(AZ63:AZ82)</f>
        <v>23348.262480708639</v>
      </c>
      <c r="BA83" s="10">
        <f t="shared" si="250"/>
        <v>23622.550564740697</v>
      </c>
      <c r="BB83" s="10">
        <f t="shared" si="250"/>
        <v>28079.787951828246</v>
      </c>
      <c r="BC83" s="10">
        <f t="shared" si="250"/>
        <v>25590.057695942996</v>
      </c>
      <c r="BD83" s="10">
        <f t="shared" si="250"/>
        <v>25461.33395844284</v>
      </c>
      <c r="BE83" s="10">
        <f t="shared" si="250"/>
        <v>28273.784063429135</v>
      </c>
      <c r="BF83" s="10">
        <f t="shared" si="250"/>
        <v>28596.076048152718</v>
      </c>
      <c r="BG83" s="10">
        <f t="shared" si="250"/>
        <v>28117.976800938981</v>
      </c>
      <c r="BH83" s="10">
        <f t="shared" si="250"/>
        <v>28182.984697331129</v>
      </c>
      <c r="BI83" s="10">
        <f t="shared" si="250"/>
        <v>27050.753062667216</v>
      </c>
      <c r="BJ83" s="10">
        <f t="shared" si="250"/>
        <v>29074.665545716285</v>
      </c>
      <c r="BK83" s="10">
        <f t="shared" si="250"/>
        <v>31473.312447750694</v>
      </c>
      <c r="BO83" s="23">
        <f>SUM(BO63:BO82)</f>
        <v>0</v>
      </c>
      <c r="BP83" s="23">
        <f t="shared" ref="BP83:BT83" si="251">SUM(BP63:BP82)</f>
        <v>75050.600997277594</v>
      </c>
      <c r="BQ83" s="23">
        <f t="shared" si="251"/>
        <v>0</v>
      </c>
      <c r="BR83" s="23">
        <f t="shared" si="251"/>
        <v>0</v>
      </c>
      <c r="BS83" s="23">
        <f t="shared" si="251"/>
        <v>0</v>
      </c>
      <c r="BT83" s="23">
        <f t="shared" si="251"/>
        <v>0</v>
      </c>
    </row>
    <row r="86" spans="1:72" hidden="1" outlineLevel="1" x14ac:dyDescent="0.25">
      <c r="A86" s="11" t="s">
        <v>39</v>
      </c>
      <c r="C86" s="2" t="s">
        <v>42</v>
      </c>
      <c r="D86" s="8">
        <f>RA_CO!D86+MA_CO!D86+CI_CO!D86</f>
        <v>0</v>
      </c>
      <c r="E86" s="8">
        <f>RA_CO!E86+MA_CO!E86+CI_CO!E86</f>
        <v>0</v>
      </c>
      <c r="F86" s="8">
        <f>RA_CO!F86+MA_CO!F86+CI_CO!F86</f>
        <v>0</v>
      </c>
      <c r="G86" s="8">
        <f>RA_CO!G86+MA_CO!G86+CI_CO!G86</f>
        <v>0</v>
      </c>
      <c r="H86" s="8">
        <f>RA_CO!H86+MA_CO!H86+CI_CO!H86</f>
        <v>0</v>
      </c>
      <c r="I86" s="8">
        <f>RA_CO!I86+MA_CO!I86+CI_CO!I86</f>
        <v>0</v>
      </c>
      <c r="J86" s="8">
        <f>RA_CO!J86+MA_CO!J86+CI_CO!J86</f>
        <v>0</v>
      </c>
      <c r="K86" s="8">
        <f>RA_CO!K86+MA_CO!K86+CI_CO!K86</f>
        <v>0</v>
      </c>
      <c r="L86" s="8">
        <f>RA_CO!L86+MA_CO!L86+CI_CO!L86</f>
        <v>0</v>
      </c>
      <c r="M86" s="8">
        <f>RA_CO!M86+MA_CO!M86+CI_CO!M86</f>
        <v>0</v>
      </c>
      <c r="N86" s="8">
        <f>RA_CO!N86+MA_CO!N86+CI_CO!N86</f>
        <v>0</v>
      </c>
      <c r="O86" s="8">
        <f>RA_CO!O86+MA_CO!O86+CI_CO!O86</f>
        <v>0</v>
      </c>
      <c r="P86" s="8">
        <f>RA_CO!P86+MA_CO!P86+CI_CO!P86</f>
        <v>0</v>
      </c>
      <c r="Q86" s="8">
        <f>RA_CO!Q86+MA_CO!Q86+CI_CO!Q86</f>
        <v>0</v>
      </c>
      <c r="R86" s="8">
        <f>RA_CO!R86+MA_CO!R86+CI_CO!R86</f>
        <v>0</v>
      </c>
      <c r="S86" s="8">
        <f>RA_CO!S86+MA_CO!S86+CI_CO!S86</f>
        <v>0</v>
      </c>
      <c r="T86" s="8">
        <f>RA_CO!T86+MA_CO!T86+CI_CO!T86</f>
        <v>0</v>
      </c>
      <c r="U86" s="8">
        <f>RA_CO!U86+MA_CO!U86+CI_CO!U86</f>
        <v>0</v>
      </c>
      <c r="V86" s="8">
        <f>RA_CO!V86+MA_CO!V86+CI_CO!V86</f>
        <v>0</v>
      </c>
      <c r="W86" s="8">
        <f>RA_CO!W86+MA_CO!W86+CI_CO!W86</f>
        <v>0</v>
      </c>
      <c r="X86" s="8">
        <f>RA_CO!X86+MA_CO!X86+CI_CO!X86</f>
        <v>0</v>
      </c>
      <c r="Y86" s="8">
        <f>RA_CO!Y86+MA_CO!Y86+CI_CO!Y86</f>
        <v>0</v>
      </c>
      <c r="Z86" s="8">
        <f>RA_CO!Z86+MA_CO!Z86+CI_CO!Z86</f>
        <v>0</v>
      </c>
      <c r="AA86" s="8">
        <f>RA_CO!AA86+MA_CO!AA86+CI_CO!AA86</f>
        <v>0</v>
      </c>
      <c r="AB86" s="8">
        <f>RA_CO!AB86+MA_CO!AB86+CI_CO!AB86</f>
        <v>0</v>
      </c>
      <c r="AC86" s="8">
        <f>RA_CO!AC86+MA_CO!AC86+CI_CO!AC86</f>
        <v>0</v>
      </c>
      <c r="AD86" s="8">
        <f>RA_CO!AD86+MA_CO!AD86+CI_CO!AD86</f>
        <v>0</v>
      </c>
      <c r="AE86" s="8">
        <f>RA_CO!AE86+MA_CO!AE86+CI_CO!AE86</f>
        <v>0</v>
      </c>
      <c r="AF86" s="8">
        <f>RA_CO!AF86+MA_CO!AF86+CI_CO!AF86</f>
        <v>0</v>
      </c>
      <c r="AG86" s="8">
        <f>RA_CO!AG86+MA_CO!AG86+CI_CO!AG86</f>
        <v>0</v>
      </c>
      <c r="AH86" s="8">
        <f>RA_CO!AH86+MA_CO!AH86+CI_CO!AH86</f>
        <v>0</v>
      </c>
      <c r="AI86" s="8">
        <f>RA_CO!AI86+MA_CO!AI86+CI_CO!AI86</f>
        <v>0</v>
      </c>
      <c r="AJ86" s="8">
        <f>RA_CO!AJ86+MA_CO!AJ86+CI_CO!AJ86</f>
        <v>0</v>
      </c>
      <c r="AK86" s="8">
        <f>RA_CO!AK86+MA_CO!AK86+CI_CO!AK86</f>
        <v>0</v>
      </c>
      <c r="AL86" s="8">
        <f>RA_CO!AL86+MA_CO!AL86+CI_CO!AL86</f>
        <v>0</v>
      </c>
      <c r="AM86" s="8">
        <f>RA_CO!AM86+MA_CO!AM86+CI_CO!AM86</f>
        <v>0</v>
      </c>
      <c r="AN86" s="8">
        <f>RA_CO!AN86+MA_CO!AN86+CI_CO!AN86</f>
        <v>0</v>
      </c>
      <c r="AO86" s="8">
        <f>RA_CO!AO86+MA_CO!AO86+CI_CO!AO86</f>
        <v>0</v>
      </c>
      <c r="AP86" s="8">
        <f>RA_CO!AP86+MA_CO!AP86+CI_CO!AP86</f>
        <v>0</v>
      </c>
      <c r="AQ86" s="8">
        <f>RA_CO!AQ86+MA_CO!AQ86+CI_CO!AQ86</f>
        <v>0</v>
      </c>
      <c r="AR86" s="8">
        <f>RA_CO!AR86+MA_CO!AR86+CI_CO!AR86</f>
        <v>0</v>
      </c>
      <c r="AS86" s="8">
        <f>RA_CO!AS86+MA_CO!AS86+CI_CO!AS86</f>
        <v>0</v>
      </c>
      <c r="AT86" s="8">
        <f>RA_CO!AT86+MA_CO!AT86+CI_CO!AT86</f>
        <v>0</v>
      </c>
      <c r="AU86" s="8">
        <f>RA_CO!AU86+MA_CO!AU86+CI_CO!AU86</f>
        <v>0</v>
      </c>
      <c r="AV86" s="8">
        <f>RA_CO!AV86+MA_CO!AV86+CI_CO!AV86</f>
        <v>0</v>
      </c>
      <c r="AW86" s="8">
        <f>RA_CO!AW86+MA_CO!AW86+CI_CO!AW86</f>
        <v>0</v>
      </c>
      <c r="AX86" s="8">
        <f>RA_CO!AX86+MA_CO!AX86+CI_CO!AX86</f>
        <v>0</v>
      </c>
      <c r="AY86" s="8">
        <f>RA_CO!AY86+MA_CO!AY86+CI_CO!AY86</f>
        <v>0</v>
      </c>
      <c r="AZ86" s="8">
        <f>RA_CO!AZ86+MA_CO!AZ86+CI_CO!AZ86</f>
        <v>-26161.436550657301</v>
      </c>
      <c r="BA86" s="8">
        <f>RA_CO!BA86+MA_CO!BA86+CI_CO!BA86</f>
        <v>-26407.192812302597</v>
      </c>
      <c r="BB86" s="8">
        <f>RA_CO!BB86+MA_CO!BB86+CI_CO!BB86</f>
        <v>-28717.261085137299</v>
      </c>
      <c r="BC86" s="8">
        <f>RA_CO!BC86+MA_CO!BC86+CI_CO!BC86</f>
        <v>-27864.722914804101</v>
      </c>
      <c r="BD86" s="8">
        <f>RA_CO!BD86+MA_CO!BD86+CI_CO!BD86</f>
        <v>-28652.034046871202</v>
      </c>
      <c r="BE86" s="8">
        <f>RA_CO!BE86+MA_CO!BE86+CI_CO!BE86</f>
        <v>-29461.905217643201</v>
      </c>
      <c r="BF86" s="8">
        <f>RA_CO!BF86+MA_CO!BF86+CI_CO!BF86</f>
        <v>-29361.664846315198</v>
      </c>
      <c r="BG86" s="8">
        <f>RA_CO!BG86+MA_CO!BG86+CI_CO!BG86</f>
        <v>-28746.048242454195</v>
      </c>
      <c r="BH86" s="8">
        <f>RA_CO!BH86+MA_CO!BH86+CI_CO!BH86</f>
        <v>-29509.9140316169</v>
      </c>
      <c r="BI86" s="8">
        <f>RA_CO!BI86+MA_CO!BI86+CI_CO!BI86</f>
        <v>-28598.642978919001</v>
      </c>
      <c r="BJ86" s="8">
        <f>RA_CO!BJ86+MA_CO!BJ86+CI_CO!BJ86</f>
        <v>-29398.8111388949</v>
      </c>
      <c r="BK86" s="8">
        <f>RA_CO!BK86+MA_CO!BK86+CI_CO!BK86</f>
        <v>-30068.073670917503</v>
      </c>
      <c r="BO86" s="24">
        <f t="shared" ref="BO86:BT88" si="252">SUMIFS($D86:$BM86,$D$6:$BM$6,"&gt;="&amp;BO$2,$D$6:$BM$6,"&lt;="&amp;BO$6,$D$5:$BM$5,BO$5)</f>
        <v>0</v>
      </c>
      <c r="BP86" s="24">
        <f t="shared" si="252"/>
        <v>-81285.890448097198</v>
      </c>
      <c r="BQ86" s="24">
        <f t="shared" si="252"/>
        <v>0</v>
      </c>
      <c r="BR86" s="24">
        <f t="shared" si="252"/>
        <v>0</v>
      </c>
      <c r="BS86" s="24">
        <f t="shared" si="252"/>
        <v>0</v>
      </c>
      <c r="BT86" s="24">
        <f t="shared" si="252"/>
        <v>0</v>
      </c>
    </row>
    <row r="87" spans="1:72" hidden="1" outlineLevel="1" x14ac:dyDescent="0.25">
      <c r="A87" s="11" t="s">
        <v>39</v>
      </c>
      <c r="C87" s="2" t="s">
        <v>41</v>
      </c>
      <c r="D87" s="8">
        <f>RA_CO!D87+MA_CO!D87+CI_CO!D87</f>
        <v>0</v>
      </c>
      <c r="E87" s="8">
        <f>RA_CO!E87+MA_CO!E87+CI_CO!E87</f>
        <v>0</v>
      </c>
      <c r="F87" s="8">
        <f>RA_CO!F87+MA_CO!F87+CI_CO!F87</f>
        <v>0</v>
      </c>
      <c r="G87" s="8">
        <f>RA_CO!G87+MA_CO!G87+CI_CO!G87</f>
        <v>0</v>
      </c>
      <c r="H87" s="8">
        <f>RA_CO!H87+MA_CO!H87+CI_CO!H87</f>
        <v>0</v>
      </c>
      <c r="I87" s="8">
        <f>RA_CO!I87+MA_CO!I87+CI_CO!I87</f>
        <v>0</v>
      </c>
      <c r="J87" s="8">
        <f>RA_CO!J87+MA_CO!J87+CI_CO!J87</f>
        <v>0</v>
      </c>
      <c r="K87" s="8">
        <f>RA_CO!K87+MA_CO!K87+CI_CO!K87</f>
        <v>0</v>
      </c>
      <c r="L87" s="8">
        <f>RA_CO!L87+MA_CO!L87+CI_CO!L87</f>
        <v>0</v>
      </c>
      <c r="M87" s="8">
        <f>RA_CO!M87+MA_CO!M87+CI_CO!M87</f>
        <v>0</v>
      </c>
      <c r="N87" s="8">
        <f>RA_CO!N87+MA_CO!N87+CI_CO!N87</f>
        <v>0</v>
      </c>
      <c r="O87" s="8">
        <f>RA_CO!O87+MA_CO!O87+CI_CO!O87</f>
        <v>0</v>
      </c>
      <c r="P87" s="8">
        <f>RA_CO!P87+MA_CO!P87+CI_CO!P87</f>
        <v>0</v>
      </c>
      <c r="Q87" s="8">
        <f>RA_CO!Q87+MA_CO!Q87+CI_CO!Q87</f>
        <v>0</v>
      </c>
      <c r="R87" s="8">
        <f>RA_CO!R87+MA_CO!R87+CI_CO!R87</f>
        <v>0</v>
      </c>
      <c r="S87" s="8">
        <f>RA_CO!S87+MA_CO!S87+CI_CO!S87</f>
        <v>0</v>
      </c>
      <c r="T87" s="8">
        <f>RA_CO!T87+MA_CO!T87+CI_CO!T87</f>
        <v>0</v>
      </c>
      <c r="U87" s="8">
        <f>RA_CO!U87+MA_CO!U87+CI_CO!U87</f>
        <v>0</v>
      </c>
      <c r="V87" s="8">
        <f>RA_CO!V87+MA_CO!V87+CI_CO!V87</f>
        <v>0</v>
      </c>
      <c r="W87" s="8">
        <f>RA_CO!W87+MA_CO!W87+CI_CO!W87</f>
        <v>0</v>
      </c>
      <c r="X87" s="8">
        <f>RA_CO!X87+MA_CO!X87+CI_CO!X87</f>
        <v>0</v>
      </c>
      <c r="Y87" s="8">
        <f>RA_CO!Y87+MA_CO!Y87+CI_CO!Y87</f>
        <v>0</v>
      </c>
      <c r="Z87" s="8">
        <f>RA_CO!Z87+MA_CO!Z87+CI_CO!Z87</f>
        <v>0</v>
      </c>
      <c r="AA87" s="8">
        <f>RA_CO!AA87+MA_CO!AA87+CI_CO!AA87</f>
        <v>0</v>
      </c>
      <c r="AB87" s="8">
        <f>RA_CO!AB87+MA_CO!AB87+CI_CO!AB87</f>
        <v>0</v>
      </c>
      <c r="AC87" s="8">
        <f>RA_CO!AC87+MA_CO!AC87+CI_CO!AC87</f>
        <v>0</v>
      </c>
      <c r="AD87" s="8">
        <f>RA_CO!AD87+MA_CO!AD87+CI_CO!AD87</f>
        <v>0</v>
      </c>
      <c r="AE87" s="8">
        <f>RA_CO!AE87+MA_CO!AE87+CI_CO!AE87</f>
        <v>0</v>
      </c>
      <c r="AF87" s="8">
        <f>RA_CO!AF87+MA_CO!AF87+CI_CO!AF87</f>
        <v>0</v>
      </c>
      <c r="AG87" s="8">
        <f>RA_CO!AG87+MA_CO!AG87+CI_CO!AG87</f>
        <v>0</v>
      </c>
      <c r="AH87" s="8">
        <f>RA_CO!AH87+MA_CO!AH87+CI_CO!AH87</f>
        <v>0</v>
      </c>
      <c r="AI87" s="8">
        <f>RA_CO!AI87+MA_CO!AI87+CI_CO!AI87</f>
        <v>0</v>
      </c>
      <c r="AJ87" s="8">
        <f>RA_CO!AJ87+MA_CO!AJ87+CI_CO!AJ87</f>
        <v>0</v>
      </c>
      <c r="AK87" s="8">
        <f>RA_CO!AK87+MA_CO!AK87+CI_CO!AK87</f>
        <v>0</v>
      </c>
      <c r="AL87" s="8">
        <f>RA_CO!AL87+MA_CO!AL87+CI_CO!AL87</f>
        <v>0</v>
      </c>
      <c r="AM87" s="8">
        <f>RA_CO!AM87+MA_CO!AM87+CI_CO!AM87</f>
        <v>0</v>
      </c>
      <c r="AN87" s="8">
        <f>RA_CO!AN87+MA_CO!AN87+CI_CO!AN87</f>
        <v>0</v>
      </c>
      <c r="AO87" s="8">
        <f>RA_CO!AO87+MA_CO!AO87+CI_CO!AO87</f>
        <v>0</v>
      </c>
      <c r="AP87" s="8">
        <f>RA_CO!AP87+MA_CO!AP87+CI_CO!AP87</f>
        <v>0</v>
      </c>
      <c r="AQ87" s="8">
        <f>RA_CO!AQ87+MA_CO!AQ87+CI_CO!AQ87</f>
        <v>0</v>
      </c>
      <c r="AR87" s="8">
        <f>RA_CO!AR87+MA_CO!AR87+CI_CO!AR87</f>
        <v>0</v>
      </c>
      <c r="AS87" s="8">
        <f>RA_CO!AS87+MA_CO!AS87+CI_CO!AS87</f>
        <v>0</v>
      </c>
      <c r="AT87" s="8">
        <f>RA_CO!AT87+MA_CO!AT87+CI_CO!AT87</f>
        <v>0</v>
      </c>
      <c r="AU87" s="8">
        <f>RA_CO!AU87+MA_CO!AU87+CI_CO!AU87</f>
        <v>0</v>
      </c>
      <c r="AV87" s="8">
        <f>RA_CO!AV87+MA_CO!AV87+CI_CO!AV87</f>
        <v>0</v>
      </c>
      <c r="AW87" s="8">
        <f>RA_CO!AW87+MA_CO!AW87+CI_CO!AW87</f>
        <v>0</v>
      </c>
      <c r="AX87" s="8">
        <f>RA_CO!AX87+MA_CO!AX87+CI_CO!AX87</f>
        <v>0</v>
      </c>
      <c r="AY87" s="8">
        <f>RA_CO!AY87+MA_CO!AY87+CI_CO!AY87</f>
        <v>0</v>
      </c>
      <c r="AZ87" s="8">
        <f>RA_CO!AZ87+MA_CO!AZ87+CI_CO!AZ87</f>
        <v>-8886.3299968475003</v>
      </c>
      <c r="BA87" s="8">
        <f>RA_CO!BA87+MA_CO!BA87+CI_CO!BA87</f>
        <v>-8634.1005446437994</v>
      </c>
      <c r="BB87" s="8">
        <f>RA_CO!BB87+MA_CO!BB87+CI_CO!BB87</f>
        <v>-9298.9201443823004</v>
      </c>
      <c r="BC87" s="8">
        <f>RA_CO!BC87+MA_CO!BC87+CI_CO!BC87</f>
        <v>-8970.1846833196996</v>
      </c>
      <c r="BD87" s="8">
        <f>RA_CO!BD87+MA_CO!BD87+CI_CO!BD87</f>
        <v>-9275.5095953664004</v>
      </c>
      <c r="BE87" s="8">
        <f>RA_CO!BE87+MA_CO!BE87+CI_CO!BE87</f>
        <v>-8994.0614249903992</v>
      </c>
      <c r="BF87" s="8">
        <f>RA_CO!BF87+MA_CO!BF87+CI_CO!BF87</f>
        <v>-8583.7720220198989</v>
      </c>
      <c r="BG87" s="8">
        <f>RA_CO!BG87+MA_CO!BG87+CI_CO!BG87</f>
        <v>-8472.6022109594996</v>
      </c>
      <c r="BH87" s="8">
        <f>RA_CO!BH87+MA_CO!BH87+CI_CO!BH87</f>
        <v>-8472.7966061621009</v>
      </c>
      <c r="BI87" s="8">
        <f>RA_CO!BI87+MA_CO!BI87+CI_CO!BI87</f>
        <v>-8543.5066227443003</v>
      </c>
      <c r="BJ87" s="8">
        <f>RA_CO!BJ87+MA_CO!BJ87+CI_CO!BJ87</f>
        <v>-8127.2170476757001</v>
      </c>
      <c r="BK87" s="8">
        <f>RA_CO!BK87+MA_CO!BK87+CI_CO!BK87</f>
        <v>-8289.5918850101007</v>
      </c>
      <c r="BO87" s="24">
        <f t="shared" si="252"/>
        <v>0</v>
      </c>
      <c r="BP87" s="24">
        <f t="shared" si="252"/>
        <v>-26819.3506858736</v>
      </c>
      <c r="BQ87" s="24">
        <f t="shared" si="252"/>
        <v>0</v>
      </c>
      <c r="BR87" s="24">
        <f t="shared" si="252"/>
        <v>0</v>
      </c>
      <c r="BS87" s="24">
        <f t="shared" si="252"/>
        <v>0</v>
      </c>
      <c r="BT87" s="24">
        <f t="shared" si="252"/>
        <v>0</v>
      </c>
    </row>
    <row r="88" spans="1:72" hidden="1" outlineLevel="1" x14ac:dyDescent="0.25">
      <c r="A88" s="11" t="s">
        <v>39</v>
      </c>
      <c r="C88" s="2" t="s">
        <v>43</v>
      </c>
      <c r="D88" s="8">
        <f>RA_CO!D88+MA_CO!D88+CI_CO!D88</f>
        <v>0</v>
      </c>
      <c r="E88" s="8">
        <f>RA_CO!E88+MA_CO!E88+CI_CO!E88</f>
        <v>0</v>
      </c>
      <c r="F88" s="8">
        <f>RA_CO!F88+MA_CO!F88+CI_CO!F88</f>
        <v>0</v>
      </c>
      <c r="G88" s="8">
        <f>RA_CO!G88+MA_CO!G88+CI_CO!G88</f>
        <v>0</v>
      </c>
      <c r="H88" s="8">
        <f>RA_CO!H88+MA_CO!H88+CI_CO!H88</f>
        <v>0</v>
      </c>
      <c r="I88" s="8">
        <f>RA_CO!I88+MA_CO!I88+CI_CO!I88</f>
        <v>0</v>
      </c>
      <c r="J88" s="8">
        <f>RA_CO!J88+MA_CO!J88+CI_CO!J88</f>
        <v>0</v>
      </c>
      <c r="K88" s="8">
        <f>RA_CO!K88+MA_CO!K88+CI_CO!K88</f>
        <v>0</v>
      </c>
      <c r="L88" s="8">
        <f>RA_CO!L88+MA_CO!L88+CI_CO!L88</f>
        <v>0</v>
      </c>
      <c r="M88" s="8">
        <f>RA_CO!M88+MA_CO!M88+CI_CO!M88</f>
        <v>0</v>
      </c>
      <c r="N88" s="8">
        <f>RA_CO!N88+MA_CO!N88+CI_CO!N88</f>
        <v>0</v>
      </c>
      <c r="O88" s="8">
        <f>RA_CO!O88+MA_CO!O88+CI_CO!O88</f>
        <v>0</v>
      </c>
      <c r="P88" s="8">
        <f>RA_CO!P88+MA_CO!P88+CI_CO!P88</f>
        <v>0</v>
      </c>
      <c r="Q88" s="8">
        <f>RA_CO!Q88+MA_CO!Q88+CI_CO!Q88</f>
        <v>0</v>
      </c>
      <c r="R88" s="8">
        <f>RA_CO!R88+MA_CO!R88+CI_CO!R88</f>
        <v>0</v>
      </c>
      <c r="S88" s="8">
        <f>RA_CO!S88+MA_CO!S88+CI_CO!S88</f>
        <v>0</v>
      </c>
      <c r="T88" s="8">
        <f>RA_CO!T88+MA_CO!T88+CI_CO!T88</f>
        <v>0</v>
      </c>
      <c r="U88" s="8">
        <f>RA_CO!U88+MA_CO!U88+CI_CO!U88</f>
        <v>0</v>
      </c>
      <c r="V88" s="8">
        <f>RA_CO!V88+MA_CO!V88+CI_CO!V88</f>
        <v>0</v>
      </c>
      <c r="W88" s="8">
        <f>RA_CO!W88+MA_CO!W88+CI_CO!W88</f>
        <v>0</v>
      </c>
      <c r="X88" s="8">
        <f>RA_CO!X88+MA_CO!X88+CI_CO!X88</f>
        <v>0</v>
      </c>
      <c r="Y88" s="8">
        <f>RA_CO!Y88+MA_CO!Y88+CI_CO!Y88</f>
        <v>0</v>
      </c>
      <c r="Z88" s="8">
        <f>RA_CO!Z88+MA_CO!Z88+CI_CO!Z88</f>
        <v>0</v>
      </c>
      <c r="AA88" s="8">
        <f>RA_CO!AA88+MA_CO!AA88+CI_CO!AA88</f>
        <v>0</v>
      </c>
      <c r="AB88" s="8">
        <f>RA_CO!AB88+MA_CO!AB88+CI_CO!AB88</f>
        <v>0</v>
      </c>
      <c r="AC88" s="8">
        <f>RA_CO!AC88+MA_CO!AC88+CI_CO!AC88</f>
        <v>0</v>
      </c>
      <c r="AD88" s="8">
        <f>RA_CO!AD88+MA_CO!AD88+CI_CO!AD88</f>
        <v>0</v>
      </c>
      <c r="AE88" s="8">
        <f>RA_CO!AE88+MA_CO!AE88+CI_CO!AE88</f>
        <v>0</v>
      </c>
      <c r="AF88" s="8">
        <f>RA_CO!AF88+MA_CO!AF88+CI_CO!AF88</f>
        <v>0</v>
      </c>
      <c r="AG88" s="8">
        <f>RA_CO!AG88+MA_CO!AG88+CI_CO!AG88</f>
        <v>0</v>
      </c>
      <c r="AH88" s="8">
        <f>RA_CO!AH88+MA_CO!AH88+CI_CO!AH88</f>
        <v>0</v>
      </c>
      <c r="AI88" s="8">
        <f>RA_CO!AI88+MA_CO!AI88+CI_CO!AI88</f>
        <v>0</v>
      </c>
      <c r="AJ88" s="8">
        <f>RA_CO!AJ88+MA_CO!AJ88+CI_CO!AJ88</f>
        <v>0</v>
      </c>
      <c r="AK88" s="8">
        <f>RA_CO!AK88+MA_CO!AK88+CI_CO!AK88</f>
        <v>0</v>
      </c>
      <c r="AL88" s="8">
        <f>RA_CO!AL88+MA_CO!AL88+CI_CO!AL88</f>
        <v>0</v>
      </c>
      <c r="AM88" s="8">
        <f>RA_CO!AM88+MA_CO!AM88+CI_CO!AM88</f>
        <v>0</v>
      </c>
      <c r="AN88" s="8">
        <f>RA_CO!AN88+MA_CO!AN88+CI_CO!AN88</f>
        <v>0</v>
      </c>
      <c r="AO88" s="8">
        <f>RA_CO!AO88+MA_CO!AO88+CI_CO!AO88</f>
        <v>0</v>
      </c>
      <c r="AP88" s="8">
        <f>RA_CO!AP88+MA_CO!AP88+CI_CO!AP88</f>
        <v>0</v>
      </c>
      <c r="AQ88" s="8">
        <f>RA_CO!AQ88+MA_CO!AQ88+CI_CO!AQ88</f>
        <v>0</v>
      </c>
      <c r="AR88" s="8">
        <f>RA_CO!AR88+MA_CO!AR88+CI_CO!AR88</f>
        <v>0</v>
      </c>
      <c r="AS88" s="8">
        <f>RA_CO!AS88+MA_CO!AS88+CI_CO!AS88</f>
        <v>0</v>
      </c>
      <c r="AT88" s="8">
        <f>RA_CO!AT88+MA_CO!AT88+CI_CO!AT88</f>
        <v>0</v>
      </c>
      <c r="AU88" s="8">
        <f>RA_CO!AU88+MA_CO!AU88+CI_CO!AU88</f>
        <v>0</v>
      </c>
      <c r="AV88" s="8">
        <f>RA_CO!AV88+MA_CO!AV88+CI_CO!AV88</f>
        <v>0</v>
      </c>
      <c r="AW88" s="8">
        <f>RA_CO!AW88+MA_CO!AW88+CI_CO!AW88</f>
        <v>0</v>
      </c>
      <c r="AX88" s="8">
        <f>RA_CO!AX88+MA_CO!AX88+CI_CO!AX88</f>
        <v>0</v>
      </c>
      <c r="AY88" s="8">
        <f>RA_CO!AY88+MA_CO!AY88+CI_CO!AY88</f>
        <v>0</v>
      </c>
      <c r="AZ88" s="8">
        <f>RA_CO!AZ88+MA_CO!AZ88+CI_CO!AZ88</f>
        <v>-7481.3618018805</v>
      </c>
      <c r="BA88" s="8">
        <f>RA_CO!BA88+MA_CO!BA88+CI_CO!BA88</f>
        <v>-7453.8302584166004</v>
      </c>
      <c r="BB88" s="8">
        <f>RA_CO!BB88+MA_CO!BB88+CI_CO!BB88</f>
        <v>-7700.4020885287009</v>
      </c>
      <c r="BC88" s="8">
        <f>RA_CO!BC88+MA_CO!BC88+CI_CO!BC88</f>
        <v>-7527.0550303665996</v>
      </c>
      <c r="BD88" s="8">
        <f>RA_CO!BD88+MA_CO!BD88+CI_CO!BD88</f>
        <v>-7699.0346798736</v>
      </c>
      <c r="BE88" s="8">
        <f>RA_CO!BE88+MA_CO!BE88+CI_CO!BE88</f>
        <v>-8026.9027910293989</v>
      </c>
      <c r="BF88" s="8">
        <f>RA_CO!BF88+MA_CO!BF88+CI_CO!BF88</f>
        <v>-7759.5476492431999</v>
      </c>
      <c r="BG88" s="8">
        <f>RA_CO!BG88+MA_CO!BG88+CI_CO!BG88</f>
        <v>-7805.0045158435996</v>
      </c>
      <c r="BH88" s="8">
        <f>RA_CO!BH88+MA_CO!BH88+CI_CO!BH88</f>
        <v>-8157.5928120505005</v>
      </c>
      <c r="BI88" s="8">
        <f>RA_CO!BI88+MA_CO!BI88+CI_CO!BI88</f>
        <v>-7835.9000407849999</v>
      </c>
      <c r="BJ88" s="8">
        <f>RA_CO!BJ88+MA_CO!BJ88+CI_CO!BJ88</f>
        <v>-7891.8331903625003</v>
      </c>
      <c r="BK88" s="8">
        <f>RA_CO!BK88+MA_CO!BK88+CI_CO!BK88</f>
        <v>-8019.8755989504007</v>
      </c>
      <c r="BO88" s="24">
        <f t="shared" si="252"/>
        <v>0</v>
      </c>
      <c r="BP88" s="24">
        <f t="shared" si="252"/>
        <v>-22635.594148825803</v>
      </c>
      <c r="BQ88" s="24">
        <f t="shared" si="252"/>
        <v>0</v>
      </c>
      <c r="BR88" s="24">
        <f t="shared" si="252"/>
        <v>0</v>
      </c>
      <c r="BS88" s="24">
        <f t="shared" si="252"/>
        <v>0</v>
      </c>
      <c r="BT88" s="24">
        <f t="shared" si="252"/>
        <v>0</v>
      </c>
    </row>
    <row r="89" spans="1:72" collapsed="1" x14ac:dyDescent="0.25">
      <c r="C89" s="3" t="s">
        <v>39</v>
      </c>
      <c r="D89" s="10">
        <f>SUM(D86:D88)</f>
        <v>0</v>
      </c>
      <c r="E89" s="10">
        <f t="shared" ref="E89:AY89" si="253">SUM(E86:E88)</f>
        <v>0</v>
      </c>
      <c r="F89" s="10">
        <f t="shared" si="253"/>
        <v>0</v>
      </c>
      <c r="G89" s="10">
        <f t="shared" si="253"/>
        <v>0</v>
      </c>
      <c r="H89" s="10">
        <f t="shared" si="253"/>
        <v>0</v>
      </c>
      <c r="I89" s="10">
        <f t="shared" si="253"/>
        <v>0</v>
      </c>
      <c r="J89" s="10">
        <f t="shared" si="253"/>
        <v>0</v>
      </c>
      <c r="K89" s="10">
        <f t="shared" si="253"/>
        <v>0</v>
      </c>
      <c r="L89" s="10">
        <f t="shared" si="253"/>
        <v>0</v>
      </c>
      <c r="M89" s="10">
        <f t="shared" si="253"/>
        <v>0</v>
      </c>
      <c r="N89" s="10">
        <f t="shared" si="253"/>
        <v>0</v>
      </c>
      <c r="O89" s="10">
        <f t="shared" si="253"/>
        <v>0</v>
      </c>
      <c r="P89" s="10">
        <f t="shared" si="253"/>
        <v>0</v>
      </c>
      <c r="Q89" s="10">
        <f t="shared" si="253"/>
        <v>0</v>
      </c>
      <c r="R89" s="10">
        <f t="shared" si="253"/>
        <v>0</v>
      </c>
      <c r="S89" s="10">
        <f t="shared" si="253"/>
        <v>0</v>
      </c>
      <c r="T89" s="10">
        <f t="shared" si="253"/>
        <v>0</v>
      </c>
      <c r="U89" s="10">
        <f t="shared" si="253"/>
        <v>0</v>
      </c>
      <c r="V89" s="10">
        <f t="shared" si="253"/>
        <v>0</v>
      </c>
      <c r="W89" s="10">
        <f t="shared" si="253"/>
        <v>0</v>
      </c>
      <c r="X89" s="10">
        <f t="shared" si="253"/>
        <v>0</v>
      </c>
      <c r="Y89" s="10">
        <f t="shared" si="253"/>
        <v>0</v>
      </c>
      <c r="Z89" s="10">
        <f t="shared" si="253"/>
        <v>0</v>
      </c>
      <c r="AA89" s="10">
        <f t="shared" si="253"/>
        <v>0</v>
      </c>
      <c r="AB89" s="10">
        <f t="shared" si="253"/>
        <v>0</v>
      </c>
      <c r="AC89" s="10">
        <f t="shared" si="253"/>
        <v>0</v>
      </c>
      <c r="AD89" s="10">
        <f t="shared" si="253"/>
        <v>0</v>
      </c>
      <c r="AE89" s="10">
        <f t="shared" si="253"/>
        <v>0</v>
      </c>
      <c r="AF89" s="10">
        <f t="shared" si="253"/>
        <v>0</v>
      </c>
      <c r="AG89" s="10">
        <f t="shared" si="253"/>
        <v>0</v>
      </c>
      <c r="AH89" s="10">
        <f t="shared" si="253"/>
        <v>0</v>
      </c>
      <c r="AI89" s="10">
        <f t="shared" si="253"/>
        <v>0</v>
      </c>
      <c r="AJ89" s="10">
        <f t="shared" si="253"/>
        <v>0</v>
      </c>
      <c r="AK89" s="10">
        <f t="shared" si="253"/>
        <v>0</v>
      </c>
      <c r="AL89" s="10">
        <f t="shared" si="253"/>
        <v>0</v>
      </c>
      <c r="AM89" s="10">
        <f t="shared" si="253"/>
        <v>0</v>
      </c>
      <c r="AN89" s="10">
        <f t="shared" si="253"/>
        <v>0</v>
      </c>
      <c r="AO89" s="10">
        <f t="shared" si="253"/>
        <v>0</v>
      </c>
      <c r="AP89" s="10">
        <f t="shared" si="253"/>
        <v>0</v>
      </c>
      <c r="AQ89" s="10">
        <f t="shared" si="253"/>
        <v>0</v>
      </c>
      <c r="AR89" s="10">
        <f t="shared" si="253"/>
        <v>0</v>
      </c>
      <c r="AS89" s="10">
        <f t="shared" si="253"/>
        <v>0</v>
      </c>
      <c r="AT89" s="10">
        <f t="shared" si="253"/>
        <v>0</v>
      </c>
      <c r="AU89" s="10">
        <f t="shared" si="253"/>
        <v>0</v>
      </c>
      <c r="AV89" s="10">
        <f t="shared" si="253"/>
        <v>0</v>
      </c>
      <c r="AW89" s="10">
        <f t="shared" si="253"/>
        <v>0</v>
      </c>
      <c r="AX89" s="10">
        <f t="shared" si="253"/>
        <v>0</v>
      </c>
      <c r="AY89" s="10">
        <f t="shared" si="253"/>
        <v>0</v>
      </c>
      <c r="AZ89" s="10">
        <f t="shared" ref="AZ89:BK89" si="254">SUM(AZ86:AZ88)</f>
        <v>-42529.128349385297</v>
      </c>
      <c r="BA89" s="10">
        <f t="shared" si="254"/>
        <v>-42495.123615362994</v>
      </c>
      <c r="BB89" s="10">
        <f t="shared" si="254"/>
        <v>-45716.583318048302</v>
      </c>
      <c r="BC89" s="10">
        <f t="shared" si="254"/>
        <v>-44361.962628490401</v>
      </c>
      <c r="BD89" s="10">
        <f t="shared" si="254"/>
        <v>-45626.5783221112</v>
      </c>
      <c r="BE89" s="10">
        <f t="shared" si="254"/>
        <v>-46482.869433663</v>
      </c>
      <c r="BF89" s="10">
        <f t="shared" si="254"/>
        <v>-45704.984517578298</v>
      </c>
      <c r="BG89" s="10">
        <f t="shared" si="254"/>
        <v>-45023.654969257288</v>
      </c>
      <c r="BH89" s="10">
        <f t="shared" si="254"/>
        <v>-46140.303449829502</v>
      </c>
      <c r="BI89" s="10">
        <f t="shared" si="254"/>
        <v>-44978.049642448299</v>
      </c>
      <c r="BJ89" s="10">
        <f t="shared" si="254"/>
        <v>-45417.861376933099</v>
      </c>
      <c r="BK89" s="10">
        <f t="shared" si="254"/>
        <v>-46377.541154878003</v>
      </c>
      <c r="BO89" s="23">
        <f t="shared" ref="BO89:BT89" si="255">SUM(BO86:BO88)</f>
        <v>0</v>
      </c>
      <c r="BP89" s="23">
        <f t="shared" si="255"/>
        <v>-130740.83528279659</v>
      </c>
      <c r="BQ89" s="23">
        <f t="shared" si="255"/>
        <v>0</v>
      </c>
      <c r="BR89" s="23">
        <f t="shared" si="255"/>
        <v>0</v>
      </c>
      <c r="BS89" s="23">
        <f t="shared" si="255"/>
        <v>0</v>
      </c>
      <c r="BT89" s="23">
        <f t="shared" si="255"/>
        <v>0</v>
      </c>
    </row>
    <row r="91" spans="1:72" hidden="1" outlineLevel="1" x14ac:dyDescent="0.25">
      <c r="A91" s="11" t="s">
        <v>44</v>
      </c>
      <c r="C91" s="2" t="s">
        <v>48</v>
      </c>
      <c r="D91" s="8">
        <f>RA_CO!D91+MA_CO!D91+CI_CO!D91</f>
        <v>0</v>
      </c>
      <c r="E91" s="8">
        <f>RA_CO!E91+MA_CO!E91+CI_CO!E91</f>
        <v>0</v>
      </c>
      <c r="F91" s="8">
        <f>RA_CO!F91+MA_CO!F91+CI_CO!F91</f>
        <v>0</v>
      </c>
      <c r="G91" s="8">
        <f>RA_CO!G91+MA_CO!G91+CI_CO!G91</f>
        <v>0</v>
      </c>
      <c r="H91" s="8">
        <f>RA_CO!H91+MA_CO!H91+CI_CO!H91</f>
        <v>0</v>
      </c>
      <c r="I91" s="8">
        <f>RA_CO!I91+MA_CO!I91+CI_CO!I91</f>
        <v>0</v>
      </c>
      <c r="J91" s="8">
        <f>RA_CO!J91+MA_CO!J91+CI_CO!J91</f>
        <v>0</v>
      </c>
      <c r="K91" s="8">
        <f>RA_CO!K91+MA_CO!K91+CI_CO!K91</f>
        <v>0</v>
      </c>
      <c r="L91" s="8">
        <f>RA_CO!L91+MA_CO!L91+CI_CO!L91</f>
        <v>0</v>
      </c>
      <c r="M91" s="8">
        <f>RA_CO!M91+MA_CO!M91+CI_CO!M91</f>
        <v>0</v>
      </c>
      <c r="N91" s="8">
        <f>RA_CO!N91+MA_CO!N91+CI_CO!N91</f>
        <v>0</v>
      </c>
      <c r="O91" s="8">
        <f>RA_CO!O91+MA_CO!O91+CI_CO!O91</f>
        <v>0</v>
      </c>
      <c r="P91" s="8">
        <f>RA_CO!P91+MA_CO!P91+CI_CO!P91</f>
        <v>0</v>
      </c>
      <c r="Q91" s="8">
        <f>RA_CO!Q91+MA_CO!Q91+CI_CO!Q91</f>
        <v>0</v>
      </c>
      <c r="R91" s="8">
        <f>RA_CO!R91+MA_CO!R91+CI_CO!R91</f>
        <v>0</v>
      </c>
      <c r="S91" s="8">
        <f>RA_CO!S91+MA_CO!S91+CI_CO!S91</f>
        <v>0</v>
      </c>
      <c r="T91" s="8">
        <f>RA_CO!T91+MA_CO!T91+CI_CO!T91</f>
        <v>0</v>
      </c>
      <c r="U91" s="8">
        <f>RA_CO!U91+MA_CO!U91+CI_CO!U91</f>
        <v>0</v>
      </c>
      <c r="V91" s="8">
        <f>RA_CO!V91+MA_CO!V91+CI_CO!V91</f>
        <v>0</v>
      </c>
      <c r="W91" s="8">
        <f>RA_CO!W91+MA_CO!W91+CI_CO!W91</f>
        <v>0</v>
      </c>
      <c r="X91" s="8">
        <f>RA_CO!X91+MA_CO!X91+CI_CO!X91</f>
        <v>0</v>
      </c>
      <c r="Y91" s="8">
        <f>RA_CO!Y91+MA_CO!Y91+CI_CO!Y91</f>
        <v>0</v>
      </c>
      <c r="Z91" s="8">
        <f>RA_CO!Z91+MA_CO!Z91+CI_CO!Z91</f>
        <v>0</v>
      </c>
      <c r="AA91" s="8">
        <f>RA_CO!AA91+MA_CO!AA91+CI_CO!AA91</f>
        <v>0</v>
      </c>
      <c r="AB91" s="8">
        <f>RA_CO!AB91+MA_CO!AB91+CI_CO!AB91</f>
        <v>0</v>
      </c>
      <c r="AC91" s="8">
        <f>RA_CO!AC91+MA_CO!AC91+CI_CO!AC91</f>
        <v>0</v>
      </c>
      <c r="AD91" s="8">
        <f>RA_CO!AD91+MA_CO!AD91+CI_CO!AD91</f>
        <v>0</v>
      </c>
      <c r="AE91" s="8">
        <f>RA_CO!AE91+MA_CO!AE91+CI_CO!AE91</f>
        <v>0</v>
      </c>
      <c r="AF91" s="8">
        <f>RA_CO!AF91+MA_CO!AF91+CI_CO!AF91</f>
        <v>0</v>
      </c>
      <c r="AG91" s="8">
        <f>RA_CO!AG91+MA_CO!AG91+CI_CO!AG91</f>
        <v>0</v>
      </c>
      <c r="AH91" s="8">
        <f>RA_CO!AH91+MA_CO!AH91+CI_CO!AH91</f>
        <v>0</v>
      </c>
      <c r="AI91" s="8">
        <f>RA_CO!AI91+MA_CO!AI91+CI_CO!AI91</f>
        <v>0</v>
      </c>
      <c r="AJ91" s="8">
        <f>RA_CO!AJ91+MA_CO!AJ91+CI_CO!AJ91</f>
        <v>0</v>
      </c>
      <c r="AK91" s="8">
        <f>RA_CO!AK91+MA_CO!AK91+CI_CO!AK91</f>
        <v>0</v>
      </c>
      <c r="AL91" s="8">
        <f>RA_CO!AL91+MA_CO!AL91+CI_CO!AL91</f>
        <v>0</v>
      </c>
      <c r="AM91" s="8">
        <f>RA_CO!AM91+MA_CO!AM91+CI_CO!AM91</f>
        <v>0</v>
      </c>
      <c r="AN91" s="8">
        <f>RA_CO!AN91+MA_CO!AN91+CI_CO!AN91</f>
        <v>0</v>
      </c>
      <c r="AO91" s="8">
        <f>RA_CO!AO91+MA_CO!AO91+CI_CO!AO91</f>
        <v>0</v>
      </c>
      <c r="AP91" s="8">
        <f>RA_CO!AP91+MA_CO!AP91+CI_CO!AP91</f>
        <v>0</v>
      </c>
      <c r="AQ91" s="8">
        <f>RA_CO!AQ91+MA_CO!AQ91+CI_CO!AQ91</f>
        <v>0</v>
      </c>
      <c r="AR91" s="8">
        <f>RA_CO!AR91+MA_CO!AR91+CI_CO!AR91</f>
        <v>0</v>
      </c>
      <c r="AS91" s="8">
        <f>RA_CO!AS91+MA_CO!AS91+CI_CO!AS91</f>
        <v>0</v>
      </c>
      <c r="AT91" s="8">
        <f>RA_CO!AT91+MA_CO!AT91+CI_CO!AT91</f>
        <v>0</v>
      </c>
      <c r="AU91" s="8">
        <f>RA_CO!AU91+MA_CO!AU91+CI_CO!AU91</f>
        <v>0</v>
      </c>
      <c r="AV91" s="8">
        <f>RA_CO!AV91+MA_CO!AV91+CI_CO!AV91</f>
        <v>0</v>
      </c>
      <c r="AW91" s="8">
        <f>RA_CO!AW91+MA_CO!AW91+CI_CO!AW91</f>
        <v>0</v>
      </c>
      <c r="AX91" s="8">
        <f>RA_CO!AX91+MA_CO!AX91+CI_CO!AX91</f>
        <v>0</v>
      </c>
      <c r="AY91" s="8">
        <f>RA_CO!AY91+MA_CO!AY91+CI_CO!AY91</f>
        <v>0</v>
      </c>
      <c r="AZ91" s="8">
        <f>RA_CO!AZ91+MA_CO!AZ91+CI_CO!AZ91</f>
        <v>0</v>
      </c>
      <c r="BA91" s="8">
        <f>RA_CO!BA91+MA_CO!BA91+CI_CO!BA91</f>
        <v>0</v>
      </c>
      <c r="BB91" s="8">
        <f>RA_CO!BB91+MA_CO!BB91+CI_CO!BB91</f>
        <v>0</v>
      </c>
      <c r="BC91" s="8">
        <f>RA_CO!BC91+MA_CO!BC91+CI_CO!BC91</f>
        <v>0</v>
      </c>
      <c r="BD91" s="8">
        <f>RA_CO!BD91+MA_CO!BD91+CI_CO!BD91</f>
        <v>0</v>
      </c>
      <c r="BE91" s="8">
        <f>RA_CO!BE91+MA_CO!BE91+CI_CO!BE91</f>
        <v>0</v>
      </c>
      <c r="BF91" s="8">
        <f>RA_CO!BF91+MA_CO!BF91+CI_CO!BF91</f>
        <v>0</v>
      </c>
      <c r="BG91" s="8">
        <f>RA_CO!BG91+MA_CO!BG91+CI_CO!BG91</f>
        <v>0</v>
      </c>
      <c r="BH91" s="8">
        <f>RA_CO!BH91+MA_CO!BH91+CI_CO!BH91</f>
        <v>0</v>
      </c>
      <c r="BI91" s="8">
        <f>RA_CO!BI91+MA_CO!BI91+CI_CO!BI91</f>
        <v>0</v>
      </c>
      <c r="BJ91" s="8">
        <f>RA_CO!BJ91+MA_CO!BJ91+CI_CO!BJ91</f>
        <v>0</v>
      </c>
      <c r="BK91" s="8">
        <f>RA_CO!BK91+MA_CO!BK91+CI_CO!BK91</f>
        <v>0</v>
      </c>
      <c r="BO91" s="24">
        <f t="shared" ref="BO91:BT92" si="256">SUMIFS($D91:$BM91,$D$6:$BM$6,"&gt;="&amp;BO$2,$D$6:$BM$6,"&lt;="&amp;BO$6,$D$5:$BM$5,BO$5)</f>
        <v>0</v>
      </c>
      <c r="BP91" s="24">
        <f t="shared" si="256"/>
        <v>0</v>
      </c>
      <c r="BQ91" s="24">
        <f t="shared" si="256"/>
        <v>0</v>
      </c>
      <c r="BR91" s="24">
        <f t="shared" si="256"/>
        <v>0</v>
      </c>
      <c r="BS91" s="24">
        <f t="shared" si="256"/>
        <v>0</v>
      </c>
      <c r="BT91" s="24">
        <f t="shared" si="256"/>
        <v>0</v>
      </c>
    </row>
    <row r="92" spans="1:72" hidden="1" outlineLevel="1" x14ac:dyDescent="0.25">
      <c r="A92" s="11" t="s">
        <v>44</v>
      </c>
      <c r="C92" s="2" t="s">
        <v>12</v>
      </c>
      <c r="D92" s="8">
        <f>RA_CO!D92+MA_CO!D92+CI_CO!D92</f>
        <v>0</v>
      </c>
      <c r="E92" s="8">
        <f>RA_CO!E92+MA_CO!E92+CI_CO!E92</f>
        <v>0</v>
      </c>
      <c r="F92" s="8">
        <f>RA_CO!F92+MA_CO!F92+CI_CO!F92</f>
        <v>0</v>
      </c>
      <c r="G92" s="8">
        <f>RA_CO!G92+MA_CO!G92+CI_CO!G92</f>
        <v>0</v>
      </c>
      <c r="H92" s="8">
        <f>RA_CO!H92+MA_CO!H92+CI_CO!H92</f>
        <v>0</v>
      </c>
      <c r="I92" s="8">
        <f>RA_CO!I92+MA_CO!I92+CI_CO!I92</f>
        <v>0</v>
      </c>
      <c r="J92" s="8">
        <f>RA_CO!J92+MA_CO!J92+CI_CO!J92</f>
        <v>0</v>
      </c>
      <c r="K92" s="8">
        <f>RA_CO!K92+MA_CO!K92+CI_CO!K92</f>
        <v>0</v>
      </c>
      <c r="L92" s="8">
        <f>RA_CO!L92+MA_CO!L92+CI_CO!L92</f>
        <v>0</v>
      </c>
      <c r="M92" s="8">
        <f>RA_CO!M92+MA_CO!M92+CI_CO!M92</f>
        <v>0</v>
      </c>
      <c r="N92" s="8">
        <f>RA_CO!N92+MA_CO!N92+CI_CO!N92</f>
        <v>0</v>
      </c>
      <c r="O92" s="8">
        <f>RA_CO!O92+MA_CO!O92+CI_CO!O92</f>
        <v>0</v>
      </c>
      <c r="P92" s="8">
        <f>RA_CO!P92+MA_CO!P92+CI_CO!P92</f>
        <v>0</v>
      </c>
      <c r="Q92" s="8">
        <f>RA_CO!Q92+MA_CO!Q92+CI_CO!Q92</f>
        <v>0</v>
      </c>
      <c r="R92" s="8">
        <f>RA_CO!R92+MA_CO!R92+CI_CO!R92</f>
        <v>0</v>
      </c>
      <c r="S92" s="8">
        <f>RA_CO!S92+MA_CO!S92+CI_CO!S92</f>
        <v>0</v>
      </c>
      <c r="T92" s="8">
        <f>RA_CO!T92+MA_CO!T92+CI_CO!T92</f>
        <v>0</v>
      </c>
      <c r="U92" s="8">
        <f>RA_CO!U92+MA_CO!U92+CI_CO!U92</f>
        <v>0</v>
      </c>
      <c r="V92" s="8">
        <f>RA_CO!V92+MA_CO!V92+CI_CO!V92</f>
        <v>0</v>
      </c>
      <c r="W92" s="8">
        <f>RA_CO!W92+MA_CO!W92+CI_CO!W92</f>
        <v>0</v>
      </c>
      <c r="X92" s="8">
        <f>RA_CO!X92+MA_CO!X92+CI_CO!X92</f>
        <v>0</v>
      </c>
      <c r="Y92" s="8">
        <f>RA_CO!Y92+MA_CO!Y92+CI_CO!Y92</f>
        <v>0</v>
      </c>
      <c r="Z92" s="8">
        <f>RA_CO!Z92+MA_CO!Z92+CI_CO!Z92</f>
        <v>0</v>
      </c>
      <c r="AA92" s="8">
        <f>RA_CO!AA92+MA_CO!AA92+CI_CO!AA92</f>
        <v>0</v>
      </c>
      <c r="AB92" s="8">
        <f>RA_CO!AB92+MA_CO!AB92+CI_CO!AB92</f>
        <v>0</v>
      </c>
      <c r="AC92" s="8">
        <f>RA_CO!AC92+MA_CO!AC92+CI_CO!AC92</f>
        <v>0</v>
      </c>
      <c r="AD92" s="8">
        <f>RA_CO!AD92+MA_CO!AD92+CI_CO!AD92</f>
        <v>0</v>
      </c>
      <c r="AE92" s="8">
        <f>RA_CO!AE92+MA_CO!AE92+CI_CO!AE92</f>
        <v>0</v>
      </c>
      <c r="AF92" s="8">
        <f>RA_CO!AF92+MA_CO!AF92+CI_CO!AF92</f>
        <v>0</v>
      </c>
      <c r="AG92" s="8">
        <f>RA_CO!AG92+MA_CO!AG92+CI_CO!AG92</f>
        <v>0</v>
      </c>
      <c r="AH92" s="8">
        <f>RA_CO!AH92+MA_CO!AH92+CI_CO!AH92</f>
        <v>0</v>
      </c>
      <c r="AI92" s="8">
        <f>RA_CO!AI92+MA_CO!AI92+CI_CO!AI92</f>
        <v>0</v>
      </c>
      <c r="AJ92" s="8">
        <f>RA_CO!AJ92+MA_CO!AJ92+CI_CO!AJ92</f>
        <v>0</v>
      </c>
      <c r="AK92" s="8">
        <f>RA_CO!AK92+MA_CO!AK92+CI_CO!AK92</f>
        <v>0</v>
      </c>
      <c r="AL92" s="8">
        <f>RA_CO!AL92+MA_CO!AL92+CI_CO!AL92</f>
        <v>0</v>
      </c>
      <c r="AM92" s="8">
        <f>RA_CO!AM92+MA_CO!AM92+CI_CO!AM92</f>
        <v>0</v>
      </c>
      <c r="AN92" s="8">
        <f>RA_CO!AN92+MA_CO!AN92+CI_CO!AN92</f>
        <v>0</v>
      </c>
      <c r="AO92" s="8">
        <f>RA_CO!AO92+MA_CO!AO92+CI_CO!AO92</f>
        <v>0</v>
      </c>
      <c r="AP92" s="8">
        <f>RA_CO!AP92+MA_CO!AP92+CI_CO!AP92</f>
        <v>0</v>
      </c>
      <c r="AQ92" s="8">
        <f>RA_CO!AQ92+MA_CO!AQ92+CI_CO!AQ92</f>
        <v>0</v>
      </c>
      <c r="AR92" s="8">
        <f>RA_CO!AR92+MA_CO!AR92+CI_CO!AR92</f>
        <v>0</v>
      </c>
      <c r="AS92" s="8">
        <f>RA_CO!AS92+MA_CO!AS92+CI_CO!AS92</f>
        <v>0</v>
      </c>
      <c r="AT92" s="8">
        <f>RA_CO!AT92+MA_CO!AT92+CI_CO!AT92</f>
        <v>0</v>
      </c>
      <c r="AU92" s="8">
        <f>RA_CO!AU92+MA_CO!AU92+CI_CO!AU92</f>
        <v>0</v>
      </c>
      <c r="AV92" s="8">
        <f>RA_CO!AV92+MA_CO!AV92+CI_CO!AV92</f>
        <v>0</v>
      </c>
      <c r="AW92" s="8">
        <f>RA_CO!AW92+MA_CO!AW92+CI_CO!AW92</f>
        <v>0</v>
      </c>
      <c r="AX92" s="8">
        <f>RA_CO!AX92+MA_CO!AX92+CI_CO!AX92</f>
        <v>0</v>
      </c>
      <c r="AY92" s="8">
        <f>RA_CO!AY92+MA_CO!AY92+CI_CO!AY92</f>
        <v>0</v>
      </c>
      <c r="AZ92" s="8">
        <f>RA_CO!AZ92+MA_CO!AZ92+CI_CO!AZ92</f>
        <v>-1409.5556347266102</v>
      </c>
      <c r="BA92" s="8">
        <f>RA_CO!BA92+MA_CO!BA92+CI_CO!BA92</f>
        <v>-1409.5556347266099</v>
      </c>
      <c r="BB92" s="8">
        <f>RA_CO!BB92+MA_CO!BB92+CI_CO!BB92</f>
        <v>-1502.1685347584619</v>
      </c>
      <c r="BC92" s="8">
        <f>RA_CO!BC92+MA_CO!BC92+CI_CO!BC92</f>
        <v>-1405.4762328808886</v>
      </c>
      <c r="BD92" s="8">
        <f>RA_CO!BD92+MA_CO!BD92+CI_CO!BD92</f>
        <v>-1405.4762328808886</v>
      </c>
      <c r="BE92" s="8">
        <f>RA_CO!BE92+MA_CO!BE92+CI_CO!BE92</f>
        <v>-1498.0891329127408</v>
      </c>
      <c r="BF92" s="8">
        <f>RA_CO!BF92+MA_CO!BF92+CI_CO!BF92</f>
        <v>-1293.4374125499123</v>
      </c>
      <c r="BG92" s="8">
        <f>RA_CO!BG92+MA_CO!BG92+CI_CO!BG92</f>
        <v>-1293.4374125499126</v>
      </c>
      <c r="BH92" s="8">
        <f>RA_CO!BH92+MA_CO!BH92+CI_CO!BH92</f>
        <v>-1360.792248936714</v>
      </c>
      <c r="BI92" s="8">
        <f>RA_CO!BI92+MA_CO!BI92+CI_CO!BI92</f>
        <v>-1351.4515567326939</v>
      </c>
      <c r="BJ92" s="8">
        <f>RA_CO!BJ92+MA_CO!BJ92+CI_CO!BJ92</f>
        <v>-1351.4515567326939</v>
      </c>
      <c r="BK92" s="8">
        <f>RA_CO!BK92+MA_CO!BK92+CI_CO!BK92</f>
        <v>-1435.6451022161957</v>
      </c>
      <c r="BO92" s="24">
        <f t="shared" si="256"/>
        <v>0</v>
      </c>
      <c r="BP92" s="24">
        <f t="shared" si="256"/>
        <v>-4321.2798042116819</v>
      </c>
      <c r="BQ92" s="24">
        <f t="shared" si="256"/>
        <v>0</v>
      </c>
      <c r="BR92" s="24">
        <f t="shared" si="256"/>
        <v>0</v>
      </c>
      <c r="BS92" s="24">
        <f t="shared" si="256"/>
        <v>0</v>
      </c>
      <c r="BT92" s="24">
        <f t="shared" si="256"/>
        <v>0</v>
      </c>
    </row>
    <row r="93" spans="1:72" collapsed="1" x14ac:dyDescent="0.25">
      <c r="C93" s="3" t="s">
        <v>44</v>
      </c>
      <c r="D93" s="10">
        <f>SUM(D91:D92)</f>
        <v>0</v>
      </c>
      <c r="E93" s="10">
        <f t="shared" ref="E93:AY93" si="257">SUM(E91:E92)</f>
        <v>0</v>
      </c>
      <c r="F93" s="10">
        <f t="shared" si="257"/>
        <v>0</v>
      </c>
      <c r="G93" s="10">
        <f t="shared" si="257"/>
        <v>0</v>
      </c>
      <c r="H93" s="10">
        <f t="shared" si="257"/>
        <v>0</v>
      </c>
      <c r="I93" s="10">
        <f t="shared" si="257"/>
        <v>0</v>
      </c>
      <c r="J93" s="10">
        <f t="shared" si="257"/>
        <v>0</v>
      </c>
      <c r="K93" s="10">
        <f t="shared" si="257"/>
        <v>0</v>
      </c>
      <c r="L93" s="10">
        <f t="shared" si="257"/>
        <v>0</v>
      </c>
      <c r="M93" s="10">
        <f t="shared" si="257"/>
        <v>0</v>
      </c>
      <c r="N93" s="10">
        <f t="shared" si="257"/>
        <v>0</v>
      </c>
      <c r="O93" s="10">
        <f t="shared" si="257"/>
        <v>0</v>
      </c>
      <c r="P93" s="10">
        <f t="shared" si="257"/>
        <v>0</v>
      </c>
      <c r="Q93" s="10">
        <f t="shared" si="257"/>
        <v>0</v>
      </c>
      <c r="R93" s="10">
        <f t="shared" si="257"/>
        <v>0</v>
      </c>
      <c r="S93" s="10">
        <f t="shared" si="257"/>
        <v>0</v>
      </c>
      <c r="T93" s="10">
        <f t="shared" si="257"/>
        <v>0</v>
      </c>
      <c r="U93" s="10">
        <f t="shared" si="257"/>
        <v>0</v>
      </c>
      <c r="V93" s="10">
        <f t="shared" si="257"/>
        <v>0</v>
      </c>
      <c r="W93" s="10">
        <f t="shared" si="257"/>
        <v>0</v>
      </c>
      <c r="X93" s="10">
        <f t="shared" si="257"/>
        <v>0</v>
      </c>
      <c r="Y93" s="10">
        <f t="shared" si="257"/>
        <v>0</v>
      </c>
      <c r="Z93" s="10">
        <f t="shared" si="257"/>
        <v>0</v>
      </c>
      <c r="AA93" s="10">
        <f t="shared" si="257"/>
        <v>0</v>
      </c>
      <c r="AB93" s="10">
        <f t="shared" si="257"/>
        <v>0</v>
      </c>
      <c r="AC93" s="10">
        <f t="shared" si="257"/>
        <v>0</v>
      </c>
      <c r="AD93" s="10">
        <f t="shared" si="257"/>
        <v>0</v>
      </c>
      <c r="AE93" s="10">
        <f t="shared" si="257"/>
        <v>0</v>
      </c>
      <c r="AF93" s="10">
        <f t="shared" si="257"/>
        <v>0</v>
      </c>
      <c r="AG93" s="10">
        <f t="shared" si="257"/>
        <v>0</v>
      </c>
      <c r="AH93" s="10">
        <f t="shared" si="257"/>
        <v>0</v>
      </c>
      <c r="AI93" s="10">
        <f t="shared" si="257"/>
        <v>0</v>
      </c>
      <c r="AJ93" s="10">
        <f t="shared" si="257"/>
        <v>0</v>
      </c>
      <c r="AK93" s="10">
        <f t="shared" si="257"/>
        <v>0</v>
      </c>
      <c r="AL93" s="10">
        <f t="shared" si="257"/>
        <v>0</v>
      </c>
      <c r="AM93" s="10">
        <f t="shared" si="257"/>
        <v>0</v>
      </c>
      <c r="AN93" s="10">
        <f t="shared" si="257"/>
        <v>0</v>
      </c>
      <c r="AO93" s="10">
        <f t="shared" si="257"/>
        <v>0</v>
      </c>
      <c r="AP93" s="10">
        <f t="shared" si="257"/>
        <v>0</v>
      </c>
      <c r="AQ93" s="10">
        <f t="shared" si="257"/>
        <v>0</v>
      </c>
      <c r="AR93" s="10">
        <f t="shared" si="257"/>
        <v>0</v>
      </c>
      <c r="AS93" s="10">
        <f t="shared" si="257"/>
        <v>0</v>
      </c>
      <c r="AT93" s="10">
        <f t="shared" si="257"/>
        <v>0</v>
      </c>
      <c r="AU93" s="10">
        <f t="shared" si="257"/>
        <v>0</v>
      </c>
      <c r="AV93" s="10">
        <f t="shared" si="257"/>
        <v>0</v>
      </c>
      <c r="AW93" s="10">
        <f t="shared" si="257"/>
        <v>0</v>
      </c>
      <c r="AX93" s="10">
        <f t="shared" si="257"/>
        <v>0</v>
      </c>
      <c r="AY93" s="10">
        <f t="shared" si="257"/>
        <v>0</v>
      </c>
      <c r="AZ93" s="10">
        <f t="shared" ref="AZ93:BK93" si="258">SUM(AZ91:AZ92)</f>
        <v>-1409.5556347266102</v>
      </c>
      <c r="BA93" s="10">
        <f t="shared" si="258"/>
        <v>-1409.5556347266099</v>
      </c>
      <c r="BB93" s="10">
        <f t="shared" si="258"/>
        <v>-1502.1685347584619</v>
      </c>
      <c r="BC93" s="10">
        <f t="shared" si="258"/>
        <v>-1405.4762328808886</v>
      </c>
      <c r="BD93" s="10">
        <f t="shared" si="258"/>
        <v>-1405.4762328808886</v>
      </c>
      <c r="BE93" s="10">
        <f t="shared" si="258"/>
        <v>-1498.0891329127408</v>
      </c>
      <c r="BF93" s="10">
        <f t="shared" si="258"/>
        <v>-1293.4374125499123</v>
      </c>
      <c r="BG93" s="10">
        <f t="shared" si="258"/>
        <v>-1293.4374125499126</v>
      </c>
      <c r="BH93" s="10">
        <f t="shared" si="258"/>
        <v>-1360.792248936714</v>
      </c>
      <c r="BI93" s="10">
        <f t="shared" si="258"/>
        <v>-1351.4515567326939</v>
      </c>
      <c r="BJ93" s="10">
        <f t="shared" si="258"/>
        <v>-1351.4515567326939</v>
      </c>
      <c r="BK93" s="10">
        <f t="shared" si="258"/>
        <v>-1435.6451022161957</v>
      </c>
      <c r="BO93" s="23">
        <f t="shared" ref="BO93:BT93" si="259">SUM(BO91:BO92)</f>
        <v>0</v>
      </c>
      <c r="BP93" s="23">
        <f t="shared" si="259"/>
        <v>-4321.2798042116819</v>
      </c>
      <c r="BQ93" s="23">
        <f t="shared" si="259"/>
        <v>0</v>
      </c>
      <c r="BR93" s="23">
        <f t="shared" si="259"/>
        <v>0</v>
      </c>
      <c r="BS93" s="23">
        <f t="shared" si="259"/>
        <v>0</v>
      </c>
      <c r="BT93" s="23">
        <f t="shared" si="259"/>
        <v>0</v>
      </c>
    </row>
    <row r="95" spans="1:72" hidden="1" outlineLevel="1" x14ac:dyDescent="0.25">
      <c r="A95" s="11" t="s">
        <v>45</v>
      </c>
      <c r="C95" s="2" t="s">
        <v>46</v>
      </c>
      <c r="D95" s="8">
        <f>RA_CO!D95+MA_CO!D95+CI_CO!D95</f>
        <v>0</v>
      </c>
      <c r="E95" s="8">
        <f>RA_CO!E95+MA_CO!E95+CI_CO!E95</f>
        <v>0</v>
      </c>
      <c r="F95" s="8">
        <f>RA_CO!F95+MA_CO!F95+CI_CO!F95</f>
        <v>0</v>
      </c>
      <c r="G95" s="8">
        <f>RA_CO!G95+MA_CO!G95+CI_CO!G95</f>
        <v>0</v>
      </c>
      <c r="H95" s="8">
        <f>RA_CO!H95+MA_CO!H95+CI_CO!H95</f>
        <v>0</v>
      </c>
      <c r="I95" s="8">
        <f>RA_CO!I95+MA_CO!I95+CI_CO!I95</f>
        <v>0</v>
      </c>
      <c r="J95" s="8">
        <f>RA_CO!J95+MA_CO!J95+CI_CO!J95</f>
        <v>0</v>
      </c>
      <c r="K95" s="8">
        <f>RA_CO!K95+MA_CO!K95+CI_CO!K95</f>
        <v>0</v>
      </c>
      <c r="L95" s="8">
        <f>RA_CO!L95+MA_CO!L95+CI_CO!L95</f>
        <v>0</v>
      </c>
      <c r="M95" s="8">
        <f>RA_CO!M95+MA_CO!M95+CI_CO!M95</f>
        <v>0</v>
      </c>
      <c r="N95" s="8">
        <f>RA_CO!N95+MA_CO!N95+CI_CO!N95</f>
        <v>0</v>
      </c>
      <c r="O95" s="8">
        <f>RA_CO!O95+MA_CO!O95+CI_CO!O95</f>
        <v>0</v>
      </c>
      <c r="P95" s="8">
        <f>RA_CO!P95+MA_CO!P95+CI_CO!P95</f>
        <v>0</v>
      </c>
      <c r="Q95" s="8">
        <f>RA_CO!Q95+MA_CO!Q95+CI_CO!Q95</f>
        <v>0</v>
      </c>
      <c r="R95" s="8">
        <f>RA_CO!R95+MA_CO!R95+CI_CO!R95</f>
        <v>0</v>
      </c>
      <c r="S95" s="8">
        <f>RA_CO!S95+MA_CO!S95+CI_CO!S95</f>
        <v>0</v>
      </c>
      <c r="T95" s="8">
        <f>RA_CO!T95+MA_CO!T95+CI_CO!T95</f>
        <v>0</v>
      </c>
      <c r="U95" s="8">
        <f>RA_CO!U95+MA_CO!U95+CI_CO!U95</f>
        <v>0</v>
      </c>
      <c r="V95" s="8">
        <f>RA_CO!V95+MA_CO!V95+CI_CO!V95</f>
        <v>0</v>
      </c>
      <c r="W95" s="8">
        <f>RA_CO!W95+MA_CO!W95+CI_CO!W95</f>
        <v>0</v>
      </c>
      <c r="X95" s="8">
        <f>RA_CO!X95+MA_CO!X95+CI_CO!X95</f>
        <v>0</v>
      </c>
      <c r="Y95" s="8">
        <f>RA_CO!Y95+MA_CO!Y95+CI_CO!Y95</f>
        <v>0</v>
      </c>
      <c r="Z95" s="8">
        <f>RA_CO!Z95+MA_CO!Z95+CI_CO!Z95</f>
        <v>0</v>
      </c>
      <c r="AA95" s="8">
        <f>RA_CO!AA95+MA_CO!AA95+CI_CO!AA95</f>
        <v>0</v>
      </c>
      <c r="AB95" s="8">
        <f>RA_CO!AB95+MA_CO!AB95+CI_CO!AB95</f>
        <v>0</v>
      </c>
      <c r="AC95" s="8">
        <f>RA_CO!AC95+MA_CO!AC95+CI_CO!AC95</f>
        <v>0</v>
      </c>
      <c r="AD95" s="8">
        <f>RA_CO!AD95+MA_CO!AD95+CI_CO!AD95</f>
        <v>0</v>
      </c>
      <c r="AE95" s="8">
        <f>RA_CO!AE95+MA_CO!AE95+CI_CO!AE95</f>
        <v>0</v>
      </c>
      <c r="AF95" s="8">
        <f>RA_CO!AF95+MA_CO!AF95+CI_CO!AF95</f>
        <v>0</v>
      </c>
      <c r="AG95" s="8">
        <f>RA_CO!AG95+MA_CO!AG95+CI_CO!AG95</f>
        <v>0</v>
      </c>
      <c r="AH95" s="8">
        <f>RA_CO!AH95+MA_CO!AH95+CI_CO!AH95</f>
        <v>0</v>
      </c>
      <c r="AI95" s="8">
        <f>RA_CO!AI95+MA_CO!AI95+CI_CO!AI95</f>
        <v>0</v>
      </c>
      <c r="AJ95" s="8">
        <f>RA_CO!AJ95+MA_CO!AJ95+CI_CO!AJ95</f>
        <v>0</v>
      </c>
      <c r="AK95" s="8">
        <f>RA_CO!AK95+MA_CO!AK95+CI_CO!AK95</f>
        <v>0</v>
      </c>
      <c r="AL95" s="8">
        <f>RA_CO!AL95+MA_CO!AL95+CI_CO!AL95</f>
        <v>0</v>
      </c>
      <c r="AM95" s="8">
        <f>RA_CO!AM95+MA_CO!AM95+CI_CO!AM95</f>
        <v>0</v>
      </c>
      <c r="AN95" s="8">
        <f>RA_CO!AN95+MA_CO!AN95+CI_CO!AN95</f>
        <v>0</v>
      </c>
      <c r="AO95" s="8">
        <f>RA_CO!AO95+MA_CO!AO95+CI_CO!AO95</f>
        <v>0</v>
      </c>
      <c r="AP95" s="8">
        <f>RA_CO!AP95+MA_CO!AP95+CI_CO!AP95</f>
        <v>0</v>
      </c>
      <c r="AQ95" s="8">
        <f>RA_CO!AQ95+MA_CO!AQ95+CI_CO!AQ95</f>
        <v>0</v>
      </c>
      <c r="AR95" s="8">
        <f>RA_CO!AR95+MA_CO!AR95+CI_CO!AR95</f>
        <v>0</v>
      </c>
      <c r="AS95" s="8">
        <f>RA_CO!AS95+MA_CO!AS95+CI_CO!AS95</f>
        <v>0</v>
      </c>
      <c r="AT95" s="8">
        <f>RA_CO!AT95+MA_CO!AT95+CI_CO!AT95</f>
        <v>0</v>
      </c>
      <c r="AU95" s="8">
        <f>RA_CO!AU95+MA_CO!AU95+CI_CO!AU95</f>
        <v>0</v>
      </c>
      <c r="AV95" s="8">
        <f>RA_CO!AV95+MA_CO!AV95+CI_CO!AV95</f>
        <v>0</v>
      </c>
      <c r="AW95" s="8">
        <f>RA_CO!AW95+MA_CO!AW95+CI_CO!AW95</f>
        <v>0</v>
      </c>
      <c r="AX95" s="8">
        <f>RA_CO!AX95+MA_CO!AX95+CI_CO!AX95</f>
        <v>0</v>
      </c>
      <c r="AY95" s="8">
        <f>RA_CO!AY95+MA_CO!AY95+CI_CO!AY95</f>
        <v>0</v>
      </c>
      <c r="AZ95" s="8">
        <f>RA_CO!AZ95+MA_CO!AZ95+CI_CO!AZ95</f>
        <v>0</v>
      </c>
      <c r="BA95" s="8">
        <f>RA_CO!BA95+MA_CO!BA95+CI_CO!BA95</f>
        <v>0</v>
      </c>
      <c r="BB95" s="8">
        <f>RA_CO!BB95+MA_CO!BB95+CI_CO!BB95</f>
        <v>0</v>
      </c>
      <c r="BC95" s="8">
        <f>RA_CO!BC95+MA_CO!BC95+CI_CO!BC95</f>
        <v>0</v>
      </c>
      <c r="BD95" s="8">
        <f>RA_CO!BD95+MA_CO!BD95+CI_CO!BD95</f>
        <v>0</v>
      </c>
      <c r="BE95" s="8">
        <f>RA_CO!BE95+MA_CO!BE95+CI_CO!BE95</f>
        <v>3793.5822987527099</v>
      </c>
      <c r="BF95" s="8">
        <f>RA_CO!BF95+MA_CO!BF95+CI_CO!BF95</f>
        <v>0</v>
      </c>
      <c r="BG95" s="8">
        <f>RA_CO!BG95+MA_CO!BG95+CI_CO!BG95</f>
        <v>0</v>
      </c>
      <c r="BH95" s="8">
        <f>RA_CO!BH95+MA_CO!BH95+CI_CO!BH95</f>
        <v>7879.0865797993692</v>
      </c>
      <c r="BI95" s="8">
        <f>RA_CO!BI95+MA_CO!BI95+CI_CO!BI95</f>
        <v>0</v>
      </c>
      <c r="BJ95" s="8">
        <f>RA_CO!BJ95+MA_CO!BJ95+CI_CO!BJ95</f>
        <v>0</v>
      </c>
      <c r="BK95" s="8">
        <f>RA_CO!BK95+MA_CO!BK95+CI_CO!BK95</f>
        <v>0</v>
      </c>
      <c r="BO95" s="24">
        <f t="shared" ref="BO95:BT95" si="260">SUMIFS($D95:$BM95,$D$6:$BM$6,"&gt;="&amp;BO$2,$D$6:$BM$6,"&lt;="&amp;BO$6,$D$5:$BM$5,BO$5)</f>
        <v>0</v>
      </c>
      <c r="BP95" s="24">
        <f t="shared" si="260"/>
        <v>0</v>
      </c>
      <c r="BQ95" s="24">
        <f t="shared" si="260"/>
        <v>0</v>
      </c>
      <c r="BR95" s="24">
        <f t="shared" si="260"/>
        <v>0</v>
      </c>
      <c r="BS95" s="24">
        <f t="shared" si="260"/>
        <v>0</v>
      </c>
      <c r="BT95" s="24">
        <f t="shared" si="260"/>
        <v>0</v>
      </c>
    </row>
    <row r="96" spans="1:72" hidden="1" outlineLevel="1" x14ac:dyDescent="0.25">
      <c r="A96" s="11" t="s">
        <v>45</v>
      </c>
      <c r="C96" s="2" t="s">
        <v>78</v>
      </c>
      <c r="D96" s="8">
        <f>RA_CO!D96+MA_CO!D96+CI_CO!D96</f>
        <v>0</v>
      </c>
      <c r="E96" s="8">
        <f>RA_CO!E96+MA_CO!E96+CI_CO!E96</f>
        <v>0</v>
      </c>
      <c r="F96" s="8">
        <f>RA_CO!F96+MA_CO!F96+CI_CO!F96</f>
        <v>0</v>
      </c>
      <c r="G96" s="8">
        <f>RA_CO!G96+MA_CO!G96+CI_CO!G96</f>
        <v>0</v>
      </c>
      <c r="H96" s="8">
        <f>RA_CO!H96+MA_CO!H96+CI_CO!H96</f>
        <v>0</v>
      </c>
      <c r="I96" s="8">
        <f>RA_CO!I96+MA_CO!I96+CI_CO!I96</f>
        <v>0</v>
      </c>
      <c r="J96" s="8">
        <f>RA_CO!J96+MA_CO!J96+CI_CO!J96</f>
        <v>0</v>
      </c>
      <c r="K96" s="8">
        <f>RA_CO!K96+MA_CO!K96+CI_CO!K96</f>
        <v>0</v>
      </c>
      <c r="L96" s="8">
        <f>RA_CO!L96+MA_CO!L96+CI_CO!L96</f>
        <v>0</v>
      </c>
      <c r="M96" s="8">
        <f>RA_CO!M96+MA_CO!M96+CI_CO!M96</f>
        <v>0</v>
      </c>
      <c r="N96" s="8">
        <f>RA_CO!N96+MA_CO!N96+CI_CO!N96</f>
        <v>0</v>
      </c>
      <c r="O96" s="8">
        <f>RA_CO!O96+MA_CO!O96+CI_CO!O96</f>
        <v>0</v>
      </c>
      <c r="P96" s="8">
        <f>RA_CO!P96+MA_CO!P96+CI_CO!P96</f>
        <v>0</v>
      </c>
      <c r="Q96" s="8">
        <f>RA_CO!Q96+MA_CO!Q96+CI_CO!Q96</f>
        <v>0</v>
      </c>
      <c r="R96" s="8">
        <f>RA_CO!R96+MA_CO!R96+CI_CO!R96</f>
        <v>0</v>
      </c>
      <c r="S96" s="8">
        <f>RA_CO!S96+MA_CO!S96+CI_CO!S96</f>
        <v>0</v>
      </c>
      <c r="T96" s="8">
        <f>RA_CO!T96+MA_CO!T96+CI_CO!T96</f>
        <v>0</v>
      </c>
      <c r="U96" s="8">
        <f>RA_CO!U96+MA_CO!U96+CI_CO!U96</f>
        <v>0</v>
      </c>
      <c r="V96" s="8">
        <f>RA_CO!V96+MA_CO!V96+CI_CO!V96</f>
        <v>0</v>
      </c>
      <c r="W96" s="8">
        <f>RA_CO!W96+MA_CO!W96+CI_CO!W96</f>
        <v>0</v>
      </c>
      <c r="X96" s="8">
        <f>RA_CO!X96+MA_CO!X96+CI_CO!X96</f>
        <v>0</v>
      </c>
      <c r="Y96" s="8">
        <f>RA_CO!Y96+MA_CO!Y96+CI_CO!Y96</f>
        <v>0</v>
      </c>
      <c r="Z96" s="8">
        <f>RA_CO!Z96+MA_CO!Z96+CI_CO!Z96</f>
        <v>0</v>
      </c>
      <c r="AA96" s="8">
        <f>RA_CO!AA96+MA_CO!AA96+CI_CO!AA96</f>
        <v>0</v>
      </c>
      <c r="AB96" s="8">
        <f>RA_CO!AB96+MA_CO!AB96+CI_CO!AB96</f>
        <v>0</v>
      </c>
      <c r="AC96" s="8">
        <f>RA_CO!AC96+MA_CO!AC96+CI_CO!AC96</f>
        <v>0</v>
      </c>
      <c r="AD96" s="8">
        <f>RA_CO!AD96+MA_CO!AD96+CI_CO!AD96</f>
        <v>0</v>
      </c>
      <c r="AE96" s="8">
        <f>RA_CO!AE96+MA_CO!AE96+CI_CO!AE96</f>
        <v>0</v>
      </c>
      <c r="AF96" s="8">
        <f>RA_CO!AF96+MA_CO!AF96+CI_CO!AF96</f>
        <v>0</v>
      </c>
      <c r="AG96" s="8">
        <f>RA_CO!AG96+MA_CO!AG96+CI_CO!AG96</f>
        <v>0</v>
      </c>
      <c r="AH96" s="8">
        <f>RA_CO!AH96+MA_CO!AH96+CI_CO!AH96</f>
        <v>0</v>
      </c>
      <c r="AI96" s="8">
        <f>RA_CO!AI96+MA_CO!AI96+CI_CO!AI96</f>
        <v>0</v>
      </c>
      <c r="AJ96" s="8">
        <f>RA_CO!AJ96+MA_CO!AJ96+CI_CO!AJ96</f>
        <v>0</v>
      </c>
      <c r="AK96" s="8">
        <f>RA_CO!AK96+MA_CO!AK96+CI_CO!AK96</f>
        <v>0</v>
      </c>
      <c r="AL96" s="8">
        <f>RA_CO!AL96+MA_CO!AL96+CI_CO!AL96</f>
        <v>0</v>
      </c>
      <c r="AM96" s="8">
        <f>RA_CO!AM96+MA_CO!AM96+CI_CO!AM96</f>
        <v>0</v>
      </c>
      <c r="AN96" s="8">
        <f>RA_CO!AN96+MA_CO!AN96+CI_CO!AN96</f>
        <v>0</v>
      </c>
      <c r="AO96" s="8">
        <f>RA_CO!AO96+MA_CO!AO96+CI_CO!AO96</f>
        <v>0</v>
      </c>
      <c r="AP96" s="8">
        <f>RA_CO!AP96+MA_CO!AP96+CI_CO!AP96</f>
        <v>0</v>
      </c>
      <c r="AQ96" s="8">
        <f>RA_CO!AQ96+MA_CO!AQ96+CI_CO!AQ96</f>
        <v>0</v>
      </c>
      <c r="AR96" s="8">
        <f>RA_CO!AR96+MA_CO!AR96+CI_CO!AR96</f>
        <v>0</v>
      </c>
      <c r="AS96" s="8">
        <f>RA_CO!AS96+MA_CO!AS96+CI_CO!AS96</f>
        <v>0</v>
      </c>
      <c r="AT96" s="8">
        <f>RA_CO!AT96+MA_CO!AT96+CI_CO!AT96</f>
        <v>0</v>
      </c>
      <c r="AU96" s="8">
        <f>RA_CO!AU96+MA_CO!AU96+CI_CO!AU96</f>
        <v>0</v>
      </c>
      <c r="AV96" s="8">
        <f>RA_CO!AV96+MA_CO!AV96+CI_CO!AV96</f>
        <v>0</v>
      </c>
      <c r="AW96" s="8">
        <f>RA_CO!AW96+MA_CO!AW96+CI_CO!AW96</f>
        <v>0</v>
      </c>
      <c r="AX96" s="8">
        <f>RA_CO!AX96+MA_CO!AX96+CI_CO!AX96</f>
        <v>0</v>
      </c>
      <c r="AY96" s="8">
        <f>RA_CO!AY96+MA_CO!AY96+CI_CO!AY96</f>
        <v>0</v>
      </c>
      <c r="AZ96" s="8">
        <f>RA_CO!AZ96+MA_CO!AZ96+CI_CO!AZ96</f>
        <v>1752.3190646084925</v>
      </c>
      <c r="BA96" s="8">
        <f>RA_CO!BA96+MA_CO!BA96+CI_CO!BA96</f>
        <v>1782.8371477299795</v>
      </c>
      <c r="BB96" s="8">
        <f>RA_CO!BB96+MA_CO!BB96+CI_CO!BB96</f>
        <v>1661.0584980951041</v>
      </c>
      <c r="BC96" s="8">
        <f>RA_CO!BC96+MA_CO!BC96+CI_CO!BC96</f>
        <v>1778.6146423664288</v>
      </c>
      <c r="BD96" s="8">
        <f>RA_CO!BD96+MA_CO!BD96+CI_CO!BD96</f>
        <v>1834.1521427650923</v>
      </c>
      <c r="BE96" s="8">
        <f>RA_CO!BE96+MA_CO!BE96+CI_CO!BE96</f>
        <v>1806.3803105335567</v>
      </c>
      <c r="BF96" s="8">
        <f>RA_CO!BF96+MA_CO!BF96+CI_CO!BF96</f>
        <v>1746.6080067372277</v>
      </c>
      <c r="BG96" s="8">
        <f>RA_CO!BG96+MA_CO!BG96+CI_CO!BG96</f>
        <v>1867.988205714471</v>
      </c>
      <c r="BH96" s="8">
        <f>RA_CO!BH96+MA_CO!BH96+CI_CO!BH96</f>
        <v>1926.864743401542</v>
      </c>
      <c r="BI96" s="8">
        <f>RA_CO!BI96+MA_CO!BI96+CI_CO!BI96</f>
        <v>1899.353910753066</v>
      </c>
      <c r="BJ96" s="8">
        <f>RA_CO!BJ96+MA_CO!BJ96+CI_CO!BJ96</f>
        <v>1807.3555807541736</v>
      </c>
      <c r="BK96" s="8">
        <f>RA_CO!BK96+MA_CO!BK96+CI_CO!BK96</f>
        <v>1882.8291844903242</v>
      </c>
      <c r="BO96" s="24"/>
      <c r="BP96" s="24"/>
      <c r="BQ96" s="24"/>
      <c r="BR96" s="24"/>
      <c r="BS96" s="24"/>
      <c r="BT96" s="24"/>
    </row>
    <row r="97" spans="3:72" collapsed="1" x14ac:dyDescent="0.25">
      <c r="C97" s="3" t="s">
        <v>45</v>
      </c>
      <c r="D97" s="10">
        <f>SUM(D95:D96)</f>
        <v>0</v>
      </c>
      <c r="E97" s="10">
        <f t="shared" ref="E97:BK97" si="261">SUM(E95:E96)</f>
        <v>0</v>
      </c>
      <c r="F97" s="10">
        <f t="shared" si="261"/>
        <v>0</v>
      </c>
      <c r="G97" s="10">
        <f t="shared" si="261"/>
        <v>0</v>
      </c>
      <c r="H97" s="10">
        <f t="shared" si="261"/>
        <v>0</v>
      </c>
      <c r="I97" s="10">
        <f t="shared" si="261"/>
        <v>0</v>
      </c>
      <c r="J97" s="10">
        <f t="shared" si="261"/>
        <v>0</v>
      </c>
      <c r="K97" s="10">
        <f t="shared" si="261"/>
        <v>0</v>
      </c>
      <c r="L97" s="10">
        <f t="shared" si="261"/>
        <v>0</v>
      </c>
      <c r="M97" s="10">
        <f t="shared" si="261"/>
        <v>0</v>
      </c>
      <c r="N97" s="10">
        <f t="shared" si="261"/>
        <v>0</v>
      </c>
      <c r="O97" s="10">
        <f t="shared" si="261"/>
        <v>0</v>
      </c>
      <c r="P97" s="10">
        <f t="shared" si="261"/>
        <v>0</v>
      </c>
      <c r="Q97" s="10">
        <f t="shared" si="261"/>
        <v>0</v>
      </c>
      <c r="R97" s="10">
        <f t="shared" si="261"/>
        <v>0</v>
      </c>
      <c r="S97" s="10">
        <f t="shared" si="261"/>
        <v>0</v>
      </c>
      <c r="T97" s="10">
        <f t="shared" si="261"/>
        <v>0</v>
      </c>
      <c r="U97" s="10">
        <f t="shared" si="261"/>
        <v>0</v>
      </c>
      <c r="V97" s="10">
        <f t="shared" si="261"/>
        <v>0</v>
      </c>
      <c r="W97" s="10">
        <f t="shared" si="261"/>
        <v>0</v>
      </c>
      <c r="X97" s="10">
        <f t="shared" si="261"/>
        <v>0</v>
      </c>
      <c r="Y97" s="10">
        <f t="shared" si="261"/>
        <v>0</v>
      </c>
      <c r="Z97" s="10">
        <f t="shared" si="261"/>
        <v>0</v>
      </c>
      <c r="AA97" s="10">
        <f t="shared" si="261"/>
        <v>0</v>
      </c>
      <c r="AB97" s="10">
        <f t="shared" si="261"/>
        <v>0</v>
      </c>
      <c r="AC97" s="10">
        <f t="shared" si="261"/>
        <v>0</v>
      </c>
      <c r="AD97" s="10">
        <f t="shared" si="261"/>
        <v>0</v>
      </c>
      <c r="AE97" s="10">
        <f t="shared" si="261"/>
        <v>0</v>
      </c>
      <c r="AF97" s="10">
        <f t="shared" si="261"/>
        <v>0</v>
      </c>
      <c r="AG97" s="10">
        <f t="shared" si="261"/>
        <v>0</v>
      </c>
      <c r="AH97" s="10">
        <f t="shared" si="261"/>
        <v>0</v>
      </c>
      <c r="AI97" s="10">
        <f t="shared" si="261"/>
        <v>0</v>
      </c>
      <c r="AJ97" s="10">
        <f t="shared" si="261"/>
        <v>0</v>
      </c>
      <c r="AK97" s="10">
        <f t="shared" si="261"/>
        <v>0</v>
      </c>
      <c r="AL97" s="10">
        <f t="shared" si="261"/>
        <v>0</v>
      </c>
      <c r="AM97" s="10">
        <f t="shared" si="261"/>
        <v>0</v>
      </c>
      <c r="AN97" s="10">
        <f t="shared" si="261"/>
        <v>0</v>
      </c>
      <c r="AO97" s="10">
        <f t="shared" si="261"/>
        <v>0</v>
      </c>
      <c r="AP97" s="10">
        <f t="shared" si="261"/>
        <v>0</v>
      </c>
      <c r="AQ97" s="10">
        <f t="shared" si="261"/>
        <v>0</v>
      </c>
      <c r="AR97" s="10">
        <f t="shared" si="261"/>
        <v>0</v>
      </c>
      <c r="AS97" s="10">
        <f t="shared" si="261"/>
        <v>0</v>
      </c>
      <c r="AT97" s="10">
        <f t="shared" si="261"/>
        <v>0</v>
      </c>
      <c r="AU97" s="10">
        <f t="shared" si="261"/>
        <v>0</v>
      </c>
      <c r="AV97" s="10">
        <f t="shared" si="261"/>
        <v>0</v>
      </c>
      <c r="AW97" s="10">
        <f t="shared" si="261"/>
        <v>0</v>
      </c>
      <c r="AX97" s="10">
        <f t="shared" si="261"/>
        <v>0</v>
      </c>
      <c r="AY97" s="10">
        <f t="shared" si="261"/>
        <v>0</v>
      </c>
      <c r="AZ97" s="10">
        <f t="shared" si="261"/>
        <v>1752.3190646084925</v>
      </c>
      <c r="BA97" s="10">
        <f t="shared" si="261"/>
        <v>1782.8371477299795</v>
      </c>
      <c r="BB97" s="10">
        <f t="shared" si="261"/>
        <v>1661.0584980951041</v>
      </c>
      <c r="BC97" s="10">
        <f t="shared" si="261"/>
        <v>1778.6146423664288</v>
      </c>
      <c r="BD97" s="10">
        <f t="shared" si="261"/>
        <v>1834.1521427650923</v>
      </c>
      <c r="BE97" s="10">
        <f t="shared" si="261"/>
        <v>5599.9626092862663</v>
      </c>
      <c r="BF97" s="10">
        <f t="shared" si="261"/>
        <v>1746.6080067372277</v>
      </c>
      <c r="BG97" s="10">
        <f t="shared" si="261"/>
        <v>1867.988205714471</v>
      </c>
      <c r="BH97" s="10">
        <f t="shared" si="261"/>
        <v>9805.9513232009122</v>
      </c>
      <c r="BI97" s="10">
        <f t="shared" si="261"/>
        <v>1899.353910753066</v>
      </c>
      <c r="BJ97" s="10">
        <f t="shared" si="261"/>
        <v>1807.3555807541736</v>
      </c>
      <c r="BK97" s="10">
        <f t="shared" si="261"/>
        <v>1882.8291844903242</v>
      </c>
      <c r="BO97" s="23">
        <f>SUM(BO95)</f>
        <v>0</v>
      </c>
      <c r="BP97" s="23">
        <f t="shared" ref="BP97:BT97" si="262">SUM(BP95)</f>
        <v>0</v>
      </c>
      <c r="BQ97" s="23">
        <f t="shared" si="262"/>
        <v>0</v>
      </c>
      <c r="BR97" s="23">
        <f t="shared" si="262"/>
        <v>0</v>
      </c>
      <c r="BS97" s="23">
        <f t="shared" si="262"/>
        <v>0</v>
      </c>
      <c r="BT97" s="23">
        <f t="shared" si="262"/>
        <v>0</v>
      </c>
    </row>
    <row r="99" spans="3:72" x14ac:dyDescent="0.25">
      <c r="C99" s="3" t="s">
        <v>47</v>
      </c>
      <c r="D99" s="10">
        <f t="shared" ref="D99:AY99" si="263">D60+D83+D89+D93+D97</f>
        <v>0</v>
      </c>
      <c r="E99" s="10">
        <f t="shared" si="263"/>
        <v>0</v>
      </c>
      <c r="F99" s="10">
        <f t="shared" si="263"/>
        <v>0</v>
      </c>
      <c r="G99" s="10">
        <f t="shared" si="263"/>
        <v>0</v>
      </c>
      <c r="H99" s="10">
        <f t="shared" si="263"/>
        <v>0</v>
      </c>
      <c r="I99" s="10">
        <f t="shared" si="263"/>
        <v>0</v>
      </c>
      <c r="J99" s="10">
        <f t="shared" si="263"/>
        <v>0</v>
      </c>
      <c r="K99" s="10">
        <f t="shared" si="263"/>
        <v>0</v>
      </c>
      <c r="L99" s="10">
        <f t="shared" si="263"/>
        <v>0</v>
      </c>
      <c r="M99" s="10">
        <f t="shared" si="263"/>
        <v>0</v>
      </c>
      <c r="N99" s="10">
        <f t="shared" si="263"/>
        <v>0</v>
      </c>
      <c r="O99" s="10">
        <f t="shared" si="263"/>
        <v>0</v>
      </c>
      <c r="P99" s="10">
        <f t="shared" si="263"/>
        <v>0</v>
      </c>
      <c r="Q99" s="10">
        <f t="shared" si="263"/>
        <v>0</v>
      </c>
      <c r="R99" s="10">
        <f t="shared" si="263"/>
        <v>0</v>
      </c>
      <c r="S99" s="10">
        <f t="shared" si="263"/>
        <v>0</v>
      </c>
      <c r="T99" s="10">
        <f t="shared" si="263"/>
        <v>0</v>
      </c>
      <c r="U99" s="10">
        <f t="shared" si="263"/>
        <v>0</v>
      </c>
      <c r="V99" s="10">
        <f t="shared" si="263"/>
        <v>0</v>
      </c>
      <c r="W99" s="10">
        <f t="shared" si="263"/>
        <v>0</v>
      </c>
      <c r="X99" s="10">
        <f t="shared" si="263"/>
        <v>0</v>
      </c>
      <c r="Y99" s="10">
        <f t="shared" si="263"/>
        <v>0</v>
      </c>
      <c r="Z99" s="10">
        <f t="shared" si="263"/>
        <v>0</v>
      </c>
      <c r="AA99" s="10">
        <f t="shared" si="263"/>
        <v>0</v>
      </c>
      <c r="AB99" s="10">
        <f t="shared" si="263"/>
        <v>0</v>
      </c>
      <c r="AC99" s="10">
        <f t="shared" si="263"/>
        <v>0</v>
      </c>
      <c r="AD99" s="10">
        <f t="shared" si="263"/>
        <v>0</v>
      </c>
      <c r="AE99" s="10">
        <f t="shared" si="263"/>
        <v>0</v>
      </c>
      <c r="AF99" s="10">
        <f t="shared" si="263"/>
        <v>0</v>
      </c>
      <c r="AG99" s="10">
        <f t="shared" si="263"/>
        <v>0</v>
      </c>
      <c r="AH99" s="10">
        <f t="shared" si="263"/>
        <v>0</v>
      </c>
      <c r="AI99" s="10">
        <f t="shared" si="263"/>
        <v>0</v>
      </c>
      <c r="AJ99" s="10">
        <f t="shared" si="263"/>
        <v>0</v>
      </c>
      <c r="AK99" s="10">
        <f t="shared" si="263"/>
        <v>0</v>
      </c>
      <c r="AL99" s="10">
        <f t="shared" si="263"/>
        <v>0</v>
      </c>
      <c r="AM99" s="10">
        <f t="shared" si="263"/>
        <v>0</v>
      </c>
      <c r="AN99" s="10">
        <f t="shared" si="263"/>
        <v>0</v>
      </c>
      <c r="AO99" s="10">
        <f t="shared" si="263"/>
        <v>0</v>
      </c>
      <c r="AP99" s="10">
        <f t="shared" si="263"/>
        <v>0</v>
      </c>
      <c r="AQ99" s="10">
        <f t="shared" si="263"/>
        <v>0</v>
      </c>
      <c r="AR99" s="10">
        <f t="shared" si="263"/>
        <v>0</v>
      </c>
      <c r="AS99" s="10">
        <f t="shared" si="263"/>
        <v>0</v>
      </c>
      <c r="AT99" s="10">
        <f t="shared" si="263"/>
        <v>0</v>
      </c>
      <c r="AU99" s="10">
        <f t="shared" si="263"/>
        <v>0</v>
      </c>
      <c r="AV99" s="10">
        <f t="shared" si="263"/>
        <v>0</v>
      </c>
      <c r="AW99" s="10">
        <f t="shared" si="263"/>
        <v>0</v>
      </c>
      <c r="AX99" s="10">
        <f t="shared" si="263"/>
        <v>0</v>
      </c>
      <c r="AY99" s="10">
        <f t="shared" si="263"/>
        <v>0</v>
      </c>
      <c r="AZ99" s="10">
        <f t="shared" ref="AZ99:BK99" si="264">AZ60+AZ83+AZ89+AZ93+AZ97</f>
        <v>4156.4311416668725</v>
      </c>
      <c r="BA99" s="10">
        <f t="shared" si="264"/>
        <v>-2899.5727965771157</v>
      </c>
      <c r="BB99" s="10">
        <f t="shared" si="264"/>
        <v>4336.3105298785131</v>
      </c>
      <c r="BC99" s="10">
        <f t="shared" si="264"/>
        <v>2538.0253905187365</v>
      </c>
      <c r="BD99" s="10">
        <f t="shared" si="264"/>
        <v>3311.8779340013234</v>
      </c>
      <c r="BE99" s="10">
        <f t="shared" si="264"/>
        <v>10608.676193531486</v>
      </c>
      <c r="BF99" s="10">
        <f t="shared" si="264"/>
        <v>9354.2253469361094</v>
      </c>
      <c r="BG99" s="10">
        <f t="shared" si="264"/>
        <v>8771.3389926690761</v>
      </c>
      <c r="BH99" s="10">
        <f t="shared" si="264"/>
        <v>20128.539170456861</v>
      </c>
      <c r="BI99" s="10">
        <f t="shared" si="264"/>
        <v>8424.4314525115478</v>
      </c>
      <c r="BJ99" s="10">
        <f t="shared" si="264"/>
        <v>11806.877363341997</v>
      </c>
      <c r="BK99" s="10">
        <f t="shared" si="264"/>
        <v>13450.818117069233</v>
      </c>
      <c r="BO99" s="23">
        <f>BO60+BO83+BO89+BO93+BO97</f>
        <v>0</v>
      </c>
      <c r="BP99" s="23">
        <f t="shared" ref="BP99:BT99" si="265">BP60+BP83+BP89+BP93+BP97</f>
        <v>396.9541645347299</v>
      </c>
      <c r="BQ99" s="23">
        <f t="shared" si="265"/>
        <v>0</v>
      </c>
      <c r="BR99" s="23">
        <f t="shared" si="265"/>
        <v>0</v>
      </c>
      <c r="BS99" s="23">
        <f t="shared" si="265"/>
        <v>0</v>
      </c>
      <c r="BT99" s="23">
        <f t="shared" si="265"/>
        <v>0</v>
      </c>
    </row>
    <row r="103" spans="3:72" s="48" customFormat="1" x14ac:dyDescent="0.25">
      <c r="C103" s="46" t="s">
        <v>73</v>
      </c>
      <c r="D103" s="47">
        <f>D11</f>
        <v>0</v>
      </c>
      <c r="E103" s="47">
        <f>IFERROR(AVERAGE(D11:E11),0)</f>
        <v>0</v>
      </c>
      <c r="F103" s="47">
        <f t="shared" ref="F103:BK103" si="266">IFERROR(AVERAGE(E11:F11),0)</f>
        <v>0</v>
      </c>
      <c r="G103" s="47">
        <f t="shared" si="266"/>
        <v>0</v>
      </c>
      <c r="H103" s="47">
        <f t="shared" si="266"/>
        <v>0</v>
      </c>
      <c r="I103" s="47">
        <f t="shared" si="266"/>
        <v>0</v>
      </c>
      <c r="J103" s="48">
        <f t="shared" si="266"/>
        <v>0</v>
      </c>
      <c r="K103" s="48">
        <f t="shared" si="266"/>
        <v>0</v>
      </c>
      <c r="L103" s="48">
        <f t="shared" si="266"/>
        <v>0</v>
      </c>
      <c r="M103" s="48">
        <f t="shared" si="266"/>
        <v>0</v>
      </c>
      <c r="N103" s="48">
        <f t="shared" si="266"/>
        <v>0</v>
      </c>
      <c r="O103" s="48">
        <f t="shared" si="266"/>
        <v>0</v>
      </c>
      <c r="P103" s="48">
        <f t="shared" si="266"/>
        <v>0</v>
      </c>
      <c r="Q103" s="48">
        <f t="shared" si="266"/>
        <v>0</v>
      </c>
      <c r="R103" s="48">
        <f t="shared" si="266"/>
        <v>0</v>
      </c>
      <c r="S103" s="48">
        <f t="shared" si="266"/>
        <v>0</v>
      </c>
      <c r="T103" s="48">
        <f t="shared" si="266"/>
        <v>0</v>
      </c>
      <c r="U103" s="48">
        <f t="shared" si="266"/>
        <v>0</v>
      </c>
      <c r="V103" s="48">
        <f t="shared" si="266"/>
        <v>0</v>
      </c>
      <c r="W103" s="47">
        <f t="shared" si="266"/>
        <v>0</v>
      </c>
      <c r="X103" s="47">
        <f t="shared" si="266"/>
        <v>0</v>
      </c>
      <c r="Y103" s="47">
        <f t="shared" si="266"/>
        <v>0</v>
      </c>
      <c r="Z103" s="47">
        <f t="shared" si="266"/>
        <v>0</v>
      </c>
      <c r="AA103" s="47">
        <f t="shared" si="266"/>
        <v>0</v>
      </c>
      <c r="AB103" s="47">
        <f t="shared" si="266"/>
        <v>0</v>
      </c>
      <c r="AC103" s="48">
        <f t="shared" si="266"/>
        <v>0</v>
      </c>
      <c r="AD103" s="48">
        <f t="shared" si="266"/>
        <v>0</v>
      </c>
      <c r="AE103" s="48">
        <f t="shared" si="266"/>
        <v>0</v>
      </c>
      <c r="AF103" s="48">
        <f t="shared" si="266"/>
        <v>0</v>
      </c>
      <c r="AG103" s="48">
        <f t="shared" si="266"/>
        <v>0</v>
      </c>
      <c r="AH103" s="48">
        <f t="shared" si="266"/>
        <v>0</v>
      </c>
      <c r="AI103" s="48">
        <f t="shared" si="266"/>
        <v>0</v>
      </c>
      <c r="AJ103" s="48">
        <f t="shared" si="266"/>
        <v>0</v>
      </c>
      <c r="AK103" s="48">
        <f t="shared" si="266"/>
        <v>0</v>
      </c>
      <c r="AL103" s="48">
        <f t="shared" si="266"/>
        <v>0</v>
      </c>
      <c r="AM103" s="48">
        <f t="shared" si="266"/>
        <v>0</v>
      </c>
      <c r="AN103" s="48">
        <f t="shared" si="266"/>
        <v>0</v>
      </c>
      <c r="AO103" s="48">
        <f t="shared" si="266"/>
        <v>0</v>
      </c>
      <c r="AP103" s="48">
        <f t="shared" si="266"/>
        <v>0</v>
      </c>
      <c r="AQ103" s="48">
        <f t="shared" si="266"/>
        <v>0</v>
      </c>
      <c r="AR103" s="48">
        <f t="shared" si="266"/>
        <v>0</v>
      </c>
      <c r="AS103" s="48">
        <f t="shared" si="266"/>
        <v>0</v>
      </c>
      <c r="AT103" s="48">
        <f t="shared" si="266"/>
        <v>0</v>
      </c>
      <c r="AU103" s="48">
        <f t="shared" si="266"/>
        <v>0</v>
      </c>
      <c r="AV103" s="48">
        <f t="shared" si="266"/>
        <v>0</v>
      </c>
      <c r="AW103" s="48">
        <f t="shared" si="266"/>
        <v>0</v>
      </c>
      <c r="AX103" s="48">
        <f t="shared" si="266"/>
        <v>0</v>
      </c>
      <c r="AY103" s="48">
        <f t="shared" si="266"/>
        <v>0</v>
      </c>
      <c r="AZ103" s="48">
        <f>AZ11</f>
        <v>2911898.3877413115</v>
      </c>
      <c r="BA103" s="48">
        <f t="shared" si="266"/>
        <v>2930981.7456335025</v>
      </c>
      <c r="BB103" s="48">
        <f t="shared" si="266"/>
        <v>2946439.7162572602</v>
      </c>
      <c r="BC103" s="48">
        <f t="shared" si="266"/>
        <v>2997469.4589246651</v>
      </c>
      <c r="BD103" s="48">
        <f t="shared" si="266"/>
        <v>3080505.9587359787</v>
      </c>
      <c r="BE103" s="48">
        <f t="shared" si="266"/>
        <v>3123644.6319000898</v>
      </c>
      <c r="BF103" s="48">
        <f t="shared" si="266"/>
        <v>3158743.5610174667</v>
      </c>
      <c r="BG103" s="48">
        <f t="shared" si="266"/>
        <v>3201258.9474331615</v>
      </c>
      <c r="BH103" s="48">
        <f t="shared" si="266"/>
        <v>3217186.8698943555</v>
      </c>
      <c r="BI103" s="48">
        <f t="shared" si="266"/>
        <v>3225621.7213678588</v>
      </c>
      <c r="BJ103" s="48">
        <f t="shared" si="266"/>
        <v>3270616.5609252304</v>
      </c>
      <c r="BK103" s="48">
        <f t="shared" si="266"/>
        <v>3318716.4166611768</v>
      </c>
      <c r="BO103" s="48">
        <f>IFERROR(AVERAGEIFS($D11:$BM11,$D$6:$BM$6,"&gt;="&amp;EOMONTH(BO$2,-1),$D$6:$BM$6,"&lt;="&amp;BO$6,$D$5:$BM$5,BO$5,$D11:$BM11,"&lt;&gt;0"),0)</f>
        <v>0</v>
      </c>
      <c r="BP103" s="48">
        <f>IFERROR(AVERAGEIFS($D11:$BM11,$D$6:$BM$6,"&gt;="&amp;EOMONTH(BP$2,-1),$D$6:$BM$6,"&lt;="&amp;BP$6,$D$5:$BM$5,BP$5,$D11:$BM11,"&lt;&gt;0"),0)</f>
        <v>2934925.9400852774</v>
      </c>
      <c r="BQ103" s="48">
        <f>IFERROR(AVERAGEIFS($D11:$BM11,$D$6:$BM$6,"&gt;="&amp;EOMONTH(BQ$2,-1),$D$6:$BM$6,"&lt;="&amp;BQ$6,$D$5:$BM$5,BQ$5,$D11:$BM11,"&lt;&gt;0"),0)</f>
        <v>0</v>
      </c>
      <c r="BR103" s="48">
        <f>IFERROR(AVERAGEIFS($D11:$BM11,$D$6:$BM$6,"&gt;="&amp;EOMONTH(BR$2,-1),$D$6:$BM$6,"&lt;="&amp;BR$6,$D$5:$BM$5,BR$5,$D11:$BM11,"&lt;&gt;0"),0)</f>
        <v>0</v>
      </c>
      <c r="BS103" s="48">
        <f t="shared" ref="BS103:BT103" si="267">IFERROR(AVERAGEIFS($D11:$BM11,$D$6:$BM$6,"&gt;="&amp;EOMONTH(BS$2,-1),$D$6:$BM$6,"&lt;="&amp;BS$6,$D$5:$BM$5,BS$5,$D11:$BM11,"&lt;&gt;0"),0)</f>
        <v>0</v>
      </c>
      <c r="BT103" s="48">
        <f t="shared" si="267"/>
        <v>0</v>
      </c>
    </row>
  </sheetData>
  <mergeCells count="4">
    <mergeCell ref="BO1:BT1"/>
    <mergeCell ref="BW1:CB1"/>
    <mergeCell ref="D1:AY1"/>
    <mergeCell ref="AZ1:BK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85D81-59C3-41AE-8F5F-B922789C8D26}">
  <sheetPr codeName="Hoja11"/>
  <dimension ref="A1:CC105"/>
  <sheetViews>
    <sheetView showGridLines="0" zoomScale="80" zoomScaleNormal="80" workbookViewId="0">
      <pane xSplit="3" ySplit="6" topLeftCell="AA7" activePane="bottomRight" state="frozen"/>
      <selection activeCell="C65" sqref="C65"/>
      <selection pane="topRight" activeCell="C65" sqref="C65"/>
      <selection pane="bottomLeft" activeCell="C65" sqref="C65"/>
      <selection pane="bottomRight" activeCell="AP95" sqref="AP95"/>
    </sheetView>
  </sheetViews>
  <sheetFormatPr baseColWidth="10" defaultRowHeight="15" outlineLevelRow="1" outlineLevelCol="1" x14ac:dyDescent="0.25"/>
  <cols>
    <col min="1" max="1" width="7.140625" customWidth="1"/>
    <col min="2" max="2" width="6.28515625" customWidth="1"/>
    <col min="3" max="3" width="22.85546875" bestFit="1" customWidth="1"/>
    <col min="4" max="14" width="11.28515625" customWidth="1" outlineLevel="1"/>
    <col min="15" max="15" width="11.28515625" bestFit="1" customWidth="1"/>
    <col min="16" max="26" width="11.28515625" hidden="1" customWidth="1" outlineLevel="1"/>
    <col min="27" max="27" width="11.28515625" bestFit="1" customWidth="1" collapsed="1"/>
    <col min="28" max="38" width="11.28515625" hidden="1" customWidth="1" outlineLevel="1"/>
    <col min="39" max="39" width="11.28515625" bestFit="1" customWidth="1" collapsed="1"/>
    <col min="40" max="40" width="12.28515625" bestFit="1" customWidth="1"/>
    <col min="41" max="41" width="11.28515625" bestFit="1" customWidth="1"/>
    <col min="42" max="42" width="12.28515625" bestFit="1" customWidth="1"/>
    <col min="43" max="51" width="10.5703125" customWidth="1"/>
    <col min="52" max="52" width="12.28515625" bestFit="1" customWidth="1"/>
    <col min="53" max="53" width="11.28515625" bestFit="1" customWidth="1"/>
    <col min="54" max="63" width="12.28515625" bestFit="1" customWidth="1"/>
  </cols>
  <sheetData>
    <row r="1" spans="1:81" ht="16.5" thickBot="1" x14ac:dyDescent="0.3">
      <c r="C1" s="45" t="s">
        <v>107</v>
      </c>
      <c r="D1" s="54" t="s">
        <v>55</v>
      </c>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5" t="s">
        <v>56</v>
      </c>
      <c r="BA1" s="55"/>
      <c r="BB1" s="55"/>
      <c r="BC1" s="55"/>
      <c r="BD1" s="55"/>
      <c r="BE1" s="55"/>
      <c r="BF1" s="55"/>
      <c r="BG1" s="55"/>
      <c r="BH1" s="55"/>
      <c r="BI1" s="55"/>
      <c r="BJ1" s="55"/>
      <c r="BK1" s="55"/>
      <c r="BO1" s="56" t="s">
        <v>53</v>
      </c>
      <c r="BP1" s="56"/>
      <c r="BQ1" s="56"/>
      <c r="BR1" s="56"/>
      <c r="BS1" s="56"/>
      <c r="BT1" s="56"/>
      <c r="BW1" s="56" t="s">
        <v>54</v>
      </c>
      <c r="BX1" s="56"/>
      <c r="BY1" s="56"/>
      <c r="BZ1" s="56"/>
      <c r="CA1" s="56"/>
      <c r="CB1" s="56"/>
    </row>
    <row r="2" spans="1:81" ht="15.75" thickTop="1" x14ac:dyDescent="0.25">
      <c r="C2" s="13"/>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O2" s="25">
        <f t="shared" ref="BO2:BT2" si="0">DATE(YEAR(BO6),1,1)</f>
        <v>46023</v>
      </c>
      <c r="BP2" s="25">
        <f t="shared" si="0"/>
        <v>46023</v>
      </c>
      <c r="BQ2" s="25">
        <f t="shared" si="0"/>
        <v>46023</v>
      </c>
      <c r="BR2" s="25">
        <f t="shared" si="0"/>
        <v>45658</v>
      </c>
      <c r="BS2" s="25">
        <f t="shared" si="0"/>
        <v>45292</v>
      </c>
      <c r="BT2" s="25">
        <f t="shared" si="0"/>
        <v>44927</v>
      </c>
    </row>
    <row r="3" spans="1:81" x14ac:dyDescent="0.25">
      <c r="C3" s="13" t="s">
        <v>25</v>
      </c>
      <c r="D3" s="12">
        <f>DAY(D6)</f>
        <v>31</v>
      </c>
      <c r="E3" s="12">
        <f t="shared" ref="E3:BK3" si="1">DAY(E6)</f>
        <v>28</v>
      </c>
      <c r="F3" s="12">
        <f t="shared" si="1"/>
        <v>31</v>
      </c>
      <c r="G3" s="12">
        <f t="shared" si="1"/>
        <v>30</v>
      </c>
      <c r="H3" s="12">
        <f t="shared" si="1"/>
        <v>31</v>
      </c>
      <c r="I3" s="12">
        <f t="shared" si="1"/>
        <v>30</v>
      </c>
      <c r="J3" s="12">
        <f t="shared" si="1"/>
        <v>31</v>
      </c>
      <c r="K3" s="12">
        <f t="shared" si="1"/>
        <v>31</v>
      </c>
      <c r="L3" s="12">
        <f t="shared" si="1"/>
        <v>30</v>
      </c>
      <c r="M3" s="12">
        <f t="shared" si="1"/>
        <v>31</v>
      </c>
      <c r="N3" s="12">
        <f t="shared" si="1"/>
        <v>30</v>
      </c>
      <c r="O3" s="12">
        <f t="shared" si="1"/>
        <v>31</v>
      </c>
      <c r="P3" s="12">
        <f t="shared" si="1"/>
        <v>31</v>
      </c>
      <c r="Q3" s="12">
        <f t="shared" si="1"/>
        <v>29</v>
      </c>
      <c r="R3" s="12">
        <f t="shared" si="1"/>
        <v>31</v>
      </c>
      <c r="S3" s="12">
        <f t="shared" si="1"/>
        <v>30</v>
      </c>
      <c r="T3" s="12">
        <f t="shared" si="1"/>
        <v>31</v>
      </c>
      <c r="U3" s="12">
        <f t="shared" si="1"/>
        <v>30</v>
      </c>
      <c r="V3" s="12">
        <f t="shared" si="1"/>
        <v>31</v>
      </c>
      <c r="W3" s="12">
        <f t="shared" si="1"/>
        <v>31</v>
      </c>
      <c r="X3" s="12">
        <f t="shared" si="1"/>
        <v>30</v>
      </c>
      <c r="Y3" s="12">
        <f t="shared" si="1"/>
        <v>31</v>
      </c>
      <c r="Z3" s="12">
        <f t="shared" si="1"/>
        <v>30</v>
      </c>
      <c r="AA3" s="12">
        <f t="shared" si="1"/>
        <v>31</v>
      </c>
      <c r="AB3" s="12">
        <f t="shared" si="1"/>
        <v>31</v>
      </c>
      <c r="AC3" s="12">
        <f t="shared" si="1"/>
        <v>28</v>
      </c>
      <c r="AD3" s="12">
        <f t="shared" si="1"/>
        <v>31</v>
      </c>
      <c r="AE3" s="12">
        <f t="shared" si="1"/>
        <v>30</v>
      </c>
      <c r="AF3" s="12">
        <f t="shared" si="1"/>
        <v>31</v>
      </c>
      <c r="AG3" s="12">
        <f t="shared" si="1"/>
        <v>30</v>
      </c>
      <c r="AH3" s="12">
        <f t="shared" si="1"/>
        <v>31</v>
      </c>
      <c r="AI3" s="12">
        <f t="shared" si="1"/>
        <v>31</v>
      </c>
      <c r="AJ3" s="12">
        <f t="shared" si="1"/>
        <v>30</v>
      </c>
      <c r="AK3" s="12">
        <f t="shared" si="1"/>
        <v>31</v>
      </c>
      <c r="AL3" s="12">
        <f t="shared" si="1"/>
        <v>30</v>
      </c>
      <c r="AM3" s="12">
        <f t="shared" si="1"/>
        <v>31</v>
      </c>
      <c r="AN3" s="12">
        <f t="shared" si="1"/>
        <v>31</v>
      </c>
      <c r="AO3" s="12">
        <f t="shared" si="1"/>
        <v>28</v>
      </c>
      <c r="AP3" s="12">
        <f t="shared" si="1"/>
        <v>31</v>
      </c>
      <c r="AQ3" s="12">
        <f t="shared" si="1"/>
        <v>30</v>
      </c>
      <c r="AR3" s="12">
        <f t="shared" si="1"/>
        <v>31</v>
      </c>
      <c r="AS3" s="12">
        <f t="shared" si="1"/>
        <v>30</v>
      </c>
      <c r="AT3" s="12">
        <f t="shared" si="1"/>
        <v>31</v>
      </c>
      <c r="AU3" s="12">
        <f t="shared" si="1"/>
        <v>31</v>
      </c>
      <c r="AV3" s="12">
        <f t="shared" si="1"/>
        <v>30</v>
      </c>
      <c r="AW3" s="12">
        <f t="shared" si="1"/>
        <v>31</v>
      </c>
      <c r="AX3" s="12">
        <f t="shared" si="1"/>
        <v>30</v>
      </c>
      <c r="AY3" s="12">
        <f t="shared" si="1"/>
        <v>31</v>
      </c>
      <c r="AZ3" s="12">
        <f t="shared" si="1"/>
        <v>31</v>
      </c>
      <c r="BA3" s="12">
        <f t="shared" si="1"/>
        <v>28</v>
      </c>
      <c r="BB3" s="12">
        <f t="shared" si="1"/>
        <v>31</v>
      </c>
      <c r="BC3" s="12">
        <f t="shared" si="1"/>
        <v>30</v>
      </c>
      <c r="BD3" s="12">
        <f t="shared" si="1"/>
        <v>31</v>
      </c>
      <c r="BE3" s="12">
        <f t="shared" si="1"/>
        <v>30</v>
      </c>
      <c r="BF3" s="12">
        <f t="shared" si="1"/>
        <v>31</v>
      </c>
      <c r="BG3" s="12">
        <f t="shared" si="1"/>
        <v>31</v>
      </c>
      <c r="BH3" s="12">
        <f t="shared" si="1"/>
        <v>30</v>
      </c>
      <c r="BI3" s="12">
        <f t="shared" si="1"/>
        <v>31</v>
      </c>
      <c r="BJ3" s="12">
        <f t="shared" si="1"/>
        <v>30</v>
      </c>
      <c r="BK3" s="12">
        <f t="shared" si="1"/>
        <v>31</v>
      </c>
      <c r="BO3" s="12">
        <f>AVERAGEIFS($D3:$BM3,$D$6:$BM$6,"&gt;="&amp;BO$2,$D$6:$BM$6,"&lt;="&amp;BO$6,$D$5:$BM$5,BO$5)</f>
        <v>30</v>
      </c>
      <c r="BP3" s="12">
        <f t="shared" ref="BP3:BT4" si="2">AVERAGEIFS($D3:$BM3,$D$6:$BM$6,"&gt;="&amp;BP$2,$D$6:$BM$6,"&lt;="&amp;BP$6,$D$5:$BM$5,BP$5)</f>
        <v>30</v>
      </c>
      <c r="BQ3" s="12">
        <f t="shared" si="2"/>
        <v>29.5</v>
      </c>
      <c r="BR3" s="12">
        <f t="shared" si="2"/>
        <v>30</v>
      </c>
      <c r="BS3" s="12">
        <f t="shared" si="2"/>
        <v>30.333333333333332</v>
      </c>
      <c r="BT3" s="12">
        <f t="shared" si="2"/>
        <v>30</v>
      </c>
    </row>
    <row r="4" spans="1:81" x14ac:dyDescent="0.25">
      <c r="C4" s="13" t="s">
        <v>26</v>
      </c>
      <c r="D4" s="12">
        <f>DAY(D6)</f>
        <v>31</v>
      </c>
      <c r="E4" s="12">
        <f t="shared" ref="E4:BK4" si="3">DAY(E6)</f>
        <v>28</v>
      </c>
      <c r="F4" s="12">
        <f t="shared" si="3"/>
        <v>31</v>
      </c>
      <c r="G4" s="12">
        <f t="shared" si="3"/>
        <v>30</v>
      </c>
      <c r="H4" s="12">
        <f t="shared" si="3"/>
        <v>31</v>
      </c>
      <c r="I4" s="12">
        <f t="shared" si="3"/>
        <v>30</v>
      </c>
      <c r="J4" s="12">
        <f t="shared" si="3"/>
        <v>31</v>
      </c>
      <c r="K4" s="12">
        <f t="shared" si="3"/>
        <v>31</v>
      </c>
      <c r="L4" s="12">
        <f t="shared" si="3"/>
        <v>30</v>
      </c>
      <c r="M4" s="12">
        <f t="shared" si="3"/>
        <v>31</v>
      </c>
      <c r="N4" s="12">
        <f t="shared" si="3"/>
        <v>30</v>
      </c>
      <c r="O4" s="12">
        <f t="shared" si="3"/>
        <v>31</v>
      </c>
      <c r="P4" s="12">
        <f t="shared" si="3"/>
        <v>31</v>
      </c>
      <c r="Q4" s="12">
        <f t="shared" si="3"/>
        <v>29</v>
      </c>
      <c r="R4" s="12">
        <f t="shared" si="3"/>
        <v>31</v>
      </c>
      <c r="S4" s="12">
        <f t="shared" si="3"/>
        <v>30</v>
      </c>
      <c r="T4" s="12">
        <f t="shared" si="3"/>
        <v>31</v>
      </c>
      <c r="U4" s="12">
        <f t="shared" si="3"/>
        <v>30</v>
      </c>
      <c r="V4" s="12">
        <f t="shared" si="3"/>
        <v>31</v>
      </c>
      <c r="W4" s="12">
        <f t="shared" si="3"/>
        <v>31</v>
      </c>
      <c r="X4" s="12">
        <f t="shared" si="3"/>
        <v>30</v>
      </c>
      <c r="Y4" s="12">
        <f t="shared" si="3"/>
        <v>31</v>
      </c>
      <c r="Z4" s="12">
        <f t="shared" si="3"/>
        <v>30</v>
      </c>
      <c r="AA4" s="12">
        <f t="shared" si="3"/>
        <v>31</v>
      </c>
      <c r="AB4" s="12">
        <f t="shared" si="3"/>
        <v>31</v>
      </c>
      <c r="AC4" s="12">
        <f t="shared" si="3"/>
        <v>28</v>
      </c>
      <c r="AD4" s="12">
        <f t="shared" si="3"/>
        <v>31</v>
      </c>
      <c r="AE4" s="12">
        <f t="shared" si="3"/>
        <v>30</v>
      </c>
      <c r="AF4" s="12">
        <f t="shared" si="3"/>
        <v>31</v>
      </c>
      <c r="AG4" s="12">
        <f t="shared" si="3"/>
        <v>30</v>
      </c>
      <c r="AH4" s="12">
        <f t="shared" si="3"/>
        <v>31</v>
      </c>
      <c r="AI4" s="12">
        <f t="shared" si="3"/>
        <v>31</v>
      </c>
      <c r="AJ4" s="12">
        <f t="shared" si="3"/>
        <v>30</v>
      </c>
      <c r="AK4" s="12">
        <f t="shared" si="3"/>
        <v>31</v>
      </c>
      <c r="AL4" s="12">
        <f t="shared" si="3"/>
        <v>30</v>
      </c>
      <c r="AM4" s="12">
        <f t="shared" si="3"/>
        <v>31</v>
      </c>
      <c r="AN4" s="12">
        <f t="shared" si="3"/>
        <v>31</v>
      </c>
      <c r="AO4" s="12">
        <f t="shared" si="3"/>
        <v>28</v>
      </c>
      <c r="AP4" s="12">
        <f t="shared" si="3"/>
        <v>31</v>
      </c>
      <c r="AQ4" s="12">
        <f t="shared" si="3"/>
        <v>30</v>
      </c>
      <c r="AR4" s="12">
        <f t="shared" si="3"/>
        <v>31</v>
      </c>
      <c r="AS4" s="12">
        <f t="shared" si="3"/>
        <v>30</v>
      </c>
      <c r="AT4" s="12">
        <f t="shared" si="3"/>
        <v>31</v>
      </c>
      <c r="AU4" s="12">
        <f t="shared" si="3"/>
        <v>31</v>
      </c>
      <c r="AV4" s="12">
        <f t="shared" si="3"/>
        <v>30</v>
      </c>
      <c r="AW4" s="12">
        <f t="shared" si="3"/>
        <v>31</v>
      </c>
      <c r="AX4" s="12">
        <f t="shared" si="3"/>
        <v>30</v>
      </c>
      <c r="AY4" s="12">
        <f t="shared" si="3"/>
        <v>31</v>
      </c>
      <c r="AZ4" s="12">
        <f t="shared" si="3"/>
        <v>31</v>
      </c>
      <c r="BA4" s="12">
        <f t="shared" si="3"/>
        <v>28</v>
      </c>
      <c r="BB4" s="12">
        <f t="shared" si="3"/>
        <v>31</v>
      </c>
      <c r="BC4" s="12">
        <f t="shared" si="3"/>
        <v>30</v>
      </c>
      <c r="BD4" s="12">
        <f t="shared" si="3"/>
        <v>31</v>
      </c>
      <c r="BE4" s="12">
        <f t="shared" si="3"/>
        <v>30</v>
      </c>
      <c r="BF4" s="12">
        <f t="shared" si="3"/>
        <v>31</v>
      </c>
      <c r="BG4" s="12">
        <f t="shared" si="3"/>
        <v>31</v>
      </c>
      <c r="BH4" s="12">
        <f t="shared" si="3"/>
        <v>30</v>
      </c>
      <c r="BI4" s="12">
        <f t="shared" si="3"/>
        <v>31</v>
      </c>
      <c r="BJ4" s="12">
        <f t="shared" si="3"/>
        <v>30</v>
      </c>
      <c r="BK4" s="12">
        <f t="shared" si="3"/>
        <v>31</v>
      </c>
      <c r="BO4" s="27">
        <f>AVERAGEIFS($D4:$BM4,$D$6:$BM$6,"&gt;="&amp;BO$2,$D$6:$BM$6,"&lt;="&amp;BO$6,$D$5:$BM$5,BO$5)</f>
        <v>30</v>
      </c>
      <c r="BP4" s="27">
        <f t="shared" si="2"/>
        <v>30</v>
      </c>
      <c r="BQ4" s="27">
        <f t="shared" si="2"/>
        <v>29.5</v>
      </c>
      <c r="BR4" s="27">
        <f t="shared" si="2"/>
        <v>30</v>
      </c>
      <c r="BS4" s="27">
        <f t="shared" si="2"/>
        <v>30.333333333333332</v>
      </c>
      <c r="BT4" s="27">
        <f t="shared" si="2"/>
        <v>30</v>
      </c>
    </row>
    <row r="5" spans="1:81" ht="15.75" thickBot="1" x14ac:dyDescent="0.3">
      <c r="C5" s="13" t="s">
        <v>49</v>
      </c>
      <c r="D5" s="12" t="s">
        <v>50</v>
      </c>
      <c r="E5" s="12" t="s">
        <v>50</v>
      </c>
      <c r="F5" s="12" t="s">
        <v>50</v>
      </c>
      <c r="G5" s="12" t="s">
        <v>50</v>
      </c>
      <c r="H5" s="12" t="s">
        <v>50</v>
      </c>
      <c r="I5" s="12" t="s">
        <v>50</v>
      </c>
      <c r="J5" s="12" t="s">
        <v>50</v>
      </c>
      <c r="K5" s="12" t="s">
        <v>50</v>
      </c>
      <c r="L5" s="12" t="s">
        <v>50</v>
      </c>
      <c r="M5" s="12" t="s">
        <v>50</v>
      </c>
      <c r="N5" s="12" t="s">
        <v>50</v>
      </c>
      <c r="O5" s="12" t="s">
        <v>50</v>
      </c>
      <c r="P5" s="12" t="s">
        <v>50</v>
      </c>
      <c r="Q5" s="12" t="s">
        <v>50</v>
      </c>
      <c r="R5" s="12" t="s">
        <v>50</v>
      </c>
      <c r="S5" s="12" t="s">
        <v>50</v>
      </c>
      <c r="T5" s="12" t="s">
        <v>50</v>
      </c>
      <c r="U5" s="12" t="s">
        <v>50</v>
      </c>
      <c r="V5" s="12" t="s">
        <v>50</v>
      </c>
      <c r="W5" s="12" t="s">
        <v>50</v>
      </c>
      <c r="X5" s="12" t="s">
        <v>50</v>
      </c>
      <c r="Y5" s="12" t="s">
        <v>50</v>
      </c>
      <c r="Z5" s="12" t="s">
        <v>50</v>
      </c>
      <c r="AA5" s="12" t="s">
        <v>50</v>
      </c>
      <c r="AB5" s="12" t="s">
        <v>50</v>
      </c>
      <c r="AC5" s="12" t="s">
        <v>50</v>
      </c>
      <c r="AD5" s="12" t="s">
        <v>50</v>
      </c>
      <c r="AE5" s="12" t="s">
        <v>50</v>
      </c>
      <c r="AF5" s="12" t="s">
        <v>50</v>
      </c>
      <c r="AG5" s="12" t="s">
        <v>50</v>
      </c>
      <c r="AH5" s="12" t="s">
        <v>50</v>
      </c>
      <c r="AI5" s="12" t="s">
        <v>50</v>
      </c>
      <c r="AJ5" s="12" t="s">
        <v>50</v>
      </c>
      <c r="AK5" s="12" t="s">
        <v>50</v>
      </c>
      <c r="AL5" s="12" t="s">
        <v>50</v>
      </c>
      <c r="AM5" s="12" t="s">
        <v>50</v>
      </c>
      <c r="AN5" s="12" t="s">
        <v>50</v>
      </c>
      <c r="AO5" s="12" t="s">
        <v>50</v>
      </c>
      <c r="AP5" s="12" t="s">
        <v>50</v>
      </c>
      <c r="AQ5" s="12" t="s">
        <v>50</v>
      </c>
      <c r="AR5" s="12" t="s">
        <v>50</v>
      </c>
      <c r="AS5" s="12" t="s">
        <v>50</v>
      </c>
      <c r="AT5" s="12" t="s">
        <v>50</v>
      </c>
      <c r="AU5" s="12" t="s">
        <v>50</v>
      </c>
      <c r="AV5" s="12" t="s">
        <v>50</v>
      </c>
      <c r="AW5" s="12" t="s">
        <v>50</v>
      </c>
      <c r="AX5" s="12" t="s">
        <v>50</v>
      </c>
      <c r="AY5" s="12" t="s">
        <v>50</v>
      </c>
      <c r="AZ5" s="12" t="s">
        <v>51</v>
      </c>
      <c r="BA5" s="12" t="s">
        <v>51</v>
      </c>
      <c r="BB5" s="12" t="s">
        <v>51</v>
      </c>
      <c r="BC5" s="12" t="s">
        <v>51</v>
      </c>
      <c r="BD5" s="12" t="s">
        <v>51</v>
      </c>
      <c r="BE5" s="12" t="s">
        <v>51</v>
      </c>
      <c r="BF5" s="12" t="s">
        <v>51</v>
      </c>
      <c r="BG5" s="12" t="s">
        <v>51</v>
      </c>
      <c r="BH5" s="12" t="s">
        <v>51</v>
      </c>
      <c r="BI5" s="12" t="s">
        <v>51</v>
      </c>
      <c r="BJ5" s="12" t="s">
        <v>51</v>
      </c>
      <c r="BK5" s="12" t="s">
        <v>51</v>
      </c>
      <c r="BO5" s="12" t="s">
        <v>50</v>
      </c>
      <c r="BP5" s="12" t="s">
        <v>51</v>
      </c>
      <c r="BQ5" s="12" t="s">
        <v>50</v>
      </c>
      <c r="BR5" s="12" t="s">
        <v>50</v>
      </c>
      <c r="BS5" s="12" t="s">
        <v>50</v>
      </c>
      <c r="BT5" s="12" t="s">
        <v>50</v>
      </c>
    </row>
    <row r="6" spans="1:81" ht="16.5" thickTop="1" thickBot="1" x14ac:dyDescent="0.3">
      <c r="C6" s="45" t="s">
        <v>13</v>
      </c>
      <c r="D6" s="1">
        <v>44957</v>
      </c>
      <c r="E6" s="1">
        <v>44985</v>
      </c>
      <c r="F6" s="1">
        <v>45016</v>
      </c>
      <c r="G6" s="1">
        <v>45046</v>
      </c>
      <c r="H6" s="1">
        <v>45077</v>
      </c>
      <c r="I6" s="1">
        <v>45107</v>
      </c>
      <c r="J6" s="1">
        <v>45138</v>
      </c>
      <c r="K6" s="1">
        <v>45169</v>
      </c>
      <c r="L6" s="1">
        <v>45199</v>
      </c>
      <c r="M6" s="1">
        <v>45230</v>
      </c>
      <c r="N6" s="1">
        <v>45260</v>
      </c>
      <c r="O6" s="1">
        <v>45291</v>
      </c>
      <c r="P6" s="1">
        <v>45322</v>
      </c>
      <c r="Q6" s="1">
        <v>45351</v>
      </c>
      <c r="R6" s="1">
        <v>45382</v>
      </c>
      <c r="S6" s="1">
        <v>45412</v>
      </c>
      <c r="T6" s="1">
        <v>45443</v>
      </c>
      <c r="U6" s="1">
        <v>45473</v>
      </c>
      <c r="V6" s="1">
        <v>45504</v>
      </c>
      <c r="W6" s="1">
        <v>45535</v>
      </c>
      <c r="X6" s="1">
        <v>45565</v>
      </c>
      <c r="Y6" s="1">
        <v>45596</v>
      </c>
      <c r="Z6" s="1">
        <v>45626</v>
      </c>
      <c r="AA6" s="1">
        <v>45657</v>
      </c>
      <c r="AB6" s="1">
        <v>45688</v>
      </c>
      <c r="AC6" s="1">
        <v>45716</v>
      </c>
      <c r="AD6" s="1">
        <v>45747</v>
      </c>
      <c r="AE6" s="1">
        <v>45777</v>
      </c>
      <c r="AF6" s="1">
        <v>45808</v>
      </c>
      <c r="AG6" s="1">
        <v>45838</v>
      </c>
      <c r="AH6" s="1">
        <v>45869</v>
      </c>
      <c r="AI6" s="1">
        <v>45900</v>
      </c>
      <c r="AJ6" s="1">
        <v>45930</v>
      </c>
      <c r="AK6" s="1">
        <v>45961</v>
      </c>
      <c r="AL6" s="1">
        <v>45991</v>
      </c>
      <c r="AM6" s="1">
        <v>46022</v>
      </c>
      <c r="AN6" s="1">
        <v>46053</v>
      </c>
      <c r="AO6" s="1">
        <v>46081</v>
      </c>
      <c r="AP6" s="1">
        <v>46112</v>
      </c>
      <c r="AQ6" s="1">
        <v>46142</v>
      </c>
      <c r="AR6" s="1">
        <v>46173</v>
      </c>
      <c r="AS6" s="1">
        <v>46203</v>
      </c>
      <c r="AT6" s="1">
        <v>46234</v>
      </c>
      <c r="AU6" s="1">
        <v>46265</v>
      </c>
      <c r="AV6" s="1">
        <v>46295</v>
      </c>
      <c r="AW6" s="1">
        <v>46326</v>
      </c>
      <c r="AX6" s="1">
        <v>46356</v>
      </c>
      <c r="AY6" s="1">
        <v>46387</v>
      </c>
      <c r="AZ6" s="30">
        <v>46053</v>
      </c>
      <c r="BA6" s="30">
        <v>46081</v>
      </c>
      <c r="BB6" s="30">
        <v>46112</v>
      </c>
      <c r="BC6" s="30">
        <v>46142</v>
      </c>
      <c r="BD6" s="30">
        <v>46173</v>
      </c>
      <c r="BE6" s="30">
        <v>46203</v>
      </c>
      <c r="BF6" s="30">
        <v>46234</v>
      </c>
      <c r="BG6" s="30">
        <v>46265</v>
      </c>
      <c r="BH6" s="30">
        <v>46295</v>
      </c>
      <c r="BI6" s="30">
        <v>46326</v>
      </c>
      <c r="BJ6" s="30">
        <v>46356</v>
      </c>
      <c r="BK6" s="30">
        <v>46387</v>
      </c>
      <c r="BO6" s="1">
        <f>Desempeño_Financiero!$B$1</f>
        <v>46112</v>
      </c>
      <c r="BP6" s="22">
        <f>BO6</f>
        <v>46112</v>
      </c>
      <c r="BQ6" s="1">
        <f>EOMONTH(BO6,-1)</f>
        <v>46081</v>
      </c>
      <c r="BR6" s="1">
        <f>EOMONTH(BO6,-12)</f>
        <v>45747</v>
      </c>
      <c r="BS6" s="1">
        <f>EOMONTH(BO6,-24)</f>
        <v>45382</v>
      </c>
      <c r="BT6" s="1">
        <f>EOMONTH(BO6,-36)</f>
        <v>45016</v>
      </c>
      <c r="BW6" s="1">
        <f>BO6</f>
        <v>46112</v>
      </c>
      <c r="BX6" s="22">
        <f t="shared" ref="BX6:CB6" si="4">BP6</f>
        <v>46112</v>
      </c>
      <c r="BY6" s="1">
        <f t="shared" si="4"/>
        <v>46081</v>
      </c>
      <c r="BZ6" s="1">
        <f t="shared" si="4"/>
        <v>45747</v>
      </c>
      <c r="CA6" s="1">
        <f t="shared" si="4"/>
        <v>45382</v>
      </c>
      <c r="CB6" s="1">
        <f t="shared" si="4"/>
        <v>45016</v>
      </c>
      <c r="CC6" s="26"/>
    </row>
    <row r="7" spans="1:81" ht="15.75" thickTop="1" x14ac:dyDescent="0.25"/>
    <row r="8" spans="1:81" hidden="1" outlineLevel="1" x14ac:dyDescent="0.25">
      <c r="A8" s="11" t="s">
        <v>15</v>
      </c>
      <c r="C8" s="2" t="s">
        <v>0</v>
      </c>
      <c r="D8" s="8">
        <f>IFERROR(
GETPIVOTDATA("[Base_Tarjetas].[Importe]",TDinamica_R!$A$3,
"[Base_Tarjetas].[PERIODO]","[Base_Tarjetas].[PERIODO].&amp;[" &amp; TEXT(D$6,"yyyymm") &amp; "]",
"[Base_Tarjetas].[Metrica]","[Base_Tarjetas].[Metrica].&amp;[" &amp; $A8 &amp; "]",
"[Base_Tarjetas].[SEGMENTO_DESCRIP]","[Base_Tarjetas].[SEGMENTO_DESCRIP].&amp;[" &amp; $C$6 &amp; "]",
"[Base_Tarjetas].[SITUACION]","[Base_Tarjetas].[SITUACION].&amp;[" &amp; $C8 &amp; "]",
"[Base_Tarjetas].[TIPO]","[Base_Tarjetas].[TIPO].&amp;[" &amp; $C$1 &amp; "]")/1000,
0)</f>
        <v>0</v>
      </c>
      <c r="E8" s="8">
        <f>IFERROR(
GETPIVOTDATA("[Base_Tarjetas].[Importe]",TDinamica_R!$A$3,
"[Base_Tarjetas].[PERIODO]","[Base_Tarjetas].[PERIODO].&amp;[" &amp; TEXT(E$6,"yyyymm") &amp; "]",
"[Base_Tarjetas].[Metrica]","[Base_Tarjetas].[Metrica].&amp;[" &amp; $A8 &amp; "]",
"[Base_Tarjetas].[SEGMENTO_DESCRIP]","[Base_Tarjetas].[SEGMENTO_DESCRIP].&amp;[" &amp; $C$6 &amp; "]",
"[Base_Tarjetas].[SITUACION]","[Base_Tarjetas].[SITUACION].&amp;[" &amp; $C8 &amp; "]",
"[Base_Tarjetas].[TIPO]","[Base_Tarjetas].[TIPO].&amp;[" &amp; $C$1 &amp; "]")/1000,
0)</f>
        <v>0</v>
      </c>
      <c r="F8" s="8">
        <f>IFERROR(
GETPIVOTDATA("[Base_Tarjetas].[Importe]",TDinamica_R!$A$3,
"[Base_Tarjetas].[PERIODO]","[Base_Tarjetas].[PERIODO].&amp;[" &amp; TEXT(F$6,"yyyymm") &amp; "]",
"[Base_Tarjetas].[Metrica]","[Base_Tarjetas].[Metrica].&amp;[" &amp; $A8 &amp; "]",
"[Base_Tarjetas].[SEGMENTO_DESCRIP]","[Base_Tarjetas].[SEGMENTO_DESCRIP].&amp;[" &amp; $C$6 &amp; "]",
"[Base_Tarjetas].[SITUACION]","[Base_Tarjetas].[SITUACION].&amp;[" &amp; $C8 &amp; "]",
"[Base_Tarjetas].[TIPO]","[Base_Tarjetas].[TIPO].&amp;[" &amp; $C$1 &amp; "]")/1000,
0)</f>
        <v>0</v>
      </c>
      <c r="G8" s="8">
        <f>IFERROR(
GETPIVOTDATA("[Base_Tarjetas].[Importe]",TDinamica_R!$A$3,
"[Base_Tarjetas].[PERIODO]","[Base_Tarjetas].[PERIODO].&amp;[" &amp; TEXT(G$6,"yyyymm") &amp; "]",
"[Base_Tarjetas].[Metrica]","[Base_Tarjetas].[Metrica].&amp;[" &amp; $A8 &amp; "]",
"[Base_Tarjetas].[SEGMENTO_DESCRIP]","[Base_Tarjetas].[SEGMENTO_DESCRIP].&amp;[" &amp; $C$6 &amp; "]",
"[Base_Tarjetas].[SITUACION]","[Base_Tarjetas].[SITUACION].&amp;[" &amp; $C8 &amp; "]",
"[Base_Tarjetas].[TIPO]","[Base_Tarjetas].[TIPO].&amp;[" &amp; $C$1 &amp; "]")/1000,
0)</f>
        <v>0</v>
      </c>
      <c r="H8" s="8">
        <f>IFERROR(
GETPIVOTDATA("[Base_Tarjetas].[Importe]",TDinamica_R!$A$3,
"[Base_Tarjetas].[PERIODO]","[Base_Tarjetas].[PERIODO].&amp;[" &amp; TEXT(H$6,"yyyymm") &amp; "]",
"[Base_Tarjetas].[Metrica]","[Base_Tarjetas].[Metrica].&amp;[" &amp; $A8 &amp; "]",
"[Base_Tarjetas].[SEGMENTO_DESCRIP]","[Base_Tarjetas].[SEGMENTO_DESCRIP].&amp;[" &amp; $C$6 &amp; "]",
"[Base_Tarjetas].[SITUACION]","[Base_Tarjetas].[SITUACION].&amp;[" &amp; $C8 &amp; "]",
"[Base_Tarjetas].[TIPO]","[Base_Tarjetas].[TIPO].&amp;[" &amp; $C$1 &amp; "]")/1000,
0)</f>
        <v>0</v>
      </c>
      <c r="I8" s="8">
        <f>IFERROR(
GETPIVOTDATA("[Base_Tarjetas].[Importe]",TDinamica_R!$A$3,
"[Base_Tarjetas].[PERIODO]","[Base_Tarjetas].[PERIODO].&amp;[" &amp; TEXT(I$6,"yyyymm") &amp; "]",
"[Base_Tarjetas].[Metrica]","[Base_Tarjetas].[Metrica].&amp;[" &amp; $A8 &amp; "]",
"[Base_Tarjetas].[SEGMENTO_DESCRIP]","[Base_Tarjetas].[SEGMENTO_DESCRIP].&amp;[" &amp; $C$6 &amp; "]",
"[Base_Tarjetas].[SITUACION]","[Base_Tarjetas].[SITUACION].&amp;[" &amp; $C8 &amp; "]",
"[Base_Tarjetas].[TIPO]","[Base_Tarjetas].[TIPO].&amp;[" &amp; $C$1 &amp; "]")/1000,
0)</f>
        <v>0</v>
      </c>
      <c r="J8" s="8">
        <f>IFERROR(
GETPIVOTDATA("[Base_Tarjetas].[Importe]",TDinamica_R!$A$3,
"[Base_Tarjetas].[PERIODO]","[Base_Tarjetas].[PERIODO].&amp;[" &amp; TEXT(J$6,"yyyymm") &amp; "]",
"[Base_Tarjetas].[Metrica]","[Base_Tarjetas].[Metrica].&amp;[" &amp; $A8 &amp; "]",
"[Base_Tarjetas].[SEGMENTO_DESCRIP]","[Base_Tarjetas].[SEGMENTO_DESCRIP].&amp;[" &amp; $C$6 &amp; "]",
"[Base_Tarjetas].[SITUACION]","[Base_Tarjetas].[SITUACION].&amp;[" &amp; $C8 &amp; "]",
"[Base_Tarjetas].[TIPO]","[Base_Tarjetas].[TIPO].&amp;[" &amp; $C$1 &amp; "]")/1000,
0)</f>
        <v>0</v>
      </c>
      <c r="K8" s="8">
        <f>IFERROR(
GETPIVOTDATA("[Base_Tarjetas].[Importe]",TDinamica_R!$A$3,
"[Base_Tarjetas].[PERIODO]","[Base_Tarjetas].[PERIODO].&amp;[" &amp; TEXT(K$6,"yyyymm") &amp; "]",
"[Base_Tarjetas].[Metrica]","[Base_Tarjetas].[Metrica].&amp;[" &amp; $A8 &amp; "]",
"[Base_Tarjetas].[SEGMENTO_DESCRIP]","[Base_Tarjetas].[SEGMENTO_DESCRIP].&amp;[" &amp; $C$6 &amp; "]",
"[Base_Tarjetas].[SITUACION]","[Base_Tarjetas].[SITUACION].&amp;[" &amp; $C8 &amp; "]",
"[Base_Tarjetas].[TIPO]","[Base_Tarjetas].[TIPO].&amp;[" &amp; $C$1 &amp; "]")/1000,
0)</f>
        <v>0</v>
      </c>
      <c r="L8" s="8">
        <f>IFERROR(
GETPIVOTDATA("[Base_Tarjetas].[Importe]",TDinamica_R!$A$3,
"[Base_Tarjetas].[PERIODO]","[Base_Tarjetas].[PERIODO].&amp;[" &amp; TEXT(L$6,"yyyymm") &amp; "]",
"[Base_Tarjetas].[Metrica]","[Base_Tarjetas].[Metrica].&amp;[" &amp; $A8 &amp; "]",
"[Base_Tarjetas].[SEGMENTO_DESCRIP]","[Base_Tarjetas].[SEGMENTO_DESCRIP].&amp;[" &amp; $C$6 &amp; "]",
"[Base_Tarjetas].[SITUACION]","[Base_Tarjetas].[SITUACION].&amp;[" &amp; $C8 &amp; "]",
"[Base_Tarjetas].[TIPO]","[Base_Tarjetas].[TIPO].&amp;[" &amp; $C$1 &amp; "]")/1000,
0)</f>
        <v>0</v>
      </c>
      <c r="M8" s="8">
        <f>IFERROR(
GETPIVOTDATA("[Base_Tarjetas].[Importe]",TDinamica_R!$A$3,
"[Base_Tarjetas].[PERIODO]","[Base_Tarjetas].[PERIODO].&amp;[" &amp; TEXT(M$6,"yyyymm") &amp; "]",
"[Base_Tarjetas].[Metrica]","[Base_Tarjetas].[Metrica].&amp;[" &amp; $A8 &amp; "]",
"[Base_Tarjetas].[SEGMENTO_DESCRIP]","[Base_Tarjetas].[SEGMENTO_DESCRIP].&amp;[" &amp; $C$6 &amp; "]",
"[Base_Tarjetas].[SITUACION]","[Base_Tarjetas].[SITUACION].&amp;[" &amp; $C8 &amp; "]",
"[Base_Tarjetas].[TIPO]","[Base_Tarjetas].[TIPO].&amp;[" &amp; $C$1 &amp; "]")/1000,
0)</f>
        <v>0</v>
      </c>
      <c r="N8" s="8">
        <f>IFERROR(
GETPIVOTDATA("[Base_Tarjetas].[Importe]",TDinamica_R!$A$3,
"[Base_Tarjetas].[PERIODO]","[Base_Tarjetas].[PERIODO].&amp;[" &amp; TEXT(N$6,"yyyymm") &amp; "]",
"[Base_Tarjetas].[Metrica]","[Base_Tarjetas].[Metrica].&amp;[" &amp; $A8 &amp; "]",
"[Base_Tarjetas].[SEGMENTO_DESCRIP]","[Base_Tarjetas].[SEGMENTO_DESCRIP].&amp;[" &amp; $C$6 &amp; "]",
"[Base_Tarjetas].[SITUACION]","[Base_Tarjetas].[SITUACION].&amp;[" &amp; $C8 &amp; "]",
"[Base_Tarjetas].[TIPO]","[Base_Tarjetas].[TIPO].&amp;[" &amp; $C$1 &amp; "]")/1000,
0)</f>
        <v>0</v>
      </c>
      <c r="O8" s="8">
        <f>IFERROR(
GETPIVOTDATA("[Base_Tarjetas].[Importe]",TDinamica_R!$A$3,
"[Base_Tarjetas].[PERIODO]","[Base_Tarjetas].[PERIODO].&amp;[" &amp; TEXT(O$6,"yyyymm") &amp; "]",
"[Base_Tarjetas].[Metrica]","[Base_Tarjetas].[Metrica].&amp;[" &amp; $A8 &amp; "]",
"[Base_Tarjetas].[SEGMENTO_DESCRIP]","[Base_Tarjetas].[SEGMENTO_DESCRIP].&amp;[" &amp; $C$6 &amp; "]",
"[Base_Tarjetas].[SITUACION]","[Base_Tarjetas].[SITUACION].&amp;[" &amp; $C8 &amp; "]",
"[Base_Tarjetas].[TIPO]","[Base_Tarjetas].[TIPO].&amp;[" &amp; $C$1 &amp; "]")/1000,
0)</f>
        <v>0</v>
      </c>
      <c r="P8" s="8">
        <f>IFERROR(
GETPIVOTDATA("[Base_Tarjetas].[Importe]",TDinamica_R!$A$3,
"[Base_Tarjetas].[PERIODO]","[Base_Tarjetas].[PERIODO].&amp;[" &amp; TEXT(P$6,"yyyymm") &amp; "]",
"[Base_Tarjetas].[Metrica]","[Base_Tarjetas].[Metrica].&amp;[" &amp; $A8 &amp; "]",
"[Base_Tarjetas].[SEGMENTO_DESCRIP]","[Base_Tarjetas].[SEGMENTO_DESCRIP].&amp;[" &amp; $C$6 &amp; "]",
"[Base_Tarjetas].[SITUACION]","[Base_Tarjetas].[SITUACION].&amp;[" &amp; $C8 &amp; "]",
"[Base_Tarjetas].[TIPO]","[Base_Tarjetas].[TIPO].&amp;[" &amp; $C$1 &amp; "]")/1000,
0)</f>
        <v>0</v>
      </c>
      <c r="Q8" s="8">
        <f>IFERROR(
GETPIVOTDATA("[Base_Tarjetas].[Importe]",TDinamica_R!$A$3,
"[Base_Tarjetas].[PERIODO]","[Base_Tarjetas].[PERIODO].&amp;[" &amp; TEXT(Q$6,"yyyymm") &amp; "]",
"[Base_Tarjetas].[Metrica]","[Base_Tarjetas].[Metrica].&amp;[" &amp; $A8 &amp; "]",
"[Base_Tarjetas].[SEGMENTO_DESCRIP]","[Base_Tarjetas].[SEGMENTO_DESCRIP].&amp;[" &amp; $C$6 &amp; "]",
"[Base_Tarjetas].[SITUACION]","[Base_Tarjetas].[SITUACION].&amp;[" &amp; $C8 &amp; "]",
"[Base_Tarjetas].[TIPO]","[Base_Tarjetas].[TIPO].&amp;[" &amp; $C$1 &amp; "]")/1000,
0)</f>
        <v>0</v>
      </c>
      <c r="R8" s="8">
        <f>IFERROR(
GETPIVOTDATA("[Base_Tarjetas].[Importe]",TDinamica_R!$A$3,
"[Base_Tarjetas].[PERIODO]","[Base_Tarjetas].[PERIODO].&amp;[" &amp; TEXT(R$6,"yyyymm") &amp; "]",
"[Base_Tarjetas].[Metrica]","[Base_Tarjetas].[Metrica].&amp;[" &amp; $A8 &amp; "]",
"[Base_Tarjetas].[SEGMENTO_DESCRIP]","[Base_Tarjetas].[SEGMENTO_DESCRIP].&amp;[" &amp; $C$6 &amp; "]",
"[Base_Tarjetas].[SITUACION]","[Base_Tarjetas].[SITUACION].&amp;[" &amp; $C8 &amp; "]",
"[Base_Tarjetas].[TIPO]","[Base_Tarjetas].[TIPO].&amp;[" &amp; $C$1 &amp; "]")/1000,
0)</f>
        <v>0</v>
      </c>
      <c r="S8" s="8">
        <f>IFERROR(
GETPIVOTDATA("[Base_Tarjetas].[Importe]",TDinamica_R!$A$3,
"[Base_Tarjetas].[PERIODO]","[Base_Tarjetas].[PERIODO].&amp;[" &amp; TEXT(S$6,"yyyymm") &amp; "]",
"[Base_Tarjetas].[Metrica]","[Base_Tarjetas].[Metrica].&amp;[" &amp; $A8 &amp; "]",
"[Base_Tarjetas].[SEGMENTO_DESCRIP]","[Base_Tarjetas].[SEGMENTO_DESCRIP].&amp;[" &amp; $C$6 &amp; "]",
"[Base_Tarjetas].[SITUACION]","[Base_Tarjetas].[SITUACION].&amp;[" &amp; $C8 &amp; "]",
"[Base_Tarjetas].[TIPO]","[Base_Tarjetas].[TIPO].&amp;[" &amp; $C$1 &amp; "]")/1000,
0)</f>
        <v>0</v>
      </c>
      <c r="T8" s="8">
        <f>IFERROR(
GETPIVOTDATA("[Base_Tarjetas].[Importe]",TDinamica_R!$A$3,
"[Base_Tarjetas].[PERIODO]","[Base_Tarjetas].[PERIODO].&amp;[" &amp; TEXT(T$6,"yyyymm") &amp; "]",
"[Base_Tarjetas].[Metrica]","[Base_Tarjetas].[Metrica].&amp;[" &amp; $A8 &amp; "]",
"[Base_Tarjetas].[SEGMENTO_DESCRIP]","[Base_Tarjetas].[SEGMENTO_DESCRIP].&amp;[" &amp; $C$6 &amp; "]",
"[Base_Tarjetas].[SITUACION]","[Base_Tarjetas].[SITUACION].&amp;[" &amp; $C8 &amp; "]",
"[Base_Tarjetas].[TIPO]","[Base_Tarjetas].[TIPO].&amp;[" &amp; $C$1 &amp; "]")/1000,
0)</f>
        <v>0</v>
      </c>
      <c r="U8" s="8">
        <f>IFERROR(
GETPIVOTDATA("[Base_Tarjetas].[Importe]",TDinamica_R!$A$3,
"[Base_Tarjetas].[PERIODO]","[Base_Tarjetas].[PERIODO].&amp;[" &amp; TEXT(U$6,"yyyymm") &amp; "]",
"[Base_Tarjetas].[Metrica]","[Base_Tarjetas].[Metrica].&amp;[" &amp; $A8 &amp; "]",
"[Base_Tarjetas].[SEGMENTO_DESCRIP]","[Base_Tarjetas].[SEGMENTO_DESCRIP].&amp;[" &amp; $C$6 &amp; "]",
"[Base_Tarjetas].[SITUACION]","[Base_Tarjetas].[SITUACION].&amp;[" &amp; $C8 &amp; "]",
"[Base_Tarjetas].[TIPO]","[Base_Tarjetas].[TIPO].&amp;[" &amp; $C$1 &amp; "]")/1000,
0)</f>
        <v>0</v>
      </c>
      <c r="V8" s="8">
        <f>IFERROR(
GETPIVOTDATA("[Base_Tarjetas].[Importe]",TDinamica_R!$A$3,
"[Base_Tarjetas].[PERIODO]","[Base_Tarjetas].[PERIODO].&amp;[" &amp; TEXT(V$6,"yyyymm") &amp; "]",
"[Base_Tarjetas].[Metrica]","[Base_Tarjetas].[Metrica].&amp;[" &amp; $A8 &amp; "]",
"[Base_Tarjetas].[SEGMENTO_DESCRIP]","[Base_Tarjetas].[SEGMENTO_DESCRIP].&amp;[" &amp; $C$6 &amp; "]",
"[Base_Tarjetas].[SITUACION]","[Base_Tarjetas].[SITUACION].&amp;[" &amp; $C8 &amp; "]",
"[Base_Tarjetas].[TIPO]","[Base_Tarjetas].[TIPO].&amp;[" &amp; $C$1 &amp; "]")/1000,
0)</f>
        <v>0</v>
      </c>
      <c r="W8" s="8">
        <f>IFERROR(
GETPIVOTDATA("[Base_Tarjetas].[Importe]",TDinamica_R!$A$3,
"[Base_Tarjetas].[PERIODO]","[Base_Tarjetas].[PERIODO].&amp;[" &amp; TEXT(W$6,"yyyymm") &amp; "]",
"[Base_Tarjetas].[Metrica]","[Base_Tarjetas].[Metrica].&amp;[" &amp; $A8 &amp; "]",
"[Base_Tarjetas].[SEGMENTO_DESCRIP]","[Base_Tarjetas].[SEGMENTO_DESCRIP].&amp;[" &amp; $C$6 &amp; "]",
"[Base_Tarjetas].[SITUACION]","[Base_Tarjetas].[SITUACION].&amp;[" &amp; $C8 &amp; "]",
"[Base_Tarjetas].[TIPO]","[Base_Tarjetas].[TIPO].&amp;[" &amp; $C$1 &amp; "]")/1000,
0)</f>
        <v>0</v>
      </c>
      <c r="X8" s="8">
        <f>IFERROR(
GETPIVOTDATA("[Base_Tarjetas].[Importe]",TDinamica_R!$A$3,
"[Base_Tarjetas].[PERIODO]","[Base_Tarjetas].[PERIODO].&amp;[" &amp; TEXT(X$6,"yyyymm") &amp; "]",
"[Base_Tarjetas].[Metrica]","[Base_Tarjetas].[Metrica].&amp;[" &amp; $A8 &amp; "]",
"[Base_Tarjetas].[SEGMENTO_DESCRIP]","[Base_Tarjetas].[SEGMENTO_DESCRIP].&amp;[" &amp; $C$6 &amp; "]",
"[Base_Tarjetas].[SITUACION]","[Base_Tarjetas].[SITUACION].&amp;[" &amp; $C8 &amp; "]",
"[Base_Tarjetas].[TIPO]","[Base_Tarjetas].[TIPO].&amp;[" &amp; $C$1 &amp; "]")/1000,
0)</f>
        <v>0</v>
      </c>
      <c r="Y8" s="8">
        <f>IFERROR(
GETPIVOTDATA("[Base_Tarjetas].[Importe]",TDinamica_R!$A$3,
"[Base_Tarjetas].[PERIODO]","[Base_Tarjetas].[PERIODO].&amp;[" &amp; TEXT(Y$6,"yyyymm") &amp; "]",
"[Base_Tarjetas].[Metrica]","[Base_Tarjetas].[Metrica].&amp;[" &amp; $A8 &amp; "]",
"[Base_Tarjetas].[SEGMENTO_DESCRIP]","[Base_Tarjetas].[SEGMENTO_DESCRIP].&amp;[" &amp; $C$6 &amp; "]",
"[Base_Tarjetas].[SITUACION]","[Base_Tarjetas].[SITUACION].&amp;[" &amp; $C8 &amp; "]",
"[Base_Tarjetas].[TIPO]","[Base_Tarjetas].[TIPO].&amp;[" &amp; $C$1 &amp; "]")/1000,
0)</f>
        <v>0</v>
      </c>
      <c r="Z8" s="8">
        <f>IFERROR(
GETPIVOTDATA("[Base_Tarjetas].[Importe]",TDinamica_R!$A$3,
"[Base_Tarjetas].[PERIODO]","[Base_Tarjetas].[PERIODO].&amp;[" &amp; TEXT(Z$6,"yyyymm") &amp; "]",
"[Base_Tarjetas].[Metrica]","[Base_Tarjetas].[Metrica].&amp;[" &amp; $A8 &amp; "]",
"[Base_Tarjetas].[SEGMENTO_DESCRIP]","[Base_Tarjetas].[SEGMENTO_DESCRIP].&amp;[" &amp; $C$6 &amp; "]",
"[Base_Tarjetas].[SITUACION]","[Base_Tarjetas].[SITUACION].&amp;[" &amp; $C8 &amp; "]",
"[Base_Tarjetas].[TIPO]","[Base_Tarjetas].[TIPO].&amp;[" &amp; $C$1 &amp; "]")/1000,
0)</f>
        <v>0</v>
      </c>
      <c r="AA8" s="8">
        <f>IFERROR(
GETPIVOTDATA("[Base_Tarjetas].[Importe]",TDinamica_R!$A$3,
"[Base_Tarjetas].[PERIODO]","[Base_Tarjetas].[PERIODO].&amp;[" &amp; TEXT(AA$6,"yyyymm") &amp; "]",
"[Base_Tarjetas].[Metrica]","[Base_Tarjetas].[Metrica].&amp;[" &amp; $A8 &amp; "]",
"[Base_Tarjetas].[SEGMENTO_DESCRIP]","[Base_Tarjetas].[SEGMENTO_DESCRIP].&amp;[" &amp; $C$6 &amp; "]",
"[Base_Tarjetas].[SITUACION]","[Base_Tarjetas].[SITUACION].&amp;[" &amp; $C8 &amp; "]",
"[Base_Tarjetas].[TIPO]","[Base_Tarjetas].[TIPO].&amp;[" &amp; $C$1 &amp; "]")/1000,
0)</f>
        <v>0</v>
      </c>
      <c r="AB8" s="8">
        <f>IFERROR(
GETPIVOTDATA("[Base_Tarjetas].[Importe]",TDinamica_R!$A$3,
"[Base_Tarjetas].[PERIODO]","[Base_Tarjetas].[PERIODO].&amp;[" &amp; TEXT(AB$6,"yyyymm") &amp; "]",
"[Base_Tarjetas].[Metrica]","[Base_Tarjetas].[Metrica].&amp;[" &amp; $A8 &amp; "]",
"[Base_Tarjetas].[SEGMENTO_DESCRIP]","[Base_Tarjetas].[SEGMENTO_DESCRIP].&amp;[" &amp; $C$6 &amp; "]",
"[Base_Tarjetas].[SITUACION]","[Base_Tarjetas].[SITUACION].&amp;[" &amp; $C8 &amp; "]",
"[Base_Tarjetas].[TIPO]","[Base_Tarjetas].[TIPO].&amp;[" &amp; $C$1 &amp; "]")/1000,
0)</f>
        <v>0</v>
      </c>
      <c r="AC8" s="8">
        <f>IFERROR(
GETPIVOTDATA("[Base_Tarjetas].[Importe]",TDinamica_R!$A$3,
"[Base_Tarjetas].[PERIODO]","[Base_Tarjetas].[PERIODO].&amp;[" &amp; TEXT(AC$6,"yyyymm") &amp; "]",
"[Base_Tarjetas].[Metrica]","[Base_Tarjetas].[Metrica].&amp;[" &amp; $A8 &amp; "]",
"[Base_Tarjetas].[SEGMENTO_DESCRIP]","[Base_Tarjetas].[SEGMENTO_DESCRIP].&amp;[" &amp; $C$6 &amp; "]",
"[Base_Tarjetas].[SITUACION]","[Base_Tarjetas].[SITUACION].&amp;[" &amp; $C8 &amp; "]",
"[Base_Tarjetas].[TIPO]","[Base_Tarjetas].[TIPO].&amp;[" &amp; $C$1 &amp; "]")/1000,
0)</f>
        <v>0</v>
      </c>
      <c r="AD8" s="8">
        <f>IFERROR(
GETPIVOTDATA("[Base_Tarjetas].[Importe]",TDinamica_R!$A$3,
"[Base_Tarjetas].[PERIODO]","[Base_Tarjetas].[PERIODO].&amp;[" &amp; TEXT(AD$6,"yyyymm") &amp; "]",
"[Base_Tarjetas].[Metrica]","[Base_Tarjetas].[Metrica].&amp;[" &amp; $A8 &amp; "]",
"[Base_Tarjetas].[SEGMENTO_DESCRIP]","[Base_Tarjetas].[SEGMENTO_DESCRIP].&amp;[" &amp; $C$6 &amp; "]",
"[Base_Tarjetas].[SITUACION]","[Base_Tarjetas].[SITUACION].&amp;[" &amp; $C8 &amp; "]",
"[Base_Tarjetas].[TIPO]","[Base_Tarjetas].[TIPO].&amp;[" &amp; $C$1 &amp; "]")/1000,
0)</f>
        <v>0</v>
      </c>
      <c r="AE8" s="8">
        <f>IFERROR(
GETPIVOTDATA("[Base_Tarjetas].[Importe]",TDinamica_R!$A$3,
"[Base_Tarjetas].[PERIODO]","[Base_Tarjetas].[PERIODO].&amp;[" &amp; TEXT(AE$6,"yyyymm") &amp; "]",
"[Base_Tarjetas].[Metrica]","[Base_Tarjetas].[Metrica].&amp;[" &amp; $A8 &amp; "]",
"[Base_Tarjetas].[SEGMENTO_DESCRIP]","[Base_Tarjetas].[SEGMENTO_DESCRIP].&amp;[" &amp; $C$6 &amp; "]",
"[Base_Tarjetas].[SITUACION]","[Base_Tarjetas].[SITUACION].&amp;[" &amp; $C8 &amp; "]",
"[Base_Tarjetas].[TIPO]","[Base_Tarjetas].[TIPO].&amp;[" &amp; $C$1 &amp; "]")/1000,
0)</f>
        <v>0</v>
      </c>
      <c r="AF8" s="8">
        <f>IFERROR(
GETPIVOTDATA("[Base_Tarjetas].[Importe]",TDinamica_R!$A$3,
"[Base_Tarjetas].[PERIODO]","[Base_Tarjetas].[PERIODO].&amp;[" &amp; TEXT(AF$6,"yyyymm") &amp; "]",
"[Base_Tarjetas].[Metrica]","[Base_Tarjetas].[Metrica].&amp;[" &amp; $A8 &amp; "]",
"[Base_Tarjetas].[SEGMENTO_DESCRIP]","[Base_Tarjetas].[SEGMENTO_DESCRIP].&amp;[" &amp; $C$6 &amp; "]",
"[Base_Tarjetas].[SITUACION]","[Base_Tarjetas].[SITUACION].&amp;[" &amp; $C8 &amp; "]",
"[Base_Tarjetas].[TIPO]","[Base_Tarjetas].[TIPO].&amp;[" &amp; $C$1 &amp; "]")/1000,
0)</f>
        <v>0</v>
      </c>
      <c r="AG8" s="8">
        <f>IFERROR(
GETPIVOTDATA("[Base_Tarjetas].[Importe]",TDinamica_R!$A$3,
"[Base_Tarjetas].[PERIODO]","[Base_Tarjetas].[PERIODO].&amp;[" &amp; TEXT(AG$6,"yyyymm") &amp; "]",
"[Base_Tarjetas].[Metrica]","[Base_Tarjetas].[Metrica].&amp;[" &amp; $A8 &amp; "]",
"[Base_Tarjetas].[SEGMENTO_DESCRIP]","[Base_Tarjetas].[SEGMENTO_DESCRIP].&amp;[" &amp; $C$6 &amp; "]",
"[Base_Tarjetas].[SITUACION]","[Base_Tarjetas].[SITUACION].&amp;[" &amp; $C8 &amp; "]",
"[Base_Tarjetas].[TIPO]","[Base_Tarjetas].[TIPO].&amp;[" &amp; $C$1 &amp; "]")/1000,
0)</f>
        <v>0</v>
      </c>
      <c r="AH8" s="8">
        <f>IFERROR(
GETPIVOTDATA("[Base_Tarjetas].[Importe]",TDinamica_R!$A$3,
"[Base_Tarjetas].[PERIODO]","[Base_Tarjetas].[PERIODO].&amp;[" &amp; TEXT(AH$6,"yyyymm") &amp; "]",
"[Base_Tarjetas].[Metrica]","[Base_Tarjetas].[Metrica].&amp;[" &amp; $A8 &amp; "]",
"[Base_Tarjetas].[SEGMENTO_DESCRIP]","[Base_Tarjetas].[SEGMENTO_DESCRIP].&amp;[" &amp; $C$6 &amp; "]",
"[Base_Tarjetas].[SITUACION]","[Base_Tarjetas].[SITUACION].&amp;[" &amp; $C8 &amp; "]",
"[Base_Tarjetas].[TIPO]","[Base_Tarjetas].[TIPO].&amp;[" &amp; $C$1 &amp; "]")/1000,
0)</f>
        <v>0</v>
      </c>
      <c r="AI8" s="8">
        <f>IFERROR(
GETPIVOTDATA("[Base_Tarjetas].[Importe]",TDinamica_R!$A$3,
"[Base_Tarjetas].[PERIODO]","[Base_Tarjetas].[PERIODO].&amp;[" &amp; TEXT(AI$6,"yyyymm") &amp; "]",
"[Base_Tarjetas].[Metrica]","[Base_Tarjetas].[Metrica].&amp;[" &amp; $A8 &amp; "]",
"[Base_Tarjetas].[SEGMENTO_DESCRIP]","[Base_Tarjetas].[SEGMENTO_DESCRIP].&amp;[" &amp; $C$6 &amp; "]",
"[Base_Tarjetas].[SITUACION]","[Base_Tarjetas].[SITUACION].&amp;[" &amp; $C8 &amp; "]",
"[Base_Tarjetas].[TIPO]","[Base_Tarjetas].[TIPO].&amp;[" &amp; $C$1 &amp; "]")/1000,
0)</f>
        <v>0</v>
      </c>
      <c r="AJ8" s="8">
        <f>IFERROR(
GETPIVOTDATA("[Base_Tarjetas].[Importe]",TDinamica_R!$A$3,
"[Base_Tarjetas].[PERIODO]","[Base_Tarjetas].[PERIODO].&amp;[" &amp; TEXT(AJ$6,"yyyymm") &amp; "]",
"[Base_Tarjetas].[Metrica]","[Base_Tarjetas].[Metrica].&amp;[" &amp; $A8 &amp; "]",
"[Base_Tarjetas].[SEGMENTO_DESCRIP]","[Base_Tarjetas].[SEGMENTO_DESCRIP].&amp;[" &amp; $C$6 &amp; "]",
"[Base_Tarjetas].[SITUACION]","[Base_Tarjetas].[SITUACION].&amp;[" &amp; $C8 &amp; "]",
"[Base_Tarjetas].[TIPO]","[Base_Tarjetas].[TIPO].&amp;[" &amp; $C$1 &amp; "]")/1000,
0)</f>
        <v>0</v>
      </c>
      <c r="AK8" s="8">
        <f>IFERROR(
GETPIVOTDATA("[Base_Tarjetas].[Importe]",TDinamica_R!$A$3,
"[Base_Tarjetas].[PERIODO]","[Base_Tarjetas].[PERIODO].&amp;[" &amp; TEXT(AK$6,"yyyymm") &amp; "]",
"[Base_Tarjetas].[Metrica]","[Base_Tarjetas].[Metrica].&amp;[" &amp; $A8 &amp; "]",
"[Base_Tarjetas].[SEGMENTO_DESCRIP]","[Base_Tarjetas].[SEGMENTO_DESCRIP].&amp;[" &amp; $C$6 &amp; "]",
"[Base_Tarjetas].[SITUACION]","[Base_Tarjetas].[SITUACION].&amp;[" &amp; $C8 &amp; "]",
"[Base_Tarjetas].[TIPO]","[Base_Tarjetas].[TIPO].&amp;[" &amp; $C$1 &amp; "]")/1000,
0)</f>
        <v>0</v>
      </c>
      <c r="AL8" s="8">
        <f>IFERROR(
GETPIVOTDATA("[Base_Tarjetas].[Importe]",TDinamica_R!$A$3,
"[Base_Tarjetas].[PERIODO]","[Base_Tarjetas].[PERIODO].&amp;[" &amp; TEXT(AL$6,"yyyymm") &amp; "]",
"[Base_Tarjetas].[Metrica]","[Base_Tarjetas].[Metrica].&amp;[" &amp; $A8 &amp; "]",
"[Base_Tarjetas].[SEGMENTO_DESCRIP]","[Base_Tarjetas].[SEGMENTO_DESCRIP].&amp;[" &amp; $C$6 &amp; "]",
"[Base_Tarjetas].[SITUACION]","[Base_Tarjetas].[SITUACION].&amp;[" &amp; $C8 &amp; "]",
"[Base_Tarjetas].[TIPO]","[Base_Tarjetas].[TIPO].&amp;[" &amp; $C$1 &amp; "]")/1000,
0)</f>
        <v>0</v>
      </c>
      <c r="AM8" s="8">
        <f>IFERROR(
GETPIVOTDATA("[Base_Tarjetas].[Importe]",TDinamica_R!$A$3,
"[Base_Tarjetas].[PERIODO]","[Base_Tarjetas].[PERIODO].&amp;[" &amp; TEXT(AM$6,"yyyymm") &amp; "]",
"[Base_Tarjetas].[Metrica]","[Base_Tarjetas].[Metrica].&amp;[" &amp; $A8 &amp; "]",
"[Base_Tarjetas].[SEGMENTO_DESCRIP]","[Base_Tarjetas].[SEGMENTO_DESCRIP].&amp;[" &amp; $C$6 &amp; "]",
"[Base_Tarjetas].[SITUACION]","[Base_Tarjetas].[SITUACION].&amp;[" &amp; $C8 &amp; "]",
"[Base_Tarjetas].[TIPO]","[Base_Tarjetas].[TIPO].&amp;[" &amp; $C$1 &amp; "]")/1000,
0)</f>
        <v>0</v>
      </c>
      <c r="AN8" s="8">
        <f>IFERROR(
GETPIVOTDATA("[Base_Tarjetas].[Importe]",TDinamica_R!$A$3,
"[Base_Tarjetas].[PERIODO]","[Base_Tarjetas].[PERIODO].&amp;[" &amp; TEXT(AN$6,"yyyymm") &amp; "]",
"[Base_Tarjetas].[Metrica]","[Base_Tarjetas].[Metrica].&amp;[" &amp; $A8 &amp; "]",
"[Base_Tarjetas].[SEGMENTO_DESCRIP]","[Base_Tarjetas].[SEGMENTO_DESCRIP].&amp;[" &amp; $C$6 &amp; "]",
"[Base_Tarjetas].[SITUACION]","[Base_Tarjetas].[SITUACION].&amp;[" &amp; $C8 &amp; "]",
"[Base_Tarjetas].[TIPO]","[Base_Tarjetas].[TIPO].&amp;[" &amp; $C$1 &amp; "]")/1000,
0)</f>
        <v>0</v>
      </c>
      <c r="AO8" s="8">
        <f>IFERROR(
GETPIVOTDATA("[Base_Tarjetas].[Importe]",TDinamica_R!$A$3,
"[Base_Tarjetas].[PERIODO]","[Base_Tarjetas].[PERIODO].&amp;[" &amp; TEXT(AO$6,"yyyymm") &amp; "]",
"[Base_Tarjetas].[Metrica]","[Base_Tarjetas].[Metrica].&amp;[" &amp; $A8 &amp; "]",
"[Base_Tarjetas].[SEGMENTO_DESCRIP]","[Base_Tarjetas].[SEGMENTO_DESCRIP].&amp;[" &amp; $C$6 &amp; "]",
"[Base_Tarjetas].[SITUACION]","[Base_Tarjetas].[SITUACION].&amp;[" &amp; $C8 &amp; "]",
"[Base_Tarjetas].[TIPO]","[Base_Tarjetas].[TIPO].&amp;[" &amp; $C$1 &amp; "]")/1000,
0)</f>
        <v>0</v>
      </c>
      <c r="AP8" s="8">
        <f>IFERROR(
GETPIVOTDATA("[Base_Tarjetas].[Importe]",TDinamica_R!$A$3,
"[Base_Tarjetas].[PERIODO]","[Base_Tarjetas].[PERIODO].&amp;[" &amp; TEXT(AP$6,"yyyymm") &amp; "]",
"[Base_Tarjetas].[Metrica]","[Base_Tarjetas].[Metrica].&amp;[" &amp; $A8 &amp; "]",
"[Base_Tarjetas].[SEGMENTO_DESCRIP]","[Base_Tarjetas].[SEGMENTO_DESCRIP].&amp;[" &amp; $C$6 &amp; "]",
"[Base_Tarjetas].[SITUACION]","[Base_Tarjetas].[SITUACION].&amp;[" &amp; $C8 &amp; "]",
"[Base_Tarjetas].[TIPO]","[Base_Tarjetas].[TIPO].&amp;[" &amp; $C$1 &amp; "]")/1000,
0)</f>
        <v>0</v>
      </c>
      <c r="AQ8" s="8">
        <f>IFERROR(
GETPIVOTDATA("[Base_Tarjetas].[Importe]",TDinamica_R!$A$3,
"[Base_Tarjetas].[PERIODO]","[Base_Tarjetas].[PERIODO].&amp;[" &amp; TEXT(AQ$6,"yyyymm") &amp; "]",
"[Base_Tarjetas].[Metrica]","[Base_Tarjetas].[Metrica].&amp;[" &amp; $A8 &amp; "]",
"[Base_Tarjetas].[SEGMENTO_DESCRIP]","[Base_Tarjetas].[SEGMENTO_DESCRIP].&amp;[" &amp; $C$6 &amp; "]",
"[Base_Tarjetas].[SITUACION]","[Base_Tarjetas].[SITUACION].&amp;[" &amp; $C8 &amp; "]",
"[Base_Tarjetas].[TIPO]","[Base_Tarjetas].[TIPO].&amp;[" &amp; $C$1 &amp; "]")/1000,
0)</f>
        <v>0</v>
      </c>
      <c r="AR8" s="8">
        <f>IFERROR(
GETPIVOTDATA("[Base_Tarjetas].[Importe]",TDinamica_R!$A$3,
"[Base_Tarjetas].[PERIODO]","[Base_Tarjetas].[PERIODO].&amp;[" &amp; TEXT(AR$6,"yyyymm") &amp; "]",
"[Base_Tarjetas].[Metrica]","[Base_Tarjetas].[Metrica].&amp;[" &amp; $A8 &amp; "]",
"[Base_Tarjetas].[SEGMENTO_DESCRIP]","[Base_Tarjetas].[SEGMENTO_DESCRIP].&amp;[" &amp; $C$6 &amp; "]",
"[Base_Tarjetas].[SITUACION]","[Base_Tarjetas].[SITUACION].&amp;[" &amp; $C8 &amp; "]",
"[Base_Tarjetas].[TIPO]","[Base_Tarjetas].[TIPO].&amp;[" &amp; $C$1 &amp; "]")/1000,
0)</f>
        <v>0</v>
      </c>
      <c r="AS8" s="8">
        <f>IFERROR(
GETPIVOTDATA("[Base_Tarjetas].[Importe]",TDinamica_R!$A$3,
"[Base_Tarjetas].[PERIODO]","[Base_Tarjetas].[PERIODO].&amp;[" &amp; TEXT(AS$6,"yyyymm") &amp; "]",
"[Base_Tarjetas].[Metrica]","[Base_Tarjetas].[Metrica].&amp;[" &amp; $A8 &amp; "]",
"[Base_Tarjetas].[SEGMENTO_DESCRIP]","[Base_Tarjetas].[SEGMENTO_DESCRIP].&amp;[" &amp; $C$6 &amp; "]",
"[Base_Tarjetas].[SITUACION]","[Base_Tarjetas].[SITUACION].&amp;[" &amp; $C8 &amp; "]",
"[Base_Tarjetas].[TIPO]","[Base_Tarjetas].[TIPO].&amp;[" &amp; $C$1 &amp; "]")/1000,
0)</f>
        <v>0</v>
      </c>
      <c r="AT8" s="8">
        <f>IFERROR(
GETPIVOTDATA("[Base_Tarjetas].[Importe]",TDinamica_R!$A$3,
"[Base_Tarjetas].[PERIODO]","[Base_Tarjetas].[PERIODO].&amp;[" &amp; TEXT(AT$6,"yyyymm") &amp; "]",
"[Base_Tarjetas].[Metrica]","[Base_Tarjetas].[Metrica].&amp;[" &amp; $A8 &amp; "]",
"[Base_Tarjetas].[SEGMENTO_DESCRIP]","[Base_Tarjetas].[SEGMENTO_DESCRIP].&amp;[" &amp; $C$6 &amp; "]",
"[Base_Tarjetas].[SITUACION]","[Base_Tarjetas].[SITUACION].&amp;[" &amp; $C8 &amp; "]",
"[Base_Tarjetas].[TIPO]","[Base_Tarjetas].[TIPO].&amp;[" &amp; $C$1 &amp; "]")/1000,
0)</f>
        <v>0</v>
      </c>
      <c r="AU8" s="8">
        <f>IFERROR(
GETPIVOTDATA("[Base_Tarjetas].[Importe]",TDinamica_R!$A$3,
"[Base_Tarjetas].[PERIODO]","[Base_Tarjetas].[PERIODO].&amp;[" &amp; TEXT(AU$6,"yyyymm") &amp; "]",
"[Base_Tarjetas].[Metrica]","[Base_Tarjetas].[Metrica].&amp;[" &amp; $A8 &amp; "]",
"[Base_Tarjetas].[SEGMENTO_DESCRIP]","[Base_Tarjetas].[SEGMENTO_DESCRIP].&amp;[" &amp; $C$6 &amp; "]",
"[Base_Tarjetas].[SITUACION]","[Base_Tarjetas].[SITUACION].&amp;[" &amp; $C8 &amp; "]",
"[Base_Tarjetas].[TIPO]","[Base_Tarjetas].[TIPO].&amp;[" &amp; $C$1 &amp; "]")/1000,
0)</f>
        <v>0</v>
      </c>
      <c r="AV8" s="8">
        <f>IFERROR(
GETPIVOTDATA("[Base_Tarjetas].[Importe]",TDinamica_R!$A$3,
"[Base_Tarjetas].[PERIODO]","[Base_Tarjetas].[PERIODO].&amp;[" &amp; TEXT(AV$6,"yyyymm") &amp; "]",
"[Base_Tarjetas].[Metrica]","[Base_Tarjetas].[Metrica].&amp;[" &amp; $A8 &amp; "]",
"[Base_Tarjetas].[SEGMENTO_DESCRIP]","[Base_Tarjetas].[SEGMENTO_DESCRIP].&amp;[" &amp; $C$6 &amp; "]",
"[Base_Tarjetas].[SITUACION]","[Base_Tarjetas].[SITUACION].&amp;[" &amp; $C8 &amp; "]",
"[Base_Tarjetas].[TIPO]","[Base_Tarjetas].[TIPO].&amp;[" &amp; $C$1 &amp; "]")/1000,
0)</f>
        <v>0</v>
      </c>
      <c r="AW8" s="8">
        <f>IFERROR(
GETPIVOTDATA("[Base_Tarjetas].[Importe]",TDinamica_R!$A$3,
"[Base_Tarjetas].[PERIODO]","[Base_Tarjetas].[PERIODO].&amp;[" &amp; TEXT(AW$6,"yyyymm") &amp; "]",
"[Base_Tarjetas].[Metrica]","[Base_Tarjetas].[Metrica].&amp;[" &amp; $A8 &amp; "]",
"[Base_Tarjetas].[SEGMENTO_DESCRIP]","[Base_Tarjetas].[SEGMENTO_DESCRIP].&amp;[" &amp; $C$6 &amp; "]",
"[Base_Tarjetas].[SITUACION]","[Base_Tarjetas].[SITUACION].&amp;[" &amp; $C8 &amp; "]",
"[Base_Tarjetas].[TIPO]","[Base_Tarjetas].[TIPO].&amp;[" &amp; $C$1 &amp; "]")/1000,
0)</f>
        <v>0</v>
      </c>
      <c r="AX8" s="8">
        <f>IFERROR(
GETPIVOTDATA("[Base_Tarjetas].[Importe]",TDinamica_R!$A$3,
"[Base_Tarjetas].[PERIODO]","[Base_Tarjetas].[PERIODO].&amp;[" &amp; TEXT(AX$6,"yyyymm") &amp; "]",
"[Base_Tarjetas].[Metrica]","[Base_Tarjetas].[Metrica].&amp;[" &amp; $A8 &amp; "]",
"[Base_Tarjetas].[SEGMENTO_DESCRIP]","[Base_Tarjetas].[SEGMENTO_DESCRIP].&amp;[" &amp; $C$6 &amp; "]",
"[Base_Tarjetas].[SITUACION]","[Base_Tarjetas].[SITUACION].&amp;[" &amp; $C8 &amp; "]",
"[Base_Tarjetas].[TIPO]","[Base_Tarjetas].[TIPO].&amp;[" &amp; $C$1 &amp; "]")/1000,
0)</f>
        <v>0</v>
      </c>
      <c r="AY8" s="8">
        <f>IFERROR(
GETPIVOTDATA("[Base_Tarjetas].[Importe]",TDinamica_R!$A$3,
"[Base_Tarjetas].[PERIODO]","[Base_Tarjetas].[PERIODO].&amp;[" &amp; TEXT(AY$6,"yyyymm") &amp; "]",
"[Base_Tarjetas].[Metrica]","[Base_Tarjetas].[Metrica].&amp;[" &amp; $A8 &amp; "]",
"[Base_Tarjetas].[SEGMENTO_DESCRIP]","[Base_Tarjetas].[SEGMENTO_DESCRIP].&amp;[" &amp; $C$6 &amp; "]",
"[Base_Tarjetas].[SITUACION]","[Base_Tarjetas].[SITUACION].&amp;[" &amp; $C8 &amp; "]",
"[Base_Tarjetas].[TIPO]","[Base_Tarjetas].[TIPO].&amp;[" &amp; $C$1 &amp; "]")/1000,
0)</f>
        <v>0</v>
      </c>
      <c r="AZ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TEXT(AZ$6,"yyyymm") &amp; "]"),
0)</f>
        <v>958613.41843694495</v>
      </c>
      <c r="BA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TEXT(BA$6,"yyyymm") &amp; "]"),
0)</f>
        <v>984052.75137667486</v>
      </c>
      <c r="BB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TEXT(BB$6,"yyyymm") &amp; "]"),
0)</f>
        <v>970759.73343048163</v>
      </c>
      <c r="BC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TEXT(BC$6,"yyyymm") &amp; "]"),
0)</f>
        <v>1005246.6368684517</v>
      </c>
      <c r="BD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TEXT(BD$6,"yyyymm") &amp; "]"),
0)</f>
        <v>1025740.1524031202</v>
      </c>
      <c r="BE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TEXT(BE$6,"yyyymm") &amp; "]"),
0)</f>
        <v>1028572.3203925075</v>
      </c>
      <c r="BF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TEXT(BF$6,"yyyymm") &amp; "]"),
0)</f>
        <v>1043023.0387143261</v>
      </c>
      <c r="BG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TEXT(BG$6,"yyyymm") &amp; "]"),
0)</f>
        <v>1057972.9302157534</v>
      </c>
      <c r="BH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TEXT(BH$6,"yyyymm") &amp; "]"),
0)</f>
        <v>1062695.7029119544</v>
      </c>
      <c r="BI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TEXT(BI$6,"yyyymm") &amp; "]"),
0)</f>
        <v>1084929.7273640907</v>
      </c>
      <c r="BJ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TEXT(BJ$6,"yyyymm") &amp; "]"),
0)</f>
        <v>1116914.4202848054</v>
      </c>
      <c r="BK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TEXT(BK$6,"yyyymm") &amp; "]"),
0)</f>
        <v>1125006.9193967611</v>
      </c>
      <c r="BO8" s="24">
        <f t="shared" ref="BO8:BO10" si="5">_xlfn.XLOOKUP(BO$6,$D$6:$BM$6,$D8:$BM8,,0,1)</f>
        <v>0</v>
      </c>
      <c r="BP8" s="24">
        <f>_xlfn.XLOOKUP(BP$6,$D$6:$BM$6,$D8:$BM8,,0,-1)</f>
        <v>970759.73343048163</v>
      </c>
      <c r="BQ8" s="24">
        <f t="shared" ref="BQ8:BT10" si="6">_xlfn.XLOOKUP(BQ$6,$D$6:$BM$6,$D8:$BM8,,0,1)</f>
        <v>0</v>
      </c>
      <c r="BR8" s="24">
        <f t="shared" si="6"/>
        <v>0</v>
      </c>
      <c r="BS8" s="24">
        <f t="shared" si="6"/>
        <v>0</v>
      </c>
      <c r="BT8" s="24">
        <f t="shared" si="6"/>
        <v>0</v>
      </c>
    </row>
    <row r="9" spans="1:81" hidden="1" outlineLevel="1" x14ac:dyDescent="0.25">
      <c r="A9" s="11" t="s">
        <v>15</v>
      </c>
      <c r="C9" s="2" t="s">
        <v>1</v>
      </c>
      <c r="D9" s="8">
        <f>IFERROR(
GETPIVOTDATA("[Base_Tarjetas].[Importe]",TDinamica_R!$A$3,
"[Base_Tarjetas].[PERIODO]","[Base_Tarjetas].[PERIODO].&amp;[" &amp; TEXT(D$6,"yyyymm") &amp; "]",
"[Base_Tarjetas].[Metrica]","[Base_Tarjetas].[Metrica].&amp;[" &amp; $A9 &amp; "]",
"[Base_Tarjetas].[SEGMENTO_DESCRIP]","[Base_Tarjetas].[SEGMENTO_DESCRIP].&amp;[" &amp; $C$6 &amp; "]",
"[Base_Tarjetas].[SITUACION]","[Base_Tarjetas].[SITUACION].&amp;[" &amp; $C9 &amp; "]",
"[Base_Tarjetas].[TIPO]","[Base_Tarjetas].[TIPO].&amp;[" &amp; $C$1 &amp; "]")/1000,
0)</f>
        <v>0</v>
      </c>
      <c r="E9" s="8">
        <f>IFERROR(
GETPIVOTDATA("[Base_Tarjetas].[Importe]",TDinamica_R!$A$3,
"[Base_Tarjetas].[PERIODO]","[Base_Tarjetas].[PERIODO].&amp;[" &amp; TEXT(E$6,"yyyymm") &amp; "]",
"[Base_Tarjetas].[Metrica]","[Base_Tarjetas].[Metrica].&amp;[" &amp; $A9 &amp; "]",
"[Base_Tarjetas].[SEGMENTO_DESCRIP]","[Base_Tarjetas].[SEGMENTO_DESCRIP].&amp;[" &amp; $C$6 &amp; "]",
"[Base_Tarjetas].[SITUACION]","[Base_Tarjetas].[SITUACION].&amp;[" &amp; $C9 &amp; "]",
"[Base_Tarjetas].[TIPO]","[Base_Tarjetas].[TIPO].&amp;[" &amp; $C$1 &amp; "]")/1000,
0)</f>
        <v>0</v>
      </c>
      <c r="F9" s="8">
        <f>IFERROR(
GETPIVOTDATA("[Base_Tarjetas].[Importe]",TDinamica_R!$A$3,
"[Base_Tarjetas].[PERIODO]","[Base_Tarjetas].[PERIODO].&amp;[" &amp; TEXT(F$6,"yyyymm") &amp; "]",
"[Base_Tarjetas].[Metrica]","[Base_Tarjetas].[Metrica].&amp;[" &amp; $A9 &amp; "]",
"[Base_Tarjetas].[SEGMENTO_DESCRIP]","[Base_Tarjetas].[SEGMENTO_DESCRIP].&amp;[" &amp; $C$6 &amp; "]",
"[Base_Tarjetas].[SITUACION]","[Base_Tarjetas].[SITUACION].&amp;[" &amp; $C9 &amp; "]",
"[Base_Tarjetas].[TIPO]","[Base_Tarjetas].[TIPO].&amp;[" &amp; $C$1 &amp; "]")/1000,
0)</f>
        <v>0</v>
      </c>
      <c r="G9" s="8">
        <f>IFERROR(
GETPIVOTDATA("[Base_Tarjetas].[Importe]",TDinamica_R!$A$3,
"[Base_Tarjetas].[PERIODO]","[Base_Tarjetas].[PERIODO].&amp;[" &amp; TEXT(G$6,"yyyymm") &amp; "]",
"[Base_Tarjetas].[Metrica]","[Base_Tarjetas].[Metrica].&amp;[" &amp; $A9 &amp; "]",
"[Base_Tarjetas].[SEGMENTO_DESCRIP]","[Base_Tarjetas].[SEGMENTO_DESCRIP].&amp;[" &amp; $C$6 &amp; "]",
"[Base_Tarjetas].[SITUACION]","[Base_Tarjetas].[SITUACION].&amp;[" &amp; $C9 &amp; "]",
"[Base_Tarjetas].[TIPO]","[Base_Tarjetas].[TIPO].&amp;[" &amp; $C$1 &amp; "]")/1000,
0)</f>
        <v>0</v>
      </c>
      <c r="H9" s="8">
        <f>IFERROR(
GETPIVOTDATA("[Base_Tarjetas].[Importe]",TDinamica_R!$A$3,
"[Base_Tarjetas].[PERIODO]","[Base_Tarjetas].[PERIODO].&amp;[" &amp; TEXT(H$6,"yyyymm") &amp; "]",
"[Base_Tarjetas].[Metrica]","[Base_Tarjetas].[Metrica].&amp;[" &amp; $A9 &amp; "]",
"[Base_Tarjetas].[SEGMENTO_DESCRIP]","[Base_Tarjetas].[SEGMENTO_DESCRIP].&amp;[" &amp; $C$6 &amp; "]",
"[Base_Tarjetas].[SITUACION]","[Base_Tarjetas].[SITUACION].&amp;[" &amp; $C9 &amp; "]",
"[Base_Tarjetas].[TIPO]","[Base_Tarjetas].[TIPO].&amp;[" &amp; $C$1 &amp; "]")/1000,
0)</f>
        <v>0</v>
      </c>
      <c r="I9" s="8">
        <f>IFERROR(
GETPIVOTDATA("[Base_Tarjetas].[Importe]",TDinamica_R!$A$3,
"[Base_Tarjetas].[PERIODO]","[Base_Tarjetas].[PERIODO].&amp;[" &amp; TEXT(I$6,"yyyymm") &amp; "]",
"[Base_Tarjetas].[Metrica]","[Base_Tarjetas].[Metrica].&amp;[" &amp; $A9 &amp; "]",
"[Base_Tarjetas].[SEGMENTO_DESCRIP]","[Base_Tarjetas].[SEGMENTO_DESCRIP].&amp;[" &amp; $C$6 &amp; "]",
"[Base_Tarjetas].[SITUACION]","[Base_Tarjetas].[SITUACION].&amp;[" &amp; $C9 &amp; "]",
"[Base_Tarjetas].[TIPO]","[Base_Tarjetas].[TIPO].&amp;[" &amp; $C$1 &amp; "]")/1000,
0)</f>
        <v>0</v>
      </c>
      <c r="J9" s="8">
        <f>IFERROR(
GETPIVOTDATA("[Base_Tarjetas].[Importe]",TDinamica_R!$A$3,
"[Base_Tarjetas].[PERIODO]","[Base_Tarjetas].[PERIODO].&amp;[" &amp; TEXT(J$6,"yyyymm") &amp; "]",
"[Base_Tarjetas].[Metrica]","[Base_Tarjetas].[Metrica].&amp;[" &amp; $A9 &amp; "]",
"[Base_Tarjetas].[SEGMENTO_DESCRIP]","[Base_Tarjetas].[SEGMENTO_DESCRIP].&amp;[" &amp; $C$6 &amp; "]",
"[Base_Tarjetas].[SITUACION]","[Base_Tarjetas].[SITUACION].&amp;[" &amp; $C9 &amp; "]",
"[Base_Tarjetas].[TIPO]","[Base_Tarjetas].[TIPO].&amp;[" &amp; $C$1 &amp; "]")/1000,
0)</f>
        <v>0</v>
      </c>
      <c r="K9" s="8">
        <f>IFERROR(
GETPIVOTDATA("[Base_Tarjetas].[Importe]",TDinamica_R!$A$3,
"[Base_Tarjetas].[PERIODO]","[Base_Tarjetas].[PERIODO].&amp;[" &amp; TEXT(K$6,"yyyymm") &amp; "]",
"[Base_Tarjetas].[Metrica]","[Base_Tarjetas].[Metrica].&amp;[" &amp; $A9 &amp; "]",
"[Base_Tarjetas].[SEGMENTO_DESCRIP]","[Base_Tarjetas].[SEGMENTO_DESCRIP].&amp;[" &amp; $C$6 &amp; "]",
"[Base_Tarjetas].[SITUACION]","[Base_Tarjetas].[SITUACION].&amp;[" &amp; $C9 &amp; "]",
"[Base_Tarjetas].[TIPO]","[Base_Tarjetas].[TIPO].&amp;[" &amp; $C$1 &amp; "]")/1000,
0)</f>
        <v>0</v>
      </c>
      <c r="L9" s="8">
        <f>IFERROR(
GETPIVOTDATA("[Base_Tarjetas].[Importe]",TDinamica_R!$A$3,
"[Base_Tarjetas].[PERIODO]","[Base_Tarjetas].[PERIODO].&amp;[" &amp; TEXT(L$6,"yyyymm") &amp; "]",
"[Base_Tarjetas].[Metrica]","[Base_Tarjetas].[Metrica].&amp;[" &amp; $A9 &amp; "]",
"[Base_Tarjetas].[SEGMENTO_DESCRIP]","[Base_Tarjetas].[SEGMENTO_DESCRIP].&amp;[" &amp; $C$6 &amp; "]",
"[Base_Tarjetas].[SITUACION]","[Base_Tarjetas].[SITUACION].&amp;[" &amp; $C9 &amp; "]",
"[Base_Tarjetas].[TIPO]","[Base_Tarjetas].[TIPO].&amp;[" &amp; $C$1 &amp; "]")/1000,
0)</f>
        <v>0</v>
      </c>
      <c r="M9" s="8">
        <f>IFERROR(
GETPIVOTDATA("[Base_Tarjetas].[Importe]",TDinamica_R!$A$3,
"[Base_Tarjetas].[PERIODO]","[Base_Tarjetas].[PERIODO].&amp;[" &amp; TEXT(M$6,"yyyymm") &amp; "]",
"[Base_Tarjetas].[Metrica]","[Base_Tarjetas].[Metrica].&amp;[" &amp; $A9 &amp; "]",
"[Base_Tarjetas].[SEGMENTO_DESCRIP]","[Base_Tarjetas].[SEGMENTO_DESCRIP].&amp;[" &amp; $C$6 &amp; "]",
"[Base_Tarjetas].[SITUACION]","[Base_Tarjetas].[SITUACION].&amp;[" &amp; $C9 &amp; "]",
"[Base_Tarjetas].[TIPO]","[Base_Tarjetas].[TIPO].&amp;[" &amp; $C$1 &amp; "]")/1000,
0)</f>
        <v>0</v>
      </c>
      <c r="N9" s="8">
        <f>IFERROR(
GETPIVOTDATA("[Base_Tarjetas].[Importe]",TDinamica_R!$A$3,
"[Base_Tarjetas].[PERIODO]","[Base_Tarjetas].[PERIODO].&amp;[" &amp; TEXT(N$6,"yyyymm") &amp; "]",
"[Base_Tarjetas].[Metrica]","[Base_Tarjetas].[Metrica].&amp;[" &amp; $A9 &amp; "]",
"[Base_Tarjetas].[SEGMENTO_DESCRIP]","[Base_Tarjetas].[SEGMENTO_DESCRIP].&amp;[" &amp; $C$6 &amp; "]",
"[Base_Tarjetas].[SITUACION]","[Base_Tarjetas].[SITUACION].&amp;[" &amp; $C9 &amp; "]",
"[Base_Tarjetas].[TIPO]","[Base_Tarjetas].[TIPO].&amp;[" &amp; $C$1 &amp; "]")/1000,
0)</f>
        <v>0</v>
      </c>
      <c r="O9" s="8">
        <f>IFERROR(
GETPIVOTDATA("[Base_Tarjetas].[Importe]",TDinamica_R!$A$3,
"[Base_Tarjetas].[PERIODO]","[Base_Tarjetas].[PERIODO].&amp;[" &amp; TEXT(O$6,"yyyymm") &amp; "]",
"[Base_Tarjetas].[Metrica]","[Base_Tarjetas].[Metrica].&amp;[" &amp; $A9 &amp; "]",
"[Base_Tarjetas].[SEGMENTO_DESCRIP]","[Base_Tarjetas].[SEGMENTO_DESCRIP].&amp;[" &amp; $C$6 &amp; "]",
"[Base_Tarjetas].[SITUACION]","[Base_Tarjetas].[SITUACION].&amp;[" &amp; $C9 &amp; "]",
"[Base_Tarjetas].[TIPO]","[Base_Tarjetas].[TIPO].&amp;[" &amp; $C$1 &amp; "]")/1000,
0)</f>
        <v>0</v>
      </c>
      <c r="P9" s="8">
        <f>IFERROR(
GETPIVOTDATA("[Base_Tarjetas].[Importe]",TDinamica_R!$A$3,
"[Base_Tarjetas].[PERIODO]","[Base_Tarjetas].[PERIODO].&amp;[" &amp; TEXT(P$6,"yyyymm") &amp; "]",
"[Base_Tarjetas].[Metrica]","[Base_Tarjetas].[Metrica].&amp;[" &amp; $A9 &amp; "]",
"[Base_Tarjetas].[SEGMENTO_DESCRIP]","[Base_Tarjetas].[SEGMENTO_DESCRIP].&amp;[" &amp; $C$6 &amp; "]",
"[Base_Tarjetas].[SITUACION]","[Base_Tarjetas].[SITUACION].&amp;[" &amp; $C9 &amp; "]",
"[Base_Tarjetas].[TIPO]","[Base_Tarjetas].[TIPO].&amp;[" &amp; $C$1 &amp; "]")/1000,
0)</f>
        <v>0</v>
      </c>
      <c r="Q9" s="8">
        <f>IFERROR(
GETPIVOTDATA("[Base_Tarjetas].[Importe]",TDinamica_R!$A$3,
"[Base_Tarjetas].[PERIODO]","[Base_Tarjetas].[PERIODO].&amp;[" &amp; TEXT(Q$6,"yyyymm") &amp; "]",
"[Base_Tarjetas].[Metrica]","[Base_Tarjetas].[Metrica].&amp;[" &amp; $A9 &amp; "]",
"[Base_Tarjetas].[SEGMENTO_DESCRIP]","[Base_Tarjetas].[SEGMENTO_DESCRIP].&amp;[" &amp; $C$6 &amp; "]",
"[Base_Tarjetas].[SITUACION]","[Base_Tarjetas].[SITUACION].&amp;[" &amp; $C9 &amp; "]",
"[Base_Tarjetas].[TIPO]","[Base_Tarjetas].[TIPO].&amp;[" &amp; $C$1 &amp; "]")/1000,
0)</f>
        <v>0</v>
      </c>
      <c r="R9" s="8">
        <f>IFERROR(
GETPIVOTDATA("[Base_Tarjetas].[Importe]",TDinamica_R!$A$3,
"[Base_Tarjetas].[PERIODO]","[Base_Tarjetas].[PERIODO].&amp;[" &amp; TEXT(R$6,"yyyymm") &amp; "]",
"[Base_Tarjetas].[Metrica]","[Base_Tarjetas].[Metrica].&amp;[" &amp; $A9 &amp; "]",
"[Base_Tarjetas].[SEGMENTO_DESCRIP]","[Base_Tarjetas].[SEGMENTO_DESCRIP].&amp;[" &amp; $C$6 &amp; "]",
"[Base_Tarjetas].[SITUACION]","[Base_Tarjetas].[SITUACION].&amp;[" &amp; $C9 &amp; "]",
"[Base_Tarjetas].[TIPO]","[Base_Tarjetas].[TIPO].&amp;[" &amp; $C$1 &amp; "]")/1000,
0)</f>
        <v>0</v>
      </c>
      <c r="S9" s="8">
        <f>IFERROR(
GETPIVOTDATA("[Base_Tarjetas].[Importe]",TDinamica_R!$A$3,
"[Base_Tarjetas].[PERIODO]","[Base_Tarjetas].[PERIODO].&amp;[" &amp; TEXT(S$6,"yyyymm") &amp; "]",
"[Base_Tarjetas].[Metrica]","[Base_Tarjetas].[Metrica].&amp;[" &amp; $A9 &amp; "]",
"[Base_Tarjetas].[SEGMENTO_DESCRIP]","[Base_Tarjetas].[SEGMENTO_DESCRIP].&amp;[" &amp; $C$6 &amp; "]",
"[Base_Tarjetas].[SITUACION]","[Base_Tarjetas].[SITUACION].&amp;[" &amp; $C9 &amp; "]",
"[Base_Tarjetas].[TIPO]","[Base_Tarjetas].[TIPO].&amp;[" &amp; $C$1 &amp; "]")/1000,
0)</f>
        <v>0</v>
      </c>
      <c r="T9" s="8">
        <f>IFERROR(
GETPIVOTDATA("[Base_Tarjetas].[Importe]",TDinamica_R!$A$3,
"[Base_Tarjetas].[PERIODO]","[Base_Tarjetas].[PERIODO].&amp;[" &amp; TEXT(T$6,"yyyymm") &amp; "]",
"[Base_Tarjetas].[Metrica]","[Base_Tarjetas].[Metrica].&amp;[" &amp; $A9 &amp; "]",
"[Base_Tarjetas].[SEGMENTO_DESCRIP]","[Base_Tarjetas].[SEGMENTO_DESCRIP].&amp;[" &amp; $C$6 &amp; "]",
"[Base_Tarjetas].[SITUACION]","[Base_Tarjetas].[SITUACION].&amp;[" &amp; $C9 &amp; "]",
"[Base_Tarjetas].[TIPO]","[Base_Tarjetas].[TIPO].&amp;[" &amp; $C$1 &amp; "]")/1000,
0)</f>
        <v>0</v>
      </c>
      <c r="U9" s="8">
        <f>IFERROR(
GETPIVOTDATA("[Base_Tarjetas].[Importe]",TDinamica_R!$A$3,
"[Base_Tarjetas].[PERIODO]","[Base_Tarjetas].[PERIODO].&amp;[" &amp; TEXT(U$6,"yyyymm") &amp; "]",
"[Base_Tarjetas].[Metrica]","[Base_Tarjetas].[Metrica].&amp;[" &amp; $A9 &amp; "]",
"[Base_Tarjetas].[SEGMENTO_DESCRIP]","[Base_Tarjetas].[SEGMENTO_DESCRIP].&amp;[" &amp; $C$6 &amp; "]",
"[Base_Tarjetas].[SITUACION]","[Base_Tarjetas].[SITUACION].&amp;[" &amp; $C9 &amp; "]",
"[Base_Tarjetas].[TIPO]","[Base_Tarjetas].[TIPO].&amp;[" &amp; $C$1 &amp; "]")/1000,
0)</f>
        <v>0</v>
      </c>
      <c r="V9" s="8">
        <f>IFERROR(
GETPIVOTDATA("[Base_Tarjetas].[Importe]",TDinamica_R!$A$3,
"[Base_Tarjetas].[PERIODO]","[Base_Tarjetas].[PERIODO].&amp;[" &amp; TEXT(V$6,"yyyymm") &amp; "]",
"[Base_Tarjetas].[Metrica]","[Base_Tarjetas].[Metrica].&amp;[" &amp; $A9 &amp; "]",
"[Base_Tarjetas].[SEGMENTO_DESCRIP]","[Base_Tarjetas].[SEGMENTO_DESCRIP].&amp;[" &amp; $C$6 &amp; "]",
"[Base_Tarjetas].[SITUACION]","[Base_Tarjetas].[SITUACION].&amp;[" &amp; $C9 &amp; "]",
"[Base_Tarjetas].[TIPO]","[Base_Tarjetas].[TIPO].&amp;[" &amp; $C$1 &amp; "]")/1000,
0)</f>
        <v>0</v>
      </c>
      <c r="W9" s="8">
        <f>IFERROR(
GETPIVOTDATA("[Base_Tarjetas].[Importe]",TDinamica_R!$A$3,
"[Base_Tarjetas].[PERIODO]","[Base_Tarjetas].[PERIODO].&amp;[" &amp; TEXT(W$6,"yyyymm") &amp; "]",
"[Base_Tarjetas].[Metrica]","[Base_Tarjetas].[Metrica].&amp;[" &amp; $A9 &amp; "]",
"[Base_Tarjetas].[SEGMENTO_DESCRIP]","[Base_Tarjetas].[SEGMENTO_DESCRIP].&amp;[" &amp; $C$6 &amp; "]",
"[Base_Tarjetas].[SITUACION]","[Base_Tarjetas].[SITUACION].&amp;[" &amp; $C9 &amp; "]",
"[Base_Tarjetas].[TIPO]","[Base_Tarjetas].[TIPO].&amp;[" &amp; $C$1 &amp; "]")/1000,
0)</f>
        <v>0</v>
      </c>
      <c r="X9" s="8">
        <f>IFERROR(
GETPIVOTDATA("[Base_Tarjetas].[Importe]",TDinamica_R!$A$3,
"[Base_Tarjetas].[PERIODO]","[Base_Tarjetas].[PERIODO].&amp;[" &amp; TEXT(X$6,"yyyymm") &amp; "]",
"[Base_Tarjetas].[Metrica]","[Base_Tarjetas].[Metrica].&amp;[" &amp; $A9 &amp; "]",
"[Base_Tarjetas].[SEGMENTO_DESCRIP]","[Base_Tarjetas].[SEGMENTO_DESCRIP].&amp;[" &amp; $C$6 &amp; "]",
"[Base_Tarjetas].[SITUACION]","[Base_Tarjetas].[SITUACION].&amp;[" &amp; $C9 &amp; "]",
"[Base_Tarjetas].[TIPO]","[Base_Tarjetas].[TIPO].&amp;[" &amp; $C$1 &amp; "]")/1000,
0)</f>
        <v>0</v>
      </c>
      <c r="Y9" s="8">
        <f>IFERROR(
GETPIVOTDATA("[Base_Tarjetas].[Importe]",TDinamica_R!$A$3,
"[Base_Tarjetas].[PERIODO]","[Base_Tarjetas].[PERIODO].&amp;[" &amp; TEXT(Y$6,"yyyymm") &amp; "]",
"[Base_Tarjetas].[Metrica]","[Base_Tarjetas].[Metrica].&amp;[" &amp; $A9 &amp; "]",
"[Base_Tarjetas].[SEGMENTO_DESCRIP]","[Base_Tarjetas].[SEGMENTO_DESCRIP].&amp;[" &amp; $C$6 &amp; "]",
"[Base_Tarjetas].[SITUACION]","[Base_Tarjetas].[SITUACION].&amp;[" &amp; $C9 &amp; "]",
"[Base_Tarjetas].[TIPO]","[Base_Tarjetas].[TIPO].&amp;[" &amp; $C$1 &amp; "]")/1000,
0)</f>
        <v>0</v>
      </c>
      <c r="Z9" s="8">
        <f>IFERROR(
GETPIVOTDATA("[Base_Tarjetas].[Importe]",TDinamica_R!$A$3,
"[Base_Tarjetas].[PERIODO]","[Base_Tarjetas].[PERIODO].&amp;[" &amp; TEXT(Z$6,"yyyymm") &amp; "]",
"[Base_Tarjetas].[Metrica]","[Base_Tarjetas].[Metrica].&amp;[" &amp; $A9 &amp; "]",
"[Base_Tarjetas].[SEGMENTO_DESCRIP]","[Base_Tarjetas].[SEGMENTO_DESCRIP].&amp;[" &amp; $C$6 &amp; "]",
"[Base_Tarjetas].[SITUACION]","[Base_Tarjetas].[SITUACION].&amp;[" &amp; $C9 &amp; "]",
"[Base_Tarjetas].[TIPO]","[Base_Tarjetas].[TIPO].&amp;[" &amp; $C$1 &amp; "]")/1000,
0)</f>
        <v>0</v>
      </c>
      <c r="AA9" s="8">
        <f>IFERROR(
GETPIVOTDATA("[Base_Tarjetas].[Importe]",TDinamica_R!$A$3,
"[Base_Tarjetas].[PERIODO]","[Base_Tarjetas].[PERIODO].&amp;[" &amp; TEXT(AA$6,"yyyymm") &amp; "]",
"[Base_Tarjetas].[Metrica]","[Base_Tarjetas].[Metrica].&amp;[" &amp; $A9 &amp; "]",
"[Base_Tarjetas].[SEGMENTO_DESCRIP]","[Base_Tarjetas].[SEGMENTO_DESCRIP].&amp;[" &amp; $C$6 &amp; "]",
"[Base_Tarjetas].[SITUACION]","[Base_Tarjetas].[SITUACION].&amp;[" &amp; $C9 &amp; "]",
"[Base_Tarjetas].[TIPO]","[Base_Tarjetas].[TIPO].&amp;[" &amp; $C$1 &amp; "]")/1000,
0)</f>
        <v>0</v>
      </c>
      <c r="AB9" s="8">
        <f>IFERROR(
GETPIVOTDATA("[Base_Tarjetas].[Importe]",TDinamica_R!$A$3,
"[Base_Tarjetas].[PERIODO]","[Base_Tarjetas].[PERIODO].&amp;[" &amp; TEXT(AB$6,"yyyymm") &amp; "]",
"[Base_Tarjetas].[Metrica]","[Base_Tarjetas].[Metrica].&amp;[" &amp; $A9 &amp; "]",
"[Base_Tarjetas].[SEGMENTO_DESCRIP]","[Base_Tarjetas].[SEGMENTO_DESCRIP].&amp;[" &amp; $C$6 &amp; "]",
"[Base_Tarjetas].[SITUACION]","[Base_Tarjetas].[SITUACION].&amp;[" &amp; $C9 &amp; "]",
"[Base_Tarjetas].[TIPO]","[Base_Tarjetas].[TIPO].&amp;[" &amp; $C$1 &amp; "]")/1000,
0)</f>
        <v>0</v>
      </c>
      <c r="AC9" s="8">
        <f>IFERROR(
GETPIVOTDATA("[Base_Tarjetas].[Importe]",TDinamica_R!$A$3,
"[Base_Tarjetas].[PERIODO]","[Base_Tarjetas].[PERIODO].&amp;[" &amp; TEXT(AC$6,"yyyymm") &amp; "]",
"[Base_Tarjetas].[Metrica]","[Base_Tarjetas].[Metrica].&amp;[" &amp; $A9 &amp; "]",
"[Base_Tarjetas].[SEGMENTO_DESCRIP]","[Base_Tarjetas].[SEGMENTO_DESCRIP].&amp;[" &amp; $C$6 &amp; "]",
"[Base_Tarjetas].[SITUACION]","[Base_Tarjetas].[SITUACION].&amp;[" &amp; $C9 &amp; "]",
"[Base_Tarjetas].[TIPO]","[Base_Tarjetas].[TIPO].&amp;[" &amp; $C$1 &amp; "]")/1000,
0)</f>
        <v>0</v>
      </c>
      <c r="AD9" s="8">
        <f>IFERROR(
GETPIVOTDATA("[Base_Tarjetas].[Importe]",TDinamica_R!$A$3,
"[Base_Tarjetas].[PERIODO]","[Base_Tarjetas].[PERIODO].&amp;[" &amp; TEXT(AD$6,"yyyymm") &amp; "]",
"[Base_Tarjetas].[Metrica]","[Base_Tarjetas].[Metrica].&amp;[" &amp; $A9 &amp; "]",
"[Base_Tarjetas].[SEGMENTO_DESCRIP]","[Base_Tarjetas].[SEGMENTO_DESCRIP].&amp;[" &amp; $C$6 &amp; "]",
"[Base_Tarjetas].[SITUACION]","[Base_Tarjetas].[SITUACION].&amp;[" &amp; $C9 &amp; "]",
"[Base_Tarjetas].[TIPO]","[Base_Tarjetas].[TIPO].&amp;[" &amp; $C$1 &amp; "]")/1000,
0)</f>
        <v>0</v>
      </c>
      <c r="AE9" s="8">
        <f>IFERROR(
GETPIVOTDATA("[Base_Tarjetas].[Importe]",TDinamica_R!$A$3,
"[Base_Tarjetas].[PERIODO]","[Base_Tarjetas].[PERIODO].&amp;[" &amp; TEXT(AE$6,"yyyymm") &amp; "]",
"[Base_Tarjetas].[Metrica]","[Base_Tarjetas].[Metrica].&amp;[" &amp; $A9 &amp; "]",
"[Base_Tarjetas].[SEGMENTO_DESCRIP]","[Base_Tarjetas].[SEGMENTO_DESCRIP].&amp;[" &amp; $C$6 &amp; "]",
"[Base_Tarjetas].[SITUACION]","[Base_Tarjetas].[SITUACION].&amp;[" &amp; $C9 &amp; "]",
"[Base_Tarjetas].[TIPO]","[Base_Tarjetas].[TIPO].&amp;[" &amp; $C$1 &amp; "]")/1000,
0)</f>
        <v>0</v>
      </c>
      <c r="AF9" s="8">
        <f>IFERROR(
GETPIVOTDATA("[Base_Tarjetas].[Importe]",TDinamica_R!$A$3,
"[Base_Tarjetas].[PERIODO]","[Base_Tarjetas].[PERIODO].&amp;[" &amp; TEXT(AF$6,"yyyymm") &amp; "]",
"[Base_Tarjetas].[Metrica]","[Base_Tarjetas].[Metrica].&amp;[" &amp; $A9 &amp; "]",
"[Base_Tarjetas].[SEGMENTO_DESCRIP]","[Base_Tarjetas].[SEGMENTO_DESCRIP].&amp;[" &amp; $C$6 &amp; "]",
"[Base_Tarjetas].[SITUACION]","[Base_Tarjetas].[SITUACION].&amp;[" &amp; $C9 &amp; "]",
"[Base_Tarjetas].[TIPO]","[Base_Tarjetas].[TIPO].&amp;[" &amp; $C$1 &amp; "]")/1000,
0)</f>
        <v>0</v>
      </c>
      <c r="AG9" s="8">
        <f>IFERROR(
GETPIVOTDATA("[Base_Tarjetas].[Importe]",TDinamica_R!$A$3,
"[Base_Tarjetas].[PERIODO]","[Base_Tarjetas].[PERIODO].&amp;[" &amp; TEXT(AG$6,"yyyymm") &amp; "]",
"[Base_Tarjetas].[Metrica]","[Base_Tarjetas].[Metrica].&amp;[" &amp; $A9 &amp; "]",
"[Base_Tarjetas].[SEGMENTO_DESCRIP]","[Base_Tarjetas].[SEGMENTO_DESCRIP].&amp;[" &amp; $C$6 &amp; "]",
"[Base_Tarjetas].[SITUACION]","[Base_Tarjetas].[SITUACION].&amp;[" &amp; $C9 &amp; "]",
"[Base_Tarjetas].[TIPO]","[Base_Tarjetas].[TIPO].&amp;[" &amp; $C$1 &amp; "]")/1000,
0)</f>
        <v>0</v>
      </c>
      <c r="AH9" s="8">
        <f>IFERROR(
GETPIVOTDATA("[Base_Tarjetas].[Importe]",TDinamica_R!$A$3,
"[Base_Tarjetas].[PERIODO]","[Base_Tarjetas].[PERIODO].&amp;[" &amp; TEXT(AH$6,"yyyymm") &amp; "]",
"[Base_Tarjetas].[Metrica]","[Base_Tarjetas].[Metrica].&amp;[" &amp; $A9 &amp; "]",
"[Base_Tarjetas].[SEGMENTO_DESCRIP]","[Base_Tarjetas].[SEGMENTO_DESCRIP].&amp;[" &amp; $C$6 &amp; "]",
"[Base_Tarjetas].[SITUACION]","[Base_Tarjetas].[SITUACION].&amp;[" &amp; $C9 &amp; "]",
"[Base_Tarjetas].[TIPO]","[Base_Tarjetas].[TIPO].&amp;[" &amp; $C$1 &amp; "]")/1000,
0)</f>
        <v>0</v>
      </c>
      <c r="AI9" s="8">
        <f>IFERROR(
GETPIVOTDATA("[Base_Tarjetas].[Importe]",TDinamica_R!$A$3,
"[Base_Tarjetas].[PERIODO]","[Base_Tarjetas].[PERIODO].&amp;[" &amp; TEXT(AI$6,"yyyymm") &amp; "]",
"[Base_Tarjetas].[Metrica]","[Base_Tarjetas].[Metrica].&amp;[" &amp; $A9 &amp; "]",
"[Base_Tarjetas].[SEGMENTO_DESCRIP]","[Base_Tarjetas].[SEGMENTO_DESCRIP].&amp;[" &amp; $C$6 &amp; "]",
"[Base_Tarjetas].[SITUACION]","[Base_Tarjetas].[SITUACION].&amp;[" &amp; $C9 &amp; "]",
"[Base_Tarjetas].[TIPO]","[Base_Tarjetas].[TIPO].&amp;[" &amp; $C$1 &amp; "]")/1000,
0)</f>
        <v>0</v>
      </c>
      <c r="AJ9" s="8">
        <f>IFERROR(
GETPIVOTDATA("[Base_Tarjetas].[Importe]",TDinamica_R!$A$3,
"[Base_Tarjetas].[PERIODO]","[Base_Tarjetas].[PERIODO].&amp;[" &amp; TEXT(AJ$6,"yyyymm") &amp; "]",
"[Base_Tarjetas].[Metrica]","[Base_Tarjetas].[Metrica].&amp;[" &amp; $A9 &amp; "]",
"[Base_Tarjetas].[SEGMENTO_DESCRIP]","[Base_Tarjetas].[SEGMENTO_DESCRIP].&amp;[" &amp; $C$6 &amp; "]",
"[Base_Tarjetas].[SITUACION]","[Base_Tarjetas].[SITUACION].&amp;[" &amp; $C9 &amp; "]",
"[Base_Tarjetas].[TIPO]","[Base_Tarjetas].[TIPO].&amp;[" &amp; $C$1 &amp; "]")/1000,
0)</f>
        <v>0</v>
      </c>
      <c r="AK9" s="8">
        <f>IFERROR(
GETPIVOTDATA("[Base_Tarjetas].[Importe]",TDinamica_R!$A$3,
"[Base_Tarjetas].[PERIODO]","[Base_Tarjetas].[PERIODO].&amp;[" &amp; TEXT(AK$6,"yyyymm") &amp; "]",
"[Base_Tarjetas].[Metrica]","[Base_Tarjetas].[Metrica].&amp;[" &amp; $A9 &amp; "]",
"[Base_Tarjetas].[SEGMENTO_DESCRIP]","[Base_Tarjetas].[SEGMENTO_DESCRIP].&amp;[" &amp; $C$6 &amp; "]",
"[Base_Tarjetas].[SITUACION]","[Base_Tarjetas].[SITUACION].&amp;[" &amp; $C9 &amp; "]",
"[Base_Tarjetas].[TIPO]","[Base_Tarjetas].[TIPO].&amp;[" &amp; $C$1 &amp; "]")/1000,
0)</f>
        <v>0</v>
      </c>
      <c r="AL9" s="8">
        <f>IFERROR(
GETPIVOTDATA("[Base_Tarjetas].[Importe]",TDinamica_R!$A$3,
"[Base_Tarjetas].[PERIODO]","[Base_Tarjetas].[PERIODO].&amp;[" &amp; TEXT(AL$6,"yyyymm") &amp; "]",
"[Base_Tarjetas].[Metrica]","[Base_Tarjetas].[Metrica].&amp;[" &amp; $A9 &amp; "]",
"[Base_Tarjetas].[SEGMENTO_DESCRIP]","[Base_Tarjetas].[SEGMENTO_DESCRIP].&amp;[" &amp; $C$6 &amp; "]",
"[Base_Tarjetas].[SITUACION]","[Base_Tarjetas].[SITUACION].&amp;[" &amp; $C9 &amp; "]",
"[Base_Tarjetas].[TIPO]","[Base_Tarjetas].[TIPO].&amp;[" &amp; $C$1 &amp; "]")/1000,
0)</f>
        <v>0</v>
      </c>
      <c r="AM9" s="8">
        <f>IFERROR(
GETPIVOTDATA("[Base_Tarjetas].[Importe]",TDinamica_R!$A$3,
"[Base_Tarjetas].[PERIODO]","[Base_Tarjetas].[PERIODO].&amp;[" &amp; TEXT(AM$6,"yyyymm") &amp; "]",
"[Base_Tarjetas].[Metrica]","[Base_Tarjetas].[Metrica].&amp;[" &amp; $A9 &amp; "]",
"[Base_Tarjetas].[SEGMENTO_DESCRIP]","[Base_Tarjetas].[SEGMENTO_DESCRIP].&amp;[" &amp; $C$6 &amp; "]",
"[Base_Tarjetas].[SITUACION]","[Base_Tarjetas].[SITUACION].&amp;[" &amp; $C9 &amp; "]",
"[Base_Tarjetas].[TIPO]","[Base_Tarjetas].[TIPO].&amp;[" &amp; $C$1 &amp; "]")/1000,
0)</f>
        <v>0</v>
      </c>
      <c r="AN9" s="8">
        <f>IFERROR(
GETPIVOTDATA("[Base_Tarjetas].[Importe]",TDinamica_R!$A$3,
"[Base_Tarjetas].[PERIODO]","[Base_Tarjetas].[PERIODO].&amp;[" &amp; TEXT(AN$6,"yyyymm") &amp; "]",
"[Base_Tarjetas].[Metrica]","[Base_Tarjetas].[Metrica].&amp;[" &amp; $A9 &amp; "]",
"[Base_Tarjetas].[SEGMENTO_DESCRIP]","[Base_Tarjetas].[SEGMENTO_DESCRIP].&amp;[" &amp; $C$6 &amp; "]",
"[Base_Tarjetas].[SITUACION]","[Base_Tarjetas].[SITUACION].&amp;[" &amp; $C9 &amp; "]",
"[Base_Tarjetas].[TIPO]","[Base_Tarjetas].[TIPO].&amp;[" &amp; $C$1 &amp; "]")/1000,
0)</f>
        <v>0</v>
      </c>
      <c r="AO9" s="8">
        <f>IFERROR(
GETPIVOTDATA("[Base_Tarjetas].[Importe]",TDinamica_R!$A$3,
"[Base_Tarjetas].[PERIODO]","[Base_Tarjetas].[PERIODO].&amp;[" &amp; TEXT(AO$6,"yyyymm") &amp; "]",
"[Base_Tarjetas].[Metrica]","[Base_Tarjetas].[Metrica].&amp;[" &amp; $A9 &amp; "]",
"[Base_Tarjetas].[SEGMENTO_DESCRIP]","[Base_Tarjetas].[SEGMENTO_DESCRIP].&amp;[" &amp; $C$6 &amp; "]",
"[Base_Tarjetas].[SITUACION]","[Base_Tarjetas].[SITUACION].&amp;[" &amp; $C9 &amp; "]",
"[Base_Tarjetas].[TIPO]","[Base_Tarjetas].[TIPO].&amp;[" &amp; $C$1 &amp; "]")/1000,
0)</f>
        <v>0</v>
      </c>
      <c r="AP9" s="8">
        <f>IFERROR(
GETPIVOTDATA("[Base_Tarjetas].[Importe]",TDinamica_R!$A$3,
"[Base_Tarjetas].[PERIODO]","[Base_Tarjetas].[PERIODO].&amp;[" &amp; TEXT(AP$6,"yyyymm") &amp; "]",
"[Base_Tarjetas].[Metrica]","[Base_Tarjetas].[Metrica].&amp;[" &amp; $A9 &amp; "]",
"[Base_Tarjetas].[SEGMENTO_DESCRIP]","[Base_Tarjetas].[SEGMENTO_DESCRIP].&amp;[" &amp; $C$6 &amp; "]",
"[Base_Tarjetas].[SITUACION]","[Base_Tarjetas].[SITUACION].&amp;[" &amp; $C9 &amp; "]",
"[Base_Tarjetas].[TIPO]","[Base_Tarjetas].[TIPO].&amp;[" &amp; $C$1 &amp; "]")/1000,
0)</f>
        <v>0</v>
      </c>
      <c r="AQ9" s="8">
        <f>IFERROR(
GETPIVOTDATA("[Base_Tarjetas].[Importe]",TDinamica_R!$A$3,
"[Base_Tarjetas].[PERIODO]","[Base_Tarjetas].[PERIODO].&amp;[" &amp; TEXT(AQ$6,"yyyymm") &amp; "]",
"[Base_Tarjetas].[Metrica]","[Base_Tarjetas].[Metrica].&amp;[" &amp; $A9 &amp; "]",
"[Base_Tarjetas].[SEGMENTO_DESCRIP]","[Base_Tarjetas].[SEGMENTO_DESCRIP].&amp;[" &amp; $C$6 &amp; "]",
"[Base_Tarjetas].[SITUACION]","[Base_Tarjetas].[SITUACION].&amp;[" &amp; $C9 &amp; "]",
"[Base_Tarjetas].[TIPO]","[Base_Tarjetas].[TIPO].&amp;[" &amp; $C$1 &amp; "]")/1000,
0)</f>
        <v>0</v>
      </c>
      <c r="AR9" s="8">
        <f>IFERROR(
GETPIVOTDATA("[Base_Tarjetas].[Importe]",TDinamica_R!$A$3,
"[Base_Tarjetas].[PERIODO]","[Base_Tarjetas].[PERIODO].&amp;[" &amp; TEXT(AR$6,"yyyymm") &amp; "]",
"[Base_Tarjetas].[Metrica]","[Base_Tarjetas].[Metrica].&amp;[" &amp; $A9 &amp; "]",
"[Base_Tarjetas].[SEGMENTO_DESCRIP]","[Base_Tarjetas].[SEGMENTO_DESCRIP].&amp;[" &amp; $C$6 &amp; "]",
"[Base_Tarjetas].[SITUACION]","[Base_Tarjetas].[SITUACION].&amp;[" &amp; $C9 &amp; "]",
"[Base_Tarjetas].[TIPO]","[Base_Tarjetas].[TIPO].&amp;[" &amp; $C$1 &amp; "]")/1000,
0)</f>
        <v>0</v>
      </c>
      <c r="AS9" s="8">
        <f>IFERROR(
GETPIVOTDATA("[Base_Tarjetas].[Importe]",TDinamica_R!$A$3,
"[Base_Tarjetas].[PERIODO]","[Base_Tarjetas].[PERIODO].&amp;[" &amp; TEXT(AS$6,"yyyymm") &amp; "]",
"[Base_Tarjetas].[Metrica]","[Base_Tarjetas].[Metrica].&amp;[" &amp; $A9 &amp; "]",
"[Base_Tarjetas].[SEGMENTO_DESCRIP]","[Base_Tarjetas].[SEGMENTO_DESCRIP].&amp;[" &amp; $C$6 &amp; "]",
"[Base_Tarjetas].[SITUACION]","[Base_Tarjetas].[SITUACION].&amp;[" &amp; $C9 &amp; "]",
"[Base_Tarjetas].[TIPO]","[Base_Tarjetas].[TIPO].&amp;[" &amp; $C$1 &amp; "]")/1000,
0)</f>
        <v>0</v>
      </c>
      <c r="AT9" s="8">
        <f>IFERROR(
GETPIVOTDATA("[Base_Tarjetas].[Importe]",TDinamica_R!$A$3,
"[Base_Tarjetas].[PERIODO]","[Base_Tarjetas].[PERIODO].&amp;[" &amp; TEXT(AT$6,"yyyymm") &amp; "]",
"[Base_Tarjetas].[Metrica]","[Base_Tarjetas].[Metrica].&amp;[" &amp; $A9 &amp; "]",
"[Base_Tarjetas].[SEGMENTO_DESCRIP]","[Base_Tarjetas].[SEGMENTO_DESCRIP].&amp;[" &amp; $C$6 &amp; "]",
"[Base_Tarjetas].[SITUACION]","[Base_Tarjetas].[SITUACION].&amp;[" &amp; $C9 &amp; "]",
"[Base_Tarjetas].[TIPO]","[Base_Tarjetas].[TIPO].&amp;[" &amp; $C$1 &amp; "]")/1000,
0)</f>
        <v>0</v>
      </c>
      <c r="AU9" s="8">
        <f>IFERROR(
GETPIVOTDATA("[Base_Tarjetas].[Importe]",TDinamica_R!$A$3,
"[Base_Tarjetas].[PERIODO]","[Base_Tarjetas].[PERIODO].&amp;[" &amp; TEXT(AU$6,"yyyymm") &amp; "]",
"[Base_Tarjetas].[Metrica]","[Base_Tarjetas].[Metrica].&amp;[" &amp; $A9 &amp; "]",
"[Base_Tarjetas].[SEGMENTO_DESCRIP]","[Base_Tarjetas].[SEGMENTO_DESCRIP].&amp;[" &amp; $C$6 &amp; "]",
"[Base_Tarjetas].[SITUACION]","[Base_Tarjetas].[SITUACION].&amp;[" &amp; $C9 &amp; "]",
"[Base_Tarjetas].[TIPO]","[Base_Tarjetas].[TIPO].&amp;[" &amp; $C$1 &amp; "]")/1000,
0)</f>
        <v>0</v>
      </c>
      <c r="AV9" s="8">
        <f>IFERROR(
GETPIVOTDATA("[Base_Tarjetas].[Importe]",TDinamica_R!$A$3,
"[Base_Tarjetas].[PERIODO]","[Base_Tarjetas].[PERIODO].&amp;[" &amp; TEXT(AV$6,"yyyymm") &amp; "]",
"[Base_Tarjetas].[Metrica]","[Base_Tarjetas].[Metrica].&amp;[" &amp; $A9 &amp; "]",
"[Base_Tarjetas].[SEGMENTO_DESCRIP]","[Base_Tarjetas].[SEGMENTO_DESCRIP].&amp;[" &amp; $C$6 &amp; "]",
"[Base_Tarjetas].[SITUACION]","[Base_Tarjetas].[SITUACION].&amp;[" &amp; $C9 &amp; "]",
"[Base_Tarjetas].[TIPO]","[Base_Tarjetas].[TIPO].&amp;[" &amp; $C$1 &amp; "]")/1000,
0)</f>
        <v>0</v>
      </c>
      <c r="AW9" s="8">
        <f>IFERROR(
GETPIVOTDATA("[Base_Tarjetas].[Importe]",TDinamica_R!$A$3,
"[Base_Tarjetas].[PERIODO]","[Base_Tarjetas].[PERIODO].&amp;[" &amp; TEXT(AW$6,"yyyymm") &amp; "]",
"[Base_Tarjetas].[Metrica]","[Base_Tarjetas].[Metrica].&amp;[" &amp; $A9 &amp; "]",
"[Base_Tarjetas].[SEGMENTO_DESCRIP]","[Base_Tarjetas].[SEGMENTO_DESCRIP].&amp;[" &amp; $C$6 &amp; "]",
"[Base_Tarjetas].[SITUACION]","[Base_Tarjetas].[SITUACION].&amp;[" &amp; $C9 &amp; "]",
"[Base_Tarjetas].[TIPO]","[Base_Tarjetas].[TIPO].&amp;[" &amp; $C$1 &amp; "]")/1000,
0)</f>
        <v>0</v>
      </c>
      <c r="AX9" s="8">
        <f>IFERROR(
GETPIVOTDATA("[Base_Tarjetas].[Importe]",TDinamica_R!$A$3,
"[Base_Tarjetas].[PERIODO]","[Base_Tarjetas].[PERIODO].&amp;[" &amp; TEXT(AX$6,"yyyymm") &amp; "]",
"[Base_Tarjetas].[Metrica]","[Base_Tarjetas].[Metrica].&amp;[" &amp; $A9 &amp; "]",
"[Base_Tarjetas].[SEGMENTO_DESCRIP]","[Base_Tarjetas].[SEGMENTO_DESCRIP].&amp;[" &amp; $C$6 &amp; "]",
"[Base_Tarjetas].[SITUACION]","[Base_Tarjetas].[SITUACION].&amp;[" &amp; $C9 &amp; "]",
"[Base_Tarjetas].[TIPO]","[Base_Tarjetas].[TIPO].&amp;[" &amp; $C$1 &amp; "]")/1000,
0)</f>
        <v>0</v>
      </c>
      <c r="AY9" s="8">
        <f>IFERROR(
GETPIVOTDATA("[Base_Tarjetas].[Importe]",TDinamica_R!$A$3,
"[Base_Tarjetas].[PERIODO]","[Base_Tarjetas].[PERIODO].&amp;[" &amp; TEXT(AY$6,"yyyymm") &amp; "]",
"[Base_Tarjetas].[Metrica]","[Base_Tarjetas].[Metrica].&amp;[" &amp; $A9 &amp; "]",
"[Base_Tarjetas].[SEGMENTO_DESCRIP]","[Base_Tarjetas].[SEGMENTO_DESCRIP].&amp;[" &amp; $C$6 &amp; "]",
"[Base_Tarjetas].[SITUACION]","[Base_Tarjetas].[SITUACION].&amp;[" &amp; $C9 &amp; "]",
"[Base_Tarjetas].[TIPO]","[Base_Tarjetas].[TIPO].&amp;[" &amp; $C$1 &amp; "]")/1000,
0)</f>
        <v>0</v>
      </c>
      <c r="AZ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TEXT(AZ$6,"yyyymm") &amp; "]"),
0)</f>
        <v>6260.1463968471162</v>
      </c>
      <c r="BA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TEXT(BA$6,"yyyymm") &amp; "]"),
0)</f>
        <v>6825.0681425496614</v>
      </c>
      <c r="BB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TEXT(BB$6,"yyyymm") &amp; "]"),
0)</f>
        <v>7428.5722366890168</v>
      </c>
      <c r="BC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TEXT(BC$6,"yyyymm") &amp; "]"),
0)</f>
        <v>7966.7502008590664</v>
      </c>
      <c r="BD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TEXT(BD$6,"yyyymm") &amp; "]"),
0)</f>
        <v>8671.5814342758185</v>
      </c>
      <c r="BE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TEXT(BE$6,"yyyymm") &amp; "]"),
0)</f>
        <v>9416.3673485234121</v>
      </c>
      <c r="BF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TEXT(BF$6,"yyyymm") &amp; "]"),
0)</f>
        <v>10120.047529279165</v>
      </c>
      <c r="BG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TEXT(BG$6,"yyyymm") &amp; "]"),
0)</f>
        <v>10859.395301913324</v>
      </c>
      <c r="BH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TEXT(BH$6,"yyyymm") &amp; "]"),
0)</f>
        <v>11889.266091672673</v>
      </c>
      <c r="BI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TEXT(BI$6,"yyyymm") &amp; "]"),
0)</f>
        <v>12978.370641889784</v>
      </c>
      <c r="BJ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TEXT(BJ$6,"yyyymm") &amp; "]"),
0)</f>
        <v>14116.020846633653</v>
      </c>
      <c r="BK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TEXT(BK$6,"yyyymm") &amp; "]"),
0)</f>
        <v>15292.95185567061</v>
      </c>
      <c r="BO9" s="24">
        <f t="shared" si="5"/>
        <v>0</v>
      </c>
      <c r="BP9" s="24">
        <f t="shared" ref="BP9:BP10" si="7">_xlfn.XLOOKUP(BP$6,$D$6:$BM$6,$D9:$BM9,,0,-1)</f>
        <v>7428.5722366890168</v>
      </c>
      <c r="BQ9" s="24">
        <f t="shared" si="6"/>
        <v>0</v>
      </c>
      <c r="BR9" s="24">
        <f t="shared" si="6"/>
        <v>0</v>
      </c>
      <c r="BS9" s="24">
        <f t="shared" si="6"/>
        <v>0</v>
      </c>
      <c r="BT9" s="24">
        <f t="shared" si="6"/>
        <v>0</v>
      </c>
    </row>
    <row r="10" spans="1:81" ht="14.45" hidden="1" customHeight="1" outlineLevel="1" x14ac:dyDescent="0.25">
      <c r="A10" s="11" t="s">
        <v>15</v>
      </c>
      <c r="C10" s="2" t="s">
        <v>9</v>
      </c>
      <c r="D10" s="8">
        <f>IFERROR(
GETPIVOTDATA("[Base_Tarjetas].[Importe]",TDinamica_R!$A$3,
"[Base_Tarjetas].[PERIODO]","[Base_Tarjetas].[PERIODO].&amp;[" &amp; TEXT(D$6,"yyyymm") &amp; "]",
"[Base_Tarjetas].[Metrica]","[Base_Tarjetas].[Metrica].&amp;[" &amp; $A10 &amp; "]",
"[Base_Tarjetas].[SEGMENTO_DESCRIP]","[Base_Tarjetas].[SEGMENTO_DESCRIP].&amp;[" &amp; $C$6 &amp; "]",
"[Base_Tarjetas].[SITUACION]","[Base_Tarjetas].[SITUACION].&amp;[" &amp; $C10 &amp; "]",
"[Base_Tarjetas].[TIPO]","[Base_Tarjetas].[TIPO].&amp;[" &amp; $C$1 &amp; "]")/1000,
0)</f>
        <v>0</v>
      </c>
      <c r="E10" s="8">
        <f>IFERROR(
GETPIVOTDATA("[Base_Tarjetas].[Importe]",TDinamica_R!$A$3,
"[Base_Tarjetas].[PERIODO]","[Base_Tarjetas].[PERIODO].&amp;[" &amp; TEXT(E$6,"yyyymm") &amp; "]",
"[Base_Tarjetas].[Metrica]","[Base_Tarjetas].[Metrica].&amp;[" &amp; $A10 &amp; "]",
"[Base_Tarjetas].[SEGMENTO_DESCRIP]","[Base_Tarjetas].[SEGMENTO_DESCRIP].&amp;[" &amp; $C$6 &amp; "]",
"[Base_Tarjetas].[SITUACION]","[Base_Tarjetas].[SITUACION].&amp;[" &amp; $C10 &amp; "]",
"[Base_Tarjetas].[TIPO]","[Base_Tarjetas].[TIPO].&amp;[" &amp; $C$1 &amp; "]")/1000,
0)</f>
        <v>0</v>
      </c>
      <c r="F10" s="8">
        <f>IFERROR(
GETPIVOTDATA("[Base_Tarjetas].[Importe]",TDinamica_R!$A$3,
"[Base_Tarjetas].[PERIODO]","[Base_Tarjetas].[PERIODO].&amp;[" &amp; TEXT(F$6,"yyyymm") &amp; "]",
"[Base_Tarjetas].[Metrica]","[Base_Tarjetas].[Metrica].&amp;[" &amp; $A10 &amp; "]",
"[Base_Tarjetas].[SEGMENTO_DESCRIP]","[Base_Tarjetas].[SEGMENTO_DESCRIP].&amp;[" &amp; $C$6 &amp; "]",
"[Base_Tarjetas].[SITUACION]","[Base_Tarjetas].[SITUACION].&amp;[" &amp; $C10 &amp; "]",
"[Base_Tarjetas].[TIPO]","[Base_Tarjetas].[TIPO].&amp;[" &amp; $C$1 &amp; "]")/1000,
0)</f>
        <v>0</v>
      </c>
      <c r="G10" s="8">
        <f>IFERROR(
GETPIVOTDATA("[Base_Tarjetas].[Importe]",TDinamica_R!$A$3,
"[Base_Tarjetas].[PERIODO]","[Base_Tarjetas].[PERIODO].&amp;[" &amp; TEXT(G$6,"yyyymm") &amp; "]",
"[Base_Tarjetas].[Metrica]","[Base_Tarjetas].[Metrica].&amp;[" &amp; $A10 &amp; "]",
"[Base_Tarjetas].[SEGMENTO_DESCRIP]","[Base_Tarjetas].[SEGMENTO_DESCRIP].&amp;[" &amp; $C$6 &amp; "]",
"[Base_Tarjetas].[SITUACION]","[Base_Tarjetas].[SITUACION].&amp;[" &amp; $C10 &amp; "]",
"[Base_Tarjetas].[TIPO]","[Base_Tarjetas].[TIPO].&amp;[" &amp; $C$1 &amp; "]")/1000,
0)</f>
        <v>0</v>
      </c>
      <c r="H10" s="8">
        <f>IFERROR(
GETPIVOTDATA("[Base_Tarjetas].[Importe]",TDinamica_R!$A$3,
"[Base_Tarjetas].[PERIODO]","[Base_Tarjetas].[PERIODO].&amp;[" &amp; TEXT(H$6,"yyyymm") &amp; "]",
"[Base_Tarjetas].[Metrica]","[Base_Tarjetas].[Metrica].&amp;[" &amp; $A10 &amp; "]",
"[Base_Tarjetas].[SEGMENTO_DESCRIP]","[Base_Tarjetas].[SEGMENTO_DESCRIP].&amp;[" &amp; $C$6 &amp; "]",
"[Base_Tarjetas].[SITUACION]","[Base_Tarjetas].[SITUACION].&amp;[" &amp; $C10 &amp; "]",
"[Base_Tarjetas].[TIPO]","[Base_Tarjetas].[TIPO].&amp;[" &amp; $C$1 &amp; "]")/1000,
0)</f>
        <v>0</v>
      </c>
      <c r="I10" s="8">
        <f>IFERROR(
GETPIVOTDATA("[Base_Tarjetas].[Importe]",TDinamica_R!$A$3,
"[Base_Tarjetas].[PERIODO]","[Base_Tarjetas].[PERIODO].&amp;[" &amp; TEXT(I$6,"yyyymm") &amp; "]",
"[Base_Tarjetas].[Metrica]","[Base_Tarjetas].[Metrica].&amp;[" &amp; $A10 &amp; "]",
"[Base_Tarjetas].[SEGMENTO_DESCRIP]","[Base_Tarjetas].[SEGMENTO_DESCRIP].&amp;[" &amp; $C$6 &amp; "]",
"[Base_Tarjetas].[SITUACION]","[Base_Tarjetas].[SITUACION].&amp;[" &amp; $C10 &amp; "]",
"[Base_Tarjetas].[TIPO]","[Base_Tarjetas].[TIPO].&amp;[" &amp; $C$1 &amp; "]")/1000,
0)</f>
        <v>0</v>
      </c>
      <c r="J10" s="8">
        <f>IFERROR(
GETPIVOTDATA("[Base_Tarjetas].[Importe]",TDinamica_R!$A$3,
"[Base_Tarjetas].[PERIODO]","[Base_Tarjetas].[PERIODO].&amp;[" &amp; TEXT(J$6,"yyyymm") &amp; "]",
"[Base_Tarjetas].[Metrica]","[Base_Tarjetas].[Metrica].&amp;[" &amp; $A10 &amp; "]",
"[Base_Tarjetas].[SEGMENTO_DESCRIP]","[Base_Tarjetas].[SEGMENTO_DESCRIP].&amp;[" &amp; $C$6 &amp; "]",
"[Base_Tarjetas].[SITUACION]","[Base_Tarjetas].[SITUACION].&amp;[" &amp; $C10 &amp; "]",
"[Base_Tarjetas].[TIPO]","[Base_Tarjetas].[TIPO].&amp;[" &amp; $C$1 &amp; "]")/1000,
0)</f>
        <v>0</v>
      </c>
      <c r="K10" s="8">
        <f>IFERROR(
GETPIVOTDATA("[Base_Tarjetas].[Importe]",TDinamica_R!$A$3,
"[Base_Tarjetas].[PERIODO]","[Base_Tarjetas].[PERIODO].&amp;[" &amp; TEXT(K$6,"yyyymm") &amp; "]",
"[Base_Tarjetas].[Metrica]","[Base_Tarjetas].[Metrica].&amp;[" &amp; $A10 &amp; "]",
"[Base_Tarjetas].[SEGMENTO_DESCRIP]","[Base_Tarjetas].[SEGMENTO_DESCRIP].&amp;[" &amp; $C$6 &amp; "]",
"[Base_Tarjetas].[SITUACION]","[Base_Tarjetas].[SITUACION].&amp;[" &amp; $C10 &amp; "]",
"[Base_Tarjetas].[TIPO]","[Base_Tarjetas].[TIPO].&amp;[" &amp; $C$1 &amp; "]")/1000,
0)</f>
        <v>0</v>
      </c>
      <c r="L10" s="8">
        <f>IFERROR(
GETPIVOTDATA("[Base_Tarjetas].[Importe]",TDinamica_R!$A$3,
"[Base_Tarjetas].[PERIODO]","[Base_Tarjetas].[PERIODO].&amp;[" &amp; TEXT(L$6,"yyyymm") &amp; "]",
"[Base_Tarjetas].[Metrica]","[Base_Tarjetas].[Metrica].&amp;[" &amp; $A10 &amp; "]",
"[Base_Tarjetas].[SEGMENTO_DESCRIP]","[Base_Tarjetas].[SEGMENTO_DESCRIP].&amp;[" &amp; $C$6 &amp; "]",
"[Base_Tarjetas].[SITUACION]","[Base_Tarjetas].[SITUACION].&amp;[" &amp; $C10 &amp; "]",
"[Base_Tarjetas].[TIPO]","[Base_Tarjetas].[TIPO].&amp;[" &amp; $C$1 &amp; "]")/1000,
0)</f>
        <v>0</v>
      </c>
      <c r="M10" s="8">
        <f>IFERROR(
GETPIVOTDATA("[Base_Tarjetas].[Importe]",TDinamica_R!$A$3,
"[Base_Tarjetas].[PERIODO]","[Base_Tarjetas].[PERIODO].&amp;[" &amp; TEXT(M$6,"yyyymm") &amp; "]",
"[Base_Tarjetas].[Metrica]","[Base_Tarjetas].[Metrica].&amp;[" &amp; $A10 &amp; "]",
"[Base_Tarjetas].[SEGMENTO_DESCRIP]","[Base_Tarjetas].[SEGMENTO_DESCRIP].&amp;[" &amp; $C$6 &amp; "]",
"[Base_Tarjetas].[SITUACION]","[Base_Tarjetas].[SITUACION].&amp;[" &amp; $C10 &amp; "]",
"[Base_Tarjetas].[TIPO]","[Base_Tarjetas].[TIPO].&amp;[" &amp; $C$1 &amp; "]")/1000,
0)</f>
        <v>0</v>
      </c>
      <c r="N10" s="8">
        <f>IFERROR(
GETPIVOTDATA("[Base_Tarjetas].[Importe]",TDinamica_R!$A$3,
"[Base_Tarjetas].[PERIODO]","[Base_Tarjetas].[PERIODO].&amp;[" &amp; TEXT(N$6,"yyyymm") &amp; "]",
"[Base_Tarjetas].[Metrica]","[Base_Tarjetas].[Metrica].&amp;[" &amp; $A10 &amp; "]",
"[Base_Tarjetas].[SEGMENTO_DESCRIP]","[Base_Tarjetas].[SEGMENTO_DESCRIP].&amp;[" &amp; $C$6 &amp; "]",
"[Base_Tarjetas].[SITUACION]","[Base_Tarjetas].[SITUACION].&amp;[" &amp; $C10 &amp; "]",
"[Base_Tarjetas].[TIPO]","[Base_Tarjetas].[TIPO].&amp;[" &amp; $C$1 &amp; "]")/1000,
0)</f>
        <v>0</v>
      </c>
      <c r="O10" s="8">
        <f>IFERROR(
GETPIVOTDATA("[Base_Tarjetas].[Importe]",TDinamica_R!$A$3,
"[Base_Tarjetas].[PERIODO]","[Base_Tarjetas].[PERIODO].&amp;[" &amp; TEXT(O$6,"yyyymm") &amp; "]",
"[Base_Tarjetas].[Metrica]","[Base_Tarjetas].[Metrica].&amp;[" &amp; $A10 &amp; "]",
"[Base_Tarjetas].[SEGMENTO_DESCRIP]","[Base_Tarjetas].[SEGMENTO_DESCRIP].&amp;[" &amp; $C$6 &amp; "]",
"[Base_Tarjetas].[SITUACION]","[Base_Tarjetas].[SITUACION].&amp;[" &amp; $C10 &amp; "]",
"[Base_Tarjetas].[TIPO]","[Base_Tarjetas].[TIPO].&amp;[" &amp; $C$1 &amp; "]")/1000,
0)</f>
        <v>0</v>
      </c>
      <c r="P10" s="8">
        <f>IFERROR(
GETPIVOTDATA("[Base_Tarjetas].[Importe]",TDinamica_R!$A$3,
"[Base_Tarjetas].[PERIODO]","[Base_Tarjetas].[PERIODO].&amp;[" &amp; TEXT(P$6,"yyyymm") &amp; "]",
"[Base_Tarjetas].[Metrica]","[Base_Tarjetas].[Metrica].&amp;[" &amp; $A10 &amp; "]",
"[Base_Tarjetas].[SEGMENTO_DESCRIP]","[Base_Tarjetas].[SEGMENTO_DESCRIP].&amp;[" &amp; $C$6 &amp; "]",
"[Base_Tarjetas].[SITUACION]","[Base_Tarjetas].[SITUACION].&amp;[" &amp; $C10 &amp; "]",
"[Base_Tarjetas].[TIPO]","[Base_Tarjetas].[TIPO].&amp;[" &amp; $C$1 &amp; "]")/1000,
0)</f>
        <v>0</v>
      </c>
      <c r="Q10" s="8">
        <f>IFERROR(
GETPIVOTDATA("[Base_Tarjetas].[Importe]",TDinamica_R!$A$3,
"[Base_Tarjetas].[PERIODO]","[Base_Tarjetas].[PERIODO].&amp;[" &amp; TEXT(Q$6,"yyyymm") &amp; "]",
"[Base_Tarjetas].[Metrica]","[Base_Tarjetas].[Metrica].&amp;[" &amp; $A10 &amp; "]",
"[Base_Tarjetas].[SEGMENTO_DESCRIP]","[Base_Tarjetas].[SEGMENTO_DESCRIP].&amp;[" &amp; $C$6 &amp; "]",
"[Base_Tarjetas].[SITUACION]","[Base_Tarjetas].[SITUACION].&amp;[" &amp; $C10 &amp; "]",
"[Base_Tarjetas].[TIPO]","[Base_Tarjetas].[TIPO].&amp;[" &amp; $C$1 &amp; "]")/1000,
0)</f>
        <v>0</v>
      </c>
      <c r="R10" s="8">
        <f>IFERROR(
GETPIVOTDATA("[Base_Tarjetas].[Importe]",TDinamica_R!$A$3,
"[Base_Tarjetas].[PERIODO]","[Base_Tarjetas].[PERIODO].&amp;[" &amp; TEXT(R$6,"yyyymm") &amp; "]",
"[Base_Tarjetas].[Metrica]","[Base_Tarjetas].[Metrica].&amp;[" &amp; $A10 &amp; "]",
"[Base_Tarjetas].[SEGMENTO_DESCRIP]","[Base_Tarjetas].[SEGMENTO_DESCRIP].&amp;[" &amp; $C$6 &amp; "]",
"[Base_Tarjetas].[SITUACION]","[Base_Tarjetas].[SITUACION].&amp;[" &amp; $C10 &amp; "]",
"[Base_Tarjetas].[TIPO]","[Base_Tarjetas].[TIPO].&amp;[" &amp; $C$1 &amp; "]")/1000,
0)</f>
        <v>0</v>
      </c>
      <c r="S10" s="8">
        <f>IFERROR(
GETPIVOTDATA("[Base_Tarjetas].[Importe]",TDinamica_R!$A$3,
"[Base_Tarjetas].[PERIODO]","[Base_Tarjetas].[PERIODO].&amp;[" &amp; TEXT(S$6,"yyyymm") &amp; "]",
"[Base_Tarjetas].[Metrica]","[Base_Tarjetas].[Metrica].&amp;[" &amp; $A10 &amp; "]",
"[Base_Tarjetas].[SEGMENTO_DESCRIP]","[Base_Tarjetas].[SEGMENTO_DESCRIP].&amp;[" &amp; $C$6 &amp; "]",
"[Base_Tarjetas].[SITUACION]","[Base_Tarjetas].[SITUACION].&amp;[" &amp; $C10 &amp; "]",
"[Base_Tarjetas].[TIPO]","[Base_Tarjetas].[TIPO].&amp;[" &amp; $C$1 &amp; "]")/1000,
0)</f>
        <v>0</v>
      </c>
      <c r="T10" s="8">
        <f>IFERROR(
GETPIVOTDATA("[Base_Tarjetas].[Importe]",TDinamica_R!$A$3,
"[Base_Tarjetas].[PERIODO]","[Base_Tarjetas].[PERIODO].&amp;[" &amp; TEXT(T$6,"yyyymm") &amp; "]",
"[Base_Tarjetas].[Metrica]","[Base_Tarjetas].[Metrica].&amp;[" &amp; $A10 &amp; "]",
"[Base_Tarjetas].[SEGMENTO_DESCRIP]","[Base_Tarjetas].[SEGMENTO_DESCRIP].&amp;[" &amp; $C$6 &amp; "]",
"[Base_Tarjetas].[SITUACION]","[Base_Tarjetas].[SITUACION].&amp;[" &amp; $C10 &amp; "]",
"[Base_Tarjetas].[TIPO]","[Base_Tarjetas].[TIPO].&amp;[" &amp; $C$1 &amp; "]")/1000,
0)</f>
        <v>0</v>
      </c>
      <c r="U10" s="8">
        <f>IFERROR(
GETPIVOTDATA("[Base_Tarjetas].[Importe]",TDinamica_R!$A$3,
"[Base_Tarjetas].[PERIODO]","[Base_Tarjetas].[PERIODO].&amp;[" &amp; TEXT(U$6,"yyyymm") &amp; "]",
"[Base_Tarjetas].[Metrica]","[Base_Tarjetas].[Metrica].&amp;[" &amp; $A10 &amp; "]",
"[Base_Tarjetas].[SEGMENTO_DESCRIP]","[Base_Tarjetas].[SEGMENTO_DESCRIP].&amp;[" &amp; $C$6 &amp; "]",
"[Base_Tarjetas].[SITUACION]","[Base_Tarjetas].[SITUACION].&amp;[" &amp; $C10 &amp; "]",
"[Base_Tarjetas].[TIPO]","[Base_Tarjetas].[TIPO].&amp;[" &amp; $C$1 &amp; "]")/1000,
0)</f>
        <v>0</v>
      </c>
      <c r="V10" s="8">
        <f>IFERROR(
GETPIVOTDATA("[Base_Tarjetas].[Importe]",TDinamica_R!$A$3,
"[Base_Tarjetas].[PERIODO]","[Base_Tarjetas].[PERIODO].&amp;[" &amp; TEXT(V$6,"yyyymm") &amp; "]",
"[Base_Tarjetas].[Metrica]","[Base_Tarjetas].[Metrica].&amp;[" &amp; $A10 &amp; "]",
"[Base_Tarjetas].[SEGMENTO_DESCRIP]","[Base_Tarjetas].[SEGMENTO_DESCRIP].&amp;[" &amp; $C$6 &amp; "]",
"[Base_Tarjetas].[SITUACION]","[Base_Tarjetas].[SITUACION].&amp;[" &amp; $C10 &amp; "]",
"[Base_Tarjetas].[TIPO]","[Base_Tarjetas].[TIPO].&amp;[" &amp; $C$1 &amp; "]")/1000,
0)</f>
        <v>0</v>
      </c>
      <c r="W10" s="8">
        <f>IFERROR(
GETPIVOTDATA("[Base_Tarjetas].[Importe]",TDinamica_R!$A$3,
"[Base_Tarjetas].[PERIODO]","[Base_Tarjetas].[PERIODO].&amp;[" &amp; TEXT(W$6,"yyyymm") &amp; "]",
"[Base_Tarjetas].[Metrica]","[Base_Tarjetas].[Metrica].&amp;[" &amp; $A10 &amp; "]",
"[Base_Tarjetas].[SEGMENTO_DESCRIP]","[Base_Tarjetas].[SEGMENTO_DESCRIP].&amp;[" &amp; $C$6 &amp; "]",
"[Base_Tarjetas].[SITUACION]","[Base_Tarjetas].[SITUACION].&amp;[" &amp; $C10 &amp; "]",
"[Base_Tarjetas].[TIPO]","[Base_Tarjetas].[TIPO].&amp;[" &amp; $C$1 &amp; "]")/1000,
0)</f>
        <v>0</v>
      </c>
      <c r="X10" s="8">
        <f>IFERROR(
GETPIVOTDATA("[Base_Tarjetas].[Importe]",TDinamica_R!$A$3,
"[Base_Tarjetas].[PERIODO]","[Base_Tarjetas].[PERIODO].&amp;[" &amp; TEXT(X$6,"yyyymm") &amp; "]",
"[Base_Tarjetas].[Metrica]","[Base_Tarjetas].[Metrica].&amp;[" &amp; $A10 &amp; "]",
"[Base_Tarjetas].[SEGMENTO_DESCRIP]","[Base_Tarjetas].[SEGMENTO_DESCRIP].&amp;[" &amp; $C$6 &amp; "]",
"[Base_Tarjetas].[SITUACION]","[Base_Tarjetas].[SITUACION].&amp;[" &amp; $C10 &amp; "]",
"[Base_Tarjetas].[TIPO]","[Base_Tarjetas].[TIPO].&amp;[" &amp; $C$1 &amp; "]")/1000,
0)</f>
        <v>0</v>
      </c>
      <c r="Y10" s="8">
        <f>IFERROR(
GETPIVOTDATA("[Base_Tarjetas].[Importe]",TDinamica_R!$A$3,
"[Base_Tarjetas].[PERIODO]","[Base_Tarjetas].[PERIODO].&amp;[" &amp; TEXT(Y$6,"yyyymm") &amp; "]",
"[Base_Tarjetas].[Metrica]","[Base_Tarjetas].[Metrica].&amp;[" &amp; $A10 &amp; "]",
"[Base_Tarjetas].[SEGMENTO_DESCRIP]","[Base_Tarjetas].[SEGMENTO_DESCRIP].&amp;[" &amp; $C$6 &amp; "]",
"[Base_Tarjetas].[SITUACION]","[Base_Tarjetas].[SITUACION].&amp;[" &amp; $C10 &amp; "]",
"[Base_Tarjetas].[TIPO]","[Base_Tarjetas].[TIPO].&amp;[" &amp; $C$1 &amp; "]")/1000,
0)</f>
        <v>0</v>
      </c>
      <c r="Z10" s="8">
        <f>IFERROR(
GETPIVOTDATA("[Base_Tarjetas].[Importe]",TDinamica_R!$A$3,
"[Base_Tarjetas].[PERIODO]","[Base_Tarjetas].[PERIODO].&amp;[" &amp; TEXT(Z$6,"yyyymm") &amp; "]",
"[Base_Tarjetas].[Metrica]","[Base_Tarjetas].[Metrica].&amp;[" &amp; $A10 &amp; "]",
"[Base_Tarjetas].[SEGMENTO_DESCRIP]","[Base_Tarjetas].[SEGMENTO_DESCRIP].&amp;[" &amp; $C$6 &amp; "]",
"[Base_Tarjetas].[SITUACION]","[Base_Tarjetas].[SITUACION].&amp;[" &amp; $C10 &amp; "]",
"[Base_Tarjetas].[TIPO]","[Base_Tarjetas].[TIPO].&amp;[" &amp; $C$1 &amp; "]")/1000,
0)</f>
        <v>0</v>
      </c>
      <c r="AA10" s="8">
        <f>IFERROR(
GETPIVOTDATA("[Base_Tarjetas].[Importe]",TDinamica_R!$A$3,
"[Base_Tarjetas].[PERIODO]","[Base_Tarjetas].[PERIODO].&amp;[" &amp; TEXT(AA$6,"yyyymm") &amp; "]",
"[Base_Tarjetas].[Metrica]","[Base_Tarjetas].[Metrica].&amp;[" &amp; $A10 &amp; "]",
"[Base_Tarjetas].[SEGMENTO_DESCRIP]","[Base_Tarjetas].[SEGMENTO_DESCRIP].&amp;[" &amp; $C$6 &amp; "]",
"[Base_Tarjetas].[SITUACION]","[Base_Tarjetas].[SITUACION].&amp;[" &amp; $C10 &amp; "]",
"[Base_Tarjetas].[TIPO]","[Base_Tarjetas].[TIPO].&amp;[" &amp; $C$1 &amp; "]")/1000,
0)</f>
        <v>0</v>
      </c>
      <c r="AB10" s="8">
        <f>IFERROR(
GETPIVOTDATA("[Base_Tarjetas].[Importe]",TDinamica_R!$A$3,
"[Base_Tarjetas].[PERIODO]","[Base_Tarjetas].[PERIODO].&amp;[" &amp; TEXT(AB$6,"yyyymm") &amp; "]",
"[Base_Tarjetas].[Metrica]","[Base_Tarjetas].[Metrica].&amp;[" &amp; $A10 &amp; "]",
"[Base_Tarjetas].[SEGMENTO_DESCRIP]","[Base_Tarjetas].[SEGMENTO_DESCRIP].&amp;[" &amp; $C$6 &amp; "]",
"[Base_Tarjetas].[SITUACION]","[Base_Tarjetas].[SITUACION].&amp;[" &amp; $C10 &amp; "]",
"[Base_Tarjetas].[TIPO]","[Base_Tarjetas].[TIPO].&amp;[" &amp; $C$1 &amp; "]")/1000,
0)</f>
        <v>0</v>
      </c>
      <c r="AC10" s="8">
        <f>IFERROR(
GETPIVOTDATA("[Base_Tarjetas].[Importe]",TDinamica_R!$A$3,
"[Base_Tarjetas].[PERIODO]","[Base_Tarjetas].[PERIODO].&amp;[" &amp; TEXT(AC$6,"yyyymm") &amp; "]",
"[Base_Tarjetas].[Metrica]","[Base_Tarjetas].[Metrica].&amp;[" &amp; $A10 &amp; "]",
"[Base_Tarjetas].[SEGMENTO_DESCRIP]","[Base_Tarjetas].[SEGMENTO_DESCRIP].&amp;[" &amp; $C$6 &amp; "]",
"[Base_Tarjetas].[SITUACION]","[Base_Tarjetas].[SITUACION].&amp;[" &amp; $C10 &amp; "]",
"[Base_Tarjetas].[TIPO]","[Base_Tarjetas].[TIPO].&amp;[" &amp; $C$1 &amp; "]")/1000,
0)</f>
        <v>0</v>
      </c>
      <c r="AD10" s="8">
        <f>IFERROR(
GETPIVOTDATA("[Base_Tarjetas].[Importe]",TDinamica_R!$A$3,
"[Base_Tarjetas].[PERIODO]","[Base_Tarjetas].[PERIODO].&amp;[" &amp; TEXT(AD$6,"yyyymm") &amp; "]",
"[Base_Tarjetas].[Metrica]","[Base_Tarjetas].[Metrica].&amp;[" &amp; $A10 &amp; "]",
"[Base_Tarjetas].[SEGMENTO_DESCRIP]","[Base_Tarjetas].[SEGMENTO_DESCRIP].&amp;[" &amp; $C$6 &amp; "]",
"[Base_Tarjetas].[SITUACION]","[Base_Tarjetas].[SITUACION].&amp;[" &amp; $C10 &amp; "]",
"[Base_Tarjetas].[TIPO]","[Base_Tarjetas].[TIPO].&amp;[" &amp; $C$1 &amp; "]")/1000,
0)</f>
        <v>0</v>
      </c>
      <c r="AE10" s="8">
        <f>IFERROR(
GETPIVOTDATA("[Base_Tarjetas].[Importe]",TDinamica_R!$A$3,
"[Base_Tarjetas].[PERIODO]","[Base_Tarjetas].[PERIODO].&amp;[" &amp; TEXT(AE$6,"yyyymm") &amp; "]",
"[Base_Tarjetas].[Metrica]","[Base_Tarjetas].[Metrica].&amp;[" &amp; $A10 &amp; "]",
"[Base_Tarjetas].[SEGMENTO_DESCRIP]","[Base_Tarjetas].[SEGMENTO_DESCRIP].&amp;[" &amp; $C$6 &amp; "]",
"[Base_Tarjetas].[SITUACION]","[Base_Tarjetas].[SITUACION].&amp;[" &amp; $C10 &amp; "]",
"[Base_Tarjetas].[TIPO]","[Base_Tarjetas].[TIPO].&amp;[" &amp; $C$1 &amp; "]")/1000,
0)</f>
        <v>0</v>
      </c>
      <c r="AF10" s="8">
        <f>IFERROR(
GETPIVOTDATA("[Base_Tarjetas].[Importe]",TDinamica_R!$A$3,
"[Base_Tarjetas].[PERIODO]","[Base_Tarjetas].[PERIODO].&amp;[" &amp; TEXT(AF$6,"yyyymm") &amp; "]",
"[Base_Tarjetas].[Metrica]","[Base_Tarjetas].[Metrica].&amp;[" &amp; $A10 &amp; "]",
"[Base_Tarjetas].[SEGMENTO_DESCRIP]","[Base_Tarjetas].[SEGMENTO_DESCRIP].&amp;[" &amp; $C$6 &amp; "]",
"[Base_Tarjetas].[SITUACION]","[Base_Tarjetas].[SITUACION].&amp;[" &amp; $C10 &amp; "]",
"[Base_Tarjetas].[TIPO]","[Base_Tarjetas].[TIPO].&amp;[" &amp; $C$1 &amp; "]")/1000,
0)</f>
        <v>0</v>
      </c>
      <c r="AG10" s="8">
        <f>IFERROR(
GETPIVOTDATA("[Base_Tarjetas].[Importe]",TDinamica_R!$A$3,
"[Base_Tarjetas].[PERIODO]","[Base_Tarjetas].[PERIODO].&amp;[" &amp; TEXT(AG$6,"yyyymm") &amp; "]",
"[Base_Tarjetas].[Metrica]","[Base_Tarjetas].[Metrica].&amp;[" &amp; $A10 &amp; "]",
"[Base_Tarjetas].[SEGMENTO_DESCRIP]","[Base_Tarjetas].[SEGMENTO_DESCRIP].&amp;[" &amp; $C$6 &amp; "]",
"[Base_Tarjetas].[SITUACION]","[Base_Tarjetas].[SITUACION].&amp;[" &amp; $C10 &amp; "]",
"[Base_Tarjetas].[TIPO]","[Base_Tarjetas].[TIPO].&amp;[" &amp; $C$1 &amp; "]")/1000,
0)</f>
        <v>0</v>
      </c>
      <c r="AH10" s="8">
        <f>IFERROR(
GETPIVOTDATA("[Base_Tarjetas].[Importe]",TDinamica_R!$A$3,
"[Base_Tarjetas].[PERIODO]","[Base_Tarjetas].[PERIODO].&amp;[" &amp; TEXT(AH$6,"yyyymm") &amp; "]",
"[Base_Tarjetas].[Metrica]","[Base_Tarjetas].[Metrica].&amp;[" &amp; $A10 &amp; "]",
"[Base_Tarjetas].[SEGMENTO_DESCRIP]","[Base_Tarjetas].[SEGMENTO_DESCRIP].&amp;[" &amp; $C$6 &amp; "]",
"[Base_Tarjetas].[SITUACION]","[Base_Tarjetas].[SITUACION].&amp;[" &amp; $C10 &amp; "]",
"[Base_Tarjetas].[TIPO]","[Base_Tarjetas].[TIPO].&amp;[" &amp; $C$1 &amp; "]")/1000,
0)</f>
        <v>0</v>
      </c>
      <c r="AI10" s="8">
        <f>IFERROR(
GETPIVOTDATA("[Base_Tarjetas].[Importe]",TDinamica_R!$A$3,
"[Base_Tarjetas].[PERIODO]","[Base_Tarjetas].[PERIODO].&amp;[" &amp; TEXT(AI$6,"yyyymm") &amp; "]",
"[Base_Tarjetas].[Metrica]","[Base_Tarjetas].[Metrica].&amp;[" &amp; $A10 &amp; "]",
"[Base_Tarjetas].[SEGMENTO_DESCRIP]","[Base_Tarjetas].[SEGMENTO_DESCRIP].&amp;[" &amp; $C$6 &amp; "]",
"[Base_Tarjetas].[SITUACION]","[Base_Tarjetas].[SITUACION].&amp;[" &amp; $C10 &amp; "]",
"[Base_Tarjetas].[TIPO]","[Base_Tarjetas].[TIPO].&amp;[" &amp; $C$1 &amp; "]")/1000,
0)</f>
        <v>0</v>
      </c>
      <c r="AJ10" s="8">
        <f>IFERROR(
GETPIVOTDATA("[Base_Tarjetas].[Importe]",TDinamica_R!$A$3,
"[Base_Tarjetas].[PERIODO]","[Base_Tarjetas].[PERIODO].&amp;[" &amp; TEXT(AJ$6,"yyyymm") &amp; "]",
"[Base_Tarjetas].[Metrica]","[Base_Tarjetas].[Metrica].&amp;[" &amp; $A10 &amp; "]",
"[Base_Tarjetas].[SEGMENTO_DESCRIP]","[Base_Tarjetas].[SEGMENTO_DESCRIP].&amp;[" &amp; $C$6 &amp; "]",
"[Base_Tarjetas].[SITUACION]","[Base_Tarjetas].[SITUACION].&amp;[" &amp; $C10 &amp; "]",
"[Base_Tarjetas].[TIPO]","[Base_Tarjetas].[TIPO].&amp;[" &amp; $C$1 &amp; "]")/1000,
0)</f>
        <v>0</v>
      </c>
      <c r="AK10" s="8">
        <f>IFERROR(
GETPIVOTDATA("[Base_Tarjetas].[Importe]",TDinamica_R!$A$3,
"[Base_Tarjetas].[PERIODO]","[Base_Tarjetas].[PERIODO].&amp;[" &amp; TEXT(AK$6,"yyyymm") &amp; "]",
"[Base_Tarjetas].[Metrica]","[Base_Tarjetas].[Metrica].&amp;[" &amp; $A10 &amp; "]",
"[Base_Tarjetas].[SEGMENTO_DESCRIP]","[Base_Tarjetas].[SEGMENTO_DESCRIP].&amp;[" &amp; $C$6 &amp; "]",
"[Base_Tarjetas].[SITUACION]","[Base_Tarjetas].[SITUACION].&amp;[" &amp; $C10 &amp; "]",
"[Base_Tarjetas].[TIPO]","[Base_Tarjetas].[TIPO].&amp;[" &amp; $C$1 &amp; "]")/1000,
0)</f>
        <v>0</v>
      </c>
      <c r="AL10" s="8">
        <f>IFERROR(
GETPIVOTDATA("[Base_Tarjetas].[Importe]",TDinamica_R!$A$3,
"[Base_Tarjetas].[PERIODO]","[Base_Tarjetas].[PERIODO].&amp;[" &amp; TEXT(AL$6,"yyyymm") &amp; "]",
"[Base_Tarjetas].[Metrica]","[Base_Tarjetas].[Metrica].&amp;[" &amp; $A10 &amp; "]",
"[Base_Tarjetas].[SEGMENTO_DESCRIP]","[Base_Tarjetas].[SEGMENTO_DESCRIP].&amp;[" &amp; $C$6 &amp; "]",
"[Base_Tarjetas].[SITUACION]","[Base_Tarjetas].[SITUACION].&amp;[" &amp; $C10 &amp; "]",
"[Base_Tarjetas].[TIPO]","[Base_Tarjetas].[TIPO].&amp;[" &amp; $C$1 &amp; "]")/1000,
0)</f>
        <v>0</v>
      </c>
      <c r="AM10" s="8">
        <f>IFERROR(
GETPIVOTDATA("[Base_Tarjetas].[Importe]",TDinamica_R!$A$3,
"[Base_Tarjetas].[PERIODO]","[Base_Tarjetas].[PERIODO].&amp;[" &amp; TEXT(AM$6,"yyyymm") &amp; "]",
"[Base_Tarjetas].[Metrica]","[Base_Tarjetas].[Metrica].&amp;[" &amp; $A10 &amp; "]",
"[Base_Tarjetas].[SEGMENTO_DESCRIP]","[Base_Tarjetas].[SEGMENTO_DESCRIP].&amp;[" &amp; $C$6 &amp; "]",
"[Base_Tarjetas].[SITUACION]","[Base_Tarjetas].[SITUACION].&amp;[" &amp; $C10 &amp; "]",
"[Base_Tarjetas].[TIPO]","[Base_Tarjetas].[TIPO].&amp;[" &amp; $C$1 &amp; "]")/1000,
0)</f>
        <v>0</v>
      </c>
      <c r="AN10" s="8">
        <f>IFERROR(
GETPIVOTDATA("[Base_Tarjetas].[Importe]",TDinamica_R!$A$3,
"[Base_Tarjetas].[PERIODO]","[Base_Tarjetas].[PERIODO].&amp;[" &amp; TEXT(AN$6,"yyyymm") &amp; "]",
"[Base_Tarjetas].[Metrica]","[Base_Tarjetas].[Metrica].&amp;[" &amp; $A10 &amp; "]",
"[Base_Tarjetas].[SEGMENTO_DESCRIP]","[Base_Tarjetas].[SEGMENTO_DESCRIP].&amp;[" &amp; $C$6 &amp; "]",
"[Base_Tarjetas].[SITUACION]","[Base_Tarjetas].[SITUACION].&amp;[" &amp; $C10 &amp; "]",
"[Base_Tarjetas].[TIPO]","[Base_Tarjetas].[TIPO].&amp;[" &amp; $C$1 &amp; "]")/1000,
0)</f>
        <v>0</v>
      </c>
      <c r="AO10" s="8">
        <f>IFERROR(
GETPIVOTDATA("[Base_Tarjetas].[Importe]",TDinamica_R!$A$3,
"[Base_Tarjetas].[PERIODO]","[Base_Tarjetas].[PERIODO].&amp;[" &amp; TEXT(AO$6,"yyyymm") &amp; "]",
"[Base_Tarjetas].[Metrica]","[Base_Tarjetas].[Metrica].&amp;[" &amp; $A10 &amp; "]",
"[Base_Tarjetas].[SEGMENTO_DESCRIP]","[Base_Tarjetas].[SEGMENTO_DESCRIP].&amp;[" &amp; $C$6 &amp; "]",
"[Base_Tarjetas].[SITUACION]","[Base_Tarjetas].[SITUACION].&amp;[" &amp; $C10 &amp; "]",
"[Base_Tarjetas].[TIPO]","[Base_Tarjetas].[TIPO].&amp;[" &amp; $C$1 &amp; "]")/1000,
0)</f>
        <v>0</v>
      </c>
      <c r="AP10" s="8">
        <f>IFERROR(
GETPIVOTDATA("[Base_Tarjetas].[Importe]",TDinamica_R!$A$3,
"[Base_Tarjetas].[PERIODO]","[Base_Tarjetas].[PERIODO].&amp;[" &amp; TEXT(AP$6,"yyyymm") &amp; "]",
"[Base_Tarjetas].[Metrica]","[Base_Tarjetas].[Metrica].&amp;[" &amp; $A10 &amp; "]",
"[Base_Tarjetas].[SEGMENTO_DESCRIP]","[Base_Tarjetas].[SEGMENTO_DESCRIP].&amp;[" &amp; $C$6 &amp; "]",
"[Base_Tarjetas].[SITUACION]","[Base_Tarjetas].[SITUACION].&amp;[" &amp; $C10 &amp; "]",
"[Base_Tarjetas].[TIPO]","[Base_Tarjetas].[TIPO].&amp;[" &amp; $C$1 &amp; "]")/1000,
0)</f>
        <v>0</v>
      </c>
      <c r="AQ10" s="8">
        <f>IFERROR(
GETPIVOTDATA("[Base_Tarjetas].[Importe]",TDinamica_R!$A$3,
"[Base_Tarjetas].[PERIODO]","[Base_Tarjetas].[PERIODO].&amp;[" &amp; TEXT(AQ$6,"yyyymm") &amp; "]",
"[Base_Tarjetas].[Metrica]","[Base_Tarjetas].[Metrica].&amp;[" &amp; $A10 &amp; "]",
"[Base_Tarjetas].[SEGMENTO_DESCRIP]","[Base_Tarjetas].[SEGMENTO_DESCRIP].&amp;[" &amp; $C$6 &amp; "]",
"[Base_Tarjetas].[SITUACION]","[Base_Tarjetas].[SITUACION].&amp;[" &amp; $C10 &amp; "]",
"[Base_Tarjetas].[TIPO]","[Base_Tarjetas].[TIPO].&amp;[" &amp; $C$1 &amp; "]")/1000,
0)</f>
        <v>0</v>
      </c>
      <c r="AR10" s="8">
        <f>IFERROR(
GETPIVOTDATA("[Base_Tarjetas].[Importe]",TDinamica_R!$A$3,
"[Base_Tarjetas].[PERIODO]","[Base_Tarjetas].[PERIODO].&amp;[" &amp; TEXT(AR$6,"yyyymm") &amp; "]",
"[Base_Tarjetas].[Metrica]","[Base_Tarjetas].[Metrica].&amp;[" &amp; $A10 &amp; "]",
"[Base_Tarjetas].[SEGMENTO_DESCRIP]","[Base_Tarjetas].[SEGMENTO_DESCRIP].&amp;[" &amp; $C$6 &amp; "]",
"[Base_Tarjetas].[SITUACION]","[Base_Tarjetas].[SITUACION].&amp;[" &amp; $C10 &amp; "]",
"[Base_Tarjetas].[TIPO]","[Base_Tarjetas].[TIPO].&amp;[" &amp; $C$1 &amp; "]")/1000,
0)</f>
        <v>0</v>
      </c>
      <c r="AS10" s="8">
        <f>IFERROR(
GETPIVOTDATA("[Base_Tarjetas].[Importe]",TDinamica_R!$A$3,
"[Base_Tarjetas].[PERIODO]","[Base_Tarjetas].[PERIODO].&amp;[" &amp; TEXT(AS$6,"yyyymm") &amp; "]",
"[Base_Tarjetas].[Metrica]","[Base_Tarjetas].[Metrica].&amp;[" &amp; $A10 &amp; "]",
"[Base_Tarjetas].[SEGMENTO_DESCRIP]","[Base_Tarjetas].[SEGMENTO_DESCRIP].&amp;[" &amp; $C$6 &amp; "]",
"[Base_Tarjetas].[SITUACION]","[Base_Tarjetas].[SITUACION].&amp;[" &amp; $C10 &amp; "]",
"[Base_Tarjetas].[TIPO]","[Base_Tarjetas].[TIPO].&amp;[" &amp; $C$1 &amp; "]")/1000,
0)</f>
        <v>0</v>
      </c>
      <c r="AT10" s="8">
        <f>IFERROR(
GETPIVOTDATA("[Base_Tarjetas].[Importe]",TDinamica_R!$A$3,
"[Base_Tarjetas].[PERIODO]","[Base_Tarjetas].[PERIODO].&amp;[" &amp; TEXT(AT$6,"yyyymm") &amp; "]",
"[Base_Tarjetas].[Metrica]","[Base_Tarjetas].[Metrica].&amp;[" &amp; $A10 &amp; "]",
"[Base_Tarjetas].[SEGMENTO_DESCRIP]","[Base_Tarjetas].[SEGMENTO_DESCRIP].&amp;[" &amp; $C$6 &amp; "]",
"[Base_Tarjetas].[SITUACION]","[Base_Tarjetas].[SITUACION].&amp;[" &amp; $C10 &amp; "]",
"[Base_Tarjetas].[TIPO]","[Base_Tarjetas].[TIPO].&amp;[" &amp; $C$1 &amp; "]")/1000,
0)</f>
        <v>0</v>
      </c>
      <c r="AU10" s="8">
        <f>IFERROR(
GETPIVOTDATA("[Base_Tarjetas].[Importe]",TDinamica_R!$A$3,
"[Base_Tarjetas].[PERIODO]","[Base_Tarjetas].[PERIODO].&amp;[" &amp; TEXT(AU$6,"yyyymm") &amp; "]",
"[Base_Tarjetas].[Metrica]","[Base_Tarjetas].[Metrica].&amp;[" &amp; $A10 &amp; "]",
"[Base_Tarjetas].[SEGMENTO_DESCRIP]","[Base_Tarjetas].[SEGMENTO_DESCRIP].&amp;[" &amp; $C$6 &amp; "]",
"[Base_Tarjetas].[SITUACION]","[Base_Tarjetas].[SITUACION].&amp;[" &amp; $C10 &amp; "]",
"[Base_Tarjetas].[TIPO]","[Base_Tarjetas].[TIPO].&amp;[" &amp; $C$1 &amp; "]")/1000,
0)</f>
        <v>0</v>
      </c>
      <c r="AV10" s="8">
        <f>IFERROR(
GETPIVOTDATA("[Base_Tarjetas].[Importe]",TDinamica_R!$A$3,
"[Base_Tarjetas].[PERIODO]","[Base_Tarjetas].[PERIODO].&amp;[" &amp; TEXT(AV$6,"yyyymm") &amp; "]",
"[Base_Tarjetas].[Metrica]","[Base_Tarjetas].[Metrica].&amp;[" &amp; $A10 &amp; "]",
"[Base_Tarjetas].[SEGMENTO_DESCRIP]","[Base_Tarjetas].[SEGMENTO_DESCRIP].&amp;[" &amp; $C$6 &amp; "]",
"[Base_Tarjetas].[SITUACION]","[Base_Tarjetas].[SITUACION].&amp;[" &amp; $C10 &amp; "]",
"[Base_Tarjetas].[TIPO]","[Base_Tarjetas].[TIPO].&amp;[" &amp; $C$1 &amp; "]")/1000,
0)</f>
        <v>0</v>
      </c>
      <c r="AW10" s="8">
        <f>IFERROR(
GETPIVOTDATA("[Base_Tarjetas].[Importe]",TDinamica_R!$A$3,
"[Base_Tarjetas].[PERIODO]","[Base_Tarjetas].[PERIODO].&amp;[" &amp; TEXT(AW$6,"yyyymm") &amp; "]",
"[Base_Tarjetas].[Metrica]","[Base_Tarjetas].[Metrica].&amp;[" &amp; $A10 &amp; "]",
"[Base_Tarjetas].[SEGMENTO_DESCRIP]","[Base_Tarjetas].[SEGMENTO_DESCRIP].&amp;[" &amp; $C$6 &amp; "]",
"[Base_Tarjetas].[SITUACION]","[Base_Tarjetas].[SITUACION].&amp;[" &amp; $C10 &amp; "]",
"[Base_Tarjetas].[TIPO]","[Base_Tarjetas].[TIPO].&amp;[" &amp; $C$1 &amp; "]")/1000,
0)</f>
        <v>0</v>
      </c>
      <c r="AX10" s="8">
        <f>IFERROR(
GETPIVOTDATA("[Base_Tarjetas].[Importe]",TDinamica_R!$A$3,
"[Base_Tarjetas].[PERIODO]","[Base_Tarjetas].[PERIODO].&amp;[" &amp; TEXT(AX$6,"yyyymm") &amp; "]",
"[Base_Tarjetas].[Metrica]","[Base_Tarjetas].[Metrica].&amp;[" &amp; $A10 &amp; "]",
"[Base_Tarjetas].[SEGMENTO_DESCRIP]","[Base_Tarjetas].[SEGMENTO_DESCRIP].&amp;[" &amp; $C$6 &amp; "]",
"[Base_Tarjetas].[SITUACION]","[Base_Tarjetas].[SITUACION].&amp;[" &amp; $C10 &amp; "]",
"[Base_Tarjetas].[TIPO]","[Base_Tarjetas].[TIPO].&amp;[" &amp; $C$1 &amp; "]")/1000,
0)</f>
        <v>0</v>
      </c>
      <c r="AY10" s="8">
        <f>IFERROR(
GETPIVOTDATA("[Base_Tarjetas].[Importe]",TDinamica_R!$A$3,
"[Base_Tarjetas].[PERIODO]","[Base_Tarjetas].[PERIODO].&amp;[" &amp; TEXT(AY$6,"yyyymm") &amp; "]",
"[Base_Tarjetas].[Metrica]","[Base_Tarjetas].[Metrica].&amp;[" &amp; $A10 &amp; "]",
"[Base_Tarjetas].[SEGMENTO_DESCRIP]","[Base_Tarjetas].[SEGMENTO_DESCRIP].&amp;[" &amp; $C$6 &amp; "]",
"[Base_Tarjetas].[SITUACION]","[Base_Tarjetas].[SITUACION].&amp;[" &amp; $C10 &amp; "]",
"[Base_Tarjetas].[TIPO]","[Base_Tarjetas].[TIPO].&amp;[" &amp; $C$1 &amp; "]")/1000,
0)</f>
        <v>0</v>
      </c>
      <c r="AZ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TEXT(AZ$6,"yyyymm") &amp; "]"),
0)</f>
        <v>11422.958560423886</v>
      </c>
      <c r="BA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TEXT(BA$6,"yyyymm") &amp; "]"),
0)</f>
        <v>11583.320911006336</v>
      </c>
      <c r="BB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TEXT(BB$6,"yyyymm") &amp; "]"),
0)</f>
        <v>11226.47890503841</v>
      </c>
      <c r="BC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TEXT(BC$6,"yyyymm") &amp; "]"),
0)</f>
        <v>11153.218234457605</v>
      </c>
      <c r="BD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TEXT(BD$6,"yyyymm") &amp; "]"),
0)</f>
        <v>11713.816685610222</v>
      </c>
      <c r="BE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TEXT(BE$6,"yyyymm") &amp; "]"),
0)</f>
        <v>11638.803470605399</v>
      </c>
      <c r="BF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TEXT(BF$6,"yyyymm") &amp; "]"),
0)</f>
        <v>11986.402085255015</v>
      </c>
      <c r="BG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TEXT(BG$6,"yyyymm") &amp; "]"),
0)</f>
        <v>12567.527162001405</v>
      </c>
      <c r="BH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TEXT(BH$6,"yyyymm") &amp; "]"),
0)</f>
        <v>12152.218063383842</v>
      </c>
      <c r="BI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TEXT(BI$6,"yyyymm") &amp; "]"),
0)</f>
        <v>12138.255114549684</v>
      </c>
      <c r="BJ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TEXT(BJ$6,"yyyymm") &amp; "]"),
0)</f>
        <v>12048.538448002964</v>
      </c>
      <c r="BK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TEXT(BK$6,"yyyymm") &amp; "]"),
0)</f>
        <v>12777.044902305846</v>
      </c>
      <c r="BO10" s="24">
        <f t="shared" si="5"/>
        <v>0</v>
      </c>
      <c r="BP10" s="24">
        <f t="shared" si="7"/>
        <v>11226.47890503841</v>
      </c>
      <c r="BQ10" s="24">
        <f t="shared" si="6"/>
        <v>0</v>
      </c>
      <c r="BR10" s="24">
        <f t="shared" si="6"/>
        <v>0</v>
      </c>
      <c r="BS10" s="24">
        <f t="shared" si="6"/>
        <v>0</v>
      </c>
      <c r="BT10" s="24">
        <f t="shared" si="6"/>
        <v>0</v>
      </c>
    </row>
    <row r="11" spans="1:81" collapsed="1" x14ac:dyDescent="0.25">
      <c r="C11" s="3" t="s">
        <v>2</v>
      </c>
      <c r="D11" s="10">
        <f>SUM(D8:D10)</f>
        <v>0</v>
      </c>
      <c r="E11" s="10">
        <f t="shared" ref="E11:AY11" si="8">SUM(E8:E10)</f>
        <v>0</v>
      </c>
      <c r="F11" s="10">
        <f t="shared" si="8"/>
        <v>0</v>
      </c>
      <c r="G11" s="10">
        <f t="shared" si="8"/>
        <v>0</v>
      </c>
      <c r="H11" s="10">
        <f t="shared" si="8"/>
        <v>0</v>
      </c>
      <c r="I11" s="10">
        <f t="shared" si="8"/>
        <v>0</v>
      </c>
      <c r="J11" s="10">
        <f t="shared" si="8"/>
        <v>0</v>
      </c>
      <c r="K11" s="10">
        <f t="shared" si="8"/>
        <v>0</v>
      </c>
      <c r="L11" s="10">
        <f t="shared" si="8"/>
        <v>0</v>
      </c>
      <c r="M11" s="10">
        <f t="shared" si="8"/>
        <v>0</v>
      </c>
      <c r="N11" s="10">
        <f t="shared" si="8"/>
        <v>0</v>
      </c>
      <c r="O11" s="10">
        <f t="shared" si="8"/>
        <v>0</v>
      </c>
      <c r="P11" s="10">
        <f t="shared" si="8"/>
        <v>0</v>
      </c>
      <c r="Q11" s="10">
        <f t="shared" si="8"/>
        <v>0</v>
      </c>
      <c r="R11" s="10">
        <f t="shared" si="8"/>
        <v>0</v>
      </c>
      <c r="S11" s="10">
        <f t="shared" si="8"/>
        <v>0</v>
      </c>
      <c r="T11" s="10">
        <f t="shared" si="8"/>
        <v>0</v>
      </c>
      <c r="U11" s="10">
        <f t="shared" si="8"/>
        <v>0</v>
      </c>
      <c r="V11" s="10">
        <f t="shared" si="8"/>
        <v>0</v>
      </c>
      <c r="W11" s="10">
        <f t="shared" si="8"/>
        <v>0</v>
      </c>
      <c r="X11" s="10">
        <f t="shared" si="8"/>
        <v>0</v>
      </c>
      <c r="Y11" s="10">
        <f t="shared" si="8"/>
        <v>0</v>
      </c>
      <c r="Z11" s="10">
        <f t="shared" si="8"/>
        <v>0</v>
      </c>
      <c r="AA11" s="10">
        <f t="shared" si="8"/>
        <v>0</v>
      </c>
      <c r="AB11" s="10">
        <f t="shared" si="8"/>
        <v>0</v>
      </c>
      <c r="AC11" s="10">
        <f t="shared" si="8"/>
        <v>0</v>
      </c>
      <c r="AD11" s="10">
        <f t="shared" si="8"/>
        <v>0</v>
      </c>
      <c r="AE11" s="10">
        <f t="shared" si="8"/>
        <v>0</v>
      </c>
      <c r="AF11" s="10">
        <f t="shared" si="8"/>
        <v>0</v>
      </c>
      <c r="AG11" s="10">
        <f t="shared" si="8"/>
        <v>0</v>
      </c>
      <c r="AH11" s="10">
        <f t="shared" si="8"/>
        <v>0</v>
      </c>
      <c r="AI11" s="10">
        <f t="shared" si="8"/>
        <v>0</v>
      </c>
      <c r="AJ11" s="10">
        <f t="shared" si="8"/>
        <v>0</v>
      </c>
      <c r="AK11" s="10">
        <f t="shared" si="8"/>
        <v>0</v>
      </c>
      <c r="AL11" s="10">
        <f t="shared" si="8"/>
        <v>0</v>
      </c>
      <c r="AM11" s="10">
        <f t="shared" si="8"/>
        <v>0</v>
      </c>
      <c r="AN11" s="10">
        <f t="shared" si="8"/>
        <v>0</v>
      </c>
      <c r="AO11" s="10">
        <f t="shared" si="8"/>
        <v>0</v>
      </c>
      <c r="AP11" s="10">
        <f t="shared" si="8"/>
        <v>0</v>
      </c>
      <c r="AQ11" s="10">
        <f t="shared" si="8"/>
        <v>0</v>
      </c>
      <c r="AR11" s="10">
        <f t="shared" si="8"/>
        <v>0</v>
      </c>
      <c r="AS11" s="10">
        <f t="shared" si="8"/>
        <v>0</v>
      </c>
      <c r="AT11" s="10">
        <f t="shared" si="8"/>
        <v>0</v>
      </c>
      <c r="AU11" s="10">
        <f t="shared" si="8"/>
        <v>0</v>
      </c>
      <c r="AV11" s="10">
        <f t="shared" si="8"/>
        <v>0</v>
      </c>
      <c r="AW11" s="10">
        <f t="shared" si="8"/>
        <v>0</v>
      </c>
      <c r="AX11" s="10">
        <f t="shared" si="8"/>
        <v>0</v>
      </c>
      <c r="AY11" s="10">
        <f t="shared" si="8"/>
        <v>0</v>
      </c>
      <c r="AZ11" s="10">
        <f t="shared" ref="AZ11" si="9">SUM(AZ8:AZ10)</f>
        <v>976296.52339421597</v>
      </c>
      <c r="BA11" s="10">
        <f t="shared" ref="BA11:BK11" si="10">SUM(BA8:BA10)</f>
        <v>1002461.1404302309</v>
      </c>
      <c r="BB11" s="10">
        <f t="shared" si="10"/>
        <v>989414.78457220912</v>
      </c>
      <c r="BC11" s="10">
        <f t="shared" si="10"/>
        <v>1024366.6053037684</v>
      </c>
      <c r="BD11" s="10">
        <f t="shared" si="10"/>
        <v>1046125.5505230062</v>
      </c>
      <c r="BE11" s="10">
        <f t="shared" si="10"/>
        <v>1049627.4912116362</v>
      </c>
      <c r="BF11" s="10">
        <f t="shared" si="10"/>
        <v>1065129.4883288601</v>
      </c>
      <c r="BG11" s="10">
        <f t="shared" si="10"/>
        <v>1081399.8526796682</v>
      </c>
      <c r="BH11" s="10">
        <f t="shared" si="10"/>
        <v>1086737.1870670109</v>
      </c>
      <c r="BI11" s="10">
        <f t="shared" si="10"/>
        <v>1110046.3531205303</v>
      </c>
      <c r="BJ11" s="10">
        <f t="shared" si="10"/>
        <v>1143078.9795794419</v>
      </c>
      <c r="BK11" s="10">
        <f t="shared" si="10"/>
        <v>1153076.9161547376</v>
      </c>
      <c r="BO11" s="23">
        <f>SUM(BO8:BO10)</f>
        <v>0</v>
      </c>
      <c r="BP11" s="23">
        <f>SUM(BP8:BP10)</f>
        <v>989414.78457220912</v>
      </c>
      <c r="BQ11" s="23">
        <f t="shared" ref="BQ11:BT11" si="11">SUM(BQ8:BQ10)</f>
        <v>0</v>
      </c>
      <c r="BR11" s="23">
        <f t="shared" si="11"/>
        <v>0</v>
      </c>
      <c r="BS11" s="23">
        <f t="shared" si="11"/>
        <v>0</v>
      </c>
      <c r="BT11" s="23">
        <f t="shared" si="11"/>
        <v>0</v>
      </c>
    </row>
    <row r="14" spans="1:81" hidden="1" outlineLevel="1" x14ac:dyDescent="0.25">
      <c r="A14" s="11" t="s">
        <v>16</v>
      </c>
      <c r="C14" s="2" t="s">
        <v>0</v>
      </c>
      <c r="D14" s="8">
        <f>IFERROR(
GETPIVOTDATA("[Base_Tarjetas].[Importe]",TDinamica_R!$A$3,
"[Base_Tarjetas].[PERIODO]","[Base_Tarjetas].[PERIODO].&amp;[" &amp; TEXT(D$6,"yyyymm") &amp; "]",
"[Base_Tarjetas].[Metrica]","[Base_Tarjetas].[Metrica].&amp;[" &amp; $A14 &amp; "]",
"[Base_Tarjetas].[SEGMENTO_DESCRIP]","[Base_Tarjetas].[SEGMENTO_DESCRIP].&amp;[" &amp; $C$6 &amp; "]",
"[Base_Tarjetas].[SITUACION]","[Base_Tarjetas].[SITUACION].&amp;[" &amp; $C14 &amp; "]",
"[Base_Tarjetas].[TIPO]","[Base_Tarjetas].[TIPO].&amp;[" &amp; $C$1 &amp; "]")/1000,
0)</f>
        <v>0</v>
      </c>
      <c r="E14" s="8">
        <f>IFERROR(
GETPIVOTDATA("[Base_Tarjetas].[Importe]",TDinamica_R!$A$3,
"[Base_Tarjetas].[PERIODO]","[Base_Tarjetas].[PERIODO].&amp;[" &amp; TEXT(E$6,"yyyymm") &amp; "]",
"[Base_Tarjetas].[Metrica]","[Base_Tarjetas].[Metrica].&amp;[" &amp; $A14 &amp; "]",
"[Base_Tarjetas].[SEGMENTO_DESCRIP]","[Base_Tarjetas].[SEGMENTO_DESCRIP].&amp;[" &amp; $C$6 &amp; "]",
"[Base_Tarjetas].[SITUACION]","[Base_Tarjetas].[SITUACION].&amp;[" &amp; $C14 &amp; "]",
"[Base_Tarjetas].[TIPO]","[Base_Tarjetas].[TIPO].&amp;[" &amp; $C$1 &amp; "]")/1000,
0)</f>
        <v>0</v>
      </c>
      <c r="F14" s="8">
        <f>IFERROR(
GETPIVOTDATA("[Base_Tarjetas].[Importe]",TDinamica_R!$A$3,
"[Base_Tarjetas].[PERIODO]","[Base_Tarjetas].[PERIODO].&amp;[" &amp; TEXT(F$6,"yyyymm") &amp; "]",
"[Base_Tarjetas].[Metrica]","[Base_Tarjetas].[Metrica].&amp;[" &amp; $A14 &amp; "]",
"[Base_Tarjetas].[SEGMENTO_DESCRIP]","[Base_Tarjetas].[SEGMENTO_DESCRIP].&amp;[" &amp; $C$6 &amp; "]",
"[Base_Tarjetas].[SITUACION]","[Base_Tarjetas].[SITUACION].&amp;[" &amp; $C14 &amp; "]",
"[Base_Tarjetas].[TIPO]","[Base_Tarjetas].[TIPO].&amp;[" &amp; $C$1 &amp; "]")/1000,
0)</f>
        <v>0</v>
      </c>
      <c r="G14" s="8">
        <f>IFERROR(
GETPIVOTDATA("[Base_Tarjetas].[Importe]",TDinamica_R!$A$3,
"[Base_Tarjetas].[PERIODO]","[Base_Tarjetas].[PERIODO].&amp;[" &amp; TEXT(G$6,"yyyymm") &amp; "]",
"[Base_Tarjetas].[Metrica]","[Base_Tarjetas].[Metrica].&amp;[" &amp; $A14 &amp; "]",
"[Base_Tarjetas].[SEGMENTO_DESCRIP]","[Base_Tarjetas].[SEGMENTO_DESCRIP].&amp;[" &amp; $C$6 &amp; "]",
"[Base_Tarjetas].[SITUACION]","[Base_Tarjetas].[SITUACION].&amp;[" &amp; $C14 &amp; "]",
"[Base_Tarjetas].[TIPO]","[Base_Tarjetas].[TIPO].&amp;[" &amp; $C$1 &amp; "]")/1000,
0)</f>
        <v>0</v>
      </c>
      <c r="H14" s="8">
        <f>IFERROR(
GETPIVOTDATA("[Base_Tarjetas].[Importe]",TDinamica_R!$A$3,
"[Base_Tarjetas].[PERIODO]","[Base_Tarjetas].[PERIODO].&amp;[" &amp; TEXT(H$6,"yyyymm") &amp; "]",
"[Base_Tarjetas].[Metrica]","[Base_Tarjetas].[Metrica].&amp;[" &amp; $A14 &amp; "]",
"[Base_Tarjetas].[SEGMENTO_DESCRIP]","[Base_Tarjetas].[SEGMENTO_DESCRIP].&amp;[" &amp; $C$6 &amp; "]",
"[Base_Tarjetas].[SITUACION]","[Base_Tarjetas].[SITUACION].&amp;[" &amp; $C14 &amp; "]",
"[Base_Tarjetas].[TIPO]","[Base_Tarjetas].[TIPO].&amp;[" &amp; $C$1 &amp; "]")/1000,
0)</f>
        <v>0</v>
      </c>
      <c r="I14" s="8">
        <f>IFERROR(
GETPIVOTDATA("[Base_Tarjetas].[Importe]",TDinamica_R!$A$3,
"[Base_Tarjetas].[PERIODO]","[Base_Tarjetas].[PERIODO].&amp;[" &amp; TEXT(I$6,"yyyymm") &amp; "]",
"[Base_Tarjetas].[Metrica]","[Base_Tarjetas].[Metrica].&amp;[" &amp; $A14 &amp; "]",
"[Base_Tarjetas].[SEGMENTO_DESCRIP]","[Base_Tarjetas].[SEGMENTO_DESCRIP].&amp;[" &amp; $C$6 &amp; "]",
"[Base_Tarjetas].[SITUACION]","[Base_Tarjetas].[SITUACION].&amp;[" &amp; $C14 &amp; "]",
"[Base_Tarjetas].[TIPO]","[Base_Tarjetas].[TIPO].&amp;[" &amp; $C$1 &amp; "]")/1000,
0)</f>
        <v>0</v>
      </c>
      <c r="J14" s="8">
        <f>IFERROR(
GETPIVOTDATA("[Base_Tarjetas].[Importe]",TDinamica_R!$A$3,
"[Base_Tarjetas].[PERIODO]","[Base_Tarjetas].[PERIODO].&amp;[" &amp; TEXT(J$6,"yyyymm") &amp; "]",
"[Base_Tarjetas].[Metrica]","[Base_Tarjetas].[Metrica].&amp;[" &amp; $A14 &amp; "]",
"[Base_Tarjetas].[SEGMENTO_DESCRIP]","[Base_Tarjetas].[SEGMENTO_DESCRIP].&amp;[" &amp; $C$6 &amp; "]",
"[Base_Tarjetas].[SITUACION]","[Base_Tarjetas].[SITUACION].&amp;[" &amp; $C14 &amp; "]",
"[Base_Tarjetas].[TIPO]","[Base_Tarjetas].[TIPO].&amp;[" &amp; $C$1 &amp; "]")/1000,
0)</f>
        <v>0</v>
      </c>
      <c r="K14" s="8">
        <f>IFERROR(
GETPIVOTDATA("[Base_Tarjetas].[Importe]",TDinamica_R!$A$3,
"[Base_Tarjetas].[PERIODO]","[Base_Tarjetas].[PERIODO].&amp;[" &amp; TEXT(K$6,"yyyymm") &amp; "]",
"[Base_Tarjetas].[Metrica]","[Base_Tarjetas].[Metrica].&amp;[" &amp; $A14 &amp; "]",
"[Base_Tarjetas].[SEGMENTO_DESCRIP]","[Base_Tarjetas].[SEGMENTO_DESCRIP].&amp;[" &amp; $C$6 &amp; "]",
"[Base_Tarjetas].[SITUACION]","[Base_Tarjetas].[SITUACION].&amp;[" &amp; $C14 &amp; "]",
"[Base_Tarjetas].[TIPO]","[Base_Tarjetas].[TIPO].&amp;[" &amp; $C$1 &amp; "]")/1000,
0)</f>
        <v>0</v>
      </c>
      <c r="L14" s="8">
        <f>IFERROR(
GETPIVOTDATA("[Base_Tarjetas].[Importe]",TDinamica_R!$A$3,
"[Base_Tarjetas].[PERIODO]","[Base_Tarjetas].[PERIODO].&amp;[" &amp; TEXT(L$6,"yyyymm") &amp; "]",
"[Base_Tarjetas].[Metrica]","[Base_Tarjetas].[Metrica].&amp;[" &amp; $A14 &amp; "]",
"[Base_Tarjetas].[SEGMENTO_DESCRIP]","[Base_Tarjetas].[SEGMENTO_DESCRIP].&amp;[" &amp; $C$6 &amp; "]",
"[Base_Tarjetas].[SITUACION]","[Base_Tarjetas].[SITUACION].&amp;[" &amp; $C14 &amp; "]",
"[Base_Tarjetas].[TIPO]","[Base_Tarjetas].[TIPO].&amp;[" &amp; $C$1 &amp; "]")/1000,
0)</f>
        <v>0</v>
      </c>
      <c r="M14" s="8">
        <f>IFERROR(
GETPIVOTDATA("[Base_Tarjetas].[Importe]",TDinamica_R!$A$3,
"[Base_Tarjetas].[PERIODO]","[Base_Tarjetas].[PERIODO].&amp;[" &amp; TEXT(M$6,"yyyymm") &amp; "]",
"[Base_Tarjetas].[Metrica]","[Base_Tarjetas].[Metrica].&amp;[" &amp; $A14 &amp; "]",
"[Base_Tarjetas].[SEGMENTO_DESCRIP]","[Base_Tarjetas].[SEGMENTO_DESCRIP].&amp;[" &amp; $C$6 &amp; "]",
"[Base_Tarjetas].[SITUACION]","[Base_Tarjetas].[SITUACION].&amp;[" &amp; $C14 &amp; "]",
"[Base_Tarjetas].[TIPO]","[Base_Tarjetas].[TIPO].&amp;[" &amp; $C$1 &amp; "]")/1000,
0)</f>
        <v>0</v>
      </c>
      <c r="N14" s="8">
        <f>IFERROR(
GETPIVOTDATA("[Base_Tarjetas].[Importe]",TDinamica_R!$A$3,
"[Base_Tarjetas].[PERIODO]","[Base_Tarjetas].[PERIODO].&amp;[" &amp; TEXT(N$6,"yyyymm") &amp; "]",
"[Base_Tarjetas].[Metrica]","[Base_Tarjetas].[Metrica].&amp;[" &amp; $A14 &amp; "]",
"[Base_Tarjetas].[SEGMENTO_DESCRIP]","[Base_Tarjetas].[SEGMENTO_DESCRIP].&amp;[" &amp; $C$6 &amp; "]",
"[Base_Tarjetas].[SITUACION]","[Base_Tarjetas].[SITUACION].&amp;[" &amp; $C14 &amp; "]",
"[Base_Tarjetas].[TIPO]","[Base_Tarjetas].[TIPO].&amp;[" &amp; $C$1 &amp; "]")/1000,
0)</f>
        <v>0</v>
      </c>
      <c r="O14" s="8">
        <f>IFERROR(
GETPIVOTDATA("[Base_Tarjetas].[Importe]",TDinamica_R!$A$3,
"[Base_Tarjetas].[PERIODO]","[Base_Tarjetas].[PERIODO].&amp;[" &amp; TEXT(O$6,"yyyymm") &amp; "]",
"[Base_Tarjetas].[Metrica]","[Base_Tarjetas].[Metrica].&amp;[" &amp; $A14 &amp; "]",
"[Base_Tarjetas].[SEGMENTO_DESCRIP]","[Base_Tarjetas].[SEGMENTO_DESCRIP].&amp;[" &amp; $C$6 &amp; "]",
"[Base_Tarjetas].[SITUACION]","[Base_Tarjetas].[SITUACION].&amp;[" &amp; $C14 &amp; "]",
"[Base_Tarjetas].[TIPO]","[Base_Tarjetas].[TIPO].&amp;[" &amp; $C$1 &amp; "]")/1000,
0)</f>
        <v>0</v>
      </c>
      <c r="P14" s="8">
        <f>IFERROR(
GETPIVOTDATA("[Base_Tarjetas].[Importe]",TDinamica_R!$A$3,
"[Base_Tarjetas].[PERIODO]","[Base_Tarjetas].[PERIODO].&amp;[" &amp; TEXT(P$6,"yyyymm") &amp; "]",
"[Base_Tarjetas].[Metrica]","[Base_Tarjetas].[Metrica].&amp;[" &amp; $A14 &amp; "]",
"[Base_Tarjetas].[SEGMENTO_DESCRIP]","[Base_Tarjetas].[SEGMENTO_DESCRIP].&amp;[" &amp; $C$6 &amp; "]",
"[Base_Tarjetas].[SITUACION]","[Base_Tarjetas].[SITUACION].&amp;[" &amp; $C14 &amp; "]",
"[Base_Tarjetas].[TIPO]","[Base_Tarjetas].[TIPO].&amp;[" &amp; $C$1 &amp; "]")/1000,
0)</f>
        <v>0</v>
      </c>
      <c r="Q14" s="8">
        <f>IFERROR(
GETPIVOTDATA("[Base_Tarjetas].[Importe]",TDinamica_R!$A$3,
"[Base_Tarjetas].[PERIODO]","[Base_Tarjetas].[PERIODO].&amp;[" &amp; TEXT(Q$6,"yyyymm") &amp; "]",
"[Base_Tarjetas].[Metrica]","[Base_Tarjetas].[Metrica].&amp;[" &amp; $A14 &amp; "]",
"[Base_Tarjetas].[SEGMENTO_DESCRIP]","[Base_Tarjetas].[SEGMENTO_DESCRIP].&amp;[" &amp; $C$6 &amp; "]",
"[Base_Tarjetas].[SITUACION]","[Base_Tarjetas].[SITUACION].&amp;[" &amp; $C14 &amp; "]",
"[Base_Tarjetas].[TIPO]","[Base_Tarjetas].[TIPO].&amp;[" &amp; $C$1 &amp; "]")/1000,
0)</f>
        <v>0</v>
      </c>
      <c r="R14" s="8">
        <f>IFERROR(
GETPIVOTDATA("[Base_Tarjetas].[Importe]",TDinamica_R!$A$3,
"[Base_Tarjetas].[PERIODO]","[Base_Tarjetas].[PERIODO].&amp;[" &amp; TEXT(R$6,"yyyymm") &amp; "]",
"[Base_Tarjetas].[Metrica]","[Base_Tarjetas].[Metrica].&amp;[" &amp; $A14 &amp; "]",
"[Base_Tarjetas].[SEGMENTO_DESCRIP]","[Base_Tarjetas].[SEGMENTO_DESCRIP].&amp;[" &amp; $C$6 &amp; "]",
"[Base_Tarjetas].[SITUACION]","[Base_Tarjetas].[SITUACION].&amp;[" &amp; $C14 &amp; "]",
"[Base_Tarjetas].[TIPO]","[Base_Tarjetas].[TIPO].&amp;[" &amp; $C$1 &amp; "]")/1000,
0)</f>
        <v>0</v>
      </c>
      <c r="S14" s="8">
        <f>IFERROR(
GETPIVOTDATA("[Base_Tarjetas].[Importe]",TDinamica_R!$A$3,
"[Base_Tarjetas].[PERIODO]","[Base_Tarjetas].[PERIODO].&amp;[" &amp; TEXT(S$6,"yyyymm") &amp; "]",
"[Base_Tarjetas].[Metrica]","[Base_Tarjetas].[Metrica].&amp;[" &amp; $A14 &amp; "]",
"[Base_Tarjetas].[SEGMENTO_DESCRIP]","[Base_Tarjetas].[SEGMENTO_DESCRIP].&amp;[" &amp; $C$6 &amp; "]",
"[Base_Tarjetas].[SITUACION]","[Base_Tarjetas].[SITUACION].&amp;[" &amp; $C14 &amp; "]",
"[Base_Tarjetas].[TIPO]","[Base_Tarjetas].[TIPO].&amp;[" &amp; $C$1 &amp; "]")/1000,
0)</f>
        <v>0</v>
      </c>
      <c r="T14" s="8">
        <f>IFERROR(
GETPIVOTDATA("[Base_Tarjetas].[Importe]",TDinamica_R!$A$3,
"[Base_Tarjetas].[PERIODO]","[Base_Tarjetas].[PERIODO].&amp;[" &amp; TEXT(T$6,"yyyymm") &amp; "]",
"[Base_Tarjetas].[Metrica]","[Base_Tarjetas].[Metrica].&amp;[" &amp; $A14 &amp; "]",
"[Base_Tarjetas].[SEGMENTO_DESCRIP]","[Base_Tarjetas].[SEGMENTO_DESCRIP].&amp;[" &amp; $C$6 &amp; "]",
"[Base_Tarjetas].[SITUACION]","[Base_Tarjetas].[SITUACION].&amp;[" &amp; $C14 &amp; "]",
"[Base_Tarjetas].[TIPO]","[Base_Tarjetas].[TIPO].&amp;[" &amp; $C$1 &amp; "]")/1000,
0)</f>
        <v>0</v>
      </c>
      <c r="U14" s="8">
        <f>IFERROR(
GETPIVOTDATA("[Base_Tarjetas].[Importe]",TDinamica_R!$A$3,
"[Base_Tarjetas].[PERIODO]","[Base_Tarjetas].[PERIODO].&amp;[" &amp; TEXT(U$6,"yyyymm") &amp; "]",
"[Base_Tarjetas].[Metrica]","[Base_Tarjetas].[Metrica].&amp;[" &amp; $A14 &amp; "]",
"[Base_Tarjetas].[SEGMENTO_DESCRIP]","[Base_Tarjetas].[SEGMENTO_DESCRIP].&amp;[" &amp; $C$6 &amp; "]",
"[Base_Tarjetas].[SITUACION]","[Base_Tarjetas].[SITUACION].&amp;[" &amp; $C14 &amp; "]",
"[Base_Tarjetas].[TIPO]","[Base_Tarjetas].[TIPO].&amp;[" &amp; $C$1 &amp; "]")/1000,
0)</f>
        <v>0</v>
      </c>
      <c r="V14" s="8">
        <f>IFERROR(
GETPIVOTDATA("[Base_Tarjetas].[Importe]",TDinamica_R!$A$3,
"[Base_Tarjetas].[PERIODO]","[Base_Tarjetas].[PERIODO].&amp;[" &amp; TEXT(V$6,"yyyymm") &amp; "]",
"[Base_Tarjetas].[Metrica]","[Base_Tarjetas].[Metrica].&amp;[" &amp; $A14 &amp; "]",
"[Base_Tarjetas].[SEGMENTO_DESCRIP]","[Base_Tarjetas].[SEGMENTO_DESCRIP].&amp;[" &amp; $C$6 &amp; "]",
"[Base_Tarjetas].[SITUACION]","[Base_Tarjetas].[SITUACION].&amp;[" &amp; $C14 &amp; "]",
"[Base_Tarjetas].[TIPO]","[Base_Tarjetas].[TIPO].&amp;[" &amp; $C$1 &amp; "]")/1000,
0)</f>
        <v>0</v>
      </c>
      <c r="W14" s="8">
        <f>IFERROR(
GETPIVOTDATA("[Base_Tarjetas].[Importe]",TDinamica_R!$A$3,
"[Base_Tarjetas].[PERIODO]","[Base_Tarjetas].[PERIODO].&amp;[" &amp; TEXT(W$6,"yyyymm") &amp; "]",
"[Base_Tarjetas].[Metrica]","[Base_Tarjetas].[Metrica].&amp;[" &amp; $A14 &amp; "]",
"[Base_Tarjetas].[SEGMENTO_DESCRIP]","[Base_Tarjetas].[SEGMENTO_DESCRIP].&amp;[" &amp; $C$6 &amp; "]",
"[Base_Tarjetas].[SITUACION]","[Base_Tarjetas].[SITUACION].&amp;[" &amp; $C14 &amp; "]",
"[Base_Tarjetas].[TIPO]","[Base_Tarjetas].[TIPO].&amp;[" &amp; $C$1 &amp; "]")/1000,
0)</f>
        <v>0</v>
      </c>
      <c r="X14" s="8">
        <f>IFERROR(
GETPIVOTDATA("[Base_Tarjetas].[Importe]",TDinamica_R!$A$3,
"[Base_Tarjetas].[PERIODO]","[Base_Tarjetas].[PERIODO].&amp;[" &amp; TEXT(X$6,"yyyymm") &amp; "]",
"[Base_Tarjetas].[Metrica]","[Base_Tarjetas].[Metrica].&amp;[" &amp; $A14 &amp; "]",
"[Base_Tarjetas].[SEGMENTO_DESCRIP]","[Base_Tarjetas].[SEGMENTO_DESCRIP].&amp;[" &amp; $C$6 &amp; "]",
"[Base_Tarjetas].[SITUACION]","[Base_Tarjetas].[SITUACION].&amp;[" &amp; $C14 &amp; "]",
"[Base_Tarjetas].[TIPO]","[Base_Tarjetas].[TIPO].&amp;[" &amp; $C$1 &amp; "]")/1000,
0)</f>
        <v>0</v>
      </c>
      <c r="Y14" s="8">
        <f>IFERROR(
GETPIVOTDATA("[Base_Tarjetas].[Importe]",TDinamica_R!$A$3,
"[Base_Tarjetas].[PERIODO]","[Base_Tarjetas].[PERIODO].&amp;[" &amp; TEXT(Y$6,"yyyymm") &amp; "]",
"[Base_Tarjetas].[Metrica]","[Base_Tarjetas].[Metrica].&amp;[" &amp; $A14 &amp; "]",
"[Base_Tarjetas].[SEGMENTO_DESCRIP]","[Base_Tarjetas].[SEGMENTO_DESCRIP].&amp;[" &amp; $C$6 &amp; "]",
"[Base_Tarjetas].[SITUACION]","[Base_Tarjetas].[SITUACION].&amp;[" &amp; $C14 &amp; "]",
"[Base_Tarjetas].[TIPO]","[Base_Tarjetas].[TIPO].&amp;[" &amp; $C$1 &amp; "]")/1000,
0)</f>
        <v>0</v>
      </c>
      <c r="Z14" s="8">
        <f>IFERROR(
GETPIVOTDATA("[Base_Tarjetas].[Importe]",TDinamica_R!$A$3,
"[Base_Tarjetas].[PERIODO]","[Base_Tarjetas].[PERIODO].&amp;[" &amp; TEXT(Z$6,"yyyymm") &amp; "]",
"[Base_Tarjetas].[Metrica]","[Base_Tarjetas].[Metrica].&amp;[" &amp; $A14 &amp; "]",
"[Base_Tarjetas].[SEGMENTO_DESCRIP]","[Base_Tarjetas].[SEGMENTO_DESCRIP].&amp;[" &amp; $C$6 &amp; "]",
"[Base_Tarjetas].[SITUACION]","[Base_Tarjetas].[SITUACION].&amp;[" &amp; $C14 &amp; "]",
"[Base_Tarjetas].[TIPO]","[Base_Tarjetas].[TIPO].&amp;[" &amp; $C$1 &amp; "]")/1000,
0)</f>
        <v>0</v>
      </c>
      <c r="AA14" s="8">
        <f>IFERROR(
GETPIVOTDATA("[Base_Tarjetas].[Importe]",TDinamica_R!$A$3,
"[Base_Tarjetas].[PERIODO]","[Base_Tarjetas].[PERIODO].&amp;[" &amp; TEXT(AA$6,"yyyymm") &amp; "]",
"[Base_Tarjetas].[Metrica]","[Base_Tarjetas].[Metrica].&amp;[" &amp; $A14 &amp; "]",
"[Base_Tarjetas].[SEGMENTO_DESCRIP]","[Base_Tarjetas].[SEGMENTO_DESCRIP].&amp;[" &amp; $C$6 &amp; "]",
"[Base_Tarjetas].[SITUACION]","[Base_Tarjetas].[SITUACION].&amp;[" &amp; $C14 &amp; "]",
"[Base_Tarjetas].[TIPO]","[Base_Tarjetas].[TIPO].&amp;[" &amp; $C$1 &amp; "]")/1000,
0)</f>
        <v>0</v>
      </c>
      <c r="AB14" s="8">
        <f>IFERROR(
GETPIVOTDATA("[Base_Tarjetas].[Importe]",TDinamica_R!$A$3,
"[Base_Tarjetas].[PERIODO]","[Base_Tarjetas].[PERIODO].&amp;[" &amp; TEXT(AB$6,"yyyymm") &amp; "]",
"[Base_Tarjetas].[Metrica]","[Base_Tarjetas].[Metrica].&amp;[" &amp; $A14 &amp; "]",
"[Base_Tarjetas].[SEGMENTO_DESCRIP]","[Base_Tarjetas].[SEGMENTO_DESCRIP].&amp;[" &amp; $C$6 &amp; "]",
"[Base_Tarjetas].[SITUACION]","[Base_Tarjetas].[SITUACION].&amp;[" &amp; $C14 &amp; "]",
"[Base_Tarjetas].[TIPO]","[Base_Tarjetas].[TIPO].&amp;[" &amp; $C$1 &amp; "]")/1000,
0)</f>
        <v>0</v>
      </c>
      <c r="AC14" s="8">
        <f>IFERROR(
GETPIVOTDATA("[Base_Tarjetas].[Importe]",TDinamica_R!$A$3,
"[Base_Tarjetas].[PERIODO]","[Base_Tarjetas].[PERIODO].&amp;[" &amp; TEXT(AC$6,"yyyymm") &amp; "]",
"[Base_Tarjetas].[Metrica]","[Base_Tarjetas].[Metrica].&amp;[" &amp; $A14 &amp; "]",
"[Base_Tarjetas].[SEGMENTO_DESCRIP]","[Base_Tarjetas].[SEGMENTO_DESCRIP].&amp;[" &amp; $C$6 &amp; "]",
"[Base_Tarjetas].[SITUACION]","[Base_Tarjetas].[SITUACION].&amp;[" &amp; $C14 &amp; "]",
"[Base_Tarjetas].[TIPO]","[Base_Tarjetas].[TIPO].&amp;[" &amp; $C$1 &amp; "]")/1000,
0)</f>
        <v>0</v>
      </c>
      <c r="AD14" s="8">
        <f>IFERROR(
GETPIVOTDATA("[Base_Tarjetas].[Importe]",TDinamica_R!$A$3,
"[Base_Tarjetas].[PERIODO]","[Base_Tarjetas].[PERIODO].&amp;[" &amp; TEXT(AD$6,"yyyymm") &amp; "]",
"[Base_Tarjetas].[Metrica]","[Base_Tarjetas].[Metrica].&amp;[" &amp; $A14 &amp; "]",
"[Base_Tarjetas].[SEGMENTO_DESCRIP]","[Base_Tarjetas].[SEGMENTO_DESCRIP].&amp;[" &amp; $C$6 &amp; "]",
"[Base_Tarjetas].[SITUACION]","[Base_Tarjetas].[SITUACION].&amp;[" &amp; $C14 &amp; "]",
"[Base_Tarjetas].[TIPO]","[Base_Tarjetas].[TIPO].&amp;[" &amp; $C$1 &amp; "]")/1000,
0)</f>
        <v>0</v>
      </c>
      <c r="AE14" s="8">
        <f>IFERROR(
GETPIVOTDATA("[Base_Tarjetas].[Importe]",TDinamica_R!$A$3,
"[Base_Tarjetas].[PERIODO]","[Base_Tarjetas].[PERIODO].&amp;[" &amp; TEXT(AE$6,"yyyymm") &amp; "]",
"[Base_Tarjetas].[Metrica]","[Base_Tarjetas].[Metrica].&amp;[" &amp; $A14 &amp; "]",
"[Base_Tarjetas].[SEGMENTO_DESCRIP]","[Base_Tarjetas].[SEGMENTO_DESCRIP].&amp;[" &amp; $C$6 &amp; "]",
"[Base_Tarjetas].[SITUACION]","[Base_Tarjetas].[SITUACION].&amp;[" &amp; $C14 &amp; "]",
"[Base_Tarjetas].[TIPO]","[Base_Tarjetas].[TIPO].&amp;[" &amp; $C$1 &amp; "]")/1000,
0)</f>
        <v>0</v>
      </c>
      <c r="AF14" s="8">
        <f>IFERROR(
GETPIVOTDATA("[Base_Tarjetas].[Importe]",TDinamica_R!$A$3,
"[Base_Tarjetas].[PERIODO]","[Base_Tarjetas].[PERIODO].&amp;[" &amp; TEXT(AF$6,"yyyymm") &amp; "]",
"[Base_Tarjetas].[Metrica]","[Base_Tarjetas].[Metrica].&amp;[" &amp; $A14 &amp; "]",
"[Base_Tarjetas].[SEGMENTO_DESCRIP]","[Base_Tarjetas].[SEGMENTO_DESCRIP].&amp;[" &amp; $C$6 &amp; "]",
"[Base_Tarjetas].[SITUACION]","[Base_Tarjetas].[SITUACION].&amp;[" &amp; $C14 &amp; "]",
"[Base_Tarjetas].[TIPO]","[Base_Tarjetas].[TIPO].&amp;[" &amp; $C$1 &amp; "]")/1000,
0)</f>
        <v>0</v>
      </c>
      <c r="AG14" s="8">
        <f>IFERROR(
GETPIVOTDATA("[Base_Tarjetas].[Importe]",TDinamica_R!$A$3,
"[Base_Tarjetas].[PERIODO]","[Base_Tarjetas].[PERIODO].&amp;[" &amp; TEXT(AG$6,"yyyymm") &amp; "]",
"[Base_Tarjetas].[Metrica]","[Base_Tarjetas].[Metrica].&amp;[" &amp; $A14 &amp; "]",
"[Base_Tarjetas].[SEGMENTO_DESCRIP]","[Base_Tarjetas].[SEGMENTO_DESCRIP].&amp;[" &amp; $C$6 &amp; "]",
"[Base_Tarjetas].[SITUACION]","[Base_Tarjetas].[SITUACION].&amp;[" &amp; $C14 &amp; "]",
"[Base_Tarjetas].[TIPO]","[Base_Tarjetas].[TIPO].&amp;[" &amp; $C$1 &amp; "]")/1000,
0)</f>
        <v>0</v>
      </c>
      <c r="AH14" s="8">
        <f>IFERROR(
GETPIVOTDATA("[Base_Tarjetas].[Importe]",TDinamica_R!$A$3,
"[Base_Tarjetas].[PERIODO]","[Base_Tarjetas].[PERIODO].&amp;[" &amp; TEXT(AH$6,"yyyymm") &amp; "]",
"[Base_Tarjetas].[Metrica]","[Base_Tarjetas].[Metrica].&amp;[" &amp; $A14 &amp; "]",
"[Base_Tarjetas].[SEGMENTO_DESCRIP]","[Base_Tarjetas].[SEGMENTO_DESCRIP].&amp;[" &amp; $C$6 &amp; "]",
"[Base_Tarjetas].[SITUACION]","[Base_Tarjetas].[SITUACION].&amp;[" &amp; $C14 &amp; "]",
"[Base_Tarjetas].[TIPO]","[Base_Tarjetas].[TIPO].&amp;[" &amp; $C$1 &amp; "]")/1000,
0)</f>
        <v>0</v>
      </c>
      <c r="AI14" s="8">
        <f>IFERROR(
GETPIVOTDATA("[Base_Tarjetas].[Importe]",TDinamica_R!$A$3,
"[Base_Tarjetas].[PERIODO]","[Base_Tarjetas].[PERIODO].&amp;[" &amp; TEXT(AI$6,"yyyymm") &amp; "]",
"[Base_Tarjetas].[Metrica]","[Base_Tarjetas].[Metrica].&amp;[" &amp; $A14 &amp; "]",
"[Base_Tarjetas].[SEGMENTO_DESCRIP]","[Base_Tarjetas].[SEGMENTO_DESCRIP].&amp;[" &amp; $C$6 &amp; "]",
"[Base_Tarjetas].[SITUACION]","[Base_Tarjetas].[SITUACION].&amp;[" &amp; $C14 &amp; "]",
"[Base_Tarjetas].[TIPO]","[Base_Tarjetas].[TIPO].&amp;[" &amp; $C$1 &amp; "]")/1000,
0)</f>
        <v>0</v>
      </c>
      <c r="AJ14" s="8">
        <f>IFERROR(
GETPIVOTDATA("[Base_Tarjetas].[Importe]",TDinamica_R!$A$3,
"[Base_Tarjetas].[PERIODO]","[Base_Tarjetas].[PERIODO].&amp;[" &amp; TEXT(AJ$6,"yyyymm") &amp; "]",
"[Base_Tarjetas].[Metrica]","[Base_Tarjetas].[Metrica].&amp;[" &amp; $A14 &amp; "]",
"[Base_Tarjetas].[SEGMENTO_DESCRIP]","[Base_Tarjetas].[SEGMENTO_DESCRIP].&amp;[" &amp; $C$6 &amp; "]",
"[Base_Tarjetas].[SITUACION]","[Base_Tarjetas].[SITUACION].&amp;[" &amp; $C14 &amp; "]",
"[Base_Tarjetas].[TIPO]","[Base_Tarjetas].[TIPO].&amp;[" &amp; $C$1 &amp; "]")/1000,
0)</f>
        <v>0</v>
      </c>
      <c r="AK14" s="8">
        <f>IFERROR(
GETPIVOTDATA("[Base_Tarjetas].[Importe]",TDinamica_R!$A$3,
"[Base_Tarjetas].[PERIODO]","[Base_Tarjetas].[PERIODO].&amp;[" &amp; TEXT(AK$6,"yyyymm") &amp; "]",
"[Base_Tarjetas].[Metrica]","[Base_Tarjetas].[Metrica].&amp;[" &amp; $A14 &amp; "]",
"[Base_Tarjetas].[SEGMENTO_DESCRIP]","[Base_Tarjetas].[SEGMENTO_DESCRIP].&amp;[" &amp; $C$6 &amp; "]",
"[Base_Tarjetas].[SITUACION]","[Base_Tarjetas].[SITUACION].&amp;[" &amp; $C14 &amp; "]",
"[Base_Tarjetas].[TIPO]","[Base_Tarjetas].[TIPO].&amp;[" &amp; $C$1 &amp; "]")/1000,
0)</f>
        <v>0</v>
      </c>
      <c r="AL14" s="8">
        <f>IFERROR(
GETPIVOTDATA("[Base_Tarjetas].[Importe]",TDinamica_R!$A$3,
"[Base_Tarjetas].[PERIODO]","[Base_Tarjetas].[PERIODO].&amp;[" &amp; TEXT(AL$6,"yyyymm") &amp; "]",
"[Base_Tarjetas].[Metrica]","[Base_Tarjetas].[Metrica].&amp;[" &amp; $A14 &amp; "]",
"[Base_Tarjetas].[SEGMENTO_DESCRIP]","[Base_Tarjetas].[SEGMENTO_DESCRIP].&amp;[" &amp; $C$6 &amp; "]",
"[Base_Tarjetas].[SITUACION]","[Base_Tarjetas].[SITUACION].&amp;[" &amp; $C14 &amp; "]",
"[Base_Tarjetas].[TIPO]","[Base_Tarjetas].[TIPO].&amp;[" &amp; $C$1 &amp; "]")/1000,
0)</f>
        <v>0</v>
      </c>
      <c r="AM14" s="8">
        <f>IFERROR(
GETPIVOTDATA("[Base_Tarjetas].[Importe]",TDinamica_R!$A$3,
"[Base_Tarjetas].[PERIODO]","[Base_Tarjetas].[PERIODO].&amp;[" &amp; TEXT(AM$6,"yyyymm") &amp; "]",
"[Base_Tarjetas].[Metrica]","[Base_Tarjetas].[Metrica].&amp;[" &amp; $A14 &amp; "]",
"[Base_Tarjetas].[SEGMENTO_DESCRIP]","[Base_Tarjetas].[SEGMENTO_DESCRIP].&amp;[" &amp; $C$6 &amp; "]",
"[Base_Tarjetas].[SITUACION]","[Base_Tarjetas].[SITUACION].&amp;[" &amp; $C14 &amp; "]",
"[Base_Tarjetas].[TIPO]","[Base_Tarjetas].[TIPO].&amp;[" &amp; $C$1 &amp; "]")/1000,
0)</f>
        <v>0</v>
      </c>
      <c r="AN14" s="8">
        <f>IFERROR(
GETPIVOTDATA("[Base_Tarjetas].[Importe]",TDinamica_R!$A$3,
"[Base_Tarjetas].[PERIODO]","[Base_Tarjetas].[PERIODO].&amp;[" &amp; TEXT(AN$6,"yyyymm") &amp; "]",
"[Base_Tarjetas].[Metrica]","[Base_Tarjetas].[Metrica].&amp;[" &amp; $A14 &amp; "]",
"[Base_Tarjetas].[SEGMENTO_DESCRIP]","[Base_Tarjetas].[SEGMENTO_DESCRIP].&amp;[" &amp; $C$6 &amp; "]",
"[Base_Tarjetas].[SITUACION]","[Base_Tarjetas].[SITUACION].&amp;[" &amp; $C14 &amp; "]",
"[Base_Tarjetas].[TIPO]","[Base_Tarjetas].[TIPO].&amp;[" &amp; $C$1 &amp; "]")/1000,
0)</f>
        <v>0</v>
      </c>
      <c r="AO14" s="8">
        <f>IFERROR(
GETPIVOTDATA("[Base_Tarjetas].[Importe]",TDinamica_R!$A$3,
"[Base_Tarjetas].[PERIODO]","[Base_Tarjetas].[PERIODO].&amp;[" &amp; TEXT(AO$6,"yyyymm") &amp; "]",
"[Base_Tarjetas].[Metrica]","[Base_Tarjetas].[Metrica].&amp;[" &amp; $A14 &amp; "]",
"[Base_Tarjetas].[SEGMENTO_DESCRIP]","[Base_Tarjetas].[SEGMENTO_DESCRIP].&amp;[" &amp; $C$6 &amp; "]",
"[Base_Tarjetas].[SITUACION]","[Base_Tarjetas].[SITUACION].&amp;[" &amp; $C14 &amp; "]",
"[Base_Tarjetas].[TIPO]","[Base_Tarjetas].[TIPO].&amp;[" &amp; $C$1 &amp; "]")/1000,
0)</f>
        <v>0</v>
      </c>
      <c r="AP14" s="8">
        <f>IFERROR(
GETPIVOTDATA("[Base_Tarjetas].[Importe]",TDinamica_R!$A$3,
"[Base_Tarjetas].[PERIODO]","[Base_Tarjetas].[PERIODO].&amp;[" &amp; TEXT(AP$6,"yyyymm") &amp; "]",
"[Base_Tarjetas].[Metrica]","[Base_Tarjetas].[Metrica].&amp;[" &amp; $A14 &amp; "]",
"[Base_Tarjetas].[SEGMENTO_DESCRIP]","[Base_Tarjetas].[SEGMENTO_DESCRIP].&amp;[" &amp; $C$6 &amp; "]",
"[Base_Tarjetas].[SITUACION]","[Base_Tarjetas].[SITUACION].&amp;[" &amp; $C14 &amp; "]",
"[Base_Tarjetas].[TIPO]","[Base_Tarjetas].[TIPO].&amp;[" &amp; $C$1 &amp; "]")/1000,
0)</f>
        <v>0</v>
      </c>
      <c r="AQ14" s="8">
        <f>IFERROR(
GETPIVOTDATA("[Base_Tarjetas].[Importe]",TDinamica_R!$A$3,
"[Base_Tarjetas].[PERIODO]","[Base_Tarjetas].[PERIODO].&amp;[" &amp; TEXT(AQ$6,"yyyymm") &amp; "]",
"[Base_Tarjetas].[Metrica]","[Base_Tarjetas].[Metrica].&amp;[" &amp; $A14 &amp; "]",
"[Base_Tarjetas].[SEGMENTO_DESCRIP]","[Base_Tarjetas].[SEGMENTO_DESCRIP].&amp;[" &amp; $C$6 &amp; "]",
"[Base_Tarjetas].[SITUACION]","[Base_Tarjetas].[SITUACION].&amp;[" &amp; $C14 &amp; "]",
"[Base_Tarjetas].[TIPO]","[Base_Tarjetas].[TIPO].&amp;[" &amp; $C$1 &amp; "]")/1000,
0)</f>
        <v>0</v>
      </c>
      <c r="AR14" s="8">
        <f>IFERROR(
GETPIVOTDATA("[Base_Tarjetas].[Importe]",TDinamica_R!$A$3,
"[Base_Tarjetas].[PERIODO]","[Base_Tarjetas].[PERIODO].&amp;[" &amp; TEXT(AR$6,"yyyymm") &amp; "]",
"[Base_Tarjetas].[Metrica]","[Base_Tarjetas].[Metrica].&amp;[" &amp; $A14 &amp; "]",
"[Base_Tarjetas].[SEGMENTO_DESCRIP]","[Base_Tarjetas].[SEGMENTO_DESCRIP].&amp;[" &amp; $C$6 &amp; "]",
"[Base_Tarjetas].[SITUACION]","[Base_Tarjetas].[SITUACION].&amp;[" &amp; $C14 &amp; "]",
"[Base_Tarjetas].[TIPO]","[Base_Tarjetas].[TIPO].&amp;[" &amp; $C$1 &amp; "]")/1000,
0)</f>
        <v>0</v>
      </c>
      <c r="AS14" s="8">
        <f>IFERROR(
GETPIVOTDATA("[Base_Tarjetas].[Importe]",TDinamica_R!$A$3,
"[Base_Tarjetas].[PERIODO]","[Base_Tarjetas].[PERIODO].&amp;[" &amp; TEXT(AS$6,"yyyymm") &amp; "]",
"[Base_Tarjetas].[Metrica]","[Base_Tarjetas].[Metrica].&amp;[" &amp; $A14 &amp; "]",
"[Base_Tarjetas].[SEGMENTO_DESCRIP]","[Base_Tarjetas].[SEGMENTO_DESCRIP].&amp;[" &amp; $C$6 &amp; "]",
"[Base_Tarjetas].[SITUACION]","[Base_Tarjetas].[SITUACION].&amp;[" &amp; $C14 &amp; "]",
"[Base_Tarjetas].[TIPO]","[Base_Tarjetas].[TIPO].&amp;[" &amp; $C$1 &amp; "]")/1000,
0)</f>
        <v>0</v>
      </c>
      <c r="AT14" s="8">
        <f>IFERROR(
GETPIVOTDATA("[Base_Tarjetas].[Importe]",TDinamica_R!$A$3,
"[Base_Tarjetas].[PERIODO]","[Base_Tarjetas].[PERIODO].&amp;[" &amp; TEXT(AT$6,"yyyymm") &amp; "]",
"[Base_Tarjetas].[Metrica]","[Base_Tarjetas].[Metrica].&amp;[" &amp; $A14 &amp; "]",
"[Base_Tarjetas].[SEGMENTO_DESCRIP]","[Base_Tarjetas].[SEGMENTO_DESCRIP].&amp;[" &amp; $C$6 &amp; "]",
"[Base_Tarjetas].[SITUACION]","[Base_Tarjetas].[SITUACION].&amp;[" &amp; $C14 &amp; "]",
"[Base_Tarjetas].[TIPO]","[Base_Tarjetas].[TIPO].&amp;[" &amp; $C$1 &amp; "]")/1000,
0)</f>
        <v>0</v>
      </c>
      <c r="AU14" s="8">
        <f>IFERROR(
GETPIVOTDATA("[Base_Tarjetas].[Importe]",TDinamica_R!$A$3,
"[Base_Tarjetas].[PERIODO]","[Base_Tarjetas].[PERIODO].&amp;[" &amp; TEXT(AU$6,"yyyymm") &amp; "]",
"[Base_Tarjetas].[Metrica]","[Base_Tarjetas].[Metrica].&amp;[" &amp; $A14 &amp; "]",
"[Base_Tarjetas].[SEGMENTO_DESCRIP]","[Base_Tarjetas].[SEGMENTO_DESCRIP].&amp;[" &amp; $C$6 &amp; "]",
"[Base_Tarjetas].[SITUACION]","[Base_Tarjetas].[SITUACION].&amp;[" &amp; $C14 &amp; "]",
"[Base_Tarjetas].[TIPO]","[Base_Tarjetas].[TIPO].&amp;[" &amp; $C$1 &amp; "]")/1000,
0)</f>
        <v>0</v>
      </c>
      <c r="AV14" s="8">
        <f>IFERROR(
GETPIVOTDATA("[Base_Tarjetas].[Importe]",TDinamica_R!$A$3,
"[Base_Tarjetas].[PERIODO]","[Base_Tarjetas].[PERIODO].&amp;[" &amp; TEXT(AV$6,"yyyymm") &amp; "]",
"[Base_Tarjetas].[Metrica]","[Base_Tarjetas].[Metrica].&amp;[" &amp; $A14 &amp; "]",
"[Base_Tarjetas].[SEGMENTO_DESCRIP]","[Base_Tarjetas].[SEGMENTO_DESCRIP].&amp;[" &amp; $C$6 &amp; "]",
"[Base_Tarjetas].[SITUACION]","[Base_Tarjetas].[SITUACION].&amp;[" &amp; $C14 &amp; "]",
"[Base_Tarjetas].[TIPO]","[Base_Tarjetas].[TIPO].&amp;[" &amp; $C$1 &amp; "]")/1000,
0)</f>
        <v>0</v>
      </c>
      <c r="AW14" s="8">
        <f>IFERROR(
GETPIVOTDATA("[Base_Tarjetas].[Importe]",TDinamica_R!$A$3,
"[Base_Tarjetas].[PERIODO]","[Base_Tarjetas].[PERIODO].&amp;[" &amp; TEXT(AW$6,"yyyymm") &amp; "]",
"[Base_Tarjetas].[Metrica]","[Base_Tarjetas].[Metrica].&amp;[" &amp; $A14 &amp; "]",
"[Base_Tarjetas].[SEGMENTO_DESCRIP]","[Base_Tarjetas].[SEGMENTO_DESCRIP].&amp;[" &amp; $C$6 &amp; "]",
"[Base_Tarjetas].[SITUACION]","[Base_Tarjetas].[SITUACION].&amp;[" &amp; $C14 &amp; "]",
"[Base_Tarjetas].[TIPO]","[Base_Tarjetas].[TIPO].&amp;[" &amp; $C$1 &amp; "]")/1000,
0)</f>
        <v>0</v>
      </c>
      <c r="AX14" s="8">
        <f>IFERROR(
GETPIVOTDATA("[Base_Tarjetas].[Importe]",TDinamica_R!$A$3,
"[Base_Tarjetas].[PERIODO]","[Base_Tarjetas].[PERIODO].&amp;[" &amp; TEXT(AX$6,"yyyymm") &amp; "]",
"[Base_Tarjetas].[Metrica]","[Base_Tarjetas].[Metrica].&amp;[" &amp; $A14 &amp; "]",
"[Base_Tarjetas].[SEGMENTO_DESCRIP]","[Base_Tarjetas].[SEGMENTO_DESCRIP].&amp;[" &amp; $C$6 &amp; "]",
"[Base_Tarjetas].[SITUACION]","[Base_Tarjetas].[SITUACION].&amp;[" &amp; $C14 &amp; "]",
"[Base_Tarjetas].[TIPO]","[Base_Tarjetas].[TIPO].&amp;[" &amp; $C$1 &amp; "]")/1000,
0)</f>
        <v>0</v>
      </c>
      <c r="AY14" s="8">
        <f>IFERROR(
GETPIVOTDATA("[Base_Tarjetas].[Importe]",TDinamica_R!$A$3,
"[Base_Tarjetas].[PERIODO]","[Base_Tarjetas].[PERIODO].&amp;[" &amp; TEXT(AY$6,"yyyymm") &amp; "]",
"[Base_Tarjetas].[Metrica]","[Base_Tarjetas].[Metrica].&amp;[" &amp; $A14 &amp; "]",
"[Base_Tarjetas].[SEGMENTO_DESCRIP]","[Base_Tarjetas].[SEGMENTO_DESCRIP].&amp;[" &amp; $C$6 &amp; "]",
"[Base_Tarjetas].[SITUACION]","[Base_Tarjetas].[SITUACION].&amp;[" &amp; $C14 &amp; "]",
"[Base_Tarjetas].[TIPO]","[Base_Tarjetas].[TIPO].&amp;[" &amp; $C$1 &amp; "]")/1000,
0)</f>
        <v>0</v>
      </c>
      <c r="AZ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TEXT(AZ$6,"yyyymm") &amp; "]"),
0)</f>
        <v>946394.61171867431</v>
      </c>
      <c r="BA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TEXT(BA$6,"yyyymm") &amp; "]"),
0)</f>
        <v>954468.77702730231</v>
      </c>
      <c r="BB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TEXT(BB$6,"yyyymm") &amp; "]"),
0)</f>
        <v>960268.79170036432</v>
      </c>
      <c r="BC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TEXT(BC$6,"yyyymm") &amp; "]"),
0)</f>
        <v>970681.05381889956</v>
      </c>
      <c r="BD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TEXT(BD$6,"yyyymm") &amp; "]"),
0)</f>
        <v>997746.60186785157</v>
      </c>
      <c r="BE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TEXT(BE$6,"yyyymm") &amp; "]"),
0)</f>
        <v>1009166.5893976938</v>
      </c>
      <c r="BF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TEXT(BF$6,"yyyymm") &amp; "]"),
0)</f>
        <v>1017663.4424868692</v>
      </c>
      <c r="BG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TEXT(BG$6,"yyyymm") &amp; "]"),
0)</f>
        <v>1032115.1204902167</v>
      </c>
      <c r="BH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TEXT(BH$6,"yyyymm") &amp; "]"),
0)</f>
        <v>1041771.1388208927</v>
      </c>
      <c r="BI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TEXT(BI$6,"yyyymm") &amp; "]"),
0)</f>
        <v>1055016.1213457359</v>
      </c>
      <c r="BJ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TEXT(BJ$6,"yyyymm") &amp; "]"),
0)</f>
        <v>1081652.0340847888</v>
      </c>
      <c r="BK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TEXT(BK$6,"yyyymm") &amp; "]"),
0)</f>
        <v>1101338.2561833439</v>
      </c>
      <c r="BO14" s="24">
        <f t="shared" ref="BO14:BT16" si="12">IFERROR(AVERAGEIFS($D14:$BM14,$D$6:$BM$6,"&gt;="&amp;BO$2,$D$6:$BM$6,"&lt;="&amp;BO$6,$D$5:$BM$5,BO$5,$D14:$BM14,"&lt;&gt;0"),0)</f>
        <v>0</v>
      </c>
      <c r="BP14" s="24">
        <f t="shared" si="12"/>
        <v>953710.72681544686</v>
      </c>
      <c r="BQ14" s="24">
        <f t="shared" si="12"/>
        <v>0</v>
      </c>
      <c r="BR14" s="24">
        <f t="shared" si="12"/>
        <v>0</v>
      </c>
      <c r="BS14" s="24">
        <f t="shared" si="12"/>
        <v>0</v>
      </c>
      <c r="BT14" s="24">
        <f t="shared" si="12"/>
        <v>0</v>
      </c>
      <c r="BW14" s="24">
        <f t="shared" ref="BW14:CB16" si="13">SUMIFS($D14:$BM14,$D$6:$BM$6,"&gt;="&amp;BO$2,$D$6:$BM$6,"&lt;="&amp;BO$6,$D$5:$BM$5,BO$5)</f>
        <v>0</v>
      </c>
      <c r="BX14" s="24">
        <f t="shared" si="13"/>
        <v>2861132.1804463407</v>
      </c>
      <c r="BY14" s="24">
        <f t="shared" si="13"/>
        <v>0</v>
      </c>
      <c r="BZ14" s="24">
        <f t="shared" si="13"/>
        <v>0</v>
      </c>
      <c r="CA14" s="24">
        <f t="shared" si="13"/>
        <v>0</v>
      </c>
      <c r="CB14" s="24">
        <f t="shared" si="13"/>
        <v>0</v>
      </c>
    </row>
    <row r="15" spans="1:81" hidden="1" outlineLevel="1" x14ac:dyDescent="0.25">
      <c r="A15" s="11" t="s">
        <v>16</v>
      </c>
      <c r="C15" s="2" t="s">
        <v>1</v>
      </c>
      <c r="D15" s="8">
        <f>IFERROR(
GETPIVOTDATA("[Base_Tarjetas].[Importe]",TDinamica_R!$A$3,
"[Base_Tarjetas].[PERIODO]","[Base_Tarjetas].[PERIODO].&amp;[" &amp; TEXT(D$6,"yyyymm") &amp; "]",
"[Base_Tarjetas].[Metrica]","[Base_Tarjetas].[Metrica].&amp;[" &amp; $A15 &amp; "]",
"[Base_Tarjetas].[SEGMENTO_DESCRIP]","[Base_Tarjetas].[SEGMENTO_DESCRIP].&amp;[" &amp; $C$6 &amp; "]",
"[Base_Tarjetas].[SITUACION]","[Base_Tarjetas].[SITUACION].&amp;[" &amp; $C15 &amp; "]",
"[Base_Tarjetas].[TIPO]","[Base_Tarjetas].[TIPO].&amp;[" &amp; $C$1 &amp; "]")/1000,
0)</f>
        <v>0</v>
      </c>
      <c r="E15" s="8">
        <f>IFERROR(
GETPIVOTDATA("[Base_Tarjetas].[Importe]",TDinamica_R!$A$3,
"[Base_Tarjetas].[PERIODO]","[Base_Tarjetas].[PERIODO].&amp;[" &amp; TEXT(E$6,"yyyymm") &amp; "]",
"[Base_Tarjetas].[Metrica]","[Base_Tarjetas].[Metrica].&amp;[" &amp; $A15 &amp; "]",
"[Base_Tarjetas].[SEGMENTO_DESCRIP]","[Base_Tarjetas].[SEGMENTO_DESCRIP].&amp;[" &amp; $C$6 &amp; "]",
"[Base_Tarjetas].[SITUACION]","[Base_Tarjetas].[SITUACION].&amp;[" &amp; $C15 &amp; "]",
"[Base_Tarjetas].[TIPO]","[Base_Tarjetas].[TIPO].&amp;[" &amp; $C$1 &amp; "]")/1000,
0)</f>
        <v>0</v>
      </c>
      <c r="F15" s="8">
        <f>IFERROR(
GETPIVOTDATA("[Base_Tarjetas].[Importe]",TDinamica_R!$A$3,
"[Base_Tarjetas].[PERIODO]","[Base_Tarjetas].[PERIODO].&amp;[" &amp; TEXT(F$6,"yyyymm") &amp; "]",
"[Base_Tarjetas].[Metrica]","[Base_Tarjetas].[Metrica].&amp;[" &amp; $A15 &amp; "]",
"[Base_Tarjetas].[SEGMENTO_DESCRIP]","[Base_Tarjetas].[SEGMENTO_DESCRIP].&amp;[" &amp; $C$6 &amp; "]",
"[Base_Tarjetas].[SITUACION]","[Base_Tarjetas].[SITUACION].&amp;[" &amp; $C15 &amp; "]",
"[Base_Tarjetas].[TIPO]","[Base_Tarjetas].[TIPO].&amp;[" &amp; $C$1 &amp; "]")/1000,
0)</f>
        <v>0</v>
      </c>
      <c r="G15" s="8">
        <f>IFERROR(
GETPIVOTDATA("[Base_Tarjetas].[Importe]",TDinamica_R!$A$3,
"[Base_Tarjetas].[PERIODO]","[Base_Tarjetas].[PERIODO].&amp;[" &amp; TEXT(G$6,"yyyymm") &amp; "]",
"[Base_Tarjetas].[Metrica]","[Base_Tarjetas].[Metrica].&amp;[" &amp; $A15 &amp; "]",
"[Base_Tarjetas].[SEGMENTO_DESCRIP]","[Base_Tarjetas].[SEGMENTO_DESCRIP].&amp;[" &amp; $C$6 &amp; "]",
"[Base_Tarjetas].[SITUACION]","[Base_Tarjetas].[SITUACION].&amp;[" &amp; $C15 &amp; "]",
"[Base_Tarjetas].[TIPO]","[Base_Tarjetas].[TIPO].&amp;[" &amp; $C$1 &amp; "]")/1000,
0)</f>
        <v>0</v>
      </c>
      <c r="H15" s="8">
        <f>IFERROR(
GETPIVOTDATA("[Base_Tarjetas].[Importe]",TDinamica_R!$A$3,
"[Base_Tarjetas].[PERIODO]","[Base_Tarjetas].[PERIODO].&amp;[" &amp; TEXT(H$6,"yyyymm") &amp; "]",
"[Base_Tarjetas].[Metrica]","[Base_Tarjetas].[Metrica].&amp;[" &amp; $A15 &amp; "]",
"[Base_Tarjetas].[SEGMENTO_DESCRIP]","[Base_Tarjetas].[SEGMENTO_DESCRIP].&amp;[" &amp; $C$6 &amp; "]",
"[Base_Tarjetas].[SITUACION]","[Base_Tarjetas].[SITUACION].&amp;[" &amp; $C15 &amp; "]",
"[Base_Tarjetas].[TIPO]","[Base_Tarjetas].[TIPO].&amp;[" &amp; $C$1 &amp; "]")/1000,
0)</f>
        <v>0</v>
      </c>
      <c r="I15" s="8">
        <f>IFERROR(
GETPIVOTDATA("[Base_Tarjetas].[Importe]",TDinamica_R!$A$3,
"[Base_Tarjetas].[PERIODO]","[Base_Tarjetas].[PERIODO].&amp;[" &amp; TEXT(I$6,"yyyymm") &amp; "]",
"[Base_Tarjetas].[Metrica]","[Base_Tarjetas].[Metrica].&amp;[" &amp; $A15 &amp; "]",
"[Base_Tarjetas].[SEGMENTO_DESCRIP]","[Base_Tarjetas].[SEGMENTO_DESCRIP].&amp;[" &amp; $C$6 &amp; "]",
"[Base_Tarjetas].[SITUACION]","[Base_Tarjetas].[SITUACION].&amp;[" &amp; $C15 &amp; "]",
"[Base_Tarjetas].[TIPO]","[Base_Tarjetas].[TIPO].&amp;[" &amp; $C$1 &amp; "]")/1000,
0)</f>
        <v>0</v>
      </c>
      <c r="J15" s="8">
        <f>IFERROR(
GETPIVOTDATA("[Base_Tarjetas].[Importe]",TDinamica_R!$A$3,
"[Base_Tarjetas].[PERIODO]","[Base_Tarjetas].[PERIODO].&amp;[" &amp; TEXT(J$6,"yyyymm") &amp; "]",
"[Base_Tarjetas].[Metrica]","[Base_Tarjetas].[Metrica].&amp;[" &amp; $A15 &amp; "]",
"[Base_Tarjetas].[SEGMENTO_DESCRIP]","[Base_Tarjetas].[SEGMENTO_DESCRIP].&amp;[" &amp; $C$6 &amp; "]",
"[Base_Tarjetas].[SITUACION]","[Base_Tarjetas].[SITUACION].&amp;[" &amp; $C15 &amp; "]",
"[Base_Tarjetas].[TIPO]","[Base_Tarjetas].[TIPO].&amp;[" &amp; $C$1 &amp; "]")/1000,
0)</f>
        <v>0</v>
      </c>
      <c r="K15" s="8">
        <f>IFERROR(
GETPIVOTDATA("[Base_Tarjetas].[Importe]",TDinamica_R!$A$3,
"[Base_Tarjetas].[PERIODO]","[Base_Tarjetas].[PERIODO].&amp;[" &amp; TEXT(K$6,"yyyymm") &amp; "]",
"[Base_Tarjetas].[Metrica]","[Base_Tarjetas].[Metrica].&amp;[" &amp; $A15 &amp; "]",
"[Base_Tarjetas].[SEGMENTO_DESCRIP]","[Base_Tarjetas].[SEGMENTO_DESCRIP].&amp;[" &amp; $C$6 &amp; "]",
"[Base_Tarjetas].[SITUACION]","[Base_Tarjetas].[SITUACION].&amp;[" &amp; $C15 &amp; "]",
"[Base_Tarjetas].[TIPO]","[Base_Tarjetas].[TIPO].&amp;[" &amp; $C$1 &amp; "]")/1000,
0)</f>
        <v>0</v>
      </c>
      <c r="L15" s="8">
        <f>IFERROR(
GETPIVOTDATA("[Base_Tarjetas].[Importe]",TDinamica_R!$A$3,
"[Base_Tarjetas].[PERIODO]","[Base_Tarjetas].[PERIODO].&amp;[" &amp; TEXT(L$6,"yyyymm") &amp; "]",
"[Base_Tarjetas].[Metrica]","[Base_Tarjetas].[Metrica].&amp;[" &amp; $A15 &amp; "]",
"[Base_Tarjetas].[SEGMENTO_DESCRIP]","[Base_Tarjetas].[SEGMENTO_DESCRIP].&amp;[" &amp; $C$6 &amp; "]",
"[Base_Tarjetas].[SITUACION]","[Base_Tarjetas].[SITUACION].&amp;[" &amp; $C15 &amp; "]",
"[Base_Tarjetas].[TIPO]","[Base_Tarjetas].[TIPO].&amp;[" &amp; $C$1 &amp; "]")/1000,
0)</f>
        <v>0</v>
      </c>
      <c r="M15" s="8">
        <f>IFERROR(
GETPIVOTDATA("[Base_Tarjetas].[Importe]",TDinamica_R!$A$3,
"[Base_Tarjetas].[PERIODO]","[Base_Tarjetas].[PERIODO].&amp;[" &amp; TEXT(M$6,"yyyymm") &amp; "]",
"[Base_Tarjetas].[Metrica]","[Base_Tarjetas].[Metrica].&amp;[" &amp; $A15 &amp; "]",
"[Base_Tarjetas].[SEGMENTO_DESCRIP]","[Base_Tarjetas].[SEGMENTO_DESCRIP].&amp;[" &amp; $C$6 &amp; "]",
"[Base_Tarjetas].[SITUACION]","[Base_Tarjetas].[SITUACION].&amp;[" &amp; $C15 &amp; "]",
"[Base_Tarjetas].[TIPO]","[Base_Tarjetas].[TIPO].&amp;[" &amp; $C$1 &amp; "]")/1000,
0)</f>
        <v>0</v>
      </c>
      <c r="N15" s="8">
        <f>IFERROR(
GETPIVOTDATA("[Base_Tarjetas].[Importe]",TDinamica_R!$A$3,
"[Base_Tarjetas].[PERIODO]","[Base_Tarjetas].[PERIODO].&amp;[" &amp; TEXT(N$6,"yyyymm") &amp; "]",
"[Base_Tarjetas].[Metrica]","[Base_Tarjetas].[Metrica].&amp;[" &amp; $A15 &amp; "]",
"[Base_Tarjetas].[SEGMENTO_DESCRIP]","[Base_Tarjetas].[SEGMENTO_DESCRIP].&amp;[" &amp; $C$6 &amp; "]",
"[Base_Tarjetas].[SITUACION]","[Base_Tarjetas].[SITUACION].&amp;[" &amp; $C15 &amp; "]",
"[Base_Tarjetas].[TIPO]","[Base_Tarjetas].[TIPO].&amp;[" &amp; $C$1 &amp; "]")/1000,
0)</f>
        <v>0</v>
      </c>
      <c r="O15" s="8">
        <f>IFERROR(
GETPIVOTDATA("[Base_Tarjetas].[Importe]",TDinamica_R!$A$3,
"[Base_Tarjetas].[PERIODO]","[Base_Tarjetas].[PERIODO].&amp;[" &amp; TEXT(O$6,"yyyymm") &amp; "]",
"[Base_Tarjetas].[Metrica]","[Base_Tarjetas].[Metrica].&amp;[" &amp; $A15 &amp; "]",
"[Base_Tarjetas].[SEGMENTO_DESCRIP]","[Base_Tarjetas].[SEGMENTO_DESCRIP].&amp;[" &amp; $C$6 &amp; "]",
"[Base_Tarjetas].[SITUACION]","[Base_Tarjetas].[SITUACION].&amp;[" &amp; $C15 &amp; "]",
"[Base_Tarjetas].[TIPO]","[Base_Tarjetas].[TIPO].&amp;[" &amp; $C$1 &amp; "]")/1000,
0)</f>
        <v>0</v>
      </c>
      <c r="P15" s="8">
        <f>IFERROR(
GETPIVOTDATA("[Base_Tarjetas].[Importe]",TDinamica_R!$A$3,
"[Base_Tarjetas].[PERIODO]","[Base_Tarjetas].[PERIODO].&amp;[" &amp; TEXT(P$6,"yyyymm") &amp; "]",
"[Base_Tarjetas].[Metrica]","[Base_Tarjetas].[Metrica].&amp;[" &amp; $A15 &amp; "]",
"[Base_Tarjetas].[SEGMENTO_DESCRIP]","[Base_Tarjetas].[SEGMENTO_DESCRIP].&amp;[" &amp; $C$6 &amp; "]",
"[Base_Tarjetas].[SITUACION]","[Base_Tarjetas].[SITUACION].&amp;[" &amp; $C15 &amp; "]",
"[Base_Tarjetas].[TIPO]","[Base_Tarjetas].[TIPO].&amp;[" &amp; $C$1 &amp; "]")/1000,
0)</f>
        <v>0</v>
      </c>
      <c r="Q15" s="8">
        <f>IFERROR(
GETPIVOTDATA("[Base_Tarjetas].[Importe]",TDinamica_R!$A$3,
"[Base_Tarjetas].[PERIODO]","[Base_Tarjetas].[PERIODO].&amp;[" &amp; TEXT(Q$6,"yyyymm") &amp; "]",
"[Base_Tarjetas].[Metrica]","[Base_Tarjetas].[Metrica].&amp;[" &amp; $A15 &amp; "]",
"[Base_Tarjetas].[SEGMENTO_DESCRIP]","[Base_Tarjetas].[SEGMENTO_DESCRIP].&amp;[" &amp; $C$6 &amp; "]",
"[Base_Tarjetas].[SITUACION]","[Base_Tarjetas].[SITUACION].&amp;[" &amp; $C15 &amp; "]",
"[Base_Tarjetas].[TIPO]","[Base_Tarjetas].[TIPO].&amp;[" &amp; $C$1 &amp; "]")/1000,
0)</f>
        <v>0</v>
      </c>
      <c r="R15" s="8">
        <f>IFERROR(
GETPIVOTDATA("[Base_Tarjetas].[Importe]",TDinamica_R!$A$3,
"[Base_Tarjetas].[PERIODO]","[Base_Tarjetas].[PERIODO].&amp;[" &amp; TEXT(R$6,"yyyymm") &amp; "]",
"[Base_Tarjetas].[Metrica]","[Base_Tarjetas].[Metrica].&amp;[" &amp; $A15 &amp; "]",
"[Base_Tarjetas].[SEGMENTO_DESCRIP]","[Base_Tarjetas].[SEGMENTO_DESCRIP].&amp;[" &amp; $C$6 &amp; "]",
"[Base_Tarjetas].[SITUACION]","[Base_Tarjetas].[SITUACION].&amp;[" &amp; $C15 &amp; "]",
"[Base_Tarjetas].[TIPO]","[Base_Tarjetas].[TIPO].&amp;[" &amp; $C$1 &amp; "]")/1000,
0)</f>
        <v>0</v>
      </c>
      <c r="S15" s="8">
        <f>IFERROR(
GETPIVOTDATA("[Base_Tarjetas].[Importe]",TDinamica_R!$A$3,
"[Base_Tarjetas].[PERIODO]","[Base_Tarjetas].[PERIODO].&amp;[" &amp; TEXT(S$6,"yyyymm") &amp; "]",
"[Base_Tarjetas].[Metrica]","[Base_Tarjetas].[Metrica].&amp;[" &amp; $A15 &amp; "]",
"[Base_Tarjetas].[SEGMENTO_DESCRIP]","[Base_Tarjetas].[SEGMENTO_DESCRIP].&amp;[" &amp; $C$6 &amp; "]",
"[Base_Tarjetas].[SITUACION]","[Base_Tarjetas].[SITUACION].&amp;[" &amp; $C15 &amp; "]",
"[Base_Tarjetas].[TIPO]","[Base_Tarjetas].[TIPO].&amp;[" &amp; $C$1 &amp; "]")/1000,
0)</f>
        <v>0</v>
      </c>
      <c r="T15" s="8">
        <f>IFERROR(
GETPIVOTDATA("[Base_Tarjetas].[Importe]",TDinamica_R!$A$3,
"[Base_Tarjetas].[PERIODO]","[Base_Tarjetas].[PERIODO].&amp;[" &amp; TEXT(T$6,"yyyymm") &amp; "]",
"[Base_Tarjetas].[Metrica]","[Base_Tarjetas].[Metrica].&amp;[" &amp; $A15 &amp; "]",
"[Base_Tarjetas].[SEGMENTO_DESCRIP]","[Base_Tarjetas].[SEGMENTO_DESCRIP].&amp;[" &amp; $C$6 &amp; "]",
"[Base_Tarjetas].[SITUACION]","[Base_Tarjetas].[SITUACION].&amp;[" &amp; $C15 &amp; "]",
"[Base_Tarjetas].[TIPO]","[Base_Tarjetas].[TIPO].&amp;[" &amp; $C$1 &amp; "]")/1000,
0)</f>
        <v>0</v>
      </c>
      <c r="U15" s="8">
        <f>IFERROR(
GETPIVOTDATA("[Base_Tarjetas].[Importe]",TDinamica_R!$A$3,
"[Base_Tarjetas].[PERIODO]","[Base_Tarjetas].[PERIODO].&amp;[" &amp; TEXT(U$6,"yyyymm") &amp; "]",
"[Base_Tarjetas].[Metrica]","[Base_Tarjetas].[Metrica].&amp;[" &amp; $A15 &amp; "]",
"[Base_Tarjetas].[SEGMENTO_DESCRIP]","[Base_Tarjetas].[SEGMENTO_DESCRIP].&amp;[" &amp; $C$6 &amp; "]",
"[Base_Tarjetas].[SITUACION]","[Base_Tarjetas].[SITUACION].&amp;[" &amp; $C15 &amp; "]",
"[Base_Tarjetas].[TIPO]","[Base_Tarjetas].[TIPO].&amp;[" &amp; $C$1 &amp; "]")/1000,
0)</f>
        <v>0</v>
      </c>
      <c r="V15" s="8">
        <f>IFERROR(
GETPIVOTDATA("[Base_Tarjetas].[Importe]",TDinamica_R!$A$3,
"[Base_Tarjetas].[PERIODO]","[Base_Tarjetas].[PERIODO].&amp;[" &amp; TEXT(V$6,"yyyymm") &amp; "]",
"[Base_Tarjetas].[Metrica]","[Base_Tarjetas].[Metrica].&amp;[" &amp; $A15 &amp; "]",
"[Base_Tarjetas].[SEGMENTO_DESCRIP]","[Base_Tarjetas].[SEGMENTO_DESCRIP].&amp;[" &amp; $C$6 &amp; "]",
"[Base_Tarjetas].[SITUACION]","[Base_Tarjetas].[SITUACION].&amp;[" &amp; $C15 &amp; "]",
"[Base_Tarjetas].[TIPO]","[Base_Tarjetas].[TIPO].&amp;[" &amp; $C$1 &amp; "]")/1000,
0)</f>
        <v>0</v>
      </c>
      <c r="W15" s="8">
        <f>IFERROR(
GETPIVOTDATA("[Base_Tarjetas].[Importe]",TDinamica_R!$A$3,
"[Base_Tarjetas].[PERIODO]","[Base_Tarjetas].[PERIODO].&amp;[" &amp; TEXT(W$6,"yyyymm") &amp; "]",
"[Base_Tarjetas].[Metrica]","[Base_Tarjetas].[Metrica].&amp;[" &amp; $A15 &amp; "]",
"[Base_Tarjetas].[SEGMENTO_DESCRIP]","[Base_Tarjetas].[SEGMENTO_DESCRIP].&amp;[" &amp; $C$6 &amp; "]",
"[Base_Tarjetas].[SITUACION]","[Base_Tarjetas].[SITUACION].&amp;[" &amp; $C15 &amp; "]",
"[Base_Tarjetas].[TIPO]","[Base_Tarjetas].[TIPO].&amp;[" &amp; $C$1 &amp; "]")/1000,
0)</f>
        <v>0</v>
      </c>
      <c r="X15" s="8">
        <f>IFERROR(
GETPIVOTDATA("[Base_Tarjetas].[Importe]",TDinamica_R!$A$3,
"[Base_Tarjetas].[PERIODO]","[Base_Tarjetas].[PERIODO].&amp;[" &amp; TEXT(X$6,"yyyymm") &amp; "]",
"[Base_Tarjetas].[Metrica]","[Base_Tarjetas].[Metrica].&amp;[" &amp; $A15 &amp; "]",
"[Base_Tarjetas].[SEGMENTO_DESCRIP]","[Base_Tarjetas].[SEGMENTO_DESCRIP].&amp;[" &amp; $C$6 &amp; "]",
"[Base_Tarjetas].[SITUACION]","[Base_Tarjetas].[SITUACION].&amp;[" &amp; $C15 &amp; "]",
"[Base_Tarjetas].[TIPO]","[Base_Tarjetas].[TIPO].&amp;[" &amp; $C$1 &amp; "]")/1000,
0)</f>
        <v>0</v>
      </c>
      <c r="Y15" s="8">
        <f>IFERROR(
GETPIVOTDATA("[Base_Tarjetas].[Importe]",TDinamica_R!$A$3,
"[Base_Tarjetas].[PERIODO]","[Base_Tarjetas].[PERIODO].&amp;[" &amp; TEXT(Y$6,"yyyymm") &amp; "]",
"[Base_Tarjetas].[Metrica]","[Base_Tarjetas].[Metrica].&amp;[" &amp; $A15 &amp; "]",
"[Base_Tarjetas].[SEGMENTO_DESCRIP]","[Base_Tarjetas].[SEGMENTO_DESCRIP].&amp;[" &amp; $C$6 &amp; "]",
"[Base_Tarjetas].[SITUACION]","[Base_Tarjetas].[SITUACION].&amp;[" &amp; $C15 &amp; "]",
"[Base_Tarjetas].[TIPO]","[Base_Tarjetas].[TIPO].&amp;[" &amp; $C$1 &amp; "]")/1000,
0)</f>
        <v>0</v>
      </c>
      <c r="Z15" s="8">
        <f>IFERROR(
GETPIVOTDATA("[Base_Tarjetas].[Importe]",TDinamica_R!$A$3,
"[Base_Tarjetas].[PERIODO]","[Base_Tarjetas].[PERIODO].&amp;[" &amp; TEXT(Z$6,"yyyymm") &amp; "]",
"[Base_Tarjetas].[Metrica]","[Base_Tarjetas].[Metrica].&amp;[" &amp; $A15 &amp; "]",
"[Base_Tarjetas].[SEGMENTO_DESCRIP]","[Base_Tarjetas].[SEGMENTO_DESCRIP].&amp;[" &amp; $C$6 &amp; "]",
"[Base_Tarjetas].[SITUACION]","[Base_Tarjetas].[SITUACION].&amp;[" &amp; $C15 &amp; "]",
"[Base_Tarjetas].[TIPO]","[Base_Tarjetas].[TIPO].&amp;[" &amp; $C$1 &amp; "]")/1000,
0)</f>
        <v>0</v>
      </c>
      <c r="AA15" s="8">
        <f>IFERROR(
GETPIVOTDATA("[Base_Tarjetas].[Importe]",TDinamica_R!$A$3,
"[Base_Tarjetas].[PERIODO]","[Base_Tarjetas].[PERIODO].&amp;[" &amp; TEXT(AA$6,"yyyymm") &amp; "]",
"[Base_Tarjetas].[Metrica]","[Base_Tarjetas].[Metrica].&amp;[" &amp; $A15 &amp; "]",
"[Base_Tarjetas].[SEGMENTO_DESCRIP]","[Base_Tarjetas].[SEGMENTO_DESCRIP].&amp;[" &amp; $C$6 &amp; "]",
"[Base_Tarjetas].[SITUACION]","[Base_Tarjetas].[SITUACION].&amp;[" &amp; $C15 &amp; "]",
"[Base_Tarjetas].[TIPO]","[Base_Tarjetas].[TIPO].&amp;[" &amp; $C$1 &amp; "]")/1000,
0)</f>
        <v>0</v>
      </c>
      <c r="AB15" s="8">
        <f>IFERROR(
GETPIVOTDATA("[Base_Tarjetas].[Importe]",TDinamica_R!$A$3,
"[Base_Tarjetas].[PERIODO]","[Base_Tarjetas].[PERIODO].&amp;[" &amp; TEXT(AB$6,"yyyymm") &amp; "]",
"[Base_Tarjetas].[Metrica]","[Base_Tarjetas].[Metrica].&amp;[" &amp; $A15 &amp; "]",
"[Base_Tarjetas].[SEGMENTO_DESCRIP]","[Base_Tarjetas].[SEGMENTO_DESCRIP].&amp;[" &amp; $C$6 &amp; "]",
"[Base_Tarjetas].[SITUACION]","[Base_Tarjetas].[SITUACION].&amp;[" &amp; $C15 &amp; "]",
"[Base_Tarjetas].[TIPO]","[Base_Tarjetas].[TIPO].&amp;[" &amp; $C$1 &amp; "]")/1000,
0)</f>
        <v>0</v>
      </c>
      <c r="AC15" s="8">
        <f>IFERROR(
GETPIVOTDATA("[Base_Tarjetas].[Importe]",TDinamica_R!$A$3,
"[Base_Tarjetas].[PERIODO]","[Base_Tarjetas].[PERIODO].&amp;[" &amp; TEXT(AC$6,"yyyymm") &amp; "]",
"[Base_Tarjetas].[Metrica]","[Base_Tarjetas].[Metrica].&amp;[" &amp; $A15 &amp; "]",
"[Base_Tarjetas].[SEGMENTO_DESCRIP]","[Base_Tarjetas].[SEGMENTO_DESCRIP].&amp;[" &amp; $C$6 &amp; "]",
"[Base_Tarjetas].[SITUACION]","[Base_Tarjetas].[SITUACION].&amp;[" &amp; $C15 &amp; "]",
"[Base_Tarjetas].[TIPO]","[Base_Tarjetas].[TIPO].&amp;[" &amp; $C$1 &amp; "]")/1000,
0)</f>
        <v>0</v>
      </c>
      <c r="AD15" s="8">
        <f>IFERROR(
GETPIVOTDATA("[Base_Tarjetas].[Importe]",TDinamica_R!$A$3,
"[Base_Tarjetas].[PERIODO]","[Base_Tarjetas].[PERIODO].&amp;[" &amp; TEXT(AD$6,"yyyymm") &amp; "]",
"[Base_Tarjetas].[Metrica]","[Base_Tarjetas].[Metrica].&amp;[" &amp; $A15 &amp; "]",
"[Base_Tarjetas].[SEGMENTO_DESCRIP]","[Base_Tarjetas].[SEGMENTO_DESCRIP].&amp;[" &amp; $C$6 &amp; "]",
"[Base_Tarjetas].[SITUACION]","[Base_Tarjetas].[SITUACION].&amp;[" &amp; $C15 &amp; "]",
"[Base_Tarjetas].[TIPO]","[Base_Tarjetas].[TIPO].&amp;[" &amp; $C$1 &amp; "]")/1000,
0)</f>
        <v>0</v>
      </c>
      <c r="AE15" s="8">
        <f>IFERROR(
GETPIVOTDATA("[Base_Tarjetas].[Importe]",TDinamica_R!$A$3,
"[Base_Tarjetas].[PERIODO]","[Base_Tarjetas].[PERIODO].&amp;[" &amp; TEXT(AE$6,"yyyymm") &amp; "]",
"[Base_Tarjetas].[Metrica]","[Base_Tarjetas].[Metrica].&amp;[" &amp; $A15 &amp; "]",
"[Base_Tarjetas].[SEGMENTO_DESCRIP]","[Base_Tarjetas].[SEGMENTO_DESCRIP].&amp;[" &amp; $C$6 &amp; "]",
"[Base_Tarjetas].[SITUACION]","[Base_Tarjetas].[SITUACION].&amp;[" &amp; $C15 &amp; "]",
"[Base_Tarjetas].[TIPO]","[Base_Tarjetas].[TIPO].&amp;[" &amp; $C$1 &amp; "]")/1000,
0)</f>
        <v>0</v>
      </c>
      <c r="AF15" s="8">
        <f>IFERROR(
GETPIVOTDATA("[Base_Tarjetas].[Importe]",TDinamica_R!$A$3,
"[Base_Tarjetas].[PERIODO]","[Base_Tarjetas].[PERIODO].&amp;[" &amp; TEXT(AF$6,"yyyymm") &amp; "]",
"[Base_Tarjetas].[Metrica]","[Base_Tarjetas].[Metrica].&amp;[" &amp; $A15 &amp; "]",
"[Base_Tarjetas].[SEGMENTO_DESCRIP]","[Base_Tarjetas].[SEGMENTO_DESCRIP].&amp;[" &amp; $C$6 &amp; "]",
"[Base_Tarjetas].[SITUACION]","[Base_Tarjetas].[SITUACION].&amp;[" &amp; $C15 &amp; "]",
"[Base_Tarjetas].[TIPO]","[Base_Tarjetas].[TIPO].&amp;[" &amp; $C$1 &amp; "]")/1000,
0)</f>
        <v>0</v>
      </c>
      <c r="AG15" s="8">
        <f>IFERROR(
GETPIVOTDATA("[Base_Tarjetas].[Importe]",TDinamica_R!$A$3,
"[Base_Tarjetas].[PERIODO]","[Base_Tarjetas].[PERIODO].&amp;[" &amp; TEXT(AG$6,"yyyymm") &amp; "]",
"[Base_Tarjetas].[Metrica]","[Base_Tarjetas].[Metrica].&amp;[" &amp; $A15 &amp; "]",
"[Base_Tarjetas].[SEGMENTO_DESCRIP]","[Base_Tarjetas].[SEGMENTO_DESCRIP].&amp;[" &amp; $C$6 &amp; "]",
"[Base_Tarjetas].[SITUACION]","[Base_Tarjetas].[SITUACION].&amp;[" &amp; $C15 &amp; "]",
"[Base_Tarjetas].[TIPO]","[Base_Tarjetas].[TIPO].&amp;[" &amp; $C$1 &amp; "]")/1000,
0)</f>
        <v>0</v>
      </c>
      <c r="AH15" s="8">
        <f>IFERROR(
GETPIVOTDATA("[Base_Tarjetas].[Importe]",TDinamica_R!$A$3,
"[Base_Tarjetas].[PERIODO]","[Base_Tarjetas].[PERIODO].&amp;[" &amp; TEXT(AH$6,"yyyymm") &amp; "]",
"[Base_Tarjetas].[Metrica]","[Base_Tarjetas].[Metrica].&amp;[" &amp; $A15 &amp; "]",
"[Base_Tarjetas].[SEGMENTO_DESCRIP]","[Base_Tarjetas].[SEGMENTO_DESCRIP].&amp;[" &amp; $C$6 &amp; "]",
"[Base_Tarjetas].[SITUACION]","[Base_Tarjetas].[SITUACION].&amp;[" &amp; $C15 &amp; "]",
"[Base_Tarjetas].[TIPO]","[Base_Tarjetas].[TIPO].&amp;[" &amp; $C$1 &amp; "]")/1000,
0)</f>
        <v>0</v>
      </c>
      <c r="AI15" s="8">
        <f>IFERROR(
GETPIVOTDATA("[Base_Tarjetas].[Importe]",TDinamica_R!$A$3,
"[Base_Tarjetas].[PERIODO]","[Base_Tarjetas].[PERIODO].&amp;[" &amp; TEXT(AI$6,"yyyymm") &amp; "]",
"[Base_Tarjetas].[Metrica]","[Base_Tarjetas].[Metrica].&amp;[" &amp; $A15 &amp; "]",
"[Base_Tarjetas].[SEGMENTO_DESCRIP]","[Base_Tarjetas].[SEGMENTO_DESCRIP].&amp;[" &amp; $C$6 &amp; "]",
"[Base_Tarjetas].[SITUACION]","[Base_Tarjetas].[SITUACION].&amp;[" &amp; $C15 &amp; "]",
"[Base_Tarjetas].[TIPO]","[Base_Tarjetas].[TIPO].&amp;[" &amp; $C$1 &amp; "]")/1000,
0)</f>
        <v>0</v>
      </c>
      <c r="AJ15" s="8">
        <f>IFERROR(
GETPIVOTDATA("[Base_Tarjetas].[Importe]",TDinamica_R!$A$3,
"[Base_Tarjetas].[PERIODO]","[Base_Tarjetas].[PERIODO].&amp;[" &amp; TEXT(AJ$6,"yyyymm") &amp; "]",
"[Base_Tarjetas].[Metrica]","[Base_Tarjetas].[Metrica].&amp;[" &amp; $A15 &amp; "]",
"[Base_Tarjetas].[SEGMENTO_DESCRIP]","[Base_Tarjetas].[SEGMENTO_DESCRIP].&amp;[" &amp; $C$6 &amp; "]",
"[Base_Tarjetas].[SITUACION]","[Base_Tarjetas].[SITUACION].&amp;[" &amp; $C15 &amp; "]",
"[Base_Tarjetas].[TIPO]","[Base_Tarjetas].[TIPO].&amp;[" &amp; $C$1 &amp; "]")/1000,
0)</f>
        <v>0</v>
      </c>
      <c r="AK15" s="8">
        <f>IFERROR(
GETPIVOTDATA("[Base_Tarjetas].[Importe]",TDinamica_R!$A$3,
"[Base_Tarjetas].[PERIODO]","[Base_Tarjetas].[PERIODO].&amp;[" &amp; TEXT(AK$6,"yyyymm") &amp; "]",
"[Base_Tarjetas].[Metrica]","[Base_Tarjetas].[Metrica].&amp;[" &amp; $A15 &amp; "]",
"[Base_Tarjetas].[SEGMENTO_DESCRIP]","[Base_Tarjetas].[SEGMENTO_DESCRIP].&amp;[" &amp; $C$6 &amp; "]",
"[Base_Tarjetas].[SITUACION]","[Base_Tarjetas].[SITUACION].&amp;[" &amp; $C15 &amp; "]",
"[Base_Tarjetas].[TIPO]","[Base_Tarjetas].[TIPO].&amp;[" &amp; $C$1 &amp; "]")/1000,
0)</f>
        <v>0</v>
      </c>
      <c r="AL15" s="8">
        <f>IFERROR(
GETPIVOTDATA("[Base_Tarjetas].[Importe]",TDinamica_R!$A$3,
"[Base_Tarjetas].[PERIODO]","[Base_Tarjetas].[PERIODO].&amp;[" &amp; TEXT(AL$6,"yyyymm") &amp; "]",
"[Base_Tarjetas].[Metrica]","[Base_Tarjetas].[Metrica].&amp;[" &amp; $A15 &amp; "]",
"[Base_Tarjetas].[SEGMENTO_DESCRIP]","[Base_Tarjetas].[SEGMENTO_DESCRIP].&amp;[" &amp; $C$6 &amp; "]",
"[Base_Tarjetas].[SITUACION]","[Base_Tarjetas].[SITUACION].&amp;[" &amp; $C15 &amp; "]",
"[Base_Tarjetas].[TIPO]","[Base_Tarjetas].[TIPO].&amp;[" &amp; $C$1 &amp; "]")/1000,
0)</f>
        <v>0</v>
      </c>
      <c r="AM15" s="8">
        <f>IFERROR(
GETPIVOTDATA("[Base_Tarjetas].[Importe]",TDinamica_R!$A$3,
"[Base_Tarjetas].[PERIODO]","[Base_Tarjetas].[PERIODO].&amp;[" &amp; TEXT(AM$6,"yyyymm") &amp; "]",
"[Base_Tarjetas].[Metrica]","[Base_Tarjetas].[Metrica].&amp;[" &amp; $A15 &amp; "]",
"[Base_Tarjetas].[SEGMENTO_DESCRIP]","[Base_Tarjetas].[SEGMENTO_DESCRIP].&amp;[" &amp; $C$6 &amp; "]",
"[Base_Tarjetas].[SITUACION]","[Base_Tarjetas].[SITUACION].&amp;[" &amp; $C15 &amp; "]",
"[Base_Tarjetas].[TIPO]","[Base_Tarjetas].[TIPO].&amp;[" &amp; $C$1 &amp; "]")/1000,
0)</f>
        <v>0</v>
      </c>
      <c r="AN15" s="8">
        <f>IFERROR(
GETPIVOTDATA("[Base_Tarjetas].[Importe]",TDinamica_R!$A$3,
"[Base_Tarjetas].[PERIODO]","[Base_Tarjetas].[PERIODO].&amp;[" &amp; TEXT(AN$6,"yyyymm") &amp; "]",
"[Base_Tarjetas].[Metrica]","[Base_Tarjetas].[Metrica].&amp;[" &amp; $A15 &amp; "]",
"[Base_Tarjetas].[SEGMENTO_DESCRIP]","[Base_Tarjetas].[SEGMENTO_DESCRIP].&amp;[" &amp; $C$6 &amp; "]",
"[Base_Tarjetas].[SITUACION]","[Base_Tarjetas].[SITUACION].&amp;[" &amp; $C15 &amp; "]",
"[Base_Tarjetas].[TIPO]","[Base_Tarjetas].[TIPO].&amp;[" &amp; $C$1 &amp; "]")/1000,
0)</f>
        <v>0</v>
      </c>
      <c r="AO15" s="8">
        <f>IFERROR(
GETPIVOTDATA("[Base_Tarjetas].[Importe]",TDinamica_R!$A$3,
"[Base_Tarjetas].[PERIODO]","[Base_Tarjetas].[PERIODO].&amp;[" &amp; TEXT(AO$6,"yyyymm") &amp; "]",
"[Base_Tarjetas].[Metrica]","[Base_Tarjetas].[Metrica].&amp;[" &amp; $A15 &amp; "]",
"[Base_Tarjetas].[SEGMENTO_DESCRIP]","[Base_Tarjetas].[SEGMENTO_DESCRIP].&amp;[" &amp; $C$6 &amp; "]",
"[Base_Tarjetas].[SITUACION]","[Base_Tarjetas].[SITUACION].&amp;[" &amp; $C15 &amp; "]",
"[Base_Tarjetas].[TIPO]","[Base_Tarjetas].[TIPO].&amp;[" &amp; $C$1 &amp; "]")/1000,
0)</f>
        <v>0</v>
      </c>
      <c r="AP15" s="8">
        <f>IFERROR(
GETPIVOTDATA("[Base_Tarjetas].[Importe]",TDinamica_R!$A$3,
"[Base_Tarjetas].[PERIODO]","[Base_Tarjetas].[PERIODO].&amp;[" &amp; TEXT(AP$6,"yyyymm") &amp; "]",
"[Base_Tarjetas].[Metrica]","[Base_Tarjetas].[Metrica].&amp;[" &amp; $A15 &amp; "]",
"[Base_Tarjetas].[SEGMENTO_DESCRIP]","[Base_Tarjetas].[SEGMENTO_DESCRIP].&amp;[" &amp; $C$6 &amp; "]",
"[Base_Tarjetas].[SITUACION]","[Base_Tarjetas].[SITUACION].&amp;[" &amp; $C15 &amp; "]",
"[Base_Tarjetas].[TIPO]","[Base_Tarjetas].[TIPO].&amp;[" &amp; $C$1 &amp; "]")/1000,
0)</f>
        <v>0</v>
      </c>
      <c r="AQ15" s="8">
        <f>IFERROR(
GETPIVOTDATA("[Base_Tarjetas].[Importe]",TDinamica_R!$A$3,
"[Base_Tarjetas].[PERIODO]","[Base_Tarjetas].[PERIODO].&amp;[" &amp; TEXT(AQ$6,"yyyymm") &amp; "]",
"[Base_Tarjetas].[Metrica]","[Base_Tarjetas].[Metrica].&amp;[" &amp; $A15 &amp; "]",
"[Base_Tarjetas].[SEGMENTO_DESCRIP]","[Base_Tarjetas].[SEGMENTO_DESCRIP].&amp;[" &amp; $C$6 &amp; "]",
"[Base_Tarjetas].[SITUACION]","[Base_Tarjetas].[SITUACION].&amp;[" &amp; $C15 &amp; "]",
"[Base_Tarjetas].[TIPO]","[Base_Tarjetas].[TIPO].&amp;[" &amp; $C$1 &amp; "]")/1000,
0)</f>
        <v>0</v>
      </c>
      <c r="AR15" s="8">
        <f>IFERROR(
GETPIVOTDATA("[Base_Tarjetas].[Importe]",TDinamica_R!$A$3,
"[Base_Tarjetas].[PERIODO]","[Base_Tarjetas].[PERIODO].&amp;[" &amp; TEXT(AR$6,"yyyymm") &amp; "]",
"[Base_Tarjetas].[Metrica]","[Base_Tarjetas].[Metrica].&amp;[" &amp; $A15 &amp; "]",
"[Base_Tarjetas].[SEGMENTO_DESCRIP]","[Base_Tarjetas].[SEGMENTO_DESCRIP].&amp;[" &amp; $C$6 &amp; "]",
"[Base_Tarjetas].[SITUACION]","[Base_Tarjetas].[SITUACION].&amp;[" &amp; $C15 &amp; "]",
"[Base_Tarjetas].[TIPO]","[Base_Tarjetas].[TIPO].&amp;[" &amp; $C$1 &amp; "]")/1000,
0)</f>
        <v>0</v>
      </c>
      <c r="AS15" s="8">
        <f>IFERROR(
GETPIVOTDATA("[Base_Tarjetas].[Importe]",TDinamica_R!$A$3,
"[Base_Tarjetas].[PERIODO]","[Base_Tarjetas].[PERIODO].&amp;[" &amp; TEXT(AS$6,"yyyymm") &amp; "]",
"[Base_Tarjetas].[Metrica]","[Base_Tarjetas].[Metrica].&amp;[" &amp; $A15 &amp; "]",
"[Base_Tarjetas].[SEGMENTO_DESCRIP]","[Base_Tarjetas].[SEGMENTO_DESCRIP].&amp;[" &amp; $C$6 &amp; "]",
"[Base_Tarjetas].[SITUACION]","[Base_Tarjetas].[SITUACION].&amp;[" &amp; $C15 &amp; "]",
"[Base_Tarjetas].[TIPO]","[Base_Tarjetas].[TIPO].&amp;[" &amp; $C$1 &amp; "]")/1000,
0)</f>
        <v>0</v>
      </c>
      <c r="AT15" s="8">
        <f>IFERROR(
GETPIVOTDATA("[Base_Tarjetas].[Importe]",TDinamica_R!$A$3,
"[Base_Tarjetas].[PERIODO]","[Base_Tarjetas].[PERIODO].&amp;[" &amp; TEXT(AT$6,"yyyymm") &amp; "]",
"[Base_Tarjetas].[Metrica]","[Base_Tarjetas].[Metrica].&amp;[" &amp; $A15 &amp; "]",
"[Base_Tarjetas].[SEGMENTO_DESCRIP]","[Base_Tarjetas].[SEGMENTO_DESCRIP].&amp;[" &amp; $C$6 &amp; "]",
"[Base_Tarjetas].[SITUACION]","[Base_Tarjetas].[SITUACION].&amp;[" &amp; $C15 &amp; "]",
"[Base_Tarjetas].[TIPO]","[Base_Tarjetas].[TIPO].&amp;[" &amp; $C$1 &amp; "]")/1000,
0)</f>
        <v>0</v>
      </c>
      <c r="AU15" s="8">
        <f>IFERROR(
GETPIVOTDATA("[Base_Tarjetas].[Importe]",TDinamica_R!$A$3,
"[Base_Tarjetas].[PERIODO]","[Base_Tarjetas].[PERIODO].&amp;[" &amp; TEXT(AU$6,"yyyymm") &amp; "]",
"[Base_Tarjetas].[Metrica]","[Base_Tarjetas].[Metrica].&amp;[" &amp; $A15 &amp; "]",
"[Base_Tarjetas].[SEGMENTO_DESCRIP]","[Base_Tarjetas].[SEGMENTO_DESCRIP].&amp;[" &amp; $C$6 &amp; "]",
"[Base_Tarjetas].[SITUACION]","[Base_Tarjetas].[SITUACION].&amp;[" &amp; $C15 &amp; "]",
"[Base_Tarjetas].[TIPO]","[Base_Tarjetas].[TIPO].&amp;[" &amp; $C$1 &amp; "]")/1000,
0)</f>
        <v>0</v>
      </c>
      <c r="AV15" s="8">
        <f>IFERROR(
GETPIVOTDATA("[Base_Tarjetas].[Importe]",TDinamica_R!$A$3,
"[Base_Tarjetas].[PERIODO]","[Base_Tarjetas].[PERIODO].&amp;[" &amp; TEXT(AV$6,"yyyymm") &amp; "]",
"[Base_Tarjetas].[Metrica]","[Base_Tarjetas].[Metrica].&amp;[" &amp; $A15 &amp; "]",
"[Base_Tarjetas].[SEGMENTO_DESCRIP]","[Base_Tarjetas].[SEGMENTO_DESCRIP].&amp;[" &amp; $C$6 &amp; "]",
"[Base_Tarjetas].[SITUACION]","[Base_Tarjetas].[SITUACION].&amp;[" &amp; $C15 &amp; "]",
"[Base_Tarjetas].[TIPO]","[Base_Tarjetas].[TIPO].&amp;[" &amp; $C$1 &amp; "]")/1000,
0)</f>
        <v>0</v>
      </c>
      <c r="AW15" s="8">
        <f>IFERROR(
GETPIVOTDATA("[Base_Tarjetas].[Importe]",TDinamica_R!$A$3,
"[Base_Tarjetas].[PERIODO]","[Base_Tarjetas].[PERIODO].&amp;[" &amp; TEXT(AW$6,"yyyymm") &amp; "]",
"[Base_Tarjetas].[Metrica]","[Base_Tarjetas].[Metrica].&amp;[" &amp; $A15 &amp; "]",
"[Base_Tarjetas].[SEGMENTO_DESCRIP]","[Base_Tarjetas].[SEGMENTO_DESCRIP].&amp;[" &amp; $C$6 &amp; "]",
"[Base_Tarjetas].[SITUACION]","[Base_Tarjetas].[SITUACION].&amp;[" &amp; $C15 &amp; "]",
"[Base_Tarjetas].[TIPO]","[Base_Tarjetas].[TIPO].&amp;[" &amp; $C$1 &amp; "]")/1000,
0)</f>
        <v>0</v>
      </c>
      <c r="AX15" s="8">
        <f>IFERROR(
GETPIVOTDATA("[Base_Tarjetas].[Importe]",TDinamica_R!$A$3,
"[Base_Tarjetas].[PERIODO]","[Base_Tarjetas].[PERIODO].&amp;[" &amp; TEXT(AX$6,"yyyymm") &amp; "]",
"[Base_Tarjetas].[Metrica]","[Base_Tarjetas].[Metrica].&amp;[" &amp; $A15 &amp; "]",
"[Base_Tarjetas].[SEGMENTO_DESCRIP]","[Base_Tarjetas].[SEGMENTO_DESCRIP].&amp;[" &amp; $C$6 &amp; "]",
"[Base_Tarjetas].[SITUACION]","[Base_Tarjetas].[SITUACION].&amp;[" &amp; $C15 &amp; "]",
"[Base_Tarjetas].[TIPO]","[Base_Tarjetas].[TIPO].&amp;[" &amp; $C$1 &amp; "]")/1000,
0)</f>
        <v>0</v>
      </c>
      <c r="AY15" s="8">
        <f>IFERROR(
GETPIVOTDATA("[Base_Tarjetas].[Importe]",TDinamica_R!$A$3,
"[Base_Tarjetas].[PERIODO]","[Base_Tarjetas].[PERIODO].&amp;[" &amp; TEXT(AY$6,"yyyymm") &amp; "]",
"[Base_Tarjetas].[Metrica]","[Base_Tarjetas].[Metrica].&amp;[" &amp; $A15 &amp; "]",
"[Base_Tarjetas].[SEGMENTO_DESCRIP]","[Base_Tarjetas].[SEGMENTO_DESCRIP].&amp;[" &amp; $C$6 &amp; "]",
"[Base_Tarjetas].[SITUACION]","[Base_Tarjetas].[SITUACION].&amp;[" &amp; $C15 &amp; "]",
"[Base_Tarjetas].[TIPO]","[Base_Tarjetas].[TIPO].&amp;[" &amp; $C$1 &amp; "]")/1000,
0)</f>
        <v>0</v>
      </c>
      <c r="AZ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TEXT(AZ$6,"yyyymm") &amp; "]"),
0)</f>
        <v>5863.3802018767501</v>
      </c>
      <c r="BA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TEXT(BA$6,"yyyymm") &amp; "]"),
0)</f>
        <v>6319.7444016641302</v>
      </c>
      <c r="BB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TEXT(BB$6,"yyyymm") &amp; "]"),
0)</f>
        <v>6890.0071479694252</v>
      </c>
      <c r="BC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TEXT(BC$6,"yyyymm") &amp; "]"),
0)</f>
        <v>7438.3661409415608</v>
      </c>
      <c r="BD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TEXT(BD$6,"yyyymm") &amp; "]"),
0)</f>
        <v>8039.1519650346709</v>
      </c>
      <c r="BE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TEXT(BE$6,"yyyymm") &amp; "]"),
0)</f>
        <v>8740.783494278312</v>
      </c>
      <c r="BF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TEXT(BF$6,"yyyymm") &amp; "]"),
0)</f>
        <v>9439.7746469366029</v>
      </c>
      <c r="BG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TEXT(BG$6,"yyyymm") &amp; "]"),
0)</f>
        <v>10137.247230644016</v>
      </c>
      <c r="BH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TEXT(BH$6,"yyyymm") &amp; "]"),
0)</f>
        <v>10992.348189489201</v>
      </c>
      <c r="BI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TEXT(BI$6,"yyyymm") &amp; "]"),
0)</f>
        <v>12016.011624484854</v>
      </c>
      <c r="BJ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TEXT(BJ$6,"yyyymm") &amp; "]"),
0)</f>
        <v>13092.067914750653</v>
      </c>
      <c r="BK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TEXT(BK$6,"yyyymm") &amp; "]"),
0)</f>
        <v>14210.508606328714</v>
      </c>
      <c r="BO15" s="24">
        <f t="shared" si="12"/>
        <v>0</v>
      </c>
      <c r="BP15" s="24">
        <f t="shared" si="12"/>
        <v>6357.7105838367688</v>
      </c>
      <c r="BQ15" s="24">
        <f t="shared" si="12"/>
        <v>0</v>
      </c>
      <c r="BR15" s="24">
        <f t="shared" si="12"/>
        <v>0</v>
      </c>
      <c r="BS15" s="24">
        <f t="shared" si="12"/>
        <v>0</v>
      </c>
      <c r="BT15" s="24">
        <f t="shared" si="12"/>
        <v>0</v>
      </c>
      <c r="BW15" s="24">
        <f t="shared" si="13"/>
        <v>0</v>
      </c>
      <c r="BX15" s="24">
        <f t="shared" si="13"/>
        <v>19073.131751510307</v>
      </c>
      <c r="BY15" s="24">
        <f t="shared" si="13"/>
        <v>0</v>
      </c>
      <c r="BZ15" s="24">
        <f t="shared" si="13"/>
        <v>0</v>
      </c>
      <c r="CA15" s="24">
        <f t="shared" si="13"/>
        <v>0</v>
      </c>
      <c r="CB15" s="24">
        <f t="shared" si="13"/>
        <v>0</v>
      </c>
    </row>
    <row r="16" spans="1:81" hidden="1" outlineLevel="1" x14ac:dyDescent="0.25">
      <c r="A16" s="11" t="s">
        <v>16</v>
      </c>
      <c r="C16" s="2" t="s">
        <v>9</v>
      </c>
      <c r="D16" s="8">
        <f>IFERROR(
GETPIVOTDATA("[Base_Tarjetas].[Importe]",TDinamica_R!$A$3,
"[Base_Tarjetas].[PERIODO]","[Base_Tarjetas].[PERIODO].&amp;[" &amp; TEXT(D$6,"yyyymm") &amp; "]",
"[Base_Tarjetas].[Metrica]","[Base_Tarjetas].[Metrica].&amp;[" &amp; $A16 &amp; "]",
"[Base_Tarjetas].[SEGMENTO_DESCRIP]","[Base_Tarjetas].[SEGMENTO_DESCRIP].&amp;[" &amp; $C$6 &amp; "]",
"[Base_Tarjetas].[SITUACION]","[Base_Tarjetas].[SITUACION].&amp;[" &amp; $C16 &amp; "]",
"[Base_Tarjetas].[TIPO]","[Base_Tarjetas].[TIPO].&amp;[" &amp; $C$1 &amp; "]")/1000,
0)</f>
        <v>0</v>
      </c>
      <c r="E16" s="8">
        <f>IFERROR(
GETPIVOTDATA("[Base_Tarjetas].[Importe]",TDinamica_R!$A$3,
"[Base_Tarjetas].[PERIODO]","[Base_Tarjetas].[PERIODO].&amp;[" &amp; TEXT(E$6,"yyyymm") &amp; "]",
"[Base_Tarjetas].[Metrica]","[Base_Tarjetas].[Metrica].&amp;[" &amp; $A16 &amp; "]",
"[Base_Tarjetas].[SEGMENTO_DESCRIP]","[Base_Tarjetas].[SEGMENTO_DESCRIP].&amp;[" &amp; $C$6 &amp; "]",
"[Base_Tarjetas].[SITUACION]","[Base_Tarjetas].[SITUACION].&amp;[" &amp; $C16 &amp; "]",
"[Base_Tarjetas].[TIPO]","[Base_Tarjetas].[TIPO].&amp;[" &amp; $C$1 &amp; "]")/1000,
0)</f>
        <v>0</v>
      </c>
      <c r="F16" s="8">
        <f>IFERROR(
GETPIVOTDATA("[Base_Tarjetas].[Importe]",TDinamica_R!$A$3,
"[Base_Tarjetas].[PERIODO]","[Base_Tarjetas].[PERIODO].&amp;[" &amp; TEXT(F$6,"yyyymm") &amp; "]",
"[Base_Tarjetas].[Metrica]","[Base_Tarjetas].[Metrica].&amp;[" &amp; $A16 &amp; "]",
"[Base_Tarjetas].[SEGMENTO_DESCRIP]","[Base_Tarjetas].[SEGMENTO_DESCRIP].&amp;[" &amp; $C$6 &amp; "]",
"[Base_Tarjetas].[SITUACION]","[Base_Tarjetas].[SITUACION].&amp;[" &amp; $C16 &amp; "]",
"[Base_Tarjetas].[TIPO]","[Base_Tarjetas].[TIPO].&amp;[" &amp; $C$1 &amp; "]")/1000,
0)</f>
        <v>0</v>
      </c>
      <c r="G16" s="8">
        <f>IFERROR(
GETPIVOTDATA("[Base_Tarjetas].[Importe]",TDinamica_R!$A$3,
"[Base_Tarjetas].[PERIODO]","[Base_Tarjetas].[PERIODO].&amp;[" &amp; TEXT(G$6,"yyyymm") &amp; "]",
"[Base_Tarjetas].[Metrica]","[Base_Tarjetas].[Metrica].&amp;[" &amp; $A16 &amp; "]",
"[Base_Tarjetas].[SEGMENTO_DESCRIP]","[Base_Tarjetas].[SEGMENTO_DESCRIP].&amp;[" &amp; $C$6 &amp; "]",
"[Base_Tarjetas].[SITUACION]","[Base_Tarjetas].[SITUACION].&amp;[" &amp; $C16 &amp; "]",
"[Base_Tarjetas].[TIPO]","[Base_Tarjetas].[TIPO].&amp;[" &amp; $C$1 &amp; "]")/1000,
0)</f>
        <v>0</v>
      </c>
      <c r="H16" s="8">
        <f>IFERROR(
GETPIVOTDATA("[Base_Tarjetas].[Importe]",TDinamica_R!$A$3,
"[Base_Tarjetas].[PERIODO]","[Base_Tarjetas].[PERIODO].&amp;[" &amp; TEXT(H$6,"yyyymm") &amp; "]",
"[Base_Tarjetas].[Metrica]","[Base_Tarjetas].[Metrica].&amp;[" &amp; $A16 &amp; "]",
"[Base_Tarjetas].[SEGMENTO_DESCRIP]","[Base_Tarjetas].[SEGMENTO_DESCRIP].&amp;[" &amp; $C$6 &amp; "]",
"[Base_Tarjetas].[SITUACION]","[Base_Tarjetas].[SITUACION].&amp;[" &amp; $C16 &amp; "]",
"[Base_Tarjetas].[TIPO]","[Base_Tarjetas].[TIPO].&amp;[" &amp; $C$1 &amp; "]")/1000,
0)</f>
        <v>0</v>
      </c>
      <c r="I16" s="8">
        <f>IFERROR(
GETPIVOTDATA("[Base_Tarjetas].[Importe]",TDinamica_R!$A$3,
"[Base_Tarjetas].[PERIODO]","[Base_Tarjetas].[PERIODO].&amp;[" &amp; TEXT(I$6,"yyyymm") &amp; "]",
"[Base_Tarjetas].[Metrica]","[Base_Tarjetas].[Metrica].&amp;[" &amp; $A16 &amp; "]",
"[Base_Tarjetas].[SEGMENTO_DESCRIP]","[Base_Tarjetas].[SEGMENTO_DESCRIP].&amp;[" &amp; $C$6 &amp; "]",
"[Base_Tarjetas].[SITUACION]","[Base_Tarjetas].[SITUACION].&amp;[" &amp; $C16 &amp; "]",
"[Base_Tarjetas].[TIPO]","[Base_Tarjetas].[TIPO].&amp;[" &amp; $C$1 &amp; "]")/1000,
0)</f>
        <v>0</v>
      </c>
      <c r="J16" s="8">
        <f>IFERROR(
GETPIVOTDATA("[Base_Tarjetas].[Importe]",TDinamica_R!$A$3,
"[Base_Tarjetas].[PERIODO]","[Base_Tarjetas].[PERIODO].&amp;[" &amp; TEXT(J$6,"yyyymm") &amp; "]",
"[Base_Tarjetas].[Metrica]","[Base_Tarjetas].[Metrica].&amp;[" &amp; $A16 &amp; "]",
"[Base_Tarjetas].[SEGMENTO_DESCRIP]","[Base_Tarjetas].[SEGMENTO_DESCRIP].&amp;[" &amp; $C$6 &amp; "]",
"[Base_Tarjetas].[SITUACION]","[Base_Tarjetas].[SITUACION].&amp;[" &amp; $C16 &amp; "]",
"[Base_Tarjetas].[TIPO]","[Base_Tarjetas].[TIPO].&amp;[" &amp; $C$1 &amp; "]")/1000,
0)</f>
        <v>0</v>
      </c>
      <c r="K16" s="8">
        <f>IFERROR(
GETPIVOTDATA("[Base_Tarjetas].[Importe]",TDinamica_R!$A$3,
"[Base_Tarjetas].[PERIODO]","[Base_Tarjetas].[PERIODO].&amp;[" &amp; TEXT(K$6,"yyyymm") &amp; "]",
"[Base_Tarjetas].[Metrica]","[Base_Tarjetas].[Metrica].&amp;[" &amp; $A16 &amp; "]",
"[Base_Tarjetas].[SEGMENTO_DESCRIP]","[Base_Tarjetas].[SEGMENTO_DESCRIP].&amp;[" &amp; $C$6 &amp; "]",
"[Base_Tarjetas].[SITUACION]","[Base_Tarjetas].[SITUACION].&amp;[" &amp; $C16 &amp; "]",
"[Base_Tarjetas].[TIPO]","[Base_Tarjetas].[TIPO].&amp;[" &amp; $C$1 &amp; "]")/1000,
0)</f>
        <v>0</v>
      </c>
      <c r="L16" s="8">
        <f>IFERROR(
GETPIVOTDATA("[Base_Tarjetas].[Importe]",TDinamica_R!$A$3,
"[Base_Tarjetas].[PERIODO]","[Base_Tarjetas].[PERIODO].&amp;[" &amp; TEXT(L$6,"yyyymm") &amp; "]",
"[Base_Tarjetas].[Metrica]","[Base_Tarjetas].[Metrica].&amp;[" &amp; $A16 &amp; "]",
"[Base_Tarjetas].[SEGMENTO_DESCRIP]","[Base_Tarjetas].[SEGMENTO_DESCRIP].&amp;[" &amp; $C$6 &amp; "]",
"[Base_Tarjetas].[SITUACION]","[Base_Tarjetas].[SITUACION].&amp;[" &amp; $C16 &amp; "]",
"[Base_Tarjetas].[TIPO]","[Base_Tarjetas].[TIPO].&amp;[" &amp; $C$1 &amp; "]")/1000,
0)</f>
        <v>0</v>
      </c>
      <c r="M16" s="8">
        <f>IFERROR(
GETPIVOTDATA("[Base_Tarjetas].[Importe]",TDinamica_R!$A$3,
"[Base_Tarjetas].[PERIODO]","[Base_Tarjetas].[PERIODO].&amp;[" &amp; TEXT(M$6,"yyyymm") &amp; "]",
"[Base_Tarjetas].[Metrica]","[Base_Tarjetas].[Metrica].&amp;[" &amp; $A16 &amp; "]",
"[Base_Tarjetas].[SEGMENTO_DESCRIP]","[Base_Tarjetas].[SEGMENTO_DESCRIP].&amp;[" &amp; $C$6 &amp; "]",
"[Base_Tarjetas].[SITUACION]","[Base_Tarjetas].[SITUACION].&amp;[" &amp; $C16 &amp; "]",
"[Base_Tarjetas].[TIPO]","[Base_Tarjetas].[TIPO].&amp;[" &amp; $C$1 &amp; "]")/1000,
0)</f>
        <v>0</v>
      </c>
      <c r="N16" s="8">
        <f>IFERROR(
GETPIVOTDATA("[Base_Tarjetas].[Importe]",TDinamica_R!$A$3,
"[Base_Tarjetas].[PERIODO]","[Base_Tarjetas].[PERIODO].&amp;[" &amp; TEXT(N$6,"yyyymm") &amp; "]",
"[Base_Tarjetas].[Metrica]","[Base_Tarjetas].[Metrica].&amp;[" &amp; $A16 &amp; "]",
"[Base_Tarjetas].[SEGMENTO_DESCRIP]","[Base_Tarjetas].[SEGMENTO_DESCRIP].&amp;[" &amp; $C$6 &amp; "]",
"[Base_Tarjetas].[SITUACION]","[Base_Tarjetas].[SITUACION].&amp;[" &amp; $C16 &amp; "]",
"[Base_Tarjetas].[TIPO]","[Base_Tarjetas].[TIPO].&amp;[" &amp; $C$1 &amp; "]")/1000,
0)</f>
        <v>0</v>
      </c>
      <c r="O16" s="8">
        <f>IFERROR(
GETPIVOTDATA("[Base_Tarjetas].[Importe]",TDinamica_R!$A$3,
"[Base_Tarjetas].[PERIODO]","[Base_Tarjetas].[PERIODO].&amp;[" &amp; TEXT(O$6,"yyyymm") &amp; "]",
"[Base_Tarjetas].[Metrica]","[Base_Tarjetas].[Metrica].&amp;[" &amp; $A16 &amp; "]",
"[Base_Tarjetas].[SEGMENTO_DESCRIP]","[Base_Tarjetas].[SEGMENTO_DESCRIP].&amp;[" &amp; $C$6 &amp; "]",
"[Base_Tarjetas].[SITUACION]","[Base_Tarjetas].[SITUACION].&amp;[" &amp; $C16 &amp; "]",
"[Base_Tarjetas].[TIPO]","[Base_Tarjetas].[TIPO].&amp;[" &amp; $C$1 &amp; "]")/1000,
0)</f>
        <v>0</v>
      </c>
      <c r="P16" s="8">
        <f>IFERROR(
GETPIVOTDATA("[Base_Tarjetas].[Importe]",TDinamica_R!$A$3,
"[Base_Tarjetas].[PERIODO]","[Base_Tarjetas].[PERIODO].&amp;[" &amp; TEXT(P$6,"yyyymm") &amp; "]",
"[Base_Tarjetas].[Metrica]","[Base_Tarjetas].[Metrica].&amp;[" &amp; $A16 &amp; "]",
"[Base_Tarjetas].[SEGMENTO_DESCRIP]","[Base_Tarjetas].[SEGMENTO_DESCRIP].&amp;[" &amp; $C$6 &amp; "]",
"[Base_Tarjetas].[SITUACION]","[Base_Tarjetas].[SITUACION].&amp;[" &amp; $C16 &amp; "]",
"[Base_Tarjetas].[TIPO]","[Base_Tarjetas].[TIPO].&amp;[" &amp; $C$1 &amp; "]")/1000,
0)</f>
        <v>0</v>
      </c>
      <c r="Q16" s="8">
        <f>IFERROR(
GETPIVOTDATA("[Base_Tarjetas].[Importe]",TDinamica_R!$A$3,
"[Base_Tarjetas].[PERIODO]","[Base_Tarjetas].[PERIODO].&amp;[" &amp; TEXT(Q$6,"yyyymm") &amp; "]",
"[Base_Tarjetas].[Metrica]","[Base_Tarjetas].[Metrica].&amp;[" &amp; $A16 &amp; "]",
"[Base_Tarjetas].[SEGMENTO_DESCRIP]","[Base_Tarjetas].[SEGMENTO_DESCRIP].&amp;[" &amp; $C$6 &amp; "]",
"[Base_Tarjetas].[SITUACION]","[Base_Tarjetas].[SITUACION].&amp;[" &amp; $C16 &amp; "]",
"[Base_Tarjetas].[TIPO]","[Base_Tarjetas].[TIPO].&amp;[" &amp; $C$1 &amp; "]")/1000,
0)</f>
        <v>0</v>
      </c>
      <c r="R16" s="8">
        <f>IFERROR(
GETPIVOTDATA("[Base_Tarjetas].[Importe]",TDinamica_R!$A$3,
"[Base_Tarjetas].[PERIODO]","[Base_Tarjetas].[PERIODO].&amp;[" &amp; TEXT(R$6,"yyyymm") &amp; "]",
"[Base_Tarjetas].[Metrica]","[Base_Tarjetas].[Metrica].&amp;[" &amp; $A16 &amp; "]",
"[Base_Tarjetas].[SEGMENTO_DESCRIP]","[Base_Tarjetas].[SEGMENTO_DESCRIP].&amp;[" &amp; $C$6 &amp; "]",
"[Base_Tarjetas].[SITUACION]","[Base_Tarjetas].[SITUACION].&amp;[" &amp; $C16 &amp; "]",
"[Base_Tarjetas].[TIPO]","[Base_Tarjetas].[TIPO].&amp;[" &amp; $C$1 &amp; "]")/1000,
0)</f>
        <v>0</v>
      </c>
      <c r="S16" s="8">
        <f>IFERROR(
GETPIVOTDATA("[Base_Tarjetas].[Importe]",TDinamica_R!$A$3,
"[Base_Tarjetas].[PERIODO]","[Base_Tarjetas].[PERIODO].&amp;[" &amp; TEXT(S$6,"yyyymm") &amp; "]",
"[Base_Tarjetas].[Metrica]","[Base_Tarjetas].[Metrica].&amp;[" &amp; $A16 &amp; "]",
"[Base_Tarjetas].[SEGMENTO_DESCRIP]","[Base_Tarjetas].[SEGMENTO_DESCRIP].&amp;[" &amp; $C$6 &amp; "]",
"[Base_Tarjetas].[SITUACION]","[Base_Tarjetas].[SITUACION].&amp;[" &amp; $C16 &amp; "]",
"[Base_Tarjetas].[TIPO]","[Base_Tarjetas].[TIPO].&amp;[" &amp; $C$1 &amp; "]")/1000,
0)</f>
        <v>0</v>
      </c>
      <c r="T16" s="8">
        <f>IFERROR(
GETPIVOTDATA("[Base_Tarjetas].[Importe]",TDinamica_R!$A$3,
"[Base_Tarjetas].[PERIODO]","[Base_Tarjetas].[PERIODO].&amp;[" &amp; TEXT(T$6,"yyyymm") &amp; "]",
"[Base_Tarjetas].[Metrica]","[Base_Tarjetas].[Metrica].&amp;[" &amp; $A16 &amp; "]",
"[Base_Tarjetas].[SEGMENTO_DESCRIP]","[Base_Tarjetas].[SEGMENTO_DESCRIP].&amp;[" &amp; $C$6 &amp; "]",
"[Base_Tarjetas].[SITUACION]","[Base_Tarjetas].[SITUACION].&amp;[" &amp; $C16 &amp; "]",
"[Base_Tarjetas].[TIPO]","[Base_Tarjetas].[TIPO].&amp;[" &amp; $C$1 &amp; "]")/1000,
0)</f>
        <v>0</v>
      </c>
      <c r="U16" s="8">
        <f>IFERROR(
GETPIVOTDATA("[Base_Tarjetas].[Importe]",TDinamica_R!$A$3,
"[Base_Tarjetas].[PERIODO]","[Base_Tarjetas].[PERIODO].&amp;[" &amp; TEXT(U$6,"yyyymm") &amp; "]",
"[Base_Tarjetas].[Metrica]","[Base_Tarjetas].[Metrica].&amp;[" &amp; $A16 &amp; "]",
"[Base_Tarjetas].[SEGMENTO_DESCRIP]","[Base_Tarjetas].[SEGMENTO_DESCRIP].&amp;[" &amp; $C$6 &amp; "]",
"[Base_Tarjetas].[SITUACION]","[Base_Tarjetas].[SITUACION].&amp;[" &amp; $C16 &amp; "]",
"[Base_Tarjetas].[TIPO]","[Base_Tarjetas].[TIPO].&amp;[" &amp; $C$1 &amp; "]")/1000,
0)</f>
        <v>0</v>
      </c>
      <c r="V16" s="8">
        <f>IFERROR(
GETPIVOTDATA("[Base_Tarjetas].[Importe]",TDinamica_R!$A$3,
"[Base_Tarjetas].[PERIODO]","[Base_Tarjetas].[PERIODO].&amp;[" &amp; TEXT(V$6,"yyyymm") &amp; "]",
"[Base_Tarjetas].[Metrica]","[Base_Tarjetas].[Metrica].&amp;[" &amp; $A16 &amp; "]",
"[Base_Tarjetas].[SEGMENTO_DESCRIP]","[Base_Tarjetas].[SEGMENTO_DESCRIP].&amp;[" &amp; $C$6 &amp; "]",
"[Base_Tarjetas].[SITUACION]","[Base_Tarjetas].[SITUACION].&amp;[" &amp; $C16 &amp; "]",
"[Base_Tarjetas].[TIPO]","[Base_Tarjetas].[TIPO].&amp;[" &amp; $C$1 &amp; "]")/1000,
0)</f>
        <v>0</v>
      </c>
      <c r="W16" s="8">
        <f>IFERROR(
GETPIVOTDATA("[Base_Tarjetas].[Importe]",TDinamica_R!$A$3,
"[Base_Tarjetas].[PERIODO]","[Base_Tarjetas].[PERIODO].&amp;[" &amp; TEXT(W$6,"yyyymm") &amp; "]",
"[Base_Tarjetas].[Metrica]","[Base_Tarjetas].[Metrica].&amp;[" &amp; $A16 &amp; "]",
"[Base_Tarjetas].[SEGMENTO_DESCRIP]","[Base_Tarjetas].[SEGMENTO_DESCRIP].&amp;[" &amp; $C$6 &amp; "]",
"[Base_Tarjetas].[SITUACION]","[Base_Tarjetas].[SITUACION].&amp;[" &amp; $C16 &amp; "]",
"[Base_Tarjetas].[TIPO]","[Base_Tarjetas].[TIPO].&amp;[" &amp; $C$1 &amp; "]")/1000,
0)</f>
        <v>0</v>
      </c>
      <c r="X16" s="8">
        <f>IFERROR(
GETPIVOTDATA("[Base_Tarjetas].[Importe]",TDinamica_R!$A$3,
"[Base_Tarjetas].[PERIODO]","[Base_Tarjetas].[PERIODO].&amp;[" &amp; TEXT(X$6,"yyyymm") &amp; "]",
"[Base_Tarjetas].[Metrica]","[Base_Tarjetas].[Metrica].&amp;[" &amp; $A16 &amp; "]",
"[Base_Tarjetas].[SEGMENTO_DESCRIP]","[Base_Tarjetas].[SEGMENTO_DESCRIP].&amp;[" &amp; $C$6 &amp; "]",
"[Base_Tarjetas].[SITUACION]","[Base_Tarjetas].[SITUACION].&amp;[" &amp; $C16 &amp; "]",
"[Base_Tarjetas].[TIPO]","[Base_Tarjetas].[TIPO].&amp;[" &amp; $C$1 &amp; "]")/1000,
0)</f>
        <v>0</v>
      </c>
      <c r="Y16" s="8">
        <f>IFERROR(
GETPIVOTDATA("[Base_Tarjetas].[Importe]",TDinamica_R!$A$3,
"[Base_Tarjetas].[PERIODO]","[Base_Tarjetas].[PERIODO].&amp;[" &amp; TEXT(Y$6,"yyyymm") &amp; "]",
"[Base_Tarjetas].[Metrica]","[Base_Tarjetas].[Metrica].&amp;[" &amp; $A16 &amp; "]",
"[Base_Tarjetas].[SEGMENTO_DESCRIP]","[Base_Tarjetas].[SEGMENTO_DESCRIP].&amp;[" &amp; $C$6 &amp; "]",
"[Base_Tarjetas].[SITUACION]","[Base_Tarjetas].[SITUACION].&amp;[" &amp; $C16 &amp; "]",
"[Base_Tarjetas].[TIPO]","[Base_Tarjetas].[TIPO].&amp;[" &amp; $C$1 &amp; "]")/1000,
0)</f>
        <v>0</v>
      </c>
      <c r="Z16" s="8">
        <f>IFERROR(
GETPIVOTDATA("[Base_Tarjetas].[Importe]",TDinamica_R!$A$3,
"[Base_Tarjetas].[PERIODO]","[Base_Tarjetas].[PERIODO].&amp;[" &amp; TEXT(Z$6,"yyyymm") &amp; "]",
"[Base_Tarjetas].[Metrica]","[Base_Tarjetas].[Metrica].&amp;[" &amp; $A16 &amp; "]",
"[Base_Tarjetas].[SEGMENTO_DESCRIP]","[Base_Tarjetas].[SEGMENTO_DESCRIP].&amp;[" &amp; $C$6 &amp; "]",
"[Base_Tarjetas].[SITUACION]","[Base_Tarjetas].[SITUACION].&amp;[" &amp; $C16 &amp; "]",
"[Base_Tarjetas].[TIPO]","[Base_Tarjetas].[TIPO].&amp;[" &amp; $C$1 &amp; "]")/1000,
0)</f>
        <v>0</v>
      </c>
      <c r="AA16" s="8">
        <f>IFERROR(
GETPIVOTDATA("[Base_Tarjetas].[Importe]",TDinamica_R!$A$3,
"[Base_Tarjetas].[PERIODO]","[Base_Tarjetas].[PERIODO].&amp;[" &amp; TEXT(AA$6,"yyyymm") &amp; "]",
"[Base_Tarjetas].[Metrica]","[Base_Tarjetas].[Metrica].&amp;[" &amp; $A16 &amp; "]",
"[Base_Tarjetas].[SEGMENTO_DESCRIP]","[Base_Tarjetas].[SEGMENTO_DESCRIP].&amp;[" &amp; $C$6 &amp; "]",
"[Base_Tarjetas].[SITUACION]","[Base_Tarjetas].[SITUACION].&amp;[" &amp; $C16 &amp; "]",
"[Base_Tarjetas].[TIPO]","[Base_Tarjetas].[TIPO].&amp;[" &amp; $C$1 &amp; "]")/1000,
0)</f>
        <v>0</v>
      </c>
      <c r="AB16" s="8">
        <f>IFERROR(
GETPIVOTDATA("[Base_Tarjetas].[Importe]",TDinamica_R!$A$3,
"[Base_Tarjetas].[PERIODO]","[Base_Tarjetas].[PERIODO].&amp;[" &amp; TEXT(AB$6,"yyyymm") &amp; "]",
"[Base_Tarjetas].[Metrica]","[Base_Tarjetas].[Metrica].&amp;[" &amp; $A16 &amp; "]",
"[Base_Tarjetas].[SEGMENTO_DESCRIP]","[Base_Tarjetas].[SEGMENTO_DESCRIP].&amp;[" &amp; $C$6 &amp; "]",
"[Base_Tarjetas].[SITUACION]","[Base_Tarjetas].[SITUACION].&amp;[" &amp; $C16 &amp; "]",
"[Base_Tarjetas].[TIPO]","[Base_Tarjetas].[TIPO].&amp;[" &amp; $C$1 &amp; "]")/1000,
0)</f>
        <v>0</v>
      </c>
      <c r="AC16" s="8">
        <f>IFERROR(
GETPIVOTDATA("[Base_Tarjetas].[Importe]",TDinamica_R!$A$3,
"[Base_Tarjetas].[PERIODO]","[Base_Tarjetas].[PERIODO].&amp;[" &amp; TEXT(AC$6,"yyyymm") &amp; "]",
"[Base_Tarjetas].[Metrica]","[Base_Tarjetas].[Metrica].&amp;[" &amp; $A16 &amp; "]",
"[Base_Tarjetas].[SEGMENTO_DESCRIP]","[Base_Tarjetas].[SEGMENTO_DESCRIP].&amp;[" &amp; $C$6 &amp; "]",
"[Base_Tarjetas].[SITUACION]","[Base_Tarjetas].[SITUACION].&amp;[" &amp; $C16 &amp; "]",
"[Base_Tarjetas].[TIPO]","[Base_Tarjetas].[TIPO].&amp;[" &amp; $C$1 &amp; "]")/1000,
0)</f>
        <v>0</v>
      </c>
      <c r="AD16" s="8">
        <f>IFERROR(
GETPIVOTDATA("[Base_Tarjetas].[Importe]",TDinamica_R!$A$3,
"[Base_Tarjetas].[PERIODO]","[Base_Tarjetas].[PERIODO].&amp;[" &amp; TEXT(AD$6,"yyyymm") &amp; "]",
"[Base_Tarjetas].[Metrica]","[Base_Tarjetas].[Metrica].&amp;[" &amp; $A16 &amp; "]",
"[Base_Tarjetas].[SEGMENTO_DESCRIP]","[Base_Tarjetas].[SEGMENTO_DESCRIP].&amp;[" &amp; $C$6 &amp; "]",
"[Base_Tarjetas].[SITUACION]","[Base_Tarjetas].[SITUACION].&amp;[" &amp; $C16 &amp; "]",
"[Base_Tarjetas].[TIPO]","[Base_Tarjetas].[TIPO].&amp;[" &amp; $C$1 &amp; "]")/1000,
0)</f>
        <v>0</v>
      </c>
      <c r="AE16" s="8">
        <f>IFERROR(
GETPIVOTDATA("[Base_Tarjetas].[Importe]",TDinamica_R!$A$3,
"[Base_Tarjetas].[PERIODO]","[Base_Tarjetas].[PERIODO].&amp;[" &amp; TEXT(AE$6,"yyyymm") &amp; "]",
"[Base_Tarjetas].[Metrica]","[Base_Tarjetas].[Metrica].&amp;[" &amp; $A16 &amp; "]",
"[Base_Tarjetas].[SEGMENTO_DESCRIP]","[Base_Tarjetas].[SEGMENTO_DESCRIP].&amp;[" &amp; $C$6 &amp; "]",
"[Base_Tarjetas].[SITUACION]","[Base_Tarjetas].[SITUACION].&amp;[" &amp; $C16 &amp; "]",
"[Base_Tarjetas].[TIPO]","[Base_Tarjetas].[TIPO].&amp;[" &amp; $C$1 &amp; "]")/1000,
0)</f>
        <v>0</v>
      </c>
      <c r="AF16" s="8">
        <f>IFERROR(
GETPIVOTDATA("[Base_Tarjetas].[Importe]",TDinamica_R!$A$3,
"[Base_Tarjetas].[PERIODO]","[Base_Tarjetas].[PERIODO].&amp;[" &amp; TEXT(AF$6,"yyyymm") &amp; "]",
"[Base_Tarjetas].[Metrica]","[Base_Tarjetas].[Metrica].&amp;[" &amp; $A16 &amp; "]",
"[Base_Tarjetas].[SEGMENTO_DESCRIP]","[Base_Tarjetas].[SEGMENTO_DESCRIP].&amp;[" &amp; $C$6 &amp; "]",
"[Base_Tarjetas].[SITUACION]","[Base_Tarjetas].[SITUACION].&amp;[" &amp; $C16 &amp; "]",
"[Base_Tarjetas].[TIPO]","[Base_Tarjetas].[TIPO].&amp;[" &amp; $C$1 &amp; "]")/1000,
0)</f>
        <v>0</v>
      </c>
      <c r="AG16" s="8">
        <f>IFERROR(
GETPIVOTDATA("[Base_Tarjetas].[Importe]",TDinamica_R!$A$3,
"[Base_Tarjetas].[PERIODO]","[Base_Tarjetas].[PERIODO].&amp;[" &amp; TEXT(AG$6,"yyyymm") &amp; "]",
"[Base_Tarjetas].[Metrica]","[Base_Tarjetas].[Metrica].&amp;[" &amp; $A16 &amp; "]",
"[Base_Tarjetas].[SEGMENTO_DESCRIP]","[Base_Tarjetas].[SEGMENTO_DESCRIP].&amp;[" &amp; $C$6 &amp; "]",
"[Base_Tarjetas].[SITUACION]","[Base_Tarjetas].[SITUACION].&amp;[" &amp; $C16 &amp; "]",
"[Base_Tarjetas].[TIPO]","[Base_Tarjetas].[TIPO].&amp;[" &amp; $C$1 &amp; "]")/1000,
0)</f>
        <v>0</v>
      </c>
      <c r="AH16" s="8">
        <f>IFERROR(
GETPIVOTDATA("[Base_Tarjetas].[Importe]",TDinamica_R!$A$3,
"[Base_Tarjetas].[PERIODO]","[Base_Tarjetas].[PERIODO].&amp;[" &amp; TEXT(AH$6,"yyyymm") &amp; "]",
"[Base_Tarjetas].[Metrica]","[Base_Tarjetas].[Metrica].&amp;[" &amp; $A16 &amp; "]",
"[Base_Tarjetas].[SEGMENTO_DESCRIP]","[Base_Tarjetas].[SEGMENTO_DESCRIP].&amp;[" &amp; $C$6 &amp; "]",
"[Base_Tarjetas].[SITUACION]","[Base_Tarjetas].[SITUACION].&amp;[" &amp; $C16 &amp; "]",
"[Base_Tarjetas].[TIPO]","[Base_Tarjetas].[TIPO].&amp;[" &amp; $C$1 &amp; "]")/1000,
0)</f>
        <v>0</v>
      </c>
      <c r="AI16" s="8">
        <f>IFERROR(
GETPIVOTDATA("[Base_Tarjetas].[Importe]",TDinamica_R!$A$3,
"[Base_Tarjetas].[PERIODO]","[Base_Tarjetas].[PERIODO].&amp;[" &amp; TEXT(AI$6,"yyyymm") &amp; "]",
"[Base_Tarjetas].[Metrica]","[Base_Tarjetas].[Metrica].&amp;[" &amp; $A16 &amp; "]",
"[Base_Tarjetas].[SEGMENTO_DESCRIP]","[Base_Tarjetas].[SEGMENTO_DESCRIP].&amp;[" &amp; $C$6 &amp; "]",
"[Base_Tarjetas].[SITUACION]","[Base_Tarjetas].[SITUACION].&amp;[" &amp; $C16 &amp; "]",
"[Base_Tarjetas].[TIPO]","[Base_Tarjetas].[TIPO].&amp;[" &amp; $C$1 &amp; "]")/1000,
0)</f>
        <v>0</v>
      </c>
      <c r="AJ16" s="8">
        <f>IFERROR(
GETPIVOTDATA("[Base_Tarjetas].[Importe]",TDinamica_R!$A$3,
"[Base_Tarjetas].[PERIODO]","[Base_Tarjetas].[PERIODO].&amp;[" &amp; TEXT(AJ$6,"yyyymm") &amp; "]",
"[Base_Tarjetas].[Metrica]","[Base_Tarjetas].[Metrica].&amp;[" &amp; $A16 &amp; "]",
"[Base_Tarjetas].[SEGMENTO_DESCRIP]","[Base_Tarjetas].[SEGMENTO_DESCRIP].&amp;[" &amp; $C$6 &amp; "]",
"[Base_Tarjetas].[SITUACION]","[Base_Tarjetas].[SITUACION].&amp;[" &amp; $C16 &amp; "]",
"[Base_Tarjetas].[TIPO]","[Base_Tarjetas].[TIPO].&amp;[" &amp; $C$1 &amp; "]")/1000,
0)</f>
        <v>0</v>
      </c>
      <c r="AK16" s="8">
        <f>IFERROR(
GETPIVOTDATA("[Base_Tarjetas].[Importe]",TDinamica_R!$A$3,
"[Base_Tarjetas].[PERIODO]","[Base_Tarjetas].[PERIODO].&amp;[" &amp; TEXT(AK$6,"yyyymm") &amp; "]",
"[Base_Tarjetas].[Metrica]","[Base_Tarjetas].[Metrica].&amp;[" &amp; $A16 &amp; "]",
"[Base_Tarjetas].[SEGMENTO_DESCRIP]","[Base_Tarjetas].[SEGMENTO_DESCRIP].&amp;[" &amp; $C$6 &amp; "]",
"[Base_Tarjetas].[SITUACION]","[Base_Tarjetas].[SITUACION].&amp;[" &amp; $C16 &amp; "]",
"[Base_Tarjetas].[TIPO]","[Base_Tarjetas].[TIPO].&amp;[" &amp; $C$1 &amp; "]")/1000,
0)</f>
        <v>0</v>
      </c>
      <c r="AL16" s="8">
        <f>IFERROR(
GETPIVOTDATA("[Base_Tarjetas].[Importe]",TDinamica_R!$A$3,
"[Base_Tarjetas].[PERIODO]","[Base_Tarjetas].[PERIODO].&amp;[" &amp; TEXT(AL$6,"yyyymm") &amp; "]",
"[Base_Tarjetas].[Metrica]","[Base_Tarjetas].[Metrica].&amp;[" &amp; $A16 &amp; "]",
"[Base_Tarjetas].[SEGMENTO_DESCRIP]","[Base_Tarjetas].[SEGMENTO_DESCRIP].&amp;[" &amp; $C$6 &amp; "]",
"[Base_Tarjetas].[SITUACION]","[Base_Tarjetas].[SITUACION].&amp;[" &amp; $C16 &amp; "]",
"[Base_Tarjetas].[TIPO]","[Base_Tarjetas].[TIPO].&amp;[" &amp; $C$1 &amp; "]")/1000,
0)</f>
        <v>0</v>
      </c>
      <c r="AM16" s="8">
        <f>IFERROR(
GETPIVOTDATA("[Base_Tarjetas].[Importe]",TDinamica_R!$A$3,
"[Base_Tarjetas].[PERIODO]","[Base_Tarjetas].[PERIODO].&amp;[" &amp; TEXT(AM$6,"yyyymm") &amp; "]",
"[Base_Tarjetas].[Metrica]","[Base_Tarjetas].[Metrica].&amp;[" &amp; $A16 &amp; "]",
"[Base_Tarjetas].[SEGMENTO_DESCRIP]","[Base_Tarjetas].[SEGMENTO_DESCRIP].&amp;[" &amp; $C$6 &amp; "]",
"[Base_Tarjetas].[SITUACION]","[Base_Tarjetas].[SITUACION].&amp;[" &amp; $C16 &amp; "]",
"[Base_Tarjetas].[TIPO]","[Base_Tarjetas].[TIPO].&amp;[" &amp; $C$1 &amp; "]")/1000,
0)</f>
        <v>0</v>
      </c>
      <c r="AN16" s="8">
        <f>IFERROR(
GETPIVOTDATA("[Base_Tarjetas].[Importe]",TDinamica_R!$A$3,
"[Base_Tarjetas].[PERIODO]","[Base_Tarjetas].[PERIODO].&amp;[" &amp; TEXT(AN$6,"yyyymm") &amp; "]",
"[Base_Tarjetas].[Metrica]","[Base_Tarjetas].[Metrica].&amp;[" &amp; $A16 &amp; "]",
"[Base_Tarjetas].[SEGMENTO_DESCRIP]","[Base_Tarjetas].[SEGMENTO_DESCRIP].&amp;[" &amp; $C$6 &amp; "]",
"[Base_Tarjetas].[SITUACION]","[Base_Tarjetas].[SITUACION].&amp;[" &amp; $C16 &amp; "]",
"[Base_Tarjetas].[TIPO]","[Base_Tarjetas].[TIPO].&amp;[" &amp; $C$1 &amp; "]")/1000,
0)</f>
        <v>0</v>
      </c>
      <c r="AO16" s="8">
        <f>IFERROR(
GETPIVOTDATA("[Base_Tarjetas].[Importe]",TDinamica_R!$A$3,
"[Base_Tarjetas].[PERIODO]","[Base_Tarjetas].[PERIODO].&amp;[" &amp; TEXT(AO$6,"yyyymm") &amp; "]",
"[Base_Tarjetas].[Metrica]","[Base_Tarjetas].[Metrica].&amp;[" &amp; $A16 &amp; "]",
"[Base_Tarjetas].[SEGMENTO_DESCRIP]","[Base_Tarjetas].[SEGMENTO_DESCRIP].&amp;[" &amp; $C$6 &amp; "]",
"[Base_Tarjetas].[SITUACION]","[Base_Tarjetas].[SITUACION].&amp;[" &amp; $C16 &amp; "]",
"[Base_Tarjetas].[TIPO]","[Base_Tarjetas].[TIPO].&amp;[" &amp; $C$1 &amp; "]")/1000,
0)</f>
        <v>0</v>
      </c>
      <c r="AP16" s="8">
        <f>IFERROR(
GETPIVOTDATA("[Base_Tarjetas].[Importe]",TDinamica_R!$A$3,
"[Base_Tarjetas].[PERIODO]","[Base_Tarjetas].[PERIODO].&amp;[" &amp; TEXT(AP$6,"yyyymm") &amp; "]",
"[Base_Tarjetas].[Metrica]","[Base_Tarjetas].[Metrica].&amp;[" &amp; $A16 &amp; "]",
"[Base_Tarjetas].[SEGMENTO_DESCRIP]","[Base_Tarjetas].[SEGMENTO_DESCRIP].&amp;[" &amp; $C$6 &amp; "]",
"[Base_Tarjetas].[SITUACION]","[Base_Tarjetas].[SITUACION].&amp;[" &amp; $C16 &amp; "]",
"[Base_Tarjetas].[TIPO]","[Base_Tarjetas].[TIPO].&amp;[" &amp; $C$1 &amp; "]")/1000,
0)</f>
        <v>0</v>
      </c>
      <c r="AQ16" s="8">
        <f>IFERROR(
GETPIVOTDATA("[Base_Tarjetas].[Importe]",TDinamica_R!$A$3,
"[Base_Tarjetas].[PERIODO]","[Base_Tarjetas].[PERIODO].&amp;[" &amp; TEXT(AQ$6,"yyyymm") &amp; "]",
"[Base_Tarjetas].[Metrica]","[Base_Tarjetas].[Metrica].&amp;[" &amp; $A16 &amp; "]",
"[Base_Tarjetas].[SEGMENTO_DESCRIP]","[Base_Tarjetas].[SEGMENTO_DESCRIP].&amp;[" &amp; $C$6 &amp; "]",
"[Base_Tarjetas].[SITUACION]","[Base_Tarjetas].[SITUACION].&amp;[" &amp; $C16 &amp; "]",
"[Base_Tarjetas].[TIPO]","[Base_Tarjetas].[TIPO].&amp;[" &amp; $C$1 &amp; "]")/1000,
0)</f>
        <v>0</v>
      </c>
      <c r="AR16" s="8">
        <f>IFERROR(
GETPIVOTDATA("[Base_Tarjetas].[Importe]",TDinamica_R!$A$3,
"[Base_Tarjetas].[PERIODO]","[Base_Tarjetas].[PERIODO].&amp;[" &amp; TEXT(AR$6,"yyyymm") &amp; "]",
"[Base_Tarjetas].[Metrica]","[Base_Tarjetas].[Metrica].&amp;[" &amp; $A16 &amp; "]",
"[Base_Tarjetas].[SEGMENTO_DESCRIP]","[Base_Tarjetas].[SEGMENTO_DESCRIP].&amp;[" &amp; $C$6 &amp; "]",
"[Base_Tarjetas].[SITUACION]","[Base_Tarjetas].[SITUACION].&amp;[" &amp; $C16 &amp; "]",
"[Base_Tarjetas].[TIPO]","[Base_Tarjetas].[TIPO].&amp;[" &amp; $C$1 &amp; "]")/1000,
0)</f>
        <v>0</v>
      </c>
      <c r="AS16" s="8">
        <f>IFERROR(
GETPIVOTDATA("[Base_Tarjetas].[Importe]",TDinamica_R!$A$3,
"[Base_Tarjetas].[PERIODO]","[Base_Tarjetas].[PERIODO].&amp;[" &amp; TEXT(AS$6,"yyyymm") &amp; "]",
"[Base_Tarjetas].[Metrica]","[Base_Tarjetas].[Metrica].&amp;[" &amp; $A16 &amp; "]",
"[Base_Tarjetas].[SEGMENTO_DESCRIP]","[Base_Tarjetas].[SEGMENTO_DESCRIP].&amp;[" &amp; $C$6 &amp; "]",
"[Base_Tarjetas].[SITUACION]","[Base_Tarjetas].[SITUACION].&amp;[" &amp; $C16 &amp; "]",
"[Base_Tarjetas].[TIPO]","[Base_Tarjetas].[TIPO].&amp;[" &amp; $C$1 &amp; "]")/1000,
0)</f>
        <v>0</v>
      </c>
      <c r="AT16" s="8">
        <f>IFERROR(
GETPIVOTDATA("[Base_Tarjetas].[Importe]",TDinamica_R!$A$3,
"[Base_Tarjetas].[PERIODO]","[Base_Tarjetas].[PERIODO].&amp;[" &amp; TEXT(AT$6,"yyyymm") &amp; "]",
"[Base_Tarjetas].[Metrica]","[Base_Tarjetas].[Metrica].&amp;[" &amp; $A16 &amp; "]",
"[Base_Tarjetas].[SEGMENTO_DESCRIP]","[Base_Tarjetas].[SEGMENTO_DESCRIP].&amp;[" &amp; $C$6 &amp; "]",
"[Base_Tarjetas].[SITUACION]","[Base_Tarjetas].[SITUACION].&amp;[" &amp; $C16 &amp; "]",
"[Base_Tarjetas].[TIPO]","[Base_Tarjetas].[TIPO].&amp;[" &amp; $C$1 &amp; "]")/1000,
0)</f>
        <v>0</v>
      </c>
      <c r="AU16" s="8">
        <f>IFERROR(
GETPIVOTDATA("[Base_Tarjetas].[Importe]",TDinamica_R!$A$3,
"[Base_Tarjetas].[PERIODO]","[Base_Tarjetas].[PERIODO].&amp;[" &amp; TEXT(AU$6,"yyyymm") &amp; "]",
"[Base_Tarjetas].[Metrica]","[Base_Tarjetas].[Metrica].&amp;[" &amp; $A16 &amp; "]",
"[Base_Tarjetas].[SEGMENTO_DESCRIP]","[Base_Tarjetas].[SEGMENTO_DESCRIP].&amp;[" &amp; $C$6 &amp; "]",
"[Base_Tarjetas].[SITUACION]","[Base_Tarjetas].[SITUACION].&amp;[" &amp; $C16 &amp; "]",
"[Base_Tarjetas].[TIPO]","[Base_Tarjetas].[TIPO].&amp;[" &amp; $C$1 &amp; "]")/1000,
0)</f>
        <v>0</v>
      </c>
      <c r="AV16" s="8">
        <f>IFERROR(
GETPIVOTDATA("[Base_Tarjetas].[Importe]",TDinamica_R!$A$3,
"[Base_Tarjetas].[PERIODO]","[Base_Tarjetas].[PERIODO].&amp;[" &amp; TEXT(AV$6,"yyyymm") &amp; "]",
"[Base_Tarjetas].[Metrica]","[Base_Tarjetas].[Metrica].&amp;[" &amp; $A16 &amp; "]",
"[Base_Tarjetas].[SEGMENTO_DESCRIP]","[Base_Tarjetas].[SEGMENTO_DESCRIP].&amp;[" &amp; $C$6 &amp; "]",
"[Base_Tarjetas].[SITUACION]","[Base_Tarjetas].[SITUACION].&amp;[" &amp; $C16 &amp; "]",
"[Base_Tarjetas].[TIPO]","[Base_Tarjetas].[TIPO].&amp;[" &amp; $C$1 &amp; "]")/1000,
0)</f>
        <v>0</v>
      </c>
      <c r="AW16" s="8">
        <f>IFERROR(
GETPIVOTDATA("[Base_Tarjetas].[Importe]",TDinamica_R!$A$3,
"[Base_Tarjetas].[PERIODO]","[Base_Tarjetas].[PERIODO].&amp;[" &amp; TEXT(AW$6,"yyyymm") &amp; "]",
"[Base_Tarjetas].[Metrica]","[Base_Tarjetas].[Metrica].&amp;[" &amp; $A16 &amp; "]",
"[Base_Tarjetas].[SEGMENTO_DESCRIP]","[Base_Tarjetas].[SEGMENTO_DESCRIP].&amp;[" &amp; $C$6 &amp; "]",
"[Base_Tarjetas].[SITUACION]","[Base_Tarjetas].[SITUACION].&amp;[" &amp; $C16 &amp; "]",
"[Base_Tarjetas].[TIPO]","[Base_Tarjetas].[TIPO].&amp;[" &amp; $C$1 &amp; "]")/1000,
0)</f>
        <v>0</v>
      </c>
      <c r="AX16" s="8">
        <f>IFERROR(
GETPIVOTDATA("[Base_Tarjetas].[Importe]",TDinamica_R!$A$3,
"[Base_Tarjetas].[PERIODO]","[Base_Tarjetas].[PERIODO].&amp;[" &amp; TEXT(AX$6,"yyyymm") &amp; "]",
"[Base_Tarjetas].[Metrica]","[Base_Tarjetas].[Metrica].&amp;[" &amp; $A16 &amp; "]",
"[Base_Tarjetas].[SEGMENTO_DESCRIP]","[Base_Tarjetas].[SEGMENTO_DESCRIP].&amp;[" &amp; $C$6 &amp; "]",
"[Base_Tarjetas].[SITUACION]","[Base_Tarjetas].[SITUACION].&amp;[" &amp; $C16 &amp; "]",
"[Base_Tarjetas].[TIPO]","[Base_Tarjetas].[TIPO].&amp;[" &amp; $C$1 &amp; "]")/1000,
0)</f>
        <v>0</v>
      </c>
      <c r="AY16" s="8">
        <f>IFERROR(
GETPIVOTDATA("[Base_Tarjetas].[Importe]",TDinamica_R!$A$3,
"[Base_Tarjetas].[PERIODO]","[Base_Tarjetas].[PERIODO].&amp;[" &amp; TEXT(AY$6,"yyyymm") &amp; "]",
"[Base_Tarjetas].[Metrica]","[Base_Tarjetas].[Metrica].&amp;[" &amp; $A16 &amp; "]",
"[Base_Tarjetas].[SEGMENTO_DESCRIP]","[Base_Tarjetas].[SEGMENTO_DESCRIP].&amp;[" &amp; $C$6 &amp; "]",
"[Base_Tarjetas].[SITUACION]","[Base_Tarjetas].[SITUACION].&amp;[" &amp; $C16 &amp; "]",
"[Base_Tarjetas].[TIPO]","[Base_Tarjetas].[TIPO].&amp;[" &amp; $C$1 &amp; "]")/1000,
0)</f>
        <v>0</v>
      </c>
      <c r="AZ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TEXT(AZ$6,"yyyymm") &amp; "]"),
0)</f>
        <v>12870.158570087027</v>
      </c>
      <c r="BA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TEXT(BA$6,"yyyymm") &amp; "]"),
0)</f>
        <v>12940.731261368035</v>
      </c>
      <c r="BB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TEXT(BB$6,"yyyymm") &amp; "]"),
0)</f>
        <v>12808.363524585111</v>
      </c>
      <c r="BC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TEXT(BC$6,"yyyymm") &amp; "]"),
0)</f>
        <v>12578.671707306974</v>
      </c>
      <c r="BD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TEXT(BD$6,"yyyymm") &amp; "]"),
0)</f>
        <v>12851.831390467203</v>
      </c>
      <c r="BE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TEXT(BE$6,"yyyymm") &amp; "]"),
0)</f>
        <v>13121.141727850683</v>
      </c>
      <c r="BF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TEXT(BF$6,"yyyymm") &amp; "]"),
0)</f>
        <v>13276.986635458858</v>
      </c>
      <c r="BG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TEXT(BG$6,"yyyymm") &amp; "]"),
0)</f>
        <v>13798.314376792609</v>
      </c>
      <c r="BH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TEXT(BH$6,"yyyymm") &amp; "]"),
0)</f>
        <v>13890.96173551607</v>
      </c>
      <c r="BI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TEXT(BI$6,"yyyymm") &amp; "]"),
0)</f>
        <v>13650.285533975342</v>
      </c>
      <c r="BJ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TEXT(BJ$6,"yyyymm") &amp; "]"),
0)</f>
        <v>13591.832222925485</v>
      </c>
      <c r="BK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TEXT(BK$6,"yyyymm") &amp; "]"),
0)</f>
        <v>13950.744768788694</v>
      </c>
      <c r="BO16" s="24">
        <f t="shared" si="12"/>
        <v>0</v>
      </c>
      <c r="BP16" s="24">
        <f t="shared" si="12"/>
        <v>12873.084452013391</v>
      </c>
      <c r="BQ16" s="24">
        <f t="shared" si="12"/>
        <v>0</v>
      </c>
      <c r="BR16" s="24">
        <f t="shared" si="12"/>
        <v>0</v>
      </c>
      <c r="BS16" s="24">
        <f t="shared" si="12"/>
        <v>0</v>
      </c>
      <c r="BT16" s="24">
        <f t="shared" si="12"/>
        <v>0</v>
      </c>
      <c r="BW16" s="24">
        <f t="shared" si="13"/>
        <v>0</v>
      </c>
      <c r="BX16" s="24">
        <f t="shared" si="13"/>
        <v>38619.253356040172</v>
      </c>
      <c r="BY16" s="24">
        <f t="shared" si="13"/>
        <v>0</v>
      </c>
      <c r="BZ16" s="24">
        <f t="shared" si="13"/>
        <v>0</v>
      </c>
      <c r="CA16" s="24">
        <f t="shared" si="13"/>
        <v>0</v>
      </c>
      <c r="CB16" s="24">
        <f t="shared" si="13"/>
        <v>0</v>
      </c>
    </row>
    <row r="17" spans="1:80" collapsed="1" x14ac:dyDescent="0.25">
      <c r="C17" s="3" t="s">
        <v>20</v>
      </c>
      <c r="D17" s="10">
        <f>SUM(D14:D16)</f>
        <v>0</v>
      </c>
      <c r="E17" s="10">
        <f t="shared" ref="E17:AY17" si="14">SUM(E14:E16)</f>
        <v>0</v>
      </c>
      <c r="F17" s="10">
        <f t="shared" si="14"/>
        <v>0</v>
      </c>
      <c r="G17" s="10">
        <f t="shared" si="14"/>
        <v>0</v>
      </c>
      <c r="H17" s="10">
        <f t="shared" si="14"/>
        <v>0</v>
      </c>
      <c r="I17" s="10">
        <f t="shared" si="14"/>
        <v>0</v>
      </c>
      <c r="J17" s="10">
        <f t="shared" si="14"/>
        <v>0</v>
      </c>
      <c r="K17" s="10">
        <f t="shared" si="14"/>
        <v>0</v>
      </c>
      <c r="L17" s="10">
        <f t="shared" si="14"/>
        <v>0</v>
      </c>
      <c r="M17" s="10">
        <f t="shared" si="14"/>
        <v>0</v>
      </c>
      <c r="N17" s="10">
        <f t="shared" si="14"/>
        <v>0</v>
      </c>
      <c r="O17" s="10">
        <f t="shared" si="14"/>
        <v>0</v>
      </c>
      <c r="P17" s="10">
        <f t="shared" si="14"/>
        <v>0</v>
      </c>
      <c r="Q17" s="10">
        <f t="shared" si="14"/>
        <v>0</v>
      </c>
      <c r="R17" s="10">
        <f t="shared" si="14"/>
        <v>0</v>
      </c>
      <c r="S17" s="10">
        <f t="shared" si="14"/>
        <v>0</v>
      </c>
      <c r="T17" s="10">
        <f t="shared" si="14"/>
        <v>0</v>
      </c>
      <c r="U17" s="10">
        <f t="shared" si="14"/>
        <v>0</v>
      </c>
      <c r="V17" s="10">
        <f t="shared" si="14"/>
        <v>0</v>
      </c>
      <c r="W17" s="10">
        <f t="shared" si="14"/>
        <v>0</v>
      </c>
      <c r="X17" s="10">
        <f t="shared" si="14"/>
        <v>0</v>
      </c>
      <c r="Y17" s="10">
        <f t="shared" si="14"/>
        <v>0</v>
      </c>
      <c r="Z17" s="10">
        <f t="shared" si="14"/>
        <v>0</v>
      </c>
      <c r="AA17" s="10">
        <f t="shared" si="14"/>
        <v>0</v>
      </c>
      <c r="AB17" s="10">
        <f t="shared" si="14"/>
        <v>0</v>
      </c>
      <c r="AC17" s="10">
        <f t="shared" si="14"/>
        <v>0</v>
      </c>
      <c r="AD17" s="10">
        <f t="shared" si="14"/>
        <v>0</v>
      </c>
      <c r="AE17" s="10">
        <f t="shared" si="14"/>
        <v>0</v>
      </c>
      <c r="AF17" s="10">
        <f t="shared" si="14"/>
        <v>0</v>
      </c>
      <c r="AG17" s="10">
        <f t="shared" si="14"/>
        <v>0</v>
      </c>
      <c r="AH17" s="10">
        <f t="shared" si="14"/>
        <v>0</v>
      </c>
      <c r="AI17" s="10">
        <f t="shared" si="14"/>
        <v>0</v>
      </c>
      <c r="AJ17" s="10">
        <f t="shared" si="14"/>
        <v>0</v>
      </c>
      <c r="AK17" s="10">
        <f t="shared" si="14"/>
        <v>0</v>
      </c>
      <c r="AL17" s="10">
        <f t="shared" si="14"/>
        <v>0</v>
      </c>
      <c r="AM17" s="10">
        <f t="shared" si="14"/>
        <v>0</v>
      </c>
      <c r="AN17" s="10">
        <f t="shared" si="14"/>
        <v>0</v>
      </c>
      <c r="AO17" s="10">
        <f t="shared" si="14"/>
        <v>0</v>
      </c>
      <c r="AP17" s="10">
        <f t="shared" si="14"/>
        <v>0</v>
      </c>
      <c r="AQ17" s="10">
        <f t="shared" si="14"/>
        <v>0</v>
      </c>
      <c r="AR17" s="10">
        <f t="shared" si="14"/>
        <v>0</v>
      </c>
      <c r="AS17" s="10">
        <f t="shared" si="14"/>
        <v>0</v>
      </c>
      <c r="AT17" s="10">
        <f t="shared" si="14"/>
        <v>0</v>
      </c>
      <c r="AU17" s="10">
        <f t="shared" si="14"/>
        <v>0</v>
      </c>
      <c r="AV17" s="10">
        <f t="shared" si="14"/>
        <v>0</v>
      </c>
      <c r="AW17" s="10">
        <f t="shared" si="14"/>
        <v>0</v>
      </c>
      <c r="AX17" s="10">
        <f t="shared" si="14"/>
        <v>0</v>
      </c>
      <c r="AY17" s="10">
        <f t="shared" si="14"/>
        <v>0</v>
      </c>
      <c r="AZ17" s="10">
        <f t="shared" ref="AZ17:BK17" si="15">SUM(AZ14:AZ16)</f>
        <v>965128.1504906381</v>
      </c>
      <c r="BA17" s="10">
        <f t="shared" si="15"/>
        <v>973729.25269033446</v>
      </c>
      <c r="BB17" s="10">
        <f t="shared" si="15"/>
        <v>979967.16237291892</v>
      </c>
      <c r="BC17" s="10">
        <f t="shared" si="15"/>
        <v>990698.09166714805</v>
      </c>
      <c r="BD17" s="10">
        <f t="shared" si="15"/>
        <v>1018637.5852233535</v>
      </c>
      <c r="BE17" s="10">
        <f t="shared" si="15"/>
        <v>1031028.5146198227</v>
      </c>
      <c r="BF17" s="10">
        <f t="shared" si="15"/>
        <v>1040380.2037692646</v>
      </c>
      <c r="BG17" s="10">
        <f t="shared" si="15"/>
        <v>1056050.6820976532</v>
      </c>
      <c r="BH17" s="10">
        <f t="shared" si="15"/>
        <v>1066654.448745898</v>
      </c>
      <c r="BI17" s="10">
        <f t="shared" si="15"/>
        <v>1080682.418504196</v>
      </c>
      <c r="BJ17" s="10">
        <f t="shared" si="15"/>
        <v>1108335.9342224649</v>
      </c>
      <c r="BK17" s="10">
        <f t="shared" si="15"/>
        <v>1129499.5095584614</v>
      </c>
      <c r="BO17" s="23">
        <f>SUM(BO14:BO16)</f>
        <v>0</v>
      </c>
      <c r="BP17" s="23">
        <f t="shared" ref="BP17:BT17" si="16">SUM(BP14:BP16)</f>
        <v>972941.521851297</v>
      </c>
      <c r="BQ17" s="23">
        <f t="shared" si="16"/>
        <v>0</v>
      </c>
      <c r="BR17" s="23">
        <f t="shared" si="16"/>
        <v>0</v>
      </c>
      <c r="BS17" s="23">
        <f t="shared" si="16"/>
        <v>0</v>
      </c>
      <c r="BT17" s="23">
        <f t="shared" si="16"/>
        <v>0</v>
      </c>
      <c r="BW17" s="23">
        <f>SUM(BW14:BW16)</f>
        <v>0</v>
      </c>
      <c r="BX17" s="23">
        <f t="shared" ref="BX17:CB17" si="17">SUM(BX14:BX16)</f>
        <v>2918824.565553891</v>
      </c>
      <c r="BY17" s="23">
        <f t="shared" si="17"/>
        <v>0</v>
      </c>
      <c r="BZ17" s="23">
        <f t="shared" si="17"/>
        <v>0</v>
      </c>
      <c r="CA17" s="23">
        <f t="shared" si="17"/>
        <v>0</v>
      </c>
      <c r="CB17" s="23">
        <f t="shared" si="17"/>
        <v>0</v>
      </c>
    </row>
    <row r="18" spans="1:80" x14ac:dyDescent="0.25">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row>
    <row r="19" spans="1:80" x14ac:dyDescent="0.25">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row>
    <row r="20" spans="1:80" hidden="1" outlineLevel="1" x14ac:dyDescent="0.25">
      <c r="A20" s="11"/>
      <c r="C20" s="2" t="s">
        <v>0</v>
      </c>
      <c r="D20" s="14">
        <f>IFERROR(((1+D38/D14)^(360/D$3))-1,0)</f>
        <v>0</v>
      </c>
      <c r="E20" s="14">
        <f t="shared" ref="E20:AY23" si="18">IFERROR(((1+E38/E14)^(360/E$3))-1,0)</f>
        <v>0</v>
      </c>
      <c r="F20" s="14">
        <f t="shared" si="18"/>
        <v>0</v>
      </c>
      <c r="G20" s="14">
        <f t="shared" si="18"/>
        <v>0</v>
      </c>
      <c r="H20" s="14">
        <f t="shared" si="18"/>
        <v>0</v>
      </c>
      <c r="I20" s="14">
        <f t="shared" si="18"/>
        <v>0</v>
      </c>
      <c r="J20" s="14">
        <f t="shared" si="18"/>
        <v>0</v>
      </c>
      <c r="K20" s="14">
        <f t="shared" si="18"/>
        <v>0</v>
      </c>
      <c r="L20" s="14">
        <f t="shared" si="18"/>
        <v>0</v>
      </c>
      <c r="M20" s="14">
        <f t="shared" si="18"/>
        <v>0</v>
      </c>
      <c r="N20" s="14">
        <f t="shared" si="18"/>
        <v>0</v>
      </c>
      <c r="O20" s="14">
        <f t="shared" si="18"/>
        <v>0</v>
      </c>
      <c r="P20" s="14">
        <f t="shared" si="18"/>
        <v>0</v>
      </c>
      <c r="Q20" s="14">
        <f t="shared" si="18"/>
        <v>0</v>
      </c>
      <c r="R20" s="14">
        <f t="shared" si="18"/>
        <v>0</v>
      </c>
      <c r="S20" s="14">
        <f t="shared" si="18"/>
        <v>0</v>
      </c>
      <c r="T20" s="14">
        <f t="shared" si="18"/>
        <v>0</v>
      </c>
      <c r="U20" s="14">
        <f t="shared" si="18"/>
        <v>0</v>
      </c>
      <c r="V20" s="14">
        <f t="shared" si="18"/>
        <v>0</v>
      </c>
      <c r="W20" s="14">
        <f t="shared" si="18"/>
        <v>0</v>
      </c>
      <c r="X20" s="14">
        <f t="shared" si="18"/>
        <v>0</v>
      </c>
      <c r="Y20" s="14">
        <f t="shared" si="18"/>
        <v>0</v>
      </c>
      <c r="Z20" s="14">
        <f t="shared" si="18"/>
        <v>0</v>
      </c>
      <c r="AA20" s="14">
        <f t="shared" si="18"/>
        <v>0</v>
      </c>
      <c r="AB20" s="14">
        <f t="shared" si="18"/>
        <v>0</v>
      </c>
      <c r="AC20" s="14">
        <f t="shared" si="18"/>
        <v>0</v>
      </c>
      <c r="AD20" s="14">
        <f t="shared" si="18"/>
        <v>0</v>
      </c>
      <c r="AE20" s="14">
        <f t="shared" si="18"/>
        <v>0</v>
      </c>
      <c r="AF20" s="14">
        <f t="shared" si="18"/>
        <v>0</v>
      </c>
      <c r="AG20" s="14">
        <f t="shared" si="18"/>
        <v>0</v>
      </c>
      <c r="AH20" s="14">
        <f t="shared" si="18"/>
        <v>0</v>
      </c>
      <c r="AI20" s="14">
        <f t="shared" si="18"/>
        <v>0</v>
      </c>
      <c r="AJ20" s="14">
        <f t="shared" si="18"/>
        <v>0</v>
      </c>
      <c r="AK20" s="14">
        <f t="shared" si="18"/>
        <v>0</v>
      </c>
      <c r="AL20" s="14">
        <f t="shared" si="18"/>
        <v>0</v>
      </c>
      <c r="AM20" s="14">
        <f t="shared" si="18"/>
        <v>0</v>
      </c>
      <c r="AN20" s="14">
        <f t="shared" si="18"/>
        <v>0</v>
      </c>
      <c r="AO20" s="14">
        <f t="shared" si="18"/>
        <v>0</v>
      </c>
      <c r="AP20" s="14">
        <f t="shared" si="18"/>
        <v>0</v>
      </c>
      <c r="AQ20" s="14">
        <f t="shared" si="18"/>
        <v>0</v>
      </c>
      <c r="AR20" s="14">
        <f t="shared" si="18"/>
        <v>0</v>
      </c>
      <c r="AS20" s="14">
        <f t="shared" si="18"/>
        <v>0</v>
      </c>
      <c r="AT20" s="14">
        <f t="shared" si="18"/>
        <v>0</v>
      </c>
      <c r="AU20" s="14">
        <f t="shared" si="18"/>
        <v>0</v>
      </c>
      <c r="AV20" s="14">
        <f t="shared" si="18"/>
        <v>0</v>
      </c>
      <c r="AW20" s="14">
        <f t="shared" si="18"/>
        <v>0</v>
      </c>
      <c r="AX20" s="14">
        <f t="shared" si="18"/>
        <v>0</v>
      </c>
      <c r="AY20" s="14">
        <f t="shared" si="18"/>
        <v>0</v>
      </c>
      <c r="AZ20" s="14">
        <f t="shared" ref="AZ20:BK20" si="19">IFERROR(((1+AZ38/AZ14)^(360/AZ$3))-1,0)</f>
        <v>0.26012984761691205</v>
      </c>
      <c r="BA20" s="14">
        <f t="shared" si="19"/>
        <v>0.26734367391579861</v>
      </c>
      <c r="BB20" s="14">
        <f t="shared" si="19"/>
        <v>0.27541448183864192</v>
      </c>
      <c r="BC20" s="14">
        <f t="shared" si="19"/>
        <v>0.27330276360923356</v>
      </c>
      <c r="BD20" s="14">
        <f t="shared" si="19"/>
        <v>0.26304348597019622</v>
      </c>
      <c r="BE20" s="14">
        <f t="shared" si="19"/>
        <v>0.28621141942954775</v>
      </c>
      <c r="BF20" s="14">
        <f t="shared" si="19"/>
        <v>0.27649975212771372</v>
      </c>
      <c r="BG20" s="14">
        <f t="shared" si="19"/>
        <v>0.27710529221442814</v>
      </c>
      <c r="BH20" s="14">
        <f t="shared" si="19"/>
        <v>0.28238340578139076</v>
      </c>
      <c r="BI20" s="14">
        <f t="shared" si="19"/>
        <v>0.27702476519385311</v>
      </c>
      <c r="BJ20" s="14">
        <f t="shared" si="19"/>
        <v>0.28542871364290678</v>
      </c>
      <c r="BK20" s="14">
        <f t="shared" si="19"/>
        <v>0.27883451794483971</v>
      </c>
      <c r="BO20" s="28">
        <f>IFERROR(((1+BO38/BW14)^(360/BO$3))-1,0)</f>
        <v>0</v>
      </c>
      <c r="BP20" s="28">
        <f t="shared" ref="BP20:BT23" si="20">IFERROR(((1+BP38/BX14)^(360/BP$3))-1,0)</f>
        <v>0.26766136386267991</v>
      </c>
      <c r="BQ20" s="28">
        <f t="shared" si="20"/>
        <v>0</v>
      </c>
      <c r="BR20" s="28">
        <f t="shared" si="20"/>
        <v>0</v>
      </c>
      <c r="BS20" s="28">
        <f t="shared" si="20"/>
        <v>0</v>
      </c>
      <c r="BT20" s="28">
        <f t="shared" si="20"/>
        <v>0</v>
      </c>
    </row>
    <row r="21" spans="1:80" hidden="1" outlineLevel="1" x14ac:dyDescent="0.25">
      <c r="A21" s="11"/>
      <c r="C21" s="2" t="s">
        <v>1</v>
      </c>
      <c r="D21" s="14">
        <f t="shared" ref="D21:S23" si="21">IFERROR(((1+D39/D15)^(360/D$3))-1,0)</f>
        <v>0</v>
      </c>
      <c r="E21" s="14">
        <f t="shared" si="21"/>
        <v>0</v>
      </c>
      <c r="F21" s="14">
        <f t="shared" si="21"/>
        <v>0</v>
      </c>
      <c r="G21" s="14">
        <f t="shared" si="21"/>
        <v>0</v>
      </c>
      <c r="H21" s="14">
        <f t="shared" si="21"/>
        <v>0</v>
      </c>
      <c r="I21" s="14">
        <f t="shared" si="21"/>
        <v>0</v>
      </c>
      <c r="J21" s="14">
        <f t="shared" si="21"/>
        <v>0</v>
      </c>
      <c r="K21" s="14">
        <f t="shared" si="21"/>
        <v>0</v>
      </c>
      <c r="L21" s="14">
        <f t="shared" si="21"/>
        <v>0</v>
      </c>
      <c r="M21" s="14">
        <f t="shared" si="21"/>
        <v>0</v>
      </c>
      <c r="N21" s="14">
        <f t="shared" si="21"/>
        <v>0</v>
      </c>
      <c r="O21" s="14">
        <f t="shared" si="21"/>
        <v>0</v>
      </c>
      <c r="P21" s="14">
        <f t="shared" si="21"/>
        <v>0</v>
      </c>
      <c r="Q21" s="14">
        <f t="shared" si="21"/>
        <v>0</v>
      </c>
      <c r="R21" s="14">
        <f t="shared" si="21"/>
        <v>0</v>
      </c>
      <c r="S21" s="14">
        <f t="shared" si="21"/>
        <v>0</v>
      </c>
      <c r="T21" s="14">
        <f t="shared" si="18"/>
        <v>0</v>
      </c>
      <c r="U21" s="14">
        <f t="shared" si="18"/>
        <v>0</v>
      </c>
      <c r="V21" s="14">
        <f t="shared" si="18"/>
        <v>0</v>
      </c>
      <c r="W21" s="14">
        <f t="shared" si="18"/>
        <v>0</v>
      </c>
      <c r="X21" s="14">
        <f t="shared" si="18"/>
        <v>0</v>
      </c>
      <c r="Y21" s="14">
        <f t="shared" si="18"/>
        <v>0</v>
      </c>
      <c r="Z21" s="14">
        <f t="shared" si="18"/>
        <v>0</v>
      </c>
      <c r="AA21" s="14">
        <f t="shared" si="18"/>
        <v>0</v>
      </c>
      <c r="AB21" s="14">
        <f t="shared" si="18"/>
        <v>0</v>
      </c>
      <c r="AC21" s="14">
        <f t="shared" si="18"/>
        <v>0</v>
      </c>
      <c r="AD21" s="14">
        <f t="shared" si="18"/>
        <v>0</v>
      </c>
      <c r="AE21" s="14">
        <f t="shared" si="18"/>
        <v>0</v>
      </c>
      <c r="AF21" s="14">
        <f t="shared" si="18"/>
        <v>0</v>
      </c>
      <c r="AG21" s="14">
        <f t="shared" si="18"/>
        <v>0</v>
      </c>
      <c r="AH21" s="14">
        <f t="shared" si="18"/>
        <v>0</v>
      </c>
      <c r="AI21" s="14">
        <f t="shared" si="18"/>
        <v>0</v>
      </c>
      <c r="AJ21" s="14">
        <f t="shared" si="18"/>
        <v>0</v>
      </c>
      <c r="AK21" s="14">
        <f t="shared" si="18"/>
        <v>0</v>
      </c>
      <c r="AL21" s="14">
        <f t="shared" si="18"/>
        <v>0</v>
      </c>
      <c r="AM21" s="14">
        <f t="shared" si="18"/>
        <v>0</v>
      </c>
      <c r="AN21" s="14">
        <f t="shared" si="18"/>
        <v>0</v>
      </c>
      <c r="AO21" s="14">
        <f t="shared" si="18"/>
        <v>0</v>
      </c>
      <c r="AP21" s="14">
        <f t="shared" si="18"/>
        <v>0</v>
      </c>
      <c r="AQ21" s="14">
        <f t="shared" si="18"/>
        <v>0</v>
      </c>
      <c r="AR21" s="14">
        <f t="shared" si="18"/>
        <v>0</v>
      </c>
      <c r="AS21" s="14">
        <f t="shared" si="18"/>
        <v>0</v>
      </c>
      <c r="AT21" s="14">
        <f t="shared" si="18"/>
        <v>0</v>
      </c>
      <c r="AU21" s="14">
        <f t="shared" si="18"/>
        <v>0</v>
      </c>
      <c r="AV21" s="14">
        <f t="shared" si="18"/>
        <v>0</v>
      </c>
      <c r="AW21" s="14">
        <f t="shared" si="18"/>
        <v>0</v>
      </c>
      <c r="AX21" s="14">
        <f t="shared" si="18"/>
        <v>0</v>
      </c>
      <c r="AY21" s="14">
        <f t="shared" si="18"/>
        <v>0</v>
      </c>
      <c r="AZ21" s="14">
        <f t="shared" ref="AZ21:BK21" si="22">IFERROR(((1+AZ39/AZ15)^(360/AZ$3))-1,0)</f>
        <v>0.17605366332037886</v>
      </c>
      <c r="BA21" s="14">
        <f t="shared" si="22"/>
        <v>0.17609955983897785</v>
      </c>
      <c r="BB21" s="14">
        <f t="shared" si="22"/>
        <v>0.17605366332037886</v>
      </c>
      <c r="BC21" s="14">
        <f t="shared" si="22"/>
        <v>0.17606895574592762</v>
      </c>
      <c r="BD21" s="14">
        <f t="shared" si="22"/>
        <v>0.17605366332037886</v>
      </c>
      <c r="BE21" s="14">
        <f t="shared" si="22"/>
        <v>0.17606895574592762</v>
      </c>
      <c r="BF21" s="14">
        <f t="shared" si="22"/>
        <v>0.17605366332037886</v>
      </c>
      <c r="BG21" s="14">
        <f t="shared" si="22"/>
        <v>0.17605366332037886</v>
      </c>
      <c r="BH21" s="14">
        <f t="shared" si="22"/>
        <v>0.17606895574592762</v>
      </c>
      <c r="BI21" s="14">
        <f t="shared" si="22"/>
        <v>0.17605366332037886</v>
      </c>
      <c r="BJ21" s="14">
        <f t="shared" si="22"/>
        <v>0.17606895574592762</v>
      </c>
      <c r="BK21" s="14">
        <f t="shared" si="22"/>
        <v>0.17605366332037886</v>
      </c>
      <c r="BO21" s="28">
        <f t="shared" ref="BO21:BO23" si="23">IFERROR(((1+BO39/BW15)^(360/BO$3))-1,0)</f>
        <v>0</v>
      </c>
      <c r="BP21" s="28">
        <f t="shared" si="20"/>
        <v>0.17610866251176227</v>
      </c>
      <c r="BQ21" s="28">
        <f t="shared" si="20"/>
        <v>0</v>
      </c>
      <c r="BR21" s="28">
        <f t="shared" si="20"/>
        <v>0</v>
      </c>
      <c r="BS21" s="28">
        <f t="shared" si="20"/>
        <v>0</v>
      </c>
      <c r="BT21" s="28">
        <f t="shared" si="20"/>
        <v>0</v>
      </c>
    </row>
    <row r="22" spans="1:80" hidden="1" outlineLevel="1" x14ac:dyDescent="0.25">
      <c r="A22" s="11"/>
      <c r="C22" s="2" t="s">
        <v>9</v>
      </c>
      <c r="D22" s="14">
        <f t="shared" si="21"/>
        <v>0</v>
      </c>
      <c r="E22" s="14">
        <f t="shared" si="18"/>
        <v>0</v>
      </c>
      <c r="F22" s="14">
        <f t="shared" si="18"/>
        <v>0</v>
      </c>
      <c r="G22" s="14">
        <f t="shared" si="18"/>
        <v>0</v>
      </c>
      <c r="H22" s="14">
        <f t="shared" si="18"/>
        <v>0</v>
      </c>
      <c r="I22" s="14">
        <f t="shared" si="18"/>
        <v>0</v>
      </c>
      <c r="J22" s="14">
        <f t="shared" si="18"/>
        <v>0</v>
      </c>
      <c r="K22" s="14">
        <f t="shared" si="18"/>
        <v>0</v>
      </c>
      <c r="L22" s="14">
        <f t="shared" si="18"/>
        <v>0</v>
      </c>
      <c r="M22" s="14">
        <f t="shared" si="18"/>
        <v>0</v>
      </c>
      <c r="N22" s="14">
        <f t="shared" si="18"/>
        <v>0</v>
      </c>
      <c r="O22" s="14">
        <f t="shared" si="18"/>
        <v>0</v>
      </c>
      <c r="P22" s="14">
        <f t="shared" si="18"/>
        <v>0</v>
      </c>
      <c r="Q22" s="14">
        <f t="shared" si="18"/>
        <v>0</v>
      </c>
      <c r="R22" s="14">
        <f t="shared" si="18"/>
        <v>0</v>
      </c>
      <c r="S22" s="14">
        <f t="shared" si="18"/>
        <v>0</v>
      </c>
      <c r="T22" s="14">
        <f t="shared" si="18"/>
        <v>0</v>
      </c>
      <c r="U22" s="14">
        <f t="shared" si="18"/>
        <v>0</v>
      </c>
      <c r="V22" s="14">
        <f t="shared" si="18"/>
        <v>0</v>
      </c>
      <c r="W22" s="14">
        <f t="shared" si="18"/>
        <v>0</v>
      </c>
      <c r="X22" s="14">
        <f t="shared" si="18"/>
        <v>0</v>
      </c>
      <c r="Y22" s="14">
        <f t="shared" si="18"/>
        <v>0</v>
      </c>
      <c r="Z22" s="14">
        <f t="shared" si="18"/>
        <v>0</v>
      </c>
      <c r="AA22" s="14">
        <f t="shared" si="18"/>
        <v>0</v>
      </c>
      <c r="AB22" s="14">
        <f t="shared" si="18"/>
        <v>0</v>
      </c>
      <c r="AC22" s="14">
        <f t="shared" si="18"/>
        <v>0</v>
      </c>
      <c r="AD22" s="14">
        <f t="shared" si="18"/>
        <v>0</v>
      </c>
      <c r="AE22" s="14">
        <f t="shared" si="18"/>
        <v>0</v>
      </c>
      <c r="AF22" s="14">
        <f t="shared" si="18"/>
        <v>0</v>
      </c>
      <c r="AG22" s="14">
        <f t="shared" si="18"/>
        <v>0</v>
      </c>
      <c r="AH22" s="14">
        <f t="shared" si="18"/>
        <v>0</v>
      </c>
      <c r="AI22" s="14">
        <f t="shared" si="18"/>
        <v>0</v>
      </c>
      <c r="AJ22" s="14">
        <f t="shared" si="18"/>
        <v>0</v>
      </c>
      <c r="AK22" s="14">
        <f t="shared" si="18"/>
        <v>0</v>
      </c>
      <c r="AL22" s="14">
        <f t="shared" si="18"/>
        <v>0</v>
      </c>
      <c r="AM22" s="14">
        <f t="shared" si="18"/>
        <v>0</v>
      </c>
      <c r="AN22" s="14">
        <f t="shared" si="18"/>
        <v>0</v>
      </c>
      <c r="AO22" s="14">
        <f t="shared" si="18"/>
        <v>0</v>
      </c>
      <c r="AP22" s="14">
        <f t="shared" si="18"/>
        <v>0</v>
      </c>
      <c r="AQ22" s="14">
        <f t="shared" si="18"/>
        <v>0</v>
      </c>
      <c r="AR22" s="14">
        <f t="shared" si="18"/>
        <v>0</v>
      </c>
      <c r="AS22" s="14">
        <f t="shared" si="18"/>
        <v>0</v>
      </c>
      <c r="AT22" s="14">
        <f t="shared" si="18"/>
        <v>0</v>
      </c>
      <c r="AU22" s="14">
        <f t="shared" si="18"/>
        <v>0</v>
      </c>
      <c r="AV22" s="14">
        <f t="shared" si="18"/>
        <v>0</v>
      </c>
      <c r="AW22" s="14">
        <f t="shared" si="18"/>
        <v>0</v>
      </c>
      <c r="AX22" s="14">
        <f t="shared" si="18"/>
        <v>0</v>
      </c>
      <c r="AY22" s="14">
        <f t="shared" si="18"/>
        <v>0</v>
      </c>
      <c r="AZ22" s="14">
        <f t="shared" ref="AZ22:BK22" si="24">IFERROR(((1+AZ40/AZ16)^(360/AZ$3))-1,0)</f>
        <v>0.1819593539418658</v>
      </c>
      <c r="BA22" s="14">
        <f t="shared" si="24"/>
        <v>0.19401416844230202</v>
      </c>
      <c r="BB22" s="14">
        <f t="shared" si="24"/>
        <v>0.16884399552347173</v>
      </c>
      <c r="BC22" s="14">
        <f t="shared" si="24"/>
        <v>0.19312941705178965</v>
      </c>
      <c r="BD22" s="14">
        <f t="shared" si="24"/>
        <v>0.19284524247819501</v>
      </c>
      <c r="BE22" s="14">
        <f t="shared" si="24"/>
        <v>0.18436496230229027</v>
      </c>
      <c r="BF22" s="14">
        <f t="shared" si="24"/>
        <v>0.17409155360579054</v>
      </c>
      <c r="BG22" s="14">
        <f t="shared" si="24"/>
        <v>0.18359361722621426</v>
      </c>
      <c r="BH22" s="14">
        <f t="shared" si="24"/>
        <v>0.186558525116022</v>
      </c>
      <c r="BI22" s="14">
        <f t="shared" si="24"/>
        <v>0.18264402869868923</v>
      </c>
      <c r="BJ22" s="14">
        <f t="shared" si="24"/>
        <v>0.19031723604257778</v>
      </c>
      <c r="BK22" s="14">
        <f t="shared" si="24"/>
        <v>0.18291300605136507</v>
      </c>
      <c r="BO22" s="28">
        <f t="shared" si="23"/>
        <v>0</v>
      </c>
      <c r="BP22" s="28">
        <f t="shared" si="20"/>
        <v>0.18115720316840478</v>
      </c>
      <c r="BQ22" s="28">
        <f t="shared" si="20"/>
        <v>0</v>
      </c>
      <c r="BR22" s="28">
        <f t="shared" si="20"/>
        <v>0</v>
      </c>
      <c r="BS22" s="28">
        <f t="shared" si="20"/>
        <v>0</v>
      </c>
      <c r="BT22" s="28">
        <f t="shared" si="20"/>
        <v>0</v>
      </c>
    </row>
    <row r="23" spans="1:80" collapsed="1" x14ac:dyDescent="0.25">
      <c r="C23" s="3" t="s">
        <v>23</v>
      </c>
      <c r="D23" s="15">
        <f t="shared" si="21"/>
        <v>0</v>
      </c>
      <c r="E23" s="15">
        <f t="shared" si="18"/>
        <v>0</v>
      </c>
      <c r="F23" s="15">
        <f t="shared" si="18"/>
        <v>0</v>
      </c>
      <c r="G23" s="15">
        <f t="shared" si="18"/>
        <v>0</v>
      </c>
      <c r="H23" s="15">
        <f t="shared" si="18"/>
        <v>0</v>
      </c>
      <c r="I23" s="15">
        <f t="shared" si="18"/>
        <v>0</v>
      </c>
      <c r="J23" s="15">
        <f t="shared" si="18"/>
        <v>0</v>
      </c>
      <c r="K23" s="15">
        <f t="shared" si="18"/>
        <v>0</v>
      </c>
      <c r="L23" s="15">
        <f t="shared" si="18"/>
        <v>0</v>
      </c>
      <c r="M23" s="15">
        <f t="shared" si="18"/>
        <v>0</v>
      </c>
      <c r="N23" s="15">
        <f t="shared" si="18"/>
        <v>0</v>
      </c>
      <c r="O23" s="15">
        <f t="shared" si="18"/>
        <v>0</v>
      </c>
      <c r="P23" s="15">
        <f t="shared" si="18"/>
        <v>0</v>
      </c>
      <c r="Q23" s="15">
        <f t="shared" si="18"/>
        <v>0</v>
      </c>
      <c r="R23" s="15">
        <f t="shared" si="18"/>
        <v>0</v>
      </c>
      <c r="S23" s="15">
        <f t="shared" si="18"/>
        <v>0</v>
      </c>
      <c r="T23" s="15">
        <f t="shared" si="18"/>
        <v>0</v>
      </c>
      <c r="U23" s="15">
        <f t="shared" si="18"/>
        <v>0</v>
      </c>
      <c r="V23" s="15">
        <f t="shared" si="18"/>
        <v>0</v>
      </c>
      <c r="W23" s="15">
        <f t="shared" si="18"/>
        <v>0</v>
      </c>
      <c r="X23" s="15">
        <f t="shared" si="18"/>
        <v>0</v>
      </c>
      <c r="Y23" s="15">
        <f t="shared" si="18"/>
        <v>0</v>
      </c>
      <c r="Z23" s="15">
        <f t="shared" si="18"/>
        <v>0</v>
      </c>
      <c r="AA23" s="15">
        <f t="shared" si="18"/>
        <v>0</v>
      </c>
      <c r="AB23" s="15">
        <f t="shared" si="18"/>
        <v>0</v>
      </c>
      <c r="AC23" s="15">
        <f t="shared" si="18"/>
        <v>0</v>
      </c>
      <c r="AD23" s="15">
        <f t="shared" si="18"/>
        <v>0</v>
      </c>
      <c r="AE23" s="15">
        <f t="shared" si="18"/>
        <v>0</v>
      </c>
      <c r="AF23" s="15">
        <f t="shared" si="18"/>
        <v>0</v>
      </c>
      <c r="AG23" s="15">
        <f t="shared" si="18"/>
        <v>0</v>
      </c>
      <c r="AH23" s="15">
        <f t="shared" si="18"/>
        <v>0</v>
      </c>
      <c r="AI23" s="15">
        <f t="shared" si="18"/>
        <v>0</v>
      </c>
      <c r="AJ23" s="15">
        <f t="shared" si="18"/>
        <v>0</v>
      </c>
      <c r="AK23" s="15">
        <f t="shared" si="18"/>
        <v>0</v>
      </c>
      <c r="AL23" s="15">
        <f t="shared" si="18"/>
        <v>0</v>
      </c>
      <c r="AM23" s="15">
        <f t="shared" si="18"/>
        <v>0</v>
      </c>
      <c r="AN23" s="15">
        <f t="shared" si="18"/>
        <v>0</v>
      </c>
      <c r="AO23" s="15">
        <f t="shared" si="18"/>
        <v>0</v>
      </c>
      <c r="AP23" s="15">
        <f t="shared" si="18"/>
        <v>0</v>
      </c>
      <c r="AQ23" s="15">
        <f t="shared" si="18"/>
        <v>0</v>
      </c>
      <c r="AR23" s="15">
        <f t="shared" si="18"/>
        <v>0</v>
      </c>
      <c r="AS23" s="15">
        <f t="shared" si="18"/>
        <v>0</v>
      </c>
      <c r="AT23" s="15">
        <f t="shared" si="18"/>
        <v>0</v>
      </c>
      <c r="AU23" s="15">
        <f t="shared" si="18"/>
        <v>0</v>
      </c>
      <c r="AV23" s="15">
        <f t="shared" si="18"/>
        <v>0</v>
      </c>
      <c r="AW23" s="15">
        <f t="shared" si="18"/>
        <v>0</v>
      </c>
      <c r="AX23" s="15">
        <f t="shared" si="18"/>
        <v>0</v>
      </c>
      <c r="AY23" s="15">
        <f t="shared" si="18"/>
        <v>0</v>
      </c>
      <c r="AZ23" s="15">
        <f t="shared" ref="AZ23:BK23" si="25">IFERROR(((1+AZ41/AZ17)^(360/AZ$3))-1,0)</f>
        <v>0.25853053308345753</v>
      </c>
      <c r="BA23" s="15">
        <f t="shared" si="25"/>
        <v>0.26573026053317039</v>
      </c>
      <c r="BB23" s="15">
        <f t="shared" si="25"/>
        <v>0.27324230408071815</v>
      </c>
      <c r="BC23" s="15">
        <f t="shared" si="25"/>
        <v>0.27149845421577345</v>
      </c>
      <c r="BD23" s="15">
        <f t="shared" si="25"/>
        <v>0.26142630483688034</v>
      </c>
      <c r="BE23" s="15">
        <f t="shared" si="25"/>
        <v>0.28389509669651258</v>
      </c>
      <c r="BF23" s="15">
        <f t="shared" si="25"/>
        <v>0.27419833442142072</v>
      </c>
      <c r="BG23" s="15">
        <f t="shared" si="25"/>
        <v>0.27483545413897792</v>
      </c>
      <c r="BH23" s="15">
        <f t="shared" si="25"/>
        <v>0.27995310499151205</v>
      </c>
      <c r="BI23" s="15">
        <f t="shared" si="25"/>
        <v>0.27462699625236153</v>
      </c>
      <c r="BJ23" s="15">
        <f t="shared" si="25"/>
        <v>0.2828780366084811</v>
      </c>
      <c r="BK23" s="15">
        <f t="shared" si="25"/>
        <v>0.27626627636429113</v>
      </c>
      <c r="BO23" s="29">
        <f t="shared" si="23"/>
        <v>0</v>
      </c>
      <c r="BP23" s="29">
        <f t="shared" si="20"/>
        <v>0.26586152998934631</v>
      </c>
      <c r="BQ23" s="29">
        <f t="shared" si="20"/>
        <v>0</v>
      </c>
      <c r="BR23" s="29">
        <f t="shared" si="20"/>
        <v>0</v>
      </c>
      <c r="BS23" s="29">
        <f t="shared" si="20"/>
        <v>0</v>
      </c>
      <c r="BT23" s="29">
        <f t="shared" si="20"/>
        <v>0</v>
      </c>
    </row>
    <row r="26" spans="1:80" hidden="1" outlineLevel="1" x14ac:dyDescent="0.25">
      <c r="A26" s="11"/>
      <c r="C26" s="2" t="s">
        <v>0</v>
      </c>
      <c r="D26" s="14">
        <f>-IFERROR(((1-D44/D14)^(360/D$4))-1,0)</f>
        <v>0</v>
      </c>
      <c r="E26" s="14">
        <f t="shared" ref="E26:AY29" si="26">-IFERROR(((1-E44/E14)^(360/E$4))-1,0)</f>
        <v>0</v>
      </c>
      <c r="F26" s="14">
        <f t="shared" si="26"/>
        <v>0</v>
      </c>
      <c r="G26" s="14">
        <f t="shared" si="26"/>
        <v>0</v>
      </c>
      <c r="H26" s="14">
        <f t="shared" si="26"/>
        <v>0</v>
      </c>
      <c r="I26" s="14">
        <f t="shared" si="26"/>
        <v>0</v>
      </c>
      <c r="J26" s="14">
        <f t="shared" si="26"/>
        <v>0</v>
      </c>
      <c r="K26" s="14">
        <f t="shared" si="26"/>
        <v>0</v>
      </c>
      <c r="L26" s="14">
        <f t="shared" si="26"/>
        <v>0</v>
      </c>
      <c r="M26" s="14">
        <f t="shared" si="26"/>
        <v>0</v>
      </c>
      <c r="N26" s="14">
        <f t="shared" si="26"/>
        <v>0</v>
      </c>
      <c r="O26" s="14">
        <f t="shared" si="26"/>
        <v>0</v>
      </c>
      <c r="P26" s="14">
        <f t="shared" si="26"/>
        <v>0</v>
      </c>
      <c r="Q26" s="14">
        <f t="shared" si="26"/>
        <v>0</v>
      </c>
      <c r="R26" s="14">
        <f t="shared" si="26"/>
        <v>0</v>
      </c>
      <c r="S26" s="14">
        <f t="shared" si="26"/>
        <v>0</v>
      </c>
      <c r="T26" s="14">
        <f t="shared" si="26"/>
        <v>0</v>
      </c>
      <c r="U26" s="14">
        <f t="shared" si="26"/>
        <v>0</v>
      </c>
      <c r="V26" s="14">
        <f t="shared" si="26"/>
        <v>0</v>
      </c>
      <c r="W26" s="14">
        <f t="shared" si="26"/>
        <v>0</v>
      </c>
      <c r="X26" s="14">
        <f t="shared" si="26"/>
        <v>0</v>
      </c>
      <c r="Y26" s="14">
        <f t="shared" si="26"/>
        <v>0</v>
      </c>
      <c r="Z26" s="14">
        <f t="shared" si="26"/>
        <v>0</v>
      </c>
      <c r="AA26" s="14">
        <f t="shared" si="26"/>
        <v>0</v>
      </c>
      <c r="AB26" s="14">
        <f t="shared" si="26"/>
        <v>0</v>
      </c>
      <c r="AC26" s="14">
        <f t="shared" si="26"/>
        <v>0</v>
      </c>
      <c r="AD26" s="14">
        <f t="shared" si="26"/>
        <v>0</v>
      </c>
      <c r="AE26" s="14">
        <f t="shared" si="26"/>
        <v>0</v>
      </c>
      <c r="AF26" s="14">
        <f t="shared" si="26"/>
        <v>0</v>
      </c>
      <c r="AG26" s="14">
        <f t="shared" si="26"/>
        <v>0</v>
      </c>
      <c r="AH26" s="14">
        <f t="shared" si="26"/>
        <v>0</v>
      </c>
      <c r="AI26" s="14">
        <f t="shared" si="26"/>
        <v>0</v>
      </c>
      <c r="AJ26" s="14">
        <f t="shared" si="26"/>
        <v>0</v>
      </c>
      <c r="AK26" s="14">
        <f t="shared" si="26"/>
        <v>0</v>
      </c>
      <c r="AL26" s="14">
        <f t="shared" si="26"/>
        <v>0</v>
      </c>
      <c r="AM26" s="14">
        <f t="shared" si="26"/>
        <v>0</v>
      </c>
      <c r="AN26" s="14">
        <f t="shared" si="26"/>
        <v>0</v>
      </c>
      <c r="AO26" s="14">
        <f t="shared" si="26"/>
        <v>0</v>
      </c>
      <c r="AP26" s="14">
        <f t="shared" si="26"/>
        <v>0</v>
      </c>
      <c r="AQ26" s="14">
        <f t="shared" si="26"/>
        <v>0</v>
      </c>
      <c r="AR26" s="14">
        <f t="shared" si="26"/>
        <v>0</v>
      </c>
      <c r="AS26" s="14">
        <f t="shared" si="26"/>
        <v>0</v>
      </c>
      <c r="AT26" s="14">
        <f t="shared" si="26"/>
        <v>0</v>
      </c>
      <c r="AU26" s="14">
        <f t="shared" si="26"/>
        <v>0</v>
      </c>
      <c r="AV26" s="14">
        <f t="shared" si="26"/>
        <v>0</v>
      </c>
      <c r="AW26" s="14">
        <f t="shared" si="26"/>
        <v>0</v>
      </c>
      <c r="AX26" s="14">
        <f t="shared" si="26"/>
        <v>0</v>
      </c>
      <c r="AY26" s="14">
        <f t="shared" si="26"/>
        <v>0</v>
      </c>
      <c r="AZ26" s="14">
        <f t="shared" ref="AZ26:BK26" si="27">-IFERROR(((1-AZ44/AZ14)^(360/AZ$4))-1,0)</f>
        <v>-4.4201554611049021E-2</v>
      </c>
      <c r="BA26" s="14">
        <f t="shared" si="27"/>
        <v>-4.3882628033983462E-2</v>
      </c>
      <c r="BB26" s="14">
        <f t="shared" si="27"/>
        <v>-4.3937549776592144E-2</v>
      </c>
      <c r="BC26" s="14">
        <f t="shared" si="27"/>
        <v>-4.4085821334068243E-2</v>
      </c>
      <c r="BD26" s="14">
        <f t="shared" si="27"/>
        <v>-4.4060724193860867E-2</v>
      </c>
      <c r="BE26" s="14">
        <f t="shared" si="27"/>
        <v>-4.4006678897845708E-2</v>
      </c>
      <c r="BF26" s="14">
        <f t="shared" si="27"/>
        <v>-4.3805721766366323E-2</v>
      </c>
      <c r="BG26" s="14">
        <f t="shared" si="27"/>
        <v>-4.3965648463304641E-2</v>
      </c>
      <c r="BH26" s="14">
        <f t="shared" si="27"/>
        <v>-4.420666779468263E-2</v>
      </c>
      <c r="BI26" s="14">
        <f t="shared" si="27"/>
        <v>-4.4031995972884763E-2</v>
      </c>
      <c r="BJ26" s="14">
        <f t="shared" si="27"/>
        <v>-4.3201613317269238E-2</v>
      </c>
      <c r="BK26" s="14">
        <f t="shared" si="27"/>
        <v>-4.357076916613023E-2</v>
      </c>
      <c r="BO26" s="28">
        <f>-IFERROR(((1-BO44/BW14)^(360/BO$4))-1,0)</f>
        <v>0</v>
      </c>
      <c r="BP26" s="28">
        <f t="shared" ref="BP26:BT29" si="28">-IFERROR(((1-BP44/BX14)^(360/BP$4))-1,0)</f>
        <v>-4.4009682618295853E-2</v>
      </c>
      <c r="BQ26" s="28">
        <f t="shared" si="28"/>
        <v>0</v>
      </c>
      <c r="BR26" s="28">
        <f t="shared" si="28"/>
        <v>0</v>
      </c>
      <c r="BS26" s="28">
        <f t="shared" si="28"/>
        <v>0</v>
      </c>
      <c r="BT26" s="28">
        <f t="shared" si="28"/>
        <v>0</v>
      </c>
    </row>
    <row r="27" spans="1:80" hidden="1" outlineLevel="1" x14ac:dyDescent="0.25">
      <c r="A27" s="11"/>
      <c r="C27" s="2" t="s">
        <v>1</v>
      </c>
      <c r="D27" s="14">
        <f t="shared" ref="D27:S29" si="29">-IFERROR(((1-D45/D15)^(360/D$4))-1,0)</f>
        <v>0</v>
      </c>
      <c r="E27" s="14">
        <f t="shared" si="29"/>
        <v>0</v>
      </c>
      <c r="F27" s="14">
        <f t="shared" si="29"/>
        <v>0</v>
      </c>
      <c r="G27" s="14">
        <f t="shared" si="29"/>
        <v>0</v>
      </c>
      <c r="H27" s="14">
        <f t="shared" si="29"/>
        <v>0</v>
      </c>
      <c r="I27" s="14">
        <f t="shared" si="29"/>
        <v>0</v>
      </c>
      <c r="J27" s="14">
        <f t="shared" si="29"/>
        <v>0</v>
      </c>
      <c r="K27" s="14">
        <f t="shared" si="29"/>
        <v>0</v>
      </c>
      <c r="L27" s="14">
        <f t="shared" si="29"/>
        <v>0</v>
      </c>
      <c r="M27" s="14">
        <f t="shared" si="29"/>
        <v>0</v>
      </c>
      <c r="N27" s="14">
        <f t="shared" si="29"/>
        <v>0</v>
      </c>
      <c r="O27" s="14">
        <f t="shared" si="29"/>
        <v>0</v>
      </c>
      <c r="P27" s="14">
        <f t="shared" si="29"/>
        <v>0</v>
      </c>
      <c r="Q27" s="14">
        <f t="shared" si="29"/>
        <v>0</v>
      </c>
      <c r="R27" s="14">
        <f t="shared" si="29"/>
        <v>0</v>
      </c>
      <c r="S27" s="14">
        <f t="shared" si="29"/>
        <v>0</v>
      </c>
      <c r="T27" s="14">
        <f t="shared" si="26"/>
        <v>0</v>
      </c>
      <c r="U27" s="14">
        <f t="shared" si="26"/>
        <v>0</v>
      </c>
      <c r="V27" s="14">
        <f t="shared" si="26"/>
        <v>0</v>
      </c>
      <c r="W27" s="14">
        <f t="shared" si="26"/>
        <v>0</v>
      </c>
      <c r="X27" s="14">
        <f t="shared" si="26"/>
        <v>0</v>
      </c>
      <c r="Y27" s="14">
        <f t="shared" si="26"/>
        <v>0</v>
      </c>
      <c r="Z27" s="14">
        <f t="shared" si="26"/>
        <v>0</v>
      </c>
      <c r="AA27" s="14">
        <f t="shared" si="26"/>
        <v>0</v>
      </c>
      <c r="AB27" s="14">
        <f t="shared" si="26"/>
        <v>0</v>
      </c>
      <c r="AC27" s="14">
        <f t="shared" si="26"/>
        <v>0</v>
      </c>
      <c r="AD27" s="14">
        <f t="shared" si="26"/>
        <v>0</v>
      </c>
      <c r="AE27" s="14">
        <f t="shared" si="26"/>
        <v>0</v>
      </c>
      <c r="AF27" s="14">
        <f t="shared" si="26"/>
        <v>0</v>
      </c>
      <c r="AG27" s="14">
        <f t="shared" si="26"/>
        <v>0</v>
      </c>
      <c r="AH27" s="14">
        <f t="shared" si="26"/>
        <v>0</v>
      </c>
      <c r="AI27" s="14">
        <f t="shared" si="26"/>
        <v>0</v>
      </c>
      <c r="AJ27" s="14">
        <f t="shared" si="26"/>
        <v>0</v>
      </c>
      <c r="AK27" s="14">
        <f t="shared" si="26"/>
        <v>0</v>
      </c>
      <c r="AL27" s="14">
        <f t="shared" si="26"/>
        <v>0</v>
      </c>
      <c r="AM27" s="14">
        <f t="shared" si="26"/>
        <v>0</v>
      </c>
      <c r="AN27" s="14">
        <f t="shared" si="26"/>
        <v>0</v>
      </c>
      <c r="AO27" s="14">
        <f t="shared" si="26"/>
        <v>0</v>
      </c>
      <c r="AP27" s="14">
        <f t="shared" si="26"/>
        <v>0</v>
      </c>
      <c r="AQ27" s="14">
        <f t="shared" si="26"/>
        <v>0</v>
      </c>
      <c r="AR27" s="14">
        <f t="shared" si="26"/>
        <v>0</v>
      </c>
      <c r="AS27" s="14">
        <f t="shared" si="26"/>
        <v>0</v>
      </c>
      <c r="AT27" s="14">
        <f t="shared" si="26"/>
        <v>0</v>
      </c>
      <c r="AU27" s="14">
        <f t="shared" si="26"/>
        <v>0</v>
      </c>
      <c r="AV27" s="14">
        <f t="shared" si="26"/>
        <v>0</v>
      </c>
      <c r="AW27" s="14">
        <f t="shared" si="26"/>
        <v>0</v>
      </c>
      <c r="AX27" s="14">
        <f t="shared" si="26"/>
        <v>0</v>
      </c>
      <c r="AY27" s="14">
        <f t="shared" si="26"/>
        <v>0</v>
      </c>
      <c r="AZ27" s="14">
        <f t="shared" ref="AZ27:BK27" si="30">-IFERROR(((1-AZ45/AZ15)^(360/AZ$4))-1,0)</f>
        <v>-7.1126839681378007E-2</v>
      </c>
      <c r="BA27" s="14">
        <f t="shared" si="30"/>
        <v>-7.2886101713856011E-2</v>
      </c>
      <c r="BB27" s="14">
        <f t="shared" si="30"/>
        <v>-7.7084394489320696E-2</v>
      </c>
      <c r="BC27" s="14">
        <f t="shared" si="30"/>
        <v>-7.1597866676313959E-2</v>
      </c>
      <c r="BD27" s="14">
        <f t="shared" si="30"/>
        <v>-7.452047196381284E-2</v>
      </c>
      <c r="BE27" s="14">
        <f t="shared" si="30"/>
        <v>-7.3123986503768723E-2</v>
      </c>
      <c r="BF27" s="14">
        <f t="shared" si="30"/>
        <v>-7.740719260509632E-2</v>
      </c>
      <c r="BG27" s="14">
        <f t="shared" si="30"/>
        <v>-7.6475473628099699E-2</v>
      </c>
      <c r="BH27" s="14">
        <f t="shared" si="30"/>
        <v>-6.809660985212096E-2</v>
      </c>
      <c r="BI27" s="14">
        <f t="shared" si="30"/>
        <v>-7.5859253410414995E-2</v>
      </c>
      <c r="BJ27" s="14">
        <f t="shared" si="30"/>
        <v>-9.1569429588207019E-2</v>
      </c>
      <c r="BK27" s="14">
        <f t="shared" si="30"/>
        <v>-8.8999146884650493E-2</v>
      </c>
      <c r="BO27" s="28">
        <f t="shared" ref="BO27:BO29" si="31">-IFERROR(((1-BO45/BW15)^(360/BO$4))-1,0)</f>
        <v>0</v>
      </c>
      <c r="BP27" s="28">
        <f t="shared" si="28"/>
        <v>-7.3907342642037133E-2</v>
      </c>
      <c r="BQ27" s="28">
        <f t="shared" si="28"/>
        <v>0</v>
      </c>
      <c r="BR27" s="28">
        <f t="shared" si="28"/>
        <v>0</v>
      </c>
      <c r="BS27" s="28">
        <f t="shared" si="28"/>
        <v>0</v>
      </c>
      <c r="BT27" s="28">
        <f t="shared" si="28"/>
        <v>0</v>
      </c>
    </row>
    <row r="28" spans="1:80" hidden="1" outlineLevel="1" x14ac:dyDescent="0.25">
      <c r="A28" s="11"/>
      <c r="C28" s="2" t="s">
        <v>9</v>
      </c>
      <c r="D28" s="14">
        <f t="shared" si="29"/>
        <v>0</v>
      </c>
      <c r="E28" s="14">
        <f t="shared" si="26"/>
        <v>0</v>
      </c>
      <c r="F28" s="14">
        <f t="shared" si="26"/>
        <v>0</v>
      </c>
      <c r="G28" s="14">
        <f t="shared" si="26"/>
        <v>0</v>
      </c>
      <c r="H28" s="14">
        <f t="shared" si="26"/>
        <v>0</v>
      </c>
      <c r="I28" s="14">
        <f t="shared" si="26"/>
        <v>0</v>
      </c>
      <c r="J28" s="14">
        <f t="shared" si="26"/>
        <v>0</v>
      </c>
      <c r="K28" s="14">
        <f t="shared" si="26"/>
        <v>0</v>
      </c>
      <c r="L28" s="14">
        <f t="shared" si="26"/>
        <v>0</v>
      </c>
      <c r="M28" s="14">
        <f t="shared" si="26"/>
        <v>0</v>
      </c>
      <c r="N28" s="14">
        <f t="shared" si="26"/>
        <v>0</v>
      </c>
      <c r="O28" s="14">
        <f t="shared" si="26"/>
        <v>0</v>
      </c>
      <c r="P28" s="14">
        <f t="shared" si="26"/>
        <v>0</v>
      </c>
      <c r="Q28" s="14">
        <f t="shared" si="26"/>
        <v>0</v>
      </c>
      <c r="R28" s="14">
        <f t="shared" si="26"/>
        <v>0</v>
      </c>
      <c r="S28" s="14">
        <f t="shared" si="26"/>
        <v>0</v>
      </c>
      <c r="T28" s="14">
        <f t="shared" si="26"/>
        <v>0</v>
      </c>
      <c r="U28" s="14">
        <f t="shared" si="26"/>
        <v>0</v>
      </c>
      <c r="V28" s="14">
        <f t="shared" si="26"/>
        <v>0</v>
      </c>
      <c r="W28" s="14">
        <f t="shared" si="26"/>
        <v>0</v>
      </c>
      <c r="X28" s="14">
        <f t="shared" si="26"/>
        <v>0</v>
      </c>
      <c r="Y28" s="14">
        <f t="shared" si="26"/>
        <v>0</v>
      </c>
      <c r="Z28" s="14">
        <f t="shared" si="26"/>
        <v>0</v>
      </c>
      <c r="AA28" s="14">
        <f t="shared" si="26"/>
        <v>0</v>
      </c>
      <c r="AB28" s="14">
        <f t="shared" si="26"/>
        <v>0</v>
      </c>
      <c r="AC28" s="14">
        <f t="shared" si="26"/>
        <v>0</v>
      </c>
      <c r="AD28" s="14">
        <f t="shared" si="26"/>
        <v>0</v>
      </c>
      <c r="AE28" s="14">
        <f t="shared" si="26"/>
        <v>0</v>
      </c>
      <c r="AF28" s="14">
        <f t="shared" si="26"/>
        <v>0</v>
      </c>
      <c r="AG28" s="14">
        <f t="shared" si="26"/>
        <v>0</v>
      </c>
      <c r="AH28" s="14">
        <f t="shared" si="26"/>
        <v>0</v>
      </c>
      <c r="AI28" s="14">
        <f t="shared" si="26"/>
        <v>0</v>
      </c>
      <c r="AJ28" s="14">
        <f t="shared" si="26"/>
        <v>0</v>
      </c>
      <c r="AK28" s="14">
        <f t="shared" si="26"/>
        <v>0</v>
      </c>
      <c r="AL28" s="14">
        <f t="shared" si="26"/>
        <v>0</v>
      </c>
      <c r="AM28" s="14">
        <f t="shared" si="26"/>
        <v>0</v>
      </c>
      <c r="AN28" s="14">
        <f t="shared" si="26"/>
        <v>0</v>
      </c>
      <c r="AO28" s="14">
        <f t="shared" si="26"/>
        <v>0</v>
      </c>
      <c r="AP28" s="14">
        <f t="shared" si="26"/>
        <v>0</v>
      </c>
      <c r="AQ28" s="14">
        <f t="shared" si="26"/>
        <v>0</v>
      </c>
      <c r="AR28" s="14">
        <f t="shared" si="26"/>
        <v>0</v>
      </c>
      <c r="AS28" s="14">
        <f t="shared" si="26"/>
        <v>0</v>
      </c>
      <c r="AT28" s="14">
        <f t="shared" si="26"/>
        <v>0</v>
      </c>
      <c r="AU28" s="14">
        <f t="shared" si="26"/>
        <v>0</v>
      </c>
      <c r="AV28" s="14">
        <f t="shared" si="26"/>
        <v>0</v>
      </c>
      <c r="AW28" s="14">
        <f t="shared" si="26"/>
        <v>0</v>
      </c>
      <c r="AX28" s="14">
        <f t="shared" si="26"/>
        <v>0</v>
      </c>
      <c r="AY28" s="14">
        <f t="shared" si="26"/>
        <v>0</v>
      </c>
      <c r="AZ28" s="14">
        <f t="shared" ref="AZ28:BK28" si="32">-IFERROR(((1-AZ46/AZ16)^(360/AZ$4))-1,0)</f>
        <v>-3.914624122220034E-2</v>
      </c>
      <c r="BA28" s="14">
        <f t="shared" si="32"/>
        <v>-4.7020857614432643E-2</v>
      </c>
      <c r="BB28" s="14">
        <f t="shared" si="32"/>
        <v>-4.2463542073418514E-2</v>
      </c>
      <c r="BC28" s="14">
        <f t="shared" si="32"/>
        <v>-4.3365150388655849E-2</v>
      </c>
      <c r="BD28" s="14">
        <f t="shared" si="32"/>
        <v>-4.2789176060727963E-2</v>
      </c>
      <c r="BE28" s="14">
        <f t="shared" si="32"/>
        <v>-4.5997492296397713E-2</v>
      </c>
      <c r="BF28" s="14">
        <f t="shared" si="32"/>
        <v>-4.7552441053540617E-2</v>
      </c>
      <c r="BG28" s="14">
        <f t="shared" si="32"/>
        <v>-4.4036549008012793E-2</v>
      </c>
      <c r="BH28" s="14">
        <f t="shared" si="32"/>
        <v>-4.2851280428652272E-2</v>
      </c>
      <c r="BI28" s="14">
        <f t="shared" si="32"/>
        <v>-4.2905802657555725E-2</v>
      </c>
      <c r="BJ28" s="14">
        <f t="shared" si="32"/>
        <v>-5.9007997569545889E-2</v>
      </c>
      <c r="BK28" s="14">
        <f t="shared" si="32"/>
        <v>-4.9358001047418609E-2</v>
      </c>
      <c r="BO28" s="28">
        <f t="shared" si="31"/>
        <v>0</v>
      </c>
      <c r="BP28" s="28">
        <f t="shared" si="28"/>
        <v>-4.2734073412675988E-2</v>
      </c>
      <c r="BQ28" s="28">
        <f t="shared" si="28"/>
        <v>0</v>
      </c>
      <c r="BR28" s="28">
        <f t="shared" si="28"/>
        <v>0</v>
      </c>
      <c r="BS28" s="28">
        <f t="shared" si="28"/>
        <v>0</v>
      </c>
      <c r="BT28" s="28">
        <f t="shared" si="28"/>
        <v>0</v>
      </c>
    </row>
    <row r="29" spans="1:80" collapsed="1" x14ac:dyDescent="0.25">
      <c r="C29" s="3" t="s">
        <v>24</v>
      </c>
      <c r="D29" s="15">
        <f t="shared" si="29"/>
        <v>0</v>
      </c>
      <c r="E29" s="15">
        <f t="shared" si="26"/>
        <v>0</v>
      </c>
      <c r="F29" s="15">
        <f t="shared" si="26"/>
        <v>0</v>
      </c>
      <c r="G29" s="15">
        <f t="shared" si="26"/>
        <v>0</v>
      </c>
      <c r="H29" s="15">
        <f t="shared" si="26"/>
        <v>0</v>
      </c>
      <c r="I29" s="15">
        <f t="shared" si="26"/>
        <v>0</v>
      </c>
      <c r="J29" s="15">
        <f t="shared" si="26"/>
        <v>0</v>
      </c>
      <c r="K29" s="15">
        <f t="shared" si="26"/>
        <v>0</v>
      </c>
      <c r="L29" s="15">
        <f t="shared" si="26"/>
        <v>0</v>
      </c>
      <c r="M29" s="15">
        <f t="shared" si="26"/>
        <v>0</v>
      </c>
      <c r="N29" s="15">
        <f t="shared" si="26"/>
        <v>0</v>
      </c>
      <c r="O29" s="15">
        <f t="shared" si="26"/>
        <v>0</v>
      </c>
      <c r="P29" s="15">
        <f t="shared" si="26"/>
        <v>0</v>
      </c>
      <c r="Q29" s="15">
        <f t="shared" si="26"/>
        <v>0</v>
      </c>
      <c r="R29" s="15">
        <f t="shared" si="26"/>
        <v>0</v>
      </c>
      <c r="S29" s="15">
        <f t="shared" si="26"/>
        <v>0</v>
      </c>
      <c r="T29" s="15">
        <f t="shared" si="26"/>
        <v>0</v>
      </c>
      <c r="U29" s="15">
        <f t="shared" si="26"/>
        <v>0</v>
      </c>
      <c r="V29" s="15">
        <f t="shared" si="26"/>
        <v>0</v>
      </c>
      <c r="W29" s="15">
        <f t="shared" si="26"/>
        <v>0</v>
      </c>
      <c r="X29" s="15">
        <f t="shared" si="26"/>
        <v>0</v>
      </c>
      <c r="Y29" s="15">
        <f t="shared" si="26"/>
        <v>0</v>
      </c>
      <c r="Z29" s="15">
        <f t="shared" si="26"/>
        <v>0</v>
      </c>
      <c r="AA29" s="15">
        <f t="shared" si="26"/>
        <v>0</v>
      </c>
      <c r="AB29" s="15">
        <f t="shared" si="26"/>
        <v>0</v>
      </c>
      <c r="AC29" s="15">
        <f t="shared" si="26"/>
        <v>0</v>
      </c>
      <c r="AD29" s="15">
        <f t="shared" si="26"/>
        <v>0</v>
      </c>
      <c r="AE29" s="15">
        <f t="shared" si="26"/>
        <v>0</v>
      </c>
      <c r="AF29" s="15">
        <f t="shared" si="26"/>
        <v>0</v>
      </c>
      <c r="AG29" s="15">
        <f t="shared" si="26"/>
        <v>0</v>
      </c>
      <c r="AH29" s="15">
        <f t="shared" si="26"/>
        <v>0</v>
      </c>
      <c r="AI29" s="15">
        <f t="shared" si="26"/>
        <v>0</v>
      </c>
      <c r="AJ29" s="15">
        <f t="shared" si="26"/>
        <v>0</v>
      </c>
      <c r="AK29" s="15">
        <f t="shared" si="26"/>
        <v>0</v>
      </c>
      <c r="AL29" s="15">
        <f t="shared" si="26"/>
        <v>0</v>
      </c>
      <c r="AM29" s="15">
        <f t="shared" si="26"/>
        <v>0</v>
      </c>
      <c r="AN29" s="15">
        <f t="shared" si="26"/>
        <v>0</v>
      </c>
      <c r="AO29" s="15">
        <f t="shared" si="26"/>
        <v>0</v>
      </c>
      <c r="AP29" s="15">
        <f t="shared" si="26"/>
        <v>0</v>
      </c>
      <c r="AQ29" s="15">
        <f t="shared" si="26"/>
        <v>0</v>
      </c>
      <c r="AR29" s="15">
        <f t="shared" si="26"/>
        <v>0</v>
      </c>
      <c r="AS29" s="15">
        <f t="shared" si="26"/>
        <v>0</v>
      </c>
      <c r="AT29" s="15">
        <f t="shared" si="26"/>
        <v>0</v>
      </c>
      <c r="AU29" s="15">
        <f t="shared" si="26"/>
        <v>0</v>
      </c>
      <c r="AV29" s="15">
        <f t="shared" si="26"/>
        <v>0</v>
      </c>
      <c r="AW29" s="15">
        <f t="shared" si="26"/>
        <v>0</v>
      </c>
      <c r="AX29" s="15">
        <f t="shared" si="26"/>
        <v>0</v>
      </c>
      <c r="AY29" s="15">
        <f t="shared" si="26"/>
        <v>0</v>
      </c>
      <c r="AZ29" s="15">
        <f t="shared" ref="AZ29:BK29" si="33">-IFERROR(((1-AZ47/AZ17)^(360/AZ$4))-1,0)</f>
        <v>-4.429567656612865E-2</v>
      </c>
      <c r="BA29" s="15">
        <f t="shared" si="33"/>
        <v>-4.4110170011793404E-2</v>
      </c>
      <c r="BB29" s="15">
        <f t="shared" si="33"/>
        <v>-4.4148027481157426E-2</v>
      </c>
      <c r="BC29" s="15">
        <f t="shared" si="33"/>
        <v>-4.4280797509614223E-2</v>
      </c>
      <c r="BD29" s="15">
        <f t="shared" si="33"/>
        <v>-4.4281937950808814E-2</v>
      </c>
      <c r="BE29" s="15">
        <f t="shared" si="33"/>
        <v>-4.4275772580291139E-2</v>
      </c>
      <c r="BF29" s="15">
        <f t="shared" si="33"/>
        <v>-4.4153995553397607E-2</v>
      </c>
      <c r="BG29" s="15">
        <f t="shared" si="33"/>
        <v>-4.4274330665341033E-2</v>
      </c>
      <c r="BH29" s="15">
        <f t="shared" si="33"/>
        <v>-4.4432680564502558E-2</v>
      </c>
      <c r="BI29" s="15">
        <f t="shared" si="33"/>
        <v>-4.436686153419922E-2</v>
      </c>
      <c r="BJ29" s="15">
        <f t="shared" si="33"/>
        <v>-4.3953911658392464E-2</v>
      </c>
      <c r="BK29" s="15">
        <f t="shared" si="33"/>
        <v>-4.4202725708261337E-2</v>
      </c>
      <c r="BO29" s="29">
        <f t="shared" si="31"/>
        <v>0</v>
      </c>
      <c r="BP29" s="29">
        <f t="shared" si="28"/>
        <v>-4.418565772468952E-2</v>
      </c>
      <c r="BQ29" s="29">
        <f t="shared" si="28"/>
        <v>0</v>
      </c>
      <c r="BR29" s="29">
        <f t="shared" si="28"/>
        <v>0</v>
      </c>
      <c r="BS29" s="29">
        <f t="shared" si="28"/>
        <v>0</v>
      </c>
      <c r="BT29" s="29">
        <f t="shared" si="28"/>
        <v>0</v>
      </c>
    </row>
    <row r="32" spans="1:80" hidden="1" outlineLevel="1" x14ac:dyDescent="0.25">
      <c r="A32" s="11"/>
      <c r="C32" s="2" t="s">
        <v>0</v>
      </c>
      <c r="D32" s="14">
        <f>D20+D26</f>
        <v>0</v>
      </c>
      <c r="E32" s="14">
        <f t="shared" ref="E32:AY32" si="34">E20+E26</f>
        <v>0</v>
      </c>
      <c r="F32" s="14">
        <f t="shared" si="34"/>
        <v>0</v>
      </c>
      <c r="G32" s="14">
        <f t="shared" si="34"/>
        <v>0</v>
      </c>
      <c r="H32" s="14">
        <f t="shared" si="34"/>
        <v>0</v>
      </c>
      <c r="I32" s="14">
        <f t="shared" si="34"/>
        <v>0</v>
      </c>
      <c r="J32" s="14">
        <f t="shared" si="34"/>
        <v>0</v>
      </c>
      <c r="K32" s="14">
        <f t="shared" si="34"/>
        <v>0</v>
      </c>
      <c r="L32" s="14">
        <f t="shared" si="34"/>
        <v>0</v>
      </c>
      <c r="M32" s="14">
        <f t="shared" si="34"/>
        <v>0</v>
      </c>
      <c r="N32" s="14">
        <f t="shared" si="34"/>
        <v>0</v>
      </c>
      <c r="O32" s="14">
        <f t="shared" si="34"/>
        <v>0</v>
      </c>
      <c r="P32" s="14">
        <f t="shared" si="34"/>
        <v>0</v>
      </c>
      <c r="Q32" s="14">
        <f t="shared" si="34"/>
        <v>0</v>
      </c>
      <c r="R32" s="14">
        <f t="shared" si="34"/>
        <v>0</v>
      </c>
      <c r="S32" s="14">
        <f t="shared" si="34"/>
        <v>0</v>
      </c>
      <c r="T32" s="14">
        <f t="shared" si="34"/>
        <v>0</v>
      </c>
      <c r="U32" s="14">
        <f t="shared" si="34"/>
        <v>0</v>
      </c>
      <c r="V32" s="14">
        <f t="shared" si="34"/>
        <v>0</v>
      </c>
      <c r="W32" s="14">
        <f t="shared" si="34"/>
        <v>0</v>
      </c>
      <c r="X32" s="14">
        <f t="shared" si="34"/>
        <v>0</v>
      </c>
      <c r="Y32" s="14">
        <f t="shared" si="34"/>
        <v>0</v>
      </c>
      <c r="Z32" s="14">
        <f t="shared" si="34"/>
        <v>0</v>
      </c>
      <c r="AA32" s="14">
        <f t="shared" si="34"/>
        <v>0</v>
      </c>
      <c r="AB32" s="14">
        <f t="shared" si="34"/>
        <v>0</v>
      </c>
      <c r="AC32" s="14">
        <f t="shared" si="34"/>
        <v>0</v>
      </c>
      <c r="AD32" s="14">
        <f t="shared" si="34"/>
        <v>0</v>
      </c>
      <c r="AE32" s="14">
        <f t="shared" si="34"/>
        <v>0</v>
      </c>
      <c r="AF32" s="14">
        <f t="shared" si="34"/>
        <v>0</v>
      </c>
      <c r="AG32" s="14">
        <f t="shared" si="34"/>
        <v>0</v>
      </c>
      <c r="AH32" s="14">
        <f t="shared" si="34"/>
        <v>0</v>
      </c>
      <c r="AI32" s="14">
        <f t="shared" si="34"/>
        <v>0</v>
      </c>
      <c r="AJ32" s="14">
        <f t="shared" si="34"/>
        <v>0</v>
      </c>
      <c r="AK32" s="14">
        <f t="shared" si="34"/>
        <v>0</v>
      </c>
      <c r="AL32" s="14">
        <f t="shared" si="34"/>
        <v>0</v>
      </c>
      <c r="AM32" s="14">
        <f t="shared" si="34"/>
        <v>0</v>
      </c>
      <c r="AN32" s="14">
        <f t="shared" si="34"/>
        <v>0</v>
      </c>
      <c r="AO32" s="14">
        <f t="shared" si="34"/>
        <v>0</v>
      </c>
      <c r="AP32" s="14">
        <f t="shared" si="34"/>
        <v>0</v>
      </c>
      <c r="AQ32" s="14">
        <f t="shared" si="34"/>
        <v>0</v>
      </c>
      <c r="AR32" s="14">
        <f t="shared" si="34"/>
        <v>0</v>
      </c>
      <c r="AS32" s="14">
        <f t="shared" si="34"/>
        <v>0</v>
      </c>
      <c r="AT32" s="14">
        <f t="shared" si="34"/>
        <v>0</v>
      </c>
      <c r="AU32" s="14">
        <f t="shared" si="34"/>
        <v>0</v>
      </c>
      <c r="AV32" s="14">
        <f t="shared" si="34"/>
        <v>0</v>
      </c>
      <c r="AW32" s="14">
        <f t="shared" si="34"/>
        <v>0</v>
      </c>
      <c r="AX32" s="14">
        <f t="shared" si="34"/>
        <v>0</v>
      </c>
      <c r="AY32" s="14">
        <f t="shared" si="34"/>
        <v>0</v>
      </c>
      <c r="AZ32" s="14">
        <f t="shared" ref="AZ32:BK32" si="35">AZ20+AZ26</f>
        <v>0.21592829300586303</v>
      </c>
      <c r="BA32" s="14">
        <f t="shared" si="35"/>
        <v>0.22346104588181515</v>
      </c>
      <c r="BB32" s="14">
        <f t="shared" si="35"/>
        <v>0.23147693206204978</v>
      </c>
      <c r="BC32" s="14">
        <f t="shared" si="35"/>
        <v>0.22921694227516531</v>
      </c>
      <c r="BD32" s="14">
        <f t="shared" si="35"/>
        <v>0.21898276177633536</v>
      </c>
      <c r="BE32" s="14">
        <f t="shared" si="35"/>
        <v>0.24220474053170205</v>
      </c>
      <c r="BF32" s="14">
        <f t="shared" si="35"/>
        <v>0.23269403036134739</v>
      </c>
      <c r="BG32" s="14">
        <f t="shared" si="35"/>
        <v>0.2331396437511235</v>
      </c>
      <c r="BH32" s="14">
        <f t="shared" si="35"/>
        <v>0.23817673798670813</v>
      </c>
      <c r="BI32" s="14">
        <f t="shared" si="35"/>
        <v>0.23299276922096834</v>
      </c>
      <c r="BJ32" s="14">
        <f t="shared" si="35"/>
        <v>0.24222710032563755</v>
      </c>
      <c r="BK32" s="14">
        <f t="shared" si="35"/>
        <v>0.23526374877870948</v>
      </c>
      <c r="BO32" s="28">
        <f>BO20+BO26</f>
        <v>0</v>
      </c>
      <c r="BP32" s="28">
        <f t="shared" ref="BP32:BT32" si="36">BP20+BP26</f>
        <v>0.22365168124438406</v>
      </c>
      <c r="BQ32" s="28">
        <f t="shared" si="36"/>
        <v>0</v>
      </c>
      <c r="BR32" s="28">
        <f t="shared" si="36"/>
        <v>0</v>
      </c>
      <c r="BS32" s="28">
        <f t="shared" si="36"/>
        <v>0</v>
      </c>
      <c r="BT32" s="28">
        <f t="shared" si="36"/>
        <v>0</v>
      </c>
    </row>
    <row r="33" spans="1:72" hidden="1" outlineLevel="1" x14ac:dyDescent="0.25">
      <c r="A33" s="11"/>
      <c r="C33" s="2" t="s">
        <v>1</v>
      </c>
      <c r="D33" s="14">
        <f t="shared" ref="D33:AY33" si="37">D21+D27</f>
        <v>0</v>
      </c>
      <c r="E33" s="14">
        <f t="shared" si="37"/>
        <v>0</v>
      </c>
      <c r="F33" s="14">
        <f t="shared" si="37"/>
        <v>0</v>
      </c>
      <c r="G33" s="14">
        <f t="shared" si="37"/>
        <v>0</v>
      </c>
      <c r="H33" s="14">
        <f t="shared" si="37"/>
        <v>0</v>
      </c>
      <c r="I33" s="14">
        <f t="shared" si="37"/>
        <v>0</v>
      </c>
      <c r="J33" s="14">
        <f t="shared" si="37"/>
        <v>0</v>
      </c>
      <c r="K33" s="14">
        <f t="shared" si="37"/>
        <v>0</v>
      </c>
      <c r="L33" s="14">
        <f t="shared" si="37"/>
        <v>0</v>
      </c>
      <c r="M33" s="14">
        <f t="shared" si="37"/>
        <v>0</v>
      </c>
      <c r="N33" s="14">
        <f t="shared" si="37"/>
        <v>0</v>
      </c>
      <c r="O33" s="14">
        <f t="shared" si="37"/>
        <v>0</v>
      </c>
      <c r="P33" s="14">
        <f t="shared" si="37"/>
        <v>0</v>
      </c>
      <c r="Q33" s="14">
        <f t="shared" si="37"/>
        <v>0</v>
      </c>
      <c r="R33" s="14">
        <f t="shared" si="37"/>
        <v>0</v>
      </c>
      <c r="S33" s="14">
        <f t="shared" si="37"/>
        <v>0</v>
      </c>
      <c r="T33" s="14">
        <f t="shared" si="37"/>
        <v>0</v>
      </c>
      <c r="U33" s="14">
        <f t="shared" si="37"/>
        <v>0</v>
      </c>
      <c r="V33" s="14">
        <f t="shared" si="37"/>
        <v>0</v>
      </c>
      <c r="W33" s="14">
        <f t="shared" si="37"/>
        <v>0</v>
      </c>
      <c r="X33" s="14">
        <f t="shared" si="37"/>
        <v>0</v>
      </c>
      <c r="Y33" s="14">
        <f t="shared" si="37"/>
        <v>0</v>
      </c>
      <c r="Z33" s="14">
        <f t="shared" si="37"/>
        <v>0</v>
      </c>
      <c r="AA33" s="14">
        <f t="shared" si="37"/>
        <v>0</v>
      </c>
      <c r="AB33" s="14">
        <f t="shared" si="37"/>
        <v>0</v>
      </c>
      <c r="AC33" s="14">
        <f t="shared" si="37"/>
        <v>0</v>
      </c>
      <c r="AD33" s="14">
        <f t="shared" si="37"/>
        <v>0</v>
      </c>
      <c r="AE33" s="14">
        <f t="shared" si="37"/>
        <v>0</v>
      </c>
      <c r="AF33" s="14">
        <f t="shared" si="37"/>
        <v>0</v>
      </c>
      <c r="AG33" s="14">
        <f t="shared" si="37"/>
        <v>0</v>
      </c>
      <c r="AH33" s="14">
        <f t="shared" si="37"/>
        <v>0</v>
      </c>
      <c r="AI33" s="14">
        <f t="shared" si="37"/>
        <v>0</v>
      </c>
      <c r="AJ33" s="14">
        <f t="shared" si="37"/>
        <v>0</v>
      </c>
      <c r="AK33" s="14">
        <f t="shared" si="37"/>
        <v>0</v>
      </c>
      <c r="AL33" s="14">
        <f t="shared" si="37"/>
        <v>0</v>
      </c>
      <c r="AM33" s="14">
        <f t="shared" si="37"/>
        <v>0</v>
      </c>
      <c r="AN33" s="14">
        <f t="shared" si="37"/>
        <v>0</v>
      </c>
      <c r="AO33" s="14">
        <f t="shared" si="37"/>
        <v>0</v>
      </c>
      <c r="AP33" s="14">
        <f t="shared" si="37"/>
        <v>0</v>
      </c>
      <c r="AQ33" s="14">
        <f t="shared" si="37"/>
        <v>0</v>
      </c>
      <c r="AR33" s="14">
        <f t="shared" si="37"/>
        <v>0</v>
      </c>
      <c r="AS33" s="14">
        <f t="shared" si="37"/>
        <v>0</v>
      </c>
      <c r="AT33" s="14">
        <f t="shared" si="37"/>
        <v>0</v>
      </c>
      <c r="AU33" s="14">
        <f t="shared" si="37"/>
        <v>0</v>
      </c>
      <c r="AV33" s="14">
        <f t="shared" si="37"/>
        <v>0</v>
      </c>
      <c r="AW33" s="14">
        <f t="shared" si="37"/>
        <v>0</v>
      </c>
      <c r="AX33" s="14">
        <f t="shared" si="37"/>
        <v>0</v>
      </c>
      <c r="AY33" s="14">
        <f t="shared" si="37"/>
        <v>0</v>
      </c>
      <c r="AZ33" s="14">
        <f t="shared" ref="AZ33:BK33" si="38">AZ21+AZ27</f>
        <v>0.10492682363900085</v>
      </c>
      <c r="BA33" s="14">
        <f t="shared" si="38"/>
        <v>0.10321345812512184</v>
      </c>
      <c r="BB33" s="14">
        <f t="shared" si="38"/>
        <v>9.8969268831058166E-2</v>
      </c>
      <c r="BC33" s="14">
        <f t="shared" si="38"/>
        <v>0.10447108906961367</v>
      </c>
      <c r="BD33" s="14">
        <f t="shared" si="38"/>
        <v>0.10153319135656602</v>
      </c>
      <c r="BE33" s="14">
        <f t="shared" si="38"/>
        <v>0.1029449692421589</v>
      </c>
      <c r="BF33" s="14">
        <f t="shared" si="38"/>
        <v>9.8646470715282542E-2</v>
      </c>
      <c r="BG33" s="14">
        <f t="shared" si="38"/>
        <v>9.9578189692279162E-2</v>
      </c>
      <c r="BH33" s="14">
        <f t="shared" si="38"/>
        <v>0.10797234589380666</v>
      </c>
      <c r="BI33" s="14">
        <f t="shared" si="38"/>
        <v>0.10019440990996387</v>
      </c>
      <c r="BJ33" s="14">
        <f t="shared" si="38"/>
        <v>8.4499526157720606E-2</v>
      </c>
      <c r="BK33" s="14">
        <f t="shared" si="38"/>
        <v>8.7054516435728369E-2</v>
      </c>
      <c r="BO33" s="28">
        <f t="shared" ref="BO33:BT35" si="39">BO21+BO27</f>
        <v>0</v>
      </c>
      <c r="BP33" s="28">
        <f t="shared" si="39"/>
        <v>0.10220131986972514</v>
      </c>
      <c r="BQ33" s="28">
        <f t="shared" si="39"/>
        <v>0</v>
      </c>
      <c r="BR33" s="28">
        <f t="shared" si="39"/>
        <v>0</v>
      </c>
      <c r="BS33" s="28">
        <f t="shared" si="39"/>
        <v>0</v>
      </c>
      <c r="BT33" s="28">
        <f t="shared" si="39"/>
        <v>0</v>
      </c>
    </row>
    <row r="34" spans="1:72" hidden="1" outlineLevel="1" x14ac:dyDescent="0.25">
      <c r="A34" s="11"/>
      <c r="C34" s="2" t="s">
        <v>9</v>
      </c>
      <c r="D34" s="14">
        <f t="shared" ref="D34:AY34" si="40">D22+D28</f>
        <v>0</v>
      </c>
      <c r="E34" s="14">
        <f t="shared" si="40"/>
        <v>0</v>
      </c>
      <c r="F34" s="14">
        <f t="shared" si="40"/>
        <v>0</v>
      </c>
      <c r="G34" s="14">
        <f t="shared" si="40"/>
        <v>0</v>
      </c>
      <c r="H34" s="14">
        <f t="shared" si="40"/>
        <v>0</v>
      </c>
      <c r="I34" s="14">
        <f t="shared" si="40"/>
        <v>0</v>
      </c>
      <c r="J34" s="14">
        <f t="shared" si="40"/>
        <v>0</v>
      </c>
      <c r="K34" s="14">
        <f t="shared" si="40"/>
        <v>0</v>
      </c>
      <c r="L34" s="14">
        <f t="shared" si="40"/>
        <v>0</v>
      </c>
      <c r="M34" s="14">
        <f t="shared" si="40"/>
        <v>0</v>
      </c>
      <c r="N34" s="14">
        <f t="shared" si="40"/>
        <v>0</v>
      </c>
      <c r="O34" s="14">
        <f t="shared" si="40"/>
        <v>0</v>
      </c>
      <c r="P34" s="14">
        <f t="shared" si="40"/>
        <v>0</v>
      </c>
      <c r="Q34" s="14">
        <f t="shared" si="40"/>
        <v>0</v>
      </c>
      <c r="R34" s="14">
        <f t="shared" si="40"/>
        <v>0</v>
      </c>
      <c r="S34" s="14">
        <f t="shared" si="40"/>
        <v>0</v>
      </c>
      <c r="T34" s="14">
        <f t="shared" si="40"/>
        <v>0</v>
      </c>
      <c r="U34" s="14">
        <f t="shared" si="40"/>
        <v>0</v>
      </c>
      <c r="V34" s="14">
        <f t="shared" si="40"/>
        <v>0</v>
      </c>
      <c r="W34" s="14">
        <f t="shared" si="40"/>
        <v>0</v>
      </c>
      <c r="X34" s="14">
        <f t="shared" si="40"/>
        <v>0</v>
      </c>
      <c r="Y34" s="14">
        <f t="shared" si="40"/>
        <v>0</v>
      </c>
      <c r="Z34" s="14">
        <f t="shared" si="40"/>
        <v>0</v>
      </c>
      <c r="AA34" s="14">
        <f t="shared" si="40"/>
        <v>0</v>
      </c>
      <c r="AB34" s="14">
        <f t="shared" si="40"/>
        <v>0</v>
      </c>
      <c r="AC34" s="14">
        <f t="shared" si="40"/>
        <v>0</v>
      </c>
      <c r="AD34" s="14">
        <f t="shared" si="40"/>
        <v>0</v>
      </c>
      <c r="AE34" s="14">
        <f t="shared" si="40"/>
        <v>0</v>
      </c>
      <c r="AF34" s="14">
        <f t="shared" si="40"/>
        <v>0</v>
      </c>
      <c r="AG34" s="14">
        <f t="shared" si="40"/>
        <v>0</v>
      </c>
      <c r="AH34" s="14">
        <f t="shared" si="40"/>
        <v>0</v>
      </c>
      <c r="AI34" s="14">
        <f t="shared" si="40"/>
        <v>0</v>
      </c>
      <c r="AJ34" s="14">
        <f t="shared" si="40"/>
        <v>0</v>
      </c>
      <c r="AK34" s="14">
        <f t="shared" si="40"/>
        <v>0</v>
      </c>
      <c r="AL34" s="14">
        <f t="shared" si="40"/>
        <v>0</v>
      </c>
      <c r="AM34" s="14">
        <f t="shared" si="40"/>
        <v>0</v>
      </c>
      <c r="AN34" s="14">
        <f t="shared" si="40"/>
        <v>0</v>
      </c>
      <c r="AO34" s="14">
        <f t="shared" si="40"/>
        <v>0</v>
      </c>
      <c r="AP34" s="14">
        <f t="shared" si="40"/>
        <v>0</v>
      </c>
      <c r="AQ34" s="14">
        <f t="shared" si="40"/>
        <v>0</v>
      </c>
      <c r="AR34" s="14">
        <f t="shared" si="40"/>
        <v>0</v>
      </c>
      <c r="AS34" s="14">
        <f t="shared" si="40"/>
        <v>0</v>
      </c>
      <c r="AT34" s="14">
        <f t="shared" si="40"/>
        <v>0</v>
      </c>
      <c r="AU34" s="14">
        <f t="shared" si="40"/>
        <v>0</v>
      </c>
      <c r="AV34" s="14">
        <f t="shared" si="40"/>
        <v>0</v>
      </c>
      <c r="AW34" s="14">
        <f t="shared" si="40"/>
        <v>0</v>
      </c>
      <c r="AX34" s="14">
        <f t="shared" si="40"/>
        <v>0</v>
      </c>
      <c r="AY34" s="14">
        <f t="shared" si="40"/>
        <v>0</v>
      </c>
      <c r="AZ34" s="14">
        <f t="shared" ref="AZ34:BK34" si="41">AZ22+AZ28</f>
        <v>0.14281311271966546</v>
      </c>
      <c r="BA34" s="14">
        <f t="shared" si="41"/>
        <v>0.14699331082786937</v>
      </c>
      <c r="BB34" s="14">
        <f t="shared" si="41"/>
        <v>0.12638045345005322</v>
      </c>
      <c r="BC34" s="14">
        <f t="shared" si="41"/>
        <v>0.1497642666631338</v>
      </c>
      <c r="BD34" s="14">
        <f t="shared" si="41"/>
        <v>0.15005606641746705</v>
      </c>
      <c r="BE34" s="14">
        <f t="shared" si="41"/>
        <v>0.13836747000589256</v>
      </c>
      <c r="BF34" s="14">
        <f t="shared" si="41"/>
        <v>0.12653911255224992</v>
      </c>
      <c r="BG34" s="14">
        <f t="shared" si="41"/>
        <v>0.13955706821820146</v>
      </c>
      <c r="BH34" s="14">
        <f t="shared" si="41"/>
        <v>0.14370724468736973</v>
      </c>
      <c r="BI34" s="14">
        <f t="shared" si="41"/>
        <v>0.13973822604113351</v>
      </c>
      <c r="BJ34" s="14">
        <f t="shared" si="41"/>
        <v>0.13130923847303189</v>
      </c>
      <c r="BK34" s="14">
        <f t="shared" si="41"/>
        <v>0.13355500500394646</v>
      </c>
      <c r="BO34" s="28">
        <f t="shared" si="39"/>
        <v>0</v>
      </c>
      <c r="BP34" s="28">
        <f t="shared" si="39"/>
        <v>0.13842312975572879</v>
      </c>
      <c r="BQ34" s="28">
        <f t="shared" si="39"/>
        <v>0</v>
      </c>
      <c r="BR34" s="28">
        <f t="shared" si="39"/>
        <v>0</v>
      </c>
      <c r="BS34" s="28">
        <f t="shared" si="39"/>
        <v>0</v>
      </c>
      <c r="BT34" s="28">
        <f t="shared" si="39"/>
        <v>0</v>
      </c>
    </row>
    <row r="35" spans="1:72" collapsed="1" x14ac:dyDescent="0.25">
      <c r="C35" s="3" t="s">
        <v>27</v>
      </c>
      <c r="D35" s="15">
        <f t="shared" ref="D35:AY35" si="42">D23+D29</f>
        <v>0</v>
      </c>
      <c r="E35" s="15">
        <f t="shared" si="42"/>
        <v>0</v>
      </c>
      <c r="F35" s="15">
        <f t="shared" si="42"/>
        <v>0</v>
      </c>
      <c r="G35" s="15">
        <f t="shared" si="42"/>
        <v>0</v>
      </c>
      <c r="H35" s="15">
        <f t="shared" si="42"/>
        <v>0</v>
      </c>
      <c r="I35" s="15">
        <f t="shared" si="42"/>
        <v>0</v>
      </c>
      <c r="J35" s="15">
        <f t="shared" si="42"/>
        <v>0</v>
      </c>
      <c r="K35" s="15">
        <f t="shared" si="42"/>
        <v>0</v>
      </c>
      <c r="L35" s="15">
        <f t="shared" si="42"/>
        <v>0</v>
      </c>
      <c r="M35" s="15">
        <f t="shared" si="42"/>
        <v>0</v>
      </c>
      <c r="N35" s="15">
        <f t="shared" si="42"/>
        <v>0</v>
      </c>
      <c r="O35" s="15">
        <f t="shared" si="42"/>
        <v>0</v>
      </c>
      <c r="P35" s="15">
        <f t="shared" si="42"/>
        <v>0</v>
      </c>
      <c r="Q35" s="15">
        <f t="shared" si="42"/>
        <v>0</v>
      </c>
      <c r="R35" s="15">
        <f t="shared" si="42"/>
        <v>0</v>
      </c>
      <c r="S35" s="15">
        <f t="shared" si="42"/>
        <v>0</v>
      </c>
      <c r="T35" s="15">
        <f t="shared" si="42"/>
        <v>0</v>
      </c>
      <c r="U35" s="15">
        <f t="shared" si="42"/>
        <v>0</v>
      </c>
      <c r="V35" s="15">
        <f t="shared" si="42"/>
        <v>0</v>
      </c>
      <c r="W35" s="15">
        <f t="shared" si="42"/>
        <v>0</v>
      </c>
      <c r="X35" s="15">
        <f t="shared" si="42"/>
        <v>0</v>
      </c>
      <c r="Y35" s="15">
        <f t="shared" si="42"/>
        <v>0</v>
      </c>
      <c r="Z35" s="15">
        <f t="shared" si="42"/>
        <v>0</v>
      </c>
      <c r="AA35" s="15">
        <f t="shared" si="42"/>
        <v>0</v>
      </c>
      <c r="AB35" s="15">
        <f t="shared" si="42"/>
        <v>0</v>
      </c>
      <c r="AC35" s="15">
        <f t="shared" si="42"/>
        <v>0</v>
      </c>
      <c r="AD35" s="15">
        <f t="shared" si="42"/>
        <v>0</v>
      </c>
      <c r="AE35" s="15">
        <f t="shared" si="42"/>
        <v>0</v>
      </c>
      <c r="AF35" s="15">
        <f t="shared" si="42"/>
        <v>0</v>
      </c>
      <c r="AG35" s="15">
        <f t="shared" si="42"/>
        <v>0</v>
      </c>
      <c r="AH35" s="15">
        <f t="shared" si="42"/>
        <v>0</v>
      </c>
      <c r="AI35" s="15">
        <f t="shared" si="42"/>
        <v>0</v>
      </c>
      <c r="AJ35" s="15">
        <f t="shared" si="42"/>
        <v>0</v>
      </c>
      <c r="AK35" s="15">
        <f t="shared" si="42"/>
        <v>0</v>
      </c>
      <c r="AL35" s="15">
        <f t="shared" si="42"/>
        <v>0</v>
      </c>
      <c r="AM35" s="15">
        <f t="shared" si="42"/>
        <v>0</v>
      </c>
      <c r="AN35" s="15">
        <f t="shared" si="42"/>
        <v>0</v>
      </c>
      <c r="AO35" s="15">
        <f t="shared" si="42"/>
        <v>0</v>
      </c>
      <c r="AP35" s="15">
        <f t="shared" si="42"/>
        <v>0</v>
      </c>
      <c r="AQ35" s="15">
        <f t="shared" si="42"/>
        <v>0</v>
      </c>
      <c r="AR35" s="15">
        <f t="shared" si="42"/>
        <v>0</v>
      </c>
      <c r="AS35" s="15">
        <f t="shared" si="42"/>
        <v>0</v>
      </c>
      <c r="AT35" s="15">
        <f t="shared" si="42"/>
        <v>0</v>
      </c>
      <c r="AU35" s="15">
        <f t="shared" si="42"/>
        <v>0</v>
      </c>
      <c r="AV35" s="15">
        <f t="shared" si="42"/>
        <v>0</v>
      </c>
      <c r="AW35" s="15">
        <f t="shared" si="42"/>
        <v>0</v>
      </c>
      <c r="AX35" s="15">
        <f t="shared" si="42"/>
        <v>0</v>
      </c>
      <c r="AY35" s="15">
        <f t="shared" si="42"/>
        <v>0</v>
      </c>
      <c r="AZ35" s="15">
        <f t="shared" ref="AZ35:BK35" si="43">AZ23+AZ29</f>
        <v>0.21423485651732888</v>
      </c>
      <c r="BA35" s="15">
        <f t="shared" si="43"/>
        <v>0.22162009052137699</v>
      </c>
      <c r="BB35" s="15">
        <f t="shared" si="43"/>
        <v>0.22909427659956072</v>
      </c>
      <c r="BC35" s="15">
        <f t="shared" si="43"/>
        <v>0.22721765670615923</v>
      </c>
      <c r="BD35" s="15">
        <f t="shared" si="43"/>
        <v>0.21714436688607153</v>
      </c>
      <c r="BE35" s="15">
        <f t="shared" si="43"/>
        <v>0.23961932411622144</v>
      </c>
      <c r="BF35" s="15">
        <f t="shared" si="43"/>
        <v>0.23004433886802311</v>
      </c>
      <c r="BG35" s="15">
        <f t="shared" si="43"/>
        <v>0.23056112347363689</v>
      </c>
      <c r="BH35" s="15">
        <f t="shared" si="43"/>
        <v>0.23552042442700949</v>
      </c>
      <c r="BI35" s="15">
        <f t="shared" si="43"/>
        <v>0.23026013471816231</v>
      </c>
      <c r="BJ35" s="15">
        <f t="shared" si="43"/>
        <v>0.23892412495008863</v>
      </c>
      <c r="BK35" s="15">
        <f t="shared" si="43"/>
        <v>0.23206355065602979</v>
      </c>
      <c r="BO35" s="29">
        <f t="shared" si="39"/>
        <v>0</v>
      </c>
      <c r="BP35" s="29">
        <f t="shared" si="39"/>
        <v>0.22167587226465679</v>
      </c>
      <c r="BQ35" s="29">
        <f t="shared" si="39"/>
        <v>0</v>
      </c>
      <c r="BR35" s="29">
        <f t="shared" si="39"/>
        <v>0</v>
      </c>
      <c r="BS35" s="29">
        <f t="shared" si="39"/>
        <v>0</v>
      </c>
      <c r="BT35" s="29">
        <f t="shared" si="39"/>
        <v>0</v>
      </c>
    </row>
    <row r="38" spans="1:72" hidden="1" outlineLevel="1" x14ac:dyDescent="0.25">
      <c r="A38" s="11" t="s">
        <v>19</v>
      </c>
      <c r="C38" s="2" t="s">
        <v>0</v>
      </c>
      <c r="D38" s="8">
        <f>IFERROR(
GETPIVOTDATA("[Base_Tarjetas].[Importe]",TDinamica_R!$A$3,
"[Base_Tarjetas].[PERIODO]","[Base_Tarjetas].[PERIODO].&amp;[" &amp; TEXT(D$6,"yyyymm") &amp; "]",
"[Base_Tarjetas].[Metrica]","[Base_Tarjetas].[Metrica].&amp;[" &amp; $A38 &amp; "]",
"[Base_Tarjetas].[SEGMENTO_DESCRIP]","[Base_Tarjetas].[SEGMENTO_DESCRIP].&amp;[" &amp; $C$6 &amp; "]",
"[Base_Tarjetas].[SITUACION]","[Base_Tarjetas].[SITUACION].&amp;[" &amp; $C38 &amp; "]",
"[Base_Tarjetas].[TIPO]","[Base_Tarjetas].[TIPO].&amp;[" &amp; $C$1 &amp; "]")/1000,
0)</f>
        <v>0</v>
      </c>
      <c r="E38" s="8">
        <f>IFERROR(
GETPIVOTDATA("[Base_Tarjetas].[Importe]",TDinamica_R!$A$3,
"[Base_Tarjetas].[PERIODO]","[Base_Tarjetas].[PERIODO].&amp;[" &amp; TEXT(E$6,"yyyymm") &amp; "]",
"[Base_Tarjetas].[Metrica]","[Base_Tarjetas].[Metrica].&amp;[" &amp; $A38 &amp; "]",
"[Base_Tarjetas].[SEGMENTO_DESCRIP]","[Base_Tarjetas].[SEGMENTO_DESCRIP].&amp;[" &amp; $C$6 &amp; "]",
"[Base_Tarjetas].[SITUACION]","[Base_Tarjetas].[SITUACION].&amp;[" &amp; $C38 &amp; "]",
"[Base_Tarjetas].[TIPO]","[Base_Tarjetas].[TIPO].&amp;[" &amp; $C$1 &amp; "]")/1000,
0)</f>
        <v>0</v>
      </c>
      <c r="F38" s="8">
        <f>IFERROR(
GETPIVOTDATA("[Base_Tarjetas].[Importe]",TDinamica_R!$A$3,
"[Base_Tarjetas].[PERIODO]","[Base_Tarjetas].[PERIODO].&amp;[" &amp; TEXT(F$6,"yyyymm") &amp; "]",
"[Base_Tarjetas].[Metrica]","[Base_Tarjetas].[Metrica].&amp;[" &amp; $A38 &amp; "]",
"[Base_Tarjetas].[SEGMENTO_DESCRIP]","[Base_Tarjetas].[SEGMENTO_DESCRIP].&amp;[" &amp; $C$6 &amp; "]",
"[Base_Tarjetas].[SITUACION]","[Base_Tarjetas].[SITUACION].&amp;[" &amp; $C38 &amp; "]",
"[Base_Tarjetas].[TIPO]","[Base_Tarjetas].[TIPO].&amp;[" &amp; $C$1 &amp; "]")/1000,
0)</f>
        <v>0</v>
      </c>
      <c r="G38" s="8">
        <f>IFERROR(
GETPIVOTDATA("[Base_Tarjetas].[Importe]",TDinamica_R!$A$3,
"[Base_Tarjetas].[PERIODO]","[Base_Tarjetas].[PERIODO].&amp;[" &amp; TEXT(G$6,"yyyymm") &amp; "]",
"[Base_Tarjetas].[Metrica]","[Base_Tarjetas].[Metrica].&amp;[" &amp; $A38 &amp; "]",
"[Base_Tarjetas].[SEGMENTO_DESCRIP]","[Base_Tarjetas].[SEGMENTO_DESCRIP].&amp;[" &amp; $C$6 &amp; "]",
"[Base_Tarjetas].[SITUACION]","[Base_Tarjetas].[SITUACION].&amp;[" &amp; $C38 &amp; "]",
"[Base_Tarjetas].[TIPO]","[Base_Tarjetas].[TIPO].&amp;[" &amp; $C$1 &amp; "]")/1000,
0)</f>
        <v>0</v>
      </c>
      <c r="H38" s="8">
        <f>IFERROR(
GETPIVOTDATA("[Base_Tarjetas].[Importe]",TDinamica_R!$A$3,
"[Base_Tarjetas].[PERIODO]","[Base_Tarjetas].[PERIODO].&amp;[" &amp; TEXT(H$6,"yyyymm") &amp; "]",
"[Base_Tarjetas].[Metrica]","[Base_Tarjetas].[Metrica].&amp;[" &amp; $A38 &amp; "]",
"[Base_Tarjetas].[SEGMENTO_DESCRIP]","[Base_Tarjetas].[SEGMENTO_DESCRIP].&amp;[" &amp; $C$6 &amp; "]",
"[Base_Tarjetas].[SITUACION]","[Base_Tarjetas].[SITUACION].&amp;[" &amp; $C38 &amp; "]",
"[Base_Tarjetas].[TIPO]","[Base_Tarjetas].[TIPO].&amp;[" &amp; $C$1 &amp; "]")/1000,
0)</f>
        <v>0</v>
      </c>
      <c r="I38" s="8">
        <f>IFERROR(
GETPIVOTDATA("[Base_Tarjetas].[Importe]",TDinamica_R!$A$3,
"[Base_Tarjetas].[PERIODO]","[Base_Tarjetas].[PERIODO].&amp;[" &amp; TEXT(I$6,"yyyymm") &amp; "]",
"[Base_Tarjetas].[Metrica]","[Base_Tarjetas].[Metrica].&amp;[" &amp; $A38 &amp; "]",
"[Base_Tarjetas].[SEGMENTO_DESCRIP]","[Base_Tarjetas].[SEGMENTO_DESCRIP].&amp;[" &amp; $C$6 &amp; "]",
"[Base_Tarjetas].[SITUACION]","[Base_Tarjetas].[SITUACION].&amp;[" &amp; $C38 &amp; "]",
"[Base_Tarjetas].[TIPO]","[Base_Tarjetas].[TIPO].&amp;[" &amp; $C$1 &amp; "]")/1000,
0)</f>
        <v>0</v>
      </c>
      <c r="J38" s="8">
        <f>IFERROR(
GETPIVOTDATA("[Base_Tarjetas].[Importe]",TDinamica_R!$A$3,
"[Base_Tarjetas].[PERIODO]","[Base_Tarjetas].[PERIODO].&amp;[" &amp; TEXT(J$6,"yyyymm") &amp; "]",
"[Base_Tarjetas].[Metrica]","[Base_Tarjetas].[Metrica].&amp;[" &amp; $A38 &amp; "]",
"[Base_Tarjetas].[SEGMENTO_DESCRIP]","[Base_Tarjetas].[SEGMENTO_DESCRIP].&amp;[" &amp; $C$6 &amp; "]",
"[Base_Tarjetas].[SITUACION]","[Base_Tarjetas].[SITUACION].&amp;[" &amp; $C38 &amp; "]",
"[Base_Tarjetas].[TIPO]","[Base_Tarjetas].[TIPO].&amp;[" &amp; $C$1 &amp; "]")/1000,
0)</f>
        <v>0</v>
      </c>
      <c r="K38" s="8">
        <f>IFERROR(
GETPIVOTDATA("[Base_Tarjetas].[Importe]",TDinamica_R!$A$3,
"[Base_Tarjetas].[PERIODO]","[Base_Tarjetas].[PERIODO].&amp;[" &amp; TEXT(K$6,"yyyymm") &amp; "]",
"[Base_Tarjetas].[Metrica]","[Base_Tarjetas].[Metrica].&amp;[" &amp; $A38 &amp; "]",
"[Base_Tarjetas].[SEGMENTO_DESCRIP]","[Base_Tarjetas].[SEGMENTO_DESCRIP].&amp;[" &amp; $C$6 &amp; "]",
"[Base_Tarjetas].[SITUACION]","[Base_Tarjetas].[SITUACION].&amp;[" &amp; $C38 &amp; "]",
"[Base_Tarjetas].[TIPO]","[Base_Tarjetas].[TIPO].&amp;[" &amp; $C$1 &amp; "]")/1000,
0)</f>
        <v>0</v>
      </c>
      <c r="L38" s="8">
        <f>IFERROR(
GETPIVOTDATA("[Base_Tarjetas].[Importe]",TDinamica_R!$A$3,
"[Base_Tarjetas].[PERIODO]","[Base_Tarjetas].[PERIODO].&amp;[" &amp; TEXT(L$6,"yyyymm") &amp; "]",
"[Base_Tarjetas].[Metrica]","[Base_Tarjetas].[Metrica].&amp;[" &amp; $A38 &amp; "]",
"[Base_Tarjetas].[SEGMENTO_DESCRIP]","[Base_Tarjetas].[SEGMENTO_DESCRIP].&amp;[" &amp; $C$6 &amp; "]",
"[Base_Tarjetas].[SITUACION]","[Base_Tarjetas].[SITUACION].&amp;[" &amp; $C38 &amp; "]",
"[Base_Tarjetas].[TIPO]","[Base_Tarjetas].[TIPO].&amp;[" &amp; $C$1 &amp; "]")/1000,
0)</f>
        <v>0</v>
      </c>
      <c r="M38" s="8">
        <f>IFERROR(
GETPIVOTDATA("[Base_Tarjetas].[Importe]",TDinamica_R!$A$3,
"[Base_Tarjetas].[PERIODO]","[Base_Tarjetas].[PERIODO].&amp;[" &amp; TEXT(M$6,"yyyymm") &amp; "]",
"[Base_Tarjetas].[Metrica]","[Base_Tarjetas].[Metrica].&amp;[" &amp; $A38 &amp; "]",
"[Base_Tarjetas].[SEGMENTO_DESCRIP]","[Base_Tarjetas].[SEGMENTO_DESCRIP].&amp;[" &amp; $C$6 &amp; "]",
"[Base_Tarjetas].[SITUACION]","[Base_Tarjetas].[SITUACION].&amp;[" &amp; $C38 &amp; "]",
"[Base_Tarjetas].[TIPO]","[Base_Tarjetas].[TIPO].&amp;[" &amp; $C$1 &amp; "]")/1000,
0)</f>
        <v>0</v>
      </c>
      <c r="N38" s="8">
        <f>IFERROR(
GETPIVOTDATA("[Base_Tarjetas].[Importe]",TDinamica_R!$A$3,
"[Base_Tarjetas].[PERIODO]","[Base_Tarjetas].[PERIODO].&amp;[" &amp; TEXT(N$6,"yyyymm") &amp; "]",
"[Base_Tarjetas].[Metrica]","[Base_Tarjetas].[Metrica].&amp;[" &amp; $A38 &amp; "]",
"[Base_Tarjetas].[SEGMENTO_DESCRIP]","[Base_Tarjetas].[SEGMENTO_DESCRIP].&amp;[" &amp; $C$6 &amp; "]",
"[Base_Tarjetas].[SITUACION]","[Base_Tarjetas].[SITUACION].&amp;[" &amp; $C38 &amp; "]",
"[Base_Tarjetas].[TIPO]","[Base_Tarjetas].[TIPO].&amp;[" &amp; $C$1 &amp; "]")/1000,
0)</f>
        <v>0</v>
      </c>
      <c r="O38" s="8">
        <f>IFERROR(
GETPIVOTDATA("[Base_Tarjetas].[Importe]",TDinamica_R!$A$3,
"[Base_Tarjetas].[PERIODO]","[Base_Tarjetas].[PERIODO].&amp;[" &amp; TEXT(O$6,"yyyymm") &amp; "]",
"[Base_Tarjetas].[Metrica]","[Base_Tarjetas].[Metrica].&amp;[" &amp; $A38 &amp; "]",
"[Base_Tarjetas].[SEGMENTO_DESCRIP]","[Base_Tarjetas].[SEGMENTO_DESCRIP].&amp;[" &amp; $C$6 &amp; "]",
"[Base_Tarjetas].[SITUACION]","[Base_Tarjetas].[SITUACION].&amp;[" &amp; $C38 &amp; "]",
"[Base_Tarjetas].[TIPO]","[Base_Tarjetas].[TIPO].&amp;[" &amp; $C$1 &amp; "]")/1000,
0)</f>
        <v>0</v>
      </c>
      <c r="P38" s="8">
        <f>IFERROR(
GETPIVOTDATA("[Base_Tarjetas].[Importe]",TDinamica_R!$A$3,
"[Base_Tarjetas].[PERIODO]","[Base_Tarjetas].[PERIODO].&amp;[" &amp; TEXT(P$6,"yyyymm") &amp; "]",
"[Base_Tarjetas].[Metrica]","[Base_Tarjetas].[Metrica].&amp;[" &amp; $A38 &amp; "]",
"[Base_Tarjetas].[SEGMENTO_DESCRIP]","[Base_Tarjetas].[SEGMENTO_DESCRIP].&amp;[" &amp; $C$6 &amp; "]",
"[Base_Tarjetas].[SITUACION]","[Base_Tarjetas].[SITUACION].&amp;[" &amp; $C38 &amp; "]",
"[Base_Tarjetas].[TIPO]","[Base_Tarjetas].[TIPO].&amp;[" &amp; $C$1 &amp; "]")/1000,
0)</f>
        <v>0</v>
      </c>
      <c r="Q38" s="8">
        <f>IFERROR(
GETPIVOTDATA("[Base_Tarjetas].[Importe]",TDinamica_R!$A$3,
"[Base_Tarjetas].[PERIODO]","[Base_Tarjetas].[PERIODO].&amp;[" &amp; TEXT(Q$6,"yyyymm") &amp; "]",
"[Base_Tarjetas].[Metrica]","[Base_Tarjetas].[Metrica].&amp;[" &amp; $A38 &amp; "]",
"[Base_Tarjetas].[SEGMENTO_DESCRIP]","[Base_Tarjetas].[SEGMENTO_DESCRIP].&amp;[" &amp; $C$6 &amp; "]",
"[Base_Tarjetas].[SITUACION]","[Base_Tarjetas].[SITUACION].&amp;[" &amp; $C38 &amp; "]",
"[Base_Tarjetas].[TIPO]","[Base_Tarjetas].[TIPO].&amp;[" &amp; $C$1 &amp; "]")/1000,
0)</f>
        <v>0</v>
      </c>
      <c r="R38" s="8">
        <f>IFERROR(
GETPIVOTDATA("[Base_Tarjetas].[Importe]",TDinamica_R!$A$3,
"[Base_Tarjetas].[PERIODO]","[Base_Tarjetas].[PERIODO].&amp;[" &amp; TEXT(R$6,"yyyymm") &amp; "]",
"[Base_Tarjetas].[Metrica]","[Base_Tarjetas].[Metrica].&amp;[" &amp; $A38 &amp; "]",
"[Base_Tarjetas].[SEGMENTO_DESCRIP]","[Base_Tarjetas].[SEGMENTO_DESCRIP].&amp;[" &amp; $C$6 &amp; "]",
"[Base_Tarjetas].[SITUACION]","[Base_Tarjetas].[SITUACION].&amp;[" &amp; $C38 &amp; "]",
"[Base_Tarjetas].[TIPO]","[Base_Tarjetas].[TIPO].&amp;[" &amp; $C$1 &amp; "]")/1000,
0)</f>
        <v>0</v>
      </c>
      <c r="S38" s="8">
        <f>IFERROR(
GETPIVOTDATA("[Base_Tarjetas].[Importe]",TDinamica_R!$A$3,
"[Base_Tarjetas].[PERIODO]","[Base_Tarjetas].[PERIODO].&amp;[" &amp; TEXT(S$6,"yyyymm") &amp; "]",
"[Base_Tarjetas].[Metrica]","[Base_Tarjetas].[Metrica].&amp;[" &amp; $A38 &amp; "]",
"[Base_Tarjetas].[SEGMENTO_DESCRIP]","[Base_Tarjetas].[SEGMENTO_DESCRIP].&amp;[" &amp; $C$6 &amp; "]",
"[Base_Tarjetas].[SITUACION]","[Base_Tarjetas].[SITUACION].&amp;[" &amp; $C38 &amp; "]",
"[Base_Tarjetas].[TIPO]","[Base_Tarjetas].[TIPO].&amp;[" &amp; $C$1 &amp; "]")/1000,
0)</f>
        <v>0</v>
      </c>
      <c r="T38" s="8">
        <f>IFERROR(
GETPIVOTDATA("[Base_Tarjetas].[Importe]",TDinamica_R!$A$3,
"[Base_Tarjetas].[PERIODO]","[Base_Tarjetas].[PERIODO].&amp;[" &amp; TEXT(T$6,"yyyymm") &amp; "]",
"[Base_Tarjetas].[Metrica]","[Base_Tarjetas].[Metrica].&amp;[" &amp; $A38 &amp; "]",
"[Base_Tarjetas].[SEGMENTO_DESCRIP]","[Base_Tarjetas].[SEGMENTO_DESCRIP].&amp;[" &amp; $C$6 &amp; "]",
"[Base_Tarjetas].[SITUACION]","[Base_Tarjetas].[SITUACION].&amp;[" &amp; $C38 &amp; "]",
"[Base_Tarjetas].[TIPO]","[Base_Tarjetas].[TIPO].&amp;[" &amp; $C$1 &amp; "]")/1000,
0)</f>
        <v>0</v>
      </c>
      <c r="U38" s="8">
        <f>IFERROR(
GETPIVOTDATA("[Base_Tarjetas].[Importe]",TDinamica_R!$A$3,
"[Base_Tarjetas].[PERIODO]","[Base_Tarjetas].[PERIODO].&amp;[" &amp; TEXT(U$6,"yyyymm") &amp; "]",
"[Base_Tarjetas].[Metrica]","[Base_Tarjetas].[Metrica].&amp;[" &amp; $A38 &amp; "]",
"[Base_Tarjetas].[SEGMENTO_DESCRIP]","[Base_Tarjetas].[SEGMENTO_DESCRIP].&amp;[" &amp; $C$6 &amp; "]",
"[Base_Tarjetas].[SITUACION]","[Base_Tarjetas].[SITUACION].&amp;[" &amp; $C38 &amp; "]",
"[Base_Tarjetas].[TIPO]","[Base_Tarjetas].[TIPO].&amp;[" &amp; $C$1 &amp; "]")/1000,
0)</f>
        <v>0</v>
      </c>
      <c r="V38" s="8">
        <f>IFERROR(
GETPIVOTDATA("[Base_Tarjetas].[Importe]",TDinamica_R!$A$3,
"[Base_Tarjetas].[PERIODO]","[Base_Tarjetas].[PERIODO].&amp;[" &amp; TEXT(V$6,"yyyymm") &amp; "]",
"[Base_Tarjetas].[Metrica]","[Base_Tarjetas].[Metrica].&amp;[" &amp; $A38 &amp; "]",
"[Base_Tarjetas].[SEGMENTO_DESCRIP]","[Base_Tarjetas].[SEGMENTO_DESCRIP].&amp;[" &amp; $C$6 &amp; "]",
"[Base_Tarjetas].[SITUACION]","[Base_Tarjetas].[SITUACION].&amp;[" &amp; $C38 &amp; "]",
"[Base_Tarjetas].[TIPO]","[Base_Tarjetas].[TIPO].&amp;[" &amp; $C$1 &amp; "]")/1000,
0)</f>
        <v>0</v>
      </c>
      <c r="W38" s="8">
        <f>IFERROR(
GETPIVOTDATA("[Base_Tarjetas].[Importe]",TDinamica_R!$A$3,
"[Base_Tarjetas].[PERIODO]","[Base_Tarjetas].[PERIODO].&amp;[" &amp; TEXT(W$6,"yyyymm") &amp; "]",
"[Base_Tarjetas].[Metrica]","[Base_Tarjetas].[Metrica].&amp;[" &amp; $A38 &amp; "]",
"[Base_Tarjetas].[SEGMENTO_DESCRIP]","[Base_Tarjetas].[SEGMENTO_DESCRIP].&amp;[" &amp; $C$6 &amp; "]",
"[Base_Tarjetas].[SITUACION]","[Base_Tarjetas].[SITUACION].&amp;[" &amp; $C38 &amp; "]",
"[Base_Tarjetas].[TIPO]","[Base_Tarjetas].[TIPO].&amp;[" &amp; $C$1 &amp; "]")/1000,
0)</f>
        <v>0</v>
      </c>
      <c r="X38" s="8">
        <f>IFERROR(
GETPIVOTDATA("[Base_Tarjetas].[Importe]",TDinamica_R!$A$3,
"[Base_Tarjetas].[PERIODO]","[Base_Tarjetas].[PERIODO].&amp;[" &amp; TEXT(X$6,"yyyymm") &amp; "]",
"[Base_Tarjetas].[Metrica]","[Base_Tarjetas].[Metrica].&amp;[" &amp; $A38 &amp; "]",
"[Base_Tarjetas].[SEGMENTO_DESCRIP]","[Base_Tarjetas].[SEGMENTO_DESCRIP].&amp;[" &amp; $C$6 &amp; "]",
"[Base_Tarjetas].[SITUACION]","[Base_Tarjetas].[SITUACION].&amp;[" &amp; $C38 &amp; "]",
"[Base_Tarjetas].[TIPO]","[Base_Tarjetas].[TIPO].&amp;[" &amp; $C$1 &amp; "]")/1000,
0)</f>
        <v>0</v>
      </c>
      <c r="Y38" s="8">
        <f>IFERROR(
GETPIVOTDATA("[Base_Tarjetas].[Importe]",TDinamica_R!$A$3,
"[Base_Tarjetas].[PERIODO]","[Base_Tarjetas].[PERIODO].&amp;[" &amp; TEXT(Y$6,"yyyymm") &amp; "]",
"[Base_Tarjetas].[Metrica]","[Base_Tarjetas].[Metrica].&amp;[" &amp; $A38 &amp; "]",
"[Base_Tarjetas].[SEGMENTO_DESCRIP]","[Base_Tarjetas].[SEGMENTO_DESCRIP].&amp;[" &amp; $C$6 &amp; "]",
"[Base_Tarjetas].[SITUACION]","[Base_Tarjetas].[SITUACION].&amp;[" &amp; $C38 &amp; "]",
"[Base_Tarjetas].[TIPO]","[Base_Tarjetas].[TIPO].&amp;[" &amp; $C$1 &amp; "]")/1000,
0)</f>
        <v>0</v>
      </c>
      <c r="Z38" s="8">
        <f>IFERROR(
GETPIVOTDATA("[Base_Tarjetas].[Importe]",TDinamica_R!$A$3,
"[Base_Tarjetas].[PERIODO]","[Base_Tarjetas].[PERIODO].&amp;[" &amp; TEXT(Z$6,"yyyymm") &amp; "]",
"[Base_Tarjetas].[Metrica]","[Base_Tarjetas].[Metrica].&amp;[" &amp; $A38 &amp; "]",
"[Base_Tarjetas].[SEGMENTO_DESCRIP]","[Base_Tarjetas].[SEGMENTO_DESCRIP].&amp;[" &amp; $C$6 &amp; "]",
"[Base_Tarjetas].[SITUACION]","[Base_Tarjetas].[SITUACION].&amp;[" &amp; $C38 &amp; "]",
"[Base_Tarjetas].[TIPO]","[Base_Tarjetas].[TIPO].&amp;[" &amp; $C$1 &amp; "]")/1000,
0)</f>
        <v>0</v>
      </c>
      <c r="AA38" s="8">
        <f>IFERROR(
GETPIVOTDATA("[Base_Tarjetas].[Importe]",TDinamica_R!$A$3,
"[Base_Tarjetas].[PERIODO]","[Base_Tarjetas].[PERIODO].&amp;[" &amp; TEXT(AA$6,"yyyymm") &amp; "]",
"[Base_Tarjetas].[Metrica]","[Base_Tarjetas].[Metrica].&amp;[" &amp; $A38 &amp; "]",
"[Base_Tarjetas].[SEGMENTO_DESCRIP]","[Base_Tarjetas].[SEGMENTO_DESCRIP].&amp;[" &amp; $C$6 &amp; "]",
"[Base_Tarjetas].[SITUACION]","[Base_Tarjetas].[SITUACION].&amp;[" &amp; $C38 &amp; "]",
"[Base_Tarjetas].[TIPO]","[Base_Tarjetas].[TIPO].&amp;[" &amp; $C$1 &amp; "]")/1000,
0)</f>
        <v>0</v>
      </c>
      <c r="AB38" s="8">
        <f>IFERROR(
GETPIVOTDATA("[Base_Tarjetas].[Importe]",TDinamica_R!$A$3,
"[Base_Tarjetas].[PERIODO]","[Base_Tarjetas].[PERIODO].&amp;[" &amp; TEXT(AB$6,"yyyymm") &amp; "]",
"[Base_Tarjetas].[Metrica]","[Base_Tarjetas].[Metrica].&amp;[" &amp; $A38 &amp; "]",
"[Base_Tarjetas].[SEGMENTO_DESCRIP]","[Base_Tarjetas].[SEGMENTO_DESCRIP].&amp;[" &amp; $C$6 &amp; "]",
"[Base_Tarjetas].[SITUACION]","[Base_Tarjetas].[SITUACION].&amp;[" &amp; $C38 &amp; "]",
"[Base_Tarjetas].[TIPO]","[Base_Tarjetas].[TIPO].&amp;[" &amp; $C$1 &amp; "]")/1000,
0)</f>
        <v>0</v>
      </c>
      <c r="AC38" s="8">
        <f>IFERROR(
GETPIVOTDATA("[Base_Tarjetas].[Importe]",TDinamica_R!$A$3,
"[Base_Tarjetas].[PERIODO]","[Base_Tarjetas].[PERIODO].&amp;[" &amp; TEXT(AC$6,"yyyymm") &amp; "]",
"[Base_Tarjetas].[Metrica]","[Base_Tarjetas].[Metrica].&amp;[" &amp; $A38 &amp; "]",
"[Base_Tarjetas].[SEGMENTO_DESCRIP]","[Base_Tarjetas].[SEGMENTO_DESCRIP].&amp;[" &amp; $C$6 &amp; "]",
"[Base_Tarjetas].[SITUACION]","[Base_Tarjetas].[SITUACION].&amp;[" &amp; $C38 &amp; "]",
"[Base_Tarjetas].[TIPO]","[Base_Tarjetas].[TIPO].&amp;[" &amp; $C$1 &amp; "]")/1000,
0)</f>
        <v>0</v>
      </c>
      <c r="AD38" s="8">
        <f>IFERROR(
GETPIVOTDATA("[Base_Tarjetas].[Importe]",TDinamica_R!$A$3,
"[Base_Tarjetas].[PERIODO]","[Base_Tarjetas].[PERIODO].&amp;[" &amp; TEXT(AD$6,"yyyymm") &amp; "]",
"[Base_Tarjetas].[Metrica]","[Base_Tarjetas].[Metrica].&amp;[" &amp; $A38 &amp; "]",
"[Base_Tarjetas].[SEGMENTO_DESCRIP]","[Base_Tarjetas].[SEGMENTO_DESCRIP].&amp;[" &amp; $C$6 &amp; "]",
"[Base_Tarjetas].[SITUACION]","[Base_Tarjetas].[SITUACION].&amp;[" &amp; $C38 &amp; "]",
"[Base_Tarjetas].[TIPO]","[Base_Tarjetas].[TIPO].&amp;[" &amp; $C$1 &amp; "]")/1000,
0)</f>
        <v>0</v>
      </c>
      <c r="AE38" s="8">
        <f>IFERROR(
GETPIVOTDATA("[Base_Tarjetas].[Importe]",TDinamica_R!$A$3,
"[Base_Tarjetas].[PERIODO]","[Base_Tarjetas].[PERIODO].&amp;[" &amp; TEXT(AE$6,"yyyymm") &amp; "]",
"[Base_Tarjetas].[Metrica]","[Base_Tarjetas].[Metrica].&amp;[" &amp; $A38 &amp; "]",
"[Base_Tarjetas].[SEGMENTO_DESCRIP]","[Base_Tarjetas].[SEGMENTO_DESCRIP].&amp;[" &amp; $C$6 &amp; "]",
"[Base_Tarjetas].[SITUACION]","[Base_Tarjetas].[SITUACION].&amp;[" &amp; $C38 &amp; "]",
"[Base_Tarjetas].[TIPO]","[Base_Tarjetas].[TIPO].&amp;[" &amp; $C$1 &amp; "]")/1000,
0)</f>
        <v>0</v>
      </c>
      <c r="AF38" s="8">
        <f>IFERROR(
GETPIVOTDATA("[Base_Tarjetas].[Importe]",TDinamica_R!$A$3,
"[Base_Tarjetas].[PERIODO]","[Base_Tarjetas].[PERIODO].&amp;[" &amp; TEXT(AF$6,"yyyymm") &amp; "]",
"[Base_Tarjetas].[Metrica]","[Base_Tarjetas].[Metrica].&amp;[" &amp; $A38 &amp; "]",
"[Base_Tarjetas].[SEGMENTO_DESCRIP]","[Base_Tarjetas].[SEGMENTO_DESCRIP].&amp;[" &amp; $C$6 &amp; "]",
"[Base_Tarjetas].[SITUACION]","[Base_Tarjetas].[SITUACION].&amp;[" &amp; $C38 &amp; "]",
"[Base_Tarjetas].[TIPO]","[Base_Tarjetas].[TIPO].&amp;[" &amp; $C$1 &amp; "]")/1000,
0)</f>
        <v>0</v>
      </c>
      <c r="AG38" s="8">
        <f>IFERROR(
GETPIVOTDATA("[Base_Tarjetas].[Importe]",TDinamica_R!$A$3,
"[Base_Tarjetas].[PERIODO]","[Base_Tarjetas].[PERIODO].&amp;[" &amp; TEXT(AG$6,"yyyymm") &amp; "]",
"[Base_Tarjetas].[Metrica]","[Base_Tarjetas].[Metrica].&amp;[" &amp; $A38 &amp; "]",
"[Base_Tarjetas].[SEGMENTO_DESCRIP]","[Base_Tarjetas].[SEGMENTO_DESCRIP].&amp;[" &amp; $C$6 &amp; "]",
"[Base_Tarjetas].[SITUACION]","[Base_Tarjetas].[SITUACION].&amp;[" &amp; $C38 &amp; "]",
"[Base_Tarjetas].[TIPO]","[Base_Tarjetas].[TIPO].&amp;[" &amp; $C$1 &amp; "]")/1000,
0)</f>
        <v>0</v>
      </c>
      <c r="AH38" s="8">
        <f>IFERROR(
GETPIVOTDATA("[Base_Tarjetas].[Importe]",TDinamica_R!$A$3,
"[Base_Tarjetas].[PERIODO]","[Base_Tarjetas].[PERIODO].&amp;[" &amp; TEXT(AH$6,"yyyymm") &amp; "]",
"[Base_Tarjetas].[Metrica]","[Base_Tarjetas].[Metrica].&amp;[" &amp; $A38 &amp; "]",
"[Base_Tarjetas].[SEGMENTO_DESCRIP]","[Base_Tarjetas].[SEGMENTO_DESCRIP].&amp;[" &amp; $C$6 &amp; "]",
"[Base_Tarjetas].[SITUACION]","[Base_Tarjetas].[SITUACION].&amp;[" &amp; $C38 &amp; "]",
"[Base_Tarjetas].[TIPO]","[Base_Tarjetas].[TIPO].&amp;[" &amp; $C$1 &amp; "]")/1000,
0)</f>
        <v>0</v>
      </c>
      <c r="AI38" s="8">
        <f>IFERROR(
GETPIVOTDATA("[Base_Tarjetas].[Importe]",TDinamica_R!$A$3,
"[Base_Tarjetas].[PERIODO]","[Base_Tarjetas].[PERIODO].&amp;[" &amp; TEXT(AI$6,"yyyymm") &amp; "]",
"[Base_Tarjetas].[Metrica]","[Base_Tarjetas].[Metrica].&amp;[" &amp; $A38 &amp; "]",
"[Base_Tarjetas].[SEGMENTO_DESCRIP]","[Base_Tarjetas].[SEGMENTO_DESCRIP].&amp;[" &amp; $C$6 &amp; "]",
"[Base_Tarjetas].[SITUACION]","[Base_Tarjetas].[SITUACION].&amp;[" &amp; $C38 &amp; "]",
"[Base_Tarjetas].[TIPO]","[Base_Tarjetas].[TIPO].&amp;[" &amp; $C$1 &amp; "]")/1000,
0)</f>
        <v>0</v>
      </c>
      <c r="AJ38" s="8">
        <f>IFERROR(
GETPIVOTDATA("[Base_Tarjetas].[Importe]",TDinamica_R!$A$3,
"[Base_Tarjetas].[PERIODO]","[Base_Tarjetas].[PERIODO].&amp;[" &amp; TEXT(AJ$6,"yyyymm") &amp; "]",
"[Base_Tarjetas].[Metrica]","[Base_Tarjetas].[Metrica].&amp;[" &amp; $A38 &amp; "]",
"[Base_Tarjetas].[SEGMENTO_DESCRIP]","[Base_Tarjetas].[SEGMENTO_DESCRIP].&amp;[" &amp; $C$6 &amp; "]",
"[Base_Tarjetas].[SITUACION]","[Base_Tarjetas].[SITUACION].&amp;[" &amp; $C38 &amp; "]",
"[Base_Tarjetas].[TIPO]","[Base_Tarjetas].[TIPO].&amp;[" &amp; $C$1 &amp; "]")/1000,
0)</f>
        <v>0</v>
      </c>
      <c r="AK38" s="8">
        <f>IFERROR(
GETPIVOTDATA("[Base_Tarjetas].[Importe]",TDinamica_R!$A$3,
"[Base_Tarjetas].[PERIODO]","[Base_Tarjetas].[PERIODO].&amp;[" &amp; TEXT(AK$6,"yyyymm") &amp; "]",
"[Base_Tarjetas].[Metrica]","[Base_Tarjetas].[Metrica].&amp;[" &amp; $A38 &amp; "]",
"[Base_Tarjetas].[SEGMENTO_DESCRIP]","[Base_Tarjetas].[SEGMENTO_DESCRIP].&amp;[" &amp; $C$6 &amp; "]",
"[Base_Tarjetas].[SITUACION]","[Base_Tarjetas].[SITUACION].&amp;[" &amp; $C38 &amp; "]",
"[Base_Tarjetas].[TIPO]","[Base_Tarjetas].[TIPO].&amp;[" &amp; $C$1 &amp; "]")/1000,
0)</f>
        <v>0</v>
      </c>
      <c r="AL38" s="8">
        <f>IFERROR(
GETPIVOTDATA("[Base_Tarjetas].[Importe]",TDinamica_R!$A$3,
"[Base_Tarjetas].[PERIODO]","[Base_Tarjetas].[PERIODO].&amp;[" &amp; TEXT(AL$6,"yyyymm") &amp; "]",
"[Base_Tarjetas].[Metrica]","[Base_Tarjetas].[Metrica].&amp;[" &amp; $A38 &amp; "]",
"[Base_Tarjetas].[SEGMENTO_DESCRIP]","[Base_Tarjetas].[SEGMENTO_DESCRIP].&amp;[" &amp; $C$6 &amp; "]",
"[Base_Tarjetas].[SITUACION]","[Base_Tarjetas].[SITUACION].&amp;[" &amp; $C38 &amp; "]",
"[Base_Tarjetas].[TIPO]","[Base_Tarjetas].[TIPO].&amp;[" &amp; $C$1 &amp; "]")/1000,
0)</f>
        <v>0</v>
      </c>
      <c r="AM38" s="8">
        <f>IFERROR(
GETPIVOTDATA("[Base_Tarjetas].[Importe]",TDinamica_R!$A$3,
"[Base_Tarjetas].[PERIODO]","[Base_Tarjetas].[PERIODO].&amp;[" &amp; TEXT(AM$6,"yyyymm") &amp; "]",
"[Base_Tarjetas].[Metrica]","[Base_Tarjetas].[Metrica].&amp;[" &amp; $A38 &amp; "]",
"[Base_Tarjetas].[SEGMENTO_DESCRIP]","[Base_Tarjetas].[SEGMENTO_DESCRIP].&amp;[" &amp; $C$6 &amp; "]",
"[Base_Tarjetas].[SITUACION]","[Base_Tarjetas].[SITUACION].&amp;[" &amp; $C38 &amp; "]",
"[Base_Tarjetas].[TIPO]","[Base_Tarjetas].[TIPO].&amp;[" &amp; $C$1 &amp; "]")/1000,
0)</f>
        <v>0</v>
      </c>
      <c r="AN38" s="8">
        <f>IFERROR(
GETPIVOTDATA("[Base_Tarjetas].[Importe]",TDinamica_R!$A$3,
"[Base_Tarjetas].[PERIODO]","[Base_Tarjetas].[PERIODO].&amp;[" &amp; TEXT(AN$6,"yyyymm") &amp; "]",
"[Base_Tarjetas].[Metrica]","[Base_Tarjetas].[Metrica].&amp;[" &amp; $A38 &amp; "]",
"[Base_Tarjetas].[SEGMENTO_DESCRIP]","[Base_Tarjetas].[SEGMENTO_DESCRIP].&amp;[" &amp; $C$6 &amp; "]",
"[Base_Tarjetas].[SITUACION]","[Base_Tarjetas].[SITUACION].&amp;[" &amp; $C38 &amp; "]",
"[Base_Tarjetas].[TIPO]","[Base_Tarjetas].[TIPO].&amp;[" &amp; $C$1 &amp; "]")/1000,
0)</f>
        <v>0</v>
      </c>
      <c r="AO38" s="8">
        <f>IFERROR(
GETPIVOTDATA("[Base_Tarjetas].[Importe]",TDinamica_R!$A$3,
"[Base_Tarjetas].[PERIODO]","[Base_Tarjetas].[PERIODO].&amp;[" &amp; TEXT(AO$6,"yyyymm") &amp; "]",
"[Base_Tarjetas].[Metrica]","[Base_Tarjetas].[Metrica].&amp;[" &amp; $A38 &amp; "]",
"[Base_Tarjetas].[SEGMENTO_DESCRIP]","[Base_Tarjetas].[SEGMENTO_DESCRIP].&amp;[" &amp; $C$6 &amp; "]",
"[Base_Tarjetas].[SITUACION]","[Base_Tarjetas].[SITUACION].&amp;[" &amp; $C38 &amp; "]",
"[Base_Tarjetas].[TIPO]","[Base_Tarjetas].[TIPO].&amp;[" &amp; $C$1 &amp; "]")/1000,
0)</f>
        <v>0</v>
      </c>
      <c r="AP38" s="8">
        <f>IFERROR(
GETPIVOTDATA("[Base_Tarjetas].[Importe]",TDinamica_R!$A$3,
"[Base_Tarjetas].[PERIODO]","[Base_Tarjetas].[PERIODO].&amp;[" &amp; TEXT(AP$6,"yyyymm") &amp; "]",
"[Base_Tarjetas].[Metrica]","[Base_Tarjetas].[Metrica].&amp;[" &amp; $A38 &amp; "]",
"[Base_Tarjetas].[SEGMENTO_DESCRIP]","[Base_Tarjetas].[SEGMENTO_DESCRIP].&amp;[" &amp; $C$6 &amp; "]",
"[Base_Tarjetas].[SITUACION]","[Base_Tarjetas].[SITUACION].&amp;[" &amp; $C38 &amp; "]",
"[Base_Tarjetas].[TIPO]","[Base_Tarjetas].[TIPO].&amp;[" &amp; $C$1 &amp; "]")/1000,
0)</f>
        <v>0</v>
      </c>
      <c r="AQ38" s="8">
        <f>IFERROR(
GETPIVOTDATA("[Base_Tarjetas].[Importe]",TDinamica_R!$A$3,
"[Base_Tarjetas].[PERIODO]","[Base_Tarjetas].[PERIODO].&amp;[" &amp; TEXT(AQ$6,"yyyymm") &amp; "]",
"[Base_Tarjetas].[Metrica]","[Base_Tarjetas].[Metrica].&amp;[" &amp; $A38 &amp; "]",
"[Base_Tarjetas].[SEGMENTO_DESCRIP]","[Base_Tarjetas].[SEGMENTO_DESCRIP].&amp;[" &amp; $C$6 &amp; "]",
"[Base_Tarjetas].[SITUACION]","[Base_Tarjetas].[SITUACION].&amp;[" &amp; $C38 &amp; "]",
"[Base_Tarjetas].[TIPO]","[Base_Tarjetas].[TIPO].&amp;[" &amp; $C$1 &amp; "]")/1000,
0)</f>
        <v>0</v>
      </c>
      <c r="AR38" s="8">
        <f>IFERROR(
GETPIVOTDATA("[Base_Tarjetas].[Importe]",TDinamica_R!$A$3,
"[Base_Tarjetas].[PERIODO]","[Base_Tarjetas].[PERIODO].&amp;[" &amp; TEXT(AR$6,"yyyymm") &amp; "]",
"[Base_Tarjetas].[Metrica]","[Base_Tarjetas].[Metrica].&amp;[" &amp; $A38 &amp; "]",
"[Base_Tarjetas].[SEGMENTO_DESCRIP]","[Base_Tarjetas].[SEGMENTO_DESCRIP].&amp;[" &amp; $C$6 &amp; "]",
"[Base_Tarjetas].[SITUACION]","[Base_Tarjetas].[SITUACION].&amp;[" &amp; $C38 &amp; "]",
"[Base_Tarjetas].[TIPO]","[Base_Tarjetas].[TIPO].&amp;[" &amp; $C$1 &amp; "]")/1000,
0)</f>
        <v>0</v>
      </c>
      <c r="AS38" s="8">
        <f>IFERROR(
GETPIVOTDATA("[Base_Tarjetas].[Importe]",TDinamica_R!$A$3,
"[Base_Tarjetas].[PERIODO]","[Base_Tarjetas].[PERIODO].&amp;[" &amp; TEXT(AS$6,"yyyymm") &amp; "]",
"[Base_Tarjetas].[Metrica]","[Base_Tarjetas].[Metrica].&amp;[" &amp; $A38 &amp; "]",
"[Base_Tarjetas].[SEGMENTO_DESCRIP]","[Base_Tarjetas].[SEGMENTO_DESCRIP].&amp;[" &amp; $C$6 &amp; "]",
"[Base_Tarjetas].[SITUACION]","[Base_Tarjetas].[SITUACION].&amp;[" &amp; $C38 &amp; "]",
"[Base_Tarjetas].[TIPO]","[Base_Tarjetas].[TIPO].&amp;[" &amp; $C$1 &amp; "]")/1000,
0)</f>
        <v>0</v>
      </c>
      <c r="AT38" s="8">
        <f>IFERROR(
GETPIVOTDATA("[Base_Tarjetas].[Importe]",TDinamica_R!$A$3,
"[Base_Tarjetas].[PERIODO]","[Base_Tarjetas].[PERIODO].&amp;[" &amp; TEXT(AT$6,"yyyymm") &amp; "]",
"[Base_Tarjetas].[Metrica]","[Base_Tarjetas].[Metrica].&amp;[" &amp; $A38 &amp; "]",
"[Base_Tarjetas].[SEGMENTO_DESCRIP]","[Base_Tarjetas].[SEGMENTO_DESCRIP].&amp;[" &amp; $C$6 &amp; "]",
"[Base_Tarjetas].[SITUACION]","[Base_Tarjetas].[SITUACION].&amp;[" &amp; $C38 &amp; "]",
"[Base_Tarjetas].[TIPO]","[Base_Tarjetas].[TIPO].&amp;[" &amp; $C$1 &amp; "]")/1000,
0)</f>
        <v>0</v>
      </c>
      <c r="AU38" s="8">
        <f>IFERROR(
GETPIVOTDATA("[Base_Tarjetas].[Importe]",TDinamica_R!$A$3,
"[Base_Tarjetas].[PERIODO]","[Base_Tarjetas].[PERIODO].&amp;[" &amp; TEXT(AU$6,"yyyymm") &amp; "]",
"[Base_Tarjetas].[Metrica]","[Base_Tarjetas].[Metrica].&amp;[" &amp; $A38 &amp; "]",
"[Base_Tarjetas].[SEGMENTO_DESCRIP]","[Base_Tarjetas].[SEGMENTO_DESCRIP].&amp;[" &amp; $C$6 &amp; "]",
"[Base_Tarjetas].[SITUACION]","[Base_Tarjetas].[SITUACION].&amp;[" &amp; $C38 &amp; "]",
"[Base_Tarjetas].[TIPO]","[Base_Tarjetas].[TIPO].&amp;[" &amp; $C$1 &amp; "]")/1000,
0)</f>
        <v>0</v>
      </c>
      <c r="AV38" s="8">
        <f>IFERROR(
GETPIVOTDATA("[Base_Tarjetas].[Importe]",TDinamica_R!$A$3,
"[Base_Tarjetas].[PERIODO]","[Base_Tarjetas].[PERIODO].&amp;[" &amp; TEXT(AV$6,"yyyymm") &amp; "]",
"[Base_Tarjetas].[Metrica]","[Base_Tarjetas].[Metrica].&amp;[" &amp; $A38 &amp; "]",
"[Base_Tarjetas].[SEGMENTO_DESCRIP]","[Base_Tarjetas].[SEGMENTO_DESCRIP].&amp;[" &amp; $C$6 &amp; "]",
"[Base_Tarjetas].[SITUACION]","[Base_Tarjetas].[SITUACION].&amp;[" &amp; $C38 &amp; "]",
"[Base_Tarjetas].[TIPO]","[Base_Tarjetas].[TIPO].&amp;[" &amp; $C$1 &amp; "]")/1000,
0)</f>
        <v>0</v>
      </c>
      <c r="AW38" s="8">
        <f>IFERROR(
GETPIVOTDATA("[Base_Tarjetas].[Importe]",TDinamica_R!$A$3,
"[Base_Tarjetas].[PERIODO]","[Base_Tarjetas].[PERIODO].&amp;[" &amp; TEXT(AW$6,"yyyymm") &amp; "]",
"[Base_Tarjetas].[Metrica]","[Base_Tarjetas].[Metrica].&amp;[" &amp; $A38 &amp; "]",
"[Base_Tarjetas].[SEGMENTO_DESCRIP]","[Base_Tarjetas].[SEGMENTO_DESCRIP].&amp;[" &amp; $C$6 &amp; "]",
"[Base_Tarjetas].[SITUACION]","[Base_Tarjetas].[SITUACION].&amp;[" &amp; $C38 &amp; "]",
"[Base_Tarjetas].[TIPO]","[Base_Tarjetas].[TIPO].&amp;[" &amp; $C$1 &amp; "]")/1000,
0)</f>
        <v>0</v>
      </c>
      <c r="AX38" s="8">
        <f>IFERROR(
GETPIVOTDATA("[Base_Tarjetas].[Importe]",TDinamica_R!$A$3,
"[Base_Tarjetas].[PERIODO]","[Base_Tarjetas].[PERIODO].&amp;[" &amp; TEXT(AX$6,"yyyymm") &amp; "]",
"[Base_Tarjetas].[Metrica]","[Base_Tarjetas].[Metrica].&amp;[" &amp; $A38 &amp; "]",
"[Base_Tarjetas].[SEGMENTO_DESCRIP]","[Base_Tarjetas].[SEGMENTO_DESCRIP].&amp;[" &amp; $C$6 &amp; "]",
"[Base_Tarjetas].[SITUACION]","[Base_Tarjetas].[SITUACION].&amp;[" &amp; $C38 &amp; "]",
"[Base_Tarjetas].[TIPO]","[Base_Tarjetas].[TIPO].&amp;[" &amp; $C$1 &amp; "]")/1000,
0)</f>
        <v>0</v>
      </c>
      <c r="AY38" s="8">
        <f>IFERROR(
GETPIVOTDATA("[Base_Tarjetas].[Importe]",TDinamica_R!$A$3,
"[Base_Tarjetas].[PERIODO]","[Base_Tarjetas].[PERIODO].&amp;[" &amp; TEXT(AY$6,"yyyymm") &amp; "]",
"[Base_Tarjetas].[Metrica]","[Base_Tarjetas].[Metrica].&amp;[" &amp; $A38 &amp; "]",
"[Base_Tarjetas].[SEGMENTO_DESCRIP]","[Base_Tarjetas].[SEGMENTO_DESCRIP].&amp;[" &amp; $C$6 &amp; "]",
"[Base_Tarjetas].[SITUACION]","[Base_Tarjetas].[SITUACION].&amp;[" &amp; $C38 &amp; "]",
"[Base_Tarjetas].[TIPO]","[Base_Tarjetas].[TIPO].&amp;[" &amp; $C$1 &amp; "]")/1000,
0)</f>
        <v>0</v>
      </c>
      <c r="AZ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TEXT(AZ$6,"yyyymm") &amp; "]"),
0)</f>
        <v>19031.702221997737</v>
      </c>
      <c r="BA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TEXT(BA$6,"yyyymm") &amp; "]"),
0)</f>
        <v>17751.386653984169</v>
      </c>
      <c r="BB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TEXT(BB$6,"yyyymm") &amp; "]"),
0)</f>
        <v>20328.22881682148</v>
      </c>
      <c r="BC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TEXT(BC$6,"yyyymm") &amp; "]"),
0)</f>
        <v>19742.27140501378</v>
      </c>
      <c r="BD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TEXT(BD$6,"yyyymm") &amp; "]"),
0)</f>
        <v>20266.811060229065</v>
      </c>
      <c r="BE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TEXT(BE$6,"yyyymm") &amp; "]"),
0)</f>
        <v>21390.908218878398</v>
      </c>
      <c r="BF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TEXT(BF$6,"yyyymm") &amp; "]"),
0)</f>
        <v>21619.350549777329</v>
      </c>
      <c r="BG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TEXT(BG$6,"yyyymm") &amp; "]"),
0)</f>
        <v>21969.410739494058</v>
      </c>
      <c r="BH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TEXT(BH$6,"yyyymm") &amp; "]"),
0)</f>
        <v>21817.800747586105</v>
      </c>
      <c r="BI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TEXT(BI$6,"yyyymm") &amp; "]"),
0)</f>
        <v>22451.026689245387</v>
      </c>
      <c r="BJ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TEXT(BJ$6,"yyyymm") &amp; "]"),
0)</f>
        <v>22871.323437155828</v>
      </c>
      <c r="BK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TEXT(BK$6,"yyyymm") &amp; "]"),
0)</f>
        <v>23573.945617026799</v>
      </c>
      <c r="BO38" s="24">
        <f t="shared" ref="BO38:BT40" si="44">SUMIFS($D38:$BM38,$D$6:$BM$6,"&gt;="&amp;BO$2,$D$6:$BM$6,"&lt;="&amp;BO$6,$D$5:$BM$5,BO$5)</f>
        <v>0</v>
      </c>
      <c r="BP38" s="24">
        <f t="shared" si="44"/>
        <v>57111.317692803386</v>
      </c>
      <c r="BQ38" s="24">
        <f t="shared" si="44"/>
        <v>0</v>
      </c>
      <c r="BR38" s="24">
        <f t="shared" si="44"/>
        <v>0</v>
      </c>
      <c r="BS38" s="24">
        <f t="shared" si="44"/>
        <v>0</v>
      </c>
      <c r="BT38" s="24">
        <f t="shared" si="44"/>
        <v>0</v>
      </c>
    </row>
    <row r="39" spans="1:72" hidden="1" outlineLevel="1" x14ac:dyDescent="0.25">
      <c r="A39" s="11" t="s">
        <v>19</v>
      </c>
      <c r="C39" s="2" t="s">
        <v>1</v>
      </c>
      <c r="D39" s="8">
        <f>IFERROR(
GETPIVOTDATA("[Base_Tarjetas].[Importe]",TDinamica_R!$A$3,
"[Base_Tarjetas].[PERIODO]","[Base_Tarjetas].[PERIODO].&amp;[" &amp; TEXT(D$6,"yyyymm") &amp; "]",
"[Base_Tarjetas].[Metrica]","[Base_Tarjetas].[Metrica].&amp;[" &amp; $A39 &amp; "]",
"[Base_Tarjetas].[SEGMENTO_DESCRIP]","[Base_Tarjetas].[SEGMENTO_DESCRIP].&amp;[" &amp; $C$6 &amp; "]",
"[Base_Tarjetas].[SITUACION]","[Base_Tarjetas].[SITUACION].&amp;[" &amp; $C39 &amp; "]",
"[Base_Tarjetas].[TIPO]","[Base_Tarjetas].[TIPO].&amp;[" &amp; $C$1 &amp; "]")/1000,
0)</f>
        <v>0</v>
      </c>
      <c r="E39" s="8">
        <f>IFERROR(
GETPIVOTDATA("[Base_Tarjetas].[Importe]",TDinamica_R!$A$3,
"[Base_Tarjetas].[PERIODO]","[Base_Tarjetas].[PERIODO].&amp;[" &amp; TEXT(E$6,"yyyymm") &amp; "]",
"[Base_Tarjetas].[Metrica]","[Base_Tarjetas].[Metrica].&amp;[" &amp; $A39 &amp; "]",
"[Base_Tarjetas].[SEGMENTO_DESCRIP]","[Base_Tarjetas].[SEGMENTO_DESCRIP].&amp;[" &amp; $C$6 &amp; "]",
"[Base_Tarjetas].[SITUACION]","[Base_Tarjetas].[SITUACION].&amp;[" &amp; $C39 &amp; "]",
"[Base_Tarjetas].[TIPO]","[Base_Tarjetas].[TIPO].&amp;[" &amp; $C$1 &amp; "]")/1000,
0)</f>
        <v>0</v>
      </c>
      <c r="F39" s="8">
        <f>IFERROR(
GETPIVOTDATA("[Base_Tarjetas].[Importe]",TDinamica_R!$A$3,
"[Base_Tarjetas].[PERIODO]","[Base_Tarjetas].[PERIODO].&amp;[" &amp; TEXT(F$6,"yyyymm") &amp; "]",
"[Base_Tarjetas].[Metrica]","[Base_Tarjetas].[Metrica].&amp;[" &amp; $A39 &amp; "]",
"[Base_Tarjetas].[SEGMENTO_DESCRIP]","[Base_Tarjetas].[SEGMENTO_DESCRIP].&amp;[" &amp; $C$6 &amp; "]",
"[Base_Tarjetas].[SITUACION]","[Base_Tarjetas].[SITUACION].&amp;[" &amp; $C39 &amp; "]",
"[Base_Tarjetas].[TIPO]","[Base_Tarjetas].[TIPO].&amp;[" &amp; $C$1 &amp; "]")/1000,
0)</f>
        <v>0</v>
      </c>
      <c r="G39" s="8">
        <f>IFERROR(
GETPIVOTDATA("[Base_Tarjetas].[Importe]",TDinamica_R!$A$3,
"[Base_Tarjetas].[PERIODO]","[Base_Tarjetas].[PERIODO].&amp;[" &amp; TEXT(G$6,"yyyymm") &amp; "]",
"[Base_Tarjetas].[Metrica]","[Base_Tarjetas].[Metrica].&amp;[" &amp; $A39 &amp; "]",
"[Base_Tarjetas].[SEGMENTO_DESCRIP]","[Base_Tarjetas].[SEGMENTO_DESCRIP].&amp;[" &amp; $C$6 &amp; "]",
"[Base_Tarjetas].[SITUACION]","[Base_Tarjetas].[SITUACION].&amp;[" &amp; $C39 &amp; "]",
"[Base_Tarjetas].[TIPO]","[Base_Tarjetas].[TIPO].&amp;[" &amp; $C$1 &amp; "]")/1000,
0)</f>
        <v>0</v>
      </c>
      <c r="H39" s="8">
        <f>IFERROR(
GETPIVOTDATA("[Base_Tarjetas].[Importe]",TDinamica_R!$A$3,
"[Base_Tarjetas].[PERIODO]","[Base_Tarjetas].[PERIODO].&amp;[" &amp; TEXT(H$6,"yyyymm") &amp; "]",
"[Base_Tarjetas].[Metrica]","[Base_Tarjetas].[Metrica].&amp;[" &amp; $A39 &amp; "]",
"[Base_Tarjetas].[SEGMENTO_DESCRIP]","[Base_Tarjetas].[SEGMENTO_DESCRIP].&amp;[" &amp; $C$6 &amp; "]",
"[Base_Tarjetas].[SITUACION]","[Base_Tarjetas].[SITUACION].&amp;[" &amp; $C39 &amp; "]",
"[Base_Tarjetas].[TIPO]","[Base_Tarjetas].[TIPO].&amp;[" &amp; $C$1 &amp; "]")/1000,
0)</f>
        <v>0</v>
      </c>
      <c r="I39" s="8">
        <f>IFERROR(
GETPIVOTDATA("[Base_Tarjetas].[Importe]",TDinamica_R!$A$3,
"[Base_Tarjetas].[PERIODO]","[Base_Tarjetas].[PERIODO].&amp;[" &amp; TEXT(I$6,"yyyymm") &amp; "]",
"[Base_Tarjetas].[Metrica]","[Base_Tarjetas].[Metrica].&amp;[" &amp; $A39 &amp; "]",
"[Base_Tarjetas].[SEGMENTO_DESCRIP]","[Base_Tarjetas].[SEGMENTO_DESCRIP].&amp;[" &amp; $C$6 &amp; "]",
"[Base_Tarjetas].[SITUACION]","[Base_Tarjetas].[SITUACION].&amp;[" &amp; $C39 &amp; "]",
"[Base_Tarjetas].[TIPO]","[Base_Tarjetas].[TIPO].&amp;[" &amp; $C$1 &amp; "]")/1000,
0)</f>
        <v>0</v>
      </c>
      <c r="J39" s="8">
        <f>IFERROR(
GETPIVOTDATA("[Base_Tarjetas].[Importe]",TDinamica_R!$A$3,
"[Base_Tarjetas].[PERIODO]","[Base_Tarjetas].[PERIODO].&amp;[" &amp; TEXT(J$6,"yyyymm") &amp; "]",
"[Base_Tarjetas].[Metrica]","[Base_Tarjetas].[Metrica].&amp;[" &amp; $A39 &amp; "]",
"[Base_Tarjetas].[SEGMENTO_DESCRIP]","[Base_Tarjetas].[SEGMENTO_DESCRIP].&amp;[" &amp; $C$6 &amp; "]",
"[Base_Tarjetas].[SITUACION]","[Base_Tarjetas].[SITUACION].&amp;[" &amp; $C39 &amp; "]",
"[Base_Tarjetas].[TIPO]","[Base_Tarjetas].[TIPO].&amp;[" &amp; $C$1 &amp; "]")/1000,
0)</f>
        <v>0</v>
      </c>
      <c r="K39" s="8">
        <f>IFERROR(
GETPIVOTDATA("[Base_Tarjetas].[Importe]",TDinamica_R!$A$3,
"[Base_Tarjetas].[PERIODO]","[Base_Tarjetas].[PERIODO].&amp;[" &amp; TEXT(K$6,"yyyymm") &amp; "]",
"[Base_Tarjetas].[Metrica]","[Base_Tarjetas].[Metrica].&amp;[" &amp; $A39 &amp; "]",
"[Base_Tarjetas].[SEGMENTO_DESCRIP]","[Base_Tarjetas].[SEGMENTO_DESCRIP].&amp;[" &amp; $C$6 &amp; "]",
"[Base_Tarjetas].[SITUACION]","[Base_Tarjetas].[SITUACION].&amp;[" &amp; $C39 &amp; "]",
"[Base_Tarjetas].[TIPO]","[Base_Tarjetas].[TIPO].&amp;[" &amp; $C$1 &amp; "]")/1000,
0)</f>
        <v>0</v>
      </c>
      <c r="L39" s="8">
        <f>IFERROR(
GETPIVOTDATA("[Base_Tarjetas].[Importe]",TDinamica_R!$A$3,
"[Base_Tarjetas].[PERIODO]","[Base_Tarjetas].[PERIODO].&amp;[" &amp; TEXT(L$6,"yyyymm") &amp; "]",
"[Base_Tarjetas].[Metrica]","[Base_Tarjetas].[Metrica].&amp;[" &amp; $A39 &amp; "]",
"[Base_Tarjetas].[SEGMENTO_DESCRIP]","[Base_Tarjetas].[SEGMENTO_DESCRIP].&amp;[" &amp; $C$6 &amp; "]",
"[Base_Tarjetas].[SITUACION]","[Base_Tarjetas].[SITUACION].&amp;[" &amp; $C39 &amp; "]",
"[Base_Tarjetas].[TIPO]","[Base_Tarjetas].[TIPO].&amp;[" &amp; $C$1 &amp; "]")/1000,
0)</f>
        <v>0</v>
      </c>
      <c r="M39" s="8">
        <f>IFERROR(
GETPIVOTDATA("[Base_Tarjetas].[Importe]",TDinamica_R!$A$3,
"[Base_Tarjetas].[PERIODO]","[Base_Tarjetas].[PERIODO].&amp;[" &amp; TEXT(M$6,"yyyymm") &amp; "]",
"[Base_Tarjetas].[Metrica]","[Base_Tarjetas].[Metrica].&amp;[" &amp; $A39 &amp; "]",
"[Base_Tarjetas].[SEGMENTO_DESCRIP]","[Base_Tarjetas].[SEGMENTO_DESCRIP].&amp;[" &amp; $C$6 &amp; "]",
"[Base_Tarjetas].[SITUACION]","[Base_Tarjetas].[SITUACION].&amp;[" &amp; $C39 &amp; "]",
"[Base_Tarjetas].[TIPO]","[Base_Tarjetas].[TIPO].&amp;[" &amp; $C$1 &amp; "]")/1000,
0)</f>
        <v>0</v>
      </c>
      <c r="N39" s="8">
        <f>IFERROR(
GETPIVOTDATA("[Base_Tarjetas].[Importe]",TDinamica_R!$A$3,
"[Base_Tarjetas].[PERIODO]","[Base_Tarjetas].[PERIODO].&amp;[" &amp; TEXT(N$6,"yyyymm") &amp; "]",
"[Base_Tarjetas].[Metrica]","[Base_Tarjetas].[Metrica].&amp;[" &amp; $A39 &amp; "]",
"[Base_Tarjetas].[SEGMENTO_DESCRIP]","[Base_Tarjetas].[SEGMENTO_DESCRIP].&amp;[" &amp; $C$6 &amp; "]",
"[Base_Tarjetas].[SITUACION]","[Base_Tarjetas].[SITUACION].&amp;[" &amp; $C39 &amp; "]",
"[Base_Tarjetas].[TIPO]","[Base_Tarjetas].[TIPO].&amp;[" &amp; $C$1 &amp; "]")/1000,
0)</f>
        <v>0</v>
      </c>
      <c r="O39" s="8">
        <f>IFERROR(
GETPIVOTDATA("[Base_Tarjetas].[Importe]",TDinamica_R!$A$3,
"[Base_Tarjetas].[PERIODO]","[Base_Tarjetas].[PERIODO].&amp;[" &amp; TEXT(O$6,"yyyymm") &amp; "]",
"[Base_Tarjetas].[Metrica]","[Base_Tarjetas].[Metrica].&amp;[" &amp; $A39 &amp; "]",
"[Base_Tarjetas].[SEGMENTO_DESCRIP]","[Base_Tarjetas].[SEGMENTO_DESCRIP].&amp;[" &amp; $C$6 &amp; "]",
"[Base_Tarjetas].[SITUACION]","[Base_Tarjetas].[SITUACION].&amp;[" &amp; $C39 &amp; "]",
"[Base_Tarjetas].[TIPO]","[Base_Tarjetas].[TIPO].&amp;[" &amp; $C$1 &amp; "]")/1000,
0)</f>
        <v>0</v>
      </c>
      <c r="P39" s="8">
        <f>IFERROR(
GETPIVOTDATA("[Base_Tarjetas].[Importe]",TDinamica_R!$A$3,
"[Base_Tarjetas].[PERIODO]","[Base_Tarjetas].[PERIODO].&amp;[" &amp; TEXT(P$6,"yyyymm") &amp; "]",
"[Base_Tarjetas].[Metrica]","[Base_Tarjetas].[Metrica].&amp;[" &amp; $A39 &amp; "]",
"[Base_Tarjetas].[SEGMENTO_DESCRIP]","[Base_Tarjetas].[SEGMENTO_DESCRIP].&amp;[" &amp; $C$6 &amp; "]",
"[Base_Tarjetas].[SITUACION]","[Base_Tarjetas].[SITUACION].&amp;[" &amp; $C39 &amp; "]",
"[Base_Tarjetas].[TIPO]","[Base_Tarjetas].[TIPO].&amp;[" &amp; $C$1 &amp; "]")/1000,
0)</f>
        <v>0</v>
      </c>
      <c r="Q39" s="8">
        <f>IFERROR(
GETPIVOTDATA("[Base_Tarjetas].[Importe]",TDinamica_R!$A$3,
"[Base_Tarjetas].[PERIODO]","[Base_Tarjetas].[PERIODO].&amp;[" &amp; TEXT(Q$6,"yyyymm") &amp; "]",
"[Base_Tarjetas].[Metrica]","[Base_Tarjetas].[Metrica].&amp;[" &amp; $A39 &amp; "]",
"[Base_Tarjetas].[SEGMENTO_DESCRIP]","[Base_Tarjetas].[SEGMENTO_DESCRIP].&amp;[" &amp; $C$6 &amp; "]",
"[Base_Tarjetas].[SITUACION]","[Base_Tarjetas].[SITUACION].&amp;[" &amp; $C39 &amp; "]",
"[Base_Tarjetas].[TIPO]","[Base_Tarjetas].[TIPO].&amp;[" &amp; $C$1 &amp; "]")/1000,
0)</f>
        <v>0</v>
      </c>
      <c r="R39" s="8">
        <f>IFERROR(
GETPIVOTDATA("[Base_Tarjetas].[Importe]",TDinamica_R!$A$3,
"[Base_Tarjetas].[PERIODO]","[Base_Tarjetas].[PERIODO].&amp;[" &amp; TEXT(R$6,"yyyymm") &amp; "]",
"[Base_Tarjetas].[Metrica]","[Base_Tarjetas].[Metrica].&amp;[" &amp; $A39 &amp; "]",
"[Base_Tarjetas].[SEGMENTO_DESCRIP]","[Base_Tarjetas].[SEGMENTO_DESCRIP].&amp;[" &amp; $C$6 &amp; "]",
"[Base_Tarjetas].[SITUACION]","[Base_Tarjetas].[SITUACION].&amp;[" &amp; $C39 &amp; "]",
"[Base_Tarjetas].[TIPO]","[Base_Tarjetas].[TIPO].&amp;[" &amp; $C$1 &amp; "]")/1000,
0)</f>
        <v>0</v>
      </c>
      <c r="S39" s="8">
        <f>IFERROR(
GETPIVOTDATA("[Base_Tarjetas].[Importe]",TDinamica_R!$A$3,
"[Base_Tarjetas].[PERIODO]","[Base_Tarjetas].[PERIODO].&amp;[" &amp; TEXT(S$6,"yyyymm") &amp; "]",
"[Base_Tarjetas].[Metrica]","[Base_Tarjetas].[Metrica].&amp;[" &amp; $A39 &amp; "]",
"[Base_Tarjetas].[SEGMENTO_DESCRIP]","[Base_Tarjetas].[SEGMENTO_DESCRIP].&amp;[" &amp; $C$6 &amp; "]",
"[Base_Tarjetas].[SITUACION]","[Base_Tarjetas].[SITUACION].&amp;[" &amp; $C39 &amp; "]",
"[Base_Tarjetas].[TIPO]","[Base_Tarjetas].[TIPO].&amp;[" &amp; $C$1 &amp; "]")/1000,
0)</f>
        <v>0</v>
      </c>
      <c r="T39" s="8">
        <f>IFERROR(
GETPIVOTDATA("[Base_Tarjetas].[Importe]",TDinamica_R!$A$3,
"[Base_Tarjetas].[PERIODO]","[Base_Tarjetas].[PERIODO].&amp;[" &amp; TEXT(T$6,"yyyymm") &amp; "]",
"[Base_Tarjetas].[Metrica]","[Base_Tarjetas].[Metrica].&amp;[" &amp; $A39 &amp; "]",
"[Base_Tarjetas].[SEGMENTO_DESCRIP]","[Base_Tarjetas].[SEGMENTO_DESCRIP].&amp;[" &amp; $C$6 &amp; "]",
"[Base_Tarjetas].[SITUACION]","[Base_Tarjetas].[SITUACION].&amp;[" &amp; $C39 &amp; "]",
"[Base_Tarjetas].[TIPO]","[Base_Tarjetas].[TIPO].&amp;[" &amp; $C$1 &amp; "]")/1000,
0)</f>
        <v>0</v>
      </c>
      <c r="U39" s="8">
        <f>IFERROR(
GETPIVOTDATA("[Base_Tarjetas].[Importe]",TDinamica_R!$A$3,
"[Base_Tarjetas].[PERIODO]","[Base_Tarjetas].[PERIODO].&amp;[" &amp; TEXT(U$6,"yyyymm") &amp; "]",
"[Base_Tarjetas].[Metrica]","[Base_Tarjetas].[Metrica].&amp;[" &amp; $A39 &amp; "]",
"[Base_Tarjetas].[SEGMENTO_DESCRIP]","[Base_Tarjetas].[SEGMENTO_DESCRIP].&amp;[" &amp; $C$6 &amp; "]",
"[Base_Tarjetas].[SITUACION]","[Base_Tarjetas].[SITUACION].&amp;[" &amp; $C39 &amp; "]",
"[Base_Tarjetas].[TIPO]","[Base_Tarjetas].[TIPO].&amp;[" &amp; $C$1 &amp; "]")/1000,
0)</f>
        <v>0</v>
      </c>
      <c r="V39" s="8">
        <f>IFERROR(
GETPIVOTDATA("[Base_Tarjetas].[Importe]",TDinamica_R!$A$3,
"[Base_Tarjetas].[PERIODO]","[Base_Tarjetas].[PERIODO].&amp;[" &amp; TEXT(V$6,"yyyymm") &amp; "]",
"[Base_Tarjetas].[Metrica]","[Base_Tarjetas].[Metrica].&amp;[" &amp; $A39 &amp; "]",
"[Base_Tarjetas].[SEGMENTO_DESCRIP]","[Base_Tarjetas].[SEGMENTO_DESCRIP].&amp;[" &amp; $C$6 &amp; "]",
"[Base_Tarjetas].[SITUACION]","[Base_Tarjetas].[SITUACION].&amp;[" &amp; $C39 &amp; "]",
"[Base_Tarjetas].[TIPO]","[Base_Tarjetas].[TIPO].&amp;[" &amp; $C$1 &amp; "]")/1000,
0)</f>
        <v>0</v>
      </c>
      <c r="W39" s="8">
        <f>IFERROR(
GETPIVOTDATA("[Base_Tarjetas].[Importe]",TDinamica_R!$A$3,
"[Base_Tarjetas].[PERIODO]","[Base_Tarjetas].[PERIODO].&amp;[" &amp; TEXT(W$6,"yyyymm") &amp; "]",
"[Base_Tarjetas].[Metrica]","[Base_Tarjetas].[Metrica].&amp;[" &amp; $A39 &amp; "]",
"[Base_Tarjetas].[SEGMENTO_DESCRIP]","[Base_Tarjetas].[SEGMENTO_DESCRIP].&amp;[" &amp; $C$6 &amp; "]",
"[Base_Tarjetas].[SITUACION]","[Base_Tarjetas].[SITUACION].&amp;[" &amp; $C39 &amp; "]",
"[Base_Tarjetas].[TIPO]","[Base_Tarjetas].[TIPO].&amp;[" &amp; $C$1 &amp; "]")/1000,
0)</f>
        <v>0</v>
      </c>
      <c r="X39" s="8">
        <f>IFERROR(
GETPIVOTDATA("[Base_Tarjetas].[Importe]",TDinamica_R!$A$3,
"[Base_Tarjetas].[PERIODO]","[Base_Tarjetas].[PERIODO].&amp;[" &amp; TEXT(X$6,"yyyymm") &amp; "]",
"[Base_Tarjetas].[Metrica]","[Base_Tarjetas].[Metrica].&amp;[" &amp; $A39 &amp; "]",
"[Base_Tarjetas].[SEGMENTO_DESCRIP]","[Base_Tarjetas].[SEGMENTO_DESCRIP].&amp;[" &amp; $C$6 &amp; "]",
"[Base_Tarjetas].[SITUACION]","[Base_Tarjetas].[SITUACION].&amp;[" &amp; $C39 &amp; "]",
"[Base_Tarjetas].[TIPO]","[Base_Tarjetas].[TIPO].&amp;[" &amp; $C$1 &amp; "]")/1000,
0)</f>
        <v>0</v>
      </c>
      <c r="Y39" s="8">
        <f>IFERROR(
GETPIVOTDATA("[Base_Tarjetas].[Importe]",TDinamica_R!$A$3,
"[Base_Tarjetas].[PERIODO]","[Base_Tarjetas].[PERIODO].&amp;[" &amp; TEXT(Y$6,"yyyymm") &amp; "]",
"[Base_Tarjetas].[Metrica]","[Base_Tarjetas].[Metrica].&amp;[" &amp; $A39 &amp; "]",
"[Base_Tarjetas].[SEGMENTO_DESCRIP]","[Base_Tarjetas].[SEGMENTO_DESCRIP].&amp;[" &amp; $C$6 &amp; "]",
"[Base_Tarjetas].[SITUACION]","[Base_Tarjetas].[SITUACION].&amp;[" &amp; $C39 &amp; "]",
"[Base_Tarjetas].[TIPO]","[Base_Tarjetas].[TIPO].&amp;[" &amp; $C$1 &amp; "]")/1000,
0)</f>
        <v>0</v>
      </c>
      <c r="Z39" s="8">
        <f>IFERROR(
GETPIVOTDATA("[Base_Tarjetas].[Importe]",TDinamica_R!$A$3,
"[Base_Tarjetas].[PERIODO]","[Base_Tarjetas].[PERIODO].&amp;[" &amp; TEXT(Z$6,"yyyymm") &amp; "]",
"[Base_Tarjetas].[Metrica]","[Base_Tarjetas].[Metrica].&amp;[" &amp; $A39 &amp; "]",
"[Base_Tarjetas].[SEGMENTO_DESCRIP]","[Base_Tarjetas].[SEGMENTO_DESCRIP].&amp;[" &amp; $C$6 &amp; "]",
"[Base_Tarjetas].[SITUACION]","[Base_Tarjetas].[SITUACION].&amp;[" &amp; $C39 &amp; "]",
"[Base_Tarjetas].[TIPO]","[Base_Tarjetas].[TIPO].&amp;[" &amp; $C$1 &amp; "]")/1000,
0)</f>
        <v>0</v>
      </c>
      <c r="AA39" s="8">
        <f>IFERROR(
GETPIVOTDATA("[Base_Tarjetas].[Importe]",TDinamica_R!$A$3,
"[Base_Tarjetas].[PERIODO]","[Base_Tarjetas].[PERIODO].&amp;[" &amp; TEXT(AA$6,"yyyymm") &amp; "]",
"[Base_Tarjetas].[Metrica]","[Base_Tarjetas].[Metrica].&amp;[" &amp; $A39 &amp; "]",
"[Base_Tarjetas].[SEGMENTO_DESCRIP]","[Base_Tarjetas].[SEGMENTO_DESCRIP].&amp;[" &amp; $C$6 &amp; "]",
"[Base_Tarjetas].[SITUACION]","[Base_Tarjetas].[SITUACION].&amp;[" &amp; $C39 &amp; "]",
"[Base_Tarjetas].[TIPO]","[Base_Tarjetas].[TIPO].&amp;[" &amp; $C$1 &amp; "]")/1000,
0)</f>
        <v>0</v>
      </c>
      <c r="AB39" s="8">
        <f>IFERROR(
GETPIVOTDATA("[Base_Tarjetas].[Importe]",TDinamica_R!$A$3,
"[Base_Tarjetas].[PERIODO]","[Base_Tarjetas].[PERIODO].&amp;[" &amp; TEXT(AB$6,"yyyymm") &amp; "]",
"[Base_Tarjetas].[Metrica]","[Base_Tarjetas].[Metrica].&amp;[" &amp; $A39 &amp; "]",
"[Base_Tarjetas].[SEGMENTO_DESCRIP]","[Base_Tarjetas].[SEGMENTO_DESCRIP].&amp;[" &amp; $C$6 &amp; "]",
"[Base_Tarjetas].[SITUACION]","[Base_Tarjetas].[SITUACION].&amp;[" &amp; $C39 &amp; "]",
"[Base_Tarjetas].[TIPO]","[Base_Tarjetas].[TIPO].&amp;[" &amp; $C$1 &amp; "]")/1000,
0)</f>
        <v>0</v>
      </c>
      <c r="AC39" s="8">
        <f>IFERROR(
GETPIVOTDATA("[Base_Tarjetas].[Importe]",TDinamica_R!$A$3,
"[Base_Tarjetas].[PERIODO]","[Base_Tarjetas].[PERIODO].&amp;[" &amp; TEXT(AC$6,"yyyymm") &amp; "]",
"[Base_Tarjetas].[Metrica]","[Base_Tarjetas].[Metrica].&amp;[" &amp; $A39 &amp; "]",
"[Base_Tarjetas].[SEGMENTO_DESCRIP]","[Base_Tarjetas].[SEGMENTO_DESCRIP].&amp;[" &amp; $C$6 &amp; "]",
"[Base_Tarjetas].[SITUACION]","[Base_Tarjetas].[SITUACION].&amp;[" &amp; $C39 &amp; "]",
"[Base_Tarjetas].[TIPO]","[Base_Tarjetas].[TIPO].&amp;[" &amp; $C$1 &amp; "]")/1000,
0)</f>
        <v>0</v>
      </c>
      <c r="AD39" s="8">
        <f>IFERROR(
GETPIVOTDATA("[Base_Tarjetas].[Importe]",TDinamica_R!$A$3,
"[Base_Tarjetas].[PERIODO]","[Base_Tarjetas].[PERIODO].&amp;[" &amp; TEXT(AD$6,"yyyymm") &amp; "]",
"[Base_Tarjetas].[Metrica]","[Base_Tarjetas].[Metrica].&amp;[" &amp; $A39 &amp; "]",
"[Base_Tarjetas].[SEGMENTO_DESCRIP]","[Base_Tarjetas].[SEGMENTO_DESCRIP].&amp;[" &amp; $C$6 &amp; "]",
"[Base_Tarjetas].[SITUACION]","[Base_Tarjetas].[SITUACION].&amp;[" &amp; $C39 &amp; "]",
"[Base_Tarjetas].[TIPO]","[Base_Tarjetas].[TIPO].&amp;[" &amp; $C$1 &amp; "]")/1000,
0)</f>
        <v>0</v>
      </c>
      <c r="AE39" s="8">
        <f>IFERROR(
GETPIVOTDATA("[Base_Tarjetas].[Importe]",TDinamica_R!$A$3,
"[Base_Tarjetas].[PERIODO]","[Base_Tarjetas].[PERIODO].&amp;[" &amp; TEXT(AE$6,"yyyymm") &amp; "]",
"[Base_Tarjetas].[Metrica]","[Base_Tarjetas].[Metrica].&amp;[" &amp; $A39 &amp; "]",
"[Base_Tarjetas].[SEGMENTO_DESCRIP]","[Base_Tarjetas].[SEGMENTO_DESCRIP].&amp;[" &amp; $C$6 &amp; "]",
"[Base_Tarjetas].[SITUACION]","[Base_Tarjetas].[SITUACION].&amp;[" &amp; $C39 &amp; "]",
"[Base_Tarjetas].[TIPO]","[Base_Tarjetas].[TIPO].&amp;[" &amp; $C$1 &amp; "]")/1000,
0)</f>
        <v>0</v>
      </c>
      <c r="AF39" s="8">
        <f>IFERROR(
GETPIVOTDATA("[Base_Tarjetas].[Importe]",TDinamica_R!$A$3,
"[Base_Tarjetas].[PERIODO]","[Base_Tarjetas].[PERIODO].&amp;[" &amp; TEXT(AF$6,"yyyymm") &amp; "]",
"[Base_Tarjetas].[Metrica]","[Base_Tarjetas].[Metrica].&amp;[" &amp; $A39 &amp; "]",
"[Base_Tarjetas].[SEGMENTO_DESCRIP]","[Base_Tarjetas].[SEGMENTO_DESCRIP].&amp;[" &amp; $C$6 &amp; "]",
"[Base_Tarjetas].[SITUACION]","[Base_Tarjetas].[SITUACION].&amp;[" &amp; $C39 &amp; "]",
"[Base_Tarjetas].[TIPO]","[Base_Tarjetas].[TIPO].&amp;[" &amp; $C$1 &amp; "]")/1000,
0)</f>
        <v>0</v>
      </c>
      <c r="AG39" s="8">
        <f>IFERROR(
GETPIVOTDATA("[Base_Tarjetas].[Importe]",TDinamica_R!$A$3,
"[Base_Tarjetas].[PERIODO]","[Base_Tarjetas].[PERIODO].&amp;[" &amp; TEXT(AG$6,"yyyymm") &amp; "]",
"[Base_Tarjetas].[Metrica]","[Base_Tarjetas].[Metrica].&amp;[" &amp; $A39 &amp; "]",
"[Base_Tarjetas].[SEGMENTO_DESCRIP]","[Base_Tarjetas].[SEGMENTO_DESCRIP].&amp;[" &amp; $C$6 &amp; "]",
"[Base_Tarjetas].[SITUACION]","[Base_Tarjetas].[SITUACION].&amp;[" &amp; $C39 &amp; "]",
"[Base_Tarjetas].[TIPO]","[Base_Tarjetas].[TIPO].&amp;[" &amp; $C$1 &amp; "]")/1000,
0)</f>
        <v>0</v>
      </c>
      <c r="AH39" s="8">
        <f>IFERROR(
GETPIVOTDATA("[Base_Tarjetas].[Importe]",TDinamica_R!$A$3,
"[Base_Tarjetas].[PERIODO]","[Base_Tarjetas].[PERIODO].&amp;[" &amp; TEXT(AH$6,"yyyymm") &amp; "]",
"[Base_Tarjetas].[Metrica]","[Base_Tarjetas].[Metrica].&amp;[" &amp; $A39 &amp; "]",
"[Base_Tarjetas].[SEGMENTO_DESCRIP]","[Base_Tarjetas].[SEGMENTO_DESCRIP].&amp;[" &amp; $C$6 &amp; "]",
"[Base_Tarjetas].[SITUACION]","[Base_Tarjetas].[SITUACION].&amp;[" &amp; $C39 &amp; "]",
"[Base_Tarjetas].[TIPO]","[Base_Tarjetas].[TIPO].&amp;[" &amp; $C$1 &amp; "]")/1000,
0)</f>
        <v>0</v>
      </c>
      <c r="AI39" s="8">
        <f>IFERROR(
GETPIVOTDATA("[Base_Tarjetas].[Importe]",TDinamica_R!$A$3,
"[Base_Tarjetas].[PERIODO]","[Base_Tarjetas].[PERIODO].&amp;[" &amp; TEXT(AI$6,"yyyymm") &amp; "]",
"[Base_Tarjetas].[Metrica]","[Base_Tarjetas].[Metrica].&amp;[" &amp; $A39 &amp; "]",
"[Base_Tarjetas].[SEGMENTO_DESCRIP]","[Base_Tarjetas].[SEGMENTO_DESCRIP].&amp;[" &amp; $C$6 &amp; "]",
"[Base_Tarjetas].[SITUACION]","[Base_Tarjetas].[SITUACION].&amp;[" &amp; $C39 &amp; "]",
"[Base_Tarjetas].[TIPO]","[Base_Tarjetas].[TIPO].&amp;[" &amp; $C$1 &amp; "]")/1000,
0)</f>
        <v>0</v>
      </c>
      <c r="AJ39" s="8">
        <f>IFERROR(
GETPIVOTDATA("[Base_Tarjetas].[Importe]",TDinamica_R!$A$3,
"[Base_Tarjetas].[PERIODO]","[Base_Tarjetas].[PERIODO].&amp;[" &amp; TEXT(AJ$6,"yyyymm") &amp; "]",
"[Base_Tarjetas].[Metrica]","[Base_Tarjetas].[Metrica].&amp;[" &amp; $A39 &amp; "]",
"[Base_Tarjetas].[SEGMENTO_DESCRIP]","[Base_Tarjetas].[SEGMENTO_DESCRIP].&amp;[" &amp; $C$6 &amp; "]",
"[Base_Tarjetas].[SITUACION]","[Base_Tarjetas].[SITUACION].&amp;[" &amp; $C39 &amp; "]",
"[Base_Tarjetas].[TIPO]","[Base_Tarjetas].[TIPO].&amp;[" &amp; $C$1 &amp; "]")/1000,
0)</f>
        <v>0</v>
      </c>
      <c r="AK39" s="8">
        <f>IFERROR(
GETPIVOTDATA("[Base_Tarjetas].[Importe]",TDinamica_R!$A$3,
"[Base_Tarjetas].[PERIODO]","[Base_Tarjetas].[PERIODO].&amp;[" &amp; TEXT(AK$6,"yyyymm") &amp; "]",
"[Base_Tarjetas].[Metrica]","[Base_Tarjetas].[Metrica].&amp;[" &amp; $A39 &amp; "]",
"[Base_Tarjetas].[SEGMENTO_DESCRIP]","[Base_Tarjetas].[SEGMENTO_DESCRIP].&amp;[" &amp; $C$6 &amp; "]",
"[Base_Tarjetas].[SITUACION]","[Base_Tarjetas].[SITUACION].&amp;[" &amp; $C39 &amp; "]",
"[Base_Tarjetas].[TIPO]","[Base_Tarjetas].[TIPO].&amp;[" &amp; $C$1 &amp; "]")/1000,
0)</f>
        <v>0</v>
      </c>
      <c r="AL39" s="8">
        <f>IFERROR(
GETPIVOTDATA("[Base_Tarjetas].[Importe]",TDinamica_R!$A$3,
"[Base_Tarjetas].[PERIODO]","[Base_Tarjetas].[PERIODO].&amp;[" &amp; TEXT(AL$6,"yyyymm") &amp; "]",
"[Base_Tarjetas].[Metrica]","[Base_Tarjetas].[Metrica].&amp;[" &amp; $A39 &amp; "]",
"[Base_Tarjetas].[SEGMENTO_DESCRIP]","[Base_Tarjetas].[SEGMENTO_DESCRIP].&amp;[" &amp; $C$6 &amp; "]",
"[Base_Tarjetas].[SITUACION]","[Base_Tarjetas].[SITUACION].&amp;[" &amp; $C39 &amp; "]",
"[Base_Tarjetas].[TIPO]","[Base_Tarjetas].[TIPO].&amp;[" &amp; $C$1 &amp; "]")/1000,
0)</f>
        <v>0</v>
      </c>
      <c r="AM39" s="8">
        <f>IFERROR(
GETPIVOTDATA("[Base_Tarjetas].[Importe]",TDinamica_R!$A$3,
"[Base_Tarjetas].[PERIODO]","[Base_Tarjetas].[PERIODO].&amp;[" &amp; TEXT(AM$6,"yyyymm") &amp; "]",
"[Base_Tarjetas].[Metrica]","[Base_Tarjetas].[Metrica].&amp;[" &amp; $A39 &amp; "]",
"[Base_Tarjetas].[SEGMENTO_DESCRIP]","[Base_Tarjetas].[SEGMENTO_DESCRIP].&amp;[" &amp; $C$6 &amp; "]",
"[Base_Tarjetas].[SITUACION]","[Base_Tarjetas].[SITUACION].&amp;[" &amp; $C39 &amp; "]",
"[Base_Tarjetas].[TIPO]","[Base_Tarjetas].[TIPO].&amp;[" &amp; $C$1 &amp; "]")/1000,
0)</f>
        <v>0</v>
      </c>
      <c r="AN39" s="8">
        <f>IFERROR(
GETPIVOTDATA("[Base_Tarjetas].[Importe]",TDinamica_R!$A$3,
"[Base_Tarjetas].[PERIODO]","[Base_Tarjetas].[PERIODO].&amp;[" &amp; TEXT(AN$6,"yyyymm") &amp; "]",
"[Base_Tarjetas].[Metrica]","[Base_Tarjetas].[Metrica].&amp;[" &amp; $A39 &amp; "]",
"[Base_Tarjetas].[SEGMENTO_DESCRIP]","[Base_Tarjetas].[SEGMENTO_DESCRIP].&amp;[" &amp; $C$6 &amp; "]",
"[Base_Tarjetas].[SITUACION]","[Base_Tarjetas].[SITUACION].&amp;[" &amp; $C39 &amp; "]",
"[Base_Tarjetas].[TIPO]","[Base_Tarjetas].[TIPO].&amp;[" &amp; $C$1 &amp; "]")/1000,
0)</f>
        <v>0</v>
      </c>
      <c r="AO39" s="8">
        <f>IFERROR(
GETPIVOTDATA("[Base_Tarjetas].[Importe]",TDinamica_R!$A$3,
"[Base_Tarjetas].[PERIODO]","[Base_Tarjetas].[PERIODO].&amp;[" &amp; TEXT(AO$6,"yyyymm") &amp; "]",
"[Base_Tarjetas].[Metrica]","[Base_Tarjetas].[Metrica].&amp;[" &amp; $A39 &amp; "]",
"[Base_Tarjetas].[SEGMENTO_DESCRIP]","[Base_Tarjetas].[SEGMENTO_DESCRIP].&amp;[" &amp; $C$6 &amp; "]",
"[Base_Tarjetas].[SITUACION]","[Base_Tarjetas].[SITUACION].&amp;[" &amp; $C39 &amp; "]",
"[Base_Tarjetas].[TIPO]","[Base_Tarjetas].[TIPO].&amp;[" &amp; $C$1 &amp; "]")/1000,
0)</f>
        <v>0</v>
      </c>
      <c r="AP39" s="8">
        <f>IFERROR(
GETPIVOTDATA("[Base_Tarjetas].[Importe]",TDinamica_R!$A$3,
"[Base_Tarjetas].[PERIODO]","[Base_Tarjetas].[PERIODO].&amp;[" &amp; TEXT(AP$6,"yyyymm") &amp; "]",
"[Base_Tarjetas].[Metrica]","[Base_Tarjetas].[Metrica].&amp;[" &amp; $A39 &amp; "]",
"[Base_Tarjetas].[SEGMENTO_DESCRIP]","[Base_Tarjetas].[SEGMENTO_DESCRIP].&amp;[" &amp; $C$6 &amp; "]",
"[Base_Tarjetas].[SITUACION]","[Base_Tarjetas].[SITUACION].&amp;[" &amp; $C39 &amp; "]",
"[Base_Tarjetas].[TIPO]","[Base_Tarjetas].[TIPO].&amp;[" &amp; $C$1 &amp; "]")/1000,
0)</f>
        <v>0</v>
      </c>
      <c r="AQ39" s="8">
        <f>IFERROR(
GETPIVOTDATA("[Base_Tarjetas].[Importe]",TDinamica_R!$A$3,
"[Base_Tarjetas].[PERIODO]","[Base_Tarjetas].[PERIODO].&amp;[" &amp; TEXT(AQ$6,"yyyymm") &amp; "]",
"[Base_Tarjetas].[Metrica]","[Base_Tarjetas].[Metrica].&amp;[" &amp; $A39 &amp; "]",
"[Base_Tarjetas].[SEGMENTO_DESCRIP]","[Base_Tarjetas].[SEGMENTO_DESCRIP].&amp;[" &amp; $C$6 &amp; "]",
"[Base_Tarjetas].[SITUACION]","[Base_Tarjetas].[SITUACION].&amp;[" &amp; $C39 &amp; "]",
"[Base_Tarjetas].[TIPO]","[Base_Tarjetas].[TIPO].&amp;[" &amp; $C$1 &amp; "]")/1000,
0)</f>
        <v>0</v>
      </c>
      <c r="AR39" s="8">
        <f>IFERROR(
GETPIVOTDATA("[Base_Tarjetas].[Importe]",TDinamica_R!$A$3,
"[Base_Tarjetas].[PERIODO]","[Base_Tarjetas].[PERIODO].&amp;[" &amp; TEXT(AR$6,"yyyymm") &amp; "]",
"[Base_Tarjetas].[Metrica]","[Base_Tarjetas].[Metrica].&amp;[" &amp; $A39 &amp; "]",
"[Base_Tarjetas].[SEGMENTO_DESCRIP]","[Base_Tarjetas].[SEGMENTO_DESCRIP].&amp;[" &amp; $C$6 &amp; "]",
"[Base_Tarjetas].[SITUACION]","[Base_Tarjetas].[SITUACION].&amp;[" &amp; $C39 &amp; "]",
"[Base_Tarjetas].[TIPO]","[Base_Tarjetas].[TIPO].&amp;[" &amp; $C$1 &amp; "]")/1000,
0)</f>
        <v>0</v>
      </c>
      <c r="AS39" s="8">
        <f>IFERROR(
GETPIVOTDATA("[Base_Tarjetas].[Importe]",TDinamica_R!$A$3,
"[Base_Tarjetas].[PERIODO]","[Base_Tarjetas].[PERIODO].&amp;[" &amp; TEXT(AS$6,"yyyymm") &amp; "]",
"[Base_Tarjetas].[Metrica]","[Base_Tarjetas].[Metrica].&amp;[" &amp; $A39 &amp; "]",
"[Base_Tarjetas].[SEGMENTO_DESCRIP]","[Base_Tarjetas].[SEGMENTO_DESCRIP].&amp;[" &amp; $C$6 &amp; "]",
"[Base_Tarjetas].[SITUACION]","[Base_Tarjetas].[SITUACION].&amp;[" &amp; $C39 &amp; "]",
"[Base_Tarjetas].[TIPO]","[Base_Tarjetas].[TIPO].&amp;[" &amp; $C$1 &amp; "]")/1000,
0)</f>
        <v>0</v>
      </c>
      <c r="AT39" s="8">
        <f>IFERROR(
GETPIVOTDATA("[Base_Tarjetas].[Importe]",TDinamica_R!$A$3,
"[Base_Tarjetas].[PERIODO]","[Base_Tarjetas].[PERIODO].&amp;[" &amp; TEXT(AT$6,"yyyymm") &amp; "]",
"[Base_Tarjetas].[Metrica]","[Base_Tarjetas].[Metrica].&amp;[" &amp; $A39 &amp; "]",
"[Base_Tarjetas].[SEGMENTO_DESCRIP]","[Base_Tarjetas].[SEGMENTO_DESCRIP].&amp;[" &amp; $C$6 &amp; "]",
"[Base_Tarjetas].[SITUACION]","[Base_Tarjetas].[SITUACION].&amp;[" &amp; $C39 &amp; "]",
"[Base_Tarjetas].[TIPO]","[Base_Tarjetas].[TIPO].&amp;[" &amp; $C$1 &amp; "]")/1000,
0)</f>
        <v>0</v>
      </c>
      <c r="AU39" s="8">
        <f>IFERROR(
GETPIVOTDATA("[Base_Tarjetas].[Importe]",TDinamica_R!$A$3,
"[Base_Tarjetas].[PERIODO]","[Base_Tarjetas].[PERIODO].&amp;[" &amp; TEXT(AU$6,"yyyymm") &amp; "]",
"[Base_Tarjetas].[Metrica]","[Base_Tarjetas].[Metrica].&amp;[" &amp; $A39 &amp; "]",
"[Base_Tarjetas].[SEGMENTO_DESCRIP]","[Base_Tarjetas].[SEGMENTO_DESCRIP].&amp;[" &amp; $C$6 &amp; "]",
"[Base_Tarjetas].[SITUACION]","[Base_Tarjetas].[SITUACION].&amp;[" &amp; $C39 &amp; "]",
"[Base_Tarjetas].[TIPO]","[Base_Tarjetas].[TIPO].&amp;[" &amp; $C$1 &amp; "]")/1000,
0)</f>
        <v>0</v>
      </c>
      <c r="AV39" s="8">
        <f>IFERROR(
GETPIVOTDATA("[Base_Tarjetas].[Importe]",TDinamica_R!$A$3,
"[Base_Tarjetas].[PERIODO]","[Base_Tarjetas].[PERIODO].&amp;[" &amp; TEXT(AV$6,"yyyymm") &amp; "]",
"[Base_Tarjetas].[Metrica]","[Base_Tarjetas].[Metrica].&amp;[" &amp; $A39 &amp; "]",
"[Base_Tarjetas].[SEGMENTO_DESCRIP]","[Base_Tarjetas].[SEGMENTO_DESCRIP].&amp;[" &amp; $C$6 &amp; "]",
"[Base_Tarjetas].[SITUACION]","[Base_Tarjetas].[SITUACION].&amp;[" &amp; $C39 &amp; "]",
"[Base_Tarjetas].[TIPO]","[Base_Tarjetas].[TIPO].&amp;[" &amp; $C$1 &amp; "]")/1000,
0)</f>
        <v>0</v>
      </c>
      <c r="AW39" s="8">
        <f>IFERROR(
GETPIVOTDATA("[Base_Tarjetas].[Importe]",TDinamica_R!$A$3,
"[Base_Tarjetas].[PERIODO]","[Base_Tarjetas].[PERIODO].&amp;[" &amp; TEXT(AW$6,"yyyymm") &amp; "]",
"[Base_Tarjetas].[Metrica]","[Base_Tarjetas].[Metrica].&amp;[" &amp; $A39 &amp; "]",
"[Base_Tarjetas].[SEGMENTO_DESCRIP]","[Base_Tarjetas].[SEGMENTO_DESCRIP].&amp;[" &amp; $C$6 &amp; "]",
"[Base_Tarjetas].[SITUACION]","[Base_Tarjetas].[SITUACION].&amp;[" &amp; $C39 &amp; "]",
"[Base_Tarjetas].[TIPO]","[Base_Tarjetas].[TIPO].&amp;[" &amp; $C$1 &amp; "]")/1000,
0)</f>
        <v>0</v>
      </c>
      <c r="AX39" s="8">
        <f>IFERROR(
GETPIVOTDATA("[Base_Tarjetas].[Importe]",TDinamica_R!$A$3,
"[Base_Tarjetas].[PERIODO]","[Base_Tarjetas].[PERIODO].&amp;[" &amp; TEXT(AX$6,"yyyymm") &amp; "]",
"[Base_Tarjetas].[Metrica]","[Base_Tarjetas].[Metrica].&amp;[" &amp; $A39 &amp; "]",
"[Base_Tarjetas].[SEGMENTO_DESCRIP]","[Base_Tarjetas].[SEGMENTO_DESCRIP].&amp;[" &amp; $C$6 &amp; "]",
"[Base_Tarjetas].[SITUACION]","[Base_Tarjetas].[SITUACION].&amp;[" &amp; $C39 &amp; "]",
"[Base_Tarjetas].[TIPO]","[Base_Tarjetas].[TIPO].&amp;[" &amp; $C$1 &amp; "]")/1000,
0)</f>
        <v>0</v>
      </c>
      <c r="AY39" s="8">
        <f>IFERROR(
GETPIVOTDATA("[Base_Tarjetas].[Importe]",TDinamica_R!$A$3,
"[Base_Tarjetas].[PERIODO]","[Base_Tarjetas].[PERIODO].&amp;[" &amp; TEXT(AY$6,"yyyymm") &amp; "]",
"[Base_Tarjetas].[Metrica]","[Base_Tarjetas].[Metrica].&amp;[" &amp; $A39 &amp; "]",
"[Base_Tarjetas].[SEGMENTO_DESCRIP]","[Base_Tarjetas].[SEGMENTO_DESCRIP].&amp;[" &amp; $C$6 &amp; "]",
"[Base_Tarjetas].[SITUACION]","[Base_Tarjetas].[SITUACION].&amp;[" &amp; $C39 &amp; "]",
"[Base_Tarjetas].[TIPO]","[Base_Tarjetas].[TIPO].&amp;[" &amp; $C$1 &amp; "]")/1000,
0)</f>
        <v>0</v>
      </c>
      <c r="AZ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TEXT(AZ$6,"yyyymm") &amp; "]"),
0)</f>
        <v>82.451543991250844</v>
      </c>
      <c r="BA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TEXT(BA$6,"yyyymm") &amp; "]"),
0)</f>
        <v>80.233853832244193</v>
      </c>
      <c r="BB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TEXT(BB$6,"yyyymm") &amp; "]"),
0)</f>
        <v>96.888093199038849</v>
      </c>
      <c r="BC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TEXT(BC$6,"yyyymm") &amp; "]"),
0)</f>
        <v>101.2103363052677</v>
      </c>
      <c r="BD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TEXT(BD$6,"yyyymm") &amp; "]"),
0)</f>
        <v>113.0475031595674</v>
      </c>
      <c r="BE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TEXT(BE$6,"yyyymm") &amp; "]"),
0)</f>
        <v>118.93171433954979</v>
      </c>
      <c r="BF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TEXT(BF$6,"yyyymm") &amp; "]"),
0)</f>
        <v>132.74322451753375</v>
      </c>
      <c r="BG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TEXT(BG$6,"yyyymm") &amp; "]"),
0)</f>
        <v>142.55116625732336</v>
      </c>
      <c r="BH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TEXT(BH$6,"yyyymm") &amp; "]"),
0)</f>
        <v>149.56769214670246</v>
      </c>
      <c r="BI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TEXT(BI$6,"yyyymm") &amp; "]"),
0)</f>
        <v>168.9705727659412</v>
      </c>
      <c r="BJ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TEXT(BJ$6,"yyyymm") &amp; "]"),
0)</f>
        <v>178.13758713625128</v>
      </c>
      <c r="BK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TEXT(BK$6,"yyyymm") &amp; "]"),
0)</f>
        <v>199.82984816808059</v>
      </c>
      <c r="BO39" s="24">
        <f t="shared" si="44"/>
        <v>0</v>
      </c>
      <c r="BP39" s="24">
        <f t="shared" si="44"/>
        <v>259.57349102253386</v>
      </c>
      <c r="BQ39" s="24">
        <f t="shared" si="44"/>
        <v>0</v>
      </c>
      <c r="BR39" s="24">
        <f t="shared" si="44"/>
        <v>0</v>
      </c>
      <c r="BS39" s="24">
        <f t="shared" si="44"/>
        <v>0</v>
      </c>
      <c r="BT39" s="24">
        <f t="shared" si="44"/>
        <v>0</v>
      </c>
    </row>
    <row r="40" spans="1:72" hidden="1" outlineLevel="1" x14ac:dyDescent="0.25">
      <c r="A40" s="11" t="s">
        <v>19</v>
      </c>
      <c r="C40" s="2" t="s">
        <v>9</v>
      </c>
      <c r="D40" s="8">
        <f>IFERROR(
GETPIVOTDATA("[Base_Tarjetas].[Importe]",TDinamica_R!$A$3,
"[Base_Tarjetas].[PERIODO]","[Base_Tarjetas].[PERIODO].&amp;[" &amp; TEXT(D$6,"yyyymm") &amp; "]",
"[Base_Tarjetas].[Metrica]","[Base_Tarjetas].[Metrica].&amp;[" &amp; $A40 &amp; "]",
"[Base_Tarjetas].[SEGMENTO_DESCRIP]","[Base_Tarjetas].[SEGMENTO_DESCRIP].&amp;[" &amp; $C$6 &amp; "]",
"[Base_Tarjetas].[SITUACION]","[Base_Tarjetas].[SITUACION].&amp;[" &amp; $C40 &amp; "]",
"[Base_Tarjetas].[TIPO]","[Base_Tarjetas].[TIPO].&amp;[" &amp; $C$1 &amp; "]")/1000,
0)</f>
        <v>0</v>
      </c>
      <c r="E40" s="8">
        <f>IFERROR(
GETPIVOTDATA("[Base_Tarjetas].[Importe]",TDinamica_R!$A$3,
"[Base_Tarjetas].[PERIODO]","[Base_Tarjetas].[PERIODO].&amp;[" &amp; TEXT(E$6,"yyyymm") &amp; "]",
"[Base_Tarjetas].[Metrica]","[Base_Tarjetas].[Metrica].&amp;[" &amp; $A40 &amp; "]",
"[Base_Tarjetas].[SEGMENTO_DESCRIP]","[Base_Tarjetas].[SEGMENTO_DESCRIP].&amp;[" &amp; $C$6 &amp; "]",
"[Base_Tarjetas].[SITUACION]","[Base_Tarjetas].[SITUACION].&amp;[" &amp; $C40 &amp; "]",
"[Base_Tarjetas].[TIPO]","[Base_Tarjetas].[TIPO].&amp;[" &amp; $C$1 &amp; "]")/1000,
0)</f>
        <v>0</v>
      </c>
      <c r="F40" s="8">
        <f>IFERROR(
GETPIVOTDATA("[Base_Tarjetas].[Importe]",TDinamica_R!$A$3,
"[Base_Tarjetas].[PERIODO]","[Base_Tarjetas].[PERIODO].&amp;[" &amp; TEXT(F$6,"yyyymm") &amp; "]",
"[Base_Tarjetas].[Metrica]","[Base_Tarjetas].[Metrica].&amp;[" &amp; $A40 &amp; "]",
"[Base_Tarjetas].[SEGMENTO_DESCRIP]","[Base_Tarjetas].[SEGMENTO_DESCRIP].&amp;[" &amp; $C$6 &amp; "]",
"[Base_Tarjetas].[SITUACION]","[Base_Tarjetas].[SITUACION].&amp;[" &amp; $C40 &amp; "]",
"[Base_Tarjetas].[TIPO]","[Base_Tarjetas].[TIPO].&amp;[" &amp; $C$1 &amp; "]")/1000,
0)</f>
        <v>0</v>
      </c>
      <c r="G40" s="8">
        <f>IFERROR(
GETPIVOTDATA("[Base_Tarjetas].[Importe]",TDinamica_R!$A$3,
"[Base_Tarjetas].[PERIODO]","[Base_Tarjetas].[PERIODO].&amp;[" &amp; TEXT(G$6,"yyyymm") &amp; "]",
"[Base_Tarjetas].[Metrica]","[Base_Tarjetas].[Metrica].&amp;[" &amp; $A40 &amp; "]",
"[Base_Tarjetas].[SEGMENTO_DESCRIP]","[Base_Tarjetas].[SEGMENTO_DESCRIP].&amp;[" &amp; $C$6 &amp; "]",
"[Base_Tarjetas].[SITUACION]","[Base_Tarjetas].[SITUACION].&amp;[" &amp; $C40 &amp; "]",
"[Base_Tarjetas].[TIPO]","[Base_Tarjetas].[TIPO].&amp;[" &amp; $C$1 &amp; "]")/1000,
0)</f>
        <v>0</v>
      </c>
      <c r="H40" s="8">
        <f>IFERROR(
GETPIVOTDATA("[Base_Tarjetas].[Importe]",TDinamica_R!$A$3,
"[Base_Tarjetas].[PERIODO]","[Base_Tarjetas].[PERIODO].&amp;[" &amp; TEXT(H$6,"yyyymm") &amp; "]",
"[Base_Tarjetas].[Metrica]","[Base_Tarjetas].[Metrica].&amp;[" &amp; $A40 &amp; "]",
"[Base_Tarjetas].[SEGMENTO_DESCRIP]","[Base_Tarjetas].[SEGMENTO_DESCRIP].&amp;[" &amp; $C$6 &amp; "]",
"[Base_Tarjetas].[SITUACION]","[Base_Tarjetas].[SITUACION].&amp;[" &amp; $C40 &amp; "]",
"[Base_Tarjetas].[TIPO]","[Base_Tarjetas].[TIPO].&amp;[" &amp; $C$1 &amp; "]")/1000,
0)</f>
        <v>0</v>
      </c>
      <c r="I40" s="8">
        <f>IFERROR(
GETPIVOTDATA("[Base_Tarjetas].[Importe]",TDinamica_R!$A$3,
"[Base_Tarjetas].[PERIODO]","[Base_Tarjetas].[PERIODO].&amp;[" &amp; TEXT(I$6,"yyyymm") &amp; "]",
"[Base_Tarjetas].[Metrica]","[Base_Tarjetas].[Metrica].&amp;[" &amp; $A40 &amp; "]",
"[Base_Tarjetas].[SEGMENTO_DESCRIP]","[Base_Tarjetas].[SEGMENTO_DESCRIP].&amp;[" &amp; $C$6 &amp; "]",
"[Base_Tarjetas].[SITUACION]","[Base_Tarjetas].[SITUACION].&amp;[" &amp; $C40 &amp; "]",
"[Base_Tarjetas].[TIPO]","[Base_Tarjetas].[TIPO].&amp;[" &amp; $C$1 &amp; "]")/1000,
0)</f>
        <v>0</v>
      </c>
      <c r="J40" s="8">
        <f>IFERROR(
GETPIVOTDATA("[Base_Tarjetas].[Importe]",TDinamica_R!$A$3,
"[Base_Tarjetas].[PERIODO]","[Base_Tarjetas].[PERIODO].&amp;[" &amp; TEXT(J$6,"yyyymm") &amp; "]",
"[Base_Tarjetas].[Metrica]","[Base_Tarjetas].[Metrica].&amp;[" &amp; $A40 &amp; "]",
"[Base_Tarjetas].[SEGMENTO_DESCRIP]","[Base_Tarjetas].[SEGMENTO_DESCRIP].&amp;[" &amp; $C$6 &amp; "]",
"[Base_Tarjetas].[SITUACION]","[Base_Tarjetas].[SITUACION].&amp;[" &amp; $C40 &amp; "]",
"[Base_Tarjetas].[TIPO]","[Base_Tarjetas].[TIPO].&amp;[" &amp; $C$1 &amp; "]")/1000,
0)</f>
        <v>0</v>
      </c>
      <c r="K40" s="8">
        <f>IFERROR(
GETPIVOTDATA("[Base_Tarjetas].[Importe]",TDinamica_R!$A$3,
"[Base_Tarjetas].[PERIODO]","[Base_Tarjetas].[PERIODO].&amp;[" &amp; TEXT(K$6,"yyyymm") &amp; "]",
"[Base_Tarjetas].[Metrica]","[Base_Tarjetas].[Metrica].&amp;[" &amp; $A40 &amp; "]",
"[Base_Tarjetas].[SEGMENTO_DESCRIP]","[Base_Tarjetas].[SEGMENTO_DESCRIP].&amp;[" &amp; $C$6 &amp; "]",
"[Base_Tarjetas].[SITUACION]","[Base_Tarjetas].[SITUACION].&amp;[" &amp; $C40 &amp; "]",
"[Base_Tarjetas].[TIPO]","[Base_Tarjetas].[TIPO].&amp;[" &amp; $C$1 &amp; "]")/1000,
0)</f>
        <v>0</v>
      </c>
      <c r="L40" s="8">
        <f>IFERROR(
GETPIVOTDATA("[Base_Tarjetas].[Importe]",TDinamica_R!$A$3,
"[Base_Tarjetas].[PERIODO]","[Base_Tarjetas].[PERIODO].&amp;[" &amp; TEXT(L$6,"yyyymm") &amp; "]",
"[Base_Tarjetas].[Metrica]","[Base_Tarjetas].[Metrica].&amp;[" &amp; $A40 &amp; "]",
"[Base_Tarjetas].[SEGMENTO_DESCRIP]","[Base_Tarjetas].[SEGMENTO_DESCRIP].&amp;[" &amp; $C$6 &amp; "]",
"[Base_Tarjetas].[SITUACION]","[Base_Tarjetas].[SITUACION].&amp;[" &amp; $C40 &amp; "]",
"[Base_Tarjetas].[TIPO]","[Base_Tarjetas].[TIPO].&amp;[" &amp; $C$1 &amp; "]")/1000,
0)</f>
        <v>0</v>
      </c>
      <c r="M40" s="8">
        <f>IFERROR(
GETPIVOTDATA("[Base_Tarjetas].[Importe]",TDinamica_R!$A$3,
"[Base_Tarjetas].[PERIODO]","[Base_Tarjetas].[PERIODO].&amp;[" &amp; TEXT(M$6,"yyyymm") &amp; "]",
"[Base_Tarjetas].[Metrica]","[Base_Tarjetas].[Metrica].&amp;[" &amp; $A40 &amp; "]",
"[Base_Tarjetas].[SEGMENTO_DESCRIP]","[Base_Tarjetas].[SEGMENTO_DESCRIP].&amp;[" &amp; $C$6 &amp; "]",
"[Base_Tarjetas].[SITUACION]","[Base_Tarjetas].[SITUACION].&amp;[" &amp; $C40 &amp; "]",
"[Base_Tarjetas].[TIPO]","[Base_Tarjetas].[TIPO].&amp;[" &amp; $C$1 &amp; "]")/1000,
0)</f>
        <v>0</v>
      </c>
      <c r="N40" s="8">
        <f>IFERROR(
GETPIVOTDATA("[Base_Tarjetas].[Importe]",TDinamica_R!$A$3,
"[Base_Tarjetas].[PERIODO]","[Base_Tarjetas].[PERIODO].&amp;[" &amp; TEXT(N$6,"yyyymm") &amp; "]",
"[Base_Tarjetas].[Metrica]","[Base_Tarjetas].[Metrica].&amp;[" &amp; $A40 &amp; "]",
"[Base_Tarjetas].[SEGMENTO_DESCRIP]","[Base_Tarjetas].[SEGMENTO_DESCRIP].&amp;[" &amp; $C$6 &amp; "]",
"[Base_Tarjetas].[SITUACION]","[Base_Tarjetas].[SITUACION].&amp;[" &amp; $C40 &amp; "]",
"[Base_Tarjetas].[TIPO]","[Base_Tarjetas].[TIPO].&amp;[" &amp; $C$1 &amp; "]")/1000,
0)</f>
        <v>0</v>
      </c>
      <c r="O40" s="8">
        <f>IFERROR(
GETPIVOTDATA("[Base_Tarjetas].[Importe]",TDinamica_R!$A$3,
"[Base_Tarjetas].[PERIODO]","[Base_Tarjetas].[PERIODO].&amp;[" &amp; TEXT(O$6,"yyyymm") &amp; "]",
"[Base_Tarjetas].[Metrica]","[Base_Tarjetas].[Metrica].&amp;[" &amp; $A40 &amp; "]",
"[Base_Tarjetas].[SEGMENTO_DESCRIP]","[Base_Tarjetas].[SEGMENTO_DESCRIP].&amp;[" &amp; $C$6 &amp; "]",
"[Base_Tarjetas].[SITUACION]","[Base_Tarjetas].[SITUACION].&amp;[" &amp; $C40 &amp; "]",
"[Base_Tarjetas].[TIPO]","[Base_Tarjetas].[TIPO].&amp;[" &amp; $C$1 &amp; "]")/1000,
0)</f>
        <v>0</v>
      </c>
      <c r="P40" s="8">
        <f>IFERROR(
GETPIVOTDATA("[Base_Tarjetas].[Importe]",TDinamica_R!$A$3,
"[Base_Tarjetas].[PERIODO]","[Base_Tarjetas].[PERIODO].&amp;[" &amp; TEXT(P$6,"yyyymm") &amp; "]",
"[Base_Tarjetas].[Metrica]","[Base_Tarjetas].[Metrica].&amp;[" &amp; $A40 &amp; "]",
"[Base_Tarjetas].[SEGMENTO_DESCRIP]","[Base_Tarjetas].[SEGMENTO_DESCRIP].&amp;[" &amp; $C$6 &amp; "]",
"[Base_Tarjetas].[SITUACION]","[Base_Tarjetas].[SITUACION].&amp;[" &amp; $C40 &amp; "]",
"[Base_Tarjetas].[TIPO]","[Base_Tarjetas].[TIPO].&amp;[" &amp; $C$1 &amp; "]")/1000,
0)</f>
        <v>0</v>
      </c>
      <c r="Q40" s="8">
        <f>IFERROR(
GETPIVOTDATA("[Base_Tarjetas].[Importe]",TDinamica_R!$A$3,
"[Base_Tarjetas].[PERIODO]","[Base_Tarjetas].[PERIODO].&amp;[" &amp; TEXT(Q$6,"yyyymm") &amp; "]",
"[Base_Tarjetas].[Metrica]","[Base_Tarjetas].[Metrica].&amp;[" &amp; $A40 &amp; "]",
"[Base_Tarjetas].[SEGMENTO_DESCRIP]","[Base_Tarjetas].[SEGMENTO_DESCRIP].&amp;[" &amp; $C$6 &amp; "]",
"[Base_Tarjetas].[SITUACION]","[Base_Tarjetas].[SITUACION].&amp;[" &amp; $C40 &amp; "]",
"[Base_Tarjetas].[TIPO]","[Base_Tarjetas].[TIPO].&amp;[" &amp; $C$1 &amp; "]")/1000,
0)</f>
        <v>0</v>
      </c>
      <c r="R40" s="8">
        <f>IFERROR(
GETPIVOTDATA("[Base_Tarjetas].[Importe]",TDinamica_R!$A$3,
"[Base_Tarjetas].[PERIODO]","[Base_Tarjetas].[PERIODO].&amp;[" &amp; TEXT(R$6,"yyyymm") &amp; "]",
"[Base_Tarjetas].[Metrica]","[Base_Tarjetas].[Metrica].&amp;[" &amp; $A40 &amp; "]",
"[Base_Tarjetas].[SEGMENTO_DESCRIP]","[Base_Tarjetas].[SEGMENTO_DESCRIP].&amp;[" &amp; $C$6 &amp; "]",
"[Base_Tarjetas].[SITUACION]","[Base_Tarjetas].[SITUACION].&amp;[" &amp; $C40 &amp; "]",
"[Base_Tarjetas].[TIPO]","[Base_Tarjetas].[TIPO].&amp;[" &amp; $C$1 &amp; "]")/1000,
0)</f>
        <v>0</v>
      </c>
      <c r="S40" s="8">
        <f>IFERROR(
GETPIVOTDATA("[Base_Tarjetas].[Importe]",TDinamica_R!$A$3,
"[Base_Tarjetas].[PERIODO]","[Base_Tarjetas].[PERIODO].&amp;[" &amp; TEXT(S$6,"yyyymm") &amp; "]",
"[Base_Tarjetas].[Metrica]","[Base_Tarjetas].[Metrica].&amp;[" &amp; $A40 &amp; "]",
"[Base_Tarjetas].[SEGMENTO_DESCRIP]","[Base_Tarjetas].[SEGMENTO_DESCRIP].&amp;[" &amp; $C$6 &amp; "]",
"[Base_Tarjetas].[SITUACION]","[Base_Tarjetas].[SITUACION].&amp;[" &amp; $C40 &amp; "]",
"[Base_Tarjetas].[TIPO]","[Base_Tarjetas].[TIPO].&amp;[" &amp; $C$1 &amp; "]")/1000,
0)</f>
        <v>0</v>
      </c>
      <c r="T40" s="8">
        <f>IFERROR(
GETPIVOTDATA("[Base_Tarjetas].[Importe]",TDinamica_R!$A$3,
"[Base_Tarjetas].[PERIODO]","[Base_Tarjetas].[PERIODO].&amp;[" &amp; TEXT(T$6,"yyyymm") &amp; "]",
"[Base_Tarjetas].[Metrica]","[Base_Tarjetas].[Metrica].&amp;[" &amp; $A40 &amp; "]",
"[Base_Tarjetas].[SEGMENTO_DESCRIP]","[Base_Tarjetas].[SEGMENTO_DESCRIP].&amp;[" &amp; $C$6 &amp; "]",
"[Base_Tarjetas].[SITUACION]","[Base_Tarjetas].[SITUACION].&amp;[" &amp; $C40 &amp; "]",
"[Base_Tarjetas].[TIPO]","[Base_Tarjetas].[TIPO].&amp;[" &amp; $C$1 &amp; "]")/1000,
0)</f>
        <v>0</v>
      </c>
      <c r="U40" s="8">
        <f>IFERROR(
GETPIVOTDATA("[Base_Tarjetas].[Importe]",TDinamica_R!$A$3,
"[Base_Tarjetas].[PERIODO]","[Base_Tarjetas].[PERIODO].&amp;[" &amp; TEXT(U$6,"yyyymm") &amp; "]",
"[Base_Tarjetas].[Metrica]","[Base_Tarjetas].[Metrica].&amp;[" &amp; $A40 &amp; "]",
"[Base_Tarjetas].[SEGMENTO_DESCRIP]","[Base_Tarjetas].[SEGMENTO_DESCRIP].&amp;[" &amp; $C$6 &amp; "]",
"[Base_Tarjetas].[SITUACION]","[Base_Tarjetas].[SITUACION].&amp;[" &amp; $C40 &amp; "]",
"[Base_Tarjetas].[TIPO]","[Base_Tarjetas].[TIPO].&amp;[" &amp; $C$1 &amp; "]")/1000,
0)</f>
        <v>0</v>
      </c>
      <c r="V40" s="8">
        <f>IFERROR(
GETPIVOTDATA("[Base_Tarjetas].[Importe]",TDinamica_R!$A$3,
"[Base_Tarjetas].[PERIODO]","[Base_Tarjetas].[PERIODO].&amp;[" &amp; TEXT(V$6,"yyyymm") &amp; "]",
"[Base_Tarjetas].[Metrica]","[Base_Tarjetas].[Metrica].&amp;[" &amp; $A40 &amp; "]",
"[Base_Tarjetas].[SEGMENTO_DESCRIP]","[Base_Tarjetas].[SEGMENTO_DESCRIP].&amp;[" &amp; $C$6 &amp; "]",
"[Base_Tarjetas].[SITUACION]","[Base_Tarjetas].[SITUACION].&amp;[" &amp; $C40 &amp; "]",
"[Base_Tarjetas].[TIPO]","[Base_Tarjetas].[TIPO].&amp;[" &amp; $C$1 &amp; "]")/1000,
0)</f>
        <v>0</v>
      </c>
      <c r="W40" s="8">
        <f>IFERROR(
GETPIVOTDATA("[Base_Tarjetas].[Importe]",TDinamica_R!$A$3,
"[Base_Tarjetas].[PERIODO]","[Base_Tarjetas].[PERIODO].&amp;[" &amp; TEXT(W$6,"yyyymm") &amp; "]",
"[Base_Tarjetas].[Metrica]","[Base_Tarjetas].[Metrica].&amp;[" &amp; $A40 &amp; "]",
"[Base_Tarjetas].[SEGMENTO_DESCRIP]","[Base_Tarjetas].[SEGMENTO_DESCRIP].&amp;[" &amp; $C$6 &amp; "]",
"[Base_Tarjetas].[SITUACION]","[Base_Tarjetas].[SITUACION].&amp;[" &amp; $C40 &amp; "]",
"[Base_Tarjetas].[TIPO]","[Base_Tarjetas].[TIPO].&amp;[" &amp; $C$1 &amp; "]")/1000,
0)</f>
        <v>0</v>
      </c>
      <c r="X40" s="8">
        <f>IFERROR(
GETPIVOTDATA("[Base_Tarjetas].[Importe]",TDinamica_R!$A$3,
"[Base_Tarjetas].[PERIODO]","[Base_Tarjetas].[PERIODO].&amp;[" &amp; TEXT(X$6,"yyyymm") &amp; "]",
"[Base_Tarjetas].[Metrica]","[Base_Tarjetas].[Metrica].&amp;[" &amp; $A40 &amp; "]",
"[Base_Tarjetas].[SEGMENTO_DESCRIP]","[Base_Tarjetas].[SEGMENTO_DESCRIP].&amp;[" &amp; $C$6 &amp; "]",
"[Base_Tarjetas].[SITUACION]","[Base_Tarjetas].[SITUACION].&amp;[" &amp; $C40 &amp; "]",
"[Base_Tarjetas].[TIPO]","[Base_Tarjetas].[TIPO].&amp;[" &amp; $C$1 &amp; "]")/1000,
0)</f>
        <v>0</v>
      </c>
      <c r="Y40" s="8">
        <f>IFERROR(
GETPIVOTDATA("[Base_Tarjetas].[Importe]",TDinamica_R!$A$3,
"[Base_Tarjetas].[PERIODO]","[Base_Tarjetas].[PERIODO].&amp;[" &amp; TEXT(Y$6,"yyyymm") &amp; "]",
"[Base_Tarjetas].[Metrica]","[Base_Tarjetas].[Metrica].&amp;[" &amp; $A40 &amp; "]",
"[Base_Tarjetas].[SEGMENTO_DESCRIP]","[Base_Tarjetas].[SEGMENTO_DESCRIP].&amp;[" &amp; $C$6 &amp; "]",
"[Base_Tarjetas].[SITUACION]","[Base_Tarjetas].[SITUACION].&amp;[" &amp; $C40 &amp; "]",
"[Base_Tarjetas].[TIPO]","[Base_Tarjetas].[TIPO].&amp;[" &amp; $C$1 &amp; "]")/1000,
0)</f>
        <v>0</v>
      </c>
      <c r="Z40" s="8">
        <f>IFERROR(
GETPIVOTDATA("[Base_Tarjetas].[Importe]",TDinamica_R!$A$3,
"[Base_Tarjetas].[PERIODO]","[Base_Tarjetas].[PERIODO].&amp;[" &amp; TEXT(Z$6,"yyyymm") &amp; "]",
"[Base_Tarjetas].[Metrica]","[Base_Tarjetas].[Metrica].&amp;[" &amp; $A40 &amp; "]",
"[Base_Tarjetas].[SEGMENTO_DESCRIP]","[Base_Tarjetas].[SEGMENTO_DESCRIP].&amp;[" &amp; $C$6 &amp; "]",
"[Base_Tarjetas].[SITUACION]","[Base_Tarjetas].[SITUACION].&amp;[" &amp; $C40 &amp; "]",
"[Base_Tarjetas].[TIPO]","[Base_Tarjetas].[TIPO].&amp;[" &amp; $C$1 &amp; "]")/1000,
0)</f>
        <v>0</v>
      </c>
      <c r="AA40" s="8">
        <f>IFERROR(
GETPIVOTDATA("[Base_Tarjetas].[Importe]",TDinamica_R!$A$3,
"[Base_Tarjetas].[PERIODO]","[Base_Tarjetas].[PERIODO].&amp;[" &amp; TEXT(AA$6,"yyyymm") &amp; "]",
"[Base_Tarjetas].[Metrica]","[Base_Tarjetas].[Metrica].&amp;[" &amp; $A40 &amp; "]",
"[Base_Tarjetas].[SEGMENTO_DESCRIP]","[Base_Tarjetas].[SEGMENTO_DESCRIP].&amp;[" &amp; $C$6 &amp; "]",
"[Base_Tarjetas].[SITUACION]","[Base_Tarjetas].[SITUACION].&amp;[" &amp; $C40 &amp; "]",
"[Base_Tarjetas].[TIPO]","[Base_Tarjetas].[TIPO].&amp;[" &amp; $C$1 &amp; "]")/1000,
0)</f>
        <v>0</v>
      </c>
      <c r="AB40" s="8">
        <f>IFERROR(
GETPIVOTDATA("[Base_Tarjetas].[Importe]",TDinamica_R!$A$3,
"[Base_Tarjetas].[PERIODO]","[Base_Tarjetas].[PERIODO].&amp;[" &amp; TEXT(AB$6,"yyyymm") &amp; "]",
"[Base_Tarjetas].[Metrica]","[Base_Tarjetas].[Metrica].&amp;[" &amp; $A40 &amp; "]",
"[Base_Tarjetas].[SEGMENTO_DESCRIP]","[Base_Tarjetas].[SEGMENTO_DESCRIP].&amp;[" &amp; $C$6 &amp; "]",
"[Base_Tarjetas].[SITUACION]","[Base_Tarjetas].[SITUACION].&amp;[" &amp; $C40 &amp; "]",
"[Base_Tarjetas].[TIPO]","[Base_Tarjetas].[TIPO].&amp;[" &amp; $C$1 &amp; "]")/1000,
0)</f>
        <v>0</v>
      </c>
      <c r="AC40" s="8">
        <f>IFERROR(
GETPIVOTDATA("[Base_Tarjetas].[Importe]",TDinamica_R!$A$3,
"[Base_Tarjetas].[PERIODO]","[Base_Tarjetas].[PERIODO].&amp;[" &amp; TEXT(AC$6,"yyyymm") &amp; "]",
"[Base_Tarjetas].[Metrica]","[Base_Tarjetas].[Metrica].&amp;[" &amp; $A40 &amp; "]",
"[Base_Tarjetas].[SEGMENTO_DESCRIP]","[Base_Tarjetas].[SEGMENTO_DESCRIP].&amp;[" &amp; $C$6 &amp; "]",
"[Base_Tarjetas].[SITUACION]","[Base_Tarjetas].[SITUACION].&amp;[" &amp; $C40 &amp; "]",
"[Base_Tarjetas].[TIPO]","[Base_Tarjetas].[TIPO].&amp;[" &amp; $C$1 &amp; "]")/1000,
0)</f>
        <v>0</v>
      </c>
      <c r="AD40" s="8">
        <f>IFERROR(
GETPIVOTDATA("[Base_Tarjetas].[Importe]",TDinamica_R!$A$3,
"[Base_Tarjetas].[PERIODO]","[Base_Tarjetas].[PERIODO].&amp;[" &amp; TEXT(AD$6,"yyyymm") &amp; "]",
"[Base_Tarjetas].[Metrica]","[Base_Tarjetas].[Metrica].&amp;[" &amp; $A40 &amp; "]",
"[Base_Tarjetas].[SEGMENTO_DESCRIP]","[Base_Tarjetas].[SEGMENTO_DESCRIP].&amp;[" &amp; $C$6 &amp; "]",
"[Base_Tarjetas].[SITUACION]","[Base_Tarjetas].[SITUACION].&amp;[" &amp; $C40 &amp; "]",
"[Base_Tarjetas].[TIPO]","[Base_Tarjetas].[TIPO].&amp;[" &amp; $C$1 &amp; "]")/1000,
0)</f>
        <v>0</v>
      </c>
      <c r="AE40" s="8">
        <f>IFERROR(
GETPIVOTDATA("[Base_Tarjetas].[Importe]",TDinamica_R!$A$3,
"[Base_Tarjetas].[PERIODO]","[Base_Tarjetas].[PERIODO].&amp;[" &amp; TEXT(AE$6,"yyyymm") &amp; "]",
"[Base_Tarjetas].[Metrica]","[Base_Tarjetas].[Metrica].&amp;[" &amp; $A40 &amp; "]",
"[Base_Tarjetas].[SEGMENTO_DESCRIP]","[Base_Tarjetas].[SEGMENTO_DESCRIP].&amp;[" &amp; $C$6 &amp; "]",
"[Base_Tarjetas].[SITUACION]","[Base_Tarjetas].[SITUACION].&amp;[" &amp; $C40 &amp; "]",
"[Base_Tarjetas].[TIPO]","[Base_Tarjetas].[TIPO].&amp;[" &amp; $C$1 &amp; "]")/1000,
0)</f>
        <v>0</v>
      </c>
      <c r="AF40" s="8">
        <f>IFERROR(
GETPIVOTDATA("[Base_Tarjetas].[Importe]",TDinamica_R!$A$3,
"[Base_Tarjetas].[PERIODO]","[Base_Tarjetas].[PERIODO].&amp;[" &amp; TEXT(AF$6,"yyyymm") &amp; "]",
"[Base_Tarjetas].[Metrica]","[Base_Tarjetas].[Metrica].&amp;[" &amp; $A40 &amp; "]",
"[Base_Tarjetas].[SEGMENTO_DESCRIP]","[Base_Tarjetas].[SEGMENTO_DESCRIP].&amp;[" &amp; $C$6 &amp; "]",
"[Base_Tarjetas].[SITUACION]","[Base_Tarjetas].[SITUACION].&amp;[" &amp; $C40 &amp; "]",
"[Base_Tarjetas].[TIPO]","[Base_Tarjetas].[TIPO].&amp;[" &amp; $C$1 &amp; "]")/1000,
0)</f>
        <v>0</v>
      </c>
      <c r="AG40" s="8">
        <f>IFERROR(
GETPIVOTDATA("[Base_Tarjetas].[Importe]",TDinamica_R!$A$3,
"[Base_Tarjetas].[PERIODO]","[Base_Tarjetas].[PERIODO].&amp;[" &amp; TEXT(AG$6,"yyyymm") &amp; "]",
"[Base_Tarjetas].[Metrica]","[Base_Tarjetas].[Metrica].&amp;[" &amp; $A40 &amp; "]",
"[Base_Tarjetas].[SEGMENTO_DESCRIP]","[Base_Tarjetas].[SEGMENTO_DESCRIP].&amp;[" &amp; $C$6 &amp; "]",
"[Base_Tarjetas].[SITUACION]","[Base_Tarjetas].[SITUACION].&amp;[" &amp; $C40 &amp; "]",
"[Base_Tarjetas].[TIPO]","[Base_Tarjetas].[TIPO].&amp;[" &amp; $C$1 &amp; "]")/1000,
0)</f>
        <v>0</v>
      </c>
      <c r="AH40" s="8">
        <f>IFERROR(
GETPIVOTDATA("[Base_Tarjetas].[Importe]",TDinamica_R!$A$3,
"[Base_Tarjetas].[PERIODO]","[Base_Tarjetas].[PERIODO].&amp;[" &amp; TEXT(AH$6,"yyyymm") &amp; "]",
"[Base_Tarjetas].[Metrica]","[Base_Tarjetas].[Metrica].&amp;[" &amp; $A40 &amp; "]",
"[Base_Tarjetas].[SEGMENTO_DESCRIP]","[Base_Tarjetas].[SEGMENTO_DESCRIP].&amp;[" &amp; $C$6 &amp; "]",
"[Base_Tarjetas].[SITUACION]","[Base_Tarjetas].[SITUACION].&amp;[" &amp; $C40 &amp; "]",
"[Base_Tarjetas].[TIPO]","[Base_Tarjetas].[TIPO].&amp;[" &amp; $C$1 &amp; "]")/1000,
0)</f>
        <v>0</v>
      </c>
      <c r="AI40" s="8">
        <f>IFERROR(
GETPIVOTDATA("[Base_Tarjetas].[Importe]",TDinamica_R!$A$3,
"[Base_Tarjetas].[PERIODO]","[Base_Tarjetas].[PERIODO].&amp;[" &amp; TEXT(AI$6,"yyyymm") &amp; "]",
"[Base_Tarjetas].[Metrica]","[Base_Tarjetas].[Metrica].&amp;[" &amp; $A40 &amp; "]",
"[Base_Tarjetas].[SEGMENTO_DESCRIP]","[Base_Tarjetas].[SEGMENTO_DESCRIP].&amp;[" &amp; $C$6 &amp; "]",
"[Base_Tarjetas].[SITUACION]","[Base_Tarjetas].[SITUACION].&amp;[" &amp; $C40 &amp; "]",
"[Base_Tarjetas].[TIPO]","[Base_Tarjetas].[TIPO].&amp;[" &amp; $C$1 &amp; "]")/1000,
0)</f>
        <v>0</v>
      </c>
      <c r="AJ40" s="8">
        <f>IFERROR(
GETPIVOTDATA("[Base_Tarjetas].[Importe]",TDinamica_R!$A$3,
"[Base_Tarjetas].[PERIODO]","[Base_Tarjetas].[PERIODO].&amp;[" &amp; TEXT(AJ$6,"yyyymm") &amp; "]",
"[Base_Tarjetas].[Metrica]","[Base_Tarjetas].[Metrica].&amp;[" &amp; $A40 &amp; "]",
"[Base_Tarjetas].[SEGMENTO_DESCRIP]","[Base_Tarjetas].[SEGMENTO_DESCRIP].&amp;[" &amp; $C$6 &amp; "]",
"[Base_Tarjetas].[SITUACION]","[Base_Tarjetas].[SITUACION].&amp;[" &amp; $C40 &amp; "]",
"[Base_Tarjetas].[TIPO]","[Base_Tarjetas].[TIPO].&amp;[" &amp; $C$1 &amp; "]")/1000,
0)</f>
        <v>0</v>
      </c>
      <c r="AK40" s="8">
        <f>IFERROR(
GETPIVOTDATA("[Base_Tarjetas].[Importe]",TDinamica_R!$A$3,
"[Base_Tarjetas].[PERIODO]","[Base_Tarjetas].[PERIODO].&amp;[" &amp; TEXT(AK$6,"yyyymm") &amp; "]",
"[Base_Tarjetas].[Metrica]","[Base_Tarjetas].[Metrica].&amp;[" &amp; $A40 &amp; "]",
"[Base_Tarjetas].[SEGMENTO_DESCRIP]","[Base_Tarjetas].[SEGMENTO_DESCRIP].&amp;[" &amp; $C$6 &amp; "]",
"[Base_Tarjetas].[SITUACION]","[Base_Tarjetas].[SITUACION].&amp;[" &amp; $C40 &amp; "]",
"[Base_Tarjetas].[TIPO]","[Base_Tarjetas].[TIPO].&amp;[" &amp; $C$1 &amp; "]")/1000,
0)</f>
        <v>0</v>
      </c>
      <c r="AL40" s="8">
        <f>IFERROR(
GETPIVOTDATA("[Base_Tarjetas].[Importe]",TDinamica_R!$A$3,
"[Base_Tarjetas].[PERIODO]","[Base_Tarjetas].[PERIODO].&amp;[" &amp; TEXT(AL$6,"yyyymm") &amp; "]",
"[Base_Tarjetas].[Metrica]","[Base_Tarjetas].[Metrica].&amp;[" &amp; $A40 &amp; "]",
"[Base_Tarjetas].[SEGMENTO_DESCRIP]","[Base_Tarjetas].[SEGMENTO_DESCRIP].&amp;[" &amp; $C$6 &amp; "]",
"[Base_Tarjetas].[SITUACION]","[Base_Tarjetas].[SITUACION].&amp;[" &amp; $C40 &amp; "]",
"[Base_Tarjetas].[TIPO]","[Base_Tarjetas].[TIPO].&amp;[" &amp; $C$1 &amp; "]")/1000,
0)</f>
        <v>0</v>
      </c>
      <c r="AM40" s="8">
        <f>IFERROR(
GETPIVOTDATA("[Base_Tarjetas].[Importe]",TDinamica_R!$A$3,
"[Base_Tarjetas].[PERIODO]","[Base_Tarjetas].[PERIODO].&amp;[" &amp; TEXT(AM$6,"yyyymm") &amp; "]",
"[Base_Tarjetas].[Metrica]","[Base_Tarjetas].[Metrica].&amp;[" &amp; $A40 &amp; "]",
"[Base_Tarjetas].[SEGMENTO_DESCRIP]","[Base_Tarjetas].[SEGMENTO_DESCRIP].&amp;[" &amp; $C$6 &amp; "]",
"[Base_Tarjetas].[SITUACION]","[Base_Tarjetas].[SITUACION].&amp;[" &amp; $C40 &amp; "]",
"[Base_Tarjetas].[TIPO]","[Base_Tarjetas].[TIPO].&amp;[" &amp; $C$1 &amp; "]")/1000,
0)</f>
        <v>0</v>
      </c>
      <c r="AN40" s="8">
        <f>IFERROR(
GETPIVOTDATA("[Base_Tarjetas].[Importe]",TDinamica_R!$A$3,
"[Base_Tarjetas].[PERIODO]","[Base_Tarjetas].[PERIODO].&amp;[" &amp; TEXT(AN$6,"yyyymm") &amp; "]",
"[Base_Tarjetas].[Metrica]","[Base_Tarjetas].[Metrica].&amp;[" &amp; $A40 &amp; "]",
"[Base_Tarjetas].[SEGMENTO_DESCRIP]","[Base_Tarjetas].[SEGMENTO_DESCRIP].&amp;[" &amp; $C$6 &amp; "]",
"[Base_Tarjetas].[SITUACION]","[Base_Tarjetas].[SITUACION].&amp;[" &amp; $C40 &amp; "]",
"[Base_Tarjetas].[TIPO]","[Base_Tarjetas].[TIPO].&amp;[" &amp; $C$1 &amp; "]")/1000,
0)</f>
        <v>0</v>
      </c>
      <c r="AO40" s="8">
        <f>IFERROR(
GETPIVOTDATA("[Base_Tarjetas].[Importe]",TDinamica_R!$A$3,
"[Base_Tarjetas].[PERIODO]","[Base_Tarjetas].[PERIODO].&amp;[" &amp; TEXT(AO$6,"yyyymm") &amp; "]",
"[Base_Tarjetas].[Metrica]","[Base_Tarjetas].[Metrica].&amp;[" &amp; $A40 &amp; "]",
"[Base_Tarjetas].[SEGMENTO_DESCRIP]","[Base_Tarjetas].[SEGMENTO_DESCRIP].&amp;[" &amp; $C$6 &amp; "]",
"[Base_Tarjetas].[SITUACION]","[Base_Tarjetas].[SITUACION].&amp;[" &amp; $C40 &amp; "]",
"[Base_Tarjetas].[TIPO]","[Base_Tarjetas].[TIPO].&amp;[" &amp; $C$1 &amp; "]")/1000,
0)</f>
        <v>0</v>
      </c>
      <c r="AP40" s="8">
        <f>IFERROR(
GETPIVOTDATA("[Base_Tarjetas].[Importe]",TDinamica_R!$A$3,
"[Base_Tarjetas].[PERIODO]","[Base_Tarjetas].[PERIODO].&amp;[" &amp; TEXT(AP$6,"yyyymm") &amp; "]",
"[Base_Tarjetas].[Metrica]","[Base_Tarjetas].[Metrica].&amp;[" &amp; $A40 &amp; "]",
"[Base_Tarjetas].[SEGMENTO_DESCRIP]","[Base_Tarjetas].[SEGMENTO_DESCRIP].&amp;[" &amp; $C$6 &amp; "]",
"[Base_Tarjetas].[SITUACION]","[Base_Tarjetas].[SITUACION].&amp;[" &amp; $C40 &amp; "]",
"[Base_Tarjetas].[TIPO]","[Base_Tarjetas].[TIPO].&amp;[" &amp; $C$1 &amp; "]")/1000,
0)</f>
        <v>0</v>
      </c>
      <c r="AQ40" s="8">
        <f>IFERROR(
GETPIVOTDATA("[Base_Tarjetas].[Importe]",TDinamica_R!$A$3,
"[Base_Tarjetas].[PERIODO]","[Base_Tarjetas].[PERIODO].&amp;[" &amp; TEXT(AQ$6,"yyyymm") &amp; "]",
"[Base_Tarjetas].[Metrica]","[Base_Tarjetas].[Metrica].&amp;[" &amp; $A40 &amp; "]",
"[Base_Tarjetas].[SEGMENTO_DESCRIP]","[Base_Tarjetas].[SEGMENTO_DESCRIP].&amp;[" &amp; $C$6 &amp; "]",
"[Base_Tarjetas].[SITUACION]","[Base_Tarjetas].[SITUACION].&amp;[" &amp; $C40 &amp; "]",
"[Base_Tarjetas].[TIPO]","[Base_Tarjetas].[TIPO].&amp;[" &amp; $C$1 &amp; "]")/1000,
0)</f>
        <v>0</v>
      </c>
      <c r="AR40" s="8">
        <f>IFERROR(
GETPIVOTDATA("[Base_Tarjetas].[Importe]",TDinamica_R!$A$3,
"[Base_Tarjetas].[PERIODO]","[Base_Tarjetas].[PERIODO].&amp;[" &amp; TEXT(AR$6,"yyyymm") &amp; "]",
"[Base_Tarjetas].[Metrica]","[Base_Tarjetas].[Metrica].&amp;[" &amp; $A40 &amp; "]",
"[Base_Tarjetas].[SEGMENTO_DESCRIP]","[Base_Tarjetas].[SEGMENTO_DESCRIP].&amp;[" &amp; $C$6 &amp; "]",
"[Base_Tarjetas].[SITUACION]","[Base_Tarjetas].[SITUACION].&amp;[" &amp; $C40 &amp; "]",
"[Base_Tarjetas].[TIPO]","[Base_Tarjetas].[TIPO].&amp;[" &amp; $C$1 &amp; "]")/1000,
0)</f>
        <v>0</v>
      </c>
      <c r="AS40" s="8">
        <f>IFERROR(
GETPIVOTDATA("[Base_Tarjetas].[Importe]",TDinamica_R!$A$3,
"[Base_Tarjetas].[PERIODO]","[Base_Tarjetas].[PERIODO].&amp;[" &amp; TEXT(AS$6,"yyyymm") &amp; "]",
"[Base_Tarjetas].[Metrica]","[Base_Tarjetas].[Metrica].&amp;[" &amp; $A40 &amp; "]",
"[Base_Tarjetas].[SEGMENTO_DESCRIP]","[Base_Tarjetas].[SEGMENTO_DESCRIP].&amp;[" &amp; $C$6 &amp; "]",
"[Base_Tarjetas].[SITUACION]","[Base_Tarjetas].[SITUACION].&amp;[" &amp; $C40 &amp; "]",
"[Base_Tarjetas].[TIPO]","[Base_Tarjetas].[TIPO].&amp;[" &amp; $C$1 &amp; "]")/1000,
0)</f>
        <v>0</v>
      </c>
      <c r="AT40" s="8">
        <f>IFERROR(
GETPIVOTDATA("[Base_Tarjetas].[Importe]",TDinamica_R!$A$3,
"[Base_Tarjetas].[PERIODO]","[Base_Tarjetas].[PERIODO].&amp;[" &amp; TEXT(AT$6,"yyyymm") &amp; "]",
"[Base_Tarjetas].[Metrica]","[Base_Tarjetas].[Metrica].&amp;[" &amp; $A40 &amp; "]",
"[Base_Tarjetas].[SEGMENTO_DESCRIP]","[Base_Tarjetas].[SEGMENTO_DESCRIP].&amp;[" &amp; $C$6 &amp; "]",
"[Base_Tarjetas].[SITUACION]","[Base_Tarjetas].[SITUACION].&amp;[" &amp; $C40 &amp; "]",
"[Base_Tarjetas].[TIPO]","[Base_Tarjetas].[TIPO].&amp;[" &amp; $C$1 &amp; "]")/1000,
0)</f>
        <v>0</v>
      </c>
      <c r="AU40" s="8">
        <f>IFERROR(
GETPIVOTDATA("[Base_Tarjetas].[Importe]",TDinamica_R!$A$3,
"[Base_Tarjetas].[PERIODO]","[Base_Tarjetas].[PERIODO].&amp;[" &amp; TEXT(AU$6,"yyyymm") &amp; "]",
"[Base_Tarjetas].[Metrica]","[Base_Tarjetas].[Metrica].&amp;[" &amp; $A40 &amp; "]",
"[Base_Tarjetas].[SEGMENTO_DESCRIP]","[Base_Tarjetas].[SEGMENTO_DESCRIP].&amp;[" &amp; $C$6 &amp; "]",
"[Base_Tarjetas].[SITUACION]","[Base_Tarjetas].[SITUACION].&amp;[" &amp; $C40 &amp; "]",
"[Base_Tarjetas].[TIPO]","[Base_Tarjetas].[TIPO].&amp;[" &amp; $C$1 &amp; "]")/1000,
0)</f>
        <v>0</v>
      </c>
      <c r="AV40" s="8">
        <f>IFERROR(
GETPIVOTDATA("[Base_Tarjetas].[Importe]",TDinamica_R!$A$3,
"[Base_Tarjetas].[PERIODO]","[Base_Tarjetas].[PERIODO].&amp;[" &amp; TEXT(AV$6,"yyyymm") &amp; "]",
"[Base_Tarjetas].[Metrica]","[Base_Tarjetas].[Metrica].&amp;[" &amp; $A40 &amp; "]",
"[Base_Tarjetas].[SEGMENTO_DESCRIP]","[Base_Tarjetas].[SEGMENTO_DESCRIP].&amp;[" &amp; $C$6 &amp; "]",
"[Base_Tarjetas].[SITUACION]","[Base_Tarjetas].[SITUACION].&amp;[" &amp; $C40 &amp; "]",
"[Base_Tarjetas].[TIPO]","[Base_Tarjetas].[TIPO].&amp;[" &amp; $C$1 &amp; "]")/1000,
0)</f>
        <v>0</v>
      </c>
      <c r="AW40" s="8">
        <f>IFERROR(
GETPIVOTDATA("[Base_Tarjetas].[Importe]",TDinamica_R!$A$3,
"[Base_Tarjetas].[PERIODO]","[Base_Tarjetas].[PERIODO].&amp;[" &amp; TEXT(AW$6,"yyyymm") &amp; "]",
"[Base_Tarjetas].[Metrica]","[Base_Tarjetas].[Metrica].&amp;[" &amp; $A40 &amp; "]",
"[Base_Tarjetas].[SEGMENTO_DESCRIP]","[Base_Tarjetas].[SEGMENTO_DESCRIP].&amp;[" &amp; $C$6 &amp; "]",
"[Base_Tarjetas].[SITUACION]","[Base_Tarjetas].[SITUACION].&amp;[" &amp; $C40 &amp; "]",
"[Base_Tarjetas].[TIPO]","[Base_Tarjetas].[TIPO].&amp;[" &amp; $C$1 &amp; "]")/1000,
0)</f>
        <v>0</v>
      </c>
      <c r="AX40" s="8">
        <f>IFERROR(
GETPIVOTDATA("[Base_Tarjetas].[Importe]",TDinamica_R!$A$3,
"[Base_Tarjetas].[PERIODO]","[Base_Tarjetas].[PERIODO].&amp;[" &amp; TEXT(AX$6,"yyyymm") &amp; "]",
"[Base_Tarjetas].[Metrica]","[Base_Tarjetas].[Metrica].&amp;[" &amp; $A40 &amp; "]",
"[Base_Tarjetas].[SEGMENTO_DESCRIP]","[Base_Tarjetas].[SEGMENTO_DESCRIP].&amp;[" &amp; $C$6 &amp; "]",
"[Base_Tarjetas].[SITUACION]","[Base_Tarjetas].[SITUACION].&amp;[" &amp; $C40 &amp; "]",
"[Base_Tarjetas].[TIPO]","[Base_Tarjetas].[TIPO].&amp;[" &amp; $C$1 &amp; "]")/1000,
0)</f>
        <v>0</v>
      </c>
      <c r="AY40" s="8">
        <f>IFERROR(
GETPIVOTDATA("[Base_Tarjetas].[Importe]",TDinamica_R!$A$3,
"[Base_Tarjetas].[PERIODO]","[Base_Tarjetas].[PERIODO].&amp;[" &amp; TEXT(AY$6,"yyyymm") &amp; "]",
"[Base_Tarjetas].[Metrica]","[Base_Tarjetas].[Metrica].&amp;[" &amp; $A40 &amp; "]",
"[Base_Tarjetas].[SEGMENTO_DESCRIP]","[Base_Tarjetas].[SEGMENTO_DESCRIP].&amp;[" &amp; $C$6 &amp; "]",
"[Base_Tarjetas].[SITUACION]","[Base_Tarjetas].[SITUACION].&amp;[" &amp; $C40 &amp; "]",
"[Base_Tarjetas].[TIPO]","[Base_Tarjetas].[TIPO].&amp;[" &amp; $C$1 &amp; "]")/1000,
0)</f>
        <v>0</v>
      </c>
      <c r="AZ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TEXT(AZ$6,"yyyymm") &amp; "]"),
0)</f>
        <v>186.61231428663433</v>
      </c>
      <c r="BA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TEXT(BA$6,"yyyymm") &amp; "]"),
0)</f>
        <v>179.71009965850132</v>
      </c>
      <c r="BB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TEXT(BB$6,"yyyymm") &amp; "]"),
0)</f>
        <v>173.23688843164368</v>
      </c>
      <c r="BC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TEXT(BC$6,"yyyymm") &amp; "]"),
0)</f>
        <v>186.46328942275491</v>
      </c>
      <c r="BD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TEXT(BD$6,"yyyymm") &amp; "]"),
0)</f>
        <v>196.64371632738542</v>
      </c>
      <c r="BE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TEXT(BE$6,"yyyymm") &amp; "]"),
0)</f>
        <v>186.32602524321359</v>
      </c>
      <c r="BF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TEXT(BF$6,"yyyymm") &amp; "]"),
0)</f>
        <v>184.7667955688211</v>
      </c>
      <c r="BG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TEXT(BG$6,"yyyymm") &amp; "]"),
0)</f>
        <v>201.73585866254223</v>
      </c>
      <c r="BH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TEXT(BH$6,"yyyymm") &amp; "]"),
0)</f>
        <v>199.43036651096472</v>
      </c>
      <c r="BI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TEXT(BI$6,"yyyymm") &amp; "]"),
0)</f>
        <v>198.61444210429414</v>
      </c>
      <c r="BJ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TEXT(BJ$6,"yyyymm") &amp; "]"),
0)</f>
        <v>198.77000025554125</v>
      </c>
      <c r="BK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TEXT(BK$6,"yyyymm") &amp; "]"),
0)</f>
        <v>203.26335561505209</v>
      </c>
      <c r="BO40" s="24">
        <f t="shared" si="44"/>
        <v>0</v>
      </c>
      <c r="BP40" s="24">
        <f t="shared" si="44"/>
        <v>539.55930237677933</v>
      </c>
      <c r="BQ40" s="24">
        <f t="shared" si="44"/>
        <v>0</v>
      </c>
      <c r="BR40" s="24">
        <f t="shared" si="44"/>
        <v>0</v>
      </c>
      <c r="BS40" s="24">
        <f t="shared" si="44"/>
        <v>0</v>
      </c>
      <c r="BT40" s="24">
        <f t="shared" si="44"/>
        <v>0</v>
      </c>
    </row>
    <row r="41" spans="1:72" collapsed="1" x14ac:dyDescent="0.25">
      <c r="C41" s="3" t="s">
        <v>21</v>
      </c>
      <c r="D41" s="10">
        <f>SUM(D38:D40)</f>
        <v>0</v>
      </c>
      <c r="E41" s="10">
        <f t="shared" ref="E41" si="45">SUM(E38:E40)</f>
        <v>0</v>
      </c>
      <c r="F41" s="10">
        <f t="shared" ref="F41" si="46">SUM(F38:F40)</f>
        <v>0</v>
      </c>
      <c r="G41" s="10">
        <f t="shared" ref="G41" si="47">SUM(G38:G40)</f>
        <v>0</v>
      </c>
      <c r="H41" s="10">
        <f t="shared" ref="H41" si="48">SUM(H38:H40)</f>
        <v>0</v>
      </c>
      <c r="I41" s="10">
        <f t="shared" ref="I41" si="49">SUM(I38:I40)</f>
        <v>0</v>
      </c>
      <c r="J41" s="10">
        <f t="shared" ref="J41" si="50">SUM(J38:J40)</f>
        <v>0</v>
      </c>
      <c r="K41" s="10">
        <f t="shared" ref="K41" si="51">SUM(K38:K40)</f>
        <v>0</v>
      </c>
      <c r="L41" s="10">
        <f t="shared" ref="L41" si="52">SUM(L38:L40)</f>
        <v>0</v>
      </c>
      <c r="M41" s="10">
        <f t="shared" ref="M41" si="53">SUM(M38:M40)</f>
        <v>0</v>
      </c>
      <c r="N41" s="10">
        <f t="shared" ref="N41" si="54">SUM(N38:N40)</f>
        <v>0</v>
      </c>
      <c r="O41" s="10">
        <f t="shared" ref="O41" si="55">SUM(O38:O40)</f>
        <v>0</v>
      </c>
      <c r="P41" s="10">
        <f t="shared" ref="P41" si="56">SUM(P38:P40)</f>
        <v>0</v>
      </c>
      <c r="Q41" s="10">
        <f t="shared" ref="Q41" si="57">SUM(Q38:Q40)</f>
        <v>0</v>
      </c>
      <c r="R41" s="10">
        <f t="shared" ref="R41" si="58">SUM(R38:R40)</f>
        <v>0</v>
      </c>
      <c r="S41" s="10">
        <f t="shared" ref="S41" si="59">SUM(S38:S40)</f>
        <v>0</v>
      </c>
      <c r="T41" s="10">
        <f t="shared" ref="T41" si="60">SUM(T38:T40)</f>
        <v>0</v>
      </c>
      <c r="U41" s="10">
        <f t="shared" ref="U41" si="61">SUM(U38:U40)</f>
        <v>0</v>
      </c>
      <c r="V41" s="10">
        <f t="shared" ref="V41" si="62">SUM(V38:V40)</f>
        <v>0</v>
      </c>
      <c r="W41" s="10">
        <f t="shared" ref="W41" si="63">SUM(W38:W40)</f>
        <v>0</v>
      </c>
      <c r="X41" s="10">
        <f t="shared" ref="X41" si="64">SUM(X38:X40)</f>
        <v>0</v>
      </c>
      <c r="Y41" s="10">
        <f t="shared" ref="Y41" si="65">SUM(Y38:Y40)</f>
        <v>0</v>
      </c>
      <c r="Z41" s="10">
        <f t="shared" ref="Z41" si="66">SUM(Z38:Z40)</f>
        <v>0</v>
      </c>
      <c r="AA41" s="10">
        <f t="shared" ref="AA41" si="67">SUM(AA38:AA40)</f>
        <v>0</v>
      </c>
      <c r="AB41" s="10">
        <f t="shared" ref="AB41" si="68">SUM(AB38:AB40)</f>
        <v>0</v>
      </c>
      <c r="AC41" s="10">
        <f t="shared" ref="AC41" si="69">SUM(AC38:AC40)</f>
        <v>0</v>
      </c>
      <c r="AD41" s="10">
        <f t="shared" ref="AD41" si="70">SUM(AD38:AD40)</f>
        <v>0</v>
      </c>
      <c r="AE41" s="10">
        <f t="shared" ref="AE41" si="71">SUM(AE38:AE40)</f>
        <v>0</v>
      </c>
      <c r="AF41" s="10">
        <f t="shared" ref="AF41" si="72">SUM(AF38:AF40)</f>
        <v>0</v>
      </c>
      <c r="AG41" s="10">
        <f t="shared" ref="AG41" si="73">SUM(AG38:AG40)</f>
        <v>0</v>
      </c>
      <c r="AH41" s="10">
        <f t="shared" ref="AH41" si="74">SUM(AH38:AH40)</f>
        <v>0</v>
      </c>
      <c r="AI41" s="10">
        <f t="shared" ref="AI41" si="75">SUM(AI38:AI40)</f>
        <v>0</v>
      </c>
      <c r="AJ41" s="10">
        <f t="shared" ref="AJ41" si="76">SUM(AJ38:AJ40)</f>
        <v>0</v>
      </c>
      <c r="AK41" s="10">
        <f t="shared" ref="AK41" si="77">SUM(AK38:AK40)</f>
        <v>0</v>
      </c>
      <c r="AL41" s="10">
        <f t="shared" ref="AL41" si="78">SUM(AL38:AL40)</f>
        <v>0</v>
      </c>
      <c r="AM41" s="10">
        <f t="shared" ref="AM41" si="79">SUM(AM38:AM40)</f>
        <v>0</v>
      </c>
      <c r="AN41" s="10">
        <f t="shared" ref="AN41" si="80">SUM(AN38:AN40)</f>
        <v>0</v>
      </c>
      <c r="AO41" s="10">
        <f t="shared" ref="AO41" si="81">SUM(AO38:AO40)</f>
        <v>0</v>
      </c>
      <c r="AP41" s="10">
        <f t="shared" ref="AP41" si="82">SUM(AP38:AP40)</f>
        <v>0</v>
      </c>
      <c r="AQ41" s="10">
        <f t="shared" ref="AQ41" si="83">SUM(AQ38:AQ40)</f>
        <v>0</v>
      </c>
      <c r="AR41" s="10">
        <f t="shared" ref="AR41" si="84">SUM(AR38:AR40)</f>
        <v>0</v>
      </c>
      <c r="AS41" s="10">
        <f t="shared" ref="AS41" si="85">SUM(AS38:AS40)</f>
        <v>0</v>
      </c>
      <c r="AT41" s="10">
        <f t="shared" ref="AT41" si="86">SUM(AT38:AT40)</f>
        <v>0</v>
      </c>
      <c r="AU41" s="10">
        <f t="shared" ref="AU41" si="87">SUM(AU38:AU40)</f>
        <v>0</v>
      </c>
      <c r="AV41" s="10">
        <f t="shared" ref="AV41" si="88">SUM(AV38:AV40)</f>
        <v>0</v>
      </c>
      <c r="AW41" s="10">
        <f t="shared" ref="AW41" si="89">SUM(AW38:AW40)</f>
        <v>0</v>
      </c>
      <c r="AX41" s="10">
        <f t="shared" ref="AX41" si="90">SUM(AX38:AX40)</f>
        <v>0</v>
      </c>
      <c r="AY41" s="10">
        <f t="shared" ref="AY41" si="91">SUM(AY38:AY40)</f>
        <v>0</v>
      </c>
      <c r="AZ41" s="10">
        <f t="shared" ref="AZ41:BK41" si="92">SUM(AZ38:AZ40)</f>
        <v>19300.766080275622</v>
      </c>
      <c r="BA41" s="10">
        <f t="shared" si="92"/>
        <v>18011.330607474913</v>
      </c>
      <c r="BB41" s="10">
        <f t="shared" si="92"/>
        <v>20598.353798452161</v>
      </c>
      <c r="BC41" s="10">
        <f t="shared" si="92"/>
        <v>20029.945030741801</v>
      </c>
      <c r="BD41" s="10">
        <f t="shared" si="92"/>
        <v>20576.502279716016</v>
      </c>
      <c r="BE41" s="10">
        <f t="shared" si="92"/>
        <v>21696.165958461159</v>
      </c>
      <c r="BF41" s="10">
        <f t="shared" si="92"/>
        <v>21936.860569863682</v>
      </c>
      <c r="BG41" s="10">
        <f t="shared" si="92"/>
        <v>22313.697764413922</v>
      </c>
      <c r="BH41" s="10">
        <f t="shared" si="92"/>
        <v>22166.798806243773</v>
      </c>
      <c r="BI41" s="10">
        <f t="shared" si="92"/>
        <v>22818.611704115625</v>
      </c>
      <c r="BJ41" s="10">
        <f t="shared" si="92"/>
        <v>23248.231024547622</v>
      </c>
      <c r="BK41" s="10">
        <f t="shared" si="92"/>
        <v>23977.038820809928</v>
      </c>
      <c r="BO41" s="23">
        <f>SUM(BO38:BO40)</f>
        <v>0</v>
      </c>
      <c r="BP41" s="23">
        <f t="shared" ref="BP41" si="93">SUM(BP38:BP40)</f>
        <v>57910.450486202702</v>
      </c>
      <c r="BQ41" s="23">
        <f t="shared" ref="BQ41" si="94">SUM(BQ38:BQ40)</f>
        <v>0</v>
      </c>
      <c r="BR41" s="23">
        <f t="shared" ref="BR41" si="95">SUM(BR38:BR40)</f>
        <v>0</v>
      </c>
      <c r="BS41" s="23">
        <f t="shared" ref="BS41" si="96">SUM(BS38:BS40)</f>
        <v>0</v>
      </c>
      <c r="BT41" s="23">
        <f t="shared" ref="BT41" si="97">SUM(BT38:BT40)</f>
        <v>0</v>
      </c>
    </row>
    <row r="44" spans="1:72" hidden="1" outlineLevel="1" x14ac:dyDescent="0.25">
      <c r="A44" s="11" t="s">
        <v>14</v>
      </c>
      <c r="C44" s="2" t="s">
        <v>0</v>
      </c>
      <c r="D44" s="8">
        <f>IFERROR(
GETPIVOTDATA("[Base_Tarjetas].[Importe]",TDinamica_R!$A$3,
"[Base_Tarjetas].[PERIODO]","[Base_Tarjetas].[PERIODO].&amp;[" &amp; TEXT(D$6,"yyyymm") &amp; "]",
"[Base_Tarjetas].[Metrica]","[Base_Tarjetas].[Metrica].&amp;[" &amp; $A44 &amp; "]",
"[Base_Tarjetas].[SEGMENTO_DESCRIP]","[Base_Tarjetas].[SEGMENTO_DESCRIP].&amp;[" &amp; $C$6 &amp; "]",
"[Base_Tarjetas].[SITUACION]","[Base_Tarjetas].[SITUACION].&amp;[" &amp; $C44 &amp; "]",
"[Base_Tarjetas].[TIPO]","[Base_Tarjetas].[TIPO].&amp;[" &amp; $C$1 &amp; "]")/1000,
0)</f>
        <v>0</v>
      </c>
      <c r="E44" s="8">
        <f>IFERROR(
GETPIVOTDATA("[Base_Tarjetas].[Importe]",TDinamica_R!$A$3,
"[Base_Tarjetas].[PERIODO]","[Base_Tarjetas].[PERIODO].&amp;[" &amp; TEXT(E$6,"yyyymm") &amp; "]",
"[Base_Tarjetas].[Metrica]","[Base_Tarjetas].[Metrica].&amp;[" &amp; $A44 &amp; "]",
"[Base_Tarjetas].[SEGMENTO_DESCRIP]","[Base_Tarjetas].[SEGMENTO_DESCRIP].&amp;[" &amp; $C$6 &amp; "]",
"[Base_Tarjetas].[SITUACION]","[Base_Tarjetas].[SITUACION].&amp;[" &amp; $C44 &amp; "]",
"[Base_Tarjetas].[TIPO]","[Base_Tarjetas].[TIPO].&amp;[" &amp; $C$1 &amp; "]")/1000,
0)</f>
        <v>0</v>
      </c>
      <c r="F44" s="8">
        <f>IFERROR(
GETPIVOTDATA("[Base_Tarjetas].[Importe]",TDinamica_R!$A$3,
"[Base_Tarjetas].[PERIODO]","[Base_Tarjetas].[PERIODO].&amp;[" &amp; TEXT(F$6,"yyyymm") &amp; "]",
"[Base_Tarjetas].[Metrica]","[Base_Tarjetas].[Metrica].&amp;[" &amp; $A44 &amp; "]",
"[Base_Tarjetas].[SEGMENTO_DESCRIP]","[Base_Tarjetas].[SEGMENTO_DESCRIP].&amp;[" &amp; $C$6 &amp; "]",
"[Base_Tarjetas].[SITUACION]","[Base_Tarjetas].[SITUACION].&amp;[" &amp; $C44 &amp; "]",
"[Base_Tarjetas].[TIPO]","[Base_Tarjetas].[TIPO].&amp;[" &amp; $C$1 &amp; "]")/1000,
0)</f>
        <v>0</v>
      </c>
      <c r="G44" s="8">
        <f>IFERROR(
GETPIVOTDATA("[Base_Tarjetas].[Importe]",TDinamica_R!$A$3,
"[Base_Tarjetas].[PERIODO]","[Base_Tarjetas].[PERIODO].&amp;[" &amp; TEXT(G$6,"yyyymm") &amp; "]",
"[Base_Tarjetas].[Metrica]","[Base_Tarjetas].[Metrica].&amp;[" &amp; $A44 &amp; "]",
"[Base_Tarjetas].[SEGMENTO_DESCRIP]","[Base_Tarjetas].[SEGMENTO_DESCRIP].&amp;[" &amp; $C$6 &amp; "]",
"[Base_Tarjetas].[SITUACION]","[Base_Tarjetas].[SITUACION].&amp;[" &amp; $C44 &amp; "]",
"[Base_Tarjetas].[TIPO]","[Base_Tarjetas].[TIPO].&amp;[" &amp; $C$1 &amp; "]")/1000,
0)</f>
        <v>0</v>
      </c>
      <c r="H44" s="8">
        <f>IFERROR(
GETPIVOTDATA("[Base_Tarjetas].[Importe]",TDinamica_R!$A$3,
"[Base_Tarjetas].[PERIODO]","[Base_Tarjetas].[PERIODO].&amp;[" &amp; TEXT(H$6,"yyyymm") &amp; "]",
"[Base_Tarjetas].[Metrica]","[Base_Tarjetas].[Metrica].&amp;[" &amp; $A44 &amp; "]",
"[Base_Tarjetas].[SEGMENTO_DESCRIP]","[Base_Tarjetas].[SEGMENTO_DESCRIP].&amp;[" &amp; $C$6 &amp; "]",
"[Base_Tarjetas].[SITUACION]","[Base_Tarjetas].[SITUACION].&amp;[" &amp; $C44 &amp; "]",
"[Base_Tarjetas].[TIPO]","[Base_Tarjetas].[TIPO].&amp;[" &amp; $C$1 &amp; "]")/1000,
0)</f>
        <v>0</v>
      </c>
      <c r="I44" s="8">
        <f>IFERROR(
GETPIVOTDATA("[Base_Tarjetas].[Importe]",TDinamica_R!$A$3,
"[Base_Tarjetas].[PERIODO]","[Base_Tarjetas].[PERIODO].&amp;[" &amp; TEXT(I$6,"yyyymm") &amp; "]",
"[Base_Tarjetas].[Metrica]","[Base_Tarjetas].[Metrica].&amp;[" &amp; $A44 &amp; "]",
"[Base_Tarjetas].[SEGMENTO_DESCRIP]","[Base_Tarjetas].[SEGMENTO_DESCRIP].&amp;[" &amp; $C$6 &amp; "]",
"[Base_Tarjetas].[SITUACION]","[Base_Tarjetas].[SITUACION].&amp;[" &amp; $C44 &amp; "]",
"[Base_Tarjetas].[TIPO]","[Base_Tarjetas].[TIPO].&amp;[" &amp; $C$1 &amp; "]")/1000,
0)</f>
        <v>0</v>
      </c>
      <c r="J44" s="8">
        <f>IFERROR(
GETPIVOTDATA("[Base_Tarjetas].[Importe]",TDinamica_R!$A$3,
"[Base_Tarjetas].[PERIODO]","[Base_Tarjetas].[PERIODO].&amp;[" &amp; TEXT(J$6,"yyyymm") &amp; "]",
"[Base_Tarjetas].[Metrica]","[Base_Tarjetas].[Metrica].&amp;[" &amp; $A44 &amp; "]",
"[Base_Tarjetas].[SEGMENTO_DESCRIP]","[Base_Tarjetas].[SEGMENTO_DESCRIP].&amp;[" &amp; $C$6 &amp; "]",
"[Base_Tarjetas].[SITUACION]","[Base_Tarjetas].[SITUACION].&amp;[" &amp; $C44 &amp; "]",
"[Base_Tarjetas].[TIPO]","[Base_Tarjetas].[TIPO].&amp;[" &amp; $C$1 &amp; "]")/1000,
0)</f>
        <v>0</v>
      </c>
      <c r="K44" s="8">
        <f>IFERROR(
GETPIVOTDATA("[Base_Tarjetas].[Importe]",TDinamica_R!$A$3,
"[Base_Tarjetas].[PERIODO]","[Base_Tarjetas].[PERIODO].&amp;[" &amp; TEXT(K$6,"yyyymm") &amp; "]",
"[Base_Tarjetas].[Metrica]","[Base_Tarjetas].[Metrica].&amp;[" &amp; $A44 &amp; "]",
"[Base_Tarjetas].[SEGMENTO_DESCRIP]","[Base_Tarjetas].[SEGMENTO_DESCRIP].&amp;[" &amp; $C$6 &amp; "]",
"[Base_Tarjetas].[SITUACION]","[Base_Tarjetas].[SITUACION].&amp;[" &amp; $C44 &amp; "]",
"[Base_Tarjetas].[TIPO]","[Base_Tarjetas].[TIPO].&amp;[" &amp; $C$1 &amp; "]")/1000,
0)</f>
        <v>0</v>
      </c>
      <c r="L44" s="8">
        <f>IFERROR(
GETPIVOTDATA("[Base_Tarjetas].[Importe]",TDinamica_R!$A$3,
"[Base_Tarjetas].[PERIODO]","[Base_Tarjetas].[PERIODO].&amp;[" &amp; TEXT(L$6,"yyyymm") &amp; "]",
"[Base_Tarjetas].[Metrica]","[Base_Tarjetas].[Metrica].&amp;[" &amp; $A44 &amp; "]",
"[Base_Tarjetas].[SEGMENTO_DESCRIP]","[Base_Tarjetas].[SEGMENTO_DESCRIP].&amp;[" &amp; $C$6 &amp; "]",
"[Base_Tarjetas].[SITUACION]","[Base_Tarjetas].[SITUACION].&amp;[" &amp; $C44 &amp; "]",
"[Base_Tarjetas].[TIPO]","[Base_Tarjetas].[TIPO].&amp;[" &amp; $C$1 &amp; "]")/1000,
0)</f>
        <v>0</v>
      </c>
      <c r="M44" s="8">
        <f>IFERROR(
GETPIVOTDATA("[Base_Tarjetas].[Importe]",TDinamica_R!$A$3,
"[Base_Tarjetas].[PERIODO]","[Base_Tarjetas].[PERIODO].&amp;[" &amp; TEXT(M$6,"yyyymm") &amp; "]",
"[Base_Tarjetas].[Metrica]","[Base_Tarjetas].[Metrica].&amp;[" &amp; $A44 &amp; "]",
"[Base_Tarjetas].[SEGMENTO_DESCRIP]","[Base_Tarjetas].[SEGMENTO_DESCRIP].&amp;[" &amp; $C$6 &amp; "]",
"[Base_Tarjetas].[SITUACION]","[Base_Tarjetas].[SITUACION].&amp;[" &amp; $C44 &amp; "]",
"[Base_Tarjetas].[TIPO]","[Base_Tarjetas].[TIPO].&amp;[" &amp; $C$1 &amp; "]")/1000,
0)</f>
        <v>0</v>
      </c>
      <c r="N44" s="8">
        <f>IFERROR(
GETPIVOTDATA("[Base_Tarjetas].[Importe]",TDinamica_R!$A$3,
"[Base_Tarjetas].[PERIODO]","[Base_Tarjetas].[PERIODO].&amp;[" &amp; TEXT(N$6,"yyyymm") &amp; "]",
"[Base_Tarjetas].[Metrica]","[Base_Tarjetas].[Metrica].&amp;[" &amp; $A44 &amp; "]",
"[Base_Tarjetas].[SEGMENTO_DESCRIP]","[Base_Tarjetas].[SEGMENTO_DESCRIP].&amp;[" &amp; $C$6 &amp; "]",
"[Base_Tarjetas].[SITUACION]","[Base_Tarjetas].[SITUACION].&amp;[" &amp; $C44 &amp; "]",
"[Base_Tarjetas].[TIPO]","[Base_Tarjetas].[TIPO].&amp;[" &amp; $C$1 &amp; "]")/1000,
0)</f>
        <v>0</v>
      </c>
      <c r="O44" s="8">
        <f>IFERROR(
GETPIVOTDATA("[Base_Tarjetas].[Importe]",TDinamica_R!$A$3,
"[Base_Tarjetas].[PERIODO]","[Base_Tarjetas].[PERIODO].&amp;[" &amp; TEXT(O$6,"yyyymm") &amp; "]",
"[Base_Tarjetas].[Metrica]","[Base_Tarjetas].[Metrica].&amp;[" &amp; $A44 &amp; "]",
"[Base_Tarjetas].[SEGMENTO_DESCRIP]","[Base_Tarjetas].[SEGMENTO_DESCRIP].&amp;[" &amp; $C$6 &amp; "]",
"[Base_Tarjetas].[SITUACION]","[Base_Tarjetas].[SITUACION].&amp;[" &amp; $C44 &amp; "]",
"[Base_Tarjetas].[TIPO]","[Base_Tarjetas].[TIPO].&amp;[" &amp; $C$1 &amp; "]")/1000,
0)</f>
        <v>0</v>
      </c>
      <c r="P44" s="8">
        <f>IFERROR(
GETPIVOTDATA("[Base_Tarjetas].[Importe]",TDinamica_R!$A$3,
"[Base_Tarjetas].[PERIODO]","[Base_Tarjetas].[PERIODO].&amp;[" &amp; TEXT(P$6,"yyyymm") &amp; "]",
"[Base_Tarjetas].[Metrica]","[Base_Tarjetas].[Metrica].&amp;[" &amp; $A44 &amp; "]",
"[Base_Tarjetas].[SEGMENTO_DESCRIP]","[Base_Tarjetas].[SEGMENTO_DESCRIP].&amp;[" &amp; $C$6 &amp; "]",
"[Base_Tarjetas].[SITUACION]","[Base_Tarjetas].[SITUACION].&amp;[" &amp; $C44 &amp; "]",
"[Base_Tarjetas].[TIPO]","[Base_Tarjetas].[TIPO].&amp;[" &amp; $C$1 &amp; "]")/1000,
0)</f>
        <v>0</v>
      </c>
      <c r="Q44" s="8">
        <f>IFERROR(
GETPIVOTDATA("[Base_Tarjetas].[Importe]",TDinamica_R!$A$3,
"[Base_Tarjetas].[PERIODO]","[Base_Tarjetas].[PERIODO].&amp;[" &amp; TEXT(Q$6,"yyyymm") &amp; "]",
"[Base_Tarjetas].[Metrica]","[Base_Tarjetas].[Metrica].&amp;[" &amp; $A44 &amp; "]",
"[Base_Tarjetas].[SEGMENTO_DESCRIP]","[Base_Tarjetas].[SEGMENTO_DESCRIP].&amp;[" &amp; $C$6 &amp; "]",
"[Base_Tarjetas].[SITUACION]","[Base_Tarjetas].[SITUACION].&amp;[" &amp; $C44 &amp; "]",
"[Base_Tarjetas].[TIPO]","[Base_Tarjetas].[TIPO].&amp;[" &amp; $C$1 &amp; "]")/1000,
0)</f>
        <v>0</v>
      </c>
      <c r="R44" s="8">
        <f>IFERROR(
GETPIVOTDATA("[Base_Tarjetas].[Importe]",TDinamica_R!$A$3,
"[Base_Tarjetas].[PERIODO]","[Base_Tarjetas].[PERIODO].&amp;[" &amp; TEXT(R$6,"yyyymm") &amp; "]",
"[Base_Tarjetas].[Metrica]","[Base_Tarjetas].[Metrica].&amp;[" &amp; $A44 &amp; "]",
"[Base_Tarjetas].[SEGMENTO_DESCRIP]","[Base_Tarjetas].[SEGMENTO_DESCRIP].&amp;[" &amp; $C$6 &amp; "]",
"[Base_Tarjetas].[SITUACION]","[Base_Tarjetas].[SITUACION].&amp;[" &amp; $C44 &amp; "]",
"[Base_Tarjetas].[TIPO]","[Base_Tarjetas].[TIPO].&amp;[" &amp; $C$1 &amp; "]")/1000,
0)</f>
        <v>0</v>
      </c>
      <c r="S44" s="8">
        <f>IFERROR(
GETPIVOTDATA("[Base_Tarjetas].[Importe]",TDinamica_R!$A$3,
"[Base_Tarjetas].[PERIODO]","[Base_Tarjetas].[PERIODO].&amp;[" &amp; TEXT(S$6,"yyyymm") &amp; "]",
"[Base_Tarjetas].[Metrica]","[Base_Tarjetas].[Metrica].&amp;[" &amp; $A44 &amp; "]",
"[Base_Tarjetas].[SEGMENTO_DESCRIP]","[Base_Tarjetas].[SEGMENTO_DESCRIP].&amp;[" &amp; $C$6 &amp; "]",
"[Base_Tarjetas].[SITUACION]","[Base_Tarjetas].[SITUACION].&amp;[" &amp; $C44 &amp; "]",
"[Base_Tarjetas].[TIPO]","[Base_Tarjetas].[TIPO].&amp;[" &amp; $C$1 &amp; "]")/1000,
0)</f>
        <v>0</v>
      </c>
      <c r="T44" s="8">
        <f>IFERROR(
GETPIVOTDATA("[Base_Tarjetas].[Importe]",TDinamica_R!$A$3,
"[Base_Tarjetas].[PERIODO]","[Base_Tarjetas].[PERIODO].&amp;[" &amp; TEXT(T$6,"yyyymm") &amp; "]",
"[Base_Tarjetas].[Metrica]","[Base_Tarjetas].[Metrica].&amp;[" &amp; $A44 &amp; "]",
"[Base_Tarjetas].[SEGMENTO_DESCRIP]","[Base_Tarjetas].[SEGMENTO_DESCRIP].&amp;[" &amp; $C$6 &amp; "]",
"[Base_Tarjetas].[SITUACION]","[Base_Tarjetas].[SITUACION].&amp;[" &amp; $C44 &amp; "]",
"[Base_Tarjetas].[TIPO]","[Base_Tarjetas].[TIPO].&amp;[" &amp; $C$1 &amp; "]")/1000,
0)</f>
        <v>0</v>
      </c>
      <c r="U44" s="8">
        <f>IFERROR(
GETPIVOTDATA("[Base_Tarjetas].[Importe]",TDinamica_R!$A$3,
"[Base_Tarjetas].[PERIODO]","[Base_Tarjetas].[PERIODO].&amp;[" &amp; TEXT(U$6,"yyyymm") &amp; "]",
"[Base_Tarjetas].[Metrica]","[Base_Tarjetas].[Metrica].&amp;[" &amp; $A44 &amp; "]",
"[Base_Tarjetas].[SEGMENTO_DESCRIP]","[Base_Tarjetas].[SEGMENTO_DESCRIP].&amp;[" &amp; $C$6 &amp; "]",
"[Base_Tarjetas].[SITUACION]","[Base_Tarjetas].[SITUACION].&amp;[" &amp; $C44 &amp; "]",
"[Base_Tarjetas].[TIPO]","[Base_Tarjetas].[TIPO].&amp;[" &amp; $C$1 &amp; "]")/1000,
0)</f>
        <v>0</v>
      </c>
      <c r="V44" s="8">
        <f>IFERROR(
GETPIVOTDATA("[Base_Tarjetas].[Importe]",TDinamica_R!$A$3,
"[Base_Tarjetas].[PERIODO]","[Base_Tarjetas].[PERIODO].&amp;[" &amp; TEXT(V$6,"yyyymm") &amp; "]",
"[Base_Tarjetas].[Metrica]","[Base_Tarjetas].[Metrica].&amp;[" &amp; $A44 &amp; "]",
"[Base_Tarjetas].[SEGMENTO_DESCRIP]","[Base_Tarjetas].[SEGMENTO_DESCRIP].&amp;[" &amp; $C$6 &amp; "]",
"[Base_Tarjetas].[SITUACION]","[Base_Tarjetas].[SITUACION].&amp;[" &amp; $C44 &amp; "]",
"[Base_Tarjetas].[TIPO]","[Base_Tarjetas].[TIPO].&amp;[" &amp; $C$1 &amp; "]")/1000,
0)</f>
        <v>0</v>
      </c>
      <c r="W44" s="8">
        <f>IFERROR(
GETPIVOTDATA("[Base_Tarjetas].[Importe]",TDinamica_R!$A$3,
"[Base_Tarjetas].[PERIODO]","[Base_Tarjetas].[PERIODO].&amp;[" &amp; TEXT(W$6,"yyyymm") &amp; "]",
"[Base_Tarjetas].[Metrica]","[Base_Tarjetas].[Metrica].&amp;[" &amp; $A44 &amp; "]",
"[Base_Tarjetas].[SEGMENTO_DESCRIP]","[Base_Tarjetas].[SEGMENTO_DESCRIP].&amp;[" &amp; $C$6 &amp; "]",
"[Base_Tarjetas].[SITUACION]","[Base_Tarjetas].[SITUACION].&amp;[" &amp; $C44 &amp; "]",
"[Base_Tarjetas].[TIPO]","[Base_Tarjetas].[TIPO].&amp;[" &amp; $C$1 &amp; "]")/1000,
0)</f>
        <v>0</v>
      </c>
      <c r="X44" s="8">
        <f>IFERROR(
GETPIVOTDATA("[Base_Tarjetas].[Importe]",TDinamica_R!$A$3,
"[Base_Tarjetas].[PERIODO]","[Base_Tarjetas].[PERIODO].&amp;[" &amp; TEXT(X$6,"yyyymm") &amp; "]",
"[Base_Tarjetas].[Metrica]","[Base_Tarjetas].[Metrica].&amp;[" &amp; $A44 &amp; "]",
"[Base_Tarjetas].[SEGMENTO_DESCRIP]","[Base_Tarjetas].[SEGMENTO_DESCRIP].&amp;[" &amp; $C$6 &amp; "]",
"[Base_Tarjetas].[SITUACION]","[Base_Tarjetas].[SITUACION].&amp;[" &amp; $C44 &amp; "]",
"[Base_Tarjetas].[TIPO]","[Base_Tarjetas].[TIPO].&amp;[" &amp; $C$1 &amp; "]")/1000,
0)</f>
        <v>0</v>
      </c>
      <c r="Y44" s="8">
        <f>IFERROR(
GETPIVOTDATA("[Base_Tarjetas].[Importe]",TDinamica_R!$A$3,
"[Base_Tarjetas].[PERIODO]","[Base_Tarjetas].[PERIODO].&amp;[" &amp; TEXT(Y$6,"yyyymm") &amp; "]",
"[Base_Tarjetas].[Metrica]","[Base_Tarjetas].[Metrica].&amp;[" &amp; $A44 &amp; "]",
"[Base_Tarjetas].[SEGMENTO_DESCRIP]","[Base_Tarjetas].[SEGMENTO_DESCRIP].&amp;[" &amp; $C$6 &amp; "]",
"[Base_Tarjetas].[SITUACION]","[Base_Tarjetas].[SITUACION].&amp;[" &amp; $C44 &amp; "]",
"[Base_Tarjetas].[TIPO]","[Base_Tarjetas].[TIPO].&amp;[" &amp; $C$1 &amp; "]")/1000,
0)</f>
        <v>0</v>
      </c>
      <c r="Z44" s="8">
        <f>IFERROR(
GETPIVOTDATA("[Base_Tarjetas].[Importe]",TDinamica_R!$A$3,
"[Base_Tarjetas].[PERIODO]","[Base_Tarjetas].[PERIODO].&amp;[" &amp; TEXT(Z$6,"yyyymm") &amp; "]",
"[Base_Tarjetas].[Metrica]","[Base_Tarjetas].[Metrica].&amp;[" &amp; $A44 &amp; "]",
"[Base_Tarjetas].[SEGMENTO_DESCRIP]","[Base_Tarjetas].[SEGMENTO_DESCRIP].&amp;[" &amp; $C$6 &amp; "]",
"[Base_Tarjetas].[SITUACION]","[Base_Tarjetas].[SITUACION].&amp;[" &amp; $C44 &amp; "]",
"[Base_Tarjetas].[TIPO]","[Base_Tarjetas].[TIPO].&amp;[" &amp; $C$1 &amp; "]")/1000,
0)</f>
        <v>0</v>
      </c>
      <c r="AA44" s="8">
        <f>IFERROR(
GETPIVOTDATA("[Base_Tarjetas].[Importe]",TDinamica_R!$A$3,
"[Base_Tarjetas].[PERIODO]","[Base_Tarjetas].[PERIODO].&amp;[" &amp; TEXT(AA$6,"yyyymm") &amp; "]",
"[Base_Tarjetas].[Metrica]","[Base_Tarjetas].[Metrica].&amp;[" &amp; $A44 &amp; "]",
"[Base_Tarjetas].[SEGMENTO_DESCRIP]","[Base_Tarjetas].[SEGMENTO_DESCRIP].&amp;[" &amp; $C$6 &amp; "]",
"[Base_Tarjetas].[SITUACION]","[Base_Tarjetas].[SITUACION].&amp;[" &amp; $C44 &amp; "]",
"[Base_Tarjetas].[TIPO]","[Base_Tarjetas].[TIPO].&amp;[" &amp; $C$1 &amp; "]")/1000,
0)</f>
        <v>0</v>
      </c>
      <c r="AB44" s="8">
        <f>IFERROR(
GETPIVOTDATA("[Base_Tarjetas].[Importe]",TDinamica_R!$A$3,
"[Base_Tarjetas].[PERIODO]","[Base_Tarjetas].[PERIODO].&amp;[" &amp; TEXT(AB$6,"yyyymm") &amp; "]",
"[Base_Tarjetas].[Metrica]","[Base_Tarjetas].[Metrica].&amp;[" &amp; $A44 &amp; "]",
"[Base_Tarjetas].[SEGMENTO_DESCRIP]","[Base_Tarjetas].[SEGMENTO_DESCRIP].&amp;[" &amp; $C$6 &amp; "]",
"[Base_Tarjetas].[SITUACION]","[Base_Tarjetas].[SITUACION].&amp;[" &amp; $C44 &amp; "]",
"[Base_Tarjetas].[TIPO]","[Base_Tarjetas].[TIPO].&amp;[" &amp; $C$1 &amp; "]")/1000,
0)</f>
        <v>0</v>
      </c>
      <c r="AC44" s="8">
        <f>IFERROR(
GETPIVOTDATA("[Base_Tarjetas].[Importe]",TDinamica_R!$A$3,
"[Base_Tarjetas].[PERIODO]","[Base_Tarjetas].[PERIODO].&amp;[" &amp; TEXT(AC$6,"yyyymm") &amp; "]",
"[Base_Tarjetas].[Metrica]","[Base_Tarjetas].[Metrica].&amp;[" &amp; $A44 &amp; "]",
"[Base_Tarjetas].[SEGMENTO_DESCRIP]","[Base_Tarjetas].[SEGMENTO_DESCRIP].&amp;[" &amp; $C$6 &amp; "]",
"[Base_Tarjetas].[SITUACION]","[Base_Tarjetas].[SITUACION].&amp;[" &amp; $C44 &amp; "]",
"[Base_Tarjetas].[TIPO]","[Base_Tarjetas].[TIPO].&amp;[" &amp; $C$1 &amp; "]")/1000,
0)</f>
        <v>0</v>
      </c>
      <c r="AD44" s="8">
        <f>IFERROR(
GETPIVOTDATA("[Base_Tarjetas].[Importe]",TDinamica_R!$A$3,
"[Base_Tarjetas].[PERIODO]","[Base_Tarjetas].[PERIODO].&amp;[" &amp; TEXT(AD$6,"yyyymm") &amp; "]",
"[Base_Tarjetas].[Metrica]","[Base_Tarjetas].[Metrica].&amp;[" &amp; $A44 &amp; "]",
"[Base_Tarjetas].[SEGMENTO_DESCRIP]","[Base_Tarjetas].[SEGMENTO_DESCRIP].&amp;[" &amp; $C$6 &amp; "]",
"[Base_Tarjetas].[SITUACION]","[Base_Tarjetas].[SITUACION].&amp;[" &amp; $C44 &amp; "]",
"[Base_Tarjetas].[TIPO]","[Base_Tarjetas].[TIPO].&amp;[" &amp; $C$1 &amp; "]")/1000,
0)</f>
        <v>0</v>
      </c>
      <c r="AE44" s="8">
        <f>IFERROR(
GETPIVOTDATA("[Base_Tarjetas].[Importe]",TDinamica_R!$A$3,
"[Base_Tarjetas].[PERIODO]","[Base_Tarjetas].[PERIODO].&amp;[" &amp; TEXT(AE$6,"yyyymm") &amp; "]",
"[Base_Tarjetas].[Metrica]","[Base_Tarjetas].[Metrica].&amp;[" &amp; $A44 &amp; "]",
"[Base_Tarjetas].[SEGMENTO_DESCRIP]","[Base_Tarjetas].[SEGMENTO_DESCRIP].&amp;[" &amp; $C$6 &amp; "]",
"[Base_Tarjetas].[SITUACION]","[Base_Tarjetas].[SITUACION].&amp;[" &amp; $C44 &amp; "]",
"[Base_Tarjetas].[TIPO]","[Base_Tarjetas].[TIPO].&amp;[" &amp; $C$1 &amp; "]")/1000,
0)</f>
        <v>0</v>
      </c>
      <c r="AF44" s="8">
        <f>IFERROR(
GETPIVOTDATA("[Base_Tarjetas].[Importe]",TDinamica_R!$A$3,
"[Base_Tarjetas].[PERIODO]","[Base_Tarjetas].[PERIODO].&amp;[" &amp; TEXT(AF$6,"yyyymm") &amp; "]",
"[Base_Tarjetas].[Metrica]","[Base_Tarjetas].[Metrica].&amp;[" &amp; $A44 &amp; "]",
"[Base_Tarjetas].[SEGMENTO_DESCRIP]","[Base_Tarjetas].[SEGMENTO_DESCRIP].&amp;[" &amp; $C$6 &amp; "]",
"[Base_Tarjetas].[SITUACION]","[Base_Tarjetas].[SITUACION].&amp;[" &amp; $C44 &amp; "]",
"[Base_Tarjetas].[TIPO]","[Base_Tarjetas].[TIPO].&amp;[" &amp; $C$1 &amp; "]")/1000,
0)</f>
        <v>0</v>
      </c>
      <c r="AG44" s="8">
        <f>IFERROR(
GETPIVOTDATA("[Base_Tarjetas].[Importe]",TDinamica_R!$A$3,
"[Base_Tarjetas].[PERIODO]","[Base_Tarjetas].[PERIODO].&amp;[" &amp; TEXT(AG$6,"yyyymm") &amp; "]",
"[Base_Tarjetas].[Metrica]","[Base_Tarjetas].[Metrica].&amp;[" &amp; $A44 &amp; "]",
"[Base_Tarjetas].[SEGMENTO_DESCRIP]","[Base_Tarjetas].[SEGMENTO_DESCRIP].&amp;[" &amp; $C$6 &amp; "]",
"[Base_Tarjetas].[SITUACION]","[Base_Tarjetas].[SITUACION].&amp;[" &amp; $C44 &amp; "]",
"[Base_Tarjetas].[TIPO]","[Base_Tarjetas].[TIPO].&amp;[" &amp; $C$1 &amp; "]")/1000,
0)</f>
        <v>0</v>
      </c>
      <c r="AH44" s="8">
        <f>IFERROR(
GETPIVOTDATA("[Base_Tarjetas].[Importe]",TDinamica_R!$A$3,
"[Base_Tarjetas].[PERIODO]","[Base_Tarjetas].[PERIODO].&amp;[" &amp; TEXT(AH$6,"yyyymm") &amp; "]",
"[Base_Tarjetas].[Metrica]","[Base_Tarjetas].[Metrica].&amp;[" &amp; $A44 &amp; "]",
"[Base_Tarjetas].[SEGMENTO_DESCRIP]","[Base_Tarjetas].[SEGMENTO_DESCRIP].&amp;[" &amp; $C$6 &amp; "]",
"[Base_Tarjetas].[SITUACION]","[Base_Tarjetas].[SITUACION].&amp;[" &amp; $C44 &amp; "]",
"[Base_Tarjetas].[TIPO]","[Base_Tarjetas].[TIPO].&amp;[" &amp; $C$1 &amp; "]")/1000,
0)</f>
        <v>0</v>
      </c>
      <c r="AI44" s="8">
        <f>IFERROR(
GETPIVOTDATA("[Base_Tarjetas].[Importe]",TDinamica_R!$A$3,
"[Base_Tarjetas].[PERIODO]","[Base_Tarjetas].[PERIODO].&amp;[" &amp; TEXT(AI$6,"yyyymm") &amp; "]",
"[Base_Tarjetas].[Metrica]","[Base_Tarjetas].[Metrica].&amp;[" &amp; $A44 &amp; "]",
"[Base_Tarjetas].[SEGMENTO_DESCRIP]","[Base_Tarjetas].[SEGMENTO_DESCRIP].&amp;[" &amp; $C$6 &amp; "]",
"[Base_Tarjetas].[SITUACION]","[Base_Tarjetas].[SITUACION].&amp;[" &amp; $C44 &amp; "]",
"[Base_Tarjetas].[TIPO]","[Base_Tarjetas].[TIPO].&amp;[" &amp; $C$1 &amp; "]")/1000,
0)</f>
        <v>0</v>
      </c>
      <c r="AJ44" s="8">
        <f>IFERROR(
GETPIVOTDATA("[Base_Tarjetas].[Importe]",TDinamica_R!$A$3,
"[Base_Tarjetas].[PERIODO]","[Base_Tarjetas].[PERIODO].&amp;[" &amp; TEXT(AJ$6,"yyyymm") &amp; "]",
"[Base_Tarjetas].[Metrica]","[Base_Tarjetas].[Metrica].&amp;[" &amp; $A44 &amp; "]",
"[Base_Tarjetas].[SEGMENTO_DESCRIP]","[Base_Tarjetas].[SEGMENTO_DESCRIP].&amp;[" &amp; $C$6 &amp; "]",
"[Base_Tarjetas].[SITUACION]","[Base_Tarjetas].[SITUACION].&amp;[" &amp; $C44 &amp; "]",
"[Base_Tarjetas].[TIPO]","[Base_Tarjetas].[TIPO].&amp;[" &amp; $C$1 &amp; "]")/1000,
0)</f>
        <v>0</v>
      </c>
      <c r="AK44" s="8">
        <f>IFERROR(
GETPIVOTDATA("[Base_Tarjetas].[Importe]",TDinamica_R!$A$3,
"[Base_Tarjetas].[PERIODO]","[Base_Tarjetas].[PERIODO].&amp;[" &amp; TEXT(AK$6,"yyyymm") &amp; "]",
"[Base_Tarjetas].[Metrica]","[Base_Tarjetas].[Metrica].&amp;[" &amp; $A44 &amp; "]",
"[Base_Tarjetas].[SEGMENTO_DESCRIP]","[Base_Tarjetas].[SEGMENTO_DESCRIP].&amp;[" &amp; $C$6 &amp; "]",
"[Base_Tarjetas].[SITUACION]","[Base_Tarjetas].[SITUACION].&amp;[" &amp; $C44 &amp; "]",
"[Base_Tarjetas].[TIPO]","[Base_Tarjetas].[TIPO].&amp;[" &amp; $C$1 &amp; "]")/1000,
0)</f>
        <v>0</v>
      </c>
      <c r="AL44" s="8">
        <f>IFERROR(
GETPIVOTDATA("[Base_Tarjetas].[Importe]",TDinamica_R!$A$3,
"[Base_Tarjetas].[PERIODO]","[Base_Tarjetas].[PERIODO].&amp;[" &amp; TEXT(AL$6,"yyyymm") &amp; "]",
"[Base_Tarjetas].[Metrica]","[Base_Tarjetas].[Metrica].&amp;[" &amp; $A44 &amp; "]",
"[Base_Tarjetas].[SEGMENTO_DESCRIP]","[Base_Tarjetas].[SEGMENTO_DESCRIP].&amp;[" &amp; $C$6 &amp; "]",
"[Base_Tarjetas].[SITUACION]","[Base_Tarjetas].[SITUACION].&amp;[" &amp; $C44 &amp; "]",
"[Base_Tarjetas].[TIPO]","[Base_Tarjetas].[TIPO].&amp;[" &amp; $C$1 &amp; "]")/1000,
0)</f>
        <v>0</v>
      </c>
      <c r="AM44" s="8">
        <f>IFERROR(
GETPIVOTDATA("[Base_Tarjetas].[Importe]",TDinamica_R!$A$3,
"[Base_Tarjetas].[PERIODO]","[Base_Tarjetas].[PERIODO].&amp;[" &amp; TEXT(AM$6,"yyyymm") &amp; "]",
"[Base_Tarjetas].[Metrica]","[Base_Tarjetas].[Metrica].&amp;[" &amp; $A44 &amp; "]",
"[Base_Tarjetas].[SEGMENTO_DESCRIP]","[Base_Tarjetas].[SEGMENTO_DESCRIP].&amp;[" &amp; $C$6 &amp; "]",
"[Base_Tarjetas].[SITUACION]","[Base_Tarjetas].[SITUACION].&amp;[" &amp; $C44 &amp; "]",
"[Base_Tarjetas].[TIPO]","[Base_Tarjetas].[TIPO].&amp;[" &amp; $C$1 &amp; "]")/1000,
0)</f>
        <v>0</v>
      </c>
      <c r="AN44" s="8">
        <f>IFERROR(
GETPIVOTDATA("[Base_Tarjetas].[Importe]",TDinamica_R!$A$3,
"[Base_Tarjetas].[PERIODO]","[Base_Tarjetas].[PERIODO].&amp;[" &amp; TEXT(AN$6,"yyyymm") &amp; "]",
"[Base_Tarjetas].[Metrica]","[Base_Tarjetas].[Metrica].&amp;[" &amp; $A44 &amp; "]",
"[Base_Tarjetas].[SEGMENTO_DESCRIP]","[Base_Tarjetas].[SEGMENTO_DESCRIP].&amp;[" &amp; $C$6 &amp; "]",
"[Base_Tarjetas].[SITUACION]","[Base_Tarjetas].[SITUACION].&amp;[" &amp; $C44 &amp; "]",
"[Base_Tarjetas].[TIPO]","[Base_Tarjetas].[TIPO].&amp;[" &amp; $C$1 &amp; "]")/1000,
0)</f>
        <v>0</v>
      </c>
      <c r="AO44" s="8">
        <f>IFERROR(
GETPIVOTDATA("[Base_Tarjetas].[Importe]",TDinamica_R!$A$3,
"[Base_Tarjetas].[PERIODO]","[Base_Tarjetas].[PERIODO].&amp;[" &amp; TEXT(AO$6,"yyyymm") &amp; "]",
"[Base_Tarjetas].[Metrica]","[Base_Tarjetas].[Metrica].&amp;[" &amp; $A44 &amp; "]",
"[Base_Tarjetas].[SEGMENTO_DESCRIP]","[Base_Tarjetas].[SEGMENTO_DESCRIP].&amp;[" &amp; $C$6 &amp; "]",
"[Base_Tarjetas].[SITUACION]","[Base_Tarjetas].[SITUACION].&amp;[" &amp; $C44 &amp; "]",
"[Base_Tarjetas].[TIPO]","[Base_Tarjetas].[TIPO].&amp;[" &amp; $C$1 &amp; "]")/1000,
0)</f>
        <v>0</v>
      </c>
      <c r="AP44" s="8">
        <f>IFERROR(
GETPIVOTDATA("[Base_Tarjetas].[Importe]",TDinamica_R!$A$3,
"[Base_Tarjetas].[PERIODO]","[Base_Tarjetas].[PERIODO].&amp;[" &amp; TEXT(AP$6,"yyyymm") &amp; "]",
"[Base_Tarjetas].[Metrica]","[Base_Tarjetas].[Metrica].&amp;[" &amp; $A44 &amp; "]",
"[Base_Tarjetas].[SEGMENTO_DESCRIP]","[Base_Tarjetas].[SEGMENTO_DESCRIP].&amp;[" &amp; $C$6 &amp; "]",
"[Base_Tarjetas].[SITUACION]","[Base_Tarjetas].[SITUACION].&amp;[" &amp; $C44 &amp; "]",
"[Base_Tarjetas].[TIPO]","[Base_Tarjetas].[TIPO].&amp;[" &amp; $C$1 &amp; "]")/1000,
0)</f>
        <v>0</v>
      </c>
      <c r="AQ44" s="8">
        <f>IFERROR(
GETPIVOTDATA("[Base_Tarjetas].[Importe]",TDinamica_R!$A$3,
"[Base_Tarjetas].[PERIODO]","[Base_Tarjetas].[PERIODO].&amp;[" &amp; TEXT(AQ$6,"yyyymm") &amp; "]",
"[Base_Tarjetas].[Metrica]","[Base_Tarjetas].[Metrica].&amp;[" &amp; $A44 &amp; "]",
"[Base_Tarjetas].[SEGMENTO_DESCRIP]","[Base_Tarjetas].[SEGMENTO_DESCRIP].&amp;[" &amp; $C$6 &amp; "]",
"[Base_Tarjetas].[SITUACION]","[Base_Tarjetas].[SITUACION].&amp;[" &amp; $C44 &amp; "]",
"[Base_Tarjetas].[TIPO]","[Base_Tarjetas].[TIPO].&amp;[" &amp; $C$1 &amp; "]")/1000,
0)</f>
        <v>0</v>
      </c>
      <c r="AR44" s="8">
        <f>IFERROR(
GETPIVOTDATA("[Base_Tarjetas].[Importe]",TDinamica_R!$A$3,
"[Base_Tarjetas].[PERIODO]","[Base_Tarjetas].[PERIODO].&amp;[" &amp; TEXT(AR$6,"yyyymm") &amp; "]",
"[Base_Tarjetas].[Metrica]","[Base_Tarjetas].[Metrica].&amp;[" &amp; $A44 &amp; "]",
"[Base_Tarjetas].[SEGMENTO_DESCRIP]","[Base_Tarjetas].[SEGMENTO_DESCRIP].&amp;[" &amp; $C$6 &amp; "]",
"[Base_Tarjetas].[SITUACION]","[Base_Tarjetas].[SITUACION].&amp;[" &amp; $C44 &amp; "]",
"[Base_Tarjetas].[TIPO]","[Base_Tarjetas].[TIPO].&amp;[" &amp; $C$1 &amp; "]")/1000,
0)</f>
        <v>0</v>
      </c>
      <c r="AS44" s="8">
        <f>IFERROR(
GETPIVOTDATA("[Base_Tarjetas].[Importe]",TDinamica_R!$A$3,
"[Base_Tarjetas].[PERIODO]","[Base_Tarjetas].[PERIODO].&amp;[" &amp; TEXT(AS$6,"yyyymm") &amp; "]",
"[Base_Tarjetas].[Metrica]","[Base_Tarjetas].[Metrica].&amp;[" &amp; $A44 &amp; "]",
"[Base_Tarjetas].[SEGMENTO_DESCRIP]","[Base_Tarjetas].[SEGMENTO_DESCRIP].&amp;[" &amp; $C$6 &amp; "]",
"[Base_Tarjetas].[SITUACION]","[Base_Tarjetas].[SITUACION].&amp;[" &amp; $C44 &amp; "]",
"[Base_Tarjetas].[TIPO]","[Base_Tarjetas].[TIPO].&amp;[" &amp; $C$1 &amp; "]")/1000,
0)</f>
        <v>0</v>
      </c>
      <c r="AT44" s="8">
        <f>IFERROR(
GETPIVOTDATA("[Base_Tarjetas].[Importe]",TDinamica_R!$A$3,
"[Base_Tarjetas].[PERIODO]","[Base_Tarjetas].[PERIODO].&amp;[" &amp; TEXT(AT$6,"yyyymm") &amp; "]",
"[Base_Tarjetas].[Metrica]","[Base_Tarjetas].[Metrica].&amp;[" &amp; $A44 &amp; "]",
"[Base_Tarjetas].[SEGMENTO_DESCRIP]","[Base_Tarjetas].[SEGMENTO_DESCRIP].&amp;[" &amp; $C$6 &amp; "]",
"[Base_Tarjetas].[SITUACION]","[Base_Tarjetas].[SITUACION].&amp;[" &amp; $C44 &amp; "]",
"[Base_Tarjetas].[TIPO]","[Base_Tarjetas].[TIPO].&amp;[" &amp; $C$1 &amp; "]")/1000,
0)</f>
        <v>0</v>
      </c>
      <c r="AU44" s="8">
        <f>IFERROR(
GETPIVOTDATA("[Base_Tarjetas].[Importe]",TDinamica_R!$A$3,
"[Base_Tarjetas].[PERIODO]","[Base_Tarjetas].[PERIODO].&amp;[" &amp; TEXT(AU$6,"yyyymm") &amp; "]",
"[Base_Tarjetas].[Metrica]","[Base_Tarjetas].[Metrica].&amp;[" &amp; $A44 &amp; "]",
"[Base_Tarjetas].[SEGMENTO_DESCRIP]","[Base_Tarjetas].[SEGMENTO_DESCRIP].&amp;[" &amp; $C$6 &amp; "]",
"[Base_Tarjetas].[SITUACION]","[Base_Tarjetas].[SITUACION].&amp;[" &amp; $C44 &amp; "]",
"[Base_Tarjetas].[TIPO]","[Base_Tarjetas].[TIPO].&amp;[" &amp; $C$1 &amp; "]")/1000,
0)</f>
        <v>0</v>
      </c>
      <c r="AV44" s="8">
        <f>IFERROR(
GETPIVOTDATA("[Base_Tarjetas].[Importe]",TDinamica_R!$A$3,
"[Base_Tarjetas].[PERIODO]","[Base_Tarjetas].[PERIODO].&amp;[" &amp; TEXT(AV$6,"yyyymm") &amp; "]",
"[Base_Tarjetas].[Metrica]","[Base_Tarjetas].[Metrica].&amp;[" &amp; $A44 &amp; "]",
"[Base_Tarjetas].[SEGMENTO_DESCRIP]","[Base_Tarjetas].[SEGMENTO_DESCRIP].&amp;[" &amp; $C$6 &amp; "]",
"[Base_Tarjetas].[SITUACION]","[Base_Tarjetas].[SITUACION].&amp;[" &amp; $C44 &amp; "]",
"[Base_Tarjetas].[TIPO]","[Base_Tarjetas].[TIPO].&amp;[" &amp; $C$1 &amp; "]")/1000,
0)</f>
        <v>0</v>
      </c>
      <c r="AW44" s="8">
        <f>IFERROR(
GETPIVOTDATA("[Base_Tarjetas].[Importe]",TDinamica_R!$A$3,
"[Base_Tarjetas].[PERIODO]","[Base_Tarjetas].[PERIODO].&amp;[" &amp; TEXT(AW$6,"yyyymm") &amp; "]",
"[Base_Tarjetas].[Metrica]","[Base_Tarjetas].[Metrica].&amp;[" &amp; $A44 &amp; "]",
"[Base_Tarjetas].[SEGMENTO_DESCRIP]","[Base_Tarjetas].[SEGMENTO_DESCRIP].&amp;[" &amp; $C$6 &amp; "]",
"[Base_Tarjetas].[SITUACION]","[Base_Tarjetas].[SITUACION].&amp;[" &amp; $C44 &amp; "]",
"[Base_Tarjetas].[TIPO]","[Base_Tarjetas].[TIPO].&amp;[" &amp; $C$1 &amp; "]")/1000,
0)</f>
        <v>0</v>
      </c>
      <c r="AX44" s="8">
        <f>IFERROR(
GETPIVOTDATA("[Base_Tarjetas].[Importe]",TDinamica_R!$A$3,
"[Base_Tarjetas].[PERIODO]","[Base_Tarjetas].[PERIODO].&amp;[" &amp; TEXT(AX$6,"yyyymm") &amp; "]",
"[Base_Tarjetas].[Metrica]","[Base_Tarjetas].[Metrica].&amp;[" &amp; $A44 &amp; "]",
"[Base_Tarjetas].[SEGMENTO_DESCRIP]","[Base_Tarjetas].[SEGMENTO_DESCRIP].&amp;[" &amp; $C$6 &amp; "]",
"[Base_Tarjetas].[SITUACION]","[Base_Tarjetas].[SITUACION].&amp;[" &amp; $C44 &amp; "]",
"[Base_Tarjetas].[TIPO]","[Base_Tarjetas].[TIPO].&amp;[" &amp; $C$1 &amp; "]")/1000,
0)</f>
        <v>0</v>
      </c>
      <c r="AY44" s="8">
        <f>IFERROR(
GETPIVOTDATA("[Base_Tarjetas].[Importe]",TDinamica_R!$A$3,
"[Base_Tarjetas].[PERIODO]","[Base_Tarjetas].[PERIODO].&amp;[" &amp; TEXT(AY$6,"yyyymm") &amp; "]",
"[Base_Tarjetas].[Metrica]","[Base_Tarjetas].[Metrica].&amp;[" &amp; $A44 &amp; "]",
"[Base_Tarjetas].[SEGMENTO_DESCRIP]","[Base_Tarjetas].[SEGMENTO_DESCRIP].&amp;[" &amp; $C$6 &amp; "]",
"[Base_Tarjetas].[SITUACION]","[Base_Tarjetas].[SITUACION].&amp;[" &amp; $C44 &amp; "]",
"[Base_Tarjetas].[TIPO]","[Base_Tarjetas].[TIPO].&amp;[" &amp; $C$1 &amp; "]")/1000,
0)</f>
        <v>0</v>
      </c>
      <c r="AZ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TEXT(AZ$6,"yyyymm") &amp; "]"),
0)</f>
        <v>-3531.4413436145019</v>
      </c>
      <c r="BA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TEXT(BA$6,"yyyymm") &amp; "]"),
0)</f>
        <v>-3193.5683749992349</v>
      </c>
      <c r="BB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TEXT(BB$6,"yyyymm") &amp; "]"),
0)</f>
        <v>-3562.2255536175307</v>
      </c>
      <c r="BC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TEXT(BC$6,"yyyymm") &amp; "]"),
0)</f>
        <v>-3496.0156960349691</v>
      </c>
      <c r="BD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TEXT(BD$6,"yyyymm") &amp; "]"),
0)</f>
        <v>-3711.4281545643539</v>
      </c>
      <c r="BE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TEXT(BE$6,"yyyymm") &amp; "]"),
0)</f>
        <v>-3628.227820634112</v>
      </c>
      <c r="BF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TEXT(BF$6,"yyyymm") &amp; "]"),
0)</f>
        <v>-3764.0296520480865</v>
      </c>
      <c r="BG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TEXT(BG$6,"yyyymm") &amp; "]"),
0)</f>
        <v>-3831.1486780100427</v>
      </c>
      <c r="BH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TEXT(BH$6,"yyyymm") &amp; "]"),
0)</f>
        <v>-3762.1384054265868</v>
      </c>
      <c r="BI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TEXT(BI$6,"yyyymm") &amp; "]"),
0)</f>
        <v>-3921.9507996892557</v>
      </c>
      <c r="BJ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TEXT(BJ$6,"yyyymm") &amp; "]"),
0)</f>
        <v>-3819.0501807279516</v>
      </c>
      <c r="BK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TEXT(BK$6,"yyyymm") &amp; "]"),
0)</f>
        <v>-4052.0891706261941</v>
      </c>
      <c r="BO44" s="24">
        <f t="shared" ref="BO44:BT46" si="98">SUMIFS($D44:$BM44,$D$6:$BM$6,"&gt;="&amp;BO$2,$D$6:$BM$6,"&lt;="&amp;BO$6,$D$5:$BM$5,BO$5)</f>
        <v>0</v>
      </c>
      <c r="BP44" s="24">
        <f t="shared" si="98"/>
        <v>-10287.235272231268</v>
      </c>
      <c r="BQ44" s="24">
        <f t="shared" si="98"/>
        <v>0</v>
      </c>
      <c r="BR44" s="24">
        <f t="shared" si="98"/>
        <v>0</v>
      </c>
      <c r="BS44" s="24">
        <f t="shared" si="98"/>
        <v>0</v>
      </c>
      <c r="BT44" s="24">
        <f t="shared" si="98"/>
        <v>0</v>
      </c>
    </row>
    <row r="45" spans="1:72" hidden="1" outlineLevel="1" x14ac:dyDescent="0.25">
      <c r="A45" s="11" t="s">
        <v>14</v>
      </c>
      <c r="C45" s="2" t="s">
        <v>1</v>
      </c>
      <c r="D45" s="8">
        <f>IFERROR(
GETPIVOTDATA("[Base_Tarjetas].[Importe]",TDinamica_R!$A$3,
"[Base_Tarjetas].[PERIODO]","[Base_Tarjetas].[PERIODO].&amp;[" &amp; TEXT(D$6,"yyyymm") &amp; "]",
"[Base_Tarjetas].[Metrica]","[Base_Tarjetas].[Metrica].&amp;[" &amp; $A45 &amp; "]",
"[Base_Tarjetas].[SEGMENTO_DESCRIP]","[Base_Tarjetas].[SEGMENTO_DESCRIP].&amp;[" &amp; $C$6 &amp; "]",
"[Base_Tarjetas].[SITUACION]","[Base_Tarjetas].[SITUACION].&amp;[" &amp; $C45 &amp; "]",
"[Base_Tarjetas].[TIPO]","[Base_Tarjetas].[TIPO].&amp;[" &amp; $C$1 &amp; "]")/1000,
0)</f>
        <v>0</v>
      </c>
      <c r="E45" s="8">
        <f>IFERROR(
GETPIVOTDATA("[Base_Tarjetas].[Importe]",TDinamica_R!$A$3,
"[Base_Tarjetas].[PERIODO]","[Base_Tarjetas].[PERIODO].&amp;[" &amp; TEXT(E$6,"yyyymm") &amp; "]",
"[Base_Tarjetas].[Metrica]","[Base_Tarjetas].[Metrica].&amp;[" &amp; $A45 &amp; "]",
"[Base_Tarjetas].[SEGMENTO_DESCRIP]","[Base_Tarjetas].[SEGMENTO_DESCRIP].&amp;[" &amp; $C$6 &amp; "]",
"[Base_Tarjetas].[SITUACION]","[Base_Tarjetas].[SITUACION].&amp;[" &amp; $C45 &amp; "]",
"[Base_Tarjetas].[TIPO]","[Base_Tarjetas].[TIPO].&amp;[" &amp; $C$1 &amp; "]")/1000,
0)</f>
        <v>0</v>
      </c>
      <c r="F45" s="8">
        <f>IFERROR(
GETPIVOTDATA("[Base_Tarjetas].[Importe]",TDinamica_R!$A$3,
"[Base_Tarjetas].[PERIODO]","[Base_Tarjetas].[PERIODO].&amp;[" &amp; TEXT(F$6,"yyyymm") &amp; "]",
"[Base_Tarjetas].[Metrica]","[Base_Tarjetas].[Metrica].&amp;[" &amp; $A45 &amp; "]",
"[Base_Tarjetas].[SEGMENTO_DESCRIP]","[Base_Tarjetas].[SEGMENTO_DESCRIP].&amp;[" &amp; $C$6 &amp; "]",
"[Base_Tarjetas].[SITUACION]","[Base_Tarjetas].[SITUACION].&amp;[" &amp; $C45 &amp; "]",
"[Base_Tarjetas].[TIPO]","[Base_Tarjetas].[TIPO].&amp;[" &amp; $C$1 &amp; "]")/1000,
0)</f>
        <v>0</v>
      </c>
      <c r="G45" s="8">
        <f>IFERROR(
GETPIVOTDATA("[Base_Tarjetas].[Importe]",TDinamica_R!$A$3,
"[Base_Tarjetas].[PERIODO]","[Base_Tarjetas].[PERIODO].&amp;[" &amp; TEXT(G$6,"yyyymm") &amp; "]",
"[Base_Tarjetas].[Metrica]","[Base_Tarjetas].[Metrica].&amp;[" &amp; $A45 &amp; "]",
"[Base_Tarjetas].[SEGMENTO_DESCRIP]","[Base_Tarjetas].[SEGMENTO_DESCRIP].&amp;[" &amp; $C$6 &amp; "]",
"[Base_Tarjetas].[SITUACION]","[Base_Tarjetas].[SITUACION].&amp;[" &amp; $C45 &amp; "]",
"[Base_Tarjetas].[TIPO]","[Base_Tarjetas].[TIPO].&amp;[" &amp; $C$1 &amp; "]")/1000,
0)</f>
        <v>0</v>
      </c>
      <c r="H45" s="8">
        <f>IFERROR(
GETPIVOTDATA("[Base_Tarjetas].[Importe]",TDinamica_R!$A$3,
"[Base_Tarjetas].[PERIODO]","[Base_Tarjetas].[PERIODO].&amp;[" &amp; TEXT(H$6,"yyyymm") &amp; "]",
"[Base_Tarjetas].[Metrica]","[Base_Tarjetas].[Metrica].&amp;[" &amp; $A45 &amp; "]",
"[Base_Tarjetas].[SEGMENTO_DESCRIP]","[Base_Tarjetas].[SEGMENTO_DESCRIP].&amp;[" &amp; $C$6 &amp; "]",
"[Base_Tarjetas].[SITUACION]","[Base_Tarjetas].[SITUACION].&amp;[" &amp; $C45 &amp; "]",
"[Base_Tarjetas].[TIPO]","[Base_Tarjetas].[TIPO].&amp;[" &amp; $C$1 &amp; "]")/1000,
0)</f>
        <v>0</v>
      </c>
      <c r="I45" s="8">
        <f>IFERROR(
GETPIVOTDATA("[Base_Tarjetas].[Importe]",TDinamica_R!$A$3,
"[Base_Tarjetas].[PERIODO]","[Base_Tarjetas].[PERIODO].&amp;[" &amp; TEXT(I$6,"yyyymm") &amp; "]",
"[Base_Tarjetas].[Metrica]","[Base_Tarjetas].[Metrica].&amp;[" &amp; $A45 &amp; "]",
"[Base_Tarjetas].[SEGMENTO_DESCRIP]","[Base_Tarjetas].[SEGMENTO_DESCRIP].&amp;[" &amp; $C$6 &amp; "]",
"[Base_Tarjetas].[SITUACION]","[Base_Tarjetas].[SITUACION].&amp;[" &amp; $C45 &amp; "]",
"[Base_Tarjetas].[TIPO]","[Base_Tarjetas].[TIPO].&amp;[" &amp; $C$1 &amp; "]")/1000,
0)</f>
        <v>0</v>
      </c>
      <c r="J45" s="8">
        <f>IFERROR(
GETPIVOTDATA("[Base_Tarjetas].[Importe]",TDinamica_R!$A$3,
"[Base_Tarjetas].[PERIODO]","[Base_Tarjetas].[PERIODO].&amp;[" &amp; TEXT(J$6,"yyyymm") &amp; "]",
"[Base_Tarjetas].[Metrica]","[Base_Tarjetas].[Metrica].&amp;[" &amp; $A45 &amp; "]",
"[Base_Tarjetas].[SEGMENTO_DESCRIP]","[Base_Tarjetas].[SEGMENTO_DESCRIP].&amp;[" &amp; $C$6 &amp; "]",
"[Base_Tarjetas].[SITUACION]","[Base_Tarjetas].[SITUACION].&amp;[" &amp; $C45 &amp; "]",
"[Base_Tarjetas].[TIPO]","[Base_Tarjetas].[TIPO].&amp;[" &amp; $C$1 &amp; "]")/1000,
0)</f>
        <v>0</v>
      </c>
      <c r="K45" s="8">
        <f>IFERROR(
GETPIVOTDATA("[Base_Tarjetas].[Importe]",TDinamica_R!$A$3,
"[Base_Tarjetas].[PERIODO]","[Base_Tarjetas].[PERIODO].&amp;[" &amp; TEXT(K$6,"yyyymm") &amp; "]",
"[Base_Tarjetas].[Metrica]","[Base_Tarjetas].[Metrica].&amp;[" &amp; $A45 &amp; "]",
"[Base_Tarjetas].[SEGMENTO_DESCRIP]","[Base_Tarjetas].[SEGMENTO_DESCRIP].&amp;[" &amp; $C$6 &amp; "]",
"[Base_Tarjetas].[SITUACION]","[Base_Tarjetas].[SITUACION].&amp;[" &amp; $C45 &amp; "]",
"[Base_Tarjetas].[TIPO]","[Base_Tarjetas].[TIPO].&amp;[" &amp; $C$1 &amp; "]")/1000,
0)</f>
        <v>0</v>
      </c>
      <c r="L45" s="8">
        <f>IFERROR(
GETPIVOTDATA("[Base_Tarjetas].[Importe]",TDinamica_R!$A$3,
"[Base_Tarjetas].[PERIODO]","[Base_Tarjetas].[PERIODO].&amp;[" &amp; TEXT(L$6,"yyyymm") &amp; "]",
"[Base_Tarjetas].[Metrica]","[Base_Tarjetas].[Metrica].&amp;[" &amp; $A45 &amp; "]",
"[Base_Tarjetas].[SEGMENTO_DESCRIP]","[Base_Tarjetas].[SEGMENTO_DESCRIP].&amp;[" &amp; $C$6 &amp; "]",
"[Base_Tarjetas].[SITUACION]","[Base_Tarjetas].[SITUACION].&amp;[" &amp; $C45 &amp; "]",
"[Base_Tarjetas].[TIPO]","[Base_Tarjetas].[TIPO].&amp;[" &amp; $C$1 &amp; "]")/1000,
0)</f>
        <v>0</v>
      </c>
      <c r="M45" s="8">
        <f>IFERROR(
GETPIVOTDATA("[Base_Tarjetas].[Importe]",TDinamica_R!$A$3,
"[Base_Tarjetas].[PERIODO]","[Base_Tarjetas].[PERIODO].&amp;[" &amp; TEXT(M$6,"yyyymm") &amp; "]",
"[Base_Tarjetas].[Metrica]","[Base_Tarjetas].[Metrica].&amp;[" &amp; $A45 &amp; "]",
"[Base_Tarjetas].[SEGMENTO_DESCRIP]","[Base_Tarjetas].[SEGMENTO_DESCRIP].&amp;[" &amp; $C$6 &amp; "]",
"[Base_Tarjetas].[SITUACION]","[Base_Tarjetas].[SITUACION].&amp;[" &amp; $C45 &amp; "]",
"[Base_Tarjetas].[TIPO]","[Base_Tarjetas].[TIPO].&amp;[" &amp; $C$1 &amp; "]")/1000,
0)</f>
        <v>0</v>
      </c>
      <c r="N45" s="8">
        <f>IFERROR(
GETPIVOTDATA("[Base_Tarjetas].[Importe]",TDinamica_R!$A$3,
"[Base_Tarjetas].[PERIODO]","[Base_Tarjetas].[PERIODO].&amp;[" &amp; TEXT(N$6,"yyyymm") &amp; "]",
"[Base_Tarjetas].[Metrica]","[Base_Tarjetas].[Metrica].&amp;[" &amp; $A45 &amp; "]",
"[Base_Tarjetas].[SEGMENTO_DESCRIP]","[Base_Tarjetas].[SEGMENTO_DESCRIP].&amp;[" &amp; $C$6 &amp; "]",
"[Base_Tarjetas].[SITUACION]","[Base_Tarjetas].[SITUACION].&amp;[" &amp; $C45 &amp; "]",
"[Base_Tarjetas].[TIPO]","[Base_Tarjetas].[TIPO].&amp;[" &amp; $C$1 &amp; "]")/1000,
0)</f>
        <v>0</v>
      </c>
      <c r="O45" s="8">
        <f>IFERROR(
GETPIVOTDATA("[Base_Tarjetas].[Importe]",TDinamica_R!$A$3,
"[Base_Tarjetas].[PERIODO]","[Base_Tarjetas].[PERIODO].&amp;[" &amp; TEXT(O$6,"yyyymm") &amp; "]",
"[Base_Tarjetas].[Metrica]","[Base_Tarjetas].[Metrica].&amp;[" &amp; $A45 &amp; "]",
"[Base_Tarjetas].[SEGMENTO_DESCRIP]","[Base_Tarjetas].[SEGMENTO_DESCRIP].&amp;[" &amp; $C$6 &amp; "]",
"[Base_Tarjetas].[SITUACION]","[Base_Tarjetas].[SITUACION].&amp;[" &amp; $C45 &amp; "]",
"[Base_Tarjetas].[TIPO]","[Base_Tarjetas].[TIPO].&amp;[" &amp; $C$1 &amp; "]")/1000,
0)</f>
        <v>0</v>
      </c>
      <c r="P45" s="8">
        <f>IFERROR(
GETPIVOTDATA("[Base_Tarjetas].[Importe]",TDinamica_R!$A$3,
"[Base_Tarjetas].[PERIODO]","[Base_Tarjetas].[PERIODO].&amp;[" &amp; TEXT(P$6,"yyyymm") &amp; "]",
"[Base_Tarjetas].[Metrica]","[Base_Tarjetas].[Metrica].&amp;[" &amp; $A45 &amp; "]",
"[Base_Tarjetas].[SEGMENTO_DESCRIP]","[Base_Tarjetas].[SEGMENTO_DESCRIP].&amp;[" &amp; $C$6 &amp; "]",
"[Base_Tarjetas].[SITUACION]","[Base_Tarjetas].[SITUACION].&amp;[" &amp; $C45 &amp; "]",
"[Base_Tarjetas].[TIPO]","[Base_Tarjetas].[TIPO].&amp;[" &amp; $C$1 &amp; "]")/1000,
0)</f>
        <v>0</v>
      </c>
      <c r="Q45" s="8">
        <f>IFERROR(
GETPIVOTDATA("[Base_Tarjetas].[Importe]",TDinamica_R!$A$3,
"[Base_Tarjetas].[PERIODO]","[Base_Tarjetas].[PERIODO].&amp;[" &amp; TEXT(Q$6,"yyyymm") &amp; "]",
"[Base_Tarjetas].[Metrica]","[Base_Tarjetas].[Metrica].&amp;[" &amp; $A45 &amp; "]",
"[Base_Tarjetas].[SEGMENTO_DESCRIP]","[Base_Tarjetas].[SEGMENTO_DESCRIP].&amp;[" &amp; $C$6 &amp; "]",
"[Base_Tarjetas].[SITUACION]","[Base_Tarjetas].[SITUACION].&amp;[" &amp; $C45 &amp; "]",
"[Base_Tarjetas].[TIPO]","[Base_Tarjetas].[TIPO].&amp;[" &amp; $C$1 &amp; "]")/1000,
0)</f>
        <v>0</v>
      </c>
      <c r="R45" s="8">
        <f>IFERROR(
GETPIVOTDATA("[Base_Tarjetas].[Importe]",TDinamica_R!$A$3,
"[Base_Tarjetas].[PERIODO]","[Base_Tarjetas].[PERIODO].&amp;[" &amp; TEXT(R$6,"yyyymm") &amp; "]",
"[Base_Tarjetas].[Metrica]","[Base_Tarjetas].[Metrica].&amp;[" &amp; $A45 &amp; "]",
"[Base_Tarjetas].[SEGMENTO_DESCRIP]","[Base_Tarjetas].[SEGMENTO_DESCRIP].&amp;[" &amp; $C$6 &amp; "]",
"[Base_Tarjetas].[SITUACION]","[Base_Tarjetas].[SITUACION].&amp;[" &amp; $C45 &amp; "]",
"[Base_Tarjetas].[TIPO]","[Base_Tarjetas].[TIPO].&amp;[" &amp; $C$1 &amp; "]")/1000,
0)</f>
        <v>0</v>
      </c>
      <c r="S45" s="8">
        <f>IFERROR(
GETPIVOTDATA("[Base_Tarjetas].[Importe]",TDinamica_R!$A$3,
"[Base_Tarjetas].[PERIODO]","[Base_Tarjetas].[PERIODO].&amp;[" &amp; TEXT(S$6,"yyyymm") &amp; "]",
"[Base_Tarjetas].[Metrica]","[Base_Tarjetas].[Metrica].&amp;[" &amp; $A45 &amp; "]",
"[Base_Tarjetas].[SEGMENTO_DESCRIP]","[Base_Tarjetas].[SEGMENTO_DESCRIP].&amp;[" &amp; $C$6 &amp; "]",
"[Base_Tarjetas].[SITUACION]","[Base_Tarjetas].[SITUACION].&amp;[" &amp; $C45 &amp; "]",
"[Base_Tarjetas].[TIPO]","[Base_Tarjetas].[TIPO].&amp;[" &amp; $C$1 &amp; "]")/1000,
0)</f>
        <v>0</v>
      </c>
      <c r="T45" s="8">
        <f>IFERROR(
GETPIVOTDATA("[Base_Tarjetas].[Importe]",TDinamica_R!$A$3,
"[Base_Tarjetas].[PERIODO]","[Base_Tarjetas].[PERIODO].&amp;[" &amp; TEXT(T$6,"yyyymm") &amp; "]",
"[Base_Tarjetas].[Metrica]","[Base_Tarjetas].[Metrica].&amp;[" &amp; $A45 &amp; "]",
"[Base_Tarjetas].[SEGMENTO_DESCRIP]","[Base_Tarjetas].[SEGMENTO_DESCRIP].&amp;[" &amp; $C$6 &amp; "]",
"[Base_Tarjetas].[SITUACION]","[Base_Tarjetas].[SITUACION].&amp;[" &amp; $C45 &amp; "]",
"[Base_Tarjetas].[TIPO]","[Base_Tarjetas].[TIPO].&amp;[" &amp; $C$1 &amp; "]")/1000,
0)</f>
        <v>0</v>
      </c>
      <c r="U45" s="8">
        <f>IFERROR(
GETPIVOTDATA("[Base_Tarjetas].[Importe]",TDinamica_R!$A$3,
"[Base_Tarjetas].[PERIODO]","[Base_Tarjetas].[PERIODO].&amp;[" &amp; TEXT(U$6,"yyyymm") &amp; "]",
"[Base_Tarjetas].[Metrica]","[Base_Tarjetas].[Metrica].&amp;[" &amp; $A45 &amp; "]",
"[Base_Tarjetas].[SEGMENTO_DESCRIP]","[Base_Tarjetas].[SEGMENTO_DESCRIP].&amp;[" &amp; $C$6 &amp; "]",
"[Base_Tarjetas].[SITUACION]","[Base_Tarjetas].[SITUACION].&amp;[" &amp; $C45 &amp; "]",
"[Base_Tarjetas].[TIPO]","[Base_Tarjetas].[TIPO].&amp;[" &amp; $C$1 &amp; "]")/1000,
0)</f>
        <v>0</v>
      </c>
      <c r="V45" s="8">
        <f>IFERROR(
GETPIVOTDATA("[Base_Tarjetas].[Importe]",TDinamica_R!$A$3,
"[Base_Tarjetas].[PERIODO]","[Base_Tarjetas].[PERIODO].&amp;[" &amp; TEXT(V$6,"yyyymm") &amp; "]",
"[Base_Tarjetas].[Metrica]","[Base_Tarjetas].[Metrica].&amp;[" &amp; $A45 &amp; "]",
"[Base_Tarjetas].[SEGMENTO_DESCRIP]","[Base_Tarjetas].[SEGMENTO_DESCRIP].&amp;[" &amp; $C$6 &amp; "]",
"[Base_Tarjetas].[SITUACION]","[Base_Tarjetas].[SITUACION].&amp;[" &amp; $C45 &amp; "]",
"[Base_Tarjetas].[TIPO]","[Base_Tarjetas].[TIPO].&amp;[" &amp; $C$1 &amp; "]")/1000,
0)</f>
        <v>0</v>
      </c>
      <c r="W45" s="8">
        <f>IFERROR(
GETPIVOTDATA("[Base_Tarjetas].[Importe]",TDinamica_R!$A$3,
"[Base_Tarjetas].[PERIODO]","[Base_Tarjetas].[PERIODO].&amp;[" &amp; TEXT(W$6,"yyyymm") &amp; "]",
"[Base_Tarjetas].[Metrica]","[Base_Tarjetas].[Metrica].&amp;[" &amp; $A45 &amp; "]",
"[Base_Tarjetas].[SEGMENTO_DESCRIP]","[Base_Tarjetas].[SEGMENTO_DESCRIP].&amp;[" &amp; $C$6 &amp; "]",
"[Base_Tarjetas].[SITUACION]","[Base_Tarjetas].[SITUACION].&amp;[" &amp; $C45 &amp; "]",
"[Base_Tarjetas].[TIPO]","[Base_Tarjetas].[TIPO].&amp;[" &amp; $C$1 &amp; "]")/1000,
0)</f>
        <v>0</v>
      </c>
      <c r="X45" s="8">
        <f>IFERROR(
GETPIVOTDATA("[Base_Tarjetas].[Importe]",TDinamica_R!$A$3,
"[Base_Tarjetas].[PERIODO]","[Base_Tarjetas].[PERIODO].&amp;[" &amp; TEXT(X$6,"yyyymm") &amp; "]",
"[Base_Tarjetas].[Metrica]","[Base_Tarjetas].[Metrica].&amp;[" &amp; $A45 &amp; "]",
"[Base_Tarjetas].[SEGMENTO_DESCRIP]","[Base_Tarjetas].[SEGMENTO_DESCRIP].&amp;[" &amp; $C$6 &amp; "]",
"[Base_Tarjetas].[SITUACION]","[Base_Tarjetas].[SITUACION].&amp;[" &amp; $C45 &amp; "]",
"[Base_Tarjetas].[TIPO]","[Base_Tarjetas].[TIPO].&amp;[" &amp; $C$1 &amp; "]")/1000,
0)</f>
        <v>0</v>
      </c>
      <c r="Y45" s="8">
        <f>IFERROR(
GETPIVOTDATA("[Base_Tarjetas].[Importe]",TDinamica_R!$A$3,
"[Base_Tarjetas].[PERIODO]","[Base_Tarjetas].[PERIODO].&amp;[" &amp; TEXT(Y$6,"yyyymm") &amp; "]",
"[Base_Tarjetas].[Metrica]","[Base_Tarjetas].[Metrica].&amp;[" &amp; $A45 &amp; "]",
"[Base_Tarjetas].[SEGMENTO_DESCRIP]","[Base_Tarjetas].[SEGMENTO_DESCRIP].&amp;[" &amp; $C$6 &amp; "]",
"[Base_Tarjetas].[SITUACION]","[Base_Tarjetas].[SITUACION].&amp;[" &amp; $C45 &amp; "]",
"[Base_Tarjetas].[TIPO]","[Base_Tarjetas].[TIPO].&amp;[" &amp; $C$1 &amp; "]")/1000,
0)</f>
        <v>0</v>
      </c>
      <c r="Z45" s="8">
        <f>IFERROR(
GETPIVOTDATA("[Base_Tarjetas].[Importe]",TDinamica_R!$A$3,
"[Base_Tarjetas].[PERIODO]","[Base_Tarjetas].[PERIODO].&amp;[" &amp; TEXT(Z$6,"yyyymm") &amp; "]",
"[Base_Tarjetas].[Metrica]","[Base_Tarjetas].[Metrica].&amp;[" &amp; $A45 &amp; "]",
"[Base_Tarjetas].[SEGMENTO_DESCRIP]","[Base_Tarjetas].[SEGMENTO_DESCRIP].&amp;[" &amp; $C$6 &amp; "]",
"[Base_Tarjetas].[SITUACION]","[Base_Tarjetas].[SITUACION].&amp;[" &amp; $C45 &amp; "]",
"[Base_Tarjetas].[TIPO]","[Base_Tarjetas].[TIPO].&amp;[" &amp; $C$1 &amp; "]")/1000,
0)</f>
        <v>0</v>
      </c>
      <c r="AA45" s="8">
        <f>IFERROR(
GETPIVOTDATA("[Base_Tarjetas].[Importe]",TDinamica_R!$A$3,
"[Base_Tarjetas].[PERIODO]","[Base_Tarjetas].[PERIODO].&amp;[" &amp; TEXT(AA$6,"yyyymm") &amp; "]",
"[Base_Tarjetas].[Metrica]","[Base_Tarjetas].[Metrica].&amp;[" &amp; $A45 &amp; "]",
"[Base_Tarjetas].[SEGMENTO_DESCRIP]","[Base_Tarjetas].[SEGMENTO_DESCRIP].&amp;[" &amp; $C$6 &amp; "]",
"[Base_Tarjetas].[SITUACION]","[Base_Tarjetas].[SITUACION].&amp;[" &amp; $C45 &amp; "]",
"[Base_Tarjetas].[TIPO]","[Base_Tarjetas].[TIPO].&amp;[" &amp; $C$1 &amp; "]")/1000,
0)</f>
        <v>0</v>
      </c>
      <c r="AB45" s="8">
        <f>IFERROR(
GETPIVOTDATA("[Base_Tarjetas].[Importe]",TDinamica_R!$A$3,
"[Base_Tarjetas].[PERIODO]","[Base_Tarjetas].[PERIODO].&amp;[" &amp; TEXT(AB$6,"yyyymm") &amp; "]",
"[Base_Tarjetas].[Metrica]","[Base_Tarjetas].[Metrica].&amp;[" &amp; $A45 &amp; "]",
"[Base_Tarjetas].[SEGMENTO_DESCRIP]","[Base_Tarjetas].[SEGMENTO_DESCRIP].&amp;[" &amp; $C$6 &amp; "]",
"[Base_Tarjetas].[SITUACION]","[Base_Tarjetas].[SITUACION].&amp;[" &amp; $C45 &amp; "]",
"[Base_Tarjetas].[TIPO]","[Base_Tarjetas].[TIPO].&amp;[" &amp; $C$1 &amp; "]")/1000,
0)</f>
        <v>0</v>
      </c>
      <c r="AC45" s="8">
        <f>IFERROR(
GETPIVOTDATA("[Base_Tarjetas].[Importe]",TDinamica_R!$A$3,
"[Base_Tarjetas].[PERIODO]","[Base_Tarjetas].[PERIODO].&amp;[" &amp; TEXT(AC$6,"yyyymm") &amp; "]",
"[Base_Tarjetas].[Metrica]","[Base_Tarjetas].[Metrica].&amp;[" &amp; $A45 &amp; "]",
"[Base_Tarjetas].[SEGMENTO_DESCRIP]","[Base_Tarjetas].[SEGMENTO_DESCRIP].&amp;[" &amp; $C$6 &amp; "]",
"[Base_Tarjetas].[SITUACION]","[Base_Tarjetas].[SITUACION].&amp;[" &amp; $C45 &amp; "]",
"[Base_Tarjetas].[TIPO]","[Base_Tarjetas].[TIPO].&amp;[" &amp; $C$1 &amp; "]")/1000,
0)</f>
        <v>0</v>
      </c>
      <c r="AD45" s="8">
        <f>IFERROR(
GETPIVOTDATA("[Base_Tarjetas].[Importe]",TDinamica_R!$A$3,
"[Base_Tarjetas].[PERIODO]","[Base_Tarjetas].[PERIODO].&amp;[" &amp; TEXT(AD$6,"yyyymm") &amp; "]",
"[Base_Tarjetas].[Metrica]","[Base_Tarjetas].[Metrica].&amp;[" &amp; $A45 &amp; "]",
"[Base_Tarjetas].[SEGMENTO_DESCRIP]","[Base_Tarjetas].[SEGMENTO_DESCRIP].&amp;[" &amp; $C$6 &amp; "]",
"[Base_Tarjetas].[SITUACION]","[Base_Tarjetas].[SITUACION].&amp;[" &amp; $C45 &amp; "]",
"[Base_Tarjetas].[TIPO]","[Base_Tarjetas].[TIPO].&amp;[" &amp; $C$1 &amp; "]")/1000,
0)</f>
        <v>0</v>
      </c>
      <c r="AE45" s="8">
        <f>IFERROR(
GETPIVOTDATA("[Base_Tarjetas].[Importe]",TDinamica_R!$A$3,
"[Base_Tarjetas].[PERIODO]","[Base_Tarjetas].[PERIODO].&amp;[" &amp; TEXT(AE$6,"yyyymm") &amp; "]",
"[Base_Tarjetas].[Metrica]","[Base_Tarjetas].[Metrica].&amp;[" &amp; $A45 &amp; "]",
"[Base_Tarjetas].[SEGMENTO_DESCRIP]","[Base_Tarjetas].[SEGMENTO_DESCRIP].&amp;[" &amp; $C$6 &amp; "]",
"[Base_Tarjetas].[SITUACION]","[Base_Tarjetas].[SITUACION].&amp;[" &amp; $C45 &amp; "]",
"[Base_Tarjetas].[TIPO]","[Base_Tarjetas].[TIPO].&amp;[" &amp; $C$1 &amp; "]")/1000,
0)</f>
        <v>0</v>
      </c>
      <c r="AF45" s="8">
        <f>IFERROR(
GETPIVOTDATA("[Base_Tarjetas].[Importe]",TDinamica_R!$A$3,
"[Base_Tarjetas].[PERIODO]","[Base_Tarjetas].[PERIODO].&amp;[" &amp; TEXT(AF$6,"yyyymm") &amp; "]",
"[Base_Tarjetas].[Metrica]","[Base_Tarjetas].[Metrica].&amp;[" &amp; $A45 &amp; "]",
"[Base_Tarjetas].[SEGMENTO_DESCRIP]","[Base_Tarjetas].[SEGMENTO_DESCRIP].&amp;[" &amp; $C$6 &amp; "]",
"[Base_Tarjetas].[SITUACION]","[Base_Tarjetas].[SITUACION].&amp;[" &amp; $C45 &amp; "]",
"[Base_Tarjetas].[TIPO]","[Base_Tarjetas].[TIPO].&amp;[" &amp; $C$1 &amp; "]")/1000,
0)</f>
        <v>0</v>
      </c>
      <c r="AG45" s="8">
        <f>IFERROR(
GETPIVOTDATA("[Base_Tarjetas].[Importe]",TDinamica_R!$A$3,
"[Base_Tarjetas].[PERIODO]","[Base_Tarjetas].[PERIODO].&amp;[" &amp; TEXT(AG$6,"yyyymm") &amp; "]",
"[Base_Tarjetas].[Metrica]","[Base_Tarjetas].[Metrica].&amp;[" &amp; $A45 &amp; "]",
"[Base_Tarjetas].[SEGMENTO_DESCRIP]","[Base_Tarjetas].[SEGMENTO_DESCRIP].&amp;[" &amp; $C$6 &amp; "]",
"[Base_Tarjetas].[SITUACION]","[Base_Tarjetas].[SITUACION].&amp;[" &amp; $C45 &amp; "]",
"[Base_Tarjetas].[TIPO]","[Base_Tarjetas].[TIPO].&amp;[" &amp; $C$1 &amp; "]")/1000,
0)</f>
        <v>0</v>
      </c>
      <c r="AH45" s="8">
        <f>IFERROR(
GETPIVOTDATA("[Base_Tarjetas].[Importe]",TDinamica_R!$A$3,
"[Base_Tarjetas].[PERIODO]","[Base_Tarjetas].[PERIODO].&amp;[" &amp; TEXT(AH$6,"yyyymm") &amp; "]",
"[Base_Tarjetas].[Metrica]","[Base_Tarjetas].[Metrica].&amp;[" &amp; $A45 &amp; "]",
"[Base_Tarjetas].[SEGMENTO_DESCRIP]","[Base_Tarjetas].[SEGMENTO_DESCRIP].&amp;[" &amp; $C$6 &amp; "]",
"[Base_Tarjetas].[SITUACION]","[Base_Tarjetas].[SITUACION].&amp;[" &amp; $C45 &amp; "]",
"[Base_Tarjetas].[TIPO]","[Base_Tarjetas].[TIPO].&amp;[" &amp; $C$1 &amp; "]")/1000,
0)</f>
        <v>0</v>
      </c>
      <c r="AI45" s="8">
        <f>IFERROR(
GETPIVOTDATA("[Base_Tarjetas].[Importe]",TDinamica_R!$A$3,
"[Base_Tarjetas].[PERIODO]","[Base_Tarjetas].[PERIODO].&amp;[" &amp; TEXT(AI$6,"yyyymm") &amp; "]",
"[Base_Tarjetas].[Metrica]","[Base_Tarjetas].[Metrica].&amp;[" &amp; $A45 &amp; "]",
"[Base_Tarjetas].[SEGMENTO_DESCRIP]","[Base_Tarjetas].[SEGMENTO_DESCRIP].&amp;[" &amp; $C$6 &amp; "]",
"[Base_Tarjetas].[SITUACION]","[Base_Tarjetas].[SITUACION].&amp;[" &amp; $C45 &amp; "]",
"[Base_Tarjetas].[TIPO]","[Base_Tarjetas].[TIPO].&amp;[" &amp; $C$1 &amp; "]")/1000,
0)</f>
        <v>0</v>
      </c>
      <c r="AJ45" s="8">
        <f>IFERROR(
GETPIVOTDATA("[Base_Tarjetas].[Importe]",TDinamica_R!$A$3,
"[Base_Tarjetas].[PERIODO]","[Base_Tarjetas].[PERIODO].&amp;[" &amp; TEXT(AJ$6,"yyyymm") &amp; "]",
"[Base_Tarjetas].[Metrica]","[Base_Tarjetas].[Metrica].&amp;[" &amp; $A45 &amp; "]",
"[Base_Tarjetas].[SEGMENTO_DESCRIP]","[Base_Tarjetas].[SEGMENTO_DESCRIP].&amp;[" &amp; $C$6 &amp; "]",
"[Base_Tarjetas].[SITUACION]","[Base_Tarjetas].[SITUACION].&amp;[" &amp; $C45 &amp; "]",
"[Base_Tarjetas].[TIPO]","[Base_Tarjetas].[TIPO].&amp;[" &amp; $C$1 &amp; "]")/1000,
0)</f>
        <v>0</v>
      </c>
      <c r="AK45" s="8">
        <f>IFERROR(
GETPIVOTDATA("[Base_Tarjetas].[Importe]",TDinamica_R!$A$3,
"[Base_Tarjetas].[PERIODO]","[Base_Tarjetas].[PERIODO].&amp;[" &amp; TEXT(AK$6,"yyyymm") &amp; "]",
"[Base_Tarjetas].[Metrica]","[Base_Tarjetas].[Metrica].&amp;[" &amp; $A45 &amp; "]",
"[Base_Tarjetas].[SEGMENTO_DESCRIP]","[Base_Tarjetas].[SEGMENTO_DESCRIP].&amp;[" &amp; $C$6 &amp; "]",
"[Base_Tarjetas].[SITUACION]","[Base_Tarjetas].[SITUACION].&amp;[" &amp; $C45 &amp; "]",
"[Base_Tarjetas].[TIPO]","[Base_Tarjetas].[TIPO].&amp;[" &amp; $C$1 &amp; "]")/1000,
0)</f>
        <v>0</v>
      </c>
      <c r="AL45" s="8">
        <f>IFERROR(
GETPIVOTDATA("[Base_Tarjetas].[Importe]",TDinamica_R!$A$3,
"[Base_Tarjetas].[PERIODO]","[Base_Tarjetas].[PERIODO].&amp;[" &amp; TEXT(AL$6,"yyyymm") &amp; "]",
"[Base_Tarjetas].[Metrica]","[Base_Tarjetas].[Metrica].&amp;[" &amp; $A45 &amp; "]",
"[Base_Tarjetas].[SEGMENTO_DESCRIP]","[Base_Tarjetas].[SEGMENTO_DESCRIP].&amp;[" &amp; $C$6 &amp; "]",
"[Base_Tarjetas].[SITUACION]","[Base_Tarjetas].[SITUACION].&amp;[" &amp; $C45 &amp; "]",
"[Base_Tarjetas].[TIPO]","[Base_Tarjetas].[TIPO].&amp;[" &amp; $C$1 &amp; "]")/1000,
0)</f>
        <v>0</v>
      </c>
      <c r="AM45" s="8">
        <f>IFERROR(
GETPIVOTDATA("[Base_Tarjetas].[Importe]",TDinamica_R!$A$3,
"[Base_Tarjetas].[PERIODO]","[Base_Tarjetas].[PERIODO].&amp;[" &amp; TEXT(AM$6,"yyyymm") &amp; "]",
"[Base_Tarjetas].[Metrica]","[Base_Tarjetas].[Metrica].&amp;[" &amp; $A45 &amp; "]",
"[Base_Tarjetas].[SEGMENTO_DESCRIP]","[Base_Tarjetas].[SEGMENTO_DESCRIP].&amp;[" &amp; $C$6 &amp; "]",
"[Base_Tarjetas].[SITUACION]","[Base_Tarjetas].[SITUACION].&amp;[" &amp; $C45 &amp; "]",
"[Base_Tarjetas].[TIPO]","[Base_Tarjetas].[TIPO].&amp;[" &amp; $C$1 &amp; "]")/1000,
0)</f>
        <v>0</v>
      </c>
      <c r="AN45" s="8">
        <f>IFERROR(
GETPIVOTDATA("[Base_Tarjetas].[Importe]",TDinamica_R!$A$3,
"[Base_Tarjetas].[PERIODO]","[Base_Tarjetas].[PERIODO].&amp;[" &amp; TEXT(AN$6,"yyyymm") &amp; "]",
"[Base_Tarjetas].[Metrica]","[Base_Tarjetas].[Metrica].&amp;[" &amp; $A45 &amp; "]",
"[Base_Tarjetas].[SEGMENTO_DESCRIP]","[Base_Tarjetas].[SEGMENTO_DESCRIP].&amp;[" &amp; $C$6 &amp; "]",
"[Base_Tarjetas].[SITUACION]","[Base_Tarjetas].[SITUACION].&amp;[" &amp; $C45 &amp; "]",
"[Base_Tarjetas].[TIPO]","[Base_Tarjetas].[TIPO].&amp;[" &amp; $C$1 &amp; "]")/1000,
0)</f>
        <v>0</v>
      </c>
      <c r="AO45" s="8">
        <f>IFERROR(
GETPIVOTDATA("[Base_Tarjetas].[Importe]",TDinamica_R!$A$3,
"[Base_Tarjetas].[PERIODO]","[Base_Tarjetas].[PERIODO].&amp;[" &amp; TEXT(AO$6,"yyyymm") &amp; "]",
"[Base_Tarjetas].[Metrica]","[Base_Tarjetas].[Metrica].&amp;[" &amp; $A45 &amp; "]",
"[Base_Tarjetas].[SEGMENTO_DESCRIP]","[Base_Tarjetas].[SEGMENTO_DESCRIP].&amp;[" &amp; $C$6 &amp; "]",
"[Base_Tarjetas].[SITUACION]","[Base_Tarjetas].[SITUACION].&amp;[" &amp; $C45 &amp; "]",
"[Base_Tarjetas].[TIPO]","[Base_Tarjetas].[TIPO].&amp;[" &amp; $C$1 &amp; "]")/1000,
0)</f>
        <v>0</v>
      </c>
      <c r="AP45" s="8">
        <f>IFERROR(
GETPIVOTDATA("[Base_Tarjetas].[Importe]",TDinamica_R!$A$3,
"[Base_Tarjetas].[PERIODO]","[Base_Tarjetas].[PERIODO].&amp;[" &amp; TEXT(AP$6,"yyyymm") &amp; "]",
"[Base_Tarjetas].[Metrica]","[Base_Tarjetas].[Metrica].&amp;[" &amp; $A45 &amp; "]",
"[Base_Tarjetas].[SEGMENTO_DESCRIP]","[Base_Tarjetas].[SEGMENTO_DESCRIP].&amp;[" &amp; $C$6 &amp; "]",
"[Base_Tarjetas].[SITUACION]","[Base_Tarjetas].[SITUACION].&amp;[" &amp; $C45 &amp; "]",
"[Base_Tarjetas].[TIPO]","[Base_Tarjetas].[TIPO].&amp;[" &amp; $C$1 &amp; "]")/1000,
0)</f>
        <v>0</v>
      </c>
      <c r="AQ45" s="8">
        <f>IFERROR(
GETPIVOTDATA("[Base_Tarjetas].[Importe]",TDinamica_R!$A$3,
"[Base_Tarjetas].[PERIODO]","[Base_Tarjetas].[PERIODO].&amp;[" &amp; TEXT(AQ$6,"yyyymm") &amp; "]",
"[Base_Tarjetas].[Metrica]","[Base_Tarjetas].[Metrica].&amp;[" &amp; $A45 &amp; "]",
"[Base_Tarjetas].[SEGMENTO_DESCRIP]","[Base_Tarjetas].[SEGMENTO_DESCRIP].&amp;[" &amp; $C$6 &amp; "]",
"[Base_Tarjetas].[SITUACION]","[Base_Tarjetas].[SITUACION].&amp;[" &amp; $C45 &amp; "]",
"[Base_Tarjetas].[TIPO]","[Base_Tarjetas].[TIPO].&amp;[" &amp; $C$1 &amp; "]")/1000,
0)</f>
        <v>0</v>
      </c>
      <c r="AR45" s="8">
        <f>IFERROR(
GETPIVOTDATA("[Base_Tarjetas].[Importe]",TDinamica_R!$A$3,
"[Base_Tarjetas].[PERIODO]","[Base_Tarjetas].[PERIODO].&amp;[" &amp; TEXT(AR$6,"yyyymm") &amp; "]",
"[Base_Tarjetas].[Metrica]","[Base_Tarjetas].[Metrica].&amp;[" &amp; $A45 &amp; "]",
"[Base_Tarjetas].[SEGMENTO_DESCRIP]","[Base_Tarjetas].[SEGMENTO_DESCRIP].&amp;[" &amp; $C$6 &amp; "]",
"[Base_Tarjetas].[SITUACION]","[Base_Tarjetas].[SITUACION].&amp;[" &amp; $C45 &amp; "]",
"[Base_Tarjetas].[TIPO]","[Base_Tarjetas].[TIPO].&amp;[" &amp; $C$1 &amp; "]")/1000,
0)</f>
        <v>0</v>
      </c>
      <c r="AS45" s="8">
        <f>IFERROR(
GETPIVOTDATA("[Base_Tarjetas].[Importe]",TDinamica_R!$A$3,
"[Base_Tarjetas].[PERIODO]","[Base_Tarjetas].[PERIODO].&amp;[" &amp; TEXT(AS$6,"yyyymm") &amp; "]",
"[Base_Tarjetas].[Metrica]","[Base_Tarjetas].[Metrica].&amp;[" &amp; $A45 &amp; "]",
"[Base_Tarjetas].[SEGMENTO_DESCRIP]","[Base_Tarjetas].[SEGMENTO_DESCRIP].&amp;[" &amp; $C$6 &amp; "]",
"[Base_Tarjetas].[SITUACION]","[Base_Tarjetas].[SITUACION].&amp;[" &amp; $C45 &amp; "]",
"[Base_Tarjetas].[TIPO]","[Base_Tarjetas].[TIPO].&amp;[" &amp; $C$1 &amp; "]")/1000,
0)</f>
        <v>0</v>
      </c>
      <c r="AT45" s="8">
        <f>IFERROR(
GETPIVOTDATA("[Base_Tarjetas].[Importe]",TDinamica_R!$A$3,
"[Base_Tarjetas].[PERIODO]","[Base_Tarjetas].[PERIODO].&amp;[" &amp; TEXT(AT$6,"yyyymm") &amp; "]",
"[Base_Tarjetas].[Metrica]","[Base_Tarjetas].[Metrica].&amp;[" &amp; $A45 &amp; "]",
"[Base_Tarjetas].[SEGMENTO_DESCRIP]","[Base_Tarjetas].[SEGMENTO_DESCRIP].&amp;[" &amp; $C$6 &amp; "]",
"[Base_Tarjetas].[SITUACION]","[Base_Tarjetas].[SITUACION].&amp;[" &amp; $C45 &amp; "]",
"[Base_Tarjetas].[TIPO]","[Base_Tarjetas].[TIPO].&amp;[" &amp; $C$1 &amp; "]")/1000,
0)</f>
        <v>0</v>
      </c>
      <c r="AU45" s="8">
        <f>IFERROR(
GETPIVOTDATA("[Base_Tarjetas].[Importe]",TDinamica_R!$A$3,
"[Base_Tarjetas].[PERIODO]","[Base_Tarjetas].[PERIODO].&amp;[" &amp; TEXT(AU$6,"yyyymm") &amp; "]",
"[Base_Tarjetas].[Metrica]","[Base_Tarjetas].[Metrica].&amp;[" &amp; $A45 &amp; "]",
"[Base_Tarjetas].[SEGMENTO_DESCRIP]","[Base_Tarjetas].[SEGMENTO_DESCRIP].&amp;[" &amp; $C$6 &amp; "]",
"[Base_Tarjetas].[SITUACION]","[Base_Tarjetas].[SITUACION].&amp;[" &amp; $C45 &amp; "]",
"[Base_Tarjetas].[TIPO]","[Base_Tarjetas].[TIPO].&amp;[" &amp; $C$1 &amp; "]")/1000,
0)</f>
        <v>0</v>
      </c>
      <c r="AV45" s="8">
        <f>IFERROR(
GETPIVOTDATA("[Base_Tarjetas].[Importe]",TDinamica_R!$A$3,
"[Base_Tarjetas].[PERIODO]","[Base_Tarjetas].[PERIODO].&amp;[" &amp; TEXT(AV$6,"yyyymm") &amp; "]",
"[Base_Tarjetas].[Metrica]","[Base_Tarjetas].[Metrica].&amp;[" &amp; $A45 &amp; "]",
"[Base_Tarjetas].[SEGMENTO_DESCRIP]","[Base_Tarjetas].[SEGMENTO_DESCRIP].&amp;[" &amp; $C$6 &amp; "]",
"[Base_Tarjetas].[SITUACION]","[Base_Tarjetas].[SITUACION].&amp;[" &amp; $C45 &amp; "]",
"[Base_Tarjetas].[TIPO]","[Base_Tarjetas].[TIPO].&amp;[" &amp; $C$1 &amp; "]")/1000,
0)</f>
        <v>0</v>
      </c>
      <c r="AW45" s="8">
        <f>IFERROR(
GETPIVOTDATA("[Base_Tarjetas].[Importe]",TDinamica_R!$A$3,
"[Base_Tarjetas].[PERIODO]","[Base_Tarjetas].[PERIODO].&amp;[" &amp; TEXT(AW$6,"yyyymm") &amp; "]",
"[Base_Tarjetas].[Metrica]","[Base_Tarjetas].[Metrica].&amp;[" &amp; $A45 &amp; "]",
"[Base_Tarjetas].[SEGMENTO_DESCRIP]","[Base_Tarjetas].[SEGMENTO_DESCRIP].&amp;[" &amp; $C$6 &amp; "]",
"[Base_Tarjetas].[SITUACION]","[Base_Tarjetas].[SITUACION].&amp;[" &amp; $C45 &amp; "]",
"[Base_Tarjetas].[TIPO]","[Base_Tarjetas].[TIPO].&amp;[" &amp; $C$1 &amp; "]")/1000,
0)</f>
        <v>0</v>
      </c>
      <c r="AX45" s="8">
        <f>IFERROR(
GETPIVOTDATA("[Base_Tarjetas].[Importe]",TDinamica_R!$A$3,
"[Base_Tarjetas].[PERIODO]","[Base_Tarjetas].[PERIODO].&amp;[" &amp; TEXT(AX$6,"yyyymm") &amp; "]",
"[Base_Tarjetas].[Metrica]","[Base_Tarjetas].[Metrica].&amp;[" &amp; $A45 &amp; "]",
"[Base_Tarjetas].[SEGMENTO_DESCRIP]","[Base_Tarjetas].[SEGMENTO_DESCRIP].&amp;[" &amp; $C$6 &amp; "]",
"[Base_Tarjetas].[SITUACION]","[Base_Tarjetas].[SITUACION].&amp;[" &amp; $C45 &amp; "]",
"[Base_Tarjetas].[TIPO]","[Base_Tarjetas].[TIPO].&amp;[" &amp; $C$1 &amp; "]")/1000,
0)</f>
        <v>0</v>
      </c>
      <c r="AY45" s="8">
        <f>IFERROR(
GETPIVOTDATA("[Base_Tarjetas].[Importe]",TDinamica_R!$A$3,
"[Base_Tarjetas].[PERIODO]","[Base_Tarjetas].[PERIODO].&amp;[" &amp; TEXT(AY$6,"yyyymm") &amp; "]",
"[Base_Tarjetas].[Metrica]","[Base_Tarjetas].[Metrica].&amp;[" &amp; $A45 &amp; "]",
"[Base_Tarjetas].[SEGMENTO_DESCRIP]","[Base_Tarjetas].[SEGMENTO_DESCRIP].&amp;[" &amp; $C$6 &amp; "]",
"[Base_Tarjetas].[SITUACION]","[Base_Tarjetas].[SITUACION].&amp;[" &amp; $C45 &amp; "]",
"[Base_Tarjetas].[TIPO]","[Base_Tarjetas].[TIPO].&amp;[" &amp; $C$1 &amp; "]")/1000,
0)</f>
        <v>0</v>
      </c>
      <c r="AZ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TEXT(AZ$6,"yyyymm") &amp; "]"),
0)</f>
        <v>-34.795279617949767</v>
      </c>
      <c r="BA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TEXT(BA$6,"yyyymm") &amp; "]"),
0)</f>
        <v>-34.675452413260778</v>
      </c>
      <c r="BB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TEXT(BB$6,"yyyymm") &amp; "]"),
0)</f>
        <v>-44.198746803451613</v>
      </c>
      <c r="BC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TEXT(BC$6,"yyyymm") &amp; "]"),
0)</f>
        <v>-42.987864248170766</v>
      </c>
      <c r="BD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TEXT(BD$6,"yyyymm") &amp; "]"),
0)</f>
        <v>-49.910148651819604</v>
      </c>
      <c r="BE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TEXT(BE$6,"yyyymm") &amp; "]"),
0)</f>
        <v>-51.557470976505051</v>
      </c>
      <c r="BF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TEXT(BF$6,"yyyymm") &amp; "]"),
0)</f>
        <v>-60.800408214953585</v>
      </c>
      <c r="BG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TEXT(BG$6,"yyyymm") &amp; "]"),
0)</f>
        <v>-64.532688278821439</v>
      </c>
      <c r="BH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TEXT(BH$6,"yyyymm") &amp; "]"),
0)</f>
        <v>-60.512287929411883</v>
      </c>
      <c r="BI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TEXT(BI$6,"yyyymm") &amp; "]"),
0)</f>
        <v>-75.896472283038818</v>
      </c>
      <c r="BJ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TEXT(BJ$6,"yyyymm") &amp; "]"),
0)</f>
        <v>-95.939922563056143</v>
      </c>
      <c r="BK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TEXT(BK$6,"yyyymm") &amp; "]"),
0)</f>
        <v>-104.71395781576049</v>
      </c>
      <c r="BO45" s="24">
        <f t="shared" si="98"/>
        <v>0</v>
      </c>
      <c r="BP45" s="24">
        <f t="shared" si="98"/>
        <v>-113.66947883466216</v>
      </c>
      <c r="BQ45" s="24">
        <f t="shared" si="98"/>
        <v>0</v>
      </c>
      <c r="BR45" s="24">
        <f t="shared" si="98"/>
        <v>0</v>
      </c>
      <c r="BS45" s="24">
        <f t="shared" si="98"/>
        <v>0</v>
      </c>
      <c r="BT45" s="24">
        <f t="shared" si="98"/>
        <v>0</v>
      </c>
    </row>
    <row r="46" spans="1:72" hidden="1" outlineLevel="1" x14ac:dyDescent="0.25">
      <c r="A46" s="11" t="s">
        <v>14</v>
      </c>
      <c r="C46" s="2" t="s">
        <v>9</v>
      </c>
      <c r="D46" s="8">
        <f>IFERROR(
GETPIVOTDATA("[Base_Tarjetas].[Importe]",TDinamica_R!$A$3,
"[Base_Tarjetas].[PERIODO]","[Base_Tarjetas].[PERIODO].&amp;[" &amp; TEXT(D$6,"yyyymm") &amp; "]",
"[Base_Tarjetas].[Metrica]","[Base_Tarjetas].[Metrica].&amp;[" &amp; $A46 &amp; "]",
"[Base_Tarjetas].[SEGMENTO_DESCRIP]","[Base_Tarjetas].[SEGMENTO_DESCRIP].&amp;[" &amp; $C$6 &amp; "]",
"[Base_Tarjetas].[SITUACION]","[Base_Tarjetas].[SITUACION].&amp;[" &amp; $C46 &amp; "]",
"[Base_Tarjetas].[TIPO]","[Base_Tarjetas].[TIPO].&amp;[" &amp; $C$1 &amp; "]")/1000,
0)</f>
        <v>0</v>
      </c>
      <c r="E46" s="8">
        <f>IFERROR(
GETPIVOTDATA("[Base_Tarjetas].[Importe]",TDinamica_R!$A$3,
"[Base_Tarjetas].[PERIODO]","[Base_Tarjetas].[PERIODO].&amp;[" &amp; TEXT(E$6,"yyyymm") &amp; "]",
"[Base_Tarjetas].[Metrica]","[Base_Tarjetas].[Metrica].&amp;[" &amp; $A46 &amp; "]",
"[Base_Tarjetas].[SEGMENTO_DESCRIP]","[Base_Tarjetas].[SEGMENTO_DESCRIP].&amp;[" &amp; $C$6 &amp; "]",
"[Base_Tarjetas].[SITUACION]","[Base_Tarjetas].[SITUACION].&amp;[" &amp; $C46 &amp; "]",
"[Base_Tarjetas].[TIPO]","[Base_Tarjetas].[TIPO].&amp;[" &amp; $C$1 &amp; "]")/1000,
0)</f>
        <v>0</v>
      </c>
      <c r="F46" s="8">
        <f>IFERROR(
GETPIVOTDATA("[Base_Tarjetas].[Importe]",TDinamica_R!$A$3,
"[Base_Tarjetas].[PERIODO]","[Base_Tarjetas].[PERIODO].&amp;[" &amp; TEXT(F$6,"yyyymm") &amp; "]",
"[Base_Tarjetas].[Metrica]","[Base_Tarjetas].[Metrica].&amp;[" &amp; $A46 &amp; "]",
"[Base_Tarjetas].[SEGMENTO_DESCRIP]","[Base_Tarjetas].[SEGMENTO_DESCRIP].&amp;[" &amp; $C$6 &amp; "]",
"[Base_Tarjetas].[SITUACION]","[Base_Tarjetas].[SITUACION].&amp;[" &amp; $C46 &amp; "]",
"[Base_Tarjetas].[TIPO]","[Base_Tarjetas].[TIPO].&amp;[" &amp; $C$1 &amp; "]")/1000,
0)</f>
        <v>0</v>
      </c>
      <c r="G46" s="8">
        <f>IFERROR(
GETPIVOTDATA("[Base_Tarjetas].[Importe]",TDinamica_R!$A$3,
"[Base_Tarjetas].[PERIODO]","[Base_Tarjetas].[PERIODO].&amp;[" &amp; TEXT(G$6,"yyyymm") &amp; "]",
"[Base_Tarjetas].[Metrica]","[Base_Tarjetas].[Metrica].&amp;[" &amp; $A46 &amp; "]",
"[Base_Tarjetas].[SEGMENTO_DESCRIP]","[Base_Tarjetas].[SEGMENTO_DESCRIP].&amp;[" &amp; $C$6 &amp; "]",
"[Base_Tarjetas].[SITUACION]","[Base_Tarjetas].[SITUACION].&amp;[" &amp; $C46 &amp; "]",
"[Base_Tarjetas].[TIPO]","[Base_Tarjetas].[TIPO].&amp;[" &amp; $C$1 &amp; "]")/1000,
0)</f>
        <v>0</v>
      </c>
      <c r="H46" s="8">
        <f>IFERROR(
GETPIVOTDATA("[Base_Tarjetas].[Importe]",TDinamica_R!$A$3,
"[Base_Tarjetas].[PERIODO]","[Base_Tarjetas].[PERIODO].&amp;[" &amp; TEXT(H$6,"yyyymm") &amp; "]",
"[Base_Tarjetas].[Metrica]","[Base_Tarjetas].[Metrica].&amp;[" &amp; $A46 &amp; "]",
"[Base_Tarjetas].[SEGMENTO_DESCRIP]","[Base_Tarjetas].[SEGMENTO_DESCRIP].&amp;[" &amp; $C$6 &amp; "]",
"[Base_Tarjetas].[SITUACION]","[Base_Tarjetas].[SITUACION].&amp;[" &amp; $C46 &amp; "]",
"[Base_Tarjetas].[TIPO]","[Base_Tarjetas].[TIPO].&amp;[" &amp; $C$1 &amp; "]")/1000,
0)</f>
        <v>0</v>
      </c>
      <c r="I46" s="8">
        <f>IFERROR(
GETPIVOTDATA("[Base_Tarjetas].[Importe]",TDinamica_R!$A$3,
"[Base_Tarjetas].[PERIODO]","[Base_Tarjetas].[PERIODO].&amp;[" &amp; TEXT(I$6,"yyyymm") &amp; "]",
"[Base_Tarjetas].[Metrica]","[Base_Tarjetas].[Metrica].&amp;[" &amp; $A46 &amp; "]",
"[Base_Tarjetas].[SEGMENTO_DESCRIP]","[Base_Tarjetas].[SEGMENTO_DESCRIP].&amp;[" &amp; $C$6 &amp; "]",
"[Base_Tarjetas].[SITUACION]","[Base_Tarjetas].[SITUACION].&amp;[" &amp; $C46 &amp; "]",
"[Base_Tarjetas].[TIPO]","[Base_Tarjetas].[TIPO].&amp;[" &amp; $C$1 &amp; "]")/1000,
0)</f>
        <v>0</v>
      </c>
      <c r="J46" s="8">
        <f>IFERROR(
GETPIVOTDATA("[Base_Tarjetas].[Importe]",TDinamica_R!$A$3,
"[Base_Tarjetas].[PERIODO]","[Base_Tarjetas].[PERIODO].&amp;[" &amp; TEXT(J$6,"yyyymm") &amp; "]",
"[Base_Tarjetas].[Metrica]","[Base_Tarjetas].[Metrica].&amp;[" &amp; $A46 &amp; "]",
"[Base_Tarjetas].[SEGMENTO_DESCRIP]","[Base_Tarjetas].[SEGMENTO_DESCRIP].&amp;[" &amp; $C$6 &amp; "]",
"[Base_Tarjetas].[SITUACION]","[Base_Tarjetas].[SITUACION].&amp;[" &amp; $C46 &amp; "]",
"[Base_Tarjetas].[TIPO]","[Base_Tarjetas].[TIPO].&amp;[" &amp; $C$1 &amp; "]")/1000,
0)</f>
        <v>0</v>
      </c>
      <c r="K46" s="8">
        <f>IFERROR(
GETPIVOTDATA("[Base_Tarjetas].[Importe]",TDinamica_R!$A$3,
"[Base_Tarjetas].[PERIODO]","[Base_Tarjetas].[PERIODO].&amp;[" &amp; TEXT(K$6,"yyyymm") &amp; "]",
"[Base_Tarjetas].[Metrica]","[Base_Tarjetas].[Metrica].&amp;[" &amp; $A46 &amp; "]",
"[Base_Tarjetas].[SEGMENTO_DESCRIP]","[Base_Tarjetas].[SEGMENTO_DESCRIP].&amp;[" &amp; $C$6 &amp; "]",
"[Base_Tarjetas].[SITUACION]","[Base_Tarjetas].[SITUACION].&amp;[" &amp; $C46 &amp; "]",
"[Base_Tarjetas].[TIPO]","[Base_Tarjetas].[TIPO].&amp;[" &amp; $C$1 &amp; "]")/1000,
0)</f>
        <v>0</v>
      </c>
      <c r="L46" s="8">
        <f>IFERROR(
GETPIVOTDATA("[Base_Tarjetas].[Importe]",TDinamica_R!$A$3,
"[Base_Tarjetas].[PERIODO]","[Base_Tarjetas].[PERIODO].&amp;[" &amp; TEXT(L$6,"yyyymm") &amp; "]",
"[Base_Tarjetas].[Metrica]","[Base_Tarjetas].[Metrica].&amp;[" &amp; $A46 &amp; "]",
"[Base_Tarjetas].[SEGMENTO_DESCRIP]","[Base_Tarjetas].[SEGMENTO_DESCRIP].&amp;[" &amp; $C$6 &amp; "]",
"[Base_Tarjetas].[SITUACION]","[Base_Tarjetas].[SITUACION].&amp;[" &amp; $C46 &amp; "]",
"[Base_Tarjetas].[TIPO]","[Base_Tarjetas].[TIPO].&amp;[" &amp; $C$1 &amp; "]")/1000,
0)</f>
        <v>0</v>
      </c>
      <c r="M46" s="8">
        <f>IFERROR(
GETPIVOTDATA("[Base_Tarjetas].[Importe]",TDinamica_R!$A$3,
"[Base_Tarjetas].[PERIODO]","[Base_Tarjetas].[PERIODO].&amp;[" &amp; TEXT(M$6,"yyyymm") &amp; "]",
"[Base_Tarjetas].[Metrica]","[Base_Tarjetas].[Metrica].&amp;[" &amp; $A46 &amp; "]",
"[Base_Tarjetas].[SEGMENTO_DESCRIP]","[Base_Tarjetas].[SEGMENTO_DESCRIP].&amp;[" &amp; $C$6 &amp; "]",
"[Base_Tarjetas].[SITUACION]","[Base_Tarjetas].[SITUACION].&amp;[" &amp; $C46 &amp; "]",
"[Base_Tarjetas].[TIPO]","[Base_Tarjetas].[TIPO].&amp;[" &amp; $C$1 &amp; "]")/1000,
0)</f>
        <v>0</v>
      </c>
      <c r="N46" s="8">
        <f>IFERROR(
GETPIVOTDATA("[Base_Tarjetas].[Importe]",TDinamica_R!$A$3,
"[Base_Tarjetas].[PERIODO]","[Base_Tarjetas].[PERIODO].&amp;[" &amp; TEXT(N$6,"yyyymm") &amp; "]",
"[Base_Tarjetas].[Metrica]","[Base_Tarjetas].[Metrica].&amp;[" &amp; $A46 &amp; "]",
"[Base_Tarjetas].[SEGMENTO_DESCRIP]","[Base_Tarjetas].[SEGMENTO_DESCRIP].&amp;[" &amp; $C$6 &amp; "]",
"[Base_Tarjetas].[SITUACION]","[Base_Tarjetas].[SITUACION].&amp;[" &amp; $C46 &amp; "]",
"[Base_Tarjetas].[TIPO]","[Base_Tarjetas].[TIPO].&amp;[" &amp; $C$1 &amp; "]")/1000,
0)</f>
        <v>0</v>
      </c>
      <c r="O46" s="8">
        <f>IFERROR(
GETPIVOTDATA("[Base_Tarjetas].[Importe]",TDinamica_R!$A$3,
"[Base_Tarjetas].[PERIODO]","[Base_Tarjetas].[PERIODO].&amp;[" &amp; TEXT(O$6,"yyyymm") &amp; "]",
"[Base_Tarjetas].[Metrica]","[Base_Tarjetas].[Metrica].&amp;[" &amp; $A46 &amp; "]",
"[Base_Tarjetas].[SEGMENTO_DESCRIP]","[Base_Tarjetas].[SEGMENTO_DESCRIP].&amp;[" &amp; $C$6 &amp; "]",
"[Base_Tarjetas].[SITUACION]","[Base_Tarjetas].[SITUACION].&amp;[" &amp; $C46 &amp; "]",
"[Base_Tarjetas].[TIPO]","[Base_Tarjetas].[TIPO].&amp;[" &amp; $C$1 &amp; "]")/1000,
0)</f>
        <v>0</v>
      </c>
      <c r="P46" s="8">
        <f>IFERROR(
GETPIVOTDATA("[Base_Tarjetas].[Importe]",TDinamica_R!$A$3,
"[Base_Tarjetas].[PERIODO]","[Base_Tarjetas].[PERIODO].&amp;[" &amp; TEXT(P$6,"yyyymm") &amp; "]",
"[Base_Tarjetas].[Metrica]","[Base_Tarjetas].[Metrica].&amp;[" &amp; $A46 &amp; "]",
"[Base_Tarjetas].[SEGMENTO_DESCRIP]","[Base_Tarjetas].[SEGMENTO_DESCRIP].&amp;[" &amp; $C$6 &amp; "]",
"[Base_Tarjetas].[SITUACION]","[Base_Tarjetas].[SITUACION].&amp;[" &amp; $C46 &amp; "]",
"[Base_Tarjetas].[TIPO]","[Base_Tarjetas].[TIPO].&amp;[" &amp; $C$1 &amp; "]")/1000,
0)</f>
        <v>0</v>
      </c>
      <c r="Q46" s="8">
        <f>IFERROR(
GETPIVOTDATA("[Base_Tarjetas].[Importe]",TDinamica_R!$A$3,
"[Base_Tarjetas].[PERIODO]","[Base_Tarjetas].[PERIODO].&amp;[" &amp; TEXT(Q$6,"yyyymm") &amp; "]",
"[Base_Tarjetas].[Metrica]","[Base_Tarjetas].[Metrica].&amp;[" &amp; $A46 &amp; "]",
"[Base_Tarjetas].[SEGMENTO_DESCRIP]","[Base_Tarjetas].[SEGMENTO_DESCRIP].&amp;[" &amp; $C$6 &amp; "]",
"[Base_Tarjetas].[SITUACION]","[Base_Tarjetas].[SITUACION].&amp;[" &amp; $C46 &amp; "]",
"[Base_Tarjetas].[TIPO]","[Base_Tarjetas].[TIPO].&amp;[" &amp; $C$1 &amp; "]")/1000,
0)</f>
        <v>0</v>
      </c>
      <c r="R46" s="8">
        <f>IFERROR(
GETPIVOTDATA("[Base_Tarjetas].[Importe]",TDinamica_R!$A$3,
"[Base_Tarjetas].[PERIODO]","[Base_Tarjetas].[PERIODO].&amp;[" &amp; TEXT(R$6,"yyyymm") &amp; "]",
"[Base_Tarjetas].[Metrica]","[Base_Tarjetas].[Metrica].&amp;[" &amp; $A46 &amp; "]",
"[Base_Tarjetas].[SEGMENTO_DESCRIP]","[Base_Tarjetas].[SEGMENTO_DESCRIP].&amp;[" &amp; $C$6 &amp; "]",
"[Base_Tarjetas].[SITUACION]","[Base_Tarjetas].[SITUACION].&amp;[" &amp; $C46 &amp; "]",
"[Base_Tarjetas].[TIPO]","[Base_Tarjetas].[TIPO].&amp;[" &amp; $C$1 &amp; "]")/1000,
0)</f>
        <v>0</v>
      </c>
      <c r="S46" s="8">
        <f>IFERROR(
GETPIVOTDATA("[Base_Tarjetas].[Importe]",TDinamica_R!$A$3,
"[Base_Tarjetas].[PERIODO]","[Base_Tarjetas].[PERIODO].&amp;[" &amp; TEXT(S$6,"yyyymm") &amp; "]",
"[Base_Tarjetas].[Metrica]","[Base_Tarjetas].[Metrica].&amp;[" &amp; $A46 &amp; "]",
"[Base_Tarjetas].[SEGMENTO_DESCRIP]","[Base_Tarjetas].[SEGMENTO_DESCRIP].&amp;[" &amp; $C$6 &amp; "]",
"[Base_Tarjetas].[SITUACION]","[Base_Tarjetas].[SITUACION].&amp;[" &amp; $C46 &amp; "]",
"[Base_Tarjetas].[TIPO]","[Base_Tarjetas].[TIPO].&amp;[" &amp; $C$1 &amp; "]")/1000,
0)</f>
        <v>0</v>
      </c>
      <c r="T46" s="8">
        <f>IFERROR(
GETPIVOTDATA("[Base_Tarjetas].[Importe]",TDinamica_R!$A$3,
"[Base_Tarjetas].[PERIODO]","[Base_Tarjetas].[PERIODO].&amp;[" &amp; TEXT(T$6,"yyyymm") &amp; "]",
"[Base_Tarjetas].[Metrica]","[Base_Tarjetas].[Metrica].&amp;[" &amp; $A46 &amp; "]",
"[Base_Tarjetas].[SEGMENTO_DESCRIP]","[Base_Tarjetas].[SEGMENTO_DESCRIP].&amp;[" &amp; $C$6 &amp; "]",
"[Base_Tarjetas].[SITUACION]","[Base_Tarjetas].[SITUACION].&amp;[" &amp; $C46 &amp; "]",
"[Base_Tarjetas].[TIPO]","[Base_Tarjetas].[TIPO].&amp;[" &amp; $C$1 &amp; "]")/1000,
0)</f>
        <v>0</v>
      </c>
      <c r="U46" s="8">
        <f>IFERROR(
GETPIVOTDATA("[Base_Tarjetas].[Importe]",TDinamica_R!$A$3,
"[Base_Tarjetas].[PERIODO]","[Base_Tarjetas].[PERIODO].&amp;[" &amp; TEXT(U$6,"yyyymm") &amp; "]",
"[Base_Tarjetas].[Metrica]","[Base_Tarjetas].[Metrica].&amp;[" &amp; $A46 &amp; "]",
"[Base_Tarjetas].[SEGMENTO_DESCRIP]","[Base_Tarjetas].[SEGMENTO_DESCRIP].&amp;[" &amp; $C$6 &amp; "]",
"[Base_Tarjetas].[SITUACION]","[Base_Tarjetas].[SITUACION].&amp;[" &amp; $C46 &amp; "]",
"[Base_Tarjetas].[TIPO]","[Base_Tarjetas].[TIPO].&amp;[" &amp; $C$1 &amp; "]")/1000,
0)</f>
        <v>0</v>
      </c>
      <c r="V46" s="8">
        <f>IFERROR(
GETPIVOTDATA("[Base_Tarjetas].[Importe]",TDinamica_R!$A$3,
"[Base_Tarjetas].[PERIODO]","[Base_Tarjetas].[PERIODO].&amp;[" &amp; TEXT(V$6,"yyyymm") &amp; "]",
"[Base_Tarjetas].[Metrica]","[Base_Tarjetas].[Metrica].&amp;[" &amp; $A46 &amp; "]",
"[Base_Tarjetas].[SEGMENTO_DESCRIP]","[Base_Tarjetas].[SEGMENTO_DESCRIP].&amp;[" &amp; $C$6 &amp; "]",
"[Base_Tarjetas].[SITUACION]","[Base_Tarjetas].[SITUACION].&amp;[" &amp; $C46 &amp; "]",
"[Base_Tarjetas].[TIPO]","[Base_Tarjetas].[TIPO].&amp;[" &amp; $C$1 &amp; "]")/1000,
0)</f>
        <v>0</v>
      </c>
      <c r="W46" s="8">
        <f>IFERROR(
GETPIVOTDATA("[Base_Tarjetas].[Importe]",TDinamica_R!$A$3,
"[Base_Tarjetas].[PERIODO]","[Base_Tarjetas].[PERIODO].&amp;[" &amp; TEXT(W$6,"yyyymm") &amp; "]",
"[Base_Tarjetas].[Metrica]","[Base_Tarjetas].[Metrica].&amp;[" &amp; $A46 &amp; "]",
"[Base_Tarjetas].[SEGMENTO_DESCRIP]","[Base_Tarjetas].[SEGMENTO_DESCRIP].&amp;[" &amp; $C$6 &amp; "]",
"[Base_Tarjetas].[SITUACION]","[Base_Tarjetas].[SITUACION].&amp;[" &amp; $C46 &amp; "]",
"[Base_Tarjetas].[TIPO]","[Base_Tarjetas].[TIPO].&amp;[" &amp; $C$1 &amp; "]")/1000,
0)</f>
        <v>0</v>
      </c>
      <c r="X46" s="8">
        <f>IFERROR(
GETPIVOTDATA("[Base_Tarjetas].[Importe]",TDinamica_R!$A$3,
"[Base_Tarjetas].[PERIODO]","[Base_Tarjetas].[PERIODO].&amp;[" &amp; TEXT(X$6,"yyyymm") &amp; "]",
"[Base_Tarjetas].[Metrica]","[Base_Tarjetas].[Metrica].&amp;[" &amp; $A46 &amp; "]",
"[Base_Tarjetas].[SEGMENTO_DESCRIP]","[Base_Tarjetas].[SEGMENTO_DESCRIP].&amp;[" &amp; $C$6 &amp; "]",
"[Base_Tarjetas].[SITUACION]","[Base_Tarjetas].[SITUACION].&amp;[" &amp; $C46 &amp; "]",
"[Base_Tarjetas].[TIPO]","[Base_Tarjetas].[TIPO].&amp;[" &amp; $C$1 &amp; "]")/1000,
0)</f>
        <v>0</v>
      </c>
      <c r="Y46" s="8">
        <f>IFERROR(
GETPIVOTDATA("[Base_Tarjetas].[Importe]",TDinamica_R!$A$3,
"[Base_Tarjetas].[PERIODO]","[Base_Tarjetas].[PERIODO].&amp;[" &amp; TEXT(Y$6,"yyyymm") &amp; "]",
"[Base_Tarjetas].[Metrica]","[Base_Tarjetas].[Metrica].&amp;[" &amp; $A46 &amp; "]",
"[Base_Tarjetas].[SEGMENTO_DESCRIP]","[Base_Tarjetas].[SEGMENTO_DESCRIP].&amp;[" &amp; $C$6 &amp; "]",
"[Base_Tarjetas].[SITUACION]","[Base_Tarjetas].[SITUACION].&amp;[" &amp; $C46 &amp; "]",
"[Base_Tarjetas].[TIPO]","[Base_Tarjetas].[TIPO].&amp;[" &amp; $C$1 &amp; "]")/1000,
0)</f>
        <v>0</v>
      </c>
      <c r="Z46" s="8">
        <f>IFERROR(
GETPIVOTDATA("[Base_Tarjetas].[Importe]",TDinamica_R!$A$3,
"[Base_Tarjetas].[PERIODO]","[Base_Tarjetas].[PERIODO].&amp;[" &amp; TEXT(Z$6,"yyyymm") &amp; "]",
"[Base_Tarjetas].[Metrica]","[Base_Tarjetas].[Metrica].&amp;[" &amp; $A46 &amp; "]",
"[Base_Tarjetas].[SEGMENTO_DESCRIP]","[Base_Tarjetas].[SEGMENTO_DESCRIP].&amp;[" &amp; $C$6 &amp; "]",
"[Base_Tarjetas].[SITUACION]","[Base_Tarjetas].[SITUACION].&amp;[" &amp; $C46 &amp; "]",
"[Base_Tarjetas].[TIPO]","[Base_Tarjetas].[TIPO].&amp;[" &amp; $C$1 &amp; "]")/1000,
0)</f>
        <v>0</v>
      </c>
      <c r="AA46" s="8">
        <f>IFERROR(
GETPIVOTDATA("[Base_Tarjetas].[Importe]",TDinamica_R!$A$3,
"[Base_Tarjetas].[PERIODO]","[Base_Tarjetas].[PERIODO].&amp;[" &amp; TEXT(AA$6,"yyyymm") &amp; "]",
"[Base_Tarjetas].[Metrica]","[Base_Tarjetas].[Metrica].&amp;[" &amp; $A46 &amp; "]",
"[Base_Tarjetas].[SEGMENTO_DESCRIP]","[Base_Tarjetas].[SEGMENTO_DESCRIP].&amp;[" &amp; $C$6 &amp; "]",
"[Base_Tarjetas].[SITUACION]","[Base_Tarjetas].[SITUACION].&amp;[" &amp; $C46 &amp; "]",
"[Base_Tarjetas].[TIPO]","[Base_Tarjetas].[TIPO].&amp;[" &amp; $C$1 &amp; "]")/1000,
0)</f>
        <v>0</v>
      </c>
      <c r="AB46" s="8">
        <f>IFERROR(
GETPIVOTDATA("[Base_Tarjetas].[Importe]",TDinamica_R!$A$3,
"[Base_Tarjetas].[PERIODO]","[Base_Tarjetas].[PERIODO].&amp;[" &amp; TEXT(AB$6,"yyyymm") &amp; "]",
"[Base_Tarjetas].[Metrica]","[Base_Tarjetas].[Metrica].&amp;[" &amp; $A46 &amp; "]",
"[Base_Tarjetas].[SEGMENTO_DESCRIP]","[Base_Tarjetas].[SEGMENTO_DESCRIP].&amp;[" &amp; $C$6 &amp; "]",
"[Base_Tarjetas].[SITUACION]","[Base_Tarjetas].[SITUACION].&amp;[" &amp; $C46 &amp; "]",
"[Base_Tarjetas].[TIPO]","[Base_Tarjetas].[TIPO].&amp;[" &amp; $C$1 &amp; "]")/1000,
0)</f>
        <v>0</v>
      </c>
      <c r="AC46" s="8">
        <f>IFERROR(
GETPIVOTDATA("[Base_Tarjetas].[Importe]",TDinamica_R!$A$3,
"[Base_Tarjetas].[PERIODO]","[Base_Tarjetas].[PERIODO].&amp;[" &amp; TEXT(AC$6,"yyyymm") &amp; "]",
"[Base_Tarjetas].[Metrica]","[Base_Tarjetas].[Metrica].&amp;[" &amp; $A46 &amp; "]",
"[Base_Tarjetas].[SEGMENTO_DESCRIP]","[Base_Tarjetas].[SEGMENTO_DESCRIP].&amp;[" &amp; $C$6 &amp; "]",
"[Base_Tarjetas].[SITUACION]","[Base_Tarjetas].[SITUACION].&amp;[" &amp; $C46 &amp; "]",
"[Base_Tarjetas].[TIPO]","[Base_Tarjetas].[TIPO].&amp;[" &amp; $C$1 &amp; "]")/1000,
0)</f>
        <v>0</v>
      </c>
      <c r="AD46" s="8">
        <f>IFERROR(
GETPIVOTDATA("[Base_Tarjetas].[Importe]",TDinamica_R!$A$3,
"[Base_Tarjetas].[PERIODO]","[Base_Tarjetas].[PERIODO].&amp;[" &amp; TEXT(AD$6,"yyyymm") &amp; "]",
"[Base_Tarjetas].[Metrica]","[Base_Tarjetas].[Metrica].&amp;[" &amp; $A46 &amp; "]",
"[Base_Tarjetas].[SEGMENTO_DESCRIP]","[Base_Tarjetas].[SEGMENTO_DESCRIP].&amp;[" &amp; $C$6 &amp; "]",
"[Base_Tarjetas].[SITUACION]","[Base_Tarjetas].[SITUACION].&amp;[" &amp; $C46 &amp; "]",
"[Base_Tarjetas].[TIPO]","[Base_Tarjetas].[TIPO].&amp;[" &amp; $C$1 &amp; "]")/1000,
0)</f>
        <v>0</v>
      </c>
      <c r="AE46" s="8">
        <f>IFERROR(
GETPIVOTDATA("[Base_Tarjetas].[Importe]",TDinamica_R!$A$3,
"[Base_Tarjetas].[PERIODO]","[Base_Tarjetas].[PERIODO].&amp;[" &amp; TEXT(AE$6,"yyyymm") &amp; "]",
"[Base_Tarjetas].[Metrica]","[Base_Tarjetas].[Metrica].&amp;[" &amp; $A46 &amp; "]",
"[Base_Tarjetas].[SEGMENTO_DESCRIP]","[Base_Tarjetas].[SEGMENTO_DESCRIP].&amp;[" &amp; $C$6 &amp; "]",
"[Base_Tarjetas].[SITUACION]","[Base_Tarjetas].[SITUACION].&amp;[" &amp; $C46 &amp; "]",
"[Base_Tarjetas].[TIPO]","[Base_Tarjetas].[TIPO].&amp;[" &amp; $C$1 &amp; "]")/1000,
0)</f>
        <v>0</v>
      </c>
      <c r="AF46" s="8">
        <f>IFERROR(
GETPIVOTDATA("[Base_Tarjetas].[Importe]",TDinamica_R!$A$3,
"[Base_Tarjetas].[PERIODO]","[Base_Tarjetas].[PERIODO].&amp;[" &amp; TEXT(AF$6,"yyyymm") &amp; "]",
"[Base_Tarjetas].[Metrica]","[Base_Tarjetas].[Metrica].&amp;[" &amp; $A46 &amp; "]",
"[Base_Tarjetas].[SEGMENTO_DESCRIP]","[Base_Tarjetas].[SEGMENTO_DESCRIP].&amp;[" &amp; $C$6 &amp; "]",
"[Base_Tarjetas].[SITUACION]","[Base_Tarjetas].[SITUACION].&amp;[" &amp; $C46 &amp; "]",
"[Base_Tarjetas].[TIPO]","[Base_Tarjetas].[TIPO].&amp;[" &amp; $C$1 &amp; "]")/1000,
0)</f>
        <v>0</v>
      </c>
      <c r="AG46" s="8">
        <f>IFERROR(
GETPIVOTDATA("[Base_Tarjetas].[Importe]",TDinamica_R!$A$3,
"[Base_Tarjetas].[PERIODO]","[Base_Tarjetas].[PERIODO].&amp;[" &amp; TEXT(AG$6,"yyyymm") &amp; "]",
"[Base_Tarjetas].[Metrica]","[Base_Tarjetas].[Metrica].&amp;[" &amp; $A46 &amp; "]",
"[Base_Tarjetas].[SEGMENTO_DESCRIP]","[Base_Tarjetas].[SEGMENTO_DESCRIP].&amp;[" &amp; $C$6 &amp; "]",
"[Base_Tarjetas].[SITUACION]","[Base_Tarjetas].[SITUACION].&amp;[" &amp; $C46 &amp; "]",
"[Base_Tarjetas].[TIPO]","[Base_Tarjetas].[TIPO].&amp;[" &amp; $C$1 &amp; "]")/1000,
0)</f>
        <v>0</v>
      </c>
      <c r="AH46" s="8">
        <f>IFERROR(
GETPIVOTDATA("[Base_Tarjetas].[Importe]",TDinamica_R!$A$3,
"[Base_Tarjetas].[PERIODO]","[Base_Tarjetas].[PERIODO].&amp;[" &amp; TEXT(AH$6,"yyyymm") &amp; "]",
"[Base_Tarjetas].[Metrica]","[Base_Tarjetas].[Metrica].&amp;[" &amp; $A46 &amp; "]",
"[Base_Tarjetas].[SEGMENTO_DESCRIP]","[Base_Tarjetas].[SEGMENTO_DESCRIP].&amp;[" &amp; $C$6 &amp; "]",
"[Base_Tarjetas].[SITUACION]","[Base_Tarjetas].[SITUACION].&amp;[" &amp; $C46 &amp; "]",
"[Base_Tarjetas].[TIPO]","[Base_Tarjetas].[TIPO].&amp;[" &amp; $C$1 &amp; "]")/1000,
0)</f>
        <v>0</v>
      </c>
      <c r="AI46" s="8">
        <f>IFERROR(
GETPIVOTDATA("[Base_Tarjetas].[Importe]",TDinamica_R!$A$3,
"[Base_Tarjetas].[PERIODO]","[Base_Tarjetas].[PERIODO].&amp;[" &amp; TEXT(AI$6,"yyyymm") &amp; "]",
"[Base_Tarjetas].[Metrica]","[Base_Tarjetas].[Metrica].&amp;[" &amp; $A46 &amp; "]",
"[Base_Tarjetas].[SEGMENTO_DESCRIP]","[Base_Tarjetas].[SEGMENTO_DESCRIP].&amp;[" &amp; $C$6 &amp; "]",
"[Base_Tarjetas].[SITUACION]","[Base_Tarjetas].[SITUACION].&amp;[" &amp; $C46 &amp; "]",
"[Base_Tarjetas].[TIPO]","[Base_Tarjetas].[TIPO].&amp;[" &amp; $C$1 &amp; "]")/1000,
0)</f>
        <v>0</v>
      </c>
      <c r="AJ46" s="8">
        <f>IFERROR(
GETPIVOTDATA("[Base_Tarjetas].[Importe]",TDinamica_R!$A$3,
"[Base_Tarjetas].[PERIODO]","[Base_Tarjetas].[PERIODO].&amp;[" &amp; TEXT(AJ$6,"yyyymm") &amp; "]",
"[Base_Tarjetas].[Metrica]","[Base_Tarjetas].[Metrica].&amp;[" &amp; $A46 &amp; "]",
"[Base_Tarjetas].[SEGMENTO_DESCRIP]","[Base_Tarjetas].[SEGMENTO_DESCRIP].&amp;[" &amp; $C$6 &amp; "]",
"[Base_Tarjetas].[SITUACION]","[Base_Tarjetas].[SITUACION].&amp;[" &amp; $C46 &amp; "]",
"[Base_Tarjetas].[TIPO]","[Base_Tarjetas].[TIPO].&amp;[" &amp; $C$1 &amp; "]")/1000,
0)</f>
        <v>0</v>
      </c>
      <c r="AK46" s="8">
        <f>IFERROR(
GETPIVOTDATA("[Base_Tarjetas].[Importe]",TDinamica_R!$A$3,
"[Base_Tarjetas].[PERIODO]","[Base_Tarjetas].[PERIODO].&amp;[" &amp; TEXT(AK$6,"yyyymm") &amp; "]",
"[Base_Tarjetas].[Metrica]","[Base_Tarjetas].[Metrica].&amp;[" &amp; $A46 &amp; "]",
"[Base_Tarjetas].[SEGMENTO_DESCRIP]","[Base_Tarjetas].[SEGMENTO_DESCRIP].&amp;[" &amp; $C$6 &amp; "]",
"[Base_Tarjetas].[SITUACION]","[Base_Tarjetas].[SITUACION].&amp;[" &amp; $C46 &amp; "]",
"[Base_Tarjetas].[TIPO]","[Base_Tarjetas].[TIPO].&amp;[" &amp; $C$1 &amp; "]")/1000,
0)</f>
        <v>0</v>
      </c>
      <c r="AL46" s="8">
        <f>IFERROR(
GETPIVOTDATA("[Base_Tarjetas].[Importe]",TDinamica_R!$A$3,
"[Base_Tarjetas].[PERIODO]","[Base_Tarjetas].[PERIODO].&amp;[" &amp; TEXT(AL$6,"yyyymm") &amp; "]",
"[Base_Tarjetas].[Metrica]","[Base_Tarjetas].[Metrica].&amp;[" &amp; $A46 &amp; "]",
"[Base_Tarjetas].[SEGMENTO_DESCRIP]","[Base_Tarjetas].[SEGMENTO_DESCRIP].&amp;[" &amp; $C$6 &amp; "]",
"[Base_Tarjetas].[SITUACION]","[Base_Tarjetas].[SITUACION].&amp;[" &amp; $C46 &amp; "]",
"[Base_Tarjetas].[TIPO]","[Base_Tarjetas].[TIPO].&amp;[" &amp; $C$1 &amp; "]")/1000,
0)</f>
        <v>0</v>
      </c>
      <c r="AM46" s="8">
        <f>IFERROR(
GETPIVOTDATA("[Base_Tarjetas].[Importe]",TDinamica_R!$A$3,
"[Base_Tarjetas].[PERIODO]","[Base_Tarjetas].[PERIODO].&amp;[" &amp; TEXT(AM$6,"yyyymm") &amp; "]",
"[Base_Tarjetas].[Metrica]","[Base_Tarjetas].[Metrica].&amp;[" &amp; $A46 &amp; "]",
"[Base_Tarjetas].[SEGMENTO_DESCRIP]","[Base_Tarjetas].[SEGMENTO_DESCRIP].&amp;[" &amp; $C$6 &amp; "]",
"[Base_Tarjetas].[SITUACION]","[Base_Tarjetas].[SITUACION].&amp;[" &amp; $C46 &amp; "]",
"[Base_Tarjetas].[TIPO]","[Base_Tarjetas].[TIPO].&amp;[" &amp; $C$1 &amp; "]")/1000,
0)</f>
        <v>0</v>
      </c>
      <c r="AN46" s="8">
        <f>IFERROR(
GETPIVOTDATA("[Base_Tarjetas].[Importe]",TDinamica_R!$A$3,
"[Base_Tarjetas].[PERIODO]","[Base_Tarjetas].[PERIODO].&amp;[" &amp; TEXT(AN$6,"yyyymm") &amp; "]",
"[Base_Tarjetas].[Metrica]","[Base_Tarjetas].[Metrica].&amp;[" &amp; $A46 &amp; "]",
"[Base_Tarjetas].[SEGMENTO_DESCRIP]","[Base_Tarjetas].[SEGMENTO_DESCRIP].&amp;[" &amp; $C$6 &amp; "]",
"[Base_Tarjetas].[SITUACION]","[Base_Tarjetas].[SITUACION].&amp;[" &amp; $C46 &amp; "]",
"[Base_Tarjetas].[TIPO]","[Base_Tarjetas].[TIPO].&amp;[" &amp; $C$1 &amp; "]")/1000,
0)</f>
        <v>0</v>
      </c>
      <c r="AO46" s="8">
        <f>IFERROR(
GETPIVOTDATA("[Base_Tarjetas].[Importe]",TDinamica_R!$A$3,
"[Base_Tarjetas].[PERIODO]","[Base_Tarjetas].[PERIODO].&amp;[" &amp; TEXT(AO$6,"yyyymm") &amp; "]",
"[Base_Tarjetas].[Metrica]","[Base_Tarjetas].[Metrica].&amp;[" &amp; $A46 &amp; "]",
"[Base_Tarjetas].[SEGMENTO_DESCRIP]","[Base_Tarjetas].[SEGMENTO_DESCRIP].&amp;[" &amp; $C$6 &amp; "]",
"[Base_Tarjetas].[SITUACION]","[Base_Tarjetas].[SITUACION].&amp;[" &amp; $C46 &amp; "]",
"[Base_Tarjetas].[TIPO]","[Base_Tarjetas].[TIPO].&amp;[" &amp; $C$1 &amp; "]")/1000,
0)</f>
        <v>0</v>
      </c>
      <c r="AP46" s="8">
        <f>IFERROR(
GETPIVOTDATA("[Base_Tarjetas].[Importe]",TDinamica_R!$A$3,
"[Base_Tarjetas].[PERIODO]","[Base_Tarjetas].[PERIODO].&amp;[" &amp; TEXT(AP$6,"yyyymm") &amp; "]",
"[Base_Tarjetas].[Metrica]","[Base_Tarjetas].[Metrica].&amp;[" &amp; $A46 &amp; "]",
"[Base_Tarjetas].[SEGMENTO_DESCRIP]","[Base_Tarjetas].[SEGMENTO_DESCRIP].&amp;[" &amp; $C$6 &amp; "]",
"[Base_Tarjetas].[SITUACION]","[Base_Tarjetas].[SITUACION].&amp;[" &amp; $C46 &amp; "]",
"[Base_Tarjetas].[TIPO]","[Base_Tarjetas].[TIPO].&amp;[" &amp; $C$1 &amp; "]")/1000,
0)</f>
        <v>0</v>
      </c>
      <c r="AQ46" s="8">
        <f>IFERROR(
GETPIVOTDATA("[Base_Tarjetas].[Importe]",TDinamica_R!$A$3,
"[Base_Tarjetas].[PERIODO]","[Base_Tarjetas].[PERIODO].&amp;[" &amp; TEXT(AQ$6,"yyyymm") &amp; "]",
"[Base_Tarjetas].[Metrica]","[Base_Tarjetas].[Metrica].&amp;[" &amp; $A46 &amp; "]",
"[Base_Tarjetas].[SEGMENTO_DESCRIP]","[Base_Tarjetas].[SEGMENTO_DESCRIP].&amp;[" &amp; $C$6 &amp; "]",
"[Base_Tarjetas].[SITUACION]","[Base_Tarjetas].[SITUACION].&amp;[" &amp; $C46 &amp; "]",
"[Base_Tarjetas].[TIPO]","[Base_Tarjetas].[TIPO].&amp;[" &amp; $C$1 &amp; "]")/1000,
0)</f>
        <v>0</v>
      </c>
      <c r="AR46" s="8">
        <f>IFERROR(
GETPIVOTDATA("[Base_Tarjetas].[Importe]",TDinamica_R!$A$3,
"[Base_Tarjetas].[PERIODO]","[Base_Tarjetas].[PERIODO].&amp;[" &amp; TEXT(AR$6,"yyyymm") &amp; "]",
"[Base_Tarjetas].[Metrica]","[Base_Tarjetas].[Metrica].&amp;[" &amp; $A46 &amp; "]",
"[Base_Tarjetas].[SEGMENTO_DESCRIP]","[Base_Tarjetas].[SEGMENTO_DESCRIP].&amp;[" &amp; $C$6 &amp; "]",
"[Base_Tarjetas].[SITUACION]","[Base_Tarjetas].[SITUACION].&amp;[" &amp; $C46 &amp; "]",
"[Base_Tarjetas].[TIPO]","[Base_Tarjetas].[TIPO].&amp;[" &amp; $C$1 &amp; "]")/1000,
0)</f>
        <v>0</v>
      </c>
      <c r="AS46" s="8">
        <f>IFERROR(
GETPIVOTDATA("[Base_Tarjetas].[Importe]",TDinamica_R!$A$3,
"[Base_Tarjetas].[PERIODO]","[Base_Tarjetas].[PERIODO].&amp;[" &amp; TEXT(AS$6,"yyyymm") &amp; "]",
"[Base_Tarjetas].[Metrica]","[Base_Tarjetas].[Metrica].&amp;[" &amp; $A46 &amp; "]",
"[Base_Tarjetas].[SEGMENTO_DESCRIP]","[Base_Tarjetas].[SEGMENTO_DESCRIP].&amp;[" &amp; $C$6 &amp; "]",
"[Base_Tarjetas].[SITUACION]","[Base_Tarjetas].[SITUACION].&amp;[" &amp; $C46 &amp; "]",
"[Base_Tarjetas].[TIPO]","[Base_Tarjetas].[TIPO].&amp;[" &amp; $C$1 &amp; "]")/1000,
0)</f>
        <v>0</v>
      </c>
      <c r="AT46" s="8">
        <f>IFERROR(
GETPIVOTDATA("[Base_Tarjetas].[Importe]",TDinamica_R!$A$3,
"[Base_Tarjetas].[PERIODO]","[Base_Tarjetas].[PERIODO].&amp;[" &amp; TEXT(AT$6,"yyyymm") &amp; "]",
"[Base_Tarjetas].[Metrica]","[Base_Tarjetas].[Metrica].&amp;[" &amp; $A46 &amp; "]",
"[Base_Tarjetas].[SEGMENTO_DESCRIP]","[Base_Tarjetas].[SEGMENTO_DESCRIP].&amp;[" &amp; $C$6 &amp; "]",
"[Base_Tarjetas].[SITUACION]","[Base_Tarjetas].[SITUACION].&amp;[" &amp; $C46 &amp; "]",
"[Base_Tarjetas].[TIPO]","[Base_Tarjetas].[TIPO].&amp;[" &amp; $C$1 &amp; "]")/1000,
0)</f>
        <v>0</v>
      </c>
      <c r="AU46" s="8">
        <f>IFERROR(
GETPIVOTDATA("[Base_Tarjetas].[Importe]",TDinamica_R!$A$3,
"[Base_Tarjetas].[PERIODO]","[Base_Tarjetas].[PERIODO].&amp;[" &amp; TEXT(AU$6,"yyyymm") &amp; "]",
"[Base_Tarjetas].[Metrica]","[Base_Tarjetas].[Metrica].&amp;[" &amp; $A46 &amp; "]",
"[Base_Tarjetas].[SEGMENTO_DESCRIP]","[Base_Tarjetas].[SEGMENTO_DESCRIP].&amp;[" &amp; $C$6 &amp; "]",
"[Base_Tarjetas].[SITUACION]","[Base_Tarjetas].[SITUACION].&amp;[" &amp; $C46 &amp; "]",
"[Base_Tarjetas].[TIPO]","[Base_Tarjetas].[TIPO].&amp;[" &amp; $C$1 &amp; "]")/1000,
0)</f>
        <v>0</v>
      </c>
      <c r="AV46" s="8">
        <f>IFERROR(
GETPIVOTDATA("[Base_Tarjetas].[Importe]",TDinamica_R!$A$3,
"[Base_Tarjetas].[PERIODO]","[Base_Tarjetas].[PERIODO].&amp;[" &amp; TEXT(AV$6,"yyyymm") &amp; "]",
"[Base_Tarjetas].[Metrica]","[Base_Tarjetas].[Metrica].&amp;[" &amp; $A46 &amp; "]",
"[Base_Tarjetas].[SEGMENTO_DESCRIP]","[Base_Tarjetas].[SEGMENTO_DESCRIP].&amp;[" &amp; $C$6 &amp; "]",
"[Base_Tarjetas].[SITUACION]","[Base_Tarjetas].[SITUACION].&amp;[" &amp; $C46 &amp; "]",
"[Base_Tarjetas].[TIPO]","[Base_Tarjetas].[TIPO].&amp;[" &amp; $C$1 &amp; "]")/1000,
0)</f>
        <v>0</v>
      </c>
      <c r="AW46" s="8">
        <f>IFERROR(
GETPIVOTDATA("[Base_Tarjetas].[Importe]",TDinamica_R!$A$3,
"[Base_Tarjetas].[PERIODO]","[Base_Tarjetas].[PERIODO].&amp;[" &amp; TEXT(AW$6,"yyyymm") &amp; "]",
"[Base_Tarjetas].[Metrica]","[Base_Tarjetas].[Metrica].&amp;[" &amp; $A46 &amp; "]",
"[Base_Tarjetas].[SEGMENTO_DESCRIP]","[Base_Tarjetas].[SEGMENTO_DESCRIP].&amp;[" &amp; $C$6 &amp; "]",
"[Base_Tarjetas].[SITUACION]","[Base_Tarjetas].[SITUACION].&amp;[" &amp; $C46 &amp; "]",
"[Base_Tarjetas].[TIPO]","[Base_Tarjetas].[TIPO].&amp;[" &amp; $C$1 &amp; "]")/1000,
0)</f>
        <v>0</v>
      </c>
      <c r="AX46" s="8">
        <f>IFERROR(
GETPIVOTDATA("[Base_Tarjetas].[Importe]",TDinamica_R!$A$3,
"[Base_Tarjetas].[PERIODO]","[Base_Tarjetas].[PERIODO].&amp;[" &amp; TEXT(AX$6,"yyyymm") &amp; "]",
"[Base_Tarjetas].[Metrica]","[Base_Tarjetas].[Metrica].&amp;[" &amp; $A46 &amp; "]",
"[Base_Tarjetas].[SEGMENTO_DESCRIP]","[Base_Tarjetas].[SEGMENTO_DESCRIP].&amp;[" &amp; $C$6 &amp; "]",
"[Base_Tarjetas].[SITUACION]","[Base_Tarjetas].[SITUACION].&amp;[" &amp; $C46 &amp; "]",
"[Base_Tarjetas].[TIPO]","[Base_Tarjetas].[TIPO].&amp;[" &amp; $C$1 &amp; "]")/1000,
0)</f>
        <v>0</v>
      </c>
      <c r="AY46" s="8">
        <f>IFERROR(
GETPIVOTDATA("[Base_Tarjetas].[Importe]",TDinamica_R!$A$3,
"[Base_Tarjetas].[PERIODO]","[Base_Tarjetas].[PERIODO].&amp;[" &amp; TEXT(AY$6,"yyyymm") &amp; "]",
"[Base_Tarjetas].[Metrica]","[Base_Tarjetas].[Metrica].&amp;[" &amp; $A46 &amp; "]",
"[Base_Tarjetas].[SEGMENTO_DESCRIP]","[Base_Tarjetas].[SEGMENTO_DESCRIP].&amp;[" &amp; $C$6 &amp; "]",
"[Base_Tarjetas].[SITUACION]","[Base_Tarjetas].[SITUACION].&amp;[" &amp; $C46 &amp; "]",
"[Base_Tarjetas].[TIPO]","[Base_Tarjetas].[TIPO].&amp;[" &amp; $C$1 &amp; "]")/1000,
0)</f>
        <v>0</v>
      </c>
      <c r="AZ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TEXT(AZ$6,"yyyymm") &amp; "]"),
0)</f>
        <v>-42.627156406298489</v>
      </c>
      <c r="BA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TEXT(BA$6,"yyyymm") &amp; "]"),
0)</f>
        <v>-46.330319544280741</v>
      </c>
      <c r="BB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TEXT(BB$6,"yyyymm") &amp; "]"),
0)</f>
        <v>-45.949964090671145</v>
      </c>
      <c r="BC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TEXT(BC$6,"yyyymm") &amp; "]"),
0)</f>
        <v>-44.577122106538077</v>
      </c>
      <c r="BD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TEXT(BD$6,"yyyymm") &amp; "]"),
0)</f>
        <v>-46.452790565906469</v>
      </c>
      <c r="BE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TEXT(BE$6,"yyyymm") &amp; "]"),
0)</f>
        <v>-49.264791534801233</v>
      </c>
      <c r="BF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TEXT(BF$6,"yyyymm") &amp; "]"),
0)</f>
        <v>-53.219838942813311</v>
      </c>
      <c r="BG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TEXT(BG$6,"yyyymm") &amp; "]"),
0)</f>
        <v>-51.299497798982067</v>
      </c>
      <c r="BH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TEXT(BH$6,"yyyymm") &amp; "]"),
0)</f>
        <v>-48.655429754115346</v>
      </c>
      <c r="BI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TEXT(BI$6,"yyyymm") &amp; "]"),
0)</f>
        <v>-49.470724467344425</v>
      </c>
      <c r="BJ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TEXT(BJ$6,"yyyymm") &amp; "]"),
0)</f>
        <v>-65.093319347817399</v>
      </c>
      <c r="BK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TEXT(BK$6,"yyyymm") &amp; "]"),
0)</f>
        <v>-57.997797320987353</v>
      </c>
      <c r="BO46" s="24">
        <f t="shared" si="98"/>
        <v>0</v>
      </c>
      <c r="BP46" s="24">
        <f t="shared" si="98"/>
        <v>-134.90744004125037</v>
      </c>
      <c r="BQ46" s="24">
        <f t="shared" si="98"/>
        <v>0</v>
      </c>
      <c r="BR46" s="24">
        <f t="shared" si="98"/>
        <v>0</v>
      </c>
      <c r="BS46" s="24">
        <f t="shared" si="98"/>
        <v>0</v>
      </c>
      <c r="BT46" s="24">
        <f t="shared" si="98"/>
        <v>0</v>
      </c>
    </row>
    <row r="47" spans="1:72" collapsed="1" x14ac:dyDescent="0.25">
      <c r="C47" s="3" t="s">
        <v>22</v>
      </c>
      <c r="D47" s="10">
        <f>SUM(D44:D46)</f>
        <v>0</v>
      </c>
      <c r="E47" s="10">
        <f t="shared" ref="E47" si="99">SUM(E44:E46)</f>
        <v>0</v>
      </c>
      <c r="F47" s="10">
        <f t="shared" ref="F47" si="100">SUM(F44:F46)</f>
        <v>0</v>
      </c>
      <c r="G47" s="10">
        <f t="shared" ref="G47" si="101">SUM(G44:G46)</f>
        <v>0</v>
      </c>
      <c r="H47" s="10">
        <f t="shared" ref="H47" si="102">SUM(H44:H46)</f>
        <v>0</v>
      </c>
      <c r="I47" s="10">
        <f t="shared" ref="I47" si="103">SUM(I44:I46)</f>
        <v>0</v>
      </c>
      <c r="J47" s="10">
        <f t="shared" ref="J47" si="104">SUM(J44:J46)</f>
        <v>0</v>
      </c>
      <c r="K47" s="10">
        <f t="shared" ref="K47" si="105">SUM(K44:K46)</f>
        <v>0</v>
      </c>
      <c r="L47" s="10">
        <f t="shared" ref="L47" si="106">SUM(L44:L46)</f>
        <v>0</v>
      </c>
      <c r="M47" s="10">
        <f t="shared" ref="M47" si="107">SUM(M44:M46)</f>
        <v>0</v>
      </c>
      <c r="N47" s="10">
        <f t="shared" ref="N47" si="108">SUM(N44:N46)</f>
        <v>0</v>
      </c>
      <c r="O47" s="10">
        <f t="shared" ref="O47" si="109">SUM(O44:O46)</f>
        <v>0</v>
      </c>
      <c r="P47" s="10">
        <f t="shared" ref="P47" si="110">SUM(P44:P46)</f>
        <v>0</v>
      </c>
      <c r="Q47" s="10">
        <f t="shared" ref="Q47" si="111">SUM(Q44:Q46)</f>
        <v>0</v>
      </c>
      <c r="R47" s="10">
        <f t="shared" ref="R47" si="112">SUM(R44:R46)</f>
        <v>0</v>
      </c>
      <c r="S47" s="10">
        <f t="shared" ref="S47" si="113">SUM(S44:S46)</f>
        <v>0</v>
      </c>
      <c r="T47" s="10">
        <f t="shared" ref="T47" si="114">SUM(T44:T46)</f>
        <v>0</v>
      </c>
      <c r="U47" s="10">
        <f t="shared" ref="U47" si="115">SUM(U44:U46)</f>
        <v>0</v>
      </c>
      <c r="V47" s="10">
        <f t="shared" ref="V47" si="116">SUM(V44:V46)</f>
        <v>0</v>
      </c>
      <c r="W47" s="10">
        <f t="shared" ref="W47" si="117">SUM(W44:W46)</f>
        <v>0</v>
      </c>
      <c r="X47" s="10">
        <f t="shared" ref="X47" si="118">SUM(X44:X46)</f>
        <v>0</v>
      </c>
      <c r="Y47" s="10">
        <f t="shared" ref="Y47" si="119">SUM(Y44:Y46)</f>
        <v>0</v>
      </c>
      <c r="Z47" s="10">
        <f t="shared" ref="Z47" si="120">SUM(Z44:Z46)</f>
        <v>0</v>
      </c>
      <c r="AA47" s="10">
        <f t="shared" ref="AA47" si="121">SUM(AA44:AA46)</f>
        <v>0</v>
      </c>
      <c r="AB47" s="10">
        <f t="shared" ref="AB47" si="122">SUM(AB44:AB46)</f>
        <v>0</v>
      </c>
      <c r="AC47" s="10">
        <f t="shared" ref="AC47" si="123">SUM(AC44:AC46)</f>
        <v>0</v>
      </c>
      <c r="AD47" s="10">
        <f t="shared" ref="AD47" si="124">SUM(AD44:AD46)</f>
        <v>0</v>
      </c>
      <c r="AE47" s="10">
        <f t="shared" ref="AE47" si="125">SUM(AE44:AE46)</f>
        <v>0</v>
      </c>
      <c r="AF47" s="10">
        <f t="shared" ref="AF47" si="126">SUM(AF44:AF46)</f>
        <v>0</v>
      </c>
      <c r="AG47" s="10">
        <f t="shared" ref="AG47" si="127">SUM(AG44:AG46)</f>
        <v>0</v>
      </c>
      <c r="AH47" s="10">
        <f t="shared" ref="AH47" si="128">SUM(AH44:AH46)</f>
        <v>0</v>
      </c>
      <c r="AI47" s="10">
        <f t="shared" ref="AI47" si="129">SUM(AI44:AI46)</f>
        <v>0</v>
      </c>
      <c r="AJ47" s="10">
        <f t="shared" ref="AJ47" si="130">SUM(AJ44:AJ46)</f>
        <v>0</v>
      </c>
      <c r="AK47" s="10">
        <f t="shared" ref="AK47" si="131">SUM(AK44:AK46)</f>
        <v>0</v>
      </c>
      <c r="AL47" s="10">
        <f t="shared" ref="AL47" si="132">SUM(AL44:AL46)</f>
        <v>0</v>
      </c>
      <c r="AM47" s="10">
        <f t="shared" ref="AM47" si="133">SUM(AM44:AM46)</f>
        <v>0</v>
      </c>
      <c r="AN47" s="10">
        <f t="shared" ref="AN47" si="134">SUM(AN44:AN46)</f>
        <v>0</v>
      </c>
      <c r="AO47" s="10">
        <f t="shared" ref="AO47" si="135">SUM(AO44:AO46)</f>
        <v>0</v>
      </c>
      <c r="AP47" s="10">
        <f t="shared" ref="AP47" si="136">SUM(AP44:AP46)</f>
        <v>0</v>
      </c>
      <c r="AQ47" s="10">
        <f t="shared" ref="AQ47" si="137">SUM(AQ44:AQ46)</f>
        <v>0</v>
      </c>
      <c r="AR47" s="10">
        <f t="shared" ref="AR47" si="138">SUM(AR44:AR46)</f>
        <v>0</v>
      </c>
      <c r="AS47" s="10">
        <f t="shared" ref="AS47" si="139">SUM(AS44:AS46)</f>
        <v>0</v>
      </c>
      <c r="AT47" s="10">
        <f t="shared" ref="AT47" si="140">SUM(AT44:AT46)</f>
        <v>0</v>
      </c>
      <c r="AU47" s="10">
        <f t="shared" ref="AU47" si="141">SUM(AU44:AU46)</f>
        <v>0</v>
      </c>
      <c r="AV47" s="10">
        <f t="shared" ref="AV47" si="142">SUM(AV44:AV46)</f>
        <v>0</v>
      </c>
      <c r="AW47" s="10">
        <f t="shared" ref="AW47" si="143">SUM(AW44:AW46)</f>
        <v>0</v>
      </c>
      <c r="AX47" s="10">
        <f t="shared" ref="AX47" si="144">SUM(AX44:AX46)</f>
        <v>0</v>
      </c>
      <c r="AY47" s="10">
        <f t="shared" ref="AY47" si="145">SUM(AY44:AY46)</f>
        <v>0</v>
      </c>
      <c r="AZ47" s="10">
        <f t="shared" ref="AZ47:BK47" si="146">SUM(AZ44:AZ46)</f>
        <v>-3608.8637796387502</v>
      </c>
      <c r="BA47" s="10">
        <f t="shared" si="146"/>
        <v>-3274.5741469567765</v>
      </c>
      <c r="BB47" s="10">
        <f t="shared" si="146"/>
        <v>-3652.3742645116536</v>
      </c>
      <c r="BC47" s="10">
        <f t="shared" si="146"/>
        <v>-3583.5806823896778</v>
      </c>
      <c r="BD47" s="10">
        <f t="shared" si="146"/>
        <v>-3807.7910937820802</v>
      </c>
      <c r="BE47" s="10">
        <f t="shared" si="146"/>
        <v>-3729.0500831454183</v>
      </c>
      <c r="BF47" s="10">
        <f t="shared" si="146"/>
        <v>-3878.0498992058533</v>
      </c>
      <c r="BG47" s="10">
        <f t="shared" si="146"/>
        <v>-3946.9808640878459</v>
      </c>
      <c r="BH47" s="10">
        <f t="shared" si="146"/>
        <v>-3871.3061231101137</v>
      </c>
      <c r="BI47" s="10">
        <f t="shared" si="146"/>
        <v>-4047.317996439639</v>
      </c>
      <c r="BJ47" s="10">
        <f t="shared" si="146"/>
        <v>-3980.0834226388247</v>
      </c>
      <c r="BK47" s="10">
        <f t="shared" si="146"/>
        <v>-4214.8009257629419</v>
      </c>
      <c r="BO47" s="23">
        <f>SUM(BO44:BO46)</f>
        <v>0</v>
      </c>
      <c r="BP47" s="23">
        <f t="shared" ref="BP47" si="147">SUM(BP44:BP46)</f>
        <v>-10535.812191107179</v>
      </c>
      <c r="BQ47" s="23">
        <f t="shared" ref="BQ47" si="148">SUM(BQ44:BQ46)</f>
        <v>0</v>
      </c>
      <c r="BR47" s="23">
        <f t="shared" ref="BR47" si="149">SUM(BR44:BR46)</f>
        <v>0</v>
      </c>
      <c r="BS47" s="23">
        <f t="shared" ref="BS47" si="150">SUM(BS44:BS46)</f>
        <v>0</v>
      </c>
      <c r="BT47" s="23">
        <f t="shared" ref="BT47" si="151">SUM(BT44:BT46)</f>
        <v>0</v>
      </c>
    </row>
    <row r="50" spans="1:72" hidden="1" outlineLevel="1" x14ac:dyDescent="0.25">
      <c r="A50" s="11"/>
      <c r="C50" s="2" t="s">
        <v>0</v>
      </c>
      <c r="D50" s="8">
        <f>D38+D44</f>
        <v>0</v>
      </c>
      <c r="E50" s="8">
        <f t="shared" ref="E50:AY50" si="152">E38+E44</f>
        <v>0</v>
      </c>
      <c r="F50" s="8">
        <f t="shared" si="152"/>
        <v>0</v>
      </c>
      <c r="G50" s="8">
        <f t="shared" si="152"/>
        <v>0</v>
      </c>
      <c r="H50" s="8">
        <f t="shared" si="152"/>
        <v>0</v>
      </c>
      <c r="I50" s="8">
        <f t="shared" si="152"/>
        <v>0</v>
      </c>
      <c r="J50" s="8">
        <f t="shared" si="152"/>
        <v>0</v>
      </c>
      <c r="K50" s="8">
        <f t="shared" si="152"/>
        <v>0</v>
      </c>
      <c r="L50" s="8">
        <f t="shared" si="152"/>
        <v>0</v>
      </c>
      <c r="M50" s="8">
        <f t="shared" si="152"/>
        <v>0</v>
      </c>
      <c r="N50" s="8">
        <f t="shared" si="152"/>
        <v>0</v>
      </c>
      <c r="O50" s="8">
        <f t="shared" si="152"/>
        <v>0</v>
      </c>
      <c r="P50" s="8">
        <f t="shared" si="152"/>
        <v>0</v>
      </c>
      <c r="Q50" s="8">
        <f t="shared" si="152"/>
        <v>0</v>
      </c>
      <c r="R50" s="8">
        <f t="shared" si="152"/>
        <v>0</v>
      </c>
      <c r="S50" s="8">
        <f t="shared" si="152"/>
        <v>0</v>
      </c>
      <c r="T50" s="8">
        <f t="shared" si="152"/>
        <v>0</v>
      </c>
      <c r="U50" s="8">
        <f t="shared" si="152"/>
        <v>0</v>
      </c>
      <c r="V50" s="8">
        <f t="shared" si="152"/>
        <v>0</v>
      </c>
      <c r="W50" s="8">
        <f t="shared" si="152"/>
        <v>0</v>
      </c>
      <c r="X50" s="8">
        <f t="shared" si="152"/>
        <v>0</v>
      </c>
      <c r="Y50" s="8">
        <f t="shared" si="152"/>
        <v>0</v>
      </c>
      <c r="Z50" s="8">
        <f t="shared" si="152"/>
        <v>0</v>
      </c>
      <c r="AA50" s="8">
        <f t="shared" si="152"/>
        <v>0</v>
      </c>
      <c r="AB50" s="8">
        <f t="shared" si="152"/>
        <v>0</v>
      </c>
      <c r="AC50" s="8">
        <f t="shared" si="152"/>
        <v>0</v>
      </c>
      <c r="AD50" s="8">
        <f t="shared" si="152"/>
        <v>0</v>
      </c>
      <c r="AE50" s="8">
        <f t="shared" si="152"/>
        <v>0</v>
      </c>
      <c r="AF50" s="8">
        <f t="shared" si="152"/>
        <v>0</v>
      </c>
      <c r="AG50" s="8">
        <f t="shared" si="152"/>
        <v>0</v>
      </c>
      <c r="AH50" s="8">
        <f t="shared" si="152"/>
        <v>0</v>
      </c>
      <c r="AI50" s="8">
        <f t="shared" si="152"/>
        <v>0</v>
      </c>
      <c r="AJ50" s="8">
        <f t="shared" si="152"/>
        <v>0</v>
      </c>
      <c r="AK50" s="8">
        <f t="shared" si="152"/>
        <v>0</v>
      </c>
      <c r="AL50" s="8">
        <f t="shared" si="152"/>
        <v>0</v>
      </c>
      <c r="AM50" s="8">
        <f t="shared" si="152"/>
        <v>0</v>
      </c>
      <c r="AN50" s="8">
        <f t="shared" si="152"/>
        <v>0</v>
      </c>
      <c r="AO50" s="8">
        <f t="shared" si="152"/>
        <v>0</v>
      </c>
      <c r="AP50" s="8">
        <f t="shared" si="152"/>
        <v>0</v>
      </c>
      <c r="AQ50" s="8">
        <f t="shared" si="152"/>
        <v>0</v>
      </c>
      <c r="AR50" s="8">
        <f t="shared" si="152"/>
        <v>0</v>
      </c>
      <c r="AS50" s="8">
        <f t="shared" si="152"/>
        <v>0</v>
      </c>
      <c r="AT50" s="8">
        <f t="shared" si="152"/>
        <v>0</v>
      </c>
      <c r="AU50" s="8">
        <f t="shared" si="152"/>
        <v>0</v>
      </c>
      <c r="AV50" s="8">
        <f t="shared" si="152"/>
        <v>0</v>
      </c>
      <c r="AW50" s="8">
        <f t="shared" si="152"/>
        <v>0</v>
      </c>
      <c r="AX50" s="8">
        <f t="shared" si="152"/>
        <v>0</v>
      </c>
      <c r="AY50" s="8">
        <f t="shared" si="152"/>
        <v>0</v>
      </c>
      <c r="AZ50" s="8">
        <f t="shared" ref="AZ50:BK50" si="153">AZ38+AZ44</f>
        <v>15500.260878383235</v>
      </c>
      <c r="BA50" s="8">
        <f t="shared" si="153"/>
        <v>14557.818278984934</v>
      </c>
      <c r="BB50" s="8">
        <f t="shared" si="153"/>
        <v>16766.003263203951</v>
      </c>
      <c r="BC50" s="8">
        <f t="shared" si="153"/>
        <v>16246.255708978812</v>
      </c>
      <c r="BD50" s="8">
        <f t="shared" si="153"/>
        <v>16555.382905664712</v>
      </c>
      <c r="BE50" s="8">
        <f t="shared" si="153"/>
        <v>17762.680398244287</v>
      </c>
      <c r="BF50" s="8">
        <f t="shared" si="153"/>
        <v>17855.320897729242</v>
      </c>
      <c r="BG50" s="8">
        <f t="shared" si="153"/>
        <v>18138.262061484016</v>
      </c>
      <c r="BH50" s="8">
        <f t="shared" si="153"/>
        <v>18055.662342159518</v>
      </c>
      <c r="BI50" s="8">
        <f t="shared" si="153"/>
        <v>18529.07588955613</v>
      </c>
      <c r="BJ50" s="8">
        <f t="shared" si="153"/>
        <v>19052.273256427878</v>
      </c>
      <c r="BK50" s="8">
        <f t="shared" si="153"/>
        <v>19521.856446400605</v>
      </c>
      <c r="BO50" s="24">
        <f>BO38+BO44</f>
        <v>0</v>
      </c>
      <c r="BP50" s="24">
        <f t="shared" ref="BP50:BT50" si="154">BP38+BP44</f>
        <v>46824.082420572115</v>
      </c>
      <c r="BQ50" s="24">
        <f t="shared" si="154"/>
        <v>0</v>
      </c>
      <c r="BR50" s="24">
        <f t="shared" si="154"/>
        <v>0</v>
      </c>
      <c r="BS50" s="24">
        <f t="shared" si="154"/>
        <v>0</v>
      </c>
      <c r="BT50" s="24">
        <f t="shared" si="154"/>
        <v>0</v>
      </c>
    </row>
    <row r="51" spans="1:72" hidden="1" outlineLevel="1" x14ac:dyDescent="0.25">
      <c r="A51" s="11"/>
      <c r="C51" s="2" t="s">
        <v>1</v>
      </c>
      <c r="D51" s="8">
        <f t="shared" ref="D51:AY51" si="155">D39+D45</f>
        <v>0</v>
      </c>
      <c r="E51" s="8">
        <f t="shared" si="155"/>
        <v>0</v>
      </c>
      <c r="F51" s="8">
        <f t="shared" si="155"/>
        <v>0</v>
      </c>
      <c r="G51" s="8">
        <f t="shared" si="155"/>
        <v>0</v>
      </c>
      <c r="H51" s="8">
        <f t="shared" si="155"/>
        <v>0</v>
      </c>
      <c r="I51" s="8">
        <f t="shared" si="155"/>
        <v>0</v>
      </c>
      <c r="J51" s="8">
        <f t="shared" si="155"/>
        <v>0</v>
      </c>
      <c r="K51" s="8">
        <f t="shared" si="155"/>
        <v>0</v>
      </c>
      <c r="L51" s="8">
        <f t="shared" si="155"/>
        <v>0</v>
      </c>
      <c r="M51" s="8">
        <f t="shared" si="155"/>
        <v>0</v>
      </c>
      <c r="N51" s="8">
        <f t="shared" si="155"/>
        <v>0</v>
      </c>
      <c r="O51" s="8">
        <f t="shared" si="155"/>
        <v>0</v>
      </c>
      <c r="P51" s="8">
        <f t="shared" si="155"/>
        <v>0</v>
      </c>
      <c r="Q51" s="8">
        <f t="shared" si="155"/>
        <v>0</v>
      </c>
      <c r="R51" s="8">
        <f t="shared" si="155"/>
        <v>0</v>
      </c>
      <c r="S51" s="8">
        <f t="shared" si="155"/>
        <v>0</v>
      </c>
      <c r="T51" s="8">
        <f t="shared" si="155"/>
        <v>0</v>
      </c>
      <c r="U51" s="8">
        <f t="shared" si="155"/>
        <v>0</v>
      </c>
      <c r="V51" s="8">
        <f t="shared" si="155"/>
        <v>0</v>
      </c>
      <c r="W51" s="8">
        <f t="shared" si="155"/>
        <v>0</v>
      </c>
      <c r="X51" s="8">
        <f t="shared" si="155"/>
        <v>0</v>
      </c>
      <c r="Y51" s="8">
        <f t="shared" si="155"/>
        <v>0</v>
      </c>
      <c r="Z51" s="8">
        <f t="shared" si="155"/>
        <v>0</v>
      </c>
      <c r="AA51" s="8">
        <f t="shared" si="155"/>
        <v>0</v>
      </c>
      <c r="AB51" s="8">
        <f t="shared" si="155"/>
        <v>0</v>
      </c>
      <c r="AC51" s="8">
        <f t="shared" si="155"/>
        <v>0</v>
      </c>
      <c r="AD51" s="8">
        <f t="shared" si="155"/>
        <v>0</v>
      </c>
      <c r="AE51" s="8">
        <f t="shared" si="155"/>
        <v>0</v>
      </c>
      <c r="AF51" s="8">
        <f t="shared" si="155"/>
        <v>0</v>
      </c>
      <c r="AG51" s="8">
        <f t="shared" si="155"/>
        <v>0</v>
      </c>
      <c r="AH51" s="8">
        <f t="shared" si="155"/>
        <v>0</v>
      </c>
      <c r="AI51" s="8">
        <f t="shared" si="155"/>
        <v>0</v>
      </c>
      <c r="AJ51" s="8">
        <f t="shared" si="155"/>
        <v>0</v>
      </c>
      <c r="AK51" s="8">
        <f t="shared" si="155"/>
        <v>0</v>
      </c>
      <c r="AL51" s="8">
        <f t="shared" si="155"/>
        <v>0</v>
      </c>
      <c r="AM51" s="8">
        <f t="shared" si="155"/>
        <v>0</v>
      </c>
      <c r="AN51" s="8">
        <f t="shared" si="155"/>
        <v>0</v>
      </c>
      <c r="AO51" s="8">
        <f t="shared" si="155"/>
        <v>0</v>
      </c>
      <c r="AP51" s="8">
        <f t="shared" si="155"/>
        <v>0</v>
      </c>
      <c r="AQ51" s="8">
        <f t="shared" si="155"/>
        <v>0</v>
      </c>
      <c r="AR51" s="8">
        <f t="shared" si="155"/>
        <v>0</v>
      </c>
      <c r="AS51" s="8">
        <f t="shared" si="155"/>
        <v>0</v>
      </c>
      <c r="AT51" s="8">
        <f t="shared" si="155"/>
        <v>0</v>
      </c>
      <c r="AU51" s="8">
        <f t="shared" si="155"/>
        <v>0</v>
      </c>
      <c r="AV51" s="8">
        <f t="shared" si="155"/>
        <v>0</v>
      </c>
      <c r="AW51" s="8">
        <f t="shared" si="155"/>
        <v>0</v>
      </c>
      <c r="AX51" s="8">
        <f t="shared" si="155"/>
        <v>0</v>
      </c>
      <c r="AY51" s="8">
        <f t="shared" si="155"/>
        <v>0</v>
      </c>
      <c r="AZ51" s="8">
        <f t="shared" ref="AZ51:BK51" si="156">AZ39+AZ45</f>
        <v>47.656264373301077</v>
      </c>
      <c r="BA51" s="8">
        <f t="shared" si="156"/>
        <v>45.558401418983415</v>
      </c>
      <c r="BB51" s="8">
        <f t="shared" si="156"/>
        <v>52.689346395587236</v>
      </c>
      <c r="BC51" s="8">
        <f t="shared" si="156"/>
        <v>58.222472057096937</v>
      </c>
      <c r="BD51" s="8">
        <f t="shared" si="156"/>
        <v>63.137354507747794</v>
      </c>
      <c r="BE51" s="8">
        <f t="shared" si="156"/>
        <v>67.374243363044741</v>
      </c>
      <c r="BF51" s="8">
        <f t="shared" si="156"/>
        <v>71.942816302580155</v>
      </c>
      <c r="BG51" s="8">
        <f t="shared" si="156"/>
        <v>78.01847797850192</v>
      </c>
      <c r="BH51" s="8">
        <f t="shared" si="156"/>
        <v>89.055404217290572</v>
      </c>
      <c r="BI51" s="8">
        <f t="shared" si="156"/>
        <v>93.074100482902381</v>
      </c>
      <c r="BJ51" s="8">
        <f t="shared" si="156"/>
        <v>82.197664573195141</v>
      </c>
      <c r="BK51" s="8">
        <f t="shared" si="156"/>
        <v>95.115890352320093</v>
      </c>
      <c r="BO51" s="24">
        <f t="shared" ref="BO51:BT51" si="157">BO39+BO45</f>
        <v>0</v>
      </c>
      <c r="BP51" s="24">
        <f t="shared" si="157"/>
        <v>145.9040121878717</v>
      </c>
      <c r="BQ51" s="24">
        <f t="shared" si="157"/>
        <v>0</v>
      </c>
      <c r="BR51" s="24">
        <f t="shared" si="157"/>
        <v>0</v>
      </c>
      <c r="BS51" s="24">
        <f t="shared" si="157"/>
        <v>0</v>
      </c>
      <c r="BT51" s="24">
        <f t="shared" si="157"/>
        <v>0</v>
      </c>
    </row>
    <row r="52" spans="1:72" hidden="1" outlineLevel="1" x14ac:dyDescent="0.25">
      <c r="A52" s="11"/>
      <c r="C52" s="2" t="s">
        <v>9</v>
      </c>
      <c r="D52" s="8">
        <f t="shared" ref="D52:AY52" si="158">D40+D46</f>
        <v>0</v>
      </c>
      <c r="E52" s="8">
        <f t="shared" si="158"/>
        <v>0</v>
      </c>
      <c r="F52" s="8">
        <f t="shared" si="158"/>
        <v>0</v>
      </c>
      <c r="G52" s="8">
        <f t="shared" si="158"/>
        <v>0</v>
      </c>
      <c r="H52" s="8">
        <f t="shared" si="158"/>
        <v>0</v>
      </c>
      <c r="I52" s="8">
        <f t="shared" si="158"/>
        <v>0</v>
      </c>
      <c r="J52" s="8">
        <f t="shared" si="158"/>
        <v>0</v>
      </c>
      <c r="K52" s="8">
        <f t="shared" si="158"/>
        <v>0</v>
      </c>
      <c r="L52" s="8">
        <f t="shared" si="158"/>
        <v>0</v>
      </c>
      <c r="M52" s="8">
        <f t="shared" si="158"/>
        <v>0</v>
      </c>
      <c r="N52" s="8">
        <f t="shared" si="158"/>
        <v>0</v>
      </c>
      <c r="O52" s="8">
        <f t="shared" si="158"/>
        <v>0</v>
      </c>
      <c r="P52" s="8">
        <f t="shared" si="158"/>
        <v>0</v>
      </c>
      <c r="Q52" s="8">
        <f t="shared" si="158"/>
        <v>0</v>
      </c>
      <c r="R52" s="8">
        <f t="shared" si="158"/>
        <v>0</v>
      </c>
      <c r="S52" s="8">
        <f t="shared" si="158"/>
        <v>0</v>
      </c>
      <c r="T52" s="8">
        <f t="shared" si="158"/>
        <v>0</v>
      </c>
      <c r="U52" s="8">
        <f t="shared" si="158"/>
        <v>0</v>
      </c>
      <c r="V52" s="8">
        <f t="shared" si="158"/>
        <v>0</v>
      </c>
      <c r="W52" s="8">
        <f t="shared" si="158"/>
        <v>0</v>
      </c>
      <c r="X52" s="8">
        <f t="shared" si="158"/>
        <v>0</v>
      </c>
      <c r="Y52" s="8">
        <f t="shared" si="158"/>
        <v>0</v>
      </c>
      <c r="Z52" s="8">
        <f t="shared" si="158"/>
        <v>0</v>
      </c>
      <c r="AA52" s="8">
        <f t="shared" si="158"/>
        <v>0</v>
      </c>
      <c r="AB52" s="8">
        <f t="shared" si="158"/>
        <v>0</v>
      </c>
      <c r="AC52" s="8">
        <f t="shared" si="158"/>
        <v>0</v>
      </c>
      <c r="AD52" s="8">
        <f t="shared" si="158"/>
        <v>0</v>
      </c>
      <c r="AE52" s="8">
        <f t="shared" si="158"/>
        <v>0</v>
      </c>
      <c r="AF52" s="8">
        <f t="shared" si="158"/>
        <v>0</v>
      </c>
      <c r="AG52" s="8">
        <f t="shared" si="158"/>
        <v>0</v>
      </c>
      <c r="AH52" s="8">
        <f t="shared" si="158"/>
        <v>0</v>
      </c>
      <c r="AI52" s="8">
        <f t="shared" si="158"/>
        <v>0</v>
      </c>
      <c r="AJ52" s="8">
        <f t="shared" si="158"/>
        <v>0</v>
      </c>
      <c r="AK52" s="8">
        <f t="shared" si="158"/>
        <v>0</v>
      </c>
      <c r="AL52" s="8">
        <f t="shared" si="158"/>
        <v>0</v>
      </c>
      <c r="AM52" s="8">
        <f t="shared" si="158"/>
        <v>0</v>
      </c>
      <c r="AN52" s="8">
        <f t="shared" si="158"/>
        <v>0</v>
      </c>
      <c r="AO52" s="8">
        <f t="shared" si="158"/>
        <v>0</v>
      </c>
      <c r="AP52" s="8">
        <f t="shared" si="158"/>
        <v>0</v>
      </c>
      <c r="AQ52" s="8">
        <f t="shared" si="158"/>
        <v>0</v>
      </c>
      <c r="AR52" s="8">
        <f t="shared" si="158"/>
        <v>0</v>
      </c>
      <c r="AS52" s="8">
        <f t="shared" si="158"/>
        <v>0</v>
      </c>
      <c r="AT52" s="8">
        <f t="shared" si="158"/>
        <v>0</v>
      </c>
      <c r="AU52" s="8">
        <f t="shared" si="158"/>
        <v>0</v>
      </c>
      <c r="AV52" s="8">
        <f t="shared" si="158"/>
        <v>0</v>
      </c>
      <c r="AW52" s="8">
        <f t="shared" si="158"/>
        <v>0</v>
      </c>
      <c r="AX52" s="8">
        <f t="shared" si="158"/>
        <v>0</v>
      </c>
      <c r="AY52" s="8">
        <f t="shared" si="158"/>
        <v>0</v>
      </c>
      <c r="AZ52" s="8">
        <f t="shared" ref="AZ52:BK52" si="159">AZ40+AZ46</f>
        <v>143.98515788033583</v>
      </c>
      <c r="BA52" s="8">
        <f t="shared" si="159"/>
        <v>133.37978011422058</v>
      </c>
      <c r="BB52" s="8">
        <f t="shared" si="159"/>
        <v>127.28692434097253</v>
      </c>
      <c r="BC52" s="8">
        <f t="shared" si="159"/>
        <v>141.88616731621684</v>
      </c>
      <c r="BD52" s="8">
        <f t="shared" si="159"/>
        <v>150.19092576147895</v>
      </c>
      <c r="BE52" s="8">
        <f t="shared" si="159"/>
        <v>137.06123370841237</v>
      </c>
      <c r="BF52" s="8">
        <f t="shared" si="159"/>
        <v>131.54695662600778</v>
      </c>
      <c r="BG52" s="8">
        <f t="shared" si="159"/>
        <v>150.43636086356017</v>
      </c>
      <c r="BH52" s="8">
        <f t="shared" si="159"/>
        <v>150.77493675684937</v>
      </c>
      <c r="BI52" s="8">
        <f t="shared" si="159"/>
        <v>149.1437176369497</v>
      </c>
      <c r="BJ52" s="8">
        <f t="shared" si="159"/>
        <v>133.67668090772383</v>
      </c>
      <c r="BK52" s="8">
        <f t="shared" si="159"/>
        <v>145.26555829406473</v>
      </c>
      <c r="BO52" s="24">
        <f t="shared" ref="BO52:BT52" si="160">BO40+BO46</f>
        <v>0</v>
      </c>
      <c r="BP52" s="24">
        <f t="shared" si="160"/>
        <v>404.65186233552896</v>
      </c>
      <c r="BQ52" s="24">
        <f t="shared" si="160"/>
        <v>0</v>
      </c>
      <c r="BR52" s="24">
        <f t="shared" si="160"/>
        <v>0</v>
      </c>
      <c r="BS52" s="24">
        <f t="shared" si="160"/>
        <v>0</v>
      </c>
      <c r="BT52" s="24">
        <f t="shared" si="160"/>
        <v>0</v>
      </c>
    </row>
    <row r="53" spans="1:72" collapsed="1" x14ac:dyDescent="0.25">
      <c r="C53" s="3" t="s">
        <v>30</v>
      </c>
      <c r="D53" s="10">
        <f t="shared" ref="D53:AY53" si="161">D41+D47</f>
        <v>0</v>
      </c>
      <c r="E53" s="10">
        <f t="shared" si="161"/>
        <v>0</v>
      </c>
      <c r="F53" s="10">
        <f t="shared" si="161"/>
        <v>0</v>
      </c>
      <c r="G53" s="10">
        <f t="shared" si="161"/>
        <v>0</v>
      </c>
      <c r="H53" s="10">
        <f t="shared" si="161"/>
        <v>0</v>
      </c>
      <c r="I53" s="10">
        <f t="shared" si="161"/>
        <v>0</v>
      </c>
      <c r="J53" s="10">
        <f t="shared" si="161"/>
        <v>0</v>
      </c>
      <c r="K53" s="10">
        <f t="shared" si="161"/>
        <v>0</v>
      </c>
      <c r="L53" s="10">
        <f t="shared" si="161"/>
        <v>0</v>
      </c>
      <c r="M53" s="10">
        <f t="shared" si="161"/>
        <v>0</v>
      </c>
      <c r="N53" s="10">
        <f t="shared" si="161"/>
        <v>0</v>
      </c>
      <c r="O53" s="10">
        <f t="shared" si="161"/>
        <v>0</v>
      </c>
      <c r="P53" s="10">
        <f t="shared" si="161"/>
        <v>0</v>
      </c>
      <c r="Q53" s="10">
        <f t="shared" si="161"/>
        <v>0</v>
      </c>
      <c r="R53" s="10">
        <f t="shared" si="161"/>
        <v>0</v>
      </c>
      <c r="S53" s="10">
        <f t="shared" si="161"/>
        <v>0</v>
      </c>
      <c r="T53" s="10">
        <f t="shared" si="161"/>
        <v>0</v>
      </c>
      <c r="U53" s="10">
        <f t="shared" si="161"/>
        <v>0</v>
      </c>
      <c r="V53" s="10">
        <f t="shared" si="161"/>
        <v>0</v>
      </c>
      <c r="W53" s="10">
        <f t="shared" si="161"/>
        <v>0</v>
      </c>
      <c r="X53" s="10">
        <f t="shared" si="161"/>
        <v>0</v>
      </c>
      <c r="Y53" s="10">
        <f t="shared" si="161"/>
        <v>0</v>
      </c>
      <c r="Z53" s="10">
        <f t="shared" si="161"/>
        <v>0</v>
      </c>
      <c r="AA53" s="10">
        <f t="shared" si="161"/>
        <v>0</v>
      </c>
      <c r="AB53" s="10">
        <f t="shared" si="161"/>
        <v>0</v>
      </c>
      <c r="AC53" s="10">
        <f t="shared" si="161"/>
        <v>0</v>
      </c>
      <c r="AD53" s="10">
        <f t="shared" si="161"/>
        <v>0</v>
      </c>
      <c r="AE53" s="10">
        <f t="shared" si="161"/>
        <v>0</v>
      </c>
      <c r="AF53" s="10">
        <f t="shared" si="161"/>
        <v>0</v>
      </c>
      <c r="AG53" s="10">
        <f t="shared" si="161"/>
        <v>0</v>
      </c>
      <c r="AH53" s="10">
        <f t="shared" si="161"/>
        <v>0</v>
      </c>
      <c r="AI53" s="10">
        <f t="shared" si="161"/>
        <v>0</v>
      </c>
      <c r="AJ53" s="10">
        <f t="shared" si="161"/>
        <v>0</v>
      </c>
      <c r="AK53" s="10">
        <f t="shared" si="161"/>
        <v>0</v>
      </c>
      <c r="AL53" s="10">
        <f t="shared" si="161"/>
        <v>0</v>
      </c>
      <c r="AM53" s="10">
        <f t="shared" si="161"/>
        <v>0</v>
      </c>
      <c r="AN53" s="10">
        <f t="shared" si="161"/>
        <v>0</v>
      </c>
      <c r="AO53" s="10">
        <f t="shared" si="161"/>
        <v>0</v>
      </c>
      <c r="AP53" s="10">
        <f t="shared" si="161"/>
        <v>0</v>
      </c>
      <c r="AQ53" s="10">
        <f t="shared" si="161"/>
        <v>0</v>
      </c>
      <c r="AR53" s="10">
        <f t="shared" si="161"/>
        <v>0</v>
      </c>
      <c r="AS53" s="10">
        <f t="shared" si="161"/>
        <v>0</v>
      </c>
      <c r="AT53" s="10">
        <f t="shared" si="161"/>
        <v>0</v>
      </c>
      <c r="AU53" s="10">
        <f t="shared" si="161"/>
        <v>0</v>
      </c>
      <c r="AV53" s="10">
        <f t="shared" si="161"/>
        <v>0</v>
      </c>
      <c r="AW53" s="10">
        <f t="shared" si="161"/>
        <v>0</v>
      </c>
      <c r="AX53" s="10">
        <f t="shared" si="161"/>
        <v>0</v>
      </c>
      <c r="AY53" s="10">
        <f t="shared" si="161"/>
        <v>0</v>
      </c>
      <c r="AZ53" s="10">
        <f t="shared" ref="AZ53:BK53" si="162">AZ41+AZ47</f>
        <v>15691.902300636872</v>
      </c>
      <c r="BA53" s="10">
        <f t="shared" si="162"/>
        <v>14736.756460518136</v>
      </c>
      <c r="BB53" s="10">
        <f t="shared" si="162"/>
        <v>16945.979533940506</v>
      </c>
      <c r="BC53" s="10">
        <f t="shared" si="162"/>
        <v>16446.364348352123</v>
      </c>
      <c r="BD53" s="10">
        <f t="shared" si="162"/>
        <v>16768.711185933935</v>
      </c>
      <c r="BE53" s="10">
        <f t="shared" si="162"/>
        <v>17967.11587531574</v>
      </c>
      <c r="BF53" s="10">
        <f t="shared" si="162"/>
        <v>18058.810670657829</v>
      </c>
      <c r="BG53" s="10">
        <f t="shared" si="162"/>
        <v>18366.716900326075</v>
      </c>
      <c r="BH53" s="10">
        <f t="shared" si="162"/>
        <v>18295.49268313366</v>
      </c>
      <c r="BI53" s="10">
        <f t="shared" si="162"/>
        <v>18771.293707675984</v>
      </c>
      <c r="BJ53" s="10">
        <f t="shared" si="162"/>
        <v>19268.147601908797</v>
      </c>
      <c r="BK53" s="10">
        <f t="shared" si="162"/>
        <v>19762.237895046987</v>
      </c>
      <c r="BO53" s="23">
        <f t="shared" ref="BO53:BT53" si="163">SUM(BO50:BO52)</f>
        <v>0</v>
      </c>
      <c r="BP53" s="23">
        <f t="shared" si="163"/>
        <v>47374.638295095516</v>
      </c>
      <c r="BQ53" s="23">
        <f t="shared" si="163"/>
        <v>0</v>
      </c>
      <c r="BR53" s="23">
        <f t="shared" si="163"/>
        <v>0</v>
      </c>
      <c r="BS53" s="23">
        <f t="shared" si="163"/>
        <v>0</v>
      </c>
      <c r="BT53" s="23">
        <f t="shared" si="163"/>
        <v>0</v>
      </c>
    </row>
    <row r="54" spans="1:72" x14ac:dyDescent="0.25">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O54" s="18"/>
      <c r="BP54" s="18"/>
      <c r="BQ54" s="18"/>
      <c r="BR54" s="18"/>
      <c r="BS54" s="18"/>
      <c r="BT54" s="18"/>
    </row>
    <row r="55" spans="1:72" x14ac:dyDescent="0.25">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O55" s="18"/>
      <c r="BP55" s="18"/>
      <c r="BQ55" s="18"/>
      <c r="BR55" s="18"/>
      <c r="BS55" s="18"/>
      <c r="BT55" s="18"/>
    </row>
    <row r="56" spans="1:72" hidden="1" outlineLevel="1" x14ac:dyDescent="0.25">
      <c r="A56" s="11" t="s">
        <v>28</v>
      </c>
      <c r="C56" s="2" t="s">
        <v>31</v>
      </c>
      <c r="D56" s="8">
        <f>IFERROR(
GETPIVOTDATA("[Base_Tarjetas].[Importe]",TDinamica_R!$A$3,
"[Base_Tarjetas].[PERIODO]","[Base_Tarjetas].[PERIODO].&amp;[" &amp; TEXT(D$6,"yyyymm") &amp; "]",
"[Base_Tarjetas].[Metrica]","[Base_Tarjetas].[Metrica].&amp;[" &amp; $A56 &amp; "]",
"[Base_Tarjetas].[SEGMENTO_DESCRIP]","[Base_Tarjetas].[SEGMENTO_DESCRIP].&amp;[" &amp; $C$6 &amp; "]",
"[Base_Tarjetas].[SITUACION]","[Base_Tarjetas].[SITUACION].&amp;[" &amp; $C56 &amp; "]",
"[Base_Tarjetas].[TIPO]","[Base_Tarjetas].[TIPO].&amp;[" &amp; $C$1 &amp; "]")/1000,
0)</f>
        <v>0</v>
      </c>
      <c r="E56" s="8">
        <f>IFERROR(
GETPIVOTDATA("[Base_Tarjetas].[Importe]",TDinamica_R!$A$3,
"[Base_Tarjetas].[PERIODO]","[Base_Tarjetas].[PERIODO].&amp;[" &amp; TEXT(E$6,"yyyymm") &amp; "]",
"[Base_Tarjetas].[Metrica]","[Base_Tarjetas].[Metrica].&amp;[" &amp; $A56 &amp; "]",
"[Base_Tarjetas].[SEGMENTO_DESCRIP]","[Base_Tarjetas].[SEGMENTO_DESCRIP].&amp;[" &amp; $C$6 &amp; "]",
"[Base_Tarjetas].[SITUACION]","[Base_Tarjetas].[SITUACION].&amp;[" &amp; $C56 &amp; "]",
"[Base_Tarjetas].[TIPO]","[Base_Tarjetas].[TIPO].&amp;[" &amp; $C$1 &amp; "]")/1000,
0)</f>
        <v>0</v>
      </c>
      <c r="F56" s="8">
        <f>IFERROR(
GETPIVOTDATA("[Base_Tarjetas].[Importe]",TDinamica_R!$A$3,
"[Base_Tarjetas].[PERIODO]","[Base_Tarjetas].[PERIODO].&amp;[" &amp; TEXT(F$6,"yyyymm") &amp; "]",
"[Base_Tarjetas].[Metrica]","[Base_Tarjetas].[Metrica].&amp;[" &amp; $A56 &amp; "]",
"[Base_Tarjetas].[SEGMENTO_DESCRIP]","[Base_Tarjetas].[SEGMENTO_DESCRIP].&amp;[" &amp; $C$6 &amp; "]",
"[Base_Tarjetas].[SITUACION]","[Base_Tarjetas].[SITUACION].&amp;[" &amp; $C56 &amp; "]",
"[Base_Tarjetas].[TIPO]","[Base_Tarjetas].[TIPO].&amp;[" &amp; $C$1 &amp; "]")/1000,
0)</f>
        <v>0</v>
      </c>
      <c r="G56" s="8">
        <f>IFERROR(
GETPIVOTDATA("[Base_Tarjetas].[Importe]",TDinamica_R!$A$3,
"[Base_Tarjetas].[PERIODO]","[Base_Tarjetas].[PERIODO].&amp;[" &amp; TEXT(G$6,"yyyymm") &amp; "]",
"[Base_Tarjetas].[Metrica]","[Base_Tarjetas].[Metrica].&amp;[" &amp; $A56 &amp; "]",
"[Base_Tarjetas].[SEGMENTO_DESCRIP]","[Base_Tarjetas].[SEGMENTO_DESCRIP].&amp;[" &amp; $C$6 &amp; "]",
"[Base_Tarjetas].[SITUACION]","[Base_Tarjetas].[SITUACION].&amp;[" &amp; $C56 &amp; "]",
"[Base_Tarjetas].[TIPO]","[Base_Tarjetas].[TIPO].&amp;[" &amp; $C$1 &amp; "]")/1000,
0)</f>
        <v>0</v>
      </c>
      <c r="H56" s="8">
        <f>IFERROR(
GETPIVOTDATA("[Base_Tarjetas].[Importe]",TDinamica_R!$A$3,
"[Base_Tarjetas].[PERIODO]","[Base_Tarjetas].[PERIODO].&amp;[" &amp; TEXT(H$6,"yyyymm") &amp; "]",
"[Base_Tarjetas].[Metrica]","[Base_Tarjetas].[Metrica].&amp;[" &amp; $A56 &amp; "]",
"[Base_Tarjetas].[SEGMENTO_DESCRIP]","[Base_Tarjetas].[SEGMENTO_DESCRIP].&amp;[" &amp; $C$6 &amp; "]",
"[Base_Tarjetas].[SITUACION]","[Base_Tarjetas].[SITUACION].&amp;[" &amp; $C56 &amp; "]",
"[Base_Tarjetas].[TIPO]","[Base_Tarjetas].[TIPO].&amp;[" &amp; $C$1 &amp; "]")/1000,
0)</f>
        <v>0</v>
      </c>
      <c r="I56" s="8">
        <f>IFERROR(
GETPIVOTDATA("[Base_Tarjetas].[Importe]",TDinamica_R!$A$3,
"[Base_Tarjetas].[PERIODO]","[Base_Tarjetas].[PERIODO].&amp;[" &amp; TEXT(I$6,"yyyymm") &amp; "]",
"[Base_Tarjetas].[Metrica]","[Base_Tarjetas].[Metrica].&amp;[" &amp; $A56 &amp; "]",
"[Base_Tarjetas].[SEGMENTO_DESCRIP]","[Base_Tarjetas].[SEGMENTO_DESCRIP].&amp;[" &amp; $C$6 &amp; "]",
"[Base_Tarjetas].[SITUACION]","[Base_Tarjetas].[SITUACION].&amp;[" &amp; $C56 &amp; "]",
"[Base_Tarjetas].[TIPO]","[Base_Tarjetas].[TIPO].&amp;[" &amp; $C$1 &amp; "]")/1000,
0)</f>
        <v>0</v>
      </c>
      <c r="J56" s="8">
        <f>IFERROR(
GETPIVOTDATA("[Base_Tarjetas].[Importe]",TDinamica_R!$A$3,
"[Base_Tarjetas].[PERIODO]","[Base_Tarjetas].[PERIODO].&amp;[" &amp; TEXT(J$6,"yyyymm") &amp; "]",
"[Base_Tarjetas].[Metrica]","[Base_Tarjetas].[Metrica].&amp;[" &amp; $A56 &amp; "]",
"[Base_Tarjetas].[SEGMENTO_DESCRIP]","[Base_Tarjetas].[SEGMENTO_DESCRIP].&amp;[" &amp; $C$6 &amp; "]",
"[Base_Tarjetas].[SITUACION]","[Base_Tarjetas].[SITUACION].&amp;[" &amp; $C56 &amp; "]",
"[Base_Tarjetas].[TIPO]","[Base_Tarjetas].[TIPO].&amp;[" &amp; $C$1 &amp; "]")/1000,
0)</f>
        <v>0</v>
      </c>
      <c r="K56" s="8">
        <f>IFERROR(
GETPIVOTDATA("[Base_Tarjetas].[Importe]",TDinamica_R!$A$3,
"[Base_Tarjetas].[PERIODO]","[Base_Tarjetas].[PERIODO].&amp;[" &amp; TEXT(K$6,"yyyymm") &amp; "]",
"[Base_Tarjetas].[Metrica]","[Base_Tarjetas].[Metrica].&amp;[" &amp; $A56 &amp; "]",
"[Base_Tarjetas].[SEGMENTO_DESCRIP]","[Base_Tarjetas].[SEGMENTO_DESCRIP].&amp;[" &amp; $C$6 &amp; "]",
"[Base_Tarjetas].[SITUACION]","[Base_Tarjetas].[SITUACION].&amp;[" &amp; $C56 &amp; "]",
"[Base_Tarjetas].[TIPO]","[Base_Tarjetas].[TIPO].&amp;[" &amp; $C$1 &amp; "]")/1000,
0)</f>
        <v>0</v>
      </c>
      <c r="L56" s="8">
        <f>IFERROR(
GETPIVOTDATA("[Base_Tarjetas].[Importe]",TDinamica_R!$A$3,
"[Base_Tarjetas].[PERIODO]","[Base_Tarjetas].[PERIODO].&amp;[" &amp; TEXT(L$6,"yyyymm") &amp; "]",
"[Base_Tarjetas].[Metrica]","[Base_Tarjetas].[Metrica].&amp;[" &amp; $A56 &amp; "]",
"[Base_Tarjetas].[SEGMENTO_DESCRIP]","[Base_Tarjetas].[SEGMENTO_DESCRIP].&amp;[" &amp; $C$6 &amp; "]",
"[Base_Tarjetas].[SITUACION]","[Base_Tarjetas].[SITUACION].&amp;[" &amp; $C56 &amp; "]",
"[Base_Tarjetas].[TIPO]","[Base_Tarjetas].[TIPO].&amp;[" &amp; $C$1 &amp; "]")/1000,
0)</f>
        <v>0</v>
      </c>
      <c r="M56" s="8">
        <f>IFERROR(
GETPIVOTDATA("[Base_Tarjetas].[Importe]",TDinamica_R!$A$3,
"[Base_Tarjetas].[PERIODO]","[Base_Tarjetas].[PERIODO].&amp;[" &amp; TEXT(M$6,"yyyymm") &amp; "]",
"[Base_Tarjetas].[Metrica]","[Base_Tarjetas].[Metrica].&amp;[" &amp; $A56 &amp; "]",
"[Base_Tarjetas].[SEGMENTO_DESCRIP]","[Base_Tarjetas].[SEGMENTO_DESCRIP].&amp;[" &amp; $C$6 &amp; "]",
"[Base_Tarjetas].[SITUACION]","[Base_Tarjetas].[SITUACION].&amp;[" &amp; $C56 &amp; "]",
"[Base_Tarjetas].[TIPO]","[Base_Tarjetas].[TIPO].&amp;[" &amp; $C$1 &amp; "]")/1000,
0)</f>
        <v>0</v>
      </c>
      <c r="N56" s="8">
        <f>IFERROR(
GETPIVOTDATA("[Base_Tarjetas].[Importe]",TDinamica_R!$A$3,
"[Base_Tarjetas].[PERIODO]","[Base_Tarjetas].[PERIODO].&amp;[" &amp; TEXT(N$6,"yyyymm") &amp; "]",
"[Base_Tarjetas].[Metrica]","[Base_Tarjetas].[Metrica].&amp;[" &amp; $A56 &amp; "]",
"[Base_Tarjetas].[SEGMENTO_DESCRIP]","[Base_Tarjetas].[SEGMENTO_DESCRIP].&amp;[" &amp; $C$6 &amp; "]",
"[Base_Tarjetas].[SITUACION]","[Base_Tarjetas].[SITUACION].&amp;[" &amp; $C56 &amp; "]",
"[Base_Tarjetas].[TIPO]","[Base_Tarjetas].[TIPO].&amp;[" &amp; $C$1 &amp; "]")/1000,
0)</f>
        <v>0</v>
      </c>
      <c r="O56" s="8">
        <f>IFERROR(
GETPIVOTDATA("[Base_Tarjetas].[Importe]",TDinamica_R!$A$3,
"[Base_Tarjetas].[PERIODO]","[Base_Tarjetas].[PERIODO].&amp;[" &amp; TEXT(O$6,"yyyymm") &amp; "]",
"[Base_Tarjetas].[Metrica]","[Base_Tarjetas].[Metrica].&amp;[" &amp; $A56 &amp; "]",
"[Base_Tarjetas].[SEGMENTO_DESCRIP]","[Base_Tarjetas].[SEGMENTO_DESCRIP].&amp;[" &amp; $C$6 &amp; "]",
"[Base_Tarjetas].[SITUACION]","[Base_Tarjetas].[SITUACION].&amp;[" &amp; $C56 &amp; "]",
"[Base_Tarjetas].[TIPO]","[Base_Tarjetas].[TIPO].&amp;[" &amp; $C$1 &amp; "]")/1000,
0)</f>
        <v>0</v>
      </c>
      <c r="P56" s="8">
        <f>IFERROR(
GETPIVOTDATA("[Base_Tarjetas].[Importe]",TDinamica_R!$A$3,
"[Base_Tarjetas].[PERIODO]","[Base_Tarjetas].[PERIODO].&amp;[" &amp; TEXT(P$6,"yyyymm") &amp; "]",
"[Base_Tarjetas].[Metrica]","[Base_Tarjetas].[Metrica].&amp;[" &amp; $A56 &amp; "]",
"[Base_Tarjetas].[SEGMENTO_DESCRIP]","[Base_Tarjetas].[SEGMENTO_DESCRIP].&amp;[" &amp; $C$6 &amp; "]",
"[Base_Tarjetas].[SITUACION]","[Base_Tarjetas].[SITUACION].&amp;[" &amp; $C56 &amp; "]",
"[Base_Tarjetas].[TIPO]","[Base_Tarjetas].[TIPO].&amp;[" &amp; $C$1 &amp; "]")/1000,
0)</f>
        <v>0</v>
      </c>
      <c r="Q56" s="8">
        <f>IFERROR(
GETPIVOTDATA("[Base_Tarjetas].[Importe]",TDinamica_R!$A$3,
"[Base_Tarjetas].[PERIODO]","[Base_Tarjetas].[PERIODO].&amp;[" &amp; TEXT(Q$6,"yyyymm") &amp; "]",
"[Base_Tarjetas].[Metrica]","[Base_Tarjetas].[Metrica].&amp;[" &amp; $A56 &amp; "]",
"[Base_Tarjetas].[SEGMENTO_DESCRIP]","[Base_Tarjetas].[SEGMENTO_DESCRIP].&amp;[" &amp; $C$6 &amp; "]",
"[Base_Tarjetas].[SITUACION]","[Base_Tarjetas].[SITUACION].&amp;[" &amp; $C56 &amp; "]",
"[Base_Tarjetas].[TIPO]","[Base_Tarjetas].[TIPO].&amp;[" &amp; $C$1 &amp; "]")/1000,
0)</f>
        <v>0</v>
      </c>
      <c r="R56" s="8">
        <f>IFERROR(
GETPIVOTDATA("[Base_Tarjetas].[Importe]",TDinamica_R!$A$3,
"[Base_Tarjetas].[PERIODO]","[Base_Tarjetas].[PERIODO].&amp;[" &amp; TEXT(R$6,"yyyymm") &amp; "]",
"[Base_Tarjetas].[Metrica]","[Base_Tarjetas].[Metrica].&amp;[" &amp; $A56 &amp; "]",
"[Base_Tarjetas].[SEGMENTO_DESCRIP]","[Base_Tarjetas].[SEGMENTO_DESCRIP].&amp;[" &amp; $C$6 &amp; "]",
"[Base_Tarjetas].[SITUACION]","[Base_Tarjetas].[SITUACION].&amp;[" &amp; $C56 &amp; "]",
"[Base_Tarjetas].[TIPO]","[Base_Tarjetas].[TIPO].&amp;[" &amp; $C$1 &amp; "]")/1000,
0)</f>
        <v>0</v>
      </c>
      <c r="S56" s="8">
        <f>IFERROR(
GETPIVOTDATA("[Base_Tarjetas].[Importe]",TDinamica_R!$A$3,
"[Base_Tarjetas].[PERIODO]","[Base_Tarjetas].[PERIODO].&amp;[" &amp; TEXT(S$6,"yyyymm") &amp; "]",
"[Base_Tarjetas].[Metrica]","[Base_Tarjetas].[Metrica].&amp;[" &amp; $A56 &amp; "]",
"[Base_Tarjetas].[SEGMENTO_DESCRIP]","[Base_Tarjetas].[SEGMENTO_DESCRIP].&amp;[" &amp; $C$6 &amp; "]",
"[Base_Tarjetas].[SITUACION]","[Base_Tarjetas].[SITUACION].&amp;[" &amp; $C56 &amp; "]",
"[Base_Tarjetas].[TIPO]","[Base_Tarjetas].[TIPO].&amp;[" &amp; $C$1 &amp; "]")/1000,
0)</f>
        <v>0</v>
      </c>
      <c r="T56" s="8">
        <f>IFERROR(
GETPIVOTDATA("[Base_Tarjetas].[Importe]",TDinamica_R!$A$3,
"[Base_Tarjetas].[PERIODO]","[Base_Tarjetas].[PERIODO].&amp;[" &amp; TEXT(T$6,"yyyymm") &amp; "]",
"[Base_Tarjetas].[Metrica]","[Base_Tarjetas].[Metrica].&amp;[" &amp; $A56 &amp; "]",
"[Base_Tarjetas].[SEGMENTO_DESCRIP]","[Base_Tarjetas].[SEGMENTO_DESCRIP].&amp;[" &amp; $C$6 &amp; "]",
"[Base_Tarjetas].[SITUACION]","[Base_Tarjetas].[SITUACION].&amp;[" &amp; $C56 &amp; "]",
"[Base_Tarjetas].[TIPO]","[Base_Tarjetas].[TIPO].&amp;[" &amp; $C$1 &amp; "]")/1000,
0)</f>
        <v>0</v>
      </c>
      <c r="U56" s="8">
        <f>IFERROR(
GETPIVOTDATA("[Base_Tarjetas].[Importe]",TDinamica_R!$A$3,
"[Base_Tarjetas].[PERIODO]","[Base_Tarjetas].[PERIODO].&amp;[" &amp; TEXT(U$6,"yyyymm") &amp; "]",
"[Base_Tarjetas].[Metrica]","[Base_Tarjetas].[Metrica].&amp;[" &amp; $A56 &amp; "]",
"[Base_Tarjetas].[SEGMENTO_DESCRIP]","[Base_Tarjetas].[SEGMENTO_DESCRIP].&amp;[" &amp; $C$6 &amp; "]",
"[Base_Tarjetas].[SITUACION]","[Base_Tarjetas].[SITUACION].&amp;[" &amp; $C56 &amp; "]",
"[Base_Tarjetas].[TIPO]","[Base_Tarjetas].[TIPO].&amp;[" &amp; $C$1 &amp; "]")/1000,
0)</f>
        <v>0</v>
      </c>
      <c r="V56" s="8">
        <f>IFERROR(
GETPIVOTDATA("[Base_Tarjetas].[Importe]",TDinamica_R!$A$3,
"[Base_Tarjetas].[PERIODO]","[Base_Tarjetas].[PERIODO].&amp;[" &amp; TEXT(V$6,"yyyymm") &amp; "]",
"[Base_Tarjetas].[Metrica]","[Base_Tarjetas].[Metrica].&amp;[" &amp; $A56 &amp; "]",
"[Base_Tarjetas].[SEGMENTO_DESCRIP]","[Base_Tarjetas].[SEGMENTO_DESCRIP].&amp;[" &amp; $C$6 &amp; "]",
"[Base_Tarjetas].[SITUACION]","[Base_Tarjetas].[SITUACION].&amp;[" &amp; $C56 &amp; "]",
"[Base_Tarjetas].[TIPO]","[Base_Tarjetas].[TIPO].&amp;[" &amp; $C$1 &amp; "]")/1000,
0)</f>
        <v>0</v>
      </c>
      <c r="W56" s="8">
        <f>IFERROR(
GETPIVOTDATA("[Base_Tarjetas].[Importe]",TDinamica_R!$A$3,
"[Base_Tarjetas].[PERIODO]","[Base_Tarjetas].[PERIODO].&amp;[" &amp; TEXT(W$6,"yyyymm") &amp; "]",
"[Base_Tarjetas].[Metrica]","[Base_Tarjetas].[Metrica].&amp;[" &amp; $A56 &amp; "]",
"[Base_Tarjetas].[SEGMENTO_DESCRIP]","[Base_Tarjetas].[SEGMENTO_DESCRIP].&amp;[" &amp; $C$6 &amp; "]",
"[Base_Tarjetas].[SITUACION]","[Base_Tarjetas].[SITUACION].&amp;[" &amp; $C56 &amp; "]",
"[Base_Tarjetas].[TIPO]","[Base_Tarjetas].[TIPO].&amp;[" &amp; $C$1 &amp; "]")/1000,
0)</f>
        <v>0</v>
      </c>
      <c r="X56" s="8">
        <f>IFERROR(
GETPIVOTDATA("[Base_Tarjetas].[Importe]",TDinamica_R!$A$3,
"[Base_Tarjetas].[PERIODO]","[Base_Tarjetas].[PERIODO].&amp;[" &amp; TEXT(X$6,"yyyymm") &amp; "]",
"[Base_Tarjetas].[Metrica]","[Base_Tarjetas].[Metrica].&amp;[" &amp; $A56 &amp; "]",
"[Base_Tarjetas].[SEGMENTO_DESCRIP]","[Base_Tarjetas].[SEGMENTO_DESCRIP].&amp;[" &amp; $C$6 &amp; "]",
"[Base_Tarjetas].[SITUACION]","[Base_Tarjetas].[SITUACION].&amp;[" &amp; $C56 &amp; "]",
"[Base_Tarjetas].[TIPO]","[Base_Tarjetas].[TIPO].&amp;[" &amp; $C$1 &amp; "]")/1000,
0)</f>
        <v>0</v>
      </c>
      <c r="Y56" s="8">
        <f>IFERROR(
GETPIVOTDATA("[Base_Tarjetas].[Importe]",TDinamica_R!$A$3,
"[Base_Tarjetas].[PERIODO]","[Base_Tarjetas].[PERIODO].&amp;[" &amp; TEXT(Y$6,"yyyymm") &amp; "]",
"[Base_Tarjetas].[Metrica]","[Base_Tarjetas].[Metrica].&amp;[" &amp; $A56 &amp; "]",
"[Base_Tarjetas].[SEGMENTO_DESCRIP]","[Base_Tarjetas].[SEGMENTO_DESCRIP].&amp;[" &amp; $C$6 &amp; "]",
"[Base_Tarjetas].[SITUACION]","[Base_Tarjetas].[SITUACION].&amp;[" &amp; $C56 &amp; "]",
"[Base_Tarjetas].[TIPO]","[Base_Tarjetas].[TIPO].&amp;[" &amp; $C$1 &amp; "]")/1000,
0)</f>
        <v>0</v>
      </c>
      <c r="Z56" s="8">
        <f>IFERROR(
GETPIVOTDATA("[Base_Tarjetas].[Importe]",TDinamica_R!$A$3,
"[Base_Tarjetas].[PERIODO]","[Base_Tarjetas].[PERIODO].&amp;[" &amp; TEXT(Z$6,"yyyymm") &amp; "]",
"[Base_Tarjetas].[Metrica]","[Base_Tarjetas].[Metrica].&amp;[" &amp; $A56 &amp; "]",
"[Base_Tarjetas].[SEGMENTO_DESCRIP]","[Base_Tarjetas].[SEGMENTO_DESCRIP].&amp;[" &amp; $C$6 &amp; "]",
"[Base_Tarjetas].[SITUACION]","[Base_Tarjetas].[SITUACION].&amp;[" &amp; $C56 &amp; "]",
"[Base_Tarjetas].[TIPO]","[Base_Tarjetas].[TIPO].&amp;[" &amp; $C$1 &amp; "]")/1000,
0)</f>
        <v>0</v>
      </c>
      <c r="AA56" s="8">
        <f>IFERROR(
GETPIVOTDATA("[Base_Tarjetas].[Importe]",TDinamica_R!$A$3,
"[Base_Tarjetas].[PERIODO]","[Base_Tarjetas].[PERIODO].&amp;[" &amp; TEXT(AA$6,"yyyymm") &amp; "]",
"[Base_Tarjetas].[Metrica]","[Base_Tarjetas].[Metrica].&amp;[" &amp; $A56 &amp; "]",
"[Base_Tarjetas].[SEGMENTO_DESCRIP]","[Base_Tarjetas].[SEGMENTO_DESCRIP].&amp;[" &amp; $C$6 &amp; "]",
"[Base_Tarjetas].[SITUACION]","[Base_Tarjetas].[SITUACION].&amp;[" &amp; $C56 &amp; "]",
"[Base_Tarjetas].[TIPO]","[Base_Tarjetas].[TIPO].&amp;[" &amp; $C$1 &amp; "]")/1000,
0)</f>
        <v>0</v>
      </c>
      <c r="AB56" s="8">
        <f>IFERROR(
GETPIVOTDATA("[Base_Tarjetas].[Importe]",TDinamica_R!$A$3,
"[Base_Tarjetas].[PERIODO]","[Base_Tarjetas].[PERIODO].&amp;[" &amp; TEXT(AB$6,"yyyymm") &amp; "]",
"[Base_Tarjetas].[Metrica]","[Base_Tarjetas].[Metrica].&amp;[" &amp; $A56 &amp; "]",
"[Base_Tarjetas].[SEGMENTO_DESCRIP]","[Base_Tarjetas].[SEGMENTO_DESCRIP].&amp;[" &amp; $C$6 &amp; "]",
"[Base_Tarjetas].[SITUACION]","[Base_Tarjetas].[SITUACION].&amp;[" &amp; $C56 &amp; "]",
"[Base_Tarjetas].[TIPO]","[Base_Tarjetas].[TIPO].&amp;[" &amp; $C$1 &amp; "]")/1000,
0)</f>
        <v>0</v>
      </c>
      <c r="AC56" s="8">
        <f>IFERROR(
GETPIVOTDATA("[Base_Tarjetas].[Importe]",TDinamica_R!$A$3,
"[Base_Tarjetas].[PERIODO]","[Base_Tarjetas].[PERIODO].&amp;[" &amp; TEXT(AC$6,"yyyymm") &amp; "]",
"[Base_Tarjetas].[Metrica]","[Base_Tarjetas].[Metrica].&amp;[" &amp; $A56 &amp; "]",
"[Base_Tarjetas].[SEGMENTO_DESCRIP]","[Base_Tarjetas].[SEGMENTO_DESCRIP].&amp;[" &amp; $C$6 &amp; "]",
"[Base_Tarjetas].[SITUACION]","[Base_Tarjetas].[SITUACION].&amp;[" &amp; $C56 &amp; "]",
"[Base_Tarjetas].[TIPO]","[Base_Tarjetas].[TIPO].&amp;[" &amp; $C$1 &amp; "]")/1000,
0)</f>
        <v>0</v>
      </c>
      <c r="AD56" s="8">
        <f>IFERROR(
GETPIVOTDATA("[Base_Tarjetas].[Importe]",TDinamica_R!$A$3,
"[Base_Tarjetas].[PERIODO]","[Base_Tarjetas].[PERIODO].&amp;[" &amp; TEXT(AD$6,"yyyymm") &amp; "]",
"[Base_Tarjetas].[Metrica]","[Base_Tarjetas].[Metrica].&amp;[" &amp; $A56 &amp; "]",
"[Base_Tarjetas].[SEGMENTO_DESCRIP]","[Base_Tarjetas].[SEGMENTO_DESCRIP].&amp;[" &amp; $C$6 &amp; "]",
"[Base_Tarjetas].[SITUACION]","[Base_Tarjetas].[SITUACION].&amp;[" &amp; $C56 &amp; "]",
"[Base_Tarjetas].[TIPO]","[Base_Tarjetas].[TIPO].&amp;[" &amp; $C$1 &amp; "]")/1000,
0)</f>
        <v>0</v>
      </c>
      <c r="AE56" s="8">
        <f>IFERROR(
GETPIVOTDATA("[Base_Tarjetas].[Importe]",TDinamica_R!$A$3,
"[Base_Tarjetas].[PERIODO]","[Base_Tarjetas].[PERIODO].&amp;[" &amp; TEXT(AE$6,"yyyymm") &amp; "]",
"[Base_Tarjetas].[Metrica]","[Base_Tarjetas].[Metrica].&amp;[" &amp; $A56 &amp; "]",
"[Base_Tarjetas].[SEGMENTO_DESCRIP]","[Base_Tarjetas].[SEGMENTO_DESCRIP].&amp;[" &amp; $C$6 &amp; "]",
"[Base_Tarjetas].[SITUACION]","[Base_Tarjetas].[SITUACION].&amp;[" &amp; $C56 &amp; "]",
"[Base_Tarjetas].[TIPO]","[Base_Tarjetas].[TIPO].&amp;[" &amp; $C$1 &amp; "]")/1000,
0)</f>
        <v>0</v>
      </c>
      <c r="AF56" s="8">
        <f>IFERROR(
GETPIVOTDATA("[Base_Tarjetas].[Importe]",TDinamica_R!$A$3,
"[Base_Tarjetas].[PERIODO]","[Base_Tarjetas].[PERIODO].&amp;[" &amp; TEXT(AF$6,"yyyymm") &amp; "]",
"[Base_Tarjetas].[Metrica]","[Base_Tarjetas].[Metrica].&amp;[" &amp; $A56 &amp; "]",
"[Base_Tarjetas].[SEGMENTO_DESCRIP]","[Base_Tarjetas].[SEGMENTO_DESCRIP].&amp;[" &amp; $C$6 &amp; "]",
"[Base_Tarjetas].[SITUACION]","[Base_Tarjetas].[SITUACION].&amp;[" &amp; $C56 &amp; "]",
"[Base_Tarjetas].[TIPO]","[Base_Tarjetas].[TIPO].&amp;[" &amp; $C$1 &amp; "]")/1000,
0)</f>
        <v>0</v>
      </c>
      <c r="AG56" s="8">
        <f>IFERROR(
GETPIVOTDATA("[Base_Tarjetas].[Importe]",TDinamica_R!$A$3,
"[Base_Tarjetas].[PERIODO]","[Base_Tarjetas].[PERIODO].&amp;[" &amp; TEXT(AG$6,"yyyymm") &amp; "]",
"[Base_Tarjetas].[Metrica]","[Base_Tarjetas].[Metrica].&amp;[" &amp; $A56 &amp; "]",
"[Base_Tarjetas].[SEGMENTO_DESCRIP]","[Base_Tarjetas].[SEGMENTO_DESCRIP].&amp;[" &amp; $C$6 &amp; "]",
"[Base_Tarjetas].[SITUACION]","[Base_Tarjetas].[SITUACION].&amp;[" &amp; $C56 &amp; "]",
"[Base_Tarjetas].[TIPO]","[Base_Tarjetas].[TIPO].&amp;[" &amp; $C$1 &amp; "]")/1000,
0)</f>
        <v>0</v>
      </c>
      <c r="AH56" s="8">
        <f>IFERROR(
GETPIVOTDATA("[Base_Tarjetas].[Importe]",TDinamica_R!$A$3,
"[Base_Tarjetas].[PERIODO]","[Base_Tarjetas].[PERIODO].&amp;[" &amp; TEXT(AH$6,"yyyymm") &amp; "]",
"[Base_Tarjetas].[Metrica]","[Base_Tarjetas].[Metrica].&amp;[" &amp; $A56 &amp; "]",
"[Base_Tarjetas].[SEGMENTO_DESCRIP]","[Base_Tarjetas].[SEGMENTO_DESCRIP].&amp;[" &amp; $C$6 &amp; "]",
"[Base_Tarjetas].[SITUACION]","[Base_Tarjetas].[SITUACION].&amp;[" &amp; $C56 &amp; "]",
"[Base_Tarjetas].[TIPO]","[Base_Tarjetas].[TIPO].&amp;[" &amp; $C$1 &amp; "]")/1000,
0)</f>
        <v>0</v>
      </c>
      <c r="AI56" s="8">
        <f>IFERROR(
GETPIVOTDATA("[Base_Tarjetas].[Importe]",TDinamica_R!$A$3,
"[Base_Tarjetas].[PERIODO]","[Base_Tarjetas].[PERIODO].&amp;[" &amp; TEXT(AI$6,"yyyymm") &amp; "]",
"[Base_Tarjetas].[Metrica]","[Base_Tarjetas].[Metrica].&amp;[" &amp; $A56 &amp; "]",
"[Base_Tarjetas].[SEGMENTO_DESCRIP]","[Base_Tarjetas].[SEGMENTO_DESCRIP].&amp;[" &amp; $C$6 &amp; "]",
"[Base_Tarjetas].[SITUACION]","[Base_Tarjetas].[SITUACION].&amp;[" &amp; $C56 &amp; "]",
"[Base_Tarjetas].[TIPO]","[Base_Tarjetas].[TIPO].&amp;[" &amp; $C$1 &amp; "]")/1000,
0)</f>
        <v>0</v>
      </c>
      <c r="AJ56" s="8">
        <f>IFERROR(
GETPIVOTDATA("[Base_Tarjetas].[Importe]",TDinamica_R!$A$3,
"[Base_Tarjetas].[PERIODO]","[Base_Tarjetas].[PERIODO].&amp;[" &amp; TEXT(AJ$6,"yyyymm") &amp; "]",
"[Base_Tarjetas].[Metrica]","[Base_Tarjetas].[Metrica].&amp;[" &amp; $A56 &amp; "]",
"[Base_Tarjetas].[SEGMENTO_DESCRIP]","[Base_Tarjetas].[SEGMENTO_DESCRIP].&amp;[" &amp; $C$6 &amp; "]",
"[Base_Tarjetas].[SITUACION]","[Base_Tarjetas].[SITUACION].&amp;[" &amp; $C56 &amp; "]",
"[Base_Tarjetas].[TIPO]","[Base_Tarjetas].[TIPO].&amp;[" &amp; $C$1 &amp; "]")/1000,
0)</f>
        <v>0</v>
      </c>
      <c r="AK56" s="8">
        <f>IFERROR(
GETPIVOTDATA("[Base_Tarjetas].[Importe]",TDinamica_R!$A$3,
"[Base_Tarjetas].[PERIODO]","[Base_Tarjetas].[PERIODO].&amp;[" &amp; TEXT(AK$6,"yyyymm") &amp; "]",
"[Base_Tarjetas].[Metrica]","[Base_Tarjetas].[Metrica].&amp;[" &amp; $A56 &amp; "]",
"[Base_Tarjetas].[SEGMENTO_DESCRIP]","[Base_Tarjetas].[SEGMENTO_DESCRIP].&amp;[" &amp; $C$6 &amp; "]",
"[Base_Tarjetas].[SITUACION]","[Base_Tarjetas].[SITUACION].&amp;[" &amp; $C56 &amp; "]",
"[Base_Tarjetas].[TIPO]","[Base_Tarjetas].[TIPO].&amp;[" &amp; $C$1 &amp; "]")/1000,
0)</f>
        <v>0</v>
      </c>
      <c r="AL56" s="8">
        <f>IFERROR(
GETPIVOTDATA("[Base_Tarjetas].[Importe]",TDinamica_R!$A$3,
"[Base_Tarjetas].[PERIODO]","[Base_Tarjetas].[PERIODO].&amp;[" &amp; TEXT(AL$6,"yyyymm") &amp; "]",
"[Base_Tarjetas].[Metrica]","[Base_Tarjetas].[Metrica].&amp;[" &amp; $A56 &amp; "]",
"[Base_Tarjetas].[SEGMENTO_DESCRIP]","[Base_Tarjetas].[SEGMENTO_DESCRIP].&amp;[" &amp; $C$6 &amp; "]",
"[Base_Tarjetas].[SITUACION]","[Base_Tarjetas].[SITUACION].&amp;[" &amp; $C56 &amp; "]",
"[Base_Tarjetas].[TIPO]","[Base_Tarjetas].[TIPO].&amp;[" &amp; $C$1 &amp; "]")/1000,
0)</f>
        <v>0</v>
      </c>
      <c r="AM56" s="8">
        <f>IFERROR(
GETPIVOTDATA("[Base_Tarjetas].[Importe]",TDinamica_R!$A$3,
"[Base_Tarjetas].[PERIODO]","[Base_Tarjetas].[PERIODO].&amp;[" &amp; TEXT(AM$6,"yyyymm") &amp; "]",
"[Base_Tarjetas].[Metrica]","[Base_Tarjetas].[Metrica].&amp;[" &amp; $A56 &amp; "]",
"[Base_Tarjetas].[SEGMENTO_DESCRIP]","[Base_Tarjetas].[SEGMENTO_DESCRIP].&amp;[" &amp; $C$6 &amp; "]",
"[Base_Tarjetas].[SITUACION]","[Base_Tarjetas].[SITUACION].&amp;[" &amp; $C56 &amp; "]",
"[Base_Tarjetas].[TIPO]","[Base_Tarjetas].[TIPO].&amp;[" &amp; $C$1 &amp; "]")/1000,
0)</f>
        <v>0</v>
      </c>
      <c r="AN56" s="8">
        <f>IFERROR(
GETPIVOTDATA("[Base_Tarjetas].[Importe]",TDinamica_R!$A$3,
"[Base_Tarjetas].[PERIODO]","[Base_Tarjetas].[PERIODO].&amp;[" &amp; TEXT(AN$6,"yyyymm") &amp; "]",
"[Base_Tarjetas].[Metrica]","[Base_Tarjetas].[Metrica].&amp;[" &amp; $A56 &amp; "]",
"[Base_Tarjetas].[SEGMENTO_DESCRIP]","[Base_Tarjetas].[SEGMENTO_DESCRIP].&amp;[" &amp; $C$6 &amp; "]",
"[Base_Tarjetas].[SITUACION]","[Base_Tarjetas].[SITUACION].&amp;[" &amp; $C56 &amp; "]",
"[Base_Tarjetas].[TIPO]","[Base_Tarjetas].[TIPO].&amp;[" &amp; $C$1 &amp; "]")/1000,
0)</f>
        <v>0</v>
      </c>
      <c r="AO56" s="8">
        <f>IFERROR(
GETPIVOTDATA("[Base_Tarjetas].[Importe]",TDinamica_R!$A$3,
"[Base_Tarjetas].[PERIODO]","[Base_Tarjetas].[PERIODO].&amp;[" &amp; TEXT(AO$6,"yyyymm") &amp; "]",
"[Base_Tarjetas].[Metrica]","[Base_Tarjetas].[Metrica].&amp;[" &amp; $A56 &amp; "]",
"[Base_Tarjetas].[SEGMENTO_DESCRIP]","[Base_Tarjetas].[SEGMENTO_DESCRIP].&amp;[" &amp; $C$6 &amp; "]",
"[Base_Tarjetas].[SITUACION]","[Base_Tarjetas].[SITUACION].&amp;[" &amp; $C56 &amp; "]",
"[Base_Tarjetas].[TIPO]","[Base_Tarjetas].[TIPO].&amp;[" &amp; $C$1 &amp; "]")/1000,
0)</f>
        <v>0</v>
      </c>
      <c r="AP56" s="8">
        <f>IFERROR(
GETPIVOTDATA("[Base_Tarjetas].[Importe]",TDinamica_R!$A$3,
"[Base_Tarjetas].[PERIODO]","[Base_Tarjetas].[PERIODO].&amp;[" &amp; TEXT(AP$6,"yyyymm") &amp; "]",
"[Base_Tarjetas].[Metrica]","[Base_Tarjetas].[Metrica].&amp;[" &amp; $A56 &amp; "]",
"[Base_Tarjetas].[SEGMENTO_DESCRIP]","[Base_Tarjetas].[SEGMENTO_DESCRIP].&amp;[" &amp; $C$6 &amp; "]",
"[Base_Tarjetas].[SITUACION]","[Base_Tarjetas].[SITUACION].&amp;[" &amp; $C56 &amp; "]",
"[Base_Tarjetas].[TIPO]","[Base_Tarjetas].[TIPO].&amp;[" &amp; $C$1 &amp; "]")/1000,
0)</f>
        <v>0</v>
      </c>
      <c r="AQ56" s="8">
        <f>IFERROR(
GETPIVOTDATA("[Base_Tarjetas].[Importe]",TDinamica_R!$A$3,
"[Base_Tarjetas].[PERIODO]","[Base_Tarjetas].[PERIODO].&amp;[" &amp; TEXT(AQ$6,"yyyymm") &amp; "]",
"[Base_Tarjetas].[Metrica]","[Base_Tarjetas].[Metrica].&amp;[" &amp; $A56 &amp; "]",
"[Base_Tarjetas].[SEGMENTO_DESCRIP]","[Base_Tarjetas].[SEGMENTO_DESCRIP].&amp;[" &amp; $C$6 &amp; "]",
"[Base_Tarjetas].[SITUACION]","[Base_Tarjetas].[SITUACION].&amp;[" &amp; $C56 &amp; "]",
"[Base_Tarjetas].[TIPO]","[Base_Tarjetas].[TIPO].&amp;[" &amp; $C$1 &amp; "]")/1000,
0)</f>
        <v>0</v>
      </c>
      <c r="AR56" s="8">
        <f>IFERROR(
GETPIVOTDATA("[Base_Tarjetas].[Importe]",TDinamica_R!$A$3,
"[Base_Tarjetas].[PERIODO]","[Base_Tarjetas].[PERIODO].&amp;[" &amp; TEXT(AR$6,"yyyymm") &amp; "]",
"[Base_Tarjetas].[Metrica]","[Base_Tarjetas].[Metrica].&amp;[" &amp; $A56 &amp; "]",
"[Base_Tarjetas].[SEGMENTO_DESCRIP]","[Base_Tarjetas].[SEGMENTO_DESCRIP].&amp;[" &amp; $C$6 &amp; "]",
"[Base_Tarjetas].[SITUACION]","[Base_Tarjetas].[SITUACION].&amp;[" &amp; $C56 &amp; "]",
"[Base_Tarjetas].[TIPO]","[Base_Tarjetas].[TIPO].&amp;[" &amp; $C$1 &amp; "]")/1000,
0)</f>
        <v>0</v>
      </c>
      <c r="AS56" s="8">
        <f>IFERROR(
GETPIVOTDATA("[Base_Tarjetas].[Importe]",TDinamica_R!$A$3,
"[Base_Tarjetas].[PERIODO]","[Base_Tarjetas].[PERIODO].&amp;[" &amp; TEXT(AS$6,"yyyymm") &amp; "]",
"[Base_Tarjetas].[Metrica]","[Base_Tarjetas].[Metrica].&amp;[" &amp; $A56 &amp; "]",
"[Base_Tarjetas].[SEGMENTO_DESCRIP]","[Base_Tarjetas].[SEGMENTO_DESCRIP].&amp;[" &amp; $C$6 &amp; "]",
"[Base_Tarjetas].[SITUACION]","[Base_Tarjetas].[SITUACION].&amp;[" &amp; $C56 &amp; "]",
"[Base_Tarjetas].[TIPO]","[Base_Tarjetas].[TIPO].&amp;[" &amp; $C$1 &amp; "]")/1000,
0)</f>
        <v>0</v>
      </c>
      <c r="AT56" s="8">
        <f>IFERROR(
GETPIVOTDATA("[Base_Tarjetas].[Importe]",TDinamica_R!$A$3,
"[Base_Tarjetas].[PERIODO]","[Base_Tarjetas].[PERIODO].&amp;[" &amp; TEXT(AT$6,"yyyymm") &amp; "]",
"[Base_Tarjetas].[Metrica]","[Base_Tarjetas].[Metrica].&amp;[" &amp; $A56 &amp; "]",
"[Base_Tarjetas].[SEGMENTO_DESCRIP]","[Base_Tarjetas].[SEGMENTO_DESCRIP].&amp;[" &amp; $C$6 &amp; "]",
"[Base_Tarjetas].[SITUACION]","[Base_Tarjetas].[SITUACION].&amp;[" &amp; $C56 &amp; "]",
"[Base_Tarjetas].[TIPO]","[Base_Tarjetas].[TIPO].&amp;[" &amp; $C$1 &amp; "]")/1000,
0)</f>
        <v>0</v>
      </c>
      <c r="AU56" s="8">
        <f>IFERROR(
GETPIVOTDATA("[Base_Tarjetas].[Importe]",TDinamica_R!$A$3,
"[Base_Tarjetas].[PERIODO]","[Base_Tarjetas].[PERIODO].&amp;[" &amp; TEXT(AU$6,"yyyymm") &amp; "]",
"[Base_Tarjetas].[Metrica]","[Base_Tarjetas].[Metrica].&amp;[" &amp; $A56 &amp; "]",
"[Base_Tarjetas].[SEGMENTO_DESCRIP]","[Base_Tarjetas].[SEGMENTO_DESCRIP].&amp;[" &amp; $C$6 &amp; "]",
"[Base_Tarjetas].[SITUACION]","[Base_Tarjetas].[SITUACION].&amp;[" &amp; $C56 &amp; "]",
"[Base_Tarjetas].[TIPO]","[Base_Tarjetas].[TIPO].&amp;[" &amp; $C$1 &amp; "]")/1000,
0)</f>
        <v>0</v>
      </c>
      <c r="AV56" s="8">
        <f>IFERROR(
GETPIVOTDATA("[Base_Tarjetas].[Importe]",TDinamica_R!$A$3,
"[Base_Tarjetas].[PERIODO]","[Base_Tarjetas].[PERIODO].&amp;[" &amp; TEXT(AV$6,"yyyymm") &amp; "]",
"[Base_Tarjetas].[Metrica]","[Base_Tarjetas].[Metrica].&amp;[" &amp; $A56 &amp; "]",
"[Base_Tarjetas].[SEGMENTO_DESCRIP]","[Base_Tarjetas].[SEGMENTO_DESCRIP].&amp;[" &amp; $C$6 &amp; "]",
"[Base_Tarjetas].[SITUACION]","[Base_Tarjetas].[SITUACION].&amp;[" &amp; $C56 &amp; "]",
"[Base_Tarjetas].[TIPO]","[Base_Tarjetas].[TIPO].&amp;[" &amp; $C$1 &amp; "]")/1000,
0)</f>
        <v>0</v>
      </c>
      <c r="AW56" s="8">
        <f>IFERROR(
GETPIVOTDATA("[Base_Tarjetas].[Importe]",TDinamica_R!$A$3,
"[Base_Tarjetas].[PERIODO]","[Base_Tarjetas].[PERIODO].&amp;[" &amp; TEXT(AW$6,"yyyymm") &amp; "]",
"[Base_Tarjetas].[Metrica]","[Base_Tarjetas].[Metrica].&amp;[" &amp; $A56 &amp; "]",
"[Base_Tarjetas].[SEGMENTO_DESCRIP]","[Base_Tarjetas].[SEGMENTO_DESCRIP].&amp;[" &amp; $C$6 &amp; "]",
"[Base_Tarjetas].[SITUACION]","[Base_Tarjetas].[SITUACION].&amp;[" &amp; $C56 &amp; "]",
"[Base_Tarjetas].[TIPO]","[Base_Tarjetas].[TIPO].&amp;[" &amp; $C$1 &amp; "]")/1000,
0)</f>
        <v>0</v>
      </c>
      <c r="AX56" s="8">
        <f>IFERROR(
GETPIVOTDATA("[Base_Tarjetas].[Importe]",TDinamica_R!$A$3,
"[Base_Tarjetas].[PERIODO]","[Base_Tarjetas].[PERIODO].&amp;[" &amp; TEXT(AX$6,"yyyymm") &amp; "]",
"[Base_Tarjetas].[Metrica]","[Base_Tarjetas].[Metrica].&amp;[" &amp; $A56 &amp; "]",
"[Base_Tarjetas].[SEGMENTO_DESCRIP]","[Base_Tarjetas].[SEGMENTO_DESCRIP].&amp;[" &amp; $C$6 &amp; "]",
"[Base_Tarjetas].[SITUACION]","[Base_Tarjetas].[SITUACION].&amp;[" &amp; $C56 &amp; "]",
"[Base_Tarjetas].[TIPO]","[Base_Tarjetas].[TIPO].&amp;[" &amp; $C$1 &amp; "]")/1000,
0)</f>
        <v>0</v>
      </c>
      <c r="AY56" s="8">
        <f>IFERROR(
GETPIVOTDATA("[Base_Tarjetas].[Importe]",TDinamica_R!$A$3,
"[Base_Tarjetas].[PERIODO]","[Base_Tarjetas].[PERIODO].&amp;[" &amp; TEXT(AY$6,"yyyymm") &amp; "]",
"[Base_Tarjetas].[Metrica]","[Base_Tarjetas].[Metrica].&amp;[" &amp; $A56 &amp; "]",
"[Base_Tarjetas].[SEGMENTO_DESCRIP]","[Base_Tarjetas].[SEGMENTO_DESCRIP].&amp;[" &amp; $C$6 &amp; "]",
"[Base_Tarjetas].[SITUACION]","[Base_Tarjetas].[SITUACION].&amp;[" &amp; $C56 &amp; "]",
"[Base_Tarjetas].[TIPO]","[Base_Tarjetas].[TIPO].&amp;[" &amp; $C$1 &amp; "]")/1000,
0)</f>
        <v>0</v>
      </c>
      <c r="AZ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TEXT(AZ$6,"yyyymm") &amp; "]"),
0)</f>
        <v>-4779.6857242175993</v>
      </c>
      <c r="BA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TEXT(BA$6,"yyyymm") &amp; "]"),
0)</f>
        <v>-4864.2203007241951</v>
      </c>
      <c r="BB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TEXT(BB$6,"yyyymm") &amp; "]"),
0)</f>
        <v>-5536.7147569437211</v>
      </c>
      <c r="BC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TEXT(BC$6,"yyyymm") &amp; "]"),
0)</f>
        <v>-5149.286529349698</v>
      </c>
      <c r="BD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TEXT(BD$6,"yyyymm") &amp; "]"),
0)</f>
        <v>-5087.653088943789</v>
      </c>
      <c r="BE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TEXT(BE$6,"yyyymm") &amp; "]"),
0)</f>
        <v>-5308.7612569507901</v>
      </c>
      <c r="BF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TEXT(BF$6,"yyyymm") &amp; "]"),
0)</f>
        <v>-5517.8234449419442</v>
      </c>
      <c r="BG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TEXT(BG$6,"yyyymm") &amp; "]"),
0)</f>
        <v>-6057.2079058373147</v>
      </c>
      <c r="BH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TEXT(BH$6,"yyyymm") &amp; "]"),
0)</f>
        <v>-4783.5102042842072</v>
      </c>
      <c r="BI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TEXT(BI$6,"yyyymm") &amp; "]"),
0)</f>
        <v>-5536.051435020182</v>
      </c>
      <c r="BJ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TEXT(BJ$6,"yyyymm") &amp; "]"),
0)</f>
        <v>-5716.6747645008509</v>
      </c>
      <c r="BK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TEXT(BK$6,"yyyymm") &amp; "]"),
0)</f>
        <v>-5870.3228831241349</v>
      </c>
      <c r="BO56" s="24">
        <f t="shared" ref="BO56:BT57" si="164">SUMIFS($D56:$BM56,$D$6:$BM$6,"&gt;="&amp;BO$2,$D$6:$BM$6,"&lt;="&amp;BO$6,$D$5:$BM$5,BO$5)</f>
        <v>0</v>
      </c>
      <c r="BP56" s="24">
        <f t="shared" si="164"/>
        <v>-15180.620781885515</v>
      </c>
      <c r="BQ56" s="24">
        <f t="shared" si="164"/>
        <v>0</v>
      </c>
      <c r="BR56" s="24">
        <f t="shared" si="164"/>
        <v>0</v>
      </c>
      <c r="BS56" s="24">
        <f t="shared" si="164"/>
        <v>0</v>
      </c>
      <c r="BT56" s="24">
        <f t="shared" si="164"/>
        <v>0</v>
      </c>
    </row>
    <row r="57" spans="1:72" hidden="1" outlineLevel="1" x14ac:dyDescent="0.25">
      <c r="A57" s="11" t="s">
        <v>29</v>
      </c>
      <c r="C57" s="2" t="s">
        <v>33</v>
      </c>
      <c r="D57" s="8">
        <f>IFERROR(
GETPIVOTDATA("[Base_Tarjetas].[Importe]",TDinamica_R!$A$3,
"[Base_Tarjetas].[PERIODO]","[Base_Tarjetas].[PERIODO].&amp;[" &amp; TEXT(D$6,"yyyymm") &amp; "]",
"[Base_Tarjetas].[Metrica]","[Base_Tarjetas].[Metrica].&amp;[" &amp; $A57 &amp; "]",
"[Base_Tarjetas].[SEGMENTO_DESCRIP]","[Base_Tarjetas].[SEGMENTO_DESCRIP].&amp;[" &amp; $C$6 &amp; "]",
"[Base_Tarjetas].[SITUACION]","[Base_Tarjetas].[SITUACION].&amp;[" &amp; $C57 &amp; "]",
"[Base_Tarjetas].[TIPO]","[Base_Tarjetas].[TIPO].&amp;[" &amp; $C$1 &amp; "]")/1000,
0)</f>
        <v>0</v>
      </c>
      <c r="E57" s="8">
        <f>IFERROR(
GETPIVOTDATA("[Base_Tarjetas].[Importe]",TDinamica_R!$A$3,
"[Base_Tarjetas].[PERIODO]","[Base_Tarjetas].[PERIODO].&amp;[" &amp; TEXT(E$6,"yyyymm") &amp; "]",
"[Base_Tarjetas].[Metrica]","[Base_Tarjetas].[Metrica].&amp;[" &amp; $A57 &amp; "]",
"[Base_Tarjetas].[SEGMENTO_DESCRIP]","[Base_Tarjetas].[SEGMENTO_DESCRIP].&amp;[" &amp; $C$6 &amp; "]",
"[Base_Tarjetas].[SITUACION]","[Base_Tarjetas].[SITUACION].&amp;[" &amp; $C57 &amp; "]",
"[Base_Tarjetas].[TIPO]","[Base_Tarjetas].[TIPO].&amp;[" &amp; $C$1 &amp; "]")/1000,
0)</f>
        <v>0</v>
      </c>
      <c r="F57" s="8">
        <f>IFERROR(
GETPIVOTDATA("[Base_Tarjetas].[Importe]",TDinamica_R!$A$3,
"[Base_Tarjetas].[PERIODO]","[Base_Tarjetas].[PERIODO].&amp;[" &amp; TEXT(F$6,"yyyymm") &amp; "]",
"[Base_Tarjetas].[Metrica]","[Base_Tarjetas].[Metrica].&amp;[" &amp; $A57 &amp; "]",
"[Base_Tarjetas].[SEGMENTO_DESCRIP]","[Base_Tarjetas].[SEGMENTO_DESCRIP].&amp;[" &amp; $C$6 &amp; "]",
"[Base_Tarjetas].[SITUACION]","[Base_Tarjetas].[SITUACION].&amp;[" &amp; $C57 &amp; "]",
"[Base_Tarjetas].[TIPO]","[Base_Tarjetas].[TIPO].&amp;[" &amp; $C$1 &amp; "]")/1000,
0)</f>
        <v>0</v>
      </c>
      <c r="G57" s="8">
        <f>IFERROR(
GETPIVOTDATA("[Base_Tarjetas].[Importe]",TDinamica_R!$A$3,
"[Base_Tarjetas].[PERIODO]","[Base_Tarjetas].[PERIODO].&amp;[" &amp; TEXT(G$6,"yyyymm") &amp; "]",
"[Base_Tarjetas].[Metrica]","[Base_Tarjetas].[Metrica].&amp;[" &amp; $A57 &amp; "]",
"[Base_Tarjetas].[SEGMENTO_DESCRIP]","[Base_Tarjetas].[SEGMENTO_DESCRIP].&amp;[" &amp; $C$6 &amp; "]",
"[Base_Tarjetas].[SITUACION]","[Base_Tarjetas].[SITUACION].&amp;[" &amp; $C57 &amp; "]",
"[Base_Tarjetas].[TIPO]","[Base_Tarjetas].[TIPO].&amp;[" &amp; $C$1 &amp; "]")/1000,
0)</f>
        <v>0</v>
      </c>
      <c r="H57" s="8">
        <f>IFERROR(
GETPIVOTDATA("[Base_Tarjetas].[Importe]",TDinamica_R!$A$3,
"[Base_Tarjetas].[PERIODO]","[Base_Tarjetas].[PERIODO].&amp;[" &amp; TEXT(H$6,"yyyymm") &amp; "]",
"[Base_Tarjetas].[Metrica]","[Base_Tarjetas].[Metrica].&amp;[" &amp; $A57 &amp; "]",
"[Base_Tarjetas].[SEGMENTO_DESCRIP]","[Base_Tarjetas].[SEGMENTO_DESCRIP].&amp;[" &amp; $C$6 &amp; "]",
"[Base_Tarjetas].[SITUACION]","[Base_Tarjetas].[SITUACION].&amp;[" &amp; $C57 &amp; "]",
"[Base_Tarjetas].[TIPO]","[Base_Tarjetas].[TIPO].&amp;[" &amp; $C$1 &amp; "]")/1000,
0)</f>
        <v>0</v>
      </c>
      <c r="I57" s="8">
        <f>IFERROR(
GETPIVOTDATA("[Base_Tarjetas].[Importe]",TDinamica_R!$A$3,
"[Base_Tarjetas].[PERIODO]","[Base_Tarjetas].[PERIODO].&amp;[" &amp; TEXT(I$6,"yyyymm") &amp; "]",
"[Base_Tarjetas].[Metrica]","[Base_Tarjetas].[Metrica].&amp;[" &amp; $A57 &amp; "]",
"[Base_Tarjetas].[SEGMENTO_DESCRIP]","[Base_Tarjetas].[SEGMENTO_DESCRIP].&amp;[" &amp; $C$6 &amp; "]",
"[Base_Tarjetas].[SITUACION]","[Base_Tarjetas].[SITUACION].&amp;[" &amp; $C57 &amp; "]",
"[Base_Tarjetas].[TIPO]","[Base_Tarjetas].[TIPO].&amp;[" &amp; $C$1 &amp; "]")/1000,
0)</f>
        <v>0</v>
      </c>
      <c r="J57" s="8">
        <f>IFERROR(
GETPIVOTDATA("[Base_Tarjetas].[Importe]",TDinamica_R!$A$3,
"[Base_Tarjetas].[PERIODO]","[Base_Tarjetas].[PERIODO].&amp;[" &amp; TEXT(J$6,"yyyymm") &amp; "]",
"[Base_Tarjetas].[Metrica]","[Base_Tarjetas].[Metrica].&amp;[" &amp; $A57 &amp; "]",
"[Base_Tarjetas].[SEGMENTO_DESCRIP]","[Base_Tarjetas].[SEGMENTO_DESCRIP].&amp;[" &amp; $C$6 &amp; "]",
"[Base_Tarjetas].[SITUACION]","[Base_Tarjetas].[SITUACION].&amp;[" &amp; $C57 &amp; "]",
"[Base_Tarjetas].[TIPO]","[Base_Tarjetas].[TIPO].&amp;[" &amp; $C$1 &amp; "]")/1000,
0)</f>
        <v>0</v>
      </c>
      <c r="K57" s="8">
        <f>IFERROR(
GETPIVOTDATA("[Base_Tarjetas].[Importe]",TDinamica_R!$A$3,
"[Base_Tarjetas].[PERIODO]","[Base_Tarjetas].[PERIODO].&amp;[" &amp; TEXT(K$6,"yyyymm") &amp; "]",
"[Base_Tarjetas].[Metrica]","[Base_Tarjetas].[Metrica].&amp;[" &amp; $A57 &amp; "]",
"[Base_Tarjetas].[SEGMENTO_DESCRIP]","[Base_Tarjetas].[SEGMENTO_DESCRIP].&amp;[" &amp; $C$6 &amp; "]",
"[Base_Tarjetas].[SITUACION]","[Base_Tarjetas].[SITUACION].&amp;[" &amp; $C57 &amp; "]",
"[Base_Tarjetas].[TIPO]","[Base_Tarjetas].[TIPO].&amp;[" &amp; $C$1 &amp; "]")/1000,
0)</f>
        <v>0</v>
      </c>
      <c r="L57" s="8">
        <f>IFERROR(
GETPIVOTDATA("[Base_Tarjetas].[Importe]",TDinamica_R!$A$3,
"[Base_Tarjetas].[PERIODO]","[Base_Tarjetas].[PERIODO].&amp;[" &amp; TEXT(L$6,"yyyymm") &amp; "]",
"[Base_Tarjetas].[Metrica]","[Base_Tarjetas].[Metrica].&amp;[" &amp; $A57 &amp; "]",
"[Base_Tarjetas].[SEGMENTO_DESCRIP]","[Base_Tarjetas].[SEGMENTO_DESCRIP].&amp;[" &amp; $C$6 &amp; "]",
"[Base_Tarjetas].[SITUACION]","[Base_Tarjetas].[SITUACION].&amp;[" &amp; $C57 &amp; "]",
"[Base_Tarjetas].[TIPO]","[Base_Tarjetas].[TIPO].&amp;[" &amp; $C$1 &amp; "]")/1000,
0)</f>
        <v>0</v>
      </c>
      <c r="M57" s="8">
        <f>IFERROR(
GETPIVOTDATA("[Base_Tarjetas].[Importe]",TDinamica_R!$A$3,
"[Base_Tarjetas].[PERIODO]","[Base_Tarjetas].[PERIODO].&amp;[" &amp; TEXT(M$6,"yyyymm") &amp; "]",
"[Base_Tarjetas].[Metrica]","[Base_Tarjetas].[Metrica].&amp;[" &amp; $A57 &amp; "]",
"[Base_Tarjetas].[SEGMENTO_DESCRIP]","[Base_Tarjetas].[SEGMENTO_DESCRIP].&amp;[" &amp; $C$6 &amp; "]",
"[Base_Tarjetas].[SITUACION]","[Base_Tarjetas].[SITUACION].&amp;[" &amp; $C57 &amp; "]",
"[Base_Tarjetas].[TIPO]","[Base_Tarjetas].[TIPO].&amp;[" &amp; $C$1 &amp; "]")/1000,
0)</f>
        <v>0</v>
      </c>
      <c r="N57" s="8">
        <f>IFERROR(
GETPIVOTDATA("[Base_Tarjetas].[Importe]",TDinamica_R!$A$3,
"[Base_Tarjetas].[PERIODO]","[Base_Tarjetas].[PERIODO].&amp;[" &amp; TEXT(N$6,"yyyymm") &amp; "]",
"[Base_Tarjetas].[Metrica]","[Base_Tarjetas].[Metrica].&amp;[" &amp; $A57 &amp; "]",
"[Base_Tarjetas].[SEGMENTO_DESCRIP]","[Base_Tarjetas].[SEGMENTO_DESCRIP].&amp;[" &amp; $C$6 &amp; "]",
"[Base_Tarjetas].[SITUACION]","[Base_Tarjetas].[SITUACION].&amp;[" &amp; $C57 &amp; "]",
"[Base_Tarjetas].[TIPO]","[Base_Tarjetas].[TIPO].&amp;[" &amp; $C$1 &amp; "]")/1000,
0)</f>
        <v>0</v>
      </c>
      <c r="O57" s="8">
        <f>IFERROR(
GETPIVOTDATA("[Base_Tarjetas].[Importe]",TDinamica_R!$A$3,
"[Base_Tarjetas].[PERIODO]","[Base_Tarjetas].[PERIODO].&amp;[" &amp; TEXT(O$6,"yyyymm") &amp; "]",
"[Base_Tarjetas].[Metrica]","[Base_Tarjetas].[Metrica].&amp;[" &amp; $A57 &amp; "]",
"[Base_Tarjetas].[SEGMENTO_DESCRIP]","[Base_Tarjetas].[SEGMENTO_DESCRIP].&amp;[" &amp; $C$6 &amp; "]",
"[Base_Tarjetas].[SITUACION]","[Base_Tarjetas].[SITUACION].&amp;[" &amp; $C57 &amp; "]",
"[Base_Tarjetas].[TIPO]","[Base_Tarjetas].[TIPO].&amp;[" &amp; $C$1 &amp; "]")/1000,
0)</f>
        <v>0</v>
      </c>
      <c r="P57" s="8">
        <f>IFERROR(
GETPIVOTDATA("[Base_Tarjetas].[Importe]",TDinamica_R!$A$3,
"[Base_Tarjetas].[PERIODO]","[Base_Tarjetas].[PERIODO].&amp;[" &amp; TEXT(P$6,"yyyymm") &amp; "]",
"[Base_Tarjetas].[Metrica]","[Base_Tarjetas].[Metrica].&amp;[" &amp; $A57 &amp; "]",
"[Base_Tarjetas].[SEGMENTO_DESCRIP]","[Base_Tarjetas].[SEGMENTO_DESCRIP].&amp;[" &amp; $C$6 &amp; "]",
"[Base_Tarjetas].[SITUACION]","[Base_Tarjetas].[SITUACION].&amp;[" &amp; $C57 &amp; "]",
"[Base_Tarjetas].[TIPO]","[Base_Tarjetas].[TIPO].&amp;[" &amp; $C$1 &amp; "]")/1000,
0)</f>
        <v>0</v>
      </c>
      <c r="Q57" s="8">
        <f>IFERROR(
GETPIVOTDATA("[Base_Tarjetas].[Importe]",TDinamica_R!$A$3,
"[Base_Tarjetas].[PERIODO]","[Base_Tarjetas].[PERIODO].&amp;[" &amp; TEXT(Q$6,"yyyymm") &amp; "]",
"[Base_Tarjetas].[Metrica]","[Base_Tarjetas].[Metrica].&amp;[" &amp; $A57 &amp; "]",
"[Base_Tarjetas].[SEGMENTO_DESCRIP]","[Base_Tarjetas].[SEGMENTO_DESCRIP].&amp;[" &amp; $C$6 &amp; "]",
"[Base_Tarjetas].[SITUACION]","[Base_Tarjetas].[SITUACION].&amp;[" &amp; $C57 &amp; "]",
"[Base_Tarjetas].[TIPO]","[Base_Tarjetas].[TIPO].&amp;[" &amp; $C$1 &amp; "]")/1000,
0)</f>
        <v>0</v>
      </c>
      <c r="R57" s="8">
        <f>IFERROR(
GETPIVOTDATA("[Base_Tarjetas].[Importe]",TDinamica_R!$A$3,
"[Base_Tarjetas].[PERIODO]","[Base_Tarjetas].[PERIODO].&amp;[" &amp; TEXT(R$6,"yyyymm") &amp; "]",
"[Base_Tarjetas].[Metrica]","[Base_Tarjetas].[Metrica].&amp;[" &amp; $A57 &amp; "]",
"[Base_Tarjetas].[SEGMENTO_DESCRIP]","[Base_Tarjetas].[SEGMENTO_DESCRIP].&amp;[" &amp; $C$6 &amp; "]",
"[Base_Tarjetas].[SITUACION]","[Base_Tarjetas].[SITUACION].&amp;[" &amp; $C57 &amp; "]",
"[Base_Tarjetas].[TIPO]","[Base_Tarjetas].[TIPO].&amp;[" &amp; $C$1 &amp; "]")/1000,
0)</f>
        <v>0</v>
      </c>
      <c r="S57" s="8">
        <f>IFERROR(
GETPIVOTDATA("[Base_Tarjetas].[Importe]",TDinamica_R!$A$3,
"[Base_Tarjetas].[PERIODO]","[Base_Tarjetas].[PERIODO].&amp;[" &amp; TEXT(S$6,"yyyymm") &amp; "]",
"[Base_Tarjetas].[Metrica]","[Base_Tarjetas].[Metrica].&amp;[" &amp; $A57 &amp; "]",
"[Base_Tarjetas].[SEGMENTO_DESCRIP]","[Base_Tarjetas].[SEGMENTO_DESCRIP].&amp;[" &amp; $C$6 &amp; "]",
"[Base_Tarjetas].[SITUACION]","[Base_Tarjetas].[SITUACION].&amp;[" &amp; $C57 &amp; "]",
"[Base_Tarjetas].[TIPO]","[Base_Tarjetas].[TIPO].&amp;[" &amp; $C$1 &amp; "]")/1000,
0)</f>
        <v>0</v>
      </c>
      <c r="T57" s="8">
        <f>IFERROR(
GETPIVOTDATA("[Base_Tarjetas].[Importe]",TDinamica_R!$A$3,
"[Base_Tarjetas].[PERIODO]","[Base_Tarjetas].[PERIODO].&amp;[" &amp; TEXT(T$6,"yyyymm") &amp; "]",
"[Base_Tarjetas].[Metrica]","[Base_Tarjetas].[Metrica].&amp;[" &amp; $A57 &amp; "]",
"[Base_Tarjetas].[SEGMENTO_DESCRIP]","[Base_Tarjetas].[SEGMENTO_DESCRIP].&amp;[" &amp; $C$6 &amp; "]",
"[Base_Tarjetas].[SITUACION]","[Base_Tarjetas].[SITUACION].&amp;[" &amp; $C57 &amp; "]",
"[Base_Tarjetas].[TIPO]","[Base_Tarjetas].[TIPO].&amp;[" &amp; $C$1 &amp; "]")/1000,
0)</f>
        <v>0</v>
      </c>
      <c r="U57" s="8">
        <f>IFERROR(
GETPIVOTDATA("[Base_Tarjetas].[Importe]",TDinamica_R!$A$3,
"[Base_Tarjetas].[PERIODO]","[Base_Tarjetas].[PERIODO].&amp;[" &amp; TEXT(U$6,"yyyymm") &amp; "]",
"[Base_Tarjetas].[Metrica]","[Base_Tarjetas].[Metrica].&amp;[" &amp; $A57 &amp; "]",
"[Base_Tarjetas].[SEGMENTO_DESCRIP]","[Base_Tarjetas].[SEGMENTO_DESCRIP].&amp;[" &amp; $C$6 &amp; "]",
"[Base_Tarjetas].[SITUACION]","[Base_Tarjetas].[SITUACION].&amp;[" &amp; $C57 &amp; "]",
"[Base_Tarjetas].[TIPO]","[Base_Tarjetas].[TIPO].&amp;[" &amp; $C$1 &amp; "]")/1000,
0)</f>
        <v>0</v>
      </c>
      <c r="V57" s="8">
        <f>IFERROR(
GETPIVOTDATA("[Base_Tarjetas].[Importe]",TDinamica_R!$A$3,
"[Base_Tarjetas].[PERIODO]","[Base_Tarjetas].[PERIODO].&amp;[" &amp; TEXT(V$6,"yyyymm") &amp; "]",
"[Base_Tarjetas].[Metrica]","[Base_Tarjetas].[Metrica].&amp;[" &amp; $A57 &amp; "]",
"[Base_Tarjetas].[SEGMENTO_DESCRIP]","[Base_Tarjetas].[SEGMENTO_DESCRIP].&amp;[" &amp; $C$6 &amp; "]",
"[Base_Tarjetas].[SITUACION]","[Base_Tarjetas].[SITUACION].&amp;[" &amp; $C57 &amp; "]",
"[Base_Tarjetas].[TIPO]","[Base_Tarjetas].[TIPO].&amp;[" &amp; $C$1 &amp; "]")/1000,
0)</f>
        <v>0</v>
      </c>
      <c r="W57" s="8">
        <f>IFERROR(
GETPIVOTDATA("[Base_Tarjetas].[Importe]",TDinamica_R!$A$3,
"[Base_Tarjetas].[PERIODO]","[Base_Tarjetas].[PERIODO].&amp;[" &amp; TEXT(W$6,"yyyymm") &amp; "]",
"[Base_Tarjetas].[Metrica]","[Base_Tarjetas].[Metrica].&amp;[" &amp; $A57 &amp; "]",
"[Base_Tarjetas].[SEGMENTO_DESCRIP]","[Base_Tarjetas].[SEGMENTO_DESCRIP].&amp;[" &amp; $C$6 &amp; "]",
"[Base_Tarjetas].[SITUACION]","[Base_Tarjetas].[SITUACION].&amp;[" &amp; $C57 &amp; "]",
"[Base_Tarjetas].[TIPO]","[Base_Tarjetas].[TIPO].&amp;[" &amp; $C$1 &amp; "]")/1000,
0)</f>
        <v>0</v>
      </c>
      <c r="X57" s="8">
        <f>IFERROR(
GETPIVOTDATA("[Base_Tarjetas].[Importe]",TDinamica_R!$A$3,
"[Base_Tarjetas].[PERIODO]","[Base_Tarjetas].[PERIODO].&amp;[" &amp; TEXT(X$6,"yyyymm") &amp; "]",
"[Base_Tarjetas].[Metrica]","[Base_Tarjetas].[Metrica].&amp;[" &amp; $A57 &amp; "]",
"[Base_Tarjetas].[SEGMENTO_DESCRIP]","[Base_Tarjetas].[SEGMENTO_DESCRIP].&amp;[" &amp; $C$6 &amp; "]",
"[Base_Tarjetas].[SITUACION]","[Base_Tarjetas].[SITUACION].&amp;[" &amp; $C57 &amp; "]",
"[Base_Tarjetas].[TIPO]","[Base_Tarjetas].[TIPO].&amp;[" &amp; $C$1 &amp; "]")/1000,
0)</f>
        <v>0</v>
      </c>
      <c r="Y57" s="8">
        <f>IFERROR(
GETPIVOTDATA("[Base_Tarjetas].[Importe]",TDinamica_R!$A$3,
"[Base_Tarjetas].[PERIODO]","[Base_Tarjetas].[PERIODO].&amp;[" &amp; TEXT(Y$6,"yyyymm") &amp; "]",
"[Base_Tarjetas].[Metrica]","[Base_Tarjetas].[Metrica].&amp;[" &amp; $A57 &amp; "]",
"[Base_Tarjetas].[SEGMENTO_DESCRIP]","[Base_Tarjetas].[SEGMENTO_DESCRIP].&amp;[" &amp; $C$6 &amp; "]",
"[Base_Tarjetas].[SITUACION]","[Base_Tarjetas].[SITUACION].&amp;[" &amp; $C57 &amp; "]",
"[Base_Tarjetas].[TIPO]","[Base_Tarjetas].[TIPO].&amp;[" &amp; $C$1 &amp; "]")/1000,
0)</f>
        <v>0</v>
      </c>
      <c r="Z57" s="8">
        <f>IFERROR(
GETPIVOTDATA("[Base_Tarjetas].[Importe]",TDinamica_R!$A$3,
"[Base_Tarjetas].[PERIODO]","[Base_Tarjetas].[PERIODO].&amp;[" &amp; TEXT(Z$6,"yyyymm") &amp; "]",
"[Base_Tarjetas].[Metrica]","[Base_Tarjetas].[Metrica].&amp;[" &amp; $A57 &amp; "]",
"[Base_Tarjetas].[SEGMENTO_DESCRIP]","[Base_Tarjetas].[SEGMENTO_DESCRIP].&amp;[" &amp; $C$6 &amp; "]",
"[Base_Tarjetas].[SITUACION]","[Base_Tarjetas].[SITUACION].&amp;[" &amp; $C57 &amp; "]",
"[Base_Tarjetas].[TIPO]","[Base_Tarjetas].[TIPO].&amp;[" &amp; $C$1 &amp; "]")/1000,
0)</f>
        <v>0</v>
      </c>
      <c r="AA57" s="8">
        <f>IFERROR(
GETPIVOTDATA("[Base_Tarjetas].[Importe]",TDinamica_R!$A$3,
"[Base_Tarjetas].[PERIODO]","[Base_Tarjetas].[PERIODO].&amp;[" &amp; TEXT(AA$6,"yyyymm") &amp; "]",
"[Base_Tarjetas].[Metrica]","[Base_Tarjetas].[Metrica].&amp;[" &amp; $A57 &amp; "]",
"[Base_Tarjetas].[SEGMENTO_DESCRIP]","[Base_Tarjetas].[SEGMENTO_DESCRIP].&amp;[" &amp; $C$6 &amp; "]",
"[Base_Tarjetas].[SITUACION]","[Base_Tarjetas].[SITUACION].&amp;[" &amp; $C57 &amp; "]",
"[Base_Tarjetas].[TIPO]","[Base_Tarjetas].[TIPO].&amp;[" &amp; $C$1 &amp; "]")/1000,
0)</f>
        <v>0</v>
      </c>
      <c r="AB57" s="8">
        <f>IFERROR(
GETPIVOTDATA("[Base_Tarjetas].[Importe]",TDinamica_R!$A$3,
"[Base_Tarjetas].[PERIODO]","[Base_Tarjetas].[PERIODO].&amp;[" &amp; TEXT(AB$6,"yyyymm") &amp; "]",
"[Base_Tarjetas].[Metrica]","[Base_Tarjetas].[Metrica].&amp;[" &amp; $A57 &amp; "]",
"[Base_Tarjetas].[SEGMENTO_DESCRIP]","[Base_Tarjetas].[SEGMENTO_DESCRIP].&amp;[" &amp; $C$6 &amp; "]",
"[Base_Tarjetas].[SITUACION]","[Base_Tarjetas].[SITUACION].&amp;[" &amp; $C57 &amp; "]",
"[Base_Tarjetas].[TIPO]","[Base_Tarjetas].[TIPO].&amp;[" &amp; $C$1 &amp; "]")/1000,
0)</f>
        <v>0</v>
      </c>
      <c r="AC57" s="8">
        <f>IFERROR(
GETPIVOTDATA("[Base_Tarjetas].[Importe]",TDinamica_R!$A$3,
"[Base_Tarjetas].[PERIODO]","[Base_Tarjetas].[PERIODO].&amp;[" &amp; TEXT(AC$6,"yyyymm") &amp; "]",
"[Base_Tarjetas].[Metrica]","[Base_Tarjetas].[Metrica].&amp;[" &amp; $A57 &amp; "]",
"[Base_Tarjetas].[SEGMENTO_DESCRIP]","[Base_Tarjetas].[SEGMENTO_DESCRIP].&amp;[" &amp; $C$6 &amp; "]",
"[Base_Tarjetas].[SITUACION]","[Base_Tarjetas].[SITUACION].&amp;[" &amp; $C57 &amp; "]",
"[Base_Tarjetas].[TIPO]","[Base_Tarjetas].[TIPO].&amp;[" &amp; $C$1 &amp; "]")/1000,
0)</f>
        <v>0</v>
      </c>
      <c r="AD57" s="8">
        <f>IFERROR(
GETPIVOTDATA("[Base_Tarjetas].[Importe]",TDinamica_R!$A$3,
"[Base_Tarjetas].[PERIODO]","[Base_Tarjetas].[PERIODO].&amp;[" &amp; TEXT(AD$6,"yyyymm") &amp; "]",
"[Base_Tarjetas].[Metrica]","[Base_Tarjetas].[Metrica].&amp;[" &amp; $A57 &amp; "]",
"[Base_Tarjetas].[SEGMENTO_DESCRIP]","[Base_Tarjetas].[SEGMENTO_DESCRIP].&amp;[" &amp; $C$6 &amp; "]",
"[Base_Tarjetas].[SITUACION]","[Base_Tarjetas].[SITUACION].&amp;[" &amp; $C57 &amp; "]",
"[Base_Tarjetas].[TIPO]","[Base_Tarjetas].[TIPO].&amp;[" &amp; $C$1 &amp; "]")/1000,
0)</f>
        <v>0</v>
      </c>
      <c r="AE57" s="8">
        <f>IFERROR(
GETPIVOTDATA("[Base_Tarjetas].[Importe]",TDinamica_R!$A$3,
"[Base_Tarjetas].[PERIODO]","[Base_Tarjetas].[PERIODO].&amp;[" &amp; TEXT(AE$6,"yyyymm") &amp; "]",
"[Base_Tarjetas].[Metrica]","[Base_Tarjetas].[Metrica].&amp;[" &amp; $A57 &amp; "]",
"[Base_Tarjetas].[SEGMENTO_DESCRIP]","[Base_Tarjetas].[SEGMENTO_DESCRIP].&amp;[" &amp; $C$6 &amp; "]",
"[Base_Tarjetas].[SITUACION]","[Base_Tarjetas].[SITUACION].&amp;[" &amp; $C57 &amp; "]",
"[Base_Tarjetas].[TIPO]","[Base_Tarjetas].[TIPO].&amp;[" &amp; $C$1 &amp; "]")/1000,
0)</f>
        <v>0</v>
      </c>
      <c r="AF57" s="8">
        <f>IFERROR(
GETPIVOTDATA("[Base_Tarjetas].[Importe]",TDinamica_R!$A$3,
"[Base_Tarjetas].[PERIODO]","[Base_Tarjetas].[PERIODO].&amp;[" &amp; TEXT(AF$6,"yyyymm") &amp; "]",
"[Base_Tarjetas].[Metrica]","[Base_Tarjetas].[Metrica].&amp;[" &amp; $A57 &amp; "]",
"[Base_Tarjetas].[SEGMENTO_DESCRIP]","[Base_Tarjetas].[SEGMENTO_DESCRIP].&amp;[" &amp; $C$6 &amp; "]",
"[Base_Tarjetas].[SITUACION]","[Base_Tarjetas].[SITUACION].&amp;[" &amp; $C57 &amp; "]",
"[Base_Tarjetas].[TIPO]","[Base_Tarjetas].[TIPO].&amp;[" &amp; $C$1 &amp; "]")/1000,
0)</f>
        <v>0</v>
      </c>
      <c r="AG57" s="8">
        <f>IFERROR(
GETPIVOTDATA("[Base_Tarjetas].[Importe]",TDinamica_R!$A$3,
"[Base_Tarjetas].[PERIODO]","[Base_Tarjetas].[PERIODO].&amp;[" &amp; TEXT(AG$6,"yyyymm") &amp; "]",
"[Base_Tarjetas].[Metrica]","[Base_Tarjetas].[Metrica].&amp;[" &amp; $A57 &amp; "]",
"[Base_Tarjetas].[SEGMENTO_DESCRIP]","[Base_Tarjetas].[SEGMENTO_DESCRIP].&amp;[" &amp; $C$6 &amp; "]",
"[Base_Tarjetas].[SITUACION]","[Base_Tarjetas].[SITUACION].&amp;[" &amp; $C57 &amp; "]",
"[Base_Tarjetas].[TIPO]","[Base_Tarjetas].[TIPO].&amp;[" &amp; $C$1 &amp; "]")/1000,
0)</f>
        <v>0</v>
      </c>
      <c r="AH57" s="8">
        <f>IFERROR(
GETPIVOTDATA("[Base_Tarjetas].[Importe]",TDinamica_R!$A$3,
"[Base_Tarjetas].[PERIODO]","[Base_Tarjetas].[PERIODO].&amp;[" &amp; TEXT(AH$6,"yyyymm") &amp; "]",
"[Base_Tarjetas].[Metrica]","[Base_Tarjetas].[Metrica].&amp;[" &amp; $A57 &amp; "]",
"[Base_Tarjetas].[SEGMENTO_DESCRIP]","[Base_Tarjetas].[SEGMENTO_DESCRIP].&amp;[" &amp; $C$6 &amp; "]",
"[Base_Tarjetas].[SITUACION]","[Base_Tarjetas].[SITUACION].&amp;[" &amp; $C57 &amp; "]",
"[Base_Tarjetas].[TIPO]","[Base_Tarjetas].[TIPO].&amp;[" &amp; $C$1 &amp; "]")/1000,
0)</f>
        <v>0</v>
      </c>
      <c r="AI57" s="8">
        <f>IFERROR(
GETPIVOTDATA("[Base_Tarjetas].[Importe]",TDinamica_R!$A$3,
"[Base_Tarjetas].[PERIODO]","[Base_Tarjetas].[PERIODO].&amp;[" &amp; TEXT(AI$6,"yyyymm") &amp; "]",
"[Base_Tarjetas].[Metrica]","[Base_Tarjetas].[Metrica].&amp;[" &amp; $A57 &amp; "]",
"[Base_Tarjetas].[SEGMENTO_DESCRIP]","[Base_Tarjetas].[SEGMENTO_DESCRIP].&amp;[" &amp; $C$6 &amp; "]",
"[Base_Tarjetas].[SITUACION]","[Base_Tarjetas].[SITUACION].&amp;[" &amp; $C57 &amp; "]",
"[Base_Tarjetas].[TIPO]","[Base_Tarjetas].[TIPO].&amp;[" &amp; $C$1 &amp; "]")/1000,
0)</f>
        <v>0</v>
      </c>
      <c r="AJ57" s="8">
        <f>IFERROR(
GETPIVOTDATA("[Base_Tarjetas].[Importe]",TDinamica_R!$A$3,
"[Base_Tarjetas].[PERIODO]","[Base_Tarjetas].[PERIODO].&amp;[" &amp; TEXT(AJ$6,"yyyymm") &amp; "]",
"[Base_Tarjetas].[Metrica]","[Base_Tarjetas].[Metrica].&amp;[" &amp; $A57 &amp; "]",
"[Base_Tarjetas].[SEGMENTO_DESCRIP]","[Base_Tarjetas].[SEGMENTO_DESCRIP].&amp;[" &amp; $C$6 &amp; "]",
"[Base_Tarjetas].[SITUACION]","[Base_Tarjetas].[SITUACION].&amp;[" &amp; $C57 &amp; "]",
"[Base_Tarjetas].[TIPO]","[Base_Tarjetas].[TIPO].&amp;[" &amp; $C$1 &amp; "]")/1000,
0)</f>
        <v>0</v>
      </c>
      <c r="AK57" s="8">
        <f>IFERROR(
GETPIVOTDATA("[Base_Tarjetas].[Importe]",TDinamica_R!$A$3,
"[Base_Tarjetas].[PERIODO]","[Base_Tarjetas].[PERIODO].&amp;[" &amp; TEXT(AK$6,"yyyymm") &amp; "]",
"[Base_Tarjetas].[Metrica]","[Base_Tarjetas].[Metrica].&amp;[" &amp; $A57 &amp; "]",
"[Base_Tarjetas].[SEGMENTO_DESCRIP]","[Base_Tarjetas].[SEGMENTO_DESCRIP].&amp;[" &amp; $C$6 &amp; "]",
"[Base_Tarjetas].[SITUACION]","[Base_Tarjetas].[SITUACION].&amp;[" &amp; $C57 &amp; "]",
"[Base_Tarjetas].[TIPO]","[Base_Tarjetas].[TIPO].&amp;[" &amp; $C$1 &amp; "]")/1000,
0)</f>
        <v>0</v>
      </c>
      <c r="AL57" s="8">
        <f>IFERROR(
GETPIVOTDATA("[Base_Tarjetas].[Importe]",TDinamica_R!$A$3,
"[Base_Tarjetas].[PERIODO]","[Base_Tarjetas].[PERIODO].&amp;[" &amp; TEXT(AL$6,"yyyymm") &amp; "]",
"[Base_Tarjetas].[Metrica]","[Base_Tarjetas].[Metrica].&amp;[" &amp; $A57 &amp; "]",
"[Base_Tarjetas].[SEGMENTO_DESCRIP]","[Base_Tarjetas].[SEGMENTO_DESCRIP].&amp;[" &amp; $C$6 &amp; "]",
"[Base_Tarjetas].[SITUACION]","[Base_Tarjetas].[SITUACION].&amp;[" &amp; $C57 &amp; "]",
"[Base_Tarjetas].[TIPO]","[Base_Tarjetas].[TIPO].&amp;[" &amp; $C$1 &amp; "]")/1000,
0)</f>
        <v>0</v>
      </c>
      <c r="AM57" s="8">
        <f>IFERROR(
GETPIVOTDATA("[Base_Tarjetas].[Importe]",TDinamica_R!$A$3,
"[Base_Tarjetas].[PERIODO]","[Base_Tarjetas].[PERIODO].&amp;[" &amp; TEXT(AM$6,"yyyymm") &amp; "]",
"[Base_Tarjetas].[Metrica]","[Base_Tarjetas].[Metrica].&amp;[" &amp; $A57 &amp; "]",
"[Base_Tarjetas].[SEGMENTO_DESCRIP]","[Base_Tarjetas].[SEGMENTO_DESCRIP].&amp;[" &amp; $C$6 &amp; "]",
"[Base_Tarjetas].[SITUACION]","[Base_Tarjetas].[SITUACION].&amp;[" &amp; $C57 &amp; "]",
"[Base_Tarjetas].[TIPO]","[Base_Tarjetas].[TIPO].&amp;[" &amp; $C$1 &amp; "]")/1000,
0)</f>
        <v>0</v>
      </c>
      <c r="AN57" s="8">
        <f>IFERROR(
GETPIVOTDATA("[Base_Tarjetas].[Importe]",TDinamica_R!$A$3,
"[Base_Tarjetas].[PERIODO]","[Base_Tarjetas].[PERIODO].&amp;[" &amp; TEXT(AN$6,"yyyymm") &amp; "]",
"[Base_Tarjetas].[Metrica]","[Base_Tarjetas].[Metrica].&amp;[" &amp; $A57 &amp; "]",
"[Base_Tarjetas].[SEGMENTO_DESCRIP]","[Base_Tarjetas].[SEGMENTO_DESCRIP].&amp;[" &amp; $C$6 &amp; "]",
"[Base_Tarjetas].[SITUACION]","[Base_Tarjetas].[SITUACION].&amp;[" &amp; $C57 &amp; "]",
"[Base_Tarjetas].[TIPO]","[Base_Tarjetas].[TIPO].&amp;[" &amp; $C$1 &amp; "]")/1000,
0)</f>
        <v>0</v>
      </c>
      <c r="AO57" s="8">
        <f>IFERROR(
GETPIVOTDATA("[Base_Tarjetas].[Importe]",TDinamica_R!$A$3,
"[Base_Tarjetas].[PERIODO]","[Base_Tarjetas].[PERIODO].&amp;[" &amp; TEXT(AO$6,"yyyymm") &amp; "]",
"[Base_Tarjetas].[Metrica]","[Base_Tarjetas].[Metrica].&amp;[" &amp; $A57 &amp; "]",
"[Base_Tarjetas].[SEGMENTO_DESCRIP]","[Base_Tarjetas].[SEGMENTO_DESCRIP].&amp;[" &amp; $C$6 &amp; "]",
"[Base_Tarjetas].[SITUACION]","[Base_Tarjetas].[SITUACION].&amp;[" &amp; $C57 &amp; "]",
"[Base_Tarjetas].[TIPO]","[Base_Tarjetas].[TIPO].&amp;[" &amp; $C$1 &amp; "]")/1000,
0)</f>
        <v>0</v>
      </c>
      <c r="AP57" s="8">
        <f>IFERROR(
GETPIVOTDATA("[Base_Tarjetas].[Importe]",TDinamica_R!$A$3,
"[Base_Tarjetas].[PERIODO]","[Base_Tarjetas].[PERIODO].&amp;[" &amp; TEXT(AP$6,"yyyymm") &amp; "]",
"[Base_Tarjetas].[Metrica]","[Base_Tarjetas].[Metrica].&amp;[" &amp; $A57 &amp; "]",
"[Base_Tarjetas].[SEGMENTO_DESCRIP]","[Base_Tarjetas].[SEGMENTO_DESCRIP].&amp;[" &amp; $C$6 &amp; "]",
"[Base_Tarjetas].[SITUACION]","[Base_Tarjetas].[SITUACION].&amp;[" &amp; $C57 &amp; "]",
"[Base_Tarjetas].[TIPO]","[Base_Tarjetas].[TIPO].&amp;[" &amp; $C$1 &amp; "]")/1000,
0)</f>
        <v>0</v>
      </c>
      <c r="AQ57" s="8">
        <f>IFERROR(
GETPIVOTDATA("[Base_Tarjetas].[Importe]",TDinamica_R!$A$3,
"[Base_Tarjetas].[PERIODO]","[Base_Tarjetas].[PERIODO].&amp;[" &amp; TEXT(AQ$6,"yyyymm") &amp; "]",
"[Base_Tarjetas].[Metrica]","[Base_Tarjetas].[Metrica].&amp;[" &amp; $A57 &amp; "]",
"[Base_Tarjetas].[SEGMENTO_DESCRIP]","[Base_Tarjetas].[SEGMENTO_DESCRIP].&amp;[" &amp; $C$6 &amp; "]",
"[Base_Tarjetas].[SITUACION]","[Base_Tarjetas].[SITUACION].&amp;[" &amp; $C57 &amp; "]",
"[Base_Tarjetas].[TIPO]","[Base_Tarjetas].[TIPO].&amp;[" &amp; $C$1 &amp; "]")/1000,
0)</f>
        <v>0</v>
      </c>
      <c r="AR57" s="8">
        <f>IFERROR(
GETPIVOTDATA("[Base_Tarjetas].[Importe]",TDinamica_R!$A$3,
"[Base_Tarjetas].[PERIODO]","[Base_Tarjetas].[PERIODO].&amp;[" &amp; TEXT(AR$6,"yyyymm") &amp; "]",
"[Base_Tarjetas].[Metrica]","[Base_Tarjetas].[Metrica].&amp;[" &amp; $A57 &amp; "]",
"[Base_Tarjetas].[SEGMENTO_DESCRIP]","[Base_Tarjetas].[SEGMENTO_DESCRIP].&amp;[" &amp; $C$6 &amp; "]",
"[Base_Tarjetas].[SITUACION]","[Base_Tarjetas].[SITUACION].&amp;[" &amp; $C57 &amp; "]",
"[Base_Tarjetas].[TIPO]","[Base_Tarjetas].[TIPO].&amp;[" &amp; $C$1 &amp; "]")/1000,
0)</f>
        <v>0</v>
      </c>
      <c r="AS57" s="8">
        <f>IFERROR(
GETPIVOTDATA("[Base_Tarjetas].[Importe]",TDinamica_R!$A$3,
"[Base_Tarjetas].[PERIODO]","[Base_Tarjetas].[PERIODO].&amp;[" &amp; TEXT(AS$6,"yyyymm") &amp; "]",
"[Base_Tarjetas].[Metrica]","[Base_Tarjetas].[Metrica].&amp;[" &amp; $A57 &amp; "]",
"[Base_Tarjetas].[SEGMENTO_DESCRIP]","[Base_Tarjetas].[SEGMENTO_DESCRIP].&amp;[" &amp; $C$6 &amp; "]",
"[Base_Tarjetas].[SITUACION]","[Base_Tarjetas].[SITUACION].&amp;[" &amp; $C57 &amp; "]",
"[Base_Tarjetas].[TIPO]","[Base_Tarjetas].[TIPO].&amp;[" &amp; $C$1 &amp; "]")/1000,
0)</f>
        <v>0</v>
      </c>
      <c r="AT57" s="8">
        <f>IFERROR(
GETPIVOTDATA("[Base_Tarjetas].[Importe]",TDinamica_R!$A$3,
"[Base_Tarjetas].[PERIODO]","[Base_Tarjetas].[PERIODO].&amp;[" &amp; TEXT(AT$6,"yyyymm") &amp; "]",
"[Base_Tarjetas].[Metrica]","[Base_Tarjetas].[Metrica].&amp;[" &amp; $A57 &amp; "]",
"[Base_Tarjetas].[SEGMENTO_DESCRIP]","[Base_Tarjetas].[SEGMENTO_DESCRIP].&amp;[" &amp; $C$6 &amp; "]",
"[Base_Tarjetas].[SITUACION]","[Base_Tarjetas].[SITUACION].&amp;[" &amp; $C57 &amp; "]",
"[Base_Tarjetas].[TIPO]","[Base_Tarjetas].[TIPO].&amp;[" &amp; $C$1 &amp; "]")/1000,
0)</f>
        <v>0</v>
      </c>
      <c r="AU57" s="8">
        <f>IFERROR(
GETPIVOTDATA("[Base_Tarjetas].[Importe]",TDinamica_R!$A$3,
"[Base_Tarjetas].[PERIODO]","[Base_Tarjetas].[PERIODO].&amp;[" &amp; TEXT(AU$6,"yyyymm") &amp; "]",
"[Base_Tarjetas].[Metrica]","[Base_Tarjetas].[Metrica].&amp;[" &amp; $A57 &amp; "]",
"[Base_Tarjetas].[SEGMENTO_DESCRIP]","[Base_Tarjetas].[SEGMENTO_DESCRIP].&amp;[" &amp; $C$6 &amp; "]",
"[Base_Tarjetas].[SITUACION]","[Base_Tarjetas].[SITUACION].&amp;[" &amp; $C57 &amp; "]",
"[Base_Tarjetas].[TIPO]","[Base_Tarjetas].[TIPO].&amp;[" &amp; $C$1 &amp; "]")/1000,
0)</f>
        <v>0</v>
      </c>
      <c r="AV57" s="8">
        <f>IFERROR(
GETPIVOTDATA("[Base_Tarjetas].[Importe]",TDinamica_R!$A$3,
"[Base_Tarjetas].[PERIODO]","[Base_Tarjetas].[PERIODO].&amp;[" &amp; TEXT(AV$6,"yyyymm") &amp; "]",
"[Base_Tarjetas].[Metrica]","[Base_Tarjetas].[Metrica].&amp;[" &amp; $A57 &amp; "]",
"[Base_Tarjetas].[SEGMENTO_DESCRIP]","[Base_Tarjetas].[SEGMENTO_DESCRIP].&amp;[" &amp; $C$6 &amp; "]",
"[Base_Tarjetas].[SITUACION]","[Base_Tarjetas].[SITUACION].&amp;[" &amp; $C57 &amp; "]",
"[Base_Tarjetas].[TIPO]","[Base_Tarjetas].[TIPO].&amp;[" &amp; $C$1 &amp; "]")/1000,
0)</f>
        <v>0</v>
      </c>
      <c r="AW57" s="8">
        <f>IFERROR(
GETPIVOTDATA("[Base_Tarjetas].[Importe]",TDinamica_R!$A$3,
"[Base_Tarjetas].[PERIODO]","[Base_Tarjetas].[PERIODO].&amp;[" &amp; TEXT(AW$6,"yyyymm") &amp; "]",
"[Base_Tarjetas].[Metrica]","[Base_Tarjetas].[Metrica].&amp;[" &amp; $A57 &amp; "]",
"[Base_Tarjetas].[SEGMENTO_DESCRIP]","[Base_Tarjetas].[SEGMENTO_DESCRIP].&amp;[" &amp; $C$6 &amp; "]",
"[Base_Tarjetas].[SITUACION]","[Base_Tarjetas].[SITUACION].&amp;[" &amp; $C57 &amp; "]",
"[Base_Tarjetas].[TIPO]","[Base_Tarjetas].[TIPO].&amp;[" &amp; $C$1 &amp; "]")/1000,
0)</f>
        <v>0</v>
      </c>
      <c r="AX57" s="8">
        <f>IFERROR(
GETPIVOTDATA("[Base_Tarjetas].[Importe]",TDinamica_R!$A$3,
"[Base_Tarjetas].[PERIODO]","[Base_Tarjetas].[PERIODO].&amp;[" &amp; TEXT(AX$6,"yyyymm") &amp; "]",
"[Base_Tarjetas].[Metrica]","[Base_Tarjetas].[Metrica].&amp;[" &amp; $A57 &amp; "]",
"[Base_Tarjetas].[SEGMENTO_DESCRIP]","[Base_Tarjetas].[SEGMENTO_DESCRIP].&amp;[" &amp; $C$6 &amp; "]",
"[Base_Tarjetas].[SITUACION]","[Base_Tarjetas].[SITUACION].&amp;[" &amp; $C57 &amp; "]",
"[Base_Tarjetas].[TIPO]","[Base_Tarjetas].[TIPO].&amp;[" &amp; $C$1 &amp; "]")/1000,
0)</f>
        <v>0</v>
      </c>
      <c r="AY57" s="8">
        <f>IFERROR(
GETPIVOTDATA("[Base_Tarjetas].[Importe]",TDinamica_R!$A$3,
"[Base_Tarjetas].[PERIODO]","[Base_Tarjetas].[PERIODO].&amp;[" &amp; TEXT(AY$6,"yyyymm") &amp; "]",
"[Base_Tarjetas].[Metrica]","[Base_Tarjetas].[Metrica].&amp;[" &amp; $A57 &amp; "]",
"[Base_Tarjetas].[SEGMENTO_DESCRIP]","[Base_Tarjetas].[SEGMENTO_DESCRIP].&amp;[" &amp; $C$6 &amp; "]",
"[Base_Tarjetas].[SITUACION]","[Base_Tarjetas].[SITUACION].&amp;[" &amp; $C57 &amp; "]",
"[Base_Tarjetas].[TIPO]","[Base_Tarjetas].[TIPO].&amp;[" &amp; $C$1 &amp; "]")/1000,
0)</f>
        <v>0</v>
      </c>
      <c r="AZ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TEXT(AZ$6,"yyyymm") &amp; "]"),
0)</f>
        <v>55.638886444212538</v>
      </c>
      <c r="BA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TEXT(BA$6,"yyyymm") &amp; "]"),
0)</f>
        <v>55.175764110960358</v>
      </c>
      <c r="BB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TEXT(BB$6,"yyyymm") &amp; "]"),
0)</f>
        <v>104.95009482611097</v>
      </c>
      <c r="BC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TEXT(BC$6,"yyyymm") &amp; "]"),
0)</f>
        <v>155.28372092183452</v>
      </c>
      <c r="BD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TEXT(BD$6,"yyyymm") &amp; "]"),
0)</f>
        <v>128.66530791395826</v>
      </c>
      <c r="BE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TEXT(BE$6,"yyyymm") &amp; "]"),
0)</f>
        <v>139.44754301926213</v>
      </c>
      <c r="BF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TEXT(BF$6,"yyyymm") &amp; "]"),
0)</f>
        <v>145.59650465376382</v>
      </c>
      <c r="BG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TEXT(BG$6,"yyyymm") &amp; "]"),
0)</f>
        <v>140.3288566957724</v>
      </c>
      <c r="BH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TEXT(BH$6,"yyyymm") &amp; "]"),
0)</f>
        <v>103.04805322865583</v>
      </c>
      <c r="BI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TEXT(BI$6,"yyyymm") &amp; "]"),
0)</f>
        <v>67.348846005178757</v>
      </c>
      <c r="BJ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TEXT(BJ$6,"yyyymm") &amp; "]"),
0)</f>
        <v>102.6064703416417</v>
      </c>
      <c r="BK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TEXT(BK$6,"yyyymm") &amp; "]"),
0)</f>
        <v>77.508386766721515</v>
      </c>
      <c r="BO57" s="24">
        <f t="shared" si="164"/>
        <v>0</v>
      </c>
      <c r="BP57" s="24">
        <f t="shared" si="164"/>
        <v>215.76474538128389</v>
      </c>
      <c r="BQ57" s="24">
        <f t="shared" si="164"/>
        <v>0</v>
      </c>
      <c r="BR57" s="24">
        <f t="shared" si="164"/>
        <v>0</v>
      </c>
      <c r="BS57" s="24">
        <f t="shared" si="164"/>
        <v>0</v>
      </c>
      <c r="BT57" s="24">
        <f t="shared" si="164"/>
        <v>0</v>
      </c>
    </row>
    <row r="58" spans="1:72" collapsed="1" x14ac:dyDescent="0.25">
      <c r="C58" s="3" t="s">
        <v>32</v>
      </c>
      <c r="D58" s="10">
        <f t="shared" ref="D58:AY58" si="165">SUM(D56:D57)</f>
        <v>0</v>
      </c>
      <c r="E58" s="10">
        <f t="shared" si="165"/>
        <v>0</v>
      </c>
      <c r="F58" s="10">
        <f t="shared" si="165"/>
        <v>0</v>
      </c>
      <c r="G58" s="10">
        <f t="shared" si="165"/>
        <v>0</v>
      </c>
      <c r="H58" s="10">
        <f t="shared" si="165"/>
        <v>0</v>
      </c>
      <c r="I58" s="10">
        <f t="shared" si="165"/>
        <v>0</v>
      </c>
      <c r="J58" s="10">
        <f t="shared" si="165"/>
        <v>0</v>
      </c>
      <c r="K58" s="10">
        <f t="shared" si="165"/>
        <v>0</v>
      </c>
      <c r="L58" s="10">
        <f t="shared" si="165"/>
        <v>0</v>
      </c>
      <c r="M58" s="10">
        <f t="shared" si="165"/>
        <v>0</v>
      </c>
      <c r="N58" s="10">
        <f t="shared" si="165"/>
        <v>0</v>
      </c>
      <c r="O58" s="10">
        <f t="shared" si="165"/>
        <v>0</v>
      </c>
      <c r="P58" s="10">
        <f t="shared" si="165"/>
        <v>0</v>
      </c>
      <c r="Q58" s="10">
        <f t="shared" si="165"/>
        <v>0</v>
      </c>
      <c r="R58" s="10">
        <f t="shared" si="165"/>
        <v>0</v>
      </c>
      <c r="S58" s="10">
        <f t="shared" si="165"/>
        <v>0</v>
      </c>
      <c r="T58" s="10">
        <f t="shared" si="165"/>
        <v>0</v>
      </c>
      <c r="U58" s="10">
        <f t="shared" si="165"/>
        <v>0</v>
      </c>
      <c r="V58" s="10">
        <f t="shared" si="165"/>
        <v>0</v>
      </c>
      <c r="W58" s="10">
        <f t="shared" si="165"/>
        <v>0</v>
      </c>
      <c r="X58" s="10">
        <f t="shared" si="165"/>
        <v>0</v>
      </c>
      <c r="Y58" s="10">
        <f t="shared" si="165"/>
        <v>0</v>
      </c>
      <c r="Z58" s="10">
        <f t="shared" si="165"/>
        <v>0</v>
      </c>
      <c r="AA58" s="10">
        <f t="shared" si="165"/>
        <v>0</v>
      </c>
      <c r="AB58" s="10">
        <f t="shared" si="165"/>
        <v>0</v>
      </c>
      <c r="AC58" s="10">
        <f t="shared" si="165"/>
        <v>0</v>
      </c>
      <c r="AD58" s="10">
        <f t="shared" si="165"/>
        <v>0</v>
      </c>
      <c r="AE58" s="10">
        <f t="shared" si="165"/>
        <v>0</v>
      </c>
      <c r="AF58" s="10">
        <f t="shared" si="165"/>
        <v>0</v>
      </c>
      <c r="AG58" s="10">
        <f t="shared" si="165"/>
        <v>0</v>
      </c>
      <c r="AH58" s="10">
        <f t="shared" si="165"/>
        <v>0</v>
      </c>
      <c r="AI58" s="10">
        <f t="shared" si="165"/>
        <v>0</v>
      </c>
      <c r="AJ58" s="10">
        <f t="shared" si="165"/>
        <v>0</v>
      </c>
      <c r="AK58" s="10">
        <f t="shared" si="165"/>
        <v>0</v>
      </c>
      <c r="AL58" s="10">
        <f t="shared" si="165"/>
        <v>0</v>
      </c>
      <c r="AM58" s="10">
        <f t="shared" si="165"/>
        <v>0</v>
      </c>
      <c r="AN58" s="10">
        <f t="shared" si="165"/>
        <v>0</v>
      </c>
      <c r="AO58" s="10">
        <f t="shared" si="165"/>
        <v>0</v>
      </c>
      <c r="AP58" s="10">
        <f t="shared" si="165"/>
        <v>0</v>
      </c>
      <c r="AQ58" s="10">
        <f t="shared" si="165"/>
        <v>0</v>
      </c>
      <c r="AR58" s="10">
        <f t="shared" si="165"/>
        <v>0</v>
      </c>
      <c r="AS58" s="10">
        <f t="shared" si="165"/>
        <v>0</v>
      </c>
      <c r="AT58" s="10">
        <f t="shared" si="165"/>
        <v>0</v>
      </c>
      <c r="AU58" s="10">
        <f t="shared" si="165"/>
        <v>0</v>
      </c>
      <c r="AV58" s="10">
        <f t="shared" si="165"/>
        <v>0</v>
      </c>
      <c r="AW58" s="10">
        <f t="shared" si="165"/>
        <v>0</v>
      </c>
      <c r="AX58" s="10">
        <f t="shared" si="165"/>
        <v>0</v>
      </c>
      <c r="AY58" s="10">
        <f t="shared" si="165"/>
        <v>0</v>
      </c>
      <c r="AZ58" s="10">
        <f t="shared" ref="AZ58:BK58" si="166">SUM(AZ56:AZ57)</f>
        <v>-4724.0468377733869</v>
      </c>
      <c r="BA58" s="10">
        <f t="shared" si="166"/>
        <v>-4809.0445366132344</v>
      </c>
      <c r="BB58" s="10">
        <f t="shared" si="166"/>
        <v>-5431.76466211761</v>
      </c>
      <c r="BC58" s="10">
        <f t="shared" si="166"/>
        <v>-4994.0028084278638</v>
      </c>
      <c r="BD58" s="10">
        <f t="shared" si="166"/>
        <v>-4958.9877810298312</v>
      </c>
      <c r="BE58" s="10">
        <f t="shared" si="166"/>
        <v>-5169.3137139315277</v>
      </c>
      <c r="BF58" s="10">
        <f t="shared" si="166"/>
        <v>-5372.2269402881802</v>
      </c>
      <c r="BG58" s="10">
        <f t="shared" si="166"/>
        <v>-5916.8790491415421</v>
      </c>
      <c r="BH58" s="10">
        <f t="shared" si="166"/>
        <v>-4680.4621510555517</v>
      </c>
      <c r="BI58" s="10">
        <f t="shared" si="166"/>
        <v>-5468.7025890150035</v>
      </c>
      <c r="BJ58" s="10">
        <f t="shared" si="166"/>
        <v>-5614.0682941592095</v>
      </c>
      <c r="BK58" s="10">
        <f t="shared" si="166"/>
        <v>-5792.8144963574132</v>
      </c>
      <c r="BO58" s="23">
        <f>SUM(BO56:BO57)</f>
        <v>0</v>
      </c>
      <c r="BP58" s="23">
        <f t="shared" ref="BP58:BT58" si="167">SUM(BP56:BP57)</f>
        <v>-14964.85603650423</v>
      </c>
      <c r="BQ58" s="23">
        <f t="shared" si="167"/>
        <v>0</v>
      </c>
      <c r="BR58" s="23">
        <f t="shared" si="167"/>
        <v>0</v>
      </c>
      <c r="BS58" s="23">
        <f t="shared" si="167"/>
        <v>0</v>
      </c>
      <c r="BT58" s="23">
        <f t="shared" si="167"/>
        <v>0</v>
      </c>
    </row>
    <row r="60" spans="1:72" x14ac:dyDescent="0.25">
      <c r="C60" s="3" t="s">
        <v>34</v>
      </c>
      <c r="D60" s="10">
        <f>D53+D58</f>
        <v>0</v>
      </c>
      <c r="E60" s="10">
        <f t="shared" ref="E60:BK60" si="168">E53+E58</f>
        <v>0</v>
      </c>
      <c r="F60" s="10">
        <f t="shared" si="168"/>
        <v>0</v>
      </c>
      <c r="G60" s="10">
        <f t="shared" si="168"/>
        <v>0</v>
      </c>
      <c r="H60" s="10">
        <f t="shared" si="168"/>
        <v>0</v>
      </c>
      <c r="I60" s="10">
        <f t="shared" si="168"/>
        <v>0</v>
      </c>
      <c r="J60" s="10">
        <f t="shared" si="168"/>
        <v>0</v>
      </c>
      <c r="K60" s="10">
        <f t="shared" si="168"/>
        <v>0</v>
      </c>
      <c r="L60" s="10">
        <f t="shared" si="168"/>
        <v>0</v>
      </c>
      <c r="M60" s="10">
        <f t="shared" si="168"/>
        <v>0</v>
      </c>
      <c r="N60" s="10">
        <f t="shared" si="168"/>
        <v>0</v>
      </c>
      <c r="O60" s="10">
        <f t="shared" si="168"/>
        <v>0</v>
      </c>
      <c r="P60" s="10">
        <f t="shared" si="168"/>
        <v>0</v>
      </c>
      <c r="Q60" s="10">
        <f t="shared" si="168"/>
        <v>0</v>
      </c>
      <c r="R60" s="10">
        <f t="shared" si="168"/>
        <v>0</v>
      </c>
      <c r="S60" s="10">
        <f t="shared" si="168"/>
        <v>0</v>
      </c>
      <c r="T60" s="10">
        <f t="shared" si="168"/>
        <v>0</v>
      </c>
      <c r="U60" s="10">
        <f t="shared" si="168"/>
        <v>0</v>
      </c>
      <c r="V60" s="10">
        <f t="shared" si="168"/>
        <v>0</v>
      </c>
      <c r="W60" s="10">
        <f t="shared" si="168"/>
        <v>0</v>
      </c>
      <c r="X60" s="10">
        <f t="shared" si="168"/>
        <v>0</v>
      </c>
      <c r="Y60" s="10">
        <f t="shared" si="168"/>
        <v>0</v>
      </c>
      <c r="Z60" s="10">
        <f t="shared" si="168"/>
        <v>0</v>
      </c>
      <c r="AA60" s="10">
        <f t="shared" si="168"/>
        <v>0</v>
      </c>
      <c r="AB60" s="10">
        <f t="shared" si="168"/>
        <v>0</v>
      </c>
      <c r="AC60" s="10">
        <f t="shared" si="168"/>
        <v>0</v>
      </c>
      <c r="AD60" s="10">
        <f t="shared" si="168"/>
        <v>0</v>
      </c>
      <c r="AE60" s="10">
        <f t="shared" si="168"/>
        <v>0</v>
      </c>
      <c r="AF60" s="10">
        <f t="shared" si="168"/>
        <v>0</v>
      </c>
      <c r="AG60" s="10">
        <f t="shared" si="168"/>
        <v>0</v>
      </c>
      <c r="AH60" s="10">
        <f t="shared" si="168"/>
        <v>0</v>
      </c>
      <c r="AI60" s="10">
        <f t="shared" si="168"/>
        <v>0</v>
      </c>
      <c r="AJ60" s="10">
        <f t="shared" si="168"/>
        <v>0</v>
      </c>
      <c r="AK60" s="10">
        <f t="shared" si="168"/>
        <v>0</v>
      </c>
      <c r="AL60" s="10">
        <f t="shared" si="168"/>
        <v>0</v>
      </c>
      <c r="AM60" s="10">
        <f t="shared" si="168"/>
        <v>0</v>
      </c>
      <c r="AN60" s="10">
        <f t="shared" si="168"/>
        <v>0</v>
      </c>
      <c r="AO60" s="10">
        <f t="shared" si="168"/>
        <v>0</v>
      </c>
      <c r="AP60" s="10">
        <f t="shared" si="168"/>
        <v>0</v>
      </c>
      <c r="AQ60" s="10">
        <f t="shared" si="168"/>
        <v>0</v>
      </c>
      <c r="AR60" s="10">
        <f t="shared" si="168"/>
        <v>0</v>
      </c>
      <c r="AS60" s="10">
        <f t="shared" si="168"/>
        <v>0</v>
      </c>
      <c r="AT60" s="10">
        <f t="shared" si="168"/>
        <v>0</v>
      </c>
      <c r="AU60" s="10">
        <f t="shared" si="168"/>
        <v>0</v>
      </c>
      <c r="AV60" s="10">
        <f t="shared" si="168"/>
        <v>0</v>
      </c>
      <c r="AW60" s="10">
        <f t="shared" si="168"/>
        <v>0</v>
      </c>
      <c r="AX60" s="10">
        <f t="shared" si="168"/>
        <v>0</v>
      </c>
      <c r="AY60" s="10">
        <f t="shared" si="168"/>
        <v>0</v>
      </c>
      <c r="AZ60" s="10">
        <f t="shared" si="168"/>
        <v>10967.855462863485</v>
      </c>
      <c r="BA60" s="10">
        <f t="shared" si="168"/>
        <v>9927.7119239049025</v>
      </c>
      <c r="BB60" s="10">
        <f t="shared" si="168"/>
        <v>11514.214871822896</v>
      </c>
      <c r="BC60" s="10">
        <f t="shared" si="168"/>
        <v>11452.361539924259</v>
      </c>
      <c r="BD60" s="10">
        <f t="shared" si="168"/>
        <v>11809.723404904104</v>
      </c>
      <c r="BE60" s="10">
        <f t="shared" si="168"/>
        <v>12797.802161384212</v>
      </c>
      <c r="BF60" s="10">
        <f t="shared" si="168"/>
        <v>12686.58373036965</v>
      </c>
      <c r="BG60" s="10">
        <f t="shared" si="168"/>
        <v>12449.837851184533</v>
      </c>
      <c r="BH60" s="10">
        <f t="shared" si="168"/>
        <v>13615.030532078108</v>
      </c>
      <c r="BI60" s="10">
        <f t="shared" si="168"/>
        <v>13302.591118660981</v>
      </c>
      <c r="BJ60" s="10">
        <f t="shared" si="168"/>
        <v>13654.079307749587</v>
      </c>
      <c r="BK60" s="10">
        <f t="shared" si="168"/>
        <v>13969.423398689574</v>
      </c>
      <c r="BO60" s="23">
        <f>BO53+BO58</f>
        <v>0</v>
      </c>
      <c r="BP60" s="23">
        <f t="shared" ref="BP60:BT60" si="169">BP53+BP58</f>
        <v>32409.782258591287</v>
      </c>
      <c r="BQ60" s="23">
        <f t="shared" si="169"/>
        <v>0</v>
      </c>
      <c r="BR60" s="23">
        <f t="shared" si="169"/>
        <v>0</v>
      </c>
      <c r="BS60" s="23">
        <f t="shared" si="169"/>
        <v>0</v>
      </c>
      <c r="BT60" s="23">
        <f t="shared" si="169"/>
        <v>0</v>
      </c>
    </row>
    <row r="63" spans="1:72" hidden="1" outlineLevel="1" x14ac:dyDescent="0.25">
      <c r="A63" s="11" t="s">
        <v>35</v>
      </c>
      <c r="C63" s="2" t="s">
        <v>103</v>
      </c>
      <c r="D63" s="8">
        <f>IFERROR(
GETPIVOTDATA("[Base_Tarjetas].[Importe]",TDinamica_R!$A$3,
"[Base_Tarjetas].[PERIODO]","[Base_Tarjetas].[PERIODO].&amp;[" &amp; TEXT(D$6,"yyyymm") &amp; "]",
"[Base_Tarjetas].[Metrica]","[Base_Tarjetas].[Metrica].&amp;[" &amp; $A63 &amp; "]",
"[Base_Tarjetas].[SEGMENTO_DESCRIP]","[Base_Tarjetas].[SEGMENTO_DESCRIP].&amp;[" &amp; $C$6 &amp; "]",
"[Base_Tarjetas].[SITUACION]","[Base_Tarjetas].[SITUACION].&amp;[" &amp; $C63 &amp; "]",
"[Base_Tarjetas].[TIPO]","[Base_Tarjetas].[TIPO].&amp;[" &amp; $C$1 &amp; "]")/1000,
0)</f>
        <v>0</v>
      </c>
      <c r="E63" s="8">
        <f>IFERROR(
GETPIVOTDATA("[Base_Tarjetas].[Importe]",TDinamica_R!$A$3,
"[Base_Tarjetas].[PERIODO]","[Base_Tarjetas].[PERIODO].&amp;[" &amp; TEXT(E$6,"yyyymm") &amp; "]",
"[Base_Tarjetas].[Metrica]","[Base_Tarjetas].[Metrica].&amp;[" &amp; $A63 &amp; "]",
"[Base_Tarjetas].[SEGMENTO_DESCRIP]","[Base_Tarjetas].[SEGMENTO_DESCRIP].&amp;[" &amp; $C$6 &amp; "]",
"[Base_Tarjetas].[SITUACION]","[Base_Tarjetas].[SITUACION].&amp;[" &amp; $C63 &amp; "]",
"[Base_Tarjetas].[TIPO]","[Base_Tarjetas].[TIPO].&amp;[" &amp; $C$1 &amp; "]")/1000,
0)</f>
        <v>0</v>
      </c>
      <c r="F63" s="8">
        <f>IFERROR(
GETPIVOTDATA("[Base_Tarjetas].[Importe]",TDinamica_R!$A$3,
"[Base_Tarjetas].[PERIODO]","[Base_Tarjetas].[PERIODO].&amp;[" &amp; TEXT(F$6,"yyyymm") &amp; "]",
"[Base_Tarjetas].[Metrica]","[Base_Tarjetas].[Metrica].&amp;[" &amp; $A63 &amp; "]",
"[Base_Tarjetas].[SEGMENTO_DESCRIP]","[Base_Tarjetas].[SEGMENTO_DESCRIP].&amp;[" &amp; $C$6 &amp; "]",
"[Base_Tarjetas].[SITUACION]","[Base_Tarjetas].[SITUACION].&amp;[" &amp; $C63 &amp; "]",
"[Base_Tarjetas].[TIPO]","[Base_Tarjetas].[TIPO].&amp;[" &amp; $C$1 &amp; "]")/1000,
0)</f>
        <v>0</v>
      </c>
      <c r="G63" s="8">
        <f>IFERROR(
GETPIVOTDATA("[Base_Tarjetas].[Importe]",TDinamica_R!$A$3,
"[Base_Tarjetas].[PERIODO]","[Base_Tarjetas].[PERIODO].&amp;[" &amp; TEXT(G$6,"yyyymm") &amp; "]",
"[Base_Tarjetas].[Metrica]","[Base_Tarjetas].[Metrica].&amp;[" &amp; $A63 &amp; "]",
"[Base_Tarjetas].[SEGMENTO_DESCRIP]","[Base_Tarjetas].[SEGMENTO_DESCRIP].&amp;[" &amp; $C$6 &amp; "]",
"[Base_Tarjetas].[SITUACION]","[Base_Tarjetas].[SITUACION].&amp;[" &amp; $C63 &amp; "]",
"[Base_Tarjetas].[TIPO]","[Base_Tarjetas].[TIPO].&amp;[" &amp; $C$1 &amp; "]")/1000,
0)</f>
        <v>0</v>
      </c>
      <c r="H63" s="8">
        <f>IFERROR(
GETPIVOTDATA("[Base_Tarjetas].[Importe]",TDinamica_R!$A$3,
"[Base_Tarjetas].[PERIODO]","[Base_Tarjetas].[PERIODO].&amp;[" &amp; TEXT(H$6,"yyyymm") &amp; "]",
"[Base_Tarjetas].[Metrica]","[Base_Tarjetas].[Metrica].&amp;[" &amp; $A63 &amp; "]",
"[Base_Tarjetas].[SEGMENTO_DESCRIP]","[Base_Tarjetas].[SEGMENTO_DESCRIP].&amp;[" &amp; $C$6 &amp; "]",
"[Base_Tarjetas].[SITUACION]","[Base_Tarjetas].[SITUACION].&amp;[" &amp; $C63 &amp; "]",
"[Base_Tarjetas].[TIPO]","[Base_Tarjetas].[TIPO].&amp;[" &amp; $C$1 &amp; "]")/1000,
0)</f>
        <v>0</v>
      </c>
      <c r="I63" s="8">
        <f>IFERROR(
GETPIVOTDATA("[Base_Tarjetas].[Importe]",TDinamica_R!$A$3,
"[Base_Tarjetas].[PERIODO]","[Base_Tarjetas].[PERIODO].&amp;[" &amp; TEXT(I$6,"yyyymm") &amp; "]",
"[Base_Tarjetas].[Metrica]","[Base_Tarjetas].[Metrica].&amp;[" &amp; $A63 &amp; "]",
"[Base_Tarjetas].[SEGMENTO_DESCRIP]","[Base_Tarjetas].[SEGMENTO_DESCRIP].&amp;[" &amp; $C$6 &amp; "]",
"[Base_Tarjetas].[SITUACION]","[Base_Tarjetas].[SITUACION].&amp;[" &amp; $C63 &amp; "]",
"[Base_Tarjetas].[TIPO]","[Base_Tarjetas].[TIPO].&amp;[" &amp; $C$1 &amp; "]")/1000,
0)</f>
        <v>0</v>
      </c>
      <c r="J63" s="8">
        <f>IFERROR(
GETPIVOTDATA("[Base_Tarjetas].[Importe]",TDinamica_R!$A$3,
"[Base_Tarjetas].[PERIODO]","[Base_Tarjetas].[PERIODO].&amp;[" &amp; TEXT(J$6,"yyyymm") &amp; "]",
"[Base_Tarjetas].[Metrica]","[Base_Tarjetas].[Metrica].&amp;[" &amp; $A63 &amp; "]",
"[Base_Tarjetas].[SEGMENTO_DESCRIP]","[Base_Tarjetas].[SEGMENTO_DESCRIP].&amp;[" &amp; $C$6 &amp; "]",
"[Base_Tarjetas].[SITUACION]","[Base_Tarjetas].[SITUACION].&amp;[" &amp; $C63 &amp; "]",
"[Base_Tarjetas].[TIPO]","[Base_Tarjetas].[TIPO].&amp;[" &amp; $C$1 &amp; "]")/1000,
0)</f>
        <v>0</v>
      </c>
      <c r="K63" s="8">
        <f>IFERROR(
GETPIVOTDATA("[Base_Tarjetas].[Importe]",TDinamica_R!$A$3,
"[Base_Tarjetas].[PERIODO]","[Base_Tarjetas].[PERIODO].&amp;[" &amp; TEXT(K$6,"yyyymm") &amp; "]",
"[Base_Tarjetas].[Metrica]","[Base_Tarjetas].[Metrica].&amp;[" &amp; $A63 &amp; "]",
"[Base_Tarjetas].[SEGMENTO_DESCRIP]","[Base_Tarjetas].[SEGMENTO_DESCRIP].&amp;[" &amp; $C$6 &amp; "]",
"[Base_Tarjetas].[SITUACION]","[Base_Tarjetas].[SITUACION].&amp;[" &amp; $C63 &amp; "]",
"[Base_Tarjetas].[TIPO]","[Base_Tarjetas].[TIPO].&amp;[" &amp; $C$1 &amp; "]")/1000,
0)</f>
        <v>0</v>
      </c>
      <c r="L63" s="8">
        <f>IFERROR(
GETPIVOTDATA("[Base_Tarjetas].[Importe]",TDinamica_R!$A$3,
"[Base_Tarjetas].[PERIODO]","[Base_Tarjetas].[PERIODO].&amp;[" &amp; TEXT(L$6,"yyyymm") &amp; "]",
"[Base_Tarjetas].[Metrica]","[Base_Tarjetas].[Metrica].&amp;[" &amp; $A63 &amp; "]",
"[Base_Tarjetas].[SEGMENTO_DESCRIP]","[Base_Tarjetas].[SEGMENTO_DESCRIP].&amp;[" &amp; $C$6 &amp; "]",
"[Base_Tarjetas].[SITUACION]","[Base_Tarjetas].[SITUACION].&amp;[" &amp; $C63 &amp; "]",
"[Base_Tarjetas].[TIPO]","[Base_Tarjetas].[TIPO].&amp;[" &amp; $C$1 &amp; "]")/1000,
0)</f>
        <v>0</v>
      </c>
      <c r="M63" s="8">
        <f>IFERROR(
GETPIVOTDATA("[Base_Tarjetas].[Importe]",TDinamica_R!$A$3,
"[Base_Tarjetas].[PERIODO]","[Base_Tarjetas].[PERIODO].&amp;[" &amp; TEXT(M$6,"yyyymm") &amp; "]",
"[Base_Tarjetas].[Metrica]","[Base_Tarjetas].[Metrica].&amp;[" &amp; $A63 &amp; "]",
"[Base_Tarjetas].[SEGMENTO_DESCRIP]","[Base_Tarjetas].[SEGMENTO_DESCRIP].&amp;[" &amp; $C$6 &amp; "]",
"[Base_Tarjetas].[SITUACION]","[Base_Tarjetas].[SITUACION].&amp;[" &amp; $C63 &amp; "]",
"[Base_Tarjetas].[TIPO]","[Base_Tarjetas].[TIPO].&amp;[" &amp; $C$1 &amp; "]")/1000,
0)</f>
        <v>0</v>
      </c>
      <c r="N63" s="8">
        <f>IFERROR(
GETPIVOTDATA("[Base_Tarjetas].[Importe]",TDinamica_R!$A$3,
"[Base_Tarjetas].[PERIODO]","[Base_Tarjetas].[PERIODO].&amp;[" &amp; TEXT(N$6,"yyyymm") &amp; "]",
"[Base_Tarjetas].[Metrica]","[Base_Tarjetas].[Metrica].&amp;[" &amp; $A63 &amp; "]",
"[Base_Tarjetas].[SEGMENTO_DESCRIP]","[Base_Tarjetas].[SEGMENTO_DESCRIP].&amp;[" &amp; $C$6 &amp; "]",
"[Base_Tarjetas].[SITUACION]","[Base_Tarjetas].[SITUACION].&amp;[" &amp; $C63 &amp; "]",
"[Base_Tarjetas].[TIPO]","[Base_Tarjetas].[TIPO].&amp;[" &amp; $C$1 &amp; "]")/1000,
0)</f>
        <v>0</v>
      </c>
      <c r="O63" s="8">
        <f>IFERROR(
GETPIVOTDATA("[Base_Tarjetas].[Importe]",TDinamica_R!$A$3,
"[Base_Tarjetas].[PERIODO]","[Base_Tarjetas].[PERIODO].&amp;[" &amp; TEXT(O$6,"yyyymm") &amp; "]",
"[Base_Tarjetas].[Metrica]","[Base_Tarjetas].[Metrica].&amp;[" &amp; $A63 &amp; "]",
"[Base_Tarjetas].[SEGMENTO_DESCRIP]","[Base_Tarjetas].[SEGMENTO_DESCRIP].&amp;[" &amp; $C$6 &amp; "]",
"[Base_Tarjetas].[SITUACION]","[Base_Tarjetas].[SITUACION].&amp;[" &amp; $C63 &amp; "]",
"[Base_Tarjetas].[TIPO]","[Base_Tarjetas].[TIPO].&amp;[" &amp; $C$1 &amp; "]")/1000,
0)</f>
        <v>0</v>
      </c>
      <c r="P63" s="8">
        <f>IFERROR(
GETPIVOTDATA("[Base_Tarjetas].[Importe]",TDinamica_R!$A$3,
"[Base_Tarjetas].[PERIODO]","[Base_Tarjetas].[PERIODO].&amp;[" &amp; TEXT(P$6,"yyyymm") &amp; "]",
"[Base_Tarjetas].[Metrica]","[Base_Tarjetas].[Metrica].&amp;[" &amp; $A63 &amp; "]",
"[Base_Tarjetas].[SEGMENTO_DESCRIP]","[Base_Tarjetas].[SEGMENTO_DESCRIP].&amp;[" &amp; $C$6 &amp; "]",
"[Base_Tarjetas].[SITUACION]","[Base_Tarjetas].[SITUACION].&amp;[" &amp; $C63 &amp; "]",
"[Base_Tarjetas].[TIPO]","[Base_Tarjetas].[TIPO].&amp;[" &amp; $C$1 &amp; "]")/1000,
0)</f>
        <v>0</v>
      </c>
      <c r="Q63" s="8">
        <f>IFERROR(
GETPIVOTDATA("[Base_Tarjetas].[Importe]",TDinamica_R!$A$3,
"[Base_Tarjetas].[PERIODO]","[Base_Tarjetas].[PERIODO].&amp;[" &amp; TEXT(Q$6,"yyyymm") &amp; "]",
"[Base_Tarjetas].[Metrica]","[Base_Tarjetas].[Metrica].&amp;[" &amp; $A63 &amp; "]",
"[Base_Tarjetas].[SEGMENTO_DESCRIP]","[Base_Tarjetas].[SEGMENTO_DESCRIP].&amp;[" &amp; $C$6 &amp; "]",
"[Base_Tarjetas].[SITUACION]","[Base_Tarjetas].[SITUACION].&amp;[" &amp; $C63 &amp; "]",
"[Base_Tarjetas].[TIPO]","[Base_Tarjetas].[TIPO].&amp;[" &amp; $C$1 &amp; "]")/1000,
0)</f>
        <v>0</v>
      </c>
      <c r="R63" s="8">
        <f>IFERROR(
GETPIVOTDATA("[Base_Tarjetas].[Importe]",TDinamica_R!$A$3,
"[Base_Tarjetas].[PERIODO]","[Base_Tarjetas].[PERIODO].&amp;[" &amp; TEXT(R$6,"yyyymm") &amp; "]",
"[Base_Tarjetas].[Metrica]","[Base_Tarjetas].[Metrica].&amp;[" &amp; $A63 &amp; "]",
"[Base_Tarjetas].[SEGMENTO_DESCRIP]","[Base_Tarjetas].[SEGMENTO_DESCRIP].&amp;[" &amp; $C$6 &amp; "]",
"[Base_Tarjetas].[SITUACION]","[Base_Tarjetas].[SITUACION].&amp;[" &amp; $C63 &amp; "]",
"[Base_Tarjetas].[TIPO]","[Base_Tarjetas].[TIPO].&amp;[" &amp; $C$1 &amp; "]")/1000,
0)</f>
        <v>0</v>
      </c>
      <c r="S63" s="8">
        <f>IFERROR(
GETPIVOTDATA("[Base_Tarjetas].[Importe]",TDinamica_R!$A$3,
"[Base_Tarjetas].[PERIODO]","[Base_Tarjetas].[PERIODO].&amp;[" &amp; TEXT(S$6,"yyyymm") &amp; "]",
"[Base_Tarjetas].[Metrica]","[Base_Tarjetas].[Metrica].&amp;[" &amp; $A63 &amp; "]",
"[Base_Tarjetas].[SEGMENTO_DESCRIP]","[Base_Tarjetas].[SEGMENTO_DESCRIP].&amp;[" &amp; $C$6 &amp; "]",
"[Base_Tarjetas].[SITUACION]","[Base_Tarjetas].[SITUACION].&amp;[" &amp; $C63 &amp; "]",
"[Base_Tarjetas].[TIPO]","[Base_Tarjetas].[TIPO].&amp;[" &amp; $C$1 &amp; "]")/1000,
0)</f>
        <v>0</v>
      </c>
      <c r="T63" s="8">
        <f>IFERROR(
GETPIVOTDATA("[Base_Tarjetas].[Importe]",TDinamica_R!$A$3,
"[Base_Tarjetas].[PERIODO]","[Base_Tarjetas].[PERIODO].&amp;[" &amp; TEXT(T$6,"yyyymm") &amp; "]",
"[Base_Tarjetas].[Metrica]","[Base_Tarjetas].[Metrica].&amp;[" &amp; $A63 &amp; "]",
"[Base_Tarjetas].[SEGMENTO_DESCRIP]","[Base_Tarjetas].[SEGMENTO_DESCRIP].&amp;[" &amp; $C$6 &amp; "]",
"[Base_Tarjetas].[SITUACION]","[Base_Tarjetas].[SITUACION].&amp;[" &amp; $C63 &amp; "]",
"[Base_Tarjetas].[TIPO]","[Base_Tarjetas].[TIPO].&amp;[" &amp; $C$1 &amp; "]")/1000,
0)</f>
        <v>0</v>
      </c>
      <c r="U63" s="8">
        <f>IFERROR(
GETPIVOTDATA("[Base_Tarjetas].[Importe]",TDinamica_R!$A$3,
"[Base_Tarjetas].[PERIODO]","[Base_Tarjetas].[PERIODO].&amp;[" &amp; TEXT(U$6,"yyyymm") &amp; "]",
"[Base_Tarjetas].[Metrica]","[Base_Tarjetas].[Metrica].&amp;[" &amp; $A63 &amp; "]",
"[Base_Tarjetas].[SEGMENTO_DESCRIP]","[Base_Tarjetas].[SEGMENTO_DESCRIP].&amp;[" &amp; $C$6 &amp; "]",
"[Base_Tarjetas].[SITUACION]","[Base_Tarjetas].[SITUACION].&amp;[" &amp; $C63 &amp; "]",
"[Base_Tarjetas].[TIPO]","[Base_Tarjetas].[TIPO].&amp;[" &amp; $C$1 &amp; "]")/1000,
0)</f>
        <v>0</v>
      </c>
      <c r="V63" s="8">
        <f>IFERROR(
GETPIVOTDATA("[Base_Tarjetas].[Importe]",TDinamica_R!$A$3,
"[Base_Tarjetas].[PERIODO]","[Base_Tarjetas].[PERIODO].&amp;[" &amp; TEXT(V$6,"yyyymm") &amp; "]",
"[Base_Tarjetas].[Metrica]","[Base_Tarjetas].[Metrica].&amp;[" &amp; $A63 &amp; "]",
"[Base_Tarjetas].[SEGMENTO_DESCRIP]","[Base_Tarjetas].[SEGMENTO_DESCRIP].&amp;[" &amp; $C$6 &amp; "]",
"[Base_Tarjetas].[SITUACION]","[Base_Tarjetas].[SITUACION].&amp;[" &amp; $C63 &amp; "]",
"[Base_Tarjetas].[TIPO]","[Base_Tarjetas].[TIPO].&amp;[" &amp; $C$1 &amp; "]")/1000,
0)</f>
        <v>0</v>
      </c>
      <c r="W63" s="8">
        <f>IFERROR(
GETPIVOTDATA("[Base_Tarjetas].[Importe]",TDinamica_R!$A$3,
"[Base_Tarjetas].[PERIODO]","[Base_Tarjetas].[PERIODO].&amp;[" &amp; TEXT(W$6,"yyyymm") &amp; "]",
"[Base_Tarjetas].[Metrica]","[Base_Tarjetas].[Metrica].&amp;[" &amp; $A63 &amp; "]",
"[Base_Tarjetas].[SEGMENTO_DESCRIP]","[Base_Tarjetas].[SEGMENTO_DESCRIP].&amp;[" &amp; $C$6 &amp; "]",
"[Base_Tarjetas].[SITUACION]","[Base_Tarjetas].[SITUACION].&amp;[" &amp; $C63 &amp; "]",
"[Base_Tarjetas].[TIPO]","[Base_Tarjetas].[TIPO].&amp;[" &amp; $C$1 &amp; "]")/1000,
0)</f>
        <v>0</v>
      </c>
      <c r="X63" s="8">
        <f>IFERROR(
GETPIVOTDATA("[Base_Tarjetas].[Importe]",TDinamica_R!$A$3,
"[Base_Tarjetas].[PERIODO]","[Base_Tarjetas].[PERIODO].&amp;[" &amp; TEXT(X$6,"yyyymm") &amp; "]",
"[Base_Tarjetas].[Metrica]","[Base_Tarjetas].[Metrica].&amp;[" &amp; $A63 &amp; "]",
"[Base_Tarjetas].[SEGMENTO_DESCRIP]","[Base_Tarjetas].[SEGMENTO_DESCRIP].&amp;[" &amp; $C$6 &amp; "]",
"[Base_Tarjetas].[SITUACION]","[Base_Tarjetas].[SITUACION].&amp;[" &amp; $C63 &amp; "]",
"[Base_Tarjetas].[TIPO]","[Base_Tarjetas].[TIPO].&amp;[" &amp; $C$1 &amp; "]")/1000,
0)</f>
        <v>0</v>
      </c>
      <c r="Y63" s="8">
        <f>IFERROR(
GETPIVOTDATA("[Base_Tarjetas].[Importe]",TDinamica_R!$A$3,
"[Base_Tarjetas].[PERIODO]","[Base_Tarjetas].[PERIODO].&amp;[" &amp; TEXT(Y$6,"yyyymm") &amp; "]",
"[Base_Tarjetas].[Metrica]","[Base_Tarjetas].[Metrica].&amp;[" &amp; $A63 &amp; "]",
"[Base_Tarjetas].[SEGMENTO_DESCRIP]","[Base_Tarjetas].[SEGMENTO_DESCRIP].&amp;[" &amp; $C$6 &amp; "]",
"[Base_Tarjetas].[SITUACION]","[Base_Tarjetas].[SITUACION].&amp;[" &amp; $C63 &amp; "]",
"[Base_Tarjetas].[TIPO]","[Base_Tarjetas].[TIPO].&amp;[" &amp; $C$1 &amp; "]")/1000,
0)</f>
        <v>0</v>
      </c>
      <c r="Z63" s="8">
        <f>IFERROR(
GETPIVOTDATA("[Base_Tarjetas].[Importe]",TDinamica_R!$A$3,
"[Base_Tarjetas].[PERIODO]","[Base_Tarjetas].[PERIODO].&amp;[" &amp; TEXT(Z$6,"yyyymm") &amp; "]",
"[Base_Tarjetas].[Metrica]","[Base_Tarjetas].[Metrica].&amp;[" &amp; $A63 &amp; "]",
"[Base_Tarjetas].[SEGMENTO_DESCRIP]","[Base_Tarjetas].[SEGMENTO_DESCRIP].&amp;[" &amp; $C$6 &amp; "]",
"[Base_Tarjetas].[SITUACION]","[Base_Tarjetas].[SITUACION].&amp;[" &amp; $C63 &amp; "]",
"[Base_Tarjetas].[TIPO]","[Base_Tarjetas].[TIPO].&amp;[" &amp; $C$1 &amp; "]")/1000,
0)</f>
        <v>0</v>
      </c>
      <c r="AA63" s="8">
        <f>IFERROR(
GETPIVOTDATA("[Base_Tarjetas].[Importe]",TDinamica_R!$A$3,
"[Base_Tarjetas].[PERIODO]","[Base_Tarjetas].[PERIODO].&amp;[" &amp; TEXT(AA$6,"yyyymm") &amp; "]",
"[Base_Tarjetas].[Metrica]","[Base_Tarjetas].[Metrica].&amp;[" &amp; $A63 &amp; "]",
"[Base_Tarjetas].[SEGMENTO_DESCRIP]","[Base_Tarjetas].[SEGMENTO_DESCRIP].&amp;[" &amp; $C$6 &amp; "]",
"[Base_Tarjetas].[SITUACION]","[Base_Tarjetas].[SITUACION].&amp;[" &amp; $C63 &amp; "]",
"[Base_Tarjetas].[TIPO]","[Base_Tarjetas].[TIPO].&amp;[" &amp; $C$1 &amp; "]")/1000,
0)</f>
        <v>0</v>
      </c>
      <c r="AB63" s="8">
        <f>IFERROR(
GETPIVOTDATA("[Base_Tarjetas].[Importe]",TDinamica_R!$A$3,
"[Base_Tarjetas].[PERIODO]","[Base_Tarjetas].[PERIODO].&amp;[" &amp; TEXT(AB$6,"yyyymm") &amp; "]",
"[Base_Tarjetas].[Metrica]","[Base_Tarjetas].[Metrica].&amp;[" &amp; $A63 &amp; "]",
"[Base_Tarjetas].[SEGMENTO_DESCRIP]","[Base_Tarjetas].[SEGMENTO_DESCRIP].&amp;[" &amp; $C$6 &amp; "]",
"[Base_Tarjetas].[SITUACION]","[Base_Tarjetas].[SITUACION].&amp;[" &amp; $C63 &amp; "]",
"[Base_Tarjetas].[TIPO]","[Base_Tarjetas].[TIPO].&amp;[" &amp; $C$1 &amp; "]")/1000,
0)</f>
        <v>0</v>
      </c>
      <c r="AC63" s="8">
        <f>IFERROR(
GETPIVOTDATA("[Base_Tarjetas].[Importe]",TDinamica_R!$A$3,
"[Base_Tarjetas].[PERIODO]","[Base_Tarjetas].[PERIODO].&amp;[" &amp; TEXT(AC$6,"yyyymm") &amp; "]",
"[Base_Tarjetas].[Metrica]","[Base_Tarjetas].[Metrica].&amp;[" &amp; $A63 &amp; "]",
"[Base_Tarjetas].[SEGMENTO_DESCRIP]","[Base_Tarjetas].[SEGMENTO_DESCRIP].&amp;[" &amp; $C$6 &amp; "]",
"[Base_Tarjetas].[SITUACION]","[Base_Tarjetas].[SITUACION].&amp;[" &amp; $C63 &amp; "]",
"[Base_Tarjetas].[TIPO]","[Base_Tarjetas].[TIPO].&amp;[" &amp; $C$1 &amp; "]")/1000,
0)</f>
        <v>0</v>
      </c>
      <c r="AD63" s="8">
        <f>IFERROR(
GETPIVOTDATA("[Base_Tarjetas].[Importe]",TDinamica_R!$A$3,
"[Base_Tarjetas].[PERIODO]","[Base_Tarjetas].[PERIODO].&amp;[" &amp; TEXT(AD$6,"yyyymm") &amp; "]",
"[Base_Tarjetas].[Metrica]","[Base_Tarjetas].[Metrica].&amp;[" &amp; $A63 &amp; "]",
"[Base_Tarjetas].[SEGMENTO_DESCRIP]","[Base_Tarjetas].[SEGMENTO_DESCRIP].&amp;[" &amp; $C$6 &amp; "]",
"[Base_Tarjetas].[SITUACION]","[Base_Tarjetas].[SITUACION].&amp;[" &amp; $C63 &amp; "]",
"[Base_Tarjetas].[TIPO]","[Base_Tarjetas].[TIPO].&amp;[" &amp; $C$1 &amp; "]")/1000,
0)</f>
        <v>0</v>
      </c>
      <c r="AE63" s="8">
        <f>IFERROR(
GETPIVOTDATA("[Base_Tarjetas].[Importe]",TDinamica_R!$A$3,
"[Base_Tarjetas].[PERIODO]","[Base_Tarjetas].[PERIODO].&amp;[" &amp; TEXT(AE$6,"yyyymm") &amp; "]",
"[Base_Tarjetas].[Metrica]","[Base_Tarjetas].[Metrica].&amp;[" &amp; $A63 &amp; "]",
"[Base_Tarjetas].[SEGMENTO_DESCRIP]","[Base_Tarjetas].[SEGMENTO_DESCRIP].&amp;[" &amp; $C$6 &amp; "]",
"[Base_Tarjetas].[SITUACION]","[Base_Tarjetas].[SITUACION].&amp;[" &amp; $C63 &amp; "]",
"[Base_Tarjetas].[TIPO]","[Base_Tarjetas].[TIPO].&amp;[" &amp; $C$1 &amp; "]")/1000,
0)</f>
        <v>0</v>
      </c>
      <c r="AF63" s="8">
        <f>IFERROR(
GETPIVOTDATA("[Base_Tarjetas].[Importe]",TDinamica_R!$A$3,
"[Base_Tarjetas].[PERIODO]","[Base_Tarjetas].[PERIODO].&amp;[" &amp; TEXT(AF$6,"yyyymm") &amp; "]",
"[Base_Tarjetas].[Metrica]","[Base_Tarjetas].[Metrica].&amp;[" &amp; $A63 &amp; "]",
"[Base_Tarjetas].[SEGMENTO_DESCRIP]","[Base_Tarjetas].[SEGMENTO_DESCRIP].&amp;[" &amp; $C$6 &amp; "]",
"[Base_Tarjetas].[SITUACION]","[Base_Tarjetas].[SITUACION].&amp;[" &amp; $C63 &amp; "]",
"[Base_Tarjetas].[TIPO]","[Base_Tarjetas].[TIPO].&amp;[" &amp; $C$1 &amp; "]")/1000,
0)</f>
        <v>0</v>
      </c>
      <c r="AG63" s="8">
        <f>IFERROR(
GETPIVOTDATA("[Base_Tarjetas].[Importe]",TDinamica_R!$A$3,
"[Base_Tarjetas].[PERIODO]","[Base_Tarjetas].[PERIODO].&amp;[" &amp; TEXT(AG$6,"yyyymm") &amp; "]",
"[Base_Tarjetas].[Metrica]","[Base_Tarjetas].[Metrica].&amp;[" &amp; $A63 &amp; "]",
"[Base_Tarjetas].[SEGMENTO_DESCRIP]","[Base_Tarjetas].[SEGMENTO_DESCRIP].&amp;[" &amp; $C$6 &amp; "]",
"[Base_Tarjetas].[SITUACION]","[Base_Tarjetas].[SITUACION].&amp;[" &amp; $C63 &amp; "]",
"[Base_Tarjetas].[TIPO]","[Base_Tarjetas].[TIPO].&amp;[" &amp; $C$1 &amp; "]")/1000,
0)</f>
        <v>0</v>
      </c>
      <c r="AH63" s="8">
        <f>IFERROR(
GETPIVOTDATA("[Base_Tarjetas].[Importe]",TDinamica_R!$A$3,
"[Base_Tarjetas].[PERIODO]","[Base_Tarjetas].[PERIODO].&amp;[" &amp; TEXT(AH$6,"yyyymm") &amp; "]",
"[Base_Tarjetas].[Metrica]","[Base_Tarjetas].[Metrica].&amp;[" &amp; $A63 &amp; "]",
"[Base_Tarjetas].[SEGMENTO_DESCRIP]","[Base_Tarjetas].[SEGMENTO_DESCRIP].&amp;[" &amp; $C$6 &amp; "]",
"[Base_Tarjetas].[SITUACION]","[Base_Tarjetas].[SITUACION].&amp;[" &amp; $C63 &amp; "]",
"[Base_Tarjetas].[TIPO]","[Base_Tarjetas].[TIPO].&amp;[" &amp; $C$1 &amp; "]")/1000,
0)</f>
        <v>0</v>
      </c>
      <c r="AI63" s="8">
        <f>IFERROR(
GETPIVOTDATA("[Base_Tarjetas].[Importe]",TDinamica_R!$A$3,
"[Base_Tarjetas].[PERIODO]","[Base_Tarjetas].[PERIODO].&amp;[" &amp; TEXT(AI$6,"yyyymm") &amp; "]",
"[Base_Tarjetas].[Metrica]","[Base_Tarjetas].[Metrica].&amp;[" &amp; $A63 &amp; "]",
"[Base_Tarjetas].[SEGMENTO_DESCRIP]","[Base_Tarjetas].[SEGMENTO_DESCRIP].&amp;[" &amp; $C$6 &amp; "]",
"[Base_Tarjetas].[SITUACION]","[Base_Tarjetas].[SITUACION].&amp;[" &amp; $C63 &amp; "]",
"[Base_Tarjetas].[TIPO]","[Base_Tarjetas].[TIPO].&amp;[" &amp; $C$1 &amp; "]")/1000,
0)</f>
        <v>0</v>
      </c>
      <c r="AJ63" s="8">
        <f>IFERROR(
GETPIVOTDATA("[Base_Tarjetas].[Importe]",TDinamica_R!$A$3,
"[Base_Tarjetas].[PERIODO]","[Base_Tarjetas].[PERIODO].&amp;[" &amp; TEXT(AJ$6,"yyyymm") &amp; "]",
"[Base_Tarjetas].[Metrica]","[Base_Tarjetas].[Metrica].&amp;[" &amp; $A63 &amp; "]",
"[Base_Tarjetas].[SEGMENTO_DESCRIP]","[Base_Tarjetas].[SEGMENTO_DESCRIP].&amp;[" &amp; $C$6 &amp; "]",
"[Base_Tarjetas].[SITUACION]","[Base_Tarjetas].[SITUACION].&amp;[" &amp; $C63 &amp; "]",
"[Base_Tarjetas].[TIPO]","[Base_Tarjetas].[TIPO].&amp;[" &amp; $C$1 &amp; "]")/1000,
0)</f>
        <v>0</v>
      </c>
      <c r="AK63" s="8">
        <f>IFERROR(
GETPIVOTDATA("[Base_Tarjetas].[Importe]",TDinamica_R!$A$3,
"[Base_Tarjetas].[PERIODO]","[Base_Tarjetas].[PERIODO].&amp;[" &amp; TEXT(AK$6,"yyyymm") &amp; "]",
"[Base_Tarjetas].[Metrica]","[Base_Tarjetas].[Metrica].&amp;[" &amp; $A63 &amp; "]",
"[Base_Tarjetas].[SEGMENTO_DESCRIP]","[Base_Tarjetas].[SEGMENTO_DESCRIP].&amp;[" &amp; $C$6 &amp; "]",
"[Base_Tarjetas].[SITUACION]","[Base_Tarjetas].[SITUACION].&amp;[" &amp; $C63 &amp; "]",
"[Base_Tarjetas].[TIPO]","[Base_Tarjetas].[TIPO].&amp;[" &amp; $C$1 &amp; "]")/1000,
0)</f>
        <v>0</v>
      </c>
      <c r="AL63" s="8">
        <f>IFERROR(
GETPIVOTDATA("[Base_Tarjetas].[Importe]",TDinamica_R!$A$3,
"[Base_Tarjetas].[PERIODO]","[Base_Tarjetas].[PERIODO].&amp;[" &amp; TEXT(AL$6,"yyyymm") &amp; "]",
"[Base_Tarjetas].[Metrica]","[Base_Tarjetas].[Metrica].&amp;[" &amp; $A63 &amp; "]",
"[Base_Tarjetas].[SEGMENTO_DESCRIP]","[Base_Tarjetas].[SEGMENTO_DESCRIP].&amp;[" &amp; $C$6 &amp; "]",
"[Base_Tarjetas].[SITUACION]","[Base_Tarjetas].[SITUACION].&amp;[" &amp; $C63 &amp; "]",
"[Base_Tarjetas].[TIPO]","[Base_Tarjetas].[TIPO].&amp;[" &amp; $C$1 &amp; "]")/1000,
0)</f>
        <v>0</v>
      </c>
      <c r="AM63" s="8">
        <f>IFERROR(
GETPIVOTDATA("[Base_Tarjetas].[Importe]",TDinamica_R!$A$3,
"[Base_Tarjetas].[PERIODO]","[Base_Tarjetas].[PERIODO].&amp;[" &amp; TEXT(AM$6,"yyyymm") &amp; "]",
"[Base_Tarjetas].[Metrica]","[Base_Tarjetas].[Metrica].&amp;[" &amp; $A63 &amp; "]",
"[Base_Tarjetas].[SEGMENTO_DESCRIP]","[Base_Tarjetas].[SEGMENTO_DESCRIP].&amp;[" &amp; $C$6 &amp; "]",
"[Base_Tarjetas].[SITUACION]","[Base_Tarjetas].[SITUACION].&amp;[" &amp; $C63 &amp; "]",
"[Base_Tarjetas].[TIPO]","[Base_Tarjetas].[TIPO].&amp;[" &amp; $C$1 &amp; "]")/1000,
0)</f>
        <v>0</v>
      </c>
      <c r="AN63" s="8">
        <f>IFERROR(
GETPIVOTDATA("[Base_Tarjetas].[Importe]",TDinamica_R!$A$3,
"[Base_Tarjetas].[PERIODO]","[Base_Tarjetas].[PERIODO].&amp;[" &amp; TEXT(AN$6,"yyyymm") &amp; "]",
"[Base_Tarjetas].[Metrica]","[Base_Tarjetas].[Metrica].&amp;[" &amp; $A63 &amp; "]",
"[Base_Tarjetas].[SEGMENTO_DESCRIP]","[Base_Tarjetas].[SEGMENTO_DESCRIP].&amp;[" &amp; $C$6 &amp; "]",
"[Base_Tarjetas].[SITUACION]","[Base_Tarjetas].[SITUACION].&amp;[" &amp; $C63 &amp; "]",
"[Base_Tarjetas].[TIPO]","[Base_Tarjetas].[TIPO].&amp;[" &amp; $C$1 &amp; "]")/1000,
0)</f>
        <v>0</v>
      </c>
      <c r="AO63" s="8">
        <f>IFERROR(
GETPIVOTDATA("[Base_Tarjetas].[Importe]",TDinamica_R!$A$3,
"[Base_Tarjetas].[PERIODO]","[Base_Tarjetas].[PERIODO].&amp;[" &amp; TEXT(AO$6,"yyyymm") &amp; "]",
"[Base_Tarjetas].[Metrica]","[Base_Tarjetas].[Metrica].&amp;[" &amp; $A63 &amp; "]",
"[Base_Tarjetas].[SEGMENTO_DESCRIP]","[Base_Tarjetas].[SEGMENTO_DESCRIP].&amp;[" &amp; $C$6 &amp; "]",
"[Base_Tarjetas].[SITUACION]","[Base_Tarjetas].[SITUACION].&amp;[" &amp; $C63 &amp; "]",
"[Base_Tarjetas].[TIPO]","[Base_Tarjetas].[TIPO].&amp;[" &amp; $C$1 &amp; "]")/1000,
0)</f>
        <v>0</v>
      </c>
      <c r="AP63" s="8">
        <f>IFERROR(
GETPIVOTDATA("[Base_Tarjetas].[Importe]",TDinamica_R!$A$3,
"[Base_Tarjetas].[PERIODO]","[Base_Tarjetas].[PERIODO].&amp;[" &amp; TEXT(AP$6,"yyyymm") &amp; "]",
"[Base_Tarjetas].[Metrica]","[Base_Tarjetas].[Metrica].&amp;[" &amp; $A63 &amp; "]",
"[Base_Tarjetas].[SEGMENTO_DESCRIP]","[Base_Tarjetas].[SEGMENTO_DESCRIP].&amp;[" &amp; $C$6 &amp; "]",
"[Base_Tarjetas].[SITUACION]","[Base_Tarjetas].[SITUACION].&amp;[" &amp; $C63 &amp; "]",
"[Base_Tarjetas].[TIPO]","[Base_Tarjetas].[TIPO].&amp;[" &amp; $C$1 &amp; "]")/1000,
0)</f>
        <v>0</v>
      </c>
      <c r="AQ63" s="8">
        <f>IFERROR(
GETPIVOTDATA("[Base_Tarjetas].[Importe]",TDinamica_R!$A$3,
"[Base_Tarjetas].[PERIODO]","[Base_Tarjetas].[PERIODO].&amp;[" &amp; TEXT(AQ$6,"yyyymm") &amp; "]",
"[Base_Tarjetas].[Metrica]","[Base_Tarjetas].[Metrica].&amp;[" &amp; $A63 &amp; "]",
"[Base_Tarjetas].[SEGMENTO_DESCRIP]","[Base_Tarjetas].[SEGMENTO_DESCRIP].&amp;[" &amp; $C$6 &amp; "]",
"[Base_Tarjetas].[SITUACION]","[Base_Tarjetas].[SITUACION].&amp;[" &amp; $C63 &amp; "]",
"[Base_Tarjetas].[TIPO]","[Base_Tarjetas].[TIPO].&amp;[" &amp; $C$1 &amp; "]")/1000,
0)</f>
        <v>0</v>
      </c>
      <c r="AR63" s="8">
        <f>IFERROR(
GETPIVOTDATA("[Base_Tarjetas].[Importe]",TDinamica_R!$A$3,
"[Base_Tarjetas].[PERIODO]","[Base_Tarjetas].[PERIODO].&amp;[" &amp; TEXT(AR$6,"yyyymm") &amp; "]",
"[Base_Tarjetas].[Metrica]","[Base_Tarjetas].[Metrica].&amp;[" &amp; $A63 &amp; "]",
"[Base_Tarjetas].[SEGMENTO_DESCRIP]","[Base_Tarjetas].[SEGMENTO_DESCRIP].&amp;[" &amp; $C$6 &amp; "]",
"[Base_Tarjetas].[SITUACION]","[Base_Tarjetas].[SITUACION].&amp;[" &amp; $C63 &amp; "]",
"[Base_Tarjetas].[TIPO]","[Base_Tarjetas].[TIPO].&amp;[" &amp; $C$1 &amp; "]")/1000,
0)</f>
        <v>0</v>
      </c>
      <c r="AS63" s="8">
        <f>IFERROR(
GETPIVOTDATA("[Base_Tarjetas].[Importe]",TDinamica_R!$A$3,
"[Base_Tarjetas].[PERIODO]","[Base_Tarjetas].[PERIODO].&amp;[" &amp; TEXT(AS$6,"yyyymm") &amp; "]",
"[Base_Tarjetas].[Metrica]","[Base_Tarjetas].[Metrica].&amp;[" &amp; $A63 &amp; "]",
"[Base_Tarjetas].[SEGMENTO_DESCRIP]","[Base_Tarjetas].[SEGMENTO_DESCRIP].&amp;[" &amp; $C$6 &amp; "]",
"[Base_Tarjetas].[SITUACION]","[Base_Tarjetas].[SITUACION].&amp;[" &amp; $C63 &amp; "]",
"[Base_Tarjetas].[TIPO]","[Base_Tarjetas].[TIPO].&amp;[" &amp; $C$1 &amp; "]")/1000,
0)</f>
        <v>0</v>
      </c>
      <c r="AT63" s="8">
        <f>IFERROR(
GETPIVOTDATA("[Base_Tarjetas].[Importe]",TDinamica_R!$A$3,
"[Base_Tarjetas].[PERIODO]","[Base_Tarjetas].[PERIODO].&amp;[" &amp; TEXT(AT$6,"yyyymm") &amp; "]",
"[Base_Tarjetas].[Metrica]","[Base_Tarjetas].[Metrica].&amp;[" &amp; $A63 &amp; "]",
"[Base_Tarjetas].[SEGMENTO_DESCRIP]","[Base_Tarjetas].[SEGMENTO_DESCRIP].&amp;[" &amp; $C$6 &amp; "]",
"[Base_Tarjetas].[SITUACION]","[Base_Tarjetas].[SITUACION].&amp;[" &amp; $C63 &amp; "]",
"[Base_Tarjetas].[TIPO]","[Base_Tarjetas].[TIPO].&amp;[" &amp; $C$1 &amp; "]")/1000,
0)</f>
        <v>0</v>
      </c>
      <c r="AU63" s="8">
        <f>IFERROR(
GETPIVOTDATA("[Base_Tarjetas].[Importe]",TDinamica_R!$A$3,
"[Base_Tarjetas].[PERIODO]","[Base_Tarjetas].[PERIODO].&amp;[" &amp; TEXT(AU$6,"yyyymm") &amp; "]",
"[Base_Tarjetas].[Metrica]","[Base_Tarjetas].[Metrica].&amp;[" &amp; $A63 &amp; "]",
"[Base_Tarjetas].[SEGMENTO_DESCRIP]","[Base_Tarjetas].[SEGMENTO_DESCRIP].&amp;[" &amp; $C$6 &amp; "]",
"[Base_Tarjetas].[SITUACION]","[Base_Tarjetas].[SITUACION].&amp;[" &amp; $C63 &amp; "]",
"[Base_Tarjetas].[TIPO]","[Base_Tarjetas].[TIPO].&amp;[" &amp; $C$1 &amp; "]")/1000,
0)</f>
        <v>0</v>
      </c>
      <c r="AV63" s="8">
        <f>IFERROR(
GETPIVOTDATA("[Base_Tarjetas].[Importe]",TDinamica_R!$A$3,
"[Base_Tarjetas].[PERIODO]","[Base_Tarjetas].[PERIODO].&amp;[" &amp; TEXT(AV$6,"yyyymm") &amp; "]",
"[Base_Tarjetas].[Metrica]","[Base_Tarjetas].[Metrica].&amp;[" &amp; $A63 &amp; "]",
"[Base_Tarjetas].[SEGMENTO_DESCRIP]","[Base_Tarjetas].[SEGMENTO_DESCRIP].&amp;[" &amp; $C$6 &amp; "]",
"[Base_Tarjetas].[SITUACION]","[Base_Tarjetas].[SITUACION].&amp;[" &amp; $C63 &amp; "]",
"[Base_Tarjetas].[TIPO]","[Base_Tarjetas].[TIPO].&amp;[" &amp; $C$1 &amp; "]")/1000,
0)</f>
        <v>0</v>
      </c>
      <c r="AW63" s="8">
        <f>IFERROR(
GETPIVOTDATA("[Base_Tarjetas].[Importe]",TDinamica_R!$A$3,
"[Base_Tarjetas].[PERIODO]","[Base_Tarjetas].[PERIODO].&amp;[" &amp; TEXT(AW$6,"yyyymm") &amp; "]",
"[Base_Tarjetas].[Metrica]","[Base_Tarjetas].[Metrica].&amp;[" &amp; $A63 &amp; "]",
"[Base_Tarjetas].[SEGMENTO_DESCRIP]","[Base_Tarjetas].[SEGMENTO_DESCRIP].&amp;[" &amp; $C$6 &amp; "]",
"[Base_Tarjetas].[SITUACION]","[Base_Tarjetas].[SITUACION].&amp;[" &amp; $C63 &amp; "]",
"[Base_Tarjetas].[TIPO]","[Base_Tarjetas].[TIPO].&amp;[" &amp; $C$1 &amp; "]")/1000,
0)</f>
        <v>0</v>
      </c>
      <c r="AX63" s="8">
        <f>IFERROR(
GETPIVOTDATA("[Base_Tarjetas].[Importe]",TDinamica_R!$A$3,
"[Base_Tarjetas].[PERIODO]","[Base_Tarjetas].[PERIODO].&amp;[" &amp; TEXT(AX$6,"yyyymm") &amp; "]",
"[Base_Tarjetas].[Metrica]","[Base_Tarjetas].[Metrica].&amp;[" &amp; $A63 &amp; "]",
"[Base_Tarjetas].[SEGMENTO_DESCRIP]","[Base_Tarjetas].[SEGMENTO_DESCRIP].&amp;[" &amp; $C$6 &amp; "]",
"[Base_Tarjetas].[SITUACION]","[Base_Tarjetas].[SITUACION].&amp;[" &amp; $C63 &amp; "]",
"[Base_Tarjetas].[TIPO]","[Base_Tarjetas].[TIPO].&amp;[" &amp; $C$1 &amp; "]")/1000,
0)</f>
        <v>0</v>
      </c>
      <c r="AY63" s="8">
        <f>IFERROR(
GETPIVOTDATA("[Base_Tarjetas].[Importe]",TDinamica_R!$A$3,
"[Base_Tarjetas].[PERIODO]","[Base_Tarjetas].[PERIODO].&amp;[" &amp; TEXT(AY$6,"yyyymm") &amp; "]",
"[Base_Tarjetas].[Metrica]","[Base_Tarjetas].[Metrica].&amp;[" &amp; $A63 &amp; "]",
"[Base_Tarjetas].[SEGMENTO_DESCRIP]","[Base_Tarjetas].[SEGMENTO_DESCRIP].&amp;[" &amp; $C$6 &amp; "]",
"[Base_Tarjetas].[SITUACION]","[Base_Tarjetas].[SITUACION].&amp;[" &amp; $C63 &amp; "]",
"[Base_Tarjetas].[TIPO]","[Base_Tarjetas].[TIPO].&amp;[" &amp; $C$1 &amp; "]")/1000,
0)</f>
        <v>0</v>
      </c>
      <c r="AZ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TEXT(AZ$6,"yyyymm") &amp; "]"),
0)</f>
        <v>233.75787408641813</v>
      </c>
      <c r="BA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TEXT(BA$6,"yyyymm") &amp; "]"),
0)</f>
        <v>235.43584754238273</v>
      </c>
      <c r="BB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TEXT(BB$6,"yyyymm") &amp; "]"),
0)</f>
        <v>190.78882395694683</v>
      </c>
      <c r="BC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TEXT(BC$6,"yyyymm") &amp; "]"),
0)</f>
        <v>174.71895418867453</v>
      </c>
      <c r="BD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TEXT(BD$6,"yyyymm") &amp; "]"),
0)</f>
        <v>137.39036675103398</v>
      </c>
      <c r="BE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TEXT(BE$6,"yyyymm") &amp; "]"),
0)</f>
        <v>141.69518633810702</v>
      </c>
      <c r="BF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TEXT(BF$6,"yyyymm") &amp; "]"),
0)</f>
        <v>197.89599510105865</v>
      </c>
      <c r="BG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TEXT(BG$6,"yyyymm") &amp; "]"),
0)</f>
        <v>247.74792245009431</v>
      </c>
      <c r="BH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TEXT(BH$6,"yyyymm") &amp; "]"),
0)</f>
        <v>234.90491889053757</v>
      </c>
      <c r="BI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TEXT(BI$6,"yyyymm") &amp; "]"),
0)</f>
        <v>195.50686754406775</v>
      </c>
      <c r="BJ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TEXT(BJ$6,"yyyymm") &amp; "]"),
0)</f>
        <v>195.50686754406775</v>
      </c>
      <c r="BK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TEXT(BK$6,"yyyymm") &amp; "]"),
0)</f>
        <v>195.50686754406775</v>
      </c>
      <c r="BO63" s="24">
        <f t="shared" ref="BO63:BT72" si="170">SUMIFS($D63:$BM63,$D$6:$BM$6,"&gt;="&amp;BO$2,$D$6:$BM$6,"&lt;="&amp;BO$6,$D$5:$BM$5,BO$5)</f>
        <v>0</v>
      </c>
      <c r="BP63" s="24">
        <f t="shared" si="170"/>
        <v>659.98254558574763</v>
      </c>
      <c r="BQ63" s="24">
        <f t="shared" si="170"/>
        <v>0</v>
      </c>
      <c r="BR63" s="24">
        <f t="shared" si="170"/>
        <v>0</v>
      </c>
      <c r="BS63" s="24">
        <f t="shared" si="170"/>
        <v>0</v>
      </c>
      <c r="BT63" s="24">
        <f t="shared" si="170"/>
        <v>0</v>
      </c>
    </row>
    <row r="64" spans="1:72" hidden="1" outlineLevel="1" x14ac:dyDescent="0.25">
      <c r="A64" s="11" t="s">
        <v>35</v>
      </c>
      <c r="C64" s="2" t="s">
        <v>104</v>
      </c>
      <c r="D64" s="8">
        <f>IFERROR(
GETPIVOTDATA("[Base_Tarjetas].[Importe]",TDinamica_R!$A$3,
"[Base_Tarjetas].[PERIODO]","[Base_Tarjetas].[PERIODO].&amp;[" &amp; TEXT(D$6,"yyyymm") &amp; "]",
"[Base_Tarjetas].[Metrica]","[Base_Tarjetas].[Metrica].&amp;[" &amp; $A64 &amp; "]",
"[Base_Tarjetas].[SEGMENTO_DESCRIP]","[Base_Tarjetas].[SEGMENTO_DESCRIP].&amp;[" &amp; $C$6 &amp; "]",
"[Base_Tarjetas].[SITUACION]","[Base_Tarjetas].[SITUACION].&amp;[" &amp; $C64 &amp; "]",
"[Base_Tarjetas].[TIPO]","[Base_Tarjetas].[TIPO].&amp;[" &amp; $C$1 &amp; "]")/1000,
0)</f>
        <v>0</v>
      </c>
      <c r="E64" s="8">
        <f>IFERROR(
GETPIVOTDATA("[Base_Tarjetas].[Importe]",TDinamica_R!$A$3,
"[Base_Tarjetas].[PERIODO]","[Base_Tarjetas].[PERIODO].&amp;[" &amp; TEXT(E$6,"yyyymm") &amp; "]",
"[Base_Tarjetas].[Metrica]","[Base_Tarjetas].[Metrica].&amp;[" &amp; $A64 &amp; "]",
"[Base_Tarjetas].[SEGMENTO_DESCRIP]","[Base_Tarjetas].[SEGMENTO_DESCRIP].&amp;[" &amp; $C$6 &amp; "]",
"[Base_Tarjetas].[SITUACION]","[Base_Tarjetas].[SITUACION].&amp;[" &amp; $C64 &amp; "]",
"[Base_Tarjetas].[TIPO]","[Base_Tarjetas].[TIPO].&amp;[" &amp; $C$1 &amp; "]")/1000,
0)</f>
        <v>0</v>
      </c>
      <c r="F64" s="8">
        <f>IFERROR(
GETPIVOTDATA("[Base_Tarjetas].[Importe]",TDinamica_R!$A$3,
"[Base_Tarjetas].[PERIODO]","[Base_Tarjetas].[PERIODO].&amp;[" &amp; TEXT(F$6,"yyyymm") &amp; "]",
"[Base_Tarjetas].[Metrica]","[Base_Tarjetas].[Metrica].&amp;[" &amp; $A64 &amp; "]",
"[Base_Tarjetas].[SEGMENTO_DESCRIP]","[Base_Tarjetas].[SEGMENTO_DESCRIP].&amp;[" &amp; $C$6 &amp; "]",
"[Base_Tarjetas].[SITUACION]","[Base_Tarjetas].[SITUACION].&amp;[" &amp; $C64 &amp; "]",
"[Base_Tarjetas].[TIPO]","[Base_Tarjetas].[TIPO].&amp;[" &amp; $C$1 &amp; "]")/1000,
0)</f>
        <v>0</v>
      </c>
      <c r="G64" s="8">
        <f>IFERROR(
GETPIVOTDATA("[Base_Tarjetas].[Importe]",TDinamica_R!$A$3,
"[Base_Tarjetas].[PERIODO]","[Base_Tarjetas].[PERIODO].&amp;[" &amp; TEXT(G$6,"yyyymm") &amp; "]",
"[Base_Tarjetas].[Metrica]","[Base_Tarjetas].[Metrica].&amp;[" &amp; $A64 &amp; "]",
"[Base_Tarjetas].[SEGMENTO_DESCRIP]","[Base_Tarjetas].[SEGMENTO_DESCRIP].&amp;[" &amp; $C$6 &amp; "]",
"[Base_Tarjetas].[SITUACION]","[Base_Tarjetas].[SITUACION].&amp;[" &amp; $C64 &amp; "]",
"[Base_Tarjetas].[TIPO]","[Base_Tarjetas].[TIPO].&amp;[" &amp; $C$1 &amp; "]")/1000,
0)</f>
        <v>0</v>
      </c>
      <c r="H64" s="8">
        <f>IFERROR(
GETPIVOTDATA("[Base_Tarjetas].[Importe]",TDinamica_R!$A$3,
"[Base_Tarjetas].[PERIODO]","[Base_Tarjetas].[PERIODO].&amp;[" &amp; TEXT(H$6,"yyyymm") &amp; "]",
"[Base_Tarjetas].[Metrica]","[Base_Tarjetas].[Metrica].&amp;[" &amp; $A64 &amp; "]",
"[Base_Tarjetas].[SEGMENTO_DESCRIP]","[Base_Tarjetas].[SEGMENTO_DESCRIP].&amp;[" &amp; $C$6 &amp; "]",
"[Base_Tarjetas].[SITUACION]","[Base_Tarjetas].[SITUACION].&amp;[" &amp; $C64 &amp; "]",
"[Base_Tarjetas].[TIPO]","[Base_Tarjetas].[TIPO].&amp;[" &amp; $C$1 &amp; "]")/1000,
0)</f>
        <v>0</v>
      </c>
      <c r="I64" s="8">
        <f>IFERROR(
GETPIVOTDATA("[Base_Tarjetas].[Importe]",TDinamica_R!$A$3,
"[Base_Tarjetas].[PERIODO]","[Base_Tarjetas].[PERIODO].&amp;[" &amp; TEXT(I$6,"yyyymm") &amp; "]",
"[Base_Tarjetas].[Metrica]","[Base_Tarjetas].[Metrica].&amp;[" &amp; $A64 &amp; "]",
"[Base_Tarjetas].[SEGMENTO_DESCRIP]","[Base_Tarjetas].[SEGMENTO_DESCRIP].&amp;[" &amp; $C$6 &amp; "]",
"[Base_Tarjetas].[SITUACION]","[Base_Tarjetas].[SITUACION].&amp;[" &amp; $C64 &amp; "]",
"[Base_Tarjetas].[TIPO]","[Base_Tarjetas].[TIPO].&amp;[" &amp; $C$1 &amp; "]")/1000,
0)</f>
        <v>0</v>
      </c>
      <c r="J64" s="8">
        <f>IFERROR(
GETPIVOTDATA("[Base_Tarjetas].[Importe]",TDinamica_R!$A$3,
"[Base_Tarjetas].[PERIODO]","[Base_Tarjetas].[PERIODO].&amp;[" &amp; TEXT(J$6,"yyyymm") &amp; "]",
"[Base_Tarjetas].[Metrica]","[Base_Tarjetas].[Metrica].&amp;[" &amp; $A64 &amp; "]",
"[Base_Tarjetas].[SEGMENTO_DESCRIP]","[Base_Tarjetas].[SEGMENTO_DESCRIP].&amp;[" &amp; $C$6 &amp; "]",
"[Base_Tarjetas].[SITUACION]","[Base_Tarjetas].[SITUACION].&amp;[" &amp; $C64 &amp; "]",
"[Base_Tarjetas].[TIPO]","[Base_Tarjetas].[TIPO].&amp;[" &amp; $C$1 &amp; "]")/1000,
0)</f>
        <v>0</v>
      </c>
      <c r="K64" s="8">
        <f>IFERROR(
GETPIVOTDATA("[Base_Tarjetas].[Importe]",TDinamica_R!$A$3,
"[Base_Tarjetas].[PERIODO]","[Base_Tarjetas].[PERIODO].&amp;[" &amp; TEXT(K$6,"yyyymm") &amp; "]",
"[Base_Tarjetas].[Metrica]","[Base_Tarjetas].[Metrica].&amp;[" &amp; $A64 &amp; "]",
"[Base_Tarjetas].[SEGMENTO_DESCRIP]","[Base_Tarjetas].[SEGMENTO_DESCRIP].&amp;[" &amp; $C$6 &amp; "]",
"[Base_Tarjetas].[SITUACION]","[Base_Tarjetas].[SITUACION].&amp;[" &amp; $C64 &amp; "]",
"[Base_Tarjetas].[TIPO]","[Base_Tarjetas].[TIPO].&amp;[" &amp; $C$1 &amp; "]")/1000,
0)</f>
        <v>0</v>
      </c>
      <c r="L64" s="8">
        <f>IFERROR(
GETPIVOTDATA("[Base_Tarjetas].[Importe]",TDinamica_R!$A$3,
"[Base_Tarjetas].[PERIODO]","[Base_Tarjetas].[PERIODO].&amp;[" &amp; TEXT(L$6,"yyyymm") &amp; "]",
"[Base_Tarjetas].[Metrica]","[Base_Tarjetas].[Metrica].&amp;[" &amp; $A64 &amp; "]",
"[Base_Tarjetas].[SEGMENTO_DESCRIP]","[Base_Tarjetas].[SEGMENTO_DESCRIP].&amp;[" &amp; $C$6 &amp; "]",
"[Base_Tarjetas].[SITUACION]","[Base_Tarjetas].[SITUACION].&amp;[" &amp; $C64 &amp; "]",
"[Base_Tarjetas].[TIPO]","[Base_Tarjetas].[TIPO].&amp;[" &amp; $C$1 &amp; "]")/1000,
0)</f>
        <v>0</v>
      </c>
      <c r="M64" s="8">
        <f>IFERROR(
GETPIVOTDATA("[Base_Tarjetas].[Importe]",TDinamica_R!$A$3,
"[Base_Tarjetas].[PERIODO]","[Base_Tarjetas].[PERIODO].&amp;[" &amp; TEXT(M$6,"yyyymm") &amp; "]",
"[Base_Tarjetas].[Metrica]","[Base_Tarjetas].[Metrica].&amp;[" &amp; $A64 &amp; "]",
"[Base_Tarjetas].[SEGMENTO_DESCRIP]","[Base_Tarjetas].[SEGMENTO_DESCRIP].&amp;[" &amp; $C$6 &amp; "]",
"[Base_Tarjetas].[SITUACION]","[Base_Tarjetas].[SITUACION].&amp;[" &amp; $C64 &amp; "]",
"[Base_Tarjetas].[TIPO]","[Base_Tarjetas].[TIPO].&amp;[" &amp; $C$1 &amp; "]")/1000,
0)</f>
        <v>0</v>
      </c>
      <c r="N64" s="8">
        <f>IFERROR(
GETPIVOTDATA("[Base_Tarjetas].[Importe]",TDinamica_R!$A$3,
"[Base_Tarjetas].[PERIODO]","[Base_Tarjetas].[PERIODO].&amp;[" &amp; TEXT(N$6,"yyyymm") &amp; "]",
"[Base_Tarjetas].[Metrica]","[Base_Tarjetas].[Metrica].&amp;[" &amp; $A64 &amp; "]",
"[Base_Tarjetas].[SEGMENTO_DESCRIP]","[Base_Tarjetas].[SEGMENTO_DESCRIP].&amp;[" &amp; $C$6 &amp; "]",
"[Base_Tarjetas].[SITUACION]","[Base_Tarjetas].[SITUACION].&amp;[" &amp; $C64 &amp; "]",
"[Base_Tarjetas].[TIPO]","[Base_Tarjetas].[TIPO].&amp;[" &amp; $C$1 &amp; "]")/1000,
0)</f>
        <v>0</v>
      </c>
      <c r="O64" s="8">
        <f>IFERROR(
GETPIVOTDATA("[Base_Tarjetas].[Importe]",TDinamica_R!$A$3,
"[Base_Tarjetas].[PERIODO]","[Base_Tarjetas].[PERIODO].&amp;[" &amp; TEXT(O$6,"yyyymm") &amp; "]",
"[Base_Tarjetas].[Metrica]","[Base_Tarjetas].[Metrica].&amp;[" &amp; $A64 &amp; "]",
"[Base_Tarjetas].[SEGMENTO_DESCRIP]","[Base_Tarjetas].[SEGMENTO_DESCRIP].&amp;[" &amp; $C$6 &amp; "]",
"[Base_Tarjetas].[SITUACION]","[Base_Tarjetas].[SITUACION].&amp;[" &amp; $C64 &amp; "]",
"[Base_Tarjetas].[TIPO]","[Base_Tarjetas].[TIPO].&amp;[" &amp; $C$1 &amp; "]")/1000,
0)</f>
        <v>0</v>
      </c>
      <c r="P64" s="8">
        <f>IFERROR(
GETPIVOTDATA("[Base_Tarjetas].[Importe]",TDinamica_R!$A$3,
"[Base_Tarjetas].[PERIODO]","[Base_Tarjetas].[PERIODO].&amp;[" &amp; TEXT(P$6,"yyyymm") &amp; "]",
"[Base_Tarjetas].[Metrica]","[Base_Tarjetas].[Metrica].&amp;[" &amp; $A64 &amp; "]",
"[Base_Tarjetas].[SEGMENTO_DESCRIP]","[Base_Tarjetas].[SEGMENTO_DESCRIP].&amp;[" &amp; $C$6 &amp; "]",
"[Base_Tarjetas].[SITUACION]","[Base_Tarjetas].[SITUACION].&amp;[" &amp; $C64 &amp; "]",
"[Base_Tarjetas].[TIPO]","[Base_Tarjetas].[TIPO].&amp;[" &amp; $C$1 &amp; "]")/1000,
0)</f>
        <v>0</v>
      </c>
      <c r="Q64" s="8">
        <f>IFERROR(
GETPIVOTDATA("[Base_Tarjetas].[Importe]",TDinamica_R!$A$3,
"[Base_Tarjetas].[PERIODO]","[Base_Tarjetas].[PERIODO].&amp;[" &amp; TEXT(Q$6,"yyyymm") &amp; "]",
"[Base_Tarjetas].[Metrica]","[Base_Tarjetas].[Metrica].&amp;[" &amp; $A64 &amp; "]",
"[Base_Tarjetas].[SEGMENTO_DESCRIP]","[Base_Tarjetas].[SEGMENTO_DESCRIP].&amp;[" &amp; $C$6 &amp; "]",
"[Base_Tarjetas].[SITUACION]","[Base_Tarjetas].[SITUACION].&amp;[" &amp; $C64 &amp; "]",
"[Base_Tarjetas].[TIPO]","[Base_Tarjetas].[TIPO].&amp;[" &amp; $C$1 &amp; "]")/1000,
0)</f>
        <v>0</v>
      </c>
      <c r="R64" s="8">
        <f>IFERROR(
GETPIVOTDATA("[Base_Tarjetas].[Importe]",TDinamica_R!$A$3,
"[Base_Tarjetas].[PERIODO]","[Base_Tarjetas].[PERIODO].&amp;[" &amp; TEXT(R$6,"yyyymm") &amp; "]",
"[Base_Tarjetas].[Metrica]","[Base_Tarjetas].[Metrica].&amp;[" &amp; $A64 &amp; "]",
"[Base_Tarjetas].[SEGMENTO_DESCRIP]","[Base_Tarjetas].[SEGMENTO_DESCRIP].&amp;[" &amp; $C$6 &amp; "]",
"[Base_Tarjetas].[SITUACION]","[Base_Tarjetas].[SITUACION].&amp;[" &amp; $C64 &amp; "]",
"[Base_Tarjetas].[TIPO]","[Base_Tarjetas].[TIPO].&amp;[" &amp; $C$1 &amp; "]")/1000,
0)</f>
        <v>0</v>
      </c>
      <c r="S64" s="8">
        <f>IFERROR(
GETPIVOTDATA("[Base_Tarjetas].[Importe]",TDinamica_R!$A$3,
"[Base_Tarjetas].[PERIODO]","[Base_Tarjetas].[PERIODO].&amp;[" &amp; TEXT(S$6,"yyyymm") &amp; "]",
"[Base_Tarjetas].[Metrica]","[Base_Tarjetas].[Metrica].&amp;[" &amp; $A64 &amp; "]",
"[Base_Tarjetas].[SEGMENTO_DESCRIP]","[Base_Tarjetas].[SEGMENTO_DESCRIP].&amp;[" &amp; $C$6 &amp; "]",
"[Base_Tarjetas].[SITUACION]","[Base_Tarjetas].[SITUACION].&amp;[" &amp; $C64 &amp; "]",
"[Base_Tarjetas].[TIPO]","[Base_Tarjetas].[TIPO].&amp;[" &amp; $C$1 &amp; "]")/1000,
0)</f>
        <v>0</v>
      </c>
      <c r="T64" s="8">
        <f>IFERROR(
GETPIVOTDATA("[Base_Tarjetas].[Importe]",TDinamica_R!$A$3,
"[Base_Tarjetas].[PERIODO]","[Base_Tarjetas].[PERIODO].&amp;[" &amp; TEXT(T$6,"yyyymm") &amp; "]",
"[Base_Tarjetas].[Metrica]","[Base_Tarjetas].[Metrica].&amp;[" &amp; $A64 &amp; "]",
"[Base_Tarjetas].[SEGMENTO_DESCRIP]","[Base_Tarjetas].[SEGMENTO_DESCRIP].&amp;[" &amp; $C$6 &amp; "]",
"[Base_Tarjetas].[SITUACION]","[Base_Tarjetas].[SITUACION].&amp;[" &amp; $C64 &amp; "]",
"[Base_Tarjetas].[TIPO]","[Base_Tarjetas].[TIPO].&amp;[" &amp; $C$1 &amp; "]")/1000,
0)</f>
        <v>0</v>
      </c>
      <c r="U64" s="8">
        <f>IFERROR(
GETPIVOTDATA("[Base_Tarjetas].[Importe]",TDinamica_R!$A$3,
"[Base_Tarjetas].[PERIODO]","[Base_Tarjetas].[PERIODO].&amp;[" &amp; TEXT(U$6,"yyyymm") &amp; "]",
"[Base_Tarjetas].[Metrica]","[Base_Tarjetas].[Metrica].&amp;[" &amp; $A64 &amp; "]",
"[Base_Tarjetas].[SEGMENTO_DESCRIP]","[Base_Tarjetas].[SEGMENTO_DESCRIP].&amp;[" &amp; $C$6 &amp; "]",
"[Base_Tarjetas].[SITUACION]","[Base_Tarjetas].[SITUACION].&amp;[" &amp; $C64 &amp; "]",
"[Base_Tarjetas].[TIPO]","[Base_Tarjetas].[TIPO].&amp;[" &amp; $C$1 &amp; "]")/1000,
0)</f>
        <v>0</v>
      </c>
      <c r="V64" s="8">
        <f>IFERROR(
GETPIVOTDATA("[Base_Tarjetas].[Importe]",TDinamica_R!$A$3,
"[Base_Tarjetas].[PERIODO]","[Base_Tarjetas].[PERIODO].&amp;[" &amp; TEXT(V$6,"yyyymm") &amp; "]",
"[Base_Tarjetas].[Metrica]","[Base_Tarjetas].[Metrica].&amp;[" &amp; $A64 &amp; "]",
"[Base_Tarjetas].[SEGMENTO_DESCRIP]","[Base_Tarjetas].[SEGMENTO_DESCRIP].&amp;[" &amp; $C$6 &amp; "]",
"[Base_Tarjetas].[SITUACION]","[Base_Tarjetas].[SITUACION].&amp;[" &amp; $C64 &amp; "]",
"[Base_Tarjetas].[TIPO]","[Base_Tarjetas].[TIPO].&amp;[" &amp; $C$1 &amp; "]")/1000,
0)</f>
        <v>0</v>
      </c>
      <c r="W64" s="8">
        <f>IFERROR(
GETPIVOTDATA("[Base_Tarjetas].[Importe]",TDinamica_R!$A$3,
"[Base_Tarjetas].[PERIODO]","[Base_Tarjetas].[PERIODO].&amp;[" &amp; TEXT(W$6,"yyyymm") &amp; "]",
"[Base_Tarjetas].[Metrica]","[Base_Tarjetas].[Metrica].&amp;[" &amp; $A64 &amp; "]",
"[Base_Tarjetas].[SEGMENTO_DESCRIP]","[Base_Tarjetas].[SEGMENTO_DESCRIP].&amp;[" &amp; $C$6 &amp; "]",
"[Base_Tarjetas].[SITUACION]","[Base_Tarjetas].[SITUACION].&amp;[" &amp; $C64 &amp; "]",
"[Base_Tarjetas].[TIPO]","[Base_Tarjetas].[TIPO].&amp;[" &amp; $C$1 &amp; "]")/1000,
0)</f>
        <v>0</v>
      </c>
      <c r="X64" s="8">
        <f>IFERROR(
GETPIVOTDATA("[Base_Tarjetas].[Importe]",TDinamica_R!$A$3,
"[Base_Tarjetas].[PERIODO]","[Base_Tarjetas].[PERIODO].&amp;[" &amp; TEXT(X$6,"yyyymm") &amp; "]",
"[Base_Tarjetas].[Metrica]","[Base_Tarjetas].[Metrica].&amp;[" &amp; $A64 &amp; "]",
"[Base_Tarjetas].[SEGMENTO_DESCRIP]","[Base_Tarjetas].[SEGMENTO_DESCRIP].&amp;[" &amp; $C$6 &amp; "]",
"[Base_Tarjetas].[SITUACION]","[Base_Tarjetas].[SITUACION].&amp;[" &amp; $C64 &amp; "]",
"[Base_Tarjetas].[TIPO]","[Base_Tarjetas].[TIPO].&amp;[" &amp; $C$1 &amp; "]")/1000,
0)</f>
        <v>0</v>
      </c>
      <c r="Y64" s="8">
        <f>IFERROR(
GETPIVOTDATA("[Base_Tarjetas].[Importe]",TDinamica_R!$A$3,
"[Base_Tarjetas].[PERIODO]","[Base_Tarjetas].[PERIODO].&amp;[" &amp; TEXT(Y$6,"yyyymm") &amp; "]",
"[Base_Tarjetas].[Metrica]","[Base_Tarjetas].[Metrica].&amp;[" &amp; $A64 &amp; "]",
"[Base_Tarjetas].[SEGMENTO_DESCRIP]","[Base_Tarjetas].[SEGMENTO_DESCRIP].&amp;[" &amp; $C$6 &amp; "]",
"[Base_Tarjetas].[SITUACION]","[Base_Tarjetas].[SITUACION].&amp;[" &amp; $C64 &amp; "]",
"[Base_Tarjetas].[TIPO]","[Base_Tarjetas].[TIPO].&amp;[" &amp; $C$1 &amp; "]")/1000,
0)</f>
        <v>0</v>
      </c>
      <c r="Z64" s="8">
        <f>IFERROR(
GETPIVOTDATA("[Base_Tarjetas].[Importe]",TDinamica_R!$A$3,
"[Base_Tarjetas].[PERIODO]","[Base_Tarjetas].[PERIODO].&amp;[" &amp; TEXT(Z$6,"yyyymm") &amp; "]",
"[Base_Tarjetas].[Metrica]","[Base_Tarjetas].[Metrica].&amp;[" &amp; $A64 &amp; "]",
"[Base_Tarjetas].[SEGMENTO_DESCRIP]","[Base_Tarjetas].[SEGMENTO_DESCRIP].&amp;[" &amp; $C$6 &amp; "]",
"[Base_Tarjetas].[SITUACION]","[Base_Tarjetas].[SITUACION].&amp;[" &amp; $C64 &amp; "]",
"[Base_Tarjetas].[TIPO]","[Base_Tarjetas].[TIPO].&amp;[" &amp; $C$1 &amp; "]")/1000,
0)</f>
        <v>0</v>
      </c>
      <c r="AA64" s="8">
        <f>IFERROR(
GETPIVOTDATA("[Base_Tarjetas].[Importe]",TDinamica_R!$A$3,
"[Base_Tarjetas].[PERIODO]","[Base_Tarjetas].[PERIODO].&amp;[" &amp; TEXT(AA$6,"yyyymm") &amp; "]",
"[Base_Tarjetas].[Metrica]","[Base_Tarjetas].[Metrica].&amp;[" &amp; $A64 &amp; "]",
"[Base_Tarjetas].[SEGMENTO_DESCRIP]","[Base_Tarjetas].[SEGMENTO_DESCRIP].&amp;[" &amp; $C$6 &amp; "]",
"[Base_Tarjetas].[SITUACION]","[Base_Tarjetas].[SITUACION].&amp;[" &amp; $C64 &amp; "]",
"[Base_Tarjetas].[TIPO]","[Base_Tarjetas].[TIPO].&amp;[" &amp; $C$1 &amp; "]")/1000,
0)</f>
        <v>0</v>
      </c>
      <c r="AB64" s="8">
        <f>IFERROR(
GETPIVOTDATA("[Base_Tarjetas].[Importe]",TDinamica_R!$A$3,
"[Base_Tarjetas].[PERIODO]","[Base_Tarjetas].[PERIODO].&amp;[" &amp; TEXT(AB$6,"yyyymm") &amp; "]",
"[Base_Tarjetas].[Metrica]","[Base_Tarjetas].[Metrica].&amp;[" &amp; $A64 &amp; "]",
"[Base_Tarjetas].[SEGMENTO_DESCRIP]","[Base_Tarjetas].[SEGMENTO_DESCRIP].&amp;[" &amp; $C$6 &amp; "]",
"[Base_Tarjetas].[SITUACION]","[Base_Tarjetas].[SITUACION].&amp;[" &amp; $C64 &amp; "]",
"[Base_Tarjetas].[TIPO]","[Base_Tarjetas].[TIPO].&amp;[" &amp; $C$1 &amp; "]")/1000,
0)</f>
        <v>0</v>
      </c>
      <c r="AC64" s="8">
        <f>IFERROR(
GETPIVOTDATA("[Base_Tarjetas].[Importe]",TDinamica_R!$A$3,
"[Base_Tarjetas].[PERIODO]","[Base_Tarjetas].[PERIODO].&amp;[" &amp; TEXT(AC$6,"yyyymm") &amp; "]",
"[Base_Tarjetas].[Metrica]","[Base_Tarjetas].[Metrica].&amp;[" &amp; $A64 &amp; "]",
"[Base_Tarjetas].[SEGMENTO_DESCRIP]","[Base_Tarjetas].[SEGMENTO_DESCRIP].&amp;[" &amp; $C$6 &amp; "]",
"[Base_Tarjetas].[SITUACION]","[Base_Tarjetas].[SITUACION].&amp;[" &amp; $C64 &amp; "]",
"[Base_Tarjetas].[TIPO]","[Base_Tarjetas].[TIPO].&amp;[" &amp; $C$1 &amp; "]")/1000,
0)</f>
        <v>0</v>
      </c>
      <c r="AD64" s="8">
        <f>IFERROR(
GETPIVOTDATA("[Base_Tarjetas].[Importe]",TDinamica_R!$A$3,
"[Base_Tarjetas].[PERIODO]","[Base_Tarjetas].[PERIODO].&amp;[" &amp; TEXT(AD$6,"yyyymm") &amp; "]",
"[Base_Tarjetas].[Metrica]","[Base_Tarjetas].[Metrica].&amp;[" &amp; $A64 &amp; "]",
"[Base_Tarjetas].[SEGMENTO_DESCRIP]","[Base_Tarjetas].[SEGMENTO_DESCRIP].&amp;[" &amp; $C$6 &amp; "]",
"[Base_Tarjetas].[SITUACION]","[Base_Tarjetas].[SITUACION].&amp;[" &amp; $C64 &amp; "]",
"[Base_Tarjetas].[TIPO]","[Base_Tarjetas].[TIPO].&amp;[" &amp; $C$1 &amp; "]")/1000,
0)</f>
        <v>0</v>
      </c>
      <c r="AE64" s="8">
        <f>IFERROR(
GETPIVOTDATA("[Base_Tarjetas].[Importe]",TDinamica_R!$A$3,
"[Base_Tarjetas].[PERIODO]","[Base_Tarjetas].[PERIODO].&amp;[" &amp; TEXT(AE$6,"yyyymm") &amp; "]",
"[Base_Tarjetas].[Metrica]","[Base_Tarjetas].[Metrica].&amp;[" &amp; $A64 &amp; "]",
"[Base_Tarjetas].[SEGMENTO_DESCRIP]","[Base_Tarjetas].[SEGMENTO_DESCRIP].&amp;[" &amp; $C$6 &amp; "]",
"[Base_Tarjetas].[SITUACION]","[Base_Tarjetas].[SITUACION].&amp;[" &amp; $C64 &amp; "]",
"[Base_Tarjetas].[TIPO]","[Base_Tarjetas].[TIPO].&amp;[" &amp; $C$1 &amp; "]")/1000,
0)</f>
        <v>0</v>
      </c>
      <c r="AF64" s="8">
        <f>IFERROR(
GETPIVOTDATA("[Base_Tarjetas].[Importe]",TDinamica_R!$A$3,
"[Base_Tarjetas].[PERIODO]","[Base_Tarjetas].[PERIODO].&amp;[" &amp; TEXT(AF$6,"yyyymm") &amp; "]",
"[Base_Tarjetas].[Metrica]","[Base_Tarjetas].[Metrica].&amp;[" &amp; $A64 &amp; "]",
"[Base_Tarjetas].[SEGMENTO_DESCRIP]","[Base_Tarjetas].[SEGMENTO_DESCRIP].&amp;[" &amp; $C$6 &amp; "]",
"[Base_Tarjetas].[SITUACION]","[Base_Tarjetas].[SITUACION].&amp;[" &amp; $C64 &amp; "]",
"[Base_Tarjetas].[TIPO]","[Base_Tarjetas].[TIPO].&amp;[" &amp; $C$1 &amp; "]")/1000,
0)</f>
        <v>0</v>
      </c>
      <c r="AG64" s="8">
        <f>IFERROR(
GETPIVOTDATA("[Base_Tarjetas].[Importe]",TDinamica_R!$A$3,
"[Base_Tarjetas].[PERIODO]","[Base_Tarjetas].[PERIODO].&amp;[" &amp; TEXT(AG$6,"yyyymm") &amp; "]",
"[Base_Tarjetas].[Metrica]","[Base_Tarjetas].[Metrica].&amp;[" &amp; $A64 &amp; "]",
"[Base_Tarjetas].[SEGMENTO_DESCRIP]","[Base_Tarjetas].[SEGMENTO_DESCRIP].&amp;[" &amp; $C$6 &amp; "]",
"[Base_Tarjetas].[SITUACION]","[Base_Tarjetas].[SITUACION].&amp;[" &amp; $C64 &amp; "]",
"[Base_Tarjetas].[TIPO]","[Base_Tarjetas].[TIPO].&amp;[" &amp; $C$1 &amp; "]")/1000,
0)</f>
        <v>0</v>
      </c>
      <c r="AH64" s="8">
        <f>IFERROR(
GETPIVOTDATA("[Base_Tarjetas].[Importe]",TDinamica_R!$A$3,
"[Base_Tarjetas].[PERIODO]","[Base_Tarjetas].[PERIODO].&amp;[" &amp; TEXT(AH$6,"yyyymm") &amp; "]",
"[Base_Tarjetas].[Metrica]","[Base_Tarjetas].[Metrica].&amp;[" &amp; $A64 &amp; "]",
"[Base_Tarjetas].[SEGMENTO_DESCRIP]","[Base_Tarjetas].[SEGMENTO_DESCRIP].&amp;[" &amp; $C$6 &amp; "]",
"[Base_Tarjetas].[SITUACION]","[Base_Tarjetas].[SITUACION].&amp;[" &amp; $C64 &amp; "]",
"[Base_Tarjetas].[TIPO]","[Base_Tarjetas].[TIPO].&amp;[" &amp; $C$1 &amp; "]")/1000,
0)</f>
        <v>0</v>
      </c>
      <c r="AI64" s="8">
        <f>IFERROR(
GETPIVOTDATA("[Base_Tarjetas].[Importe]",TDinamica_R!$A$3,
"[Base_Tarjetas].[PERIODO]","[Base_Tarjetas].[PERIODO].&amp;[" &amp; TEXT(AI$6,"yyyymm") &amp; "]",
"[Base_Tarjetas].[Metrica]","[Base_Tarjetas].[Metrica].&amp;[" &amp; $A64 &amp; "]",
"[Base_Tarjetas].[SEGMENTO_DESCRIP]","[Base_Tarjetas].[SEGMENTO_DESCRIP].&amp;[" &amp; $C$6 &amp; "]",
"[Base_Tarjetas].[SITUACION]","[Base_Tarjetas].[SITUACION].&amp;[" &amp; $C64 &amp; "]",
"[Base_Tarjetas].[TIPO]","[Base_Tarjetas].[TIPO].&amp;[" &amp; $C$1 &amp; "]")/1000,
0)</f>
        <v>0</v>
      </c>
      <c r="AJ64" s="8">
        <f>IFERROR(
GETPIVOTDATA("[Base_Tarjetas].[Importe]",TDinamica_R!$A$3,
"[Base_Tarjetas].[PERIODO]","[Base_Tarjetas].[PERIODO].&amp;[" &amp; TEXT(AJ$6,"yyyymm") &amp; "]",
"[Base_Tarjetas].[Metrica]","[Base_Tarjetas].[Metrica].&amp;[" &amp; $A64 &amp; "]",
"[Base_Tarjetas].[SEGMENTO_DESCRIP]","[Base_Tarjetas].[SEGMENTO_DESCRIP].&amp;[" &amp; $C$6 &amp; "]",
"[Base_Tarjetas].[SITUACION]","[Base_Tarjetas].[SITUACION].&amp;[" &amp; $C64 &amp; "]",
"[Base_Tarjetas].[TIPO]","[Base_Tarjetas].[TIPO].&amp;[" &amp; $C$1 &amp; "]")/1000,
0)</f>
        <v>0</v>
      </c>
      <c r="AK64" s="8">
        <f>IFERROR(
GETPIVOTDATA("[Base_Tarjetas].[Importe]",TDinamica_R!$A$3,
"[Base_Tarjetas].[PERIODO]","[Base_Tarjetas].[PERIODO].&amp;[" &amp; TEXT(AK$6,"yyyymm") &amp; "]",
"[Base_Tarjetas].[Metrica]","[Base_Tarjetas].[Metrica].&amp;[" &amp; $A64 &amp; "]",
"[Base_Tarjetas].[SEGMENTO_DESCRIP]","[Base_Tarjetas].[SEGMENTO_DESCRIP].&amp;[" &amp; $C$6 &amp; "]",
"[Base_Tarjetas].[SITUACION]","[Base_Tarjetas].[SITUACION].&amp;[" &amp; $C64 &amp; "]",
"[Base_Tarjetas].[TIPO]","[Base_Tarjetas].[TIPO].&amp;[" &amp; $C$1 &amp; "]")/1000,
0)</f>
        <v>0</v>
      </c>
      <c r="AL64" s="8">
        <f>IFERROR(
GETPIVOTDATA("[Base_Tarjetas].[Importe]",TDinamica_R!$A$3,
"[Base_Tarjetas].[PERIODO]","[Base_Tarjetas].[PERIODO].&amp;[" &amp; TEXT(AL$6,"yyyymm") &amp; "]",
"[Base_Tarjetas].[Metrica]","[Base_Tarjetas].[Metrica].&amp;[" &amp; $A64 &amp; "]",
"[Base_Tarjetas].[SEGMENTO_DESCRIP]","[Base_Tarjetas].[SEGMENTO_DESCRIP].&amp;[" &amp; $C$6 &amp; "]",
"[Base_Tarjetas].[SITUACION]","[Base_Tarjetas].[SITUACION].&amp;[" &amp; $C64 &amp; "]",
"[Base_Tarjetas].[TIPO]","[Base_Tarjetas].[TIPO].&amp;[" &amp; $C$1 &amp; "]")/1000,
0)</f>
        <v>0</v>
      </c>
      <c r="AM64" s="8">
        <f>IFERROR(
GETPIVOTDATA("[Base_Tarjetas].[Importe]",TDinamica_R!$A$3,
"[Base_Tarjetas].[PERIODO]","[Base_Tarjetas].[PERIODO].&amp;[" &amp; TEXT(AM$6,"yyyymm") &amp; "]",
"[Base_Tarjetas].[Metrica]","[Base_Tarjetas].[Metrica].&amp;[" &amp; $A64 &amp; "]",
"[Base_Tarjetas].[SEGMENTO_DESCRIP]","[Base_Tarjetas].[SEGMENTO_DESCRIP].&amp;[" &amp; $C$6 &amp; "]",
"[Base_Tarjetas].[SITUACION]","[Base_Tarjetas].[SITUACION].&amp;[" &amp; $C64 &amp; "]",
"[Base_Tarjetas].[TIPO]","[Base_Tarjetas].[TIPO].&amp;[" &amp; $C$1 &amp; "]")/1000,
0)</f>
        <v>0</v>
      </c>
      <c r="AN64" s="8">
        <f>IFERROR(
GETPIVOTDATA("[Base_Tarjetas].[Importe]",TDinamica_R!$A$3,
"[Base_Tarjetas].[PERIODO]","[Base_Tarjetas].[PERIODO].&amp;[" &amp; TEXT(AN$6,"yyyymm") &amp; "]",
"[Base_Tarjetas].[Metrica]","[Base_Tarjetas].[Metrica].&amp;[" &amp; $A64 &amp; "]",
"[Base_Tarjetas].[SEGMENTO_DESCRIP]","[Base_Tarjetas].[SEGMENTO_DESCRIP].&amp;[" &amp; $C$6 &amp; "]",
"[Base_Tarjetas].[SITUACION]","[Base_Tarjetas].[SITUACION].&amp;[" &amp; $C64 &amp; "]",
"[Base_Tarjetas].[TIPO]","[Base_Tarjetas].[TIPO].&amp;[" &amp; $C$1 &amp; "]")/1000,
0)</f>
        <v>0</v>
      </c>
      <c r="AO64" s="8">
        <f>IFERROR(
GETPIVOTDATA("[Base_Tarjetas].[Importe]",TDinamica_R!$A$3,
"[Base_Tarjetas].[PERIODO]","[Base_Tarjetas].[PERIODO].&amp;[" &amp; TEXT(AO$6,"yyyymm") &amp; "]",
"[Base_Tarjetas].[Metrica]","[Base_Tarjetas].[Metrica].&amp;[" &amp; $A64 &amp; "]",
"[Base_Tarjetas].[SEGMENTO_DESCRIP]","[Base_Tarjetas].[SEGMENTO_DESCRIP].&amp;[" &amp; $C$6 &amp; "]",
"[Base_Tarjetas].[SITUACION]","[Base_Tarjetas].[SITUACION].&amp;[" &amp; $C64 &amp; "]",
"[Base_Tarjetas].[TIPO]","[Base_Tarjetas].[TIPO].&amp;[" &amp; $C$1 &amp; "]")/1000,
0)</f>
        <v>0</v>
      </c>
      <c r="AP64" s="8">
        <f>IFERROR(
GETPIVOTDATA("[Base_Tarjetas].[Importe]",TDinamica_R!$A$3,
"[Base_Tarjetas].[PERIODO]","[Base_Tarjetas].[PERIODO].&amp;[" &amp; TEXT(AP$6,"yyyymm") &amp; "]",
"[Base_Tarjetas].[Metrica]","[Base_Tarjetas].[Metrica].&amp;[" &amp; $A64 &amp; "]",
"[Base_Tarjetas].[SEGMENTO_DESCRIP]","[Base_Tarjetas].[SEGMENTO_DESCRIP].&amp;[" &amp; $C$6 &amp; "]",
"[Base_Tarjetas].[SITUACION]","[Base_Tarjetas].[SITUACION].&amp;[" &amp; $C64 &amp; "]",
"[Base_Tarjetas].[TIPO]","[Base_Tarjetas].[TIPO].&amp;[" &amp; $C$1 &amp; "]")/1000,
0)</f>
        <v>0</v>
      </c>
      <c r="AQ64" s="8">
        <f>IFERROR(
GETPIVOTDATA("[Base_Tarjetas].[Importe]",TDinamica_R!$A$3,
"[Base_Tarjetas].[PERIODO]","[Base_Tarjetas].[PERIODO].&amp;[" &amp; TEXT(AQ$6,"yyyymm") &amp; "]",
"[Base_Tarjetas].[Metrica]","[Base_Tarjetas].[Metrica].&amp;[" &amp; $A64 &amp; "]",
"[Base_Tarjetas].[SEGMENTO_DESCRIP]","[Base_Tarjetas].[SEGMENTO_DESCRIP].&amp;[" &amp; $C$6 &amp; "]",
"[Base_Tarjetas].[SITUACION]","[Base_Tarjetas].[SITUACION].&amp;[" &amp; $C64 &amp; "]",
"[Base_Tarjetas].[TIPO]","[Base_Tarjetas].[TIPO].&amp;[" &amp; $C$1 &amp; "]")/1000,
0)</f>
        <v>0</v>
      </c>
      <c r="AR64" s="8">
        <f>IFERROR(
GETPIVOTDATA("[Base_Tarjetas].[Importe]",TDinamica_R!$A$3,
"[Base_Tarjetas].[PERIODO]","[Base_Tarjetas].[PERIODO].&amp;[" &amp; TEXT(AR$6,"yyyymm") &amp; "]",
"[Base_Tarjetas].[Metrica]","[Base_Tarjetas].[Metrica].&amp;[" &amp; $A64 &amp; "]",
"[Base_Tarjetas].[SEGMENTO_DESCRIP]","[Base_Tarjetas].[SEGMENTO_DESCRIP].&amp;[" &amp; $C$6 &amp; "]",
"[Base_Tarjetas].[SITUACION]","[Base_Tarjetas].[SITUACION].&amp;[" &amp; $C64 &amp; "]",
"[Base_Tarjetas].[TIPO]","[Base_Tarjetas].[TIPO].&amp;[" &amp; $C$1 &amp; "]")/1000,
0)</f>
        <v>0</v>
      </c>
      <c r="AS64" s="8">
        <f>IFERROR(
GETPIVOTDATA("[Base_Tarjetas].[Importe]",TDinamica_R!$A$3,
"[Base_Tarjetas].[PERIODO]","[Base_Tarjetas].[PERIODO].&amp;[" &amp; TEXT(AS$6,"yyyymm") &amp; "]",
"[Base_Tarjetas].[Metrica]","[Base_Tarjetas].[Metrica].&amp;[" &amp; $A64 &amp; "]",
"[Base_Tarjetas].[SEGMENTO_DESCRIP]","[Base_Tarjetas].[SEGMENTO_DESCRIP].&amp;[" &amp; $C$6 &amp; "]",
"[Base_Tarjetas].[SITUACION]","[Base_Tarjetas].[SITUACION].&amp;[" &amp; $C64 &amp; "]",
"[Base_Tarjetas].[TIPO]","[Base_Tarjetas].[TIPO].&amp;[" &amp; $C$1 &amp; "]")/1000,
0)</f>
        <v>0</v>
      </c>
      <c r="AT64" s="8">
        <f>IFERROR(
GETPIVOTDATA("[Base_Tarjetas].[Importe]",TDinamica_R!$A$3,
"[Base_Tarjetas].[PERIODO]","[Base_Tarjetas].[PERIODO].&amp;[" &amp; TEXT(AT$6,"yyyymm") &amp; "]",
"[Base_Tarjetas].[Metrica]","[Base_Tarjetas].[Metrica].&amp;[" &amp; $A64 &amp; "]",
"[Base_Tarjetas].[SEGMENTO_DESCRIP]","[Base_Tarjetas].[SEGMENTO_DESCRIP].&amp;[" &amp; $C$6 &amp; "]",
"[Base_Tarjetas].[SITUACION]","[Base_Tarjetas].[SITUACION].&amp;[" &amp; $C64 &amp; "]",
"[Base_Tarjetas].[TIPO]","[Base_Tarjetas].[TIPO].&amp;[" &amp; $C$1 &amp; "]")/1000,
0)</f>
        <v>0</v>
      </c>
      <c r="AU64" s="8">
        <f>IFERROR(
GETPIVOTDATA("[Base_Tarjetas].[Importe]",TDinamica_R!$A$3,
"[Base_Tarjetas].[PERIODO]","[Base_Tarjetas].[PERIODO].&amp;[" &amp; TEXT(AU$6,"yyyymm") &amp; "]",
"[Base_Tarjetas].[Metrica]","[Base_Tarjetas].[Metrica].&amp;[" &amp; $A64 &amp; "]",
"[Base_Tarjetas].[SEGMENTO_DESCRIP]","[Base_Tarjetas].[SEGMENTO_DESCRIP].&amp;[" &amp; $C$6 &amp; "]",
"[Base_Tarjetas].[SITUACION]","[Base_Tarjetas].[SITUACION].&amp;[" &amp; $C64 &amp; "]",
"[Base_Tarjetas].[TIPO]","[Base_Tarjetas].[TIPO].&amp;[" &amp; $C$1 &amp; "]")/1000,
0)</f>
        <v>0</v>
      </c>
      <c r="AV64" s="8">
        <f>IFERROR(
GETPIVOTDATA("[Base_Tarjetas].[Importe]",TDinamica_R!$A$3,
"[Base_Tarjetas].[PERIODO]","[Base_Tarjetas].[PERIODO].&amp;[" &amp; TEXT(AV$6,"yyyymm") &amp; "]",
"[Base_Tarjetas].[Metrica]","[Base_Tarjetas].[Metrica].&amp;[" &amp; $A64 &amp; "]",
"[Base_Tarjetas].[SEGMENTO_DESCRIP]","[Base_Tarjetas].[SEGMENTO_DESCRIP].&amp;[" &amp; $C$6 &amp; "]",
"[Base_Tarjetas].[SITUACION]","[Base_Tarjetas].[SITUACION].&amp;[" &amp; $C64 &amp; "]",
"[Base_Tarjetas].[TIPO]","[Base_Tarjetas].[TIPO].&amp;[" &amp; $C$1 &amp; "]")/1000,
0)</f>
        <v>0</v>
      </c>
      <c r="AW64" s="8">
        <f>IFERROR(
GETPIVOTDATA("[Base_Tarjetas].[Importe]",TDinamica_R!$A$3,
"[Base_Tarjetas].[PERIODO]","[Base_Tarjetas].[PERIODO].&amp;[" &amp; TEXT(AW$6,"yyyymm") &amp; "]",
"[Base_Tarjetas].[Metrica]","[Base_Tarjetas].[Metrica].&amp;[" &amp; $A64 &amp; "]",
"[Base_Tarjetas].[SEGMENTO_DESCRIP]","[Base_Tarjetas].[SEGMENTO_DESCRIP].&amp;[" &amp; $C$6 &amp; "]",
"[Base_Tarjetas].[SITUACION]","[Base_Tarjetas].[SITUACION].&amp;[" &amp; $C64 &amp; "]",
"[Base_Tarjetas].[TIPO]","[Base_Tarjetas].[TIPO].&amp;[" &amp; $C$1 &amp; "]")/1000,
0)</f>
        <v>0</v>
      </c>
      <c r="AX64" s="8">
        <f>IFERROR(
GETPIVOTDATA("[Base_Tarjetas].[Importe]",TDinamica_R!$A$3,
"[Base_Tarjetas].[PERIODO]","[Base_Tarjetas].[PERIODO].&amp;[" &amp; TEXT(AX$6,"yyyymm") &amp; "]",
"[Base_Tarjetas].[Metrica]","[Base_Tarjetas].[Metrica].&amp;[" &amp; $A64 &amp; "]",
"[Base_Tarjetas].[SEGMENTO_DESCRIP]","[Base_Tarjetas].[SEGMENTO_DESCRIP].&amp;[" &amp; $C$6 &amp; "]",
"[Base_Tarjetas].[SITUACION]","[Base_Tarjetas].[SITUACION].&amp;[" &amp; $C64 &amp; "]",
"[Base_Tarjetas].[TIPO]","[Base_Tarjetas].[TIPO].&amp;[" &amp; $C$1 &amp; "]")/1000,
0)</f>
        <v>0</v>
      </c>
      <c r="AY64" s="8">
        <f>IFERROR(
GETPIVOTDATA("[Base_Tarjetas].[Importe]",TDinamica_R!$A$3,
"[Base_Tarjetas].[PERIODO]","[Base_Tarjetas].[PERIODO].&amp;[" &amp; TEXT(AY$6,"yyyymm") &amp; "]",
"[Base_Tarjetas].[Metrica]","[Base_Tarjetas].[Metrica].&amp;[" &amp; $A64 &amp; "]",
"[Base_Tarjetas].[SEGMENTO_DESCRIP]","[Base_Tarjetas].[SEGMENTO_DESCRIP].&amp;[" &amp; $C$6 &amp; "]",
"[Base_Tarjetas].[SITUACION]","[Base_Tarjetas].[SITUACION].&amp;[" &amp; $C64 &amp; "]",
"[Base_Tarjetas].[TIPO]","[Base_Tarjetas].[TIPO].&amp;[" &amp; $C$1 &amp; "]")/1000,
0)</f>
        <v>0</v>
      </c>
      <c r="AZ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TEXT(AZ$6,"yyyymm") &amp; "]"),
0)</f>
        <v>32.751698189991863</v>
      </c>
      <c r="BA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TEXT(BA$6,"yyyymm") &amp; "]"),
0)</f>
        <v>26.938200061098701</v>
      </c>
      <c r="BB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TEXT(BB$6,"yyyymm") &amp; "]"),
0)</f>
        <v>31.228816141355672</v>
      </c>
      <c r="BC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TEXT(BC$6,"yyyymm") &amp; "]"),
0)</f>
        <v>30.969450543159336</v>
      </c>
      <c r="BD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TEXT(BD$6,"yyyymm") &amp; "]"),
0)</f>
        <v>30.457037385891837</v>
      </c>
      <c r="BE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TEXT(BE$6,"yyyymm") &amp; "]"),
0)</f>
        <v>29.038250475357234</v>
      </c>
      <c r="BF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TEXT(BF$6,"yyyymm") &amp; "]"),
0)</f>
        <v>29.30238029965988</v>
      </c>
      <c r="BG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TEXT(BG$6,"yyyymm") &amp; "]"),
0)</f>
        <v>35.152273160399261</v>
      </c>
      <c r="BH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TEXT(BH$6,"yyyymm") &amp; "]"),
0)</f>
        <v>35.012416692071227</v>
      </c>
      <c r="BI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TEXT(BI$6,"yyyymm") &amp; "]"),
0)</f>
        <v>30.730676586622639</v>
      </c>
      <c r="BJ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TEXT(BJ$6,"yyyymm") &amp; "]"),
0)</f>
        <v>30.730676586622639</v>
      </c>
      <c r="BK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TEXT(BK$6,"yyyymm") &amp; "]"),
0)</f>
        <v>30.730676586622639</v>
      </c>
      <c r="BO64" s="24">
        <f t="shared" si="170"/>
        <v>0</v>
      </c>
      <c r="BP64" s="24">
        <f t="shared" si="170"/>
        <v>90.918714392446248</v>
      </c>
      <c r="BQ64" s="24">
        <f t="shared" si="170"/>
        <v>0</v>
      </c>
      <c r="BR64" s="24">
        <f t="shared" si="170"/>
        <v>0</v>
      </c>
      <c r="BS64" s="24">
        <f t="shared" si="170"/>
        <v>0</v>
      </c>
      <c r="BT64" s="24">
        <f t="shared" si="170"/>
        <v>0</v>
      </c>
    </row>
    <row r="65" spans="1:72" hidden="1" outlineLevel="1" x14ac:dyDescent="0.25">
      <c r="A65" s="11" t="s">
        <v>35</v>
      </c>
      <c r="C65" s="2" t="s">
        <v>96</v>
      </c>
      <c r="D65" s="8">
        <f>IFERROR(
GETPIVOTDATA("[Base_Tarjetas].[Importe]",TDinamica_R!$A$3,
"[Base_Tarjetas].[PERIODO]","[Base_Tarjetas].[PERIODO].&amp;[" &amp; TEXT(D$6,"yyyymm") &amp; "]",
"[Base_Tarjetas].[Metrica]","[Base_Tarjetas].[Metrica].&amp;[" &amp; $A65 &amp; "]",
"[Base_Tarjetas].[SEGMENTO_DESCRIP]","[Base_Tarjetas].[SEGMENTO_DESCRIP].&amp;[" &amp; $C$6 &amp; "]",
"[Base_Tarjetas].[SITUACION]","[Base_Tarjetas].[SITUACION].&amp;[" &amp; $C65 &amp; "]",
"[Base_Tarjetas].[TIPO]","[Base_Tarjetas].[TIPO].&amp;[" &amp; $C$1 &amp; "]")/1000,
0)</f>
        <v>0</v>
      </c>
      <c r="E65" s="8">
        <f>IFERROR(
GETPIVOTDATA("[Base_Tarjetas].[Importe]",TDinamica_R!$A$3,
"[Base_Tarjetas].[PERIODO]","[Base_Tarjetas].[PERIODO].&amp;[" &amp; TEXT(E$6,"yyyymm") &amp; "]",
"[Base_Tarjetas].[Metrica]","[Base_Tarjetas].[Metrica].&amp;[" &amp; $A65 &amp; "]",
"[Base_Tarjetas].[SEGMENTO_DESCRIP]","[Base_Tarjetas].[SEGMENTO_DESCRIP].&amp;[" &amp; $C$6 &amp; "]",
"[Base_Tarjetas].[SITUACION]","[Base_Tarjetas].[SITUACION].&amp;[" &amp; $C65 &amp; "]",
"[Base_Tarjetas].[TIPO]","[Base_Tarjetas].[TIPO].&amp;[" &amp; $C$1 &amp; "]")/1000,
0)</f>
        <v>0</v>
      </c>
      <c r="F65" s="8">
        <f>IFERROR(
GETPIVOTDATA("[Base_Tarjetas].[Importe]",TDinamica_R!$A$3,
"[Base_Tarjetas].[PERIODO]","[Base_Tarjetas].[PERIODO].&amp;[" &amp; TEXT(F$6,"yyyymm") &amp; "]",
"[Base_Tarjetas].[Metrica]","[Base_Tarjetas].[Metrica].&amp;[" &amp; $A65 &amp; "]",
"[Base_Tarjetas].[SEGMENTO_DESCRIP]","[Base_Tarjetas].[SEGMENTO_DESCRIP].&amp;[" &amp; $C$6 &amp; "]",
"[Base_Tarjetas].[SITUACION]","[Base_Tarjetas].[SITUACION].&amp;[" &amp; $C65 &amp; "]",
"[Base_Tarjetas].[TIPO]","[Base_Tarjetas].[TIPO].&amp;[" &amp; $C$1 &amp; "]")/1000,
0)</f>
        <v>0</v>
      </c>
      <c r="G65" s="8">
        <f>IFERROR(
GETPIVOTDATA("[Base_Tarjetas].[Importe]",TDinamica_R!$A$3,
"[Base_Tarjetas].[PERIODO]","[Base_Tarjetas].[PERIODO].&amp;[" &amp; TEXT(G$6,"yyyymm") &amp; "]",
"[Base_Tarjetas].[Metrica]","[Base_Tarjetas].[Metrica].&amp;[" &amp; $A65 &amp; "]",
"[Base_Tarjetas].[SEGMENTO_DESCRIP]","[Base_Tarjetas].[SEGMENTO_DESCRIP].&amp;[" &amp; $C$6 &amp; "]",
"[Base_Tarjetas].[SITUACION]","[Base_Tarjetas].[SITUACION].&amp;[" &amp; $C65 &amp; "]",
"[Base_Tarjetas].[TIPO]","[Base_Tarjetas].[TIPO].&amp;[" &amp; $C$1 &amp; "]")/1000,
0)</f>
        <v>0</v>
      </c>
      <c r="H65" s="8">
        <f>IFERROR(
GETPIVOTDATA("[Base_Tarjetas].[Importe]",TDinamica_R!$A$3,
"[Base_Tarjetas].[PERIODO]","[Base_Tarjetas].[PERIODO].&amp;[" &amp; TEXT(H$6,"yyyymm") &amp; "]",
"[Base_Tarjetas].[Metrica]","[Base_Tarjetas].[Metrica].&amp;[" &amp; $A65 &amp; "]",
"[Base_Tarjetas].[SEGMENTO_DESCRIP]","[Base_Tarjetas].[SEGMENTO_DESCRIP].&amp;[" &amp; $C$6 &amp; "]",
"[Base_Tarjetas].[SITUACION]","[Base_Tarjetas].[SITUACION].&amp;[" &amp; $C65 &amp; "]",
"[Base_Tarjetas].[TIPO]","[Base_Tarjetas].[TIPO].&amp;[" &amp; $C$1 &amp; "]")/1000,
0)</f>
        <v>0</v>
      </c>
      <c r="I65" s="8">
        <f>IFERROR(
GETPIVOTDATA("[Base_Tarjetas].[Importe]",TDinamica_R!$A$3,
"[Base_Tarjetas].[PERIODO]","[Base_Tarjetas].[PERIODO].&amp;[" &amp; TEXT(I$6,"yyyymm") &amp; "]",
"[Base_Tarjetas].[Metrica]","[Base_Tarjetas].[Metrica].&amp;[" &amp; $A65 &amp; "]",
"[Base_Tarjetas].[SEGMENTO_DESCRIP]","[Base_Tarjetas].[SEGMENTO_DESCRIP].&amp;[" &amp; $C$6 &amp; "]",
"[Base_Tarjetas].[SITUACION]","[Base_Tarjetas].[SITUACION].&amp;[" &amp; $C65 &amp; "]",
"[Base_Tarjetas].[TIPO]","[Base_Tarjetas].[TIPO].&amp;[" &amp; $C$1 &amp; "]")/1000,
0)</f>
        <v>0</v>
      </c>
      <c r="J65" s="8">
        <f>IFERROR(
GETPIVOTDATA("[Base_Tarjetas].[Importe]",TDinamica_R!$A$3,
"[Base_Tarjetas].[PERIODO]","[Base_Tarjetas].[PERIODO].&amp;[" &amp; TEXT(J$6,"yyyymm") &amp; "]",
"[Base_Tarjetas].[Metrica]","[Base_Tarjetas].[Metrica].&amp;[" &amp; $A65 &amp; "]",
"[Base_Tarjetas].[SEGMENTO_DESCRIP]","[Base_Tarjetas].[SEGMENTO_DESCRIP].&amp;[" &amp; $C$6 &amp; "]",
"[Base_Tarjetas].[SITUACION]","[Base_Tarjetas].[SITUACION].&amp;[" &amp; $C65 &amp; "]",
"[Base_Tarjetas].[TIPO]","[Base_Tarjetas].[TIPO].&amp;[" &amp; $C$1 &amp; "]")/1000,
0)</f>
        <v>0</v>
      </c>
      <c r="K65" s="8">
        <f>IFERROR(
GETPIVOTDATA("[Base_Tarjetas].[Importe]",TDinamica_R!$A$3,
"[Base_Tarjetas].[PERIODO]","[Base_Tarjetas].[PERIODO].&amp;[" &amp; TEXT(K$6,"yyyymm") &amp; "]",
"[Base_Tarjetas].[Metrica]","[Base_Tarjetas].[Metrica].&amp;[" &amp; $A65 &amp; "]",
"[Base_Tarjetas].[SEGMENTO_DESCRIP]","[Base_Tarjetas].[SEGMENTO_DESCRIP].&amp;[" &amp; $C$6 &amp; "]",
"[Base_Tarjetas].[SITUACION]","[Base_Tarjetas].[SITUACION].&amp;[" &amp; $C65 &amp; "]",
"[Base_Tarjetas].[TIPO]","[Base_Tarjetas].[TIPO].&amp;[" &amp; $C$1 &amp; "]")/1000,
0)</f>
        <v>0</v>
      </c>
      <c r="L65" s="8">
        <f>IFERROR(
GETPIVOTDATA("[Base_Tarjetas].[Importe]",TDinamica_R!$A$3,
"[Base_Tarjetas].[PERIODO]","[Base_Tarjetas].[PERIODO].&amp;[" &amp; TEXT(L$6,"yyyymm") &amp; "]",
"[Base_Tarjetas].[Metrica]","[Base_Tarjetas].[Metrica].&amp;[" &amp; $A65 &amp; "]",
"[Base_Tarjetas].[SEGMENTO_DESCRIP]","[Base_Tarjetas].[SEGMENTO_DESCRIP].&amp;[" &amp; $C$6 &amp; "]",
"[Base_Tarjetas].[SITUACION]","[Base_Tarjetas].[SITUACION].&amp;[" &amp; $C65 &amp; "]",
"[Base_Tarjetas].[TIPO]","[Base_Tarjetas].[TIPO].&amp;[" &amp; $C$1 &amp; "]")/1000,
0)</f>
        <v>0</v>
      </c>
      <c r="M65" s="8">
        <f>IFERROR(
GETPIVOTDATA("[Base_Tarjetas].[Importe]",TDinamica_R!$A$3,
"[Base_Tarjetas].[PERIODO]","[Base_Tarjetas].[PERIODO].&amp;[" &amp; TEXT(M$6,"yyyymm") &amp; "]",
"[Base_Tarjetas].[Metrica]","[Base_Tarjetas].[Metrica].&amp;[" &amp; $A65 &amp; "]",
"[Base_Tarjetas].[SEGMENTO_DESCRIP]","[Base_Tarjetas].[SEGMENTO_DESCRIP].&amp;[" &amp; $C$6 &amp; "]",
"[Base_Tarjetas].[SITUACION]","[Base_Tarjetas].[SITUACION].&amp;[" &amp; $C65 &amp; "]",
"[Base_Tarjetas].[TIPO]","[Base_Tarjetas].[TIPO].&amp;[" &amp; $C$1 &amp; "]")/1000,
0)</f>
        <v>0</v>
      </c>
      <c r="N65" s="8">
        <f>IFERROR(
GETPIVOTDATA("[Base_Tarjetas].[Importe]",TDinamica_R!$A$3,
"[Base_Tarjetas].[PERIODO]","[Base_Tarjetas].[PERIODO].&amp;[" &amp; TEXT(N$6,"yyyymm") &amp; "]",
"[Base_Tarjetas].[Metrica]","[Base_Tarjetas].[Metrica].&amp;[" &amp; $A65 &amp; "]",
"[Base_Tarjetas].[SEGMENTO_DESCRIP]","[Base_Tarjetas].[SEGMENTO_DESCRIP].&amp;[" &amp; $C$6 &amp; "]",
"[Base_Tarjetas].[SITUACION]","[Base_Tarjetas].[SITUACION].&amp;[" &amp; $C65 &amp; "]",
"[Base_Tarjetas].[TIPO]","[Base_Tarjetas].[TIPO].&amp;[" &amp; $C$1 &amp; "]")/1000,
0)</f>
        <v>0</v>
      </c>
      <c r="O65" s="8">
        <f>IFERROR(
GETPIVOTDATA("[Base_Tarjetas].[Importe]",TDinamica_R!$A$3,
"[Base_Tarjetas].[PERIODO]","[Base_Tarjetas].[PERIODO].&amp;[" &amp; TEXT(O$6,"yyyymm") &amp; "]",
"[Base_Tarjetas].[Metrica]","[Base_Tarjetas].[Metrica].&amp;[" &amp; $A65 &amp; "]",
"[Base_Tarjetas].[SEGMENTO_DESCRIP]","[Base_Tarjetas].[SEGMENTO_DESCRIP].&amp;[" &amp; $C$6 &amp; "]",
"[Base_Tarjetas].[SITUACION]","[Base_Tarjetas].[SITUACION].&amp;[" &amp; $C65 &amp; "]",
"[Base_Tarjetas].[TIPO]","[Base_Tarjetas].[TIPO].&amp;[" &amp; $C$1 &amp; "]")/1000,
0)</f>
        <v>0</v>
      </c>
      <c r="P65" s="8">
        <f>IFERROR(
GETPIVOTDATA("[Base_Tarjetas].[Importe]",TDinamica_R!$A$3,
"[Base_Tarjetas].[PERIODO]","[Base_Tarjetas].[PERIODO].&amp;[" &amp; TEXT(P$6,"yyyymm") &amp; "]",
"[Base_Tarjetas].[Metrica]","[Base_Tarjetas].[Metrica].&amp;[" &amp; $A65 &amp; "]",
"[Base_Tarjetas].[SEGMENTO_DESCRIP]","[Base_Tarjetas].[SEGMENTO_DESCRIP].&amp;[" &amp; $C$6 &amp; "]",
"[Base_Tarjetas].[SITUACION]","[Base_Tarjetas].[SITUACION].&amp;[" &amp; $C65 &amp; "]",
"[Base_Tarjetas].[TIPO]","[Base_Tarjetas].[TIPO].&amp;[" &amp; $C$1 &amp; "]")/1000,
0)</f>
        <v>0</v>
      </c>
      <c r="Q65" s="8">
        <f>IFERROR(
GETPIVOTDATA("[Base_Tarjetas].[Importe]",TDinamica_R!$A$3,
"[Base_Tarjetas].[PERIODO]","[Base_Tarjetas].[PERIODO].&amp;[" &amp; TEXT(Q$6,"yyyymm") &amp; "]",
"[Base_Tarjetas].[Metrica]","[Base_Tarjetas].[Metrica].&amp;[" &amp; $A65 &amp; "]",
"[Base_Tarjetas].[SEGMENTO_DESCRIP]","[Base_Tarjetas].[SEGMENTO_DESCRIP].&amp;[" &amp; $C$6 &amp; "]",
"[Base_Tarjetas].[SITUACION]","[Base_Tarjetas].[SITUACION].&amp;[" &amp; $C65 &amp; "]",
"[Base_Tarjetas].[TIPO]","[Base_Tarjetas].[TIPO].&amp;[" &amp; $C$1 &amp; "]")/1000,
0)</f>
        <v>0</v>
      </c>
      <c r="R65" s="8">
        <f>IFERROR(
GETPIVOTDATA("[Base_Tarjetas].[Importe]",TDinamica_R!$A$3,
"[Base_Tarjetas].[PERIODO]","[Base_Tarjetas].[PERIODO].&amp;[" &amp; TEXT(R$6,"yyyymm") &amp; "]",
"[Base_Tarjetas].[Metrica]","[Base_Tarjetas].[Metrica].&amp;[" &amp; $A65 &amp; "]",
"[Base_Tarjetas].[SEGMENTO_DESCRIP]","[Base_Tarjetas].[SEGMENTO_DESCRIP].&amp;[" &amp; $C$6 &amp; "]",
"[Base_Tarjetas].[SITUACION]","[Base_Tarjetas].[SITUACION].&amp;[" &amp; $C65 &amp; "]",
"[Base_Tarjetas].[TIPO]","[Base_Tarjetas].[TIPO].&amp;[" &amp; $C$1 &amp; "]")/1000,
0)</f>
        <v>0</v>
      </c>
      <c r="S65" s="8">
        <f>IFERROR(
GETPIVOTDATA("[Base_Tarjetas].[Importe]",TDinamica_R!$A$3,
"[Base_Tarjetas].[PERIODO]","[Base_Tarjetas].[PERIODO].&amp;[" &amp; TEXT(S$6,"yyyymm") &amp; "]",
"[Base_Tarjetas].[Metrica]","[Base_Tarjetas].[Metrica].&amp;[" &amp; $A65 &amp; "]",
"[Base_Tarjetas].[SEGMENTO_DESCRIP]","[Base_Tarjetas].[SEGMENTO_DESCRIP].&amp;[" &amp; $C$6 &amp; "]",
"[Base_Tarjetas].[SITUACION]","[Base_Tarjetas].[SITUACION].&amp;[" &amp; $C65 &amp; "]",
"[Base_Tarjetas].[TIPO]","[Base_Tarjetas].[TIPO].&amp;[" &amp; $C$1 &amp; "]")/1000,
0)</f>
        <v>0</v>
      </c>
      <c r="T65" s="8">
        <f>IFERROR(
GETPIVOTDATA("[Base_Tarjetas].[Importe]",TDinamica_R!$A$3,
"[Base_Tarjetas].[PERIODO]","[Base_Tarjetas].[PERIODO].&amp;[" &amp; TEXT(T$6,"yyyymm") &amp; "]",
"[Base_Tarjetas].[Metrica]","[Base_Tarjetas].[Metrica].&amp;[" &amp; $A65 &amp; "]",
"[Base_Tarjetas].[SEGMENTO_DESCRIP]","[Base_Tarjetas].[SEGMENTO_DESCRIP].&amp;[" &amp; $C$6 &amp; "]",
"[Base_Tarjetas].[SITUACION]","[Base_Tarjetas].[SITUACION].&amp;[" &amp; $C65 &amp; "]",
"[Base_Tarjetas].[TIPO]","[Base_Tarjetas].[TIPO].&amp;[" &amp; $C$1 &amp; "]")/1000,
0)</f>
        <v>0</v>
      </c>
      <c r="U65" s="8">
        <f>IFERROR(
GETPIVOTDATA("[Base_Tarjetas].[Importe]",TDinamica_R!$A$3,
"[Base_Tarjetas].[PERIODO]","[Base_Tarjetas].[PERIODO].&amp;[" &amp; TEXT(U$6,"yyyymm") &amp; "]",
"[Base_Tarjetas].[Metrica]","[Base_Tarjetas].[Metrica].&amp;[" &amp; $A65 &amp; "]",
"[Base_Tarjetas].[SEGMENTO_DESCRIP]","[Base_Tarjetas].[SEGMENTO_DESCRIP].&amp;[" &amp; $C$6 &amp; "]",
"[Base_Tarjetas].[SITUACION]","[Base_Tarjetas].[SITUACION].&amp;[" &amp; $C65 &amp; "]",
"[Base_Tarjetas].[TIPO]","[Base_Tarjetas].[TIPO].&amp;[" &amp; $C$1 &amp; "]")/1000,
0)</f>
        <v>0</v>
      </c>
      <c r="V65" s="8">
        <f>IFERROR(
GETPIVOTDATA("[Base_Tarjetas].[Importe]",TDinamica_R!$A$3,
"[Base_Tarjetas].[PERIODO]","[Base_Tarjetas].[PERIODO].&amp;[" &amp; TEXT(V$6,"yyyymm") &amp; "]",
"[Base_Tarjetas].[Metrica]","[Base_Tarjetas].[Metrica].&amp;[" &amp; $A65 &amp; "]",
"[Base_Tarjetas].[SEGMENTO_DESCRIP]","[Base_Tarjetas].[SEGMENTO_DESCRIP].&amp;[" &amp; $C$6 &amp; "]",
"[Base_Tarjetas].[SITUACION]","[Base_Tarjetas].[SITUACION].&amp;[" &amp; $C65 &amp; "]",
"[Base_Tarjetas].[TIPO]","[Base_Tarjetas].[TIPO].&amp;[" &amp; $C$1 &amp; "]")/1000,
0)</f>
        <v>0</v>
      </c>
      <c r="W65" s="8">
        <f>IFERROR(
GETPIVOTDATA("[Base_Tarjetas].[Importe]",TDinamica_R!$A$3,
"[Base_Tarjetas].[PERIODO]","[Base_Tarjetas].[PERIODO].&amp;[" &amp; TEXT(W$6,"yyyymm") &amp; "]",
"[Base_Tarjetas].[Metrica]","[Base_Tarjetas].[Metrica].&amp;[" &amp; $A65 &amp; "]",
"[Base_Tarjetas].[SEGMENTO_DESCRIP]","[Base_Tarjetas].[SEGMENTO_DESCRIP].&amp;[" &amp; $C$6 &amp; "]",
"[Base_Tarjetas].[SITUACION]","[Base_Tarjetas].[SITUACION].&amp;[" &amp; $C65 &amp; "]",
"[Base_Tarjetas].[TIPO]","[Base_Tarjetas].[TIPO].&amp;[" &amp; $C$1 &amp; "]")/1000,
0)</f>
        <v>0</v>
      </c>
      <c r="X65" s="8">
        <f>IFERROR(
GETPIVOTDATA("[Base_Tarjetas].[Importe]",TDinamica_R!$A$3,
"[Base_Tarjetas].[PERIODO]","[Base_Tarjetas].[PERIODO].&amp;[" &amp; TEXT(X$6,"yyyymm") &amp; "]",
"[Base_Tarjetas].[Metrica]","[Base_Tarjetas].[Metrica].&amp;[" &amp; $A65 &amp; "]",
"[Base_Tarjetas].[SEGMENTO_DESCRIP]","[Base_Tarjetas].[SEGMENTO_DESCRIP].&amp;[" &amp; $C$6 &amp; "]",
"[Base_Tarjetas].[SITUACION]","[Base_Tarjetas].[SITUACION].&amp;[" &amp; $C65 &amp; "]",
"[Base_Tarjetas].[TIPO]","[Base_Tarjetas].[TIPO].&amp;[" &amp; $C$1 &amp; "]")/1000,
0)</f>
        <v>0</v>
      </c>
      <c r="Y65" s="8">
        <f>IFERROR(
GETPIVOTDATA("[Base_Tarjetas].[Importe]",TDinamica_R!$A$3,
"[Base_Tarjetas].[PERIODO]","[Base_Tarjetas].[PERIODO].&amp;[" &amp; TEXT(Y$6,"yyyymm") &amp; "]",
"[Base_Tarjetas].[Metrica]","[Base_Tarjetas].[Metrica].&amp;[" &amp; $A65 &amp; "]",
"[Base_Tarjetas].[SEGMENTO_DESCRIP]","[Base_Tarjetas].[SEGMENTO_DESCRIP].&amp;[" &amp; $C$6 &amp; "]",
"[Base_Tarjetas].[SITUACION]","[Base_Tarjetas].[SITUACION].&amp;[" &amp; $C65 &amp; "]",
"[Base_Tarjetas].[TIPO]","[Base_Tarjetas].[TIPO].&amp;[" &amp; $C$1 &amp; "]")/1000,
0)</f>
        <v>0</v>
      </c>
      <c r="Z65" s="8">
        <f>IFERROR(
GETPIVOTDATA("[Base_Tarjetas].[Importe]",TDinamica_R!$A$3,
"[Base_Tarjetas].[PERIODO]","[Base_Tarjetas].[PERIODO].&amp;[" &amp; TEXT(Z$6,"yyyymm") &amp; "]",
"[Base_Tarjetas].[Metrica]","[Base_Tarjetas].[Metrica].&amp;[" &amp; $A65 &amp; "]",
"[Base_Tarjetas].[SEGMENTO_DESCRIP]","[Base_Tarjetas].[SEGMENTO_DESCRIP].&amp;[" &amp; $C$6 &amp; "]",
"[Base_Tarjetas].[SITUACION]","[Base_Tarjetas].[SITUACION].&amp;[" &amp; $C65 &amp; "]",
"[Base_Tarjetas].[TIPO]","[Base_Tarjetas].[TIPO].&amp;[" &amp; $C$1 &amp; "]")/1000,
0)</f>
        <v>0</v>
      </c>
      <c r="AA65" s="8">
        <f>IFERROR(
GETPIVOTDATA("[Base_Tarjetas].[Importe]",TDinamica_R!$A$3,
"[Base_Tarjetas].[PERIODO]","[Base_Tarjetas].[PERIODO].&amp;[" &amp; TEXT(AA$6,"yyyymm") &amp; "]",
"[Base_Tarjetas].[Metrica]","[Base_Tarjetas].[Metrica].&amp;[" &amp; $A65 &amp; "]",
"[Base_Tarjetas].[SEGMENTO_DESCRIP]","[Base_Tarjetas].[SEGMENTO_DESCRIP].&amp;[" &amp; $C$6 &amp; "]",
"[Base_Tarjetas].[SITUACION]","[Base_Tarjetas].[SITUACION].&amp;[" &amp; $C65 &amp; "]",
"[Base_Tarjetas].[TIPO]","[Base_Tarjetas].[TIPO].&amp;[" &amp; $C$1 &amp; "]")/1000,
0)</f>
        <v>0</v>
      </c>
      <c r="AB65" s="8">
        <f>IFERROR(
GETPIVOTDATA("[Base_Tarjetas].[Importe]",TDinamica_R!$A$3,
"[Base_Tarjetas].[PERIODO]","[Base_Tarjetas].[PERIODO].&amp;[" &amp; TEXT(AB$6,"yyyymm") &amp; "]",
"[Base_Tarjetas].[Metrica]","[Base_Tarjetas].[Metrica].&amp;[" &amp; $A65 &amp; "]",
"[Base_Tarjetas].[SEGMENTO_DESCRIP]","[Base_Tarjetas].[SEGMENTO_DESCRIP].&amp;[" &amp; $C$6 &amp; "]",
"[Base_Tarjetas].[SITUACION]","[Base_Tarjetas].[SITUACION].&amp;[" &amp; $C65 &amp; "]",
"[Base_Tarjetas].[TIPO]","[Base_Tarjetas].[TIPO].&amp;[" &amp; $C$1 &amp; "]")/1000,
0)</f>
        <v>0</v>
      </c>
      <c r="AC65" s="8">
        <f>IFERROR(
GETPIVOTDATA("[Base_Tarjetas].[Importe]",TDinamica_R!$A$3,
"[Base_Tarjetas].[PERIODO]","[Base_Tarjetas].[PERIODO].&amp;[" &amp; TEXT(AC$6,"yyyymm") &amp; "]",
"[Base_Tarjetas].[Metrica]","[Base_Tarjetas].[Metrica].&amp;[" &amp; $A65 &amp; "]",
"[Base_Tarjetas].[SEGMENTO_DESCRIP]","[Base_Tarjetas].[SEGMENTO_DESCRIP].&amp;[" &amp; $C$6 &amp; "]",
"[Base_Tarjetas].[SITUACION]","[Base_Tarjetas].[SITUACION].&amp;[" &amp; $C65 &amp; "]",
"[Base_Tarjetas].[TIPO]","[Base_Tarjetas].[TIPO].&amp;[" &amp; $C$1 &amp; "]")/1000,
0)</f>
        <v>0</v>
      </c>
      <c r="AD65" s="8">
        <f>IFERROR(
GETPIVOTDATA("[Base_Tarjetas].[Importe]",TDinamica_R!$A$3,
"[Base_Tarjetas].[PERIODO]","[Base_Tarjetas].[PERIODO].&amp;[" &amp; TEXT(AD$6,"yyyymm") &amp; "]",
"[Base_Tarjetas].[Metrica]","[Base_Tarjetas].[Metrica].&amp;[" &amp; $A65 &amp; "]",
"[Base_Tarjetas].[SEGMENTO_DESCRIP]","[Base_Tarjetas].[SEGMENTO_DESCRIP].&amp;[" &amp; $C$6 &amp; "]",
"[Base_Tarjetas].[SITUACION]","[Base_Tarjetas].[SITUACION].&amp;[" &amp; $C65 &amp; "]",
"[Base_Tarjetas].[TIPO]","[Base_Tarjetas].[TIPO].&amp;[" &amp; $C$1 &amp; "]")/1000,
0)</f>
        <v>0</v>
      </c>
      <c r="AE65" s="8">
        <f>IFERROR(
GETPIVOTDATA("[Base_Tarjetas].[Importe]",TDinamica_R!$A$3,
"[Base_Tarjetas].[PERIODO]","[Base_Tarjetas].[PERIODO].&amp;[" &amp; TEXT(AE$6,"yyyymm") &amp; "]",
"[Base_Tarjetas].[Metrica]","[Base_Tarjetas].[Metrica].&amp;[" &amp; $A65 &amp; "]",
"[Base_Tarjetas].[SEGMENTO_DESCRIP]","[Base_Tarjetas].[SEGMENTO_DESCRIP].&amp;[" &amp; $C$6 &amp; "]",
"[Base_Tarjetas].[SITUACION]","[Base_Tarjetas].[SITUACION].&amp;[" &amp; $C65 &amp; "]",
"[Base_Tarjetas].[TIPO]","[Base_Tarjetas].[TIPO].&amp;[" &amp; $C$1 &amp; "]")/1000,
0)</f>
        <v>0</v>
      </c>
      <c r="AF65" s="8">
        <f>IFERROR(
GETPIVOTDATA("[Base_Tarjetas].[Importe]",TDinamica_R!$A$3,
"[Base_Tarjetas].[PERIODO]","[Base_Tarjetas].[PERIODO].&amp;[" &amp; TEXT(AF$6,"yyyymm") &amp; "]",
"[Base_Tarjetas].[Metrica]","[Base_Tarjetas].[Metrica].&amp;[" &amp; $A65 &amp; "]",
"[Base_Tarjetas].[SEGMENTO_DESCRIP]","[Base_Tarjetas].[SEGMENTO_DESCRIP].&amp;[" &amp; $C$6 &amp; "]",
"[Base_Tarjetas].[SITUACION]","[Base_Tarjetas].[SITUACION].&amp;[" &amp; $C65 &amp; "]",
"[Base_Tarjetas].[TIPO]","[Base_Tarjetas].[TIPO].&amp;[" &amp; $C$1 &amp; "]")/1000,
0)</f>
        <v>0</v>
      </c>
      <c r="AG65" s="8">
        <f>IFERROR(
GETPIVOTDATA("[Base_Tarjetas].[Importe]",TDinamica_R!$A$3,
"[Base_Tarjetas].[PERIODO]","[Base_Tarjetas].[PERIODO].&amp;[" &amp; TEXT(AG$6,"yyyymm") &amp; "]",
"[Base_Tarjetas].[Metrica]","[Base_Tarjetas].[Metrica].&amp;[" &amp; $A65 &amp; "]",
"[Base_Tarjetas].[SEGMENTO_DESCRIP]","[Base_Tarjetas].[SEGMENTO_DESCRIP].&amp;[" &amp; $C$6 &amp; "]",
"[Base_Tarjetas].[SITUACION]","[Base_Tarjetas].[SITUACION].&amp;[" &amp; $C65 &amp; "]",
"[Base_Tarjetas].[TIPO]","[Base_Tarjetas].[TIPO].&amp;[" &amp; $C$1 &amp; "]")/1000,
0)</f>
        <v>0</v>
      </c>
      <c r="AH65" s="8">
        <f>IFERROR(
GETPIVOTDATA("[Base_Tarjetas].[Importe]",TDinamica_R!$A$3,
"[Base_Tarjetas].[PERIODO]","[Base_Tarjetas].[PERIODO].&amp;[" &amp; TEXT(AH$6,"yyyymm") &amp; "]",
"[Base_Tarjetas].[Metrica]","[Base_Tarjetas].[Metrica].&amp;[" &amp; $A65 &amp; "]",
"[Base_Tarjetas].[SEGMENTO_DESCRIP]","[Base_Tarjetas].[SEGMENTO_DESCRIP].&amp;[" &amp; $C$6 &amp; "]",
"[Base_Tarjetas].[SITUACION]","[Base_Tarjetas].[SITUACION].&amp;[" &amp; $C65 &amp; "]",
"[Base_Tarjetas].[TIPO]","[Base_Tarjetas].[TIPO].&amp;[" &amp; $C$1 &amp; "]")/1000,
0)</f>
        <v>0</v>
      </c>
      <c r="AI65" s="8">
        <f>IFERROR(
GETPIVOTDATA("[Base_Tarjetas].[Importe]",TDinamica_R!$A$3,
"[Base_Tarjetas].[PERIODO]","[Base_Tarjetas].[PERIODO].&amp;[" &amp; TEXT(AI$6,"yyyymm") &amp; "]",
"[Base_Tarjetas].[Metrica]","[Base_Tarjetas].[Metrica].&amp;[" &amp; $A65 &amp; "]",
"[Base_Tarjetas].[SEGMENTO_DESCRIP]","[Base_Tarjetas].[SEGMENTO_DESCRIP].&amp;[" &amp; $C$6 &amp; "]",
"[Base_Tarjetas].[SITUACION]","[Base_Tarjetas].[SITUACION].&amp;[" &amp; $C65 &amp; "]",
"[Base_Tarjetas].[TIPO]","[Base_Tarjetas].[TIPO].&amp;[" &amp; $C$1 &amp; "]")/1000,
0)</f>
        <v>0</v>
      </c>
      <c r="AJ65" s="8">
        <f>IFERROR(
GETPIVOTDATA("[Base_Tarjetas].[Importe]",TDinamica_R!$A$3,
"[Base_Tarjetas].[PERIODO]","[Base_Tarjetas].[PERIODO].&amp;[" &amp; TEXT(AJ$6,"yyyymm") &amp; "]",
"[Base_Tarjetas].[Metrica]","[Base_Tarjetas].[Metrica].&amp;[" &amp; $A65 &amp; "]",
"[Base_Tarjetas].[SEGMENTO_DESCRIP]","[Base_Tarjetas].[SEGMENTO_DESCRIP].&amp;[" &amp; $C$6 &amp; "]",
"[Base_Tarjetas].[SITUACION]","[Base_Tarjetas].[SITUACION].&amp;[" &amp; $C65 &amp; "]",
"[Base_Tarjetas].[TIPO]","[Base_Tarjetas].[TIPO].&amp;[" &amp; $C$1 &amp; "]")/1000,
0)</f>
        <v>0</v>
      </c>
      <c r="AK65" s="8">
        <f>IFERROR(
GETPIVOTDATA("[Base_Tarjetas].[Importe]",TDinamica_R!$A$3,
"[Base_Tarjetas].[PERIODO]","[Base_Tarjetas].[PERIODO].&amp;[" &amp; TEXT(AK$6,"yyyymm") &amp; "]",
"[Base_Tarjetas].[Metrica]","[Base_Tarjetas].[Metrica].&amp;[" &amp; $A65 &amp; "]",
"[Base_Tarjetas].[SEGMENTO_DESCRIP]","[Base_Tarjetas].[SEGMENTO_DESCRIP].&amp;[" &amp; $C$6 &amp; "]",
"[Base_Tarjetas].[SITUACION]","[Base_Tarjetas].[SITUACION].&amp;[" &amp; $C65 &amp; "]",
"[Base_Tarjetas].[TIPO]","[Base_Tarjetas].[TIPO].&amp;[" &amp; $C$1 &amp; "]")/1000,
0)</f>
        <v>0</v>
      </c>
      <c r="AL65" s="8">
        <f>IFERROR(
GETPIVOTDATA("[Base_Tarjetas].[Importe]",TDinamica_R!$A$3,
"[Base_Tarjetas].[PERIODO]","[Base_Tarjetas].[PERIODO].&amp;[" &amp; TEXT(AL$6,"yyyymm") &amp; "]",
"[Base_Tarjetas].[Metrica]","[Base_Tarjetas].[Metrica].&amp;[" &amp; $A65 &amp; "]",
"[Base_Tarjetas].[SEGMENTO_DESCRIP]","[Base_Tarjetas].[SEGMENTO_DESCRIP].&amp;[" &amp; $C$6 &amp; "]",
"[Base_Tarjetas].[SITUACION]","[Base_Tarjetas].[SITUACION].&amp;[" &amp; $C65 &amp; "]",
"[Base_Tarjetas].[TIPO]","[Base_Tarjetas].[TIPO].&amp;[" &amp; $C$1 &amp; "]")/1000,
0)</f>
        <v>0</v>
      </c>
      <c r="AM65" s="8">
        <f>IFERROR(
GETPIVOTDATA("[Base_Tarjetas].[Importe]",TDinamica_R!$A$3,
"[Base_Tarjetas].[PERIODO]","[Base_Tarjetas].[PERIODO].&amp;[" &amp; TEXT(AM$6,"yyyymm") &amp; "]",
"[Base_Tarjetas].[Metrica]","[Base_Tarjetas].[Metrica].&amp;[" &amp; $A65 &amp; "]",
"[Base_Tarjetas].[SEGMENTO_DESCRIP]","[Base_Tarjetas].[SEGMENTO_DESCRIP].&amp;[" &amp; $C$6 &amp; "]",
"[Base_Tarjetas].[SITUACION]","[Base_Tarjetas].[SITUACION].&amp;[" &amp; $C65 &amp; "]",
"[Base_Tarjetas].[TIPO]","[Base_Tarjetas].[TIPO].&amp;[" &amp; $C$1 &amp; "]")/1000,
0)</f>
        <v>0</v>
      </c>
      <c r="AN65" s="8">
        <f>IFERROR(
GETPIVOTDATA("[Base_Tarjetas].[Importe]",TDinamica_R!$A$3,
"[Base_Tarjetas].[PERIODO]","[Base_Tarjetas].[PERIODO].&amp;[" &amp; TEXT(AN$6,"yyyymm") &amp; "]",
"[Base_Tarjetas].[Metrica]","[Base_Tarjetas].[Metrica].&amp;[" &amp; $A65 &amp; "]",
"[Base_Tarjetas].[SEGMENTO_DESCRIP]","[Base_Tarjetas].[SEGMENTO_DESCRIP].&amp;[" &amp; $C$6 &amp; "]",
"[Base_Tarjetas].[SITUACION]","[Base_Tarjetas].[SITUACION].&amp;[" &amp; $C65 &amp; "]",
"[Base_Tarjetas].[TIPO]","[Base_Tarjetas].[TIPO].&amp;[" &amp; $C$1 &amp; "]")/1000,
0)</f>
        <v>0</v>
      </c>
      <c r="AO65" s="8">
        <f>IFERROR(
GETPIVOTDATA("[Base_Tarjetas].[Importe]",TDinamica_R!$A$3,
"[Base_Tarjetas].[PERIODO]","[Base_Tarjetas].[PERIODO].&amp;[" &amp; TEXT(AO$6,"yyyymm") &amp; "]",
"[Base_Tarjetas].[Metrica]","[Base_Tarjetas].[Metrica].&amp;[" &amp; $A65 &amp; "]",
"[Base_Tarjetas].[SEGMENTO_DESCRIP]","[Base_Tarjetas].[SEGMENTO_DESCRIP].&amp;[" &amp; $C$6 &amp; "]",
"[Base_Tarjetas].[SITUACION]","[Base_Tarjetas].[SITUACION].&amp;[" &amp; $C65 &amp; "]",
"[Base_Tarjetas].[TIPO]","[Base_Tarjetas].[TIPO].&amp;[" &amp; $C$1 &amp; "]")/1000,
0)</f>
        <v>0</v>
      </c>
      <c r="AP65" s="8">
        <f>IFERROR(
GETPIVOTDATA("[Base_Tarjetas].[Importe]",TDinamica_R!$A$3,
"[Base_Tarjetas].[PERIODO]","[Base_Tarjetas].[PERIODO].&amp;[" &amp; TEXT(AP$6,"yyyymm") &amp; "]",
"[Base_Tarjetas].[Metrica]","[Base_Tarjetas].[Metrica].&amp;[" &amp; $A65 &amp; "]",
"[Base_Tarjetas].[SEGMENTO_DESCRIP]","[Base_Tarjetas].[SEGMENTO_DESCRIP].&amp;[" &amp; $C$6 &amp; "]",
"[Base_Tarjetas].[SITUACION]","[Base_Tarjetas].[SITUACION].&amp;[" &amp; $C65 &amp; "]",
"[Base_Tarjetas].[TIPO]","[Base_Tarjetas].[TIPO].&amp;[" &amp; $C$1 &amp; "]")/1000,
0)</f>
        <v>0</v>
      </c>
      <c r="AQ65" s="8">
        <f>IFERROR(
GETPIVOTDATA("[Base_Tarjetas].[Importe]",TDinamica_R!$A$3,
"[Base_Tarjetas].[PERIODO]","[Base_Tarjetas].[PERIODO].&amp;[" &amp; TEXT(AQ$6,"yyyymm") &amp; "]",
"[Base_Tarjetas].[Metrica]","[Base_Tarjetas].[Metrica].&amp;[" &amp; $A65 &amp; "]",
"[Base_Tarjetas].[SEGMENTO_DESCRIP]","[Base_Tarjetas].[SEGMENTO_DESCRIP].&amp;[" &amp; $C$6 &amp; "]",
"[Base_Tarjetas].[SITUACION]","[Base_Tarjetas].[SITUACION].&amp;[" &amp; $C65 &amp; "]",
"[Base_Tarjetas].[TIPO]","[Base_Tarjetas].[TIPO].&amp;[" &amp; $C$1 &amp; "]")/1000,
0)</f>
        <v>0</v>
      </c>
      <c r="AR65" s="8">
        <f>IFERROR(
GETPIVOTDATA("[Base_Tarjetas].[Importe]",TDinamica_R!$A$3,
"[Base_Tarjetas].[PERIODO]","[Base_Tarjetas].[PERIODO].&amp;[" &amp; TEXT(AR$6,"yyyymm") &amp; "]",
"[Base_Tarjetas].[Metrica]","[Base_Tarjetas].[Metrica].&amp;[" &amp; $A65 &amp; "]",
"[Base_Tarjetas].[SEGMENTO_DESCRIP]","[Base_Tarjetas].[SEGMENTO_DESCRIP].&amp;[" &amp; $C$6 &amp; "]",
"[Base_Tarjetas].[SITUACION]","[Base_Tarjetas].[SITUACION].&amp;[" &amp; $C65 &amp; "]",
"[Base_Tarjetas].[TIPO]","[Base_Tarjetas].[TIPO].&amp;[" &amp; $C$1 &amp; "]")/1000,
0)</f>
        <v>0</v>
      </c>
      <c r="AS65" s="8">
        <f>IFERROR(
GETPIVOTDATA("[Base_Tarjetas].[Importe]",TDinamica_R!$A$3,
"[Base_Tarjetas].[PERIODO]","[Base_Tarjetas].[PERIODO].&amp;[" &amp; TEXT(AS$6,"yyyymm") &amp; "]",
"[Base_Tarjetas].[Metrica]","[Base_Tarjetas].[Metrica].&amp;[" &amp; $A65 &amp; "]",
"[Base_Tarjetas].[SEGMENTO_DESCRIP]","[Base_Tarjetas].[SEGMENTO_DESCRIP].&amp;[" &amp; $C$6 &amp; "]",
"[Base_Tarjetas].[SITUACION]","[Base_Tarjetas].[SITUACION].&amp;[" &amp; $C65 &amp; "]",
"[Base_Tarjetas].[TIPO]","[Base_Tarjetas].[TIPO].&amp;[" &amp; $C$1 &amp; "]")/1000,
0)</f>
        <v>0</v>
      </c>
      <c r="AT65" s="8">
        <f>IFERROR(
GETPIVOTDATA("[Base_Tarjetas].[Importe]",TDinamica_R!$A$3,
"[Base_Tarjetas].[PERIODO]","[Base_Tarjetas].[PERIODO].&amp;[" &amp; TEXT(AT$6,"yyyymm") &amp; "]",
"[Base_Tarjetas].[Metrica]","[Base_Tarjetas].[Metrica].&amp;[" &amp; $A65 &amp; "]",
"[Base_Tarjetas].[SEGMENTO_DESCRIP]","[Base_Tarjetas].[SEGMENTO_DESCRIP].&amp;[" &amp; $C$6 &amp; "]",
"[Base_Tarjetas].[SITUACION]","[Base_Tarjetas].[SITUACION].&amp;[" &amp; $C65 &amp; "]",
"[Base_Tarjetas].[TIPO]","[Base_Tarjetas].[TIPO].&amp;[" &amp; $C$1 &amp; "]")/1000,
0)</f>
        <v>0</v>
      </c>
      <c r="AU65" s="8">
        <f>IFERROR(
GETPIVOTDATA("[Base_Tarjetas].[Importe]",TDinamica_R!$A$3,
"[Base_Tarjetas].[PERIODO]","[Base_Tarjetas].[PERIODO].&amp;[" &amp; TEXT(AU$6,"yyyymm") &amp; "]",
"[Base_Tarjetas].[Metrica]","[Base_Tarjetas].[Metrica].&amp;[" &amp; $A65 &amp; "]",
"[Base_Tarjetas].[SEGMENTO_DESCRIP]","[Base_Tarjetas].[SEGMENTO_DESCRIP].&amp;[" &amp; $C$6 &amp; "]",
"[Base_Tarjetas].[SITUACION]","[Base_Tarjetas].[SITUACION].&amp;[" &amp; $C65 &amp; "]",
"[Base_Tarjetas].[TIPO]","[Base_Tarjetas].[TIPO].&amp;[" &amp; $C$1 &amp; "]")/1000,
0)</f>
        <v>0</v>
      </c>
      <c r="AV65" s="8">
        <f>IFERROR(
GETPIVOTDATA("[Base_Tarjetas].[Importe]",TDinamica_R!$A$3,
"[Base_Tarjetas].[PERIODO]","[Base_Tarjetas].[PERIODO].&amp;[" &amp; TEXT(AV$6,"yyyymm") &amp; "]",
"[Base_Tarjetas].[Metrica]","[Base_Tarjetas].[Metrica].&amp;[" &amp; $A65 &amp; "]",
"[Base_Tarjetas].[SEGMENTO_DESCRIP]","[Base_Tarjetas].[SEGMENTO_DESCRIP].&amp;[" &amp; $C$6 &amp; "]",
"[Base_Tarjetas].[SITUACION]","[Base_Tarjetas].[SITUACION].&amp;[" &amp; $C65 &amp; "]",
"[Base_Tarjetas].[TIPO]","[Base_Tarjetas].[TIPO].&amp;[" &amp; $C$1 &amp; "]")/1000,
0)</f>
        <v>0</v>
      </c>
      <c r="AW65" s="8">
        <f>IFERROR(
GETPIVOTDATA("[Base_Tarjetas].[Importe]",TDinamica_R!$A$3,
"[Base_Tarjetas].[PERIODO]","[Base_Tarjetas].[PERIODO].&amp;[" &amp; TEXT(AW$6,"yyyymm") &amp; "]",
"[Base_Tarjetas].[Metrica]","[Base_Tarjetas].[Metrica].&amp;[" &amp; $A65 &amp; "]",
"[Base_Tarjetas].[SEGMENTO_DESCRIP]","[Base_Tarjetas].[SEGMENTO_DESCRIP].&amp;[" &amp; $C$6 &amp; "]",
"[Base_Tarjetas].[SITUACION]","[Base_Tarjetas].[SITUACION].&amp;[" &amp; $C65 &amp; "]",
"[Base_Tarjetas].[TIPO]","[Base_Tarjetas].[TIPO].&amp;[" &amp; $C$1 &amp; "]")/1000,
0)</f>
        <v>0</v>
      </c>
      <c r="AX65" s="8">
        <f>IFERROR(
GETPIVOTDATA("[Base_Tarjetas].[Importe]",TDinamica_R!$A$3,
"[Base_Tarjetas].[PERIODO]","[Base_Tarjetas].[PERIODO].&amp;[" &amp; TEXT(AX$6,"yyyymm") &amp; "]",
"[Base_Tarjetas].[Metrica]","[Base_Tarjetas].[Metrica].&amp;[" &amp; $A65 &amp; "]",
"[Base_Tarjetas].[SEGMENTO_DESCRIP]","[Base_Tarjetas].[SEGMENTO_DESCRIP].&amp;[" &amp; $C$6 &amp; "]",
"[Base_Tarjetas].[SITUACION]","[Base_Tarjetas].[SITUACION].&amp;[" &amp; $C65 &amp; "]",
"[Base_Tarjetas].[TIPO]","[Base_Tarjetas].[TIPO].&amp;[" &amp; $C$1 &amp; "]")/1000,
0)</f>
        <v>0</v>
      </c>
      <c r="AY65" s="8">
        <f>IFERROR(
GETPIVOTDATA("[Base_Tarjetas].[Importe]",TDinamica_R!$A$3,
"[Base_Tarjetas].[PERIODO]","[Base_Tarjetas].[PERIODO].&amp;[" &amp; TEXT(AY$6,"yyyymm") &amp; "]",
"[Base_Tarjetas].[Metrica]","[Base_Tarjetas].[Metrica].&amp;[" &amp; $A65 &amp; "]",
"[Base_Tarjetas].[SEGMENTO_DESCRIP]","[Base_Tarjetas].[SEGMENTO_DESCRIP].&amp;[" &amp; $C$6 &amp; "]",
"[Base_Tarjetas].[SITUACION]","[Base_Tarjetas].[SITUACION].&amp;[" &amp; $C65 &amp; "]",
"[Base_Tarjetas].[TIPO]","[Base_Tarjetas].[TIPO].&amp;[" &amp; $C$1 &amp; "]")/1000,
0)</f>
        <v>0</v>
      </c>
      <c r="AZ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TEXT(AZ$6,"yyyymm") &amp; "]"),
0)</f>
        <v>0</v>
      </c>
      <c r="BA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TEXT(BA$6,"yyyymm") &amp; "]"),
0)</f>
        <v>0</v>
      </c>
      <c r="BB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TEXT(BB$6,"yyyymm") &amp; "]"),
0)</f>
        <v>0</v>
      </c>
      <c r="BC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TEXT(BC$6,"yyyymm") &amp; "]"),
0)</f>
        <v>0</v>
      </c>
      <c r="BD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TEXT(BD$6,"yyyymm") &amp; "]"),
0)</f>
        <v>0</v>
      </c>
      <c r="BE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TEXT(BE$6,"yyyymm") &amp; "]"),
0)</f>
        <v>0</v>
      </c>
      <c r="BF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TEXT(BF$6,"yyyymm") &amp; "]"),
0)</f>
        <v>0</v>
      </c>
      <c r="BG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TEXT(BG$6,"yyyymm") &amp; "]"),
0)</f>
        <v>0</v>
      </c>
      <c r="BH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TEXT(BH$6,"yyyymm") &amp; "]"),
0)</f>
        <v>0</v>
      </c>
      <c r="BI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TEXT(BI$6,"yyyymm") &amp; "]"),
0)</f>
        <v>0</v>
      </c>
      <c r="BJ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TEXT(BJ$6,"yyyymm") &amp; "]"),
0)</f>
        <v>0</v>
      </c>
      <c r="BK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TEXT(BK$6,"yyyymm") &amp; "]"),
0)</f>
        <v>0</v>
      </c>
      <c r="BO65" s="24">
        <f t="shared" si="170"/>
        <v>0</v>
      </c>
      <c r="BP65" s="24">
        <f t="shared" si="170"/>
        <v>0</v>
      </c>
      <c r="BQ65" s="24">
        <f t="shared" si="170"/>
        <v>0</v>
      </c>
      <c r="BR65" s="24">
        <f t="shared" si="170"/>
        <v>0</v>
      </c>
      <c r="BS65" s="24">
        <f t="shared" si="170"/>
        <v>0</v>
      </c>
      <c r="BT65" s="24">
        <f t="shared" si="170"/>
        <v>0</v>
      </c>
    </row>
    <row r="66" spans="1:72" hidden="1" outlineLevel="1" x14ac:dyDescent="0.25">
      <c r="A66" s="11" t="s">
        <v>35</v>
      </c>
      <c r="C66" s="2" t="s">
        <v>93</v>
      </c>
      <c r="D66" s="8">
        <f>IFERROR(
GETPIVOTDATA("[Base_Tarjetas].[Importe]",TDinamica_R!$A$3,
"[Base_Tarjetas].[PERIODO]","[Base_Tarjetas].[PERIODO].&amp;[" &amp; TEXT(D$6,"yyyymm") &amp; "]",
"[Base_Tarjetas].[Metrica]","[Base_Tarjetas].[Metrica].&amp;[" &amp; $A66 &amp; "]",
"[Base_Tarjetas].[SEGMENTO_DESCRIP]","[Base_Tarjetas].[SEGMENTO_DESCRIP].&amp;[" &amp; $C$6 &amp; "]",
"[Base_Tarjetas].[SITUACION]","[Base_Tarjetas].[SITUACION].&amp;[" &amp; $C66 &amp; "]",
"[Base_Tarjetas].[TIPO]","[Base_Tarjetas].[TIPO].&amp;[" &amp; $C$1 &amp; "]")/1000,
0)</f>
        <v>0</v>
      </c>
      <c r="E66" s="8">
        <f>IFERROR(
GETPIVOTDATA("[Base_Tarjetas].[Importe]",TDinamica_R!$A$3,
"[Base_Tarjetas].[PERIODO]","[Base_Tarjetas].[PERIODO].&amp;[" &amp; TEXT(E$6,"yyyymm") &amp; "]",
"[Base_Tarjetas].[Metrica]","[Base_Tarjetas].[Metrica].&amp;[" &amp; $A66 &amp; "]",
"[Base_Tarjetas].[SEGMENTO_DESCRIP]","[Base_Tarjetas].[SEGMENTO_DESCRIP].&amp;[" &amp; $C$6 &amp; "]",
"[Base_Tarjetas].[SITUACION]","[Base_Tarjetas].[SITUACION].&amp;[" &amp; $C66 &amp; "]",
"[Base_Tarjetas].[TIPO]","[Base_Tarjetas].[TIPO].&amp;[" &amp; $C$1 &amp; "]")/1000,
0)</f>
        <v>0</v>
      </c>
      <c r="F66" s="8">
        <f>IFERROR(
GETPIVOTDATA("[Base_Tarjetas].[Importe]",TDinamica_R!$A$3,
"[Base_Tarjetas].[PERIODO]","[Base_Tarjetas].[PERIODO].&amp;[" &amp; TEXT(F$6,"yyyymm") &amp; "]",
"[Base_Tarjetas].[Metrica]","[Base_Tarjetas].[Metrica].&amp;[" &amp; $A66 &amp; "]",
"[Base_Tarjetas].[SEGMENTO_DESCRIP]","[Base_Tarjetas].[SEGMENTO_DESCRIP].&amp;[" &amp; $C$6 &amp; "]",
"[Base_Tarjetas].[SITUACION]","[Base_Tarjetas].[SITUACION].&amp;[" &amp; $C66 &amp; "]",
"[Base_Tarjetas].[TIPO]","[Base_Tarjetas].[TIPO].&amp;[" &amp; $C$1 &amp; "]")/1000,
0)</f>
        <v>0</v>
      </c>
      <c r="G66" s="8">
        <f>IFERROR(
GETPIVOTDATA("[Base_Tarjetas].[Importe]",TDinamica_R!$A$3,
"[Base_Tarjetas].[PERIODO]","[Base_Tarjetas].[PERIODO].&amp;[" &amp; TEXT(G$6,"yyyymm") &amp; "]",
"[Base_Tarjetas].[Metrica]","[Base_Tarjetas].[Metrica].&amp;[" &amp; $A66 &amp; "]",
"[Base_Tarjetas].[SEGMENTO_DESCRIP]","[Base_Tarjetas].[SEGMENTO_DESCRIP].&amp;[" &amp; $C$6 &amp; "]",
"[Base_Tarjetas].[SITUACION]","[Base_Tarjetas].[SITUACION].&amp;[" &amp; $C66 &amp; "]",
"[Base_Tarjetas].[TIPO]","[Base_Tarjetas].[TIPO].&amp;[" &amp; $C$1 &amp; "]")/1000,
0)</f>
        <v>0</v>
      </c>
      <c r="H66" s="8">
        <f>IFERROR(
GETPIVOTDATA("[Base_Tarjetas].[Importe]",TDinamica_R!$A$3,
"[Base_Tarjetas].[PERIODO]","[Base_Tarjetas].[PERIODO].&amp;[" &amp; TEXT(H$6,"yyyymm") &amp; "]",
"[Base_Tarjetas].[Metrica]","[Base_Tarjetas].[Metrica].&amp;[" &amp; $A66 &amp; "]",
"[Base_Tarjetas].[SEGMENTO_DESCRIP]","[Base_Tarjetas].[SEGMENTO_DESCRIP].&amp;[" &amp; $C$6 &amp; "]",
"[Base_Tarjetas].[SITUACION]","[Base_Tarjetas].[SITUACION].&amp;[" &amp; $C66 &amp; "]",
"[Base_Tarjetas].[TIPO]","[Base_Tarjetas].[TIPO].&amp;[" &amp; $C$1 &amp; "]")/1000,
0)</f>
        <v>0</v>
      </c>
      <c r="I66" s="8">
        <f>IFERROR(
GETPIVOTDATA("[Base_Tarjetas].[Importe]",TDinamica_R!$A$3,
"[Base_Tarjetas].[PERIODO]","[Base_Tarjetas].[PERIODO].&amp;[" &amp; TEXT(I$6,"yyyymm") &amp; "]",
"[Base_Tarjetas].[Metrica]","[Base_Tarjetas].[Metrica].&amp;[" &amp; $A66 &amp; "]",
"[Base_Tarjetas].[SEGMENTO_DESCRIP]","[Base_Tarjetas].[SEGMENTO_DESCRIP].&amp;[" &amp; $C$6 &amp; "]",
"[Base_Tarjetas].[SITUACION]","[Base_Tarjetas].[SITUACION].&amp;[" &amp; $C66 &amp; "]",
"[Base_Tarjetas].[TIPO]","[Base_Tarjetas].[TIPO].&amp;[" &amp; $C$1 &amp; "]")/1000,
0)</f>
        <v>0</v>
      </c>
      <c r="J66" s="8">
        <f>IFERROR(
GETPIVOTDATA("[Base_Tarjetas].[Importe]",TDinamica_R!$A$3,
"[Base_Tarjetas].[PERIODO]","[Base_Tarjetas].[PERIODO].&amp;[" &amp; TEXT(J$6,"yyyymm") &amp; "]",
"[Base_Tarjetas].[Metrica]","[Base_Tarjetas].[Metrica].&amp;[" &amp; $A66 &amp; "]",
"[Base_Tarjetas].[SEGMENTO_DESCRIP]","[Base_Tarjetas].[SEGMENTO_DESCRIP].&amp;[" &amp; $C$6 &amp; "]",
"[Base_Tarjetas].[SITUACION]","[Base_Tarjetas].[SITUACION].&amp;[" &amp; $C66 &amp; "]",
"[Base_Tarjetas].[TIPO]","[Base_Tarjetas].[TIPO].&amp;[" &amp; $C$1 &amp; "]")/1000,
0)</f>
        <v>0</v>
      </c>
      <c r="K66" s="8">
        <f>IFERROR(
GETPIVOTDATA("[Base_Tarjetas].[Importe]",TDinamica_R!$A$3,
"[Base_Tarjetas].[PERIODO]","[Base_Tarjetas].[PERIODO].&amp;[" &amp; TEXT(K$6,"yyyymm") &amp; "]",
"[Base_Tarjetas].[Metrica]","[Base_Tarjetas].[Metrica].&amp;[" &amp; $A66 &amp; "]",
"[Base_Tarjetas].[SEGMENTO_DESCRIP]","[Base_Tarjetas].[SEGMENTO_DESCRIP].&amp;[" &amp; $C$6 &amp; "]",
"[Base_Tarjetas].[SITUACION]","[Base_Tarjetas].[SITUACION].&amp;[" &amp; $C66 &amp; "]",
"[Base_Tarjetas].[TIPO]","[Base_Tarjetas].[TIPO].&amp;[" &amp; $C$1 &amp; "]")/1000,
0)</f>
        <v>0</v>
      </c>
      <c r="L66" s="8">
        <f>IFERROR(
GETPIVOTDATA("[Base_Tarjetas].[Importe]",TDinamica_R!$A$3,
"[Base_Tarjetas].[PERIODO]","[Base_Tarjetas].[PERIODO].&amp;[" &amp; TEXT(L$6,"yyyymm") &amp; "]",
"[Base_Tarjetas].[Metrica]","[Base_Tarjetas].[Metrica].&amp;[" &amp; $A66 &amp; "]",
"[Base_Tarjetas].[SEGMENTO_DESCRIP]","[Base_Tarjetas].[SEGMENTO_DESCRIP].&amp;[" &amp; $C$6 &amp; "]",
"[Base_Tarjetas].[SITUACION]","[Base_Tarjetas].[SITUACION].&amp;[" &amp; $C66 &amp; "]",
"[Base_Tarjetas].[TIPO]","[Base_Tarjetas].[TIPO].&amp;[" &amp; $C$1 &amp; "]")/1000,
0)</f>
        <v>0</v>
      </c>
      <c r="M66" s="8">
        <f>IFERROR(
GETPIVOTDATA("[Base_Tarjetas].[Importe]",TDinamica_R!$A$3,
"[Base_Tarjetas].[PERIODO]","[Base_Tarjetas].[PERIODO].&amp;[" &amp; TEXT(M$6,"yyyymm") &amp; "]",
"[Base_Tarjetas].[Metrica]","[Base_Tarjetas].[Metrica].&amp;[" &amp; $A66 &amp; "]",
"[Base_Tarjetas].[SEGMENTO_DESCRIP]","[Base_Tarjetas].[SEGMENTO_DESCRIP].&amp;[" &amp; $C$6 &amp; "]",
"[Base_Tarjetas].[SITUACION]","[Base_Tarjetas].[SITUACION].&amp;[" &amp; $C66 &amp; "]",
"[Base_Tarjetas].[TIPO]","[Base_Tarjetas].[TIPO].&amp;[" &amp; $C$1 &amp; "]")/1000,
0)</f>
        <v>0</v>
      </c>
      <c r="N66" s="8">
        <f>IFERROR(
GETPIVOTDATA("[Base_Tarjetas].[Importe]",TDinamica_R!$A$3,
"[Base_Tarjetas].[PERIODO]","[Base_Tarjetas].[PERIODO].&amp;[" &amp; TEXT(N$6,"yyyymm") &amp; "]",
"[Base_Tarjetas].[Metrica]","[Base_Tarjetas].[Metrica].&amp;[" &amp; $A66 &amp; "]",
"[Base_Tarjetas].[SEGMENTO_DESCRIP]","[Base_Tarjetas].[SEGMENTO_DESCRIP].&amp;[" &amp; $C$6 &amp; "]",
"[Base_Tarjetas].[SITUACION]","[Base_Tarjetas].[SITUACION].&amp;[" &amp; $C66 &amp; "]",
"[Base_Tarjetas].[TIPO]","[Base_Tarjetas].[TIPO].&amp;[" &amp; $C$1 &amp; "]")/1000,
0)</f>
        <v>0</v>
      </c>
      <c r="O66" s="8">
        <f>IFERROR(
GETPIVOTDATA("[Base_Tarjetas].[Importe]",TDinamica_R!$A$3,
"[Base_Tarjetas].[PERIODO]","[Base_Tarjetas].[PERIODO].&amp;[" &amp; TEXT(O$6,"yyyymm") &amp; "]",
"[Base_Tarjetas].[Metrica]","[Base_Tarjetas].[Metrica].&amp;[" &amp; $A66 &amp; "]",
"[Base_Tarjetas].[SEGMENTO_DESCRIP]","[Base_Tarjetas].[SEGMENTO_DESCRIP].&amp;[" &amp; $C$6 &amp; "]",
"[Base_Tarjetas].[SITUACION]","[Base_Tarjetas].[SITUACION].&amp;[" &amp; $C66 &amp; "]",
"[Base_Tarjetas].[TIPO]","[Base_Tarjetas].[TIPO].&amp;[" &amp; $C$1 &amp; "]")/1000,
0)</f>
        <v>0</v>
      </c>
      <c r="P66" s="8">
        <f>IFERROR(
GETPIVOTDATA("[Base_Tarjetas].[Importe]",TDinamica_R!$A$3,
"[Base_Tarjetas].[PERIODO]","[Base_Tarjetas].[PERIODO].&amp;[" &amp; TEXT(P$6,"yyyymm") &amp; "]",
"[Base_Tarjetas].[Metrica]","[Base_Tarjetas].[Metrica].&amp;[" &amp; $A66 &amp; "]",
"[Base_Tarjetas].[SEGMENTO_DESCRIP]","[Base_Tarjetas].[SEGMENTO_DESCRIP].&amp;[" &amp; $C$6 &amp; "]",
"[Base_Tarjetas].[SITUACION]","[Base_Tarjetas].[SITUACION].&amp;[" &amp; $C66 &amp; "]",
"[Base_Tarjetas].[TIPO]","[Base_Tarjetas].[TIPO].&amp;[" &amp; $C$1 &amp; "]")/1000,
0)</f>
        <v>0</v>
      </c>
      <c r="Q66" s="8">
        <f>IFERROR(
GETPIVOTDATA("[Base_Tarjetas].[Importe]",TDinamica_R!$A$3,
"[Base_Tarjetas].[PERIODO]","[Base_Tarjetas].[PERIODO].&amp;[" &amp; TEXT(Q$6,"yyyymm") &amp; "]",
"[Base_Tarjetas].[Metrica]","[Base_Tarjetas].[Metrica].&amp;[" &amp; $A66 &amp; "]",
"[Base_Tarjetas].[SEGMENTO_DESCRIP]","[Base_Tarjetas].[SEGMENTO_DESCRIP].&amp;[" &amp; $C$6 &amp; "]",
"[Base_Tarjetas].[SITUACION]","[Base_Tarjetas].[SITUACION].&amp;[" &amp; $C66 &amp; "]",
"[Base_Tarjetas].[TIPO]","[Base_Tarjetas].[TIPO].&amp;[" &amp; $C$1 &amp; "]")/1000,
0)</f>
        <v>0</v>
      </c>
      <c r="R66" s="8">
        <f>IFERROR(
GETPIVOTDATA("[Base_Tarjetas].[Importe]",TDinamica_R!$A$3,
"[Base_Tarjetas].[PERIODO]","[Base_Tarjetas].[PERIODO].&amp;[" &amp; TEXT(R$6,"yyyymm") &amp; "]",
"[Base_Tarjetas].[Metrica]","[Base_Tarjetas].[Metrica].&amp;[" &amp; $A66 &amp; "]",
"[Base_Tarjetas].[SEGMENTO_DESCRIP]","[Base_Tarjetas].[SEGMENTO_DESCRIP].&amp;[" &amp; $C$6 &amp; "]",
"[Base_Tarjetas].[SITUACION]","[Base_Tarjetas].[SITUACION].&amp;[" &amp; $C66 &amp; "]",
"[Base_Tarjetas].[TIPO]","[Base_Tarjetas].[TIPO].&amp;[" &amp; $C$1 &amp; "]")/1000,
0)</f>
        <v>0</v>
      </c>
      <c r="S66" s="8">
        <f>IFERROR(
GETPIVOTDATA("[Base_Tarjetas].[Importe]",TDinamica_R!$A$3,
"[Base_Tarjetas].[PERIODO]","[Base_Tarjetas].[PERIODO].&amp;[" &amp; TEXT(S$6,"yyyymm") &amp; "]",
"[Base_Tarjetas].[Metrica]","[Base_Tarjetas].[Metrica].&amp;[" &amp; $A66 &amp; "]",
"[Base_Tarjetas].[SEGMENTO_DESCRIP]","[Base_Tarjetas].[SEGMENTO_DESCRIP].&amp;[" &amp; $C$6 &amp; "]",
"[Base_Tarjetas].[SITUACION]","[Base_Tarjetas].[SITUACION].&amp;[" &amp; $C66 &amp; "]",
"[Base_Tarjetas].[TIPO]","[Base_Tarjetas].[TIPO].&amp;[" &amp; $C$1 &amp; "]")/1000,
0)</f>
        <v>0</v>
      </c>
      <c r="T66" s="8">
        <f>IFERROR(
GETPIVOTDATA("[Base_Tarjetas].[Importe]",TDinamica_R!$A$3,
"[Base_Tarjetas].[PERIODO]","[Base_Tarjetas].[PERIODO].&amp;[" &amp; TEXT(T$6,"yyyymm") &amp; "]",
"[Base_Tarjetas].[Metrica]","[Base_Tarjetas].[Metrica].&amp;[" &amp; $A66 &amp; "]",
"[Base_Tarjetas].[SEGMENTO_DESCRIP]","[Base_Tarjetas].[SEGMENTO_DESCRIP].&amp;[" &amp; $C$6 &amp; "]",
"[Base_Tarjetas].[SITUACION]","[Base_Tarjetas].[SITUACION].&amp;[" &amp; $C66 &amp; "]",
"[Base_Tarjetas].[TIPO]","[Base_Tarjetas].[TIPO].&amp;[" &amp; $C$1 &amp; "]")/1000,
0)</f>
        <v>0</v>
      </c>
      <c r="U66" s="8">
        <f>IFERROR(
GETPIVOTDATA("[Base_Tarjetas].[Importe]",TDinamica_R!$A$3,
"[Base_Tarjetas].[PERIODO]","[Base_Tarjetas].[PERIODO].&amp;[" &amp; TEXT(U$6,"yyyymm") &amp; "]",
"[Base_Tarjetas].[Metrica]","[Base_Tarjetas].[Metrica].&amp;[" &amp; $A66 &amp; "]",
"[Base_Tarjetas].[SEGMENTO_DESCRIP]","[Base_Tarjetas].[SEGMENTO_DESCRIP].&amp;[" &amp; $C$6 &amp; "]",
"[Base_Tarjetas].[SITUACION]","[Base_Tarjetas].[SITUACION].&amp;[" &amp; $C66 &amp; "]",
"[Base_Tarjetas].[TIPO]","[Base_Tarjetas].[TIPO].&amp;[" &amp; $C$1 &amp; "]")/1000,
0)</f>
        <v>0</v>
      </c>
      <c r="V66" s="8">
        <f>IFERROR(
GETPIVOTDATA("[Base_Tarjetas].[Importe]",TDinamica_R!$A$3,
"[Base_Tarjetas].[PERIODO]","[Base_Tarjetas].[PERIODO].&amp;[" &amp; TEXT(V$6,"yyyymm") &amp; "]",
"[Base_Tarjetas].[Metrica]","[Base_Tarjetas].[Metrica].&amp;[" &amp; $A66 &amp; "]",
"[Base_Tarjetas].[SEGMENTO_DESCRIP]","[Base_Tarjetas].[SEGMENTO_DESCRIP].&amp;[" &amp; $C$6 &amp; "]",
"[Base_Tarjetas].[SITUACION]","[Base_Tarjetas].[SITUACION].&amp;[" &amp; $C66 &amp; "]",
"[Base_Tarjetas].[TIPO]","[Base_Tarjetas].[TIPO].&amp;[" &amp; $C$1 &amp; "]")/1000,
0)</f>
        <v>0</v>
      </c>
      <c r="W66" s="8">
        <f>IFERROR(
GETPIVOTDATA("[Base_Tarjetas].[Importe]",TDinamica_R!$A$3,
"[Base_Tarjetas].[PERIODO]","[Base_Tarjetas].[PERIODO].&amp;[" &amp; TEXT(W$6,"yyyymm") &amp; "]",
"[Base_Tarjetas].[Metrica]","[Base_Tarjetas].[Metrica].&amp;[" &amp; $A66 &amp; "]",
"[Base_Tarjetas].[SEGMENTO_DESCRIP]","[Base_Tarjetas].[SEGMENTO_DESCRIP].&amp;[" &amp; $C$6 &amp; "]",
"[Base_Tarjetas].[SITUACION]","[Base_Tarjetas].[SITUACION].&amp;[" &amp; $C66 &amp; "]",
"[Base_Tarjetas].[TIPO]","[Base_Tarjetas].[TIPO].&amp;[" &amp; $C$1 &amp; "]")/1000,
0)</f>
        <v>0</v>
      </c>
      <c r="X66" s="8">
        <f>IFERROR(
GETPIVOTDATA("[Base_Tarjetas].[Importe]",TDinamica_R!$A$3,
"[Base_Tarjetas].[PERIODO]","[Base_Tarjetas].[PERIODO].&amp;[" &amp; TEXT(X$6,"yyyymm") &amp; "]",
"[Base_Tarjetas].[Metrica]","[Base_Tarjetas].[Metrica].&amp;[" &amp; $A66 &amp; "]",
"[Base_Tarjetas].[SEGMENTO_DESCRIP]","[Base_Tarjetas].[SEGMENTO_DESCRIP].&amp;[" &amp; $C$6 &amp; "]",
"[Base_Tarjetas].[SITUACION]","[Base_Tarjetas].[SITUACION].&amp;[" &amp; $C66 &amp; "]",
"[Base_Tarjetas].[TIPO]","[Base_Tarjetas].[TIPO].&amp;[" &amp; $C$1 &amp; "]")/1000,
0)</f>
        <v>0</v>
      </c>
      <c r="Y66" s="8">
        <f>IFERROR(
GETPIVOTDATA("[Base_Tarjetas].[Importe]",TDinamica_R!$A$3,
"[Base_Tarjetas].[PERIODO]","[Base_Tarjetas].[PERIODO].&amp;[" &amp; TEXT(Y$6,"yyyymm") &amp; "]",
"[Base_Tarjetas].[Metrica]","[Base_Tarjetas].[Metrica].&amp;[" &amp; $A66 &amp; "]",
"[Base_Tarjetas].[SEGMENTO_DESCRIP]","[Base_Tarjetas].[SEGMENTO_DESCRIP].&amp;[" &amp; $C$6 &amp; "]",
"[Base_Tarjetas].[SITUACION]","[Base_Tarjetas].[SITUACION].&amp;[" &amp; $C66 &amp; "]",
"[Base_Tarjetas].[TIPO]","[Base_Tarjetas].[TIPO].&amp;[" &amp; $C$1 &amp; "]")/1000,
0)</f>
        <v>0</v>
      </c>
      <c r="Z66" s="8">
        <f>IFERROR(
GETPIVOTDATA("[Base_Tarjetas].[Importe]",TDinamica_R!$A$3,
"[Base_Tarjetas].[PERIODO]","[Base_Tarjetas].[PERIODO].&amp;[" &amp; TEXT(Z$6,"yyyymm") &amp; "]",
"[Base_Tarjetas].[Metrica]","[Base_Tarjetas].[Metrica].&amp;[" &amp; $A66 &amp; "]",
"[Base_Tarjetas].[SEGMENTO_DESCRIP]","[Base_Tarjetas].[SEGMENTO_DESCRIP].&amp;[" &amp; $C$6 &amp; "]",
"[Base_Tarjetas].[SITUACION]","[Base_Tarjetas].[SITUACION].&amp;[" &amp; $C66 &amp; "]",
"[Base_Tarjetas].[TIPO]","[Base_Tarjetas].[TIPO].&amp;[" &amp; $C$1 &amp; "]")/1000,
0)</f>
        <v>0</v>
      </c>
      <c r="AA66" s="8">
        <f>IFERROR(
GETPIVOTDATA("[Base_Tarjetas].[Importe]",TDinamica_R!$A$3,
"[Base_Tarjetas].[PERIODO]","[Base_Tarjetas].[PERIODO].&amp;[" &amp; TEXT(AA$6,"yyyymm") &amp; "]",
"[Base_Tarjetas].[Metrica]","[Base_Tarjetas].[Metrica].&amp;[" &amp; $A66 &amp; "]",
"[Base_Tarjetas].[SEGMENTO_DESCRIP]","[Base_Tarjetas].[SEGMENTO_DESCRIP].&amp;[" &amp; $C$6 &amp; "]",
"[Base_Tarjetas].[SITUACION]","[Base_Tarjetas].[SITUACION].&amp;[" &amp; $C66 &amp; "]",
"[Base_Tarjetas].[TIPO]","[Base_Tarjetas].[TIPO].&amp;[" &amp; $C$1 &amp; "]")/1000,
0)</f>
        <v>0</v>
      </c>
      <c r="AB66" s="8">
        <f>IFERROR(
GETPIVOTDATA("[Base_Tarjetas].[Importe]",TDinamica_R!$A$3,
"[Base_Tarjetas].[PERIODO]","[Base_Tarjetas].[PERIODO].&amp;[" &amp; TEXT(AB$6,"yyyymm") &amp; "]",
"[Base_Tarjetas].[Metrica]","[Base_Tarjetas].[Metrica].&amp;[" &amp; $A66 &amp; "]",
"[Base_Tarjetas].[SEGMENTO_DESCRIP]","[Base_Tarjetas].[SEGMENTO_DESCRIP].&amp;[" &amp; $C$6 &amp; "]",
"[Base_Tarjetas].[SITUACION]","[Base_Tarjetas].[SITUACION].&amp;[" &amp; $C66 &amp; "]",
"[Base_Tarjetas].[TIPO]","[Base_Tarjetas].[TIPO].&amp;[" &amp; $C$1 &amp; "]")/1000,
0)</f>
        <v>0</v>
      </c>
      <c r="AC66" s="8">
        <f>IFERROR(
GETPIVOTDATA("[Base_Tarjetas].[Importe]",TDinamica_R!$A$3,
"[Base_Tarjetas].[PERIODO]","[Base_Tarjetas].[PERIODO].&amp;[" &amp; TEXT(AC$6,"yyyymm") &amp; "]",
"[Base_Tarjetas].[Metrica]","[Base_Tarjetas].[Metrica].&amp;[" &amp; $A66 &amp; "]",
"[Base_Tarjetas].[SEGMENTO_DESCRIP]","[Base_Tarjetas].[SEGMENTO_DESCRIP].&amp;[" &amp; $C$6 &amp; "]",
"[Base_Tarjetas].[SITUACION]","[Base_Tarjetas].[SITUACION].&amp;[" &amp; $C66 &amp; "]",
"[Base_Tarjetas].[TIPO]","[Base_Tarjetas].[TIPO].&amp;[" &amp; $C$1 &amp; "]")/1000,
0)</f>
        <v>0</v>
      </c>
      <c r="AD66" s="8">
        <f>IFERROR(
GETPIVOTDATA("[Base_Tarjetas].[Importe]",TDinamica_R!$A$3,
"[Base_Tarjetas].[PERIODO]","[Base_Tarjetas].[PERIODO].&amp;[" &amp; TEXT(AD$6,"yyyymm") &amp; "]",
"[Base_Tarjetas].[Metrica]","[Base_Tarjetas].[Metrica].&amp;[" &amp; $A66 &amp; "]",
"[Base_Tarjetas].[SEGMENTO_DESCRIP]","[Base_Tarjetas].[SEGMENTO_DESCRIP].&amp;[" &amp; $C$6 &amp; "]",
"[Base_Tarjetas].[SITUACION]","[Base_Tarjetas].[SITUACION].&amp;[" &amp; $C66 &amp; "]",
"[Base_Tarjetas].[TIPO]","[Base_Tarjetas].[TIPO].&amp;[" &amp; $C$1 &amp; "]")/1000,
0)</f>
        <v>0</v>
      </c>
      <c r="AE66" s="8">
        <f>IFERROR(
GETPIVOTDATA("[Base_Tarjetas].[Importe]",TDinamica_R!$A$3,
"[Base_Tarjetas].[PERIODO]","[Base_Tarjetas].[PERIODO].&amp;[" &amp; TEXT(AE$6,"yyyymm") &amp; "]",
"[Base_Tarjetas].[Metrica]","[Base_Tarjetas].[Metrica].&amp;[" &amp; $A66 &amp; "]",
"[Base_Tarjetas].[SEGMENTO_DESCRIP]","[Base_Tarjetas].[SEGMENTO_DESCRIP].&amp;[" &amp; $C$6 &amp; "]",
"[Base_Tarjetas].[SITUACION]","[Base_Tarjetas].[SITUACION].&amp;[" &amp; $C66 &amp; "]",
"[Base_Tarjetas].[TIPO]","[Base_Tarjetas].[TIPO].&amp;[" &amp; $C$1 &amp; "]")/1000,
0)</f>
        <v>0</v>
      </c>
      <c r="AF66" s="8">
        <f>IFERROR(
GETPIVOTDATA("[Base_Tarjetas].[Importe]",TDinamica_R!$A$3,
"[Base_Tarjetas].[PERIODO]","[Base_Tarjetas].[PERIODO].&amp;[" &amp; TEXT(AF$6,"yyyymm") &amp; "]",
"[Base_Tarjetas].[Metrica]","[Base_Tarjetas].[Metrica].&amp;[" &amp; $A66 &amp; "]",
"[Base_Tarjetas].[SEGMENTO_DESCRIP]","[Base_Tarjetas].[SEGMENTO_DESCRIP].&amp;[" &amp; $C$6 &amp; "]",
"[Base_Tarjetas].[SITUACION]","[Base_Tarjetas].[SITUACION].&amp;[" &amp; $C66 &amp; "]",
"[Base_Tarjetas].[TIPO]","[Base_Tarjetas].[TIPO].&amp;[" &amp; $C$1 &amp; "]")/1000,
0)</f>
        <v>0</v>
      </c>
      <c r="AG66" s="8">
        <f>IFERROR(
GETPIVOTDATA("[Base_Tarjetas].[Importe]",TDinamica_R!$A$3,
"[Base_Tarjetas].[PERIODO]","[Base_Tarjetas].[PERIODO].&amp;[" &amp; TEXT(AG$6,"yyyymm") &amp; "]",
"[Base_Tarjetas].[Metrica]","[Base_Tarjetas].[Metrica].&amp;[" &amp; $A66 &amp; "]",
"[Base_Tarjetas].[SEGMENTO_DESCRIP]","[Base_Tarjetas].[SEGMENTO_DESCRIP].&amp;[" &amp; $C$6 &amp; "]",
"[Base_Tarjetas].[SITUACION]","[Base_Tarjetas].[SITUACION].&amp;[" &amp; $C66 &amp; "]",
"[Base_Tarjetas].[TIPO]","[Base_Tarjetas].[TIPO].&amp;[" &amp; $C$1 &amp; "]")/1000,
0)</f>
        <v>0</v>
      </c>
      <c r="AH66" s="8">
        <f>IFERROR(
GETPIVOTDATA("[Base_Tarjetas].[Importe]",TDinamica_R!$A$3,
"[Base_Tarjetas].[PERIODO]","[Base_Tarjetas].[PERIODO].&amp;[" &amp; TEXT(AH$6,"yyyymm") &amp; "]",
"[Base_Tarjetas].[Metrica]","[Base_Tarjetas].[Metrica].&amp;[" &amp; $A66 &amp; "]",
"[Base_Tarjetas].[SEGMENTO_DESCRIP]","[Base_Tarjetas].[SEGMENTO_DESCRIP].&amp;[" &amp; $C$6 &amp; "]",
"[Base_Tarjetas].[SITUACION]","[Base_Tarjetas].[SITUACION].&amp;[" &amp; $C66 &amp; "]",
"[Base_Tarjetas].[TIPO]","[Base_Tarjetas].[TIPO].&amp;[" &amp; $C$1 &amp; "]")/1000,
0)</f>
        <v>0</v>
      </c>
      <c r="AI66" s="8">
        <f>IFERROR(
GETPIVOTDATA("[Base_Tarjetas].[Importe]",TDinamica_R!$A$3,
"[Base_Tarjetas].[PERIODO]","[Base_Tarjetas].[PERIODO].&amp;[" &amp; TEXT(AI$6,"yyyymm") &amp; "]",
"[Base_Tarjetas].[Metrica]","[Base_Tarjetas].[Metrica].&amp;[" &amp; $A66 &amp; "]",
"[Base_Tarjetas].[SEGMENTO_DESCRIP]","[Base_Tarjetas].[SEGMENTO_DESCRIP].&amp;[" &amp; $C$6 &amp; "]",
"[Base_Tarjetas].[SITUACION]","[Base_Tarjetas].[SITUACION].&amp;[" &amp; $C66 &amp; "]",
"[Base_Tarjetas].[TIPO]","[Base_Tarjetas].[TIPO].&amp;[" &amp; $C$1 &amp; "]")/1000,
0)</f>
        <v>0</v>
      </c>
      <c r="AJ66" s="8">
        <f>IFERROR(
GETPIVOTDATA("[Base_Tarjetas].[Importe]",TDinamica_R!$A$3,
"[Base_Tarjetas].[PERIODO]","[Base_Tarjetas].[PERIODO].&amp;[" &amp; TEXT(AJ$6,"yyyymm") &amp; "]",
"[Base_Tarjetas].[Metrica]","[Base_Tarjetas].[Metrica].&amp;[" &amp; $A66 &amp; "]",
"[Base_Tarjetas].[SEGMENTO_DESCRIP]","[Base_Tarjetas].[SEGMENTO_DESCRIP].&amp;[" &amp; $C$6 &amp; "]",
"[Base_Tarjetas].[SITUACION]","[Base_Tarjetas].[SITUACION].&amp;[" &amp; $C66 &amp; "]",
"[Base_Tarjetas].[TIPO]","[Base_Tarjetas].[TIPO].&amp;[" &amp; $C$1 &amp; "]")/1000,
0)</f>
        <v>0</v>
      </c>
      <c r="AK66" s="8">
        <f>IFERROR(
GETPIVOTDATA("[Base_Tarjetas].[Importe]",TDinamica_R!$A$3,
"[Base_Tarjetas].[PERIODO]","[Base_Tarjetas].[PERIODO].&amp;[" &amp; TEXT(AK$6,"yyyymm") &amp; "]",
"[Base_Tarjetas].[Metrica]","[Base_Tarjetas].[Metrica].&amp;[" &amp; $A66 &amp; "]",
"[Base_Tarjetas].[SEGMENTO_DESCRIP]","[Base_Tarjetas].[SEGMENTO_DESCRIP].&amp;[" &amp; $C$6 &amp; "]",
"[Base_Tarjetas].[SITUACION]","[Base_Tarjetas].[SITUACION].&amp;[" &amp; $C66 &amp; "]",
"[Base_Tarjetas].[TIPO]","[Base_Tarjetas].[TIPO].&amp;[" &amp; $C$1 &amp; "]")/1000,
0)</f>
        <v>0</v>
      </c>
      <c r="AL66" s="8">
        <f>IFERROR(
GETPIVOTDATA("[Base_Tarjetas].[Importe]",TDinamica_R!$A$3,
"[Base_Tarjetas].[PERIODO]","[Base_Tarjetas].[PERIODO].&amp;[" &amp; TEXT(AL$6,"yyyymm") &amp; "]",
"[Base_Tarjetas].[Metrica]","[Base_Tarjetas].[Metrica].&amp;[" &amp; $A66 &amp; "]",
"[Base_Tarjetas].[SEGMENTO_DESCRIP]","[Base_Tarjetas].[SEGMENTO_DESCRIP].&amp;[" &amp; $C$6 &amp; "]",
"[Base_Tarjetas].[SITUACION]","[Base_Tarjetas].[SITUACION].&amp;[" &amp; $C66 &amp; "]",
"[Base_Tarjetas].[TIPO]","[Base_Tarjetas].[TIPO].&amp;[" &amp; $C$1 &amp; "]")/1000,
0)</f>
        <v>0</v>
      </c>
      <c r="AM66" s="8">
        <f>IFERROR(
GETPIVOTDATA("[Base_Tarjetas].[Importe]",TDinamica_R!$A$3,
"[Base_Tarjetas].[PERIODO]","[Base_Tarjetas].[PERIODO].&amp;[" &amp; TEXT(AM$6,"yyyymm") &amp; "]",
"[Base_Tarjetas].[Metrica]","[Base_Tarjetas].[Metrica].&amp;[" &amp; $A66 &amp; "]",
"[Base_Tarjetas].[SEGMENTO_DESCRIP]","[Base_Tarjetas].[SEGMENTO_DESCRIP].&amp;[" &amp; $C$6 &amp; "]",
"[Base_Tarjetas].[SITUACION]","[Base_Tarjetas].[SITUACION].&amp;[" &amp; $C66 &amp; "]",
"[Base_Tarjetas].[TIPO]","[Base_Tarjetas].[TIPO].&amp;[" &amp; $C$1 &amp; "]")/1000,
0)</f>
        <v>0</v>
      </c>
      <c r="AN66" s="8">
        <f>IFERROR(
GETPIVOTDATA("[Base_Tarjetas].[Importe]",TDinamica_R!$A$3,
"[Base_Tarjetas].[PERIODO]","[Base_Tarjetas].[PERIODO].&amp;[" &amp; TEXT(AN$6,"yyyymm") &amp; "]",
"[Base_Tarjetas].[Metrica]","[Base_Tarjetas].[Metrica].&amp;[" &amp; $A66 &amp; "]",
"[Base_Tarjetas].[SEGMENTO_DESCRIP]","[Base_Tarjetas].[SEGMENTO_DESCRIP].&amp;[" &amp; $C$6 &amp; "]",
"[Base_Tarjetas].[SITUACION]","[Base_Tarjetas].[SITUACION].&amp;[" &amp; $C66 &amp; "]",
"[Base_Tarjetas].[TIPO]","[Base_Tarjetas].[TIPO].&amp;[" &amp; $C$1 &amp; "]")/1000,
0)</f>
        <v>0</v>
      </c>
      <c r="AO66" s="8">
        <f>IFERROR(
GETPIVOTDATA("[Base_Tarjetas].[Importe]",TDinamica_R!$A$3,
"[Base_Tarjetas].[PERIODO]","[Base_Tarjetas].[PERIODO].&amp;[" &amp; TEXT(AO$6,"yyyymm") &amp; "]",
"[Base_Tarjetas].[Metrica]","[Base_Tarjetas].[Metrica].&amp;[" &amp; $A66 &amp; "]",
"[Base_Tarjetas].[SEGMENTO_DESCRIP]","[Base_Tarjetas].[SEGMENTO_DESCRIP].&amp;[" &amp; $C$6 &amp; "]",
"[Base_Tarjetas].[SITUACION]","[Base_Tarjetas].[SITUACION].&amp;[" &amp; $C66 &amp; "]",
"[Base_Tarjetas].[TIPO]","[Base_Tarjetas].[TIPO].&amp;[" &amp; $C$1 &amp; "]")/1000,
0)</f>
        <v>0</v>
      </c>
      <c r="AP66" s="8">
        <f>IFERROR(
GETPIVOTDATA("[Base_Tarjetas].[Importe]",TDinamica_R!$A$3,
"[Base_Tarjetas].[PERIODO]","[Base_Tarjetas].[PERIODO].&amp;[" &amp; TEXT(AP$6,"yyyymm") &amp; "]",
"[Base_Tarjetas].[Metrica]","[Base_Tarjetas].[Metrica].&amp;[" &amp; $A66 &amp; "]",
"[Base_Tarjetas].[SEGMENTO_DESCRIP]","[Base_Tarjetas].[SEGMENTO_DESCRIP].&amp;[" &amp; $C$6 &amp; "]",
"[Base_Tarjetas].[SITUACION]","[Base_Tarjetas].[SITUACION].&amp;[" &amp; $C66 &amp; "]",
"[Base_Tarjetas].[TIPO]","[Base_Tarjetas].[TIPO].&amp;[" &amp; $C$1 &amp; "]")/1000,
0)</f>
        <v>0</v>
      </c>
      <c r="AQ66" s="8">
        <f>IFERROR(
GETPIVOTDATA("[Base_Tarjetas].[Importe]",TDinamica_R!$A$3,
"[Base_Tarjetas].[PERIODO]","[Base_Tarjetas].[PERIODO].&amp;[" &amp; TEXT(AQ$6,"yyyymm") &amp; "]",
"[Base_Tarjetas].[Metrica]","[Base_Tarjetas].[Metrica].&amp;[" &amp; $A66 &amp; "]",
"[Base_Tarjetas].[SEGMENTO_DESCRIP]","[Base_Tarjetas].[SEGMENTO_DESCRIP].&amp;[" &amp; $C$6 &amp; "]",
"[Base_Tarjetas].[SITUACION]","[Base_Tarjetas].[SITUACION].&amp;[" &amp; $C66 &amp; "]",
"[Base_Tarjetas].[TIPO]","[Base_Tarjetas].[TIPO].&amp;[" &amp; $C$1 &amp; "]")/1000,
0)</f>
        <v>0</v>
      </c>
      <c r="AR66" s="8">
        <f>IFERROR(
GETPIVOTDATA("[Base_Tarjetas].[Importe]",TDinamica_R!$A$3,
"[Base_Tarjetas].[PERIODO]","[Base_Tarjetas].[PERIODO].&amp;[" &amp; TEXT(AR$6,"yyyymm") &amp; "]",
"[Base_Tarjetas].[Metrica]","[Base_Tarjetas].[Metrica].&amp;[" &amp; $A66 &amp; "]",
"[Base_Tarjetas].[SEGMENTO_DESCRIP]","[Base_Tarjetas].[SEGMENTO_DESCRIP].&amp;[" &amp; $C$6 &amp; "]",
"[Base_Tarjetas].[SITUACION]","[Base_Tarjetas].[SITUACION].&amp;[" &amp; $C66 &amp; "]",
"[Base_Tarjetas].[TIPO]","[Base_Tarjetas].[TIPO].&amp;[" &amp; $C$1 &amp; "]")/1000,
0)</f>
        <v>0</v>
      </c>
      <c r="AS66" s="8">
        <f>IFERROR(
GETPIVOTDATA("[Base_Tarjetas].[Importe]",TDinamica_R!$A$3,
"[Base_Tarjetas].[PERIODO]","[Base_Tarjetas].[PERIODO].&amp;[" &amp; TEXT(AS$6,"yyyymm") &amp; "]",
"[Base_Tarjetas].[Metrica]","[Base_Tarjetas].[Metrica].&amp;[" &amp; $A66 &amp; "]",
"[Base_Tarjetas].[SEGMENTO_DESCRIP]","[Base_Tarjetas].[SEGMENTO_DESCRIP].&amp;[" &amp; $C$6 &amp; "]",
"[Base_Tarjetas].[SITUACION]","[Base_Tarjetas].[SITUACION].&amp;[" &amp; $C66 &amp; "]",
"[Base_Tarjetas].[TIPO]","[Base_Tarjetas].[TIPO].&amp;[" &amp; $C$1 &amp; "]")/1000,
0)</f>
        <v>0</v>
      </c>
      <c r="AT66" s="8">
        <f>IFERROR(
GETPIVOTDATA("[Base_Tarjetas].[Importe]",TDinamica_R!$A$3,
"[Base_Tarjetas].[PERIODO]","[Base_Tarjetas].[PERIODO].&amp;[" &amp; TEXT(AT$6,"yyyymm") &amp; "]",
"[Base_Tarjetas].[Metrica]","[Base_Tarjetas].[Metrica].&amp;[" &amp; $A66 &amp; "]",
"[Base_Tarjetas].[SEGMENTO_DESCRIP]","[Base_Tarjetas].[SEGMENTO_DESCRIP].&amp;[" &amp; $C$6 &amp; "]",
"[Base_Tarjetas].[SITUACION]","[Base_Tarjetas].[SITUACION].&amp;[" &amp; $C66 &amp; "]",
"[Base_Tarjetas].[TIPO]","[Base_Tarjetas].[TIPO].&amp;[" &amp; $C$1 &amp; "]")/1000,
0)</f>
        <v>0</v>
      </c>
      <c r="AU66" s="8">
        <f>IFERROR(
GETPIVOTDATA("[Base_Tarjetas].[Importe]",TDinamica_R!$A$3,
"[Base_Tarjetas].[PERIODO]","[Base_Tarjetas].[PERIODO].&amp;[" &amp; TEXT(AU$6,"yyyymm") &amp; "]",
"[Base_Tarjetas].[Metrica]","[Base_Tarjetas].[Metrica].&amp;[" &amp; $A66 &amp; "]",
"[Base_Tarjetas].[SEGMENTO_DESCRIP]","[Base_Tarjetas].[SEGMENTO_DESCRIP].&amp;[" &amp; $C$6 &amp; "]",
"[Base_Tarjetas].[SITUACION]","[Base_Tarjetas].[SITUACION].&amp;[" &amp; $C66 &amp; "]",
"[Base_Tarjetas].[TIPO]","[Base_Tarjetas].[TIPO].&amp;[" &amp; $C$1 &amp; "]")/1000,
0)</f>
        <v>0</v>
      </c>
      <c r="AV66" s="8">
        <f>IFERROR(
GETPIVOTDATA("[Base_Tarjetas].[Importe]",TDinamica_R!$A$3,
"[Base_Tarjetas].[PERIODO]","[Base_Tarjetas].[PERIODO].&amp;[" &amp; TEXT(AV$6,"yyyymm") &amp; "]",
"[Base_Tarjetas].[Metrica]","[Base_Tarjetas].[Metrica].&amp;[" &amp; $A66 &amp; "]",
"[Base_Tarjetas].[SEGMENTO_DESCRIP]","[Base_Tarjetas].[SEGMENTO_DESCRIP].&amp;[" &amp; $C$6 &amp; "]",
"[Base_Tarjetas].[SITUACION]","[Base_Tarjetas].[SITUACION].&amp;[" &amp; $C66 &amp; "]",
"[Base_Tarjetas].[TIPO]","[Base_Tarjetas].[TIPO].&amp;[" &amp; $C$1 &amp; "]")/1000,
0)</f>
        <v>0</v>
      </c>
      <c r="AW66" s="8">
        <f>IFERROR(
GETPIVOTDATA("[Base_Tarjetas].[Importe]",TDinamica_R!$A$3,
"[Base_Tarjetas].[PERIODO]","[Base_Tarjetas].[PERIODO].&amp;[" &amp; TEXT(AW$6,"yyyymm") &amp; "]",
"[Base_Tarjetas].[Metrica]","[Base_Tarjetas].[Metrica].&amp;[" &amp; $A66 &amp; "]",
"[Base_Tarjetas].[SEGMENTO_DESCRIP]","[Base_Tarjetas].[SEGMENTO_DESCRIP].&amp;[" &amp; $C$6 &amp; "]",
"[Base_Tarjetas].[SITUACION]","[Base_Tarjetas].[SITUACION].&amp;[" &amp; $C66 &amp; "]",
"[Base_Tarjetas].[TIPO]","[Base_Tarjetas].[TIPO].&amp;[" &amp; $C$1 &amp; "]")/1000,
0)</f>
        <v>0</v>
      </c>
      <c r="AX66" s="8">
        <f>IFERROR(
GETPIVOTDATA("[Base_Tarjetas].[Importe]",TDinamica_R!$A$3,
"[Base_Tarjetas].[PERIODO]","[Base_Tarjetas].[PERIODO].&amp;[" &amp; TEXT(AX$6,"yyyymm") &amp; "]",
"[Base_Tarjetas].[Metrica]","[Base_Tarjetas].[Metrica].&amp;[" &amp; $A66 &amp; "]",
"[Base_Tarjetas].[SEGMENTO_DESCRIP]","[Base_Tarjetas].[SEGMENTO_DESCRIP].&amp;[" &amp; $C$6 &amp; "]",
"[Base_Tarjetas].[SITUACION]","[Base_Tarjetas].[SITUACION].&amp;[" &amp; $C66 &amp; "]",
"[Base_Tarjetas].[TIPO]","[Base_Tarjetas].[TIPO].&amp;[" &amp; $C$1 &amp; "]")/1000,
0)</f>
        <v>0</v>
      </c>
      <c r="AY66" s="8">
        <f>IFERROR(
GETPIVOTDATA("[Base_Tarjetas].[Importe]",TDinamica_R!$A$3,
"[Base_Tarjetas].[PERIODO]","[Base_Tarjetas].[PERIODO].&amp;[" &amp; TEXT(AY$6,"yyyymm") &amp; "]",
"[Base_Tarjetas].[Metrica]","[Base_Tarjetas].[Metrica].&amp;[" &amp; $A66 &amp; "]",
"[Base_Tarjetas].[SEGMENTO_DESCRIP]","[Base_Tarjetas].[SEGMENTO_DESCRIP].&amp;[" &amp; $C$6 &amp; "]",
"[Base_Tarjetas].[SITUACION]","[Base_Tarjetas].[SITUACION].&amp;[" &amp; $C66 &amp; "]",
"[Base_Tarjetas].[TIPO]","[Base_Tarjetas].[TIPO].&amp;[" &amp; $C$1 &amp; "]")/1000,
0)</f>
        <v>0</v>
      </c>
      <c r="AZ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TEXT(AZ$6,"yyyymm") &amp; "]"),
0)</f>
        <v>510.54284812086064</v>
      </c>
      <c r="BA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TEXT(BA$6,"yyyymm") &amp; "]"),
0)</f>
        <v>301.99062859145744</v>
      </c>
      <c r="BB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TEXT(BB$6,"yyyymm") &amp; "]"),
0)</f>
        <v>381.30047429409927</v>
      </c>
      <c r="BC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TEXT(BC$6,"yyyymm") &amp; "]"),
0)</f>
        <v>395.63197870414444</v>
      </c>
      <c r="BD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TEXT(BD$6,"yyyymm") &amp; "]"),
0)</f>
        <v>388.97069683067792</v>
      </c>
      <c r="BE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TEXT(BE$6,"yyyymm") &amp; "]"),
0)</f>
        <v>352.45662591024484</v>
      </c>
      <c r="BF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TEXT(BF$6,"yyyymm") &amp; "]"),
0)</f>
        <v>474.91716435987752</v>
      </c>
      <c r="BG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TEXT(BG$6,"yyyymm") &amp; "]"),
0)</f>
        <v>400.63303138538885</v>
      </c>
      <c r="BH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TEXT(BH$6,"yyyymm") &amp; "]"),
0)</f>
        <v>421.66073643039681</v>
      </c>
      <c r="BI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TEXT(BI$6,"yyyymm") &amp; "]"),
0)</f>
        <v>457.82334570371398</v>
      </c>
      <c r="BJ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TEXT(BJ$6,"yyyymm") &amp; "]"),
0)</f>
        <v>466.98565675886351</v>
      </c>
      <c r="BK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TEXT(BK$6,"yyyymm") &amp; "]"),
0)</f>
        <v>527.77085852884215</v>
      </c>
      <c r="BO66" s="24">
        <f t="shared" si="170"/>
        <v>0</v>
      </c>
      <c r="BP66" s="24">
        <f t="shared" si="170"/>
        <v>1193.8339510064175</v>
      </c>
      <c r="BQ66" s="24">
        <f t="shared" si="170"/>
        <v>0</v>
      </c>
      <c r="BR66" s="24">
        <f t="shared" si="170"/>
        <v>0</v>
      </c>
      <c r="BS66" s="24">
        <f t="shared" si="170"/>
        <v>0</v>
      </c>
      <c r="BT66" s="24">
        <f t="shared" si="170"/>
        <v>0</v>
      </c>
    </row>
    <row r="67" spans="1:72" hidden="1" outlineLevel="1" x14ac:dyDescent="0.25">
      <c r="A67" s="11" t="s">
        <v>35</v>
      </c>
      <c r="C67" s="2" t="s">
        <v>94</v>
      </c>
      <c r="D67" s="8">
        <f>IFERROR(
GETPIVOTDATA("[Base_Tarjetas].[Importe]",TDinamica_R!$A$3,
"[Base_Tarjetas].[PERIODO]","[Base_Tarjetas].[PERIODO].&amp;[" &amp; TEXT(D$6,"yyyymm") &amp; "]",
"[Base_Tarjetas].[Metrica]","[Base_Tarjetas].[Metrica].&amp;[" &amp; $A67 &amp; "]",
"[Base_Tarjetas].[SEGMENTO_DESCRIP]","[Base_Tarjetas].[SEGMENTO_DESCRIP].&amp;[" &amp; $C$6 &amp; "]",
"[Base_Tarjetas].[SITUACION]","[Base_Tarjetas].[SITUACION].&amp;[" &amp; $C67 &amp; "]",
"[Base_Tarjetas].[TIPO]","[Base_Tarjetas].[TIPO].&amp;[" &amp; $C$1 &amp; "]")/1000,
0)</f>
        <v>0</v>
      </c>
      <c r="E67" s="8">
        <f>IFERROR(
GETPIVOTDATA("[Base_Tarjetas].[Importe]",TDinamica_R!$A$3,
"[Base_Tarjetas].[PERIODO]","[Base_Tarjetas].[PERIODO].&amp;[" &amp; TEXT(E$6,"yyyymm") &amp; "]",
"[Base_Tarjetas].[Metrica]","[Base_Tarjetas].[Metrica].&amp;[" &amp; $A67 &amp; "]",
"[Base_Tarjetas].[SEGMENTO_DESCRIP]","[Base_Tarjetas].[SEGMENTO_DESCRIP].&amp;[" &amp; $C$6 &amp; "]",
"[Base_Tarjetas].[SITUACION]","[Base_Tarjetas].[SITUACION].&amp;[" &amp; $C67 &amp; "]",
"[Base_Tarjetas].[TIPO]","[Base_Tarjetas].[TIPO].&amp;[" &amp; $C$1 &amp; "]")/1000,
0)</f>
        <v>0</v>
      </c>
      <c r="F67" s="8">
        <f>IFERROR(
GETPIVOTDATA("[Base_Tarjetas].[Importe]",TDinamica_R!$A$3,
"[Base_Tarjetas].[PERIODO]","[Base_Tarjetas].[PERIODO].&amp;[" &amp; TEXT(F$6,"yyyymm") &amp; "]",
"[Base_Tarjetas].[Metrica]","[Base_Tarjetas].[Metrica].&amp;[" &amp; $A67 &amp; "]",
"[Base_Tarjetas].[SEGMENTO_DESCRIP]","[Base_Tarjetas].[SEGMENTO_DESCRIP].&amp;[" &amp; $C$6 &amp; "]",
"[Base_Tarjetas].[SITUACION]","[Base_Tarjetas].[SITUACION].&amp;[" &amp; $C67 &amp; "]",
"[Base_Tarjetas].[TIPO]","[Base_Tarjetas].[TIPO].&amp;[" &amp; $C$1 &amp; "]")/1000,
0)</f>
        <v>0</v>
      </c>
      <c r="G67" s="8">
        <f>IFERROR(
GETPIVOTDATA("[Base_Tarjetas].[Importe]",TDinamica_R!$A$3,
"[Base_Tarjetas].[PERIODO]","[Base_Tarjetas].[PERIODO].&amp;[" &amp; TEXT(G$6,"yyyymm") &amp; "]",
"[Base_Tarjetas].[Metrica]","[Base_Tarjetas].[Metrica].&amp;[" &amp; $A67 &amp; "]",
"[Base_Tarjetas].[SEGMENTO_DESCRIP]","[Base_Tarjetas].[SEGMENTO_DESCRIP].&amp;[" &amp; $C$6 &amp; "]",
"[Base_Tarjetas].[SITUACION]","[Base_Tarjetas].[SITUACION].&amp;[" &amp; $C67 &amp; "]",
"[Base_Tarjetas].[TIPO]","[Base_Tarjetas].[TIPO].&amp;[" &amp; $C$1 &amp; "]")/1000,
0)</f>
        <v>0</v>
      </c>
      <c r="H67" s="8">
        <f>IFERROR(
GETPIVOTDATA("[Base_Tarjetas].[Importe]",TDinamica_R!$A$3,
"[Base_Tarjetas].[PERIODO]","[Base_Tarjetas].[PERIODO].&amp;[" &amp; TEXT(H$6,"yyyymm") &amp; "]",
"[Base_Tarjetas].[Metrica]","[Base_Tarjetas].[Metrica].&amp;[" &amp; $A67 &amp; "]",
"[Base_Tarjetas].[SEGMENTO_DESCRIP]","[Base_Tarjetas].[SEGMENTO_DESCRIP].&amp;[" &amp; $C$6 &amp; "]",
"[Base_Tarjetas].[SITUACION]","[Base_Tarjetas].[SITUACION].&amp;[" &amp; $C67 &amp; "]",
"[Base_Tarjetas].[TIPO]","[Base_Tarjetas].[TIPO].&amp;[" &amp; $C$1 &amp; "]")/1000,
0)</f>
        <v>0</v>
      </c>
      <c r="I67" s="8">
        <f>IFERROR(
GETPIVOTDATA("[Base_Tarjetas].[Importe]",TDinamica_R!$A$3,
"[Base_Tarjetas].[PERIODO]","[Base_Tarjetas].[PERIODO].&amp;[" &amp; TEXT(I$6,"yyyymm") &amp; "]",
"[Base_Tarjetas].[Metrica]","[Base_Tarjetas].[Metrica].&amp;[" &amp; $A67 &amp; "]",
"[Base_Tarjetas].[SEGMENTO_DESCRIP]","[Base_Tarjetas].[SEGMENTO_DESCRIP].&amp;[" &amp; $C$6 &amp; "]",
"[Base_Tarjetas].[SITUACION]","[Base_Tarjetas].[SITUACION].&amp;[" &amp; $C67 &amp; "]",
"[Base_Tarjetas].[TIPO]","[Base_Tarjetas].[TIPO].&amp;[" &amp; $C$1 &amp; "]")/1000,
0)</f>
        <v>0</v>
      </c>
      <c r="J67" s="8">
        <f>IFERROR(
GETPIVOTDATA("[Base_Tarjetas].[Importe]",TDinamica_R!$A$3,
"[Base_Tarjetas].[PERIODO]","[Base_Tarjetas].[PERIODO].&amp;[" &amp; TEXT(J$6,"yyyymm") &amp; "]",
"[Base_Tarjetas].[Metrica]","[Base_Tarjetas].[Metrica].&amp;[" &amp; $A67 &amp; "]",
"[Base_Tarjetas].[SEGMENTO_DESCRIP]","[Base_Tarjetas].[SEGMENTO_DESCRIP].&amp;[" &amp; $C$6 &amp; "]",
"[Base_Tarjetas].[SITUACION]","[Base_Tarjetas].[SITUACION].&amp;[" &amp; $C67 &amp; "]",
"[Base_Tarjetas].[TIPO]","[Base_Tarjetas].[TIPO].&amp;[" &amp; $C$1 &amp; "]")/1000,
0)</f>
        <v>0</v>
      </c>
      <c r="K67" s="8">
        <f>IFERROR(
GETPIVOTDATA("[Base_Tarjetas].[Importe]",TDinamica_R!$A$3,
"[Base_Tarjetas].[PERIODO]","[Base_Tarjetas].[PERIODO].&amp;[" &amp; TEXT(K$6,"yyyymm") &amp; "]",
"[Base_Tarjetas].[Metrica]","[Base_Tarjetas].[Metrica].&amp;[" &amp; $A67 &amp; "]",
"[Base_Tarjetas].[SEGMENTO_DESCRIP]","[Base_Tarjetas].[SEGMENTO_DESCRIP].&amp;[" &amp; $C$6 &amp; "]",
"[Base_Tarjetas].[SITUACION]","[Base_Tarjetas].[SITUACION].&amp;[" &amp; $C67 &amp; "]",
"[Base_Tarjetas].[TIPO]","[Base_Tarjetas].[TIPO].&amp;[" &amp; $C$1 &amp; "]")/1000,
0)</f>
        <v>0</v>
      </c>
      <c r="L67" s="8">
        <f>IFERROR(
GETPIVOTDATA("[Base_Tarjetas].[Importe]",TDinamica_R!$A$3,
"[Base_Tarjetas].[PERIODO]","[Base_Tarjetas].[PERIODO].&amp;[" &amp; TEXT(L$6,"yyyymm") &amp; "]",
"[Base_Tarjetas].[Metrica]","[Base_Tarjetas].[Metrica].&amp;[" &amp; $A67 &amp; "]",
"[Base_Tarjetas].[SEGMENTO_DESCRIP]","[Base_Tarjetas].[SEGMENTO_DESCRIP].&amp;[" &amp; $C$6 &amp; "]",
"[Base_Tarjetas].[SITUACION]","[Base_Tarjetas].[SITUACION].&amp;[" &amp; $C67 &amp; "]",
"[Base_Tarjetas].[TIPO]","[Base_Tarjetas].[TIPO].&amp;[" &amp; $C$1 &amp; "]")/1000,
0)</f>
        <v>0</v>
      </c>
      <c r="M67" s="8">
        <f>IFERROR(
GETPIVOTDATA("[Base_Tarjetas].[Importe]",TDinamica_R!$A$3,
"[Base_Tarjetas].[PERIODO]","[Base_Tarjetas].[PERIODO].&amp;[" &amp; TEXT(M$6,"yyyymm") &amp; "]",
"[Base_Tarjetas].[Metrica]","[Base_Tarjetas].[Metrica].&amp;[" &amp; $A67 &amp; "]",
"[Base_Tarjetas].[SEGMENTO_DESCRIP]","[Base_Tarjetas].[SEGMENTO_DESCRIP].&amp;[" &amp; $C$6 &amp; "]",
"[Base_Tarjetas].[SITUACION]","[Base_Tarjetas].[SITUACION].&amp;[" &amp; $C67 &amp; "]",
"[Base_Tarjetas].[TIPO]","[Base_Tarjetas].[TIPO].&amp;[" &amp; $C$1 &amp; "]")/1000,
0)</f>
        <v>0</v>
      </c>
      <c r="N67" s="8">
        <f>IFERROR(
GETPIVOTDATA("[Base_Tarjetas].[Importe]",TDinamica_R!$A$3,
"[Base_Tarjetas].[PERIODO]","[Base_Tarjetas].[PERIODO].&amp;[" &amp; TEXT(N$6,"yyyymm") &amp; "]",
"[Base_Tarjetas].[Metrica]","[Base_Tarjetas].[Metrica].&amp;[" &amp; $A67 &amp; "]",
"[Base_Tarjetas].[SEGMENTO_DESCRIP]","[Base_Tarjetas].[SEGMENTO_DESCRIP].&amp;[" &amp; $C$6 &amp; "]",
"[Base_Tarjetas].[SITUACION]","[Base_Tarjetas].[SITUACION].&amp;[" &amp; $C67 &amp; "]",
"[Base_Tarjetas].[TIPO]","[Base_Tarjetas].[TIPO].&amp;[" &amp; $C$1 &amp; "]")/1000,
0)</f>
        <v>0</v>
      </c>
      <c r="O67" s="8">
        <f>IFERROR(
GETPIVOTDATA("[Base_Tarjetas].[Importe]",TDinamica_R!$A$3,
"[Base_Tarjetas].[PERIODO]","[Base_Tarjetas].[PERIODO].&amp;[" &amp; TEXT(O$6,"yyyymm") &amp; "]",
"[Base_Tarjetas].[Metrica]","[Base_Tarjetas].[Metrica].&amp;[" &amp; $A67 &amp; "]",
"[Base_Tarjetas].[SEGMENTO_DESCRIP]","[Base_Tarjetas].[SEGMENTO_DESCRIP].&amp;[" &amp; $C$6 &amp; "]",
"[Base_Tarjetas].[SITUACION]","[Base_Tarjetas].[SITUACION].&amp;[" &amp; $C67 &amp; "]",
"[Base_Tarjetas].[TIPO]","[Base_Tarjetas].[TIPO].&amp;[" &amp; $C$1 &amp; "]")/1000,
0)</f>
        <v>0</v>
      </c>
      <c r="P67" s="8">
        <f>IFERROR(
GETPIVOTDATA("[Base_Tarjetas].[Importe]",TDinamica_R!$A$3,
"[Base_Tarjetas].[PERIODO]","[Base_Tarjetas].[PERIODO].&amp;[" &amp; TEXT(P$6,"yyyymm") &amp; "]",
"[Base_Tarjetas].[Metrica]","[Base_Tarjetas].[Metrica].&amp;[" &amp; $A67 &amp; "]",
"[Base_Tarjetas].[SEGMENTO_DESCRIP]","[Base_Tarjetas].[SEGMENTO_DESCRIP].&amp;[" &amp; $C$6 &amp; "]",
"[Base_Tarjetas].[SITUACION]","[Base_Tarjetas].[SITUACION].&amp;[" &amp; $C67 &amp; "]",
"[Base_Tarjetas].[TIPO]","[Base_Tarjetas].[TIPO].&amp;[" &amp; $C$1 &amp; "]")/1000,
0)</f>
        <v>0</v>
      </c>
      <c r="Q67" s="8">
        <f>IFERROR(
GETPIVOTDATA("[Base_Tarjetas].[Importe]",TDinamica_R!$A$3,
"[Base_Tarjetas].[PERIODO]","[Base_Tarjetas].[PERIODO].&amp;[" &amp; TEXT(Q$6,"yyyymm") &amp; "]",
"[Base_Tarjetas].[Metrica]","[Base_Tarjetas].[Metrica].&amp;[" &amp; $A67 &amp; "]",
"[Base_Tarjetas].[SEGMENTO_DESCRIP]","[Base_Tarjetas].[SEGMENTO_DESCRIP].&amp;[" &amp; $C$6 &amp; "]",
"[Base_Tarjetas].[SITUACION]","[Base_Tarjetas].[SITUACION].&amp;[" &amp; $C67 &amp; "]",
"[Base_Tarjetas].[TIPO]","[Base_Tarjetas].[TIPO].&amp;[" &amp; $C$1 &amp; "]")/1000,
0)</f>
        <v>0</v>
      </c>
      <c r="R67" s="8">
        <f>IFERROR(
GETPIVOTDATA("[Base_Tarjetas].[Importe]",TDinamica_R!$A$3,
"[Base_Tarjetas].[PERIODO]","[Base_Tarjetas].[PERIODO].&amp;[" &amp; TEXT(R$6,"yyyymm") &amp; "]",
"[Base_Tarjetas].[Metrica]","[Base_Tarjetas].[Metrica].&amp;[" &amp; $A67 &amp; "]",
"[Base_Tarjetas].[SEGMENTO_DESCRIP]","[Base_Tarjetas].[SEGMENTO_DESCRIP].&amp;[" &amp; $C$6 &amp; "]",
"[Base_Tarjetas].[SITUACION]","[Base_Tarjetas].[SITUACION].&amp;[" &amp; $C67 &amp; "]",
"[Base_Tarjetas].[TIPO]","[Base_Tarjetas].[TIPO].&amp;[" &amp; $C$1 &amp; "]")/1000,
0)</f>
        <v>0</v>
      </c>
      <c r="S67" s="8">
        <f>IFERROR(
GETPIVOTDATA("[Base_Tarjetas].[Importe]",TDinamica_R!$A$3,
"[Base_Tarjetas].[PERIODO]","[Base_Tarjetas].[PERIODO].&amp;[" &amp; TEXT(S$6,"yyyymm") &amp; "]",
"[Base_Tarjetas].[Metrica]","[Base_Tarjetas].[Metrica].&amp;[" &amp; $A67 &amp; "]",
"[Base_Tarjetas].[SEGMENTO_DESCRIP]","[Base_Tarjetas].[SEGMENTO_DESCRIP].&amp;[" &amp; $C$6 &amp; "]",
"[Base_Tarjetas].[SITUACION]","[Base_Tarjetas].[SITUACION].&amp;[" &amp; $C67 &amp; "]",
"[Base_Tarjetas].[TIPO]","[Base_Tarjetas].[TIPO].&amp;[" &amp; $C$1 &amp; "]")/1000,
0)</f>
        <v>0</v>
      </c>
      <c r="T67" s="8">
        <f>IFERROR(
GETPIVOTDATA("[Base_Tarjetas].[Importe]",TDinamica_R!$A$3,
"[Base_Tarjetas].[PERIODO]","[Base_Tarjetas].[PERIODO].&amp;[" &amp; TEXT(T$6,"yyyymm") &amp; "]",
"[Base_Tarjetas].[Metrica]","[Base_Tarjetas].[Metrica].&amp;[" &amp; $A67 &amp; "]",
"[Base_Tarjetas].[SEGMENTO_DESCRIP]","[Base_Tarjetas].[SEGMENTO_DESCRIP].&amp;[" &amp; $C$6 &amp; "]",
"[Base_Tarjetas].[SITUACION]","[Base_Tarjetas].[SITUACION].&amp;[" &amp; $C67 &amp; "]",
"[Base_Tarjetas].[TIPO]","[Base_Tarjetas].[TIPO].&amp;[" &amp; $C$1 &amp; "]")/1000,
0)</f>
        <v>0</v>
      </c>
      <c r="U67" s="8">
        <f>IFERROR(
GETPIVOTDATA("[Base_Tarjetas].[Importe]",TDinamica_R!$A$3,
"[Base_Tarjetas].[PERIODO]","[Base_Tarjetas].[PERIODO].&amp;[" &amp; TEXT(U$6,"yyyymm") &amp; "]",
"[Base_Tarjetas].[Metrica]","[Base_Tarjetas].[Metrica].&amp;[" &amp; $A67 &amp; "]",
"[Base_Tarjetas].[SEGMENTO_DESCRIP]","[Base_Tarjetas].[SEGMENTO_DESCRIP].&amp;[" &amp; $C$6 &amp; "]",
"[Base_Tarjetas].[SITUACION]","[Base_Tarjetas].[SITUACION].&amp;[" &amp; $C67 &amp; "]",
"[Base_Tarjetas].[TIPO]","[Base_Tarjetas].[TIPO].&amp;[" &amp; $C$1 &amp; "]")/1000,
0)</f>
        <v>0</v>
      </c>
      <c r="V67" s="8">
        <f>IFERROR(
GETPIVOTDATA("[Base_Tarjetas].[Importe]",TDinamica_R!$A$3,
"[Base_Tarjetas].[PERIODO]","[Base_Tarjetas].[PERIODO].&amp;[" &amp; TEXT(V$6,"yyyymm") &amp; "]",
"[Base_Tarjetas].[Metrica]","[Base_Tarjetas].[Metrica].&amp;[" &amp; $A67 &amp; "]",
"[Base_Tarjetas].[SEGMENTO_DESCRIP]","[Base_Tarjetas].[SEGMENTO_DESCRIP].&amp;[" &amp; $C$6 &amp; "]",
"[Base_Tarjetas].[SITUACION]","[Base_Tarjetas].[SITUACION].&amp;[" &amp; $C67 &amp; "]",
"[Base_Tarjetas].[TIPO]","[Base_Tarjetas].[TIPO].&amp;[" &amp; $C$1 &amp; "]")/1000,
0)</f>
        <v>0</v>
      </c>
      <c r="W67" s="8">
        <f>IFERROR(
GETPIVOTDATA("[Base_Tarjetas].[Importe]",TDinamica_R!$A$3,
"[Base_Tarjetas].[PERIODO]","[Base_Tarjetas].[PERIODO].&amp;[" &amp; TEXT(W$6,"yyyymm") &amp; "]",
"[Base_Tarjetas].[Metrica]","[Base_Tarjetas].[Metrica].&amp;[" &amp; $A67 &amp; "]",
"[Base_Tarjetas].[SEGMENTO_DESCRIP]","[Base_Tarjetas].[SEGMENTO_DESCRIP].&amp;[" &amp; $C$6 &amp; "]",
"[Base_Tarjetas].[SITUACION]","[Base_Tarjetas].[SITUACION].&amp;[" &amp; $C67 &amp; "]",
"[Base_Tarjetas].[TIPO]","[Base_Tarjetas].[TIPO].&amp;[" &amp; $C$1 &amp; "]")/1000,
0)</f>
        <v>0</v>
      </c>
      <c r="X67" s="8">
        <f>IFERROR(
GETPIVOTDATA("[Base_Tarjetas].[Importe]",TDinamica_R!$A$3,
"[Base_Tarjetas].[PERIODO]","[Base_Tarjetas].[PERIODO].&amp;[" &amp; TEXT(X$6,"yyyymm") &amp; "]",
"[Base_Tarjetas].[Metrica]","[Base_Tarjetas].[Metrica].&amp;[" &amp; $A67 &amp; "]",
"[Base_Tarjetas].[SEGMENTO_DESCRIP]","[Base_Tarjetas].[SEGMENTO_DESCRIP].&amp;[" &amp; $C$6 &amp; "]",
"[Base_Tarjetas].[SITUACION]","[Base_Tarjetas].[SITUACION].&amp;[" &amp; $C67 &amp; "]",
"[Base_Tarjetas].[TIPO]","[Base_Tarjetas].[TIPO].&amp;[" &amp; $C$1 &amp; "]")/1000,
0)</f>
        <v>0</v>
      </c>
      <c r="Y67" s="8">
        <f>IFERROR(
GETPIVOTDATA("[Base_Tarjetas].[Importe]",TDinamica_R!$A$3,
"[Base_Tarjetas].[PERIODO]","[Base_Tarjetas].[PERIODO].&amp;[" &amp; TEXT(Y$6,"yyyymm") &amp; "]",
"[Base_Tarjetas].[Metrica]","[Base_Tarjetas].[Metrica].&amp;[" &amp; $A67 &amp; "]",
"[Base_Tarjetas].[SEGMENTO_DESCRIP]","[Base_Tarjetas].[SEGMENTO_DESCRIP].&amp;[" &amp; $C$6 &amp; "]",
"[Base_Tarjetas].[SITUACION]","[Base_Tarjetas].[SITUACION].&amp;[" &amp; $C67 &amp; "]",
"[Base_Tarjetas].[TIPO]","[Base_Tarjetas].[TIPO].&amp;[" &amp; $C$1 &amp; "]")/1000,
0)</f>
        <v>0</v>
      </c>
      <c r="Z67" s="8">
        <f>IFERROR(
GETPIVOTDATA("[Base_Tarjetas].[Importe]",TDinamica_R!$A$3,
"[Base_Tarjetas].[PERIODO]","[Base_Tarjetas].[PERIODO].&amp;[" &amp; TEXT(Z$6,"yyyymm") &amp; "]",
"[Base_Tarjetas].[Metrica]","[Base_Tarjetas].[Metrica].&amp;[" &amp; $A67 &amp; "]",
"[Base_Tarjetas].[SEGMENTO_DESCRIP]","[Base_Tarjetas].[SEGMENTO_DESCRIP].&amp;[" &amp; $C$6 &amp; "]",
"[Base_Tarjetas].[SITUACION]","[Base_Tarjetas].[SITUACION].&amp;[" &amp; $C67 &amp; "]",
"[Base_Tarjetas].[TIPO]","[Base_Tarjetas].[TIPO].&amp;[" &amp; $C$1 &amp; "]")/1000,
0)</f>
        <v>0</v>
      </c>
      <c r="AA67" s="8">
        <f>IFERROR(
GETPIVOTDATA("[Base_Tarjetas].[Importe]",TDinamica_R!$A$3,
"[Base_Tarjetas].[PERIODO]","[Base_Tarjetas].[PERIODO].&amp;[" &amp; TEXT(AA$6,"yyyymm") &amp; "]",
"[Base_Tarjetas].[Metrica]","[Base_Tarjetas].[Metrica].&amp;[" &amp; $A67 &amp; "]",
"[Base_Tarjetas].[SEGMENTO_DESCRIP]","[Base_Tarjetas].[SEGMENTO_DESCRIP].&amp;[" &amp; $C$6 &amp; "]",
"[Base_Tarjetas].[SITUACION]","[Base_Tarjetas].[SITUACION].&amp;[" &amp; $C67 &amp; "]",
"[Base_Tarjetas].[TIPO]","[Base_Tarjetas].[TIPO].&amp;[" &amp; $C$1 &amp; "]")/1000,
0)</f>
        <v>0</v>
      </c>
      <c r="AB67" s="8">
        <f>IFERROR(
GETPIVOTDATA("[Base_Tarjetas].[Importe]",TDinamica_R!$A$3,
"[Base_Tarjetas].[PERIODO]","[Base_Tarjetas].[PERIODO].&amp;[" &amp; TEXT(AB$6,"yyyymm") &amp; "]",
"[Base_Tarjetas].[Metrica]","[Base_Tarjetas].[Metrica].&amp;[" &amp; $A67 &amp; "]",
"[Base_Tarjetas].[SEGMENTO_DESCRIP]","[Base_Tarjetas].[SEGMENTO_DESCRIP].&amp;[" &amp; $C$6 &amp; "]",
"[Base_Tarjetas].[SITUACION]","[Base_Tarjetas].[SITUACION].&amp;[" &amp; $C67 &amp; "]",
"[Base_Tarjetas].[TIPO]","[Base_Tarjetas].[TIPO].&amp;[" &amp; $C$1 &amp; "]")/1000,
0)</f>
        <v>0</v>
      </c>
      <c r="AC67" s="8">
        <f>IFERROR(
GETPIVOTDATA("[Base_Tarjetas].[Importe]",TDinamica_R!$A$3,
"[Base_Tarjetas].[PERIODO]","[Base_Tarjetas].[PERIODO].&amp;[" &amp; TEXT(AC$6,"yyyymm") &amp; "]",
"[Base_Tarjetas].[Metrica]","[Base_Tarjetas].[Metrica].&amp;[" &amp; $A67 &amp; "]",
"[Base_Tarjetas].[SEGMENTO_DESCRIP]","[Base_Tarjetas].[SEGMENTO_DESCRIP].&amp;[" &amp; $C$6 &amp; "]",
"[Base_Tarjetas].[SITUACION]","[Base_Tarjetas].[SITUACION].&amp;[" &amp; $C67 &amp; "]",
"[Base_Tarjetas].[TIPO]","[Base_Tarjetas].[TIPO].&amp;[" &amp; $C$1 &amp; "]")/1000,
0)</f>
        <v>0</v>
      </c>
      <c r="AD67" s="8">
        <f>IFERROR(
GETPIVOTDATA("[Base_Tarjetas].[Importe]",TDinamica_R!$A$3,
"[Base_Tarjetas].[PERIODO]","[Base_Tarjetas].[PERIODO].&amp;[" &amp; TEXT(AD$6,"yyyymm") &amp; "]",
"[Base_Tarjetas].[Metrica]","[Base_Tarjetas].[Metrica].&amp;[" &amp; $A67 &amp; "]",
"[Base_Tarjetas].[SEGMENTO_DESCRIP]","[Base_Tarjetas].[SEGMENTO_DESCRIP].&amp;[" &amp; $C$6 &amp; "]",
"[Base_Tarjetas].[SITUACION]","[Base_Tarjetas].[SITUACION].&amp;[" &amp; $C67 &amp; "]",
"[Base_Tarjetas].[TIPO]","[Base_Tarjetas].[TIPO].&amp;[" &amp; $C$1 &amp; "]")/1000,
0)</f>
        <v>0</v>
      </c>
      <c r="AE67" s="8">
        <f>IFERROR(
GETPIVOTDATA("[Base_Tarjetas].[Importe]",TDinamica_R!$A$3,
"[Base_Tarjetas].[PERIODO]","[Base_Tarjetas].[PERIODO].&amp;[" &amp; TEXT(AE$6,"yyyymm") &amp; "]",
"[Base_Tarjetas].[Metrica]","[Base_Tarjetas].[Metrica].&amp;[" &amp; $A67 &amp; "]",
"[Base_Tarjetas].[SEGMENTO_DESCRIP]","[Base_Tarjetas].[SEGMENTO_DESCRIP].&amp;[" &amp; $C$6 &amp; "]",
"[Base_Tarjetas].[SITUACION]","[Base_Tarjetas].[SITUACION].&amp;[" &amp; $C67 &amp; "]",
"[Base_Tarjetas].[TIPO]","[Base_Tarjetas].[TIPO].&amp;[" &amp; $C$1 &amp; "]")/1000,
0)</f>
        <v>0</v>
      </c>
      <c r="AF67" s="8">
        <f>IFERROR(
GETPIVOTDATA("[Base_Tarjetas].[Importe]",TDinamica_R!$A$3,
"[Base_Tarjetas].[PERIODO]","[Base_Tarjetas].[PERIODO].&amp;[" &amp; TEXT(AF$6,"yyyymm") &amp; "]",
"[Base_Tarjetas].[Metrica]","[Base_Tarjetas].[Metrica].&amp;[" &amp; $A67 &amp; "]",
"[Base_Tarjetas].[SEGMENTO_DESCRIP]","[Base_Tarjetas].[SEGMENTO_DESCRIP].&amp;[" &amp; $C$6 &amp; "]",
"[Base_Tarjetas].[SITUACION]","[Base_Tarjetas].[SITUACION].&amp;[" &amp; $C67 &amp; "]",
"[Base_Tarjetas].[TIPO]","[Base_Tarjetas].[TIPO].&amp;[" &amp; $C$1 &amp; "]")/1000,
0)</f>
        <v>0</v>
      </c>
      <c r="AG67" s="8">
        <f>IFERROR(
GETPIVOTDATA("[Base_Tarjetas].[Importe]",TDinamica_R!$A$3,
"[Base_Tarjetas].[PERIODO]","[Base_Tarjetas].[PERIODO].&amp;[" &amp; TEXT(AG$6,"yyyymm") &amp; "]",
"[Base_Tarjetas].[Metrica]","[Base_Tarjetas].[Metrica].&amp;[" &amp; $A67 &amp; "]",
"[Base_Tarjetas].[SEGMENTO_DESCRIP]","[Base_Tarjetas].[SEGMENTO_DESCRIP].&amp;[" &amp; $C$6 &amp; "]",
"[Base_Tarjetas].[SITUACION]","[Base_Tarjetas].[SITUACION].&amp;[" &amp; $C67 &amp; "]",
"[Base_Tarjetas].[TIPO]","[Base_Tarjetas].[TIPO].&amp;[" &amp; $C$1 &amp; "]")/1000,
0)</f>
        <v>0</v>
      </c>
      <c r="AH67" s="8">
        <f>IFERROR(
GETPIVOTDATA("[Base_Tarjetas].[Importe]",TDinamica_R!$A$3,
"[Base_Tarjetas].[PERIODO]","[Base_Tarjetas].[PERIODO].&amp;[" &amp; TEXT(AH$6,"yyyymm") &amp; "]",
"[Base_Tarjetas].[Metrica]","[Base_Tarjetas].[Metrica].&amp;[" &amp; $A67 &amp; "]",
"[Base_Tarjetas].[SEGMENTO_DESCRIP]","[Base_Tarjetas].[SEGMENTO_DESCRIP].&amp;[" &amp; $C$6 &amp; "]",
"[Base_Tarjetas].[SITUACION]","[Base_Tarjetas].[SITUACION].&amp;[" &amp; $C67 &amp; "]",
"[Base_Tarjetas].[TIPO]","[Base_Tarjetas].[TIPO].&amp;[" &amp; $C$1 &amp; "]")/1000,
0)</f>
        <v>0</v>
      </c>
      <c r="AI67" s="8">
        <f>IFERROR(
GETPIVOTDATA("[Base_Tarjetas].[Importe]",TDinamica_R!$A$3,
"[Base_Tarjetas].[PERIODO]","[Base_Tarjetas].[PERIODO].&amp;[" &amp; TEXT(AI$6,"yyyymm") &amp; "]",
"[Base_Tarjetas].[Metrica]","[Base_Tarjetas].[Metrica].&amp;[" &amp; $A67 &amp; "]",
"[Base_Tarjetas].[SEGMENTO_DESCRIP]","[Base_Tarjetas].[SEGMENTO_DESCRIP].&amp;[" &amp; $C$6 &amp; "]",
"[Base_Tarjetas].[SITUACION]","[Base_Tarjetas].[SITUACION].&amp;[" &amp; $C67 &amp; "]",
"[Base_Tarjetas].[TIPO]","[Base_Tarjetas].[TIPO].&amp;[" &amp; $C$1 &amp; "]")/1000,
0)</f>
        <v>0</v>
      </c>
      <c r="AJ67" s="8">
        <f>IFERROR(
GETPIVOTDATA("[Base_Tarjetas].[Importe]",TDinamica_R!$A$3,
"[Base_Tarjetas].[PERIODO]","[Base_Tarjetas].[PERIODO].&amp;[" &amp; TEXT(AJ$6,"yyyymm") &amp; "]",
"[Base_Tarjetas].[Metrica]","[Base_Tarjetas].[Metrica].&amp;[" &amp; $A67 &amp; "]",
"[Base_Tarjetas].[SEGMENTO_DESCRIP]","[Base_Tarjetas].[SEGMENTO_DESCRIP].&amp;[" &amp; $C$6 &amp; "]",
"[Base_Tarjetas].[SITUACION]","[Base_Tarjetas].[SITUACION].&amp;[" &amp; $C67 &amp; "]",
"[Base_Tarjetas].[TIPO]","[Base_Tarjetas].[TIPO].&amp;[" &amp; $C$1 &amp; "]")/1000,
0)</f>
        <v>0</v>
      </c>
      <c r="AK67" s="8">
        <f>IFERROR(
GETPIVOTDATA("[Base_Tarjetas].[Importe]",TDinamica_R!$A$3,
"[Base_Tarjetas].[PERIODO]","[Base_Tarjetas].[PERIODO].&amp;[" &amp; TEXT(AK$6,"yyyymm") &amp; "]",
"[Base_Tarjetas].[Metrica]","[Base_Tarjetas].[Metrica].&amp;[" &amp; $A67 &amp; "]",
"[Base_Tarjetas].[SEGMENTO_DESCRIP]","[Base_Tarjetas].[SEGMENTO_DESCRIP].&amp;[" &amp; $C$6 &amp; "]",
"[Base_Tarjetas].[SITUACION]","[Base_Tarjetas].[SITUACION].&amp;[" &amp; $C67 &amp; "]",
"[Base_Tarjetas].[TIPO]","[Base_Tarjetas].[TIPO].&amp;[" &amp; $C$1 &amp; "]")/1000,
0)</f>
        <v>0</v>
      </c>
      <c r="AL67" s="8">
        <f>IFERROR(
GETPIVOTDATA("[Base_Tarjetas].[Importe]",TDinamica_R!$A$3,
"[Base_Tarjetas].[PERIODO]","[Base_Tarjetas].[PERIODO].&amp;[" &amp; TEXT(AL$6,"yyyymm") &amp; "]",
"[Base_Tarjetas].[Metrica]","[Base_Tarjetas].[Metrica].&amp;[" &amp; $A67 &amp; "]",
"[Base_Tarjetas].[SEGMENTO_DESCRIP]","[Base_Tarjetas].[SEGMENTO_DESCRIP].&amp;[" &amp; $C$6 &amp; "]",
"[Base_Tarjetas].[SITUACION]","[Base_Tarjetas].[SITUACION].&amp;[" &amp; $C67 &amp; "]",
"[Base_Tarjetas].[TIPO]","[Base_Tarjetas].[TIPO].&amp;[" &amp; $C$1 &amp; "]")/1000,
0)</f>
        <v>0</v>
      </c>
      <c r="AM67" s="8">
        <f>IFERROR(
GETPIVOTDATA("[Base_Tarjetas].[Importe]",TDinamica_R!$A$3,
"[Base_Tarjetas].[PERIODO]","[Base_Tarjetas].[PERIODO].&amp;[" &amp; TEXT(AM$6,"yyyymm") &amp; "]",
"[Base_Tarjetas].[Metrica]","[Base_Tarjetas].[Metrica].&amp;[" &amp; $A67 &amp; "]",
"[Base_Tarjetas].[SEGMENTO_DESCRIP]","[Base_Tarjetas].[SEGMENTO_DESCRIP].&amp;[" &amp; $C$6 &amp; "]",
"[Base_Tarjetas].[SITUACION]","[Base_Tarjetas].[SITUACION].&amp;[" &amp; $C67 &amp; "]",
"[Base_Tarjetas].[TIPO]","[Base_Tarjetas].[TIPO].&amp;[" &amp; $C$1 &amp; "]")/1000,
0)</f>
        <v>0</v>
      </c>
      <c r="AN67" s="8">
        <f>IFERROR(
GETPIVOTDATA("[Base_Tarjetas].[Importe]",TDinamica_R!$A$3,
"[Base_Tarjetas].[PERIODO]","[Base_Tarjetas].[PERIODO].&amp;[" &amp; TEXT(AN$6,"yyyymm") &amp; "]",
"[Base_Tarjetas].[Metrica]","[Base_Tarjetas].[Metrica].&amp;[" &amp; $A67 &amp; "]",
"[Base_Tarjetas].[SEGMENTO_DESCRIP]","[Base_Tarjetas].[SEGMENTO_DESCRIP].&amp;[" &amp; $C$6 &amp; "]",
"[Base_Tarjetas].[SITUACION]","[Base_Tarjetas].[SITUACION].&amp;[" &amp; $C67 &amp; "]",
"[Base_Tarjetas].[TIPO]","[Base_Tarjetas].[TIPO].&amp;[" &amp; $C$1 &amp; "]")/1000,
0)</f>
        <v>0</v>
      </c>
      <c r="AO67" s="8">
        <f>IFERROR(
GETPIVOTDATA("[Base_Tarjetas].[Importe]",TDinamica_R!$A$3,
"[Base_Tarjetas].[PERIODO]","[Base_Tarjetas].[PERIODO].&amp;[" &amp; TEXT(AO$6,"yyyymm") &amp; "]",
"[Base_Tarjetas].[Metrica]","[Base_Tarjetas].[Metrica].&amp;[" &amp; $A67 &amp; "]",
"[Base_Tarjetas].[SEGMENTO_DESCRIP]","[Base_Tarjetas].[SEGMENTO_DESCRIP].&amp;[" &amp; $C$6 &amp; "]",
"[Base_Tarjetas].[SITUACION]","[Base_Tarjetas].[SITUACION].&amp;[" &amp; $C67 &amp; "]",
"[Base_Tarjetas].[TIPO]","[Base_Tarjetas].[TIPO].&amp;[" &amp; $C$1 &amp; "]")/1000,
0)</f>
        <v>0</v>
      </c>
      <c r="AP67" s="8">
        <f>IFERROR(
GETPIVOTDATA("[Base_Tarjetas].[Importe]",TDinamica_R!$A$3,
"[Base_Tarjetas].[PERIODO]","[Base_Tarjetas].[PERIODO].&amp;[" &amp; TEXT(AP$6,"yyyymm") &amp; "]",
"[Base_Tarjetas].[Metrica]","[Base_Tarjetas].[Metrica].&amp;[" &amp; $A67 &amp; "]",
"[Base_Tarjetas].[SEGMENTO_DESCRIP]","[Base_Tarjetas].[SEGMENTO_DESCRIP].&amp;[" &amp; $C$6 &amp; "]",
"[Base_Tarjetas].[SITUACION]","[Base_Tarjetas].[SITUACION].&amp;[" &amp; $C67 &amp; "]",
"[Base_Tarjetas].[TIPO]","[Base_Tarjetas].[TIPO].&amp;[" &amp; $C$1 &amp; "]")/1000,
0)</f>
        <v>0</v>
      </c>
      <c r="AQ67" s="8">
        <f>IFERROR(
GETPIVOTDATA("[Base_Tarjetas].[Importe]",TDinamica_R!$A$3,
"[Base_Tarjetas].[PERIODO]","[Base_Tarjetas].[PERIODO].&amp;[" &amp; TEXT(AQ$6,"yyyymm") &amp; "]",
"[Base_Tarjetas].[Metrica]","[Base_Tarjetas].[Metrica].&amp;[" &amp; $A67 &amp; "]",
"[Base_Tarjetas].[SEGMENTO_DESCRIP]","[Base_Tarjetas].[SEGMENTO_DESCRIP].&amp;[" &amp; $C$6 &amp; "]",
"[Base_Tarjetas].[SITUACION]","[Base_Tarjetas].[SITUACION].&amp;[" &amp; $C67 &amp; "]",
"[Base_Tarjetas].[TIPO]","[Base_Tarjetas].[TIPO].&amp;[" &amp; $C$1 &amp; "]")/1000,
0)</f>
        <v>0</v>
      </c>
      <c r="AR67" s="8">
        <f>IFERROR(
GETPIVOTDATA("[Base_Tarjetas].[Importe]",TDinamica_R!$A$3,
"[Base_Tarjetas].[PERIODO]","[Base_Tarjetas].[PERIODO].&amp;[" &amp; TEXT(AR$6,"yyyymm") &amp; "]",
"[Base_Tarjetas].[Metrica]","[Base_Tarjetas].[Metrica].&amp;[" &amp; $A67 &amp; "]",
"[Base_Tarjetas].[SEGMENTO_DESCRIP]","[Base_Tarjetas].[SEGMENTO_DESCRIP].&amp;[" &amp; $C$6 &amp; "]",
"[Base_Tarjetas].[SITUACION]","[Base_Tarjetas].[SITUACION].&amp;[" &amp; $C67 &amp; "]",
"[Base_Tarjetas].[TIPO]","[Base_Tarjetas].[TIPO].&amp;[" &amp; $C$1 &amp; "]")/1000,
0)</f>
        <v>0</v>
      </c>
      <c r="AS67" s="8">
        <f>IFERROR(
GETPIVOTDATA("[Base_Tarjetas].[Importe]",TDinamica_R!$A$3,
"[Base_Tarjetas].[PERIODO]","[Base_Tarjetas].[PERIODO].&amp;[" &amp; TEXT(AS$6,"yyyymm") &amp; "]",
"[Base_Tarjetas].[Metrica]","[Base_Tarjetas].[Metrica].&amp;[" &amp; $A67 &amp; "]",
"[Base_Tarjetas].[SEGMENTO_DESCRIP]","[Base_Tarjetas].[SEGMENTO_DESCRIP].&amp;[" &amp; $C$6 &amp; "]",
"[Base_Tarjetas].[SITUACION]","[Base_Tarjetas].[SITUACION].&amp;[" &amp; $C67 &amp; "]",
"[Base_Tarjetas].[TIPO]","[Base_Tarjetas].[TIPO].&amp;[" &amp; $C$1 &amp; "]")/1000,
0)</f>
        <v>0</v>
      </c>
      <c r="AT67" s="8">
        <f>IFERROR(
GETPIVOTDATA("[Base_Tarjetas].[Importe]",TDinamica_R!$A$3,
"[Base_Tarjetas].[PERIODO]","[Base_Tarjetas].[PERIODO].&amp;[" &amp; TEXT(AT$6,"yyyymm") &amp; "]",
"[Base_Tarjetas].[Metrica]","[Base_Tarjetas].[Metrica].&amp;[" &amp; $A67 &amp; "]",
"[Base_Tarjetas].[SEGMENTO_DESCRIP]","[Base_Tarjetas].[SEGMENTO_DESCRIP].&amp;[" &amp; $C$6 &amp; "]",
"[Base_Tarjetas].[SITUACION]","[Base_Tarjetas].[SITUACION].&amp;[" &amp; $C67 &amp; "]",
"[Base_Tarjetas].[TIPO]","[Base_Tarjetas].[TIPO].&amp;[" &amp; $C$1 &amp; "]")/1000,
0)</f>
        <v>0</v>
      </c>
      <c r="AU67" s="8">
        <f>IFERROR(
GETPIVOTDATA("[Base_Tarjetas].[Importe]",TDinamica_R!$A$3,
"[Base_Tarjetas].[PERIODO]","[Base_Tarjetas].[PERIODO].&amp;[" &amp; TEXT(AU$6,"yyyymm") &amp; "]",
"[Base_Tarjetas].[Metrica]","[Base_Tarjetas].[Metrica].&amp;[" &amp; $A67 &amp; "]",
"[Base_Tarjetas].[SEGMENTO_DESCRIP]","[Base_Tarjetas].[SEGMENTO_DESCRIP].&amp;[" &amp; $C$6 &amp; "]",
"[Base_Tarjetas].[SITUACION]","[Base_Tarjetas].[SITUACION].&amp;[" &amp; $C67 &amp; "]",
"[Base_Tarjetas].[TIPO]","[Base_Tarjetas].[TIPO].&amp;[" &amp; $C$1 &amp; "]")/1000,
0)</f>
        <v>0</v>
      </c>
      <c r="AV67" s="8">
        <f>IFERROR(
GETPIVOTDATA("[Base_Tarjetas].[Importe]",TDinamica_R!$A$3,
"[Base_Tarjetas].[PERIODO]","[Base_Tarjetas].[PERIODO].&amp;[" &amp; TEXT(AV$6,"yyyymm") &amp; "]",
"[Base_Tarjetas].[Metrica]","[Base_Tarjetas].[Metrica].&amp;[" &amp; $A67 &amp; "]",
"[Base_Tarjetas].[SEGMENTO_DESCRIP]","[Base_Tarjetas].[SEGMENTO_DESCRIP].&amp;[" &amp; $C$6 &amp; "]",
"[Base_Tarjetas].[SITUACION]","[Base_Tarjetas].[SITUACION].&amp;[" &amp; $C67 &amp; "]",
"[Base_Tarjetas].[TIPO]","[Base_Tarjetas].[TIPO].&amp;[" &amp; $C$1 &amp; "]")/1000,
0)</f>
        <v>0</v>
      </c>
      <c r="AW67" s="8">
        <f>IFERROR(
GETPIVOTDATA("[Base_Tarjetas].[Importe]",TDinamica_R!$A$3,
"[Base_Tarjetas].[PERIODO]","[Base_Tarjetas].[PERIODO].&amp;[" &amp; TEXT(AW$6,"yyyymm") &amp; "]",
"[Base_Tarjetas].[Metrica]","[Base_Tarjetas].[Metrica].&amp;[" &amp; $A67 &amp; "]",
"[Base_Tarjetas].[SEGMENTO_DESCRIP]","[Base_Tarjetas].[SEGMENTO_DESCRIP].&amp;[" &amp; $C$6 &amp; "]",
"[Base_Tarjetas].[SITUACION]","[Base_Tarjetas].[SITUACION].&amp;[" &amp; $C67 &amp; "]",
"[Base_Tarjetas].[TIPO]","[Base_Tarjetas].[TIPO].&amp;[" &amp; $C$1 &amp; "]")/1000,
0)</f>
        <v>0</v>
      </c>
      <c r="AX67" s="8">
        <f>IFERROR(
GETPIVOTDATA("[Base_Tarjetas].[Importe]",TDinamica_R!$A$3,
"[Base_Tarjetas].[PERIODO]","[Base_Tarjetas].[PERIODO].&amp;[" &amp; TEXT(AX$6,"yyyymm") &amp; "]",
"[Base_Tarjetas].[Metrica]","[Base_Tarjetas].[Metrica].&amp;[" &amp; $A67 &amp; "]",
"[Base_Tarjetas].[SEGMENTO_DESCRIP]","[Base_Tarjetas].[SEGMENTO_DESCRIP].&amp;[" &amp; $C$6 &amp; "]",
"[Base_Tarjetas].[SITUACION]","[Base_Tarjetas].[SITUACION].&amp;[" &amp; $C67 &amp; "]",
"[Base_Tarjetas].[TIPO]","[Base_Tarjetas].[TIPO].&amp;[" &amp; $C$1 &amp; "]")/1000,
0)</f>
        <v>0</v>
      </c>
      <c r="AY67" s="8">
        <f>IFERROR(
GETPIVOTDATA("[Base_Tarjetas].[Importe]",TDinamica_R!$A$3,
"[Base_Tarjetas].[PERIODO]","[Base_Tarjetas].[PERIODO].&amp;[" &amp; TEXT(AY$6,"yyyymm") &amp; "]",
"[Base_Tarjetas].[Metrica]","[Base_Tarjetas].[Metrica].&amp;[" &amp; $A67 &amp; "]",
"[Base_Tarjetas].[SEGMENTO_DESCRIP]","[Base_Tarjetas].[SEGMENTO_DESCRIP].&amp;[" &amp; $C$6 &amp; "]",
"[Base_Tarjetas].[SITUACION]","[Base_Tarjetas].[SITUACION].&amp;[" &amp; $C67 &amp; "]",
"[Base_Tarjetas].[TIPO]","[Base_Tarjetas].[TIPO].&amp;[" &amp; $C$1 &amp; "]")/1000,
0)</f>
        <v>0</v>
      </c>
      <c r="AZ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TEXT(AZ$6,"yyyymm") &amp; "]"),
0)</f>
        <v>0</v>
      </c>
      <c r="BA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TEXT(BA$6,"yyyymm") &amp; "]"),
0)</f>
        <v>0</v>
      </c>
      <c r="BB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TEXT(BB$6,"yyyymm") &amp; "]"),
0)</f>
        <v>0</v>
      </c>
      <c r="BC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TEXT(BC$6,"yyyymm") &amp; "]"),
0)</f>
        <v>0</v>
      </c>
      <c r="BD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TEXT(BD$6,"yyyymm") &amp; "]"),
0)</f>
        <v>0</v>
      </c>
      <c r="BE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TEXT(BE$6,"yyyymm") &amp; "]"),
0)</f>
        <v>0</v>
      </c>
      <c r="BF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TEXT(BF$6,"yyyymm") &amp; "]"),
0)</f>
        <v>0</v>
      </c>
      <c r="BG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TEXT(BG$6,"yyyymm") &amp; "]"),
0)</f>
        <v>0</v>
      </c>
      <c r="BH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TEXT(BH$6,"yyyymm") &amp; "]"),
0)</f>
        <v>0</v>
      </c>
      <c r="BI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TEXT(BI$6,"yyyymm") &amp; "]"),
0)</f>
        <v>0</v>
      </c>
      <c r="BJ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TEXT(BJ$6,"yyyymm") &amp; "]"),
0)</f>
        <v>0</v>
      </c>
      <c r="BK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TEXT(BK$6,"yyyymm") &amp; "]"),
0)</f>
        <v>0</v>
      </c>
      <c r="BO67" s="24">
        <f t="shared" si="170"/>
        <v>0</v>
      </c>
      <c r="BP67" s="24">
        <f t="shared" si="170"/>
        <v>0</v>
      </c>
      <c r="BQ67" s="24">
        <f t="shared" si="170"/>
        <v>0</v>
      </c>
      <c r="BR67" s="24">
        <f t="shared" si="170"/>
        <v>0</v>
      </c>
      <c r="BS67" s="24">
        <f t="shared" si="170"/>
        <v>0</v>
      </c>
      <c r="BT67" s="24">
        <f t="shared" si="170"/>
        <v>0</v>
      </c>
    </row>
    <row r="68" spans="1:72" hidden="1" outlineLevel="1" x14ac:dyDescent="0.25">
      <c r="A68" s="11" t="s">
        <v>35</v>
      </c>
      <c r="C68" s="2" t="s">
        <v>92</v>
      </c>
      <c r="D68" s="8">
        <f>IFERROR(
GETPIVOTDATA("[Base_Tarjetas].[Importe]",TDinamica_R!$A$3,
"[Base_Tarjetas].[PERIODO]","[Base_Tarjetas].[PERIODO].&amp;[" &amp; TEXT(D$6,"yyyymm") &amp; "]",
"[Base_Tarjetas].[Metrica]","[Base_Tarjetas].[Metrica].&amp;[" &amp; $A68 &amp; "]",
"[Base_Tarjetas].[SEGMENTO_DESCRIP]","[Base_Tarjetas].[SEGMENTO_DESCRIP].&amp;[" &amp; $C$6 &amp; "]",
"[Base_Tarjetas].[SITUACION]","[Base_Tarjetas].[SITUACION].&amp;[" &amp; $C68 &amp; "]",
"[Base_Tarjetas].[TIPO]","[Base_Tarjetas].[TIPO].&amp;[" &amp; $C$1 &amp; "]")/1000,
0)</f>
        <v>0</v>
      </c>
      <c r="E68" s="8">
        <f>IFERROR(
GETPIVOTDATA("[Base_Tarjetas].[Importe]",TDinamica_R!$A$3,
"[Base_Tarjetas].[PERIODO]","[Base_Tarjetas].[PERIODO].&amp;[" &amp; TEXT(E$6,"yyyymm") &amp; "]",
"[Base_Tarjetas].[Metrica]","[Base_Tarjetas].[Metrica].&amp;[" &amp; $A68 &amp; "]",
"[Base_Tarjetas].[SEGMENTO_DESCRIP]","[Base_Tarjetas].[SEGMENTO_DESCRIP].&amp;[" &amp; $C$6 &amp; "]",
"[Base_Tarjetas].[SITUACION]","[Base_Tarjetas].[SITUACION].&amp;[" &amp; $C68 &amp; "]",
"[Base_Tarjetas].[TIPO]","[Base_Tarjetas].[TIPO].&amp;[" &amp; $C$1 &amp; "]")/1000,
0)</f>
        <v>0</v>
      </c>
      <c r="F68" s="8">
        <f>IFERROR(
GETPIVOTDATA("[Base_Tarjetas].[Importe]",TDinamica_R!$A$3,
"[Base_Tarjetas].[PERIODO]","[Base_Tarjetas].[PERIODO].&amp;[" &amp; TEXT(F$6,"yyyymm") &amp; "]",
"[Base_Tarjetas].[Metrica]","[Base_Tarjetas].[Metrica].&amp;[" &amp; $A68 &amp; "]",
"[Base_Tarjetas].[SEGMENTO_DESCRIP]","[Base_Tarjetas].[SEGMENTO_DESCRIP].&amp;[" &amp; $C$6 &amp; "]",
"[Base_Tarjetas].[SITUACION]","[Base_Tarjetas].[SITUACION].&amp;[" &amp; $C68 &amp; "]",
"[Base_Tarjetas].[TIPO]","[Base_Tarjetas].[TIPO].&amp;[" &amp; $C$1 &amp; "]")/1000,
0)</f>
        <v>0</v>
      </c>
      <c r="G68" s="8">
        <f>IFERROR(
GETPIVOTDATA("[Base_Tarjetas].[Importe]",TDinamica_R!$A$3,
"[Base_Tarjetas].[PERIODO]","[Base_Tarjetas].[PERIODO].&amp;[" &amp; TEXT(G$6,"yyyymm") &amp; "]",
"[Base_Tarjetas].[Metrica]","[Base_Tarjetas].[Metrica].&amp;[" &amp; $A68 &amp; "]",
"[Base_Tarjetas].[SEGMENTO_DESCRIP]","[Base_Tarjetas].[SEGMENTO_DESCRIP].&amp;[" &amp; $C$6 &amp; "]",
"[Base_Tarjetas].[SITUACION]","[Base_Tarjetas].[SITUACION].&amp;[" &amp; $C68 &amp; "]",
"[Base_Tarjetas].[TIPO]","[Base_Tarjetas].[TIPO].&amp;[" &amp; $C$1 &amp; "]")/1000,
0)</f>
        <v>0</v>
      </c>
      <c r="H68" s="8">
        <f>IFERROR(
GETPIVOTDATA("[Base_Tarjetas].[Importe]",TDinamica_R!$A$3,
"[Base_Tarjetas].[PERIODO]","[Base_Tarjetas].[PERIODO].&amp;[" &amp; TEXT(H$6,"yyyymm") &amp; "]",
"[Base_Tarjetas].[Metrica]","[Base_Tarjetas].[Metrica].&amp;[" &amp; $A68 &amp; "]",
"[Base_Tarjetas].[SEGMENTO_DESCRIP]","[Base_Tarjetas].[SEGMENTO_DESCRIP].&amp;[" &amp; $C$6 &amp; "]",
"[Base_Tarjetas].[SITUACION]","[Base_Tarjetas].[SITUACION].&amp;[" &amp; $C68 &amp; "]",
"[Base_Tarjetas].[TIPO]","[Base_Tarjetas].[TIPO].&amp;[" &amp; $C$1 &amp; "]")/1000,
0)</f>
        <v>0</v>
      </c>
      <c r="I68" s="8">
        <f>IFERROR(
GETPIVOTDATA("[Base_Tarjetas].[Importe]",TDinamica_R!$A$3,
"[Base_Tarjetas].[PERIODO]","[Base_Tarjetas].[PERIODO].&amp;[" &amp; TEXT(I$6,"yyyymm") &amp; "]",
"[Base_Tarjetas].[Metrica]","[Base_Tarjetas].[Metrica].&amp;[" &amp; $A68 &amp; "]",
"[Base_Tarjetas].[SEGMENTO_DESCRIP]","[Base_Tarjetas].[SEGMENTO_DESCRIP].&amp;[" &amp; $C$6 &amp; "]",
"[Base_Tarjetas].[SITUACION]","[Base_Tarjetas].[SITUACION].&amp;[" &amp; $C68 &amp; "]",
"[Base_Tarjetas].[TIPO]","[Base_Tarjetas].[TIPO].&amp;[" &amp; $C$1 &amp; "]")/1000,
0)</f>
        <v>0</v>
      </c>
      <c r="J68" s="8">
        <f>IFERROR(
GETPIVOTDATA("[Base_Tarjetas].[Importe]",TDinamica_R!$A$3,
"[Base_Tarjetas].[PERIODO]","[Base_Tarjetas].[PERIODO].&amp;[" &amp; TEXT(J$6,"yyyymm") &amp; "]",
"[Base_Tarjetas].[Metrica]","[Base_Tarjetas].[Metrica].&amp;[" &amp; $A68 &amp; "]",
"[Base_Tarjetas].[SEGMENTO_DESCRIP]","[Base_Tarjetas].[SEGMENTO_DESCRIP].&amp;[" &amp; $C$6 &amp; "]",
"[Base_Tarjetas].[SITUACION]","[Base_Tarjetas].[SITUACION].&amp;[" &amp; $C68 &amp; "]",
"[Base_Tarjetas].[TIPO]","[Base_Tarjetas].[TIPO].&amp;[" &amp; $C$1 &amp; "]")/1000,
0)</f>
        <v>0</v>
      </c>
      <c r="K68" s="8">
        <f>IFERROR(
GETPIVOTDATA("[Base_Tarjetas].[Importe]",TDinamica_R!$A$3,
"[Base_Tarjetas].[PERIODO]","[Base_Tarjetas].[PERIODO].&amp;[" &amp; TEXT(K$6,"yyyymm") &amp; "]",
"[Base_Tarjetas].[Metrica]","[Base_Tarjetas].[Metrica].&amp;[" &amp; $A68 &amp; "]",
"[Base_Tarjetas].[SEGMENTO_DESCRIP]","[Base_Tarjetas].[SEGMENTO_DESCRIP].&amp;[" &amp; $C$6 &amp; "]",
"[Base_Tarjetas].[SITUACION]","[Base_Tarjetas].[SITUACION].&amp;[" &amp; $C68 &amp; "]",
"[Base_Tarjetas].[TIPO]","[Base_Tarjetas].[TIPO].&amp;[" &amp; $C$1 &amp; "]")/1000,
0)</f>
        <v>0</v>
      </c>
      <c r="L68" s="8">
        <f>IFERROR(
GETPIVOTDATA("[Base_Tarjetas].[Importe]",TDinamica_R!$A$3,
"[Base_Tarjetas].[PERIODO]","[Base_Tarjetas].[PERIODO].&amp;[" &amp; TEXT(L$6,"yyyymm") &amp; "]",
"[Base_Tarjetas].[Metrica]","[Base_Tarjetas].[Metrica].&amp;[" &amp; $A68 &amp; "]",
"[Base_Tarjetas].[SEGMENTO_DESCRIP]","[Base_Tarjetas].[SEGMENTO_DESCRIP].&amp;[" &amp; $C$6 &amp; "]",
"[Base_Tarjetas].[SITUACION]","[Base_Tarjetas].[SITUACION].&amp;[" &amp; $C68 &amp; "]",
"[Base_Tarjetas].[TIPO]","[Base_Tarjetas].[TIPO].&amp;[" &amp; $C$1 &amp; "]")/1000,
0)</f>
        <v>0</v>
      </c>
      <c r="M68" s="8">
        <f>IFERROR(
GETPIVOTDATA("[Base_Tarjetas].[Importe]",TDinamica_R!$A$3,
"[Base_Tarjetas].[PERIODO]","[Base_Tarjetas].[PERIODO].&amp;[" &amp; TEXT(M$6,"yyyymm") &amp; "]",
"[Base_Tarjetas].[Metrica]","[Base_Tarjetas].[Metrica].&amp;[" &amp; $A68 &amp; "]",
"[Base_Tarjetas].[SEGMENTO_DESCRIP]","[Base_Tarjetas].[SEGMENTO_DESCRIP].&amp;[" &amp; $C$6 &amp; "]",
"[Base_Tarjetas].[SITUACION]","[Base_Tarjetas].[SITUACION].&amp;[" &amp; $C68 &amp; "]",
"[Base_Tarjetas].[TIPO]","[Base_Tarjetas].[TIPO].&amp;[" &amp; $C$1 &amp; "]")/1000,
0)</f>
        <v>0</v>
      </c>
      <c r="N68" s="8">
        <f>IFERROR(
GETPIVOTDATA("[Base_Tarjetas].[Importe]",TDinamica_R!$A$3,
"[Base_Tarjetas].[PERIODO]","[Base_Tarjetas].[PERIODO].&amp;[" &amp; TEXT(N$6,"yyyymm") &amp; "]",
"[Base_Tarjetas].[Metrica]","[Base_Tarjetas].[Metrica].&amp;[" &amp; $A68 &amp; "]",
"[Base_Tarjetas].[SEGMENTO_DESCRIP]","[Base_Tarjetas].[SEGMENTO_DESCRIP].&amp;[" &amp; $C$6 &amp; "]",
"[Base_Tarjetas].[SITUACION]","[Base_Tarjetas].[SITUACION].&amp;[" &amp; $C68 &amp; "]",
"[Base_Tarjetas].[TIPO]","[Base_Tarjetas].[TIPO].&amp;[" &amp; $C$1 &amp; "]")/1000,
0)</f>
        <v>0</v>
      </c>
      <c r="O68" s="8">
        <f>IFERROR(
GETPIVOTDATA("[Base_Tarjetas].[Importe]",TDinamica_R!$A$3,
"[Base_Tarjetas].[PERIODO]","[Base_Tarjetas].[PERIODO].&amp;[" &amp; TEXT(O$6,"yyyymm") &amp; "]",
"[Base_Tarjetas].[Metrica]","[Base_Tarjetas].[Metrica].&amp;[" &amp; $A68 &amp; "]",
"[Base_Tarjetas].[SEGMENTO_DESCRIP]","[Base_Tarjetas].[SEGMENTO_DESCRIP].&amp;[" &amp; $C$6 &amp; "]",
"[Base_Tarjetas].[SITUACION]","[Base_Tarjetas].[SITUACION].&amp;[" &amp; $C68 &amp; "]",
"[Base_Tarjetas].[TIPO]","[Base_Tarjetas].[TIPO].&amp;[" &amp; $C$1 &amp; "]")/1000,
0)</f>
        <v>0</v>
      </c>
      <c r="P68" s="8">
        <f>IFERROR(
GETPIVOTDATA("[Base_Tarjetas].[Importe]",TDinamica_R!$A$3,
"[Base_Tarjetas].[PERIODO]","[Base_Tarjetas].[PERIODO].&amp;[" &amp; TEXT(P$6,"yyyymm") &amp; "]",
"[Base_Tarjetas].[Metrica]","[Base_Tarjetas].[Metrica].&amp;[" &amp; $A68 &amp; "]",
"[Base_Tarjetas].[SEGMENTO_DESCRIP]","[Base_Tarjetas].[SEGMENTO_DESCRIP].&amp;[" &amp; $C$6 &amp; "]",
"[Base_Tarjetas].[SITUACION]","[Base_Tarjetas].[SITUACION].&amp;[" &amp; $C68 &amp; "]",
"[Base_Tarjetas].[TIPO]","[Base_Tarjetas].[TIPO].&amp;[" &amp; $C$1 &amp; "]")/1000,
0)</f>
        <v>0</v>
      </c>
      <c r="Q68" s="8">
        <f>IFERROR(
GETPIVOTDATA("[Base_Tarjetas].[Importe]",TDinamica_R!$A$3,
"[Base_Tarjetas].[PERIODO]","[Base_Tarjetas].[PERIODO].&amp;[" &amp; TEXT(Q$6,"yyyymm") &amp; "]",
"[Base_Tarjetas].[Metrica]","[Base_Tarjetas].[Metrica].&amp;[" &amp; $A68 &amp; "]",
"[Base_Tarjetas].[SEGMENTO_DESCRIP]","[Base_Tarjetas].[SEGMENTO_DESCRIP].&amp;[" &amp; $C$6 &amp; "]",
"[Base_Tarjetas].[SITUACION]","[Base_Tarjetas].[SITUACION].&amp;[" &amp; $C68 &amp; "]",
"[Base_Tarjetas].[TIPO]","[Base_Tarjetas].[TIPO].&amp;[" &amp; $C$1 &amp; "]")/1000,
0)</f>
        <v>0</v>
      </c>
      <c r="R68" s="8">
        <f>IFERROR(
GETPIVOTDATA("[Base_Tarjetas].[Importe]",TDinamica_R!$A$3,
"[Base_Tarjetas].[PERIODO]","[Base_Tarjetas].[PERIODO].&amp;[" &amp; TEXT(R$6,"yyyymm") &amp; "]",
"[Base_Tarjetas].[Metrica]","[Base_Tarjetas].[Metrica].&amp;[" &amp; $A68 &amp; "]",
"[Base_Tarjetas].[SEGMENTO_DESCRIP]","[Base_Tarjetas].[SEGMENTO_DESCRIP].&amp;[" &amp; $C$6 &amp; "]",
"[Base_Tarjetas].[SITUACION]","[Base_Tarjetas].[SITUACION].&amp;[" &amp; $C68 &amp; "]",
"[Base_Tarjetas].[TIPO]","[Base_Tarjetas].[TIPO].&amp;[" &amp; $C$1 &amp; "]")/1000,
0)</f>
        <v>0</v>
      </c>
      <c r="S68" s="8">
        <f>IFERROR(
GETPIVOTDATA("[Base_Tarjetas].[Importe]",TDinamica_R!$A$3,
"[Base_Tarjetas].[PERIODO]","[Base_Tarjetas].[PERIODO].&amp;[" &amp; TEXT(S$6,"yyyymm") &amp; "]",
"[Base_Tarjetas].[Metrica]","[Base_Tarjetas].[Metrica].&amp;[" &amp; $A68 &amp; "]",
"[Base_Tarjetas].[SEGMENTO_DESCRIP]","[Base_Tarjetas].[SEGMENTO_DESCRIP].&amp;[" &amp; $C$6 &amp; "]",
"[Base_Tarjetas].[SITUACION]","[Base_Tarjetas].[SITUACION].&amp;[" &amp; $C68 &amp; "]",
"[Base_Tarjetas].[TIPO]","[Base_Tarjetas].[TIPO].&amp;[" &amp; $C$1 &amp; "]")/1000,
0)</f>
        <v>0</v>
      </c>
      <c r="T68" s="8">
        <f>IFERROR(
GETPIVOTDATA("[Base_Tarjetas].[Importe]",TDinamica_R!$A$3,
"[Base_Tarjetas].[PERIODO]","[Base_Tarjetas].[PERIODO].&amp;[" &amp; TEXT(T$6,"yyyymm") &amp; "]",
"[Base_Tarjetas].[Metrica]","[Base_Tarjetas].[Metrica].&amp;[" &amp; $A68 &amp; "]",
"[Base_Tarjetas].[SEGMENTO_DESCRIP]","[Base_Tarjetas].[SEGMENTO_DESCRIP].&amp;[" &amp; $C$6 &amp; "]",
"[Base_Tarjetas].[SITUACION]","[Base_Tarjetas].[SITUACION].&amp;[" &amp; $C68 &amp; "]",
"[Base_Tarjetas].[TIPO]","[Base_Tarjetas].[TIPO].&amp;[" &amp; $C$1 &amp; "]")/1000,
0)</f>
        <v>0</v>
      </c>
      <c r="U68" s="8">
        <f>IFERROR(
GETPIVOTDATA("[Base_Tarjetas].[Importe]",TDinamica_R!$A$3,
"[Base_Tarjetas].[PERIODO]","[Base_Tarjetas].[PERIODO].&amp;[" &amp; TEXT(U$6,"yyyymm") &amp; "]",
"[Base_Tarjetas].[Metrica]","[Base_Tarjetas].[Metrica].&amp;[" &amp; $A68 &amp; "]",
"[Base_Tarjetas].[SEGMENTO_DESCRIP]","[Base_Tarjetas].[SEGMENTO_DESCRIP].&amp;[" &amp; $C$6 &amp; "]",
"[Base_Tarjetas].[SITUACION]","[Base_Tarjetas].[SITUACION].&amp;[" &amp; $C68 &amp; "]",
"[Base_Tarjetas].[TIPO]","[Base_Tarjetas].[TIPO].&amp;[" &amp; $C$1 &amp; "]")/1000,
0)</f>
        <v>0</v>
      </c>
      <c r="V68" s="8">
        <f>IFERROR(
GETPIVOTDATA("[Base_Tarjetas].[Importe]",TDinamica_R!$A$3,
"[Base_Tarjetas].[PERIODO]","[Base_Tarjetas].[PERIODO].&amp;[" &amp; TEXT(V$6,"yyyymm") &amp; "]",
"[Base_Tarjetas].[Metrica]","[Base_Tarjetas].[Metrica].&amp;[" &amp; $A68 &amp; "]",
"[Base_Tarjetas].[SEGMENTO_DESCRIP]","[Base_Tarjetas].[SEGMENTO_DESCRIP].&amp;[" &amp; $C$6 &amp; "]",
"[Base_Tarjetas].[SITUACION]","[Base_Tarjetas].[SITUACION].&amp;[" &amp; $C68 &amp; "]",
"[Base_Tarjetas].[TIPO]","[Base_Tarjetas].[TIPO].&amp;[" &amp; $C$1 &amp; "]")/1000,
0)</f>
        <v>0</v>
      </c>
      <c r="W68" s="8">
        <f>IFERROR(
GETPIVOTDATA("[Base_Tarjetas].[Importe]",TDinamica_R!$A$3,
"[Base_Tarjetas].[PERIODO]","[Base_Tarjetas].[PERIODO].&amp;[" &amp; TEXT(W$6,"yyyymm") &amp; "]",
"[Base_Tarjetas].[Metrica]","[Base_Tarjetas].[Metrica].&amp;[" &amp; $A68 &amp; "]",
"[Base_Tarjetas].[SEGMENTO_DESCRIP]","[Base_Tarjetas].[SEGMENTO_DESCRIP].&amp;[" &amp; $C$6 &amp; "]",
"[Base_Tarjetas].[SITUACION]","[Base_Tarjetas].[SITUACION].&amp;[" &amp; $C68 &amp; "]",
"[Base_Tarjetas].[TIPO]","[Base_Tarjetas].[TIPO].&amp;[" &amp; $C$1 &amp; "]")/1000,
0)</f>
        <v>0</v>
      </c>
      <c r="X68" s="8">
        <f>IFERROR(
GETPIVOTDATA("[Base_Tarjetas].[Importe]",TDinamica_R!$A$3,
"[Base_Tarjetas].[PERIODO]","[Base_Tarjetas].[PERIODO].&amp;[" &amp; TEXT(X$6,"yyyymm") &amp; "]",
"[Base_Tarjetas].[Metrica]","[Base_Tarjetas].[Metrica].&amp;[" &amp; $A68 &amp; "]",
"[Base_Tarjetas].[SEGMENTO_DESCRIP]","[Base_Tarjetas].[SEGMENTO_DESCRIP].&amp;[" &amp; $C$6 &amp; "]",
"[Base_Tarjetas].[SITUACION]","[Base_Tarjetas].[SITUACION].&amp;[" &amp; $C68 &amp; "]",
"[Base_Tarjetas].[TIPO]","[Base_Tarjetas].[TIPO].&amp;[" &amp; $C$1 &amp; "]")/1000,
0)</f>
        <v>0</v>
      </c>
      <c r="Y68" s="8">
        <f>IFERROR(
GETPIVOTDATA("[Base_Tarjetas].[Importe]",TDinamica_R!$A$3,
"[Base_Tarjetas].[PERIODO]","[Base_Tarjetas].[PERIODO].&amp;[" &amp; TEXT(Y$6,"yyyymm") &amp; "]",
"[Base_Tarjetas].[Metrica]","[Base_Tarjetas].[Metrica].&amp;[" &amp; $A68 &amp; "]",
"[Base_Tarjetas].[SEGMENTO_DESCRIP]","[Base_Tarjetas].[SEGMENTO_DESCRIP].&amp;[" &amp; $C$6 &amp; "]",
"[Base_Tarjetas].[SITUACION]","[Base_Tarjetas].[SITUACION].&amp;[" &amp; $C68 &amp; "]",
"[Base_Tarjetas].[TIPO]","[Base_Tarjetas].[TIPO].&amp;[" &amp; $C$1 &amp; "]")/1000,
0)</f>
        <v>0</v>
      </c>
      <c r="Z68" s="8">
        <f>IFERROR(
GETPIVOTDATA("[Base_Tarjetas].[Importe]",TDinamica_R!$A$3,
"[Base_Tarjetas].[PERIODO]","[Base_Tarjetas].[PERIODO].&amp;[" &amp; TEXT(Z$6,"yyyymm") &amp; "]",
"[Base_Tarjetas].[Metrica]","[Base_Tarjetas].[Metrica].&amp;[" &amp; $A68 &amp; "]",
"[Base_Tarjetas].[SEGMENTO_DESCRIP]","[Base_Tarjetas].[SEGMENTO_DESCRIP].&amp;[" &amp; $C$6 &amp; "]",
"[Base_Tarjetas].[SITUACION]","[Base_Tarjetas].[SITUACION].&amp;[" &amp; $C68 &amp; "]",
"[Base_Tarjetas].[TIPO]","[Base_Tarjetas].[TIPO].&amp;[" &amp; $C$1 &amp; "]")/1000,
0)</f>
        <v>0</v>
      </c>
      <c r="AA68" s="8">
        <f>IFERROR(
GETPIVOTDATA("[Base_Tarjetas].[Importe]",TDinamica_R!$A$3,
"[Base_Tarjetas].[PERIODO]","[Base_Tarjetas].[PERIODO].&amp;[" &amp; TEXT(AA$6,"yyyymm") &amp; "]",
"[Base_Tarjetas].[Metrica]","[Base_Tarjetas].[Metrica].&amp;[" &amp; $A68 &amp; "]",
"[Base_Tarjetas].[SEGMENTO_DESCRIP]","[Base_Tarjetas].[SEGMENTO_DESCRIP].&amp;[" &amp; $C$6 &amp; "]",
"[Base_Tarjetas].[SITUACION]","[Base_Tarjetas].[SITUACION].&amp;[" &amp; $C68 &amp; "]",
"[Base_Tarjetas].[TIPO]","[Base_Tarjetas].[TIPO].&amp;[" &amp; $C$1 &amp; "]")/1000,
0)</f>
        <v>0</v>
      </c>
      <c r="AB68" s="8">
        <f>IFERROR(
GETPIVOTDATA("[Base_Tarjetas].[Importe]",TDinamica_R!$A$3,
"[Base_Tarjetas].[PERIODO]","[Base_Tarjetas].[PERIODO].&amp;[" &amp; TEXT(AB$6,"yyyymm") &amp; "]",
"[Base_Tarjetas].[Metrica]","[Base_Tarjetas].[Metrica].&amp;[" &amp; $A68 &amp; "]",
"[Base_Tarjetas].[SEGMENTO_DESCRIP]","[Base_Tarjetas].[SEGMENTO_DESCRIP].&amp;[" &amp; $C$6 &amp; "]",
"[Base_Tarjetas].[SITUACION]","[Base_Tarjetas].[SITUACION].&amp;[" &amp; $C68 &amp; "]",
"[Base_Tarjetas].[TIPO]","[Base_Tarjetas].[TIPO].&amp;[" &amp; $C$1 &amp; "]")/1000,
0)</f>
        <v>0</v>
      </c>
      <c r="AC68" s="8">
        <f>IFERROR(
GETPIVOTDATA("[Base_Tarjetas].[Importe]",TDinamica_R!$A$3,
"[Base_Tarjetas].[PERIODO]","[Base_Tarjetas].[PERIODO].&amp;[" &amp; TEXT(AC$6,"yyyymm") &amp; "]",
"[Base_Tarjetas].[Metrica]","[Base_Tarjetas].[Metrica].&amp;[" &amp; $A68 &amp; "]",
"[Base_Tarjetas].[SEGMENTO_DESCRIP]","[Base_Tarjetas].[SEGMENTO_DESCRIP].&amp;[" &amp; $C$6 &amp; "]",
"[Base_Tarjetas].[SITUACION]","[Base_Tarjetas].[SITUACION].&amp;[" &amp; $C68 &amp; "]",
"[Base_Tarjetas].[TIPO]","[Base_Tarjetas].[TIPO].&amp;[" &amp; $C$1 &amp; "]")/1000,
0)</f>
        <v>0</v>
      </c>
      <c r="AD68" s="8">
        <f>IFERROR(
GETPIVOTDATA("[Base_Tarjetas].[Importe]",TDinamica_R!$A$3,
"[Base_Tarjetas].[PERIODO]","[Base_Tarjetas].[PERIODO].&amp;[" &amp; TEXT(AD$6,"yyyymm") &amp; "]",
"[Base_Tarjetas].[Metrica]","[Base_Tarjetas].[Metrica].&amp;[" &amp; $A68 &amp; "]",
"[Base_Tarjetas].[SEGMENTO_DESCRIP]","[Base_Tarjetas].[SEGMENTO_DESCRIP].&amp;[" &amp; $C$6 &amp; "]",
"[Base_Tarjetas].[SITUACION]","[Base_Tarjetas].[SITUACION].&amp;[" &amp; $C68 &amp; "]",
"[Base_Tarjetas].[TIPO]","[Base_Tarjetas].[TIPO].&amp;[" &amp; $C$1 &amp; "]")/1000,
0)</f>
        <v>0</v>
      </c>
      <c r="AE68" s="8">
        <f>IFERROR(
GETPIVOTDATA("[Base_Tarjetas].[Importe]",TDinamica_R!$A$3,
"[Base_Tarjetas].[PERIODO]","[Base_Tarjetas].[PERIODO].&amp;[" &amp; TEXT(AE$6,"yyyymm") &amp; "]",
"[Base_Tarjetas].[Metrica]","[Base_Tarjetas].[Metrica].&amp;[" &amp; $A68 &amp; "]",
"[Base_Tarjetas].[SEGMENTO_DESCRIP]","[Base_Tarjetas].[SEGMENTO_DESCRIP].&amp;[" &amp; $C$6 &amp; "]",
"[Base_Tarjetas].[SITUACION]","[Base_Tarjetas].[SITUACION].&amp;[" &amp; $C68 &amp; "]",
"[Base_Tarjetas].[TIPO]","[Base_Tarjetas].[TIPO].&amp;[" &amp; $C$1 &amp; "]")/1000,
0)</f>
        <v>0</v>
      </c>
      <c r="AF68" s="8">
        <f>IFERROR(
GETPIVOTDATA("[Base_Tarjetas].[Importe]",TDinamica_R!$A$3,
"[Base_Tarjetas].[PERIODO]","[Base_Tarjetas].[PERIODO].&amp;[" &amp; TEXT(AF$6,"yyyymm") &amp; "]",
"[Base_Tarjetas].[Metrica]","[Base_Tarjetas].[Metrica].&amp;[" &amp; $A68 &amp; "]",
"[Base_Tarjetas].[SEGMENTO_DESCRIP]","[Base_Tarjetas].[SEGMENTO_DESCRIP].&amp;[" &amp; $C$6 &amp; "]",
"[Base_Tarjetas].[SITUACION]","[Base_Tarjetas].[SITUACION].&amp;[" &amp; $C68 &amp; "]",
"[Base_Tarjetas].[TIPO]","[Base_Tarjetas].[TIPO].&amp;[" &amp; $C$1 &amp; "]")/1000,
0)</f>
        <v>0</v>
      </c>
      <c r="AG68" s="8">
        <f>IFERROR(
GETPIVOTDATA("[Base_Tarjetas].[Importe]",TDinamica_R!$A$3,
"[Base_Tarjetas].[PERIODO]","[Base_Tarjetas].[PERIODO].&amp;[" &amp; TEXT(AG$6,"yyyymm") &amp; "]",
"[Base_Tarjetas].[Metrica]","[Base_Tarjetas].[Metrica].&amp;[" &amp; $A68 &amp; "]",
"[Base_Tarjetas].[SEGMENTO_DESCRIP]","[Base_Tarjetas].[SEGMENTO_DESCRIP].&amp;[" &amp; $C$6 &amp; "]",
"[Base_Tarjetas].[SITUACION]","[Base_Tarjetas].[SITUACION].&amp;[" &amp; $C68 &amp; "]",
"[Base_Tarjetas].[TIPO]","[Base_Tarjetas].[TIPO].&amp;[" &amp; $C$1 &amp; "]")/1000,
0)</f>
        <v>0</v>
      </c>
      <c r="AH68" s="8">
        <f>IFERROR(
GETPIVOTDATA("[Base_Tarjetas].[Importe]",TDinamica_R!$A$3,
"[Base_Tarjetas].[PERIODO]","[Base_Tarjetas].[PERIODO].&amp;[" &amp; TEXT(AH$6,"yyyymm") &amp; "]",
"[Base_Tarjetas].[Metrica]","[Base_Tarjetas].[Metrica].&amp;[" &amp; $A68 &amp; "]",
"[Base_Tarjetas].[SEGMENTO_DESCRIP]","[Base_Tarjetas].[SEGMENTO_DESCRIP].&amp;[" &amp; $C$6 &amp; "]",
"[Base_Tarjetas].[SITUACION]","[Base_Tarjetas].[SITUACION].&amp;[" &amp; $C68 &amp; "]",
"[Base_Tarjetas].[TIPO]","[Base_Tarjetas].[TIPO].&amp;[" &amp; $C$1 &amp; "]")/1000,
0)</f>
        <v>0</v>
      </c>
      <c r="AI68" s="8">
        <f>IFERROR(
GETPIVOTDATA("[Base_Tarjetas].[Importe]",TDinamica_R!$A$3,
"[Base_Tarjetas].[PERIODO]","[Base_Tarjetas].[PERIODO].&amp;[" &amp; TEXT(AI$6,"yyyymm") &amp; "]",
"[Base_Tarjetas].[Metrica]","[Base_Tarjetas].[Metrica].&amp;[" &amp; $A68 &amp; "]",
"[Base_Tarjetas].[SEGMENTO_DESCRIP]","[Base_Tarjetas].[SEGMENTO_DESCRIP].&amp;[" &amp; $C$6 &amp; "]",
"[Base_Tarjetas].[SITUACION]","[Base_Tarjetas].[SITUACION].&amp;[" &amp; $C68 &amp; "]",
"[Base_Tarjetas].[TIPO]","[Base_Tarjetas].[TIPO].&amp;[" &amp; $C$1 &amp; "]")/1000,
0)</f>
        <v>0</v>
      </c>
      <c r="AJ68" s="8">
        <f>IFERROR(
GETPIVOTDATA("[Base_Tarjetas].[Importe]",TDinamica_R!$A$3,
"[Base_Tarjetas].[PERIODO]","[Base_Tarjetas].[PERIODO].&amp;[" &amp; TEXT(AJ$6,"yyyymm") &amp; "]",
"[Base_Tarjetas].[Metrica]","[Base_Tarjetas].[Metrica].&amp;[" &amp; $A68 &amp; "]",
"[Base_Tarjetas].[SEGMENTO_DESCRIP]","[Base_Tarjetas].[SEGMENTO_DESCRIP].&amp;[" &amp; $C$6 &amp; "]",
"[Base_Tarjetas].[SITUACION]","[Base_Tarjetas].[SITUACION].&amp;[" &amp; $C68 &amp; "]",
"[Base_Tarjetas].[TIPO]","[Base_Tarjetas].[TIPO].&amp;[" &amp; $C$1 &amp; "]")/1000,
0)</f>
        <v>0</v>
      </c>
      <c r="AK68" s="8">
        <f>IFERROR(
GETPIVOTDATA("[Base_Tarjetas].[Importe]",TDinamica_R!$A$3,
"[Base_Tarjetas].[PERIODO]","[Base_Tarjetas].[PERIODO].&amp;[" &amp; TEXT(AK$6,"yyyymm") &amp; "]",
"[Base_Tarjetas].[Metrica]","[Base_Tarjetas].[Metrica].&amp;[" &amp; $A68 &amp; "]",
"[Base_Tarjetas].[SEGMENTO_DESCRIP]","[Base_Tarjetas].[SEGMENTO_DESCRIP].&amp;[" &amp; $C$6 &amp; "]",
"[Base_Tarjetas].[SITUACION]","[Base_Tarjetas].[SITUACION].&amp;[" &amp; $C68 &amp; "]",
"[Base_Tarjetas].[TIPO]","[Base_Tarjetas].[TIPO].&amp;[" &amp; $C$1 &amp; "]")/1000,
0)</f>
        <v>0</v>
      </c>
      <c r="AL68" s="8">
        <f>IFERROR(
GETPIVOTDATA("[Base_Tarjetas].[Importe]",TDinamica_R!$A$3,
"[Base_Tarjetas].[PERIODO]","[Base_Tarjetas].[PERIODO].&amp;[" &amp; TEXT(AL$6,"yyyymm") &amp; "]",
"[Base_Tarjetas].[Metrica]","[Base_Tarjetas].[Metrica].&amp;[" &amp; $A68 &amp; "]",
"[Base_Tarjetas].[SEGMENTO_DESCRIP]","[Base_Tarjetas].[SEGMENTO_DESCRIP].&amp;[" &amp; $C$6 &amp; "]",
"[Base_Tarjetas].[SITUACION]","[Base_Tarjetas].[SITUACION].&amp;[" &amp; $C68 &amp; "]",
"[Base_Tarjetas].[TIPO]","[Base_Tarjetas].[TIPO].&amp;[" &amp; $C$1 &amp; "]")/1000,
0)</f>
        <v>0</v>
      </c>
      <c r="AM68" s="8">
        <f>IFERROR(
GETPIVOTDATA("[Base_Tarjetas].[Importe]",TDinamica_R!$A$3,
"[Base_Tarjetas].[PERIODO]","[Base_Tarjetas].[PERIODO].&amp;[" &amp; TEXT(AM$6,"yyyymm") &amp; "]",
"[Base_Tarjetas].[Metrica]","[Base_Tarjetas].[Metrica].&amp;[" &amp; $A68 &amp; "]",
"[Base_Tarjetas].[SEGMENTO_DESCRIP]","[Base_Tarjetas].[SEGMENTO_DESCRIP].&amp;[" &amp; $C$6 &amp; "]",
"[Base_Tarjetas].[SITUACION]","[Base_Tarjetas].[SITUACION].&amp;[" &amp; $C68 &amp; "]",
"[Base_Tarjetas].[TIPO]","[Base_Tarjetas].[TIPO].&amp;[" &amp; $C$1 &amp; "]")/1000,
0)</f>
        <v>0</v>
      </c>
      <c r="AN68" s="8">
        <f>IFERROR(
GETPIVOTDATA("[Base_Tarjetas].[Importe]",TDinamica_R!$A$3,
"[Base_Tarjetas].[PERIODO]","[Base_Tarjetas].[PERIODO].&amp;[" &amp; TEXT(AN$6,"yyyymm") &amp; "]",
"[Base_Tarjetas].[Metrica]","[Base_Tarjetas].[Metrica].&amp;[" &amp; $A68 &amp; "]",
"[Base_Tarjetas].[SEGMENTO_DESCRIP]","[Base_Tarjetas].[SEGMENTO_DESCRIP].&amp;[" &amp; $C$6 &amp; "]",
"[Base_Tarjetas].[SITUACION]","[Base_Tarjetas].[SITUACION].&amp;[" &amp; $C68 &amp; "]",
"[Base_Tarjetas].[TIPO]","[Base_Tarjetas].[TIPO].&amp;[" &amp; $C$1 &amp; "]")/1000,
0)</f>
        <v>0</v>
      </c>
      <c r="AO68" s="8">
        <f>IFERROR(
GETPIVOTDATA("[Base_Tarjetas].[Importe]",TDinamica_R!$A$3,
"[Base_Tarjetas].[PERIODO]","[Base_Tarjetas].[PERIODO].&amp;[" &amp; TEXT(AO$6,"yyyymm") &amp; "]",
"[Base_Tarjetas].[Metrica]","[Base_Tarjetas].[Metrica].&amp;[" &amp; $A68 &amp; "]",
"[Base_Tarjetas].[SEGMENTO_DESCRIP]","[Base_Tarjetas].[SEGMENTO_DESCRIP].&amp;[" &amp; $C$6 &amp; "]",
"[Base_Tarjetas].[SITUACION]","[Base_Tarjetas].[SITUACION].&amp;[" &amp; $C68 &amp; "]",
"[Base_Tarjetas].[TIPO]","[Base_Tarjetas].[TIPO].&amp;[" &amp; $C$1 &amp; "]")/1000,
0)</f>
        <v>0</v>
      </c>
      <c r="AP68" s="8">
        <f>IFERROR(
GETPIVOTDATA("[Base_Tarjetas].[Importe]",TDinamica_R!$A$3,
"[Base_Tarjetas].[PERIODO]","[Base_Tarjetas].[PERIODO].&amp;[" &amp; TEXT(AP$6,"yyyymm") &amp; "]",
"[Base_Tarjetas].[Metrica]","[Base_Tarjetas].[Metrica].&amp;[" &amp; $A68 &amp; "]",
"[Base_Tarjetas].[SEGMENTO_DESCRIP]","[Base_Tarjetas].[SEGMENTO_DESCRIP].&amp;[" &amp; $C$6 &amp; "]",
"[Base_Tarjetas].[SITUACION]","[Base_Tarjetas].[SITUACION].&amp;[" &amp; $C68 &amp; "]",
"[Base_Tarjetas].[TIPO]","[Base_Tarjetas].[TIPO].&amp;[" &amp; $C$1 &amp; "]")/1000,
0)</f>
        <v>0</v>
      </c>
      <c r="AQ68" s="8">
        <f>IFERROR(
GETPIVOTDATA("[Base_Tarjetas].[Importe]",TDinamica_R!$A$3,
"[Base_Tarjetas].[PERIODO]","[Base_Tarjetas].[PERIODO].&amp;[" &amp; TEXT(AQ$6,"yyyymm") &amp; "]",
"[Base_Tarjetas].[Metrica]","[Base_Tarjetas].[Metrica].&amp;[" &amp; $A68 &amp; "]",
"[Base_Tarjetas].[SEGMENTO_DESCRIP]","[Base_Tarjetas].[SEGMENTO_DESCRIP].&amp;[" &amp; $C$6 &amp; "]",
"[Base_Tarjetas].[SITUACION]","[Base_Tarjetas].[SITUACION].&amp;[" &amp; $C68 &amp; "]",
"[Base_Tarjetas].[TIPO]","[Base_Tarjetas].[TIPO].&amp;[" &amp; $C$1 &amp; "]")/1000,
0)</f>
        <v>0</v>
      </c>
      <c r="AR68" s="8">
        <f>IFERROR(
GETPIVOTDATA("[Base_Tarjetas].[Importe]",TDinamica_R!$A$3,
"[Base_Tarjetas].[PERIODO]","[Base_Tarjetas].[PERIODO].&amp;[" &amp; TEXT(AR$6,"yyyymm") &amp; "]",
"[Base_Tarjetas].[Metrica]","[Base_Tarjetas].[Metrica].&amp;[" &amp; $A68 &amp; "]",
"[Base_Tarjetas].[SEGMENTO_DESCRIP]","[Base_Tarjetas].[SEGMENTO_DESCRIP].&amp;[" &amp; $C$6 &amp; "]",
"[Base_Tarjetas].[SITUACION]","[Base_Tarjetas].[SITUACION].&amp;[" &amp; $C68 &amp; "]",
"[Base_Tarjetas].[TIPO]","[Base_Tarjetas].[TIPO].&amp;[" &amp; $C$1 &amp; "]")/1000,
0)</f>
        <v>0</v>
      </c>
      <c r="AS68" s="8">
        <f>IFERROR(
GETPIVOTDATA("[Base_Tarjetas].[Importe]",TDinamica_R!$A$3,
"[Base_Tarjetas].[PERIODO]","[Base_Tarjetas].[PERIODO].&amp;[" &amp; TEXT(AS$6,"yyyymm") &amp; "]",
"[Base_Tarjetas].[Metrica]","[Base_Tarjetas].[Metrica].&amp;[" &amp; $A68 &amp; "]",
"[Base_Tarjetas].[SEGMENTO_DESCRIP]","[Base_Tarjetas].[SEGMENTO_DESCRIP].&amp;[" &amp; $C$6 &amp; "]",
"[Base_Tarjetas].[SITUACION]","[Base_Tarjetas].[SITUACION].&amp;[" &amp; $C68 &amp; "]",
"[Base_Tarjetas].[TIPO]","[Base_Tarjetas].[TIPO].&amp;[" &amp; $C$1 &amp; "]")/1000,
0)</f>
        <v>0</v>
      </c>
      <c r="AT68" s="8">
        <f>IFERROR(
GETPIVOTDATA("[Base_Tarjetas].[Importe]",TDinamica_R!$A$3,
"[Base_Tarjetas].[PERIODO]","[Base_Tarjetas].[PERIODO].&amp;[" &amp; TEXT(AT$6,"yyyymm") &amp; "]",
"[Base_Tarjetas].[Metrica]","[Base_Tarjetas].[Metrica].&amp;[" &amp; $A68 &amp; "]",
"[Base_Tarjetas].[SEGMENTO_DESCRIP]","[Base_Tarjetas].[SEGMENTO_DESCRIP].&amp;[" &amp; $C$6 &amp; "]",
"[Base_Tarjetas].[SITUACION]","[Base_Tarjetas].[SITUACION].&amp;[" &amp; $C68 &amp; "]",
"[Base_Tarjetas].[TIPO]","[Base_Tarjetas].[TIPO].&amp;[" &amp; $C$1 &amp; "]")/1000,
0)</f>
        <v>0</v>
      </c>
      <c r="AU68" s="8">
        <f>IFERROR(
GETPIVOTDATA("[Base_Tarjetas].[Importe]",TDinamica_R!$A$3,
"[Base_Tarjetas].[PERIODO]","[Base_Tarjetas].[PERIODO].&amp;[" &amp; TEXT(AU$6,"yyyymm") &amp; "]",
"[Base_Tarjetas].[Metrica]","[Base_Tarjetas].[Metrica].&amp;[" &amp; $A68 &amp; "]",
"[Base_Tarjetas].[SEGMENTO_DESCRIP]","[Base_Tarjetas].[SEGMENTO_DESCRIP].&amp;[" &amp; $C$6 &amp; "]",
"[Base_Tarjetas].[SITUACION]","[Base_Tarjetas].[SITUACION].&amp;[" &amp; $C68 &amp; "]",
"[Base_Tarjetas].[TIPO]","[Base_Tarjetas].[TIPO].&amp;[" &amp; $C$1 &amp; "]")/1000,
0)</f>
        <v>0</v>
      </c>
      <c r="AV68" s="8">
        <f>IFERROR(
GETPIVOTDATA("[Base_Tarjetas].[Importe]",TDinamica_R!$A$3,
"[Base_Tarjetas].[PERIODO]","[Base_Tarjetas].[PERIODO].&amp;[" &amp; TEXT(AV$6,"yyyymm") &amp; "]",
"[Base_Tarjetas].[Metrica]","[Base_Tarjetas].[Metrica].&amp;[" &amp; $A68 &amp; "]",
"[Base_Tarjetas].[SEGMENTO_DESCRIP]","[Base_Tarjetas].[SEGMENTO_DESCRIP].&amp;[" &amp; $C$6 &amp; "]",
"[Base_Tarjetas].[SITUACION]","[Base_Tarjetas].[SITUACION].&amp;[" &amp; $C68 &amp; "]",
"[Base_Tarjetas].[TIPO]","[Base_Tarjetas].[TIPO].&amp;[" &amp; $C$1 &amp; "]")/1000,
0)</f>
        <v>0</v>
      </c>
      <c r="AW68" s="8">
        <f>IFERROR(
GETPIVOTDATA("[Base_Tarjetas].[Importe]",TDinamica_R!$A$3,
"[Base_Tarjetas].[PERIODO]","[Base_Tarjetas].[PERIODO].&amp;[" &amp; TEXT(AW$6,"yyyymm") &amp; "]",
"[Base_Tarjetas].[Metrica]","[Base_Tarjetas].[Metrica].&amp;[" &amp; $A68 &amp; "]",
"[Base_Tarjetas].[SEGMENTO_DESCRIP]","[Base_Tarjetas].[SEGMENTO_DESCRIP].&amp;[" &amp; $C$6 &amp; "]",
"[Base_Tarjetas].[SITUACION]","[Base_Tarjetas].[SITUACION].&amp;[" &amp; $C68 &amp; "]",
"[Base_Tarjetas].[TIPO]","[Base_Tarjetas].[TIPO].&amp;[" &amp; $C$1 &amp; "]")/1000,
0)</f>
        <v>0</v>
      </c>
      <c r="AX68" s="8">
        <f>IFERROR(
GETPIVOTDATA("[Base_Tarjetas].[Importe]",TDinamica_R!$A$3,
"[Base_Tarjetas].[PERIODO]","[Base_Tarjetas].[PERIODO].&amp;[" &amp; TEXT(AX$6,"yyyymm") &amp; "]",
"[Base_Tarjetas].[Metrica]","[Base_Tarjetas].[Metrica].&amp;[" &amp; $A68 &amp; "]",
"[Base_Tarjetas].[SEGMENTO_DESCRIP]","[Base_Tarjetas].[SEGMENTO_DESCRIP].&amp;[" &amp; $C$6 &amp; "]",
"[Base_Tarjetas].[SITUACION]","[Base_Tarjetas].[SITUACION].&amp;[" &amp; $C68 &amp; "]",
"[Base_Tarjetas].[TIPO]","[Base_Tarjetas].[TIPO].&amp;[" &amp; $C$1 &amp; "]")/1000,
0)</f>
        <v>0</v>
      </c>
      <c r="AY68" s="8">
        <f>IFERROR(
GETPIVOTDATA("[Base_Tarjetas].[Importe]",TDinamica_R!$A$3,
"[Base_Tarjetas].[PERIODO]","[Base_Tarjetas].[PERIODO].&amp;[" &amp; TEXT(AY$6,"yyyymm") &amp; "]",
"[Base_Tarjetas].[Metrica]","[Base_Tarjetas].[Metrica].&amp;[" &amp; $A68 &amp; "]",
"[Base_Tarjetas].[SEGMENTO_DESCRIP]","[Base_Tarjetas].[SEGMENTO_DESCRIP].&amp;[" &amp; $C$6 &amp; "]",
"[Base_Tarjetas].[SITUACION]","[Base_Tarjetas].[SITUACION].&amp;[" &amp; $C68 &amp; "]",
"[Base_Tarjetas].[TIPO]","[Base_Tarjetas].[TIPO].&amp;[" &amp; $C$1 &amp; "]")/1000,
0)</f>
        <v>0</v>
      </c>
      <c r="AZ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TEXT(AZ$6,"yyyymm") &amp; "]"),
0)</f>
        <v>7430.4563076018103</v>
      </c>
      <c r="BA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TEXT(BA$6,"yyyymm") &amp; "]"),
0)</f>
        <v>7575.3814832665776</v>
      </c>
      <c r="BB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TEXT(BB$6,"yyyymm") &amp; "]"),
0)</f>
        <v>8471.4840086156</v>
      </c>
      <c r="BC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TEXT(BC$6,"yyyymm") &amp; "]"),
0)</f>
        <v>7919.8701513519263</v>
      </c>
      <c r="BD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TEXT(BD$6,"yyyymm") &amp; "]"),
0)</f>
        <v>7896.992337653106</v>
      </c>
      <c r="BE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TEXT(BE$6,"yyyymm") &amp; "]"),
0)</f>
        <v>8332.2099112862979</v>
      </c>
      <c r="BF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TEXT(BF$6,"yyyymm") &amp; "]"),
0)</f>
        <v>8571.3402507783521</v>
      </c>
      <c r="BG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TEXT(BG$6,"yyyymm") &amp; "]"),
0)</f>
        <v>8503.0186778230436</v>
      </c>
      <c r="BH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TEXT(BH$6,"yyyymm") &amp; "]"),
0)</f>
        <v>8201.3288193678927</v>
      </c>
      <c r="BI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TEXT(BI$6,"yyyymm") &amp; "]"),
0)</f>
        <v>8390.5014077489741</v>
      </c>
      <c r="BJ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TEXT(BJ$6,"yyyymm") &amp; "]"),
0)</f>
        <v>9070.3420191374407</v>
      </c>
      <c r="BK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TEXT(BK$6,"yyyymm") &amp; "]"),
0)</f>
        <v>9219.8580543737316</v>
      </c>
      <c r="BO68" s="24">
        <f t="shared" si="170"/>
        <v>0</v>
      </c>
      <c r="BP68" s="24">
        <f t="shared" si="170"/>
        <v>23477.321799483987</v>
      </c>
      <c r="BQ68" s="24">
        <f t="shared" si="170"/>
        <v>0</v>
      </c>
      <c r="BR68" s="24">
        <f t="shared" si="170"/>
        <v>0</v>
      </c>
      <c r="BS68" s="24">
        <f t="shared" si="170"/>
        <v>0</v>
      </c>
      <c r="BT68" s="24">
        <f t="shared" si="170"/>
        <v>0</v>
      </c>
    </row>
    <row r="69" spans="1:72" hidden="1" outlineLevel="1" x14ac:dyDescent="0.25">
      <c r="A69" s="11" t="s">
        <v>35</v>
      </c>
      <c r="C69" s="2" t="s">
        <v>105</v>
      </c>
      <c r="D69" s="8">
        <f>IFERROR(
GETPIVOTDATA("[Base_Tarjetas].[Importe]",TDinamica_R!$A$3,
"[Base_Tarjetas].[PERIODO]","[Base_Tarjetas].[PERIODO].&amp;[" &amp; TEXT(D$6,"yyyymm") &amp; "]",
"[Base_Tarjetas].[Metrica]","[Base_Tarjetas].[Metrica].&amp;[" &amp; $A69 &amp; "]",
"[Base_Tarjetas].[SEGMENTO_DESCRIP]","[Base_Tarjetas].[SEGMENTO_DESCRIP].&amp;[" &amp; $C$6 &amp; "]",
"[Base_Tarjetas].[SITUACION]","[Base_Tarjetas].[SITUACION].&amp;[" &amp; $C69 &amp; "]",
"[Base_Tarjetas].[TIPO]","[Base_Tarjetas].[TIPO].&amp;[" &amp; $C$1 &amp; "]")/1000,
0)</f>
        <v>0</v>
      </c>
      <c r="E69" s="8">
        <f>IFERROR(
GETPIVOTDATA("[Base_Tarjetas].[Importe]",TDinamica_R!$A$3,
"[Base_Tarjetas].[PERIODO]","[Base_Tarjetas].[PERIODO].&amp;[" &amp; TEXT(E$6,"yyyymm") &amp; "]",
"[Base_Tarjetas].[Metrica]","[Base_Tarjetas].[Metrica].&amp;[" &amp; $A69 &amp; "]",
"[Base_Tarjetas].[SEGMENTO_DESCRIP]","[Base_Tarjetas].[SEGMENTO_DESCRIP].&amp;[" &amp; $C$6 &amp; "]",
"[Base_Tarjetas].[SITUACION]","[Base_Tarjetas].[SITUACION].&amp;[" &amp; $C69 &amp; "]",
"[Base_Tarjetas].[TIPO]","[Base_Tarjetas].[TIPO].&amp;[" &amp; $C$1 &amp; "]")/1000,
0)</f>
        <v>0</v>
      </c>
      <c r="F69" s="8">
        <f>IFERROR(
GETPIVOTDATA("[Base_Tarjetas].[Importe]",TDinamica_R!$A$3,
"[Base_Tarjetas].[PERIODO]","[Base_Tarjetas].[PERIODO].&amp;[" &amp; TEXT(F$6,"yyyymm") &amp; "]",
"[Base_Tarjetas].[Metrica]","[Base_Tarjetas].[Metrica].&amp;[" &amp; $A69 &amp; "]",
"[Base_Tarjetas].[SEGMENTO_DESCRIP]","[Base_Tarjetas].[SEGMENTO_DESCRIP].&amp;[" &amp; $C$6 &amp; "]",
"[Base_Tarjetas].[SITUACION]","[Base_Tarjetas].[SITUACION].&amp;[" &amp; $C69 &amp; "]",
"[Base_Tarjetas].[TIPO]","[Base_Tarjetas].[TIPO].&amp;[" &amp; $C$1 &amp; "]")/1000,
0)</f>
        <v>0</v>
      </c>
      <c r="G69" s="8">
        <f>IFERROR(
GETPIVOTDATA("[Base_Tarjetas].[Importe]",TDinamica_R!$A$3,
"[Base_Tarjetas].[PERIODO]","[Base_Tarjetas].[PERIODO].&amp;[" &amp; TEXT(G$6,"yyyymm") &amp; "]",
"[Base_Tarjetas].[Metrica]","[Base_Tarjetas].[Metrica].&amp;[" &amp; $A69 &amp; "]",
"[Base_Tarjetas].[SEGMENTO_DESCRIP]","[Base_Tarjetas].[SEGMENTO_DESCRIP].&amp;[" &amp; $C$6 &amp; "]",
"[Base_Tarjetas].[SITUACION]","[Base_Tarjetas].[SITUACION].&amp;[" &amp; $C69 &amp; "]",
"[Base_Tarjetas].[TIPO]","[Base_Tarjetas].[TIPO].&amp;[" &amp; $C$1 &amp; "]")/1000,
0)</f>
        <v>0</v>
      </c>
      <c r="H69" s="8">
        <f>IFERROR(
GETPIVOTDATA("[Base_Tarjetas].[Importe]",TDinamica_R!$A$3,
"[Base_Tarjetas].[PERIODO]","[Base_Tarjetas].[PERIODO].&amp;[" &amp; TEXT(H$6,"yyyymm") &amp; "]",
"[Base_Tarjetas].[Metrica]","[Base_Tarjetas].[Metrica].&amp;[" &amp; $A69 &amp; "]",
"[Base_Tarjetas].[SEGMENTO_DESCRIP]","[Base_Tarjetas].[SEGMENTO_DESCRIP].&amp;[" &amp; $C$6 &amp; "]",
"[Base_Tarjetas].[SITUACION]","[Base_Tarjetas].[SITUACION].&amp;[" &amp; $C69 &amp; "]",
"[Base_Tarjetas].[TIPO]","[Base_Tarjetas].[TIPO].&amp;[" &amp; $C$1 &amp; "]")/1000,
0)</f>
        <v>0</v>
      </c>
      <c r="I69" s="8">
        <f>IFERROR(
GETPIVOTDATA("[Base_Tarjetas].[Importe]",TDinamica_R!$A$3,
"[Base_Tarjetas].[PERIODO]","[Base_Tarjetas].[PERIODO].&amp;[" &amp; TEXT(I$6,"yyyymm") &amp; "]",
"[Base_Tarjetas].[Metrica]","[Base_Tarjetas].[Metrica].&amp;[" &amp; $A69 &amp; "]",
"[Base_Tarjetas].[SEGMENTO_DESCRIP]","[Base_Tarjetas].[SEGMENTO_DESCRIP].&amp;[" &amp; $C$6 &amp; "]",
"[Base_Tarjetas].[SITUACION]","[Base_Tarjetas].[SITUACION].&amp;[" &amp; $C69 &amp; "]",
"[Base_Tarjetas].[TIPO]","[Base_Tarjetas].[TIPO].&amp;[" &amp; $C$1 &amp; "]")/1000,
0)</f>
        <v>0</v>
      </c>
      <c r="J69" s="8">
        <f>IFERROR(
GETPIVOTDATA("[Base_Tarjetas].[Importe]",TDinamica_R!$A$3,
"[Base_Tarjetas].[PERIODO]","[Base_Tarjetas].[PERIODO].&amp;[" &amp; TEXT(J$6,"yyyymm") &amp; "]",
"[Base_Tarjetas].[Metrica]","[Base_Tarjetas].[Metrica].&amp;[" &amp; $A69 &amp; "]",
"[Base_Tarjetas].[SEGMENTO_DESCRIP]","[Base_Tarjetas].[SEGMENTO_DESCRIP].&amp;[" &amp; $C$6 &amp; "]",
"[Base_Tarjetas].[SITUACION]","[Base_Tarjetas].[SITUACION].&amp;[" &amp; $C69 &amp; "]",
"[Base_Tarjetas].[TIPO]","[Base_Tarjetas].[TIPO].&amp;[" &amp; $C$1 &amp; "]")/1000,
0)</f>
        <v>0</v>
      </c>
      <c r="K69" s="8">
        <f>IFERROR(
GETPIVOTDATA("[Base_Tarjetas].[Importe]",TDinamica_R!$A$3,
"[Base_Tarjetas].[PERIODO]","[Base_Tarjetas].[PERIODO].&amp;[" &amp; TEXT(K$6,"yyyymm") &amp; "]",
"[Base_Tarjetas].[Metrica]","[Base_Tarjetas].[Metrica].&amp;[" &amp; $A69 &amp; "]",
"[Base_Tarjetas].[SEGMENTO_DESCRIP]","[Base_Tarjetas].[SEGMENTO_DESCRIP].&amp;[" &amp; $C$6 &amp; "]",
"[Base_Tarjetas].[SITUACION]","[Base_Tarjetas].[SITUACION].&amp;[" &amp; $C69 &amp; "]",
"[Base_Tarjetas].[TIPO]","[Base_Tarjetas].[TIPO].&amp;[" &amp; $C$1 &amp; "]")/1000,
0)</f>
        <v>0</v>
      </c>
      <c r="L69" s="8">
        <f>IFERROR(
GETPIVOTDATA("[Base_Tarjetas].[Importe]",TDinamica_R!$A$3,
"[Base_Tarjetas].[PERIODO]","[Base_Tarjetas].[PERIODO].&amp;[" &amp; TEXT(L$6,"yyyymm") &amp; "]",
"[Base_Tarjetas].[Metrica]","[Base_Tarjetas].[Metrica].&amp;[" &amp; $A69 &amp; "]",
"[Base_Tarjetas].[SEGMENTO_DESCRIP]","[Base_Tarjetas].[SEGMENTO_DESCRIP].&amp;[" &amp; $C$6 &amp; "]",
"[Base_Tarjetas].[SITUACION]","[Base_Tarjetas].[SITUACION].&amp;[" &amp; $C69 &amp; "]",
"[Base_Tarjetas].[TIPO]","[Base_Tarjetas].[TIPO].&amp;[" &amp; $C$1 &amp; "]")/1000,
0)</f>
        <v>0</v>
      </c>
      <c r="M69" s="8">
        <f>IFERROR(
GETPIVOTDATA("[Base_Tarjetas].[Importe]",TDinamica_R!$A$3,
"[Base_Tarjetas].[PERIODO]","[Base_Tarjetas].[PERIODO].&amp;[" &amp; TEXT(M$6,"yyyymm") &amp; "]",
"[Base_Tarjetas].[Metrica]","[Base_Tarjetas].[Metrica].&amp;[" &amp; $A69 &amp; "]",
"[Base_Tarjetas].[SEGMENTO_DESCRIP]","[Base_Tarjetas].[SEGMENTO_DESCRIP].&amp;[" &amp; $C$6 &amp; "]",
"[Base_Tarjetas].[SITUACION]","[Base_Tarjetas].[SITUACION].&amp;[" &amp; $C69 &amp; "]",
"[Base_Tarjetas].[TIPO]","[Base_Tarjetas].[TIPO].&amp;[" &amp; $C$1 &amp; "]")/1000,
0)</f>
        <v>0</v>
      </c>
      <c r="N69" s="8">
        <f>IFERROR(
GETPIVOTDATA("[Base_Tarjetas].[Importe]",TDinamica_R!$A$3,
"[Base_Tarjetas].[PERIODO]","[Base_Tarjetas].[PERIODO].&amp;[" &amp; TEXT(N$6,"yyyymm") &amp; "]",
"[Base_Tarjetas].[Metrica]","[Base_Tarjetas].[Metrica].&amp;[" &amp; $A69 &amp; "]",
"[Base_Tarjetas].[SEGMENTO_DESCRIP]","[Base_Tarjetas].[SEGMENTO_DESCRIP].&amp;[" &amp; $C$6 &amp; "]",
"[Base_Tarjetas].[SITUACION]","[Base_Tarjetas].[SITUACION].&amp;[" &amp; $C69 &amp; "]",
"[Base_Tarjetas].[TIPO]","[Base_Tarjetas].[TIPO].&amp;[" &amp; $C$1 &amp; "]")/1000,
0)</f>
        <v>0</v>
      </c>
      <c r="O69" s="8">
        <f>IFERROR(
GETPIVOTDATA("[Base_Tarjetas].[Importe]",TDinamica_R!$A$3,
"[Base_Tarjetas].[PERIODO]","[Base_Tarjetas].[PERIODO].&amp;[" &amp; TEXT(O$6,"yyyymm") &amp; "]",
"[Base_Tarjetas].[Metrica]","[Base_Tarjetas].[Metrica].&amp;[" &amp; $A69 &amp; "]",
"[Base_Tarjetas].[SEGMENTO_DESCRIP]","[Base_Tarjetas].[SEGMENTO_DESCRIP].&amp;[" &amp; $C$6 &amp; "]",
"[Base_Tarjetas].[SITUACION]","[Base_Tarjetas].[SITUACION].&amp;[" &amp; $C69 &amp; "]",
"[Base_Tarjetas].[TIPO]","[Base_Tarjetas].[TIPO].&amp;[" &amp; $C$1 &amp; "]")/1000,
0)</f>
        <v>0</v>
      </c>
      <c r="P69" s="8">
        <f>IFERROR(
GETPIVOTDATA("[Base_Tarjetas].[Importe]",TDinamica_R!$A$3,
"[Base_Tarjetas].[PERIODO]","[Base_Tarjetas].[PERIODO].&amp;[" &amp; TEXT(P$6,"yyyymm") &amp; "]",
"[Base_Tarjetas].[Metrica]","[Base_Tarjetas].[Metrica].&amp;[" &amp; $A69 &amp; "]",
"[Base_Tarjetas].[SEGMENTO_DESCRIP]","[Base_Tarjetas].[SEGMENTO_DESCRIP].&amp;[" &amp; $C$6 &amp; "]",
"[Base_Tarjetas].[SITUACION]","[Base_Tarjetas].[SITUACION].&amp;[" &amp; $C69 &amp; "]",
"[Base_Tarjetas].[TIPO]","[Base_Tarjetas].[TIPO].&amp;[" &amp; $C$1 &amp; "]")/1000,
0)</f>
        <v>0</v>
      </c>
      <c r="Q69" s="8">
        <f>IFERROR(
GETPIVOTDATA("[Base_Tarjetas].[Importe]",TDinamica_R!$A$3,
"[Base_Tarjetas].[PERIODO]","[Base_Tarjetas].[PERIODO].&amp;[" &amp; TEXT(Q$6,"yyyymm") &amp; "]",
"[Base_Tarjetas].[Metrica]","[Base_Tarjetas].[Metrica].&amp;[" &amp; $A69 &amp; "]",
"[Base_Tarjetas].[SEGMENTO_DESCRIP]","[Base_Tarjetas].[SEGMENTO_DESCRIP].&amp;[" &amp; $C$6 &amp; "]",
"[Base_Tarjetas].[SITUACION]","[Base_Tarjetas].[SITUACION].&amp;[" &amp; $C69 &amp; "]",
"[Base_Tarjetas].[TIPO]","[Base_Tarjetas].[TIPO].&amp;[" &amp; $C$1 &amp; "]")/1000,
0)</f>
        <v>0</v>
      </c>
      <c r="R69" s="8">
        <f>IFERROR(
GETPIVOTDATA("[Base_Tarjetas].[Importe]",TDinamica_R!$A$3,
"[Base_Tarjetas].[PERIODO]","[Base_Tarjetas].[PERIODO].&amp;[" &amp; TEXT(R$6,"yyyymm") &amp; "]",
"[Base_Tarjetas].[Metrica]","[Base_Tarjetas].[Metrica].&amp;[" &amp; $A69 &amp; "]",
"[Base_Tarjetas].[SEGMENTO_DESCRIP]","[Base_Tarjetas].[SEGMENTO_DESCRIP].&amp;[" &amp; $C$6 &amp; "]",
"[Base_Tarjetas].[SITUACION]","[Base_Tarjetas].[SITUACION].&amp;[" &amp; $C69 &amp; "]",
"[Base_Tarjetas].[TIPO]","[Base_Tarjetas].[TIPO].&amp;[" &amp; $C$1 &amp; "]")/1000,
0)</f>
        <v>0</v>
      </c>
      <c r="S69" s="8">
        <f>IFERROR(
GETPIVOTDATA("[Base_Tarjetas].[Importe]",TDinamica_R!$A$3,
"[Base_Tarjetas].[PERIODO]","[Base_Tarjetas].[PERIODO].&amp;[" &amp; TEXT(S$6,"yyyymm") &amp; "]",
"[Base_Tarjetas].[Metrica]","[Base_Tarjetas].[Metrica].&amp;[" &amp; $A69 &amp; "]",
"[Base_Tarjetas].[SEGMENTO_DESCRIP]","[Base_Tarjetas].[SEGMENTO_DESCRIP].&amp;[" &amp; $C$6 &amp; "]",
"[Base_Tarjetas].[SITUACION]","[Base_Tarjetas].[SITUACION].&amp;[" &amp; $C69 &amp; "]",
"[Base_Tarjetas].[TIPO]","[Base_Tarjetas].[TIPO].&amp;[" &amp; $C$1 &amp; "]")/1000,
0)</f>
        <v>0</v>
      </c>
      <c r="T69" s="8">
        <f>IFERROR(
GETPIVOTDATA("[Base_Tarjetas].[Importe]",TDinamica_R!$A$3,
"[Base_Tarjetas].[PERIODO]","[Base_Tarjetas].[PERIODO].&amp;[" &amp; TEXT(T$6,"yyyymm") &amp; "]",
"[Base_Tarjetas].[Metrica]","[Base_Tarjetas].[Metrica].&amp;[" &amp; $A69 &amp; "]",
"[Base_Tarjetas].[SEGMENTO_DESCRIP]","[Base_Tarjetas].[SEGMENTO_DESCRIP].&amp;[" &amp; $C$6 &amp; "]",
"[Base_Tarjetas].[SITUACION]","[Base_Tarjetas].[SITUACION].&amp;[" &amp; $C69 &amp; "]",
"[Base_Tarjetas].[TIPO]","[Base_Tarjetas].[TIPO].&amp;[" &amp; $C$1 &amp; "]")/1000,
0)</f>
        <v>0</v>
      </c>
      <c r="U69" s="8">
        <f>IFERROR(
GETPIVOTDATA("[Base_Tarjetas].[Importe]",TDinamica_R!$A$3,
"[Base_Tarjetas].[PERIODO]","[Base_Tarjetas].[PERIODO].&amp;[" &amp; TEXT(U$6,"yyyymm") &amp; "]",
"[Base_Tarjetas].[Metrica]","[Base_Tarjetas].[Metrica].&amp;[" &amp; $A69 &amp; "]",
"[Base_Tarjetas].[SEGMENTO_DESCRIP]","[Base_Tarjetas].[SEGMENTO_DESCRIP].&amp;[" &amp; $C$6 &amp; "]",
"[Base_Tarjetas].[SITUACION]","[Base_Tarjetas].[SITUACION].&amp;[" &amp; $C69 &amp; "]",
"[Base_Tarjetas].[TIPO]","[Base_Tarjetas].[TIPO].&amp;[" &amp; $C$1 &amp; "]")/1000,
0)</f>
        <v>0</v>
      </c>
      <c r="V69" s="8">
        <f>IFERROR(
GETPIVOTDATA("[Base_Tarjetas].[Importe]",TDinamica_R!$A$3,
"[Base_Tarjetas].[PERIODO]","[Base_Tarjetas].[PERIODO].&amp;[" &amp; TEXT(V$6,"yyyymm") &amp; "]",
"[Base_Tarjetas].[Metrica]","[Base_Tarjetas].[Metrica].&amp;[" &amp; $A69 &amp; "]",
"[Base_Tarjetas].[SEGMENTO_DESCRIP]","[Base_Tarjetas].[SEGMENTO_DESCRIP].&amp;[" &amp; $C$6 &amp; "]",
"[Base_Tarjetas].[SITUACION]","[Base_Tarjetas].[SITUACION].&amp;[" &amp; $C69 &amp; "]",
"[Base_Tarjetas].[TIPO]","[Base_Tarjetas].[TIPO].&amp;[" &amp; $C$1 &amp; "]")/1000,
0)</f>
        <v>0</v>
      </c>
      <c r="W69" s="8">
        <f>IFERROR(
GETPIVOTDATA("[Base_Tarjetas].[Importe]",TDinamica_R!$A$3,
"[Base_Tarjetas].[PERIODO]","[Base_Tarjetas].[PERIODO].&amp;[" &amp; TEXT(W$6,"yyyymm") &amp; "]",
"[Base_Tarjetas].[Metrica]","[Base_Tarjetas].[Metrica].&amp;[" &amp; $A69 &amp; "]",
"[Base_Tarjetas].[SEGMENTO_DESCRIP]","[Base_Tarjetas].[SEGMENTO_DESCRIP].&amp;[" &amp; $C$6 &amp; "]",
"[Base_Tarjetas].[SITUACION]","[Base_Tarjetas].[SITUACION].&amp;[" &amp; $C69 &amp; "]",
"[Base_Tarjetas].[TIPO]","[Base_Tarjetas].[TIPO].&amp;[" &amp; $C$1 &amp; "]")/1000,
0)</f>
        <v>0</v>
      </c>
      <c r="X69" s="8">
        <f>IFERROR(
GETPIVOTDATA("[Base_Tarjetas].[Importe]",TDinamica_R!$A$3,
"[Base_Tarjetas].[PERIODO]","[Base_Tarjetas].[PERIODO].&amp;[" &amp; TEXT(X$6,"yyyymm") &amp; "]",
"[Base_Tarjetas].[Metrica]","[Base_Tarjetas].[Metrica].&amp;[" &amp; $A69 &amp; "]",
"[Base_Tarjetas].[SEGMENTO_DESCRIP]","[Base_Tarjetas].[SEGMENTO_DESCRIP].&amp;[" &amp; $C$6 &amp; "]",
"[Base_Tarjetas].[SITUACION]","[Base_Tarjetas].[SITUACION].&amp;[" &amp; $C69 &amp; "]",
"[Base_Tarjetas].[TIPO]","[Base_Tarjetas].[TIPO].&amp;[" &amp; $C$1 &amp; "]")/1000,
0)</f>
        <v>0</v>
      </c>
      <c r="Y69" s="8">
        <f>IFERROR(
GETPIVOTDATA("[Base_Tarjetas].[Importe]",TDinamica_R!$A$3,
"[Base_Tarjetas].[PERIODO]","[Base_Tarjetas].[PERIODO].&amp;[" &amp; TEXT(Y$6,"yyyymm") &amp; "]",
"[Base_Tarjetas].[Metrica]","[Base_Tarjetas].[Metrica].&amp;[" &amp; $A69 &amp; "]",
"[Base_Tarjetas].[SEGMENTO_DESCRIP]","[Base_Tarjetas].[SEGMENTO_DESCRIP].&amp;[" &amp; $C$6 &amp; "]",
"[Base_Tarjetas].[SITUACION]","[Base_Tarjetas].[SITUACION].&amp;[" &amp; $C69 &amp; "]",
"[Base_Tarjetas].[TIPO]","[Base_Tarjetas].[TIPO].&amp;[" &amp; $C$1 &amp; "]")/1000,
0)</f>
        <v>0</v>
      </c>
      <c r="Z69" s="8">
        <f>IFERROR(
GETPIVOTDATA("[Base_Tarjetas].[Importe]",TDinamica_R!$A$3,
"[Base_Tarjetas].[PERIODO]","[Base_Tarjetas].[PERIODO].&amp;[" &amp; TEXT(Z$6,"yyyymm") &amp; "]",
"[Base_Tarjetas].[Metrica]","[Base_Tarjetas].[Metrica].&amp;[" &amp; $A69 &amp; "]",
"[Base_Tarjetas].[SEGMENTO_DESCRIP]","[Base_Tarjetas].[SEGMENTO_DESCRIP].&amp;[" &amp; $C$6 &amp; "]",
"[Base_Tarjetas].[SITUACION]","[Base_Tarjetas].[SITUACION].&amp;[" &amp; $C69 &amp; "]",
"[Base_Tarjetas].[TIPO]","[Base_Tarjetas].[TIPO].&amp;[" &amp; $C$1 &amp; "]")/1000,
0)</f>
        <v>0</v>
      </c>
      <c r="AA69" s="8">
        <f>IFERROR(
GETPIVOTDATA("[Base_Tarjetas].[Importe]",TDinamica_R!$A$3,
"[Base_Tarjetas].[PERIODO]","[Base_Tarjetas].[PERIODO].&amp;[" &amp; TEXT(AA$6,"yyyymm") &amp; "]",
"[Base_Tarjetas].[Metrica]","[Base_Tarjetas].[Metrica].&amp;[" &amp; $A69 &amp; "]",
"[Base_Tarjetas].[SEGMENTO_DESCRIP]","[Base_Tarjetas].[SEGMENTO_DESCRIP].&amp;[" &amp; $C$6 &amp; "]",
"[Base_Tarjetas].[SITUACION]","[Base_Tarjetas].[SITUACION].&amp;[" &amp; $C69 &amp; "]",
"[Base_Tarjetas].[TIPO]","[Base_Tarjetas].[TIPO].&amp;[" &amp; $C$1 &amp; "]")/1000,
0)</f>
        <v>0</v>
      </c>
      <c r="AB69" s="8">
        <f>IFERROR(
GETPIVOTDATA("[Base_Tarjetas].[Importe]",TDinamica_R!$A$3,
"[Base_Tarjetas].[PERIODO]","[Base_Tarjetas].[PERIODO].&amp;[" &amp; TEXT(AB$6,"yyyymm") &amp; "]",
"[Base_Tarjetas].[Metrica]","[Base_Tarjetas].[Metrica].&amp;[" &amp; $A69 &amp; "]",
"[Base_Tarjetas].[SEGMENTO_DESCRIP]","[Base_Tarjetas].[SEGMENTO_DESCRIP].&amp;[" &amp; $C$6 &amp; "]",
"[Base_Tarjetas].[SITUACION]","[Base_Tarjetas].[SITUACION].&amp;[" &amp; $C69 &amp; "]",
"[Base_Tarjetas].[TIPO]","[Base_Tarjetas].[TIPO].&amp;[" &amp; $C$1 &amp; "]")/1000,
0)</f>
        <v>0</v>
      </c>
      <c r="AC69" s="8">
        <f>IFERROR(
GETPIVOTDATA("[Base_Tarjetas].[Importe]",TDinamica_R!$A$3,
"[Base_Tarjetas].[PERIODO]","[Base_Tarjetas].[PERIODO].&amp;[" &amp; TEXT(AC$6,"yyyymm") &amp; "]",
"[Base_Tarjetas].[Metrica]","[Base_Tarjetas].[Metrica].&amp;[" &amp; $A69 &amp; "]",
"[Base_Tarjetas].[SEGMENTO_DESCRIP]","[Base_Tarjetas].[SEGMENTO_DESCRIP].&amp;[" &amp; $C$6 &amp; "]",
"[Base_Tarjetas].[SITUACION]","[Base_Tarjetas].[SITUACION].&amp;[" &amp; $C69 &amp; "]",
"[Base_Tarjetas].[TIPO]","[Base_Tarjetas].[TIPO].&amp;[" &amp; $C$1 &amp; "]")/1000,
0)</f>
        <v>0</v>
      </c>
      <c r="AD69" s="8">
        <f>IFERROR(
GETPIVOTDATA("[Base_Tarjetas].[Importe]",TDinamica_R!$A$3,
"[Base_Tarjetas].[PERIODO]","[Base_Tarjetas].[PERIODO].&amp;[" &amp; TEXT(AD$6,"yyyymm") &amp; "]",
"[Base_Tarjetas].[Metrica]","[Base_Tarjetas].[Metrica].&amp;[" &amp; $A69 &amp; "]",
"[Base_Tarjetas].[SEGMENTO_DESCRIP]","[Base_Tarjetas].[SEGMENTO_DESCRIP].&amp;[" &amp; $C$6 &amp; "]",
"[Base_Tarjetas].[SITUACION]","[Base_Tarjetas].[SITUACION].&amp;[" &amp; $C69 &amp; "]",
"[Base_Tarjetas].[TIPO]","[Base_Tarjetas].[TIPO].&amp;[" &amp; $C$1 &amp; "]")/1000,
0)</f>
        <v>0</v>
      </c>
      <c r="AE69" s="8">
        <f>IFERROR(
GETPIVOTDATA("[Base_Tarjetas].[Importe]",TDinamica_R!$A$3,
"[Base_Tarjetas].[PERIODO]","[Base_Tarjetas].[PERIODO].&amp;[" &amp; TEXT(AE$6,"yyyymm") &amp; "]",
"[Base_Tarjetas].[Metrica]","[Base_Tarjetas].[Metrica].&amp;[" &amp; $A69 &amp; "]",
"[Base_Tarjetas].[SEGMENTO_DESCRIP]","[Base_Tarjetas].[SEGMENTO_DESCRIP].&amp;[" &amp; $C$6 &amp; "]",
"[Base_Tarjetas].[SITUACION]","[Base_Tarjetas].[SITUACION].&amp;[" &amp; $C69 &amp; "]",
"[Base_Tarjetas].[TIPO]","[Base_Tarjetas].[TIPO].&amp;[" &amp; $C$1 &amp; "]")/1000,
0)</f>
        <v>0</v>
      </c>
      <c r="AF69" s="8">
        <f>IFERROR(
GETPIVOTDATA("[Base_Tarjetas].[Importe]",TDinamica_R!$A$3,
"[Base_Tarjetas].[PERIODO]","[Base_Tarjetas].[PERIODO].&amp;[" &amp; TEXT(AF$6,"yyyymm") &amp; "]",
"[Base_Tarjetas].[Metrica]","[Base_Tarjetas].[Metrica].&amp;[" &amp; $A69 &amp; "]",
"[Base_Tarjetas].[SEGMENTO_DESCRIP]","[Base_Tarjetas].[SEGMENTO_DESCRIP].&amp;[" &amp; $C$6 &amp; "]",
"[Base_Tarjetas].[SITUACION]","[Base_Tarjetas].[SITUACION].&amp;[" &amp; $C69 &amp; "]",
"[Base_Tarjetas].[TIPO]","[Base_Tarjetas].[TIPO].&amp;[" &amp; $C$1 &amp; "]")/1000,
0)</f>
        <v>0</v>
      </c>
      <c r="AG69" s="8">
        <f>IFERROR(
GETPIVOTDATA("[Base_Tarjetas].[Importe]",TDinamica_R!$A$3,
"[Base_Tarjetas].[PERIODO]","[Base_Tarjetas].[PERIODO].&amp;[" &amp; TEXT(AG$6,"yyyymm") &amp; "]",
"[Base_Tarjetas].[Metrica]","[Base_Tarjetas].[Metrica].&amp;[" &amp; $A69 &amp; "]",
"[Base_Tarjetas].[SEGMENTO_DESCRIP]","[Base_Tarjetas].[SEGMENTO_DESCRIP].&amp;[" &amp; $C$6 &amp; "]",
"[Base_Tarjetas].[SITUACION]","[Base_Tarjetas].[SITUACION].&amp;[" &amp; $C69 &amp; "]",
"[Base_Tarjetas].[TIPO]","[Base_Tarjetas].[TIPO].&amp;[" &amp; $C$1 &amp; "]")/1000,
0)</f>
        <v>0</v>
      </c>
      <c r="AH69" s="8">
        <f>IFERROR(
GETPIVOTDATA("[Base_Tarjetas].[Importe]",TDinamica_R!$A$3,
"[Base_Tarjetas].[PERIODO]","[Base_Tarjetas].[PERIODO].&amp;[" &amp; TEXT(AH$6,"yyyymm") &amp; "]",
"[Base_Tarjetas].[Metrica]","[Base_Tarjetas].[Metrica].&amp;[" &amp; $A69 &amp; "]",
"[Base_Tarjetas].[SEGMENTO_DESCRIP]","[Base_Tarjetas].[SEGMENTO_DESCRIP].&amp;[" &amp; $C$6 &amp; "]",
"[Base_Tarjetas].[SITUACION]","[Base_Tarjetas].[SITUACION].&amp;[" &amp; $C69 &amp; "]",
"[Base_Tarjetas].[TIPO]","[Base_Tarjetas].[TIPO].&amp;[" &amp; $C$1 &amp; "]")/1000,
0)</f>
        <v>0</v>
      </c>
      <c r="AI69" s="8">
        <f>IFERROR(
GETPIVOTDATA("[Base_Tarjetas].[Importe]",TDinamica_R!$A$3,
"[Base_Tarjetas].[PERIODO]","[Base_Tarjetas].[PERIODO].&amp;[" &amp; TEXT(AI$6,"yyyymm") &amp; "]",
"[Base_Tarjetas].[Metrica]","[Base_Tarjetas].[Metrica].&amp;[" &amp; $A69 &amp; "]",
"[Base_Tarjetas].[SEGMENTO_DESCRIP]","[Base_Tarjetas].[SEGMENTO_DESCRIP].&amp;[" &amp; $C$6 &amp; "]",
"[Base_Tarjetas].[SITUACION]","[Base_Tarjetas].[SITUACION].&amp;[" &amp; $C69 &amp; "]",
"[Base_Tarjetas].[TIPO]","[Base_Tarjetas].[TIPO].&amp;[" &amp; $C$1 &amp; "]")/1000,
0)</f>
        <v>0</v>
      </c>
      <c r="AJ69" s="8">
        <f>IFERROR(
GETPIVOTDATA("[Base_Tarjetas].[Importe]",TDinamica_R!$A$3,
"[Base_Tarjetas].[PERIODO]","[Base_Tarjetas].[PERIODO].&amp;[" &amp; TEXT(AJ$6,"yyyymm") &amp; "]",
"[Base_Tarjetas].[Metrica]","[Base_Tarjetas].[Metrica].&amp;[" &amp; $A69 &amp; "]",
"[Base_Tarjetas].[SEGMENTO_DESCRIP]","[Base_Tarjetas].[SEGMENTO_DESCRIP].&amp;[" &amp; $C$6 &amp; "]",
"[Base_Tarjetas].[SITUACION]","[Base_Tarjetas].[SITUACION].&amp;[" &amp; $C69 &amp; "]",
"[Base_Tarjetas].[TIPO]","[Base_Tarjetas].[TIPO].&amp;[" &amp; $C$1 &amp; "]")/1000,
0)</f>
        <v>0</v>
      </c>
      <c r="AK69" s="8">
        <f>IFERROR(
GETPIVOTDATA("[Base_Tarjetas].[Importe]",TDinamica_R!$A$3,
"[Base_Tarjetas].[PERIODO]","[Base_Tarjetas].[PERIODO].&amp;[" &amp; TEXT(AK$6,"yyyymm") &amp; "]",
"[Base_Tarjetas].[Metrica]","[Base_Tarjetas].[Metrica].&amp;[" &amp; $A69 &amp; "]",
"[Base_Tarjetas].[SEGMENTO_DESCRIP]","[Base_Tarjetas].[SEGMENTO_DESCRIP].&amp;[" &amp; $C$6 &amp; "]",
"[Base_Tarjetas].[SITUACION]","[Base_Tarjetas].[SITUACION].&amp;[" &amp; $C69 &amp; "]",
"[Base_Tarjetas].[TIPO]","[Base_Tarjetas].[TIPO].&amp;[" &amp; $C$1 &amp; "]")/1000,
0)</f>
        <v>0</v>
      </c>
      <c r="AL69" s="8">
        <f>IFERROR(
GETPIVOTDATA("[Base_Tarjetas].[Importe]",TDinamica_R!$A$3,
"[Base_Tarjetas].[PERIODO]","[Base_Tarjetas].[PERIODO].&amp;[" &amp; TEXT(AL$6,"yyyymm") &amp; "]",
"[Base_Tarjetas].[Metrica]","[Base_Tarjetas].[Metrica].&amp;[" &amp; $A69 &amp; "]",
"[Base_Tarjetas].[SEGMENTO_DESCRIP]","[Base_Tarjetas].[SEGMENTO_DESCRIP].&amp;[" &amp; $C$6 &amp; "]",
"[Base_Tarjetas].[SITUACION]","[Base_Tarjetas].[SITUACION].&amp;[" &amp; $C69 &amp; "]",
"[Base_Tarjetas].[TIPO]","[Base_Tarjetas].[TIPO].&amp;[" &amp; $C$1 &amp; "]")/1000,
0)</f>
        <v>0</v>
      </c>
      <c r="AM69" s="8">
        <f>IFERROR(
GETPIVOTDATA("[Base_Tarjetas].[Importe]",TDinamica_R!$A$3,
"[Base_Tarjetas].[PERIODO]","[Base_Tarjetas].[PERIODO].&amp;[" &amp; TEXT(AM$6,"yyyymm") &amp; "]",
"[Base_Tarjetas].[Metrica]","[Base_Tarjetas].[Metrica].&amp;[" &amp; $A69 &amp; "]",
"[Base_Tarjetas].[SEGMENTO_DESCRIP]","[Base_Tarjetas].[SEGMENTO_DESCRIP].&amp;[" &amp; $C$6 &amp; "]",
"[Base_Tarjetas].[SITUACION]","[Base_Tarjetas].[SITUACION].&amp;[" &amp; $C69 &amp; "]",
"[Base_Tarjetas].[TIPO]","[Base_Tarjetas].[TIPO].&amp;[" &amp; $C$1 &amp; "]")/1000,
0)</f>
        <v>0</v>
      </c>
      <c r="AN69" s="8">
        <f>IFERROR(
GETPIVOTDATA("[Base_Tarjetas].[Importe]",TDinamica_R!$A$3,
"[Base_Tarjetas].[PERIODO]","[Base_Tarjetas].[PERIODO].&amp;[" &amp; TEXT(AN$6,"yyyymm") &amp; "]",
"[Base_Tarjetas].[Metrica]","[Base_Tarjetas].[Metrica].&amp;[" &amp; $A69 &amp; "]",
"[Base_Tarjetas].[SEGMENTO_DESCRIP]","[Base_Tarjetas].[SEGMENTO_DESCRIP].&amp;[" &amp; $C$6 &amp; "]",
"[Base_Tarjetas].[SITUACION]","[Base_Tarjetas].[SITUACION].&amp;[" &amp; $C69 &amp; "]",
"[Base_Tarjetas].[TIPO]","[Base_Tarjetas].[TIPO].&amp;[" &amp; $C$1 &amp; "]")/1000,
0)</f>
        <v>0</v>
      </c>
      <c r="AO69" s="8">
        <f>IFERROR(
GETPIVOTDATA("[Base_Tarjetas].[Importe]",TDinamica_R!$A$3,
"[Base_Tarjetas].[PERIODO]","[Base_Tarjetas].[PERIODO].&amp;[" &amp; TEXT(AO$6,"yyyymm") &amp; "]",
"[Base_Tarjetas].[Metrica]","[Base_Tarjetas].[Metrica].&amp;[" &amp; $A69 &amp; "]",
"[Base_Tarjetas].[SEGMENTO_DESCRIP]","[Base_Tarjetas].[SEGMENTO_DESCRIP].&amp;[" &amp; $C$6 &amp; "]",
"[Base_Tarjetas].[SITUACION]","[Base_Tarjetas].[SITUACION].&amp;[" &amp; $C69 &amp; "]",
"[Base_Tarjetas].[TIPO]","[Base_Tarjetas].[TIPO].&amp;[" &amp; $C$1 &amp; "]")/1000,
0)</f>
        <v>0</v>
      </c>
      <c r="AP69" s="8">
        <f>IFERROR(
GETPIVOTDATA("[Base_Tarjetas].[Importe]",TDinamica_R!$A$3,
"[Base_Tarjetas].[PERIODO]","[Base_Tarjetas].[PERIODO].&amp;[" &amp; TEXT(AP$6,"yyyymm") &amp; "]",
"[Base_Tarjetas].[Metrica]","[Base_Tarjetas].[Metrica].&amp;[" &amp; $A69 &amp; "]",
"[Base_Tarjetas].[SEGMENTO_DESCRIP]","[Base_Tarjetas].[SEGMENTO_DESCRIP].&amp;[" &amp; $C$6 &amp; "]",
"[Base_Tarjetas].[SITUACION]","[Base_Tarjetas].[SITUACION].&amp;[" &amp; $C69 &amp; "]",
"[Base_Tarjetas].[TIPO]","[Base_Tarjetas].[TIPO].&amp;[" &amp; $C$1 &amp; "]")/1000,
0)</f>
        <v>0</v>
      </c>
      <c r="AQ69" s="8">
        <f>IFERROR(
GETPIVOTDATA("[Base_Tarjetas].[Importe]",TDinamica_R!$A$3,
"[Base_Tarjetas].[PERIODO]","[Base_Tarjetas].[PERIODO].&amp;[" &amp; TEXT(AQ$6,"yyyymm") &amp; "]",
"[Base_Tarjetas].[Metrica]","[Base_Tarjetas].[Metrica].&amp;[" &amp; $A69 &amp; "]",
"[Base_Tarjetas].[SEGMENTO_DESCRIP]","[Base_Tarjetas].[SEGMENTO_DESCRIP].&amp;[" &amp; $C$6 &amp; "]",
"[Base_Tarjetas].[SITUACION]","[Base_Tarjetas].[SITUACION].&amp;[" &amp; $C69 &amp; "]",
"[Base_Tarjetas].[TIPO]","[Base_Tarjetas].[TIPO].&amp;[" &amp; $C$1 &amp; "]")/1000,
0)</f>
        <v>0</v>
      </c>
      <c r="AR69" s="8">
        <f>IFERROR(
GETPIVOTDATA("[Base_Tarjetas].[Importe]",TDinamica_R!$A$3,
"[Base_Tarjetas].[PERIODO]","[Base_Tarjetas].[PERIODO].&amp;[" &amp; TEXT(AR$6,"yyyymm") &amp; "]",
"[Base_Tarjetas].[Metrica]","[Base_Tarjetas].[Metrica].&amp;[" &amp; $A69 &amp; "]",
"[Base_Tarjetas].[SEGMENTO_DESCRIP]","[Base_Tarjetas].[SEGMENTO_DESCRIP].&amp;[" &amp; $C$6 &amp; "]",
"[Base_Tarjetas].[SITUACION]","[Base_Tarjetas].[SITUACION].&amp;[" &amp; $C69 &amp; "]",
"[Base_Tarjetas].[TIPO]","[Base_Tarjetas].[TIPO].&amp;[" &amp; $C$1 &amp; "]")/1000,
0)</f>
        <v>0</v>
      </c>
      <c r="AS69" s="8">
        <f>IFERROR(
GETPIVOTDATA("[Base_Tarjetas].[Importe]",TDinamica_R!$A$3,
"[Base_Tarjetas].[PERIODO]","[Base_Tarjetas].[PERIODO].&amp;[" &amp; TEXT(AS$6,"yyyymm") &amp; "]",
"[Base_Tarjetas].[Metrica]","[Base_Tarjetas].[Metrica].&amp;[" &amp; $A69 &amp; "]",
"[Base_Tarjetas].[SEGMENTO_DESCRIP]","[Base_Tarjetas].[SEGMENTO_DESCRIP].&amp;[" &amp; $C$6 &amp; "]",
"[Base_Tarjetas].[SITUACION]","[Base_Tarjetas].[SITUACION].&amp;[" &amp; $C69 &amp; "]",
"[Base_Tarjetas].[TIPO]","[Base_Tarjetas].[TIPO].&amp;[" &amp; $C$1 &amp; "]")/1000,
0)</f>
        <v>0</v>
      </c>
      <c r="AT69" s="8">
        <f>IFERROR(
GETPIVOTDATA("[Base_Tarjetas].[Importe]",TDinamica_R!$A$3,
"[Base_Tarjetas].[PERIODO]","[Base_Tarjetas].[PERIODO].&amp;[" &amp; TEXT(AT$6,"yyyymm") &amp; "]",
"[Base_Tarjetas].[Metrica]","[Base_Tarjetas].[Metrica].&amp;[" &amp; $A69 &amp; "]",
"[Base_Tarjetas].[SEGMENTO_DESCRIP]","[Base_Tarjetas].[SEGMENTO_DESCRIP].&amp;[" &amp; $C$6 &amp; "]",
"[Base_Tarjetas].[SITUACION]","[Base_Tarjetas].[SITUACION].&amp;[" &amp; $C69 &amp; "]",
"[Base_Tarjetas].[TIPO]","[Base_Tarjetas].[TIPO].&amp;[" &amp; $C$1 &amp; "]")/1000,
0)</f>
        <v>0</v>
      </c>
      <c r="AU69" s="8">
        <f>IFERROR(
GETPIVOTDATA("[Base_Tarjetas].[Importe]",TDinamica_R!$A$3,
"[Base_Tarjetas].[PERIODO]","[Base_Tarjetas].[PERIODO].&amp;[" &amp; TEXT(AU$6,"yyyymm") &amp; "]",
"[Base_Tarjetas].[Metrica]","[Base_Tarjetas].[Metrica].&amp;[" &amp; $A69 &amp; "]",
"[Base_Tarjetas].[SEGMENTO_DESCRIP]","[Base_Tarjetas].[SEGMENTO_DESCRIP].&amp;[" &amp; $C$6 &amp; "]",
"[Base_Tarjetas].[SITUACION]","[Base_Tarjetas].[SITUACION].&amp;[" &amp; $C69 &amp; "]",
"[Base_Tarjetas].[TIPO]","[Base_Tarjetas].[TIPO].&amp;[" &amp; $C$1 &amp; "]")/1000,
0)</f>
        <v>0</v>
      </c>
      <c r="AV69" s="8">
        <f>IFERROR(
GETPIVOTDATA("[Base_Tarjetas].[Importe]",TDinamica_R!$A$3,
"[Base_Tarjetas].[PERIODO]","[Base_Tarjetas].[PERIODO].&amp;[" &amp; TEXT(AV$6,"yyyymm") &amp; "]",
"[Base_Tarjetas].[Metrica]","[Base_Tarjetas].[Metrica].&amp;[" &amp; $A69 &amp; "]",
"[Base_Tarjetas].[SEGMENTO_DESCRIP]","[Base_Tarjetas].[SEGMENTO_DESCRIP].&amp;[" &amp; $C$6 &amp; "]",
"[Base_Tarjetas].[SITUACION]","[Base_Tarjetas].[SITUACION].&amp;[" &amp; $C69 &amp; "]",
"[Base_Tarjetas].[TIPO]","[Base_Tarjetas].[TIPO].&amp;[" &amp; $C$1 &amp; "]")/1000,
0)</f>
        <v>0</v>
      </c>
      <c r="AW69" s="8">
        <f>IFERROR(
GETPIVOTDATA("[Base_Tarjetas].[Importe]",TDinamica_R!$A$3,
"[Base_Tarjetas].[PERIODO]","[Base_Tarjetas].[PERIODO].&amp;[" &amp; TEXT(AW$6,"yyyymm") &amp; "]",
"[Base_Tarjetas].[Metrica]","[Base_Tarjetas].[Metrica].&amp;[" &amp; $A69 &amp; "]",
"[Base_Tarjetas].[SEGMENTO_DESCRIP]","[Base_Tarjetas].[SEGMENTO_DESCRIP].&amp;[" &amp; $C$6 &amp; "]",
"[Base_Tarjetas].[SITUACION]","[Base_Tarjetas].[SITUACION].&amp;[" &amp; $C69 &amp; "]",
"[Base_Tarjetas].[TIPO]","[Base_Tarjetas].[TIPO].&amp;[" &amp; $C$1 &amp; "]")/1000,
0)</f>
        <v>0</v>
      </c>
      <c r="AX69" s="8">
        <f>IFERROR(
GETPIVOTDATA("[Base_Tarjetas].[Importe]",TDinamica_R!$A$3,
"[Base_Tarjetas].[PERIODO]","[Base_Tarjetas].[PERIODO].&amp;[" &amp; TEXT(AX$6,"yyyymm") &amp; "]",
"[Base_Tarjetas].[Metrica]","[Base_Tarjetas].[Metrica].&amp;[" &amp; $A69 &amp; "]",
"[Base_Tarjetas].[SEGMENTO_DESCRIP]","[Base_Tarjetas].[SEGMENTO_DESCRIP].&amp;[" &amp; $C$6 &amp; "]",
"[Base_Tarjetas].[SITUACION]","[Base_Tarjetas].[SITUACION].&amp;[" &amp; $C69 &amp; "]",
"[Base_Tarjetas].[TIPO]","[Base_Tarjetas].[TIPO].&amp;[" &amp; $C$1 &amp; "]")/1000,
0)</f>
        <v>0</v>
      </c>
      <c r="AY69" s="8">
        <f>IFERROR(
GETPIVOTDATA("[Base_Tarjetas].[Importe]",TDinamica_R!$A$3,
"[Base_Tarjetas].[PERIODO]","[Base_Tarjetas].[PERIODO].&amp;[" &amp; TEXT(AY$6,"yyyymm") &amp; "]",
"[Base_Tarjetas].[Metrica]","[Base_Tarjetas].[Metrica].&amp;[" &amp; $A69 &amp; "]",
"[Base_Tarjetas].[SEGMENTO_DESCRIP]","[Base_Tarjetas].[SEGMENTO_DESCRIP].&amp;[" &amp; $C$6 &amp; "]",
"[Base_Tarjetas].[SITUACION]","[Base_Tarjetas].[SITUACION].&amp;[" &amp; $C69 &amp; "]",
"[Base_Tarjetas].[TIPO]","[Base_Tarjetas].[TIPO].&amp;[" &amp; $C$1 &amp; "]")/1000,
0)</f>
        <v>0</v>
      </c>
      <c r="AZ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TEXT(AZ$6,"yyyymm") &amp; "]"),
0)</f>
        <v>2661.1047527148016</v>
      </c>
      <c r="BA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TEXT(BA$6,"yyyymm") &amp; "]"),
0)</f>
        <v>2691.0775677661768</v>
      </c>
      <c r="BB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TEXT(BB$6,"yyyymm") &amp; "]"),
0)</f>
        <v>2699.3176746949216</v>
      </c>
      <c r="BC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TEXT(BC$6,"yyyymm") &amp; "]"),
0)</f>
        <v>2970.4296390310978</v>
      </c>
      <c r="BD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TEXT(BD$6,"yyyymm") &amp; "]"),
0)</f>
        <v>3039.4047730273414</v>
      </c>
      <c r="BE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TEXT(BE$6,"yyyymm") &amp; "]"),
0)</f>
        <v>3085.4736629293438</v>
      </c>
      <c r="BF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TEXT(BF$6,"yyyymm") &amp; "]"),
0)</f>
        <v>3115.5271330830697</v>
      </c>
      <c r="BG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TEXT(BG$6,"yyyymm") &amp; "]"),
0)</f>
        <v>3151.6308170810444</v>
      </c>
      <c r="BH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TEXT(BH$6,"yyyymm") &amp; "]"),
0)</f>
        <v>3186.2534934590767</v>
      </c>
      <c r="BI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TEXT(BI$6,"yyyymm") &amp; "]"),
0)</f>
        <v>3231.9289837708252</v>
      </c>
      <c r="BJ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TEXT(BJ$6,"yyyymm") &amp; "]"),
0)</f>
        <v>3297.0288394598906</v>
      </c>
      <c r="BK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TEXT(BK$6,"yyyymm") &amp; "]"),
0)</f>
        <v>3346.4594670244956</v>
      </c>
      <c r="BO69" s="24">
        <f t="shared" si="170"/>
        <v>0</v>
      </c>
      <c r="BP69" s="24">
        <f t="shared" si="170"/>
        <v>8051.4999951759</v>
      </c>
      <c r="BQ69" s="24">
        <f t="shared" si="170"/>
        <v>0</v>
      </c>
      <c r="BR69" s="24">
        <f t="shared" si="170"/>
        <v>0</v>
      </c>
      <c r="BS69" s="24">
        <f t="shared" si="170"/>
        <v>0</v>
      </c>
      <c r="BT69" s="24">
        <f t="shared" si="170"/>
        <v>0</v>
      </c>
    </row>
    <row r="70" spans="1:72" hidden="1" outlineLevel="1" x14ac:dyDescent="0.25">
      <c r="A70" s="11" t="s">
        <v>35</v>
      </c>
      <c r="C70" s="2" t="s">
        <v>110</v>
      </c>
      <c r="D70" s="8">
        <f>IFERROR(
GETPIVOTDATA("[Base_Tarjetas].[Importe]",TDinamica_R!$A$3,
"[Base_Tarjetas].[PERIODO]","[Base_Tarjetas].[PERIODO].&amp;[" &amp; TEXT(D$6,"yyyymm") &amp; "]",
"[Base_Tarjetas].[Metrica]","[Base_Tarjetas].[Metrica].&amp;[" &amp; $A70 &amp; "]",
"[Base_Tarjetas].[SEGMENTO_DESCRIP]","[Base_Tarjetas].[SEGMENTO_DESCRIP].&amp;[" &amp; $C$6 &amp; "]",
"[Base_Tarjetas].[SITUACION]","[Base_Tarjetas].[SITUACION].&amp;[" &amp; $C70 &amp; "]",
"[Base_Tarjetas].[TIPO]","[Base_Tarjetas].[TIPO].&amp;[" &amp; $C$1 &amp; "]")/1000,
0)</f>
        <v>0</v>
      </c>
      <c r="E70" s="8">
        <f>IFERROR(
GETPIVOTDATA("[Base_Tarjetas].[Importe]",TDinamica_R!$A$3,
"[Base_Tarjetas].[PERIODO]","[Base_Tarjetas].[PERIODO].&amp;[" &amp; TEXT(E$6,"yyyymm") &amp; "]",
"[Base_Tarjetas].[Metrica]","[Base_Tarjetas].[Metrica].&amp;[" &amp; $A70 &amp; "]",
"[Base_Tarjetas].[SEGMENTO_DESCRIP]","[Base_Tarjetas].[SEGMENTO_DESCRIP].&amp;[" &amp; $C$6 &amp; "]",
"[Base_Tarjetas].[SITUACION]","[Base_Tarjetas].[SITUACION].&amp;[" &amp; $C70 &amp; "]",
"[Base_Tarjetas].[TIPO]","[Base_Tarjetas].[TIPO].&amp;[" &amp; $C$1 &amp; "]")/1000,
0)</f>
        <v>0</v>
      </c>
      <c r="F70" s="8">
        <f>IFERROR(
GETPIVOTDATA("[Base_Tarjetas].[Importe]",TDinamica_R!$A$3,
"[Base_Tarjetas].[PERIODO]","[Base_Tarjetas].[PERIODO].&amp;[" &amp; TEXT(F$6,"yyyymm") &amp; "]",
"[Base_Tarjetas].[Metrica]","[Base_Tarjetas].[Metrica].&amp;[" &amp; $A70 &amp; "]",
"[Base_Tarjetas].[SEGMENTO_DESCRIP]","[Base_Tarjetas].[SEGMENTO_DESCRIP].&amp;[" &amp; $C$6 &amp; "]",
"[Base_Tarjetas].[SITUACION]","[Base_Tarjetas].[SITUACION].&amp;[" &amp; $C70 &amp; "]",
"[Base_Tarjetas].[TIPO]","[Base_Tarjetas].[TIPO].&amp;[" &amp; $C$1 &amp; "]")/1000,
0)</f>
        <v>0</v>
      </c>
      <c r="G70" s="8">
        <f>IFERROR(
GETPIVOTDATA("[Base_Tarjetas].[Importe]",TDinamica_R!$A$3,
"[Base_Tarjetas].[PERIODO]","[Base_Tarjetas].[PERIODO].&amp;[" &amp; TEXT(G$6,"yyyymm") &amp; "]",
"[Base_Tarjetas].[Metrica]","[Base_Tarjetas].[Metrica].&amp;[" &amp; $A70 &amp; "]",
"[Base_Tarjetas].[SEGMENTO_DESCRIP]","[Base_Tarjetas].[SEGMENTO_DESCRIP].&amp;[" &amp; $C$6 &amp; "]",
"[Base_Tarjetas].[SITUACION]","[Base_Tarjetas].[SITUACION].&amp;[" &amp; $C70 &amp; "]",
"[Base_Tarjetas].[TIPO]","[Base_Tarjetas].[TIPO].&amp;[" &amp; $C$1 &amp; "]")/1000,
0)</f>
        <v>0</v>
      </c>
      <c r="H70" s="8">
        <f>IFERROR(
GETPIVOTDATA("[Base_Tarjetas].[Importe]",TDinamica_R!$A$3,
"[Base_Tarjetas].[PERIODO]","[Base_Tarjetas].[PERIODO].&amp;[" &amp; TEXT(H$6,"yyyymm") &amp; "]",
"[Base_Tarjetas].[Metrica]","[Base_Tarjetas].[Metrica].&amp;[" &amp; $A70 &amp; "]",
"[Base_Tarjetas].[SEGMENTO_DESCRIP]","[Base_Tarjetas].[SEGMENTO_DESCRIP].&amp;[" &amp; $C$6 &amp; "]",
"[Base_Tarjetas].[SITUACION]","[Base_Tarjetas].[SITUACION].&amp;[" &amp; $C70 &amp; "]",
"[Base_Tarjetas].[TIPO]","[Base_Tarjetas].[TIPO].&amp;[" &amp; $C$1 &amp; "]")/1000,
0)</f>
        <v>0</v>
      </c>
      <c r="I70" s="8">
        <f>IFERROR(
GETPIVOTDATA("[Base_Tarjetas].[Importe]",TDinamica_R!$A$3,
"[Base_Tarjetas].[PERIODO]","[Base_Tarjetas].[PERIODO].&amp;[" &amp; TEXT(I$6,"yyyymm") &amp; "]",
"[Base_Tarjetas].[Metrica]","[Base_Tarjetas].[Metrica].&amp;[" &amp; $A70 &amp; "]",
"[Base_Tarjetas].[SEGMENTO_DESCRIP]","[Base_Tarjetas].[SEGMENTO_DESCRIP].&amp;[" &amp; $C$6 &amp; "]",
"[Base_Tarjetas].[SITUACION]","[Base_Tarjetas].[SITUACION].&amp;[" &amp; $C70 &amp; "]",
"[Base_Tarjetas].[TIPO]","[Base_Tarjetas].[TIPO].&amp;[" &amp; $C$1 &amp; "]")/1000,
0)</f>
        <v>0</v>
      </c>
      <c r="J70" s="8">
        <f>IFERROR(
GETPIVOTDATA("[Base_Tarjetas].[Importe]",TDinamica_R!$A$3,
"[Base_Tarjetas].[PERIODO]","[Base_Tarjetas].[PERIODO].&amp;[" &amp; TEXT(J$6,"yyyymm") &amp; "]",
"[Base_Tarjetas].[Metrica]","[Base_Tarjetas].[Metrica].&amp;[" &amp; $A70 &amp; "]",
"[Base_Tarjetas].[SEGMENTO_DESCRIP]","[Base_Tarjetas].[SEGMENTO_DESCRIP].&amp;[" &amp; $C$6 &amp; "]",
"[Base_Tarjetas].[SITUACION]","[Base_Tarjetas].[SITUACION].&amp;[" &amp; $C70 &amp; "]",
"[Base_Tarjetas].[TIPO]","[Base_Tarjetas].[TIPO].&amp;[" &amp; $C$1 &amp; "]")/1000,
0)</f>
        <v>0</v>
      </c>
      <c r="K70" s="8">
        <f>IFERROR(
GETPIVOTDATA("[Base_Tarjetas].[Importe]",TDinamica_R!$A$3,
"[Base_Tarjetas].[PERIODO]","[Base_Tarjetas].[PERIODO].&amp;[" &amp; TEXT(K$6,"yyyymm") &amp; "]",
"[Base_Tarjetas].[Metrica]","[Base_Tarjetas].[Metrica].&amp;[" &amp; $A70 &amp; "]",
"[Base_Tarjetas].[SEGMENTO_DESCRIP]","[Base_Tarjetas].[SEGMENTO_DESCRIP].&amp;[" &amp; $C$6 &amp; "]",
"[Base_Tarjetas].[SITUACION]","[Base_Tarjetas].[SITUACION].&amp;[" &amp; $C70 &amp; "]",
"[Base_Tarjetas].[TIPO]","[Base_Tarjetas].[TIPO].&amp;[" &amp; $C$1 &amp; "]")/1000,
0)</f>
        <v>0</v>
      </c>
      <c r="L70" s="8">
        <f>IFERROR(
GETPIVOTDATA("[Base_Tarjetas].[Importe]",TDinamica_R!$A$3,
"[Base_Tarjetas].[PERIODO]","[Base_Tarjetas].[PERIODO].&amp;[" &amp; TEXT(L$6,"yyyymm") &amp; "]",
"[Base_Tarjetas].[Metrica]","[Base_Tarjetas].[Metrica].&amp;[" &amp; $A70 &amp; "]",
"[Base_Tarjetas].[SEGMENTO_DESCRIP]","[Base_Tarjetas].[SEGMENTO_DESCRIP].&amp;[" &amp; $C$6 &amp; "]",
"[Base_Tarjetas].[SITUACION]","[Base_Tarjetas].[SITUACION].&amp;[" &amp; $C70 &amp; "]",
"[Base_Tarjetas].[TIPO]","[Base_Tarjetas].[TIPO].&amp;[" &amp; $C$1 &amp; "]")/1000,
0)</f>
        <v>0</v>
      </c>
      <c r="M70" s="8">
        <f>IFERROR(
GETPIVOTDATA("[Base_Tarjetas].[Importe]",TDinamica_R!$A$3,
"[Base_Tarjetas].[PERIODO]","[Base_Tarjetas].[PERIODO].&amp;[" &amp; TEXT(M$6,"yyyymm") &amp; "]",
"[Base_Tarjetas].[Metrica]","[Base_Tarjetas].[Metrica].&amp;[" &amp; $A70 &amp; "]",
"[Base_Tarjetas].[SEGMENTO_DESCRIP]","[Base_Tarjetas].[SEGMENTO_DESCRIP].&amp;[" &amp; $C$6 &amp; "]",
"[Base_Tarjetas].[SITUACION]","[Base_Tarjetas].[SITUACION].&amp;[" &amp; $C70 &amp; "]",
"[Base_Tarjetas].[TIPO]","[Base_Tarjetas].[TIPO].&amp;[" &amp; $C$1 &amp; "]")/1000,
0)</f>
        <v>0</v>
      </c>
      <c r="N70" s="8">
        <f>IFERROR(
GETPIVOTDATA("[Base_Tarjetas].[Importe]",TDinamica_R!$A$3,
"[Base_Tarjetas].[PERIODO]","[Base_Tarjetas].[PERIODO].&amp;[" &amp; TEXT(N$6,"yyyymm") &amp; "]",
"[Base_Tarjetas].[Metrica]","[Base_Tarjetas].[Metrica].&amp;[" &amp; $A70 &amp; "]",
"[Base_Tarjetas].[SEGMENTO_DESCRIP]","[Base_Tarjetas].[SEGMENTO_DESCRIP].&amp;[" &amp; $C$6 &amp; "]",
"[Base_Tarjetas].[SITUACION]","[Base_Tarjetas].[SITUACION].&amp;[" &amp; $C70 &amp; "]",
"[Base_Tarjetas].[TIPO]","[Base_Tarjetas].[TIPO].&amp;[" &amp; $C$1 &amp; "]")/1000,
0)</f>
        <v>0</v>
      </c>
      <c r="O70" s="8">
        <f>IFERROR(
GETPIVOTDATA("[Base_Tarjetas].[Importe]",TDinamica_R!$A$3,
"[Base_Tarjetas].[PERIODO]","[Base_Tarjetas].[PERIODO].&amp;[" &amp; TEXT(O$6,"yyyymm") &amp; "]",
"[Base_Tarjetas].[Metrica]","[Base_Tarjetas].[Metrica].&amp;[" &amp; $A70 &amp; "]",
"[Base_Tarjetas].[SEGMENTO_DESCRIP]","[Base_Tarjetas].[SEGMENTO_DESCRIP].&amp;[" &amp; $C$6 &amp; "]",
"[Base_Tarjetas].[SITUACION]","[Base_Tarjetas].[SITUACION].&amp;[" &amp; $C70 &amp; "]",
"[Base_Tarjetas].[TIPO]","[Base_Tarjetas].[TIPO].&amp;[" &amp; $C$1 &amp; "]")/1000,
0)</f>
        <v>0</v>
      </c>
      <c r="P70" s="8">
        <f>IFERROR(
GETPIVOTDATA("[Base_Tarjetas].[Importe]",TDinamica_R!$A$3,
"[Base_Tarjetas].[PERIODO]","[Base_Tarjetas].[PERIODO].&amp;[" &amp; TEXT(P$6,"yyyymm") &amp; "]",
"[Base_Tarjetas].[Metrica]","[Base_Tarjetas].[Metrica].&amp;[" &amp; $A70 &amp; "]",
"[Base_Tarjetas].[SEGMENTO_DESCRIP]","[Base_Tarjetas].[SEGMENTO_DESCRIP].&amp;[" &amp; $C$6 &amp; "]",
"[Base_Tarjetas].[SITUACION]","[Base_Tarjetas].[SITUACION].&amp;[" &amp; $C70 &amp; "]",
"[Base_Tarjetas].[TIPO]","[Base_Tarjetas].[TIPO].&amp;[" &amp; $C$1 &amp; "]")/1000,
0)</f>
        <v>0</v>
      </c>
      <c r="Q70" s="8">
        <f>IFERROR(
GETPIVOTDATA("[Base_Tarjetas].[Importe]",TDinamica_R!$A$3,
"[Base_Tarjetas].[PERIODO]","[Base_Tarjetas].[PERIODO].&amp;[" &amp; TEXT(Q$6,"yyyymm") &amp; "]",
"[Base_Tarjetas].[Metrica]","[Base_Tarjetas].[Metrica].&amp;[" &amp; $A70 &amp; "]",
"[Base_Tarjetas].[SEGMENTO_DESCRIP]","[Base_Tarjetas].[SEGMENTO_DESCRIP].&amp;[" &amp; $C$6 &amp; "]",
"[Base_Tarjetas].[SITUACION]","[Base_Tarjetas].[SITUACION].&amp;[" &amp; $C70 &amp; "]",
"[Base_Tarjetas].[TIPO]","[Base_Tarjetas].[TIPO].&amp;[" &amp; $C$1 &amp; "]")/1000,
0)</f>
        <v>0</v>
      </c>
      <c r="R70" s="8">
        <f>IFERROR(
GETPIVOTDATA("[Base_Tarjetas].[Importe]",TDinamica_R!$A$3,
"[Base_Tarjetas].[PERIODO]","[Base_Tarjetas].[PERIODO].&amp;[" &amp; TEXT(R$6,"yyyymm") &amp; "]",
"[Base_Tarjetas].[Metrica]","[Base_Tarjetas].[Metrica].&amp;[" &amp; $A70 &amp; "]",
"[Base_Tarjetas].[SEGMENTO_DESCRIP]","[Base_Tarjetas].[SEGMENTO_DESCRIP].&amp;[" &amp; $C$6 &amp; "]",
"[Base_Tarjetas].[SITUACION]","[Base_Tarjetas].[SITUACION].&amp;[" &amp; $C70 &amp; "]",
"[Base_Tarjetas].[TIPO]","[Base_Tarjetas].[TIPO].&amp;[" &amp; $C$1 &amp; "]")/1000,
0)</f>
        <v>0</v>
      </c>
      <c r="S70" s="8">
        <f>IFERROR(
GETPIVOTDATA("[Base_Tarjetas].[Importe]",TDinamica_R!$A$3,
"[Base_Tarjetas].[PERIODO]","[Base_Tarjetas].[PERIODO].&amp;[" &amp; TEXT(S$6,"yyyymm") &amp; "]",
"[Base_Tarjetas].[Metrica]","[Base_Tarjetas].[Metrica].&amp;[" &amp; $A70 &amp; "]",
"[Base_Tarjetas].[SEGMENTO_DESCRIP]","[Base_Tarjetas].[SEGMENTO_DESCRIP].&amp;[" &amp; $C$6 &amp; "]",
"[Base_Tarjetas].[SITUACION]","[Base_Tarjetas].[SITUACION].&amp;[" &amp; $C70 &amp; "]",
"[Base_Tarjetas].[TIPO]","[Base_Tarjetas].[TIPO].&amp;[" &amp; $C$1 &amp; "]")/1000,
0)</f>
        <v>0</v>
      </c>
      <c r="T70" s="8">
        <f>IFERROR(
GETPIVOTDATA("[Base_Tarjetas].[Importe]",TDinamica_R!$A$3,
"[Base_Tarjetas].[PERIODO]","[Base_Tarjetas].[PERIODO].&amp;[" &amp; TEXT(T$6,"yyyymm") &amp; "]",
"[Base_Tarjetas].[Metrica]","[Base_Tarjetas].[Metrica].&amp;[" &amp; $A70 &amp; "]",
"[Base_Tarjetas].[SEGMENTO_DESCRIP]","[Base_Tarjetas].[SEGMENTO_DESCRIP].&amp;[" &amp; $C$6 &amp; "]",
"[Base_Tarjetas].[SITUACION]","[Base_Tarjetas].[SITUACION].&amp;[" &amp; $C70 &amp; "]",
"[Base_Tarjetas].[TIPO]","[Base_Tarjetas].[TIPO].&amp;[" &amp; $C$1 &amp; "]")/1000,
0)</f>
        <v>0</v>
      </c>
      <c r="U70" s="8">
        <f>IFERROR(
GETPIVOTDATA("[Base_Tarjetas].[Importe]",TDinamica_R!$A$3,
"[Base_Tarjetas].[PERIODO]","[Base_Tarjetas].[PERIODO].&amp;[" &amp; TEXT(U$6,"yyyymm") &amp; "]",
"[Base_Tarjetas].[Metrica]","[Base_Tarjetas].[Metrica].&amp;[" &amp; $A70 &amp; "]",
"[Base_Tarjetas].[SEGMENTO_DESCRIP]","[Base_Tarjetas].[SEGMENTO_DESCRIP].&amp;[" &amp; $C$6 &amp; "]",
"[Base_Tarjetas].[SITUACION]","[Base_Tarjetas].[SITUACION].&amp;[" &amp; $C70 &amp; "]",
"[Base_Tarjetas].[TIPO]","[Base_Tarjetas].[TIPO].&amp;[" &amp; $C$1 &amp; "]")/1000,
0)</f>
        <v>0</v>
      </c>
      <c r="V70" s="8">
        <f>IFERROR(
GETPIVOTDATA("[Base_Tarjetas].[Importe]",TDinamica_R!$A$3,
"[Base_Tarjetas].[PERIODO]","[Base_Tarjetas].[PERIODO].&amp;[" &amp; TEXT(V$6,"yyyymm") &amp; "]",
"[Base_Tarjetas].[Metrica]","[Base_Tarjetas].[Metrica].&amp;[" &amp; $A70 &amp; "]",
"[Base_Tarjetas].[SEGMENTO_DESCRIP]","[Base_Tarjetas].[SEGMENTO_DESCRIP].&amp;[" &amp; $C$6 &amp; "]",
"[Base_Tarjetas].[SITUACION]","[Base_Tarjetas].[SITUACION].&amp;[" &amp; $C70 &amp; "]",
"[Base_Tarjetas].[TIPO]","[Base_Tarjetas].[TIPO].&amp;[" &amp; $C$1 &amp; "]")/1000,
0)</f>
        <v>0</v>
      </c>
      <c r="W70" s="8">
        <f>IFERROR(
GETPIVOTDATA("[Base_Tarjetas].[Importe]",TDinamica_R!$A$3,
"[Base_Tarjetas].[PERIODO]","[Base_Tarjetas].[PERIODO].&amp;[" &amp; TEXT(W$6,"yyyymm") &amp; "]",
"[Base_Tarjetas].[Metrica]","[Base_Tarjetas].[Metrica].&amp;[" &amp; $A70 &amp; "]",
"[Base_Tarjetas].[SEGMENTO_DESCRIP]","[Base_Tarjetas].[SEGMENTO_DESCRIP].&amp;[" &amp; $C$6 &amp; "]",
"[Base_Tarjetas].[SITUACION]","[Base_Tarjetas].[SITUACION].&amp;[" &amp; $C70 &amp; "]",
"[Base_Tarjetas].[TIPO]","[Base_Tarjetas].[TIPO].&amp;[" &amp; $C$1 &amp; "]")/1000,
0)</f>
        <v>0</v>
      </c>
      <c r="X70" s="8">
        <f>IFERROR(
GETPIVOTDATA("[Base_Tarjetas].[Importe]",TDinamica_R!$A$3,
"[Base_Tarjetas].[PERIODO]","[Base_Tarjetas].[PERIODO].&amp;[" &amp; TEXT(X$6,"yyyymm") &amp; "]",
"[Base_Tarjetas].[Metrica]","[Base_Tarjetas].[Metrica].&amp;[" &amp; $A70 &amp; "]",
"[Base_Tarjetas].[SEGMENTO_DESCRIP]","[Base_Tarjetas].[SEGMENTO_DESCRIP].&amp;[" &amp; $C$6 &amp; "]",
"[Base_Tarjetas].[SITUACION]","[Base_Tarjetas].[SITUACION].&amp;[" &amp; $C70 &amp; "]",
"[Base_Tarjetas].[TIPO]","[Base_Tarjetas].[TIPO].&amp;[" &amp; $C$1 &amp; "]")/1000,
0)</f>
        <v>0</v>
      </c>
      <c r="Y70" s="8">
        <f>IFERROR(
GETPIVOTDATA("[Base_Tarjetas].[Importe]",TDinamica_R!$A$3,
"[Base_Tarjetas].[PERIODO]","[Base_Tarjetas].[PERIODO].&amp;[" &amp; TEXT(Y$6,"yyyymm") &amp; "]",
"[Base_Tarjetas].[Metrica]","[Base_Tarjetas].[Metrica].&amp;[" &amp; $A70 &amp; "]",
"[Base_Tarjetas].[SEGMENTO_DESCRIP]","[Base_Tarjetas].[SEGMENTO_DESCRIP].&amp;[" &amp; $C$6 &amp; "]",
"[Base_Tarjetas].[SITUACION]","[Base_Tarjetas].[SITUACION].&amp;[" &amp; $C70 &amp; "]",
"[Base_Tarjetas].[TIPO]","[Base_Tarjetas].[TIPO].&amp;[" &amp; $C$1 &amp; "]")/1000,
0)</f>
        <v>0</v>
      </c>
      <c r="Z70" s="8">
        <f>IFERROR(
GETPIVOTDATA("[Base_Tarjetas].[Importe]",TDinamica_R!$A$3,
"[Base_Tarjetas].[PERIODO]","[Base_Tarjetas].[PERIODO].&amp;[" &amp; TEXT(Z$6,"yyyymm") &amp; "]",
"[Base_Tarjetas].[Metrica]","[Base_Tarjetas].[Metrica].&amp;[" &amp; $A70 &amp; "]",
"[Base_Tarjetas].[SEGMENTO_DESCRIP]","[Base_Tarjetas].[SEGMENTO_DESCRIP].&amp;[" &amp; $C$6 &amp; "]",
"[Base_Tarjetas].[SITUACION]","[Base_Tarjetas].[SITUACION].&amp;[" &amp; $C70 &amp; "]",
"[Base_Tarjetas].[TIPO]","[Base_Tarjetas].[TIPO].&amp;[" &amp; $C$1 &amp; "]")/1000,
0)</f>
        <v>0</v>
      </c>
      <c r="AA70" s="8">
        <f>IFERROR(
GETPIVOTDATA("[Base_Tarjetas].[Importe]",TDinamica_R!$A$3,
"[Base_Tarjetas].[PERIODO]","[Base_Tarjetas].[PERIODO].&amp;[" &amp; TEXT(AA$6,"yyyymm") &amp; "]",
"[Base_Tarjetas].[Metrica]","[Base_Tarjetas].[Metrica].&amp;[" &amp; $A70 &amp; "]",
"[Base_Tarjetas].[SEGMENTO_DESCRIP]","[Base_Tarjetas].[SEGMENTO_DESCRIP].&amp;[" &amp; $C$6 &amp; "]",
"[Base_Tarjetas].[SITUACION]","[Base_Tarjetas].[SITUACION].&amp;[" &amp; $C70 &amp; "]",
"[Base_Tarjetas].[TIPO]","[Base_Tarjetas].[TIPO].&amp;[" &amp; $C$1 &amp; "]")/1000,
0)</f>
        <v>0</v>
      </c>
      <c r="AB70" s="8">
        <f>IFERROR(
GETPIVOTDATA("[Base_Tarjetas].[Importe]",TDinamica_R!$A$3,
"[Base_Tarjetas].[PERIODO]","[Base_Tarjetas].[PERIODO].&amp;[" &amp; TEXT(AB$6,"yyyymm") &amp; "]",
"[Base_Tarjetas].[Metrica]","[Base_Tarjetas].[Metrica].&amp;[" &amp; $A70 &amp; "]",
"[Base_Tarjetas].[SEGMENTO_DESCRIP]","[Base_Tarjetas].[SEGMENTO_DESCRIP].&amp;[" &amp; $C$6 &amp; "]",
"[Base_Tarjetas].[SITUACION]","[Base_Tarjetas].[SITUACION].&amp;[" &amp; $C70 &amp; "]",
"[Base_Tarjetas].[TIPO]","[Base_Tarjetas].[TIPO].&amp;[" &amp; $C$1 &amp; "]")/1000,
0)</f>
        <v>0</v>
      </c>
      <c r="AC70" s="8">
        <f>IFERROR(
GETPIVOTDATA("[Base_Tarjetas].[Importe]",TDinamica_R!$A$3,
"[Base_Tarjetas].[PERIODO]","[Base_Tarjetas].[PERIODO].&amp;[" &amp; TEXT(AC$6,"yyyymm") &amp; "]",
"[Base_Tarjetas].[Metrica]","[Base_Tarjetas].[Metrica].&amp;[" &amp; $A70 &amp; "]",
"[Base_Tarjetas].[SEGMENTO_DESCRIP]","[Base_Tarjetas].[SEGMENTO_DESCRIP].&amp;[" &amp; $C$6 &amp; "]",
"[Base_Tarjetas].[SITUACION]","[Base_Tarjetas].[SITUACION].&amp;[" &amp; $C70 &amp; "]",
"[Base_Tarjetas].[TIPO]","[Base_Tarjetas].[TIPO].&amp;[" &amp; $C$1 &amp; "]")/1000,
0)</f>
        <v>0</v>
      </c>
      <c r="AD70" s="8">
        <f>IFERROR(
GETPIVOTDATA("[Base_Tarjetas].[Importe]",TDinamica_R!$A$3,
"[Base_Tarjetas].[PERIODO]","[Base_Tarjetas].[PERIODO].&amp;[" &amp; TEXT(AD$6,"yyyymm") &amp; "]",
"[Base_Tarjetas].[Metrica]","[Base_Tarjetas].[Metrica].&amp;[" &amp; $A70 &amp; "]",
"[Base_Tarjetas].[SEGMENTO_DESCRIP]","[Base_Tarjetas].[SEGMENTO_DESCRIP].&amp;[" &amp; $C$6 &amp; "]",
"[Base_Tarjetas].[SITUACION]","[Base_Tarjetas].[SITUACION].&amp;[" &amp; $C70 &amp; "]",
"[Base_Tarjetas].[TIPO]","[Base_Tarjetas].[TIPO].&amp;[" &amp; $C$1 &amp; "]")/1000,
0)</f>
        <v>0</v>
      </c>
      <c r="AE70" s="8">
        <f>IFERROR(
GETPIVOTDATA("[Base_Tarjetas].[Importe]",TDinamica_R!$A$3,
"[Base_Tarjetas].[PERIODO]","[Base_Tarjetas].[PERIODO].&amp;[" &amp; TEXT(AE$6,"yyyymm") &amp; "]",
"[Base_Tarjetas].[Metrica]","[Base_Tarjetas].[Metrica].&amp;[" &amp; $A70 &amp; "]",
"[Base_Tarjetas].[SEGMENTO_DESCRIP]","[Base_Tarjetas].[SEGMENTO_DESCRIP].&amp;[" &amp; $C$6 &amp; "]",
"[Base_Tarjetas].[SITUACION]","[Base_Tarjetas].[SITUACION].&amp;[" &amp; $C70 &amp; "]",
"[Base_Tarjetas].[TIPO]","[Base_Tarjetas].[TIPO].&amp;[" &amp; $C$1 &amp; "]")/1000,
0)</f>
        <v>0</v>
      </c>
      <c r="AF70" s="8">
        <f>IFERROR(
GETPIVOTDATA("[Base_Tarjetas].[Importe]",TDinamica_R!$A$3,
"[Base_Tarjetas].[PERIODO]","[Base_Tarjetas].[PERIODO].&amp;[" &amp; TEXT(AF$6,"yyyymm") &amp; "]",
"[Base_Tarjetas].[Metrica]","[Base_Tarjetas].[Metrica].&amp;[" &amp; $A70 &amp; "]",
"[Base_Tarjetas].[SEGMENTO_DESCRIP]","[Base_Tarjetas].[SEGMENTO_DESCRIP].&amp;[" &amp; $C$6 &amp; "]",
"[Base_Tarjetas].[SITUACION]","[Base_Tarjetas].[SITUACION].&amp;[" &amp; $C70 &amp; "]",
"[Base_Tarjetas].[TIPO]","[Base_Tarjetas].[TIPO].&amp;[" &amp; $C$1 &amp; "]")/1000,
0)</f>
        <v>0</v>
      </c>
      <c r="AG70" s="8">
        <f>IFERROR(
GETPIVOTDATA("[Base_Tarjetas].[Importe]",TDinamica_R!$A$3,
"[Base_Tarjetas].[PERIODO]","[Base_Tarjetas].[PERIODO].&amp;[" &amp; TEXT(AG$6,"yyyymm") &amp; "]",
"[Base_Tarjetas].[Metrica]","[Base_Tarjetas].[Metrica].&amp;[" &amp; $A70 &amp; "]",
"[Base_Tarjetas].[SEGMENTO_DESCRIP]","[Base_Tarjetas].[SEGMENTO_DESCRIP].&amp;[" &amp; $C$6 &amp; "]",
"[Base_Tarjetas].[SITUACION]","[Base_Tarjetas].[SITUACION].&amp;[" &amp; $C70 &amp; "]",
"[Base_Tarjetas].[TIPO]","[Base_Tarjetas].[TIPO].&amp;[" &amp; $C$1 &amp; "]")/1000,
0)</f>
        <v>0</v>
      </c>
      <c r="AH70" s="8">
        <f>IFERROR(
GETPIVOTDATA("[Base_Tarjetas].[Importe]",TDinamica_R!$A$3,
"[Base_Tarjetas].[PERIODO]","[Base_Tarjetas].[PERIODO].&amp;[" &amp; TEXT(AH$6,"yyyymm") &amp; "]",
"[Base_Tarjetas].[Metrica]","[Base_Tarjetas].[Metrica].&amp;[" &amp; $A70 &amp; "]",
"[Base_Tarjetas].[SEGMENTO_DESCRIP]","[Base_Tarjetas].[SEGMENTO_DESCRIP].&amp;[" &amp; $C$6 &amp; "]",
"[Base_Tarjetas].[SITUACION]","[Base_Tarjetas].[SITUACION].&amp;[" &amp; $C70 &amp; "]",
"[Base_Tarjetas].[TIPO]","[Base_Tarjetas].[TIPO].&amp;[" &amp; $C$1 &amp; "]")/1000,
0)</f>
        <v>0</v>
      </c>
      <c r="AI70" s="8">
        <f>IFERROR(
GETPIVOTDATA("[Base_Tarjetas].[Importe]",TDinamica_R!$A$3,
"[Base_Tarjetas].[PERIODO]","[Base_Tarjetas].[PERIODO].&amp;[" &amp; TEXT(AI$6,"yyyymm") &amp; "]",
"[Base_Tarjetas].[Metrica]","[Base_Tarjetas].[Metrica].&amp;[" &amp; $A70 &amp; "]",
"[Base_Tarjetas].[SEGMENTO_DESCRIP]","[Base_Tarjetas].[SEGMENTO_DESCRIP].&amp;[" &amp; $C$6 &amp; "]",
"[Base_Tarjetas].[SITUACION]","[Base_Tarjetas].[SITUACION].&amp;[" &amp; $C70 &amp; "]",
"[Base_Tarjetas].[TIPO]","[Base_Tarjetas].[TIPO].&amp;[" &amp; $C$1 &amp; "]")/1000,
0)</f>
        <v>0</v>
      </c>
      <c r="AJ70" s="8">
        <f>IFERROR(
GETPIVOTDATA("[Base_Tarjetas].[Importe]",TDinamica_R!$A$3,
"[Base_Tarjetas].[PERIODO]","[Base_Tarjetas].[PERIODO].&amp;[" &amp; TEXT(AJ$6,"yyyymm") &amp; "]",
"[Base_Tarjetas].[Metrica]","[Base_Tarjetas].[Metrica].&amp;[" &amp; $A70 &amp; "]",
"[Base_Tarjetas].[SEGMENTO_DESCRIP]","[Base_Tarjetas].[SEGMENTO_DESCRIP].&amp;[" &amp; $C$6 &amp; "]",
"[Base_Tarjetas].[SITUACION]","[Base_Tarjetas].[SITUACION].&amp;[" &amp; $C70 &amp; "]",
"[Base_Tarjetas].[TIPO]","[Base_Tarjetas].[TIPO].&amp;[" &amp; $C$1 &amp; "]")/1000,
0)</f>
        <v>0</v>
      </c>
      <c r="AK70" s="8">
        <f>IFERROR(
GETPIVOTDATA("[Base_Tarjetas].[Importe]",TDinamica_R!$A$3,
"[Base_Tarjetas].[PERIODO]","[Base_Tarjetas].[PERIODO].&amp;[" &amp; TEXT(AK$6,"yyyymm") &amp; "]",
"[Base_Tarjetas].[Metrica]","[Base_Tarjetas].[Metrica].&amp;[" &amp; $A70 &amp; "]",
"[Base_Tarjetas].[SEGMENTO_DESCRIP]","[Base_Tarjetas].[SEGMENTO_DESCRIP].&amp;[" &amp; $C$6 &amp; "]",
"[Base_Tarjetas].[SITUACION]","[Base_Tarjetas].[SITUACION].&amp;[" &amp; $C70 &amp; "]",
"[Base_Tarjetas].[TIPO]","[Base_Tarjetas].[TIPO].&amp;[" &amp; $C$1 &amp; "]")/1000,
0)</f>
        <v>0</v>
      </c>
      <c r="AL70" s="8">
        <f>IFERROR(
GETPIVOTDATA("[Base_Tarjetas].[Importe]",TDinamica_R!$A$3,
"[Base_Tarjetas].[PERIODO]","[Base_Tarjetas].[PERIODO].&amp;[" &amp; TEXT(AL$6,"yyyymm") &amp; "]",
"[Base_Tarjetas].[Metrica]","[Base_Tarjetas].[Metrica].&amp;[" &amp; $A70 &amp; "]",
"[Base_Tarjetas].[SEGMENTO_DESCRIP]","[Base_Tarjetas].[SEGMENTO_DESCRIP].&amp;[" &amp; $C$6 &amp; "]",
"[Base_Tarjetas].[SITUACION]","[Base_Tarjetas].[SITUACION].&amp;[" &amp; $C70 &amp; "]",
"[Base_Tarjetas].[TIPO]","[Base_Tarjetas].[TIPO].&amp;[" &amp; $C$1 &amp; "]")/1000,
0)</f>
        <v>0</v>
      </c>
      <c r="AM70" s="8">
        <f>IFERROR(
GETPIVOTDATA("[Base_Tarjetas].[Importe]",TDinamica_R!$A$3,
"[Base_Tarjetas].[PERIODO]","[Base_Tarjetas].[PERIODO].&amp;[" &amp; TEXT(AM$6,"yyyymm") &amp; "]",
"[Base_Tarjetas].[Metrica]","[Base_Tarjetas].[Metrica].&amp;[" &amp; $A70 &amp; "]",
"[Base_Tarjetas].[SEGMENTO_DESCRIP]","[Base_Tarjetas].[SEGMENTO_DESCRIP].&amp;[" &amp; $C$6 &amp; "]",
"[Base_Tarjetas].[SITUACION]","[Base_Tarjetas].[SITUACION].&amp;[" &amp; $C70 &amp; "]",
"[Base_Tarjetas].[TIPO]","[Base_Tarjetas].[TIPO].&amp;[" &amp; $C$1 &amp; "]")/1000,
0)</f>
        <v>0</v>
      </c>
      <c r="AN70" s="8">
        <f>IFERROR(
GETPIVOTDATA("[Base_Tarjetas].[Importe]",TDinamica_R!$A$3,
"[Base_Tarjetas].[PERIODO]","[Base_Tarjetas].[PERIODO].&amp;[" &amp; TEXT(AN$6,"yyyymm") &amp; "]",
"[Base_Tarjetas].[Metrica]","[Base_Tarjetas].[Metrica].&amp;[" &amp; $A70 &amp; "]",
"[Base_Tarjetas].[SEGMENTO_DESCRIP]","[Base_Tarjetas].[SEGMENTO_DESCRIP].&amp;[" &amp; $C$6 &amp; "]",
"[Base_Tarjetas].[SITUACION]","[Base_Tarjetas].[SITUACION].&amp;[" &amp; $C70 &amp; "]",
"[Base_Tarjetas].[TIPO]","[Base_Tarjetas].[TIPO].&amp;[" &amp; $C$1 &amp; "]")/1000,
0)</f>
        <v>0</v>
      </c>
      <c r="AO70" s="8">
        <f>IFERROR(
GETPIVOTDATA("[Base_Tarjetas].[Importe]",TDinamica_R!$A$3,
"[Base_Tarjetas].[PERIODO]","[Base_Tarjetas].[PERIODO].&amp;[" &amp; TEXT(AO$6,"yyyymm") &amp; "]",
"[Base_Tarjetas].[Metrica]","[Base_Tarjetas].[Metrica].&amp;[" &amp; $A70 &amp; "]",
"[Base_Tarjetas].[SEGMENTO_DESCRIP]","[Base_Tarjetas].[SEGMENTO_DESCRIP].&amp;[" &amp; $C$6 &amp; "]",
"[Base_Tarjetas].[SITUACION]","[Base_Tarjetas].[SITUACION].&amp;[" &amp; $C70 &amp; "]",
"[Base_Tarjetas].[TIPO]","[Base_Tarjetas].[TIPO].&amp;[" &amp; $C$1 &amp; "]")/1000,
0)</f>
        <v>0</v>
      </c>
      <c r="AP70" s="8">
        <f>IFERROR(
GETPIVOTDATA("[Base_Tarjetas].[Importe]",TDinamica_R!$A$3,
"[Base_Tarjetas].[PERIODO]","[Base_Tarjetas].[PERIODO].&amp;[" &amp; TEXT(AP$6,"yyyymm") &amp; "]",
"[Base_Tarjetas].[Metrica]","[Base_Tarjetas].[Metrica].&amp;[" &amp; $A70 &amp; "]",
"[Base_Tarjetas].[SEGMENTO_DESCRIP]","[Base_Tarjetas].[SEGMENTO_DESCRIP].&amp;[" &amp; $C$6 &amp; "]",
"[Base_Tarjetas].[SITUACION]","[Base_Tarjetas].[SITUACION].&amp;[" &amp; $C70 &amp; "]",
"[Base_Tarjetas].[TIPO]","[Base_Tarjetas].[TIPO].&amp;[" &amp; $C$1 &amp; "]")/1000,
0)</f>
        <v>0</v>
      </c>
      <c r="AQ70" s="8">
        <f>IFERROR(
GETPIVOTDATA("[Base_Tarjetas].[Importe]",TDinamica_R!$A$3,
"[Base_Tarjetas].[PERIODO]","[Base_Tarjetas].[PERIODO].&amp;[" &amp; TEXT(AQ$6,"yyyymm") &amp; "]",
"[Base_Tarjetas].[Metrica]","[Base_Tarjetas].[Metrica].&amp;[" &amp; $A70 &amp; "]",
"[Base_Tarjetas].[SEGMENTO_DESCRIP]","[Base_Tarjetas].[SEGMENTO_DESCRIP].&amp;[" &amp; $C$6 &amp; "]",
"[Base_Tarjetas].[SITUACION]","[Base_Tarjetas].[SITUACION].&amp;[" &amp; $C70 &amp; "]",
"[Base_Tarjetas].[TIPO]","[Base_Tarjetas].[TIPO].&amp;[" &amp; $C$1 &amp; "]")/1000,
0)</f>
        <v>0</v>
      </c>
      <c r="AR70" s="8">
        <f>IFERROR(
GETPIVOTDATA("[Base_Tarjetas].[Importe]",TDinamica_R!$A$3,
"[Base_Tarjetas].[PERIODO]","[Base_Tarjetas].[PERIODO].&amp;[" &amp; TEXT(AR$6,"yyyymm") &amp; "]",
"[Base_Tarjetas].[Metrica]","[Base_Tarjetas].[Metrica].&amp;[" &amp; $A70 &amp; "]",
"[Base_Tarjetas].[SEGMENTO_DESCRIP]","[Base_Tarjetas].[SEGMENTO_DESCRIP].&amp;[" &amp; $C$6 &amp; "]",
"[Base_Tarjetas].[SITUACION]","[Base_Tarjetas].[SITUACION].&amp;[" &amp; $C70 &amp; "]",
"[Base_Tarjetas].[TIPO]","[Base_Tarjetas].[TIPO].&amp;[" &amp; $C$1 &amp; "]")/1000,
0)</f>
        <v>0</v>
      </c>
      <c r="AS70" s="8">
        <f>IFERROR(
GETPIVOTDATA("[Base_Tarjetas].[Importe]",TDinamica_R!$A$3,
"[Base_Tarjetas].[PERIODO]","[Base_Tarjetas].[PERIODO].&amp;[" &amp; TEXT(AS$6,"yyyymm") &amp; "]",
"[Base_Tarjetas].[Metrica]","[Base_Tarjetas].[Metrica].&amp;[" &amp; $A70 &amp; "]",
"[Base_Tarjetas].[SEGMENTO_DESCRIP]","[Base_Tarjetas].[SEGMENTO_DESCRIP].&amp;[" &amp; $C$6 &amp; "]",
"[Base_Tarjetas].[SITUACION]","[Base_Tarjetas].[SITUACION].&amp;[" &amp; $C70 &amp; "]",
"[Base_Tarjetas].[TIPO]","[Base_Tarjetas].[TIPO].&amp;[" &amp; $C$1 &amp; "]")/1000,
0)</f>
        <v>0</v>
      </c>
      <c r="AT70" s="8">
        <f>IFERROR(
GETPIVOTDATA("[Base_Tarjetas].[Importe]",TDinamica_R!$A$3,
"[Base_Tarjetas].[PERIODO]","[Base_Tarjetas].[PERIODO].&amp;[" &amp; TEXT(AT$6,"yyyymm") &amp; "]",
"[Base_Tarjetas].[Metrica]","[Base_Tarjetas].[Metrica].&amp;[" &amp; $A70 &amp; "]",
"[Base_Tarjetas].[SEGMENTO_DESCRIP]","[Base_Tarjetas].[SEGMENTO_DESCRIP].&amp;[" &amp; $C$6 &amp; "]",
"[Base_Tarjetas].[SITUACION]","[Base_Tarjetas].[SITUACION].&amp;[" &amp; $C70 &amp; "]",
"[Base_Tarjetas].[TIPO]","[Base_Tarjetas].[TIPO].&amp;[" &amp; $C$1 &amp; "]")/1000,
0)</f>
        <v>0</v>
      </c>
      <c r="AU70" s="8">
        <f>IFERROR(
GETPIVOTDATA("[Base_Tarjetas].[Importe]",TDinamica_R!$A$3,
"[Base_Tarjetas].[PERIODO]","[Base_Tarjetas].[PERIODO].&amp;[" &amp; TEXT(AU$6,"yyyymm") &amp; "]",
"[Base_Tarjetas].[Metrica]","[Base_Tarjetas].[Metrica].&amp;[" &amp; $A70 &amp; "]",
"[Base_Tarjetas].[SEGMENTO_DESCRIP]","[Base_Tarjetas].[SEGMENTO_DESCRIP].&amp;[" &amp; $C$6 &amp; "]",
"[Base_Tarjetas].[SITUACION]","[Base_Tarjetas].[SITUACION].&amp;[" &amp; $C70 &amp; "]",
"[Base_Tarjetas].[TIPO]","[Base_Tarjetas].[TIPO].&amp;[" &amp; $C$1 &amp; "]")/1000,
0)</f>
        <v>0</v>
      </c>
      <c r="AV70" s="8">
        <f>IFERROR(
GETPIVOTDATA("[Base_Tarjetas].[Importe]",TDinamica_R!$A$3,
"[Base_Tarjetas].[PERIODO]","[Base_Tarjetas].[PERIODO].&amp;[" &amp; TEXT(AV$6,"yyyymm") &amp; "]",
"[Base_Tarjetas].[Metrica]","[Base_Tarjetas].[Metrica].&amp;[" &amp; $A70 &amp; "]",
"[Base_Tarjetas].[SEGMENTO_DESCRIP]","[Base_Tarjetas].[SEGMENTO_DESCRIP].&amp;[" &amp; $C$6 &amp; "]",
"[Base_Tarjetas].[SITUACION]","[Base_Tarjetas].[SITUACION].&amp;[" &amp; $C70 &amp; "]",
"[Base_Tarjetas].[TIPO]","[Base_Tarjetas].[TIPO].&amp;[" &amp; $C$1 &amp; "]")/1000,
0)</f>
        <v>0</v>
      </c>
      <c r="AW70" s="8">
        <f>IFERROR(
GETPIVOTDATA("[Base_Tarjetas].[Importe]",TDinamica_R!$A$3,
"[Base_Tarjetas].[PERIODO]","[Base_Tarjetas].[PERIODO].&amp;[" &amp; TEXT(AW$6,"yyyymm") &amp; "]",
"[Base_Tarjetas].[Metrica]","[Base_Tarjetas].[Metrica].&amp;[" &amp; $A70 &amp; "]",
"[Base_Tarjetas].[SEGMENTO_DESCRIP]","[Base_Tarjetas].[SEGMENTO_DESCRIP].&amp;[" &amp; $C$6 &amp; "]",
"[Base_Tarjetas].[SITUACION]","[Base_Tarjetas].[SITUACION].&amp;[" &amp; $C70 &amp; "]",
"[Base_Tarjetas].[TIPO]","[Base_Tarjetas].[TIPO].&amp;[" &amp; $C$1 &amp; "]")/1000,
0)</f>
        <v>0</v>
      </c>
      <c r="AX70" s="8">
        <f>IFERROR(
GETPIVOTDATA("[Base_Tarjetas].[Importe]",TDinamica_R!$A$3,
"[Base_Tarjetas].[PERIODO]","[Base_Tarjetas].[PERIODO].&amp;[" &amp; TEXT(AX$6,"yyyymm") &amp; "]",
"[Base_Tarjetas].[Metrica]","[Base_Tarjetas].[Metrica].&amp;[" &amp; $A70 &amp; "]",
"[Base_Tarjetas].[SEGMENTO_DESCRIP]","[Base_Tarjetas].[SEGMENTO_DESCRIP].&amp;[" &amp; $C$6 &amp; "]",
"[Base_Tarjetas].[SITUACION]","[Base_Tarjetas].[SITUACION].&amp;[" &amp; $C70 &amp; "]",
"[Base_Tarjetas].[TIPO]","[Base_Tarjetas].[TIPO].&amp;[" &amp; $C$1 &amp; "]")/1000,
0)</f>
        <v>0</v>
      </c>
      <c r="AY70" s="8">
        <f>IFERROR(
GETPIVOTDATA("[Base_Tarjetas].[Importe]",TDinamica_R!$A$3,
"[Base_Tarjetas].[PERIODO]","[Base_Tarjetas].[PERIODO].&amp;[" &amp; TEXT(AY$6,"yyyymm") &amp; "]",
"[Base_Tarjetas].[Metrica]","[Base_Tarjetas].[Metrica].&amp;[" &amp; $A70 &amp; "]",
"[Base_Tarjetas].[SEGMENTO_DESCRIP]","[Base_Tarjetas].[SEGMENTO_DESCRIP].&amp;[" &amp; $C$6 &amp; "]",
"[Base_Tarjetas].[SITUACION]","[Base_Tarjetas].[SITUACION].&amp;[" &amp; $C70 &amp; "]",
"[Base_Tarjetas].[TIPO]","[Base_Tarjetas].[TIPO].&amp;[" &amp; $C$1 &amp; "]")/1000,
0)</f>
        <v>0</v>
      </c>
      <c r="AZ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TEXT(AZ$6,"yyyymm") &amp; "]"),
0)</f>
        <v>0</v>
      </c>
      <c r="BA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TEXT(BA$6,"yyyymm") &amp; "]"),
0)</f>
        <v>0</v>
      </c>
      <c r="BB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TEXT(BB$6,"yyyymm") &amp; "]"),
0)</f>
        <v>0</v>
      </c>
      <c r="BC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TEXT(BC$6,"yyyymm") &amp; "]"),
0)</f>
        <v>0</v>
      </c>
      <c r="BD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TEXT(BD$6,"yyyymm") &amp; "]"),
0)</f>
        <v>0</v>
      </c>
      <c r="BE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TEXT(BE$6,"yyyymm") &amp; "]"),
0)</f>
        <v>0</v>
      </c>
      <c r="BF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TEXT(BF$6,"yyyymm") &amp; "]"),
0)</f>
        <v>0</v>
      </c>
      <c r="BG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TEXT(BG$6,"yyyymm") &amp; "]"),
0)</f>
        <v>0</v>
      </c>
      <c r="BH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TEXT(BH$6,"yyyymm") &amp; "]"),
0)</f>
        <v>0</v>
      </c>
      <c r="BI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TEXT(BI$6,"yyyymm") &amp; "]"),
0)</f>
        <v>0</v>
      </c>
      <c r="BJ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TEXT(BJ$6,"yyyymm") &amp; "]"),
0)</f>
        <v>0</v>
      </c>
      <c r="BK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TEXT(BK$6,"yyyymm") &amp; "]"),
0)</f>
        <v>0</v>
      </c>
      <c r="BO70" s="24">
        <f t="shared" si="170"/>
        <v>0</v>
      </c>
      <c r="BP70" s="24">
        <f t="shared" si="170"/>
        <v>0</v>
      </c>
      <c r="BQ70" s="24">
        <f t="shared" si="170"/>
        <v>0</v>
      </c>
      <c r="BR70" s="24">
        <f t="shared" si="170"/>
        <v>0</v>
      </c>
      <c r="BS70" s="24">
        <f t="shared" si="170"/>
        <v>0</v>
      </c>
      <c r="BT70" s="24">
        <f t="shared" si="170"/>
        <v>0</v>
      </c>
    </row>
    <row r="71" spans="1:72" hidden="1" outlineLevel="1" x14ac:dyDescent="0.25">
      <c r="A71" s="11" t="s">
        <v>35</v>
      </c>
      <c r="C71" s="2" t="s">
        <v>97</v>
      </c>
      <c r="D71" s="8">
        <f>IFERROR(
GETPIVOTDATA("[Base_Tarjetas].[Importe]",TDinamica_R!$A$3,
"[Base_Tarjetas].[PERIODO]","[Base_Tarjetas].[PERIODO].&amp;[" &amp; TEXT(D$6,"yyyymm") &amp; "]",
"[Base_Tarjetas].[Metrica]","[Base_Tarjetas].[Metrica].&amp;[" &amp; $A71 &amp; "]",
"[Base_Tarjetas].[SEGMENTO_DESCRIP]","[Base_Tarjetas].[SEGMENTO_DESCRIP].&amp;[" &amp; $C$6 &amp; "]",
"[Base_Tarjetas].[SITUACION]","[Base_Tarjetas].[SITUACION].&amp;[" &amp; $C71 &amp; "]",
"[Base_Tarjetas].[TIPO]","[Base_Tarjetas].[TIPO].&amp;[" &amp; $C$1 &amp; "]")/1000,
0)</f>
        <v>0</v>
      </c>
      <c r="E71" s="8">
        <f>IFERROR(
GETPIVOTDATA("[Base_Tarjetas].[Importe]",TDinamica_R!$A$3,
"[Base_Tarjetas].[PERIODO]","[Base_Tarjetas].[PERIODO].&amp;[" &amp; TEXT(E$6,"yyyymm") &amp; "]",
"[Base_Tarjetas].[Metrica]","[Base_Tarjetas].[Metrica].&amp;[" &amp; $A71 &amp; "]",
"[Base_Tarjetas].[SEGMENTO_DESCRIP]","[Base_Tarjetas].[SEGMENTO_DESCRIP].&amp;[" &amp; $C$6 &amp; "]",
"[Base_Tarjetas].[SITUACION]","[Base_Tarjetas].[SITUACION].&amp;[" &amp; $C71 &amp; "]",
"[Base_Tarjetas].[TIPO]","[Base_Tarjetas].[TIPO].&amp;[" &amp; $C$1 &amp; "]")/1000,
0)</f>
        <v>0</v>
      </c>
      <c r="F71" s="8">
        <f>IFERROR(
GETPIVOTDATA("[Base_Tarjetas].[Importe]",TDinamica_R!$A$3,
"[Base_Tarjetas].[PERIODO]","[Base_Tarjetas].[PERIODO].&amp;[" &amp; TEXT(F$6,"yyyymm") &amp; "]",
"[Base_Tarjetas].[Metrica]","[Base_Tarjetas].[Metrica].&amp;[" &amp; $A71 &amp; "]",
"[Base_Tarjetas].[SEGMENTO_DESCRIP]","[Base_Tarjetas].[SEGMENTO_DESCRIP].&amp;[" &amp; $C$6 &amp; "]",
"[Base_Tarjetas].[SITUACION]","[Base_Tarjetas].[SITUACION].&amp;[" &amp; $C71 &amp; "]",
"[Base_Tarjetas].[TIPO]","[Base_Tarjetas].[TIPO].&amp;[" &amp; $C$1 &amp; "]")/1000,
0)</f>
        <v>0</v>
      </c>
      <c r="G71" s="8">
        <f>IFERROR(
GETPIVOTDATA("[Base_Tarjetas].[Importe]",TDinamica_R!$A$3,
"[Base_Tarjetas].[PERIODO]","[Base_Tarjetas].[PERIODO].&amp;[" &amp; TEXT(G$6,"yyyymm") &amp; "]",
"[Base_Tarjetas].[Metrica]","[Base_Tarjetas].[Metrica].&amp;[" &amp; $A71 &amp; "]",
"[Base_Tarjetas].[SEGMENTO_DESCRIP]","[Base_Tarjetas].[SEGMENTO_DESCRIP].&amp;[" &amp; $C$6 &amp; "]",
"[Base_Tarjetas].[SITUACION]","[Base_Tarjetas].[SITUACION].&amp;[" &amp; $C71 &amp; "]",
"[Base_Tarjetas].[TIPO]","[Base_Tarjetas].[TIPO].&amp;[" &amp; $C$1 &amp; "]")/1000,
0)</f>
        <v>0</v>
      </c>
      <c r="H71" s="8">
        <f>IFERROR(
GETPIVOTDATA("[Base_Tarjetas].[Importe]",TDinamica_R!$A$3,
"[Base_Tarjetas].[PERIODO]","[Base_Tarjetas].[PERIODO].&amp;[" &amp; TEXT(H$6,"yyyymm") &amp; "]",
"[Base_Tarjetas].[Metrica]","[Base_Tarjetas].[Metrica].&amp;[" &amp; $A71 &amp; "]",
"[Base_Tarjetas].[SEGMENTO_DESCRIP]","[Base_Tarjetas].[SEGMENTO_DESCRIP].&amp;[" &amp; $C$6 &amp; "]",
"[Base_Tarjetas].[SITUACION]","[Base_Tarjetas].[SITUACION].&amp;[" &amp; $C71 &amp; "]",
"[Base_Tarjetas].[TIPO]","[Base_Tarjetas].[TIPO].&amp;[" &amp; $C$1 &amp; "]")/1000,
0)</f>
        <v>0</v>
      </c>
      <c r="I71" s="8">
        <f>IFERROR(
GETPIVOTDATA("[Base_Tarjetas].[Importe]",TDinamica_R!$A$3,
"[Base_Tarjetas].[PERIODO]","[Base_Tarjetas].[PERIODO].&amp;[" &amp; TEXT(I$6,"yyyymm") &amp; "]",
"[Base_Tarjetas].[Metrica]","[Base_Tarjetas].[Metrica].&amp;[" &amp; $A71 &amp; "]",
"[Base_Tarjetas].[SEGMENTO_DESCRIP]","[Base_Tarjetas].[SEGMENTO_DESCRIP].&amp;[" &amp; $C$6 &amp; "]",
"[Base_Tarjetas].[SITUACION]","[Base_Tarjetas].[SITUACION].&amp;[" &amp; $C71 &amp; "]",
"[Base_Tarjetas].[TIPO]","[Base_Tarjetas].[TIPO].&amp;[" &amp; $C$1 &amp; "]")/1000,
0)</f>
        <v>0</v>
      </c>
      <c r="J71" s="8">
        <f>IFERROR(
GETPIVOTDATA("[Base_Tarjetas].[Importe]",TDinamica_R!$A$3,
"[Base_Tarjetas].[PERIODO]","[Base_Tarjetas].[PERIODO].&amp;[" &amp; TEXT(J$6,"yyyymm") &amp; "]",
"[Base_Tarjetas].[Metrica]","[Base_Tarjetas].[Metrica].&amp;[" &amp; $A71 &amp; "]",
"[Base_Tarjetas].[SEGMENTO_DESCRIP]","[Base_Tarjetas].[SEGMENTO_DESCRIP].&amp;[" &amp; $C$6 &amp; "]",
"[Base_Tarjetas].[SITUACION]","[Base_Tarjetas].[SITUACION].&amp;[" &amp; $C71 &amp; "]",
"[Base_Tarjetas].[TIPO]","[Base_Tarjetas].[TIPO].&amp;[" &amp; $C$1 &amp; "]")/1000,
0)</f>
        <v>0</v>
      </c>
      <c r="K71" s="8">
        <f>IFERROR(
GETPIVOTDATA("[Base_Tarjetas].[Importe]",TDinamica_R!$A$3,
"[Base_Tarjetas].[PERIODO]","[Base_Tarjetas].[PERIODO].&amp;[" &amp; TEXT(K$6,"yyyymm") &amp; "]",
"[Base_Tarjetas].[Metrica]","[Base_Tarjetas].[Metrica].&amp;[" &amp; $A71 &amp; "]",
"[Base_Tarjetas].[SEGMENTO_DESCRIP]","[Base_Tarjetas].[SEGMENTO_DESCRIP].&amp;[" &amp; $C$6 &amp; "]",
"[Base_Tarjetas].[SITUACION]","[Base_Tarjetas].[SITUACION].&amp;[" &amp; $C71 &amp; "]",
"[Base_Tarjetas].[TIPO]","[Base_Tarjetas].[TIPO].&amp;[" &amp; $C$1 &amp; "]")/1000,
0)</f>
        <v>0</v>
      </c>
      <c r="L71" s="8">
        <f>IFERROR(
GETPIVOTDATA("[Base_Tarjetas].[Importe]",TDinamica_R!$A$3,
"[Base_Tarjetas].[PERIODO]","[Base_Tarjetas].[PERIODO].&amp;[" &amp; TEXT(L$6,"yyyymm") &amp; "]",
"[Base_Tarjetas].[Metrica]","[Base_Tarjetas].[Metrica].&amp;[" &amp; $A71 &amp; "]",
"[Base_Tarjetas].[SEGMENTO_DESCRIP]","[Base_Tarjetas].[SEGMENTO_DESCRIP].&amp;[" &amp; $C$6 &amp; "]",
"[Base_Tarjetas].[SITUACION]","[Base_Tarjetas].[SITUACION].&amp;[" &amp; $C71 &amp; "]",
"[Base_Tarjetas].[TIPO]","[Base_Tarjetas].[TIPO].&amp;[" &amp; $C$1 &amp; "]")/1000,
0)</f>
        <v>0</v>
      </c>
      <c r="M71" s="8">
        <f>IFERROR(
GETPIVOTDATA("[Base_Tarjetas].[Importe]",TDinamica_R!$A$3,
"[Base_Tarjetas].[PERIODO]","[Base_Tarjetas].[PERIODO].&amp;[" &amp; TEXT(M$6,"yyyymm") &amp; "]",
"[Base_Tarjetas].[Metrica]","[Base_Tarjetas].[Metrica].&amp;[" &amp; $A71 &amp; "]",
"[Base_Tarjetas].[SEGMENTO_DESCRIP]","[Base_Tarjetas].[SEGMENTO_DESCRIP].&amp;[" &amp; $C$6 &amp; "]",
"[Base_Tarjetas].[SITUACION]","[Base_Tarjetas].[SITUACION].&amp;[" &amp; $C71 &amp; "]",
"[Base_Tarjetas].[TIPO]","[Base_Tarjetas].[TIPO].&amp;[" &amp; $C$1 &amp; "]")/1000,
0)</f>
        <v>0</v>
      </c>
      <c r="N71" s="8">
        <f>IFERROR(
GETPIVOTDATA("[Base_Tarjetas].[Importe]",TDinamica_R!$A$3,
"[Base_Tarjetas].[PERIODO]","[Base_Tarjetas].[PERIODO].&amp;[" &amp; TEXT(N$6,"yyyymm") &amp; "]",
"[Base_Tarjetas].[Metrica]","[Base_Tarjetas].[Metrica].&amp;[" &amp; $A71 &amp; "]",
"[Base_Tarjetas].[SEGMENTO_DESCRIP]","[Base_Tarjetas].[SEGMENTO_DESCRIP].&amp;[" &amp; $C$6 &amp; "]",
"[Base_Tarjetas].[SITUACION]","[Base_Tarjetas].[SITUACION].&amp;[" &amp; $C71 &amp; "]",
"[Base_Tarjetas].[TIPO]","[Base_Tarjetas].[TIPO].&amp;[" &amp; $C$1 &amp; "]")/1000,
0)</f>
        <v>0</v>
      </c>
      <c r="O71" s="8">
        <f>IFERROR(
GETPIVOTDATA("[Base_Tarjetas].[Importe]",TDinamica_R!$A$3,
"[Base_Tarjetas].[PERIODO]","[Base_Tarjetas].[PERIODO].&amp;[" &amp; TEXT(O$6,"yyyymm") &amp; "]",
"[Base_Tarjetas].[Metrica]","[Base_Tarjetas].[Metrica].&amp;[" &amp; $A71 &amp; "]",
"[Base_Tarjetas].[SEGMENTO_DESCRIP]","[Base_Tarjetas].[SEGMENTO_DESCRIP].&amp;[" &amp; $C$6 &amp; "]",
"[Base_Tarjetas].[SITUACION]","[Base_Tarjetas].[SITUACION].&amp;[" &amp; $C71 &amp; "]",
"[Base_Tarjetas].[TIPO]","[Base_Tarjetas].[TIPO].&amp;[" &amp; $C$1 &amp; "]")/1000,
0)</f>
        <v>0</v>
      </c>
      <c r="P71" s="8">
        <f>IFERROR(
GETPIVOTDATA("[Base_Tarjetas].[Importe]",TDinamica_R!$A$3,
"[Base_Tarjetas].[PERIODO]","[Base_Tarjetas].[PERIODO].&amp;[" &amp; TEXT(P$6,"yyyymm") &amp; "]",
"[Base_Tarjetas].[Metrica]","[Base_Tarjetas].[Metrica].&amp;[" &amp; $A71 &amp; "]",
"[Base_Tarjetas].[SEGMENTO_DESCRIP]","[Base_Tarjetas].[SEGMENTO_DESCRIP].&amp;[" &amp; $C$6 &amp; "]",
"[Base_Tarjetas].[SITUACION]","[Base_Tarjetas].[SITUACION].&amp;[" &amp; $C71 &amp; "]",
"[Base_Tarjetas].[TIPO]","[Base_Tarjetas].[TIPO].&amp;[" &amp; $C$1 &amp; "]")/1000,
0)</f>
        <v>0</v>
      </c>
      <c r="Q71" s="8">
        <f>IFERROR(
GETPIVOTDATA("[Base_Tarjetas].[Importe]",TDinamica_R!$A$3,
"[Base_Tarjetas].[PERIODO]","[Base_Tarjetas].[PERIODO].&amp;[" &amp; TEXT(Q$6,"yyyymm") &amp; "]",
"[Base_Tarjetas].[Metrica]","[Base_Tarjetas].[Metrica].&amp;[" &amp; $A71 &amp; "]",
"[Base_Tarjetas].[SEGMENTO_DESCRIP]","[Base_Tarjetas].[SEGMENTO_DESCRIP].&amp;[" &amp; $C$6 &amp; "]",
"[Base_Tarjetas].[SITUACION]","[Base_Tarjetas].[SITUACION].&amp;[" &amp; $C71 &amp; "]",
"[Base_Tarjetas].[TIPO]","[Base_Tarjetas].[TIPO].&amp;[" &amp; $C$1 &amp; "]")/1000,
0)</f>
        <v>0</v>
      </c>
      <c r="R71" s="8">
        <f>IFERROR(
GETPIVOTDATA("[Base_Tarjetas].[Importe]",TDinamica_R!$A$3,
"[Base_Tarjetas].[PERIODO]","[Base_Tarjetas].[PERIODO].&amp;[" &amp; TEXT(R$6,"yyyymm") &amp; "]",
"[Base_Tarjetas].[Metrica]","[Base_Tarjetas].[Metrica].&amp;[" &amp; $A71 &amp; "]",
"[Base_Tarjetas].[SEGMENTO_DESCRIP]","[Base_Tarjetas].[SEGMENTO_DESCRIP].&amp;[" &amp; $C$6 &amp; "]",
"[Base_Tarjetas].[SITUACION]","[Base_Tarjetas].[SITUACION].&amp;[" &amp; $C71 &amp; "]",
"[Base_Tarjetas].[TIPO]","[Base_Tarjetas].[TIPO].&amp;[" &amp; $C$1 &amp; "]")/1000,
0)</f>
        <v>0</v>
      </c>
      <c r="S71" s="8">
        <f>IFERROR(
GETPIVOTDATA("[Base_Tarjetas].[Importe]",TDinamica_R!$A$3,
"[Base_Tarjetas].[PERIODO]","[Base_Tarjetas].[PERIODO].&amp;[" &amp; TEXT(S$6,"yyyymm") &amp; "]",
"[Base_Tarjetas].[Metrica]","[Base_Tarjetas].[Metrica].&amp;[" &amp; $A71 &amp; "]",
"[Base_Tarjetas].[SEGMENTO_DESCRIP]","[Base_Tarjetas].[SEGMENTO_DESCRIP].&amp;[" &amp; $C$6 &amp; "]",
"[Base_Tarjetas].[SITUACION]","[Base_Tarjetas].[SITUACION].&amp;[" &amp; $C71 &amp; "]",
"[Base_Tarjetas].[TIPO]","[Base_Tarjetas].[TIPO].&amp;[" &amp; $C$1 &amp; "]")/1000,
0)</f>
        <v>0</v>
      </c>
      <c r="T71" s="8">
        <f>IFERROR(
GETPIVOTDATA("[Base_Tarjetas].[Importe]",TDinamica_R!$A$3,
"[Base_Tarjetas].[PERIODO]","[Base_Tarjetas].[PERIODO].&amp;[" &amp; TEXT(T$6,"yyyymm") &amp; "]",
"[Base_Tarjetas].[Metrica]","[Base_Tarjetas].[Metrica].&amp;[" &amp; $A71 &amp; "]",
"[Base_Tarjetas].[SEGMENTO_DESCRIP]","[Base_Tarjetas].[SEGMENTO_DESCRIP].&amp;[" &amp; $C$6 &amp; "]",
"[Base_Tarjetas].[SITUACION]","[Base_Tarjetas].[SITUACION].&amp;[" &amp; $C71 &amp; "]",
"[Base_Tarjetas].[TIPO]","[Base_Tarjetas].[TIPO].&amp;[" &amp; $C$1 &amp; "]")/1000,
0)</f>
        <v>0</v>
      </c>
      <c r="U71" s="8">
        <f>IFERROR(
GETPIVOTDATA("[Base_Tarjetas].[Importe]",TDinamica_R!$A$3,
"[Base_Tarjetas].[PERIODO]","[Base_Tarjetas].[PERIODO].&amp;[" &amp; TEXT(U$6,"yyyymm") &amp; "]",
"[Base_Tarjetas].[Metrica]","[Base_Tarjetas].[Metrica].&amp;[" &amp; $A71 &amp; "]",
"[Base_Tarjetas].[SEGMENTO_DESCRIP]","[Base_Tarjetas].[SEGMENTO_DESCRIP].&amp;[" &amp; $C$6 &amp; "]",
"[Base_Tarjetas].[SITUACION]","[Base_Tarjetas].[SITUACION].&amp;[" &amp; $C71 &amp; "]",
"[Base_Tarjetas].[TIPO]","[Base_Tarjetas].[TIPO].&amp;[" &amp; $C$1 &amp; "]")/1000,
0)</f>
        <v>0</v>
      </c>
      <c r="V71" s="8">
        <f>IFERROR(
GETPIVOTDATA("[Base_Tarjetas].[Importe]",TDinamica_R!$A$3,
"[Base_Tarjetas].[PERIODO]","[Base_Tarjetas].[PERIODO].&amp;[" &amp; TEXT(V$6,"yyyymm") &amp; "]",
"[Base_Tarjetas].[Metrica]","[Base_Tarjetas].[Metrica].&amp;[" &amp; $A71 &amp; "]",
"[Base_Tarjetas].[SEGMENTO_DESCRIP]","[Base_Tarjetas].[SEGMENTO_DESCRIP].&amp;[" &amp; $C$6 &amp; "]",
"[Base_Tarjetas].[SITUACION]","[Base_Tarjetas].[SITUACION].&amp;[" &amp; $C71 &amp; "]",
"[Base_Tarjetas].[TIPO]","[Base_Tarjetas].[TIPO].&amp;[" &amp; $C$1 &amp; "]")/1000,
0)</f>
        <v>0</v>
      </c>
      <c r="W71" s="8">
        <f>IFERROR(
GETPIVOTDATA("[Base_Tarjetas].[Importe]",TDinamica_R!$A$3,
"[Base_Tarjetas].[PERIODO]","[Base_Tarjetas].[PERIODO].&amp;[" &amp; TEXT(W$6,"yyyymm") &amp; "]",
"[Base_Tarjetas].[Metrica]","[Base_Tarjetas].[Metrica].&amp;[" &amp; $A71 &amp; "]",
"[Base_Tarjetas].[SEGMENTO_DESCRIP]","[Base_Tarjetas].[SEGMENTO_DESCRIP].&amp;[" &amp; $C$6 &amp; "]",
"[Base_Tarjetas].[SITUACION]","[Base_Tarjetas].[SITUACION].&amp;[" &amp; $C71 &amp; "]",
"[Base_Tarjetas].[TIPO]","[Base_Tarjetas].[TIPO].&amp;[" &amp; $C$1 &amp; "]")/1000,
0)</f>
        <v>0</v>
      </c>
      <c r="X71" s="8">
        <f>IFERROR(
GETPIVOTDATA("[Base_Tarjetas].[Importe]",TDinamica_R!$A$3,
"[Base_Tarjetas].[PERIODO]","[Base_Tarjetas].[PERIODO].&amp;[" &amp; TEXT(X$6,"yyyymm") &amp; "]",
"[Base_Tarjetas].[Metrica]","[Base_Tarjetas].[Metrica].&amp;[" &amp; $A71 &amp; "]",
"[Base_Tarjetas].[SEGMENTO_DESCRIP]","[Base_Tarjetas].[SEGMENTO_DESCRIP].&amp;[" &amp; $C$6 &amp; "]",
"[Base_Tarjetas].[SITUACION]","[Base_Tarjetas].[SITUACION].&amp;[" &amp; $C71 &amp; "]",
"[Base_Tarjetas].[TIPO]","[Base_Tarjetas].[TIPO].&amp;[" &amp; $C$1 &amp; "]")/1000,
0)</f>
        <v>0</v>
      </c>
      <c r="Y71" s="8">
        <f>IFERROR(
GETPIVOTDATA("[Base_Tarjetas].[Importe]",TDinamica_R!$A$3,
"[Base_Tarjetas].[PERIODO]","[Base_Tarjetas].[PERIODO].&amp;[" &amp; TEXT(Y$6,"yyyymm") &amp; "]",
"[Base_Tarjetas].[Metrica]","[Base_Tarjetas].[Metrica].&amp;[" &amp; $A71 &amp; "]",
"[Base_Tarjetas].[SEGMENTO_DESCRIP]","[Base_Tarjetas].[SEGMENTO_DESCRIP].&amp;[" &amp; $C$6 &amp; "]",
"[Base_Tarjetas].[SITUACION]","[Base_Tarjetas].[SITUACION].&amp;[" &amp; $C71 &amp; "]",
"[Base_Tarjetas].[TIPO]","[Base_Tarjetas].[TIPO].&amp;[" &amp; $C$1 &amp; "]")/1000,
0)</f>
        <v>0</v>
      </c>
      <c r="Z71" s="8">
        <f>IFERROR(
GETPIVOTDATA("[Base_Tarjetas].[Importe]",TDinamica_R!$A$3,
"[Base_Tarjetas].[PERIODO]","[Base_Tarjetas].[PERIODO].&amp;[" &amp; TEXT(Z$6,"yyyymm") &amp; "]",
"[Base_Tarjetas].[Metrica]","[Base_Tarjetas].[Metrica].&amp;[" &amp; $A71 &amp; "]",
"[Base_Tarjetas].[SEGMENTO_DESCRIP]","[Base_Tarjetas].[SEGMENTO_DESCRIP].&amp;[" &amp; $C$6 &amp; "]",
"[Base_Tarjetas].[SITUACION]","[Base_Tarjetas].[SITUACION].&amp;[" &amp; $C71 &amp; "]",
"[Base_Tarjetas].[TIPO]","[Base_Tarjetas].[TIPO].&amp;[" &amp; $C$1 &amp; "]")/1000,
0)</f>
        <v>0</v>
      </c>
      <c r="AA71" s="8">
        <f>IFERROR(
GETPIVOTDATA("[Base_Tarjetas].[Importe]",TDinamica_R!$A$3,
"[Base_Tarjetas].[PERIODO]","[Base_Tarjetas].[PERIODO].&amp;[" &amp; TEXT(AA$6,"yyyymm") &amp; "]",
"[Base_Tarjetas].[Metrica]","[Base_Tarjetas].[Metrica].&amp;[" &amp; $A71 &amp; "]",
"[Base_Tarjetas].[SEGMENTO_DESCRIP]","[Base_Tarjetas].[SEGMENTO_DESCRIP].&amp;[" &amp; $C$6 &amp; "]",
"[Base_Tarjetas].[SITUACION]","[Base_Tarjetas].[SITUACION].&amp;[" &amp; $C71 &amp; "]",
"[Base_Tarjetas].[TIPO]","[Base_Tarjetas].[TIPO].&amp;[" &amp; $C$1 &amp; "]")/1000,
0)</f>
        <v>0</v>
      </c>
      <c r="AB71" s="8">
        <f>IFERROR(
GETPIVOTDATA("[Base_Tarjetas].[Importe]",TDinamica_R!$A$3,
"[Base_Tarjetas].[PERIODO]","[Base_Tarjetas].[PERIODO].&amp;[" &amp; TEXT(AB$6,"yyyymm") &amp; "]",
"[Base_Tarjetas].[Metrica]","[Base_Tarjetas].[Metrica].&amp;[" &amp; $A71 &amp; "]",
"[Base_Tarjetas].[SEGMENTO_DESCRIP]","[Base_Tarjetas].[SEGMENTO_DESCRIP].&amp;[" &amp; $C$6 &amp; "]",
"[Base_Tarjetas].[SITUACION]","[Base_Tarjetas].[SITUACION].&amp;[" &amp; $C71 &amp; "]",
"[Base_Tarjetas].[TIPO]","[Base_Tarjetas].[TIPO].&amp;[" &amp; $C$1 &amp; "]")/1000,
0)</f>
        <v>0</v>
      </c>
      <c r="AC71" s="8">
        <f>IFERROR(
GETPIVOTDATA("[Base_Tarjetas].[Importe]",TDinamica_R!$A$3,
"[Base_Tarjetas].[PERIODO]","[Base_Tarjetas].[PERIODO].&amp;[" &amp; TEXT(AC$6,"yyyymm") &amp; "]",
"[Base_Tarjetas].[Metrica]","[Base_Tarjetas].[Metrica].&amp;[" &amp; $A71 &amp; "]",
"[Base_Tarjetas].[SEGMENTO_DESCRIP]","[Base_Tarjetas].[SEGMENTO_DESCRIP].&amp;[" &amp; $C$6 &amp; "]",
"[Base_Tarjetas].[SITUACION]","[Base_Tarjetas].[SITUACION].&amp;[" &amp; $C71 &amp; "]",
"[Base_Tarjetas].[TIPO]","[Base_Tarjetas].[TIPO].&amp;[" &amp; $C$1 &amp; "]")/1000,
0)</f>
        <v>0</v>
      </c>
      <c r="AD71" s="8">
        <f>IFERROR(
GETPIVOTDATA("[Base_Tarjetas].[Importe]",TDinamica_R!$A$3,
"[Base_Tarjetas].[PERIODO]","[Base_Tarjetas].[PERIODO].&amp;[" &amp; TEXT(AD$6,"yyyymm") &amp; "]",
"[Base_Tarjetas].[Metrica]","[Base_Tarjetas].[Metrica].&amp;[" &amp; $A71 &amp; "]",
"[Base_Tarjetas].[SEGMENTO_DESCRIP]","[Base_Tarjetas].[SEGMENTO_DESCRIP].&amp;[" &amp; $C$6 &amp; "]",
"[Base_Tarjetas].[SITUACION]","[Base_Tarjetas].[SITUACION].&amp;[" &amp; $C71 &amp; "]",
"[Base_Tarjetas].[TIPO]","[Base_Tarjetas].[TIPO].&amp;[" &amp; $C$1 &amp; "]")/1000,
0)</f>
        <v>0</v>
      </c>
      <c r="AE71" s="8">
        <f>IFERROR(
GETPIVOTDATA("[Base_Tarjetas].[Importe]",TDinamica_R!$A$3,
"[Base_Tarjetas].[PERIODO]","[Base_Tarjetas].[PERIODO].&amp;[" &amp; TEXT(AE$6,"yyyymm") &amp; "]",
"[Base_Tarjetas].[Metrica]","[Base_Tarjetas].[Metrica].&amp;[" &amp; $A71 &amp; "]",
"[Base_Tarjetas].[SEGMENTO_DESCRIP]","[Base_Tarjetas].[SEGMENTO_DESCRIP].&amp;[" &amp; $C$6 &amp; "]",
"[Base_Tarjetas].[SITUACION]","[Base_Tarjetas].[SITUACION].&amp;[" &amp; $C71 &amp; "]",
"[Base_Tarjetas].[TIPO]","[Base_Tarjetas].[TIPO].&amp;[" &amp; $C$1 &amp; "]")/1000,
0)</f>
        <v>0</v>
      </c>
      <c r="AF71" s="8">
        <f>IFERROR(
GETPIVOTDATA("[Base_Tarjetas].[Importe]",TDinamica_R!$A$3,
"[Base_Tarjetas].[PERIODO]","[Base_Tarjetas].[PERIODO].&amp;[" &amp; TEXT(AF$6,"yyyymm") &amp; "]",
"[Base_Tarjetas].[Metrica]","[Base_Tarjetas].[Metrica].&amp;[" &amp; $A71 &amp; "]",
"[Base_Tarjetas].[SEGMENTO_DESCRIP]","[Base_Tarjetas].[SEGMENTO_DESCRIP].&amp;[" &amp; $C$6 &amp; "]",
"[Base_Tarjetas].[SITUACION]","[Base_Tarjetas].[SITUACION].&amp;[" &amp; $C71 &amp; "]",
"[Base_Tarjetas].[TIPO]","[Base_Tarjetas].[TIPO].&amp;[" &amp; $C$1 &amp; "]")/1000,
0)</f>
        <v>0</v>
      </c>
      <c r="AG71" s="8">
        <f>IFERROR(
GETPIVOTDATA("[Base_Tarjetas].[Importe]",TDinamica_R!$A$3,
"[Base_Tarjetas].[PERIODO]","[Base_Tarjetas].[PERIODO].&amp;[" &amp; TEXT(AG$6,"yyyymm") &amp; "]",
"[Base_Tarjetas].[Metrica]","[Base_Tarjetas].[Metrica].&amp;[" &amp; $A71 &amp; "]",
"[Base_Tarjetas].[SEGMENTO_DESCRIP]","[Base_Tarjetas].[SEGMENTO_DESCRIP].&amp;[" &amp; $C$6 &amp; "]",
"[Base_Tarjetas].[SITUACION]","[Base_Tarjetas].[SITUACION].&amp;[" &amp; $C71 &amp; "]",
"[Base_Tarjetas].[TIPO]","[Base_Tarjetas].[TIPO].&amp;[" &amp; $C$1 &amp; "]")/1000,
0)</f>
        <v>0</v>
      </c>
      <c r="AH71" s="8">
        <f>IFERROR(
GETPIVOTDATA("[Base_Tarjetas].[Importe]",TDinamica_R!$A$3,
"[Base_Tarjetas].[PERIODO]","[Base_Tarjetas].[PERIODO].&amp;[" &amp; TEXT(AH$6,"yyyymm") &amp; "]",
"[Base_Tarjetas].[Metrica]","[Base_Tarjetas].[Metrica].&amp;[" &amp; $A71 &amp; "]",
"[Base_Tarjetas].[SEGMENTO_DESCRIP]","[Base_Tarjetas].[SEGMENTO_DESCRIP].&amp;[" &amp; $C$6 &amp; "]",
"[Base_Tarjetas].[SITUACION]","[Base_Tarjetas].[SITUACION].&amp;[" &amp; $C71 &amp; "]",
"[Base_Tarjetas].[TIPO]","[Base_Tarjetas].[TIPO].&amp;[" &amp; $C$1 &amp; "]")/1000,
0)</f>
        <v>0</v>
      </c>
      <c r="AI71" s="8">
        <f>IFERROR(
GETPIVOTDATA("[Base_Tarjetas].[Importe]",TDinamica_R!$A$3,
"[Base_Tarjetas].[PERIODO]","[Base_Tarjetas].[PERIODO].&amp;[" &amp; TEXT(AI$6,"yyyymm") &amp; "]",
"[Base_Tarjetas].[Metrica]","[Base_Tarjetas].[Metrica].&amp;[" &amp; $A71 &amp; "]",
"[Base_Tarjetas].[SEGMENTO_DESCRIP]","[Base_Tarjetas].[SEGMENTO_DESCRIP].&amp;[" &amp; $C$6 &amp; "]",
"[Base_Tarjetas].[SITUACION]","[Base_Tarjetas].[SITUACION].&amp;[" &amp; $C71 &amp; "]",
"[Base_Tarjetas].[TIPO]","[Base_Tarjetas].[TIPO].&amp;[" &amp; $C$1 &amp; "]")/1000,
0)</f>
        <v>0</v>
      </c>
      <c r="AJ71" s="8">
        <f>IFERROR(
GETPIVOTDATA("[Base_Tarjetas].[Importe]",TDinamica_R!$A$3,
"[Base_Tarjetas].[PERIODO]","[Base_Tarjetas].[PERIODO].&amp;[" &amp; TEXT(AJ$6,"yyyymm") &amp; "]",
"[Base_Tarjetas].[Metrica]","[Base_Tarjetas].[Metrica].&amp;[" &amp; $A71 &amp; "]",
"[Base_Tarjetas].[SEGMENTO_DESCRIP]","[Base_Tarjetas].[SEGMENTO_DESCRIP].&amp;[" &amp; $C$6 &amp; "]",
"[Base_Tarjetas].[SITUACION]","[Base_Tarjetas].[SITUACION].&amp;[" &amp; $C71 &amp; "]",
"[Base_Tarjetas].[TIPO]","[Base_Tarjetas].[TIPO].&amp;[" &amp; $C$1 &amp; "]")/1000,
0)</f>
        <v>0</v>
      </c>
      <c r="AK71" s="8">
        <f>IFERROR(
GETPIVOTDATA("[Base_Tarjetas].[Importe]",TDinamica_R!$A$3,
"[Base_Tarjetas].[PERIODO]","[Base_Tarjetas].[PERIODO].&amp;[" &amp; TEXT(AK$6,"yyyymm") &amp; "]",
"[Base_Tarjetas].[Metrica]","[Base_Tarjetas].[Metrica].&amp;[" &amp; $A71 &amp; "]",
"[Base_Tarjetas].[SEGMENTO_DESCRIP]","[Base_Tarjetas].[SEGMENTO_DESCRIP].&amp;[" &amp; $C$6 &amp; "]",
"[Base_Tarjetas].[SITUACION]","[Base_Tarjetas].[SITUACION].&amp;[" &amp; $C71 &amp; "]",
"[Base_Tarjetas].[TIPO]","[Base_Tarjetas].[TIPO].&amp;[" &amp; $C$1 &amp; "]")/1000,
0)</f>
        <v>0</v>
      </c>
      <c r="AL71" s="8">
        <f>IFERROR(
GETPIVOTDATA("[Base_Tarjetas].[Importe]",TDinamica_R!$A$3,
"[Base_Tarjetas].[PERIODO]","[Base_Tarjetas].[PERIODO].&amp;[" &amp; TEXT(AL$6,"yyyymm") &amp; "]",
"[Base_Tarjetas].[Metrica]","[Base_Tarjetas].[Metrica].&amp;[" &amp; $A71 &amp; "]",
"[Base_Tarjetas].[SEGMENTO_DESCRIP]","[Base_Tarjetas].[SEGMENTO_DESCRIP].&amp;[" &amp; $C$6 &amp; "]",
"[Base_Tarjetas].[SITUACION]","[Base_Tarjetas].[SITUACION].&amp;[" &amp; $C71 &amp; "]",
"[Base_Tarjetas].[TIPO]","[Base_Tarjetas].[TIPO].&amp;[" &amp; $C$1 &amp; "]")/1000,
0)</f>
        <v>0</v>
      </c>
      <c r="AM71" s="8">
        <f>IFERROR(
GETPIVOTDATA("[Base_Tarjetas].[Importe]",TDinamica_R!$A$3,
"[Base_Tarjetas].[PERIODO]","[Base_Tarjetas].[PERIODO].&amp;[" &amp; TEXT(AM$6,"yyyymm") &amp; "]",
"[Base_Tarjetas].[Metrica]","[Base_Tarjetas].[Metrica].&amp;[" &amp; $A71 &amp; "]",
"[Base_Tarjetas].[SEGMENTO_DESCRIP]","[Base_Tarjetas].[SEGMENTO_DESCRIP].&amp;[" &amp; $C$6 &amp; "]",
"[Base_Tarjetas].[SITUACION]","[Base_Tarjetas].[SITUACION].&amp;[" &amp; $C71 &amp; "]",
"[Base_Tarjetas].[TIPO]","[Base_Tarjetas].[TIPO].&amp;[" &amp; $C$1 &amp; "]")/1000,
0)</f>
        <v>0</v>
      </c>
      <c r="AN71" s="8">
        <f>IFERROR(
GETPIVOTDATA("[Base_Tarjetas].[Importe]",TDinamica_R!$A$3,
"[Base_Tarjetas].[PERIODO]","[Base_Tarjetas].[PERIODO].&amp;[" &amp; TEXT(AN$6,"yyyymm") &amp; "]",
"[Base_Tarjetas].[Metrica]","[Base_Tarjetas].[Metrica].&amp;[" &amp; $A71 &amp; "]",
"[Base_Tarjetas].[SEGMENTO_DESCRIP]","[Base_Tarjetas].[SEGMENTO_DESCRIP].&amp;[" &amp; $C$6 &amp; "]",
"[Base_Tarjetas].[SITUACION]","[Base_Tarjetas].[SITUACION].&amp;[" &amp; $C71 &amp; "]",
"[Base_Tarjetas].[TIPO]","[Base_Tarjetas].[TIPO].&amp;[" &amp; $C$1 &amp; "]")/1000,
0)</f>
        <v>0</v>
      </c>
      <c r="AO71" s="8">
        <f>IFERROR(
GETPIVOTDATA("[Base_Tarjetas].[Importe]",TDinamica_R!$A$3,
"[Base_Tarjetas].[PERIODO]","[Base_Tarjetas].[PERIODO].&amp;[" &amp; TEXT(AO$6,"yyyymm") &amp; "]",
"[Base_Tarjetas].[Metrica]","[Base_Tarjetas].[Metrica].&amp;[" &amp; $A71 &amp; "]",
"[Base_Tarjetas].[SEGMENTO_DESCRIP]","[Base_Tarjetas].[SEGMENTO_DESCRIP].&amp;[" &amp; $C$6 &amp; "]",
"[Base_Tarjetas].[SITUACION]","[Base_Tarjetas].[SITUACION].&amp;[" &amp; $C71 &amp; "]",
"[Base_Tarjetas].[TIPO]","[Base_Tarjetas].[TIPO].&amp;[" &amp; $C$1 &amp; "]")/1000,
0)</f>
        <v>0</v>
      </c>
      <c r="AP71" s="8">
        <f>IFERROR(
GETPIVOTDATA("[Base_Tarjetas].[Importe]",TDinamica_R!$A$3,
"[Base_Tarjetas].[PERIODO]","[Base_Tarjetas].[PERIODO].&amp;[" &amp; TEXT(AP$6,"yyyymm") &amp; "]",
"[Base_Tarjetas].[Metrica]","[Base_Tarjetas].[Metrica].&amp;[" &amp; $A71 &amp; "]",
"[Base_Tarjetas].[SEGMENTO_DESCRIP]","[Base_Tarjetas].[SEGMENTO_DESCRIP].&amp;[" &amp; $C$6 &amp; "]",
"[Base_Tarjetas].[SITUACION]","[Base_Tarjetas].[SITUACION].&amp;[" &amp; $C71 &amp; "]",
"[Base_Tarjetas].[TIPO]","[Base_Tarjetas].[TIPO].&amp;[" &amp; $C$1 &amp; "]")/1000,
0)</f>
        <v>0</v>
      </c>
      <c r="AQ71" s="8">
        <f>IFERROR(
GETPIVOTDATA("[Base_Tarjetas].[Importe]",TDinamica_R!$A$3,
"[Base_Tarjetas].[PERIODO]","[Base_Tarjetas].[PERIODO].&amp;[" &amp; TEXT(AQ$6,"yyyymm") &amp; "]",
"[Base_Tarjetas].[Metrica]","[Base_Tarjetas].[Metrica].&amp;[" &amp; $A71 &amp; "]",
"[Base_Tarjetas].[SEGMENTO_DESCRIP]","[Base_Tarjetas].[SEGMENTO_DESCRIP].&amp;[" &amp; $C$6 &amp; "]",
"[Base_Tarjetas].[SITUACION]","[Base_Tarjetas].[SITUACION].&amp;[" &amp; $C71 &amp; "]",
"[Base_Tarjetas].[TIPO]","[Base_Tarjetas].[TIPO].&amp;[" &amp; $C$1 &amp; "]")/1000,
0)</f>
        <v>0</v>
      </c>
      <c r="AR71" s="8">
        <f>IFERROR(
GETPIVOTDATA("[Base_Tarjetas].[Importe]",TDinamica_R!$A$3,
"[Base_Tarjetas].[PERIODO]","[Base_Tarjetas].[PERIODO].&amp;[" &amp; TEXT(AR$6,"yyyymm") &amp; "]",
"[Base_Tarjetas].[Metrica]","[Base_Tarjetas].[Metrica].&amp;[" &amp; $A71 &amp; "]",
"[Base_Tarjetas].[SEGMENTO_DESCRIP]","[Base_Tarjetas].[SEGMENTO_DESCRIP].&amp;[" &amp; $C$6 &amp; "]",
"[Base_Tarjetas].[SITUACION]","[Base_Tarjetas].[SITUACION].&amp;[" &amp; $C71 &amp; "]",
"[Base_Tarjetas].[TIPO]","[Base_Tarjetas].[TIPO].&amp;[" &amp; $C$1 &amp; "]")/1000,
0)</f>
        <v>0</v>
      </c>
      <c r="AS71" s="8">
        <f>IFERROR(
GETPIVOTDATA("[Base_Tarjetas].[Importe]",TDinamica_R!$A$3,
"[Base_Tarjetas].[PERIODO]","[Base_Tarjetas].[PERIODO].&amp;[" &amp; TEXT(AS$6,"yyyymm") &amp; "]",
"[Base_Tarjetas].[Metrica]","[Base_Tarjetas].[Metrica].&amp;[" &amp; $A71 &amp; "]",
"[Base_Tarjetas].[SEGMENTO_DESCRIP]","[Base_Tarjetas].[SEGMENTO_DESCRIP].&amp;[" &amp; $C$6 &amp; "]",
"[Base_Tarjetas].[SITUACION]","[Base_Tarjetas].[SITUACION].&amp;[" &amp; $C71 &amp; "]",
"[Base_Tarjetas].[TIPO]","[Base_Tarjetas].[TIPO].&amp;[" &amp; $C$1 &amp; "]")/1000,
0)</f>
        <v>0</v>
      </c>
      <c r="AT71" s="8">
        <f>IFERROR(
GETPIVOTDATA("[Base_Tarjetas].[Importe]",TDinamica_R!$A$3,
"[Base_Tarjetas].[PERIODO]","[Base_Tarjetas].[PERIODO].&amp;[" &amp; TEXT(AT$6,"yyyymm") &amp; "]",
"[Base_Tarjetas].[Metrica]","[Base_Tarjetas].[Metrica].&amp;[" &amp; $A71 &amp; "]",
"[Base_Tarjetas].[SEGMENTO_DESCRIP]","[Base_Tarjetas].[SEGMENTO_DESCRIP].&amp;[" &amp; $C$6 &amp; "]",
"[Base_Tarjetas].[SITUACION]","[Base_Tarjetas].[SITUACION].&amp;[" &amp; $C71 &amp; "]",
"[Base_Tarjetas].[TIPO]","[Base_Tarjetas].[TIPO].&amp;[" &amp; $C$1 &amp; "]")/1000,
0)</f>
        <v>0</v>
      </c>
      <c r="AU71" s="8">
        <f>IFERROR(
GETPIVOTDATA("[Base_Tarjetas].[Importe]",TDinamica_R!$A$3,
"[Base_Tarjetas].[PERIODO]","[Base_Tarjetas].[PERIODO].&amp;[" &amp; TEXT(AU$6,"yyyymm") &amp; "]",
"[Base_Tarjetas].[Metrica]","[Base_Tarjetas].[Metrica].&amp;[" &amp; $A71 &amp; "]",
"[Base_Tarjetas].[SEGMENTO_DESCRIP]","[Base_Tarjetas].[SEGMENTO_DESCRIP].&amp;[" &amp; $C$6 &amp; "]",
"[Base_Tarjetas].[SITUACION]","[Base_Tarjetas].[SITUACION].&amp;[" &amp; $C71 &amp; "]",
"[Base_Tarjetas].[TIPO]","[Base_Tarjetas].[TIPO].&amp;[" &amp; $C$1 &amp; "]")/1000,
0)</f>
        <v>0</v>
      </c>
      <c r="AV71" s="8">
        <f>IFERROR(
GETPIVOTDATA("[Base_Tarjetas].[Importe]",TDinamica_R!$A$3,
"[Base_Tarjetas].[PERIODO]","[Base_Tarjetas].[PERIODO].&amp;[" &amp; TEXT(AV$6,"yyyymm") &amp; "]",
"[Base_Tarjetas].[Metrica]","[Base_Tarjetas].[Metrica].&amp;[" &amp; $A71 &amp; "]",
"[Base_Tarjetas].[SEGMENTO_DESCRIP]","[Base_Tarjetas].[SEGMENTO_DESCRIP].&amp;[" &amp; $C$6 &amp; "]",
"[Base_Tarjetas].[SITUACION]","[Base_Tarjetas].[SITUACION].&amp;[" &amp; $C71 &amp; "]",
"[Base_Tarjetas].[TIPO]","[Base_Tarjetas].[TIPO].&amp;[" &amp; $C$1 &amp; "]")/1000,
0)</f>
        <v>0</v>
      </c>
      <c r="AW71" s="8">
        <f>IFERROR(
GETPIVOTDATA("[Base_Tarjetas].[Importe]",TDinamica_R!$A$3,
"[Base_Tarjetas].[PERIODO]","[Base_Tarjetas].[PERIODO].&amp;[" &amp; TEXT(AW$6,"yyyymm") &amp; "]",
"[Base_Tarjetas].[Metrica]","[Base_Tarjetas].[Metrica].&amp;[" &amp; $A71 &amp; "]",
"[Base_Tarjetas].[SEGMENTO_DESCRIP]","[Base_Tarjetas].[SEGMENTO_DESCRIP].&amp;[" &amp; $C$6 &amp; "]",
"[Base_Tarjetas].[SITUACION]","[Base_Tarjetas].[SITUACION].&amp;[" &amp; $C71 &amp; "]",
"[Base_Tarjetas].[TIPO]","[Base_Tarjetas].[TIPO].&amp;[" &amp; $C$1 &amp; "]")/1000,
0)</f>
        <v>0</v>
      </c>
      <c r="AX71" s="8">
        <f>IFERROR(
GETPIVOTDATA("[Base_Tarjetas].[Importe]",TDinamica_R!$A$3,
"[Base_Tarjetas].[PERIODO]","[Base_Tarjetas].[PERIODO].&amp;[" &amp; TEXT(AX$6,"yyyymm") &amp; "]",
"[Base_Tarjetas].[Metrica]","[Base_Tarjetas].[Metrica].&amp;[" &amp; $A71 &amp; "]",
"[Base_Tarjetas].[SEGMENTO_DESCRIP]","[Base_Tarjetas].[SEGMENTO_DESCRIP].&amp;[" &amp; $C$6 &amp; "]",
"[Base_Tarjetas].[SITUACION]","[Base_Tarjetas].[SITUACION].&amp;[" &amp; $C71 &amp; "]",
"[Base_Tarjetas].[TIPO]","[Base_Tarjetas].[TIPO].&amp;[" &amp; $C$1 &amp; "]")/1000,
0)</f>
        <v>0</v>
      </c>
      <c r="AY71" s="8">
        <f>IFERROR(
GETPIVOTDATA("[Base_Tarjetas].[Importe]",TDinamica_R!$A$3,
"[Base_Tarjetas].[PERIODO]","[Base_Tarjetas].[PERIODO].&amp;[" &amp; TEXT(AY$6,"yyyymm") &amp; "]",
"[Base_Tarjetas].[Metrica]","[Base_Tarjetas].[Metrica].&amp;[" &amp; $A71 &amp; "]",
"[Base_Tarjetas].[SEGMENTO_DESCRIP]","[Base_Tarjetas].[SEGMENTO_DESCRIP].&amp;[" &amp; $C$6 &amp; "]",
"[Base_Tarjetas].[SITUACION]","[Base_Tarjetas].[SITUACION].&amp;[" &amp; $C71 &amp; "]",
"[Base_Tarjetas].[TIPO]","[Base_Tarjetas].[TIPO].&amp;[" &amp; $C$1 &amp; "]")/1000,
0)</f>
        <v>0</v>
      </c>
      <c r="AZ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TEXT(AZ$6,"yyyymm") &amp; "]"),
0)</f>
        <v>-64.019074768053315</v>
      </c>
      <c r="BA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TEXT(BA$6,"yyyymm") &amp; "]"),
0)</f>
        <v>-64.019074768053315</v>
      </c>
      <c r="BB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TEXT(BB$6,"yyyymm") &amp; "]"),
0)</f>
        <v>-64.019074768053315</v>
      </c>
      <c r="BC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TEXT(BC$6,"yyyymm") &amp; "]"),
0)</f>
        <v>-64.019074768053315</v>
      </c>
      <c r="BD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TEXT(BD$6,"yyyymm") &amp; "]"),
0)</f>
        <v>-64.019074768053315</v>
      </c>
      <c r="BE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TEXT(BE$6,"yyyymm") &amp; "]"),
0)</f>
        <v>-64.019074768053315</v>
      </c>
      <c r="BF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TEXT(BF$6,"yyyymm") &amp; "]"),
0)</f>
        <v>-64.019074768053315</v>
      </c>
      <c r="BG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TEXT(BG$6,"yyyymm") &amp; "]"),
0)</f>
        <v>-64.019074768053315</v>
      </c>
      <c r="BH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TEXT(BH$6,"yyyymm") &amp; "]"),
0)</f>
        <v>-64.019074768053315</v>
      </c>
      <c r="BI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TEXT(BI$6,"yyyymm") &amp; "]"),
0)</f>
        <v>-64.019074768053315</v>
      </c>
      <c r="BJ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TEXT(BJ$6,"yyyymm") &amp; "]"),
0)</f>
        <v>-64.019074768053315</v>
      </c>
      <c r="BK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TEXT(BK$6,"yyyymm") &amp; "]"),
0)</f>
        <v>-64.019074768053315</v>
      </c>
      <c r="BO71" s="24">
        <f t="shared" si="170"/>
        <v>0</v>
      </c>
      <c r="BP71" s="24">
        <f t="shared" si="170"/>
        <v>-192.05722430415994</v>
      </c>
      <c r="BQ71" s="24">
        <f t="shared" si="170"/>
        <v>0</v>
      </c>
      <c r="BR71" s="24">
        <f t="shared" si="170"/>
        <v>0</v>
      </c>
      <c r="BS71" s="24">
        <f t="shared" si="170"/>
        <v>0</v>
      </c>
      <c r="BT71" s="24">
        <f t="shared" si="170"/>
        <v>0</v>
      </c>
    </row>
    <row r="72" spans="1:72" hidden="1" outlineLevel="1" x14ac:dyDescent="0.25">
      <c r="A72" s="11" t="s">
        <v>35</v>
      </c>
      <c r="C72" s="2" t="s">
        <v>111</v>
      </c>
      <c r="D72" s="8">
        <f>IFERROR(
GETPIVOTDATA("[Base_Tarjetas].[Importe]",TDinamica_R!$A$3,
"[Base_Tarjetas].[PERIODO]","[Base_Tarjetas].[PERIODO].&amp;[" &amp; TEXT(D$6,"yyyymm") &amp; "]",
"[Base_Tarjetas].[Metrica]","[Base_Tarjetas].[Metrica].&amp;[" &amp; $A72 &amp; "]",
"[Base_Tarjetas].[SEGMENTO_DESCRIP]","[Base_Tarjetas].[SEGMENTO_DESCRIP].&amp;[" &amp; $C$6 &amp; "]",
"[Base_Tarjetas].[SITUACION]","[Base_Tarjetas].[SITUACION].&amp;[" &amp; $C72 &amp; "]",
"[Base_Tarjetas].[TIPO]","[Base_Tarjetas].[TIPO].&amp;[" &amp; $C$1 &amp; "]")/1000,
0)</f>
        <v>0</v>
      </c>
      <c r="E72" s="8">
        <f>IFERROR(
GETPIVOTDATA("[Base_Tarjetas].[Importe]",TDinamica_R!$A$3,
"[Base_Tarjetas].[PERIODO]","[Base_Tarjetas].[PERIODO].&amp;[" &amp; TEXT(E$6,"yyyymm") &amp; "]",
"[Base_Tarjetas].[Metrica]","[Base_Tarjetas].[Metrica].&amp;[" &amp; $A72 &amp; "]",
"[Base_Tarjetas].[SEGMENTO_DESCRIP]","[Base_Tarjetas].[SEGMENTO_DESCRIP].&amp;[" &amp; $C$6 &amp; "]",
"[Base_Tarjetas].[SITUACION]","[Base_Tarjetas].[SITUACION].&amp;[" &amp; $C72 &amp; "]",
"[Base_Tarjetas].[TIPO]","[Base_Tarjetas].[TIPO].&amp;[" &amp; $C$1 &amp; "]")/1000,
0)</f>
        <v>0</v>
      </c>
      <c r="F72" s="8">
        <f>IFERROR(
GETPIVOTDATA("[Base_Tarjetas].[Importe]",TDinamica_R!$A$3,
"[Base_Tarjetas].[PERIODO]","[Base_Tarjetas].[PERIODO].&amp;[" &amp; TEXT(F$6,"yyyymm") &amp; "]",
"[Base_Tarjetas].[Metrica]","[Base_Tarjetas].[Metrica].&amp;[" &amp; $A72 &amp; "]",
"[Base_Tarjetas].[SEGMENTO_DESCRIP]","[Base_Tarjetas].[SEGMENTO_DESCRIP].&amp;[" &amp; $C$6 &amp; "]",
"[Base_Tarjetas].[SITUACION]","[Base_Tarjetas].[SITUACION].&amp;[" &amp; $C72 &amp; "]",
"[Base_Tarjetas].[TIPO]","[Base_Tarjetas].[TIPO].&amp;[" &amp; $C$1 &amp; "]")/1000,
0)</f>
        <v>0</v>
      </c>
      <c r="G72" s="8">
        <f>IFERROR(
GETPIVOTDATA("[Base_Tarjetas].[Importe]",TDinamica_R!$A$3,
"[Base_Tarjetas].[PERIODO]","[Base_Tarjetas].[PERIODO].&amp;[" &amp; TEXT(G$6,"yyyymm") &amp; "]",
"[Base_Tarjetas].[Metrica]","[Base_Tarjetas].[Metrica].&amp;[" &amp; $A72 &amp; "]",
"[Base_Tarjetas].[SEGMENTO_DESCRIP]","[Base_Tarjetas].[SEGMENTO_DESCRIP].&amp;[" &amp; $C$6 &amp; "]",
"[Base_Tarjetas].[SITUACION]","[Base_Tarjetas].[SITUACION].&amp;[" &amp; $C72 &amp; "]",
"[Base_Tarjetas].[TIPO]","[Base_Tarjetas].[TIPO].&amp;[" &amp; $C$1 &amp; "]")/1000,
0)</f>
        <v>0</v>
      </c>
      <c r="H72" s="8">
        <f>IFERROR(
GETPIVOTDATA("[Base_Tarjetas].[Importe]",TDinamica_R!$A$3,
"[Base_Tarjetas].[PERIODO]","[Base_Tarjetas].[PERIODO].&amp;[" &amp; TEXT(H$6,"yyyymm") &amp; "]",
"[Base_Tarjetas].[Metrica]","[Base_Tarjetas].[Metrica].&amp;[" &amp; $A72 &amp; "]",
"[Base_Tarjetas].[SEGMENTO_DESCRIP]","[Base_Tarjetas].[SEGMENTO_DESCRIP].&amp;[" &amp; $C$6 &amp; "]",
"[Base_Tarjetas].[SITUACION]","[Base_Tarjetas].[SITUACION].&amp;[" &amp; $C72 &amp; "]",
"[Base_Tarjetas].[TIPO]","[Base_Tarjetas].[TIPO].&amp;[" &amp; $C$1 &amp; "]")/1000,
0)</f>
        <v>0</v>
      </c>
      <c r="I72" s="8">
        <f>IFERROR(
GETPIVOTDATA("[Base_Tarjetas].[Importe]",TDinamica_R!$A$3,
"[Base_Tarjetas].[PERIODO]","[Base_Tarjetas].[PERIODO].&amp;[" &amp; TEXT(I$6,"yyyymm") &amp; "]",
"[Base_Tarjetas].[Metrica]","[Base_Tarjetas].[Metrica].&amp;[" &amp; $A72 &amp; "]",
"[Base_Tarjetas].[SEGMENTO_DESCRIP]","[Base_Tarjetas].[SEGMENTO_DESCRIP].&amp;[" &amp; $C$6 &amp; "]",
"[Base_Tarjetas].[SITUACION]","[Base_Tarjetas].[SITUACION].&amp;[" &amp; $C72 &amp; "]",
"[Base_Tarjetas].[TIPO]","[Base_Tarjetas].[TIPO].&amp;[" &amp; $C$1 &amp; "]")/1000,
0)</f>
        <v>0</v>
      </c>
      <c r="J72" s="8">
        <f>IFERROR(
GETPIVOTDATA("[Base_Tarjetas].[Importe]",TDinamica_R!$A$3,
"[Base_Tarjetas].[PERIODO]","[Base_Tarjetas].[PERIODO].&amp;[" &amp; TEXT(J$6,"yyyymm") &amp; "]",
"[Base_Tarjetas].[Metrica]","[Base_Tarjetas].[Metrica].&amp;[" &amp; $A72 &amp; "]",
"[Base_Tarjetas].[SEGMENTO_DESCRIP]","[Base_Tarjetas].[SEGMENTO_DESCRIP].&amp;[" &amp; $C$6 &amp; "]",
"[Base_Tarjetas].[SITUACION]","[Base_Tarjetas].[SITUACION].&amp;[" &amp; $C72 &amp; "]",
"[Base_Tarjetas].[TIPO]","[Base_Tarjetas].[TIPO].&amp;[" &amp; $C$1 &amp; "]")/1000,
0)</f>
        <v>0</v>
      </c>
      <c r="K72" s="8">
        <f>IFERROR(
GETPIVOTDATA("[Base_Tarjetas].[Importe]",TDinamica_R!$A$3,
"[Base_Tarjetas].[PERIODO]","[Base_Tarjetas].[PERIODO].&amp;[" &amp; TEXT(K$6,"yyyymm") &amp; "]",
"[Base_Tarjetas].[Metrica]","[Base_Tarjetas].[Metrica].&amp;[" &amp; $A72 &amp; "]",
"[Base_Tarjetas].[SEGMENTO_DESCRIP]","[Base_Tarjetas].[SEGMENTO_DESCRIP].&amp;[" &amp; $C$6 &amp; "]",
"[Base_Tarjetas].[SITUACION]","[Base_Tarjetas].[SITUACION].&amp;[" &amp; $C72 &amp; "]",
"[Base_Tarjetas].[TIPO]","[Base_Tarjetas].[TIPO].&amp;[" &amp; $C$1 &amp; "]")/1000,
0)</f>
        <v>0</v>
      </c>
      <c r="L72" s="8">
        <f>IFERROR(
GETPIVOTDATA("[Base_Tarjetas].[Importe]",TDinamica_R!$A$3,
"[Base_Tarjetas].[PERIODO]","[Base_Tarjetas].[PERIODO].&amp;[" &amp; TEXT(L$6,"yyyymm") &amp; "]",
"[Base_Tarjetas].[Metrica]","[Base_Tarjetas].[Metrica].&amp;[" &amp; $A72 &amp; "]",
"[Base_Tarjetas].[SEGMENTO_DESCRIP]","[Base_Tarjetas].[SEGMENTO_DESCRIP].&amp;[" &amp; $C$6 &amp; "]",
"[Base_Tarjetas].[SITUACION]","[Base_Tarjetas].[SITUACION].&amp;[" &amp; $C72 &amp; "]",
"[Base_Tarjetas].[TIPO]","[Base_Tarjetas].[TIPO].&amp;[" &amp; $C$1 &amp; "]")/1000,
0)</f>
        <v>0</v>
      </c>
      <c r="M72" s="8">
        <f>IFERROR(
GETPIVOTDATA("[Base_Tarjetas].[Importe]",TDinamica_R!$A$3,
"[Base_Tarjetas].[PERIODO]","[Base_Tarjetas].[PERIODO].&amp;[" &amp; TEXT(M$6,"yyyymm") &amp; "]",
"[Base_Tarjetas].[Metrica]","[Base_Tarjetas].[Metrica].&amp;[" &amp; $A72 &amp; "]",
"[Base_Tarjetas].[SEGMENTO_DESCRIP]","[Base_Tarjetas].[SEGMENTO_DESCRIP].&amp;[" &amp; $C$6 &amp; "]",
"[Base_Tarjetas].[SITUACION]","[Base_Tarjetas].[SITUACION].&amp;[" &amp; $C72 &amp; "]",
"[Base_Tarjetas].[TIPO]","[Base_Tarjetas].[TIPO].&amp;[" &amp; $C$1 &amp; "]")/1000,
0)</f>
        <v>0</v>
      </c>
      <c r="N72" s="8">
        <f>IFERROR(
GETPIVOTDATA("[Base_Tarjetas].[Importe]",TDinamica_R!$A$3,
"[Base_Tarjetas].[PERIODO]","[Base_Tarjetas].[PERIODO].&amp;[" &amp; TEXT(N$6,"yyyymm") &amp; "]",
"[Base_Tarjetas].[Metrica]","[Base_Tarjetas].[Metrica].&amp;[" &amp; $A72 &amp; "]",
"[Base_Tarjetas].[SEGMENTO_DESCRIP]","[Base_Tarjetas].[SEGMENTO_DESCRIP].&amp;[" &amp; $C$6 &amp; "]",
"[Base_Tarjetas].[SITUACION]","[Base_Tarjetas].[SITUACION].&amp;[" &amp; $C72 &amp; "]",
"[Base_Tarjetas].[TIPO]","[Base_Tarjetas].[TIPO].&amp;[" &amp; $C$1 &amp; "]")/1000,
0)</f>
        <v>0</v>
      </c>
      <c r="O72" s="8">
        <f>IFERROR(
GETPIVOTDATA("[Base_Tarjetas].[Importe]",TDinamica_R!$A$3,
"[Base_Tarjetas].[PERIODO]","[Base_Tarjetas].[PERIODO].&amp;[" &amp; TEXT(O$6,"yyyymm") &amp; "]",
"[Base_Tarjetas].[Metrica]","[Base_Tarjetas].[Metrica].&amp;[" &amp; $A72 &amp; "]",
"[Base_Tarjetas].[SEGMENTO_DESCRIP]","[Base_Tarjetas].[SEGMENTO_DESCRIP].&amp;[" &amp; $C$6 &amp; "]",
"[Base_Tarjetas].[SITUACION]","[Base_Tarjetas].[SITUACION].&amp;[" &amp; $C72 &amp; "]",
"[Base_Tarjetas].[TIPO]","[Base_Tarjetas].[TIPO].&amp;[" &amp; $C$1 &amp; "]")/1000,
0)</f>
        <v>0</v>
      </c>
      <c r="P72" s="8">
        <f>IFERROR(
GETPIVOTDATA("[Base_Tarjetas].[Importe]",TDinamica_R!$A$3,
"[Base_Tarjetas].[PERIODO]","[Base_Tarjetas].[PERIODO].&amp;[" &amp; TEXT(P$6,"yyyymm") &amp; "]",
"[Base_Tarjetas].[Metrica]","[Base_Tarjetas].[Metrica].&amp;[" &amp; $A72 &amp; "]",
"[Base_Tarjetas].[SEGMENTO_DESCRIP]","[Base_Tarjetas].[SEGMENTO_DESCRIP].&amp;[" &amp; $C$6 &amp; "]",
"[Base_Tarjetas].[SITUACION]","[Base_Tarjetas].[SITUACION].&amp;[" &amp; $C72 &amp; "]",
"[Base_Tarjetas].[TIPO]","[Base_Tarjetas].[TIPO].&amp;[" &amp; $C$1 &amp; "]")/1000,
0)</f>
        <v>0</v>
      </c>
      <c r="Q72" s="8">
        <f>IFERROR(
GETPIVOTDATA("[Base_Tarjetas].[Importe]",TDinamica_R!$A$3,
"[Base_Tarjetas].[PERIODO]","[Base_Tarjetas].[PERIODO].&amp;[" &amp; TEXT(Q$6,"yyyymm") &amp; "]",
"[Base_Tarjetas].[Metrica]","[Base_Tarjetas].[Metrica].&amp;[" &amp; $A72 &amp; "]",
"[Base_Tarjetas].[SEGMENTO_DESCRIP]","[Base_Tarjetas].[SEGMENTO_DESCRIP].&amp;[" &amp; $C$6 &amp; "]",
"[Base_Tarjetas].[SITUACION]","[Base_Tarjetas].[SITUACION].&amp;[" &amp; $C72 &amp; "]",
"[Base_Tarjetas].[TIPO]","[Base_Tarjetas].[TIPO].&amp;[" &amp; $C$1 &amp; "]")/1000,
0)</f>
        <v>0</v>
      </c>
      <c r="R72" s="8">
        <f>IFERROR(
GETPIVOTDATA("[Base_Tarjetas].[Importe]",TDinamica_R!$A$3,
"[Base_Tarjetas].[PERIODO]","[Base_Tarjetas].[PERIODO].&amp;[" &amp; TEXT(R$6,"yyyymm") &amp; "]",
"[Base_Tarjetas].[Metrica]","[Base_Tarjetas].[Metrica].&amp;[" &amp; $A72 &amp; "]",
"[Base_Tarjetas].[SEGMENTO_DESCRIP]","[Base_Tarjetas].[SEGMENTO_DESCRIP].&amp;[" &amp; $C$6 &amp; "]",
"[Base_Tarjetas].[SITUACION]","[Base_Tarjetas].[SITUACION].&amp;[" &amp; $C72 &amp; "]",
"[Base_Tarjetas].[TIPO]","[Base_Tarjetas].[TIPO].&amp;[" &amp; $C$1 &amp; "]")/1000,
0)</f>
        <v>0</v>
      </c>
      <c r="S72" s="8">
        <f>IFERROR(
GETPIVOTDATA("[Base_Tarjetas].[Importe]",TDinamica_R!$A$3,
"[Base_Tarjetas].[PERIODO]","[Base_Tarjetas].[PERIODO].&amp;[" &amp; TEXT(S$6,"yyyymm") &amp; "]",
"[Base_Tarjetas].[Metrica]","[Base_Tarjetas].[Metrica].&amp;[" &amp; $A72 &amp; "]",
"[Base_Tarjetas].[SEGMENTO_DESCRIP]","[Base_Tarjetas].[SEGMENTO_DESCRIP].&amp;[" &amp; $C$6 &amp; "]",
"[Base_Tarjetas].[SITUACION]","[Base_Tarjetas].[SITUACION].&amp;[" &amp; $C72 &amp; "]",
"[Base_Tarjetas].[TIPO]","[Base_Tarjetas].[TIPO].&amp;[" &amp; $C$1 &amp; "]")/1000,
0)</f>
        <v>0</v>
      </c>
      <c r="T72" s="8">
        <f>IFERROR(
GETPIVOTDATA("[Base_Tarjetas].[Importe]",TDinamica_R!$A$3,
"[Base_Tarjetas].[PERIODO]","[Base_Tarjetas].[PERIODO].&amp;[" &amp; TEXT(T$6,"yyyymm") &amp; "]",
"[Base_Tarjetas].[Metrica]","[Base_Tarjetas].[Metrica].&amp;[" &amp; $A72 &amp; "]",
"[Base_Tarjetas].[SEGMENTO_DESCRIP]","[Base_Tarjetas].[SEGMENTO_DESCRIP].&amp;[" &amp; $C$6 &amp; "]",
"[Base_Tarjetas].[SITUACION]","[Base_Tarjetas].[SITUACION].&amp;[" &amp; $C72 &amp; "]",
"[Base_Tarjetas].[TIPO]","[Base_Tarjetas].[TIPO].&amp;[" &amp; $C$1 &amp; "]")/1000,
0)</f>
        <v>0</v>
      </c>
      <c r="U72" s="8">
        <f>IFERROR(
GETPIVOTDATA("[Base_Tarjetas].[Importe]",TDinamica_R!$A$3,
"[Base_Tarjetas].[PERIODO]","[Base_Tarjetas].[PERIODO].&amp;[" &amp; TEXT(U$6,"yyyymm") &amp; "]",
"[Base_Tarjetas].[Metrica]","[Base_Tarjetas].[Metrica].&amp;[" &amp; $A72 &amp; "]",
"[Base_Tarjetas].[SEGMENTO_DESCRIP]","[Base_Tarjetas].[SEGMENTO_DESCRIP].&amp;[" &amp; $C$6 &amp; "]",
"[Base_Tarjetas].[SITUACION]","[Base_Tarjetas].[SITUACION].&amp;[" &amp; $C72 &amp; "]",
"[Base_Tarjetas].[TIPO]","[Base_Tarjetas].[TIPO].&amp;[" &amp; $C$1 &amp; "]")/1000,
0)</f>
        <v>0</v>
      </c>
      <c r="V72" s="8">
        <f>IFERROR(
GETPIVOTDATA("[Base_Tarjetas].[Importe]",TDinamica_R!$A$3,
"[Base_Tarjetas].[PERIODO]","[Base_Tarjetas].[PERIODO].&amp;[" &amp; TEXT(V$6,"yyyymm") &amp; "]",
"[Base_Tarjetas].[Metrica]","[Base_Tarjetas].[Metrica].&amp;[" &amp; $A72 &amp; "]",
"[Base_Tarjetas].[SEGMENTO_DESCRIP]","[Base_Tarjetas].[SEGMENTO_DESCRIP].&amp;[" &amp; $C$6 &amp; "]",
"[Base_Tarjetas].[SITUACION]","[Base_Tarjetas].[SITUACION].&amp;[" &amp; $C72 &amp; "]",
"[Base_Tarjetas].[TIPO]","[Base_Tarjetas].[TIPO].&amp;[" &amp; $C$1 &amp; "]")/1000,
0)</f>
        <v>0</v>
      </c>
      <c r="W72" s="8">
        <f>IFERROR(
GETPIVOTDATA("[Base_Tarjetas].[Importe]",TDinamica_R!$A$3,
"[Base_Tarjetas].[PERIODO]","[Base_Tarjetas].[PERIODO].&amp;[" &amp; TEXT(W$6,"yyyymm") &amp; "]",
"[Base_Tarjetas].[Metrica]","[Base_Tarjetas].[Metrica].&amp;[" &amp; $A72 &amp; "]",
"[Base_Tarjetas].[SEGMENTO_DESCRIP]","[Base_Tarjetas].[SEGMENTO_DESCRIP].&amp;[" &amp; $C$6 &amp; "]",
"[Base_Tarjetas].[SITUACION]","[Base_Tarjetas].[SITUACION].&amp;[" &amp; $C72 &amp; "]",
"[Base_Tarjetas].[TIPO]","[Base_Tarjetas].[TIPO].&amp;[" &amp; $C$1 &amp; "]")/1000,
0)</f>
        <v>0</v>
      </c>
      <c r="X72" s="8">
        <f>IFERROR(
GETPIVOTDATA("[Base_Tarjetas].[Importe]",TDinamica_R!$A$3,
"[Base_Tarjetas].[PERIODO]","[Base_Tarjetas].[PERIODO].&amp;[" &amp; TEXT(X$6,"yyyymm") &amp; "]",
"[Base_Tarjetas].[Metrica]","[Base_Tarjetas].[Metrica].&amp;[" &amp; $A72 &amp; "]",
"[Base_Tarjetas].[SEGMENTO_DESCRIP]","[Base_Tarjetas].[SEGMENTO_DESCRIP].&amp;[" &amp; $C$6 &amp; "]",
"[Base_Tarjetas].[SITUACION]","[Base_Tarjetas].[SITUACION].&amp;[" &amp; $C72 &amp; "]",
"[Base_Tarjetas].[TIPO]","[Base_Tarjetas].[TIPO].&amp;[" &amp; $C$1 &amp; "]")/1000,
0)</f>
        <v>0</v>
      </c>
      <c r="Y72" s="8">
        <f>IFERROR(
GETPIVOTDATA("[Base_Tarjetas].[Importe]",TDinamica_R!$A$3,
"[Base_Tarjetas].[PERIODO]","[Base_Tarjetas].[PERIODO].&amp;[" &amp; TEXT(Y$6,"yyyymm") &amp; "]",
"[Base_Tarjetas].[Metrica]","[Base_Tarjetas].[Metrica].&amp;[" &amp; $A72 &amp; "]",
"[Base_Tarjetas].[SEGMENTO_DESCRIP]","[Base_Tarjetas].[SEGMENTO_DESCRIP].&amp;[" &amp; $C$6 &amp; "]",
"[Base_Tarjetas].[SITUACION]","[Base_Tarjetas].[SITUACION].&amp;[" &amp; $C72 &amp; "]",
"[Base_Tarjetas].[TIPO]","[Base_Tarjetas].[TIPO].&amp;[" &amp; $C$1 &amp; "]")/1000,
0)</f>
        <v>0</v>
      </c>
      <c r="Z72" s="8">
        <f>IFERROR(
GETPIVOTDATA("[Base_Tarjetas].[Importe]",TDinamica_R!$A$3,
"[Base_Tarjetas].[PERIODO]","[Base_Tarjetas].[PERIODO].&amp;[" &amp; TEXT(Z$6,"yyyymm") &amp; "]",
"[Base_Tarjetas].[Metrica]","[Base_Tarjetas].[Metrica].&amp;[" &amp; $A72 &amp; "]",
"[Base_Tarjetas].[SEGMENTO_DESCRIP]","[Base_Tarjetas].[SEGMENTO_DESCRIP].&amp;[" &amp; $C$6 &amp; "]",
"[Base_Tarjetas].[SITUACION]","[Base_Tarjetas].[SITUACION].&amp;[" &amp; $C72 &amp; "]",
"[Base_Tarjetas].[TIPO]","[Base_Tarjetas].[TIPO].&amp;[" &amp; $C$1 &amp; "]")/1000,
0)</f>
        <v>0</v>
      </c>
      <c r="AA72" s="8">
        <f>IFERROR(
GETPIVOTDATA("[Base_Tarjetas].[Importe]",TDinamica_R!$A$3,
"[Base_Tarjetas].[PERIODO]","[Base_Tarjetas].[PERIODO].&amp;[" &amp; TEXT(AA$6,"yyyymm") &amp; "]",
"[Base_Tarjetas].[Metrica]","[Base_Tarjetas].[Metrica].&amp;[" &amp; $A72 &amp; "]",
"[Base_Tarjetas].[SEGMENTO_DESCRIP]","[Base_Tarjetas].[SEGMENTO_DESCRIP].&amp;[" &amp; $C$6 &amp; "]",
"[Base_Tarjetas].[SITUACION]","[Base_Tarjetas].[SITUACION].&amp;[" &amp; $C72 &amp; "]",
"[Base_Tarjetas].[TIPO]","[Base_Tarjetas].[TIPO].&amp;[" &amp; $C$1 &amp; "]")/1000,
0)</f>
        <v>0</v>
      </c>
      <c r="AB72" s="8">
        <f>IFERROR(
GETPIVOTDATA("[Base_Tarjetas].[Importe]",TDinamica_R!$A$3,
"[Base_Tarjetas].[PERIODO]","[Base_Tarjetas].[PERIODO].&amp;[" &amp; TEXT(AB$6,"yyyymm") &amp; "]",
"[Base_Tarjetas].[Metrica]","[Base_Tarjetas].[Metrica].&amp;[" &amp; $A72 &amp; "]",
"[Base_Tarjetas].[SEGMENTO_DESCRIP]","[Base_Tarjetas].[SEGMENTO_DESCRIP].&amp;[" &amp; $C$6 &amp; "]",
"[Base_Tarjetas].[SITUACION]","[Base_Tarjetas].[SITUACION].&amp;[" &amp; $C72 &amp; "]",
"[Base_Tarjetas].[TIPO]","[Base_Tarjetas].[TIPO].&amp;[" &amp; $C$1 &amp; "]")/1000,
0)</f>
        <v>0</v>
      </c>
      <c r="AC72" s="8">
        <f>IFERROR(
GETPIVOTDATA("[Base_Tarjetas].[Importe]",TDinamica_R!$A$3,
"[Base_Tarjetas].[PERIODO]","[Base_Tarjetas].[PERIODO].&amp;[" &amp; TEXT(AC$6,"yyyymm") &amp; "]",
"[Base_Tarjetas].[Metrica]","[Base_Tarjetas].[Metrica].&amp;[" &amp; $A72 &amp; "]",
"[Base_Tarjetas].[SEGMENTO_DESCRIP]","[Base_Tarjetas].[SEGMENTO_DESCRIP].&amp;[" &amp; $C$6 &amp; "]",
"[Base_Tarjetas].[SITUACION]","[Base_Tarjetas].[SITUACION].&amp;[" &amp; $C72 &amp; "]",
"[Base_Tarjetas].[TIPO]","[Base_Tarjetas].[TIPO].&amp;[" &amp; $C$1 &amp; "]")/1000,
0)</f>
        <v>0</v>
      </c>
      <c r="AD72" s="8">
        <f>IFERROR(
GETPIVOTDATA("[Base_Tarjetas].[Importe]",TDinamica_R!$A$3,
"[Base_Tarjetas].[PERIODO]","[Base_Tarjetas].[PERIODO].&amp;[" &amp; TEXT(AD$6,"yyyymm") &amp; "]",
"[Base_Tarjetas].[Metrica]","[Base_Tarjetas].[Metrica].&amp;[" &amp; $A72 &amp; "]",
"[Base_Tarjetas].[SEGMENTO_DESCRIP]","[Base_Tarjetas].[SEGMENTO_DESCRIP].&amp;[" &amp; $C$6 &amp; "]",
"[Base_Tarjetas].[SITUACION]","[Base_Tarjetas].[SITUACION].&amp;[" &amp; $C72 &amp; "]",
"[Base_Tarjetas].[TIPO]","[Base_Tarjetas].[TIPO].&amp;[" &amp; $C$1 &amp; "]")/1000,
0)</f>
        <v>0</v>
      </c>
      <c r="AE72" s="8">
        <f>IFERROR(
GETPIVOTDATA("[Base_Tarjetas].[Importe]",TDinamica_R!$A$3,
"[Base_Tarjetas].[PERIODO]","[Base_Tarjetas].[PERIODO].&amp;[" &amp; TEXT(AE$6,"yyyymm") &amp; "]",
"[Base_Tarjetas].[Metrica]","[Base_Tarjetas].[Metrica].&amp;[" &amp; $A72 &amp; "]",
"[Base_Tarjetas].[SEGMENTO_DESCRIP]","[Base_Tarjetas].[SEGMENTO_DESCRIP].&amp;[" &amp; $C$6 &amp; "]",
"[Base_Tarjetas].[SITUACION]","[Base_Tarjetas].[SITUACION].&amp;[" &amp; $C72 &amp; "]",
"[Base_Tarjetas].[TIPO]","[Base_Tarjetas].[TIPO].&amp;[" &amp; $C$1 &amp; "]")/1000,
0)</f>
        <v>0</v>
      </c>
      <c r="AF72" s="8">
        <f>IFERROR(
GETPIVOTDATA("[Base_Tarjetas].[Importe]",TDinamica_R!$A$3,
"[Base_Tarjetas].[PERIODO]","[Base_Tarjetas].[PERIODO].&amp;[" &amp; TEXT(AF$6,"yyyymm") &amp; "]",
"[Base_Tarjetas].[Metrica]","[Base_Tarjetas].[Metrica].&amp;[" &amp; $A72 &amp; "]",
"[Base_Tarjetas].[SEGMENTO_DESCRIP]","[Base_Tarjetas].[SEGMENTO_DESCRIP].&amp;[" &amp; $C$6 &amp; "]",
"[Base_Tarjetas].[SITUACION]","[Base_Tarjetas].[SITUACION].&amp;[" &amp; $C72 &amp; "]",
"[Base_Tarjetas].[TIPO]","[Base_Tarjetas].[TIPO].&amp;[" &amp; $C$1 &amp; "]")/1000,
0)</f>
        <v>0</v>
      </c>
      <c r="AG72" s="8">
        <f>IFERROR(
GETPIVOTDATA("[Base_Tarjetas].[Importe]",TDinamica_R!$A$3,
"[Base_Tarjetas].[PERIODO]","[Base_Tarjetas].[PERIODO].&amp;[" &amp; TEXT(AG$6,"yyyymm") &amp; "]",
"[Base_Tarjetas].[Metrica]","[Base_Tarjetas].[Metrica].&amp;[" &amp; $A72 &amp; "]",
"[Base_Tarjetas].[SEGMENTO_DESCRIP]","[Base_Tarjetas].[SEGMENTO_DESCRIP].&amp;[" &amp; $C$6 &amp; "]",
"[Base_Tarjetas].[SITUACION]","[Base_Tarjetas].[SITUACION].&amp;[" &amp; $C72 &amp; "]",
"[Base_Tarjetas].[TIPO]","[Base_Tarjetas].[TIPO].&amp;[" &amp; $C$1 &amp; "]")/1000,
0)</f>
        <v>0</v>
      </c>
      <c r="AH72" s="8">
        <f>IFERROR(
GETPIVOTDATA("[Base_Tarjetas].[Importe]",TDinamica_R!$A$3,
"[Base_Tarjetas].[PERIODO]","[Base_Tarjetas].[PERIODO].&amp;[" &amp; TEXT(AH$6,"yyyymm") &amp; "]",
"[Base_Tarjetas].[Metrica]","[Base_Tarjetas].[Metrica].&amp;[" &amp; $A72 &amp; "]",
"[Base_Tarjetas].[SEGMENTO_DESCRIP]","[Base_Tarjetas].[SEGMENTO_DESCRIP].&amp;[" &amp; $C$6 &amp; "]",
"[Base_Tarjetas].[SITUACION]","[Base_Tarjetas].[SITUACION].&amp;[" &amp; $C72 &amp; "]",
"[Base_Tarjetas].[TIPO]","[Base_Tarjetas].[TIPO].&amp;[" &amp; $C$1 &amp; "]")/1000,
0)</f>
        <v>0</v>
      </c>
      <c r="AI72" s="8">
        <f>IFERROR(
GETPIVOTDATA("[Base_Tarjetas].[Importe]",TDinamica_R!$A$3,
"[Base_Tarjetas].[PERIODO]","[Base_Tarjetas].[PERIODO].&amp;[" &amp; TEXT(AI$6,"yyyymm") &amp; "]",
"[Base_Tarjetas].[Metrica]","[Base_Tarjetas].[Metrica].&amp;[" &amp; $A72 &amp; "]",
"[Base_Tarjetas].[SEGMENTO_DESCRIP]","[Base_Tarjetas].[SEGMENTO_DESCRIP].&amp;[" &amp; $C$6 &amp; "]",
"[Base_Tarjetas].[SITUACION]","[Base_Tarjetas].[SITUACION].&amp;[" &amp; $C72 &amp; "]",
"[Base_Tarjetas].[TIPO]","[Base_Tarjetas].[TIPO].&amp;[" &amp; $C$1 &amp; "]")/1000,
0)</f>
        <v>0</v>
      </c>
      <c r="AJ72" s="8">
        <f>IFERROR(
GETPIVOTDATA("[Base_Tarjetas].[Importe]",TDinamica_R!$A$3,
"[Base_Tarjetas].[PERIODO]","[Base_Tarjetas].[PERIODO].&amp;[" &amp; TEXT(AJ$6,"yyyymm") &amp; "]",
"[Base_Tarjetas].[Metrica]","[Base_Tarjetas].[Metrica].&amp;[" &amp; $A72 &amp; "]",
"[Base_Tarjetas].[SEGMENTO_DESCRIP]","[Base_Tarjetas].[SEGMENTO_DESCRIP].&amp;[" &amp; $C$6 &amp; "]",
"[Base_Tarjetas].[SITUACION]","[Base_Tarjetas].[SITUACION].&amp;[" &amp; $C72 &amp; "]",
"[Base_Tarjetas].[TIPO]","[Base_Tarjetas].[TIPO].&amp;[" &amp; $C$1 &amp; "]")/1000,
0)</f>
        <v>0</v>
      </c>
      <c r="AK72" s="8">
        <f>IFERROR(
GETPIVOTDATA("[Base_Tarjetas].[Importe]",TDinamica_R!$A$3,
"[Base_Tarjetas].[PERIODO]","[Base_Tarjetas].[PERIODO].&amp;[" &amp; TEXT(AK$6,"yyyymm") &amp; "]",
"[Base_Tarjetas].[Metrica]","[Base_Tarjetas].[Metrica].&amp;[" &amp; $A72 &amp; "]",
"[Base_Tarjetas].[SEGMENTO_DESCRIP]","[Base_Tarjetas].[SEGMENTO_DESCRIP].&amp;[" &amp; $C$6 &amp; "]",
"[Base_Tarjetas].[SITUACION]","[Base_Tarjetas].[SITUACION].&amp;[" &amp; $C72 &amp; "]",
"[Base_Tarjetas].[TIPO]","[Base_Tarjetas].[TIPO].&amp;[" &amp; $C$1 &amp; "]")/1000,
0)</f>
        <v>0</v>
      </c>
      <c r="AL72" s="8">
        <f>IFERROR(
GETPIVOTDATA("[Base_Tarjetas].[Importe]",TDinamica_R!$A$3,
"[Base_Tarjetas].[PERIODO]","[Base_Tarjetas].[PERIODO].&amp;[" &amp; TEXT(AL$6,"yyyymm") &amp; "]",
"[Base_Tarjetas].[Metrica]","[Base_Tarjetas].[Metrica].&amp;[" &amp; $A72 &amp; "]",
"[Base_Tarjetas].[SEGMENTO_DESCRIP]","[Base_Tarjetas].[SEGMENTO_DESCRIP].&amp;[" &amp; $C$6 &amp; "]",
"[Base_Tarjetas].[SITUACION]","[Base_Tarjetas].[SITUACION].&amp;[" &amp; $C72 &amp; "]",
"[Base_Tarjetas].[TIPO]","[Base_Tarjetas].[TIPO].&amp;[" &amp; $C$1 &amp; "]")/1000,
0)</f>
        <v>0</v>
      </c>
      <c r="AM72" s="8">
        <f>IFERROR(
GETPIVOTDATA("[Base_Tarjetas].[Importe]",TDinamica_R!$A$3,
"[Base_Tarjetas].[PERIODO]","[Base_Tarjetas].[PERIODO].&amp;[" &amp; TEXT(AM$6,"yyyymm") &amp; "]",
"[Base_Tarjetas].[Metrica]","[Base_Tarjetas].[Metrica].&amp;[" &amp; $A72 &amp; "]",
"[Base_Tarjetas].[SEGMENTO_DESCRIP]","[Base_Tarjetas].[SEGMENTO_DESCRIP].&amp;[" &amp; $C$6 &amp; "]",
"[Base_Tarjetas].[SITUACION]","[Base_Tarjetas].[SITUACION].&amp;[" &amp; $C72 &amp; "]",
"[Base_Tarjetas].[TIPO]","[Base_Tarjetas].[TIPO].&amp;[" &amp; $C$1 &amp; "]")/1000,
0)</f>
        <v>0</v>
      </c>
      <c r="AN72" s="8">
        <f>IFERROR(
GETPIVOTDATA("[Base_Tarjetas].[Importe]",TDinamica_R!$A$3,
"[Base_Tarjetas].[PERIODO]","[Base_Tarjetas].[PERIODO].&amp;[" &amp; TEXT(AN$6,"yyyymm") &amp; "]",
"[Base_Tarjetas].[Metrica]","[Base_Tarjetas].[Metrica].&amp;[" &amp; $A72 &amp; "]",
"[Base_Tarjetas].[SEGMENTO_DESCRIP]","[Base_Tarjetas].[SEGMENTO_DESCRIP].&amp;[" &amp; $C$6 &amp; "]",
"[Base_Tarjetas].[SITUACION]","[Base_Tarjetas].[SITUACION].&amp;[" &amp; $C72 &amp; "]",
"[Base_Tarjetas].[TIPO]","[Base_Tarjetas].[TIPO].&amp;[" &amp; $C$1 &amp; "]")/1000,
0)</f>
        <v>0</v>
      </c>
      <c r="AO72" s="8">
        <f>IFERROR(
GETPIVOTDATA("[Base_Tarjetas].[Importe]",TDinamica_R!$A$3,
"[Base_Tarjetas].[PERIODO]","[Base_Tarjetas].[PERIODO].&amp;[" &amp; TEXT(AO$6,"yyyymm") &amp; "]",
"[Base_Tarjetas].[Metrica]","[Base_Tarjetas].[Metrica].&amp;[" &amp; $A72 &amp; "]",
"[Base_Tarjetas].[SEGMENTO_DESCRIP]","[Base_Tarjetas].[SEGMENTO_DESCRIP].&amp;[" &amp; $C$6 &amp; "]",
"[Base_Tarjetas].[SITUACION]","[Base_Tarjetas].[SITUACION].&amp;[" &amp; $C72 &amp; "]",
"[Base_Tarjetas].[TIPO]","[Base_Tarjetas].[TIPO].&amp;[" &amp; $C$1 &amp; "]")/1000,
0)</f>
        <v>0</v>
      </c>
      <c r="AP72" s="8">
        <f>IFERROR(
GETPIVOTDATA("[Base_Tarjetas].[Importe]",TDinamica_R!$A$3,
"[Base_Tarjetas].[PERIODO]","[Base_Tarjetas].[PERIODO].&amp;[" &amp; TEXT(AP$6,"yyyymm") &amp; "]",
"[Base_Tarjetas].[Metrica]","[Base_Tarjetas].[Metrica].&amp;[" &amp; $A72 &amp; "]",
"[Base_Tarjetas].[SEGMENTO_DESCRIP]","[Base_Tarjetas].[SEGMENTO_DESCRIP].&amp;[" &amp; $C$6 &amp; "]",
"[Base_Tarjetas].[SITUACION]","[Base_Tarjetas].[SITUACION].&amp;[" &amp; $C72 &amp; "]",
"[Base_Tarjetas].[TIPO]","[Base_Tarjetas].[TIPO].&amp;[" &amp; $C$1 &amp; "]")/1000,
0)</f>
        <v>0</v>
      </c>
      <c r="AQ72" s="8">
        <f>IFERROR(
GETPIVOTDATA("[Base_Tarjetas].[Importe]",TDinamica_R!$A$3,
"[Base_Tarjetas].[PERIODO]","[Base_Tarjetas].[PERIODO].&amp;[" &amp; TEXT(AQ$6,"yyyymm") &amp; "]",
"[Base_Tarjetas].[Metrica]","[Base_Tarjetas].[Metrica].&amp;[" &amp; $A72 &amp; "]",
"[Base_Tarjetas].[SEGMENTO_DESCRIP]","[Base_Tarjetas].[SEGMENTO_DESCRIP].&amp;[" &amp; $C$6 &amp; "]",
"[Base_Tarjetas].[SITUACION]","[Base_Tarjetas].[SITUACION].&amp;[" &amp; $C72 &amp; "]",
"[Base_Tarjetas].[TIPO]","[Base_Tarjetas].[TIPO].&amp;[" &amp; $C$1 &amp; "]")/1000,
0)</f>
        <v>0</v>
      </c>
      <c r="AR72" s="8">
        <f>IFERROR(
GETPIVOTDATA("[Base_Tarjetas].[Importe]",TDinamica_R!$A$3,
"[Base_Tarjetas].[PERIODO]","[Base_Tarjetas].[PERIODO].&amp;[" &amp; TEXT(AR$6,"yyyymm") &amp; "]",
"[Base_Tarjetas].[Metrica]","[Base_Tarjetas].[Metrica].&amp;[" &amp; $A72 &amp; "]",
"[Base_Tarjetas].[SEGMENTO_DESCRIP]","[Base_Tarjetas].[SEGMENTO_DESCRIP].&amp;[" &amp; $C$6 &amp; "]",
"[Base_Tarjetas].[SITUACION]","[Base_Tarjetas].[SITUACION].&amp;[" &amp; $C72 &amp; "]",
"[Base_Tarjetas].[TIPO]","[Base_Tarjetas].[TIPO].&amp;[" &amp; $C$1 &amp; "]")/1000,
0)</f>
        <v>0</v>
      </c>
      <c r="AS72" s="8">
        <f>IFERROR(
GETPIVOTDATA("[Base_Tarjetas].[Importe]",TDinamica_R!$A$3,
"[Base_Tarjetas].[PERIODO]","[Base_Tarjetas].[PERIODO].&amp;[" &amp; TEXT(AS$6,"yyyymm") &amp; "]",
"[Base_Tarjetas].[Metrica]","[Base_Tarjetas].[Metrica].&amp;[" &amp; $A72 &amp; "]",
"[Base_Tarjetas].[SEGMENTO_DESCRIP]","[Base_Tarjetas].[SEGMENTO_DESCRIP].&amp;[" &amp; $C$6 &amp; "]",
"[Base_Tarjetas].[SITUACION]","[Base_Tarjetas].[SITUACION].&amp;[" &amp; $C72 &amp; "]",
"[Base_Tarjetas].[TIPO]","[Base_Tarjetas].[TIPO].&amp;[" &amp; $C$1 &amp; "]")/1000,
0)</f>
        <v>0</v>
      </c>
      <c r="AT72" s="8">
        <f>IFERROR(
GETPIVOTDATA("[Base_Tarjetas].[Importe]",TDinamica_R!$A$3,
"[Base_Tarjetas].[PERIODO]","[Base_Tarjetas].[PERIODO].&amp;[" &amp; TEXT(AT$6,"yyyymm") &amp; "]",
"[Base_Tarjetas].[Metrica]","[Base_Tarjetas].[Metrica].&amp;[" &amp; $A72 &amp; "]",
"[Base_Tarjetas].[SEGMENTO_DESCRIP]","[Base_Tarjetas].[SEGMENTO_DESCRIP].&amp;[" &amp; $C$6 &amp; "]",
"[Base_Tarjetas].[SITUACION]","[Base_Tarjetas].[SITUACION].&amp;[" &amp; $C72 &amp; "]",
"[Base_Tarjetas].[TIPO]","[Base_Tarjetas].[TIPO].&amp;[" &amp; $C$1 &amp; "]")/1000,
0)</f>
        <v>0</v>
      </c>
      <c r="AU72" s="8">
        <f>IFERROR(
GETPIVOTDATA("[Base_Tarjetas].[Importe]",TDinamica_R!$A$3,
"[Base_Tarjetas].[PERIODO]","[Base_Tarjetas].[PERIODO].&amp;[" &amp; TEXT(AU$6,"yyyymm") &amp; "]",
"[Base_Tarjetas].[Metrica]","[Base_Tarjetas].[Metrica].&amp;[" &amp; $A72 &amp; "]",
"[Base_Tarjetas].[SEGMENTO_DESCRIP]","[Base_Tarjetas].[SEGMENTO_DESCRIP].&amp;[" &amp; $C$6 &amp; "]",
"[Base_Tarjetas].[SITUACION]","[Base_Tarjetas].[SITUACION].&amp;[" &amp; $C72 &amp; "]",
"[Base_Tarjetas].[TIPO]","[Base_Tarjetas].[TIPO].&amp;[" &amp; $C$1 &amp; "]")/1000,
0)</f>
        <v>0</v>
      </c>
      <c r="AV72" s="8">
        <f>IFERROR(
GETPIVOTDATA("[Base_Tarjetas].[Importe]",TDinamica_R!$A$3,
"[Base_Tarjetas].[PERIODO]","[Base_Tarjetas].[PERIODO].&amp;[" &amp; TEXT(AV$6,"yyyymm") &amp; "]",
"[Base_Tarjetas].[Metrica]","[Base_Tarjetas].[Metrica].&amp;[" &amp; $A72 &amp; "]",
"[Base_Tarjetas].[SEGMENTO_DESCRIP]","[Base_Tarjetas].[SEGMENTO_DESCRIP].&amp;[" &amp; $C$6 &amp; "]",
"[Base_Tarjetas].[SITUACION]","[Base_Tarjetas].[SITUACION].&amp;[" &amp; $C72 &amp; "]",
"[Base_Tarjetas].[TIPO]","[Base_Tarjetas].[TIPO].&amp;[" &amp; $C$1 &amp; "]")/1000,
0)</f>
        <v>0</v>
      </c>
      <c r="AW72" s="8">
        <f>IFERROR(
GETPIVOTDATA("[Base_Tarjetas].[Importe]",TDinamica_R!$A$3,
"[Base_Tarjetas].[PERIODO]","[Base_Tarjetas].[PERIODO].&amp;[" &amp; TEXT(AW$6,"yyyymm") &amp; "]",
"[Base_Tarjetas].[Metrica]","[Base_Tarjetas].[Metrica].&amp;[" &amp; $A72 &amp; "]",
"[Base_Tarjetas].[SEGMENTO_DESCRIP]","[Base_Tarjetas].[SEGMENTO_DESCRIP].&amp;[" &amp; $C$6 &amp; "]",
"[Base_Tarjetas].[SITUACION]","[Base_Tarjetas].[SITUACION].&amp;[" &amp; $C72 &amp; "]",
"[Base_Tarjetas].[TIPO]","[Base_Tarjetas].[TIPO].&amp;[" &amp; $C$1 &amp; "]")/1000,
0)</f>
        <v>0</v>
      </c>
      <c r="AX72" s="8">
        <f>IFERROR(
GETPIVOTDATA("[Base_Tarjetas].[Importe]",TDinamica_R!$A$3,
"[Base_Tarjetas].[PERIODO]","[Base_Tarjetas].[PERIODO].&amp;[" &amp; TEXT(AX$6,"yyyymm") &amp; "]",
"[Base_Tarjetas].[Metrica]","[Base_Tarjetas].[Metrica].&amp;[" &amp; $A72 &amp; "]",
"[Base_Tarjetas].[SEGMENTO_DESCRIP]","[Base_Tarjetas].[SEGMENTO_DESCRIP].&amp;[" &amp; $C$6 &amp; "]",
"[Base_Tarjetas].[SITUACION]","[Base_Tarjetas].[SITUACION].&amp;[" &amp; $C72 &amp; "]",
"[Base_Tarjetas].[TIPO]","[Base_Tarjetas].[TIPO].&amp;[" &amp; $C$1 &amp; "]")/1000,
0)</f>
        <v>0</v>
      </c>
      <c r="AY72" s="8">
        <f>IFERROR(
GETPIVOTDATA("[Base_Tarjetas].[Importe]",TDinamica_R!$A$3,
"[Base_Tarjetas].[PERIODO]","[Base_Tarjetas].[PERIODO].&amp;[" &amp; TEXT(AY$6,"yyyymm") &amp; "]",
"[Base_Tarjetas].[Metrica]","[Base_Tarjetas].[Metrica].&amp;[" &amp; $A72 &amp; "]",
"[Base_Tarjetas].[SEGMENTO_DESCRIP]","[Base_Tarjetas].[SEGMENTO_DESCRIP].&amp;[" &amp; $C$6 &amp; "]",
"[Base_Tarjetas].[SITUACION]","[Base_Tarjetas].[SITUACION].&amp;[" &amp; $C72 &amp; "]",
"[Base_Tarjetas].[TIPO]","[Base_Tarjetas].[TIPO].&amp;[" &amp; $C$1 &amp; "]")/1000,
0)</f>
        <v>0</v>
      </c>
      <c r="AZ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TEXT(AZ$6,"yyyymm") &amp; "]"),
0)</f>
        <v>0</v>
      </c>
      <c r="BA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TEXT(BA$6,"yyyymm") &amp; "]"),
0)</f>
        <v>0</v>
      </c>
      <c r="BB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TEXT(BB$6,"yyyymm") &amp; "]"),
0)</f>
        <v>0</v>
      </c>
      <c r="BC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TEXT(BC$6,"yyyymm") &amp; "]"),
0)</f>
        <v>0</v>
      </c>
      <c r="BD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TEXT(BD$6,"yyyymm") &amp; "]"),
0)</f>
        <v>0</v>
      </c>
      <c r="BE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TEXT(BE$6,"yyyymm") &amp; "]"),
0)</f>
        <v>0</v>
      </c>
      <c r="BF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TEXT(BF$6,"yyyymm") &amp; "]"),
0)</f>
        <v>0</v>
      </c>
      <c r="BG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TEXT(BG$6,"yyyymm") &amp; "]"),
0)</f>
        <v>0</v>
      </c>
      <c r="BH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TEXT(BH$6,"yyyymm") &amp; "]"),
0)</f>
        <v>0</v>
      </c>
      <c r="BI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TEXT(BI$6,"yyyymm") &amp; "]"),
0)</f>
        <v>0</v>
      </c>
      <c r="BJ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TEXT(BJ$6,"yyyymm") &amp; "]"),
0)</f>
        <v>0</v>
      </c>
      <c r="BK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TEXT(BK$6,"yyyymm") &amp; "]"),
0)</f>
        <v>0</v>
      </c>
      <c r="BO72" s="24">
        <f t="shared" si="170"/>
        <v>0</v>
      </c>
      <c r="BP72" s="24">
        <f t="shared" si="170"/>
        <v>0</v>
      </c>
      <c r="BQ72" s="24">
        <f t="shared" si="170"/>
        <v>0</v>
      </c>
      <c r="BR72" s="24">
        <f t="shared" si="170"/>
        <v>0</v>
      </c>
      <c r="BS72" s="24">
        <f t="shared" si="170"/>
        <v>0</v>
      </c>
      <c r="BT72" s="24">
        <f t="shared" si="170"/>
        <v>0</v>
      </c>
    </row>
    <row r="73" spans="1:72" hidden="1" outlineLevel="1" x14ac:dyDescent="0.25">
      <c r="A73" s="11" t="s">
        <v>35</v>
      </c>
      <c r="C73" s="2" t="s">
        <v>101</v>
      </c>
      <c r="D73" s="8">
        <f>IFERROR(
GETPIVOTDATA("[Base_Tarjetas].[Importe]",TDinamica_R!$A$3,
"[Base_Tarjetas].[PERIODO]","[Base_Tarjetas].[PERIODO].&amp;[" &amp; TEXT(D$6,"yyyymm") &amp; "]",
"[Base_Tarjetas].[Metrica]","[Base_Tarjetas].[Metrica].&amp;[" &amp; $A73 &amp; "]",
"[Base_Tarjetas].[SEGMENTO_DESCRIP]","[Base_Tarjetas].[SEGMENTO_DESCRIP].&amp;[" &amp; $C$6 &amp; "]",
"[Base_Tarjetas].[SITUACION]","[Base_Tarjetas].[SITUACION].&amp;[" &amp; $C73 &amp; "]",
"[Base_Tarjetas].[TIPO]","[Base_Tarjetas].[TIPO].&amp;[" &amp; $C$1 &amp; "]")/1000,
0)</f>
        <v>0</v>
      </c>
      <c r="E73" s="8">
        <f>IFERROR(
GETPIVOTDATA("[Base_Tarjetas].[Importe]",TDinamica_R!$A$3,
"[Base_Tarjetas].[PERIODO]","[Base_Tarjetas].[PERIODO].&amp;[" &amp; TEXT(E$6,"yyyymm") &amp; "]",
"[Base_Tarjetas].[Metrica]","[Base_Tarjetas].[Metrica].&amp;[" &amp; $A73 &amp; "]",
"[Base_Tarjetas].[SEGMENTO_DESCRIP]","[Base_Tarjetas].[SEGMENTO_DESCRIP].&amp;[" &amp; $C$6 &amp; "]",
"[Base_Tarjetas].[SITUACION]","[Base_Tarjetas].[SITUACION].&amp;[" &amp; $C73 &amp; "]",
"[Base_Tarjetas].[TIPO]","[Base_Tarjetas].[TIPO].&amp;[" &amp; $C$1 &amp; "]")/1000,
0)</f>
        <v>0</v>
      </c>
      <c r="F73" s="8">
        <f>IFERROR(
GETPIVOTDATA("[Base_Tarjetas].[Importe]",TDinamica_R!$A$3,
"[Base_Tarjetas].[PERIODO]","[Base_Tarjetas].[PERIODO].&amp;[" &amp; TEXT(F$6,"yyyymm") &amp; "]",
"[Base_Tarjetas].[Metrica]","[Base_Tarjetas].[Metrica].&amp;[" &amp; $A73 &amp; "]",
"[Base_Tarjetas].[SEGMENTO_DESCRIP]","[Base_Tarjetas].[SEGMENTO_DESCRIP].&amp;[" &amp; $C$6 &amp; "]",
"[Base_Tarjetas].[SITUACION]","[Base_Tarjetas].[SITUACION].&amp;[" &amp; $C73 &amp; "]",
"[Base_Tarjetas].[TIPO]","[Base_Tarjetas].[TIPO].&amp;[" &amp; $C$1 &amp; "]")/1000,
0)</f>
        <v>0</v>
      </c>
      <c r="G73" s="8">
        <f>IFERROR(
GETPIVOTDATA("[Base_Tarjetas].[Importe]",TDinamica_R!$A$3,
"[Base_Tarjetas].[PERIODO]","[Base_Tarjetas].[PERIODO].&amp;[" &amp; TEXT(G$6,"yyyymm") &amp; "]",
"[Base_Tarjetas].[Metrica]","[Base_Tarjetas].[Metrica].&amp;[" &amp; $A73 &amp; "]",
"[Base_Tarjetas].[SEGMENTO_DESCRIP]","[Base_Tarjetas].[SEGMENTO_DESCRIP].&amp;[" &amp; $C$6 &amp; "]",
"[Base_Tarjetas].[SITUACION]","[Base_Tarjetas].[SITUACION].&amp;[" &amp; $C73 &amp; "]",
"[Base_Tarjetas].[TIPO]","[Base_Tarjetas].[TIPO].&amp;[" &amp; $C$1 &amp; "]")/1000,
0)</f>
        <v>0</v>
      </c>
      <c r="H73" s="8">
        <f>IFERROR(
GETPIVOTDATA("[Base_Tarjetas].[Importe]",TDinamica_R!$A$3,
"[Base_Tarjetas].[PERIODO]","[Base_Tarjetas].[PERIODO].&amp;[" &amp; TEXT(H$6,"yyyymm") &amp; "]",
"[Base_Tarjetas].[Metrica]","[Base_Tarjetas].[Metrica].&amp;[" &amp; $A73 &amp; "]",
"[Base_Tarjetas].[SEGMENTO_DESCRIP]","[Base_Tarjetas].[SEGMENTO_DESCRIP].&amp;[" &amp; $C$6 &amp; "]",
"[Base_Tarjetas].[SITUACION]","[Base_Tarjetas].[SITUACION].&amp;[" &amp; $C73 &amp; "]",
"[Base_Tarjetas].[TIPO]","[Base_Tarjetas].[TIPO].&amp;[" &amp; $C$1 &amp; "]")/1000,
0)</f>
        <v>0</v>
      </c>
      <c r="I73" s="8">
        <f>IFERROR(
GETPIVOTDATA("[Base_Tarjetas].[Importe]",TDinamica_R!$A$3,
"[Base_Tarjetas].[PERIODO]","[Base_Tarjetas].[PERIODO].&amp;[" &amp; TEXT(I$6,"yyyymm") &amp; "]",
"[Base_Tarjetas].[Metrica]","[Base_Tarjetas].[Metrica].&amp;[" &amp; $A73 &amp; "]",
"[Base_Tarjetas].[SEGMENTO_DESCRIP]","[Base_Tarjetas].[SEGMENTO_DESCRIP].&amp;[" &amp; $C$6 &amp; "]",
"[Base_Tarjetas].[SITUACION]","[Base_Tarjetas].[SITUACION].&amp;[" &amp; $C73 &amp; "]",
"[Base_Tarjetas].[TIPO]","[Base_Tarjetas].[TIPO].&amp;[" &amp; $C$1 &amp; "]")/1000,
0)</f>
        <v>0</v>
      </c>
      <c r="J73" s="8">
        <f>IFERROR(
GETPIVOTDATA("[Base_Tarjetas].[Importe]",TDinamica_R!$A$3,
"[Base_Tarjetas].[PERIODO]","[Base_Tarjetas].[PERIODO].&amp;[" &amp; TEXT(J$6,"yyyymm") &amp; "]",
"[Base_Tarjetas].[Metrica]","[Base_Tarjetas].[Metrica].&amp;[" &amp; $A73 &amp; "]",
"[Base_Tarjetas].[SEGMENTO_DESCRIP]","[Base_Tarjetas].[SEGMENTO_DESCRIP].&amp;[" &amp; $C$6 &amp; "]",
"[Base_Tarjetas].[SITUACION]","[Base_Tarjetas].[SITUACION].&amp;[" &amp; $C73 &amp; "]",
"[Base_Tarjetas].[TIPO]","[Base_Tarjetas].[TIPO].&amp;[" &amp; $C$1 &amp; "]")/1000,
0)</f>
        <v>0</v>
      </c>
      <c r="K73" s="8">
        <f>IFERROR(
GETPIVOTDATA("[Base_Tarjetas].[Importe]",TDinamica_R!$A$3,
"[Base_Tarjetas].[PERIODO]","[Base_Tarjetas].[PERIODO].&amp;[" &amp; TEXT(K$6,"yyyymm") &amp; "]",
"[Base_Tarjetas].[Metrica]","[Base_Tarjetas].[Metrica].&amp;[" &amp; $A73 &amp; "]",
"[Base_Tarjetas].[SEGMENTO_DESCRIP]","[Base_Tarjetas].[SEGMENTO_DESCRIP].&amp;[" &amp; $C$6 &amp; "]",
"[Base_Tarjetas].[SITUACION]","[Base_Tarjetas].[SITUACION].&amp;[" &amp; $C73 &amp; "]",
"[Base_Tarjetas].[TIPO]","[Base_Tarjetas].[TIPO].&amp;[" &amp; $C$1 &amp; "]")/1000,
0)</f>
        <v>0</v>
      </c>
      <c r="L73" s="8">
        <f>IFERROR(
GETPIVOTDATA("[Base_Tarjetas].[Importe]",TDinamica_R!$A$3,
"[Base_Tarjetas].[PERIODO]","[Base_Tarjetas].[PERIODO].&amp;[" &amp; TEXT(L$6,"yyyymm") &amp; "]",
"[Base_Tarjetas].[Metrica]","[Base_Tarjetas].[Metrica].&amp;[" &amp; $A73 &amp; "]",
"[Base_Tarjetas].[SEGMENTO_DESCRIP]","[Base_Tarjetas].[SEGMENTO_DESCRIP].&amp;[" &amp; $C$6 &amp; "]",
"[Base_Tarjetas].[SITUACION]","[Base_Tarjetas].[SITUACION].&amp;[" &amp; $C73 &amp; "]",
"[Base_Tarjetas].[TIPO]","[Base_Tarjetas].[TIPO].&amp;[" &amp; $C$1 &amp; "]")/1000,
0)</f>
        <v>0</v>
      </c>
      <c r="M73" s="8">
        <f>IFERROR(
GETPIVOTDATA("[Base_Tarjetas].[Importe]",TDinamica_R!$A$3,
"[Base_Tarjetas].[PERIODO]","[Base_Tarjetas].[PERIODO].&amp;[" &amp; TEXT(M$6,"yyyymm") &amp; "]",
"[Base_Tarjetas].[Metrica]","[Base_Tarjetas].[Metrica].&amp;[" &amp; $A73 &amp; "]",
"[Base_Tarjetas].[SEGMENTO_DESCRIP]","[Base_Tarjetas].[SEGMENTO_DESCRIP].&amp;[" &amp; $C$6 &amp; "]",
"[Base_Tarjetas].[SITUACION]","[Base_Tarjetas].[SITUACION].&amp;[" &amp; $C73 &amp; "]",
"[Base_Tarjetas].[TIPO]","[Base_Tarjetas].[TIPO].&amp;[" &amp; $C$1 &amp; "]")/1000,
0)</f>
        <v>0</v>
      </c>
      <c r="N73" s="8">
        <f>IFERROR(
GETPIVOTDATA("[Base_Tarjetas].[Importe]",TDinamica_R!$A$3,
"[Base_Tarjetas].[PERIODO]","[Base_Tarjetas].[PERIODO].&amp;[" &amp; TEXT(N$6,"yyyymm") &amp; "]",
"[Base_Tarjetas].[Metrica]","[Base_Tarjetas].[Metrica].&amp;[" &amp; $A73 &amp; "]",
"[Base_Tarjetas].[SEGMENTO_DESCRIP]","[Base_Tarjetas].[SEGMENTO_DESCRIP].&amp;[" &amp; $C$6 &amp; "]",
"[Base_Tarjetas].[SITUACION]","[Base_Tarjetas].[SITUACION].&amp;[" &amp; $C73 &amp; "]",
"[Base_Tarjetas].[TIPO]","[Base_Tarjetas].[TIPO].&amp;[" &amp; $C$1 &amp; "]")/1000,
0)</f>
        <v>0</v>
      </c>
      <c r="O73" s="8">
        <f>IFERROR(
GETPIVOTDATA("[Base_Tarjetas].[Importe]",TDinamica_R!$A$3,
"[Base_Tarjetas].[PERIODO]","[Base_Tarjetas].[PERIODO].&amp;[" &amp; TEXT(O$6,"yyyymm") &amp; "]",
"[Base_Tarjetas].[Metrica]","[Base_Tarjetas].[Metrica].&amp;[" &amp; $A73 &amp; "]",
"[Base_Tarjetas].[SEGMENTO_DESCRIP]","[Base_Tarjetas].[SEGMENTO_DESCRIP].&amp;[" &amp; $C$6 &amp; "]",
"[Base_Tarjetas].[SITUACION]","[Base_Tarjetas].[SITUACION].&amp;[" &amp; $C73 &amp; "]",
"[Base_Tarjetas].[TIPO]","[Base_Tarjetas].[TIPO].&amp;[" &amp; $C$1 &amp; "]")/1000,
0)</f>
        <v>0</v>
      </c>
      <c r="P73" s="8">
        <f>IFERROR(
GETPIVOTDATA("[Base_Tarjetas].[Importe]",TDinamica_R!$A$3,
"[Base_Tarjetas].[PERIODO]","[Base_Tarjetas].[PERIODO].&amp;[" &amp; TEXT(P$6,"yyyymm") &amp; "]",
"[Base_Tarjetas].[Metrica]","[Base_Tarjetas].[Metrica].&amp;[" &amp; $A73 &amp; "]",
"[Base_Tarjetas].[SEGMENTO_DESCRIP]","[Base_Tarjetas].[SEGMENTO_DESCRIP].&amp;[" &amp; $C$6 &amp; "]",
"[Base_Tarjetas].[SITUACION]","[Base_Tarjetas].[SITUACION].&amp;[" &amp; $C73 &amp; "]",
"[Base_Tarjetas].[TIPO]","[Base_Tarjetas].[TIPO].&amp;[" &amp; $C$1 &amp; "]")/1000,
0)</f>
        <v>0</v>
      </c>
      <c r="Q73" s="8">
        <f>IFERROR(
GETPIVOTDATA("[Base_Tarjetas].[Importe]",TDinamica_R!$A$3,
"[Base_Tarjetas].[PERIODO]","[Base_Tarjetas].[PERIODO].&amp;[" &amp; TEXT(Q$6,"yyyymm") &amp; "]",
"[Base_Tarjetas].[Metrica]","[Base_Tarjetas].[Metrica].&amp;[" &amp; $A73 &amp; "]",
"[Base_Tarjetas].[SEGMENTO_DESCRIP]","[Base_Tarjetas].[SEGMENTO_DESCRIP].&amp;[" &amp; $C$6 &amp; "]",
"[Base_Tarjetas].[SITUACION]","[Base_Tarjetas].[SITUACION].&amp;[" &amp; $C73 &amp; "]",
"[Base_Tarjetas].[TIPO]","[Base_Tarjetas].[TIPO].&amp;[" &amp; $C$1 &amp; "]")/1000,
0)</f>
        <v>0</v>
      </c>
      <c r="R73" s="8">
        <f>IFERROR(
GETPIVOTDATA("[Base_Tarjetas].[Importe]",TDinamica_R!$A$3,
"[Base_Tarjetas].[PERIODO]","[Base_Tarjetas].[PERIODO].&amp;[" &amp; TEXT(R$6,"yyyymm") &amp; "]",
"[Base_Tarjetas].[Metrica]","[Base_Tarjetas].[Metrica].&amp;[" &amp; $A73 &amp; "]",
"[Base_Tarjetas].[SEGMENTO_DESCRIP]","[Base_Tarjetas].[SEGMENTO_DESCRIP].&amp;[" &amp; $C$6 &amp; "]",
"[Base_Tarjetas].[SITUACION]","[Base_Tarjetas].[SITUACION].&amp;[" &amp; $C73 &amp; "]",
"[Base_Tarjetas].[TIPO]","[Base_Tarjetas].[TIPO].&amp;[" &amp; $C$1 &amp; "]")/1000,
0)</f>
        <v>0</v>
      </c>
      <c r="S73" s="8">
        <f>IFERROR(
GETPIVOTDATA("[Base_Tarjetas].[Importe]",TDinamica_R!$A$3,
"[Base_Tarjetas].[PERIODO]","[Base_Tarjetas].[PERIODO].&amp;[" &amp; TEXT(S$6,"yyyymm") &amp; "]",
"[Base_Tarjetas].[Metrica]","[Base_Tarjetas].[Metrica].&amp;[" &amp; $A73 &amp; "]",
"[Base_Tarjetas].[SEGMENTO_DESCRIP]","[Base_Tarjetas].[SEGMENTO_DESCRIP].&amp;[" &amp; $C$6 &amp; "]",
"[Base_Tarjetas].[SITUACION]","[Base_Tarjetas].[SITUACION].&amp;[" &amp; $C73 &amp; "]",
"[Base_Tarjetas].[TIPO]","[Base_Tarjetas].[TIPO].&amp;[" &amp; $C$1 &amp; "]")/1000,
0)</f>
        <v>0</v>
      </c>
      <c r="T73" s="8">
        <f>IFERROR(
GETPIVOTDATA("[Base_Tarjetas].[Importe]",TDinamica_R!$A$3,
"[Base_Tarjetas].[PERIODO]","[Base_Tarjetas].[PERIODO].&amp;[" &amp; TEXT(T$6,"yyyymm") &amp; "]",
"[Base_Tarjetas].[Metrica]","[Base_Tarjetas].[Metrica].&amp;[" &amp; $A73 &amp; "]",
"[Base_Tarjetas].[SEGMENTO_DESCRIP]","[Base_Tarjetas].[SEGMENTO_DESCRIP].&amp;[" &amp; $C$6 &amp; "]",
"[Base_Tarjetas].[SITUACION]","[Base_Tarjetas].[SITUACION].&amp;[" &amp; $C73 &amp; "]",
"[Base_Tarjetas].[TIPO]","[Base_Tarjetas].[TIPO].&amp;[" &amp; $C$1 &amp; "]")/1000,
0)</f>
        <v>0</v>
      </c>
      <c r="U73" s="8">
        <f>IFERROR(
GETPIVOTDATA("[Base_Tarjetas].[Importe]",TDinamica_R!$A$3,
"[Base_Tarjetas].[PERIODO]","[Base_Tarjetas].[PERIODO].&amp;[" &amp; TEXT(U$6,"yyyymm") &amp; "]",
"[Base_Tarjetas].[Metrica]","[Base_Tarjetas].[Metrica].&amp;[" &amp; $A73 &amp; "]",
"[Base_Tarjetas].[SEGMENTO_DESCRIP]","[Base_Tarjetas].[SEGMENTO_DESCRIP].&amp;[" &amp; $C$6 &amp; "]",
"[Base_Tarjetas].[SITUACION]","[Base_Tarjetas].[SITUACION].&amp;[" &amp; $C73 &amp; "]",
"[Base_Tarjetas].[TIPO]","[Base_Tarjetas].[TIPO].&amp;[" &amp; $C$1 &amp; "]")/1000,
0)</f>
        <v>0</v>
      </c>
      <c r="V73" s="8">
        <f>IFERROR(
GETPIVOTDATA("[Base_Tarjetas].[Importe]",TDinamica_R!$A$3,
"[Base_Tarjetas].[PERIODO]","[Base_Tarjetas].[PERIODO].&amp;[" &amp; TEXT(V$6,"yyyymm") &amp; "]",
"[Base_Tarjetas].[Metrica]","[Base_Tarjetas].[Metrica].&amp;[" &amp; $A73 &amp; "]",
"[Base_Tarjetas].[SEGMENTO_DESCRIP]","[Base_Tarjetas].[SEGMENTO_DESCRIP].&amp;[" &amp; $C$6 &amp; "]",
"[Base_Tarjetas].[SITUACION]","[Base_Tarjetas].[SITUACION].&amp;[" &amp; $C73 &amp; "]",
"[Base_Tarjetas].[TIPO]","[Base_Tarjetas].[TIPO].&amp;[" &amp; $C$1 &amp; "]")/1000,
0)</f>
        <v>0</v>
      </c>
      <c r="W73" s="8">
        <f>IFERROR(
GETPIVOTDATA("[Base_Tarjetas].[Importe]",TDinamica_R!$A$3,
"[Base_Tarjetas].[PERIODO]","[Base_Tarjetas].[PERIODO].&amp;[" &amp; TEXT(W$6,"yyyymm") &amp; "]",
"[Base_Tarjetas].[Metrica]","[Base_Tarjetas].[Metrica].&amp;[" &amp; $A73 &amp; "]",
"[Base_Tarjetas].[SEGMENTO_DESCRIP]","[Base_Tarjetas].[SEGMENTO_DESCRIP].&amp;[" &amp; $C$6 &amp; "]",
"[Base_Tarjetas].[SITUACION]","[Base_Tarjetas].[SITUACION].&amp;[" &amp; $C73 &amp; "]",
"[Base_Tarjetas].[TIPO]","[Base_Tarjetas].[TIPO].&amp;[" &amp; $C$1 &amp; "]")/1000,
0)</f>
        <v>0</v>
      </c>
      <c r="X73" s="8">
        <f>IFERROR(
GETPIVOTDATA("[Base_Tarjetas].[Importe]",TDinamica_R!$A$3,
"[Base_Tarjetas].[PERIODO]","[Base_Tarjetas].[PERIODO].&amp;[" &amp; TEXT(X$6,"yyyymm") &amp; "]",
"[Base_Tarjetas].[Metrica]","[Base_Tarjetas].[Metrica].&amp;[" &amp; $A73 &amp; "]",
"[Base_Tarjetas].[SEGMENTO_DESCRIP]","[Base_Tarjetas].[SEGMENTO_DESCRIP].&amp;[" &amp; $C$6 &amp; "]",
"[Base_Tarjetas].[SITUACION]","[Base_Tarjetas].[SITUACION].&amp;[" &amp; $C73 &amp; "]",
"[Base_Tarjetas].[TIPO]","[Base_Tarjetas].[TIPO].&amp;[" &amp; $C$1 &amp; "]")/1000,
0)</f>
        <v>0</v>
      </c>
      <c r="Y73" s="8">
        <f>IFERROR(
GETPIVOTDATA("[Base_Tarjetas].[Importe]",TDinamica_R!$A$3,
"[Base_Tarjetas].[PERIODO]","[Base_Tarjetas].[PERIODO].&amp;[" &amp; TEXT(Y$6,"yyyymm") &amp; "]",
"[Base_Tarjetas].[Metrica]","[Base_Tarjetas].[Metrica].&amp;[" &amp; $A73 &amp; "]",
"[Base_Tarjetas].[SEGMENTO_DESCRIP]","[Base_Tarjetas].[SEGMENTO_DESCRIP].&amp;[" &amp; $C$6 &amp; "]",
"[Base_Tarjetas].[SITUACION]","[Base_Tarjetas].[SITUACION].&amp;[" &amp; $C73 &amp; "]",
"[Base_Tarjetas].[TIPO]","[Base_Tarjetas].[TIPO].&amp;[" &amp; $C$1 &amp; "]")/1000,
0)</f>
        <v>0</v>
      </c>
      <c r="Z73" s="8">
        <f>IFERROR(
GETPIVOTDATA("[Base_Tarjetas].[Importe]",TDinamica_R!$A$3,
"[Base_Tarjetas].[PERIODO]","[Base_Tarjetas].[PERIODO].&amp;[" &amp; TEXT(Z$6,"yyyymm") &amp; "]",
"[Base_Tarjetas].[Metrica]","[Base_Tarjetas].[Metrica].&amp;[" &amp; $A73 &amp; "]",
"[Base_Tarjetas].[SEGMENTO_DESCRIP]","[Base_Tarjetas].[SEGMENTO_DESCRIP].&amp;[" &amp; $C$6 &amp; "]",
"[Base_Tarjetas].[SITUACION]","[Base_Tarjetas].[SITUACION].&amp;[" &amp; $C73 &amp; "]",
"[Base_Tarjetas].[TIPO]","[Base_Tarjetas].[TIPO].&amp;[" &amp; $C$1 &amp; "]")/1000,
0)</f>
        <v>0</v>
      </c>
      <c r="AA73" s="8">
        <f>IFERROR(
GETPIVOTDATA("[Base_Tarjetas].[Importe]",TDinamica_R!$A$3,
"[Base_Tarjetas].[PERIODO]","[Base_Tarjetas].[PERIODO].&amp;[" &amp; TEXT(AA$6,"yyyymm") &amp; "]",
"[Base_Tarjetas].[Metrica]","[Base_Tarjetas].[Metrica].&amp;[" &amp; $A73 &amp; "]",
"[Base_Tarjetas].[SEGMENTO_DESCRIP]","[Base_Tarjetas].[SEGMENTO_DESCRIP].&amp;[" &amp; $C$6 &amp; "]",
"[Base_Tarjetas].[SITUACION]","[Base_Tarjetas].[SITUACION].&amp;[" &amp; $C73 &amp; "]",
"[Base_Tarjetas].[TIPO]","[Base_Tarjetas].[TIPO].&amp;[" &amp; $C$1 &amp; "]")/1000,
0)</f>
        <v>0</v>
      </c>
      <c r="AB73" s="8">
        <f>IFERROR(
GETPIVOTDATA("[Base_Tarjetas].[Importe]",TDinamica_R!$A$3,
"[Base_Tarjetas].[PERIODO]","[Base_Tarjetas].[PERIODO].&amp;[" &amp; TEXT(AB$6,"yyyymm") &amp; "]",
"[Base_Tarjetas].[Metrica]","[Base_Tarjetas].[Metrica].&amp;[" &amp; $A73 &amp; "]",
"[Base_Tarjetas].[SEGMENTO_DESCRIP]","[Base_Tarjetas].[SEGMENTO_DESCRIP].&amp;[" &amp; $C$6 &amp; "]",
"[Base_Tarjetas].[SITUACION]","[Base_Tarjetas].[SITUACION].&amp;[" &amp; $C73 &amp; "]",
"[Base_Tarjetas].[TIPO]","[Base_Tarjetas].[TIPO].&amp;[" &amp; $C$1 &amp; "]")/1000,
0)</f>
        <v>0</v>
      </c>
      <c r="AC73" s="8">
        <f>IFERROR(
GETPIVOTDATA("[Base_Tarjetas].[Importe]",TDinamica_R!$A$3,
"[Base_Tarjetas].[PERIODO]","[Base_Tarjetas].[PERIODO].&amp;[" &amp; TEXT(AC$6,"yyyymm") &amp; "]",
"[Base_Tarjetas].[Metrica]","[Base_Tarjetas].[Metrica].&amp;[" &amp; $A73 &amp; "]",
"[Base_Tarjetas].[SEGMENTO_DESCRIP]","[Base_Tarjetas].[SEGMENTO_DESCRIP].&amp;[" &amp; $C$6 &amp; "]",
"[Base_Tarjetas].[SITUACION]","[Base_Tarjetas].[SITUACION].&amp;[" &amp; $C73 &amp; "]",
"[Base_Tarjetas].[TIPO]","[Base_Tarjetas].[TIPO].&amp;[" &amp; $C$1 &amp; "]")/1000,
0)</f>
        <v>0</v>
      </c>
      <c r="AD73" s="8">
        <f>IFERROR(
GETPIVOTDATA("[Base_Tarjetas].[Importe]",TDinamica_R!$A$3,
"[Base_Tarjetas].[PERIODO]","[Base_Tarjetas].[PERIODO].&amp;[" &amp; TEXT(AD$6,"yyyymm") &amp; "]",
"[Base_Tarjetas].[Metrica]","[Base_Tarjetas].[Metrica].&amp;[" &amp; $A73 &amp; "]",
"[Base_Tarjetas].[SEGMENTO_DESCRIP]","[Base_Tarjetas].[SEGMENTO_DESCRIP].&amp;[" &amp; $C$6 &amp; "]",
"[Base_Tarjetas].[SITUACION]","[Base_Tarjetas].[SITUACION].&amp;[" &amp; $C73 &amp; "]",
"[Base_Tarjetas].[TIPO]","[Base_Tarjetas].[TIPO].&amp;[" &amp; $C$1 &amp; "]")/1000,
0)</f>
        <v>0</v>
      </c>
      <c r="AE73" s="8">
        <f>IFERROR(
GETPIVOTDATA("[Base_Tarjetas].[Importe]",TDinamica_R!$A$3,
"[Base_Tarjetas].[PERIODO]","[Base_Tarjetas].[PERIODO].&amp;[" &amp; TEXT(AE$6,"yyyymm") &amp; "]",
"[Base_Tarjetas].[Metrica]","[Base_Tarjetas].[Metrica].&amp;[" &amp; $A73 &amp; "]",
"[Base_Tarjetas].[SEGMENTO_DESCRIP]","[Base_Tarjetas].[SEGMENTO_DESCRIP].&amp;[" &amp; $C$6 &amp; "]",
"[Base_Tarjetas].[SITUACION]","[Base_Tarjetas].[SITUACION].&amp;[" &amp; $C73 &amp; "]",
"[Base_Tarjetas].[TIPO]","[Base_Tarjetas].[TIPO].&amp;[" &amp; $C$1 &amp; "]")/1000,
0)</f>
        <v>0</v>
      </c>
      <c r="AF73" s="8">
        <f>IFERROR(
GETPIVOTDATA("[Base_Tarjetas].[Importe]",TDinamica_R!$A$3,
"[Base_Tarjetas].[PERIODO]","[Base_Tarjetas].[PERIODO].&amp;[" &amp; TEXT(AF$6,"yyyymm") &amp; "]",
"[Base_Tarjetas].[Metrica]","[Base_Tarjetas].[Metrica].&amp;[" &amp; $A73 &amp; "]",
"[Base_Tarjetas].[SEGMENTO_DESCRIP]","[Base_Tarjetas].[SEGMENTO_DESCRIP].&amp;[" &amp; $C$6 &amp; "]",
"[Base_Tarjetas].[SITUACION]","[Base_Tarjetas].[SITUACION].&amp;[" &amp; $C73 &amp; "]",
"[Base_Tarjetas].[TIPO]","[Base_Tarjetas].[TIPO].&amp;[" &amp; $C$1 &amp; "]")/1000,
0)</f>
        <v>0</v>
      </c>
      <c r="AG73" s="8">
        <f>IFERROR(
GETPIVOTDATA("[Base_Tarjetas].[Importe]",TDinamica_R!$A$3,
"[Base_Tarjetas].[PERIODO]","[Base_Tarjetas].[PERIODO].&amp;[" &amp; TEXT(AG$6,"yyyymm") &amp; "]",
"[Base_Tarjetas].[Metrica]","[Base_Tarjetas].[Metrica].&amp;[" &amp; $A73 &amp; "]",
"[Base_Tarjetas].[SEGMENTO_DESCRIP]","[Base_Tarjetas].[SEGMENTO_DESCRIP].&amp;[" &amp; $C$6 &amp; "]",
"[Base_Tarjetas].[SITUACION]","[Base_Tarjetas].[SITUACION].&amp;[" &amp; $C73 &amp; "]",
"[Base_Tarjetas].[TIPO]","[Base_Tarjetas].[TIPO].&amp;[" &amp; $C$1 &amp; "]")/1000,
0)</f>
        <v>0</v>
      </c>
      <c r="AH73" s="8">
        <f>IFERROR(
GETPIVOTDATA("[Base_Tarjetas].[Importe]",TDinamica_R!$A$3,
"[Base_Tarjetas].[PERIODO]","[Base_Tarjetas].[PERIODO].&amp;[" &amp; TEXT(AH$6,"yyyymm") &amp; "]",
"[Base_Tarjetas].[Metrica]","[Base_Tarjetas].[Metrica].&amp;[" &amp; $A73 &amp; "]",
"[Base_Tarjetas].[SEGMENTO_DESCRIP]","[Base_Tarjetas].[SEGMENTO_DESCRIP].&amp;[" &amp; $C$6 &amp; "]",
"[Base_Tarjetas].[SITUACION]","[Base_Tarjetas].[SITUACION].&amp;[" &amp; $C73 &amp; "]",
"[Base_Tarjetas].[TIPO]","[Base_Tarjetas].[TIPO].&amp;[" &amp; $C$1 &amp; "]")/1000,
0)</f>
        <v>0</v>
      </c>
      <c r="AI73" s="8">
        <f>IFERROR(
GETPIVOTDATA("[Base_Tarjetas].[Importe]",TDinamica_R!$A$3,
"[Base_Tarjetas].[PERIODO]","[Base_Tarjetas].[PERIODO].&amp;[" &amp; TEXT(AI$6,"yyyymm") &amp; "]",
"[Base_Tarjetas].[Metrica]","[Base_Tarjetas].[Metrica].&amp;[" &amp; $A73 &amp; "]",
"[Base_Tarjetas].[SEGMENTO_DESCRIP]","[Base_Tarjetas].[SEGMENTO_DESCRIP].&amp;[" &amp; $C$6 &amp; "]",
"[Base_Tarjetas].[SITUACION]","[Base_Tarjetas].[SITUACION].&amp;[" &amp; $C73 &amp; "]",
"[Base_Tarjetas].[TIPO]","[Base_Tarjetas].[TIPO].&amp;[" &amp; $C$1 &amp; "]")/1000,
0)</f>
        <v>0</v>
      </c>
      <c r="AJ73" s="8">
        <f>IFERROR(
GETPIVOTDATA("[Base_Tarjetas].[Importe]",TDinamica_R!$A$3,
"[Base_Tarjetas].[PERIODO]","[Base_Tarjetas].[PERIODO].&amp;[" &amp; TEXT(AJ$6,"yyyymm") &amp; "]",
"[Base_Tarjetas].[Metrica]","[Base_Tarjetas].[Metrica].&amp;[" &amp; $A73 &amp; "]",
"[Base_Tarjetas].[SEGMENTO_DESCRIP]","[Base_Tarjetas].[SEGMENTO_DESCRIP].&amp;[" &amp; $C$6 &amp; "]",
"[Base_Tarjetas].[SITUACION]","[Base_Tarjetas].[SITUACION].&amp;[" &amp; $C73 &amp; "]",
"[Base_Tarjetas].[TIPO]","[Base_Tarjetas].[TIPO].&amp;[" &amp; $C$1 &amp; "]")/1000,
0)</f>
        <v>0</v>
      </c>
      <c r="AK73" s="8">
        <f>IFERROR(
GETPIVOTDATA("[Base_Tarjetas].[Importe]",TDinamica_R!$A$3,
"[Base_Tarjetas].[PERIODO]","[Base_Tarjetas].[PERIODO].&amp;[" &amp; TEXT(AK$6,"yyyymm") &amp; "]",
"[Base_Tarjetas].[Metrica]","[Base_Tarjetas].[Metrica].&amp;[" &amp; $A73 &amp; "]",
"[Base_Tarjetas].[SEGMENTO_DESCRIP]","[Base_Tarjetas].[SEGMENTO_DESCRIP].&amp;[" &amp; $C$6 &amp; "]",
"[Base_Tarjetas].[SITUACION]","[Base_Tarjetas].[SITUACION].&amp;[" &amp; $C73 &amp; "]",
"[Base_Tarjetas].[TIPO]","[Base_Tarjetas].[TIPO].&amp;[" &amp; $C$1 &amp; "]")/1000,
0)</f>
        <v>0</v>
      </c>
      <c r="AL73" s="8">
        <f>IFERROR(
GETPIVOTDATA("[Base_Tarjetas].[Importe]",TDinamica_R!$A$3,
"[Base_Tarjetas].[PERIODO]","[Base_Tarjetas].[PERIODO].&amp;[" &amp; TEXT(AL$6,"yyyymm") &amp; "]",
"[Base_Tarjetas].[Metrica]","[Base_Tarjetas].[Metrica].&amp;[" &amp; $A73 &amp; "]",
"[Base_Tarjetas].[SEGMENTO_DESCRIP]","[Base_Tarjetas].[SEGMENTO_DESCRIP].&amp;[" &amp; $C$6 &amp; "]",
"[Base_Tarjetas].[SITUACION]","[Base_Tarjetas].[SITUACION].&amp;[" &amp; $C73 &amp; "]",
"[Base_Tarjetas].[TIPO]","[Base_Tarjetas].[TIPO].&amp;[" &amp; $C$1 &amp; "]")/1000,
0)</f>
        <v>0</v>
      </c>
      <c r="AM73" s="8">
        <f>IFERROR(
GETPIVOTDATA("[Base_Tarjetas].[Importe]",TDinamica_R!$A$3,
"[Base_Tarjetas].[PERIODO]","[Base_Tarjetas].[PERIODO].&amp;[" &amp; TEXT(AM$6,"yyyymm") &amp; "]",
"[Base_Tarjetas].[Metrica]","[Base_Tarjetas].[Metrica].&amp;[" &amp; $A73 &amp; "]",
"[Base_Tarjetas].[SEGMENTO_DESCRIP]","[Base_Tarjetas].[SEGMENTO_DESCRIP].&amp;[" &amp; $C$6 &amp; "]",
"[Base_Tarjetas].[SITUACION]","[Base_Tarjetas].[SITUACION].&amp;[" &amp; $C73 &amp; "]",
"[Base_Tarjetas].[TIPO]","[Base_Tarjetas].[TIPO].&amp;[" &amp; $C$1 &amp; "]")/1000,
0)</f>
        <v>0</v>
      </c>
      <c r="AN73" s="8">
        <f>IFERROR(
GETPIVOTDATA("[Base_Tarjetas].[Importe]",TDinamica_R!$A$3,
"[Base_Tarjetas].[PERIODO]","[Base_Tarjetas].[PERIODO].&amp;[" &amp; TEXT(AN$6,"yyyymm") &amp; "]",
"[Base_Tarjetas].[Metrica]","[Base_Tarjetas].[Metrica].&amp;[" &amp; $A73 &amp; "]",
"[Base_Tarjetas].[SEGMENTO_DESCRIP]","[Base_Tarjetas].[SEGMENTO_DESCRIP].&amp;[" &amp; $C$6 &amp; "]",
"[Base_Tarjetas].[SITUACION]","[Base_Tarjetas].[SITUACION].&amp;[" &amp; $C73 &amp; "]",
"[Base_Tarjetas].[TIPO]","[Base_Tarjetas].[TIPO].&amp;[" &amp; $C$1 &amp; "]")/1000,
0)</f>
        <v>0</v>
      </c>
      <c r="AO73" s="8">
        <f>IFERROR(
GETPIVOTDATA("[Base_Tarjetas].[Importe]",TDinamica_R!$A$3,
"[Base_Tarjetas].[PERIODO]","[Base_Tarjetas].[PERIODO].&amp;[" &amp; TEXT(AO$6,"yyyymm") &amp; "]",
"[Base_Tarjetas].[Metrica]","[Base_Tarjetas].[Metrica].&amp;[" &amp; $A73 &amp; "]",
"[Base_Tarjetas].[SEGMENTO_DESCRIP]","[Base_Tarjetas].[SEGMENTO_DESCRIP].&amp;[" &amp; $C$6 &amp; "]",
"[Base_Tarjetas].[SITUACION]","[Base_Tarjetas].[SITUACION].&amp;[" &amp; $C73 &amp; "]",
"[Base_Tarjetas].[TIPO]","[Base_Tarjetas].[TIPO].&amp;[" &amp; $C$1 &amp; "]")/1000,
0)</f>
        <v>0</v>
      </c>
      <c r="AP73" s="8">
        <f>IFERROR(
GETPIVOTDATA("[Base_Tarjetas].[Importe]",TDinamica_R!$A$3,
"[Base_Tarjetas].[PERIODO]","[Base_Tarjetas].[PERIODO].&amp;[" &amp; TEXT(AP$6,"yyyymm") &amp; "]",
"[Base_Tarjetas].[Metrica]","[Base_Tarjetas].[Metrica].&amp;[" &amp; $A73 &amp; "]",
"[Base_Tarjetas].[SEGMENTO_DESCRIP]","[Base_Tarjetas].[SEGMENTO_DESCRIP].&amp;[" &amp; $C$6 &amp; "]",
"[Base_Tarjetas].[SITUACION]","[Base_Tarjetas].[SITUACION].&amp;[" &amp; $C73 &amp; "]",
"[Base_Tarjetas].[TIPO]","[Base_Tarjetas].[TIPO].&amp;[" &amp; $C$1 &amp; "]")/1000,
0)</f>
        <v>0</v>
      </c>
      <c r="AQ73" s="8">
        <f>IFERROR(
GETPIVOTDATA("[Base_Tarjetas].[Importe]",TDinamica_R!$A$3,
"[Base_Tarjetas].[PERIODO]","[Base_Tarjetas].[PERIODO].&amp;[" &amp; TEXT(AQ$6,"yyyymm") &amp; "]",
"[Base_Tarjetas].[Metrica]","[Base_Tarjetas].[Metrica].&amp;[" &amp; $A73 &amp; "]",
"[Base_Tarjetas].[SEGMENTO_DESCRIP]","[Base_Tarjetas].[SEGMENTO_DESCRIP].&amp;[" &amp; $C$6 &amp; "]",
"[Base_Tarjetas].[SITUACION]","[Base_Tarjetas].[SITUACION].&amp;[" &amp; $C73 &amp; "]",
"[Base_Tarjetas].[TIPO]","[Base_Tarjetas].[TIPO].&amp;[" &amp; $C$1 &amp; "]")/1000,
0)</f>
        <v>0</v>
      </c>
      <c r="AR73" s="8">
        <f>IFERROR(
GETPIVOTDATA("[Base_Tarjetas].[Importe]",TDinamica_R!$A$3,
"[Base_Tarjetas].[PERIODO]","[Base_Tarjetas].[PERIODO].&amp;[" &amp; TEXT(AR$6,"yyyymm") &amp; "]",
"[Base_Tarjetas].[Metrica]","[Base_Tarjetas].[Metrica].&amp;[" &amp; $A73 &amp; "]",
"[Base_Tarjetas].[SEGMENTO_DESCRIP]","[Base_Tarjetas].[SEGMENTO_DESCRIP].&amp;[" &amp; $C$6 &amp; "]",
"[Base_Tarjetas].[SITUACION]","[Base_Tarjetas].[SITUACION].&amp;[" &amp; $C73 &amp; "]",
"[Base_Tarjetas].[TIPO]","[Base_Tarjetas].[TIPO].&amp;[" &amp; $C$1 &amp; "]")/1000,
0)</f>
        <v>0</v>
      </c>
      <c r="AS73" s="8">
        <f>IFERROR(
GETPIVOTDATA("[Base_Tarjetas].[Importe]",TDinamica_R!$A$3,
"[Base_Tarjetas].[PERIODO]","[Base_Tarjetas].[PERIODO].&amp;[" &amp; TEXT(AS$6,"yyyymm") &amp; "]",
"[Base_Tarjetas].[Metrica]","[Base_Tarjetas].[Metrica].&amp;[" &amp; $A73 &amp; "]",
"[Base_Tarjetas].[SEGMENTO_DESCRIP]","[Base_Tarjetas].[SEGMENTO_DESCRIP].&amp;[" &amp; $C$6 &amp; "]",
"[Base_Tarjetas].[SITUACION]","[Base_Tarjetas].[SITUACION].&amp;[" &amp; $C73 &amp; "]",
"[Base_Tarjetas].[TIPO]","[Base_Tarjetas].[TIPO].&amp;[" &amp; $C$1 &amp; "]")/1000,
0)</f>
        <v>0</v>
      </c>
      <c r="AT73" s="8">
        <f>IFERROR(
GETPIVOTDATA("[Base_Tarjetas].[Importe]",TDinamica_R!$A$3,
"[Base_Tarjetas].[PERIODO]","[Base_Tarjetas].[PERIODO].&amp;[" &amp; TEXT(AT$6,"yyyymm") &amp; "]",
"[Base_Tarjetas].[Metrica]","[Base_Tarjetas].[Metrica].&amp;[" &amp; $A73 &amp; "]",
"[Base_Tarjetas].[SEGMENTO_DESCRIP]","[Base_Tarjetas].[SEGMENTO_DESCRIP].&amp;[" &amp; $C$6 &amp; "]",
"[Base_Tarjetas].[SITUACION]","[Base_Tarjetas].[SITUACION].&amp;[" &amp; $C73 &amp; "]",
"[Base_Tarjetas].[TIPO]","[Base_Tarjetas].[TIPO].&amp;[" &amp; $C$1 &amp; "]")/1000,
0)</f>
        <v>0</v>
      </c>
      <c r="AU73" s="8">
        <f>IFERROR(
GETPIVOTDATA("[Base_Tarjetas].[Importe]",TDinamica_R!$A$3,
"[Base_Tarjetas].[PERIODO]","[Base_Tarjetas].[PERIODO].&amp;[" &amp; TEXT(AU$6,"yyyymm") &amp; "]",
"[Base_Tarjetas].[Metrica]","[Base_Tarjetas].[Metrica].&amp;[" &amp; $A73 &amp; "]",
"[Base_Tarjetas].[SEGMENTO_DESCRIP]","[Base_Tarjetas].[SEGMENTO_DESCRIP].&amp;[" &amp; $C$6 &amp; "]",
"[Base_Tarjetas].[SITUACION]","[Base_Tarjetas].[SITUACION].&amp;[" &amp; $C73 &amp; "]",
"[Base_Tarjetas].[TIPO]","[Base_Tarjetas].[TIPO].&amp;[" &amp; $C$1 &amp; "]")/1000,
0)</f>
        <v>0</v>
      </c>
      <c r="AV73" s="8">
        <f>IFERROR(
GETPIVOTDATA("[Base_Tarjetas].[Importe]",TDinamica_R!$A$3,
"[Base_Tarjetas].[PERIODO]","[Base_Tarjetas].[PERIODO].&amp;[" &amp; TEXT(AV$6,"yyyymm") &amp; "]",
"[Base_Tarjetas].[Metrica]","[Base_Tarjetas].[Metrica].&amp;[" &amp; $A73 &amp; "]",
"[Base_Tarjetas].[SEGMENTO_DESCRIP]","[Base_Tarjetas].[SEGMENTO_DESCRIP].&amp;[" &amp; $C$6 &amp; "]",
"[Base_Tarjetas].[SITUACION]","[Base_Tarjetas].[SITUACION].&amp;[" &amp; $C73 &amp; "]",
"[Base_Tarjetas].[TIPO]","[Base_Tarjetas].[TIPO].&amp;[" &amp; $C$1 &amp; "]")/1000,
0)</f>
        <v>0</v>
      </c>
      <c r="AW73" s="8">
        <f>IFERROR(
GETPIVOTDATA("[Base_Tarjetas].[Importe]",TDinamica_R!$A$3,
"[Base_Tarjetas].[PERIODO]","[Base_Tarjetas].[PERIODO].&amp;[" &amp; TEXT(AW$6,"yyyymm") &amp; "]",
"[Base_Tarjetas].[Metrica]","[Base_Tarjetas].[Metrica].&amp;[" &amp; $A73 &amp; "]",
"[Base_Tarjetas].[SEGMENTO_DESCRIP]","[Base_Tarjetas].[SEGMENTO_DESCRIP].&amp;[" &amp; $C$6 &amp; "]",
"[Base_Tarjetas].[SITUACION]","[Base_Tarjetas].[SITUACION].&amp;[" &amp; $C73 &amp; "]",
"[Base_Tarjetas].[TIPO]","[Base_Tarjetas].[TIPO].&amp;[" &amp; $C$1 &amp; "]")/1000,
0)</f>
        <v>0</v>
      </c>
      <c r="AX73" s="8">
        <f>IFERROR(
GETPIVOTDATA("[Base_Tarjetas].[Importe]",TDinamica_R!$A$3,
"[Base_Tarjetas].[PERIODO]","[Base_Tarjetas].[PERIODO].&amp;[" &amp; TEXT(AX$6,"yyyymm") &amp; "]",
"[Base_Tarjetas].[Metrica]","[Base_Tarjetas].[Metrica].&amp;[" &amp; $A73 &amp; "]",
"[Base_Tarjetas].[SEGMENTO_DESCRIP]","[Base_Tarjetas].[SEGMENTO_DESCRIP].&amp;[" &amp; $C$6 &amp; "]",
"[Base_Tarjetas].[SITUACION]","[Base_Tarjetas].[SITUACION].&amp;[" &amp; $C73 &amp; "]",
"[Base_Tarjetas].[TIPO]","[Base_Tarjetas].[TIPO].&amp;[" &amp; $C$1 &amp; "]")/1000,
0)</f>
        <v>0</v>
      </c>
      <c r="AY73" s="8">
        <f>IFERROR(
GETPIVOTDATA("[Base_Tarjetas].[Importe]",TDinamica_R!$A$3,
"[Base_Tarjetas].[PERIODO]","[Base_Tarjetas].[PERIODO].&amp;[" &amp; TEXT(AY$6,"yyyymm") &amp; "]",
"[Base_Tarjetas].[Metrica]","[Base_Tarjetas].[Metrica].&amp;[" &amp; $A73 &amp; "]",
"[Base_Tarjetas].[SEGMENTO_DESCRIP]","[Base_Tarjetas].[SEGMENTO_DESCRIP].&amp;[" &amp; $C$6 &amp; "]",
"[Base_Tarjetas].[SITUACION]","[Base_Tarjetas].[SITUACION].&amp;[" &amp; $C73 &amp; "]",
"[Base_Tarjetas].[TIPO]","[Base_Tarjetas].[TIPO].&amp;[" &amp; $C$1 &amp; "]")/1000,
0)</f>
        <v>0</v>
      </c>
      <c r="AZ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TEXT(AZ$6,"yyyymm") &amp; "]"),
0)</f>
        <v>26.156872704790434</v>
      </c>
      <c r="BA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TEXT(BA$6,"yyyymm") &amp; "]"),
0)</f>
        <v>26.156872704790434</v>
      </c>
      <c r="BB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TEXT(BB$6,"yyyymm") &amp; "]"),
0)</f>
        <v>26.156872704790434</v>
      </c>
      <c r="BC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TEXT(BC$6,"yyyymm") &amp; "]"),
0)</f>
        <v>26.156872704790434</v>
      </c>
      <c r="BD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TEXT(BD$6,"yyyymm") &amp; "]"),
0)</f>
        <v>26.156872704790434</v>
      </c>
      <c r="BE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TEXT(BE$6,"yyyymm") &amp; "]"),
0)</f>
        <v>26.156872704790434</v>
      </c>
      <c r="BF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TEXT(BF$6,"yyyymm") &amp; "]"),
0)</f>
        <v>26.156872704790434</v>
      </c>
      <c r="BG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TEXT(BG$6,"yyyymm") &amp; "]"),
0)</f>
        <v>26.156872704790434</v>
      </c>
      <c r="BH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TEXT(BH$6,"yyyymm") &amp; "]"),
0)</f>
        <v>26.156872704790434</v>
      </c>
      <c r="BI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TEXT(BI$6,"yyyymm") &amp; "]"),
0)</f>
        <v>26.156872704790434</v>
      </c>
      <c r="BJ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TEXT(BJ$6,"yyyymm") &amp; "]"),
0)</f>
        <v>26.156872704790434</v>
      </c>
      <c r="BK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TEXT(BK$6,"yyyymm") &amp; "]"),
0)</f>
        <v>26.156872704790434</v>
      </c>
      <c r="BO73" s="24">
        <f t="shared" ref="BO73:BT82" si="171">SUMIFS($D73:$BM73,$D$6:$BM$6,"&gt;="&amp;BO$2,$D$6:$BM$6,"&lt;="&amp;BO$6,$D$5:$BM$5,BO$5)</f>
        <v>0</v>
      </c>
      <c r="BP73" s="24">
        <f t="shared" si="171"/>
        <v>78.470618114371305</v>
      </c>
      <c r="BQ73" s="24">
        <f t="shared" si="171"/>
        <v>0</v>
      </c>
      <c r="BR73" s="24">
        <f t="shared" si="171"/>
        <v>0</v>
      </c>
      <c r="BS73" s="24">
        <f t="shared" si="171"/>
        <v>0</v>
      </c>
      <c r="BT73" s="24">
        <f t="shared" si="171"/>
        <v>0</v>
      </c>
    </row>
    <row r="74" spans="1:72" hidden="1" outlineLevel="1" x14ac:dyDescent="0.25">
      <c r="A74" s="11" t="s">
        <v>35</v>
      </c>
      <c r="C74" s="2" t="s">
        <v>99</v>
      </c>
      <c r="D74" s="8">
        <f>IFERROR(
GETPIVOTDATA("[Base_Tarjetas].[Importe]",TDinamica_R!$A$3,
"[Base_Tarjetas].[PERIODO]","[Base_Tarjetas].[PERIODO].&amp;[" &amp; TEXT(D$6,"yyyymm") &amp; "]",
"[Base_Tarjetas].[Metrica]","[Base_Tarjetas].[Metrica].&amp;[" &amp; $A74 &amp; "]",
"[Base_Tarjetas].[SEGMENTO_DESCRIP]","[Base_Tarjetas].[SEGMENTO_DESCRIP].&amp;[" &amp; $C$6 &amp; "]",
"[Base_Tarjetas].[SITUACION]","[Base_Tarjetas].[SITUACION].&amp;[" &amp; $C74 &amp; "]",
"[Base_Tarjetas].[TIPO]","[Base_Tarjetas].[TIPO].&amp;[" &amp; $C$1 &amp; "]")/1000,
0)</f>
        <v>0</v>
      </c>
      <c r="E74" s="8">
        <f>IFERROR(
GETPIVOTDATA("[Base_Tarjetas].[Importe]",TDinamica_R!$A$3,
"[Base_Tarjetas].[PERIODO]","[Base_Tarjetas].[PERIODO].&amp;[" &amp; TEXT(E$6,"yyyymm") &amp; "]",
"[Base_Tarjetas].[Metrica]","[Base_Tarjetas].[Metrica].&amp;[" &amp; $A74 &amp; "]",
"[Base_Tarjetas].[SEGMENTO_DESCRIP]","[Base_Tarjetas].[SEGMENTO_DESCRIP].&amp;[" &amp; $C$6 &amp; "]",
"[Base_Tarjetas].[SITUACION]","[Base_Tarjetas].[SITUACION].&amp;[" &amp; $C74 &amp; "]",
"[Base_Tarjetas].[TIPO]","[Base_Tarjetas].[TIPO].&amp;[" &amp; $C$1 &amp; "]")/1000,
0)</f>
        <v>0</v>
      </c>
      <c r="F74" s="8">
        <f>IFERROR(
GETPIVOTDATA("[Base_Tarjetas].[Importe]",TDinamica_R!$A$3,
"[Base_Tarjetas].[PERIODO]","[Base_Tarjetas].[PERIODO].&amp;[" &amp; TEXT(F$6,"yyyymm") &amp; "]",
"[Base_Tarjetas].[Metrica]","[Base_Tarjetas].[Metrica].&amp;[" &amp; $A74 &amp; "]",
"[Base_Tarjetas].[SEGMENTO_DESCRIP]","[Base_Tarjetas].[SEGMENTO_DESCRIP].&amp;[" &amp; $C$6 &amp; "]",
"[Base_Tarjetas].[SITUACION]","[Base_Tarjetas].[SITUACION].&amp;[" &amp; $C74 &amp; "]",
"[Base_Tarjetas].[TIPO]","[Base_Tarjetas].[TIPO].&amp;[" &amp; $C$1 &amp; "]")/1000,
0)</f>
        <v>0</v>
      </c>
      <c r="G74" s="8">
        <f>IFERROR(
GETPIVOTDATA("[Base_Tarjetas].[Importe]",TDinamica_R!$A$3,
"[Base_Tarjetas].[PERIODO]","[Base_Tarjetas].[PERIODO].&amp;[" &amp; TEXT(G$6,"yyyymm") &amp; "]",
"[Base_Tarjetas].[Metrica]","[Base_Tarjetas].[Metrica].&amp;[" &amp; $A74 &amp; "]",
"[Base_Tarjetas].[SEGMENTO_DESCRIP]","[Base_Tarjetas].[SEGMENTO_DESCRIP].&amp;[" &amp; $C$6 &amp; "]",
"[Base_Tarjetas].[SITUACION]","[Base_Tarjetas].[SITUACION].&amp;[" &amp; $C74 &amp; "]",
"[Base_Tarjetas].[TIPO]","[Base_Tarjetas].[TIPO].&amp;[" &amp; $C$1 &amp; "]")/1000,
0)</f>
        <v>0</v>
      </c>
      <c r="H74" s="8">
        <f>IFERROR(
GETPIVOTDATA("[Base_Tarjetas].[Importe]",TDinamica_R!$A$3,
"[Base_Tarjetas].[PERIODO]","[Base_Tarjetas].[PERIODO].&amp;[" &amp; TEXT(H$6,"yyyymm") &amp; "]",
"[Base_Tarjetas].[Metrica]","[Base_Tarjetas].[Metrica].&amp;[" &amp; $A74 &amp; "]",
"[Base_Tarjetas].[SEGMENTO_DESCRIP]","[Base_Tarjetas].[SEGMENTO_DESCRIP].&amp;[" &amp; $C$6 &amp; "]",
"[Base_Tarjetas].[SITUACION]","[Base_Tarjetas].[SITUACION].&amp;[" &amp; $C74 &amp; "]",
"[Base_Tarjetas].[TIPO]","[Base_Tarjetas].[TIPO].&amp;[" &amp; $C$1 &amp; "]")/1000,
0)</f>
        <v>0</v>
      </c>
      <c r="I74" s="8">
        <f>IFERROR(
GETPIVOTDATA("[Base_Tarjetas].[Importe]",TDinamica_R!$A$3,
"[Base_Tarjetas].[PERIODO]","[Base_Tarjetas].[PERIODO].&amp;[" &amp; TEXT(I$6,"yyyymm") &amp; "]",
"[Base_Tarjetas].[Metrica]","[Base_Tarjetas].[Metrica].&amp;[" &amp; $A74 &amp; "]",
"[Base_Tarjetas].[SEGMENTO_DESCRIP]","[Base_Tarjetas].[SEGMENTO_DESCRIP].&amp;[" &amp; $C$6 &amp; "]",
"[Base_Tarjetas].[SITUACION]","[Base_Tarjetas].[SITUACION].&amp;[" &amp; $C74 &amp; "]",
"[Base_Tarjetas].[TIPO]","[Base_Tarjetas].[TIPO].&amp;[" &amp; $C$1 &amp; "]")/1000,
0)</f>
        <v>0</v>
      </c>
      <c r="J74" s="8">
        <f>IFERROR(
GETPIVOTDATA("[Base_Tarjetas].[Importe]",TDinamica_R!$A$3,
"[Base_Tarjetas].[PERIODO]","[Base_Tarjetas].[PERIODO].&amp;[" &amp; TEXT(J$6,"yyyymm") &amp; "]",
"[Base_Tarjetas].[Metrica]","[Base_Tarjetas].[Metrica].&amp;[" &amp; $A74 &amp; "]",
"[Base_Tarjetas].[SEGMENTO_DESCRIP]","[Base_Tarjetas].[SEGMENTO_DESCRIP].&amp;[" &amp; $C$6 &amp; "]",
"[Base_Tarjetas].[SITUACION]","[Base_Tarjetas].[SITUACION].&amp;[" &amp; $C74 &amp; "]",
"[Base_Tarjetas].[TIPO]","[Base_Tarjetas].[TIPO].&amp;[" &amp; $C$1 &amp; "]")/1000,
0)</f>
        <v>0</v>
      </c>
      <c r="K74" s="8">
        <f>IFERROR(
GETPIVOTDATA("[Base_Tarjetas].[Importe]",TDinamica_R!$A$3,
"[Base_Tarjetas].[PERIODO]","[Base_Tarjetas].[PERIODO].&amp;[" &amp; TEXT(K$6,"yyyymm") &amp; "]",
"[Base_Tarjetas].[Metrica]","[Base_Tarjetas].[Metrica].&amp;[" &amp; $A74 &amp; "]",
"[Base_Tarjetas].[SEGMENTO_DESCRIP]","[Base_Tarjetas].[SEGMENTO_DESCRIP].&amp;[" &amp; $C$6 &amp; "]",
"[Base_Tarjetas].[SITUACION]","[Base_Tarjetas].[SITUACION].&amp;[" &amp; $C74 &amp; "]",
"[Base_Tarjetas].[TIPO]","[Base_Tarjetas].[TIPO].&amp;[" &amp; $C$1 &amp; "]")/1000,
0)</f>
        <v>0</v>
      </c>
      <c r="L74" s="8">
        <f>IFERROR(
GETPIVOTDATA("[Base_Tarjetas].[Importe]",TDinamica_R!$A$3,
"[Base_Tarjetas].[PERIODO]","[Base_Tarjetas].[PERIODO].&amp;[" &amp; TEXT(L$6,"yyyymm") &amp; "]",
"[Base_Tarjetas].[Metrica]","[Base_Tarjetas].[Metrica].&amp;[" &amp; $A74 &amp; "]",
"[Base_Tarjetas].[SEGMENTO_DESCRIP]","[Base_Tarjetas].[SEGMENTO_DESCRIP].&amp;[" &amp; $C$6 &amp; "]",
"[Base_Tarjetas].[SITUACION]","[Base_Tarjetas].[SITUACION].&amp;[" &amp; $C74 &amp; "]",
"[Base_Tarjetas].[TIPO]","[Base_Tarjetas].[TIPO].&amp;[" &amp; $C$1 &amp; "]")/1000,
0)</f>
        <v>0</v>
      </c>
      <c r="M74" s="8">
        <f>IFERROR(
GETPIVOTDATA("[Base_Tarjetas].[Importe]",TDinamica_R!$A$3,
"[Base_Tarjetas].[PERIODO]","[Base_Tarjetas].[PERIODO].&amp;[" &amp; TEXT(M$6,"yyyymm") &amp; "]",
"[Base_Tarjetas].[Metrica]","[Base_Tarjetas].[Metrica].&amp;[" &amp; $A74 &amp; "]",
"[Base_Tarjetas].[SEGMENTO_DESCRIP]","[Base_Tarjetas].[SEGMENTO_DESCRIP].&amp;[" &amp; $C$6 &amp; "]",
"[Base_Tarjetas].[SITUACION]","[Base_Tarjetas].[SITUACION].&amp;[" &amp; $C74 &amp; "]",
"[Base_Tarjetas].[TIPO]","[Base_Tarjetas].[TIPO].&amp;[" &amp; $C$1 &amp; "]")/1000,
0)</f>
        <v>0</v>
      </c>
      <c r="N74" s="8">
        <f>IFERROR(
GETPIVOTDATA("[Base_Tarjetas].[Importe]",TDinamica_R!$A$3,
"[Base_Tarjetas].[PERIODO]","[Base_Tarjetas].[PERIODO].&amp;[" &amp; TEXT(N$6,"yyyymm") &amp; "]",
"[Base_Tarjetas].[Metrica]","[Base_Tarjetas].[Metrica].&amp;[" &amp; $A74 &amp; "]",
"[Base_Tarjetas].[SEGMENTO_DESCRIP]","[Base_Tarjetas].[SEGMENTO_DESCRIP].&amp;[" &amp; $C$6 &amp; "]",
"[Base_Tarjetas].[SITUACION]","[Base_Tarjetas].[SITUACION].&amp;[" &amp; $C74 &amp; "]",
"[Base_Tarjetas].[TIPO]","[Base_Tarjetas].[TIPO].&amp;[" &amp; $C$1 &amp; "]")/1000,
0)</f>
        <v>0</v>
      </c>
      <c r="O74" s="8">
        <f>IFERROR(
GETPIVOTDATA("[Base_Tarjetas].[Importe]",TDinamica_R!$A$3,
"[Base_Tarjetas].[PERIODO]","[Base_Tarjetas].[PERIODO].&amp;[" &amp; TEXT(O$6,"yyyymm") &amp; "]",
"[Base_Tarjetas].[Metrica]","[Base_Tarjetas].[Metrica].&amp;[" &amp; $A74 &amp; "]",
"[Base_Tarjetas].[SEGMENTO_DESCRIP]","[Base_Tarjetas].[SEGMENTO_DESCRIP].&amp;[" &amp; $C$6 &amp; "]",
"[Base_Tarjetas].[SITUACION]","[Base_Tarjetas].[SITUACION].&amp;[" &amp; $C74 &amp; "]",
"[Base_Tarjetas].[TIPO]","[Base_Tarjetas].[TIPO].&amp;[" &amp; $C$1 &amp; "]")/1000,
0)</f>
        <v>0</v>
      </c>
      <c r="P74" s="8">
        <f>IFERROR(
GETPIVOTDATA("[Base_Tarjetas].[Importe]",TDinamica_R!$A$3,
"[Base_Tarjetas].[PERIODO]","[Base_Tarjetas].[PERIODO].&amp;[" &amp; TEXT(P$6,"yyyymm") &amp; "]",
"[Base_Tarjetas].[Metrica]","[Base_Tarjetas].[Metrica].&amp;[" &amp; $A74 &amp; "]",
"[Base_Tarjetas].[SEGMENTO_DESCRIP]","[Base_Tarjetas].[SEGMENTO_DESCRIP].&amp;[" &amp; $C$6 &amp; "]",
"[Base_Tarjetas].[SITUACION]","[Base_Tarjetas].[SITUACION].&amp;[" &amp; $C74 &amp; "]",
"[Base_Tarjetas].[TIPO]","[Base_Tarjetas].[TIPO].&amp;[" &amp; $C$1 &amp; "]")/1000,
0)</f>
        <v>0</v>
      </c>
      <c r="Q74" s="8">
        <f>IFERROR(
GETPIVOTDATA("[Base_Tarjetas].[Importe]",TDinamica_R!$A$3,
"[Base_Tarjetas].[PERIODO]","[Base_Tarjetas].[PERIODO].&amp;[" &amp; TEXT(Q$6,"yyyymm") &amp; "]",
"[Base_Tarjetas].[Metrica]","[Base_Tarjetas].[Metrica].&amp;[" &amp; $A74 &amp; "]",
"[Base_Tarjetas].[SEGMENTO_DESCRIP]","[Base_Tarjetas].[SEGMENTO_DESCRIP].&amp;[" &amp; $C$6 &amp; "]",
"[Base_Tarjetas].[SITUACION]","[Base_Tarjetas].[SITUACION].&amp;[" &amp; $C74 &amp; "]",
"[Base_Tarjetas].[TIPO]","[Base_Tarjetas].[TIPO].&amp;[" &amp; $C$1 &amp; "]")/1000,
0)</f>
        <v>0</v>
      </c>
      <c r="R74" s="8">
        <f>IFERROR(
GETPIVOTDATA("[Base_Tarjetas].[Importe]",TDinamica_R!$A$3,
"[Base_Tarjetas].[PERIODO]","[Base_Tarjetas].[PERIODO].&amp;[" &amp; TEXT(R$6,"yyyymm") &amp; "]",
"[Base_Tarjetas].[Metrica]","[Base_Tarjetas].[Metrica].&amp;[" &amp; $A74 &amp; "]",
"[Base_Tarjetas].[SEGMENTO_DESCRIP]","[Base_Tarjetas].[SEGMENTO_DESCRIP].&amp;[" &amp; $C$6 &amp; "]",
"[Base_Tarjetas].[SITUACION]","[Base_Tarjetas].[SITUACION].&amp;[" &amp; $C74 &amp; "]",
"[Base_Tarjetas].[TIPO]","[Base_Tarjetas].[TIPO].&amp;[" &amp; $C$1 &amp; "]")/1000,
0)</f>
        <v>0</v>
      </c>
      <c r="S74" s="8">
        <f>IFERROR(
GETPIVOTDATA("[Base_Tarjetas].[Importe]",TDinamica_R!$A$3,
"[Base_Tarjetas].[PERIODO]","[Base_Tarjetas].[PERIODO].&amp;[" &amp; TEXT(S$6,"yyyymm") &amp; "]",
"[Base_Tarjetas].[Metrica]","[Base_Tarjetas].[Metrica].&amp;[" &amp; $A74 &amp; "]",
"[Base_Tarjetas].[SEGMENTO_DESCRIP]","[Base_Tarjetas].[SEGMENTO_DESCRIP].&amp;[" &amp; $C$6 &amp; "]",
"[Base_Tarjetas].[SITUACION]","[Base_Tarjetas].[SITUACION].&amp;[" &amp; $C74 &amp; "]",
"[Base_Tarjetas].[TIPO]","[Base_Tarjetas].[TIPO].&amp;[" &amp; $C$1 &amp; "]")/1000,
0)</f>
        <v>0</v>
      </c>
      <c r="T74" s="8">
        <f>IFERROR(
GETPIVOTDATA("[Base_Tarjetas].[Importe]",TDinamica_R!$A$3,
"[Base_Tarjetas].[PERIODO]","[Base_Tarjetas].[PERIODO].&amp;[" &amp; TEXT(T$6,"yyyymm") &amp; "]",
"[Base_Tarjetas].[Metrica]","[Base_Tarjetas].[Metrica].&amp;[" &amp; $A74 &amp; "]",
"[Base_Tarjetas].[SEGMENTO_DESCRIP]","[Base_Tarjetas].[SEGMENTO_DESCRIP].&amp;[" &amp; $C$6 &amp; "]",
"[Base_Tarjetas].[SITUACION]","[Base_Tarjetas].[SITUACION].&amp;[" &amp; $C74 &amp; "]",
"[Base_Tarjetas].[TIPO]","[Base_Tarjetas].[TIPO].&amp;[" &amp; $C$1 &amp; "]")/1000,
0)</f>
        <v>0</v>
      </c>
      <c r="U74" s="8">
        <f>IFERROR(
GETPIVOTDATA("[Base_Tarjetas].[Importe]",TDinamica_R!$A$3,
"[Base_Tarjetas].[PERIODO]","[Base_Tarjetas].[PERIODO].&amp;[" &amp; TEXT(U$6,"yyyymm") &amp; "]",
"[Base_Tarjetas].[Metrica]","[Base_Tarjetas].[Metrica].&amp;[" &amp; $A74 &amp; "]",
"[Base_Tarjetas].[SEGMENTO_DESCRIP]","[Base_Tarjetas].[SEGMENTO_DESCRIP].&amp;[" &amp; $C$6 &amp; "]",
"[Base_Tarjetas].[SITUACION]","[Base_Tarjetas].[SITUACION].&amp;[" &amp; $C74 &amp; "]",
"[Base_Tarjetas].[TIPO]","[Base_Tarjetas].[TIPO].&amp;[" &amp; $C$1 &amp; "]")/1000,
0)</f>
        <v>0</v>
      </c>
      <c r="V74" s="8">
        <f>IFERROR(
GETPIVOTDATA("[Base_Tarjetas].[Importe]",TDinamica_R!$A$3,
"[Base_Tarjetas].[PERIODO]","[Base_Tarjetas].[PERIODO].&amp;[" &amp; TEXT(V$6,"yyyymm") &amp; "]",
"[Base_Tarjetas].[Metrica]","[Base_Tarjetas].[Metrica].&amp;[" &amp; $A74 &amp; "]",
"[Base_Tarjetas].[SEGMENTO_DESCRIP]","[Base_Tarjetas].[SEGMENTO_DESCRIP].&amp;[" &amp; $C$6 &amp; "]",
"[Base_Tarjetas].[SITUACION]","[Base_Tarjetas].[SITUACION].&amp;[" &amp; $C74 &amp; "]",
"[Base_Tarjetas].[TIPO]","[Base_Tarjetas].[TIPO].&amp;[" &amp; $C$1 &amp; "]")/1000,
0)</f>
        <v>0</v>
      </c>
      <c r="W74" s="8">
        <f>IFERROR(
GETPIVOTDATA("[Base_Tarjetas].[Importe]",TDinamica_R!$A$3,
"[Base_Tarjetas].[PERIODO]","[Base_Tarjetas].[PERIODO].&amp;[" &amp; TEXT(W$6,"yyyymm") &amp; "]",
"[Base_Tarjetas].[Metrica]","[Base_Tarjetas].[Metrica].&amp;[" &amp; $A74 &amp; "]",
"[Base_Tarjetas].[SEGMENTO_DESCRIP]","[Base_Tarjetas].[SEGMENTO_DESCRIP].&amp;[" &amp; $C$6 &amp; "]",
"[Base_Tarjetas].[SITUACION]","[Base_Tarjetas].[SITUACION].&amp;[" &amp; $C74 &amp; "]",
"[Base_Tarjetas].[TIPO]","[Base_Tarjetas].[TIPO].&amp;[" &amp; $C$1 &amp; "]")/1000,
0)</f>
        <v>0</v>
      </c>
      <c r="X74" s="8">
        <f>IFERROR(
GETPIVOTDATA("[Base_Tarjetas].[Importe]",TDinamica_R!$A$3,
"[Base_Tarjetas].[PERIODO]","[Base_Tarjetas].[PERIODO].&amp;[" &amp; TEXT(X$6,"yyyymm") &amp; "]",
"[Base_Tarjetas].[Metrica]","[Base_Tarjetas].[Metrica].&amp;[" &amp; $A74 &amp; "]",
"[Base_Tarjetas].[SEGMENTO_DESCRIP]","[Base_Tarjetas].[SEGMENTO_DESCRIP].&amp;[" &amp; $C$6 &amp; "]",
"[Base_Tarjetas].[SITUACION]","[Base_Tarjetas].[SITUACION].&amp;[" &amp; $C74 &amp; "]",
"[Base_Tarjetas].[TIPO]","[Base_Tarjetas].[TIPO].&amp;[" &amp; $C$1 &amp; "]")/1000,
0)</f>
        <v>0</v>
      </c>
      <c r="Y74" s="8">
        <f>IFERROR(
GETPIVOTDATA("[Base_Tarjetas].[Importe]",TDinamica_R!$A$3,
"[Base_Tarjetas].[PERIODO]","[Base_Tarjetas].[PERIODO].&amp;[" &amp; TEXT(Y$6,"yyyymm") &amp; "]",
"[Base_Tarjetas].[Metrica]","[Base_Tarjetas].[Metrica].&amp;[" &amp; $A74 &amp; "]",
"[Base_Tarjetas].[SEGMENTO_DESCRIP]","[Base_Tarjetas].[SEGMENTO_DESCRIP].&amp;[" &amp; $C$6 &amp; "]",
"[Base_Tarjetas].[SITUACION]","[Base_Tarjetas].[SITUACION].&amp;[" &amp; $C74 &amp; "]",
"[Base_Tarjetas].[TIPO]","[Base_Tarjetas].[TIPO].&amp;[" &amp; $C$1 &amp; "]")/1000,
0)</f>
        <v>0</v>
      </c>
      <c r="Z74" s="8">
        <f>IFERROR(
GETPIVOTDATA("[Base_Tarjetas].[Importe]",TDinamica_R!$A$3,
"[Base_Tarjetas].[PERIODO]","[Base_Tarjetas].[PERIODO].&amp;[" &amp; TEXT(Z$6,"yyyymm") &amp; "]",
"[Base_Tarjetas].[Metrica]","[Base_Tarjetas].[Metrica].&amp;[" &amp; $A74 &amp; "]",
"[Base_Tarjetas].[SEGMENTO_DESCRIP]","[Base_Tarjetas].[SEGMENTO_DESCRIP].&amp;[" &amp; $C$6 &amp; "]",
"[Base_Tarjetas].[SITUACION]","[Base_Tarjetas].[SITUACION].&amp;[" &amp; $C74 &amp; "]",
"[Base_Tarjetas].[TIPO]","[Base_Tarjetas].[TIPO].&amp;[" &amp; $C$1 &amp; "]")/1000,
0)</f>
        <v>0</v>
      </c>
      <c r="AA74" s="8">
        <f>IFERROR(
GETPIVOTDATA("[Base_Tarjetas].[Importe]",TDinamica_R!$A$3,
"[Base_Tarjetas].[PERIODO]","[Base_Tarjetas].[PERIODO].&amp;[" &amp; TEXT(AA$6,"yyyymm") &amp; "]",
"[Base_Tarjetas].[Metrica]","[Base_Tarjetas].[Metrica].&amp;[" &amp; $A74 &amp; "]",
"[Base_Tarjetas].[SEGMENTO_DESCRIP]","[Base_Tarjetas].[SEGMENTO_DESCRIP].&amp;[" &amp; $C$6 &amp; "]",
"[Base_Tarjetas].[SITUACION]","[Base_Tarjetas].[SITUACION].&amp;[" &amp; $C74 &amp; "]",
"[Base_Tarjetas].[TIPO]","[Base_Tarjetas].[TIPO].&amp;[" &amp; $C$1 &amp; "]")/1000,
0)</f>
        <v>0</v>
      </c>
      <c r="AB74" s="8">
        <f>IFERROR(
GETPIVOTDATA("[Base_Tarjetas].[Importe]",TDinamica_R!$A$3,
"[Base_Tarjetas].[PERIODO]","[Base_Tarjetas].[PERIODO].&amp;[" &amp; TEXT(AB$6,"yyyymm") &amp; "]",
"[Base_Tarjetas].[Metrica]","[Base_Tarjetas].[Metrica].&amp;[" &amp; $A74 &amp; "]",
"[Base_Tarjetas].[SEGMENTO_DESCRIP]","[Base_Tarjetas].[SEGMENTO_DESCRIP].&amp;[" &amp; $C$6 &amp; "]",
"[Base_Tarjetas].[SITUACION]","[Base_Tarjetas].[SITUACION].&amp;[" &amp; $C74 &amp; "]",
"[Base_Tarjetas].[TIPO]","[Base_Tarjetas].[TIPO].&amp;[" &amp; $C$1 &amp; "]")/1000,
0)</f>
        <v>0</v>
      </c>
      <c r="AC74" s="8">
        <f>IFERROR(
GETPIVOTDATA("[Base_Tarjetas].[Importe]",TDinamica_R!$A$3,
"[Base_Tarjetas].[PERIODO]","[Base_Tarjetas].[PERIODO].&amp;[" &amp; TEXT(AC$6,"yyyymm") &amp; "]",
"[Base_Tarjetas].[Metrica]","[Base_Tarjetas].[Metrica].&amp;[" &amp; $A74 &amp; "]",
"[Base_Tarjetas].[SEGMENTO_DESCRIP]","[Base_Tarjetas].[SEGMENTO_DESCRIP].&amp;[" &amp; $C$6 &amp; "]",
"[Base_Tarjetas].[SITUACION]","[Base_Tarjetas].[SITUACION].&amp;[" &amp; $C74 &amp; "]",
"[Base_Tarjetas].[TIPO]","[Base_Tarjetas].[TIPO].&amp;[" &amp; $C$1 &amp; "]")/1000,
0)</f>
        <v>0</v>
      </c>
      <c r="AD74" s="8">
        <f>IFERROR(
GETPIVOTDATA("[Base_Tarjetas].[Importe]",TDinamica_R!$A$3,
"[Base_Tarjetas].[PERIODO]","[Base_Tarjetas].[PERIODO].&amp;[" &amp; TEXT(AD$6,"yyyymm") &amp; "]",
"[Base_Tarjetas].[Metrica]","[Base_Tarjetas].[Metrica].&amp;[" &amp; $A74 &amp; "]",
"[Base_Tarjetas].[SEGMENTO_DESCRIP]","[Base_Tarjetas].[SEGMENTO_DESCRIP].&amp;[" &amp; $C$6 &amp; "]",
"[Base_Tarjetas].[SITUACION]","[Base_Tarjetas].[SITUACION].&amp;[" &amp; $C74 &amp; "]",
"[Base_Tarjetas].[TIPO]","[Base_Tarjetas].[TIPO].&amp;[" &amp; $C$1 &amp; "]")/1000,
0)</f>
        <v>0</v>
      </c>
      <c r="AE74" s="8">
        <f>IFERROR(
GETPIVOTDATA("[Base_Tarjetas].[Importe]",TDinamica_R!$A$3,
"[Base_Tarjetas].[PERIODO]","[Base_Tarjetas].[PERIODO].&amp;[" &amp; TEXT(AE$6,"yyyymm") &amp; "]",
"[Base_Tarjetas].[Metrica]","[Base_Tarjetas].[Metrica].&amp;[" &amp; $A74 &amp; "]",
"[Base_Tarjetas].[SEGMENTO_DESCRIP]","[Base_Tarjetas].[SEGMENTO_DESCRIP].&amp;[" &amp; $C$6 &amp; "]",
"[Base_Tarjetas].[SITUACION]","[Base_Tarjetas].[SITUACION].&amp;[" &amp; $C74 &amp; "]",
"[Base_Tarjetas].[TIPO]","[Base_Tarjetas].[TIPO].&amp;[" &amp; $C$1 &amp; "]")/1000,
0)</f>
        <v>0</v>
      </c>
      <c r="AF74" s="8">
        <f>IFERROR(
GETPIVOTDATA("[Base_Tarjetas].[Importe]",TDinamica_R!$A$3,
"[Base_Tarjetas].[PERIODO]","[Base_Tarjetas].[PERIODO].&amp;[" &amp; TEXT(AF$6,"yyyymm") &amp; "]",
"[Base_Tarjetas].[Metrica]","[Base_Tarjetas].[Metrica].&amp;[" &amp; $A74 &amp; "]",
"[Base_Tarjetas].[SEGMENTO_DESCRIP]","[Base_Tarjetas].[SEGMENTO_DESCRIP].&amp;[" &amp; $C$6 &amp; "]",
"[Base_Tarjetas].[SITUACION]","[Base_Tarjetas].[SITUACION].&amp;[" &amp; $C74 &amp; "]",
"[Base_Tarjetas].[TIPO]","[Base_Tarjetas].[TIPO].&amp;[" &amp; $C$1 &amp; "]")/1000,
0)</f>
        <v>0</v>
      </c>
      <c r="AG74" s="8">
        <f>IFERROR(
GETPIVOTDATA("[Base_Tarjetas].[Importe]",TDinamica_R!$A$3,
"[Base_Tarjetas].[PERIODO]","[Base_Tarjetas].[PERIODO].&amp;[" &amp; TEXT(AG$6,"yyyymm") &amp; "]",
"[Base_Tarjetas].[Metrica]","[Base_Tarjetas].[Metrica].&amp;[" &amp; $A74 &amp; "]",
"[Base_Tarjetas].[SEGMENTO_DESCRIP]","[Base_Tarjetas].[SEGMENTO_DESCRIP].&amp;[" &amp; $C$6 &amp; "]",
"[Base_Tarjetas].[SITUACION]","[Base_Tarjetas].[SITUACION].&amp;[" &amp; $C74 &amp; "]",
"[Base_Tarjetas].[TIPO]","[Base_Tarjetas].[TIPO].&amp;[" &amp; $C$1 &amp; "]")/1000,
0)</f>
        <v>0</v>
      </c>
      <c r="AH74" s="8">
        <f>IFERROR(
GETPIVOTDATA("[Base_Tarjetas].[Importe]",TDinamica_R!$A$3,
"[Base_Tarjetas].[PERIODO]","[Base_Tarjetas].[PERIODO].&amp;[" &amp; TEXT(AH$6,"yyyymm") &amp; "]",
"[Base_Tarjetas].[Metrica]","[Base_Tarjetas].[Metrica].&amp;[" &amp; $A74 &amp; "]",
"[Base_Tarjetas].[SEGMENTO_DESCRIP]","[Base_Tarjetas].[SEGMENTO_DESCRIP].&amp;[" &amp; $C$6 &amp; "]",
"[Base_Tarjetas].[SITUACION]","[Base_Tarjetas].[SITUACION].&amp;[" &amp; $C74 &amp; "]",
"[Base_Tarjetas].[TIPO]","[Base_Tarjetas].[TIPO].&amp;[" &amp; $C$1 &amp; "]")/1000,
0)</f>
        <v>0</v>
      </c>
      <c r="AI74" s="8">
        <f>IFERROR(
GETPIVOTDATA("[Base_Tarjetas].[Importe]",TDinamica_R!$A$3,
"[Base_Tarjetas].[PERIODO]","[Base_Tarjetas].[PERIODO].&amp;[" &amp; TEXT(AI$6,"yyyymm") &amp; "]",
"[Base_Tarjetas].[Metrica]","[Base_Tarjetas].[Metrica].&amp;[" &amp; $A74 &amp; "]",
"[Base_Tarjetas].[SEGMENTO_DESCRIP]","[Base_Tarjetas].[SEGMENTO_DESCRIP].&amp;[" &amp; $C$6 &amp; "]",
"[Base_Tarjetas].[SITUACION]","[Base_Tarjetas].[SITUACION].&amp;[" &amp; $C74 &amp; "]",
"[Base_Tarjetas].[TIPO]","[Base_Tarjetas].[TIPO].&amp;[" &amp; $C$1 &amp; "]")/1000,
0)</f>
        <v>0</v>
      </c>
      <c r="AJ74" s="8">
        <f>IFERROR(
GETPIVOTDATA("[Base_Tarjetas].[Importe]",TDinamica_R!$A$3,
"[Base_Tarjetas].[PERIODO]","[Base_Tarjetas].[PERIODO].&amp;[" &amp; TEXT(AJ$6,"yyyymm") &amp; "]",
"[Base_Tarjetas].[Metrica]","[Base_Tarjetas].[Metrica].&amp;[" &amp; $A74 &amp; "]",
"[Base_Tarjetas].[SEGMENTO_DESCRIP]","[Base_Tarjetas].[SEGMENTO_DESCRIP].&amp;[" &amp; $C$6 &amp; "]",
"[Base_Tarjetas].[SITUACION]","[Base_Tarjetas].[SITUACION].&amp;[" &amp; $C74 &amp; "]",
"[Base_Tarjetas].[TIPO]","[Base_Tarjetas].[TIPO].&amp;[" &amp; $C$1 &amp; "]")/1000,
0)</f>
        <v>0</v>
      </c>
      <c r="AK74" s="8">
        <f>IFERROR(
GETPIVOTDATA("[Base_Tarjetas].[Importe]",TDinamica_R!$A$3,
"[Base_Tarjetas].[PERIODO]","[Base_Tarjetas].[PERIODO].&amp;[" &amp; TEXT(AK$6,"yyyymm") &amp; "]",
"[Base_Tarjetas].[Metrica]","[Base_Tarjetas].[Metrica].&amp;[" &amp; $A74 &amp; "]",
"[Base_Tarjetas].[SEGMENTO_DESCRIP]","[Base_Tarjetas].[SEGMENTO_DESCRIP].&amp;[" &amp; $C$6 &amp; "]",
"[Base_Tarjetas].[SITUACION]","[Base_Tarjetas].[SITUACION].&amp;[" &amp; $C74 &amp; "]",
"[Base_Tarjetas].[TIPO]","[Base_Tarjetas].[TIPO].&amp;[" &amp; $C$1 &amp; "]")/1000,
0)</f>
        <v>0</v>
      </c>
      <c r="AL74" s="8">
        <f>IFERROR(
GETPIVOTDATA("[Base_Tarjetas].[Importe]",TDinamica_R!$A$3,
"[Base_Tarjetas].[PERIODO]","[Base_Tarjetas].[PERIODO].&amp;[" &amp; TEXT(AL$6,"yyyymm") &amp; "]",
"[Base_Tarjetas].[Metrica]","[Base_Tarjetas].[Metrica].&amp;[" &amp; $A74 &amp; "]",
"[Base_Tarjetas].[SEGMENTO_DESCRIP]","[Base_Tarjetas].[SEGMENTO_DESCRIP].&amp;[" &amp; $C$6 &amp; "]",
"[Base_Tarjetas].[SITUACION]","[Base_Tarjetas].[SITUACION].&amp;[" &amp; $C74 &amp; "]",
"[Base_Tarjetas].[TIPO]","[Base_Tarjetas].[TIPO].&amp;[" &amp; $C$1 &amp; "]")/1000,
0)</f>
        <v>0</v>
      </c>
      <c r="AM74" s="8">
        <f>IFERROR(
GETPIVOTDATA("[Base_Tarjetas].[Importe]",TDinamica_R!$A$3,
"[Base_Tarjetas].[PERIODO]","[Base_Tarjetas].[PERIODO].&amp;[" &amp; TEXT(AM$6,"yyyymm") &amp; "]",
"[Base_Tarjetas].[Metrica]","[Base_Tarjetas].[Metrica].&amp;[" &amp; $A74 &amp; "]",
"[Base_Tarjetas].[SEGMENTO_DESCRIP]","[Base_Tarjetas].[SEGMENTO_DESCRIP].&amp;[" &amp; $C$6 &amp; "]",
"[Base_Tarjetas].[SITUACION]","[Base_Tarjetas].[SITUACION].&amp;[" &amp; $C74 &amp; "]",
"[Base_Tarjetas].[TIPO]","[Base_Tarjetas].[TIPO].&amp;[" &amp; $C$1 &amp; "]")/1000,
0)</f>
        <v>0</v>
      </c>
      <c r="AN74" s="8">
        <f>IFERROR(
GETPIVOTDATA("[Base_Tarjetas].[Importe]",TDinamica_R!$A$3,
"[Base_Tarjetas].[PERIODO]","[Base_Tarjetas].[PERIODO].&amp;[" &amp; TEXT(AN$6,"yyyymm") &amp; "]",
"[Base_Tarjetas].[Metrica]","[Base_Tarjetas].[Metrica].&amp;[" &amp; $A74 &amp; "]",
"[Base_Tarjetas].[SEGMENTO_DESCRIP]","[Base_Tarjetas].[SEGMENTO_DESCRIP].&amp;[" &amp; $C$6 &amp; "]",
"[Base_Tarjetas].[SITUACION]","[Base_Tarjetas].[SITUACION].&amp;[" &amp; $C74 &amp; "]",
"[Base_Tarjetas].[TIPO]","[Base_Tarjetas].[TIPO].&amp;[" &amp; $C$1 &amp; "]")/1000,
0)</f>
        <v>0</v>
      </c>
      <c r="AO74" s="8">
        <f>IFERROR(
GETPIVOTDATA("[Base_Tarjetas].[Importe]",TDinamica_R!$A$3,
"[Base_Tarjetas].[PERIODO]","[Base_Tarjetas].[PERIODO].&amp;[" &amp; TEXT(AO$6,"yyyymm") &amp; "]",
"[Base_Tarjetas].[Metrica]","[Base_Tarjetas].[Metrica].&amp;[" &amp; $A74 &amp; "]",
"[Base_Tarjetas].[SEGMENTO_DESCRIP]","[Base_Tarjetas].[SEGMENTO_DESCRIP].&amp;[" &amp; $C$6 &amp; "]",
"[Base_Tarjetas].[SITUACION]","[Base_Tarjetas].[SITUACION].&amp;[" &amp; $C74 &amp; "]",
"[Base_Tarjetas].[TIPO]","[Base_Tarjetas].[TIPO].&amp;[" &amp; $C$1 &amp; "]")/1000,
0)</f>
        <v>0</v>
      </c>
      <c r="AP74" s="8">
        <f>IFERROR(
GETPIVOTDATA("[Base_Tarjetas].[Importe]",TDinamica_R!$A$3,
"[Base_Tarjetas].[PERIODO]","[Base_Tarjetas].[PERIODO].&amp;[" &amp; TEXT(AP$6,"yyyymm") &amp; "]",
"[Base_Tarjetas].[Metrica]","[Base_Tarjetas].[Metrica].&amp;[" &amp; $A74 &amp; "]",
"[Base_Tarjetas].[SEGMENTO_DESCRIP]","[Base_Tarjetas].[SEGMENTO_DESCRIP].&amp;[" &amp; $C$6 &amp; "]",
"[Base_Tarjetas].[SITUACION]","[Base_Tarjetas].[SITUACION].&amp;[" &amp; $C74 &amp; "]",
"[Base_Tarjetas].[TIPO]","[Base_Tarjetas].[TIPO].&amp;[" &amp; $C$1 &amp; "]")/1000,
0)</f>
        <v>0</v>
      </c>
      <c r="AQ74" s="8">
        <f>IFERROR(
GETPIVOTDATA("[Base_Tarjetas].[Importe]",TDinamica_R!$A$3,
"[Base_Tarjetas].[PERIODO]","[Base_Tarjetas].[PERIODO].&amp;[" &amp; TEXT(AQ$6,"yyyymm") &amp; "]",
"[Base_Tarjetas].[Metrica]","[Base_Tarjetas].[Metrica].&amp;[" &amp; $A74 &amp; "]",
"[Base_Tarjetas].[SEGMENTO_DESCRIP]","[Base_Tarjetas].[SEGMENTO_DESCRIP].&amp;[" &amp; $C$6 &amp; "]",
"[Base_Tarjetas].[SITUACION]","[Base_Tarjetas].[SITUACION].&amp;[" &amp; $C74 &amp; "]",
"[Base_Tarjetas].[TIPO]","[Base_Tarjetas].[TIPO].&amp;[" &amp; $C$1 &amp; "]")/1000,
0)</f>
        <v>0</v>
      </c>
      <c r="AR74" s="8">
        <f>IFERROR(
GETPIVOTDATA("[Base_Tarjetas].[Importe]",TDinamica_R!$A$3,
"[Base_Tarjetas].[PERIODO]","[Base_Tarjetas].[PERIODO].&amp;[" &amp; TEXT(AR$6,"yyyymm") &amp; "]",
"[Base_Tarjetas].[Metrica]","[Base_Tarjetas].[Metrica].&amp;[" &amp; $A74 &amp; "]",
"[Base_Tarjetas].[SEGMENTO_DESCRIP]","[Base_Tarjetas].[SEGMENTO_DESCRIP].&amp;[" &amp; $C$6 &amp; "]",
"[Base_Tarjetas].[SITUACION]","[Base_Tarjetas].[SITUACION].&amp;[" &amp; $C74 &amp; "]",
"[Base_Tarjetas].[TIPO]","[Base_Tarjetas].[TIPO].&amp;[" &amp; $C$1 &amp; "]")/1000,
0)</f>
        <v>0</v>
      </c>
      <c r="AS74" s="8">
        <f>IFERROR(
GETPIVOTDATA("[Base_Tarjetas].[Importe]",TDinamica_R!$A$3,
"[Base_Tarjetas].[PERIODO]","[Base_Tarjetas].[PERIODO].&amp;[" &amp; TEXT(AS$6,"yyyymm") &amp; "]",
"[Base_Tarjetas].[Metrica]","[Base_Tarjetas].[Metrica].&amp;[" &amp; $A74 &amp; "]",
"[Base_Tarjetas].[SEGMENTO_DESCRIP]","[Base_Tarjetas].[SEGMENTO_DESCRIP].&amp;[" &amp; $C$6 &amp; "]",
"[Base_Tarjetas].[SITUACION]","[Base_Tarjetas].[SITUACION].&amp;[" &amp; $C74 &amp; "]",
"[Base_Tarjetas].[TIPO]","[Base_Tarjetas].[TIPO].&amp;[" &amp; $C$1 &amp; "]")/1000,
0)</f>
        <v>0</v>
      </c>
      <c r="AT74" s="8">
        <f>IFERROR(
GETPIVOTDATA("[Base_Tarjetas].[Importe]",TDinamica_R!$A$3,
"[Base_Tarjetas].[PERIODO]","[Base_Tarjetas].[PERIODO].&amp;[" &amp; TEXT(AT$6,"yyyymm") &amp; "]",
"[Base_Tarjetas].[Metrica]","[Base_Tarjetas].[Metrica].&amp;[" &amp; $A74 &amp; "]",
"[Base_Tarjetas].[SEGMENTO_DESCRIP]","[Base_Tarjetas].[SEGMENTO_DESCRIP].&amp;[" &amp; $C$6 &amp; "]",
"[Base_Tarjetas].[SITUACION]","[Base_Tarjetas].[SITUACION].&amp;[" &amp; $C74 &amp; "]",
"[Base_Tarjetas].[TIPO]","[Base_Tarjetas].[TIPO].&amp;[" &amp; $C$1 &amp; "]")/1000,
0)</f>
        <v>0</v>
      </c>
      <c r="AU74" s="8">
        <f>IFERROR(
GETPIVOTDATA("[Base_Tarjetas].[Importe]",TDinamica_R!$A$3,
"[Base_Tarjetas].[PERIODO]","[Base_Tarjetas].[PERIODO].&amp;[" &amp; TEXT(AU$6,"yyyymm") &amp; "]",
"[Base_Tarjetas].[Metrica]","[Base_Tarjetas].[Metrica].&amp;[" &amp; $A74 &amp; "]",
"[Base_Tarjetas].[SEGMENTO_DESCRIP]","[Base_Tarjetas].[SEGMENTO_DESCRIP].&amp;[" &amp; $C$6 &amp; "]",
"[Base_Tarjetas].[SITUACION]","[Base_Tarjetas].[SITUACION].&amp;[" &amp; $C74 &amp; "]",
"[Base_Tarjetas].[TIPO]","[Base_Tarjetas].[TIPO].&amp;[" &amp; $C$1 &amp; "]")/1000,
0)</f>
        <v>0</v>
      </c>
      <c r="AV74" s="8">
        <f>IFERROR(
GETPIVOTDATA("[Base_Tarjetas].[Importe]",TDinamica_R!$A$3,
"[Base_Tarjetas].[PERIODO]","[Base_Tarjetas].[PERIODO].&amp;[" &amp; TEXT(AV$6,"yyyymm") &amp; "]",
"[Base_Tarjetas].[Metrica]","[Base_Tarjetas].[Metrica].&amp;[" &amp; $A74 &amp; "]",
"[Base_Tarjetas].[SEGMENTO_DESCRIP]","[Base_Tarjetas].[SEGMENTO_DESCRIP].&amp;[" &amp; $C$6 &amp; "]",
"[Base_Tarjetas].[SITUACION]","[Base_Tarjetas].[SITUACION].&amp;[" &amp; $C74 &amp; "]",
"[Base_Tarjetas].[TIPO]","[Base_Tarjetas].[TIPO].&amp;[" &amp; $C$1 &amp; "]")/1000,
0)</f>
        <v>0</v>
      </c>
      <c r="AW74" s="8">
        <f>IFERROR(
GETPIVOTDATA("[Base_Tarjetas].[Importe]",TDinamica_R!$A$3,
"[Base_Tarjetas].[PERIODO]","[Base_Tarjetas].[PERIODO].&amp;[" &amp; TEXT(AW$6,"yyyymm") &amp; "]",
"[Base_Tarjetas].[Metrica]","[Base_Tarjetas].[Metrica].&amp;[" &amp; $A74 &amp; "]",
"[Base_Tarjetas].[SEGMENTO_DESCRIP]","[Base_Tarjetas].[SEGMENTO_DESCRIP].&amp;[" &amp; $C$6 &amp; "]",
"[Base_Tarjetas].[SITUACION]","[Base_Tarjetas].[SITUACION].&amp;[" &amp; $C74 &amp; "]",
"[Base_Tarjetas].[TIPO]","[Base_Tarjetas].[TIPO].&amp;[" &amp; $C$1 &amp; "]")/1000,
0)</f>
        <v>0</v>
      </c>
      <c r="AX74" s="8">
        <f>IFERROR(
GETPIVOTDATA("[Base_Tarjetas].[Importe]",TDinamica_R!$A$3,
"[Base_Tarjetas].[PERIODO]","[Base_Tarjetas].[PERIODO].&amp;[" &amp; TEXT(AX$6,"yyyymm") &amp; "]",
"[Base_Tarjetas].[Metrica]","[Base_Tarjetas].[Metrica].&amp;[" &amp; $A74 &amp; "]",
"[Base_Tarjetas].[SEGMENTO_DESCRIP]","[Base_Tarjetas].[SEGMENTO_DESCRIP].&amp;[" &amp; $C$6 &amp; "]",
"[Base_Tarjetas].[SITUACION]","[Base_Tarjetas].[SITUACION].&amp;[" &amp; $C74 &amp; "]",
"[Base_Tarjetas].[TIPO]","[Base_Tarjetas].[TIPO].&amp;[" &amp; $C$1 &amp; "]")/1000,
0)</f>
        <v>0</v>
      </c>
      <c r="AY74" s="8">
        <f>IFERROR(
GETPIVOTDATA("[Base_Tarjetas].[Importe]",TDinamica_R!$A$3,
"[Base_Tarjetas].[PERIODO]","[Base_Tarjetas].[PERIODO].&amp;[" &amp; TEXT(AY$6,"yyyymm") &amp; "]",
"[Base_Tarjetas].[Metrica]","[Base_Tarjetas].[Metrica].&amp;[" &amp; $A74 &amp; "]",
"[Base_Tarjetas].[SEGMENTO_DESCRIP]","[Base_Tarjetas].[SEGMENTO_DESCRIP].&amp;[" &amp; $C$6 &amp; "]",
"[Base_Tarjetas].[SITUACION]","[Base_Tarjetas].[SITUACION].&amp;[" &amp; $C74 &amp; "]",
"[Base_Tarjetas].[TIPO]","[Base_Tarjetas].[TIPO].&amp;[" &amp; $C$1 &amp; "]")/1000,
0)</f>
        <v>0</v>
      </c>
      <c r="AZ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TEXT(AZ$6,"yyyymm") &amp; "]"),
0)</f>
        <v>3.2750859101552741</v>
      </c>
      <c r="BA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TEXT(BA$6,"yyyymm") &amp; "]"),
0)</f>
        <v>3.2750859101552741</v>
      </c>
      <c r="BB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TEXT(BB$6,"yyyymm") &amp; "]"),
0)</f>
        <v>155.60466312667964</v>
      </c>
      <c r="BC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TEXT(BC$6,"yyyymm") &amp; "]"),
0)</f>
        <v>3.6559098531965848</v>
      </c>
      <c r="BD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TEXT(BD$6,"yyyymm") &amp; "]"),
0)</f>
        <v>3.6559098531965848</v>
      </c>
      <c r="BE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TEXT(BE$6,"yyyymm") &amp; "]"),
0)</f>
        <v>155.98548706972096</v>
      </c>
      <c r="BF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TEXT(BF$6,"yyyymm") &amp; "]"),
0)</f>
        <v>4.036733796237896</v>
      </c>
      <c r="BG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TEXT(BG$6,"yyyymm") &amp; "]"),
0)</f>
        <v>4.036733796237896</v>
      </c>
      <c r="BH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TEXT(BH$6,"yyyymm") &amp; "]"),
0)</f>
        <v>156.36631101276228</v>
      </c>
      <c r="BI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TEXT(BI$6,"yyyymm") &amp; "]"),
0)</f>
        <v>4.3413929506709446</v>
      </c>
      <c r="BJ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TEXT(BJ$6,"yyyymm") &amp; "]"),
0)</f>
        <v>4.3413929506709446</v>
      </c>
      <c r="BK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TEXT(BK$6,"yyyymm") &amp; "]"),
0)</f>
        <v>156.67097016719532</v>
      </c>
      <c r="BO74" s="24">
        <f t="shared" si="171"/>
        <v>0</v>
      </c>
      <c r="BP74" s="24">
        <f t="shared" si="171"/>
        <v>162.15483494699018</v>
      </c>
      <c r="BQ74" s="24">
        <f t="shared" si="171"/>
        <v>0</v>
      </c>
      <c r="BR74" s="24">
        <f t="shared" si="171"/>
        <v>0</v>
      </c>
      <c r="BS74" s="24">
        <f t="shared" si="171"/>
        <v>0</v>
      </c>
      <c r="BT74" s="24">
        <f t="shared" si="171"/>
        <v>0</v>
      </c>
    </row>
    <row r="75" spans="1:72" hidden="1" outlineLevel="1" x14ac:dyDescent="0.25">
      <c r="A75" s="11" t="s">
        <v>35</v>
      </c>
      <c r="C75" s="2" t="s">
        <v>100</v>
      </c>
      <c r="D75" s="8">
        <f>IFERROR(
GETPIVOTDATA("[Base_Tarjetas].[Importe]",TDinamica_R!$A$3,
"[Base_Tarjetas].[PERIODO]","[Base_Tarjetas].[PERIODO].&amp;[" &amp; TEXT(D$6,"yyyymm") &amp; "]",
"[Base_Tarjetas].[Metrica]","[Base_Tarjetas].[Metrica].&amp;[" &amp; $A75 &amp; "]",
"[Base_Tarjetas].[SEGMENTO_DESCRIP]","[Base_Tarjetas].[SEGMENTO_DESCRIP].&amp;[" &amp; $C$6 &amp; "]",
"[Base_Tarjetas].[SITUACION]","[Base_Tarjetas].[SITUACION].&amp;[" &amp; $C75 &amp; "]",
"[Base_Tarjetas].[TIPO]","[Base_Tarjetas].[TIPO].&amp;[" &amp; $C$1 &amp; "]")/1000,
0)</f>
        <v>0</v>
      </c>
      <c r="E75" s="8">
        <f>IFERROR(
GETPIVOTDATA("[Base_Tarjetas].[Importe]",TDinamica_R!$A$3,
"[Base_Tarjetas].[PERIODO]","[Base_Tarjetas].[PERIODO].&amp;[" &amp; TEXT(E$6,"yyyymm") &amp; "]",
"[Base_Tarjetas].[Metrica]","[Base_Tarjetas].[Metrica].&amp;[" &amp; $A75 &amp; "]",
"[Base_Tarjetas].[SEGMENTO_DESCRIP]","[Base_Tarjetas].[SEGMENTO_DESCRIP].&amp;[" &amp; $C$6 &amp; "]",
"[Base_Tarjetas].[SITUACION]","[Base_Tarjetas].[SITUACION].&amp;[" &amp; $C75 &amp; "]",
"[Base_Tarjetas].[TIPO]","[Base_Tarjetas].[TIPO].&amp;[" &amp; $C$1 &amp; "]")/1000,
0)</f>
        <v>0</v>
      </c>
      <c r="F75" s="8">
        <f>IFERROR(
GETPIVOTDATA("[Base_Tarjetas].[Importe]",TDinamica_R!$A$3,
"[Base_Tarjetas].[PERIODO]","[Base_Tarjetas].[PERIODO].&amp;[" &amp; TEXT(F$6,"yyyymm") &amp; "]",
"[Base_Tarjetas].[Metrica]","[Base_Tarjetas].[Metrica].&amp;[" &amp; $A75 &amp; "]",
"[Base_Tarjetas].[SEGMENTO_DESCRIP]","[Base_Tarjetas].[SEGMENTO_DESCRIP].&amp;[" &amp; $C$6 &amp; "]",
"[Base_Tarjetas].[SITUACION]","[Base_Tarjetas].[SITUACION].&amp;[" &amp; $C75 &amp; "]",
"[Base_Tarjetas].[TIPO]","[Base_Tarjetas].[TIPO].&amp;[" &amp; $C$1 &amp; "]")/1000,
0)</f>
        <v>0</v>
      </c>
      <c r="G75" s="8">
        <f>IFERROR(
GETPIVOTDATA("[Base_Tarjetas].[Importe]",TDinamica_R!$A$3,
"[Base_Tarjetas].[PERIODO]","[Base_Tarjetas].[PERIODO].&amp;[" &amp; TEXT(G$6,"yyyymm") &amp; "]",
"[Base_Tarjetas].[Metrica]","[Base_Tarjetas].[Metrica].&amp;[" &amp; $A75 &amp; "]",
"[Base_Tarjetas].[SEGMENTO_DESCRIP]","[Base_Tarjetas].[SEGMENTO_DESCRIP].&amp;[" &amp; $C$6 &amp; "]",
"[Base_Tarjetas].[SITUACION]","[Base_Tarjetas].[SITUACION].&amp;[" &amp; $C75 &amp; "]",
"[Base_Tarjetas].[TIPO]","[Base_Tarjetas].[TIPO].&amp;[" &amp; $C$1 &amp; "]")/1000,
0)</f>
        <v>0</v>
      </c>
      <c r="H75" s="8">
        <f>IFERROR(
GETPIVOTDATA("[Base_Tarjetas].[Importe]",TDinamica_R!$A$3,
"[Base_Tarjetas].[PERIODO]","[Base_Tarjetas].[PERIODO].&amp;[" &amp; TEXT(H$6,"yyyymm") &amp; "]",
"[Base_Tarjetas].[Metrica]","[Base_Tarjetas].[Metrica].&amp;[" &amp; $A75 &amp; "]",
"[Base_Tarjetas].[SEGMENTO_DESCRIP]","[Base_Tarjetas].[SEGMENTO_DESCRIP].&amp;[" &amp; $C$6 &amp; "]",
"[Base_Tarjetas].[SITUACION]","[Base_Tarjetas].[SITUACION].&amp;[" &amp; $C75 &amp; "]",
"[Base_Tarjetas].[TIPO]","[Base_Tarjetas].[TIPO].&amp;[" &amp; $C$1 &amp; "]")/1000,
0)</f>
        <v>0</v>
      </c>
      <c r="I75" s="8">
        <f>IFERROR(
GETPIVOTDATA("[Base_Tarjetas].[Importe]",TDinamica_R!$A$3,
"[Base_Tarjetas].[PERIODO]","[Base_Tarjetas].[PERIODO].&amp;[" &amp; TEXT(I$6,"yyyymm") &amp; "]",
"[Base_Tarjetas].[Metrica]","[Base_Tarjetas].[Metrica].&amp;[" &amp; $A75 &amp; "]",
"[Base_Tarjetas].[SEGMENTO_DESCRIP]","[Base_Tarjetas].[SEGMENTO_DESCRIP].&amp;[" &amp; $C$6 &amp; "]",
"[Base_Tarjetas].[SITUACION]","[Base_Tarjetas].[SITUACION].&amp;[" &amp; $C75 &amp; "]",
"[Base_Tarjetas].[TIPO]","[Base_Tarjetas].[TIPO].&amp;[" &amp; $C$1 &amp; "]")/1000,
0)</f>
        <v>0</v>
      </c>
      <c r="J75" s="8">
        <f>IFERROR(
GETPIVOTDATA("[Base_Tarjetas].[Importe]",TDinamica_R!$A$3,
"[Base_Tarjetas].[PERIODO]","[Base_Tarjetas].[PERIODO].&amp;[" &amp; TEXT(J$6,"yyyymm") &amp; "]",
"[Base_Tarjetas].[Metrica]","[Base_Tarjetas].[Metrica].&amp;[" &amp; $A75 &amp; "]",
"[Base_Tarjetas].[SEGMENTO_DESCRIP]","[Base_Tarjetas].[SEGMENTO_DESCRIP].&amp;[" &amp; $C$6 &amp; "]",
"[Base_Tarjetas].[SITUACION]","[Base_Tarjetas].[SITUACION].&amp;[" &amp; $C75 &amp; "]",
"[Base_Tarjetas].[TIPO]","[Base_Tarjetas].[TIPO].&amp;[" &amp; $C$1 &amp; "]")/1000,
0)</f>
        <v>0</v>
      </c>
      <c r="K75" s="8">
        <f>IFERROR(
GETPIVOTDATA("[Base_Tarjetas].[Importe]",TDinamica_R!$A$3,
"[Base_Tarjetas].[PERIODO]","[Base_Tarjetas].[PERIODO].&amp;[" &amp; TEXT(K$6,"yyyymm") &amp; "]",
"[Base_Tarjetas].[Metrica]","[Base_Tarjetas].[Metrica].&amp;[" &amp; $A75 &amp; "]",
"[Base_Tarjetas].[SEGMENTO_DESCRIP]","[Base_Tarjetas].[SEGMENTO_DESCRIP].&amp;[" &amp; $C$6 &amp; "]",
"[Base_Tarjetas].[SITUACION]","[Base_Tarjetas].[SITUACION].&amp;[" &amp; $C75 &amp; "]",
"[Base_Tarjetas].[TIPO]","[Base_Tarjetas].[TIPO].&amp;[" &amp; $C$1 &amp; "]")/1000,
0)</f>
        <v>0</v>
      </c>
      <c r="L75" s="8">
        <f>IFERROR(
GETPIVOTDATA("[Base_Tarjetas].[Importe]",TDinamica_R!$A$3,
"[Base_Tarjetas].[PERIODO]","[Base_Tarjetas].[PERIODO].&amp;[" &amp; TEXT(L$6,"yyyymm") &amp; "]",
"[Base_Tarjetas].[Metrica]","[Base_Tarjetas].[Metrica].&amp;[" &amp; $A75 &amp; "]",
"[Base_Tarjetas].[SEGMENTO_DESCRIP]","[Base_Tarjetas].[SEGMENTO_DESCRIP].&amp;[" &amp; $C$6 &amp; "]",
"[Base_Tarjetas].[SITUACION]","[Base_Tarjetas].[SITUACION].&amp;[" &amp; $C75 &amp; "]",
"[Base_Tarjetas].[TIPO]","[Base_Tarjetas].[TIPO].&amp;[" &amp; $C$1 &amp; "]")/1000,
0)</f>
        <v>0</v>
      </c>
      <c r="M75" s="8">
        <f>IFERROR(
GETPIVOTDATA("[Base_Tarjetas].[Importe]",TDinamica_R!$A$3,
"[Base_Tarjetas].[PERIODO]","[Base_Tarjetas].[PERIODO].&amp;[" &amp; TEXT(M$6,"yyyymm") &amp; "]",
"[Base_Tarjetas].[Metrica]","[Base_Tarjetas].[Metrica].&amp;[" &amp; $A75 &amp; "]",
"[Base_Tarjetas].[SEGMENTO_DESCRIP]","[Base_Tarjetas].[SEGMENTO_DESCRIP].&amp;[" &amp; $C$6 &amp; "]",
"[Base_Tarjetas].[SITUACION]","[Base_Tarjetas].[SITUACION].&amp;[" &amp; $C75 &amp; "]",
"[Base_Tarjetas].[TIPO]","[Base_Tarjetas].[TIPO].&amp;[" &amp; $C$1 &amp; "]")/1000,
0)</f>
        <v>0</v>
      </c>
      <c r="N75" s="8">
        <f>IFERROR(
GETPIVOTDATA("[Base_Tarjetas].[Importe]",TDinamica_R!$A$3,
"[Base_Tarjetas].[PERIODO]","[Base_Tarjetas].[PERIODO].&amp;[" &amp; TEXT(N$6,"yyyymm") &amp; "]",
"[Base_Tarjetas].[Metrica]","[Base_Tarjetas].[Metrica].&amp;[" &amp; $A75 &amp; "]",
"[Base_Tarjetas].[SEGMENTO_DESCRIP]","[Base_Tarjetas].[SEGMENTO_DESCRIP].&amp;[" &amp; $C$6 &amp; "]",
"[Base_Tarjetas].[SITUACION]","[Base_Tarjetas].[SITUACION].&amp;[" &amp; $C75 &amp; "]",
"[Base_Tarjetas].[TIPO]","[Base_Tarjetas].[TIPO].&amp;[" &amp; $C$1 &amp; "]")/1000,
0)</f>
        <v>0</v>
      </c>
      <c r="O75" s="8">
        <f>IFERROR(
GETPIVOTDATA("[Base_Tarjetas].[Importe]",TDinamica_R!$A$3,
"[Base_Tarjetas].[PERIODO]","[Base_Tarjetas].[PERIODO].&amp;[" &amp; TEXT(O$6,"yyyymm") &amp; "]",
"[Base_Tarjetas].[Metrica]","[Base_Tarjetas].[Metrica].&amp;[" &amp; $A75 &amp; "]",
"[Base_Tarjetas].[SEGMENTO_DESCRIP]","[Base_Tarjetas].[SEGMENTO_DESCRIP].&amp;[" &amp; $C$6 &amp; "]",
"[Base_Tarjetas].[SITUACION]","[Base_Tarjetas].[SITUACION].&amp;[" &amp; $C75 &amp; "]",
"[Base_Tarjetas].[TIPO]","[Base_Tarjetas].[TIPO].&amp;[" &amp; $C$1 &amp; "]")/1000,
0)</f>
        <v>0</v>
      </c>
      <c r="P75" s="8">
        <f>IFERROR(
GETPIVOTDATA("[Base_Tarjetas].[Importe]",TDinamica_R!$A$3,
"[Base_Tarjetas].[PERIODO]","[Base_Tarjetas].[PERIODO].&amp;[" &amp; TEXT(P$6,"yyyymm") &amp; "]",
"[Base_Tarjetas].[Metrica]","[Base_Tarjetas].[Metrica].&amp;[" &amp; $A75 &amp; "]",
"[Base_Tarjetas].[SEGMENTO_DESCRIP]","[Base_Tarjetas].[SEGMENTO_DESCRIP].&amp;[" &amp; $C$6 &amp; "]",
"[Base_Tarjetas].[SITUACION]","[Base_Tarjetas].[SITUACION].&amp;[" &amp; $C75 &amp; "]",
"[Base_Tarjetas].[TIPO]","[Base_Tarjetas].[TIPO].&amp;[" &amp; $C$1 &amp; "]")/1000,
0)</f>
        <v>0</v>
      </c>
      <c r="Q75" s="8">
        <f>IFERROR(
GETPIVOTDATA("[Base_Tarjetas].[Importe]",TDinamica_R!$A$3,
"[Base_Tarjetas].[PERIODO]","[Base_Tarjetas].[PERIODO].&amp;[" &amp; TEXT(Q$6,"yyyymm") &amp; "]",
"[Base_Tarjetas].[Metrica]","[Base_Tarjetas].[Metrica].&amp;[" &amp; $A75 &amp; "]",
"[Base_Tarjetas].[SEGMENTO_DESCRIP]","[Base_Tarjetas].[SEGMENTO_DESCRIP].&amp;[" &amp; $C$6 &amp; "]",
"[Base_Tarjetas].[SITUACION]","[Base_Tarjetas].[SITUACION].&amp;[" &amp; $C75 &amp; "]",
"[Base_Tarjetas].[TIPO]","[Base_Tarjetas].[TIPO].&amp;[" &amp; $C$1 &amp; "]")/1000,
0)</f>
        <v>0</v>
      </c>
      <c r="R75" s="8">
        <f>IFERROR(
GETPIVOTDATA("[Base_Tarjetas].[Importe]",TDinamica_R!$A$3,
"[Base_Tarjetas].[PERIODO]","[Base_Tarjetas].[PERIODO].&amp;[" &amp; TEXT(R$6,"yyyymm") &amp; "]",
"[Base_Tarjetas].[Metrica]","[Base_Tarjetas].[Metrica].&amp;[" &amp; $A75 &amp; "]",
"[Base_Tarjetas].[SEGMENTO_DESCRIP]","[Base_Tarjetas].[SEGMENTO_DESCRIP].&amp;[" &amp; $C$6 &amp; "]",
"[Base_Tarjetas].[SITUACION]","[Base_Tarjetas].[SITUACION].&amp;[" &amp; $C75 &amp; "]",
"[Base_Tarjetas].[TIPO]","[Base_Tarjetas].[TIPO].&amp;[" &amp; $C$1 &amp; "]")/1000,
0)</f>
        <v>0</v>
      </c>
      <c r="S75" s="8">
        <f>IFERROR(
GETPIVOTDATA("[Base_Tarjetas].[Importe]",TDinamica_R!$A$3,
"[Base_Tarjetas].[PERIODO]","[Base_Tarjetas].[PERIODO].&amp;[" &amp; TEXT(S$6,"yyyymm") &amp; "]",
"[Base_Tarjetas].[Metrica]","[Base_Tarjetas].[Metrica].&amp;[" &amp; $A75 &amp; "]",
"[Base_Tarjetas].[SEGMENTO_DESCRIP]","[Base_Tarjetas].[SEGMENTO_DESCRIP].&amp;[" &amp; $C$6 &amp; "]",
"[Base_Tarjetas].[SITUACION]","[Base_Tarjetas].[SITUACION].&amp;[" &amp; $C75 &amp; "]",
"[Base_Tarjetas].[TIPO]","[Base_Tarjetas].[TIPO].&amp;[" &amp; $C$1 &amp; "]")/1000,
0)</f>
        <v>0</v>
      </c>
      <c r="T75" s="8">
        <f>IFERROR(
GETPIVOTDATA("[Base_Tarjetas].[Importe]",TDinamica_R!$A$3,
"[Base_Tarjetas].[PERIODO]","[Base_Tarjetas].[PERIODO].&amp;[" &amp; TEXT(T$6,"yyyymm") &amp; "]",
"[Base_Tarjetas].[Metrica]","[Base_Tarjetas].[Metrica].&amp;[" &amp; $A75 &amp; "]",
"[Base_Tarjetas].[SEGMENTO_DESCRIP]","[Base_Tarjetas].[SEGMENTO_DESCRIP].&amp;[" &amp; $C$6 &amp; "]",
"[Base_Tarjetas].[SITUACION]","[Base_Tarjetas].[SITUACION].&amp;[" &amp; $C75 &amp; "]",
"[Base_Tarjetas].[TIPO]","[Base_Tarjetas].[TIPO].&amp;[" &amp; $C$1 &amp; "]")/1000,
0)</f>
        <v>0</v>
      </c>
      <c r="U75" s="8">
        <f>IFERROR(
GETPIVOTDATA("[Base_Tarjetas].[Importe]",TDinamica_R!$A$3,
"[Base_Tarjetas].[PERIODO]","[Base_Tarjetas].[PERIODO].&amp;[" &amp; TEXT(U$6,"yyyymm") &amp; "]",
"[Base_Tarjetas].[Metrica]","[Base_Tarjetas].[Metrica].&amp;[" &amp; $A75 &amp; "]",
"[Base_Tarjetas].[SEGMENTO_DESCRIP]","[Base_Tarjetas].[SEGMENTO_DESCRIP].&amp;[" &amp; $C$6 &amp; "]",
"[Base_Tarjetas].[SITUACION]","[Base_Tarjetas].[SITUACION].&amp;[" &amp; $C75 &amp; "]",
"[Base_Tarjetas].[TIPO]","[Base_Tarjetas].[TIPO].&amp;[" &amp; $C$1 &amp; "]")/1000,
0)</f>
        <v>0</v>
      </c>
      <c r="V75" s="8">
        <f>IFERROR(
GETPIVOTDATA("[Base_Tarjetas].[Importe]",TDinamica_R!$A$3,
"[Base_Tarjetas].[PERIODO]","[Base_Tarjetas].[PERIODO].&amp;[" &amp; TEXT(V$6,"yyyymm") &amp; "]",
"[Base_Tarjetas].[Metrica]","[Base_Tarjetas].[Metrica].&amp;[" &amp; $A75 &amp; "]",
"[Base_Tarjetas].[SEGMENTO_DESCRIP]","[Base_Tarjetas].[SEGMENTO_DESCRIP].&amp;[" &amp; $C$6 &amp; "]",
"[Base_Tarjetas].[SITUACION]","[Base_Tarjetas].[SITUACION].&amp;[" &amp; $C75 &amp; "]",
"[Base_Tarjetas].[TIPO]","[Base_Tarjetas].[TIPO].&amp;[" &amp; $C$1 &amp; "]")/1000,
0)</f>
        <v>0</v>
      </c>
      <c r="W75" s="8">
        <f>IFERROR(
GETPIVOTDATA("[Base_Tarjetas].[Importe]",TDinamica_R!$A$3,
"[Base_Tarjetas].[PERIODO]","[Base_Tarjetas].[PERIODO].&amp;[" &amp; TEXT(W$6,"yyyymm") &amp; "]",
"[Base_Tarjetas].[Metrica]","[Base_Tarjetas].[Metrica].&amp;[" &amp; $A75 &amp; "]",
"[Base_Tarjetas].[SEGMENTO_DESCRIP]","[Base_Tarjetas].[SEGMENTO_DESCRIP].&amp;[" &amp; $C$6 &amp; "]",
"[Base_Tarjetas].[SITUACION]","[Base_Tarjetas].[SITUACION].&amp;[" &amp; $C75 &amp; "]",
"[Base_Tarjetas].[TIPO]","[Base_Tarjetas].[TIPO].&amp;[" &amp; $C$1 &amp; "]")/1000,
0)</f>
        <v>0</v>
      </c>
      <c r="X75" s="8">
        <f>IFERROR(
GETPIVOTDATA("[Base_Tarjetas].[Importe]",TDinamica_R!$A$3,
"[Base_Tarjetas].[PERIODO]","[Base_Tarjetas].[PERIODO].&amp;[" &amp; TEXT(X$6,"yyyymm") &amp; "]",
"[Base_Tarjetas].[Metrica]","[Base_Tarjetas].[Metrica].&amp;[" &amp; $A75 &amp; "]",
"[Base_Tarjetas].[SEGMENTO_DESCRIP]","[Base_Tarjetas].[SEGMENTO_DESCRIP].&amp;[" &amp; $C$6 &amp; "]",
"[Base_Tarjetas].[SITUACION]","[Base_Tarjetas].[SITUACION].&amp;[" &amp; $C75 &amp; "]",
"[Base_Tarjetas].[TIPO]","[Base_Tarjetas].[TIPO].&amp;[" &amp; $C$1 &amp; "]")/1000,
0)</f>
        <v>0</v>
      </c>
      <c r="Y75" s="8">
        <f>IFERROR(
GETPIVOTDATA("[Base_Tarjetas].[Importe]",TDinamica_R!$A$3,
"[Base_Tarjetas].[PERIODO]","[Base_Tarjetas].[PERIODO].&amp;[" &amp; TEXT(Y$6,"yyyymm") &amp; "]",
"[Base_Tarjetas].[Metrica]","[Base_Tarjetas].[Metrica].&amp;[" &amp; $A75 &amp; "]",
"[Base_Tarjetas].[SEGMENTO_DESCRIP]","[Base_Tarjetas].[SEGMENTO_DESCRIP].&amp;[" &amp; $C$6 &amp; "]",
"[Base_Tarjetas].[SITUACION]","[Base_Tarjetas].[SITUACION].&amp;[" &amp; $C75 &amp; "]",
"[Base_Tarjetas].[TIPO]","[Base_Tarjetas].[TIPO].&amp;[" &amp; $C$1 &amp; "]")/1000,
0)</f>
        <v>0</v>
      </c>
      <c r="Z75" s="8">
        <f>IFERROR(
GETPIVOTDATA("[Base_Tarjetas].[Importe]",TDinamica_R!$A$3,
"[Base_Tarjetas].[PERIODO]","[Base_Tarjetas].[PERIODO].&amp;[" &amp; TEXT(Z$6,"yyyymm") &amp; "]",
"[Base_Tarjetas].[Metrica]","[Base_Tarjetas].[Metrica].&amp;[" &amp; $A75 &amp; "]",
"[Base_Tarjetas].[SEGMENTO_DESCRIP]","[Base_Tarjetas].[SEGMENTO_DESCRIP].&amp;[" &amp; $C$6 &amp; "]",
"[Base_Tarjetas].[SITUACION]","[Base_Tarjetas].[SITUACION].&amp;[" &amp; $C75 &amp; "]",
"[Base_Tarjetas].[TIPO]","[Base_Tarjetas].[TIPO].&amp;[" &amp; $C$1 &amp; "]")/1000,
0)</f>
        <v>0</v>
      </c>
      <c r="AA75" s="8">
        <f>IFERROR(
GETPIVOTDATA("[Base_Tarjetas].[Importe]",TDinamica_R!$A$3,
"[Base_Tarjetas].[PERIODO]","[Base_Tarjetas].[PERIODO].&amp;[" &amp; TEXT(AA$6,"yyyymm") &amp; "]",
"[Base_Tarjetas].[Metrica]","[Base_Tarjetas].[Metrica].&amp;[" &amp; $A75 &amp; "]",
"[Base_Tarjetas].[SEGMENTO_DESCRIP]","[Base_Tarjetas].[SEGMENTO_DESCRIP].&amp;[" &amp; $C$6 &amp; "]",
"[Base_Tarjetas].[SITUACION]","[Base_Tarjetas].[SITUACION].&amp;[" &amp; $C75 &amp; "]",
"[Base_Tarjetas].[TIPO]","[Base_Tarjetas].[TIPO].&amp;[" &amp; $C$1 &amp; "]")/1000,
0)</f>
        <v>0</v>
      </c>
      <c r="AB75" s="8">
        <f>IFERROR(
GETPIVOTDATA("[Base_Tarjetas].[Importe]",TDinamica_R!$A$3,
"[Base_Tarjetas].[PERIODO]","[Base_Tarjetas].[PERIODO].&amp;[" &amp; TEXT(AB$6,"yyyymm") &amp; "]",
"[Base_Tarjetas].[Metrica]","[Base_Tarjetas].[Metrica].&amp;[" &amp; $A75 &amp; "]",
"[Base_Tarjetas].[SEGMENTO_DESCRIP]","[Base_Tarjetas].[SEGMENTO_DESCRIP].&amp;[" &amp; $C$6 &amp; "]",
"[Base_Tarjetas].[SITUACION]","[Base_Tarjetas].[SITUACION].&amp;[" &amp; $C75 &amp; "]",
"[Base_Tarjetas].[TIPO]","[Base_Tarjetas].[TIPO].&amp;[" &amp; $C$1 &amp; "]")/1000,
0)</f>
        <v>0</v>
      </c>
      <c r="AC75" s="8">
        <f>IFERROR(
GETPIVOTDATA("[Base_Tarjetas].[Importe]",TDinamica_R!$A$3,
"[Base_Tarjetas].[PERIODO]","[Base_Tarjetas].[PERIODO].&amp;[" &amp; TEXT(AC$6,"yyyymm") &amp; "]",
"[Base_Tarjetas].[Metrica]","[Base_Tarjetas].[Metrica].&amp;[" &amp; $A75 &amp; "]",
"[Base_Tarjetas].[SEGMENTO_DESCRIP]","[Base_Tarjetas].[SEGMENTO_DESCRIP].&amp;[" &amp; $C$6 &amp; "]",
"[Base_Tarjetas].[SITUACION]","[Base_Tarjetas].[SITUACION].&amp;[" &amp; $C75 &amp; "]",
"[Base_Tarjetas].[TIPO]","[Base_Tarjetas].[TIPO].&amp;[" &amp; $C$1 &amp; "]")/1000,
0)</f>
        <v>0</v>
      </c>
      <c r="AD75" s="8">
        <f>IFERROR(
GETPIVOTDATA("[Base_Tarjetas].[Importe]",TDinamica_R!$A$3,
"[Base_Tarjetas].[PERIODO]","[Base_Tarjetas].[PERIODO].&amp;[" &amp; TEXT(AD$6,"yyyymm") &amp; "]",
"[Base_Tarjetas].[Metrica]","[Base_Tarjetas].[Metrica].&amp;[" &amp; $A75 &amp; "]",
"[Base_Tarjetas].[SEGMENTO_DESCRIP]","[Base_Tarjetas].[SEGMENTO_DESCRIP].&amp;[" &amp; $C$6 &amp; "]",
"[Base_Tarjetas].[SITUACION]","[Base_Tarjetas].[SITUACION].&amp;[" &amp; $C75 &amp; "]",
"[Base_Tarjetas].[TIPO]","[Base_Tarjetas].[TIPO].&amp;[" &amp; $C$1 &amp; "]")/1000,
0)</f>
        <v>0</v>
      </c>
      <c r="AE75" s="8">
        <f>IFERROR(
GETPIVOTDATA("[Base_Tarjetas].[Importe]",TDinamica_R!$A$3,
"[Base_Tarjetas].[PERIODO]","[Base_Tarjetas].[PERIODO].&amp;[" &amp; TEXT(AE$6,"yyyymm") &amp; "]",
"[Base_Tarjetas].[Metrica]","[Base_Tarjetas].[Metrica].&amp;[" &amp; $A75 &amp; "]",
"[Base_Tarjetas].[SEGMENTO_DESCRIP]","[Base_Tarjetas].[SEGMENTO_DESCRIP].&amp;[" &amp; $C$6 &amp; "]",
"[Base_Tarjetas].[SITUACION]","[Base_Tarjetas].[SITUACION].&amp;[" &amp; $C75 &amp; "]",
"[Base_Tarjetas].[TIPO]","[Base_Tarjetas].[TIPO].&amp;[" &amp; $C$1 &amp; "]")/1000,
0)</f>
        <v>0</v>
      </c>
      <c r="AF75" s="8">
        <f>IFERROR(
GETPIVOTDATA("[Base_Tarjetas].[Importe]",TDinamica_R!$A$3,
"[Base_Tarjetas].[PERIODO]","[Base_Tarjetas].[PERIODO].&amp;[" &amp; TEXT(AF$6,"yyyymm") &amp; "]",
"[Base_Tarjetas].[Metrica]","[Base_Tarjetas].[Metrica].&amp;[" &amp; $A75 &amp; "]",
"[Base_Tarjetas].[SEGMENTO_DESCRIP]","[Base_Tarjetas].[SEGMENTO_DESCRIP].&amp;[" &amp; $C$6 &amp; "]",
"[Base_Tarjetas].[SITUACION]","[Base_Tarjetas].[SITUACION].&amp;[" &amp; $C75 &amp; "]",
"[Base_Tarjetas].[TIPO]","[Base_Tarjetas].[TIPO].&amp;[" &amp; $C$1 &amp; "]")/1000,
0)</f>
        <v>0</v>
      </c>
      <c r="AG75" s="8">
        <f>IFERROR(
GETPIVOTDATA("[Base_Tarjetas].[Importe]",TDinamica_R!$A$3,
"[Base_Tarjetas].[PERIODO]","[Base_Tarjetas].[PERIODO].&amp;[" &amp; TEXT(AG$6,"yyyymm") &amp; "]",
"[Base_Tarjetas].[Metrica]","[Base_Tarjetas].[Metrica].&amp;[" &amp; $A75 &amp; "]",
"[Base_Tarjetas].[SEGMENTO_DESCRIP]","[Base_Tarjetas].[SEGMENTO_DESCRIP].&amp;[" &amp; $C$6 &amp; "]",
"[Base_Tarjetas].[SITUACION]","[Base_Tarjetas].[SITUACION].&amp;[" &amp; $C75 &amp; "]",
"[Base_Tarjetas].[TIPO]","[Base_Tarjetas].[TIPO].&amp;[" &amp; $C$1 &amp; "]")/1000,
0)</f>
        <v>0</v>
      </c>
      <c r="AH75" s="8">
        <f>IFERROR(
GETPIVOTDATA("[Base_Tarjetas].[Importe]",TDinamica_R!$A$3,
"[Base_Tarjetas].[PERIODO]","[Base_Tarjetas].[PERIODO].&amp;[" &amp; TEXT(AH$6,"yyyymm") &amp; "]",
"[Base_Tarjetas].[Metrica]","[Base_Tarjetas].[Metrica].&amp;[" &amp; $A75 &amp; "]",
"[Base_Tarjetas].[SEGMENTO_DESCRIP]","[Base_Tarjetas].[SEGMENTO_DESCRIP].&amp;[" &amp; $C$6 &amp; "]",
"[Base_Tarjetas].[SITUACION]","[Base_Tarjetas].[SITUACION].&amp;[" &amp; $C75 &amp; "]",
"[Base_Tarjetas].[TIPO]","[Base_Tarjetas].[TIPO].&amp;[" &amp; $C$1 &amp; "]")/1000,
0)</f>
        <v>0</v>
      </c>
      <c r="AI75" s="8">
        <f>IFERROR(
GETPIVOTDATA("[Base_Tarjetas].[Importe]",TDinamica_R!$A$3,
"[Base_Tarjetas].[PERIODO]","[Base_Tarjetas].[PERIODO].&amp;[" &amp; TEXT(AI$6,"yyyymm") &amp; "]",
"[Base_Tarjetas].[Metrica]","[Base_Tarjetas].[Metrica].&amp;[" &amp; $A75 &amp; "]",
"[Base_Tarjetas].[SEGMENTO_DESCRIP]","[Base_Tarjetas].[SEGMENTO_DESCRIP].&amp;[" &amp; $C$6 &amp; "]",
"[Base_Tarjetas].[SITUACION]","[Base_Tarjetas].[SITUACION].&amp;[" &amp; $C75 &amp; "]",
"[Base_Tarjetas].[TIPO]","[Base_Tarjetas].[TIPO].&amp;[" &amp; $C$1 &amp; "]")/1000,
0)</f>
        <v>0</v>
      </c>
      <c r="AJ75" s="8">
        <f>IFERROR(
GETPIVOTDATA("[Base_Tarjetas].[Importe]",TDinamica_R!$A$3,
"[Base_Tarjetas].[PERIODO]","[Base_Tarjetas].[PERIODO].&amp;[" &amp; TEXT(AJ$6,"yyyymm") &amp; "]",
"[Base_Tarjetas].[Metrica]","[Base_Tarjetas].[Metrica].&amp;[" &amp; $A75 &amp; "]",
"[Base_Tarjetas].[SEGMENTO_DESCRIP]","[Base_Tarjetas].[SEGMENTO_DESCRIP].&amp;[" &amp; $C$6 &amp; "]",
"[Base_Tarjetas].[SITUACION]","[Base_Tarjetas].[SITUACION].&amp;[" &amp; $C75 &amp; "]",
"[Base_Tarjetas].[TIPO]","[Base_Tarjetas].[TIPO].&amp;[" &amp; $C$1 &amp; "]")/1000,
0)</f>
        <v>0</v>
      </c>
      <c r="AK75" s="8">
        <f>IFERROR(
GETPIVOTDATA("[Base_Tarjetas].[Importe]",TDinamica_R!$A$3,
"[Base_Tarjetas].[PERIODO]","[Base_Tarjetas].[PERIODO].&amp;[" &amp; TEXT(AK$6,"yyyymm") &amp; "]",
"[Base_Tarjetas].[Metrica]","[Base_Tarjetas].[Metrica].&amp;[" &amp; $A75 &amp; "]",
"[Base_Tarjetas].[SEGMENTO_DESCRIP]","[Base_Tarjetas].[SEGMENTO_DESCRIP].&amp;[" &amp; $C$6 &amp; "]",
"[Base_Tarjetas].[SITUACION]","[Base_Tarjetas].[SITUACION].&amp;[" &amp; $C75 &amp; "]",
"[Base_Tarjetas].[TIPO]","[Base_Tarjetas].[TIPO].&amp;[" &amp; $C$1 &amp; "]")/1000,
0)</f>
        <v>0</v>
      </c>
      <c r="AL75" s="8">
        <f>IFERROR(
GETPIVOTDATA("[Base_Tarjetas].[Importe]",TDinamica_R!$A$3,
"[Base_Tarjetas].[PERIODO]","[Base_Tarjetas].[PERIODO].&amp;[" &amp; TEXT(AL$6,"yyyymm") &amp; "]",
"[Base_Tarjetas].[Metrica]","[Base_Tarjetas].[Metrica].&amp;[" &amp; $A75 &amp; "]",
"[Base_Tarjetas].[SEGMENTO_DESCRIP]","[Base_Tarjetas].[SEGMENTO_DESCRIP].&amp;[" &amp; $C$6 &amp; "]",
"[Base_Tarjetas].[SITUACION]","[Base_Tarjetas].[SITUACION].&amp;[" &amp; $C75 &amp; "]",
"[Base_Tarjetas].[TIPO]","[Base_Tarjetas].[TIPO].&amp;[" &amp; $C$1 &amp; "]")/1000,
0)</f>
        <v>0</v>
      </c>
      <c r="AM75" s="8">
        <f>IFERROR(
GETPIVOTDATA("[Base_Tarjetas].[Importe]",TDinamica_R!$A$3,
"[Base_Tarjetas].[PERIODO]","[Base_Tarjetas].[PERIODO].&amp;[" &amp; TEXT(AM$6,"yyyymm") &amp; "]",
"[Base_Tarjetas].[Metrica]","[Base_Tarjetas].[Metrica].&amp;[" &amp; $A75 &amp; "]",
"[Base_Tarjetas].[SEGMENTO_DESCRIP]","[Base_Tarjetas].[SEGMENTO_DESCRIP].&amp;[" &amp; $C$6 &amp; "]",
"[Base_Tarjetas].[SITUACION]","[Base_Tarjetas].[SITUACION].&amp;[" &amp; $C75 &amp; "]",
"[Base_Tarjetas].[TIPO]","[Base_Tarjetas].[TIPO].&amp;[" &amp; $C$1 &amp; "]")/1000,
0)</f>
        <v>0</v>
      </c>
      <c r="AN75" s="8">
        <f>IFERROR(
GETPIVOTDATA("[Base_Tarjetas].[Importe]",TDinamica_R!$A$3,
"[Base_Tarjetas].[PERIODO]","[Base_Tarjetas].[PERIODO].&amp;[" &amp; TEXT(AN$6,"yyyymm") &amp; "]",
"[Base_Tarjetas].[Metrica]","[Base_Tarjetas].[Metrica].&amp;[" &amp; $A75 &amp; "]",
"[Base_Tarjetas].[SEGMENTO_DESCRIP]","[Base_Tarjetas].[SEGMENTO_DESCRIP].&amp;[" &amp; $C$6 &amp; "]",
"[Base_Tarjetas].[SITUACION]","[Base_Tarjetas].[SITUACION].&amp;[" &amp; $C75 &amp; "]",
"[Base_Tarjetas].[TIPO]","[Base_Tarjetas].[TIPO].&amp;[" &amp; $C$1 &amp; "]")/1000,
0)</f>
        <v>0</v>
      </c>
      <c r="AO75" s="8">
        <f>IFERROR(
GETPIVOTDATA("[Base_Tarjetas].[Importe]",TDinamica_R!$A$3,
"[Base_Tarjetas].[PERIODO]","[Base_Tarjetas].[PERIODO].&amp;[" &amp; TEXT(AO$6,"yyyymm") &amp; "]",
"[Base_Tarjetas].[Metrica]","[Base_Tarjetas].[Metrica].&amp;[" &amp; $A75 &amp; "]",
"[Base_Tarjetas].[SEGMENTO_DESCRIP]","[Base_Tarjetas].[SEGMENTO_DESCRIP].&amp;[" &amp; $C$6 &amp; "]",
"[Base_Tarjetas].[SITUACION]","[Base_Tarjetas].[SITUACION].&amp;[" &amp; $C75 &amp; "]",
"[Base_Tarjetas].[TIPO]","[Base_Tarjetas].[TIPO].&amp;[" &amp; $C$1 &amp; "]")/1000,
0)</f>
        <v>0</v>
      </c>
      <c r="AP75" s="8">
        <f>IFERROR(
GETPIVOTDATA("[Base_Tarjetas].[Importe]",TDinamica_R!$A$3,
"[Base_Tarjetas].[PERIODO]","[Base_Tarjetas].[PERIODO].&amp;[" &amp; TEXT(AP$6,"yyyymm") &amp; "]",
"[Base_Tarjetas].[Metrica]","[Base_Tarjetas].[Metrica].&amp;[" &amp; $A75 &amp; "]",
"[Base_Tarjetas].[SEGMENTO_DESCRIP]","[Base_Tarjetas].[SEGMENTO_DESCRIP].&amp;[" &amp; $C$6 &amp; "]",
"[Base_Tarjetas].[SITUACION]","[Base_Tarjetas].[SITUACION].&amp;[" &amp; $C75 &amp; "]",
"[Base_Tarjetas].[TIPO]","[Base_Tarjetas].[TIPO].&amp;[" &amp; $C$1 &amp; "]")/1000,
0)</f>
        <v>0</v>
      </c>
      <c r="AQ75" s="8">
        <f>IFERROR(
GETPIVOTDATA("[Base_Tarjetas].[Importe]",TDinamica_R!$A$3,
"[Base_Tarjetas].[PERIODO]","[Base_Tarjetas].[PERIODO].&amp;[" &amp; TEXT(AQ$6,"yyyymm") &amp; "]",
"[Base_Tarjetas].[Metrica]","[Base_Tarjetas].[Metrica].&amp;[" &amp; $A75 &amp; "]",
"[Base_Tarjetas].[SEGMENTO_DESCRIP]","[Base_Tarjetas].[SEGMENTO_DESCRIP].&amp;[" &amp; $C$6 &amp; "]",
"[Base_Tarjetas].[SITUACION]","[Base_Tarjetas].[SITUACION].&amp;[" &amp; $C75 &amp; "]",
"[Base_Tarjetas].[TIPO]","[Base_Tarjetas].[TIPO].&amp;[" &amp; $C$1 &amp; "]")/1000,
0)</f>
        <v>0</v>
      </c>
      <c r="AR75" s="8">
        <f>IFERROR(
GETPIVOTDATA("[Base_Tarjetas].[Importe]",TDinamica_R!$A$3,
"[Base_Tarjetas].[PERIODO]","[Base_Tarjetas].[PERIODO].&amp;[" &amp; TEXT(AR$6,"yyyymm") &amp; "]",
"[Base_Tarjetas].[Metrica]","[Base_Tarjetas].[Metrica].&amp;[" &amp; $A75 &amp; "]",
"[Base_Tarjetas].[SEGMENTO_DESCRIP]","[Base_Tarjetas].[SEGMENTO_DESCRIP].&amp;[" &amp; $C$6 &amp; "]",
"[Base_Tarjetas].[SITUACION]","[Base_Tarjetas].[SITUACION].&amp;[" &amp; $C75 &amp; "]",
"[Base_Tarjetas].[TIPO]","[Base_Tarjetas].[TIPO].&amp;[" &amp; $C$1 &amp; "]")/1000,
0)</f>
        <v>0</v>
      </c>
      <c r="AS75" s="8">
        <f>IFERROR(
GETPIVOTDATA("[Base_Tarjetas].[Importe]",TDinamica_R!$A$3,
"[Base_Tarjetas].[PERIODO]","[Base_Tarjetas].[PERIODO].&amp;[" &amp; TEXT(AS$6,"yyyymm") &amp; "]",
"[Base_Tarjetas].[Metrica]","[Base_Tarjetas].[Metrica].&amp;[" &amp; $A75 &amp; "]",
"[Base_Tarjetas].[SEGMENTO_DESCRIP]","[Base_Tarjetas].[SEGMENTO_DESCRIP].&amp;[" &amp; $C$6 &amp; "]",
"[Base_Tarjetas].[SITUACION]","[Base_Tarjetas].[SITUACION].&amp;[" &amp; $C75 &amp; "]",
"[Base_Tarjetas].[TIPO]","[Base_Tarjetas].[TIPO].&amp;[" &amp; $C$1 &amp; "]")/1000,
0)</f>
        <v>0</v>
      </c>
      <c r="AT75" s="8">
        <f>IFERROR(
GETPIVOTDATA("[Base_Tarjetas].[Importe]",TDinamica_R!$A$3,
"[Base_Tarjetas].[PERIODO]","[Base_Tarjetas].[PERIODO].&amp;[" &amp; TEXT(AT$6,"yyyymm") &amp; "]",
"[Base_Tarjetas].[Metrica]","[Base_Tarjetas].[Metrica].&amp;[" &amp; $A75 &amp; "]",
"[Base_Tarjetas].[SEGMENTO_DESCRIP]","[Base_Tarjetas].[SEGMENTO_DESCRIP].&amp;[" &amp; $C$6 &amp; "]",
"[Base_Tarjetas].[SITUACION]","[Base_Tarjetas].[SITUACION].&amp;[" &amp; $C75 &amp; "]",
"[Base_Tarjetas].[TIPO]","[Base_Tarjetas].[TIPO].&amp;[" &amp; $C$1 &amp; "]")/1000,
0)</f>
        <v>0</v>
      </c>
      <c r="AU75" s="8">
        <f>IFERROR(
GETPIVOTDATA("[Base_Tarjetas].[Importe]",TDinamica_R!$A$3,
"[Base_Tarjetas].[PERIODO]","[Base_Tarjetas].[PERIODO].&amp;[" &amp; TEXT(AU$6,"yyyymm") &amp; "]",
"[Base_Tarjetas].[Metrica]","[Base_Tarjetas].[Metrica].&amp;[" &amp; $A75 &amp; "]",
"[Base_Tarjetas].[SEGMENTO_DESCRIP]","[Base_Tarjetas].[SEGMENTO_DESCRIP].&amp;[" &amp; $C$6 &amp; "]",
"[Base_Tarjetas].[SITUACION]","[Base_Tarjetas].[SITUACION].&amp;[" &amp; $C75 &amp; "]",
"[Base_Tarjetas].[TIPO]","[Base_Tarjetas].[TIPO].&amp;[" &amp; $C$1 &amp; "]")/1000,
0)</f>
        <v>0</v>
      </c>
      <c r="AV75" s="8">
        <f>IFERROR(
GETPIVOTDATA("[Base_Tarjetas].[Importe]",TDinamica_R!$A$3,
"[Base_Tarjetas].[PERIODO]","[Base_Tarjetas].[PERIODO].&amp;[" &amp; TEXT(AV$6,"yyyymm") &amp; "]",
"[Base_Tarjetas].[Metrica]","[Base_Tarjetas].[Metrica].&amp;[" &amp; $A75 &amp; "]",
"[Base_Tarjetas].[SEGMENTO_DESCRIP]","[Base_Tarjetas].[SEGMENTO_DESCRIP].&amp;[" &amp; $C$6 &amp; "]",
"[Base_Tarjetas].[SITUACION]","[Base_Tarjetas].[SITUACION].&amp;[" &amp; $C75 &amp; "]",
"[Base_Tarjetas].[TIPO]","[Base_Tarjetas].[TIPO].&amp;[" &amp; $C$1 &amp; "]")/1000,
0)</f>
        <v>0</v>
      </c>
      <c r="AW75" s="8">
        <f>IFERROR(
GETPIVOTDATA("[Base_Tarjetas].[Importe]",TDinamica_R!$A$3,
"[Base_Tarjetas].[PERIODO]","[Base_Tarjetas].[PERIODO].&amp;[" &amp; TEXT(AW$6,"yyyymm") &amp; "]",
"[Base_Tarjetas].[Metrica]","[Base_Tarjetas].[Metrica].&amp;[" &amp; $A75 &amp; "]",
"[Base_Tarjetas].[SEGMENTO_DESCRIP]","[Base_Tarjetas].[SEGMENTO_DESCRIP].&amp;[" &amp; $C$6 &amp; "]",
"[Base_Tarjetas].[SITUACION]","[Base_Tarjetas].[SITUACION].&amp;[" &amp; $C75 &amp; "]",
"[Base_Tarjetas].[TIPO]","[Base_Tarjetas].[TIPO].&amp;[" &amp; $C$1 &amp; "]")/1000,
0)</f>
        <v>0</v>
      </c>
      <c r="AX75" s="8">
        <f>IFERROR(
GETPIVOTDATA("[Base_Tarjetas].[Importe]",TDinamica_R!$A$3,
"[Base_Tarjetas].[PERIODO]","[Base_Tarjetas].[PERIODO].&amp;[" &amp; TEXT(AX$6,"yyyymm") &amp; "]",
"[Base_Tarjetas].[Metrica]","[Base_Tarjetas].[Metrica].&amp;[" &amp; $A75 &amp; "]",
"[Base_Tarjetas].[SEGMENTO_DESCRIP]","[Base_Tarjetas].[SEGMENTO_DESCRIP].&amp;[" &amp; $C$6 &amp; "]",
"[Base_Tarjetas].[SITUACION]","[Base_Tarjetas].[SITUACION].&amp;[" &amp; $C75 &amp; "]",
"[Base_Tarjetas].[TIPO]","[Base_Tarjetas].[TIPO].&amp;[" &amp; $C$1 &amp; "]")/1000,
0)</f>
        <v>0</v>
      </c>
      <c r="AY75" s="8">
        <f>IFERROR(
GETPIVOTDATA("[Base_Tarjetas].[Importe]",TDinamica_R!$A$3,
"[Base_Tarjetas].[PERIODO]","[Base_Tarjetas].[PERIODO].&amp;[" &amp; TEXT(AY$6,"yyyymm") &amp; "]",
"[Base_Tarjetas].[Metrica]","[Base_Tarjetas].[Metrica].&amp;[" &amp; $A75 &amp; "]",
"[Base_Tarjetas].[SEGMENTO_DESCRIP]","[Base_Tarjetas].[SEGMENTO_DESCRIP].&amp;[" &amp; $C$6 &amp; "]",
"[Base_Tarjetas].[SITUACION]","[Base_Tarjetas].[SITUACION].&amp;[" &amp; $C75 &amp; "]",
"[Base_Tarjetas].[TIPO]","[Base_Tarjetas].[TIPO].&amp;[" &amp; $C$1 &amp; "]")/1000,
0)</f>
        <v>0</v>
      </c>
      <c r="AZ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TEXT(AZ$6,"yyyymm") &amp; "]"),
0)</f>
        <v>10.741947513204268</v>
      </c>
      <c r="BA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TEXT(BA$6,"yyyymm") &amp; "]"),
0)</f>
        <v>10.741947513204268</v>
      </c>
      <c r="BB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TEXT(BB$6,"yyyymm") &amp; "]"),
0)</f>
        <v>10.741947513204268</v>
      </c>
      <c r="BC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TEXT(BC$6,"yyyymm") &amp; "]"),
0)</f>
        <v>10.741947513204268</v>
      </c>
      <c r="BD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TEXT(BD$6,"yyyymm") &amp; "]"),
0)</f>
        <v>10.741947513204268</v>
      </c>
      <c r="BE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TEXT(BE$6,"yyyymm") &amp; "]"),
0)</f>
        <v>10.741947513204268</v>
      </c>
      <c r="BF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TEXT(BF$6,"yyyymm") &amp; "]"),
0)</f>
        <v>10.741947513204268</v>
      </c>
      <c r="BG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TEXT(BG$6,"yyyymm") &amp; "]"),
0)</f>
        <v>10.741947513204268</v>
      </c>
      <c r="BH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TEXT(BH$6,"yyyymm") &amp; "]"),
0)</f>
        <v>10.741947513204268</v>
      </c>
      <c r="BI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TEXT(BI$6,"yyyymm") &amp; "]"),
0)</f>
        <v>10.741947513204268</v>
      </c>
      <c r="BJ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TEXT(BJ$6,"yyyymm") &amp; "]"),
0)</f>
        <v>10.741947513204268</v>
      </c>
      <c r="BK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TEXT(BK$6,"yyyymm") &amp; "]"),
0)</f>
        <v>10.741947513204268</v>
      </c>
      <c r="BO75" s="24">
        <f t="shared" si="171"/>
        <v>0</v>
      </c>
      <c r="BP75" s="24">
        <f t="shared" si="171"/>
        <v>32.225842539612806</v>
      </c>
      <c r="BQ75" s="24">
        <f t="shared" si="171"/>
        <v>0</v>
      </c>
      <c r="BR75" s="24">
        <f t="shared" si="171"/>
        <v>0</v>
      </c>
      <c r="BS75" s="24">
        <f t="shared" si="171"/>
        <v>0</v>
      </c>
      <c r="BT75" s="24">
        <f t="shared" si="171"/>
        <v>0</v>
      </c>
    </row>
    <row r="76" spans="1:72" hidden="1" outlineLevel="1" x14ac:dyDescent="0.25">
      <c r="A76" s="11" t="s">
        <v>35</v>
      </c>
      <c r="C76" s="2" t="s">
        <v>98</v>
      </c>
      <c r="D76" s="8">
        <f>IFERROR(
GETPIVOTDATA("[Base_Tarjetas].[Importe]",TDinamica_R!$A$3,
"[Base_Tarjetas].[PERIODO]","[Base_Tarjetas].[PERIODO].&amp;[" &amp; TEXT(D$6,"yyyymm") &amp; "]",
"[Base_Tarjetas].[Metrica]","[Base_Tarjetas].[Metrica].&amp;[" &amp; $A76 &amp; "]",
"[Base_Tarjetas].[SEGMENTO_DESCRIP]","[Base_Tarjetas].[SEGMENTO_DESCRIP].&amp;[" &amp; $C$6 &amp; "]",
"[Base_Tarjetas].[SITUACION]","[Base_Tarjetas].[SITUACION].&amp;[" &amp; $C76 &amp; "]",
"[Base_Tarjetas].[TIPO]","[Base_Tarjetas].[TIPO].&amp;[" &amp; $C$1 &amp; "]")/1000,
0)</f>
        <v>0</v>
      </c>
      <c r="E76" s="8">
        <f>IFERROR(
GETPIVOTDATA("[Base_Tarjetas].[Importe]",TDinamica_R!$A$3,
"[Base_Tarjetas].[PERIODO]","[Base_Tarjetas].[PERIODO].&amp;[" &amp; TEXT(E$6,"yyyymm") &amp; "]",
"[Base_Tarjetas].[Metrica]","[Base_Tarjetas].[Metrica].&amp;[" &amp; $A76 &amp; "]",
"[Base_Tarjetas].[SEGMENTO_DESCRIP]","[Base_Tarjetas].[SEGMENTO_DESCRIP].&amp;[" &amp; $C$6 &amp; "]",
"[Base_Tarjetas].[SITUACION]","[Base_Tarjetas].[SITUACION].&amp;[" &amp; $C76 &amp; "]",
"[Base_Tarjetas].[TIPO]","[Base_Tarjetas].[TIPO].&amp;[" &amp; $C$1 &amp; "]")/1000,
0)</f>
        <v>0</v>
      </c>
      <c r="F76" s="8">
        <f>IFERROR(
GETPIVOTDATA("[Base_Tarjetas].[Importe]",TDinamica_R!$A$3,
"[Base_Tarjetas].[PERIODO]","[Base_Tarjetas].[PERIODO].&amp;[" &amp; TEXT(F$6,"yyyymm") &amp; "]",
"[Base_Tarjetas].[Metrica]","[Base_Tarjetas].[Metrica].&amp;[" &amp; $A76 &amp; "]",
"[Base_Tarjetas].[SEGMENTO_DESCRIP]","[Base_Tarjetas].[SEGMENTO_DESCRIP].&amp;[" &amp; $C$6 &amp; "]",
"[Base_Tarjetas].[SITUACION]","[Base_Tarjetas].[SITUACION].&amp;[" &amp; $C76 &amp; "]",
"[Base_Tarjetas].[TIPO]","[Base_Tarjetas].[TIPO].&amp;[" &amp; $C$1 &amp; "]")/1000,
0)</f>
        <v>0</v>
      </c>
      <c r="G76" s="8">
        <f>IFERROR(
GETPIVOTDATA("[Base_Tarjetas].[Importe]",TDinamica_R!$A$3,
"[Base_Tarjetas].[PERIODO]","[Base_Tarjetas].[PERIODO].&amp;[" &amp; TEXT(G$6,"yyyymm") &amp; "]",
"[Base_Tarjetas].[Metrica]","[Base_Tarjetas].[Metrica].&amp;[" &amp; $A76 &amp; "]",
"[Base_Tarjetas].[SEGMENTO_DESCRIP]","[Base_Tarjetas].[SEGMENTO_DESCRIP].&amp;[" &amp; $C$6 &amp; "]",
"[Base_Tarjetas].[SITUACION]","[Base_Tarjetas].[SITUACION].&amp;[" &amp; $C76 &amp; "]",
"[Base_Tarjetas].[TIPO]","[Base_Tarjetas].[TIPO].&amp;[" &amp; $C$1 &amp; "]")/1000,
0)</f>
        <v>0</v>
      </c>
      <c r="H76" s="8">
        <f>IFERROR(
GETPIVOTDATA("[Base_Tarjetas].[Importe]",TDinamica_R!$A$3,
"[Base_Tarjetas].[PERIODO]","[Base_Tarjetas].[PERIODO].&amp;[" &amp; TEXT(H$6,"yyyymm") &amp; "]",
"[Base_Tarjetas].[Metrica]","[Base_Tarjetas].[Metrica].&amp;[" &amp; $A76 &amp; "]",
"[Base_Tarjetas].[SEGMENTO_DESCRIP]","[Base_Tarjetas].[SEGMENTO_DESCRIP].&amp;[" &amp; $C$6 &amp; "]",
"[Base_Tarjetas].[SITUACION]","[Base_Tarjetas].[SITUACION].&amp;[" &amp; $C76 &amp; "]",
"[Base_Tarjetas].[TIPO]","[Base_Tarjetas].[TIPO].&amp;[" &amp; $C$1 &amp; "]")/1000,
0)</f>
        <v>0</v>
      </c>
      <c r="I76" s="8">
        <f>IFERROR(
GETPIVOTDATA("[Base_Tarjetas].[Importe]",TDinamica_R!$A$3,
"[Base_Tarjetas].[PERIODO]","[Base_Tarjetas].[PERIODO].&amp;[" &amp; TEXT(I$6,"yyyymm") &amp; "]",
"[Base_Tarjetas].[Metrica]","[Base_Tarjetas].[Metrica].&amp;[" &amp; $A76 &amp; "]",
"[Base_Tarjetas].[SEGMENTO_DESCRIP]","[Base_Tarjetas].[SEGMENTO_DESCRIP].&amp;[" &amp; $C$6 &amp; "]",
"[Base_Tarjetas].[SITUACION]","[Base_Tarjetas].[SITUACION].&amp;[" &amp; $C76 &amp; "]",
"[Base_Tarjetas].[TIPO]","[Base_Tarjetas].[TIPO].&amp;[" &amp; $C$1 &amp; "]")/1000,
0)</f>
        <v>0</v>
      </c>
      <c r="J76" s="8">
        <f>IFERROR(
GETPIVOTDATA("[Base_Tarjetas].[Importe]",TDinamica_R!$A$3,
"[Base_Tarjetas].[PERIODO]","[Base_Tarjetas].[PERIODO].&amp;[" &amp; TEXT(J$6,"yyyymm") &amp; "]",
"[Base_Tarjetas].[Metrica]","[Base_Tarjetas].[Metrica].&amp;[" &amp; $A76 &amp; "]",
"[Base_Tarjetas].[SEGMENTO_DESCRIP]","[Base_Tarjetas].[SEGMENTO_DESCRIP].&amp;[" &amp; $C$6 &amp; "]",
"[Base_Tarjetas].[SITUACION]","[Base_Tarjetas].[SITUACION].&amp;[" &amp; $C76 &amp; "]",
"[Base_Tarjetas].[TIPO]","[Base_Tarjetas].[TIPO].&amp;[" &amp; $C$1 &amp; "]")/1000,
0)</f>
        <v>0</v>
      </c>
      <c r="K76" s="8">
        <f>IFERROR(
GETPIVOTDATA("[Base_Tarjetas].[Importe]",TDinamica_R!$A$3,
"[Base_Tarjetas].[PERIODO]","[Base_Tarjetas].[PERIODO].&amp;[" &amp; TEXT(K$6,"yyyymm") &amp; "]",
"[Base_Tarjetas].[Metrica]","[Base_Tarjetas].[Metrica].&amp;[" &amp; $A76 &amp; "]",
"[Base_Tarjetas].[SEGMENTO_DESCRIP]","[Base_Tarjetas].[SEGMENTO_DESCRIP].&amp;[" &amp; $C$6 &amp; "]",
"[Base_Tarjetas].[SITUACION]","[Base_Tarjetas].[SITUACION].&amp;[" &amp; $C76 &amp; "]",
"[Base_Tarjetas].[TIPO]","[Base_Tarjetas].[TIPO].&amp;[" &amp; $C$1 &amp; "]")/1000,
0)</f>
        <v>0</v>
      </c>
      <c r="L76" s="8">
        <f>IFERROR(
GETPIVOTDATA("[Base_Tarjetas].[Importe]",TDinamica_R!$A$3,
"[Base_Tarjetas].[PERIODO]","[Base_Tarjetas].[PERIODO].&amp;[" &amp; TEXT(L$6,"yyyymm") &amp; "]",
"[Base_Tarjetas].[Metrica]","[Base_Tarjetas].[Metrica].&amp;[" &amp; $A76 &amp; "]",
"[Base_Tarjetas].[SEGMENTO_DESCRIP]","[Base_Tarjetas].[SEGMENTO_DESCRIP].&amp;[" &amp; $C$6 &amp; "]",
"[Base_Tarjetas].[SITUACION]","[Base_Tarjetas].[SITUACION].&amp;[" &amp; $C76 &amp; "]",
"[Base_Tarjetas].[TIPO]","[Base_Tarjetas].[TIPO].&amp;[" &amp; $C$1 &amp; "]")/1000,
0)</f>
        <v>0</v>
      </c>
      <c r="M76" s="8">
        <f>IFERROR(
GETPIVOTDATA("[Base_Tarjetas].[Importe]",TDinamica_R!$A$3,
"[Base_Tarjetas].[PERIODO]","[Base_Tarjetas].[PERIODO].&amp;[" &amp; TEXT(M$6,"yyyymm") &amp; "]",
"[Base_Tarjetas].[Metrica]","[Base_Tarjetas].[Metrica].&amp;[" &amp; $A76 &amp; "]",
"[Base_Tarjetas].[SEGMENTO_DESCRIP]","[Base_Tarjetas].[SEGMENTO_DESCRIP].&amp;[" &amp; $C$6 &amp; "]",
"[Base_Tarjetas].[SITUACION]","[Base_Tarjetas].[SITUACION].&amp;[" &amp; $C76 &amp; "]",
"[Base_Tarjetas].[TIPO]","[Base_Tarjetas].[TIPO].&amp;[" &amp; $C$1 &amp; "]")/1000,
0)</f>
        <v>0</v>
      </c>
      <c r="N76" s="8">
        <f>IFERROR(
GETPIVOTDATA("[Base_Tarjetas].[Importe]",TDinamica_R!$A$3,
"[Base_Tarjetas].[PERIODO]","[Base_Tarjetas].[PERIODO].&amp;[" &amp; TEXT(N$6,"yyyymm") &amp; "]",
"[Base_Tarjetas].[Metrica]","[Base_Tarjetas].[Metrica].&amp;[" &amp; $A76 &amp; "]",
"[Base_Tarjetas].[SEGMENTO_DESCRIP]","[Base_Tarjetas].[SEGMENTO_DESCRIP].&amp;[" &amp; $C$6 &amp; "]",
"[Base_Tarjetas].[SITUACION]","[Base_Tarjetas].[SITUACION].&amp;[" &amp; $C76 &amp; "]",
"[Base_Tarjetas].[TIPO]","[Base_Tarjetas].[TIPO].&amp;[" &amp; $C$1 &amp; "]")/1000,
0)</f>
        <v>0</v>
      </c>
      <c r="O76" s="8">
        <f>IFERROR(
GETPIVOTDATA("[Base_Tarjetas].[Importe]",TDinamica_R!$A$3,
"[Base_Tarjetas].[PERIODO]","[Base_Tarjetas].[PERIODO].&amp;[" &amp; TEXT(O$6,"yyyymm") &amp; "]",
"[Base_Tarjetas].[Metrica]","[Base_Tarjetas].[Metrica].&amp;[" &amp; $A76 &amp; "]",
"[Base_Tarjetas].[SEGMENTO_DESCRIP]","[Base_Tarjetas].[SEGMENTO_DESCRIP].&amp;[" &amp; $C$6 &amp; "]",
"[Base_Tarjetas].[SITUACION]","[Base_Tarjetas].[SITUACION].&amp;[" &amp; $C76 &amp; "]",
"[Base_Tarjetas].[TIPO]","[Base_Tarjetas].[TIPO].&amp;[" &amp; $C$1 &amp; "]")/1000,
0)</f>
        <v>0</v>
      </c>
      <c r="P76" s="8">
        <f>IFERROR(
GETPIVOTDATA("[Base_Tarjetas].[Importe]",TDinamica_R!$A$3,
"[Base_Tarjetas].[PERIODO]","[Base_Tarjetas].[PERIODO].&amp;[" &amp; TEXT(P$6,"yyyymm") &amp; "]",
"[Base_Tarjetas].[Metrica]","[Base_Tarjetas].[Metrica].&amp;[" &amp; $A76 &amp; "]",
"[Base_Tarjetas].[SEGMENTO_DESCRIP]","[Base_Tarjetas].[SEGMENTO_DESCRIP].&amp;[" &amp; $C$6 &amp; "]",
"[Base_Tarjetas].[SITUACION]","[Base_Tarjetas].[SITUACION].&amp;[" &amp; $C76 &amp; "]",
"[Base_Tarjetas].[TIPO]","[Base_Tarjetas].[TIPO].&amp;[" &amp; $C$1 &amp; "]")/1000,
0)</f>
        <v>0</v>
      </c>
      <c r="Q76" s="8">
        <f>IFERROR(
GETPIVOTDATA("[Base_Tarjetas].[Importe]",TDinamica_R!$A$3,
"[Base_Tarjetas].[PERIODO]","[Base_Tarjetas].[PERIODO].&amp;[" &amp; TEXT(Q$6,"yyyymm") &amp; "]",
"[Base_Tarjetas].[Metrica]","[Base_Tarjetas].[Metrica].&amp;[" &amp; $A76 &amp; "]",
"[Base_Tarjetas].[SEGMENTO_DESCRIP]","[Base_Tarjetas].[SEGMENTO_DESCRIP].&amp;[" &amp; $C$6 &amp; "]",
"[Base_Tarjetas].[SITUACION]","[Base_Tarjetas].[SITUACION].&amp;[" &amp; $C76 &amp; "]",
"[Base_Tarjetas].[TIPO]","[Base_Tarjetas].[TIPO].&amp;[" &amp; $C$1 &amp; "]")/1000,
0)</f>
        <v>0</v>
      </c>
      <c r="R76" s="8">
        <f>IFERROR(
GETPIVOTDATA("[Base_Tarjetas].[Importe]",TDinamica_R!$A$3,
"[Base_Tarjetas].[PERIODO]","[Base_Tarjetas].[PERIODO].&amp;[" &amp; TEXT(R$6,"yyyymm") &amp; "]",
"[Base_Tarjetas].[Metrica]","[Base_Tarjetas].[Metrica].&amp;[" &amp; $A76 &amp; "]",
"[Base_Tarjetas].[SEGMENTO_DESCRIP]","[Base_Tarjetas].[SEGMENTO_DESCRIP].&amp;[" &amp; $C$6 &amp; "]",
"[Base_Tarjetas].[SITUACION]","[Base_Tarjetas].[SITUACION].&amp;[" &amp; $C76 &amp; "]",
"[Base_Tarjetas].[TIPO]","[Base_Tarjetas].[TIPO].&amp;[" &amp; $C$1 &amp; "]")/1000,
0)</f>
        <v>0</v>
      </c>
      <c r="S76" s="8">
        <f>IFERROR(
GETPIVOTDATA("[Base_Tarjetas].[Importe]",TDinamica_R!$A$3,
"[Base_Tarjetas].[PERIODO]","[Base_Tarjetas].[PERIODO].&amp;[" &amp; TEXT(S$6,"yyyymm") &amp; "]",
"[Base_Tarjetas].[Metrica]","[Base_Tarjetas].[Metrica].&amp;[" &amp; $A76 &amp; "]",
"[Base_Tarjetas].[SEGMENTO_DESCRIP]","[Base_Tarjetas].[SEGMENTO_DESCRIP].&amp;[" &amp; $C$6 &amp; "]",
"[Base_Tarjetas].[SITUACION]","[Base_Tarjetas].[SITUACION].&amp;[" &amp; $C76 &amp; "]",
"[Base_Tarjetas].[TIPO]","[Base_Tarjetas].[TIPO].&amp;[" &amp; $C$1 &amp; "]")/1000,
0)</f>
        <v>0</v>
      </c>
      <c r="T76" s="8">
        <f>IFERROR(
GETPIVOTDATA("[Base_Tarjetas].[Importe]",TDinamica_R!$A$3,
"[Base_Tarjetas].[PERIODO]","[Base_Tarjetas].[PERIODO].&amp;[" &amp; TEXT(T$6,"yyyymm") &amp; "]",
"[Base_Tarjetas].[Metrica]","[Base_Tarjetas].[Metrica].&amp;[" &amp; $A76 &amp; "]",
"[Base_Tarjetas].[SEGMENTO_DESCRIP]","[Base_Tarjetas].[SEGMENTO_DESCRIP].&amp;[" &amp; $C$6 &amp; "]",
"[Base_Tarjetas].[SITUACION]","[Base_Tarjetas].[SITUACION].&amp;[" &amp; $C76 &amp; "]",
"[Base_Tarjetas].[TIPO]","[Base_Tarjetas].[TIPO].&amp;[" &amp; $C$1 &amp; "]")/1000,
0)</f>
        <v>0</v>
      </c>
      <c r="U76" s="8">
        <f>IFERROR(
GETPIVOTDATA("[Base_Tarjetas].[Importe]",TDinamica_R!$A$3,
"[Base_Tarjetas].[PERIODO]","[Base_Tarjetas].[PERIODO].&amp;[" &amp; TEXT(U$6,"yyyymm") &amp; "]",
"[Base_Tarjetas].[Metrica]","[Base_Tarjetas].[Metrica].&amp;[" &amp; $A76 &amp; "]",
"[Base_Tarjetas].[SEGMENTO_DESCRIP]","[Base_Tarjetas].[SEGMENTO_DESCRIP].&amp;[" &amp; $C$6 &amp; "]",
"[Base_Tarjetas].[SITUACION]","[Base_Tarjetas].[SITUACION].&amp;[" &amp; $C76 &amp; "]",
"[Base_Tarjetas].[TIPO]","[Base_Tarjetas].[TIPO].&amp;[" &amp; $C$1 &amp; "]")/1000,
0)</f>
        <v>0</v>
      </c>
      <c r="V76" s="8">
        <f>IFERROR(
GETPIVOTDATA("[Base_Tarjetas].[Importe]",TDinamica_R!$A$3,
"[Base_Tarjetas].[PERIODO]","[Base_Tarjetas].[PERIODO].&amp;[" &amp; TEXT(V$6,"yyyymm") &amp; "]",
"[Base_Tarjetas].[Metrica]","[Base_Tarjetas].[Metrica].&amp;[" &amp; $A76 &amp; "]",
"[Base_Tarjetas].[SEGMENTO_DESCRIP]","[Base_Tarjetas].[SEGMENTO_DESCRIP].&amp;[" &amp; $C$6 &amp; "]",
"[Base_Tarjetas].[SITUACION]","[Base_Tarjetas].[SITUACION].&amp;[" &amp; $C76 &amp; "]",
"[Base_Tarjetas].[TIPO]","[Base_Tarjetas].[TIPO].&amp;[" &amp; $C$1 &amp; "]")/1000,
0)</f>
        <v>0</v>
      </c>
      <c r="W76" s="8">
        <f>IFERROR(
GETPIVOTDATA("[Base_Tarjetas].[Importe]",TDinamica_R!$A$3,
"[Base_Tarjetas].[PERIODO]","[Base_Tarjetas].[PERIODO].&amp;[" &amp; TEXT(W$6,"yyyymm") &amp; "]",
"[Base_Tarjetas].[Metrica]","[Base_Tarjetas].[Metrica].&amp;[" &amp; $A76 &amp; "]",
"[Base_Tarjetas].[SEGMENTO_DESCRIP]","[Base_Tarjetas].[SEGMENTO_DESCRIP].&amp;[" &amp; $C$6 &amp; "]",
"[Base_Tarjetas].[SITUACION]","[Base_Tarjetas].[SITUACION].&amp;[" &amp; $C76 &amp; "]",
"[Base_Tarjetas].[TIPO]","[Base_Tarjetas].[TIPO].&amp;[" &amp; $C$1 &amp; "]")/1000,
0)</f>
        <v>0</v>
      </c>
      <c r="X76" s="8">
        <f>IFERROR(
GETPIVOTDATA("[Base_Tarjetas].[Importe]",TDinamica_R!$A$3,
"[Base_Tarjetas].[PERIODO]","[Base_Tarjetas].[PERIODO].&amp;[" &amp; TEXT(X$6,"yyyymm") &amp; "]",
"[Base_Tarjetas].[Metrica]","[Base_Tarjetas].[Metrica].&amp;[" &amp; $A76 &amp; "]",
"[Base_Tarjetas].[SEGMENTO_DESCRIP]","[Base_Tarjetas].[SEGMENTO_DESCRIP].&amp;[" &amp; $C$6 &amp; "]",
"[Base_Tarjetas].[SITUACION]","[Base_Tarjetas].[SITUACION].&amp;[" &amp; $C76 &amp; "]",
"[Base_Tarjetas].[TIPO]","[Base_Tarjetas].[TIPO].&amp;[" &amp; $C$1 &amp; "]")/1000,
0)</f>
        <v>0</v>
      </c>
      <c r="Y76" s="8">
        <f>IFERROR(
GETPIVOTDATA("[Base_Tarjetas].[Importe]",TDinamica_R!$A$3,
"[Base_Tarjetas].[PERIODO]","[Base_Tarjetas].[PERIODO].&amp;[" &amp; TEXT(Y$6,"yyyymm") &amp; "]",
"[Base_Tarjetas].[Metrica]","[Base_Tarjetas].[Metrica].&amp;[" &amp; $A76 &amp; "]",
"[Base_Tarjetas].[SEGMENTO_DESCRIP]","[Base_Tarjetas].[SEGMENTO_DESCRIP].&amp;[" &amp; $C$6 &amp; "]",
"[Base_Tarjetas].[SITUACION]","[Base_Tarjetas].[SITUACION].&amp;[" &amp; $C76 &amp; "]",
"[Base_Tarjetas].[TIPO]","[Base_Tarjetas].[TIPO].&amp;[" &amp; $C$1 &amp; "]")/1000,
0)</f>
        <v>0</v>
      </c>
      <c r="Z76" s="8">
        <f>IFERROR(
GETPIVOTDATA("[Base_Tarjetas].[Importe]",TDinamica_R!$A$3,
"[Base_Tarjetas].[PERIODO]","[Base_Tarjetas].[PERIODO].&amp;[" &amp; TEXT(Z$6,"yyyymm") &amp; "]",
"[Base_Tarjetas].[Metrica]","[Base_Tarjetas].[Metrica].&amp;[" &amp; $A76 &amp; "]",
"[Base_Tarjetas].[SEGMENTO_DESCRIP]","[Base_Tarjetas].[SEGMENTO_DESCRIP].&amp;[" &amp; $C$6 &amp; "]",
"[Base_Tarjetas].[SITUACION]","[Base_Tarjetas].[SITUACION].&amp;[" &amp; $C76 &amp; "]",
"[Base_Tarjetas].[TIPO]","[Base_Tarjetas].[TIPO].&amp;[" &amp; $C$1 &amp; "]")/1000,
0)</f>
        <v>0</v>
      </c>
      <c r="AA76" s="8">
        <f>IFERROR(
GETPIVOTDATA("[Base_Tarjetas].[Importe]",TDinamica_R!$A$3,
"[Base_Tarjetas].[PERIODO]","[Base_Tarjetas].[PERIODO].&amp;[" &amp; TEXT(AA$6,"yyyymm") &amp; "]",
"[Base_Tarjetas].[Metrica]","[Base_Tarjetas].[Metrica].&amp;[" &amp; $A76 &amp; "]",
"[Base_Tarjetas].[SEGMENTO_DESCRIP]","[Base_Tarjetas].[SEGMENTO_DESCRIP].&amp;[" &amp; $C$6 &amp; "]",
"[Base_Tarjetas].[SITUACION]","[Base_Tarjetas].[SITUACION].&amp;[" &amp; $C76 &amp; "]",
"[Base_Tarjetas].[TIPO]","[Base_Tarjetas].[TIPO].&amp;[" &amp; $C$1 &amp; "]")/1000,
0)</f>
        <v>0</v>
      </c>
      <c r="AB76" s="8">
        <f>IFERROR(
GETPIVOTDATA("[Base_Tarjetas].[Importe]",TDinamica_R!$A$3,
"[Base_Tarjetas].[PERIODO]","[Base_Tarjetas].[PERIODO].&amp;[" &amp; TEXT(AB$6,"yyyymm") &amp; "]",
"[Base_Tarjetas].[Metrica]","[Base_Tarjetas].[Metrica].&amp;[" &amp; $A76 &amp; "]",
"[Base_Tarjetas].[SEGMENTO_DESCRIP]","[Base_Tarjetas].[SEGMENTO_DESCRIP].&amp;[" &amp; $C$6 &amp; "]",
"[Base_Tarjetas].[SITUACION]","[Base_Tarjetas].[SITUACION].&amp;[" &amp; $C76 &amp; "]",
"[Base_Tarjetas].[TIPO]","[Base_Tarjetas].[TIPO].&amp;[" &amp; $C$1 &amp; "]")/1000,
0)</f>
        <v>0</v>
      </c>
      <c r="AC76" s="8">
        <f>IFERROR(
GETPIVOTDATA("[Base_Tarjetas].[Importe]",TDinamica_R!$A$3,
"[Base_Tarjetas].[PERIODO]","[Base_Tarjetas].[PERIODO].&amp;[" &amp; TEXT(AC$6,"yyyymm") &amp; "]",
"[Base_Tarjetas].[Metrica]","[Base_Tarjetas].[Metrica].&amp;[" &amp; $A76 &amp; "]",
"[Base_Tarjetas].[SEGMENTO_DESCRIP]","[Base_Tarjetas].[SEGMENTO_DESCRIP].&amp;[" &amp; $C$6 &amp; "]",
"[Base_Tarjetas].[SITUACION]","[Base_Tarjetas].[SITUACION].&amp;[" &amp; $C76 &amp; "]",
"[Base_Tarjetas].[TIPO]","[Base_Tarjetas].[TIPO].&amp;[" &amp; $C$1 &amp; "]")/1000,
0)</f>
        <v>0</v>
      </c>
      <c r="AD76" s="8">
        <f>IFERROR(
GETPIVOTDATA("[Base_Tarjetas].[Importe]",TDinamica_R!$A$3,
"[Base_Tarjetas].[PERIODO]","[Base_Tarjetas].[PERIODO].&amp;[" &amp; TEXT(AD$6,"yyyymm") &amp; "]",
"[Base_Tarjetas].[Metrica]","[Base_Tarjetas].[Metrica].&amp;[" &amp; $A76 &amp; "]",
"[Base_Tarjetas].[SEGMENTO_DESCRIP]","[Base_Tarjetas].[SEGMENTO_DESCRIP].&amp;[" &amp; $C$6 &amp; "]",
"[Base_Tarjetas].[SITUACION]","[Base_Tarjetas].[SITUACION].&amp;[" &amp; $C76 &amp; "]",
"[Base_Tarjetas].[TIPO]","[Base_Tarjetas].[TIPO].&amp;[" &amp; $C$1 &amp; "]")/1000,
0)</f>
        <v>0</v>
      </c>
      <c r="AE76" s="8">
        <f>IFERROR(
GETPIVOTDATA("[Base_Tarjetas].[Importe]",TDinamica_R!$A$3,
"[Base_Tarjetas].[PERIODO]","[Base_Tarjetas].[PERIODO].&amp;[" &amp; TEXT(AE$6,"yyyymm") &amp; "]",
"[Base_Tarjetas].[Metrica]","[Base_Tarjetas].[Metrica].&amp;[" &amp; $A76 &amp; "]",
"[Base_Tarjetas].[SEGMENTO_DESCRIP]","[Base_Tarjetas].[SEGMENTO_DESCRIP].&amp;[" &amp; $C$6 &amp; "]",
"[Base_Tarjetas].[SITUACION]","[Base_Tarjetas].[SITUACION].&amp;[" &amp; $C76 &amp; "]",
"[Base_Tarjetas].[TIPO]","[Base_Tarjetas].[TIPO].&amp;[" &amp; $C$1 &amp; "]")/1000,
0)</f>
        <v>0</v>
      </c>
      <c r="AF76" s="8">
        <f>IFERROR(
GETPIVOTDATA("[Base_Tarjetas].[Importe]",TDinamica_R!$A$3,
"[Base_Tarjetas].[PERIODO]","[Base_Tarjetas].[PERIODO].&amp;[" &amp; TEXT(AF$6,"yyyymm") &amp; "]",
"[Base_Tarjetas].[Metrica]","[Base_Tarjetas].[Metrica].&amp;[" &amp; $A76 &amp; "]",
"[Base_Tarjetas].[SEGMENTO_DESCRIP]","[Base_Tarjetas].[SEGMENTO_DESCRIP].&amp;[" &amp; $C$6 &amp; "]",
"[Base_Tarjetas].[SITUACION]","[Base_Tarjetas].[SITUACION].&amp;[" &amp; $C76 &amp; "]",
"[Base_Tarjetas].[TIPO]","[Base_Tarjetas].[TIPO].&amp;[" &amp; $C$1 &amp; "]")/1000,
0)</f>
        <v>0</v>
      </c>
      <c r="AG76" s="8">
        <f>IFERROR(
GETPIVOTDATA("[Base_Tarjetas].[Importe]",TDinamica_R!$A$3,
"[Base_Tarjetas].[PERIODO]","[Base_Tarjetas].[PERIODO].&amp;[" &amp; TEXT(AG$6,"yyyymm") &amp; "]",
"[Base_Tarjetas].[Metrica]","[Base_Tarjetas].[Metrica].&amp;[" &amp; $A76 &amp; "]",
"[Base_Tarjetas].[SEGMENTO_DESCRIP]","[Base_Tarjetas].[SEGMENTO_DESCRIP].&amp;[" &amp; $C$6 &amp; "]",
"[Base_Tarjetas].[SITUACION]","[Base_Tarjetas].[SITUACION].&amp;[" &amp; $C76 &amp; "]",
"[Base_Tarjetas].[TIPO]","[Base_Tarjetas].[TIPO].&amp;[" &amp; $C$1 &amp; "]")/1000,
0)</f>
        <v>0</v>
      </c>
      <c r="AH76" s="8">
        <f>IFERROR(
GETPIVOTDATA("[Base_Tarjetas].[Importe]",TDinamica_R!$A$3,
"[Base_Tarjetas].[PERIODO]","[Base_Tarjetas].[PERIODO].&amp;[" &amp; TEXT(AH$6,"yyyymm") &amp; "]",
"[Base_Tarjetas].[Metrica]","[Base_Tarjetas].[Metrica].&amp;[" &amp; $A76 &amp; "]",
"[Base_Tarjetas].[SEGMENTO_DESCRIP]","[Base_Tarjetas].[SEGMENTO_DESCRIP].&amp;[" &amp; $C$6 &amp; "]",
"[Base_Tarjetas].[SITUACION]","[Base_Tarjetas].[SITUACION].&amp;[" &amp; $C76 &amp; "]",
"[Base_Tarjetas].[TIPO]","[Base_Tarjetas].[TIPO].&amp;[" &amp; $C$1 &amp; "]")/1000,
0)</f>
        <v>0</v>
      </c>
      <c r="AI76" s="8">
        <f>IFERROR(
GETPIVOTDATA("[Base_Tarjetas].[Importe]",TDinamica_R!$A$3,
"[Base_Tarjetas].[PERIODO]","[Base_Tarjetas].[PERIODO].&amp;[" &amp; TEXT(AI$6,"yyyymm") &amp; "]",
"[Base_Tarjetas].[Metrica]","[Base_Tarjetas].[Metrica].&amp;[" &amp; $A76 &amp; "]",
"[Base_Tarjetas].[SEGMENTO_DESCRIP]","[Base_Tarjetas].[SEGMENTO_DESCRIP].&amp;[" &amp; $C$6 &amp; "]",
"[Base_Tarjetas].[SITUACION]","[Base_Tarjetas].[SITUACION].&amp;[" &amp; $C76 &amp; "]",
"[Base_Tarjetas].[TIPO]","[Base_Tarjetas].[TIPO].&amp;[" &amp; $C$1 &amp; "]")/1000,
0)</f>
        <v>0</v>
      </c>
      <c r="AJ76" s="8">
        <f>IFERROR(
GETPIVOTDATA("[Base_Tarjetas].[Importe]",TDinamica_R!$A$3,
"[Base_Tarjetas].[PERIODO]","[Base_Tarjetas].[PERIODO].&amp;[" &amp; TEXT(AJ$6,"yyyymm") &amp; "]",
"[Base_Tarjetas].[Metrica]","[Base_Tarjetas].[Metrica].&amp;[" &amp; $A76 &amp; "]",
"[Base_Tarjetas].[SEGMENTO_DESCRIP]","[Base_Tarjetas].[SEGMENTO_DESCRIP].&amp;[" &amp; $C$6 &amp; "]",
"[Base_Tarjetas].[SITUACION]","[Base_Tarjetas].[SITUACION].&amp;[" &amp; $C76 &amp; "]",
"[Base_Tarjetas].[TIPO]","[Base_Tarjetas].[TIPO].&amp;[" &amp; $C$1 &amp; "]")/1000,
0)</f>
        <v>0</v>
      </c>
      <c r="AK76" s="8">
        <f>IFERROR(
GETPIVOTDATA("[Base_Tarjetas].[Importe]",TDinamica_R!$A$3,
"[Base_Tarjetas].[PERIODO]","[Base_Tarjetas].[PERIODO].&amp;[" &amp; TEXT(AK$6,"yyyymm") &amp; "]",
"[Base_Tarjetas].[Metrica]","[Base_Tarjetas].[Metrica].&amp;[" &amp; $A76 &amp; "]",
"[Base_Tarjetas].[SEGMENTO_DESCRIP]","[Base_Tarjetas].[SEGMENTO_DESCRIP].&amp;[" &amp; $C$6 &amp; "]",
"[Base_Tarjetas].[SITUACION]","[Base_Tarjetas].[SITUACION].&amp;[" &amp; $C76 &amp; "]",
"[Base_Tarjetas].[TIPO]","[Base_Tarjetas].[TIPO].&amp;[" &amp; $C$1 &amp; "]")/1000,
0)</f>
        <v>0</v>
      </c>
      <c r="AL76" s="8">
        <f>IFERROR(
GETPIVOTDATA("[Base_Tarjetas].[Importe]",TDinamica_R!$A$3,
"[Base_Tarjetas].[PERIODO]","[Base_Tarjetas].[PERIODO].&amp;[" &amp; TEXT(AL$6,"yyyymm") &amp; "]",
"[Base_Tarjetas].[Metrica]","[Base_Tarjetas].[Metrica].&amp;[" &amp; $A76 &amp; "]",
"[Base_Tarjetas].[SEGMENTO_DESCRIP]","[Base_Tarjetas].[SEGMENTO_DESCRIP].&amp;[" &amp; $C$6 &amp; "]",
"[Base_Tarjetas].[SITUACION]","[Base_Tarjetas].[SITUACION].&amp;[" &amp; $C76 &amp; "]",
"[Base_Tarjetas].[TIPO]","[Base_Tarjetas].[TIPO].&amp;[" &amp; $C$1 &amp; "]")/1000,
0)</f>
        <v>0</v>
      </c>
      <c r="AM76" s="8">
        <f>IFERROR(
GETPIVOTDATA("[Base_Tarjetas].[Importe]",TDinamica_R!$A$3,
"[Base_Tarjetas].[PERIODO]","[Base_Tarjetas].[PERIODO].&amp;[" &amp; TEXT(AM$6,"yyyymm") &amp; "]",
"[Base_Tarjetas].[Metrica]","[Base_Tarjetas].[Metrica].&amp;[" &amp; $A76 &amp; "]",
"[Base_Tarjetas].[SEGMENTO_DESCRIP]","[Base_Tarjetas].[SEGMENTO_DESCRIP].&amp;[" &amp; $C$6 &amp; "]",
"[Base_Tarjetas].[SITUACION]","[Base_Tarjetas].[SITUACION].&amp;[" &amp; $C76 &amp; "]",
"[Base_Tarjetas].[TIPO]","[Base_Tarjetas].[TIPO].&amp;[" &amp; $C$1 &amp; "]")/1000,
0)</f>
        <v>0</v>
      </c>
      <c r="AN76" s="8">
        <f>IFERROR(
GETPIVOTDATA("[Base_Tarjetas].[Importe]",TDinamica_R!$A$3,
"[Base_Tarjetas].[PERIODO]","[Base_Tarjetas].[PERIODO].&amp;[" &amp; TEXT(AN$6,"yyyymm") &amp; "]",
"[Base_Tarjetas].[Metrica]","[Base_Tarjetas].[Metrica].&amp;[" &amp; $A76 &amp; "]",
"[Base_Tarjetas].[SEGMENTO_DESCRIP]","[Base_Tarjetas].[SEGMENTO_DESCRIP].&amp;[" &amp; $C$6 &amp; "]",
"[Base_Tarjetas].[SITUACION]","[Base_Tarjetas].[SITUACION].&amp;[" &amp; $C76 &amp; "]",
"[Base_Tarjetas].[TIPO]","[Base_Tarjetas].[TIPO].&amp;[" &amp; $C$1 &amp; "]")/1000,
0)</f>
        <v>0</v>
      </c>
      <c r="AO76" s="8">
        <f>IFERROR(
GETPIVOTDATA("[Base_Tarjetas].[Importe]",TDinamica_R!$A$3,
"[Base_Tarjetas].[PERIODO]","[Base_Tarjetas].[PERIODO].&amp;[" &amp; TEXT(AO$6,"yyyymm") &amp; "]",
"[Base_Tarjetas].[Metrica]","[Base_Tarjetas].[Metrica].&amp;[" &amp; $A76 &amp; "]",
"[Base_Tarjetas].[SEGMENTO_DESCRIP]","[Base_Tarjetas].[SEGMENTO_DESCRIP].&amp;[" &amp; $C$6 &amp; "]",
"[Base_Tarjetas].[SITUACION]","[Base_Tarjetas].[SITUACION].&amp;[" &amp; $C76 &amp; "]",
"[Base_Tarjetas].[TIPO]","[Base_Tarjetas].[TIPO].&amp;[" &amp; $C$1 &amp; "]")/1000,
0)</f>
        <v>0</v>
      </c>
      <c r="AP76" s="8">
        <f>IFERROR(
GETPIVOTDATA("[Base_Tarjetas].[Importe]",TDinamica_R!$A$3,
"[Base_Tarjetas].[PERIODO]","[Base_Tarjetas].[PERIODO].&amp;[" &amp; TEXT(AP$6,"yyyymm") &amp; "]",
"[Base_Tarjetas].[Metrica]","[Base_Tarjetas].[Metrica].&amp;[" &amp; $A76 &amp; "]",
"[Base_Tarjetas].[SEGMENTO_DESCRIP]","[Base_Tarjetas].[SEGMENTO_DESCRIP].&amp;[" &amp; $C$6 &amp; "]",
"[Base_Tarjetas].[SITUACION]","[Base_Tarjetas].[SITUACION].&amp;[" &amp; $C76 &amp; "]",
"[Base_Tarjetas].[TIPO]","[Base_Tarjetas].[TIPO].&amp;[" &amp; $C$1 &amp; "]")/1000,
0)</f>
        <v>0</v>
      </c>
      <c r="AQ76" s="8">
        <f>IFERROR(
GETPIVOTDATA("[Base_Tarjetas].[Importe]",TDinamica_R!$A$3,
"[Base_Tarjetas].[PERIODO]","[Base_Tarjetas].[PERIODO].&amp;[" &amp; TEXT(AQ$6,"yyyymm") &amp; "]",
"[Base_Tarjetas].[Metrica]","[Base_Tarjetas].[Metrica].&amp;[" &amp; $A76 &amp; "]",
"[Base_Tarjetas].[SEGMENTO_DESCRIP]","[Base_Tarjetas].[SEGMENTO_DESCRIP].&amp;[" &amp; $C$6 &amp; "]",
"[Base_Tarjetas].[SITUACION]","[Base_Tarjetas].[SITUACION].&amp;[" &amp; $C76 &amp; "]",
"[Base_Tarjetas].[TIPO]","[Base_Tarjetas].[TIPO].&amp;[" &amp; $C$1 &amp; "]")/1000,
0)</f>
        <v>0</v>
      </c>
      <c r="AR76" s="8">
        <f>IFERROR(
GETPIVOTDATA("[Base_Tarjetas].[Importe]",TDinamica_R!$A$3,
"[Base_Tarjetas].[PERIODO]","[Base_Tarjetas].[PERIODO].&amp;[" &amp; TEXT(AR$6,"yyyymm") &amp; "]",
"[Base_Tarjetas].[Metrica]","[Base_Tarjetas].[Metrica].&amp;[" &amp; $A76 &amp; "]",
"[Base_Tarjetas].[SEGMENTO_DESCRIP]","[Base_Tarjetas].[SEGMENTO_DESCRIP].&amp;[" &amp; $C$6 &amp; "]",
"[Base_Tarjetas].[SITUACION]","[Base_Tarjetas].[SITUACION].&amp;[" &amp; $C76 &amp; "]",
"[Base_Tarjetas].[TIPO]","[Base_Tarjetas].[TIPO].&amp;[" &amp; $C$1 &amp; "]")/1000,
0)</f>
        <v>0</v>
      </c>
      <c r="AS76" s="8">
        <f>IFERROR(
GETPIVOTDATA("[Base_Tarjetas].[Importe]",TDinamica_R!$A$3,
"[Base_Tarjetas].[PERIODO]","[Base_Tarjetas].[PERIODO].&amp;[" &amp; TEXT(AS$6,"yyyymm") &amp; "]",
"[Base_Tarjetas].[Metrica]","[Base_Tarjetas].[Metrica].&amp;[" &amp; $A76 &amp; "]",
"[Base_Tarjetas].[SEGMENTO_DESCRIP]","[Base_Tarjetas].[SEGMENTO_DESCRIP].&amp;[" &amp; $C$6 &amp; "]",
"[Base_Tarjetas].[SITUACION]","[Base_Tarjetas].[SITUACION].&amp;[" &amp; $C76 &amp; "]",
"[Base_Tarjetas].[TIPO]","[Base_Tarjetas].[TIPO].&amp;[" &amp; $C$1 &amp; "]")/1000,
0)</f>
        <v>0</v>
      </c>
      <c r="AT76" s="8">
        <f>IFERROR(
GETPIVOTDATA("[Base_Tarjetas].[Importe]",TDinamica_R!$A$3,
"[Base_Tarjetas].[PERIODO]","[Base_Tarjetas].[PERIODO].&amp;[" &amp; TEXT(AT$6,"yyyymm") &amp; "]",
"[Base_Tarjetas].[Metrica]","[Base_Tarjetas].[Metrica].&amp;[" &amp; $A76 &amp; "]",
"[Base_Tarjetas].[SEGMENTO_DESCRIP]","[Base_Tarjetas].[SEGMENTO_DESCRIP].&amp;[" &amp; $C$6 &amp; "]",
"[Base_Tarjetas].[SITUACION]","[Base_Tarjetas].[SITUACION].&amp;[" &amp; $C76 &amp; "]",
"[Base_Tarjetas].[TIPO]","[Base_Tarjetas].[TIPO].&amp;[" &amp; $C$1 &amp; "]")/1000,
0)</f>
        <v>0</v>
      </c>
      <c r="AU76" s="8">
        <f>IFERROR(
GETPIVOTDATA("[Base_Tarjetas].[Importe]",TDinamica_R!$A$3,
"[Base_Tarjetas].[PERIODO]","[Base_Tarjetas].[PERIODO].&amp;[" &amp; TEXT(AU$6,"yyyymm") &amp; "]",
"[Base_Tarjetas].[Metrica]","[Base_Tarjetas].[Metrica].&amp;[" &amp; $A76 &amp; "]",
"[Base_Tarjetas].[SEGMENTO_DESCRIP]","[Base_Tarjetas].[SEGMENTO_DESCRIP].&amp;[" &amp; $C$6 &amp; "]",
"[Base_Tarjetas].[SITUACION]","[Base_Tarjetas].[SITUACION].&amp;[" &amp; $C76 &amp; "]",
"[Base_Tarjetas].[TIPO]","[Base_Tarjetas].[TIPO].&amp;[" &amp; $C$1 &amp; "]")/1000,
0)</f>
        <v>0</v>
      </c>
      <c r="AV76" s="8">
        <f>IFERROR(
GETPIVOTDATA("[Base_Tarjetas].[Importe]",TDinamica_R!$A$3,
"[Base_Tarjetas].[PERIODO]","[Base_Tarjetas].[PERIODO].&amp;[" &amp; TEXT(AV$6,"yyyymm") &amp; "]",
"[Base_Tarjetas].[Metrica]","[Base_Tarjetas].[Metrica].&amp;[" &amp; $A76 &amp; "]",
"[Base_Tarjetas].[SEGMENTO_DESCRIP]","[Base_Tarjetas].[SEGMENTO_DESCRIP].&amp;[" &amp; $C$6 &amp; "]",
"[Base_Tarjetas].[SITUACION]","[Base_Tarjetas].[SITUACION].&amp;[" &amp; $C76 &amp; "]",
"[Base_Tarjetas].[TIPO]","[Base_Tarjetas].[TIPO].&amp;[" &amp; $C$1 &amp; "]")/1000,
0)</f>
        <v>0</v>
      </c>
      <c r="AW76" s="8">
        <f>IFERROR(
GETPIVOTDATA("[Base_Tarjetas].[Importe]",TDinamica_R!$A$3,
"[Base_Tarjetas].[PERIODO]","[Base_Tarjetas].[PERIODO].&amp;[" &amp; TEXT(AW$6,"yyyymm") &amp; "]",
"[Base_Tarjetas].[Metrica]","[Base_Tarjetas].[Metrica].&amp;[" &amp; $A76 &amp; "]",
"[Base_Tarjetas].[SEGMENTO_DESCRIP]","[Base_Tarjetas].[SEGMENTO_DESCRIP].&amp;[" &amp; $C$6 &amp; "]",
"[Base_Tarjetas].[SITUACION]","[Base_Tarjetas].[SITUACION].&amp;[" &amp; $C76 &amp; "]",
"[Base_Tarjetas].[TIPO]","[Base_Tarjetas].[TIPO].&amp;[" &amp; $C$1 &amp; "]")/1000,
0)</f>
        <v>0</v>
      </c>
      <c r="AX76" s="8">
        <f>IFERROR(
GETPIVOTDATA("[Base_Tarjetas].[Importe]",TDinamica_R!$A$3,
"[Base_Tarjetas].[PERIODO]","[Base_Tarjetas].[PERIODO].&amp;[" &amp; TEXT(AX$6,"yyyymm") &amp; "]",
"[Base_Tarjetas].[Metrica]","[Base_Tarjetas].[Metrica].&amp;[" &amp; $A76 &amp; "]",
"[Base_Tarjetas].[SEGMENTO_DESCRIP]","[Base_Tarjetas].[SEGMENTO_DESCRIP].&amp;[" &amp; $C$6 &amp; "]",
"[Base_Tarjetas].[SITUACION]","[Base_Tarjetas].[SITUACION].&amp;[" &amp; $C76 &amp; "]",
"[Base_Tarjetas].[TIPO]","[Base_Tarjetas].[TIPO].&amp;[" &amp; $C$1 &amp; "]")/1000,
0)</f>
        <v>0</v>
      </c>
      <c r="AY76" s="8">
        <f>IFERROR(
GETPIVOTDATA("[Base_Tarjetas].[Importe]",TDinamica_R!$A$3,
"[Base_Tarjetas].[PERIODO]","[Base_Tarjetas].[PERIODO].&amp;[" &amp; TEXT(AY$6,"yyyymm") &amp; "]",
"[Base_Tarjetas].[Metrica]","[Base_Tarjetas].[Metrica].&amp;[" &amp; $A76 &amp; "]",
"[Base_Tarjetas].[SEGMENTO_DESCRIP]","[Base_Tarjetas].[SEGMENTO_DESCRIP].&amp;[" &amp; $C$6 &amp; "]",
"[Base_Tarjetas].[SITUACION]","[Base_Tarjetas].[SITUACION].&amp;[" &amp; $C76 &amp; "]",
"[Base_Tarjetas].[TIPO]","[Base_Tarjetas].[TIPO].&amp;[" &amp; $C$1 &amp; "]")/1000,
0)</f>
        <v>0</v>
      </c>
      <c r="AZ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TEXT(AZ$6,"yyyymm") &amp; "]"),
0)</f>
        <v>1109.2423270776401</v>
      </c>
      <c r="BA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TEXT(BA$6,"yyyymm") &amp; "]"),
0)</f>
        <v>1123.1681445169293</v>
      </c>
      <c r="BB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TEXT(BB$6,"yyyymm") &amp; "]"),
0)</f>
        <v>1265.4288126371528</v>
      </c>
      <c r="BC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TEXT(BC$6,"yyyymm") &amp; "]"),
0)</f>
        <v>1157.2191939579429</v>
      </c>
      <c r="BD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TEXT(BD$6,"yyyymm") &amp; "]"),
0)</f>
        <v>1147.3410406872863</v>
      </c>
      <c r="BE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TEXT(BE$6,"yyyymm") &amp; "]"),
0)</f>
        <v>1228.5768067273523</v>
      </c>
      <c r="BF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TEXT(BF$6,"yyyymm") &amp; "]"),
0)</f>
        <v>1289.3888055155262</v>
      </c>
      <c r="BG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TEXT(BG$6,"yyyymm") &amp; "]"),
0)</f>
        <v>1239.0423655133902</v>
      </c>
      <c r="BH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TEXT(BH$6,"yyyymm") &amp; "]"),
0)</f>
        <v>1165.317036839682</v>
      </c>
      <c r="BI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TEXT(BI$6,"yyyymm") &amp; "]"),
0)</f>
        <v>1178.6080081556356</v>
      </c>
      <c r="BJ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TEXT(BJ$6,"yyyymm") &amp; "]"),
0)</f>
        <v>1284.892618849289</v>
      </c>
      <c r="BK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TEXT(BK$6,"yyyymm") &amp; "]"),
0)</f>
        <v>1405.4689710039886</v>
      </c>
      <c r="BO76" s="24">
        <f t="shared" si="171"/>
        <v>0</v>
      </c>
      <c r="BP76" s="24">
        <f t="shared" si="171"/>
        <v>3497.8392842317226</v>
      </c>
      <c r="BQ76" s="24">
        <f t="shared" si="171"/>
        <v>0</v>
      </c>
      <c r="BR76" s="24">
        <f t="shared" si="171"/>
        <v>0</v>
      </c>
      <c r="BS76" s="24">
        <f t="shared" si="171"/>
        <v>0</v>
      </c>
      <c r="BT76" s="24">
        <f t="shared" si="171"/>
        <v>0</v>
      </c>
    </row>
    <row r="77" spans="1:72" hidden="1" outlineLevel="1" x14ac:dyDescent="0.25">
      <c r="A77" s="11" t="s">
        <v>35</v>
      </c>
      <c r="C77" s="2" t="s">
        <v>102</v>
      </c>
      <c r="D77" s="8">
        <f>IFERROR(
GETPIVOTDATA("[Base_Tarjetas].[Importe]",TDinamica_R!$A$3,
"[Base_Tarjetas].[PERIODO]","[Base_Tarjetas].[PERIODO].&amp;[" &amp; TEXT(D$6,"yyyymm") &amp; "]",
"[Base_Tarjetas].[Metrica]","[Base_Tarjetas].[Metrica].&amp;[" &amp; $A77 &amp; "]",
"[Base_Tarjetas].[SEGMENTO_DESCRIP]","[Base_Tarjetas].[SEGMENTO_DESCRIP].&amp;[" &amp; $C$6 &amp; "]",
"[Base_Tarjetas].[SITUACION]","[Base_Tarjetas].[SITUACION].&amp;[" &amp; $C77 &amp; "]",
"[Base_Tarjetas].[TIPO]","[Base_Tarjetas].[TIPO].&amp;[" &amp; $C$1 &amp; "]")/1000,
0)</f>
        <v>0</v>
      </c>
      <c r="E77" s="8">
        <f>IFERROR(
GETPIVOTDATA("[Base_Tarjetas].[Importe]",TDinamica_R!$A$3,
"[Base_Tarjetas].[PERIODO]","[Base_Tarjetas].[PERIODO].&amp;[" &amp; TEXT(E$6,"yyyymm") &amp; "]",
"[Base_Tarjetas].[Metrica]","[Base_Tarjetas].[Metrica].&amp;[" &amp; $A77 &amp; "]",
"[Base_Tarjetas].[SEGMENTO_DESCRIP]","[Base_Tarjetas].[SEGMENTO_DESCRIP].&amp;[" &amp; $C$6 &amp; "]",
"[Base_Tarjetas].[SITUACION]","[Base_Tarjetas].[SITUACION].&amp;[" &amp; $C77 &amp; "]",
"[Base_Tarjetas].[TIPO]","[Base_Tarjetas].[TIPO].&amp;[" &amp; $C$1 &amp; "]")/1000,
0)</f>
        <v>0</v>
      </c>
      <c r="F77" s="8">
        <f>IFERROR(
GETPIVOTDATA("[Base_Tarjetas].[Importe]",TDinamica_R!$A$3,
"[Base_Tarjetas].[PERIODO]","[Base_Tarjetas].[PERIODO].&amp;[" &amp; TEXT(F$6,"yyyymm") &amp; "]",
"[Base_Tarjetas].[Metrica]","[Base_Tarjetas].[Metrica].&amp;[" &amp; $A77 &amp; "]",
"[Base_Tarjetas].[SEGMENTO_DESCRIP]","[Base_Tarjetas].[SEGMENTO_DESCRIP].&amp;[" &amp; $C$6 &amp; "]",
"[Base_Tarjetas].[SITUACION]","[Base_Tarjetas].[SITUACION].&amp;[" &amp; $C77 &amp; "]",
"[Base_Tarjetas].[TIPO]","[Base_Tarjetas].[TIPO].&amp;[" &amp; $C$1 &amp; "]")/1000,
0)</f>
        <v>0</v>
      </c>
      <c r="G77" s="8">
        <f>IFERROR(
GETPIVOTDATA("[Base_Tarjetas].[Importe]",TDinamica_R!$A$3,
"[Base_Tarjetas].[PERIODO]","[Base_Tarjetas].[PERIODO].&amp;[" &amp; TEXT(G$6,"yyyymm") &amp; "]",
"[Base_Tarjetas].[Metrica]","[Base_Tarjetas].[Metrica].&amp;[" &amp; $A77 &amp; "]",
"[Base_Tarjetas].[SEGMENTO_DESCRIP]","[Base_Tarjetas].[SEGMENTO_DESCRIP].&amp;[" &amp; $C$6 &amp; "]",
"[Base_Tarjetas].[SITUACION]","[Base_Tarjetas].[SITUACION].&amp;[" &amp; $C77 &amp; "]",
"[Base_Tarjetas].[TIPO]","[Base_Tarjetas].[TIPO].&amp;[" &amp; $C$1 &amp; "]")/1000,
0)</f>
        <v>0</v>
      </c>
      <c r="H77" s="8">
        <f>IFERROR(
GETPIVOTDATA("[Base_Tarjetas].[Importe]",TDinamica_R!$A$3,
"[Base_Tarjetas].[PERIODO]","[Base_Tarjetas].[PERIODO].&amp;[" &amp; TEXT(H$6,"yyyymm") &amp; "]",
"[Base_Tarjetas].[Metrica]","[Base_Tarjetas].[Metrica].&amp;[" &amp; $A77 &amp; "]",
"[Base_Tarjetas].[SEGMENTO_DESCRIP]","[Base_Tarjetas].[SEGMENTO_DESCRIP].&amp;[" &amp; $C$6 &amp; "]",
"[Base_Tarjetas].[SITUACION]","[Base_Tarjetas].[SITUACION].&amp;[" &amp; $C77 &amp; "]",
"[Base_Tarjetas].[TIPO]","[Base_Tarjetas].[TIPO].&amp;[" &amp; $C$1 &amp; "]")/1000,
0)</f>
        <v>0</v>
      </c>
      <c r="I77" s="8">
        <f>IFERROR(
GETPIVOTDATA("[Base_Tarjetas].[Importe]",TDinamica_R!$A$3,
"[Base_Tarjetas].[PERIODO]","[Base_Tarjetas].[PERIODO].&amp;[" &amp; TEXT(I$6,"yyyymm") &amp; "]",
"[Base_Tarjetas].[Metrica]","[Base_Tarjetas].[Metrica].&amp;[" &amp; $A77 &amp; "]",
"[Base_Tarjetas].[SEGMENTO_DESCRIP]","[Base_Tarjetas].[SEGMENTO_DESCRIP].&amp;[" &amp; $C$6 &amp; "]",
"[Base_Tarjetas].[SITUACION]","[Base_Tarjetas].[SITUACION].&amp;[" &amp; $C77 &amp; "]",
"[Base_Tarjetas].[TIPO]","[Base_Tarjetas].[TIPO].&amp;[" &amp; $C$1 &amp; "]")/1000,
0)</f>
        <v>0</v>
      </c>
      <c r="J77" s="8">
        <f>IFERROR(
GETPIVOTDATA("[Base_Tarjetas].[Importe]",TDinamica_R!$A$3,
"[Base_Tarjetas].[PERIODO]","[Base_Tarjetas].[PERIODO].&amp;[" &amp; TEXT(J$6,"yyyymm") &amp; "]",
"[Base_Tarjetas].[Metrica]","[Base_Tarjetas].[Metrica].&amp;[" &amp; $A77 &amp; "]",
"[Base_Tarjetas].[SEGMENTO_DESCRIP]","[Base_Tarjetas].[SEGMENTO_DESCRIP].&amp;[" &amp; $C$6 &amp; "]",
"[Base_Tarjetas].[SITUACION]","[Base_Tarjetas].[SITUACION].&amp;[" &amp; $C77 &amp; "]",
"[Base_Tarjetas].[TIPO]","[Base_Tarjetas].[TIPO].&amp;[" &amp; $C$1 &amp; "]")/1000,
0)</f>
        <v>0</v>
      </c>
      <c r="K77" s="8">
        <f>IFERROR(
GETPIVOTDATA("[Base_Tarjetas].[Importe]",TDinamica_R!$A$3,
"[Base_Tarjetas].[PERIODO]","[Base_Tarjetas].[PERIODO].&amp;[" &amp; TEXT(K$6,"yyyymm") &amp; "]",
"[Base_Tarjetas].[Metrica]","[Base_Tarjetas].[Metrica].&amp;[" &amp; $A77 &amp; "]",
"[Base_Tarjetas].[SEGMENTO_DESCRIP]","[Base_Tarjetas].[SEGMENTO_DESCRIP].&amp;[" &amp; $C$6 &amp; "]",
"[Base_Tarjetas].[SITUACION]","[Base_Tarjetas].[SITUACION].&amp;[" &amp; $C77 &amp; "]",
"[Base_Tarjetas].[TIPO]","[Base_Tarjetas].[TIPO].&amp;[" &amp; $C$1 &amp; "]")/1000,
0)</f>
        <v>0</v>
      </c>
      <c r="L77" s="8">
        <f>IFERROR(
GETPIVOTDATA("[Base_Tarjetas].[Importe]",TDinamica_R!$A$3,
"[Base_Tarjetas].[PERIODO]","[Base_Tarjetas].[PERIODO].&amp;[" &amp; TEXT(L$6,"yyyymm") &amp; "]",
"[Base_Tarjetas].[Metrica]","[Base_Tarjetas].[Metrica].&amp;[" &amp; $A77 &amp; "]",
"[Base_Tarjetas].[SEGMENTO_DESCRIP]","[Base_Tarjetas].[SEGMENTO_DESCRIP].&amp;[" &amp; $C$6 &amp; "]",
"[Base_Tarjetas].[SITUACION]","[Base_Tarjetas].[SITUACION].&amp;[" &amp; $C77 &amp; "]",
"[Base_Tarjetas].[TIPO]","[Base_Tarjetas].[TIPO].&amp;[" &amp; $C$1 &amp; "]")/1000,
0)</f>
        <v>0</v>
      </c>
      <c r="M77" s="8">
        <f>IFERROR(
GETPIVOTDATA("[Base_Tarjetas].[Importe]",TDinamica_R!$A$3,
"[Base_Tarjetas].[PERIODO]","[Base_Tarjetas].[PERIODO].&amp;[" &amp; TEXT(M$6,"yyyymm") &amp; "]",
"[Base_Tarjetas].[Metrica]","[Base_Tarjetas].[Metrica].&amp;[" &amp; $A77 &amp; "]",
"[Base_Tarjetas].[SEGMENTO_DESCRIP]","[Base_Tarjetas].[SEGMENTO_DESCRIP].&amp;[" &amp; $C$6 &amp; "]",
"[Base_Tarjetas].[SITUACION]","[Base_Tarjetas].[SITUACION].&amp;[" &amp; $C77 &amp; "]",
"[Base_Tarjetas].[TIPO]","[Base_Tarjetas].[TIPO].&amp;[" &amp; $C$1 &amp; "]")/1000,
0)</f>
        <v>0</v>
      </c>
      <c r="N77" s="8">
        <f>IFERROR(
GETPIVOTDATA("[Base_Tarjetas].[Importe]",TDinamica_R!$A$3,
"[Base_Tarjetas].[PERIODO]","[Base_Tarjetas].[PERIODO].&amp;[" &amp; TEXT(N$6,"yyyymm") &amp; "]",
"[Base_Tarjetas].[Metrica]","[Base_Tarjetas].[Metrica].&amp;[" &amp; $A77 &amp; "]",
"[Base_Tarjetas].[SEGMENTO_DESCRIP]","[Base_Tarjetas].[SEGMENTO_DESCRIP].&amp;[" &amp; $C$6 &amp; "]",
"[Base_Tarjetas].[SITUACION]","[Base_Tarjetas].[SITUACION].&amp;[" &amp; $C77 &amp; "]",
"[Base_Tarjetas].[TIPO]","[Base_Tarjetas].[TIPO].&amp;[" &amp; $C$1 &amp; "]")/1000,
0)</f>
        <v>0</v>
      </c>
      <c r="O77" s="8">
        <f>IFERROR(
GETPIVOTDATA("[Base_Tarjetas].[Importe]",TDinamica_R!$A$3,
"[Base_Tarjetas].[PERIODO]","[Base_Tarjetas].[PERIODO].&amp;[" &amp; TEXT(O$6,"yyyymm") &amp; "]",
"[Base_Tarjetas].[Metrica]","[Base_Tarjetas].[Metrica].&amp;[" &amp; $A77 &amp; "]",
"[Base_Tarjetas].[SEGMENTO_DESCRIP]","[Base_Tarjetas].[SEGMENTO_DESCRIP].&amp;[" &amp; $C$6 &amp; "]",
"[Base_Tarjetas].[SITUACION]","[Base_Tarjetas].[SITUACION].&amp;[" &amp; $C77 &amp; "]",
"[Base_Tarjetas].[TIPO]","[Base_Tarjetas].[TIPO].&amp;[" &amp; $C$1 &amp; "]")/1000,
0)</f>
        <v>0</v>
      </c>
      <c r="P77" s="8">
        <f>IFERROR(
GETPIVOTDATA("[Base_Tarjetas].[Importe]",TDinamica_R!$A$3,
"[Base_Tarjetas].[PERIODO]","[Base_Tarjetas].[PERIODO].&amp;[" &amp; TEXT(P$6,"yyyymm") &amp; "]",
"[Base_Tarjetas].[Metrica]","[Base_Tarjetas].[Metrica].&amp;[" &amp; $A77 &amp; "]",
"[Base_Tarjetas].[SEGMENTO_DESCRIP]","[Base_Tarjetas].[SEGMENTO_DESCRIP].&amp;[" &amp; $C$6 &amp; "]",
"[Base_Tarjetas].[SITUACION]","[Base_Tarjetas].[SITUACION].&amp;[" &amp; $C77 &amp; "]",
"[Base_Tarjetas].[TIPO]","[Base_Tarjetas].[TIPO].&amp;[" &amp; $C$1 &amp; "]")/1000,
0)</f>
        <v>0</v>
      </c>
      <c r="Q77" s="8">
        <f>IFERROR(
GETPIVOTDATA("[Base_Tarjetas].[Importe]",TDinamica_R!$A$3,
"[Base_Tarjetas].[PERIODO]","[Base_Tarjetas].[PERIODO].&amp;[" &amp; TEXT(Q$6,"yyyymm") &amp; "]",
"[Base_Tarjetas].[Metrica]","[Base_Tarjetas].[Metrica].&amp;[" &amp; $A77 &amp; "]",
"[Base_Tarjetas].[SEGMENTO_DESCRIP]","[Base_Tarjetas].[SEGMENTO_DESCRIP].&amp;[" &amp; $C$6 &amp; "]",
"[Base_Tarjetas].[SITUACION]","[Base_Tarjetas].[SITUACION].&amp;[" &amp; $C77 &amp; "]",
"[Base_Tarjetas].[TIPO]","[Base_Tarjetas].[TIPO].&amp;[" &amp; $C$1 &amp; "]")/1000,
0)</f>
        <v>0</v>
      </c>
      <c r="R77" s="8">
        <f>IFERROR(
GETPIVOTDATA("[Base_Tarjetas].[Importe]",TDinamica_R!$A$3,
"[Base_Tarjetas].[PERIODO]","[Base_Tarjetas].[PERIODO].&amp;[" &amp; TEXT(R$6,"yyyymm") &amp; "]",
"[Base_Tarjetas].[Metrica]","[Base_Tarjetas].[Metrica].&amp;[" &amp; $A77 &amp; "]",
"[Base_Tarjetas].[SEGMENTO_DESCRIP]","[Base_Tarjetas].[SEGMENTO_DESCRIP].&amp;[" &amp; $C$6 &amp; "]",
"[Base_Tarjetas].[SITUACION]","[Base_Tarjetas].[SITUACION].&amp;[" &amp; $C77 &amp; "]",
"[Base_Tarjetas].[TIPO]","[Base_Tarjetas].[TIPO].&amp;[" &amp; $C$1 &amp; "]")/1000,
0)</f>
        <v>0</v>
      </c>
      <c r="S77" s="8">
        <f>IFERROR(
GETPIVOTDATA("[Base_Tarjetas].[Importe]",TDinamica_R!$A$3,
"[Base_Tarjetas].[PERIODO]","[Base_Tarjetas].[PERIODO].&amp;[" &amp; TEXT(S$6,"yyyymm") &amp; "]",
"[Base_Tarjetas].[Metrica]","[Base_Tarjetas].[Metrica].&amp;[" &amp; $A77 &amp; "]",
"[Base_Tarjetas].[SEGMENTO_DESCRIP]","[Base_Tarjetas].[SEGMENTO_DESCRIP].&amp;[" &amp; $C$6 &amp; "]",
"[Base_Tarjetas].[SITUACION]","[Base_Tarjetas].[SITUACION].&amp;[" &amp; $C77 &amp; "]",
"[Base_Tarjetas].[TIPO]","[Base_Tarjetas].[TIPO].&amp;[" &amp; $C$1 &amp; "]")/1000,
0)</f>
        <v>0</v>
      </c>
      <c r="T77" s="8">
        <f>IFERROR(
GETPIVOTDATA("[Base_Tarjetas].[Importe]",TDinamica_R!$A$3,
"[Base_Tarjetas].[PERIODO]","[Base_Tarjetas].[PERIODO].&amp;[" &amp; TEXT(T$6,"yyyymm") &amp; "]",
"[Base_Tarjetas].[Metrica]","[Base_Tarjetas].[Metrica].&amp;[" &amp; $A77 &amp; "]",
"[Base_Tarjetas].[SEGMENTO_DESCRIP]","[Base_Tarjetas].[SEGMENTO_DESCRIP].&amp;[" &amp; $C$6 &amp; "]",
"[Base_Tarjetas].[SITUACION]","[Base_Tarjetas].[SITUACION].&amp;[" &amp; $C77 &amp; "]",
"[Base_Tarjetas].[TIPO]","[Base_Tarjetas].[TIPO].&amp;[" &amp; $C$1 &amp; "]")/1000,
0)</f>
        <v>0</v>
      </c>
      <c r="U77" s="8">
        <f>IFERROR(
GETPIVOTDATA("[Base_Tarjetas].[Importe]",TDinamica_R!$A$3,
"[Base_Tarjetas].[PERIODO]","[Base_Tarjetas].[PERIODO].&amp;[" &amp; TEXT(U$6,"yyyymm") &amp; "]",
"[Base_Tarjetas].[Metrica]","[Base_Tarjetas].[Metrica].&amp;[" &amp; $A77 &amp; "]",
"[Base_Tarjetas].[SEGMENTO_DESCRIP]","[Base_Tarjetas].[SEGMENTO_DESCRIP].&amp;[" &amp; $C$6 &amp; "]",
"[Base_Tarjetas].[SITUACION]","[Base_Tarjetas].[SITUACION].&amp;[" &amp; $C77 &amp; "]",
"[Base_Tarjetas].[TIPO]","[Base_Tarjetas].[TIPO].&amp;[" &amp; $C$1 &amp; "]")/1000,
0)</f>
        <v>0</v>
      </c>
      <c r="V77" s="8">
        <f>IFERROR(
GETPIVOTDATA("[Base_Tarjetas].[Importe]",TDinamica_R!$A$3,
"[Base_Tarjetas].[PERIODO]","[Base_Tarjetas].[PERIODO].&amp;[" &amp; TEXT(V$6,"yyyymm") &amp; "]",
"[Base_Tarjetas].[Metrica]","[Base_Tarjetas].[Metrica].&amp;[" &amp; $A77 &amp; "]",
"[Base_Tarjetas].[SEGMENTO_DESCRIP]","[Base_Tarjetas].[SEGMENTO_DESCRIP].&amp;[" &amp; $C$6 &amp; "]",
"[Base_Tarjetas].[SITUACION]","[Base_Tarjetas].[SITUACION].&amp;[" &amp; $C77 &amp; "]",
"[Base_Tarjetas].[TIPO]","[Base_Tarjetas].[TIPO].&amp;[" &amp; $C$1 &amp; "]")/1000,
0)</f>
        <v>0</v>
      </c>
      <c r="W77" s="8">
        <f>IFERROR(
GETPIVOTDATA("[Base_Tarjetas].[Importe]",TDinamica_R!$A$3,
"[Base_Tarjetas].[PERIODO]","[Base_Tarjetas].[PERIODO].&amp;[" &amp; TEXT(W$6,"yyyymm") &amp; "]",
"[Base_Tarjetas].[Metrica]","[Base_Tarjetas].[Metrica].&amp;[" &amp; $A77 &amp; "]",
"[Base_Tarjetas].[SEGMENTO_DESCRIP]","[Base_Tarjetas].[SEGMENTO_DESCRIP].&amp;[" &amp; $C$6 &amp; "]",
"[Base_Tarjetas].[SITUACION]","[Base_Tarjetas].[SITUACION].&amp;[" &amp; $C77 &amp; "]",
"[Base_Tarjetas].[TIPO]","[Base_Tarjetas].[TIPO].&amp;[" &amp; $C$1 &amp; "]")/1000,
0)</f>
        <v>0</v>
      </c>
      <c r="X77" s="8">
        <f>IFERROR(
GETPIVOTDATA("[Base_Tarjetas].[Importe]",TDinamica_R!$A$3,
"[Base_Tarjetas].[PERIODO]","[Base_Tarjetas].[PERIODO].&amp;[" &amp; TEXT(X$6,"yyyymm") &amp; "]",
"[Base_Tarjetas].[Metrica]","[Base_Tarjetas].[Metrica].&amp;[" &amp; $A77 &amp; "]",
"[Base_Tarjetas].[SEGMENTO_DESCRIP]","[Base_Tarjetas].[SEGMENTO_DESCRIP].&amp;[" &amp; $C$6 &amp; "]",
"[Base_Tarjetas].[SITUACION]","[Base_Tarjetas].[SITUACION].&amp;[" &amp; $C77 &amp; "]",
"[Base_Tarjetas].[TIPO]","[Base_Tarjetas].[TIPO].&amp;[" &amp; $C$1 &amp; "]")/1000,
0)</f>
        <v>0</v>
      </c>
      <c r="Y77" s="8">
        <f>IFERROR(
GETPIVOTDATA("[Base_Tarjetas].[Importe]",TDinamica_R!$A$3,
"[Base_Tarjetas].[PERIODO]","[Base_Tarjetas].[PERIODO].&amp;[" &amp; TEXT(Y$6,"yyyymm") &amp; "]",
"[Base_Tarjetas].[Metrica]","[Base_Tarjetas].[Metrica].&amp;[" &amp; $A77 &amp; "]",
"[Base_Tarjetas].[SEGMENTO_DESCRIP]","[Base_Tarjetas].[SEGMENTO_DESCRIP].&amp;[" &amp; $C$6 &amp; "]",
"[Base_Tarjetas].[SITUACION]","[Base_Tarjetas].[SITUACION].&amp;[" &amp; $C77 &amp; "]",
"[Base_Tarjetas].[TIPO]","[Base_Tarjetas].[TIPO].&amp;[" &amp; $C$1 &amp; "]")/1000,
0)</f>
        <v>0</v>
      </c>
      <c r="Z77" s="8">
        <f>IFERROR(
GETPIVOTDATA("[Base_Tarjetas].[Importe]",TDinamica_R!$A$3,
"[Base_Tarjetas].[PERIODO]","[Base_Tarjetas].[PERIODO].&amp;[" &amp; TEXT(Z$6,"yyyymm") &amp; "]",
"[Base_Tarjetas].[Metrica]","[Base_Tarjetas].[Metrica].&amp;[" &amp; $A77 &amp; "]",
"[Base_Tarjetas].[SEGMENTO_DESCRIP]","[Base_Tarjetas].[SEGMENTO_DESCRIP].&amp;[" &amp; $C$6 &amp; "]",
"[Base_Tarjetas].[SITUACION]","[Base_Tarjetas].[SITUACION].&amp;[" &amp; $C77 &amp; "]",
"[Base_Tarjetas].[TIPO]","[Base_Tarjetas].[TIPO].&amp;[" &amp; $C$1 &amp; "]")/1000,
0)</f>
        <v>0</v>
      </c>
      <c r="AA77" s="8">
        <f>IFERROR(
GETPIVOTDATA("[Base_Tarjetas].[Importe]",TDinamica_R!$A$3,
"[Base_Tarjetas].[PERIODO]","[Base_Tarjetas].[PERIODO].&amp;[" &amp; TEXT(AA$6,"yyyymm") &amp; "]",
"[Base_Tarjetas].[Metrica]","[Base_Tarjetas].[Metrica].&amp;[" &amp; $A77 &amp; "]",
"[Base_Tarjetas].[SEGMENTO_DESCRIP]","[Base_Tarjetas].[SEGMENTO_DESCRIP].&amp;[" &amp; $C$6 &amp; "]",
"[Base_Tarjetas].[SITUACION]","[Base_Tarjetas].[SITUACION].&amp;[" &amp; $C77 &amp; "]",
"[Base_Tarjetas].[TIPO]","[Base_Tarjetas].[TIPO].&amp;[" &amp; $C$1 &amp; "]")/1000,
0)</f>
        <v>0</v>
      </c>
      <c r="AB77" s="8">
        <f>IFERROR(
GETPIVOTDATA("[Base_Tarjetas].[Importe]",TDinamica_R!$A$3,
"[Base_Tarjetas].[PERIODO]","[Base_Tarjetas].[PERIODO].&amp;[" &amp; TEXT(AB$6,"yyyymm") &amp; "]",
"[Base_Tarjetas].[Metrica]","[Base_Tarjetas].[Metrica].&amp;[" &amp; $A77 &amp; "]",
"[Base_Tarjetas].[SEGMENTO_DESCRIP]","[Base_Tarjetas].[SEGMENTO_DESCRIP].&amp;[" &amp; $C$6 &amp; "]",
"[Base_Tarjetas].[SITUACION]","[Base_Tarjetas].[SITUACION].&amp;[" &amp; $C77 &amp; "]",
"[Base_Tarjetas].[TIPO]","[Base_Tarjetas].[TIPO].&amp;[" &amp; $C$1 &amp; "]")/1000,
0)</f>
        <v>0</v>
      </c>
      <c r="AC77" s="8">
        <f>IFERROR(
GETPIVOTDATA("[Base_Tarjetas].[Importe]",TDinamica_R!$A$3,
"[Base_Tarjetas].[PERIODO]","[Base_Tarjetas].[PERIODO].&amp;[" &amp; TEXT(AC$6,"yyyymm") &amp; "]",
"[Base_Tarjetas].[Metrica]","[Base_Tarjetas].[Metrica].&amp;[" &amp; $A77 &amp; "]",
"[Base_Tarjetas].[SEGMENTO_DESCRIP]","[Base_Tarjetas].[SEGMENTO_DESCRIP].&amp;[" &amp; $C$6 &amp; "]",
"[Base_Tarjetas].[SITUACION]","[Base_Tarjetas].[SITUACION].&amp;[" &amp; $C77 &amp; "]",
"[Base_Tarjetas].[TIPO]","[Base_Tarjetas].[TIPO].&amp;[" &amp; $C$1 &amp; "]")/1000,
0)</f>
        <v>0</v>
      </c>
      <c r="AD77" s="8">
        <f>IFERROR(
GETPIVOTDATA("[Base_Tarjetas].[Importe]",TDinamica_R!$A$3,
"[Base_Tarjetas].[PERIODO]","[Base_Tarjetas].[PERIODO].&amp;[" &amp; TEXT(AD$6,"yyyymm") &amp; "]",
"[Base_Tarjetas].[Metrica]","[Base_Tarjetas].[Metrica].&amp;[" &amp; $A77 &amp; "]",
"[Base_Tarjetas].[SEGMENTO_DESCRIP]","[Base_Tarjetas].[SEGMENTO_DESCRIP].&amp;[" &amp; $C$6 &amp; "]",
"[Base_Tarjetas].[SITUACION]","[Base_Tarjetas].[SITUACION].&amp;[" &amp; $C77 &amp; "]",
"[Base_Tarjetas].[TIPO]","[Base_Tarjetas].[TIPO].&amp;[" &amp; $C$1 &amp; "]")/1000,
0)</f>
        <v>0</v>
      </c>
      <c r="AE77" s="8">
        <f>IFERROR(
GETPIVOTDATA("[Base_Tarjetas].[Importe]",TDinamica_R!$A$3,
"[Base_Tarjetas].[PERIODO]","[Base_Tarjetas].[PERIODO].&amp;[" &amp; TEXT(AE$6,"yyyymm") &amp; "]",
"[Base_Tarjetas].[Metrica]","[Base_Tarjetas].[Metrica].&amp;[" &amp; $A77 &amp; "]",
"[Base_Tarjetas].[SEGMENTO_DESCRIP]","[Base_Tarjetas].[SEGMENTO_DESCRIP].&amp;[" &amp; $C$6 &amp; "]",
"[Base_Tarjetas].[SITUACION]","[Base_Tarjetas].[SITUACION].&amp;[" &amp; $C77 &amp; "]",
"[Base_Tarjetas].[TIPO]","[Base_Tarjetas].[TIPO].&amp;[" &amp; $C$1 &amp; "]")/1000,
0)</f>
        <v>0</v>
      </c>
      <c r="AF77" s="8">
        <f>IFERROR(
GETPIVOTDATA("[Base_Tarjetas].[Importe]",TDinamica_R!$A$3,
"[Base_Tarjetas].[PERIODO]","[Base_Tarjetas].[PERIODO].&amp;[" &amp; TEXT(AF$6,"yyyymm") &amp; "]",
"[Base_Tarjetas].[Metrica]","[Base_Tarjetas].[Metrica].&amp;[" &amp; $A77 &amp; "]",
"[Base_Tarjetas].[SEGMENTO_DESCRIP]","[Base_Tarjetas].[SEGMENTO_DESCRIP].&amp;[" &amp; $C$6 &amp; "]",
"[Base_Tarjetas].[SITUACION]","[Base_Tarjetas].[SITUACION].&amp;[" &amp; $C77 &amp; "]",
"[Base_Tarjetas].[TIPO]","[Base_Tarjetas].[TIPO].&amp;[" &amp; $C$1 &amp; "]")/1000,
0)</f>
        <v>0</v>
      </c>
      <c r="AG77" s="8">
        <f>IFERROR(
GETPIVOTDATA("[Base_Tarjetas].[Importe]",TDinamica_R!$A$3,
"[Base_Tarjetas].[PERIODO]","[Base_Tarjetas].[PERIODO].&amp;[" &amp; TEXT(AG$6,"yyyymm") &amp; "]",
"[Base_Tarjetas].[Metrica]","[Base_Tarjetas].[Metrica].&amp;[" &amp; $A77 &amp; "]",
"[Base_Tarjetas].[SEGMENTO_DESCRIP]","[Base_Tarjetas].[SEGMENTO_DESCRIP].&amp;[" &amp; $C$6 &amp; "]",
"[Base_Tarjetas].[SITUACION]","[Base_Tarjetas].[SITUACION].&amp;[" &amp; $C77 &amp; "]",
"[Base_Tarjetas].[TIPO]","[Base_Tarjetas].[TIPO].&amp;[" &amp; $C$1 &amp; "]")/1000,
0)</f>
        <v>0</v>
      </c>
      <c r="AH77" s="8">
        <f>IFERROR(
GETPIVOTDATA("[Base_Tarjetas].[Importe]",TDinamica_R!$A$3,
"[Base_Tarjetas].[PERIODO]","[Base_Tarjetas].[PERIODO].&amp;[" &amp; TEXT(AH$6,"yyyymm") &amp; "]",
"[Base_Tarjetas].[Metrica]","[Base_Tarjetas].[Metrica].&amp;[" &amp; $A77 &amp; "]",
"[Base_Tarjetas].[SEGMENTO_DESCRIP]","[Base_Tarjetas].[SEGMENTO_DESCRIP].&amp;[" &amp; $C$6 &amp; "]",
"[Base_Tarjetas].[SITUACION]","[Base_Tarjetas].[SITUACION].&amp;[" &amp; $C77 &amp; "]",
"[Base_Tarjetas].[TIPO]","[Base_Tarjetas].[TIPO].&amp;[" &amp; $C$1 &amp; "]")/1000,
0)</f>
        <v>0</v>
      </c>
      <c r="AI77" s="8">
        <f>IFERROR(
GETPIVOTDATA("[Base_Tarjetas].[Importe]",TDinamica_R!$A$3,
"[Base_Tarjetas].[PERIODO]","[Base_Tarjetas].[PERIODO].&amp;[" &amp; TEXT(AI$6,"yyyymm") &amp; "]",
"[Base_Tarjetas].[Metrica]","[Base_Tarjetas].[Metrica].&amp;[" &amp; $A77 &amp; "]",
"[Base_Tarjetas].[SEGMENTO_DESCRIP]","[Base_Tarjetas].[SEGMENTO_DESCRIP].&amp;[" &amp; $C$6 &amp; "]",
"[Base_Tarjetas].[SITUACION]","[Base_Tarjetas].[SITUACION].&amp;[" &amp; $C77 &amp; "]",
"[Base_Tarjetas].[TIPO]","[Base_Tarjetas].[TIPO].&amp;[" &amp; $C$1 &amp; "]")/1000,
0)</f>
        <v>0</v>
      </c>
      <c r="AJ77" s="8">
        <f>IFERROR(
GETPIVOTDATA("[Base_Tarjetas].[Importe]",TDinamica_R!$A$3,
"[Base_Tarjetas].[PERIODO]","[Base_Tarjetas].[PERIODO].&amp;[" &amp; TEXT(AJ$6,"yyyymm") &amp; "]",
"[Base_Tarjetas].[Metrica]","[Base_Tarjetas].[Metrica].&amp;[" &amp; $A77 &amp; "]",
"[Base_Tarjetas].[SEGMENTO_DESCRIP]","[Base_Tarjetas].[SEGMENTO_DESCRIP].&amp;[" &amp; $C$6 &amp; "]",
"[Base_Tarjetas].[SITUACION]","[Base_Tarjetas].[SITUACION].&amp;[" &amp; $C77 &amp; "]",
"[Base_Tarjetas].[TIPO]","[Base_Tarjetas].[TIPO].&amp;[" &amp; $C$1 &amp; "]")/1000,
0)</f>
        <v>0</v>
      </c>
      <c r="AK77" s="8">
        <f>IFERROR(
GETPIVOTDATA("[Base_Tarjetas].[Importe]",TDinamica_R!$A$3,
"[Base_Tarjetas].[PERIODO]","[Base_Tarjetas].[PERIODO].&amp;[" &amp; TEXT(AK$6,"yyyymm") &amp; "]",
"[Base_Tarjetas].[Metrica]","[Base_Tarjetas].[Metrica].&amp;[" &amp; $A77 &amp; "]",
"[Base_Tarjetas].[SEGMENTO_DESCRIP]","[Base_Tarjetas].[SEGMENTO_DESCRIP].&amp;[" &amp; $C$6 &amp; "]",
"[Base_Tarjetas].[SITUACION]","[Base_Tarjetas].[SITUACION].&amp;[" &amp; $C77 &amp; "]",
"[Base_Tarjetas].[TIPO]","[Base_Tarjetas].[TIPO].&amp;[" &amp; $C$1 &amp; "]")/1000,
0)</f>
        <v>0</v>
      </c>
      <c r="AL77" s="8">
        <f>IFERROR(
GETPIVOTDATA("[Base_Tarjetas].[Importe]",TDinamica_R!$A$3,
"[Base_Tarjetas].[PERIODO]","[Base_Tarjetas].[PERIODO].&amp;[" &amp; TEXT(AL$6,"yyyymm") &amp; "]",
"[Base_Tarjetas].[Metrica]","[Base_Tarjetas].[Metrica].&amp;[" &amp; $A77 &amp; "]",
"[Base_Tarjetas].[SEGMENTO_DESCRIP]","[Base_Tarjetas].[SEGMENTO_DESCRIP].&amp;[" &amp; $C$6 &amp; "]",
"[Base_Tarjetas].[SITUACION]","[Base_Tarjetas].[SITUACION].&amp;[" &amp; $C77 &amp; "]",
"[Base_Tarjetas].[TIPO]","[Base_Tarjetas].[TIPO].&amp;[" &amp; $C$1 &amp; "]")/1000,
0)</f>
        <v>0</v>
      </c>
      <c r="AM77" s="8">
        <f>IFERROR(
GETPIVOTDATA("[Base_Tarjetas].[Importe]",TDinamica_R!$A$3,
"[Base_Tarjetas].[PERIODO]","[Base_Tarjetas].[PERIODO].&amp;[" &amp; TEXT(AM$6,"yyyymm") &amp; "]",
"[Base_Tarjetas].[Metrica]","[Base_Tarjetas].[Metrica].&amp;[" &amp; $A77 &amp; "]",
"[Base_Tarjetas].[SEGMENTO_DESCRIP]","[Base_Tarjetas].[SEGMENTO_DESCRIP].&amp;[" &amp; $C$6 &amp; "]",
"[Base_Tarjetas].[SITUACION]","[Base_Tarjetas].[SITUACION].&amp;[" &amp; $C77 &amp; "]",
"[Base_Tarjetas].[TIPO]","[Base_Tarjetas].[TIPO].&amp;[" &amp; $C$1 &amp; "]")/1000,
0)</f>
        <v>0</v>
      </c>
      <c r="AN77" s="8">
        <f>IFERROR(
GETPIVOTDATA("[Base_Tarjetas].[Importe]",TDinamica_R!$A$3,
"[Base_Tarjetas].[PERIODO]","[Base_Tarjetas].[PERIODO].&amp;[" &amp; TEXT(AN$6,"yyyymm") &amp; "]",
"[Base_Tarjetas].[Metrica]","[Base_Tarjetas].[Metrica].&amp;[" &amp; $A77 &amp; "]",
"[Base_Tarjetas].[SEGMENTO_DESCRIP]","[Base_Tarjetas].[SEGMENTO_DESCRIP].&amp;[" &amp; $C$6 &amp; "]",
"[Base_Tarjetas].[SITUACION]","[Base_Tarjetas].[SITUACION].&amp;[" &amp; $C77 &amp; "]",
"[Base_Tarjetas].[TIPO]","[Base_Tarjetas].[TIPO].&amp;[" &amp; $C$1 &amp; "]")/1000,
0)</f>
        <v>0</v>
      </c>
      <c r="AO77" s="8">
        <f>IFERROR(
GETPIVOTDATA("[Base_Tarjetas].[Importe]",TDinamica_R!$A$3,
"[Base_Tarjetas].[PERIODO]","[Base_Tarjetas].[PERIODO].&amp;[" &amp; TEXT(AO$6,"yyyymm") &amp; "]",
"[Base_Tarjetas].[Metrica]","[Base_Tarjetas].[Metrica].&amp;[" &amp; $A77 &amp; "]",
"[Base_Tarjetas].[SEGMENTO_DESCRIP]","[Base_Tarjetas].[SEGMENTO_DESCRIP].&amp;[" &amp; $C$6 &amp; "]",
"[Base_Tarjetas].[SITUACION]","[Base_Tarjetas].[SITUACION].&amp;[" &amp; $C77 &amp; "]",
"[Base_Tarjetas].[TIPO]","[Base_Tarjetas].[TIPO].&amp;[" &amp; $C$1 &amp; "]")/1000,
0)</f>
        <v>0</v>
      </c>
      <c r="AP77" s="8">
        <f>IFERROR(
GETPIVOTDATA("[Base_Tarjetas].[Importe]",TDinamica_R!$A$3,
"[Base_Tarjetas].[PERIODO]","[Base_Tarjetas].[PERIODO].&amp;[" &amp; TEXT(AP$6,"yyyymm") &amp; "]",
"[Base_Tarjetas].[Metrica]","[Base_Tarjetas].[Metrica].&amp;[" &amp; $A77 &amp; "]",
"[Base_Tarjetas].[SEGMENTO_DESCRIP]","[Base_Tarjetas].[SEGMENTO_DESCRIP].&amp;[" &amp; $C$6 &amp; "]",
"[Base_Tarjetas].[SITUACION]","[Base_Tarjetas].[SITUACION].&amp;[" &amp; $C77 &amp; "]",
"[Base_Tarjetas].[TIPO]","[Base_Tarjetas].[TIPO].&amp;[" &amp; $C$1 &amp; "]")/1000,
0)</f>
        <v>0</v>
      </c>
      <c r="AQ77" s="8">
        <f>IFERROR(
GETPIVOTDATA("[Base_Tarjetas].[Importe]",TDinamica_R!$A$3,
"[Base_Tarjetas].[PERIODO]","[Base_Tarjetas].[PERIODO].&amp;[" &amp; TEXT(AQ$6,"yyyymm") &amp; "]",
"[Base_Tarjetas].[Metrica]","[Base_Tarjetas].[Metrica].&amp;[" &amp; $A77 &amp; "]",
"[Base_Tarjetas].[SEGMENTO_DESCRIP]","[Base_Tarjetas].[SEGMENTO_DESCRIP].&amp;[" &amp; $C$6 &amp; "]",
"[Base_Tarjetas].[SITUACION]","[Base_Tarjetas].[SITUACION].&amp;[" &amp; $C77 &amp; "]",
"[Base_Tarjetas].[TIPO]","[Base_Tarjetas].[TIPO].&amp;[" &amp; $C$1 &amp; "]")/1000,
0)</f>
        <v>0</v>
      </c>
      <c r="AR77" s="8">
        <f>IFERROR(
GETPIVOTDATA("[Base_Tarjetas].[Importe]",TDinamica_R!$A$3,
"[Base_Tarjetas].[PERIODO]","[Base_Tarjetas].[PERIODO].&amp;[" &amp; TEXT(AR$6,"yyyymm") &amp; "]",
"[Base_Tarjetas].[Metrica]","[Base_Tarjetas].[Metrica].&amp;[" &amp; $A77 &amp; "]",
"[Base_Tarjetas].[SEGMENTO_DESCRIP]","[Base_Tarjetas].[SEGMENTO_DESCRIP].&amp;[" &amp; $C$6 &amp; "]",
"[Base_Tarjetas].[SITUACION]","[Base_Tarjetas].[SITUACION].&amp;[" &amp; $C77 &amp; "]",
"[Base_Tarjetas].[TIPO]","[Base_Tarjetas].[TIPO].&amp;[" &amp; $C$1 &amp; "]")/1000,
0)</f>
        <v>0</v>
      </c>
      <c r="AS77" s="8">
        <f>IFERROR(
GETPIVOTDATA("[Base_Tarjetas].[Importe]",TDinamica_R!$A$3,
"[Base_Tarjetas].[PERIODO]","[Base_Tarjetas].[PERIODO].&amp;[" &amp; TEXT(AS$6,"yyyymm") &amp; "]",
"[Base_Tarjetas].[Metrica]","[Base_Tarjetas].[Metrica].&amp;[" &amp; $A77 &amp; "]",
"[Base_Tarjetas].[SEGMENTO_DESCRIP]","[Base_Tarjetas].[SEGMENTO_DESCRIP].&amp;[" &amp; $C$6 &amp; "]",
"[Base_Tarjetas].[SITUACION]","[Base_Tarjetas].[SITUACION].&amp;[" &amp; $C77 &amp; "]",
"[Base_Tarjetas].[TIPO]","[Base_Tarjetas].[TIPO].&amp;[" &amp; $C$1 &amp; "]")/1000,
0)</f>
        <v>0</v>
      </c>
      <c r="AT77" s="8">
        <f>IFERROR(
GETPIVOTDATA("[Base_Tarjetas].[Importe]",TDinamica_R!$A$3,
"[Base_Tarjetas].[PERIODO]","[Base_Tarjetas].[PERIODO].&amp;[" &amp; TEXT(AT$6,"yyyymm") &amp; "]",
"[Base_Tarjetas].[Metrica]","[Base_Tarjetas].[Metrica].&amp;[" &amp; $A77 &amp; "]",
"[Base_Tarjetas].[SEGMENTO_DESCRIP]","[Base_Tarjetas].[SEGMENTO_DESCRIP].&amp;[" &amp; $C$6 &amp; "]",
"[Base_Tarjetas].[SITUACION]","[Base_Tarjetas].[SITUACION].&amp;[" &amp; $C77 &amp; "]",
"[Base_Tarjetas].[TIPO]","[Base_Tarjetas].[TIPO].&amp;[" &amp; $C$1 &amp; "]")/1000,
0)</f>
        <v>0</v>
      </c>
      <c r="AU77" s="8">
        <f>IFERROR(
GETPIVOTDATA("[Base_Tarjetas].[Importe]",TDinamica_R!$A$3,
"[Base_Tarjetas].[PERIODO]","[Base_Tarjetas].[PERIODO].&amp;[" &amp; TEXT(AU$6,"yyyymm") &amp; "]",
"[Base_Tarjetas].[Metrica]","[Base_Tarjetas].[Metrica].&amp;[" &amp; $A77 &amp; "]",
"[Base_Tarjetas].[SEGMENTO_DESCRIP]","[Base_Tarjetas].[SEGMENTO_DESCRIP].&amp;[" &amp; $C$6 &amp; "]",
"[Base_Tarjetas].[SITUACION]","[Base_Tarjetas].[SITUACION].&amp;[" &amp; $C77 &amp; "]",
"[Base_Tarjetas].[TIPO]","[Base_Tarjetas].[TIPO].&amp;[" &amp; $C$1 &amp; "]")/1000,
0)</f>
        <v>0</v>
      </c>
      <c r="AV77" s="8">
        <f>IFERROR(
GETPIVOTDATA("[Base_Tarjetas].[Importe]",TDinamica_R!$A$3,
"[Base_Tarjetas].[PERIODO]","[Base_Tarjetas].[PERIODO].&amp;[" &amp; TEXT(AV$6,"yyyymm") &amp; "]",
"[Base_Tarjetas].[Metrica]","[Base_Tarjetas].[Metrica].&amp;[" &amp; $A77 &amp; "]",
"[Base_Tarjetas].[SEGMENTO_DESCRIP]","[Base_Tarjetas].[SEGMENTO_DESCRIP].&amp;[" &amp; $C$6 &amp; "]",
"[Base_Tarjetas].[SITUACION]","[Base_Tarjetas].[SITUACION].&amp;[" &amp; $C77 &amp; "]",
"[Base_Tarjetas].[TIPO]","[Base_Tarjetas].[TIPO].&amp;[" &amp; $C$1 &amp; "]")/1000,
0)</f>
        <v>0</v>
      </c>
      <c r="AW77" s="8">
        <f>IFERROR(
GETPIVOTDATA("[Base_Tarjetas].[Importe]",TDinamica_R!$A$3,
"[Base_Tarjetas].[PERIODO]","[Base_Tarjetas].[PERIODO].&amp;[" &amp; TEXT(AW$6,"yyyymm") &amp; "]",
"[Base_Tarjetas].[Metrica]","[Base_Tarjetas].[Metrica].&amp;[" &amp; $A77 &amp; "]",
"[Base_Tarjetas].[SEGMENTO_DESCRIP]","[Base_Tarjetas].[SEGMENTO_DESCRIP].&amp;[" &amp; $C$6 &amp; "]",
"[Base_Tarjetas].[SITUACION]","[Base_Tarjetas].[SITUACION].&amp;[" &amp; $C77 &amp; "]",
"[Base_Tarjetas].[TIPO]","[Base_Tarjetas].[TIPO].&amp;[" &amp; $C$1 &amp; "]")/1000,
0)</f>
        <v>0</v>
      </c>
      <c r="AX77" s="8">
        <f>IFERROR(
GETPIVOTDATA("[Base_Tarjetas].[Importe]",TDinamica_R!$A$3,
"[Base_Tarjetas].[PERIODO]","[Base_Tarjetas].[PERIODO].&amp;[" &amp; TEXT(AX$6,"yyyymm") &amp; "]",
"[Base_Tarjetas].[Metrica]","[Base_Tarjetas].[Metrica].&amp;[" &amp; $A77 &amp; "]",
"[Base_Tarjetas].[SEGMENTO_DESCRIP]","[Base_Tarjetas].[SEGMENTO_DESCRIP].&amp;[" &amp; $C$6 &amp; "]",
"[Base_Tarjetas].[SITUACION]","[Base_Tarjetas].[SITUACION].&amp;[" &amp; $C77 &amp; "]",
"[Base_Tarjetas].[TIPO]","[Base_Tarjetas].[TIPO].&amp;[" &amp; $C$1 &amp; "]")/1000,
0)</f>
        <v>0</v>
      </c>
      <c r="AY77" s="8">
        <f>IFERROR(
GETPIVOTDATA("[Base_Tarjetas].[Importe]",TDinamica_R!$A$3,
"[Base_Tarjetas].[PERIODO]","[Base_Tarjetas].[PERIODO].&amp;[" &amp; TEXT(AY$6,"yyyymm") &amp; "]",
"[Base_Tarjetas].[Metrica]","[Base_Tarjetas].[Metrica].&amp;[" &amp; $A77 &amp; "]",
"[Base_Tarjetas].[SEGMENTO_DESCRIP]","[Base_Tarjetas].[SEGMENTO_DESCRIP].&amp;[" &amp; $C$6 &amp; "]",
"[Base_Tarjetas].[SITUACION]","[Base_Tarjetas].[SITUACION].&amp;[" &amp; $C77 &amp; "]",
"[Base_Tarjetas].[TIPO]","[Base_Tarjetas].[TIPO].&amp;[" &amp; $C$1 &amp; "]")/1000,
0)</f>
        <v>0</v>
      </c>
      <c r="AZ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TEXT(AZ$6,"yyyymm") &amp; "]"),
0)</f>
        <v>-2671.6079377442657</v>
      </c>
      <c r="BA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TEXT(BA$6,"yyyymm") &amp; "]"),
0)</f>
        <v>-2472.8932485527448</v>
      </c>
      <c r="BB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TEXT(BB$6,"yyyymm") &amp; "]"),
0)</f>
        <v>-2354.0087471628317</v>
      </c>
      <c r="BC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TEXT(BC$6,"yyyymm") &amp; "]"),
0)</f>
        <v>-2523.0557145625739</v>
      </c>
      <c r="BD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TEXT(BD$6,"yyyymm") &amp; "]"),
0)</f>
        <v>-2499.9400911050407</v>
      </c>
      <c r="BE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TEXT(BE$6,"yyyymm") &amp; "]"),
0)</f>
        <v>-2437.6753493609963</v>
      </c>
      <c r="BF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TEXT(BF$6,"yyyymm") &amp; "]"),
0)</f>
        <v>-2549.758121099037</v>
      </c>
      <c r="BG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TEXT(BG$6,"yyyymm") &amp; "]"),
0)</f>
        <v>-2589.6178811506447</v>
      </c>
      <c r="BH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TEXT(BH$6,"yyyymm") &amp; "]"),
0)</f>
        <v>-2536.397678036707</v>
      </c>
      <c r="BI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TEXT(BI$6,"yyyymm") &amp; "]"),
0)</f>
        <v>-2680.9022447945013</v>
      </c>
      <c r="BJ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TEXT(BJ$6,"yyyymm") &amp; "]"),
0)</f>
        <v>-2720.5575022928401</v>
      </c>
      <c r="BK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TEXT(BK$6,"yyyymm") &amp; "]"),
0)</f>
        <v>-2646.6570168107673</v>
      </c>
      <c r="BO77" s="24">
        <f t="shared" si="171"/>
        <v>0</v>
      </c>
      <c r="BP77" s="24">
        <f t="shared" si="171"/>
        <v>-7498.5099334598417</v>
      </c>
      <c r="BQ77" s="24">
        <f t="shared" si="171"/>
        <v>0</v>
      </c>
      <c r="BR77" s="24">
        <f t="shared" si="171"/>
        <v>0</v>
      </c>
      <c r="BS77" s="24">
        <f t="shared" si="171"/>
        <v>0</v>
      </c>
      <c r="BT77" s="24">
        <f t="shared" si="171"/>
        <v>0</v>
      </c>
    </row>
    <row r="78" spans="1:72" hidden="1" outlineLevel="1" x14ac:dyDescent="0.25">
      <c r="A78" s="11" t="s">
        <v>35</v>
      </c>
      <c r="C78" s="2" t="s">
        <v>112</v>
      </c>
      <c r="D78" s="8">
        <f>IFERROR(
GETPIVOTDATA("[Base_Tarjetas].[Importe]",TDinamica_R!$A$3,
"[Base_Tarjetas].[PERIODO]","[Base_Tarjetas].[PERIODO].&amp;[" &amp; TEXT(D$6,"yyyymm") &amp; "]",
"[Base_Tarjetas].[Metrica]","[Base_Tarjetas].[Metrica].&amp;[" &amp; $A78 &amp; "]",
"[Base_Tarjetas].[SEGMENTO_DESCRIP]","[Base_Tarjetas].[SEGMENTO_DESCRIP].&amp;[" &amp; $C$6 &amp; "]",
"[Base_Tarjetas].[SITUACION]","[Base_Tarjetas].[SITUACION].&amp;[" &amp; $C78 &amp; "]",
"[Base_Tarjetas].[TIPO]","[Base_Tarjetas].[TIPO].&amp;[" &amp; $C$1 &amp; "]")/1000,
0)</f>
        <v>0</v>
      </c>
      <c r="E78" s="8">
        <f>IFERROR(
GETPIVOTDATA("[Base_Tarjetas].[Importe]",TDinamica_R!$A$3,
"[Base_Tarjetas].[PERIODO]","[Base_Tarjetas].[PERIODO].&amp;[" &amp; TEXT(E$6,"yyyymm") &amp; "]",
"[Base_Tarjetas].[Metrica]","[Base_Tarjetas].[Metrica].&amp;[" &amp; $A78 &amp; "]",
"[Base_Tarjetas].[SEGMENTO_DESCRIP]","[Base_Tarjetas].[SEGMENTO_DESCRIP].&amp;[" &amp; $C$6 &amp; "]",
"[Base_Tarjetas].[SITUACION]","[Base_Tarjetas].[SITUACION].&amp;[" &amp; $C78 &amp; "]",
"[Base_Tarjetas].[TIPO]","[Base_Tarjetas].[TIPO].&amp;[" &amp; $C$1 &amp; "]")/1000,
0)</f>
        <v>0</v>
      </c>
      <c r="F78" s="8">
        <f>IFERROR(
GETPIVOTDATA("[Base_Tarjetas].[Importe]",TDinamica_R!$A$3,
"[Base_Tarjetas].[PERIODO]","[Base_Tarjetas].[PERIODO].&amp;[" &amp; TEXT(F$6,"yyyymm") &amp; "]",
"[Base_Tarjetas].[Metrica]","[Base_Tarjetas].[Metrica].&amp;[" &amp; $A78 &amp; "]",
"[Base_Tarjetas].[SEGMENTO_DESCRIP]","[Base_Tarjetas].[SEGMENTO_DESCRIP].&amp;[" &amp; $C$6 &amp; "]",
"[Base_Tarjetas].[SITUACION]","[Base_Tarjetas].[SITUACION].&amp;[" &amp; $C78 &amp; "]",
"[Base_Tarjetas].[TIPO]","[Base_Tarjetas].[TIPO].&amp;[" &amp; $C$1 &amp; "]")/1000,
0)</f>
        <v>0</v>
      </c>
      <c r="G78" s="8">
        <f>IFERROR(
GETPIVOTDATA("[Base_Tarjetas].[Importe]",TDinamica_R!$A$3,
"[Base_Tarjetas].[PERIODO]","[Base_Tarjetas].[PERIODO].&amp;[" &amp; TEXT(G$6,"yyyymm") &amp; "]",
"[Base_Tarjetas].[Metrica]","[Base_Tarjetas].[Metrica].&amp;[" &amp; $A78 &amp; "]",
"[Base_Tarjetas].[SEGMENTO_DESCRIP]","[Base_Tarjetas].[SEGMENTO_DESCRIP].&amp;[" &amp; $C$6 &amp; "]",
"[Base_Tarjetas].[SITUACION]","[Base_Tarjetas].[SITUACION].&amp;[" &amp; $C78 &amp; "]",
"[Base_Tarjetas].[TIPO]","[Base_Tarjetas].[TIPO].&amp;[" &amp; $C$1 &amp; "]")/1000,
0)</f>
        <v>0</v>
      </c>
      <c r="H78" s="8">
        <f>IFERROR(
GETPIVOTDATA("[Base_Tarjetas].[Importe]",TDinamica_R!$A$3,
"[Base_Tarjetas].[PERIODO]","[Base_Tarjetas].[PERIODO].&amp;[" &amp; TEXT(H$6,"yyyymm") &amp; "]",
"[Base_Tarjetas].[Metrica]","[Base_Tarjetas].[Metrica].&amp;[" &amp; $A78 &amp; "]",
"[Base_Tarjetas].[SEGMENTO_DESCRIP]","[Base_Tarjetas].[SEGMENTO_DESCRIP].&amp;[" &amp; $C$6 &amp; "]",
"[Base_Tarjetas].[SITUACION]","[Base_Tarjetas].[SITUACION].&amp;[" &amp; $C78 &amp; "]",
"[Base_Tarjetas].[TIPO]","[Base_Tarjetas].[TIPO].&amp;[" &amp; $C$1 &amp; "]")/1000,
0)</f>
        <v>0</v>
      </c>
      <c r="I78" s="8">
        <f>IFERROR(
GETPIVOTDATA("[Base_Tarjetas].[Importe]",TDinamica_R!$A$3,
"[Base_Tarjetas].[PERIODO]","[Base_Tarjetas].[PERIODO].&amp;[" &amp; TEXT(I$6,"yyyymm") &amp; "]",
"[Base_Tarjetas].[Metrica]","[Base_Tarjetas].[Metrica].&amp;[" &amp; $A78 &amp; "]",
"[Base_Tarjetas].[SEGMENTO_DESCRIP]","[Base_Tarjetas].[SEGMENTO_DESCRIP].&amp;[" &amp; $C$6 &amp; "]",
"[Base_Tarjetas].[SITUACION]","[Base_Tarjetas].[SITUACION].&amp;[" &amp; $C78 &amp; "]",
"[Base_Tarjetas].[TIPO]","[Base_Tarjetas].[TIPO].&amp;[" &amp; $C$1 &amp; "]")/1000,
0)</f>
        <v>0</v>
      </c>
      <c r="J78" s="8">
        <f>IFERROR(
GETPIVOTDATA("[Base_Tarjetas].[Importe]",TDinamica_R!$A$3,
"[Base_Tarjetas].[PERIODO]","[Base_Tarjetas].[PERIODO].&amp;[" &amp; TEXT(J$6,"yyyymm") &amp; "]",
"[Base_Tarjetas].[Metrica]","[Base_Tarjetas].[Metrica].&amp;[" &amp; $A78 &amp; "]",
"[Base_Tarjetas].[SEGMENTO_DESCRIP]","[Base_Tarjetas].[SEGMENTO_DESCRIP].&amp;[" &amp; $C$6 &amp; "]",
"[Base_Tarjetas].[SITUACION]","[Base_Tarjetas].[SITUACION].&amp;[" &amp; $C78 &amp; "]",
"[Base_Tarjetas].[TIPO]","[Base_Tarjetas].[TIPO].&amp;[" &amp; $C$1 &amp; "]")/1000,
0)</f>
        <v>0</v>
      </c>
      <c r="K78" s="8">
        <f>IFERROR(
GETPIVOTDATA("[Base_Tarjetas].[Importe]",TDinamica_R!$A$3,
"[Base_Tarjetas].[PERIODO]","[Base_Tarjetas].[PERIODO].&amp;[" &amp; TEXT(K$6,"yyyymm") &amp; "]",
"[Base_Tarjetas].[Metrica]","[Base_Tarjetas].[Metrica].&amp;[" &amp; $A78 &amp; "]",
"[Base_Tarjetas].[SEGMENTO_DESCRIP]","[Base_Tarjetas].[SEGMENTO_DESCRIP].&amp;[" &amp; $C$6 &amp; "]",
"[Base_Tarjetas].[SITUACION]","[Base_Tarjetas].[SITUACION].&amp;[" &amp; $C78 &amp; "]",
"[Base_Tarjetas].[TIPO]","[Base_Tarjetas].[TIPO].&amp;[" &amp; $C$1 &amp; "]")/1000,
0)</f>
        <v>0</v>
      </c>
      <c r="L78" s="8">
        <f>IFERROR(
GETPIVOTDATA("[Base_Tarjetas].[Importe]",TDinamica_R!$A$3,
"[Base_Tarjetas].[PERIODO]","[Base_Tarjetas].[PERIODO].&amp;[" &amp; TEXT(L$6,"yyyymm") &amp; "]",
"[Base_Tarjetas].[Metrica]","[Base_Tarjetas].[Metrica].&amp;[" &amp; $A78 &amp; "]",
"[Base_Tarjetas].[SEGMENTO_DESCRIP]","[Base_Tarjetas].[SEGMENTO_DESCRIP].&amp;[" &amp; $C$6 &amp; "]",
"[Base_Tarjetas].[SITUACION]","[Base_Tarjetas].[SITUACION].&amp;[" &amp; $C78 &amp; "]",
"[Base_Tarjetas].[TIPO]","[Base_Tarjetas].[TIPO].&amp;[" &amp; $C$1 &amp; "]")/1000,
0)</f>
        <v>0</v>
      </c>
      <c r="M78" s="8">
        <f>IFERROR(
GETPIVOTDATA("[Base_Tarjetas].[Importe]",TDinamica_R!$A$3,
"[Base_Tarjetas].[PERIODO]","[Base_Tarjetas].[PERIODO].&amp;[" &amp; TEXT(M$6,"yyyymm") &amp; "]",
"[Base_Tarjetas].[Metrica]","[Base_Tarjetas].[Metrica].&amp;[" &amp; $A78 &amp; "]",
"[Base_Tarjetas].[SEGMENTO_DESCRIP]","[Base_Tarjetas].[SEGMENTO_DESCRIP].&amp;[" &amp; $C$6 &amp; "]",
"[Base_Tarjetas].[SITUACION]","[Base_Tarjetas].[SITUACION].&amp;[" &amp; $C78 &amp; "]",
"[Base_Tarjetas].[TIPO]","[Base_Tarjetas].[TIPO].&amp;[" &amp; $C$1 &amp; "]")/1000,
0)</f>
        <v>0</v>
      </c>
      <c r="N78" s="8">
        <f>IFERROR(
GETPIVOTDATA("[Base_Tarjetas].[Importe]",TDinamica_R!$A$3,
"[Base_Tarjetas].[PERIODO]","[Base_Tarjetas].[PERIODO].&amp;[" &amp; TEXT(N$6,"yyyymm") &amp; "]",
"[Base_Tarjetas].[Metrica]","[Base_Tarjetas].[Metrica].&amp;[" &amp; $A78 &amp; "]",
"[Base_Tarjetas].[SEGMENTO_DESCRIP]","[Base_Tarjetas].[SEGMENTO_DESCRIP].&amp;[" &amp; $C$6 &amp; "]",
"[Base_Tarjetas].[SITUACION]","[Base_Tarjetas].[SITUACION].&amp;[" &amp; $C78 &amp; "]",
"[Base_Tarjetas].[TIPO]","[Base_Tarjetas].[TIPO].&amp;[" &amp; $C$1 &amp; "]")/1000,
0)</f>
        <v>0</v>
      </c>
      <c r="O78" s="8">
        <f>IFERROR(
GETPIVOTDATA("[Base_Tarjetas].[Importe]",TDinamica_R!$A$3,
"[Base_Tarjetas].[PERIODO]","[Base_Tarjetas].[PERIODO].&amp;[" &amp; TEXT(O$6,"yyyymm") &amp; "]",
"[Base_Tarjetas].[Metrica]","[Base_Tarjetas].[Metrica].&amp;[" &amp; $A78 &amp; "]",
"[Base_Tarjetas].[SEGMENTO_DESCRIP]","[Base_Tarjetas].[SEGMENTO_DESCRIP].&amp;[" &amp; $C$6 &amp; "]",
"[Base_Tarjetas].[SITUACION]","[Base_Tarjetas].[SITUACION].&amp;[" &amp; $C78 &amp; "]",
"[Base_Tarjetas].[TIPO]","[Base_Tarjetas].[TIPO].&amp;[" &amp; $C$1 &amp; "]")/1000,
0)</f>
        <v>0</v>
      </c>
      <c r="P78" s="8">
        <f>IFERROR(
GETPIVOTDATA("[Base_Tarjetas].[Importe]",TDinamica_R!$A$3,
"[Base_Tarjetas].[PERIODO]","[Base_Tarjetas].[PERIODO].&amp;[" &amp; TEXT(P$6,"yyyymm") &amp; "]",
"[Base_Tarjetas].[Metrica]","[Base_Tarjetas].[Metrica].&amp;[" &amp; $A78 &amp; "]",
"[Base_Tarjetas].[SEGMENTO_DESCRIP]","[Base_Tarjetas].[SEGMENTO_DESCRIP].&amp;[" &amp; $C$6 &amp; "]",
"[Base_Tarjetas].[SITUACION]","[Base_Tarjetas].[SITUACION].&amp;[" &amp; $C78 &amp; "]",
"[Base_Tarjetas].[TIPO]","[Base_Tarjetas].[TIPO].&amp;[" &amp; $C$1 &amp; "]")/1000,
0)</f>
        <v>0</v>
      </c>
      <c r="Q78" s="8">
        <f>IFERROR(
GETPIVOTDATA("[Base_Tarjetas].[Importe]",TDinamica_R!$A$3,
"[Base_Tarjetas].[PERIODO]","[Base_Tarjetas].[PERIODO].&amp;[" &amp; TEXT(Q$6,"yyyymm") &amp; "]",
"[Base_Tarjetas].[Metrica]","[Base_Tarjetas].[Metrica].&amp;[" &amp; $A78 &amp; "]",
"[Base_Tarjetas].[SEGMENTO_DESCRIP]","[Base_Tarjetas].[SEGMENTO_DESCRIP].&amp;[" &amp; $C$6 &amp; "]",
"[Base_Tarjetas].[SITUACION]","[Base_Tarjetas].[SITUACION].&amp;[" &amp; $C78 &amp; "]",
"[Base_Tarjetas].[TIPO]","[Base_Tarjetas].[TIPO].&amp;[" &amp; $C$1 &amp; "]")/1000,
0)</f>
        <v>0</v>
      </c>
      <c r="R78" s="8">
        <f>IFERROR(
GETPIVOTDATA("[Base_Tarjetas].[Importe]",TDinamica_R!$A$3,
"[Base_Tarjetas].[PERIODO]","[Base_Tarjetas].[PERIODO].&amp;[" &amp; TEXT(R$6,"yyyymm") &amp; "]",
"[Base_Tarjetas].[Metrica]","[Base_Tarjetas].[Metrica].&amp;[" &amp; $A78 &amp; "]",
"[Base_Tarjetas].[SEGMENTO_DESCRIP]","[Base_Tarjetas].[SEGMENTO_DESCRIP].&amp;[" &amp; $C$6 &amp; "]",
"[Base_Tarjetas].[SITUACION]","[Base_Tarjetas].[SITUACION].&amp;[" &amp; $C78 &amp; "]",
"[Base_Tarjetas].[TIPO]","[Base_Tarjetas].[TIPO].&amp;[" &amp; $C$1 &amp; "]")/1000,
0)</f>
        <v>0</v>
      </c>
      <c r="S78" s="8">
        <f>IFERROR(
GETPIVOTDATA("[Base_Tarjetas].[Importe]",TDinamica_R!$A$3,
"[Base_Tarjetas].[PERIODO]","[Base_Tarjetas].[PERIODO].&amp;[" &amp; TEXT(S$6,"yyyymm") &amp; "]",
"[Base_Tarjetas].[Metrica]","[Base_Tarjetas].[Metrica].&amp;[" &amp; $A78 &amp; "]",
"[Base_Tarjetas].[SEGMENTO_DESCRIP]","[Base_Tarjetas].[SEGMENTO_DESCRIP].&amp;[" &amp; $C$6 &amp; "]",
"[Base_Tarjetas].[SITUACION]","[Base_Tarjetas].[SITUACION].&amp;[" &amp; $C78 &amp; "]",
"[Base_Tarjetas].[TIPO]","[Base_Tarjetas].[TIPO].&amp;[" &amp; $C$1 &amp; "]")/1000,
0)</f>
        <v>0</v>
      </c>
      <c r="T78" s="8">
        <f>IFERROR(
GETPIVOTDATA("[Base_Tarjetas].[Importe]",TDinamica_R!$A$3,
"[Base_Tarjetas].[PERIODO]","[Base_Tarjetas].[PERIODO].&amp;[" &amp; TEXT(T$6,"yyyymm") &amp; "]",
"[Base_Tarjetas].[Metrica]","[Base_Tarjetas].[Metrica].&amp;[" &amp; $A78 &amp; "]",
"[Base_Tarjetas].[SEGMENTO_DESCRIP]","[Base_Tarjetas].[SEGMENTO_DESCRIP].&amp;[" &amp; $C$6 &amp; "]",
"[Base_Tarjetas].[SITUACION]","[Base_Tarjetas].[SITUACION].&amp;[" &amp; $C78 &amp; "]",
"[Base_Tarjetas].[TIPO]","[Base_Tarjetas].[TIPO].&amp;[" &amp; $C$1 &amp; "]")/1000,
0)</f>
        <v>0</v>
      </c>
      <c r="U78" s="8">
        <f>IFERROR(
GETPIVOTDATA("[Base_Tarjetas].[Importe]",TDinamica_R!$A$3,
"[Base_Tarjetas].[PERIODO]","[Base_Tarjetas].[PERIODO].&amp;[" &amp; TEXT(U$6,"yyyymm") &amp; "]",
"[Base_Tarjetas].[Metrica]","[Base_Tarjetas].[Metrica].&amp;[" &amp; $A78 &amp; "]",
"[Base_Tarjetas].[SEGMENTO_DESCRIP]","[Base_Tarjetas].[SEGMENTO_DESCRIP].&amp;[" &amp; $C$6 &amp; "]",
"[Base_Tarjetas].[SITUACION]","[Base_Tarjetas].[SITUACION].&amp;[" &amp; $C78 &amp; "]",
"[Base_Tarjetas].[TIPO]","[Base_Tarjetas].[TIPO].&amp;[" &amp; $C$1 &amp; "]")/1000,
0)</f>
        <v>0</v>
      </c>
      <c r="V78" s="8">
        <f>IFERROR(
GETPIVOTDATA("[Base_Tarjetas].[Importe]",TDinamica_R!$A$3,
"[Base_Tarjetas].[PERIODO]","[Base_Tarjetas].[PERIODO].&amp;[" &amp; TEXT(V$6,"yyyymm") &amp; "]",
"[Base_Tarjetas].[Metrica]","[Base_Tarjetas].[Metrica].&amp;[" &amp; $A78 &amp; "]",
"[Base_Tarjetas].[SEGMENTO_DESCRIP]","[Base_Tarjetas].[SEGMENTO_DESCRIP].&amp;[" &amp; $C$6 &amp; "]",
"[Base_Tarjetas].[SITUACION]","[Base_Tarjetas].[SITUACION].&amp;[" &amp; $C78 &amp; "]",
"[Base_Tarjetas].[TIPO]","[Base_Tarjetas].[TIPO].&amp;[" &amp; $C$1 &amp; "]")/1000,
0)</f>
        <v>0</v>
      </c>
      <c r="W78" s="8">
        <f>IFERROR(
GETPIVOTDATA("[Base_Tarjetas].[Importe]",TDinamica_R!$A$3,
"[Base_Tarjetas].[PERIODO]","[Base_Tarjetas].[PERIODO].&amp;[" &amp; TEXT(W$6,"yyyymm") &amp; "]",
"[Base_Tarjetas].[Metrica]","[Base_Tarjetas].[Metrica].&amp;[" &amp; $A78 &amp; "]",
"[Base_Tarjetas].[SEGMENTO_DESCRIP]","[Base_Tarjetas].[SEGMENTO_DESCRIP].&amp;[" &amp; $C$6 &amp; "]",
"[Base_Tarjetas].[SITUACION]","[Base_Tarjetas].[SITUACION].&amp;[" &amp; $C78 &amp; "]",
"[Base_Tarjetas].[TIPO]","[Base_Tarjetas].[TIPO].&amp;[" &amp; $C$1 &amp; "]")/1000,
0)</f>
        <v>0</v>
      </c>
      <c r="X78" s="8">
        <f>IFERROR(
GETPIVOTDATA("[Base_Tarjetas].[Importe]",TDinamica_R!$A$3,
"[Base_Tarjetas].[PERIODO]","[Base_Tarjetas].[PERIODO].&amp;[" &amp; TEXT(X$6,"yyyymm") &amp; "]",
"[Base_Tarjetas].[Metrica]","[Base_Tarjetas].[Metrica].&amp;[" &amp; $A78 &amp; "]",
"[Base_Tarjetas].[SEGMENTO_DESCRIP]","[Base_Tarjetas].[SEGMENTO_DESCRIP].&amp;[" &amp; $C$6 &amp; "]",
"[Base_Tarjetas].[SITUACION]","[Base_Tarjetas].[SITUACION].&amp;[" &amp; $C78 &amp; "]",
"[Base_Tarjetas].[TIPO]","[Base_Tarjetas].[TIPO].&amp;[" &amp; $C$1 &amp; "]")/1000,
0)</f>
        <v>0</v>
      </c>
      <c r="Y78" s="8">
        <f>IFERROR(
GETPIVOTDATA("[Base_Tarjetas].[Importe]",TDinamica_R!$A$3,
"[Base_Tarjetas].[PERIODO]","[Base_Tarjetas].[PERIODO].&amp;[" &amp; TEXT(Y$6,"yyyymm") &amp; "]",
"[Base_Tarjetas].[Metrica]","[Base_Tarjetas].[Metrica].&amp;[" &amp; $A78 &amp; "]",
"[Base_Tarjetas].[SEGMENTO_DESCRIP]","[Base_Tarjetas].[SEGMENTO_DESCRIP].&amp;[" &amp; $C$6 &amp; "]",
"[Base_Tarjetas].[SITUACION]","[Base_Tarjetas].[SITUACION].&amp;[" &amp; $C78 &amp; "]",
"[Base_Tarjetas].[TIPO]","[Base_Tarjetas].[TIPO].&amp;[" &amp; $C$1 &amp; "]")/1000,
0)</f>
        <v>0</v>
      </c>
      <c r="Z78" s="8">
        <f>IFERROR(
GETPIVOTDATA("[Base_Tarjetas].[Importe]",TDinamica_R!$A$3,
"[Base_Tarjetas].[PERIODO]","[Base_Tarjetas].[PERIODO].&amp;[" &amp; TEXT(Z$6,"yyyymm") &amp; "]",
"[Base_Tarjetas].[Metrica]","[Base_Tarjetas].[Metrica].&amp;[" &amp; $A78 &amp; "]",
"[Base_Tarjetas].[SEGMENTO_DESCRIP]","[Base_Tarjetas].[SEGMENTO_DESCRIP].&amp;[" &amp; $C$6 &amp; "]",
"[Base_Tarjetas].[SITUACION]","[Base_Tarjetas].[SITUACION].&amp;[" &amp; $C78 &amp; "]",
"[Base_Tarjetas].[TIPO]","[Base_Tarjetas].[TIPO].&amp;[" &amp; $C$1 &amp; "]")/1000,
0)</f>
        <v>0</v>
      </c>
      <c r="AA78" s="8">
        <f>IFERROR(
GETPIVOTDATA("[Base_Tarjetas].[Importe]",TDinamica_R!$A$3,
"[Base_Tarjetas].[PERIODO]","[Base_Tarjetas].[PERIODO].&amp;[" &amp; TEXT(AA$6,"yyyymm") &amp; "]",
"[Base_Tarjetas].[Metrica]","[Base_Tarjetas].[Metrica].&amp;[" &amp; $A78 &amp; "]",
"[Base_Tarjetas].[SEGMENTO_DESCRIP]","[Base_Tarjetas].[SEGMENTO_DESCRIP].&amp;[" &amp; $C$6 &amp; "]",
"[Base_Tarjetas].[SITUACION]","[Base_Tarjetas].[SITUACION].&amp;[" &amp; $C78 &amp; "]",
"[Base_Tarjetas].[TIPO]","[Base_Tarjetas].[TIPO].&amp;[" &amp; $C$1 &amp; "]")/1000,
0)</f>
        <v>0</v>
      </c>
      <c r="AB78" s="8">
        <f>IFERROR(
GETPIVOTDATA("[Base_Tarjetas].[Importe]",TDinamica_R!$A$3,
"[Base_Tarjetas].[PERIODO]","[Base_Tarjetas].[PERIODO].&amp;[" &amp; TEXT(AB$6,"yyyymm") &amp; "]",
"[Base_Tarjetas].[Metrica]","[Base_Tarjetas].[Metrica].&amp;[" &amp; $A78 &amp; "]",
"[Base_Tarjetas].[SEGMENTO_DESCRIP]","[Base_Tarjetas].[SEGMENTO_DESCRIP].&amp;[" &amp; $C$6 &amp; "]",
"[Base_Tarjetas].[SITUACION]","[Base_Tarjetas].[SITUACION].&amp;[" &amp; $C78 &amp; "]",
"[Base_Tarjetas].[TIPO]","[Base_Tarjetas].[TIPO].&amp;[" &amp; $C$1 &amp; "]")/1000,
0)</f>
        <v>0</v>
      </c>
      <c r="AC78" s="8">
        <f>IFERROR(
GETPIVOTDATA("[Base_Tarjetas].[Importe]",TDinamica_R!$A$3,
"[Base_Tarjetas].[PERIODO]","[Base_Tarjetas].[PERIODO].&amp;[" &amp; TEXT(AC$6,"yyyymm") &amp; "]",
"[Base_Tarjetas].[Metrica]","[Base_Tarjetas].[Metrica].&amp;[" &amp; $A78 &amp; "]",
"[Base_Tarjetas].[SEGMENTO_DESCRIP]","[Base_Tarjetas].[SEGMENTO_DESCRIP].&amp;[" &amp; $C$6 &amp; "]",
"[Base_Tarjetas].[SITUACION]","[Base_Tarjetas].[SITUACION].&amp;[" &amp; $C78 &amp; "]",
"[Base_Tarjetas].[TIPO]","[Base_Tarjetas].[TIPO].&amp;[" &amp; $C$1 &amp; "]")/1000,
0)</f>
        <v>0</v>
      </c>
      <c r="AD78" s="8">
        <f>IFERROR(
GETPIVOTDATA("[Base_Tarjetas].[Importe]",TDinamica_R!$A$3,
"[Base_Tarjetas].[PERIODO]","[Base_Tarjetas].[PERIODO].&amp;[" &amp; TEXT(AD$6,"yyyymm") &amp; "]",
"[Base_Tarjetas].[Metrica]","[Base_Tarjetas].[Metrica].&amp;[" &amp; $A78 &amp; "]",
"[Base_Tarjetas].[SEGMENTO_DESCRIP]","[Base_Tarjetas].[SEGMENTO_DESCRIP].&amp;[" &amp; $C$6 &amp; "]",
"[Base_Tarjetas].[SITUACION]","[Base_Tarjetas].[SITUACION].&amp;[" &amp; $C78 &amp; "]",
"[Base_Tarjetas].[TIPO]","[Base_Tarjetas].[TIPO].&amp;[" &amp; $C$1 &amp; "]")/1000,
0)</f>
        <v>0</v>
      </c>
      <c r="AE78" s="8">
        <f>IFERROR(
GETPIVOTDATA("[Base_Tarjetas].[Importe]",TDinamica_R!$A$3,
"[Base_Tarjetas].[PERIODO]","[Base_Tarjetas].[PERIODO].&amp;[" &amp; TEXT(AE$6,"yyyymm") &amp; "]",
"[Base_Tarjetas].[Metrica]","[Base_Tarjetas].[Metrica].&amp;[" &amp; $A78 &amp; "]",
"[Base_Tarjetas].[SEGMENTO_DESCRIP]","[Base_Tarjetas].[SEGMENTO_DESCRIP].&amp;[" &amp; $C$6 &amp; "]",
"[Base_Tarjetas].[SITUACION]","[Base_Tarjetas].[SITUACION].&amp;[" &amp; $C78 &amp; "]",
"[Base_Tarjetas].[TIPO]","[Base_Tarjetas].[TIPO].&amp;[" &amp; $C$1 &amp; "]")/1000,
0)</f>
        <v>0</v>
      </c>
      <c r="AF78" s="8">
        <f>IFERROR(
GETPIVOTDATA("[Base_Tarjetas].[Importe]",TDinamica_R!$A$3,
"[Base_Tarjetas].[PERIODO]","[Base_Tarjetas].[PERIODO].&amp;[" &amp; TEXT(AF$6,"yyyymm") &amp; "]",
"[Base_Tarjetas].[Metrica]","[Base_Tarjetas].[Metrica].&amp;[" &amp; $A78 &amp; "]",
"[Base_Tarjetas].[SEGMENTO_DESCRIP]","[Base_Tarjetas].[SEGMENTO_DESCRIP].&amp;[" &amp; $C$6 &amp; "]",
"[Base_Tarjetas].[SITUACION]","[Base_Tarjetas].[SITUACION].&amp;[" &amp; $C78 &amp; "]",
"[Base_Tarjetas].[TIPO]","[Base_Tarjetas].[TIPO].&amp;[" &amp; $C$1 &amp; "]")/1000,
0)</f>
        <v>0</v>
      </c>
      <c r="AG78" s="8">
        <f>IFERROR(
GETPIVOTDATA("[Base_Tarjetas].[Importe]",TDinamica_R!$A$3,
"[Base_Tarjetas].[PERIODO]","[Base_Tarjetas].[PERIODO].&amp;[" &amp; TEXT(AG$6,"yyyymm") &amp; "]",
"[Base_Tarjetas].[Metrica]","[Base_Tarjetas].[Metrica].&amp;[" &amp; $A78 &amp; "]",
"[Base_Tarjetas].[SEGMENTO_DESCRIP]","[Base_Tarjetas].[SEGMENTO_DESCRIP].&amp;[" &amp; $C$6 &amp; "]",
"[Base_Tarjetas].[SITUACION]","[Base_Tarjetas].[SITUACION].&amp;[" &amp; $C78 &amp; "]",
"[Base_Tarjetas].[TIPO]","[Base_Tarjetas].[TIPO].&amp;[" &amp; $C$1 &amp; "]")/1000,
0)</f>
        <v>0</v>
      </c>
      <c r="AH78" s="8">
        <f>IFERROR(
GETPIVOTDATA("[Base_Tarjetas].[Importe]",TDinamica_R!$A$3,
"[Base_Tarjetas].[PERIODO]","[Base_Tarjetas].[PERIODO].&amp;[" &amp; TEXT(AH$6,"yyyymm") &amp; "]",
"[Base_Tarjetas].[Metrica]","[Base_Tarjetas].[Metrica].&amp;[" &amp; $A78 &amp; "]",
"[Base_Tarjetas].[SEGMENTO_DESCRIP]","[Base_Tarjetas].[SEGMENTO_DESCRIP].&amp;[" &amp; $C$6 &amp; "]",
"[Base_Tarjetas].[SITUACION]","[Base_Tarjetas].[SITUACION].&amp;[" &amp; $C78 &amp; "]",
"[Base_Tarjetas].[TIPO]","[Base_Tarjetas].[TIPO].&amp;[" &amp; $C$1 &amp; "]")/1000,
0)</f>
        <v>0</v>
      </c>
      <c r="AI78" s="8">
        <f>IFERROR(
GETPIVOTDATA("[Base_Tarjetas].[Importe]",TDinamica_R!$A$3,
"[Base_Tarjetas].[PERIODO]","[Base_Tarjetas].[PERIODO].&amp;[" &amp; TEXT(AI$6,"yyyymm") &amp; "]",
"[Base_Tarjetas].[Metrica]","[Base_Tarjetas].[Metrica].&amp;[" &amp; $A78 &amp; "]",
"[Base_Tarjetas].[SEGMENTO_DESCRIP]","[Base_Tarjetas].[SEGMENTO_DESCRIP].&amp;[" &amp; $C$6 &amp; "]",
"[Base_Tarjetas].[SITUACION]","[Base_Tarjetas].[SITUACION].&amp;[" &amp; $C78 &amp; "]",
"[Base_Tarjetas].[TIPO]","[Base_Tarjetas].[TIPO].&amp;[" &amp; $C$1 &amp; "]")/1000,
0)</f>
        <v>0</v>
      </c>
      <c r="AJ78" s="8">
        <f>IFERROR(
GETPIVOTDATA("[Base_Tarjetas].[Importe]",TDinamica_R!$A$3,
"[Base_Tarjetas].[PERIODO]","[Base_Tarjetas].[PERIODO].&amp;[" &amp; TEXT(AJ$6,"yyyymm") &amp; "]",
"[Base_Tarjetas].[Metrica]","[Base_Tarjetas].[Metrica].&amp;[" &amp; $A78 &amp; "]",
"[Base_Tarjetas].[SEGMENTO_DESCRIP]","[Base_Tarjetas].[SEGMENTO_DESCRIP].&amp;[" &amp; $C$6 &amp; "]",
"[Base_Tarjetas].[SITUACION]","[Base_Tarjetas].[SITUACION].&amp;[" &amp; $C78 &amp; "]",
"[Base_Tarjetas].[TIPO]","[Base_Tarjetas].[TIPO].&amp;[" &amp; $C$1 &amp; "]")/1000,
0)</f>
        <v>0</v>
      </c>
      <c r="AK78" s="8">
        <f>IFERROR(
GETPIVOTDATA("[Base_Tarjetas].[Importe]",TDinamica_R!$A$3,
"[Base_Tarjetas].[PERIODO]","[Base_Tarjetas].[PERIODO].&amp;[" &amp; TEXT(AK$6,"yyyymm") &amp; "]",
"[Base_Tarjetas].[Metrica]","[Base_Tarjetas].[Metrica].&amp;[" &amp; $A78 &amp; "]",
"[Base_Tarjetas].[SEGMENTO_DESCRIP]","[Base_Tarjetas].[SEGMENTO_DESCRIP].&amp;[" &amp; $C$6 &amp; "]",
"[Base_Tarjetas].[SITUACION]","[Base_Tarjetas].[SITUACION].&amp;[" &amp; $C78 &amp; "]",
"[Base_Tarjetas].[TIPO]","[Base_Tarjetas].[TIPO].&amp;[" &amp; $C$1 &amp; "]")/1000,
0)</f>
        <v>0</v>
      </c>
      <c r="AL78" s="8">
        <f>IFERROR(
GETPIVOTDATA("[Base_Tarjetas].[Importe]",TDinamica_R!$A$3,
"[Base_Tarjetas].[PERIODO]","[Base_Tarjetas].[PERIODO].&amp;[" &amp; TEXT(AL$6,"yyyymm") &amp; "]",
"[Base_Tarjetas].[Metrica]","[Base_Tarjetas].[Metrica].&amp;[" &amp; $A78 &amp; "]",
"[Base_Tarjetas].[SEGMENTO_DESCRIP]","[Base_Tarjetas].[SEGMENTO_DESCRIP].&amp;[" &amp; $C$6 &amp; "]",
"[Base_Tarjetas].[SITUACION]","[Base_Tarjetas].[SITUACION].&amp;[" &amp; $C78 &amp; "]",
"[Base_Tarjetas].[TIPO]","[Base_Tarjetas].[TIPO].&amp;[" &amp; $C$1 &amp; "]")/1000,
0)</f>
        <v>0</v>
      </c>
      <c r="AM78" s="8">
        <f>IFERROR(
GETPIVOTDATA("[Base_Tarjetas].[Importe]",TDinamica_R!$A$3,
"[Base_Tarjetas].[PERIODO]","[Base_Tarjetas].[PERIODO].&amp;[" &amp; TEXT(AM$6,"yyyymm") &amp; "]",
"[Base_Tarjetas].[Metrica]","[Base_Tarjetas].[Metrica].&amp;[" &amp; $A78 &amp; "]",
"[Base_Tarjetas].[SEGMENTO_DESCRIP]","[Base_Tarjetas].[SEGMENTO_DESCRIP].&amp;[" &amp; $C$6 &amp; "]",
"[Base_Tarjetas].[SITUACION]","[Base_Tarjetas].[SITUACION].&amp;[" &amp; $C78 &amp; "]",
"[Base_Tarjetas].[TIPO]","[Base_Tarjetas].[TIPO].&amp;[" &amp; $C$1 &amp; "]")/1000,
0)</f>
        <v>0</v>
      </c>
      <c r="AN78" s="8">
        <f>IFERROR(
GETPIVOTDATA("[Base_Tarjetas].[Importe]",TDinamica_R!$A$3,
"[Base_Tarjetas].[PERIODO]","[Base_Tarjetas].[PERIODO].&amp;[" &amp; TEXT(AN$6,"yyyymm") &amp; "]",
"[Base_Tarjetas].[Metrica]","[Base_Tarjetas].[Metrica].&amp;[" &amp; $A78 &amp; "]",
"[Base_Tarjetas].[SEGMENTO_DESCRIP]","[Base_Tarjetas].[SEGMENTO_DESCRIP].&amp;[" &amp; $C$6 &amp; "]",
"[Base_Tarjetas].[SITUACION]","[Base_Tarjetas].[SITUACION].&amp;[" &amp; $C78 &amp; "]",
"[Base_Tarjetas].[TIPO]","[Base_Tarjetas].[TIPO].&amp;[" &amp; $C$1 &amp; "]")/1000,
0)</f>
        <v>0</v>
      </c>
      <c r="AO78" s="8">
        <f>IFERROR(
GETPIVOTDATA("[Base_Tarjetas].[Importe]",TDinamica_R!$A$3,
"[Base_Tarjetas].[PERIODO]","[Base_Tarjetas].[PERIODO].&amp;[" &amp; TEXT(AO$6,"yyyymm") &amp; "]",
"[Base_Tarjetas].[Metrica]","[Base_Tarjetas].[Metrica].&amp;[" &amp; $A78 &amp; "]",
"[Base_Tarjetas].[SEGMENTO_DESCRIP]","[Base_Tarjetas].[SEGMENTO_DESCRIP].&amp;[" &amp; $C$6 &amp; "]",
"[Base_Tarjetas].[SITUACION]","[Base_Tarjetas].[SITUACION].&amp;[" &amp; $C78 &amp; "]",
"[Base_Tarjetas].[TIPO]","[Base_Tarjetas].[TIPO].&amp;[" &amp; $C$1 &amp; "]")/1000,
0)</f>
        <v>0</v>
      </c>
      <c r="AP78" s="8">
        <f>IFERROR(
GETPIVOTDATA("[Base_Tarjetas].[Importe]",TDinamica_R!$A$3,
"[Base_Tarjetas].[PERIODO]","[Base_Tarjetas].[PERIODO].&amp;[" &amp; TEXT(AP$6,"yyyymm") &amp; "]",
"[Base_Tarjetas].[Metrica]","[Base_Tarjetas].[Metrica].&amp;[" &amp; $A78 &amp; "]",
"[Base_Tarjetas].[SEGMENTO_DESCRIP]","[Base_Tarjetas].[SEGMENTO_DESCRIP].&amp;[" &amp; $C$6 &amp; "]",
"[Base_Tarjetas].[SITUACION]","[Base_Tarjetas].[SITUACION].&amp;[" &amp; $C78 &amp; "]",
"[Base_Tarjetas].[TIPO]","[Base_Tarjetas].[TIPO].&amp;[" &amp; $C$1 &amp; "]")/1000,
0)</f>
        <v>0</v>
      </c>
      <c r="AQ78" s="8">
        <f>IFERROR(
GETPIVOTDATA("[Base_Tarjetas].[Importe]",TDinamica_R!$A$3,
"[Base_Tarjetas].[PERIODO]","[Base_Tarjetas].[PERIODO].&amp;[" &amp; TEXT(AQ$6,"yyyymm") &amp; "]",
"[Base_Tarjetas].[Metrica]","[Base_Tarjetas].[Metrica].&amp;[" &amp; $A78 &amp; "]",
"[Base_Tarjetas].[SEGMENTO_DESCRIP]","[Base_Tarjetas].[SEGMENTO_DESCRIP].&amp;[" &amp; $C$6 &amp; "]",
"[Base_Tarjetas].[SITUACION]","[Base_Tarjetas].[SITUACION].&amp;[" &amp; $C78 &amp; "]",
"[Base_Tarjetas].[TIPO]","[Base_Tarjetas].[TIPO].&amp;[" &amp; $C$1 &amp; "]")/1000,
0)</f>
        <v>0</v>
      </c>
      <c r="AR78" s="8">
        <f>IFERROR(
GETPIVOTDATA("[Base_Tarjetas].[Importe]",TDinamica_R!$A$3,
"[Base_Tarjetas].[PERIODO]","[Base_Tarjetas].[PERIODO].&amp;[" &amp; TEXT(AR$6,"yyyymm") &amp; "]",
"[Base_Tarjetas].[Metrica]","[Base_Tarjetas].[Metrica].&amp;[" &amp; $A78 &amp; "]",
"[Base_Tarjetas].[SEGMENTO_DESCRIP]","[Base_Tarjetas].[SEGMENTO_DESCRIP].&amp;[" &amp; $C$6 &amp; "]",
"[Base_Tarjetas].[SITUACION]","[Base_Tarjetas].[SITUACION].&amp;[" &amp; $C78 &amp; "]",
"[Base_Tarjetas].[TIPO]","[Base_Tarjetas].[TIPO].&amp;[" &amp; $C$1 &amp; "]")/1000,
0)</f>
        <v>0</v>
      </c>
      <c r="AS78" s="8">
        <f>IFERROR(
GETPIVOTDATA("[Base_Tarjetas].[Importe]",TDinamica_R!$A$3,
"[Base_Tarjetas].[PERIODO]","[Base_Tarjetas].[PERIODO].&amp;[" &amp; TEXT(AS$6,"yyyymm") &amp; "]",
"[Base_Tarjetas].[Metrica]","[Base_Tarjetas].[Metrica].&amp;[" &amp; $A78 &amp; "]",
"[Base_Tarjetas].[SEGMENTO_DESCRIP]","[Base_Tarjetas].[SEGMENTO_DESCRIP].&amp;[" &amp; $C$6 &amp; "]",
"[Base_Tarjetas].[SITUACION]","[Base_Tarjetas].[SITUACION].&amp;[" &amp; $C78 &amp; "]",
"[Base_Tarjetas].[TIPO]","[Base_Tarjetas].[TIPO].&amp;[" &amp; $C$1 &amp; "]")/1000,
0)</f>
        <v>0</v>
      </c>
      <c r="AT78" s="8">
        <f>IFERROR(
GETPIVOTDATA("[Base_Tarjetas].[Importe]",TDinamica_R!$A$3,
"[Base_Tarjetas].[PERIODO]","[Base_Tarjetas].[PERIODO].&amp;[" &amp; TEXT(AT$6,"yyyymm") &amp; "]",
"[Base_Tarjetas].[Metrica]","[Base_Tarjetas].[Metrica].&amp;[" &amp; $A78 &amp; "]",
"[Base_Tarjetas].[SEGMENTO_DESCRIP]","[Base_Tarjetas].[SEGMENTO_DESCRIP].&amp;[" &amp; $C$6 &amp; "]",
"[Base_Tarjetas].[SITUACION]","[Base_Tarjetas].[SITUACION].&amp;[" &amp; $C78 &amp; "]",
"[Base_Tarjetas].[TIPO]","[Base_Tarjetas].[TIPO].&amp;[" &amp; $C$1 &amp; "]")/1000,
0)</f>
        <v>0</v>
      </c>
      <c r="AU78" s="8">
        <f>IFERROR(
GETPIVOTDATA("[Base_Tarjetas].[Importe]",TDinamica_R!$A$3,
"[Base_Tarjetas].[PERIODO]","[Base_Tarjetas].[PERIODO].&amp;[" &amp; TEXT(AU$6,"yyyymm") &amp; "]",
"[Base_Tarjetas].[Metrica]","[Base_Tarjetas].[Metrica].&amp;[" &amp; $A78 &amp; "]",
"[Base_Tarjetas].[SEGMENTO_DESCRIP]","[Base_Tarjetas].[SEGMENTO_DESCRIP].&amp;[" &amp; $C$6 &amp; "]",
"[Base_Tarjetas].[SITUACION]","[Base_Tarjetas].[SITUACION].&amp;[" &amp; $C78 &amp; "]",
"[Base_Tarjetas].[TIPO]","[Base_Tarjetas].[TIPO].&amp;[" &amp; $C$1 &amp; "]")/1000,
0)</f>
        <v>0</v>
      </c>
      <c r="AV78" s="8">
        <f>IFERROR(
GETPIVOTDATA("[Base_Tarjetas].[Importe]",TDinamica_R!$A$3,
"[Base_Tarjetas].[PERIODO]","[Base_Tarjetas].[PERIODO].&amp;[" &amp; TEXT(AV$6,"yyyymm") &amp; "]",
"[Base_Tarjetas].[Metrica]","[Base_Tarjetas].[Metrica].&amp;[" &amp; $A78 &amp; "]",
"[Base_Tarjetas].[SEGMENTO_DESCRIP]","[Base_Tarjetas].[SEGMENTO_DESCRIP].&amp;[" &amp; $C$6 &amp; "]",
"[Base_Tarjetas].[SITUACION]","[Base_Tarjetas].[SITUACION].&amp;[" &amp; $C78 &amp; "]",
"[Base_Tarjetas].[TIPO]","[Base_Tarjetas].[TIPO].&amp;[" &amp; $C$1 &amp; "]")/1000,
0)</f>
        <v>0</v>
      </c>
      <c r="AW78" s="8">
        <f>IFERROR(
GETPIVOTDATA("[Base_Tarjetas].[Importe]",TDinamica_R!$A$3,
"[Base_Tarjetas].[PERIODO]","[Base_Tarjetas].[PERIODO].&amp;[" &amp; TEXT(AW$6,"yyyymm") &amp; "]",
"[Base_Tarjetas].[Metrica]","[Base_Tarjetas].[Metrica].&amp;[" &amp; $A78 &amp; "]",
"[Base_Tarjetas].[SEGMENTO_DESCRIP]","[Base_Tarjetas].[SEGMENTO_DESCRIP].&amp;[" &amp; $C$6 &amp; "]",
"[Base_Tarjetas].[SITUACION]","[Base_Tarjetas].[SITUACION].&amp;[" &amp; $C78 &amp; "]",
"[Base_Tarjetas].[TIPO]","[Base_Tarjetas].[TIPO].&amp;[" &amp; $C$1 &amp; "]")/1000,
0)</f>
        <v>0</v>
      </c>
      <c r="AX78" s="8">
        <f>IFERROR(
GETPIVOTDATA("[Base_Tarjetas].[Importe]",TDinamica_R!$A$3,
"[Base_Tarjetas].[PERIODO]","[Base_Tarjetas].[PERIODO].&amp;[" &amp; TEXT(AX$6,"yyyymm") &amp; "]",
"[Base_Tarjetas].[Metrica]","[Base_Tarjetas].[Metrica].&amp;[" &amp; $A78 &amp; "]",
"[Base_Tarjetas].[SEGMENTO_DESCRIP]","[Base_Tarjetas].[SEGMENTO_DESCRIP].&amp;[" &amp; $C$6 &amp; "]",
"[Base_Tarjetas].[SITUACION]","[Base_Tarjetas].[SITUACION].&amp;[" &amp; $C78 &amp; "]",
"[Base_Tarjetas].[TIPO]","[Base_Tarjetas].[TIPO].&amp;[" &amp; $C$1 &amp; "]")/1000,
0)</f>
        <v>0</v>
      </c>
      <c r="AY78" s="8">
        <f>IFERROR(
GETPIVOTDATA("[Base_Tarjetas].[Importe]",TDinamica_R!$A$3,
"[Base_Tarjetas].[PERIODO]","[Base_Tarjetas].[PERIODO].&amp;[" &amp; TEXT(AY$6,"yyyymm") &amp; "]",
"[Base_Tarjetas].[Metrica]","[Base_Tarjetas].[Metrica].&amp;[" &amp; $A78 &amp; "]",
"[Base_Tarjetas].[SEGMENTO_DESCRIP]","[Base_Tarjetas].[SEGMENTO_DESCRIP].&amp;[" &amp; $C$6 &amp; "]",
"[Base_Tarjetas].[SITUACION]","[Base_Tarjetas].[SITUACION].&amp;[" &amp; $C78 &amp; "]",
"[Base_Tarjetas].[TIPO]","[Base_Tarjetas].[TIPO].&amp;[" &amp; $C$1 &amp; "]")/1000,
0)</f>
        <v>0</v>
      </c>
      <c r="AZ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TEXT(AZ$6,"yyyymm") &amp; "]"),
0)</f>
        <v>0</v>
      </c>
      <c r="BA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TEXT(BA$6,"yyyymm") &amp; "]"),
0)</f>
        <v>0</v>
      </c>
      <c r="BB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TEXT(BB$6,"yyyymm") &amp; "]"),
0)</f>
        <v>0</v>
      </c>
      <c r="BC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TEXT(BC$6,"yyyymm") &amp; "]"),
0)</f>
        <v>0</v>
      </c>
      <c r="BD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TEXT(BD$6,"yyyymm") &amp; "]"),
0)</f>
        <v>0</v>
      </c>
      <c r="BE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TEXT(BE$6,"yyyymm") &amp; "]"),
0)</f>
        <v>0</v>
      </c>
      <c r="BF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TEXT(BF$6,"yyyymm") &amp; "]"),
0)</f>
        <v>0</v>
      </c>
      <c r="BG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TEXT(BG$6,"yyyymm") &amp; "]"),
0)</f>
        <v>0</v>
      </c>
      <c r="BH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TEXT(BH$6,"yyyymm") &amp; "]"),
0)</f>
        <v>0</v>
      </c>
      <c r="BI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TEXT(BI$6,"yyyymm") &amp; "]"),
0)</f>
        <v>0</v>
      </c>
      <c r="BJ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TEXT(BJ$6,"yyyymm") &amp; "]"),
0)</f>
        <v>0</v>
      </c>
      <c r="BK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TEXT(BK$6,"yyyymm") &amp; "]"),
0)</f>
        <v>0</v>
      </c>
      <c r="BO78" s="24">
        <f t="shared" si="171"/>
        <v>0</v>
      </c>
      <c r="BP78" s="24">
        <f t="shared" si="171"/>
        <v>0</v>
      </c>
      <c r="BQ78" s="24">
        <f t="shared" si="171"/>
        <v>0</v>
      </c>
      <c r="BR78" s="24">
        <f t="shared" si="171"/>
        <v>0</v>
      </c>
      <c r="BS78" s="24">
        <f t="shared" si="171"/>
        <v>0</v>
      </c>
      <c r="BT78" s="24">
        <f t="shared" si="171"/>
        <v>0</v>
      </c>
    </row>
    <row r="79" spans="1:72" hidden="1" outlineLevel="1" x14ac:dyDescent="0.25">
      <c r="A79" s="11" t="s">
        <v>35</v>
      </c>
      <c r="C79" s="2" t="s">
        <v>95</v>
      </c>
      <c r="D79" s="8">
        <f>IFERROR(
GETPIVOTDATA("[Base_Tarjetas].[Importe]",TDinamica_R!$A$3,
"[Base_Tarjetas].[PERIODO]","[Base_Tarjetas].[PERIODO].&amp;[" &amp; TEXT(D$6,"yyyymm") &amp; "]",
"[Base_Tarjetas].[Metrica]","[Base_Tarjetas].[Metrica].&amp;[" &amp; $A79 &amp; "]",
"[Base_Tarjetas].[SEGMENTO_DESCRIP]","[Base_Tarjetas].[SEGMENTO_DESCRIP].&amp;[" &amp; $C$6 &amp; "]",
"[Base_Tarjetas].[SITUACION]","[Base_Tarjetas].[SITUACION].&amp;[" &amp; $C79 &amp; "]",
"[Base_Tarjetas].[TIPO]","[Base_Tarjetas].[TIPO].&amp;[" &amp; $C$1 &amp; "]")/1000,
0)</f>
        <v>0</v>
      </c>
      <c r="E79" s="8">
        <f>IFERROR(
GETPIVOTDATA("[Base_Tarjetas].[Importe]",TDinamica_R!$A$3,
"[Base_Tarjetas].[PERIODO]","[Base_Tarjetas].[PERIODO].&amp;[" &amp; TEXT(E$6,"yyyymm") &amp; "]",
"[Base_Tarjetas].[Metrica]","[Base_Tarjetas].[Metrica].&amp;[" &amp; $A79 &amp; "]",
"[Base_Tarjetas].[SEGMENTO_DESCRIP]","[Base_Tarjetas].[SEGMENTO_DESCRIP].&amp;[" &amp; $C$6 &amp; "]",
"[Base_Tarjetas].[SITUACION]","[Base_Tarjetas].[SITUACION].&amp;[" &amp; $C79 &amp; "]",
"[Base_Tarjetas].[TIPO]","[Base_Tarjetas].[TIPO].&amp;[" &amp; $C$1 &amp; "]")/1000,
0)</f>
        <v>0</v>
      </c>
      <c r="F79" s="8">
        <f>IFERROR(
GETPIVOTDATA("[Base_Tarjetas].[Importe]",TDinamica_R!$A$3,
"[Base_Tarjetas].[PERIODO]","[Base_Tarjetas].[PERIODO].&amp;[" &amp; TEXT(F$6,"yyyymm") &amp; "]",
"[Base_Tarjetas].[Metrica]","[Base_Tarjetas].[Metrica].&amp;[" &amp; $A79 &amp; "]",
"[Base_Tarjetas].[SEGMENTO_DESCRIP]","[Base_Tarjetas].[SEGMENTO_DESCRIP].&amp;[" &amp; $C$6 &amp; "]",
"[Base_Tarjetas].[SITUACION]","[Base_Tarjetas].[SITUACION].&amp;[" &amp; $C79 &amp; "]",
"[Base_Tarjetas].[TIPO]","[Base_Tarjetas].[TIPO].&amp;[" &amp; $C$1 &amp; "]")/1000,
0)</f>
        <v>0</v>
      </c>
      <c r="G79" s="8">
        <f>IFERROR(
GETPIVOTDATA("[Base_Tarjetas].[Importe]",TDinamica_R!$A$3,
"[Base_Tarjetas].[PERIODO]","[Base_Tarjetas].[PERIODO].&amp;[" &amp; TEXT(G$6,"yyyymm") &amp; "]",
"[Base_Tarjetas].[Metrica]","[Base_Tarjetas].[Metrica].&amp;[" &amp; $A79 &amp; "]",
"[Base_Tarjetas].[SEGMENTO_DESCRIP]","[Base_Tarjetas].[SEGMENTO_DESCRIP].&amp;[" &amp; $C$6 &amp; "]",
"[Base_Tarjetas].[SITUACION]","[Base_Tarjetas].[SITUACION].&amp;[" &amp; $C79 &amp; "]",
"[Base_Tarjetas].[TIPO]","[Base_Tarjetas].[TIPO].&amp;[" &amp; $C$1 &amp; "]")/1000,
0)</f>
        <v>0</v>
      </c>
      <c r="H79" s="8">
        <f>IFERROR(
GETPIVOTDATA("[Base_Tarjetas].[Importe]",TDinamica_R!$A$3,
"[Base_Tarjetas].[PERIODO]","[Base_Tarjetas].[PERIODO].&amp;[" &amp; TEXT(H$6,"yyyymm") &amp; "]",
"[Base_Tarjetas].[Metrica]","[Base_Tarjetas].[Metrica].&amp;[" &amp; $A79 &amp; "]",
"[Base_Tarjetas].[SEGMENTO_DESCRIP]","[Base_Tarjetas].[SEGMENTO_DESCRIP].&amp;[" &amp; $C$6 &amp; "]",
"[Base_Tarjetas].[SITUACION]","[Base_Tarjetas].[SITUACION].&amp;[" &amp; $C79 &amp; "]",
"[Base_Tarjetas].[TIPO]","[Base_Tarjetas].[TIPO].&amp;[" &amp; $C$1 &amp; "]")/1000,
0)</f>
        <v>0</v>
      </c>
      <c r="I79" s="8">
        <f>IFERROR(
GETPIVOTDATA("[Base_Tarjetas].[Importe]",TDinamica_R!$A$3,
"[Base_Tarjetas].[PERIODO]","[Base_Tarjetas].[PERIODO].&amp;[" &amp; TEXT(I$6,"yyyymm") &amp; "]",
"[Base_Tarjetas].[Metrica]","[Base_Tarjetas].[Metrica].&amp;[" &amp; $A79 &amp; "]",
"[Base_Tarjetas].[SEGMENTO_DESCRIP]","[Base_Tarjetas].[SEGMENTO_DESCRIP].&amp;[" &amp; $C$6 &amp; "]",
"[Base_Tarjetas].[SITUACION]","[Base_Tarjetas].[SITUACION].&amp;[" &amp; $C79 &amp; "]",
"[Base_Tarjetas].[TIPO]","[Base_Tarjetas].[TIPO].&amp;[" &amp; $C$1 &amp; "]")/1000,
0)</f>
        <v>0</v>
      </c>
      <c r="J79" s="8">
        <f>IFERROR(
GETPIVOTDATA("[Base_Tarjetas].[Importe]",TDinamica_R!$A$3,
"[Base_Tarjetas].[PERIODO]","[Base_Tarjetas].[PERIODO].&amp;[" &amp; TEXT(J$6,"yyyymm") &amp; "]",
"[Base_Tarjetas].[Metrica]","[Base_Tarjetas].[Metrica].&amp;[" &amp; $A79 &amp; "]",
"[Base_Tarjetas].[SEGMENTO_DESCRIP]","[Base_Tarjetas].[SEGMENTO_DESCRIP].&amp;[" &amp; $C$6 &amp; "]",
"[Base_Tarjetas].[SITUACION]","[Base_Tarjetas].[SITUACION].&amp;[" &amp; $C79 &amp; "]",
"[Base_Tarjetas].[TIPO]","[Base_Tarjetas].[TIPO].&amp;[" &amp; $C$1 &amp; "]")/1000,
0)</f>
        <v>0</v>
      </c>
      <c r="K79" s="8">
        <f>IFERROR(
GETPIVOTDATA("[Base_Tarjetas].[Importe]",TDinamica_R!$A$3,
"[Base_Tarjetas].[PERIODO]","[Base_Tarjetas].[PERIODO].&amp;[" &amp; TEXT(K$6,"yyyymm") &amp; "]",
"[Base_Tarjetas].[Metrica]","[Base_Tarjetas].[Metrica].&amp;[" &amp; $A79 &amp; "]",
"[Base_Tarjetas].[SEGMENTO_DESCRIP]","[Base_Tarjetas].[SEGMENTO_DESCRIP].&amp;[" &amp; $C$6 &amp; "]",
"[Base_Tarjetas].[SITUACION]","[Base_Tarjetas].[SITUACION].&amp;[" &amp; $C79 &amp; "]",
"[Base_Tarjetas].[TIPO]","[Base_Tarjetas].[TIPO].&amp;[" &amp; $C$1 &amp; "]")/1000,
0)</f>
        <v>0</v>
      </c>
      <c r="L79" s="8">
        <f>IFERROR(
GETPIVOTDATA("[Base_Tarjetas].[Importe]",TDinamica_R!$A$3,
"[Base_Tarjetas].[PERIODO]","[Base_Tarjetas].[PERIODO].&amp;[" &amp; TEXT(L$6,"yyyymm") &amp; "]",
"[Base_Tarjetas].[Metrica]","[Base_Tarjetas].[Metrica].&amp;[" &amp; $A79 &amp; "]",
"[Base_Tarjetas].[SEGMENTO_DESCRIP]","[Base_Tarjetas].[SEGMENTO_DESCRIP].&amp;[" &amp; $C$6 &amp; "]",
"[Base_Tarjetas].[SITUACION]","[Base_Tarjetas].[SITUACION].&amp;[" &amp; $C79 &amp; "]",
"[Base_Tarjetas].[TIPO]","[Base_Tarjetas].[TIPO].&amp;[" &amp; $C$1 &amp; "]")/1000,
0)</f>
        <v>0</v>
      </c>
      <c r="M79" s="8">
        <f>IFERROR(
GETPIVOTDATA("[Base_Tarjetas].[Importe]",TDinamica_R!$A$3,
"[Base_Tarjetas].[PERIODO]","[Base_Tarjetas].[PERIODO].&amp;[" &amp; TEXT(M$6,"yyyymm") &amp; "]",
"[Base_Tarjetas].[Metrica]","[Base_Tarjetas].[Metrica].&amp;[" &amp; $A79 &amp; "]",
"[Base_Tarjetas].[SEGMENTO_DESCRIP]","[Base_Tarjetas].[SEGMENTO_DESCRIP].&amp;[" &amp; $C$6 &amp; "]",
"[Base_Tarjetas].[SITUACION]","[Base_Tarjetas].[SITUACION].&amp;[" &amp; $C79 &amp; "]",
"[Base_Tarjetas].[TIPO]","[Base_Tarjetas].[TIPO].&amp;[" &amp; $C$1 &amp; "]")/1000,
0)</f>
        <v>0</v>
      </c>
      <c r="N79" s="8">
        <f>IFERROR(
GETPIVOTDATA("[Base_Tarjetas].[Importe]",TDinamica_R!$A$3,
"[Base_Tarjetas].[PERIODO]","[Base_Tarjetas].[PERIODO].&amp;[" &amp; TEXT(N$6,"yyyymm") &amp; "]",
"[Base_Tarjetas].[Metrica]","[Base_Tarjetas].[Metrica].&amp;[" &amp; $A79 &amp; "]",
"[Base_Tarjetas].[SEGMENTO_DESCRIP]","[Base_Tarjetas].[SEGMENTO_DESCRIP].&amp;[" &amp; $C$6 &amp; "]",
"[Base_Tarjetas].[SITUACION]","[Base_Tarjetas].[SITUACION].&amp;[" &amp; $C79 &amp; "]",
"[Base_Tarjetas].[TIPO]","[Base_Tarjetas].[TIPO].&amp;[" &amp; $C$1 &amp; "]")/1000,
0)</f>
        <v>0</v>
      </c>
      <c r="O79" s="8">
        <f>IFERROR(
GETPIVOTDATA("[Base_Tarjetas].[Importe]",TDinamica_R!$A$3,
"[Base_Tarjetas].[PERIODO]","[Base_Tarjetas].[PERIODO].&amp;[" &amp; TEXT(O$6,"yyyymm") &amp; "]",
"[Base_Tarjetas].[Metrica]","[Base_Tarjetas].[Metrica].&amp;[" &amp; $A79 &amp; "]",
"[Base_Tarjetas].[SEGMENTO_DESCRIP]","[Base_Tarjetas].[SEGMENTO_DESCRIP].&amp;[" &amp; $C$6 &amp; "]",
"[Base_Tarjetas].[SITUACION]","[Base_Tarjetas].[SITUACION].&amp;[" &amp; $C79 &amp; "]",
"[Base_Tarjetas].[TIPO]","[Base_Tarjetas].[TIPO].&amp;[" &amp; $C$1 &amp; "]")/1000,
0)</f>
        <v>0</v>
      </c>
      <c r="P79" s="8">
        <f>IFERROR(
GETPIVOTDATA("[Base_Tarjetas].[Importe]",TDinamica_R!$A$3,
"[Base_Tarjetas].[PERIODO]","[Base_Tarjetas].[PERIODO].&amp;[" &amp; TEXT(P$6,"yyyymm") &amp; "]",
"[Base_Tarjetas].[Metrica]","[Base_Tarjetas].[Metrica].&amp;[" &amp; $A79 &amp; "]",
"[Base_Tarjetas].[SEGMENTO_DESCRIP]","[Base_Tarjetas].[SEGMENTO_DESCRIP].&amp;[" &amp; $C$6 &amp; "]",
"[Base_Tarjetas].[SITUACION]","[Base_Tarjetas].[SITUACION].&amp;[" &amp; $C79 &amp; "]",
"[Base_Tarjetas].[TIPO]","[Base_Tarjetas].[TIPO].&amp;[" &amp; $C$1 &amp; "]")/1000,
0)</f>
        <v>0</v>
      </c>
      <c r="Q79" s="8">
        <f>IFERROR(
GETPIVOTDATA("[Base_Tarjetas].[Importe]",TDinamica_R!$A$3,
"[Base_Tarjetas].[PERIODO]","[Base_Tarjetas].[PERIODO].&amp;[" &amp; TEXT(Q$6,"yyyymm") &amp; "]",
"[Base_Tarjetas].[Metrica]","[Base_Tarjetas].[Metrica].&amp;[" &amp; $A79 &amp; "]",
"[Base_Tarjetas].[SEGMENTO_DESCRIP]","[Base_Tarjetas].[SEGMENTO_DESCRIP].&amp;[" &amp; $C$6 &amp; "]",
"[Base_Tarjetas].[SITUACION]","[Base_Tarjetas].[SITUACION].&amp;[" &amp; $C79 &amp; "]",
"[Base_Tarjetas].[TIPO]","[Base_Tarjetas].[TIPO].&amp;[" &amp; $C$1 &amp; "]")/1000,
0)</f>
        <v>0</v>
      </c>
      <c r="R79" s="8">
        <f>IFERROR(
GETPIVOTDATA("[Base_Tarjetas].[Importe]",TDinamica_R!$A$3,
"[Base_Tarjetas].[PERIODO]","[Base_Tarjetas].[PERIODO].&amp;[" &amp; TEXT(R$6,"yyyymm") &amp; "]",
"[Base_Tarjetas].[Metrica]","[Base_Tarjetas].[Metrica].&amp;[" &amp; $A79 &amp; "]",
"[Base_Tarjetas].[SEGMENTO_DESCRIP]","[Base_Tarjetas].[SEGMENTO_DESCRIP].&amp;[" &amp; $C$6 &amp; "]",
"[Base_Tarjetas].[SITUACION]","[Base_Tarjetas].[SITUACION].&amp;[" &amp; $C79 &amp; "]",
"[Base_Tarjetas].[TIPO]","[Base_Tarjetas].[TIPO].&amp;[" &amp; $C$1 &amp; "]")/1000,
0)</f>
        <v>0</v>
      </c>
      <c r="S79" s="8">
        <f>IFERROR(
GETPIVOTDATA("[Base_Tarjetas].[Importe]",TDinamica_R!$A$3,
"[Base_Tarjetas].[PERIODO]","[Base_Tarjetas].[PERIODO].&amp;[" &amp; TEXT(S$6,"yyyymm") &amp; "]",
"[Base_Tarjetas].[Metrica]","[Base_Tarjetas].[Metrica].&amp;[" &amp; $A79 &amp; "]",
"[Base_Tarjetas].[SEGMENTO_DESCRIP]","[Base_Tarjetas].[SEGMENTO_DESCRIP].&amp;[" &amp; $C$6 &amp; "]",
"[Base_Tarjetas].[SITUACION]","[Base_Tarjetas].[SITUACION].&amp;[" &amp; $C79 &amp; "]",
"[Base_Tarjetas].[TIPO]","[Base_Tarjetas].[TIPO].&amp;[" &amp; $C$1 &amp; "]")/1000,
0)</f>
        <v>0</v>
      </c>
      <c r="T79" s="8">
        <f>IFERROR(
GETPIVOTDATA("[Base_Tarjetas].[Importe]",TDinamica_R!$A$3,
"[Base_Tarjetas].[PERIODO]","[Base_Tarjetas].[PERIODO].&amp;[" &amp; TEXT(T$6,"yyyymm") &amp; "]",
"[Base_Tarjetas].[Metrica]","[Base_Tarjetas].[Metrica].&amp;[" &amp; $A79 &amp; "]",
"[Base_Tarjetas].[SEGMENTO_DESCRIP]","[Base_Tarjetas].[SEGMENTO_DESCRIP].&amp;[" &amp; $C$6 &amp; "]",
"[Base_Tarjetas].[SITUACION]","[Base_Tarjetas].[SITUACION].&amp;[" &amp; $C79 &amp; "]",
"[Base_Tarjetas].[TIPO]","[Base_Tarjetas].[TIPO].&amp;[" &amp; $C$1 &amp; "]")/1000,
0)</f>
        <v>0</v>
      </c>
      <c r="U79" s="8">
        <f>IFERROR(
GETPIVOTDATA("[Base_Tarjetas].[Importe]",TDinamica_R!$A$3,
"[Base_Tarjetas].[PERIODO]","[Base_Tarjetas].[PERIODO].&amp;[" &amp; TEXT(U$6,"yyyymm") &amp; "]",
"[Base_Tarjetas].[Metrica]","[Base_Tarjetas].[Metrica].&amp;[" &amp; $A79 &amp; "]",
"[Base_Tarjetas].[SEGMENTO_DESCRIP]","[Base_Tarjetas].[SEGMENTO_DESCRIP].&amp;[" &amp; $C$6 &amp; "]",
"[Base_Tarjetas].[SITUACION]","[Base_Tarjetas].[SITUACION].&amp;[" &amp; $C79 &amp; "]",
"[Base_Tarjetas].[TIPO]","[Base_Tarjetas].[TIPO].&amp;[" &amp; $C$1 &amp; "]")/1000,
0)</f>
        <v>0</v>
      </c>
      <c r="V79" s="8">
        <f>IFERROR(
GETPIVOTDATA("[Base_Tarjetas].[Importe]",TDinamica_R!$A$3,
"[Base_Tarjetas].[PERIODO]","[Base_Tarjetas].[PERIODO].&amp;[" &amp; TEXT(V$6,"yyyymm") &amp; "]",
"[Base_Tarjetas].[Metrica]","[Base_Tarjetas].[Metrica].&amp;[" &amp; $A79 &amp; "]",
"[Base_Tarjetas].[SEGMENTO_DESCRIP]","[Base_Tarjetas].[SEGMENTO_DESCRIP].&amp;[" &amp; $C$6 &amp; "]",
"[Base_Tarjetas].[SITUACION]","[Base_Tarjetas].[SITUACION].&amp;[" &amp; $C79 &amp; "]",
"[Base_Tarjetas].[TIPO]","[Base_Tarjetas].[TIPO].&amp;[" &amp; $C$1 &amp; "]")/1000,
0)</f>
        <v>0</v>
      </c>
      <c r="W79" s="8">
        <f>IFERROR(
GETPIVOTDATA("[Base_Tarjetas].[Importe]",TDinamica_R!$A$3,
"[Base_Tarjetas].[PERIODO]","[Base_Tarjetas].[PERIODO].&amp;[" &amp; TEXT(W$6,"yyyymm") &amp; "]",
"[Base_Tarjetas].[Metrica]","[Base_Tarjetas].[Metrica].&amp;[" &amp; $A79 &amp; "]",
"[Base_Tarjetas].[SEGMENTO_DESCRIP]","[Base_Tarjetas].[SEGMENTO_DESCRIP].&amp;[" &amp; $C$6 &amp; "]",
"[Base_Tarjetas].[SITUACION]","[Base_Tarjetas].[SITUACION].&amp;[" &amp; $C79 &amp; "]",
"[Base_Tarjetas].[TIPO]","[Base_Tarjetas].[TIPO].&amp;[" &amp; $C$1 &amp; "]")/1000,
0)</f>
        <v>0</v>
      </c>
      <c r="X79" s="8">
        <f>IFERROR(
GETPIVOTDATA("[Base_Tarjetas].[Importe]",TDinamica_R!$A$3,
"[Base_Tarjetas].[PERIODO]","[Base_Tarjetas].[PERIODO].&amp;[" &amp; TEXT(X$6,"yyyymm") &amp; "]",
"[Base_Tarjetas].[Metrica]","[Base_Tarjetas].[Metrica].&amp;[" &amp; $A79 &amp; "]",
"[Base_Tarjetas].[SEGMENTO_DESCRIP]","[Base_Tarjetas].[SEGMENTO_DESCRIP].&amp;[" &amp; $C$6 &amp; "]",
"[Base_Tarjetas].[SITUACION]","[Base_Tarjetas].[SITUACION].&amp;[" &amp; $C79 &amp; "]",
"[Base_Tarjetas].[TIPO]","[Base_Tarjetas].[TIPO].&amp;[" &amp; $C$1 &amp; "]")/1000,
0)</f>
        <v>0</v>
      </c>
      <c r="Y79" s="8">
        <f>IFERROR(
GETPIVOTDATA("[Base_Tarjetas].[Importe]",TDinamica_R!$A$3,
"[Base_Tarjetas].[PERIODO]","[Base_Tarjetas].[PERIODO].&amp;[" &amp; TEXT(Y$6,"yyyymm") &amp; "]",
"[Base_Tarjetas].[Metrica]","[Base_Tarjetas].[Metrica].&amp;[" &amp; $A79 &amp; "]",
"[Base_Tarjetas].[SEGMENTO_DESCRIP]","[Base_Tarjetas].[SEGMENTO_DESCRIP].&amp;[" &amp; $C$6 &amp; "]",
"[Base_Tarjetas].[SITUACION]","[Base_Tarjetas].[SITUACION].&amp;[" &amp; $C79 &amp; "]",
"[Base_Tarjetas].[TIPO]","[Base_Tarjetas].[TIPO].&amp;[" &amp; $C$1 &amp; "]")/1000,
0)</f>
        <v>0</v>
      </c>
      <c r="Z79" s="8">
        <f>IFERROR(
GETPIVOTDATA("[Base_Tarjetas].[Importe]",TDinamica_R!$A$3,
"[Base_Tarjetas].[PERIODO]","[Base_Tarjetas].[PERIODO].&amp;[" &amp; TEXT(Z$6,"yyyymm") &amp; "]",
"[Base_Tarjetas].[Metrica]","[Base_Tarjetas].[Metrica].&amp;[" &amp; $A79 &amp; "]",
"[Base_Tarjetas].[SEGMENTO_DESCRIP]","[Base_Tarjetas].[SEGMENTO_DESCRIP].&amp;[" &amp; $C$6 &amp; "]",
"[Base_Tarjetas].[SITUACION]","[Base_Tarjetas].[SITUACION].&amp;[" &amp; $C79 &amp; "]",
"[Base_Tarjetas].[TIPO]","[Base_Tarjetas].[TIPO].&amp;[" &amp; $C$1 &amp; "]")/1000,
0)</f>
        <v>0</v>
      </c>
      <c r="AA79" s="8">
        <f>IFERROR(
GETPIVOTDATA("[Base_Tarjetas].[Importe]",TDinamica_R!$A$3,
"[Base_Tarjetas].[PERIODO]","[Base_Tarjetas].[PERIODO].&amp;[" &amp; TEXT(AA$6,"yyyymm") &amp; "]",
"[Base_Tarjetas].[Metrica]","[Base_Tarjetas].[Metrica].&amp;[" &amp; $A79 &amp; "]",
"[Base_Tarjetas].[SEGMENTO_DESCRIP]","[Base_Tarjetas].[SEGMENTO_DESCRIP].&amp;[" &amp; $C$6 &amp; "]",
"[Base_Tarjetas].[SITUACION]","[Base_Tarjetas].[SITUACION].&amp;[" &amp; $C79 &amp; "]",
"[Base_Tarjetas].[TIPO]","[Base_Tarjetas].[TIPO].&amp;[" &amp; $C$1 &amp; "]")/1000,
0)</f>
        <v>0</v>
      </c>
      <c r="AB79" s="8">
        <f>IFERROR(
GETPIVOTDATA("[Base_Tarjetas].[Importe]",TDinamica_R!$A$3,
"[Base_Tarjetas].[PERIODO]","[Base_Tarjetas].[PERIODO].&amp;[" &amp; TEXT(AB$6,"yyyymm") &amp; "]",
"[Base_Tarjetas].[Metrica]","[Base_Tarjetas].[Metrica].&amp;[" &amp; $A79 &amp; "]",
"[Base_Tarjetas].[SEGMENTO_DESCRIP]","[Base_Tarjetas].[SEGMENTO_DESCRIP].&amp;[" &amp; $C$6 &amp; "]",
"[Base_Tarjetas].[SITUACION]","[Base_Tarjetas].[SITUACION].&amp;[" &amp; $C79 &amp; "]",
"[Base_Tarjetas].[TIPO]","[Base_Tarjetas].[TIPO].&amp;[" &amp; $C$1 &amp; "]")/1000,
0)</f>
        <v>0</v>
      </c>
      <c r="AC79" s="8">
        <f>IFERROR(
GETPIVOTDATA("[Base_Tarjetas].[Importe]",TDinamica_R!$A$3,
"[Base_Tarjetas].[PERIODO]","[Base_Tarjetas].[PERIODO].&amp;[" &amp; TEXT(AC$6,"yyyymm") &amp; "]",
"[Base_Tarjetas].[Metrica]","[Base_Tarjetas].[Metrica].&amp;[" &amp; $A79 &amp; "]",
"[Base_Tarjetas].[SEGMENTO_DESCRIP]","[Base_Tarjetas].[SEGMENTO_DESCRIP].&amp;[" &amp; $C$6 &amp; "]",
"[Base_Tarjetas].[SITUACION]","[Base_Tarjetas].[SITUACION].&amp;[" &amp; $C79 &amp; "]",
"[Base_Tarjetas].[TIPO]","[Base_Tarjetas].[TIPO].&amp;[" &amp; $C$1 &amp; "]")/1000,
0)</f>
        <v>0</v>
      </c>
      <c r="AD79" s="8">
        <f>IFERROR(
GETPIVOTDATA("[Base_Tarjetas].[Importe]",TDinamica_R!$A$3,
"[Base_Tarjetas].[PERIODO]","[Base_Tarjetas].[PERIODO].&amp;[" &amp; TEXT(AD$6,"yyyymm") &amp; "]",
"[Base_Tarjetas].[Metrica]","[Base_Tarjetas].[Metrica].&amp;[" &amp; $A79 &amp; "]",
"[Base_Tarjetas].[SEGMENTO_DESCRIP]","[Base_Tarjetas].[SEGMENTO_DESCRIP].&amp;[" &amp; $C$6 &amp; "]",
"[Base_Tarjetas].[SITUACION]","[Base_Tarjetas].[SITUACION].&amp;[" &amp; $C79 &amp; "]",
"[Base_Tarjetas].[TIPO]","[Base_Tarjetas].[TIPO].&amp;[" &amp; $C$1 &amp; "]")/1000,
0)</f>
        <v>0</v>
      </c>
      <c r="AE79" s="8">
        <f>IFERROR(
GETPIVOTDATA("[Base_Tarjetas].[Importe]",TDinamica_R!$A$3,
"[Base_Tarjetas].[PERIODO]","[Base_Tarjetas].[PERIODO].&amp;[" &amp; TEXT(AE$6,"yyyymm") &amp; "]",
"[Base_Tarjetas].[Metrica]","[Base_Tarjetas].[Metrica].&amp;[" &amp; $A79 &amp; "]",
"[Base_Tarjetas].[SEGMENTO_DESCRIP]","[Base_Tarjetas].[SEGMENTO_DESCRIP].&amp;[" &amp; $C$6 &amp; "]",
"[Base_Tarjetas].[SITUACION]","[Base_Tarjetas].[SITUACION].&amp;[" &amp; $C79 &amp; "]",
"[Base_Tarjetas].[TIPO]","[Base_Tarjetas].[TIPO].&amp;[" &amp; $C$1 &amp; "]")/1000,
0)</f>
        <v>0</v>
      </c>
      <c r="AF79" s="8">
        <f>IFERROR(
GETPIVOTDATA("[Base_Tarjetas].[Importe]",TDinamica_R!$A$3,
"[Base_Tarjetas].[PERIODO]","[Base_Tarjetas].[PERIODO].&amp;[" &amp; TEXT(AF$6,"yyyymm") &amp; "]",
"[Base_Tarjetas].[Metrica]","[Base_Tarjetas].[Metrica].&amp;[" &amp; $A79 &amp; "]",
"[Base_Tarjetas].[SEGMENTO_DESCRIP]","[Base_Tarjetas].[SEGMENTO_DESCRIP].&amp;[" &amp; $C$6 &amp; "]",
"[Base_Tarjetas].[SITUACION]","[Base_Tarjetas].[SITUACION].&amp;[" &amp; $C79 &amp; "]",
"[Base_Tarjetas].[TIPO]","[Base_Tarjetas].[TIPO].&amp;[" &amp; $C$1 &amp; "]")/1000,
0)</f>
        <v>0</v>
      </c>
      <c r="AG79" s="8">
        <f>IFERROR(
GETPIVOTDATA("[Base_Tarjetas].[Importe]",TDinamica_R!$A$3,
"[Base_Tarjetas].[PERIODO]","[Base_Tarjetas].[PERIODO].&amp;[" &amp; TEXT(AG$6,"yyyymm") &amp; "]",
"[Base_Tarjetas].[Metrica]","[Base_Tarjetas].[Metrica].&amp;[" &amp; $A79 &amp; "]",
"[Base_Tarjetas].[SEGMENTO_DESCRIP]","[Base_Tarjetas].[SEGMENTO_DESCRIP].&amp;[" &amp; $C$6 &amp; "]",
"[Base_Tarjetas].[SITUACION]","[Base_Tarjetas].[SITUACION].&amp;[" &amp; $C79 &amp; "]",
"[Base_Tarjetas].[TIPO]","[Base_Tarjetas].[TIPO].&amp;[" &amp; $C$1 &amp; "]")/1000,
0)</f>
        <v>0</v>
      </c>
      <c r="AH79" s="8">
        <f>IFERROR(
GETPIVOTDATA("[Base_Tarjetas].[Importe]",TDinamica_R!$A$3,
"[Base_Tarjetas].[PERIODO]","[Base_Tarjetas].[PERIODO].&amp;[" &amp; TEXT(AH$6,"yyyymm") &amp; "]",
"[Base_Tarjetas].[Metrica]","[Base_Tarjetas].[Metrica].&amp;[" &amp; $A79 &amp; "]",
"[Base_Tarjetas].[SEGMENTO_DESCRIP]","[Base_Tarjetas].[SEGMENTO_DESCRIP].&amp;[" &amp; $C$6 &amp; "]",
"[Base_Tarjetas].[SITUACION]","[Base_Tarjetas].[SITUACION].&amp;[" &amp; $C79 &amp; "]",
"[Base_Tarjetas].[TIPO]","[Base_Tarjetas].[TIPO].&amp;[" &amp; $C$1 &amp; "]")/1000,
0)</f>
        <v>0</v>
      </c>
      <c r="AI79" s="8">
        <f>IFERROR(
GETPIVOTDATA("[Base_Tarjetas].[Importe]",TDinamica_R!$A$3,
"[Base_Tarjetas].[PERIODO]","[Base_Tarjetas].[PERIODO].&amp;[" &amp; TEXT(AI$6,"yyyymm") &amp; "]",
"[Base_Tarjetas].[Metrica]","[Base_Tarjetas].[Metrica].&amp;[" &amp; $A79 &amp; "]",
"[Base_Tarjetas].[SEGMENTO_DESCRIP]","[Base_Tarjetas].[SEGMENTO_DESCRIP].&amp;[" &amp; $C$6 &amp; "]",
"[Base_Tarjetas].[SITUACION]","[Base_Tarjetas].[SITUACION].&amp;[" &amp; $C79 &amp; "]",
"[Base_Tarjetas].[TIPO]","[Base_Tarjetas].[TIPO].&amp;[" &amp; $C$1 &amp; "]")/1000,
0)</f>
        <v>0</v>
      </c>
      <c r="AJ79" s="8">
        <f>IFERROR(
GETPIVOTDATA("[Base_Tarjetas].[Importe]",TDinamica_R!$A$3,
"[Base_Tarjetas].[PERIODO]","[Base_Tarjetas].[PERIODO].&amp;[" &amp; TEXT(AJ$6,"yyyymm") &amp; "]",
"[Base_Tarjetas].[Metrica]","[Base_Tarjetas].[Metrica].&amp;[" &amp; $A79 &amp; "]",
"[Base_Tarjetas].[SEGMENTO_DESCRIP]","[Base_Tarjetas].[SEGMENTO_DESCRIP].&amp;[" &amp; $C$6 &amp; "]",
"[Base_Tarjetas].[SITUACION]","[Base_Tarjetas].[SITUACION].&amp;[" &amp; $C79 &amp; "]",
"[Base_Tarjetas].[TIPO]","[Base_Tarjetas].[TIPO].&amp;[" &amp; $C$1 &amp; "]")/1000,
0)</f>
        <v>0</v>
      </c>
      <c r="AK79" s="8">
        <f>IFERROR(
GETPIVOTDATA("[Base_Tarjetas].[Importe]",TDinamica_R!$A$3,
"[Base_Tarjetas].[PERIODO]","[Base_Tarjetas].[PERIODO].&amp;[" &amp; TEXT(AK$6,"yyyymm") &amp; "]",
"[Base_Tarjetas].[Metrica]","[Base_Tarjetas].[Metrica].&amp;[" &amp; $A79 &amp; "]",
"[Base_Tarjetas].[SEGMENTO_DESCRIP]","[Base_Tarjetas].[SEGMENTO_DESCRIP].&amp;[" &amp; $C$6 &amp; "]",
"[Base_Tarjetas].[SITUACION]","[Base_Tarjetas].[SITUACION].&amp;[" &amp; $C79 &amp; "]",
"[Base_Tarjetas].[TIPO]","[Base_Tarjetas].[TIPO].&amp;[" &amp; $C$1 &amp; "]")/1000,
0)</f>
        <v>0</v>
      </c>
      <c r="AL79" s="8">
        <f>IFERROR(
GETPIVOTDATA("[Base_Tarjetas].[Importe]",TDinamica_R!$A$3,
"[Base_Tarjetas].[PERIODO]","[Base_Tarjetas].[PERIODO].&amp;[" &amp; TEXT(AL$6,"yyyymm") &amp; "]",
"[Base_Tarjetas].[Metrica]","[Base_Tarjetas].[Metrica].&amp;[" &amp; $A79 &amp; "]",
"[Base_Tarjetas].[SEGMENTO_DESCRIP]","[Base_Tarjetas].[SEGMENTO_DESCRIP].&amp;[" &amp; $C$6 &amp; "]",
"[Base_Tarjetas].[SITUACION]","[Base_Tarjetas].[SITUACION].&amp;[" &amp; $C79 &amp; "]",
"[Base_Tarjetas].[TIPO]","[Base_Tarjetas].[TIPO].&amp;[" &amp; $C$1 &amp; "]")/1000,
0)</f>
        <v>0</v>
      </c>
      <c r="AM79" s="8">
        <f>IFERROR(
GETPIVOTDATA("[Base_Tarjetas].[Importe]",TDinamica_R!$A$3,
"[Base_Tarjetas].[PERIODO]","[Base_Tarjetas].[PERIODO].&amp;[" &amp; TEXT(AM$6,"yyyymm") &amp; "]",
"[Base_Tarjetas].[Metrica]","[Base_Tarjetas].[Metrica].&amp;[" &amp; $A79 &amp; "]",
"[Base_Tarjetas].[SEGMENTO_DESCRIP]","[Base_Tarjetas].[SEGMENTO_DESCRIP].&amp;[" &amp; $C$6 &amp; "]",
"[Base_Tarjetas].[SITUACION]","[Base_Tarjetas].[SITUACION].&amp;[" &amp; $C79 &amp; "]",
"[Base_Tarjetas].[TIPO]","[Base_Tarjetas].[TIPO].&amp;[" &amp; $C$1 &amp; "]")/1000,
0)</f>
        <v>0</v>
      </c>
      <c r="AN79" s="8">
        <f>IFERROR(
GETPIVOTDATA("[Base_Tarjetas].[Importe]",TDinamica_R!$A$3,
"[Base_Tarjetas].[PERIODO]","[Base_Tarjetas].[PERIODO].&amp;[" &amp; TEXT(AN$6,"yyyymm") &amp; "]",
"[Base_Tarjetas].[Metrica]","[Base_Tarjetas].[Metrica].&amp;[" &amp; $A79 &amp; "]",
"[Base_Tarjetas].[SEGMENTO_DESCRIP]","[Base_Tarjetas].[SEGMENTO_DESCRIP].&amp;[" &amp; $C$6 &amp; "]",
"[Base_Tarjetas].[SITUACION]","[Base_Tarjetas].[SITUACION].&amp;[" &amp; $C79 &amp; "]",
"[Base_Tarjetas].[TIPO]","[Base_Tarjetas].[TIPO].&amp;[" &amp; $C$1 &amp; "]")/1000,
0)</f>
        <v>0</v>
      </c>
      <c r="AO79" s="8">
        <f>IFERROR(
GETPIVOTDATA("[Base_Tarjetas].[Importe]",TDinamica_R!$A$3,
"[Base_Tarjetas].[PERIODO]","[Base_Tarjetas].[PERIODO].&amp;[" &amp; TEXT(AO$6,"yyyymm") &amp; "]",
"[Base_Tarjetas].[Metrica]","[Base_Tarjetas].[Metrica].&amp;[" &amp; $A79 &amp; "]",
"[Base_Tarjetas].[SEGMENTO_DESCRIP]","[Base_Tarjetas].[SEGMENTO_DESCRIP].&amp;[" &amp; $C$6 &amp; "]",
"[Base_Tarjetas].[SITUACION]","[Base_Tarjetas].[SITUACION].&amp;[" &amp; $C79 &amp; "]",
"[Base_Tarjetas].[TIPO]","[Base_Tarjetas].[TIPO].&amp;[" &amp; $C$1 &amp; "]")/1000,
0)</f>
        <v>0</v>
      </c>
      <c r="AP79" s="8">
        <f>IFERROR(
GETPIVOTDATA("[Base_Tarjetas].[Importe]",TDinamica_R!$A$3,
"[Base_Tarjetas].[PERIODO]","[Base_Tarjetas].[PERIODO].&amp;[" &amp; TEXT(AP$6,"yyyymm") &amp; "]",
"[Base_Tarjetas].[Metrica]","[Base_Tarjetas].[Metrica].&amp;[" &amp; $A79 &amp; "]",
"[Base_Tarjetas].[SEGMENTO_DESCRIP]","[Base_Tarjetas].[SEGMENTO_DESCRIP].&amp;[" &amp; $C$6 &amp; "]",
"[Base_Tarjetas].[SITUACION]","[Base_Tarjetas].[SITUACION].&amp;[" &amp; $C79 &amp; "]",
"[Base_Tarjetas].[TIPO]","[Base_Tarjetas].[TIPO].&amp;[" &amp; $C$1 &amp; "]")/1000,
0)</f>
        <v>0</v>
      </c>
      <c r="AQ79" s="8">
        <f>IFERROR(
GETPIVOTDATA("[Base_Tarjetas].[Importe]",TDinamica_R!$A$3,
"[Base_Tarjetas].[PERIODO]","[Base_Tarjetas].[PERIODO].&amp;[" &amp; TEXT(AQ$6,"yyyymm") &amp; "]",
"[Base_Tarjetas].[Metrica]","[Base_Tarjetas].[Metrica].&amp;[" &amp; $A79 &amp; "]",
"[Base_Tarjetas].[SEGMENTO_DESCRIP]","[Base_Tarjetas].[SEGMENTO_DESCRIP].&amp;[" &amp; $C$6 &amp; "]",
"[Base_Tarjetas].[SITUACION]","[Base_Tarjetas].[SITUACION].&amp;[" &amp; $C79 &amp; "]",
"[Base_Tarjetas].[TIPO]","[Base_Tarjetas].[TIPO].&amp;[" &amp; $C$1 &amp; "]")/1000,
0)</f>
        <v>0</v>
      </c>
      <c r="AR79" s="8">
        <f>IFERROR(
GETPIVOTDATA("[Base_Tarjetas].[Importe]",TDinamica_R!$A$3,
"[Base_Tarjetas].[PERIODO]","[Base_Tarjetas].[PERIODO].&amp;[" &amp; TEXT(AR$6,"yyyymm") &amp; "]",
"[Base_Tarjetas].[Metrica]","[Base_Tarjetas].[Metrica].&amp;[" &amp; $A79 &amp; "]",
"[Base_Tarjetas].[SEGMENTO_DESCRIP]","[Base_Tarjetas].[SEGMENTO_DESCRIP].&amp;[" &amp; $C$6 &amp; "]",
"[Base_Tarjetas].[SITUACION]","[Base_Tarjetas].[SITUACION].&amp;[" &amp; $C79 &amp; "]",
"[Base_Tarjetas].[TIPO]","[Base_Tarjetas].[TIPO].&amp;[" &amp; $C$1 &amp; "]")/1000,
0)</f>
        <v>0</v>
      </c>
      <c r="AS79" s="8">
        <f>IFERROR(
GETPIVOTDATA("[Base_Tarjetas].[Importe]",TDinamica_R!$A$3,
"[Base_Tarjetas].[PERIODO]","[Base_Tarjetas].[PERIODO].&amp;[" &amp; TEXT(AS$6,"yyyymm") &amp; "]",
"[Base_Tarjetas].[Metrica]","[Base_Tarjetas].[Metrica].&amp;[" &amp; $A79 &amp; "]",
"[Base_Tarjetas].[SEGMENTO_DESCRIP]","[Base_Tarjetas].[SEGMENTO_DESCRIP].&amp;[" &amp; $C$6 &amp; "]",
"[Base_Tarjetas].[SITUACION]","[Base_Tarjetas].[SITUACION].&amp;[" &amp; $C79 &amp; "]",
"[Base_Tarjetas].[TIPO]","[Base_Tarjetas].[TIPO].&amp;[" &amp; $C$1 &amp; "]")/1000,
0)</f>
        <v>0</v>
      </c>
      <c r="AT79" s="8">
        <f>IFERROR(
GETPIVOTDATA("[Base_Tarjetas].[Importe]",TDinamica_R!$A$3,
"[Base_Tarjetas].[PERIODO]","[Base_Tarjetas].[PERIODO].&amp;[" &amp; TEXT(AT$6,"yyyymm") &amp; "]",
"[Base_Tarjetas].[Metrica]","[Base_Tarjetas].[Metrica].&amp;[" &amp; $A79 &amp; "]",
"[Base_Tarjetas].[SEGMENTO_DESCRIP]","[Base_Tarjetas].[SEGMENTO_DESCRIP].&amp;[" &amp; $C$6 &amp; "]",
"[Base_Tarjetas].[SITUACION]","[Base_Tarjetas].[SITUACION].&amp;[" &amp; $C79 &amp; "]",
"[Base_Tarjetas].[TIPO]","[Base_Tarjetas].[TIPO].&amp;[" &amp; $C$1 &amp; "]")/1000,
0)</f>
        <v>0</v>
      </c>
      <c r="AU79" s="8">
        <f>IFERROR(
GETPIVOTDATA("[Base_Tarjetas].[Importe]",TDinamica_R!$A$3,
"[Base_Tarjetas].[PERIODO]","[Base_Tarjetas].[PERIODO].&amp;[" &amp; TEXT(AU$6,"yyyymm") &amp; "]",
"[Base_Tarjetas].[Metrica]","[Base_Tarjetas].[Metrica].&amp;[" &amp; $A79 &amp; "]",
"[Base_Tarjetas].[SEGMENTO_DESCRIP]","[Base_Tarjetas].[SEGMENTO_DESCRIP].&amp;[" &amp; $C$6 &amp; "]",
"[Base_Tarjetas].[SITUACION]","[Base_Tarjetas].[SITUACION].&amp;[" &amp; $C79 &amp; "]",
"[Base_Tarjetas].[TIPO]","[Base_Tarjetas].[TIPO].&amp;[" &amp; $C$1 &amp; "]")/1000,
0)</f>
        <v>0</v>
      </c>
      <c r="AV79" s="8">
        <f>IFERROR(
GETPIVOTDATA("[Base_Tarjetas].[Importe]",TDinamica_R!$A$3,
"[Base_Tarjetas].[PERIODO]","[Base_Tarjetas].[PERIODO].&amp;[" &amp; TEXT(AV$6,"yyyymm") &amp; "]",
"[Base_Tarjetas].[Metrica]","[Base_Tarjetas].[Metrica].&amp;[" &amp; $A79 &amp; "]",
"[Base_Tarjetas].[SEGMENTO_DESCRIP]","[Base_Tarjetas].[SEGMENTO_DESCRIP].&amp;[" &amp; $C$6 &amp; "]",
"[Base_Tarjetas].[SITUACION]","[Base_Tarjetas].[SITUACION].&amp;[" &amp; $C79 &amp; "]",
"[Base_Tarjetas].[TIPO]","[Base_Tarjetas].[TIPO].&amp;[" &amp; $C$1 &amp; "]")/1000,
0)</f>
        <v>0</v>
      </c>
      <c r="AW79" s="8">
        <f>IFERROR(
GETPIVOTDATA("[Base_Tarjetas].[Importe]",TDinamica_R!$A$3,
"[Base_Tarjetas].[PERIODO]","[Base_Tarjetas].[PERIODO].&amp;[" &amp; TEXT(AW$6,"yyyymm") &amp; "]",
"[Base_Tarjetas].[Metrica]","[Base_Tarjetas].[Metrica].&amp;[" &amp; $A79 &amp; "]",
"[Base_Tarjetas].[SEGMENTO_DESCRIP]","[Base_Tarjetas].[SEGMENTO_DESCRIP].&amp;[" &amp; $C$6 &amp; "]",
"[Base_Tarjetas].[SITUACION]","[Base_Tarjetas].[SITUACION].&amp;[" &amp; $C79 &amp; "]",
"[Base_Tarjetas].[TIPO]","[Base_Tarjetas].[TIPO].&amp;[" &amp; $C$1 &amp; "]")/1000,
0)</f>
        <v>0</v>
      </c>
      <c r="AX79" s="8">
        <f>IFERROR(
GETPIVOTDATA("[Base_Tarjetas].[Importe]",TDinamica_R!$A$3,
"[Base_Tarjetas].[PERIODO]","[Base_Tarjetas].[PERIODO].&amp;[" &amp; TEXT(AX$6,"yyyymm") &amp; "]",
"[Base_Tarjetas].[Metrica]","[Base_Tarjetas].[Metrica].&amp;[" &amp; $A79 &amp; "]",
"[Base_Tarjetas].[SEGMENTO_DESCRIP]","[Base_Tarjetas].[SEGMENTO_DESCRIP].&amp;[" &amp; $C$6 &amp; "]",
"[Base_Tarjetas].[SITUACION]","[Base_Tarjetas].[SITUACION].&amp;[" &amp; $C79 &amp; "]",
"[Base_Tarjetas].[TIPO]","[Base_Tarjetas].[TIPO].&amp;[" &amp; $C$1 &amp; "]")/1000,
0)</f>
        <v>0</v>
      </c>
      <c r="AY79" s="8">
        <f>IFERROR(
GETPIVOTDATA("[Base_Tarjetas].[Importe]",TDinamica_R!$A$3,
"[Base_Tarjetas].[PERIODO]","[Base_Tarjetas].[PERIODO].&amp;[" &amp; TEXT(AY$6,"yyyymm") &amp; "]",
"[Base_Tarjetas].[Metrica]","[Base_Tarjetas].[Metrica].&amp;[" &amp; $A79 &amp; "]",
"[Base_Tarjetas].[SEGMENTO_DESCRIP]","[Base_Tarjetas].[SEGMENTO_DESCRIP].&amp;[" &amp; $C$6 &amp; "]",
"[Base_Tarjetas].[SITUACION]","[Base_Tarjetas].[SITUACION].&amp;[" &amp; $C79 &amp; "]",
"[Base_Tarjetas].[TIPO]","[Base_Tarjetas].[TIPO].&amp;[" &amp; $C$1 &amp; "]")/1000,
0)</f>
        <v>0</v>
      </c>
      <c r="AZ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TEXT(AZ$6,"yyyymm") &amp; "]"),
0)</f>
        <v>0</v>
      </c>
      <c r="BA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TEXT(BA$6,"yyyymm") &amp; "]"),
0)</f>
        <v>0</v>
      </c>
      <c r="BB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TEXT(BB$6,"yyyymm") &amp; "]"),
0)</f>
        <v>0</v>
      </c>
      <c r="BC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TEXT(BC$6,"yyyymm") &amp; "]"),
0)</f>
        <v>0</v>
      </c>
      <c r="BD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TEXT(BD$6,"yyyymm") &amp; "]"),
0)</f>
        <v>0</v>
      </c>
      <c r="BE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TEXT(BE$6,"yyyymm") &amp; "]"),
0)</f>
        <v>0</v>
      </c>
      <c r="BF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TEXT(BF$6,"yyyymm") &amp; "]"),
0)</f>
        <v>0</v>
      </c>
      <c r="BG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TEXT(BG$6,"yyyymm") &amp; "]"),
0)</f>
        <v>0</v>
      </c>
      <c r="BH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TEXT(BH$6,"yyyymm") &amp; "]"),
0)</f>
        <v>0</v>
      </c>
      <c r="BI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TEXT(BI$6,"yyyymm") &amp; "]"),
0)</f>
        <v>0</v>
      </c>
      <c r="BJ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TEXT(BJ$6,"yyyymm") &amp; "]"),
0)</f>
        <v>0</v>
      </c>
      <c r="BK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TEXT(BK$6,"yyyymm") &amp; "]"),
0)</f>
        <v>0</v>
      </c>
      <c r="BO79" s="24">
        <f t="shared" si="171"/>
        <v>0</v>
      </c>
      <c r="BP79" s="24">
        <f t="shared" si="171"/>
        <v>0</v>
      </c>
      <c r="BQ79" s="24">
        <f t="shared" si="171"/>
        <v>0</v>
      </c>
      <c r="BR79" s="24">
        <f t="shared" si="171"/>
        <v>0</v>
      </c>
      <c r="BS79" s="24">
        <f t="shared" si="171"/>
        <v>0</v>
      </c>
      <c r="BT79" s="24">
        <f t="shared" si="171"/>
        <v>0</v>
      </c>
    </row>
    <row r="80" spans="1:72" hidden="1" outlineLevel="1" x14ac:dyDescent="0.25">
      <c r="A80" s="11" t="s">
        <v>35</v>
      </c>
      <c r="C80" s="2"/>
      <c r="D80" s="8">
        <f>IFERROR(
GETPIVOTDATA("[Base_Tarjetas].[Importe]",TDinamica_R!$A$3,
"[Base_Tarjetas].[PERIODO]","[Base_Tarjetas].[PERIODO].&amp;[" &amp; TEXT(D$6,"yyyymm") &amp; "]",
"[Base_Tarjetas].[Metrica]","[Base_Tarjetas].[Metrica].&amp;[" &amp; $A80 &amp; "]",
"[Base_Tarjetas].[SEGMENTO_DESCRIP]","[Base_Tarjetas].[SEGMENTO_DESCRIP].&amp;[" &amp; $C$6 &amp; "]",
"[Base_Tarjetas].[SITUACION]","[Base_Tarjetas].[SITUACION].&amp;[" &amp; $C80 &amp; "]",
"[Base_Tarjetas].[TIPO]","[Base_Tarjetas].[TIPO].&amp;[" &amp; $C$1 &amp; "]")/1000,
0)</f>
        <v>0</v>
      </c>
      <c r="E80" s="8">
        <f>IFERROR(
GETPIVOTDATA("[Base_Tarjetas].[Importe]",TDinamica_R!$A$3,
"[Base_Tarjetas].[PERIODO]","[Base_Tarjetas].[PERIODO].&amp;[" &amp; TEXT(E$6,"yyyymm") &amp; "]",
"[Base_Tarjetas].[Metrica]","[Base_Tarjetas].[Metrica].&amp;[" &amp; $A80 &amp; "]",
"[Base_Tarjetas].[SEGMENTO_DESCRIP]","[Base_Tarjetas].[SEGMENTO_DESCRIP].&amp;[" &amp; $C$6 &amp; "]",
"[Base_Tarjetas].[SITUACION]","[Base_Tarjetas].[SITUACION].&amp;[" &amp; $C80 &amp; "]",
"[Base_Tarjetas].[TIPO]","[Base_Tarjetas].[TIPO].&amp;[" &amp; $C$1 &amp; "]")/1000,
0)</f>
        <v>0</v>
      </c>
      <c r="F80" s="8">
        <f>IFERROR(
GETPIVOTDATA("[Base_Tarjetas].[Importe]",TDinamica_R!$A$3,
"[Base_Tarjetas].[PERIODO]","[Base_Tarjetas].[PERIODO].&amp;[" &amp; TEXT(F$6,"yyyymm") &amp; "]",
"[Base_Tarjetas].[Metrica]","[Base_Tarjetas].[Metrica].&amp;[" &amp; $A80 &amp; "]",
"[Base_Tarjetas].[SEGMENTO_DESCRIP]","[Base_Tarjetas].[SEGMENTO_DESCRIP].&amp;[" &amp; $C$6 &amp; "]",
"[Base_Tarjetas].[SITUACION]","[Base_Tarjetas].[SITUACION].&amp;[" &amp; $C80 &amp; "]",
"[Base_Tarjetas].[TIPO]","[Base_Tarjetas].[TIPO].&amp;[" &amp; $C$1 &amp; "]")/1000,
0)</f>
        <v>0</v>
      </c>
      <c r="G80" s="8">
        <f>IFERROR(
GETPIVOTDATA("[Base_Tarjetas].[Importe]",TDinamica_R!$A$3,
"[Base_Tarjetas].[PERIODO]","[Base_Tarjetas].[PERIODO].&amp;[" &amp; TEXT(G$6,"yyyymm") &amp; "]",
"[Base_Tarjetas].[Metrica]","[Base_Tarjetas].[Metrica].&amp;[" &amp; $A80 &amp; "]",
"[Base_Tarjetas].[SEGMENTO_DESCRIP]","[Base_Tarjetas].[SEGMENTO_DESCRIP].&amp;[" &amp; $C$6 &amp; "]",
"[Base_Tarjetas].[SITUACION]","[Base_Tarjetas].[SITUACION].&amp;[" &amp; $C80 &amp; "]",
"[Base_Tarjetas].[TIPO]","[Base_Tarjetas].[TIPO].&amp;[" &amp; $C$1 &amp; "]")/1000,
0)</f>
        <v>0</v>
      </c>
      <c r="H80" s="8">
        <f>IFERROR(
GETPIVOTDATA("[Base_Tarjetas].[Importe]",TDinamica_R!$A$3,
"[Base_Tarjetas].[PERIODO]","[Base_Tarjetas].[PERIODO].&amp;[" &amp; TEXT(H$6,"yyyymm") &amp; "]",
"[Base_Tarjetas].[Metrica]","[Base_Tarjetas].[Metrica].&amp;[" &amp; $A80 &amp; "]",
"[Base_Tarjetas].[SEGMENTO_DESCRIP]","[Base_Tarjetas].[SEGMENTO_DESCRIP].&amp;[" &amp; $C$6 &amp; "]",
"[Base_Tarjetas].[SITUACION]","[Base_Tarjetas].[SITUACION].&amp;[" &amp; $C80 &amp; "]",
"[Base_Tarjetas].[TIPO]","[Base_Tarjetas].[TIPO].&amp;[" &amp; $C$1 &amp; "]")/1000,
0)</f>
        <v>0</v>
      </c>
      <c r="I80" s="8">
        <f>IFERROR(
GETPIVOTDATA("[Base_Tarjetas].[Importe]",TDinamica_R!$A$3,
"[Base_Tarjetas].[PERIODO]","[Base_Tarjetas].[PERIODO].&amp;[" &amp; TEXT(I$6,"yyyymm") &amp; "]",
"[Base_Tarjetas].[Metrica]","[Base_Tarjetas].[Metrica].&amp;[" &amp; $A80 &amp; "]",
"[Base_Tarjetas].[SEGMENTO_DESCRIP]","[Base_Tarjetas].[SEGMENTO_DESCRIP].&amp;[" &amp; $C$6 &amp; "]",
"[Base_Tarjetas].[SITUACION]","[Base_Tarjetas].[SITUACION].&amp;[" &amp; $C80 &amp; "]",
"[Base_Tarjetas].[TIPO]","[Base_Tarjetas].[TIPO].&amp;[" &amp; $C$1 &amp; "]")/1000,
0)</f>
        <v>0</v>
      </c>
      <c r="J80" s="8">
        <f>IFERROR(
GETPIVOTDATA("[Base_Tarjetas].[Importe]",TDinamica_R!$A$3,
"[Base_Tarjetas].[PERIODO]","[Base_Tarjetas].[PERIODO].&amp;[" &amp; TEXT(J$6,"yyyymm") &amp; "]",
"[Base_Tarjetas].[Metrica]","[Base_Tarjetas].[Metrica].&amp;[" &amp; $A80 &amp; "]",
"[Base_Tarjetas].[SEGMENTO_DESCRIP]","[Base_Tarjetas].[SEGMENTO_DESCRIP].&amp;[" &amp; $C$6 &amp; "]",
"[Base_Tarjetas].[SITUACION]","[Base_Tarjetas].[SITUACION].&amp;[" &amp; $C80 &amp; "]",
"[Base_Tarjetas].[TIPO]","[Base_Tarjetas].[TIPO].&amp;[" &amp; $C$1 &amp; "]")/1000,
0)</f>
        <v>0</v>
      </c>
      <c r="K80" s="8">
        <f>IFERROR(
GETPIVOTDATA("[Base_Tarjetas].[Importe]",TDinamica_R!$A$3,
"[Base_Tarjetas].[PERIODO]","[Base_Tarjetas].[PERIODO].&amp;[" &amp; TEXT(K$6,"yyyymm") &amp; "]",
"[Base_Tarjetas].[Metrica]","[Base_Tarjetas].[Metrica].&amp;[" &amp; $A80 &amp; "]",
"[Base_Tarjetas].[SEGMENTO_DESCRIP]","[Base_Tarjetas].[SEGMENTO_DESCRIP].&amp;[" &amp; $C$6 &amp; "]",
"[Base_Tarjetas].[SITUACION]","[Base_Tarjetas].[SITUACION].&amp;[" &amp; $C80 &amp; "]",
"[Base_Tarjetas].[TIPO]","[Base_Tarjetas].[TIPO].&amp;[" &amp; $C$1 &amp; "]")/1000,
0)</f>
        <v>0</v>
      </c>
      <c r="L80" s="8">
        <f>IFERROR(
GETPIVOTDATA("[Base_Tarjetas].[Importe]",TDinamica_R!$A$3,
"[Base_Tarjetas].[PERIODO]","[Base_Tarjetas].[PERIODO].&amp;[" &amp; TEXT(L$6,"yyyymm") &amp; "]",
"[Base_Tarjetas].[Metrica]","[Base_Tarjetas].[Metrica].&amp;[" &amp; $A80 &amp; "]",
"[Base_Tarjetas].[SEGMENTO_DESCRIP]","[Base_Tarjetas].[SEGMENTO_DESCRIP].&amp;[" &amp; $C$6 &amp; "]",
"[Base_Tarjetas].[SITUACION]","[Base_Tarjetas].[SITUACION].&amp;[" &amp; $C80 &amp; "]",
"[Base_Tarjetas].[TIPO]","[Base_Tarjetas].[TIPO].&amp;[" &amp; $C$1 &amp; "]")/1000,
0)</f>
        <v>0</v>
      </c>
      <c r="M80" s="8">
        <f>IFERROR(
GETPIVOTDATA("[Base_Tarjetas].[Importe]",TDinamica_R!$A$3,
"[Base_Tarjetas].[PERIODO]","[Base_Tarjetas].[PERIODO].&amp;[" &amp; TEXT(M$6,"yyyymm") &amp; "]",
"[Base_Tarjetas].[Metrica]","[Base_Tarjetas].[Metrica].&amp;[" &amp; $A80 &amp; "]",
"[Base_Tarjetas].[SEGMENTO_DESCRIP]","[Base_Tarjetas].[SEGMENTO_DESCRIP].&amp;[" &amp; $C$6 &amp; "]",
"[Base_Tarjetas].[SITUACION]","[Base_Tarjetas].[SITUACION].&amp;[" &amp; $C80 &amp; "]",
"[Base_Tarjetas].[TIPO]","[Base_Tarjetas].[TIPO].&amp;[" &amp; $C$1 &amp; "]")/1000,
0)</f>
        <v>0</v>
      </c>
      <c r="N80" s="8">
        <f>IFERROR(
GETPIVOTDATA("[Base_Tarjetas].[Importe]",TDinamica_R!$A$3,
"[Base_Tarjetas].[PERIODO]","[Base_Tarjetas].[PERIODO].&amp;[" &amp; TEXT(N$6,"yyyymm") &amp; "]",
"[Base_Tarjetas].[Metrica]","[Base_Tarjetas].[Metrica].&amp;[" &amp; $A80 &amp; "]",
"[Base_Tarjetas].[SEGMENTO_DESCRIP]","[Base_Tarjetas].[SEGMENTO_DESCRIP].&amp;[" &amp; $C$6 &amp; "]",
"[Base_Tarjetas].[SITUACION]","[Base_Tarjetas].[SITUACION].&amp;[" &amp; $C80 &amp; "]",
"[Base_Tarjetas].[TIPO]","[Base_Tarjetas].[TIPO].&amp;[" &amp; $C$1 &amp; "]")/1000,
0)</f>
        <v>0</v>
      </c>
      <c r="O80" s="8">
        <f>IFERROR(
GETPIVOTDATA("[Base_Tarjetas].[Importe]",TDinamica_R!$A$3,
"[Base_Tarjetas].[PERIODO]","[Base_Tarjetas].[PERIODO].&amp;[" &amp; TEXT(O$6,"yyyymm") &amp; "]",
"[Base_Tarjetas].[Metrica]","[Base_Tarjetas].[Metrica].&amp;[" &amp; $A80 &amp; "]",
"[Base_Tarjetas].[SEGMENTO_DESCRIP]","[Base_Tarjetas].[SEGMENTO_DESCRIP].&amp;[" &amp; $C$6 &amp; "]",
"[Base_Tarjetas].[SITUACION]","[Base_Tarjetas].[SITUACION].&amp;[" &amp; $C80 &amp; "]",
"[Base_Tarjetas].[TIPO]","[Base_Tarjetas].[TIPO].&amp;[" &amp; $C$1 &amp; "]")/1000,
0)</f>
        <v>0</v>
      </c>
      <c r="P80" s="8">
        <f>IFERROR(
GETPIVOTDATA("[Base_Tarjetas].[Importe]",TDinamica_R!$A$3,
"[Base_Tarjetas].[PERIODO]","[Base_Tarjetas].[PERIODO].&amp;[" &amp; TEXT(P$6,"yyyymm") &amp; "]",
"[Base_Tarjetas].[Metrica]","[Base_Tarjetas].[Metrica].&amp;[" &amp; $A80 &amp; "]",
"[Base_Tarjetas].[SEGMENTO_DESCRIP]","[Base_Tarjetas].[SEGMENTO_DESCRIP].&amp;[" &amp; $C$6 &amp; "]",
"[Base_Tarjetas].[SITUACION]","[Base_Tarjetas].[SITUACION].&amp;[" &amp; $C80 &amp; "]",
"[Base_Tarjetas].[TIPO]","[Base_Tarjetas].[TIPO].&amp;[" &amp; $C$1 &amp; "]")/1000,
0)</f>
        <v>0</v>
      </c>
      <c r="Q80" s="8">
        <f>IFERROR(
GETPIVOTDATA("[Base_Tarjetas].[Importe]",TDinamica_R!$A$3,
"[Base_Tarjetas].[PERIODO]","[Base_Tarjetas].[PERIODO].&amp;[" &amp; TEXT(Q$6,"yyyymm") &amp; "]",
"[Base_Tarjetas].[Metrica]","[Base_Tarjetas].[Metrica].&amp;[" &amp; $A80 &amp; "]",
"[Base_Tarjetas].[SEGMENTO_DESCRIP]","[Base_Tarjetas].[SEGMENTO_DESCRIP].&amp;[" &amp; $C$6 &amp; "]",
"[Base_Tarjetas].[SITUACION]","[Base_Tarjetas].[SITUACION].&amp;[" &amp; $C80 &amp; "]",
"[Base_Tarjetas].[TIPO]","[Base_Tarjetas].[TIPO].&amp;[" &amp; $C$1 &amp; "]")/1000,
0)</f>
        <v>0</v>
      </c>
      <c r="R80" s="8">
        <f>IFERROR(
GETPIVOTDATA("[Base_Tarjetas].[Importe]",TDinamica_R!$A$3,
"[Base_Tarjetas].[PERIODO]","[Base_Tarjetas].[PERIODO].&amp;[" &amp; TEXT(R$6,"yyyymm") &amp; "]",
"[Base_Tarjetas].[Metrica]","[Base_Tarjetas].[Metrica].&amp;[" &amp; $A80 &amp; "]",
"[Base_Tarjetas].[SEGMENTO_DESCRIP]","[Base_Tarjetas].[SEGMENTO_DESCRIP].&amp;[" &amp; $C$6 &amp; "]",
"[Base_Tarjetas].[SITUACION]","[Base_Tarjetas].[SITUACION].&amp;[" &amp; $C80 &amp; "]",
"[Base_Tarjetas].[TIPO]","[Base_Tarjetas].[TIPO].&amp;[" &amp; $C$1 &amp; "]")/1000,
0)</f>
        <v>0</v>
      </c>
      <c r="S80" s="8">
        <f>IFERROR(
GETPIVOTDATA("[Base_Tarjetas].[Importe]",TDinamica_R!$A$3,
"[Base_Tarjetas].[PERIODO]","[Base_Tarjetas].[PERIODO].&amp;[" &amp; TEXT(S$6,"yyyymm") &amp; "]",
"[Base_Tarjetas].[Metrica]","[Base_Tarjetas].[Metrica].&amp;[" &amp; $A80 &amp; "]",
"[Base_Tarjetas].[SEGMENTO_DESCRIP]","[Base_Tarjetas].[SEGMENTO_DESCRIP].&amp;[" &amp; $C$6 &amp; "]",
"[Base_Tarjetas].[SITUACION]","[Base_Tarjetas].[SITUACION].&amp;[" &amp; $C80 &amp; "]",
"[Base_Tarjetas].[TIPO]","[Base_Tarjetas].[TIPO].&amp;[" &amp; $C$1 &amp; "]")/1000,
0)</f>
        <v>0</v>
      </c>
      <c r="T80" s="8">
        <f>IFERROR(
GETPIVOTDATA("[Base_Tarjetas].[Importe]",TDinamica_R!$A$3,
"[Base_Tarjetas].[PERIODO]","[Base_Tarjetas].[PERIODO].&amp;[" &amp; TEXT(T$6,"yyyymm") &amp; "]",
"[Base_Tarjetas].[Metrica]","[Base_Tarjetas].[Metrica].&amp;[" &amp; $A80 &amp; "]",
"[Base_Tarjetas].[SEGMENTO_DESCRIP]","[Base_Tarjetas].[SEGMENTO_DESCRIP].&amp;[" &amp; $C$6 &amp; "]",
"[Base_Tarjetas].[SITUACION]","[Base_Tarjetas].[SITUACION].&amp;[" &amp; $C80 &amp; "]",
"[Base_Tarjetas].[TIPO]","[Base_Tarjetas].[TIPO].&amp;[" &amp; $C$1 &amp; "]")/1000,
0)</f>
        <v>0</v>
      </c>
      <c r="U80" s="8">
        <f>IFERROR(
GETPIVOTDATA("[Base_Tarjetas].[Importe]",TDinamica_R!$A$3,
"[Base_Tarjetas].[PERIODO]","[Base_Tarjetas].[PERIODO].&amp;[" &amp; TEXT(U$6,"yyyymm") &amp; "]",
"[Base_Tarjetas].[Metrica]","[Base_Tarjetas].[Metrica].&amp;[" &amp; $A80 &amp; "]",
"[Base_Tarjetas].[SEGMENTO_DESCRIP]","[Base_Tarjetas].[SEGMENTO_DESCRIP].&amp;[" &amp; $C$6 &amp; "]",
"[Base_Tarjetas].[SITUACION]","[Base_Tarjetas].[SITUACION].&amp;[" &amp; $C80 &amp; "]",
"[Base_Tarjetas].[TIPO]","[Base_Tarjetas].[TIPO].&amp;[" &amp; $C$1 &amp; "]")/1000,
0)</f>
        <v>0</v>
      </c>
      <c r="V80" s="8">
        <f>IFERROR(
GETPIVOTDATA("[Base_Tarjetas].[Importe]",TDinamica_R!$A$3,
"[Base_Tarjetas].[PERIODO]","[Base_Tarjetas].[PERIODO].&amp;[" &amp; TEXT(V$6,"yyyymm") &amp; "]",
"[Base_Tarjetas].[Metrica]","[Base_Tarjetas].[Metrica].&amp;[" &amp; $A80 &amp; "]",
"[Base_Tarjetas].[SEGMENTO_DESCRIP]","[Base_Tarjetas].[SEGMENTO_DESCRIP].&amp;[" &amp; $C$6 &amp; "]",
"[Base_Tarjetas].[SITUACION]","[Base_Tarjetas].[SITUACION].&amp;[" &amp; $C80 &amp; "]",
"[Base_Tarjetas].[TIPO]","[Base_Tarjetas].[TIPO].&amp;[" &amp; $C$1 &amp; "]")/1000,
0)</f>
        <v>0</v>
      </c>
      <c r="W80" s="8">
        <f>IFERROR(
GETPIVOTDATA("[Base_Tarjetas].[Importe]",TDinamica_R!$A$3,
"[Base_Tarjetas].[PERIODO]","[Base_Tarjetas].[PERIODO].&amp;[" &amp; TEXT(W$6,"yyyymm") &amp; "]",
"[Base_Tarjetas].[Metrica]","[Base_Tarjetas].[Metrica].&amp;[" &amp; $A80 &amp; "]",
"[Base_Tarjetas].[SEGMENTO_DESCRIP]","[Base_Tarjetas].[SEGMENTO_DESCRIP].&amp;[" &amp; $C$6 &amp; "]",
"[Base_Tarjetas].[SITUACION]","[Base_Tarjetas].[SITUACION].&amp;[" &amp; $C80 &amp; "]",
"[Base_Tarjetas].[TIPO]","[Base_Tarjetas].[TIPO].&amp;[" &amp; $C$1 &amp; "]")/1000,
0)</f>
        <v>0</v>
      </c>
      <c r="X80" s="8">
        <f>IFERROR(
GETPIVOTDATA("[Base_Tarjetas].[Importe]",TDinamica_R!$A$3,
"[Base_Tarjetas].[PERIODO]","[Base_Tarjetas].[PERIODO].&amp;[" &amp; TEXT(X$6,"yyyymm") &amp; "]",
"[Base_Tarjetas].[Metrica]","[Base_Tarjetas].[Metrica].&amp;[" &amp; $A80 &amp; "]",
"[Base_Tarjetas].[SEGMENTO_DESCRIP]","[Base_Tarjetas].[SEGMENTO_DESCRIP].&amp;[" &amp; $C$6 &amp; "]",
"[Base_Tarjetas].[SITUACION]","[Base_Tarjetas].[SITUACION].&amp;[" &amp; $C80 &amp; "]",
"[Base_Tarjetas].[TIPO]","[Base_Tarjetas].[TIPO].&amp;[" &amp; $C$1 &amp; "]")/1000,
0)</f>
        <v>0</v>
      </c>
      <c r="Y80" s="8">
        <f>IFERROR(
GETPIVOTDATA("[Base_Tarjetas].[Importe]",TDinamica_R!$A$3,
"[Base_Tarjetas].[PERIODO]","[Base_Tarjetas].[PERIODO].&amp;[" &amp; TEXT(Y$6,"yyyymm") &amp; "]",
"[Base_Tarjetas].[Metrica]","[Base_Tarjetas].[Metrica].&amp;[" &amp; $A80 &amp; "]",
"[Base_Tarjetas].[SEGMENTO_DESCRIP]","[Base_Tarjetas].[SEGMENTO_DESCRIP].&amp;[" &amp; $C$6 &amp; "]",
"[Base_Tarjetas].[SITUACION]","[Base_Tarjetas].[SITUACION].&amp;[" &amp; $C80 &amp; "]",
"[Base_Tarjetas].[TIPO]","[Base_Tarjetas].[TIPO].&amp;[" &amp; $C$1 &amp; "]")/1000,
0)</f>
        <v>0</v>
      </c>
      <c r="Z80" s="8">
        <f>IFERROR(
GETPIVOTDATA("[Base_Tarjetas].[Importe]",TDinamica_R!$A$3,
"[Base_Tarjetas].[PERIODO]","[Base_Tarjetas].[PERIODO].&amp;[" &amp; TEXT(Z$6,"yyyymm") &amp; "]",
"[Base_Tarjetas].[Metrica]","[Base_Tarjetas].[Metrica].&amp;[" &amp; $A80 &amp; "]",
"[Base_Tarjetas].[SEGMENTO_DESCRIP]","[Base_Tarjetas].[SEGMENTO_DESCRIP].&amp;[" &amp; $C$6 &amp; "]",
"[Base_Tarjetas].[SITUACION]","[Base_Tarjetas].[SITUACION].&amp;[" &amp; $C80 &amp; "]",
"[Base_Tarjetas].[TIPO]","[Base_Tarjetas].[TIPO].&amp;[" &amp; $C$1 &amp; "]")/1000,
0)</f>
        <v>0</v>
      </c>
      <c r="AA80" s="8">
        <f>IFERROR(
GETPIVOTDATA("[Base_Tarjetas].[Importe]",TDinamica_R!$A$3,
"[Base_Tarjetas].[PERIODO]","[Base_Tarjetas].[PERIODO].&amp;[" &amp; TEXT(AA$6,"yyyymm") &amp; "]",
"[Base_Tarjetas].[Metrica]","[Base_Tarjetas].[Metrica].&amp;[" &amp; $A80 &amp; "]",
"[Base_Tarjetas].[SEGMENTO_DESCRIP]","[Base_Tarjetas].[SEGMENTO_DESCRIP].&amp;[" &amp; $C$6 &amp; "]",
"[Base_Tarjetas].[SITUACION]","[Base_Tarjetas].[SITUACION].&amp;[" &amp; $C80 &amp; "]",
"[Base_Tarjetas].[TIPO]","[Base_Tarjetas].[TIPO].&amp;[" &amp; $C$1 &amp; "]")/1000,
0)</f>
        <v>0</v>
      </c>
      <c r="AB80" s="8">
        <f>IFERROR(
GETPIVOTDATA("[Base_Tarjetas].[Importe]",TDinamica_R!$A$3,
"[Base_Tarjetas].[PERIODO]","[Base_Tarjetas].[PERIODO].&amp;[" &amp; TEXT(AB$6,"yyyymm") &amp; "]",
"[Base_Tarjetas].[Metrica]","[Base_Tarjetas].[Metrica].&amp;[" &amp; $A80 &amp; "]",
"[Base_Tarjetas].[SEGMENTO_DESCRIP]","[Base_Tarjetas].[SEGMENTO_DESCRIP].&amp;[" &amp; $C$6 &amp; "]",
"[Base_Tarjetas].[SITUACION]","[Base_Tarjetas].[SITUACION].&amp;[" &amp; $C80 &amp; "]",
"[Base_Tarjetas].[TIPO]","[Base_Tarjetas].[TIPO].&amp;[" &amp; $C$1 &amp; "]")/1000,
0)</f>
        <v>0</v>
      </c>
      <c r="AC80" s="8">
        <f>IFERROR(
GETPIVOTDATA("[Base_Tarjetas].[Importe]",TDinamica_R!$A$3,
"[Base_Tarjetas].[PERIODO]","[Base_Tarjetas].[PERIODO].&amp;[" &amp; TEXT(AC$6,"yyyymm") &amp; "]",
"[Base_Tarjetas].[Metrica]","[Base_Tarjetas].[Metrica].&amp;[" &amp; $A80 &amp; "]",
"[Base_Tarjetas].[SEGMENTO_DESCRIP]","[Base_Tarjetas].[SEGMENTO_DESCRIP].&amp;[" &amp; $C$6 &amp; "]",
"[Base_Tarjetas].[SITUACION]","[Base_Tarjetas].[SITUACION].&amp;[" &amp; $C80 &amp; "]",
"[Base_Tarjetas].[TIPO]","[Base_Tarjetas].[TIPO].&amp;[" &amp; $C$1 &amp; "]")/1000,
0)</f>
        <v>0</v>
      </c>
      <c r="AD80" s="8">
        <f>IFERROR(
GETPIVOTDATA("[Base_Tarjetas].[Importe]",TDinamica_R!$A$3,
"[Base_Tarjetas].[PERIODO]","[Base_Tarjetas].[PERIODO].&amp;[" &amp; TEXT(AD$6,"yyyymm") &amp; "]",
"[Base_Tarjetas].[Metrica]","[Base_Tarjetas].[Metrica].&amp;[" &amp; $A80 &amp; "]",
"[Base_Tarjetas].[SEGMENTO_DESCRIP]","[Base_Tarjetas].[SEGMENTO_DESCRIP].&amp;[" &amp; $C$6 &amp; "]",
"[Base_Tarjetas].[SITUACION]","[Base_Tarjetas].[SITUACION].&amp;[" &amp; $C80 &amp; "]",
"[Base_Tarjetas].[TIPO]","[Base_Tarjetas].[TIPO].&amp;[" &amp; $C$1 &amp; "]")/1000,
0)</f>
        <v>0</v>
      </c>
      <c r="AE80" s="8">
        <f>IFERROR(
GETPIVOTDATA("[Base_Tarjetas].[Importe]",TDinamica_R!$A$3,
"[Base_Tarjetas].[PERIODO]","[Base_Tarjetas].[PERIODO].&amp;[" &amp; TEXT(AE$6,"yyyymm") &amp; "]",
"[Base_Tarjetas].[Metrica]","[Base_Tarjetas].[Metrica].&amp;[" &amp; $A80 &amp; "]",
"[Base_Tarjetas].[SEGMENTO_DESCRIP]","[Base_Tarjetas].[SEGMENTO_DESCRIP].&amp;[" &amp; $C$6 &amp; "]",
"[Base_Tarjetas].[SITUACION]","[Base_Tarjetas].[SITUACION].&amp;[" &amp; $C80 &amp; "]",
"[Base_Tarjetas].[TIPO]","[Base_Tarjetas].[TIPO].&amp;[" &amp; $C$1 &amp; "]")/1000,
0)</f>
        <v>0</v>
      </c>
      <c r="AF80" s="8">
        <f>IFERROR(
GETPIVOTDATA("[Base_Tarjetas].[Importe]",TDinamica_R!$A$3,
"[Base_Tarjetas].[PERIODO]","[Base_Tarjetas].[PERIODO].&amp;[" &amp; TEXT(AF$6,"yyyymm") &amp; "]",
"[Base_Tarjetas].[Metrica]","[Base_Tarjetas].[Metrica].&amp;[" &amp; $A80 &amp; "]",
"[Base_Tarjetas].[SEGMENTO_DESCRIP]","[Base_Tarjetas].[SEGMENTO_DESCRIP].&amp;[" &amp; $C$6 &amp; "]",
"[Base_Tarjetas].[SITUACION]","[Base_Tarjetas].[SITUACION].&amp;[" &amp; $C80 &amp; "]",
"[Base_Tarjetas].[TIPO]","[Base_Tarjetas].[TIPO].&amp;[" &amp; $C$1 &amp; "]")/1000,
0)</f>
        <v>0</v>
      </c>
      <c r="AG80" s="8">
        <f>IFERROR(
GETPIVOTDATA("[Base_Tarjetas].[Importe]",TDinamica_R!$A$3,
"[Base_Tarjetas].[PERIODO]","[Base_Tarjetas].[PERIODO].&amp;[" &amp; TEXT(AG$6,"yyyymm") &amp; "]",
"[Base_Tarjetas].[Metrica]","[Base_Tarjetas].[Metrica].&amp;[" &amp; $A80 &amp; "]",
"[Base_Tarjetas].[SEGMENTO_DESCRIP]","[Base_Tarjetas].[SEGMENTO_DESCRIP].&amp;[" &amp; $C$6 &amp; "]",
"[Base_Tarjetas].[SITUACION]","[Base_Tarjetas].[SITUACION].&amp;[" &amp; $C80 &amp; "]",
"[Base_Tarjetas].[TIPO]","[Base_Tarjetas].[TIPO].&amp;[" &amp; $C$1 &amp; "]")/1000,
0)</f>
        <v>0</v>
      </c>
      <c r="AH80" s="8">
        <f>IFERROR(
GETPIVOTDATA("[Base_Tarjetas].[Importe]",TDinamica_R!$A$3,
"[Base_Tarjetas].[PERIODO]","[Base_Tarjetas].[PERIODO].&amp;[" &amp; TEXT(AH$6,"yyyymm") &amp; "]",
"[Base_Tarjetas].[Metrica]","[Base_Tarjetas].[Metrica].&amp;[" &amp; $A80 &amp; "]",
"[Base_Tarjetas].[SEGMENTO_DESCRIP]","[Base_Tarjetas].[SEGMENTO_DESCRIP].&amp;[" &amp; $C$6 &amp; "]",
"[Base_Tarjetas].[SITUACION]","[Base_Tarjetas].[SITUACION].&amp;[" &amp; $C80 &amp; "]",
"[Base_Tarjetas].[TIPO]","[Base_Tarjetas].[TIPO].&amp;[" &amp; $C$1 &amp; "]")/1000,
0)</f>
        <v>0</v>
      </c>
      <c r="AI80" s="8">
        <f>IFERROR(
GETPIVOTDATA("[Base_Tarjetas].[Importe]",TDinamica_R!$A$3,
"[Base_Tarjetas].[PERIODO]","[Base_Tarjetas].[PERIODO].&amp;[" &amp; TEXT(AI$6,"yyyymm") &amp; "]",
"[Base_Tarjetas].[Metrica]","[Base_Tarjetas].[Metrica].&amp;[" &amp; $A80 &amp; "]",
"[Base_Tarjetas].[SEGMENTO_DESCRIP]","[Base_Tarjetas].[SEGMENTO_DESCRIP].&amp;[" &amp; $C$6 &amp; "]",
"[Base_Tarjetas].[SITUACION]","[Base_Tarjetas].[SITUACION].&amp;[" &amp; $C80 &amp; "]",
"[Base_Tarjetas].[TIPO]","[Base_Tarjetas].[TIPO].&amp;[" &amp; $C$1 &amp; "]")/1000,
0)</f>
        <v>0</v>
      </c>
      <c r="AJ80" s="8">
        <f>IFERROR(
GETPIVOTDATA("[Base_Tarjetas].[Importe]",TDinamica_R!$A$3,
"[Base_Tarjetas].[PERIODO]","[Base_Tarjetas].[PERIODO].&amp;[" &amp; TEXT(AJ$6,"yyyymm") &amp; "]",
"[Base_Tarjetas].[Metrica]","[Base_Tarjetas].[Metrica].&amp;[" &amp; $A80 &amp; "]",
"[Base_Tarjetas].[SEGMENTO_DESCRIP]","[Base_Tarjetas].[SEGMENTO_DESCRIP].&amp;[" &amp; $C$6 &amp; "]",
"[Base_Tarjetas].[SITUACION]","[Base_Tarjetas].[SITUACION].&amp;[" &amp; $C80 &amp; "]",
"[Base_Tarjetas].[TIPO]","[Base_Tarjetas].[TIPO].&amp;[" &amp; $C$1 &amp; "]")/1000,
0)</f>
        <v>0</v>
      </c>
      <c r="AK80" s="8">
        <f>IFERROR(
GETPIVOTDATA("[Base_Tarjetas].[Importe]",TDinamica_R!$A$3,
"[Base_Tarjetas].[PERIODO]","[Base_Tarjetas].[PERIODO].&amp;[" &amp; TEXT(AK$6,"yyyymm") &amp; "]",
"[Base_Tarjetas].[Metrica]","[Base_Tarjetas].[Metrica].&amp;[" &amp; $A80 &amp; "]",
"[Base_Tarjetas].[SEGMENTO_DESCRIP]","[Base_Tarjetas].[SEGMENTO_DESCRIP].&amp;[" &amp; $C$6 &amp; "]",
"[Base_Tarjetas].[SITUACION]","[Base_Tarjetas].[SITUACION].&amp;[" &amp; $C80 &amp; "]",
"[Base_Tarjetas].[TIPO]","[Base_Tarjetas].[TIPO].&amp;[" &amp; $C$1 &amp; "]")/1000,
0)</f>
        <v>0</v>
      </c>
      <c r="AL80" s="8">
        <f>IFERROR(
GETPIVOTDATA("[Base_Tarjetas].[Importe]",TDinamica_R!$A$3,
"[Base_Tarjetas].[PERIODO]","[Base_Tarjetas].[PERIODO].&amp;[" &amp; TEXT(AL$6,"yyyymm") &amp; "]",
"[Base_Tarjetas].[Metrica]","[Base_Tarjetas].[Metrica].&amp;[" &amp; $A80 &amp; "]",
"[Base_Tarjetas].[SEGMENTO_DESCRIP]","[Base_Tarjetas].[SEGMENTO_DESCRIP].&amp;[" &amp; $C$6 &amp; "]",
"[Base_Tarjetas].[SITUACION]","[Base_Tarjetas].[SITUACION].&amp;[" &amp; $C80 &amp; "]",
"[Base_Tarjetas].[TIPO]","[Base_Tarjetas].[TIPO].&amp;[" &amp; $C$1 &amp; "]")/1000,
0)</f>
        <v>0</v>
      </c>
      <c r="AM80" s="8">
        <f>IFERROR(
GETPIVOTDATA("[Base_Tarjetas].[Importe]",TDinamica_R!$A$3,
"[Base_Tarjetas].[PERIODO]","[Base_Tarjetas].[PERIODO].&amp;[" &amp; TEXT(AM$6,"yyyymm") &amp; "]",
"[Base_Tarjetas].[Metrica]","[Base_Tarjetas].[Metrica].&amp;[" &amp; $A80 &amp; "]",
"[Base_Tarjetas].[SEGMENTO_DESCRIP]","[Base_Tarjetas].[SEGMENTO_DESCRIP].&amp;[" &amp; $C$6 &amp; "]",
"[Base_Tarjetas].[SITUACION]","[Base_Tarjetas].[SITUACION].&amp;[" &amp; $C80 &amp; "]",
"[Base_Tarjetas].[TIPO]","[Base_Tarjetas].[TIPO].&amp;[" &amp; $C$1 &amp; "]")/1000,
0)</f>
        <v>0</v>
      </c>
      <c r="AN80" s="8">
        <f>IFERROR(
GETPIVOTDATA("[Base_Tarjetas].[Importe]",TDinamica_R!$A$3,
"[Base_Tarjetas].[PERIODO]","[Base_Tarjetas].[PERIODO].&amp;[" &amp; TEXT(AN$6,"yyyymm") &amp; "]",
"[Base_Tarjetas].[Metrica]","[Base_Tarjetas].[Metrica].&amp;[" &amp; $A80 &amp; "]",
"[Base_Tarjetas].[SEGMENTO_DESCRIP]","[Base_Tarjetas].[SEGMENTO_DESCRIP].&amp;[" &amp; $C$6 &amp; "]",
"[Base_Tarjetas].[SITUACION]","[Base_Tarjetas].[SITUACION].&amp;[" &amp; $C80 &amp; "]",
"[Base_Tarjetas].[TIPO]","[Base_Tarjetas].[TIPO].&amp;[" &amp; $C$1 &amp; "]")/1000,
0)</f>
        <v>0</v>
      </c>
      <c r="AO80" s="8">
        <f>IFERROR(
GETPIVOTDATA("[Base_Tarjetas].[Importe]",TDinamica_R!$A$3,
"[Base_Tarjetas].[PERIODO]","[Base_Tarjetas].[PERIODO].&amp;[" &amp; TEXT(AO$6,"yyyymm") &amp; "]",
"[Base_Tarjetas].[Metrica]","[Base_Tarjetas].[Metrica].&amp;[" &amp; $A80 &amp; "]",
"[Base_Tarjetas].[SEGMENTO_DESCRIP]","[Base_Tarjetas].[SEGMENTO_DESCRIP].&amp;[" &amp; $C$6 &amp; "]",
"[Base_Tarjetas].[SITUACION]","[Base_Tarjetas].[SITUACION].&amp;[" &amp; $C80 &amp; "]",
"[Base_Tarjetas].[TIPO]","[Base_Tarjetas].[TIPO].&amp;[" &amp; $C$1 &amp; "]")/1000,
0)</f>
        <v>0</v>
      </c>
      <c r="AP80" s="8">
        <f>IFERROR(
GETPIVOTDATA("[Base_Tarjetas].[Importe]",TDinamica_R!$A$3,
"[Base_Tarjetas].[PERIODO]","[Base_Tarjetas].[PERIODO].&amp;[" &amp; TEXT(AP$6,"yyyymm") &amp; "]",
"[Base_Tarjetas].[Metrica]","[Base_Tarjetas].[Metrica].&amp;[" &amp; $A80 &amp; "]",
"[Base_Tarjetas].[SEGMENTO_DESCRIP]","[Base_Tarjetas].[SEGMENTO_DESCRIP].&amp;[" &amp; $C$6 &amp; "]",
"[Base_Tarjetas].[SITUACION]","[Base_Tarjetas].[SITUACION].&amp;[" &amp; $C80 &amp; "]",
"[Base_Tarjetas].[TIPO]","[Base_Tarjetas].[TIPO].&amp;[" &amp; $C$1 &amp; "]")/1000,
0)</f>
        <v>0</v>
      </c>
      <c r="AQ80" s="8">
        <f>IFERROR(
GETPIVOTDATA("[Base_Tarjetas].[Importe]",TDinamica_R!$A$3,
"[Base_Tarjetas].[PERIODO]","[Base_Tarjetas].[PERIODO].&amp;[" &amp; TEXT(AQ$6,"yyyymm") &amp; "]",
"[Base_Tarjetas].[Metrica]","[Base_Tarjetas].[Metrica].&amp;[" &amp; $A80 &amp; "]",
"[Base_Tarjetas].[SEGMENTO_DESCRIP]","[Base_Tarjetas].[SEGMENTO_DESCRIP].&amp;[" &amp; $C$6 &amp; "]",
"[Base_Tarjetas].[SITUACION]","[Base_Tarjetas].[SITUACION].&amp;[" &amp; $C80 &amp; "]",
"[Base_Tarjetas].[TIPO]","[Base_Tarjetas].[TIPO].&amp;[" &amp; $C$1 &amp; "]")/1000,
0)</f>
        <v>0</v>
      </c>
      <c r="AR80" s="8">
        <f>IFERROR(
GETPIVOTDATA("[Base_Tarjetas].[Importe]",TDinamica_R!$A$3,
"[Base_Tarjetas].[PERIODO]","[Base_Tarjetas].[PERIODO].&amp;[" &amp; TEXT(AR$6,"yyyymm") &amp; "]",
"[Base_Tarjetas].[Metrica]","[Base_Tarjetas].[Metrica].&amp;[" &amp; $A80 &amp; "]",
"[Base_Tarjetas].[SEGMENTO_DESCRIP]","[Base_Tarjetas].[SEGMENTO_DESCRIP].&amp;[" &amp; $C$6 &amp; "]",
"[Base_Tarjetas].[SITUACION]","[Base_Tarjetas].[SITUACION].&amp;[" &amp; $C80 &amp; "]",
"[Base_Tarjetas].[TIPO]","[Base_Tarjetas].[TIPO].&amp;[" &amp; $C$1 &amp; "]")/1000,
0)</f>
        <v>0</v>
      </c>
      <c r="AS80" s="8">
        <f>IFERROR(
GETPIVOTDATA("[Base_Tarjetas].[Importe]",TDinamica_R!$A$3,
"[Base_Tarjetas].[PERIODO]","[Base_Tarjetas].[PERIODO].&amp;[" &amp; TEXT(AS$6,"yyyymm") &amp; "]",
"[Base_Tarjetas].[Metrica]","[Base_Tarjetas].[Metrica].&amp;[" &amp; $A80 &amp; "]",
"[Base_Tarjetas].[SEGMENTO_DESCRIP]","[Base_Tarjetas].[SEGMENTO_DESCRIP].&amp;[" &amp; $C$6 &amp; "]",
"[Base_Tarjetas].[SITUACION]","[Base_Tarjetas].[SITUACION].&amp;[" &amp; $C80 &amp; "]",
"[Base_Tarjetas].[TIPO]","[Base_Tarjetas].[TIPO].&amp;[" &amp; $C$1 &amp; "]")/1000,
0)</f>
        <v>0</v>
      </c>
      <c r="AT80" s="8">
        <f>IFERROR(
GETPIVOTDATA("[Base_Tarjetas].[Importe]",TDinamica_R!$A$3,
"[Base_Tarjetas].[PERIODO]","[Base_Tarjetas].[PERIODO].&amp;[" &amp; TEXT(AT$6,"yyyymm") &amp; "]",
"[Base_Tarjetas].[Metrica]","[Base_Tarjetas].[Metrica].&amp;[" &amp; $A80 &amp; "]",
"[Base_Tarjetas].[SEGMENTO_DESCRIP]","[Base_Tarjetas].[SEGMENTO_DESCRIP].&amp;[" &amp; $C$6 &amp; "]",
"[Base_Tarjetas].[SITUACION]","[Base_Tarjetas].[SITUACION].&amp;[" &amp; $C80 &amp; "]",
"[Base_Tarjetas].[TIPO]","[Base_Tarjetas].[TIPO].&amp;[" &amp; $C$1 &amp; "]")/1000,
0)</f>
        <v>0</v>
      </c>
      <c r="AU80" s="8">
        <f>IFERROR(
GETPIVOTDATA("[Base_Tarjetas].[Importe]",TDinamica_R!$A$3,
"[Base_Tarjetas].[PERIODO]","[Base_Tarjetas].[PERIODO].&amp;[" &amp; TEXT(AU$6,"yyyymm") &amp; "]",
"[Base_Tarjetas].[Metrica]","[Base_Tarjetas].[Metrica].&amp;[" &amp; $A80 &amp; "]",
"[Base_Tarjetas].[SEGMENTO_DESCRIP]","[Base_Tarjetas].[SEGMENTO_DESCRIP].&amp;[" &amp; $C$6 &amp; "]",
"[Base_Tarjetas].[SITUACION]","[Base_Tarjetas].[SITUACION].&amp;[" &amp; $C80 &amp; "]",
"[Base_Tarjetas].[TIPO]","[Base_Tarjetas].[TIPO].&amp;[" &amp; $C$1 &amp; "]")/1000,
0)</f>
        <v>0</v>
      </c>
      <c r="AV80" s="8">
        <f>IFERROR(
GETPIVOTDATA("[Base_Tarjetas].[Importe]",TDinamica_R!$A$3,
"[Base_Tarjetas].[PERIODO]","[Base_Tarjetas].[PERIODO].&amp;[" &amp; TEXT(AV$6,"yyyymm") &amp; "]",
"[Base_Tarjetas].[Metrica]","[Base_Tarjetas].[Metrica].&amp;[" &amp; $A80 &amp; "]",
"[Base_Tarjetas].[SEGMENTO_DESCRIP]","[Base_Tarjetas].[SEGMENTO_DESCRIP].&amp;[" &amp; $C$6 &amp; "]",
"[Base_Tarjetas].[SITUACION]","[Base_Tarjetas].[SITUACION].&amp;[" &amp; $C80 &amp; "]",
"[Base_Tarjetas].[TIPO]","[Base_Tarjetas].[TIPO].&amp;[" &amp; $C$1 &amp; "]")/1000,
0)</f>
        <v>0</v>
      </c>
      <c r="AW80" s="8">
        <f>IFERROR(
GETPIVOTDATA("[Base_Tarjetas].[Importe]",TDinamica_R!$A$3,
"[Base_Tarjetas].[PERIODO]","[Base_Tarjetas].[PERIODO].&amp;[" &amp; TEXT(AW$6,"yyyymm") &amp; "]",
"[Base_Tarjetas].[Metrica]","[Base_Tarjetas].[Metrica].&amp;[" &amp; $A80 &amp; "]",
"[Base_Tarjetas].[SEGMENTO_DESCRIP]","[Base_Tarjetas].[SEGMENTO_DESCRIP].&amp;[" &amp; $C$6 &amp; "]",
"[Base_Tarjetas].[SITUACION]","[Base_Tarjetas].[SITUACION].&amp;[" &amp; $C80 &amp; "]",
"[Base_Tarjetas].[TIPO]","[Base_Tarjetas].[TIPO].&amp;[" &amp; $C$1 &amp; "]")/1000,
0)</f>
        <v>0</v>
      </c>
      <c r="AX80" s="8">
        <f>IFERROR(
GETPIVOTDATA("[Base_Tarjetas].[Importe]",TDinamica_R!$A$3,
"[Base_Tarjetas].[PERIODO]","[Base_Tarjetas].[PERIODO].&amp;[" &amp; TEXT(AX$6,"yyyymm") &amp; "]",
"[Base_Tarjetas].[Metrica]","[Base_Tarjetas].[Metrica].&amp;[" &amp; $A80 &amp; "]",
"[Base_Tarjetas].[SEGMENTO_DESCRIP]","[Base_Tarjetas].[SEGMENTO_DESCRIP].&amp;[" &amp; $C$6 &amp; "]",
"[Base_Tarjetas].[SITUACION]","[Base_Tarjetas].[SITUACION].&amp;[" &amp; $C80 &amp; "]",
"[Base_Tarjetas].[TIPO]","[Base_Tarjetas].[TIPO].&amp;[" &amp; $C$1 &amp; "]")/1000,
0)</f>
        <v>0</v>
      </c>
      <c r="AY80" s="8">
        <f>IFERROR(
GETPIVOTDATA("[Base_Tarjetas].[Importe]",TDinamica_R!$A$3,
"[Base_Tarjetas].[PERIODO]","[Base_Tarjetas].[PERIODO].&amp;[" &amp; TEXT(AY$6,"yyyymm") &amp; "]",
"[Base_Tarjetas].[Metrica]","[Base_Tarjetas].[Metrica].&amp;[" &amp; $A80 &amp; "]",
"[Base_Tarjetas].[SEGMENTO_DESCRIP]","[Base_Tarjetas].[SEGMENTO_DESCRIP].&amp;[" &amp; $C$6 &amp; "]",
"[Base_Tarjetas].[SITUACION]","[Base_Tarjetas].[SITUACION].&amp;[" &amp; $C80 &amp; "]",
"[Base_Tarjetas].[TIPO]","[Base_Tarjetas].[TIPO].&amp;[" &amp; $C$1 &amp; "]")/1000,
0)</f>
        <v>0</v>
      </c>
      <c r="AZ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TEXT(AZ$6,"yyyymm") &amp; "]"),
0)</f>
        <v>0</v>
      </c>
      <c r="BA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TEXT(BA$6,"yyyymm") &amp; "]"),
0)</f>
        <v>0</v>
      </c>
      <c r="BB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TEXT(BB$6,"yyyymm") &amp; "]"),
0)</f>
        <v>0</v>
      </c>
      <c r="BC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TEXT(BC$6,"yyyymm") &amp; "]"),
0)</f>
        <v>0</v>
      </c>
      <c r="BD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TEXT(BD$6,"yyyymm") &amp; "]"),
0)</f>
        <v>0</v>
      </c>
      <c r="BE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TEXT(BE$6,"yyyymm") &amp; "]"),
0)</f>
        <v>0</v>
      </c>
      <c r="BF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TEXT(BF$6,"yyyymm") &amp; "]"),
0)</f>
        <v>0</v>
      </c>
      <c r="BG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TEXT(BG$6,"yyyymm") &amp; "]"),
0)</f>
        <v>0</v>
      </c>
      <c r="BH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TEXT(BH$6,"yyyymm") &amp; "]"),
0)</f>
        <v>0</v>
      </c>
      <c r="BI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TEXT(BI$6,"yyyymm") &amp; "]"),
0)</f>
        <v>0</v>
      </c>
      <c r="BJ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TEXT(BJ$6,"yyyymm") &amp; "]"),
0)</f>
        <v>0</v>
      </c>
      <c r="BK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TEXT(BK$6,"yyyymm") &amp; "]"),
0)</f>
        <v>0</v>
      </c>
      <c r="BO80" s="24">
        <f t="shared" si="171"/>
        <v>0</v>
      </c>
      <c r="BP80" s="24">
        <f t="shared" si="171"/>
        <v>0</v>
      </c>
      <c r="BQ80" s="24">
        <f t="shared" si="171"/>
        <v>0</v>
      </c>
      <c r="BR80" s="24">
        <f t="shared" si="171"/>
        <v>0</v>
      </c>
      <c r="BS80" s="24">
        <f t="shared" si="171"/>
        <v>0</v>
      </c>
      <c r="BT80" s="24">
        <f t="shared" si="171"/>
        <v>0</v>
      </c>
    </row>
    <row r="81" spans="1:72" hidden="1" outlineLevel="1" x14ac:dyDescent="0.25">
      <c r="A81" s="11" t="s">
        <v>35</v>
      </c>
      <c r="C81" s="2"/>
      <c r="D81" s="8">
        <f>IFERROR(
GETPIVOTDATA("[Base_Tarjetas].[Importe]",TDinamica_R!$A$3,
"[Base_Tarjetas].[PERIODO]","[Base_Tarjetas].[PERIODO].&amp;[" &amp; TEXT(D$6,"yyyymm") &amp; "]",
"[Base_Tarjetas].[Metrica]","[Base_Tarjetas].[Metrica].&amp;[" &amp; $A81 &amp; "]",
"[Base_Tarjetas].[SEGMENTO_DESCRIP]","[Base_Tarjetas].[SEGMENTO_DESCRIP].&amp;[" &amp; $C$6 &amp; "]",
"[Base_Tarjetas].[SITUACION]","[Base_Tarjetas].[SITUACION].&amp;[" &amp; $C81 &amp; "]",
"[Base_Tarjetas].[TIPO]","[Base_Tarjetas].[TIPO].&amp;[" &amp; $C$1 &amp; "]")/1000,
0)</f>
        <v>0</v>
      </c>
      <c r="E81" s="8">
        <f>IFERROR(
GETPIVOTDATA("[Base_Tarjetas].[Importe]",TDinamica_R!$A$3,
"[Base_Tarjetas].[PERIODO]","[Base_Tarjetas].[PERIODO].&amp;[" &amp; TEXT(E$6,"yyyymm") &amp; "]",
"[Base_Tarjetas].[Metrica]","[Base_Tarjetas].[Metrica].&amp;[" &amp; $A81 &amp; "]",
"[Base_Tarjetas].[SEGMENTO_DESCRIP]","[Base_Tarjetas].[SEGMENTO_DESCRIP].&amp;[" &amp; $C$6 &amp; "]",
"[Base_Tarjetas].[SITUACION]","[Base_Tarjetas].[SITUACION].&amp;[" &amp; $C81 &amp; "]",
"[Base_Tarjetas].[TIPO]","[Base_Tarjetas].[TIPO].&amp;[" &amp; $C$1 &amp; "]")/1000,
0)</f>
        <v>0</v>
      </c>
      <c r="F81" s="8">
        <f>IFERROR(
GETPIVOTDATA("[Base_Tarjetas].[Importe]",TDinamica_R!$A$3,
"[Base_Tarjetas].[PERIODO]","[Base_Tarjetas].[PERIODO].&amp;[" &amp; TEXT(F$6,"yyyymm") &amp; "]",
"[Base_Tarjetas].[Metrica]","[Base_Tarjetas].[Metrica].&amp;[" &amp; $A81 &amp; "]",
"[Base_Tarjetas].[SEGMENTO_DESCRIP]","[Base_Tarjetas].[SEGMENTO_DESCRIP].&amp;[" &amp; $C$6 &amp; "]",
"[Base_Tarjetas].[SITUACION]","[Base_Tarjetas].[SITUACION].&amp;[" &amp; $C81 &amp; "]",
"[Base_Tarjetas].[TIPO]","[Base_Tarjetas].[TIPO].&amp;[" &amp; $C$1 &amp; "]")/1000,
0)</f>
        <v>0</v>
      </c>
      <c r="G81" s="8">
        <f>IFERROR(
GETPIVOTDATA("[Base_Tarjetas].[Importe]",TDinamica_R!$A$3,
"[Base_Tarjetas].[PERIODO]","[Base_Tarjetas].[PERIODO].&amp;[" &amp; TEXT(G$6,"yyyymm") &amp; "]",
"[Base_Tarjetas].[Metrica]","[Base_Tarjetas].[Metrica].&amp;[" &amp; $A81 &amp; "]",
"[Base_Tarjetas].[SEGMENTO_DESCRIP]","[Base_Tarjetas].[SEGMENTO_DESCRIP].&amp;[" &amp; $C$6 &amp; "]",
"[Base_Tarjetas].[SITUACION]","[Base_Tarjetas].[SITUACION].&amp;[" &amp; $C81 &amp; "]",
"[Base_Tarjetas].[TIPO]","[Base_Tarjetas].[TIPO].&amp;[" &amp; $C$1 &amp; "]")/1000,
0)</f>
        <v>0</v>
      </c>
      <c r="H81" s="8">
        <f>IFERROR(
GETPIVOTDATA("[Base_Tarjetas].[Importe]",TDinamica_R!$A$3,
"[Base_Tarjetas].[PERIODO]","[Base_Tarjetas].[PERIODO].&amp;[" &amp; TEXT(H$6,"yyyymm") &amp; "]",
"[Base_Tarjetas].[Metrica]","[Base_Tarjetas].[Metrica].&amp;[" &amp; $A81 &amp; "]",
"[Base_Tarjetas].[SEGMENTO_DESCRIP]","[Base_Tarjetas].[SEGMENTO_DESCRIP].&amp;[" &amp; $C$6 &amp; "]",
"[Base_Tarjetas].[SITUACION]","[Base_Tarjetas].[SITUACION].&amp;[" &amp; $C81 &amp; "]",
"[Base_Tarjetas].[TIPO]","[Base_Tarjetas].[TIPO].&amp;[" &amp; $C$1 &amp; "]")/1000,
0)</f>
        <v>0</v>
      </c>
      <c r="I81" s="8">
        <f>IFERROR(
GETPIVOTDATA("[Base_Tarjetas].[Importe]",TDinamica_R!$A$3,
"[Base_Tarjetas].[PERIODO]","[Base_Tarjetas].[PERIODO].&amp;[" &amp; TEXT(I$6,"yyyymm") &amp; "]",
"[Base_Tarjetas].[Metrica]","[Base_Tarjetas].[Metrica].&amp;[" &amp; $A81 &amp; "]",
"[Base_Tarjetas].[SEGMENTO_DESCRIP]","[Base_Tarjetas].[SEGMENTO_DESCRIP].&amp;[" &amp; $C$6 &amp; "]",
"[Base_Tarjetas].[SITUACION]","[Base_Tarjetas].[SITUACION].&amp;[" &amp; $C81 &amp; "]",
"[Base_Tarjetas].[TIPO]","[Base_Tarjetas].[TIPO].&amp;[" &amp; $C$1 &amp; "]")/1000,
0)</f>
        <v>0</v>
      </c>
      <c r="J81" s="8">
        <f>IFERROR(
GETPIVOTDATA("[Base_Tarjetas].[Importe]",TDinamica_R!$A$3,
"[Base_Tarjetas].[PERIODO]","[Base_Tarjetas].[PERIODO].&amp;[" &amp; TEXT(J$6,"yyyymm") &amp; "]",
"[Base_Tarjetas].[Metrica]","[Base_Tarjetas].[Metrica].&amp;[" &amp; $A81 &amp; "]",
"[Base_Tarjetas].[SEGMENTO_DESCRIP]","[Base_Tarjetas].[SEGMENTO_DESCRIP].&amp;[" &amp; $C$6 &amp; "]",
"[Base_Tarjetas].[SITUACION]","[Base_Tarjetas].[SITUACION].&amp;[" &amp; $C81 &amp; "]",
"[Base_Tarjetas].[TIPO]","[Base_Tarjetas].[TIPO].&amp;[" &amp; $C$1 &amp; "]")/1000,
0)</f>
        <v>0</v>
      </c>
      <c r="K81" s="8">
        <f>IFERROR(
GETPIVOTDATA("[Base_Tarjetas].[Importe]",TDinamica_R!$A$3,
"[Base_Tarjetas].[PERIODO]","[Base_Tarjetas].[PERIODO].&amp;[" &amp; TEXT(K$6,"yyyymm") &amp; "]",
"[Base_Tarjetas].[Metrica]","[Base_Tarjetas].[Metrica].&amp;[" &amp; $A81 &amp; "]",
"[Base_Tarjetas].[SEGMENTO_DESCRIP]","[Base_Tarjetas].[SEGMENTO_DESCRIP].&amp;[" &amp; $C$6 &amp; "]",
"[Base_Tarjetas].[SITUACION]","[Base_Tarjetas].[SITUACION].&amp;[" &amp; $C81 &amp; "]",
"[Base_Tarjetas].[TIPO]","[Base_Tarjetas].[TIPO].&amp;[" &amp; $C$1 &amp; "]")/1000,
0)</f>
        <v>0</v>
      </c>
      <c r="L81" s="8">
        <f>IFERROR(
GETPIVOTDATA("[Base_Tarjetas].[Importe]",TDinamica_R!$A$3,
"[Base_Tarjetas].[PERIODO]","[Base_Tarjetas].[PERIODO].&amp;[" &amp; TEXT(L$6,"yyyymm") &amp; "]",
"[Base_Tarjetas].[Metrica]","[Base_Tarjetas].[Metrica].&amp;[" &amp; $A81 &amp; "]",
"[Base_Tarjetas].[SEGMENTO_DESCRIP]","[Base_Tarjetas].[SEGMENTO_DESCRIP].&amp;[" &amp; $C$6 &amp; "]",
"[Base_Tarjetas].[SITUACION]","[Base_Tarjetas].[SITUACION].&amp;[" &amp; $C81 &amp; "]",
"[Base_Tarjetas].[TIPO]","[Base_Tarjetas].[TIPO].&amp;[" &amp; $C$1 &amp; "]")/1000,
0)</f>
        <v>0</v>
      </c>
      <c r="M81" s="8">
        <f>IFERROR(
GETPIVOTDATA("[Base_Tarjetas].[Importe]",TDinamica_R!$A$3,
"[Base_Tarjetas].[PERIODO]","[Base_Tarjetas].[PERIODO].&amp;[" &amp; TEXT(M$6,"yyyymm") &amp; "]",
"[Base_Tarjetas].[Metrica]","[Base_Tarjetas].[Metrica].&amp;[" &amp; $A81 &amp; "]",
"[Base_Tarjetas].[SEGMENTO_DESCRIP]","[Base_Tarjetas].[SEGMENTO_DESCRIP].&amp;[" &amp; $C$6 &amp; "]",
"[Base_Tarjetas].[SITUACION]","[Base_Tarjetas].[SITUACION].&amp;[" &amp; $C81 &amp; "]",
"[Base_Tarjetas].[TIPO]","[Base_Tarjetas].[TIPO].&amp;[" &amp; $C$1 &amp; "]")/1000,
0)</f>
        <v>0</v>
      </c>
      <c r="N81" s="8">
        <f>IFERROR(
GETPIVOTDATA("[Base_Tarjetas].[Importe]",TDinamica_R!$A$3,
"[Base_Tarjetas].[PERIODO]","[Base_Tarjetas].[PERIODO].&amp;[" &amp; TEXT(N$6,"yyyymm") &amp; "]",
"[Base_Tarjetas].[Metrica]","[Base_Tarjetas].[Metrica].&amp;[" &amp; $A81 &amp; "]",
"[Base_Tarjetas].[SEGMENTO_DESCRIP]","[Base_Tarjetas].[SEGMENTO_DESCRIP].&amp;[" &amp; $C$6 &amp; "]",
"[Base_Tarjetas].[SITUACION]","[Base_Tarjetas].[SITUACION].&amp;[" &amp; $C81 &amp; "]",
"[Base_Tarjetas].[TIPO]","[Base_Tarjetas].[TIPO].&amp;[" &amp; $C$1 &amp; "]")/1000,
0)</f>
        <v>0</v>
      </c>
      <c r="O81" s="8">
        <f>IFERROR(
GETPIVOTDATA("[Base_Tarjetas].[Importe]",TDinamica_R!$A$3,
"[Base_Tarjetas].[PERIODO]","[Base_Tarjetas].[PERIODO].&amp;[" &amp; TEXT(O$6,"yyyymm") &amp; "]",
"[Base_Tarjetas].[Metrica]","[Base_Tarjetas].[Metrica].&amp;[" &amp; $A81 &amp; "]",
"[Base_Tarjetas].[SEGMENTO_DESCRIP]","[Base_Tarjetas].[SEGMENTO_DESCRIP].&amp;[" &amp; $C$6 &amp; "]",
"[Base_Tarjetas].[SITUACION]","[Base_Tarjetas].[SITUACION].&amp;[" &amp; $C81 &amp; "]",
"[Base_Tarjetas].[TIPO]","[Base_Tarjetas].[TIPO].&amp;[" &amp; $C$1 &amp; "]")/1000,
0)</f>
        <v>0</v>
      </c>
      <c r="P81" s="8">
        <f>IFERROR(
GETPIVOTDATA("[Base_Tarjetas].[Importe]",TDinamica_R!$A$3,
"[Base_Tarjetas].[PERIODO]","[Base_Tarjetas].[PERIODO].&amp;[" &amp; TEXT(P$6,"yyyymm") &amp; "]",
"[Base_Tarjetas].[Metrica]","[Base_Tarjetas].[Metrica].&amp;[" &amp; $A81 &amp; "]",
"[Base_Tarjetas].[SEGMENTO_DESCRIP]","[Base_Tarjetas].[SEGMENTO_DESCRIP].&amp;[" &amp; $C$6 &amp; "]",
"[Base_Tarjetas].[SITUACION]","[Base_Tarjetas].[SITUACION].&amp;[" &amp; $C81 &amp; "]",
"[Base_Tarjetas].[TIPO]","[Base_Tarjetas].[TIPO].&amp;[" &amp; $C$1 &amp; "]")/1000,
0)</f>
        <v>0</v>
      </c>
      <c r="Q81" s="8">
        <f>IFERROR(
GETPIVOTDATA("[Base_Tarjetas].[Importe]",TDinamica_R!$A$3,
"[Base_Tarjetas].[PERIODO]","[Base_Tarjetas].[PERIODO].&amp;[" &amp; TEXT(Q$6,"yyyymm") &amp; "]",
"[Base_Tarjetas].[Metrica]","[Base_Tarjetas].[Metrica].&amp;[" &amp; $A81 &amp; "]",
"[Base_Tarjetas].[SEGMENTO_DESCRIP]","[Base_Tarjetas].[SEGMENTO_DESCRIP].&amp;[" &amp; $C$6 &amp; "]",
"[Base_Tarjetas].[SITUACION]","[Base_Tarjetas].[SITUACION].&amp;[" &amp; $C81 &amp; "]",
"[Base_Tarjetas].[TIPO]","[Base_Tarjetas].[TIPO].&amp;[" &amp; $C$1 &amp; "]")/1000,
0)</f>
        <v>0</v>
      </c>
      <c r="R81" s="8">
        <f>IFERROR(
GETPIVOTDATA("[Base_Tarjetas].[Importe]",TDinamica_R!$A$3,
"[Base_Tarjetas].[PERIODO]","[Base_Tarjetas].[PERIODO].&amp;[" &amp; TEXT(R$6,"yyyymm") &amp; "]",
"[Base_Tarjetas].[Metrica]","[Base_Tarjetas].[Metrica].&amp;[" &amp; $A81 &amp; "]",
"[Base_Tarjetas].[SEGMENTO_DESCRIP]","[Base_Tarjetas].[SEGMENTO_DESCRIP].&amp;[" &amp; $C$6 &amp; "]",
"[Base_Tarjetas].[SITUACION]","[Base_Tarjetas].[SITUACION].&amp;[" &amp; $C81 &amp; "]",
"[Base_Tarjetas].[TIPO]","[Base_Tarjetas].[TIPO].&amp;[" &amp; $C$1 &amp; "]")/1000,
0)</f>
        <v>0</v>
      </c>
      <c r="S81" s="8">
        <f>IFERROR(
GETPIVOTDATA("[Base_Tarjetas].[Importe]",TDinamica_R!$A$3,
"[Base_Tarjetas].[PERIODO]","[Base_Tarjetas].[PERIODO].&amp;[" &amp; TEXT(S$6,"yyyymm") &amp; "]",
"[Base_Tarjetas].[Metrica]","[Base_Tarjetas].[Metrica].&amp;[" &amp; $A81 &amp; "]",
"[Base_Tarjetas].[SEGMENTO_DESCRIP]","[Base_Tarjetas].[SEGMENTO_DESCRIP].&amp;[" &amp; $C$6 &amp; "]",
"[Base_Tarjetas].[SITUACION]","[Base_Tarjetas].[SITUACION].&amp;[" &amp; $C81 &amp; "]",
"[Base_Tarjetas].[TIPO]","[Base_Tarjetas].[TIPO].&amp;[" &amp; $C$1 &amp; "]")/1000,
0)</f>
        <v>0</v>
      </c>
      <c r="T81" s="8">
        <f>IFERROR(
GETPIVOTDATA("[Base_Tarjetas].[Importe]",TDinamica_R!$A$3,
"[Base_Tarjetas].[PERIODO]","[Base_Tarjetas].[PERIODO].&amp;[" &amp; TEXT(T$6,"yyyymm") &amp; "]",
"[Base_Tarjetas].[Metrica]","[Base_Tarjetas].[Metrica].&amp;[" &amp; $A81 &amp; "]",
"[Base_Tarjetas].[SEGMENTO_DESCRIP]","[Base_Tarjetas].[SEGMENTO_DESCRIP].&amp;[" &amp; $C$6 &amp; "]",
"[Base_Tarjetas].[SITUACION]","[Base_Tarjetas].[SITUACION].&amp;[" &amp; $C81 &amp; "]",
"[Base_Tarjetas].[TIPO]","[Base_Tarjetas].[TIPO].&amp;[" &amp; $C$1 &amp; "]")/1000,
0)</f>
        <v>0</v>
      </c>
      <c r="U81" s="8">
        <f>IFERROR(
GETPIVOTDATA("[Base_Tarjetas].[Importe]",TDinamica_R!$A$3,
"[Base_Tarjetas].[PERIODO]","[Base_Tarjetas].[PERIODO].&amp;[" &amp; TEXT(U$6,"yyyymm") &amp; "]",
"[Base_Tarjetas].[Metrica]","[Base_Tarjetas].[Metrica].&amp;[" &amp; $A81 &amp; "]",
"[Base_Tarjetas].[SEGMENTO_DESCRIP]","[Base_Tarjetas].[SEGMENTO_DESCRIP].&amp;[" &amp; $C$6 &amp; "]",
"[Base_Tarjetas].[SITUACION]","[Base_Tarjetas].[SITUACION].&amp;[" &amp; $C81 &amp; "]",
"[Base_Tarjetas].[TIPO]","[Base_Tarjetas].[TIPO].&amp;[" &amp; $C$1 &amp; "]")/1000,
0)</f>
        <v>0</v>
      </c>
      <c r="V81" s="8">
        <f>IFERROR(
GETPIVOTDATA("[Base_Tarjetas].[Importe]",TDinamica_R!$A$3,
"[Base_Tarjetas].[PERIODO]","[Base_Tarjetas].[PERIODO].&amp;[" &amp; TEXT(V$6,"yyyymm") &amp; "]",
"[Base_Tarjetas].[Metrica]","[Base_Tarjetas].[Metrica].&amp;[" &amp; $A81 &amp; "]",
"[Base_Tarjetas].[SEGMENTO_DESCRIP]","[Base_Tarjetas].[SEGMENTO_DESCRIP].&amp;[" &amp; $C$6 &amp; "]",
"[Base_Tarjetas].[SITUACION]","[Base_Tarjetas].[SITUACION].&amp;[" &amp; $C81 &amp; "]",
"[Base_Tarjetas].[TIPO]","[Base_Tarjetas].[TIPO].&amp;[" &amp; $C$1 &amp; "]")/1000,
0)</f>
        <v>0</v>
      </c>
      <c r="W81" s="8">
        <f>IFERROR(
GETPIVOTDATA("[Base_Tarjetas].[Importe]",TDinamica_R!$A$3,
"[Base_Tarjetas].[PERIODO]","[Base_Tarjetas].[PERIODO].&amp;[" &amp; TEXT(W$6,"yyyymm") &amp; "]",
"[Base_Tarjetas].[Metrica]","[Base_Tarjetas].[Metrica].&amp;[" &amp; $A81 &amp; "]",
"[Base_Tarjetas].[SEGMENTO_DESCRIP]","[Base_Tarjetas].[SEGMENTO_DESCRIP].&amp;[" &amp; $C$6 &amp; "]",
"[Base_Tarjetas].[SITUACION]","[Base_Tarjetas].[SITUACION].&amp;[" &amp; $C81 &amp; "]",
"[Base_Tarjetas].[TIPO]","[Base_Tarjetas].[TIPO].&amp;[" &amp; $C$1 &amp; "]")/1000,
0)</f>
        <v>0</v>
      </c>
      <c r="X81" s="8">
        <f>IFERROR(
GETPIVOTDATA("[Base_Tarjetas].[Importe]",TDinamica_R!$A$3,
"[Base_Tarjetas].[PERIODO]","[Base_Tarjetas].[PERIODO].&amp;[" &amp; TEXT(X$6,"yyyymm") &amp; "]",
"[Base_Tarjetas].[Metrica]","[Base_Tarjetas].[Metrica].&amp;[" &amp; $A81 &amp; "]",
"[Base_Tarjetas].[SEGMENTO_DESCRIP]","[Base_Tarjetas].[SEGMENTO_DESCRIP].&amp;[" &amp; $C$6 &amp; "]",
"[Base_Tarjetas].[SITUACION]","[Base_Tarjetas].[SITUACION].&amp;[" &amp; $C81 &amp; "]",
"[Base_Tarjetas].[TIPO]","[Base_Tarjetas].[TIPO].&amp;[" &amp; $C$1 &amp; "]")/1000,
0)</f>
        <v>0</v>
      </c>
      <c r="Y81" s="8">
        <f>IFERROR(
GETPIVOTDATA("[Base_Tarjetas].[Importe]",TDinamica_R!$A$3,
"[Base_Tarjetas].[PERIODO]","[Base_Tarjetas].[PERIODO].&amp;[" &amp; TEXT(Y$6,"yyyymm") &amp; "]",
"[Base_Tarjetas].[Metrica]","[Base_Tarjetas].[Metrica].&amp;[" &amp; $A81 &amp; "]",
"[Base_Tarjetas].[SEGMENTO_DESCRIP]","[Base_Tarjetas].[SEGMENTO_DESCRIP].&amp;[" &amp; $C$6 &amp; "]",
"[Base_Tarjetas].[SITUACION]","[Base_Tarjetas].[SITUACION].&amp;[" &amp; $C81 &amp; "]",
"[Base_Tarjetas].[TIPO]","[Base_Tarjetas].[TIPO].&amp;[" &amp; $C$1 &amp; "]")/1000,
0)</f>
        <v>0</v>
      </c>
      <c r="Z81" s="8">
        <f>IFERROR(
GETPIVOTDATA("[Base_Tarjetas].[Importe]",TDinamica_R!$A$3,
"[Base_Tarjetas].[PERIODO]","[Base_Tarjetas].[PERIODO].&amp;[" &amp; TEXT(Z$6,"yyyymm") &amp; "]",
"[Base_Tarjetas].[Metrica]","[Base_Tarjetas].[Metrica].&amp;[" &amp; $A81 &amp; "]",
"[Base_Tarjetas].[SEGMENTO_DESCRIP]","[Base_Tarjetas].[SEGMENTO_DESCRIP].&amp;[" &amp; $C$6 &amp; "]",
"[Base_Tarjetas].[SITUACION]","[Base_Tarjetas].[SITUACION].&amp;[" &amp; $C81 &amp; "]",
"[Base_Tarjetas].[TIPO]","[Base_Tarjetas].[TIPO].&amp;[" &amp; $C$1 &amp; "]")/1000,
0)</f>
        <v>0</v>
      </c>
      <c r="AA81" s="8">
        <f>IFERROR(
GETPIVOTDATA("[Base_Tarjetas].[Importe]",TDinamica_R!$A$3,
"[Base_Tarjetas].[PERIODO]","[Base_Tarjetas].[PERIODO].&amp;[" &amp; TEXT(AA$6,"yyyymm") &amp; "]",
"[Base_Tarjetas].[Metrica]","[Base_Tarjetas].[Metrica].&amp;[" &amp; $A81 &amp; "]",
"[Base_Tarjetas].[SEGMENTO_DESCRIP]","[Base_Tarjetas].[SEGMENTO_DESCRIP].&amp;[" &amp; $C$6 &amp; "]",
"[Base_Tarjetas].[SITUACION]","[Base_Tarjetas].[SITUACION].&amp;[" &amp; $C81 &amp; "]",
"[Base_Tarjetas].[TIPO]","[Base_Tarjetas].[TIPO].&amp;[" &amp; $C$1 &amp; "]")/1000,
0)</f>
        <v>0</v>
      </c>
      <c r="AB81" s="8">
        <f>IFERROR(
GETPIVOTDATA("[Base_Tarjetas].[Importe]",TDinamica_R!$A$3,
"[Base_Tarjetas].[PERIODO]","[Base_Tarjetas].[PERIODO].&amp;[" &amp; TEXT(AB$6,"yyyymm") &amp; "]",
"[Base_Tarjetas].[Metrica]","[Base_Tarjetas].[Metrica].&amp;[" &amp; $A81 &amp; "]",
"[Base_Tarjetas].[SEGMENTO_DESCRIP]","[Base_Tarjetas].[SEGMENTO_DESCRIP].&amp;[" &amp; $C$6 &amp; "]",
"[Base_Tarjetas].[SITUACION]","[Base_Tarjetas].[SITUACION].&amp;[" &amp; $C81 &amp; "]",
"[Base_Tarjetas].[TIPO]","[Base_Tarjetas].[TIPO].&amp;[" &amp; $C$1 &amp; "]")/1000,
0)</f>
        <v>0</v>
      </c>
      <c r="AC81" s="8">
        <f>IFERROR(
GETPIVOTDATA("[Base_Tarjetas].[Importe]",TDinamica_R!$A$3,
"[Base_Tarjetas].[PERIODO]","[Base_Tarjetas].[PERIODO].&amp;[" &amp; TEXT(AC$6,"yyyymm") &amp; "]",
"[Base_Tarjetas].[Metrica]","[Base_Tarjetas].[Metrica].&amp;[" &amp; $A81 &amp; "]",
"[Base_Tarjetas].[SEGMENTO_DESCRIP]","[Base_Tarjetas].[SEGMENTO_DESCRIP].&amp;[" &amp; $C$6 &amp; "]",
"[Base_Tarjetas].[SITUACION]","[Base_Tarjetas].[SITUACION].&amp;[" &amp; $C81 &amp; "]",
"[Base_Tarjetas].[TIPO]","[Base_Tarjetas].[TIPO].&amp;[" &amp; $C$1 &amp; "]")/1000,
0)</f>
        <v>0</v>
      </c>
      <c r="AD81" s="8">
        <f>IFERROR(
GETPIVOTDATA("[Base_Tarjetas].[Importe]",TDinamica_R!$A$3,
"[Base_Tarjetas].[PERIODO]","[Base_Tarjetas].[PERIODO].&amp;[" &amp; TEXT(AD$6,"yyyymm") &amp; "]",
"[Base_Tarjetas].[Metrica]","[Base_Tarjetas].[Metrica].&amp;[" &amp; $A81 &amp; "]",
"[Base_Tarjetas].[SEGMENTO_DESCRIP]","[Base_Tarjetas].[SEGMENTO_DESCRIP].&amp;[" &amp; $C$6 &amp; "]",
"[Base_Tarjetas].[SITUACION]","[Base_Tarjetas].[SITUACION].&amp;[" &amp; $C81 &amp; "]",
"[Base_Tarjetas].[TIPO]","[Base_Tarjetas].[TIPO].&amp;[" &amp; $C$1 &amp; "]")/1000,
0)</f>
        <v>0</v>
      </c>
      <c r="AE81" s="8">
        <f>IFERROR(
GETPIVOTDATA("[Base_Tarjetas].[Importe]",TDinamica_R!$A$3,
"[Base_Tarjetas].[PERIODO]","[Base_Tarjetas].[PERIODO].&amp;[" &amp; TEXT(AE$6,"yyyymm") &amp; "]",
"[Base_Tarjetas].[Metrica]","[Base_Tarjetas].[Metrica].&amp;[" &amp; $A81 &amp; "]",
"[Base_Tarjetas].[SEGMENTO_DESCRIP]","[Base_Tarjetas].[SEGMENTO_DESCRIP].&amp;[" &amp; $C$6 &amp; "]",
"[Base_Tarjetas].[SITUACION]","[Base_Tarjetas].[SITUACION].&amp;[" &amp; $C81 &amp; "]",
"[Base_Tarjetas].[TIPO]","[Base_Tarjetas].[TIPO].&amp;[" &amp; $C$1 &amp; "]")/1000,
0)</f>
        <v>0</v>
      </c>
      <c r="AF81" s="8">
        <f>IFERROR(
GETPIVOTDATA("[Base_Tarjetas].[Importe]",TDinamica_R!$A$3,
"[Base_Tarjetas].[PERIODO]","[Base_Tarjetas].[PERIODO].&amp;[" &amp; TEXT(AF$6,"yyyymm") &amp; "]",
"[Base_Tarjetas].[Metrica]","[Base_Tarjetas].[Metrica].&amp;[" &amp; $A81 &amp; "]",
"[Base_Tarjetas].[SEGMENTO_DESCRIP]","[Base_Tarjetas].[SEGMENTO_DESCRIP].&amp;[" &amp; $C$6 &amp; "]",
"[Base_Tarjetas].[SITUACION]","[Base_Tarjetas].[SITUACION].&amp;[" &amp; $C81 &amp; "]",
"[Base_Tarjetas].[TIPO]","[Base_Tarjetas].[TIPO].&amp;[" &amp; $C$1 &amp; "]")/1000,
0)</f>
        <v>0</v>
      </c>
      <c r="AG81" s="8">
        <f>IFERROR(
GETPIVOTDATA("[Base_Tarjetas].[Importe]",TDinamica_R!$A$3,
"[Base_Tarjetas].[PERIODO]","[Base_Tarjetas].[PERIODO].&amp;[" &amp; TEXT(AG$6,"yyyymm") &amp; "]",
"[Base_Tarjetas].[Metrica]","[Base_Tarjetas].[Metrica].&amp;[" &amp; $A81 &amp; "]",
"[Base_Tarjetas].[SEGMENTO_DESCRIP]","[Base_Tarjetas].[SEGMENTO_DESCRIP].&amp;[" &amp; $C$6 &amp; "]",
"[Base_Tarjetas].[SITUACION]","[Base_Tarjetas].[SITUACION].&amp;[" &amp; $C81 &amp; "]",
"[Base_Tarjetas].[TIPO]","[Base_Tarjetas].[TIPO].&amp;[" &amp; $C$1 &amp; "]")/1000,
0)</f>
        <v>0</v>
      </c>
      <c r="AH81" s="8">
        <f>IFERROR(
GETPIVOTDATA("[Base_Tarjetas].[Importe]",TDinamica_R!$A$3,
"[Base_Tarjetas].[PERIODO]","[Base_Tarjetas].[PERIODO].&amp;[" &amp; TEXT(AH$6,"yyyymm") &amp; "]",
"[Base_Tarjetas].[Metrica]","[Base_Tarjetas].[Metrica].&amp;[" &amp; $A81 &amp; "]",
"[Base_Tarjetas].[SEGMENTO_DESCRIP]","[Base_Tarjetas].[SEGMENTO_DESCRIP].&amp;[" &amp; $C$6 &amp; "]",
"[Base_Tarjetas].[SITUACION]","[Base_Tarjetas].[SITUACION].&amp;[" &amp; $C81 &amp; "]",
"[Base_Tarjetas].[TIPO]","[Base_Tarjetas].[TIPO].&amp;[" &amp; $C$1 &amp; "]")/1000,
0)</f>
        <v>0</v>
      </c>
      <c r="AI81" s="8">
        <f>IFERROR(
GETPIVOTDATA("[Base_Tarjetas].[Importe]",TDinamica_R!$A$3,
"[Base_Tarjetas].[PERIODO]","[Base_Tarjetas].[PERIODO].&amp;[" &amp; TEXT(AI$6,"yyyymm") &amp; "]",
"[Base_Tarjetas].[Metrica]","[Base_Tarjetas].[Metrica].&amp;[" &amp; $A81 &amp; "]",
"[Base_Tarjetas].[SEGMENTO_DESCRIP]","[Base_Tarjetas].[SEGMENTO_DESCRIP].&amp;[" &amp; $C$6 &amp; "]",
"[Base_Tarjetas].[SITUACION]","[Base_Tarjetas].[SITUACION].&amp;[" &amp; $C81 &amp; "]",
"[Base_Tarjetas].[TIPO]","[Base_Tarjetas].[TIPO].&amp;[" &amp; $C$1 &amp; "]")/1000,
0)</f>
        <v>0</v>
      </c>
      <c r="AJ81" s="8">
        <f>IFERROR(
GETPIVOTDATA("[Base_Tarjetas].[Importe]",TDinamica_R!$A$3,
"[Base_Tarjetas].[PERIODO]","[Base_Tarjetas].[PERIODO].&amp;[" &amp; TEXT(AJ$6,"yyyymm") &amp; "]",
"[Base_Tarjetas].[Metrica]","[Base_Tarjetas].[Metrica].&amp;[" &amp; $A81 &amp; "]",
"[Base_Tarjetas].[SEGMENTO_DESCRIP]","[Base_Tarjetas].[SEGMENTO_DESCRIP].&amp;[" &amp; $C$6 &amp; "]",
"[Base_Tarjetas].[SITUACION]","[Base_Tarjetas].[SITUACION].&amp;[" &amp; $C81 &amp; "]",
"[Base_Tarjetas].[TIPO]","[Base_Tarjetas].[TIPO].&amp;[" &amp; $C$1 &amp; "]")/1000,
0)</f>
        <v>0</v>
      </c>
      <c r="AK81" s="8">
        <f>IFERROR(
GETPIVOTDATA("[Base_Tarjetas].[Importe]",TDinamica_R!$A$3,
"[Base_Tarjetas].[PERIODO]","[Base_Tarjetas].[PERIODO].&amp;[" &amp; TEXT(AK$6,"yyyymm") &amp; "]",
"[Base_Tarjetas].[Metrica]","[Base_Tarjetas].[Metrica].&amp;[" &amp; $A81 &amp; "]",
"[Base_Tarjetas].[SEGMENTO_DESCRIP]","[Base_Tarjetas].[SEGMENTO_DESCRIP].&amp;[" &amp; $C$6 &amp; "]",
"[Base_Tarjetas].[SITUACION]","[Base_Tarjetas].[SITUACION].&amp;[" &amp; $C81 &amp; "]",
"[Base_Tarjetas].[TIPO]","[Base_Tarjetas].[TIPO].&amp;[" &amp; $C$1 &amp; "]")/1000,
0)</f>
        <v>0</v>
      </c>
      <c r="AL81" s="8">
        <f>IFERROR(
GETPIVOTDATA("[Base_Tarjetas].[Importe]",TDinamica_R!$A$3,
"[Base_Tarjetas].[PERIODO]","[Base_Tarjetas].[PERIODO].&amp;[" &amp; TEXT(AL$6,"yyyymm") &amp; "]",
"[Base_Tarjetas].[Metrica]","[Base_Tarjetas].[Metrica].&amp;[" &amp; $A81 &amp; "]",
"[Base_Tarjetas].[SEGMENTO_DESCRIP]","[Base_Tarjetas].[SEGMENTO_DESCRIP].&amp;[" &amp; $C$6 &amp; "]",
"[Base_Tarjetas].[SITUACION]","[Base_Tarjetas].[SITUACION].&amp;[" &amp; $C81 &amp; "]",
"[Base_Tarjetas].[TIPO]","[Base_Tarjetas].[TIPO].&amp;[" &amp; $C$1 &amp; "]")/1000,
0)</f>
        <v>0</v>
      </c>
      <c r="AM81" s="8">
        <f>IFERROR(
GETPIVOTDATA("[Base_Tarjetas].[Importe]",TDinamica_R!$A$3,
"[Base_Tarjetas].[PERIODO]","[Base_Tarjetas].[PERIODO].&amp;[" &amp; TEXT(AM$6,"yyyymm") &amp; "]",
"[Base_Tarjetas].[Metrica]","[Base_Tarjetas].[Metrica].&amp;[" &amp; $A81 &amp; "]",
"[Base_Tarjetas].[SEGMENTO_DESCRIP]","[Base_Tarjetas].[SEGMENTO_DESCRIP].&amp;[" &amp; $C$6 &amp; "]",
"[Base_Tarjetas].[SITUACION]","[Base_Tarjetas].[SITUACION].&amp;[" &amp; $C81 &amp; "]",
"[Base_Tarjetas].[TIPO]","[Base_Tarjetas].[TIPO].&amp;[" &amp; $C$1 &amp; "]")/1000,
0)</f>
        <v>0</v>
      </c>
      <c r="AN81" s="8">
        <f>IFERROR(
GETPIVOTDATA("[Base_Tarjetas].[Importe]",TDinamica_R!$A$3,
"[Base_Tarjetas].[PERIODO]","[Base_Tarjetas].[PERIODO].&amp;[" &amp; TEXT(AN$6,"yyyymm") &amp; "]",
"[Base_Tarjetas].[Metrica]","[Base_Tarjetas].[Metrica].&amp;[" &amp; $A81 &amp; "]",
"[Base_Tarjetas].[SEGMENTO_DESCRIP]","[Base_Tarjetas].[SEGMENTO_DESCRIP].&amp;[" &amp; $C$6 &amp; "]",
"[Base_Tarjetas].[SITUACION]","[Base_Tarjetas].[SITUACION].&amp;[" &amp; $C81 &amp; "]",
"[Base_Tarjetas].[TIPO]","[Base_Tarjetas].[TIPO].&amp;[" &amp; $C$1 &amp; "]")/1000,
0)</f>
        <v>0</v>
      </c>
      <c r="AO81" s="8">
        <f>IFERROR(
GETPIVOTDATA("[Base_Tarjetas].[Importe]",TDinamica_R!$A$3,
"[Base_Tarjetas].[PERIODO]","[Base_Tarjetas].[PERIODO].&amp;[" &amp; TEXT(AO$6,"yyyymm") &amp; "]",
"[Base_Tarjetas].[Metrica]","[Base_Tarjetas].[Metrica].&amp;[" &amp; $A81 &amp; "]",
"[Base_Tarjetas].[SEGMENTO_DESCRIP]","[Base_Tarjetas].[SEGMENTO_DESCRIP].&amp;[" &amp; $C$6 &amp; "]",
"[Base_Tarjetas].[SITUACION]","[Base_Tarjetas].[SITUACION].&amp;[" &amp; $C81 &amp; "]",
"[Base_Tarjetas].[TIPO]","[Base_Tarjetas].[TIPO].&amp;[" &amp; $C$1 &amp; "]")/1000,
0)</f>
        <v>0</v>
      </c>
      <c r="AP81" s="8">
        <f>IFERROR(
GETPIVOTDATA("[Base_Tarjetas].[Importe]",TDinamica_R!$A$3,
"[Base_Tarjetas].[PERIODO]","[Base_Tarjetas].[PERIODO].&amp;[" &amp; TEXT(AP$6,"yyyymm") &amp; "]",
"[Base_Tarjetas].[Metrica]","[Base_Tarjetas].[Metrica].&amp;[" &amp; $A81 &amp; "]",
"[Base_Tarjetas].[SEGMENTO_DESCRIP]","[Base_Tarjetas].[SEGMENTO_DESCRIP].&amp;[" &amp; $C$6 &amp; "]",
"[Base_Tarjetas].[SITUACION]","[Base_Tarjetas].[SITUACION].&amp;[" &amp; $C81 &amp; "]",
"[Base_Tarjetas].[TIPO]","[Base_Tarjetas].[TIPO].&amp;[" &amp; $C$1 &amp; "]")/1000,
0)</f>
        <v>0</v>
      </c>
      <c r="AQ81" s="8">
        <f>IFERROR(
GETPIVOTDATA("[Base_Tarjetas].[Importe]",TDinamica_R!$A$3,
"[Base_Tarjetas].[PERIODO]","[Base_Tarjetas].[PERIODO].&amp;[" &amp; TEXT(AQ$6,"yyyymm") &amp; "]",
"[Base_Tarjetas].[Metrica]","[Base_Tarjetas].[Metrica].&amp;[" &amp; $A81 &amp; "]",
"[Base_Tarjetas].[SEGMENTO_DESCRIP]","[Base_Tarjetas].[SEGMENTO_DESCRIP].&amp;[" &amp; $C$6 &amp; "]",
"[Base_Tarjetas].[SITUACION]","[Base_Tarjetas].[SITUACION].&amp;[" &amp; $C81 &amp; "]",
"[Base_Tarjetas].[TIPO]","[Base_Tarjetas].[TIPO].&amp;[" &amp; $C$1 &amp; "]")/1000,
0)</f>
        <v>0</v>
      </c>
      <c r="AR81" s="8">
        <f>IFERROR(
GETPIVOTDATA("[Base_Tarjetas].[Importe]",TDinamica_R!$A$3,
"[Base_Tarjetas].[PERIODO]","[Base_Tarjetas].[PERIODO].&amp;[" &amp; TEXT(AR$6,"yyyymm") &amp; "]",
"[Base_Tarjetas].[Metrica]","[Base_Tarjetas].[Metrica].&amp;[" &amp; $A81 &amp; "]",
"[Base_Tarjetas].[SEGMENTO_DESCRIP]","[Base_Tarjetas].[SEGMENTO_DESCRIP].&amp;[" &amp; $C$6 &amp; "]",
"[Base_Tarjetas].[SITUACION]","[Base_Tarjetas].[SITUACION].&amp;[" &amp; $C81 &amp; "]",
"[Base_Tarjetas].[TIPO]","[Base_Tarjetas].[TIPO].&amp;[" &amp; $C$1 &amp; "]")/1000,
0)</f>
        <v>0</v>
      </c>
      <c r="AS81" s="8">
        <f>IFERROR(
GETPIVOTDATA("[Base_Tarjetas].[Importe]",TDinamica_R!$A$3,
"[Base_Tarjetas].[PERIODO]","[Base_Tarjetas].[PERIODO].&amp;[" &amp; TEXT(AS$6,"yyyymm") &amp; "]",
"[Base_Tarjetas].[Metrica]","[Base_Tarjetas].[Metrica].&amp;[" &amp; $A81 &amp; "]",
"[Base_Tarjetas].[SEGMENTO_DESCRIP]","[Base_Tarjetas].[SEGMENTO_DESCRIP].&amp;[" &amp; $C$6 &amp; "]",
"[Base_Tarjetas].[SITUACION]","[Base_Tarjetas].[SITUACION].&amp;[" &amp; $C81 &amp; "]",
"[Base_Tarjetas].[TIPO]","[Base_Tarjetas].[TIPO].&amp;[" &amp; $C$1 &amp; "]")/1000,
0)</f>
        <v>0</v>
      </c>
      <c r="AT81" s="8">
        <f>IFERROR(
GETPIVOTDATA("[Base_Tarjetas].[Importe]",TDinamica_R!$A$3,
"[Base_Tarjetas].[PERIODO]","[Base_Tarjetas].[PERIODO].&amp;[" &amp; TEXT(AT$6,"yyyymm") &amp; "]",
"[Base_Tarjetas].[Metrica]","[Base_Tarjetas].[Metrica].&amp;[" &amp; $A81 &amp; "]",
"[Base_Tarjetas].[SEGMENTO_DESCRIP]","[Base_Tarjetas].[SEGMENTO_DESCRIP].&amp;[" &amp; $C$6 &amp; "]",
"[Base_Tarjetas].[SITUACION]","[Base_Tarjetas].[SITUACION].&amp;[" &amp; $C81 &amp; "]",
"[Base_Tarjetas].[TIPO]","[Base_Tarjetas].[TIPO].&amp;[" &amp; $C$1 &amp; "]")/1000,
0)</f>
        <v>0</v>
      </c>
      <c r="AU81" s="8">
        <f>IFERROR(
GETPIVOTDATA("[Base_Tarjetas].[Importe]",TDinamica_R!$A$3,
"[Base_Tarjetas].[PERIODO]","[Base_Tarjetas].[PERIODO].&amp;[" &amp; TEXT(AU$6,"yyyymm") &amp; "]",
"[Base_Tarjetas].[Metrica]","[Base_Tarjetas].[Metrica].&amp;[" &amp; $A81 &amp; "]",
"[Base_Tarjetas].[SEGMENTO_DESCRIP]","[Base_Tarjetas].[SEGMENTO_DESCRIP].&amp;[" &amp; $C$6 &amp; "]",
"[Base_Tarjetas].[SITUACION]","[Base_Tarjetas].[SITUACION].&amp;[" &amp; $C81 &amp; "]",
"[Base_Tarjetas].[TIPO]","[Base_Tarjetas].[TIPO].&amp;[" &amp; $C$1 &amp; "]")/1000,
0)</f>
        <v>0</v>
      </c>
      <c r="AV81" s="8">
        <f>IFERROR(
GETPIVOTDATA("[Base_Tarjetas].[Importe]",TDinamica_R!$A$3,
"[Base_Tarjetas].[PERIODO]","[Base_Tarjetas].[PERIODO].&amp;[" &amp; TEXT(AV$6,"yyyymm") &amp; "]",
"[Base_Tarjetas].[Metrica]","[Base_Tarjetas].[Metrica].&amp;[" &amp; $A81 &amp; "]",
"[Base_Tarjetas].[SEGMENTO_DESCRIP]","[Base_Tarjetas].[SEGMENTO_DESCRIP].&amp;[" &amp; $C$6 &amp; "]",
"[Base_Tarjetas].[SITUACION]","[Base_Tarjetas].[SITUACION].&amp;[" &amp; $C81 &amp; "]",
"[Base_Tarjetas].[TIPO]","[Base_Tarjetas].[TIPO].&amp;[" &amp; $C$1 &amp; "]")/1000,
0)</f>
        <v>0</v>
      </c>
      <c r="AW81" s="8">
        <f>IFERROR(
GETPIVOTDATA("[Base_Tarjetas].[Importe]",TDinamica_R!$A$3,
"[Base_Tarjetas].[PERIODO]","[Base_Tarjetas].[PERIODO].&amp;[" &amp; TEXT(AW$6,"yyyymm") &amp; "]",
"[Base_Tarjetas].[Metrica]","[Base_Tarjetas].[Metrica].&amp;[" &amp; $A81 &amp; "]",
"[Base_Tarjetas].[SEGMENTO_DESCRIP]","[Base_Tarjetas].[SEGMENTO_DESCRIP].&amp;[" &amp; $C$6 &amp; "]",
"[Base_Tarjetas].[SITUACION]","[Base_Tarjetas].[SITUACION].&amp;[" &amp; $C81 &amp; "]",
"[Base_Tarjetas].[TIPO]","[Base_Tarjetas].[TIPO].&amp;[" &amp; $C$1 &amp; "]")/1000,
0)</f>
        <v>0</v>
      </c>
      <c r="AX81" s="8">
        <f>IFERROR(
GETPIVOTDATA("[Base_Tarjetas].[Importe]",TDinamica_R!$A$3,
"[Base_Tarjetas].[PERIODO]","[Base_Tarjetas].[PERIODO].&amp;[" &amp; TEXT(AX$6,"yyyymm") &amp; "]",
"[Base_Tarjetas].[Metrica]","[Base_Tarjetas].[Metrica].&amp;[" &amp; $A81 &amp; "]",
"[Base_Tarjetas].[SEGMENTO_DESCRIP]","[Base_Tarjetas].[SEGMENTO_DESCRIP].&amp;[" &amp; $C$6 &amp; "]",
"[Base_Tarjetas].[SITUACION]","[Base_Tarjetas].[SITUACION].&amp;[" &amp; $C81 &amp; "]",
"[Base_Tarjetas].[TIPO]","[Base_Tarjetas].[TIPO].&amp;[" &amp; $C$1 &amp; "]")/1000,
0)</f>
        <v>0</v>
      </c>
      <c r="AY81" s="8">
        <f>IFERROR(
GETPIVOTDATA("[Base_Tarjetas].[Importe]",TDinamica_R!$A$3,
"[Base_Tarjetas].[PERIODO]","[Base_Tarjetas].[PERIODO].&amp;[" &amp; TEXT(AY$6,"yyyymm") &amp; "]",
"[Base_Tarjetas].[Metrica]","[Base_Tarjetas].[Metrica].&amp;[" &amp; $A81 &amp; "]",
"[Base_Tarjetas].[SEGMENTO_DESCRIP]","[Base_Tarjetas].[SEGMENTO_DESCRIP].&amp;[" &amp; $C$6 &amp; "]",
"[Base_Tarjetas].[SITUACION]","[Base_Tarjetas].[SITUACION].&amp;[" &amp; $C81 &amp; "]",
"[Base_Tarjetas].[TIPO]","[Base_Tarjetas].[TIPO].&amp;[" &amp; $C$1 &amp; "]")/1000,
0)</f>
        <v>0</v>
      </c>
      <c r="AZ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TEXT(AZ$6,"yyyymm") &amp; "]"),
0)</f>
        <v>0</v>
      </c>
      <c r="BA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TEXT(BA$6,"yyyymm") &amp; "]"),
0)</f>
        <v>0</v>
      </c>
      <c r="BB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TEXT(BB$6,"yyyymm") &amp; "]"),
0)</f>
        <v>0</v>
      </c>
      <c r="BC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TEXT(BC$6,"yyyymm") &amp; "]"),
0)</f>
        <v>0</v>
      </c>
      <c r="BD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TEXT(BD$6,"yyyymm") &amp; "]"),
0)</f>
        <v>0</v>
      </c>
      <c r="BE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TEXT(BE$6,"yyyymm") &amp; "]"),
0)</f>
        <v>0</v>
      </c>
      <c r="BF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TEXT(BF$6,"yyyymm") &amp; "]"),
0)</f>
        <v>0</v>
      </c>
      <c r="BG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TEXT(BG$6,"yyyymm") &amp; "]"),
0)</f>
        <v>0</v>
      </c>
      <c r="BH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TEXT(BH$6,"yyyymm") &amp; "]"),
0)</f>
        <v>0</v>
      </c>
      <c r="BI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TEXT(BI$6,"yyyymm") &amp; "]"),
0)</f>
        <v>0</v>
      </c>
      <c r="BJ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TEXT(BJ$6,"yyyymm") &amp; "]"),
0)</f>
        <v>0</v>
      </c>
      <c r="BK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TEXT(BK$6,"yyyymm") &amp; "]"),
0)</f>
        <v>0</v>
      </c>
      <c r="BO81" s="24">
        <f t="shared" si="171"/>
        <v>0</v>
      </c>
      <c r="BP81" s="24">
        <f t="shared" si="171"/>
        <v>0</v>
      </c>
      <c r="BQ81" s="24">
        <f t="shared" si="171"/>
        <v>0</v>
      </c>
      <c r="BR81" s="24">
        <f t="shared" si="171"/>
        <v>0</v>
      </c>
      <c r="BS81" s="24">
        <f t="shared" si="171"/>
        <v>0</v>
      </c>
      <c r="BT81" s="24">
        <f t="shared" si="171"/>
        <v>0</v>
      </c>
    </row>
    <row r="82" spans="1:72" hidden="1" outlineLevel="1" x14ac:dyDescent="0.25">
      <c r="A82" s="11" t="s">
        <v>35</v>
      </c>
      <c r="C82" s="2"/>
      <c r="D82" s="8">
        <f>IFERROR(
GETPIVOTDATA("[Base_Tarjetas].[Importe]",TDinamica_R!$A$3,
"[Base_Tarjetas].[PERIODO]","[Base_Tarjetas].[PERIODO].&amp;[" &amp; TEXT(D$6,"yyyymm") &amp; "]",
"[Base_Tarjetas].[Metrica]","[Base_Tarjetas].[Metrica].&amp;[" &amp; $A82 &amp; "]",
"[Base_Tarjetas].[SEGMENTO_DESCRIP]","[Base_Tarjetas].[SEGMENTO_DESCRIP].&amp;[" &amp; $C$6 &amp; "]",
"[Base_Tarjetas].[SITUACION]","[Base_Tarjetas].[SITUACION].&amp;[" &amp; $C82 &amp; "]",
"[Base_Tarjetas].[TIPO]","[Base_Tarjetas].[TIPO].&amp;[" &amp; $C$1 &amp; "]")/1000,
0)</f>
        <v>0</v>
      </c>
      <c r="E82" s="8">
        <f>IFERROR(
GETPIVOTDATA("[Base_Tarjetas].[Importe]",TDinamica_R!$A$3,
"[Base_Tarjetas].[PERIODO]","[Base_Tarjetas].[PERIODO].&amp;[" &amp; TEXT(E$6,"yyyymm") &amp; "]",
"[Base_Tarjetas].[Metrica]","[Base_Tarjetas].[Metrica].&amp;[" &amp; $A82 &amp; "]",
"[Base_Tarjetas].[SEGMENTO_DESCRIP]","[Base_Tarjetas].[SEGMENTO_DESCRIP].&amp;[" &amp; $C$6 &amp; "]",
"[Base_Tarjetas].[SITUACION]","[Base_Tarjetas].[SITUACION].&amp;[" &amp; $C82 &amp; "]",
"[Base_Tarjetas].[TIPO]","[Base_Tarjetas].[TIPO].&amp;[" &amp; $C$1 &amp; "]")/1000,
0)</f>
        <v>0</v>
      </c>
      <c r="F82" s="8">
        <f>IFERROR(
GETPIVOTDATA("[Base_Tarjetas].[Importe]",TDinamica_R!$A$3,
"[Base_Tarjetas].[PERIODO]","[Base_Tarjetas].[PERIODO].&amp;[" &amp; TEXT(F$6,"yyyymm") &amp; "]",
"[Base_Tarjetas].[Metrica]","[Base_Tarjetas].[Metrica].&amp;[" &amp; $A82 &amp; "]",
"[Base_Tarjetas].[SEGMENTO_DESCRIP]","[Base_Tarjetas].[SEGMENTO_DESCRIP].&amp;[" &amp; $C$6 &amp; "]",
"[Base_Tarjetas].[SITUACION]","[Base_Tarjetas].[SITUACION].&amp;[" &amp; $C82 &amp; "]",
"[Base_Tarjetas].[TIPO]","[Base_Tarjetas].[TIPO].&amp;[" &amp; $C$1 &amp; "]")/1000,
0)</f>
        <v>0</v>
      </c>
      <c r="G82" s="8">
        <f>IFERROR(
GETPIVOTDATA("[Base_Tarjetas].[Importe]",TDinamica_R!$A$3,
"[Base_Tarjetas].[PERIODO]","[Base_Tarjetas].[PERIODO].&amp;[" &amp; TEXT(G$6,"yyyymm") &amp; "]",
"[Base_Tarjetas].[Metrica]","[Base_Tarjetas].[Metrica].&amp;[" &amp; $A82 &amp; "]",
"[Base_Tarjetas].[SEGMENTO_DESCRIP]","[Base_Tarjetas].[SEGMENTO_DESCRIP].&amp;[" &amp; $C$6 &amp; "]",
"[Base_Tarjetas].[SITUACION]","[Base_Tarjetas].[SITUACION].&amp;[" &amp; $C82 &amp; "]",
"[Base_Tarjetas].[TIPO]","[Base_Tarjetas].[TIPO].&amp;[" &amp; $C$1 &amp; "]")/1000,
0)</f>
        <v>0</v>
      </c>
      <c r="H82" s="8">
        <f>IFERROR(
GETPIVOTDATA("[Base_Tarjetas].[Importe]",TDinamica_R!$A$3,
"[Base_Tarjetas].[PERIODO]","[Base_Tarjetas].[PERIODO].&amp;[" &amp; TEXT(H$6,"yyyymm") &amp; "]",
"[Base_Tarjetas].[Metrica]","[Base_Tarjetas].[Metrica].&amp;[" &amp; $A82 &amp; "]",
"[Base_Tarjetas].[SEGMENTO_DESCRIP]","[Base_Tarjetas].[SEGMENTO_DESCRIP].&amp;[" &amp; $C$6 &amp; "]",
"[Base_Tarjetas].[SITUACION]","[Base_Tarjetas].[SITUACION].&amp;[" &amp; $C82 &amp; "]",
"[Base_Tarjetas].[TIPO]","[Base_Tarjetas].[TIPO].&amp;[" &amp; $C$1 &amp; "]")/1000,
0)</f>
        <v>0</v>
      </c>
      <c r="I82" s="8">
        <f>IFERROR(
GETPIVOTDATA("[Base_Tarjetas].[Importe]",TDinamica_R!$A$3,
"[Base_Tarjetas].[PERIODO]","[Base_Tarjetas].[PERIODO].&amp;[" &amp; TEXT(I$6,"yyyymm") &amp; "]",
"[Base_Tarjetas].[Metrica]","[Base_Tarjetas].[Metrica].&amp;[" &amp; $A82 &amp; "]",
"[Base_Tarjetas].[SEGMENTO_DESCRIP]","[Base_Tarjetas].[SEGMENTO_DESCRIP].&amp;[" &amp; $C$6 &amp; "]",
"[Base_Tarjetas].[SITUACION]","[Base_Tarjetas].[SITUACION].&amp;[" &amp; $C82 &amp; "]",
"[Base_Tarjetas].[TIPO]","[Base_Tarjetas].[TIPO].&amp;[" &amp; $C$1 &amp; "]")/1000,
0)</f>
        <v>0</v>
      </c>
      <c r="J82" s="8">
        <f>IFERROR(
GETPIVOTDATA("[Base_Tarjetas].[Importe]",TDinamica_R!$A$3,
"[Base_Tarjetas].[PERIODO]","[Base_Tarjetas].[PERIODO].&amp;[" &amp; TEXT(J$6,"yyyymm") &amp; "]",
"[Base_Tarjetas].[Metrica]","[Base_Tarjetas].[Metrica].&amp;[" &amp; $A82 &amp; "]",
"[Base_Tarjetas].[SEGMENTO_DESCRIP]","[Base_Tarjetas].[SEGMENTO_DESCRIP].&amp;[" &amp; $C$6 &amp; "]",
"[Base_Tarjetas].[SITUACION]","[Base_Tarjetas].[SITUACION].&amp;[" &amp; $C82 &amp; "]",
"[Base_Tarjetas].[TIPO]","[Base_Tarjetas].[TIPO].&amp;[" &amp; $C$1 &amp; "]")/1000,
0)</f>
        <v>0</v>
      </c>
      <c r="K82" s="8">
        <f>IFERROR(
GETPIVOTDATA("[Base_Tarjetas].[Importe]",TDinamica_R!$A$3,
"[Base_Tarjetas].[PERIODO]","[Base_Tarjetas].[PERIODO].&amp;[" &amp; TEXT(K$6,"yyyymm") &amp; "]",
"[Base_Tarjetas].[Metrica]","[Base_Tarjetas].[Metrica].&amp;[" &amp; $A82 &amp; "]",
"[Base_Tarjetas].[SEGMENTO_DESCRIP]","[Base_Tarjetas].[SEGMENTO_DESCRIP].&amp;[" &amp; $C$6 &amp; "]",
"[Base_Tarjetas].[SITUACION]","[Base_Tarjetas].[SITUACION].&amp;[" &amp; $C82 &amp; "]",
"[Base_Tarjetas].[TIPO]","[Base_Tarjetas].[TIPO].&amp;[" &amp; $C$1 &amp; "]")/1000,
0)</f>
        <v>0</v>
      </c>
      <c r="L82" s="8">
        <f>IFERROR(
GETPIVOTDATA("[Base_Tarjetas].[Importe]",TDinamica_R!$A$3,
"[Base_Tarjetas].[PERIODO]","[Base_Tarjetas].[PERIODO].&amp;[" &amp; TEXT(L$6,"yyyymm") &amp; "]",
"[Base_Tarjetas].[Metrica]","[Base_Tarjetas].[Metrica].&amp;[" &amp; $A82 &amp; "]",
"[Base_Tarjetas].[SEGMENTO_DESCRIP]","[Base_Tarjetas].[SEGMENTO_DESCRIP].&amp;[" &amp; $C$6 &amp; "]",
"[Base_Tarjetas].[SITUACION]","[Base_Tarjetas].[SITUACION].&amp;[" &amp; $C82 &amp; "]",
"[Base_Tarjetas].[TIPO]","[Base_Tarjetas].[TIPO].&amp;[" &amp; $C$1 &amp; "]")/1000,
0)</f>
        <v>0</v>
      </c>
      <c r="M82" s="8">
        <f>IFERROR(
GETPIVOTDATA("[Base_Tarjetas].[Importe]",TDinamica_R!$A$3,
"[Base_Tarjetas].[PERIODO]","[Base_Tarjetas].[PERIODO].&amp;[" &amp; TEXT(M$6,"yyyymm") &amp; "]",
"[Base_Tarjetas].[Metrica]","[Base_Tarjetas].[Metrica].&amp;[" &amp; $A82 &amp; "]",
"[Base_Tarjetas].[SEGMENTO_DESCRIP]","[Base_Tarjetas].[SEGMENTO_DESCRIP].&amp;[" &amp; $C$6 &amp; "]",
"[Base_Tarjetas].[SITUACION]","[Base_Tarjetas].[SITUACION].&amp;[" &amp; $C82 &amp; "]",
"[Base_Tarjetas].[TIPO]","[Base_Tarjetas].[TIPO].&amp;[" &amp; $C$1 &amp; "]")/1000,
0)</f>
        <v>0</v>
      </c>
      <c r="N82" s="8">
        <f>IFERROR(
GETPIVOTDATA("[Base_Tarjetas].[Importe]",TDinamica_R!$A$3,
"[Base_Tarjetas].[PERIODO]","[Base_Tarjetas].[PERIODO].&amp;[" &amp; TEXT(N$6,"yyyymm") &amp; "]",
"[Base_Tarjetas].[Metrica]","[Base_Tarjetas].[Metrica].&amp;[" &amp; $A82 &amp; "]",
"[Base_Tarjetas].[SEGMENTO_DESCRIP]","[Base_Tarjetas].[SEGMENTO_DESCRIP].&amp;[" &amp; $C$6 &amp; "]",
"[Base_Tarjetas].[SITUACION]","[Base_Tarjetas].[SITUACION].&amp;[" &amp; $C82 &amp; "]",
"[Base_Tarjetas].[TIPO]","[Base_Tarjetas].[TIPO].&amp;[" &amp; $C$1 &amp; "]")/1000,
0)</f>
        <v>0</v>
      </c>
      <c r="O82" s="8">
        <f>IFERROR(
GETPIVOTDATA("[Base_Tarjetas].[Importe]",TDinamica_R!$A$3,
"[Base_Tarjetas].[PERIODO]","[Base_Tarjetas].[PERIODO].&amp;[" &amp; TEXT(O$6,"yyyymm") &amp; "]",
"[Base_Tarjetas].[Metrica]","[Base_Tarjetas].[Metrica].&amp;[" &amp; $A82 &amp; "]",
"[Base_Tarjetas].[SEGMENTO_DESCRIP]","[Base_Tarjetas].[SEGMENTO_DESCRIP].&amp;[" &amp; $C$6 &amp; "]",
"[Base_Tarjetas].[SITUACION]","[Base_Tarjetas].[SITUACION].&amp;[" &amp; $C82 &amp; "]",
"[Base_Tarjetas].[TIPO]","[Base_Tarjetas].[TIPO].&amp;[" &amp; $C$1 &amp; "]")/1000,
0)</f>
        <v>0</v>
      </c>
      <c r="P82" s="8">
        <f>IFERROR(
GETPIVOTDATA("[Base_Tarjetas].[Importe]",TDinamica_R!$A$3,
"[Base_Tarjetas].[PERIODO]","[Base_Tarjetas].[PERIODO].&amp;[" &amp; TEXT(P$6,"yyyymm") &amp; "]",
"[Base_Tarjetas].[Metrica]","[Base_Tarjetas].[Metrica].&amp;[" &amp; $A82 &amp; "]",
"[Base_Tarjetas].[SEGMENTO_DESCRIP]","[Base_Tarjetas].[SEGMENTO_DESCRIP].&amp;[" &amp; $C$6 &amp; "]",
"[Base_Tarjetas].[SITUACION]","[Base_Tarjetas].[SITUACION].&amp;[" &amp; $C82 &amp; "]",
"[Base_Tarjetas].[TIPO]","[Base_Tarjetas].[TIPO].&amp;[" &amp; $C$1 &amp; "]")/1000,
0)</f>
        <v>0</v>
      </c>
      <c r="Q82" s="8">
        <f>IFERROR(
GETPIVOTDATA("[Base_Tarjetas].[Importe]",TDinamica_R!$A$3,
"[Base_Tarjetas].[PERIODO]","[Base_Tarjetas].[PERIODO].&amp;[" &amp; TEXT(Q$6,"yyyymm") &amp; "]",
"[Base_Tarjetas].[Metrica]","[Base_Tarjetas].[Metrica].&amp;[" &amp; $A82 &amp; "]",
"[Base_Tarjetas].[SEGMENTO_DESCRIP]","[Base_Tarjetas].[SEGMENTO_DESCRIP].&amp;[" &amp; $C$6 &amp; "]",
"[Base_Tarjetas].[SITUACION]","[Base_Tarjetas].[SITUACION].&amp;[" &amp; $C82 &amp; "]",
"[Base_Tarjetas].[TIPO]","[Base_Tarjetas].[TIPO].&amp;[" &amp; $C$1 &amp; "]")/1000,
0)</f>
        <v>0</v>
      </c>
      <c r="R82" s="8">
        <f>IFERROR(
GETPIVOTDATA("[Base_Tarjetas].[Importe]",TDinamica_R!$A$3,
"[Base_Tarjetas].[PERIODO]","[Base_Tarjetas].[PERIODO].&amp;[" &amp; TEXT(R$6,"yyyymm") &amp; "]",
"[Base_Tarjetas].[Metrica]","[Base_Tarjetas].[Metrica].&amp;[" &amp; $A82 &amp; "]",
"[Base_Tarjetas].[SEGMENTO_DESCRIP]","[Base_Tarjetas].[SEGMENTO_DESCRIP].&amp;[" &amp; $C$6 &amp; "]",
"[Base_Tarjetas].[SITUACION]","[Base_Tarjetas].[SITUACION].&amp;[" &amp; $C82 &amp; "]",
"[Base_Tarjetas].[TIPO]","[Base_Tarjetas].[TIPO].&amp;[" &amp; $C$1 &amp; "]")/1000,
0)</f>
        <v>0</v>
      </c>
      <c r="S82" s="8">
        <f>IFERROR(
GETPIVOTDATA("[Base_Tarjetas].[Importe]",TDinamica_R!$A$3,
"[Base_Tarjetas].[PERIODO]","[Base_Tarjetas].[PERIODO].&amp;[" &amp; TEXT(S$6,"yyyymm") &amp; "]",
"[Base_Tarjetas].[Metrica]","[Base_Tarjetas].[Metrica].&amp;[" &amp; $A82 &amp; "]",
"[Base_Tarjetas].[SEGMENTO_DESCRIP]","[Base_Tarjetas].[SEGMENTO_DESCRIP].&amp;[" &amp; $C$6 &amp; "]",
"[Base_Tarjetas].[SITUACION]","[Base_Tarjetas].[SITUACION].&amp;[" &amp; $C82 &amp; "]",
"[Base_Tarjetas].[TIPO]","[Base_Tarjetas].[TIPO].&amp;[" &amp; $C$1 &amp; "]")/1000,
0)</f>
        <v>0</v>
      </c>
      <c r="T82" s="8">
        <f>IFERROR(
GETPIVOTDATA("[Base_Tarjetas].[Importe]",TDinamica_R!$A$3,
"[Base_Tarjetas].[PERIODO]","[Base_Tarjetas].[PERIODO].&amp;[" &amp; TEXT(T$6,"yyyymm") &amp; "]",
"[Base_Tarjetas].[Metrica]","[Base_Tarjetas].[Metrica].&amp;[" &amp; $A82 &amp; "]",
"[Base_Tarjetas].[SEGMENTO_DESCRIP]","[Base_Tarjetas].[SEGMENTO_DESCRIP].&amp;[" &amp; $C$6 &amp; "]",
"[Base_Tarjetas].[SITUACION]","[Base_Tarjetas].[SITUACION].&amp;[" &amp; $C82 &amp; "]",
"[Base_Tarjetas].[TIPO]","[Base_Tarjetas].[TIPO].&amp;[" &amp; $C$1 &amp; "]")/1000,
0)</f>
        <v>0</v>
      </c>
      <c r="U82" s="8">
        <f>IFERROR(
GETPIVOTDATA("[Base_Tarjetas].[Importe]",TDinamica_R!$A$3,
"[Base_Tarjetas].[PERIODO]","[Base_Tarjetas].[PERIODO].&amp;[" &amp; TEXT(U$6,"yyyymm") &amp; "]",
"[Base_Tarjetas].[Metrica]","[Base_Tarjetas].[Metrica].&amp;[" &amp; $A82 &amp; "]",
"[Base_Tarjetas].[SEGMENTO_DESCRIP]","[Base_Tarjetas].[SEGMENTO_DESCRIP].&amp;[" &amp; $C$6 &amp; "]",
"[Base_Tarjetas].[SITUACION]","[Base_Tarjetas].[SITUACION].&amp;[" &amp; $C82 &amp; "]",
"[Base_Tarjetas].[TIPO]","[Base_Tarjetas].[TIPO].&amp;[" &amp; $C$1 &amp; "]")/1000,
0)</f>
        <v>0</v>
      </c>
      <c r="V82" s="8">
        <f>IFERROR(
GETPIVOTDATA("[Base_Tarjetas].[Importe]",TDinamica_R!$A$3,
"[Base_Tarjetas].[PERIODO]","[Base_Tarjetas].[PERIODO].&amp;[" &amp; TEXT(V$6,"yyyymm") &amp; "]",
"[Base_Tarjetas].[Metrica]","[Base_Tarjetas].[Metrica].&amp;[" &amp; $A82 &amp; "]",
"[Base_Tarjetas].[SEGMENTO_DESCRIP]","[Base_Tarjetas].[SEGMENTO_DESCRIP].&amp;[" &amp; $C$6 &amp; "]",
"[Base_Tarjetas].[SITUACION]","[Base_Tarjetas].[SITUACION].&amp;[" &amp; $C82 &amp; "]",
"[Base_Tarjetas].[TIPO]","[Base_Tarjetas].[TIPO].&amp;[" &amp; $C$1 &amp; "]")/1000,
0)</f>
        <v>0</v>
      </c>
      <c r="W82" s="8">
        <f>IFERROR(
GETPIVOTDATA("[Base_Tarjetas].[Importe]",TDinamica_R!$A$3,
"[Base_Tarjetas].[PERIODO]","[Base_Tarjetas].[PERIODO].&amp;[" &amp; TEXT(W$6,"yyyymm") &amp; "]",
"[Base_Tarjetas].[Metrica]","[Base_Tarjetas].[Metrica].&amp;[" &amp; $A82 &amp; "]",
"[Base_Tarjetas].[SEGMENTO_DESCRIP]","[Base_Tarjetas].[SEGMENTO_DESCRIP].&amp;[" &amp; $C$6 &amp; "]",
"[Base_Tarjetas].[SITUACION]","[Base_Tarjetas].[SITUACION].&amp;[" &amp; $C82 &amp; "]",
"[Base_Tarjetas].[TIPO]","[Base_Tarjetas].[TIPO].&amp;[" &amp; $C$1 &amp; "]")/1000,
0)</f>
        <v>0</v>
      </c>
      <c r="X82" s="8">
        <f>IFERROR(
GETPIVOTDATA("[Base_Tarjetas].[Importe]",TDinamica_R!$A$3,
"[Base_Tarjetas].[PERIODO]","[Base_Tarjetas].[PERIODO].&amp;[" &amp; TEXT(X$6,"yyyymm") &amp; "]",
"[Base_Tarjetas].[Metrica]","[Base_Tarjetas].[Metrica].&amp;[" &amp; $A82 &amp; "]",
"[Base_Tarjetas].[SEGMENTO_DESCRIP]","[Base_Tarjetas].[SEGMENTO_DESCRIP].&amp;[" &amp; $C$6 &amp; "]",
"[Base_Tarjetas].[SITUACION]","[Base_Tarjetas].[SITUACION].&amp;[" &amp; $C82 &amp; "]",
"[Base_Tarjetas].[TIPO]","[Base_Tarjetas].[TIPO].&amp;[" &amp; $C$1 &amp; "]")/1000,
0)</f>
        <v>0</v>
      </c>
      <c r="Y82" s="8">
        <f>IFERROR(
GETPIVOTDATA("[Base_Tarjetas].[Importe]",TDinamica_R!$A$3,
"[Base_Tarjetas].[PERIODO]","[Base_Tarjetas].[PERIODO].&amp;[" &amp; TEXT(Y$6,"yyyymm") &amp; "]",
"[Base_Tarjetas].[Metrica]","[Base_Tarjetas].[Metrica].&amp;[" &amp; $A82 &amp; "]",
"[Base_Tarjetas].[SEGMENTO_DESCRIP]","[Base_Tarjetas].[SEGMENTO_DESCRIP].&amp;[" &amp; $C$6 &amp; "]",
"[Base_Tarjetas].[SITUACION]","[Base_Tarjetas].[SITUACION].&amp;[" &amp; $C82 &amp; "]",
"[Base_Tarjetas].[TIPO]","[Base_Tarjetas].[TIPO].&amp;[" &amp; $C$1 &amp; "]")/1000,
0)</f>
        <v>0</v>
      </c>
      <c r="Z82" s="8">
        <f>IFERROR(
GETPIVOTDATA("[Base_Tarjetas].[Importe]",TDinamica_R!$A$3,
"[Base_Tarjetas].[PERIODO]","[Base_Tarjetas].[PERIODO].&amp;[" &amp; TEXT(Z$6,"yyyymm") &amp; "]",
"[Base_Tarjetas].[Metrica]","[Base_Tarjetas].[Metrica].&amp;[" &amp; $A82 &amp; "]",
"[Base_Tarjetas].[SEGMENTO_DESCRIP]","[Base_Tarjetas].[SEGMENTO_DESCRIP].&amp;[" &amp; $C$6 &amp; "]",
"[Base_Tarjetas].[SITUACION]","[Base_Tarjetas].[SITUACION].&amp;[" &amp; $C82 &amp; "]",
"[Base_Tarjetas].[TIPO]","[Base_Tarjetas].[TIPO].&amp;[" &amp; $C$1 &amp; "]")/1000,
0)</f>
        <v>0</v>
      </c>
      <c r="AA82" s="8">
        <f>IFERROR(
GETPIVOTDATA("[Base_Tarjetas].[Importe]",TDinamica_R!$A$3,
"[Base_Tarjetas].[PERIODO]","[Base_Tarjetas].[PERIODO].&amp;[" &amp; TEXT(AA$6,"yyyymm") &amp; "]",
"[Base_Tarjetas].[Metrica]","[Base_Tarjetas].[Metrica].&amp;[" &amp; $A82 &amp; "]",
"[Base_Tarjetas].[SEGMENTO_DESCRIP]","[Base_Tarjetas].[SEGMENTO_DESCRIP].&amp;[" &amp; $C$6 &amp; "]",
"[Base_Tarjetas].[SITUACION]","[Base_Tarjetas].[SITUACION].&amp;[" &amp; $C82 &amp; "]",
"[Base_Tarjetas].[TIPO]","[Base_Tarjetas].[TIPO].&amp;[" &amp; $C$1 &amp; "]")/1000,
0)</f>
        <v>0</v>
      </c>
      <c r="AB82" s="8">
        <f>IFERROR(
GETPIVOTDATA("[Base_Tarjetas].[Importe]",TDinamica_R!$A$3,
"[Base_Tarjetas].[PERIODO]","[Base_Tarjetas].[PERIODO].&amp;[" &amp; TEXT(AB$6,"yyyymm") &amp; "]",
"[Base_Tarjetas].[Metrica]","[Base_Tarjetas].[Metrica].&amp;[" &amp; $A82 &amp; "]",
"[Base_Tarjetas].[SEGMENTO_DESCRIP]","[Base_Tarjetas].[SEGMENTO_DESCRIP].&amp;[" &amp; $C$6 &amp; "]",
"[Base_Tarjetas].[SITUACION]","[Base_Tarjetas].[SITUACION].&amp;[" &amp; $C82 &amp; "]",
"[Base_Tarjetas].[TIPO]","[Base_Tarjetas].[TIPO].&amp;[" &amp; $C$1 &amp; "]")/1000,
0)</f>
        <v>0</v>
      </c>
      <c r="AC82" s="8">
        <f>IFERROR(
GETPIVOTDATA("[Base_Tarjetas].[Importe]",TDinamica_R!$A$3,
"[Base_Tarjetas].[PERIODO]","[Base_Tarjetas].[PERIODO].&amp;[" &amp; TEXT(AC$6,"yyyymm") &amp; "]",
"[Base_Tarjetas].[Metrica]","[Base_Tarjetas].[Metrica].&amp;[" &amp; $A82 &amp; "]",
"[Base_Tarjetas].[SEGMENTO_DESCRIP]","[Base_Tarjetas].[SEGMENTO_DESCRIP].&amp;[" &amp; $C$6 &amp; "]",
"[Base_Tarjetas].[SITUACION]","[Base_Tarjetas].[SITUACION].&amp;[" &amp; $C82 &amp; "]",
"[Base_Tarjetas].[TIPO]","[Base_Tarjetas].[TIPO].&amp;[" &amp; $C$1 &amp; "]")/1000,
0)</f>
        <v>0</v>
      </c>
      <c r="AD82" s="8">
        <f>IFERROR(
GETPIVOTDATA("[Base_Tarjetas].[Importe]",TDinamica_R!$A$3,
"[Base_Tarjetas].[PERIODO]","[Base_Tarjetas].[PERIODO].&amp;[" &amp; TEXT(AD$6,"yyyymm") &amp; "]",
"[Base_Tarjetas].[Metrica]","[Base_Tarjetas].[Metrica].&amp;[" &amp; $A82 &amp; "]",
"[Base_Tarjetas].[SEGMENTO_DESCRIP]","[Base_Tarjetas].[SEGMENTO_DESCRIP].&amp;[" &amp; $C$6 &amp; "]",
"[Base_Tarjetas].[SITUACION]","[Base_Tarjetas].[SITUACION].&amp;[" &amp; $C82 &amp; "]",
"[Base_Tarjetas].[TIPO]","[Base_Tarjetas].[TIPO].&amp;[" &amp; $C$1 &amp; "]")/1000,
0)</f>
        <v>0</v>
      </c>
      <c r="AE82" s="8">
        <f>IFERROR(
GETPIVOTDATA("[Base_Tarjetas].[Importe]",TDinamica_R!$A$3,
"[Base_Tarjetas].[PERIODO]","[Base_Tarjetas].[PERIODO].&amp;[" &amp; TEXT(AE$6,"yyyymm") &amp; "]",
"[Base_Tarjetas].[Metrica]","[Base_Tarjetas].[Metrica].&amp;[" &amp; $A82 &amp; "]",
"[Base_Tarjetas].[SEGMENTO_DESCRIP]","[Base_Tarjetas].[SEGMENTO_DESCRIP].&amp;[" &amp; $C$6 &amp; "]",
"[Base_Tarjetas].[SITUACION]","[Base_Tarjetas].[SITUACION].&amp;[" &amp; $C82 &amp; "]",
"[Base_Tarjetas].[TIPO]","[Base_Tarjetas].[TIPO].&amp;[" &amp; $C$1 &amp; "]")/1000,
0)</f>
        <v>0</v>
      </c>
      <c r="AF82" s="8">
        <f>IFERROR(
GETPIVOTDATA("[Base_Tarjetas].[Importe]",TDinamica_R!$A$3,
"[Base_Tarjetas].[PERIODO]","[Base_Tarjetas].[PERIODO].&amp;[" &amp; TEXT(AF$6,"yyyymm") &amp; "]",
"[Base_Tarjetas].[Metrica]","[Base_Tarjetas].[Metrica].&amp;[" &amp; $A82 &amp; "]",
"[Base_Tarjetas].[SEGMENTO_DESCRIP]","[Base_Tarjetas].[SEGMENTO_DESCRIP].&amp;[" &amp; $C$6 &amp; "]",
"[Base_Tarjetas].[SITUACION]","[Base_Tarjetas].[SITUACION].&amp;[" &amp; $C82 &amp; "]",
"[Base_Tarjetas].[TIPO]","[Base_Tarjetas].[TIPO].&amp;[" &amp; $C$1 &amp; "]")/1000,
0)</f>
        <v>0</v>
      </c>
      <c r="AG82" s="8">
        <f>IFERROR(
GETPIVOTDATA("[Base_Tarjetas].[Importe]",TDinamica_R!$A$3,
"[Base_Tarjetas].[PERIODO]","[Base_Tarjetas].[PERIODO].&amp;[" &amp; TEXT(AG$6,"yyyymm") &amp; "]",
"[Base_Tarjetas].[Metrica]","[Base_Tarjetas].[Metrica].&amp;[" &amp; $A82 &amp; "]",
"[Base_Tarjetas].[SEGMENTO_DESCRIP]","[Base_Tarjetas].[SEGMENTO_DESCRIP].&amp;[" &amp; $C$6 &amp; "]",
"[Base_Tarjetas].[SITUACION]","[Base_Tarjetas].[SITUACION].&amp;[" &amp; $C82 &amp; "]",
"[Base_Tarjetas].[TIPO]","[Base_Tarjetas].[TIPO].&amp;[" &amp; $C$1 &amp; "]")/1000,
0)</f>
        <v>0</v>
      </c>
      <c r="AH82" s="8">
        <f>IFERROR(
GETPIVOTDATA("[Base_Tarjetas].[Importe]",TDinamica_R!$A$3,
"[Base_Tarjetas].[PERIODO]","[Base_Tarjetas].[PERIODO].&amp;[" &amp; TEXT(AH$6,"yyyymm") &amp; "]",
"[Base_Tarjetas].[Metrica]","[Base_Tarjetas].[Metrica].&amp;[" &amp; $A82 &amp; "]",
"[Base_Tarjetas].[SEGMENTO_DESCRIP]","[Base_Tarjetas].[SEGMENTO_DESCRIP].&amp;[" &amp; $C$6 &amp; "]",
"[Base_Tarjetas].[SITUACION]","[Base_Tarjetas].[SITUACION].&amp;[" &amp; $C82 &amp; "]",
"[Base_Tarjetas].[TIPO]","[Base_Tarjetas].[TIPO].&amp;[" &amp; $C$1 &amp; "]")/1000,
0)</f>
        <v>0</v>
      </c>
      <c r="AI82" s="8">
        <f>IFERROR(
GETPIVOTDATA("[Base_Tarjetas].[Importe]",TDinamica_R!$A$3,
"[Base_Tarjetas].[PERIODO]","[Base_Tarjetas].[PERIODO].&amp;[" &amp; TEXT(AI$6,"yyyymm") &amp; "]",
"[Base_Tarjetas].[Metrica]","[Base_Tarjetas].[Metrica].&amp;[" &amp; $A82 &amp; "]",
"[Base_Tarjetas].[SEGMENTO_DESCRIP]","[Base_Tarjetas].[SEGMENTO_DESCRIP].&amp;[" &amp; $C$6 &amp; "]",
"[Base_Tarjetas].[SITUACION]","[Base_Tarjetas].[SITUACION].&amp;[" &amp; $C82 &amp; "]",
"[Base_Tarjetas].[TIPO]","[Base_Tarjetas].[TIPO].&amp;[" &amp; $C$1 &amp; "]")/1000,
0)</f>
        <v>0</v>
      </c>
      <c r="AJ82" s="8">
        <f>IFERROR(
GETPIVOTDATA("[Base_Tarjetas].[Importe]",TDinamica_R!$A$3,
"[Base_Tarjetas].[PERIODO]","[Base_Tarjetas].[PERIODO].&amp;[" &amp; TEXT(AJ$6,"yyyymm") &amp; "]",
"[Base_Tarjetas].[Metrica]","[Base_Tarjetas].[Metrica].&amp;[" &amp; $A82 &amp; "]",
"[Base_Tarjetas].[SEGMENTO_DESCRIP]","[Base_Tarjetas].[SEGMENTO_DESCRIP].&amp;[" &amp; $C$6 &amp; "]",
"[Base_Tarjetas].[SITUACION]","[Base_Tarjetas].[SITUACION].&amp;[" &amp; $C82 &amp; "]",
"[Base_Tarjetas].[TIPO]","[Base_Tarjetas].[TIPO].&amp;[" &amp; $C$1 &amp; "]")/1000,
0)</f>
        <v>0</v>
      </c>
      <c r="AK82" s="8">
        <f>IFERROR(
GETPIVOTDATA("[Base_Tarjetas].[Importe]",TDinamica_R!$A$3,
"[Base_Tarjetas].[PERIODO]","[Base_Tarjetas].[PERIODO].&amp;[" &amp; TEXT(AK$6,"yyyymm") &amp; "]",
"[Base_Tarjetas].[Metrica]","[Base_Tarjetas].[Metrica].&amp;[" &amp; $A82 &amp; "]",
"[Base_Tarjetas].[SEGMENTO_DESCRIP]","[Base_Tarjetas].[SEGMENTO_DESCRIP].&amp;[" &amp; $C$6 &amp; "]",
"[Base_Tarjetas].[SITUACION]","[Base_Tarjetas].[SITUACION].&amp;[" &amp; $C82 &amp; "]",
"[Base_Tarjetas].[TIPO]","[Base_Tarjetas].[TIPO].&amp;[" &amp; $C$1 &amp; "]")/1000,
0)</f>
        <v>0</v>
      </c>
      <c r="AL82" s="8">
        <f>IFERROR(
GETPIVOTDATA("[Base_Tarjetas].[Importe]",TDinamica_R!$A$3,
"[Base_Tarjetas].[PERIODO]","[Base_Tarjetas].[PERIODO].&amp;[" &amp; TEXT(AL$6,"yyyymm") &amp; "]",
"[Base_Tarjetas].[Metrica]","[Base_Tarjetas].[Metrica].&amp;[" &amp; $A82 &amp; "]",
"[Base_Tarjetas].[SEGMENTO_DESCRIP]","[Base_Tarjetas].[SEGMENTO_DESCRIP].&amp;[" &amp; $C$6 &amp; "]",
"[Base_Tarjetas].[SITUACION]","[Base_Tarjetas].[SITUACION].&amp;[" &amp; $C82 &amp; "]",
"[Base_Tarjetas].[TIPO]","[Base_Tarjetas].[TIPO].&amp;[" &amp; $C$1 &amp; "]")/1000,
0)</f>
        <v>0</v>
      </c>
      <c r="AM82" s="8">
        <f>IFERROR(
GETPIVOTDATA("[Base_Tarjetas].[Importe]",TDinamica_R!$A$3,
"[Base_Tarjetas].[PERIODO]","[Base_Tarjetas].[PERIODO].&amp;[" &amp; TEXT(AM$6,"yyyymm") &amp; "]",
"[Base_Tarjetas].[Metrica]","[Base_Tarjetas].[Metrica].&amp;[" &amp; $A82 &amp; "]",
"[Base_Tarjetas].[SEGMENTO_DESCRIP]","[Base_Tarjetas].[SEGMENTO_DESCRIP].&amp;[" &amp; $C$6 &amp; "]",
"[Base_Tarjetas].[SITUACION]","[Base_Tarjetas].[SITUACION].&amp;[" &amp; $C82 &amp; "]",
"[Base_Tarjetas].[TIPO]","[Base_Tarjetas].[TIPO].&amp;[" &amp; $C$1 &amp; "]")/1000,
0)</f>
        <v>0</v>
      </c>
      <c r="AN82" s="8">
        <f>IFERROR(
GETPIVOTDATA("[Base_Tarjetas].[Importe]",TDinamica_R!$A$3,
"[Base_Tarjetas].[PERIODO]","[Base_Tarjetas].[PERIODO].&amp;[" &amp; TEXT(AN$6,"yyyymm") &amp; "]",
"[Base_Tarjetas].[Metrica]","[Base_Tarjetas].[Metrica].&amp;[" &amp; $A82 &amp; "]",
"[Base_Tarjetas].[SEGMENTO_DESCRIP]","[Base_Tarjetas].[SEGMENTO_DESCRIP].&amp;[" &amp; $C$6 &amp; "]",
"[Base_Tarjetas].[SITUACION]","[Base_Tarjetas].[SITUACION].&amp;[" &amp; $C82 &amp; "]",
"[Base_Tarjetas].[TIPO]","[Base_Tarjetas].[TIPO].&amp;[" &amp; $C$1 &amp; "]")/1000,
0)</f>
        <v>0</v>
      </c>
      <c r="AO82" s="8">
        <f>IFERROR(
GETPIVOTDATA("[Base_Tarjetas].[Importe]",TDinamica_R!$A$3,
"[Base_Tarjetas].[PERIODO]","[Base_Tarjetas].[PERIODO].&amp;[" &amp; TEXT(AO$6,"yyyymm") &amp; "]",
"[Base_Tarjetas].[Metrica]","[Base_Tarjetas].[Metrica].&amp;[" &amp; $A82 &amp; "]",
"[Base_Tarjetas].[SEGMENTO_DESCRIP]","[Base_Tarjetas].[SEGMENTO_DESCRIP].&amp;[" &amp; $C$6 &amp; "]",
"[Base_Tarjetas].[SITUACION]","[Base_Tarjetas].[SITUACION].&amp;[" &amp; $C82 &amp; "]",
"[Base_Tarjetas].[TIPO]","[Base_Tarjetas].[TIPO].&amp;[" &amp; $C$1 &amp; "]")/1000,
0)</f>
        <v>0</v>
      </c>
      <c r="AP82" s="8">
        <f>IFERROR(
GETPIVOTDATA("[Base_Tarjetas].[Importe]",TDinamica_R!$A$3,
"[Base_Tarjetas].[PERIODO]","[Base_Tarjetas].[PERIODO].&amp;[" &amp; TEXT(AP$6,"yyyymm") &amp; "]",
"[Base_Tarjetas].[Metrica]","[Base_Tarjetas].[Metrica].&amp;[" &amp; $A82 &amp; "]",
"[Base_Tarjetas].[SEGMENTO_DESCRIP]","[Base_Tarjetas].[SEGMENTO_DESCRIP].&amp;[" &amp; $C$6 &amp; "]",
"[Base_Tarjetas].[SITUACION]","[Base_Tarjetas].[SITUACION].&amp;[" &amp; $C82 &amp; "]",
"[Base_Tarjetas].[TIPO]","[Base_Tarjetas].[TIPO].&amp;[" &amp; $C$1 &amp; "]")/1000,
0)</f>
        <v>0</v>
      </c>
      <c r="AQ82" s="8">
        <f>IFERROR(
GETPIVOTDATA("[Base_Tarjetas].[Importe]",TDinamica_R!$A$3,
"[Base_Tarjetas].[PERIODO]","[Base_Tarjetas].[PERIODO].&amp;[" &amp; TEXT(AQ$6,"yyyymm") &amp; "]",
"[Base_Tarjetas].[Metrica]","[Base_Tarjetas].[Metrica].&amp;[" &amp; $A82 &amp; "]",
"[Base_Tarjetas].[SEGMENTO_DESCRIP]","[Base_Tarjetas].[SEGMENTO_DESCRIP].&amp;[" &amp; $C$6 &amp; "]",
"[Base_Tarjetas].[SITUACION]","[Base_Tarjetas].[SITUACION].&amp;[" &amp; $C82 &amp; "]",
"[Base_Tarjetas].[TIPO]","[Base_Tarjetas].[TIPO].&amp;[" &amp; $C$1 &amp; "]")/1000,
0)</f>
        <v>0</v>
      </c>
      <c r="AR82" s="8">
        <f>IFERROR(
GETPIVOTDATA("[Base_Tarjetas].[Importe]",TDinamica_R!$A$3,
"[Base_Tarjetas].[PERIODO]","[Base_Tarjetas].[PERIODO].&amp;[" &amp; TEXT(AR$6,"yyyymm") &amp; "]",
"[Base_Tarjetas].[Metrica]","[Base_Tarjetas].[Metrica].&amp;[" &amp; $A82 &amp; "]",
"[Base_Tarjetas].[SEGMENTO_DESCRIP]","[Base_Tarjetas].[SEGMENTO_DESCRIP].&amp;[" &amp; $C$6 &amp; "]",
"[Base_Tarjetas].[SITUACION]","[Base_Tarjetas].[SITUACION].&amp;[" &amp; $C82 &amp; "]",
"[Base_Tarjetas].[TIPO]","[Base_Tarjetas].[TIPO].&amp;[" &amp; $C$1 &amp; "]")/1000,
0)</f>
        <v>0</v>
      </c>
      <c r="AS82" s="8">
        <f>IFERROR(
GETPIVOTDATA("[Base_Tarjetas].[Importe]",TDinamica_R!$A$3,
"[Base_Tarjetas].[PERIODO]","[Base_Tarjetas].[PERIODO].&amp;[" &amp; TEXT(AS$6,"yyyymm") &amp; "]",
"[Base_Tarjetas].[Metrica]","[Base_Tarjetas].[Metrica].&amp;[" &amp; $A82 &amp; "]",
"[Base_Tarjetas].[SEGMENTO_DESCRIP]","[Base_Tarjetas].[SEGMENTO_DESCRIP].&amp;[" &amp; $C$6 &amp; "]",
"[Base_Tarjetas].[SITUACION]","[Base_Tarjetas].[SITUACION].&amp;[" &amp; $C82 &amp; "]",
"[Base_Tarjetas].[TIPO]","[Base_Tarjetas].[TIPO].&amp;[" &amp; $C$1 &amp; "]")/1000,
0)</f>
        <v>0</v>
      </c>
      <c r="AT82" s="8">
        <f>IFERROR(
GETPIVOTDATA("[Base_Tarjetas].[Importe]",TDinamica_R!$A$3,
"[Base_Tarjetas].[PERIODO]","[Base_Tarjetas].[PERIODO].&amp;[" &amp; TEXT(AT$6,"yyyymm") &amp; "]",
"[Base_Tarjetas].[Metrica]","[Base_Tarjetas].[Metrica].&amp;[" &amp; $A82 &amp; "]",
"[Base_Tarjetas].[SEGMENTO_DESCRIP]","[Base_Tarjetas].[SEGMENTO_DESCRIP].&amp;[" &amp; $C$6 &amp; "]",
"[Base_Tarjetas].[SITUACION]","[Base_Tarjetas].[SITUACION].&amp;[" &amp; $C82 &amp; "]",
"[Base_Tarjetas].[TIPO]","[Base_Tarjetas].[TIPO].&amp;[" &amp; $C$1 &amp; "]")/1000,
0)</f>
        <v>0</v>
      </c>
      <c r="AU82" s="8">
        <f>IFERROR(
GETPIVOTDATA("[Base_Tarjetas].[Importe]",TDinamica_R!$A$3,
"[Base_Tarjetas].[PERIODO]","[Base_Tarjetas].[PERIODO].&amp;[" &amp; TEXT(AU$6,"yyyymm") &amp; "]",
"[Base_Tarjetas].[Metrica]","[Base_Tarjetas].[Metrica].&amp;[" &amp; $A82 &amp; "]",
"[Base_Tarjetas].[SEGMENTO_DESCRIP]","[Base_Tarjetas].[SEGMENTO_DESCRIP].&amp;[" &amp; $C$6 &amp; "]",
"[Base_Tarjetas].[SITUACION]","[Base_Tarjetas].[SITUACION].&amp;[" &amp; $C82 &amp; "]",
"[Base_Tarjetas].[TIPO]","[Base_Tarjetas].[TIPO].&amp;[" &amp; $C$1 &amp; "]")/1000,
0)</f>
        <v>0</v>
      </c>
      <c r="AV82" s="8">
        <f>IFERROR(
GETPIVOTDATA("[Base_Tarjetas].[Importe]",TDinamica_R!$A$3,
"[Base_Tarjetas].[PERIODO]","[Base_Tarjetas].[PERIODO].&amp;[" &amp; TEXT(AV$6,"yyyymm") &amp; "]",
"[Base_Tarjetas].[Metrica]","[Base_Tarjetas].[Metrica].&amp;[" &amp; $A82 &amp; "]",
"[Base_Tarjetas].[SEGMENTO_DESCRIP]","[Base_Tarjetas].[SEGMENTO_DESCRIP].&amp;[" &amp; $C$6 &amp; "]",
"[Base_Tarjetas].[SITUACION]","[Base_Tarjetas].[SITUACION].&amp;[" &amp; $C82 &amp; "]",
"[Base_Tarjetas].[TIPO]","[Base_Tarjetas].[TIPO].&amp;[" &amp; $C$1 &amp; "]")/1000,
0)</f>
        <v>0</v>
      </c>
      <c r="AW82" s="8">
        <f>IFERROR(
GETPIVOTDATA("[Base_Tarjetas].[Importe]",TDinamica_R!$A$3,
"[Base_Tarjetas].[PERIODO]","[Base_Tarjetas].[PERIODO].&amp;[" &amp; TEXT(AW$6,"yyyymm") &amp; "]",
"[Base_Tarjetas].[Metrica]","[Base_Tarjetas].[Metrica].&amp;[" &amp; $A82 &amp; "]",
"[Base_Tarjetas].[SEGMENTO_DESCRIP]","[Base_Tarjetas].[SEGMENTO_DESCRIP].&amp;[" &amp; $C$6 &amp; "]",
"[Base_Tarjetas].[SITUACION]","[Base_Tarjetas].[SITUACION].&amp;[" &amp; $C82 &amp; "]",
"[Base_Tarjetas].[TIPO]","[Base_Tarjetas].[TIPO].&amp;[" &amp; $C$1 &amp; "]")/1000,
0)</f>
        <v>0</v>
      </c>
      <c r="AX82" s="8">
        <f>IFERROR(
GETPIVOTDATA("[Base_Tarjetas].[Importe]",TDinamica_R!$A$3,
"[Base_Tarjetas].[PERIODO]","[Base_Tarjetas].[PERIODO].&amp;[" &amp; TEXT(AX$6,"yyyymm") &amp; "]",
"[Base_Tarjetas].[Metrica]","[Base_Tarjetas].[Metrica].&amp;[" &amp; $A82 &amp; "]",
"[Base_Tarjetas].[SEGMENTO_DESCRIP]","[Base_Tarjetas].[SEGMENTO_DESCRIP].&amp;[" &amp; $C$6 &amp; "]",
"[Base_Tarjetas].[SITUACION]","[Base_Tarjetas].[SITUACION].&amp;[" &amp; $C82 &amp; "]",
"[Base_Tarjetas].[TIPO]","[Base_Tarjetas].[TIPO].&amp;[" &amp; $C$1 &amp; "]")/1000,
0)</f>
        <v>0</v>
      </c>
      <c r="AY82" s="8">
        <f>IFERROR(
GETPIVOTDATA("[Base_Tarjetas].[Importe]",TDinamica_R!$A$3,
"[Base_Tarjetas].[PERIODO]","[Base_Tarjetas].[PERIODO].&amp;[" &amp; TEXT(AY$6,"yyyymm") &amp; "]",
"[Base_Tarjetas].[Metrica]","[Base_Tarjetas].[Metrica].&amp;[" &amp; $A82 &amp; "]",
"[Base_Tarjetas].[SEGMENTO_DESCRIP]","[Base_Tarjetas].[SEGMENTO_DESCRIP].&amp;[" &amp; $C$6 &amp; "]",
"[Base_Tarjetas].[SITUACION]","[Base_Tarjetas].[SITUACION].&amp;[" &amp; $C82 &amp; "]",
"[Base_Tarjetas].[TIPO]","[Base_Tarjetas].[TIPO].&amp;[" &amp; $C$1 &amp; "]")/1000,
0)</f>
        <v>0</v>
      </c>
      <c r="AZ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TEXT(AZ$6,"yyyymm") &amp; "]"),
0)</f>
        <v>0</v>
      </c>
      <c r="BA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TEXT(BA$6,"yyyymm") &amp; "]"),
0)</f>
        <v>0</v>
      </c>
      <c r="BB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TEXT(BB$6,"yyyymm") &amp; "]"),
0)</f>
        <v>0</v>
      </c>
      <c r="BC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TEXT(BC$6,"yyyymm") &amp; "]"),
0)</f>
        <v>0</v>
      </c>
      <c r="BD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TEXT(BD$6,"yyyymm") &amp; "]"),
0)</f>
        <v>0</v>
      </c>
      <c r="BE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TEXT(BE$6,"yyyymm") &amp; "]"),
0)</f>
        <v>0</v>
      </c>
      <c r="BF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TEXT(BF$6,"yyyymm") &amp; "]"),
0)</f>
        <v>0</v>
      </c>
      <c r="BG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TEXT(BG$6,"yyyymm") &amp; "]"),
0)</f>
        <v>0</v>
      </c>
      <c r="BH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TEXT(BH$6,"yyyymm") &amp; "]"),
0)</f>
        <v>0</v>
      </c>
      <c r="BI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TEXT(BI$6,"yyyymm") &amp; "]"),
0)</f>
        <v>0</v>
      </c>
      <c r="BJ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TEXT(BJ$6,"yyyymm") &amp; "]"),
0)</f>
        <v>0</v>
      </c>
      <c r="BK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TEXT(BK$6,"yyyymm") &amp; "]"),
0)</f>
        <v>0</v>
      </c>
      <c r="BO82" s="24">
        <f t="shared" si="171"/>
        <v>0</v>
      </c>
      <c r="BP82" s="24">
        <f t="shared" si="171"/>
        <v>0</v>
      </c>
      <c r="BQ82" s="24">
        <f t="shared" si="171"/>
        <v>0</v>
      </c>
      <c r="BR82" s="24">
        <f t="shared" si="171"/>
        <v>0</v>
      </c>
      <c r="BS82" s="24">
        <f t="shared" si="171"/>
        <v>0</v>
      </c>
      <c r="BT82" s="24">
        <f t="shared" si="171"/>
        <v>0</v>
      </c>
    </row>
    <row r="83" spans="1:72" collapsed="1" x14ac:dyDescent="0.25">
      <c r="C83" s="3" t="s">
        <v>35</v>
      </c>
      <c r="D83" s="10">
        <f t="shared" ref="D83:AY83" si="172">SUM(D63:D82)</f>
        <v>0</v>
      </c>
      <c r="E83" s="10">
        <f t="shared" si="172"/>
        <v>0</v>
      </c>
      <c r="F83" s="10">
        <f t="shared" si="172"/>
        <v>0</v>
      </c>
      <c r="G83" s="10">
        <f t="shared" si="172"/>
        <v>0</v>
      </c>
      <c r="H83" s="10">
        <f t="shared" si="172"/>
        <v>0</v>
      </c>
      <c r="I83" s="10">
        <f t="shared" si="172"/>
        <v>0</v>
      </c>
      <c r="J83" s="10">
        <f t="shared" si="172"/>
        <v>0</v>
      </c>
      <c r="K83" s="10">
        <f t="shared" si="172"/>
        <v>0</v>
      </c>
      <c r="L83" s="10">
        <f t="shared" si="172"/>
        <v>0</v>
      </c>
      <c r="M83" s="10">
        <f t="shared" si="172"/>
        <v>0</v>
      </c>
      <c r="N83" s="10">
        <f t="shared" si="172"/>
        <v>0</v>
      </c>
      <c r="O83" s="10">
        <f t="shared" si="172"/>
        <v>0</v>
      </c>
      <c r="P83" s="10">
        <f t="shared" si="172"/>
        <v>0</v>
      </c>
      <c r="Q83" s="10">
        <f t="shared" si="172"/>
        <v>0</v>
      </c>
      <c r="R83" s="10">
        <f t="shared" si="172"/>
        <v>0</v>
      </c>
      <c r="S83" s="10">
        <f t="shared" si="172"/>
        <v>0</v>
      </c>
      <c r="T83" s="10">
        <f t="shared" si="172"/>
        <v>0</v>
      </c>
      <c r="U83" s="10">
        <f t="shared" si="172"/>
        <v>0</v>
      </c>
      <c r="V83" s="10">
        <f t="shared" si="172"/>
        <v>0</v>
      </c>
      <c r="W83" s="10">
        <f t="shared" si="172"/>
        <v>0</v>
      </c>
      <c r="X83" s="10">
        <f t="shared" si="172"/>
        <v>0</v>
      </c>
      <c r="Y83" s="10">
        <f t="shared" si="172"/>
        <v>0</v>
      </c>
      <c r="Z83" s="10">
        <f t="shared" si="172"/>
        <v>0</v>
      </c>
      <c r="AA83" s="10">
        <f t="shared" si="172"/>
        <v>0</v>
      </c>
      <c r="AB83" s="10">
        <f t="shared" si="172"/>
        <v>0</v>
      </c>
      <c r="AC83" s="10">
        <f t="shared" si="172"/>
        <v>0</v>
      </c>
      <c r="AD83" s="10">
        <f t="shared" si="172"/>
        <v>0</v>
      </c>
      <c r="AE83" s="10">
        <f t="shared" si="172"/>
        <v>0</v>
      </c>
      <c r="AF83" s="10">
        <f t="shared" si="172"/>
        <v>0</v>
      </c>
      <c r="AG83" s="10">
        <f t="shared" si="172"/>
        <v>0</v>
      </c>
      <c r="AH83" s="10">
        <f t="shared" si="172"/>
        <v>0</v>
      </c>
      <c r="AI83" s="10">
        <f t="shared" si="172"/>
        <v>0</v>
      </c>
      <c r="AJ83" s="10">
        <f t="shared" si="172"/>
        <v>0</v>
      </c>
      <c r="AK83" s="10">
        <f t="shared" si="172"/>
        <v>0</v>
      </c>
      <c r="AL83" s="10">
        <f t="shared" si="172"/>
        <v>0</v>
      </c>
      <c r="AM83" s="10">
        <f t="shared" si="172"/>
        <v>0</v>
      </c>
      <c r="AN83" s="10">
        <f t="shared" si="172"/>
        <v>0</v>
      </c>
      <c r="AO83" s="10">
        <f t="shared" si="172"/>
        <v>0</v>
      </c>
      <c r="AP83" s="10">
        <f t="shared" si="172"/>
        <v>0</v>
      </c>
      <c r="AQ83" s="10">
        <f t="shared" si="172"/>
        <v>0</v>
      </c>
      <c r="AR83" s="10">
        <f t="shared" si="172"/>
        <v>0</v>
      </c>
      <c r="AS83" s="10">
        <f t="shared" si="172"/>
        <v>0</v>
      </c>
      <c r="AT83" s="10">
        <f t="shared" si="172"/>
        <v>0</v>
      </c>
      <c r="AU83" s="10">
        <f t="shared" si="172"/>
        <v>0</v>
      </c>
      <c r="AV83" s="10">
        <f t="shared" si="172"/>
        <v>0</v>
      </c>
      <c r="AW83" s="10">
        <f t="shared" si="172"/>
        <v>0</v>
      </c>
      <c r="AX83" s="10">
        <f t="shared" si="172"/>
        <v>0</v>
      </c>
      <c r="AY83" s="10">
        <f t="shared" si="172"/>
        <v>0</v>
      </c>
      <c r="AZ83" s="10">
        <f t="shared" ref="AZ83:BK83" si="173">SUM(AZ63:AZ82)</f>
        <v>9282.4027014073545</v>
      </c>
      <c r="BA83" s="10">
        <f t="shared" si="173"/>
        <v>9457.2534545519738</v>
      </c>
      <c r="BB83" s="10">
        <f t="shared" si="173"/>
        <v>10814.024271753864</v>
      </c>
      <c r="BC83" s="10">
        <f t="shared" si="173"/>
        <v>10102.319308517508</v>
      </c>
      <c r="BD83" s="10">
        <f t="shared" si="173"/>
        <v>10117.151816533435</v>
      </c>
      <c r="BE83" s="10">
        <f t="shared" si="173"/>
        <v>10860.640326825373</v>
      </c>
      <c r="BF83" s="10">
        <f t="shared" si="173"/>
        <v>11105.530087284686</v>
      </c>
      <c r="BG83" s="10">
        <f t="shared" si="173"/>
        <v>10964.523685508895</v>
      </c>
      <c r="BH83" s="10">
        <f t="shared" si="173"/>
        <v>10837.325800105655</v>
      </c>
      <c r="BI83" s="10">
        <f t="shared" si="173"/>
        <v>10781.418183115953</v>
      </c>
      <c r="BJ83" s="10">
        <f t="shared" si="173"/>
        <v>11602.150314443947</v>
      </c>
      <c r="BK83" s="10">
        <f t="shared" si="173"/>
        <v>12208.688593868119</v>
      </c>
      <c r="BO83" s="23">
        <f>SUM(BO63:BO82)</f>
        <v>0</v>
      </c>
      <c r="BP83" s="23">
        <f t="shared" ref="BP83:BT83" si="174">SUM(BP63:BP82)</f>
        <v>29553.680427713196</v>
      </c>
      <c r="BQ83" s="23">
        <f t="shared" si="174"/>
        <v>0</v>
      </c>
      <c r="BR83" s="23">
        <f t="shared" si="174"/>
        <v>0</v>
      </c>
      <c r="BS83" s="23">
        <f t="shared" si="174"/>
        <v>0</v>
      </c>
      <c r="BT83" s="23">
        <f t="shared" si="174"/>
        <v>0</v>
      </c>
    </row>
    <row r="86" spans="1:72" hidden="1" outlineLevel="1" x14ac:dyDescent="0.25">
      <c r="A86" s="11" t="s">
        <v>39</v>
      </c>
      <c r="C86" s="2" t="s">
        <v>42</v>
      </c>
      <c r="D86" s="8">
        <f>IFERROR(
GETPIVOTDATA("[Base_Tarjetas].[Importe]",TDinamica_R!$A$3,
"[Base_Tarjetas].[PERIODO]","[Base_Tarjetas].[PERIODO].&amp;[" &amp; TEXT(D$6,"yyyymm") &amp; "]",
"[Base_Tarjetas].[Metrica]","[Base_Tarjetas].[Metrica].&amp;[" &amp; $A86 &amp; "]",
"[Base_Tarjetas].[SEGMENTO_DESCRIP]","[Base_Tarjetas].[SEGMENTO_DESCRIP].&amp;[" &amp; $C$6 &amp; "]",
"[Base_Tarjetas].[SITUACION]","[Base_Tarjetas].[SITUACION].&amp;[" &amp; $C86 &amp; "]",
"[Base_Tarjetas].[TIPO]","[Base_Tarjetas].[TIPO].&amp;[" &amp; $C$1 &amp; "]")/1000,
0)</f>
        <v>0</v>
      </c>
      <c r="E86" s="8">
        <f>IFERROR(
GETPIVOTDATA("[Base_Tarjetas].[Importe]",TDinamica_R!$A$3,
"[Base_Tarjetas].[PERIODO]","[Base_Tarjetas].[PERIODO].&amp;[" &amp; TEXT(E$6,"yyyymm") &amp; "]",
"[Base_Tarjetas].[Metrica]","[Base_Tarjetas].[Metrica].&amp;[" &amp; $A86 &amp; "]",
"[Base_Tarjetas].[SEGMENTO_DESCRIP]","[Base_Tarjetas].[SEGMENTO_DESCRIP].&amp;[" &amp; $C$6 &amp; "]",
"[Base_Tarjetas].[SITUACION]","[Base_Tarjetas].[SITUACION].&amp;[" &amp; $C86 &amp; "]",
"[Base_Tarjetas].[TIPO]","[Base_Tarjetas].[TIPO].&amp;[" &amp; $C$1 &amp; "]")/1000,
0)</f>
        <v>0</v>
      </c>
      <c r="F86" s="8">
        <f>IFERROR(
GETPIVOTDATA("[Base_Tarjetas].[Importe]",TDinamica_R!$A$3,
"[Base_Tarjetas].[PERIODO]","[Base_Tarjetas].[PERIODO].&amp;[" &amp; TEXT(F$6,"yyyymm") &amp; "]",
"[Base_Tarjetas].[Metrica]","[Base_Tarjetas].[Metrica].&amp;[" &amp; $A86 &amp; "]",
"[Base_Tarjetas].[SEGMENTO_DESCRIP]","[Base_Tarjetas].[SEGMENTO_DESCRIP].&amp;[" &amp; $C$6 &amp; "]",
"[Base_Tarjetas].[SITUACION]","[Base_Tarjetas].[SITUACION].&amp;[" &amp; $C86 &amp; "]",
"[Base_Tarjetas].[TIPO]","[Base_Tarjetas].[TIPO].&amp;[" &amp; $C$1 &amp; "]")/1000,
0)</f>
        <v>0</v>
      </c>
      <c r="G86" s="8">
        <f>IFERROR(
GETPIVOTDATA("[Base_Tarjetas].[Importe]",TDinamica_R!$A$3,
"[Base_Tarjetas].[PERIODO]","[Base_Tarjetas].[PERIODO].&amp;[" &amp; TEXT(G$6,"yyyymm") &amp; "]",
"[Base_Tarjetas].[Metrica]","[Base_Tarjetas].[Metrica].&amp;[" &amp; $A86 &amp; "]",
"[Base_Tarjetas].[SEGMENTO_DESCRIP]","[Base_Tarjetas].[SEGMENTO_DESCRIP].&amp;[" &amp; $C$6 &amp; "]",
"[Base_Tarjetas].[SITUACION]","[Base_Tarjetas].[SITUACION].&amp;[" &amp; $C86 &amp; "]",
"[Base_Tarjetas].[TIPO]","[Base_Tarjetas].[TIPO].&amp;[" &amp; $C$1 &amp; "]")/1000,
0)</f>
        <v>0</v>
      </c>
      <c r="H86" s="8">
        <f>IFERROR(
GETPIVOTDATA("[Base_Tarjetas].[Importe]",TDinamica_R!$A$3,
"[Base_Tarjetas].[PERIODO]","[Base_Tarjetas].[PERIODO].&amp;[" &amp; TEXT(H$6,"yyyymm") &amp; "]",
"[Base_Tarjetas].[Metrica]","[Base_Tarjetas].[Metrica].&amp;[" &amp; $A86 &amp; "]",
"[Base_Tarjetas].[SEGMENTO_DESCRIP]","[Base_Tarjetas].[SEGMENTO_DESCRIP].&amp;[" &amp; $C$6 &amp; "]",
"[Base_Tarjetas].[SITUACION]","[Base_Tarjetas].[SITUACION].&amp;[" &amp; $C86 &amp; "]",
"[Base_Tarjetas].[TIPO]","[Base_Tarjetas].[TIPO].&amp;[" &amp; $C$1 &amp; "]")/1000,
0)</f>
        <v>0</v>
      </c>
      <c r="I86" s="8">
        <f>IFERROR(
GETPIVOTDATA("[Base_Tarjetas].[Importe]",TDinamica_R!$A$3,
"[Base_Tarjetas].[PERIODO]","[Base_Tarjetas].[PERIODO].&amp;[" &amp; TEXT(I$6,"yyyymm") &amp; "]",
"[Base_Tarjetas].[Metrica]","[Base_Tarjetas].[Metrica].&amp;[" &amp; $A86 &amp; "]",
"[Base_Tarjetas].[SEGMENTO_DESCRIP]","[Base_Tarjetas].[SEGMENTO_DESCRIP].&amp;[" &amp; $C$6 &amp; "]",
"[Base_Tarjetas].[SITUACION]","[Base_Tarjetas].[SITUACION].&amp;[" &amp; $C86 &amp; "]",
"[Base_Tarjetas].[TIPO]","[Base_Tarjetas].[TIPO].&amp;[" &amp; $C$1 &amp; "]")/1000,
0)</f>
        <v>0</v>
      </c>
      <c r="J86" s="8">
        <f>IFERROR(
GETPIVOTDATA("[Base_Tarjetas].[Importe]",TDinamica_R!$A$3,
"[Base_Tarjetas].[PERIODO]","[Base_Tarjetas].[PERIODO].&amp;[" &amp; TEXT(J$6,"yyyymm") &amp; "]",
"[Base_Tarjetas].[Metrica]","[Base_Tarjetas].[Metrica].&amp;[" &amp; $A86 &amp; "]",
"[Base_Tarjetas].[SEGMENTO_DESCRIP]","[Base_Tarjetas].[SEGMENTO_DESCRIP].&amp;[" &amp; $C$6 &amp; "]",
"[Base_Tarjetas].[SITUACION]","[Base_Tarjetas].[SITUACION].&amp;[" &amp; $C86 &amp; "]",
"[Base_Tarjetas].[TIPO]","[Base_Tarjetas].[TIPO].&amp;[" &amp; $C$1 &amp; "]")/1000,
0)</f>
        <v>0</v>
      </c>
      <c r="K86" s="8">
        <f>IFERROR(
GETPIVOTDATA("[Base_Tarjetas].[Importe]",TDinamica_R!$A$3,
"[Base_Tarjetas].[PERIODO]","[Base_Tarjetas].[PERIODO].&amp;[" &amp; TEXT(K$6,"yyyymm") &amp; "]",
"[Base_Tarjetas].[Metrica]","[Base_Tarjetas].[Metrica].&amp;[" &amp; $A86 &amp; "]",
"[Base_Tarjetas].[SEGMENTO_DESCRIP]","[Base_Tarjetas].[SEGMENTO_DESCRIP].&amp;[" &amp; $C$6 &amp; "]",
"[Base_Tarjetas].[SITUACION]","[Base_Tarjetas].[SITUACION].&amp;[" &amp; $C86 &amp; "]",
"[Base_Tarjetas].[TIPO]","[Base_Tarjetas].[TIPO].&amp;[" &amp; $C$1 &amp; "]")/1000,
0)</f>
        <v>0</v>
      </c>
      <c r="L86" s="8">
        <f>IFERROR(
GETPIVOTDATA("[Base_Tarjetas].[Importe]",TDinamica_R!$A$3,
"[Base_Tarjetas].[PERIODO]","[Base_Tarjetas].[PERIODO].&amp;[" &amp; TEXT(L$6,"yyyymm") &amp; "]",
"[Base_Tarjetas].[Metrica]","[Base_Tarjetas].[Metrica].&amp;[" &amp; $A86 &amp; "]",
"[Base_Tarjetas].[SEGMENTO_DESCRIP]","[Base_Tarjetas].[SEGMENTO_DESCRIP].&amp;[" &amp; $C$6 &amp; "]",
"[Base_Tarjetas].[SITUACION]","[Base_Tarjetas].[SITUACION].&amp;[" &amp; $C86 &amp; "]",
"[Base_Tarjetas].[TIPO]","[Base_Tarjetas].[TIPO].&amp;[" &amp; $C$1 &amp; "]")/1000,
0)</f>
        <v>0</v>
      </c>
      <c r="M86" s="8">
        <f>IFERROR(
GETPIVOTDATA("[Base_Tarjetas].[Importe]",TDinamica_R!$A$3,
"[Base_Tarjetas].[PERIODO]","[Base_Tarjetas].[PERIODO].&amp;[" &amp; TEXT(M$6,"yyyymm") &amp; "]",
"[Base_Tarjetas].[Metrica]","[Base_Tarjetas].[Metrica].&amp;[" &amp; $A86 &amp; "]",
"[Base_Tarjetas].[SEGMENTO_DESCRIP]","[Base_Tarjetas].[SEGMENTO_DESCRIP].&amp;[" &amp; $C$6 &amp; "]",
"[Base_Tarjetas].[SITUACION]","[Base_Tarjetas].[SITUACION].&amp;[" &amp; $C86 &amp; "]",
"[Base_Tarjetas].[TIPO]","[Base_Tarjetas].[TIPO].&amp;[" &amp; $C$1 &amp; "]")/1000,
0)</f>
        <v>0</v>
      </c>
      <c r="N86" s="8">
        <f>IFERROR(
GETPIVOTDATA("[Base_Tarjetas].[Importe]",TDinamica_R!$A$3,
"[Base_Tarjetas].[PERIODO]","[Base_Tarjetas].[PERIODO].&amp;[" &amp; TEXT(N$6,"yyyymm") &amp; "]",
"[Base_Tarjetas].[Metrica]","[Base_Tarjetas].[Metrica].&amp;[" &amp; $A86 &amp; "]",
"[Base_Tarjetas].[SEGMENTO_DESCRIP]","[Base_Tarjetas].[SEGMENTO_DESCRIP].&amp;[" &amp; $C$6 &amp; "]",
"[Base_Tarjetas].[SITUACION]","[Base_Tarjetas].[SITUACION].&amp;[" &amp; $C86 &amp; "]",
"[Base_Tarjetas].[TIPO]","[Base_Tarjetas].[TIPO].&amp;[" &amp; $C$1 &amp; "]")/1000,
0)</f>
        <v>0</v>
      </c>
      <c r="O86" s="8">
        <f>IFERROR(
GETPIVOTDATA("[Base_Tarjetas].[Importe]",TDinamica_R!$A$3,
"[Base_Tarjetas].[PERIODO]","[Base_Tarjetas].[PERIODO].&amp;[" &amp; TEXT(O$6,"yyyymm") &amp; "]",
"[Base_Tarjetas].[Metrica]","[Base_Tarjetas].[Metrica].&amp;[" &amp; $A86 &amp; "]",
"[Base_Tarjetas].[SEGMENTO_DESCRIP]","[Base_Tarjetas].[SEGMENTO_DESCRIP].&amp;[" &amp; $C$6 &amp; "]",
"[Base_Tarjetas].[SITUACION]","[Base_Tarjetas].[SITUACION].&amp;[" &amp; $C86 &amp; "]",
"[Base_Tarjetas].[TIPO]","[Base_Tarjetas].[TIPO].&amp;[" &amp; $C$1 &amp; "]")/1000,
0)</f>
        <v>0</v>
      </c>
      <c r="P86" s="8">
        <f>IFERROR(
GETPIVOTDATA("[Base_Tarjetas].[Importe]",TDinamica_R!$A$3,
"[Base_Tarjetas].[PERIODO]","[Base_Tarjetas].[PERIODO].&amp;[" &amp; TEXT(P$6,"yyyymm") &amp; "]",
"[Base_Tarjetas].[Metrica]","[Base_Tarjetas].[Metrica].&amp;[" &amp; $A86 &amp; "]",
"[Base_Tarjetas].[SEGMENTO_DESCRIP]","[Base_Tarjetas].[SEGMENTO_DESCRIP].&amp;[" &amp; $C$6 &amp; "]",
"[Base_Tarjetas].[SITUACION]","[Base_Tarjetas].[SITUACION].&amp;[" &amp; $C86 &amp; "]",
"[Base_Tarjetas].[TIPO]","[Base_Tarjetas].[TIPO].&amp;[" &amp; $C$1 &amp; "]")/1000,
0)</f>
        <v>0</v>
      </c>
      <c r="Q86" s="8">
        <f>IFERROR(
GETPIVOTDATA("[Base_Tarjetas].[Importe]",TDinamica_R!$A$3,
"[Base_Tarjetas].[PERIODO]","[Base_Tarjetas].[PERIODO].&amp;[" &amp; TEXT(Q$6,"yyyymm") &amp; "]",
"[Base_Tarjetas].[Metrica]","[Base_Tarjetas].[Metrica].&amp;[" &amp; $A86 &amp; "]",
"[Base_Tarjetas].[SEGMENTO_DESCRIP]","[Base_Tarjetas].[SEGMENTO_DESCRIP].&amp;[" &amp; $C$6 &amp; "]",
"[Base_Tarjetas].[SITUACION]","[Base_Tarjetas].[SITUACION].&amp;[" &amp; $C86 &amp; "]",
"[Base_Tarjetas].[TIPO]","[Base_Tarjetas].[TIPO].&amp;[" &amp; $C$1 &amp; "]")/1000,
0)</f>
        <v>0</v>
      </c>
      <c r="R86" s="8">
        <f>IFERROR(
GETPIVOTDATA("[Base_Tarjetas].[Importe]",TDinamica_R!$A$3,
"[Base_Tarjetas].[PERIODO]","[Base_Tarjetas].[PERIODO].&amp;[" &amp; TEXT(R$6,"yyyymm") &amp; "]",
"[Base_Tarjetas].[Metrica]","[Base_Tarjetas].[Metrica].&amp;[" &amp; $A86 &amp; "]",
"[Base_Tarjetas].[SEGMENTO_DESCRIP]","[Base_Tarjetas].[SEGMENTO_DESCRIP].&amp;[" &amp; $C$6 &amp; "]",
"[Base_Tarjetas].[SITUACION]","[Base_Tarjetas].[SITUACION].&amp;[" &amp; $C86 &amp; "]",
"[Base_Tarjetas].[TIPO]","[Base_Tarjetas].[TIPO].&amp;[" &amp; $C$1 &amp; "]")/1000,
0)</f>
        <v>0</v>
      </c>
      <c r="S86" s="8">
        <f>IFERROR(
GETPIVOTDATA("[Base_Tarjetas].[Importe]",TDinamica_R!$A$3,
"[Base_Tarjetas].[PERIODO]","[Base_Tarjetas].[PERIODO].&amp;[" &amp; TEXT(S$6,"yyyymm") &amp; "]",
"[Base_Tarjetas].[Metrica]","[Base_Tarjetas].[Metrica].&amp;[" &amp; $A86 &amp; "]",
"[Base_Tarjetas].[SEGMENTO_DESCRIP]","[Base_Tarjetas].[SEGMENTO_DESCRIP].&amp;[" &amp; $C$6 &amp; "]",
"[Base_Tarjetas].[SITUACION]","[Base_Tarjetas].[SITUACION].&amp;[" &amp; $C86 &amp; "]",
"[Base_Tarjetas].[TIPO]","[Base_Tarjetas].[TIPO].&amp;[" &amp; $C$1 &amp; "]")/1000,
0)</f>
        <v>0</v>
      </c>
      <c r="T86" s="8">
        <f>IFERROR(
GETPIVOTDATA("[Base_Tarjetas].[Importe]",TDinamica_R!$A$3,
"[Base_Tarjetas].[PERIODO]","[Base_Tarjetas].[PERIODO].&amp;[" &amp; TEXT(T$6,"yyyymm") &amp; "]",
"[Base_Tarjetas].[Metrica]","[Base_Tarjetas].[Metrica].&amp;[" &amp; $A86 &amp; "]",
"[Base_Tarjetas].[SEGMENTO_DESCRIP]","[Base_Tarjetas].[SEGMENTO_DESCRIP].&amp;[" &amp; $C$6 &amp; "]",
"[Base_Tarjetas].[SITUACION]","[Base_Tarjetas].[SITUACION].&amp;[" &amp; $C86 &amp; "]",
"[Base_Tarjetas].[TIPO]","[Base_Tarjetas].[TIPO].&amp;[" &amp; $C$1 &amp; "]")/1000,
0)</f>
        <v>0</v>
      </c>
      <c r="U86" s="8">
        <f>IFERROR(
GETPIVOTDATA("[Base_Tarjetas].[Importe]",TDinamica_R!$A$3,
"[Base_Tarjetas].[PERIODO]","[Base_Tarjetas].[PERIODO].&amp;[" &amp; TEXT(U$6,"yyyymm") &amp; "]",
"[Base_Tarjetas].[Metrica]","[Base_Tarjetas].[Metrica].&amp;[" &amp; $A86 &amp; "]",
"[Base_Tarjetas].[SEGMENTO_DESCRIP]","[Base_Tarjetas].[SEGMENTO_DESCRIP].&amp;[" &amp; $C$6 &amp; "]",
"[Base_Tarjetas].[SITUACION]","[Base_Tarjetas].[SITUACION].&amp;[" &amp; $C86 &amp; "]",
"[Base_Tarjetas].[TIPO]","[Base_Tarjetas].[TIPO].&amp;[" &amp; $C$1 &amp; "]")/1000,
0)</f>
        <v>0</v>
      </c>
      <c r="V86" s="8">
        <f>IFERROR(
GETPIVOTDATA("[Base_Tarjetas].[Importe]",TDinamica_R!$A$3,
"[Base_Tarjetas].[PERIODO]","[Base_Tarjetas].[PERIODO].&amp;[" &amp; TEXT(V$6,"yyyymm") &amp; "]",
"[Base_Tarjetas].[Metrica]","[Base_Tarjetas].[Metrica].&amp;[" &amp; $A86 &amp; "]",
"[Base_Tarjetas].[SEGMENTO_DESCRIP]","[Base_Tarjetas].[SEGMENTO_DESCRIP].&amp;[" &amp; $C$6 &amp; "]",
"[Base_Tarjetas].[SITUACION]","[Base_Tarjetas].[SITUACION].&amp;[" &amp; $C86 &amp; "]",
"[Base_Tarjetas].[TIPO]","[Base_Tarjetas].[TIPO].&amp;[" &amp; $C$1 &amp; "]")/1000,
0)</f>
        <v>0</v>
      </c>
      <c r="W86" s="8">
        <f>IFERROR(
GETPIVOTDATA("[Base_Tarjetas].[Importe]",TDinamica_R!$A$3,
"[Base_Tarjetas].[PERIODO]","[Base_Tarjetas].[PERIODO].&amp;[" &amp; TEXT(W$6,"yyyymm") &amp; "]",
"[Base_Tarjetas].[Metrica]","[Base_Tarjetas].[Metrica].&amp;[" &amp; $A86 &amp; "]",
"[Base_Tarjetas].[SEGMENTO_DESCRIP]","[Base_Tarjetas].[SEGMENTO_DESCRIP].&amp;[" &amp; $C$6 &amp; "]",
"[Base_Tarjetas].[SITUACION]","[Base_Tarjetas].[SITUACION].&amp;[" &amp; $C86 &amp; "]",
"[Base_Tarjetas].[TIPO]","[Base_Tarjetas].[TIPO].&amp;[" &amp; $C$1 &amp; "]")/1000,
0)</f>
        <v>0</v>
      </c>
      <c r="X86" s="8">
        <f>IFERROR(
GETPIVOTDATA("[Base_Tarjetas].[Importe]",TDinamica_R!$A$3,
"[Base_Tarjetas].[PERIODO]","[Base_Tarjetas].[PERIODO].&amp;[" &amp; TEXT(X$6,"yyyymm") &amp; "]",
"[Base_Tarjetas].[Metrica]","[Base_Tarjetas].[Metrica].&amp;[" &amp; $A86 &amp; "]",
"[Base_Tarjetas].[SEGMENTO_DESCRIP]","[Base_Tarjetas].[SEGMENTO_DESCRIP].&amp;[" &amp; $C$6 &amp; "]",
"[Base_Tarjetas].[SITUACION]","[Base_Tarjetas].[SITUACION].&amp;[" &amp; $C86 &amp; "]",
"[Base_Tarjetas].[TIPO]","[Base_Tarjetas].[TIPO].&amp;[" &amp; $C$1 &amp; "]")/1000,
0)</f>
        <v>0</v>
      </c>
      <c r="Y86" s="8">
        <f>IFERROR(
GETPIVOTDATA("[Base_Tarjetas].[Importe]",TDinamica_R!$A$3,
"[Base_Tarjetas].[PERIODO]","[Base_Tarjetas].[PERIODO].&amp;[" &amp; TEXT(Y$6,"yyyymm") &amp; "]",
"[Base_Tarjetas].[Metrica]","[Base_Tarjetas].[Metrica].&amp;[" &amp; $A86 &amp; "]",
"[Base_Tarjetas].[SEGMENTO_DESCRIP]","[Base_Tarjetas].[SEGMENTO_DESCRIP].&amp;[" &amp; $C$6 &amp; "]",
"[Base_Tarjetas].[SITUACION]","[Base_Tarjetas].[SITUACION].&amp;[" &amp; $C86 &amp; "]",
"[Base_Tarjetas].[TIPO]","[Base_Tarjetas].[TIPO].&amp;[" &amp; $C$1 &amp; "]")/1000,
0)</f>
        <v>0</v>
      </c>
      <c r="Z86" s="8">
        <f>IFERROR(
GETPIVOTDATA("[Base_Tarjetas].[Importe]",TDinamica_R!$A$3,
"[Base_Tarjetas].[PERIODO]","[Base_Tarjetas].[PERIODO].&amp;[" &amp; TEXT(Z$6,"yyyymm") &amp; "]",
"[Base_Tarjetas].[Metrica]","[Base_Tarjetas].[Metrica].&amp;[" &amp; $A86 &amp; "]",
"[Base_Tarjetas].[SEGMENTO_DESCRIP]","[Base_Tarjetas].[SEGMENTO_DESCRIP].&amp;[" &amp; $C$6 &amp; "]",
"[Base_Tarjetas].[SITUACION]","[Base_Tarjetas].[SITUACION].&amp;[" &amp; $C86 &amp; "]",
"[Base_Tarjetas].[TIPO]","[Base_Tarjetas].[TIPO].&amp;[" &amp; $C$1 &amp; "]")/1000,
0)</f>
        <v>0</v>
      </c>
      <c r="AA86" s="8">
        <f>IFERROR(
GETPIVOTDATA("[Base_Tarjetas].[Importe]",TDinamica_R!$A$3,
"[Base_Tarjetas].[PERIODO]","[Base_Tarjetas].[PERIODO].&amp;[" &amp; TEXT(AA$6,"yyyymm") &amp; "]",
"[Base_Tarjetas].[Metrica]","[Base_Tarjetas].[Metrica].&amp;[" &amp; $A86 &amp; "]",
"[Base_Tarjetas].[SEGMENTO_DESCRIP]","[Base_Tarjetas].[SEGMENTO_DESCRIP].&amp;[" &amp; $C$6 &amp; "]",
"[Base_Tarjetas].[SITUACION]","[Base_Tarjetas].[SITUACION].&amp;[" &amp; $C86 &amp; "]",
"[Base_Tarjetas].[TIPO]","[Base_Tarjetas].[TIPO].&amp;[" &amp; $C$1 &amp; "]")/1000,
0)</f>
        <v>0</v>
      </c>
      <c r="AB86" s="8">
        <f>IFERROR(
GETPIVOTDATA("[Base_Tarjetas].[Importe]",TDinamica_R!$A$3,
"[Base_Tarjetas].[PERIODO]","[Base_Tarjetas].[PERIODO].&amp;[" &amp; TEXT(AB$6,"yyyymm") &amp; "]",
"[Base_Tarjetas].[Metrica]","[Base_Tarjetas].[Metrica].&amp;[" &amp; $A86 &amp; "]",
"[Base_Tarjetas].[SEGMENTO_DESCRIP]","[Base_Tarjetas].[SEGMENTO_DESCRIP].&amp;[" &amp; $C$6 &amp; "]",
"[Base_Tarjetas].[SITUACION]","[Base_Tarjetas].[SITUACION].&amp;[" &amp; $C86 &amp; "]",
"[Base_Tarjetas].[TIPO]","[Base_Tarjetas].[TIPO].&amp;[" &amp; $C$1 &amp; "]")/1000,
0)</f>
        <v>0</v>
      </c>
      <c r="AC86" s="8">
        <f>IFERROR(
GETPIVOTDATA("[Base_Tarjetas].[Importe]",TDinamica_R!$A$3,
"[Base_Tarjetas].[PERIODO]","[Base_Tarjetas].[PERIODO].&amp;[" &amp; TEXT(AC$6,"yyyymm") &amp; "]",
"[Base_Tarjetas].[Metrica]","[Base_Tarjetas].[Metrica].&amp;[" &amp; $A86 &amp; "]",
"[Base_Tarjetas].[SEGMENTO_DESCRIP]","[Base_Tarjetas].[SEGMENTO_DESCRIP].&amp;[" &amp; $C$6 &amp; "]",
"[Base_Tarjetas].[SITUACION]","[Base_Tarjetas].[SITUACION].&amp;[" &amp; $C86 &amp; "]",
"[Base_Tarjetas].[TIPO]","[Base_Tarjetas].[TIPO].&amp;[" &amp; $C$1 &amp; "]")/1000,
0)</f>
        <v>0</v>
      </c>
      <c r="AD86" s="8">
        <f>IFERROR(
GETPIVOTDATA("[Base_Tarjetas].[Importe]",TDinamica_R!$A$3,
"[Base_Tarjetas].[PERIODO]","[Base_Tarjetas].[PERIODO].&amp;[" &amp; TEXT(AD$6,"yyyymm") &amp; "]",
"[Base_Tarjetas].[Metrica]","[Base_Tarjetas].[Metrica].&amp;[" &amp; $A86 &amp; "]",
"[Base_Tarjetas].[SEGMENTO_DESCRIP]","[Base_Tarjetas].[SEGMENTO_DESCRIP].&amp;[" &amp; $C$6 &amp; "]",
"[Base_Tarjetas].[SITUACION]","[Base_Tarjetas].[SITUACION].&amp;[" &amp; $C86 &amp; "]",
"[Base_Tarjetas].[TIPO]","[Base_Tarjetas].[TIPO].&amp;[" &amp; $C$1 &amp; "]")/1000,
0)</f>
        <v>0</v>
      </c>
      <c r="AE86" s="8">
        <f>IFERROR(
GETPIVOTDATA("[Base_Tarjetas].[Importe]",TDinamica_R!$A$3,
"[Base_Tarjetas].[PERIODO]","[Base_Tarjetas].[PERIODO].&amp;[" &amp; TEXT(AE$6,"yyyymm") &amp; "]",
"[Base_Tarjetas].[Metrica]","[Base_Tarjetas].[Metrica].&amp;[" &amp; $A86 &amp; "]",
"[Base_Tarjetas].[SEGMENTO_DESCRIP]","[Base_Tarjetas].[SEGMENTO_DESCRIP].&amp;[" &amp; $C$6 &amp; "]",
"[Base_Tarjetas].[SITUACION]","[Base_Tarjetas].[SITUACION].&amp;[" &amp; $C86 &amp; "]",
"[Base_Tarjetas].[TIPO]","[Base_Tarjetas].[TIPO].&amp;[" &amp; $C$1 &amp; "]")/1000,
0)</f>
        <v>0</v>
      </c>
      <c r="AF86" s="8">
        <f>IFERROR(
GETPIVOTDATA("[Base_Tarjetas].[Importe]",TDinamica_R!$A$3,
"[Base_Tarjetas].[PERIODO]","[Base_Tarjetas].[PERIODO].&amp;[" &amp; TEXT(AF$6,"yyyymm") &amp; "]",
"[Base_Tarjetas].[Metrica]","[Base_Tarjetas].[Metrica].&amp;[" &amp; $A86 &amp; "]",
"[Base_Tarjetas].[SEGMENTO_DESCRIP]","[Base_Tarjetas].[SEGMENTO_DESCRIP].&amp;[" &amp; $C$6 &amp; "]",
"[Base_Tarjetas].[SITUACION]","[Base_Tarjetas].[SITUACION].&amp;[" &amp; $C86 &amp; "]",
"[Base_Tarjetas].[TIPO]","[Base_Tarjetas].[TIPO].&amp;[" &amp; $C$1 &amp; "]")/1000,
0)</f>
        <v>0</v>
      </c>
      <c r="AG86" s="8">
        <f>IFERROR(
GETPIVOTDATA("[Base_Tarjetas].[Importe]",TDinamica_R!$A$3,
"[Base_Tarjetas].[PERIODO]","[Base_Tarjetas].[PERIODO].&amp;[" &amp; TEXT(AG$6,"yyyymm") &amp; "]",
"[Base_Tarjetas].[Metrica]","[Base_Tarjetas].[Metrica].&amp;[" &amp; $A86 &amp; "]",
"[Base_Tarjetas].[SEGMENTO_DESCRIP]","[Base_Tarjetas].[SEGMENTO_DESCRIP].&amp;[" &amp; $C$6 &amp; "]",
"[Base_Tarjetas].[SITUACION]","[Base_Tarjetas].[SITUACION].&amp;[" &amp; $C86 &amp; "]",
"[Base_Tarjetas].[TIPO]","[Base_Tarjetas].[TIPO].&amp;[" &amp; $C$1 &amp; "]")/1000,
0)</f>
        <v>0</v>
      </c>
      <c r="AH86" s="8">
        <f>IFERROR(
GETPIVOTDATA("[Base_Tarjetas].[Importe]",TDinamica_R!$A$3,
"[Base_Tarjetas].[PERIODO]","[Base_Tarjetas].[PERIODO].&amp;[" &amp; TEXT(AH$6,"yyyymm") &amp; "]",
"[Base_Tarjetas].[Metrica]","[Base_Tarjetas].[Metrica].&amp;[" &amp; $A86 &amp; "]",
"[Base_Tarjetas].[SEGMENTO_DESCRIP]","[Base_Tarjetas].[SEGMENTO_DESCRIP].&amp;[" &amp; $C$6 &amp; "]",
"[Base_Tarjetas].[SITUACION]","[Base_Tarjetas].[SITUACION].&amp;[" &amp; $C86 &amp; "]",
"[Base_Tarjetas].[TIPO]","[Base_Tarjetas].[TIPO].&amp;[" &amp; $C$1 &amp; "]")/1000,
0)</f>
        <v>0</v>
      </c>
      <c r="AI86" s="8">
        <f>IFERROR(
GETPIVOTDATA("[Base_Tarjetas].[Importe]",TDinamica_R!$A$3,
"[Base_Tarjetas].[PERIODO]","[Base_Tarjetas].[PERIODO].&amp;[" &amp; TEXT(AI$6,"yyyymm") &amp; "]",
"[Base_Tarjetas].[Metrica]","[Base_Tarjetas].[Metrica].&amp;[" &amp; $A86 &amp; "]",
"[Base_Tarjetas].[SEGMENTO_DESCRIP]","[Base_Tarjetas].[SEGMENTO_DESCRIP].&amp;[" &amp; $C$6 &amp; "]",
"[Base_Tarjetas].[SITUACION]","[Base_Tarjetas].[SITUACION].&amp;[" &amp; $C86 &amp; "]",
"[Base_Tarjetas].[TIPO]","[Base_Tarjetas].[TIPO].&amp;[" &amp; $C$1 &amp; "]")/1000,
0)</f>
        <v>0</v>
      </c>
      <c r="AJ86" s="8">
        <f>IFERROR(
GETPIVOTDATA("[Base_Tarjetas].[Importe]",TDinamica_R!$A$3,
"[Base_Tarjetas].[PERIODO]","[Base_Tarjetas].[PERIODO].&amp;[" &amp; TEXT(AJ$6,"yyyymm") &amp; "]",
"[Base_Tarjetas].[Metrica]","[Base_Tarjetas].[Metrica].&amp;[" &amp; $A86 &amp; "]",
"[Base_Tarjetas].[SEGMENTO_DESCRIP]","[Base_Tarjetas].[SEGMENTO_DESCRIP].&amp;[" &amp; $C$6 &amp; "]",
"[Base_Tarjetas].[SITUACION]","[Base_Tarjetas].[SITUACION].&amp;[" &amp; $C86 &amp; "]",
"[Base_Tarjetas].[TIPO]","[Base_Tarjetas].[TIPO].&amp;[" &amp; $C$1 &amp; "]")/1000,
0)</f>
        <v>0</v>
      </c>
      <c r="AK86" s="8">
        <f>IFERROR(
GETPIVOTDATA("[Base_Tarjetas].[Importe]",TDinamica_R!$A$3,
"[Base_Tarjetas].[PERIODO]","[Base_Tarjetas].[PERIODO].&amp;[" &amp; TEXT(AK$6,"yyyymm") &amp; "]",
"[Base_Tarjetas].[Metrica]","[Base_Tarjetas].[Metrica].&amp;[" &amp; $A86 &amp; "]",
"[Base_Tarjetas].[SEGMENTO_DESCRIP]","[Base_Tarjetas].[SEGMENTO_DESCRIP].&amp;[" &amp; $C$6 &amp; "]",
"[Base_Tarjetas].[SITUACION]","[Base_Tarjetas].[SITUACION].&amp;[" &amp; $C86 &amp; "]",
"[Base_Tarjetas].[TIPO]","[Base_Tarjetas].[TIPO].&amp;[" &amp; $C$1 &amp; "]")/1000,
0)</f>
        <v>0</v>
      </c>
      <c r="AL86" s="8">
        <f>IFERROR(
GETPIVOTDATA("[Base_Tarjetas].[Importe]",TDinamica_R!$A$3,
"[Base_Tarjetas].[PERIODO]","[Base_Tarjetas].[PERIODO].&amp;[" &amp; TEXT(AL$6,"yyyymm") &amp; "]",
"[Base_Tarjetas].[Metrica]","[Base_Tarjetas].[Metrica].&amp;[" &amp; $A86 &amp; "]",
"[Base_Tarjetas].[SEGMENTO_DESCRIP]","[Base_Tarjetas].[SEGMENTO_DESCRIP].&amp;[" &amp; $C$6 &amp; "]",
"[Base_Tarjetas].[SITUACION]","[Base_Tarjetas].[SITUACION].&amp;[" &amp; $C86 &amp; "]",
"[Base_Tarjetas].[TIPO]","[Base_Tarjetas].[TIPO].&amp;[" &amp; $C$1 &amp; "]")/1000,
0)</f>
        <v>0</v>
      </c>
      <c r="AM86" s="8">
        <f>IFERROR(
GETPIVOTDATA("[Base_Tarjetas].[Importe]",TDinamica_R!$A$3,
"[Base_Tarjetas].[PERIODO]","[Base_Tarjetas].[PERIODO].&amp;[" &amp; TEXT(AM$6,"yyyymm") &amp; "]",
"[Base_Tarjetas].[Metrica]","[Base_Tarjetas].[Metrica].&amp;[" &amp; $A86 &amp; "]",
"[Base_Tarjetas].[SEGMENTO_DESCRIP]","[Base_Tarjetas].[SEGMENTO_DESCRIP].&amp;[" &amp; $C$6 &amp; "]",
"[Base_Tarjetas].[SITUACION]","[Base_Tarjetas].[SITUACION].&amp;[" &amp; $C86 &amp; "]",
"[Base_Tarjetas].[TIPO]","[Base_Tarjetas].[TIPO].&amp;[" &amp; $C$1 &amp; "]")/1000,
0)</f>
        <v>0</v>
      </c>
      <c r="AN86" s="8">
        <f>IFERROR(
GETPIVOTDATA("[Base_Tarjetas].[Importe]",TDinamica_R!$A$3,
"[Base_Tarjetas].[PERIODO]","[Base_Tarjetas].[PERIODO].&amp;[" &amp; TEXT(AN$6,"yyyymm") &amp; "]",
"[Base_Tarjetas].[Metrica]","[Base_Tarjetas].[Metrica].&amp;[" &amp; $A86 &amp; "]",
"[Base_Tarjetas].[SEGMENTO_DESCRIP]","[Base_Tarjetas].[SEGMENTO_DESCRIP].&amp;[" &amp; $C$6 &amp; "]",
"[Base_Tarjetas].[SITUACION]","[Base_Tarjetas].[SITUACION].&amp;[" &amp; $C86 &amp; "]",
"[Base_Tarjetas].[TIPO]","[Base_Tarjetas].[TIPO].&amp;[" &amp; $C$1 &amp; "]")/1000,
0)</f>
        <v>0</v>
      </c>
      <c r="AO86" s="8">
        <f>IFERROR(
GETPIVOTDATA("[Base_Tarjetas].[Importe]",TDinamica_R!$A$3,
"[Base_Tarjetas].[PERIODO]","[Base_Tarjetas].[PERIODO].&amp;[" &amp; TEXT(AO$6,"yyyymm") &amp; "]",
"[Base_Tarjetas].[Metrica]","[Base_Tarjetas].[Metrica].&amp;[" &amp; $A86 &amp; "]",
"[Base_Tarjetas].[SEGMENTO_DESCRIP]","[Base_Tarjetas].[SEGMENTO_DESCRIP].&amp;[" &amp; $C$6 &amp; "]",
"[Base_Tarjetas].[SITUACION]","[Base_Tarjetas].[SITUACION].&amp;[" &amp; $C86 &amp; "]",
"[Base_Tarjetas].[TIPO]","[Base_Tarjetas].[TIPO].&amp;[" &amp; $C$1 &amp; "]")/1000,
0)</f>
        <v>0</v>
      </c>
      <c r="AP86" s="8">
        <f>IFERROR(
GETPIVOTDATA("[Base_Tarjetas].[Importe]",TDinamica_R!$A$3,
"[Base_Tarjetas].[PERIODO]","[Base_Tarjetas].[PERIODO].&amp;[" &amp; TEXT(AP$6,"yyyymm") &amp; "]",
"[Base_Tarjetas].[Metrica]","[Base_Tarjetas].[Metrica].&amp;[" &amp; $A86 &amp; "]",
"[Base_Tarjetas].[SEGMENTO_DESCRIP]","[Base_Tarjetas].[SEGMENTO_DESCRIP].&amp;[" &amp; $C$6 &amp; "]",
"[Base_Tarjetas].[SITUACION]","[Base_Tarjetas].[SITUACION].&amp;[" &amp; $C86 &amp; "]",
"[Base_Tarjetas].[TIPO]","[Base_Tarjetas].[TIPO].&amp;[" &amp; $C$1 &amp; "]")/1000,
0)</f>
        <v>0</v>
      </c>
      <c r="AQ86" s="8">
        <f>IFERROR(
GETPIVOTDATA("[Base_Tarjetas].[Importe]",TDinamica_R!$A$3,
"[Base_Tarjetas].[PERIODO]","[Base_Tarjetas].[PERIODO].&amp;[" &amp; TEXT(AQ$6,"yyyymm") &amp; "]",
"[Base_Tarjetas].[Metrica]","[Base_Tarjetas].[Metrica].&amp;[" &amp; $A86 &amp; "]",
"[Base_Tarjetas].[SEGMENTO_DESCRIP]","[Base_Tarjetas].[SEGMENTO_DESCRIP].&amp;[" &amp; $C$6 &amp; "]",
"[Base_Tarjetas].[SITUACION]","[Base_Tarjetas].[SITUACION].&amp;[" &amp; $C86 &amp; "]",
"[Base_Tarjetas].[TIPO]","[Base_Tarjetas].[TIPO].&amp;[" &amp; $C$1 &amp; "]")/1000,
0)</f>
        <v>0</v>
      </c>
      <c r="AR86" s="8">
        <f>IFERROR(
GETPIVOTDATA("[Base_Tarjetas].[Importe]",TDinamica_R!$A$3,
"[Base_Tarjetas].[PERIODO]","[Base_Tarjetas].[PERIODO].&amp;[" &amp; TEXT(AR$6,"yyyymm") &amp; "]",
"[Base_Tarjetas].[Metrica]","[Base_Tarjetas].[Metrica].&amp;[" &amp; $A86 &amp; "]",
"[Base_Tarjetas].[SEGMENTO_DESCRIP]","[Base_Tarjetas].[SEGMENTO_DESCRIP].&amp;[" &amp; $C$6 &amp; "]",
"[Base_Tarjetas].[SITUACION]","[Base_Tarjetas].[SITUACION].&amp;[" &amp; $C86 &amp; "]",
"[Base_Tarjetas].[TIPO]","[Base_Tarjetas].[TIPO].&amp;[" &amp; $C$1 &amp; "]")/1000,
0)</f>
        <v>0</v>
      </c>
      <c r="AS86" s="8">
        <f>IFERROR(
GETPIVOTDATA("[Base_Tarjetas].[Importe]",TDinamica_R!$A$3,
"[Base_Tarjetas].[PERIODO]","[Base_Tarjetas].[PERIODO].&amp;[" &amp; TEXT(AS$6,"yyyymm") &amp; "]",
"[Base_Tarjetas].[Metrica]","[Base_Tarjetas].[Metrica].&amp;[" &amp; $A86 &amp; "]",
"[Base_Tarjetas].[SEGMENTO_DESCRIP]","[Base_Tarjetas].[SEGMENTO_DESCRIP].&amp;[" &amp; $C$6 &amp; "]",
"[Base_Tarjetas].[SITUACION]","[Base_Tarjetas].[SITUACION].&amp;[" &amp; $C86 &amp; "]",
"[Base_Tarjetas].[TIPO]","[Base_Tarjetas].[TIPO].&amp;[" &amp; $C$1 &amp; "]")/1000,
0)</f>
        <v>0</v>
      </c>
      <c r="AT86" s="8">
        <f>IFERROR(
GETPIVOTDATA("[Base_Tarjetas].[Importe]",TDinamica_R!$A$3,
"[Base_Tarjetas].[PERIODO]","[Base_Tarjetas].[PERIODO].&amp;[" &amp; TEXT(AT$6,"yyyymm") &amp; "]",
"[Base_Tarjetas].[Metrica]","[Base_Tarjetas].[Metrica].&amp;[" &amp; $A86 &amp; "]",
"[Base_Tarjetas].[SEGMENTO_DESCRIP]","[Base_Tarjetas].[SEGMENTO_DESCRIP].&amp;[" &amp; $C$6 &amp; "]",
"[Base_Tarjetas].[SITUACION]","[Base_Tarjetas].[SITUACION].&amp;[" &amp; $C86 &amp; "]",
"[Base_Tarjetas].[TIPO]","[Base_Tarjetas].[TIPO].&amp;[" &amp; $C$1 &amp; "]")/1000,
0)</f>
        <v>0</v>
      </c>
      <c r="AU86" s="8">
        <f>IFERROR(
GETPIVOTDATA("[Base_Tarjetas].[Importe]",TDinamica_R!$A$3,
"[Base_Tarjetas].[PERIODO]","[Base_Tarjetas].[PERIODO].&amp;[" &amp; TEXT(AU$6,"yyyymm") &amp; "]",
"[Base_Tarjetas].[Metrica]","[Base_Tarjetas].[Metrica].&amp;[" &amp; $A86 &amp; "]",
"[Base_Tarjetas].[SEGMENTO_DESCRIP]","[Base_Tarjetas].[SEGMENTO_DESCRIP].&amp;[" &amp; $C$6 &amp; "]",
"[Base_Tarjetas].[SITUACION]","[Base_Tarjetas].[SITUACION].&amp;[" &amp; $C86 &amp; "]",
"[Base_Tarjetas].[TIPO]","[Base_Tarjetas].[TIPO].&amp;[" &amp; $C$1 &amp; "]")/1000,
0)</f>
        <v>0</v>
      </c>
      <c r="AV86" s="8">
        <f>IFERROR(
GETPIVOTDATA("[Base_Tarjetas].[Importe]",TDinamica_R!$A$3,
"[Base_Tarjetas].[PERIODO]","[Base_Tarjetas].[PERIODO].&amp;[" &amp; TEXT(AV$6,"yyyymm") &amp; "]",
"[Base_Tarjetas].[Metrica]","[Base_Tarjetas].[Metrica].&amp;[" &amp; $A86 &amp; "]",
"[Base_Tarjetas].[SEGMENTO_DESCRIP]","[Base_Tarjetas].[SEGMENTO_DESCRIP].&amp;[" &amp; $C$6 &amp; "]",
"[Base_Tarjetas].[SITUACION]","[Base_Tarjetas].[SITUACION].&amp;[" &amp; $C86 &amp; "]",
"[Base_Tarjetas].[TIPO]","[Base_Tarjetas].[TIPO].&amp;[" &amp; $C$1 &amp; "]")/1000,
0)</f>
        <v>0</v>
      </c>
      <c r="AW86" s="8">
        <f>IFERROR(
GETPIVOTDATA("[Base_Tarjetas].[Importe]",TDinamica_R!$A$3,
"[Base_Tarjetas].[PERIODO]","[Base_Tarjetas].[PERIODO].&amp;[" &amp; TEXT(AW$6,"yyyymm") &amp; "]",
"[Base_Tarjetas].[Metrica]","[Base_Tarjetas].[Metrica].&amp;[" &amp; $A86 &amp; "]",
"[Base_Tarjetas].[SEGMENTO_DESCRIP]","[Base_Tarjetas].[SEGMENTO_DESCRIP].&amp;[" &amp; $C$6 &amp; "]",
"[Base_Tarjetas].[SITUACION]","[Base_Tarjetas].[SITUACION].&amp;[" &amp; $C86 &amp; "]",
"[Base_Tarjetas].[TIPO]","[Base_Tarjetas].[TIPO].&amp;[" &amp; $C$1 &amp; "]")/1000,
0)</f>
        <v>0</v>
      </c>
      <c r="AX86" s="8">
        <f>IFERROR(
GETPIVOTDATA("[Base_Tarjetas].[Importe]",TDinamica_R!$A$3,
"[Base_Tarjetas].[PERIODO]","[Base_Tarjetas].[PERIODO].&amp;[" &amp; TEXT(AX$6,"yyyymm") &amp; "]",
"[Base_Tarjetas].[Metrica]","[Base_Tarjetas].[Metrica].&amp;[" &amp; $A86 &amp; "]",
"[Base_Tarjetas].[SEGMENTO_DESCRIP]","[Base_Tarjetas].[SEGMENTO_DESCRIP].&amp;[" &amp; $C$6 &amp; "]",
"[Base_Tarjetas].[SITUACION]","[Base_Tarjetas].[SITUACION].&amp;[" &amp; $C86 &amp; "]",
"[Base_Tarjetas].[TIPO]","[Base_Tarjetas].[TIPO].&amp;[" &amp; $C$1 &amp; "]")/1000,
0)</f>
        <v>0</v>
      </c>
      <c r="AY86" s="8">
        <f>IFERROR(
GETPIVOTDATA("[Base_Tarjetas].[Importe]",TDinamica_R!$A$3,
"[Base_Tarjetas].[PERIODO]","[Base_Tarjetas].[PERIODO].&amp;[" &amp; TEXT(AY$6,"yyyymm") &amp; "]",
"[Base_Tarjetas].[Metrica]","[Base_Tarjetas].[Metrica].&amp;[" &amp; $A86 &amp; "]",
"[Base_Tarjetas].[SEGMENTO_DESCRIP]","[Base_Tarjetas].[SEGMENTO_DESCRIP].&amp;[" &amp; $C$6 &amp; "]",
"[Base_Tarjetas].[SITUACION]","[Base_Tarjetas].[SITUACION].&amp;[" &amp; $C86 &amp; "]",
"[Base_Tarjetas].[TIPO]","[Base_Tarjetas].[TIPO].&amp;[" &amp; $C$1 &amp; "]")/1000,
0)</f>
        <v>0</v>
      </c>
      <c r="AZ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TEXT(AZ$6,"yyyymm") &amp; "]"),
0)</f>
        <v>-7187.7032030175997</v>
      </c>
      <c r="BA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TEXT(BA$6,"yyyymm") &amp; "]"),
0)</f>
        <v>-7364.5921384475996</v>
      </c>
      <c r="BB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TEXT(BB$6,"yyyymm") &amp; "]"),
0)</f>
        <v>-8015.3094514865006</v>
      </c>
      <c r="BC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TEXT(BC$6,"yyyymm") &amp; "]"),
0)</f>
        <v>-7788.1361875888997</v>
      </c>
      <c r="BD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TEXT(BD$6,"yyyymm") &amp; "]"),
0)</f>
        <v>-7985.3484634751003</v>
      </c>
      <c r="BE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TEXT(BE$6,"yyyymm") &amp; "]"),
0)</f>
        <v>-8469.0739725218991</v>
      </c>
      <c r="BF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TEXT(BF$6,"yyyymm") &amp; "]"),
0)</f>
        <v>-8188.2386455217002</v>
      </c>
      <c r="BG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TEXT(BG$6,"yyyymm") &amp; "]"),
0)</f>
        <v>-7945.8993168852994</v>
      </c>
      <c r="BH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TEXT(BH$6,"yyyymm") &amp; "]"),
0)</f>
        <v>-8190.5104842838</v>
      </c>
      <c r="BI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TEXT(BI$6,"yyyymm") &amp; "]"),
0)</f>
        <v>-8090.1264637839013</v>
      </c>
      <c r="BJ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TEXT(BJ$6,"yyyymm") &amp; "]"),
0)</f>
        <v>-8158.7353079742998</v>
      </c>
      <c r="BK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TEXT(BK$6,"yyyymm") &amp; "]"),
0)</f>
        <v>-8418.3596275018008</v>
      </c>
      <c r="BO86" s="24">
        <f t="shared" ref="BO86:BT88" si="175">SUMIFS($D86:$BM86,$D$6:$BM$6,"&gt;="&amp;BO$2,$D$6:$BM$6,"&lt;="&amp;BO$6,$D$5:$BM$5,BO$5)</f>
        <v>0</v>
      </c>
      <c r="BP86" s="24">
        <f t="shared" si="175"/>
        <v>-22567.604792951701</v>
      </c>
      <c r="BQ86" s="24">
        <f t="shared" si="175"/>
        <v>0</v>
      </c>
      <c r="BR86" s="24">
        <f t="shared" si="175"/>
        <v>0</v>
      </c>
      <c r="BS86" s="24">
        <f t="shared" si="175"/>
        <v>0</v>
      </c>
      <c r="BT86" s="24">
        <f t="shared" si="175"/>
        <v>0</v>
      </c>
    </row>
    <row r="87" spans="1:72" hidden="1" outlineLevel="1" x14ac:dyDescent="0.25">
      <c r="A87" s="11" t="s">
        <v>39</v>
      </c>
      <c r="C87" s="2" t="s">
        <v>41</v>
      </c>
      <c r="D87" s="8">
        <f>IFERROR(
GETPIVOTDATA("[Base_Tarjetas].[Importe]",TDinamica_R!$A$3,
"[Base_Tarjetas].[PERIODO]","[Base_Tarjetas].[PERIODO].&amp;[" &amp; TEXT(D$6,"yyyymm") &amp; "]",
"[Base_Tarjetas].[Metrica]","[Base_Tarjetas].[Metrica].&amp;[" &amp; $A87 &amp; "]",
"[Base_Tarjetas].[SEGMENTO_DESCRIP]","[Base_Tarjetas].[SEGMENTO_DESCRIP].&amp;[" &amp; $C$6 &amp; "]",
"[Base_Tarjetas].[SITUACION]","[Base_Tarjetas].[SITUACION].&amp;[" &amp; $C87 &amp; "]",
"[Base_Tarjetas].[TIPO]","[Base_Tarjetas].[TIPO].&amp;[" &amp; $C$1 &amp; "]")/1000,
0)</f>
        <v>0</v>
      </c>
      <c r="E87" s="8">
        <f>IFERROR(
GETPIVOTDATA("[Base_Tarjetas].[Importe]",TDinamica_R!$A$3,
"[Base_Tarjetas].[PERIODO]","[Base_Tarjetas].[PERIODO].&amp;[" &amp; TEXT(E$6,"yyyymm") &amp; "]",
"[Base_Tarjetas].[Metrica]","[Base_Tarjetas].[Metrica].&amp;[" &amp; $A87 &amp; "]",
"[Base_Tarjetas].[SEGMENTO_DESCRIP]","[Base_Tarjetas].[SEGMENTO_DESCRIP].&amp;[" &amp; $C$6 &amp; "]",
"[Base_Tarjetas].[SITUACION]","[Base_Tarjetas].[SITUACION].&amp;[" &amp; $C87 &amp; "]",
"[Base_Tarjetas].[TIPO]","[Base_Tarjetas].[TIPO].&amp;[" &amp; $C$1 &amp; "]")/1000,
0)</f>
        <v>0</v>
      </c>
      <c r="F87" s="8">
        <f>IFERROR(
GETPIVOTDATA("[Base_Tarjetas].[Importe]",TDinamica_R!$A$3,
"[Base_Tarjetas].[PERIODO]","[Base_Tarjetas].[PERIODO].&amp;[" &amp; TEXT(F$6,"yyyymm") &amp; "]",
"[Base_Tarjetas].[Metrica]","[Base_Tarjetas].[Metrica].&amp;[" &amp; $A87 &amp; "]",
"[Base_Tarjetas].[SEGMENTO_DESCRIP]","[Base_Tarjetas].[SEGMENTO_DESCRIP].&amp;[" &amp; $C$6 &amp; "]",
"[Base_Tarjetas].[SITUACION]","[Base_Tarjetas].[SITUACION].&amp;[" &amp; $C87 &amp; "]",
"[Base_Tarjetas].[TIPO]","[Base_Tarjetas].[TIPO].&amp;[" &amp; $C$1 &amp; "]")/1000,
0)</f>
        <v>0</v>
      </c>
      <c r="G87" s="8">
        <f>IFERROR(
GETPIVOTDATA("[Base_Tarjetas].[Importe]",TDinamica_R!$A$3,
"[Base_Tarjetas].[PERIODO]","[Base_Tarjetas].[PERIODO].&amp;[" &amp; TEXT(G$6,"yyyymm") &amp; "]",
"[Base_Tarjetas].[Metrica]","[Base_Tarjetas].[Metrica].&amp;[" &amp; $A87 &amp; "]",
"[Base_Tarjetas].[SEGMENTO_DESCRIP]","[Base_Tarjetas].[SEGMENTO_DESCRIP].&amp;[" &amp; $C$6 &amp; "]",
"[Base_Tarjetas].[SITUACION]","[Base_Tarjetas].[SITUACION].&amp;[" &amp; $C87 &amp; "]",
"[Base_Tarjetas].[TIPO]","[Base_Tarjetas].[TIPO].&amp;[" &amp; $C$1 &amp; "]")/1000,
0)</f>
        <v>0</v>
      </c>
      <c r="H87" s="8">
        <f>IFERROR(
GETPIVOTDATA("[Base_Tarjetas].[Importe]",TDinamica_R!$A$3,
"[Base_Tarjetas].[PERIODO]","[Base_Tarjetas].[PERIODO].&amp;[" &amp; TEXT(H$6,"yyyymm") &amp; "]",
"[Base_Tarjetas].[Metrica]","[Base_Tarjetas].[Metrica].&amp;[" &amp; $A87 &amp; "]",
"[Base_Tarjetas].[SEGMENTO_DESCRIP]","[Base_Tarjetas].[SEGMENTO_DESCRIP].&amp;[" &amp; $C$6 &amp; "]",
"[Base_Tarjetas].[SITUACION]","[Base_Tarjetas].[SITUACION].&amp;[" &amp; $C87 &amp; "]",
"[Base_Tarjetas].[TIPO]","[Base_Tarjetas].[TIPO].&amp;[" &amp; $C$1 &amp; "]")/1000,
0)</f>
        <v>0</v>
      </c>
      <c r="I87" s="8">
        <f>IFERROR(
GETPIVOTDATA("[Base_Tarjetas].[Importe]",TDinamica_R!$A$3,
"[Base_Tarjetas].[PERIODO]","[Base_Tarjetas].[PERIODO].&amp;[" &amp; TEXT(I$6,"yyyymm") &amp; "]",
"[Base_Tarjetas].[Metrica]","[Base_Tarjetas].[Metrica].&amp;[" &amp; $A87 &amp; "]",
"[Base_Tarjetas].[SEGMENTO_DESCRIP]","[Base_Tarjetas].[SEGMENTO_DESCRIP].&amp;[" &amp; $C$6 &amp; "]",
"[Base_Tarjetas].[SITUACION]","[Base_Tarjetas].[SITUACION].&amp;[" &amp; $C87 &amp; "]",
"[Base_Tarjetas].[TIPO]","[Base_Tarjetas].[TIPO].&amp;[" &amp; $C$1 &amp; "]")/1000,
0)</f>
        <v>0</v>
      </c>
      <c r="J87" s="8">
        <f>IFERROR(
GETPIVOTDATA("[Base_Tarjetas].[Importe]",TDinamica_R!$A$3,
"[Base_Tarjetas].[PERIODO]","[Base_Tarjetas].[PERIODO].&amp;[" &amp; TEXT(J$6,"yyyymm") &amp; "]",
"[Base_Tarjetas].[Metrica]","[Base_Tarjetas].[Metrica].&amp;[" &amp; $A87 &amp; "]",
"[Base_Tarjetas].[SEGMENTO_DESCRIP]","[Base_Tarjetas].[SEGMENTO_DESCRIP].&amp;[" &amp; $C$6 &amp; "]",
"[Base_Tarjetas].[SITUACION]","[Base_Tarjetas].[SITUACION].&amp;[" &amp; $C87 &amp; "]",
"[Base_Tarjetas].[TIPO]","[Base_Tarjetas].[TIPO].&amp;[" &amp; $C$1 &amp; "]")/1000,
0)</f>
        <v>0</v>
      </c>
      <c r="K87" s="8">
        <f>IFERROR(
GETPIVOTDATA("[Base_Tarjetas].[Importe]",TDinamica_R!$A$3,
"[Base_Tarjetas].[PERIODO]","[Base_Tarjetas].[PERIODO].&amp;[" &amp; TEXT(K$6,"yyyymm") &amp; "]",
"[Base_Tarjetas].[Metrica]","[Base_Tarjetas].[Metrica].&amp;[" &amp; $A87 &amp; "]",
"[Base_Tarjetas].[SEGMENTO_DESCRIP]","[Base_Tarjetas].[SEGMENTO_DESCRIP].&amp;[" &amp; $C$6 &amp; "]",
"[Base_Tarjetas].[SITUACION]","[Base_Tarjetas].[SITUACION].&amp;[" &amp; $C87 &amp; "]",
"[Base_Tarjetas].[TIPO]","[Base_Tarjetas].[TIPO].&amp;[" &amp; $C$1 &amp; "]")/1000,
0)</f>
        <v>0</v>
      </c>
      <c r="L87" s="8">
        <f>IFERROR(
GETPIVOTDATA("[Base_Tarjetas].[Importe]",TDinamica_R!$A$3,
"[Base_Tarjetas].[PERIODO]","[Base_Tarjetas].[PERIODO].&amp;[" &amp; TEXT(L$6,"yyyymm") &amp; "]",
"[Base_Tarjetas].[Metrica]","[Base_Tarjetas].[Metrica].&amp;[" &amp; $A87 &amp; "]",
"[Base_Tarjetas].[SEGMENTO_DESCRIP]","[Base_Tarjetas].[SEGMENTO_DESCRIP].&amp;[" &amp; $C$6 &amp; "]",
"[Base_Tarjetas].[SITUACION]","[Base_Tarjetas].[SITUACION].&amp;[" &amp; $C87 &amp; "]",
"[Base_Tarjetas].[TIPO]","[Base_Tarjetas].[TIPO].&amp;[" &amp; $C$1 &amp; "]")/1000,
0)</f>
        <v>0</v>
      </c>
      <c r="M87" s="8">
        <f>IFERROR(
GETPIVOTDATA("[Base_Tarjetas].[Importe]",TDinamica_R!$A$3,
"[Base_Tarjetas].[PERIODO]","[Base_Tarjetas].[PERIODO].&amp;[" &amp; TEXT(M$6,"yyyymm") &amp; "]",
"[Base_Tarjetas].[Metrica]","[Base_Tarjetas].[Metrica].&amp;[" &amp; $A87 &amp; "]",
"[Base_Tarjetas].[SEGMENTO_DESCRIP]","[Base_Tarjetas].[SEGMENTO_DESCRIP].&amp;[" &amp; $C$6 &amp; "]",
"[Base_Tarjetas].[SITUACION]","[Base_Tarjetas].[SITUACION].&amp;[" &amp; $C87 &amp; "]",
"[Base_Tarjetas].[TIPO]","[Base_Tarjetas].[TIPO].&amp;[" &amp; $C$1 &amp; "]")/1000,
0)</f>
        <v>0</v>
      </c>
      <c r="N87" s="8">
        <f>IFERROR(
GETPIVOTDATA("[Base_Tarjetas].[Importe]",TDinamica_R!$A$3,
"[Base_Tarjetas].[PERIODO]","[Base_Tarjetas].[PERIODO].&amp;[" &amp; TEXT(N$6,"yyyymm") &amp; "]",
"[Base_Tarjetas].[Metrica]","[Base_Tarjetas].[Metrica].&amp;[" &amp; $A87 &amp; "]",
"[Base_Tarjetas].[SEGMENTO_DESCRIP]","[Base_Tarjetas].[SEGMENTO_DESCRIP].&amp;[" &amp; $C$6 &amp; "]",
"[Base_Tarjetas].[SITUACION]","[Base_Tarjetas].[SITUACION].&amp;[" &amp; $C87 &amp; "]",
"[Base_Tarjetas].[TIPO]","[Base_Tarjetas].[TIPO].&amp;[" &amp; $C$1 &amp; "]")/1000,
0)</f>
        <v>0</v>
      </c>
      <c r="O87" s="8">
        <f>IFERROR(
GETPIVOTDATA("[Base_Tarjetas].[Importe]",TDinamica_R!$A$3,
"[Base_Tarjetas].[PERIODO]","[Base_Tarjetas].[PERIODO].&amp;[" &amp; TEXT(O$6,"yyyymm") &amp; "]",
"[Base_Tarjetas].[Metrica]","[Base_Tarjetas].[Metrica].&amp;[" &amp; $A87 &amp; "]",
"[Base_Tarjetas].[SEGMENTO_DESCRIP]","[Base_Tarjetas].[SEGMENTO_DESCRIP].&amp;[" &amp; $C$6 &amp; "]",
"[Base_Tarjetas].[SITUACION]","[Base_Tarjetas].[SITUACION].&amp;[" &amp; $C87 &amp; "]",
"[Base_Tarjetas].[TIPO]","[Base_Tarjetas].[TIPO].&amp;[" &amp; $C$1 &amp; "]")/1000,
0)</f>
        <v>0</v>
      </c>
      <c r="P87" s="8">
        <f>IFERROR(
GETPIVOTDATA("[Base_Tarjetas].[Importe]",TDinamica_R!$A$3,
"[Base_Tarjetas].[PERIODO]","[Base_Tarjetas].[PERIODO].&amp;[" &amp; TEXT(P$6,"yyyymm") &amp; "]",
"[Base_Tarjetas].[Metrica]","[Base_Tarjetas].[Metrica].&amp;[" &amp; $A87 &amp; "]",
"[Base_Tarjetas].[SEGMENTO_DESCRIP]","[Base_Tarjetas].[SEGMENTO_DESCRIP].&amp;[" &amp; $C$6 &amp; "]",
"[Base_Tarjetas].[SITUACION]","[Base_Tarjetas].[SITUACION].&amp;[" &amp; $C87 &amp; "]",
"[Base_Tarjetas].[TIPO]","[Base_Tarjetas].[TIPO].&amp;[" &amp; $C$1 &amp; "]")/1000,
0)</f>
        <v>0</v>
      </c>
      <c r="Q87" s="8">
        <f>IFERROR(
GETPIVOTDATA("[Base_Tarjetas].[Importe]",TDinamica_R!$A$3,
"[Base_Tarjetas].[PERIODO]","[Base_Tarjetas].[PERIODO].&amp;[" &amp; TEXT(Q$6,"yyyymm") &amp; "]",
"[Base_Tarjetas].[Metrica]","[Base_Tarjetas].[Metrica].&amp;[" &amp; $A87 &amp; "]",
"[Base_Tarjetas].[SEGMENTO_DESCRIP]","[Base_Tarjetas].[SEGMENTO_DESCRIP].&amp;[" &amp; $C$6 &amp; "]",
"[Base_Tarjetas].[SITUACION]","[Base_Tarjetas].[SITUACION].&amp;[" &amp; $C87 &amp; "]",
"[Base_Tarjetas].[TIPO]","[Base_Tarjetas].[TIPO].&amp;[" &amp; $C$1 &amp; "]")/1000,
0)</f>
        <v>0</v>
      </c>
      <c r="R87" s="8">
        <f>IFERROR(
GETPIVOTDATA("[Base_Tarjetas].[Importe]",TDinamica_R!$A$3,
"[Base_Tarjetas].[PERIODO]","[Base_Tarjetas].[PERIODO].&amp;[" &amp; TEXT(R$6,"yyyymm") &amp; "]",
"[Base_Tarjetas].[Metrica]","[Base_Tarjetas].[Metrica].&amp;[" &amp; $A87 &amp; "]",
"[Base_Tarjetas].[SEGMENTO_DESCRIP]","[Base_Tarjetas].[SEGMENTO_DESCRIP].&amp;[" &amp; $C$6 &amp; "]",
"[Base_Tarjetas].[SITUACION]","[Base_Tarjetas].[SITUACION].&amp;[" &amp; $C87 &amp; "]",
"[Base_Tarjetas].[TIPO]","[Base_Tarjetas].[TIPO].&amp;[" &amp; $C$1 &amp; "]")/1000,
0)</f>
        <v>0</v>
      </c>
      <c r="S87" s="8">
        <f>IFERROR(
GETPIVOTDATA("[Base_Tarjetas].[Importe]",TDinamica_R!$A$3,
"[Base_Tarjetas].[PERIODO]","[Base_Tarjetas].[PERIODO].&amp;[" &amp; TEXT(S$6,"yyyymm") &amp; "]",
"[Base_Tarjetas].[Metrica]","[Base_Tarjetas].[Metrica].&amp;[" &amp; $A87 &amp; "]",
"[Base_Tarjetas].[SEGMENTO_DESCRIP]","[Base_Tarjetas].[SEGMENTO_DESCRIP].&amp;[" &amp; $C$6 &amp; "]",
"[Base_Tarjetas].[SITUACION]","[Base_Tarjetas].[SITUACION].&amp;[" &amp; $C87 &amp; "]",
"[Base_Tarjetas].[TIPO]","[Base_Tarjetas].[TIPO].&amp;[" &amp; $C$1 &amp; "]")/1000,
0)</f>
        <v>0</v>
      </c>
      <c r="T87" s="8">
        <f>IFERROR(
GETPIVOTDATA("[Base_Tarjetas].[Importe]",TDinamica_R!$A$3,
"[Base_Tarjetas].[PERIODO]","[Base_Tarjetas].[PERIODO].&amp;[" &amp; TEXT(T$6,"yyyymm") &amp; "]",
"[Base_Tarjetas].[Metrica]","[Base_Tarjetas].[Metrica].&amp;[" &amp; $A87 &amp; "]",
"[Base_Tarjetas].[SEGMENTO_DESCRIP]","[Base_Tarjetas].[SEGMENTO_DESCRIP].&amp;[" &amp; $C$6 &amp; "]",
"[Base_Tarjetas].[SITUACION]","[Base_Tarjetas].[SITUACION].&amp;[" &amp; $C87 &amp; "]",
"[Base_Tarjetas].[TIPO]","[Base_Tarjetas].[TIPO].&amp;[" &amp; $C$1 &amp; "]")/1000,
0)</f>
        <v>0</v>
      </c>
      <c r="U87" s="8">
        <f>IFERROR(
GETPIVOTDATA("[Base_Tarjetas].[Importe]",TDinamica_R!$A$3,
"[Base_Tarjetas].[PERIODO]","[Base_Tarjetas].[PERIODO].&amp;[" &amp; TEXT(U$6,"yyyymm") &amp; "]",
"[Base_Tarjetas].[Metrica]","[Base_Tarjetas].[Metrica].&amp;[" &amp; $A87 &amp; "]",
"[Base_Tarjetas].[SEGMENTO_DESCRIP]","[Base_Tarjetas].[SEGMENTO_DESCRIP].&amp;[" &amp; $C$6 &amp; "]",
"[Base_Tarjetas].[SITUACION]","[Base_Tarjetas].[SITUACION].&amp;[" &amp; $C87 &amp; "]",
"[Base_Tarjetas].[TIPO]","[Base_Tarjetas].[TIPO].&amp;[" &amp; $C$1 &amp; "]")/1000,
0)</f>
        <v>0</v>
      </c>
      <c r="V87" s="8">
        <f>IFERROR(
GETPIVOTDATA("[Base_Tarjetas].[Importe]",TDinamica_R!$A$3,
"[Base_Tarjetas].[PERIODO]","[Base_Tarjetas].[PERIODO].&amp;[" &amp; TEXT(V$6,"yyyymm") &amp; "]",
"[Base_Tarjetas].[Metrica]","[Base_Tarjetas].[Metrica].&amp;[" &amp; $A87 &amp; "]",
"[Base_Tarjetas].[SEGMENTO_DESCRIP]","[Base_Tarjetas].[SEGMENTO_DESCRIP].&amp;[" &amp; $C$6 &amp; "]",
"[Base_Tarjetas].[SITUACION]","[Base_Tarjetas].[SITUACION].&amp;[" &amp; $C87 &amp; "]",
"[Base_Tarjetas].[TIPO]","[Base_Tarjetas].[TIPO].&amp;[" &amp; $C$1 &amp; "]")/1000,
0)</f>
        <v>0</v>
      </c>
      <c r="W87" s="8">
        <f>IFERROR(
GETPIVOTDATA("[Base_Tarjetas].[Importe]",TDinamica_R!$A$3,
"[Base_Tarjetas].[PERIODO]","[Base_Tarjetas].[PERIODO].&amp;[" &amp; TEXT(W$6,"yyyymm") &amp; "]",
"[Base_Tarjetas].[Metrica]","[Base_Tarjetas].[Metrica].&amp;[" &amp; $A87 &amp; "]",
"[Base_Tarjetas].[SEGMENTO_DESCRIP]","[Base_Tarjetas].[SEGMENTO_DESCRIP].&amp;[" &amp; $C$6 &amp; "]",
"[Base_Tarjetas].[SITUACION]","[Base_Tarjetas].[SITUACION].&amp;[" &amp; $C87 &amp; "]",
"[Base_Tarjetas].[TIPO]","[Base_Tarjetas].[TIPO].&amp;[" &amp; $C$1 &amp; "]")/1000,
0)</f>
        <v>0</v>
      </c>
      <c r="X87" s="8">
        <f>IFERROR(
GETPIVOTDATA("[Base_Tarjetas].[Importe]",TDinamica_R!$A$3,
"[Base_Tarjetas].[PERIODO]","[Base_Tarjetas].[PERIODO].&amp;[" &amp; TEXT(X$6,"yyyymm") &amp; "]",
"[Base_Tarjetas].[Metrica]","[Base_Tarjetas].[Metrica].&amp;[" &amp; $A87 &amp; "]",
"[Base_Tarjetas].[SEGMENTO_DESCRIP]","[Base_Tarjetas].[SEGMENTO_DESCRIP].&amp;[" &amp; $C$6 &amp; "]",
"[Base_Tarjetas].[SITUACION]","[Base_Tarjetas].[SITUACION].&amp;[" &amp; $C87 &amp; "]",
"[Base_Tarjetas].[TIPO]","[Base_Tarjetas].[TIPO].&amp;[" &amp; $C$1 &amp; "]")/1000,
0)</f>
        <v>0</v>
      </c>
      <c r="Y87" s="8">
        <f>IFERROR(
GETPIVOTDATA("[Base_Tarjetas].[Importe]",TDinamica_R!$A$3,
"[Base_Tarjetas].[PERIODO]","[Base_Tarjetas].[PERIODO].&amp;[" &amp; TEXT(Y$6,"yyyymm") &amp; "]",
"[Base_Tarjetas].[Metrica]","[Base_Tarjetas].[Metrica].&amp;[" &amp; $A87 &amp; "]",
"[Base_Tarjetas].[SEGMENTO_DESCRIP]","[Base_Tarjetas].[SEGMENTO_DESCRIP].&amp;[" &amp; $C$6 &amp; "]",
"[Base_Tarjetas].[SITUACION]","[Base_Tarjetas].[SITUACION].&amp;[" &amp; $C87 &amp; "]",
"[Base_Tarjetas].[TIPO]","[Base_Tarjetas].[TIPO].&amp;[" &amp; $C$1 &amp; "]")/1000,
0)</f>
        <v>0</v>
      </c>
      <c r="Z87" s="8">
        <f>IFERROR(
GETPIVOTDATA("[Base_Tarjetas].[Importe]",TDinamica_R!$A$3,
"[Base_Tarjetas].[PERIODO]","[Base_Tarjetas].[PERIODO].&amp;[" &amp; TEXT(Z$6,"yyyymm") &amp; "]",
"[Base_Tarjetas].[Metrica]","[Base_Tarjetas].[Metrica].&amp;[" &amp; $A87 &amp; "]",
"[Base_Tarjetas].[SEGMENTO_DESCRIP]","[Base_Tarjetas].[SEGMENTO_DESCRIP].&amp;[" &amp; $C$6 &amp; "]",
"[Base_Tarjetas].[SITUACION]","[Base_Tarjetas].[SITUACION].&amp;[" &amp; $C87 &amp; "]",
"[Base_Tarjetas].[TIPO]","[Base_Tarjetas].[TIPO].&amp;[" &amp; $C$1 &amp; "]")/1000,
0)</f>
        <v>0</v>
      </c>
      <c r="AA87" s="8">
        <f>IFERROR(
GETPIVOTDATA("[Base_Tarjetas].[Importe]",TDinamica_R!$A$3,
"[Base_Tarjetas].[PERIODO]","[Base_Tarjetas].[PERIODO].&amp;[" &amp; TEXT(AA$6,"yyyymm") &amp; "]",
"[Base_Tarjetas].[Metrica]","[Base_Tarjetas].[Metrica].&amp;[" &amp; $A87 &amp; "]",
"[Base_Tarjetas].[SEGMENTO_DESCRIP]","[Base_Tarjetas].[SEGMENTO_DESCRIP].&amp;[" &amp; $C$6 &amp; "]",
"[Base_Tarjetas].[SITUACION]","[Base_Tarjetas].[SITUACION].&amp;[" &amp; $C87 &amp; "]",
"[Base_Tarjetas].[TIPO]","[Base_Tarjetas].[TIPO].&amp;[" &amp; $C$1 &amp; "]")/1000,
0)</f>
        <v>0</v>
      </c>
      <c r="AB87" s="8">
        <f>IFERROR(
GETPIVOTDATA("[Base_Tarjetas].[Importe]",TDinamica_R!$A$3,
"[Base_Tarjetas].[PERIODO]","[Base_Tarjetas].[PERIODO].&amp;[" &amp; TEXT(AB$6,"yyyymm") &amp; "]",
"[Base_Tarjetas].[Metrica]","[Base_Tarjetas].[Metrica].&amp;[" &amp; $A87 &amp; "]",
"[Base_Tarjetas].[SEGMENTO_DESCRIP]","[Base_Tarjetas].[SEGMENTO_DESCRIP].&amp;[" &amp; $C$6 &amp; "]",
"[Base_Tarjetas].[SITUACION]","[Base_Tarjetas].[SITUACION].&amp;[" &amp; $C87 &amp; "]",
"[Base_Tarjetas].[TIPO]","[Base_Tarjetas].[TIPO].&amp;[" &amp; $C$1 &amp; "]")/1000,
0)</f>
        <v>0</v>
      </c>
      <c r="AC87" s="8">
        <f>IFERROR(
GETPIVOTDATA("[Base_Tarjetas].[Importe]",TDinamica_R!$A$3,
"[Base_Tarjetas].[PERIODO]","[Base_Tarjetas].[PERIODO].&amp;[" &amp; TEXT(AC$6,"yyyymm") &amp; "]",
"[Base_Tarjetas].[Metrica]","[Base_Tarjetas].[Metrica].&amp;[" &amp; $A87 &amp; "]",
"[Base_Tarjetas].[SEGMENTO_DESCRIP]","[Base_Tarjetas].[SEGMENTO_DESCRIP].&amp;[" &amp; $C$6 &amp; "]",
"[Base_Tarjetas].[SITUACION]","[Base_Tarjetas].[SITUACION].&amp;[" &amp; $C87 &amp; "]",
"[Base_Tarjetas].[TIPO]","[Base_Tarjetas].[TIPO].&amp;[" &amp; $C$1 &amp; "]")/1000,
0)</f>
        <v>0</v>
      </c>
      <c r="AD87" s="8">
        <f>IFERROR(
GETPIVOTDATA("[Base_Tarjetas].[Importe]",TDinamica_R!$A$3,
"[Base_Tarjetas].[PERIODO]","[Base_Tarjetas].[PERIODO].&amp;[" &amp; TEXT(AD$6,"yyyymm") &amp; "]",
"[Base_Tarjetas].[Metrica]","[Base_Tarjetas].[Metrica].&amp;[" &amp; $A87 &amp; "]",
"[Base_Tarjetas].[SEGMENTO_DESCRIP]","[Base_Tarjetas].[SEGMENTO_DESCRIP].&amp;[" &amp; $C$6 &amp; "]",
"[Base_Tarjetas].[SITUACION]","[Base_Tarjetas].[SITUACION].&amp;[" &amp; $C87 &amp; "]",
"[Base_Tarjetas].[TIPO]","[Base_Tarjetas].[TIPO].&amp;[" &amp; $C$1 &amp; "]")/1000,
0)</f>
        <v>0</v>
      </c>
      <c r="AE87" s="8">
        <f>IFERROR(
GETPIVOTDATA("[Base_Tarjetas].[Importe]",TDinamica_R!$A$3,
"[Base_Tarjetas].[PERIODO]","[Base_Tarjetas].[PERIODO].&amp;[" &amp; TEXT(AE$6,"yyyymm") &amp; "]",
"[Base_Tarjetas].[Metrica]","[Base_Tarjetas].[Metrica].&amp;[" &amp; $A87 &amp; "]",
"[Base_Tarjetas].[SEGMENTO_DESCRIP]","[Base_Tarjetas].[SEGMENTO_DESCRIP].&amp;[" &amp; $C$6 &amp; "]",
"[Base_Tarjetas].[SITUACION]","[Base_Tarjetas].[SITUACION].&amp;[" &amp; $C87 &amp; "]",
"[Base_Tarjetas].[TIPO]","[Base_Tarjetas].[TIPO].&amp;[" &amp; $C$1 &amp; "]")/1000,
0)</f>
        <v>0</v>
      </c>
      <c r="AF87" s="8">
        <f>IFERROR(
GETPIVOTDATA("[Base_Tarjetas].[Importe]",TDinamica_R!$A$3,
"[Base_Tarjetas].[PERIODO]","[Base_Tarjetas].[PERIODO].&amp;[" &amp; TEXT(AF$6,"yyyymm") &amp; "]",
"[Base_Tarjetas].[Metrica]","[Base_Tarjetas].[Metrica].&amp;[" &amp; $A87 &amp; "]",
"[Base_Tarjetas].[SEGMENTO_DESCRIP]","[Base_Tarjetas].[SEGMENTO_DESCRIP].&amp;[" &amp; $C$6 &amp; "]",
"[Base_Tarjetas].[SITUACION]","[Base_Tarjetas].[SITUACION].&amp;[" &amp; $C87 &amp; "]",
"[Base_Tarjetas].[TIPO]","[Base_Tarjetas].[TIPO].&amp;[" &amp; $C$1 &amp; "]")/1000,
0)</f>
        <v>0</v>
      </c>
      <c r="AG87" s="8">
        <f>IFERROR(
GETPIVOTDATA("[Base_Tarjetas].[Importe]",TDinamica_R!$A$3,
"[Base_Tarjetas].[PERIODO]","[Base_Tarjetas].[PERIODO].&amp;[" &amp; TEXT(AG$6,"yyyymm") &amp; "]",
"[Base_Tarjetas].[Metrica]","[Base_Tarjetas].[Metrica].&amp;[" &amp; $A87 &amp; "]",
"[Base_Tarjetas].[SEGMENTO_DESCRIP]","[Base_Tarjetas].[SEGMENTO_DESCRIP].&amp;[" &amp; $C$6 &amp; "]",
"[Base_Tarjetas].[SITUACION]","[Base_Tarjetas].[SITUACION].&amp;[" &amp; $C87 &amp; "]",
"[Base_Tarjetas].[TIPO]","[Base_Tarjetas].[TIPO].&amp;[" &amp; $C$1 &amp; "]")/1000,
0)</f>
        <v>0</v>
      </c>
      <c r="AH87" s="8">
        <f>IFERROR(
GETPIVOTDATA("[Base_Tarjetas].[Importe]",TDinamica_R!$A$3,
"[Base_Tarjetas].[PERIODO]","[Base_Tarjetas].[PERIODO].&amp;[" &amp; TEXT(AH$6,"yyyymm") &amp; "]",
"[Base_Tarjetas].[Metrica]","[Base_Tarjetas].[Metrica].&amp;[" &amp; $A87 &amp; "]",
"[Base_Tarjetas].[SEGMENTO_DESCRIP]","[Base_Tarjetas].[SEGMENTO_DESCRIP].&amp;[" &amp; $C$6 &amp; "]",
"[Base_Tarjetas].[SITUACION]","[Base_Tarjetas].[SITUACION].&amp;[" &amp; $C87 &amp; "]",
"[Base_Tarjetas].[TIPO]","[Base_Tarjetas].[TIPO].&amp;[" &amp; $C$1 &amp; "]")/1000,
0)</f>
        <v>0</v>
      </c>
      <c r="AI87" s="8">
        <f>IFERROR(
GETPIVOTDATA("[Base_Tarjetas].[Importe]",TDinamica_R!$A$3,
"[Base_Tarjetas].[PERIODO]","[Base_Tarjetas].[PERIODO].&amp;[" &amp; TEXT(AI$6,"yyyymm") &amp; "]",
"[Base_Tarjetas].[Metrica]","[Base_Tarjetas].[Metrica].&amp;[" &amp; $A87 &amp; "]",
"[Base_Tarjetas].[SEGMENTO_DESCRIP]","[Base_Tarjetas].[SEGMENTO_DESCRIP].&amp;[" &amp; $C$6 &amp; "]",
"[Base_Tarjetas].[SITUACION]","[Base_Tarjetas].[SITUACION].&amp;[" &amp; $C87 &amp; "]",
"[Base_Tarjetas].[TIPO]","[Base_Tarjetas].[TIPO].&amp;[" &amp; $C$1 &amp; "]")/1000,
0)</f>
        <v>0</v>
      </c>
      <c r="AJ87" s="8">
        <f>IFERROR(
GETPIVOTDATA("[Base_Tarjetas].[Importe]",TDinamica_R!$A$3,
"[Base_Tarjetas].[PERIODO]","[Base_Tarjetas].[PERIODO].&amp;[" &amp; TEXT(AJ$6,"yyyymm") &amp; "]",
"[Base_Tarjetas].[Metrica]","[Base_Tarjetas].[Metrica].&amp;[" &amp; $A87 &amp; "]",
"[Base_Tarjetas].[SEGMENTO_DESCRIP]","[Base_Tarjetas].[SEGMENTO_DESCRIP].&amp;[" &amp; $C$6 &amp; "]",
"[Base_Tarjetas].[SITUACION]","[Base_Tarjetas].[SITUACION].&amp;[" &amp; $C87 &amp; "]",
"[Base_Tarjetas].[TIPO]","[Base_Tarjetas].[TIPO].&amp;[" &amp; $C$1 &amp; "]")/1000,
0)</f>
        <v>0</v>
      </c>
      <c r="AK87" s="8">
        <f>IFERROR(
GETPIVOTDATA("[Base_Tarjetas].[Importe]",TDinamica_R!$A$3,
"[Base_Tarjetas].[PERIODO]","[Base_Tarjetas].[PERIODO].&amp;[" &amp; TEXT(AK$6,"yyyymm") &amp; "]",
"[Base_Tarjetas].[Metrica]","[Base_Tarjetas].[Metrica].&amp;[" &amp; $A87 &amp; "]",
"[Base_Tarjetas].[SEGMENTO_DESCRIP]","[Base_Tarjetas].[SEGMENTO_DESCRIP].&amp;[" &amp; $C$6 &amp; "]",
"[Base_Tarjetas].[SITUACION]","[Base_Tarjetas].[SITUACION].&amp;[" &amp; $C87 &amp; "]",
"[Base_Tarjetas].[TIPO]","[Base_Tarjetas].[TIPO].&amp;[" &amp; $C$1 &amp; "]")/1000,
0)</f>
        <v>0</v>
      </c>
      <c r="AL87" s="8">
        <f>IFERROR(
GETPIVOTDATA("[Base_Tarjetas].[Importe]",TDinamica_R!$A$3,
"[Base_Tarjetas].[PERIODO]","[Base_Tarjetas].[PERIODO].&amp;[" &amp; TEXT(AL$6,"yyyymm") &amp; "]",
"[Base_Tarjetas].[Metrica]","[Base_Tarjetas].[Metrica].&amp;[" &amp; $A87 &amp; "]",
"[Base_Tarjetas].[SEGMENTO_DESCRIP]","[Base_Tarjetas].[SEGMENTO_DESCRIP].&amp;[" &amp; $C$6 &amp; "]",
"[Base_Tarjetas].[SITUACION]","[Base_Tarjetas].[SITUACION].&amp;[" &amp; $C87 &amp; "]",
"[Base_Tarjetas].[TIPO]","[Base_Tarjetas].[TIPO].&amp;[" &amp; $C$1 &amp; "]")/1000,
0)</f>
        <v>0</v>
      </c>
      <c r="AM87" s="8">
        <f>IFERROR(
GETPIVOTDATA("[Base_Tarjetas].[Importe]",TDinamica_R!$A$3,
"[Base_Tarjetas].[PERIODO]","[Base_Tarjetas].[PERIODO].&amp;[" &amp; TEXT(AM$6,"yyyymm") &amp; "]",
"[Base_Tarjetas].[Metrica]","[Base_Tarjetas].[Metrica].&amp;[" &amp; $A87 &amp; "]",
"[Base_Tarjetas].[SEGMENTO_DESCRIP]","[Base_Tarjetas].[SEGMENTO_DESCRIP].&amp;[" &amp; $C$6 &amp; "]",
"[Base_Tarjetas].[SITUACION]","[Base_Tarjetas].[SITUACION].&amp;[" &amp; $C87 &amp; "]",
"[Base_Tarjetas].[TIPO]","[Base_Tarjetas].[TIPO].&amp;[" &amp; $C$1 &amp; "]")/1000,
0)</f>
        <v>0</v>
      </c>
      <c r="AN87" s="8">
        <f>IFERROR(
GETPIVOTDATA("[Base_Tarjetas].[Importe]",TDinamica_R!$A$3,
"[Base_Tarjetas].[PERIODO]","[Base_Tarjetas].[PERIODO].&amp;[" &amp; TEXT(AN$6,"yyyymm") &amp; "]",
"[Base_Tarjetas].[Metrica]","[Base_Tarjetas].[Metrica].&amp;[" &amp; $A87 &amp; "]",
"[Base_Tarjetas].[SEGMENTO_DESCRIP]","[Base_Tarjetas].[SEGMENTO_DESCRIP].&amp;[" &amp; $C$6 &amp; "]",
"[Base_Tarjetas].[SITUACION]","[Base_Tarjetas].[SITUACION].&amp;[" &amp; $C87 &amp; "]",
"[Base_Tarjetas].[TIPO]","[Base_Tarjetas].[TIPO].&amp;[" &amp; $C$1 &amp; "]")/1000,
0)</f>
        <v>0</v>
      </c>
      <c r="AO87" s="8">
        <f>IFERROR(
GETPIVOTDATA("[Base_Tarjetas].[Importe]",TDinamica_R!$A$3,
"[Base_Tarjetas].[PERIODO]","[Base_Tarjetas].[PERIODO].&amp;[" &amp; TEXT(AO$6,"yyyymm") &amp; "]",
"[Base_Tarjetas].[Metrica]","[Base_Tarjetas].[Metrica].&amp;[" &amp; $A87 &amp; "]",
"[Base_Tarjetas].[SEGMENTO_DESCRIP]","[Base_Tarjetas].[SEGMENTO_DESCRIP].&amp;[" &amp; $C$6 &amp; "]",
"[Base_Tarjetas].[SITUACION]","[Base_Tarjetas].[SITUACION].&amp;[" &amp; $C87 &amp; "]",
"[Base_Tarjetas].[TIPO]","[Base_Tarjetas].[TIPO].&amp;[" &amp; $C$1 &amp; "]")/1000,
0)</f>
        <v>0</v>
      </c>
      <c r="AP87" s="8">
        <f>IFERROR(
GETPIVOTDATA("[Base_Tarjetas].[Importe]",TDinamica_R!$A$3,
"[Base_Tarjetas].[PERIODO]","[Base_Tarjetas].[PERIODO].&amp;[" &amp; TEXT(AP$6,"yyyymm") &amp; "]",
"[Base_Tarjetas].[Metrica]","[Base_Tarjetas].[Metrica].&amp;[" &amp; $A87 &amp; "]",
"[Base_Tarjetas].[SEGMENTO_DESCRIP]","[Base_Tarjetas].[SEGMENTO_DESCRIP].&amp;[" &amp; $C$6 &amp; "]",
"[Base_Tarjetas].[SITUACION]","[Base_Tarjetas].[SITUACION].&amp;[" &amp; $C87 &amp; "]",
"[Base_Tarjetas].[TIPO]","[Base_Tarjetas].[TIPO].&amp;[" &amp; $C$1 &amp; "]")/1000,
0)</f>
        <v>0</v>
      </c>
      <c r="AQ87" s="8">
        <f>IFERROR(
GETPIVOTDATA("[Base_Tarjetas].[Importe]",TDinamica_R!$A$3,
"[Base_Tarjetas].[PERIODO]","[Base_Tarjetas].[PERIODO].&amp;[" &amp; TEXT(AQ$6,"yyyymm") &amp; "]",
"[Base_Tarjetas].[Metrica]","[Base_Tarjetas].[Metrica].&amp;[" &amp; $A87 &amp; "]",
"[Base_Tarjetas].[SEGMENTO_DESCRIP]","[Base_Tarjetas].[SEGMENTO_DESCRIP].&amp;[" &amp; $C$6 &amp; "]",
"[Base_Tarjetas].[SITUACION]","[Base_Tarjetas].[SITUACION].&amp;[" &amp; $C87 &amp; "]",
"[Base_Tarjetas].[TIPO]","[Base_Tarjetas].[TIPO].&amp;[" &amp; $C$1 &amp; "]")/1000,
0)</f>
        <v>0</v>
      </c>
      <c r="AR87" s="8">
        <f>IFERROR(
GETPIVOTDATA("[Base_Tarjetas].[Importe]",TDinamica_R!$A$3,
"[Base_Tarjetas].[PERIODO]","[Base_Tarjetas].[PERIODO].&amp;[" &amp; TEXT(AR$6,"yyyymm") &amp; "]",
"[Base_Tarjetas].[Metrica]","[Base_Tarjetas].[Metrica].&amp;[" &amp; $A87 &amp; "]",
"[Base_Tarjetas].[SEGMENTO_DESCRIP]","[Base_Tarjetas].[SEGMENTO_DESCRIP].&amp;[" &amp; $C$6 &amp; "]",
"[Base_Tarjetas].[SITUACION]","[Base_Tarjetas].[SITUACION].&amp;[" &amp; $C87 &amp; "]",
"[Base_Tarjetas].[TIPO]","[Base_Tarjetas].[TIPO].&amp;[" &amp; $C$1 &amp; "]")/1000,
0)</f>
        <v>0</v>
      </c>
      <c r="AS87" s="8">
        <f>IFERROR(
GETPIVOTDATA("[Base_Tarjetas].[Importe]",TDinamica_R!$A$3,
"[Base_Tarjetas].[PERIODO]","[Base_Tarjetas].[PERIODO].&amp;[" &amp; TEXT(AS$6,"yyyymm") &amp; "]",
"[Base_Tarjetas].[Metrica]","[Base_Tarjetas].[Metrica].&amp;[" &amp; $A87 &amp; "]",
"[Base_Tarjetas].[SEGMENTO_DESCRIP]","[Base_Tarjetas].[SEGMENTO_DESCRIP].&amp;[" &amp; $C$6 &amp; "]",
"[Base_Tarjetas].[SITUACION]","[Base_Tarjetas].[SITUACION].&amp;[" &amp; $C87 &amp; "]",
"[Base_Tarjetas].[TIPO]","[Base_Tarjetas].[TIPO].&amp;[" &amp; $C$1 &amp; "]")/1000,
0)</f>
        <v>0</v>
      </c>
      <c r="AT87" s="8">
        <f>IFERROR(
GETPIVOTDATA("[Base_Tarjetas].[Importe]",TDinamica_R!$A$3,
"[Base_Tarjetas].[PERIODO]","[Base_Tarjetas].[PERIODO].&amp;[" &amp; TEXT(AT$6,"yyyymm") &amp; "]",
"[Base_Tarjetas].[Metrica]","[Base_Tarjetas].[Metrica].&amp;[" &amp; $A87 &amp; "]",
"[Base_Tarjetas].[SEGMENTO_DESCRIP]","[Base_Tarjetas].[SEGMENTO_DESCRIP].&amp;[" &amp; $C$6 &amp; "]",
"[Base_Tarjetas].[SITUACION]","[Base_Tarjetas].[SITUACION].&amp;[" &amp; $C87 &amp; "]",
"[Base_Tarjetas].[TIPO]","[Base_Tarjetas].[TIPO].&amp;[" &amp; $C$1 &amp; "]")/1000,
0)</f>
        <v>0</v>
      </c>
      <c r="AU87" s="8">
        <f>IFERROR(
GETPIVOTDATA("[Base_Tarjetas].[Importe]",TDinamica_R!$A$3,
"[Base_Tarjetas].[PERIODO]","[Base_Tarjetas].[PERIODO].&amp;[" &amp; TEXT(AU$6,"yyyymm") &amp; "]",
"[Base_Tarjetas].[Metrica]","[Base_Tarjetas].[Metrica].&amp;[" &amp; $A87 &amp; "]",
"[Base_Tarjetas].[SEGMENTO_DESCRIP]","[Base_Tarjetas].[SEGMENTO_DESCRIP].&amp;[" &amp; $C$6 &amp; "]",
"[Base_Tarjetas].[SITUACION]","[Base_Tarjetas].[SITUACION].&amp;[" &amp; $C87 &amp; "]",
"[Base_Tarjetas].[TIPO]","[Base_Tarjetas].[TIPO].&amp;[" &amp; $C$1 &amp; "]")/1000,
0)</f>
        <v>0</v>
      </c>
      <c r="AV87" s="8">
        <f>IFERROR(
GETPIVOTDATA("[Base_Tarjetas].[Importe]",TDinamica_R!$A$3,
"[Base_Tarjetas].[PERIODO]","[Base_Tarjetas].[PERIODO].&amp;[" &amp; TEXT(AV$6,"yyyymm") &amp; "]",
"[Base_Tarjetas].[Metrica]","[Base_Tarjetas].[Metrica].&amp;[" &amp; $A87 &amp; "]",
"[Base_Tarjetas].[SEGMENTO_DESCRIP]","[Base_Tarjetas].[SEGMENTO_DESCRIP].&amp;[" &amp; $C$6 &amp; "]",
"[Base_Tarjetas].[SITUACION]","[Base_Tarjetas].[SITUACION].&amp;[" &amp; $C87 &amp; "]",
"[Base_Tarjetas].[TIPO]","[Base_Tarjetas].[TIPO].&amp;[" &amp; $C$1 &amp; "]")/1000,
0)</f>
        <v>0</v>
      </c>
      <c r="AW87" s="8">
        <f>IFERROR(
GETPIVOTDATA("[Base_Tarjetas].[Importe]",TDinamica_R!$A$3,
"[Base_Tarjetas].[PERIODO]","[Base_Tarjetas].[PERIODO].&amp;[" &amp; TEXT(AW$6,"yyyymm") &amp; "]",
"[Base_Tarjetas].[Metrica]","[Base_Tarjetas].[Metrica].&amp;[" &amp; $A87 &amp; "]",
"[Base_Tarjetas].[SEGMENTO_DESCRIP]","[Base_Tarjetas].[SEGMENTO_DESCRIP].&amp;[" &amp; $C$6 &amp; "]",
"[Base_Tarjetas].[SITUACION]","[Base_Tarjetas].[SITUACION].&amp;[" &amp; $C87 &amp; "]",
"[Base_Tarjetas].[TIPO]","[Base_Tarjetas].[TIPO].&amp;[" &amp; $C$1 &amp; "]")/1000,
0)</f>
        <v>0</v>
      </c>
      <c r="AX87" s="8">
        <f>IFERROR(
GETPIVOTDATA("[Base_Tarjetas].[Importe]",TDinamica_R!$A$3,
"[Base_Tarjetas].[PERIODO]","[Base_Tarjetas].[PERIODO].&amp;[" &amp; TEXT(AX$6,"yyyymm") &amp; "]",
"[Base_Tarjetas].[Metrica]","[Base_Tarjetas].[Metrica].&amp;[" &amp; $A87 &amp; "]",
"[Base_Tarjetas].[SEGMENTO_DESCRIP]","[Base_Tarjetas].[SEGMENTO_DESCRIP].&amp;[" &amp; $C$6 &amp; "]",
"[Base_Tarjetas].[SITUACION]","[Base_Tarjetas].[SITUACION].&amp;[" &amp; $C87 &amp; "]",
"[Base_Tarjetas].[TIPO]","[Base_Tarjetas].[TIPO].&amp;[" &amp; $C$1 &amp; "]")/1000,
0)</f>
        <v>0</v>
      </c>
      <c r="AY87" s="8">
        <f>IFERROR(
GETPIVOTDATA("[Base_Tarjetas].[Importe]",TDinamica_R!$A$3,
"[Base_Tarjetas].[PERIODO]","[Base_Tarjetas].[PERIODO].&amp;[" &amp; TEXT(AY$6,"yyyymm") &amp; "]",
"[Base_Tarjetas].[Metrica]","[Base_Tarjetas].[Metrica].&amp;[" &amp; $A87 &amp; "]",
"[Base_Tarjetas].[SEGMENTO_DESCRIP]","[Base_Tarjetas].[SEGMENTO_DESCRIP].&amp;[" &amp; $C$6 &amp; "]",
"[Base_Tarjetas].[SITUACION]","[Base_Tarjetas].[SITUACION].&amp;[" &amp; $C87 &amp; "]",
"[Base_Tarjetas].[TIPO]","[Base_Tarjetas].[TIPO].&amp;[" &amp; $C$1 &amp; "]")/1000,
0)</f>
        <v>0</v>
      </c>
      <c r="AZ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TEXT(AZ$6,"yyyymm") &amp; "]"),
0)</f>
        <v>-1176.1740980244999</v>
      </c>
      <c r="BA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TEXT(BA$6,"yyyymm") &amp; "]"),
0)</f>
        <v>-1146.3481578712999</v>
      </c>
      <c r="BB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TEXT(BB$6,"yyyymm") &amp; "]"),
0)</f>
        <v>-1231.4910359993999</v>
      </c>
      <c r="BC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TEXT(BC$6,"yyyymm") &amp; "]"),
0)</f>
        <v>-1229.3421407802</v>
      </c>
      <c r="BD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TEXT(BD$6,"yyyymm") &amp; "]"),
0)</f>
        <v>-1263.5130305940002</v>
      </c>
      <c r="BE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TEXT(BE$6,"yyyymm") &amp; "]"),
0)</f>
        <v>-1265.9914777136</v>
      </c>
      <c r="BF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TEXT(BF$6,"yyyymm") &amp; "]"),
0)</f>
        <v>-1196.1001515098001</v>
      </c>
      <c r="BG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TEXT(BG$6,"yyyymm") &amp; "]"),
0)</f>
        <v>-1181.7666684972</v>
      </c>
      <c r="BH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TEXT(BH$6,"yyyymm") &amp; "]"),
0)</f>
        <v>-1176.4715122943001</v>
      </c>
      <c r="BI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TEXT(BI$6,"yyyymm") &amp; "]"),
0)</f>
        <v>-1189.5676456916999</v>
      </c>
      <c r="BJ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TEXT(BJ$6,"yyyymm") &amp; "]"),
0)</f>
        <v>-1056.0401039801</v>
      </c>
      <c r="BK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TEXT(BK$6,"yyyymm") &amp; "]"),
0)</f>
        <v>-1062.7860949342</v>
      </c>
      <c r="BO87" s="24">
        <f t="shared" si="175"/>
        <v>0</v>
      </c>
      <c r="BP87" s="24">
        <f t="shared" si="175"/>
        <v>-3554.0132918951995</v>
      </c>
      <c r="BQ87" s="24">
        <f t="shared" si="175"/>
        <v>0</v>
      </c>
      <c r="BR87" s="24">
        <f t="shared" si="175"/>
        <v>0</v>
      </c>
      <c r="BS87" s="24">
        <f t="shared" si="175"/>
        <v>0</v>
      </c>
      <c r="BT87" s="24">
        <f t="shared" si="175"/>
        <v>0</v>
      </c>
    </row>
    <row r="88" spans="1:72" hidden="1" outlineLevel="1" x14ac:dyDescent="0.25">
      <c r="A88" s="11" t="s">
        <v>39</v>
      </c>
      <c r="C88" s="2" t="s">
        <v>43</v>
      </c>
      <c r="D88" s="8">
        <f>IFERROR(
GETPIVOTDATA("[Base_Tarjetas].[Importe]",TDinamica_R!$A$3,
"[Base_Tarjetas].[PERIODO]","[Base_Tarjetas].[PERIODO].&amp;[" &amp; TEXT(D$6,"yyyymm") &amp; "]",
"[Base_Tarjetas].[Metrica]","[Base_Tarjetas].[Metrica].&amp;[" &amp; $A88 &amp; "]",
"[Base_Tarjetas].[SEGMENTO_DESCRIP]","[Base_Tarjetas].[SEGMENTO_DESCRIP].&amp;[" &amp; $C$6 &amp; "]",
"[Base_Tarjetas].[SITUACION]","[Base_Tarjetas].[SITUACION].&amp;[" &amp; $C88 &amp; "]",
"[Base_Tarjetas].[TIPO]","[Base_Tarjetas].[TIPO].&amp;[" &amp; $C$1 &amp; "]")/1000,
0)</f>
        <v>0</v>
      </c>
      <c r="E88" s="8">
        <f>IFERROR(
GETPIVOTDATA("[Base_Tarjetas].[Importe]",TDinamica_R!$A$3,
"[Base_Tarjetas].[PERIODO]","[Base_Tarjetas].[PERIODO].&amp;[" &amp; TEXT(E$6,"yyyymm") &amp; "]",
"[Base_Tarjetas].[Metrica]","[Base_Tarjetas].[Metrica].&amp;[" &amp; $A88 &amp; "]",
"[Base_Tarjetas].[SEGMENTO_DESCRIP]","[Base_Tarjetas].[SEGMENTO_DESCRIP].&amp;[" &amp; $C$6 &amp; "]",
"[Base_Tarjetas].[SITUACION]","[Base_Tarjetas].[SITUACION].&amp;[" &amp; $C88 &amp; "]",
"[Base_Tarjetas].[TIPO]","[Base_Tarjetas].[TIPO].&amp;[" &amp; $C$1 &amp; "]")/1000,
0)</f>
        <v>0</v>
      </c>
      <c r="F88" s="8">
        <f>IFERROR(
GETPIVOTDATA("[Base_Tarjetas].[Importe]",TDinamica_R!$A$3,
"[Base_Tarjetas].[PERIODO]","[Base_Tarjetas].[PERIODO].&amp;[" &amp; TEXT(F$6,"yyyymm") &amp; "]",
"[Base_Tarjetas].[Metrica]","[Base_Tarjetas].[Metrica].&amp;[" &amp; $A88 &amp; "]",
"[Base_Tarjetas].[SEGMENTO_DESCRIP]","[Base_Tarjetas].[SEGMENTO_DESCRIP].&amp;[" &amp; $C$6 &amp; "]",
"[Base_Tarjetas].[SITUACION]","[Base_Tarjetas].[SITUACION].&amp;[" &amp; $C88 &amp; "]",
"[Base_Tarjetas].[TIPO]","[Base_Tarjetas].[TIPO].&amp;[" &amp; $C$1 &amp; "]")/1000,
0)</f>
        <v>0</v>
      </c>
      <c r="G88" s="8">
        <f>IFERROR(
GETPIVOTDATA("[Base_Tarjetas].[Importe]",TDinamica_R!$A$3,
"[Base_Tarjetas].[PERIODO]","[Base_Tarjetas].[PERIODO].&amp;[" &amp; TEXT(G$6,"yyyymm") &amp; "]",
"[Base_Tarjetas].[Metrica]","[Base_Tarjetas].[Metrica].&amp;[" &amp; $A88 &amp; "]",
"[Base_Tarjetas].[SEGMENTO_DESCRIP]","[Base_Tarjetas].[SEGMENTO_DESCRIP].&amp;[" &amp; $C$6 &amp; "]",
"[Base_Tarjetas].[SITUACION]","[Base_Tarjetas].[SITUACION].&amp;[" &amp; $C88 &amp; "]",
"[Base_Tarjetas].[TIPO]","[Base_Tarjetas].[TIPO].&amp;[" &amp; $C$1 &amp; "]")/1000,
0)</f>
        <v>0</v>
      </c>
      <c r="H88" s="8">
        <f>IFERROR(
GETPIVOTDATA("[Base_Tarjetas].[Importe]",TDinamica_R!$A$3,
"[Base_Tarjetas].[PERIODO]","[Base_Tarjetas].[PERIODO].&amp;[" &amp; TEXT(H$6,"yyyymm") &amp; "]",
"[Base_Tarjetas].[Metrica]","[Base_Tarjetas].[Metrica].&amp;[" &amp; $A88 &amp; "]",
"[Base_Tarjetas].[SEGMENTO_DESCRIP]","[Base_Tarjetas].[SEGMENTO_DESCRIP].&amp;[" &amp; $C$6 &amp; "]",
"[Base_Tarjetas].[SITUACION]","[Base_Tarjetas].[SITUACION].&amp;[" &amp; $C88 &amp; "]",
"[Base_Tarjetas].[TIPO]","[Base_Tarjetas].[TIPO].&amp;[" &amp; $C$1 &amp; "]")/1000,
0)</f>
        <v>0</v>
      </c>
      <c r="I88" s="8">
        <f>IFERROR(
GETPIVOTDATA("[Base_Tarjetas].[Importe]",TDinamica_R!$A$3,
"[Base_Tarjetas].[PERIODO]","[Base_Tarjetas].[PERIODO].&amp;[" &amp; TEXT(I$6,"yyyymm") &amp; "]",
"[Base_Tarjetas].[Metrica]","[Base_Tarjetas].[Metrica].&amp;[" &amp; $A88 &amp; "]",
"[Base_Tarjetas].[SEGMENTO_DESCRIP]","[Base_Tarjetas].[SEGMENTO_DESCRIP].&amp;[" &amp; $C$6 &amp; "]",
"[Base_Tarjetas].[SITUACION]","[Base_Tarjetas].[SITUACION].&amp;[" &amp; $C88 &amp; "]",
"[Base_Tarjetas].[TIPO]","[Base_Tarjetas].[TIPO].&amp;[" &amp; $C$1 &amp; "]")/1000,
0)</f>
        <v>0</v>
      </c>
      <c r="J88" s="8">
        <f>IFERROR(
GETPIVOTDATA("[Base_Tarjetas].[Importe]",TDinamica_R!$A$3,
"[Base_Tarjetas].[PERIODO]","[Base_Tarjetas].[PERIODO].&amp;[" &amp; TEXT(J$6,"yyyymm") &amp; "]",
"[Base_Tarjetas].[Metrica]","[Base_Tarjetas].[Metrica].&amp;[" &amp; $A88 &amp; "]",
"[Base_Tarjetas].[SEGMENTO_DESCRIP]","[Base_Tarjetas].[SEGMENTO_DESCRIP].&amp;[" &amp; $C$6 &amp; "]",
"[Base_Tarjetas].[SITUACION]","[Base_Tarjetas].[SITUACION].&amp;[" &amp; $C88 &amp; "]",
"[Base_Tarjetas].[TIPO]","[Base_Tarjetas].[TIPO].&amp;[" &amp; $C$1 &amp; "]")/1000,
0)</f>
        <v>0</v>
      </c>
      <c r="K88" s="8">
        <f>IFERROR(
GETPIVOTDATA("[Base_Tarjetas].[Importe]",TDinamica_R!$A$3,
"[Base_Tarjetas].[PERIODO]","[Base_Tarjetas].[PERIODO].&amp;[" &amp; TEXT(K$6,"yyyymm") &amp; "]",
"[Base_Tarjetas].[Metrica]","[Base_Tarjetas].[Metrica].&amp;[" &amp; $A88 &amp; "]",
"[Base_Tarjetas].[SEGMENTO_DESCRIP]","[Base_Tarjetas].[SEGMENTO_DESCRIP].&amp;[" &amp; $C$6 &amp; "]",
"[Base_Tarjetas].[SITUACION]","[Base_Tarjetas].[SITUACION].&amp;[" &amp; $C88 &amp; "]",
"[Base_Tarjetas].[TIPO]","[Base_Tarjetas].[TIPO].&amp;[" &amp; $C$1 &amp; "]")/1000,
0)</f>
        <v>0</v>
      </c>
      <c r="L88" s="8">
        <f>IFERROR(
GETPIVOTDATA("[Base_Tarjetas].[Importe]",TDinamica_R!$A$3,
"[Base_Tarjetas].[PERIODO]","[Base_Tarjetas].[PERIODO].&amp;[" &amp; TEXT(L$6,"yyyymm") &amp; "]",
"[Base_Tarjetas].[Metrica]","[Base_Tarjetas].[Metrica].&amp;[" &amp; $A88 &amp; "]",
"[Base_Tarjetas].[SEGMENTO_DESCRIP]","[Base_Tarjetas].[SEGMENTO_DESCRIP].&amp;[" &amp; $C$6 &amp; "]",
"[Base_Tarjetas].[SITUACION]","[Base_Tarjetas].[SITUACION].&amp;[" &amp; $C88 &amp; "]",
"[Base_Tarjetas].[TIPO]","[Base_Tarjetas].[TIPO].&amp;[" &amp; $C$1 &amp; "]")/1000,
0)</f>
        <v>0</v>
      </c>
      <c r="M88" s="8">
        <f>IFERROR(
GETPIVOTDATA("[Base_Tarjetas].[Importe]",TDinamica_R!$A$3,
"[Base_Tarjetas].[PERIODO]","[Base_Tarjetas].[PERIODO].&amp;[" &amp; TEXT(M$6,"yyyymm") &amp; "]",
"[Base_Tarjetas].[Metrica]","[Base_Tarjetas].[Metrica].&amp;[" &amp; $A88 &amp; "]",
"[Base_Tarjetas].[SEGMENTO_DESCRIP]","[Base_Tarjetas].[SEGMENTO_DESCRIP].&amp;[" &amp; $C$6 &amp; "]",
"[Base_Tarjetas].[SITUACION]","[Base_Tarjetas].[SITUACION].&amp;[" &amp; $C88 &amp; "]",
"[Base_Tarjetas].[TIPO]","[Base_Tarjetas].[TIPO].&amp;[" &amp; $C$1 &amp; "]")/1000,
0)</f>
        <v>0</v>
      </c>
      <c r="N88" s="8">
        <f>IFERROR(
GETPIVOTDATA("[Base_Tarjetas].[Importe]",TDinamica_R!$A$3,
"[Base_Tarjetas].[PERIODO]","[Base_Tarjetas].[PERIODO].&amp;[" &amp; TEXT(N$6,"yyyymm") &amp; "]",
"[Base_Tarjetas].[Metrica]","[Base_Tarjetas].[Metrica].&amp;[" &amp; $A88 &amp; "]",
"[Base_Tarjetas].[SEGMENTO_DESCRIP]","[Base_Tarjetas].[SEGMENTO_DESCRIP].&amp;[" &amp; $C$6 &amp; "]",
"[Base_Tarjetas].[SITUACION]","[Base_Tarjetas].[SITUACION].&amp;[" &amp; $C88 &amp; "]",
"[Base_Tarjetas].[TIPO]","[Base_Tarjetas].[TIPO].&amp;[" &amp; $C$1 &amp; "]")/1000,
0)</f>
        <v>0</v>
      </c>
      <c r="O88" s="8">
        <f>IFERROR(
GETPIVOTDATA("[Base_Tarjetas].[Importe]",TDinamica_R!$A$3,
"[Base_Tarjetas].[PERIODO]","[Base_Tarjetas].[PERIODO].&amp;[" &amp; TEXT(O$6,"yyyymm") &amp; "]",
"[Base_Tarjetas].[Metrica]","[Base_Tarjetas].[Metrica].&amp;[" &amp; $A88 &amp; "]",
"[Base_Tarjetas].[SEGMENTO_DESCRIP]","[Base_Tarjetas].[SEGMENTO_DESCRIP].&amp;[" &amp; $C$6 &amp; "]",
"[Base_Tarjetas].[SITUACION]","[Base_Tarjetas].[SITUACION].&amp;[" &amp; $C88 &amp; "]",
"[Base_Tarjetas].[TIPO]","[Base_Tarjetas].[TIPO].&amp;[" &amp; $C$1 &amp; "]")/1000,
0)</f>
        <v>0</v>
      </c>
      <c r="P88" s="8">
        <f>IFERROR(
GETPIVOTDATA("[Base_Tarjetas].[Importe]",TDinamica_R!$A$3,
"[Base_Tarjetas].[PERIODO]","[Base_Tarjetas].[PERIODO].&amp;[" &amp; TEXT(P$6,"yyyymm") &amp; "]",
"[Base_Tarjetas].[Metrica]","[Base_Tarjetas].[Metrica].&amp;[" &amp; $A88 &amp; "]",
"[Base_Tarjetas].[SEGMENTO_DESCRIP]","[Base_Tarjetas].[SEGMENTO_DESCRIP].&amp;[" &amp; $C$6 &amp; "]",
"[Base_Tarjetas].[SITUACION]","[Base_Tarjetas].[SITUACION].&amp;[" &amp; $C88 &amp; "]",
"[Base_Tarjetas].[TIPO]","[Base_Tarjetas].[TIPO].&amp;[" &amp; $C$1 &amp; "]")/1000,
0)</f>
        <v>0</v>
      </c>
      <c r="Q88" s="8">
        <f>IFERROR(
GETPIVOTDATA("[Base_Tarjetas].[Importe]",TDinamica_R!$A$3,
"[Base_Tarjetas].[PERIODO]","[Base_Tarjetas].[PERIODO].&amp;[" &amp; TEXT(Q$6,"yyyymm") &amp; "]",
"[Base_Tarjetas].[Metrica]","[Base_Tarjetas].[Metrica].&amp;[" &amp; $A88 &amp; "]",
"[Base_Tarjetas].[SEGMENTO_DESCRIP]","[Base_Tarjetas].[SEGMENTO_DESCRIP].&amp;[" &amp; $C$6 &amp; "]",
"[Base_Tarjetas].[SITUACION]","[Base_Tarjetas].[SITUACION].&amp;[" &amp; $C88 &amp; "]",
"[Base_Tarjetas].[TIPO]","[Base_Tarjetas].[TIPO].&amp;[" &amp; $C$1 &amp; "]")/1000,
0)</f>
        <v>0</v>
      </c>
      <c r="R88" s="8">
        <f>IFERROR(
GETPIVOTDATA("[Base_Tarjetas].[Importe]",TDinamica_R!$A$3,
"[Base_Tarjetas].[PERIODO]","[Base_Tarjetas].[PERIODO].&amp;[" &amp; TEXT(R$6,"yyyymm") &amp; "]",
"[Base_Tarjetas].[Metrica]","[Base_Tarjetas].[Metrica].&amp;[" &amp; $A88 &amp; "]",
"[Base_Tarjetas].[SEGMENTO_DESCRIP]","[Base_Tarjetas].[SEGMENTO_DESCRIP].&amp;[" &amp; $C$6 &amp; "]",
"[Base_Tarjetas].[SITUACION]","[Base_Tarjetas].[SITUACION].&amp;[" &amp; $C88 &amp; "]",
"[Base_Tarjetas].[TIPO]","[Base_Tarjetas].[TIPO].&amp;[" &amp; $C$1 &amp; "]")/1000,
0)</f>
        <v>0</v>
      </c>
      <c r="S88" s="8">
        <f>IFERROR(
GETPIVOTDATA("[Base_Tarjetas].[Importe]",TDinamica_R!$A$3,
"[Base_Tarjetas].[PERIODO]","[Base_Tarjetas].[PERIODO].&amp;[" &amp; TEXT(S$6,"yyyymm") &amp; "]",
"[Base_Tarjetas].[Metrica]","[Base_Tarjetas].[Metrica].&amp;[" &amp; $A88 &amp; "]",
"[Base_Tarjetas].[SEGMENTO_DESCRIP]","[Base_Tarjetas].[SEGMENTO_DESCRIP].&amp;[" &amp; $C$6 &amp; "]",
"[Base_Tarjetas].[SITUACION]","[Base_Tarjetas].[SITUACION].&amp;[" &amp; $C88 &amp; "]",
"[Base_Tarjetas].[TIPO]","[Base_Tarjetas].[TIPO].&amp;[" &amp; $C$1 &amp; "]")/1000,
0)</f>
        <v>0</v>
      </c>
      <c r="T88" s="8">
        <f>IFERROR(
GETPIVOTDATA("[Base_Tarjetas].[Importe]",TDinamica_R!$A$3,
"[Base_Tarjetas].[PERIODO]","[Base_Tarjetas].[PERIODO].&amp;[" &amp; TEXT(T$6,"yyyymm") &amp; "]",
"[Base_Tarjetas].[Metrica]","[Base_Tarjetas].[Metrica].&amp;[" &amp; $A88 &amp; "]",
"[Base_Tarjetas].[SEGMENTO_DESCRIP]","[Base_Tarjetas].[SEGMENTO_DESCRIP].&amp;[" &amp; $C$6 &amp; "]",
"[Base_Tarjetas].[SITUACION]","[Base_Tarjetas].[SITUACION].&amp;[" &amp; $C88 &amp; "]",
"[Base_Tarjetas].[TIPO]","[Base_Tarjetas].[TIPO].&amp;[" &amp; $C$1 &amp; "]")/1000,
0)</f>
        <v>0</v>
      </c>
      <c r="U88" s="8">
        <f>IFERROR(
GETPIVOTDATA("[Base_Tarjetas].[Importe]",TDinamica_R!$A$3,
"[Base_Tarjetas].[PERIODO]","[Base_Tarjetas].[PERIODO].&amp;[" &amp; TEXT(U$6,"yyyymm") &amp; "]",
"[Base_Tarjetas].[Metrica]","[Base_Tarjetas].[Metrica].&amp;[" &amp; $A88 &amp; "]",
"[Base_Tarjetas].[SEGMENTO_DESCRIP]","[Base_Tarjetas].[SEGMENTO_DESCRIP].&amp;[" &amp; $C$6 &amp; "]",
"[Base_Tarjetas].[SITUACION]","[Base_Tarjetas].[SITUACION].&amp;[" &amp; $C88 &amp; "]",
"[Base_Tarjetas].[TIPO]","[Base_Tarjetas].[TIPO].&amp;[" &amp; $C$1 &amp; "]")/1000,
0)</f>
        <v>0</v>
      </c>
      <c r="V88" s="8">
        <f>IFERROR(
GETPIVOTDATA("[Base_Tarjetas].[Importe]",TDinamica_R!$A$3,
"[Base_Tarjetas].[PERIODO]","[Base_Tarjetas].[PERIODO].&amp;[" &amp; TEXT(V$6,"yyyymm") &amp; "]",
"[Base_Tarjetas].[Metrica]","[Base_Tarjetas].[Metrica].&amp;[" &amp; $A88 &amp; "]",
"[Base_Tarjetas].[SEGMENTO_DESCRIP]","[Base_Tarjetas].[SEGMENTO_DESCRIP].&amp;[" &amp; $C$6 &amp; "]",
"[Base_Tarjetas].[SITUACION]","[Base_Tarjetas].[SITUACION].&amp;[" &amp; $C88 &amp; "]",
"[Base_Tarjetas].[TIPO]","[Base_Tarjetas].[TIPO].&amp;[" &amp; $C$1 &amp; "]")/1000,
0)</f>
        <v>0</v>
      </c>
      <c r="W88" s="8">
        <f>IFERROR(
GETPIVOTDATA("[Base_Tarjetas].[Importe]",TDinamica_R!$A$3,
"[Base_Tarjetas].[PERIODO]","[Base_Tarjetas].[PERIODO].&amp;[" &amp; TEXT(W$6,"yyyymm") &amp; "]",
"[Base_Tarjetas].[Metrica]","[Base_Tarjetas].[Metrica].&amp;[" &amp; $A88 &amp; "]",
"[Base_Tarjetas].[SEGMENTO_DESCRIP]","[Base_Tarjetas].[SEGMENTO_DESCRIP].&amp;[" &amp; $C$6 &amp; "]",
"[Base_Tarjetas].[SITUACION]","[Base_Tarjetas].[SITUACION].&amp;[" &amp; $C88 &amp; "]",
"[Base_Tarjetas].[TIPO]","[Base_Tarjetas].[TIPO].&amp;[" &amp; $C$1 &amp; "]")/1000,
0)</f>
        <v>0</v>
      </c>
      <c r="X88" s="8">
        <f>IFERROR(
GETPIVOTDATA("[Base_Tarjetas].[Importe]",TDinamica_R!$A$3,
"[Base_Tarjetas].[PERIODO]","[Base_Tarjetas].[PERIODO].&amp;[" &amp; TEXT(X$6,"yyyymm") &amp; "]",
"[Base_Tarjetas].[Metrica]","[Base_Tarjetas].[Metrica].&amp;[" &amp; $A88 &amp; "]",
"[Base_Tarjetas].[SEGMENTO_DESCRIP]","[Base_Tarjetas].[SEGMENTO_DESCRIP].&amp;[" &amp; $C$6 &amp; "]",
"[Base_Tarjetas].[SITUACION]","[Base_Tarjetas].[SITUACION].&amp;[" &amp; $C88 &amp; "]",
"[Base_Tarjetas].[TIPO]","[Base_Tarjetas].[TIPO].&amp;[" &amp; $C$1 &amp; "]")/1000,
0)</f>
        <v>0</v>
      </c>
      <c r="Y88" s="8">
        <f>IFERROR(
GETPIVOTDATA("[Base_Tarjetas].[Importe]",TDinamica_R!$A$3,
"[Base_Tarjetas].[PERIODO]","[Base_Tarjetas].[PERIODO].&amp;[" &amp; TEXT(Y$6,"yyyymm") &amp; "]",
"[Base_Tarjetas].[Metrica]","[Base_Tarjetas].[Metrica].&amp;[" &amp; $A88 &amp; "]",
"[Base_Tarjetas].[SEGMENTO_DESCRIP]","[Base_Tarjetas].[SEGMENTO_DESCRIP].&amp;[" &amp; $C$6 &amp; "]",
"[Base_Tarjetas].[SITUACION]","[Base_Tarjetas].[SITUACION].&amp;[" &amp; $C88 &amp; "]",
"[Base_Tarjetas].[TIPO]","[Base_Tarjetas].[TIPO].&amp;[" &amp; $C$1 &amp; "]")/1000,
0)</f>
        <v>0</v>
      </c>
      <c r="Z88" s="8">
        <f>IFERROR(
GETPIVOTDATA("[Base_Tarjetas].[Importe]",TDinamica_R!$A$3,
"[Base_Tarjetas].[PERIODO]","[Base_Tarjetas].[PERIODO].&amp;[" &amp; TEXT(Z$6,"yyyymm") &amp; "]",
"[Base_Tarjetas].[Metrica]","[Base_Tarjetas].[Metrica].&amp;[" &amp; $A88 &amp; "]",
"[Base_Tarjetas].[SEGMENTO_DESCRIP]","[Base_Tarjetas].[SEGMENTO_DESCRIP].&amp;[" &amp; $C$6 &amp; "]",
"[Base_Tarjetas].[SITUACION]","[Base_Tarjetas].[SITUACION].&amp;[" &amp; $C88 &amp; "]",
"[Base_Tarjetas].[TIPO]","[Base_Tarjetas].[TIPO].&amp;[" &amp; $C$1 &amp; "]")/1000,
0)</f>
        <v>0</v>
      </c>
      <c r="AA88" s="8">
        <f>IFERROR(
GETPIVOTDATA("[Base_Tarjetas].[Importe]",TDinamica_R!$A$3,
"[Base_Tarjetas].[PERIODO]","[Base_Tarjetas].[PERIODO].&amp;[" &amp; TEXT(AA$6,"yyyymm") &amp; "]",
"[Base_Tarjetas].[Metrica]","[Base_Tarjetas].[Metrica].&amp;[" &amp; $A88 &amp; "]",
"[Base_Tarjetas].[SEGMENTO_DESCRIP]","[Base_Tarjetas].[SEGMENTO_DESCRIP].&amp;[" &amp; $C$6 &amp; "]",
"[Base_Tarjetas].[SITUACION]","[Base_Tarjetas].[SITUACION].&amp;[" &amp; $C88 &amp; "]",
"[Base_Tarjetas].[TIPO]","[Base_Tarjetas].[TIPO].&amp;[" &amp; $C$1 &amp; "]")/1000,
0)</f>
        <v>0</v>
      </c>
      <c r="AB88" s="8">
        <f>IFERROR(
GETPIVOTDATA("[Base_Tarjetas].[Importe]",TDinamica_R!$A$3,
"[Base_Tarjetas].[PERIODO]","[Base_Tarjetas].[PERIODO].&amp;[" &amp; TEXT(AB$6,"yyyymm") &amp; "]",
"[Base_Tarjetas].[Metrica]","[Base_Tarjetas].[Metrica].&amp;[" &amp; $A88 &amp; "]",
"[Base_Tarjetas].[SEGMENTO_DESCRIP]","[Base_Tarjetas].[SEGMENTO_DESCRIP].&amp;[" &amp; $C$6 &amp; "]",
"[Base_Tarjetas].[SITUACION]","[Base_Tarjetas].[SITUACION].&amp;[" &amp; $C88 &amp; "]",
"[Base_Tarjetas].[TIPO]","[Base_Tarjetas].[TIPO].&amp;[" &amp; $C$1 &amp; "]")/1000,
0)</f>
        <v>0</v>
      </c>
      <c r="AC88" s="8">
        <f>IFERROR(
GETPIVOTDATA("[Base_Tarjetas].[Importe]",TDinamica_R!$A$3,
"[Base_Tarjetas].[PERIODO]","[Base_Tarjetas].[PERIODO].&amp;[" &amp; TEXT(AC$6,"yyyymm") &amp; "]",
"[Base_Tarjetas].[Metrica]","[Base_Tarjetas].[Metrica].&amp;[" &amp; $A88 &amp; "]",
"[Base_Tarjetas].[SEGMENTO_DESCRIP]","[Base_Tarjetas].[SEGMENTO_DESCRIP].&amp;[" &amp; $C$6 &amp; "]",
"[Base_Tarjetas].[SITUACION]","[Base_Tarjetas].[SITUACION].&amp;[" &amp; $C88 &amp; "]",
"[Base_Tarjetas].[TIPO]","[Base_Tarjetas].[TIPO].&amp;[" &amp; $C$1 &amp; "]")/1000,
0)</f>
        <v>0</v>
      </c>
      <c r="AD88" s="8">
        <f>IFERROR(
GETPIVOTDATA("[Base_Tarjetas].[Importe]",TDinamica_R!$A$3,
"[Base_Tarjetas].[PERIODO]","[Base_Tarjetas].[PERIODO].&amp;[" &amp; TEXT(AD$6,"yyyymm") &amp; "]",
"[Base_Tarjetas].[Metrica]","[Base_Tarjetas].[Metrica].&amp;[" &amp; $A88 &amp; "]",
"[Base_Tarjetas].[SEGMENTO_DESCRIP]","[Base_Tarjetas].[SEGMENTO_DESCRIP].&amp;[" &amp; $C$6 &amp; "]",
"[Base_Tarjetas].[SITUACION]","[Base_Tarjetas].[SITUACION].&amp;[" &amp; $C88 &amp; "]",
"[Base_Tarjetas].[TIPO]","[Base_Tarjetas].[TIPO].&amp;[" &amp; $C$1 &amp; "]")/1000,
0)</f>
        <v>0</v>
      </c>
      <c r="AE88" s="8">
        <f>IFERROR(
GETPIVOTDATA("[Base_Tarjetas].[Importe]",TDinamica_R!$A$3,
"[Base_Tarjetas].[PERIODO]","[Base_Tarjetas].[PERIODO].&amp;[" &amp; TEXT(AE$6,"yyyymm") &amp; "]",
"[Base_Tarjetas].[Metrica]","[Base_Tarjetas].[Metrica].&amp;[" &amp; $A88 &amp; "]",
"[Base_Tarjetas].[SEGMENTO_DESCRIP]","[Base_Tarjetas].[SEGMENTO_DESCRIP].&amp;[" &amp; $C$6 &amp; "]",
"[Base_Tarjetas].[SITUACION]","[Base_Tarjetas].[SITUACION].&amp;[" &amp; $C88 &amp; "]",
"[Base_Tarjetas].[TIPO]","[Base_Tarjetas].[TIPO].&amp;[" &amp; $C$1 &amp; "]")/1000,
0)</f>
        <v>0</v>
      </c>
      <c r="AF88" s="8">
        <f>IFERROR(
GETPIVOTDATA("[Base_Tarjetas].[Importe]",TDinamica_R!$A$3,
"[Base_Tarjetas].[PERIODO]","[Base_Tarjetas].[PERIODO].&amp;[" &amp; TEXT(AF$6,"yyyymm") &amp; "]",
"[Base_Tarjetas].[Metrica]","[Base_Tarjetas].[Metrica].&amp;[" &amp; $A88 &amp; "]",
"[Base_Tarjetas].[SEGMENTO_DESCRIP]","[Base_Tarjetas].[SEGMENTO_DESCRIP].&amp;[" &amp; $C$6 &amp; "]",
"[Base_Tarjetas].[SITUACION]","[Base_Tarjetas].[SITUACION].&amp;[" &amp; $C88 &amp; "]",
"[Base_Tarjetas].[TIPO]","[Base_Tarjetas].[TIPO].&amp;[" &amp; $C$1 &amp; "]")/1000,
0)</f>
        <v>0</v>
      </c>
      <c r="AG88" s="8">
        <f>IFERROR(
GETPIVOTDATA("[Base_Tarjetas].[Importe]",TDinamica_R!$A$3,
"[Base_Tarjetas].[PERIODO]","[Base_Tarjetas].[PERIODO].&amp;[" &amp; TEXT(AG$6,"yyyymm") &amp; "]",
"[Base_Tarjetas].[Metrica]","[Base_Tarjetas].[Metrica].&amp;[" &amp; $A88 &amp; "]",
"[Base_Tarjetas].[SEGMENTO_DESCRIP]","[Base_Tarjetas].[SEGMENTO_DESCRIP].&amp;[" &amp; $C$6 &amp; "]",
"[Base_Tarjetas].[SITUACION]","[Base_Tarjetas].[SITUACION].&amp;[" &amp; $C88 &amp; "]",
"[Base_Tarjetas].[TIPO]","[Base_Tarjetas].[TIPO].&amp;[" &amp; $C$1 &amp; "]")/1000,
0)</f>
        <v>0</v>
      </c>
      <c r="AH88" s="8">
        <f>IFERROR(
GETPIVOTDATA("[Base_Tarjetas].[Importe]",TDinamica_R!$A$3,
"[Base_Tarjetas].[PERIODO]","[Base_Tarjetas].[PERIODO].&amp;[" &amp; TEXT(AH$6,"yyyymm") &amp; "]",
"[Base_Tarjetas].[Metrica]","[Base_Tarjetas].[Metrica].&amp;[" &amp; $A88 &amp; "]",
"[Base_Tarjetas].[SEGMENTO_DESCRIP]","[Base_Tarjetas].[SEGMENTO_DESCRIP].&amp;[" &amp; $C$6 &amp; "]",
"[Base_Tarjetas].[SITUACION]","[Base_Tarjetas].[SITUACION].&amp;[" &amp; $C88 &amp; "]",
"[Base_Tarjetas].[TIPO]","[Base_Tarjetas].[TIPO].&amp;[" &amp; $C$1 &amp; "]")/1000,
0)</f>
        <v>0</v>
      </c>
      <c r="AI88" s="8">
        <f>IFERROR(
GETPIVOTDATA("[Base_Tarjetas].[Importe]",TDinamica_R!$A$3,
"[Base_Tarjetas].[PERIODO]","[Base_Tarjetas].[PERIODO].&amp;[" &amp; TEXT(AI$6,"yyyymm") &amp; "]",
"[Base_Tarjetas].[Metrica]","[Base_Tarjetas].[Metrica].&amp;[" &amp; $A88 &amp; "]",
"[Base_Tarjetas].[SEGMENTO_DESCRIP]","[Base_Tarjetas].[SEGMENTO_DESCRIP].&amp;[" &amp; $C$6 &amp; "]",
"[Base_Tarjetas].[SITUACION]","[Base_Tarjetas].[SITUACION].&amp;[" &amp; $C88 &amp; "]",
"[Base_Tarjetas].[TIPO]","[Base_Tarjetas].[TIPO].&amp;[" &amp; $C$1 &amp; "]")/1000,
0)</f>
        <v>0</v>
      </c>
      <c r="AJ88" s="8">
        <f>IFERROR(
GETPIVOTDATA("[Base_Tarjetas].[Importe]",TDinamica_R!$A$3,
"[Base_Tarjetas].[PERIODO]","[Base_Tarjetas].[PERIODO].&amp;[" &amp; TEXT(AJ$6,"yyyymm") &amp; "]",
"[Base_Tarjetas].[Metrica]","[Base_Tarjetas].[Metrica].&amp;[" &amp; $A88 &amp; "]",
"[Base_Tarjetas].[SEGMENTO_DESCRIP]","[Base_Tarjetas].[SEGMENTO_DESCRIP].&amp;[" &amp; $C$6 &amp; "]",
"[Base_Tarjetas].[SITUACION]","[Base_Tarjetas].[SITUACION].&amp;[" &amp; $C88 &amp; "]",
"[Base_Tarjetas].[TIPO]","[Base_Tarjetas].[TIPO].&amp;[" &amp; $C$1 &amp; "]")/1000,
0)</f>
        <v>0</v>
      </c>
      <c r="AK88" s="8">
        <f>IFERROR(
GETPIVOTDATA("[Base_Tarjetas].[Importe]",TDinamica_R!$A$3,
"[Base_Tarjetas].[PERIODO]","[Base_Tarjetas].[PERIODO].&amp;[" &amp; TEXT(AK$6,"yyyymm") &amp; "]",
"[Base_Tarjetas].[Metrica]","[Base_Tarjetas].[Metrica].&amp;[" &amp; $A88 &amp; "]",
"[Base_Tarjetas].[SEGMENTO_DESCRIP]","[Base_Tarjetas].[SEGMENTO_DESCRIP].&amp;[" &amp; $C$6 &amp; "]",
"[Base_Tarjetas].[SITUACION]","[Base_Tarjetas].[SITUACION].&amp;[" &amp; $C88 &amp; "]",
"[Base_Tarjetas].[TIPO]","[Base_Tarjetas].[TIPO].&amp;[" &amp; $C$1 &amp; "]")/1000,
0)</f>
        <v>0</v>
      </c>
      <c r="AL88" s="8">
        <f>IFERROR(
GETPIVOTDATA("[Base_Tarjetas].[Importe]",TDinamica_R!$A$3,
"[Base_Tarjetas].[PERIODO]","[Base_Tarjetas].[PERIODO].&amp;[" &amp; TEXT(AL$6,"yyyymm") &amp; "]",
"[Base_Tarjetas].[Metrica]","[Base_Tarjetas].[Metrica].&amp;[" &amp; $A88 &amp; "]",
"[Base_Tarjetas].[SEGMENTO_DESCRIP]","[Base_Tarjetas].[SEGMENTO_DESCRIP].&amp;[" &amp; $C$6 &amp; "]",
"[Base_Tarjetas].[SITUACION]","[Base_Tarjetas].[SITUACION].&amp;[" &amp; $C88 &amp; "]",
"[Base_Tarjetas].[TIPO]","[Base_Tarjetas].[TIPO].&amp;[" &amp; $C$1 &amp; "]")/1000,
0)</f>
        <v>0</v>
      </c>
      <c r="AM88" s="8">
        <f>IFERROR(
GETPIVOTDATA("[Base_Tarjetas].[Importe]",TDinamica_R!$A$3,
"[Base_Tarjetas].[PERIODO]","[Base_Tarjetas].[PERIODO].&amp;[" &amp; TEXT(AM$6,"yyyymm") &amp; "]",
"[Base_Tarjetas].[Metrica]","[Base_Tarjetas].[Metrica].&amp;[" &amp; $A88 &amp; "]",
"[Base_Tarjetas].[SEGMENTO_DESCRIP]","[Base_Tarjetas].[SEGMENTO_DESCRIP].&amp;[" &amp; $C$6 &amp; "]",
"[Base_Tarjetas].[SITUACION]","[Base_Tarjetas].[SITUACION].&amp;[" &amp; $C88 &amp; "]",
"[Base_Tarjetas].[TIPO]","[Base_Tarjetas].[TIPO].&amp;[" &amp; $C$1 &amp; "]")/1000,
0)</f>
        <v>0</v>
      </c>
      <c r="AN88" s="8">
        <f>IFERROR(
GETPIVOTDATA("[Base_Tarjetas].[Importe]",TDinamica_R!$A$3,
"[Base_Tarjetas].[PERIODO]","[Base_Tarjetas].[PERIODO].&amp;[" &amp; TEXT(AN$6,"yyyymm") &amp; "]",
"[Base_Tarjetas].[Metrica]","[Base_Tarjetas].[Metrica].&amp;[" &amp; $A88 &amp; "]",
"[Base_Tarjetas].[SEGMENTO_DESCRIP]","[Base_Tarjetas].[SEGMENTO_DESCRIP].&amp;[" &amp; $C$6 &amp; "]",
"[Base_Tarjetas].[SITUACION]","[Base_Tarjetas].[SITUACION].&amp;[" &amp; $C88 &amp; "]",
"[Base_Tarjetas].[TIPO]","[Base_Tarjetas].[TIPO].&amp;[" &amp; $C$1 &amp; "]")/1000,
0)</f>
        <v>0</v>
      </c>
      <c r="AO88" s="8">
        <f>IFERROR(
GETPIVOTDATA("[Base_Tarjetas].[Importe]",TDinamica_R!$A$3,
"[Base_Tarjetas].[PERIODO]","[Base_Tarjetas].[PERIODO].&amp;[" &amp; TEXT(AO$6,"yyyymm") &amp; "]",
"[Base_Tarjetas].[Metrica]","[Base_Tarjetas].[Metrica].&amp;[" &amp; $A88 &amp; "]",
"[Base_Tarjetas].[SEGMENTO_DESCRIP]","[Base_Tarjetas].[SEGMENTO_DESCRIP].&amp;[" &amp; $C$6 &amp; "]",
"[Base_Tarjetas].[SITUACION]","[Base_Tarjetas].[SITUACION].&amp;[" &amp; $C88 &amp; "]",
"[Base_Tarjetas].[TIPO]","[Base_Tarjetas].[TIPO].&amp;[" &amp; $C$1 &amp; "]")/1000,
0)</f>
        <v>0</v>
      </c>
      <c r="AP88" s="8">
        <f>IFERROR(
GETPIVOTDATA("[Base_Tarjetas].[Importe]",TDinamica_R!$A$3,
"[Base_Tarjetas].[PERIODO]","[Base_Tarjetas].[PERIODO].&amp;[" &amp; TEXT(AP$6,"yyyymm") &amp; "]",
"[Base_Tarjetas].[Metrica]","[Base_Tarjetas].[Metrica].&amp;[" &amp; $A88 &amp; "]",
"[Base_Tarjetas].[SEGMENTO_DESCRIP]","[Base_Tarjetas].[SEGMENTO_DESCRIP].&amp;[" &amp; $C$6 &amp; "]",
"[Base_Tarjetas].[SITUACION]","[Base_Tarjetas].[SITUACION].&amp;[" &amp; $C88 &amp; "]",
"[Base_Tarjetas].[TIPO]","[Base_Tarjetas].[TIPO].&amp;[" &amp; $C$1 &amp; "]")/1000,
0)</f>
        <v>0</v>
      </c>
      <c r="AQ88" s="8">
        <f>IFERROR(
GETPIVOTDATA("[Base_Tarjetas].[Importe]",TDinamica_R!$A$3,
"[Base_Tarjetas].[PERIODO]","[Base_Tarjetas].[PERIODO].&amp;[" &amp; TEXT(AQ$6,"yyyymm") &amp; "]",
"[Base_Tarjetas].[Metrica]","[Base_Tarjetas].[Metrica].&amp;[" &amp; $A88 &amp; "]",
"[Base_Tarjetas].[SEGMENTO_DESCRIP]","[Base_Tarjetas].[SEGMENTO_DESCRIP].&amp;[" &amp; $C$6 &amp; "]",
"[Base_Tarjetas].[SITUACION]","[Base_Tarjetas].[SITUACION].&amp;[" &amp; $C88 &amp; "]",
"[Base_Tarjetas].[TIPO]","[Base_Tarjetas].[TIPO].&amp;[" &amp; $C$1 &amp; "]")/1000,
0)</f>
        <v>0</v>
      </c>
      <c r="AR88" s="8">
        <f>IFERROR(
GETPIVOTDATA("[Base_Tarjetas].[Importe]",TDinamica_R!$A$3,
"[Base_Tarjetas].[PERIODO]","[Base_Tarjetas].[PERIODO].&amp;[" &amp; TEXT(AR$6,"yyyymm") &amp; "]",
"[Base_Tarjetas].[Metrica]","[Base_Tarjetas].[Metrica].&amp;[" &amp; $A88 &amp; "]",
"[Base_Tarjetas].[SEGMENTO_DESCRIP]","[Base_Tarjetas].[SEGMENTO_DESCRIP].&amp;[" &amp; $C$6 &amp; "]",
"[Base_Tarjetas].[SITUACION]","[Base_Tarjetas].[SITUACION].&amp;[" &amp; $C88 &amp; "]",
"[Base_Tarjetas].[TIPO]","[Base_Tarjetas].[TIPO].&amp;[" &amp; $C$1 &amp; "]")/1000,
0)</f>
        <v>0</v>
      </c>
      <c r="AS88" s="8">
        <f>IFERROR(
GETPIVOTDATA("[Base_Tarjetas].[Importe]",TDinamica_R!$A$3,
"[Base_Tarjetas].[PERIODO]","[Base_Tarjetas].[PERIODO].&amp;[" &amp; TEXT(AS$6,"yyyymm") &amp; "]",
"[Base_Tarjetas].[Metrica]","[Base_Tarjetas].[Metrica].&amp;[" &amp; $A88 &amp; "]",
"[Base_Tarjetas].[SEGMENTO_DESCRIP]","[Base_Tarjetas].[SEGMENTO_DESCRIP].&amp;[" &amp; $C$6 &amp; "]",
"[Base_Tarjetas].[SITUACION]","[Base_Tarjetas].[SITUACION].&amp;[" &amp; $C88 &amp; "]",
"[Base_Tarjetas].[TIPO]","[Base_Tarjetas].[TIPO].&amp;[" &amp; $C$1 &amp; "]")/1000,
0)</f>
        <v>0</v>
      </c>
      <c r="AT88" s="8">
        <f>IFERROR(
GETPIVOTDATA("[Base_Tarjetas].[Importe]",TDinamica_R!$A$3,
"[Base_Tarjetas].[PERIODO]","[Base_Tarjetas].[PERIODO].&amp;[" &amp; TEXT(AT$6,"yyyymm") &amp; "]",
"[Base_Tarjetas].[Metrica]","[Base_Tarjetas].[Metrica].&amp;[" &amp; $A88 &amp; "]",
"[Base_Tarjetas].[SEGMENTO_DESCRIP]","[Base_Tarjetas].[SEGMENTO_DESCRIP].&amp;[" &amp; $C$6 &amp; "]",
"[Base_Tarjetas].[SITUACION]","[Base_Tarjetas].[SITUACION].&amp;[" &amp; $C88 &amp; "]",
"[Base_Tarjetas].[TIPO]","[Base_Tarjetas].[TIPO].&amp;[" &amp; $C$1 &amp; "]")/1000,
0)</f>
        <v>0</v>
      </c>
      <c r="AU88" s="8">
        <f>IFERROR(
GETPIVOTDATA("[Base_Tarjetas].[Importe]",TDinamica_R!$A$3,
"[Base_Tarjetas].[PERIODO]","[Base_Tarjetas].[PERIODO].&amp;[" &amp; TEXT(AU$6,"yyyymm") &amp; "]",
"[Base_Tarjetas].[Metrica]","[Base_Tarjetas].[Metrica].&amp;[" &amp; $A88 &amp; "]",
"[Base_Tarjetas].[SEGMENTO_DESCRIP]","[Base_Tarjetas].[SEGMENTO_DESCRIP].&amp;[" &amp; $C$6 &amp; "]",
"[Base_Tarjetas].[SITUACION]","[Base_Tarjetas].[SITUACION].&amp;[" &amp; $C88 &amp; "]",
"[Base_Tarjetas].[TIPO]","[Base_Tarjetas].[TIPO].&amp;[" &amp; $C$1 &amp; "]")/1000,
0)</f>
        <v>0</v>
      </c>
      <c r="AV88" s="8">
        <f>IFERROR(
GETPIVOTDATA("[Base_Tarjetas].[Importe]",TDinamica_R!$A$3,
"[Base_Tarjetas].[PERIODO]","[Base_Tarjetas].[PERIODO].&amp;[" &amp; TEXT(AV$6,"yyyymm") &amp; "]",
"[Base_Tarjetas].[Metrica]","[Base_Tarjetas].[Metrica].&amp;[" &amp; $A88 &amp; "]",
"[Base_Tarjetas].[SEGMENTO_DESCRIP]","[Base_Tarjetas].[SEGMENTO_DESCRIP].&amp;[" &amp; $C$6 &amp; "]",
"[Base_Tarjetas].[SITUACION]","[Base_Tarjetas].[SITUACION].&amp;[" &amp; $C88 &amp; "]",
"[Base_Tarjetas].[TIPO]","[Base_Tarjetas].[TIPO].&amp;[" &amp; $C$1 &amp; "]")/1000,
0)</f>
        <v>0</v>
      </c>
      <c r="AW88" s="8">
        <f>IFERROR(
GETPIVOTDATA("[Base_Tarjetas].[Importe]",TDinamica_R!$A$3,
"[Base_Tarjetas].[PERIODO]","[Base_Tarjetas].[PERIODO].&amp;[" &amp; TEXT(AW$6,"yyyymm") &amp; "]",
"[Base_Tarjetas].[Metrica]","[Base_Tarjetas].[Metrica].&amp;[" &amp; $A88 &amp; "]",
"[Base_Tarjetas].[SEGMENTO_DESCRIP]","[Base_Tarjetas].[SEGMENTO_DESCRIP].&amp;[" &amp; $C$6 &amp; "]",
"[Base_Tarjetas].[SITUACION]","[Base_Tarjetas].[SITUACION].&amp;[" &amp; $C88 &amp; "]",
"[Base_Tarjetas].[TIPO]","[Base_Tarjetas].[TIPO].&amp;[" &amp; $C$1 &amp; "]")/1000,
0)</f>
        <v>0</v>
      </c>
      <c r="AX88" s="8">
        <f>IFERROR(
GETPIVOTDATA("[Base_Tarjetas].[Importe]",TDinamica_R!$A$3,
"[Base_Tarjetas].[PERIODO]","[Base_Tarjetas].[PERIODO].&amp;[" &amp; TEXT(AX$6,"yyyymm") &amp; "]",
"[Base_Tarjetas].[Metrica]","[Base_Tarjetas].[Metrica].&amp;[" &amp; $A88 &amp; "]",
"[Base_Tarjetas].[SEGMENTO_DESCRIP]","[Base_Tarjetas].[SEGMENTO_DESCRIP].&amp;[" &amp; $C$6 &amp; "]",
"[Base_Tarjetas].[SITUACION]","[Base_Tarjetas].[SITUACION].&amp;[" &amp; $C88 &amp; "]",
"[Base_Tarjetas].[TIPO]","[Base_Tarjetas].[TIPO].&amp;[" &amp; $C$1 &amp; "]")/1000,
0)</f>
        <v>0</v>
      </c>
      <c r="AY88" s="8">
        <f>IFERROR(
GETPIVOTDATA("[Base_Tarjetas].[Importe]",TDinamica_R!$A$3,
"[Base_Tarjetas].[PERIODO]","[Base_Tarjetas].[PERIODO].&amp;[" &amp; TEXT(AY$6,"yyyymm") &amp; "]",
"[Base_Tarjetas].[Metrica]","[Base_Tarjetas].[Metrica].&amp;[" &amp; $A88 &amp; "]",
"[Base_Tarjetas].[SEGMENTO_DESCRIP]","[Base_Tarjetas].[SEGMENTO_DESCRIP].&amp;[" &amp; $C$6 &amp; "]",
"[Base_Tarjetas].[SITUACION]","[Base_Tarjetas].[SITUACION].&amp;[" &amp; $C88 &amp; "]",
"[Base_Tarjetas].[TIPO]","[Base_Tarjetas].[TIPO].&amp;[" &amp; $C$1 &amp; "]")/1000,
0)</f>
        <v>0</v>
      </c>
      <c r="AZ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TEXT(AZ$6,"yyyymm") &amp; "]"),
0)</f>
        <v>-1486.6809789250001</v>
      </c>
      <c r="BA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TEXT(BA$6,"yyyymm") &amp; "]"),
0)</f>
        <v>-1505.5803685105002</v>
      </c>
      <c r="BB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TEXT(BB$6,"yyyymm") &amp; "]"),
0)</f>
        <v>-1534.2901017846002</v>
      </c>
      <c r="BC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TEXT(BC$6,"yyyymm") &amp; "]"),
0)</f>
        <v>-1499.7619640742998</v>
      </c>
      <c r="BD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TEXT(BD$6,"yyyymm") &amp; "]"),
0)</f>
        <v>-1529.3611731574999</v>
      </c>
      <c r="BE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TEXT(BE$6,"yyyymm") &amp; "]"),
0)</f>
        <v>-1639.477315499</v>
      </c>
      <c r="BF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TEXT(BF$6,"yyyymm") &amp; "]"),
0)</f>
        <v>-1563.6694128059</v>
      </c>
      <c r="BG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TEXT(BG$6,"yyyymm") &amp; "]"),
0)</f>
        <v>-1558.3300639688</v>
      </c>
      <c r="BH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TEXT(BH$6,"yyyymm") &amp; "]"),
0)</f>
        <v>-1654.6161052881</v>
      </c>
      <c r="BI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TEXT(BI$6,"yyyymm") &amp; "]"),
0)</f>
        <v>-1573.7615296939998</v>
      </c>
      <c r="BJ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TEXT(BJ$6,"yyyymm") &amp; "]"),
0)</f>
        <v>-1599.3543806129999</v>
      </c>
      <c r="BK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TEXT(BK$6,"yyyymm") &amp; "]"),
0)</f>
        <v>-1628.8452288898002</v>
      </c>
      <c r="BO88" s="24">
        <f t="shared" si="175"/>
        <v>0</v>
      </c>
      <c r="BP88" s="24">
        <f t="shared" si="175"/>
        <v>-4526.5514492201</v>
      </c>
      <c r="BQ88" s="24">
        <f t="shared" si="175"/>
        <v>0</v>
      </c>
      <c r="BR88" s="24">
        <f t="shared" si="175"/>
        <v>0</v>
      </c>
      <c r="BS88" s="24">
        <f t="shared" si="175"/>
        <v>0</v>
      </c>
      <c r="BT88" s="24">
        <f t="shared" si="175"/>
        <v>0</v>
      </c>
    </row>
    <row r="89" spans="1:72" collapsed="1" x14ac:dyDescent="0.25">
      <c r="C89" s="3" t="s">
        <v>39</v>
      </c>
      <c r="D89" s="10">
        <f>SUM(D86:D88)</f>
        <v>0</v>
      </c>
      <c r="E89" s="10">
        <f t="shared" ref="E89:AY89" si="176">SUM(E86:E88)</f>
        <v>0</v>
      </c>
      <c r="F89" s="10">
        <f t="shared" si="176"/>
        <v>0</v>
      </c>
      <c r="G89" s="10">
        <f t="shared" si="176"/>
        <v>0</v>
      </c>
      <c r="H89" s="10">
        <f t="shared" si="176"/>
        <v>0</v>
      </c>
      <c r="I89" s="10">
        <f t="shared" si="176"/>
        <v>0</v>
      </c>
      <c r="J89" s="10">
        <f t="shared" si="176"/>
        <v>0</v>
      </c>
      <c r="K89" s="10">
        <f t="shared" si="176"/>
        <v>0</v>
      </c>
      <c r="L89" s="10">
        <f t="shared" si="176"/>
        <v>0</v>
      </c>
      <c r="M89" s="10">
        <f t="shared" si="176"/>
        <v>0</v>
      </c>
      <c r="N89" s="10">
        <f t="shared" si="176"/>
        <v>0</v>
      </c>
      <c r="O89" s="10">
        <f t="shared" si="176"/>
        <v>0</v>
      </c>
      <c r="P89" s="10">
        <f t="shared" si="176"/>
        <v>0</v>
      </c>
      <c r="Q89" s="10">
        <f t="shared" si="176"/>
        <v>0</v>
      </c>
      <c r="R89" s="10">
        <f t="shared" si="176"/>
        <v>0</v>
      </c>
      <c r="S89" s="10">
        <f t="shared" si="176"/>
        <v>0</v>
      </c>
      <c r="T89" s="10">
        <f t="shared" si="176"/>
        <v>0</v>
      </c>
      <c r="U89" s="10">
        <f t="shared" si="176"/>
        <v>0</v>
      </c>
      <c r="V89" s="10">
        <f t="shared" si="176"/>
        <v>0</v>
      </c>
      <c r="W89" s="10">
        <f t="shared" si="176"/>
        <v>0</v>
      </c>
      <c r="X89" s="10">
        <f t="shared" si="176"/>
        <v>0</v>
      </c>
      <c r="Y89" s="10">
        <f t="shared" si="176"/>
        <v>0</v>
      </c>
      <c r="Z89" s="10">
        <f t="shared" si="176"/>
        <v>0</v>
      </c>
      <c r="AA89" s="10">
        <f t="shared" si="176"/>
        <v>0</v>
      </c>
      <c r="AB89" s="10">
        <f t="shared" si="176"/>
        <v>0</v>
      </c>
      <c r="AC89" s="10">
        <f t="shared" si="176"/>
        <v>0</v>
      </c>
      <c r="AD89" s="10">
        <f t="shared" si="176"/>
        <v>0</v>
      </c>
      <c r="AE89" s="10">
        <f t="shared" si="176"/>
        <v>0</v>
      </c>
      <c r="AF89" s="10">
        <f t="shared" si="176"/>
        <v>0</v>
      </c>
      <c r="AG89" s="10">
        <f t="shared" si="176"/>
        <v>0</v>
      </c>
      <c r="AH89" s="10">
        <f t="shared" si="176"/>
        <v>0</v>
      </c>
      <c r="AI89" s="10">
        <f t="shared" si="176"/>
        <v>0</v>
      </c>
      <c r="AJ89" s="10">
        <f t="shared" si="176"/>
        <v>0</v>
      </c>
      <c r="AK89" s="10">
        <f t="shared" si="176"/>
        <v>0</v>
      </c>
      <c r="AL89" s="10">
        <f t="shared" si="176"/>
        <v>0</v>
      </c>
      <c r="AM89" s="10">
        <f t="shared" si="176"/>
        <v>0</v>
      </c>
      <c r="AN89" s="10">
        <f t="shared" si="176"/>
        <v>0</v>
      </c>
      <c r="AO89" s="10">
        <f t="shared" si="176"/>
        <v>0</v>
      </c>
      <c r="AP89" s="10">
        <f t="shared" si="176"/>
        <v>0</v>
      </c>
      <c r="AQ89" s="10">
        <f t="shared" si="176"/>
        <v>0</v>
      </c>
      <c r="AR89" s="10">
        <f t="shared" si="176"/>
        <v>0</v>
      </c>
      <c r="AS89" s="10">
        <f t="shared" si="176"/>
        <v>0</v>
      </c>
      <c r="AT89" s="10">
        <f t="shared" si="176"/>
        <v>0</v>
      </c>
      <c r="AU89" s="10">
        <f t="shared" si="176"/>
        <v>0</v>
      </c>
      <c r="AV89" s="10">
        <f t="shared" si="176"/>
        <v>0</v>
      </c>
      <c r="AW89" s="10">
        <f t="shared" si="176"/>
        <v>0</v>
      </c>
      <c r="AX89" s="10">
        <f t="shared" si="176"/>
        <v>0</v>
      </c>
      <c r="AY89" s="10">
        <f t="shared" si="176"/>
        <v>0</v>
      </c>
      <c r="AZ89" s="10">
        <f t="shared" ref="AZ89:BK89" si="177">SUM(AZ86:AZ88)</f>
        <v>-9850.5582799670992</v>
      </c>
      <c r="BA89" s="10">
        <f t="shared" si="177"/>
        <v>-10016.520664829399</v>
      </c>
      <c r="BB89" s="10">
        <f t="shared" si="177"/>
        <v>-10781.0905892705</v>
      </c>
      <c r="BC89" s="10">
        <f t="shared" si="177"/>
        <v>-10517.240292443399</v>
      </c>
      <c r="BD89" s="10">
        <f t="shared" si="177"/>
        <v>-10778.222667226601</v>
      </c>
      <c r="BE89" s="10">
        <f t="shared" si="177"/>
        <v>-11374.542765734499</v>
      </c>
      <c r="BF89" s="10">
        <f t="shared" si="177"/>
        <v>-10948.0082098374</v>
      </c>
      <c r="BG89" s="10">
        <f t="shared" si="177"/>
        <v>-10685.996049351301</v>
      </c>
      <c r="BH89" s="10">
        <f t="shared" si="177"/>
        <v>-11021.598101866201</v>
      </c>
      <c r="BI89" s="10">
        <f t="shared" si="177"/>
        <v>-10853.455639169601</v>
      </c>
      <c r="BJ89" s="10">
        <f t="shared" si="177"/>
        <v>-10814.129792567401</v>
      </c>
      <c r="BK89" s="10">
        <f t="shared" si="177"/>
        <v>-11109.990951325801</v>
      </c>
      <c r="BO89" s="23">
        <f t="shared" ref="BO89:BT89" si="178">SUM(BO86:BO88)</f>
        <v>0</v>
      </c>
      <c r="BP89" s="23">
        <f t="shared" si="178"/>
        <v>-30648.169534067001</v>
      </c>
      <c r="BQ89" s="23">
        <f t="shared" si="178"/>
        <v>0</v>
      </c>
      <c r="BR89" s="23">
        <f t="shared" si="178"/>
        <v>0</v>
      </c>
      <c r="BS89" s="23">
        <f t="shared" si="178"/>
        <v>0</v>
      </c>
      <c r="BT89" s="23">
        <f t="shared" si="178"/>
        <v>0</v>
      </c>
    </row>
    <row r="91" spans="1:72" hidden="1" outlineLevel="1" x14ac:dyDescent="0.25">
      <c r="A91" s="11" t="s">
        <v>44</v>
      </c>
      <c r="C91" s="2" t="s">
        <v>48</v>
      </c>
      <c r="D91" s="8">
        <f>IFERROR(
GETPIVOTDATA("[Base_Tarjetas].[Importe]",TDinamica_R!$A$3,
"[Base_Tarjetas].[PERIODO]","[Base_Tarjetas].[PERIODO].&amp;[" &amp; TEXT(D$6,"yyyymm") &amp; "]",
"[Base_Tarjetas].[Metrica]","[Base_Tarjetas].[Metrica].&amp;[" &amp; $A91 &amp; "]",
"[Base_Tarjetas].[SEGMENTO_DESCRIP]","[Base_Tarjetas].[SEGMENTO_DESCRIP].&amp;[" &amp; $C$6 &amp; "]",
"[Base_Tarjetas].[SITUACION]","[Base_Tarjetas].[SITUACION].&amp;[" &amp; $C91 &amp; "]",
"[Base_Tarjetas].[TIPO]","[Base_Tarjetas].[TIPO].&amp;[" &amp; $C$1 &amp; "]")/1000,
0)</f>
        <v>0</v>
      </c>
      <c r="E91" s="8">
        <f>IFERROR(
GETPIVOTDATA("[Base_Tarjetas].[Importe]",TDinamica_R!$A$3,
"[Base_Tarjetas].[PERIODO]","[Base_Tarjetas].[PERIODO].&amp;[" &amp; TEXT(E$6,"yyyymm") &amp; "]",
"[Base_Tarjetas].[Metrica]","[Base_Tarjetas].[Metrica].&amp;[" &amp; $A91 &amp; "]",
"[Base_Tarjetas].[SEGMENTO_DESCRIP]","[Base_Tarjetas].[SEGMENTO_DESCRIP].&amp;[" &amp; $C$6 &amp; "]",
"[Base_Tarjetas].[SITUACION]","[Base_Tarjetas].[SITUACION].&amp;[" &amp; $C91 &amp; "]",
"[Base_Tarjetas].[TIPO]","[Base_Tarjetas].[TIPO].&amp;[" &amp; $C$1 &amp; "]")/1000,
0)</f>
        <v>0</v>
      </c>
      <c r="F91" s="8">
        <f>IFERROR(
GETPIVOTDATA("[Base_Tarjetas].[Importe]",TDinamica_R!$A$3,
"[Base_Tarjetas].[PERIODO]","[Base_Tarjetas].[PERIODO].&amp;[" &amp; TEXT(F$6,"yyyymm") &amp; "]",
"[Base_Tarjetas].[Metrica]","[Base_Tarjetas].[Metrica].&amp;[" &amp; $A91 &amp; "]",
"[Base_Tarjetas].[SEGMENTO_DESCRIP]","[Base_Tarjetas].[SEGMENTO_DESCRIP].&amp;[" &amp; $C$6 &amp; "]",
"[Base_Tarjetas].[SITUACION]","[Base_Tarjetas].[SITUACION].&amp;[" &amp; $C91 &amp; "]",
"[Base_Tarjetas].[TIPO]","[Base_Tarjetas].[TIPO].&amp;[" &amp; $C$1 &amp; "]")/1000,
0)</f>
        <v>0</v>
      </c>
      <c r="G91" s="8">
        <f>IFERROR(
GETPIVOTDATA("[Base_Tarjetas].[Importe]",TDinamica_R!$A$3,
"[Base_Tarjetas].[PERIODO]","[Base_Tarjetas].[PERIODO].&amp;[" &amp; TEXT(G$6,"yyyymm") &amp; "]",
"[Base_Tarjetas].[Metrica]","[Base_Tarjetas].[Metrica].&amp;[" &amp; $A91 &amp; "]",
"[Base_Tarjetas].[SEGMENTO_DESCRIP]","[Base_Tarjetas].[SEGMENTO_DESCRIP].&amp;[" &amp; $C$6 &amp; "]",
"[Base_Tarjetas].[SITUACION]","[Base_Tarjetas].[SITUACION].&amp;[" &amp; $C91 &amp; "]",
"[Base_Tarjetas].[TIPO]","[Base_Tarjetas].[TIPO].&amp;[" &amp; $C$1 &amp; "]")/1000,
0)</f>
        <v>0</v>
      </c>
      <c r="H91" s="8">
        <f>IFERROR(
GETPIVOTDATA("[Base_Tarjetas].[Importe]",TDinamica_R!$A$3,
"[Base_Tarjetas].[PERIODO]","[Base_Tarjetas].[PERIODO].&amp;[" &amp; TEXT(H$6,"yyyymm") &amp; "]",
"[Base_Tarjetas].[Metrica]","[Base_Tarjetas].[Metrica].&amp;[" &amp; $A91 &amp; "]",
"[Base_Tarjetas].[SEGMENTO_DESCRIP]","[Base_Tarjetas].[SEGMENTO_DESCRIP].&amp;[" &amp; $C$6 &amp; "]",
"[Base_Tarjetas].[SITUACION]","[Base_Tarjetas].[SITUACION].&amp;[" &amp; $C91 &amp; "]",
"[Base_Tarjetas].[TIPO]","[Base_Tarjetas].[TIPO].&amp;[" &amp; $C$1 &amp; "]")/1000,
0)</f>
        <v>0</v>
      </c>
      <c r="I91" s="8">
        <f>IFERROR(
GETPIVOTDATA("[Base_Tarjetas].[Importe]",TDinamica_R!$A$3,
"[Base_Tarjetas].[PERIODO]","[Base_Tarjetas].[PERIODO].&amp;[" &amp; TEXT(I$6,"yyyymm") &amp; "]",
"[Base_Tarjetas].[Metrica]","[Base_Tarjetas].[Metrica].&amp;[" &amp; $A91 &amp; "]",
"[Base_Tarjetas].[SEGMENTO_DESCRIP]","[Base_Tarjetas].[SEGMENTO_DESCRIP].&amp;[" &amp; $C$6 &amp; "]",
"[Base_Tarjetas].[SITUACION]","[Base_Tarjetas].[SITUACION].&amp;[" &amp; $C91 &amp; "]",
"[Base_Tarjetas].[TIPO]","[Base_Tarjetas].[TIPO].&amp;[" &amp; $C$1 &amp; "]")/1000,
0)</f>
        <v>0</v>
      </c>
      <c r="J91" s="8">
        <f>IFERROR(
GETPIVOTDATA("[Base_Tarjetas].[Importe]",TDinamica_R!$A$3,
"[Base_Tarjetas].[PERIODO]","[Base_Tarjetas].[PERIODO].&amp;[" &amp; TEXT(J$6,"yyyymm") &amp; "]",
"[Base_Tarjetas].[Metrica]","[Base_Tarjetas].[Metrica].&amp;[" &amp; $A91 &amp; "]",
"[Base_Tarjetas].[SEGMENTO_DESCRIP]","[Base_Tarjetas].[SEGMENTO_DESCRIP].&amp;[" &amp; $C$6 &amp; "]",
"[Base_Tarjetas].[SITUACION]","[Base_Tarjetas].[SITUACION].&amp;[" &amp; $C91 &amp; "]",
"[Base_Tarjetas].[TIPO]","[Base_Tarjetas].[TIPO].&amp;[" &amp; $C$1 &amp; "]")/1000,
0)</f>
        <v>0</v>
      </c>
      <c r="K91" s="8">
        <f>IFERROR(
GETPIVOTDATA("[Base_Tarjetas].[Importe]",TDinamica_R!$A$3,
"[Base_Tarjetas].[PERIODO]","[Base_Tarjetas].[PERIODO].&amp;[" &amp; TEXT(K$6,"yyyymm") &amp; "]",
"[Base_Tarjetas].[Metrica]","[Base_Tarjetas].[Metrica].&amp;[" &amp; $A91 &amp; "]",
"[Base_Tarjetas].[SEGMENTO_DESCRIP]","[Base_Tarjetas].[SEGMENTO_DESCRIP].&amp;[" &amp; $C$6 &amp; "]",
"[Base_Tarjetas].[SITUACION]","[Base_Tarjetas].[SITUACION].&amp;[" &amp; $C91 &amp; "]",
"[Base_Tarjetas].[TIPO]","[Base_Tarjetas].[TIPO].&amp;[" &amp; $C$1 &amp; "]")/1000,
0)</f>
        <v>0</v>
      </c>
      <c r="L91" s="8">
        <f>IFERROR(
GETPIVOTDATA("[Base_Tarjetas].[Importe]",TDinamica_R!$A$3,
"[Base_Tarjetas].[PERIODO]","[Base_Tarjetas].[PERIODO].&amp;[" &amp; TEXT(L$6,"yyyymm") &amp; "]",
"[Base_Tarjetas].[Metrica]","[Base_Tarjetas].[Metrica].&amp;[" &amp; $A91 &amp; "]",
"[Base_Tarjetas].[SEGMENTO_DESCRIP]","[Base_Tarjetas].[SEGMENTO_DESCRIP].&amp;[" &amp; $C$6 &amp; "]",
"[Base_Tarjetas].[SITUACION]","[Base_Tarjetas].[SITUACION].&amp;[" &amp; $C91 &amp; "]",
"[Base_Tarjetas].[TIPO]","[Base_Tarjetas].[TIPO].&amp;[" &amp; $C$1 &amp; "]")/1000,
0)</f>
        <v>0</v>
      </c>
      <c r="M91" s="8">
        <f>IFERROR(
GETPIVOTDATA("[Base_Tarjetas].[Importe]",TDinamica_R!$A$3,
"[Base_Tarjetas].[PERIODO]","[Base_Tarjetas].[PERIODO].&amp;[" &amp; TEXT(M$6,"yyyymm") &amp; "]",
"[Base_Tarjetas].[Metrica]","[Base_Tarjetas].[Metrica].&amp;[" &amp; $A91 &amp; "]",
"[Base_Tarjetas].[SEGMENTO_DESCRIP]","[Base_Tarjetas].[SEGMENTO_DESCRIP].&amp;[" &amp; $C$6 &amp; "]",
"[Base_Tarjetas].[SITUACION]","[Base_Tarjetas].[SITUACION].&amp;[" &amp; $C91 &amp; "]",
"[Base_Tarjetas].[TIPO]","[Base_Tarjetas].[TIPO].&amp;[" &amp; $C$1 &amp; "]")/1000,
0)</f>
        <v>0</v>
      </c>
      <c r="N91" s="8">
        <f>IFERROR(
GETPIVOTDATA("[Base_Tarjetas].[Importe]",TDinamica_R!$A$3,
"[Base_Tarjetas].[PERIODO]","[Base_Tarjetas].[PERIODO].&amp;[" &amp; TEXT(N$6,"yyyymm") &amp; "]",
"[Base_Tarjetas].[Metrica]","[Base_Tarjetas].[Metrica].&amp;[" &amp; $A91 &amp; "]",
"[Base_Tarjetas].[SEGMENTO_DESCRIP]","[Base_Tarjetas].[SEGMENTO_DESCRIP].&amp;[" &amp; $C$6 &amp; "]",
"[Base_Tarjetas].[SITUACION]","[Base_Tarjetas].[SITUACION].&amp;[" &amp; $C91 &amp; "]",
"[Base_Tarjetas].[TIPO]","[Base_Tarjetas].[TIPO].&amp;[" &amp; $C$1 &amp; "]")/1000,
0)</f>
        <v>0</v>
      </c>
      <c r="O91" s="8">
        <f>IFERROR(
GETPIVOTDATA("[Base_Tarjetas].[Importe]",TDinamica_R!$A$3,
"[Base_Tarjetas].[PERIODO]","[Base_Tarjetas].[PERIODO].&amp;[" &amp; TEXT(O$6,"yyyymm") &amp; "]",
"[Base_Tarjetas].[Metrica]","[Base_Tarjetas].[Metrica].&amp;[" &amp; $A91 &amp; "]",
"[Base_Tarjetas].[SEGMENTO_DESCRIP]","[Base_Tarjetas].[SEGMENTO_DESCRIP].&amp;[" &amp; $C$6 &amp; "]",
"[Base_Tarjetas].[SITUACION]","[Base_Tarjetas].[SITUACION].&amp;[" &amp; $C91 &amp; "]",
"[Base_Tarjetas].[TIPO]","[Base_Tarjetas].[TIPO].&amp;[" &amp; $C$1 &amp; "]")/1000,
0)</f>
        <v>0</v>
      </c>
      <c r="P91" s="8">
        <f>IFERROR(
GETPIVOTDATA("[Base_Tarjetas].[Importe]",TDinamica_R!$A$3,
"[Base_Tarjetas].[PERIODO]","[Base_Tarjetas].[PERIODO].&amp;[" &amp; TEXT(P$6,"yyyymm") &amp; "]",
"[Base_Tarjetas].[Metrica]","[Base_Tarjetas].[Metrica].&amp;[" &amp; $A91 &amp; "]",
"[Base_Tarjetas].[SEGMENTO_DESCRIP]","[Base_Tarjetas].[SEGMENTO_DESCRIP].&amp;[" &amp; $C$6 &amp; "]",
"[Base_Tarjetas].[SITUACION]","[Base_Tarjetas].[SITUACION].&amp;[" &amp; $C91 &amp; "]",
"[Base_Tarjetas].[TIPO]","[Base_Tarjetas].[TIPO].&amp;[" &amp; $C$1 &amp; "]")/1000,
0)</f>
        <v>0</v>
      </c>
      <c r="Q91" s="8">
        <f>IFERROR(
GETPIVOTDATA("[Base_Tarjetas].[Importe]",TDinamica_R!$A$3,
"[Base_Tarjetas].[PERIODO]","[Base_Tarjetas].[PERIODO].&amp;[" &amp; TEXT(Q$6,"yyyymm") &amp; "]",
"[Base_Tarjetas].[Metrica]","[Base_Tarjetas].[Metrica].&amp;[" &amp; $A91 &amp; "]",
"[Base_Tarjetas].[SEGMENTO_DESCRIP]","[Base_Tarjetas].[SEGMENTO_DESCRIP].&amp;[" &amp; $C$6 &amp; "]",
"[Base_Tarjetas].[SITUACION]","[Base_Tarjetas].[SITUACION].&amp;[" &amp; $C91 &amp; "]",
"[Base_Tarjetas].[TIPO]","[Base_Tarjetas].[TIPO].&amp;[" &amp; $C$1 &amp; "]")/1000,
0)</f>
        <v>0</v>
      </c>
      <c r="R91" s="8">
        <f>IFERROR(
GETPIVOTDATA("[Base_Tarjetas].[Importe]",TDinamica_R!$A$3,
"[Base_Tarjetas].[PERIODO]","[Base_Tarjetas].[PERIODO].&amp;[" &amp; TEXT(R$6,"yyyymm") &amp; "]",
"[Base_Tarjetas].[Metrica]","[Base_Tarjetas].[Metrica].&amp;[" &amp; $A91 &amp; "]",
"[Base_Tarjetas].[SEGMENTO_DESCRIP]","[Base_Tarjetas].[SEGMENTO_DESCRIP].&amp;[" &amp; $C$6 &amp; "]",
"[Base_Tarjetas].[SITUACION]","[Base_Tarjetas].[SITUACION].&amp;[" &amp; $C91 &amp; "]",
"[Base_Tarjetas].[TIPO]","[Base_Tarjetas].[TIPO].&amp;[" &amp; $C$1 &amp; "]")/1000,
0)</f>
        <v>0</v>
      </c>
      <c r="S91" s="8">
        <f>IFERROR(
GETPIVOTDATA("[Base_Tarjetas].[Importe]",TDinamica_R!$A$3,
"[Base_Tarjetas].[PERIODO]","[Base_Tarjetas].[PERIODO].&amp;[" &amp; TEXT(S$6,"yyyymm") &amp; "]",
"[Base_Tarjetas].[Metrica]","[Base_Tarjetas].[Metrica].&amp;[" &amp; $A91 &amp; "]",
"[Base_Tarjetas].[SEGMENTO_DESCRIP]","[Base_Tarjetas].[SEGMENTO_DESCRIP].&amp;[" &amp; $C$6 &amp; "]",
"[Base_Tarjetas].[SITUACION]","[Base_Tarjetas].[SITUACION].&amp;[" &amp; $C91 &amp; "]",
"[Base_Tarjetas].[TIPO]","[Base_Tarjetas].[TIPO].&amp;[" &amp; $C$1 &amp; "]")/1000,
0)</f>
        <v>0</v>
      </c>
      <c r="T91" s="8">
        <f>IFERROR(
GETPIVOTDATA("[Base_Tarjetas].[Importe]",TDinamica_R!$A$3,
"[Base_Tarjetas].[PERIODO]","[Base_Tarjetas].[PERIODO].&amp;[" &amp; TEXT(T$6,"yyyymm") &amp; "]",
"[Base_Tarjetas].[Metrica]","[Base_Tarjetas].[Metrica].&amp;[" &amp; $A91 &amp; "]",
"[Base_Tarjetas].[SEGMENTO_DESCRIP]","[Base_Tarjetas].[SEGMENTO_DESCRIP].&amp;[" &amp; $C$6 &amp; "]",
"[Base_Tarjetas].[SITUACION]","[Base_Tarjetas].[SITUACION].&amp;[" &amp; $C91 &amp; "]",
"[Base_Tarjetas].[TIPO]","[Base_Tarjetas].[TIPO].&amp;[" &amp; $C$1 &amp; "]")/1000,
0)</f>
        <v>0</v>
      </c>
      <c r="U91" s="8">
        <f>IFERROR(
GETPIVOTDATA("[Base_Tarjetas].[Importe]",TDinamica_R!$A$3,
"[Base_Tarjetas].[PERIODO]","[Base_Tarjetas].[PERIODO].&amp;[" &amp; TEXT(U$6,"yyyymm") &amp; "]",
"[Base_Tarjetas].[Metrica]","[Base_Tarjetas].[Metrica].&amp;[" &amp; $A91 &amp; "]",
"[Base_Tarjetas].[SEGMENTO_DESCRIP]","[Base_Tarjetas].[SEGMENTO_DESCRIP].&amp;[" &amp; $C$6 &amp; "]",
"[Base_Tarjetas].[SITUACION]","[Base_Tarjetas].[SITUACION].&amp;[" &amp; $C91 &amp; "]",
"[Base_Tarjetas].[TIPO]","[Base_Tarjetas].[TIPO].&amp;[" &amp; $C$1 &amp; "]")/1000,
0)</f>
        <v>0</v>
      </c>
      <c r="V91" s="8">
        <f>IFERROR(
GETPIVOTDATA("[Base_Tarjetas].[Importe]",TDinamica_R!$A$3,
"[Base_Tarjetas].[PERIODO]","[Base_Tarjetas].[PERIODO].&amp;[" &amp; TEXT(V$6,"yyyymm") &amp; "]",
"[Base_Tarjetas].[Metrica]","[Base_Tarjetas].[Metrica].&amp;[" &amp; $A91 &amp; "]",
"[Base_Tarjetas].[SEGMENTO_DESCRIP]","[Base_Tarjetas].[SEGMENTO_DESCRIP].&amp;[" &amp; $C$6 &amp; "]",
"[Base_Tarjetas].[SITUACION]","[Base_Tarjetas].[SITUACION].&amp;[" &amp; $C91 &amp; "]",
"[Base_Tarjetas].[TIPO]","[Base_Tarjetas].[TIPO].&amp;[" &amp; $C$1 &amp; "]")/1000,
0)</f>
        <v>0</v>
      </c>
      <c r="W91" s="8">
        <f>IFERROR(
GETPIVOTDATA("[Base_Tarjetas].[Importe]",TDinamica_R!$A$3,
"[Base_Tarjetas].[PERIODO]","[Base_Tarjetas].[PERIODO].&amp;[" &amp; TEXT(W$6,"yyyymm") &amp; "]",
"[Base_Tarjetas].[Metrica]","[Base_Tarjetas].[Metrica].&amp;[" &amp; $A91 &amp; "]",
"[Base_Tarjetas].[SEGMENTO_DESCRIP]","[Base_Tarjetas].[SEGMENTO_DESCRIP].&amp;[" &amp; $C$6 &amp; "]",
"[Base_Tarjetas].[SITUACION]","[Base_Tarjetas].[SITUACION].&amp;[" &amp; $C91 &amp; "]",
"[Base_Tarjetas].[TIPO]","[Base_Tarjetas].[TIPO].&amp;[" &amp; $C$1 &amp; "]")/1000,
0)</f>
        <v>0</v>
      </c>
      <c r="X91" s="8">
        <f>IFERROR(
GETPIVOTDATA("[Base_Tarjetas].[Importe]",TDinamica_R!$A$3,
"[Base_Tarjetas].[PERIODO]","[Base_Tarjetas].[PERIODO].&amp;[" &amp; TEXT(X$6,"yyyymm") &amp; "]",
"[Base_Tarjetas].[Metrica]","[Base_Tarjetas].[Metrica].&amp;[" &amp; $A91 &amp; "]",
"[Base_Tarjetas].[SEGMENTO_DESCRIP]","[Base_Tarjetas].[SEGMENTO_DESCRIP].&amp;[" &amp; $C$6 &amp; "]",
"[Base_Tarjetas].[SITUACION]","[Base_Tarjetas].[SITUACION].&amp;[" &amp; $C91 &amp; "]",
"[Base_Tarjetas].[TIPO]","[Base_Tarjetas].[TIPO].&amp;[" &amp; $C$1 &amp; "]")/1000,
0)</f>
        <v>0</v>
      </c>
      <c r="Y91" s="8">
        <f>IFERROR(
GETPIVOTDATA("[Base_Tarjetas].[Importe]",TDinamica_R!$A$3,
"[Base_Tarjetas].[PERIODO]","[Base_Tarjetas].[PERIODO].&amp;[" &amp; TEXT(Y$6,"yyyymm") &amp; "]",
"[Base_Tarjetas].[Metrica]","[Base_Tarjetas].[Metrica].&amp;[" &amp; $A91 &amp; "]",
"[Base_Tarjetas].[SEGMENTO_DESCRIP]","[Base_Tarjetas].[SEGMENTO_DESCRIP].&amp;[" &amp; $C$6 &amp; "]",
"[Base_Tarjetas].[SITUACION]","[Base_Tarjetas].[SITUACION].&amp;[" &amp; $C91 &amp; "]",
"[Base_Tarjetas].[TIPO]","[Base_Tarjetas].[TIPO].&amp;[" &amp; $C$1 &amp; "]")/1000,
0)</f>
        <v>0</v>
      </c>
      <c r="Z91" s="8">
        <f>IFERROR(
GETPIVOTDATA("[Base_Tarjetas].[Importe]",TDinamica_R!$A$3,
"[Base_Tarjetas].[PERIODO]","[Base_Tarjetas].[PERIODO].&amp;[" &amp; TEXT(Z$6,"yyyymm") &amp; "]",
"[Base_Tarjetas].[Metrica]","[Base_Tarjetas].[Metrica].&amp;[" &amp; $A91 &amp; "]",
"[Base_Tarjetas].[SEGMENTO_DESCRIP]","[Base_Tarjetas].[SEGMENTO_DESCRIP].&amp;[" &amp; $C$6 &amp; "]",
"[Base_Tarjetas].[SITUACION]","[Base_Tarjetas].[SITUACION].&amp;[" &amp; $C91 &amp; "]",
"[Base_Tarjetas].[TIPO]","[Base_Tarjetas].[TIPO].&amp;[" &amp; $C$1 &amp; "]")/1000,
0)</f>
        <v>0</v>
      </c>
      <c r="AA91" s="8">
        <f>IFERROR(
GETPIVOTDATA("[Base_Tarjetas].[Importe]",TDinamica_R!$A$3,
"[Base_Tarjetas].[PERIODO]","[Base_Tarjetas].[PERIODO].&amp;[" &amp; TEXT(AA$6,"yyyymm") &amp; "]",
"[Base_Tarjetas].[Metrica]","[Base_Tarjetas].[Metrica].&amp;[" &amp; $A91 &amp; "]",
"[Base_Tarjetas].[SEGMENTO_DESCRIP]","[Base_Tarjetas].[SEGMENTO_DESCRIP].&amp;[" &amp; $C$6 &amp; "]",
"[Base_Tarjetas].[SITUACION]","[Base_Tarjetas].[SITUACION].&amp;[" &amp; $C91 &amp; "]",
"[Base_Tarjetas].[TIPO]","[Base_Tarjetas].[TIPO].&amp;[" &amp; $C$1 &amp; "]")/1000,
0)</f>
        <v>0</v>
      </c>
      <c r="AB91" s="8">
        <f>IFERROR(
GETPIVOTDATA("[Base_Tarjetas].[Importe]",TDinamica_R!$A$3,
"[Base_Tarjetas].[PERIODO]","[Base_Tarjetas].[PERIODO].&amp;[" &amp; TEXT(AB$6,"yyyymm") &amp; "]",
"[Base_Tarjetas].[Metrica]","[Base_Tarjetas].[Metrica].&amp;[" &amp; $A91 &amp; "]",
"[Base_Tarjetas].[SEGMENTO_DESCRIP]","[Base_Tarjetas].[SEGMENTO_DESCRIP].&amp;[" &amp; $C$6 &amp; "]",
"[Base_Tarjetas].[SITUACION]","[Base_Tarjetas].[SITUACION].&amp;[" &amp; $C91 &amp; "]",
"[Base_Tarjetas].[TIPO]","[Base_Tarjetas].[TIPO].&amp;[" &amp; $C$1 &amp; "]")/1000,
0)</f>
        <v>0</v>
      </c>
      <c r="AC91" s="8">
        <f>IFERROR(
GETPIVOTDATA("[Base_Tarjetas].[Importe]",TDinamica_R!$A$3,
"[Base_Tarjetas].[PERIODO]","[Base_Tarjetas].[PERIODO].&amp;[" &amp; TEXT(AC$6,"yyyymm") &amp; "]",
"[Base_Tarjetas].[Metrica]","[Base_Tarjetas].[Metrica].&amp;[" &amp; $A91 &amp; "]",
"[Base_Tarjetas].[SEGMENTO_DESCRIP]","[Base_Tarjetas].[SEGMENTO_DESCRIP].&amp;[" &amp; $C$6 &amp; "]",
"[Base_Tarjetas].[SITUACION]","[Base_Tarjetas].[SITUACION].&amp;[" &amp; $C91 &amp; "]",
"[Base_Tarjetas].[TIPO]","[Base_Tarjetas].[TIPO].&amp;[" &amp; $C$1 &amp; "]")/1000,
0)</f>
        <v>0</v>
      </c>
      <c r="AD91" s="8">
        <f>IFERROR(
GETPIVOTDATA("[Base_Tarjetas].[Importe]",TDinamica_R!$A$3,
"[Base_Tarjetas].[PERIODO]","[Base_Tarjetas].[PERIODO].&amp;[" &amp; TEXT(AD$6,"yyyymm") &amp; "]",
"[Base_Tarjetas].[Metrica]","[Base_Tarjetas].[Metrica].&amp;[" &amp; $A91 &amp; "]",
"[Base_Tarjetas].[SEGMENTO_DESCRIP]","[Base_Tarjetas].[SEGMENTO_DESCRIP].&amp;[" &amp; $C$6 &amp; "]",
"[Base_Tarjetas].[SITUACION]","[Base_Tarjetas].[SITUACION].&amp;[" &amp; $C91 &amp; "]",
"[Base_Tarjetas].[TIPO]","[Base_Tarjetas].[TIPO].&amp;[" &amp; $C$1 &amp; "]")/1000,
0)</f>
        <v>0</v>
      </c>
      <c r="AE91" s="8">
        <f>IFERROR(
GETPIVOTDATA("[Base_Tarjetas].[Importe]",TDinamica_R!$A$3,
"[Base_Tarjetas].[PERIODO]","[Base_Tarjetas].[PERIODO].&amp;[" &amp; TEXT(AE$6,"yyyymm") &amp; "]",
"[Base_Tarjetas].[Metrica]","[Base_Tarjetas].[Metrica].&amp;[" &amp; $A91 &amp; "]",
"[Base_Tarjetas].[SEGMENTO_DESCRIP]","[Base_Tarjetas].[SEGMENTO_DESCRIP].&amp;[" &amp; $C$6 &amp; "]",
"[Base_Tarjetas].[SITUACION]","[Base_Tarjetas].[SITUACION].&amp;[" &amp; $C91 &amp; "]",
"[Base_Tarjetas].[TIPO]","[Base_Tarjetas].[TIPO].&amp;[" &amp; $C$1 &amp; "]")/1000,
0)</f>
        <v>0</v>
      </c>
      <c r="AF91" s="8">
        <f>IFERROR(
GETPIVOTDATA("[Base_Tarjetas].[Importe]",TDinamica_R!$A$3,
"[Base_Tarjetas].[PERIODO]","[Base_Tarjetas].[PERIODO].&amp;[" &amp; TEXT(AF$6,"yyyymm") &amp; "]",
"[Base_Tarjetas].[Metrica]","[Base_Tarjetas].[Metrica].&amp;[" &amp; $A91 &amp; "]",
"[Base_Tarjetas].[SEGMENTO_DESCRIP]","[Base_Tarjetas].[SEGMENTO_DESCRIP].&amp;[" &amp; $C$6 &amp; "]",
"[Base_Tarjetas].[SITUACION]","[Base_Tarjetas].[SITUACION].&amp;[" &amp; $C91 &amp; "]",
"[Base_Tarjetas].[TIPO]","[Base_Tarjetas].[TIPO].&amp;[" &amp; $C$1 &amp; "]")/1000,
0)</f>
        <v>0</v>
      </c>
      <c r="AG91" s="8">
        <f>IFERROR(
GETPIVOTDATA("[Base_Tarjetas].[Importe]",TDinamica_R!$A$3,
"[Base_Tarjetas].[PERIODO]","[Base_Tarjetas].[PERIODO].&amp;[" &amp; TEXT(AG$6,"yyyymm") &amp; "]",
"[Base_Tarjetas].[Metrica]","[Base_Tarjetas].[Metrica].&amp;[" &amp; $A91 &amp; "]",
"[Base_Tarjetas].[SEGMENTO_DESCRIP]","[Base_Tarjetas].[SEGMENTO_DESCRIP].&amp;[" &amp; $C$6 &amp; "]",
"[Base_Tarjetas].[SITUACION]","[Base_Tarjetas].[SITUACION].&amp;[" &amp; $C91 &amp; "]",
"[Base_Tarjetas].[TIPO]","[Base_Tarjetas].[TIPO].&amp;[" &amp; $C$1 &amp; "]")/1000,
0)</f>
        <v>0</v>
      </c>
      <c r="AH91" s="8">
        <f>IFERROR(
GETPIVOTDATA("[Base_Tarjetas].[Importe]",TDinamica_R!$A$3,
"[Base_Tarjetas].[PERIODO]","[Base_Tarjetas].[PERIODO].&amp;[" &amp; TEXT(AH$6,"yyyymm") &amp; "]",
"[Base_Tarjetas].[Metrica]","[Base_Tarjetas].[Metrica].&amp;[" &amp; $A91 &amp; "]",
"[Base_Tarjetas].[SEGMENTO_DESCRIP]","[Base_Tarjetas].[SEGMENTO_DESCRIP].&amp;[" &amp; $C$6 &amp; "]",
"[Base_Tarjetas].[SITUACION]","[Base_Tarjetas].[SITUACION].&amp;[" &amp; $C91 &amp; "]",
"[Base_Tarjetas].[TIPO]","[Base_Tarjetas].[TIPO].&amp;[" &amp; $C$1 &amp; "]")/1000,
0)</f>
        <v>0</v>
      </c>
      <c r="AI91" s="8">
        <f>IFERROR(
GETPIVOTDATA("[Base_Tarjetas].[Importe]",TDinamica_R!$A$3,
"[Base_Tarjetas].[PERIODO]","[Base_Tarjetas].[PERIODO].&amp;[" &amp; TEXT(AI$6,"yyyymm") &amp; "]",
"[Base_Tarjetas].[Metrica]","[Base_Tarjetas].[Metrica].&amp;[" &amp; $A91 &amp; "]",
"[Base_Tarjetas].[SEGMENTO_DESCRIP]","[Base_Tarjetas].[SEGMENTO_DESCRIP].&amp;[" &amp; $C$6 &amp; "]",
"[Base_Tarjetas].[SITUACION]","[Base_Tarjetas].[SITUACION].&amp;[" &amp; $C91 &amp; "]",
"[Base_Tarjetas].[TIPO]","[Base_Tarjetas].[TIPO].&amp;[" &amp; $C$1 &amp; "]")/1000,
0)</f>
        <v>0</v>
      </c>
      <c r="AJ91" s="8">
        <f>IFERROR(
GETPIVOTDATA("[Base_Tarjetas].[Importe]",TDinamica_R!$A$3,
"[Base_Tarjetas].[PERIODO]","[Base_Tarjetas].[PERIODO].&amp;[" &amp; TEXT(AJ$6,"yyyymm") &amp; "]",
"[Base_Tarjetas].[Metrica]","[Base_Tarjetas].[Metrica].&amp;[" &amp; $A91 &amp; "]",
"[Base_Tarjetas].[SEGMENTO_DESCRIP]","[Base_Tarjetas].[SEGMENTO_DESCRIP].&amp;[" &amp; $C$6 &amp; "]",
"[Base_Tarjetas].[SITUACION]","[Base_Tarjetas].[SITUACION].&amp;[" &amp; $C91 &amp; "]",
"[Base_Tarjetas].[TIPO]","[Base_Tarjetas].[TIPO].&amp;[" &amp; $C$1 &amp; "]")/1000,
0)</f>
        <v>0</v>
      </c>
      <c r="AK91" s="8">
        <f>IFERROR(
GETPIVOTDATA("[Base_Tarjetas].[Importe]",TDinamica_R!$A$3,
"[Base_Tarjetas].[PERIODO]","[Base_Tarjetas].[PERIODO].&amp;[" &amp; TEXT(AK$6,"yyyymm") &amp; "]",
"[Base_Tarjetas].[Metrica]","[Base_Tarjetas].[Metrica].&amp;[" &amp; $A91 &amp; "]",
"[Base_Tarjetas].[SEGMENTO_DESCRIP]","[Base_Tarjetas].[SEGMENTO_DESCRIP].&amp;[" &amp; $C$6 &amp; "]",
"[Base_Tarjetas].[SITUACION]","[Base_Tarjetas].[SITUACION].&amp;[" &amp; $C91 &amp; "]",
"[Base_Tarjetas].[TIPO]","[Base_Tarjetas].[TIPO].&amp;[" &amp; $C$1 &amp; "]")/1000,
0)</f>
        <v>0</v>
      </c>
      <c r="AL91" s="8">
        <f>IFERROR(
GETPIVOTDATA("[Base_Tarjetas].[Importe]",TDinamica_R!$A$3,
"[Base_Tarjetas].[PERIODO]","[Base_Tarjetas].[PERIODO].&amp;[" &amp; TEXT(AL$6,"yyyymm") &amp; "]",
"[Base_Tarjetas].[Metrica]","[Base_Tarjetas].[Metrica].&amp;[" &amp; $A91 &amp; "]",
"[Base_Tarjetas].[SEGMENTO_DESCRIP]","[Base_Tarjetas].[SEGMENTO_DESCRIP].&amp;[" &amp; $C$6 &amp; "]",
"[Base_Tarjetas].[SITUACION]","[Base_Tarjetas].[SITUACION].&amp;[" &amp; $C91 &amp; "]",
"[Base_Tarjetas].[TIPO]","[Base_Tarjetas].[TIPO].&amp;[" &amp; $C$1 &amp; "]")/1000,
0)</f>
        <v>0</v>
      </c>
      <c r="AM91" s="8">
        <f>IFERROR(
GETPIVOTDATA("[Base_Tarjetas].[Importe]",TDinamica_R!$A$3,
"[Base_Tarjetas].[PERIODO]","[Base_Tarjetas].[PERIODO].&amp;[" &amp; TEXT(AM$6,"yyyymm") &amp; "]",
"[Base_Tarjetas].[Metrica]","[Base_Tarjetas].[Metrica].&amp;[" &amp; $A91 &amp; "]",
"[Base_Tarjetas].[SEGMENTO_DESCRIP]","[Base_Tarjetas].[SEGMENTO_DESCRIP].&amp;[" &amp; $C$6 &amp; "]",
"[Base_Tarjetas].[SITUACION]","[Base_Tarjetas].[SITUACION].&amp;[" &amp; $C91 &amp; "]",
"[Base_Tarjetas].[TIPO]","[Base_Tarjetas].[TIPO].&amp;[" &amp; $C$1 &amp; "]")/1000,
0)</f>
        <v>0</v>
      </c>
      <c r="AN91" s="8">
        <f>IFERROR(
GETPIVOTDATA("[Base_Tarjetas].[Importe]",TDinamica_R!$A$3,
"[Base_Tarjetas].[PERIODO]","[Base_Tarjetas].[PERIODO].&amp;[" &amp; TEXT(AN$6,"yyyymm") &amp; "]",
"[Base_Tarjetas].[Metrica]","[Base_Tarjetas].[Metrica].&amp;[" &amp; $A91 &amp; "]",
"[Base_Tarjetas].[SEGMENTO_DESCRIP]","[Base_Tarjetas].[SEGMENTO_DESCRIP].&amp;[" &amp; $C$6 &amp; "]",
"[Base_Tarjetas].[SITUACION]","[Base_Tarjetas].[SITUACION].&amp;[" &amp; $C91 &amp; "]",
"[Base_Tarjetas].[TIPO]","[Base_Tarjetas].[TIPO].&amp;[" &amp; $C$1 &amp; "]")/1000,
0)</f>
        <v>0</v>
      </c>
      <c r="AO91" s="8">
        <f>IFERROR(
GETPIVOTDATA("[Base_Tarjetas].[Importe]",TDinamica_R!$A$3,
"[Base_Tarjetas].[PERIODO]","[Base_Tarjetas].[PERIODO].&amp;[" &amp; TEXT(AO$6,"yyyymm") &amp; "]",
"[Base_Tarjetas].[Metrica]","[Base_Tarjetas].[Metrica].&amp;[" &amp; $A91 &amp; "]",
"[Base_Tarjetas].[SEGMENTO_DESCRIP]","[Base_Tarjetas].[SEGMENTO_DESCRIP].&amp;[" &amp; $C$6 &amp; "]",
"[Base_Tarjetas].[SITUACION]","[Base_Tarjetas].[SITUACION].&amp;[" &amp; $C91 &amp; "]",
"[Base_Tarjetas].[TIPO]","[Base_Tarjetas].[TIPO].&amp;[" &amp; $C$1 &amp; "]")/1000,
0)</f>
        <v>0</v>
      </c>
      <c r="AP91" s="8">
        <f>IFERROR(
GETPIVOTDATA("[Base_Tarjetas].[Importe]",TDinamica_R!$A$3,
"[Base_Tarjetas].[PERIODO]","[Base_Tarjetas].[PERIODO].&amp;[" &amp; TEXT(AP$6,"yyyymm") &amp; "]",
"[Base_Tarjetas].[Metrica]","[Base_Tarjetas].[Metrica].&amp;[" &amp; $A91 &amp; "]",
"[Base_Tarjetas].[SEGMENTO_DESCRIP]","[Base_Tarjetas].[SEGMENTO_DESCRIP].&amp;[" &amp; $C$6 &amp; "]",
"[Base_Tarjetas].[SITUACION]","[Base_Tarjetas].[SITUACION].&amp;[" &amp; $C91 &amp; "]",
"[Base_Tarjetas].[TIPO]","[Base_Tarjetas].[TIPO].&amp;[" &amp; $C$1 &amp; "]")/1000,
0)</f>
        <v>0</v>
      </c>
      <c r="AQ91" s="8">
        <f>IFERROR(
GETPIVOTDATA("[Base_Tarjetas].[Importe]",TDinamica_R!$A$3,
"[Base_Tarjetas].[PERIODO]","[Base_Tarjetas].[PERIODO].&amp;[" &amp; TEXT(AQ$6,"yyyymm") &amp; "]",
"[Base_Tarjetas].[Metrica]","[Base_Tarjetas].[Metrica].&amp;[" &amp; $A91 &amp; "]",
"[Base_Tarjetas].[SEGMENTO_DESCRIP]","[Base_Tarjetas].[SEGMENTO_DESCRIP].&amp;[" &amp; $C$6 &amp; "]",
"[Base_Tarjetas].[SITUACION]","[Base_Tarjetas].[SITUACION].&amp;[" &amp; $C91 &amp; "]",
"[Base_Tarjetas].[TIPO]","[Base_Tarjetas].[TIPO].&amp;[" &amp; $C$1 &amp; "]")/1000,
0)</f>
        <v>0</v>
      </c>
      <c r="AR91" s="8">
        <f>IFERROR(
GETPIVOTDATA("[Base_Tarjetas].[Importe]",TDinamica_R!$A$3,
"[Base_Tarjetas].[PERIODO]","[Base_Tarjetas].[PERIODO].&amp;[" &amp; TEXT(AR$6,"yyyymm") &amp; "]",
"[Base_Tarjetas].[Metrica]","[Base_Tarjetas].[Metrica].&amp;[" &amp; $A91 &amp; "]",
"[Base_Tarjetas].[SEGMENTO_DESCRIP]","[Base_Tarjetas].[SEGMENTO_DESCRIP].&amp;[" &amp; $C$6 &amp; "]",
"[Base_Tarjetas].[SITUACION]","[Base_Tarjetas].[SITUACION].&amp;[" &amp; $C91 &amp; "]",
"[Base_Tarjetas].[TIPO]","[Base_Tarjetas].[TIPO].&amp;[" &amp; $C$1 &amp; "]")/1000,
0)</f>
        <v>0</v>
      </c>
      <c r="AS91" s="8">
        <f>IFERROR(
GETPIVOTDATA("[Base_Tarjetas].[Importe]",TDinamica_R!$A$3,
"[Base_Tarjetas].[PERIODO]","[Base_Tarjetas].[PERIODO].&amp;[" &amp; TEXT(AS$6,"yyyymm") &amp; "]",
"[Base_Tarjetas].[Metrica]","[Base_Tarjetas].[Metrica].&amp;[" &amp; $A91 &amp; "]",
"[Base_Tarjetas].[SEGMENTO_DESCRIP]","[Base_Tarjetas].[SEGMENTO_DESCRIP].&amp;[" &amp; $C$6 &amp; "]",
"[Base_Tarjetas].[SITUACION]","[Base_Tarjetas].[SITUACION].&amp;[" &amp; $C91 &amp; "]",
"[Base_Tarjetas].[TIPO]","[Base_Tarjetas].[TIPO].&amp;[" &amp; $C$1 &amp; "]")/1000,
0)</f>
        <v>0</v>
      </c>
      <c r="AT91" s="8">
        <f>IFERROR(
GETPIVOTDATA("[Base_Tarjetas].[Importe]",TDinamica_R!$A$3,
"[Base_Tarjetas].[PERIODO]","[Base_Tarjetas].[PERIODO].&amp;[" &amp; TEXT(AT$6,"yyyymm") &amp; "]",
"[Base_Tarjetas].[Metrica]","[Base_Tarjetas].[Metrica].&amp;[" &amp; $A91 &amp; "]",
"[Base_Tarjetas].[SEGMENTO_DESCRIP]","[Base_Tarjetas].[SEGMENTO_DESCRIP].&amp;[" &amp; $C$6 &amp; "]",
"[Base_Tarjetas].[SITUACION]","[Base_Tarjetas].[SITUACION].&amp;[" &amp; $C91 &amp; "]",
"[Base_Tarjetas].[TIPO]","[Base_Tarjetas].[TIPO].&amp;[" &amp; $C$1 &amp; "]")/1000,
0)</f>
        <v>0</v>
      </c>
      <c r="AU91" s="8">
        <f>IFERROR(
GETPIVOTDATA("[Base_Tarjetas].[Importe]",TDinamica_R!$A$3,
"[Base_Tarjetas].[PERIODO]","[Base_Tarjetas].[PERIODO].&amp;[" &amp; TEXT(AU$6,"yyyymm") &amp; "]",
"[Base_Tarjetas].[Metrica]","[Base_Tarjetas].[Metrica].&amp;[" &amp; $A91 &amp; "]",
"[Base_Tarjetas].[SEGMENTO_DESCRIP]","[Base_Tarjetas].[SEGMENTO_DESCRIP].&amp;[" &amp; $C$6 &amp; "]",
"[Base_Tarjetas].[SITUACION]","[Base_Tarjetas].[SITUACION].&amp;[" &amp; $C91 &amp; "]",
"[Base_Tarjetas].[TIPO]","[Base_Tarjetas].[TIPO].&amp;[" &amp; $C$1 &amp; "]")/1000,
0)</f>
        <v>0</v>
      </c>
      <c r="AV91" s="8">
        <f>IFERROR(
GETPIVOTDATA("[Base_Tarjetas].[Importe]",TDinamica_R!$A$3,
"[Base_Tarjetas].[PERIODO]","[Base_Tarjetas].[PERIODO].&amp;[" &amp; TEXT(AV$6,"yyyymm") &amp; "]",
"[Base_Tarjetas].[Metrica]","[Base_Tarjetas].[Metrica].&amp;[" &amp; $A91 &amp; "]",
"[Base_Tarjetas].[SEGMENTO_DESCRIP]","[Base_Tarjetas].[SEGMENTO_DESCRIP].&amp;[" &amp; $C$6 &amp; "]",
"[Base_Tarjetas].[SITUACION]","[Base_Tarjetas].[SITUACION].&amp;[" &amp; $C91 &amp; "]",
"[Base_Tarjetas].[TIPO]","[Base_Tarjetas].[TIPO].&amp;[" &amp; $C$1 &amp; "]")/1000,
0)</f>
        <v>0</v>
      </c>
      <c r="AW91" s="8">
        <f>IFERROR(
GETPIVOTDATA("[Base_Tarjetas].[Importe]",TDinamica_R!$A$3,
"[Base_Tarjetas].[PERIODO]","[Base_Tarjetas].[PERIODO].&amp;[" &amp; TEXT(AW$6,"yyyymm") &amp; "]",
"[Base_Tarjetas].[Metrica]","[Base_Tarjetas].[Metrica].&amp;[" &amp; $A91 &amp; "]",
"[Base_Tarjetas].[SEGMENTO_DESCRIP]","[Base_Tarjetas].[SEGMENTO_DESCRIP].&amp;[" &amp; $C$6 &amp; "]",
"[Base_Tarjetas].[SITUACION]","[Base_Tarjetas].[SITUACION].&amp;[" &amp; $C91 &amp; "]",
"[Base_Tarjetas].[TIPO]","[Base_Tarjetas].[TIPO].&amp;[" &amp; $C$1 &amp; "]")/1000,
0)</f>
        <v>0</v>
      </c>
      <c r="AX91" s="8">
        <f>IFERROR(
GETPIVOTDATA("[Base_Tarjetas].[Importe]",TDinamica_R!$A$3,
"[Base_Tarjetas].[PERIODO]","[Base_Tarjetas].[PERIODO].&amp;[" &amp; TEXT(AX$6,"yyyymm") &amp; "]",
"[Base_Tarjetas].[Metrica]","[Base_Tarjetas].[Metrica].&amp;[" &amp; $A91 &amp; "]",
"[Base_Tarjetas].[SEGMENTO_DESCRIP]","[Base_Tarjetas].[SEGMENTO_DESCRIP].&amp;[" &amp; $C$6 &amp; "]",
"[Base_Tarjetas].[SITUACION]","[Base_Tarjetas].[SITUACION].&amp;[" &amp; $C91 &amp; "]",
"[Base_Tarjetas].[TIPO]","[Base_Tarjetas].[TIPO].&amp;[" &amp; $C$1 &amp; "]")/1000,
0)</f>
        <v>0</v>
      </c>
      <c r="AY91" s="8">
        <f>IFERROR(
GETPIVOTDATA("[Base_Tarjetas].[Importe]",TDinamica_R!$A$3,
"[Base_Tarjetas].[PERIODO]","[Base_Tarjetas].[PERIODO].&amp;[" &amp; TEXT(AY$6,"yyyymm") &amp; "]",
"[Base_Tarjetas].[Metrica]","[Base_Tarjetas].[Metrica].&amp;[" &amp; $A91 &amp; "]",
"[Base_Tarjetas].[SEGMENTO_DESCRIP]","[Base_Tarjetas].[SEGMENTO_DESCRIP].&amp;[" &amp; $C$6 &amp; "]",
"[Base_Tarjetas].[SITUACION]","[Base_Tarjetas].[SITUACION].&amp;[" &amp; $C91 &amp; "]",
"[Base_Tarjetas].[TIPO]","[Base_Tarjetas].[TIPO].&amp;[" &amp; $C$1 &amp; "]")/1000,
0)</f>
        <v>0</v>
      </c>
      <c r="AZ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TEXT(AZ$6,"yyyymm") &amp; "]"),
0)</f>
        <v>0</v>
      </c>
      <c r="BA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TEXT(BA$6,"yyyymm") &amp; "]"),
0)</f>
        <v>0</v>
      </c>
      <c r="BB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TEXT(BB$6,"yyyymm") &amp; "]"),
0)</f>
        <v>0</v>
      </c>
      <c r="BC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TEXT(BC$6,"yyyymm") &amp; "]"),
0)</f>
        <v>0</v>
      </c>
      <c r="BD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TEXT(BD$6,"yyyymm") &amp; "]"),
0)</f>
        <v>0</v>
      </c>
      <c r="BE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TEXT(BE$6,"yyyymm") &amp; "]"),
0)</f>
        <v>0</v>
      </c>
      <c r="BF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TEXT(BF$6,"yyyymm") &amp; "]"),
0)</f>
        <v>0</v>
      </c>
      <c r="BG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TEXT(BG$6,"yyyymm") &amp; "]"),
0)</f>
        <v>0</v>
      </c>
      <c r="BH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TEXT(BH$6,"yyyymm") &amp; "]"),
0)</f>
        <v>0</v>
      </c>
      <c r="BI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TEXT(BI$6,"yyyymm") &amp; "]"),
0)</f>
        <v>0</v>
      </c>
      <c r="BJ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TEXT(BJ$6,"yyyymm") &amp; "]"),
0)</f>
        <v>0</v>
      </c>
      <c r="BK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TEXT(BK$6,"yyyymm") &amp; "]"),
0)</f>
        <v>0</v>
      </c>
      <c r="BO91" s="24">
        <f t="shared" ref="BO91:BT92" si="179">SUMIFS($D91:$BM91,$D$6:$BM$6,"&gt;="&amp;BO$2,$D$6:$BM$6,"&lt;="&amp;BO$6,$D$5:$BM$5,BO$5)</f>
        <v>0</v>
      </c>
      <c r="BP91" s="24">
        <f t="shared" si="179"/>
        <v>0</v>
      </c>
      <c r="BQ91" s="24">
        <f t="shared" si="179"/>
        <v>0</v>
      </c>
      <c r="BR91" s="24">
        <f t="shared" si="179"/>
        <v>0</v>
      </c>
      <c r="BS91" s="24">
        <f t="shared" si="179"/>
        <v>0</v>
      </c>
      <c r="BT91" s="24">
        <f t="shared" si="179"/>
        <v>0</v>
      </c>
    </row>
    <row r="92" spans="1:72" hidden="1" outlineLevel="1" x14ac:dyDescent="0.25">
      <c r="A92" s="11" t="s">
        <v>44</v>
      </c>
      <c r="C92" s="2" t="s">
        <v>12</v>
      </c>
      <c r="D92" s="8">
        <f>IFERROR(
GETPIVOTDATA("[Base_Tarjetas].[Importe]",TDinamica_R!$A$3,
"[Base_Tarjetas].[PERIODO]","[Base_Tarjetas].[PERIODO].&amp;[" &amp; TEXT(D$6,"yyyymm") &amp; "]",
"[Base_Tarjetas].[Metrica]","[Base_Tarjetas].[Metrica].&amp;[" &amp; $A92 &amp; "]",
"[Base_Tarjetas].[SEGMENTO_DESCRIP]","[Base_Tarjetas].[SEGMENTO_DESCRIP].&amp;[" &amp; $C$6 &amp; "]",
"[Base_Tarjetas].[SITUACION]","[Base_Tarjetas].[SITUACION].&amp;[" &amp; $C92 &amp; "]",
"[Base_Tarjetas].[TIPO]","[Base_Tarjetas].[TIPO].&amp;[" &amp; $C$1 &amp; "]")/1000,
0)</f>
        <v>0</v>
      </c>
      <c r="E92" s="8">
        <f>IFERROR(
GETPIVOTDATA("[Base_Tarjetas].[Importe]",TDinamica_R!$A$3,
"[Base_Tarjetas].[PERIODO]","[Base_Tarjetas].[PERIODO].&amp;[" &amp; TEXT(E$6,"yyyymm") &amp; "]",
"[Base_Tarjetas].[Metrica]","[Base_Tarjetas].[Metrica].&amp;[" &amp; $A92 &amp; "]",
"[Base_Tarjetas].[SEGMENTO_DESCRIP]","[Base_Tarjetas].[SEGMENTO_DESCRIP].&amp;[" &amp; $C$6 &amp; "]",
"[Base_Tarjetas].[SITUACION]","[Base_Tarjetas].[SITUACION].&amp;[" &amp; $C92 &amp; "]",
"[Base_Tarjetas].[TIPO]","[Base_Tarjetas].[TIPO].&amp;[" &amp; $C$1 &amp; "]")/1000,
0)</f>
        <v>0</v>
      </c>
      <c r="F92" s="8">
        <f>IFERROR(
GETPIVOTDATA("[Base_Tarjetas].[Importe]",TDinamica_R!$A$3,
"[Base_Tarjetas].[PERIODO]","[Base_Tarjetas].[PERIODO].&amp;[" &amp; TEXT(F$6,"yyyymm") &amp; "]",
"[Base_Tarjetas].[Metrica]","[Base_Tarjetas].[Metrica].&amp;[" &amp; $A92 &amp; "]",
"[Base_Tarjetas].[SEGMENTO_DESCRIP]","[Base_Tarjetas].[SEGMENTO_DESCRIP].&amp;[" &amp; $C$6 &amp; "]",
"[Base_Tarjetas].[SITUACION]","[Base_Tarjetas].[SITUACION].&amp;[" &amp; $C92 &amp; "]",
"[Base_Tarjetas].[TIPO]","[Base_Tarjetas].[TIPO].&amp;[" &amp; $C$1 &amp; "]")/1000,
0)</f>
        <v>0</v>
      </c>
      <c r="G92" s="8">
        <f>IFERROR(
GETPIVOTDATA("[Base_Tarjetas].[Importe]",TDinamica_R!$A$3,
"[Base_Tarjetas].[PERIODO]","[Base_Tarjetas].[PERIODO].&amp;[" &amp; TEXT(G$6,"yyyymm") &amp; "]",
"[Base_Tarjetas].[Metrica]","[Base_Tarjetas].[Metrica].&amp;[" &amp; $A92 &amp; "]",
"[Base_Tarjetas].[SEGMENTO_DESCRIP]","[Base_Tarjetas].[SEGMENTO_DESCRIP].&amp;[" &amp; $C$6 &amp; "]",
"[Base_Tarjetas].[SITUACION]","[Base_Tarjetas].[SITUACION].&amp;[" &amp; $C92 &amp; "]",
"[Base_Tarjetas].[TIPO]","[Base_Tarjetas].[TIPO].&amp;[" &amp; $C$1 &amp; "]")/1000,
0)</f>
        <v>0</v>
      </c>
      <c r="H92" s="8">
        <f>IFERROR(
GETPIVOTDATA("[Base_Tarjetas].[Importe]",TDinamica_R!$A$3,
"[Base_Tarjetas].[PERIODO]","[Base_Tarjetas].[PERIODO].&amp;[" &amp; TEXT(H$6,"yyyymm") &amp; "]",
"[Base_Tarjetas].[Metrica]","[Base_Tarjetas].[Metrica].&amp;[" &amp; $A92 &amp; "]",
"[Base_Tarjetas].[SEGMENTO_DESCRIP]","[Base_Tarjetas].[SEGMENTO_DESCRIP].&amp;[" &amp; $C$6 &amp; "]",
"[Base_Tarjetas].[SITUACION]","[Base_Tarjetas].[SITUACION].&amp;[" &amp; $C92 &amp; "]",
"[Base_Tarjetas].[TIPO]","[Base_Tarjetas].[TIPO].&amp;[" &amp; $C$1 &amp; "]")/1000,
0)</f>
        <v>0</v>
      </c>
      <c r="I92" s="8">
        <f>IFERROR(
GETPIVOTDATA("[Base_Tarjetas].[Importe]",TDinamica_R!$A$3,
"[Base_Tarjetas].[PERIODO]","[Base_Tarjetas].[PERIODO].&amp;[" &amp; TEXT(I$6,"yyyymm") &amp; "]",
"[Base_Tarjetas].[Metrica]","[Base_Tarjetas].[Metrica].&amp;[" &amp; $A92 &amp; "]",
"[Base_Tarjetas].[SEGMENTO_DESCRIP]","[Base_Tarjetas].[SEGMENTO_DESCRIP].&amp;[" &amp; $C$6 &amp; "]",
"[Base_Tarjetas].[SITUACION]","[Base_Tarjetas].[SITUACION].&amp;[" &amp; $C92 &amp; "]",
"[Base_Tarjetas].[TIPO]","[Base_Tarjetas].[TIPO].&amp;[" &amp; $C$1 &amp; "]")/1000,
0)</f>
        <v>0</v>
      </c>
      <c r="J92" s="8">
        <f>IFERROR(
GETPIVOTDATA("[Base_Tarjetas].[Importe]",TDinamica_R!$A$3,
"[Base_Tarjetas].[PERIODO]","[Base_Tarjetas].[PERIODO].&amp;[" &amp; TEXT(J$6,"yyyymm") &amp; "]",
"[Base_Tarjetas].[Metrica]","[Base_Tarjetas].[Metrica].&amp;[" &amp; $A92 &amp; "]",
"[Base_Tarjetas].[SEGMENTO_DESCRIP]","[Base_Tarjetas].[SEGMENTO_DESCRIP].&amp;[" &amp; $C$6 &amp; "]",
"[Base_Tarjetas].[SITUACION]","[Base_Tarjetas].[SITUACION].&amp;[" &amp; $C92 &amp; "]",
"[Base_Tarjetas].[TIPO]","[Base_Tarjetas].[TIPO].&amp;[" &amp; $C$1 &amp; "]")/1000,
0)</f>
        <v>0</v>
      </c>
      <c r="K92" s="8">
        <f>IFERROR(
GETPIVOTDATA("[Base_Tarjetas].[Importe]",TDinamica_R!$A$3,
"[Base_Tarjetas].[PERIODO]","[Base_Tarjetas].[PERIODO].&amp;[" &amp; TEXT(K$6,"yyyymm") &amp; "]",
"[Base_Tarjetas].[Metrica]","[Base_Tarjetas].[Metrica].&amp;[" &amp; $A92 &amp; "]",
"[Base_Tarjetas].[SEGMENTO_DESCRIP]","[Base_Tarjetas].[SEGMENTO_DESCRIP].&amp;[" &amp; $C$6 &amp; "]",
"[Base_Tarjetas].[SITUACION]","[Base_Tarjetas].[SITUACION].&amp;[" &amp; $C92 &amp; "]",
"[Base_Tarjetas].[TIPO]","[Base_Tarjetas].[TIPO].&amp;[" &amp; $C$1 &amp; "]")/1000,
0)</f>
        <v>0</v>
      </c>
      <c r="L92" s="8">
        <f>IFERROR(
GETPIVOTDATA("[Base_Tarjetas].[Importe]",TDinamica_R!$A$3,
"[Base_Tarjetas].[PERIODO]","[Base_Tarjetas].[PERIODO].&amp;[" &amp; TEXT(L$6,"yyyymm") &amp; "]",
"[Base_Tarjetas].[Metrica]","[Base_Tarjetas].[Metrica].&amp;[" &amp; $A92 &amp; "]",
"[Base_Tarjetas].[SEGMENTO_DESCRIP]","[Base_Tarjetas].[SEGMENTO_DESCRIP].&amp;[" &amp; $C$6 &amp; "]",
"[Base_Tarjetas].[SITUACION]","[Base_Tarjetas].[SITUACION].&amp;[" &amp; $C92 &amp; "]",
"[Base_Tarjetas].[TIPO]","[Base_Tarjetas].[TIPO].&amp;[" &amp; $C$1 &amp; "]")/1000,
0)</f>
        <v>0</v>
      </c>
      <c r="M92" s="8">
        <f>IFERROR(
GETPIVOTDATA("[Base_Tarjetas].[Importe]",TDinamica_R!$A$3,
"[Base_Tarjetas].[PERIODO]","[Base_Tarjetas].[PERIODO].&amp;[" &amp; TEXT(M$6,"yyyymm") &amp; "]",
"[Base_Tarjetas].[Metrica]","[Base_Tarjetas].[Metrica].&amp;[" &amp; $A92 &amp; "]",
"[Base_Tarjetas].[SEGMENTO_DESCRIP]","[Base_Tarjetas].[SEGMENTO_DESCRIP].&amp;[" &amp; $C$6 &amp; "]",
"[Base_Tarjetas].[SITUACION]","[Base_Tarjetas].[SITUACION].&amp;[" &amp; $C92 &amp; "]",
"[Base_Tarjetas].[TIPO]","[Base_Tarjetas].[TIPO].&amp;[" &amp; $C$1 &amp; "]")/1000,
0)</f>
        <v>0</v>
      </c>
      <c r="N92" s="8">
        <f>IFERROR(
GETPIVOTDATA("[Base_Tarjetas].[Importe]",TDinamica_R!$A$3,
"[Base_Tarjetas].[PERIODO]","[Base_Tarjetas].[PERIODO].&amp;[" &amp; TEXT(N$6,"yyyymm") &amp; "]",
"[Base_Tarjetas].[Metrica]","[Base_Tarjetas].[Metrica].&amp;[" &amp; $A92 &amp; "]",
"[Base_Tarjetas].[SEGMENTO_DESCRIP]","[Base_Tarjetas].[SEGMENTO_DESCRIP].&amp;[" &amp; $C$6 &amp; "]",
"[Base_Tarjetas].[SITUACION]","[Base_Tarjetas].[SITUACION].&amp;[" &amp; $C92 &amp; "]",
"[Base_Tarjetas].[TIPO]","[Base_Tarjetas].[TIPO].&amp;[" &amp; $C$1 &amp; "]")/1000,
0)</f>
        <v>0</v>
      </c>
      <c r="O92" s="8">
        <f>IFERROR(
GETPIVOTDATA("[Base_Tarjetas].[Importe]",TDinamica_R!$A$3,
"[Base_Tarjetas].[PERIODO]","[Base_Tarjetas].[PERIODO].&amp;[" &amp; TEXT(O$6,"yyyymm") &amp; "]",
"[Base_Tarjetas].[Metrica]","[Base_Tarjetas].[Metrica].&amp;[" &amp; $A92 &amp; "]",
"[Base_Tarjetas].[SEGMENTO_DESCRIP]","[Base_Tarjetas].[SEGMENTO_DESCRIP].&amp;[" &amp; $C$6 &amp; "]",
"[Base_Tarjetas].[SITUACION]","[Base_Tarjetas].[SITUACION].&amp;[" &amp; $C92 &amp; "]",
"[Base_Tarjetas].[TIPO]","[Base_Tarjetas].[TIPO].&amp;[" &amp; $C$1 &amp; "]")/1000,
0)</f>
        <v>0</v>
      </c>
      <c r="P92" s="8">
        <f>IFERROR(
GETPIVOTDATA("[Base_Tarjetas].[Importe]",TDinamica_R!$A$3,
"[Base_Tarjetas].[PERIODO]","[Base_Tarjetas].[PERIODO].&amp;[" &amp; TEXT(P$6,"yyyymm") &amp; "]",
"[Base_Tarjetas].[Metrica]","[Base_Tarjetas].[Metrica].&amp;[" &amp; $A92 &amp; "]",
"[Base_Tarjetas].[SEGMENTO_DESCRIP]","[Base_Tarjetas].[SEGMENTO_DESCRIP].&amp;[" &amp; $C$6 &amp; "]",
"[Base_Tarjetas].[SITUACION]","[Base_Tarjetas].[SITUACION].&amp;[" &amp; $C92 &amp; "]",
"[Base_Tarjetas].[TIPO]","[Base_Tarjetas].[TIPO].&amp;[" &amp; $C$1 &amp; "]")/1000,
0)</f>
        <v>0</v>
      </c>
      <c r="Q92" s="8">
        <f>IFERROR(
GETPIVOTDATA("[Base_Tarjetas].[Importe]",TDinamica_R!$A$3,
"[Base_Tarjetas].[PERIODO]","[Base_Tarjetas].[PERIODO].&amp;[" &amp; TEXT(Q$6,"yyyymm") &amp; "]",
"[Base_Tarjetas].[Metrica]","[Base_Tarjetas].[Metrica].&amp;[" &amp; $A92 &amp; "]",
"[Base_Tarjetas].[SEGMENTO_DESCRIP]","[Base_Tarjetas].[SEGMENTO_DESCRIP].&amp;[" &amp; $C$6 &amp; "]",
"[Base_Tarjetas].[SITUACION]","[Base_Tarjetas].[SITUACION].&amp;[" &amp; $C92 &amp; "]",
"[Base_Tarjetas].[TIPO]","[Base_Tarjetas].[TIPO].&amp;[" &amp; $C$1 &amp; "]")/1000,
0)</f>
        <v>0</v>
      </c>
      <c r="R92" s="8">
        <f>IFERROR(
GETPIVOTDATA("[Base_Tarjetas].[Importe]",TDinamica_R!$A$3,
"[Base_Tarjetas].[PERIODO]","[Base_Tarjetas].[PERIODO].&amp;[" &amp; TEXT(R$6,"yyyymm") &amp; "]",
"[Base_Tarjetas].[Metrica]","[Base_Tarjetas].[Metrica].&amp;[" &amp; $A92 &amp; "]",
"[Base_Tarjetas].[SEGMENTO_DESCRIP]","[Base_Tarjetas].[SEGMENTO_DESCRIP].&amp;[" &amp; $C$6 &amp; "]",
"[Base_Tarjetas].[SITUACION]","[Base_Tarjetas].[SITUACION].&amp;[" &amp; $C92 &amp; "]",
"[Base_Tarjetas].[TIPO]","[Base_Tarjetas].[TIPO].&amp;[" &amp; $C$1 &amp; "]")/1000,
0)</f>
        <v>0</v>
      </c>
      <c r="S92" s="8">
        <f>IFERROR(
GETPIVOTDATA("[Base_Tarjetas].[Importe]",TDinamica_R!$A$3,
"[Base_Tarjetas].[PERIODO]","[Base_Tarjetas].[PERIODO].&amp;[" &amp; TEXT(S$6,"yyyymm") &amp; "]",
"[Base_Tarjetas].[Metrica]","[Base_Tarjetas].[Metrica].&amp;[" &amp; $A92 &amp; "]",
"[Base_Tarjetas].[SEGMENTO_DESCRIP]","[Base_Tarjetas].[SEGMENTO_DESCRIP].&amp;[" &amp; $C$6 &amp; "]",
"[Base_Tarjetas].[SITUACION]","[Base_Tarjetas].[SITUACION].&amp;[" &amp; $C92 &amp; "]",
"[Base_Tarjetas].[TIPO]","[Base_Tarjetas].[TIPO].&amp;[" &amp; $C$1 &amp; "]")/1000,
0)</f>
        <v>0</v>
      </c>
      <c r="T92" s="8">
        <f>IFERROR(
GETPIVOTDATA("[Base_Tarjetas].[Importe]",TDinamica_R!$A$3,
"[Base_Tarjetas].[PERIODO]","[Base_Tarjetas].[PERIODO].&amp;[" &amp; TEXT(T$6,"yyyymm") &amp; "]",
"[Base_Tarjetas].[Metrica]","[Base_Tarjetas].[Metrica].&amp;[" &amp; $A92 &amp; "]",
"[Base_Tarjetas].[SEGMENTO_DESCRIP]","[Base_Tarjetas].[SEGMENTO_DESCRIP].&amp;[" &amp; $C$6 &amp; "]",
"[Base_Tarjetas].[SITUACION]","[Base_Tarjetas].[SITUACION].&amp;[" &amp; $C92 &amp; "]",
"[Base_Tarjetas].[TIPO]","[Base_Tarjetas].[TIPO].&amp;[" &amp; $C$1 &amp; "]")/1000,
0)</f>
        <v>0</v>
      </c>
      <c r="U92" s="8">
        <f>IFERROR(
GETPIVOTDATA("[Base_Tarjetas].[Importe]",TDinamica_R!$A$3,
"[Base_Tarjetas].[PERIODO]","[Base_Tarjetas].[PERIODO].&amp;[" &amp; TEXT(U$6,"yyyymm") &amp; "]",
"[Base_Tarjetas].[Metrica]","[Base_Tarjetas].[Metrica].&amp;[" &amp; $A92 &amp; "]",
"[Base_Tarjetas].[SEGMENTO_DESCRIP]","[Base_Tarjetas].[SEGMENTO_DESCRIP].&amp;[" &amp; $C$6 &amp; "]",
"[Base_Tarjetas].[SITUACION]","[Base_Tarjetas].[SITUACION].&amp;[" &amp; $C92 &amp; "]",
"[Base_Tarjetas].[TIPO]","[Base_Tarjetas].[TIPO].&amp;[" &amp; $C$1 &amp; "]")/1000,
0)</f>
        <v>0</v>
      </c>
      <c r="V92" s="8">
        <f>IFERROR(
GETPIVOTDATA("[Base_Tarjetas].[Importe]",TDinamica_R!$A$3,
"[Base_Tarjetas].[PERIODO]","[Base_Tarjetas].[PERIODO].&amp;[" &amp; TEXT(V$6,"yyyymm") &amp; "]",
"[Base_Tarjetas].[Metrica]","[Base_Tarjetas].[Metrica].&amp;[" &amp; $A92 &amp; "]",
"[Base_Tarjetas].[SEGMENTO_DESCRIP]","[Base_Tarjetas].[SEGMENTO_DESCRIP].&amp;[" &amp; $C$6 &amp; "]",
"[Base_Tarjetas].[SITUACION]","[Base_Tarjetas].[SITUACION].&amp;[" &amp; $C92 &amp; "]",
"[Base_Tarjetas].[TIPO]","[Base_Tarjetas].[TIPO].&amp;[" &amp; $C$1 &amp; "]")/1000,
0)</f>
        <v>0</v>
      </c>
      <c r="W92" s="8">
        <f>IFERROR(
GETPIVOTDATA("[Base_Tarjetas].[Importe]",TDinamica_R!$A$3,
"[Base_Tarjetas].[PERIODO]","[Base_Tarjetas].[PERIODO].&amp;[" &amp; TEXT(W$6,"yyyymm") &amp; "]",
"[Base_Tarjetas].[Metrica]","[Base_Tarjetas].[Metrica].&amp;[" &amp; $A92 &amp; "]",
"[Base_Tarjetas].[SEGMENTO_DESCRIP]","[Base_Tarjetas].[SEGMENTO_DESCRIP].&amp;[" &amp; $C$6 &amp; "]",
"[Base_Tarjetas].[SITUACION]","[Base_Tarjetas].[SITUACION].&amp;[" &amp; $C92 &amp; "]",
"[Base_Tarjetas].[TIPO]","[Base_Tarjetas].[TIPO].&amp;[" &amp; $C$1 &amp; "]")/1000,
0)</f>
        <v>0</v>
      </c>
      <c r="X92" s="8">
        <f>IFERROR(
GETPIVOTDATA("[Base_Tarjetas].[Importe]",TDinamica_R!$A$3,
"[Base_Tarjetas].[PERIODO]","[Base_Tarjetas].[PERIODO].&amp;[" &amp; TEXT(X$6,"yyyymm") &amp; "]",
"[Base_Tarjetas].[Metrica]","[Base_Tarjetas].[Metrica].&amp;[" &amp; $A92 &amp; "]",
"[Base_Tarjetas].[SEGMENTO_DESCRIP]","[Base_Tarjetas].[SEGMENTO_DESCRIP].&amp;[" &amp; $C$6 &amp; "]",
"[Base_Tarjetas].[SITUACION]","[Base_Tarjetas].[SITUACION].&amp;[" &amp; $C92 &amp; "]",
"[Base_Tarjetas].[TIPO]","[Base_Tarjetas].[TIPO].&amp;[" &amp; $C$1 &amp; "]")/1000,
0)</f>
        <v>0</v>
      </c>
      <c r="Y92" s="8">
        <f>IFERROR(
GETPIVOTDATA("[Base_Tarjetas].[Importe]",TDinamica_R!$A$3,
"[Base_Tarjetas].[PERIODO]","[Base_Tarjetas].[PERIODO].&amp;[" &amp; TEXT(Y$6,"yyyymm") &amp; "]",
"[Base_Tarjetas].[Metrica]","[Base_Tarjetas].[Metrica].&amp;[" &amp; $A92 &amp; "]",
"[Base_Tarjetas].[SEGMENTO_DESCRIP]","[Base_Tarjetas].[SEGMENTO_DESCRIP].&amp;[" &amp; $C$6 &amp; "]",
"[Base_Tarjetas].[SITUACION]","[Base_Tarjetas].[SITUACION].&amp;[" &amp; $C92 &amp; "]",
"[Base_Tarjetas].[TIPO]","[Base_Tarjetas].[TIPO].&amp;[" &amp; $C$1 &amp; "]")/1000,
0)</f>
        <v>0</v>
      </c>
      <c r="Z92" s="8">
        <f>IFERROR(
GETPIVOTDATA("[Base_Tarjetas].[Importe]",TDinamica_R!$A$3,
"[Base_Tarjetas].[PERIODO]","[Base_Tarjetas].[PERIODO].&amp;[" &amp; TEXT(Z$6,"yyyymm") &amp; "]",
"[Base_Tarjetas].[Metrica]","[Base_Tarjetas].[Metrica].&amp;[" &amp; $A92 &amp; "]",
"[Base_Tarjetas].[SEGMENTO_DESCRIP]","[Base_Tarjetas].[SEGMENTO_DESCRIP].&amp;[" &amp; $C$6 &amp; "]",
"[Base_Tarjetas].[SITUACION]","[Base_Tarjetas].[SITUACION].&amp;[" &amp; $C92 &amp; "]",
"[Base_Tarjetas].[TIPO]","[Base_Tarjetas].[TIPO].&amp;[" &amp; $C$1 &amp; "]")/1000,
0)</f>
        <v>0</v>
      </c>
      <c r="AA92" s="8">
        <f>IFERROR(
GETPIVOTDATA("[Base_Tarjetas].[Importe]",TDinamica_R!$A$3,
"[Base_Tarjetas].[PERIODO]","[Base_Tarjetas].[PERIODO].&amp;[" &amp; TEXT(AA$6,"yyyymm") &amp; "]",
"[Base_Tarjetas].[Metrica]","[Base_Tarjetas].[Metrica].&amp;[" &amp; $A92 &amp; "]",
"[Base_Tarjetas].[SEGMENTO_DESCRIP]","[Base_Tarjetas].[SEGMENTO_DESCRIP].&amp;[" &amp; $C$6 &amp; "]",
"[Base_Tarjetas].[SITUACION]","[Base_Tarjetas].[SITUACION].&amp;[" &amp; $C92 &amp; "]",
"[Base_Tarjetas].[TIPO]","[Base_Tarjetas].[TIPO].&amp;[" &amp; $C$1 &amp; "]")/1000,
0)</f>
        <v>0</v>
      </c>
      <c r="AB92" s="8">
        <f>IFERROR(
GETPIVOTDATA("[Base_Tarjetas].[Importe]",TDinamica_R!$A$3,
"[Base_Tarjetas].[PERIODO]","[Base_Tarjetas].[PERIODO].&amp;[" &amp; TEXT(AB$6,"yyyymm") &amp; "]",
"[Base_Tarjetas].[Metrica]","[Base_Tarjetas].[Metrica].&amp;[" &amp; $A92 &amp; "]",
"[Base_Tarjetas].[SEGMENTO_DESCRIP]","[Base_Tarjetas].[SEGMENTO_DESCRIP].&amp;[" &amp; $C$6 &amp; "]",
"[Base_Tarjetas].[SITUACION]","[Base_Tarjetas].[SITUACION].&amp;[" &amp; $C92 &amp; "]",
"[Base_Tarjetas].[TIPO]","[Base_Tarjetas].[TIPO].&amp;[" &amp; $C$1 &amp; "]")/1000,
0)</f>
        <v>0</v>
      </c>
      <c r="AC92" s="8">
        <f>IFERROR(
GETPIVOTDATA("[Base_Tarjetas].[Importe]",TDinamica_R!$A$3,
"[Base_Tarjetas].[PERIODO]","[Base_Tarjetas].[PERIODO].&amp;[" &amp; TEXT(AC$6,"yyyymm") &amp; "]",
"[Base_Tarjetas].[Metrica]","[Base_Tarjetas].[Metrica].&amp;[" &amp; $A92 &amp; "]",
"[Base_Tarjetas].[SEGMENTO_DESCRIP]","[Base_Tarjetas].[SEGMENTO_DESCRIP].&amp;[" &amp; $C$6 &amp; "]",
"[Base_Tarjetas].[SITUACION]","[Base_Tarjetas].[SITUACION].&amp;[" &amp; $C92 &amp; "]",
"[Base_Tarjetas].[TIPO]","[Base_Tarjetas].[TIPO].&amp;[" &amp; $C$1 &amp; "]")/1000,
0)</f>
        <v>0</v>
      </c>
      <c r="AD92" s="8">
        <f>IFERROR(
GETPIVOTDATA("[Base_Tarjetas].[Importe]",TDinamica_R!$A$3,
"[Base_Tarjetas].[PERIODO]","[Base_Tarjetas].[PERIODO].&amp;[" &amp; TEXT(AD$6,"yyyymm") &amp; "]",
"[Base_Tarjetas].[Metrica]","[Base_Tarjetas].[Metrica].&amp;[" &amp; $A92 &amp; "]",
"[Base_Tarjetas].[SEGMENTO_DESCRIP]","[Base_Tarjetas].[SEGMENTO_DESCRIP].&amp;[" &amp; $C$6 &amp; "]",
"[Base_Tarjetas].[SITUACION]","[Base_Tarjetas].[SITUACION].&amp;[" &amp; $C92 &amp; "]",
"[Base_Tarjetas].[TIPO]","[Base_Tarjetas].[TIPO].&amp;[" &amp; $C$1 &amp; "]")/1000,
0)</f>
        <v>0</v>
      </c>
      <c r="AE92" s="8">
        <f>IFERROR(
GETPIVOTDATA("[Base_Tarjetas].[Importe]",TDinamica_R!$A$3,
"[Base_Tarjetas].[PERIODO]","[Base_Tarjetas].[PERIODO].&amp;[" &amp; TEXT(AE$6,"yyyymm") &amp; "]",
"[Base_Tarjetas].[Metrica]","[Base_Tarjetas].[Metrica].&amp;[" &amp; $A92 &amp; "]",
"[Base_Tarjetas].[SEGMENTO_DESCRIP]","[Base_Tarjetas].[SEGMENTO_DESCRIP].&amp;[" &amp; $C$6 &amp; "]",
"[Base_Tarjetas].[SITUACION]","[Base_Tarjetas].[SITUACION].&amp;[" &amp; $C92 &amp; "]",
"[Base_Tarjetas].[TIPO]","[Base_Tarjetas].[TIPO].&amp;[" &amp; $C$1 &amp; "]")/1000,
0)</f>
        <v>0</v>
      </c>
      <c r="AF92" s="8">
        <f>IFERROR(
GETPIVOTDATA("[Base_Tarjetas].[Importe]",TDinamica_R!$A$3,
"[Base_Tarjetas].[PERIODO]","[Base_Tarjetas].[PERIODO].&amp;[" &amp; TEXT(AF$6,"yyyymm") &amp; "]",
"[Base_Tarjetas].[Metrica]","[Base_Tarjetas].[Metrica].&amp;[" &amp; $A92 &amp; "]",
"[Base_Tarjetas].[SEGMENTO_DESCRIP]","[Base_Tarjetas].[SEGMENTO_DESCRIP].&amp;[" &amp; $C$6 &amp; "]",
"[Base_Tarjetas].[SITUACION]","[Base_Tarjetas].[SITUACION].&amp;[" &amp; $C92 &amp; "]",
"[Base_Tarjetas].[TIPO]","[Base_Tarjetas].[TIPO].&amp;[" &amp; $C$1 &amp; "]")/1000,
0)</f>
        <v>0</v>
      </c>
      <c r="AG92" s="8">
        <f>IFERROR(
GETPIVOTDATA("[Base_Tarjetas].[Importe]",TDinamica_R!$A$3,
"[Base_Tarjetas].[PERIODO]","[Base_Tarjetas].[PERIODO].&amp;[" &amp; TEXT(AG$6,"yyyymm") &amp; "]",
"[Base_Tarjetas].[Metrica]","[Base_Tarjetas].[Metrica].&amp;[" &amp; $A92 &amp; "]",
"[Base_Tarjetas].[SEGMENTO_DESCRIP]","[Base_Tarjetas].[SEGMENTO_DESCRIP].&amp;[" &amp; $C$6 &amp; "]",
"[Base_Tarjetas].[SITUACION]","[Base_Tarjetas].[SITUACION].&amp;[" &amp; $C92 &amp; "]",
"[Base_Tarjetas].[TIPO]","[Base_Tarjetas].[TIPO].&amp;[" &amp; $C$1 &amp; "]")/1000,
0)</f>
        <v>0</v>
      </c>
      <c r="AH92" s="8">
        <f>IFERROR(
GETPIVOTDATA("[Base_Tarjetas].[Importe]",TDinamica_R!$A$3,
"[Base_Tarjetas].[PERIODO]","[Base_Tarjetas].[PERIODO].&amp;[" &amp; TEXT(AH$6,"yyyymm") &amp; "]",
"[Base_Tarjetas].[Metrica]","[Base_Tarjetas].[Metrica].&amp;[" &amp; $A92 &amp; "]",
"[Base_Tarjetas].[SEGMENTO_DESCRIP]","[Base_Tarjetas].[SEGMENTO_DESCRIP].&amp;[" &amp; $C$6 &amp; "]",
"[Base_Tarjetas].[SITUACION]","[Base_Tarjetas].[SITUACION].&amp;[" &amp; $C92 &amp; "]",
"[Base_Tarjetas].[TIPO]","[Base_Tarjetas].[TIPO].&amp;[" &amp; $C$1 &amp; "]")/1000,
0)</f>
        <v>0</v>
      </c>
      <c r="AI92" s="8">
        <f>IFERROR(
GETPIVOTDATA("[Base_Tarjetas].[Importe]",TDinamica_R!$A$3,
"[Base_Tarjetas].[PERIODO]","[Base_Tarjetas].[PERIODO].&amp;[" &amp; TEXT(AI$6,"yyyymm") &amp; "]",
"[Base_Tarjetas].[Metrica]","[Base_Tarjetas].[Metrica].&amp;[" &amp; $A92 &amp; "]",
"[Base_Tarjetas].[SEGMENTO_DESCRIP]","[Base_Tarjetas].[SEGMENTO_DESCRIP].&amp;[" &amp; $C$6 &amp; "]",
"[Base_Tarjetas].[SITUACION]","[Base_Tarjetas].[SITUACION].&amp;[" &amp; $C92 &amp; "]",
"[Base_Tarjetas].[TIPO]","[Base_Tarjetas].[TIPO].&amp;[" &amp; $C$1 &amp; "]")/1000,
0)</f>
        <v>0</v>
      </c>
      <c r="AJ92" s="8">
        <f>IFERROR(
GETPIVOTDATA("[Base_Tarjetas].[Importe]",TDinamica_R!$A$3,
"[Base_Tarjetas].[PERIODO]","[Base_Tarjetas].[PERIODO].&amp;[" &amp; TEXT(AJ$6,"yyyymm") &amp; "]",
"[Base_Tarjetas].[Metrica]","[Base_Tarjetas].[Metrica].&amp;[" &amp; $A92 &amp; "]",
"[Base_Tarjetas].[SEGMENTO_DESCRIP]","[Base_Tarjetas].[SEGMENTO_DESCRIP].&amp;[" &amp; $C$6 &amp; "]",
"[Base_Tarjetas].[SITUACION]","[Base_Tarjetas].[SITUACION].&amp;[" &amp; $C92 &amp; "]",
"[Base_Tarjetas].[TIPO]","[Base_Tarjetas].[TIPO].&amp;[" &amp; $C$1 &amp; "]")/1000,
0)</f>
        <v>0</v>
      </c>
      <c r="AK92" s="8">
        <f>IFERROR(
GETPIVOTDATA("[Base_Tarjetas].[Importe]",TDinamica_R!$A$3,
"[Base_Tarjetas].[PERIODO]","[Base_Tarjetas].[PERIODO].&amp;[" &amp; TEXT(AK$6,"yyyymm") &amp; "]",
"[Base_Tarjetas].[Metrica]","[Base_Tarjetas].[Metrica].&amp;[" &amp; $A92 &amp; "]",
"[Base_Tarjetas].[SEGMENTO_DESCRIP]","[Base_Tarjetas].[SEGMENTO_DESCRIP].&amp;[" &amp; $C$6 &amp; "]",
"[Base_Tarjetas].[SITUACION]","[Base_Tarjetas].[SITUACION].&amp;[" &amp; $C92 &amp; "]",
"[Base_Tarjetas].[TIPO]","[Base_Tarjetas].[TIPO].&amp;[" &amp; $C$1 &amp; "]")/1000,
0)</f>
        <v>0</v>
      </c>
      <c r="AL92" s="8">
        <f>IFERROR(
GETPIVOTDATA("[Base_Tarjetas].[Importe]",TDinamica_R!$A$3,
"[Base_Tarjetas].[PERIODO]","[Base_Tarjetas].[PERIODO].&amp;[" &amp; TEXT(AL$6,"yyyymm") &amp; "]",
"[Base_Tarjetas].[Metrica]","[Base_Tarjetas].[Metrica].&amp;[" &amp; $A92 &amp; "]",
"[Base_Tarjetas].[SEGMENTO_DESCRIP]","[Base_Tarjetas].[SEGMENTO_DESCRIP].&amp;[" &amp; $C$6 &amp; "]",
"[Base_Tarjetas].[SITUACION]","[Base_Tarjetas].[SITUACION].&amp;[" &amp; $C92 &amp; "]",
"[Base_Tarjetas].[TIPO]","[Base_Tarjetas].[TIPO].&amp;[" &amp; $C$1 &amp; "]")/1000,
0)</f>
        <v>0</v>
      </c>
      <c r="AM92" s="8">
        <f>IFERROR(
GETPIVOTDATA("[Base_Tarjetas].[Importe]",TDinamica_R!$A$3,
"[Base_Tarjetas].[PERIODO]","[Base_Tarjetas].[PERIODO].&amp;[" &amp; TEXT(AM$6,"yyyymm") &amp; "]",
"[Base_Tarjetas].[Metrica]","[Base_Tarjetas].[Metrica].&amp;[" &amp; $A92 &amp; "]",
"[Base_Tarjetas].[SEGMENTO_DESCRIP]","[Base_Tarjetas].[SEGMENTO_DESCRIP].&amp;[" &amp; $C$6 &amp; "]",
"[Base_Tarjetas].[SITUACION]","[Base_Tarjetas].[SITUACION].&amp;[" &amp; $C92 &amp; "]",
"[Base_Tarjetas].[TIPO]","[Base_Tarjetas].[TIPO].&amp;[" &amp; $C$1 &amp; "]")/1000,
0)</f>
        <v>0</v>
      </c>
      <c r="AN92" s="8">
        <f>IFERROR(
GETPIVOTDATA("[Base_Tarjetas].[Importe]",TDinamica_R!$A$3,
"[Base_Tarjetas].[PERIODO]","[Base_Tarjetas].[PERIODO].&amp;[" &amp; TEXT(AN$6,"yyyymm") &amp; "]",
"[Base_Tarjetas].[Metrica]","[Base_Tarjetas].[Metrica].&amp;[" &amp; $A92 &amp; "]",
"[Base_Tarjetas].[SEGMENTO_DESCRIP]","[Base_Tarjetas].[SEGMENTO_DESCRIP].&amp;[" &amp; $C$6 &amp; "]",
"[Base_Tarjetas].[SITUACION]","[Base_Tarjetas].[SITUACION].&amp;[" &amp; $C92 &amp; "]",
"[Base_Tarjetas].[TIPO]","[Base_Tarjetas].[TIPO].&amp;[" &amp; $C$1 &amp; "]")/1000,
0)</f>
        <v>0</v>
      </c>
      <c r="AO92" s="8">
        <f>IFERROR(
GETPIVOTDATA("[Base_Tarjetas].[Importe]",TDinamica_R!$A$3,
"[Base_Tarjetas].[PERIODO]","[Base_Tarjetas].[PERIODO].&amp;[" &amp; TEXT(AO$6,"yyyymm") &amp; "]",
"[Base_Tarjetas].[Metrica]","[Base_Tarjetas].[Metrica].&amp;[" &amp; $A92 &amp; "]",
"[Base_Tarjetas].[SEGMENTO_DESCRIP]","[Base_Tarjetas].[SEGMENTO_DESCRIP].&amp;[" &amp; $C$6 &amp; "]",
"[Base_Tarjetas].[SITUACION]","[Base_Tarjetas].[SITUACION].&amp;[" &amp; $C92 &amp; "]",
"[Base_Tarjetas].[TIPO]","[Base_Tarjetas].[TIPO].&amp;[" &amp; $C$1 &amp; "]")/1000,
0)</f>
        <v>0</v>
      </c>
      <c r="AP92" s="8">
        <f>IFERROR(
GETPIVOTDATA("[Base_Tarjetas].[Importe]",TDinamica_R!$A$3,
"[Base_Tarjetas].[PERIODO]","[Base_Tarjetas].[PERIODO].&amp;[" &amp; TEXT(AP$6,"yyyymm") &amp; "]",
"[Base_Tarjetas].[Metrica]","[Base_Tarjetas].[Metrica].&amp;[" &amp; $A92 &amp; "]",
"[Base_Tarjetas].[SEGMENTO_DESCRIP]","[Base_Tarjetas].[SEGMENTO_DESCRIP].&amp;[" &amp; $C$6 &amp; "]",
"[Base_Tarjetas].[SITUACION]","[Base_Tarjetas].[SITUACION].&amp;[" &amp; $C92 &amp; "]",
"[Base_Tarjetas].[TIPO]","[Base_Tarjetas].[TIPO].&amp;[" &amp; $C$1 &amp; "]")/1000,
0)</f>
        <v>0</v>
      </c>
      <c r="AQ92" s="8">
        <f>IFERROR(
GETPIVOTDATA("[Base_Tarjetas].[Importe]",TDinamica_R!$A$3,
"[Base_Tarjetas].[PERIODO]","[Base_Tarjetas].[PERIODO].&amp;[" &amp; TEXT(AQ$6,"yyyymm") &amp; "]",
"[Base_Tarjetas].[Metrica]","[Base_Tarjetas].[Metrica].&amp;[" &amp; $A92 &amp; "]",
"[Base_Tarjetas].[SEGMENTO_DESCRIP]","[Base_Tarjetas].[SEGMENTO_DESCRIP].&amp;[" &amp; $C$6 &amp; "]",
"[Base_Tarjetas].[SITUACION]","[Base_Tarjetas].[SITUACION].&amp;[" &amp; $C92 &amp; "]",
"[Base_Tarjetas].[TIPO]","[Base_Tarjetas].[TIPO].&amp;[" &amp; $C$1 &amp; "]")/1000,
0)</f>
        <v>0</v>
      </c>
      <c r="AR92" s="8">
        <f>IFERROR(
GETPIVOTDATA("[Base_Tarjetas].[Importe]",TDinamica_R!$A$3,
"[Base_Tarjetas].[PERIODO]","[Base_Tarjetas].[PERIODO].&amp;[" &amp; TEXT(AR$6,"yyyymm") &amp; "]",
"[Base_Tarjetas].[Metrica]","[Base_Tarjetas].[Metrica].&amp;[" &amp; $A92 &amp; "]",
"[Base_Tarjetas].[SEGMENTO_DESCRIP]","[Base_Tarjetas].[SEGMENTO_DESCRIP].&amp;[" &amp; $C$6 &amp; "]",
"[Base_Tarjetas].[SITUACION]","[Base_Tarjetas].[SITUACION].&amp;[" &amp; $C92 &amp; "]",
"[Base_Tarjetas].[TIPO]","[Base_Tarjetas].[TIPO].&amp;[" &amp; $C$1 &amp; "]")/1000,
0)</f>
        <v>0</v>
      </c>
      <c r="AS92" s="8">
        <f>IFERROR(
GETPIVOTDATA("[Base_Tarjetas].[Importe]",TDinamica_R!$A$3,
"[Base_Tarjetas].[PERIODO]","[Base_Tarjetas].[PERIODO].&amp;[" &amp; TEXT(AS$6,"yyyymm") &amp; "]",
"[Base_Tarjetas].[Metrica]","[Base_Tarjetas].[Metrica].&amp;[" &amp; $A92 &amp; "]",
"[Base_Tarjetas].[SEGMENTO_DESCRIP]","[Base_Tarjetas].[SEGMENTO_DESCRIP].&amp;[" &amp; $C$6 &amp; "]",
"[Base_Tarjetas].[SITUACION]","[Base_Tarjetas].[SITUACION].&amp;[" &amp; $C92 &amp; "]",
"[Base_Tarjetas].[TIPO]","[Base_Tarjetas].[TIPO].&amp;[" &amp; $C$1 &amp; "]")/1000,
0)</f>
        <v>0</v>
      </c>
      <c r="AT92" s="8">
        <f>IFERROR(
GETPIVOTDATA("[Base_Tarjetas].[Importe]",TDinamica_R!$A$3,
"[Base_Tarjetas].[PERIODO]","[Base_Tarjetas].[PERIODO].&amp;[" &amp; TEXT(AT$6,"yyyymm") &amp; "]",
"[Base_Tarjetas].[Metrica]","[Base_Tarjetas].[Metrica].&amp;[" &amp; $A92 &amp; "]",
"[Base_Tarjetas].[SEGMENTO_DESCRIP]","[Base_Tarjetas].[SEGMENTO_DESCRIP].&amp;[" &amp; $C$6 &amp; "]",
"[Base_Tarjetas].[SITUACION]","[Base_Tarjetas].[SITUACION].&amp;[" &amp; $C92 &amp; "]",
"[Base_Tarjetas].[TIPO]","[Base_Tarjetas].[TIPO].&amp;[" &amp; $C$1 &amp; "]")/1000,
0)</f>
        <v>0</v>
      </c>
      <c r="AU92" s="8">
        <f>IFERROR(
GETPIVOTDATA("[Base_Tarjetas].[Importe]",TDinamica_R!$A$3,
"[Base_Tarjetas].[PERIODO]","[Base_Tarjetas].[PERIODO].&amp;[" &amp; TEXT(AU$6,"yyyymm") &amp; "]",
"[Base_Tarjetas].[Metrica]","[Base_Tarjetas].[Metrica].&amp;[" &amp; $A92 &amp; "]",
"[Base_Tarjetas].[SEGMENTO_DESCRIP]","[Base_Tarjetas].[SEGMENTO_DESCRIP].&amp;[" &amp; $C$6 &amp; "]",
"[Base_Tarjetas].[SITUACION]","[Base_Tarjetas].[SITUACION].&amp;[" &amp; $C92 &amp; "]",
"[Base_Tarjetas].[TIPO]","[Base_Tarjetas].[TIPO].&amp;[" &amp; $C$1 &amp; "]")/1000,
0)</f>
        <v>0</v>
      </c>
      <c r="AV92" s="8">
        <f>IFERROR(
GETPIVOTDATA("[Base_Tarjetas].[Importe]",TDinamica_R!$A$3,
"[Base_Tarjetas].[PERIODO]","[Base_Tarjetas].[PERIODO].&amp;[" &amp; TEXT(AV$6,"yyyymm") &amp; "]",
"[Base_Tarjetas].[Metrica]","[Base_Tarjetas].[Metrica].&amp;[" &amp; $A92 &amp; "]",
"[Base_Tarjetas].[SEGMENTO_DESCRIP]","[Base_Tarjetas].[SEGMENTO_DESCRIP].&amp;[" &amp; $C$6 &amp; "]",
"[Base_Tarjetas].[SITUACION]","[Base_Tarjetas].[SITUACION].&amp;[" &amp; $C92 &amp; "]",
"[Base_Tarjetas].[TIPO]","[Base_Tarjetas].[TIPO].&amp;[" &amp; $C$1 &amp; "]")/1000,
0)</f>
        <v>0</v>
      </c>
      <c r="AW92" s="8">
        <f>IFERROR(
GETPIVOTDATA("[Base_Tarjetas].[Importe]",TDinamica_R!$A$3,
"[Base_Tarjetas].[PERIODO]","[Base_Tarjetas].[PERIODO].&amp;[" &amp; TEXT(AW$6,"yyyymm") &amp; "]",
"[Base_Tarjetas].[Metrica]","[Base_Tarjetas].[Metrica].&amp;[" &amp; $A92 &amp; "]",
"[Base_Tarjetas].[SEGMENTO_DESCRIP]","[Base_Tarjetas].[SEGMENTO_DESCRIP].&amp;[" &amp; $C$6 &amp; "]",
"[Base_Tarjetas].[SITUACION]","[Base_Tarjetas].[SITUACION].&amp;[" &amp; $C92 &amp; "]",
"[Base_Tarjetas].[TIPO]","[Base_Tarjetas].[TIPO].&amp;[" &amp; $C$1 &amp; "]")/1000,
0)</f>
        <v>0</v>
      </c>
      <c r="AX92" s="8">
        <f>IFERROR(
GETPIVOTDATA("[Base_Tarjetas].[Importe]",TDinamica_R!$A$3,
"[Base_Tarjetas].[PERIODO]","[Base_Tarjetas].[PERIODO].&amp;[" &amp; TEXT(AX$6,"yyyymm") &amp; "]",
"[Base_Tarjetas].[Metrica]","[Base_Tarjetas].[Metrica].&amp;[" &amp; $A92 &amp; "]",
"[Base_Tarjetas].[SEGMENTO_DESCRIP]","[Base_Tarjetas].[SEGMENTO_DESCRIP].&amp;[" &amp; $C$6 &amp; "]",
"[Base_Tarjetas].[SITUACION]","[Base_Tarjetas].[SITUACION].&amp;[" &amp; $C92 &amp; "]",
"[Base_Tarjetas].[TIPO]","[Base_Tarjetas].[TIPO].&amp;[" &amp; $C$1 &amp; "]")/1000,
0)</f>
        <v>0</v>
      </c>
      <c r="AY92" s="8">
        <f>IFERROR(
GETPIVOTDATA("[Base_Tarjetas].[Importe]",TDinamica_R!$A$3,
"[Base_Tarjetas].[PERIODO]","[Base_Tarjetas].[PERIODO].&amp;[" &amp; TEXT(AY$6,"yyyymm") &amp; "]",
"[Base_Tarjetas].[Metrica]","[Base_Tarjetas].[Metrica].&amp;[" &amp; $A92 &amp; "]",
"[Base_Tarjetas].[SEGMENTO_DESCRIP]","[Base_Tarjetas].[SEGMENTO_DESCRIP].&amp;[" &amp; $C$6 &amp; "]",
"[Base_Tarjetas].[SITUACION]","[Base_Tarjetas].[SITUACION].&amp;[" &amp; $C92 &amp; "]",
"[Base_Tarjetas].[TIPO]","[Base_Tarjetas].[TIPO].&amp;[" &amp; $C$1 &amp; "]")/1000,
0)</f>
        <v>0</v>
      </c>
      <c r="AZ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TEXT(AZ$6,"yyyymm") &amp; "]"),
0)</f>
        <v>-449.40292607884066</v>
      </c>
      <c r="BA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TEXT(BA$6,"yyyymm") &amp; "]"),
0)</f>
        <v>-450.63036288927589</v>
      </c>
      <c r="BB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TEXT(BB$6,"yyyymm") &amp; "]"),
0)</f>
        <v>-478.8548008986827</v>
      </c>
      <c r="BC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TEXT(BC$6,"yyyymm") &amp; "]"),
0)</f>
        <v>-447.96925320002754</v>
      </c>
      <c r="BD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TEXT(BD$6,"yyyymm") &amp; "]"),
0)</f>
        <v>-448.95223643990448</v>
      </c>
      <c r="BE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TEXT(BE$6,"yyyymm") &amp; "]"),
0)</f>
        <v>-481.16822876577351</v>
      </c>
      <c r="BF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TEXT(BF$6,"yyyymm") &amp; "]"),
0)</f>
        <v>-414.56757297744275</v>
      </c>
      <c r="BG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TEXT(BG$6,"yyyymm") &amp; "]"),
0)</f>
        <v>-419.18717310887632</v>
      </c>
      <c r="BH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TEXT(BH$6,"yyyymm") &amp; "]"),
0)</f>
        <v>-441.74463614881046</v>
      </c>
      <c r="BI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TEXT(BI$6,"yyyymm") &amp; "]"),
0)</f>
        <v>-438.71243142963527</v>
      </c>
      <c r="BJ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TEXT(BJ$6,"yyyymm") &amp; "]"),
0)</f>
        <v>-438.71243142963527</v>
      </c>
      <c r="BK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TEXT(BK$6,"yyyymm") &amp; "]"),
0)</f>
        <v>-466.04360350586416</v>
      </c>
      <c r="BO92" s="24">
        <f t="shared" si="179"/>
        <v>0</v>
      </c>
      <c r="BP92" s="24">
        <f t="shared" si="179"/>
        <v>-1378.8880898667992</v>
      </c>
      <c r="BQ92" s="24">
        <f t="shared" si="179"/>
        <v>0</v>
      </c>
      <c r="BR92" s="24">
        <f t="shared" si="179"/>
        <v>0</v>
      </c>
      <c r="BS92" s="24">
        <f t="shared" si="179"/>
        <v>0</v>
      </c>
      <c r="BT92" s="24">
        <f t="shared" si="179"/>
        <v>0</v>
      </c>
    </row>
    <row r="93" spans="1:72" collapsed="1" x14ac:dyDescent="0.25">
      <c r="C93" s="3" t="s">
        <v>44</v>
      </c>
      <c r="D93" s="10">
        <f>SUM(D91:D92)</f>
        <v>0</v>
      </c>
      <c r="E93" s="10">
        <f t="shared" ref="E93:AY93" si="180">SUM(E91:E92)</f>
        <v>0</v>
      </c>
      <c r="F93" s="10">
        <f t="shared" si="180"/>
        <v>0</v>
      </c>
      <c r="G93" s="10">
        <f t="shared" si="180"/>
        <v>0</v>
      </c>
      <c r="H93" s="10">
        <f t="shared" si="180"/>
        <v>0</v>
      </c>
      <c r="I93" s="10">
        <f t="shared" si="180"/>
        <v>0</v>
      </c>
      <c r="J93" s="10">
        <f t="shared" si="180"/>
        <v>0</v>
      </c>
      <c r="K93" s="10">
        <f t="shared" si="180"/>
        <v>0</v>
      </c>
      <c r="L93" s="10">
        <f t="shared" si="180"/>
        <v>0</v>
      </c>
      <c r="M93" s="10">
        <f t="shared" si="180"/>
        <v>0</v>
      </c>
      <c r="N93" s="10">
        <f t="shared" si="180"/>
        <v>0</v>
      </c>
      <c r="O93" s="10">
        <f t="shared" si="180"/>
        <v>0</v>
      </c>
      <c r="P93" s="10">
        <f t="shared" si="180"/>
        <v>0</v>
      </c>
      <c r="Q93" s="10">
        <f t="shared" si="180"/>
        <v>0</v>
      </c>
      <c r="R93" s="10">
        <f t="shared" si="180"/>
        <v>0</v>
      </c>
      <c r="S93" s="10">
        <f t="shared" si="180"/>
        <v>0</v>
      </c>
      <c r="T93" s="10">
        <f t="shared" si="180"/>
        <v>0</v>
      </c>
      <c r="U93" s="10">
        <f t="shared" si="180"/>
        <v>0</v>
      </c>
      <c r="V93" s="10">
        <f t="shared" si="180"/>
        <v>0</v>
      </c>
      <c r="W93" s="10">
        <f t="shared" si="180"/>
        <v>0</v>
      </c>
      <c r="X93" s="10">
        <f t="shared" si="180"/>
        <v>0</v>
      </c>
      <c r="Y93" s="10">
        <f t="shared" si="180"/>
        <v>0</v>
      </c>
      <c r="Z93" s="10">
        <f t="shared" si="180"/>
        <v>0</v>
      </c>
      <c r="AA93" s="10">
        <f t="shared" si="180"/>
        <v>0</v>
      </c>
      <c r="AB93" s="10">
        <f t="shared" si="180"/>
        <v>0</v>
      </c>
      <c r="AC93" s="10">
        <f t="shared" si="180"/>
        <v>0</v>
      </c>
      <c r="AD93" s="10">
        <f t="shared" si="180"/>
        <v>0</v>
      </c>
      <c r="AE93" s="10">
        <f t="shared" si="180"/>
        <v>0</v>
      </c>
      <c r="AF93" s="10">
        <f t="shared" si="180"/>
        <v>0</v>
      </c>
      <c r="AG93" s="10">
        <f t="shared" si="180"/>
        <v>0</v>
      </c>
      <c r="AH93" s="10">
        <f t="shared" si="180"/>
        <v>0</v>
      </c>
      <c r="AI93" s="10">
        <f t="shared" si="180"/>
        <v>0</v>
      </c>
      <c r="AJ93" s="10">
        <f t="shared" si="180"/>
        <v>0</v>
      </c>
      <c r="AK93" s="10">
        <f t="shared" si="180"/>
        <v>0</v>
      </c>
      <c r="AL93" s="10">
        <f t="shared" si="180"/>
        <v>0</v>
      </c>
      <c r="AM93" s="10">
        <f t="shared" si="180"/>
        <v>0</v>
      </c>
      <c r="AN93" s="10">
        <f t="shared" si="180"/>
        <v>0</v>
      </c>
      <c r="AO93" s="10">
        <f t="shared" si="180"/>
        <v>0</v>
      </c>
      <c r="AP93" s="10">
        <f t="shared" si="180"/>
        <v>0</v>
      </c>
      <c r="AQ93" s="10">
        <f t="shared" si="180"/>
        <v>0</v>
      </c>
      <c r="AR93" s="10">
        <f t="shared" si="180"/>
        <v>0</v>
      </c>
      <c r="AS93" s="10">
        <f t="shared" si="180"/>
        <v>0</v>
      </c>
      <c r="AT93" s="10">
        <f t="shared" si="180"/>
        <v>0</v>
      </c>
      <c r="AU93" s="10">
        <f t="shared" si="180"/>
        <v>0</v>
      </c>
      <c r="AV93" s="10">
        <f t="shared" si="180"/>
        <v>0</v>
      </c>
      <c r="AW93" s="10">
        <f t="shared" si="180"/>
        <v>0</v>
      </c>
      <c r="AX93" s="10">
        <f t="shared" si="180"/>
        <v>0</v>
      </c>
      <c r="AY93" s="10">
        <f t="shared" si="180"/>
        <v>0</v>
      </c>
      <c r="AZ93" s="10">
        <f t="shared" ref="AZ93:BK93" si="181">SUM(AZ91:AZ92)</f>
        <v>-449.40292607884066</v>
      </c>
      <c r="BA93" s="10">
        <f t="shared" si="181"/>
        <v>-450.63036288927589</v>
      </c>
      <c r="BB93" s="10">
        <f t="shared" si="181"/>
        <v>-478.8548008986827</v>
      </c>
      <c r="BC93" s="10">
        <f t="shared" si="181"/>
        <v>-447.96925320002754</v>
      </c>
      <c r="BD93" s="10">
        <f t="shared" si="181"/>
        <v>-448.95223643990448</v>
      </c>
      <c r="BE93" s="10">
        <f t="shared" si="181"/>
        <v>-481.16822876577351</v>
      </c>
      <c r="BF93" s="10">
        <f t="shared" si="181"/>
        <v>-414.56757297744275</v>
      </c>
      <c r="BG93" s="10">
        <f t="shared" si="181"/>
        <v>-419.18717310887632</v>
      </c>
      <c r="BH93" s="10">
        <f t="shared" si="181"/>
        <v>-441.74463614881046</v>
      </c>
      <c r="BI93" s="10">
        <f t="shared" si="181"/>
        <v>-438.71243142963527</v>
      </c>
      <c r="BJ93" s="10">
        <f t="shared" si="181"/>
        <v>-438.71243142963527</v>
      </c>
      <c r="BK93" s="10">
        <f t="shared" si="181"/>
        <v>-466.04360350586416</v>
      </c>
      <c r="BO93" s="23">
        <f t="shared" ref="BO93:BT93" si="182">SUM(BO91:BO92)</f>
        <v>0</v>
      </c>
      <c r="BP93" s="23">
        <f t="shared" si="182"/>
        <v>-1378.8880898667992</v>
      </c>
      <c r="BQ93" s="23">
        <f t="shared" si="182"/>
        <v>0</v>
      </c>
      <c r="BR93" s="23">
        <f t="shared" si="182"/>
        <v>0</v>
      </c>
      <c r="BS93" s="23">
        <f t="shared" si="182"/>
        <v>0</v>
      </c>
      <c r="BT93" s="23">
        <f t="shared" si="182"/>
        <v>0</v>
      </c>
    </row>
    <row r="95" spans="1:72" hidden="1" outlineLevel="1" x14ac:dyDescent="0.25">
      <c r="A95" s="11" t="s">
        <v>45</v>
      </c>
      <c r="C95" s="2" t="s">
        <v>46</v>
      </c>
      <c r="D95" s="8">
        <f>IFERROR(
GETPIVOTDATA("[Base_Tarjetas].[Importe]",TDinamica_R!$A$3,
"[Base_Tarjetas].[PERIODO]","[Base_Tarjetas].[PERIODO].&amp;[" &amp; TEXT(D$6,"yyyymm") &amp; "]",
"[Base_Tarjetas].[Metrica]","[Base_Tarjetas].[Metrica].&amp;[" &amp; $A95 &amp; "]",
"[Base_Tarjetas].[SEGMENTO_DESCRIP]","[Base_Tarjetas].[SEGMENTO_DESCRIP].&amp;[" &amp; $C$6 &amp; "]",
"[Base_Tarjetas].[SITUACION]","[Base_Tarjetas].[SITUACION].&amp;[" &amp; $C95 &amp; "]",
"[Base_Tarjetas].[TIPO]","[Base_Tarjetas].[TIPO].&amp;[" &amp; $C$1 &amp; "]")/1000,
0)</f>
        <v>0</v>
      </c>
      <c r="E95" s="8">
        <f>IFERROR(
GETPIVOTDATA("[Base_Tarjetas].[Importe]",TDinamica_R!$A$3,
"[Base_Tarjetas].[PERIODO]","[Base_Tarjetas].[PERIODO].&amp;[" &amp; TEXT(E$6,"yyyymm") &amp; "]",
"[Base_Tarjetas].[Metrica]","[Base_Tarjetas].[Metrica].&amp;[" &amp; $A95 &amp; "]",
"[Base_Tarjetas].[SEGMENTO_DESCRIP]","[Base_Tarjetas].[SEGMENTO_DESCRIP].&amp;[" &amp; $C$6 &amp; "]",
"[Base_Tarjetas].[SITUACION]","[Base_Tarjetas].[SITUACION].&amp;[" &amp; $C95 &amp; "]",
"[Base_Tarjetas].[TIPO]","[Base_Tarjetas].[TIPO].&amp;[" &amp; $C$1 &amp; "]")/1000,
0)</f>
        <v>0</v>
      </c>
      <c r="F95" s="8">
        <f>IFERROR(
GETPIVOTDATA("[Base_Tarjetas].[Importe]",TDinamica_R!$A$3,
"[Base_Tarjetas].[PERIODO]","[Base_Tarjetas].[PERIODO].&amp;[" &amp; TEXT(F$6,"yyyymm") &amp; "]",
"[Base_Tarjetas].[Metrica]","[Base_Tarjetas].[Metrica].&amp;[" &amp; $A95 &amp; "]",
"[Base_Tarjetas].[SEGMENTO_DESCRIP]","[Base_Tarjetas].[SEGMENTO_DESCRIP].&amp;[" &amp; $C$6 &amp; "]",
"[Base_Tarjetas].[SITUACION]","[Base_Tarjetas].[SITUACION].&amp;[" &amp; $C95 &amp; "]",
"[Base_Tarjetas].[TIPO]","[Base_Tarjetas].[TIPO].&amp;[" &amp; $C$1 &amp; "]")/1000,
0)</f>
        <v>0</v>
      </c>
      <c r="G95" s="8">
        <f>IFERROR(
GETPIVOTDATA("[Base_Tarjetas].[Importe]",TDinamica_R!$A$3,
"[Base_Tarjetas].[PERIODO]","[Base_Tarjetas].[PERIODO].&amp;[" &amp; TEXT(G$6,"yyyymm") &amp; "]",
"[Base_Tarjetas].[Metrica]","[Base_Tarjetas].[Metrica].&amp;[" &amp; $A95 &amp; "]",
"[Base_Tarjetas].[SEGMENTO_DESCRIP]","[Base_Tarjetas].[SEGMENTO_DESCRIP].&amp;[" &amp; $C$6 &amp; "]",
"[Base_Tarjetas].[SITUACION]","[Base_Tarjetas].[SITUACION].&amp;[" &amp; $C95 &amp; "]",
"[Base_Tarjetas].[TIPO]","[Base_Tarjetas].[TIPO].&amp;[" &amp; $C$1 &amp; "]")/1000,
0)</f>
        <v>0</v>
      </c>
      <c r="H95" s="8">
        <f>IFERROR(
GETPIVOTDATA("[Base_Tarjetas].[Importe]",TDinamica_R!$A$3,
"[Base_Tarjetas].[PERIODO]","[Base_Tarjetas].[PERIODO].&amp;[" &amp; TEXT(H$6,"yyyymm") &amp; "]",
"[Base_Tarjetas].[Metrica]","[Base_Tarjetas].[Metrica].&amp;[" &amp; $A95 &amp; "]",
"[Base_Tarjetas].[SEGMENTO_DESCRIP]","[Base_Tarjetas].[SEGMENTO_DESCRIP].&amp;[" &amp; $C$6 &amp; "]",
"[Base_Tarjetas].[SITUACION]","[Base_Tarjetas].[SITUACION].&amp;[" &amp; $C95 &amp; "]",
"[Base_Tarjetas].[TIPO]","[Base_Tarjetas].[TIPO].&amp;[" &amp; $C$1 &amp; "]")/1000,
0)</f>
        <v>0</v>
      </c>
      <c r="I95" s="8">
        <f>IFERROR(
GETPIVOTDATA("[Base_Tarjetas].[Importe]",TDinamica_R!$A$3,
"[Base_Tarjetas].[PERIODO]","[Base_Tarjetas].[PERIODO].&amp;[" &amp; TEXT(I$6,"yyyymm") &amp; "]",
"[Base_Tarjetas].[Metrica]","[Base_Tarjetas].[Metrica].&amp;[" &amp; $A95 &amp; "]",
"[Base_Tarjetas].[SEGMENTO_DESCRIP]","[Base_Tarjetas].[SEGMENTO_DESCRIP].&amp;[" &amp; $C$6 &amp; "]",
"[Base_Tarjetas].[SITUACION]","[Base_Tarjetas].[SITUACION].&amp;[" &amp; $C95 &amp; "]",
"[Base_Tarjetas].[TIPO]","[Base_Tarjetas].[TIPO].&amp;[" &amp; $C$1 &amp; "]")/1000,
0)</f>
        <v>0</v>
      </c>
      <c r="J95" s="8">
        <f>IFERROR(
GETPIVOTDATA("[Base_Tarjetas].[Importe]",TDinamica_R!$A$3,
"[Base_Tarjetas].[PERIODO]","[Base_Tarjetas].[PERIODO].&amp;[" &amp; TEXT(J$6,"yyyymm") &amp; "]",
"[Base_Tarjetas].[Metrica]","[Base_Tarjetas].[Metrica].&amp;[" &amp; $A95 &amp; "]",
"[Base_Tarjetas].[SEGMENTO_DESCRIP]","[Base_Tarjetas].[SEGMENTO_DESCRIP].&amp;[" &amp; $C$6 &amp; "]",
"[Base_Tarjetas].[SITUACION]","[Base_Tarjetas].[SITUACION].&amp;[" &amp; $C95 &amp; "]",
"[Base_Tarjetas].[TIPO]","[Base_Tarjetas].[TIPO].&amp;[" &amp; $C$1 &amp; "]")/1000,
0)</f>
        <v>0</v>
      </c>
      <c r="K95" s="8">
        <f>IFERROR(
GETPIVOTDATA("[Base_Tarjetas].[Importe]",TDinamica_R!$A$3,
"[Base_Tarjetas].[PERIODO]","[Base_Tarjetas].[PERIODO].&amp;[" &amp; TEXT(K$6,"yyyymm") &amp; "]",
"[Base_Tarjetas].[Metrica]","[Base_Tarjetas].[Metrica].&amp;[" &amp; $A95 &amp; "]",
"[Base_Tarjetas].[SEGMENTO_DESCRIP]","[Base_Tarjetas].[SEGMENTO_DESCRIP].&amp;[" &amp; $C$6 &amp; "]",
"[Base_Tarjetas].[SITUACION]","[Base_Tarjetas].[SITUACION].&amp;[" &amp; $C95 &amp; "]",
"[Base_Tarjetas].[TIPO]","[Base_Tarjetas].[TIPO].&amp;[" &amp; $C$1 &amp; "]")/1000,
0)</f>
        <v>0</v>
      </c>
      <c r="L95" s="8">
        <f>IFERROR(
GETPIVOTDATA("[Base_Tarjetas].[Importe]",TDinamica_R!$A$3,
"[Base_Tarjetas].[PERIODO]","[Base_Tarjetas].[PERIODO].&amp;[" &amp; TEXT(L$6,"yyyymm") &amp; "]",
"[Base_Tarjetas].[Metrica]","[Base_Tarjetas].[Metrica].&amp;[" &amp; $A95 &amp; "]",
"[Base_Tarjetas].[SEGMENTO_DESCRIP]","[Base_Tarjetas].[SEGMENTO_DESCRIP].&amp;[" &amp; $C$6 &amp; "]",
"[Base_Tarjetas].[SITUACION]","[Base_Tarjetas].[SITUACION].&amp;[" &amp; $C95 &amp; "]",
"[Base_Tarjetas].[TIPO]","[Base_Tarjetas].[TIPO].&amp;[" &amp; $C$1 &amp; "]")/1000,
0)</f>
        <v>0</v>
      </c>
      <c r="M95" s="8">
        <f>IFERROR(
GETPIVOTDATA("[Base_Tarjetas].[Importe]",TDinamica_R!$A$3,
"[Base_Tarjetas].[PERIODO]","[Base_Tarjetas].[PERIODO].&amp;[" &amp; TEXT(M$6,"yyyymm") &amp; "]",
"[Base_Tarjetas].[Metrica]","[Base_Tarjetas].[Metrica].&amp;[" &amp; $A95 &amp; "]",
"[Base_Tarjetas].[SEGMENTO_DESCRIP]","[Base_Tarjetas].[SEGMENTO_DESCRIP].&amp;[" &amp; $C$6 &amp; "]",
"[Base_Tarjetas].[SITUACION]","[Base_Tarjetas].[SITUACION].&amp;[" &amp; $C95 &amp; "]",
"[Base_Tarjetas].[TIPO]","[Base_Tarjetas].[TIPO].&amp;[" &amp; $C$1 &amp; "]")/1000,
0)</f>
        <v>0</v>
      </c>
      <c r="N95" s="8">
        <f>IFERROR(
GETPIVOTDATA("[Base_Tarjetas].[Importe]",TDinamica_R!$A$3,
"[Base_Tarjetas].[PERIODO]","[Base_Tarjetas].[PERIODO].&amp;[" &amp; TEXT(N$6,"yyyymm") &amp; "]",
"[Base_Tarjetas].[Metrica]","[Base_Tarjetas].[Metrica].&amp;[" &amp; $A95 &amp; "]",
"[Base_Tarjetas].[SEGMENTO_DESCRIP]","[Base_Tarjetas].[SEGMENTO_DESCRIP].&amp;[" &amp; $C$6 &amp; "]",
"[Base_Tarjetas].[SITUACION]","[Base_Tarjetas].[SITUACION].&amp;[" &amp; $C95 &amp; "]",
"[Base_Tarjetas].[TIPO]","[Base_Tarjetas].[TIPO].&amp;[" &amp; $C$1 &amp; "]")/1000,
0)</f>
        <v>0</v>
      </c>
      <c r="O95" s="8">
        <f>IFERROR(
GETPIVOTDATA("[Base_Tarjetas].[Importe]",TDinamica_R!$A$3,
"[Base_Tarjetas].[PERIODO]","[Base_Tarjetas].[PERIODO].&amp;[" &amp; TEXT(O$6,"yyyymm") &amp; "]",
"[Base_Tarjetas].[Metrica]","[Base_Tarjetas].[Metrica].&amp;[" &amp; $A95 &amp; "]",
"[Base_Tarjetas].[SEGMENTO_DESCRIP]","[Base_Tarjetas].[SEGMENTO_DESCRIP].&amp;[" &amp; $C$6 &amp; "]",
"[Base_Tarjetas].[SITUACION]","[Base_Tarjetas].[SITUACION].&amp;[" &amp; $C95 &amp; "]",
"[Base_Tarjetas].[TIPO]","[Base_Tarjetas].[TIPO].&amp;[" &amp; $C$1 &amp; "]")/1000,
0)</f>
        <v>0</v>
      </c>
      <c r="P95" s="8">
        <f>IFERROR(
GETPIVOTDATA("[Base_Tarjetas].[Importe]",TDinamica_R!$A$3,
"[Base_Tarjetas].[PERIODO]","[Base_Tarjetas].[PERIODO].&amp;[" &amp; TEXT(P$6,"yyyymm") &amp; "]",
"[Base_Tarjetas].[Metrica]","[Base_Tarjetas].[Metrica].&amp;[" &amp; $A95 &amp; "]",
"[Base_Tarjetas].[SEGMENTO_DESCRIP]","[Base_Tarjetas].[SEGMENTO_DESCRIP].&amp;[" &amp; $C$6 &amp; "]",
"[Base_Tarjetas].[SITUACION]","[Base_Tarjetas].[SITUACION].&amp;[" &amp; $C95 &amp; "]",
"[Base_Tarjetas].[TIPO]","[Base_Tarjetas].[TIPO].&amp;[" &amp; $C$1 &amp; "]")/1000,
0)</f>
        <v>0</v>
      </c>
      <c r="Q95" s="8">
        <f>IFERROR(
GETPIVOTDATA("[Base_Tarjetas].[Importe]",TDinamica_R!$A$3,
"[Base_Tarjetas].[PERIODO]","[Base_Tarjetas].[PERIODO].&amp;[" &amp; TEXT(Q$6,"yyyymm") &amp; "]",
"[Base_Tarjetas].[Metrica]","[Base_Tarjetas].[Metrica].&amp;[" &amp; $A95 &amp; "]",
"[Base_Tarjetas].[SEGMENTO_DESCRIP]","[Base_Tarjetas].[SEGMENTO_DESCRIP].&amp;[" &amp; $C$6 &amp; "]",
"[Base_Tarjetas].[SITUACION]","[Base_Tarjetas].[SITUACION].&amp;[" &amp; $C95 &amp; "]",
"[Base_Tarjetas].[TIPO]","[Base_Tarjetas].[TIPO].&amp;[" &amp; $C$1 &amp; "]")/1000,
0)</f>
        <v>0</v>
      </c>
      <c r="R95" s="8">
        <f>IFERROR(
GETPIVOTDATA("[Base_Tarjetas].[Importe]",TDinamica_R!$A$3,
"[Base_Tarjetas].[PERIODO]","[Base_Tarjetas].[PERIODO].&amp;[" &amp; TEXT(R$6,"yyyymm") &amp; "]",
"[Base_Tarjetas].[Metrica]","[Base_Tarjetas].[Metrica].&amp;[" &amp; $A95 &amp; "]",
"[Base_Tarjetas].[SEGMENTO_DESCRIP]","[Base_Tarjetas].[SEGMENTO_DESCRIP].&amp;[" &amp; $C$6 &amp; "]",
"[Base_Tarjetas].[SITUACION]","[Base_Tarjetas].[SITUACION].&amp;[" &amp; $C95 &amp; "]",
"[Base_Tarjetas].[TIPO]","[Base_Tarjetas].[TIPO].&amp;[" &amp; $C$1 &amp; "]")/1000,
0)</f>
        <v>0</v>
      </c>
      <c r="S95" s="8">
        <f>IFERROR(
GETPIVOTDATA("[Base_Tarjetas].[Importe]",TDinamica_R!$A$3,
"[Base_Tarjetas].[PERIODO]","[Base_Tarjetas].[PERIODO].&amp;[" &amp; TEXT(S$6,"yyyymm") &amp; "]",
"[Base_Tarjetas].[Metrica]","[Base_Tarjetas].[Metrica].&amp;[" &amp; $A95 &amp; "]",
"[Base_Tarjetas].[SEGMENTO_DESCRIP]","[Base_Tarjetas].[SEGMENTO_DESCRIP].&amp;[" &amp; $C$6 &amp; "]",
"[Base_Tarjetas].[SITUACION]","[Base_Tarjetas].[SITUACION].&amp;[" &amp; $C95 &amp; "]",
"[Base_Tarjetas].[TIPO]","[Base_Tarjetas].[TIPO].&amp;[" &amp; $C$1 &amp; "]")/1000,
0)</f>
        <v>0</v>
      </c>
      <c r="T95" s="8">
        <f>IFERROR(
GETPIVOTDATA("[Base_Tarjetas].[Importe]",TDinamica_R!$A$3,
"[Base_Tarjetas].[PERIODO]","[Base_Tarjetas].[PERIODO].&amp;[" &amp; TEXT(T$6,"yyyymm") &amp; "]",
"[Base_Tarjetas].[Metrica]","[Base_Tarjetas].[Metrica].&amp;[" &amp; $A95 &amp; "]",
"[Base_Tarjetas].[SEGMENTO_DESCRIP]","[Base_Tarjetas].[SEGMENTO_DESCRIP].&amp;[" &amp; $C$6 &amp; "]",
"[Base_Tarjetas].[SITUACION]","[Base_Tarjetas].[SITUACION].&amp;[" &amp; $C95 &amp; "]",
"[Base_Tarjetas].[TIPO]","[Base_Tarjetas].[TIPO].&amp;[" &amp; $C$1 &amp; "]")/1000,
0)</f>
        <v>0</v>
      </c>
      <c r="U95" s="8">
        <f>IFERROR(
GETPIVOTDATA("[Base_Tarjetas].[Importe]",TDinamica_R!$A$3,
"[Base_Tarjetas].[PERIODO]","[Base_Tarjetas].[PERIODO].&amp;[" &amp; TEXT(U$6,"yyyymm") &amp; "]",
"[Base_Tarjetas].[Metrica]","[Base_Tarjetas].[Metrica].&amp;[" &amp; $A95 &amp; "]",
"[Base_Tarjetas].[SEGMENTO_DESCRIP]","[Base_Tarjetas].[SEGMENTO_DESCRIP].&amp;[" &amp; $C$6 &amp; "]",
"[Base_Tarjetas].[SITUACION]","[Base_Tarjetas].[SITUACION].&amp;[" &amp; $C95 &amp; "]",
"[Base_Tarjetas].[TIPO]","[Base_Tarjetas].[TIPO].&amp;[" &amp; $C$1 &amp; "]")/1000,
0)</f>
        <v>0</v>
      </c>
      <c r="V95" s="8">
        <f>IFERROR(
GETPIVOTDATA("[Base_Tarjetas].[Importe]",TDinamica_R!$A$3,
"[Base_Tarjetas].[PERIODO]","[Base_Tarjetas].[PERIODO].&amp;[" &amp; TEXT(V$6,"yyyymm") &amp; "]",
"[Base_Tarjetas].[Metrica]","[Base_Tarjetas].[Metrica].&amp;[" &amp; $A95 &amp; "]",
"[Base_Tarjetas].[SEGMENTO_DESCRIP]","[Base_Tarjetas].[SEGMENTO_DESCRIP].&amp;[" &amp; $C$6 &amp; "]",
"[Base_Tarjetas].[SITUACION]","[Base_Tarjetas].[SITUACION].&amp;[" &amp; $C95 &amp; "]",
"[Base_Tarjetas].[TIPO]","[Base_Tarjetas].[TIPO].&amp;[" &amp; $C$1 &amp; "]")/1000,
0)</f>
        <v>0</v>
      </c>
      <c r="W95" s="8">
        <f>IFERROR(
GETPIVOTDATA("[Base_Tarjetas].[Importe]",TDinamica_R!$A$3,
"[Base_Tarjetas].[PERIODO]","[Base_Tarjetas].[PERIODO].&amp;[" &amp; TEXT(W$6,"yyyymm") &amp; "]",
"[Base_Tarjetas].[Metrica]","[Base_Tarjetas].[Metrica].&amp;[" &amp; $A95 &amp; "]",
"[Base_Tarjetas].[SEGMENTO_DESCRIP]","[Base_Tarjetas].[SEGMENTO_DESCRIP].&amp;[" &amp; $C$6 &amp; "]",
"[Base_Tarjetas].[SITUACION]","[Base_Tarjetas].[SITUACION].&amp;[" &amp; $C95 &amp; "]",
"[Base_Tarjetas].[TIPO]","[Base_Tarjetas].[TIPO].&amp;[" &amp; $C$1 &amp; "]")/1000,
0)</f>
        <v>0</v>
      </c>
      <c r="X95" s="8">
        <f>IFERROR(
GETPIVOTDATA("[Base_Tarjetas].[Importe]",TDinamica_R!$A$3,
"[Base_Tarjetas].[PERIODO]","[Base_Tarjetas].[PERIODO].&amp;[" &amp; TEXT(X$6,"yyyymm") &amp; "]",
"[Base_Tarjetas].[Metrica]","[Base_Tarjetas].[Metrica].&amp;[" &amp; $A95 &amp; "]",
"[Base_Tarjetas].[SEGMENTO_DESCRIP]","[Base_Tarjetas].[SEGMENTO_DESCRIP].&amp;[" &amp; $C$6 &amp; "]",
"[Base_Tarjetas].[SITUACION]","[Base_Tarjetas].[SITUACION].&amp;[" &amp; $C95 &amp; "]",
"[Base_Tarjetas].[TIPO]","[Base_Tarjetas].[TIPO].&amp;[" &amp; $C$1 &amp; "]")/1000,
0)</f>
        <v>0</v>
      </c>
      <c r="Y95" s="8">
        <f>IFERROR(
GETPIVOTDATA("[Base_Tarjetas].[Importe]",TDinamica_R!$A$3,
"[Base_Tarjetas].[PERIODO]","[Base_Tarjetas].[PERIODO].&amp;[" &amp; TEXT(Y$6,"yyyymm") &amp; "]",
"[Base_Tarjetas].[Metrica]","[Base_Tarjetas].[Metrica].&amp;[" &amp; $A95 &amp; "]",
"[Base_Tarjetas].[SEGMENTO_DESCRIP]","[Base_Tarjetas].[SEGMENTO_DESCRIP].&amp;[" &amp; $C$6 &amp; "]",
"[Base_Tarjetas].[SITUACION]","[Base_Tarjetas].[SITUACION].&amp;[" &amp; $C95 &amp; "]",
"[Base_Tarjetas].[TIPO]","[Base_Tarjetas].[TIPO].&amp;[" &amp; $C$1 &amp; "]")/1000,
0)</f>
        <v>0</v>
      </c>
      <c r="Z95" s="8">
        <f>IFERROR(
GETPIVOTDATA("[Base_Tarjetas].[Importe]",TDinamica_R!$A$3,
"[Base_Tarjetas].[PERIODO]","[Base_Tarjetas].[PERIODO].&amp;[" &amp; TEXT(Z$6,"yyyymm") &amp; "]",
"[Base_Tarjetas].[Metrica]","[Base_Tarjetas].[Metrica].&amp;[" &amp; $A95 &amp; "]",
"[Base_Tarjetas].[SEGMENTO_DESCRIP]","[Base_Tarjetas].[SEGMENTO_DESCRIP].&amp;[" &amp; $C$6 &amp; "]",
"[Base_Tarjetas].[SITUACION]","[Base_Tarjetas].[SITUACION].&amp;[" &amp; $C95 &amp; "]",
"[Base_Tarjetas].[TIPO]","[Base_Tarjetas].[TIPO].&amp;[" &amp; $C$1 &amp; "]")/1000,
0)</f>
        <v>0</v>
      </c>
      <c r="AA95" s="8">
        <f>IFERROR(
GETPIVOTDATA("[Base_Tarjetas].[Importe]",TDinamica_R!$A$3,
"[Base_Tarjetas].[PERIODO]","[Base_Tarjetas].[PERIODO].&amp;[" &amp; TEXT(AA$6,"yyyymm") &amp; "]",
"[Base_Tarjetas].[Metrica]","[Base_Tarjetas].[Metrica].&amp;[" &amp; $A95 &amp; "]",
"[Base_Tarjetas].[SEGMENTO_DESCRIP]","[Base_Tarjetas].[SEGMENTO_DESCRIP].&amp;[" &amp; $C$6 &amp; "]",
"[Base_Tarjetas].[SITUACION]","[Base_Tarjetas].[SITUACION].&amp;[" &amp; $C95 &amp; "]",
"[Base_Tarjetas].[TIPO]","[Base_Tarjetas].[TIPO].&amp;[" &amp; $C$1 &amp; "]")/1000,
0)</f>
        <v>0</v>
      </c>
      <c r="AB95" s="8">
        <f>IFERROR(
GETPIVOTDATA("[Base_Tarjetas].[Importe]",TDinamica_R!$A$3,
"[Base_Tarjetas].[PERIODO]","[Base_Tarjetas].[PERIODO].&amp;[" &amp; TEXT(AB$6,"yyyymm") &amp; "]",
"[Base_Tarjetas].[Metrica]","[Base_Tarjetas].[Metrica].&amp;[" &amp; $A95 &amp; "]",
"[Base_Tarjetas].[SEGMENTO_DESCRIP]","[Base_Tarjetas].[SEGMENTO_DESCRIP].&amp;[" &amp; $C$6 &amp; "]",
"[Base_Tarjetas].[SITUACION]","[Base_Tarjetas].[SITUACION].&amp;[" &amp; $C95 &amp; "]",
"[Base_Tarjetas].[TIPO]","[Base_Tarjetas].[TIPO].&amp;[" &amp; $C$1 &amp; "]")/1000,
0)</f>
        <v>0</v>
      </c>
      <c r="AC95" s="8">
        <f>IFERROR(
GETPIVOTDATA("[Base_Tarjetas].[Importe]",TDinamica_R!$A$3,
"[Base_Tarjetas].[PERIODO]","[Base_Tarjetas].[PERIODO].&amp;[" &amp; TEXT(AC$6,"yyyymm") &amp; "]",
"[Base_Tarjetas].[Metrica]","[Base_Tarjetas].[Metrica].&amp;[" &amp; $A95 &amp; "]",
"[Base_Tarjetas].[SEGMENTO_DESCRIP]","[Base_Tarjetas].[SEGMENTO_DESCRIP].&amp;[" &amp; $C$6 &amp; "]",
"[Base_Tarjetas].[SITUACION]","[Base_Tarjetas].[SITUACION].&amp;[" &amp; $C95 &amp; "]",
"[Base_Tarjetas].[TIPO]","[Base_Tarjetas].[TIPO].&amp;[" &amp; $C$1 &amp; "]")/1000,
0)</f>
        <v>0</v>
      </c>
      <c r="AD95" s="8">
        <f>IFERROR(
GETPIVOTDATA("[Base_Tarjetas].[Importe]",TDinamica_R!$A$3,
"[Base_Tarjetas].[PERIODO]","[Base_Tarjetas].[PERIODO].&amp;[" &amp; TEXT(AD$6,"yyyymm") &amp; "]",
"[Base_Tarjetas].[Metrica]","[Base_Tarjetas].[Metrica].&amp;[" &amp; $A95 &amp; "]",
"[Base_Tarjetas].[SEGMENTO_DESCRIP]","[Base_Tarjetas].[SEGMENTO_DESCRIP].&amp;[" &amp; $C$6 &amp; "]",
"[Base_Tarjetas].[SITUACION]","[Base_Tarjetas].[SITUACION].&amp;[" &amp; $C95 &amp; "]",
"[Base_Tarjetas].[TIPO]","[Base_Tarjetas].[TIPO].&amp;[" &amp; $C$1 &amp; "]")/1000,
0)</f>
        <v>0</v>
      </c>
      <c r="AE95" s="8">
        <f>IFERROR(
GETPIVOTDATA("[Base_Tarjetas].[Importe]",TDinamica_R!$A$3,
"[Base_Tarjetas].[PERIODO]","[Base_Tarjetas].[PERIODO].&amp;[" &amp; TEXT(AE$6,"yyyymm") &amp; "]",
"[Base_Tarjetas].[Metrica]","[Base_Tarjetas].[Metrica].&amp;[" &amp; $A95 &amp; "]",
"[Base_Tarjetas].[SEGMENTO_DESCRIP]","[Base_Tarjetas].[SEGMENTO_DESCRIP].&amp;[" &amp; $C$6 &amp; "]",
"[Base_Tarjetas].[SITUACION]","[Base_Tarjetas].[SITUACION].&amp;[" &amp; $C95 &amp; "]",
"[Base_Tarjetas].[TIPO]","[Base_Tarjetas].[TIPO].&amp;[" &amp; $C$1 &amp; "]")/1000,
0)</f>
        <v>0</v>
      </c>
      <c r="AF95" s="8">
        <f>IFERROR(
GETPIVOTDATA("[Base_Tarjetas].[Importe]",TDinamica_R!$A$3,
"[Base_Tarjetas].[PERIODO]","[Base_Tarjetas].[PERIODO].&amp;[" &amp; TEXT(AF$6,"yyyymm") &amp; "]",
"[Base_Tarjetas].[Metrica]","[Base_Tarjetas].[Metrica].&amp;[" &amp; $A95 &amp; "]",
"[Base_Tarjetas].[SEGMENTO_DESCRIP]","[Base_Tarjetas].[SEGMENTO_DESCRIP].&amp;[" &amp; $C$6 &amp; "]",
"[Base_Tarjetas].[SITUACION]","[Base_Tarjetas].[SITUACION].&amp;[" &amp; $C95 &amp; "]",
"[Base_Tarjetas].[TIPO]","[Base_Tarjetas].[TIPO].&amp;[" &amp; $C$1 &amp; "]")/1000,
0)</f>
        <v>0</v>
      </c>
      <c r="AG95" s="8">
        <f>IFERROR(
GETPIVOTDATA("[Base_Tarjetas].[Importe]",TDinamica_R!$A$3,
"[Base_Tarjetas].[PERIODO]","[Base_Tarjetas].[PERIODO].&amp;[" &amp; TEXT(AG$6,"yyyymm") &amp; "]",
"[Base_Tarjetas].[Metrica]","[Base_Tarjetas].[Metrica].&amp;[" &amp; $A95 &amp; "]",
"[Base_Tarjetas].[SEGMENTO_DESCRIP]","[Base_Tarjetas].[SEGMENTO_DESCRIP].&amp;[" &amp; $C$6 &amp; "]",
"[Base_Tarjetas].[SITUACION]","[Base_Tarjetas].[SITUACION].&amp;[" &amp; $C95 &amp; "]",
"[Base_Tarjetas].[TIPO]","[Base_Tarjetas].[TIPO].&amp;[" &amp; $C$1 &amp; "]")/1000,
0)</f>
        <v>0</v>
      </c>
      <c r="AH95" s="8">
        <f>IFERROR(
GETPIVOTDATA("[Base_Tarjetas].[Importe]",TDinamica_R!$A$3,
"[Base_Tarjetas].[PERIODO]","[Base_Tarjetas].[PERIODO].&amp;[" &amp; TEXT(AH$6,"yyyymm") &amp; "]",
"[Base_Tarjetas].[Metrica]","[Base_Tarjetas].[Metrica].&amp;[" &amp; $A95 &amp; "]",
"[Base_Tarjetas].[SEGMENTO_DESCRIP]","[Base_Tarjetas].[SEGMENTO_DESCRIP].&amp;[" &amp; $C$6 &amp; "]",
"[Base_Tarjetas].[SITUACION]","[Base_Tarjetas].[SITUACION].&amp;[" &amp; $C95 &amp; "]",
"[Base_Tarjetas].[TIPO]","[Base_Tarjetas].[TIPO].&amp;[" &amp; $C$1 &amp; "]")/1000,
0)</f>
        <v>0</v>
      </c>
      <c r="AI95" s="8">
        <f>IFERROR(
GETPIVOTDATA("[Base_Tarjetas].[Importe]",TDinamica_R!$A$3,
"[Base_Tarjetas].[PERIODO]","[Base_Tarjetas].[PERIODO].&amp;[" &amp; TEXT(AI$6,"yyyymm") &amp; "]",
"[Base_Tarjetas].[Metrica]","[Base_Tarjetas].[Metrica].&amp;[" &amp; $A95 &amp; "]",
"[Base_Tarjetas].[SEGMENTO_DESCRIP]","[Base_Tarjetas].[SEGMENTO_DESCRIP].&amp;[" &amp; $C$6 &amp; "]",
"[Base_Tarjetas].[SITUACION]","[Base_Tarjetas].[SITUACION].&amp;[" &amp; $C95 &amp; "]",
"[Base_Tarjetas].[TIPO]","[Base_Tarjetas].[TIPO].&amp;[" &amp; $C$1 &amp; "]")/1000,
0)</f>
        <v>0</v>
      </c>
      <c r="AJ95" s="8">
        <f>IFERROR(
GETPIVOTDATA("[Base_Tarjetas].[Importe]",TDinamica_R!$A$3,
"[Base_Tarjetas].[PERIODO]","[Base_Tarjetas].[PERIODO].&amp;[" &amp; TEXT(AJ$6,"yyyymm") &amp; "]",
"[Base_Tarjetas].[Metrica]","[Base_Tarjetas].[Metrica].&amp;[" &amp; $A95 &amp; "]",
"[Base_Tarjetas].[SEGMENTO_DESCRIP]","[Base_Tarjetas].[SEGMENTO_DESCRIP].&amp;[" &amp; $C$6 &amp; "]",
"[Base_Tarjetas].[SITUACION]","[Base_Tarjetas].[SITUACION].&amp;[" &amp; $C95 &amp; "]",
"[Base_Tarjetas].[TIPO]","[Base_Tarjetas].[TIPO].&amp;[" &amp; $C$1 &amp; "]")/1000,
0)</f>
        <v>0</v>
      </c>
      <c r="AK95" s="8">
        <f>IFERROR(
GETPIVOTDATA("[Base_Tarjetas].[Importe]",TDinamica_R!$A$3,
"[Base_Tarjetas].[PERIODO]","[Base_Tarjetas].[PERIODO].&amp;[" &amp; TEXT(AK$6,"yyyymm") &amp; "]",
"[Base_Tarjetas].[Metrica]","[Base_Tarjetas].[Metrica].&amp;[" &amp; $A95 &amp; "]",
"[Base_Tarjetas].[SEGMENTO_DESCRIP]","[Base_Tarjetas].[SEGMENTO_DESCRIP].&amp;[" &amp; $C$6 &amp; "]",
"[Base_Tarjetas].[SITUACION]","[Base_Tarjetas].[SITUACION].&amp;[" &amp; $C95 &amp; "]",
"[Base_Tarjetas].[TIPO]","[Base_Tarjetas].[TIPO].&amp;[" &amp; $C$1 &amp; "]")/1000,
0)</f>
        <v>0</v>
      </c>
      <c r="AL95" s="8">
        <f>IFERROR(
GETPIVOTDATA("[Base_Tarjetas].[Importe]",TDinamica_R!$A$3,
"[Base_Tarjetas].[PERIODO]","[Base_Tarjetas].[PERIODO].&amp;[" &amp; TEXT(AL$6,"yyyymm") &amp; "]",
"[Base_Tarjetas].[Metrica]","[Base_Tarjetas].[Metrica].&amp;[" &amp; $A95 &amp; "]",
"[Base_Tarjetas].[SEGMENTO_DESCRIP]","[Base_Tarjetas].[SEGMENTO_DESCRIP].&amp;[" &amp; $C$6 &amp; "]",
"[Base_Tarjetas].[SITUACION]","[Base_Tarjetas].[SITUACION].&amp;[" &amp; $C95 &amp; "]",
"[Base_Tarjetas].[TIPO]","[Base_Tarjetas].[TIPO].&amp;[" &amp; $C$1 &amp; "]")/1000,
0)</f>
        <v>0</v>
      </c>
      <c r="AM95" s="8">
        <f>IFERROR(
GETPIVOTDATA("[Base_Tarjetas].[Importe]",TDinamica_R!$A$3,
"[Base_Tarjetas].[PERIODO]","[Base_Tarjetas].[PERIODO].&amp;[" &amp; TEXT(AM$6,"yyyymm") &amp; "]",
"[Base_Tarjetas].[Metrica]","[Base_Tarjetas].[Metrica].&amp;[" &amp; $A95 &amp; "]",
"[Base_Tarjetas].[SEGMENTO_DESCRIP]","[Base_Tarjetas].[SEGMENTO_DESCRIP].&amp;[" &amp; $C$6 &amp; "]",
"[Base_Tarjetas].[SITUACION]","[Base_Tarjetas].[SITUACION].&amp;[" &amp; $C95 &amp; "]",
"[Base_Tarjetas].[TIPO]","[Base_Tarjetas].[TIPO].&amp;[" &amp; $C$1 &amp; "]")/1000,
0)</f>
        <v>0</v>
      </c>
      <c r="AN95" s="8">
        <f>IFERROR(
GETPIVOTDATA("[Base_Tarjetas].[Importe]",TDinamica_R!$A$3,
"[Base_Tarjetas].[PERIODO]","[Base_Tarjetas].[PERIODO].&amp;[" &amp; TEXT(AN$6,"yyyymm") &amp; "]",
"[Base_Tarjetas].[Metrica]","[Base_Tarjetas].[Metrica].&amp;[" &amp; $A95 &amp; "]",
"[Base_Tarjetas].[SEGMENTO_DESCRIP]","[Base_Tarjetas].[SEGMENTO_DESCRIP].&amp;[" &amp; $C$6 &amp; "]",
"[Base_Tarjetas].[SITUACION]","[Base_Tarjetas].[SITUACION].&amp;[" &amp; $C95 &amp; "]",
"[Base_Tarjetas].[TIPO]","[Base_Tarjetas].[TIPO].&amp;[" &amp; $C$1 &amp; "]")/1000,
0)</f>
        <v>0</v>
      </c>
      <c r="AO95" s="8">
        <f>IFERROR(
GETPIVOTDATA("[Base_Tarjetas].[Importe]",TDinamica_R!$A$3,
"[Base_Tarjetas].[PERIODO]","[Base_Tarjetas].[PERIODO].&amp;[" &amp; TEXT(AO$6,"yyyymm") &amp; "]",
"[Base_Tarjetas].[Metrica]","[Base_Tarjetas].[Metrica].&amp;[" &amp; $A95 &amp; "]",
"[Base_Tarjetas].[SEGMENTO_DESCRIP]","[Base_Tarjetas].[SEGMENTO_DESCRIP].&amp;[" &amp; $C$6 &amp; "]",
"[Base_Tarjetas].[SITUACION]","[Base_Tarjetas].[SITUACION].&amp;[" &amp; $C95 &amp; "]",
"[Base_Tarjetas].[TIPO]","[Base_Tarjetas].[TIPO].&amp;[" &amp; $C$1 &amp; "]")/1000,
0)</f>
        <v>0</v>
      </c>
      <c r="AP95" s="8">
        <f>IFERROR(
GETPIVOTDATA("[Base_Tarjetas].[Importe]",TDinamica_R!$A$3,
"[Base_Tarjetas].[PERIODO]","[Base_Tarjetas].[PERIODO].&amp;[" &amp; TEXT(AP$6,"yyyymm") &amp; "]",
"[Base_Tarjetas].[Metrica]","[Base_Tarjetas].[Metrica].&amp;[" &amp; $A95 &amp; "]",
"[Base_Tarjetas].[SEGMENTO_DESCRIP]","[Base_Tarjetas].[SEGMENTO_DESCRIP].&amp;[" &amp; $C$6 &amp; "]",
"[Base_Tarjetas].[SITUACION]","[Base_Tarjetas].[SITUACION].&amp;[" &amp; $C95 &amp; "]",
"[Base_Tarjetas].[TIPO]","[Base_Tarjetas].[TIPO].&amp;[" &amp; $C$1 &amp; "]")/1000,
0)</f>
        <v>0</v>
      </c>
      <c r="AQ95" s="8">
        <f>IFERROR(
GETPIVOTDATA("[Base_Tarjetas].[Importe]",TDinamica_R!$A$3,
"[Base_Tarjetas].[PERIODO]","[Base_Tarjetas].[PERIODO].&amp;[" &amp; TEXT(AQ$6,"yyyymm") &amp; "]",
"[Base_Tarjetas].[Metrica]","[Base_Tarjetas].[Metrica].&amp;[" &amp; $A95 &amp; "]",
"[Base_Tarjetas].[SEGMENTO_DESCRIP]","[Base_Tarjetas].[SEGMENTO_DESCRIP].&amp;[" &amp; $C$6 &amp; "]",
"[Base_Tarjetas].[SITUACION]","[Base_Tarjetas].[SITUACION].&amp;[" &amp; $C95 &amp; "]",
"[Base_Tarjetas].[TIPO]","[Base_Tarjetas].[TIPO].&amp;[" &amp; $C$1 &amp; "]")/1000,
0)</f>
        <v>0</v>
      </c>
      <c r="AR95" s="8">
        <f>IFERROR(
GETPIVOTDATA("[Base_Tarjetas].[Importe]",TDinamica_R!$A$3,
"[Base_Tarjetas].[PERIODO]","[Base_Tarjetas].[PERIODO].&amp;[" &amp; TEXT(AR$6,"yyyymm") &amp; "]",
"[Base_Tarjetas].[Metrica]","[Base_Tarjetas].[Metrica].&amp;[" &amp; $A95 &amp; "]",
"[Base_Tarjetas].[SEGMENTO_DESCRIP]","[Base_Tarjetas].[SEGMENTO_DESCRIP].&amp;[" &amp; $C$6 &amp; "]",
"[Base_Tarjetas].[SITUACION]","[Base_Tarjetas].[SITUACION].&amp;[" &amp; $C95 &amp; "]",
"[Base_Tarjetas].[TIPO]","[Base_Tarjetas].[TIPO].&amp;[" &amp; $C$1 &amp; "]")/1000,
0)</f>
        <v>0</v>
      </c>
      <c r="AS95" s="8">
        <f>IFERROR(
GETPIVOTDATA("[Base_Tarjetas].[Importe]",TDinamica_R!$A$3,
"[Base_Tarjetas].[PERIODO]","[Base_Tarjetas].[PERIODO].&amp;[" &amp; TEXT(AS$6,"yyyymm") &amp; "]",
"[Base_Tarjetas].[Metrica]","[Base_Tarjetas].[Metrica].&amp;[" &amp; $A95 &amp; "]",
"[Base_Tarjetas].[SEGMENTO_DESCRIP]","[Base_Tarjetas].[SEGMENTO_DESCRIP].&amp;[" &amp; $C$6 &amp; "]",
"[Base_Tarjetas].[SITUACION]","[Base_Tarjetas].[SITUACION].&amp;[" &amp; $C95 &amp; "]",
"[Base_Tarjetas].[TIPO]","[Base_Tarjetas].[TIPO].&amp;[" &amp; $C$1 &amp; "]")/1000,
0)</f>
        <v>0</v>
      </c>
      <c r="AT95" s="8">
        <f>IFERROR(
GETPIVOTDATA("[Base_Tarjetas].[Importe]",TDinamica_R!$A$3,
"[Base_Tarjetas].[PERIODO]","[Base_Tarjetas].[PERIODO].&amp;[" &amp; TEXT(AT$6,"yyyymm") &amp; "]",
"[Base_Tarjetas].[Metrica]","[Base_Tarjetas].[Metrica].&amp;[" &amp; $A95 &amp; "]",
"[Base_Tarjetas].[SEGMENTO_DESCRIP]","[Base_Tarjetas].[SEGMENTO_DESCRIP].&amp;[" &amp; $C$6 &amp; "]",
"[Base_Tarjetas].[SITUACION]","[Base_Tarjetas].[SITUACION].&amp;[" &amp; $C95 &amp; "]",
"[Base_Tarjetas].[TIPO]","[Base_Tarjetas].[TIPO].&amp;[" &amp; $C$1 &amp; "]")/1000,
0)</f>
        <v>0</v>
      </c>
      <c r="AU95" s="8">
        <f>IFERROR(
GETPIVOTDATA("[Base_Tarjetas].[Importe]",TDinamica_R!$A$3,
"[Base_Tarjetas].[PERIODO]","[Base_Tarjetas].[PERIODO].&amp;[" &amp; TEXT(AU$6,"yyyymm") &amp; "]",
"[Base_Tarjetas].[Metrica]","[Base_Tarjetas].[Metrica].&amp;[" &amp; $A95 &amp; "]",
"[Base_Tarjetas].[SEGMENTO_DESCRIP]","[Base_Tarjetas].[SEGMENTO_DESCRIP].&amp;[" &amp; $C$6 &amp; "]",
"[Base_Tarjetas].[SITUACION]","[Base_Tarjetas].[SITUACION].&amp;[" &amp; $C95 &amp; "]",
"[Base_Tarjetas].[TIPO]","[Base_Tarjetas].[TIPO].&amp;[" &amp; $C$1 &amp; "]")/1000,
0)</f>
        <v>0</v>
      </c>
      <c r="AV95" s="8">
        <f>IFERROR(
GETPIVOTDATA("[Base_Tarjetas].[Importe]",TDinamica_R!$A$3,
"[Base_Tarjetas].[PERIODO]","[Base_Tarjetas].[PERIODO].&amp;[" &amp; TEXT(AV$6,"yyyymm") &amp; "]",
"[Base_Tarjetas].[Metrica]","[Base_Tarjetas].[Metrica].&amp;[" &amp; $A95 &amp; "]",
"[Base_Tarjetas].[SEGMENTO_DESCRIP]","[Base_Tarjetas].[SEGMENTO_DESCRIP].&amp;[" &amp; $C$6 &amp; "]",
"[Base_Tarjetas].[SITUACION]","[Base_Tarjetas].[SITUACION].&amp;[" &amp; $C95 &amp; "]",
"[Base_Tarjetas].[TIPO]","[Base_Tarjetas].[TIPO].&amp;[" &amp; $C$1 &amp; "]")/1000,
0)</f>
        <v>0</v>
      </c>
      <c r="AW95" s="8">
        <f>IFERROR(
GETPIVOTDATA("[Base_Tarjetas].[Importe]",TDinamica_R!$A$3,
"[Base_Tarjetas].[PERIODO]","[Base_Tarjetas].[PERIODO].&amp;[" &amp; TEXT(AW$6,"yyyymm") &amp; "]",
"[Base_Tarjetas].[Metrica]","[Base_Tarjetas].[Metrica].&amp;[" &amp; $A95 &amp; "]",
"[Base_Tarjetas].[SEGMENTO_DESCRIP]","[Base_Tarjetas].[SEGMENTO_DESCRIP].&amp;[" &amp; $C$6 &amp; "]",
"[Base_Tarjetas].[SITUACION]","[Base_Tarjetas].[SITUACION].&amp;[" &amp; $C95 &amp; "]",
"[Base_Tarjetas].[TIPO]","[Base_Tarjetas].[TIPO].&amp;[" &amp; $C$1 &amp; "]")/1000,
0)</f>
        <v>0</v>
      </c>
      <c r="AX95" s="8">
        <f>IFERROR(
GETPIVOTDATA("[Base_Tarjetas].[Importe]",TDinamica_R!$A$3,
"[Base_Tarjetas].[PERIODO]","[Base_Tarjetas].[PERIODO].&amp;[" &amp; TEXT(AX$6,"yyyymm") &amp; "]",
"[Base_Tarjetas].[Metrica]","[Base_Tarjetas].[Metrica].&amp;[" &amp; $A95 &amp; "]",
"[Base_Tarjetas].[SEGMENTO_DESCRIP]","[Base_Tarjetas].[SEGMENTO_DESCRIP].&amp;[" &amp; $C$6 &amp; "]",
"[Base_Tarjetas].[SITUACION]","[Base_Tarjetas].[SITUACION].&amp;[" &amp; $C95 &amp; "]",
"[Base_Tarjetas].[TIPO]","[Base_Tarjetas].[TIPO].&amp;[" &amp; $C$1 &amp; "]")/1000,
0)</f>
        <v>0</v>
      </c>
      <c r="AY95" s="8">
        <f>IFERROR(
GETPIVOTDATA("[Base_Tarjetas].[Importe]",TDinamica_R!$A$3,
"[Base_Tarjetas].[PERIODO]","[Base_Tarjetas].[PERIODO].&amp;[" &amp; TEXT(AY$6,"yyyymm") &amp; "]",
"[Base_Tarjetas].[Metrica]","[Base_Tarjetas].[Metrica].&amp;[" &amp; $A95 &amp; "]",
"[Base_Tarjetas].[SEGMENTO_DESCRIP]","[Base_Tarjetas].[SEGMENTO_DESCRIP].&amp;[" &amp; $C$6 &amp; "]",
"[Base_Tarjetas].[SITUACION]","[Base_Tarjetas].[SITUACION].&amp;[" &amp; $C95 &amp; "]",
"[Base_Tarjetas].[TIPO]","[Base_Tarjetas].[TIPO].&amp;[" &amp; $C$1 &amp; "]")/1000,
0)</f>
        <v>0</v>
      </c>
      <c r="AZ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TEXT(AZ$6,"yyyymm") &amp; "]"),
0)</f>
        <v>0</v>
      </c>
      <c r="BA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TEXT(BA$6,"yyyymm") &amp; "]"),
0)</f>
        <v>0</v>
      </c>
      <c r="BB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TEXT(BB$6,"yyyymm") &amp; "]"),
0)</f>
        <v>0</v>
      </c>
      <c r="BC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TEXT(BC$6,"yyyymm") &amp; "]"),
0)</f>
        <v>0</v>
      </c>
      <c r="BD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TEXT(BD$6,"yyyymm") &amp; "]"),
0)</f>
        <v>0</v>
      </c>
      <c r="BE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TEXT(BE$6,"yyyymm") &amp; "]"),
0)</f>
        <v>1279.2924013124841</v>
      </c>
      <c r="BF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TEXT(BF$6,"yyyymm") &amp; "]"),
0)</f>
        <v>0</v>
      </c>
      <c r="BG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TEXT(BG$6,"yyyymm") &amp; "]"),
0)</f>
        <v>0</v>
      </c>
      <c r="BH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TEXT(BH$6,"yyyymm") &amp; "]"),
0)</f>
        <v>2654.1575403981742</v>
      </c>
      <c r="BI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TEXT(BI$6,"yyyymm") &amp; "]"),
0)</f>
        <v>0</v>
      </c>
      <c r="BJ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TEXT(BJ$6,"yyyymm") &amp; "]"),
0)</f>
        <v>0</v>
      </c>
      <c r="BK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TEXT(BK$6,"yyyymm") &amp; "]"),
0)</f>
        <v>0</v>
      </c>
      <c r="BO95" s="24">
        <f t="shared" ref="BO95:BT95" si="183">SUMIFS($D95:$BM95,$D$6:$BM$6,"&gt;="&amp;BO$2,$D$6:$BM$6,"&lt;="&amp;BO$6,$D$5:$BM$5,BO$5)</f>
        <v>0</v>
      </c>
      <c r="BP95" s="24">
        <f t="shared" si="183"/>
        <v>0</v>
      </c>
      <c r="BQ95" s="24">
        <f t="shared" si="183"/>
        <v>0</v>
      </c>
      <c r="BR95" s="24">
        <f t="shared" si="183"/>
        <v>0</v>
      </c>
      <c r="BS95" s="24">
        <f t="shared" si="183"/>
        <v>0</v>
      </c>
      <c r="BT95" s="24">
        <f t="shared" si="183"/>
        <v>0</v>
      </c>
    </row>
    <row r="96" spans="1:72" hidden="1" outlineLevel="1" x14ac:dyDescent="0.25">
      <c r="A96" s="11" t="s">
        <v>45</v>
      </c>
      <c r="C96" s="2" t="s">
        <v>78</v>
      </c>
      <c r="D96" s="8">
        <f>IFERROR(
GETPIVOTDATA("[Base_Tarjetas].[Importe]",TDinamica_R!$A$3,
"[Base_Tarjetas].[PERIODO]","[Base_Tarjetas].[PERIODO].&amp;[" &amp; TEXT(D$6,"yyyymm") &amp; "]",
"[Base_Tarjetas].[Metrica]","[Base_Tarjetas].[Metrica].&amp;[" &amp; $A96 &amp; "]",
"[Base_Tarjetas].[SEGMENTO_DESCRIP]","[Base_Tarjetas].[SEGMENTO_DESCRIP].&amp;[" &amp; $C$6 &amp; "]",
"[Base_Tarjetas].[SITUACION]","[Base_Tarjetas].[SITUACION].&amp;[" &amp; $C96 &amp; "]",
"[Base_Tarjetas].[TIPO]","[Base_Tarjetas].[TIPO].&amp;[" &amp; $C$1 &amp; "]")/1000,
0)</f>
        <v>0</v>
      </c>
      <c r="E96" s="8">
        <f>IFERROR(
GETPIVOTDATA("[Base_Tarjetas].[Importe]",TDinamica_R!$A$3,
"[Base_Tarjetas].[PERIODO]","[Base_Tarjetas].[PERIODO].&amp;[" &amp; TEXT(E$6,"yyyymm") &amp; "]",
"[Base_Tarjetas].[Metrica]","[Base_Tarjetas].[Metrica].&amp;[" &amp; $A96 &amp; "]",
"[Base_Tarjetas].[SEGMENTO_DESCRIP]","[Base_Tarjetas].[SEGMENTO_DESCRIP].&amp;[" &amp; $C$6 &amp; "]",
"[Base_Tarjetas].[SITUACION]","[Base_Tarjetas].[SITUACION].&amp;[" &amp; $C96 &amp; "]",
"[Base_Tarjetas].[TIPO]","[Base_Tarjetas].[TIPO].&amp;[" &amp; $C$1 &amp; "]")/1000,
0)</f>
        <v>0</v>
      </c>
      <c r="F96" s="8">
        <f>IFERROR(
GETPIVOTDATA("[Base_Tarjetas].[Importe]",TDinamica_R!$A$3,
"[Base_Tarjetas].[PERIODO]","[Base_Tarjetas].[PERIODO].&amp;[" &amp; TEXT(F$6,"yyyymm") &amp; "]",
"[Base_Tarjetas].[Metrica]","[Base_Tarjetas].[Metrica].&amp;[" &amp; $A96 &amp; "]",
"[Base_Tarjetas].[SEGMENTO_DESCRIP]","[Base_Tarjetas].[SEGMENTO_DESCRIP].&amp;[" &amp; $C$6 &amp; "]",
"[Base_Tarjetas].[SITUACION]","[Base_Tarjetas].[SITUACION].&amp;[" &amp; $C96 &amp; "]",
"[Base_Tarjetas].[TIPO]","[Base_Tarjetas].[TIPO].&amp;[" &amp; $C$1 &amp; "]")/1000,
0)</f>
        <v>0</v>
      </c>
      <c r="G96" s="8">
        <f>IFERROR(
GETPIVOTDATA("[Base_Tarjetas].[Importe]",TDinamica_R!$A$3,
"[Base_Tarjetas].[PERIODO]","[Base_Tarjetas].[PERIODO].&amp;[" &amp; TEXT(G$6,"yyyymm") &amp; "]",
"[Base_Tarjetas].[Metrica]","[Base_Tarjetas].[Metrica].&amp;[" &amp; $A96 &amp; "]",
"[Base_Tarjetas].[SEGMENTO_DESCRIP]","[Base_Tarjetas].[SEGMENTO_DESCRIP].&amp;[" &amp; $C$6 &amp; "]",
"[Base_Tarjetas].[SITUACION]","[Base_Tarjetas].[SITUACION].&amp;[" &amp; $C96 &amp; "]",
"[Base_Tarjetas].[TIPO]","[Base_Tarjetas].[TIPO].&amp;[" &amp; $C$1 &amp; "]")/1000,
0)</f>
        <v>0</v>
      </c>
      <c r="H96" s="8">
        <f>IFERROR(
GETPIVOTDATA("[Base_Tarjetas].[Importe]",TDinamica_R!$A$3,
"[Base_Tarjetas].[PERIODO]","[Base_Tarjetas].[PERIODO].&amp;[" &amp; TEXT(H$6,"yyyymm") &amp; "]",
"[Base_Tarjetas].[Metrica]","[Base_Tarjetas].[Metrica].&amp;[" &amp; $A96 &amp; "]",
"[Base_Tarjetas].[SEGMENTO_DESCRIP]","[Base_Tarjetas].[SEGMENTO_DESCRIP].&amp;[" &amp; $C$6 &amp; "]",
"[Base_Tarjetas].[SITUACION]","[Base_Tarjetas].[SITUACION].&amp;[" &amp; $C96 &amp; "]",
"[Base_Tarjetas].[TIPO]","[Base_Tarjetas].[TIPO].&amp;[" &amp; $C$1 &amp; "]")/1000,
0)</f>
        <v>0</v>
      </c>
      <c r="I96" s="8">
        <f>IFERROR(
GETPIVOTDATA("[Base_Tarjetas].[Importe]",TDinamica_R!$A$3,
"[Base_Tarjetas].[PERIODO]","[Base_Tarjetas].[PERIODO].&amp;[" &amp; TEXT(I$6,"yyyymm") &amp; "]",
"[Base_Tarjetas].[Metrica]","[Base_Tarjetas].[Metrica].&amp;[" &amp; $A96 &amp; "]",
"[Base_Tarjetas].[SEGMENTO_DESCRIP]","[Base_Tarjetas].[SEGMENTO_DESCRIP].&amp;[" &amp; $C$6 &amp; "]",
"[Base_Tarjetas].[SITUACION]","[Base_Tarjetas].[SITUACION].&amp;[" &amp; $C96 &amp; "]",
"[Base_Tarjetas].[TIPO]","[Base_Tarjetas].[TIPO].&amp;[" &amp; $C$1 &amp; "]")/1000,
0)</f>
        <v>0</v>
      </c>
      <c r="J96" s="8">
        <f>IFERROR(
GETPIVOTDATA("[Base_Tarjetas].[Importe]",TDinamica_R!$A$3,
"[Base_Tarjetas].[PERIODO]","[Base_Tarjetas].[PERIODO].&amp;[" &amp; TEXT(J$6,"yyyymm") &amp; "]",
"[Base_Tarjetas].[Metrica]","[Base_Tarjetas].[Metrica].&amp;[" &amp; $A96 &amp; "]",
"[Base_Tarjetas].[SEGMENTO_DESCRIP]","[Base_Tarjetas].[SEGMENTO_DESCRIP].&amp;[" &amp; $C$6 &amp; "]",
"[Base_Tarjetas].[SITUACION]","[Base_Tarjetas].[SITUACION].&amp;[" &amp; $C96 &amp; "]",
"[Base_Tarjetas].[TIPO]","[Base_Tarjetas].[TIPO].&amp;[" &amp; $C$1 &amp; "]")/1000,
0)</f>
        <v>0</v>
      </c>
      <c r="K96" s="8">
        <f>IFERROR(
GETPIVOTDATA("[Base_Tarjetas].[Importe]",TDinamica_R!$A$3,
"[Base_Tarjetas].[PERIODO]","[Base_Tarjetas].[PERIODO].&amp;[" &amp; TEXT(K$6,"yyyymm") &amp; "]",
"[Base_Tarjetas].[Metrica]","[Base_Tarjetas].[Metrica].&amp;[" &amp; $A96 &amp; "]",
"[Base_Tarjetas].[SEGMENTO_DESCRIP]","[Base_Tarjetas].[SEGMENTO_DESCRIP].&amp;[" &amp; $C$6 &amp; "]",
"[Base_Tarjetas].[SITUACION]","[Base_Tarjetas].[SITUACION].&amp;[" &amp; $C96 &amp; "]",
"[Base_Tarjetas].[TIPO]","[Base_Tarjetas].[TIPO].&amp;[" &amp; $C$1 &amp; "]")/1000,
0)</f>
        <v>0</v>
      </c>
      <c r="L96" s="8">
        <f>IFERROR(
GETPIVOTDATA("[Base_Tarjetas].[Importe]",TDinamica_R!$A$3,
"[Base_Tarjetas].[PERIODO]","[Base_Tarjetas].[PERIODO].&amp;[" &amp; TEXT(L$6,"yyyymm") &amp; "]",
"[Base_Tarjetas].[Metrica]","[Base_Tarjetas].[Metrica].&amp;[" &amp; $A96 &amp; "]",
"[Base_Tarjetas].[SEGMENTO_DESCRIP]","[Base_Tarjetas].[SEGMENTO_DESCRIP].&amp;[" &amp; $C$6 &amp; "]",
"[Base_Tarjetas].[SITUACION]","[Base_Tarjetas].[SITUACION].&amp;[" &amp; $C96 &amp; "]",
"[Base_Tarjetas].[TIPO]","[Base_Tarjetas].[TIPO].&amp;[" &amp; $C$1 &amp; "]")/1000,
0)</f>
        <v>0</v>
      </c>
      <c r="M96" s="8">
        <f>IFERROR(
GETPIVOTDATA("[Base_Tarjetas].[Importe]",TDinamica_R!$A$3,
"[Base_Tarjetas].[PERIODO]","[Base_Tarjetas].[PERIODO].&amp;[" &amp; TEXT(M$6,"yyyymm") &amp; "]",
"[Base_Tarjetas].[Metrica]","[Base_Tarjetas].[Metrica].&amp;[" &amp; $A96 &amp; "]",
"[Base_Tarjetas].[SEGMENTO_DESCRIP]","[Base_Tarjetas].[SEGMENTO_DESCRIP].&amp;[" &amp; $C$6 &amp; "]",
"[Base_Tarjetas].[SITUACION]","[Base_Tarjetas].[SITUACION].&amp;[" &amp; $C96 &amp; "]",
"[Base_Tarjetas].[TIPO]","[Base_Tarjetas].[TIPO].&amp;[" &amp; $C$1 &amp; "]")/1000,
0)</f>
        <v>0</v>
      </c>
      <c r="N96" s="8">
        <f>IFERROR(
GETPIVOTDATA("[Base_Tarjetas].[Importe]",TDinamica_R!$A$3,
"[Base_Tarjetas].[PERIODO]","[Base_Tarjetas].[PERIODO].&amp;[" &amp; TEXT(N$6,"yyyymm") &amp; "]",
"[Base_Tarjetas].[Metrica]","[Base_Tarjetas].[Metrica].&amp;[" &amp; $A96 &amp; "]",
"[Base_Tarjetas].[SEGMENTO_DESCRIP]","[Base_Tarjetas].[SEGMENTO_DESCRIP].&amp;[" &amp; $C$6 &amp; "]",
"[Base_Tarjetas].[SITUACION]","[Base_Tarjetas].[SITUACION].&amp;[" &amp; $C96 &amp; "]",
"[Base_Tarjetas].[TIPO]","[Base_Tarjetas].[TIPO].&amp;[" &amp; $C$1 &amp; "]")/1000,
0)</f>
        <v>0</v>
      </c>
      <c r="O96" s="8">
        <f>IFERROR(
GETPIVOTDATA("[Base_Tarjetas].[Importe]",TDinamica_R!$A$3,
"[Base_Tarjetas].[PERIODO]","[Base_Tarjetas].[PERIODO].&amp;[" &amp; TEXT(O$6,"yyyymm") &amp; "]",
"[Base_Tarjetas].[Metrica]","[Base_Tarjetas].[Metrica].&amp;[" &amp; $A96 &amp; "]",
"[Base_Tarjetas].[SEGMENTO_DESCRIP]","[Base_Tarjetas].[SEGMENTO_DESCRIP].&amp;[" &amp; $C$6 &amp; "]",
"[Base_Tarjetas].[SITUACION]","[Base_Tarjetas].[SITUACION].&amp;[" &amp; $C96 &amp; "]",
"[Base_Tarjetas].[TIPO]","[Base_Tarjetas].[TIPO].&amp;[" &amp; $C$1 &amp; "]")/1000,
0)</f>
        <v>0</v>
      </c>
      <c r="P96" s="8">
        <f>IFERROR(
GETPIVOTDATA("[Base_Tarjetas].[Importe]",TDinamica_R!$A$3,
"[Base_Tarjetas].[PERIODO]","[Base_Tarjetas].[PERIODO].&amp;[" &amp; TEXT(P$6,"yyyymm") &amp; "]",
"[Base_Tarjetas].[Metrica]","[Base_Tarjetas].[Metrica].&amp;[" &amp; $A96 &amp; "]",
"[Base_Tarjetas].[SEGMENTO_DESCRIP]","[Base_Tarjetas].[SEGMENTO_DESCRIP].&amp;[" &amp; $C$6 &amp; "]",
"[Base_Tarjetas].[SITUACION]","[Base_Tarjetas].[SITUACION].&amp;[" &amp; $C96 &amp; "]",
"[Base_Tarjetas].[TIPO]","[Base_Tarjetas].[TIPO].&amp;[" &amp; $C$1 &amp; "]")/1000,
0)</f>
        <v>0</v>
      </c>
      <c r="Q96" s="8">
        <f>IFERROR(
GETPIVOTDATA("[Base_Tarjetas].[Importe]",TDinamica_R!$A$3,
"[Base_Tarjetas].[PERIODO]","[Base_Tarjetas].[PERIODO].&amp;[" &amp; TEXT(Q$6,"yyyymm") &amp; "]",
"[Base_Tarjetas].[Metrica]","[Base_Tarjetas].[Metrica].&amp;[" &amp; $A96 &amp; "]",
"[Base_Tarjetas].[SEGMENTO_DESCRIP]","[Base_Tarjetas].[SEGMENTO_DESCRIP].&amp;[" &amp; $C$6 &amp; "]",
"[Base_Tarjetas].[SITUACION]","[Base_Tarjetas].[SITUACION].&amp;[" &amp; $C96 &amp; "]",
"[Base_Tarjetas].[TIPO]","[Base_Tarjetas].[TIPO].&amp;[" &amp; $C$1 &amp; "]")/1000,
0)</f>
        <v>0</v>
      </c>
      <c r="R96" s="8">
        <f>IFERROR(
GETPIVOTDATA("[Base_Tarjetas].[Importe]",TDinamica_R!$A$3,
"[Base_Tarjetas].[PERIODO]","[Base_Tarjetas].[PERIODO].&amp;[" &amp; TEXT(R$6,"yyyymm") &amp; "]",
"[Base_Tarjetas].[Metrica]","[Base_Tarjetas].[Metrica].&amp;[" &amp; $A96 &amp; "]",
"[Base_Tarjetas].[SEGMENTO_DESCRIP]","[Base_Tarjetas].[SEGMENTO_DESCRIP].&amp;[" &amp; $C$6 &amp; "]",
"[Base_Tarjetas].[SITUACION]","[Base_Tarjetas].[SITUACION].&amp;[" &amp; $C96 &amp; "]",
"[Base_Tarjetas].[TIPO]","[Base_Tarjetas].[TIPO].&amp;[" &amp; $C$1 &amp; "]")/1000,
0)</f>
        <v>0</v>
      </c>
      <c r="S96" s="8">
        <f>IFERROR(
GETPIVOTDATA("[Base_Tarjetas].[Importe]",TDinamica_R!$A$3,
"[Base_Tarjetas].[PERIODO]","[Base_Tarjetas].[PERIODO].&amp;[" &amp; TEXT(S$6,"yyyymm") &amp; "]",
"[Base_Tarjetas].[Metrica]","[Base_Tarjetas].[Metrica].&amp;[" &amp; $A96 &amp; "]",
"[Base_Tarjetas].[SEGMENTO_DESCRIP]","[Base_Tarjetas].[SEGMENTO_DESCRIP].&amp;[" &amp; $C$6 &amp; "]",
"[Base_Tarjetas].[SITUACION]","[Base_Tarjetas].[SITUACION].&amp;[" &amp; $C96 &amp; "]",
"[Base_Tarjetas].[TIPO]","[Base_Tarjetas].[TIPO].&amp;[" &amp; $C$1 &amp; "]")/1000,
0)</f>
        <v>0</v>
      </c>
      <c r="T96" s="8">
        <f>IFERROR(
GETPIVOTDATA("[Base_Tarjetas].[Importe]",TDinamica_R!$A$3,
"[Base_Tarjetas].[PERIODO]","[Base_Tarjetas].[PERIODO].&amp;[" &amp; TEXT(T$6,"yyyymm") &amp; "]",
"[Base_Tarjetas].[Metrica]","[Base_Tarjetas].[Metrica].&amp;[" &amp; $A96 &amp; "]",
"[Base_Tarjetas].[SEGMENTO_DESCRIP]","[Base_Tarjetas].[SEGMENTO_DESCRIP].&amp;[" &amp; $C$6 &amp; "]",
"[Base_Tarjetas].[SITUACION]","[Base_Tarjetas].[SITUACION].&amp;[" &amp; $C96 &amp; "]",
"[Base_Tarjetas].[TIPO]","[Base_Tarjetas].[TIPO].&amp;[" &amp; $C$1 &amp; "]")/1000,
0)</f>
        <v>0</v>
      </c>
      <c r="U96" s="8">
        <f>IFERROR(
GETPIVOTDATA("[Base_Tarjetas].[Importe]",TDinamica_R!$A$3,
"[Base_Tarjetas].[PERIODO]","[Base_Tarjetas].[PERIODO].&amp;[" &amp; TEXT(U$6,"yyyymm") &amp; "]",
"[Base_Tarjetas].[Metrica]","[Base_Tarjetas].[Metrica].&amp;[" &amp; $A96 &amp; "]",
"[Base_Tarjetas].[SEGMENTO_DESCRIP]","[Base_Tarjetas].[SEGMENTO_DESCRIP].&amp;[" &amp; $C$6 &amp; "]",
"[Base_Tarjetas].[SITUACION]","[Base_Tarjetas].[SITUACION].&amp;[" &amp; $C96 &amp; "]",
"[Base_Tarjetas].[TIPO]","[Base_Tarjetas].[TIPO].&amp;[" &amp; $C$1 &amp; "]")/1000,
0)</f>
        <v>0</v>
      </c>
      <c r="V96" s="8">
        <f>IFERROR(
GETPIVOTDATA("[Base_Tarjetas].[Importe]",TDinamica_R!$A$3,
"[Base_Tarjetas].[PERIODO]","[Base_Tarjetas].[PERIODO].&amp;[" &amp; TEXT(V$6,"yyyymm") &amp; "]",
"[Base_Tarjetas].[Metrica]","[Base_Tarjetas].[Metrica].&amp;[" &amp; $A96 &amp; "]",
"[Base_Tarjetas].[SEGMENTO_DESCRIP]","[Base_Tarjetas].[SEGMENTO_DESCRIP].&amp;[" &amp; $C$6 &amp; "]",
"[Base_Tarjetas].[SITUACION]","[Base_Tarjetas].[SITUACION].&amp;[" &amp; $C96 &amp; "]",
"[Base_Tarjetas].[TIPO]","[Base_Tarjetas].[TIPO].&amp;[" &amp; $C$1 &amp; "]")/1000,
0)</f>
        <v>0</v>
      </c>
      <c r="W96" s="8">
        <f>IFERROR(
GETPIVOTDATA("[Base_Tarjetas].[Importe]",TDinamica_R!$A$3,
"[Base_Tarjetas].[PERIODO]","[Base_Tarjetas].[PERIODO].&amp;[" &amp; TEXT(W$6,"yyyymm") &amp; "]",
"[Base_Tarjetas].[Metrica]","[Base_Tarjetas].[Metrica].&amp;[" &amp; $A96 &amp; "]",
"[Base_Tarjetas].[SEGMENTO_DESCRIP]","[Base_Tarjetas].[SEGMENTO_DESCRIP].&amp;[" &amp; $C$6 &amp; "]",
"[Base_Tarjetas].[SITUACION]","[Base_Tarjetas].[SITUACION].&amp;[" &amp; $C96 &amp; "]",
"[Base_Tarjetas].[TIPO]","[Base_Tarjetas].[TIPO].&amp;[" &amp; $C$1 &amp; "]")/1000,
0)</f>
        <v>0</v>
      </c>
      <c r="X96" s="8">
        <f>IFERROR(
GETPIVOTDATA("[Base_Tarjetas].[Importe]",TDinamica_R!$A$3,
"[Base_Tarjetas].[PERIODO]","[Base_Tarjetas].[PERIODO].&amp;[" &amp; TEXT(X$6,"yyyymm") &amp; "]",
"[Base_Tarjetas].[Metrica]","[Base_Tarjetas].[Metrica].&amp;[" &amp; $A96 &amp; "]",
"[Base_Tarjetas].[SEGMENTO_DESCRIP]","[Base_Tarjetas].[SEGMENTO_DESCRIP].&amp;[" &amp; $C$6 &amp; "]",
"[Base_Tarjetas].[SITUACION]","[Base_Tarjetas].[SITUACION].&amp;[" &amp; $C96 &amp; "]",
"[Base_Tarjetas].[TIPO]","[Base_Tarjetas].[TIPO].&amp;[" &amp; $C$1 &amp; "]")/1000,
0)</f>
        <v>0</v>
      </c>
      <c r="Y96" s="8">
        <f>IFERROR(
GETPIVOTDATA("[Base_Tarjetas].[Importe]",TDinamica_R!$A$3,
"[Base_Tarjetas].[PERIODO]","[Base_Tarjetas].[PERIODO].&amp;[" &amp; TEXT(Y$6,"yyyymm") &amp; "]",
"[Base_Tarjetas].[Metrica]","[Base_Tarjetas].[Metrica].&amp;[" &amp; $A96 &amp; "]",
"[Base_Tarjetas].[SEGMENTO_DESCRIP]","[Base_Tarjetas].[SEGMENTO_DESCRIP].&amp;[" &amp; $C$6 &amp; "]",
"[Base_Tarjetas].[SITUACION]","[Base_Tarjetas].[SITUACION].&amp;[" &amp; $C96 &amp; "]",
"[Base_Tarjetas].[TIPO]","[Base_Tarjetas].[TIPO].&amp;[" &amp; $C$1 &amp; "]")/1000,
0)</f>
        <v>0</v>
      </c>
      <c r="Z96" s="8">
        <f>IFERROR(
GETPIVOTDATA("[Base_Tarjetas].[Importe]",TDinamica_R!$A$3,
"[Base_Tarjetas].[PERIODO]","[Base_Tarjetas].[PERIODO].&amp;[" &amp; TEXT(Z$6,"yyyymm") &amp; "]",
"[Base_Tarjetas].[Metrica]","[Base_Tarjetas].[Metrica].&amp;[" &amp; $A96 &amp; "]",
"[Base_Tarjetas].[SEGMENTO_DESCRIP]","[Base_Tarjetas].[SEGMENTO_DESCRIP].&amp;[" &amp; $C$6 &amp; "]",
"[Base_Tarjetas].[SITUACION]","[Base_Tarjetas].[SITUACION].&amp;[" &amp; $C96 &amp; "]",
"[Base_Tarjetas].[TIPO]","[Base_Tarjetas].[TIPO].&amp;[" &amp; $C$1 &amp; "]")/1000,
0)</f>
        <v>0</v>
      </c>
      <c r="AA96" s="8">
        <f>IFERROR(
GETPIVOTDATA("[Base_Tarjetas].[Importe]",TDinamica_R!$A$3,
"[Base_Tarjetas].[PERIODO]","[Base_Tarjetas].[PERIODO].&amp;[" &amp; TEXT(AA$6,"yyyymm") &amp; "]",
"[Base_Tarjetas].[Metrica]","[Base_Tarjetas].[Metrica].&amp;[" &amp; $A96 &amp; "]",
"[Base_Tarjetas].[SEGMENTO_DESCRIP]","[Base_Tarjetas].[SEGMENTO_DESCRIP].&amp;[" &amp; $C$6 &amp; "]",
"[Base_Tarjetas].[SITUACION]","[Base_Tarjetas].[SITUACION].&amp;[" &amp; $C96 &amp; "]",
"[Base_Tarjetas].[TIPO]","[Base_Tarjetas].[TIPO].&amp;[" &amp; $C$1 &amp; "]")/1000,
0)</f>
        <v>0</v>
      </c>
      <c r="AB96" s="8">
        <f>IFERROR(
GETPIVOTDATA("[Base_Tarjetas].[Importe]",TDinamica_R!$A$3,
"[Base_Tarjetas].[PERIODO]","[Base_Tarjetas].[PERIODO].&amp;[" &amp; TEXT(AB$6,"yyyymm") &amp; "]",
"[Base_Tarjetas].[Metrica]","[Base_Tarjetas].[Metrica].&amp;[" &amp; $A96 &amp; "]",
"[Base_Tarjetas].[SEGMENTO_DESCRIP]","[Base_Tarjetas].[SEGMENTO_DESCRIP].&amp;[" &amp; $C$6 &amp; "]",
"[Base_Tarjetas].[SITUACION]","[Base_Tarjetas].[SITUACION].&amp;[" &amp; $C96 &amp; "]",
"[Base_Tarjetas].[TIPO]","[Base_Tarjetas].[TIPO].&amp;[" &amp; $C$1 &amp; "]")/1000,
0)</f>
        <v>0</v>
      </c>
      <c r="AC96" s="8">
        <f>IFERROR(
GETPIVOTDATA("[Base_Tarjetas].[Importe]",TDinamica_R!$A$3,
"[Base_Tarjetas].[PERIODO]","[Base_Tarjetas].[PERIODO].&amp;[" &amp; TEXT(AC$6,"yyyymm") &amp; "]",
"[Base_Tarjetas].[Metrica]","[Base_Tarjetas].[Metrica].&amp;[" &amp; $A96 &amp; "]",
"[Base_Tarjetas].[SEGMENTO_DESCRIP]","[Base_Tarjetas].[SEGMENTO_DESCRIP].&amp;[" &amp; $C$6 &amp; "]",
"[Base_Tarjetas].[SITUACION]","[Base_Tarjetas].[SITUACION].&amp;[" &amp; $C96 &amp; "]",
"[Base_Tarjetas].[TIPO]","[Base_Tarjetas].[TIPO].&amp;[" &amp; $C$1 &amp; "]")/1000,
0)</f>
        <v>0</v>
      </c>
      <c r="AD96" s="8">
        <f>IFERROR(
GETPIVOTDATA("[Base_Tarjetas].[Importe]",TDinamica_R!$A$3,
"[Base_Tarjetas].[PERIODO]","[Base_Tarjetas].[PERIODO].&amp;[" &amp; TEXT(AD$6,"yyyymm") &amp; "]",
"[Base_Tarjetas].[Metrica]","[Base_Tarjetas].[Metrica].&amp;[" &amp; $A96 &amp; "]",
"[Base_Tarjetas].[SEGMENTO_DESCRIP]","[Base_Tarjetas].[SEGMENTO_DESCRIP].&amp;[" &amp; $C$6 &amp; "]",
"[Base_Tarjetas].[SITUACION]","[Base_Tarjetas].[SITUACION].&amp;[" &amp; $C96 &amp; "]",
"[Base_Tarjetas].[TIPO]","[Base_Tarjetas].[TIPO].&amp;[" &amp; $C$1 &amp; "]")/1000,
0)</f>
        <v>0</v>
      </c>
      <c r="AE96" s="8">
        <f>IFERROR(
GETPIVOTDATA("[Base_Tarjetas].[Importe]",TDinamica_R!$A$3,
"[Base_Tarjetas].[PERIODO]","[Base_Tarjetas].[PERIODO].&amp;[" &amp; TEXT(AE$6,"yyyymm") &amp; "]",
"[Base_Tarjetas].[Metrica]","[Base_Tarjetas].[Metrica].&amp;[" &amp; $A96 &amp; "]",
"[Base_Tarjetas].[SEGMENTO_DESCRIP]","[Base_Tarjetas].[SEGMENTO_DESCRIP].&amp;[" &amp; $C$6 &amp; "]",
"[Base_Tarjetas].[SITUACION]","[Base_Tarjetas].[SITUACION].&amp;[" &amp; $C96 &amp; "]",
"[Base_Tarjetas].[TIPO]","[Base_Tarjetas].[TIPO].&amp;[" &amp; $C$1 &amp; "]")/1000,
0)</f>
        <v>0</v>
      </c>
      <c r="AF96" s="8">
        <f>IFERROR(
GETPIVOTDATA("[Base_Tarjetas].[Importe]",TDinamica_R!$A$3,
"[Base_Tarjetas].[PERIODO]","[Base_Tarjetas].[PERIODO].&amp;[" &amp; TEXT(AF$6,"yyyymm") &amp; "]",
"[Base_Tarjetas].[Metrica]","[Base_Tarjetas].[Metrica].&amp;[" &amp; $A96 &amp; "]",
"[Base_Tarjetas].[SEGMENTO_DESCRIP]","[Base_Tarjetas].[SEGMENTO_DESCRIP].&amp;[" &amp; $C$6 &amp; "]",
"[Base_Tarjetas].[SITUACION]","[Base_Tarjetas].[SITUACION].&amp;[" &amp; $C96 &amp; "]",
"[Base_Tarjetas].[TIPO]","[Base_Tarjetas].[TIPO].&amp;[" &amp; $C$1 &amp; "]")/1000,
0)</f>
        <v>0</v>
      </c>
      <c r="AG96" s="8">
        <f>IFERROR(
GETPIVOTDATA("[Base_Tarjetas].[Importe]",TDinamica_R!$A$3,
"[Base_Tarjetas].[PERIODO]","[Base_Tarjetas].[PERIODO].&amp;[" &amp; TEXT(AG$6,"yyyymm") &amp; "]",
"[Base_Tarjetas].[Metrica]","[Base_Tarjetas].[Metrica].&amp;[" &amp; $A96 &amp; "]",
"[Base_Tarjetas].[SEGMENTO_DESCRIP]","[Base_Tarjetas].[SEGMENTO_DESCRIP].&amp;[" &amp; $C$6 &amp; "]",
"[Base_Tarjetas].[SITUACION]","[Base_Tarjetas].[SITUACION].&amp;[" &amp; $C96 &amp; "]",
"[Base_Tarjetas].[TIPO]","[Base_Tarjetas].[TIPO].&amp;[" &amp; $C$1 &amp; "]")/1000,
0)</f>
        <v>0</v>
      </c>
      <c r="AH96" s="8">
        <f>IFERROR(
GETPIVOTDATA("[Base_Tarjetas].[Importe]",TDinamica_R!$A$3,
"[Base_Tarjetas].[PERIODO]","[Base_Tarjetas].[PERIODO].&amp;[" &amp; TEXT(AH$6,"yyyymm") &amp; "]",
"[Base_Tarjetas].[Metrica]","[Base_Tarjetas].[Metrica].&amp;[" &amp; $A96 &amp; "]",
"[Base_Tarjetas].[SEGMENTO_DESCRIP]","[Base_Tarjetas].[SEGMENTO_DESCRIP].&amp;[" &amp; $C$6 &amp; "]",
"[Base_Tarjetas].[SITUACION]","[Base_Tarjetas].[SITUACION].&amp;[" &amp; $C96 &amp; "]",
"[Base_Tarjetas].[TIPO]","[Base_Tarjetas].[TIPO].&amp;[" &amp; $C$1 &amp; "]")/1000,
0)</f>
        <v>0</v>
      </c>
      <c r="AI96" s="8">
        <f>IFERROR(
GETPIVOTDATA("[Base_Tarjetas].[Importe]",TDinamica_R!$A$3,
"[Base_Tarjetas].[PERIODO]","[Base_Tarjetas].[PERIODO].&amp;[" &amp; TEXT(AI$6,"yyyymm") &amp; "]",
"[Base_Tarjetas].[Metrica]","[Base_Tarjetas].[Metrica].&amp;[" &amp; $A96 &amp; "]",
"[Base_Tarjetas].[SEGMENTO_DESCRIP]","[Base_Tarjetas].[SEGMENTO_DESCRIP].&amp;[" &amp; $C$6 &amp; "]",
"[Base_Tarjetas].[SITUACION]","[Base_Tarjetas].[SITUACION].&amp;[" &amp; $C96 &amp; "]",
"[Base_Tarjetas].[TIPO]","[Base_Tarjetas].[TIPO].&amp;[" &amp; $C$1 &amp; "]")/1000,
0)</f>
        <v>0</v>
      </c>
      <c r="AJ96" s="8">
        <f>IFERROR(
GETPIVOTDATA("[Base_Tarjetas].[Importe]",TDinamica_R!$A$3,
"[Base_Tarjetas].[PERIODO]","[Base_Tarjetas].[PERIODO].&amp;[" &amp; TEXT(AJ$6,"yyyymm") &amp; "]",
"[Base_Tarjetas].[Metrica]","[Base_Tarjetas].[Metrica].&amp;[" &amp; $A96 &amp; "]",
"[Base_Tarjetas].[SEGMENTO_DESCRIP]","[Base_Tarjetas].[SEGMENTO_DESCRIP].&amp;[" &amp; $C$6 &amp; "]",
"[Base_Tarjetas].[SITUACION]","[Base_Tarjetas].[SITUACION].&amp;[" &amp; $C96 &amp; "]",
"[Base_Tarjetas].[TIPO]","[Base_Tarjetas].[TIPO].&amp;[" &amp; $C$1 &amp; "]")/1000,
0)</f>
        <v>0</v>
      </c>
      <c r="AK96" s="8">
        <f>IFERROR(
GETPIVOTDATA("[Base_Tarjetas].[Importe]",TDinamica_R!$A$3,
"[Base_Tarjetas].[PERIODO]","[Base_Tarjetas].[PERIODO].&amp;[" &amp; TEXT(AK$6,"yyyymm") &amp; "]",
"[Base_Tarjetas].[Metrica]","[Base_Tarjetas].[Metrica].&amp;[" &amp; $A96 &amp; "]",
"[Base_Tarjetas].[SEGMENTO_DESCRIP]","[Base_Tarjetas].[SEGMENTO_DESCRIP].&amp;[" &amp; $C$6 &amp; "]",
"[Base_Tarjetas].[SITUACION]","[Base_Tarjetas].[SITUACION].&amp;[" &amp; $C96 &amp; "]",
"[Base_Tarjetas].[TIPO]","[Base_Tarjetas].[TIPO].&amp;[" &amp; $C$1 &amp; "]")/1000,
0)</f>
        <v>0</v>
      </c>
      <c r="AL96" s="8">
        <f>IFERROR(
GETPIVOTDATA("[Base_Tarjetas].[Importe]",TDinamica_R!$A$3,
"[Base_Tarjetas].[PERIODO]","[Base_Tarjetas].[PERIODO].&amp;[" &amp; TEXT(AL$6,"yyyymm") &amp; "]",
"[Base_Tarjetas].[Metrica]","[Base_Tarjetas].[Metrica].&amp;[" &amp; $A96 &amp; "]",
"[Base_Tarjetas].[SEGMENTO_DESCRIP]","[Base_Tarjetas].[SEGMENTO_DESCRIP].&amp;[" &amp; $C$6 &amp; "]",
"[Base_Tarjetas].[SITUACION]","[Base_Tarjetas].[SITUACION].&amp;[" &amp; $C96 &amp; "]",
"[Base_Tarjetas].[TIPO]","[Base_Tarjetas].[TIPO].&amp;[" &amp; $C$1 &amp; "]")/1000,
0)</f>
        <v>0</v>
      </c>
      <c r="AM96" s="8">
        <f>IFERROR(
GETPIVOTDATA("[Base_Tarjetas].[Importe]",TDinamica_R!$A$3,
"[Base_Tarjetas].[PERIODO]","[Base_Tarjetas].[PERIODO].&amp;[" &amp; TEXT(AM$6,"yyyymm") &amp; "]",
"[Base_Tarjetas].[Metrica]","[Base_Tarjetas].[Metrica].&amp;[" &amp; $A96 &amp; "]",
"[Base_Tarjetas].[SEGMENTO_DESCRIP]","[Base_Tarjetas].[SEGMENTO_DESCRIP].&amp;[" &amp; $C$6 &amp; "]",
"[Base_Tarjetas].[SITUACION]","[Base_Tarjetas].[SITUACION].&amp;[" &amp; $C96 &amp; "]",
"[Base_Tarjetas].[TIPO]","[Base_Tarjetas].[TIPO].&amp;[" &amp; $C$1 &amp; "]")/1000,
0)</f>
        <v>0</v>
      </c>
      <c r="AN96" s="8">
        <f>IFERROR(
GETPIVOTDATA("[Base_Tarjetas].[Importe]",TDinamica_R!$A$3,
"[Base_Tarjetas].[PERIODO]","[Base_Tarjetas].[PERIODO].&amp;[" &amp; TEXT(AN$6,"yyyymm") &amp; "]",
"[Base_Tarjetas].[Metrica]","[Base_Tarjetas].[Metrica].&amp;[" &amp; $A96 &amp; "]",
"[Base_Tarjetas].[SEGMENTO_DESCRIP]","[Base_Tarjetas].[SEGMENTO_DESCRIP].&amp;[" &amp; $C$6 &amp; "]",
"[Base_Tarjetas].[SITUACION]","[Base_Tarjetas].[SITUACION].&amp;[" &amp; $C96 &amp; "]",
"[Base_Tarjetas].[TIPO]","[Base_Tarjetas].[TIPO].&amp;[" &amp; $C$1 &amp; "]")/1000,
0)</f>
        <v>0</v>
      </c>
      <c r="AO96" s="8">
        <f>IFERROR(
GETPIVOTDATA("[Base_Tarjetas].[Importe]",TDinamica_R!$A$3,
"[Base_Tarjetas].[PERIODO]","[Base_Tarjetas].[PERIODO].&amp;[" &amp; TEXT(AO$6,"yyyymm") &amp; "]",
"[Base_Tarjetas].[Metrica]","[Base_Tarjetas].[Metrica].&amp;[" &amp; $A96 &amp; "]",
"[Base_Tarjetas].[SEGMENTO_DESCRIP]","[Base_Tarjetas].[SEGMENTO_DESCRIP].&amp;[" &amp; $C$6 &amp; "]",
"[Base_Tarjetas].[SITUACION]","[Base_Tarjetas].[SITUACION].&amp;[" &amp; $C96 &amp; "]",
"[Base_Tarjetas].[TIPO]","[Base_Tarjetas].[TIPO].&amp;[" &amp; $C$1 &amp; "]")/1000,
0)</f>
        <v>0</v>
      </c>
      <c r="AP96" s="8">
        <f>IFERROR(
GETPIVOTDATA("[Base_Tarjetas].[Importe]",TDinamica_R!$A$3,
"[Base_Tarjetas].[PERIODO]","[Base_Tarjetas].[PERIODO].&amp;[" &amp; TEXT(AP$6,"yyyymm") &amp; "]",
"[Base_Tarjetas].[Metrica]","[Base_Tarjetas].[Metrica].&amp;[" &amp; $A96 &amp; "]",
"[Base_Tarjetas].[SEGMENTO_DESCRIP]","[Base_Tarjetas].[SEGMENTO_DESCRIP].&amp;[" &amp; $C$6 &amp; "]",
"[Base_Tarjetas].[SITUACION]","[Base_Tarjetas].[SITUACION].&amp;[" &amp; $C96 &amp; "]",
"[Base_Tarjetas].[TIPO]","[Base_Tarjetas].[TIPO].&amp;[" &amp; $C$1 &amp; "]")/1000,
0)</f>
        <v>0</v>
      </c>
      <c r="AQ96" s="8">
        <f>IFERROR(
GETPIVOTDATA("[Base_Tarjetas].[Importe]",TDinamica_R!$A$3,
"[Base_Tarjetas].[PERIODO]","[Base_Tarjetas].[PERIODO].&amp;[" &amp; TEXT(AQ$6,"yyyymm") &amp; "]",
"[Base_Tarjetas].[Metrica]","[Base_Tarjetas].[Metrica].&amp;[" &amp; $A96 &amp; "]",
"[Base_Tarjetas].[SEGMENTO_DESCRIP]","[Base_Tarjetas].[SEGMENTO_DESCRIP].&amp;[" &amp; $C$6 &amp; "]",
"[Base_Tarjetas].[SITUACION]","[Base_Tarjetas].[SITUACION].&amp;[" &amp; $C96 &amp; "]",
"[Base_Tarjetas].[TIPO]","[Base_Tarjetas].[TIPO].&amp;[" &amp; $C$1 &amp; "]")/1000,
0)</f>
        <v>0</v>
      </c>
      <c r="AR96" s="8">
        <f>IFERROR(
GETPIVOTDATA("[Base_Tarjetas].[Importe]",TDinamica_R!$A$3,
"[Base_Tarjetas].[PERIODO]","[Base_Tarjetas].[PERIODO].&amp;[" &amp; TEXT(AR$6,"yyyymm") &amp; "]",
"[Base_Tarjetas].[Metrica]","[Base_Tarjetas].[Metrica].&amp;[" &amp; $A96 &amp; "]",
"[Base_Tarjetas].[SEGMENTO_DESCRIP]","[Base_Tarjetas].[SEGMENTO_DESCRIP].&amp;[" &amp; $C$6 &amp; "]",
"[Base_Tarjetas].[SITUACION]","[Base_Tarjetas].[SITUACION].&amp;[" &amp; $C96 &amp; "]",
"[Base_Tarjetas].[TIPO]","[Base_Tarjetas].[TIPO].&amp;[" &amp; $C$1 &amp; "]")/1000,
0)</f>
        <v>0</v>
      </c>
      <c r="AS96" s="8">
        <f>IFERROR(
GETPIVOTDATA("[Base_Tarjetas].[Importe]",TDinamica_R!$A$3,
"[Base_Tarjetas].[PERIODO]","[Base_Tarjetas].[PERIODO].&amp;[" &amp; TEXT(AS$6,"yyyymm") &amp; "]",
"[Base_Tarjetas].[Metrica]","[Base_Tarjetas].[Metrica].&amp;[" &amp; $A96 &amp; "]",
"[Base_Tarjetas].[SEGMENTO_DESCRIP]","[Base_Tarjetas].[SEGMENTO_DESCRIP].&amp;[" &amp; $C$6 &amp; "]",
"[Base_Tarjetas].[SITUACION]","[Base_Tarjetas].[SITUACION].&amp;[" &amp; $C96 &amp; "]",
"[Base_Tarjetas].[TIPO]","[Base_Tarjetas].[TIPO].&amp;[" &amp; $C$1 &amp; "]")/1000,
0)</f>
        <v>0</v>
      </c>
      <c r="AT96" s="8">
        <f>IFERROR(
GETPIVOTDATA("[Base_Tarjetas].[Importe]",TDinamica_R!$A$3,
"[Base_Tarjetas].[PERIODO]","[Base_Tarjetas].[PERIODO].&amp;[" &amp; TEXT(AT$6,"yyyymm") &amp; "]",
"[Base_Tarjetas].[Metrica]","[Base_Tarjetas].[Metrica].&amp;[" &amp; $A96 &amp; "]",
"[Base_Tarjetas].[SEGMENTO_DESCRIP]","[Base_Tarjetas].[SEGMENTO_DESCRIP].&amp;[" &amp; $C$6 &amp; "]",
"[Base_Tarjetas].[SITUACION]","[Base_Tarjetas].[SITUACION].&amp;[" &amp; $C96 &amp; "]",
"[Base_Tarjetas].[TIPO]","[Base_Tarjetas].[TIPO].&amp;[" &amp; $C$1 &amp; "]")/1000,
0)</f>
        <v>0</v>
      </c>
      <c r="AU96" s="8">
        <f>IFERROR(
GETPIVOTDATA("[Base_Tarjetas].[Importe]",TDinamica_R!$A$3,
"[Base_Tarjetas].[PERIODO]","[Base_Tarjetas].[PERIODO].&amp;[" &amp; TEXT(AU$6,"yyyymm") &amp; "]",
"[Base_Tarjetas].[Metrica]","[Base_Tarjetas].[Metrica].&amp;[" &amp; $A96 &amp; "]",
"[Base_Tarjetas].[SEGMENTO_DESCRIP]","[Base_Tarjetas].[SEGMENTO_DESCRIP].&amp;[" &amp; $C$6 &amp; "]",
"[Base_Tarjetas].[SITUACION]","[Base_Tarjetas].[SITUACION].&amp;[" &amp; $C96 &amp; "]",
"[Base_Tarjetas].[TIPO]","[Base_Tarjetas].[TIPO].&amp;[" &amp; $C$1 &amp; "]")/1000,
0)</f>
        <v>0</v>
      </c>
      <c r="AV96" s="8">
        <f>IFERROR(
GETPIVOTDATA("[Base_Tarjetas].[Importe]",TDinamica_R!$A$3,
"[Base_Tarjetas].[PERIODO]","[Base_Tarjetas].[PERIODO].&amp;[" &amp; TEXT(AV$6,"yyyymm") &amp; "]",
"[Base_Tarjetas].[Metrica]","[Base_Tarjetas].[Metrica].&amp;[" &amp; $A96 &amp; "]",
"[Base_Tarjetas].[SEGMENTO_DESCRIP]","[Base_Tarjetas].[SEGMENTO_DESCRIP].&amp;[" &amp; $C$6 &amp; "]",
"[Base_Tarjetas].[SITUACION]","[Base_Tarjetas].[SITUACION].&amp;[" &amp; $C96 &amp; "]",
"[Base_Tarjetas].[TIPO]","[Base_Tarjetas].[TIPO].&amp;[" &amp; $C$1 &amp; "]")/1000,
0)</f>
        <v>0</v>
      </c>
      <c r="AW96" s="8">
        <f>IFERROR(
GETPIVOTDATA("[Base_Tarjetas].[Importe]",TDinamica_R!$A$3,
"[Base_Tarjetas].[PERIODO]","[Base_Tarjetas].[PERIODO].&amp;[" &amp; TEXT(AW$6,"yyyymm") &amp; "]",
"[Base_Tarjetas].[Metrica]","[Base_Tarjetas].[Metrica].&amp;[" &amp; $A96 &amp; "]",
"[Base_Tarjetas].[SEGMENTO_DESCRIP]","[Base_Tarjetas].[SEGMENTO_DESCRIP].&amp;[" &amp; $C$6 &amp; "]",
"[Base_Tarjetas].[SITUACION]","[Base_Tarjetas].[SITUACION].&amp;[" &amp; $C96 &amp; "]",
"[Base_Tarjetas].[TIPO]","[Base_Tarjetas].[TIPO].&amp;[" &amp; $C$1 &amp; "]")/1000,
0)</f>
        <v>0</v>
      </c>
      <c r="AX96" s="8">
        <f>IFERROR(
GETPIVOTDATA("[Base_Tarjetas].[Importe]",TDinamica_R!$A$3,
"[Base_Tarjetas].[PERIODO]","[Base_Tarjetas].[PERIODO].&amp;[" &amp; TEXT(AX$6,"yyyymm") &amp; "]",
"[Base_Tarjetas].[Metrica]","[Base_Tarjetas].[Metrica].&amp;[" &amp; $A96 &amp; "]",
"[Base_Tarjetas].[SEGMENTO_DESCRIP]","[Base_Tarjetas].[SEGMENTO_DESCRIP].&amp;[" &amp; $C$6 &amp; "]",
"[Base_Tarjetas].[SITUACION]","[Base_Tarjetas].[SITUACION].&amp;[" &amp; $C96 &amp; "]",
"[Base_Tarjetas].[TIPO]","[Base_Tarjetas].[TIPO].&amp;[" &amp; $C$1 &amp; "]")/1000,
0)</f>
        <v>0</v>
      </c>
      <c r="AY96" s="8">
        <f>IFERROR(
GETPIVOTDATA("[Base_Tarjetas].[Importe]",TDinamica_R!$A$3,
"[Base_Tarjetas].[PERIODO]","[Base_Tarjetas].[PERIODO].&amp;[" &amp; TEXT(AY$6,"yyyymm") &amp; "]",
"[Base_Tarjetas].[Metrica]","[Base_Tarjetas].[Metrica].&amp;[" &amp; $A96 &amp; "]",
"[Base_Tarjetas].[SEGMENTO_DESCRIP]","[Base_Tarjetas].[SEGMENTO_DESCRIP].&amp;[" &amp; $C$6 &amp; "]",
"[Base_Tarjetas].[SITUACION]","[Base_Tarjetas].[SITUACION].&amp;[" &amp; $C96 &amp; "]",
"[Base_Tarjetas].[TIPO]","[Base_Tarjetas].[TIPO].&amp;[" &amp; $C$1 &amp; "]")/1000,
0)</f>
        <v>0</v>
      </c>
      <c r="AZ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TEXT(AZ$6,"yyyymm") &amp; "]"),
0)</f>
        <v>532.86840819051804</v>
      </c>
      <c r="BA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TEXT(BA$6,"yyyymm") &amp; "]"),
0)</f>
        <v>542.14875142390417</v>
      </c>
      <c r="BB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TEXT(BB$6,"yyyymm") &amp; "]"),
0)</f>
        <v>505.11668546448635</v>
      </c>
      <c r="BC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TEXT(BC$6,"yyyymm") &amp; "]"),
0)</f>
        <v>540.86471602356221</v>
      </c>
      <c r="BD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TEXT(BD$6,"yyyymm") &amp; "]"),
0)</f>
        <v>557.75329529547037</v>
      </c>
      <c r="BE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TEXT(BE$6,"yyyymm") &amp; "]"),
0)</f>
        <v>549.30806843431128</v>
      </c>
      <c r="BF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TEXT(BF$6,"yyyymm") &amp; "]"),
0)</f>
        <v>531.13171401283716</v>
      </c>
      <c r="BG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TEXT(BG$6,"yyyymm") &amp; "]"),
0)</f>
        <v>568.04261381481081</v>
      </c>
      <c r="BH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TEXT(BH$6,"yyyymm") &amp; "]"),
0)</f>
        <v>585.94657180438401</v>
      </c>
      <c r="BI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TEXT(BI$6,"yyyymm") &amp; "]"),
0)</f>
        <v>577.58071315599648</v>
      </c>
      <c r="BJ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TEXT(BJ$6,"yyyymm") &amp; "]"),
0)</f>
        <v>549.60464153022281</v>
      </c>
      <c r="BK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TEXT(BK$6,"yyyymm") &amp; "]"),
0)</f>
        <v>572.55565535844369</v>
      </c>
      <c r="BO96" s="24"/>
      <c r="BP96" s="24"/>
      <c r="BQ96" s="24"/>
      <c r="BR96" s="24"/>
      <c r="BS96" s="24"/>
      <c r="BT96" s="24"/>
    </row>
    <row r="97" spans="3:72" collapsed="1" x14ac:dyDescent="0.25">
      <c r="C97" s="3" t="s">
        <v>45</v>
      </c>
      <c r="D97" s="10">
        <f>SUM(D95:D96)</f>
        <v>0</v>
      </c>
      <c r="E97" s="10">
        <f t="shared" ref="E97:BK97" si="184">SUM(E95:E96)</f>
        <v>0</v>
      </c>
      <c r="F97" s="10">
        <f t="shared" si="184"/>
        <v>0</v>
      </c>
      <c r="G97" s="10">
        <f t="shared" si="184"/>
        <v>0</v>
      </c>
      <c r="H97" s="10">
        <f t="shared" si="184"/>
        <v>0</v>
      </c>
      <c r="I97" s="10">
        <f t="shared" si="184"/>
        <v>0</v>
      </c>
      <c r="J97" s="10">
        <f t="shared" si="184"/>
        <v>0</v>
      </c>
      <c r="K97" s="10">
        <f t="shared" si="184"/>
        <v>0</v>
      </c>
      <c r="L97" s="10">
        <f t="shared" si="184"/>
        <v>0</v>
      </c>
      <c r="M97" s="10">
        <f t="shared" si="184"/>
        <v>0</v>
      </c>
      <c r="N97" s="10">
        <f t="shared" si="184"/>
        <v>0</v>
      </c>
      <c r="O97" s="10">
        <f t="shared" si="184"/>
        <v>0</v>
      </c>
      <c r="P97" s="10">
        <f t="shared" si="184"/>
        <v>0</v>
      </c>
      <c r="Q97" s="10">
        <f t="shared" si="184"/>
        <v>0</v>
      </c>
      <c r="R97" s="10">
        <f t="shared" si="184"/>
        <v>0</v>
      </c>
      <c r="S97" s="10">
        <f t="shared" si="184"/>
        <v>0</v>
      </c>
      <c r="T97" s="10">
        <f t="shared" si="184"/>
        <v>0</v>
      </c>
      <c r="U97" s="10">
        <f t="shared" si="184"/>
        <v>0</v>
      </c>
      <c r="V97" s="10">
        <f t="shared" si="184"/>
        <v>0</v>
      </c>
      <c r="W97" s="10">
        <f t="shared" si="184"/>
        <v>0</v>
      </c>
      <c r="X97" s="10">
        <f t="shared" si="184"/>
        <v>0</v>
      </c>
      <c r="Y97" s="10">
        <f t="shared" si="184"/>
        <v>0</v>
      </c>
      <c r="Z97" s="10">
        <f t="shared" si="184"/>
        <v>0</v>
      </c>
      <c r="AA97" s="10">
        <f t="shared" si="184"/>
        <v>0</v>
      </c>
      <c r="AB97" s="10">
        <f t="shared" si="184"/>
        <v>0</v>
      </c>
      <c r="AC97" s="10">
        <f t="shared" si="184"/>
        <v>0</v>
      </c>
      <c r="AD97" s="10">
        <f t="shared" si="184"/>
        <v>0</v>
      </c>
      <c r="AE97" s="10">
        <f t="shared" si="184"/>
        <v>0</v>
      </c>
      <c r="AF97" s="10">
        <f t="shared" si="184"/>
        <v>0</v>
      </c>
      <c r="AG97" s="10">
        <f t="shared" si="184"/>
        <v>0</v>
      </c>
      <c r="AH97" s="10">
        <f t="shared" si="184"/>
        <v>0</v>
      </c>
      <c r="AI97" s="10">
        <f t="shared" si="184"/>
        <v>0</v>
      </c>
      <c r="AJ97" s="10">
        <f t="shared" si="184"/>
        <v>0</v>
      </c>
      <c r="AK97" s="10">
        <f t="shared" si="184"/>
        <v>0</v>
      </c>
      <c r="AL97" s="10">
        <f t="shared" si="184"/>
        <v>0</v>
      </c>
      <c r="AM97" s="10">
        <f t="shared" si="184"/>
        <v>0</v>
      </c>
      <c r="AN97" s="10">
        <f t="shared" si="184"/>
        <v>0</v>
      </c>
      <c r="AO97" s="10">
        <f t="shared" si="184"/>
        <v>0</v>
      </c>
      <c r="AP97" s="10">
        <f t="shared" si="184"/>
        <v>0</v>
      </c>
      <c r="AQ97" s="10">
        <f t="shared" si="184"/>
        <v>0</v>
      </c>
      <c r="AR97" s="10">
        <f t="shared" si="184"/>
        <v>0</v>
      </c>
      <c r="AS97" s="10">
        <f t="shared" si="184"/>
        <v>0</v>
      </c>
      <c r="AT97" s="10">
        <f t="shared" si="184"/>
        <v>0</v>
      </c>
      <c r="AU97" s="10">
        <f t="shared" si="184"/>
        <v>0</v>
      </c>
      <c r="AV97" s="10">
        <f t="shared" si="184"/>
        <v>0</v>
      </c>
      <c r="AW97" s="10">
        <f t="shared" si="184"/>
        <v>0</v>
      </c>
      <c r="AX97" s="10">
        <f t="shared" si="184"/>
        <v>0</v>
      </c>
      <c r="AY97" s="10">
        <f t="shared" si="184"/>
        <v>0</v>
      </c>
      <c r="AZ97" s="10">
        <f t="shared" si="184"/>
        <v>532.86840819051804</v>
      </c>
      <c r="BA97" s="10">
        <f t="shared" si="184"/>
        <v>542.14875142390417</v>
      </c>
      <c r="BB97" s="10">
        <f t="shared" si="184"/>
        <v>505.11668546448635</v>
      </c>
      <c r="BC97" s="10">
        <f t="shared" si="184"/>
        <v>540.86471602356221</v>
      </c>
      <c r="BD97" s="10">
        <f t="shared" si="184"/>
        <v>557.75329529547037</v>
      </c>
      <c r="BE97" s="10">
        <f t="shared" si="184"/>
        <v>1828.6004697467954</v>
      </c>
      <c r="BF97" s="10">
        <f t="shared" si="184"/>
        <v>531.13171401283716</v>
      </c>
      <c r="BG97" s="10">
        <f t="shared" si="184"/>
        <v>568.04261381481081</v>
      </c>
      <c r="BH97" s="10">
        <f t="shared" si="184"/>
        <v>3240.1041122025581</v>
      </c>
      <c r="BI97" s="10">
        <f t="shared" si="184"/>
        <v>577.58071315599648</v>
      </c>
      <c r="BJ97" s="10">
        <f t="shared" si="184"/>
        <v>549.60464153022281</v>
      </c>
      <c r="BK97" s="10">
        <f t="shared" si="184"/>
        <v>572.55565535844369</v>
      </c>
      <c r="BO97" s="23">
        <f>SUM(BO95)</f>
        <v>0</v>
      </c>
      <c r="BP97" s="23">
        <f t="shared" ref="BP97:BT97" si="185">SUM(BP95)</f>
        <v>0</v>
      </c>
      <c r="BQ97" s="23">
        <f t="shared" si="185"/>
        <v>0</v>
      </c>
      <c r="BR97" s="23">
        <f t="shared" si="185"/>
        <v>0</v>
      </c>
      <c r="BS97" s="23">
        <f t="shared" si="185"/>
        <v>0</v>
      </c>
      <c r="BT97" s="23">
        <f t="shared" si="185"/>
        <v>0</v>
      </c>
    </row>
    <row r="99" spans="3:72" x14ac:dyDescent="0.25">
      <c r="C99" s="3" t="s">
        <v>47</v>
      </c>
      <c r="D99" s="10">
        <f t="shared" ref="D99:BK99" si="186">D60+D83+D89+D93+D97</f>
        <v>0</v>
      </c>
      <c r="E99" s="10">
        <f t="shared" si="186"/>
        <v>0</v>
      </c>
      <c r="F99" s="10">
        <f t="shared" si="186"/>
        <v>0</v>
      </c>
      <c r="G99" s="10">
        <f t="shared" si="186"/>
        <v>0</v>
      </c>
      <c r="H99" s="10">
        <f t="shared" si="186"/>
        <v>0</v>
      </c>
      <c r="I99" s="10">
        <f t="shared" si="186"/>
        <v>0</v>
      </c>
      <c r="J99" s="10">
        <f t="shared" si="186"/>
        <v>0</v>
      </c>
      <c r="K99" s="10">
        <f t="shared" si="186"/>
        <v>0</v>
      </c>
      <c r="L99" s="10">
        <f t="shared" si="186"/>
        <v>0</v>
      </c>
      <c r="M99" s="10">
        <f t="shared" si="186"/>
        <v>0</v>
      </c>
      <c r="N99" s="10">
        <f t="shared" si="186"/>
        <v>0</v>
      </c>
      <c r="O99" s="10">
        <f t="shared" si="186"/>
        <v>0</v>
      </c>
      <c r="P99" s="10">
        <f t="shared" si="186"/>
        <v>0</v>
      </c>
      <c r="Q99" s="10">
        <f t="shared" si="186"/>
        <v>0</v>
      </c>
      <c r="R99" s="10">
        <f t="shared" si="186"/>
        <v>0</v>
      </c>
      <c r="S99" s="10">
        <f t="shared" si="186"/>
        <v>0</v>
      </c>
      <c r="T99" s="10">
        <f t="shared" si="186"/>
        <v>0</v>
      </c>
      <c r="U99" s="10">
        <f t="shared" si="186"/>
        <v>0</v>
      </c>
      <c r="V99" s="10">
        <f t="shared" si="186"/>
        <v>0</v>
      </c>
      <c r="W99" s="10">
        <f t="shared" si="186"/>
        <v>0</v>
      </c>
      <c r="X99" s="10">
        <f t="shared" si="186"/>
        <v>0</v>
      </c>
      <c r="Y99" s="10">
        <f t="shared" si="186"/>
        <v>0</v>
      </c>
      <c r="Z99" s="10">
        <f t="shared" si="186"/>
        <v>0</v>
      </c>
      <c r="AA99" s="10">
        <f t="shared" si="186"/>
        <v>0</v>
      </c>
      <c r="AB99" s="10">
        <f t="shared" si="186"/>
        <v>0</v>
      </c>
      <c r="AC99" s="10">
        <f t="shared" si="186"/>
        <v>0</v>
      </c>
      <c r="AD99" s="10">
        <f t="shared" si="186"/>
        <v>0</v>
      </c>
      <c r="AE99" s="10">
        <f t="shared" si="186"/>
        <v>0</v>
      </c>
      <c r="AF99" s="10">
        <f t="shared" si="186"/>
        <v>0</v>
      </c>
      <c r="AG99" s="10">
        <f t="shared" si="186"/>
        <v>0</v>
      </c>
      <c r="AH99" s="10">
        <f t="shared" si="186"/>
        <v>0</v>
      </c>
      <c r="AI99" s="10">
        <f t="shared" si="186"/>
        <v>0</v>
      </c>
      <c r="AJ99" s="10">
        <f t="shared" si="186"/>
        <v>0</v>
      </c>
      <c r="AK99" s="10">
        <f t="shared" si="186"/>
        <v>0</v>
      </c>
      <c r="AL99" s="10">
        <f t="shared" si="186"/>
        <v>0</v>
      </c>
      <c r="AM99" s="10">
        <f t="shared" si="186"/>
        <v>0</v>
      </c>
      <c r="AN99" s="10">
        <f t="shared" si="186"/>
        <v>0</v>
      </c>
      <c r="AO99" s="10">
        <f t="shared" si="186"/>
        <v>0</v>
      </c>
      <c r="AP99" s="10">
        <f t="shared" si="186"/>
        <v>0</v>
      </c>
      <c r="AQ99" s="10">
        <f t="shared" si="186"/>
        <v>0</v>
      </c>
      <c r="AR99" s="10">
        <f t="shared" si="186"/>
        <v>0</v>
      </c>
      <c r="AS99" s="10">
        <f t="shared" si="186"/>
        <v>0</v>
      </c>
      <c r="AT99" s="10">
        <f t="shared" si="186"/>
        <v>0</v>
      </c>
      <c r="AU99" s="10">
        <f t="shared" si="186"/>
        <v>0</v>
      </c>
      <c r="AV99" s="10">
        <f t="shared" si="186"/>
        <v>0</v>
      </c>
      <c r="AW99" s="10">
        <f t="shared" si="186"/>
        <v>0</v>
      </c>
      <c r="AX99" s="10">
        <f t="shared" si="186"/>
        <v>0</v>
      </c>
      <c r="AY99" s="10">
        <f t="shared" si="186"/>
        <v>0</v>
      </c>
      <c r="AZ99" s="10">
        <f t="shared" si="186"/>
        <v>10483.165366415416</v>
      </c>
      <c r="BA99" s="10">
        <f t="shared" si="186"/>
        <v>9459.9631021621044</v>
      </c>
      <c r="BB99" s="10">
        <f t="shared" si="186"/>
        <v>11573.410438872066</v>
      </c>
      <c r="BC99" s="10">
        <f t="shared" si="186"/>
        <v>11130.336018821901</v>
      </c>
      <c r="BD99" s="10">
        <f t="shared" si="186"/>
        <v>11257.453613066502</v>
      </c>
      <c r="BE99" s="10">
        <f t="shared" si="186"/>
        <v>13631.331963456108</v>
      </c>
      <c r="BF99" s="10">
        <f t="shared" si="186"/>
        <v>12960.66974885233</v>
      </c>
      <c r="BG99" s="10">
        <f t="shared" si="186"/>
        <v>12877.220928048062</v>
      </c>
      <c r="BH99" s="10">
        <f t="shared" si="186"/>
        <v>16229.117706371311</v>
      </c>
      <c r="BI99" s="10">
        <f t="shared" si="186"/>
        <v>13369.421944333691</v>
      </c>
      <c r="BJ99" s="10">
        <f t="shared" si="186"/>
        <v>14552.992039726718</v>
      </c>
      <c r="BK99" s="10">
        <f t="shared" si="186"/>
        <v>15174.633093084471</v>
      </c>
      <c r="BO99" s="23">
        <f>BO60+BO83+BO89+BO93+BO97</f>
        <v>0</v>
      </c>
      <c r="BP99" s="23">
        <f t="shared" ref="BP99:BT99" si="187">BP60+BP83+BP89+BP93+BP97</f>
        <v>29936.405062370683</v>
      </c>
      <c r="BQ99" s="23">
        <f t="shared" si="187"/>
        <v>0</v>
      </c>
      <c r="BR99" s="23">
        <f t="shared" si="187"/>
        <v>0</v>
      </c>
      <c r="BS99" s="23">
        <f t="shared" si="187"/>
        <v>0</v>
      </c>
      <c r="BT99" s="23">
        <f t="shared" si="187"/>
        <v>0</v>
      </c>
    </row>
    <row r="103" spans="3:72" s="48" customFormat="1" x14ac:dyDescent="0.25">
      <c r="C103" s="46" t="s">
        <v>73</v>
      </c>
      <c r="D103" s="47">
        <f>D11</f>
        <v>0</v>
      </c>
      <c r="E103" s="47">
        <f>IFERROR(AVERAGE(D11:E11),0)</f>
        <v>0</v>
      </c>
      <c r="F103" s="47">
        <f t="shared" ref="F103:BK103" si="188">IFERROR(AVERAGE(E11:F11),0)</f>
        <v>0</v>
      </c>
      <c r="G103" s="47">
        <f t="shared" si="188"/>
        <v>0</v>
      </c>
      <c r="H103" s="47">
        <f t="shared" si="188"/>
        <v>0</v>
      </c>
      <c r="I103" s="47">
        <f t="shared" si="188"/>
        <v>0</v>
      </c>
      <c r="J103" s="48">
        <f t="shared" si="188"/>
        <v>0</v>
      </c>
      <c r="K103" s="48">
        <f t="shared" si="188"/>
        <v>0</v>
      </c>
      <c r="L103" s="48">
        <f t="shared" si="188"/>
        <v>0</v>
      </c>
      <c r="M103" s="48">
        <f t="shared" si="188"/>
        <v>0</v>
      </c>
      <c r="N103" s="48">
        <f t="shared" si="188"/>
        <v>0</v>
      </c>
      <c r="O103" s="48">
        <f t="shared" si="188"/>
        <v>0</v>
      </c>
      <c r="P103" s="48">
        <f t="shared" si="188"/>
        <v>0</v>
      </c>
      <c r="Q103" s="48">
        <f t="shared" si="188"/>
        <v>0</v>
      </c>
      <c r="R103" s="48">
        <f t="shared" si="188"/>
        <v>0</v>
      </c>
      <c r="S103" s="48">
        <f t="shared" si="188"/>
        <v>0</v>
      </c>
      <c r="T103" s="48">
        <f t="shared" si="188"/>
        <v>0</v>
      </c>
      <c r="U103" s="48">
        <f t="shared" si="188"/>
        <v>0</v>
      </c>
      <c r="V103" s="48">
        <f t="shared" si="188"/>
        <v>0</v>
      </c>
      <c r="W103" s="47">
        <f t="shared" si="188"/>
        <v>0</v>
      </c>
      <c r="X103" s="47">
        <f t="shared" si="188"/>
        <v>0</v>
      </c>
      <c r="Y103" s="47">
        <f t="shared" si="188"/>
        <v>0</v>
      </c>
      <c r="Z103" s="47">
        <f t="shared" si="188"/>
        <v>0</v>
      </c>
      <c r="AA103" s="47">
        <f t="shared" si="188"/>
        <v>0</v>
      </c>
      <c r="AB103" s="47">
        <f t="shared" si="188"/>
        <v>0</v>
      </c>
      <c r="AC103" s="48">
        <f t="shared" si="188"/>
        <v>0</v>
      </c>
      <c r="AD103" s="48">
        <f t="shared" si="188"/>
        <v>0</v>
      </c>
      <c r="AE103" s="48">
        <f t="shared" si="188"/>
        <v>0</v>
      </c>
      <c r="AF103" s="48">
        <f t="shared" si="188"/>
        <v>0</v>
      </c>
      <c r="AG103" s="48">
        <f t="shared" si="188"/>
        <v>0</v>
      </c>
      <c r="AH103" s="48">
        <f t="shared" si="188"/>
        <v>0</v>
      </c>
      <c r="AI103" s="48">
        <f t="shared" si="188"/>
        <v>0</v>
      </c>
      <c r="AJ103" s="48">
        <f t="shared" si="188"/>
        <v>0</v>
      </c>
      <c r="AK103" s="48">
        <f t="shared" si="188"/>
        <v>0</v>
      </c>
      <c r="AL103" s="48">
        <f t="shared" si="188"/>
        <v>0</v>
      </c>
      <c r="AM103" s="48">
        <f t="shared" si="188"/>
        <v>0</v>
      </c>
      <c r="AN103" s="48">
        <f t="shared" si="188"/>
        <v>0</v>
      </c>
      <c r="AO103" s="48">
        <f t="shared" si="188"/>
        <v>0</v>
      </c>
      <c r="AP103" s="48">
        <f t="shared" si="188"/>
        <v>0</v>
      </c>
      <c r="AQ103" s="48">
        <f t="shared" si="188"/>
        <v>0</v>
      </c>
      <c r="AR103" s="48">
        <f t="shared" si="188"/>
        <v>0</v>
      </c>
      <c r="AS103" s="48">
        <f t="shared" si="188"/>
        <v>0</v>
      </c>
      <c r="AT103" s="48">
        <f t="shared" si="188"/>
        <v>0</v>
      </c>
      <c r="AU103" s="48">
        <f t="shared" si="188"/>
        <v>0</v>
      </c>
      <c r="AV103" s="48">
        <f t="shared" si="188"/>
        <v>0</v>
      </c>
      <c r="AW103" s="48">
        <f t="shared" si="188"/>
        <v>0</v>
      </c>
      <c r="AX103" s="48">
        <f t="shared" si="188"/>
        <v>0</v>
      </c>
      <c r="AY103" s="48">
        <f t="shared" si="188"/>
        <v>0</v>
      </c>
      <c r="AZ103" s="48">
        <f>AZ11</f>
        <v>976296.52339421597</v>
      </c>
      <c r="BA103" s="48">
        <f t="shared" si="188"/>
        <v>989378.83191222348</v>
      </c>
      <c r="BB103" s="48">
        <f t="shared" si="188"/>
        <v>995937.96250121994</v>
      </c>
      <c r="BC103" s="48">
        <f t="shared" si="188"/>
        <v>1006890.6949379888</v>
      </c>
      <c r="BD103" s="48">
        <f t="shared" si="188"/>
        <v>1035246.0779133873</v>
      </c>
      <c r="BE103" s="48">
        <f t="shared" si="188"/>
        <v>1047876.5208673212</v>
      </c>
      <c r="BF103" s="48">
        <f t="shared" si="188"/>
        <v>1057378.4897702481</v>
      </c>
      <c r="BG103" s="48">
        <f t="shared" si="188"/>
        <v>1073264.6705042641</v>
      </c>
      <c r="BH103" s="48">
        <f t="shared" si="188"/>
        <v>1084068.5198733397</v>
      </c>
      <c r="BI103" s="48">
        <f t="shared" si="188"/>
        <v>1098391.7700937707</v>
      </c>
      <c r="BJ103" s="48">
        <f t="shared" si="188"/>
        <v>1126562.6663499861</v>
      </c>
      <c r="BK103" s="48">
        <f t="shared" si="188"/>
        <v>1148077.9478670899</v>
      </c>
      <c r="BO103" s="48">
        <f>IFERROR(AVERAGEIFS($D11:$BM11,$D$6:$BM$6,"&gt;="&amp;EOMONTH(BO$2,-1),$D$6:$BM$6,"&lt;="&amp;BO$6,$D$5:$BM$5,BO$5,$D11:$BM11,"&lt;&gt;0"),0)</f>
        <v>0</v>
      </c>
      <c r="BP103" s="48">
        <f>IFERROR(AVERAGEIFS($D11:$BM11,$D$6:$BM$6,"&gt;="&amp;EOMONTH(BP$2,-1),$D$6:$BM$6,"&lt;="&amp;BP$6,$D$5:$BM$5,BP$5,$D11:$BM11,"&lt;&gt;0"),0)</f>
        <v>989390.81613221869</v>
      </c>
      <c r="BQ103" s="48">
        <f>IFERROR(AVERAGEIFS($D11:$BM11,$D$6:$BM$6,"&gt;="&amp;EOMONTH(BQ$2,-1),$D$6:$BM$6,"&lt;="&amp;BQ$6,$D$5:$BM$5,BQ$5,$D11:$BM11,"&lt;&gt;0"),0)</f>
        <v>0</v>
      </c>
      <c r="BR103" s="48">
        <f>IFERROR(AVERAGEIFS($D11:$BM11,$D$6:$BM$6,"&gt;="&amp;EOMONTH(BR$2,-1),$D$6:$BM$6,"&lt;="&amp;BR$6,$D$5:$BM$5,BR$5,$D11:$BM11,"&lt;&gt;0"),0)</f>
        <v>0</v>
      </c>
      <c r="BS103" s="48">
        <f t="shared" ref="BS103:BT103" si="189">IFERROR(AVERAGEIFS($D11:$BM11,$D$6:$BM$6,"&gt;="&amp;EOMONTH(BS$2,-1),$D$6:$BM$6,"&lt;="&amp;BS$6,$D$5:$BM$5,BS$5,$D11:$BM11,"&lt;&gt;0"),0)</f>
        <v>0</v>
      </c>
      <c r="BT103" s="48">
        <f t="shared" si="189"/>
        <v>0</v>
      </c>
    </row>
    <row r="105" spans="3:72" x14ac:dyDescent="0.25">
      <c r="BO105" s="20"/>
      <c r="BP105" s="20"/>
      <c r="BQ105" s="20"/>
      <c r="BR105" s="20"/>
      <c r="BS105" s="20"/>
      <c r="BT105" s="20"/>
    </row>
  </sheetData>
  <mergeCells count="4">
    <mergeCell ref="BO1:BT1"/>
    <mergeCell ref="BW1:CB1"/>
    <mergeCell ref="D1:AY1"/>
    <mergeCell ref="AZ1:BK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C6B6B-0E44-42FD-8A23-90D2AA7C2385}">
  <sheetPr codeName="Hoja12"/>
  <dimension ref="A1:CC103"/>
  <sheetViews>
    <sheetView showGridLines="0" zoomScale="80" zoomScaleNormal="80" workbookViewId="0">
      <pane xSplit="3" ySplit="6" topLeftCell="AS7" activePane="bottomRight" state="frozen"/>
      <selection activeCell="C65" sqref="C65"/>
      <selection pane="topRight" activeCell="C65" sqref="C65"/>
      <selection pane="bottomLeft" activeCell="C65" sqref="C65"/>
      <selection pane="bottomRight" activeCell="AZ7" sqref="AZ7:BK99"/>
    </sheetView>
  </sheetViews>
  <sheetFormatPr baseColWidth="10" defaultRowHeight="15" outlineLevelRow="1" outlineLevelCol="1" x14ac:dyDescent="0.25"/>
  <cols>
    <col min="1" max="1" width="7.140625" customWidth="1"/>
    <col min="2" max="2" width="6.28515625" customWidth="1"/>
    <col min="3" max="3" width="22.85546875" bestFit="1" customWidth="1"/>
    <col min="4" max="14" width="11.28515625" customWidth="1" outlineLevel="1"/>
    <col min="15" max="15" width="11.28515625" bestFit="1" customWidth="1"/>
    <col min="16" max="26" width="11.28515625" hidden="1" customWidth="1" outlineLevel="1"/>
    <col min="27" max="27" width="11.28515625" bestFit="1" customWidth="1" collapsed="1"/>
    <col min="28" max="38" width="11.28515625" hidden="1" customWidth="1" outlineLevel="1"/>
    <col min="39" max="39" width="11.28515625" bestFit="1" customWidth="1" collapsed="1"/>
    <col min="40" max="40" width="11.28515625" bestFit="1" customWidth="1"/>
    <col min="41" max="51" width="10.5703125" customWidth="1"/>
    <col min="52" max="56" width="12.28515625" bestFit="1" customWidth="1"/>
    <col min="57" max="57" width="11.28515625" bestFit="1" customWidth="1"/>
    <col min="58" max="63" width="12.28515625" bestFit="1" customWidth="1"/>
    <col min="77" max="77" width="11.28515625" bestFit="1" customWidth="1"/>
  </cols>
  <sheetData>
    <row r="1" spans="1:81" ht="16.5" thickBot="1" x14ac:dyDescent="0.3">
      <c r="C1" s="45" t="s">
        <v>107</v>
      </c>
      <c r="D1" s="54" t="s">
        <v>55</v>
      </c>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5" t="s">
        <v>56</v>
      </c>
      <c r="BA1" s="55"/>
      <c r="BB1" s="55"/>
      <c r="BC1" s="55"/>
      <c r="BD1" s="55"/>
      <c r="BE1" s="55"/>
      <c r="BF1" s="55"/>
      <c r="BG1" s="55"/>
      <c r="BH1" s="55"/>
      <c r="BI1" s="55"/>
      <c r="BJ1" s="55"/>
      <c r="BK1" s="55"/>
      <c r="BO1" s="56" t="s">
        <v>53</v>
      </c>
      <c r="BP1" s="56"/>
      <c r="BQ1" s="56"/>
      <c r="BR1" s="56"/>
      <c r="BS1" s="56"/>
      <c r="BT1" s="56"/>
      <c r="BW1" s="56" t="s">
        <v>54</v>
      </c>
      <c r="BX1" s="56"/>
      <c r="BY1" s="56"/>
      <c r="BZ1" s="56"/>
      <c r="CA1" s="56"/>
      <c r="CB1" s="56"/>
    </row>
    <row r="2" spans="1:81" ht="15.75" thickTop="1" x14ac:dyDescent="0.25">
      <c r="C2" s="13"/>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O2" s="25">
        <f t="shared" ref="BO2:BT2" si="0">DATE(YEAR(BO6),1,1)</f>
        <v>46023</v>
      </c>
      <c r="BP2" s="25">
        <f t="shared" si="0"/>
        <v>46023</v>
      </c>
      <c r="BQ2" s="25">
        <f t="shared" si="0"/>
        <v>46023</v>
      </c>
      <c r="BR2" s="25">
        <f t="shared" si="0"/>
        <v>45658</v>
      </c>
      <c r="BS2" s="25">
        <f t="shared" si="0"/>
        <v>45292</v>
      </c>
      <c r="BT2" s="25">
        <f t="shared" si="0"/>
        <v>44927</v>
      </c>
    </row>
    <row r="3" spans="1:81" x14ac:dyDescent="0.25">
      <c r="C3" s="13" t="s">
        <v>25</v>
      </c>
      <c r="D3" s="12">
        <f>DAY(D6)</f>
        <v>31</v>
      </c>
      <c r="E3" s="12">
        <f t="shared" ref="E3:BK3" si="1">DAY(E6)</f>
        <v>28</v>
      </c>
      <c r="F3" s="12">
        <f t="shared" si="1"/>
        <v>31</v>
      </c>
      <c r="G3" s="12">
        <f t="shared" si="1"/>
        <v>30</v>
      </c>
      <c r="H3" s="12">
        <f t="shared" si="1"/>
        <v>31</v>
      </c>
      <c r="I3" s="12">
        <f t="shared" si="1"/>
        <v>30</v>
      </c>
      <c r="J3" s="12">
        <f t="shared" si="1"/>
        <v>31</v>
      </c>
      <c r="K3" s="12">
        <f t="shared" si="1"/>
        <v>31</v>
      </c>
      <c r="L3" s="12">
        <f t="shared" si="1"/>
        <v>30</v>
      </c>
      <c r="M3" s="12">
        <f t="shared" si="1"/>
        <v>31</v>
      </c>
      <c r="N3" s="12">
        <f t="shared" si="1"/>
        <v>30</v>
      </c>
      <c r="O3" s="12">
        <f t="shared" si="1"/>
        <v>31</v>
      </c>
      <c r="P3" s="12">
        <f t="shared" si="1"/>
        <v>31</v>
      </c>
      <c r="Q3" s="12">
        <f t="shared" si="1"/>
        <v>29</v>
      </c>
      <c r="R3" s="12">
        <f t="shared" si="1"/>
        <v>31</v>
      </c>
      <c r="S3" s="12">
        <f t="shared" si="1"/>
        <v>30</v>
      </c>
      <c r="T3" s="12">
        <f t="shared" si="1"/>
        <v>31</v>
      </c>
      <c r="U3" s="12">
        <f t="shared" si="1"/>
        <v>30</v>
      </c>
      <c r="V3" s="12">
        <f t="shared" si="1"/>
        <v>31</v>
      </c>
      <c r="W3" s="12">
        <f t="shared" si="1"/>
        <v>31</v>
      </c>
      <c r="X3" s="12">
        <f t="shared" si="1"/>
        <v>30</v>
      </c>
      <c r="Y3" s="12">
        <f t="shared" si="1"/>
        <v>31</v>
      </c>
      <c r="Z3" s="12">
        <f t="shared" si="1"/>
        <v>30</v>
      </c>
      <c r="AA3" s="12">
        <f t="shared" si="1"/>
        <v>31</v>
      </c>
      <c r="AB3" s="12">
        <f t="shared" si="1"/>
        <v>31</v>
      </c>
      <c r="AC3" s="12">
        <f t="shared" si="1"/>
        <v>28</v>
      </c>
      <c r="AD3" s="12">
        <f t="shared" si="1"/>
        <v>31</v>
      </c>
      <c r="AE3" s="12">
        <f t="shared" si="1"/>
        <v>30</v>
      </c>
      <c r="AF3" s="12">
        <f t="shared" si="1"/>
        <v>31</v>
      </c>
      <c r="AG3" s="12">
        <f t="shared" si="1"/>
        <v>30</v>
      </c>
      <c r="AH3" s="12">
        <f t="shared" si="1"/>
        <v>31</v>
      </c>
      <c r="AI3" s="12">
        <f t="shared" si="1"/>
        <v>31</v>
      </c>
      <c r="AJ3" s="12">
        <f t="shared" si="1"/>
        <v>30</v>
      </c>
      <c r="AK3" s="12">
        <f t="shared" si="1"/>
        <v>31</v>
      </c>
      <c r="AL3" s="12">
        <f t="shared" si="1"/>
        <v>30</v>
      </c>
      <c r="AM3" s="12">
        <f t="shared" si="1"/>
        <v>31</v>
      </c>
      <c r="AN3" s="12">
        <f t="shared" si="1"/>
        <v>31</v>
      </c>
      <c r="AO3" s="12">
        <f t="shared" si="1"/>
        <v>28</v>
      </c>
      <c r="AP3" s="12">
        <f t="shared" si="1"/>
        <v>31</v>
      </c>
      <c r="AQ3" s="12">
        <f t="shared" si="1"/>
        <v>30</v>
      </c>
      <c r="AR3" s="12">
        <f t="shared" si="1"/>
        <v>31</v>
      </c>
      <c r="AS3" s="12">
        <f t="shared" si="1"/>
        <v>30</v>
      </c>
      <c r="AT3" s="12">
        <f t="shared" si="1"/>
        <v>31</v>
      </c>
      <c r="AU3" s="12">
        <f t="shared" si="1"/>
        <v>31</v>
      </c>
      <c r="AV3" s="12">
        <f t="shared" si="1"/>
        <v>30</v>
      </c>
      <c r="AW3" s="12">
        <f t="shared" si="1"/>
        <v>31</v>
      </c>
      <c r="AX3" s="12">
        <f t="shared" si="1"/>
        <v>30</v>
      </c>
      <c r="AY3" s="12">
        <f t="shared" si="1"/>
        <v>31</v>
      </c>
      <c r="AZ3" s="12">
        <f t="shared" si="1"/>
        <v>31</v>
      </c>
      <c r="BA3" s="12">
        <f t="shared" si="1"/>
        <v>28</v>
      </c>
      <c r="BB3" s="12">
        <f t="shared" si="1"/>
        <v>31</v>
      </c>
      <c r="BC3" s="12">
        <f t="shared" si="1"/>
        <v>30</v>
      </c>
      <c r="BD3" s="12">
        <f t="shared" si="1"/>
        <v>31</v>
      </c>
      <c r="BE3" s="12">
        <f t="shared" si="1"/>
        <v>30</v>
      </c>
      <c r="BF3" s="12">
        <f t="shared" si="1"/>
        <v>31</v>
      </c>
      <c r="BG3" s="12">
        <f t="shared" si="1"/>
        <v>31</v>
      </c>
      <c r="BH3" s="12">
        <f t="shared" si="1"/>
        <v>30</v>
      </c>
      <c r="BI3" s="12">
        <f t="shared" si="1"/>
        <v>31</v>
      </c>
      <c r="BJ3" s="12">
        <f t="shared" si="1"/>
        <v>30</v>
      </c>
      <c r="BK3" s="12">
        <f t="shared" si="1"/>
        <v>31</v>
      </c>
      <c r="BO3" s="12">
        <f>AVERAGEIFS($D3:$BM3,$D$6:$BM$6,"&gt;="&amp;BO$2,$D$6:$BM$6,"&lt;="&amp;BO$6,$D$5:$BM$5,BO$5)</f>
        <v>30</v>
      </c>
      <c r="BP3" s="12">
        <f t="shared" ref="BP3:BT4" si="2">AVERAGEIFS($D3:$BM3,$D$6:$BM$6,"&gt;="&amp;BP$2,$D$6:$BM$6,"&lt;="&amp;BP$6,$D$5:$BM$5,BP$5)</f>
        <v>30</v>
      </c>
      <c r="BQ3" s="12">
        <f t="shared" si="2"/>
        <v>29.5</v>
      </c>
      <c r="BR3" s="12">
        <f t="shared" si="2"/>
        <v>30</v>
      </c>
      <c r="BS3" s="12">
        <f t="shared" si="2"/>
        <v>30.333333333333332</v>
      </c>
      <c r="BT3" s="12">
        <f t="shared" si="2"/>
        <v>30</v>
      </c>
    </row>
    <row r="4" spans="1:81" x14ac:dyDescent="0.25">
      <c r="C4" s="13" t="s">
        <v>26</v>
      </c>
      <c r="D4" s="12">
        <f>DAY(D6)</f>
        <v>31</v>
      </c>
      <c r="E4" s="12">
        <f t="shared" ref="E4:BK4" si="3">DAY(E6)</f>
        <v>28</v>
      </c>
      <c r="F4" s="12">
        <f t="shared" si="3"/>
        <v>31</v>
      </c>
      <c r="G4" s="12">
        <f t="shared" si="3"/>
        <v>30</v>
      </c>
      <c r="H4" s="12">
        <f t="shared" si="3"/>
        <v>31</v>
      </c>
      <c r="I4" s="12">
        <f t="shared" si="3"/>
        <v>30</v>
      </c>
      <c r="J4" s="12">
        <f t="shared" si="3"/>
        <v>31</v>
      </c>
      <c r="K4" s="12">
        <f t="shared" si="3"/>
        <v>31</v>
      </c>
      <c r="L4" s="12">
        <f t="shared" si="3"/>
        <v>30</v>
      </c>
      <c r="M4" s="12">
        <f t="shared" si="3"/>
        <v>31</v>
      </c>
      <c r="N4" s="12">
        <f t="shared" si="3"/>
        <v>30</v>
      </c>
      <c r="O4" s="12">
        <f t="shared" si="3"/>
        <v>31</v>
      </c>
      <c r="P4" s="12">
        <f t="shared" si="3"/>
        <v>31</v>
      </c>
      <c r="Q4" s="12">
        <f t="shared" si="3"/>
        <v>29</v>
      </c>
      <c r="R4" s="12">
        <f t="shared" si="3"/>
        <v>31</v>
      </c>
      <c r="S4" s="12">
        <f t="shared" si="3"/>
        <v>30</v>
      </c>
      <c r="T4" s="12">
        <f t="shared" si="3"/>
        <v>31</v>
      </c>
      <c r="U4" s="12">
        <f t="shared" si="3"/>
        <v>30</v>
      </c>
      <c r="V4" s="12">
        <f t="shared" si="3"/>
        <v>31</v>
      </c>
      <c r="W4" s="12">
        <f t="shared" si="3"/>
        <v>31</v>
      </c>
      <c r="X4" s="12">
        <f t="shared" si="3"/>
        <v>30</v>
      </c>
      <c r="Y4" s="12">
        <f t="shared" si="3"/>
        <v>31</v>
      </c>
      <c r="Z4" s="12">
        <f t="shared" si="3"/>
        <v>30</v>
      </c>
      <c r="AA4" s="12">
        <f t="shared" si="3"/>
        <v>31</v>
      </c>
      <c r="AB4" s="12">
        <f t="shared" si="3"/>
        <v>31</v>
      </c>
      <c r="AC4" s="12">
        <f t="shared" si="3"/>
        <v>28</v>
      </c>
      <c r="AD4" s="12">
        <f t="shared" si="3"/>
        <v>31</v>
      </c>
      <c r="AE4" s="12">
        <f t="shared" si="3"/>
        <v>30</v>
      </c>
      <c r="AF4" s="12">
        <f t="shared" si="3"/>
        <v>31</v>
      </c>
      <c r="AG4" s="12">
        <f t="shared" si="3"/>
        <v>30</v>
      </c>
      <c r="AH4" s="12">
        <f t="shared" si="3"/>
        <v>31</v>
      </c>
      <c r="AI4" s="12">
        <f t="shared" si="3"/>
        <v>31</v>
      </c>
      <c r="AJ4" s="12">
        <f t="shared" si="3"/>
        <v>30</v>
      </c>
      <c r="AK4" s="12">
        <f t="shared" si="3"/>
        <v>31</v>
      </c>
      <c r="AL4" s="12">
        <f t="shared" si="3"/>
        <v>30</v>
      </c>
      <c r="AM4" s="12">
        <f t="shared" si="3"/>
        <v>31</v>
      </c>
      <c r="AN4" s="12">
        <f t="shared" si="3"/>
        <v>31</v>
      </c>
      <c r="AO4" s="12">
        <f t="shared" si="3"/>
        <v>28</v>
      </c>
      <c r="AP4" s="12">
        <f t="shared" si="3"/>
        <v>31</v>
      </c>
      <c r="AQ4" s="12">
        <f t="shared" si="3"/>
        <v>30</v>
      </c>
      <c r="AR4" s="12">
        <f t="shared" si="3"/>
        <v>31</v>
      </c>
      <c r="AS4" s="12">
        <f t="shared" si="3"/>
        <v>30</v>
      </c>
      <c r="AT4" s="12">
        <f t="shared" si="3"/>
        <v>31</v>
      </c>
      <c r="AU4" s="12">
        <f t="shared" si="3"/>
        <v>31</v>
      </c>
      <c r="AV4" s="12">
        <f t="shared" si="3"/>
        <v>30</v>
      </c>
      <c r="AW4" s="12">
        <f t="shared" si="3"/>
        <v>31</v>
      </c>
      <c r="AX4" s="12">
        <f t="shared" si="3"/>
        <v>30</v>
      </c>
      <c r="AY4" s="12">
        <f t="shared" si="3"/>
        <v>31</v>
      </c>
      <c r="AZ4" s="12">
        <f t="shared" si="3"/>
        <v>31</v>
      </c>
      <c r="BA4" s="12">
        <f t="shared" si="3"/>
        <v>28</v>
      </c>
      <c r="BB4" s="12">
        <f t="shared" si="3"/>
        <v>31</v>
      </c>
      <c r="BC4" s="12">
        <f t="shared" si="3"/>
        <v>30</v>
      </c>
      <c r="BD4" s="12">
        <f t="shared" si="3"/>
        <v>31</v>
      </c>
      <c r="BE4" s="12">
        <f t="shared" si="3"/>
        <v>30</v>
      </c>
      <c r="BF4" s="12">
        <f t="shared" si="3"/>
        <v>31</v>
      </c>
      <c r="BG4" s="12">
        <f t="shared" si="3"/>
        <v>31</v>
      </c>
      <c r="BH4" s="12">
        <f t="shared" si="3"/>
        <v>30</v>
      </c>
      <c r="BI4" s="12">
        <f t="shared" si="3"/>
        <v>31</v>
      </c>
      <c r="BJ4" s="12">
        <f t="shared" si="3"/>
        <v>30</v>
      </c>
      <c r="BK4" s="12">
        <f t="shared" si="3"/>
        <v>31</v>
      </c>
      <c r="BO4" s="27">
        <f>AVERAGEIFS($D4:$BM4,$D$6:$BM$6,"&gt;="&amp;BO$2,$D$6:$BM$6,"&lt;="&amp;BO$6,$D$5:$BM$5,BO$5)</f>
        <v>30</v>
      </c>
      <c r="BP4" s="27">
        <f t="shared" si="2"/>
        <v>30</v>
      </c>
      <c r="BQ4" s="27">
        <f t="shared" si="2"/>
        <v>29.5</v>
      </c>
      <c r="BR4" s="27">
        <f t="shared" si="2"/>
        <v>30</v>
      </c>
      <c r="BS4" s="27">
        <f t="shared" si="2"/>
        <v>30.333333333333332</v>
      </c>
      <c r="BT4" s="27">
        <f t="shared" si="2"/>
        <v>30</v>
      </c>
    </row>
    <row r="5" spans="1:81" ht="15.75" thickBot="1" x14ac:dyDescent="0.3">
      <c r="C5" s="13" t="s">
        <v>49</v>
      </c>
      <c r="D5" s="12" t="s">
        <v>50</v>
      </c>
      <c r="E5" s="12" t="s">
        <v>50</v>
      </c>
      <c r="F5" s="12" t="s">
        <v>50</v>
      </c>
      <c r="G5" s="12" t="s">
        <v>50</v>
      </c>
      <c r="H5" s="12" t="s">
        <v>50</v>
      </c>
      <c r="I5" s="12" t="s">
        <v>50</v>
      </c>
      <c r="J5" s="12" t="s">
        <v>50</v>
      </c>
      <c r="K5" s="12" t="s">
        <v>50</v>
      </c>
      <c r="L5" s="12" t="s">
        <v>50</v>
      </c>
      <c r="M5" s="12" t="s">
        <v>50</v>
      </c>
      <c r="N5" s="12" t="s">
        <v>50</v>
      </c>
      <c r="O5" s="12" t="s">
        <v>50</v>
      </c>
      <c r="P5" s="12" t="s">
        <v>50</v>
      </c>
      <c r="Q5" s="12" t="s">
        <v>50</v>
      </c>
      <c r="R5" s="12" t="s">
        <v>50</v>
      </c>
      <c r="S5" s="12" t="s">
        <v>50</v>
      </c>
      <c r="T5" s="12" t="s">
        <v>50</v>
      </c>
      <c r="U5" s="12" t="s">
        <v>50</v>
      </c>
      <c r="V5" s="12" t="s">
        <v>50</v>
      </c>
      <c r="W5" s="12" t="s">
        <v>50</v>
      </c>
      <c r="X5" s="12" t="s">
        <v>50</v>
      </c>
      <c r="Y5" s="12" t="s">
        <v>50</v>
      </c>
      <c r="Z5" s="12" t="s">
        <v>50</v>
      </c>
      <c r="AA5" s="12" t="s">
        <v>50</v>
      </c>
      <c r="AB5" s="12" t="s">
        <v>50</v>
      </c>
      <c r="AC5" s="12" t="s">
        <v>50</v>
      </c>
      <c r="AD5" s="12" t="s">
        <v>50</v>
      </c>
      <c r="AE5" s="12" t="s">
        <v>50</v>
      </c>
      <c r="AF5" s="12" t="s">
        <v>50</v>
      </c>
      <c r="AG5" s="12" t="s">
        <v>50</v>
      </c>
      <c r="AH5" s="12" t="s">
        <v>50</v>
      </c>
      <c r="AI5" s="12" t="s">
        <v>50</v>
      </c>
      <c r="AJ5" s="12" t="s">
        <v>50</v>
      </c>
      <c r="AK5" s="12" t="s">
        <v>50</v>
      </c>
      <c r="AL5" s="12" t="s">
        <v>50</v>
      </c>
      <c r="AM5" s="12" t="s">
        <v>50</v>
      </c>
      <c r="AN5" s="12" t="s">
        <v>50</v>
      </c>
      <c r="AO5" s="12" t="s">
        <v>50</v>
      </c>
      <c r="AP5" s="12" t="s">
        <v>50</v>
      </c>
      <c r="AQ5" s="12" t="s">
        <v>50</v>
      </c>
      <c r="AR5" s="12" t="s">
        <v>50</v>
      </c>
      <c r="AS5" s="12" t="s">
        <v>50</v>
      </c>
      <c r="AT5" s="12" t="s">
        <v>50</v>
      </c>
      <c r="AU5" s="12" t="s">
        <v>50</v>
      </c>
      <c r="AV5" s="12" t="s">
        <v>50</v>
      </c>
      <c r="AW5" s="12" t="s">
        <v>50</v>
      </c>
      <c r="AX5" s="12" t="s">
        <v>50</v>
      </c>
      <c r="AY5" s="12" t="s">
        <v>50</v>
      </c>
      <c r="AZ5" s="12" t="s">
        <v>51</v>
      </c>
      <c r="BA5" s="12" t="s">
        <v>51</v>
      </c>
      <c r="BB5" s="12" t="s">
        <v>51</v>
      </c>
      <c r="BC5" s="12" t="s">
        <v>51</v>
      </c>
      <c r="BD5" s="12" t="s">
        <v>51</v>
      </c>
      <c r="BE5" s="12" t="s">
        <v>51</v>
      </c>
      <c r="BF5" s="12" t="s">
        <v>51</v>
      </c>
      <c r="BG5" s="12" t="s">
        <v>51</v>
      </c>
      <c r="BH5" s="12" t="s">
        <v>51</v>
      </c>
      <c r="BI5" s="12" t="s">
        <v>51</v>
      </c>
      <c r="BJ5" s="12" t="s">
        <v>51</v>
      </c>
      <c r="BK5" s="12" t="s">
        <v>51</v>
      </c>
      <c r="BO5" s="12" t="s">
        <v>50</v>
      </c>
      <c r="BP5" s="12" t="s">
        <v>51</v>
      </c>
      <c r="BQ5" s="12" t="s">
        <v>50</v>
      </c>
      <c r="BR5" s="12" t="s">
        <v>50</v>
      </c>
      <c r="BS5" s="12" t="s">
        <v>50</v>
      </c>
      <c r="BT5" s="12" t="s">
        <v>50</v>
      </c>
    </row>
    <row r="6" spans="1:81" ht="16.5" thickTop="1" thickBot="1" x14ac:dyDescent="0.3">
      <c r="C6" s="45" t="s">
        <v>11</v>
      </c>
      <c r="D6" s="1">
        <v>44957</v>
      </c>
      <c r="E6" s="1">
        <v>44985</v>
      </c>
      <c r="F6" s="1">
        <v>45016</v>
      </c>
      <c r="G6" s="1">
        <v>45046</v>
      </c>
      <c r="H6" s="1">
        <v>45077</v>
      </c>
      <c r="I6" s="1">
        <v>45107</v>
      </c>
      <c r="J6" s="1">
        <v>45138</v>
      </c>
      <c r="K6" s="1">
        <v>45169</v>
      </c>
      <c r="L6" s="1">
        <v>45199</v>
      </c>
      <c r="M6" s="1">
        <v>45230</v>
      </c>
      <c r="N6" s="1">
        <v>45260</v>
      </c>
      <c r="O6" s="1">
        <v>45291</v>
      </c>
      <c r="P6" s="1">
        <v>45322</v>
      </c>
      <c r="Q6" s="1">
        <v>45351</v>
      </c>
      <c r="R6" s="1">
        <v>45382</v>
      </c>
      <c r="S6" s="1">
        <v>45412</v>
      </c>
      <c r="T6" s="1">
        <v>45443</v>
      </c>
      <c r="U6" s="1">
        <v>45473</v>
      </c>
      <c r="V6" s="1">
        <v>45504</v>
      </c>
      <c r="W6" s="1">
        <v>45535</v>
      </c>
      <c r="X6" s="1">
        <v>45565</v>
      </c>
      <c r="Y6" s="1">
        <v>45596</v>
      </c>
      <c r="Z6" s="1">
        <v>45626</v>
      </c>
      <c r="AA6" s="1">
        <v>45657</v>
      </c>
      <c r="AB6" s="1">
        <v>45688</v>
      </c>
      <c r="AC6" s="1">
        <v>45716</v>
      </c>
      <c r="AD6" s="1">
        <v>45747</v>
      </c>
      <c r="AE6" s="1">
        <v>45777</v>
      </c>
      <c r="AF6" s="1">
        <v>45808</v>
      </c>
      <c r="AG6" s="1">
        <v>45838</v>
      </c>
      <c r="AH6" s="1">
        <v>45869</v>
      </c>
      <c r="AI6" s="1">
        <v>45900</v>
      </c>
      <c r="AJ6" s="1">
        <v>45930</v>
      </c>
      <c r="AK6" s="1">
        <v>45961</v>
      </c>
      <c r="AL6" s="1">
        <v>45991</v>
      </c>
      <c r="AM6" s="1">
        <v>46022</v>
      </c>
      <c r="AN6" s="1">
        <v>46053</v>
      </c>
      <c r="AO6" s="1">
        <v>46081</v>
      </c>
      <c r="AP6" s="1">
        <v>46112</v>
      </c>
      <c r="AQ6" s="1">
        <v>46142</v>
      </c>
      <c r="AR6" s="1">
        <v>46173</v>
      </c>
      <c r="AS6" s="1">
        <v>46203</v>
      </c>
      <c r="AT6" s="1">
        <v>46234</v>
      </c>
      <c r="AU6" s="1">
        <v>46265</v>
      </c>
      <c r="AV6" s="1">
        <v>46295</v>
      </c>
      <c r="AW6" s="1">
        <v>46326</v>
      </c>
      <c r="AX6" s="1">
        <v>46356</v>
      </c>
      <c r="AY6" s="1">
        <v>46387</v>
      </c>
      <c r="AZ6" s="30">
        <v>46053</v>
      </c>
      <c r="BA6" s="30">
        <v>46081</v>
      </c>
      <c r="BB6" s="30">
        <v>46112</v>
      </c>
      <c r="BC6" s="30">
        <v>46142</v>
      </c>
      <c r="BD6" s="30">
        <v>46173</v>
      </c>
      <c r="BE6" s="30">
        <v>46203</v>
      </c>
      <c r="BF6" s="30">
        <v>46234</v>
      </c>
      <c r="BG6" s="30">
        <v>46265</v>
      </c>
      <c r="BH6" s="30">
        <v>46295</v>
      </c>
      <c r="BI6" s="30">
        <v>46326</v>
      </c>
      <c r="BJ6" s="30">
        <v>46356</v>
      </c>
      <c r="BK6" s="30">
        <v>46387</v>
      </c>
      <c r="BO6" s="1">
        <f>Desempeño_Financiero!$B$1</f>
        <v>46112</v>
      </c>
      <c r="BP6" s="22">
        <f>BO6</f>
        <v>46112</v>
      </c>
      <c r="BQ6" s="1">
        <f>EOMONTH(BO6,-1)</f>
        <v>46081</v>
      </c>
      <c r="BR6" s="1">
        <f>EOMONTH(BO6,-12)</f>
        <v>45747</v>
      </c>
      <c r="BS6" s="1">
        <f>EOMONTH(BO6,-24)</f>
        <v>45382</v>
      </c>
      <c r="BT6" s="1">
        <f>EOMONTH(BO6,-36)</f>
        <v>45016</v>
      </c>
      <c r="BW6" s="1">
        <f>BO6</f>
        <v>46112</v>
      </c>
      <c r="BX6" s="22">
        <f t="shared" ref="BX6:CB6" si="4">BP6</f>
        <v>46112</v>
      </c>
      <c r="BY6" s="1">
        <f t="shared" si="4"/>
        <v>46081</v>
      </c>
      <c r="BZ6" s="1">
        <f t="shared" si="4"/>
        <v>45747</v>
      </c>
      <c r="CA6" s="1">
        <f t="shared" si="4"/>
        <v>45382</v>
      </c>
      <c r="CB6" s="1">
        <f t="shared" si="4"/>
        <v>45016</v>
      </c>
      <c r="CC6" s="26"/>
    </row>
    <row r="7" spans="1:81" ht="15.75" thickTop="1" x14ac:dyDescent="0.25"/>
    <row r="8" spans="1:81" hidden="1" outlineLevel="1" x14ac:dyDescent="0.25">
      <c r="A8" s="11" t="s">
        <v>15</v>
      </c>
      <c r="C8" s="2" t="s">
        <v>0</v>
      </c>
      <c r="D8" s="8">
        <f>IFERROR(
GETPIVOTDATA("[Base_Tarjetas].[Importe]",TDinamica_R!$A$3,
"[Base_Tarjetas].[PERIODO]","[Base_Tarjetas].[PERIODO].&amp;[" &amp; TEXT(D$6,"yyyymm") &amp; "]",
"[Base_Tarjetas].[Metrica]","[Base_Tarjetas].[Metrica].&amp;[" &amp; $A8 &amp; "]",
"[Base_Tarjetas].[SEGMENTO_DESCRIP]","[Base_Tarjetas].[SEGMENTO_DESCRIP].&amp;[" &amp; $C$6 &amp; "]",
"[Base_Tarjetas].[SITUACION]","[Base_Tarjetas].[SITUACION].&amp;[" &amp; $C8 &amp; "]",
"[Base_Tarjetas].[TIPO]","[Base_Tarjetas].[TIPO].&amp;[" &amp; $C$1 &amp; "]")/1000,
0)</f>
        <v>0</v>
      </c>
      <c r="E8" s="8">
        <f>IFERROR(
GETPIVOTDATA("[Base_Tarjetas].[Importe]",TDinamica_R!$A$3,
"[Base_Tarjetas].[PERIODO]","[Base_Tarjetas].[PERIODO].&amp;[" &amp; TEXT(E$6,"yyyymm") &amp; "]",
"[Base_Tarjetas].[Metrica]","[Base_Tarjetas].[Metrica].&amp;[" &amp; $A8 &amp; "]",
"[Base_Tarjetas].[SEGMENTO_DESCRIP]","[Base_Tarjetas].[SEGMENTO_DESCRIP].&amp;[" &amp; $C$6 &amp; "]",
"[Base_Tarjetas].[SITUACION]","[Base_Tarjetas].[SITUACION].&amp;[" &amp; $C8 &amp; "]",
"[Base_Tarjetas].[TIPO]","[Base_Tarjetas].[TIPO].&amp;[" &amp; $C$1 &amp; "]")/1000,
0)</f>
        <v>0</v>
      </c>
      <c r="F8" s="8">
        <f>IFERROR(
GETPIVOTDATA("[Base_Tarjetas].[Importe]",TDinamica_R!$A$3,
"[Base_Tarjetas].[PERIODO]","[Base_Tarjetas].[PERIODO].&amp;[" &amp; TEXT(F$6,"yyyymm") &amp; "]",
"[Base_Tarjetas].[Metrica]","[Base_Tarjetas].[Metrica].&amp;[" &amp; $A8 &amp; "]",
"[Base_Tarjetas].[SEGMENTO_DESCRIP]","[Base_Tarjetas].[SEGMENTO_DESCRIP].&amp;[" &amp; $C$6 &amp; "]",
"[Base_Tarjetas].[SITUACION]","[Base_Tarjetas].[SITUACION].&amp;[" &amp; $C8 &amp; "]",
"[Base_Tarjetas].[TIPO]","[Base_Tarjetas].[TIPO].&amp;[" &amp; $C$1 &amp; "]")/1000,
0)</f>
        <v>0</v>
      </c>
      <c r="G8" s="8">
        <f>IFERROR(
GETPIVOTDATA("[Base_Tarjetas].[Importe]",TDinamica_R!$A$3,
"[Base_Tarjetas].[PERIODO]","[Base_Tarjetas].[PERIODO].&amp;[" &amp; TEXT(G$6,"yyyymm") &amp; "]",
"[Base_Tarjetas].[Metrica]","[Base_Tarjetas].[Metrica].&amp;[" &amp; $A8 &amp; "]",
"[Base_Tarjetas].[SEGMENTO_DESCRIP]","[Base_Tarjetas].[SEGMENTO_DESCRIP].&amp;[" &amp; $C$6 &amp; "]",
"[Base_Tarjetas].[SITUACION]","[Base_Tarjetas].[SITUACION].&amp;[" &amp; $C8 &amp; "]",
"[Base_Tarjetas].[TIPO]","[Base_Tarjetas].[TIPO].&amp;[" &amp; $C$1 &amp; "]")/1000,
0)</f>
        <v>0</v>
      </c>
      <c r="H8" s="8">
        <f>IFERROR(
GETPIVOTDATA("[Base_Tarjetas].[Importe]",TDinamica_R!$A$3,
"[Base_Tarjetas].[PERIODO]","[Base_Tarjetas].[PERIODO].&amp;[" &amp; TEXT(H$6,"yyyymm") &amp; "]",
"[Base_Tarjetas].[Metrica]","[Base_Tarjetas].[Metrica].&amp;[" &amp; $A8 &amp; "]",
"[Base_Tarjetas].[SEGMENTO_DESCRIP]","[Base_Tarjetas].[SEGMENTO_DESCRIP].&amp;[" &amp; $C$6 &amp; "]",
"[Base_Tarjetas].[SITUACION]","[Base_Tarjetas].[SITUACION].&amp;[" &amp; $C8 &amp; "]",
"[Base_Tarjetas].[TIPO]","[Base_Tarjetas].[TIPO].&amp;[" &amp; $C$1 &amp; "]")/1000,
0)</f>
        <v>0</v>
      </c>
      <c r="I8" s="8">
        <f>IFERROR(
GETPIVOTDATA("[Base_Tarjetas].[Importe]",TDinamica_R!$A$3,
"[Base_Tarjetas].[PERIODO]","[Base_Tarjetas].[PERIODO].&amp;[" &amp; TEXT(I$6,"yyyymm") &amp; "]",
"[Base_Tarjetas].[Metrica]","[Base_Tarjetas].[Metrica].&amp;[" &amp; $A8 &amp; "]",
"[Base_Tarjetas].[SEGMENTO_DESCRIP]","[Base_Tarjetas].[SEGMENTO_DESCRIP].&amp;[" &amp; $C$6 &amp; "]",
"[Base_Tarjetas].[SITUACION]","[Base_Tarjetas].[SITUACION].&amp;[" &amp; $C8 &amp; "]",
"[Base_Tarjetas].[TIPO]","[Base_Tarjetas].[TIPO].&amp;[" &amp; $C$1 &amp; "]")/1000,
0)</f>
        <v>0</v>
      </c>
      <c r="J8" s="8">
        <f>IFERROR(
GETPIVOTDATA("[Base_Tarjetas].[Importe]",TDinamica_R!$A$3,
"[Base_Tarjetas].[PERIODO]","[Base_Tarjetas].[PERIODO].&amp;[" &amp; TEXT(J$6,"yyyymm") &amp; "]",
"[Base_Tarjetas].[Metrica]","[Base_Tarjetas].[Metrica].&amp;[" &amp; $A8 &amp; "]",
"[Base_Tarjetas].[SEGMENTO_DESCRIP]","[Base_Tarjetas].[SEGMENTO_DESCRIP].&amp;[" &amp; $C$6 &amp; "]",
"[Base_Tarjetas].[SITUACION]","[Base_Tarjetas].[SITUACION].&amp;[" &amp; $C8 &amp; "]",
"[Base_Tarjetas].[TIPO]","[Base_Tarjetas].[TIPO].&amp;[" &amp; $C$1 &amp; "]")/1000,
0)</f>
        <v>0</v>
      </c>
      <c r="K8" s="8">
        <f>IFERROR(
GETPIVOTDATA("[Base_Tarjetas].[Importe]",TDinamica_R!$A$3,
"[Base_Tarjetas].[PERIODO]","[Base_Tarjetas].[PERIODO].&amp;[" &amp; TEXT(K$6,"yyyymm") &amp; "]",
"[Base_Tarjetas].[Metrica]","[Base_Tarjetas].[Metrica].&amp;[" &amp; $A8 &amp; "]",
"[Base_Tarjetas].[SEGMENTO_DESCRIP]","[Base_Tarjetas].[SEGMENTO_DESCRIP].&amp;[" &amp; $C$6 &amp; "]",
"[Base_Tarjetas].[SITUACION]","[Base_Tarjetas].[SITUACION].&amp;[" &amp; $C8 &amp; "]",
"[Base_Tarjetas].[TIPO]","[Base_Tarjetas].[TIPO].&amp;[" &amp; $C$1 &amp; "]")/1000,
0)</f>
        <v>0</v>
      </c>
      <c r="L8" s="8">
        <f>IFERROR(
GETPIVOTDATA("[Base_Tarjetas].[Importe]",TDinamica_R!$A$3,
"[Base_Tarjetas].[PERIODO]","[Base_Tarjetas].[PERIODO].&amp;[" &amp; TEXT(L$6,"yyyymm") &amp; "]",
"[Base_Tarjetas].[Metrica]","[Base_Tarjetas].[Metrica].&amp;[" &amp; $A8 &amp; "]",
"[Base_Tarjetas].[SEGMENTO_DESCRIP]","[Base_Tarjetas].[SEGMENTO_DESCRIP].&amp;[" &amp; $C$6 &amp; "]",
"[Base_Tarjetas].[SITUACION]","[Base_Tarjetas].[SITUACION].&amp;[" &amp; $C8 &amp; "]",
"[Base_Tarjetas].[TIPO]","[Base_Tarjetas].[TIPO].&amp;[" &amp; $C$1 &amp; "]")/1000,
0)</f>
        <v>0</v>
      </c>
      <c r="M8" s="8">
        <f>IFERROR(
GETPIVOTDATA("[Base_Tarjetas].[Importe]",TDinamica_R!$A$3,
"[Base_Tarjetas].[PERIODO]","[Base_Tarjetas].[PERIODO].&amp;[" &amp; TEXT(M$6,"yyyymm") &amp; "]",
"[Base_Tarjetas].[Metrica]","[Base_Tarjetas].[Metrica].&amp;[" &amp; $A8 &amp; "]",
"[Base_Tarjetas].[SEGMENTO_DESCRIP]","[Base_Tarjetas].[SEGMENTO_DESCRIP].&amp;[" &amp; $C$6 &amp; "]",
"[Base_Tarjetas].[SITUACION]","[Base_Tarjetas].[SITUACION].&amp;[" &amp; $C8 &amp; "]",
"[Base_Tarjetas].[TIPO]","[Base_Tarjetas].[TIPO].&amp;[" &amp; $C$1 &amp; "]")/1000,
0)</f>
        <v>0</v>
      </c>
      <c r="N8" s="8">
        <f>IFERROR(
GETPIVOTDATA("[Base_Tarjetas].[Importe]",TDinamica_R!$A$3,
"[Base_Tarjetas].[PERIODO]","[Base_Tarjetas].[PERIODO].&amp;[" &amp; TEXT(N$6,"yyyymm") &amp; "]",
"[Base_Tarjetas].[Metrica]","[Base_Tarjetas].[Metrica].&amp;[" &amp; $A8 &amp; "]",
"[Base_Tarjetas].[SEGMENTO_DESCRIP]","[Base_Tarjetas].[SEGMENTO_DESCRIP].&amp;[" &amp; $C$6 &amp; "]",
"[Base_Tarjetas].[SITUACION]","[Base_Tarjetas].[SITUACION].&amp;[" &amp; $C8 &amp; "]",
"[Base_Tarjetas].[TIPO]","[Base_Tarjetas].[TIPO].&amp;[" &amp; $C$1 &amp; "]")/1000,
0)</f>
        <v>0</v>
      </c>
      <c r="O8" s="8">
        <f>IFERROR(
GETPIVOTDATA("[Base_Tarjetas].[Importe]",TDinamica_R!$A$3,
"[Base_Tarjetas].[PERIODO]","[Base_Tarjetas].[PERIODO].&amp;[" &amp; TEXT(O$6,"yyyymm") &amp; "]",
"[Base_Tarjetas].[Metrica]","[Base_Tarjetas].[Metrica].&amp;[" &amp; $A8 &amp; "]",
"[Base_Tarjetas].[SEGMENTO_DESCRIP]","[Base_Tarjetas].[SEGMENTO_DESCRIP].&amp;[" &amp; $C$6 &amp; "]",
"[Base_Tarjetas].[SITUACION]","[Base_Tarjetas].[SITUACION].&amp;[" &amp; $C8 &amp; "]",
"[Base_Tarjetas].[TIPO]","[Base_Tarjetas].[TIPO].&amp;[" &amp; $C$1 &amp; "]")/1000,
0)</f>
        <v>0</v>
      </c>
      <c r="P8" s="8">
        <f>IFERROR(
GETPIVOTDATA("[Base_Tarjetas].[Importe]",TDinamica_R!$A$3,
"[Base_Tarjetas].[PERIODO]","[Base_Tarjetas].[PERIODO].&amp;[" &amp; TEXT(P$6,"yyyymm") &amp; "]",
"[Base_Tarjetas].[Metrica]","[Base_Tarjetas].[Metrica].&amp;[" &amp; $A8 &amp; "]",
"[Base_Tarjetas].[SEGMENTO_DESCRIP]","[Base_Tarjetas].[SEGMENTO_DESCRIP].&amp;[" &amp; $C$6 &amp; "]",
"[Base_Tarjetas].[SITUACION]","[Base_Tarjetas].[SITUACION].&amp;[" &amp; $C8 &amp; "]",
"[Base_Tarjetas].[TIPO]","[Base_Tarjetas].[TIPO].&amp;[" &amp; $C$1 &amp; "]")/1000,
0)</f>
        <v>0</v>
      </c>
      <c r="Q8" s="8">
        <f>IFERROR(
GETPIVOTDATA("[Base_Tarjetas].[Importe]",TDinamica_R!$A$3,
"[Base_Tarjetas].[PERIODO]","[Base_Tarjetas].[PERIODO].&amp;[" &amp; TEXT(Q$6,"yyyymm") &amp; "]",
"[Base_Tarjetas].[Metrica]","[Base_Tarjetas].[Metrica].&amp;[" &amp; $A8 &amp; "]",
"[Base_Tarjetas].[SEGMENTO_DESCRIP]","[Base_Tarjetas].[SEGMENTO_DESCRIP].&amp;[" &amp; $C$6 &amp; "]",
"[Base_Tarjetas].[SITUACION]","[Base_Tarjetas].[SITUACION].&amp;[" &amp; $C8 &amp; "]",
"[Base_Tarjetas].[TIPO]","[Base_Tarjetas].[TIPO].&amp;[" &amp; $C$1 &amp; "]")/1000,
0)</f>
        <v>0</v>
      </c>
      <c r="R8" s="8">
        <f>IFERROR(
GETPIVOTDATA("[Base_Tarjetas].[Importe]",TDinamica_R!$A$3,
"[Base_Tarjetas].[PERIODO]","[Base_Tarjetas].[PERIODO].&amp;[" &amp; TEXT(R$6,"yyyymm") &amp; "]",
"[Base_Tarjetas].[Metrica]","[Base_Tarjetas].[Metrica].&amp;[" &amp; $A8 &amp; "]",
"[Base_Tarjetas].[SEGMENTO_DESCRIP]","[Base_Tarjetas].[SEGMENTO_DESCRIP].&amp;[" &amp; $C$6 &amp; "]",
"[Base_Tarjetas].[SITUACION]","[Base_Tarjetas].[SITUACION].&amp;[" &amp; $C8 &amp; "]",
"[Base_Tarjetas].[TIPO]","[Base_Tarjetas].[TIPO].&amp;[" &amp; $C$1 &amp; "]")/1000,
0)</f>
        <v>0</v>
      </c>
      <c r="S8" s="8">
        <f>IFERROR(
GETPIVOTDATA("[Base_Tarjetas].[Importe]",TDinamica_R!$A$3,
"[Base_Tarjetas].[PERIODO]","[Base_Tarjetas].[PERIODO].&amp;[" &amp; TEXT(S$6,"yyyymm") &amp; "]",
"[Base_Tarjetas].[Metrica]","[Base_Tarjetas].[Metrica].&amp;[" &amp; $A8 &amp; "]",
"[Base_Tarjetas].[SEGMENTO_DESCRIP]","[Base_Tarjetas].[SEGMENTO_DESCRIP].&amp;[" &amp; $C$6 &amp; "]",
"[Base_Tarjetas].[SITUACION]","[Base_Tarjetas].[SITUACION].&amp;[" &amp; $C8 &amp; "]",
"[Base_Tarjetas].[TIPO]","[Base_Tarjetas].[TIPO].&amp;[" &amp; $C$1 &amp; "]")/1000,
0)</f>
        <v>0</v>
      </c>
      <c r="T8" s="8">
        <f>IFERROR(
GETPIVOTDATA("[Base_Tarjetas].[Importe]",TDinamica_R!$A$3,
"[Base_Tarjetas].[PERIODO]","[Base_Tarjetas].[PERIODO].&amp;[" &amp; TEXT(T$6,"yyyymm") &amp; "]",
"[Base_Tarjetas].[Metrica]","[Base_Tarjetas].[Metrica].&amp;[" &amp; $A8 &amp; "]",
"[Base_Tarjetas].[SEGMENTO_DESCRIP]","[Base_Tarjetas].[SEGMENTO_DESCRIP].&amp;[" &amp; $C$6 &amp; "]",
"[Base_Tarjetas].[SITUACION]","[Base_Tarjetas].[SITUACION].&amp;[" &amp; $C8 &amp; "]",
"[Base_Tarjetas].[TIPO]","[Base_Tarjetas].[TIPO].&amp;[" &amp; $C$1 &amp; "]")/1000,
0)</f>
        <v>0</v>
      </c>
      <c r="U8" s="8">
        <f>IFERROR(
GETPIVOTDATA("[Base_Tarjetas].[Importe]",TDinamica_R!$A$3,
"[Base_Tarjetas].[PERIODO]","[Base_Tarjetas].[PERIODO].&amp;[" &amp; TEXT(U$6,"yyyymm") &amp; "]",
"[Base_Tarjetas].[Metrica]","[Base_Tarjetas].[Metrica].&amp;[" &amp; $A8 &amp; "]",
"[Base_Tarjetas].[SEGMENTO_DESCRIP]","[Base_Tarjetas].[SEGMENTO_DESCRIP].&amp;[" &amp; $C$6 &amp; "]",
"[Base_Tarjetas].[SITUACION]","[Base_Tarjetas].[SITUACION].&amp;[" &amp; $C8 &amp; "]",
"[Base_Tarjetas].[TIPO]","[Base_Tarjetas].[TIPO].&amp;[" &amp; $C$1 &amp; "]")/1000,
0)</f>
        <v>0</v>
      </c>
      <c r="V8" s="8">
        <f>IFERROR(
GETPIVOTDATA("[Base_Tarjetas].[Importe]",TDinamica_R!$A$3,
"[Base_Tarjetas].[PERIODO]","[Base_Tarjetas].[PERIODO].&amp;[" &amp; TEXT(V$6,"yyyymm") &amp; "]",
"[Base_Tarjetas].[Metrica]","[Base_Tarjetas].[Metrica].&amp;[" &amp; $A8 &amp; "]",
"[Base_Tarjetas].[SEGMENTO_DESCRIP]","[Base_Tarjetas].[SEGMENTO_DESCRIP].&amp;[" &amp; $C$6 &amp; "]",
"[Base_Tarjetas].[SITUACION]","[Base_Tarjetas].[SITUACION].&amp;[" &amp; $C8 &amp; "]",
"[Base_Tarjetas].[TIPO]","[Base_Tarjetas].[TIPO].&amp;[" &amp; $C$1 &amp; "]")/1000,
0)</f>
        <v>0</v>
      </c>
      <c r="W8" s="8">
        <f>IFERROR(
GETPIVOTDATA("[Base_Tarjetas].[Importe]",TDinamica_R!$A$3,
"[Base_Tarjetas].[PERIODO]","[Base_Tarjetas].[PERIODO].&amp;[" &amp; TEXT(W$6,"yyyymm") &amp; "]",
"[Base_Tarjetas].[Metrica]","[Base_Tarjetas].[Metrica].&amp;[" &amp; $A8 &amp; "]",
"[Base_Tarjetas].[SEGMENTO_DESCRIP]","[Base_Tarjetas].[SEGMENTO_DESCRIP].&amp;[" &amp; $C$6 &amp; "]",
"[Base_Tarjetas].[SITUACION]","[Base_Tarjetas].[SITUACION].&amp;[" &amp; $C8 &amp; "]",
"[Base_Tarjetas].[TIPO]","[Base_Tarjetas].[TIPO].&amp;[" &amp; $C$1 &amp; "]")/1000,
0)</f>
        <v>0</v>
      </c>
      <c r="X8" s="8">
        <f>IFERROR(
GETPIVOTDATA("[Base_Tarjetas].[Importe]",TDinamica_R!$A$3,
"[Base_Tarjetas].[PERIODO]","[Base_Tarjetas].[PERIODO].&amp;[" &amp; TEXT(X$6,"yyyymm") &amp; "]",
"[Base_Tarjetas].[Metrica]","[Base_Tarjetas].[Metrica].&amp;[" &amp; $A8 &amp; "]",
"[Base_Tarjetas].[SEGMENTO_DESCRIP]","[Base_Tarjetas].[SEGMENTO_DESCRIP].&amp;[" &amp; $C$6 &amp; "]",
"[Base_Tarjetas].[SITUACION]","[Base_Tarjetas].[SITUACION].&amp;[" &amp; $C8 &amp; "]",
"[Base_Tarjetas].[TIPO]","[Base_Tarjetas].[TIPO].&amp;[" &amp; $C$1 &amp; "]")/1000,
0)</f>
        <v>0</v>
      </c>
      <c r="Y8" s="8">
        <f>IFERROR(
GETPIVOTDATA("[Base_Tarjetas].[Importe]",TDinamica_R!$A$3,
"[Base_Tarjetas].[PERIODO]","[Base_Tarjetas].[PERIODO].&amp;[" &amp; TEXT(Y$6,"yyyymm") &amp; "]",
"[Base_Tarjetas].[Metrica]","[Base_Tarjetas].[Metrica].&amp;[" &amp; $A8 &amp; "]",
"[Base_Tarjetas].[SEGMENTO_DESCRIP]","[Base_Tarjetas].[SEGMENTO_DESCRIP].&amp;[" &amp; $C$6 &amp; "]",
"[Base_Tarjetas].[SITUACION]","[Base_Tarjetas].[SITUACION].&amp;[" &amp; $C8 &amp; "]",
"[Base_Tarjetas].[TIPO]","[Base_Tarjetas].[TIPO].&amp;[" &amp; $C$1 &amp; "]")/1000,
0)</f>
        <v>0</v>
      </c>
      <c r="Z8" s="8">
        <f>IFERROR(
GETPIVOTDATA("[Base_Tarjetas].[Importe]",TDinamica_R!$A$3,
"[Base_Tarjetas].[PERIODO]","[Base_Tarjetas].[PERIODO].&amp;[" &amp; TEXT(Z$6,"yyyymm") &amp; "]",
"[Base_Tarjetas].[Metrica]","[Base_Tarjetas].[Metrica].&amp;[" &amp; $A8 &amp; "]",
"[Base_Tarjetas].[SEGMENTO_DESCRIP]","[Base_Tarjetas].[SEGMENTO_DESCRIP].&amp;[" &amp; $C$6 &amp; "]",
"[Base_Tarjetas].[SITUACION]","[Base_Tarjetas].[SITUACION].&amp;[" &amp; $C8 &amp; "]",
"[Base_Tarjetas].[TIPO]","[Base_Tarjetas].[TIPO].&amp;[" &amp; $C$1 &amp; "]")/1000,
0)</f>
        <v>0</v>
      </c>
      <c r="AA8" s="8">
        <f>IFERROR(
GETPIVOTDATA("[Base_Tarjetas].[Importe]",TDinamica_R!$A$3,
"[Base_Tarjetas].[PERIODO]","[Base_Tarjetas].[PERIODO].&amp;[" &amp; TEXT(AA$6,"yyyymm") &amp; "]",
"[Base_Tarjetas].[Metrica]","[Base_Tarjetas].[Metrica].&amp;[" &amp; $A8 &amp; "]",
"[Base_Tarjetas].[SEGMENTO_DESCRIP]","[Base_Tarjetas].[SEGMENTO_DESCRIP].&amp;[" &amp; $C$6 &amp; "]",
"[Base_Tarjetas].[SITUACION]","[Base_Tarjetas].[SITUACION].&amp;[" &amp; $C8 &amp; "]",
"[Base_Tarjetas].[TIPO]","[Base_Tarjetas].[TIPO].&amp;[" &amp; $C$1 &amp; "]")/1000,
0)</f>
        <v>0</v>
      </c>
      <c r="AB8" s="8">
        <f>IFERROR(
GETPIVOTDATA("[Base_Tarjetas].[Importe]",TDinamica_R!$A$3,
"[Base_Tarjetas].[PERIODO]","[Base_Tarjetas].[PERIODO].&amp;[" &amp; TEXT(AB$6,"yyyymm") &amp; "]",
"[Base_Tarjetas].[Metrica]","[Base_Tarjetas].[Metrica].&amp;[" &amp; $A8 &amp; "]",
"[Base_Tarjetas].[SEGMENTO_DESCRIP]","[Base_Tarjetas].[SEGMENTO_DESCRIP].&amp;[" &amp; $C$6 &amp; "]",
"[Base_Tarjetas].[SITUACION]","[Base_Tarjetas].[SITUACION].&amp;[" &amp; $C8 &amp; "]",
"[Base_Tarjetas].[TIPO]","[Base_Tarjetas].[TIPO].&amp;[" &amp; $C$1 &amp; "]")/1000,
0)</f>
        <v>0</v>
      </c>
      <c r="AC8" s="8">
        <f>IFERROR(
GETPIVOTDATA("[Base_Tarjetas].[Importe]",TDinamica_R!$A$3,
"[Base_Tarjetas].[PERIODO]","[Base_Tarjetas].[PERIODO].&amp;[" &amp; TEXT(AC$6,"yyyymm") &amp; "]",
"[Base_Tarjetas].[Metrica]","[Base_Tarjetas].[Metrica].&amp;[" &amp; $A8 &amp; "]",
"[Base_Tarjetas].[SEGMENTO_DESCRIP]","[Base_Tarjetas].[SEGMENTO_DESCRIP].&amp;[" &amp; $C$6 &amp; "]",
"[Base_Tarjetas].[SITUACION]","[Base_Tarjetas].[SITUACION].&amp;[" &amp; $C8 &amp; "]",
"[Base_Tarjetas].[TIPO]","[Base_Tarjetas].[TIPO].&amp;[" &amp; $C$1 &amp; "]")/1000,
0)</f>
        <v>0</v>
      </c>
      <c r="AD8" s="8">
        <f>IFERROR(
GETPIVOTDATA("[Base_Tarjetas].[Importe]",TDinamica_R!$A$3,
"[Base_Tarjetas].[PERIODO]","[Base_Tarjetas].[PERIODO].&amp;[" &amp; TEXT(AD$6,"yyyymm") &amp; "]",
"[Base_Tarjetas].[Metrica]","[Base_Tarjetas].[Metrica].&amp;[" &amp; $A8 &amp; "]",
"[Base_Tarjetas].[SEGMENTO_DESCRIP]","[Base_Tarjetas].[SEGMENTO_DESCRIP].&amp;[" &amp; $C$6 &amp; "]",
"[Base_Tarjetas].[SITUACION]","[Base_Tarjetas].[SITUACION].&amp;[" &amp; $C8 &amp; "]",
"[Base_Tarjetas].[TIPO]","[Base_Tarjetas].[TIPO].&amp;[" &amp; $C$1 &amp; "]")/1000,
0)</f>
        <v>0</v>
      </c>
      <c r="AE8" s="8">
        <f>IFERROR(
GETPIVOTDATA("[Base_Tarjetas].[Importe]",TDinamica_R!$A$3,
"[Base_Tarjetas].[PERIODO]","[Base_Tarjetas].[PERIODO].&amp;[" &amp; TEXT(AE$6,"yyyymm") &amp; "]",
"[Base_Tarjetas].[Metrica]","[Base_Tarjetas].[Metrica].&amp;[" &amp; $A8 &amp; "]",
"[Base_Tarjetas].[SEGMENTO_DESCRIP]","[Base_Tarjetas].[SEGMENTO_DESCRIP].&amp;[" &amp; $C$6 &amp; "]",
"[Base_Tarjetas].[SITUACION]","[Base_Tarjetas].[SITUACION].&amp;[" &amp; $C8 &amp; "]",
"[Base_Tarjetas].[TIPO]","[Base_Tarjetas].[TIPO].&amp;[" &amp; $C$1 &amp; "]")/1000,
0)</f>
        <v>0</v>
      </c>
      <c r="AF8" s="8">
        <f>IFERROR(
GETPIVOTDATA("[Base_Tarjetas].[Importe]",TDinamica_R!$A$3,
"[Base_Tarjetas].[PERIODO]","[Base_Tarjetas].[PERIODO].&amp;[" &amp; TEXT(AF$6,"yyyymm") &amp; "]",
"[Base_Tarjetas].[Metrica]","[Base_Tarjetas].[Metrica].&amp;[" &amp; $A8 &amp; "]",
"[Base_Tarjetas].[SEGMENTO_DESCRIP]","[Base_Tarjetas].[SEGMENTO_DESCRIP].&amp;[" &amp; $C$6 &amp; "]",
"[Base_Tarjetas].[SITUACION]","[Base_Tarjetas].[SITUACION].&amp;[" &amp; $C8 &amp; "]",
"[Base_Tarjetas].[TIPO]","[Base_Tarjetas].[TIPO].&amp;[" &amp; $C$1 &amp; "]")/1000,
0)</f>
        <v>0</v>
      </c>
      <c r="AG8" s="8">
        <f>IFERROR(
GETPIVOTDATA("[Base_Tarjetas].[Importe]",TDinamica_R!$A$3,
"[Base_Tarjetas].[PERIODO]","[Base_Tarjetas].[PERIODO].&amp;[" &amp; TEXT(AG$6,"yyyymm") &amp; "]",
"[Base_Tarjetas].[Metrica]","[Base_Tarjetas].[Metrica].&amp;[" &amp; $A8 &amp; "]",
"[Base_Tarjetas].[SEGMENTO_DESCRIP]","[Base_Tarjetas].[SEGMENTO_DESCRIP].&amp;[" &amp; $C$6 &amp; "]",
"[Base_Tarjetas].[SITUACION]","[Base_Tarjetas].[SITUACION].&amp;[" &amp; $C8 &amp; "]",
"[Base_Tarjetas].[TIPO]","[Base_Tarjetas].[TIPO].&amp;[" &amp; $C$1 &amp; "]")/1000,
0)</f>
        <v>0</v>
      </c>
      <c r="AH8" s="8">
        <f>IFERROR(
GETPIVOTDATA("[Base_Tarjetas].[Importe]",TDinamica_R!$A$3,
"[Base_Tarjetas].[PERIODO]","[Base_Tarjetas].[PERIODO].&amp;[" &amp; TEXT(AH$6,"yyyymm") &amp; "]",
"[Base_Tarjetas].[Metrica]","[Base_Tarjetas].[Metrica].&amp;[" &amp; $A8 &amp; "]",
"[Base_Tarjetas].[SEGMENTO_DESCRIP]","[Base_Tarjetas].[SEGMENTO_DESCRIP].&amp;[" &amp; $C$6 &amp; "]",
"[Base_Tarjetas].[SITUACION]","[Base_Tarjetas].[SITUACION].&amp;[" &amp; $C8 &amp; "]",
"[Base_Tarjetas].[TIPO]","[Base_Tarjetas].[TIPO].&amp;[" &amp; $C$1 &amp; "]")/1000,
0)</f>
        <v>0</v>
      </c>
      <c r="AI8" s="8">
        <f>IFERROR(
GETPIVOTDATA("[Base_Tarjetas].[Importe]",TDinamica_R!$A$3,
"[Base_Tarjetas].[PERIODO]","[Base_Tarjetas].[PERIODO].&amp;[" &amp; TEXT(AI$6,"yyyymm") &amp; "]",
"[Base_Tarjetas].[Metrica]","[Base_Tarjetas].[Metrica].&amp;[" &amp; $A8 &amp; "]",
"[Base_Tarjetas].[SEGMENTO_DESCRIP]","[Base_Tarjetas].[SEGMENTO_DESCRIP].&amp;[" &amp; $C$6 &amp; "]",
"[Base_Tarjetas].[SITUACION]","[Base_Tarjetas].[SITUACION].&amp;[" &amp; $C8 &amp; "]",
"[Base_Tarjetas].[TIPO]","[Base_Tarjetas].[TIPO].&amp;[" &amp; $C$1 &amp; "]")/1000,
0)</f>
        <v>0</v>
      </c>
      <c r="AJ8" s="8">
        <f>IFERROR(
GETPIVOTDATA("[Base_Tarjetas].[Importe]",TDinamica_R!$A$3,
"[Base_Tarjetas].[PERIODO]","[Base_Tarjetas].[PERIODO].&amp;[" &amp; TEXT(AJ$6,"yyyymm") &amp; "]",
"[Base_Tarjetas].[Metrica]","[Base_Tarjetas].[Metrica].&amp;[" &amp; $A8 &amp; "]",
"[Base_Tarjetas].[SEGMENTO_DESCRIP]","[Base_Tarjetas].[SEGMENTO_DESCRIP].&amp;[" &amp; $C$6 &amp; "]",
"[Base_Tarjetas].[SITUACION]","[Base_Tarjetas].[SITUACION].&amp;[" &amp; $C8 &amp; "]",
"[Base_Tarjetas].[TIPO]","[Base_Tarjetas].[TIPO].&amp;[" &amp; $C$1 &amp; "]")/1000,
0)</f>
        <v>0</v>
      </c>
      <c r="AK8" s="8">
        <f>IFERROR(
GETPIVOTDATA("[Base_Tarjetas].[Importe]",TDinamica_R!$A$3,
"[Base_Tarjetas].[PERIODO]","[Base_Tarjetas].[PERIODO].&amp;[" &amp; TEXT(AK$6,"yyyymm") &amp; "]",
"[Base_Tarjetas].[Metrica]","[Base_Tarjetas].[Metrica].&amp;[" &amp; $A8 &amp; "]",
"[Base_Tarjetas].[SEGMENTO_DESCRIP]","[Base_Tarjetas].[SEGMENTO_DESCRIP].&amp;[" &amp; $C$6 &amp; "]",
"[Base_Tarjetas].[SITUACION]","[Base_Tarjetas].[SITUACION].&amp;[" &amp; $C8 &amp; "]",
"[Base_Tarjetas].[TIPO]","[Base_Tarjetas].[TIPO].&amp;[" &amp; $C$1 &amp; "]")/1000,
0)</f>
        <v>0</v>
      </c>
      <c r="AL8" s="8">
        <f>IFERROR(
GETPIVOTDATA("[Base_Tarjetas].[Importe]",TDinamica_R!$A$3,
"[Base_Tarjetas].[PERIODO]","[Base_Tarjetas].[PERIODO].&amp;[" &amp; TEXT(AL$6,"yyyymm") &amp; "]",
"[Base_Tarjetas].[Metrica]","[Base_Tarjetas].[Metrica].&amp;[" &amp; $A8 &amp; "]",
"[Base_Tarjetas].[SEGMENTO_DESCRIP]","[Base_Tarjetas].[SEGMENTO_DESCRIP].&amp;[" &amp; $C$6 &amp; "]",
"[Base_Tarjetas].[SITUACION]","[Base_Tarjetas].[SITUACION].&amp;[" &amp; $C8 &amp; "]",
"[Base_Tarjetas].[TIPO]","[Base_Tarjetas].[TIPO].&amp;[" &amp; $C$1 &amp; "]")/1000,
0)</f>
        <v>0</v>
      </c>
      <c r="AM8" s="8">
        <f>IFERROR(
GETPIVOTDATA("[Base_Tarjetas].[Importe]",TDinamica_R!$A$3,
"[Base_Tarjetas].[PERIODO]","[Base_Tarjetas].[PERIODO].&amp;[" &amp; TEXT(AM$6,"yyyymm") &amp; "]",
"[Base_Tarjetas].[Metrica]","[Base_Tarjetas].[Metrica].&amp;[" &amp; $A8 &amp; "]",
"[Base_Tarjetas].[SEGMENTO_DESCRIP]","[Base_Tarjetas].[SEGMENTO_DESCRIP].&amp;[" &amp; $C$6 &amp; "]",
"[Base_Tarjetas].[SITUACION]","[Base_Tarjetas].[SITUACION].&amp;[" &amp; $C8 &amp; "]",
"[Base_Tarjetas].[TIPO]","[Base_Tarjetas].[TIPO].&amp;[" &amp; $C$1 &amp; "]")/1000,
0)</f>
        <v>0</v>
      </c>
      <c r="AN8" s="8">
        <f>IFERROR(
GETPIVOTDATA("[Base_Tarjetas].[Importe]",TDinamica_R!$A$3,
"[Base_Tarjetas].[PERIODO]","[Base_Tarjetas].[PERIODO].&amp;[" &amp; TEXT(AN$6,"yyyymm") &amp; "]",
"[Base_Tarjetas].[Metrica]","[Base_Tarjetas].[Metrica].&amp;[" &amp; $A8 &amp; "]",
"[Base_Tarjetas].[SEGMENTO_DESCRIP]","[Base_Tarjetas].[SEGMENTO_DESCRIP].&amp;[" &amp; $C$6 &amp; "]",
"[Base_Tarjetas].[SITUACION]","[Base_Tarjetas].[SITUACION].&amp;[" &amp; $C8 &amp; "]",
"[Base_Tarjetas].[TIPO]","[Base_Tarjetas].[TIPO].&amp;[" &amp; $C$1 &amp; "]")/1000,
0)</f>
        <v>0</v>
      </c>
      <c r="AO8" s="8">
        <f>IFERROR(
GETPIVOTDATA("[Base_Tarjetas].[Importe]",TDinamica_R!$A$3,
"[Base_Tarjetas].[PERIODO]","[Base_Tarjetas].[PERIODO].&amp;[" &amp; TEXT(AO$6,"yyyymm") &amp; "]",
"[Base_Tarjetas].[Metrica]","[Base_Tarjetas].[Metrica].&amp;[" &amp; $A8 &amp; "]",
"[Base_Tarjetas].[SEGMENTO_DESCRIP]","[Base_Tarjetas].[SEGMENTO_DESCRIP].&amp;[" &amp; $C$6 &amp; "]",
"[Base_Tarjetas].[SITUACION]","[Base_Tarjetas].[SITUACION].&amp;[" &amp; $C8 &amp; "]",
"[Base_Tarjetas].[TIPO]","[Base_Tarjetas].[TIPO].&amp;[" &amp; $C$1 &amp; "]")/1000,
0)</f>
        <v>0</v>
      </c>
      <c r="AP8" s="8">
        <f>IFERROR(
GETPIVOTDATA("[Base_Tarjetas].[Importe]",TDinamica_R!$A$3,
"[Base_Tarjetas].[PERIODO]","[Base_Tarjetas].[PERIODO].&amp;[" &amp; TEXT(AP$6,"yyyymm") &amp; "]",
"[Base_Tarjetas].[Metrica]","[Base_Tarjetas].[Metrica].&amp;[" &amp; $A8 &amp; "]",
"[Base_Tarjetas].[SEGMENTO_DESCRIP]","[Base_Tarjetas].[SEGMENTO_DESCRIP].&amp;[" &amp; $C$6 &amp; "]",
"[Base_Tarjetas].[SITUACION]","[Base_Tarjetas].[SITUACION].&amp;[" &amp; $C8 &amp; "]",
"[Base_Tarjetas].[TIPO]","[Base_Tarjetas].[TIPO].&amp;[" &amp; $C$1 &amp; "]")/1000,
0)</f>
        <v>0</v>
      </c>
      <c r="AQ8" s="8">
        <f>IFERROR(
GETPIVOTDATA("[Base_Tarjetas].[Importe]",TDinamica_R!$A$3,
"[Base_Tarjetas].[PERIODO]","[Base_Tarjetas].[PERIODO].&amp;[" &amp; TEXT(AQ$6,"yyyymm") &amp; "]",
"[Base_Tarjetas].[Metrica]","[Base_Tarjetas].[Metrica].&amp;[" &amp; $A8 &amp; "]",
"[Base_Tarjetas].[SEGMENTO_DESCRIP]","[Base_Tarjetas].[SEGMENTO_DESCRIP].&amp;[" &amp; $C$6 &amp; "]",
"[Base_Tarjetas].[SITUACION]","[Base_Tarjetas].[SITUACION].&amp;[" &amp; $C8 &amp; "]",
"[Base_Tarjetas].[TIPO]","[Base_Tarjetas].[TIPO].&amp;[" &amp; $C$1 &amp; "]")/1000,
0)</f>
        <v>0</v>
      </c>
      <c r="AR8" s="8">
        <f>IFERROR(
GETPIVOTDATA("[Base_Tarjetas].[Importe]",TDinamica_R!$A$3,
"[Base_Tarjetas].[PERIODO]","[Base_Tarjetas].[PERIODO].&amp;[" &amp; TEXT(AR$6,"yyyymm") &amp; "]",
"[Base_Tarjetas].[Metrica]","[Base_Tarjetas].[Metrica].&amp;[" &amp; $A8 &amp; "]",
"[Base_Tarjetas].[SEGMENTO_DESCRIP]","[Base_Tarjetas].[SEGMENTO_DESCRIP].&amp;[" &amp; $C$6 &amp; "]",
"[Base_Tarjetas].[SITUACION]","[Base_Tarjetas].[SITUACION].&amp;[" &amp; $C8 &amp; "]",
"[Base_Tarjetas].[TIPO]","[Base_Tarjetas].[TIPO].&amp;[" &amp; $C$1 &amp; "]")/1000,
0)</f>
        <v>0</v>
      </c>
      <c r="AS8" s="8">
        <f>IFERROR(
GETPIVOTDATA("[Base_Tarjetas].[Importe]",TDinamica_R!$A$3,
"[Base_Tarjetas].[PERIODO]","[Base_Tarjetas].[PERIODO].&amp;[" &amp; TEXT(AS$6,"yyyymm") &amp; "]",
"[Base_Tarjetas].[Metrica]","[Base_Tarjetas].[Metrica].&amp;[" &amp; $A8 &amp; "]",
"[Base_Tarjetas].[SEGMENTO_DESCRIP]","[Base_Tarjetas].[SEGMENTO_DESCRIP].&amp;[" &amp; $C$6 &amp; "]",
"[Base_Tarjetas].[SITUACION]","[Base_Tarjetas].[SITUACION].&amp;[" &amp; $C8 &amp; "]",
"[Base_Tarjetas].[TIPO]","[Base_Tarjetas].[TIPO].&amp;[" &amp; $C$1 &amp; "]")/1000,
0)</f>
        <v>0</v>
      </c>
      <c r="AT8" s="8">
        <f>IFERROR(
GETPIVOTDATA("[Base_Tarjetas].[Importe]",TDinamica_R!$A$3,
"[Base_Tarjetas].[PERIODO]","[Base_Tarjetas].[PERIODO].&amp;[" &amp; TEXT(AT$6,"yyyymm") &amp; "]",
"[Base_Tarjetas].[Metrica]","[Base_Tarjetas].[Metrica].&amp;[" &amp; $A8 &amp; "]",
"[Base_Tarjetas].[SEGMENTO_DESCRIP]","[Base_Tarjetas].[SEGMENTO_DESCRIP].&amp;[" &amp; $C$6 &amp; "]",
"[Base_Tarjetas].[SITUACION]","[Base_Tarjetas].[SITUACION].&amp;[" &amp; $C8 &amp; "]",
"[Base_Tarjetas].[TIPO]","[Base_Tarjetas].[TIPO].&amp;[" &amp; $C$1 &amp; "]")/1000,
0)</f>
        <v>0</v>
      </c>
      <c r="AU8" s="8">
        <f>IFERROR(
GETPIVOTDATA("[Base_Tarjetas].[Importe]",TDinamica_R!$A$3,
"[Base_Tarjetas].[PERIODO]","[Base_Tarjetas].[PERIODO].&amp;[" &amp; TEXT(AU$6,"yyyymm") &amp; "]",
"[Base_Tarjetas].[Metrica]","[Base_Tarjetas].[Metrica].&amp;[" &amp; $A8 &amp; "]",
"[Base_Tarjetas].[SEGMENTO_DESCRIP]","[Base_Tarjetas].[SEGMENTO_DESCRIP].&amp;[" &amp; $C$6 &amp; "]",
"[Base_Tarjetas].[SITUACION]","[Base_Tarjetas].[SITUACION].&amp;[" &amp; $C8 &amp; "]",
"[Base_Tarjetas].[TIPO]","[Base_Tarjetas].[TIPO].&amp;[" &amp; $C$1 &amp; "]")/1000,
0)</f>
        <v>0</v>
      </c>
      <c r="AV8" s="8">
        <f>IFERROR(
GETPIVOTDATA("[Base_Tarjetas].[Importe]",TDinamica_R!$A$3,
"[Base_Tarjetas].[PERIODO]","[Base_Tarjetas].[PERIODO].&amp;[" &amp; TEXT(AV$6,"yyyymm") &amp; "]",
"[Base_Tarjetas].[Metrica]","[Base_Tarjetas].[Metrica].&amp;[" &amp; $A8 &amp; "]",
"[Base_Tarjetas].[SEGMENTO_DESCRIP]","[Base_Tarjetas].[SEGMENTO_DESCRIP].&amp;[" &amp; $C$6 &amp; "]",
"[Base_Tarjetas].[SITUACION]","[Base_Tarjetas].[SITUACION].&amp;[" &amp; $C8 &amp; "]",
"[Base_Tarjetas].[TIPO]","[Base_Tarjetas].[TIPO].&amp;[" &amp; $C$1 &amp; "]")/1000,
0)</f>
        <v>0</v>
      </c>
      <c r="AW8" s="8">
        <f>IFERROR(
GETPIVOTDATA("[Base_Tarjetas].[Importe]",TDinamica_R!$A$3,
"[Base_Tarjetas].[PERIODO]","[Base_Tarjetas].[PERIODO].&amp;[" &amp; TEXT(AW$6,"yyyymm") &amp; "]",
"[Base_Tarjetas].[Metrica]","[Base_Tarjetas].[Metrica].&amp;[" &amp; $A8 &amp; "]",
"[Base_Tarjetas].[SEGMENTO_DESCRIP]","[Base_Tarjetas].[SEGMENTO_DESCRIP].&amp;[" &amp; $C$6 &amp; "]",
"[Base_Tarjetas].[SITUACION]","[Base_Tarjetas].[SITUACION].&amp;[" &amp; $C8 &amp; "]",
"[Base_Tarjetas].[TIPO]","[Base_Tarjetas].[TIPO].&amp;[" &amp; $C$1 &amp; "]")/1000,
0)</f>
        <v>0</v>
      </c>
      <c r="AX8" s="8">
        <f>IFERROR(
GETPIVOTDATA("[Base_Tarjetas].[Importe]",TDinamica_R!$A$3,
"[Base_Tarjetas].[PERIODO]","[Base_Tarjetas].[PERIODO].&amp;[" &amp; TEXT(AX$6,"yyyymm") &amp; "]",
"[Base_Tarjetas].[Metrica]","[Base_Tarjetas].[Metrica].&amp;[" &amp; $A8 &amp; "]",
"[Base_Tarjetas].[SEGMENTO_DESCRIP]","[Base_Tarjetas].[SEGMENTO_DESCRIP].&amp;[" &amp; $C$6 &amp; "]",
"[Base_Tarjetas].[SITUACION]","[Base_Tarjetas].[SITUACION].&amp;[" &amp; $C8 &amp; "]",
"[Base_Tarjetas].[TIPO]","[Base_Tarjetas].[TIPO].&amp;[" &amp; $C$1 &amp; "]")/1000,
0)</f>
        <v>0</v>
      </c>
      <c r="AY8" s="8">
        <f>IFERROR(
GETPIVOTDATA("[Base_Tarjetas].[Importe]",TDinamica_R!$A$3,
"[Base_Tarjetas].[PERIODO]","[Base_Tarjetas].[PERIODO].&amp;[" &amp; TEXT(AY$6,"yyyymm") &amp; "]",
"[Base_Tarjetas].[Metrica]","[Base_Tarjetas].[Metrica].&amp;[" &amp; $A8 &amp; "]",
"[Base_Tarjetas].[SEGMENTO_DESCRIP]","[Base_Tarjetas].[SEGMENTO_DESCRIP].&amp;[" &amp; $C$6 &amp; "]",
"[Base_Tarjetas].[SITUACION]","[Base_Tarjetas].[SITUACION].&amp;[" &amp; $C8 &amp; "]",
"[Base_Tarjetas].[TIPO]","[Base_Tarjetas].[TIPO].&amp;[" &amp; $C$1 &amp; "]")/1000,
0)</f>
        <v>0</v>
      </c>
      <c r="AZ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TEXT(AZ$6,"yyyymm") &amp; "]"),
0)</f>
        <v>1702393.418628921</v>
      </c>
      <c r="BA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TEXT(BA$6,"yyyymm") &amp; "]"),
0)</f>
        <v>1713624.4641315041</v>
      </c>
      <c r="BB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TEXT(BB$6,"yyyymm") &amp; "]"),
0)</f>
        <v>1719314.6640840378</v>
      </c>
      <c r="BC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TEXT(BC$6,"yyyymm") &amp; "]"),
0)</f>
        <v>1793495.192084091</v>
      </c>
      <c r="BD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TEXT(BD$6,"yyyymm") &amp; "]"),
0)</f>
        <v>1826829.529645609</v>
      </c>
      <c r="BE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TEXT(BE$6,"yyyymm") &amp; "]"),
0)</f>
        <v>1853165.5423855658</v>
      </c>
      <c r="BF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TEXT(BF$6,"yyyymm") &amp; "]"),
0)</f>
        <v>1877285.9314183753</v>
      </c>
      <c r="BG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TEXT(BG$6,"yyyymm") &amp; "]"),
0)</f>
        <v>1904727.6906926467</v>
      </c>
      <c r="BH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TEXT(BH$6,"yyyymm") &amp; "]"),
0)</f>
        <v>1889676.825310736</v>
      </c>
      <c r="BI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TEXT(BI$6,"yyyymm") &amp; "]"),
0)</f>
        <v>1899475.8052138456</v>
      </c>
      <c r="BJ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TEXT(BJ$6,"yyyymm") &amp; "]"),
0)</f>
        <v>1926053.7406264318</v>
      </c>
      <c r="BK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TEXT(BK$6,"yyyymm") &amp; "]"),
0)</f>
        <v>1943756.6277136938</v>
      </c>
      <c r="BO8" s="24">
        <f t="shared" ref="BO8:BO10" si="5">_xlfn.XLOOKUP(BO$6,$D$6:$BM$6,$D8:$BM8,,0,1)</f>
        <v>0</v>
      </c>
      <c r="BP8" s="24">
        <f>_xlfn.XLOOKUP(BP$6,$D$6:$BM$6,$D8:$BM8,,0,-1)</f>
        <v>1719314.6640840378</v>
      </c>
      <c r="BQ8" s="24">
        <f t="shared" ref="BQ8:BT10" si="6">_xlfn.XLOOKUP(BQ$6,$D$6:$BM$6,$D8:$BM8,,0,1)</f>
        <v>0</v>
      </c>
      <c r="BR8" s="24">
        <f t="shared" si="6"/>
        <v>0</v>
      </c>
      <c r="BS8" s="24">
        <f t="shared" si="6"/>
        <v>0</v>
      </c>
      <c r="BT8" s="24">
        <f t="shared" si="6"/>
        <v>0</v>
      </c>
    </row>
    <row r="9" spans="1:81" hidden="1" outlineLevel="1" x14ac:dyDescent="0.25">
      <c r="A9" s="11" t="s">
        <v>15</v>
      </c>
      <c r="C9" s="2" t="s">
        <v>1</v>
      </c>
      <c r="D9" s="8">
        <f>IFERROR(
GETPIVOTDATA("[Base_Tarjetas].[Importe]",TDinamica_R!$A$3,
"[Base_Tarjetas].[PERIODO]","[Base_Tarjetas].[PERIODO].&amp;[" &amp; TEXT(D$6,"yyyymm") &amp; "]",
"[Base_Tarjetas].[Metrica]","[Base_Tarjetas].[Metrica].&amp;[" &amp; $A9 &amp; "]",
"[Base_Tarjetas].[SEGMENTO_DESCRIP]","[Base_Tarjetas].[SEGMENTO_DESCRIP].&amp;[" &amp; $C$6 &amp; "]",
"[Base_Tarjetas].[SITUACION]","[Base_Tarjetas].[SITUACION].&amp;[" &amp; $C9 &amp; "]",
"[Base_Tarjetas].[TIPO]","[Base_Tarjetas].[TIPO].&amp;[" &amp; $C$1 &amp; "]")/1000,
0)</f>
        <v>0</v>
      </c>
      <c r="E9" s="8">
        <f>IFERROR(
GETPIVOTDATA("[Base_Tarjetas].[Importe]",TDinamica_R!$A$3,
"[Base_Tarjetas].[PERIODO]","[Base_Tarjetas].[PERIODO].&amp;[" &amp; TEXT(E$6,"yyyymm") &amp; "]",
"[Base_Tarjetas].[Metrica]","[Base_Tarjetas].[Metrica].&amp;[" &amp; $A9 &amp; "]",
"[Base_Tarjetas].[SEGMENTO_DESCRIP]","[Base_Tarjetas].[SEGMENTO_DESCRIP].&amp;[" &amp; $C$6 &amp; "]",
"[Base_Tarjetas].[SITUACION]","[Base_Tarjetas].[SITUACION].&amp;[" &amp; $C9 &amp; "]",
"[Base_Tarjetas].[TIPO]","[Base_Tarjetas].[TIPO].&amp;[" &amp; $C$1 &amp; "]")/1000,
0)</f>
        <v>0</v>
      </c>
      <c r="F9" s="8">
        <f>IFERROR(
GETPIVOTDATA("[Base_Tarjetas].[Importe]",TDinamica_R!$A$3,
"[Base_Tarjetas].[PERIODO]","[Base_Tarjetas].[PERIODO].&amp;[" &amp; TEXT(F$6,"yyyymm") &amp; "]",
"[Base_Tarjetas].[Metrica]","[Base_Tarjetas].[Metrica].&amp;[" &amp; $A9 &amp; "]",
"[Base_Tarjetas].[SEGMENTO_DESCRIP]","[Base_Tarjetas].[SEGMENTO_DESCRIP].&amp;[" &amp; $C$6 &amp; "]",
"[Base_Tarjetas].[SITUACION]","[Base_Tarjetas].[SITUACION].&amp;[" &amp; $C9 &amp; "]",
"[Base_Tarjetas].[TIPO]","[Base_Tarjetas].[TIPO].&amp;[" &amp; $C$1 &amp; "]")/1000,
0)</f>
        <v>0</v>
      </c>
      <c r="G9" s="8">
        <f>IFERROR(
GETPIVOTDATA("[Base_Tarjetas].[Importe]",TDinamica_R!$A$3,
"[Base_Tarjetas].[PERIODO]","[Base_Tarjetas].[PERIODO].&amp;[" &amp; TEXT(G$6,"yyyymm") &amp; "]",
"[Base_Tarjetas].[Metrica]","[Base_Tarjetas].[Metrica].&amp;[" &amp; $A9 &amp; "]",
"[Base_Tarjetas].[SEGMENTO_DESCRIP]","[Base_Tarjetas].[SEGMENTO_DESCRIP].&amp;[" &amp; $C$6 &amp; "]",
"[Base_Tarjetas].[SITUACION]","[Base_Tarjetas].[SITUACION].&amp;[" &amp; $C9 &amp; "]",
"[Base_Tarjetas].[TIPO]","[Base_Tarjetas].[TIPO].&amp;[" &amp; $C$1 &amp; "]")/1000,
0)</f>
        <v>0</v>
      </c>
      <c r="H9" s="8">
        <f>IFERROR(
GETPIVOTDATA("[Base_Tarjetas].[Importe]",TDinamica_R!$A$3,
"[Base_Tarjetas].[PERIODO]","[Base_Tarjetas].[PERIODO].&amp;[" &amp; TEXT(H$6,"yyyymm") &amp; "]",
"[Base_Tarjetas].[Metrica]","[Base_Tarjetas].[Metrica].&amp;[" &amp; $A9 &amp; "]",
"[Base_Tarjetas].[SEGMENTO_DESCRIP]","[Base_Tarjetas].[SEGMENTO_DESCRIP].&amp;[" &amp; $C$6 &amp; "]",
"[Base_Tarjetas].[SITUACION]","[Base_Tarjetas].[SITUACION].&amp;[" &amp; $C9 &amp; "]",
"[Base_Tarjetas].[TIPO]","[Base_Tarjetas].[TIPO].&amp;[" &amp; $C$1 &amp; "]")/1000,
0)</f>
        <v>0</v>
      </c>
      <c r="I9" s="8">
        <f>IFERROR(
GETPIVOTDATA("[Base_Tarjetas].[Importe]",TDinamica_R!$A$3,
"[Base_Tarjetas].[PERIODO]","[Base_Tarjetas].[PERIODO].&amp;[" &amp; TEXT(I$6,"yyyymm") &amp; "]",
"[Base_Tarjetas].[Metrica]","[Base_Tarjetas].[Metrica].&amp;[" &amp; $A9 &amp; "]",
"[Base_Tarjetas].[SEGMENTO_DESCRIP]","[Base_Tarjetas].[SEGMENTO_DESCRIP].&amp;[" &amp; $C$6 &amp; "]",
"[Base_Tarjetas].[SITUACION]","[Base_Tarjetas].[SITUACION].&amp;[" &amp; $C9 &amp; "]",
"[Base_Tarjetas].[TIPO]","[Base_Tarjetas].[TIPO].&amp;[" &amp; $C$1 &amp; "]")/1000,
0)</f>
        <v>0</v>
      </c>
      <c r="J9" s="8">
        <f>IFERROR(
GETPIVOTDATA("[Base_Tarjetas].[Importe]",TDinamica_R!$A$3,
"[Base_Tarjetas].[PERIODO]","[Base_Tarjetas].[PERIODO].&amp;[" &amp; TEXT(J$6,"yyyymm") &amp; "]",
"[Base_Tarjetas].[Metrica]","[Base_Tarjetas].[Metrica].&amp;[" &amp; $A9 &amp; "]",
"[Base_Tarjetas].[SEGMENTO_DESCRIP]","[Base_Tarjetas].[SEGMENTO_DESCRIP].&amp;[" &amp; $C$6 &amp; "]",
"[Base_Tarjetas].[SITUACION]","[Base_Tarjetas].[SITUACION].&amp;[" &amp; $C9 &amp; "]",
"[Base_Tarjetas].[TIPO]","[Base_Tarjetas].[TIPO].&amp;[" &amp; $C$1 &amp; "]")/1000,
0)</f>
        <v>0</v>
      </c>
      <c r="K9" s="8">
        <f>IFERROR(
GETPIVOTDATA("[Base_Tarjetas].[Importe]",TDinamica_R!$A$3,
"[Base_Tarjetas].[PERIODO]","[Base_Tarjetas].[PERIODO].&amp;[" &amp; TEXT(K$6,"yyyymm") &amp; "]",
"[Base_Tarjetas].[Metrica]","[Base_Tarjetas].[Metrica].&amp;[" &amp; $A9 &amp; "]",
"[Base_Tarjetas].[SEGMENTO_DESCRIP]","[Base_Tarjetas].[SEGMENTO_DESCRIP].&amp;[" &amp; $C$6 &amp; "]",
"[Base_Tarjetas].[SITUACION]","[Base_Tarjetas].[SITUACION].&amp;[" &amp; $C9 &amp; "]",
"[Base_Tarjetas].[TIPO]","[Base_Tarjetas].[TIPO].&amp;[" &amp; $C$1 &amp; "]")/1000,
0)</f>
        <v>0</v>
      </c>
      <c r="L9" s="8">
        <f>IFERROR(
GETPIVOTDATA("[Base_Tarjetas].[Importe]",TDinamica_R!$A$3,
"[Base_Tarjetas].[PERIODO]","[Base_Tarjetas].[PERIODO].&amp;[" &amp; TEXT(L$6,"yyyymm") &amp; "]",
"[Base_Tarjetas].[Metrica]","[Base_Tarjetas].[Metrica].&amp;[" &amp; $A9 &amp; "]",
"[Base_Tarjetas].[SEGMENTO_DESCRIP]","[Base_Tarjetas].[SEGMENTO_DESCRIP].&amp;[" &amp; $C$6 &amp; "]",
"[Base_Tarjetas].[SITUACION]","[Base_Tarjetas].[SITUACION].&amp;[" &amp; $C9 &amp; "]",
"[Base_Tarjetas].[TIPO]","[Base_Tarjetas].[TIPO].&amp;[" &amp; $C$1 &amp; "]")/1000,
0)</f>
        <v>0</v>
      </c>
      <c r="M9" s="8">
        <f>IFERROR(
GETPIVOTDATA("[Base_Tarjetas].[Importe]",TDinamica_R!$A$3,
"[Base_Tarjetas].[PERIODO]","[Base_Tarjetas].[PERIODO].&amp;[" &amp; TEXT(M$6,"yyyymm") &amp; "]",
"[Base_Tarjetas].[Metrica]","[Base_Tarjetas].[Metrica].&amp;[" &amp; $A9 &amp; "]",
"[Base_Tarjetas].[SEGMENTO_DESCRIP]","[Base_Tarjetas].[SEGMENTO_DESCRIP].&amp;[" &amp; $C$6 &amp; "]",
"[Base_Tarjetas].[SITUACION]","[Base_Tarjetas].[SITUACION].&amp;[" &amp; $C9 &amp; "]",
"[Base_Tarjetas].[TIPO]","[Base_Tarjetas].[TIPO].&amp;[" &amp; $C$1 &amp; "]")/1000,
0)</f>
        <v>0</v>
      </c>
      <c r="N9" s="8">
        <f>IFERROR(
GETPIVOTDATA("[Base_Tarjetas].[Importe]",TDinamica_R!$A$3,
"[Base_Tarjetas].[PERIODO]","[Base_Tarjetas].[PERIODO].&amp;[" &amp; TEXT(N$6,"yyyymm") &amp; "]",
"[Base_Tarjetas].[Metrica]","[Base_Tarjetas].[Metrica].&amp;[" &amp; $A9 &amp; "]",
"[Base_Tarjetas].[SEGMENTO_DESCRIP]","[Base_Tarjetas].[SEGMENTO_DESCRIP].&amp;[" &amp; $C$6 &amp; "]",
"[Base_Tarjetas].[SITUACION]","[Base_Tarjetas].[SITUACION].&amp;[" &amp; $C9 &amp; "]",
"[Base_Tarjetas].[TIPO]","[Base_Tarjetas].[TIPO].&amp;[" &amp; $C$1 &amp; "]")/1000,
0)</f>
        <v>0</v>
      </c>
      <c r="O9" s="8">
        <f>IFERROR(
GETPIVOTDATA("[Base_Tarjetas].[Importe]",TDinamica_R!$A$3,
"[Base_Tarjetas].[PERIODO]","[Base_Tarjetas].[PERIODO].&amp;[" &amp; TEXT(O$6,"yyyymm") &amp; "]",
"[Base_Tarjetas].[Metrica]","[Base_Tarjetas].[Metrica].&amp;[" &amp; $A9 &amp; "]",
"[Base_Tarjetas].[SEGMENTO_DESCRIP]","[Base_Tarjetas].[SEGMENTO_DESCRIP].&amp;[" &amp; $C$6 &amp; "]",
"[Base_Tarjetas].[SITUACION]","[Base_Tarjetas].[SITUACION].&amp;[" &amp; $C9 &amp; "]",
"[Base_Tarjetas].[TIPO]","[Base_Tarjetas].[TIPO].&amp;[" &amp; $C$1 &amp; "]")/1000,
0)</f>
        <v>0</v>
      </c>
      <c r="P9" s="8">
        <f>IFERROR(
GETPIVOTDATA("[Base_Tarjetas].[Importe]",TDinamica_R!$A$3,
"[Base_Tarjetas].[PERIODO]","[Base_Tarjetas].[PERIODO].&amp;[" &amp; TEXT(P$6,"yyyymm") &amp; "]",
"[Base_Tarjetas].[Metrica]","[Base_Tarjetas].[Metrica].&amp;[" &amp; $A9 &amp; "]",
"[Base_Tarjetas].[SEGMENTO_DESCRIP]","[Base_Tarjetas].[SEGMENTO_DESCRIP].&amp;[" &amp; $C$6 &amp; "]",
"[Base_Tarjetas].[SITUACION]","[Base_Tarjetas].[SITUACION].&amp;[" &amp; $C9 &amp; "]",
"[Base_Tarjetas].[TIPO]","[Base_Tarjetas].[TIPO].&amp;[" &amp; $C$1 &amp; "]")/1000,
0)</f>
        <v>0</v>
      </c>
      <c r="Q9" s="8">
        <f>IFERROR(
GETPIVOTDATA("[Base_Tarjetas].[Importe]",TDinamica_R!$A$3,
"[Base_Tarjetas].[PERIODO]","[Base_Tarjetas].[PERIODO].&amp;[" &amp; TEXT(Q$6,"yyyymm") &amp; "]",
"[Base_Tarjetas].[Metrica]","[Base_Tarjetas].[Metrica].&amp;[" &amp; $A9 &amp; "]",
"[Base_Tarjetas].[SEGMENTO_DESCRIP]","[Base_Tarjetas].[SEGMENTO_DESCRIP].&amp;[" &amp; $C$6 &amp; "]",
"[Base_Tarjetas].[SITUACION]","[Base_Tarjetas].[SITUACION].&amp;[" &amp; $C9 &amp; "]",
"[Base_Tarjetas].[TIPO]","[Base_Tarjetas].[TIPO].&amp;[" &amp; $C$1 &amp; "]")/1000,
0)</f>
        <v>0</v>
      </c>
      <c r="R9" s="8">
        <f>IFERROR(
GETPIVOTDATA("[Base_Tarjetas].[Importe]",TDinamica_R!$A$3,
"[Base_Tarjetas].[PERIODO]","[Base_Tarjetas].[PERIODO].&amp;[" &amp; TEXT(R$6,"yyyymm") &amp; "]",
"[Base_Tarjetas].[Metrica]","[Base_Tarjetas].[Metrica].&amp;[" &amp; $A9 &amp; "]",
"[Base_Tarjetas].[SEGMENTO_DESCRIP]","[Base_Tarjetas].[SEGMENTO_DESCRIP].&amp;[" &amp; $C$6 &amp; "]",
"[Base_Tarjetas].[SITUACION]","[Base_Tarjetas].[SITUACION].&amp;[" &amp; $C9 &amp; "]",
"[Base_Tarjetas].[TIPO]","[Base_Tarjetas].[TIPO].&amp;[" &amp; $C$1 &amp; "]")/1000,
0)</f>
        <v>0</v>
      </c>
      <c r="S9" s="8">
        <f>IFERROR(
GETPIVOTDATA("[Base_Tarjetas].[Importe]",TDinamica_R!$A$3,
"[Base_Tarjetas].[PERIODO]","[Base_Tarjetas].[PERIODO].&amp;[" &amp; TEXT(S$6,"yyyymm") &amp; "]",
"[Base_Tarjetas].[Metrica]","[Base_Tarjetas].[Metrica].&amp;[" &amp; $A9 &amp; "]",
"[Base_Tarjetas].[SEGMENTO_DESCRIP]","[Base_Tarjetas].[SEGMENTO_DESCRIP].&amp;[" &amp; $C$6 &amp; "]",
"[Base_Tarjetas].[SITUACION]","[Base_Tarjetas].[SITUACION].&amp;[" &amp; $C9 &amp; "]",
"[Base_Tarjetas].[TIPO]","[Base_Tarjetas].[TIPO].&amp;[" &amp; $C$1 &amp; "]")/1000,
0)</f>
        <v>0</v>
      </c>
      <c r="T9" s="8">
        <f>IFERROR(
GETPIVOTDATA("[Base_Tarjetas].[Importe]",TDinamica_R!$A$3,
"[Base_Tarjetas].[PERIODO]","[Base_Tarjetas].[PERIODO].&amp;[" &amp; TEXT(T$6,"yyyymm") &amp; "]",
"[Base_Tarjetas].[Metrica]","[Base_Tarjetas].[Metrica].&amp;[" &amp; $A9 &amp; "]",
"[Base_Tarjetas].[SEGMENTO_DESCRIP]","[Base_Tarjetas].[SEGMENTO_DESCRIP].&amp;[" &amp; $C$6 &amp; "]",
"[Base_Tarjetas].[SITUACION]","[Base_Tarjetas].[SITUACION].&amp;[" &amp; $C9 &amp; "]",
"[Base_Tarjetas].[TIPO]","[Base_Tarjetas].[TIPO].&amp;[" &amp; $C$1 &amp; "]")/1000,
0)</f>
        <v>0</v>
      </c>
      <c r="U9" s="8">
        <f>IFERROR(
GETPIVOTDATA("[Base_Tarjetas].[Importe]",TDinamica_R!$A$3,
"[Base_Tarjetas].[PERIODO]","[Base_Tarjetas].[PERIODO].&amp;[" &amp; TEXT(U$6,"yyyymm") &amp; "]",
"[Base_Tarjetas].[Metrica]","[Base_Tarjetas].[Metrica].&amp;[" &amp; $A9 &amp; "]",
"[Base_Tarjetas].[SEGMENTO_DESCRIP]","[Base_Tarjetas].[SEGMENTO_DESCRIP].&amp;[" &amp; $C$6 &amp; "]",
"[Base_Tarjetas].[SITUACION]","[Base_Tarjetas].[SITUACION].&amp;[" &amp; $C9 &amp; "]",
"[Base_Tarjetas].[TIPO]","[Base_Tarjetas].[TIPO].&amp;[" &amp; $C$1 &amp; "]")/1000,
0)</f>
        <v>0</v>
      </c>
      <c r="V9" s="8">
        <f>IFERROR(
GETPIVOTDATA("[Base_Tarjetas].[Importe]",TDinamica_R!$A$3,
"[Base_Tarjetas].[PERIODO]","[Base_Tarjetas].[PERIODO].&amp;[" &amp; TEXT(V$6,"yyyymm") &amp; "]",
"[Base_Tarjetas].[Metrica]","[Base_Tarjetas].[Metrica].&amp;[" &amp; $A9 &amp; "]",
"[Base_Tarjetas].[SEGMENTO_DESCRIP]","[Base_Tarjetas].[SEGMENTO_DESCRIP].&amp;[" &amp; $C$6 &amp; "]",
"[Base_Tarjetas].[SITUACION]","[Base_Tarjetas].[SITUACION].&amp;[" &amp; $C9 &amp; "]",
"[Base_Tarjetas].[TIPO]","[Base_Tarjetas].[TIPO].&amp;[" &amp; $C$1 &amp; "]")/1000,
0)</f>
        <v>0</v>
      </c>
      <c r="W9" s="8">
        <f>IFERROR(
GETPIVOTDATA("[Base_Tarjetas].[Importe]",TDinamica_R!$A$3,
"[Base_Tarjetas].[PERIODO]","[Base_Tarjetas].[PERIODO].&amp;[" &amp; TEXT(W$6,"yyyymm") &amp; "]",
"[Base_Tarjetas].[Metrica]","[Base_Tarjetas].[Metrica].&amp;[" &amp; $A9 &amp; "]",
"[Base_Tarjetas].[SEGMENTO_DESCRIP]","[Base_Tarjetas].[SEGMENTO_DESCRIP].&amp;[" &amp; $C$6 &amp; "]",
"[Base_Tarjetas].[SITUACION]","[Base_Tarjetas].[SITUACION].&amp;[" &amp; $C9 &amp; "]",
"[Base_Tarjetas].[TIPO]","[Base_Tarjetas].[TIPO].&amp;[" &amp; $C$1 &amp; "]")/1000,
0)</f>
        <v>0</v>
      </c>
      <c r="X9" s="8">
        <f>IFERROR(
GETPIVOTDATA("[Base_Tarjetas].[Importe]",TDinamica_R!$A$3,
"[Base_Tarjetas].[PERIODO]","[Base_Tarjetas].[PERIODO].&amp;[" &amp; TEXT(X$6,"yyyymm") &amp; "]",
"[Base_Tarjetas].[Metrica]","[Base_Tarjetas].[Metrica].&amp;[" &amp; $A9 &amp; "]",
"[Base_Tarjetas].[SEGMENTO_DESCRIP]","[Base_Tarjetas].[SEGMENTO_DESCRIP].&amp;[" &amp; $C$6 &amp; "]",
"[Base_Tarjetas].[SITUACION]","[Base_Tarjetas].[SITUACION].&amp;[" &amp; $C9 &amp; "]",
"[Base_Tarjetas].[TIPO]","[Base_Tarjetas].[TIPO].&amp;[" &amp; $C$1 &amp; "]")/1000,
0)</f>
        <v>0</v>
      </c>
      <c r="Y9" s="8">
        <f>IFERROR(
GETPIVOTDATA("[Base_Tarjetas].[Importe]",TDinamica_R!$A$3,
"[Base_Tarjetas].[PERIODO]","[Base_Tarjetas].[PERIODO].&amp;[" &amp; TEXT(Y$6,"yyyymm") &amp; "]",
"[Base_Tarjetas].[Metrica]","[Base_Tarjetas].[Metrica].&amp;[" &amp; $A9 &amp; "]",
"[Base_Tarjetas].[SEGMENTO_DESCRIP]","[Base_Tarjetas].[SEGMENTO_DESCRIP].&amp;[" &amp; $C$6 &amp; "]",
"[Base_Tarjetas].[SITUACION]","[Base_Tarjetas].[SITUACION].&amp;[" &amp; $C9 &amp; "]",
"[Base_Tarjetas].[TIPO]","[Base_Tarjetas].[TIPO].&amp;[" &amp; $C$1 &amp; "]")/1000,
0)</f>
        <v>0</v>
      </c>
      <c r="Z9" s="8">
        <f>IFERROR(
GETPIVOTDATA("[Base_Tarjetas].[Importe]",TDinamica_R!$A$3,
"[Base_Tarjetas].[PERIODO]","[Base_Tarjetas].[PERIODO].&amp;[" &amp; TEXT(Z$6,"yyyymm") &amp; "]",
"[Base_Tarjetas].[Metrica]","[Base_Tarjetas].[Metrica].&amp;[" &amp; $A9 &amp; "]",
"[Base_Tarjetas].[SEGMENTO_DESCRIP]","[Base_Tarjetas].[SEGMENTO_DESCRIP].&amp;[" &amp; $C$6 &amp; "]",
"[Base_Tarjetas].[SITUACION]","[Base_Tarjetas].[SITUACION].&amp;[" &amp; $C9 &amp; "]",
"[Base_Tarjetas].[TIPO]","[Base_Tarjetas].[TIPO].&amp;[" &amp; $C$1 &amp; "]")/1000,
0)</f>
        <v>0</v>
      </c>
      <c r="AA9" s="8">
        <f>IFERROR(
GETPIVOTDATA("[Base_Tarjetas].[Importe]",TDinamica_R!$A$3,
"[Base_Tarjetas].[PERIODO]","[Base_Tarjetas].[PERIODO].&amp;[" &amp; TEXT(AA$6,"yyyymm") &amp; "]",
"[Base_Tarjetas].[Metrica]","[Base_Tarjetas].[Metrica].&amp;[" &amp; $A9 &amp; "]",
"[Base_Tarjetas].[SEGMENTO_DESCRIP]","[Base_Tarjetas].[SEGMENTO_DESCRIP].&amp;[" &amp; $C$6 &amp; "]",
"[Base_Tarjetas].[SITUACION]","[Base_Tarjetas].[SITUACION].&amp;[" &amp; $C9 &amp; "]",
"[Base_Tarjetas].[TIPO]","[Base_Tarjetas].[TIPO].&amp;[" &amp; $C$1 &amp; "]")/1000,
0)</f>
        <v>0</v>
      </c>
      <c r="AB9" s="8">
        <f>IFERROR(
GETPIVOTDATA("[Base_Tarjetas].[Importe]",TDinamica_R!$A$3,
"[Base_Tarjetas].[PERIODO]","[Base_Tarjetas].[PERIODO].&amp;[" &amp; TEXT(AB$6,"yyyymm") &amp; "]",
"[Base_Tarjetas].[Metrica]","[Base_Tarjetas].[Metrica].&amp;[" &amp; $A9 &amp; "]",
"[Base_Tarjetas].[SEGMENTO_DESCRIP]","[Base_Tarjetas].[SEGMENTO_DESCRIP].&amp;[" &amp; $C$6 &amp; "]",
"[Base_Tarjetas].[SITUACION]","[Base_Tarjetas].[SITUACION].&amp;[" &amp; $C9 &amp; "]",
"[Base_Tarjetas].[TIPO]","[Base_Tarjetas].[TIPO].&amp;[" &amp; $C$1 &amp; "]")/1000,
0)</f>
        <v>0</v>
      </c>
      <c r="AC9" s="8">
        <f>IFERROR(
GETPIVOTDATA("[Base_Tarjetas].[Importe]",TDinamica_R!$A$3,
"[Base_Tarjetas].[PERIODO]","[Base_Tarjetas].[PERIODO].&amp;[" &amp; TEXT(AC$6,"yyyymm") &amp; "]",
"[Base_Tarjetas].[Metrica]","[Base_Tarjetas].[Metrica].&amp;[" &amp; $A9 &amp; "]",
"[Base_Tarjetas].[SEGMENTO_DESCRIP]","[Base_Tarjetas].[SEGMENTO_DESCRIP].&amp;[" &amp; $C$6 &amp; "]",
"[Base_Tarjetas].[SITUACION]","[Base_Tarjetas].[SITUACION].&amp;[" &amp; $C9 &amp; "]",
"[Base_Tarjetas].[TIPO]","[Base_Tarjetas].[TIPO].&amp;[" &amp; $C$1 &amp; "]")/1000,
0)</f>
        <v>0</v>
      </c>
      <c r="AD9" s="8">
        <f>IFERROR(
GETPIVOTDATA("[Base_Tarjetas].[Importe]",TDinamica_R!$A$3,
"[Base_Tarjetas].[PERIODO]","[Base_Tarjetas].[PERIODO].&amp;[" &amp; TEXT(AD$6,"yyyymm") &amp; "]",
"[Base_Tarjetas].[Metrica]","[Base_Tarjetas].[Metrica].&amp;[" &amp; $A9 &amp; "]",
"[Base_Tarjetas].[SEGMENTO_DESCRIP]","[Base_Tarjetas].[SEGMENTO_DESCRIP].&amp;[" &amp; $C$6 &amp; "]",
"[Base_Tarjetas].[SITUACION]","[Base_Tarjetas].[SITUACION].&amp;[" &amp; $C9 &amp; "]",
"[Base_Tarjetas].[TIPO]","[Base_Tarjetas].[TIPO].&amp;[" &amp; $C$1 &amp; "]")/1000,
0)</f>
        <v>0</v>
      </c>
      <c r="AE9" s="8">
        <f>IFERROR(
GETPIVOTDATA("[Base_Tarjetas].[Importe]",TDinamica_R!$A$3,
"[Base_Tarjetas].[PERIODO]","[Base_Tarjetas].[PERIODO].&amp;[" &amp; TEXT(AE$6,"yyyymm") &amp; "]",
"[Base_Tarjetas].[Metrica]","[Base_Tarjetas].[Metrica].&amp;[" &amp; $A9 &amp; "]",
"[Base_Tarjetas].[SEGMENTO_DESCRIP]","[Base_Tarjetas].[SEGMENTO_DESCRIP].&amp;[" &amp; $C$6 &amp; "]",
"[Base_Tarjetas].[SITUACION]","[Base_Tarjetas].[SITUACION].&amp;[" &amp; $C9 &amp; "]",
"[Base_Tarjetas].[TIPO]","[Base_Tarjetas].[TIPO].&amp;[" &amp; $C$1 &amp; "]")/1000,
0)</f>
        <v>0</v>
      </c>
      <c r="AF9" s="8">
        <f>IFERROR(
GETPIVOTDATA("[Base_Tarjetas].[Importe]",TDinamica_R!$A$3,
"[Base_Tarjetas].[PERIODO]","[Base_Tarjetas].[PERIODO].&amp;[" &amp; TEXT(AF$6,"yyyymm") &amp; "]",
"[Base_Tarjetas].[Metrica]","[Base_Tarjetas].[Metrica].&amp;[" &amp; $A9 &amp; "]",
"[Base_Tarjetas].[SEGMENTO_DESCRIP]","[Base_Tarjetas].[SEGMENTO_DESCRIP].&amp;[" &amp; $C$6 &amp; "]",
"[Base_Tarjetas].[SITUACION]","[Base_Tarjetas].[SITUACION].&amp;[" &amp; $C9 &amp; "]",
"[Base_Tarjetas].[TIPO]","[Base_Tarjetas].[TIPO].&amp;[" &amp; $C$1 &amp; "]")/1000,
0)</f>
        <v>0</v>
      </c>
      <c r="AG9" s="8">
        <f>IFERROR(
GETPIVOTDATA("[Base_Tarjetas].[Importe]",TDinamica_R!$A$3,
"[Base_Tarjetas].[PERIODO]","[Base_Tarjetas].[PERIODO].&amp;[" &amp; TEXT(AG$6,"yyyymm") &amp; "]",
"[Base_Tarjetas].[Metrica]","[Base_Tarjetas].[Metrica].&amp;[" &amp; $A9 &amp; "]",
"[Base_Tarjetas].[SEGMENTO_DESCRIP]","[Base_Tarjetas].[SEGMENTO_DESCRIP].&amp;[" &amp; $C$6 &amp; "]",
"[Base_Tarjetas].[SITUACION]","[Base_Tarjetas].[SITUACION].&amp;[" &amp; $C9 &amp; "]",
"[Base_Tarjetas].[TIPO]","[Base_Tarjetas].[TIPO].&amp;[" &amp; $C$1 &amp; "]")/1000,
0)</f>
        <v>0</v>
      </c>
      <c r="AH9" s="8">
        <f>IFERROR(
GETPIVOTDATA("[Base_Tarjetas].[Importe]",TDinamica_R!$A$3,
"[Base_Tarjetas].[PERIODO]","[Base_Tarjetas].[PERIODO].&amp;[" &amp; TEXT(AH$6,"yyyymm") &amp; "]",
"[Base_Tarjetas].[Metrica]","[Base_Tarjetas].[Metrica].&amp;[" &amp; $A9 &amp; "]",
"[Base_Tarjetas].[SEGMENTO_DESCRIP]","[Base_Tarjetas].[SEGMENTO_DESCRIP].&amp;[" &amp; $C$6 &amp; "]",
"[Base_Tarjetas].[SITUACION]","[Base_Tarjetas].[SITUACION].&amp;[" &amp; $C9 &amp; "]",
"[Base_Tarjetas].[TIPO]","[Base_Tarjetas].[TIPO].&amp;[" &amp; $C$1 &amp; "]")/1000,
0)</f>
        <v>0</v>
      </c>
      <c r="AI9" s="8">
        <f>IFERROR(
GETPIVOTDATA("[Base_Tarjetas].[Importe]",TDinamica_R!$A$3,
"[Base_Tarjetas].[PERIODO]","[Base_Tarjetas].[PERIODO].&amp;[" &amp; TEXT(AI$6,"yyyymm") &amp; "]",
"[Base_Tarjetas].[Metrica]","[Base_Tarjetas].[Metrica].&amp;[" &amp; $A9 &amp; "]",
"[Base_Tarjetas].[SEGMENTO_DESCRIP]","[Base_Tarjetas].[SEGMENTO_DESCRIP].&amp;[" &amp; $C$6 &amp; "]",
"[Base_Tarjetas].[SITUACION]","[Base_Tarjetas].[SITUACION].&amp;[" &amp; $C9 &amp; "]",
"[Base_Tarjetas].[TIPO]","[Base_Tarjetas].[TIPO].&amp;[" &amp; $C$1 &amp; "]")/1000,
0)</f>
        <v>0</v>
      </c>
      <c r="AJ9" s="8">
        <f>IFERROR(
GETPIVOTDATA("[Base_Tarjetas].[Importe]",TDinamica_R!$A$3,
"[Base_Tarjetas].[PERIODO]","[Base_Tarjetas].[PERIODO].&amp;[" &amp; TEXT(AJ$6,"yyyymm") &amp; "]",
"[Base_Tarjetas].[Metrica]","[Base_Tarjetas].[Metrica].&amp;[" &amp; $A9 &amp; "]",
"[Base_Tarjetas].[SEGMENTO_DESCRIP]","[Base_Tarjetas].[SEGMENTO_DESCRIP].&amp;[" &amp; $C$6 &amp; "]",
"[Base_Tarjetas].[SITUACION]","[Base_Tarjetas].[SITUACION].&amp;[" &amp; $C9 &amp; "]",
"[Base_Tarjetas].[TIPO]","[Base_Tarjetas].[TIPO].&amp;[" &amp; $C$1 &amp; "]")/1000,
0)</f>
        <v>0</v>
      </c>
      <c r="AK9" s="8">
        <f>IFERROR(
GETPIVOTDATA("[Base_Tarjetas].[Importe]",TDinamica_R!$A$3,
"[Base_Tarjetas].[PERIODO]","[Base_Tarjetas].[PERIODO].&amp;[" &amp; TEXT(AK$6,"yyyymm") &amp; "]",
"[Base_Tarjetas].[Metrica]","[Base_Tarjetas].[Metrica].&amp;[" &amp; $A9 &amp; "]",
"[Base_Tarjetas].[SEGMENTO_DESCRIP]","[Base_Tarjetas].[SEGMENTO_DESCRIP].&amp;[" &amp; $C$6 &amp; "]",
"[Base_Tarjetas].[SITUACION]","[Base_Tarjetas].[SITUACION].&amp;[" &amp; $C9 &amp; "]",
"[Base_Tarjetas].[TIPO]","[Base_Tarjetas].[TIPO].&amp;[" &amp; $C$1 &amp; "]")/1000,
0)</f>
        <v>0</v>
      </c>
      <c r="AL9" s="8">
        <f>IFERROR(
GETPIVOTDATA("[Base_Tarjetas].[Importe]",TDinamica_R!$A$3,
"[Base_Tarjetas].[PERIODO]","[Base_Tarjetas].[PERIODO].&amp;[" &amp; TEXT(AL$6,"yyyymm") &amp; "]",
"[Base_Tarjetas].[Metrica]","[Base_Tarjetas].[Metrica].&amp;[" &amp; $A9 &amp; "]",
"[Base_Tarjetas].[SEGMENTO_DESCRIP]","[Base_Tarjetas].[SEGMENTO_DESCRIP].&amp;[" &amp; $C$6 &amp; "]",
"[Base_Tarjetas].[SITUACION]","[Base_Tarjetas].[SITUACION].&amp;[" &amp; $C9 &amp; "]",
"[Base_Tarjetas].[TIPO]","[Base_Tarjetas].[TIPO].&amp;[" &amp; $C$1 &amp; "]")/1000,
0)</f>
        <v>0</v>
      </c>
      <c r="AM9" s="8">
        <f>IFERROR(
GETPIVOTDATA("[Base_Tarjetas].[Importe]",TDinamica_R!$A$3,
"[Base_Tarjetas].[PERIODO]","[Base_Tarjetas].[PERIODO].&amp;[" &amp; TEXT(AM$6,"yyyymm") &amp; "]",
"[Base_Tarjetas].[Metrica]","[Base_Tarjetas].[Metrica].&amp;[" &amp; $A9 &amp; "]",
"[Base_Tarjetas].[SEGMENTO_DESCRIP]","[Base_Tarjetas].[SEGMENTO_DESCRIP].&amp;[" &amp; $C$6 &amp; "]",
"[Base_Tarjetas].[SITUACION]","[Base_Tarjetas].[SITUACION].&amp;[" &amp; $C9 &amp; "]",
"[Base_Tarjetas].[TIPO]","[Base_Tarjetas].[TIPO].&amp;[" &amp; $C$1 &amp; "]")/1000,
0)</f>
        <v>0</v>
      </c>
      <c r="AN9" s="8">
        <f>IFERROR(
GETPIVOTDATA("[Base_Tarjetas].[Importe]",TDinamica_R!$A$3,
"[Base_Tarjetas].[PERIODO]","[Base_Tarjetas].[PERIODO].&amp;[" &amp; TEXT(AN$6,"yyyymm") &amp; "]",
"[Base_Tarjetas].[Metrica]","[Base_Tarjetas].[Metrica].&amp;[" &amp; $A9 &amp; "]",
"[Base_Tarjetas].[SEGMENTO_DESCRIP]","[Base_Tarjetas].[SEGMENTO_DESCRIP].&amp;[" &amp; $C$6 &amp; "]",
"[Base_Tarjetas].[SITUACION]","[Base_Tarjetas].[SITUACION].&amp;[" &amp; $C9 &amp; "]",
"[Base_Tarjetas].[TIPO]","[Base_Tarjetas].[TIPO].&amp;[" &amp; $C$1 &amp; "]")/1000,
0)</f>
        <v>0</v>
      </c>
      <c r="AO9" s="8">
        <f>IFERROR(
GETPIVOTDATA("[Base_Tarjetas].[Importe]",TDinamica_R!$A$3,
"[Base_Tarjetas].[PERIODO]","[Base_Tarjetas].[PERIODO].&amp;[" &amp; TEXT(AO$6,"yyyymm") &amp; "]",
"[Base_Tarjetas].[Metrica]","[Base_Tarjetas].[Metrica].&amp;[" &amp; $A9 &amp; "]",
"[Base_Tarjetas].[SEGMENTO_DESCRIP]","[Base_Tarjetas].[SEGMENTO_DESCRIP].&amp;[" &amp; $C$6 &amp; "]",
"[Base_Tarjetas].[SITUACION]","[Base_Tarjetas].[SITUACION].&amp;[" &amp; $C9 &amp; "]",
"[Base_Tarjetas].[TIPO]","[Base_Tarjetas].[TIPO].&amp;[" &amp; $C$1 &amp; "]")/1000,
0)</f>
        <v>0</v>
      </c>
      <c r="AP9" s="8">
        <f>IFERROR(
GETPIVOTDATA("[Base_Tarjetas].[Importe]",TDinamica_R!$A$3,
"[Base_Tarjetas].[PERIODO]","[Base_Tarjetas].[PERIODO].&amp;[" &amp; TEXT(AP$6,"yyyymm") &amp; "]",
"[Base_Tarjetas].[Metrica]","[Base_Tarjetas].[Metrica].&amp;[" &amp; $A9 &amp; "]",
"[Base_Tarjetas].[SEGMENTO_DESCRIP]","[Base_Tarjetas].[SEGMENTO_DESCRIP].&amp;[" &amp; $C$6 &amp; "]",
"[Base_Tarjetas].[SITUACION]","[Base_Tarjetas].[SITUACION].&amp;[" &amp; $C9 &amp; "]",
"[Base_Tarjetas].[TIPO]","[Base_Tarjetas].[TIPO].&amp;[" &amp; $C$1 &amp; "]")/1000,
0)</f>
        <v>0</v>
      </c>
      <c r="AQ9" s="8">
        <f>IFERROR(
GETPIVOTDATA("[Base_Tarjetas].[Importe]",TDinamica_R!$A$3,
"[Base_Tarjetas].[PERIODO]","[Base_Tarjetas].[PERIODO].&amp;[" &amp; TEXT(AQ$6,"yyyymm") &amp; "]",
"[Base_Tarjetas].[Metrica]","[Base_Tarjetas].[Metrica].&amp;[" &amp; $A9 &amp; "]",
"[Base_Tarjetas].[SEGMENTO_DESCRIP]","[Base_Tarjetas].[SEGMENTO_DESCRIP].&amp;[" &amp; $C$6 &amp; "]",
"[Base_Tarjetas].[SITUACION]","[Base_Tarjetas].[SITUACION].&amp;[" &amp; $C9 &amp; "]",
"[Base_Tarjetas].[TIPO]","[Base_Tarjetas].[TIPO].&amp;[" &amp; $C$1 &amp; "]")/1000,
0)</f>
        <v>0</v>
      </c>
      <c r="AR9" s="8">
        <f>IFERROR(
GETPIVOTDATA("[Base_Tarjetas].[Importe]",TDinamica_R!$A$3,
"[Base_Tarjetas].[PERIODO]","[Base_Tarjetas].[PERIODO].&amp;[" &amp; TEXT(AR$6,"yyyymm") &amp; "]",
"[Base_Tarjetas].[Metrica]","[Base_Tarjetas].[Metrica].&amp;[" &amp; $A9 &amp; "]",
"[Base_Tarjetas].[SEGMENTO_DESCRIP]","[Base_Tarjetas].[SEGMENTO_DESCRIP].&amp;[" &amp; $C$6 &amp; "]",
"[Base_Tarjetas].[SITUACION]","[Base_Tarjetas].[SITUACION].&amp;[" &amp; $C9 &amp; "]",
"[Base_Tarjetas].[TIPO]","[Base_Tarjetas].[TIPO].&amp;[" &amp; $C$1 &amp; "]")/1000,
0)</f>
        <v>0</v>
      </c>
      <c r="AS9" s="8">
        <f>IFERROR(
GETPIVOTDATA("[Base_Tarjetas].[Importe]",TDinamica_R!$A$3,
"[Base_Tarjetas].[PERIODO]","[Base_Tarjetas].[PERIODO].&amp;[" &amp; TEXT(AS$6,"yyyymm") &amp; "]",
"[Base_Tarjetas].[Metrica]","[Base_Tarjetas].[Metrica].&amp;[" &amp; $A9 &amp; "]",
"[Base_Tarjetas].[SEGMENTO_DESCRIP]","[Base_Tarjetas].[SEGMENTO_DESCRIP].&amp;[" &amp; $C$6 &amp; "]",
"[Base_Tarjetas].[SITUACION]","[Base_Tarjetas].[SITUACION].&amp;[" &amp; $C9 &amp; "]",
"[Base_Tarjetas].[TIPO]","[Base_Tarjetas].[TIPO].&amp;[" &amp; $C$1 &amp; "]")/1000,
0)</f>
        <v>0</v>
      </c>
      <c r="AT9" s="8">
        <f>IFERROR(
GETPIVOTDATA("[Base_Tarjetas].[Importe]",TDinamica_R!$A$3,
"[Base_Tarjetas].[PERIODO]","[Base_Tarjetas].[PERIODO].&amp;[" &amp; TEXT(AT$6,"yyyymm") &amp; "]",
"[Base_Tarjetas].[Metrica]","[Base_Tarjetas].[Metrica].&amp;[" &amp; $A9 &amp; "]",
"[Base_Tarjetas].[SEGMENTO_DESCRIP]","[Base_Tarjetas].[SEGMENTO_DESCRIP].&amp;[" &amp; $C$6 &amp; "]",
"[Base_Tarjetas].[SITUACION]","[Base_Tarjetas].[SITUACION].&amp;[" &amp; $C9 &amp; "]",
"[Base_Tarjetas].[TIPO]","[Base_Tarjetas].[TIPO].&amp;[" &amp; $C$1 &amp; "]")/1000,
0)</f>
        <v>0</v>
      </c>
      <c r="AU9" s="8">
        <f>IFERROR(
GETPIVOTDATA("[Base_Tarjetas].[Importe]",TDinamica_R!$A$3,
"[Base_Tarjetas].[PERIODO]","[Base_Tarjetas].[PERIODO].&amp;[" &amp; TEXT(AU$6,"yyyymm") &amp; "]",
"[Base_Tarjetas].[Metrica]","[Base_Tarjetas].[Metrica].&amp;[" &amp; $A9 &amp; "]",
"[Base_Tarjetas].[SEGMENTO_DESCRIP]","[Base_Tarjetas].[SEGMENTO_DESCRIP].&amp;[" &amp; $C$6 &amp; "]",
"[Base_Tarjetas].[SITUACION]","[Base_Tarjetas].[SITUACION].&amp;[" &amp; $C9 &amp; "]",
"[Base_Tarjetas].[TIPO]","[Base_Tarjetas].[TIPO].&amp;[" &amp; $C$1 &amp; "]")/1000,
0)</f>
        <v>0</v>
      </c>
      <c r="AV9" s="8">
        <f>IFERROR(
GETPIVOTDATA("[Base_Tarjetas].[Importe]",TDinamica_R!$A$3,
"[Base_Tarjetas].[PERIODO]","[Base_Tarjetas].[PERIODO].&amp;[" &amp; TEXT(AV$6,"yyyymm") &amp; "]",
"[Base_Tarjetas].[Metrica]","[Base_Tarjetas].[Metrica].&amp;[" &amp; $A9 &amp; "]",
"[Base_Tarjetas].[SEGMENTO_DESCRIP]","[Base_Tarjetas].[SEGMENTO_DESCRIP].&amp;[" &amp; $C$6 &amp; "]",
"[Base_Tarjetas].[SITUACION]","[Base_Tarjetas].[SITUACION].&amp;[" &amp; $C9 &amp; "]",
"[Base_Tarjetas].[TIPO]","[Base_Tarjetas].[TIPO].&amp;[" &amp; $C$1 &amp; "]")/1000,
0)</f>
        <v>0</v>
      </c>
      <c r="AW9" s="8">
        <f>IFERROR(
GETPIVOTDATA("[Base_Tarjetas].[Importe]",TDinamica_R!$A$3,
"[Base_Tarjetas].[PERIODO]","[Base_Tarjetas].[PERIODO].&amp;[" &amp; TEXT(AW$6,"yyyymm") &amp; "]",
"[Base_Tarjetas].[Metrica]","[Base_Tarjetas].[Metrica].&amp;[" &amp; $A9 &amp; "]",
"[Base_Tarjetas].[SEGMENTO_DESCRIP]","[Base_Tarjetas].[SEGMENTO_DESCRIP].&amp;[" &amp; $C$6 &amp; "]",
"[Base_Tarjetas].[SITUACION]","[Base_Tarjetas].[SITUACION].&amp;[" &amp; $C9 &amp; "]",
"[Base_Tarjetas].[TIPO]","[Base_Tarjetas].[TIPO].&amp;[" &amp; $C$1 &amp; "]")/1000,
0)</f>
        <v>0</v>
      </c>
      <c r="AX9" s="8">
        <f>IFERROR(
GETPIVOTDATA("[Base_Tarjetas].[Importe]",TDinamica_R!$A$3,
"[Base_Tarjetas].[PERIODO]","[Base_Tarjetas].[PERIODO].&amp;[" &amp; TEXT(AX$6,"yyyymm") &amp; "]",
"[Base_Tarjetas].[Metrica]","[Base_Tarjetas].[Metrica].&amp;[" &amp; $A9 &amp; "]",
"[Base_Tarjetas].[SEGMENTO_DESCRIP]","[Base_Tarjetas].[SEGMENTO_DESCRIP].&amp;[" &amp; $C$6 &amp; "]",
"[Base_Tarjetas].[SITUACION]","[Base_Tarjetas].[SITUACION].&amp;[" &amp; $C9 &amp; "]",
"[Base_Tarjetas].[TIPO]","[Base_Tarjetas].[TIPO].&amp;[" &amp; $C$1 &amp; "]")/1000,
0)</f>
        <v>0</v>
      </c>
      <c r="AY9" s="8">
        <f>IFERROR(
GETPIVOTDATA("[Base_Tarjetas].[Importe]",TDinamica_R!$A$3,
"[Base_Tarjetas].[PERIODO]","[Base_Tarjetas].[PERIODO].&amp;[" &amp; TEXT(AY$6,"yyyymm") &amp; "]",
"[Base_Tarjetas].[Metrica]","[Base_Tarjetas].[Metrica].&amp;[" &amp; $A9 &amp; "]",
"[Base_Tarjetas].[SEGMENTO_DESCRIP]","[Base_Tarjetas].[SEGMENTO_DESCRIP].&amp;[" &amp; $C$6 &amp; "]",
"[Base_Tarjetas].[SITUACION]","[Base_Tarjetas].[SITUACION].&amp;[" &amp; $C9 &amp; "]",
"[Base_Tarjetas].[TIPO]","[Base_Tarjetas].[TIPO].&amp;[" &amp; $C$1 &amp; "]")/1000,
0)</f>
        <v>0</v>
      </c>
      <c r="AZ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TEXT(AZ$6,"yyyymm") &amp; "]"),
0)</f>
        <v>74008.517057314864</v>
      </c>
      <c r="BA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TEXT(BA$6,"yyyymm") &amp; "]"),
0)</f>
        <v>72347.21537905866</v>
      </c>
      <c r="BB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TEXT(BB$6,"yyyymm") &amp; "]"),
0)</f>
        <v>70142.477114187714</v>
      </c>
      <c r="BC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TEXT(BC$6,"yyyymm") &amp; "]"),
0)</f>
        <v>68548.928959539742</v>
      </c>
      <c r="BD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TEXT(BD$6,"yyyymm") &amp; "]"),
0)</f>
        <v>66866.25393480288</v>
      </c>
      <c r="BE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TEXT(BE$6,"yyyymm") &amp; "]"),
0)</f>
        <v>64926.328703474144</v>
      </c>
      <c r="BF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TEXT(BF$6,"yyyymm") &amp; "]"),
0)</f>
        <v>63407.900638369516</v>
      </c>
      <c r="BG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TEXT(BG$6,"yyyymm") &amp; "]"),
0)</f>
        <v>61854.015084575134</v>
      </c>
      <c r="BH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TEXT(BH$6,"yyyymm") &amp; "]"),
0)</f>
        <v>60365.442350607773</v>
      </c>
      <c r="BI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TEXT(BI$6,"yyyymm") &amp; "]"),
0)</f>
        <v>58886.518780979211</v>
      </c>
      <c r="BJ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TEXT(BJ$6,"yyyymm") &amp; "]"),
0)</f>
        <v>57412.913453678455</v>
      </c>
      <c r="BK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TEXT(BK$6,"yyyymm") &amp; "]"),
0)</f>
        <v>56080.056338315553</v>
      </c>
      <c r="BO9" s="24">
        <f t="shared" si="5"/>
        <v>0</v>
      </c>
      <c r="BP9" s="24">
        <f t="shared" ref="BP9:BP10" si="7">_xlfn.XLOOKUP(BP$6,$D$6:$BM$6,$D9:$BM9,,0,-1)</f>
        <v>70142.477114187714</v>
      </c>
      <c r="BQ9" s="24">
        <f t="shared" si="6"/>
        <v>0</v>
      </c>
      <c r="BR9" s="24">
        <f t="shared" si="6"/>
        <v>0</v>
      </c>
      <c r="BS9" s="24">
        <f t="shared" si="6"/>
        <v>0</v>
      </c>
      <c r="BT9" s="24">
        <f t="shared" si="6"/>
        <v>0</v>
      </c>
    </row>
    <row r="10" spans="1:81" ht="14.45" hidden="1" customHeight="1" outlineLevel="1" x14ac:dyDescent="0.25">
      <c r="A10" s="11" t="s">
        <v>15</v>
      </c>
      <c r="C10" s="2" t="s">
        <v>9</v>
      </c>
      <c r="D10" s="8">
        <f>IFERROR(
GETPIVOTDATA("[Base_Tarjetas].[Importe]",TDinamica_R!$A$3,
"[Base_Tarjetas].[PERIODO]","[Base_Tarjetas].[PERIODO].&amp;[" &amp; TEXT(D$6,"yyyymm") &amp; "]",
"[Base_Tarjetas].[Metrica]","[Base_Tarjetas].[Metrica].&amp;[" &amp; $A10 &amp; "]",
"[Base_Tarjetas].[SEGMENTO_DESCRIP]","[Base_Tarjetas].[SEGMENTO_DESCRIP].&amp;[" &amp; $C$6 &amp; "]",
"[Base_Tarjetas].[SITUACION]","[Base_Tarjetas].[SITUACION].&amp;[" &amp; $C10 &amp; "]",
"[Base_Tarjetas].[TIPO]","[Base_Tarjetas].[TIPO].&amp;[" &amp; $C$1 &amp; "]")/1000,
0)</f>
        <v>0</v>
      </c>
      <c r="E10" s="8">
        <f>IFERROR(
GETPIVOTDATA("[Base_Tarjetas].[Importe]",TDinamica_R!$A$3,
"[Base_Tarjetas].[PERIODO]","[Base_Tarjetas].[PERIODO].&amp;[" &amp; TEXT(E$6,"yyyymm") &amp; "]",
"[Base_Tarjetas].[Metrica]","[Base_Tarjetas].[Metrica].&amp;[" &amp; $A10 &amp; "]",
"[Base_Tarjetas].[SEGMENTO_DESCRIP]","[Base_Tarjetas].[SEGMENTO_DESCRIP].&amp;[" &amp; $C$6 &amp; "]",
"[Base_Tarjetas].[SITUACION]","[Base_Tarjetas].[SITUACION].&amp;[" &amp; $C10 &amp; "]",
"[Base_Tarjetas].[TIPO]","[Base_Tarjetas].[TIPO].&amp;[" &amp; $C$1 &amp; "]")/1000,
0)</f>
        <v>0</v>
      </c>
      <c r="F10" s="8">
        <f>IFERROR(
GETPIVOTDATA("[Base_Tarjetas].[Importe]",TDinamica_R!$A$3,
"[Base_Tarjetas].[PERIODO]","[Base_Tarjetas].[PERIODO].&amp;[" &amp; TEXT(F$6,"yyyymm") &amp; "]",
"[Base_Tarjetas].[Metrica]","[Base_Tarjetas].[Metrica].&amp;[" &amp; $A10 &amp; "]",
"[Base_Tarjetas].[SEGMENTO_DESCRIP]","[Base_Tarjetas].[SEGMENTO_DESCRIP].&amp;[" &amp; $C$6 &amp; "]",
"[Base_Tarjetas].[SITUACION]","[Base_Tarjetas].[SITUACION].&amp;[" &amp; $C10 &amp; "]",
"[Base_Tarjetas].[TIPO]","[Base_Tarjetas].[TIPO].&amp;[" &amp; $C$1 &amp; "]")/1000,
0)</f>
        <v>0</v>
      </c>
      <c r="G10" s="8">
        <f>IFERROR(
GETPIVOTDATA("[Base_Tarjetas].[Importe]",TDinamica_R!$A$3,
"[Base_Tarjetas].[PERIODO]","[Base_Tarjetas].[PERIODO].&amp;[" &amp; TEXT(G$6,"yyyymm") &amp; "]",
"[Base_Tarjetas].[Metrica]","[Base_Tarjetas].[Metrica].&amp;[" &amp; $A10 &amp; "]",
"[Base_Tarjetas].[SEGMENTO_DESCRIP]","[Base_Tarjetas].[SEGMENTO_DESCRIP].&amp;[" &amp; $C$6 &amp; "]",
"[Base_Tarjetas].[SITUACION]","[Base_Tarjetas].[SITUACION].&amp;[" &amp; $C10 &amp; "]",
"[Base_Tarjetas].[TIPO]","[Base_Tarjetas].[TIPO].&amp;[" &amp; $C$1 &amp; "]")/1000,
0)</f>
        <v>0</v>
      </c>
      <c r="H10" s="8">
        <f>IFERROR(
GETPIVOTDATA("[Base_Tarjetas].[Importe]",TDinamica_R!$A$3,
"[Base_Tarjetas].[PERIODO]","[Base_Tarjetas].[PERIODO].&amp;[" &amp; TEXT(H$6,"yyyymm") &amp; "]",
"[Base_Tarjetas].[Metrica]","[Base_Tarjetas].[Metrica].&amp;[" &amp; $A10 &amp; "]",
"[Base_Tarjetas].[SEGMENTO_DESCRIP]","[Base_Tarjetas].[SEGMENTO_DESCRIP].&amp;[" &amp; $C$6 &amp; "]",
"[Base_Tarjetas].[SITUACION]","[Base_Tarjetas].[SITUACION].&amp;[" &amp; $C10 &amp; "]",
"[Base_Tarjetas].[TIPO]","[Base_Tarjetas].[TIPO].&amp;[" &amp; $C$1 &amp; "]")/1000,
0)</f>
        <v>0</v>
      </c>
      <c r="I10" s="8">
        <f>IFERROR(
GETPIVOTDATA("[Base_Tarjetas].[Importe]",TDinamica_R!$A$3,
"[Base_Tarjetas].[PERIODO]","[Base_Tarjetas].[PERIODO].&amp;[" &amp; TEXT(I$6,"yyyymm") &amp; "]",
"[Base_Tarjetas].[Metrica]","[Base_Tarjetas].[Metrica].&amp;[" &amp; $A10 &amp; "]",
"[Base_Tarjetas].[SEGMENTO_DESCRIP]","[Base_Tarjetas].[SEGMENTO_DESCRIP].&amp;[" &amp; $C$6 &amp; "]",
"[Base_Tarjetas].[SITUACION]","[Base_Tarjetas].[SITUACION].&amp;[" &amp; $C10 &amp; "]",
"[Base_Tarjetas].[TIPO]","[Base_Tarjetas].[TIPO].&amp;[" &amp; $C$1 &amp; "]")/1000,
0)</f>
        <v>0</v>
      </c>
      <c r="J10" s="8">
        <f>IFERROR(
GETPIVOTDATA("[Base_Tarjetas].[Importe]",TDinamica_R!$A$3,
"[Base_Tarjetas].[PERIODO]","[Base_Tarjetas].[PERIODO].&amp;[" &amp; TEXT(J$6,"yyyymm") &amp; "]",
"[Base_Tarjetas].[Metrica]","[Base_Tarjetas].[Metrica].&amp;[" &amp; $A10 &amp; "]",
"[Base_Tarjetas].[SEGMENTO_DESCRIP]","[Base_Tarjetas].[SEGMENTO_DESCRIP].&amp;[" &amp; $C$6 &amp; "]",
"[Base_Tarjetas].[SITUACION]","[Base_Tarjetas].[SITUACION].&amp;[" &amp; $C10 &amp; "]",
"[Base_Tarjetas].[TIPO]","[Base_Tarjetas].[TIPO].&amp;[" &amp; $C$1 &amp; "]")/1000,
0)</f>
        <v>0</v>
      </c>
      <c r="K10" s="8">
        <f>IFERROR(
GETPIVOTDATA("[Base_Tarjetas].[Importe]",TDinamica_R!$A$3,
"[Base_Tarjetas].[PERIODO]","[Base_Tarjetas].[PERIODO].&amp;[" &amp; TEXT(K$6,"yyyymm") &amp; "]",
"[Base_Tarjetas].[Metrica]","[Base_Tarjetas].[Metrica].&amp;[" &amp; $A10 &amp; "]",
"[Base_Tarjetas].[SEGMENTO_DESCRIP]","[Base_Tarjetas].[SEGMENTO_DESCRIP].&amp;[" &amp; $C$6 &amp; "]",
"[Base_Tarjetas].[SITUACION]","[Base_Tarjetas].[SITUACION].&amp;[" &amp; $C10 &amp; "]",
"[Base_Tarjetas].[TIPO]","[Base_Tarjetas].[TIPO].&amp;[" &amp; $C$1 &amp; "]")/1000,
0)</f>
        <v>0</v>
      </c>
      <c r="L10" s="8">
        <f>IFERROR(
GETPIVOTDATA("[Base_Tarjetas].[Importe]",TDinamica_R!$A$3,
"[Base_Tarjetas].[PERIODO]","[Base_Tarjetas].[PERIODO].&amp;[" &amp; TEXT(L$6,"yyyymm") &amp; "]",
"[Base_Tarjetas].[Metrica]","[Base_Tarjetas].[Metrica].&amp;[" &amp; $A10 &amp; "]",
"[Base_Tarjetas].[SEGMENTO_DESCRIP]","[Base_Tarjetas].[SEGMENTO_DESCRIP].&amp;[" &amp; $C$6 &amp; "]",
"[Base_Tarjetas].[SITUACION]","[Base_Tarjetas].[SITUACION].&amp;[" &amp; $C10 &amp; "]",
"[Base_Tarjetas].[TIPO]","[Base_Tarjetas].[TIPO].&amp;[" &amp; $C$1 &amp; "]")/1000,
0)</f>
        <v>0</v>
      </c>
      <c r="M10" s="8">
        <f>IFERROR(
GETPIVOTDATA("[Base_Tarjetas].[Importe]",TDinamica_R!$A$3,
"[Base_Tarjetas].[PERIODO]","[Base_Tarjetas].[PERIODO].&amp;[" &amp; TEXT(M$6,"yyyymm") &amp; "]",
"[Base_Tarjetas].[Metrica]","[Base_Tarjetas].[Metrica].&amp;[" &amp; $A10 &amp; "]",
"[Base_Tarjetas].[SEGMENTO_DESCRIP]","[Base_Tarjetas].[SEGMENTO_DESCRIP].&amp;[" &amp; $C$6 &amp; "]",
"[Base_Tarjetas].[SITUACION]","[Base_Tarjetas].[SITUACION].&amp;[" &amp; $C10 &amp; "]",
"[Base_Tarjetas].[TIPO]","[Base_Tarjetas].[TIPO].&amp;[" &amp; $C$1 &amp; "]")/1000,
0)</f>
        <v>0</v>
      </c>
      <c r="N10" s="8">
        <f>IFERROR(
GETPIVOTDATA("[Base_Tarjetas].[Importe]",TDinamica_R!$A$3,
"[Base_Tarjetas].[PERIODO]","[Base_Tarjetas].[PERIODO].&amp;[" &amp; TEXT(N$6,"yyyymm") &amp; "]",
"[Base_Tarjetas].[Metrica]","[Base_Tarjetas].[Metrica].&amp;[" &amp; $A10 &amp; "]",
"[Base_Tarjetas].[SEGMENTO_DESCRIP]","[Base_Tarjetas].[SEGMENTO_DESCRIP].&amp;[" &amp; $C$6 &amp; "]",
"[Base_Tarjetas].[SITUACION]","[Base_Tarjetas].[SITUACION].&amp;[" &amp; $C10 &amp; "]",
"[Base_Tarjetas].[TIPO]","[Base_Tarjetas].[TIPO].&amp;[" &amp; $C$1 &amp; "]")/1000,
0)</f>
        <v>0</v>
      </c>
      <c r="O10" s="8">
        <f>IFERROR(
GETPIVOTDATA("[Base_Tarjetas].[Importe]",TDinamica_R!$A$3,
"[Base_Tarjetas].[PERIODO]","[Base_Tarjetas].[PERIODO].&amp;[" &amp; TEXT(O$6,"yyyymm") &amp; "]",
"[Base_Tarjetas].[Metrica]","[Base_Tarjetas].[Metrica].&amp;[" &amp; $A10 &amp; "]",
"[Base_Tarjetas].[SEGMENTO_DESCRIP]","[Base_Tarjetas].[SEGMENTO_DESCRIP].&amp;[" &amp; $C$6 &amp; "]",
"[Base_Tarjetas].[SITUACION]","[Base_Tarjetas].[SITUACION].&amp;[" &amp; $C10 &amp; "]",
"[Base_Tarjetas].[TIPO]","[Base_Tarjetas].[TIPO].&amp;[" &amp; $C$1 &amp; "]")/1000,
0)</f>
        <v>0</v>
      </c>
      <c r="P10" s="8">
        <f>IFERROR(
GETPIVOTDATA("[Base_Tarjetas].[Importe]",TDinamica_R!$A$3,
"[Base_Tarjetas].[PERIODO]","[Base_Tarjetas].[PERIODO].&amp;[" &amp; TEXT(P$6,"yyyymm") &amp; "]",
"[Base_Tarjetas].[Metrica]","[Base_Tarjetas].[Metrica].&amp;[" &amp; $A10 &amp; "]",
"[Base_Tarjetas].[SEGMENTO_DESCRIP]","[Base_Tarjetas].[SEGMENTO_DESCRIP].&amp;[" &amp; $C$6 &amp; "]",
"[Base_Tarjetas].[SITUACION]","[Base_Tarjetas].[SITUACION].&amp;[" &amp; $C10 &amp; "]",
"[Base_Tarjetas].[TIPO]","[Base_Tarjetas].[TIPO].&amp;[" &amp; $C$1 &amp; "]")/1000,
0)</f>
        <v>0</v>
      </c>
      <c r="Q10" s="8">
        <f>IFERROR(
GETPIVOTDATA("[Base_Tarjetas].[Importe]",TDinamica_R!$A$3,
"[Base_Tarjetas].[PERIODO]","[Base_Tarjetas].[PERIODO].&amp;[" &amp; TEXT(Q$6,"yyyymm") &amp; "]",
"[Base_Tarjetas].[Metrica]","[Base_Tarjetas].[Metrica].&amp;[" &amp; $A10 &amp; "]",
"[Base_Tarjetas].[SEGMENTO_DESCRIP]","[Base_Tarjetas].[SEGMENTO_DESCRIP].&amp;[" &amp; $C$6 &amp; "]",
"[Base_Tarjetas].[SITUACION]","[Base_Tarjetas].[SITUACION].&amp;[" &amp; $C10 &amp; "]",
"[Base_Tarjetas].[TIPO]","[Base_Tarjetas].[TIPO].&amp;[" &amp; $C$1 &amp; "]")/1000,
0)</f>
        <v>0</v>
      </c>
      <c r="R10" s="8">
        <f>IFERROR(
GETPIVOTDATA("[Base_Tarjetas].[Importe]",TDinamica_R!$A$3,
"[Base_Tarjetas].[PERIODO]","[Base_Tarjetas].[PERIODO].&amp;[" &amp; TEXT(R$6,"yyyymm") &amp; "]",
"[Base_Tarjetas].[Metrica]","[Base_Tarjetas].[Metrica].&amp;[" &amp; $A10 &amp; "]",
"[Base_Tarjetas].[SEGMENTO_DESCRIP]","[Base_Tarjetas].[SEGMENTO_DESCRIP].&amp;[" &amp; $C$6 &amp; "]",
"[Base_Tarjetas].[SITUACION]","[Base_Tarjetas].[SITUACION].&amp;[" &amp; $C10 &amp; "]",
"[Base_Tarjetas].[TIPO]","[Base_Tarjetas].[TIPO].&amp;[" &amp; $C$1 &amp; "]")/1000,
0)</f>
        <v>0</v>
      </c>
      <c r="S10" s="8">
        <f>IFERROR(
GETPIVOTDATA("[Base_Tarjetas].[Importe]",TDinamica_R!$A$3,
"[Base_Tarjetas].[PERIODO]","[Base_Tarjetas].[PERIODO].&amp;[" &amp; TEXT(S$6,"yyyymm") &amp; "]",
"[Base_Tarjetas].[Metrica]","[Base_Tarjetas].[Metrica].&amp;[" &amp; $A10 &amp; "]",
"[Base_Tarjetas].[SEGMENTO_DESCRIP]","[Base_Tarjetas].[SEGMENTO_DESCRIP].&amp;[" &amp; $C$6 &amp; "]",
"[Base_Tarjetas].[SITUACION]","[Base_Tarjetas].[SITUACION].&amp;[" &amp; $C10 &amp; "]",
"[Base_Tarjetas].[TIPO]","[Base_Tarjetas].[TIPO].&amp;[" &amp; $C$1 &amp; "]")/1000,
0)</f>
        <v>0</v>
      </c>
      <c r="T10" s="8">
        <f>IFERROR(
GETPIVOTDATA("[Base_Tarjetas].[Importe]",TDinamica_R!$A$3,
"[Base_Tarjetas].[PERIODO]","[Base_Tarjetas].[PERIODO].&amp;[" &amp; TEXT(T$6,"yyyymm") &amp; "]",
"[Base_Tarjetas].[Metrica]","[Base_Tarjetas].[Metrica].&amp;[" &amp; $A10 &amp; "]",
"[Base_Tarjetas].[SEGMENTO_DESCRIP]","[Base_Tarjetas].[SEGMENTO_DESCRIP].&amp;[" &amp; $C$6 &amp; "]",
"[Base_Tarjetas].[SITUACION]","[Base_Tarjetas].[SITUACION].&amp;[" &amp; $C10 &amp; "]",
"[Base_Tarjetas].[TIPO]","[Base_Tarjetas].[TIPO].&amp;[" &amp; $C$1 &amp; "]")/1000,
0)</f>
        <v>0</v>
      </c>
      <c r="U10" s="8">
        <f>IFERROR(
GETPIVOTDATA("[Base_Tarjetas].[Importe]",TDinamica_R!$A$3,
"[Base_Tarjetas].[PERIODO]","[Base_Tarjetas].[PERIODO].&amp;[" &amp; TEXT(U$6,"yyyymm") &amp; "]",
"[Base_Tarjetas].[Metrica]","[Base_Tarjetas].[Metrica].&amp;[" &amp; $A10 &amp; "]",
"[Base_Tarjetas].[SEGMENTO_DESCRIP]","[Base_Tarjetas].[SEGMENTO_DESCRIP].&amp;[" &amp; $C$6 &amp; "]",
"[Base_Tarjetas].[SITUACION]","[Base_Tarjetas].[SITUACION].&amp;[" &amp; $C10 &amp; "]",
"[Base_Tarjetas].[TIPO]","[Base_Tarjetas].[TIPO].&amp;[" &amp; $C$1 &amp; "]")/1000,
0)</f>
        <v>0</v>
      </c>
      <c r="V10" s="8">
        <f>IFERROR(
GETPIVOTDATA("[Base_Tarjetas].[Importe]",TDinamica_R!$A$3,
"[Base_Tarjetas].[PERIODO]","[Base_Tarjetas].[PERIODO].&amp;[" &amp; TEXT(V$6,"yyyymm") &amp; "]",
"[Base_Tarjetas].[Metrica]","[Base_Tarjetas].[Metrica].&amp;[" &amp; $A10 &amp; "]",
"[Base_Tarjetas].[SEGMENTO_DESCRIP]","[Base_Tarjetas].[SEGMENTO_DESCRIP].&amp;[" &amp; $C$6 &amp; "]",
"[Base_Tarjetas].[SITUACION]","[Base_Tarjetas].[SITUACION].&amp;[" &amp; $C10 &amp; "]",
"[Base_Tarjetas].[TIPO]","[Base_Tarjetas].[TIPO].&amp;[" &amp; $C$1 &amp; "]")/1000,
0)</f>
        <v>0</v>
      </c>
      <c r="W10" s="8">
        <f>IFERROR(
GETPIVOTDATA("[Base_Tarjetas].[Importe]",TDinamica_R!$A$3,
"[Base_Tarjetas].[PERIODO]","[Base_Tarjetas].[PERIODO].&amp;[" &amp; TEXT(W$6,"yyyymm") &amp; "]",
"[Base_Tarjetas].[Metrica]","[Base_Tarjetas].[Metrica].&amp;[" &amp; $A10 &amp; "]",
"[Base_Tarjetas].[SEGMENTO_DESCRIP]","[Base_Tarjetas].[SEGMENTO_DESCRIP].&amp;[" &amp; $C$6 &amp; "]",
"[Base_Tarjetas].[SITUACION]","[Base_Tarjetas].[SITUACION].&amp;[" &amp; $C10 &amp; "]",
"[Base_Tarjetas].[TIPO]","[Base_Tarjetas].[TIPO].&amp;[" &amp; $C$1 &amp; "]")/1000,
0)</f>
        <v>0</v>
      </c>
      <c r="X10" s="8">
        <f>IFERROR(
GETPIVOTDATA("[Base_Tarjetas].[Importe]",TDinamica_R!$A$3,
"[Base_Tarjetas].[PERIODO]","[Base_Tarjetas].[PERIODO].&amp;[" &amp; TEXT(X$6,"yyyymm") &amp; "]",
"[Base_Tarjetas].[Metrica]","[Base_Tarjetas].[Metrica].&amp;[" &amp; $A10 &amp; "]",
"[Base_Tarjetas].[SEGMENTO_DESCRIP]","[Base_Tarjetas].[SEGMENTO_DESCRIP].&amp;[" &amp; $C$6 &amp; "]",
"[Base_Tarjetas].[SITUACION]","[Base_Tarjetas].[SITUACION].&amp;[" &amp; $C10 &amp; "]",
"[Base_Tarjetas].[TIPO]","[Base_Tarjetas].[TIPO].&amp;[" &amp; $C$1 &amp; "]")/1000,
0)</f>
        <v>0</v>
      </c>
      <c r="Y10" s="8">
        <f>IFERROR(
GETPIVOTDATA("[Base_Tarjetas].[Importe]",TDinamica_R!$A$3,
"[Base_Tarjetas].[PERIODO]","[Base_Tarjetas].[PERIODO].&amp;[" &amp; TEXT(Y$6,"yyyymm") &amp; "]",
"[Base_Tarjetas].[Metrica]","[Base_Tarjetas].[Metrica].&amp;[" &amp; $A10 &amp; "]",
"[Base_Tarjetas].[SEGMENTO_DESCRIP]","[Base_Tarjetas].[SEGMENTO_DESCRIP].&amp;[" &amp; $C$6 &amp; "]",
"[Base_Tarjetas].[SITUACION]","[Base_Tarjetas].[SITUACION].&amp;[" &amp; $C10 &amp; "]",
"[Base_Tarjetas].[TIPO]","[Base_Tarjetas].[TIPO].&amp;[" &amp; $C$1 &amp; "]")/1000,
0)</f>
        <v>0</v>
      </c>
      <c r="Z10" s="8">
        <f>IFERROR(
GETPIVOTDATA("[Base_Tarjetas].[Importe]",TDinamica_R!$A$3,
"[Base_Tarjetas].[PERIODO]","[Base_Tarjetas].[PERIODO].&amp;[" &amp; TEXT(Z$6,"yyyymm") &amp; "]",
"[Base_Tarjetas].[Metrica]","[Base_Tarjetas].[Metrica].&amp;[" &amp; $A10 &amp; "]",
"[Base_Tarjetas].[SEGMENTO_DESCRIP]","[Base_Tarjetas].[SEGMENTO_DESCRIP].&amp;[" &amp; $C$6 &amp; "]",
"[Base_Tarjetas].[SITUACION]","[Base_Tarjetas].[SITUACION].&amp;[" &amp; $C10 &amp; "]",
"[Base_Tarjetas].[TIPO]","[Base_Tarjetas].[TIPO].&amp;[" &amp; $C$1 &amp; "]")/1000,
0)</f>
        <v>0</v>
      </c>
      <c r="AA10" s="8">
        <f>IFERROR(
GETPIVOTDATA("[Base_Tarjetas].[Importe]",TDinamica_R!$A$3,
"[Base_Tarjetas].[PERIODO]","[Base_Tarjetas].[PERIODO].&amp;[" &amp; TEXT(AA$6,"yyyymm") &amp; "]",
"[Base_Tarjetas].[Metrica]","[Base_Tarjetas].[Metrica].&amp;[" &amp; $A10 &amp; "]",
"[Base_Tarjetas].[SEGMENTO_DESCRIP]","[Base_Tarjetas].[SEGMENTO_DESCRIP].&amp;[" &amp; $C$6 &amp; "]",
"[Base_Tarjetas].[SITUACION]","[Base_Tarjetas].[SITUACION].&amp;[" &amp; $C10 &amp; "]",
"[Base_Tarjetas].[TIPO]","[Base_Tarjetas].[TIPO].&amp;[" &amp; $C$1 &amp; "]")/1000,
0)</f>
        <v>0</v>
      </c>
      <c r="AB10" s="8">
        <f>IFERROR(
GETPIVOTDATA("[Base_Tarjetas].[Importe]",TDinamica_R!$A$3,
"[Base_Tarjetas].[PERIODO]","[Base_Tarjetas].[PERIODO].&amp;[" &amp; TEXT(AB$6,"yyyymm") &amp; "]",
"[Base_Tarjetas].[Metrica]","[Base_Tarjetas].[Metrica].&amp;[" &amp; $A10 &amp; "]",
"[Base_Tarjetas].[SEGMENTO_DESCRIP]","[Base_Tarjetas].[SEGMENTO_DESCRIP].&amp;[" &amp; $C$6 &amp; "]",
"[Base_Tarjetas].[SITUACION]","[Base_Tarjetas].[SITUACION].&amp;[" &amp; $C10 &amp; "]",
"[Base_Tarjetas].[TIPO]","[Base_Tarjetas].[TIPO].&amp;[" &amp; $C$1 &amp; "]")/1000,
0)</f>
        <v>0</v>
      </c>
      <c r="AC10" s="8">
        <f>IFERROR(
GETPIVOTDATA("[Base_Tarjetas].[Importe]",TDinamica_R!$A$3,
"[Base_Tarjetas].[PERIODO]","[Base_Tarjetas].[PERIODO].&amp;[" &amp; TEXT(AC$6,"yyyymm") &amp; "]",
"[Base_Tarjetas].[Metrica]","[Base_Tarjetas].[Metrica].&amp;[" &amp; $A10 &amp; "]",
"[Base_Tarjetas].[SEGMENTO_DESCRIP]","[Base_Tarjetas].[SEGMENTO_DESCRIP].&amp;[" &amp; $C$6 &amp; "]",
"[Base_Tarjetas].[SITUACION]","[Base_Tarjetas].[SITUACION].&amp;[" &amp; $C10 &amp; "]",
"[Base_Tarjetas].[TIPO]","[Base_Tarjetas].[TIPO].&amp;[" &amp; $C$1 &amp; "]")/1000,
0)</f>
        <v>0</v>
      </c>
      <c r="AD10" s="8">
        <f>IFERROR(
GETPIVOTDATA("[Base_Tarjetas].[Importe]",TDinamica_R!$A$3,
"[Base_Tarjetas].[PERIODO]","[Base_Tarjetas].[PERIODO].&amp;[" &amp; TEXT(AD$6,"yyyymm") &amp; "]",
"[Base_Tarjetas].[Metrica]","[Base_Tarjetas].[Metrica].&amp;[" &amp; $A10 &amp; "]",
"[Base_Tarjetas].[SEGMENTO_DESCRIP]","[Base_Tarjetas].[SEGMENTO_DESCRIP].&amp;[" &amp; $C$6 &amp; "]",
"[Base_Tarjetas].[SITUACION]","[Base_Tarjetas].[SITUACION].&amp;[" &amp; $C10 &amp; "]",
"[Base_Tarjetas].[TIPO]","[Base_Tarjetas].[TIPO].&amp;[" &amp; $C$1 &amp; "]")/1000,
0)</f>
        <v>0</v>
      </c>
      <c r="AE10" s="8">
        <f>IFERROR(
GETPIVOTDATA("[Base_Tarjetas].[Importe]",TDinamica_R!$A$3,
"[Base_Tarjetas].[PERIODO]","[Base_Tarjetas].[PERIODO].&amp;[" &amp; TEXT(AE$6,"yyyymm") &amp; "]",
"[Base_Tarjetas].[Metrica]","[Base_Tarjetas].[Metrica].&amp;[" &amp; $A10 &amp; "]",
"[Base_Tarjetas].[SEGMENTO_DESCRIP]","[Base_Tarjetas].[SEGMENTO_DESCRIP].&amp;[" &amp; $C$6 &amp; "]",
"[Base_Tarjetas].[SITUACION]","[Base_Tarjetas].[SITUACION].&amp;[" &amp; $C10 &amp; "]",
"[Base_Tarjetas].[TIPO]","[Base_Tarjetas].[TIPO].&amp;[" &amp; $C$1 &amp; "]")/1000,
0)</f>
        <v>0</v>
      </c>
      <c r="AF10" s="8">
        <f>IFERROR(
GETPIVOTDATA("[Base_Tarjetas].[Importe]",TDinamica_R!$A$3,
"[Base_Tarjetas].[PERIODO]","[Base_Tarjetas].[PERIODO].&amp;[" &amp; TEXT(AF$6,"yyyymm") &amp; "]",
"[Base_Tarjetas].[Metrica]","[Base_Tarjetas].[Metrica].&amp;[" &amp; $A10 &amp; "]",
"[Base_Tarjetas].[SEGMENTO_DESCRIP]","[Base_Tarjetas].[SEGMENTO_DESCRIP].&amp;[" &amp; $C$6 &amp; "]",
"[Base_Tarjetas].[SITUACION]","[Base_Tarjetas].[SITUACION].&amp;[" &amp; $C10 &amp; "]",
"[Base_Tarjetas].[TIPO]","[Base_Tarjetas].[TIPO].&amp;[" &amp; $C$1 &amp; "]")/1000,
0)</f>
        <v>0</v>
      </c>
      <c r="AG10" s="8">
        <f>IFERROR(
GETPIVOTDATA("[Base_Tarjetas].[Importe]",TDinamica_R!$A$3,
"[Base_Tarjetas].[PERIODO]","[Base_Tarjetas].[PERIODO].&amp;[" &amp; TEXT(AG$6,"yyyymm") &amp; "]",
"[Base_Tarjetas].[Metrica]","[Base_Tarjetas].[Metrica].&amp;[" &amp; $A10 &amp; "]",
"[Base_Tarjetas].[SEGMENTO_DESCRIP]","[Base_Tarjetas].[SEGMENTO_DESCRIP].&amp;[" &amp; $C$6 &amp; "]",
"[Base_Tarjetas].[SITUACION]","[Base_Tarjetas].[SITUACION].&amp;[" &amp; $C10 &amp; "]",
"[Base_Tarjetas].[TIPO]","[Base_Tarjetas].[TIPO].&amp;[" &amp; $C$1 &amp; "]")/1000,
0)</f>
        <v>0</v>
      </c>
      <c r="AH10" s="8">
        <f>IFERROR(
GETPIVOTDATA("[Base_Tarjetas].[Importe]",TDinamica_R!$A$3,
"[Base_Tarjetas].[PERIODO]","[Base_Tarjetas].[PERIODO].&amp;[" &amp; TEXT(AH$6,"yyyymm") &amp; "]",
"[Base_Tarjetas].[Metrica]","[Base_Tarjetas].[Metrica].&amp;[" &amp; $A10 &amp; "]",
"[Base_Tarjetas].[SEGMENTO_DESCRIP]","[Base_Tarjetas].[SEGMENTO_DESCRIP].&amp;[" &amp; $C$6 &amp; "]",
"[Base_Tarjetas].[SITUACION]","[Base_Tarjetas].[SITUACION].&amp;[" &amp; $C10 &amp; "]",
"[Base_Tarjetas].[TIPO]","[Base_Tarjetas].[TIPO].&amp;[" &amp; $C$1 &amp; "]")/1000,
0)</f>
        <v>0</v>
      </c>
      <c r="AI10" s="8">
        <f>IFERROR(
GETPIVOTDATA("[Base_Tarjetas].[Importe]",TDinamica_R!$A$3,
"[Base_Tarjetas].[PERIODO]","[Base_Tarjetas].[PERIODO].&amp;[" &amp; TEXT(AI$6,"yyyymm") &amp; "]",
"[Base_Tarjetas].[Metrica]","[Base_Tarjetas].[Metrica].&amp;[" &amp; $A10 &amp; "]",
"[Base_Tarjetas].[SEGMENTO_DESCRIP]","[Base_Tarjetas].[SEGMENTO_DESCRIP].&amp;[" &amp; $C$6 &amp; "]",
"[Base_Tarjetas].[SITUACION]","[Base_Tarjetas].[SITUACION].&amp;[" &amp; $C10 &amp; "]",
"[Base_Tarjetas].[TIPO]","[Base_Tarjetas].[TIPO].&amp;[" &amp; $C$1 &amp; "]")/1000,
0)</f>
        <v>0</v>
      </c>
      <c r="AJ10" s="8">
        <f>IFERROR(
GETPIVOTDATA("[Base_Tarjetas].[Importe]",TDinamica_R!$A$3,
"[Base_Tarjetas].[PERIODO]","[Base_Tarjetas].[PERIODO].&amp;[" &amp; TEXT(AJ$6,"yyyymm") &amp; "]",
"[Base_Tarjetas].[Metrica]","[Base_Tarjetas].[Metrica].&amp;[" &amp; $A10 &amp; "]",
"[Base_Tarjetas].[SEGMENTO_DESCRIP]","[Base_Tarjetas].[SEGMENTO_DESCRIP].&amp;[" &amp; $C$6 &amp; "]",
"[Base_Tarjetas].[SITUACION]","[Base_Tarjetas].[SITUACION].&amp;[" &amp; $C10 &amp; "]",
"[Base_Tarjetas].[TIPO]","[Base_Tarjetas].[TIPO].&amp;[" &amp; $C$1 &amp; "]")/1000,
0)</f>
        <v>0</v>
      </c>
      <c r="AK10" s="8">
        <f>IFERROR(
GETPIVOTDATA("[Base_Tarjetas].[Importe]",TDinamica_R!$A$3,
"[Base_Tarjetas].[PERIODO]","[Base_Tarjetas].[PERIODO].&amp;[" &amp; TEXT(AK$6,"yyyymm") &amp; "]",
"[Base_Tarjetas].[Metrica]","[Base_Tarjetas].[Metrica].&amp;[" &amp; $A10 &amp; "]",
"[Base_Tarjetas].[SEGMENTO_DESCRIP]","[Base_Tarjetas].[SEGMENTO_DESCRIP].&amp;[" &amp; $C$6 &amp; "]",
"[Base_Tarjetas].[SITUACION]","[Base_Tarjetas].[SITUACION].&amp;[" &amp; $C10 &amp; "]",
"[Base_Tarjetas].[TIPO]","[Base_Tarjetas].[TIPO].&amp;[" &amp; $C$1 &amp; "]")/1000,
0)</f>
        <v>0</v>
      </c>
      <c r="AL10" s="8">
        <f>IFERROR(
GETPIVOTDATA("[Base_Tarjetas].[Importe]",TDinamica_R!$A$3,
"[Base_Tarjetas].[PERIODO]","[Base_Tarjetas].[PERIODO].&amp;[" &amp; TEXT(AL$6,"yyyymm") &amp; "]",
"[Base_Tarjetas].[Metrica]","[Base_Tarjetas].[Metrica].&amp;[" &amp; $A10 &amp; "]",
"[Base_Tarjetas].[SEGMENTO_DESCRIP]","[Base_Tarjetas].[SEGMENTO_DESCRIP].&amp;[" &amp; $C$6 &amp; "]",
"[Base_Tarjetas].[SITUACION]","[Base_Tarjetas].[SITUACION].&amp;[" &amp; $C10 &amp; "]",
"[Base_Tarjetas].[TIPO]","[Base_Tarjetas].[TIPO].&amp;[" &amp; $C$1 &amp; "]")/1000,
0)</f>
        <v>0</v>
      </c>
      <c r="AM10" s="8">
        <f>IFERROR(
GETPIVOTDATA("[Base_Tarjetas].[Importe]",TDinamica_R!$A$3,
"[Base_Tarjetas].[PERIODO]","[Base_Tarjetas].[PERIODO].&amp;[" &amp; TEXT(AM$6,"yyyymm") &amp; "]",
"[Base_Tarjetas].[Metrica]","[Base_Tarjetas].[Metrica].&amp;[" &amp; $A10 &amp; "]",
"[Base_Tarjetas].[SEGMENTO_DESCRIP]","[Base_Tarjetas].[SEGMENTO_DESCRIP].&amp;[" &amp; $C$6 &amp; "]",
"[Base_Tarjetas].[SITUACION]","[Base_Tarjetas].[SITUACION].&amp;[" &amp; $C10 &amp; "]",
"[Base_Tarjetas].[TIPO]","[Base_Tarjetas].[TIPO].&amp;[" &amp; $C$1 &amp; "]")/1000,
0)</f>
        <v>0</v>
      </c>
      <c r="AN10" s="8">
        <f>IFERROR(
GETPIVOTDATA("[Base_Tarjetas].[Importe]",TDinamica_R!$A$3,
"[Base_Tarjetas].[PERIODO]","[Base_Tarjetas].[PERIODO].&amp;[" &amp; TEXT(AN$6,"yyyymm") &amp; "]",
"[Base_Tarjetas].[Metrica]","[Base_Tarjetas].[Metrica].&amp;[" &amp; $A10 &amp; "]",
"[Base_Tarjetas].[SEGMENTO_DESCRIP]","[Base_Tarjetas].[SEGMENTO_DESCRIP].&amp;[" &amp; $C$6 &amp; "]",
"[Base_Tarjetas].[SITUACION]","[Base_Tarjetas].[SITUACION].&amp;[" &amp; $C10 &amp; "]",
"[Base_Tarjetas].[TIPO]","[Base_Tarjetas].[TIPO].&amp;[" &amp; $C$1 &amp; "]")/1000,
0)</f>
        <v>0</v>
      </c>
      <c r="AO10" s="8">
        <f>IFERROR(
GETPIVOTDATA("[Base_Tarjetas].[Importe]",TDinamica_R!$A$3,
"[Base_Tarjetas].[PERIODO]","[Base_Tarjetas].[PERIODO].&amp;[" &amp; TEXT(AO$6,"yyyymm") &amp; "]",
"[Base_Tarjetas].[Metrica]","[Base_Tarjetas].[Metrica].&amp;[" &amp; $A10 &amp; "]",
"[Base_Tarjetas].[SEGMENTO_DESCRIP]","[Base_Tarjetas].[SEGMENTO_DESCRIP].&amp;[" &amp; $C$6 &amp; "]",
"[Base_Tarjetas].[SITUACION]","[Base_Tarjetas].[SITUACION].&amp;[" &amp; $C10 &amp; "]",
"[Base_Tarjetas].[TIPO]","[Base_Tarjetas].[TIPO].&amp;[" &amp; $C$1 &amp; "]")/1000,
0)</f>
        <v>0</v>
      </c>
      <c r="AP10" s="8">
        <f>IFERROR(
GETPIVOTDATA("[Base_Tarjetas].[Importe]",TDinamica_R!$A$3,
"[Base_Tarjetas].[PERIODO]","[Base_Tarjetas].[PERIODO].&amp;[" &amp; TEXT(AP$6,"yyyymm") &amp; "]",
"[Base_Tarjetas].[Metrica]","[Base_Tarjetas].[Metrica].&amp;[" &amp; $A10 &amp; "]",
"[Base_Tarjetas].[SEGMENTO_DESCRIP]","[Base_Tarjetas].[SEGMENTO_DESCRIP].&amp;[" &amp; $C$6 &amp; "]",
"[Base_Tarjetas].[SITUACION]","[Base_Tarjetas].[SITUACION].&amp;[" &amp; $C10 &amp; "]",
"[Base_Tarjetas].[TIPO]","[Base_Tarjetas].[TIPO].&amp;[" &amp; $C$1 &amp; "]")/1000,
0)</f>
        <v>0</v>
      </c>
      <c r="AQ10" s="8">
        <f>IFERROR(
GETPIVOTDATA("[Base_Tarjetas].[Importe]",TDinamica_R!$A$3,
"[Base_Tarjetas].[PERIODO]","[Base_Tarjetas].[PERIODO].&amp;[" &amp; TEXT(AQ$6,"yyyymm") &amp; "]",
"[Base_Tarjetas].[Metrica]","[Base_Tarjetas].[Metrica].&amp;[" &amp; $A10 &amp; "]",
"[Base_Tarjetas].[SEGMENTO_DESCRIP]","[Base_Tarjetas].[SEGMENTO_DESCRIP].&amp;[" &amp; $C$6 &amp; "]",
"[Base_Tarjetas].[SITUACION]","[Base_Tarjetas].[SITUACION].&amp;[" &amp; $C10 &amp; "]",
"[Base_Tarjetas].[TIPO]","[Base_Tarjetas].[TIPO].&amp;[" &amp; $C$1 &amp; "]")/1000,
0)</f>
        <v>0</v>
      </c>
      <c r="AR10" s="8">
        <f>IFERROR(
GETPIVOTDATA("[Base_Tarjetas].[Importe]",TDinamica_R!$A$3,
"[Base_Tarjetas].[PERIODO]","[Base_Tarjetas].[PERIODO].&amp;[" &amp; TEXT(AR$6,"yyyymm") &amp; "]",
"[Base_Tarjetas].[Metrica]","[Base_Tarjetas].[Metrica].&amp;[" &amp; $A10 &amp; "]",
"[Base_Tarjetas].[SEGMENTO_DESCRIP]","[Base_Tarjetas].[SEGMENTO_DESCRIP].&amp;[" &amp; $C$6 &amp; "]",
"[Base_Tarjetas].[SITUACION]","[Base_Tarjetas].[SITUACION].&amp;[" &amp; $C10 &amp; "]",
"[Base_Tarjetas].[TIPO]","[Base_Tarjetas].[TIPO].&amp;[" &amp; $C$1 &amp; "]")/1000,
0)</f>
        <v>0</v>
      </c>
      <c r="AS10" s="8">
        <f>IFERROR(
GETPIVOTDATA("[Base_Tarjetas].[Importe]",TDinamica_R!$A$3,
"[Base_Tarjetas].[PERIODO]","[Base_Tarjetas].[PERIODO].&amp;[" &amp; TEXT(AS$6,"yyyymm") &amp; "]",
"[Base_Tarjetas].[Metrica]","[Base_Tarjetas].[Metrica].&amp;[" &amp; $A10 &amp; "]",
"[Base_Tarjetas].[SEGMENTO_DESCRIP]","[Base_Tarjetas].[SEGMENTO_DESCRIP].&amp;[" &amp; $C$6 &amp; "]",
"[Base_Tarjetas].[SITUACION]","[Base_Tarjetas].[SITUACION].&amp;[" &amp; $C10 &amp; "]",
"[Base_Tarjetas].[TIPO]","[Base_Tarjetas].[TIPO].&amp;[" &amp; $C$1 &amp; "]")/1000,
0)</f>
        <v>0</v>
      </c>
      <c r="AT10" s="8">
        <f>IFERROR(
GETPIVOTDATA("[Base_Tarjetas].[Importe]",TDinamica_R!$A$3,
"[Base_Tarjetas].[PERIODO]","[Base_Tarjetas].[PERIODO].&amp;[" &amp; TEXT(AT$6,"yyyymm") &amp; "]",
"[Base_Tarjetas].[Metrica]","[Base_Tarjetas].[Metrica].&amp;[" &amp; $A10 &amp; "]",
"[Base_Tarjetas].[SEGMENTO_DESCRIP]","[Base_Tarjetas].[SEGMENTO_DESCRIP].&amp;[" &amp; $C$6 &amp; "]",
"[Base_Tarjetas].[SITUACION]","[Base_Tarjetas].[SITUACION].&amp;[" &amp; $C10 &amp; "]",
"[Base_Tarjetas].[TIPO]","[Base_Tarjetas].[TIPO].&amp;[" &amp; $C$1 &amp; "]")/1000,
0)</f>
        <v>0</v>
      </c>
      <c r="AU10" s="8">
        <f>IFERROR(
GETPIVOTDATA("[Base_Tarjetas].[Importe]",TDinamica_R!$A$3,
"[Base_Tarjetas].[PERIODO]","[Base_Tarjetas].[PERIODO].&amp;[" &amp; TEXT(AU$6,"yyyymm") &amp; "]",
"[Base_Tarjetas].[Metrica]","[Base_Tarjetas].[Metrica].&amp;[" &amp; $A10 &amp; "]",
"[Base_Tarjetas].[SEGMENTO_DESCRIP]","[Base_Tarjetas].[SEGMENTO_DESCRIP].&amp;[" &amp; $C$6 &amp; "]",
"[Base_Tarjetas].[SITUACION]","[Base_Tarjetas].[SITUACION].&amp;[" &amp; $C10 &amp; "]",
"[Base_Tarjetas].[TIPO]","[Base_Tarjetas].[TIPO].&amp;[" &amp; $C$1 &amp; "]")/1000,
0)</f>
        <v>0</v>
      </c>
      <c r="AV10" s="8">
        <f>IFERROR(
GETPIVOTDATA("[Base_Tarjetas].[Importe]",TDinamica_R!$A$3,
"[Base_Tarjetas].[PERIODO]","[Base_Tarjetas].[PERIODO].&amp;[" &amp; TEXT(AV$6,"yyyymm") &amp; "]",
"[Base_Tarjetas].[Metrica]","[Base_Tarjetas].[Metrica].&amp;[" &amp; $A10 &amp; "]",
"[Base_Tarjetas].[SEGMENTO_DESCRIP]","[Base_Tarjetas].[SEGMENTO_DESCRIP].&amp;[" &amp; $C$6 &amp; "]",
"[Base_Tarjetas].[SITUACION]","[Base_Tarjetas].[SITUACION].&amp;[" &amp; $C10 &amp; "]",
"[Base_Tarjetas].[TIPO]","[Base_Tarjetas].[TIPO].&amp;[" &amp; $C$1 &amp; "]")/1000,
0)</f>
        <v>0</v>
      </c>
      <c r="AW10" s="8">
        <f>IFERROR(
GETPIVOTDATA("[Base_Tarjetas].[Importe]",TDinamica_R!$A$3,
"[Base_Tarjetas].[PERIODO]","[Base_Tarjetas].[PERIODO].&amp;[" &amp; TEXT(AW$6,"yyyymm") &amp; "]",
"[Base_Tarjetas].[Metrica]","[Base_Tarjetas].[Metrica].&amp;[" &amp; $A10 &amp; "]",
"[Base_Tarjetas].[SEGMENTO_DESCRIP]","[Base_Tarjetas].[SEGMENTO_DESCRIP].&amp;[" &amp; $C$6 &amp; "]",
"[Base_Tarjetas].[SITUACION]","[Base_Tarjetas].[SITUACION].&amp;[" &amp; $C10 &amp; "]",
"[Base_Tarjetas].[TIPO]","[Base_Tarjetas].[TIPO].&amp;[" &amp; $C$1 &amp; "]")/1000,
0)</f>
        <v>0</v>
      </c>
      <c r="AX10" s="8">
        <f>IFERROR(
GETPIVOTDATA("[Base_Tarjetas].[Importe]",TDinamica_R!$A$3,
"[Base_Tarjetas].[PERIODO]","[Base_Tarjetas].[PERIODO].&amp;[" &amp; TEXT(AX$6,"yyyymm") &amp; "]",
"[Base_Tarjetas].[Metrica]","[Base_Tarjetas].[Metrica].&amp;[" &amp; $A10 &amp; "]",
"[Base_Tarjetas].[SEGMENTO_DESCRIP]","[Base_Tarjetas].[SEGMENTO_DESCRIP].&amp;[" &amp; $C$6 &amp; "]",
"[Base_Tarjetas].[SITUACION]","[Base_Tarjetas].[SITUACION].&amp;[" &amp; $C10 &amp; "]",
"[Base_Tarjetas].[TIPO]","[Base_Tarjetas].[TIPO].&amp;[" &amp; $C$1 &amp; "]")/1000,
0)</f>
        <v>0</v>
      </c>
      <c r="AY10" s="8">
        <f>IFERROR(
GETPIVOTDATA("[Base_Tarjetas].[Importe]",TDinamica_R!$A$3,
"[Base_Tarjetas].[PERIODO]","[Base_Tarjetas].[PERIODO].&amp;[" &amp; TEXT(AY$6,"yyyymm") &amp; "]",
"[Base_Tarjetas].[Metrica]","[Base_Tarjetas].[Metrica].&amp;[" &amp; $A10 &amp; "]",
"[Base_Tarjetas].[SEGMENTO_DESCRIP]","[Base_Tarjetas].[SEGMENTO_DESCRIP].&amp;[" &amp; $C$6 &amp; "]",
"[Base_Tarjetas].[SITUACION]","[Base_Tarjetas].[SITUACION].&amp;[" &amp; $C10 &amp; "]",
"[Base_Tarjetas].[TIPO]","[Base_Tarjetas].[TIPO].&amp;[" &amp; $C$1 &amp; "]")/1000,
0)</f>
        <v>0</v>
      </c>
      <c r="AZ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TEXT(AZ$6,"yyyymm") &amp; "]"),
0)</f>
        <v>69781.25484756261</v>
      </c>
      <c r="BA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TEXT(BA$6,"yyyymm") &amp; "]"),
0)</f>
        <v>71070.656054764477</v>
      </c>
      <c r="BB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TEXT(BB$6,"yyyymm") &amp; "]"),
0)</f>
        <v>71730.049272539371</v>
      </c>
      <c r="BC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TEXT(BC$6,"yyyymm") &amp; "]"),
0)</f>
        <v>71324.562259873259</v>
      </c>
      <c r="BD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TEXT(BD$6,"yyyymm") &amp; "]"),
0)</f>
        <v>72864.558011910456</v>
      </c>
      <c r="BE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TEXT(BE$6,"yyyymm") &amp; "]"),
0)</f>
        <v>72776.710925698048</v>
      </c>
      <c r="BF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TEXT(BF$6,"yyyymm") &amp; "]"),
0)</f>
        <v>74745.988610984845</v>
      </c>
      <c r="BG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TEXT(BG$6,"yyyymm") &amp; "]"),
0)</f>
        <v>75579.00579806426</v>
      </c>
      <c r="BH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TEXT(BH$6,"yyyymm") &amp; "]"),
0)</f>
        <v>73757.694656112508</v>
      </c>
      <c r="BI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TEXT(BI$6,"yyyymm") &amp; "]"),
0)</f>
        <v>70562.592451282748</v>
      </c>
      <c r="BJ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TEXT(BJ$6,"yyyymm") &amp; "]"),
0)</f>
        <v>69177.86569472056</v>
      </c>
      <c r="BK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TEXT(BK$6,"yyyymm") &amp; "]"),
0)</f>
        <v>74232.367624214006</v>
      </c>
      <c r="BO10" s="24">
        <f t="shared" si="5"/>
        <v>0</v>
      </c>
      <c r="BP10" s="24">
        <f t="shared" si="7"/>
        <v>71730.049272539371</v>
      </c>
      <c r="BQ10" s="24">
        <f t="shared" si="6"/>
        <v>0</v>
      </c>
      <c r="BR10" s="24">
        <f t="shared" si="6"/>
        <v>0</v>
      </c>
      <c r="BS10" s="24">
        <f t="shared" si="6"/>
        <v>0</v>
      </c>
      <c r="BT10" s="24">
        <f t="shared" si="6"/>
        <v>0</v>
      </c>
    </row>
    <row r="11" spans="1:81" collapsed="1" x14ac:dyDescent="0.25">
      <c r="C11" s="3" t="s">
        <v>2</v>
      </c>
      <c r="D11" s="10">
        <f>SUM(D8:D10)</f>
        <v>0</v>
      </c>
      <c r="E11" s="10">
        <f t="shared" ref="E11:BK11" si="8">SUM(E8:E10)</f>
        <v>0</v>
      </c>
      <c r="F11" s="10">
        <f t="shared" si="8"/>
        <v>0</v>
      </c>
      <c r="G11" s="10">
        <f t="shared" si="8"/>
        <v>0</v>
      </c>
      <c r="H11" s="10">
        <f t="shared" si="8"/>
        <v>0</v>
      </c>
      <c r="I11" s="10">
        <f t="shared" si="8"/>
        <v>0</v>
      </c>
      <c r="J11" s="10">
        <f t="shared" si="8"/>
        <v>0</v>
      </c>
      <c r="K11" s="10">
        <f t="shared" si="8"/>
        <v>0</v>
      </c>
      <c r="L11" s="10">
        <f t="shared" si="8"/>
        <v>0</v>
      </c>
      <c r="M11" s="10">
        <f t="shared" si="8"/>
        <v>0</v>
      </c>
      <c r="N11" s="10">
        <f t="shared" si="8"/>
        <v>0</v>
      </c>
      <c r="O11" s="10">
        <f t="shared" si="8"/>
        <v>0</v>
      </c>
      <c r="P11" s="10">
        <f t="shared" si="8"/>
        <v>0</v>
      </c>
      <c r="Q11" s="10">
        <f t="shared" si="8"/>
        <v>0</v>
      </c>
      <c r="R11" s="10">
        <f t="shared" si="8"/>
        <v>0</v>
      </c>
      <c r="S11" s="10">
        <f t="shared" si="8"/>
        <v>0</v>
      </c>
      <c r="T11" s="10">
        <f t="shared" si="8"/>
        <v>0</v>
      </c>
      <c r="U11" s="10">
        <f t="shared" si="8"/>
        <v>0</v>
      </c>
      <c r="V11" s="10">
        <f t="shared" si="8"/>
        <v>0</v>
      </c>
      <c r="W11" s="10">
        <f t="shared" si="8"/>
        <v>0</v>
      </c>
      <c r="X11" s="10">
        <f t="shared" si="8"/>
        <v>0</v>
      </c>
      <c r="Y11" s="10">
        <f t="shared" si="8"/>
        <v>0</v>
      </c>
      <c r="Z11" s="10">
        <f t="shared" si="8"/>
        <v>0</v>
      </c>
      <c r="AA11" s="10">
        <f t="shared" si="8"/>
        <v>0</v>
      </c>
      <c r="AB11" s="10">
        <f t="shared" si="8"/>
        <v>0</v>
      </c>
      <c r="AC11" s="10">
        <f t="shared" si="8"/>
        <v>0</v>
      </c>
      <c r="AD11" s="10">
        <f t="shared" si="8"/>
        <v>0</v>
      </c>
      <c r="AE11" s="10">
        <f t="shared" si="8"/>
        <v>0</v>
      </c>
      <c r="AF11" s="10">
        <f t="shared" si="8"/>
        <v>0</v>
      </c>
      <c r="AG11" s="10">
        <f t="shared" si="8"/>
        <v>0</v>
      </c>
      <c r="AH11" s="10">
        <f t="shared" si="8"/>
        <v>0</v>
      </c>
      <c r="AI11" s="10">
        <f t="shared" si="8"/>
        <v>0</v>
      </c>
      <c r="AJ11" s="10">
        <f t="shared" si="8"/>
        <v>0</v>
      </c>
      <c r="AK11" s="10">
        <f t="shared" si="8"/>
        <v>0</v>
      </c>
      <c r="AL11" s="10">
        <f t="shared" si="8"/>
        <v>0</v>
      </c>
      <c r="AM11" s="10">
        <f t="shared" si="8"/>
        <v>0</v>
      </c>
      <c r="AN11" s="10">
        <f t="shared" si="8"/>
        <v>0</v>
      </c>
      <c r="AO11" s="10">
        <f t="shared" si="8"/>
        <v>0</v>
      </c>
      <c r="AP11" s="10">
        <f t="shared" si="8"/>
        <v>0</v>
      </c>
      <c r="AQ11" s="10">
        <f t="shared" si="8"/>
        <v>0</v>
      </c>
      <c r="AR11" s="10">
        <f t="shared" si="8"/>
        <v>0</v>
      </c>
      <c r="AS11" s="10">
        <f t="shared" si="8"/>
        <v>0</v>
      </c>
      <c r="AT11" s="10">
        <f t="shared" si="8"/>
        <v>0</v>
      </c>
      <c r="AU11" s="10">
        <f t="shared" si="8"/>
        <v>0</v>
      </c>
      <c r="AV11" s="10">
        <f t="shared" si="8"/>
        <v>0</v>
      </c>
      <c r="AW11" s="10">
        <f t="shared" si="8"/>
        <v>0</v>
      </c>
      <c r="AX11" s="10">
        <f t="shared" si="8"/>
        <v>0</v>
      </c>
      <c r="AY11" s="10">
        <f t="shared" si="8"/>
        <v>0</v>
      </c>
      <c r="AZ11" s="10">
        <f t="shared" si="8"/>
        <v>1846183.1905337984</v>
      </c>
      <c r="BA11" s="10">
        <f t="shared" si="8"/>
        <v>1857042.3355653272</v>
      </c>
      <c r="BB11" s="10">
        <f t="shared" si="8"/>
        <v>1861187.1904707649</v>
      </c>
      <c r="BC11" s="10">
        <f t="shared" si="8"/>
        <v>1933368.6833035043</v>
      </c>
      <c r="BD11" s="10">
        <f t="shared" si="8"/>
        <v>1966560.3415923223</v>
      </c>
      <c r="BE11" s="10">
        <f t="shared" si="8"/>
        <v>1990868.5820147381</v>
      </c>
      <c r="BF11" s="10">
        <f t="shared" si="8"/>
        <v>2015439.8206677297</v>
      </c>
      <c r="BG11" s="10">
        <f t="shared" si="8"/>
        <v>2042160.711575286</v>
      </c>
      <c r="BH11" s="10">
        <f t="shared" si="8"/>
        <v>2023799.9623174563</v>
      </c>
      <c r="BI11" s="10">
        <f t="shared" si="8"/>
        <v>2028924.9164461074</v>
      </c>
      <c r="BJ11" s="10">
        <f t="shared" si="8"/>
        <v>2052644.5197748307</v>
      </c>
      <c r="BK11" s="10">
        <f t="shared" si="8"/>
        <v>2074069.0516762233</v>
      </c>
      <c r="BO11" s="23">
        <f>SUM(BO8:BO10)</f>
        <v>0</v>
      </c>
      <c r="BP11" s="23">
        <f>SUM(BP8:BP10)</f>
        <v>1861187.1904707649</v>
      </c>
      <c r="BQ11" s="23">
        <f t="shared" ref="BQ11:BT11" si="9">SUM(BQ8:BQ10)</f>
        <v>0</v>
      </c>
      <c r="BR11" s="23">
        <f t="shared" si="9"/>
        <v>0</v>
      </c>
      <c r="BS11" s="23">
        <f t="shared" si="9"/>
        <v>0</v>
      </c>
      <c r="BT11" s="23">
        <f t="shared" si="9"/>
        <v>0</v>
      </c>
    </row>
    <row r="14" spans="1:81" hidden="1" outlineLevel="1" x14ac:dyDescent="0.25">
      <c r="A14" s="11" t="s">
        <v>16</v>
      </c>
      <c r="C14" s="2" t="s">
        <v>0</v>
      </c>
      <c r="D14" s="8">
        <f>IFERROR(
GETPIVOTDATA("[Base_Tarjetas].[Importe]",TDinamica_R!$A$3,
"[Base_Tarjetas].[PERIODO]","[Base_Tarjetas].[PERIODO].&amp;[" &amp; TEXT(D$6,"yyyymm") &amp; "]",
"[Base_Tarjetas].[Metrica]","[Base_Tarjetas].[Metrica].&amp;[" &amp; $A14 &amp; "]",
"[Base_Tarjetas].[SEGMENTO_DESCRIP]","[Base_Tarjetas].[SEGMENTO_DESCRIP].&amp;[" &amp; $C$6 &amp; "]",
"[Base_Tarjetas].[SITUACION]","[Base_Tarjetas].[SITUACION].&amp;[" &amp; $C14 &amp; "]",
"[Base_Tarjetas].[TIPO]","[Base_Tarjetas].[TIPO].&amp;[" &amp; $C$1 &amp; "]")/1000,
0)</f>
        <v>0</v>
      </c>
      <c r="E14" s="8">
        <f>IFERROR(
GETPIVOTDATA("[Base_Tarjetas].[Importe]",TDinamica_R!$A$3,
"[Base_Tarjetas].[PERIODO]","[Base_Tarjetas].[PERIODO].&amp;[" &amp; TEXT(E$6,"yyyymm") &amp; "]",
"[Base_Tarjetas].[Metrica]","[Base_Tarjetas].[Metrica].&amp;[" &amp; $A14 &amp; "]",
"[Base_Tarjetas].[SEGMENTO_DESCRIP]","[Base_Tarjetas].[SEGMENTO_DESCRIP].&amp;[" &amp; $C$6 &amp; "]",
"[Base_Tarjetas].[SITUACION]","[Base_Tarjetas].[SITUACION].&amp;[" &amp; $C14 &amp; "]",
"[Base_Tarjetas].[TIPO]","[Base_Tarjetas].[TIPO].&amp;[" &amp; $C$1 &amp; "]")/1000,
0)</f>
        <v>0</v>
      </c>
      <c r="F14" s="8">
        <f>IFERROR(
GETPIVOTDATA("[Base_Tarjetas].[Importe]",TDinamica_R!$A$3,
"[Base_Tarjetas].[PERIODO]","[Base_Tarjetas].[PERIODO].&amp;[" &amp; TEXT(F$6,"yyyymm") &amp; "]",
"[Base_Tarjetas].[Metrica]","[Base_Tarjetas].[Metrica].&amp;[" &amp; $A14 &amp; "]",
"[Base_Tarjetas].[SEGMENTO_DESCRIP]","[Base_Tarjetas].[SEGMENTO_DESCRIP].&amp;[" &amp; $C$6 &amp; "]",
"[Base_Tarjetas].[SITUACION]","[Base_Tarjetas].[SITUACION].&amp;[" &amp; $C14 &amp; "]",
"[Base_Tarjetas].[TIPO]","[Base_Tarjetas].[TIPO].&amp;[" &amp; $C$1 &amp; "]")/1000,
0)</f>
        <v>0</v>
      </c>
      <c r="G14" s="8">
        <f>IFERROR(
GETPIVOTDATA("[Base_Tarjetas].[Importe]",TDinamica_R!$A$3,
"[Base_Tarjetas].[PERIODO]","[Base_Tarjetas].[PERIODO].&amp;[" &amp; TEXT(G$6,"yyyymm") &amp; "]",
"[Base_Tarjetas].[Metrica]","[Base_Tarjetas].[Metrica].&amp;[" &amp; $A14 &amp; "]",
"[Base_Tarjetas].[SEGMENTO_DESCRIP]","[Base_Tarjetas].[SEGMENTO_DESCRIP].&amp;[" &amp; $C$6 &amp; "]",
"[Base_Tarjetas].[SITUACION]","[Base_Tarjetas].[SITUACION].&amp;[" &amp; $C14 &amp; "]",
"[Base_Tarjetas].[TIPO]","[Base_Tarjetas].[TIPO].&amp;[" &amp; $C$1 &amp; "]")/1000,
0)</f>
        <v>0</v>
      </c>
      <c r="H14" s="8">
        <f>IFERROR(
GETPIVOTDATA("[Base_Tarjetas].[Importe]",TDinamica_R!$A$3,
"[Base_Tarjetas].[PERIODO]","[Base_Tarjetas].[PERIODO].&amp;[" &amp; TEXT(H$6,"yyyymm") &amp; "]",
"[Base_Tarjetas].[Metrica]","[Base_Tarjetas].[Metrica].&amp;[" &amp; $A14 &amp; "]",
"[Base_Tarjetas].[SEGMENTO_DESCRIP]","[Base_Tarjetas].[SEGMENTO_DESCRIP].&amp;[" &amp; $C$6 &amp; "]",
"[Base_Tarjetas].[SITUACION]","[Base_Tarjetas].[SITUACION].&amp;[" &amp; $C14 &amp; "]",
"[Base_Tarjetas].[TIPO]","[Base_Tarjetas].[TIPO].&amp;[" &amp; $C$1 &amp; "]")/1000,
0)</f>
        <v>0</v>
      </c>
      <c r="I14" s="8">
        <f>IFERROR(
GETPIVOTDATA("[Base_Tarjetas].[Importe]",TDinamica_R!$A$3,
"[Base_Tarjetas].[PERIODO]","[Base_Tarjetas].[PERIODO].&amp;[" &amp; TEXT(I$6,"yyyymm") &amp; "]",
"[Base_Tarjetas].[Metrica]","[Base_Tarjetas].[Metrica].&amp;[" &amp; $A14 &amp; "]",
"[Base_Tarjetas].[SEGMENTO_DESCRIP]","[Base_Tarjetas].[SEGMENTO_DESCRIP].&amp;[" &amp; $C$6 &amp; "]",
"[Base_Tarjetas].[SITUACION]","[Base_Tarjetas].[SITUACION].&amp;[" &amp; $C14 &amp; "]",
"[Base_Tarjetas].[TIPO]","[Base_Tarjetas].[TIPO].&amp;[" &amp; $C$1 &amp; "]")/1000,
0)</f>
        <v>0</v>
      </c>
      <c r="J14" s="8">
        <f>IFERROR(
GETPIVOTDATA("[Base_Tarjetas].[Importe]",TDinamica_R!$A$3,
"[Base_Tarjetas].[PERIODO]","[Base_Tarjetas].[PERIODO].&amp;[" &amp; TEXT(J$6,"yyyymm") &amp; "]",
"[Base_Tarjetas].[Metrica]","[Base_Tarjetas].[Metrica].&amp;[" &amp; $A14 &amp; "]",
"[Base_Tarjetas].[SEGMENTO_DESCRIP]","[Base_Tarjetas].[SEGMENTO_DESCRIP].&amp;[" &amp; $C$6 &amp; "]",
"[Base_Tarjetas].[SITUACION]","[Base_Tarjetas].[SITUACION].&amp;[" &amp; $C14 &amp; "]",
"[Base_Tarjetas].[TIPO]","[Base_Tarjetas].[TIPO].&amp;[" &amp; $C$1 &amp; "]")/1000,
0)</f>
        <v>0</v>
      </c>
      <c r="K14" s="8">
        <f>IFERROR(
GETPIVOTDATA("[Base_Tarjetas].[Importe]",TDinamica_R!$A$3,
"[Base_Tarjetas].[PERIODO]","[Base_Tarjetas].[PERIODO].&amp;[" &amp; TEXT(K$6,"yyyymm") &amp; "]",
"[Base_Tarjetas].[Metrica]","[Base_Tarjetas].[Metrica].&amp;[" &amp; $A14 &amp; "]",
"[Base_Tarjetas].[SEGMENTO_DESCRIP]","[Base_Tarjetas].[SEGMENTO_DESCRIP].&amp;[" &amp; $C$6 &amp; "]",
"[Base_Tarjetas].[SITUACION]","[Base_Tarjetas].[SITUACION].&amp;[" &amp; $C14 &amp; "]",
"[Base_Tarjetas].[TIPO]","[Base_Tarjetas].[TIPO].&amp;[" &amp; $C$1 &amp; "]")/1000,
0)</f>
        <v>0</v>
      </c>
      <c r="L14" s="8">
        <f>IFERROR(
GETPIVOTDATA("[Base_Tarjetas].[Importe]",TDinamica_R!$A$3,
"[Base_Tarjetas].[PERIODO]","[Base_Tarjetas].[PERIODO].&amp;[" &amp; TEXT(L$6,"yyyymm") &amp; "]",
"[Base_Tarjetas].[Metrica]","[Base_Tarjetas].[Metrica].&amp;[" &amp; $A14 &amp; "]",
"[Base_Tarjetas].[SEGMENTO_DESCRIP]","[Base_Tarjetas].[SEGMENTO_DESCRIP].&amp;[" &amp; $C$6 &amp; "]",
"[Base_Tarjetas].[SITUACION]","[Base_Tarjetas].[SITUACION].&amp;[" &amp; $C14 &amp; "]",
"[Base_Tarjetas].[TIPO]","[Base_Tarjetas].[TIPO].&amp;[" &amp; $C$1 &amp; "]")/1000,
0)</f>
        <v>0</v>
      </c>
      <c r="M14" s="8">
        <f>IFERROR(
GETPIVOTDATA("[Base_Tarjetas].[Importe]",TDinamica_R!$A$3,
"[Base_Tarjetas].[PERIODO]","[Base_Tarjetas].[PERIODO].&amp;[" &amp; TEXT(M$6,"yyyymm") &amp; "]",
"[Base_Tarjetas].[Metrica]","[Base_Tarjetas].[Metrica].&amp;[" &amp; $A14 &amp; "]",
"[Base_Tarjetas].[SEGMENTO_DESCRIP]","[Base_Tarjetas].[SEGMENTO_DESCRIP].&amp;[" &amp; $C$6 &amp; "]",
"[Base_Tarjetas].[SITUACION]","[Base_Tarjetas].[SITUACION].&amp;[" &amp; $C14 &amp; "]",
"[Base_Tarjetas].[TIPO]","[Base_Tarjetas].[TIPO].&amp;[" &amp; $C$1 &amp; "]")/1000,
0)</f>
        <v>0</v>
      </c>
      <c r="N14" s="8">
        <f>IFERROR(
GETPIVOTDATA("[Base_Tarjetas].[Importe]",TDinamica_R!$A$3,
"[Base_Tarjetas].[PERIODO]","[Base_Tarjetas].[PERIODO].&amp;[" &amp; TEXT(N$6,"yyyymm") &amp; "]",
"[Base_Tarjetas].[Metrica]","[Base_Tarjetas].[Metrica].&amp;[" &amp; $A14 &amp; "]",
"[Base_Tarjetas].[SEGMENTO_DESCRIP]","[Base_Tarjetas].[SEGMENTO_DESCRIP].&amp;[" &amp; $C$6 &amp; "]",
"[Base_Tarjetas].[SITUACION]","[Base_Tarjetas].[SITUACION].&amp;[" &amp; $C14 &amp; "]",
"[Base_Tarjetas].[TIPO]","[Base_Tarjetas].[TIPO].&amp;[" &amp; $C$1 &amp; "]")/1000,
0)</f>
        <v>0</v>
      </c>
      <c r="O14" s="8">
        <f>IFERROR(
GETPIVOTDATA("[Base_Tarjetas].[Importe]",TDinamica_R!$A$3,
"[Base_Tarjetas].[PERIODO]","[Base_Tarjetas].[PERIODO].&amp;[" &amp; TEXT(O$6,"yyyymm") &amp; "]",
"[Base_Tarjetas].[Metrica]","[Base_Tarjetas].[Metrica].&amp;[" &amp; $A14 &amp; "]",
"[Base_Tarjetas].[SEGMENTO_DESCRIP]","[Base_Tarjetas].[SEGMENTO_DESCRIP].&amp;[" &amp; $C$6 &amp; "]",
"[Base_Tarjetas].[SITUACION]","[Base_Tarjetas].[SITUACION].&amp;[" &amp; $C14 &amp; "]",
"[Base_Tarjetas].[TIPO]","[Base_Tarjetas].[TIPO].&amp;[" &amp; $C$1 &amp; "]")/1000,
0)</f>
        <v>0</v>
      </c>
      <c r="P14" s="8">
        <f>IFERROR(
GETPIVOTDATA("[Base_Tarjetas].[Importe]",TDinamica_R!$A$3,
"[Base_Tarjetas].[PERIODO]","[Base_Tarjetas].[PERIODO].&amp;[" &amp; TEXT(P$6,"yyyymm") &amp; "]",
"[Base_Tarjetas].[Metrica]","[Base_Tarjetas].[Metrica].&amp;[" &amp; $A14 &amp; "]",
"[Base_Tarjetas].[SEGMENTO_DESCRIP]","[Base_Tarjetas].[SEGMENTO_DESCRIP].&amp;[" &amp; $C$6 &amp; "]",
"[Base_Tarjetas].[SITUACION]","[Base_Tarjetas].[SITUACION].&amp;[" &amp; $C14 &amp; "]",
"[Base_Tarjetas].[TIPO]","[Base_Tarjetas].[TIPO].&amp;[" &amp; $C$1 &amp; "]")/1000,
0)</f>
        <v>0</v>
      </c>
      <c r="Q14" s="8">
        <f>IFERROR(
GETPIVOTDATA("[Base_Tarjetas].[Importe]",TDinamica_R!$A$3,
"[Base_Tarjetas].[PERIODO]","[Base_Tarjetas].[PERIODO].&amp;[" &amp; TEXT(Q$6,"yyyymm") &amp; "]",
"[Base_Tarjetas].[Metrica]","[Base_Tarjetas].[Metrica].&amp;[" &amp; $A14 &amp; "]",
"[Base_Tarjetas].[SEGMENTO_DESCRIP]","[Base_Tarjetas].[SEGMENTO_DESCRIP].&amp;[" &amp; $C$6 &amp; "]",
"[Base_Tarjetas].[SITUACION]","[Base_Tarjetas].[SITUACION].&amp;[" &amp; $C14 &amp; "]",
"[Base_Tarjetas].[TIPO]","[Base_Tarjetas].[TIPO].&amp;[" &amp; $C$1 &amp; "]")/1000,
0)</f>
        <v>0</v>
      </c>
      <c r="R14" s="8">
        <f>IFERROR(
GETPIVOTDATA("[Base_Tarjetas].[Importe]",TDinamica_R!$A$3,
"[Base_Tarjetas].[PERIODO]","[Base_Tarjetas].[PERIODO].&amp;[" &amp; TEXT(R$6,"yyyymm") &amp; "]",
"[Base_Tarjetas].[Metrica]","[Base_Tarjetas].[Metrica].&amp;[" &amp; $A14 &amp; "]",
"[Base_Tarjetas].[SEGMENTO_DESCRIP]","[Base_Tarjetas].[SEGMENTO_DESCRIP].&amp;[" &amp; $C$6 &amp; "]",
"[Base_Tarjetas].[SITUACION]","[Base_Tarjetas].[SITUACION].&amp;[" &amp; $C14 &amp; "]",
"[Base_Tarjetas].[TIPO]","[Base_Tarjetas].[TIPO].&amp;[" &amp; $C$1 &amp; "]")/1000,
0)</f>
        <v>0</v>
      </c>
      <c r="S14" s="8">
        <f>IFERROR(
GETPIVOTDATA("[Base_Tarjetas].[Importe]",TDinamica_R!$A$3,
"[Base_Tarjetas].[PERIODO]","[Base_Tarjetas].[PERIODO].&amp;[" &amp; TEXT(S$6,"yyyymm") &amp; "]",
"[Base_Tarjetas].[Metrica]","[Base_Tarjetas].[Metrica].&amp;[" &amp; $A14 &amp; "]",
"[Base_Tarjetas].[SEGMENTO_DESCRIP]","[Base_Tarjetas].[SEGMENTO_DESCRIP].&amp;[" &amp; $C$6 &amp; "]",
"[Base_Tarjetas].[SITUACION]","[Base_Tarjetas].[SITUACION].&amp;[" &amp; $C14 &amp; "]",
"[Base_Tarjetas].[TIPO]","[Base_Tarjetas].[TIPO].&amp;[" &amp; $C$1 &amp; "]")/1000,
0)</f>
        <v>0</v>
      </c>
      <c r="T14" s="8">
        <f>IFERROR(
GETPIVOTDATA("[Base_Tarjetas].[Importe]",TDinamica_R!$A$3,
"[Base_Tarjetas].[PERIODO]","[Base_Tarjetas].[PERIODO].&amp;[" &amp; TEXT(T$6,"yyyymm") &amp; "]",
"[Base_Tarjetas].[Metrica]","[Base_Tarjetas].[Metrica].&amp;[" &amp; $A14 &amp; "]",
"[Base_Tarjetas].[SEGMENTO_DESCRIP]","[Base_Tarjetas].[SEGMENTO_DESCRIP].&amp;[" &amp; $C$6 &amp; "]",
"[Base_Tarjetas].[SITUACION]","[Base_Tarjetas].[SITUACION].&amp;[" &amp; $C14 &amp; "]",
"[Base_Tarjetas].[TIPO]","[Base_Tarjetas].[TIPO].&amp;[" &amp; $C$1 &amp; "]")/1000,
0)</f>
        <v>0</v>
      </c>
      <c r="U14" s="8">
        <f>IFERROR(
GETPIVOTDATA("[Base_Tarjetas].[Importe]",TDinamica_R!$A$3,
"[Base_Tarjetas].[PERIODO]","[Base_Tarjetas].[PERIODO].&amp;[" &amp; TEXT(U$6,"yyyymm") &amp; "]",
"[Base_Tarjetas].[Metrica]","[Base_Tarjetas].[Metrica].&amp;[" &amp; $A14 &amp; "]",
"[Base_Tarjetas].[SEGMENTO_DESCRIP]","[Base_Tarjetas].[SEGMENTO_DESCRIP].&amp;[" &amp; $C$6 &amp; "]",
"[Base_Tarjetas].[SITUACION]","[Base_Tarjetas].[SITUACION].&amp;[" &amp; $C14 &amp; "]",
"[Base_Tarjetas].[TIPO]","[Base_Tarjetas].[TIPO].&amp;[" &amp; $C$1 &amp; "]")/1000,
0)</f>
        <v>0</v>
      </c>
      <c r="V14" s="8">
        <f>IFERROR(
GETPIVOTDATA("[Base_Tarjetas].[Importe]",TDinamica_R!$A$3,
"[Base_Tarjetas].[PERIODO]","[Base_Tarjetas].[PERIODO].&amp;[" &amp; TEXT(V$6,"yyyymm") &amp; "]",
"[Base_Tarjetas].[Metrica]","[Base_Tarjetas].[Metrica].&amp;[" &amp; $A14 &amp; "]",
"[Base_Tarjetas].[SEGMENTO_DESCRIP]","[Base_Tarjetas].[SEGMENTO_DESCRIP].&amp;[" &amp; $C$6 &amp; "]",
"[Base_Tarjetas].[SITUACION]","[Base_Tarjetas].[SITUACION].&amp;[" &amp; $C14 &amp; "]",
"[Base_Tarjetas].[TIPO]","[Base_Tarjetas].[TIPO].&amp;[" &amp; $C$1 &amp; "]")/1000,
0)</f>
        <v>0</v>
      </c>
      <c r="W14" s="8">
        <f>IFERROR(
GETPIVOTDATA("[Base_Tarjetas].[Importe]",TDinamica_R!$A$3,
"[Base_Tarjetas].[PERIODO]","[Base_Tarjetas].[PERIODO].&amp;[" &amp; TEXT(W$6,"yyyymm") &amp; "]",
"[Base_Tarjetas].[Metrica]","[Base_Tarjetas].[Metrica].&amp;[" &amp; $A14 &amp; "]",
"[Base_Tarjetas].[SEGMENTO_DESCRIP]","[Base_Tarjetas].[SEGMENTO_DESCRIP].&amp;[" &amp; $C$6 &amp; "]",
"[Base_Tarjetas].[SITUACION]","[Base_Tarjetas].[SITUACION].&amp;[" &amp; $C14 &amp; "]",
"[Base_Tarjetas].[TIPO]","[Base_Tarjetas].[TIPO].&amp;[" &amp; $C$1 &amp; "]")/1000,
0)</f>
        <v>0</v>
      </c>
      <c r="X14" s="8">
        <f>IFERROR(
GETPIVOTDATA("[Base_Tarjetas].[Importe]",TDinamica_R!$A$3,
"[Base_Tarjetas].[PERIODO]","[Base_Tarjetas].[PERIODO].&amp;[" &amp; TEXT(X$6,"yyyymm") &amp; "]",
"[Base_Tarjetas].[Metrica]","[Base_Tarjetas].[Metrica].&amp;[" &amp; $A14 &amp; "]",
"[Base_Tarjetas].[SEGMENTO_DESCRIP]","[Base_Tarjetas].[SEGMENTO_DESCRIP].&amp;[" &amp; $C$6 &amp; "]",
"[Base_Tarjetas].[SITUACION]","[Base_Tarjetas].[SITUACION].&amp;[" &amp; $C14 &amp; "]",
"[Base_Tarjetas].[TIPO]","[Base_Tarjetas].[TIPO].&amp;[" &amp; $C$1 &amp; "]")/1000,
0)</f>
        <v>0</v>
      </c>
      <c r="Y14" s="8">
        <f>IFERROR(
GETPIVOTDATA("[Base_Tarjetas].[Importe]",TDinamica_R!$A$3,
"[Base_Tarjetas].[PERIODO]","[Base_Tarjetas].[PERIODO].&amp;[" &amp; TEXT(Y$6,"yyyymm") &amp; "]",
"[Base_Tarjetas].[Metrica]","[Base_Tarjetas].[Metrica].&amp;[" &amp; $A14 &amp; "]",
"[Base_Tarjetas].[SEGMENTO_DESCRIP]","[Base_Tarjetas].[SEGMENTO_DESCRIP].&amp;[" &amp; $C$6 &amp; "]",
"[Base_Tarjetas].[SITUACION]","[Base_Tarjetas].[SITUACION].&amp;[" &amp; $C14 &amp; "]",
"[Base_Tarjetas].[TIPO]","[Base_Tarjetas].[TIPO].&amp;[" &amp; $C$1 &amp; "]")/1000,
0)</f>
        <v>0</v>
      </c>
      <c r="Z14" s="8">
        <f>IFERROR(
GETPIVOTDATA("[Base_Tarjetas].[Importe]",TDinamica_R!$A$3,
"[Base_Tarjetas].[PERIODO]","[Base_Tarjetas].[PERIODO].&amp;[" &amp; TEXT(Z$6,"yyyymm") &amp; "]",
"[Base_Tarjetas].[Metrica]","[Base_Tarjetas].[Metrica].&amp;[" &amp; $A14 &amp; "]",
"[Base_Tarjetas].[SEGMENTO_DESCRIP]","[Base_Tarjetas].[SEGMENTO_DESCRIP].&amp;[" &amp; $C$6 &amp; "]",
"[Base_Tarjetas].[SITUACION]","[Base_Tarjetas].[SITUACION].&amp;[" &amp; $C14 &amp; "]",
"[Base_Tarjetas].[TIPO]","[Base_Tarjetas].[TIPO].&amp;[" &amp; $C$1 &amp; "]")/1000,
0)</f>
        <v>0</v>
      </c>
      <c r="AA14" s="8">
        <f>IFERROR(
GETPIVOTDATA("[Base_Tarjetas].[Importe]",TDinamica_R!$A$3,
"[Base_Tarjetas].[PERIODO]","[Base_Tarjetas].[PERIODO].&amp;[" &amp; TEXT(AA$6,"yyyymm") &amp; "]",
"[Base_Tarjetas].[Metrica]","[Base_Tarjetas].[Metrica].&amp;[" &amp; $A14 &amp; "]",
"[Base_Tarjetas].[SEGMENTO_DESCRIP]","[Base_Tarjetas].[SEGMENTO_DESCRIP].&amp;[" &amp; $C$6 &amp; "]",
"[Base_Tarjetas].[SITUACION]","[Base_Tarjetas].[SITUACION].&amp;[" &amp; $C14 &amp; "]",
"[Base_Tarjetas].[TIPO]","[Base_Tarjetas].[TIPO].&amp;[" &amp; $C$1 &amp; "]")/1000,
0)</f>
        <v>0</v>
      </c>
      <c r="AB14" s="8">
        <f>IFERROR(
GETPIVOTDATA("[Base_Tarjetas].[Importe]",TDinamica_R!$A$3,
"[Base_Tarjetas].[PERIODO]","[Base_Tarjetas].[PERIODO].&amp;[" &amp; TEXT(AB$6,"yyyymm") &amp; "]",
"[Base_Tarjetas].[Metrica]","[Base_Tarjetas].[Metrica].&amp;[" &amp; $A14 &amp; "]",
"[Base_Tarjetas].[SEGMENTO_DESCRIP]","[Base_Tarjetas].[SEGMENTO_DESCRIP].&amp;[" &amp; $C$6 &amp; "]",
"[Base_Tarjetas].[SITUACION]","[Base_Tarjetas].[SITUACION].&amp;[" &amp; $C14 &amp; "]",
"[Base_Tarjetas].[TIPO]","[Base_Tarjetas].[TIPO].&amp;[" &amp; $C$1 &amp; "]")/1000,
0)</f>
        <v>0</v>
      </c>
      <c r="AC14" s="8">
        <f>IFERROR(
GETPIVOTDATA("[Base_Tarjetas].[Importe]",TDinamica_R!$A$3,
"[Base_Tarjetas].[PERIODO]","[Base_Tarjetas].[PERIODO].&amp;[" &amp; TEXT(AC$6,"yyyymm") &amp; "]",
"[Base_Tarjetas].[Metrica]","[Base_Tarjetas].[Metrica].&amp;[" &amp; $A14 &amp; "]",
"[Base_Tarjetas].[SEGMENTO_DESCRIP]","[Base_Tarjetas].[SEGMENTO_DESCRIP].&amp;[" &amp; $C$6 &amp; "]",
"[Base_Tarjetas].[SITUACION]","[Base_Tarjetas].[SITUACION].&amp;[" &amp; $C14 &amp; "]",
"[Base_Tarjetas].[TIPO]","[Base_Tarjetas].[TIPO].&amp;[" &amp; $C$1 &amp; "]")/1000,
0)</f>
        <v>0</v>
      </c>
      <c r="AD14" s="8">
        <f>IFERROR(
GETPIVOTDATA("[Base_Tarjetas].[Importe]",TDinamica_R!$A$3,
"[Base_Tarjetas].[PERIODO]","[Base_Tarjetas].[PERIODO].&amp;[" &amp; TEXT(AD$6,"yyyymm") &amp; "]",
"[Base_Tarjetas].[Metrica]","[Base_Tarjetas].[Metrica].&amp;[" &amp; $A14 &amp; "]",
"[Base_Tarjetas].[SEGMENTO_DESCRIP]","[Base_Tarjetas].[SEGMENTO_DESCRIP].&amp;[" &amp; $C$6 &amp; "]",
"[Base_Tarjetas].[SITUACION]","[Base_Tarjetas].[SITUACION].&amp;[" &amp; $C14 &amp; "]",
"[Base_Tarjetas].[TIPO]","[Base_Tarjetas].[TIPO].&amp;[" &amp; $C$1 &amp; "]")/1000,
0)</f>
        <v>0</v>
      </c>
      <c r="AE14" s="8">
        <f>IFERROR(
GETPIVOTDATA("[Base_Tarjetas].[Importe]",TDinamica_R!$A$3,
"[Base_Tarjetas].[PERIODO]","[Base_Tarjetas].[PERIODO].&amp;[" &amp; TEXT(AE$6,"yyyymm") &amp; "]",
"[Base_Tarjetas].[Metrica]","[Base_Tarjetas].[Metrica].&amp;[" &amp; $A14 &amp; "]",
"[Base_Tarjetas].[SEGMENTO_DESCRIP]","[Base_Tarjetas].[SEGMENTO_DESCRIP].&amp;[" &amp; $C$6 &amp; "]",
"[Base_Tarjetas].[SITUACION]","[Base_Tarjetas].[SITUACION].&amp;[" &amp; $C14 &amp; "]",
"[Base_Tarjetas].[TIPO]","[Base_Tarjetas].[TIPO].&amp;[" &amp; $C$1 &amp; "]")/1000,
0)</f>
        <v>0</v>
      </c>
      <c r="AF14" s="8">
        <f>IFERROR(
GETPIVOTDATA("[Base_Tarjetas].[Importe]",TDinamica_R!$A$3,
"[Base_Tarjetas].[PERIODO]","[Base_Tarjetas].[PERIODO].&amp;[" &amp; TEXT(AF$6,"yyyymm") &amp; "]",
"[Base_Tarjetas].[Metrica]","[Base_Tarjetas].[Metrica].&amp;[" &amp; $A14 &amp; "]",
"[Base_Tarjetas].[SEGMENTO_DESCRIP]","[Base_Tarjetas].[SEGMENTO_DESCRIP].&amp;[" &amp; $C$6 &amp; "]",
"[Base_Tarjetas].[SITUACION]","[Base_Tarjetas].[SITUACION].&amp;[" &amp; $C14 &amp; "]",
"[Base_Tarjetas].[TIPO]","[Base_Tarjetas].[TIPO].&amp;[" &amp; $C$1 &amp; "]")/1000,
0)</f>
        <v>0</v>
      </c>
      <c r="AG14" s="8">
        <f>IFERROR(
GETPIVOTDATA("[Base_Tarjetas].[Importe]",TDinamica_R!$A$3,
"[Base_Tarjetas].[PERIODO]","[Base_Tarjetas].[PERIODO].&amp;[" &amp; TEXT(AG$6,"yyyymm") &amp; "]",
"[Base_Tarjetas].[Metrica]","[Base_Tarjetas].[Metrica].&amp;[" &amp; $A14 &amp; "]",
"[Base_Tarjetas].[SEGMENTO_DESCRIP]","[Base_Tarjetas].[SEGMENTO_DESCRIP].&amp;[" &amp; $C$6 &amp; "]",
"[Base_Tarjetas].[SITUACION]","[Base_Tarjetas].[SITUACION].&amp;[" &amp; $C14 &amp; "]",
"[Base_Tarjetas].[TIPO]","[Base_Tarjetas].[TIPO].&amp;[" &amp; $C$1 &amp; "]")/1000,
0)</f>
        <v>0</v>
      </c>
      <c r="AH14" s="8">
        <f>IFERROR(
GETPIVOTDATA("[Base_Tarjetas].[Importe]",TDinamica_R!$A$3,
"[Base_Tarjetas].[PERIODO]","[Base_Tarjetas].[PERIODO].&amp;[" &amp; TEXT(AH$6,"yyyymm") &amp; "]",
"[Base_Tarjetas].[Metrica]","[Base_Tarjetas].[Metrica].&amp;[" &amp; $A14 &amp; "]",
"[Base_Tarjetas].[SEGMENTO_DESCRIP]","[Base_Tarjetas].[SEGMENTO_DESCRIP].&amp;[" &amp; $C$6 &amp; "]",
"[Base_Tarjetas].[SITUACION]","[Base_Tarjetas].[SITUACION].&amp;[" &amp; $C14 &amp; "]",
"[Base_Tarjetas].[TIPO]","[Base_Tarjetas].[TIPO].&amp;[" &amp; $C$1 &amp; "]")/1000,
0)</f>
        <v>0</v>
      </c>
      <c r="AI14" s="8">
        <f>IFERROR(
GETPIVOTDATA("[Base_Tarjetas].[Importe]",TDinamica_R!$A$3,
"[Base_Tarjetas].[PERIODO]","[Base_Tarjetas].[PERIODO].&amp;[" &amp; TEXT(AI$6,"yyyymm") &amp; "]",
"[Base_Tarjetas].[Metrica]","[Base_Tarjetas].[Metrica].&amp;[" &amp; $A14 &amp; "]",
"[Base_Tarjetas].[SEGMENTO_DESCRIP]","[Base_Tarjetas].[SEGMENTO_DESCRIP].&amp;[" &amp; $C$6 &amp; "]",
"[Base_Tarjetas].[SITUACION]","[Base_Tarjetas].[SITUACION].&amp;[" &amp; $C14 &amp; "]",
"[Base_Tarjetas].[TIPO]","[Base_Tarjetas].[TIPO].&amp;[" &amp; $C$1 &amp; "]")/1000,
0)</f>
        <v>0</v>
      </c>
      <c r="AJ14" s="8">
        <f>IFERROR(
GETPIVOTDATA("[Base_Tarjetas].[Importe]",TDinamica_R!$A$3,
"[Base_Tarjetas].[PERIODO]","[Base_Tarjetas].[PERIODO].&amp;[" &amp; TEXT(AJ$6,"yyyymm") &amp; "]",
"[Base_Tarjetas].[Metrica]","[Base_Tarjetas].[Metrica].&amp;[" &amp; $A14 &amp; "]",
"[Base_Tarjetas].[SEGMENTO_DESCRIP]","[Base_Tarjetas].[SEGMENTO_DESCRIP].&amp;[" &amp; $C$6 &amp; "]",
"[Base_Tarjetas].[SITUACION]","[Base_Tarjetas].[SITUACION].&amp;[" &amp; $C14 &amp; "]",
"[Base_Tarjetas].[TIPO]","[Base_Tarjetas].[TIPO].&amp;[" &amp; $C$1 &amp; "]")/1000,
0)</f>
        <v>0</v>
      </c>
      <c r="AK14" s="8">
        <f>IFERROR(
GETPIVOTDATA("[Base_Tarjetas].[Importe]",TDinamica_R!$A$3,
"[Base_Tarjetas].[PERIODO]","[Base_Tarjetas].[PERIODO].&amp;[" &amp; TEXT(AK$6,"yyyymm") &amp; "]",
"[Base_Tarjetas].[Metrica]","[Base_Tarjetas].[Metrica].&amp;[" &amp; $A14 &amp; "]",
"[Base_Tarjetas].[SEGMENTO_DESCRIP]","[Base_Tarjetas].[SEGMENTO_DESCRIP].&amp;[" &amp; $C$6 &amp; "]",
"[Base_Tarjetas].[SITUACION]","[Base_Tarjetas].[SITUACION].&amp;[" &amp; $C14 &amp; "]",
"[Base_Tarjetas].[TIPO]","[Base_Tarjetas].[TIPO].&amp;[" &amp; $C$1 &amp; "]")/1000,
0)</f>
        <v>0</v>
      </c>
      <c r="AL14" s="8">
        <f>IFERROR(
GETPIVOTDATA("[Base_Tarjetas].[Importe]",TDinamica_R!$A$3,
"[Base_Tarjetas].[PERIODO]","[Base_Tarjetas].[PERIODO].&amp;[" &amp; TEXT(AL$6,"yyyymm") &amp; "]",
"[Base_Tarjetas].[Metrica]","[Base_Tarjetas].[Metrica].&amp;[" &amp; $A14 &amp; "]",
"[Base_Tarjetas].[SEGMENTO_DESCRIP]","[Base_Tarjetas].[SEGMENTO_DESCRIP].&amp;[" &amp; $C$6 &amp; "]",
"[Base_Tarjetas].[SITUACION]","[Base_Tarjetas].[SITUACION].&amp;[" &amp; $C14 &amp; "]",
"[Base_Tarjetas].[TIPO]","[Base_Tarjetas].[TIPO].&amp;[" &amp; $C$1 &amp; "]")/1000,
0)</f>
        <v>0</v>
      </c>
      <c r="AM14" s="8">
        <f>IFERROR(
GETPIVOTDATA("[Base_Tarjetas].[Importe]",TDinamica_R!$A$3,
"[Base_Tarjetas].[PERIODO]","[Base_Tarjetas].[PERIODO].&amp;[" &amp; TEXT(AM$6,"yyyymm") &amp; "]",
"[Base_Tarjetas].[Metrica]","[Base_Tarjetas].[Metrica].&amp;[" &amp; $A14 &amp; "]",
"[Base_Tarjetas].[SEGMENTO_DESCRIP]","[Base_Tarjetas].[SEGMENTO_DESCRIP].&amp;[" &amp; $C$6 &amp; "]",
"[Base_Tarjetas].[SITUACION]","[Base_Tarjetas].[SITUACION].&amp;[" &amp; $C14 &amp; "]",
"[Base_Tarjetas].[TIPO]","[Base_Tarjetas].[TIPO].&amp;[" &amp; $C$1 &amp; "]")/1000,
0)</f>
        <v>0</v>
      </c>
      <c r="AN14" s="8">
        <f>IFERROR(
GETPIVOTDATA("[Base_Tarjetas].[Importe]",TDinamica_R!$A$3,
"[Base_Tarjetas].[PERIODO]","[Base_Tarjetas].[PERIODO].&amp;[" &amp; TEXT(AN$6,"yyyymm") &amp; "]",
"[Base_Tarjetas].[Metrica]","[Base_Tarjetas].[Metrica].&amp;[" &amp; $A14 &amp; "]",
"[Base_Tarjetas].[SEGMENTO_DESCRIP]","[Base_Tarjetas].[SEGMENTO_DESCRIP].&amp;[" &amp; $C$6 &amp; "]",
"[Base_Tarjetas].[SITUACION]","[Base_Tarjetas].[SITUACION].&amp;[" &amp; $C14 &amp; "]",
"[Base_Tarjetas].[TIPO]","[Base_Tarjetas].[TIPO].&amp;[" &amp; $C$1 &amp; "]")/1000,
0)</f>
        <v>0</v>
      </c>
      <c r="AO14" s="8">
        <f>IFERROR(
GETPIVOTDATA("[Base_Tarjetas].[Importe]",TDinamica_R!$A$3,
"[Base_Tarjetas].[PERIODO]","[Base_Tarjetas].[PERIODO].&amp;[" &amp; TEXT(AO$6,"yyyymm") &amp; "]",
"[Base_Tarjetas].[Metrica]","[Base_Tarjetas].[Metrica].&amp;[" &amp; $A14 &amp; "]",
"[Base_Tarjetas].[SEGMENTO_DESCRIP]","[Base_Tarjetas].[SEGMENTO_DESCRIP].&amp;[" &amp; $C$6 &amp; "]",
"[Base_Tarjetas].[SITUACION]","[Base_Tarjetas].[SITUACION].&amp;[" &amp; $C14 &amp; "]",
"[Base_Tarjetas].[TIPO]","[Base_Tarjetas].[TIPO].&amp;[" &amp; $C$1 &amp; "]")/1000,
0)</f>
        <v>0</v>
      </c>
      <c r="AP14" s="8">
        <f>IFERROR(
GETPIVOTDATA("[Base_Tarjetas].[Importe]",TDinamica_R!$A$3,
"[Base_Tarjetas].[PERIODO]","[Base_Tarjetas].[PERIODO].&amp;[" &amp; TEXT(AP$6,"yyyymm") &amp; "]",
"[Base_Tarjetas].[Metrica]","[Base_Tarjetas].[Metrica].&amp;[" &amp; $A14 &amp; "]",
"[Base_Tarjetas].[SEGMENTO_DESCRIP]","[Base_Tarjetas].[SEGMENTO_DESCRIP].&amp;[" &amp; $C$6 &amp; "]",
"[Base_Tarjetas].[SITUACION]","[Base_Tarjetas].[SITUACION].&amp;[" &amp; $C14 &amp; "]",
"[Base_Tarjetas].[TIPO]","[Base_Tarjetas].[TIPO].&amp;[" &amp; $C$1 &amp; "]")/1000,
0)</f>
        <v>0</v>
      </c>
      <c r="AQ14" s="8">
        <f>IFERROR(
GETPIVOTDATA("[Base_Tarjetas].[Importe]",TDinamica_R!$A$3,
"[Base_Tarjetas].[PERIODO]","[Base_Tarjetas].[PERIODO].&amp;[" &amp; TEXT(AQ$6,"yyyymm") &amp; "]",
"[Base_Tarjetas].[Metrica]","[Base_Tarjetas].[Metrica].&amp;[" &amp; $A14 &amp; "]",
"[Base_Tarjetas].[SEGMENTO_DESCRIP]","[Base_Tarjetas].[SEGMENTO_DESCRIP].&amp;[" &amp; $C$6 &amp; "]",
"[Base_Tarjetas].[SITUACION]","[Base_Tarjetas].[SITUACION].&amp;[" &amp; $C14 &amp; "]",
"[Base_Tarjetas].[TIPO]","[Base_Tarjetas].[TIPO].&amp;[" &amp; $C$1 &amp; "]")/1000,
0)</f>
        <v>0</v>
      </c>
      <c r="AR14" s="8">
        <f>IFERROR(
GETPIVOTDATA("[Base_Tarjetas].[Importe]",TDinamica_R!$A$3,
"[Base_Tarjetas].[PERIODO]","[Base_Tarjetas].[PERIODO].&amp;[" &amp; TEXT(AR$6,"yyyymm") &amp; "]",
"[Base_Tarjetas].[Metrica]","[Base_Tarjetas].[Metrica].&amp;[" &amp; $A14 &amp; "]",
"[Base_Tarjetas].[SEGMENTO_DESCRIP]","[Base_Tarjetas].[SEGMENTO_DESCRIP].&amp;[" &amp; $C$6 &amp; "]",
"[Base_Tarjetas].[SITUACION]","[Base_Tarjetas].[SITUACION].&amp;[" &amp; $C14 &amp; "]",
"[Base_Tarjetas].[TIPO]","[Base_Tarjetas].[TIPO].&amp;[" &amp; $C$1 &amp; "]")/1000,
0)</f>
        <v>0</v>
      </c>
      <c r="AS14" s="8">
        <f>IFERROR(
GETPIVOTDATA("[Base_Tarjetas].[Importe]",TDinamica_R!$A$3,
"[Base_Tarjetas].[PERIODO]","[Base_Tarjetas].[PERIODO].&amp;[" &amp; TEXT(AS$6,"yyyymm") &amp; "]",
"[Base_Tarjetas].[Metrica]","[Base_Tarjetas].[Metrica].&amp;[" &amp; $A14 &amp; "]",
"[Base_Tarjetas].[SEGMENTO_DESCRIP]","[Base_Tarjetas].[SEGMENTO_DESCRIP].&amp;[" &amp; $C$6 &amp; "]",
"[Base_Tarjetas].[SITUACION]","[Base_Tarjetas].[SITUACION].&amp;[" &amp; $C14 &amp; "]",
"[Base_Tarjetas].[TIPO]","[Base_Tarjetas].[TIPO].&amp;[" &amp; $C$1 &amp; "]")/1000,
0)</f>
        <v>0</v>
      </c>
      <c r="AT14" s="8">
        <f>IFERROR(
GETPIVOTDATA("[Base_Tarjetas].[Importe]",TDinamica_R!$A$3,
"[Base_Tarjetas].[PERIODO]","[Base_Tarjetas].[PERIODO].&amp;[" &amp; TEXT(AT$6,"yyyymm") &amp; "]",
"[Base_Tarjetas].[Metrica]","[Base_Tarjetas].[Metrica].&amp;[" &amp; $A14 &amp; "]",
"[Base_Tarjetas].[SEGMENTO_DESCRIP]","[Base_Tarjetas].[SEGMENTO_DESCRIP].&amp;[" &amp; $C$6 &amp; "]",
"[Base_Tarjetas].[SITUACION]","[Base_Tarjetas].[SITUACION].&amp;[" &amp; $C14 &amp; "]",
"[Base_Tarjetas].[TIPO]","[Base_Tarjetas].[TIPO].&amp;[" &amp; $C$1 &amp; "]")/1000,
0)</f>
        <v>0</v>
      </c>
      <c r="AU14" s="8">
        <f>IFERROR(
GETPIVOTDATA("[Base_Tarjetas].[Importe]",TDinamica_R!$A$3,
"[Base_Tarjetas].[PERIODO]","[Base_Tarjetas].[PERIODO].&amp;[" &amp; TEXT(AU$6,"yyyymm") &amp; "]",
"[Base_Tarjetas].[Metrica]","[Base_Tarjetas].[Metrica].&amp;[" &amp; $A14 &amp; "]",
"[Base_Tarjetas].[SEGMENTO_DESCRIP]","[Base_Tarjetas].[SEGMENTO_DESCRIP].&amp;[" &amp; $C$6 &amp; "]",
"[Base_Tarjetas].[SITUACION]","[Base_Tarjetas].[SITUACION].&amp;[" &amp; $C14 &amp; "]",
"[Base_Tarjetas].[TIPO]","[Base_Tarjetas].[TIPO].&amp;[" &amp; $C$1 &amp; "]")/1000,
0)</f>
        <v>0</v>
      </c>
      <c r="AV14" s="8">
        <f>IFERROR(
GETPIVOTDATA("[Base_Tarjetas].[Importe]",TDinamica_R!$A$3,
"[Base_Tarjetas].[PERIODO]","[Base_Tarjetas].[PERIODO].&amp;[" &amp; TEXT(AV$6,"yyyymm") &amp; "]",
"[Base_Tarjetas].[Metrica]","[Base_Tarjetas].[Metrica].&amp;[" &amp; $A14 &amp; "]",
"[Base_Tarjetas].[SEGMENTO_DESCRIP]","[Base_Tarjetas].[SEGMENTO_DESCRIP].&amp;[" &amp; $C$6 &amp; "]",
"[Base_Tarjetas].[SITUACION]","[Base_Tarjetas].[SITUACION].&amp;[" &amp; $C14 &amp; "]",
"[Base_Tarjetas].[TIPO]","[Base_Tarjetas].[TIPO].&amp;[" &amp; $C$1 &amp; "]")/1000,
0)</f>
        <v>0</v>
      </c>
      <c r="AW14" s="8">
        <f>IFERROR(
GETPIVOTDATA("[Base_Tarjetas].[Importe]",TDinamica_R!$A$3,
"[Base_Tarjetas].[PERIODO]","[Base_Tarjetas].[PERIODO].&amp;[" &amp; TEXT(AW$6,"yyyymm") &amp; "]",
"[Base_Tarjetas].[Metrica]","[Base_Tarjetas].[Metrica].&amp;[" &amp; $A14 &amp; "]",
"[Base_Tarjetas].[SEGMENTO_DESCRIP]","[Base_Tarjetas].[SEGMENTO_DESCRIP].&amp;[" &amp; $C$6 &amp; "]",
"[Base_Tarjetas].[SITUACION]","[Base_Tarjetas].[SITUACION].&amp;[" &amp; $C14 &amp; "]",
"[Base_Tarjetas].[TIPO]","[Base_Tarjetas].[TIPO].&amp;[" &amp; $C$1 &amp; "]")/1000,
0)</f>
        <v>0</v>
      </c>
      <c r="AX14" s="8">
        <f>IFERROR(
GETPIVOTDATA("[Base_Tarjetas].[Importe]",TDinamica_R!$A$3,
"[Base_Tarjetas].[PERIODO]","[Base_Tarjetas].[PERIODO].&amp;[" &amp; TEXT(AX$6,"yyyymm") &amp; "]",
"[Base_Tarjetas].[Metrica]","[Base_Tarjetas].[Metrica].&amp;[" &amp; $A14 &amp; "]",
"[Base_Tarjetas].[SEGMENTO_DESCRIP]","[Base_Tarjetas].[SEGMENTO_DESCRIP].&amp;[" &amp; $C$6 &amp; "]",
"[Base_Tarjetas].[SITUACION]","[Base_Tarjetas].[SITUACION].&amp;[" &amp; $C14 &amp; "]",
"[Base_Tarjetas].[TIPO]","[Base_Tarjetas].[TIPO].&amp;[" &amp; $C$1 &amp; "]")/1000,
0)</f>
        <v>0</v>
      </c>
      <c r="AY14" s="8">
        <f>IFERROR(
GETPIVOTDATA("[Base_Tarjetas].[Importe]",TDinamica_R!$A$3,
"[Base_Tarjetas].[PERIODO]","[Base_Tarjetas].[PERIODO].&amp;[" &amp; TEXT(AY$6,"yyyymm") &amp; "]",
"[Base_Tarjetas].[Metrica]","[Base_Tarjetas].[Metrica].&amp;[" &amp; $A14 &amp; "]",
"[Base_Tarjetas].[SEGMENTO_DESCRIP]","[Base_Tarjetas].[SEGMENTO_DESCRIP].&amp;[" &amp; $C$6 &amp; "]",
"[Base_Tarjetas].[SITUACION]","[Base_Tarjetas].[SITUACION].&amp;[" &amp; $C14 &amp; "]",
"[Base_Tarjetas].[TIPO]","[Base_Tarjetas].[TIPO].&amp;[" &amp; $C$1 &amp; "]")/1000,
0)</f>
        <v>0</v>
      </c>
      <c r="AZ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TEXT(AZ$6,"yyyymm") &amp; "]"),
0)</f>
        <v>1711453.8670570597</v>
      </c>
      <c r="BA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TEXT(BA$6,"yyyymm") &amp; "]"),
0)</f>
        <v>1686094.8710909013</v>
      </c>
      <c r="BB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TEXT(BB$6,"yyyymm") &amp; "]"),
0)</f>
        <v>1694260.6670717346</v>
      </c>
      <c r="BC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TEXT(BC$6,"yyyymm") &amp; "]"),
0)</f>
        <v>1733593.1207657238</v>
      </c>
      <c r="BD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TEXT(BD$6,"yyyymm") &amp; "]"),
0)</f>
        <v>1786777.06904501</v>
      </c>
      <c r="BE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TEXT(BE$6,"yyyymm") &amp; "]"),
0)</f>
        <v>1816172.3998348189</v>
      </c>
      <c r="BF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TEXT(BF$6,"yyyymm") &amp; "]"),
0)</f>
        <v>1841067.8700279996</v>
      </c>
      <c r="BG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TEXT(BG$6,"yyyymm") &amp; "]"),
0)</f>
        <v>1866537.7723083457</v>
      </c>
      <c r="BH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TEXT(BH$6,"yyyymm") &amp; "]"),
0)</f>
        <v>1872639.9004154624</v>
      </c>
      <c r="BI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TEXT(BI$6,"yyyymm") &amp; "]"),
0)</f>
        <v>1870049.1170495749</v>
      </c>
      <c r="BJ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TEXT(BJ$6,"yyyymm") &amp; "]"),
0)</f>
        <v>1888005.7443650672</v>
      </c>
      <c r="BK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TEXT(BK$6,"yyyymm") &amp; "]"),
0)</f>
        <v>1909856.7190160749</v>
      </c>
      <c r="BO14" s="24">
        <f t="shared" ref="BO14:BT16" si="10">IFERROR(AVERAGEIFS($D14:$BM14,$D$6:$BM$6,"&gt;="&amp;BO$2,$D$6:$BM$6,"&lt;="&amp;BO$6,$D$5:$BM$5,BO$5,$D14:$BM14,"&lt;&gt;0"),0)</f>
        <v>0</v>
      </c>
      <c r="BP14" s="24">
        <f t="shared" si="10"/>
        <v>1697269.8017398985</v>
      </c>
      <c r="BQ14" s="24">
        <f t="shared" si="10"/>
        <v>0</v>
      </c>
      <c r="BR14" s="24">
        <f t="shared" si="10"/>
        <v>0</v>
      </c>
      <c r="BS14" s="24">
        <f t="shared" si="10"/>
        <v>0</v>
      </c>
      <c r="BT14" s="24">
        <f t="shared" si="10"/>
        <v>0</v>
      </c>
      <c r="BW14" s="24">
        <f t="shared" ref="BW14:CB16" si="11">SUMIFS($D14:$BM14,$D$6:$BM$6,"&gt;="&amp;BO$2,$D$6:$BM$6,"&lt;="&amp;BO$6,$D$5:$BM$5,BO$5)</f>
        <v>0</v>
      </c>
      <c r="BX14" s="24">
        <f t="shared" si="11"/>
        <v>5091809.4052196955</v>
      </c>
      <c r="BY14" s="24">
        <f t="shared" si="11"/>
        <v>0</v>
      </c>
      <c r="BZ14" s="24">
        <f t="shared" si="11"/>
        <v>0</v>
      </c>
      <c r="CA14" s="24">
        <f t="shared" si="11"/>
        <v>0</v>
      </c>
      <c r="CB14" s="24">
        <f t="shared" si="11"/>
        <v>0</v>
      </c>
    </row>
    <row r="15" spans="1:81" hidden="1" outlineLevel="1" x14ac:dyDescent="0.25">
      <c r="A15" s="11" t="s">
        <v>16</v>
      </c>
      <c r="C15" s="2" t="s">
        <v>1</v>
      </c>
      <c r="D15" s="8">
        <f>IFERROR(
GETPIVOTDATA("[Base_Tarjetas].[Importe]",TDinamica_R!$A$3,
"[Base_Tarjetas].[PERIODO]","[Base_Tarjetas].[PERIODO].&amp;[" &amp; TEXT(D$6,"yyyymm") &amp; "]",
"[Base_Tarjetas].[Metrica]","[Base_Tarjetas].[Metrica].&amp;[" &amp; $A15 &amp; "]",
"[Base_Tarjetas].[SEGMENTO_DESCRIP]","[Base_Tarjetas].[SEGMENTO_DESCRIP].&amp;[" &amp; $C$6 &amp; "]",
"[Base_Tarjetas].[SITUACION]","[Base_Tarjetas].[SITUACION].&amp;[" &amp; $C15 &amp; "]",
"[Base_Tarjetas].[TIPO]","[Base_Tarjetas].[TIPO].&amp;[" &amp; $C$1 &amp; "]")/1000,
0)</f>
        <v>0</v>
      </c>
      <c r="E15" s="8">
        <f>IFERROR(
GETPIVOTDATA("[Base_Tarjetas].[Importe]",TDinamica_R!$A$3,
"[Base_Tarjetas].[PERIODO]","[Base_Tarjetas].[PERIODO].&amp;[" &amp; TEXT(E$6,"yyyymm") &amp; "]",
"[Base_Tarjetas].[Metrica]","[Base_Tarjetas].[Metrica].&amp;[" &amp; $A15 &amp; "]",
"[Base_Tarjetas].[SEGMENTO_DESCRIP]","[Base_Tarjetas].[SEGMENTO_DESCRIP].&amp;[" &amp; $C$6 &amp; "]",
"[Base_Tarjetas].[SITUACION]","[Base_Tarjetas].[SITUACION].&amp;[" &amp; $C15 &amp; "]",
"[Base_Tarjetas].[TIPO]","[Base_Tarjetas].[TIPO].&amp;[" &amp; $C$1 &amp; "]")/1000,
0)</f>
        <v>0</v>
      </c>
      <c r="F15" s="8">
        <f>IFERROR(
GETPIVOTDATA("[Base_Tarjetas].[Importe]",TDinamica_R!$A$3,
"[Base_Tarjetas].[PERIODO]","[Base_Tarjetas].[PERIODO].&amp;[" &amp; TEXT(F$6,"yyyymm") &amp; "]",
"[Base_Tarjetas].[Metrica]","[Base_Tarjetas].[Metrica].&amp;[" &amp; $A15 &amp; "]",
"[Base_Tarjetas].[SEGMENTO_DESCRIP]","[Base_Tarjetas].[SEGMENTO_DESCRIP].&amp;[" &amp; $C$6 &amp; "]",
"[Base_Tarjetas].[SITUACION]","[Base_Tarjetas].[SITUACION].&amp;[" &amp; $C15 &amp; "]",
"[Base_Tarjetas].[TIPO]","[Base_Tarjetas].[TIPO].&amp;[" &amp; $C$1 &amp; "]")/1000,
0)</f>
        <v>0</v>
      </c>
      <c r="G15" s="8">
        <f>IFERROR(
GETPIVOTDATA("[Base_Tarjetas].[Importe]",TDinamica_R!$A$3,
"[Base_Tarjetas].[PERIODO]","[Base_Tarjetas].[PERIODO].&amp;[" &amp; TEXT(G$6,"yyyymm") &amp; "]",
"[Base_Tarjetas].[Metrica]","[Base_Tarjetas].[Metrica].&amp;[" &amp; $A15 &amp; "]",
"[Base_Tarjetas].[SEGMENTO_DESCRIP]","[Base_Tarjetas].[SEGMENTO_DESCRIP].&amp;[" &amp; $C$6 &amp; "]",
"[Base_Tarjetas].[SITUACION]","[Base_Tarjetas].[SITUACION].&amp;[" &amp; $C15 &amp; "]",
"[Base_Tarjetas].[TIPO]","[Base_Tarjetas].[TIPO].&amp;[" &amp; $C$1 &amp; "]")/1000,
0)</f>
        <v>0</v>
      </c>
      <c r="H15" s="8">
        <f>IFERROR(
GETPIVOTDATA("[Base_Tarjetas].[Importe]",TDinamica_R!$A$3,
"[Base_Tarjetas].[PERIODO]","[Base_Tarjetas].[PERIODO].&amp;[" &amp; TEXT(H$6,"yyyymm") &amp; "]",
"[Base_Tarjetas].[Metrica]","[Base_Tarjetas].[Metrica].&amp;[" &amp; $A15 &amp; "]",
"[Base_Tarjetas].[SEGMENTO_DESCRIP]","[Base_Tarjetas].[SEGMENTO_DESCRIP].&amp;[" &amp; $C$6 &amp; "]",
"[Base_Tarjetas].[SITUACION]","[Base_Tarjetas].[SITUACION].&amp;[" &amp; $C15 &amp; "]",
"[Base_Tarjetas].[TIPO]","[Base_Tarjetas].[TIPO].&amp;[" &amp; $C$1 &amp; "]")/1000,
0)</f>
        <v>0</v>
      </c>
      <c r="I15" s="8">
        <f>IFERROR(
GETPIVOTDATA("[Base_Tarjetas].[Importe]",TDinamica_R!$A$3,
"[Base_Tarjetas].[PERIODO]","[Base_Tarjetas].[PERIODO].&amp;[" &amp; TEXT(I$6,"yyyymm") &amp; "]",
"[Base_Tarjetas].[Metrica]","[Base_Tarjetas].[Metrica].&amp;[" &amp; $A15 &amp; "]",
"[Base_Tarjetas].[SEGMENTO_DESCRIP]","[Base_Tarjetas].[SEGMENTO_DESCRIP].&amp;[" &amp; $C$6 &amp; "]",
"[Base_Tarjetas].[SITUACION]","[Base_Tarjetas].[SITUACION].&amp;[" &amp; $C15 &amp; "]",
"[Base_Tarjetas].[TIPO]","[Base_Tarjetas].[TIPO].&amp;[" &amp; $C$1 &amp; "]")/1000,
0)</f>
        <v>0</v>
      </c>
      <c r="J15" s="8">
        <f>IFERROR(
GETPIVOTDATA("[Base_Tarjetas].[Importe]",TDinamica_R!$A$3,
"[Base_Tarjetas].[PERIODO]","[Base_Tarjetas].[PERIODO].&amp;[" &amp; TEXT(J$6,"yyyymm") &amp; "]",
"[Base_Tarjetas].[Metrica]","[Base_Tarjetas].[Metrica].&amp;[" &amp; $A15 &amp; "]",
"[Base_Tarjetas].[SEGMENTO_DESCRIP]","[Base_Tarjetas].[SEGMENTO_DESCRIP].&amp;[" &amp; $C$6 &amp; "]",
"[Base_Tarjetas].[SITUACION]","[Base_Tarjetas].[SITUACION].&amp;[" &amp; $C15 &amp; "]",
"[Base_Tarjetas].[TIPO]","[Base_Tarjetas].[TIPO].&amp;[" &amp; $C$1 &amp; "]")/1000,
0)</f>
        <v>0</v>
      </c>
      <c r="K15" s="8">
        <f>IFERROR(
GETPIVOTDATA("[Base_Tarjetas].[Importe]",TDinamica_R!$A$3,
"[Base_Tarjetas].[PERIODO]","[Base_Tarjetas].[PERIODO].&amp;[" &amp; TEXT(K$6,"yyyymm") &amp; "]",
"[Base_Tarjetas].[Metrica]","[Base_Tarjetas].[Metrica].&amp;[" &amp; $A15 &amp; "]",
"[Base_Tarjetas].[SEGMENTO_DESCRIP]","[Base_Tarjetas].[SEGMENTO_DESCRIP].&amp;[" &amp; $C$6 &amp; "]",
"[Base_Tarjetas].[SITUACION]","[Base_Tarjetas].[SITUACION].&amp;[" &amp; $C15 &amp; "]",
"[Base_Tarjetas].[TIPO]","[Base_Tarjetas].[TIPO].&amp;[" &amp; $C$1 &amp; "]")/1000,
0)</f>
        <v>0</v>
      </c>
      <c r="L15" s="8">
        <f>IFERROR(
GETPIVOTDATA("[Base_Tarjetas].[Importe]",TDinamica_R!$A$3,
"[Base_Tarjetas].[PERIODO]","[Base_Tarjetas].[PERIODO].&amp;[" &amp; TEXT(L$6,"yyyymm") &amp; "]",
"[Base_Tarjetas].[Metrica]","[Base_Tarjetas].[Metrica].&amp;[" &amp; $A15 &amp; "]",
"[Base_Tarjetas].[SEGMENTO_DESCRIP]","[Base_Tarjetas].[SEGMENTO_DESCRIP].&amp;[" &amp; $C$6 &amp; "]",
"[Base_Tarjetas].[SITUACION]","[Base_Tarjetas].[SITUACION].&amp;[" &amp; $C15 &amp; "]",
"[Base_Tarjetas].[TIPO]","[Base_Tarjetas].[TIPO].&amp;[" &amp; $C$1 &amp; "]")/1000,
0)</f>
        <v>0</v>
      </c>
      <c r="M15" s="8">
        <f>IFERROR(
GETPIVOTDATA("[Base_Tarjetas].[Importe]",TDinamica_R!$A$3,
"[Base_Tarjetas].[PERIODO]","[Base_Tarjetas].[PERIODO].&amp;[" &amp; TEXT(M$6,"yyyymm") &amp; "]",
"[Base_Tarjetas].[Metrica]","[Base_Tarjetas].[Metrica].&amp;[" &amp; $A15 &amp; "]",
"[Base_Tarjetas].[SEGMENTO_DESCRIP]","[Base_Tarjetas].[SEGMENTO_DESCRIP].&amp;[" &amp; $C$6 &amp; "]",
"[Base_Tarjetas].[SITUACION]","[Base_Tarjetas].[SITUACION].&amp;[" &amp; $C15 &amp; "]",
"[Base_Tarjetas].[TIPO]","[Base_Tarjetas].[TIPO].&amp;[" &amp; $C$1 &amp; "]")/1000,
0)</f>
        <v>0</v>
      </c>
      <c r="N15" s="8">
        <f>IFERROR(
GETPIVOTDATA("[Base_Tarjetas].[Importe]",TDinamica_R!$A$3,
"[Base_Tarjetas].[PERIODO]","[Base_Tarjetas].[PERIODO].&amp;[" &amp; TEXT(N$6,"yyyymm") &amp; "]",
"[Base_Tarjetas].[Metrica]","[Base_Tarjetas].[Metrica].&amp;[" &amp; $A15 &amp; "]",
"[Base_Tarjetas].[SEGMENTO_DESCRIP]","[Base_Tarjetas].[SEGMENTO_DESCRIP].&amp;[" &amp; $C$6 &amp; "]",
"[Base_Tarjetas].[SITUACION]","[Base_Tarjetas].[SITUACION].&amp;[" &amp; $C15 &amp; "]",
"[Base_Tarjetas].[TIPO]","[Base_Tarjetas].[TIPO].&amp;[" &amp; $C$1 &amp; "]")/1000,
0)</f>
        <v>0</v>
      </c>
      <c r="O15" s="8">
        <f>IFERROR(
GETPIVOTDATA("[Base_Tarjetas].[Importe]",TDinamica_R!$A$3,
"[Base_Tarjetas].[PERIODO]","[Base_Tarjetas].[PERIODO].&amp;[" &amp; TEXT(O$6,"yyyymm") &amp; "]",
"[Base_Tarjetas].[Metrica]","[Base_Tarjetas].[Metrica].&amp;[" &amp; $A15 &amp; "]",
"[Base_Tarjetas].[SEGMENTO_DESCRIP]","[Base_Tarjetas].[SEGMENTO_DESCRIP].&amp;[" &amp; $C$6 &amp; "]",
"[Base_Tarjetas].[SITUACION]","[Base_Tarjetas].[SITUACION].&amp;[" &amp; $C15 &amp; "]",
"[Base_Tarjetas].[TIPO]","[Base_Tarjetas].[TIPO].&amp;[" &amp; $C$1 &amp; "]")/1000,
0)</f>
        <v>0</v>
      </c>
      <c r="P15" s="8">
        <f>IFERROR(
GETPIVOTDATA("[Base_Tarjetas].[Importe]",TDinamica_R!$A$3,
"[Base_Tarjetas].[PERIODO]","[Base_Tarjetas].[PERIODO].&amp;[" &amp; TEXT(P$6,"yyyymm") &amp; "]",
"[Base_Tarjetas].[Metrica]","[Base_Tarjetas].[Metrica].&amp;[" &amp; $A15 &amp; "]",
"[Base_Tarjetas].[SEGMENTO_DESCRIP]","[Base_Tarjetas].[SEGMENTO_DESCRIP].&amp;[" &amp; $C$6 &amp; "]",
"[Base_Tarjetas].[SITUACION]","[Base_Tarjetas].[SITUACION].&amp;[" &amp; $C15 &amp; "]",
"[Base_Tarjetas].[TIPO]","[Base_Tarjetas].[TIPO].&amp;[" &amp; $C$1 &amp; "]")/1000,
0)</f>
        <v>0</v>
      </c>
      <c r="Q15" s="8">
        <f>IFERROR(
GETPIVOTDATA("[Base_Tarjetas].[Importe]",TDinamica_R!$A$3,
"[Base_Tarjetas].[PERIODO]","[Base_Tarjetas].[PERIODO].&amp;[" &amp; TEXT(Q$6,"yyyymm") &amp; "]",
"[Base_Tarjetas].[Metrica]","[Base_Tarjetas].[Metrica].&amp;[" &amp; $A15 &amp; "]",
"[Base_Tarjetas].[SEGMENTO_DESCRIP]","[Base_Tarjetas].[SEGMENTO_DESCRIP].&amp;[" &amp; $C$6 &amp; "]",
"[Base_Tarjetas].[SITUACION]","[Base_Tarjetas].[SITUACION].&amp;[" &amp; $C15 &amp; "]",
"[Base_Tarjetas].[TIPO]","[Base_Tarjetas].[TIPO].&amp;[" &amp; $C$1 &amp; "]")/1000,
0)</f>
        <v>0</v>
      </c>
      <c r="R15" s="8">
        <f>IFERROR(
GETPIVOTDATA("[Base_Tarjetas].[Importe]",TDinamica_R!$A$3,
"[Base_Tarjetas].[PERIODO]","[Base_Tarjetas].[PERIODO].&amp;[" &amp; TEXT(R$6,"yyyymm") &amp; "]",
"[Base_Tarjetas].[Metrica]","[Base_Tarjetas].[Metrica].&amp;[" &amp; $A15 &amp; "]",
"[Base_Tarjetas].[SEGMENTO_DESCRIP]","[Base_Tarjetas].[SEGMENTO_DESCRIP].&amp;[" &amp; $C$6 &amp; "]",
"[Base_Tarjetas].[SITUACION]","[Base_Tarjetas].[SITUACION].&amp;[" &amp; $C15 &amp; "]",
"[Base_Tarjetas].[TIPO]","[Base_Tarjetas].[TIPO].&amp;[" &amp; $C$1 &amp; "]")/1000,
0)</f>
        <v>0</v>
      </c>
      <c r="S15" s="8">
        <f>IFERROR(
GETPIVOTDATA("[Base_Tarjetas].[Importe]",TDinamica_R!$A$3,
"[Base_Tarjetas].[PERIODO]","[Base_Tarjetas].[PERIODO].&amp;[" &amp; TEXT(S$6,"yyyymm") &amp; "]",
"[Base_Tarjetas].[Metrica]","[Base_Tarjetas].[Metrica].&amp;[" &amp; $A15 &amp; "]",
"[Base_Tarjetas].[SEGMENTO_DESCRIP]","[Base_Tarjetas].[SEGMENTO_DESCRIP].&amp;[" &amp; $C$6 &amp; "]",
"[Base_Tarjetas].[SITUACION]","[Base_Tarjetas].[SITUACION].&amp;[" &amp; $C15 &amp; "]",
"[Base_Tarjetas].[TIPO]","[Base_Tarjetas].[TIPO].&amp;[" &amp; $C$1 &amp; "]")/1000,
0)</f>
        <v>0</v>
      </c>
      <c r="T15" s="8">
        <f>IFERROR(
GETPIVOTDATA("[Base_Tarjetas].[Importe]",TDinamica_R!$A$3,
"[Base_Tarjetas].[PERIODO]","[Base_Tarjetas].[PERIODO].&amp;[" &amp; TEXT(T$6,"yyyymm") &amp; "]",
"[Base_Tarjetas].[Metrica]","[Base_Tarjetas].[Metrica].&amp;[" &amp; $A15 &amp; "]",
"[Base_Tarjetas].[SEGMENTO_DESCRIP]","[Base_Tarjetas].[SEGMENTO_DESCRIP].&amp;[" &amp; $C$6 &amp; "]",
"[Base_Tarjetas].[SITUACION]","[Base_Tarjetas].[SITUACION].&amp;[" &amp; $C15 &amp; "]",
"[Base_Tarjetas].[TIPO]","[Base_Tarjetas].[TIPO].&amp;[" &amp; $C$1 &amp; "]")/1000,
0)</f>
        <v>0</v>
      </c>
      <c r="U15" s="8">
        <f>IFERROR(
GETPIVOTDATA("[Base_Tarjetas].[Importe]",TDinamica_R!$A$3,
"[Base_Tarjetas].[PERIODO]","[Base_Tarjetas].[PERIODO].&amp;[" &amp; TEXT(U$6,"yyyymm") &amp; "]",
"[Base_Tarjetas].[Metrica]","[Base_Tarjetas].[Metrica].&amp;[" &amp; $A15 &amp; "]",
"[Base_Tarjetas].[SEGMENTO_DESCRIP]","[Base_Tarjetas].[SEGMENTO_DESCRIP].&amp;[" &amp; $C$6 &amp; "]",
"[Base_Tarjetas].[SITUACION]","[Base_Tarjetas].[SITUACION].&amp;[" &amp; $C15 &amp; "]",
"[Base_Tarjetas].[TIPO]","[Base_Tarjetas].[TIPO].&amp;[" &amp; $C$1 &amp; "]")/1000,
0)</f>
        <v>0</v>
      </c>
      <c r="V15" s="8">
        <f>IFERROR(
GETPIVOTDATA("[Base_Tarjetas].[Importe]",TDinamica_R!$A$3,
"[Base_Tarjetas].[PERIODO]","[Base_Tarjetas].[PERIODO].&amp;[" &amp; TEXT(V$6,"yyyymm") &amp; "]",
"[Base_Tarjetas].[Metrica]","[Base_Tarjetas].[Metrica].&amp;[" &amp; $A15 &amp; "]",
"[Base_Tarjetas].[SEGMENTO_DESCRIP]","[Base_Tarjetas].[SEGMENTO_DESCRIP].&amp;[" &amp; $C$6 &amp; "]",
"[Base_Tarjetas].[SITUACION]","[Base_Tarjetas].[SITUACION].&amp;[" &amp; $C15 &amp; "]",
"[Base_Tarjetas].[TIPO]","[Base_Tarjetas].[TIPO].&amp;[" &amp; $C$1 &amp; "]")/1000,
0)</f>
        <v>0</v>
      </c>
      <c r="W15" s="8">
        <f>IFERROR(
GETPIVOTDATA("[Base_Tarjetas].[Importe]",TDinamica_R!$A$3,
"[Base_Tarjetas].[PERIODO]","[Base_Tarjetas].[PERIODO].&amp;[" &amp; TEXT(W$6,"yyyymm") &amp; "]",
"[Base_Tarjetas].[Metrica]","[Base_Tarjetas].[Metrica].&amp;[" &amp; $A15 &amp; "]",
"[Base_Tarjetas].[SEGMENTO_DESCRIP]","[Base_Tarjetas].[SEGMENTO_DESCRIP].&amp;[" &amp; $C$6 &amp; "]",
"[Base_Tarjetas].[SITUACION]","[Base_Tarjetas].[SITUACION].&amp;[" &amp; $C15 &amp; "]",
"[Base_Tarjetas].[TIPO]","[Base_Tarjetas].[TIPO].&amp;[" &amp; $C$1 &amp; "]")/1000,
0)</f>
        <v>0</v>
      </c>
      <c r="X15" s="8">
        <f>IFERROR(
GETPIVOTDATA("[Base_Tarjetas].[Importe]",TDinamica_R!$A$3,
"[Base_Tarjetas].[PERIODO]","[Base_Tarjetas].[PERIODO].&amp;[" &amp; TEXT(X$6,"yyyymm") &amp; "]",
"[Base_Tarjetas].[Metrica]","[Base_Tarjetas].[Metrica].&amp;[" &amp; $A15 &amp; "]",
"[Base_Tarjetas].[SEGMENTO_DESCRIP]","[Base_Tarjetas].[SEGMENTO_DESCRIP].&amp;[" &amp; $C$6 &amp; "]",
"[Base_Tarjetas].[SITUACION]","[Base_Tarjetas].[SITUACION].&amp;[" &amp; $C15 &amp; "]",
"[Base_Tarjetas].[TIPO]","[Base_Tarjetas].[TIPO].&amp;[" &amp; $C$1 &amp; "]")/1000,
0)</f>
        <v>0</v>
      </c>
      <c r="Y15" s="8">
        <f>IFERROR(
GETPIVOTDATA("[Base_Tarjetas].[Importe]",TDinamica_R!$A$3,
"[Base_Tarjetas].[PERIODO]","[Base_Tarjetas].[PERIODO].&amp;[" &amp; TEXT(Y$6,"yyyymm") &amp; "]",
"[Base_Tarjetas].[Metrica]","[Base_Tarjetas].[Metrica].&amp;[" &amp; $A15 &amp; "]",
"[Base_Tarjetas].[SEGMENTO_DESCRIP]","[Base_Tarjetas].[SEGMENTO_DESCRIP].&amp;[" &amp; $C$6 &amp; "]",
"[Base_Tarjetas].[SITUACION]","[Base_Tarjetas].[SITUACION].&amp;[" &amp; $C15 &amp; "]",
"[Base_Tarjetas].[TIPO]","[Base_Tarjetas].[TIPO].&amp;[" &amp; $C$1 &amp; "]")/1000,
0)</f>
        <v>0</v>
      </c>
      <c r="Z15" s="8">
        <f>IFERROR(
GETPIVOTDATA("[Base_Tarjetas].[Importe]",TDinamica_R!$A$3,
"[Base_Tarjetas].[PERIODO]","[Base_Tarjetas].[PERIODO].&amp;[" &amp; TEXT(Z$6,"yyyymm") &amp; "]",
"[Base_Tarjetas].[Metrica]","[Base_Tarjetas].[Metrica].&amp;[" &amp; $A15 &amp; "]",
"[Base_Tarjetas].[SEGMENTO_DESCRIP]","[Base_Tarjetas].[SEGMENTO_DESCRIP].&amp;[" &amp; $C$6 &amp; "]",
"[Base_Tarjetas].[SITUACION]","[Base_Tarjetas].[SITUACION].&amp;[" &amp; $C15 &amp; "]",
"[Base_Tarjetas].[TIPO]","[Base_Tarjetas].[TIPO].&amp;[" &amp; $C$1 &amp; "]")/1000,
0)</f>
        <v>0</v>
      </c>
      <c r="AA15" s="8">
        <f>IFERROR(
GETPIVOTDATA("[Base_Tarjetas].[Importe]",TDinamica_R!$A$3,
"[Base_Tarjetas].[PERIODO]","[Base_Tarjetas].[PERIODO].&amp;[" &amp; TEXT(AA$6,"yyyymm") &amp; "]",
"[Base_Tarjetas].[Metrica]","[Base_Tarjetas].[Metrica].&amp;[" &amp; $A15 &amp; "]",
"[Base_Tarjetas].[SEGMENTO_DESCRIP]","[Base_Tarjetas].[SEGMENTO_DESCRIP].&amp;[" &amp; $C$6 &amp; "]",
"[Base_Tarjetas].[SITUACION]","[Base_Tarjetas].[SITUACION].&amp;[" &amp; $C15 &amp; "]",
"[Base_Tarjetas].[TIPO]","[Base_Tarjetas].[TIPO].&amp;[" &amp; $C$1 &amp; "]")/1000,
0)</f>
        <v>0</v>
      </c>
      <c r="AB15" s="8">
        <f>IFERROR(
GETPIVOTDATA("[Base_Tarjetas].[Importe]",TDinamica_R!$A$3,
"[Base_Tarjetas].[PERIODO]","[Base_Tarjetas].[PERIODO].&amp;[" &amp; TEXT(AB$6,"yyyymm") &amp; "]",
"[Base_Tarjetas].[Metrica]","[Base_Tarjetas].[Metrica].&amp;[" &amp; $A15 &amp; "]",
"[Base_Tarjetas].[SEGMENTO_DESCRIP]","[Base_Tarjetas].[SEGMENTO_DESCRIP].&amp;[" &amp; $C$6 &amp; "]",
"[Base_Tarjetas].[SITUACION]","[Base_Tarjetas].[SITUACION].&amp;[" &amp; $C15 &amp; "]",
"[Base_Tarjetas].[TIPO]","[Base_Tarjetas].[TIPO].&amp;[" &amp; $C$1 &amp; "]")/1000,
0)</f>
        <v>0</v>
      </c>
      <c r="AC15" s="8">
        <f>IFERROR(
GETPIVOTDATA("[Base_Tarjetas].[Importe]",TDinamica_R!$A$3,
"[Base_Tarjetas].[PERIODO]","[Base_Tarjetas].[PERIODO].&amp;[" &amp; TEXT(AC$6,"yyyymm") &amp; "]",
"[Base_Tarjetas].[Metrica]","[Base_Tarjetas].[Metrica].&amp;[" &amp; $A15 &amp; "]",
"[Base_Tarjetas].[SEGMENTO_DESCRIP]","[Base_Tarjetas].[SEGMENTO_DESCRIP].&amp;[" &amp; $C$6 &amp; "]",
"[Base_Tarjetas].[SITUACION]","[Base_Tarjetas].[SITUACION].&amp;[" &amp; $C15 &amp; "]",
"[Base_Tarjetas].[TIPO]","[Base_Tarjetas].[TIPO].&amp;[" &amp; $C$1 &amp; "]")/1000,
0)</f>
        <v>0</v>
      </c>
      <c r="AD15" s="8">
        <f>IFERROR(
GETPIVOTDATA("[Base_Tarjetas].[Importe]",TDinamica_R!$A$3,
"[Base_Tarjetas].[PERIODO]","[Base_Tarjetas].[PERIODO].&amp;[" &amp; TEXT(AD$6,"yyyymm") &amp; "]",
"[Base_Tarjetas].[Metrica]","[Base_Tarjetas].[Metrica].&amp;[" &amp; $A15 &amp; "]",
"[Base_Tarjetas].[SEGMENTO_DESCRIP]","[Base_Tarjetas].[SEGMENTO_DESCRIP].&amp;[" &amp; $C$6 &amp; "]",
"[Base_Tarjetas].[SITUACION]","[Base_Tarjetas].[SITUACION].&amp;[" &amp; $C15 &amp; "]",
"[Base_Tarjetas].[TIPO]","[Base_Tarjetas].[TIPO].&amp;[" &amp; $C$1 &amp; "]")/1000,
0)</f>
        <v>0</v>
      </c>
      <c r="AE15" s="8">
        <f>IFERROR(
GETPIVOTDATA("[Base_Tarjetas].[Importe]",TDinamica_R!$A$3,
"[Base_Tarjetas].[PERIODO]","[Base_Tarjetas].[PERIODO].&amp;[" &amp; TEXT(AE$6,"yyyymm") &amp; "]",
"[Base_Tarjetas].[Metrica]","[Base_Tarjetas].[Metrica].&amp;[" &amp; $A15 &amp; "]",
"[Base_Tarjetas].[SEGMENTO_DESCRIP]","[Base_Tarjetas].[SEGMENTO_DESCRIP].&amp;[" &amp; $C$6 &amp; "]",
"[Base_Tarjetas].[SITUACION]","[Base_Tarjetas].[SITUACION].&amp;[" &amp; $C15 &amp; "]",
"[Base_Tarjetas].[TIPO]","[Base_Tarjetas].[TIPO].&amp;[" &amp; $C$1 &amp; "]")/1000,
0)</f>
        <v>0</v>
      </c>
      <c r="AF15" s="8">
        <f>IFERROR(
GETPIVOTDATA("[Base_Tarjetas].[Importe]",TDinamica_R!$A$3,
"[Base_Tarjetas].[PERIODO]","[Base_Tarjetas].[PERIODO].&amp;[" &amp; TEXT(AF$6,"yyyymm") &amp; "]",
"[Base_Tarjetas].[Metrica]","[Base_Tarjetas].[Metrica].&amp;[" &amp; $A15 &amp; "]",
"[Base_Tarjetas].[SEGMENTO_DESCRIP]","[Base_Tarjetas].[SEGMENTO_DESCRIP].&amp;[" &amp; $C$6 &amp; "]",
"[Base_Tarjetas].[SITUACION]","[Base_Tarjetas].[SITUACION].&amp;[" &amp; $C15 &amp; "]",
"[Base_Tarjetas].[TIPO]","[Base_Tarjetas].[TIPO].&amp;[" &amp; $C$1 &amp; "]")/1000,
0)</f>
        <v>0</v>
      </c>
      <c r="AG15" s="8">
        <f>IFERROR(
GETPIVOTDATA("[Base_Tarjetas].[Importe]",TDinamica_R!$A$3,
"[Base_Tarjetas].[PERIODO]","[Base_Tarjetas].[PERIODO].&amp;[" &amp; TEXT(AG$6,"yyyymm") &amp; "]",
"[Base_Tarjetas].[Metrica]","[Base_Tarjetas].[Metrica].&amp;[" &amp; $A15 &amp; "]",
"[Base_Tarjetas].[SEGMENTO_DESCRIP]","[Base_Tarjetas].[SEGMENTO_DESCRIP].&amp;[" &amp; $C$6 &amp; "]",
"[Base_Tarjetas].[SITUACION]","[Base_Tarjetas].[SITUACION].&amp;[" &amp; $C15 &amp; "]",
"[Base_Tarjetas].[TIPO]","[Base_Tarjetas].[TIPO].&amp;[" &amp; $C$1 &amp; "]")/1000,
0)</f>
        <v>0</v>
      </c>
      <c r="AH15" s="8">
        <f>IFERROR(
GETPIVOTDATA("[Base_Tarjetas].[Importe]",TDinamica_R!$A$3,
"[Base_Tarjetas].[PERIODO]","[Base_Tarjetas].[PERIODO].&amp;[" &amp; TEXT(AH$6,"yyyymm") &amp; "]",
"[Base_Tarjetas].[Metrica]","[Base_Tarjetas].[Metrica].&amp;[" &amp; $A15 &amp; "]",
"[Base_Tarjetas].[SEGMENTO_DESCRIP]","[Base_Tarjetas].[SEGMENTO_DESCRIP].&amp;[" &amp; $C$6 &amp; "]",
"[Base_Tarjetas].[SITUACION]","[Base_Tarjetas].[SITUACION].&amp;[" &amp; $C15 &amp; "]",
"[Base_Tarjetas].[TIPO]","[Base_Tarjetas].[TIPO].&amp;[" &amp; $C$1 &amp; "]")/1000,
0)</f>
        <v>0</v>
      </c>
      <c r="AI15" s="8">
        <f>IFERROR(
GETPIVOTDATA("[Base_Tarjetas].[Importe]",TDinamica_R!$A$3,
"[Base_Tarjetas].[PERIODO]","[Base_Tarjetas].[PERIODO].&amp;[" &amp; TEXT(AI$6,"yyyymm") &amp; "]",
"[Base_Tarjetas].[Metrica]","[Base_Tarjetas].[Metrica].&amp;[" &amp; $A15 &amp; "]",
"[Base_Tarjetas].[SEGMENTO_DESCRIP]","[Base_Tarjetas].[SEGMENTO_DESCRIP].&amp;[" &amp; $C$6 &amp; "]",
"[Base_Tarjetas].[SITUACION]","[Base_Tarjetas].[SITUACION].&amp;[" &amp; $C15 &amp; "]",
"[Base_Tarjetas].[TIPO]","[Base_Tarjetas].[TIPO].&amp;[" &amp; $C$1 &amp; "]")/1000,
0)</f>
        <v>0</v>
      </c>
      <c r="AJ15" s="8">
        <f>IFERROR(
GETPIVOTDATA("[Base_Tarjetas].[Importe]",TDinamica_R!$A$3,
"[Base_Tarjetas].[PERIODO]","[Base_Tarjetas].[PERIODO].&amp;[" &amp; TEXT(AJ$6,"yyyymm") &amp; "]",
"[Base_Tarjetas].[Metrica]","[Base_Tarjetas].[Metrica].&amp;[" &amp; $A15 &amp; "]",
"[Base_Tarjetas].[SEGMENTO_DESCRIP]","[Base_Tarjetas].[SEGMENTO_DESCRIP].&amp;[" &amp; $C$6 &amp; "]",
"[Base_Tarjetas].[SITUACION]","[Base_Tarjetas].[SITUACION].&amp;[" &amp; $C15 &amp; "]",
"[Base_Tarjetas].[TIPO]","[Base_Tarjetas].[TIPO].&amp;[" &amp; $C$1 &amp; "]")/1000,
0)</f>
        <v>0</v>
      </c>
      <c r="AK15" s="8">
        <f>IFERROR(
GETPIVOTDATA("[Base_Tarjetas].[Importe]",TDinamica_R!$A$3,
"[Base_Tarjetas].[PERIODO]","[Base_Tarjetas].[PERIODO].&amp;[" &amp; TEXT(AK$6,"yyyymm") &amp; "]",
"[Base_Tarjetas].[Metrica]","[Base_Tarjetas].[Metrica].&amp;[" &amp; $A15 &amp; "]",
"[Base_Tarjetas].[SEGMENTO_DESCRIP]","[Base_Tarjetas].[SEGMENTO_DESCRIP].&amp;[" &amp; $C$6 &amp; "]",
"[Base_Tarjetas].[SITUACION]","[Base_Tarjetas].[SITUACION].&amp;[" &amp; $C15 &amp; "]",
"[Base_Tarjetas].[TIPO]","[Base_Tarjetas].[TIPO].&amp;[" &amp; $C$1 &amp; "]")/1000,
0)</f>
        <v>0</v>
      </c>
      <c r="AL15" s="8">
        <f>IFERROR(
GETPIVOTDATA("[Base_Tarjetas].[Importe]",TDinamica_R!$A$3,
"[Base_Tarjetas].[PERIODO]","[Base_Tarjetas].[PERIODO].&amp;[" &amp; TEXT(AL$6,"yyyymm") &amp; "]",
"[Base_Tarjetas].[Metrica]","[Base_Tarjetas].[Metrica].&amp;[" &amp; $A15 &amp; "]",
"[Base_Tarjetas].[SEGMENTO_DESCRIP]","[Base_Tarjetas].[SEGMENTO_DESCRIP].&amp;[" &amp; $C$6 &amp; "]",
"[Base_Tarjetas].[SITUACION]","[Base_Tarjetas].[SITUACION].&amp;[" &amp; $C15 &amp; "]",
"[Base_Tarjetas].[TIPO]","[Base_Tarjetas].[TIPO].&amp;[" &amp; $C$1 &amp; "]")/1000,
0)</f>
        <v>0</v>
      </c>
      <c r="AM15" s="8">
        <f>IFERROR(
GETPIVOTDATA("[Base_Tarjetas].[Importe]",TDinamica_R!$A$3,
"[Base_Tarjetas].[PERIODO]","[Base_Tarjetas].[PERIODO].&amp;[" &amp; TEXT(AM$6,"yyyymm") &amp; "]",
"[Base_Tarjetas].[Metrica]","[Base_Tarjetas].[Metrica].&amp;[" &amp; $A15 &amp; "]",
"[Base_Tarjetas].[SEGMENTO_DESCRIP]","[Base_Tarjetas].[SEGMENTO_DESCRIP].&amp;[" &amp; $C$6 &amp; "]",
"[Base_Tarjetas].[SITUACION]","[Base_Tarjetas].[SITUACION].&amp;[" &amp; $C15 &amp; "]",
"[Base_Tarjetas].[TIPO]","[Base_Tarjetas].[TIPO].&amp;[" &amp; $C$1 &amp; "]")/1000,
0)</f>
        <v>0</v>
      </c>
      <c r="AN15" s="8">
        <f>IFERROR(
GETPIVOTDATA("[Base_Tarjetas].[Importe]",TDinamica_R!$A$3,
"[Base_Tarjetas].[PERIODO]","[Base_Tarjetas].[PERIODO].&amp;[" &amp; TEXT(AN$6,"yyyymm") &amp; "]",
"[Base_Tarjetas].[Metrica]","[Base_Tarjetas].[Metrica].&amp;[" &amp; $A15 &amp; "]",
"[Base_Tarjetas].[SEGMENTO_DESCRIP]","[Base_Tarjetas].[SEGMENTO_DESCRIP].&amp;[" &amp; $C$6 &amp; "]",
"[Base_Tarjetas].[SITUACION]","[Base_Tarjetas].[SITUACION].&amp;[" &amp; $C15 &amp; "]",
"[Base_Tarjetas].[TIPO]","[Base_Tarjetas].[TIPO].&amp;[" &amp; $C$1 &amp; "]")/1000,
0)</f>
        <v>0</v>
      </c>
      <c r="AO15" s="8">
        <f>IFERROR(
GETPIVOTDATA("[Base_Tarjetas].[Importe]",TDinamica_R!$A$3,
"[Base_Tarjetas].[PERIODO]","[Base_Tarjetas].[PERIODO].&amp;[" &amp; TEXT(AO$6,"yyyymm") &amp; "]",
"[Base_Tarjetas].[Metrica]","[Base_Tarjetas].[Metrica].&amp;[" &amp; $A15 &amp; "]",
"[Base_Tarjetas].[SEGMENTO_DESCRIP]","[Base_Tarjetas].[SEGMENTO_DESCRIP].&amp;[" &amp; $C$6 &amp; "]",
"[Base_Tarjetas].[SITUACION]","[Base_Tarjetas].[SITUACION].&amp;[" &amp; $C15 &amp; "]",
"[Base_Tarjetas].[TIPO]","[Base_Tarjetas].[TIPO].&amp;[" &amp; $C$1 &amp; "]")/1000,
0)</f>
        <v>0</v>
      </c>
      <c r="AP15" s="8">
        <f>IFERROR(
GETPIVOTDATA("[Base_Tarjetas].[Importe]",TDinamica_R!$A$3,
"[Base_Tarjetas].[PERIODO]","[Base_Tarjetas].[PERIODO].&amp;[" &amp; TEXT(AP$6,"yyyymm") &amp; "]",
"[Base_Tarjetas].[Metrica]","[Base_Tarjetas].[Metrica].&amp;[" &amp; $A15 &amp; "]",
"[Base_Tarjetas].[SEGMENTO_DESCRIP]","[Base_Tarjetas].[SEGMENTO_DESCRIP].&amp;[" &amp; $C$6 &amp; "]",
"[Base_Tarjetas].[SITUACION]","[Base_Tarjetas].[SITUACION].&amp;[" &amp; $C15 &amp; "]",
"[Base_Tarjetas].[TIPO]","[Base_Tarjetas].[TIPO].&amp;[" &amp; $C$1 &amp; "]")/1000,
0)</f>
        <v>0</v>
      </c>
      <c r="AQ15" s="8">
        <f>IFERROR(
GETPIVOTDATA("[Base_Tarjetas].[Importe]",TDinamica_R!$A$3,
"[Base_Tarjetas].[PERIODO]","[Base_Tarjetas].[PERIODO].&amp;[" &amp; TEXT(AQ$6,"yyyymm") &amp; "]",
"[Base_Tarjetas].[Metrica]","[Base_Tarjetas].[Metrica].&amp;[" &amp; $A15 &amp; "]",
"[Base_Tarjetas].[SEGMENTO_DESCRIP]","[Base_Tarjetas].[SEGMENTO_DESCRIP].&amp;[" &amp; $C$6 &amp; "]",
"[Base_Tarjetas].[SITUACION]","[Base_Tarjetas].[SITUACION].&amp;[" &amp; $C15 &amp; "]",
"[Base_Tarjetas].[TIPO]","[Base_Tarjetas].[TIPO].&amp;[" &amp; $C$1 &amp; "]")/1000,
0)</f>
        <v>0</v>
      </c>
      <c r="AR15" s="8">
        <f>IFERROR(
GETPIVOTDATA("[Base_Tarjetas].[Importe]",TDinamica_R!$A$3,
"[Base_Tarjetas].[PERIODO]","[Base_Tarjetas].[PERIODO].&amp;[" &amp; TEXT(AR$6,"yyyymm") &amp; "]",
"[Base_Tarjetas].[Metrica]","[Base_Tarjetas].[Metrica].&amp;[" &amp; $A15 &amp; "]",
"[Base_Tarjetas].[SEGMENTO_DESCRIP]","[Base_Tarjetas].[SEGMENTO_DESCRIP].&amp;[" &amp; $C$6 &amp; "]",
"[Base_Tarjetas].[SITUACION]","[Base_Tarjetas].[SITUACION].&amp;[" &amp; $C15 &amp; "]",
"[Base_Tarjetas].[TIPO]","[Base_Tarjetas].[TIPO].&amp;[" &amp; $C$1 &amp; "]")/1000,
0)</f>
        <v>0</v>
      </c>
      <c r="AS15" s="8">
        <f>IFERROR(
GETPIVOTDATA("[Base_Tarjetas].[Importe]",TDinamica_R!$A$3,
"[Base_Tarjetas].[PERIODO]","[Base_Tarjetas].[PERIODO].&amp;[" &amp; TEXT(AS$6,"yyyymm") &amp; "]",
"[Base_Tarjetas].[Metrica]","[Base_Tarjetas].[Metrica].&amp;[" &amp; $A15 &amp; "]",
"[Base_Tarjetas].[SEGMENTO_DESCRIP]","[Base_Tarjetas].[SEGMENTO_DESCRIP].&amp;[" &amp; $C$6 &amp; "]",
"[Base_Tarjetas].[SITUACION]","[Base_Tarjetas].[SITUACION].&amp;[" &amp; $C15 &amp; "]",
"[Base_Tarjetas].[TIPO]","[Base_Tarjetas].[TIPO].&amp;[" &amp; $C$1 &amp; "]")/1000,
0)</f>
        <v>0</v>
      </c>
      <c r="AT15" s="8">
        <f>IFERROR(
GETPIVOTDATA("[Base_Tarjetas].[Importe]",TDinamica_R!$A$3,
"[Base_Tarjetas].[PERIODO]","[Base_Tarjetas].[PERIODO].&amp;[" &amp; TEXT(AT$6,"yyyymm") &amp; "]",
"[Base_Tarjetas].[Metrica]","[Base_Tarjetas].[Metrica].&amp;[" &amp; $A15 &amp; "]",
"[Base_Tarjetas].[SEGMENTO_DESCRIP]","[Base_Tarjetas].[SEGMENTO_DESCRIP].&amp;[" &amp; $C$6 &amp; "]",
"[Base_Tarjetas].[SITUACION]","[Base_Tarjetas].[SITUACION].&amp;[" &amp; $C15 &amp; "]",
"[Base_Tarjetas].[TIPO]","[Base_Tarjetas].[TIPO].&amp;[" &amp; $C$1 &amp; "]")/1000,
0)</f>
        <v>0</v>
      </c>
      <c r="AU15" s="8">
        <f>IFERROR(
GETPIVOTDATA("[Base_Tarjetas].[Importe]",TDinamica_R!$A$3,
"[Base_Tarjetas].[PERIODO]","[Base_Tarjetas].[PERIODO].&amp;[" &amp; TEXT(AU$6,"yyyymm") &amp; "]",
"[Base_Tarjetas].[Metrica]","[Base_Tarjetas].[Metrica].&amp;[" &amp; $A15 &amp; "]",
"[Base_Tarjetas].[SEGMENTO_DESCRIP]","[Base_Tarjetas].[SEGMENTO_DESCRIP].&amp;[" &amp; $C$6 &amp; "]",
"[Base_Tarjetas].[SITUACION]","[Base_Tarjetas].[SITUACION].&amp;[" &amp; $C15 &amp; "]",
"[Base_Tarjetas].[TIPO]","[Base_Tarjetas].[TIPO].&amp;[" &amp; $C$1 &amp; "]")/1000,
0)</f>
        <v>0</v>
      </c>
      <c r="AV15" s="8">
        <f>IFERROR(
GETPIVOTDATA("[Base_Tarjetas].[Importe]",TDinamica_R!$A$3,
"[Base_Tarjetas].[PERIODO]","[Base_Tarjetas].[PERIODO].&amp;[" &amp; TEXT(AV$6,"yyyymm") &amp; "]",
"[Base_Tarjetas].[Metrica]","[Base_Tarjetas].[Metrica].&amp;[" &amp; $A15 &amp; "]",
"[Base_Tarjetas].[SEGMENTO_DESCRIP]","[Base_Tarjetas].[SEGMENTO_DESCRIP].&amp;[" &amp; $C$6 &amp; "]",
"[Base_Tarjetas].[SITUACION]","[Base_Tarjetas].[SITUACION].&amp;[" &amp; $C15 &amp; "]",
"[Base_Tarjetas].[TIPO]","[Base_Tarjetas].[TIPO].&amp;[" &amp; $C$1 &amp; "]")/1000,
0)</f>
        <v>0</v>
      </c>
      <c r="AW15" s="8">
        <f>IFERROR(
GETPIVOTDATA("[Base_Tarjetas].[Importe]",TDinamica_R!$A$3,
"[Base_Tarjetas].[PERIODO]","[Base_Tarjetas].[PERIODO].&amp;[" &amp; TEXT(AW$6,"yyyymm") &amp; "]",
"[Base_Tarjetas].[Metrica]","[Base_Tarjetas].[Metrica].&amp;[" &amp; $A15 &amp; "]",
"[Base_Tarjetas].[SEGMENTO_DESCRIP]","[Base_Tarjetas].[SEGMENTO_DESCRIP].&amp;[" &amp; $C$6 &amp; "]",
"[Base_Tarjetas].[SITUACION]","[Base_Tarjetas].[SITUACION].&amp;[" &amp; $C15 &amp; "]",
"[Base_Tarjetas].[TIPO]","[Base_Tarjetas].[TIPO].&amp;[" &amp; $C$1 &amp; "]")/1000,
0)</f>
        <v>0</v>
      </c>
      <c r="AX15" s="8">
        <f>IFERROR(
GETPIVOTDATA("[Base_Tarjetas].[Importe]",TDinamica_R!$A$3,
"[Base_Tarjetas].[PERIODO]","[Base_Tarjetas].[PERIODO].&amp;[" &amp; TEXT(AX$6,"yyyymm") &amp; "]",
"[Base_Tarjetas].[Metrica]","[Base_Tarjetas].[Metrica].&amp;[" &amp; $A15 &amp; "]",
"[Base_Tarjetas].[SEGMENTO_DESCRIP]","[Base_Tarjetas].[SEGMENTO_DESCRIP].&amp;[" &amp; $C$6 &amp; "]",
"[Base_Tarjetas].[SITUACION]","[Base_Tarjetas].[SITUACION].&amp;[" &amp; $C15 &amp; "]",
"[Base_Tarjetas].[TIPO]","[Base_Tarjetas].[TIPO].&amp;[" &amp; $C$1 &amp; "]")/1000,
0)</f>
        <v>0</v>
      </c>
      <c r="AY15" s="8">
        <f>IFERROR(
GETPIVOTDATA("[Base_Tarjetas].[Importe]",TDinamica_R!$A$3,
"[Base_Tarjetas].[PERIODO]","[Base_Tarjetas].[PERIODO].&amp;[" &amp; TEXT(AY$6,"yyyymm") &amp; "]",
"[Base_Tarjetas].[Metrica]","[Base_Tarjetas].[Metrica].&amp;[" &amp; $A15 &amp; "]",
"[Base_Tarjetas].[SEGMENTO_DESCRIP]","[Base_Tarjetas].[SEGMENTO_DESCRIP].&amp;[" &amp; $C$6 &amp; "]",
"[Base_Tarjetas].[SITUACION]","[Base_Tarjetas].[SITUACION].&amp;[" &amp; $C15 &amp; "]",
"[Base_Tarjetas].[TIPO]","[Base_Tarjetas].[TIPO].&amp;[" &amp; $C$1 &amp; "]")/1000,
0)</f>
        <v>0</v>
      </c>
      <c r="AZ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TEXT(AZ$6,"yyyymm") &amp; "]"),
0)</f>
        <v>71929.452467013965</v>
      </c>
      <c r="BA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TEXT(BA$6,"yyyymm") &amp; "]"),
0)</f>
        <v>70420.43024432192</v>
      </c>
      <c r="BB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TEXT(BB$6,"yyyymm") &amp; "]"),
0)</f>
        <v>68562.512516977004</v>
      </c>
      <c r="BC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TEXT(BC$6,"yyyymm") &amp; "]"),
0)</f>
        <v>66736.738472983212</v>
      </c>
      <c r="BD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TEXT(BD$6,"yyyymm") &amp; "]"),
0)</f>
        <v>65158.324320904227</v>
      </c>
      <c r="BE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TEXT(BE$6,"yyyymm") &amp; "]"),
0)</f>
        <v>63415.884099286865</v>
      </c>
      <c r="BF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TEXT(BF$6,"yyyymm") &amp; "]"),
0)</f>
        <v>61751.975996215646</v>
      </c>
      <c r="BG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TEXT(BG$6,"yyyymm") &amp; "]"),
0)</f>
        <v>60273.310157493732</v>
      </c>
      <c r="BH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TEXT(BH$6,"yyyymm") &amp; "]"),
0)</f>
        <v>58809.50099294306</v>
      </c>
      <c r="BI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TEXT(BI$6,"yyyymm") &amp; "]"),
0)</f>
        <v>57381.605164397522</v>
      </c>
      <c r="BJ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TEXT(BJ$6,"yyyymm") &amp; "]"),
0)</f>
        <v>55960.857556910465</v>
      </c>
      <c r="BK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TEXT(BK$6,"yyyymm") &amp; "]"),
0)</f>
        <v>54610.47884066229</v>
      </c>
      <c r="BO15" s="24">
        <f t="shared" si="10"/>
        <v>0</v>
      </c>
      <c r="BP15" s="24">
        <f t="shared" si="10"/>
        <v>70304.131742770973</v>
      </c>
      <c r="BQ15" s="24">
        <f t="shared" si="10"/>
        <v>0</v>
      </c>
      <c r="BR15" s="24">
        <f t="shared" si="10"/>
        <v>0</v>
      </c>
      <c r="BS15" s="24">
        <f t="shared" si="10"/>
        <v>0</v>
      </c>
      <c r="BT15" s="24">
        <f t="shared" si="10"/>
        <v>0</v>
      </c>
      <c r="BW15" s="24">
        <f t="shared" si="11"/>
        <v>0</v>
      </c>
      <c r="BX15" s="24">
        <f t="shared" si="11"/>
        <v>210912.3952283129</v>
      </c>
      <c r="BY15" s="24">
        <f t="shared" si="11"/>
        <v>0</v>
      </c>
      <c r="BZ15" s="24">
        <f t="shared" si="11"/>
        <v>0</v>
      </c>
      <c r="CA15" s="24">
        <f t="shared" si="11"/>
        <v>0</v>
      </c>
      <c r="CB15" s="24">
        <f t="shared" si="11"/>
        <v>0</v>
      </c>
    </row>
    <row r="16" spans="1:81" hidden="1" outlineLevel="1" x14ac:dyDescent="0.25">
      <c r="A16" s="11" t="s">
        <v>16</v>
      </c>
      <c r="C16" s="2" t="s">
        <v>9</v>
      </c>
      <c r="D16" s="8">
        <f>IFERROR(
GETPIVOTDATA("[Base_Tarjetas].[Importe]",TDinamica_R!$A$3,
"[Base_Tarjetas].[PERIODO]","[Base_Tarjetas].[PERIODO].&amp;[" &amp; TEXT(D$6,"yyyymm") &amp; "]",
"[Base_Tarjetas].[Metrica]","[Base_Tarjetas].[Metrica].&amp;[" &amp; $A16 &amp; "]",
"[Base_Tarjetas].[SEGMENTO_DESCRIP]","[Base_Tarjetas].[SEGMENTO_DESCRIP].&amp;[" &amp; $C$6 &amp; "]",
"[Base_Tarjetas].[SITUACION]","[Base_Tarjetas].[SITUACION].&amp;[" &amp; $C16 &amp; "]",
"[Base_Tarjetas].[TIPO]","[Base_Tarjetas].[TIPO].&amp;[" &amp; $C$1 &amp; "]")/1000,
0)</f>
        <v>0</v>
      </c>
      <c r="E16" s="8">
        <f>IFERROR(
GETPIVOTDATA("[Base_Tarjetas].[Importe]",TDinamica_R!$A$3,
"[Base_Tarjetas].[PERIODO]","[Base_Tarjetas].[PERIODO].&amp;[" &amp; TEXT(E$6,"yyyymm") &amp; "]",
"[Base_Tarjetas].[Metrica]","[Base_Tarjetas].[Metrica].&amp;[" &amp; $A16 &amp; "]",
"[Base_Tarjetas].[SEGMENTO_DESCRIP]","[Base_Tarjetas].[SEGMENTO_DESCRIP].&amp;[" &amp; $C$6 &amp; "]",
"[Base_Tarjetas].[SITUACION]","[Base_Tarjetas].[SITUACION].&amp;[" &amp; $C16 &amp; "]",
"[Base_Tarjetas].[TIPO]","[Base_Tarjetas].[TIPO].&amp;[" &amp; $C$1 &amp; "]")/1000,
0)</f>
        <v>0</v>
      </c>
      <c r="F16" s="8">
        <f>IFERROR(
GETPIVOTDATA("[Base_Tarjetas].[Importe]",TDinamica_R!$A$3,
"[Base_Tarjetas].[PERIODO]","[Base_Tarjetas].[PERIODO].&amp;[" &amp; TEXT(F$6,"yyyymm") &amp; "]",
"[Base_Tarjetas].[Metrica]","[Base_Tarjetas].[Metrica].&amp;[" &amp; $A16 &amp; "]",
"[Base_Tarjetas].[SEGMENTO_DESCRIP]","[Base_Tarjetas].[SEGMENTO_DESCRIP].&amp;[" &amp; $C$6 &amp; "]",
"[Base_Tarjetas].[SITUACION]","[Base_Tarjetas].[SITUACION].&amp;[" &amp; $C16 &amp; "]",
"[Base_Tarjetas].[TIPO]","[Base_Tarjetas].[TIPO].&amp;[" &amp; $C$1 &amp; "]")/1000,
0)</f>
        <v>0</v>
      </c>
      <c r="G16" s="8">
        <f>IFERROR(
GETPIVOTDATA("[Base_Tarjetas].[Importe]",TDinamica_R!$A$3,
"[Base_Tarjetas].[PERIODO]","[Base_Tarjetas].[PERIODO].&amp;[" &amp; TEXT(G$6,"yyyymm") &amp; "]",
"[Base_Tarjetas].[Metrica]","[Base_Tarjetas].[Metrica].&amp;[" &amp; $A16 &amp; "]",
"[Base_Tarjetas].[SEGMENTO_DESCRIP]","[Base_Tarjetas].[SEGMENTO_DESCRIP].&amp;[" &amp; $C$6 &amp; "]",
"[Base_Tarjetas].[SITUACION]","[Base_Tarjetas].[SITUACION].&amp;[" &amp; $C16 &amp; "]",
"[Base_Tarjetas].[TIPO]","[Base_Tarjetas].[TIPO].&amp;[" &amp; $C$1 &amp; "]")/1000,
0)</f>
        <v>0</v>
      </c>
      <c r="H16" s="8">
        <f>IFERROR(
GETPIVOTDATA("[Base_Tarjetas].[Importe]",TDinamica_R!$A$3,
"[Base_Tarjetas].[PERIODO]","[Base_Tarjetas].[PERIODO].&amp;[" &amp; TEXT(H$6,"yyyymm") &amp; "]",
"[Base_Tarjetas].[Metrica]","[Base_Tarjetas].[Metrica].&amp;[" &amp; $A16 &amp; "]",
"[Base_Tarjetas].[SEGMENTO_DESCRIP]","[Base_Tarjetas].[SEGMENTO_DESCRIP].&amp;[" &amp; $C$6 &amp; "]",
"[Base_Tarjetas].[SITUACION]","[Base_Tarjetas].[SITUACION].&amp;[" &amp; $C16 &amp; "]",
"[Base_Tarjetas].[TIPO]","[Base_Tarjetas].[TIPO].&amp;[" &amp; $C$1 &amp; "]")/1000,
0)</f>
        <v>0</v>
      </c>
      <c r="I16" s="8">
        <f>IFERROR(
GETPIVOTDATA("[Base_Tarjetas].[Importe]",TDinamica_R!$A$3,
"[Base_Tarjetas].[PERIODO]","[Base_Tarjetas].[PERIODO].&amp;[" &amp; TEXT(I$6,"yyyymm") &amp; "]",
"[Base_Tarjetas].[Metrica]","[Base_Tarjetas].[Metrica].&amp;[" &amp; $A16 &amp; "]",
"[Base_Tarjetas].[SEGMENTO_DESCRIP]","[Base_Tarjetas].[SEGMENTO_DESCRIP].&amp;[" &amp; $C$6 &amp; "]",
"[Base_Tarjetas].[SITUACION]","[Base_Tarjetas].[SITUACION].&amp;[" &amp; $C16 &amp; "]",
"[Base_Tarjetas].[TIPO]","[Base_Tarjetas].[TIPO].&amp;[" &amp; $C$1 &amp; "]")/1000,
0)</f>
        <v>0</v>
      </c>
      <c r="J16" s="8">
        <f>IFERROR(
GETPIVOTDATA("[Base_Tarjetas].[Importe]",TDinamica_R!$A$3,
"[Base_Tarjetas].[PERIODO]","[Base_Tarjetas].[PERIODO].&amp;[" &amp; TEXT(J$6,"yyyymm") &amp; "]",
"[Base_Tarjetas].[Metrica]","[Base_Tarjetas].[Metrica].&amp;[" &amp; $A16 &amp; "]",
"[Base_Tarjetas].[SEGMENTO_DESCRIP]","[Base_Tarjetas].[SEGMENTO_DESCRIP].&amp;[" &amp; $C$6 &amp; "]",
"[Base_Tarjetas].[SITUACION]","[Base_Tarjetas].[SITUACION].&amp;[" &amp; $C16 &amp; "]",
"[Base_Tarjetas].[TIPO]","[Base_Tarjetas].[TIPO].&amp;[" &amp; $C$1 &amp; "]")/1000,
0)</f>
        <v>0</v>
      </c>
      <c r="K16" s="8">
        <f>IFERROR(
GETPIVOTDATA("[Base_Tarjetas].[Importe]",TDinamica_R!$A$3,
"[Base_Tarjetas].[PERIODO]","[Base_Tarjetas].[PERIODO].&amp;[" &amp; TEXT(K$6,"yyyymm") &amp; "]",
"[Base_Tarjetas].[Metrica]","[Base_Tarjetas].[Metrica].&amp;[" &amp; $A16 &amp; "]",
"[Base_Tarjetas].[SEGMENTO_DESCRIP]","[Base_Tarjetas].[SEGMENTO_DESCRIP].&amp;[" &amp; $C$6 &amp; "]",
"[Base_Tarjetas].[SITUACION]","[Base_Tarjetas].[SITUACION].&amp;[" &amp; $C16 &amp; "]",
"[Base_Tarjetas].[TIPO]","[Base_Tarjetas].[TIPO].&amp;[" &amp; $C$1 &amp; "]")/1000,
0)</f>
        <v>0</v>
      </c>
      <c r="L16" s="8">
        <f>IFERROR(
GETPIVOTDATA("[Base_Tarjetas].[Importe]",TDinamica_R!$A$3,
"[Base_Tarjetas].[PERIODO]","[Base_Tarjetas].[PERIODO].&amp;[" &amp; TEXT(L$6,"yyyymm") &amp; "]",
"[Base_Tarjetas].[Metrica]","[Base_Tarjetas].[Metrica].&amp;[" &amp; $A16 &amp; "]",
"[Base_Tarjetas].[SEGMENTO_DESCRIP]","[Base_Tarjetas].[SEGMENTO_DESCRIP].&amp;[" &amp; $C$6 &amp; "]",
"[Base_Tarjetas].[SITUACION]","[Base_Tarjetas].[SITUACION].&amp;[" &amp; $C16 &amp; "]",
"[Base_Tarjetas].[TIPO]","[Base_Tarjetas].[TIPO].&amp;[" &amp; $C$1 &amp; "]")/1000,
0)</f>
        <v>0</v>
      </c>
      <c r="M16" s="8">
        <f>IFERROR(
GETPIVOTDATA("[Base_Tarjetas].[Importe]",TDinamica_R!$A$3,
"[Base_Tarjetas].[PERIODO]","[Base_Tarjetas].[PERIODO].&amp;[" &amp; TEXT(M$6,"yyyymm") &amp; "]",
"[Base_Tarjetas].[Metrica]","[Base_Tarjetas].[Metrica].&amp;[" &amp; $A16 &amp; "]",
"[Base_Tarjetas].[SEGMENTO_DESCRIP]","[Base_Tarjetas].[SEGMENTO_DESCRIP].&amp;[" &amp; $C$6 &amp; "]",
"[Base_Tarjetas].[SITUACION]","[Base_Tarjetas].[SITUACION].&amp;[" &amp; $C16 &amp; "]",
"[Base_Tarjetas].[TIPO]","[Base_Tarjetas].[TIPO].&amp;[" &amp; $C$1 &amp; "]")/1000,
0)</f>
        <v>0</v>
      </c>
      <c r="N16" s="8">
        <f>IFERROR(
GETPIVOTDATA("[Base_Tarjetas].[Importe]",TDinamica_R!$A$3,
"[Base_Tarjetas].[PERIODO]","[Base_Tarjetas].[PERIODO].&amp;[" &amp; TEXT(N$6,"yyyymm") &amp; "]",
"[Base_Tarjetas].[Metrica]","[Base_Tarjetas].[Metrica].&amp;[" &amp; $A16 &amp; "]",
"[Base_Tarjetas].[SEGMENTO_DESCRIP]","[Base_Tarjetas].[SEGMENTO_DESCRIP].&amp;[" &amp; $C$6 &amp; "]",
"[Base_Tarjetas].[SITUACION]","[Base_Tarjetas].[SITUACION].&amp;[" &amp; $C16 &amp; "]",
"[Base_Tarjetas].[TIPO]","[Base_Tarjetas].[TIPO].&amp;[" &amp; $C$1 &amp; "]")/1000,
0)</f>
        <v>0</v>
      </c>
      <c r="O16" s="8">
        <f>IFERROR(
GETPIVOTDATA("[Base_Tarjetas].[Importe]",TDinamica_R!$A$3,
"[Base_Tarjetas].[PERIODO]","[Base_Tarjetas].[PERIODO].&amp;[" &amp; TEXT(O$6,"yyyymm") &amp; "]",
"[Base_Tarjetas].[Metrica]","[Base_Tarjetas].[Metrica].&amp;[" &amp; $A16 &amp; "]",
"[Base_Tarjetas].[SEGMENTO_DESCRIP]","[Base_Tarjetas].[SEGMENTO_DESCRIP].&amp;[" &amp; $C$6 &amp; "]",
"[Base_Tarjetas].[SITUACION]","[Base_Tarjetas].[SITUACION].&amp;[" &amp; $C16 &amp; "]",
"[Base_Tarjetas].[TIPO]","[Base_Tarjetas].[TIPO].&amp;[" &amp; $C$1 &amp; "]")/1000,
0)</f>
        <v>0</v>
      </c>
      <c r="P16" s="8">
        <f>IFERROR(
GETPIVOTDATA("[Base_Tarjetas].[Importe]",TDinamica_R!$A$3,
"[Base_Tarjetas].[PERIODO]","[Base_Tarjetas].[PERIODO].&amp;[" &amp; TEXT(P$6,"yyyymm") &amp; "]",
"[Base_Tarjetas].[Metrica]","[Base_Tarjetas].[Metrica].&amp;[" &amp; $A16 &amp; "]",
"[Base_Tarjetas].[SEGMENTO_DESCRIP]","[Base_Tarjetas].[SEGMENTO_DESCRIP].&amp;[" &amp; $C$6 &amp; "]",
"[Base_Tarjetas].[SITUACION]","[Base_Tarjetas].[SITUACION].&amp;[" &amp; $C16 &amp; "]",
"[Base_Tarjetas].[TIPO]","[Base_Tarjetas].[TIPO].&amp;[" &amp; $C$1 &amp; "]")/1000,
0)</f>
        <v>0</v>
      </c>
      <c r="Q16" s="8">
        <f>IFERROR(
GETPIVOTDATA("[Base_Tarjetas].[Importe]",TDinamica_R!$A$3,
"[Base_Tarjetas].[PERIODO]","[Base_Tarjetas].[PERIODO].&amp;[" &amp; TEXT(Q$6,"yyyymm") &amp; "]",
"[Base_Tarjetas].[Metrica]","[Base_Tarjetas].[Metrica].&amp;[" &amp; $A16 &amp; "]",
"[Base_Tarjetas].[SEGMENTO_DESCRIP]","[Base_Tarjetas].[SEGMENTO_DESCRIP].&amp;[" &amp; $C$6 &amp; "]",
"[Base_Tarjetas].[SITUACION]","[Base_Tarjetas].[SITUACION].&amp;[" &amp; $C16 &amp; "]",
"[Base_Tarjetas].[TIPO]","[Base_Tarjetas].[TIPO].&amp;[" &amp; $C$1 &amp; "]")/1000,
0)</f>
        <v>0</v>
      </c>
      <c r="R16" s="8">
        <f>IFERROR(
GETPIVOTDATA("[Base_Tarjetas].[Importe]",TDinamica_R!$A$3,
"[Base_Tarjetas].[PERIODO]","[Base_Tarjetas].[PERIODO].&amp;[" &amp; TEXT(R$6,"yyyymm") &amp; "]",
"[Base_Tarjetas].[Metrica]","[Base_Tarjetas].[Metrica].&amp;[" &amp; $A16 &amp; "]",
"[Base_Tarjetas].[SEGMENTO_DESCRIP]","[Base_Tarjetas].[SEGMENTO_DESCRIP].&amp;[" &amp; $C$6 &amp; "]",
"[Base_Tarjetas].[SITUACION]","[Base_Tarjetas].[SITUACION].&amp;[" &amp; $C16 &amp; "]",
"[Base_Tarjetas].[TIPO]","[Base_Tarjetas].[TIPO].&amp;[" &amp; $C$1 &amp; "]")/1000,
0)</f>
        <v>0</v>
      </c>
      <c r="S16" s="8">
        <f>IFERROR(
GETPIVOTDATA("[Base_Tarjetas].[Importe]",TDinamica_R!$A$3,
"[Base_Tarjetas].[PERIODO]","[Base_Tarjetas].[PERIODO].&amp;[" &amp; TEXT(S$6,"yyyymm") &amp; "]",
"[Base_Tarjetas].[Metrica]","[Base_Tarjetas].[Metrica].&amp;[" &amp; $A16 &amp; "]",
"[Base_Tarjetas].[SEGMENTO_DESCRIP]","[Base_Tarjetas].[SEGMENTO_DESCRIP].&amp;[" &amp; $C$6 &amp; "]",
"[Base_Tarjetas].[SITUACION]","[Base_Tarjetas].[SITUACION].&amp;[" &amp; $C16 &amp; "]",
"[Base_Tarjetas].[TIPO]","[Base_Tarjetas].[TIPO].&amp;[" &amp; $C$1 &amp; "]")/1000,
0)</f>
        <v>0</v>
      </c>
      <c r="T16" s="8">
        <f>IFERROR(
GETPIVOTDATA("[Base_Tarjetas].[Importe]",TDinamica_R!$A$3,
"[Base_Tarjetas].[PERIODO]","[Base_Tarjetas].[PERIODO].&amp;[" &amp; TEXT(T$6,"yyyymm") &amp; "]",
"[Base_Tarjetas].[Metrica]","[Base_Tarjetas].[Metrica].&amp;[" &amp; $A16 &amp; "]",
"[Base_Tarjetas].[SEGMENTO_DESCRIP]","[Base_Tarjetas].[SEGMENTO_DESCRIP].&amp;[" &amp; $C$6 &amp; "]",
"[Base_Tarjetas].[SITUACION]","[Base_Tarjetas].[SITUACION].&amp;[" &amp; $C16 &amp; "]",
"[Base_Tarjetas].[TIPO]","[Base_Tarjetas].[TIPO].&amp;[" &amp; $C$1 &amp; "]")/1000,
0)</f>
        <v>0</v>
      </c>
      <c r="U16" s="8">
        <f>IFERROR(
GETPIVOTDATA("[Base_Tarjetas].[Importe]",TDinamica_R!$A$3,
"[Base_Tarjetas].[PERIODO]","[Base_Tarjetas].[PERIODO].&amp;[" &amp; TEXT(U$6,"yyyymm") &amp; "]",
"[Base_Tarjetas].[Metrica]","[Base_Tarjetas].[Metrica].&amp;[" &amp; $A16 &amp; "]",
"[Base_Tarjetas].[SEGMENTO_DESCRIP]","[Base_Tarjetas].[SEGMENTO_DESCRIP].&amp;[" &amp; $C$6 &amp; "]",
"[Base_Tarjetas].[SITUACION]","[Base_Tarjetas].[SITUACION].&amp;[" &amp; $C16 &amp; "]",
"[Base_Tarjetas].[TIPO]","[Base_Tarjetas].[TIPO].&amp;[" &amp; $C$1 &amp; "]")/1000,
0)</f>
        <v>0</v>
      </c>
      <c r="V16" s="8">
        <f>IFERROR(
GETPIVOTDATA("[Base_Tarjetas].[Importe]",TDinamica_R!$A$3,
"[Base_Tarjetas].[PERIODO]","[Base_Tarjetas].[PERIODO].&amp;[" &amp; TEXT(V$6,"yyyymm") &amp; "]",
"[Base_Tarjetas].[Metrica]","[Base_Tarjetas].[Metrica].&amp;[" &amp; $A16 &amp; "]",
"[Base_Tarjetas].[SEGMENTO_DESCRIP]","[Base_Tarjetas].[SEGMENTO_DESCRIP].&amp;[" &amp; $C$6 &amp; "]",
"[Base_Tarjetas].[SITUACION]","[Base_Tarjetas].[SITUACION].&amp;[" &amp; $C16 &amp; "]",
"[Base_Tarjetas].[TIPO]","[Base_Tarjetas].[TIPO].&amp;[" &amp; $C$1 &amp; "]")/1000,
0)</f>
        <v>0</v>
      </c>
      <c r="W16" s="8">
        <f>IFERROR(
GETPIVOTDATA("[Base_Tarjetas].[Importe]",TDinamica_R!$A$3,
"[Base_Tarjetas].[PERIODO]","[Base_Tarjetas].[PERIODO].&amp;[" &amp; TEXT(W$6,"yyyymm") &amp; "]",
"[Base_Tarjetas].[Metrica]","[Base_Tarjetas].[Metrica].&amp;[" &amp; $A16 &amp; "]",
"[Base_Tarjetas].[SEGMENTO_DESCRIP]","[Base_Tarjetas].[SEGMENTO_DESCRIP].&amp;[" &amp; $C$6 &amp; "]",
"[Base_Tarjetas].[SITUACION]","[Base_Tarjetas].[SITUACION].&amp;[" &amp; $C16 &amp; "]",
"[Base_Tarjetas].[TIPO]","[Base_Tarjetas].[TIPO].&amp;[" &amp; $C$1 &amp; "]")/1000,
0)</f>
        <v>0</v>
      </c>
      <c r="X16" s="8">
        <f>IFERROR(
GETPIVOTDATA("[Base_Tarjetas].[Importe]",TDinamica_R!$A$3,
"[Base_Tarjetas].[PERIODO]","[Base_Tarjetas].[PERIODO].&amp;[" &amp; TEXT(X$6,"yyyymm") &amp; "]",
"[Base_Tarjetas].[Metrica]","[Base_Tarjetas].[Metrica].&amp;[" &amp; $A16 &amp; "]",
"[Base_Tarjetas].[SEGMENTO_DESCRIP]","[Base_Tarjetas].[SEGMENTO_DESCRIP].&amp;[" &amp; $C$6 &amp; "]",
"[Base_Tarjetas].[SITUACION]","[Base_Tarjetas].[SITUACION].&amp;[" &amp; $C16 &amp; "]",
"[Base_Tarjetas].[TIPO]","[Base_Tarjetas].[TIPO].&amp;[" &amp; $C$1 &amp; "]")/1000,
0)</f>
        <v>0</v>
      </c>
      <c r="Y16" s="8">
        <f>IFERROR(
GETPIVOTDATA("[Base_Tarjetas].[Importe]",TDinamica_R!$A$3,
"[Base_Tarjetas].[PERIODO]","[Base_Tarjetas].[PERIODO].&amp;[" &amp; TEXT(Y$6,"yyyymm") &amp; "]",
"[Base_Tarjetas].[Metrica]","[Base_Tarjetas].[Metrica].&amp;[" &amp; $A16 &amp; "]",
"[Base_Tarjetas].[SEGMENTO_DESCRIP]","[Base_Tarjetas].[SEGMENTO_DESCRIP].&amp;[" &amp; $C$6 &amp; "]",
"[Base_Tarjetas].[SITUACION]","[Base_Tarjetas].[SITUACION].&amp;[" &amp; $C16 &amp; "]",
"[Base_Tarjetas].[TIPO]","[Base_Tarjetas].[TIPO].&amp;[" &amp; $C$1 &amp; "]")/1000,
0)</f>
        <v>0</v>
      </c>
      <c r="Z16" s="8">
        <f>IFERROR(
GETPIVOTDATA("[Base_Tarjetas].[Importe]",TDinamica_R!$A$3,
"[Base_Tarjetas].[PERIODO]","[Base_Tarjetas].[PERIODO].&amp;[" &amp; TEXT(Z$6,"yyyymm") &amp; "]",
"[Base_Tarjetas].[Metrica]","[Base_Tarjetas].[Metrica].&amp;[" &amp; $A16 &amp; "]",
"[Base_Tarjetas].[SEGMENTO_DESCRIP]","[Base_Tarjetas].[SEGMENTO_DESCRIP].&amp;[" &amp; $C$6 &amp; "]",
"[Base_Tarjetas].[SITUACION]","[Base_Tarjetas].[SITUACION].&amp;[" &amp; $C16 &amp; "]",
"[Base_Tarjetas].[TIPO]","[Base_Tarjetas].[TIPO].&amp;[" &amp; $C$1 &amp; "]")/1000,
0)</f>
        <v>0</v>
      </c>
      <c r="AA16" s="8">
        <f>IFERROR(
GETPIVOTDATA("[Base_Tarjetas].[Importe]",TDinamica_R!$A$3,
"[Base_Tarjetas].[PERIODO]","[Base_Tarjetas].[PERIODO].&amp;[" &amp; TEXT(AA$6,"yyyymm") &amp; "]",
"[Base_Tarjetas].[Metrica]","[Base_Tarjetas].[Metrica].&amp;[" &amp; $A16 &amp; "]",
"[Base_Tarjetas].[SEGMENTO_DESCRIP]","[Base_Tarjetas].[SEGMENTO_DESCRIP].&amp;[" &amp; $C$6 &amp; "]",
"[Base_Tarjetas].[SITUACION]","[Base_Tarjetas].[SITUACION].&amp;[" &amp; $C16 &amp; "]",
"[Base_Tarjetas].[TIPO]","[Base_Tarjetas].[TIPO].&amp;[" &amp; $C$1 &amp; "]")/1000,
0)</f>
        <v>0</v>
      </c>
      <c r="AB16" s="8">
        <f>IFERROR(
GETPIVOTDATA("[Base_Tarjetas].[Importe]",TDinamica_R!$A$3,
"[Base_Tarjetas].[PERIODO]","[Base_Tarjetas].[PERIODO].&amp;[" &amp; TEXT(AB$6,"yyyymm") &amp; "]",
"[Base_Tarjetas].[Metrica]","[Base_Tarjetas].[Metrica].&amp;[" &amp; $A16 &amp; "]",
"[Base_Tarjetas].[SEGMENTO_DESCRIP]","[Base_Tarjetas].[SEGMENTO_DESCRIP].&amp;[" &amp; $C$6 &amp; "]",
"[Base_Tarjetas].[SITUACION]","[Base_Tarjetas].[SITUACION].&amp;[" &amp; $C16 &amp; "]",
"[Base_Tarjetas].[TIPO]","[Base_Tarjetas].[TIPO].&amp;[" &amp; $C$1 &amp; "]")/1000,
0)</f>
        <v>0</v>
      </c>
      <c r="AC16" s="8">
        <f>IFERROR(
GETPIVOTDATA("[Base_Tarjetas].[Importe]",TDinamica_R!$A$3,
"[Base_Tarjetas].[PERIODO]","[Base_Tarjetas].[PERIODO].&amp;[" &amp; TEXT(AC$6,"yyyymm") &amp; "]",
"[Base_Tarjetas].[Metrica]","[Base_Tarjetas].[Metrica].&amp;[" &amp; $A16 &amp; "]",
"[Base_Tarjetas].[SEGMENTO_DESCRIP]","[Base_Tarjetas].[SEGMENTO_DESCRIP].&amp;[" &amp; $C$6 &amp; "]",
"[Base_Tarjetas].[SITUACION]","[Base_Tarjetas].[SITUACION].&amp;[" &amp; $C16 &amp; "]",
"[Base_Tarjetas].[TIPO]","[Base_Tarjetas].[TIPO].&amp;[" &amp; $C$1 &amp; "]")/1000,
0)</f>
        <v>0</v>
      </c>
      <c r="AD16" s="8">
        <f>IFERROR(
GETPIVOTDATA("[Base_Tarjetas].[Importe]",TDinamica_R!$A$3,
"[Base_Tarjetas].[PERIODO]","[Base_Tarjetas].[PERIODO].&amp;[" &amp; TEXT(AD$6,"yyyymm") &amp; "]",
"[Base_Tarjetas].[Metrica]","[Base_Tarjetas].[Metrica].&amp;[" &amp; $A16 &amp; "]",
"[Base_Tarjetas].[SEGMENTO_DESCRIP]","[Base_Tarjetas].[SEGMENTO_DESCRIP].&amp;[" &amp; $C$6 &amp; "]",
"[Base_Tarjetas].[SITUACION]","[Base_Tarjetas].[SITUACION].&amp;[" &amp; $C16 &amp; "]",
"[Base_Tarjetas].[TIPO]","[Base_Tarjetas].[TIPO].&amp;[" &amp; $C$1 &amp; "]")/1000,
0)</f>
        <v>0</v>
      </c>
      <c r="AE16" s="8">
        <f>IFERROR(
GETPIVOTDATA("[Base_Tarjetas].[Importe]",TDinamica_R!$A$3,
"[Base_Tarjetas].[PERIODO]","[Base_Tarjetas].[PERIODO].&amp;[" &amp; TEXT(AE$6,"yyyymm") &amp; "]",
"[Base_Tarjetas].[Metrica]","[Base_Tarjetas].[Metrica].&amp;[" &amp; $A16 &amp; "]",
"[Base_Tarjetas].[SEGMENTO_DESCRIP]","[Base_Tarjetas].[SEGMENTO_DESCRIP].&amp;[" &amp; $C$6 &amp; "]",
"[Base_Tarjetas].[SITUACION]","[Base_Tarjetas].[SITUACION].&amp;[" &amp; $C16 &amp; "]",
"[Base_Tarjetas].[TIPO]","[Base_Tarjetas].[TIPO].&amp;[" &amp; $C$1 &amp; "]")/1000,
0)</f>
        <v>0</v>
      </c>
      <c r="AF16" s="8">
        <f>IFERROR(
GETPIVOTDATA("[Base_Tarjetas].[Importe]",TDinamica_R!$A$3,
"[Base_Tarjetas].[PERIODO]","[Base_Tarjetas].[PERIODO].&amp;[" &amp; TEXT(AF$6,"yyyymm") &amp; "]",
"[Base_Tarjetas].[Metrica]","[Base_Tarjetas].[Metrica].&amp;[" &amp; $A16 &amp; "]",
"[Base_Tarjetas].[SEGMENTO_DESCRIP]","[Base_Tarjetas].[SEGMENTO_DESCRIP].&amp;[" &amp; $C$6 &amp; "]",
"[Base_Tarjetas].[SITUACION]","[Base_Tarjetas].[SITUACION].&amp;[" &amp; $C16 &amp; "]",
"[Base_Tarjetas].[TIPO]","[Base_Tarjetas].[TIPO].&amp;[" &amp; $C$1 &amp; "]")/1000,
0)</f>
        <v>0</v>
      </c>
      <c r="AG16" s="8">
        <f>IFERROR(
GETPIVOTDATA("[Base_Tarjetas].[Importe]",TDinamica_R!$A$3,
"[Base_Tarjetas].[PERIODO]","[Base_Tarjetas].[PERIODO].&amp;[" &amp; TEXT(AG$6,"yyyymm") &amp; "]",
"[Base_Tarjetas].[Metrica]","[Base_Tarjetas].[Metrica].&amp;[" &amp; $A16 &amp; "]",
"[Base_Tarjetas].[SEGMENTO_DESCRIP]","[Base_Tarjetas].[SEGMENTO_DESCRIP].&amp;[" &amp; $C$6 &amp; "]",
"[Base_Tarjetas].[SITUACION]","[Base_Tarjetas].[SITUACION].&amp;[" &amp; $C16 &amp; "]",
"[Base_Tarjetas].[TIPO]","[Base_Tarjetas].[TIPO].&amp;[" &amp; $C$1 &amp; "]")/1000,
0)</f>
        <v>0</v>
      </c>
      <c r="AH16" s="8">
        <f>IFERROR(
GETPIVOTDATA("[Base_Tarjetas].[Importe]",TDinamica_R!$A$3,
"[Base_Tarjetas].[PERIODO]","[Base_Tarjetas].[PERIODO].&amp;[" &amp; TEXT(AH$6,"yyyymm") &amp; "]",
"[Base_Tarjetas].[Metrica]","[Base_Tarjetas].[Metrica].&amp;[" &amp; $A16 &amp; "]",
"[Base_Tarjetas].[SEGMENTO_DESCRIP]","[Base_Tarjetas].[SEGMENTO_DESCRIP].&amp;[" &amp; $C$6 &amp; "]",
"[Base_Tarjetas].[SITUACION]","[Base_Tarjetas].[SITUACION].&amp;[" &amp; $C16 &amp; "]",
"[Base_Tarjetas].[TIPO]","[Base_Tarjetas].[TIPO].&amp;[" &amp; $C$1 &amp; "]")/1000,
0)</f>
        <v>0</v>
      </c>
      <c r="AI16" s="8">
        <f>IFERROR(
GETPIVOTDATA("[Base_Tarjetas].[Importe]",TDinamica_R!$A$3,
"[Base_Tarjetas].[PERIODO]","[Base_Tarjetas].[PERIODO].&amp;[" &amp; TEXT(AI$6,"yyyymm") &amp; "]",
"[Base_Tarjetas].[Metrica]","[Base_Tarjetas].[Metrica].&amp;[" &amp; $A16 &amp; "]",
"[Base_Tarjetas].[SEGMENTO_DESCRIP]","[Base_Tarjetas].[SEGMENTO_DESCRIP].&amp;[" &amp; $C$6 &amp; "]",
"[Base_Tarjetas].[SITUACION]","[Base_Tarjetas].[SITUACION].&amp;[" &amp; $C16 &amp; "]",
"[Base_Tarjetas].[TIPO]","[Base_Tarjetas].[TIPO].&amp;[" &amp; $C$1 &amp; "]")/1000,
0)</f>
        <v>0</v>
      </c>
      <c r="AJ16" s="8">
        <f>IFERROR(
GETPIVOTDATA("[Base_Tarjetas].[Importe]",TDinamica_R!$A$3,
"[Base_Tarjetas].[PERIODO]","[Base_Tarjetas].[PERIODO].&amp;[" &amp; TEXT(AJ$6,"yyyymm") &amp; "]",
"[Base_Tarjetas].[Metrica]","[Base_Tarjetas].[Metrica].&amp;[" &amp; $A16 &amp; "]",
"[Base_Tarjetas].[SEGMENTO_DESCRIP]","[Base_Tarjetas].[SEGMENTO_DESCRIP].&amp;[" &amp; $C$6 &amp; "]",
"[Base_Tarjetas].[SITUACION]","[Base_Tarjetas].[SITUACION].&amp;[" &amp; $C16 &amp; "]",
"[Base_Tarjetas].[TIPO]","[Base_Tarjetas].[TIPO].&amp;[" &amp; $C$1 &amp; "]")/1000,
0)</f>
        <v>0</v>
      </c>
      <c r="AK16" s="8">
        <f>IFERROR(
GETPIVOTDATA("[Base_Tarjetas].[Importe]",TDinamica_R!$A$3,
"[Base_Tarjetas].[PERIODO]","[Base_Tarjetas].[PERIODO].&amp;[" &amp; TEXT(AK$6,"yyyymm") &amp; "]",
"[Base_Tarjetas].[Metrica]","[Base_Tarjetas].[Metrica].&amp;[" &amp; $A16 &amp; "]",
"[Base_Tarjetas].[SEGMENTO_DESCRIP]","[Base_Tarjetas].[SEGMENTO_DESCRIP].&amp;[" &amp; $C$6 &amp; "]",
"[Base_Tarjetas].[SITUACION]","[Base_Tarjetas].[SITUACION].&amp;[" &amp; $C16 &amp; "]",
"[Base_Tarjetas].[TIPO]","[Base_Tarjetas].[TIPO].&amp;[" &amp; $C$1 &amp; "]")/1000,
0)</f>
        <v>0</v>
      </c>
      <c r="AL16" s="8">
        <f>IFERROR(
GETPIVOTDATA("[Base_Tarjetas].[Importe]",TDinamica_R!$A$3,
"[Base_Tarjetas].[PERIODO]","[Base_Tarjetas].[PERIODO].&amp;[" &amp; TEXT(AL$6,"yyyymm") &amp; "]",
"[Base_Tarjetas].[Metrica]","[Base_Tarjetas].[Metrica].&amp;[" &amp; $A16 &amp; "]",
"[Base_Tarjetas].[SEGMENTO_DESCRIP]","[Base_Tarjetas].[SEGMENTO_DESCRIP].&amp;[" &amp; $C$6 &amp; "]",
"[Base_Tarjetas].[SITUACION]","[Base_Tarjetas].[SITUACION].&amp;[" &amp; $C16 &amp; "]",
"[Base_Tarjetas].[TIPO]","[Base_Tarjetas].[TIPO].&amp;[" &amp; $C$1 &amp; "]")/1000,
0)</f>
        <v>0</v>
      </c>
      <c r="AM16" s="8">
        <f>IFERROR(
GETPIVOTDATA("[Base_Tarjetas].[Importe]",TDinamica_R!$A$3,
"[Base_Tarjetas].[PERIODO]","[Base_Tarjetas].[PERIODO].&amp;[" &amp; TEXT(AM$6,"yyyymm") &amp; "]",
"[Base_Tarjetas].[Metrica]","[Base_Tarjetas].[Metrica].&amp;[" &amp; $A16 &amp; "]",
"[Base_Tarjetas].[SEGMENTO_DESCRIP]","[Base_Tarjetas].[SEGMENTO_DESCRIP].&amp;[" &amp; $C$6 &amp; "]",
"[Base_Tarjetas].[SITUACION]","[Base_Tarjetas].[SITUACION].&amp;[" &amp; $C16 &amp; "]",
"[Base_Tarjetas].[TIPO]","[Base_Tarjetas].[TIPO].&amp;[" &amp; $C$1 &amp; "]")/1000,
0)</f>
        <v>0</v>
      </c>
      <c r="AN16" s="8">
        <f>IFERROR(
GETPIVOTDATA("[Base_Tarjetas].[Importe]",TDinamica_R!$A$3,
"[Base_Tarjetas].[PERIODO]","[Base_Tarjetas].[PERIODO].&amp;[" &amp; TEXT(AN$6,"yyyymm") &amp; "]",
"[Base_Tarjetas].[Metrica]","[Base_Tarjetas].[Metrica].&amp;[" &amp; $A16 &amp; "]",
"[Base_Tarjetas].[SEGMENTO_DESCRIP]","[Base_Tarjetas].[SEGMENTO_DESCRIP].&amp;[" &amp; $C$6 &amp; "]",
"[Base_Tarjetas].[SITUACION]","[Base_Tarjetas].[SITUACION].&amp;[" &amp; $C16 &amp; "]",
"[Base_Tarjetas].[TIPO]","[Base_Tarjetas].[TIPO].&amp;[" &amp; $C$1 &amp; "]")/1000,
0)</f>
        <v>0</v>
      </c>
      <c r="AO16" s="8">
        <f>IFERROR(
GETPIVOTDATA("[Base_Tarjetas].[Importe]",TDinamica_R!$A$3,
"[Base_Tarjetas].[PERIODO]","[Base_Tarjetas].[PERIODO].&amp;[" &amp; TEXT(AO$6,"yyyymm") &amp; "]",
"[Base_Tarjetas].[Metrica]","[Base_Tarjetas].[Metrica].&amp;[" &amp; $A16 &amp; "]",
"[Base_Tarjetas].[SEGMENTO_DESCRIP]","[Base_Tarjetas].[SEGMENTO_DESCRIP].&amp;[" &amp; $C$6 &amp; "]",
"[Base_Tarjetas].[SITUACION]","[Base_Tarjetas].[SITUACION].&amp;[" &amp; $C16 &amp; "]",
"[Base_Tarjetas].[TIPO]","[Base_Tarjetas].[TIPO].&amp;[" &amp; $C$1 &amp; "]")/1000,
0)</f>
        <v>0</v>
      </c>
      <c r="AP16" s="8">
        <f>IFERROR(
GETPIVOTDATA("[Base_Tarjetas].[Importe]",TDinamica_R!$A$3,
"[Base_Tarjetas].[PERIODO]","[Base_Tarjetas].[PERIODO].&amp;[" &amp; TEXT(AP$6,"yyyymm") &amp; "]",
"[Base_Tarjetas].[Metrica]","[Base_Tarjetas].[Metrica].&amp;[" &amp; $A16 &amp; "]",
"[Base_Tarjetas].[SEGMENTO_DESCRIP]","[Base_Tarjetas].[SEGMENTO_DESCRIP].&amp;[" &amp; $C$6 &amp; "]",
"[Base_Tarjetas].[SITUACION]","[Base_Tarjetas].[SITUACION].&amp;[" &amp; $C16 &amp; "]",
"[Base_Tarjetas].[TIPO]","[Base_Tarjetas].[TIPO].&amp;[" &amp; $C$1 &amp; "]")/1000,
0)</f>
        <v>0</v>
      </c>
      <c r="AQ16" s="8">
        <f>IFERROR(
GETPIVOTDATA("[Base_Tarjetas].[Importe]",TDinamica_R!$A$3,
"[Base_Tarjetas].[PERIODO]","[Base_Tarjetas].[PERIODO].&amp;[" &amp; TEXT(AQ$6,"yyyymm") &amp; "]",
"[Base_Tarjetas].[Metrica]","[Base_Tarjetas].[Metrica].&amp;[" &amp; $A16 &amp; "]",
"[Base_Tarjetas].[SEGMENTO_DESCRIP]","[Base_Tarjetas].[SEGMENTO_DESCRIP].&amp;[" &amp; $C$6 &amp; "]",
"[Base_Tarjetas].[SITUACION]","[Base_Tarjetas].[SITUACION].&amp;[" &amp; $C16 &amp; "]",
"[Base_Tarjetas].[TIPO]","[Base_Tarjetas].[TIPO].&amp;[" &amp; $C$1 &amp; "]")/1000,
0)</f>
        <v>0</v>
      </c>
      <c r="AR16" s="8">
        <f>IFERROR(
GETPIVOTDATA("[Base_Tarjetas].[Importe]",TDinamica_R!$A$3,
"[Base_Tarjetas].[PERIODO]","[Base_Tarjetas].[PERIODO].&amp;[" &amp; TEXT(AR$6,"yyyymm") &amp; "]",
"[Base_Tarjetas].[Metrica]","[Base_Tarjetas].[Metrica].&amp;[" &amp; $A16 &amp; "]",
"[Base_Tarjetas].[SEGMENTO_DESCRIP]","[Base_Tarjetas].[SEGMENTO_DESCRIP].&amp;[" &amp; $C$6 &amp; "]",
"[Base_Tarjetas].[SITUACION]","[Base_Tarjetas].[SITUACION].&amp;[" &amp; $C16 &amp; "]",
"[Base_Tarjetas].[TIPO]","[Base_Tarjetas].[TIPO].&amp;[" &amp; $C$1 &amp; "]")/1000,
0)</f>
        <v>0</v>
      </c>
      <c r="AS16" s="8">
        <f>IFERROR(
GETPIVOTDATA("[Base_Tarjetas].[Importe]",TDinamica_R!$A$3,
"[Base_Tarjetas].[PERIODO]","[Base_Tarjetas].[PERIODO].&amp;[" &amp; TEXT(AS$6,"yyyymm") &amp; "]",
"[Base_Tarjetas].[Metrica]","[Base_Tarjetas].[Metrica].&amp;[" &amp; $A16 &amp; "]",
"[Base_Tarjetas].[SEGMENTO_DESCRIP]","[Base_Tarjetas].[SEGMENTO_DESCRIP].&amp;[" &amp; $C$6 &amp; "]",
"[Base_Tarjetas].[SITUACION]","[Base_Tarjetas].[SITUACION].&amp;[" &amp; $C16 &amp; "]",
"[Base_Tarjetas].[TIPO]","[Base_Tarjetas].[TIPO].&amp;[" &amp; $C$1 &amp; "]")/1000,
0)</f>
        <v>0</v>
      </c>
      <c r="AT16" s="8">
        <f>IFERROR(
GETPIVOTDATA("[Base_Tarjetas].[Importe]",TDinamica_R!$A$3,
"[Base_Tarjetas].[PERIODO]","[Base_Tarjetas].[PERIODO].&amp;[" &amp; TEXT(AT$6,"yyyymm") &amp; "]",
"[Base_Tarjetas].[Metrica]","[Base_Tarjetas].[Metrica].&amp;[" &amp; $A16 &amp; "]",
"[Base_Tarjetas].[SEGMENTO_DESCRIP]","[Base_Tarjetas].[SEGMENTO_DESCRIP].&amp;[" &amp; $C$6 &amp; "]",
"[Base_Tarjetas].[SITUACION]","[Base_Tarjetas].[SITUACION].&amp;[" &amp; $C16 &amp; "]",
"[Base_Tarjetas].[TIPO]","[Base_Tarjetas].[TIPO].&amp;[" &amp; $C$1 &amp; "]")/1000,
0)</f>
        <v>0</v>
      </c>
      <c r="AU16" s="8">
        <f>IFERROR(
GETPIVOTDATA("[Base_Tarjetas].[Importe]",TDinamica_R!$A$3,
"[Base_Tarjetas].[PERIODO]","[Base_Tarjetas].[PERIODO].&amp;[" &amp; TEXT(AU$6,"yyyymm") &amp; "]",
"[Base_Tarjetas].[Metrica]","[Base_Tarjetas].[Metrica].&amp;[" &amp; $A16 &amp; "]",
"[Base_Tarjetas].[SEGMENTO_DESCRIP]","[Base_Tarjetas].[SEGMENTO_DESCRIP].&amp;[" &amp; $C$6 &amp; "]",
"[Base_Tarjetas].[SITUACION]","[Base_Tarjetas].[SITUACION].&amp;[" &amp; $C16 &amp; "]",
"[Base_Tarjetas].[TIPO]","[Base_Tarjetas].[TIPO].&amp;[" &amp; $C$1 &amp; "]")/1000,
0)</f>
        <v>0</v>
      </c>
      <c r="AV16" s="8">
        <f>IFERROR(
GETPIVOTDATA("[Base_Tarjetas].[Importe]",TDinamica_R!$A$3,
"[Base_Tarjetas].[PERIODO]","[Base_Tarjetas].[PERIODO].&amp;[" &amp; TEXT(AV$6,"yyyymm") &amp; "]",
"[Base_Tarjetas].[Metrica]","[Base_Tarjetas].[Metrica].&amp;[" &amp; $A16 &amp; "]",
"[Base_Tarjetas].[SEGMENTO_DESCRIP]","[Base_Tarjetas].[SEGMENTO_DESCRIP].&amp;[" &amp; $C$6 &amp; "]",
"[Base_Tarjetas].[SITUACION]","[Base_Tarjetas].[SITUACION].&amp;[" &amp; $C16 &amp; "]",
"[Base_Tarjetas].[TIPO]","[Base_Tarjetas].[TIPO].&amp;[" &amp; $C$1 &amp; "]")/1000,
0)</f>
        <v>0</v>
      </c>
      <c r="AW16" s="8">
        <f>IFERROR(
GETPIVOTDATA("[Base_Tarjetas].[Importe]",TDinamica_R!$A$3,
"[Base_Tarjetas].[PERIODO]","[Base_Tarjetas].[PERIODO].&amp;[" &amp; TEXT(AW$6,"yyyymm") &amp; "]",
"[Base_Tarjetas].[Metrica]","[Base_Tarjetas].[Metrica].&amp;[" &amp; $A16 &amp; "]",
"[Base_Tarjetas].[SEGMENTO_DESCRIP]","[Base_Tarjetas].[SEGMENTO_DESCRIP].&amp;[" &amp; $C$6 &amp; "]",
"[Base_Tarjetas].[SITUACION]","[Base_Tarjetas].[SITUACION].&amp;[" &amp; $C16 &amp; "]",
"[Base_Tarjetas].[TIPO]","[Base_Tarjetas].[TIPO].&amp;[" &amp; $C$1 &amp; "]")/1000,
0)</f>
        <v>0</v>
      </c>
      <c r="AX16" s="8">
        <f>IFERROR(
GETPIVOTDATA("[Base_Tarjetas].[Importe]",TDinamica_R!$A$3,
"[Base_Tarjetas].[PERIODO]","[Base_Tarjetas].[PERIODO].&amp;[" &amp; TEXT(AX$6,"yyyymm") &amp; "]",
"[Base_Tarjetas].[Metrica]","[Base_Tarjetas].[Metrica].&amp;[" &amp; $A16 &amp; "]",
"[Base_Tarjetas].[SEGMENTO_DESCRIP]","[Base_Tarjetas].[SEGMENTO_DESCRIP].&amp;[" &amp; $C$6 &amp; "]",
"[Base_Tarjetas].[SITUACION]","[Base_Tarjetas].[SITUACION].&amp;[" &amp; $C16 &amp; "]",
"[Base_Tarjetas].[TIPO]","[Base_Tarjetas].[TIPO].&amp;[" &amp; $C$1 &amp; "]")/1000,
0)</f>
        <v>0</v>
      </c>
      <c r="AY16" s="8">
        <f>IFERROR(
GETPIVOTDATA("[Base_Tarjetas].[Importe]",TDinamica_R!$A$3,
"[Base_Tarjetas].[PERIODO]","[Base_Tarjetas].[PERIODO].&amp;[" &amp; TEXT(AY$6,"yyyymm") &amp; "]",
"[Base_Tarjetas].[Metrica]","[Base_Tarjetas].[Metrica].&amp;[" &amp; $A16 &amp; "]",
"[Base_Tarjetas].[SEGMENTO_DESCRIP]","[Base_Tarjetas].[SEGMENTO_DESCRIP].&amp;[" &amp; $C$6 &amp; "]",
"[Base_Tarjetas].[SITUACION]","[Base_Tarjetas].[SITUACION].&amp;[" &amp; $C16 &amp; "]",
"[Base_Tarjetas].[TIPO]","[Base_Tarjetas].[TIPO].&amp;[" &amp; $C$1 &amp; "]")/1000,
0)</f>
        <v>0</v>
      </c>
      <c r="AZ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TEXT(AZ$6,"yyyymm") &amp; "]"),
0)</f>
        <v>79329.729370085712</v>
      </c>
      <c r="BA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TEXT(BA$6,"yyyymm") &amp; "]"),
0)</f>
        <v>78809.874459392217</v>
      </c>
      <c r="BB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TEXT(BB$6,"yyyymm") &amp; "]"),
0)</f>
        <v>79794.738946342448</v>
      </c>
      <c r="BC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TEXT(BC$6,"yyyymm") &amp; "]"),
0)</f>
        <v>79987.025133170915</v>
      </c>
      <c r="BD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TEXT(BD$6,"yyyymm") &amp; "]"),
0)</f>
        <v>80623.017560948138</v>
      </c>
      <c r="BE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TEXT(BE$6,"yyyymm") &amp; "]"),
0)</f>
        <v>81416.767524971481</v>
      </c>
      <c r="BF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TEXT(BF$6,"yyyymm") &amp; "]"),
0)</f>
        <v>82480.268643776348</v>
      </c>
      <c r="BG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TEXT(BG$6,"yyyymm") &amp; "]"),
0)</f>
        <v>84045.330546211087</v>
      </c>
      <c r="BH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TEXT(BH$6,"yyyymm") &amp; "]"),
0)</f>
        <v>83489.954146423654</v>
      </c>
      <c r="BI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TEXT(BI$6,"yyyymm") &amp; "]"),
0)</f>
        <v>80687.788227453289</v>
      </c>
      <c r="BJ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TEXT(BJ$6,"yyyymm") &amp; "]"),
0)</f>
        <v>78126.612334058751</v>
      </c>
      <c r="BK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TEXT(BK$6,"yyyymm") &amp; "]"),
0)</f>
        <v>80177.98148124275</v>
      </c>
      <c r="BO16" s="24">
        <f t="shared" si="10"/>
        <v>0</v>
      </c>
      <c r="BP16" s="24">
        <f t="shared" si="10"/>
        <v>79311.447591940116</v>
      </c>
      <c r="BQ16" s="24">
        <f t="shared" si="10"/>
        <v>0</v>
      </c>
      <c r="BR16" s="24">
        <f t="shared" si="10"/>
        <v>0</v>
      </c>
      <c r="BS16" s="24">
        <f t="shared" si="10"/>
        <v>0</v>
      </c>
      <c r="BT16" s="24">
        <f t="shared" si="10"/>
        <v>0</v>
      </c>
      <c r="BW16" s="24">
        <f t="shared" si="11"/>
        <v>0</v>
      </c>
      <c r="BX16" s="24">
        <f t="shared" si="11"/>
        <v>237934.34277582035</v>
      </c>
      <c r="BY16" s="24">
        <f t="shared" si="11"/>
        <v>0</v>
      </c>
      <c r="BZ16" s="24">
        <f t="shared" si="11"/>
        <v>0</v>
      </c>
      <c r="CA16" s="24">
        <f t="shared" si="11"/>
        <v>0</v>
      </c>
      <c r="CB16" s="24">
        <f t="shared" si="11"/>
        <v>0</v>
      </c>
    </row>
    <row r="17" spans="1:80" collapsed="1" x14ac:dyDescent="0.25">
      <c r="C17" s="3" t="s">
        <v>20</v>
      </c>
      <c r="D17" s="10">
        <f>SUM(D14:D16)</f>
        <v>0</v>
      </c>
      <c r="E17" s="10">
        <f t="shared" ref="E17:BK17" si="12">SUM(E14:E16)</f>
        <v>0</v>
      </c>
      <c r="F17" s="10">
        <f t="shared" si="12"/>
        <v>0</v>
      </c>
      <c r="G17" s="10">
        <f t="shared" si="12"/>
        <v>0</v>
      </c>
      <c r="H17" s="10">
        <f t="shared" si="12"/>
        <v>0</v>
      </c>
      <c r="I17" s="10">
        <f t="shared" si="12"/>
        <v>0</v>
      </c>
      <c r="J17" s="10">
        <f t="shared" si="12"/>
        <v>0</v>
      </c>
      <c r="K17" s="10">
        <f t="shared" si="12"/>
        <v>0</v>
      </c>
      <c r="L17" s="10">
        <f t="shared" si="12"/>
        <v>0</v>
      </c>
      <c r="M17" s="10">
        <f t="shared" si="12"/>
        <v>0</v>
      </c>
      <c r="N17" s="10">
        <f t="shared" si="12"/>
        <v>0</v>
      </c>
      <c r="O17" s="10">
        <f t="shared" si="12"/>
        <v>0</v>
      </c>
      <c r="P17" s="10">
        <f t="shared" si="12"/>
        <v>0</v>
      </c>
      <c r="Q17" s="10">
        <f t="shared" si="12"/>
        <v>0</v>
      </c>
      <c r="R17" s="10">
        <f t="shared" si="12"/>
        <v>0</v>
      </c>
      <c r="S17" s="10">
        <f t="shared" si="12"/>
        <v>0</v>
      </c>
      <c r="T17" s="10">
        <f t="shared" si="12"/>
        <v>0</v>
      </c>
      <c r="U17" s="10">
        <f t="shared" si="12"/>
        <v>0</v>
      </c>
      <c r="V17" s="10">
        <f t="shared" si="12"/>
        <v>0</v>
      </c>
      <c r="W17" s="10">
        <f t="shared" si="12"/>
        <v>0</v>
      </c>
      <c r="X17" s="10">
        <f t="shared" si="12"/>
        <v>0</v>
      </c>
      <c r="Y17" s="10">
        <f t="shared" si="12"/>
        <v>0</v>
      </c>
      <c r="Z17" s="10">
        <f t="shared" si="12"/>
        <v>0</v>
      </c>
      <c r="AA17" s="10">
        <f t="shared" si="12"/>
        <v>0</v>
      </c>
      <c r="AB17" s="10">
        <f t="shared" si="12"/>
        <v>0</v>
      </c>
      <c r="AC17" s="10">
        <f t="shared" si="12"/>
        <v>0</v>
      </c>
      <c r="AD17" s="10">
        <f t="shared" si="12"/>
        <v>0</v>
      </c>
      <c r="AE17" s="10">
        <f t="shared" si="12"/>
        <v>0</v>
      </c>
      <c r="AF17" s="10">
        <f t="shared" si="12"/>
        <v>0</v>
      </c>
      <c r="AG17" s="10">
        <f t="shared" si="12"/>
        <v>0</v>
      </c>
      <c r="AH17" s="10">
        <f t="shared" si="12"/>
        <v>0</v>
      </c>
      <c r="AI17" s="10">
        <f t="shared" si="12"/>
        <v>0</v>
      </c>
      <c r="AJ17" s="10">
        <f t="shared" si="12"/>
        <v>0</v>
      </c>
      <c r="AK17" s="10">
        <f t="shared" si="12"/>
        <v>0</v>
      </c>
      <c r="AL17" s="10">
        <f t="shared" si="12"/>
        <v>0</v>
      </c>
      <c r="AM17" s="10">
        <f t="shared" si="12"/>
        <v>0</v>
      </c>
      <c r="AN17" s="10">
        <f t="shared" si="12"/>
        <v>0</v>
      </c>
      <c r="AO17" s="10">
        <f t="shared" si="12"/>
        <v>0</v>
      </c>
      <c r="AP17" s="10">
        <f t="shared" si="12"/>
        <v>0</v>
      </c>
      <c r="AQ17" s="10">
        <f t="shared" si="12"/>
        <v>0</v>
      </c>
      <c r="AR17" s="10">
        <f t="shared" si="12"/>
        <v>0</v>
      </c>
      <c r="AS17" s="10">
        <f t="shared" si="12"/>
        <v>0</v>
      </c>
      <c r="AT17" s="10">
        <f t="shared" si="12"/>
        <v>0</v>
      </c>
      <c r="AU17" s="10">
        <f t="shared" si="12"/>
        <v>0</v>
      </c>
      <c r="AV17" s="10">
        <f t="shared" si="12"/>
        <v>0</v>
      </c>
      <c r="AW17" s="10">
        <f t="shared" si="12"/>
        <v>0</v>
      </c>
      <c r="AX17" s="10">
        <f t="shared" si="12"/>
        <v>0</v>
      </c>
      <c r="AY17" s="10">
        <f t="shared" si="12"/>
        <v>0</v>
      </c>
      <c r="AZ17" s="10">
        <f t="shared" si="12"/>
        <v>1862713.0488941593</v>
      </c>
      <c r="BA17" s="10">
        <f t="shared" si="12"/>
        <v>1835325.1757946154</v>
      </c>
      <c r="BB17" s="10">
        <f t="shared" si="12"/>
        <v>1842617.918535054</v>
      </c>
      <c r="BC17" s="10">
        <f t="shared" si="12"/>
        <v>1880316.8843718779</v>
      </c>
      <c r="BD17" s="10">
        <f t="shared" si="12"/>
        <v>1932558.4109268624</v>
      </c>
      <c r="BE17" s="10">
        <f t="shared" si="12"/>
        <v>1961005.051459077</v>
      </c>
      <c r="BF17" s="10">
        <f t="shared" si="12"/>
        <v>1985300.1146679916</v>
      </c>
      <c r="BG17" s="10">
        <f t="shared" si="12"/>
        <v>2010856.4130120503</v>
      </c>
      <c r="BH17" s="10">
        <f t="shared" si="12"/>
        <v>2014939.3555548291</v>
      </c>
      <c r="BI17" s="10">
        <f t="shared" si="12"/>
        <v>2008118.5104414257</v>
      </c>
      <c r="BJ17" s="10">
        <f t="shared" si="12"/>
        <v>2022093.2142560366</v>
      </c>
      <c r="BK17" s="10">
        <f t="shared" si="12"/>
        <v>2044645.17933798</v>
      </c>
      <c r="BO17" s="23">
        <f>SUM(BO14:BO16)</f>
        <v>0</v>
      </c>
      <c r="BP17" s="23">
        <f t="shared" ref="BP17:BT17" si="13">SUM(BP14:BP16)</f>
        <v>1846885.3810746097</v>
      </c>
      <c r="BQ17" s="23">
        <f t="shared" si="13"/>
        <v>0</v>
      </c>
      <c r="BR17" s="23">
        <f t="shared" si="13"/>
        <v>0</v>
      </c>
      <c r="BS17" s="23">
        <f t="shared" si="13"/>
        <v>0</v>
      </c>
      <c r="BT17" s="23">
        <f t="shared" si="13"/>
        <v>0</v>
      </c>
      <c r="BW17" s="23">
        <f>SUM(BW14:BW16)</f>
        <v>0</v>
      </c>
      <c r="BX17" s="23">
        <f t="shared" ref="BX17:CB17" si="14">SUM(BX14:BX16)</f>
        <v>5540656.1432238296</v>
      </c>
      <c r="BY17" s="23">
        <f t="shared" si="14"/>
        <v>0</v>
      </c>
      <c r="BZ17" s="23">
        <f t="shared" si="14"/>
        <v>0</v>
      </c>
      <c r="CA17" s="23">
        <f t="shared" si="14"/>
        <v>0</v>
      </c>
      <c r="CB17" s="23">
        <f t="shared" si="14"/>
        <v>0</v>
      </c>
    </row>
    <row r="18" spans="1:80" x14ac:dyDescent="0.25">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row>
    <row r="19" spans="1:80" x14ac:dyDescent="0.25">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row>
    <row r="20" spans="1:80" hidden="1" outlineLevel="1" x14ac:dyDescent="0.25">
      <c r="A20" s="11"/>
      <c r="C20" s="2" t="s">
        <v>0</v>
      </c>
      <c r="D20" s="14">
        <f>IFERROR(((1+D38/D14)^(360/D$3))-1,0)</f>
        <v>0</v>
      </c>
      <c r="E20" s="14">
        <f t="shared" ref="E20:AY23" si="15">IFERROR(((1+E38/E14)^(360/E$3))-1,0)</f>
        <v>0</v>
      </c>
      <c r="F20" s="14">
        <f t="shared" si="15"/>
        <v>0</v>
      </c>
      <c r="G20" s="14">
        <f t="shared" si="15"/>
        <v>0</v>
      </c>
      <c r="H20" s="14">
        <f t="shared" si="15"/>
        <v>0</v>
      </c>
      <c r="I20" s="14">
        <f t="shared" si="15"/>
        <v>0</v>
      </c>
      <c r="J20" s="14">
        <f t="shared" si="15"/>
        <v>0</v>
      </c>
      <c r="K20" s="14">
        <f t="shared" si="15"/>
        <v>0</v>
      </c>
      <c r="L20" s="14">
        <f t="shared" si="15"/>
        <v>0</v>
      </c>
      <c r="M20" s="14">
        <f t="shared" si="15"/>
        <v>0</v>
      </c>
      <c r="N20" s="14">
        <f t="shared" si="15"/>
        <v>0</v>
      </c>
      <c r="O20" s="14">
        <f t="shared" si="15"/>
        <v>0</v>
      </c>
      <c r="P20" s="14">
        <f t="shared" si="15"/>
        <v>0</v>
      </c>
      <c r="Q20" s="14">
        <f t="shared" si="15"/>
        <v>0</v>
      </c>
      <c r="R20" s="14">
        <f t="shared" si="15"/>
        <v>0</v>
      </c>
      <c r="S20" s="14">
        <f t="shared" si="15"/>
        <v>0</v>
      </c>
      <c r="T20" s="14">
        <f t="shared" si="15"/>
        <v>0</v>
      </c>
      <c r="U20" s="14">
        <f t="shared" si="15"/>
        <v>0</v>
      </c>
      <c r="V20" s="14">
        <f t="shared" si="15"/>
        <v>0</v>
      </c>
      <c r="W20" s="14">
        <f t="shared" si="15"/>
        <v>0</v>
      </c>
      <c r="X20" s="14">
        <f t="shared" si="15"/>
        <v>0</v>
      </c>
      <c r="Y20" s="14">
        <f t="shared" si="15"/>
        <v>0</v>
      </c>
      <c r="Z20" s="14">
        <f t="shared" si="15"/>
        <v>0</v>
      </c>
      <c r="AA20" s="14">
        <f t="shared" si="15"/>
        <v>0</v>
      </c>
      <c r="AB20" s="14">
        <f t="shared" si="15"/>
        <v>0</v>
      </c>
      <c r="AC20" s="14">
        <f t="shared" si="15"/>
        <v>0</v>
      </c>
      <c r="AD20" s="14">
        <f t="shared" si="15"/>
        <v>0</v>
      </c>
      <c r="AE20" s="14">
        <f t="shared" si="15"/>
        <v>0</v>
      </c>
      <c r="AF20" s="14">
        <f t="shared" si="15"/>
        <v>0</v>
      </c>
      <c r="AG20" s="14">
        <f t="shared" si="15"/>
        <v>0</v>
      </c>
      <c r="AH20" s="14">
        <f t="shared" si="15"/>
        <v>0</v>
      </c>
      <c r="AI20" s="14">
        <f t="shared" si="15"/>
        <v>0</v>
      </c>
      <c r="AJ20" s="14">
        <f t="shared" si="15"/>
        <v>0</v>
      </c>
      <c r="AK20" s="14">
        <f t="shared" si="15"/>
        <v>0</v>
      </c>
      <c r="AL20" s="14">
        <f t="shared" si="15"/>
        <v>0</v>
      </c>
      <c r="AM20" s="14">
        <f t="shared" si="15"/>
        <v>0</v>
      </c>
      <c r="AN20" s="14">
        <f t="shared" si="15"/>
        <v>0</v>
      </c>
      <c r="AO20" s="14">
        <f t="shared" si="15"/>
        <v>0</v>
      </c>
      <c r="AP20" s="14">
        <f t="shared" si="15"/>
        <v>0</v>
      </c>
      <c r="AQ20" s="14">
        <f t="shared" si="15"/>
        <v>0</v>
      </c>
      <c r="AR20" s="14">
        <f t="shared" si="15"/>
        <v>0</v>
      </c>
      <c r="AS20" s="14">
        <f t="shared" si="15"/>
        <v>0</v>
      </c>
      <c r="AT20" s="14">
        <f t="shared" si="15"/>
        <v>0</v>
      </c>
      <c r="AU20" s="14">
        <f t="shared" si="15"/>
        <v>0</v>
      </c>
      <c r="AV20" s="14">
        <f t="shared" si="15"/>
        <v>0</v>
      </c>
      <c r="AW20" s="14">
        <f t="shared" si="15"/>
        <v>0</v>
      </c>
      <c r="AX20" s="14">
        <f t="shared" si="15"/>
        <v>0</v>
      </c>
      <c r="AY20" s="14">
        <f t="shared" si="15"/>
        <v>0</v>
      </c>
      <c r="AZ20" s="14">
        <f t="shared" ref="AZ20:BK23" si="16">IFERROR(((1+AZ38/AZ14)^(360/AZ$3))-1,0)</f>
        <v>0.31118047387907954</v>
      </c>
      <c r="BA20" s="14">
        <f t="shared" si="16"/>
        <v>0.30512315624110986</v>
      </c>
      <c r="BB20" s="14">
        <f t="shared" si="16"/>
        <v>0.32418101844183522</v>
      </c>
      <c r="BC20" s="14">
        <f t="shared" si="16"/>
        <v>0.31889300980983881</v>
      </c>
      <c r="BD20" s="14">
        <f t="shared" si="16"/>
        <v>0.30746685440821842</v>
      </c>
      <c r="BE20" s="14">
        <f t="shared" si="16"/>
        <v>0.3196096482168187</v>
      </c>
      <c r="BF20" s="14">
        <f t="shared" si="16"/>
        <v>0.31076936038346337</v>
      </c>
      <c r="BG20" s="14">
        <f t="shared" si="16"/>
        <v>0.32043910014513233</v>
      </c>
      <c r="BH20" s="14">
        <f t="shared" si="16"/>
        <v>0.30844829166458587</v>
      </c>
      <c r="BI20" s="14">
        <f t="shared" si="16"/>
        <v>0.30598234670395708</v>
      </c>
      <c r="BJ20" s="14">
        <f t="shared" si="16"/>
        <v>0.31422378199479151</v>
      </c>
      <c r="BK20" s="14">
        <f t="shared" si="16"/>
        <v>0.31202908678449282</v>
      </c>
      <c r="BO20" s="28">
        <f>IFERROR(((1+BO38/BW14)^(360/BO$3))-1,0)</f>
        <v>0</v>
      </c>
      <c r="BP20" s="28">
        <f t="shared" ref="BP20:BT23" si="17">IFERROR(((1+BP38/BX14)^(360/BP$3))-1,0)</f>
        <v>0.31384978632068816</v>
      </c>
      <c r="BQ20" s="28">
        <f t="shared" si="17"/>
        <v>0</v>
      </c>
      <c r="BR20" s="28">
        <f t="shared" si="17"/>
        <v>0</v>
      </c>
      <c r="BS20" s="28">
        <f t="shared" si="17"/>
        <v>0</v>
      </c>
      <c r="BT20" s="28">
        <f t="shared" si="17"/>
        <v>0</v>
      </c>
    </row>
    <row r="21" spans="1:80" hidden="1" outlineLevel="1" x14ac:dyDescent="0.25">
      <c r="A21" s="11"/>
      <c r="C21" s="2" t="s">
        <v>1</v>
      </c>
      <c r="D21" s="14">
        <f t="shared" ref="D21:S23" si="18">IFERROR(((1+D39/D15)^(360/D$3))-1,0)</f>
        <v>0</v>
      </c>
      <c r="E21" s="14">
        <f t="shared" si="18"/>
        <v>0</v>
      </c>
      <c r="F21" s="14">
        <f t="shared" si="18"/>
        <v>0</v>
      </c>
      <c r="G21" s="14">
        <f t="shared" si="18"/>
        <v>0</v>
      </c>
      <c r="H21" s="14">
        <f t="shared" si="18"/>
        <v>0</v>
      </c>
      <c r="I21" s="14">
        <f t="shared" si="18"/>
        <v>0</v>
      </c>
      <c r="J21" s="14">
        <f t="shared" si="18"/>
        <v>0</v>
      </c>
      <c r="K21" s="14">
        <f t="shared" si="18"/>
        <v>0</v>
      </c>
      <c r="L21" s="14">
        <f t="shared" si="18"/>
        <v>0</v>
      </c>
      <c r="M21" s="14">
        <f t="shared" si="18"/>
        <v>0</v>
      </c>
      <c r="N21" s="14">
        <f t="shared" si="18"/>
        <v>0</v>
      </c>
      <c r="O21" s="14">
        <f t="shared" si="18"/>
        <v>0</v>
      </c>
      <c r="P21" s="14">
        <f t="shared" si="18"/>
        <v>0</v>
      </c>
      <c r="Q21" s="14">
        <f t="shared" si="18"/>
        <v>0</v>
      </c>
      <c r="R21" s="14">
        <f t="shared" si="18"/>
        <v>0</v>
      </c>
      <c r="S21" s="14">
        <f t="shared" si="18"/>
        <v>0</v>
      </c>
      <c r="T21" s="14">
        <f t="shared" si="15"/>
        <v>0</v>
      </c>
      <c r="U21" s="14">
        <f t="shared" si="15"/>
        <v>0</v>
      </c>
      <c r="V21" s="14">
        <f t="shared" si="15"/>
        <v>0</v>
      </c>
      <c r="W21" s="14">
        <f t="shared" si="15"/>
        <v>0</v>
      </c>
      <c r="X21" s="14">
        <f t="shared" si="15"/>
        <v>0</v>
      </c>
      <c r="Y21" s="14">
        <f t="shared" si="15"/>
        <v>0</v>
      </c>
      <c r="Z21" s="14">
        <f t="shared" si="15"/>
        <v>0</v>
      </c>
      <c r="AA21" s="14">
        <f t="shared" si="15"/>
        <v>0</v>
      </c>
      <c r="AB21" s="14">
        <f t="shared" si="15"/>
        <v>0</v>
      </c>
      <c r="AC21" s="14">
        <f t="shared" si="15"/>
        <v>0</v>
      </c>
      <c r="AD21" s="14">
        <f t="shared" si="15"/>
        <v>0</v>
      </c>
      <c r="AE21" s="14">
        <f t="shared" si="15"/>
        <v>0</v>
      </c>
      <c r="AF21" s="14">
        <f t="shared" si="15"/>
        <v>0</v>
      </c>
      <c r="AG21" s="14">
        <f t="shared" si="15"/>
        <v>0</v>
      </c>
      <c r="AH21" s="14">
        <f t="shared" si="15"/>
        <v>0</v>
      </c>
      <c r="AI21" s="14">
        <f t="shared" si="15"/>
        <v>0</v>
      </c>
      <c r="AJ21" s="14">
        <f t="shared" si="15"/>
        <v>0</v>
      </c>
      <c r="AK21" s="14">
        <f t="shared" si="15"/>
        <v>0</v>
      </c>
      <c r="AL21" s="14">
        <f t="shared" si="15"/>
        <v>0</v>
      </c>
      <c r="AM21" s="14">
        <f t="shared" si="15"/>
        <v>0</v>
      </c>
      <c r="AN21" s="14">
        <f t="shared" si="15"/>
        <v>0</v>
      </c>
      <c r="AO21" s="14">
        <f t="shared" si="15"/>
        <v>0</v>
      </c>
      <c r="AP21" s="14">
        <f t="shared" si="15"/>
        <v>0</v>
      </c>
      <c r="AQ21" s="14">
        <f t="shared" si="15"/>
        <v>0</v>
      </c>
      <c r="AR21" s="14">
        <f t="shared" si="15"/>
        <v>0</v>
      </c>
      <c r="AS21" s="14">
        <f t="shared" si="15"/>
        <v>0</v>
      </c>
      <c r="AT21" s="14">
        <f t="shared" si="15"/>
        <v>0</v>
      </c>
      <c r="AU21" s="14">
        <f t="shared" si="15"/>
        <v>0</v>
      </c>
      <c r="AV21" s="14">
        <f t="shared" si="15"/>
        <v>0</v>
      </c>
      <c r="AW21" s="14">
        <f t="shared" si="15"/>
        <v>0</v>
      </c>
      <c r="AX21" s="14">
        <f t="shared" si="15"/>
        <v>0</v>
      </c>
      <c r="AY21" s="14">
        <f t="shared" si="15"/>
        <v>0</v>
      </c>
      <c r="AZ21" s="14">
        <f t="shared" si="16"/>
        <v>9.4717470364403589E-2</v>
      </c>
      <c r="BA21" s="14">
        <f t="shared" si="16"/>
        <v>9.4713617770872283E-2</v>
      </c>
      <c r="BB21" s="14">
        <f t="shared" si="16"/>
        <v>9.4717470364403589E-2</v>
      </c>
      <c r="BC21" s="14">
        <f t="shared" si="16"/>
        <v>9.4716186358011045E-2</v>
      </c>
      <c r="BD21" s="14">
        <f t="shared" si="16"/>
        <v>9.4717470364403589E-2</v>
      </c>
      <c r="BE21" s="14">
        <f t="shared" si="16"/>
        <v>9.4716186358011045E-2</v>
      </c>
      <c r="BF21" s="14">
        <f t="shared" si="16"/>
        <v>9.4717470364403589E-2</v>
      </c>
      <c r="BG21" s="14">
        <f t="shared" si="16"/>
        <v>9.4717470364403589E-2</v>
      </c>
      <c r="BH21" s="14">
        <f t="shared" si="16"/>
        <v>9.4716186358011045E-2</v>
      </c>
      <c r="BI21" s="14">
        <f t="shared" si="16"/>
        <v>9.4717470364403589E-2</v>
      </c>
      <c r="BJ21" s="14">
        <f t="shared" si="16"/>
        <v>9.4716186358011045E-2</v>
      </c>
      <c r="BK21" s="14">
        <f t="shared" si="16"/>
        <v>9.4717470364403589E-2</v>
      </c>
      <c r="BO21" s="28">
        <f t="shared" ref="BO21:BO23" si="19">IFERROR(((1+BO39/BW15)^(360/BO$3))-1,0)</f>
        <v>0</v>
      </c>
      <c r="BP21" s="28">
        <f t="shared" si="17"/>
        <v>9.4711638478327309E-2</v>
      </c>
      <c r="BQ21" s="28">
        <f t="shared" si="17"/>
        <v>0</v>
      </c>
      <c r="BR21" s="28">
        <f t="shared" si="17"/>
        <v>0</v>
      </c>
      <c r="BS21" s="28">
        <f t="shared" si="17"/>
        <v>0</v>
      </c>
      <c r="BT21" s="28">
        <f t="shared" si="17"/>
        <v>0</v>
      </c>
    </row>
    <row r="22" spans="1:80" hidden="1" outlineLevel="1" x14ac:dyDescent="0.25">
      <c r="A22" s="11"/>
      <c r="C22" s="2" t="s">
        <v>9</v>
      </c>
      <c r="D22" s="14">
        <f t="shared" si="18"/>
        <v>0</v>
      </c>
      <c r="E22" s="14">
        <f t="shared" si="15"/>
        <v>0</v>
      </c>
      <c r="F22" s="14">
        <f t="shared" si="15"/>
        <v>0</v>
      </c>
      <c r="G22" s="14">
        <f t="shared" si="15"/>
        <v>0</v>
      </c>
      <c r="H22" s="14">
        <f t="shared" si="15"/>
        <v>0</v>
      </c>
      <c r="I22" s="14">
        <f t="shared" si="15"/>
        <v>0</v>
      </c>
      <c r="J22" s="14">
        <f t="shared" si="15"/>
        <v>0</v>
      </c>
      <c r="K22" s="14">
        <f t="shared" si="15"/>
        <v>0</v>
      </c>
      <c r="L22" s="14">
        <f t="shared" si="15"/>
        <v>0</v>
      </c>
      <c r="M22" s="14">
        <f t="shared" si="15"/>
        <v>0</v>
      </c>
      <c r="N22" s="14">
        <f t="shared" si="15"/>
        <v>0</v>
      </c>
      <c r="O22" s="14">
        <f t="shared" si="15"/>
        <v>0</v>
      </c>
      <c r="P22" s="14">
        <f t="shared" si="15"/>
        <v>0</v>
      </c>
      <c r="Q22" s="14">
        <f t="shared" si="15"/>
        <v>0</v>
      </c>
      <c r="R22" s="14">
        <f t="shared" si="15"/>
        <v>0</v>
      </c>
      <c r="S22" s="14">
        <f t="shared" si="15"/>
        <v>0</v>
      </c>
      <c r="T22" s="14">
        <f t="shared" si="15"/>
        <v>0</v>
      </c>
      <c r="U22" s="14">
        <f t="shared" si="15"/>
        <v>0</v>
      </c>
      <c r="V22" s="14">
        <f t="shared" si="15"/>
        <v>0</v>
      </c>
      <c r="W22" s="14">
        <f t="shared" si="15"/>
        <v>0</v>
      </c>
      <c r="X22" s="14">
        <f t="shared" si="15"/>
        <v>0</v>
      </c>
      <c r="Y22" s="14">
        <f t="shared" si="15"/>
        <v>0</v>
      </c>
      <c r="Z22" s="14">
        <f t="shared" si="15"/>
        <v>0</v>
      </c>
      <c r="AA22" s="14">
        <f t="shared" si="15"/>
        <v>0</v>
      </c>
      <c r="AB22" s="14">
        <f t="shared" si="15"/>
        <v>0</v>
      </c>
      <c r="AC22" s="14">
        <f t="shared" si="15"/>
        <v>0</v>
      </c>
      <c r="AD22" s="14">
        <f t="shared" si="15"/>
        <v>0</v>
      </c>
      <c r="AE22" s="14">
        <f t="shared" si="15"/>
        <v>0</v>
      </c>
      <c r="AF22" s="14">
        <f t="shared" si="15"/>
        <v>0</v>
      </c>
      <c r="AG22" s="14">
        <f t="shared" si="15"/>
        <v>0</v>
      </c>
      <c r="AH22" s="14">
        <f t="shared" si="15"/>
        <v>0</v>
      </c>
      <c r="AI22" s="14">
        <f t="shared" si="15"/>
        <v>0</v>
      </c>
      <c r="AJ22" s="14">
        <f t="shared" si="15"/>
        <v>0</v>
      </c>
      <c r="AK22" s="14">
        <f t="shared" si="15"/>
        <v>0</v>
      </c>
      <c r="AL22" s="14">
        <f t="shared" si="15"/>
        <v>0</v>
      </c>
      <c r="AM22" s="14">
        <f t="shared" si="15"/>
        <v>0</v>
      </c>
      <c r="AN22" s="14">
        <f t="shared" si="15"/>
        <v>0</v>
      </c>
      <c r="AO22" s="14">
        <f t="shared" si="15"/>
        <v>0</v>
      </c>
      <c r="AP22" s="14">
        <f t="shared" si="15"/>
        <v>0</v>
      </c>
      <c r="AQ22" s="14">
        <f t="shared" si="15"/>
        <v>0</v>
      </c>
      <c r="AR22" s="14">
        <f t="shared" si="15"/>
        <v>0</v>
      </c>
      <c r="AS22" s="14">
        <f t="shared" si="15"/>
        <v>0</v>
      </c>
      <c r="AT22" s="14">
        <f t="shared" si="15"/>
        <v>0</v>
      </c>
      <c r="AU22" s="14">
        <f t="shared" si="15"/>
        <v>0</v>
      </c>
      <c r="AV22" s="14">
        <f t="shared" si="15"/>
        <v>0</v>
      </c>
      <c r="AW22" s="14">
        <f t="shared" si="15"/>
        <v>0</v>
      </c>
      <c r="AX22" s="14">
        <f t="shared" si="15"/>
        <v>0</v>
      </c>
      <c r="AY22" s="14">
        <f t="shared" si="15"/>
        <v>0</v>
      </c>
      <c r="AZ22" s="14">
        <f t="shared" si="16"/>
        <v>0.18272042022246393</v>
      </c>
      <c r="BA22" s="14">
        <f t="shared" si="16"/>
        <v>0.1684748014796944</v>
      </c>
      <c r="BB22" s="14">
        <f t="shared" si="16"/>
        <v>0.15305848532306965</v>
      </c>
      <c r="BC22" s="14">
        <f t="shared" si="16"/>
        <v>0.16667331279808595</v>
      </c>
      <c r="BD22" s="14">
        <f t="shared" si="16"/>
        <v>0.15542082575338845</v>
      </c>
      <c r="BE22" s="14">
        <f t="shared" si="16"/>
        <v>0.15661167390029451</v>
      </c>
      <c r="BF22" s="14">
        <f t="shared" si="16"/>
        <v>0.15852187910823301</v>
      </c>
      <c r="BG22" s="14">
        <f t="shared" si="16"/>
        <v>0.14331070096018728</v>
      </c>
      <c r="BH22" s="14">
        <f t="shared" si="16"/>
        <v>0.1344163140271426</v>
      </c>
      <c r="BI22" s="14">
        <f t="shared" si="16"/>
        <v>0.14069098083876552</v>
      </c>
      <c r="BJ22" s="14">
        <f t="shared" si="16"/>
        <v>0.15608140866591702</v>
      </c>
      <c r="BK22" s="14">
        <f t="shared" si="16"/>
        <v>0.156386172029507</v>
      </c>
      <c r="BO22" s="28">
        <f t="shared" si="19"/>
        <v>0</v>
      </c>
      <c r="BP22" s="28">
        <f t="shared" si="17"/>
        <v>0.16802155495805127</v>
      </c>
      <c r="BQ22" s="28">
        <f t="shared" si="17"/>
        <v>0</v>
      </c>
      <c r="BR22" s="28">
        <f t="shared" si="17"/>
        <v>0</v>
      </c>
      <c r="BS22" s="28">
        <f t="shared" si="17"/>
        <v>0</v>
      </c>
      <c r="BT22" s="28">
        <f t="shared" si="17"/>
        <v>0</v>
      </c>
    </row>
    <row r="23" spans="1:80" collapsed="1" x14ac:dyDescent="0.25">
      <c r="C23" s="3" t="s">
        <v>23</v>
      </c>
      <c r="D23" s="15">
        <f t="shared" si="18"/>
        <v>0</v>
      </c>
      <c r="E23" s="15">
        <f t="shared" si="15"/>
        <v>0</v>
      </c>
      <c r="F23" s="15">
        <f t="shared" si="15"/>
        <v>0</v>
      </c>
      <c r="G23" s="15">
        <f t="shared" si="15"/>
        <v>0</v>
      </c>
      <c r="H23" s="15">
        <f t="shared" si="15"/>
        <v>0</v>
      </c>
      <c r="I23" s="15">
        <f t="shared" si="15"/>
        <v>0</v>
      </c>
      <c r="J23" s="15">
        <f t="shared" si="15"/>
        <v>0</v>
      </c>
      <c r="K23" s="15">
        <f t="shared" si="15"/>
        <v>0</v>
      </c>
      <c r="L23" s="15">
        <f t="shared" si="15"/>
        <v>0</v>
      </c>
      <c r="M23" s="15">
        <f t="shared" si="15"/>
        <v>0</v>
      </c>
      <c r="N23" s="15">
        <f t="shared" si="15"/>
        <v>0</v>
      </c>
      <c r="O23" s="15">
        <f t="shared" si="15"/>
        <v>0</v>
      </c>
      <c r="P23" s="15">
        <f t="shared" si="15"/>
        <v>0</v>
      </c>
      <c r="Q23" s="15">
        <f t="shared" si="15"/>
        <v>0</v>
      </c>
      <c r="R23" s="15">
        <f t="shared" si="15"/>
        <v>0</v>
      </c>
      <c r="S23" s="15">
        <f t="shared" si="15"/>
        <v>0</v>
      </c>
      <c r="T23" s="15">
        <f t="shared" si="15"/>
        <v>0</v>
      </c>
      <c r="U23" s="15">
        <f t="shared" si="15"/>
        <v>0</v>
      </c>
      <c r="V23" s="15">
        <f t="shared" si="15"/>
        <v>0</v>
      </c>
      <c r="W23" s="15">
        <f t="shared" si="15"/>
        <v>0</v>
      </c>
      <c r="X23" s="15">
        <f t="shared" si="15"/>
        <v>0</v>
      </c>
      <c r="Y23" s="15">
        <f t="shared" si="15"/>
        <v>0</v>
      </c>
      <c r="Z23" s="15">
        <f t="shared" si="15"/>
        <v>0</v>
      </c>
      <c r="AA23" s="15">
        <f t="shared" si="15"/>
        <v>0</v>
      </c>
      <c r="AB23" s="15">
        <f t="shared" si="15"/>
        <v>0</v>
      </c>
      <c r="AC23" s="15">
        <f t="shared" si="15"/>
        <v>0</v>
      </c>
      <c r="AD23" s="15">
        <f t="shared" si="15"/>
        <v>0</v>
      </c>
      <c r="AE23" s="15">
        <f t="shared" si="15"/>
        <v>0</v>
      </c>
      <c r="AF23" s="15">
        <f t="shared" si="15"/>
        <v>0</v>
      </c>
      <c r="AG23" s="15">
        <f t="shared" si="15"/>
        <v>0</v>
      </c>
      <c r="AH23" s="15">
        <f t="shared" si="15"/>
        <v>0</v>
      </c>
      <c r="AI23" s="15">
        <f t="shared" si="15"/>
        <v>0</v>
      </c>
      <c r="AJ23" s="15">
        <f t="shared" si="15"/>
        <v>0</v>
      </c>
      <c r="AK23" s="15">
        <f t="shared" si="15"/>
        <v>0</v>
      </c>
      <c r="AL23" s="15">
        <f t="shared" si="15"/>
        <v>0</v>
      </c>
      <c r="AM23" s="15">
        <f t="shared" si="15"/>
        <v>0</v>
      </c>
      <c r="AN23" s="15">
        <f t="shared" si="15"/>
        <v>0</v>
      </c>
      <c r="AO23" s="15">
        <f t="shared" si="15"/>
        <v>0</v>
      </c>
      <c r="AP23" s="15">
        <f t="shared" si="15"/>
        <v>0</v>
      </c>
      <c r="AQ23" s="15">
        <f t="shared" si="15"/>
        <v>0</v>
      </c>
      <c r="AR23" s="15">
        <f t="shared" si="15"/>
        <v>0</v>
      </c>
      <c r="AS23" s="15">
        <f t="shared" si="15"/>
        <v>0</v>
      </c>
      <c r="AT23" s="15">
        <f t="shared" si="15"/>
        <v>0</v>
      </c>
      <c r="AU23" s="15">
        <f t="shared" si="15"/>
        <v>0</v>
      </c>
      <c r="AV23" s="15">
        <f t="shared" si="15"/>
        <v>0</v>
      </c>
      <c r="AW23" s="15">
        <f t="shared" si="15"/>
        <v>0</v>
      </c>
      <c r="AX23" s="15">
        <f t="shared" si="15"/>
        <v>0</v>
      </c>
      <c r="AY23" s="15">
        <f t="shared" si="15"/>
        <v>0</v>
      </c>
      <c r="AZ23" s="15">
        <f t="shared" si="16"/>
        <v>0.2964592708652416</v>
      </c>
      <c r="BA23" s="15">
        <f t="shared" si="16"/>
        <v>0.29028604252695023</v>
      </c>
      <c r="BB23" s="15">
        <f t="shared" si="16"/>
        <v>0.30709475137687847</v>
      </c>
      <c r="BC23" s="15">
        <f t="shared" si="16"/>
        <v>0.3034774503617832</v>
      </c>
      <c r="BD23" s="15">
        <f t="shared" si="16"/>
        <v>0.29306306241045177</v>
      </c>
      <c r="BE23" s="15">
        <f t="shared" si="16"/>
        <v>0.30459331834080938</v>
      </c>
      <c r="BF23" s="15">
        <f t="shared" si="16"/>
        <v>0.29686222196475054</v>
      </c>
      <c r="BG23" s="15">
        <f t="shared" si="16"/>
        <v>0.30525915704645779</v>
      </c>
      <c r="BH23" s="15">
        <f t="shared" si="16"/>
        <v>0.2940685579739506</v>
      </c>
      <c r="BI23" s="15">
        <f t="shared" si="16"/>
        <v>0.29245164200880169</v>
      </c>
      <c r="BJ23" s="15">
        <f t="shared" si="16"/>
        <v>0.30121130170454768</v>
      </c>
      <c r="BK23" s="15">
        <f t="shared" si="16"/>
        <v>0.29932771128231028</v>
      </c>
      <c r="BO23" s="29">
        <f t="shared" si="19"/>
        <v>0</v>
      </c>
      <c r="BP23" s="29">
        <f t="shared" si="17"/>
        <v>0.29827260907110054</v>
      </c>
      <c r="BQ23" s="29">
        <f t="shared" si="17"/>
        <v>0</v>
      </c>
      <c r="BR23" s="29">
        <f t="shared" si="17"/>
        <v>0</v>
      </c>
      <c r="BS23" s="29">
        <f t="shared" si="17"/>
        <v>0</v>
      </c>
      <c r="BT23" s="29">
        <f t="shared" si="17"/>
        <v>0</v>
      </c>
    </row>
    <row r="26" spans="1:80" hidden="1" outlineLevel="1" x14ac:dyDescent="0.25">
      <c r="A26" s="11"/>
      <c r="C26" s="2" t="s">
        <v>0</v>
      </c>
      <c r="D26" s="14">
        <f>-IFERROR(((1-D44/D14)^(360/D$4))-1,0)</f>
        <v>0</v>
      </c>
      <c r="E26" s="14">
        <f t="shared" ref="E26:AY29" si="20">-IFERROR(((1-E44/E14)^(360/E$4))-1,0)</f>
        <v>0</v>
      </c>
      <c r="F26" s="14">
        <f t="shared" si="20"/>
        <v>0</v>
      </c>
      <c r="G26" s="14">
        <f t="shared" si="20"/>
        <v>0</v>
      </c>
      <c r="H26" s="14">
        <f t="shared" si="20"/>
        <v>0</v>
      </c>
      <c r="I26" s="14">
        <f t="shared" si="20"/>
        <v>0</v>
      </c>
      <c r="J26" s="14">
        <f t="shared" si="20"/>
        <v>0</v>
      </c>
      <c r="K26" s="14">
        <f t="shared" si="20"/>
        <v>0</v>
      </c>
      <c r="L26" s="14">
        <f t="shared" si="20"/>
        <v>0</v>
      </c>
      <c r="M26" s="14">
        <f t="shared" si="20"/>
        <v>0</v>
      </c>
      <c r="N26" s="14">
        <f t="shared" si="20"/>
        <v>0</v>
      </c>
      <c r="O26" s="14">
        <f t="shared" si="20"/>
        <v>0</v>
      </c>
      <c r="P26" s="14">
        <f t="shared" si="20"/>
        <v>0</v>
      </c>
      <c r="Q26" s="14">
        <f t="shared" si="20"/>
        <v>0</v>
      </c>
      <c r="R26" s="14">
        <f t="shared" si="20"/>
        <v>0</v>
      </c>
      <c r="S26" s="14">
        <f t="shared" si="20"/>
        <v>0</v>
      </c>
      <c r="T26" s="14">
        <f t="shared" si="20"/>
        <v>0</v>
      </c>
      <c r="U26" s="14">
        <f t="shared" si="20"/>
        <v>0</v>
      </c>
      <c r="V26" s="14">
        <f t="shared" si="20"/>
        <v>0</v>
      </c>
      <c r="W26" s="14">
        <f t="shared" si="20"/>
        <v>0</v>
      </c>
      <c r="X26" s="14">
        <f t="shared" si="20"/>
        <v>0</v>
      </c>
      <c r="Y26" s="14">
        <f t="shared" si="20"/>
        <v>0</v>
      </c>
      <c r="Z26" s="14">
        <f t="shared" si="20"/>
        <v>0</v>
      </c>
      <c r="AA26" s="14">
        <f t="shared" si="20"/>
        <v>0</v>
      </c>
      <c r="AB26" s="14">
        <f t="shared" si="20"/>
        <v>0</v>
      </c>
      <c r="AC26" s="14">
        <f t="shared" si="20"/>
        <v>0</v>
      </c>
      <c r="AD26" s="14">
        <f t="shared" si="20"/>
        <v>0</v>
      </c>
      <c r="AE26" s="14">
        <f t="shared" si="20"/>
        <v>0</v>
      </c>
      <c r="AF26" s="14">
        <f t="shared" si="20"/>
        <v>0</v>
      </c>
      <c r="AG26" s="14">
        <f t="shared" si="20"/>
        <v>0</v>
      </c>
      <c r="AH26" s="14">
        <f t="shared" si="20"/>
        <v>0</v>
      </c>
      <c r="AI26" s="14">
        <f t="shared" si="20"/>
        <v>0</v>
      </c>
      <c r="AJ26" s="14">
        <f t="shared" si="20"/>
        <v>0</v>
      </c>
      <c r="AK26" s="14">
        <f t="shared" si="20"/>
        <v>0</v>
      </c>
      <c r="AL26" s="14">
        <f t="shared" si="20"/>
        <v>0</v>
      </c>
      <c r="AM26" s="14">
        <f t="shared" si="20"/>
        <v>0</v>
      </c>
      <c r="AN26" s="14">
        <f t="shared" si="20"/>
        <v>0</v>
      </c>
      <c r="AO26" s="14">
        <f t="shared" si="20"/>
        <v>0</v>
      </c>
      <c r="AP26" s="14">
        <f t="shared" si="20"/>
        <v>0</v>
      </c>
      <c r="AQ26" s="14">
        <f t="shared" si="20"/>
        <v>0</v>
      </c>
      <c r="AR26" s="14">
        <f t="shared" si="20"/>
        <v>0</v>
      </c>
      <c r="AS26" s="14">
        <f t="shared" si="20"/>
        <v>0</v>
      </c>
      <c r="AT26" s="14">
        <f t="shared" si="20"/>
        <v>0</v>
      </c>
      <c r="AU26" s="14">
        <f t="shared" si="20"/>
        <v>0</v>
      </c>
      <c r="AV26" s="14">
        <f t="shared" si="20"/>
        <v>0</v>
      </c>
      <c r="AW26" s="14">
        <f t="shared" si="20"/>
        <v>0</v>
      </c>
      <c r="AX26" s="14">
        <f t="shared" si="20"/>
        <v>0</v>
      </c>
      <c r="AY26" s="14">
        <f t="shared" si="20"/>
        <v>0</v>
      </c>
      <c r="AZ26" s="14">
        <f t="shared" ref="AZ26:BK29" si="21">-IFERROR(((1-AZ44/AZ14)^(360/AZ$4))-1,0)</f>
        <v>-4.4201554611049021E-2</v>
      </c>
      <c r="BA26" s="14">
        <f t="shared" si="21"/>
        <v>-4.3882628033983462E-2</v>
      </c>
      <c r="BB26" s="14">
        <f t="shared" si="21"/>
        <v>-4.3937549776592144E-2</v>
      </c>
      <c r="BC26" s="14">
        <f t="shared" si="21"/>
        <v>-4.4085821334068243E-2</v>
      </c>
      <c r="BD26" s="14">
        <f t="shared" si="21"/>
        <v>-4.4060724193860867E-2</v>
      </c>
      <c r="BE26" s="14">
        <f t="shared" si="21"/>
        <v>-4.4006678897845708E-2</v>
      </c>
      <c r="BF26" s="14">
        <f t="shared" si="21"/>
        <v>-4.3805721766366323E-2</v>
      </c>
      <c r="BG26" s="14">
        <f t="shared" si="21"/>
        <v>-4.3965648463304641E-2</v>
      </c>
      <c r="BH26" s="14">
        <f t="shared" si="21"/>
        <v>-4.420666779468263E-2</v>
      </c>
      <c r="BI26" s="14">
        <f t="shared" si="21"/>
        <v>-4.4031995972884763E-2</v>
      </c>
      <c r="BJ26" s="14">
        <f t="shared" si="21"/>
        <v>-4.3201613317269238E-2</v>
      </c>
      <c r="BK26" s="14">
        <f t="shared" si="21"/>
        <v>-4.357076916613023E-2</v>
      </c>
      <c r="BO26" s="28">
        <f>-IFERROR(((1-BO44/BW14)^(360/BO$4))-1,0)</f>
        <v>0</v>
      </c>
      <c r="BP26" s="28">
        <f t="shared" ref="BP26:BT29" si="22">-IFERROR(((1-BP44/BX14)^(360/BP$4))-1,0)</f>
        <v>-4.4022307461888843E-2</v>
      </c>
      <c r="BQ26" s="28">
        <f t="shared" si="22"/>
        <v>0</v>
      </c>
      <c r="BR26" s="28">
        <f t="shared" si="22"/>
        <v>0</v>
      </c>
      <c r="BS26" s="28">
        <f t="shared" si="22"/>
        <v>0</v>
      </c>
      <c r="BT26" s="28">
        <f t="shared" si="22"/>
        <v>0</v>
      </c>
    </row>
    <row r="27" spans="1:80" hidden="1" outlineLevel="1" x14ac:dyDescent="0.25">
      <c r="A27" s="11"/>
      <c r="C27" s="2" t="s">
        <v>1</v>
      </c>
      <c r="D27" s="14">
        <f t="shared" ref="D27:S29" si="23">-IFERROR(((1-D45/D15)^(360/D$4))-1,0)</f>
        <v>0</v>
      </c>
      <c r="E27" s="14">
        <f t="shared" si="23"/>
        <v>0</v>
      </c>
      <c r="F27" s="14">
        <f t="shared" si="23"/>
        <v>0</v>
      </c>
      <c r="G27" s="14">
        <f t="shared" si="23"/>
        <v>0</v>
      </c>
      <c r="H27" s="14">
        <f t="shared" si="23"/>
        <v>0</v>
      </c>
      <c r="I27" s="14">
        <f t="shared" si="23"/>
        <v>0</v>
      </c>
      <c r="J27" s="14">
        <f t="shared" si="23"/>
        <v>0</v>
      </c>
      <c r="K27" s="14">
        <f t="shared" si="23"/>
        <v>0</v>
      </c>
      <c r="L27" s="14">
        <f t="shared" si="23"/>
        <v>0</v>
      </c>
      <c r="M27" s="14">
        <f t="shared" si="23"/>
        <v>0</v>
      </c>
      <c r="N27" s="14">
        <f t="shared" si="23"/>
        <v>0</v>
      </c>
      <c r="O27" s="14">
        <f t="shared" si="23"/>
        <v>0</v>
      </c>
      <c r="P27" s="14">
        <f t="shared" si="23"/>
        <v>0</v>
      </c>
      <c r="Q27" s="14">
        <f t="shared" si="23"/>
        <v>0</v>
      </c>
      <c r="R27" s="14">
        <f t="shared" si="23"/>
        <v>0</v>
      </c>
      <c r="S27" s="14">
        <f t="shared" si="23"/>
        <v>0</v>
      </c>
      <c r="T27" s="14">
        <f t="shared" si="20"/>
        <v>0</v>
      </c>
      <c r="U27" s="14">
        <f t="shared" si="20"/>
        <v>0</v>
      </c>
      <c r="V27" s="14">
        <f t="shared" si="20"/>
        <v>0</v>
      </c>
      <c r="W27" s="14">
        <f t="shared" si="20"/>
        <v>0</v>
      </c>
      <c r="X27" s="14">
        <f t="shared" si="20"/>
        <v>0</v>
      </c>
      <c r="Y27" s="14">
        <f t="shared" si="20"/>
        <v>0</v>
      </c>
      <c r="Z27" s="14">
        <f t="shared" si="20"/>
        <v>0</v>
      </c>
      <c r="AA27" s="14">
        <f t="shared" si="20"/>
        <v>0</v>
      </c>
      <c r="AB27" s="14">
        <f t="shared" si="20"/>
        <v>0</v>
      </c>
      <c r="AC27" s="14">
        <f t="shared" si="20"/>
        <v>0</v>
      </c>
      <c r="AD27" s="14">
        <f t="shared" si="20"/>
        <v>0</v>
      </c>
      <c r="AE27" s="14">
        <f t="shared" si="20"/>
        <v>0</v>
      </c>
      <c r="AF27" s="14">
        <f t="shared" si="20"/>
        <v>0</v>
      </c>
      <c r="AG27" s="14">
        <f t="shared" si="20"/>
        <v>0</v>
      </c>
      <c r="AH27" s="14">
        <f t="shared" si="20"/>
        <v>0</v>
      </c>
      <c r="AI27" s="14">
        <f t="shared" si="20"/>
        <v>0</v>
      </c>
      <c r="AJ27" s="14">
        <f t="shared" si="20"/>
        <v>0</v>
      </c>
      <c r="AK27" s="14">
        <f t="shared" si="20"/>
        <v>0</v>
      </c>
      <c r="AL27" s="14">
        <f t="shared" si="20"/>
        <v>0</v>
      </c>
      <c r="AM27" s="14">
        <f t="shared" si="20"/>
        <v>0</v>
      </c>
      <c r="AN27" s="14">
        <f t="shared" si="20"/>
        <v>0</v>
      </c>
      <c r="AO27" s="14">
        <f t="shared" si="20"/>
        <v>0</v>
      </c>
      <c r="AP27" s="14">
        <f t="shared" si="20"/>
        <v>0</v>
      </c>
      <c r="AQ27" s="14">
        <f t="shared" si="20"/>
        <v>0</v>
      </c>
      <c r="AR27" s="14">
        <f t="shared" si="20"/>
        <v>0</v>
      </c>
      <c r="AS27" s="14">
        <f t="shared" si="20"/>
        <v>0</v>
      </c>
      <c r="AT27" s="14">
        <f t="shared" si="20"/>
        <v>0</v>
      </c>
      <c r="AU27" s="14">
        <f t="shared" si="20"/>
        <v>0</v>
      </c>
      <c r="AV27" s="14">
        <f t="shared" si="20"/>
        <v>0</v>
      </c>
      <c r="AW27" s="14">
        <f t="shared" si="20"/>
        <v>0</v>
      </c>
      <c r="AX27" s="14">
        <f t="shared" si="20"/>
        <v>0</v>
      </c>
      <c r="AY27" s="14">
        <f t="shared" si="20"/>
        <v>0</v>
      </c>
      <c r="AZ27" s="14">
        <f t="shared" si="21"/>
        <v>-7.1126839681378007E-2</v>
      </c>
      <c r="BA27" s="14">
        <f t="shared" si="21"/>
        <v>-7.2886101713856011E-2</v>
      </c>
      <c r="BB27" s="14">
        <f t="shared" si="21"/>
        <v>-7.7084394489320696E-2</v>
      </c>
      <c r="BC27" s="14">
        <f t="shared" si="21"/>
        <v>-7.1597866676313959E-2</v>
      </c>
      <c r="BD27" s="14">
        <f t="shared" si="21"/>
        <v>-7.452047196381284E-2</v>
      </c>
      <c r="BE27" s="14">
        <f t="shared" si="21"/>
        <v>-7.3123986503768723E-2</v>
      </c>
      <c r="BF27" s="14">
        <f t="shared" si="21"/>
        <v>-7.740719260509632E-2</v>
      </c>
      <c r="BG27" s="14">
        <f t="shared" si="21"/>
        <v>-7.6475473628099699E-2</v>
      </c>
      <c r="BH27" s="14">
        <f t="shared" si="21"/>
        <v>-6.809660985212096E-2</v>
      </c>
      <c r="BI27" s="14">
        <f t="shared" si="21"/>
        <v>-7.5859253410414995E-2</v>
      </c>
      <c r="BJ27" s="14">
        <f t="shared" si="21"/>
        <v>-9.1569429588207019E-2</v>
      </c>
      <c r="BK27" s="14">
        <f t="shared" si="21"/>
        <v>-8.8999146884650493E-2</v>
      </c>
      <c r="BO27" s="28">
        <f t="shared" ref="BO27:BO29" si="24">-IFERROR(((1-BO45/BW15)^(360/BO$4))-1,0)</f>
        <v>0</v>
      </c>
      <c r="BP27" s="28">
        <f t="shared" si="22"/>
        <v>-7.3670146119050095E-2</v>
      </c>
      <c r="BQ27" s="28">
        <f t="shared" si="22"/>
        <v>0</v>
      </c>
      <c r="BR27" s="28">
        <f t="shared" si="22"/>
        <v>0</v>
      </c>
      <c r="BS27" s="28">
        <f t="shared" si="22"/>
        <v>0</v>
      </c>
      <c r="BT27" s="28">
        <f t="shared" si="22"/>
        <v>0</v>
      </c>
    </row>
    <row r="28" spans="1:80" hidden="1" outlineLevel="1" x14ac:dyDescent="0.25">
      <c r="A28" s="11"/>
      <c r="C28" s="2" t="s">
        <v>9</v>
      </c>
      <c r="D28" s="14">
        <f t="shared" si="23"/>
        <v>0</v>
      </c>
      <c r="E28" s="14">
        <f t="shared" si="20"/>
        <v>0</v>
      </c>
      <c r="F28" s="14">
        <f t="shared" si="20"/>
        <v>0</v>
      </c>
      <c r="G28" s="14">
        <f t="shared" si="20"/>
        <v>0</v>
      </c>
      <c r="H28" s="14">
        <f t="shared" si="20"/>
        <v>0</v>
      </c>
      <c r="I28" s="14">
        <f t="shared" si="20"/>
        <v>0</v>
      </c>
      <c r="J28" s="14">
        <f t="shared" si="20"/>
        <v>0</v>
      </c>
      <c r="K28" s="14">
        <f t="shared" si="20"/>
        <v>0</v>
      </c>
      <c r="L28" s="14">
        <f t="shared" si="20"/>
        <v>0</v>
      </c>
      <c r="M28" s="14">
        <f t="shared" si="20"/>
        <v>0</v>
      </c>
      <c r="N28" s="14">
        <f t="shared" si="20"/>
        <v>0</v>
      </c>
      <c r="O28" s="14">
        <f t="shared" si="20"/>
        <v>0</v>
      </c>
      <c r="P28" s="14">
        <f t="shared" si="20"/>
        <v>0</v>
      </c>
      <c r="Q28" s="14">
        <f t="shared" si="20"/>
        <v>0</v>
      </c>
      <c r="R28" s="14">
        <f t="shared" si="20"/>
        <v>0</v>
      </c>
      <c r="S28" s="14">
        <f t="shared" si="20"/>
        <v>0</v>
      </c>
      <c r="T28" s="14">
        <f t="shared" si="20"/>
        <v>0</v>
      </c>
      <c r="U28" s="14">
        <f t="shared" si="20"/>
        <v>0</v>
      </c>
      <c r="V28" s="14">
        <f t="shared" si="20"/>
        <v>0</v>
      </c>
      <c r="W28" s="14">
        <f t="shared" si="20"/>
        <v>0</v>
      </c>
      <c r="X28" s="14">
        <f t="shared" si="20"/>
        <v>0</v>
      </c>
      <c r="Y28" s="14">
        <f t="shared" si="20"/>
        <v>0</v>
      </c>
      <c r="Z28" s="14">
        <f t="shared" si="20"/>
        <v>0</v>
      </c>
      <c r="AA28" s="14">
        <f t="shared" si="20"/>
        <v>0</v>
      </c>
      <c r="AB28" s="14">
        <f t="shared" si="20"/>
        <v>0</v>
      </c>
      <c r="AC28" s="14">
        <f t="shared" si="20"/>
        <v>0</v>
      </c>
      <c r="AD28" s="14">
        <f t="shared" si="20"/>
        <v>0</v>
      </c>
      <c r="AE28" s="14">
        <f t="shared" si="20"/>
        <v>0</v>
      </c>
      <c r="AF28" s="14">
        <f t="shared" si="20"/>
        <v>0</v>
      </c>
      <c r="AG28" s="14">
        <f t="shared" si="20"/>
        <v>0</v>
      </c>
      <c r="AH28" s="14">
        <f t="shared" si="20"/>
        <v>0</v>
      </c>
      <c r="AI28" s="14">
        <f t="shared" si="20"/>
        <v>0</v>
      </c>
      <c r="AJ28" s="14">
        <f t="shared" si="20"/>
        <v>0</v>
      </c>
      <c r="AK28" s="14">
        <f t="shared" si="20"/>
        <v>0</v>
      </c>
      <c r="AL28" s="14">
        <f t="shared" si="20"/>
        <v>0</v>
      </c>
      <c r="AM28" s="14">
        <f t="shared" si="20"/>
        <v>0</v>
      </c>
      <c r="AN28" s="14">
        <f t="shared" si="20"/>
        <v>0</v>
      </c>
      <c r="AO28" s="14">
        <f t="shared" si="20"/>
        <v>0</v>
      </c>
      <c r="AP28" s="14">
        <f t="shared" si="20"/>
        <v>0</v>
      </c>
      <c r="AQ28" s="14">
        <f t="shared" si="20"/>
        <v>0</v>
      </c>
      <c r="AR28" s="14">
        <f t="shared" si="20"/>
        <v>0</v>
      </c>
      <c r="AS28" s="14">
        <f t="shared" si="20"/>
        <v>0</v>
      </c>
      <c r="AT28" s="14">
        <f t="shared" si="20"/>
        <v>0</v>
      </c>
      <c r="AU28" s="14">
        <f t="shared" si="20"/>
        <v>0</v>
      </c>
      <c r="AV28" s="14">
        <f t="shared" si="20"/>
        <v>0</v>
      </c>
      <c r="AW28" s="14">
        <f t="shared" si="20"/>
        <v>0</v>
      </c>
      <c r="AX28" s="14">
        <f t="shared" si="20"/>
        <v>0</v>
      </c>
      <c r="AY28" s="14">
        <f t="shared" si="20"/>
        <v>0</v>
      </c>
      <c r="AZ28" s="14">
        <f t="shared" si="21"/>
        <v>-3.914624122220034E-2</v>
      </c>
      <c r="BA28" s="14">
        <f t="shared" si="21"/>
        <v>-4.7020857614432643E-2</v>
      </c>
      <c r="BB28" s="14">
        <f t="shared" si="21"/>
        <v>-4.2463542073418514E-2</v>
      </c>
      <c r="BC28" s="14">
        <f t="shared" si="21"/>
        <v>-4.3365150388655849E-2</v>
      </c>
      <c r="BD28" s="14">
        <f t="shared" si="21"/>
        <v>-4.2789176060727963E-2</v>
      </c>
      <c r="BE28" s="14">
        <f t="shared" si="21"/>
        <v>-4.5997492296397713E-2</v>
      </c>
      <c r="BF28" s="14">
        <f t="shared" si="21"/>
        <v>-4.7552441053540617E-2</v>
      </c>
      <c r="BG28" s="14">
        <f t="shared" si="21"/>
        <v>-4.4036549008012793E-2</v>
      </c>
      <c r="BH28" s="14">
        <f t="shared" si="21"/>
        <v>-4.2851280428652272E-2</v>
      </c>
      <c r="BI28" s="14">
        <f t="shared" si="21"/>
        <v>-4.2905802657555725E-2</v>
      </c>
      <c r="BJ28" s="14">
        <f t="shared" si="21"/>
        <v>-5.9007997569545889E-2</v>
      </c>
      <c r="BK28" s="14">
        <f t="shared" si="21"/>
        <v>-4.9358001047418609E-2</v>
      </c>
      <c r="BO28" s="28">
        <f t="shared" si="24"/>
        <v>0</v>
      </c>
      <c r="BP28" s="28">
        <f t="shared" si="22"/>
        <v>-4.2733900878722642E-2</v>
      </c>
      <c r="BQ28" s="28">
        <f t="shared" si="22"/>
        <v>0</v>
      </c>
      <c r="BR28" s="28">
        <f t="shared" si="22"/>
        <v>0</v>
      </c>
      <c r="BS28" s="28">
        <f t="shared" si="22"/>
        <v>0</v>
      </c>
      <c r="BT28" s="28">
        <f t="shared" si="22"/>
        <v>0</v>
      </c>
    </row>
    <row r="29" spans="1:80" collapsed="1" x14ac:dyDescent="0.25">
      <c r="C29" s="3" t="s">
        <v>24</v>
      </c>
      <c r="D29" s="15">
        <f t="shared" si="23"/>
        <v>0</v>
      </c>
      <c r="E29" s="15">
        <f t="shared" si="20"/>
        <v>0</v>
      </c>
      <c r="F29" s="15">
        <f t="shared" si="20"/>
        <v>0</v>
      </c>
      <c r="G29" s="15">
        <f t="shared" si="20"/>
        <v>0</v>
      </c>
      <c r="H29" s="15">
        <f t="shared" si="20"/>
        <v>0</v>
      </c>
      <c r="I29" s="15">
        <f t="shared" si="20"/>
        <v>0</v>
      </c>
      <c r="J29" s="15">
        <f t="shared" si="20"/>
        <v>0</v>
      </c>
      <c r="K29" s="15">
        <f t="shared" si="20"/>
        <v>0</v>
      </c>
      <c r="L29" s="15">
        <f t="shared" si="20"/>
        <v>0</v>
      </c>
      <c r="M29" s="15">
        <f t="shared" si="20"/>
        <v>0</v>
      </c>
      <c r="N29" s="15">
        <f t="shared" si="20"/>
        <v>0</v>
      </c>
      <c r="O29" s="15">
        <f t="shared" si="20"/>
        <v>0</v>
      </c>
      <c r="P29" s="15">
        <f t="shared" si="20"/>
        <v>0</v>
      </c>
      <c r="Q29" s="15">
        <f t="shared" si="20"/>
        <v>0</v>
      </c>
      <c r="R29" s="15">
        <f t="shared" si="20"/>
        <v>0</v>
      </c>
      <c r="S29" s="15">
        <f t="shared" si="20"/>
        <v>0</v>
      </c>
      <c r="T29" s="15">
        <f t="shared" si="20"/>
        <v>0</v>
      </c>
      <c r="U29" s="15">
        <f t="shared" si="20"/>
        <v>0</v>
      </c>
      <c r="V29" s="15">
        <f t="shared" si="20"/>
        <v>0</v>
      </c>
      <c r="W29" s="15">
        <f t="shared" si="20"/>
        <v>0</v>
      </c>
      <c r="X29" s="15">
        <f t="shared" si="20"/>
        <v>0</v>
      </c>
      <c r="Y29" s="15">
        <f t="shared" si="20"/>
        <v>0</v>
      </c>
      <c r="Z29" s="15">
        <f t="shared" si="20"/>
        <v>0</v>
      </c>
      <c r="AA29" s="15">
        <f t="shared" si="20"/>
        <v>0</v>
      </c>
      <c r="AB29" s="15">
        <f t="shared" si="20"/>
        <v>0</v>
      </c>
      <c r="AC29" s="15">
        <f t="shared" si="20"/>
        <v>0</v>
      </c>
      <c r="AD29" s="15">
        <f t="shared" si="20"/>
        <v>0</v>
      </c>
      <c r="AE29" s="15">
        <f t="shared" si="20"/>
        <v>0</v>
      </c>
      <c r="AF29" s="15">
        <f t="shared" si="20"/>
        <v>0</v>
      </c>
      <c r="AG29" s="15">
        <f t="shared" si="20"/>
        <v>0</v>
      </c>
      <c r="AH29" s="15">
        <f t="shared" si="20"/>
        <v>0</v>
      </c>
      <c r="AI29" s="15">
        <f t="shared" si="20"/>
        <v>0</v>
      </c>
      <c r="AJ29" s="15">
        <f t="shared" si="20"/>
        <v>0</v>
      </c>
      <c r="AK29" s="15">
        <f t="shared" si="20"/>
        <v>0</v>
      </c>
      <c r="AL29" s="15">
        <f t="shared" si="20"/>
        <v>0</v>
      </c>
      <c r="AM29" s="15">
        <f t="shared" si="20"/>
        <v>0</v>
      </c>
      <c r="AN29" s="15">
        <f t="shared" si="20"/>
        <v>0</v>
      </c>
      <c r="AO29" s="15">
        <f t="shared" si="20"/>
        <v>0</v>
      </c>
      <c r="AP29" s="15">
        <f t="shared" si="20"/>
        <v>0</v>
      </c>
      <c r="AQ29" s="15">
        <f t="shared" si="20"/>
        <v>0</v>
      </c>
      <c r="AR29" s="15">
        <f t="shared" si="20"/>
        <v>0</v>
      </c>
      <c r="AS29" s="15">
        <f t="shared" si="20"/>
        <v>0</v>
      </c>
      <c r="AT29" s="15">
        <f t="shared" si="20"/>
        <v>0</v>
      </c>
      <c r="AU29" s="15">
        <f t="shared" si="20"/>
        <v>0</v>
      </c>
      <c r="AV29" s="15">
        <f t="shared" si="20"/>
        <v>0</v>
      </c>
      <c r="AW29" s="15">
        <f t="shared" si="20"/>
        <v>0</v>
      </c>
      <c r="AX29" s="15">
        <f t="shared" si="20"/>
        <v>0</v>
      </c>
      <c r="AY29" s="15">
        <f t="shared" si="20"/>
        <v>0</v>
      </c>
      <c r="AZ29" s="15">
        <f t="shared" si="21"/>
        <v>-4.5013746717376568E-2</v>
      </c>
      <c r="BA29" s="15">
        <f t="shared" si="21"/>
        <v>-4.511671004946205E-2</v>
      </c>
      <c r="BB29" s="15">
        <f t="shared" si="21"/>
        <v>-4.509008783171109E-2</v>
      </c>
      <c r="BC29" s="15">
        <f t="shared" si="21"/>
        <v>-4.5020405202406799E-2</v>
      </c>
      <c r="BD29" s="15">
        <f t="shared" si="21"/>
        <v>-4.5021594219526895E-2</v>
      </c>
      <c r="BE29" s="15">
        <f t="shared" si="21"/>
        <v>-4.5019493762089136E-2</v>
      </c>
      <c r="BF29" s="15">
        <f t="shared" si="21"/>
        <v>-4.4991836824059162E-2</v>
      </c>
      <c r="BG29" s="15">
        <f t="shared" si="21"/>
        <v>-4.4929869692946989E-2</v>
      </c>
      <c r="BH29" s="15">
        <f t="shared" si="21"/>
        <v>-4.4840712591059484E-2</v>
      </c>
      <c r="BI29" s="15">
        <f t="shared" si="21"/>
        <v>-4.4884070111897767E-2</v>
      </c>
      <c r="BJ29" s="15">
        <f t="shared" si="21"/>
        <v>-4.5120667929858804E-2</v>
      </c>
      <c r="BK29" s="15">
        <f t="shared" si="21"/>
        <v>-4.4987875130240607E-2</v>
      </c>
      <c r="BO29" s="29">
        <f t="shared" si="24"/>
        <v>0</v>
      </c>
      <c r="BP29" s="29">
        <f t="shared" si="22"/>
        <v>-4.5081595966879107E-2</v>
      </c>
      <c r="BQ29" s="29">
        <f t="shared" si="22"/>
        <v>0</v>
      </c>
      <c r="BR29" s="29">
        <f t="shared" si="22"/>
        <v>0</v>
      </c>
      <c r="BS29" s="29">
        <f t="shared" si="22"/>
        <v>0</v>
      </c>
      <c r="BT29" s="29">
        <f t="shared" si="22"/>
        <v>0</v>
      </c>
    </row>
    <row r="32" spans="1:80" hidden="1" outlineLevel="1" x14ac:dyDescent="0.25">
      <c r="A32" s="11"/>
      <c r="C32" s="2" t="s">
        <v>0</v>
      </c>
      <c r="D32" s="14">
        <f>D20+D26</f>
        <v>0</v>
      </c>
      <c r="E32" s="14">
        <f t="shared" ref="E32:BK35" si="25">E20+E26</f>
        <v>0</v>
      </c>
      <c r="F32" s="14">
        <f t="shared" si="25"/>
        <v>0</v>
      </c>
      <c r="G32" s="14">
        <f t="shared" si="25"/>
        <v>0</v>
      </c>
      <c r="H32" s="14">
        <f t="shared" si="25"/>
        <v>0</v>
      </c>
      <c r="I32" s="14">
        <f t="shared" si="25"/>
        <v>0</v>
      </c>
      <c r="J32" s="14">
        <f t="shared" si="25"/>
        <v>0</v>
      </c>
      <c r="K32" s="14">
        <f t="shared" si="25"/>
        <v>0</v>
      </c>
      <c r="L32" s="14">
        <f t="shared" si="25"/>
        <v>0</v>
      </c>
      <c r="M32" s="14">
        <f t="shared" si="25"/>
        <v>0</v>
      </c>
      <c r="N32" s="14">
        <f t="shared" si="25"/>
        <v>0</v>
      </c>
      <c r="O32" s="14">
        <f t="shared" si="25"/>
        <v>0</v>
      </c>
      <c r="P32" s="14">
        <f t="shared" si="25"/>
        <v>0</v>
      </c>
      <c r="Q32" s="14">
        <f t="shared" si="25"/>
        <v>0</v>
      </c>
      <c r="R32" s="14">
        <f t="shared" si="25"/>
        <v>0</v>
      </c>
      <c r="S32" s="14">
        <f t="shared" si="25"/>
        <v>0</v>
      </c>
      <c r="T32" s="14">
        <f t="shared" si="25"/>
        <v>0</v>
      </c>
      <c r="U32" s="14">
        <f t="shared" si="25"/>
        <v>0</v>
      </c>
      <c r="V32" s="14">
        <f t="shared" si="25"/>
        <v>0</v>
      </c>
      <c r="W32" s="14">
        <f t="shared" si="25"/>
        <v>0</v>
      </c>
      <c r="X32" s="14">
        <f t="shared" si="25"/>
        <v>0</v>
      </c>
      <c r="Y32" s="14">
        <f t="shared" si="25"/>
        <v>0</v>
      </c>
      <c r="Z32" s="14">
        <f t="shared" si="25"/>
        <v>0</v>
      </c>
      <c r="AA32" s="14">
        <f t="shared" si="25"/>
        <v>0</v>
      </c>
      <c r="AB32" s="14">
        <f t="shared" si="25"/>
        <v>0</v>
      </c>
      <c r="AC32" s="14">
        <f t="shared" si="25"/>
        <v>0</v>
      </c>
      <c r="AD32" s="14">
        <f t="shared" si="25"/>
        <v>0</v>
      </c>
      <c r="AE32" s="14">
        <f t="shared" si="25"/>
        <v>0</v>
      </c>
      <c r="AF32" s="14">
        <f t="shared" si="25"/>
        <v>0</v>
      </c>
      <c r="AG32" s="14">
        <f t="shared" si="25"/>
        <v>0</v>
      </c>
      <c r="AH32" s="14">
        <f t="shared" si="25"/>
        <v>0</v>
      </c>
      <c r="AI32" s="14">
        <f t="shared" si="25"/>
        <v>0</v>
      </c>
      <c r="AJ32" s="14">
        <f t="shared" si="25"/>
        <v>0</v>
      </c>
      <c r="AK32" s="14">
        <f t="shared" si="25"/>
        <v>0</v>
      </c>
      <c r="AL32" s="14">
        <f t="shared" si="25"/>
        <v>0</v>
      </c>
      <c r="AM32" s="14">
        <f t="shared" si="25"/>
        <v>0</v>
      </c>
      <c r="AN32" s="14">
        <f t="shared" si="25"/>
        <v>0</v>
      </c>
      <c r="AO32" s="14">
        <f t="shared" si="25"/>
        <v>0</v>
      </c>
      <c r="AP32" s="14">
        <f t="shared" si="25"/>
        <v>0</v>
      </c>
      <c r="AQ32" s="14">
        <f t="shared" si="25"/>
        <v>0</v>
      </c>
      <c r="AR32" s="14">
        <f t="shared" si="25"/>
        <v>0</v>
      </c>
      <c r="AS32" s="14">
        <f t="shared" si="25"/>
        <v>0</v>
      </c>
      <c r="AT32" s="14">
        <f t="shared" si="25"/>
        <v>0</v>
      </c>
      <c r="AU32" s="14">
        <f t="shared" si="25"/>
        <v>0</v>
      </c>
      <c r="AV32" s="14">
        <f t="shared" si="25"/>
        <v>0</v>
      </c>
      <c r="AW32" s="14">
        <f t="shared" si="25"/>
        <v>0</v>
      </c>
      <c r="AX32" s="14">
        <f t="shared" si="25"/>
        <v>0</v>
      </c>
      <c r="AY32" s="14">
        <f t="shared" si="25"/>
        <v>0</v>
      </c>
      <c r="AZ32" s="14">
        <f t="shared" si="25"/>
        <v>0.26697891926803052</v>
      </c>
      <c r="BA32" s="14">
        <f t="shared" si="25"/>
        <v>0.2612405282071264</v>
      </c>
      <c r="BB32" s="14">
        <f t="shared" si="25"/>
        <v>0.28024346866524308</v>
      </c>
      <c r="BC32" s="14">
        <f t="shared" si="25"/>
        <v>0.27480718847577057</v>
      </c>
      <c r="BD32" s="14">
        <f t="shared" si="25"/>
        <v>0.26340613021435755</v>
      </c>
      <c r="BE32" s="14">
        <f t="shared" si="25"/>
        <v>0.27560296931897299</v>
      </c>
      <c r="BF32" s="14">
        <f t="shared" si="25"/>
        <v>0.26696363861709704</v>
      </c>
      <c r="BG32" s="14">
        <f t="shared" si="25"/>
        <v>0.27647345168182769</v>
      </c>
      <c r="BH32" s="14">
        <f t="shared" si="25"/>
        <v>0.26424162386990324</v>
      </c>
      <c r="BI32" s="14">
        <f t="shared" si="25"/>
        <v>0.26195035073107231</v>
      </c>
      <c r="BJ32" s="14">
        <f t="shared" si="25"/>
        <v>0.27102216867752227</v>
      </c>
      <c r="BK32" s="14">
        <f t="shared" si="25"/>
        <v>0.26845831761836259</v>
      </c>
      <c r="BO32" s="28">
        <f>BO20+BO26</f>
        <v>0</v>
      </c>
      <c r="BP32" s="28">
        <f t="shared" ref="BP32:BT32" si="26">BP20+BP26</f>
        <v>0.26982747885879932</v>
      </c>
      <c r="BQ32" s="28">
        <f t="shared" si="26"/>
        <v>0</v>
      </c>
      <c r="BR32" s="28">
        <f t="shared" si="26"/>
        <v>0</v>
      </c>
      <c r="BS32" s="28">
        <f t="shared" si="26"/>
        <v>0</v>
      </c>
      <c r="BT32" s="28">
        <f t="shared" si="26"/>
        <v>0</v>
      </c>
    </row>
    <row r="33" spans="1:72" hidden="1" outlineLevel="1" x14ac:dyDescent="0.25">
      <c r="A33" s="11"/>
      <c r="C33" s="2" t="s">
        <v>1</v>
      </c>
      <c r="D33" s="14">
        <f t="shared" ref="D33:AY35" si="27">D21+D27</f>
        <v>0</v>
      </c>
      <c r="E33" s="14">
        <f t="shared" si="27"/>
        <v>0</v>
      </c>
      <c r="F33" s="14">
        <f t="shared" si="27"/>
        <v>0</v>
      </c>
      <c r="G33" s="14">
        <f t="shared" si="27"/>
        <v>0</v>
      </c>
      <c r="H33" s="14">
        <f t="shared" si="27"/>
        <v>0</v>
      </c>
      <c r="I33" s="14">
        <f t="shared" si="27"/>
        <v>0</v>
      </c>
      <c r="J33" s="14">
        <f t="shared" si="27"/>
        <v>0</v>
      </c>
      <c r="K33" s="14">
        <f t="shared" si="27"/>
        <v>0</v>
      </c>
      <c r="L33" s="14">
        <f t="shared" si="27"/>
        <v>0</v>
      </c>
      <c r="M33" s="14">
        <f t="shared" si="27"/>
        <v>0</v>
      </c>
      <c r="N33" s="14">
        <f t="shared" si="27"/>
        <v>0</v>
      </c>
      <c r="O33" s="14">
        <f t="shared" si="27"/>
        <v>0</v>
      </c>
      <c r="P33" s="14">
        <f t="shared" si="27"/>
        <v>0</v>
      </c>
      <c r="Q33" s="14">
        <f t="shared" si="27"/>
        <v>0</v>
      </c>
      <c r="R33" s="14">
        <f t="shared" si="27"/>
        <v>0</v>
      </c>
      <c r="S33" s="14">
        <f t="shared" si="27"/>
        <v>0</v>
      </c>
      <c r="T33" s="14">
        <f t="shared" si="27"/>
        <v>0</v>
      </c>
      <c r="U33" s="14">
        <f t="shared" si="27"/>
        <v>0</v>
      </c>
      <c r="V33" s="14">
        <f t="shared" si="27"/>
        <v>0</v>
      </c>
      <c r="W33" s="14">
        <f t="shared" si="27"/>
        <v>0</v>
      </c>
      <c r="X33" s="14">
        <f t="shared" si="27"/>
        <v>0</v>
      </c>
      <c r="Y33" s="14">
        <f t="shared" si="27"/>
        <v>0</v>
      </c>
      <c r="Z33" s="14">
        <f t="shared" si="27"/>
        <v>0</v>
      </c>
      <c r="AA33" s="14">
        <f t="shared" si="27"/>
        <v>0</v>
      </c>
      <c r="AB33" s="14">
        <f t="shared" si="27"/>
        <v>0</v>
      </c>
      <c r="AC33" s="14">
        <f t="shared" si="27"/>
        <v>0</v>
      </c>
      <c r="AD33" s="14">
        <f t="shared" si="27"/>
        <v>0</v>
      </c>
      <c r="AE33" s="14">
        <f t="shared" si="27"/>
        <v>0</v>
      </c>
      <c r="AF33" s="14">
        <f t="shared" si="27"/>
        <v>0</v>
      </c>
      <c r="AG33" s="14">
        <f t="shared" si="27"/>
        <v>0</v>
      </c>
      <c r="AH33" s="14">
        <f t="shared" si="27"/>
        <v>0</v>
      </c>
      <c r="AI33" s="14">
        <f t="shared" si="27"/>
        <v>0</v>
      </c>
      <c r="AJ33" s="14">
        <f t="shared" si="27"/>
        <v>0</v>
      </c>
      <c r="AK33" s="14">
        <f t="shared" si="27"/>
        <v>0</v>
      </c>
      <c r="AL33" s="14">
        <f t="shared" si="27"/>
        <v>0</v>
      </c>
      <c r="AM33" s="14">
        <f t="shared" si="27"/>
        <v>0</v>
      </c>
      <c r="AN33" s="14">
        <f t="shared" si="27"/>
        <v>0</v>
      </c>
      <c r="AO33" s="14">
        <f t="shared" si="27"/>
        <v>0</v>
      </c>
      <c r="AP33" s="14">
        <f t="shared" si="27"/>
        <v>0</v>
      </c>
      <c r="AQ33" s="14">
        <f t="shared" si="27"/>
        <v>0</v>
      </c>
      <c r="AR33" s="14">
        <f t="shared" si="27"/>
        <v>0</v>
      </c>
      <c r="AS33" s="14">
        <f t="shared" si="27"/>
        <v>0</v>
      </c>
      <c r="AT33" s="14">
        <f t="shared" si="27"/>
        <v>0</v>
      </c>
      <c r="AU33" s="14">
        <f t="shared" si="27"/>
        <v>0</v>
      </c>
      <c r="AV33" s="14">
        <f t="shared" si="27"/>
        <v>0</v>
      </c>
      <c r="AW33" s="14">
        <f t="shared" si="27"/>
        <v>0</v>
      </c>
      <c r="AX33" s="14">
        <f t="shared" si="27"/>
        <v>0</v>
      </c>
      <c r="AY33" s="14">
        <f t="shared" si="27"/>
        <v>0</v>
      </c>
      <c r="AZ33" s="14">
        <f t="shared" si="25"/>
        <v>2.3590630683025582E-2</v>
      </c>
      <c r="BA33" s="14">
        <f t="shared" si="25"/>
        <v>2.1827516057016272E-2</v>
      </c>
      <c r="BB33" s="14">
        <f t="shared" si="25"/>
        <v>1.7633075875082893E-2</v>
      </c>
      <c r="BC33" s="14">
        <f t="shared" si="25"/>
        <v>2.3118319681697086E-2</v>
      </c>
      <c r="BD33" s="14">
        <f t="shared" si="25"/>
        <v>2.0196998400590749E-2</v>
      </c>
      <c r="BE33" s="14">
        <f t="shared" si="25"/>
        <v>2.1592199854242322E-2</v>
      </c>
      <c r="BF33" s="14">
        <f t="shared" si="25"/>
        <v>1.7310277759307269E-2</v>
      </c>
      <c r="BG33" s="14">
        <f t="shared" si="25"/>
        <v>1.8241996736303889E-2</v>
      </c>
      <c r="BH33" s="14">
        <f t="shared" si="25"/>
        <v>2.6619576505890086E-2</v>
      </c>
      <c r="BI33" s="14">
        <f t="shared" si="25"/>
        <v>1.8858216953988594E-2</v>
      </c>
      <c r="BJ33" s="14">
        <f t="shared" si="25"/>
        <v>3.1467567698040266E-3</v>
      </c>
      <c r="BK33" s="14">
        <f t="shared" si="25"/>
        <v>5.7183234797530957E-3</v>
      </c>
      <c r="BO33" s="28">
        <f t="shared" ref="BO33:BT35" si="28">BO21+BO27</f>
        <v>0</v>
      </c>
      <c r="BP33" s="28">
        <f t="shared" si="28"/>
        <v>2.1041492359277214E-2</v>
      </c>
      <c r="BQ33" s="28">
        <f t="shared" si="28"/>
        <v>0</v>
      </c>
      <c r="BR33" s="28">
        <f t="shared" si="28"/>
        <v>0</v>
      </c>
      <c r="BS33" s="28">
        <f t="shared" si="28"/>
        <v>0</v>
      </c>
      <c r="BT33" s="28">
        <f t="shared" si="28"/>
        <v>0</v>
      </c>
    </row>
    <row r="34" spans="1:72" hidden="1" outlineLevel="1" x14ac:dyDescent="0.25">
      <c r="A34" s="11"/>
      <c r="C34" s="2" t="s">
        <v>9</v>
      </c>
      <c r="D34" s="14">
        <f t="shared" si="27"/>
        <v>0</v>
      </c>
      <c r="E34" s="14">
        <f t="shared" si="27"/>
        <v>0</v>
      </c>
      <c r="F34" s="14">
        <f t="shared" si="27"/>
        <v>0</v>
      </c>
      <c r="G34" s="14">
        <f t="shared" si="27"/>
        <v>0</v>
      </c>
      <c r="H34" s="14">
        <f t="shared" si="27"/>
        <v>0</v>
      </c>
      <c r="I34" s="14">
        <f t="shared" si="27"/>
        <v>0</v>
      </c>
      <c r="J34" s="14">
        <f t="shared" si="27"/>
        <v>0</v>
      </c>
      <c r="K34" s="14">
        <f t="shared" si="27"/>
        <v>0</v>
      </c>
      <c r="L34" s="14">
        <f t="shared" si="27"/>
        <v>0</v>
      </c>
      <c r="M34" s="14">
        <f t="shared" si="27"/>
        <v>0</v>
      </c>
      <c r="N34" s="14">
        <f t="shared" si="27"/>
        <v>0</v>
      </c>
      <c r="O34" s="14">
        <f t="shared" si="27"/>
        <v>0</v>
      </c>
      <c r="P34" s="14">
        <f t="shared" si="27"/>
        <v>0</v>
      </c>
      <c r="Q34" s="14">
        <f t="shared" si="27"/>
        <v>0</v>
      </c>
      <c r="R34" s="14">
        <f t="shared" si="27"/>
        <v>0</v>
      </c>
      <c r="S34" s="14">
        <f t="shared" si="27"/>
        <v>0</v>
      </c>
      <c r="T34" s="14">
        <f t="shared" si="27"/>
        <v>0</v>
      </c>
      <c r="U34" s="14">
        <f t="shared" si="27"/>
        <v>0</v>
      </c>
      <c r="V34" s="14">
        <f t="shared" si="27"/>
        <v>0</v>
      </c>
      <c r="W34" s="14">
        <f t="shared" si="27"/>
        <v>0</v>
      </c>
      <c r="X34" s="14">
        <f t="shared" si="27"/>
        <v>0</v>
      </c>
      <c r="Y34" s="14">
        <f t="shared" si="27"/>
        <v>0</v>
      </c>
      <c r="Z34" s="14">
        <f t="shared" si="27"/>
        <v>0</v>
      </c>
      <c r="AA34" s="14">
        <f t="shared" si="27"/>
        <v>0</v>
      </c>
      <c r="AB34" s="14">
        <f t="shared" si="27"/>
        <v>0</v>
      </c>
      <c r="AC34" s="14">
        <f t="shared" si="27"/>
        <v>0</v>
      </c>
      <c r="AD34" s="14">
        <f t="shared" si="27"/>
        <v>0</v>
      </c>
      <c r="AE34" s="14">
        <f t="shared" si="27"/>
        <v>0</v>
      </c>
      <c r="AF34" s="14">
        <f t="shared" si="27"/>
        <v>0</v>
      </c>
      <c r="AG34" s="14">
        <f t="shared" si="27"/>
        <v>0</v>
      </c>
      <c r="AH34" s="14">
        <f t="shared" si="27"/>
        <v>0</v>
      </c>
      <c r="AI34" s="14">
        <f t="shared" si="27"/>
        <v>0</v>
      </c>
      <c r="AJ34" s="14">
        <f t="shared" si="27"/>
        <v>0</v>
      </c>
      <c r="AK34" s="14">
        <f t="shared" si="27"/>
        <v>0</v>
      </c>
      <c r="AL34" s="14">
        <f t="shared" si="27"/>
        <v>0</v>
      </c>
      <c r="AM34" s="14">
        <f t="shared" si="27"/>
        <v>0</v>
      </c>
      <c r="AN34" s="14">
        <f t="shared" si="27"/>
        <v>0</v>
      </c>
      <c r="AO34" s="14">
        <f t="shared" si="27"/>
        <v>0</v>
      </c>
      <c r="AP34" s="14">
        <f t="shared" si="27"/>
        <v>0</v>
      </c>
      <c r="AQ34" s="14">
        <f t="shared" si="27"/>
        <v>0</v>
      </c>
      <c r="AR34" s="14">
        <f t="shared" si="27"/>
        <v>0</v>
      </c>
      <c r="AS34" s="14">
        <f t="shared" si="27"/>
        <v>0</v>
      </c>
      <c r="AT34" s="14">
        <f t="shared" si="27"/>
        <v>0</v>
      </c>
      <c r="AU34" s="14">
        <f t="shared" si="27"/>
        <v>0</v>
      </c>
      <c r="AV34" s="14">
        <f t="shared" si="27"/>
        <v>0</v>
      </c>
      <c r="AW34" s="14">
        <f t="shared" si="27"/>
        <v>0</v>
      </c>
      <c r="AX34" s="14">
        <f t="shared" si="27"/>
        <v>0</v>
      </c>
      <c r="AY34" s="14">
        <f t="shared" si="27"/>
        <v>0</v>
      </c>
      <c r="AZ34" s="14">
        <f t="shared" si="25"/>
        <v>0.14357417900026359</v>
      </c>
      <c r="BA34" s="14">
        <f t="shared" si="25"/>
        <v>0.12145394386526176</v>
      </c>
      <c r="BB34" s="14">
        <f t="shared" si="25"/>
        <v>0.11059494324965113</v>
      </c>
      <c r="BC34" s="14">
        <f t="shared" si="25"/>
        <v>0.1233081624094301</v>
      </c>
      <c r="BD34" s="14">
        <f t="shared" si="25"/>
        <v>0.11263164969266048</v>
      </c>
      <c r="BE34" s="14">
        <f t="shared" si="25"/>
        <v>0.1106141816038968</v>
      </c>
      <c r="BF34" s="14">
        <f t="shared" si="25"/>
        <v>0.11096943805469239</v>
      </c>
      <c r="BG34" s="14">
        <f t="shared" si="25"/>
        <v>9.9274151952174483E-2</v>
      </c>
      <c r="BH34" s="14">
        <f t="shared" si="25"/>
        <v>9.1565033598490331E-2</v>
      </c>
      <c r="BI34" s="14">
        <f t="shared" si="25"/>
        <v>9.7785178181209798E-2</v>
      </c>
      <c r="BJ34" s="14">
        <f t="shared" si="25"/>
        <v>9.7073411096371132E-2</v>
      </c>
      <c r="BK34" s="14">
        <f t="shared" si="25"/>
        <v>0.10702817098208839</v>
      </c>
      <c r="BO34" s="28">
        <f t="shared" si="28"/>
        <v>0</v>
      </c>
      <c r="BP34" s="28">
        <f t="shared" si="28"/>
        <v>0.12528765407932863</v>
      </c>
      <c r="BQ34" s="28">
        <f t="shared" si="28"/>
        <v>0</v>
      </c>
      <c r="BR34" s="28">
        <f t="shared" si="28"/>
        <v>0</v>
      </c>
      <c r="BS34" s="28">
        <f t="shared" si="28"/>
        <v>0</v>
      </c>
      <c r="BT34" s="28">
        <f t="shared" si="28"/>
        <v>0</v>
      </c>
    </row>
    <row r="35" spans="1:72" collapsed="1" x14ac:dyDescent="0.25">
      <c r="C35" s="3" t="s">
        <v>27</v>
      </c>
      <c r="D35" s="15">
        <f t="shared" si="27"/>
        <v>0</v>
      </c>
      <c r="E35" s="15">
        <f t="shared" si="27"/>
        <v>0</v>
      </c>
      <c r="F35" s="15">
        <f t="shared" si="27"/>
        <v>0</v>
      </c>
      <c r="G35" s="15">
        <f t="shared" si="27"/>
        <v>0</v>
      </c>
      <c r="H35" s="15">
        <f t="shared" si="27"/>
        <v>0</v>
      </c>
      <c r="I35" s="15">
        <f t="shared" si="27"/>
        <v>0</v>
      </c>
      <c r="J35" s="15">
        <f t="shared" si="27"/>
        <v>0</v>
      </c>
      <c r="K35" s="15">
        <f t="shared" si="27"/>
        <v>0</v>
      </c>
      <c r="L35" s="15">
        <f t="shared" si="27"/>
        <v>0</v>
      </c>
      <c r="M35" s="15">
        <f t="shared" si="27"/>
        <v>0</v>
      </c>
      <c r="N35" s="15">
        <f t="shared" si="27"/>
        <v>0</v>
      </c>
      <c r="O35" s="15">
        <f t="shared" si="27"/>
        <v>0</v>
      </c>
      <c r="P35" s="15">
        <f t="shared" si="27"/>
        <v>0</v>
      </c>
      <c r="Q35" s="15">
        <f t="shared" si="27"/>
        <v>0</v>
      </c>
      <c r="R35" s="15">
        <f t="shared" si="27"/>
        <v>0</v>
      </c>
      <c r="S35" s="15">
        <f t="shared" si="27"/>
        <v>0</v>
      </c>
      <c r="T35" s="15">
        <f t="shared" si="27"/>
        <v>0</v>
      </c>
      <c r="U35" s="15">
        <f t="shared" si="27"/>
        <v>0</v>
      </c>
      <c r="V35" s="15">
        <f t="shared" si="27"/>
        <v>0</v>
      </c>
      <c r="W35" s="15">
        <f t="shared" si="27"/>
        <v>0</v>
      </c>
      <c r="X35" s="15">
        <f t="shared" si="27"/>
        <v>0</v>
      </c>
      <c r="Y35" s="15">
        <f t="shared" si="27"/>
        <v>0</v>
      </c>
      <c r="Z35" s="15">
        <f t="shared" si="27"/>
        <v>0</v>
      </c>
      <c r="AA35" s="15">
        <f t="shared" si="27"/>
        <v>0</v>
      </c>
      <c r="AB35" s="15">
        <f t="shared" si="27"/>
        <v>0</v>
      </c>
      <c r="AC35" s="15">
        <f t="shared" si="27"/>
        <v>0</v>
      </c>
      <c r="AD35" s="15">
        <f t="shared" si="27"/>
        <v>0</v>
      </c>
      <c r="AE35" s="15">
        <f t="shared" si="27"/>
        <v>0</v>
      </c>
      <c r="AF35" s="15">
        <f t="shared" si="27"/>
        <v>0</v>
      </c>
      <c r="AG35" s="15">
        <f t="shared" si="27"/>
        <v>0</v>
      </c>
      <c r="AH35" s="15">
        <f t="shared" si="27"/>
        <v>0</v>
      </c>
      <c r="AI35" s="15">
        <f t="shared" si="27"/>
        <v>0</v>
      </c>
      <c r="AJ35" s="15">
        <f t="shared" si="27"/>
        <v>0</v>
      </c>
      <c r="AK35" s="15">
        <f t="shared" si="27"/>
        <v>0</v>
      </c>
      <c r="AL35" s="15">
        <f t="shared" si="27"/>
        <v>0</v>
      </c>
      <c r="AM35" s="15">
        <f t="shared" si="27"/>
        <v>0</v>
      </c>
      <c r="AN35" s="15">
        <f t="shared" si="27"/>
        <v>0</v>
      </c>
      <c r="AO35" s="15">
        <f t="shared" si="27"/>
        <v>0</v>
      </c>
      <c r="AP35" s="15">
        <f t="shared" si="27"/>
        <v>0</v>
      </c>
      <c r="AQ35" s="15">
        <f t="shared" si="27"/>
        <v>0</v>
      </c>
      <c r="AR35" s="15">
        <f t="shared" si="27"/>
        <v>0</v>
      </c>
      <c r="AS35" s="15">
        <f t="shared" si="27"/>
        <v>0</v>
      </c>
      <c r="AT35" s="15">
        <f t="shared" si="27"/>
        <v>0</v>
      </c>
      <c r="AU35" s="15">
        <f t="shared" si="27"/>
        <v>0</v>
      </c>
      <c r="AV35" s="15">
        <f t="shared" si="27"/>
        <v>0</v>
      </c>
      <c r="AW35" s="15">
        <f t="shared" si="27"/>
        <v>0</v>
      </c>
      <c r="AX35" s="15">
        <f t="shared" si="27"/>
        <v>0</v>
      </c>
      <c r="AY35" s="15">
        <f t="shared" si="27"/>
        <v>0</v>
      </c>
      <c r="AZ35" s="15">
        <f t="shared" si="25"/>
        <v>0.25144552414786503</v>
      </c>
      <c r="BA35" s="15">
        <f t="shared" si="25"/>
        <v>0.24516933247748818</v>
      </c>
      <c r="BB35" s="15">
        <f t="shared" si="25"/>
        <v>0.26200466354516738</v>
      </c>
      <c r="BC35" s="15">
        <f t="shared" si="25"/>
        <v>0.2584570451593764</v>
      </c>
      <c r="BD35" s="15">
        <f t="shared" si="25"/>
        <v>0.24804146819092487</v>
      </c>
      <c r="BE35" s="15">
        <f t="shared" si="25"/>
        <v>0.25957382457872025</v>
      </c>
      <c r="BF35" s="15">
        <f t="shared" si="25"/>
        <v>0.25187038514069138</v>
      </c>
      <c r="BG35" s="15">
        <f t="shared" si="25"/>
        <v>0.2603292873535108</v>
      </c>
      <c r="BH35" s="15">
        <f t="shared" si="25"/>
        <v>0.24922784538289111</v>
      </c>
      <c r="BI35" s="15">
        <f t="shared" si="25"/>
        <v>0.24756757189690393</v>
      </c>
      <c r="BJ35" s="15">
        <f t="shared" si="25"/>
        <v>0.25609063377468888</v>
      </c>
      <c r="BK35" s="15">
        <f t="shared" si="25"/>
        <v>0.25433983615206968</v>
      </c>
      <c r="BO35" s="29">
        <f t="shared" si="28"/>
        <v>0</v>
      </c>
      <c r="BP35" s="29">
        <f t="shared" si="28"/>
        <v>0.25319101310422143</v>
      </c>
      <c r="BQ35" s="29">
        <f t="shared" si="28"/>
        <v>0</v>
      </c>
      <c r="BR35" s="29">
        <f t="shared" si="28"/>
        <v>0</v>
      </c>
      <c r="BS35" s="29">
        <f t="shared" si="28"/>
        <v>0</v>
      </c>
      <c r="BT35" s="29">
        <f t="shared" si="28"/>
        <v>0</v>
      </c>
    </row>
    <row r="38" spans="1:72" hidden="1" outlineLevel="1" x14ac:dyDescent="0.25">
      <c r="A38" s="11" t="s">
        <v>19</v>
      </c>
      <c r="C38" s="2" t="s">
        <v>0</v>
      </c>
      <c r="D38" s="8">
        <f>IFERROR(
GETPIVOTDATA("[Base_Tarjetas].[Importe]",TDinamica_R!$A$3,
"[Base_Tarjetas].[PERIODO]","[Base_Tarjetas].[PERIODO].&amp;[" &amp; TEXT(D$6,"yyyymm") &amp; "]",
"[Base_Tarjetas].[Metrica]","[Base_Tarjetas].[Metrica].&amp;[" &amp; $A38 &amp; "]",
"[Base_Tarjetas].[SEGMENTO_DESCRIP]","[Base_Tarjetas].[SEGMENTO_DESCRIP].&amp;[" &amp; $C$6 &amp; "]",
"[Base_Tarjetas].[SITUACION]","[Base_Tarjetas].[SITUACION].&amp;[" &amp; $C38 &amp; "]",
"[Base_Tarjetas].[TIPO]","[Base_Tarjetas].[TIPO].&amp;[" &amp; $C$1 &amp; "]")/1000,
0)</f>
        <v>0</v>
      </c>
      <c r="E38" s="8">
        <f>IFERROR(
GETPIVOTDATA("[Base_Tarjetas].[Importe]",TDinamica_R!$A$3,
"[Base_Tarjetas].[PERIODO]","[Base_Tarjetas].[PERIODO].&amp;[" &amp; TEXT(E$6,"yyyymm") &amp; "]",
"[Base_Tarjetas].[Metrica]","[Base_Tarjetas].[Metrica].&amp;[" &amp; $A38 &amp; "]",
"[Base_Tarjetas].[SEGMENTO_DESCRIP]","[Base_Tarjetas].[SEGMENTO_DESCRIP].&amp;[" &amp; $C$6 &amp; "]",
"[Base_Tarjetas].[SITUACION]","[Base_Tarjetas].[SITUACION].&amp;[" &amp; $C38 &amp; "]",
"[Base_Tarjetas].[TIPO]","[Base_Tarjetas].[TIPO].&amp;[" &amp; $C$1 &amp; "]")/1000,
0)</f>
        <v>0</v>
      </c>
      <c r="F38" s="8">
        <f>IFERROR(
GETPIVOTDATA("[Base_Tarjetas].[Importe]",TDinamica_R!$A$3,
"[Base_Tarjetas].[PERIODO]","[Base_Tarjetas].[PERIODO].&amp;[" &amp; TEXT(F$6,"yyyymm") &amp; "]",
"[Base_Tarjetas].[Metrica]","[Base_Tarjetas].[Metrica].&amp;[" &amp; $A38 &amp; "]",
"[Base_Tarjetas].[SEGMENTO_DESCRIP]","[Base_Tarjetas].[SEGMENTO_DESCRIP].&amp;[" &amp; $C$6 &amp; "]",
"[Base_Tarjetas].[SITUACION]","[Base_Tarjetas].[SITUACION].&amp;[" &amp; $C38 &amp; "]",
"[Base_Tarjetas].[TIPO]","[Base_Tarjetas].[TIPO].&amp;[" &amp; $C$1 &amp; "]")/1000,
0)</f>
        <v>0</v>
      </c>
      <c r="G38" s="8">
        <f>IFERROR(
GETPIVOTDATA("[Base_Tarjetas].[Importe]",TDinamica_R!$A$3,
"[Base_Tarjetas].[PERIODO]","[Base_Tarjetas].[PERIODO].&amp;[" &amp; TEXT(G$6,"yyyymm") &amp; "]",
"[Base_Tarjetas].[Metrica]","[Base_Tarjetas].[Metrica].&amp;[" &amp; $A38 &amp; "]",
"[Base_Tarjetas].[SEGMENTO_DESCRIP]","[Base_Tarjetas].[SEGMENTO_DESCRIP].&amp;[" &amp; $C$6 &amp; "]",
"[Base_Tarjetas].[SITUACION]","[Base_Tarjetas].[SITUACION].&amp;[" &amp; $C38 &amp; "]",
"[Base_Tarjetas].[TIPO]","[Base_Tarjetas].[TIPO].&amp;[" &amp; $C$1 &amp; "]")/1000,
0)</f>
        <v>0</v>
      </c>
      <c r="H38" s="8">
        <f>IFERROR(
GETPIVOTDATA("[Base_Tarjetas].[Importe]",TDinamica_R!$A$3,
"[Base_Tarjetas].[PERIODO]","[Base_Tarjetas].[PERIODO].&amp;[" &amp; TEXT(H$6,"yyyymm") &amp; "]",
"[Base_Tarjetas].[Metrica]","[Base_Tarjetas].[Metrica].&amp;[" &amp; $A38 &amp; "]",
"[Base_Tarjetas].[SEGMENTO_DESCRIP]","[Base_Tarjetas].[SEGMENTO_DESCRIP].&amp;[" &amp; $C$6 &amp; "]",
"[Base_Tarjetas].[SITUACION]","[Base_Tarjetas].[SITUACION].&amp;[" &amp; $C38 &amp; "]",
"[Base_Tarjetas].[TIPO]","[Base_Tarjetas].[TIPO].&amp;[" &amp; $C$1 &amp; "]")/1000,
0)</f>
        <v>0</v>
      </c>
      <c r="I38" s="8">
        <f>IFERROR(
GETPIVOTDATA("[Base_Tarjetas].[Importe]",TDinamica_R!$A$3,
"[Base_Tarjetas].[PERIODO]","[Base_Tarjetas].[PERIODO].&amp;[" &amp; TEXT(I$6,"yyyymm") &amp; "]",
"[Base_Tarjetas].[Metrica]","[Base_Tarjetas].[Metrica].&amp;[" &amp; $A38 &amp; "]",
"[Base_Tarjetas].[SEGMENTO_DESCRIP]","[Base_Tarjetas].[SEGMENTO_DESCRIP].&amp;[" &amp; $C$6 &amp; "]",
"[Base_Tarjetas].[SITUACION]","[Base_Tarjetas].[SITUACION].&amp;[" &amp; $C38 &amp; "]",
"[Base_Tarjetas].[TIPO]","[Base_Tarjetas].[TIPO].&amp;[" &amp; $C$1 &amp; "]")/1000,
0)</f>
        <v>0</v>
      </c>
      <c r="J38" s="8">
        <f>IFERROR(
GETPIVOTDATA("[Base_Tarjetas].[Importe]",TDinamica_R!$A$3,
"[Base_Tarjetas].[PERIODO]","[Base_Tarjetas].[PERIODO].&amp;[" &amp; TEXT(J$6,"yyyymm") &amp; "]",
"[Base_Tarjetas].[Metrica]","[Base_Tarjetas].[Metrica].&amp;[" &amp; $A38 &amp; "]",
"[Base_Tarjetas].[SEGMENTO_DESCRIP]","[Base_Tarjetas].[SEGMENTO_DESCRIP].&amp;[" &amp; $C$6 &amp; "]",
"[Base_Tarjetas].[SITUACION]","[Base_Tarjetas].[SITUACION].&amp;[" &amp; $C38 &amp; "]",
"[Base_Tarjetas].[TIPO]","[Base_Tarjetas].[TIPO].&amp;[" &amp; $C$1 &amp; "]")/1000,
0)</f>
        <v>0</v>
      </c>
      <c r="K38" s="8">
        <f>IFERROR(
GETPIVOTDATA("[Base_Tarjetas].[Importe]",TDinamica_R!$A$3,
"[Base_Tarjetas].[PERIODO]","[Base_Tarjetas].[PERIODO].&amp;[" &amp; TEXT(K$6,"yyyymm") &amp; "]",
"[Base_Tarjetas].[Metrica]","[Base_Tarjetas].[Metrica].&amp;[" &amp; $A38 &amp; "]",
"[Base_Tarjetas].[SEGMENTO_DESCRIP]","[Base_Tarjetas].[SEGMENTO_DESCRIP].&amp;[" &amp; $C$6 &amp; "]",
"[Base_Tarjetas].[SITUACION]","[Base_Tarjetas].[SITUACION].&amp;[" &amp; $C38 &amp; "]",
"[Base_Tarjetas].[TIPO]","[Base_Tarjetas].[TIPO].&amp;[" &amp; $C$1 &amp; "]")/1000,
0)</f>
        <v>0</v>
      </c>
      <c r="L38" s="8">
        <f>IFERROR(
GETPIVOTDATA("[Base_Tarjetas].[Importe]",TDinamica_R!$A$3,
"[Base_Tarjetas].[PERIODO]","[Base_Tarjetas].[PERIODO].&amp;[" &amp; TEXT(L$6,"yyyymm") &amp; "]",
"[Base_Tarjetas].[Metrica]","[Base_Tarjetas].[Metrica].&amp;[" &amp; $A38 &amp; "]",
"[Base_Tarjetas].[SEGMENTO_DESCRIP]","[Base_Tarjetas].[SEGMENTO_DESCRIP].&amp;[" &amp; $C$6 &amp; "]",
"[Base_Tarjetas].[SITUACION]","[Base_Tarjetas].[SITUACION].&amp;[" &amp; $C38 &amp; "]",
"[Base_Tarjetas].[TIPO]","[Base_Tarjetas].[TIPO].&amp;[" &amp; $C$1 &amp; "]")/1000,
0)</f>
        <v>0</v>
      </c>
      <c r="M38" s="8">
        <f>IFERROR(
GETPIVOTDATA("[Base_Tarjetas].[Importe]",TDinamica_R!$A$3,
"[Base_Tarjetas].[PERIODO]","[Base_Tarjetas].[PERIODO].&amp;[" &amp; TEXT(M$6,"yyyymm") &amp; "]",
"[Base_Tarjetas].[Metrica]","[Base_Tarjetas].[Metrica].&amp;[" &amp; $A38 &amp; "]",
"[Base_Tarjetas].[SEGMENTO_DESCRIP]","[Base_Tarjetas].[SEGMENTO_DESCRIP].&amp;[" &amp; $C$6 &amp; "]",
"[Base_Tarjetas].[SITUACION]","[Base_Tarjetas].[SITUACION].&amp;[" &amp; $C38 &amp; "]",
"[Base_Tarjetas].[TIPO]","[Base_Tarjetas].[TIPO].&amp;[" &amp; $C$1 &amp; "]")/1000,
0)</f>
        <v>0</v>
      </c>
      <c r="N38" s="8">
        <f>IFERROR(
GETPIVOTDATA("[Base_Tarjetas].[Importe]",TDinamica_R!$A$3,
"[Base_Tarjetas].[PERIODO]","[Base_Tarjetas].[PERIODO].&amp;[" &amp; TEXT(N$6,"yyyymm") &amp; "]",
"[Base_Tarjetas].[Metrica]","[Base_Tarjetas].[Metrica].&amp;[" &amp; $A38 &amp; "]",
"[Base_Tarjetas].[SEGMENTO_DESCRIP]","[Base_Tarjetas].[SEGMENTO_DESCRIP].&amp;[" &amp; $C$6 &amp; "]",
"[Base_Tarjetas].[SITUACION]","[Base_Tarjetas].[SITUACION].&amp;[" &amp; $C38 &amp; "]",
"[Base_Tarjetas].[TIPO]","[Base_Tarjetas].[TIPO].&amp;[" &amp; $C$1 &amp; "]")/1000,
0)</f>
        <v>0</v>
      </c>
      <c r="O38" s="8">
        <f>IFERROR(
GETPIVOTDATA("[Base_Tarjetas].[Importe]",TDinamica_R!$A$3,
"[Base_Tarjetas].[PERIODO]","[Base_Tarjetas].[PERIODO].&amp;[" &amp; TEXT(O$6,"yyyymm") &amp; "]",
"[Base_Tarjetas].[Metrica]","[Base_Tarjetas].[Metrica].&amp;[" &amp; $A38 &amp; "]",
"[Base_Tarjetas].[SEGMENTO_DESCRIP]","[Base_Tarjetas].[SEGMENTO_DESCRIP].&amp;[" &amp; $C$6 &amp; "]",
"[Base_Tarjetas].[SITUACION]","[Base_Tarjetas].[SITUACION].&amp;[" &amp; $C38 &amp; "]",
"[Base_Tarjetas].[TIPO]","[Base_Tarjetas].[TIPO].&amp;[" &amp; $C$1 &amp; "]")/1000,
0)</f>
        <v>0</v>
      </c>
      <c r="P38" s="8">
        <f>IFERROR(
GETPIVOTDATA("[Base_Tarjetas].[Importe]",TDinamica_R!$A$3,
"[Base_Tarjetas].[PERIODO]","[Base_Tarjetas].[PERIODO].&amp;[" &amp; TEXT(P$6,"yyyymm") &amp; "]",
"[Base_Tarjetas].[Metrica]","[Base_Tarjetas].[Metrica].&amp;[" &amp; $A38 &amp; "]",
"[Base_Tarjetas].[SEGMENTO_DESCRIP]","[Base_Tarjetas].[SEGMENTO_DESCRIP].&amp;[" &amp; $C$6 &amp; "]",
"[Base_Tarjetas].[SITUACION]","[Base_Tarjetas].[SITUACION].&amp;[" &amp; $C38 &amp; "]",
"[Base_Tarjetas].[TIPO]","[Base_Tarjetas].[TIPO].&amp;[" &amp; $C$1 &amp; "]")/1000,
0)</f>
        <v>0</v>
      </c>
      <c r="Q38" s="8">
        <f>IFERROR(
GETPIVOTDATA("[Base_Tarjetas].[Importe]",TDinamica_R!$A$3,
"[Base_Tarjetas].[PERIODO]","[Base_Tarjetas].[PERIODO].&amp;[" &amp; TEXT(Q$6,"yyyymm") &amp; "]",
"[Base_Tarjetas].[Metrica]","[Base_Tarjetas].[Metrica].&amp;[" &amp; $A38 &amp; "]",
"[Base_Tarjetas].[SEGMENTO_DESCRIP]","[Base_Tarjetas].[SEGMENTO_DESCRIP].&amp;[" &amp; $C$6 &amp; "]",
"[Base_Tarjetas].[SITUACION]","[Base_Tarjetas].[SITUACION].&amp;[" &amp; $C38 &amp; "]",
"[Base_Tarjetas].[TIPO]","[Base_Tarjetas].[TIPO].&amp;[" &amp; $C$1 &amp; "]")/1000,
0)</f>
        <v>0</v>
      </c>
      <c r="R38" s="8">
        <f>IFERROR(
GETPIVOTDATA("[Base_Tarjetas].[Importe]",TDinamica_R!$A$3,
"[Base_Tarjetas].[PERIODO]","[Base_Tarjetas].[PERIODO].&amp;[" &amp; TEXT(R$6,"yyyymm") &amp; "]",
"[Base_Tarjetas].[Metrica]","[Base_Tarjetas].[Metrica].&amp;[" &amp; $A38 &amp; "]",
"[Base_Tarjetas].[SEGMENTO_DESCRIP]","[Base_Tarjetas].[SEGMENTO_DESCRIP].&amp;[" &amp; $C$6 &amp; "]",
"[Base_Tarjetas].[SITUACION]","[Base_Tarjetas].[SITUACION].&amp;[" &amp; $C38 &amp; "]",
"[Base_Tarjetas].[TIPO]","[Base_Tarjetas].[TIPO].&amp;[" &amp; $C$1 &amp; "]")/1000,
0)</f>
        <v>0</v>
      </c>
      <c r="S38" s="8">
        <f>IFERROR(
GETPIVOTDATA("[Base_Tarjetas].[Importe]",TDinamica_R!$A$3,
"[Base_Tarjetas].[PERIODO]","[Base_Tarjetas].[PERIODO].&amp;[" &amp; TEXT(S$6,"yyyymm") &amp; "]",
"[Base_Tarjetas].[Metrica]","[Base_Tarjetas].[Metrica].&amp;[" &amp; $A38 &amp; "]",
"[Base_Tarjetas].[SEGMENTO_DESCRIP]","[Base_Tarjetas].[SEGMENTO_DESCRIP].&amp;[" &amp; $C$6 &amp; "]",
"[Base_Tarjetas].[SITUACION]","[Base_Tarjetas].[SITUACION].&amp;[" &amp; $C38 &amp; "]",
"[Base_Tarjetas].[TIPO]","[Base_Tarjetas].[TIPO].&amp;[" &amp; $C$1 &amp; "]")/1000,
0)</f>
        <v>0</v>
      </c>
      <c r="T38" s="8">
        <f>IFERROR(
GETPIVOTDATA("[Base_Tarjetas].[Importe]",TDinamica_R!$A$3,
"[Base_Tarjetas].[PERIODO]","[Base_Tarjetas].[PERIODO].&amp;[" &amp; TEXT(T$6,"yyyymm") &amp; "]",
"[Base_Tarjetas].[Metrica]","[Base_Tarjetas].[Metrica].&amp;[" &amp; $A38 &amp; "]",
"[Base_Tarjetas].[SEGMENTO_DESCRIP]","[Base_Tarjetas].[SEGMENTO_DESCRIP].&amp;[" &amp; $C$6 &amp; "]",
"[Base_Tarjetas].[SITUACION]","[Base_Tarjetas].[SITUACION].&amp;[" &amp; $C38 &amp; "]",
"[Base_Tarjetas].[TIPO]","[Base_Tarjetas].[TIPO].&amp;[" &amp; $C$1 &amp; "]")/1000,
0)</f>
        <v>0</v>
      </c>
      <c r="U38" s="8">
        <f>IFERROR(
GETPIVOTDATA("[Base_Tarjetas].[Importe]",TDinamica_R!$A$3,
"[Base_Tarjetas].[PERIODO]","[Base_Tarjetas].[PERIODO].&amp;[" &amp; TEXT(U$6,"yyyymm") &amp; "]",
"[Base_Tarjetas].[Metrica]","[Base_Tarjetas].[Metrica].&amp;[" &amp; $A38 &amp; "]",
"[Base_Tarjetas].[SEGMENTO_DESCRIP]","[Base_Tarjetas].[SEGMENTO_DESCRIP].&amp;[" &amp; $C$6 &amp; "]",
"[Base_Tarjetas].[SITUACION]","[Base_Tarjetas].[SITUACION].&amp;[" &amp; $C38 &amp; "]",
"[Base_Tarjetas].[TIPO]","[Base_Tarjetas].[TIPO].&amp;[" &amp; $C$1 &amp; "]")/1000,
0)</f>
        <v>0</v>
      </c>
      <c r="V38" s="8">
        <f>IFERROR(
GETPIVOTDATA("[Base_Tarjetas].[Importe]",TDinamica_R!$A$3,
"[Base_Tarjetas].[PERIODO]","[Base_Tarjetas].[PERIODO].&amp;[" &amp; TEXT(V$6,"yyyymm") &amp; "]",
"[Base_Tarjetas].[Metrica]","[Base_Tarjetas].[Metrica].&amp;[" &amp; $A38 &amp; "]",
"[Base_Tarjetas].[SEGMENTO_DESCRIP]","[Base_Tarjetas].[SEGMENTO_DESCRIP].&amp;[" &amp; $C$6 &amp; "]",
"[Base_Tarjetas].[SITUACION]","[Base_Tarjetas].[SITUACION].&amp;[" &amp; $C38 &amp; "]",
"[Base_Tarjetas].[TIPO]","[Base_Tarjetas].[TIPO].&amp;[" &amp; $C$1 &amp; "]")/1000,
0)</f>
        <v>0</v>
      </c>
      <c r="W38" s="8">
        <f>IFERROR(
GETPIVOTDATA("[Base_Tarjetas].[Importe]",TDinamica_R!$A$3,
"[Base_Tarjetas].[PERIODO]","[Base_Tarjetas].[PERIODO].&amp;[" &amp; TEXT(W$6,"yyyymm") &amp; "]",
"[Base_Tarjetas].[Metrica]","[Base_Tarjetas].[Metrica].&amp;[" &amp; $A38 &amp; "]",
"[Base_Tarjetas].[SEGMENTO_DESCRIP]","[Base_Tarjetas].[SEGMENTO_DESCRIP].&amp;[" &amp; $C$6 &amp; "]",
"[Base_Tarjetas].[SITUACION]","[Base_Tarjetas].[SITUACION].&amp;[" &amp; $C38 &amp; "]",
"[Base_Tarjetas].[TIPO]","[Base_Tarjetas].[TIPO].&amp;[" &amp; $C$1 &amp; "]")/1000,
0)</f>
        <v>0</v>
      </c>
      <c r="X38" s="8">
        <f>IFERROR(
GETPIVOTDATA("[Base_Tarjetas].[Importe]",TDinamica_R!$A$3,
"[Base_Tarjetas].[PERIODO]","[Base_Tarjetas].[PERIODO].&amp;[" &amp; TEXT(X$6,"yyyymm") &amp; "]",
"[Base_Tarjetas].[Metrica]","[Base_Tarjetas].[Metrica].&amp;[" &amp; $A38 &amp; "]",
"[Base_Tarjetas].[SEGMENTO_DESCRIP]","[Base_Tarjetas].[SEGMENTO_DESCRIP].&amp;[" &amp; $C$6 &amp; "]",
"[Base_Tarjetas].[SITUACION]","[Base_Tarjetas].[SITUACION].&amp;[" &amp; $C38 &amp; "]",
"[Base_Tarjetas].[TIPO]","[Base_Tarjetas].[TIPO].&amp;[" &amp; $C$1 &amp; "]")/1000,
0)</f>
        <v>0</v>
      </c>
      <c r="Y38" s="8">
        <f>IFERROR(
GETPIVOTDATA("[Base_Tarjetas].[Importe]",TDinamica_R!$A$3,
"[Base_Tarjetas].[PERIODO]","[Base_Tarjetas].[PERIODO].&amp;[" &amp; TEXT(Y$6,"yyyymm") &amp; "]",
"[Base_Tarjetas].[Metrica]","[Base_Tarjetas].[Metrica].&amp;[" &amp; $A38 &amp; "]",
"[Base_Tarjetas].[SEGMENTO_DESCRIP]","[Base_Tarjetas].[SEGMENTO_DESCRIP].&amp;[" &amp; $C$6 &amp; "]",
"[Base_Tarjetas].[SITUACION]","[Base_Tarjetas].[SITUACION].&amp;[" &amp; $C38 &amp; "]",
"[Base_Tarjetas].[TIPO]","[Base_Tarjetas].[TIPO].&amp;[" &amp; $C$1 &amp; "]")/1000,
0)</f>
        <v>0</v>
      </c>
      <c r="Z38" s="8">
        <f>IFERROR(
GETPIVOTDATA("[Base_Tarjetas].[Importe]",TDinamica_R!$A$3,
"[Base_Tarjetas].[PERIODO]","[Base_Tarjetas].[PERIODO].&amp;[" &amp; TEXT(Z$6,"yyyymm") &amp; "]",
"[Base_Tarjetas].[Metrica]","[Base_Tarjetas].[Metrica].&amp;[" &amp; $A38 &amp; "]",
"[Base_Tarjetas].[SEGMENTO_DESCRIP]","[Base_Tarjetas].[SEGMENTO_DESCRIP].&amp;[" &amp; $C$6 &amp; "]",
"[Base_Tarjetas].[SITUACION]","[Base_Tarjetas].[SITUACION].&amp;[" &amp; $C38 &amp; "]",
"[Base_Tarjetas].[TIPO]","[Base_Tarjetas].[TIPO].&amp;[" &amp; $C$1 &amp; "]")/1000,
0)</f>
        <v>0</v>
      </c>
      <c r="AA38" s="8">
        <f>IFERROR(
GETPIVOTDATA("[Base_Tarjetas].[Importe]",TDinamica_R!$A$3,
"[Base_Tarjetas].[PERIODO]","[Base_Tarjetas].[PERIODO].&amp;[" &amp; TEXT(AA$6,"yyyymm") &amp; "]",
"[Base_Tarjetas].[Metrica]","[Base_Tarjetas].[Metrica].&amp;[" &amp; $A38 &amp; "]",
"[Base_Tarjetas].[SEGMENTO_DESCRIP]","[Base_Tarjetas].[SEGMENTO_DESCRIP].&amp;[" &amp; $C$6 &amp; "]",
"[Base_Tarjetas].[SITUACION]","[Base_Tarjetas].[SITUACION].&amp;[" &amp; $C38 &amp; "]",
"[Base_Tarjetas].[TIPO]","[Base_Tarjetas].[TIPO].&amp;[" &amp; $C$1 &amp; "]")/1000,
0)</f>
        <v>0</v>
      </c>
      <c r="AB38" s="8">
        <f>IFERROR(
GETPIVOTDATA("[Base_Tarjetas].[Importe]",TDinamica_R!$A$3,
"[Base_Tarjetas].[PERIODO]","[Base_Tarjetas].[PERIODO].&amp;[" &amp; TEXT(AB$6,"yyyymm") &amp; "]",
"[Base_Tarjetas].[Metrica]","[Base_Tarjetas].[Metrica].&amp;[" &amp; $A38 &amp; "]",
"[Base_Tarjetas].[SEGMENTO_DESCRIP]","[Base_Tarjetas].[SEGMENTO_DESCRIP].&amp;[" &amp; $C$6 &amp; "]",
"[Base_Tarjetas].[SITUACION]","[Base_Tarjetas].[SITUACION].&amp;[" &amp; $C38 &amp; "]",
"[Base_Tarjetas].[TIPO]","[Base_Tarjetas].[TIPO].&amp;[" &amp; $C$1 &amp; "]")/1000,
0)</f>
        <v>0</v>
      </c>
      <c r="AC38" s="8">
        <f>IFERROR(
GETPIVOTDATA("[Base_Tarjetas].[Importe]",TDinamica_R!$A$3,
"[Base_Tarjetas].[PERIODO]","[Base_Tarjetas].[PERIODO].&amp;[" &amp; TEXT(AC$6,"yyyymm") &amp; "]",
"[Base_Tarjetas].[Metrica]","[Base_Tarjetas].[Metrica].&amp;[" &amp; $A38 &amp; "]",
"[Base_Tarjetas].[SEGMENTO_DESCRIP]","[Base_Tarjetas].[SEGMENTO_DESCRIP].&amp;[" &amp; $C$6 &amp; "]",
"[Base_Tarjetas].[SITUACION]","[Base_Tarjetas].[SITUACION].&amp;[" &amp; $C38 &amp; "]",
"[Base_Tarjetas].[TIPO]","[Base_Tarjetas].[TIPO].&amp;[" &amp; $C$1 &amp; "]")/1000,
0)</f>
        <v>0</v>
      </c>
      <c r="AD38" s="8">
        <f>IFERROR(
GETPIVOTDATA("[Base_Tarjetas].[Importe]",TDinamica_R!$A$3,
"[Base_Tarjetas].[PERIODO]","[Base_Tarjetas].[PERIODO].&amp;[" &amp; TEXT(AD$6,"yyyymm") &amp; "]",
"[Base_Tarjetas].[Metrica]","[Base_Tarjetas].[Metrica].&amp;[" &amp; $A38 &amp; "]",
"[Base_Tarjetas].[SEGMENTO_DESCRIP]","[Base_Tarjetas].[SEGMENTO_DESCRIP].&amp;[" &amp; $C$6 &amp; "]",
"[Base_Tarjetas].[SITUACION]","[Base_Tarjetas].[SITUACION].&amp;[" &amp; $C38 &amp; "]",
"[Base_Tarjetas].[TIPO]","[Base_Tarjetas].[TIPO].&amp;[" &amp; $C$1 &amp; "]")/1000,
0)</f>
        <v>0</v>
      </c>
      <c r="AE38" s="8">
        <f>IFERROR(
GETPIVOTDATA("[Base_Tarjetas].[Importe]",TDinamica_R!$A$3,
"[Base_Tarjetas].[PERIODO]","[Base_Tarjetas].[PERIODO].&amp;[" &amp; TEXT(AE$6,"yyyymm") &amp; "]",
"[Base_Tarjetas].[Metrica]","[Base_Tarjetas].[Metrica].&amp;[" &amp; $A38 &amp; "]",
"[Base_Tarjetas].[SEGMENTO_DESCRIP]","[Base_Tarjetas].[SEGMENTO_DESCRIP].&amp;[" &amp; $C$6 &amp; "]",
"[Base_Tarjetas].[SITUACION]","[Base_Tarjetas].[SITUACION].&amp;[" &amp; $C38 &amp; "]",
"[Base_Tarjetas].[TIPO]","[Base_Tarjetas].[TIPO].&amp;[" &amp; $C$1 &amp; "]")/1000,
0)</f>
        <v>0</v>
      </c>
      <c r="AF38" s="8">
        <f>IFERROR(
GETPIVOTDATA("[Base_Tarjetas].[Importe]",TDinamica_R!$A$3,
"[Base_Tarjetas].[PERIODO]","[Base_Tarjetas].[PERIODO].&amp;[" &amp; TEXT(AF$6,"yyyymm") &amp; "]",
"[Base_Tarjetas].[Metrica]","[Base_Tarjetas].[Metrica].&amp;[" &amp; $A38 &amp; "]",
"[Base_Tarjetas].[SEGMENTO_DESCRIP]","[Base_Tarjetas].[SEGMENTO_DESCRIP].&amp;[" &amp; $C$6 &amp; "]",
"[Base_Tarjetas].[SITUACION]","[Base_Tarjetas].[SITUACION].&amp;[" &amp; $C38 &amp; "]",
"[Base_Tarjetas].[TIPO]","[Base_Tarjetas].[TIPO].&amp;[" &amp; $C$1 &amp; "]")/1000,
0)</f>
        <v>0</v>
      </c>
      <c r="AG38" s="8">
        <f>IFERROR(
GETPIVOTDATA("[Base_Tarjetas].[Importe]",TDinamica_R!$A$3,
"[Base_Tarjetas].[PERIODO]","[Base_Tarjetas].[PERIODO].&amp;[" &amp; TEXT(AG$6,"yyyymm") &amp; "]",
"[Base_Tarjetas].[Metrica]","[Base_Tarjetas].[Metrica].&amp;[" &amp; $A38 &amp; "]",
"[Base_Tarjetas].[SEGMENTO_DESCRIP]","[Base_Tarjetas].[SEGMENTO_DESCRIP].&amp;[" &amp; $C$6 &amp; "]",
"[Base_Tarjetas].[SITUACION]","[Base_Tarjetas].[SITUACION].&amp;[" &amp; $C38 &amp; "]",
"[Base_Tarjetas].[TIPO]","[Base_Tarjetas].[TIPO].&amp;[" &amp; $C$1 &amp; "]")/1000,
0)</f>
        <v>0</v>
      </c>
      <c r="AH38" s="8">
        <f>IFERROR(
GETPIVOTDATA("[Base_Tarjetas].[Importe]",TDinamica_R!$A$3,
"[Base_Tarjetas].[PERIODO]","[Base_Tarjetas].[PERIODO].&amp;[" &amp; TEXT(AH$6,"yyyymm") &amp; "]",
"[Base_Tarjetas].[Metrica]","[Base_Tarjetas].[Metrica].&amp;[" &amp; $A38 &amp; "]",
"[Base_Tarjetas].[SEGMENTO_DESCRIP]","[Base_Tarjetas].[SEGMENTO_DESCRIP].&amp;[" &amp; $C$6 &amp; "]",
"[Base_Tarjetas].[SITUACION]","[Base_Tarjetas].[SITUACION].&amp;[" &amp; $C38 &amp; "]",
"[Base_Tarjetas].[TIPO]","[Base_Tarjetas].[TIPO].&amp;[" &amp; $C$1 &amp; "]")/1000,
0)</f>
        <v>0</v>
      </c>
      <c r="AI38" s="8">
        <f>IFERROR(
GETPIVOTDATA("[Base_Tarjetas].[Importe]",TDinamica_R!$A$3,
"[Base_Tarjetas].[PERIODO]","[Base_Tarjetas].[PERIODO].&amp;[" &amp; TEXT(AI$6,"yyyymm") &amp; "]",
"[Base_Tarjetas].[Metrica]","[Base_Tarjetas].[Metrica].&amp;[" &amp; $A38 &amp; "]",
"[Base_Tarjetas].[SEGMENTO_DESCRIP]","[Base_Tarjetas].[SEGMENTO_DESCRIP].&amp;[" &amp; $C$6 &amp; "]",
"[Base_Tarjetas].[SITUACION]","[Base_Tarjetas].[SITUACION].&amp;[" &amp; $C38 &amp; "]",
"[Base_Tarjetas].[TIPO]","[Base_Tarjetas].[TIPO].&amp;[" &amp; $C$1 &amp; "]")/1000,
0)</f>
        <v>0</v>
      </c>
      <c r="AJ38" s="8">
        <f>IFERROR(
GETPIVOTDATA("[Base_Tarjetas].[Importe]",TDinamica_R!$A$3,
"[Base_Tarjetas].[PERIODO]","[Base_Tarjetas].[PERIODO].&amp;[" &amp; TEXT(AJ$6,"yyyymm") &amp; "]",
"[Base_Tarjetas].[Metrica]","[Base_Tarjetas].[Metrica].&amp;[" &amp; $A38 &amp; "]",
"[Base_Tarjetas].[SEGMENTO_DESCRIP]","[Base_Tarjetas].[SEGMENTO_DESCRIP].&amp;[" &amp; $C$6 &amp; "]",
"[Base_Tarjetas].[SITUACION]","[Base_Tarjetas].[SITUACION].&amp;[" &amp; $C38 &amp; "]",
"[Base_Tarjetas].[TIPO]","[Base_Tarjetas].[TIPO].&amp;[" &amp; $C$1 &amp; "]")/1000,
0)</f>
        <v>0</v>
      </c>
      <c r="AK38" s="8">
        <f>IFERROR(
GETPIVOTDATA("[Base_Tarjetas].[Importe]",TDinamica_R!$A$3,
"[Base_Tarjetas].[PERIODO]","[Base_Tarjetas].[PERIODO].&amp;[" &amp; TEXT(AK$6,"yyyymm") &amp; "]",
"[Base_Tarjetas].[Metrica]","[Base_Tarjetas].[Metrica].&amp;[" &amp; $A38 &amp; "]",
"[Base_Tarjetas].[SEGMENTO_DESCRIP]","[Base_Tarjetas].[SEGMENTO_DESCRIP].&amp;[" &amp; $C$6 &amp; "]",
"[Base_Tarjetas].[SITUACION]","[Base_Tarjetas].[SITUACION].&amp;[" &amp; $C38 &amp; "]",
"[Base_Tarjetas].[TIPO]","[Base_Tarjetas].[TIPO].&amp;[" &amp; $C$1 &amp; "]")/1000,
0)</f>
        <v>0</v>
      </c>
      <c r="AL38" s="8">
        <f>IFERROR(
GETPIVOTDATA("[Base_Tarjetas].[Importe]",TDinamica_R!$A$3,
"[Base_Tarjetas].[PERIODO]","[Base_Tarjetas].[PERIODO].&amp;[" &amp; TEXT(AL$6,"yyyymm") &amp; "]",
"[Base_Tarjetas].[Metrica]","[Base_Tarjetas].[Metrica].&amp;[" &amp; $A38 &amp; "]",
"[Base_Tarjetas].[SEGMENTO_DESCRIP]","[Base_Tarjetas].[SEGMENTO_DESCRIP].&amp;[" &amp; $C$6 &amp; "]",
"[Base_Tarjetas].[SITUACION]","[Base_Tarjetas].[SITUACION].&amp;[" &amp; $C38 &amp; "]",
"[Base_Tarjetas].[TIPO]","[Base_Tarjetas].[TIPO].&amp;[" &amp; $C$1 &amp; "]")/1000,
0)</f>
        <v>0</v>
      </c>
      <c r="AM38" s="8">
        <f>IFERROR(
GETPIVOTDATA("[Base_Tarjetas].[Importe]",TDinamica_R!$A$3,
"[Base_Tarjetas].[PERIODO]","[Base_Tarjetas].[PERIODO].&amp;[" &amp; TEXT(AM$6,"yyyymm") &amp; "]",
"[Base_Tarjetas].[Metrica]","[Base_Tarjetas].[Metrica].&amp;[" &amp; $A38 &amp; "]",
"[Base_Tarjetas].[SEGMENTO_DESCRIP]","[Base_Tarjetas].[SEGMENTO_DESCRIP].&amp;[" &amp; $C$6 &amp; "]",
"[Base_Tarjetas].[SITUACION]","[Base_Tarjetas].[SITUACION].&amp;[" &amp; $C38 &amp; "]",
"[Base_Tarjetas].[TIPO]","[Base_Tarjetas].[TIPO].&amp;[" &amp; $C$1 &amp; "]")/1000,
0)</f>
        <v>0</v>
      </c>
      <c r="AN38" s="8">
        <f>IFERROR(
GETPIVOTDATA("[Base_Tarjetas].[Importe]",TDinamica_R!$A$3,
"[Base_Tarjetas].[PERIODO]","[Base_Tarjetas].[PERIODO].&amp;[" &amp; TEXT(AN$6,"yyyymm") &amp; "]",
"[Base_Tarjetas].[Metrica]","[Base_Tarjetas].[Metrica].&amp;[" &amp; $A38 &amp; "]",
"[Base_Tarjetas].[SEGMENTO_DESCRIP]","[Base_Tarjetas].[SEGMENTO_DESCRIP].&amp;[" &amp; $C$6 &amp; "]",
"[Base_Tarjetas].[SITUACION]","[Base_Tarjetas].[SITUACION].&amp;[" &amp; $C38 &amp; "]",
"[Base_Tarjetas].[TIPO]","[Base_Tarjetas].[TIPO].&amp;[" &amp; $C$1 &amp; "]")/1000,
0)</f>
        <v>0</v>
      </c>
      <c r="AO38" s="8">
        <f>IFERROR(
GETPIVOTDATA("[Base_Tarjetas].[Importe]",TDinamica_R!$A$3,
"[Base_Tarjetas].[PERIODO]","[Base_Tarjetas].[PERIODO].&amp;[" &amp; TEXT(AO$6,"yyyymm") &amp; "]",
"[Base_Tarjetas].[Metrica]","[Base_Tarjetas].[Metrica].&amp;[" &amp; $A38 &amp; "]",
"[Base_Tarjetas].[SEGMENTO_DESCRIP]","[Base_Tarjetas].[SEGMENTO_DESCRIP].&amp;[" &amp; $C$6 &amp; "]",
"[Base_Tarjetas].[SITUACION]","[Base_Tarjetas].[SITUACION].&amp;[" &amp; $C38 &amp; "]",
"[Base_Tarjetas].[TIPO]","[Base_Tarjetas].[TIPO].&amp;[" &amp; $C$1 &amp; "]")/1000,
0)</f>
        <v>0</v>
      </c>
      <c r="AP38" s="8">
        <f>IFERROR(
GETPIVOTDATA("[Base_Tarjetas].[Importe]",TDinamica_R!$A$3,
"[Base_Tarjetas].[PERIODO]","[Base_Tarjetas].[PERIODO].&amp;[" &amp; TEXT(AP$6,"yyyymm") &amp; "]",
"[Base_Tarjetas].[Metrica]","[Base_Tarjetas].[Metrica].&amp;[" &amp; $A38 &amp; "]",
"[Base_Tarjetas].[SEGMENTO_DESCRIP]","[Base_Tarjetas].[SEGMENTO_DESCRIP].&amp;[" &amp; $C$6 &amp; "]",
"[Base_Tarjetas].[SITUACION]","[Base_Tarjetas].[SITUACION].&amp;[" &amp; $C38 &amp; "]",
"[Base_Tarjetas].[TIPO]","[Base_Tarjetas].[TIPO].&amp;[" &amp; $C$1 &amp; "]")/1000,
0)</f>
        <v>0</v>
      </c>
      <c r="AQ38" s="8">
        <f>IFERROR(
GETPIVOTDATA("[Base_Tarjetas].[Importe]",TDinamica_R!$A$3,
"[Base_Tarjetas].[PERIODO]","[Base_Tarjetas].[PERIODO].&amp;[" &amp; TEXT(AQ$6,"yyyymm") &amp; "]",
"[Base_Tarjetas].[Metrica]","[Base_Tarjetas].[Metrica].&amp;[" &amp; $A38 &amp; "]",
"[Base_Tarjetas].[SEGMENTO_DESCRIP]","[Base_Tarjetas].[SEGMENTO_DESCRIP].&amp;[" &amp; $C$6 &amp; "]",
"[Base_Tarjetas].[SITUACION]","[Base_Tarjetas].[SITUACION].&amp;[" &amp; $C38 &amp; "]",
"[Base_Tarjetas].[TIPO]","[Base_Tarjetas].[TIPO].&amp;[" &amp; $C$1 &amp; "]")/1000,
0)</f>
        <v>0</v>
      </c>
      <c r="AR38" s="8">
        <f>IFERROR(
GETPIVOTDATA("[Base_Tarjetas].[Importe]",TDinamica_R!$A$3,
"[Base_Tarjetas].[PERIODO]","[Base_Tarjetas].[PERIODO].&amp;[" &amp; TEXT(AR$6,"yyyymm") &amp; "]",
"[Base_Tarjetas].[Metrica]","[Base_Tarjetas].[Metrica].&amp;[" &amp; $A38 &amp; "]",
"[Base_Tarjetas].[SEGMENTO_DESCRIP]","[Base_Tarjetas].[SEGMENTO_DESCRIP].&amp;[" &amp; $C$6 &amp; "]",
"[Base_Tarjetas].[SITUACION]","[Base_Tarjetas].[SITUACION].&amp;[" &amp; $C38 &amp; "]",
"[Base_Tarjetas].[TIPO]","[Base_Tarjetas].[TIPO].&amp;[" &amp; $C$1 &amp; "]")/1000,
0)</f>
        <v>0</v>
      </c>
      <c r="AS38" s="8">
        <f>IFERROR(
GETPIVOTDATA("[Base_Tarjetas].[Importe]",TDinamica_R!$A$3,
"[Base_Tarjetas].[PERIODO]","[Base_Tarjetas].[PERIODO].&amp;[" &amp; TEXT(AS$6,"yyyymm") &amp; "]",
"[Base_Tarjetas].[Metrica]","[Base_Tarjetas].[Metrica].&amp;[" &amp; $A38 &amp; "]",
"[Base_Tarjetas].[SEGMENTO_DESCRIP]","[Base_Tarjetas].[SEGMENTO_DESCRIP].&amp;[" &amp; $C$6 &amp; "]",
"[Base_Tarjetas].[SITUACION]","[Base_Tarjetas].[SITUACION].&amp;[" &amp; $C38 &amp; "]",
"[Base_Tarjetas].[TIPO]","[Base_Tarjetas].[TIPO].&amp;[" &amp; $C$1 &amp; "]")/1000,
0)</f>
        <v>0</v>
      </c>
      <c r="AT38" s="8">
        <f>IFERROR(
GETPIVOTDATA("[Base_Tarjetas].[Importe]",TDinamica_R!$A$3,
"[Base_Tarjetas].[PERIODO]","[Base_Tarjetas].[PERIODO].&amp;[" &amp; TEXT(AT$6,"yyyymm") &amp; "]",
"[Base_Tarjetas].[Metrica]","[Base_Tarjetas].[Metrica].&amp;[" &amp; $A38 &amp; "]",
"[Base_Tarjetas].[SEGMENTO_DESCRIP]","[Base_Tarjetas].[SEGMENTO_DESCRIP].&amp;[" &amp; $C$6 &amp; "]",
"[Base_Tarjetas].[SITUACION]","[Base_Tarjetas].[SITUACION].&amp;[" &amp; $C38 &amp; "]",
"[Base_Tarjetas].[TIPO]","[Base_Tarjetas].[TIPO].&amp;[" &amp; $C$1 &amp; "]")/1000,
0)</f>
        <v>0</v>
      </c>
      <c r="AU38" s="8">
        <f>IFERROR(
GETPIVOTDATA("[Base_Tarjetas].[Importe]",TDinamica_R!$A$3,
"[Base_Tarjetas].[PERIODO]","[Base_Tarjetas].[PERIODO].&amp;[" &amp; TEXT(AU$6,"yyyymm") &amp; "]",
"[Base_Tarjetas].[Metrica]","[Base_Tarjetas].[Metrica].&amp;[" &amp; $A38 &amp; "]",
"[Base_Tarjetas].[SEGMENTO_DESCRIP]","[Base_Tarjetas].[SEGMENTO_DESCRIP].&amp;[" &amp; $C$6 &amp; "]",
"[Base_Tarjetas].[SITUACION]","[Base_Tarjetas].[SITUACION].&amp;[" &amp; $C38 &amp; "]",
"[Base_Tarjetas].[TIPO]","[Base_Tarjetas].[TIPO].&amp;[" &amp; $C$1 &amp; "]")/1000,
0)</f>
        <v>0</v>
      </c>
      <c r="AV38" s="8">
        <f>IFERROR(
GETPIVOTDATA("[Base_Tarjetas].[Importe]",TDinamica_R!$A$3,
"[Base_Tarjetas].[PERIODO]","[Base_Tarjetas].[PERIODO].&amp;[" &amp; TEXT(AV$6,"yyyymm") &amp; "]",
"[Base_Tarjetas].[Metrica]","[Base_Tarjetas].[Metrica].&amp;[" &amp; $A38 &amp; "]",
"[Base_Tarjetas].[SEGMENTO_DESCRIP]","[Base_Tarjetas].[SEGMENTO_DESCRIP].&amp;[" &amp; $C$6 &amp; "]",
"[Base_Tarjetas].[SITUACION]","[Base_Tarjetas].[SITUACION].&amp;[" &amp; $C38 &amp; "]",
"[Base_Tarjetas].[TIPO]","[Base_Tarjetas].[TIPO].&amp;[" &amp; $C$1 &amp; "]")/1000,
0)</f>
        <v>0</v>
      </c>
      <c r="AW38" s="8">
        <f>IFERROR(
GETPIVOTDATA("[Base_Tarjetas].[Importe]",TDinamica_R!$A$3,
"[Base_Tarjetas].[PERIODO]","[Base_Tarjetas].[PERIODO].&amp;[" &amp; TEXT(AW$6,"yyyymm") &amp; "]",
"[Base_Tarjetas].[Metrica]","[Base_Tarjetas].[Metrica].&amp;[" &amp; $A38 &amp; "]",
"[Base_Tarjetas].[SEGMENTO_DESCRIP]","[Base_Tarjetas].[SEGMENTO_DESCRIP].&amp;[" &amp; $C$6 &amp; "]",
"[Base_Tarjetas].[SITUACION]","[Base_Tarjetas].[SITUACION].&amp;[" &amp; $C38 &amp; "]",
"[Base_Tarjetas].[TIPO]","[Base_Tarjetas].[TIPO].&amp;[" &amp; $C$1 &amp; "]")/1000,
0)</f>
        <v>0</v>
      </c>
      <c r="AX38" s="8">
        <f>IFERROR(
GETPIVOTDATA("[Base_Tarjetas].[Importe]",TDinamica_R!$A$3,
"[Base_Tarjetas].[PERIODO]","[Base_Tarjetas].[PERIODO].&amp;[" &amp; TEXT(AX$6,"yyyymm") &amp; "]",
"[Base_Tarjetas].[Metrica]","[Base_Tarjetas].[Metrica].&amp;[" &amp; $A38 &amp; "]",
"[Base_Tarjetas].[SEGMENTO_DESCRIP]","[Base_Tarjetas].[SEGMENTO_DESCRIP].&amp;[" &amp; $C$6 &amp; "]",
"[Base_Tarjetas].[SITUACION]","[Base_Tarjetas].[SITUACION].&amp;[" &amp; $C38 &amp; "]",
"[Base_Tarjetas].[TIPO]","[Base_Tarjetas].[TIPO].&amp;[" &amp; $C$1 &amp; "]")/1000,
0)</f>
        <v>0</v>
      </c>
      <c r="AY38" s="8">
        <f>IFERROR(
GETPIVOTDATA("[Base_Tarjetas].[Importe]",TDinamica_R!$A$3,
"[Base_Tarjetas].[PERIODO]","[Base_Tarjetas].[PERIODO].&amp;[" &amp; TEXT(AY$6,"yyyymm") &amp; "]",
"[Base_Tarjetas].[Metrica]","[Base_Tarjetas].[Metrica].&amp;[" &amp; $A38 &amp; "]",
"[Base_Tarjetas].[SEGMENTO_DESCRIP]","[Base_Tarjetas].[SEGMENTO_DESCRIP].&amp;[" &amp; $C$6 &amp; "]",
"[Base_Tarjetas].[SITUACION]","[Base_Tarjetas].[SITUACION].&amp;[" &amp; $C38 &amp; "]",
"[Base_Tarjetas].[TIPO]","[Base_Tarjetas].[TIPO].&amp;[" &amp; $C$1 &amp; "]")/1000,
0)</f>
        <v>0</v>
      </c>
      <c r="AZ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TEXT(AZ$6,"yyyymm") &amp; "]"),
0)</f>
        <v>40397.447334276614</v>
      </c>
      <c r="BA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TEXT(BA$6,"yyyymm") &amp; "]"),
0)</f>
        <v>35286.598792949459</v>
      </c>
      <c r="BB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TEXT(BB$6,"yyyymm") &amp; "]"),
0)</f>
        <v>41465.661446155733</v>
      </c>
      <c r="BC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TEXT(BC$6,"yyyymm") &amp; "]"),
0)</f>
        <v>40451.907742079085</v>
      </c>
      <c r="BD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TEXT(BD$6,"yyyymm") &amp; "]"),
0)</f>
        <v>41728.747287321406</v>
      </c>
      <c r="BE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TEXT(BE$6,"yyyymm") &amp; "]"),
0)</f>
        <v>42462.959151941817</v>
      </c>
      <c r="BF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TEXT(BF$6,"yyyymm") &amp; "]"),
0)</f>
        <v>43405.989405061788</v>
      </c>
      <c r="BG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TEXT(BG$6,"yyyymm") &amp; "]"),
0)</f>
        <v>45216.090871033703</v>
      </c>
      <c r="BH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TEXT(BH$6,"yyyymm") &amp; "]"),
0)</f>
        <v>42427.160044414202</v>
      </c>
      <c r="BI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TEXT(BI$6,"yyyymm") &amp; "]"),
0)</f>
        <v>43486.295161613445</v>
      </c>
      <c r="BJ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TEXT(BJ$6,"yyyymm") &amp; "]"),
0)</f>
        <v>43484.066584488181</v>
      </c>
      <c r="BK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TEXT(BK$6,"yyyymm") &amp; "]"),
0)</f>
        <v>45189.502689875546</v>
      </c>
      <c r="BO38" s="24">
        <f t="shared" ref="BO38:BT40" si="29">SUMIFS($D38:$BM38,$D$6:$BM$6,"&gt;="&amp;BO$2,$D$6:$BM$6,"&lt;="&amp;BO$6,$D$5:$BM$5,BO$5)</f>
        <v>0</v>
      </c>
      <c r="BP38" s="24">
        <f t="shared" si="29"/>
        <v>117149.70757338181</v>
      </c>
      <c r="BQ38" s="24">
        <f t="shared" si="29"/>
        <v>0</v>
      </c>
      <c r="BR38" s="24">
        <f t="shared" si="29"/>
        <v>0</v>
      </c>
      <c r="BS38" s="24">
        <f t="shared" si="29"/>
        <v>0</v>
      </c>
      <c r="BT38" s="24">
        <f t="shared" si="29"/>
        <v>0</v>
      </c>
    </row>
    <row r="39" spans="1:72" hidden="1" outlineLevel="1" x14ac:dyDescent="0.25">
      <c r="A39" s="11" t="s">
        <v>19</v>
      </c>
      <c r="C39" s="2" t="s">
        <v>1</v>
      </c>
      <c r="D39" s="8">
        <f>IFERROR(
GETPIVOTDATA("[Base_Tarjetas].[Importe]",TDinamica_R!$A$3,
"[Base_Tarjetas].[PERIODO]","[Base_Tarjetas].[PERIODO].&amp;[" &amp; TEXT(D$6,"yyyymm") &amp; "]",
"[Base_Tarjetas].[Metrica]","[Base_Tarjetas].[Metrica].&amp;[" &amp; $A39 &amp; "]",
"[Base_Tarjetas].[SEGMENTO_DESCRIP]","[Base_Tarjetas].[SEGMENTO_DESCRIP].&amp;[" &amp; $C$6 &amp; "]",
"[Base_Tarjetas].[SITUACION]","[Base_Tarjetas].[SITUACION].&amp;[" &amp; $C39 &amp; "]",
"[Base_Tarjetas].[TIPO]","[Base_Tarjetas].[TIPO].&amp;[" &amp; $C$1 &amp; "]")/1000,
0)</f>
        <v>0</v>
      </c>
      <c r="E39" s="8">
        <f>IFERROR(
GETPIVOTDATA("[Base_Tarjetas].[Importe]",TDinamica_R!$A$3,
"[Base_Tarjetas].[PERIODO]","[Base_Tarjetas].[PERIODO].&amp;[" &amp; TEXT(E$6,"yyyymm") &amp; "]",
"[Base_Tarjetas].[Metrica]","[Base_Tarjetas].[Metrica].&amp;[" &amp; $A39 &amp; "]",
"[Base_Tarjetas].[SEGMENTO_DESCRIP]","[Base_Tarjetas].[SEGMENTO_DESCRIP].&amp;[" &amp; $C$6 &amp; "]",
"[Base_Tarjetas].[SITUACION]","[Base_Tarjetas].[SITUACION].&amp;[" &amp; $C39 &amp; "]",
"[Base_Tarjetas].[TIPO]","[Base_Tarjetas].[TIPO].&amp;[" &amp; $C$1 &amp; "]")/1000,
0)</f>
        <v>0</v>
      </c>
      <c r="F39" s="8">
        <f>IFERROR(
GETPIVOTDATA("[Base_Tarjetas].[Importe]",TDinamica_R!$A$3,
"[Base_Tarjetas].[PERIODO]","[Base_Tarjetas].[PERIODO].&amp;[" &amp; TEXT(F$6,"yyyymm") &amp; "]",
"[Base_Tarjetas].[Metrica]","[Base_Tarjetas].[Metrica].&amp;[" &amp; $A39 &amp; "]",
"[Base_Tarjetas].[SEGMENTO_DESCRIP]","[Base_Tarjetas].[SEGMENTO_DESCRIP].&amp;[" &amp; $C$6 &amp; "]",
"[Base_Tarjetas].[SITUACION]","[Base_Tarjetas].[SITUACION].&amp;[" &amp; $C39 &amp; "]",
"[Base_Tarjetas].[TIPO]","[Base_Tarjetas].[TIPO].&amp;[" &amp; $C$1 &amp; "]")/1000,
0)</f>
        <v>0</v>
      </c>
      <c r="G39" s="8">
        <f>IFERROR(
GETPIVOTDATA("[Base_Tarjetas].[Importe]",TDinamica_R!$A$3,
"[Base_Tarjetas].[PERIODO]","[Base_Tarjetas].[PERIODO].&amp;[" &amp; TEXT(G$6,"yyyymm") &amp; "]",
"[Base_Tarjetas].[Metrica]","[Base_Tarjetas].[Metrica].&amp;[" &amp; $A39 &amp; "]",
"[Base_Tarjetas].[SEGMENTO_DESCRIP]","[Base_Tarjetas].[SEGMENTO_DESCRIP].&amp;[" &amp; $C$6 &amp; "]",
"[Base_Tarjetas].[SITUACION]","[Base_Tarjetas].[SITUACION].&amp;[" &amp; $C39 &amp; "]",
"[Base_Tarjetas].[TIPO]","[Base_Tarjetas].[TIPO].&amp;[" &amp; $C$1 &amp; "]")/1000,
0)</f>
        <v>0</v>
      </c>
      <c r="H39" s="8">
        <f>IFERROR(
GETPIVOTDATA("[Base_Tarjetas].[Importe]",TDinamica_R!$A$3,
"[Base_Tarjetas].[PERIODO]","[Base_Tarjetas].[PERIODO].&amp;[" &amp; TEXT(H$6,"yyyymm") &amp; "]",
"[Base_Tarjetas].[Metrica]","[Base_Tarjetas].[Metrica].&amp;[" &amp; $A39 &amp; "]",
"[Base_Tarjetas].[SEGMENTO_DESCRIP]","[Base_Tarjetas].[SEGMENTO_DESCRIP].&amp;[" &amp; $C$6 &amp; "]",
"[Base_Tarjetas].[SITUACION]","[Base_Tarjetas].[SITUACION].&amp;[" &amp; $C39 &amp; "]",
"[Base_Tarjetas].[TIPO]","[Base_Tarjetas].[TIPO].&amp;[" &amp; $C$1 &amp; "]")/1000,
0)</f>
        <v>0</v>
      </c>
      <c r="I39" s="8">
        <f>IFERROR(
GETPIVOTDATA("[Base_Tarjetas].[Importe]",TDinamica_R!$A$3,
"[Base_Tarjetas].[PERIODO]","[Base_Tarjetas].[PERIODO].&amp;[" &amp; TEXT(I$6,"yyyymm") &amp; "]",
"[Base_Tarjetas].[Metrica]","[Base_Tarjetas].[Metrica].&amp;[" &amp; $A39 &amp; "]",
"[Base_Tarjetas].[SEGMENTO_DESCRIP]","[Base_Tarjetas].[SEGMENTO_DESCRIP].&amp;[" &amp; $C$6 &amp; "]",
"[Base_Tarjetas].[SITUACION]","[Base_Tarjetas].[SITUACION].&amp;[" &amp; $C39 &amp; "]",
"[Base_Tarjetas].[TIPO]","[Base_Tarjetas].[TIPO].&amp;[" &amp; $C$1 &amp; "]")/1000,
0)</f>
        <v>0</v>
      </c>
      <c r="J39" s="8">
        <f>IFERROR(
GETPIVOTDATA("[Base_Tarjetas].[Importe]",TDinamica_R!$A$3,
"[Base_Tarjetas].[PERIODO]","[Base_Tarjetas].[PERIODO].&amp;[" &amp; TEXT(J$6,"yyyymm") &amp; "]",
"[Base_Tarjetas].[Metrica]","[Base_Tarjetas].[Metrica].&amp;[" &amp; $A39 &amp; "]",
"[Base_Tarjetas].[SEGMENTO_DESCRIP]","[Base_Tarjetas].[SEGMENTO_DESCRIP].&amp;[" &amp; $C$6 &amp; "]",
"[Base_Tarjetas].[SITUACION]","[Base_Tarjetas].[SITUACION].&amp;[" &amp; $C39 &amp; "]",
"[Base_Tarjetas].[TIPO]","[Base_Tarjetas].[TIPO].&amp;[" &amp; $C$1 &amp; "]")/1000,
0)</f>
        <v>0</v>
      </c>
      <c r="K39" s="8">
        <f>IFERROR(
GETPIVOTDATA("[Base_Tarjetas].[Importe]",TDinamica_R!$A$3,
"[Base_Tarjetas].[PERIODO]","[Base_Tarjetas].[PERIODO].&amp;[" &amp; TEXT(K$6,"yyyymm") &amp; "]",
"[Base_Tarjetas].[Metrica]","[Base_Tarjetas].[Metrica].&amp;[" &amp; $A39 &amp; "]",
"[Base_Tarjetas].[SEGMENTO_DESCRIP]","[Base_Tarjetas].[SEGMENTO_DESCRIP].&amp;[" &amp; $C$6 &amp; "]",
"[Base_Tarjetas].[SITUACION]","[Base_Tarjetas].[SITUACION].&amp;[" &amp; $C39 &amp; "]",
"[Base_Tarjetas].[TIPO]","[Base_Tarjetas].[TIPO].&amp;[" &amp; $C$1 &amp; "]")/1000,
0)</f>
        <v>0</v>
      </c>
      <c r="L39" s="8">
        <f>IFERROR(
GETPIVOTDATA("[Base_Tarjetas].[Importe]",TDinamica_R!$A$3,
"[Base_Tarjetas].[PERIODO]","[Base_Tarjetas].[PERIODO].&amp;[" &amp; TEXT(L$6,"yyyymm") &amp; "]",
"[Base_Tarjetas].[Metrica]","[Base_Tarjetas].[Metrica].&amp;[" &amp; $A39 &amp; "]",
"[Base_Tarjetas].[SEGMENTO_DESCRIP]","[Base_Tarjetas].[SEGMENTO_DESCRIP].&amp;[" &amp; $C$6 &amp; "]",
"[Base_Tarjetas].[SITUACION]","[Base_Tarjetas].[SITUACION].&amp;[" &amp; $C39 &amp; "]",
"[Base_Tarjetas].[TIPO]","[Base_Tarjetas].[TIPO].&amp;[" &amp; $C$1 &amp; "]")/1000,
0)</f>
        <v>0</v>
      </c>
      <c r="M39" s="8">
        <f>IFERROR(
GETPIVOTDATA("[Base_Tarjetas].[Importe]",TDinamica_R!$A$3,
"[Base_Tarjetas].[PERIODO]","[Base_Tarjetas].[PERIODO].&amp;[" &amp; TEXT(M$6,"yyyymm") &amp; "]",
"[Base_Tarjetas].[Metrica]","[Base_Tarjetas].[Metrica].&amp;[" &amp; $A39 &amp; "]",
"[Base_Tarjetas].[SEGMENTO_DESCRIP]","[Base_Tarjetas].[SEGMENTO_DESCRIP].&amp;[" &amp; $C$6 &amp; "]",
"[Base_Tarjetas].[SITUACION]","[Base_Tarjetas].[SITUACION].&amp;[" &amp; $C39 &amp; "]",
"[Base_Tarjetas].[TIPO]","[Base_Tarjetas].[TIPO].&amp;[" &amp; $C$1 &amp; "]")/1000,
0)</f>
        <v>0</v>
      </c>
      <c r="N39" s="8">
        <f>IFERROR(
GETPIVOTDATA("[Base_Tarjetas].[Importe]",TDinamica_R!$A$3,
"[Base_Tarjetas].[PERIODO]","[Base_Tarjetas].[PERIODO].&amp;[" &amp; TEXT(N$6,"yyyymm") &amp; "]",
"[Base_Tarjetas].[Metrica]","[Base_Tarjetas].[Metrica].&amp;[" &amp; $A39 &amp; "]",
"[Base_Tarjetas].[SEGMENTO_DESCRIP]","[Base_Tarjetas].[SEGMENTO_DESCRIP].&amp;[" &amp; $C$6 &amp; "]",
"[Base_Tarjetas].[SITUACION]","[Base_Tarjetas].[SITUACION].&amp;[" &amp; $C39 &amp; "]",
"[Base_Tarjetas].[TIPO]","[Base_Tarjetas].[TIPO].&amp;[" &amp; $C$1 &amp; "]")/1000,
0)</f>
        <v>0</v>
      </c>
      <c r="O39" s="8">
        <f>IFERROR(
GETPIVOTDATA("[Base_Tarjetas].[Importe]",TDinamica_R!$A$3,
"[Base_Tarjetas].[PERIODO]","[Base_Tarjetas].[PERIODO].&amp;[" &amp; TEXT(O$6,"yyyymm") &amp; "]",
"[Base_Tarjetas].[Metrica]","[Base_Tarjetas].[Metrica].&amp;[" &amp; $A39 &amp; "]",
"[Base_Tarjetas].[SEGMENTO_DESCRIP]","[Base_Tarjetas].[SEGMENTO_DESCRIP].&amp;[" &amp; $C$6 &amp; "]",
"[Base_Tarjetas].[SITUACION]","[Base_Tarjetas].[SITUACION].&amp;[" &amp; $C39 &amp; "]",
"[Base_Tarjetas].[TIPO]","[Base_Tarjetas].[TIPO].&amp;[" &amp; $C$1 &amp; "]")/1000,
0)</f>
        <v>0</v>
      </c>
      <c r="P39" s="8">
        <f>IFERROR(
GETPIVOTDATA("[Base_Tarjetas].[Importe]",TDinamica_R!$A$3,
"[Base_Tarjetas].[PERIODO]","[Base_Tarjetas].[PERIODO].&amp;[" &amp; TEXT(P$6,"yyyymm") &amp; "]",
"[Base_Tarjetas].[Metrica]","[Base_Tarjetas].[Metrica].&amp;[" &amp; $A39 &amp; "]",
"[Base_Tarjetas].[SEGMENTO_DESCRIP]","[Base_Tarjetas].[SEGMENTO_DESCRIP].&amp;[" &amp; $C$6 &amp; "]",
"[Base_Tarjetas].[SITUACION]","[Base_Tarjetas].[SITUACION].&amp;[" &amp; $C39 &amp; "]",
"[Base_Tarjetas].[TIPO]","[Base_Tarjetas].[TIPO].&amp;[" &amp; $C$1 &amp; "]")/1000,
0)</f>
        <v>0</v>
      </c>
      <c r="Q39" s="8">
        <f>IFERROR(
GETPIVOTDATA("[Base_Tarjetas].[Importe]",TDinamica_R!$A$3,
"[Base_Tarjetas].[PERIODO]","[Base_Tarjetas].[PERIODO].&amp;[" &amp; TEXT(Q$6,"yyyymm") &amp; "]",
"[Base_Tarjetas].[Metrica]","[Base_Tarjetas].[Metrica].&amp;[" &amp; $A39 &amp; "]",
"[Base_Tarjetas].[SEGMENTO_DESCRIP]","[Base_Tarjetas].[SEGMENTO_DESCRIP].&amp;[" &amp; $C$6 &amp; "]",
"[Base_Tarjetas].[SITUACION]","[Base_Tarjetas].[SITUACION].&amp;[" &amp; $C39 &amp; "]",
"[Base_Tarjetas].[TIPO]","[Base_Tarjetas].[TIPO].&amp;[" &amp; $C$1 &amp; "]")/1000,
0)</f>
        <v>0</v>
      </c>
      <c r="R39" s="8">
        <f>IFERROR(
GETPIVOTDATA("[Base_Tarjetas].[Importe]",TDinamica_R!$A$3,
"[Base_Tarjetas].[PERIODO]","[Base_Tarjetas].[PERIODO].&amp;[" &amp; TEXT(R$6,"yyyymm") &amp; "]",
"[Base_Tarjetas].[Metrica]","[Base_Tarjetas].[Metrica].&amp;[" &amp; $A39 &amp; "]",
"[Base_Tarjetas].[SEGMENTO_DESCRIP]","[Base_Tarjetas].[SEGMENTO_DESCRIP].&amp;[" &amp; $C$6 &amp; "]",
"[Base_Tarjetas].[SITUACION]","[Base_Tarjetas].[SITUACION].&amp;[" &amp; $C39 &amp; "]",
"[Base_Tarjetas].[TIPO]","[Base_Tarjetas].[TIPO].&amp;[" &amp; $C$1 &amp; "]")/1000,
0)</f>
        <v>0</v>
      </c>
      <c r="S39" s="8">
        <f>IFERROR(
GETPIVOTDATA("[Base_Tarjetas].[Importe]",TDinamica_R!$A$3,
"[Base_Tarjetas].[PERIODO]","[Base_Tarjetas].[PERIODO].&amp;[" &amp; TEXT(S$6,"yyyymm") &amp; "]",
"[Base_Tarjetas].[Metrica]","[Base_Tarjetas].[Metrica].&amp;[" &amp; $A39 &amp; "]",
"[Base_Tarjetas].[SEGMENTO_DESCRIP]","[Base_Tarjetas].[SEGMENTO_DESCRIP].&amp;[" &amp; $C$6 &amp; "]",
"[Base_Tarjetas].[SITUACION]","[Base_Tarjetas].[SITUACION].&amp;[" &amp; $C39 &amp; "]",
"[Base_Tarjetas].[TIPO]","[Base_Tarjetas].[TIPO].&amp;[" &amp; $C$1 &amp; "]")/1000,
0)</f>
        <v>0</v>
      </c>
      <c r="T39" s="8">
        <f>IFERROR(
GETPIVOTDATA("[Base_Tarjetas].[Importe]",TDinamica_R!$A$3,
"[Base_Tarjetas].[PERIODO]","[Base_Tarjetas].[PERIODO].&amp;[" &amp; TEXT(T$6,"yyyymm") &amp; "]",
"[Base_Tarjetas].[Metrica]","[Base_Tarjetas].[Metrica].&amp;[" &amp; $A39 &amp; "]",
"[Base_Tarjetas].[SEGMENTO_DESCRIP]","[Base_Tarjetas].[SEGMENTO_DESCRIP].&amp;[" &amp; $C$6 &amp; "]",
"[Base_Tarjetas].[SITUACION]","[Base_Tarjetas].[SITUACION].&amp;[" &amp; $C39 &amp; "]",
"[Base_Tarjetas].[TIPO]","[Base_Tarjetas].[TIPO].&amp;[" &amp; $C$1 &amp; "]")/1000,
0)</f>
        <v>0</v>
      </c>
      <c r="U39" s="8">
        <f>IFERROR(
GETPIVOTDATA("[Base_Tarjetas].[Importe]",TDinamica_R!$A$3,
"[Base_Tarjetas].[PERIODO]","[Base_Tarjetas].[PERIODO].&amp;[" &amp; TEXT(U$6,"yyyymm") &amp; "]",
"[Base_Tarjetas].[Metrica]","[Base_Tarjetas].[Metrica].&amp;[" &amp; $A39 &amp; "]",
"[Base_Tarjetas].[SEGMENTO_DESCRIP]","[Base_Tarjetas].[SEGMENTO_DESCRIP].&amp;[" &amp; $C$6 &amp; "]",
"[Base_Tarjetas].[SITUACION]","[Base_Tarjetas].[SITUACION].&amp;[" &amp; $C39 &amp; "]",
"[Base_Tarjetas].[TIPO]","[Base_Tarjetas].[TIPO].&amp;[" &amp; $C$1 &amp; "]")/1000,
0)</f>
        <v>0</v>
      </c>
      <c r="V39" s="8">
        <f>IFERROR(
GETPIVOTDATA("[Base_Tarjetas].[Importe]",TDinamica_R!$A$3,
"[Base_Tarjetas].[PERIODO]","[Base_Tarjetas].[PERIODO].&amp;[" &amp; TEXT(V$6,"yyyymm") &amp; "]",
"[Base_Tarjetas].[Metrica]","[Base_Tarjetas].[Metrica].&amp;[" &amp; $A39 &amp; "]",
"[Base_Tarjetas].[SEGMENTO_DESCRIP]","[Base_Tarjetas].[SEGMENTO_DESCRIP].&amp;[" &amp; $C$6 &amp; "]",
"[Base_Tarjetas].[SITUACION]","[Base_Tarjetas].[SITUACION].&amp;[" &amp; $C39 &amp; "]",
"[Base_Tarjetas].[TIPO]","[Base_Tarjetas].[TIPO].&amp;[" &amp; $C$1 &amp; "]")/1000,
0)</f>
        <v>0</v>
      </c>
      <c r="W39" s="8">
        <f>IFERROR(
GETPIVOTDATA("[Base_Tarjetas].[Importe]",TDinamica_R!$A$3,
"[Base_Tarjetas].[PERIODO]","[Base_Tarjetas].[PERIODO].&amp;[" &amp; TEXT(W$6,"yyyymm") &amp; "]",
"[Base_Tarjetas].[Metrica]","[Base_Tarjetas].[Metrica].&amp;[" &amp; $A39 &amp; "]",
"[Base_Tarjetas].[SEGMENTO_DESCRIP]","[Base_Tarjetas].[SEGMENTO_DESCRIP].&amp;[" &amp; $C$6 &amp; "]",
"[Base_Tarjetas].[SITUACION]","[Base_Tarjetas].[SITUACION].&amp;[" &amp; $C39 &amp; "]",
"[Base_Tarjetas].[TIPO]","[Base_Tarjetas].[TIPO].&amp;[" &amp; $C$1 &amp; "]")/1000,
0)</f>
        <v>0</v>
      </c>
      <c r="X39" s="8">
        <f>IFERROR(
GETPIVOTDATA("[Base_Tarjetas].[Importe]",TDinamica_R!$A$3,
"[Base_Tarjetas].[PERIODO]","[Base_Tarjetas].[PERIODO].&amp;[" &amp; TEXT(X$6,"yyyymm") &amp; "]",
"[Base_Tarjetas].[Metrica]","[Base_Tarjetas].[Metrica].&amp;[" &amp; $A39 &amp; "]",
"[Base_Tarjetas].[SEGMENTO_DESCRIP]","[Base_Tarjetas].[SEGMENTO_DESCRIP].&amp;[" &amp; $C$6 &amp; "]",
"[Base_Tarjetas].[SITUACION]","[Base_Tarjetas].[SITUACION].&amp;[" &amp; $C39 &amp; "]",
"[Base_Tarjetas].[TIPO]","[Base_Tarjetas].[TIPO].&amp;[" &amp; $C$1 &amp; "]")/1000,
0)</f>
        <v>0</v>
      </c>
      <c r="Y39" s="8">
        <f>IFERROR(
GETPIVOTDATA("[Base_Tarjetas].[Importe]",TDinamica_R!$A$3,
"[Base_Tarjetas].[PERIODO]","[Base_Tarjetas].[PERIODO].&amp;[" &amp; TEXT(Y$6,"yyyymm") &amp; "]",
"[Base_Tarjetas].[Metrica]","[Base_Tarjetas].[Metrica].&amp;[" &amp; $A39 &amp; "]",
"[Base_Tarjetas].[SEGMENTO_DESCRIP]","[Base_Tarjetas].[SEGMENTO_DESCRIP].&amp;[" &amp; $C$6 &amp; "]",
"[Base_Tarjetas].[SITUACION]","[Base_Tarjetas].[SITUACION].&amp;[" &amp; $C39 &amp; "]",
"[Base_Tarjetas].[TIPO]","[Base_Tarjetas].[TIPO].&amp;[" &amp; $C$1 &amp; "]")/1000,
0)</f>
        <v>0</v>
      </c>
      <c r="Z39" s="8">
        <f>IFERROR(
GETPIVOTDATA("[Base_Tarjetas].[Importe]",TDinamica_R!$A$3,
"[Base_Tarjetas].[PERIODO]","[Base_Tarjetas].[PERIODO].&amp;[" &amp; TEXT(Z$6,"yyyymm") &amp; "]",
"[Base_Tarjetas].[Metrica]","[Base_Tarjetas].[Metrica].&amp;[" &amp; $A39 &amp; "]",
"[Base_Tarjetas].[SEGMENTO_DESCRIP]","[Base_Tarjetas].[SEGMENTO_DESCRIP].&amp;[" &amp; $C$6 &amp; "]",
"[Base_Tarjetas].[SITUACION]","[Base_Tarjetas].[SITUACION].&amp;[" &amp; $C39 &amp; "]",
"[Base_Tarjetas].[TIPO]","[Base_Tarjetas].[TIPO].&amp;[" &amp; $C$1 &amp; "]")/1000,
0)</f>
        <v>0</v>
      </c>
      <c r="AA39" s="8">
        <f>IFERROR(
GETPIVOTDATA("[Base_Tarjetas].[Importe]",TDinamica_R!$A$3,
"[Base_Tarjetas].[PERIODO]","[Base_Tarjetas].[PERIODO].&amp;[" &amp; TEXT(AA$6,"yyyymm") &amp; "]",
"[Base_Tarjetas].[Metrica]","[Base_Tarjetas].[Metrica].&amp;[" &amp; $A39 &amp; "]",
"[Base_Tarjetas].[SEGMENTO_DESCRIP]","[Base_Tarjetas].[SEGMENTO_DESCRIP].&amp;[" &amp; $C$6 &amp; "]",
"[Base_Tarjetas].[SITUACION]","[Base_Tarjetas].[SITUACION].&amp;[" &amp; $C39 &amp; "]",
"[Base_Tarjetas].[TIPO]","[Base_Tarjetas].[TIPO].&amp;[" &amp; $C$1 &amp; "]")/1000,
0)</f>
        <v>0</v>
      </c>
      <c r="AB39" s="8">
        <f>IFERROR(
GETPIVOTDATA("[Base_Tarjetas].[Importe]",TDinamica_R!$A$3,
"[Base_Tarjetas].[PERIODO]","[Base_Tarjetas].[PERIODO].&amp;[" &amp; TEXT(AB$6,"yyyymm") &amp; "]",
"[Base_Tarjetas].[Metrica]","[Base_Tarjetas].[Metrica].&amp;[" &amp; $A39 &amp; "]",
"[Base_Tarjetas].[SEGMENTO_DESCRIP]","[Base_Tarjetas].[SEGMENTO_DESCRIP].&amp;[" &amp; $C$6 &amp; "]",
"[Base_Tarjetas].[SITUACION]","[Base_Tarjetas].[SITUACION].&amp;[" &amp; $C39 &amp; "]",
"[Base_Tarjetas].[TIPO]","[Base_Tarjetas].[TIPO].&amp;[" &amp; $C$1 &amp; "]")/1000,
0)</f>
        <v>0</v>
      </c>
      <c r="AC39" s="8">
        <f>IFERROR(
GETPIVOTDATA("[Base_Tarjetas].[Importe]",TDinamica_R!$A$3,
"[Base_Tarjetas].[PERIODO]","[Base_Tarjetas].[PERIODO].&amp;[" &amp; TEXT(AC$6,"yyyymm") &amp; "]",
"[Base_Tarjetas].[Metrica]","[Base_Tarjetas].[Metrica].&amp;[" &amp; $A39 &amp; "]",
"[Base_Tarjetas].[SEGMENTO_DESCRIP]","[Base_Tarjetas].[SEGMENTO_DESCRIP].&amp;[" &amp; $C$6 &amp; "]",
"[Base_Tarjetas].[SITUACION]","[Base_Tarjetas].[SITUACION].&amp;[" &amp; $C39 &amp; "]",
"[Base_Tarjetas].[TIPO]","[Base_Tarjetas].[TIPO].&amp;[" &amp; $C$1 &amp; "]")/1000,
0)</f>
        <v>0</v>
      </c>
      <c r="AD39" s="8">
        <f>IFERROR(
GETPIVOTDATA("[Base_Tarjetas].[Importe]",TDinamica_R!$A$3,
"[Base_Tarjetas].[PERIODO]","[Base_Tarjetas].[PERIODO].&amp;[" &amp; TEXT(AD$6,"yyyymm") &amp; "]",
"[Base_Tarjetas].[Metrica]","[Base_Tarjetas].[Metrica].&amp;[" &amp; $A39 &amp; "]",
"[Base_Tarjetas].[SEGMENTO_DESCRIP]","[Base_Tarjetas].[SEGMENTO_DESCRIP].&amp;[" &amp; $C$6 &amp; "]",
"[Base_Tarjetas].[SITUACION]","[Base_Tarjetas].[SITUACION].&amp;[" &amp; $C39 &amp; "]",
"[Base_Tarjetas].[TIPO]","[Base_Tarjetas].[TIPO].&amp;[" &amp; $C$1 &amp; "]")/1000,
0)</f>
        <v>0</v>
      </c>
      <c r="AE39" s="8">
        <f>IFERROR(
GETPIVOTDATA("[Base_Tarjetas].[Importe]",TDinamica_R!$A$3,
"[Base_Tarjetas].[PERIODO]","[Base_Tarjetas].[PERIODO].&amp;[" &amp; TEXT(AE$6,"yyyymm") &amp; "]",
"[Base_Tarjetas].[Metrica]","[Base_Tarjetas].[Metrica].&amp;[" &amp; $A39 &amp; "]",
"[Base_Tarjetas].[SEGMENTO_DESCRIP]","[Base_Tarjetas].[SEGMENTO_DESCRIP].&amp;[" &amp; $C$6 &amp; "]",
"[Base_Tarjetas].[SITUACION]","[Base_Tarjetas].[SITUACION].&amp;[" &amp; $C39 &amp; "]",
"[Base_Tarjetas].[TIPO]","[Base_Tarjetas].[TIPO].&amp;[" &amp; $C$1 &amp; "]")/1000,
0)</f>
        <v>0</v>
      </c>
      <c r="AF39" s="8">
        <f>IFERROR(
GETPIVOTDATA("[Base_Tarjetas].[Importe]",TDinamica_R!$A$3,
"[Base_Tarjetas].[PERIODO]","[Base_Tarjetas].[PERIODO].&amp;[" &amp; TEXT(AF$6,"yyyymm") &amp; "]",
"[Base_Tarjetas].[Metrica]","[Base_Tarjetas].[Metrica].&amp;[" &amp; $A39 &amp; "]",
"[Base_Tarjetas].[SEGMENTO_DESCRIP]","[Base_Tarjetas].[SEGMENTO_DESCRIP].&amp;[" &amp; $C$6 &amp; "]",
"[Base_Tarjetas].[SITUACION]","[Base_Tarjetas].[SITUACION].&amp;[" &amp; $C39 &amp; "]",
"[Base_Tarjetas].[TIPO]","[Base_Tarjetas].[TIPO].&amp;[" &amp; $C$1 &amp; "]")/1000,
0)</f>
        <v>0</v>
      </c>
      <c r="AG39" s="8">
        <f>IFERROR(
GETPIVOTDATA("[Base_Tarjetas].[Importe]",TDinamica_R!$A$3,
"[Base_Tarjetas].[PERIODO]","[Base_Tarjetas].[PERIODO].&amp;[" &amp; TEXT(AG$6,"yyyymm") &amp; "]",
"[Base_Tarjetas].[Metrica]","[Base_Tarjetas].[Metrica].&amp;[" &amp; $A39 &amp; "]",
"[Base_Tarjetas].[SEGMENTO_DESCRIP]","[Base_Tarjetas].[SEGMENTO_DESCRIP].&amp;[" &amp; $C$6 &amp; "]",
"[Base_Tarjetas].[SITUACION]","[Base_Tarjetas].[SITUACION].&amp;[" &amp; $C39 &amp; "]",
"[Base_Tarjetas].[TIPO]","[Base_Tarjetas].[TIPO].&amp;[" &amp; $C$1 &amp; "]")/1000,
0)</f>
        <v>0</v>
      </c>
      <c r="AH39" s="8">
        <f>IFERROR(
GETPIVOTDATA("[Base_Tarjetas].[Importe]",TDinamica_R!$A$3,
"[Base_Tarjetas].[PERIODO]","[Base_Tarjetas].[PERIODO].&amp;[" &amp; TEXT(AH$6,"yyyymm") &amp; "]",
"[Base_Tarjetas].[Metrica]","[Base_Tarjetas].[Metrica].&amp;[" &amp; $A39 &amp; "]",
"[Base_Tarjetas].[SEGMENTO_DESCRIP]","[Base_Tarjetas].[SEGMENTO_DESCRIP].&amp;[" &amp; $C$6 &amp; "]",
"[Base_Tarjetas].[SITUACION]","[Base_Tarjetas].[SITUACION].&amp;[" &amp; $C39 &amp; "]",
"[Base_Tarjetas].[TIPO]","[Base_Tarjetas].[TIPO].&amp;[" &amp; $C$1 &amp; "]")/1000,
0)</f>
        <v>0</v>
      </c>
      <c r="AI39" s="8">
        <f>IFERROR(
GETPIVOTDATA("[Base_Tarjetas].[Importe]",TDinamica_R!$A$3,
"[Base_Tarjetas].[PERIODO]","[Base_Tarjetas].[PERIODO].&amp;[" &amp; TEXT(AI$6,"yyyymm") &amp; "]",
"[Base_Tarjetas].[Metrica]","[Base_Tarjetas].[Metrica].&amp;[" &amp; $A39 &amp; "]",
"[Base_Tarjetas].[SEGMENTO_DESCRIP]","[Base_Tarjetas].[SEGMENTO_DESCRIP].&amp;[" &amp; $C$6 &amp; "]",
"[Base_Tarjetas].[SITUACION]","[Base_Tarjetas].[SITUACION].&amp;[" &amp; $C39 &amp; "]",
"[Base_Tarjetas].[TIPO]","[Base_Tarjetas].[TIPO].&amp;[" &amp; $C$1 &amp; "]")/1000,
0)</f>
        <v>0</v>
      </c>
      <c r="AJ39" s="8">
        <f>IFERROR(
GETPIVOTDATA("[Base_Tarjetas].[Importe]",TDinamica_R!$A$3,
"[Base_Tarjetas].[PERIODO]","[Base_Tarjetas].[PERIODO].&amp;[" &amp; TEXT(AJ$6,"yyyymm") &amp; "]",
"[Base_Tarjetas].[Metrica]","[Base_Tarjetas].[Metrica].&amp;[" &amp; $A39 &amp; "]",
"[Base_Tarjetas].[SEGMENTO_DESCRIP]","[Base_Tarjetas].[SEGMENTO_DESCRIP].&amp;[" &amp; $C$6 &amp; "]",
"[Base_Tarjetas].[SITUACION]","[Base_Tarjetas].[SITUACION].&amp;[" &amp; $C39 &amp; "]",
"[Base_Tarjetas].[TIPO]","[Base_Tarjetas].[TIPO].&amp;[" &amp; $C$1 &amp; "]")/1000,
0)</f>
        <v>0</v>
      </c>
      <c r="AK39" s="8">
        <f>IFERROR(
GETPIVOTDATA("[Base_Tarjetas].[Importe]",TDinamica_R!$A$3,
"[Base_Tarjetas].[PERIODO]","[Base_Tarjetas].[PERIODO].&amp;[" &amp; TEXT(AK$6,"yyyymm") &amp; "]",
"[Base_Tarjetas].[Metrica]","[Base_Tarjetas].[Metrica].&amp;[" &amp; $A39 &amp; "]",
"[Base_Tarjetas].[SEGMENTO_DESCRIP]","[Base_Tarjetas].[SEGMENTO_DESCRIP].&amp;[" &amp; $C$6 &amp; "]",
"[Base_Tarjetas].[SITUACION]","[Base_Tarjetas].[SITUACION].&amp;[" &amp; $C39 &amp; "]",
"[Base_Tarjetas].[TIPO]","[Base_Tarjetas].[TIPO].&amp;[" &amp; $C$1 &amp; "]")/1000,
0)</f>
        <v>0</v>
      </c>
      <c r="AL39" s="8">
        <f>IFERROR(
GETPIVOTDATA("[Base_Tarjetas].[Importe]",TDinamica_R!$A$3,
"[Base_Tarjetas].[PERIODO]","[Base_Tarjetas].[PERIODO].&amp;[" &amp; TEXT(AL$6,"yyyymm") &amp; "]",
"[Base_Tarjetas].[Metrica]","[Base_Tarjetas].[Metrica].&amp;[" &amp; $A39 &amp; "]",
"[Base_Tarjetas].[SEGMENTO_DESCRIP]","[Base_Tarjetas].[SEGMENTO_DESCRIP].&amp;[" &amp; $C$6 &amp; "]",
"[Base_Tarjetas].[SITUACION]","[Base_Tarjetas].[SITUACION].&amp;[" &amp; $C39 &amp; "]",
"[Base_Tarjetas].[TIPO]","[Base_Tarjetas].[TIPO].&amp;[" &amp; $C$1 &amp; "]")/1000,
0)</f>
        <v>0</v>
      </c>
      <c r="AM39" s="8">
        <f>IFERROR(
GETPIVOTDATA("[Base_Tarjetas].[Importe]",TDinamica_R!$A$3,
"[Base_Tarjetas].[PERIODO]","[Base_Tarjetas].[PERIODO].&amp;[" &amp; TEXT(AM$6,"yyyymm") &amp; "]",
"[Base_Tarjetas].[Metrica]","[Base_Tarjetas].[Metrica].&amp;[" &amp; $A39 &amp; "]",
"[Base_Tarjetas].[SEGMENTO_DESCRIP]","[Base_Tarjetas].[SEGMENTO_DESCRIP].&amp;[" &amp; $C$6 &amp; "]",
"[Base_Tarjetas].[SITUACION]","[Base_Tarjetas].[SITUACION].&amp;[" &amp; $C39 &amp; "]",
"[Base_Tarjetas].[TIPO]","[Base_Tarjetas].[TIPO].&amp;[" &amp; $C$1 &amp; "]")/1000,
0)</f>
        <v>0</v>
      </c>
      <c r="AN39" s="8">
        <f>IFERROR(
GETPIVOTDATA("[Base_Tarjetas].[Importe]",TDinamica_R!$A$3,
"[Base_Tarjetas].[PERIODO]","[Base_Tarjetas].[PERIODO].&amp;[" &amp; TEXT(AN$6,"yyyymm") &amp; "]",
"[Base_Tarjetas].[Metrica]","[Base_Tarjetas].[Metrica].&amp;[" &amp; $A39 &amp; "]",
"[Base_Tarjetas].[SEGMENTO_DESCRIP]","[Base_Tarjetas].[SEGMENTO_DESCRIP].&amp;[" &amp; $C$6 &amp; "]",
"[Base_Tarjetas].[SITUACION]","[Base_Tarjetas].[SITUACION].&amp;[" &amp; $C39 &amp; "]",
"[Base_Tarjetas].[TIPO]","[Base_Tarjetas].[TIPO].&amp;[" &amp; $C$1 &amp; "]")/1000,
0)</f>
        <v>0</v>
      </c>
      <c r="AO39" s="8">
        <f>IFERROR(
GETPIVOTDATA("[Base_Tarjetas].[Importe]",TDinamica_R!$A$3,
"[Base_Tarjetas].[PERIODO]","[Base_Tarjetas].[PERIODO].&amp;[" &amp; TEXT(AO$6,"yyyymm") &amp; "]",
"[Base_Tarjetas].[Metrica]","[Base_Tarjetas].[Metrica].&amp;[" &amp; $A39 &amp; "]",
"[Base_Tarjetas].[SEGMENTO_DESCRIP]","[Base_Tarjetas].[SEGMENTO_DESCRIP].&amp;[" &amp; $C$6 &amp; "]",
"[Base_Tarjetas].[SITUACION]","[Base_Tarjetas].[SITUACION].&amp;[" &amp; $C39 &amp; "]",
"[Base_Tarjetas].[TIPO]","[Base_Tarjetas].[TIPO].&amp;[" &amp; $C$1 &amp; "]")/1000,
0)</f>
        <v>0</v>
      </c>
      <c r="AP39" s="8">
        <f>IFERROR(
GETPIVOTDATA("[Base_Tarjetas].[Importe]",TDinamica_R!$A$3,
"[Base_Tarjetas].[PERIODO]","[Base_Tarjetas].[PERIODO].&amp;[" &amp; TEXT(AP$6,"yyyymm") &amp; "]",
"[Base_Tarjetas].[Metrica]","[Base_Tarjetas].[Metrica].&amp;[" &amp; $A39 &amp; "]",
"[Base_Tarjetas].[SEGMENTO_DESCRIP]","[Base_Tarjetas].[SEGMENTO_DESCRIP].&amp;[" &amp; $C$6 &amp; "]",
"[Base_Tarjetas].[SITUACION]","[Base_Tarjetas].[SITUACION].&amp;[" &amp; $C39 &amp; "]",
"[Base_Tarjetas].[TIPO]","[Base_Tarjetas].[TIPO].&amp;[" &amp; $C$1 &amp; "]")/1000,
0)</f>
        <v>0</v>
      </c>
      <c r="AQ39" s="8">
        <f>IFERROR(
GETPIVOTDATA("[Base_Tarjetas].[Importe]",TDinamica_R!$A$3,
"[Base_Tarjetas].[PERIODO]","[Base_Tarjetas].[PERIODO].&amp;[" &amp; TEXT(AQ$6,"yyyymm") &amp; "]",
"[Base_Tarjetas].[Metrica]","[Base_Tarjetas].[Metrica].&amp;[" &amp; $A39 &amp; "]",
"[Base_Tarjetas].[SEGMENTO_DESCRIP]","[Base_Tarjetas].[SEGMENTO_DESCRIP].&amp;[" &amp; $C$6 &amp; "]",
"[Base_Tarjetas].[SITUACION]","[Base_Tarjetas].[SITUACION].&amp;[" &amp; $C39 &amp; "]",
"[Base_Tarjetas].[TIPO]","[Base_Tarjetas].[TIPO].&amp;[" &amp; $C$1 &amp; "]")/1000,
0)</f>
        <v>0</v>
      </c>
      <c r="AR39" s="8">
        <f>IFERROR(
GETPIVOTDATA("[Base_Tarjetas].[Importe]",TDinamica_R!$A$3,
"[Base_Tarjetas].[PERIODO]","[Base_Tarjetas].[PERIODO].&amp;[" &amp; TEXT(AR$6,"yyyymm") &amp; "]",
"[Base_Tarjetas].[Metrica]","[Base_Tarjetas].[Metrica].&amp;[" &amp; $A39 &amp; "]",
"[Base_Tarjetas].[SEGMENTO_DESCRIP]","[Base_Tarjetas].[SEGMENTO_DESCRIP].&amp;[" &amp; $C$6 &amp; "]",
"[Base_Tarjetas].[SITUACION]","[Base_Tarjetas].[SITUACION].&amp;[" &amp; $C39 &amp; "]",
"[Base_Tarjetas].[TIPO]","[Base_Tarjetas].[TIPO].&amp;[" &amp; $C$1 &amp; "]")/1000,
0)</f>
        <v>0</v>
      </c>
      <c r="AS39" s="8">
        <f>IFERROR(
GETPIVOTDATA("[Base_Tarjetas].[Importe]",TDinamica_R!$A$3,
"[Base_Tarjetas].[PERIODO]","[Base_Tarjetas].[PERIODO].&amp;[" &amp; TEXT(AS$6,"yyyymm") &amp; "]",
"[Base_Tarjetas].[Metrica]","[Base_Tarjetas].[Metrica].&amp;[" &amp; $A39 &amp; "]",
"[Base_Tarjetas].[SEGMENTO_DESCRIP]","[Base_Tarjetas].[SEGMENTO_DESCRIP].&amp;[" &amp; $C$6 &amp; "]",
"[Base_Tarjetas].[SITUACION]","[Base_Tarjetas].[SITUACION].&amp;[" &amp; $C39 &amp; "]",
"[Base_Tarjetas].[TIPO]","[Base_Tarjetas].[TIPO].&amp;[" &amp; $C$1 &amp; "]")/1000,
0)</f>
        <v>0</v>
      </c>
      <c r="AT39" s="8">
        <f>IFERROR(
GETPIVOTDATA("[Base_Tarjetas].[Importe]",TDinamica_R!$A$3,
"[Base_Tarjetas].[PERIODO]","[Base_Tarjetas].[PERIODO].&amp;[" &amp; TEXT(AT$6,"yyyymm") &amp; "]",
"[Base_Tarjetas].[Metrica]","[Base_Tarjetas].[Metrica].&amp;[" &amp; $A39 &amp; "]",
"[Base_Tarjetas].[SEGMENTO_DESCRIP]","[Base_Tarjetas].[SEGMENTO_DESCRIP].&amp;[" &amp; $C$6 &amp; "]",
"[Base_Tarjetas].[SITUACION]","[Base_Tarjetas].[SITUACION].&amp;[" &amp; $C39 &amp; "]",
"[Base_Tarjetas].[TIPO]","[Base_Tarjetas].[TIPO].&amp;[" &amp; $C$1 &amp; "]")/1000,
0)</f>
        <v>0</v>
      </c>
      <c r="AU39" s="8">
        <f>IFERROR(
GETPIVOTDATA("[Base_Tarjetas].[Importe]",TDinamica_R!$A$3,
"[Base_Tarjetas].[PERIODO]","[Base_Tarjetas].[PERIODO].&amp;[" &amp; TEXT(AU$6,"yyyymm") &amp; "]",
"[Base_Tarjetas].[Metrica]","[Base_Tarjetas].[Metrica].&amp;[" &amp; $A39 &amp; "]",
"[Base_Tarjetas].[SEGMENTO_DESCRIP]","[Base_Tarjetas].[SEGMENTO_DESCRIP].&amp;[" &amp; $C$6 &amp; "]",
"[Base_Tarjetas].[SITUACION]","[Base_Tarjetas].[SITUACION].&amp;[" &amp; $C39 &amp; "]",
"[Base_Tarjetas].[TIPO]","[Base_Tarjetas].[TIPO].&amp;[" &amp; $C$1 &amp; "]")/1000,
0)</f>
        <v>0</v>
      </c>
      <c r="AV39" s="8">
        <f>IFERROR(
GETPIVOTDATA("[Base_Tarjetas].[Importe]",TDinamica_R!$A$3,
"[Base_Tarjetas].[PERIODO]","[Base_Tarjetas].[PERIODO].&amp;[" &amp; TEXT(AV$6,"yyyymm") &amp; "]",
"[Base_Tarjetas].[Metrica]","[Base_Tarjetas].[Metrica].&amp;[" &amp; $A39 &amp; "]",
"[Base_Tarjetas].[SEGMENTO_DESCRIP]","[Base_Tarjetas].[SEGMENTO_DESCRIP].&amp;[" &amp; $C$6 &amp; "]",
"[Base_Tarjetas].[SITUACION]","[Base_Tarjetas].[SITUACION].&amp;[" &amp; $C39 &amp; "]",
"[Base_Tarjetas].[TIPO]","[Base_Tarjetas].[TIPO].&amp;[" &amp; $C$1 &amp; "]")/1000,
0)</f>
        <v>0</v>
      </c>
      <c r="AW39" s="8">
        <f>IFERROR(
GETPIVOTDATA("[Base_Tarjetas].[Importe]",TDinamica_R!$A$3,
"[Base_Tarjetas].[PERIODO]","[Base_Tarjetas].[PERIODO].&amp;[" &amp; TEXT(AW$6,"yyyymm") &amp; "]",
"[Base_Tarjetas].[Metrica]","[Base_Tarjetas].[Metrica].&amp;[" &amp; $A39 &amp; "]",
"[Base_Tarjetas].[SEGMENTO_DESCRIP]","[Base_Tarjetas].[SEGMENTO_DESCRIP].&amp;[" &amp; $C$6 &amp; "]",
"[Base_Tarjetas].[SITUACION]","[Base_Tarjetas].[SITUACION].&amp;[" &amp; $C39 &amp; "]",
"[Base_Tarjetas].[TIPO]","[Base_Tarjetas].[TIPO].&amp;[" &amp; $C$1 &amp; "]")/1000,
0)</f>
        <v>0</v>
      </c>
      <c r="AX39" s="8">
        <f>IFERROR(
GETPIVOTDATA("[Base_Tarjetas].[Importe]",TDinamica_R!$A$3,
"[Base_Tarjetas].[PERIODO]","[Base_Tarjetas].[PERIODO].&amp;[" &amp; TEXT(AX$6,"yyyymm") &amp; "]",
"[Base_Tarjetas].[Metrica]","[Base_Tarjetas].[Metrica].&amp;[" &amp; $A39 &amp; "]",
"[Base_Tarjetas].[SEGMENTO_DESCRIP]","[Base_Tarjetas].[SEGMENTO_DESCRIP].&amp;[" &amp; $C$6 &amp; "]",
"[Base_Tarjetas].[SITUACION]","[Base_Tarjetas].[SITUACION].&amp;[" &amp; $C39 &amp; "]",
"[Base_Tarjetas].[TIPO]","[Base_Tarjetas].[TIPO].&amp;[" &amp; $C$1 &amp; "]")/1000,
0)</f>
        <v>0</v>
      </c>
      <c r="AY39" s="8">
        <f>IFERROR(
GETPIVOTDATA("[Base_Tarjetas].[Importe]",TDinamica_R!$A$3,
"[Base_Tarjetas].[PERIODO]","[Base_Tarjetas].[PERIODO].&amp;[" &amp; TEXT(AY$6,"yyyymm") &amp; "]",
"[Base_Tarjetas].[Metrica]","[Base_Tarjetas].[Metrica].&amp;[" &amp; $A39 &amp; "]",
"[Base_Tarjetas].[SEGMENTO_DESCRIP]","[Base_Tarjetas].[SEGMENTO_DESCRIP].&amp;[" &amp; $C$6 &amp; "]",
"[Base_Tarjetas].[SITUACION]","[Base_Tarjetas].[SITUACION].&amp;[" &amp; $C39 &amp; "]",
"[Base_Tarjetas].[TIPO]","[Base_Tarjetas].[TIPO].&amp;[" &amp; $C$1 &amp; "]")/1000,
0)</f>
        <v>0</v>
      </c>
      <c r="AZ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TEXT(AZ$6,"yyyymm") &amp; "]"),
0)</f>
        <v>562.71708195929455</v>
      </c>
      <c r="BA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TEXT(BA$6,"yyyymm") &amp; "]"),
0)</f>
        <v>497.39045435990312</v>
      </c>
      <c r="BB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TEXT(BB$6,"yyyymm") &amp; "]"),
0)</f>
        <v>536.37690336992159</v>
      </c>
      <c r="BC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TEXT(BC$6,"yyyymm") &amp; "]"),
0)</f>
        <v>505.18166214754314</v>
      </c>
      <c r="BD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TEXT(BD$6,"yyyymm") &amp; "]"),
0)</f>
        <v>509.74532503262202</v>
      </c>
      <c r="BE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TEXT(BE$6,"yyyymm") &amp; "]"),
0)</f>
        <v>480.04356324369854</v>
      </c>
      <c r="BF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TEXT(BF$6,"yyyymm") &amp; "]"),
0)</f>
        <v>483.09684761949671</v>
      </c>
      <c r="BG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TEXT(BG$6,"yyyymm") &amp; "]"),
0)</f>
        <v>471.52897802755081</v>
      </c>
      <c r="BH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TEXT(BH$6,"yyyymm") &amp; "]"),
0)</f>
        <v>445.17430940545205</v>
      </c>
      <c r="BI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TEXT(BI$6,"yyyymm") &amp; "]"),
0)</f>
        <v>448.90664823366791</v>
      </c>
      <c r="BJ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TEXT(BJ$6,"yyyymm") &amp; "]"),
0)</f>
        <v>423.61073799323486</v>
      </c>
      <c r="BK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TEXT(BK$6,"yyyymm") &amp; "]"),
0)</f>
        <v>427.22762712130799</v>
      </c>
      <c r="BO39" s="24">
        <f t="shared" si="29"/>
        <v>0</v>
      </c>
      <c r="BP39" s="24">
        <f t="shared" si="29"/>
        <v>1596.4844396891192</v>
      </c>
      <c r="BQ39" s="24">
        <f t="shared" si="29"/>
        <v>0</v>
      </c>
      <c r="BR39" s="24">
        <f t="shared" si="29"/>
        <v>0</v>
      </c>
      <c r="BS39" s="24">
        <f t="shared" si="29"/>
        <v>0</v>
      </c>
      <c r="BT39" s="24">
        <f t="shared" si="29"/>
        <v>0</v>
      </c>
    </row>
    <row r="40" spans="1:72" hidden="1" outlineLevel="1" x14ac:dyDescent="0.25">
      <c r="A40" s="11" t="s">
        <v>19</v>
      </c>
      <c r="C40" s="2" t="s">
        <v>9</v>
      </c>
      <c r="D40" s="8">
        <f>IFERROR(
GETPIVOTDATA("[Base_Tarjetas].[Importe]",TDinamica_R!$A$3,
"[Base_Tarjetas].[PERIODO]","[Base_Tarjetas].[PERIODO].&amp;[" &amp; TEXT(D$6,"yyyymm") &amp; "]",
"[Base_Tarjetas].[Metrica]","[Base_Tarjetas].[Metrica].&amp;[" &amp; $A40 &amp; "]",
"[Base_Tarjetas].[SEGMENTO_DESCRIP]","[Base_Tarjetas].[SEGMENTO_DESCRIP].&amp;[" &amp; $C$6 &amp; "]",
"[Base_Tarjetas].[SITUACION]","[Base_Tarjetas].[SITUACION].&amp;[" &amp; $C40 &amp; "]",
"[Base_Tarjetas].[TIPO]","[Base_Tarjetas].[TIPO].&amp;[" &amp; $C$1 &amp; "]")/1000,
0)</f>
        <v>0</v>
      </c>
      <c r="E40" s="8">
        <f>IFERROR(
GETPIVOTDATA("[Base_Tarjetas].[Importe]",TDinamica_R!$A$3,
"[Base_Tarjetas].[PERIODO]","[Base_Tarjetas].[PERIODO].&amp;[" &amp; TEXT(E$6,"yyyymm") &amp; "]",
"[Base_Tarjetas].[Metrica]","[Base_Tarjetas].[Metrica].&amp;[" &amp; $A40 &amp; "]",
"[Base_Tarjetas].[SEGMENTO_DESCRIP]","[Base_Tarjetas].[SEGMENTO_DESCRIP].&amp;[" &amp; $C$6 &amp; "]",
"[Base_Tarjetas].[SITUACION]","[Base_Tarjetas].[SITUACION].&amp;[" &amp; $C40 &amp; "]",
"[Base_Tarjetas].[TIPO]","[Base_Tarjetas].[TIPO].&amp;[" &amp; $C$1 &amp; "]")/1000,
0)</f>
        <v>0</v>
      </c>
      <c r="F40" s="8">
        <f>IFERROR(
GETPIVOTDATA("[Base_Tarjetas].[Importe]",TDinamica_R!$A$3,
"[Base_Tarjetas].[PERIODO]","[Base_Tarjetas].[PERIODO].&amp;[" &amp; TEXT(F$6,"yyyymm") &amp; "]",
"[Base_Tarjetas].[Metrica]","[Base_Tarjetas].[Metrica].&amp;[" &amp; $A40 &amp; "]",
"[Base_Tarjetas].[SEGMENTO_DESCRIP]","[Base_Tarjetas].[SEGMENTO_DESCRIP].&amp;[" &amp; $C$6 &amp; "]",
"[Base_Tarjetas].[SITUACION]","[Base_Tarjetas].[SITUACION].&amp;[" &amp; $C40 &amp; "]",
"[Base_Tarjetas].[TIPO]","[Base_Tarjetas].[TIPO].&amp;[" &amp; $C$1 &amp; "]")/1000,
0)</f>
        <v>0</v>
      </c>
      <c r="G40" s="8">
        <f>IFERROR(
GETPIVOTDATA("[Base_Tarjetas].[Importe]",TDinamica_R!$A$3,
"[Base_Tarjetas].[PERIODO]","[Base_Tarjetas].[PERIODO].&amp;[" &amp; TEXT(G$6,"yyyymm") &amp; "]",
"[Base_Tarjetas].[Metrica]","[Base_Tarjetas].[Metrica].&amp;[" &amp; $A40 &amp; "]",
"[Base_Tarjetas].[SEGMENTO_DESCRIP]","[Base_Tarjetas].[SEGMENTO_DESCRIP].&amp;[" &amp; $C$6 &amp; "]",
"[Base_Tarjetas].[SITUACION]","[Base_Tarjetas].[SITUACION].&amp;[" &amp; $C40 &amp; "]",
"[Base_Tarjetas].[TIPO]","[Base_Tarjetas].[TIPO].&amp;[" &amp; $C$1 &amp; "]")/1000,
0)</f>
        <v>0</v>
      </c>
      <c r="H40" s="8">
        <f>IFERROR(
GETPIVOTDATA("[Base_Tarjetas].[Importe]",TDinamica_R!$A$3,
"[Base_Tarjetas].[PERIODO]","[Base_Tarjetas].[PERIODO].&amp;[" &amp; TEXT(H$6,"yyyymm") &amp; "]",
"[Base_Tarjetas].[Metrica]","[Base_Tarjetas].[Metrica].&amp;[" &amp; $A40 &amp; "]",
"[Base_Tarjetas].[SEGMENTO_DESCRIP]","[Base_Tarjetas].[SEGMENTO_DESCRIP].&amp;[" &amp; $C$6 &amp; "]",
"[Base_Tarjetas].[SITUACION]","[Base_Tarjetas].[SITUACION].&amp;[" &amp; $C40 &amp; "]",
"[Base_Tarjetas].[TIPO]","[Base_Tarjetas].[TIPO].&amp;[" &amp; $C$1 &amp; "]")/1000,
0)</f>
        <v>0</v>
      </c>
      <c r="I40" s="8">
        <f>IFERROR(
GETPIVOTDATA("[Base_Tarjetas].[Importe]",TDinamica_R!$A$3,
"[Base_Tarjetas].[PERIODO]","[Base_Tarjetas].[PERIODO].&amp;[" &amp; TEXT(I$6,"yyyymm") &amp; "]",
"[Base_Tarjetas].[Metrica]","[Base_Tarjetas].[Metrica].&amp;[" &amp; $A40 &amp; "]",
"[Base_Tarjetas].[SEGMENTO_DESCRIP]","[Base_Tarjetas].[SEGMENTO_DESCRIP].&amp;[" &amp; $C$6 &amp; "]",
"[Base_Tarjetas].[SITUACION]","[Base_Tarjetas].[SITUACION].&amp;[" &amp; $C40 &amp; "]",
"[Base_Tarjetas].[TIPO]","[Base_Tarjetas].[TIPO].&amp;[" &amp; $C$1 &amp; "]")/1000,
0)</f>
        <v>0</v>
      </c>
      <c r="J40" s="8">
        <f>IFERROR(
GETPIVOTDATA("[Base_Tarjetas].[Importe]",TDinamica_R!$A$3,
"[Base_Tarjetas].[PERIODO]","[Base_Tarjetas].[PERIODO].&amp;[" &amp; TEXT(J$6,"yyyymm") &amp; "]",
"[Base_Tarjetas].[Metrica]","[Base_Tarjetas].[Metrica].&amp;[" &amp; $A40 &amp; "]",
"[Base_Tarjetas].[SEGMENTO_DESCRIP]","[Base_Tarjetas].[SEGMENTO_DESCRIP].&amp;[" &amp; $C$6 &amp; "]",
"[Base_Tarjetas].[SITUACION]","[Base_Tarjetas].[SITUACION].&amp;[" &amp; $C40 &amp; "]",
"[Base_Tarjetas].[TIPO]","[Base_Tarjetas].[TIPO].&amp;[" &amp; $C$1 &amp; "]")/1000,
0)</f>
        <v>0</v>
      </c>
      <c r="K40" s="8">
        <f>IFERROR(
GETPIVOTDATA("[Base_Tarjetas].[Importe]",TDinamica_R!$A$3,
"[Base_Tarjetas].[PERIODO]","[Base_Tarjetas].[PERIODO].&amp;[" &amp; TEXT(K$6,"yyyymm") &amp; "]",
"[Base_Tarjetas].[Metrica]","[Base_Tarjetas].[Metrica].&amp;[" &amp; $A40 &amp; "]",
"[Base_Tarjetas].[SEGMENTO_DESCRIP]","[Base_Tarjetas].[SEGMENTO_DESCRIP].&amp;[" &amp; $C$6 &amp; "]",
"[Base_Tarjetas].[SITUACION]","[Base_Tarjetas].[SITUACION].&amp;[" &amp; $C40 &amp; "]",
"[Base_Tarjetas].[TIPO]","[Base_Tarjetas].[TIPO].&amp;[" &amp; $C$1 &amp; "]")/1000,
0)</f>
        <v>0</v>
      </c>
      <c r="L40" s="8">
        <f>IFERROR(
GETPIVOTDATA("[Base_Tarjetas].[Importe]",TDinamica_R!$A$3,
"[Base_Tarjetas].[PERIODO]","[Base_Tarjetas].[PERIODO].&amp;[" &amp; TEXT(L$6,"yyyymm") &amp; "]",
"[Base_Tarjetas].[Metrica]","[Base_Tarjetas].[Metrica].&amp;[" &amp; $A40 &amp; "]",
"[Base_Tarjetas].[SEGMENTO_DESCRIP]","[Base_Tarjetas].[SEGMENTO_DESCRIP].&amp;[" &amp; $C$6 &amp; "]",
"[Base_Tarjetas].[SITUACION]","[Base_Tarjetas].[SITUACION].&amp;[" &amp; $C40 &amp; "]",
"[Base_Tarjetas].[TIPO]","[Base_Tarjetas].[TIPO].&amp;[" &amp; $C$1 &amp; "]")/1000,
0)</f>
        <v>0</v>
      </c>
      <c r="M40" s="8">
        <f>IFERROR(
GETPIVOTDATA("[Base_Tarjetas].[Importe]",TDinamica_R!$A$3,
"[Base_Tarjetas].[PERIODO]","[Base_Tarjetas].[PERIODO].&amp;[" &amp; TEXT(M$6,"yyyymm") &amp; "]",
"[Base_Tarjetas].[Metrica]","[Base_Tarjetas].[Metrica].&amp;[" &amp; $A40 &amp; "]",
"[Base_Tarjetas].[SEGMENTO_DESCRIP]","[Base_Tarjetas].[SEGMENTO_DESCRIP].&amp;[" &amp; $C$6 &amp; "]",
"[Base_Tarjetas].[SITUACION]","[Base_Tarjetas].[SITUACION].&amp;[" &amp; $C40 &amp; "]",
"[Base_Tarjetas].[TIPO]","[Base_Tarjetas].[TIPO].&amp;[" &amp; $C$1 &amp; "]")/1000,
0)</f>
        <v>0</v>
      </c>
      <c r="N40" s="8">
        <f>IFERROR(
GETPIVOTDATA("[Base_Tarjetas].[Importe]",TDinamica_R!$A$3,
"[Base_Tarjetas].[PERIODO]","[Base_Tarjetas].[PERIODO].&amp;[" &amp; TEXT(N$6,"yyyymm") &amp; "]",
"[Base_Tarjetas].[Metrica]","[Base_Tarjetas].[Metrica].&amp;[" &amp; $A40 &amp; "]",
"[Base_Tarjetas].[SEGMENTO_DESCRIP]","[Base_Tarjetas].[SEGMENTO_DESCRIP].&amp;[" &amp; $C$6 &amp; "]",
"[Base_Tarjetas].[SITUACION]","[Base_Tarjetas].[SITUACION].&amp;[" &amp; $C40 &amp; "]",
"[Base_Tarjetas].[TIPO]","[Base_Tarjetas].[TIPO].&amp;[" &amp; $C$1 &amp; "]")/1000,
0)</f>
        <v>0</v>
      </c>
      <c r="O40" s="8">
        <f>IFERROR(
GETPIVOTDATA("[Base_Tarjetas].[Importe]",TDinamica_R!$A$3,
"[Base_Tarjetas].[PERIODO]","[Base_Tarjetas].[PERIODO].&amp;[" &amp; TEXT(O$6,"yyyymm") &amp; "]",
"[Base_Tarjetas].[Metrica]","[Base_Tarjetas].[Metrica].&amp;[" &amp; $A40 &amp; "]",
"[Base_Tarjetas].[SEGMENTO_DESCRIP]","[Base_Tarjetas].[SEGMENTO_DESCRIP].&amp;[" &amp; $C$6 &amp; "]",
"[Base_Tarjetas].[SITUACION]","[Base_Tarjetas].[SITUACION].&amp;[" &amp; $C40 &amp; "]",
"[Base_Tarjetas].[TIPO]","[Base_Tarjetas].[TIPO].&amp;[" &amp; $C$1 &amp; "]")/1000,
0)</f>
        <v>0</v>
      </c>
      <c r="P40" s="8">
        <f>IFERROR(
GETPIVOTDATA("[Base_Tarjetas].[Importe]",TDinamica_R!$A$3,
"[Base_Tarjetas].[PERIODO]","[Base_Tarjetas].[PERIODO].&amp;[" &amp; TEXT(P$6,"yyyymm") &amp; "]",
"[Base_Tarjetas].[Metrica]","[Base_Tarjetas].[Metrica].&amp;[" &amp; $A40 &amp; "]",
"[Base_Tarjetas].[SEGMENTO_DESCRIP]","[Base_Tarjetas].[SEGMENTO_DESCRIP].&amp;[" &amp; $C$6 &amp; "]",
"[Base_Tarjetas].[SITUACION]","[Base_Tarjetas].[SITUACION].&amp;[" &amp; $C40 &amp; "]",
"[Base_Tarjetas].[TIPO]","[Base_Tarjetas].[TIPO].&amp;[" &amp; $C$1 &amp; "]")/1000,
0)</f>
        <v>0</v>
      </c>
      <c r="Q40" s="8">
        <f>IFERROR(
GETPIVOTDATA("[Base_Tarjetas].[Importe]",TDinamica_R!$A$3,
"[Base_Tarjetas].[PERIODO]","[Base_Tarjetas].[PERIODO].&amp;[" &amp; TEXT(Q$6,"yyyymm") &amp; "]",
"[Base_Tarjetas].[Metrica]","[Base_Tarjetas].[Metrica].&amp;[" &amp; $A40 &amp; "]",
"[Base_Tarjetas].[SEGMENTO_DESCRIP]","[Base_Tarjetas].[SEGMENTO_DESCRIP].&amp;[" &amp; $C$6 &amp; "]",
"[Base_Tarjetas].[SITUACION]","[Base_Tarjetas].[SITUACION].&amp;[" &amp; $C40 &amp; "]",
"[Base_Tarjetas].[TIPO]","[Base_Tarjetas].[TIPO].&amp;[" &amp; $C$1 &amp; "]")/1000,
0)</f>
        <v>0</v>
      </c>
      <c r="R40" s="8">
        <f>IFERROR(
GETPIVOTDATA("[Base_Tarjetas].[Importe]",TDinamica_R!$A$3,
"[Base_Tarjetas].[PERIODO]","[Base_Tarjetas].[PERIODO].&amp;[" &amp; TEXT(R$6,"yyyymm") &amp; "]",
"[Base_Tarjetas].[Metrica]","[Base_Tarjetas].[Metrica].&amp;[" &amp; $A40 &amp; "]",
"[Base_Tarjetas].[SEGMENTO_DESCRIP]","[Base_Tarjetas].[SEGMENTO_DESCRIP].&amp;[" &amp; $C$6 &amp; "]",
"[Base_Tarjetas].[SITUACION]","[Base_Tarjetas].[SITUACION].&amp;[" &amp; $C40 &amp; "]",
"[Base_Tarjetas].[TIPO]","[Base_Tarjetas].[TIPO].&amp;[" &amp; $C$1 &amp; "]")/1000,
0)</f>
        <v>0</v>
      </c>
      <c r="S40" s="8">
        <f>IFERROR(
GETPIVOTDATA("[Base_Tarjetas].[Importe]",TDinamica_R!$A$3,
"[Base_Tarjetas].[PERIODO]","[Base_Tarjetas].[PERIODO].&amp;[" &amp; TEXT(S$6,"yyyymm") &amp; "]",
"[Base_Tarjetas].[Metrica]","[Base_Tarjetas].[Metrica].&amp;[" &amp; $A40 &amp; "]",
"[Base_Tarjetas].[SEGMENTO_DESCRIP]","[Base_Tarjetas].[SEGMENTO_DESCRIP].&amp;[" &amp; $C$6 &amp; "]",
"[Base_Tarjetas].[SITUACION]","[Base_Tarjetas].[SITUACION].&amp;[" &amp; $C40 &amp; "]",
"[Base_Tarjetas].[TIPO]","[Base_Tarjetas].[TIPO].&amp;[" &amp; $C$1 &amp; "]")/1000,
0)</f>
        <v>0</v>
      </c>
      <c r="T40" s="8">
        <f>IFERROR(
GETPIVOTDATA("[Base_Tarjetas].[Importe]",TDinamica_R!$A$3,
"[Base_Tarjetas].[PERIODO]","[Base_Tarjetas].[PERIODO].&amp;[" &amp; TEXT(T$6,"yyyymm") &amp; "]",
"[Base_Tarjetas].[Metrica]","[Base_Tarjetas].[Metrica].&amp;[" &amp; $A40 &amp; "]",
"[Base_Tarjetas].[SEGMENTO_DESCRIP]","[Base_Tarjetas].[SEGMENTO_DESCRIP].&amp;[" &amp; $C$6 &amp; "]",
"[Base_Tarjetas].[SITUACION]","[Base_Tarjetas].[SITUACION].&amp;[" &amp; $C40 &amp; "]",
"[Base_Tarjetas].[TIPO]","[Base_Tarjetas].[TIPO].&amp;[" &amp; $C$1 &amp; "]")/1000,
0)</f>
        <v>0</v>
      </c>
      <c r="U40" s="8">
        <f>IFERROR(
GETPIVOTDATA("[Base_Tarjetas].[Importe]",TDinamica_R!$A$3,
"[Base_Tarjetas].[PERIODO]","[Base_Tarjetas].[PERIODO].&amp;[" &amp; TEXT(U$6,"yyyymm") &amp; "]",
"[Base_Tarjetas].[Metrica]","[Base_Tarjetas].[Metrica].&amp;[" &amp; $A40 &amp; "]",
"[Base_Tarjetas].[SEGMENTO_DESCRIP]","[Base_Tarjetas].[SEGMENTO_DESCRIP].&amp;[" &amp; $C$6 &amp; "]",
"[Base_Tarjetas].[SITUACION]","[Base_Tarjetas].[SITUACION].&amp;[" &amp; $C40 &amp; "]",
"[Base_Tarjetas].[TIPO]","[Base_Tarjetas].[TIPO].&amp;[" &amp; $C$1 &amp; "]")/1000,
0)</f>
        <v>0</v>
      </c>
      <c r="V40" s="8">
        <f>IFERROR(
GETPIVOTDATA("[Base_Tarjetas].[Importe]",TDinamica_R!$A$3,
"[Base_Tarjetas].[PERIODO]","[Base_Tarjetas].[PERIODO].&amp;[" &amp; TEXT(V$6,"yyyymm") &amp; "]",
"[Base_Tarjetas].[Metrica]","[Base_Tarjetas].[Metrica].&amp;[" &amp; $A40 &amp; "]",
"[Base_Tarjetas].[SEGMENTO_DESCRIP]","[Base_Tarjetas].[SEGMENTO_DESCRIP].&amp;[" &amp; $C$6 &amp; "]",
"[Base_Tarjetas].[SITUACION]","[Base_Tarjetas].[SITUACION].&amp;[" &amp; $C40 &amp; "]",
"[Base_Tarjetas].[TIPO]","[Base_Tarjetas].[TIPO].&amp;[" &amp; $C$1 &amp; "]")/1000,
0)</f>
        <v>0</v>
      </c>
      <c r="W40" s="8">
        <f>IFERROR(
GETPIVOTDATA("[Base_Tarjetas].[Importe]",TDinamica_R!$A$3,
"[Base_Tarjetas].[PERIODO]","[Base_Tarjetas].[PERIODO].&amp;[" &amp; TEXT(W$6,"yyyymm") &amp; "]",
"[Base_Tarjetas].[Metrica]","[Base_Tarjetas].[Metrica].&amp;[" &amp; $A40 &amp; "]",
"[Base_Tarjetas].[SEGMENTO_DESCRIP]","[Base_Tarjetas].[SEGMENTO_DESCRIP].&amp;[" &amp; $C$6 &amp; "]",
"[Base_Tarjetas].[SITUACION]","[Base_Tarjetas].[SITUACION].&amp;[" &amp; $C40 &amp; "]",
"[Base_Tarjetas].[TIPO]","[Base_Tarjetas].[TIPO].&amp;[" &amp; $C$1 &amp; "]")/1000,
0)</f>
        <v>0</v>
      </c>
      <c r="X40" s="8">
        <f>IFERROR(
GETPIVOTDATA("[Base_Tarjetas].[Importe]",TDinamica_R!$A$3,
"[Base_Tarjetas].[PERIODO]","[Base_Tarjetas].[PERIODO].&amp;[" &amp; TEXT(X$6,"yyyymm") &amp; "]",
"[Base_Tarjetas].[Metrica]","[Base_Tarjetas].[Metrica].&amp;[" &amp; $A40 &amp; "]",
"[Base_Tarjetas].[SEGMENTO_DESCRIP]","[Base_Tarjetas].[SEGMENTO_DESCRIP].&amp;[" &amp; $C$6 &amp; "]",
"[Base_Tarjetas].[SITUACION]","[Base_Tarjetas].[SITUACION].&amp;[" &amp; $C40 &amp; "]",
"[Base_Tarjetas].[TIPO]","[Base_Tarjetas].[TIPO].&amp;[" &amp; $C$1 &amp; "]")/1000,
0)</f>
        <v>0</v>
      </c>
      <c r="Y40" s="8">
        <f>IFERROR(
GETPIVOTDATA("[Base_Tarjetas].[Importe]",TDinamica_R!$A$3,
"[Base_Tarjetas].[PERIODO]","[Base_Tarjetas].[PERIODO].&amp;[" &amp; TEXT(Y$6,"yyyymm") &amp; "]",
"[Base_Tarjetas].[Metrica]","[Base_Tarjetas].[Metrica].&amp;[" &amp; $A40 &amp; "]",
"[Base_Tarjetas].[SEGMENTO_DESCRIP]","[Base_Tarjetas].[SEGMENTO_DESCRIP].&amp;[" &amp; $C$6 &amp; "]",
"[Base_Tarjetas].[SITUACION]","[Base_Tarjetas].[SITUACION].&amp;[" &amp; $C40 &amp; "]",
"[Base_Tarjetas].[TIPO]","[Base_Tarjetas].[TIPO].&amp;[" &amp; $C$1 &amp; "]")/1000,
0)</f>
        <v>0</v>
      </c>
      <c r="Z40" s="8">
        <f>IFERROR(
GETPIVOTDATA("[Base_Tarjetas].[Importe]",TDinamica_R!$A$3,
"[Base_Tarjetas].[PERIODO]","[Base_Tarjetas].[PERIODO].&amp;[" &amp; TEXT(Z$6,"yyyymm") &amp; "]",
"[Base_Tarjetas].[Metrica]","[Base_Tarjetas].[Metrica].&amp;[" &amp; $A40 &amp; "]",
"[Base_Tarjetas].[SEGMENTO_DESCRIP]","[Base_Tarjetas].[SEGMENTO_DESCRIP].&amp;[" &amp; $C$6 &amp; "]",
"[Base_Tarjetas].[SITUACION]","[Base_Tarjetas].[SITUACION].&amp;[" &amp; $C40 &amp; "]",
"[Base_Tarjetas].[TIPO]","[Base_Tarjetas].[TIPO].&amp;[" &amp; $C$1 &amp; "]")/1000,
0)</f>
        <v>0</v>
      </c>
      <c r="AA40" s="8">
        <f>IFERROR(
GETPIVOTDATA("[Base_Tarjetas].[Importe]",TDinamica_R!$A$3,
"[Base_Tarjetas].[PERIODO]","[Base_Tarjetas].[PERIODO].&amp;[" &amp; TEXT(AA$6,"yyyymm") &amp; "]",
"[Base_Tarjetas].[Metrica]","[Base_Tarjetas].[Metrica].&amp;[" &amp; $A40 &amp; "]",
"[Base_Tarjetas].[SEGMENTO_DESCRIP]","[Base_Tarjetas].[SEGMENTO_DESCRIP].&amp;[" &amp; $C$6 &amp; "]",
"[Base_Tarjetas].[SITUACION]","[Base_Tarjetas].[SITUACION].&amp;[" &amp; $C40 &amp; "]",
"[Base_Tarjetas].[TIPO]","[Base_Tarjetas].[TIPO].&amp;[" &amp; $C$1 &amp; "]")/1000,
0)</f>
        <v>0</v>
      </c>
      <c r="AB40" s="8">
        <f>IFERROR(
GETPIVOTDATA("[Base_Tarjetas].[Importe]",TDinamica_R!$A$3,
"[Base_Tarjetas].[PERIODO]","[Base_Tarjetas].[PERIODO].&amp;[" &amp; TEXT(AB$6,"yyyymm") &amp; "]",
"[Base_Tarjetas].[Metrica]","[Base_Tarjetas].[Metrica].&amp;[" &amp; $A40 &amp; "]",
"[Base_Tarjetas].[SEGMENTO_DESCRIP]","[Base_Tarjetas].[SEGMENTO_DESCRIP].&amp;[" &amp; $C$6 &amp; "]",
"[Base_Tarjetas].[SITUACION]","[Base_Tarjetas].[SITUACION].&amp;[" &amp; $C40 &amp; "]",
"[Base_Tarjetas].[TIPO]","[Base_Tarjetas].[TIPO].&amp;[" &amp; $C$1 &amp; "]")/1000,
0)</f>
        <v>0</v>
      </c>
      <c r="AC40" s="8">
        <f>IFERROR(
GETPIVOTDATA("[Base_Tarjetas].[Importe]",TDinamica_R!$A$3,
"[Base_Tarjetas].[PERIODO]","[Base_Tarjetas].[PERIODO].&amp;[" &amp; TEXT(AC$6,"yyyymm") &amp; "]",
"[Base_Tarjetas].[Metrica]","[Base_Tarjetas].[Metrica].&amp;[" &amp; $A40 &amp; "]",
"[Base_Tarjetas].[SEGMENTO_DESCRIP]","[Base_Tarjetas].[SEGMENTO_DESCRIP].&amp;[" &amp; $C$6 &amp; "]",
"[Base_Tarjetas].[SITUACION]","[Base_Tarjetas].[SITUACION].&amp;[" &amp; $C40 &amp; "]",
"[Base_Tarjetas].[TIPO]","[Base_Tarjetas].[TIPO].&amp;[" &amp; $C$1 &amp; "]")/1000,
0)</f>
        <v>0</v>
      </c>
      <c r="AD40" s="8">
        <f>IFERROR(
GETPIVOTDATA("[Base_Tarjetas].[Importe]",TDinamica_R!$A$3,
"[Base_Tarjetas].[PERIODO]","[Base_Tarjetas].[PERIODO].&amp;[" &amp; TEXT(AD$6,"yyyymm") &amp; "]",
"[Base_Tarjetas].[Metrica]","[Base_Tarjetas].[Metrica].&amp;[" &amp; $A40 &amp; "]",
"[Base_Tarjetas].[SEGMENTO_DESCRIP]","[Base_Tarjetas].[SEGMENTO_DESCRIP].&amp;[" &amp; $C$6 &amp; "]",
"[Base_Tarjetas].[SITUACION]","[Base_Tarjetas].[SITUACION].&amp;[" &amp; $C40 &amp; "]",
"[Base_Tarjetas].[TIPO]","[Base_Tarjetas].[TIPO].&amp;[" &amp; $C$1 &amp; "]")/1000,
0)</f>
        <v>0</v>
      </c>
      <c r="AE40" s="8">
        <f>IFERROR(
GETPIVOTDATA("[Base_Tarjetas].[Importe]",TDinamica_R!$A$3,
"[Base_Tarjetas].[PERIODO]","[Base_Tarjetas].[PERIODO].&amp;[" &amp; TEXT(AE$6,"yyyymm") &amp; "]",
"[Base_Tarjetas].[Metrica]","[Base_Tarjetas].[Metrica].&amp;[" &amp; $A40 &amp; "]",
"[Base_Tarjetas].[SEGMENTO_DESCRIP]","[Base_Tarjetas].[SEGMENTO_DESCRIP].&amp;[" &amp; $C$6 &amp; "]",
"[Base_Tarjetas].[SITUACION]","[Base_Tarjetas].[SITUACION].&amp;[" &amp; $C40 &amp; "]",
"[Base_Tarjetas].[TIPO]","[Base_Tarjetas].[TIPO].&amp;[" &amp; $C$1 &amp; "]")/1000,
0)</f>
        <v>0</v>
      </c>
      <c r="AF40" s="8">
        <f>IFERROR(
GETPIVOTDATA("[Base_Tarjetas].[Importe]",TDinamica_R!$A$3,
"[Base_Tarjetas].[PERIODO]","[Base_Tarjetas].[PERIODO].&amp;[" &amp; TEXT(AF$6,"yyyymm") &amp; "]",
"[Base_Tarjetas].[Metrica]","[Base_Tarjetas].[Metrica].&amp;[" &amp; $A40 &amp; "]",
"[Base_Tarjetas].[SEGMENTO_DESCRIP]","[Base_Tarjetas].[SEGMENTO_DESCRIP].&amp;[" &amp; $C$6 &amp; "]",
"[Base_Tarjetas].[SITUACION]","[Base_Tarjetas].[SITUACION].&amp;[" &amp; $C40 &amp; "]",
"[Base_Tarjetas].[TIPO]","[Base_Tarjetas].[TIPO].&amp;[" &amp; $C$1 &amp; "]")/1000,
0)</f>
        <v>0</v>
      </c>
      <c r="AG40" s="8">
        <f>IFERROR(
GETPIVOTDATA("[Base_Tarjetas].[Importe]",TDinamica_R!$A$3,
"[Base_Tarjetas].[PERIODO]","[Base_Tarjetas].[PERIODO].&amp;[" &amp; TEXT(AG$6,"yyyymm") &amp; "]",
"[Base_Tarjetas].[Metrica]","[Base_Tarjetas].[Metrica].&amp;[" &amp; $A40 &amp; "]",
"[Base_Tarjetas].[SEGMENTO_DESCRIP]","[Base_Tarjetas].[SEGMENTO_DESCRIP].&amp;[" &amp; $C$6 &amp; "]",
"[Base_Tarjetas].[SITUACION]","[Base_Tarjetas].[SITUACION].&amp;[" &amp; $C40 &amp; "]",
"[Base_Tarjetas].[TIPO]","[Base_Tarjetas].[TIPO].&amp;[" &amp; $C$1 &amp; "]")/1000,
0)</f>
        <v>0</v>
      </c>
      <c r="AH40" s="8">
        <f>IFERROR(
GETPIVOTDATA("[Base_Tarjetas].[Importe]",TDinamica_R!$A$3,
"[Base_Tarjetas].[PERIODO]","[Base_Tarjetas].[PERIODO].&amp;[" &amp; TEXT(AH$6,"yyyymm") &amp; "]",
"[Base_Tarjetas].[Metrica]","[Base_Tarjetas].[Metrica].&amp;[" &amp; $A40 &amp; "]",
"[Base_Tarjetas].[SEGMENTO_DESCRIP]","[Base_Tarjetas].[SEGMENTO_DESCRIP].&amp;[" &amp; $C$6 &amp; "]",
"[Base_Tarjetas].[SITUACION]","[Base_Tarjetas].[SITUACION].&amp;[" &amp; $C40 &amp; "]",
"[Base_Tarjetas].[TIPO]","[Base_Tarjetas].[TIPO].&amp;[" &amp; $C$1 &amp; "]")/1000,
0)</f>
        <v>0</v>
      </c>
      <c r="AI40" s="8">
        <f>IFERROR(
GETPIVOTDATA("[Base_Tarjetas].[Importe]",TDinamica_R!$A$3,
"[Base_Tarjetas].[PERIODO]","[Base_Tarjetas].[PERIODO].&amp;[" &amp; TEXT(AI$6,"yyyymm") &amp; "]",
"[Base_Tarjetas].[Metrica]","[Base_Tarjetas].[Metrica].&amp;[" &amp; $A40 &amp; "]",
"[Base_Tarjetas].[SEGMENTO_DESCRIP]","[Base_Tarjetas].[SEGMENTO_DESCRIP].&amp;[" &amp; $C$6 &amp; "]",
"[Base_Tarjetas].[SITUACION]","[Base_Tarjetas].[SITUACION].&amp;[" &amp; $C40 &amp; "]",
"[Base_Tarjetas].[TIPO]","[Base_Tarjetas].[TIPO].&amp;[" &amp; $C$1 &amp; "]")/1000,
0)</f>
        <v>0</v>
      </c>
      <c r="AJ40" s="8">
        <f>IFERROR(
GETPIVOTDATA("[Base_Tarjetas].[Importe]",TDinamica_R!$A$3,
"[Base_Tarjetas].[PERIODO]","[Base_Tarjetas].[PERIODO].&amp;[" &amp; TEXT(AJ$6,"yyyymm") &amp; "]",
"[Base_Tarjetas].[Metrica]","[Base_Tarjetas].[Metrica].&amp;[" &amp; $A40 &amp; "]",
"[Base_Tarjetas].[SEGMENTO_DESCRIP]","[Base_Tarjetas].[SEGMENTO_DESCRIP].&amp;[" &amp; $C$6 &amp; "]",
"[Base_Tarjetas].[SITUACION]","[Base_Tarjetas].[SITUACION].&amp;[" &amp; $C40 &amp; "]",
"[Base_Tarjetas].[TIPO]","[Base_Tarjetas].[TIPO].&amp;[" &amp; $C$1 &amp; "]")/1000,
0)</f>
        <v>0</v>
      </c>
      <c r="AK40" s="8">
        <f>IFERROR(
GETPIVOTDATA("[Base_Tarjetas].[Importe]",TDinamica_R!$A$3,
"[Base_Tarjetas].[PERIODO]","[Base_Tarjetas].[PERIODO].&amp;[" &amp; TEXT(AK$6,"yyyymm") &amp; "]",
"[Base_Tarjetas].[Metrica]","[Base_Tarjetas].[Metrica].&amp;[" &amp; $A40 &amp; "]",
"[Base_Tarjetas].[SEGMENTO_DESCRIP]","[Base_Tarjetas].[SEGMENTO_DESCRIP].&amp;[" &amp; $C$6 &amp; "]",
"[Base_Tarjetas].[SITUACION]","[Base_Tarjetas].[SITUACION].&amp;[" &amp; $C40 &amp; "]",
"[Base_Tarjetas].[TIPO]","[Base_Tarjetas].[TIPO].&amp;[" &amp; $C$1 &amp; "]")/1000,
0)</f>
        <v>0</v>
      </c>
      <c r="AL40" s="8">
        <f>IFERROR(
GETPIVOTDATA("[Base_Tarjetas].[Importe]",TDinamica_R!$A$3,
"[Base_Tarjetas].[PERIODO]","[Base_Tarjetas].[PERIODO].&amp;[" &amp; TEXT(AL$6,"yyyymm") &amp; "]",
"[Base_Tarjetas].[Metrica]","[Base_Tarjetas].[Metrica].&amp;[" &amp; $A40 &amp; "]",
"[Base_Tarjetas].[SEGMENTO_DESCRIP]","[Base_Tarjetas].[SEGMENTO_DESCRIP].&amp;[" &amp; $C$6 &amp; "]",
"[Base_Tarjetas].[SITUACION]","[Base_Tarjetas].[SITUACION].&amp;[" &amp; $C40 &amp; "]",
"[Base_Tarjetas].[TIPO]","[Base_Tarjetas].[TIPO].&amp;[" &amp; $C$1 &amp; "]")/1000,
0)</f>
        <v>0</v>
      </c>
      <c r="AM40" s="8">
        <f>IFERROR(
GETPIVOTDATA("[Base_Tarjetas].[Importe]",TDinamica_R!$A$3,
"[Base_Tarjetas].[PERIODO]","[Base_Tarjetas].[PERIODO].&amp;[" &amp; TEXT(AM$6,"yyyymm") &amp; "]",
"[Base_Tarjetas].[Metrica]","[Base_Tarjetas].[Metrica].&amp;[" &amp; $A40 &amp; "]",
"[Base_Tarjetas].[SEGMENTO_DESCRIP]","[Base_Tarjetas].[SEGMENTO_DESCRIP].&amp;[" &amp; $C$6 &amp; "]",
"[Base_Tarjetas].[SITUACION]","[Base_Tarjetas].[SITUACION].&amp;[" &amp; $C40 &amp; "]",
"[Base_Tarjetas].[TIPO]","[Base_Tarjetas].[TIPO].&amp;[" &amp; $C$1 &amp; "]")/1000,
0)</f>
        <v>0</v>
      </c>
      <c r="AN40" s="8">
        <f>IFERROR(
GETPIVOTDATA("[Base_Tarjetas].[Importe]",TDinamica_R!$A$3,
"[Base_Tarjetas].[PERIODO]","[Base_Tarjetas].[PERIODO].&amp;[" &amp; TEXT(AN$6,"yyyymm") &amp; "]",
"[Base_Tarjetas].[Metrica]","[Base_Tarjetas].[Metrica].&amp;[" &amp; $A40 &amp; "]",
"[Base_Tarjetas].[SEGMENTO_DESCRIP]","[Base_Tarjetas].[SEGMENTO_DESCRIP].&amp;[" &amp; $C$6 &amp; "]",
"[Base_Tarjetas].[SITUACION]","[Base_Tarjetas].[SITUACION].&amp;[" &amp; $C40 &amp; "]",
"[Base_Tarjetas].[TIPO]","[Base_Tarjetas].[TIPO].&amp;[" &amp; $C$1 &amp; "]")/1000,
0)</f>
        <v>0</v>
      </c>
      <c r="AO40" s="8">
        <f>IFERROR(
GETPIVOTDATA("[Base_Tarjetas].[Importe]",TDinamica_R!$A$3,
"[Base_Tarjetas].[PERIODO]","[Base_Tarjetas].[PERIODO].&amp;[" &amp; TEXT(AO$6,"yyyymm") &amp; "]",
"[Base_Tarjetas].[Metrica]","[Base_Tarjetas].[Metrica].&amp;[" &amp; $A40 &amp; "]",
"[Base_Tarjetas].[SEGMENTO_DESCRIP]","[Base_Tarjetas].[SEGMENTO_DESCRIP].&amp;[" &amp; $C$6 &amp; "]",
"[Base_Tarjetas].[SITUACION]","[Base_Tarjetas].[SITUACION].&amp;[" &amp; $C40 &amp; "]",
"[Base_Tarjetas].[TIPO]","[Base_Tarjetas].[TIPO].&amp;[" &amp; $C$1 &amp; "]")/1000,
0)</f>
        <v>0</v>
      </c>
      <c r="AP40" s="8">
        <f>IFERROR(
GETPIVOTDATA("[Base_Tarjetas].[Importe]",TDinamica_R!$A$3,
"[Base_Tarjetas].[PERIODO]","[Base_Tarjetas].[PERIODO].&amp;[" &amp; TEXT(AP$6,"yyyymm") &amp; "]",
"[Base_Tarjetas].[Metrica]","[Base_Tarjetas].[Metrica].&amp;[" &amp; $A40 &amp; "]",
"[Base_Tarjetas].[SEGMENTO_DESCRIP]","[Base_Tarjetas].[SEGMENTO_DESCRIP].&amp;[" &amp; $C$6 &amp; "]",
"[Base_Tarjetas].[SITUACION]","[Base_Tarjetas].[SITUACION].&amp;[" &amp; $C40 &amp; "]",
"[Base_Tarjetas].[TIPO]","[Base_Tarjetas].[TIPO].&amp;[" &amp; $C$1 &amp; "]")/1000,
0)</f>
        <v>0</v>
      </c>
      <c r="AQ40" s="8">
        <f>IFERROR(
GETPIVOTDATA("[Base_Tarjetas].[Importe]",TDinamica_R!$A$3,
"[Base_Tarjetas].[PERIODO]","[Base_Tarjetas].[PERIODO].&amp;[" &amp; TEXT(AQ$6,"yyyymm") &amp; "]",
"[Base_Tarjetas].[Metrica]","[Base_Tarjetas].[Metrica].&amp;[" &amp; $A40 &amp; "]",
"[Base_Tarjetas].[SEGMENTO_DESCRIP]","[Base_Tarjetas].[SEGMENTO_DESCRIP].&amp;[" &amp; $C$6 &amp; "]",
"[Base_Tarjetas].[SITUACION]","[Base_Tarjetas].[SITUACION].&amp;[" &amp; $C40 &amp; "]",
"[Base_Tarjetas].[TIPO]","[Base_Tarjetas].[TIPO].&amp;[" &amp; $C$1 &amp; "]")/1000,
0)</f>
        <v>0</v>
      </c>
      <c r="AR40" s="8">
        <f>IFERROR(
GETPIVOTDATA("[Base_Tarjetas].[Importe]",TDinamica_R!$A$3,
"[Base_Tarjetas].[PERIODO]","[Base_Tarjetas].[PERIODO].&amp;[" &amp; TEXT(AR$6,"yyyymm") &amp; "]",
"[Base_Tarjetas].[Metrica]","[Base_Tarjetas].[Metrica].&amp;[" &amp; $A40 &amp; "]",
"[Base_Tarjetas].[SEGMENTO_DESCRIP]","[Base_Tarjetas].[SEGMENTO_DESCRIP].&amp;[" &amp; $C$6 &amp; "]",
"[Base_Tarjetas].[SITUACION]","[Base_Tarjetas].[SITUACION].&amp;[" &amp; $C40 &amp; "]",
"[Base_Tarjetas].[TIPO]","[Base_Tarjetas].[TIPO].&amp;[" &amp; $C$1 &amp; "]")/1000,
0)</f>
        <v>0</v>
      </c>
      <c r="AS40" s="8">
        <f>IFERROR(
GETPIVOTDATA("[Base_Tarjetas].[Importe]",TDinamica_R!$A$3,
"[Base_Tarjetas].[PERIODO]","[Base_Tarjetas].[PERIODO].&amp;[" &amp; TEXT(AS$6,"yyyymm") &amp; "]",
"[Base_Tarjetas].[Metrica]","[Base_Tarjetas].[Metrica].&amp;[" &amp; $A40 &amp; "]",
"[Base_Tarjetas].[SEGMENTO_DESCRIP]","[Base_Tarjetas].[SEGMENTO_DESCRIP].&amp;[" &amp; $C$6 &amp; "]",
"[Base_Tarjetas].[SITUACION]","[Base_Tarjetas].[SITUACION].&amp;[" &amp; $C40 &amp; "]",
"[Base_Tarjetas].[TIPO]","[Base_Tarjetas].[TIPO].&amp;[" &amp; $C$1 &amp; "]")/1000,
0)</f>
        <v>0</v>
      </c>
      <c r="AT40" s="8">
        <f>IFERROR(
GETPIVOTDATA("[Base_Tarjetas].[Importe]",TDinamica_R!$A$3,
"[Base_Tarjetas].[PERIODO]","[Base_Tarjetas].[PERIODO].&amp;[" &amp; TEXT(AT$6,"yyyymm") &amp; "]",
"[Base_Tarjetas].[Metrica]","[Base_Tarjetas].[Metrica].&amp;[" &amp; $A40 &amp; "]",
"[Base_Tarjetas].[SEGMENTO_DESCRIP]","[Base_Tarjetas].[SEGMENTO_DESCRIP].&amp;[" &amp; $C$6 &amp; "]",
"[Base_Tarjetas].[SITUACION]","[Base_Tarjetas].[SITUACION].&amp;[" &amp; $C40 &amp; "]",
"[Base_Tarjetas].[TIPO]","[Base_Tarjetas].[TIPO].&amp;[" &amp; $C$1 &amp; "]")/1000,
0)</f>
        <v>0</v>
      </c>
      <c r="AU40" s="8">
        <f>IFERROR(
GETPIVOTDATA("[Base_Tarjetas].[Importe]",TDinamica_R!$A$3,
"[Base_Tarjetas].[PERIODO]","[Base_Tarjetas].[PERIODO].&amp;[" &amp; TEXT(AU$6,"yyyymm") &amp; "]",
"[Base_Tarjetas].[Metrica]","[Base_Tarjetas].[Metrica].&amp;[" &amp; $A40 &amp; "]",
"[Base_Tarjetas].[SEGMENTO_DESCRIP]","[Base_Tarjetas].[SEGMENTO_DESCRIP].&amp;[" &amp; $C$6 &amp; "]",
"[Base_Tarjetas].[SITUACION]","[Base_Tarjetas].[SITUACION].&amp;[" &amp; $C40 &amp; "]",
"[Base_Tarjetas].[TIPO]","[Base_Tarjetas].[TIPO].&amp;[" &amp; $C$1 &amp; "]")/1000,
0)</f>
        <v>0</v>
      </c>
      <c r="AV40" s="8">
        <f>IFERROR(
GETPIVOTDATA("[Base_Tarjetas].[Importe]",TDinamica_R!$A$3,
"[Base_Tarjetas].[PERIODO]","[Base_Tarjetas].[PERIODO].&amp;[" &amp; TEXT(AV$6,"yyyymm") &amp; "]",
"[Base_Tarjetas].[Metrica]","[Base_Tarjetas].[Metrica].&amp;[" &amp; $A40 &amp; "]",
"[Base_Tarjetas].[SEGMENTO_DESCRIP]","[Base_Tarjetas].[SEGMENTO_DESCRIP].&amp;[" &amp; $C$6 &amp; "]",
"[Base_Tarjetas].[SITUACION]","[Base_Tarjetas].[SITUACION].&amp;[" &amp; $C40 &amp; "]",
"[Base_Tarjetas].[TIPO]","[Base_Tarjetas].[TIPO].&amp;[" &amp; $C$1 &amp; "]")/1000,
0)</f>
        <v>0</v>
      </c>
      <c r="AW40" s="8">
        <f>IFERROR(
GETPIVOTDATA("[Base_Tarjetas].[Importe]",TDinamica_R!$A$3,
"[Base_Tarjetas].[PERIODO]","[Base_Tarjetas].[PERIODO].&amp;[" &amp; TEXT(AW$6,"yyyymm") &amp; "]",
"[Base_Tarjetas].[Metrica]","[Base_Tarjetas].[Metrica].&amp;[" &amp; $A40 &amp; "]",
"[Base_Tarjetas].[SEGMENTO_DESCRIP]","[Base_Tarjetas].[SEGMENTO_DESCRIP].&amp;[" &amp; $C$6 &amp; "]",
"[Base_Tarjetas].[SITUACION]","[Base_Tarjetas].[SITUACION].&amp;[" &amp; $C40 &amp; "]",
"[Base_Tarjetas].[TIPO]","[Base_Tarjetas].[TIPO].&amp;[" &amp; $C$1 &amp; "]")/1000,
0)</f>
        <v>0</v>
      </c>
      <c r="AX40" s="8">
        <f>IFERROR(
GETPIVOTDATA("[Base_Tarjetas].[Importe]",TDinamica_R!$A$3,
"[Base_Tarjetas].[PERIODO]","[Base_Tarjetas].[PERIODO].&amp;[" &amp; TEXT(AX$6,"yyyymm") &amp; "]",
"[Base_Tarjetas].[Metrica]","[Base_Tarjetas].[Metrica].&amp;[" &amp; $A40 &amp; "]",
"[Base_Tarjetas].[SEGMENTO_DESCRIP]","[Base_Tarjetas].[SEGMENTO_DESCRIP].&amp;[" &amp; $C$6 &amp; "]",
"[Base_Tarjetas].[SITUACION]","[Base_Tarjetas].[SITUACION].&amp;[" &amp; $C40 &amp; "]",
"[Base_Tarjetas].[TIPO]","[Base_Tarjetas].[TIPO].&amp;[" &amp; $C$1 &amp; "]")/1000,
0)</f>
        <v>0</v>
      </c>
      <c r="AY40" s="8">
        <f>IFERROR(
GETPIVOTDATA("[Base_Tarjetas].[Importe]",TDinamica_R!$A$3,
"[Base_Tarjetas].[PERIODO]","[Base_Tarjetas].[PERIODO].&amp;[" &amp; TEXT(AY$6,"yyyymm") &amp; "]",
"[Base_Tarjetas].[Metrica]","[Base_Tarjetas].[Metrica].&amp;[" &amp; $A40 &amp; "]",
"[Base_Tarjetas].[SEGMENTO_DESCRIP]","[Base_Tarjetas].[SEGMENTO_DESCRIP].&amp;[" &amp; $C$6 &amp; "]",
"[Base_Tarjetas].[SITUACION]","[Base_Tarjetas].[SITUACION].&amp;[" &amp; $C40 &amp; "]",
"[Base_Tarjetas].[TIPO]","[Base_Tarjetas].[TIPO].&amp;[" &amp; $C$1 &amp; "]")/1000,
0)</f>
        <v>0</v>
      </c>
      <c r="AZ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TEXT(AZ$6,"yyyymm") &amp; "]"),
0)</f>
        <v>1154.7114212986439</v>
      </c>
      <c r="BA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TEXT(BA$6,"yyyymm") &amp; "]"),
0)</f>
        <v>960.18551296122291</v>
      </c>
      <c r="BB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TEXT(BB$6,"yyyymm") &amp; "]"),
0)</f>
        <v>984.60942986523503</v>
      </c>
      <c r="BC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TEXT(BC$6,"yyyymm") &amp; "]"),
0)</f>
        <v>1034.1709429967352</v>
      </c>
      <c r="BD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TEXT(BD$6,"yyyymm") &amp; "]"),
0)</f>
        <v>1009.2154314036526</v>
      </c>
      <c r="BE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TEXT(BE$6,"yyyymm") &amp; "]"),
0)</f>
        <v>993.15135086431417</v>
      </c>
      <c r="BF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TEXT(BF$6,"yyyymm") &amp; "]"),
0)</f>
        <v>1051.7413786332388</v>
      </c>
      <c r="BG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TEXT(BG$6,"yyyymm") &amp; "]"),
0)</f>
        <v>974.88063223549284</v>
      </c>
      <c r="BH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TEXT(BH$6,"yyyymm") &amp; "]"),
0)</f>
        <v>882.09452056162081</v>
      </c>
      <c r="BI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TEXT(BI$6,"yyyymm") &amp; "]"),
0)</f>
        <v>919.81285633412188</v>
      </c>
      <c r="BJ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TEXT(BJ$6,"yyyymm") &amp; "]"),
0)</f>
        <v>949.99493981146497</v>
      </c>
      <c r="BK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TEXT(BK$6,"yyyymm") &amp; "]"),
0)</f>
        <v>1009.4830032801096</v>
      </c>
      <c r="BO40" s="24">
        <f t="shared" si="29"/>
        <v>0</v>
      </c>
      <c r="BP40" s="24">
        <f t="shared" si="29"/>
        <v>3099.5063641251018</v>
      </c>
      <c r="BQ40" s="24">
        <f t="shared" si="29"/>
        <v>0</v>
      </c>
      <c r="BR40" s="24">
        <f t="shared" si="29"/>
        <v>0</v>
      </c>
      <c r="BS40" s="24">
        <f t="shared" si="29"/>
        <v>0</v>
      </c>
      <c r="BT40" s="24">
        <f t="shared" si="29"/>
        <v>0</v>
      </c>
    </row>
    <row r="41" spans="1:72" collapsed="1" x14ac:dyDescent="0.25">
      <c r="C41" s="3" t="s">
        <v>21</v>
      </c>
      <c r="D41" s="10">
        <f>SUM(D38:D40)</f>
        <v>0</v>
      </c>
      <c r="E41" s="10">
        <f t="shared" ref="E41:BK41" si="30">SUM(E38:E40)</f>
        <v>0</v>
      </c>
      <c r="F41" s="10">
        <f t="shared" si="30"/>
        <v>0</v>
      </c>
      <c r="G41" s="10">
        <f t="shared" si="30"/>
        <v>0</v>
      </c>
      <c r="H41" s="10">
        <f t="shared" si="30"/>
        <v>0</v>
      </c>
      <c r="I41" s="10">
        <f t="shared" si="30"/>
        <v>0</v>
      </c>
      <c r="J41" s="10">
        <f t="shared" si="30"/>
        <v>0</v>
      </c>
      <c r="K41" s="10">
        <f t="shared" si="30"/>
        <v>0</v>
      </c>
      <c r="L41" s="10">
        <f t="shared" si="30"/>
        <v>0</v>
      </c>
      <c r="M41" s="10">
        <f t="shared" si="30"/>
        <v>0</v>
      </c>
      <c r="N41" s="10">
        <f t="shared" si="30"/>
        <v>0</v>
      </c>
      <c r="O41" s="10">
        <f t="shared" si="30"/>
        <v>0</v>
      </c>
      <c r="P41" s="10">
        <f t="shared" si="30"/>
        <v>0</v>
      </c>
      <c r="Q41" s="10">
        <f t="shared" si="30"/>
        <v>0</v>
      </c>
      <c r="R41" s="10">
        <f t="shared" si="30"/>
        <v>0</v>
      </c>
      <c r="S41" s="10">
        <f t="shared" si="30"/>
        <v>0</v>
      </c>
      <c r="T41" s="10">
        <f t="shared" si="30"/>
        <v>0</v>
      </c>
      <c r="U41" s="10">
        <f t="shared" si="30"/>
        <v>0</v>
      </c>
      <c r="V41" s="10">
        <f t="shared" si="30"/>
        <v>0</v>
      </c>
      <c r="W41" s="10">
        <f t="shared" si="30"/>
        <v>0</v>
      </c>
      <c r="X41" s="10">
        <f t="shared" si="30"/>
        <v>0</v>
      </c>
      <c r="Y41" s="10">
        <f t="shared" si="30"/>
        <v>0</v>
      </c>
      <c r="Z41" s="10">
        <f t="shared" si="30"/>
        <v>0</v>
      </c>
      <c r="AA41" s="10">
        <f t="shared" si="30"/>
        <v>0</v>
      </c>
      <c r="AB41" s="10">
        <f t="shared" si="30"/>
        <v>0</v>
      </c>
      <c r="AC41" s="10">
        <f t="shared" si="30"/>
        <v>0</v>
      </c>
      <c r="AD41" s="10">
        <f t="shared" si="30"/>
        <v>0</v>
      </c>
      <c r="AE41" s="10">
        <f t="shared" si="30"/>
        <v>0</v>
      </c>
      <c r="AF41" s="10">
        <f t="shared" si="30"/>
        <v>0</v>
      </c>
      <c r="AG41" s="10">
        <f t="shared" si="30"/>
        <v>0</v>
      </c>
      <c r="AH41" s="10">
        <f t="shared" si="30"/>
        <v>0</v>
      </c>
      <c r="AI41" s="10">
        <f t="shared" si="30"/>
        <v>0</v>
      </c>
      <c r="AJ41" s="10">
        <f t="shared" si="30"/>
        <v>0</v>
      </c>
      <c r="AK41" s="10">
        <f t="shared" si="30"/>
        <v>0</v>
      </c>
      <c r="AL41" s="10">
        <f t="shared" si="30"/>
        <v>0</v>
      </c>
      <c r="AM41" s="10">
        <f t="shared" si="30"/>
        <v>0</v>
      </c>
      <c r="AN41" s="10">
        <f t="shared" si="30"/>
        <v>0</v>
      </c>
      <c r="AO41" s="10">
        <f t="shared" si="30"/>
        <v>0</v>
      </c>
      <c r="AP41" s="10">
        <f t="shared" si="30"/>
        <v>0</v>
      </c>
      <c r="AQ41" s="10">
        <f t="shared" si="30"/>
        <v>0</v>
      </c>
      <c r="AR41" s="10">
        <f t="shared" si="30"/>
        <v>0</v>
      </c>
      <c r="AS41" s="10">
        <f t="shared" si="30"/>
        <v>0</v>
      </c>
      <c r="AT41" s="10">
        <f t="shared" si="30"/>
        <v>0</v>
      </c>
      <c r="AU41" s="10">
        <f t="shared" si="30"/>
        <v>0</v>
      </c>
      <c r="AV41" s="10">
        <f t="shared" si="30"/>
        <v>0</v>
      </c>
      <c r="AW41" s="10">
        <f t="shared" si="30"/>
        <v>0</v>
      </c>
      <c r="AX41" s="10">
        <f t="shared" si="30"/>
        <v>0</v>
      </c>
      <c r="AY41" s="10">
        <f t="shared" si="30"/>
        <v>0</v>
      </c>
      <c r="AZ41" s="10">
        <f t="shared" si="30"/>
        <v>42114.87583753455</v>
      </c>
      <c r="BA41" s="10">
        <f t="shared" si="30"/>
        <v>36744.174760270587</v>
      </c>
      <c r="BB41" s="10">
        <f t="shared" si="30"/>
        <v>42986.647779390885</v>
      </c>
      <c r="BC41" s="10">
        <f t="shared" si="30"/>
        <v>41991.260347223368</v>
      </c>
      <c r="BD41" s="10">
        <f t="shared" si="30"/>
        <v>43247.708043757681</v>
      </c>
      <c r="BE41" s="10">
        <f t="shared" si="30"/>
        <v>43936.154066049829</v>
      </c>
      <c r="BF41" s="10">
        <f t="shared" si="30"/>
        <v>44940.827631314525</v>
      </c>
      <c r="BG41" s="10">
        <f t="shared" si="30"/>
        <v>46662.500481296745</v>
      </c>
      <c r="BH41" s="10">
        <f t="shared" si="30"/>
        <v>43754.428874381279</v>
      </c>
      <c r="BI41" s="10">
        <f t="shared" si="30"/>
        <v>44855.01466618124</v>
      </c>
      <c r="BJ41" s="10">
        <f t="shared" si="30"/>
        <v>44857.672262292879</v>
      </c>
      <c r="BK41" s="10">
        <f t="shared" si="30"/>
        <v>46626.213320276962</v>
      </c>
      <c r="BO41" s="23">
        <f>SUM(BO38:BO40)</f>
        <v>0</v>
      </c>
      <c r="BP41" s="23">
        <f t="shared" ref="BP41:BT41" si="31">SUM(BP38:BP40)</f>
        <v>121845.69837719602</v>
      </c>
      <c r="BQ41" s="23">
        <f t="shared" si="31"/>
        <v>0</v>
      </c>
      <c r="BR41" s="23">
        <f t="shared" si="31"/>
        <v>0</v>
      </c>
      <c r="BS41" s="23">
        <f t="shared" si="31"/>
        <v>0</v>
      </c>
      <c r="BT41" s="23">
        <f t="shared" si="31"/>
        <v>0</v>
      </c>
    </row>
    <row r="44" spans="1:72" hidden="1" outlineLevel="1" x14ac:dyDescent="0.25">
      <c r="A44" s="11" t="s">
        <v>14</v>
      </c>
      <c r="C44" s="2" t="s">
        <v>0</v>
      </c>
      <c r="D44" s="8">
        <f>IFERROR(
GETPIVOTDATA("[Base_Tarjetas].[Importe]",TDinamica_R!$A$3,
"[Base_Tarjetas].[PERIODO]","[Base_Tarjetas].[PERIODO].&amp;[" &amp; TEXT(D$6,"yyyymm") &amp; "]",
"[Base_Tarjetas].[Metrica]","[Base_Tarjetas].[Metrica].&amp;[" &amp; $A44 &amp; "]",
"[Base_Tarjetas].[SEGMENTO_DESCRIP]","[Base_Tarjetas].[SEGMENTO_DESCRIP].&amp;[" &amp; $C$6 &amp; "]",
"[Base_Tarjetas].[SITUACION]","[Base_Tarjetas].[SITUACION].&amp;[" &amp; $C44 &amp; "]",
"[Base_Tarjetas].[TIPO]","[Base_Tarjetas].[TIPO].&amp;[" &amp; $C$1 &amp; "]")/1000,
0)</f>
        <v>0</v>
      </c>
      <c r="E44" s="8">
        <f>IFERROR(
GETPIVOTDATA("[Base_Tarjetas].[Importe]",TDinamica_R!$A$3,
"[Base_Tarjetas].[PERIODO]","[Base_Tarjetas].[PERIODO].&amp;[" &amp; TEXT(E$6,"yyyymm") &amp; "]",
"[Base_Tarjetas].[Metrica]","[Base_Tarjetas].[Metrica].&amp;[" &amp; $A44 &amp; "]",
"[Base_Tarjetas].[SEGMENTO_DESCRIP]","[Base_Tarjetas].[SEGMENTO_DESCRIP].&amp;[" &amp; $C$6 &amp; "]",
"[Base_Tarjetas].[SITUACION]","[Base_Tarjetas].[SITUACION].&amp;[" &amp; $C44 &amp; "]",
"[Base_Tarjetas].[TIPO]","[Base_Tarjetas].[TIPO].&amp;[" &amp; $C$1 &amp; "]")/1000,
0)</f>
        <v>0</v>
      </c>
      <c r="F44" s="8">
        <f>IFERROR(
GETPIVOTDATA("[Base_Tarjetas].[Importe]",TDinamica_R!$A$3,
"[Base_Tarjetas].[PERIODO]","[Base_Tarjetas].[PERIODO].&amp;[" &amp; TEXT(F$6,"yyyymm") &amp; "]",
"[Base_Tarjetas].[Metrica]","[Base_Tarjetas].[Metrica].&amp;[" &amp; $A44 &amp; "]",
"[Base_Tarjetas].[SEGMENTO_DESCRIP]","[Base_Tarjetas].[SEGMENTO_DESCRIP].&amp;[" &amp; $C$6 &amp; "]",
"[Base_Tarjetas].[SITUACION]","[Base_Tarjetas].[SITUACION].&amp;[" &amp; $C44 &amp; "]",
"[Base_Tarjetas].[TIPO]","[Base_Tarjetas].[TIPO].&amp;[" &amp; $C$1 &amp; "]")/1000,
0)</f>
        <v>0</v>
      </c>
      <c r="G44" s="8">
        <f>IFERROR(
GETPIVOTDATA("[Base_Tarjetas].[Importe]",TDinamica_R!$A$3,
"[Base_Tarjetas].[PERIODO]","[Base_Tarjetas].[PERIODO].&amp;[" &amp; TEXT(G$6,"yyyymm") &amp; "]",
"[Base_Tarjetas].[Metrica]","[Base_Tarjetas].[Metrica].&amp;[" &amp; $A44 &amp; "]",
"[Base_Tarjetas].[SEGMENTO_DESCRIP]","[Base_Tarjetas].[SEGMENTO_DESCRIP].&amp;[" &amp; $C$6 &amp; "]",
"[Base_Tarjetas].[SITUACION]","[Base_Tarjetas].[SITUACION].&amp;[" &amp; $C44 &amp; "]",
"[Base_Tarjetas].[TIPO]","[Base_Tarjetas].[TIPO].&amp;[" &amp; $C$1 &amp; "]")/1000,
0)</f>
        <v>0</v>
      </c>
      <c r="H44" s="8">
        <f>IFERROR(
GETPIVOTDATA("[Base_Tarjetas].[Importe]",TDinamica_R!$A$3,
"[Base_Tarjetas].[PERIODO]","[Base_Tarjetas].[PERIODO].&amp;[" &amp; TEXT(H$6,"yyyymm") &amp; "]",
"[Base_Tarjetas].[Metrica]","[Base_Tarjetas].[Metrica].&amp;[" &amp; $A44 &amp; "]",
"[Base_Tarjetas].[SEGMENTO_DESCRIP]","[Base_Tarjetas].[SEGMENTO_DESCRIP].&amp;[" &amp; $C$6 &amp; "]",
"[Base_Tarjetas].[SITUACION]","[Base_Tarjetas].[SITUACION].&amp;[" &amp; $C44 &amp; "]",
"[Base_Tarjetas].[TIPO]","[Base_Tarjetas].[TIPO].&amp;[" &amp; $C$1 &amp; "]")/1000,
0)</f>
        <v>0</v>
      </c>
      <c r="I44" s="8">
        <f>IFERROR(
GETPIVOTDATA("[Base_Tarjetas].[Importe]",TDinamica_R!$A$3,
"[Base_Tarjetas].[PERIODO]","[Base_Tarjetas].[PERIODO].&amp;[" &amp; TEXT(I$6,"yyyymm") &amp; "]",
"[Base_Tarjetas].[Metrica]","[Base_Tarjetas].[Metrica].&amp;[" &amp; $A44 &amp; "]",
"[Base_Tarjetas].[SEGMENTO_DESCRIP]","[Base_Tarjetas].[SEGMENTO_DESCRIP].&amp;[" &amp; $C$6 &amp; "]",
"[Base_Tarjetas].[SITUACION]","[Base_Tarjetas].[SITUACION].&amp;[" &amp; $C44 &amp; "]",
"[Base_Tarjetas].[TIPO]","[Base_Tarjetas].[TIPO].&amp;[" &amp; $C$1 &amp; "]")/1000,
0)</f>
        <v>0</v>
      </c>
      <c r="J44" s="8">
        <f>IFERROR(
GETPIVOTDATA("[Base_Tarjetas].[Importe]",TDinamica_R!$A$3,
"[Base_Tarjetas].[PERIODO]","[Base_Tarjetas].[PERIODO].&amp;[" &amp; TEXT(J$6,"yyyymm") &amp; "]",
"[Base_Tarjetas].[Metrica]","[Base_Tarjetas].[Metrica].&amp;[" &amp; $A44 &amp; "]",
"[Base_Tarjetas].[SEGMENTO_DESCRIP]","[Base_Tarjetas].[SEGMENTO_DESCRIP].&amp;[" &amp; $C$6 &amp; "]",
"[Base_Tarjetas].[SITUACION]","[Base_Tarjetas].[SITUACION].&amp;[" &amp; $C44 &amp; "]",
"[Base_Tarjetas].[TIPO]","[Base_Tarjetas].[TIPO].&amp;[" &amp; $C$1 &amp; "]")/1000,
0)</f>
        <v>0</v>
      </c>
      <c r="K44" s="8">
        <f>IFERROR(
GETPIVOTDATA("[Base_Tarjetas].[Importe]",TDinamica_R!$A$3,
"[Base_Tarjetas].[PERIODO]","[Base_Tarjetas].[PERIODO].&amp;[" &amp; TEXT(K$6,"yyyymm") &amp; "]",
"[Base_Tarjetas].[Metrica]","[Base_Tarjetas].[Metrica].&amp;[" &amp; $A44 &amp; "]",
"[Base_Tarjetas].[SEGMENTO_DESCRIP]","[Base_Tarjetas].[SEGMENTO_DESCRIP].&amp;[" &amp; $C$6 &amp; "]",
"[Base_Tarjetas].[SITUACION]","[Base_Tarjetas].[SITUACION].&amp;[" &amp; $C44 &amp; "]",
"[Base_Tarjetas].[TIPO]","[Base_Tarjetas].[TIPO].&amp;[" &amp; $C$1 &amp; "]")/1000,
0)</f>
        <v>0</v>
      </c>
      <c r="L44" s="8">
        <f>IFERROR(
GETPIVOTDATA("[Base_Tarjetas].[Importe]",TDinamica_R!$A$3,
"[Base_Tarjetas].[PERIODO]","[Base_Tarjetas].[PERIODO].&amp;[" &amp; TEXT(L$6,"yyyymm") &amp; "]",
"[Base_Tarjetas].[Metrica]","[Base_Tarjetas].[Metrica].&amp;[" &amp; $A44 &amp; "]",
"[Base_Tarjetas].[SEGMENTO_DESCRIP]","[Base_Tarjetas].[SEGMENTO_DESCRIP].&amp;[" &amp; $C$6 &amp; "]",
"[Base_Tarjetas].[SITUACION]","[Base_Tarjetas].[SITUACION].&amp;[" &amp; $C44 &amp; "]",
"[Base_Tarjetas].[TIPO]","[Base_Tarjetas].[TIPO].&amp;[" &amp; $C$1 &amp; "]")/1000,
0)</f>
        <v>0</v>
      </c>
      <c r="M44" s="8">
        <f>IFERROR(
GETPIVOTDATA("[Base_Tarjetas].[Importe]",TDinamica_R!$A$3,
"[Base_Tarjetas].[PERIODO]","[Base_Tarjetas].[PERIODO].&amp;[" &amp; TEXT(M$6,"yyyymm") &amp; "]",
"[Base_Tarjetas].[Metrica]","[Base_Tarjetas].[Metrica].&amp;[" &amp; $A44 &amp; "]",
"[Base_Tarjetas].[SEGMENTO_DESCRIP]","[Base_Tarjetas].[SEGMENTO_DESCRIP].&amp;[" &amp; $C$6 &amp; "]",
"[Base_Tarjetas].[SITUACION]","[Base_Tarjetas].[SITUACION].&amp;[" &amp; $C44 &amp; "]",
"[Base_Tarjetas].[TIPO]","[Base_Tarjetas].[TIPO].&amp;[" &amp; $C$1 &amp; "]")/1000,
0)</f>
        <v>0</v>
      </c>
      <c r="N44" s="8">
        <f>IFERROR(
GETPIVOTDATA("[Base_Tarjetas].[Importe]",TDinamica_R!$A$3,
"[Base_Tarjetas].[PERIODO]","[Base_Tarjetas].[PERIODO].&amp;[" &amp; TEXT(N$6,"yyyymm") &amp; "]",
"[Base_Tarjetas].[Metrica]","[Base_Tarjetas].[Metrica].&amp;[" &amp; $A44 &amp; "]",
"[Base_Tarjetas].[SEGMENTO_DESCRIP]","[Base_Tarjetas].[SEGMENTO_DESCRIP].&amp;[" &amp; $C$6 &amp; "]",
"[Base_Tarjetas].[SITUACION]","[Base_Tarjetas].[SITUACION].&amp;[" &amp; $C44 &amp; "]",
"[Base_Tarjetas].[TIPO]","[Base_Tarjetas].[TIPO].&amp;[" &amp; $C$1 &amp; "]")/1000,
0)</f>
        <v>0</v>
      </c>
      <c r="O44" s="8">
        <f>IFERROR(
GETPIVOTDATA("[Base_Tarjetas].[Importe]",TDinamica_R!$A$3,
"[Base_Tarjetas].[PERIODO]","[Base_Tarjetas].[PERIODO].&amp;[" &amp; TEXT(O$6,"yyyymm") &amp; "]",
"[Base_Tarjetas].[Metrica]","[Base_Tarjetas].[Metrica].&amp;[" &amp; $A44 &amp; "]",
"[Base_Tarjetas].[SEGMENTO_DESCRIP]","[Base_Tarjetas].[SEGMENTO_DESCRIP].&amp;[" &amp; $C$6 &amp; "]",
"[Base_Tarjetas].[SITUACION]","[Base_Tarjetas].[SITUACION].&amp;[" &amp; $C44 &amp; "]",
"[Base_Tarjetas].[TIPO]","[Base_Tarjetas].[TIPO].&amp;[" &amp; $C$1 &amp; "]")/1000,
0)</f>
        <v>0</v>
      </c>
      <c r="P44" s="8">
        <f>IFERROR(
GETPIVOTDATA("[Base_Tarjetas].[Importe]",TDinamica_R!$A$3,
"[Base_Tarjetas].[PERIODO]","[Base_Tarjetas].[PERIODO].&amp;[" &amp; TEXT(P$6,"yyyymm") &amp; "]",
"[Base_Tarjetas].[Metrica]","[Base_Tarjetas].[Metrica].&amp;[" &amp; $A44 &amp; "]",
"[Base_Tarjetas].[SEGMENTO_DESCRIP]","[Base_Tarjetas].[SEGMENTO_DESCRIP].&amp;[" &amp; $C$6 &amp; "]",
"[Base_Tarjetas].[SITUACION]","[Base_Tarjetas].[SITUACION].&amp;[" &amp; $C44 &amp; "]",
"[Base_Tarjetas].[TIPO]","[Base_Tarjetas].[TIPO].&amp;[" &amp; $C$1 &amp; "]")/1000,
0)</f>
        <v>0</v>
      </c>
      <c r="Q44" s="8">
        <f>IFERROR(
GETPIVOTDATA("[Base_Tarjetas].[Importe]",TDinamica_R!$A$3,
"[Base_Tarjetas].[PERIODO]","[Base_Tarjetas].[PERIODO].&amp;[" &amp; TEXT(Q$6,"yyyymm") &amp; "]",
"[Base_Tarjetas].[Metrica]","[Base_Tarjetas].[Metrica].&amp;[" &amp; $A44 &amp; "]",
"[Base_Tarjetas].[SEGMENTO_DESCRIP]","[Base_Tarjetas].[SEGMENTO_DESCRIP].&amp;[" &amp; $C$6 &amp; "]",
"[Base_Tarjetas].[SITUACION]","[Base_Tarjetas].[SITUACION].&amp;[" &amp; $C44 &amp; "]",
"[Base_Tarjetas].[TIPO]","[Base_Tarjetas].[TIPO].&amp;[" &amp; $C$1 &amp; "]")/1000,
0)</f>
        <v>0</v>
      </c>
      <c r="R44" s="8">
        <f>IFERROR(
GETPIVOTDATA("[Base_Tarjetas].[Importe]",TDinamica_R!$A$3,
"[Base_Tarjetas].[PERIODO]","[Base_Tarjetas].[PERIODO].&amp;[" &amp; TEXT(R$6,"yyyymm") &amp; "]",
"[Base_Tarjetas].[Metrica]","[Base_Tarjetas].[Metrica].&amp;[" &amp; $A44 &amp; "]",
"[Base_Tarjetas].[SEGMENTO_DESCRIP]","[Base_Tarjetas].[SEGMENTO_DESCRIP].&amp;[" &amp; $C$6 &amp; "]",
"[Base_Tarjetas].[SITUACION]","[Base_Tarjetas].[SITUACION].&amp;[" &amp; $C44 &amp; "]",
"[Base_Tarjetas].[TIPO]","[Base_Tarjetas].[TIPO].&amp;[" &amp; $C$1 &amp; "]")/1000,
0)</f>
        <v>0</v>
      </c>
      <c r="S44" s="8">
        <f>IFERROR(
GETPIVOTDATA("[Base_Tarjetas].[Importe]",TDinamica_R!$A$3,
"[Base_Tarjetas].[PERIODO]","[Base_Tarjetas].[PERIODO].&amp;[" &amp; TEXT(S$6,"yyyymm") &amp; "]",
"[Base_Tarjetas].[Metrica]","[Base_Tarjetas].[Metrica].&amp;[" &amp; $A44 &amp; "]",
"[Base_Tarjetas].[SEGMENTO_DESCRIP]","[Base_Tarjetas].[SEGMENTO_DESCRIP].&amp;[" &amp; $C$6 &amp; "]",
"[Base_Tarjetas].[SITUACION]","[Base_Tarjetas].[SITUACION].&amp;[" &amp; $C44 &amp; "]",
"[Base_Tarjetas].[TIPO]","[Base_Tarjetas].[TIPO].&amp;[" &amp; $C$1 &amp; "]")/1000,
0)</f>
        <v>0</v>
      </c>
      <c r="T44" s="8">
        <f>IFERROR(
GETPIVOTDATA("[Base_Tarjetas].[Importe]",TDinamica_R!$A$3,
"[Base_Tarjetas].[PERIODO]","[Base_Tarjetas].[PERIODO].&amp;[" &amp; TEXT(T$6,"yyyymm") &amp; "]",
"[Base_Tarjetas].[Metrica]","[Base_Tarjetas].[Metrica].&amp;[" &amp; $A44 &amp; "]",
"[Base_Tarjetas].[SEGMENTO_DESCRIP]","[Base_Tarjetas].[SEGMENTO_DESCRIP].&amp;[" &amp; $C$6 &amp; "]",
"[Base_Tarjetas].[SITUACION]","[Base_Tarjetas].[SITUACION].&amp;[" &amp; $C44 &amp; "]",
"[Base_Tarjetas].[TIPO]","[Base_Tarjetas].[TIPO].&amp;[" &amp; $C$1 &amp; "]")/1000,
0)</f>
        <v>0</v>
      </c>
      <c r="U44" s="8">
        <f>IFERROR(
GETPIVOTDATA("[Base_Tarjetas].[Importe]",TDinamica_R!$A$3,
"[Base_Tarjetas].[PERIODO]","[Base_Tarjetas].[PERIODO].&amp;[" &amp; TEXT(U$6,"yyyymm") &amp; "]",
"[Base_Tarjetas].[Metrica]","[Base_Tarjetas].[Metrica].&amp;[" &amp; $A44 &amp; "]",
"[Base_Tarjetas].[SEGMENTO_DESCRIP]","[Base_Tarjetas].[SEGMENTO_DESCRIP].&amp;[" &amp; $C$6 &amp; "]",
"[Base_Tarjetas].[SITUACION]","[Base_Tarjetas].[SITUACION].&amp;[" &amp; $C44 &amp; "]",
"[Base_Tarjetas].[TIPO]","[Base_Tarjetas].[TIPO].&amp;[" &amp; $C$1 &amp; "]")/1000,
0)</f>
        <v>0</v>
      </c>
      <c r="V44" s="8">
        <f>IFERROR(
GETPIVOTDATA("[Base_Tarjetas].[Importe]",TDinamica_R!$A$3,
"[Base_Tarjetas].[PERIODO]","[Base_Tarjetas].[PERIODO].&amp;[" &amp; TEXT(V$6,"yyyymm") &amp; "]",
"[Base_Tarjetas].[Metrica]","[Base_Tarjetas].[Metrica].&amp;[" &amp; $A44 &amp; "]",
"[Base_Tarjetas].[SEGMENTO_DESCRIP]","[Base_Tarjetas].[SEGMENTO_DESCRIP].&amp;[" &amp; $C$6 &amp; "]",
"[Base_Tarjetas].[SITUACION]","[Base_Tarjetas].[SITUACION].&amp;[" &amp; $C44 &amp; "]",
"[Base_Tarjetas].[TIPO]","[Base_Tarjetas].[TIPO].&amp;[" &amp; $C$1 &amp; "]")/1000,
0)</f>
        <v>0</v>
      </c>
      <c r="W44" s="8">
        <f>IFERROR(
GETPIVOTDATA("[Base_Tarjetas].[Importe]",TDinamica_R!$A$3,
"[Base_Tarjetas].[PERIODO]","[Base_Tarjetas].[PERIODO].&amp;[" &amp; TEXT(W$6,"yyyymm") &amp; "]",
"[Base_Tarjetas].[Metrica]","[Base_Tarjetas].[Metrica].&amp;[" &amp; $A44 &amp; "]",
"[Base_Tarjetas].[SEGMENTO_DESCRIP]","[Base_Tarjetas].[SEGMENTO_DESCRIP].&amp;[" &amp; $C$6 &amp; "]",
"[Base_Tarjetas].[SITUACION]","[Base_Tarjetas].[SITUACION].&amp;[" &amp; $C44 &amp; "]",
"[Base_Tarjetas].[TIPO]","[Base_Tarjetas].[TIPO].&amp;[" &amp; $C$1 &amp; "]")/1000,
0)</f>
        <v>0</v>
      </c>
      <c r="X44" s="8">
        <f>IFERROR(
GETPIVOTDATA("[Base_Tarjetas].[Importe]",TDinamica_R!$A$3,
"[Base_Tarjetas].[PERIODO]","[Base_Tarjetas].[PERIODO].&amp;[" &amp; TEXT(X$6,"yyyymm") &amp; "]",
"[Base_Tarjetas].[Metrica]","[Base_Tarjetas].[Metrica].&amp;[" &amp; $A44 &amp; "]",
"[Base_Tarjetas].[SEGMENTO_DESCRIP]","[Base_Tarjetas].[SEGMENTO_DESCRIP].&amp;[" &amp; $C$6 &amp; "]",
"[Base_Tarjetas].[SITUACION]","[Base_Tarjetas].[SITUACION].&amp;[" &amp; $C44 &amp; "]",
"[Base_Tarjetas].[TIPO]","[Base_Tarjetas].[TIPO].&amp;[" &amp; $C$1 &amp; "]")/1000,
0)</f>
        <v>0</v>
      </c>
      <c r="Y44" s="8">
        <f>IFERROR(
GETPIVOTDATA("[Base_Tarjetas].[Importe]",TDinamica_R!$A$3,
"[Base_Tarjetas].[PERIODO]","[Base_Tarjetas].[PERIODO].&amp;[" &amp; TEXT(Y$6,"yyyymm") &amp; "]",
"[Base_Tarjetas].[Metrica]","[Base_Tarjetas].[Metrica].&amp;[" &amp; $A44 &amp; "]",
"[Base_Tarjetas].[SEGMENTO_DESCRIP]","[Base_Tarjetas].[SEGMENTO_DESCRIP].&amp;[" &amp; $C$6 &amp; "]",
"[Base_Tarjetas].[SITUACION]","[Base_Tarjetas].[SITUACION].&amp;[" &amp; $C44 &amp; "]",
"[Base_Tarjetas].[TIPO]","[Base_Tarjetas].[TIPO].&amp;[" &amp; $C$1 &amp; "]")/1000,
0)</f>
        <v>0</v>
      </c>
      <c r="Z44" s="8">
        <f>IFERROR(
GETPIVOTDATA("[Base_Tarjetas].[Importe]",TDinamica_R!$A$3,
"[Base_Tarjetas].[PERIODO]","[Base_Tarjetas].[PERIODO].&amp;[" &amp; TEXT(Z$6,"yyyymm") &amp; "]",
"[Base_Tarjetas].[Metrica]","[Base_Tarjetas].[Metrica].&amp;[" &amp; $A44 &amp; "]",
"[Base_Tarjetas].[SEGMENTO_DESCRIP]","[Base_Tarjetas].[SEGMENTO_DESCRIP].&amp;[" &amp; $C$6 &amp; "]",
"[Base_Tarjetas].[SITUACION]","[Base_Tarjetas].[SITUACION].&amp;[" &amp; $C44 &amp; "]",
"[Base_Tarjetas].[TIPO]","[Base_Tarjetas].[TIPO].&amp;[" &amp; $C$1 &amp; "]")/1000,
0)</f>
        <v>0</v>
      </c>
      <c r="AA44" s="8">
        <f>IFERROR(
GETPIVOTDATA("[Base_Tarjetas].[Importe]",TDinamica_R!$A$3,
"[Base_Tarjetas].[PERIODO]","[Base_Tarjetas].[PERIODO].&amp;[" &amp; TEXT(AA$6,"yyyymm") &amp; "]",
"[Base_Tarjetas].[Metrica]","[Base_Tarjetas].[Metrica].&amp;[" &amp; $A44 &amp; "]",
"[Base_Tarjetas].[SEGMENTO_DESCRIP]","[Base_Tarjetas].[SEGMENTO_DESCRIP].&amp;[" &amp; $C$6 &amp; "]",
"[Base_Tarjetas].[SITUACION]","[Base_Tarjetas].[SITUACION].&amp;[" &amp; $C44 &amp; "]",
"[Base_Tarjetas].[TIPO]","[Base_Tarjetas].[TIPO].&amp;[" &amp; $C$1 &amp; "]")/1000,
0)</f>
        <v>0</v>
      </c>
      <c r="AB44" s="8">
        <f>IFERROR(
GETPIVOTDATA("[Base_Tarjetas].[Importe]",TDinamica_R!$A$3,
"[Base_Tarjetas].[PERIODO]","[Base_Tarjetas].[PERIODO].&amp;[" &amp; TEXT(AB$6,"yyyymm") &amp; "]",
"[Base_Tarjetas].[Metrica]","[Base_Tarjetas].[Metrica].&amp;[" &amp; $A44 &amp; "]",
"[Base_Tarjetas].[SEGMENTO_DESCRIP]","[Base_Tarjetas].[SEGMENTO_DESCRIP].&amp;[" &amp; $C$6 &amp; "]",
"[Base_Tarjetas].[SITUACION]","[Base_Tarjetas].[SITUACION].&amp;[" &amp; $C44 &amp; "]",
"[Base_Tarjetas].[TIPO]","[Base_Tarjetas].[TIPO].&amp;[" &amp; $C$1 &amp; "]")/1000,
0)</f>
        <v>0</v>
      </c>
      <c r="AC44" s="8">
        <f>IFERROR(
GETPIVOTDATA("[Base_Tarjetas].[Importe]",TDinamica_R!$A$3,
"[Base_Tarjetas].[PERIODO]","[Base_Tarjetas].[PERIODO].&amp;[" &amp; TEXT(AC$6,"yyyymm") &amp; "]",
"[Base_Tarjetas].[Metrica]","[Base_Tarjetas].[Metrica].&amp;[" &amp; $A44 &amp; "]",
"[Base_Tarjetas].[SEGMENTO_DESCRIP]","[Base_Tarjetas].[SEGMENTO_DESCRIP].&amp;[" &amp; $C$6 &amp; "]",
"[Base_Tarjetas].[SITUACION]","[Base_Tarjetas].[SITUACION].&amp;[" &amp; $C44 &amp; "]",
"[Base_Tarjetas].[TIPO]","[Base_Tarjetas].[TIPO].&amp;[" &amp; $C$1 &amp; "]")/1000,
0)</f>
        <v>0</v>
      </c>
      <c r="AD44" s="8">
        <f>IFERROR(
GETPIVOTDATA("[Base_Tarjetas].[Importe]",TDinamica_R!$A$3,
"[Base_Tarjetas].[PERIODO]","[Base_Tarjetas].[PERIODO].&amp;[" &amp; TEXT(AD$6,"yyyymm") &amp; "]",
"[Base_Tarjetas].[Metrica]","[Base_Tarjetas].[Metrica].&amp;[" &amp; $A44 &amp; "]",
"[Base_Tarjetas].[SEGMENTO_DESCRIP]","[Base_Tarjetas].[SEGMENTO_DESCRIP].&amp;[" &amp; $C$6 &amp; "]",
"[Base_Tarjetas].[SITUACION]","[Base_Tarjetas].[SITUACION].&amp;[" &amp; $C44 &amp; "]",
"[Base_Tarjetas].[TIPO]","[Base_Tarjetas].[TIPO].&amp;[" &amp; $C$1 &amp; "]")/1000,
0)</f>
        <v>0</v>
      </c>
      <c r="AE44" s="8">
        <f>IFERROR(
GETPIVOTDATA("[Base_Tarjetas].[Importe]",TDinamica_R!$A$3,
"[Base_Tarjetas].[PERIODO]","[Base_Tarjetas].[PERIODO].&amp;[" &amp; TEXT(AE$6,"yyyymm") &amp; "]",
"[Base_Tarjetas].[Metrica]","[Base_Tarjetas].[Metrica].&amp;[" &amp; $A44 &amp; "]",
"[Base_Tarjetas].[SEGMENTO_DESCRIP]","[Base_Tarjetas].[SEGMENTO_DESCRIP].&amp;[" &amp; $C$6 &amp; "]",
"[Base_Tarjetas].[SITUACION]","[Base_Tarjetas].[SITUACION].&amp;[" &amp; $C44 &amp; "]",
"[Base_Tarjetas].[TIPO]","[Base_Tarjetas].[TIPO].&amp;[" &amp; $C$1 &amp; "]")/1000,
0)</f>
        <v>0</v>
      </c>
      <c r="AF44" s="8">
        <f>IFERROR(
GETPIVOTDATA("[Base_Tarjetas].[Importe]",TDinamica_R!$A$3,
"[Base_Tarjetas].[PERIODO]","[Base_Tarjetas].[PERIODO].&amp;[" &amp; TEXT(AF$6,"yyyymm") &amp; "]",
"[Base_Tarjetas].[Metrica]","[Base_Tarjetas].[Metrica].&amp;[" &amp; $A44 &amp; "]",
"[Base_Tarjetas].[SEGMENTO_DESCRIP]","[Base_Tarjetas].[SEGMENTO_DESCRIP].&amp;[" &amp; $C$6 &amp; "]",
"[Base_Tarjetas].[SITUACION]","[Base_Tarjetas].[SITUACION].&amp;[" &amp; $C44 &amp; "]",
"[Base_Tarjetas].[TIPO]","[Base_Tarjetas].[TIPO].&amp;[" &amp; $C$1 &amp; "]")/1000,
0)</f>
        <v>0</v>
      </c>
      <c r="AG44" s="8">
        <f>IFERROR(
GETPIVOTDATA("[Base_Tarjetas].[Importe]",TDinamica_R!$A$3,
"[Base_Tarjetas].[PERIODO]","[Base_Tarjetas].[PERIODO].&amp;[" &amp; TEXT(AG$6,"yyyymm") &amp; "]",
"[Base_Tarjetas].[Metrica]","[Base_Tarjetas].[Metrica].&amp;[" &amp; $A44 &amp; "]",
"[Base_Tarjetas].[SEGMENTO_DESCRIP]","[Base_Tarjetas].[SEGMENTO_DESCRIP].&amp;[" &amp; $C$6 &amp; "]",
"[Base_Tarjetas].[SITUACION]","[Base_Tarjetas].[SITUACION].&amp;[" &amp; $C44 &amp; "]",
"[Base_Tarjetas].[TIPO]","[Base_Tarjetas].[TIPO].&amp;[" &amp; $C$1 &amp; "]")/1000,
0)</f>
        <v>0</v>
      </c>
      <c r="AH44" s="8">
        <f>IFERROR(
GETPIVOTDATA("[Base_Tarjetas].[Importe]",TDinamica_R!$A$3,
"[Base_Tarjetas].[PERIODO]","[Base_Tarjetas].[PERIODO].&amp;[" &amp; TEXT(AH$6,"yyyymm") &amp; "]",
"[Base_Tarjetas].[Metrica]","[Base_Tarjetas].[Metrica].&amp;[" &amp; $A44 &amp; "]",
"[Base_Tarjetas].[SEGMENTO_DESCRIP]","[Base_Tarjetas].[SEGMENTO_DESCRIP].&amp;[" &amp; $C$6 &amp; "]",
"[Base_Tarjetas].[SITUACION]","[Base_Tarjetas].[SITUACION].&amp;[" &amp; $C44 &amp; "]",
"[Base_Tarjetas].[TIPO]","[Base_Tarjetas].[TIPO].&amp;[" &amp; $C$1 &amp; "]")/1000,
0)</f>
        <v>0</v>
      </c>
      <c r="AI44" s="8">
        <f>IFERROR(
GETPIVOTDATA("[Base_Tarjetas].[Importe]",TDinamica_R!$A$3,
"[Base_Tarjetas].[PERIODO]","[Base_Tarjetas].[PERIODO].&amp;[" &amp; TEXT(AI$6,"yyyymm") &amp; "]",
"[Base_Tarjetas].[Metrica]","[Base_Tarjetas].[Metrica].&amp;[" &amp; $A44 &amp; "]",
"[Base_Tarjetas].[SEGMENTO_DESCRIP]","[Base_Tarjetas].[SEGMENTO_DESCRIP].&amp;[" &amp; $C$6 &amp; "]",
"[Base_Tarjetas].[SITUACION]","[Base_Tarjetas].[SITUACION].&amp;[" &amp; $C44 &amp; "]",
"[Base_Tarjetas].[TIPO]","[Base_Tarjetas].[TIPO].&amp;[" &amp; $C$1 &amp; "]")/1000,
0)</f>
        <v>0</v>
      </c>
      <c r="AJ44" s="8">
        <f>IFERROR(
GETPIVOTDATA("[Base_Tarjetas].[Importe]",TDinamica_R!$A$3,
"[Base_Tarjetas].[PERIODO]","[Base_Tarjetas].[PERIODO].&amp;[" &amp; TEXT(AJ$6,"yyyymm") &amp; "]",
"[Base_Tarjetas].[Metrica]","[Base_Tarjetas].[Metrica].&amp;[" &amp; $A44 &amp; "]",
"[Base_Tarjetas].[SEGMENTO_DESCRIP]","[Base_Tarjetas].[SEGMENTO_DESCRIP].&amp;[" &amp; $C$6 &amp; "]",
"[Base_Tarjetas].[SITUACION]","[Base_Tarjetas].[SITUACION].&amp;[" &amp; $C44 &amp; "]",
"[Base_Tarjetas].[TIPO]","[Base_Tarjetas].[TIPO].&amp;[" &amp; $C$1 &amp; "]")/1000,
0)</f>
        <v>0</v>
      </c>
      <c r="AK44" s="8">
        <f>IFERROR(
GETPIVOTDATA("[Base_Tarjetas].[Importe]",TDinamica_R!$A$3,
"[Base_Tarjetas].[PERIODO]","[Base_Tarjetas].[PERIODO].&amp;[" &amp; TEXT(AK$6,"yyyymm") &amp; "]",
"[Base_Tarjetas].[Metrica]","[Base_Tarjetas].[Metrica].&amp;[" &amp; $A44 &amp; "]",
"[Base_Tarjetas].[SEGMENTO_DESCRIP]","[Base_Tarjetas].[SEGMENTO_DESCRIP].&amp;[" &amp; $C$6 &amp; "]",
"[Base_Tarjetas].[SITUACION]","[Base_Tarjetas].[SITUACION].&amp;[" &amp; $C44 &amp; "]",
"[Base_Tarjetas].[TIPO]","[Base_Tarjetas].[TIPO].&amp;[" &amp; $C$1 &amp; "]")/1000,
0)</f>
        <v>0</v>
      </c>
      <c r="AL44" s="8">
        <f>IFERROR(
GETPIVOTDATA("[Base_Tarjetas].[Importe]",TDinamica_R!$A$3,
"[Base_Tarjetas].[PERIODO]","[Base_Tarjetas].[PERIODO].&amp;[" &amp; TEXT(AL$6,"yyyymm") &amp; "]",
"[Base_Tarjetas].[Metrica]","[Base_Tarjetas].[Metrica].&amp;[" &amp; $A44 &amp; "]",
"[Base_Tarjetas].[SEGMENTO_DESCRIP]","[Base_Tarjetas].[SEGMENTO_DESCRIP].&amp;[" &amp; $C$6 &amp; "]",
"[Base_Tarjetas].[SITUACION]","[Base_Tarjetas].[SITUACION].&amp;[" &amp; $C44 &amp; "]",
"[Base_Tarjetas].[TIPO]","[Base_Tarjetas].[TIPO].&amp;[" &amp; $C$1 &amp; "]")/1000,
0)</f>
        <v>0</v>
      </c>
      <c r="AM44" s="8">
        <f>IFERROR(
GETPIVOTDATA("[Base_Tarjetas].[Importe]",TDinamica_R!$A$3,
"[Base_Tarjetas].[PERIODO]","[Base_Tarjetas].[PERIODO].&amp;[" &amp; TEXT(AM$6,"yyyymm") &amp; "]",
"[Base_Tarjetas].[Metrica]","[Base_Tarjetas].[Metrica].&amp;[" &amp; $A44 &amp; "]",
"[Base_Tarjetas].[SEGMENTO_DESCRIP]","[Base_Tarjetas].[SEGMENTO_DESCRIP].&amp;[" &amp; $C$6 &amp; "]",
"[Base_Tarjetas].[SITUACION]","[Base_Tarjetas].[SITUACION].&amp;[" &amp; $C44 &amp; "]",
"[Base_Tarjetas].[TIPO]","[Base_Tarjetas].[TIPO].&amp;[" &amp; $C$1 &amp; "]")/1000,
0)</f>
        <v>0</v>
      </c>
      <c r="AN44" s="8">
        <f>IFERROR(
GETPIVOTDATA("[Base_Tarjetas].[Importe]",TDinamica_R!$A$3,
"[Base_Tarjetas].[PERIODO]","[Base_Tarjetas].[PERIODO].&amp;[" &amp; TEXT(AN$6,"yyyymm") &amp; "]",
"[Base_Tarjetas].[Metrica]","[Base_Tarjetas].[Metrica].&amp;[" &amp; $A44 &amp; "]",
"[Base_Tarjetas].[SEGMENTO_DESCRIP]","[Base_Tarjetas].[SEGMENTO_DESCRIP].&amp;[" &amp; $C$6 &amp; "]",
"[Base_Tarjetas].[SITUACION]","[Base_Tarjetas].[SITUACION].&amp;[" &amp; $C44 &amp; "]",
"[Base_Tarjetas].[TIPO]","[Base_Tarjetas].[TIPO].&amp;[" &amp; $C$1 &amp; "]")/1000,
0)</f>
        <v>0</v>
      </c>
      <c r="AO44" s="8">
        <f>IFERROR(
GETPIVOTDATA("[Base_Tarjetas].[Importe]",TDinamica_R!$A$3,
"[Base_Tarjetas].[PERIODO]","[Base_Tarjetas].[PERIODO].&amp;[" &amp; TEXT(AO$6,"yyyymm") &amp; "]",
"[Base_Tarjetas].[Metrica]","[Base_Tarjetas].[Metrica].&amp;[" &amp; $A44 &amp; "]",
"[Base_Tarjetas].[SEGMENTO_DESCRIP]","[Base_Tarjetas].[SEGMENTO_DESCRIP].&amp;[" &amp; $C$6 &amp; "]",
"[Base_Tarjetas].[SITUACION]","[Base_Tarjetas].[SITUACION].&amp;[" &amp; $C44 &amp; "]",
"[Base_Tarjetas].[TIPO]","[Base_Tarjetas].[TIPO].&amp;[" &amp; $C$1 &amp; "]")/1000,
0)</f>
        <v>0</v>
      </c>
      <c r="AP44" s="8">
        <f>IFERROR(
GETPIVOTDATA("[Base_Tarjetas].[Importe]",TDinamica_R!$A$3,
"[Base_Tarjetas].[PERIODO]","[Base_Tarjetas].[PERIODO].&amp;[" &amp; TEXT(AP$6,"yyyymm") &amp; "]",
"[Base_Tarjetas].[Metrica]","[Base_Tarjetas].[Metrica].&amp;[" &amp; $A44 &amp; "]",
"[Base_Tarjetas].[SEGMENTO_DESCRIP]","[Base_Tarjetas].[SEGMENTO_DESCRIP].&amp;[" &amp; $C$6 &amp; "]",
"[Base_Tarjetas].[SITUACION]","[Base_Tarjetas].[SITUACION].&amp;[" &amp; $C44 &amp; "]",
"[Base_Tarjetas].[TIPO]","[Base_Tarjetas].[TIPO].&amp;[" &amp; $C$1 &amp; "]")/1000,
0)</f>
        <v>0</v>
      </c>
      <c r="AQ44" s="8">
        <f>IFERROR(
GETPIVOTDATA("[Base_Tarjetas].[Importe]",TDinamica_R!$A$3,
"[Base_Tarjetas].[PERIODO]","[Base_Tarjetas].[PERIODO].&amp;[" &amp; TEXT(AQ$6,"yyyymm") &amp; "]",
"[Base_Tarjetas].[Metrica]","[Base_Tarjetas].[Metrica].&amp;[" &amp; $A44 &amp; "]",
"[Base_Tarjetas].[SEGMENTO_DESCRIP]","[Base_Tarjetas].[SEGMENTO_DESCRIP].&amp;[" &amp; $C$6 &amp; "]",
"[Base_Tarjetas].[SITUACION]","[Base_Tarjetas].[SITUACION].&amp;[" &amp; $C44 &amp; "]",
"[Base_Tarjetas].[TIPO]","[Base_Tarjetas].[TIPO].&amp;[" &amp; $C$1 &amp; "]")/1000,
0)</f>
        <v>0</v>
      </c>
      <c r="AR44" s="8">
        <f>IFERROR(
GETPIVOTDATA("[Base_Tarjetas].[Importe]",TDinamica_R!$A$3,
"[Base_Tarjetas].[PERIODO]","[Base_Tarjetas].[PERIODO].&amp;[" &amp; TEXT(AR$6,"yyyymm") &amp; "]",
"[Base_Tarjetas].[Metrica]","[Base_Tarjetas].[Metrica].&amp;[" &amp; $A44 &amp; "]",
"[Base_Tarjetas].[SEGMENTO_DESCRIP]","[Base_Tarjetas].[SEGMENTO_DESCRIP].&amp;[" &amp; $C$6 &amp; "]",
"[Base_Tarjetas].[SITUACION]","[Base_Tarjetas].[SITUACION].&amp;[" &amp; $C44 &amp; "]",
"[Base_Tarjetas].[TIPO]","[Base_Tarjetas].[TIPO].&amp;[" &amp; $C$1 &amp; "]")/1000,
0)</f>
        <v>0</v>
      </c>
      <c r="AS44" s="8">
        <f>IFERROR(
GETPIVOTDATA("[Base_Tarjetas].[Importe]",TDinamica_R!$A$3,
"[Base_Tarjetas].[PERIODO]","[Base_Tarjetas].[PERIODO].&amp;[" &amp; TEXT(AS$6,"yyyymm") &amp; "]",
"[Base_Tarjetas].[Metrica]","[Base_Tarjetas].[Metrica].&amp;[" &amp; $A44 &amp; "]",
"[Base_Tarjetas].[SEGMENTO_DESCRIP]","[Base_Tarjetas].[SEGMENTO_DESCRIP].&amp;[" &amp; $C$6 &amp; "]",
"[Base_Tarjetas].[SITUACION]","[Base_Tarjetas].[SITUACION].&amp;[" &amp; $C44 &amp; "]",
"[Base_Tarjetas].[TIPO]","[Base_Tarjetas].[TIPO].&amp;[" &amp; $C$1 &amp; "]")/1000,
0)</f>
        <v>0</v>
      </c>
      <c r="AT44" s="8">
        <f>IFERROR(
GETPIVOTDATA("[Base_Tarjetas].[Importe]",TDinamica_R!$A$3,
"[Base_Tarjetas].[PERIODO]","[Base_Tarjetas].[PERIODO].&amp;[" &amp; TEXT(AT$6,"yyyymm") &amp; "]",
"[Base_Tarjetas].[Metrica]","[Base_Tarjetas].[Metrica].&amp;[" &amp; $A44 &amp; "]",
"[Base_Tarjetas].[SEGMENTO_DESCRIP]","[Base_Tarjetas].[SEGMENTO_DESCRIP].&amp;[" &amp; $C$6 &amp; "]",
"[Base_Tarjetas].[SITUACION]","[Base_Tarjetas].[SITUACION].&amp;[" &amp; $C44 &amp; "]",
"[Base_Tarjetas].[TIPO]","[Base_Tarjetas].[TIPO].&amp;[" &amp; $C$1 &amp; "]")/1000,
0)</f>
        <v>0</v>
      </c>
      <c r="AU44" s="8">
        <f>IFERROR(
GETPIVOTDATA("[Base_Tarjetas].[Importe]",TDinamica_R!$A$3,
"[Base_Tarjetas].[PERIODO]","[Base_Tarjetas].[PERIODO].&amp;[" &amp; TEXT(AU$6,"yyyymm") &amp; "]",
"[Base_Tarjetas].[Metrica]","[Base_Tarjetas].[Metrica].&amp;[" &amp; $A44 &amp; "]",
"[Base_Tarjetas].[SEGMENTO_DESCRIP]","[Base_Tarjetas].[SEGMENTO_DESCRIP].&amp;[" &amp; $C$6 &amp; "]",
"[Base_Tarjetas].[SITUACION]","[Base_Tarjetas].[SITUACION].&amp;[" &amp; $C44 &amp; "]",
"[Base_Tarjetas].[TIPO]","[Base_Tarjetas].[TIPO].&amp;[" &amp; $C$1 &amp; "]")/1000,
0)</f>
        <v>0</v>
      </c>
      <c r="AV44" s="8">
        <f>IFERROR(
GETPIVOTDATA("[Base_Tarjetas].[Importe]",TDinamica_R!$A$3,
"[Base_Tarjetas].[PERIODO]","[Base_Tarjetas].[PERIODO].&amp;[" &amp; TEXT(AV$6,"yyyymm") &amp; "]",
"[Base_Tarjetas].[Metrica]","[Base_Tarjetas].[Metrica].&amp;[" &amp; $A44 &amp; "]",
"[Base_Tarjetas].[SEGMENTO_DESCRIP]","[Base_Tarjetas].[SEGMENTO_DESCRIP].&amp;[" &amp; $C$6 &amp; "]",
"[Base_Tarjetas].[SITUACION]","[Base_Tarjetas].[SITUACION].&amp;[" &amp; $C44 &amp; "]",
"[Base_Tarjetas].[TIPO]","[Base_Tarjetas].[TIPO].&amp;[" &amp; $C$1 &amp; "]")/1000,
0)</f>
        <v>0</v>
      </c>
      <c r="AW44" s="8">
        <f>IFERROR(
GETPIVOTDATA("[Base_Tarjetas].[Importe]",TDinamica_R!$A$3,
"[Base_Tarjetas].[PERIODO]","[Base_Tarjetas].[PERIODO].&amp;[" &amp; TEXT(AW$6,"yyyymm") &amp; "]",
"[Base_Tarjetas].[Metrica]","[Base_Tarjetas].[Metrica].&amp;[" &amp; $A44 &amp; "]",
"[Base_Tarjetas].[SEGMENTO_DESCRIP]","[Base_Tarjetas].[SEGMENTO_DESCRIP].&amp;[" &amp; $C$6 &amp; "]",
"[Base_Tarjetas].[SITUACION]","[Base_Tarjetas].[SITUACION].&amp;[" &amp; $C44 &amp; "]",
"[Base_Tarjetas].[TIPO]","[Base_Tarjetas].[TIPO].&amp;[" &amp; $C$1 &amp; "]")/1000,
0)</f>
        <v>0</v>
      </c>
      <c r="AX44" s="8">
        <f>IFERROR(
GETPIVOTDATA("[Base_Tarjetas].[Importe]",TDinamica_R!$A$3,
"[Base_Tarjetas].[PERIODO]","[Base_Tarjetas].[PERIODO].&amp;[" &amp; TEXT(AX$6,"yyyymm") &amp; "]",
"[Base_Tarjetas].[Metrica]","[Base_Tarjetas].[Metrica].&amp;[" &amp; $A44 &amp; "]",
"[Base_Tarjetas].[SEGMENTO_DESCRIP]","[Base_Tarjetas].[SEGMENTO_DESCRIP].&amp;[" &amp; $C$6 &amp; "]",
"[Base_Tarjetas].[SITUACION]","[Base_Tarjetas].[SITUACION].&amp;[" &amp; $C44 &amp; "]",
"[Base_Tarjetas].[TIPO]","[Base_Tarjetas].[TIPO].&amp;[" &amp; $C$1 &amp; "]")/1000,
0)</f>
        <v>0</v>
      </c>
      <c r="AY44" s="8">
        <f>IFERROR(
GETPIVOTDATA("[Base_Tarjetas].[Importe]",TDinamica_R!$A$3,
"[Base_Tarjetas].[PERIODO]","[Base_Tarjetas].[PERIODO].&amp;[" &amp; TEXT(AY$6,"yyyymm") &amp; "]",
"[Base_Tarjetas].[Metrica]","[Base_Tarjetas].[Metrica].&amp;[" &amp; $A44 &amp; "]",
"[Base_Tarjetas].[SEGMENTO_DESCRIP]","[Base_Tarjetas].[SEGMENTO_DESCRIP].&amp;[" &amp; $C$6 &amp; "]",
"[Base_Tarjetas].[SITUACION]","[Base_Tarjetas].[SITUACION].&amp;[" &amp; $C44 &amp; "]",
"[Base_Tarjetas].[TIPO]","[Base_Tarjetas].[TIPO].&amp;[" &amp; $C$1 &amp; "]")/1000,
0)</f>
        <v>0</v>
      </c>
      <c r="AZ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TEXT(AZ$6,"yyyymm") &amp; "]"),
0)</f>
        <v>-6386.2355818344722</v>
      </c>
      <c r="BA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TEXT(BA$6,"yyyymm") &amp; "]"),
0)</f>
        <v>-5641.5247802393942</v>
      </c>
      <c r="BB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TEXT(BB$6,"yyyymm") &amp; "]"),
0)</f>
        <v>-6285.0513261449832</v>
      </c>
      <c r="BC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TEXT(BC$6,"yyyymm") &amp; "]"),
0)</f>
        <v>-6243.7282945732231</v>
      </c>
      <c r="BD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TEXT(BD$6,"yyyymm") &amp; "]"),
0)</f>
        <v>-6646.4718672747204</v>
      </c>
      <c r="BE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TEXT(BE$6,"yyyymm") &amp; "]"),
0)</f>
        <v>-6529.632765667905</v>
      </c>
      <c r="BF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TEXT(BF$6,"yyyymm") &amp; "]"),
0)</f>
        <v>-6809.5538907086357</v>
      </c>
      <c r="BG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TEXT(BG$6,"yyyymm") &amp; "]"),
0)</f>
        <v>-6928.47491221568</v>
      </c>
      <c r="BH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TEXT(BH$6,"yyyymm") &amp; "]"),
0)</f>
        <v>-6762.6470213612529</v>
      </c>
      <c r="BI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TEXT(BI$6,"yyyymm") &amp; "]"),
0)</f>
        <v>-6951.7806237079167</v>
      </c>
      <c r="BJ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TEXT(BJ$6,"yyyymm") &amp; "]"),
0)</f>
        <v>-6666.0889565410944</v>
      </c>
      <c r="BK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TEXT(BK$6,"yyyymm") &amp; "]"),
0)</f>
        <v>-7026.8236712231173</v>
      </c>
      <c r="BO44" s="24">
        <f t="shared" ref="BO44:BT46" si="32">SUMIFS($D44:$BM44,$D$6:$BM$6,"&gt;="&amp;BO$2,$D$6:$BM$6,"&lt;="&amp;BO$6,$D$5:$BM$5,BO$5)</f>
        <v>0</v>
      </c>
      <c r="BP44" s="24">
        <f t="shared" si="32"/>
        <v>-18312.811688218848</v>
      </c>
      <c r="BQ44" s="24">
        <f t="shared" si="32"/>
        <v>0</v>
      </c>
      <c r="BR44" s="24">
        <f t="shared" si="32"/>
        <v>0</v>
      </c>
      <c r="BS44" s="24">
        <f t="shared" si="32"/>
        <v>0</v>
      </c>
      <c r="BT44" s="24">
        <f t="shared" si="32"/>
        <v>0</v>
      </c>
    </row>
    <row r="45" spans="1:72" hidden="1" outlineLevel="1" x14ac:dyDescent="0.25">
      <c r="A45" s="11" t="s">
        <v>14</v>
      </c>
      <c r="C45" s="2" t="s">
        <v>1</v>
      </c>
      <c r="D45" s="8">
        <f>IFERROR(
GETPIVOTDATA("[Base_Tarjetas].[Importe]",TDinamica_R!$A$3,
"[Base_Tarjetas].[PERIODO]","[Base_Tarjetas].[PERIODO].&amp;[" &amp; TEXT(D$6,"yyyymm") &amp; "]",
"[Base_Tarjetas].[Metrica]","[Base_Tarjetas].[Metrica].&amp;[" &amp; $A45 &amp; "]",
"[Base_Tarjetas].[SEGMENTO_DESCRIP]","[Base_Tarjetas].[SEGMENTO_DESCRIP].&amp;[" &amp; $C$6 &amp; "]",
"[Base_Tarjetas].[SITUACION]","[Base_Tarjetas].[SITUACION].&amp;[" &amp; $C45 &amp; "]",
"[Base_Tarjetas].[TIPO]","[Base_Tarjetas].[TIPO].&amp;[" &amp; $C$1 &amp; "]")/1000,
0)</f>
        <v>0</v>
      </c>
      <c r="E45" s="8">
        <f>IFERROR(
GETPIVOTDATA("[Base_Tarjetas].[Importe]",TDinamica_R!$A$3,
"[Base_Tarjetas].[PERIODO]","[Base_Tarjetas].[PERIODO].&amp;[" &amp; TEXT(E$6,"yyyymm") &amp; "]",
"[Base_Tarjetas].[Metrica]","[Base_Tarjetas].[Metrica].&amp;[" &amp; $A45 &amp; "]",
"[Base_Tarjetas].[SEGMENTO_DESCRIP]","[Base_Tarjetas].[SEGMENTO_DESCRIP].&amp;[" &amp; $C$6 &amp; "]",
"[Base_Tarjetas].[SITUACION]","[Base_Tarjetas].[SITUACION].&amp;[" &amp; $C45 &amp; "]",
"[Base_Tarjetas].[TIPO]","[Base_Tarjetas].[TIPO].&amp;[" &amp; $C$1 &amp; "]")/1000,
0)</f>
        <v>0</v>
      </c>
      <c r="F45" s="8">
        <f>IFERROR(
GETPIVOTDATA("[Base_Tarjetas].[Importe]",TDinamica_R!$A$3,
"[Base_Tarjetas].[PERIODO]","[Base_Tarjetas].[PERIODO].&amp;[" &amp; TEXT(F$6,"yyyymm") &amp; "]",
"[Base_Tarjetas].[Metrica]","[Base_Tarjetas].[Metrica].&amp;[" &amp; $A45 &amp; "]",
"[Base_Tarjetas].[SEGMENTO_DESCRIP]","[Base_Tarjetas].[SEGMENTO_DESCRIP].&amp;[" &amp; $C$6 &amp; "]",
"[Base_Tarjetas].[SITUACION]","[Base_Tarjetas].[SITUACION].&amp;[" &amp; $C45 &amp; "]",
"[Base_Tarjetas].[TIPO]","[Base_Tarjetas].[TIPO].&amp;[" &amp; $C$1 &amp; "]")/1000,
0)</f>
        <v>0</v>
      </c>
      <c r="G45" s="8">
        <f>IFERROR(
GETPIVOTDATA("[Base_Tarjetas].[Importe]",TDinamica_R!$A$3,
"[Base_Tarjetas].[PERIODO]","[Base_Tarjetas].[PERIODO].&amp;[" &amp; TEXT(G$6,"yyyymm") &amp; "]",
"[Base_Tarjetas].[Metrica]","[Base_Tarjetas].[Metrica].&amp;[" &amp; $A45 &amp; "]",
"[Base_Tarjetas].[SEGMENTO_DESCRIP]","[Base_Tarjetas].[SEGMENTO_DESCRIP].&amp;[" &amp; $C$6 &amp; "]",
"[Base_Tarjetas].[SITUACION]","[Base_Tarjetas].[SITUACION].&amp;[" &amp; $C45 &amp; "]",
"[Base_Tarjetas].[TIPO]","[Base_Tarjetas].[TIPO].&amp;[" &amp; $C$1 &amp; "]")/1000,
0)</f>
        <v>0</v>
      </c>
      <c r="H45" s="8">
        <f>IFERROR(
GETPIVOTDATA("[Base_Tarjetas].[Importe]",TDinamica_R!$A$3,
"[Base_Tarjetas].[PERIODO]","[Base_Tarjetas].[PERIODO].&amp;[" &amp; TEXT(H$6,"yyyymm") &amp; "]",
"[Base_Tarjetas].[Metrica]","[Base_Tarjetas].[Metrica].&amp;[" &amp; $A45 &amp; "]",
"[Base_Tarjetas].[SEGMENTO_DESCRIP]","[Base_Tarjetas].[SEGMENTO_DESCRIP].&amp;[" &amp; $C$6 &amp; "]",
"[Base_Tarjetas].[SITUACION]","[Base_Tarjetas].[SITUACION].&amp;[" &amp; $C45 &amp; "]",
"[Base_Tarjetas].[TIPO]","[Base_Tarjetas].[TIPO].&amp;[" &amp; $C$1 &amp; "]")/1000,
0)</f>
        <v>0</v>
      </c>
      <c r="I45" s="8">
        <f>IFERROR(
GETPIVOTDATA("[Base_Tarjetas].[Importe]",TDinamica_R!$A$3,
"[Base_Tarjetas].[PERIODO]","[Base_Tarjetas].[PERIODO].&amp;[" &amp; TEXT(I$6,"yyyymm") &amp; "]",
"[Base_Tarjetas].[Metrica]","[Base_Tarjetas].[Metrica].&amp;[" &amp; $A45 &amp; "]",
"[Base_Tarjetas].[SEGMENTO_DESCRIP]","[Base_Tarjetas].[SEGMENTO_DESCRIP].&amp;[" &amp; $C$6 &amp; "]",
"[Base_Tarjetas].[SITUACION]","[Base_Tarjetas].[SITUACION].&amp;[" &amp; $C45 &amp; "]",
"[Base_Tarjetas].[TIPO]","[Base_Tarjetas].[TIPO].&amp;[" &amp; $C$1 &amp; "]")/1000,
0)</f>
        <v>0</v>
      </c>
      <c r="J45" s="8">
        <f>IFERROR(
GETPIVOTDATA("[Base_Tarjetas].[Importe]",TDinamica_R!$A$3,
"[Base_Tarjetas].[PERIODO]","[Base_Tarjetas].[PERIODO].&amp;[" &amp; TEXT(J$6,"yyyymm") &amp; "]",
"[Base_Tarjetas].[Metrica]","[Base_Tarjetas].[Metrica].&amp;[" &amp; $A45 &amp; "]",
"[Base_Tarjetas].[SEGMENTO_DESCRIP]","[Base_Tarjetas].[SEGMENTO_DESCRIP].&amp;[" &amp; $C$6 &amp; "]",
"[Base_Tarjetas].[SITUACION]","[Base_Tarjetas].[SITUACION].&amp;[" &amp; $C45 &amp; "]",
"[Base_Tarjetas].[TIPO]","[Base_Tarjetas].[TIPO].&amp;[" &amp; $C$1 &amp; "]")/1000,
0)</f>
        <v>0</v>
      </c>
      <c r="K45" s="8">
        <f>IFERROR(
GETPIVOTDATA("[Base_Tarjetas].[Importe]",TDinamica_R!$A$3,
"[Base_Tarjetas].[PERIODO]","[Base_Tarjetas].[PERIODO].&amp;[" &amp; TEXT(K$6,"yyyymm") &amp; "]",
"[Base_Tarjetas].[Metrica]","[Base_Tarjetas].[Metrica].&amp;[" &amp; $A45 &amp; "]",
"[Base_Tarjetas].[SEGMENTO_DESCRIP]","[Base_Tarjetas].[SEGMENTO_DESCRIP].&amp;[" &amp; $C$6 &amp; "]",
"[Base_Tarjetas].[SITUACION]","[Base_Tarjetas].[SITUACION].&amp;[" &amp; $C45 &amp; "]",
"[Base_Tarjetas].[TIPO]","[Base_Tarjetas].[TIPO].&amp;[" &amp; $C$1 &amp; "]")/1000,
0)</f>
        <v>0</v>
      </c>
      <c r="L45" s="8">
        <f>IFERROR(
GETPIVOTDATA("[Base_Tarjetas].[Importe]",TDinamica_R!$A$3,
"[Base_Tarjetas].[PERIODO]","[Base_Tarjetas].[PERIODO].&amp;[" &amp; TEXT(L$6,"yyyymm") &amp; "]",
"[Base_Tarjetas].[Metrica]","[Base_Tarjetas].[Metrica].&amp;[" &amp; $A45 &amp; "]",
"[Base_Tarjetas].[SEGMENTO_DESCRIP]","[Base_Tarjetas].[SEGMENTO_DESCRIP].&amp;[" &amp; $C$6 &amp; "]",
"[Base_Tarjetas].[SITUACION]","[Base_Tarjetas].[SITUACION].&amp;[" &amp; $C45 &amp; "]",
"[Base_Tarjetas].[TIPO]","[Base_Tarjetas].[TIPO].&amp;[" &amp; $C$1 &amp; "]")/1000,
0)</f>
        <v>0</v>
      </c>
      <c r="M45" s="8">
        <f>IFERROR(
GETPIVOTDATA("[Base_Tarjetas].[Importe]",TDinamica_R!$A$3,
"[Base_Tarjetas].[PERIODO]","[Base_Tarjetas].[PERIODO].&amp;[" &amp; TEXT(M$6,"yyyymm") &amp; "]",
"[Base_Tarjetas].[Metrica]","[Base_Tarjetas].[Metrica].&amp;[" &amp; $A45 &amp; "]",
"[Base_Tarjetas].[SEGMENTO_DESCRIP]","[Base_Tarjetas].[SEGMENTO_DESCRIP].&amp;[" &amp; $C$6 &amp; "]",
"[Base_Tarjetas].[SITUACION]","[Base_Tarjetas].[SITUACION].&amp;[" &amp; $C45 &amp; "]",
"[Base_Tarjetas].[TIPO]","[Base_Tarjetas].[TIPO].&amp;[" &amp; $C$1 &amp; "]")/1000,
0)</f>
        <v>0</v>
      </c>
      <c r="N45" s="8">
        <f>IFERROR(
GETPIVOTDATA("[Base_Tarjetas].[Importe]",TDinamica_R!$A$3,
"[Base_Tarjetas].[PERIODO]","[Base_Tarjetas].[PERIODO].&amp;[" &amp; TEXT(N$6,"yyyymm") &amp; "]",
"[Base_Tarjetas].[Metrica]","[Base_Tarjetas].[Metrica].&amp;[" &amp; $A45 &amp; "]",
"[Base_Tarjetas].[SEGMENTO_DESCRIP]","[Base_Tarjetas].[SEGMENTO_DESCRIP].&amp;[" &amp; $C$6 &amp; "]",
"[Base_Tarjetas].[SITUACION]","[Base_Tarjetas].[SITUACION].&amp;[" &amp; $C45 &amp; "]",
"[Base_Tarjetas].[TIPO]","[Base_Tarjetas].[TIPO].&amp;[" &amp; $C$1 &amp; "]")/1000,
0)</f>
        <v>0</v>
      </c>
      <c r="O45" s="8">
        <f>IFERROR(
GETPIVOTDATA("[Base_Tarjetas].[Importe]",TDinamica_R!$A$3,
"[Base_Tarjetas].[PERIODO]","[Base_Tarjetas].[PERIODO].&amp;[" &amp; TEXT(O$6,"yyyymm") &amp; "]",
"[Base_Tarjetas].[Metrica]","[Base_Tarjetas].[Metrica].&amp;[" &amp; $A45 &amp; "]",
"[Base_Tarjetas].[SEGMENTO_DESCRIP]","[Base_Tarjetas].[SEGMENTO_DESCRIP].&amp;[" &amp; $C$6 &amp; "]",
"[Base_Tarjetas].[SITUACION]","[Base_Tarjetas].[SITUACION].&amp;[" &amp; $C45 &amp; "]",
"[Base_Tarjetas].[TIPO]","[Base_Tarjetas].[TIPO].&amp;[" &amp; $C$1 &amp; "]")/1000,
0)</f>
        <v>0</v>
      </c>
      <c r="P45" s="8">
        <f>IFERROR(
GETPIVOTDATA("[Base_Tarjetas].[Importe]",TDinamica_R!$A$3,
"[Base_Tarjetas].[PERIODO]","[Base_Tarjetas].[PERIODO].&amp;[" &amp; TEXT(P$6,"yyyymm") &amp; "]",
"[Base_Tarjetas].[Metrica]","[Base_Tarjetas].[Metrica].&amp;[" &amp; $A45 &amp; "]",
"[Base_Tarjetas].[SEGMENTO_DESCRIP]","[Base_Tarjetas].[SEGMENTO_DESCRIP].&amp;[" &amp; $C$6 &amp; "]",
"[Base_Tarjetas].[SITUACION]","[Base_Tarjetas].[SITUACION].&amp;[" &amp; $C45 &amp; "]",
"[Base_Tarjetas].[TIPO]","[Base_Tarjetas].[TIPO].&amp;[" &amp; $C$1 &amp; "]")/1000,
0)</f>
        <v>0</v>
      </c>
      <c r="Q45" s="8">
        <f>IFERROR(
GETPIVOTDATA("[Base_Tarjetas].[Importe]",TDinamica_R!$A$3,
"[Base_Tarjetas].[PERIODO]","[Base_Tarjetas].[PERIODO].&amp;[" &amp; TEXT(Q$6,"yyyymm") &amp; "]",
"[Base_Tarjetas].[Metrica]","[Base_Tarjetas].[Metrica].&amp;[" &amp; $A45 &amp; "]",
"[Base_Tarjetas].[SEGMENTO_DESCRIP]","[Base_Tarjetas].[SEGMENTO_DESCRIP].&amp;[" &amp; $C$6 &amp; "]",
"[Base_Tarjetas].[SITUACION]","[Base_Tarjetas].[SITUACION].&amp;[" &amp; $C45 &amp; "]",
"[Base_Tarjetas].[TIPO]","[Base_Tarjetas].[TIPO].&amp;[" &amp; $C$1 &amp; "]")/1000,
0)</f>
        <v>0</v>
      </c>
      <c r="R45" s="8">
        <f>IFERROR(
GETPIVOTDATA("[Base_Tarjetas].[Importe]",TDinamica_R!$A$3,
"[Base_Tarjetas].[PERIODO]","[Base_Tarjetas].[PERIODO].&amp;[" &amp; TEXT(R$6,"yyyymm") &amp; "]",
"[Base_Tarjetas].[Metrica]","[Base_Tarjetas].[Metrica].&amp;[" &amp; $A45 &amp; "]",
"[Base_Tarjetas].[SEGMENTO_DESCRIP]","[Base_Tarjetas].[SEGMENTO_DESCRIP].&amp;[" &amp; $C$6 &amp; "]",
"[Base_Tarjetas].[SITUACION]","[Base_Tarjetas].[SITUACION].&amp;[" &amp; $C45 &amp; "]",
"[Base_Tarjetas].[TIPO]","[Base_Tarjetas].[TIPO].&amp;[" &amp; $C$1 &amp; "]")/1000,
0)</f>
        <v>0</v>
      </c>
      <c r="S45" s="8">
        <f>IFERROR(
GETPIVOTDATA("[Base_Tarjetas].[Importe]",TDinamica_R!$A$3,
"[Base_Tarjetas].[PERIODO]","[Base_Tarjetas].[PERIODO].&amp;[" &amp; TEXT(S$6,"yyyymm") &amp; "]",
"[Base_Tarjetas].[Metrica]","[Base_Tarjetas].[Metrica].&amp;[" &amp; $A45 &amp; "]",
"[Base_Tarjetas].[SEGMENTO_DESCRIP]","[Base_Tarjetas].[SEGMENTO_DESCRIP].&amp;[" &amp; $C$6 &amp; "]",
"[Base_Tarjetas].[SITUACION]","[Base_Tarjetas].[SITUACION].&amp;[" &amp; $C45 &amp; "]",
"[Base_Tarjetas].[TIPO]","[Base_Tarjetas].[TIPO].&amp;[" &amp; $C$1 &amp; "]")/1000,
0)</f>
        <v>0</v>
      </c>
      <c r="T45" s="8">
        <f>IFERROR(
GETPIVOTDATA("[Base_Tarjetas].[Importe]",TDinamica_R!$A$3,
"[Base_Tarjetas].[PERIODO]","[Base_Tarjetas].[PERIODO].&amp;[" &amp; TEXT(T$6,"yyyymm") &amp; "]",
"[Base_Tarjetas].[Metrica]","[Base_Tarjetas].[Metrica].&amp;[" &amp; $A45 &amp; "]",
"[Base_Tarjetas].[SEGMENTO_DESCRIP]","[Base_Tarjetas].[SEGMENTO_DESCRIP].&amp;[" &amp; $C$6 &amp; "]",
"[Base_Tarjetas].[SITUACION]","[Base_Tarjetas].[SITUACION].&amp;[" &amp; $C45 &amp; "]",
"[Base_Tarjetas].[TIPO]","[Base_Tarjetas].[TIPO].&amp;[" &amp; $C$1 &amp; "]")/1000,
0)</f>
        <v>0</v>
      </c>
      <c r="U45" s="8">
        <f>IFERROR(
GETPIVOTDATA("[Base_Tarjetas].[Importe]",TDinamica_R!$A$3,
"[Base_Tarjetas].[PERIODO]","[Base_Tarjetas].[PERIODO].&amp;[" &amp; TEXT(U$6,"yyyymm") &amp; "]",
"[Base_Tarjetas].[Metrica]","[Base_Tarjetas].[Metrica].&amp;[" &amp; $A45 &amp; "]",
"[Base_Tarjetas].[SEGMENTO_DESCRIP]","[Base_Tarjetas].[SEGMENTO_DESCRIP].&amp;[" &amp; $C$6 &amp; "]",
"[Base_Tarjetas].[SITUACION]","[Base_Tarjetas].[SITUACION].&amp;[" &amp; $C45 &amp; "]",
"[Base_Tarjetas].[TIPO]","[Base_Tarjetas].[TIPO].&amp;[" &amp; $C$1 &amp; "]")/1000,
0)</f>
        <v>0</v>
      </c>
      <c r="V45" s="8">
        <f>IFERROR(
GETPIVOTDATA("[Base_Tarjetas].[Importe]",TDinamica_R!$A$3,
"[Base_Tarjetas].[PERIODO]","[Base_Tarjetas].[PERIODO].&amp;[" &amp; TEXT(V$6,"yyyymm") &amp; "]",
"[Base_Tarjetas].[Metrica]","[Base_Tarjetas].[Metrica].&amp;[" &amp; $A45 &amp; "]",
"[Base_Tarjetas].[SEGMENTO_DESCRIP]","[Base_Tarjetas].[SEGMENTO_DESCRIP].&amp;[" &amp; $C$6 &amp; "]",
"[Base_Tarjetas].[SITUACION]","[Base_Tarjetas].[SITUACION].&amp;[" &amp; $C45 &amp; "]",
"[Base_Tarjetas].[TIPO]","[Base_Tarjetas].[TIPO].&amp;[" &amp; $C$1 &amp; "]")/1000,
0)</f>
        <v>0</v>
      </c>
      <c r="W45" s="8">
        <f>IFERROR(
GETPIVOTDATA("[Base_Tarjetas].[Importe]",TDinamica_R!$A$3,
"[Base_Tarjetas].[PERIODO]","[Base_Tarjetas].[PERIODO].&amp;[" &amp; TEXT(W$6,"yyyymm") &amp; "]",
"[Base_Tarjetas].[Metrica]","[Base_Tarjetas].[Metrica].&amp;[" &amp; $A45 &amp; "]",
"[Base_Tarjetas].[SEGMENTO_DESCRIP]","[Base_Tarjetas].[SEGMENTO_DESCRIP].&amp;[" &amp; $C$6 &amp; "]",
"[Base_Tarjetas].[SITUACION]","[Base_Tarjetas].[SITUACION].&amp;[" &amp; $C45 &amp; "]",
"[Base_Tarjetas].[TIPO]","[Base_Tarjetas].[TIPO].&amp;[" &amp; $C$1 &amp; "]")/1000,
0)</f>
        <v>0</v>
      </c>
      <c r="X45" s="8">
        <f>IFERROR(
GETPIVOTDATA("[Base_Tarjetas].[Importe]",TDinamica_R!$A$3,
"[Base_Tarjetas].[PERIODO]","[Base_Tarjetas].[PERIODO].&amp;[" &amp; TEXT(X$6,"yyyymm") &amp; "]",
"[Base_Tarjetas].[Metrica]","[Base_Tarjetas].[Metrica].&amp;[" &amp; $A45 &amp; "]",
"[Base_Tarjetas].[SEGMENTO_DESCRIP]","[Base_Tarjetas].[SEGMENTO_DESCRIP].&amp;[" &amp; $C$6 &amp; "]",
"[Base_Tarjetas].[SITUACION]","[Base_Tarjetas].[SITUACION].&amp;[" &amp; $C45 &amp; "]",
"[Base_Tarjetas].[TIPO]","[Base_Tarjetas].[TIPO].&amp;[" &amp; $C$1 &amp; "]")/1000,
0)</f>
        <v>0</v>
      </c>
      <c r="Y45" s="8">
        <f>IFERROR(
GETPIVOTDATA("[Base_Tarjetas].[Importe]",TDinamica_R!$A$3,
"[Base_Tarjetas].[PERIODO]","[Base_Tarjetas].[PERIODO].&amp;[" &amp; TEXT(Y$6,"yyyymm") &amp; "]",
"[Base_Tarjetas].[Metrica]","[Base_Tarjetas].[Metrica].&amp;[" &amp; $A45 &amp; "]",
"[Base_Tarjetas].[SEGMENTO_DESCRIP]","[Base_Tarjetas].[SEGMENTO_DESCRIP].&amp;[" &amp; $C$6 &amp; "]",
"[Base_Tarjetas].[SITUACION]","[Base_Tarjetas].[SITUACION].&amp;[" &amp; $C45 &amp; "]",
"[Base_Tarjetas].[TIPO]","[Base_Tarjetas].[TIPO].&amp;[" &amp; $C$1 &amp; "]")/1000,
0)</f>
        <v>0</v>
      </c>
      <c r="Z45" s="8">
        <f>IFERROR(
GETPIVOTDATA("[Base_Tarjetas].[Importe]",TDinamica_R!$A$3,
"[Base_Tarjetas].[PERIODO]","[Base_Tarjetas].[PERIODO].&amp;[" &amp; TEXT(Z$6,"yyyymm") &amp; "]",
"[Base_Tarjetas].[Metrica]","[Base_Tarjetas].[Metrica].&amp;[" &amp; $A45 &amp; "]",
"[Base_Tarjetas].[SEGMENTO_DESCRIP]","[Base_Tarjetas].[SEGMENTO_DESCRIP].&amp;[" &amp; $C$6 &amp; "]",
"[Base_Tarjetas].[SITUACION]","[Base_Tarjetas].[SITUACION].&amp;[" &amp; $C45 &amp; "]",
"[Base_Tarjetas].[TIPO]","[Base_Tarjetas].[TIPO].&amp;[" &amp; $C$1 &amp; "]")/1000,
0)</f>
        <v>0</v>
      </c>
      <c r="AA45" s="8">
        <f>IFERROR(
GETPIVOTDATA("[Base_Tarjetas].[Importe]",TDinamica_R!$A$3,
"[Base_Tarjetas].[PERIODO]","[Base_Tarjetas].[PERIODO].&amp;[" &amp; TEXT(AA$6,"yyyymm") &amp; "]",
"[Base_Tarjetas].[Metrica]","[Base_Tarjetas].[Metrica].&amp;[" &amp; $A45 &amp; "]",
"[Base_Tarjetas].[SEGMENTO_DESCRIP]","[Base_Tarjetas].[SEGMENTO_DESCRIP].&amp;[" &amp; $C$6 &amp; "]",
"[Base_Tarjetas].[SITUACION]","[Base_Tarjetas].[SITUACION].&amp;[" &amp; $C45 &amp; "]",
"[Base_Tarjetas].[TIPO]","[Base_Tarjetas].[TIPO].&amp;[" &amp; $C$1 &amp; "]")/1000,
0)</f>
        <v>0</v>
      </c>
      <c r="AB45" s="8">
        <f>IFERROR(
GETPIVOTDATA("[Base_Tarjetas].[Importe]",TDinamica_R!$A$3,
"[Base_Tarjetas].[PERIODO]","[Base_Tarjetas].[PERIODO].&amp;[" &amp; TEXT(AB$6,"yyyymm") &amp; "]",
"[Base_Tarjetas].[Metrica]","[Base_Tarjetas].[Metrica].&amp;[" &amp; $A45 &amp; "]",
"[Base_Tarjetas].[SEGMENTO_DESCRIP]","[Base_Tarjetas].[SEGMENTO_DESCRIP].&amp;[" &amp; $C$6 &amp; "]",
"[Base_Tarjetas].[SITUACION]","[Base_Tarjetas].[SITUACION].&amp;[" &amp; $C45 &amp; "]",
"[Base_Tarjetas].[TIPO]","[Base_Tarjetas].[TIPO].&amp;[" &amp; $C$1 &amp; "]")/1000,
0)</f>
        <v>0</v>
      </c>
      <c r="AC45" s="8">
        <f>IFERROR(
GETPIVOTDATA("[Base_Tarjetas].[Importe]",TDinamica_R!$A$3,
"[Base_Tarjetas].[PERIODO]","[Base_Tarjetas].[PERIODO].&amp;[" &amp; TEXT(AC$6,"yyyymm") &amp; "]",
"[Base_Tarjetas].[Metrica]","[Base_Tarjetas].[Metrica].&amp;[" &amp; $A45 &amp; "]",
"[Base_Tarjetas].[SEGMENTO_DESCRIP]","[Base_Tarjetas].[SEGMENTO_DESCRIP].&amp;[" &amp; $C$6 &amp; "]",
"[Base_Tarjetas].[SITUACION]","[Base_Tarjetas].[SITUACION].&amp;[" &amp; $C45 &amp; "]",
"[Base_Tarjetas].[TIPO]","[Base_Tarjetas].[TIPO].&amp;[" &amp; $C$1 &amp; "]")/1000,
0)</f>
        <v>0</v>
      </c>
      <c r="AD45" s="8">
        <f>IFERROR(
GETPIVOTDATA("[Base_Tarjetas].[Importe]",TDinamica_R!$A$3,
"[Base_Tarjetas].[PERIODO]","[Base_Tarjetas].[PERIODO].&amp;[" &amp; TEXT(AD$6,"yyyymm") &amp; "]",
"[Base_Tarjetas].[Metrica]","[Base_Tarjetas].[Metrica].&amp;[" &amp; $A45 &amp; "]",
"[Base_Tarjetas].[SEGMENTO_DESCRIP]","[Base_Tarjetas].[SEGMENTO_DESCRIP].&amp;[" &amp; $C$6 &amp; "]",
"[Base_Tarjetas].[SITUACION]","[Base_Tarjetas].[SITUACION].&amp;[" &amp; $C45 &amp; "]",
"[Base_Tarjetas].[TIPO]","[Base_Tarjetas].[TIPO].&amp;[" &amp; $C$1 &amp; "]")/1000,
0)</f>
        <v>0</v>
      </c>
      <c r="AE45" s="8">
        <f>IFERROR(
GETPIVOTDATA("[Base_Tarjetas].[Importe]",TDinamica_R!$A$3,
"[Base_Tarjetas].[PERIODO]","[Base_Tarjetas].[PERIODO].&amp;[" &amp; TEXT(AE$6,"yyyymm") &amp; "]",
"[Base_Tarjetas].[Metrica]","[Base_Tarjetas].[Metrica].&amp;[" &amp; $A45 &amp; "]",
"[Base_Tarjetas].[SEGMENTO_DESCRIP]","[Base_Tarjetas].[SEGMENTO_DESCRIP].&amp;[" &amp; $C$6 &amp; "]",
"[Base_Tarjetas].[SITUACION]","[Base_Tarjetas].[SITUACION].&amp;[" &amp; $C45 &amp; "]",
"[Base_Tarjetas].[TIPO]","[Base_Tarjetas].[TIPO].&amp;[" &amp; $C$1 &amp; "]")/1000,
0)</f>
        <v>0</v>
      </c>
      <c r="AF45" s="8">
        <f>IFERROR(
GETPIVOTDATA("[Base_Tarjetas].[Importe]",TDinamica_R!$A$3,
"[Base_Tarjetas].[PERIODO]","[Base_Tarjetas].[PERIODO].&amp;[" &amp; TEXT(AF$6,"yyyymm") &amp; "]",
"[Base_Tarjetas].[Metrica]","[Base_Tarjetas].[Metrica].&amp;[" &amp; $A45 &amp; "]",
"[Base_Tarjetas].[SEGMENTO_DESCRIP]","[Base_Tarjetas].[SEGMENTO_DESCRIP].&amp;[" &amp; $C$6 &amp; "]",
"[Base_Tarjetas].[SITUACION]","[Base_Tarjetas].[SITUACION].&amp;[" &amp; $C45 &amp; "]",
"[Base_Tarjetas].[TIPO]","[Base_Tarjetas].[TIPO].&amp;[" &amp; $C$1 &amp; "]")/1000,
0)</f>
        <v>0</v>
      </c>
      <c r="AG45" s="8">
        <f>IFERROR(
GETPIVOTDATA("[Base_Tarjetas].[Importe]",TDinamica_R!$A$3,
"[Base_Tarjetas].[PERIODO]","[Base_Tarjetas].[PERIODO].&amp;[" &amp; TEXT(AG$6,"yyyymm") &amp; "]",
"[Base_Tarjetas].[Metrica]","[Base_Tarjetas].[Metrica].&amp;[" &amp; $A45 &amp; "]",
"[Base_Tarjetas].[SEGMENTO_DESCRIP]","[Base_Tarjetas].[SEGMENTO_DESCRIP].&amp;[" &amp; $C$6 &amp; "]",
"[Base_Tarjetas].[SITUACION]","[Base_Tarjetas].[SITUACION].&amp;[" &amp; $C45 &amp; "]",
"[Base_Tarjetas].[TIPO]","[Base_Tarjetas].[TIPO].&amp;[" &amp; $C$1 &amp; "]")/1000,
0)</f>
        <v>0</v>
      </c>
      <c r="AH45" s="8">
        <f>IFERROR(
GETPIVOTDATA("[Base_Tarjetas].[Importe]",TDinamica_R!$A$3,
"[Base_Tarjetas].[PERIODO]","[Base_Tarjetas].[PERIODO].&amp;[" &amp; TEXT(AH$6,"yyyymm") &amp; "]",
"[Base_Tarjetas].[Metrica]","[Base_Tarjetas].[Metrica].&amp;[" &amp; $A45 &amp; "]",
"[Base_Tarjetas].[SEGMENTO_DESCRIP]","[Base_Tarjetas].[SEGMENTO_DESCRIP].&amp;[" &amp; $C$6 &amp; "]",
"[Base_Tarjetas].[SITUACION]","[Base_Tarjetas].[SITUACION].&amp;[" &amp; $C45 &amp; "]",
"[Base_Tarjetas].[TIPO]","[Base_Tarjetas].[TIPO].&amp;[" &amp; $C$1 &amp; "]")/1000,
0)</f>
        <v>0</v>
      </c>
      <c r="AI45" s="8">
        <f>IFERROR(
GETPIVOTDATA("[Base_Tarjetas].[Importe]",TDinamica_R!$A$3,
"[Base_Tarjetas].[PERIODO]","[Base_Tarjetas].[PERIODO].&amp;[" &amp; TEXT(AI$6,"yyyymm") &amp; "]",
"[Base_Tarjetas].[Metrica]","[Base_Tarjetas].[Metrica].&amp;[" &amp; $A45 &amp; "]",
"[Base_Tarjetas].[SEGMENTO_DESCRIP]","[Base_Tarjetas].[SEGMENTO_DESCRIP].&amp;[" &amp; $C$6 &amp; "]",
"[Base_Tarjetas].[SITUACION]","[Base_Tarjetas].[SITUACION].&amp;[" &amp; $C45 &amp; "]",
"[Base_Tarjetas].[TIPO]","[Base_Tarjetas].[TIPO].&amp;[" &amp; $C$1 &amp; "]")/1000,
0)</f>
        <v>0</v>
      </c>
      <c r="AJ45" s="8">
        <f>IFERROR(
GETPIVOTDATA("[Base_Tarjetas].[Importe]",TDinamica_R!$A$3,
"[Base_Tarjetas].[PERIODO]","[Base_Tarjetas].[PERIODO].&amp;[" &amp; TEXT(AJ$6,"yyyymm") &amp; "]",
"[Base_Tarjetas].[Metrica]","[Base_Tarjetas].[Metrica].&amp;[" &amp; $A45 &amp; "]",
"[Base_Tarjetas].[SEGMENTO_DESCRIP]","[Base_Tarjetas].[SEGMENTO_DESCRIP].&amp;[" &amp; $C$6 &amp; "]",
"[Base_Tarjetas].[SITUACION]","[Base_Tarjetas].[SITUACION].&amp;[" &amp; $C45 &amp; "]",
"[Base_Tarjetas].[TIPO]","[Base_Tarjetas].[TIPO].&amp;[" &amp; $C$1 &amp; "]")/1000,
0)</f>
        <v>0</v>
      </c>
      <c r="AK45" s="8">
        <f>IFERROR(
GETPIVOTDATA("[Base_Tarjetas].[Importe]",TDinamica_R!$A$3,
"[Base_Tarjetas].[PERIODO]","[Base_Tarjetas].[PERIODO].&amp;[" &amp; TEXT(AK$6,"yyyymm") &amp; "]",
"[Base_Tarjetas].[Metrica]","[Base_Tarjetas].[Metrica].&amp;[" &amp; $A45 &amp; "]",
"[Base_Tarjetas].[SEGMENTO_DESCRIP]","[Base_Tarjetas].[SEGMENTO_DESCRIP].&amp;[" &amp; $C$6 &amp; "]",
"[Base_Tarjetas].[SITUACION]","[Base_Tarjetas].[SITUACION].&amp;[" &amp; $C45 &amp; "]",
"[Base_Tarjetas].[TIPO]","[Base_Tarjetas].[TIPO].&amp;[" &amp; $C$1 &amp; "]")/1000,
0)</f>
        <v>0</v>
      </c>
      <c r="AL45" s="8">
        <f>IFERROR(
GETPIVOTDATA("[Base_Tarjetas].[Importe]",TDinamica_R!$A$3,
"[Base_Tarjetas].[PERIODO]","[Base_Tarjetas].[PERIODO].&amp;[" &amp; TEXT(AL$6,"yyyymm") &amp; "]",
"[Base_Tarjetas].[Metrica]","[Base_Tarjetas].[Metrica].&amp;[" &amp; $A45 &amp; "]",
"[Base_Tarjetas].[SEGMENTO_DESCRIP]","[Base_Tarjetas].[SEGMENTO_DESCRIP].&amp;[" &amp; $C$6 &amp; "]",
"[Base_Tarjetas].[SITUACION]","[Base_Tarjetas].[SITUACION].&amp;[" &amp; $C45 &amp; "]",
"[Base_Tarjetas].[TIPO]","[Base_Tarjetas].[TIPO].&amp;[" &amp; $C$1 &amp; "]")/1000,
0)</f>
        <v>0</v>
      </c>
      <c r="AM45" s="8">
        <f>IFERROR(
GETPIVOTDATA("[Base_Tarjetas].[Importe]",TDinamica_R!$A$3,
"[Base_Tarjetas].[PERIODO]","[Base_Tarjetas].[PERIODO].&amp;[" &amp; TEXT(AM$6,"yyyymm") &amp; "]",
"[Base_Tarjetas].[Metrica]","[Base_Tarjetas].[Metrica].&amp;[" &amp; $A45 &amp; "]",
"[Base_Tarjetas].[SEGMENTO_DESCRIP]","[Base_Tarjetas].[SEGMENTO_DESCRIP].&amp;[" &amp; $C$6 &amp; "]",
"[Base_Tarjetas].[SITUACION]","[Base_Tarjetas].[SITUACION].&amp;[" &amp; $C45 &amp; "]",
"[Base_Tarjetas].[TIPO]","[Base_Tarjetas].[TIPO].&amp;[" &amp; $C$1 &amp; "]")/1000,
0)</f>
        <v>0</v>
      </c>
      <c r="AN45" s="8">
        <f>IFERROR(
GETPIVOTDATA("[Base_Tarjetas].[Importe]",TDinamica_R!$A$3,
"[Base_Tarjetas].[PERIODO]","[Base_Tarjetas].[PERIODO].&amp;[" &amp; TEXT(AN$6,"yyyymm") &amp; "]",
"[Base_Tarjetas].[Metrica]","[Base_Tarjetas].[Metrica].&amp;[" &amp; $A45 &amp; "]",
"[Base_Tarjetas].[SEGMENTO_DESCRIP]","[Base_Tarjetas].[SEGMENTO_DESCRIP].&amp;[" &amp; $C$6 &amp; "]",
"[Base_Tarjetas].[SITUACION]","[Base_Tarjetas].[SITUACION].&amp;[" &amp; $C45 &amp; "]",
"[Base_Tarjetas].[TIPO]","[Base_Tarjetas].[TIPO].&amp;[" &amp; $C$1 &amp; "]")/1000,
0)</f>
        <v>0</v>
      </c>
      <c r="AO45" s="8">
        <f>IFERROR(
GETPIVOTDATA("[Base_Tarjetas].[Importe]",TDinamica_R!$A$3,
"[Base_Tarjetas].[PERIODO]","[Base_Tarjetas].[PERIODO].&amp;[" &amp; TEXT(AO$6,"yyyymm") &amp; "]",
"[Base_Tarjetas].[Metrica]","[Base_Tarjetas].[Metrica].&amp;[" &amp; $A45 &amp; "]",
"[Base_Tarjetas].[SEGMENTO_DESCRIP]","[Base_Tarjetas].[SEGMENTO_DESCRIP].&amp;[" &amp; $C$6 &amp; "]",
"[Base_Tarjetas].[SITUACION]","[Base_Tarjetas].[SITUACION].&amp;[" &amp; $C45 &amp; "]",
"[Base_Tarjetas].[TIPO]","[Base_Tarjetas].[TIPO].&amp;[" &amp; $C$1 &amp; "]")/1000,
0)</f>
        <v>0</v>
      </c>
      <c r="AP45" s="8">
        <f>IFERROR(
GETPIVOTDATA("[Base_Tarjetas].[Importe]",TDinamica_R!$A$3,
"[Base_Tarjetas].[PERIODO]","[Base_Tarjetas].[PERIODO].&amp;[" &amp; TEXT(AP$6,"yyyymm") &amp; "]",
"[Base_Tarjetas].[Metrica]","[Base_Tarjetas].[Metrica].&amp;[" &amp; $A45 &amp; "]",
"[Base_Tarjetas].[SEGMENTO_DESCRIP]","[Base_Tarjetas].[SEGMENTO_DESCRIP].&amp;[" &amp; $C$6 &amp; "]",
"[Base_Tarjetas].[SITUACION]","[Base_Tarjetas].[SITUACION].&amp;[" &amp; $C45 &amp; "]",
"[Base_Tarjetas].[TIPO]","[Base_Tarjetas].[TIPO].&amp;[" &amp; $C$1 &amp; "]")/1000,
0)</f>
        <v>0</v>
      </c>
      <c r="AQ45" s="8">
        <f>IFERROR(
GETPIVOTDATA("[Base_Tarjetas].[Importe]",TDinamica_R!$A$3,
"[Base_Tarjetas].[PERIODO]","[Base_Tarjetas].[PERIODO].&amp;[" &amp; TEXT(AQ$6,"yyyymm") &amp; "]",
"[Base_Tarjetas].[Metrica]","[Base_Tarjetas].[Metrica].&amp;[" &amp; $A45 &amp; "]",
"[Base_Tarjetas].[SEGMENTO_DESCRIP]","[Base_Tarjetas].[SEGMENTO_DESCRIP].&amp;[" &amp; $C$6 &amp; "]",
"[Base_Tarjetas].[SITUACION]","[Base_Tarjetas].[SITUACION].&amp;[" &amp; $C45 &amp; "]",
"[Base_Tarjetas].[TIPO]","[Base_Tarjetas].[TIPO].&amp;[" &amp; $C$1 &amp; "]")/1000,
0)</f>
        <v>0</v>
      </c>
      <c r="AR45" s="8">
        <f>IFERROR(
GETPIVOTDATA("[Base_Tarjetas].[Importe]",TDinamica_R!$A$3,
"[Base_Tarjetas].[PERIODO]","[Base_Tarjetas].[PERIODO].&amp;[" &amp; TEXT(AR$6,"yyyymm") &amp; "]",
"[Base_Tarjetas].[Metrica]","[Base_Tarjetas].[Metrica].&amp;[" &amp; $A45 &amp; "]",
"[Base_Tarjetas].[SEGMENTO_DESCRIP]","[Base_Tarjetas].[SEGMENTO_DESCRIP].&amp;[" &amp; $C$6 &amp; "]",
"[Base_Tarjetas].[SITUACION]","[Base_Tarjetas].[SITUACION].&amp;[" &amp; $C45 &amp; "]",
"[Base_Tarjetas].[TIPO]","[Base_Tarjetas].[TIPO].&amp;[" &amp; $C$1 &amp; "]")/1000,
0)</f>
        <v>0</v>
      </c>
      <c r="AS45" s="8">
        <f>IFERROR(
GETPIVOTDATA("[Base_Tarjetas].[Importe]",TDinamica_R!$A$3,
"[Base_Tarjetas].[PERIODO]","[Base_Tarjetas].[PERIODO].&amp;[" &amp; TEXT(AS$6,"yyyymm") &amp; "]",
"[Base_Tarjetas].[Metrica]","[Base_Tarjetas].[Metrica].&amp;[" &amp; $A45 &amp; "]",
"[Base_Tarjetas].[SEGMENTO_DESCRIP]","[Base_Tarjetas].[SEGMENTO_DESCRIP].&amp;[" &amp; $C$6 &amp; "]",
"[Base_Tarjetas].[SITUACION]","[Base_Tarjetas].[SITUACION].&amp;[" &amp; $C45 &amp; "]",
"[Base_Tarjetas].[TIPO]","[Base_Tarjetas].[TIPO].&amp;[" &amp; $C$1 &amp; "]")/1000,
0)</f>
        <v>0</v>
      </c>
      <c r="AT45" s="8">
        <f>IFERROR(
GETPIVOTDATA("[Base_Tarjetas].[Importe]",TDinamica_R!$A$3,
"[Base_Tarjetas].[PERIODO]","[Base_Tarjetas].[PERIODO].&amp;[" &amp; TEXT(AT$6,"yyyymm") &amp; "]",
"[Base_Tarjetas].[Metrica]","[Base_Tarjetas].[Metrica].&amp;[" &amp; $A45 &amp; "]",
"[Base_Tarjetas].[SEGMENTO_DESCRIP]","[Base_Tarjetas].[SEGMENTO_DESCRIP].&amp;[" &amp; $C$6 &amp; "]",
"[Base_Tarjetas].[SITUACION]","[Base_Tarjetas].[SITUACION].&amp;[" &amp; $C45 &amp; "]",
"[Base_Tarjetas].[TIPO]","[Base_Tarjetas].[TIPO].&amp;[" &amp; $C$1 &amp; "]")/1000,
0)</f>
        <v>0</v>
      </c>
      <c r="AU45" s="8">
        <f>IFERROR(
GETPIVOTDATA("[Base_Tarjetas].[Importe]",TDinamica_R!$A$3,
"[Base_Tarjetas].[PERIODO]","[Base_Tarjetas].[PERIODO].&amp;[" &amp; TEXT(AU$6,"yyyymm") &amp; "]",
"[Base_Tarjetas].[Metrica]","[Base_Tarjetas].[Metrica].&amp;[" &amp; $A45 &amp; "]",
"[Base_Tarjetas].[SEGMENTO_DESCRIP]","[Base_Tarjetas].[SEGMENTO_DESCRIP].&amp;[" &amp; $C$6 &amp; "]",
"[Base_Tarjetas].[SITUACION]","[Base_Tarjetas].[SITUACION].&amp;[" &amp; $C45 &amp; "]",
"[Base_Tarjetas].[TIPO]","[Base_Tarjetas].[TIPO].&amp;[" &amp; $C$1 &amp; "]")/1000,
0)</f>
        <v>0</v>
      </c>
      <c r="AV45" s="8">
        <f>IFERROR(
GETPIVOTDATA("[Base_Tarjetas].[Importe]",TDinamica_R!$A$3,
"[Base_Tarjetas].[PERIODO]","[Base_Tarjetas].[PERIODO].&amp;[" &amp; TEXT(AV$6,"yyyymm") &amp; "]",
"[Base_Tarjetas].[Metrica]","[Base_Tarjetas].[Metrica].&amp;[" &amp; $A45 &amp; "]",
"[Base_Tarjetas].[SEGMENTO_DESCRIP]","[Base_Tarjetas].[SEGMENTO_DESCRIP].&amp;[" &amp; $C$6 &amp; "]",
"[Base_Tarjetas].[SITUACION]","[Base_Tarjetas].[SITUACION].&amp;[" &amp; $C45 &amp; "]",
"[Base_Tarjetas].[TIPO]","[Base_Tarjetas].[TIPO].&amp;[" &amp; $C$1 &amp; "]")/1000,
0)</f>
        <v>0</v>
      </c>
      <c r="AW45" s="8">
        <f>IFERROR(
GETPIVOTDATA("[Base_Tarjetas].[Importe]",TDinamica_R!$A$3,
"[Base_Tarjetas].[PERIODO]","[Base_Tarjetas].[PERIODO].&amp;[" &amp; TEXT(AW$6,"yyyymm") &amp; "]",
"[Base_Tarjetas].[Metrica]","[Base_Tarjetas].[Metrica].&amp;[" &amp; $A45 &amp; "]",
"[Base_Tarjetas].[SEGMENTO_DESCRIP]","[Base_Tarjetas].[SEGMENTO_DESCRIP].&amp;[" &amp; $C$6 &amp; "]",
"[Base_Tarjetas].[SITUACION]","[Base_Tarjetas].[SITUACION].&amp;[" &amp; $C45 &amp; "]",
"[Base_Tarjetas].[TIPO]","[Base_Tarjetas].[TIPO].&amp;[" &amp; $C$1 &amp; "]")/1000,
0)</f>
        <v>0</v>
      </c>
      <c r="AX45" s="8">
        <f>IFERROR(
GETPIVOTDATA("[Base_Tarjetas].[Importe]",TDinamica_R!$A$3,
"[Base_Tarjetas].[PERIODO]","[Base_Tarjetas].[PERIODO].&amp;[" &amp; TEXT(AX$6,"yyyymm") &amp; "]",
"[Base_Tarjetas].[Metrica]","[Base_Tarjetas].[Metrica].&amp;[" &amp; $A45 &amp; "]",
"[Base_Tarjetas].[SEGMENTO_DESCRIP]","[Base_Tarjetas].[SEGMENTO_DESCRIP].&amp;[" &amp; $C$6 &amp; "]",
"[Base_Tarjetas].[SITUACION]","[Base_Tarjetas].[SITUACION].&amp;[" &amp; $C45 &amp; "]",
"[Base_Tarjetas].[TIPO]","[Base_Tarjetas].[TIPO].&amp;[" &amp; $C$1 &amp; "]")/1000,
0)</f>
        <v>0</v>
      </c>
      <c r="AY45" s="8">
        <f>IFERROR(
GETPIVOTDATA("[Base_Tarjetas].[Importe]",TDinamica_R!$A$3,
"[Base_Tarjetas].[PERIODO]","[Base_Tarjetas].[PERIODO].&amp;[" &amp; TEXT(AY$6,"yyyymm") &amp; "]",
"[Base_Tarjetas].[Metrica]","[Base_Tarjetas].[Metrica].&amp;[" &amp; $A45 &amp; "]",
"[Base_Tarjetas].[SEGMENTO_DESCRIP]","[Base_Tarjetas].[SEGMENTO_DESCRIP].&amp;[" &amp; $C$6 &amp; "]",
"[Base_Tarjetas].[SITUACION]","[Base_Tarjetas].[SITUACION].&amp;[" &amp; $C45 &amp; "]",
"[Base_Tarjetas].[TIPO]","[Base_Tarjetas].[TIPO].&amp;[" &amp; $C$1 &amp; "]")/1000,
0)</f>
        <v>0</v>
      </c>
      <c r="AZ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TEXT(AZ$6,"yyyymm") &amp; "]"),
0)</f>
        <v>-426.85367913796205</v>
      </c>
      <c r="BA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TEXT(BA$6,"yyyymm") &amp; "]"),
0)</f>
        <v>-386.38592364832635</v>
      </c>
      <c r="BB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TEXT(BB$6,"yyyymm") &amp; "]"),
0)</f>
        <v>-439.82205908733192</v>
      </c>
      <c r="BC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TEXT(BC$6,"yyyymm") &amp; "]"),
0)</f>
        <v>-385.68548515670824</v>
      </c>
      <c r="BD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TEXT(BD$6,"yyyymm") &amp; "]"),
0)</f>
        <v>-404.52794858266833</v>
      </c>
      <c r="BE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TEXT(BE$6,"yyyymm") &amp; "]"),
0)</f>
        <v>-374.05829878278479</v>
      </c>
      <c r="BF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TEXT(BF$6,"yyyymm") &amp; "]"),
0)</f>
        <v>-397.73675633966025</v>
      </c>
      <c r="BG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TEXT(BG$6,"yyyymm") &amp; "]"),
0)</f>
        <v>-383.69378268375914</v>
      </c>
      <c r="BH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TEXT(BH$6,"yyyymm") &amp; "]"),
0)</f>
        <v>-323.74315257524353</v>
      </c>
      <c r="BI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TEXT(BI$6,"yyyymm") &amp; "]"),
0)</f>
        <v>-362.43818182080713</v>
      </c>
      <c r="BJ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TEXT(BJ$6,"yyyymm") &amp; "]"),
0)</f>
        <v>-410.08650241747995</v>
      </c>
      <c r="BK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TEXT(BK$6,"yyyymm") &amp; "]"),
0)</f>
        <v>-402.41201325284317</v>
      </c>
      <c r="BO45" s="24">
        <f t="shared" si="32"/>
        <v>0</v>
      </c>
      <c r="BP45" s="24">
        <f t="shared" si="32"/>
        <v>-1253.0616618736203</v>
      </c>
      <c r="BQ45" s="24">
        <f t="shared" si="32"/>
        <v>0</v>
      </c>
      <c r="BR45" s="24">
        <f t="shared" si="32"/>
        <v>0</v>
      </c>
      <c r="BS45" s="24">
        <f t="shared" si="32"/>
        <v>0</v>
      </c>
      <c r="BT45" s="24">
        <f t="shared" si="32"/>
        <v>0</v>
      </c>
    </row>
    <row r="46" spans="1:72" hidden="1" outlineLevel="1" x14ac:dyDescent="0.25">
      <c r="A46" s="11" t="s">
        <v>14</v>
      </c>
      <c r="C46" s="2" t="s">
        <v>9</v>
      </c>
      <c r="D46" s="8">
        <f>IFERROR(
GETPIVOTDATA("[Base_Tarjetas].[Importe]",TDinamica_R!$A$3,
"[Base_Tarjetas].[PERIODO]","[Base_Tarjetas].[PERIODO].&amp;[" &amp; TEXT(D$6,"yyyymm") &amp; "]",
"[Base_Tarjetas].[Metrica]","[Base_Tarjetas].[Metrica].&amp;[" &amp; $A46 &amp; "]",
"[Base_Tarjetas].[SEGMENTO_DESCRIP]","[Base_Tarjetas].[SEGMENTO_DESCRIP].&amp;[" &amp; $C$6 &amp; "]",
"[Base_Tarjetas].[SITUACION]","[Base_Tarjetas].[SITUACION].&amp;[" &amp; $C46 &amp; "]",
"[Base_Tarjetas].[TIPO]","[Base_Tarjetas].[TIPO].&amp;[" &amp; $C$1 &amp; "]")/1000,
0)</f>
        <v>0</v>
      </c>
      <c r="E46" s="8">
        <f>IFERROR(
GETPIVOTDATA("[Base_Tarjetas].[Importe]",TDinamica_R!$A$3,
"[Base_Tarjetas].[PERIODO]","[Base_Tarjetas].[PERIODO].&amp;[" &amp; TEXT(E$6,"yyyymm") &amp; "]",
"[Base_Tarjetas].[Metrica]","[Base_Tarjetas].[Metrica].&amp;[" &amp; $A46 &amp; "]",
"[Base_Tarjetas].[SEGMENTO_DESCRIP]","[Base_Tarjetas].[SEGMENTO_DESCRIP].&amp;[" &amp; $C$6 &amp; "]",
"[Base_Tarjetas].[SITUACION]","[Base_Tarjetas].[SITUACION].&amp;[" &amp; $C46 &amp; "]",
"[Base_Tarjetas].[TIPO]","[Base_Tarjetas].[TIPO].&amp;[" &amp; $C$1 &amp; "]")/1000,
0)</f>
        <v>0</v>
      </c>
      <c r="F46" s="8">
        <f>IFERROR(
GETPIVOTDATA("[Base_Tarjetas].[Importe]",TDinamica_R!$A$3,
"[Base_Tarjetas].[PERIODO]","[Base_Tarjetas].[PERIODO].&amp;[" &amp; TEXT(F$6,"yyyymm") &amp; "]",
"[Base_Tarjetas].[Metrica]","[Base_Tarjetas].[Metrica].&amp;[" &amp; $A46 &amp; "]",
"[Base_Tarjetas].[SEGMENTO_DESCRIP]","[Base_Tarjetas].[SEGMENTO_DESCRIP].&amp;[" &amp; $C$6 &amp; "]",
"[Base_Tarjetas].[SITUACION]","[Base_Tarjetas].[SITUACION].&amp;[" &amp; $C46 &amp; "]",
"[Base_Tarjetas].[TIPO]","[Base_Tarjetas].[TIPO].&amp;[" &amp; $C$1 &amp; "]")/1000,
0)</f>
        <v>0</v>
      </c>
      <c r="G46" s="8">
        <f>IFERROR(
GETPIVOTDATA("[Base_Tarjetas].[Importe]",TDinamica_R!$A$3,
"[Base_Tarjetas].[PERIODO]","[Base_Tarjetas].[PERIODO].&amp;[" &amp; TEXT(G$6,"yyyymm") &amp; "]",
"[Base_Tarjetas].[Metrica]","[Base_Tarjetas].[Metrica].&amp;[" &amp; $A46 &amp; "]",
"[Base_Tarjetas].[SEGMENTO_DESCRIP]","[Base_Tarjetas].[SEGMENTO_DESCRIP].&amp;[" &amp; $C$6 &amp; "]",
"[Base_Tarjetas].[SITUACION]","[Base_Tarjetas].[SITUACION].&amp;[" &amp; $C46 &amp; "]",
"[Base_Tarjetas].[TIPO]","[Base_Tarjetas].[TIPO].&amp;[" &amp; $C$1 &amp; "]")/1000,
0)</f>
        <v>0</v>
      </c>
      <c r="H46" s="8">
        <f>IFERROR(
GETPIVOTDATA("[Base_Tarjetas].[Importe]",TDinamica_R!$A$3,
"[Base_Tarjetas].[PERIODO]","[Base_Tarjetas].[PERIODO].&amp;[" &amp; TEXT(H$6,"yyyymm") &amp; "]",
"[Base_Tarjetas].[Metrica]","[Base_Tarjetas].[Metrica].&amp;[" &amp; $A46 &amp; "]",
"[Base_Tarjetas].[SEGMENTO_DESCRIP]","[Base_Tarjetas].[SEGMENTO_DESCRIP].&amp;[" &amp; $C$6 &amp; "]",
"[Base_Tarjetas].[SITUACION]","[Base_Tarjetas].[SITUACION].&amp;[" &amp; $C46 &amp; "]",
"[Base_Tarjetas].[TIPO]","[Base_Tarjetas].[TIPO].&amp;[" &amp; $C$1 &amp; "]")/1000,
0)</f>
        <v>0</v>
      </c>
      <c r="I46" s="8">
        <f>IFERROR(
GETPIVOTDATA("[Base_Tarjetas].[Importe]",TDinamica_R!$A$3,
"[Base_Tarjetas].[PERIODO]","[Base_Tarjetas].[PERIODO].&amp;[" &amp; TEXT(I$6,"yyyymm") &amp; "]",
"[Base_Tarjetas].[Metrica]","[Base_Tarjetas].[Metrica].&amp;[" &amp; $A46 &amp; "]",
"[Base_Tarjetas].[SEGMENTO_DESCRIP]","[Base_Tarjetas].[SEGMENTO_DESCRIP].&amp;[" &amp; $C$6 &amp; "]",
"[Base_Tarjetas].[SITUACION]","[Base_Tarjetas].[SITUACION].&amp;[" &amp; $C46 &amp; "]",
"[Base_Tarjetas].[TIPO]","[Base_Tarjetas].[TIPO].&amp;[" &amp; $C$1 &amp; "]")/1000,
0)</f>
        <v>0</v>
      </c>
      <c r="J46" s="8">
        <f>IFERROR(
GETPIVOTDATA("[Base_Tarjetas].[Importe]",TDinamica_R!$A$3,
"[Base_Tarjetas].[PERIODO]","[Base_Tarjetas].[PERIODO].&amp;[" &amp; TEXT(J$6,"yyyymm") &amp; "]",
"[Base_Tarjetas].[Metrica]","[Base_Tarjetas].[Metrica].&amp;[" &amp; $A46 &amp; "]",
"[Base_Tarjetas].[SEGMENTO_DESCRIP]","[Base_Tarjetas].[SEGMENTO_DESCRIP].&amp;[" &amp; $C$6 &amp; "]",
"[Base_Tarjetas].[SITUACION]","[Base_Tarjetas].[SITUACION].&amp;[" &amp; $C46 &amp; "]",
"[Base_Tarjetas].[TIPO]","[Base_Tarjetas].[TIPO].&amp;[" &amp; $C$1 &amp; "]")/1000,
0)</f>
        <v>0</v>
      </c>
      <c r="K46" s="8">
        <f>IFERROR(
GETPIVOTDATA("[Base_Tarjetas].[Importe]",TDinamica_R!$A$3,
"[Base_Tarjetas].[PERIODO]","[Base_Tarjetas].[PERIODO].&amp;[" &amp; TEXT(K$6,"yyyymm") &amp; "]",
"[Base_Tarjetas].[Metrica]","[Base_Tarjetas].[Metrica].&amp;[" &amp; $A46 &amp; "]",
"[Base_Tarjetas].[SEGMENTO_DESCRIP]","[Base_Tarjetas].[SEGMENTO_DESCRIP].&amp;[" &amp; $C$6 &amp; "]",
"[Base_Tarjetas].[SITUACION]","[Base_Tarjetas].[SITUACION].&amp;[" &amp; $C46 &amp; "]",
"[Base_Tarjetas].[TIPO]","[Base_Tarjetas].[TIPO].&amp;[" &amp; $C$1 &amp; "]")/1000,
0)</f>
        <v>0</v>
      </c>
      <c r="L46" s="8">
        <f>IFERROR(
GETPIVOTDATA("[Base_Tarjetas].[Importe]",TDinamica_R!$A$3,
"[Base_Tarjetas].[PERIODO]","[Base_Tarjetas].[PERIODO].&amp;[" &amp; TEXT(L$6,"yyyymm") &amp; "]",
"[Base_Tarjetas].[Metrica]","[Base_Tarjetas].[Metrica].&amp;[" &amp; $A46 &amp; "]",
"[Base_Tarjetas].[SEGMENTO_DESCRIP]","[Base_Tarjetas].[SEGMENTO_DESCRIP].&amp;[" &amp; $C$6 &amp; "]",
"[Base_Tarjetas].[SITUACION]","[Base_Tarjetas].[SITUACION].&amp;[" &amp; $C46 &amp; "]",
"[Base_Tarjetas].[TIPO]","[Base_Tarjetas].[TIPO].&amp;[" &amp; $C$1 &amp; "]")/1000,
0)</f>
        <v>0</v>
      </c>
      <c r="M46" s="8">
        <f>IFERROR(
GETPIVOTDATA("[Base_Tarjetas].[Importe]",TDinamica_R!$A$3,
"[Base_Tarjetas].[PERIODO]","[Base_Tarjetas].[PERIODO].&amp;[" &amp; TEXT(M$6,"yyyymm") &amp; "]",
"[Base_Tarjetas].[Metrica]","[Base_Tarjetas].[Metrica].&amp;[" &amp; $A46 &amp; "]",
"[Base_Tarjetas].[SEGMENTO_DESCRIP]","[Base_Tarjetas].[SEGMENTO_DESCRIP].&amp;[" &amp; $C$6 &amp; "]",
"[Base_Tarjetas].[SITUACION]","[Base_Tarjetas].[SITUACION].&amp;[" &amp; $C46 &amp; "]",
"[Base_Tarjetas].[TIPO]","[Base_Tarjetas].[TIPO].&amp;[" &amp; $C$1 &amp; "]")/1000,
0)</f>
        <v>0</v>
      </c>
      <c r="N46" s="8">
        <f>IFERROR(
GETPIVOTDATA("[Base_Tarjetas].[Importe]",TDinamica_R!$A$3,
"[Base_Tarjetas].[PERIODO]","[Base_Tarjetas].[PERIODO].&amp;[" &amp; TEXT(N$6,"yyyymm") &amp; "]",
"[Base_Tarjetas].[Metrica]","[Base_Tarjetas].[Metrica].&amp;[" &amp; $A46 &amp; "]",
"[Base_Tarjetas].[SEGMENTO_DESCRIP]","[Base_Tarjetas].[SEGMENTO_DESCRIP].&amp;[" &amp; $C$6 &amp; "]",
"[Base_Tarjetas].[SITUACION]","[Base_Tarjetas].[SITUACION].&amp;[" &amp; $C46 &amp; "]",
"[Base_Tarjetas].[TIPO]","[Base_Tarjetas].[TIPO].&amp;[" &amp; $C$1 &amp; "]")/1000,
0)</f>
        <v>0</v>
      </c>
      <c r="O46" s="8">
        <f>IFERROR(
GETPIVOTDATA("[Base_Tarjetas].[Importe]",TDinamica_R!$A$3,
"[Base_Tarjetas].[PERIODO]","[Base_Tarjetas].[PERIODO].&amp;[" &amp; TEXT(O$6,"yyyymm") &amp; "]",
"[Base_Tarjetas].[Metrica]","[Base_Tarjetas].[Metrica].&amp;[" &amp; $A46 &amp; "]",
"[Base_Tarjetas].[SEGMENTO_DESCRIP]","[Base_Tarjetas].[SEGMENTO_DESCRIP].&amp;[" &amp; $C$6 &amp; "]",
"[Base_Tarjetas].[SITUACION]","[Base_Tarjetas].[SITUACION].&amp;[" &amp; $C46 &amp; "]",
"[Base_Tarjetas].[TIPO]","[Base_Tarjetas].[TIPO].&amp;[" &amp; $C$1 &amp; "]")/1000,
0)</f>
        <v>0</v>
      </c>
      <c r="P46" s="8">
        <f>IFERROR(
GETPIVOTDATA("[Base_Tarjetas].[Importe]",TDinamica_R!$A$3,
"[Base_Tarjetas].[PERIODO]","[Base_Tarjetas].[PERIODO].&amp;[" &amp; TEXT(P$6,"yyyymm") &amp; "]",
"[Base_Tarjetas].[Metrica]","[Base_Tarjetas].[Metrica].&amp;[" &amp; $A46 &amp; "]",
"[Base_Tarjetas].[SEGMENTO_DESCRIP]","[Base_Tarjetas].[SEGMENTO_DESCRIP].&amp;[" &amp; $C$6 &amp; "]",
"[Base_Tarjetas].[SITUACION]","[Base_Tarjetas].[SITUACION].&amp;[" &amp; $C46 &amp; "]",
"[Base_Tarjetas].[TIPO]","[Base_Tarjetas].[TIPO].&amp;[" &amp; $C$1 &amp; "]")/1000,
0)</f>
        <v>0</v>
      </c>
      <c r="Q46" s="8">
        <f>IFERROR(
GETPIVOTDATA("[Base_Tarjetas].[Importe]",TDinamica_R!$A$3,
"[Base_Tarjetas].[PERIODO]","[Base_Tarjetas].[PERIODO].&amp;[" &amp; TEXT(Q$6,"yyyymm") &amp; "]",
"[Base_Tarjetas].[Metrica]","[Base_Tarjetas].[Metrica].&amp;[" &amp; $A46 &amp; "]",
"[Base_Tarjetas].[SEGMENTO_DESCRIP]","[Base_Tarjetas].[SEGMENTO_DESCRIP].&amp;[" &amp; $C$6 &amp; "]",
"[Base_Tarjetas].[SITUACION]","[Base_Tarjetas].[SITUACION].&amp;[" &amp; $C46 &amp; "]",
"[Base_Tarjetas].[TIPO]","[Base_Tarjetas].[TIPO].&amp;[" &amp; $C$1 &amp; "]")/1000,
0)</f>
        <v>0</v>
      </c>
      <c r="R46" s="8">
        <f>IFERROR(
GETPIVOTDATA("[Base_Tarjetas].[Importe]",TDinamica_R!$A$3,
"[Base_Tarjetas].[PERIODO]","[Base_Tarjetas].[PERIODO].&amp;[" &amp; TEXT(R$6,"yyyymm") &amp; "]",
"[Base_Tarjetas].[Metrica]","[Base_Tarjetas].[Metrica].&amp;[" &amp; $A46 &amp; "]",
"[Base_Tarjetas].[SEGMENTO_DESCRIP]","[Base_Tarjetas].[SEGMENTO_DESCRIP].&amp;[" &amp; $C$6 &amp; "]",
"[Base_Tarjetas].[SITUACION]","[Base_Tarjetas].[SITUACION].&amp;[" &amp; $C46 &amp; "]",
"[Base_Tarjetas].[TIPO]","[Base_Tarjetas].[TIPO].&amp;[" &amp; $C$1 &amp; "]")/1000,
0)</f>
        <v>0</v>
      </c>
      <c r="S46" s="8">
        <f>IFERROR(
GETPIVOTDATA("[Base_Tarjetas].[Importe]",TDinamica_R!$A$3,
"[Base_Tarjetas].[PERIODO]","[Base_Tarjetas].[PERIODO].&amp;[" &amp; TEXT(S$6,"yyyymm") &amp; "]",
"[Base_Tarjetas].[Metrica]","[Base_Tarjetas].[Metrica].&amp;[" &amp; $A46 &amp; "]",
"[Base_Tarjetas].[SEGMENTO_DESCRIP]","[Base_Tarjetas].[SEGMENTO_DESCRIP].&amp;[" &amp; $C$6 &amp; "]",
"[Base_Tarjetas].[SITUACION]","[Base_Tarjetas].[SITUACION].&amp;[" &amp; $C46 &amp; "]",
"[Base_Tarjetas].[TIPO]","[Base_Tarjetas].[TIPO].&amp;[" &amp; $C$1 &amp; "]")/1000,
0)</f>
        <v>0</v>
      </c>
      <c r="T46" s="8">
        <f>IFERROR(
GETPIVOTDATA("[Base_Tarjetas].[Importe]",TDinamica_R!$A$3,
"[Base_Tarjetas].[PERIODO]","[Base_Tarjetas].[PERIODO].&amp;[" &amp; TEXT(T$6,"yyyymm") &amp; "]",
"[Base_Tarjetas].[Metrica]","[Base_Tarjetas].[Metrica].&amp;[" &amp; $A46 &amp; "]",
"[Base_Tarjetas].[SEGMENTO_DESCRIP]","[Base_Tarjetas].[SEGMENTO_DESCRIP].&amp;[" &amp; $C$6 &amp; "]",
"[Base_Tarjetas].[SITUACION]","[Base_Tarjetas].[SITUACION].&amp;[" &amp; $C46 &amp; "]",
"[Base_Tarjetas].[TIPO]","[Base_Tarjetas].[TIPO].&amp;[" &amp; $C$1 &amp; "]")/1000,
0)</f>
        <v>0</v>
      </c>
      <c r="U46" s="8">
        <f>IFERROR(
GETPIVOTDATA("[Base_Tarjetas].[Importe]",TDinamica_R!$A$3,
"[Base_Tarjetas].[PERIODO]","[Base_Tarjetas].[PERIODO].&amp;[" &amp; TEXT(U$6,"yyyymm") &amp; "]",
"[Base_Tarjetas].[Metrica]","[Base_Tarjetas].[Metrica].&amp;[" &amp; $A46 &amp; "]",
"[Base_Tarjetas].[SEGMENTO_DESCRIP]","[Base_Tarjetas].[SEGMENTO_DESCRIP].&amp;[" &amp; $C$6 &amp; "]",
"[Base_Tarjetas].[SITUACION]","[Base_Tarjetas].[SITUACION].&amp;[" &amp; $C46 &amp; "]",
"[Base_Tarjetas].[TIPO]","[Base_Tarjetas].[TIPO].&amp;[" &amp; $C$1 &amp; "]")/1000,
0)</f>
        <v>0</v>
      </c>
      <c r="V46" s="8">
        <f>IFERROR(
GETPIVOTDATA("[Base_Tarjetas].[Importe]",TDinamica_R!$A$3,
"[Base_Tarjetas].[PERIODO]","[Base_Tarjetas].[PERIODO].&amp;[" &amp; TEXT(V$6,"yyyymm") &amp; "]",
"[Base_Tarjetas].[Metrica]","[Base_Tarjetas].[Metrica].&amp;[" &amp; $A46 &amp; "]",
"[Base_Tarjetas].[SEGMENTO_DESCRIP]","[Base_Tarjetas].[SEGMENTO_DESCRIP].&amp;[" &amp; $C$6 &amp; "]",
"[Base_Tarjetas].[SITUACION]","[Base_Tarjetas].[SITUACION].&amp;[" &amp; $C46 &amp; "]",
"[Base_Tarjetas].[TIPO]","[Base_Tarjetas].[TIPO].&amp;[" &amp; $C$1 &amp; "]")/1000,
0)</f>
        <v>0</v>
      </c>
      <c r="W46" s="8">
        <f>IFERROR(
GETPIVOTDATA("[Base_Tarjetas].[Importe]",TDinamica_R!$A$3,
"[Base_Tarjetas].[PERIODO]","[Base_Tarjetas].[PERIODO].&amp;[" &amp; TEXT(W$6,"yyyymm") &amp; "]",
"[Base_Tarjetas].[Metrica]","[Base_Tarjetas].[Metrica].&amp;[" &amp; $A46 &amp; "]",
"[Base_Tarjetas].[SEGMENTO_DESCRIP]","[Base_Tarjetas].[SEGMENTO_DESCRIP].&amp;[" &amp; $C$6 &amp; "]",
"[Base_Tarjetas].[SITUACION]","[Base_Tarjetas].[SITUACION].&amp;[" &amp; $C46 &amp; "]",
"[Base_Tarjetas].[TIPO]","[Base_Tarjetas].[TIPO].&amp;[" &amp; $C$1 &amp; "]")/1000,
0)</f>
        <v>0</v>
      </c>
      <c r="X46" s="8">
        <f>IFERROR(
GETPIVOTDATA("[Base_Tarjetas].[Importe]",TDinamica_R!$A$3,
"[Base_Tarjetas].[PERIODO]","[Base_Tarjetas].[PERIODO].&amp;[" &amp; TEXT(X$6,"yyyymm") &amp; "]",
"[Base_Tarjetas].[Metrica]","[Base_Tarjetas].[Metrica].&amp;[" &amp; $A46 &amp; "]",
"[Base_Tarjetas].[SEGMENTO_DESCRIP]","[Base_Tarjetas].[SEGMENTO_DESCRIP].&amp;[" &amp; $C$6 &amp; "]",
"[Base_Tarjetas].[SITUACION]","[Base_Tarjetas].[SITUACION].&amp;[" &amp; $C46 &amp; "]",
"[Base_Tarjetas].[TIPO]","[Base_Tarjetas].[TIPO].&amp;[" &amp; $C$1 &amp; "]")/1000,
0)</f>
        <v>0</v>
      </c>
      <c r="Y46" s="8">
        <f>IFERROR(
GETPIVOTDATA("[Base_Tarjetas].[Importe]",TDinamica_R!$A$3,
"[Base_Tarjetas].[PERIODO]","[Base_Tarjetas].[PERIODO].&amp;[" &amp; TEXT(Y$6,"yyyymm") &amp; "]",
"[Base_Tarjetas].[Metrica]","[Base_Tarjetas].[Metrica].&amp;[" &amp; $A46 &amp; "]",
"[Base_Tarjetas].[SEGMENTO_DESCRIP]","[Base_Tarjetas].[SEGMENTO_DESCRIP].&amp;[" &amp; $C$6 &amp; "]",
"[Base_Tarjetas].[SITUACION]","[Base_Tarjetas].[SITUACION].&amp;[" &amp; $C46 &amp; "]",
"[Base_Tarjetas].[TIPO]","[Base_Tarjetas].[TIPO].&amp;[" &amp; $C$1 &amp; "]")/1000,
0)</f>
        <v>0</v>
      </c>
      <c r="Z46" s="8">
        <f>IFERROR(
GETPIVOTDATA("[Base_Tarjetas].[Importe]",TDinamica_R!$A$3,
"[Base_Tarjetas].[PERIODO]","[Base_Tarjetas].[PERIODO].&amp;[" &amp; TEXT(Z$6,"yyyymm") &amp; "]",
"[Base_Tarjetas].[Metrica]","[Base_Tarjetas].[Metrica].&amp;[" &amp; $A46 &amp; "]",
"[Base_Tarjetas].[SEGMENTO_DESCRIP]","[Base_Tarjetas].[SEGMENTO_DESCRIP].&amp;[" &amp; $C$6 &amp; "]",
"[Base_Tarjetas].[SITUACION]","[Base_Tarjetas].[SITUACION].&amp;[" &amp; $C46 &amp; "]",
"[Base_Tarjetas].[TIPO]","[Base_Tarjetas].[TIPO].&amp;[" &amp; $C$1 &amp; "]")/1000,
0)</f>
        <v>0</v>
      </c>
      <c r="AA46" s="8">
        <f>IFERROR(
GETPIVOTDATA("[Base_Tarjetas].[Importe]",TDinamica_R!$A$3,
"[Base_Tarjetas].[PERIODO]","[Base_Tarjetas].[PERIODO].&amp;[" &amp; TEXT(AA$6,"yyyymm") &amp; "]",
"[Base_Tarjetas].[Metrica]","[Base_Tarjetas].[Metrica].&amp;[" &amp; $A46 &amp; "]",
"[Base_Tarjetas].[SEGMENTO_DESCRIP]","[Base_Tarjetas].[SEGMENTO_DESCRIP].&amp;[" &amp; $C$6 &amp; "]",
"[Base_Tarjetas].[SITUACION]","[Base_Tarjetas].[SITUACION].&amp;[" &amp; $C46 &amp; "]",
"[Base_Tarjetas].[TIPO]","[Base_Tarjetas].[TIPO].&amp;[" &amp; $C$1 &amp; "]")/1000,
0)</f>
        <v>0</v>
      </c>
      <c r="AB46" s="8">
        <f>IFERROR(
GETPIVOTDATA("[Base_Tarjetas].[Importe]",TDinamica_R!$A$3,
"[Base_Tarjetas].[PERIODO]","[Base_Tarjetas].[PERIODO].&amp;[" &amp; TEXT(AB$6,"yyyymm") &amp; "]",
"[Base_Tarjetas].[Metrica]","[Base_Tarjetas].[Metrica].&amp;[" &amp; $A46 &amp; "]",
"[Base_Tarjetas].[SEGMENTO_DESCRIP]","[Base_Tarjetas].[SEGMENTO_DESCRIP].&amp;[" &amp; $C$6 &amp; "]",
"[Base_Tarjetas].[SITUACION]","[Base_Tarjetas].[SITUACION].&amp;[" &amp; $C46 &amp; "]",
"[Base_Tarjetas].[TIPO]","[Base_Tarjetas].[TIPO].&amp;[" &amp; $C$1 &amp; "]")/1000,
0)</f>
        <v>0</v>
      </c>
      <c r="AC46" s="8">
        <f>IFERROR(
GETPIVOTDATA("[Base_Tarjetas].[Importe]",TDinamica_R!$A$3,
"[Base_Tarjetas].[PERIODO]","[Base_Tarjetas].[PERIODO].&amp;[" &amp; TEXT(AC$6,"yyyymm") &amp; "]",
"[Base_Tarjetas].[Metrica]","[Base_Tarjetas].[Metrica].&amp;[" &amp; $A46 &amp; "]",
"[Base_Tarjetas].[SEGMENTO_DESCRIP]","[Base_Tarjetas].[SEGMENTO_DESCRIP].&amp;[" &amp; $C$6 &amp; "]",
"[Base_Tarjetas].[SITUACION]","[Base_Tarjetas].[SITUACION].&amp;[" &amp; $C46 &amp; "]",
"[Base_Tarjetas].[TIPO]","[Base_Tarjetas].[TIPO].&amp;[" &amp; $C$1 &amp; "]")/1000,
0)</f>
        <v>0</v>
      </c>
      <c r="AD46" s="8">
        <f>IFERROR(
GETPIVOTDATA("[Base_Tarjetas].[Importe]",TDinamica_R!$A$3,
"[Base_Tarjetas].[PERIODO]","[Base_Tarjetas].[PERIODO].&amp;[" &amp; TEXT(AD$6,"yyyymm") &amp; "]",
"[Base_Tarjetas].[Metrica]","[Base_Tarjetas].[Metrica].&amp;[" &amp; $A46 &amp; "]",
"[Base_Tarjetas].[SEGMENTO_DESCRIP]","[Base_Tarjetas].[SEGMENTO_DESCRIP].&amp;[" &amp; $C$6 &amp; "]",
"[Base_Tarjetas].[SITUACION]","[Base_Tarjetas].[SITUACION].&amp;[" &amp; $C46 &amp; "]",
"[Base_Tarjetas].[TIPO]","[Base_Tarjetas].[TIPO].&amp;[" &amp; $C$1 &amp; "]")/1000,
0)</f>
        <v>0</v>
      </c>
      <c r="AE46" s="8">
        <f>IFERROR(
GETPIVOTDATA("[Base_Tarjetas].[Importe]",TDinamica_R!$A$3,
"[Base_Tarjetas].[PERIODO]","[Base_Tarjetas].[PERIODO].&amp;[" &amp; TEXT(AE$6,"yyyymm") &amp; "]",
"[Base_Tarjetas].[Metrica]","[Base_Tarjetas].[Metrica].&amp;[" &amp; $A46 &amp; "]",
"[Base_Tarjetas].[SEGMENTO_DESCRIP]","[Base_Tarjetas].[SEGMENTO_DESCRIP].&amp;[" &amp; $C$6 &amp; "]",
"[Base_Tarjetas].[SITUACION]","[Base_Tarjetas].[SITUACION].&amp;[" &amp; $C46 &amp; "]",
"[Base_Tarjetas].[TIPO]","[Base_Tarjetas].[TIPO].&amp;[" &amp; $C$1 &amp; "]")/1000,
0)</f>
        <v>0</v>
      </c>
      <c r="AF46" s="8">
        <f>IFERROR(
GETPIVOTDATA("[Base_Tarjetas].[Importe]",TDinamica_R!$A$3,
"[Base_Tarjetas].[PERIODO]","[Base_Tarjetas].[PERIODO].&amp;[" &amp; TEXT(AF$6,"yyyymm") &amp; "]",
"[Base_Tarjetas].[Metrica]","[Base_Tarjetas].[Metrica].&amp;[" &amp; $A46 &amp; "]",
"[Base_Tarjetas].[SEGMENTO_DESCRIP]","[Base_Tarjetas].[SEGMENTO_DESCRIP].&amp;[" &amp; $C$6 &amp; "]",
"[Base_Tarjetas].[SITUACION]","[Base_Tarjetas].[SITUACION].&amp;[" &amp; $C46 &amp; "]",
"[Base_Tarjetas].[TIPO]","[Base_Tarjetas].[TIPO].&amp;[" &amp; $C$1 &amp; "]")/1000,
0)</f>
        <v>0</v>
      </c>
      <c r="AG46" s="8">
        <f>IFERROR(
GETPIVOTDATA("[Base_Tarjetas].[Importe]",TDinamica_R!$A$3,
"[Base_Tarjetas].[PERIODO]","[Base_Tarjetas].[PERIODO].&amp;[" &amp; TEXT(AG$6,"yyyymm") &amp; "]",
"[Base_Tarjetas].[Metrica]","[Base_Tarjetas].[Metrica].&amp;[" &amp; $A46 &amp; "]",
"[Base_Tarjetas].[SEGMENTO_DESCRIP]","[Base_Tarjetas].[SEGMENTO_DESCRIP].&amp;[" &amp; $C$6 &amp; "]",
"[Base_Tarjetas].[SITUACION]","[Base_Tarjetas].[SITUACION].&amp;[" &amp; $C46 &amp; "]",
"[Base_Tarjetas].[TIPO]","[Base_Tarjetas].[TIPO].&amp;[" &amp; $C$1 &amp; "]")/1000,
0)</f>
        <v>0</v>
      </c>
      <c r="AH46" s="8">
        <f>IFERROR(
GETPIVOTDATA("[Base_Tarjetas].[Importe]",TDinamica_R!$A$3,
"[Base_Tarjetas].[PERIODO]","[Base_Tarjetas].[PERIODO].&amp;[" &amp; TEXT(AH$6,"yyyymm") &amp; "]",
"[Base_Tarjetas].[Metrica]","[Base_Tarjetas].[Metrica].&amp;[" &amp; $A46 &amp; "]",
"[Base_Tarjetas].[SEGMENTO_DESCRIP]","[Base_Tarjetas].[SEGMENTO_DESCRIP].&amp;[" &amp; $C$6 &amp; "]",
"[Base_Tarjetas].[SITUACION]","[Base_Tarjetas].[SITUACION].&amp;[" &amp; $C46 &amp; "]",
"[Base_Tarjetas].[TIPO]","[Base_Tarjetas].[TIPO].&amp;[" &amp; $C$1 &amp; "]")/1000,
0)</f>
        <v>0</v>
      </c>
      <c r="AI46" s="8">
        <f>IFERROR(
GETPIVOTDATA("[Base_Tarjetas].[Importe]",TDinamica_R!$A$3,
"[Base_Tarjetas].[PERIODO]","[Base_Tarjetas].[PERIODO].&amp;[" &amp; TEXT(AI$6,"yyyymm") &amp; "]",
"[Base_Tarjetas].[Metrica]","[Base_Tarjetas].[Metrica].&amp;[" &amp; $A46 &amp; "]",
"[Base_Tarjetas].[SEGMENTO_DESCRIP]","[Base_Tarjetas].[SEGMENTO_DESCRIP].&amp;[" &amp; $C$6 &amp; "]",
"[Base_Tarjetas].[SITUACION]","[Base_Tarjetas].[SITUACION].&amp;[" &amp; $C46 &amp; "]",
"[Base_Tarjetas].[TIPO]","[Base_Tarjetas].[TIPO].&amp;[" &amp; $C$1 &amp; "]")/1000,
0)</f>
        <v>0</v>
      </c>
      <c r="AJ46" s="8">
        <f>IFERROR(
GETPIVOTDATA("[Base_Tarjetas].[Importe]",TDinamica_R!$A$3,
"[Base_Tarjetas].[PERIODO]","[Base_Tarjetas].[PERIODO].&amp;[" &amp; TEXT(AJ$6,"yyyymm") &amp; "]",
"[Base_Tarjetas].[Metrica]","[Base_Tarjetas].[Metrica].&amp;[" &amp; $A46 &amp; "]",
"[Base_Tarjetas].[SEGMENTO_DESCRIP]","[Base_Tarjetas].[SEGMENTO_DESCRIP].&amp;[" &amp; $C$6 &amp; "]",
"[Base_Tarjetas].[SITUACION]","[Base_Tarjetas].[SITUACION].&amp;[" &amp; $C46 &amp; "]",
"[Base_Tarjetas].[TIPO]","[Base_Tarjetas].[TIPO].&amp;[" &amp; $C$1 &amp; "]")/1000,
0)</f>
        <v>0</v>
      </c>
      <c r="AK46" s="8">
        <f>IFERROR(
GETPIVOTDATA("[Base_Tarjetas].[Importe]",TDinamica_R!$A$3,
"[Base_Tarjetas].[PERIODO]","[Base_Tarjetas].[PERIODO].&amp;[" &amp; TEXT(AK$6,"yyyymm") &amp; "]",
"[Base_Tarjetas].[Metrica]","[Base_Tarjetas].[Metrica].&amp;[" &amp; $A46 &amp; "]",
"[Base_Tarjetas].[SEGMENTO_DESCRIP]","[Base_Tarjetas].[SEGMENTO_DESCRIP].&amp;[" &amp; $C$6 &amp; "]",
"[Base_Tarjetas].[SITUACION]","[Base_Tarjetas].[SITUACION].&amp;[" &amp; $C46 &amp; "]",
"[Base_Tarjetas].[TIPO]","[Base_Tarjetas].[TIPO].&amp;[" &amp; $C$1 &amp; "]")/1000,
0)</f>
        <v>0</v>
      </c>
      <c r="AL46" s="8">
        <f>IFERROR(
GETPIVOTDATA("[Base_Tarjetas].[Importe]",TDinamica_R!$A$3,
"[Base_Tarjetas].[PERIODO]","[Base_Tarjetas].[PERIODO].&amp;[" &amp; TEXT(AL$6,"yyyymm") &amp; "]",
"[Base_Tarjetas].[Metrica]","[Base_Tarjetas].[Metrica].&amp;[" &amp; $A46 &amp; "]",
"[Base_Tarjetas].[SEGMENTO_DESCRIP]","[Base_Tarjetas].[SEGMENTO_DESCRIP].&amp;[" &amp; $C$6 &amp; "]",
"[Base_Tarjetas].[SITUACION]","[Base_Tarjetas].[SITUACION].&amp;[" &amp; $C46 &amp; "]",
"[Base_Tarjetas].[TIPO]","[Base_Tarjetas].[TIPO].&amp;[" &amp; $C$1 &amp; "]")/1000,
0)</f>
        <v>0</v>
      </c>
      <c r="AM46" s="8">
        <f>IFERROR(
GETPIVOTDATA("[Base_Tarjetas].[Importe]",TDinamica_R!$A$3,
"[Base_Tarjetas].[PERIODO]","[Base_Tarjetas].[PERIODO].&amp;[" &amp; TEXT(AM$6,"yyyymm") &amp; "]",
"[Base_Tarjetas].[Metrica]","[Base_Tarjetas].[Metrica].&amp;[" &amp; $A46 &amp; "]",
"[Base_Tarjetas].[SEGMENTO_DESCRIP]","[Base_Tarjetas].[SEGMENTO_DESCRIP].&amp;[" &amp; $C$6 &amp; "]",
"[Base_Tarjetas].[SITUACION]","[Base_Tarjetas].[SITUACION].&amp;[" &amp; $C46 &amp; "]",
"[Base_Tarjetas].[TIPO]","[Base_Tarjetas].[TIPO].&amp;[" &amp; $C$1 &amp; "]")/1000,
0)</f>
        <v>0</v>
      </c>
      <c r="AN46" s="8">
        <f>IFERROR(
GETPIVOTDATA("[Base_Tarjetas].[Importe]",TDinamica_R!$A$3,
"[Base_Tarjetas].[PERIODO]","[Base_Tarjetas].[PERIODO].&amp;[" &amp; TEXT(AN$6,"yyyymm") &amp; "]",
"[Base_Tarjetas].[Metrica]","[Base_Tarjetas].[Metrica].&amp;[" &amp; $A46 &amp; "]",
"[Base_Tarjetas].[SEGMENTO_DESCRIP]","[Base_Tarjetas].[SEGMENTO_DESCRIP].&amp;[" &amp; $C$6 &amp; "]",
"[Base_Tarjetas].[SITUACION]","[Base_Tarjetas].[SITUACION].&amp;[" &amp; $C46 &amp; "]",
"[Base_Tarjetas].[TIPO]","[Base_Tarjetas].[TIPO].&amp;[" &amp; $C$1 &amp; "]")/1000,
0)</f>
        <v>0</v>
      </c>
      <c r="AO46" s="8">
        <f>IFERROR(
GETPIVOTDATA("[Base_Tarjetas].[Importe]",TDinamica_R!$A$3,
"[Base_Tarjetas].[PERIODO]","[Base_Tarjetas].[PERIODO].&amp;[" &amp; TEXT(AO$6,"yyyymm") &amp; "]",
"[Base_Tarjetas].[Metrica]","[Base_Tarjetas].[Metrica].&amp;[" &amp; $A46 &amp; "]",
"[Base_Tarjetas].[SEGMENTO_DESCRIP]","[Base_Tarjetas].[SEGMENTO_DESCRIP].&amp;[" &amp; $C$6 &amp; "]",
"[Base_Tarjetas].[SITUACION]","[Base_Tarjetas].[SITUACION].&amp;[" &amp; $C46 &amp; "]",
"[Base_Tarjetas].[TIPO]","[Base_Tarjetas].[TIPO].&amp;[" &amp; $C$1 &amp; "]")/1000,
0)</f>
        <v>0</v>
      </c>
      <c r="AP46" s="8">
        <f>IFERROR(
GETPIVOTDATA("[Base_Tarjetas].[Importe]",TDinamica_R!$A$3,
"[Base_Tarjetas].[PERIODO]","[Base_Tarjetas].[PERIODO].&amp;[" &amp; TEXT(AP$6,"yyyymm") &amp; "]",
"[Base_Tarjetas].[Metrica]","[Base_Tarjetas].[Metrica].&amp;[" &amp; $A46 &amp; "]",
"[Base_Tarjetas].[SEGMENTO_DESCRIP]","[Base_Tarjetas].[SEGMENTO_DESCRIP].&amp;[" &amp; $C$6 &amp; "]",
"[Base_Tarjetas].[SITUACION]","[Base_Tarjetas].[SITUACION].&amp;[" &amp; $C46 &amp; "]",
"[Base_Tarjetas].[TIPO]","[Base_Tarjetas].[TIPO].&amp;[" &amp; $C$1 &amp; "]")/1000,
0)</f>
        <v>0</v>
      </c>
      <c r="AQ46" s="8">
        <f>IFERROR(
GETPIVOTDATA("[Base_Tarjetas].[Importe]",TDinamica_R!$A$3,
"[Base_Tarjetas].[PERIODO]","[Base_Tarjetas].[PERIODO].&amp;[" &amp; TEXT(AQ$6,"yyyymm") &amp; "]",
"[Base_Tarjetas].[Metrica]","[Base_Tarjetas].[Metrica].&amp;[" &amp; $A46 &amp; "]",
"[Base_Tarjetas].[SEGMENTO_DESCRIP]","[Base_Tarjetas].[SEGMENTO_DESCRIP].&amp;[" &amp; $C$6 &amp; "]",
"[Base_Tarjetas].[SITUACION]","[Base_Tarjetas].[SITUACION].&amp;[" &amp; $C46 &amp; "]",
"[Base_Tarjetas].[TIPO]","[Base_Tarjetas].[TIPO].&amp;[" &amp; $C$1 &amp; "]")/1000,
0)</f>
        <v>0</v>
      </c>
      <c r="AR46" s="8">
        <f>IFERROR(
GETPIVOTDATA("[Base_Tarjetas].[Importe]",TDinamica_R!$A$3,
"[Base_Tarjetas].[PERIODO]","[Base_Tarjetas].[PERIODO].&amp;[" &amp; TEXT(AR$6,"yyyymm") &amp; "]",
"[Base_Tarjetas].[Metrica]","[Base_Tarjetas].[Metrica].&amp;[" &amp; $A46 &amp; "]",
"[Base_Tarjetas].[SEGMENTO_DESCRIP]","[Base_Tarjetas].[SEGMENTO_DESCRIP].&amp;[" &amp; $C$6 &amp; "]",
"[Base_Tarjetas].[SITUACION]","[Base_Tarjetas].[SITUACION].&amp;[" &amp; $C46 &amp; "]",
"[Base_Tarjetas].[TIPO]","[Base_Tarjetas].[TIPO].&amp;[" &amp; $C$1 &amp; "]")/1000,
0)</f>
        <v>0</v>
      </c>
      <c r="AS46" s="8">
        <f>IFERROR(
GETPIVOTDATA("[Base_Tarjetas].[Importe]",TDinamica_R!$A$3,
"[Base_Tarjetas].[PERIODO]","[Base_Tarjetas].[PERIODO].&amp;[" &amp; TEXT(AS$6,"yyyymm") &amp; "]",
"[Base_Tarjetas].[Metrica]","[Base_Tarjetas].[Metrica].&amp;[" &amp; $A46 &amp; "]",
"[Base_Tarjetas].[SEGMENTO_DESCRIP]","[Base_Tarjetas].[SEGMENTO_DESCRIP].&amp;[" &amp; $C$6 &amp; "]",
"[Base_Tarjetas].[SITUACION]","[Base_Tarjetas].[SITUACION].&amp;[" &amp; $C46 &amp; "]",
"[Base_Tarjetas].[TIPO]","[Base_Tarjetas].[TIPO].&amp;[" &amp; $C$1 &amp; "]")/1000,
0)</f>
        <v>0</v>
      </c>
      <c r="AT46" s="8">
        <f>IFERROR(
GETPIVOTDATA("[Base_Tarjetas].[Importe]",TDinamica_R!$A$3,
"[Base_Tarjetas].[PERIODO]","[Base_Tarjetas].[PERIODO].&amp;[" &amp; TEXT(AT$6,"yyyymm") &amp; "]",
"[Base_Tarjetas].[Metrica]","[Base_Tarjetas].[Metrica].&amp;[" &amp; $A46 &amp; "]",
"[Base_Tarjetas].[SEGMENTO_DESCRIP]","[Base_Tarjetas].[SEGMENTO_DESCRIP].&amp;[" &amp; $C$6 &amp; "]",
"[Base_Tarjetas].[SITUACION]","[Base_Tarjetas].[SITUACION].&amp;[" &amp; $C46 &amp; "]",
"[Base_Tarjetas].[TIPO]","[Base_Tarjetas].[TIPO].&amp;[" &amp; $C$1 &amp; "]")/1000,
0)</f>
        <v>0</v>
      </c>
      <c r="AU46" s="8">
        <f>IFERROR(
GETPIVOTDATA("[Base_Tarjetas].[Importe]",TDinamica_R!$A$3,
"[Base_Tarjetas].[PERIODO]","[Base_Tarjetas].[PERIODO].&amp;[" &amp; TEXT(AU$6,"yyyymm") &amp; "]",
"[Base_Tarjetas].[Metrica]","[Base_Tarjetas].[Metrica].&amp;[" &amp; $A46 &amp; "]",
"[Base_Tarjetas].[SEGMENTO_DESCRIP]","[Base_Tarjetas].[SEGMENTO_DESCRIP].&amp;[" &amp; $C$6 &amp; "]",
"[Base_Tarjetas].[SITUACION]","[Base_Tarjetas].[SITUACION].&amp;[" &amp; $C46 &amp; "]",
"[Base_Tarjetas].[TIPO]","[Base_Tarjetas].[TIPO].&amp;[" &amp; $C$1 &amp; "]")/1000,
0)</f>
        <v>0</v>
      </c>
      <c r="AV46" s="8">
        <f>IFERROR(
GETPIVOTDATA("[Base_Tarjetas].[Importe]",TDinamica_R!$A$3,
"[Base_Tarjetas].[PERIODO]","[Base_Tarjetas].[PERIODO].&amp;[" &amp; TEXT(AV$6,"yyyymm") &amp; "]",
"[Base_Tarjetas].[Metrica]","[Base_Tarjetas].[Metrica].&amp;[" &amp; $A46 &amp; "]",
"[Base_Tarjetas].[SEGMENTO_DESCRIP]","[Base_Tarjetas].[SEGMENTO_DESCRIP].&amp;[" &amp; $C$6 &amp; "]",
"[Base_Tarjetas].[SITUACION]","[Base_Tarjetas].[SITUACION].&amp;[" &amp; $C46 &amp; "]",
"[Base_Tarjetas].[TIPO]","[Base_Tarjetas].[TIPO].&amp;[" &amp; $C$1 &amp; "]")/1000,
0)</f>
        <v>0</v>
      </c>
      <c r="AW46" s="8">
        <f>IFERROR(
GETPIVOTDATA("[Base_Tarjetas].[Importe]",TDinamica_R!$A$3,
"[Base_Tarjetas].[PERIODO]","[Base_Tarjetas].[PERIODO].&amp;[" &amp; TEXT(AW$6,"yyyymm") &amp; "]",
"[Base_Tarjetas].[Metrica]","[Base_Tarjetas].[Metrica].&amp;[" &amp; $A46 &amp; "]",
"[Base_Tarjetas].[SEGMENTO_DESCRIP]","[Base_Tarjetas].[SEGMENTO_DESCRIP].&amp;[" &amp; $C$6 &amp; "]",
"[Base_Tarjetas].[SITUACION]","[Base_Tarjetas].[SITUACION].&amp;[" &amp; $C46 &amp; "]",
"[Base_Tarjetas].[TIPO]","[Base_Tarjetas].[TIPO].&amp;[" &amp; $C$1 &amp; "]")/1000,
0)</f>
        <v>0</v>
      </c>
      <c r="AX46" s="8">
        <f>IFERROR(
GETPIVOTDATA("[Base_Tarjetas].[Importe]",TDinamica_R!$A$3,
"[Base_Tarjetas].[PERIODO]","[Base_Tarjetas].[PERIODO].&amp;[" &amp; TEXT(AX$6,"yyyymm") &amp; "]",
"[Base_Tarjetas].[Metrica]","[Base_Tarjetas].[Metrica].&amp;[" &amp; $A46 &amp; "]",
"[Base_Tarjetas].[SEGMENTO_DESCRIP]","[Base_Tarjetas].[SEGMENTO_DESCRIP].&amp;[" &amp; $C$6 &amp; "]",
"[Base_Tarjetas].[SITUACION]","[Base_Tarjetas].[SITUACION].&amp;[" &amp; $C46 &amp; "]",
"[Base_Tarjetas].[TIPO]","[Base_Tarjetas].[TIPO].&amp;[" &amp; $C$1 &amp; "]")/1000,
0)</f>
        <v>0</v>
      </c>
      <c r="AY46" s="8">
        <f>IFERROR(
GETPIVOTDATA("[Base_Tarjetas].[Importe]",TDinamica_R!$A$3,
"[Base_Tarjetas].[PERIODO]","[Base_Tarjetas].[PERIODO].&amp;[" &amp; TEXT(AY$6,"yyyymm") &amp; "]",
"[Base_Tarjetas].[Metrica]","[Base_Tarjetas].[Metrica].&amp;[" &amp; $A46 &amp; "]",
"[Base_Tarjetas].[SEGMENTO_DESCRIP]","[Base_Tarjetas].[SEGMENTO_DESCRIP].&amp;[" &amp; $C$6 &amp; "]",
"[Base_Tarjetas].[SITUACION]","[Base_Tarjetas].[SITUACION].&amp;[" &amp; $C46 &amp; "]",
"[Base_Tarjetas].[TIPO]","[Base_Tarjetas].[TIPO].&amp;[" &amp; $C$1 &amp; "]")/1000,
0)</f>
        <v>0</v>
      </c>
      <c r="AZ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TEXT(AZ$6,"yyyymm") &amp; "]"),
0)</f>
        <v>-262.74740618872642</v>
      </c>
      <c r="BA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TEXT(BA$6,"yyyymm") &amp; "]"),
0)</f>
        <v>-282.15458564142176</v>
      </c>
      <c r="BB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TEXT(BB$6,"yyyymm") &amp; "]"),
0)</f>
        <v>-286.26337643923807</v>
      </c>
      <c r="BC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TEXT(BC$6,"yyyymm") &amp; "]"),
0)</f>
        <v>-283.4632677652944</v>
      </c>
      <c r="BD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TEXT(BD$6,"yyyymm") &amp; "]"),
0)</f>
        <v>-291.41093092211628</v>
      </c>
      <c r="BE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TEXT(BE$6,"yyyymm") &amp; "]"),
0)</f>
        <v>-305.68834349540373</v>
      </c>
      <c r="BF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TEXT(BF$6,"yyyymm") &amp; "]"),
0)</f>
        <v>-330.6161807422838</v>
      </c>
      <c r="BG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TEXT(BG$6,"yyyymm") &amp; "]"),
0)</f>
        <v>-312.46448889594524</v>
      </c>
      <c r="BH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TEXT(BH$6,"yyyymm") &amp; "]"),
0)</f>
        <v>-292.43760630046171</v>
      </c>
      <c r="BI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TEXT(BI$6,"yyyymm") &amp; "]"),
0)</f>
        <v>-292.42489685249024</v>
      </c>
      <c r="BJ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TEXT(BJ$6,"yyyymm") &amp; "]"),
0)</f>
        <v>-374.16004279733636</v>
      </c>
      <c r="BK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TEXT(BK$6,"yyyymm") &amp; "]"),
0)</f>
        <v>-333.32602643254825</v>
      </c>
      <c r="BO46" s="24">
        <f t="shared" si="32"/>
        <v>0</v>
      </c>
      <c r="BP46" s="24">
        <f t="shared" si="32"/>
        <v>-831.16536826938625</v>
      </c>
      <c r="BQ46" s="24">
        <f t="shared" si="32"/>
        <v>0</v>
      </c>
      <c r="BR46" s="24">
        <f t="shared" si="32"/>
        <v>0</v>
      </c>
      <c r="BS46" s="24">
        <f t="shared" si="32"/>
        <v>0</v>
      </c>
      <c r="BT46" s="24">
        <f t="shared" si="32"/>
        <v>0</v>
      </c>
    </row>
    <row r="47" spans="1:72" collapsed="1" x14ac:dyDescent="0.25">
      <c r="C47" s="3" t="s">
        <v>22</v>
      </c>
      <c r="D47" s="10">
        <f>SUM(D44:D46)</f>
        <v>0</v>
      </c>
      <c r="E47" s="10">
        <f t="shared" ref="E47:BK47" si="33">SUM(E44:E46)</f>
        <v>0</v>
      </c>
      <c r="F47" s="10">
        <f t="shared" si="33"/>
        <v>0</v>
      </c>
      <c r="G47" s="10">
        <f t="shared" si="33"/>
        <v>0</v>
      </c>
      <c r="H47" s="10">
        <f t="shared" si="33"/>
        <v>0</v>
      </c>
      <c r="I47" s="10">
        <f t="shared" si="33"/>
        <v>0</v>
      </c>
      <c r="J47" s="10">
        <f t="shared" si="33"/>
        <v>0</v>
      </c>
      <c r="K47" s="10">
        <f t="shared" si="33"/>
        <v>0</v>
      </c>
      <c r="L47" s="10">
        <f t="shared" si="33"/>
        <v>0</v>
      </c>
      <c r="M47" s="10">
        <f t="shared" si="33"/>
        <v>0</v>
      </c>
      <c r="N47" s="10">
        <f t="shared" si="33"/>
        <v>0</v>
      </c>
      <c r="O47" s="10">
        <f t="shared" si="33"/>
        <v>0</v>
      </c>
      <c r="P47" s="10">
        <f t="shared" si="33"/>
        <v>0</v>
      </c>
      <c r="Q47" s="10">
        <f t="shared" si="33"/>
        <v>0</v>
      </c>
      <c r="R47" s="10">
        <f t="shared" si="33"/>
        <v>0</v>
      </c>
      <c r="S47" s="10">
        <f t="shared" si="33"/>
        <v>0</v>
      </c>
      <c r="T47" s="10">
        <f t="shared" si="33"/>
        <v>0</v>
      </c>
      <c r="U47" s="10">
        <f t="shared" si="33"/>
        <v>0</v>
      </c>
      <c r="V47" s="10">
        <f t="shared" si="33"/>
        <v>0</v>
      </c>
      <c r="W47" s="10">
        <f t="shared" si="33"/>
        <v>0</v>
      </c>
      <c r="X47" s="10">
        <f t="shared" si="33"/>
        <v>0</v>
      </c>
      <c r="Y47" s="10">
        <f t="shared" si="33"/>
        <v>0</v>
      </c>
      <c r="Z47" s="10">
        <f t="shared" si="33"/>
        <v>0</v>
      </c>
      <c r="AA47" s="10">
        <f t="shared" si="33"/>
        <v>0</v>
      </c>
      <c r="AB47" s="10">
        <f t="shared" si="33"/>
        <v>0</v>
      </c>
      <c r="AC47" s="10">
        <f t="shared" si="33"/>
        <v>0</v>
      </c>
      <c r="AD47" s="10">
        <f t="shared" si="33"/>
        <v>0</v>
      </c>
      <c r="AE47" s="10">
        <f t="shared" si="33"/>
        <v>0</v>
      </c>
      <c r="AF47" s="10">
        <f t="shared" si="33"/>
        <v>0</v>
      </c>
      <c r="AG47" s="10">
        <f t="shared" si="33"/>
        <v>0</v>
      </c>
      <c r="AH47" s="10">
        <f t="shared" si="33"/>
        <v>0</v>
      </c>
      <c r="AI47" s="10">
        <f t="shared" si="33"/>
        <v>0</v>
      </c>
      <c r="AJ47" s="10">
        <f t="shared" si="33"/>
        <v>0</v>
      </c>
      <c r="AK47" s="10">
        <f t="shared" si="33"/>
        <v>0</v>
      </c>
      <c r="AL47" s="10">
        <f t="shared" si="33"/>
        <v>0</v>
      </c>
      <c r="AM47" s="10">
        <f t="shared" si="33"/>
        <v>0</v>
      </c>
      <c r="AN47" s="10">
        <f t="shared" si="33"/>
        <v>0</v>
      </c>
      <c r="AO47" s="10">
        <f t="shared" si="33"/>
        <v>0</v>
      </c>
      <c r="AP47" s="10">
        <f t="shared" si="33"/>
        <v>0</v>
      </c>
      <c r="AQ47" s="10">
        <f t="shared" si="33"/>
        <v>0</v>
      </c>
      <c r="AR47" s="10">
        <f t="shared" si="33"/>
        <v>0</v>
      </c>
      <c r="AS47" s="10">
        <f t="shared" si="33"/>
        <v>0</v>
      </c>
      <c r="AT47" s="10">
        <f t="shared" si="33"/>
        <v>0</v>
      </c>
      <c r="AU47" s="10">
        <f t="shared" si="33"/>
        <v>0</v>
      </c>
      <c r="AV47" s="10">
        <f t="shared" si="33"/>
        <v>0</v>
      </c>
      <c r="AW47" s="10">
        <f t="shared" si="33"/>
        <v>0</v>
      </c>
      <c r="AX47" s="10">
        <f t="shared" si="33"/>
        <v>0</v>
      </c>
      <c r="AY47" s="10">
        <f t="shared" si="33"/>
        <v>0</v>
      </c>
      <c r="AZ47" s="10">
        <f t="shared" si="33"/>
        <v>-7075.8366671611602</v>
      </c>
      <c r="BA47" s="10">
        <f t="shared" si="33"/>
        <v>-6310.0652895291423</v>
      </c>
      <c r="BB47" s="10">
        <f t="shared" si="33"/>
        <v>-7011.1367616715524</v>
      </c>
      <c r="BC47" s="10">
        <f t="shared" si="33"/>
        <v>-6912.8770474952262</v>
      </c>
      <c r="BD47" s="10">
        <f t="shared" si="33"/>
        <v>-7342.4107467795056</v>
      </c>
      <c r="BE47" s="10">
        <f t="shared" si="33"/>
        <v>-7209.3794079460931</v>
      </c>
      <c r="BF47" s="10">
        <f t="shared" si="33"/>
        <v>-7537.9068277905799</v>
      </c>
      <c r="BG47" s="10">
        <f t="shared" si="33"/>
        <v>-7624.6331837953849</v>
      </c>
      <c r="BH47" s="10">
        <f t="shared" si="33"/>
        <v>-7378.8277802369585</v>
      </c>
      <c r="BI47" s="10">
        <f t="shared" si="33"/>
        <v>-7606.6437023812141</v>
      </c>
      <c r="BJ47" s="10">
        <f t="shared" si="33"/>
        <v>-7450.3355017559106</v>
      </c>
      <c r="BK47" s="10">
        <f t="shared" si="33"/>
        <v>-7762.5617109085088</v>
      </c>
      <c r="BO47" s="23">
        <f>SUM(BO44:BO46)</f>
        <v>0</v>
      </c>
      <c r="BP47" s="23">
        <f t="shared" ref="BP47:BT47" si="34">SUM(BP44:BP46)</f>
        <v>-20397.038718361855</v>
      </c>
      <c r="BQ47" s="23">
        <f t="shared" si="34"/>
        <v>0</v>
      </c>
      <c r="BR47" s="23">
        <f t="shared" si="34"/>
        <v>0</v>
      </c>
      <c r="BS47" s="23">
        <f t="shared" si="34"/>
        <v>0</v>
      </c>
      <c r="BT47" s="23">
        <f t="shared" si="34"/>
        <v>0</v>
      </c>
    </row>
    <row r="50" spans="1:72" hidden="1" outlineLevel="1" x14ac:dyDescent="0.25">
      <c r="A50" s="11"/>
      <c r="C50" s="2" t="s">
        <v>0</v>
      </c>
      <c r="D50" s="8">
        <f>D38+D44</f>
        <v>0</v>
      </c>
      <c r="E50" s="8">
        <f t="shared" ref="E50:BK53" si="35">E38+E44</f>
        <v>0</v>
      </c>
      <c r="F50" s="8">
        <f t="shared" si="35"/>
        <v>0</v>
      </c>
      <c r="G50" s="8">
        <f t="shared" si="35"/>
        <v>0</v>
      </c>
      <c r="H50" s="8">
        <f t="shared" si="35"/>
        <v>0</v>
      </c>
      <c r="I50" s="8">
        <f t="shared" si="35"/>
        <v>0</v>
      </c>
      <c r="J50" s="8">
        <f t="shared" si="35"/>
        <v>0</v>
      </c>
      <c r="K50" s="8">
        <f t="shared" si="35"/>
        <v>0</v>
      </c>
      <c r="L50" s="8">
        <f t="shared" si="35"/>
        <v>0</v>
      </c>
      <c r="M50" s="8">
        <f t="shared" si="35"/>
        <v>0</v>
      </c>
      <c r="N50" s="8">
        <f t="shared" si="35"/>
        <v>0</v>
      </c>
      <c r="O50" s="8">
        <f t="shared" si="35"/>
        <v>0</v>
      </c>
      <c r="P50" s="8">
        <f t="shared" si="35"/>
        <v>0</v>
      </c>
      <c r="Q50" s="8">
        <f t="shared" si="35"/>
        <v>0</v>
      </c>
      <c r="R50" s="8">
        <f t="shared" si="35"/>
        <v>0</v>
      </c>
      <c r="S50" s="8">
        <f t="shared" si="35"/>
        <v>0</v>
      </c>
      <c r="T50" s="8">
        <f t="shared" si="35"/>
        <v>0</v>
      </c>
      <c r="U50" s="8">
        <f t="shared" si="35"/>
        <v>0</v>
      </c>
      <c r="V50" s="8">
        <f t="shared" si="35"/>
        <v>0</v>
      </c>
      <c r="W50" s="8">
        <f t="shared" si="35"/>
        <v>0</v>
      </c>
      <c r="X50" s="8">
        <f t="shared" si="35"/>
        <v>0</v>
      </c>
      <c r="Y50" s="8">
        <f t="shared" si="35"/>
        <v>0</v>
      </c>
      <c r="Z50" s="8">
        <f t="shared" si="35"/>
        <v>0</v>
      </c>
      <c r="AA50" s="8">
        <f t="shared" si="35"/>
        <v>0</v>
      </c>
      <c r="AB50" s="8">
        <f t="shared" si="35"/>
        <v>0</v>
      </c>
      <c r="AC50" s="8">
        <f t="shared" si="35"/>
        <v>0</v>
      </c>
      <c r="AD50" s="8">
        <f t="shared" si="35"/>
        <v>0</v>
      </c>
      <c r="AE50" s="8">
        <f t="shared" si="35"/>
        <v>0</v>
      </c>
      <c r="AF50" s="8">
        <f t="shared" si="35"/>
        <v>0</v>
      </c>
      <c r="AG50" s="8">
        <f t="shared" si="35"/>
        <v>0</v>
      </c>
      <c r="AH50" s="8">
        <f t="shared" si="35"/>
        <v>0</v>
      </c>
      <c r="AI50" s="8">
        <f t="shared" si="35"/>
        <v>0</v>
      </c>
      <c r="AJ50" s="8">
        <f t="shared" si="35"/>
        <v>0</v>
      </c>
      <c r="AK50" s="8">
        <f t="shared" si="35"/>
        <v>0</v>
      </c>
      <c r="AL50" s="8">
        <f t="shared" si="35"/>
        <v>0</v>
      </c>
      <c r="AM50" s="8">
        <f t="shared" si="35"/>
        <v>0</v>
      </c>
      <c r="AN50" s="8">
        <f t="shared" si="35"/>
        <v>0</v>
      </c>
      <c r="AO50" s="8">
        <f t="shared" si="35"/>
        <v>0</v>
      </c>
      <c r="AP50" s="8">
        <f t="shared" si="35"/>
        <v>0</v>
      </c>
      <c r="AQ50" s="8">
        <f t="shared" si="35"/>
        <v>0</v>
      </c>
      <c r="AR50" s="8">
        <f t="shared" si="35"/>
        <v>0</v>
      </c>
      <c r="AS50" s="8">
        <f t="shared" si="35"/>
        <v>0</v>
      </c>
      <c r="AT50" s="8">
        <f t="shared" si="35"/>
        <v>0</v>
      </c>
      <c r="AU50" s="8">
        <f t="shared" si="35"/>
        <v>0</v>
      </c>
      <c r="AV50" s="8">
        <f t="shared" si="35"/>
        <v>0</v>
      </c>
      <c r="AW50" s="8">
        <f t="shared" si="35"/>
        <v>0</v>
      </c>
      <c r="AX50" s="8">
        <f t="shared" si="35"/>
        <v>0</v>
      </c>
      <c r="AY50" s="8">
        <f t="shared" si="35"/>
        <v>0</v>
      </c>
      <c r="AZ50" s="8">
        <f t="shared" si="35"/>
        <v>34011.211752442141</v>
      </c>
      <c r="BA50" s="8">
        <f t="shared" si="35"/>
        <v>29645.074012710065</v>
      </c>
      <c r="BB50" s="8">
        <f t="shared" si="35"/>
        <v>35180.610120010751</v>
      </c>
      <c r="BC50" s="8">
        <f t="shared" si="35"/>
        <v>34208.179447505863</v>
      </c>
      <c r="BD50" s="8">
        <f t="shared" si="35"/>
        <v>35082.275420046688</v>
      </c>
      <c r="BE50" s="8">
        <f t="shared" si="35"/>
        <v>35933.326386273911</v>
      </c>
      <c r="BF50" s="8">
        <f t="shared" si="35"/>
        <v>36596.43551435315</v>
      </c>
      <c r="BG50" s="8">
        <f t="shared" si="35"/>
        <v>38287.615958818024</v>
      </c>
      <c r="BH50" s="8">
        <f t="shared" si="35"/>
        <v>35664.513023052947</v>
      </c>
      <c r="BI50" s="8">
        <f t="shared" si="35"/>
        <v>36534.514537905532</v>
      </c>
      <c r="BJ50" s="8">
        <f t="shared" si="35"/>
        <v>36817.977627947083</v>
      </c>
      <c r="BK50" s="8">
        <f t="shared" si="35"/>
        <v>38162.67901865243</v>
      </c>
      <c r="BO50" s="24">
        <f>BO38+BO44</f>
        <v>0</v>
      </c>
      <c r="BP50" s="24">
        <f t="shared" ref="BP50:BT50" si="36">BP38+BP44</f>
        <v>98836.895885162958</v>
      </c>
      <c r="BQ50" s="24">
        <f t="shared" si="36"/>
        <v>0</v>
      </c>
      <c r="BR50" s="24">
        <f t="shared" si="36"/>
        <v>0</v>
      </c>
      <c r="BS50" s="24">
        <f t="shared" si="36"/>
        <v>0</v>
      </c>
      <c r="BT50" s="24">
        <f t="shared" si="36"/>
        <v>0</v>
      </c>
    </row>
    <row r="51" spans="1:72" hidden="1" outlineLevel="1" x14ac:dyDescent="0.25">
      <c r="A51" s="11"/>
      <c r="C51" s="2" t="s">
        <v>1</v>
      </c>
      <c r="D51" s="8">
        <f t="shared" ref="D51:AY53" si="37">D39+D45</f>
        <v>0</v>
      </c>
      <c r="E51" s="8">
        <f t="shared" si="37"/>
        <v>0</v>
      </c>
      <c r="F51" s="8">
        <f t="shared" si="37"/>
        <v>0</v>
      </c>
      <c r="G51" s="8">
        <f t="shared" si="37"/>
        <v>0</v>
      </c>
      <c r="H51" s="8">
        <f t="shared" si="37"/>
        <v>0</v>
      </c>
      <c r="I51" s="8">
        <f t="shared" si="37"/>
        <v>0</v>
      </c>
      <c r="J51" s="8">
        <f t="shared" si="37"/>
        <v>0</v>
      </c>
      <c r="K51" s="8">
        <f t="shared" si="37"/>
        <v>0</v>
      </c>
      <c r="L51" s="8">
        <f t="shared" si="37"/>
        <v>0</v>
      </c>
      <c r="M51" s="8">
        <f t="shared" si="37"/>
        <v>0</v>
      </c>
      <c r="N51" s="8">
        <f t="shared" si="37"/>
        <v>0</v>
      </c>
      <c r="O51" s="8">
        <f t="shared" si="37"/>
        <v>0</v>
      </c>
      <c r="P51" s="8">
        <f t="shared" si="37"/>
        <v>0</v>
      </c>
      <c r="Q51" s="8">
        <f t="shared" si="37"/>
        <v>0</v>
      </c>
      <c r="R51" s="8">
        <f t="shared" si="37"/>
        <v>0</v>
      </c>
      <c r="S51" s="8">
        <f t="shared" si="37"/>
        <v>0</v>
      </c>
      <c r="T51" s="8">
        <f t="shared" si="37"/>
        <v>0</v>
      </c>
      <c r="U51" s="8">
        <f t="shared" si="37"/>
        <v>0</v>
      </c>
      <c r="V51" s="8">
        <f t="shared" si="37"/>
        <v>0</v>
      </c>
      <c r="W51" s="8">
        <f t="shared" si="37"/>
        <v>0</v>
      </c>
      <c r="X51" s="8">
        <f t="shared" si="37"/>
        <v>0</v>
      </c>
      <c r="Y51" s="8">
        <f t="shared" si="37"/>
        <v>0</v>
      </c>
      <c r="Z51" s="8">
        <f t="shared" si="37"/>
        <v>0</v>
      </c>
      <c r="AA51" s="8">
        <f t="shared" si="37"/>
        <v>0</v>
      </c>
      <c r="AB51" s="8">
        <f t="shared" si="37"/>
        <v>0</v>
      </c>
      <c r="AC51" s="8">
        <f t="shared" si="37"/>
        <v>0</v>
      </c>
      <c r="AD51" s="8">
        <f t="shared" si="37"/>
        <v>0</v>
      </c>
      <c r="AE51" s="8">
        <f t="shared" si="37"/>
        <v>0</v>
      </c>
      <c r="AF51" s="8">
        <f t="shared" si="37"/>
        <v>0</v>
      </c>
      <c r="AG51" s="8">
        <f t="shared" si="37"/>
        <v>0</v>
      </c>
      <c r="AH51" s="8">
        <f t="shared" si="37"/>
        <v>0</v>
      </c>
      <c r="AI51" s="8">
        <f t="shared" si="37"/>
        <v>0</v>
      </c>
      <c r="AJ51" s="8">
        <f t="shared" si="37"/>
        <v>0</v>
      </c>
      <c r="AK51" s="8">
        <f t="shared" si="37"/>
        <v>0</v>
      </c>
      <c r="AL51" s="8">
        <f t="shared" si="37"/>
        <v>0</v>
      </c>
      <c r="AM51" s="8">
        <f t="shared" si="37"/>
        <v>0</v>
      </c>
      <c r="AN51" s="8">
        <f t="shared" si="37"/>
        <v>0</v>
      </c>
      <c r="AO51" s="8">
        <f t="shared" si="37"/>
        <v>0</v>
      </c>
      <c r="AP51" s="8">
        <f t="shared" si="37"/>
        <v>0</v>
      </c>
      <c r="AQ51" s="8">
        <f t="shared" si="37"/>
        <v>0</v>
      </c>
      <c r="AR51" s="8">
        <f t="shared" si="37"/>
        <v>0</v>
      </c>
      <c r="AS51" s="8">
        <f t="shared" si="37"/>
        <v>0</v>
      </c>
      <c r="AT51" s="8">
        <f t="shared" si="37"/>
        <v>0</v>
      </c>
      <c r="AU51" s="8">
        <f t="shared" si="37"/>
        <v>0</v>
      </c>
      <c r="AV51" s="8">
        <f t="shared" si="37"/>
        <v>0</v>
      </c>
      <c r="AW51" s="8">
        <f t="shared" si="37"/>
        <v>0</v>
      </c>
      <c r="AX51" s="8">
        <f t="shared" si="37"/>
        <v>0</v>
      </c>
      <c r="AY51" s="8">
        <f t="shared" si="37"/>
        <v>0</v>
      </c>
      <c r="AZ51" s="8">
        <f t="shared" si="35"/>
        <v>135.8634028213325</v>
      </c>
      <c r="BA51" s="8">
        <f t="shared" si="35"/>
        <v>111.00453071157676</v>
      </c>
      <c r="BB51" s="8">
        <f t="shared" si="35"/>
        <v>96.55484428258967</v>
      </c>
      <c r="BC51" s="8">
        <f t="shared" si="35"/>
        <v>119.4961769908349</v>
      </c>
      <c r="BD51" s="8">
        <f t="shared" si="35"/>
        <v>105.21737644995369</v>
      </c>
      <c r="BE51" s="8">
        <f t="shared" si="35"/>
        <v>105.98526446091375</v>
      </c>
      <c r="BF51" s="8">
        <f t="shared" si="35"/>
        <v>85.360091279836467</v>
      </c>
      <c r="BG51" s="8">
        <f t="shared" si="35"/>
        <v>87.835195343791668</v>
      </c>
      <c r="BH51" s="8">
        <f t="shared" si="35"/>
        <v>121.43115683020852</v>
      </c>
      <c r="BI51" s="8">
        <f t="shared" si="35"/>
        <v>86.468466412860778</v>
      </c>
      <c r="BJ51" s="8">
        <f t="shared" si="35"/>
        <v>13.524235575754915</v>
      </c>
      <c r="BK51" s="8">
        <f t="shared" si="35"/>
        <v>24.815613868464823</v>
      </c>
      <c r="BO51" s="24">
        <f t="shared" ref="BO51:BT52" si="38">BO39+BO45</f>
        <v>0</v>
      </c>
      <c r="BP51" s="24">
        <f t="shared" si="38"/>
        <v>343.42277781549888</v>
      </c>
      <c r="BQ51" s="24">
        <f t="shared" si="38"/>
        <v>0</v>
      </c>
      <c r="BR51" s="24">
        <f t="shared" si="38"/>
        <v>0</v>
      </c>
      <c r="BS51" s="24">
        <f t="shared" si="38"/>
        <v>0</v>
      </c>
      <c r="BT51" s="24">
        <f t="shared" si="38"/>
        <v>0</v>
      </c>
    </row>
    <row r="52" spans="1:72" hidden="1" outlineLevel="1" x14ac:dyDescent="0.25">
      <c r="A52" s="11"/>
      <c r="C52" s="2" t="s">
        <v>9</v>
      </c>
      <c r="D52" s="8">
        <f t="shared" si="37"/>
        <v>0</v>
      </c>
      <c r="E52" s="8">
        <f t="shared" si="37"/>
        <v>0</v>
      </c>
      <c r="F52" s="8">
        <f t="shared" si="37"/>
        <v>0</v>
      </c>
      <c r="G52" s="8">
        <f t="shared" si="37"/>
        <v>0</v>
      </c>
      <c r="H52" s="8">
        <f t="shared" si="37"/>
        <v>0</v>
      </c>
      <c r="I52" s="8">
        <f t="shared" si="37"/>
        <v>0</v>
      </c>
      <c r="J52" s="8">
        <f t="shared" si="37"/>
        <v>0</v>
      </c>
      <c r="K52" s="8">
        <f t="shared" si="37"/>
        <v>0</v>
      </c>
      <c r="L52" s="8">
        <f t="shared" si="37"/>
        <v>0</v>
      </c>
      <c r="M52" s="8">
        <f t="shared" si="37"/>
        <v>0</v>
      </c>
      <c r="N52" s="8">
        <f t="shared" si="37"/>
        <v>0</v>
      </c>
      <c r="O52" s="8">
        <f t="shared" si="37"/>
        <v>0</v>
      </c>
      <c r="P52" s="8">
        <f t="shared" si="37"/>
        <v>0</v>
      </c>
      <c r="Q52" s="8">
        <f t="shared" si="37"/>
        <v>0</v>
      </c>
      <c r="R52" s="8">
        <f t="shared" si="37"/>
        <v>0</v>
      </c>
      <c r="S52" s="8">
        <f t="shared" si="37"/>
        <v>0</v>
      </c>
      <c r="T52" s="8">
        <f t="shared" si="37"/>
        <v>0</v>
      </c>
      <c r="U52" s="8">
        <f t="shared" si="37"/>
        <v>0</v>
      </c>
      <c r="V52" s="8">
        <f t="shared" si="37"/>
        <v>0</v>
      </c>
      <c r="W52" s="8">
        <f t="shared" si="37"/>
        <v>0</v>
      </c>
      <c r="X52" s="8">
        <f t="shared" si="37"/>
        <v>0</v>
      </c>
      <c r="Y52" s="8">
        <f t="shared" si="37"/>
        <v>0</v>
      </c>
      <c r="Z52" s="8">
        <f t="shared" si="37"/>
        <v>0</v>
      </c>
      <c r="AA52" s="8">
        <f t="shared" si="37"/>
        <v>0</v>
      </c>
      <c r="AB52" s="8">
        <f t="shared" si="37"/>
        <v>0</v>
      </c>
      <c r="AC52" s="8">
        <f t="shared" si="37"/>
        <v>0</v>
      </c>
      <c r="AD52" s="8">
        <f t="shared" si="37"/>
        <v>0</v>
      </c>
      <c r="AE52" s="8">
        <f t="shared" si="37"/>
        <v>0</v>
      </c>
      <c r="AF52" s="8">
        <f t="shared" si="37"/>
        <v>0</v>
      </c>
      <c r="AG52" s="8">
        <f t="shared" si="37"/>
        <v>0</v>
      </c>
      <c r="AH52" s="8">
        <f t="shared" si="37"/>
        <v>0</v>
      </c>
      <c r="AI52" s="8">
        <f t="shared" si="37"/>
        <v>0</v>
      </c>
      <c r="AJ52" s="8">
        <f t="shared" si="37"/>
        <v>0</v>
      </c>
      <c r="AK52" s="8">
        <f t="shared" si="37"/>
        <v>0</v>
      </c>
      <c r="AL52" s="8">
        <f t="shared" si="37"/>
        <v>0</v>
      </c>
      <c r="AM52" s="8">
        <f t="shared" si="37"/>
        <v>0</v>
      </c>
      <c r="AN52" s="8">
        <f t="shared" si="37"/>
        <v>0</v>
      </c>
      <c r="AO52" s="8">
        <f t="shared" si="37"/>
        <v>0</v>
      </c>
      <c r="AP52" s="8">
        <f t="shared" si="37"/>
        <v>0</v>
      </c>
      <c r="AQ52" s="8">
        <f t="shared" si="37"/>
        <v>0</v>
      </c>
      <c r="AR52" s="8">
        <f t="shared" si="37"/>
        <v>0</v>
      </c>
      <c r="AS52" s="8">
        <f t="shared" si="37"/>
        <v>0</v>
      </c>
      <c r="AT52" s="8">
        <f t="shared" si="37"/>
        <v>0</v>
      </c>
      <c r="AU52" s="8">
        <f t="shared" si="37"/>
        <v>0</v>
      </c>
      <c r="AV52" s="8">
        <f t="shared" si="37"/>
        <v>0</v>
      </c>
      <c r="AW52" s="8">
        <f t="shared" si="37"/>
        <v>0</v>
      </c>
      <c r="AX52" s="8">
        <f t="shared" si="37"/>
        <v>0</v>
      </c>
      <c r="AY52" s="8">
        <f t="shared" si="37"/>
        <v>0</v>
      </c>
      <c r="AZ52" s="8">
        <f t="shared" si="35"/>
        <v>891.96401510991745</v>
      </c>
      <c r="BA52" s="8">
        <f t="shared" si="35"/>
        <v>678.03092731980109</v>
      </c>
      <c r="BB52" s="8">
        <f t="shared" si="35"/>
        <v>698.34605342599696</v>
      </c>
      <c r="BC52" s="8">
        <f t="shared" si="35"/>
        <v>750.70767523144082</v>
      </c>
      <c r="BD52" s="8">
        <f t="shared" si="35"/>
        <v>717.80450048153625</v>
      </c>
      <c r="BE52" s="8">
        <f t="shared" si="35"/>
        <v>687.46300736891044</v>
      </c>
      <c r="BF52" s="8">
        <f t="shared" si="35"/>
        <v>721.12519789095495</v>
      </c>
      <c r="BG52" s="8">
        <f t="shared" si="35"/>
        <v>662.4161433395476</v>
      </c>
      <c r="BH52" s="8">
        <f t="shared" si="35"/>
        <v>589.65691426115905</v>
      </c>
      <c r="BI52" s="8">
        <f t="shared" si="35"/>
        <v>627.3879594816317</v>
      </c>
      <c r="BJ52" s="8">
        <f t="shared" si="35"/>
        <v>575.83489701412861</v>
      </c>
      <c r="BK52" s="8">
        <f t="shared" si="35"/>
        <v>676.1569768475614</v>
      </c>
      <c r="BO52" s="24">
        <f t="shared" si="38"/>
        <v>0</v>
      </c>
      <c r="BP52" s="24">
        <f t="shared" si="38"/>
        <v>2268.3409958557154</v>
      </c>
      <c r="BQ52" s="24">
        <f t="shared" si="38"/>
        <v>0</v>
      </c>
      <c r="BR52" s="24">
        <f t="shared" si="38"/>
        <v>0</v>
      </c>
      <c r="BS52" s="24">
        <f t="shared" si="38"/>
        <v>0</v>
      </c>
      <c r="BT52" s="24">
        <f t="shared" si="38"/>
        <v>0</v>
      </c>
    </row>
    <row r="53" spans="1:72" collapsed="1" x14ac:dyDescent="0.25">
      <c r="C53" s="3" t="s">
        <v>30</v>
      </c>
      <c r="D53" s="10">
        <f t="shared" si="37"/>
        <v>0</v>
      </c>
      <c r="E53" s="10">
        <f t="shared" si="37"/>
        <v>0</v>
      </c>
      <c r="F53" s="10">
        <f t="shared" si="37"/>
        <v>0</v>
      </c>
      <c r="G53" s="10">
        <f t="shared" si="37"/>
        <v>0</v>
      </c>
      <c r="H53" s="10">
        <f t="shared" si="37"/>
        <v>0</v>
      </c>
      <c r="I53" s="10">
        <f t="shared" si="37"/>
        <v>0</v>
      </c>
      <c r="J53" s="10">
        <f t="shared" si="37"/>
        <v>0</v>
      </c>
      <c r="K53" s="10">
        <f t="shared" si="37"/>
        <v>0</v>
      </c>
      <c r="L53" s="10">
        <f t="shared" si="37"/>
        <v>0</v>
      </c>
      <c r="M53" s="10">
        <f t="shared" si="37"/>
        <v>0</v>
      </c>
      <c r="N53" s="10">
        <f t="shared" si="37"/>
        <v>0</v>
      </c>
      <c r="O53" s="10">
        <f t="shared" si="37"/>
        <v>0</v>
      </c>
      <c r="P53" s="10">
        <f t="shared" si="37"/>
        <v>0</v>
      </c>
      <c r="Q53" s="10">
        <f t="shared" si="37"/>
        <v>0</v>
      </c>
      <c r="R53" s="10">
        <f t="shared" si="37"/>
        <v>0</v>
      </c>
      <c r="S53" s="10">
        <f t="shared" si="37"/>
        <v>0</v>
      </c>
      <c r="T53" s="10">
        <f t="shared" si="37"/>
        <v>0</v>
      </c>
      <c r="U53" s="10">
        <f t="shared" si="37"/>
        <v>0</v>
      </c>
      <c r="V53" s="10">
        <f t="shared" si="37"/>
        <v>0</v>
      </c>
      <c r="W53" s="10">
        <f t="shared" si="37"/>
        <v>0</v>
      </c>
      <c r="X53" s="10">
        <f t="shared" si="37"/>
        <v>0</v>
      </c>
      <c r="Y53" s="10">
        <f t="shared" si="37"/>
        <v>0</v>
      </c>
      <c r="Z53" s="10">
        <f t="shared" si="37"/>
        <v>0</v>
      </c>
      <c r="AA53" s="10">
        <f t="shared" si="37"/>
        <v>0</v>
      </c>
      <c r="AB53" s="10">
        <f t="shared" si="37"/>
        <v>0</v>
      </c>
      <c r="AC53" s="10">
        <f t="shared" si="37"/>
        <v>0</v>
      </c>
      <c r="AD53" s="10">
        <f t="shared" si="37"/>
        <v>0</v>
      </c>
      <c r="AE53" s="10">
        <f t="shared" si="37"/>
        <v>0</v>
      </c>
      <c r="AF53" s="10">
        <f t="shared" si="37"/>
        <v>0</v>
      </c>
      <c r="AG53" s="10">
        <f t="shared" si="37"/>
        <v>0</v>
      </c>
      <c r="AH53" s="10">
        <f t="shared" si="37"/>
        <v>0</v>
      </c>
      <c r="AI53" s="10">
        <f t="shared" si="37"/>
        <v>0</v>
      </c>
      <c r="AJ53" s="10">
        <f t="shared" si="37"/>
        <v>0</v>
      </c>
      <c r="AK53" s="10">
        <f t="shared" si="37"/>
        <v>0</v>
      </c>
      <c r="AL53" s="10">
        <f t="shared" si="37"/>
        <v>0</v>
      </c>
      <c r="AM53" s="10">
        <f t="shared" si="37"/>
        <v>0</v>
      </c>
      <c r="AN53" s="10">
        <f t="shared" si="37"/>
        <v>0</v>
      </c>
      <c r="AO53" s="10">
        <f t="shared" si="37"/>
        <v>0</v>
      </c>
      <c r="AP53" s="10">
        <f t="shared" si="37"/>
        <v>0</v>
      </c>
      <c r="AQ53" s="10">
        <f t="shared" si="37"/>
        <v>0</v>
      </c>
      <c r="AR53" s="10">
        <f t="shared" si="37"/>
        <v>0</v>
      </c>
      <c r="AS53" s="10">
        <f t="shared" si="37"/>
        <v>0</v>
      </c>
      <c r="AT53" s="10">
        <f t="shared" si="37"/>
        <v>0</v>
      </c>
      <c r="AU53" s="10">
        <f t="shared" si="37"/>
        <v>0</v>
      </c>
      <c r="AV53" s="10">
        <f t="shared" si="37"/>
        <v>0</v>
      </c>
      <c r="AW53" s="10">
        <f t="shared" si="37"/>
        <v>0</v>
      </c>
      <c r="AX53" s="10">
        <f t="shared" si="37"/>
        <v>0</v>
      </c>
      <c r="AY53" s="10">
        <f t="shared" si="37"/>
        <v>0</v>
      </c>
      <c r="AZ53" s="10">
        <f t="shared" si="35"/>
        <v>35039.039170373391</v>
      </c>
      <c r="BA53" s="10">
        <f t="shared" si="35"/>
        <v>30434.109470741445</v>
      </c>
      <c r="BB53" s="10">
        <f t="shared" si="35"/>
        <v>35975.511017719335</v>
      </c>
      <c r="BC53" s="10">
        <f t="shared" si="35"/>
        <v>35078.383299728142</v>
      </c>
      <c r="BD53" s="10">
        <f t="shared" si="35"/>
        <v>35905.297296978177</v>
      </c>
      <c r="BE53" s="10">
        <f t="shared" si="35"/>
        <v>36726.774658103735</v>
      </c>
      <c r="BF53" s="10">
        <f t="shared" si="35"/>
        <v>37402.920803523943</v>
      </c>
      <c r="BG53" s="10">
        <f t="shared" si="35"/>
        <v>39037.867297501361</v>
      </c>
      <c r="BH53" s="10">
        <f t="shared" si="35"/>
        <v>36375.601094144324</v>
      </c>
      <c r="BI53" s="10">
        <f t="shared" si="35"/>
        <v>37248.370963800029</v>
      </c>
      <c r="BJ53" s="10">
        <f t="shared" si="35"/>
        <v>37407.336760536971</v>
      </c>
      <c r="BK53" s="10">
        <f t="shared" si="35"/>
        <v>38863.651609368455</v>
      </c>
      <c r="BO53" s="23">
        <f t="shared" ref="BO53:BT53" si="39">SUM(BO50:BO52)</f>
        <v>0</v>
      </c>
      <c r="BP53" s="23">
        <f t="shared" si="39"/>
        <v>101448.65965883418</v>
      </c>
      <c r="BQ53" s="23">
        <f t="shared" si="39"/>
        <v>0</v>
      </c>
      <c r="BR53" s="23">
        <f t="shared" si="39"/>
        <v>0</v>
      </c>
      <c r="BS53" s="23">
        <f t="shared" si="39"/>
        <v>0</v>
      </c>
      <c r="BT53" s="23">
        <f t="shared" si="39"/>
        <v>0</v>
      </c>
    </row>
    <row r="54" spans="1:72" x14ac:dyDescent="0.25">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O54" s="18"/>
      <c r="BP54" s="18"/>
      <c r="BQ54" s="18"/>
      <c r="BR54" s="18"/>
      <c r="BS54" s="18"/>
      <c r="BT54" s="18"/>
    </row>
    <row r="55" spans="1:72" x14ac:dyDescent="0.25">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O55" s="18"/>
      <c r="BP55" s="18"/>
      <c r="BQ55" s="18"/>
      <c r="BR55" s="18"/>
      <c r="BS55" s="18"/>
      <c r="BT55" s="18"/>
    </row>
    <row r="56" spans="1:72" hidden="1" outlineLevel="1" x14ac:dyDescent="0.25">
      <c r="A56" s="11" t="s">
        <v>28</v>
      </c>
      <c r="C56" s="2" t="s">
        <v>31</v>
      </c>
      <c r="D56" s="8">
        <f>IFERROR(
GETPIVOTDATA("[Base_Tarjetas].[Importe]",TDinamica_R!$A$3,
"[Base_Tarjetas].[PERIODO]","[Base_Tarjetas].[PERIODO].&amp;[" &amp; TEXT(D$6,"yyyymm") &amp; "]",
"[Base_Tarjetas].[Metrica]","[Base_Tarjetas].[Metrica].&amp;[" &amp; $A56 &amp; "]",
"[Base_Tarjetas].[SEGMENTO_DESCRIP]","[Base_Tarjetas].[SEGMENTO_DESCRIP].&amp;[" &amp; $C$6 &amp; "]",
"[Base_Tarjetas].[SITUACION]","[Base_Tarjetas].[SITUACION].&amp;[" &amp; $C56 &amp; "]",
"[Base_Tarjetas].[TIPO]","[Base_Tarjetas].[TIPO].&amp;[" &amp; $C$1 &amp; "]")/1000,
0)</f>
        <v>0</v>
      </c>
      <c r="E56" s="8">
        <f>IFERROR(
GETPIVOTDATA("[Base_Tarjetas].[Importe]",TDinamica_R!$A$3,
"[Base_Tarjetas].[PERIODO]","[Base_Tarjetas].[PERIODO].&amp;[" &amp; TEXT(E$6,"yyyymm") &amp; "]",
"[Base_Tarjetas].[Metrica]","[Base_Tarjetas].[Metrica].&amp;[" &amp; $A56 &amp; "]",
"[Base_Tarjetas].[SEGMENTO_DESCRIP]","[Base_Tarjetas].[SEGMENTO_DESCRIP].&amp;[" &amp; $C$6 &amp; "]",
"[Base_Tarjetas].[SITUACION]","[Base_Tarjetas].[SITUACION].&amp;[" &amp; $C56 &amp; "]",
"[Base_Tarjetas].[TIPO]","[Base_Tarjetas].[TIPO].&amp;[" &amp; $C$1 &amp; "]")/1000,
0)</f>
        <v>0</v>
      </c>
      <c r="F56" s="8">
        <f>IFERROR(
GETPIVOTDATA("[Base_Tarjetas].[Importe]",TDinamica_R!$A$3,
"[Base_Tarjetas].[PERIODO]","[Base_Tarjetas].[PERIODO].&amp;[" &amp; TEXT(F$6,"yyyymm") &amp; "]",
"[Base_Tarjetas].[Metrica]","[Base_Tarjetas].[Metrica].&amp;[" &amp; $A56 &amp; "]",
"[Base_Tarjetas].[SEGMENTO_DESCRIP]","[Base_Tarjetas].[SEGMENTO_DESCRIP].&amp;[" &amp; $C$6 &amp; "]",
"[Base_Tarjetas].[SITUACION]","[Base_Tarjetas].[SITUACION].&amp;[" &amp; $C56 &amp; "]",
"[Base_Tarjetas].[TIPO]","[Base_Tarjetas].[TIPO].&amp;[" &amp; $C$1 &amp; "]")/1000,
0)</f>
        <v>0</v>
      </c>
      <c r="G56" s="8">
        <f>IFERROR(
GETPIVOTDATA("[Base_Tarjetas].[Importe]",TDinamica_R!$A$3,
"[Base_Tarjetas].[PERIODO]","[Base_Tarjetas].[PERIODO].&amp;[" &amp; TEXT(G$6,"yyyymm") &amp; "]",
"[Base_Tarjetas].[Metrica]","[Base_Tarjetas].[Metrica].&amp;[" &amp; $A56 &amp; "]",
"[Base_Tarjetas].[SEGMENTO_DESCRIP]","[Base_Tarjetas].[SEGMENTO_DESCRIP].&amp;[" &amp; $C$6 &amp; "]",
"[Base_Tarjetas].[SITUACION]","[Base_Tarjetas].[SITUACION].&amp;[" &amp; $C56 &amp; "]",
"[Base_Tarjetas].[TIPO]","[Base_Tarjetas].[TIPO].&amp;[" &amp; $C$1 &amp; "]")/1000,
0)</f>
        <v>0</v>
      </c>
      <c r="H56" s="8">
        <f>IFERROR(
GETPIVOTDATA("[Base_Tarjetas].[Importe]",TDinamica_R!$A$3,
"[Base_Tarjetas].[PERIODO]","[Base_Tarjetas].[PERIODO].&amp;[" &amp; TEXT(H$6,"yyyymm") &amp; "]",
"[Base_Tarjetas].[Metrica]","[Base_Tarjetas].[Metrica].&amp;[" &amp; $A56 &amp; "]",
"[Base_Tarjetas].[SEGMENTO_DESCRIP]","[Base_Tarjetas].[SEGMENTO_DESCRIP].&amp;[" &amp; $C$6 &amp; "]",
"[Base_Tarjetas].[SITUACION]","[Base_Tarjetas].[SITUACION].&amp;[" &amp; $C56 &amp; "]",
"[Base_Tarjetas].[TIPO]","[Base_Tarjetas].[TIPO].&amp;[" &amp; $C$1 &amp; "]")/1000,
0)</f>
        <v>0</v>
      </c>
      <c r="I56" s="8">
        <f>IFERROR(
GETPIVOTDATA("[Base_Tarjetas].[Importe]",TDinamica_R!$A$3,
"[Base_Tarjetas].[PERIODO]","[Base_Tarjetas].[PERIODO].&amp;[" &amp; TEXT(I$6,"yyyymm") &amp; "]",
"[Base_Tarjetas].[Metrica]","[Base_Tarjetas].[Metrica].&amp;[" &amp; $A56 &amp; "]",
"[Base_Tarjetas].[SEGMENTO_DESCRIP]","[Base_Tarjetas].[SEGMENTO_DESCRIP].&amp;[" &amp; $C$6 &amp; "]",
"[Base_Tarjetas].[SITUACION]","[Base_Tarjetas].[SITUACION].&amp;[" &amp; $C56 &amp; "]",
"[Base_Tarjetas].[TIPO]","[Base_Tarjetas].[TIPO].&amp;[" &amp; $C$1 &amp; "]")/1000,
0)</f>
        <v>0</v>
      </c>
      <c r="J56" s="8">
        <f>IFERROR(
GETPIVOTDATA("[Base_Tarjetas].[Importe]",TDinamica_R!$A$3,
"[Base_Tarjetas].[PERIODO]","[Base_Tarjetas].[PERIODO].&amp;[" &amp; TEXT(J$6,"yyyymm") &amp; "]",
"[Base_Tarjetas].[Metrica]","[Base_Tarjetas].[Metrica].&amp;[" &amp; $A56 &amp; "]",
"[Base_Tarjetas].[SEGMENTO_DESCRIP]","[Base_Tarjetas].[SEGMENTO_DESCRIP].&amp;[" &amp; $C$6 &amp; "]",
"[Base_Tarjetas].[SITUACION]","[Base_Tarjetas].[SITUACION].&amp;[" &amp; $C56 &amp; "]",
"[Base_Tarjetas].[TIPO]","[Base_Tarjetas].[TIPO].&amp;[" &amp; $C$1 &amp; "]")/1000,
0)</f>
        <v>0</v>
      </c>
      <c r="K56" s="8">
        <f>IFERROR(
GETPIVOTDATA("[Base_Tarjetas].[Importe]",TDinamica_R!$A$3,
"[Base_Tarjetas].[PERIODO]","[Base_Tarjetas].[PERIODO].&amp;[" &amp; TEXT(K$6,"yyyymm") &amp; "]",
"[Base_Tarjetas].[Metrica]","[Base_Tarjetas].[Metrica].&amp;[" &amp; $A56 &amp; "]",
"[Base_Tarjetas].[SEGMENTO_DESCRIP]","[Base_Tarjetas].[SEGMENTO_DESCRIP].&amp;[" &amp; $C$6 &amp; "]",
"[Base_Tarjetas].[SITUACION]","[Base_Tarjetas].[SITUACION].&amp;[" &amp; $C56 &amp; "]",
"[Base_Tarjetas].[TIPO]","[Base_Tarjetas].[TIPO].&amp;[" &amp; $C$1 &amp; "]")/1000,
0)</f>
        <v>0</v>
      </c>
      <c r="L56" s="8">
        <f>IFERROR(
GETPIVOTDATA("[Base_Tarjetas].[Importe]",TDinamica_R!$A$3,
"[Base_Tarjetas].[PERIODO]","[Base_Tarjetas].[PERIODO].&amp;[" &amp; TEXT(L$6,"yyyymm") &amp; "]",
"[Base_Tarjetas].[Metrica]","[Base_Tarjetas].[Metrica].&amp;[" &amp; $A56 &amp; "]",
"[Base_Tarjetas].[SEGMENTO_DESCRIP]","[Base_Tarjetas].[SEGMENTO_DESCRIP].&amp;[" &amp; $C$6 &amp; "]",
"[Base_Tarjetas].[SITUACION]","[Base_Tarjetas].[SITUACION].&amp;[" &amp; $C56 &amp; "]",
"[Base_Tarjetas].[TIPO]","[Base_Tarjetas].[TIPO].&amp;[" &amp; $C$1 &amp; "]")/1000,
0)</f>
        <v>0</v>
      </c>
      <c r="M56" s="8">
        <f>IFERROR(
GETPIVOTDATA("[Base_Tarjetas].[Importe]",TDinamica_R!$A$3,
"[Base_Tarjetas].[PERIODO]","[Base_Tarjetas].[PERIODO].&amp;[" &amp; TEXT(M$6,"yyyymm") &amp; "]",
"[Base_Tarjetas].[Metrica]","[Base_Tarjetas].[Metrica].&amp;[" &amp; $A56 &amp; "]",
"[Base_Tarjetas].[SEGMENTO_DESCRIP]","[Base_Tarjetas].[SEGMENTO_DESCRIP].&amp;[" &amp; $C$6 &amp; "]",
"[Base_Tarjetas].[SITUACION]","[Base_Tarjetas].[SITUACION].&amp;[" &amp; $C56 &amp; "]",
"[Base_Tarjetas].[TIPO]","[Base_Tarjetas].[TIPO].&amp;[" &amp; $C$1 &amp; "]")/1000,
0)</f>
        <v>0</v>
      </c>
      <c r="N56" s="8">
        <f>IFERROR(
GETPIVOTDATA("[Base_Tarjetas].[Importe]",TDinamica_R!$A$3,
"[Base_Tarjetas].[PERIODO]","[Base_Tarjetas].[PERIODO].&amp;[" &amp; TEXT(N$6,"yyyymm") &amp; "]",
"[Base_Tarjetas].[Metrica]","[Base_Tarjetas].[Metrica].&amp;[" &amp; $A56 &amp; "]",
"[Base_Tarjetas].[SEGMENTO_DESCRIP]","[Base_Tarjetas].[SEGMENTO_DESCRIP].&amp;[" &amp; $C$6 &amp; "]",
"[Base_Tarjetas].[SITUACION]","[Base_Tarjetas].[SITUACION].&amp;[" &amp; $C56 &amp; "]",
"[Base_Tarjetas].[TIPO]","[Base_Tarjetas].[TIPO].&amp;[" &amp; $C$1 &amp; "]")/1000,
0)</f>
        <v>0</v>
      </c>
      <c r="O56" s="8">
        <f>IFERROR(
GETPIVOTDATA("[Base_Tarjetas].[Importe]",TDinamica_R!$A$3,
"[Base_Tarjetas].[PERIODO]","[Base_Tarjetas].[PERIODO].&amp;[" &amp; TEXT(O$6,"yyyymm") &amp; "]",
"[Base_Tarjetas].[Metrica]","[Base_Tarjetas].[Metrica].&amp;[" &amp; $A56 &amp; "]",
"[Base_Tarjetas].[SEGMENTO_DESCRIP]","[Base_Tarjetas].[SEGMENTO_DESCRIP].&amp;[" &amp; $C$6 &amp; "]",
"[Base_Tarjetas].[SITUACION]","[Base_Tarjetas].[SITUACION].&amp;[" &amp; $C56 &amp; "]",
"[Base_Tarjetas].[TIPO]","[Base_Tarjetas].[TIPO].&amp;[" &amp; $C$1 &amp; "]")/1000,
0)</f>
        <v>0</v>
      </c>
      <c r="P56" s="8">
        <f>IFERROR(
GETPIVOTDATA("[Base_Tarjetas].[Importe]",TDinamica_R!$A$3,
"[Base_Tarjetas].[PERIODO]","[Base_Tarjetas].[PERIODO].&amp;[" &amp; TEXT(P$6,"yyyymm") &amp; "]",
"[Base_Tarjetas].[Metrica]","[Base_Tarjetas].[Metrica].&amp;[" &amp; $A56 &amp; "]",
"[Base_Tarjetas].[SEGMENTO_DESCRIP]","[Base_Tarjetas].[SEGMENTO_DESCRIP].&amp;[" &amp; $C$6 &amp; "]",
"[Base_Tarjetas].[SITUACION]","[Base_Tarjetas].[SITUACION].&amp;[" &amp; $C56 &amp; "]",
"[Base_Tarjetas].[TIPO]","[Base_Tarjetas].[TIPO].&amp;[" &amp; $C$1 &amp; "]")/1000,
0)</f>
        <v>0</v>
      </c>
      <c r="Q56" s="8">
        <f>IFERROR(
GETPIVOTDATA("[Base_Tarjetas].[Importe]",TDinamica_R!$A$3,
"[Base_Tarjetas].[PERIODO]","[Base_Tarjetas].[PERIODO].&amp;[" &amp; TEXT(Q$6,"yyyymm") &amp; "]",
"[Base_Tarjetas].[Metrica]","[Base_Tarjetas].[Metrica].&amp;[" &amp; $A56 &amp; "]",
"[Base_Tarjetas].[SEGMENTO_DESCRIP]","[Base_Tarjetas].[SEGMENTO_DESCRIP].&amp;[" &amp; $C$6 &amp; "]",
"[Base_Tarjetas].[SITUACION]","[Base_Tarjetas].[SITUACION].&amp;[" &amp; $C56 &amp; "]",
"[Base_Tarjetas].[TIPO]","[Base_Tarjetas].[TIPO].&amp;[" &amp; $C$1 &amp; "]")/1000,
0)</f>
        <v>0</v>
      </c>
      <c r="R56" s="8">
        <f>IFERROR(
GETPIVOTDATA("[Base_Tarjetas].[Importe]",TDinamica_R!$A$3,
"[Base_Tarjetas].[PERIODO]","[Base_Tarjetas].[PERIODO].&amp;[" &amp; TEXT(R$6,"yyyymm") &amp; "]",
"[Base_Tarjetas].[Metrica]","[Base_Tarjetas].[Metrica].&amp;[" &amp; $A56 &amp; "]",
"[Base_Tarjetas].[SEGMENTO_DESCRIP]","[Base_Tarjetas].[SEGMENTO_DESCRIP].&amp;[" &amp; $C$6 &amp; "]",
"[Base_Tarjetas].[SITUACION]","[Base_Tarjetas].[SITUACION].&amp;[" &amp; $C56 &amp; "]",
"[Base_Tarjetas].[TIPO]","[Base_Tarjetas].[TIPO].&amp;[" &amp; $C$1 &amp; "]")/1000,
0)</f>
        <v>0</v>
      </c>
      <c r="S56" s="8">
        <f>IFERROR(
GETPIVOTDATA("[Base_Tarjetas].[Importe]",TDinamica_R!$A$3,
"[Base_Tarjetas].[PERIODO]","[Base_Tarjetas].[PERIODO].&amp;[" &amp; TEXT(S$6,"yyyymm") &amp; "]",
"[Base_Tarjetas].[Metrica]","[Base_Tarjetas].[Metrica].&amp;[" &amp; $A56 &amp; "]",
"[Base_Tarjetas].[SEGMENTO_DESCRIP]","[Base_Tarjetas].[SEGMENTO_DESCRIP].&amp;[" &amp; $C$6 &amp; "]",
"[Base_Tarjetas].[SITUACION]","[Base_Tarjetas].[SITUACION].&amp;[" &amp; $C56 &amp; "]",
"[Base_Tarjetas].[TIPO]","[Base_Tarjetas].[TIPO].&amp;[" &amp; $C$1 &amp; "]")/1000,
0)</f>
        <v>0</v>
      </c>
      <c r="T56" s="8">
        <f>IFERROR(
GETPIVOTDATA("[Base_Tarjetas].[Importe]",TDinamica_R!$A$3,
"[Base_Tarjetas].[PERIODO]","[Base_Tarjetas].[PERIODO].&amp;[" &amp; TEXT(T$6,"yyyymm") &amp; "]",
"[Base_Tarjetas].[Metrica]","[Base_Tarjetas].[Metrica].&amp;[" &amp; $A56 &amp; "]",
"[Base_Tarjetas].[SEGMENTO_DESCRIP]","[Base_Tarjetas].[SEGMENTO_DESCRIP].&amp;[" &amp; $C$6 &amp; "]",
"[Base_Tarjetas].[SITUACION]","[Base_Tarjetas].[SITUACION].&amp;[" &amp; $C56 &amp; "]",
"[Base_Tarjetas].[TIPO]","[Base_Tarjetas].[TIPO].&amp;[" &amp; $C$1 &amp; "]")/1000,
0)</f>
        <v>0</v>
      </c>
      <c r="U56" s="8">
        <f>IFERROR(
GETPIVOTDATA("[Base_Tarjetas].[Importe]",TDinamica_R!$A$3,
"[Base_Tarjetas].[PERIODO]","[Base_Tarjetas].[PERIODO].&amp;[" &amp; TEXT(U$6,"yyyymm") &amp; "]",
"[Base_Tarjetas].[Metrica]","[Base_Tarjetas].[Metrica].&amp;[" &amp; $A56 &amp; "]",
"[Base_Tarjetas].[SEGMENTO_DESCRIP]","[Base_Tarjetas].[SEGMENTO_DESCRIP].&amp;[" &amp; $C$6 &amp; "]",
"[Base_Tarjetas].[SITUACION]","[Base_Tarjetas].[SITUACION].&amp;[" &amp; $C56 &amp; "]",
"[Base_Tarjetas].[TIPO]","[Base_Tarjetas].[TIPO].&amp;[" &amp; $C$1 &amp; "]")/1000,
0)</f>
        <v>0</v>
      </c>
      <c r="V56" s="8">
        <f>IFERROR(
GETPIVOTDATA("[Base_Tarjetas].[Importe]",TDinamica_R!$A$3,
"[Base_Tarjetas].[PERIODO]","[Base_Tarjetas].[PERIODO].&amp;[" &amp; TEXT(V$6,"yyyymm") &amp; "]",
"[Base_Tarjetas].[Metrica]","[Base_Tarjetas].[Metrica].&amp;[" &amp; $A56 &amp; "]",
"[Base_Tarjetas].[SEGMENTO_DESCRIP]","[Base_Tarjetas].[SEGMENTO_DESCRIP].&amp;[" &amp; $C$6 &amp; "]",
"[Base_Tarjetas].[SITUACION]","[Base_Tarjetas].[SITUACION].&amp;[" &amp; $C56 &amp; "]",
"[Base_Tarjetas].[TIPO]","[Base_Tarjetas].[TIPO].&amp;[" &amp; $C$1 &amp; "]")/1000,
0)</f>
        <v>0</v>
      </c>
      <c r="W56" s="8">
        <f>IFERROR(
GETPIVOTDATA("[Base_Tarjetas].[Importe]",TDinamica_R!$A$3,
"[Base_Tarjetas].[PERIODO]","[Base_Tarjetas].[PERIODO].&amp;[" &amp; TEXT(W$6,"yyyymm") &amp; "]",
"[Base_Tarjetas].[Metrica]","[Base_Tarjetas].[Metrica].&amp;[" &amp; $A56 &amp; "]",
"[Base_Tarjetas].[SEGMENTO_DESCRIP]","[Base_Tarjetas].[SEGMENTO_DESCRIP].&amp;[" &amp; $C$6 &amp; "]",
"[Base_Tarjetas].[SITUACION]","[Base_Tarjetas].[SITUACION].&amp;[" &amp; $C56 &amp; "]",
"[Base_Tarjetas].[TIPO]","[Base_Tarjetas].[TIPO].&amp;[" &amp; $C$1 &amp; "]")/1000,
0)</f>
        <v>0</v>
      </c>
      <c r="X56" s="8">
        <f>IFERROR(
GETPIVOTDATA("[Base_Tarjetas].[Importe]",TDinamica_R!$A$3,
"[Base_Tarjetas].[PERIODO]","[Base_Tarjetas].[PERIODO].&amp;[" &amp; TEXT(X$6,"yyyymm") &amp; "]",
"[Base_Tarjetas].[Metrica]","[Base_Tarjetas].[Metrica].&amp;[" &amp; $A56 &amp; "]",
"[Base_Tarjetas].[SEGMENTO_DESCRIP]","[Base_Tarjetas].[SEGMENTO_DESCRIP].&amp;[" &amp; $C$6 &amp; "]",
"[Base_Tarjetas].[SITUACION]","[Base_Tarjetas].[SITUACION].&amp;[" &amp; $C56 &amp; "]",
"[Base_Tarjetas].[TIPO]","[Base_Tarjetas].[TIPO].&amp;[" &amp; $C$1 &amp; "]")/1000,
0)</f>
        <v>0</v>
      </c>
      <c r="Y56" s="8">
        <f>IFERROR(
GETPIVOTDATA("[Base_Tarjetas].[Importe]",TDinamica_R!$A$3,
"[Base_Tarjetas].[PERIODO]","[Base_Tarjetas].[PERIODO].&amp;[" &amp; TEXT(Y$6,"yyyymm") &amp; "]",
"[Base_Tarjetas].[Metrica]","[Base_Tarjetas].[Metrica].&amp;[" &amp; $A56 &amp; "]",
"[Base_Tarjetas].[SEGMENTO_DESCRIP]","[Base_Tarjetas].[SEGMENTO_DESCRIP].&amp;[" &amp; $C$6 &amp; "]",
"[Base_Tarjetas].[SITUACION]","[Base_Tarjetas].[SITUACION].&amp;[" &amp; $C56 &amp; "]",
"[Base_Tarjetas].[TIPO]","[Base_Tarjetas].[TIPO].&amp;[" &amp; $C$1 &amp; "]")/1000,
0)</f>
        <v>0</v>
      </c>
      <c r="Z56" s="8">
        <f>IFERROR(
GETPIVOTDATA("[Base_Tarjetas].[Importe]",TDinamica_R!$A$3,
"[Base_Tarjetas].[PERIODO]","[Base_Tarjetas].[PERIODO].&amp;[" &amp; TEXT(Z$6,"yyyymm") &amp; "]",
"[Base_Tarjetas].[Metrica]","[Base_Tarjetas].[Metrica].&amp;[" &amp; $A56 &amp; "]",
"[Base_Tarjetas].[SEGMENTO_DESCRIP]","[Base_Tarjetas].[SEGMENTO_DESCRIP].&amp;[" &amp; $C$6 &amp; "]",
"[Base_Tarjetas].[SITUACION]","[Base_Tarjetas].[SITUACION].&amp;[" &amp; $C56 &amp; "]",
"[Base_Tarjetas].[TIPO]","[Base_Tarjetas].[TIPO].&amp;[" &amp; $C$1 &amp; "]")/1000,
0)</f>
        <v>0</v>
      </c>
      <c r="AA56" s="8">
        <f>IFERROR(
GETPIVOTDATA("[Base_Tarjetas].[Importe]",TDinamica_R!$A$3,
"[Base_Tarjetas].[PERIODO]","[Base_Tarjetas].[PERIODO].&amp;[" &amp; TEXT(AA$6,"yyyymm") &amp; "]",
"[Base_Tarjetas].[Metrica]","[Base_Tarjetas].[Metrica].&amp;[" &amp; $A56 &amp; "]",
"[Base_Tarjetas].[SEGMENTO_DESCRIP]","[Base_Tarjetas].[SEGMENTO_DESCRIP].&amp;[" &amp; $C$6 &amp; "]",
"[Base_Tarjetas].[SITUACION]","[Base_Tarjetas].[SITUACION].&amp;[" &amp; $C56 &amp; "]",
"[Base_Tarjetas].[TIPO]","[Base_Tarjetas].[TIPO].&amp;[" &amp; $C$1 &amp; "]")/1000,
0)</f>
        <v>0</v>
      </c>
      <c r="AB56" s="8">
        <f>IFERROR(
GETPIVOTDATA("[Base_Tarjetas].[Importe]",TDinamica_R!$A$3,
"[Base_Tarjetas].[PERIODO]","[Base_Tarjetas].[PERIODO].&amp;[" &amp; TEXT(AB$6,"yyyymm") &amp; "]",
"[Base_Tarjetas].[Metrica]","[Base_Tarjetas].[Metrica].&amp;[" &amp; $A56 &amp; "]",
"[Base_Tarjetas].[SEGMENTO_DESCRIP]","[Base_Tarjetas].[SEGMENTO_DESCRIP].&amp;[" &amp; $C$6 &amp; "]",
"[Base_Tarjetas].[SITUACION]","[Base_Tarjetas].[SITUACION].&amp;[" &amp; $C56 &amp; "]",
"[Base_Tarjetas].[TIPO]","[Base_Tarjetas].[TIPO].&amp;[" &amp; $C$1 &amp; "]")/1000,
0)</f>
        <v>0</v>
      </c>
      <c r="AC56" s="8">
        <f>IFERROR(
GETPIVOTDATA("[Base_Tarjetas].[Importe]",TDinamica_R!$A$3,
"[Base_Tarjetas].[PERIODO]","[Base_Tarjetas].[PERIODO].&amp;[" &amp; TEXT(AC$6,"yyyymm") &amp; "]",
"[Base_Tarjetas].[Metrica]","[Base_Tarjetas].[Metrica].&amp;[" &amp; $A56 &amp; "]",
"[Base_Tarjetas].[SEGMENTO_DESCRIP]","[Base_Tarjetas].[SEGMENTO_DESCRIP].&amp;[" &amp; $C$6 &amp; "]",
"[Base_Tarjetas].[SITUACION]","[Base_Tarjetas].[SITUACION].&amp;[" &amp; $C56 &amp; "]",
"[Base_Tarjetas].[TIPO]","[Base_Tarjetas].[TIPO].&amp;[" &amp; $C$1 &amp; "]")/1000,
0)</f>
        <v>0</v>
      </c>
      <c r="AD56" s="8">
        <f>IFERROR(
GETPIVOTDATA("[Base_Tarjetas].[Importe]",TDinamica_R!$A$3,
"[Base_Tarjetas].[PERIODO]","[Base_Tarjetas].[PERIODO].&amp;[" &amp; TEXT(AD$6,"yyyymm") &amp; "]",
"[Base_Tarjetas].[Metrica]","[Base_Tarjetas].[Metrica].&amp;[" &amp; $A56 &amp; "]",
"[Base_Tarjetas].[SEGMENTO_DESCRIP]","[Base_Tarjetas].[SEGMENTO_DESCRIP].&amp;[" &amp; $C$6 &amp; "]",
"[Base_Tarjetas].[SITUACION]","[Base_Tarjetas].[SITUACION].&amp;[" &amp; $C56 &amp; "]",
"[Base_Tarjetas].[TIPO]","[Base_Tarjetas].[TIPO].&amp;[" &amp; $C$1 &amp; "]")/1000,
0)</f>
        <v>0</v>
      </c>
      <c r="AE56" s="8">
        <f>IFERROR(
GETPIVOTDATA("[Base_Tarjetas].[Importe]",TDinamica_R!$A$3,
"[Base_Tarjetas].[PERIODO]","[Base_Tarjetas].[PERIODO].&amp;[" &amp; TEXT(AE$6,"yyyymm") &amp; "]",
"[Base_Tarjetas].[Metrica]","[Base_Tarjetas].[Metrica].&amp;[" &amp; $A56 &amp; "]",
"[Base_Tarjetas].[SEGMENTO_DESCRIP]","[Base_Tarjetas].[SEGMENTO_DESCRIP].&amp;[" &amp; $C$6 &amp; "]",
"[Base_Tarjetas].[SITUACION]","[Base_Tarjetas].[SITUACION].&amp;[" &amp; $C56 &amp; "]",
"[Base_Tarjetas].[TIPO]","[Base_Tarjetas].[TIPO].&amp;[" &amp; $C$1 &amp; "]")/1000,
0)</f>
        <v>0</v>
      </c>
      <c r="AF56" s="8">
        <f>IFERROR(
GETPIVOTDATA("[Base_Tarjetas].[Importe]",TDinamica_R!$A$3,
"[Base_Tarjetas].[PERIODO]","[Base_Tarjetas].[PERIODO].&amp;[" &amp; TEXT(AF$6,"yyyymm") &amp; "]",
"[Base_Tarjetas].[Metrica]","[Base_Tarjetas].[Metrica].&amp;[" &amp; $A56 &amp; "]",
"[Base_Tarjetas].[SEGMENTO_DESCRIP]","[Base_Tarjetas].[SEGMENTO_DESCRIP].&amp;[" &amp; $C$6 &amp; "]",
"[Base_Tarjetas].[SITUACION]","[Base_Tarjetas].[SITUACION].&amp;[" &amp; $C56 &amp; "]",
"[Base_Tarjetas].[TIPO]","[Base_Tarjetas].[TIPO].&amp;[" &amp; $C$1 &amp; "]")/1000,
0)</f>
        <v>0</v>
      </c>
      <c r="AG56" s="8">
        <f>IFERROR(
GETPIVOTDATA("[Base_Tarjetas].[Importe]",TDinamica_R!$A$3,
"[Base_Tarjetas].[PERIODO]","[Base_Tarjetas].[PERIODO].&amp;[" &amp; TEXT(AG$6,"yyyymm") &amp; "]",
"[Base_Tarjetas].[Metrica]","[Base_Tarjetas].[Metrica].&amp;[" &amp; $A56 &amp; "]",
"[Base_Tarjetas].[SEGMENTO_DESCRIP]","[Base_Tarjetas].[SEGMENTO_DESCRIP].&amp;[" &amp; $C$6 &amp; "]",
"[Base_Tarjetas].[SITUACION]","[Base_Tarjetas].[SITUACION].&amp;[" &amp; $C56 &amp; "]",
"[Base_Tarjetas].[TIPO]","[Base_Tarjetas].[TIPO].&amp;[" &amp; $C$1 &amp; "]")/1000,
0)</f>
        <v>0</v>
      </c>
      <c r="AH56" s="8">
        <f>IFERROR(
GETPIVOTDATA("[Base_Tarjetas].[Importe]",TDinamica_R!$A$3,
"[Base_Tarjetas].[PERIODO]","[Base_Tarjetas].[PERIODO].&amp;[" &amp; TEXT(AH$6,"yyyymm") &amp; "]",
"[Base_Tarjetas].[Metrica]","[Base_Tarjetas].[Metrica].&amp;[" &amp; $A56 &amp; "]",
"[Base_Tarjetas].[SEGMENTO_DESCRIP]","[Base_Tarjetas].[SEGMENTO_DESCRIP].&amp;[" &amp; $C$6 &amp; "]",
"[Base_Tarjetas].[SITUACION]","[Base_Tarjetas].[SITUACION].&amp;[" &amp; $C56 &amp; "]",
"[Base_Tarjetas].[TIPO]","[Base_Tarjetas].[TIPO].&amp;[" &amp; $C$1 &amp; "]")/1000,
0)</f>
        <v>0</v>
      </c>
      <c r="AI56" s="8">
        <f>IFERROR(
GETPIVOTDATA("[Base_Tarjetas].[Importe]",TDinamica_R!$A$3,
"[Base_Tarjetas].[PERIODO]","[Base_Tarjetas].[PERIODO].&amp;[" &amp; TEXT(AI$6,"yyyymm") &amp; "]",
"[Base_Tarjetas].[Metrica]","[Base_Tarjetas].[Metrica].&amp;[" &amp; $A56 &amp; "]",
"[Base_Tarjetas].[SEGMENTO_DESCRIP]","[Base_Tarjetas].[SEGMENTO_DESCRIP].&amp;[" &amp; $C$6 &amp; "]",
"[Base_Tarjetas].[SITUACION]","[Base_Tarjetas].[SITUACION].&amp;[" &amp; $C56 &amp; "]",
"[Base_Tarjetas].[TIPO]","[Base_Tarjetas].[TIPO].&amp;[" &amp; $C$1 &amp; "]")/1000,
0)</f>
        <v>0</v>
      </c>
      <c r="AJ56" s="8">
        <f>IFERROR(
GETPIVOTDATA("[Base_Tarjetas].[Importe]",TDinamica_R!$A$3,
"[Base_Tarjetas].[PERIODO]","[Base_Tarjetas].[PERIODO].&amp;[" &amp; TEXT(AJ$6,"yyyymm") &amp; "]",
"[Base_Tarjetas].[Metrica]","[Base_Tarjetas].[Metrica].&amp;[" &amp; $A56 &amp; "]",
"[Base_Tarjetas].[SEGMENTO_DESCRIP]","[Base_Tarjetas].[SEGMENTO_DESCRIP].&amp;[" &amp; $C$6 &amp; "]",
"[Base_Tarjetas].[SITUACION]","[Base_Tarjetas].[SITUACION].&amp;[" &amp; $C56 &amp; "]",
"[Base_Tarjetas].[TIPO]","[Base_Tarjetas].[TIPO].&amp;[" &amp; $C$1 &amp; "]")/1000,
0)</f>
        <v>0</v>
      </c>
      <c r="AK56" s="8">
        <f>IFERROR(
GETPIVOTDATA("[Base_Tarjetas].[Importe]",TDinamica_R!$A$3,
"[Base_Tarjetas].[PERIODO]","[Base_Tarjetas].[PERIODO].&amp;[" &amp; TEXT(AK$6,"yyyymm") &amp; "]",
"[Base_Tarjetas].[Metrica]","[Base_Tarjetas].[Metrica].&amp;[" &amp; $A56 &amp; "]",
"[Base_Tarjetas].[SEGMENTO_DESCRIP]","[Base_Tarjetas].[SEGMENTO_DESCRIP].&amp;[" &amp; $C$6 &amp; "]",
"[Base_Tarjetas].[SITUACION]","[Base_Tarjetas].[SITUACION].&amp;[" &amp; $C56 &amp; "]",
"[Base_Tarjetas].[TIPO]","[Base_Tarjetas].[TIPO].&amp;[" &amp; $C$1 &amp; "]")/1000,
0)</f>
        <v>0</v>
      </c>
      <c r="AL56" s="8">
        <f>IFERROR(
GETPIVOTDATA("[Base_Tarjetas].[Importe]",TDinamica_R!$A$3,
"[Base_Tarjetas].[PERIODO]","[Base_Tarjetas].[PERIODO].&amp;[" &amp; TEXT(AL$6,"yyyymm") &amp; "]",
"[Base_Tarjetas].[Metrica]","[Base_Tarjetas].[Metrica].&amp;[" &amp; $A56 &amp; "]",
"[Base_Tarjetas].[SEGMENTO_DESCRIP]","[Base_Tarjetas].[SEGMENTO_DESCRIP].&amp;[" &amp; $C$6 &amp; "]",
"[Base_Tarjetas].[SITUACION]","[Base_Tarjetas].[SITUACION].&amp;[" &amp; $C56 &amp; "]",
"[Base_Tarjetas].[TIPO]","[Base_Tarjetas].[TIPO].&amp;[" &amp; $C$1 &amp; "]")/1000,
0)</f>
        <v>0</v>
      </c>
      <c r="AM56" s="8">
        <f>IFERROR(
GETPIVOTDATA("[Base_Tarjetas].[Importe]",TDinamica_R!$A$3,
"[Base_Tarjetas].[PERIODO]","[Base_Tarjetas].[PERIODO].&amp;[" &amp; TEXT(AM$6,"yyyymm") &amp; "]",
"[Base_Tarjetas].[Metrica]","[Base_Tarjetas].[Metrica].&amp;[" &amp; $A56 &amp; "]",
"[Base_Tarjetas].[SEGMENTO_DESCRIP]","[Base_Tarjetas].[SEGMENTO_DESCRIP].&amp;[" &amp; $C$6 &amp; "]",
"[Base_Tarjetas].[SITUACION]","[Base_Tarjetas].[SITUACION].&amp;[" &amp; $C56 &amp; "]",
"[Base_Tarjetas].[TIPO]","[Base_Tarjetas].[TIPO].&amp;[" &amp; $C$1 &amp; "]")/1000,
0)</f>
        <v>0</v>
      </c>
      <c r="AN56" s="8">
        <f>IFERROR(
GETPIVOTDATA("[Base_Tarjetas].[Importe]",TDinamica_R!$A$3,
"[Base_Tarjetas].[PERIODO]","[Base_Tarjetas].[PERIODO].&amp;[" &amp; TEXT(AN$6,"yyyymm") &amp; "]",
"[Base_Tarjetas].[Metrica]","[Base_Tarjetas].[Metrica].&amp;[" &amp; $A56 &amp; "]",
"[Base_Tarjetas].[SEGMENTO_DESCRIP]","[Base_Tarjetas].[SEGMENTO_DESCRIP].&amp;[" &amp; $C$6 &amp; "]",
"[Base_Tarjetas].[SITUACION]","[Base_Tarjetas].[SITUACION].&amp;[" &amp; $C56 &amp; "]",
"[Base_Tarjetas].[TIPO]","[Base_Tarjetas].[TIPO].&amp;[" &amp; $C$1 &amp; "]")/1000,
0)</f>
        <v>0</v>
      </c>
      <c r="AO56" s="8">
        <f>IFERROR(
GETPIVOTDATA("[Base_Tarjetas].[Importe]",TDinamica_R!$A$3,
"[Base_Tarjetas].[PERIODO]","[Base_Tarjetas].[PERIODO].&amp;[" &amp; TEXT(AO$6,"yyyymm") &amp; "]",
"[Base_Tarjetas].[Metrica]","[Base_Tarjetas].[Metrica].&amp;[" &amp; $A56 &amp; "]",
"[Base_Tarjetas].[SEGMENTO_DESCRIP]","[Base_Tarjetas].[SEGMENTO_DESCRIP].&amp;[" &amp; $C$6 &amp; "]",
"[Base_Tarjetas].[SITUACION]","[Base_Tarjetas].[SITUACION].&amp;[" &amp; $C56 &amp; "]",
"[Base_Tarjetas].[TIPO]","[Base_Tarjetas].[TIPO].&amp;[" &amp; $C$1 &amp; "]")/1000,
0)</f>
        <v>0</v>
      </c>
      <c r="AP56" s="8">
        <f>IFERROR(
GETPIVOTDATA("[Base_Tarjetas].[Importe]",TDinamica_R!$A$3,
"[Base_Tarjetas].[PERIODO]","[Base_Tarjetas].[PERIODO].&amp;[" &amp; TEXT(AP$6,"yyyymm") &amp; "]",
"[Base_Tarjetas].[Metrica]","[Base_Tarjetas].[Metrica].&amp;[" &amp; $A56 &amp; "]",
"[Base_Tarjetas].[SEGMENTO_DESCRIP]","[Base_Tarjetas].[SEGMENTO_DESCRIP].&amp;[" &amp; $C$6 &amp; "]",
"[Base_Tarjetas].[SITUACION]","[Base_Tarjetas].[SITUACION].&amp;[" &amp; $C56 &amp; "]",
"[Base_Tarjetas].[TIPO]","[Base_Tarjetas].[TIPO].&amp;[" &amp; $C$1 &amp; "]")/1000,
0)</f>
        <v>0</v>
      </c>
      <c r="AQ56" s="8">
        <f>IFERROR(
GETPIVOTDATA("[Base_Tarjetas].[Importe]",TDinamica_R!$A$3,
"[Base_Tarjetas].[PERIODO]","[Base_Tarjetas].[PERIODO].&amp;[" &amp; TEXT(AQ$6,"yyyymm") &amp; "]",
"[Base_Tarjetas].[Metrica]","[Base_Tarjetas].[Metrica].&amp;[" &amp; $A56 &amp; "]",
"[Base_Tarjetas].[SEGMENTO_DESCRIP]","[Base_Tarjetas].[SEGMENTO_DESCRIP].&amp;[" &amp; $C$6 &amp; "]",
"[Base_Tarjetas].[SITUACION]","[Base_Tarjetas].[SITUACION].&amp;[" &amp; $C56 &amp; "]",
"[Base_Tarjetas].[TIPO]","[Base_Tarjetas].[TIPO].&amp;[" &amp; $C$1 &amp; "]")/1000,
0)</f>
        <v>0</v>
      </c>
      <c r="AR56" s="8">
        <f>IFERROR(
GETPIVOTDATA("[Base_Tarjetas].[Importe]",TDinamica_R!$A$3,
"[Base_Tarjetas].[PERIODO]","[Base_Tarjetas].[PERIODO].&amp;[" &amp; TEXT(AR$6,"yyyymm") &amp; "]",
"[Base_Tarjetas].[Metrica]","[Base_Tarjetas].[Metrica].&amp;[" &amp; $A56 &amp; "]",
"[Base_Tarjetas].[SEGMENTO_DESCRIP]","[Base_Tarjetas].[SEGMENTO_DESCRIP].&amp;[" &amp; $C$6 &amp; "]",
"[Base_Tarjetas].[SITUACION]","[Base_Tarjetas].[SITUACION].&amp;[" &amp; $C56 &amp; "]",
"[Base_Tarjetas].[TIPO]","[Base_Tarjetas].[TIPO].&amp;[" &amp; $C$1 &amp; "]")/1000,
0)</f>
        <v>0</v>
      </c>
      <c r="AS56" s="8">
        <f>IFERROR(
GETPIVOTDATA("[Base_Tarjetas].[Importe]",TDinamica_R!$A$3,
"[Base_Tarjetas].[PERIODO]","[Base_Tarjetas].[PERIODO].&amp;[" &amp; TEXT(AS$6,"yyyymm") &amp; "]",
"[Base_Tarjetas].[Metrica]","[Base_Tarjetas].[Metrica].&amp;[" &amp; $A56 &amp; "]",
"[Base_Tarjetas].[SEGMENTO_DESCRIP]","[Base_Tarjetas].[SEGMENTO_DESCRIP].&amp;[" &amp; $C$6 &amp; "]",
"[Base_Tarjetas].[SITUACION]","[Base_Tarjetas].[SITUACION].&amp;[" &amp; $C56 &amp; "]",
"[Base_Tarjetas].[TIPO]","[Base_Tarjetas].[TIPO].&amp;[" &amp; $C$1 &amp; "]")/1000,
0)</f>
        <v>0</v>
      </c>
      <c r="AT56" s="8">
        <f>IFERROR(
GETPIVOTDATA("[Base_Tarjetas].[Importe]",TDinamica_R!$A$3,
"[Base_Tarjetas].[PERIODO]","[Base_Tarjetas].[PERIODO].&amp;[" &amp; TEXT(AT$6,"yyyymm") &amp; "]",
"[Base_Tarjetas].[Metrica]","[Base_Tarjetas].[Metrica].&amp;[" &amp; $A56 &amp; "]",
"[Base_Tarjetas].[SEGMENTO_DESCRIP]","[Base_Tarjetas].[SEGMENTO_DESCRIP].&amp;[" &amp; $C$6 &amp; "]",
"[Base_Tarjetas].[SITUACION]","[Base_Tarjetas].[SITUACION].&amp;[" &amp; $C56 &amp; "]",
"[Base_Tarjetas].[TIPO]","[Base_Tarjetas].[TIPO].&amp;[" &amp; $C$1 &amp; "]")/1000,
0)</f>
        <v>0</v>
      </c>
      <c r="AU56" s="8">
        <f>IFERROR(
GETPIVOTDATA("[Base_Tarjetas].[Importe]",TDinamica_R!$A$3,
"[Base_Tarjetas].[PERIODO]","[Base_Tarjetas].[PERIODO].&amp;[" &amp; TEXT(AU$6,"yyyymm") &amp; "]",
"[Base_Tarjetas].[Metrica]","[Base_Tarjetas].[Metrica].&amp;[" &amp; $A56 &amp; "]",
"[Base_Tarjetas].[SEGMENTO_DESCRIP]","[Base_Tarjetas].[SEGMENTO_DESCRIP].&amp;[" &amp; $C$6 &amp; "]",
"[Base_Tarjetas].[SITUACION]","[Base_Tarjetas].[SITUACION].&amp;[" &amp; $C56 &amp; "]",
"[Base_Tarjetas].[TIPO]","[Base_Tarjetas].[TIPO].&amp;[" &amp; $C$1 &amp; "]")/1000,
0)</f>
        <v>0</v>
      </c>
      <c r="AV56" s="8">
        <f>IFERROR(
GETPIVOTDATA("[Base_Tarjetas].[Importe]",TDinamica_R!$A$3,
"[Base_Tarjetas].[PERIODO]","[Base_Tarjetas].[PERIODO].&amp;[" &amp; TEXT(AV$6,"yyyymm") &amp; "]",
"[Base_Tarjetas].[Metrica]","[Base_Tarjetas].[Metrica].&amp;[" &amp; $A56 &amp; "]",
"[Base_Tarjetas].[SEGMENTO_DESCRIP]","[Base_Tarjetas].[SEGMENTO_DESCRIP].&amp;[" &amp; $C$6 &amp; "]",
"[Base_Tarjetas].[SITUACION]","[Base_Tarjetas].[SITUACION].&amp;[" &amp; $C56 &amp; "]",
"[Base_Tarjetas].[TIPO]","[Base_Tarjetas].[TIPO].&amp;[" &amp; $C$1 &amp; "]")/1000,
0)</f>
        <v>0</v>
      </c>
      <c r="AW56" s="8">
        <f>IFERROR(
GETPIVOTDATA("[Base_Tarjetas].[Importe]",TDinamica_R!$A$3,
"[Base_Tarjetas].[PERIODO]","[Base_Tarjetas].[PERIODO].&amp;[" &amp; TEXT(AW$6,"yyyymm") &amp; "]",
"[Base_Tarjetas].[Metrica]","[Base_Tarjetas].[Metrica].&amp;[" &amp; $A56 &amp; "]",
"[Base_Tarjetas].[SEGMENTO_DESCRIP]","[Base_Tarjetas].[SEGMENTO_DESCRIP].&amp;[" &amp; $C$6 &amp; "]",
"[Base_Tarjetas].[SITUACION]","[Base_Tarjetas].[SITUACION].&amp;[" &amp; $C56 &amp; "]",
"[Base_Tarjetas].[TIPO]","[Base_Tarjetas].[TIPO].&amp;[" &amp; $C$1 &amp; "]")/1000,
0)</f>
        <v>0</v>
      </c>
      <c r="AX56" s="8">
        <f>IFERROR(
GETPIVOTDATA("[Base_Tarjetas].[Importe]",TDinamica_R!$A$3,
"[Base_Tarjetas].[PERIODO]","[Base_Tarjetas].[PERIODO].&amp;[" &amp; TEXT(AX$6,"yyyymm") &amp; "]",
"[Base_Tarjetas].[Metrica]","[Base_Tarjetas].[Metrica].&amp;[" &amp; $A56 &amp; "]",
"[Base_Tarjetas].[SEGMENTO_DESCRIP]","[Base_Tarjetas].[SEGMENTO_DESCRIP].&amp;[" &amp; $C$6 &amp; "]",
"[Base_Tarjetas].[SITUACION]","[Base_Tarjetas].[SITUACION].&amp;[" &amp; $C56 &amp; "]",
"[Base_Tarjetas].[TIPO]","[Base_Tarjetas].[TIPO].&amp;[" &amp; $C$1 &amp; "]")/1000,
0)</f>
        <v>0</v>
      </c>
      <c r="AY56" s="8">
        <f>IFERROR(
GETPIVOTDATA("[Base_Tarjetas].[Importe]",TDinamica_R!$A$3,
"[Base_Tarjetas].[PERIODO]","[Base_Tarjetas].[PERIODO].&amp;[" &amp; TEXT(AY$6,"yyyymm") &amp; "]",
"[Base_Tarjetas].[Metrica]","[Base_Tarjetas].[Metrica].&amp;[" &amp; $A56 &amp; "]",
"[Base_Tarjetas].[SEGMENTO_DESCRIP]","[Base_Tarjetas].[SEGMENTO_DESCRIP].&amp;[" &amp; $C$6 &amp; "]",
"[Base_Tarjetas].[SITUACION]","[Base_Tarjetas].[SITUACION].&amp;[" &amp; $C56 &amp; "]",
"[Base_Tarjetas].[TIPO]","[Base_Tarjetas].[TIPO].&amp;[" &amp; $C$1 &amp; "]")/1000,
0)</f>
        <v>0</v>
      </c>
      <c r="AZ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TEXT(AZ$6,"yyyymm") &amp; "]"),
0)</f>
        <v>-26537.000792646482</v>
      </c>
      <c r="BA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TEXT(BA$6,"yyyymm") &amp; "]"),
0)</f>
        <v>-27689.296827031365</v>
      </c>
      <c r="BB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TEXT(BB$6,"yyyymm") &amp; "]"),
0)</f>
        <v>-28913.918202994388</v>
      </c>
      <c r="BC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TEXT(BC$6,"yyyymm") &amp; "]"),
0)</f>
        <v>-28678.348127342455</v>
      </c>
      <c r="BD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TEXT(BD$6,"yyyymm") &amp; "]"),
0)</f>
        <v>-28066.04523282023</v>
      </c>
      <c r="BE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TEXT(BE$6,"yyyymm") &amp; "]"),
0)</f>
        <v>-28835.604844825939</v>
      </c>
      <c r="BF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TEXT(BF$6,"yyyymm") &amp; "]"),
0)</f>
        <v>-27626.933487646631</v>
      </c>
      <c r="BG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TEXT(BG$6,"yyyymm") &amp; "]"),
0)</f>
        <v>-30147.903703379914</v>
      </c>
      <c r="BH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TEXT(BH$6,"yyyymm") &amp; "]"),
0)</f>
        <v>-24168.139309960723</v>
      </c>
      <c r="BI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TEXT(BI$6,"yyyymm") &amp; "]"),
0)</f>
        <v>-27762.783133423865</v>
      </c>
      <c r="BJ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TEXT(BJ$6,"yyyymm") &amp; "]"),
0)</f>
        <v>-26707.070137245111</v>
      </c>
      <c r="BK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TEXT(BK$6,"yyyymm") &amp; "]"),
0)</f>
        <v>-28457.625993316156</v>
      </c>
      <c r="BO56" s="24">
        <f t="shared" ref="BO56:BT57" si="40">SUMIFS($D56:$BM56,$D$6:$BM$6,"&gt;="&amp;BO$2,$D$6:$BM$6,"&lt;="&amp;BO$6,$D$5:$BM$5,BO$5)</f>
        <v>0</v>
      </c>
      <c r="BP56" s="24">
        <f t="shared" si="40"/>
        <v>-83140.215822672239</v>
      </c>
      <c r="BQ56" s="24">
        <f t="shared" si="40"/>
        <v>0</v>
      </c>
      <c r="BR56" s="24">
        <f t="shared" si="40"/>
        <v>0</v>
      </c>
      <c r="BS56" s="24">
        <f t="shared" si="40"/>
        <v>0</v>
      </c>
      <c r="BT56" s="24">
        <f t="shared" si="40"/>
        <v>0</v>
      </c>
    </row>
    <row r="57" spans="1:72" hidden="1" outlineLevel="1" x14ac:dyDescent="0.25">
      <c r="A57" s="11" t="s">
        <v>29</v>
      </c>
      <c r="C57" s="2" t="s">
        <v>33</v>
      </c>
      <c r="D57" s="8">
        <f>IFERROR(
GETPIVOTDATA("[Base_Tarjetas].[Importe]",TDinamica_R!$A$3,
"[Base_Tarjetas].[PERIODO]","[Base_Tarjetas].[PERIODO].&amp;[" &amp; TEXT(D$6,"yyyymm") &amp; "]",
"[Base_Tarjetas].[Metrica]","[Base_Tarjetas].[Metrica].&amp;[" &amp; $A57 &amp; "]",
"[Base_Tarjetas].[SEGMENTO_DESCRIP]","[Base_Tarjetas].[SEGMENTO_DESCRIP].&amp;[" &amp; $C$6 &amp; "]",
"[Base_Tarjetas].[SITUACION]","[Base_Tarjetas].[SITUACION].&amp;[" &amp; $C57 &amp; "]",
"[Base_Tarjetas].[TIPO]","[Base_Tarjetas].[TIPO].&amp;[" &amp; $C$1 &amp; "]")/1000,
0)</f>
        <v>0</v>
      </c>
      <c r="E57" s="8">
        <f>IFERROR(
GETPIVOTDATA("[Base_Tarjetas].[Importe]",TDinamica_R!$A$3,
"[Base_Tarjetas].[PERIODO]","[Base_Tarjetas].[PERIODO].&amp;[" &amp; TEXT(E$6,"yyyymm") &amp; "]",
"[Base_Tarjetas].[Metrica]","[Base_Tarjetas].[Metrica].&amp;[" &amp; $A57 &amp; "]",
"[Base_Tarjetas].[SEGMENTO_DESCRIP]","[Base_Tarjetas].[SEGMENTO_DESCRIP].&amp;[" &amp; $C$6 &amp; "]",
"[Base_Tarjetas].[SITUACION]","[Base_Tarjetas].[SITUACION].&amp;[" &amp; $C57 &amp; "]",
"[Base_Tarjetas].[TIPO]","[Base_Tarjetas].[TIPO].&amp;[" &amp; $C$1 &amp; "]")/1000,
0)</f>
        <v>0</v>
      </c>
      <c r="F57" s="8">
        <f>IFERROR(
GETPIVOTDATA("[Base_Tarjetas].[Importe]",TDinamica_R!$A$3,
"[Base_Tarjetas].[PERIODO]","[Base_Tarjetas].[PERIODO].&amp;[" &amp; TEXT(F$6,"yyyymm") &amp; "]",
"[Base_Tarjetas].[Metrica]","[Base_Tarjetas].[Metrica].&amp;[" &amp; $A57 &amp; "]",
"[Base_Tarjetas].[SEGMENTO_DESCRIP]","[Base_Tarjetas].[SEGMENTO_DESCRIP].&amp;[" &amp; $C$6 &amp; "]",
"[Base_Tarjetas].[SITUACION]","[Base_Tarjetas].[SITUACION].&amp;[" &amp; $C57 &amp; "]",
"[Base_Tarjetas].[TIPO]","[Base_Tarjetas].[TIPO].&amp;[" &amp; $C$1 &amp; "]")/1000,
0)</f>
        <v>0</v>
      </c>
      <c r="G57" s="8">
        <f>IFERROR(
GETPIVOTDATA("[Base_Tarjetas].[Importe]",TDinamica_R!$A$3,
"[Base_Tarjetas].[PERIODO]","[Base_Tarjetas].[PERIODO].&amp;[" &amp; TEXT(G$6,"yyyymm") &amp; "]",
"[Base_Tarjetas].[Metrica]","[Base_Tarjetas].[Metrica].&amp;[" &amp; $A57 &amp; "]",
"[Base_Tarjetas].[SEGMENTO_DESCRIP]","[Base_Tarjetas].[SEGMENTO_DESCRIP].&amp;[" &amp; $C$6 &amp; "]",
"[Base_Tarjetas].[SITUACION]","[Base_Tarjetas].[SITUACION].&amp;[" &amp; $C57 &amp; "]",
"[Base_Tarjetas].[TIPO]","[Base_Tarjetas].[TIPO].&amp;[" &amp; $C$1 &amp; "]")/1000,
0)</f>
        <v>0</v>
      </c>
      <c r="H57" s="8">
        <f>IFERROR(
GETPIVOTDATA("[Base_Tarjetas].[Importe]",TDinamica_R!$A$3,
"[Base_Tarjetas].[PERIODO]","[Base_Tarjetas].[PERIODO].&amp;[" &amp; TEXT(H$6,"yyyymm") &amp; "]",
"[Base_Tarjetas].[Metrica]","[Base_Tarjetas].[Metrica].&amp;[" &amp; $A57 &amp; "]",
"[Base_Tarjetas].[SEGMENTO_DESCRIP]","[Base_Tarjetas].[SEGMENTO_DESCRIP].&amp;[" &amp; $C$6 &amp; "]",
"[Base_Tarjetas].[SITUACION]","[Base_Tarjetas].[SITUACION].&amp;[" &amp; $C57 &amp; "]",
"[Base_Tarjetas].[TIPO]","[Base_Tarjetas].[TIPO].&amp;[" &amp; $C$1 &amp; "]")/1000,
0)</f>
        <v>0</v>
      </c>
      <c r="I57" s="8">
        <f>IFERROR(
GETPIVOTDATA("[Base_Tarjetas].[Importe]",TDinamica_R!$A$3,
"[Base_Tarjetas].[PERIODO]","[Base_Tarjetas].[PERIODO].&amp;[" &amp; TEXT(I$6,"yyyymm") &amp; "]",
"[Base_Tarjetas].[Metrica]","[Base_Tarjetas].[Metrica].&amp;[" &amp; $A57 &amp; "]",
"[Base_Tarjetas].[SEGMENTO_DESCRIP]","[Base_Tarjetas].[SEGMENTO_DESCRIP].&amp;[" &amp; $C$6 &amp; "]",
"[Base_Tarjetas].[SITUACION]","[Base_Tarjetas].[SITUACION].&amp;[" &amp; $C57 &amp; "]",
"[Base_Tarjetas].[TIPO]","[Base_Tarjetas].[TIPO].&amp;[" &amp; $C$1 &amp; "]")/1000,
0)</f>
        <v>0</v>
      </c>
      <c r="J57" s="8">
        <f>IFERROR(
GETPIVOTDATA("[Base_Tarjetas].[Importe]",TDinamica_R!$A$3,
"[Base_Tarjetas].[PERIODO]","[Base_Tarjetas].[PERIODO].&amp;[" &amp; TEXT(J$6,"yyyymm") &amp; "]",
"[Base_Tarjetas].[Metrica]","[Base_Tarjetas].[Metrica].&amp;[" &amp; $A57 &amp; "]",
"[Base_Tarjetas].[SEGMENTO_DESCRIP]","[Base_Tarjetas].[SEGMENTO_DESCRIP].&amp;[" &amp; $C$6 &amp; "]",
"[Base_Tarjetas].[SITUACION]","[Base_Tarjetas].[SITUACION].&amp;[" &amp; $C57 &amp; "]",
"[Base_Tarjetas].[TIPO]","[Base_Tarjetas].[TIPO].&amp;[" &amp; $C$1 &amp; "]")/1000,
0)</f>
        <v>0</v>
      </c>
      <c r="K57" s="8">
        <f>IFERROR(
GETPIVOTDATA("[Base_Tarjetas].[Importe]",TDinamica_R!$A$3,
"[Base_Tarjetas].[PERIODO]","[Base_Tarjetas].[PERIODO].&amp;[" &amp; TEXT(K$6,"yyyymm") &amp; "]",
"[Base_Tarjetas].[Metrica]","[Base_Tarjetas].[Metrica].&amp;[" &amp; $A57 &amp; "]",
"[Base_Tarjetas].[SEGMENTO_DESCRIP]","[Base_Tarjetas].[SEGMENTO_DESCRIP].&amp;[" &amp; $C$6 &amp; "]",
"[Base_Tarjetas].[SITUACION]","[Base_Tarjetas].[SITUACION].&amp;[" &amp; $C57 &amp; "]",
"[Base_Tarjetas].[TIPO]","[Base_Tarjetas].[TIPO].&amp;[" &amp; $C$1 &amp; "]")/1000,
0)</f>
        <v>0</v>
      </c>
      <c r="L57" s="8">
        <f>IFERROR(
GETPIVOTDATA("[Base_Tarjetas].[Importe]",TDinamica_R!$A$3,
"[Base_Tarjetas].[PERIODO]","[Base_Tarjetas].[PERIODO].&amp;[" &amp; TEXT(L$6,"yyyymm") &amp; "]",
"[Base_Tarjetas].[Metrica]","[Base_Tarjetas].[Metrica].&amp;[" &amp; $A57 &amp; "]",
"[Base_Tarjetas].[SEGMENTO_DESCRIP]","[Base_Tarjetas].[SEGMENTO_DESCRIP].&amp;[" &amp; $C$6 &amp; "]",
"[Base_Tarjetas].[SITUACION]","[Base_Tarjetas].[SITUACION].&amp;[" &amp; $C57 &amp; "]",
"[Base_Tarjetas].[TIPO]","[Base_Tarjetas].[TIPO].&amp;[" &amp; $C$1 &amp; "]")/1000,
0)</f>
        <v>0</v>
      </c>
      <c r="M57" s="8">
        <f>IFERROR(
GETPIVOTDATA("[Base_Tarjetas].[Importe]",TDinamica_R!$A$3,
"[Base_Tarjetas].[PERIODO]","[Base_Tarjetas].[PERIODO].&amp;[" &amp; TEXT(M$6,"yyyymm") &amp; "]",
"[Base_Tarjetas].[Metrica]","[Base_Tarjetas].[Metrica].&amp;[" &amp; $A57 &amp; "]",
"[Base_Tarjetas].[SEGMENTO_DESCRIP]","[Base_Tarjetas].[SEGMENTO_DESCRIP].&amp;[" &amp; $C$6 &amp; "]",
"[Base_Tarjetas].[SITUACION]","[Base_Tarjetas].[SITUACION].&amp;[" &amp; $C57 &amp; "]",
"[Base_Tarjetas].[TIPO]","[Base_Tarjetas].[TIPO].&amp;[" &amp; $C$1 &amp; "]")/1000,
0)</f>
        <v>0</v>
      </c>
      <c r="N57" s="8">
        <f>IFERROR(
GETPIVOTDATA("[Base_Tarjetas].[Importe]",TDinamica_R!$A$3,
"[Base_Tarjetas].[PERIODO]","[Base_Tarjetas].[PERIODO].&amp;[" &amp; TEXT(N$6,"yyyymm") &amp; "]",
"[Base_Tarjetas].[Metrica]","[Base_Tarjetas].[Metrica].&amp;[" &amp; $A57 &amp; "]",
"[Base_Tarjetas].[SEGMENTO_DESCRIP]","[Base_Tarjetas].[SEGMENTO_DESCRIP].&amp;[" &amp; $C$6 &amp; "]",
"[Base_Tarjetas].[SITUACION]","[Base_Tarjetas].[SITUACION].&amp;[" &amp; $C57 &amp; "]",
"[Base_Tarjetas].[TIPO]","[Base_Tarjetas].[TIPO].&amp;[" &amp; $C$1 &amp; "]")/1000,
0)</f>
        <v>0</v>
      </c>
      <c r="O57" s="8">
        <f>IFERROR(
GETPIVOTDATA("[Base_Tarjetas].[Importe]",TDinamica_R!$A$3,
"[Base_Tarjetas].[PERIODO]","[Base_Tarjetas].[PERIODO].&amp;[" &amp; TEXT(O$6,"yyyymm") &amp; "]",
"[Base_Tarjetas].[Metrica]","[Base_Tarjetas].[Metrica].&amp;[" &amp; $A57 &amp; "]",
"[Base_Tarjetas].[SEGMENTO_DESCRIP]","[Base_Tarjetas].[SEGMENTO_DESCRIP].&amp;[" &amp; $C$6 &amp; "]",
"[Base_Tarjetas].[SITUACION]","[Base_Tarjetas].[SITUACION].&amp;[" &amp; $C57 &amp; "]",
"[Base_Tarjetas].[TIPO]","[Base_Tarjetas].[TIPO].&amp;[" &amp; $C$1 &amp; "]")/1000,
0)</f>
        <v>0</v>
      </c>
      <c r="P57" s="8">
        <f>IFERROR(
GETPIVOTDATA("[Base_Tarjetas].[Importe]",TDinamica_R!$A$3,
"[Base_Tarjetas].[PERIODO]","[Base_Tarjetas].[PERIODO].&amp;[" &amp; TEXT(P$6,"yyyymm") &amp; "]",
"[Base_Tarjetas].[Metrica]","[Base_Tarjetas].[Metrica].&amp;[" &amp; $A57 &amp; "]",
"[Base_Tarjetas].[SEGMENTO_DESCRIP]","[Base_Tarjetas].[SEGMENTO_DESCRIP].&amp;[" &amp; $C$6 &amp; "]",
"[Base_Tarjetas].[SITUACION]","[Base_Tarjetas].[SITUACION].&amp;[" &amp; $C57 &amp; "]",
"[Base_Tarjetas].[TIPO]","[Base_Tarjetas].[TIPO].&amp;[" &amp; $C$1 &amp; "]")/1000,
0)</f>
        <v>0</v>
      </c>
      <c r="Q57" s="8">
        <f>IFERROR(
GETPIVOTDATA("[Base_Tarjetas].[Importe]",TDinamica_R!$A$3,
"[Base_Tarjetas].[PERIODO]","[Base_Tarjetas].[PERIODO].&amp;[" &amp; TEXT(Q$6,"yyyymm") &amp; "]",
"[Base_Tarjetas].[Metrica]","[Base_Tarjetas].[Metrica].&amp;[" &amp; $A57 &amp; "]",
"[Base_Tarjetas].[SEGMENTO_DESCRIP]","[Base_Tarjetas].[SEGMENTO_DESCRIP].&amp;[" &amp; $C$6 &amp; "]",
"[Base_Tarjetas].[SITUACION]","[Base_Tarjetas].[SITUACION].&amp;[" &amp; $C57 &amp; "]",
"[Base_Tarjetas].[TIPO]","[Base_Tarjetas].[TIPO].&amp;[" &amp; $C$1 &amp; "]")/1000,
0)</f>
        <v>0</v>
      </c>
      <c r="R57" s="8">
        <f>IFERROR(
GETPIVOTDATA("[Base_Tarjetas].[Importe]",TDinamica_R!$A$3,
"[Base_Tarjetas].[PERIODO]","[Base_Tarjetas].[PERIODO].&amp;[" &amp; TEXT(R$6,"yyyymm") &amp; "]",
"[Base_Tarjetas].[Metrica]","[Base_Tarjetas].[Metrica].&amp;[" &amp; $A57 &amp; "]",
"[Base_Tarjetas].[SEGMENTO_DESCRIP]","[Base_Tarjetas].[SEGMENTO_DESCRIP].&amp;[" &amp; $C$6 &amp; "]",
"[Base_Tarjetas].[SITUACION]","[Base_Tarjetas].[SITUACION].&amp;[" &amp; $C57 &amp; "]",
"[Base_Tarjetas].[TIPO]","[Base_Tarjetas].[TIPO].&amp;[" &amp; $C$1 &amp; "]")/1000,
0)</f>
        <v>0</v>
      </c>
      <c r="S57" s="8">
        <f>IFERROR(
GETPIVOTDATA("[Base_Tarjetas].[Importe]",TDinamica_R!$A$3,
"[Base_Tarjetas].[PERIODO]","[Base_Tarjetas].[PERIODO].&amp;[" &amp; TEXT(S$6,"yyyymm") &amp; "]",
"[Base_Tarjetas].[Metrica]","[Base_Tarjetas].[Metrica].&amp;[" &amp; $A57 &amp; "]",
"[Base_Tarjetas].[SEGMENTO_DESCRIP]","[Base_Tarjetas].[SEGMENTO_DESCRIP].&amp;[" &amp; $C$6 &amp; "]",
"[Base_Tarjetas].[SITUACION]","[Base_Tarjetas].[SITUACION].&amp;[" &amp; $C57 &amp; "]",
"[Base_Tarjetas].[TIPO]","[Base_Tarjetas].[TIPO].&amp;[" &amp; $C$1 &amp; "]")/1000,
0)</f>
        <v>0</v>
      </c>
      <c r="T57" s="8">
        <f>IFERROR(
GETPIVOTDATA("[Base_Tarjetas].[Importe]",TDinamica_R!$A$3,
"[Base_Tarjetas].[PERIODO]","[Base_Tarjetas].[PERIODO].&amp;[" &amp; TEXT(T$6,"yyyymm") &amp; "]",
"[Base_Tarjetas].[Metrica]","[Base_Tarjetas].[Metrica].&amp;[" &amp; $A57 &amp; "]",
"[Base_Tarjetas].[SEGMENTO_DESCRIP]","[Base_Tarjetas].[SEGMENTO_DESCRIP].&amp;[" &amp; $C$6 &amp; "]",
"[Base_Tarjetas].[SITUACION]","[Base_Tarjetas].[SITUACION].&amp;[" &amp; $C57 &amp; "]",
"[Base_Tarjetas].[TIPO]","[Base_Tarjetas].[TIPO].&amp;[" &amp; $C$1 &amp; "]")/1000,
0)</f>
        <v>0</v>
      </c>
      <c r="U57" s="8">
        <f>IFERROR(
GETPIVOTDATA("[Base_Tarjetas].[Importe]",TDinamica_R!$A$3,
"[Base_Tarjetas].[PERIODO]","[Base_Tarjetas].[PERIODO].&amp;[" &amp; TEXT(U$6,"yyyymm") &amp; "]",
"[Base_Tarjetas].[Metrica]","[Base_Tarjetas].[Metrica].&amp;[" &amp; $A57 &amp; "]",
"[Base_Tarjetas].[SEGMENTO_DESCRIP]","[Base_Tarjetas].[SEGMENTO_DESCRIP].&amp;[" &amp; $C$6 &amp; "]",
"[Base_Tarjetas].[SITUACION]","[Base_Tarjetas].[SITUACION].&amp;[" &amp; $C57 &amp; "]",
"[Base_Tarjetas].[TIPO]","[Base_Tarjetas].[TIPO].&amp;[" &amp; $C$1 &amp; "]")/1000,
0)</f>
        <v>0</v>
      </c>
      <c r="V57" s="8">
        <f>IFERROR(
GETPIVOTDATA("[Base_Tarjetas].[Importe]",TDinamica_R!$A$3,
"[Base_Tarjetas].[PERIODO]","[Base_Tarjetas].[PERIODO].&amp;[" &amp; TEXT(V$6,"yyyymm") &amp; "]",
"[Base_Tarjetas].[Metrica]","[Base_Tarjetas].[Metrica].&amp;[" &amp; $A57 &amp; "]",
"[Base_Tarjetas].[SEGMENTO_DESCRIP]","[Base_Tarjetas].[SEGMENTO_DESCRIP].&amp;[" &amp; $C$6 &amp; "]",
"[Base_Tarjetas].[SITUACION]","[Base_Tarjetas].[SITUACION].&amp;[" &amp; $C57 &amp; "]",
"[Base_Tarjetas].[TIPO]","[Base_Tarjetas].[TIPO].&amp;[" &amp; $C$1 &amp; "]")/1000,
0)</f>
        <v>0</v>
      </c>
      <c r="W57" s="8">
        <f>IFERROR(
GETPIVOTDATA("[Base_Tarjetas].[Importe]",TDinamica_R!$A$3,
"[Base_Tarjetas].[PERIODO]","[Base_Tarjetas].[PERIODO].&amp;[" &amp; TEXT(W$6,"yyyymm") &amp; "]",
"[Base_Tarjetas].[Metrica]","[Base_Tarjetas].[Metrica].&amp;[" &amp; $A57 &amp; "]",
"[Base_Tarjetas].[SEGMENTO_DESCRIP]","[Base_Tarjetas].[SEGMENTO_DESCRIP].&amp;[" &amp; $C$6 &amp; "]",
"[Base_Tarjetas].[SITUACION]","[Base_Tarjetas].[SITUACION].&amp;[" &amp; $C57 &amp; "]",
"[Base_Tarjetas].[TIPO]","[Base_Tarjetas].[TIPO].&amp;[" &amp; $C$1 &amp; "]")/1000,
0)</f>
        <v>0</v>
      </c>
      <c r="X57" s="8">
        <f>IFERROR(
GETPIVOTDATA("[Base_Tarjetas].[Importe]",TDinamica_R!$A$3,
"[Base_Tarjetas].[PERIODO]","[Base_Tarjetas].[PERIODO].&amp;[" &amp; TEXT(X$6,"yyyymm") &amp; "]",
"[Base_Tarjetas].[Metrica]","[Base_Tarjetas].[Metrica].&amp;[" &amp; $A57 &amp; "]",
"[Base_Tarjetas].[SEGMENTO_DESCRIP]","[Base_Tarjetas].[SEGMENTO_DESCRIP].&amp;[" &amp; $C$6 &amp; "]",
"[Base_Tarjetas].[SITUACION]","[Base_Tarjetas].[SITUACION].&amp;[" &amp; $C57 &amp; "]",
"[Base_Tarjetas].[TIPO]","[Base_Tarjetas].[TIPO].&amp;[" &amp; $C$1 &amp; "]")/1000,
0)</f>
        <v>0</v>
      </c>
      <c r="Y57" s="8">
        <f>IFERROR(
GETPIVOTDATA("[Base_Tarjetas].[Importe]",TDinamica_R!$A$3,
"[Base_Tarjetas].[PERIODO]","[Base_Tarjetas].[PERIODO].&amp;[" &amp; TEXT(Y$6,"yyyymm") &amp; "]",
"[Base_Tarjetas].[Metrica]","[Base_Tarjetas].[Metrica].&amp;[" &amp; $A57 &amp; "]",
"[Base_Tarjetas].[SEGMENTO_DESCRIP]","[Base_Tarjetas].[SEGMENTO_DESCRIP].&amp;[" &amp; $C$6 &amp; "]",
"[Base_Tarjetas].[SITUACION]","[Base_Tarjetas].[SITUACION].&amp;[" &amp; $C57 &amp; "]",
"[Base_Tarjetas].[TIPO]","[Base_Tarjetas].[TIPO].&amp;[" &amp; $C$1 &amp; "]")/1000,
0)</f>
        <v>0</v>
      </c>
      <c r="Z57" s="8">
        <f>IFERROR(
GETPIVOTDATA("[Base_Tarjetas].[Importe]",TDinamica_R!$A$3,
"[Base_Tarjetas].[PERIODO]","[Base_Tarjetas].[PERIODO].&amp;[" &amp; TEXT(Z$6,"yyyymm") &amp; "]",
"[Base_Tarjetas].[Metrica]","[Base_Tarjetas].[Metrica].&amp;[" &amp; $A57 &amp; "]",
"[Base_Tarjetas].[SEGMENTO_DESCRIP]","[Base_Tarjetas].[SEGMENTO_DESCRIP].&amp;[" &amp; $C$6 &amp; "]",
"[Base_Tarjetas].[SITUACION]","[Base_Tarjetas].[SITUACION].&amp;[" &amp; $C57 &amp; "]",
"[Base_Tarjetas].[TIPO]","[Base_Tarjetas].[TIPO].&amp;[" &amp; $C$1 &amp; "]")/1000,
0)</f>
        <v>0</v>
      </c>
      <c r="AA57" s="8">
        <f>IFERROR(
GETPIVOTDATA("[Base_Tarjetas].[Importe]",TDinamica_R!$A$3,
"[Base_Tarjetas].[PERIODO]","[Base_Tarjetas].[PERIODO].&amp;[" &amp; TEXT(AA$6,"yyyymm") &amp; "]",
"[Base_Tarjetas].[Metrica]","[Base_Tarjetas].[Metrica].&amp;[" &amp; $A57 &amp; "]",
"[Base_Tarjetas].[SEGMENTO_DESCRIP]","[Base_Tarjetas].[SEGMENTO_DESCRIP].&amp;[" &amp; $C$6 &amp; "]",
"[Base_Tarjetas].[SITUACION]","[Base_Tarjetas].[SITUACION].&amp;[" &amp; $C57 &amp; "]",
"[Base_Tarjetas].[TIPO]","[Base_Tarjetas].[TIPO].&amp;[" &amp; $C$1 &amp; "]")/1000,
0)</f>
        <v>0</v>
      </c>
      <c r="AB57" s="8">
        <f>IFERROR(
GETPIVOTDATA("[Base_Tarjetas].[Importe]",TDinamica_R!$A$3,
"[Base_Tarjetas].[PERIODO]","[Base_Tarjetas].[PERIODO].&amp;[" &amp; TEXT(AB$6,"yyyymm") &amp; "]",
"[Base_Tarjetas].[Metrica]","[Base_Tarjetas].[Metrica].&amp;[" &amp; $A57 &amp; "]",
"[Base_Tarjetas].[SEGMENTO_DESCRIP]","[Base_Tarjetas].[SEGMENTO_DESCRIP].&amp;[" &amp; $C$6 &amp; "]",
"[Base_Tarjetas].[SITUACION]","[Base_Tarjetas].[SITUACION].&amp;[" &amp; $C57 &amp; "]",
"[Base_Tarjetas].[TIPO]","[Base_Tarjetas].[TIPO].&amp;[" &amp; $C$1 &amp; "]")/1000,
0)</f>
        <v>0</v>
      </c>
      <c r="AC57" s="8">
        <f>IFERROR(
GETPIVOTDATA("[Base_Tarjetas].[Importe]",TDinamica_R!$A$3,
"[Base_Tarjetas].[PERIODO]","[Base_Tarjetas].[PERIODO].&amp;[" &amp; TEXT(AC$6,"yyyymm") &amp; "]",
"[Base_Tarjetas].[Metrica]","[Base_Tarjetas].[Metrica].&amp;[" &amp; $A57 &amp; "]",
"[Base_Tarjetas].[SEGMENTO_DESCRIP]","[Base_Tarjetas].[SEGMENTO_DESCRIP].&amp;[" &amp; $C$6 &amp; "]",
"[Base_Tarjetas].[SITUACION]","[Base_Tarjetas].[SITUACION].&amp;[" &amp; $C57 &amp; "]",
"[Base_Tarjetas].[TIPO]","[Base_Tarjetas].[TIPO].&amp;[" &amp; $C$1 &amp; "]")/1000,
0)</f>
        <v>0</v>
      </c>
      <c r="AD57" s="8">
        <f>IFERROR(
GETPIVOTDATA("[Base_Tarjetas].[Importe]",TDinamica_R!$A$3,
"[Base_Tarjetas].[PERIODO]","[Base_Tarjetas].[PERIODO].&amp;[" &amp; TEXT(AD$6,"yyyymm") &amp; "]",
"[Base_Tarjetas].[Metrica]","[Base_Tarjetas].[Metrica].&amp;[" &amp; $A57 &amp; "]",
"[Base_Tarjetas].[SEGMENTO_DESCRIP]","[Base_Tarjetas].[SEGMENTO_DESCRIP].&amp;[" &amp; $C$6 &amp; "]",
"[Base_Tarjetas].[SITUACION]","[Base_Tarjetas].[SITUACION].&amp;[" &amp; $C57 &amp; "]",
"[Base_Tarjetas].[TIPO]","[Base_Tarjetas].[TIPO].&amp;[" &amp; $C$1 &amp; "]")/1000,
0)</f>
        <v>0</v>
      </c>
      <c r="AE57" s="8">
        <f>IFERROR(
GETPIVOTDATA("[Base_Tarjetas].[Importe]",TDinamica_R!$A$3,
"[Base_Tarjetas].[PERIODO]","[Base_Tarjetas].[PERIODO].&amp;[" &amp; TEXT(AE$6,"yyyymm") &amp; "]",
"[Base_Tarjetas].[Metrica]","[Base_Tarjetas].[Metrica].&amp;[" &amp; $A57 &amp; "]",
"[Base_Tarjetas].[SEGMENTO_DESCRIP]","[Base_Tarjetas].[SEGMENTO_DESCRIP].&amp;[" &amp; $C$6 &amp; "]",
"[Base_Tarjetas].[SITUACION]","[Base_Tarjetas].[SITUACION].&amp;[" &amp; $C57 &amp; "]",
"[Base_Tarjetas].[TIPO]","[Base_Tarjetas].[TIPO].&amp;[" &amp; $C$1 &amp; "]")/1000,
0)</f>
        <v>0</v>
      </c>
      <c r="AF57" s="8">
        <f>IFERROR(
GETPIVOTDATA("[Base_Tarjetas].[Importe]",TDinamica_R!$A$3,
"[Base_Tarjetas].[PERIODO]","[Base_Tarjetas].[PERIODO].&amp;[" &amp; TEXT(AF$6,"yyyymm") &amp; "]",
"[Base_Tarjetas].[Metrica]","[Base_Tarjetas].[Metrica].&amp;[" &amp; $A57 &amp; "]",
"[Base_Tarjetas].[SEGMENTO_DESCRIP]","[Base_Tarjetas].[SEGMENTO_DESCRIP].&amp;[" &amp; $C$6 &amp; "]",
"[Base_Tarjetas].[SITUACION]","[Base_Tarjetas].[SITUACION].&amp;[" &amp; $C57 &amp; "]",
"[Base_Tarjetas].[TIPO]","[Base_Tarjetas].[TIPO].&amp;[" &amp; $C$1 &amp; "]")/1000,
0)</f>
        <v>0</v>
      </c>
      <c r="AG57" s="8">
        <f>IFERROR(
GETPIVOTDATA("[Base_Tarjetas].[Importe]",TDinamica_R!$A$3,
"[Base_Tarjetas].[PERIODO]","[Base_Tarjetas].[PERIODO].&amp;[" &amp; TEXT(AG$6,"yyyymm") &amp; "]",
"[Base_Tarjetas].[Metrica]","[Base_Tarjetas].[Metrica].&amp;[" &amp; $A57 &amp; "]",
"[Base_Tarjetas].[SEGMENTO_DESCRIP]","[Base_Tarjetas].[SEGMENTO_DESCRIP].&amp;[" &amp; $C$6 &amp; "]",
"[Base_Tarjetas].[SITUACION]","[Base_Tarjetas].[SITUACION].&amp;[" &amp; $C57 &amp; "]",
"[Base_Tarjetas].[TIPO]","[Base_Tarjetas].[TIPO].&amp;[" &amp; $C$1 &amp; "]")/1000,
0)</f>
        <v>0</v>
      </c>
      <c r="AH57" s="8">
        <f>IFERROR(
GETPIVOTDATA("[Base_Tarjetas].[Importe]",TDinamica_R!$A$3,
"[Base_Tarjetas].[PERIODO]","[Base_Tarjetas].[PERIODO].&amp;[" &amp; TEXT(AH$6,"yyyymm") &amp; "]",
"[Base_Tarjetas].[Metrica]","[Base_Tarjetas].[Metrica].&amp;[" &amp; $A57 &amp; "]",
"[Base_Tarjetas].[SEGMENTO_DESCRIP]","[Base_Tarjetas].[SEGMENTO_DESCRIP].&amp;[" &amp; $C$6 &amp; "]",
"[Base_Tarjetas].[SITUACION]","[Base_Tarjetas].[SITUACION].&amp;[" &amp; $C57 &amp; "]",
"[Base_Tarjetas].[TIPO]","[Base_Tarjetas].[TIPO].&amp;[" &amp; $C$1 &amp; "]")/1000,
0)</f>
        <v>0</v>
      </c>
      <c r="AI57" s="8">
        <f>IFERROR(
GETPIVOTDATA("[Base_Tarjetas].[Importe]",TDinamica_R!$A$3,
"[Base_Tarjetas].[PERIODO]","[Base_Tarjetas].[PERIODO].&amp;[" &amp; TEXT(AI$6,"yyyymm") &amp; "]",
"[Base_Tarjetas].[Metrica]","[Base_Tarjetas].[Metrica].&amp;[" &amp; $A57 &amp; "]",
"[Base_Tarjetas].[SEGMENTO_DESCRIP]","[Base_Tarjetas].[SEGMENTO_DESCRIP].&amp;[" &amp; $C$6 &amp; "]",
"[Base_Tarjetas].[SITUACION]","[Base_Tarjetas].[SITUACION].&amp;[" &amp; $C57 &amp; "]",
"[Base_Tarjetas].[TIPO]","[Base_Tarjetas].[TIPO].&amp;[" &amp; $C$1 &amp; "]")/1000,
0)</f>
        <v>0</v>
      </c>
      <c r="AJ57" s="8">
        <f>IFERROR(
GETPIVOTDATA("[Base_Tarjetas].[Importe]",TDinamica_R!$A$3,
"[Base_Tarjetas].[PERIODO]","[Base_Tarjetas].[PERIODO].&amp;[" &amp; TEXT(AJ$6,"yyyymm") &amp; "]",
"[Base_Tarjetas].[Metrica]","[Base_Tarjetas].[Metrica].&amp;[" &amp; $A57 &amp; "]",
"[Base_Tarjetas].[SEGMENTO_DESCRIP]","[Base_Tarjetas].[SEGMENTO_DESCRIP].&amp;[" &amp; $C$6 &amp; "]",
"[Base_Tarjetas].[SITUACION]","[Base_Tarjetas].[SITUACION].&amp;[" &amp; $C57 &amp; "]",
"[Base_Tarjetas].[TIPO]","[Base_Tarjetas].[TIPO].&amp;[" &amp; $C$1 &amp; "]")/1000,
0)</f>
        <v>0</v>
      </c>
      <c r="AK57" s="8">
        <f>IFERROR(
GETPIVOTDATA("[Base_Tarjetas].[Importe]",TDinamica_R!$A$3,
"[Base_Tarjetas].[PERIODO]","[Base_Tarjetas].[PERIODO].&amp;[" &amp; TEXT(AK$6,"yyyymm") &amp; "]",
"[Base_Tarjetas].[Metrica]","[Base_Tarjetas].[Metrica].&amp;[" &amp; $A57 &amp; "]",
"[Base_Tarjetas].[SEGMENTO_DESCRIP]","[Base_Tarjetas].[SEGMENTO_DESCRIP].&amp;[" &amp; $C$6 &amp; "]",
"[Base_Tarjetas].[SITUACION]","[Base_Tarjetas].[SITUACION].&amp;[" &amp; $C57 &amp; "]",
"[Base_Tarjetas].[TIPO]","[Base_Tarjetas].[TIPO].&amp;[" &amp; $C$1 &amp; "]")/1000,
0)</f>
        <v>0</v>
      </c>
      <c r="AL57" s="8">
        <f>IFERROR(
GETPIVOTDATA("[Base_Tarjetas].[Importe]",TDinamica_R!$A$3,
"[Base_Tarjetas].[PERIODO]","[Base_Tarjetas].[PERIODO].&amp;[" &amp; TEXT(AL$6,"yyyymm") &amp; "]",
"[Base_Tarjetas].[Metrica]","[Base_Tarjetas].[Metrica].&amp;[" &amp; $A57 &amp; "]",
"[Base_Tarjetas].[SEGMENTO_DESCRIP]","[Base_Tarjetas].[SEGMENTO_DESCRIP].&amp;[" &amp; $C$6 &amp; "]",
"[Base_Tarjetas].[SITUACION]","[Base_Tarjetas].[SITUACION].&amp;[" &amp; $C57 &amp; "]",
"[Base_Tarjetas].[TIPO]","[Base_Tarjetas].[TIPO].&amp;[" &amp; $C$1 &amp; "]")/1000,
0)</f>
        <v>0</v>
      </c>
      <c r="AM57" s="8">
        <f>IFERROR(
GETPIVOTDATA("[Base_Tarjetas].[Importe]",TDinamica_R!$A$3,
"[Base_Tarjetas].[PERIODO]","[Base_Tarjetas].[PERIODO].&amp;[" &amp; TEXT(AM$6,"yyyymm") &amp; "]",
"[Base_Tarjetas].[Metrica]","[Base_Tarjetas].[Metrica].&amp;[" &amp; $A57 &amp; "]",
"[Base_Tarjetas].[SEGMENTO_DESCRIP]","[Base_Tarjetas].[SEGMENTO_DESCRIP].&amp;[" &amp; $C$6 &amp; "]",
"[Base_Tarjetas].[SITUACION]","[Base_Tarjetas].[SITUACION].&amp;[" &amp; $C57 &amp; "]",
"[Base_Tarjetas].[TIPO]","[Base_Tarjetas].[TIPO].&amp;[" &amp; $C$1 &amp; "]")/1000,
0)</f>
        <v>0</v>
      </c>
      <c r="AN57" s="8">
        <f>IFERROR(
GETPIVOTDATA("[Base_Tarjetas].[Importe]",TDinamica_R!$A$3,
"[Base_Tarjetas].[PERIODO]","[Base_Tarjetas].[PERIODO].&amp;[" &amp; TEXT(AN$6,"yyyymm") &amp; "]",
"[Base_Tarjetas].[Metrica]","[Base_Tarjetas].[Metrica].&amp;[" &amp; $A57 &amp; "]",
"[Base_Tarjetas].[SEGMENTO_DESCRIP]","[Base_Tarjetas].[SEGMENTO_DESCRIP].&amp;[" &amp; $C$6 &amp; "]",
"[Base_Tarjetas].[SITUACION]","[Base_Tarjetas].[SITUACION].&amp;[" &amp; $C57 &amp; "]",
"[Base_Tarjetas].[TIPO]","[Base_Tarjetas].[TIPO].&amp;[" &amp; $C$1 &amp; "]")/1000,
0)</f>
        <v>0</v>
      </c>
      <c r="AO57" s="8">
        <f>IFERROR(
GETPIVOTDATA("[Base_Tarjetas].[Importe]",TDinamica_R!$A$3,
"[Base_Tarjetas].[PERIODO]","[Base_Tarjetas].[PERIODO].&amp;[" &amp; TEXT(AO$6,"yyyymm") &amp; "]",
"[Base_Tarjetas].[Metrica]","[Base_Tarjetas].[Metrica].&amp;[" &amp; $A57 &amp; "]",
"[Base_Tarjetas].[SEGMENTO_DESCRIP]","[Base_Tarjetas].[SEGMENTO_DESCRIP].&amp;[" &amp; $C$6 &amp; "]",
"[Base_Tarjetas].[SITUACION]","[Base_Tarjetas].[SITUACION].&amp;[" &amp; $C57 &amp; "]",
"[Base_Tarjetas].[TIPO]","[Base_Tarjetas].[TIPO].&amp;[" &amp; $C$1 &amp; "]")/1000,
0)</f>
        <v>0</v>
      </c>
      <c r="AP57" s="8">
        <f>IFERROR(
GETPIVOTDATA("[Base_Tarjetas].[Importe]",TDinamica_R!$A$3,
"[Base_Tarjetas].[PERIODO]","[Base_Tarjetas].[PERIODO].&amp;[" &amp; TEXT(AP$6,"yyyymm") &amp; "]",
"[Base_Tarjetas].[Metrica]","[Base_Tarjetas].[Metrica].&amp;[" &amp; $A57 &amp; "]",
"[Base_Tarjetas].[SEGMENTO_DESCRIP]","[Base_Tarjetas].[SEGMENTO_DESCRIP].&amp;[" &amp; $C$6 &amp; "]",
"[Base_Tarjetas].[SITUACION]","[Base_Tarjetas].[SITUACION].&amp;[" &amp; $C57 &amp; "]",
"[Base_Tarjetas].[TIPO]","[Base_Tarjetas].[TIPO].&amp;[" &amp; $C$1 &amp; "]")/1000,
0)</f>
        <v>0</v>
      </c>
      <c r="AQ57" s="8">
        <f>IFERROR(
GETPIVOTDATA("[Base_Tarjetas].[Importe]",TDinamica_R!$A$3,
"[Base_Tarjetas].[PERIODO]","[Base_Tarjetas].[PERIODO].&amp;[" &amp; TEXT(AQ$6,"yyyymm") &amp; "]",
"[Base_Tarjetas].[Metrica]","[Base_Tarjetas].[Metrica].&amp;[" &amp; $A57 &amp; "]",
"[Base_Tarjetas].[SEGMENTO_DESCRIP]","[Base_Tarjetas].[SEGMENTO_DESCRIP].&amp;[" &amp; $C$6 &amp; "]",
"[Base_Tarjetas].[SITUACION]","[Base_Tarjetas].[SITUACION].&amp;[" &amp; $C57 &amp; "]",
"[Base_Tarjetas].[TIPO]","[Base_Tarjetas].[TIPO].&amp;[" &amp; $C$1 &amp; "]")/1000,
0)</f>
        <v>0</v>
      </c>
      <c r="AR57" s="8">
        <f>IFERROR(
GETPIVOTDATA("[Base_Tarjetas].[Importe]",TDinamica_R!$A$3,
"[Base_Tarjetas].[PERIODO]","[Base_Tarjetas].[PERIODO].&amp;[" &amp; TEXT(AR$6,"yyyymm") &amp; "]",
"[Base_Tarjetas].[Metrica]","[Base_Tarjetas].[Metrica].&amp;[" &amp; $A57 &amp; "]",
"[Base_Tarjetas].[SEGMENTO_DESCRIP]","[Base_Tarjetas].[SEGMENTO_DESCRIP].&amp;[" &amp; $C$6 &amp; "]",
"[Base_Tarjetas].[SITUACION]","[Base_Tarjetas].[SITUACION].&amp;[" &amp; $C57 &amp; "]",
"[Base_Tarjetas].[TIPO]","[Base_Tarjetas].[TIPO].&amp;[" &amp; $C$1 &amp; "]")/1000,
0)</f>
        <v>0</v>
      </c>
      <c r="AS57" s="8">
        <f>IFERROR(
GETPIVOTDATA("[Base_Tarjetas].[Importe]",TDinamica_R!$A$3,
"[Base_Tarjetas].[PERIODO]","[Base_Tarjetas].[PERIODO].&amp;[" &amp; TEXT(AS$6,"yyyymm") &amp; "]",
"[Base_Tarjetas].[Metrica]","[Base_Tarjetas].[Metrica].&amp;[" &amp; $A57 &amp; "]",
"[Base_Tarjetas].[SEGMENTO_DESCRIP]","[Base_Tarjetas].[SEGMENTO_DESCRIP].&amp;[" &amp; $C$6 &amp; "]",
"[Base_Tarjetas].[SITUACION]","[Base_Tarjetas].[SITUACION].&amp;[" &amp; $C57 &amp; "]",
"[Base_Tarjetas].[TIPO]","[Base_Tarjetas].[TIPO].&amp;[" &amp; $C$1 &amp; "]")/1000,
0)</f>
        <v>0</v>
      </c>
      <c r="AT57" s="8">
        <f>IFERROR(
GETPIVOTDATA("[Base_Tarjetas].[Importe]",TDinamica_R!$A$3,
"[Base_Tarjetas].[PERIODO]","[Base_Tarjetas].[PERIODO].&amp;[" &amp; TEXT(AT$6,"yyyymm") &amp; "]",
"[Base_Tarjetas].[Metrica]","[Base_Tarjetas].[Metrica].&amp;[" &amp; $A57 &amp; "]",
"[Base_Tarjetas].[SEGMENTO_DESCRIP]","[Base_Tarjetas].[SEGMENTO_DESCRIP].&amp;[" &amp; $C$6 &amp; "]",
"[Base_Tarjetas].[SITUACION]","[Base_Tarjetas].[SITUACION].&amp;[" &amp; $C57 &amp; "]",
"[Base_Tarjetas].[TIPO]","[Base_Tarjetas].[TIPO].&amp;[" &amp; $C$1 &amp; "]")/1000,
0)</f>
        <v>0</v>
      </c>
      <c r="AU57" s="8">
        <f>IFERROR(
GETPIVOTDATA("[Base_Tarjetas].[Importe]",TDinamica_R!$A$3,
"[Base_Tarjetas].[PERIODO]","[Base_Tarjetas].[PERIODO].&amp;[" &amp; TEXT(AU$6,"yyyymm") &amp; "]",
"[Base_Tarjetas].[Metrica]","[Base_Tarjetas].[Metrica].&amp;[" &amp; $A57 &amp; "]",
"[Base_Tarjetas].[SEGMENTO_DESCRIP]","[Base_Tarjetas].[SEGMENTO_DESCRIP].&amp;[" &amp; $C$6 &amp; "]",
"[Base_Tarjetas].[SITUACION]","[Base_Tarjetas].[SITUACION].&amp;[" &amp; $C57 &amp; "]",
"[Base_Tarjetas].[TIPO]","[Base_Tarjetas].[TIPO].&amp;[" &amp; $C$1 &amp; "]")/1000,
0)</f>
        <v>0</v>
      </c>
      <c r="AV57" s="8">
        <f>IFERROR(
GETPIVOTDATA("[Base_Tarjetas].[Importe]",TDinamica_R!$A$3,
"[Base_Tarjetas].[PERIODO]","[Base_Tarjetas].[PERIODO].&amp;[" &amp; TEXT(AV$6,"yyyymm") &amp; "]",
"[Base_Tarjetas].[Metrica]","[Base_Tarjetas].[Metrica].&amp;[" &amp; $A57 &amp; "]",
"[Base_Tarjetas].[SEGMENTO_DESCRIP]","[Base_Tarjetas].[SEGMENTO_DESCRIP].&amp;[" &amp; $C$6 &amp; "]",
"[Base_Tarjetas].[SITUACION]","[Base_Tarjetas].[SITUACION].&amp;[" &amp; $C57 &amp; "]",
"[Base_Tarjetas].[TIPO]","[Base_Tarjetas].[TIPO].&amp;[" &amp; $C$1 &amp; "]")/1000,
0)</f>
        <v>0</v>
      </c>
      <c r="AW57" s="8">
        <f>IFERROR(
GETPIVOTDATA("[Base_Tarjetas].[Importe]",TDinamica_R!$A$3,
"[Base_Tarjetas].[PERIODO]","[Base_Tarjetas].[PERIODO].&amp;[" &amp; TEXT(AW$6,"yyyymm") &amp; "]",
"[Base_Tarjetas].[Metrica]","[Base_Tarjetas].[Metrica].&amp;[" &amp; $A57 &amp; "]",
"[Base_Tarjetas].[SEGMENTO_DESCRIP]","[Base_Tarjetas].[SEGMENTO_DESCRIP].&amp;[" &amp; $C$6 &amp; "]",
"[Base_Tarjetas].[SITUACION]","[Base_Tarjetas].[SITUACION].&amp;[" &amp; $C57 &amp; "]",
"[Base_Tarjetas].[TIPO]","[Base_Tarjetas].[TIPO].&amp;[" &amp; $C$1 &amp; "]")/1000,
0)</f>
        <v>0</v>
      </c>
      <c r="AX57" s="8">
        <f>IFERROR(
GETPIVOTDATA("[Base_Tarjetas].[Importe]",TDinamica_R!$A$3,
"[Base_Tarjetas].[PERIODO]","[Base_Tarjetas].[PERIODO].&amp;[" &amp; TEXT(AX$6,"yyyymm") &amp; "]",
"[Base_Tarjetas].[Metrica]","[Base_Tarjetas].[Metrica].&amp;[" &amp; $A57 &amp; "]",
"[Base_Tarjetas].[SEGMENTO_DESCRIP]","[Base_Tarjetas].[SEGMENTO_DESCRIP].&amp;[" &amp; $C$6 &amp; "]",
"[Base_Tarjetas].[SITUACION]","[Base_Tarjetas].[SITUACION].&amp;[" &amp; $C57 &amp; "]",
"[Base_Tarjetas].[TIPO]","[Base_Tarjetas].[TIPO].&amp;[" &amp; $C$1 &amp; "]")/1000,
0)</f>
        <v>0</v>
      </c>
      <c r="AY57" s="8">
        <f>IFERROR(
GETPIVOTDATA("[Base_Tarjetas].[Importe]",TDinamica_R!$A$3,
"[Base_Tarjetas].[PERIODO]","[Base_Tarjetas].[PERIODO].&amp;[" &amp; TEXT(AY$6,"yyyymm") &amp; "]",
"[Base_Tarjetas].[Metrica]","[Base_Tarjetas].[Metrica].&amp;[" &amp; $A57 &amp; "]",
"[Base_Tarjetas].[SEGMENTO_DESCRIP]","[Base_Tarjetas].[SEGMENTO_DESCRIP].&amp;[" &amp; $C$6 &amp; "]",
"[Base_Tarjetas].[SITUACION]","[Base_Tarjetas].[SITUACION].&amp;[" &amp; $C57 &amp; "]",
"[Base_Tarjetas].[TIPO]","[Base_Tarjetas].[TIPO].&amp;[" &amp; $C$1 &amp; "]")/1000,
0)</f>
        <v>0</v>
      </c>
      <c r="AZ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TEXT(AZ$6,"yyyymm") &amp; "]"),
0)</f>
        <v>2100.0809510004574</v>
      </c>
      <c r="BA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TEXT(BA$6,"yyyymm") &amp; "]"),
0)</f>
        <v>2032.0417197264708</v>
      </c>
      <c r="BB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TEXT(BB$6,"yyyymm") &amp; "]"),
0)</f>
        <v>2327.8966026171242</v>
      </c>
      <c r="BC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TEXT(BC$6,"yyyymm") &amp; "]"),
0)</f>
        <v>2222.8243429051581</v>
      </c>
      <c r="BD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TEXT(BD$6,"yyyymm") &amp; "]"),
0)</f>
        <v>2410.1674019560814</v>
      </c>
      <c r="BE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TEXT(BE$6,"yyyymm") &amp; "]"),
0)</f>
        <v>2573.3195793772848</v>
      </c>
      <c r="BF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TEXT(BF$6,"yyyymm") &amp; "]"),
0)</f>
        <v>2512.9388613139458</v>
      </c>
      <c r="BG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TEXT(BG$6,"yyyymm") &amp; "]"),
0)</f>
        <v>2510.3013969694889</v>
      </c>
      <c r="BH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TEXT(BH$6,"yyyymm") &amp; "]"),
0)</f>
        <v>2501.5688741743375</v>
      </c>
      <c r="BI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TEXT(BI$6,"yyyymm") &amp; "]"),
0)</f>
        <v>1804.6357083705254</v>
      </c>
      <c r="BJ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TEXT(BJ$6,"yyyymm") &amp; "]"),
0)</f>
        <v>1946.5713445572867</v>
      </c>
      <c r="BK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TEXT(BK$6,"yyyymm") &amp; "]"),
0)</f>
        <v>2228.007418149763</v>
      </c>
      <c r="BO57" s="24">
        <f t="shared" si="40"/>
        <v>0</v>
      </c>
      <c r="BP57" s="24">
        <f t="shared" si="40"/>
        <v>6460.0192733440526</v>
      </c>
      <c r="BQ57" s="24">
        <f t="shared" si="40"/>
        <v>0</v>
      </c>
      <c r="BR57" s="24">
        <f t="shared" si="40"/>
        <v>0</v>
      </c>
      <c r="BS57" s="24">
        <f t="shared" si="40"/>
        <v>0</v>
      </c>
      <c r="BT57" s="24">
        <f t="shared" si="40"/>
        <v>0</v>
      </c>
    </row>
    <row r="58" spans="1:72" collapsed="1" x14ac:dyDescent="0.25">
      <c r="C58" s="3" t="s">
        <v>32</v>
      </c>
      <c r="D58" s="10">
        <f t="shared" ref="D58:AY58" si="41">SUM(D56:D57)</f>
        <v>0</v>
      </c>
      <c r="E58" s="10">
        <f t="shared" si="41"/>
        <v>0</v>
      </c>
      <c r="F58" s="10">
        <f t="shared" si="41"/>
        <v>0</v>
      </c>
      <c r="G58" s="10">
        <f t="shared" si="41"/>
        <v>0</v>
      </c>
      <c r="H58" s="10">
        <f t="shared" si="41"/>
        <v>0</v>
      </c>
      <c r="I58" s="10">
        <f t="shared" si="41"/>
        <v>0</v>
      </c>
      <c r="J58" s="10">
        <f t="shared" si="41"/>
        <v>0</v>
      </c>
      <c r="K58" s="10">
        <f t="shared" si="41"/>
        <v>0</v>
      </c>
      <c r="L58" s="10">
        <f t="shared" si="41"/>
        <v>0</v>
      </c>
      <c r="M58" s="10">
        <f t="shared" si="41"/>
        <v>0</v>
      </c>
      <c r="N58" s="10">
        <f t="shared" si="41"/>
        <v>0</v>
      </c>
      <c r="O58" s="10">
        <f t="shared" si="41"/>
        <v>0</v>
      </c>
      <c r="P58" s="10">
        <f t="shared" si="41"/>
        <v>0</v>
      </c>
      <c r="Q58" s="10">
        <f t="shared" si="41"/>
        <v>0</v>
      </c>
      <c r="R58" s="10">
        <f t="shared" si="41"/>
        <v>0</v>
      </c>
      <c r="S58" s="10">
        <f t="shared" si="41"/>
        <v>0</v>
      </c>
      <c r="T58" s="10">
        <f t="shared" si="41"/>
        <v>0</v>
      </c>
      <c r="U58" s="10">
        <f t="shared" si="41"/>
        <v>0</v>
      </c>
      <c r="V58" s="10">
        <f t="shared" si="41"/>
        <v>0</v>
      </c>
      <c r="W58" s="10">
        <f t="shared" si="41"/>
        <v>0</v>
      </c>
      <c r="X58" s="10">
        <f t="shared" si="41"/>
        <v>0</v>
      </c>
      <c r="Y58" s="10">
        <f t="shared" si="41"/>
        <v>0</v>
      </c>
      <c r="Z58" s="10">
        <f t="shared" si="41"/>
        <v>0</v>
      </c>
      <c r="AA58" s="10">
        <f t="shared" si="41"/>
        <v>0</v>
      </c>
      <c r="AB58" s="10">
        <f t="shared" si="41"/>
        <v>0</v>
      </c>
      <c r="AC58" s="10">
        <f t="shared" si="41"/>
        <v>0</v>
      </c>
      <c r="AD58" s="10">
        <f t="shared" si="41"/>
        <v>0</v>
      </c>
      <c r="AE58" s="10">
        <f t="shared" si="41"/>
        <v>0</v>
      </c>
      <c r="AF58" s="10">
        <f t="shared" si="41"/>
        <v>0</v>
      </c>
      <c r="AG58" s="10">
        <f t="shared" si="41"/>
        <v>0</v>
      </c>
      <c r="AH58" s="10">
        <f t="shared" si="41"/>
        <v>0</v>
      </c>
      <c r="AI58" s="10">
        <f t="shared" si="41"/>
        <v>0</v>
      </c>
      <c r="AJ58" s="10">
        <f t="shared" si="41"/>
        <v>0</v>
      </c>
      <c r="AK58" s="10">
        <f t="shared" si="41"/>
        <v>0</v>
      </c>
      <c r="AL58" s="10">
        <f t="shared" si="41"/>
        <v>0</v>
      </c>
      <c r="AM58" s="10">
        <f t="shared" si="41"/>
        <v>0</v>
      </c>
      <c r="AN58" s="10">
        <f t="shared" si="41"/>
        <v>0</v>
      </c>
      <c r="AO58" s="10">
        <f t="shared" si="41"/>
        <v>0</v>
      </c>
      <c r="AP58" s="10">
        <f t="shared" si="41"/>
        <v>0</v>
      </c>
      <c r="AQ58" s="10">
        <f t="shared" si="41"/>
        <v>0</v>
      </c>
      <c r="AR58" s="10">
        <f t="shared" si="41"/>
        <v>0</v>
      </c>
      <c r="AS58" s="10">
        <f t="shared" si="41"/>
        <v>0</v>
      </c>
      <c r="AT58" s="10">
        <f t="shared" si="41"/>
        <v>0</v>
      </c>
      <c r="AU58" s="10">
        <f t="shared" si="41"/>
        <v>0</v>
      </c>
      <c r="AV58" s="10">
        <f t="shared" si="41"/>
        <v>0</v>
      </c>
      <c r="AW58" s="10">
        <f t="shared" si="41"/>
        <v>0</v>
      </c>
      <c r="AX58" s="10">
        <f t="shared" si="41"/>
        <v>0</v>
      </c>
      <c r="AY58" s="10">
        <f t="shared" si="41"/>
        <v>0</v>
      </c>
      <c r="AZ58" s="10">
        <f t="shared" ref="AZ58:BK58" si="42">SUM(AZ56:AZ57)</f>
        <v>-24436.919841646024</v>
      </c>
      <c r="BA58" s="10">
        <f t="shared" si="42"/>
        <v>-25657.255107304893</v>
      </c>
      <c r="BB58" s="10">
        <f t="shared" si="42"/>
        <v>-26586.021600377262</v>
      </c>
      <c r="BC58" s="10">
        <f t="shared" si="42"/>
        <v>-26455.523784437297</v>
      </c>
      <c r="BD58" s="10">
        <f t="shared" si="42"/>
        <v>-25655.877830864149</v>
      </c>
      <c r="BE58" s="10">
        <f t="shared" si="42"/>
        <v>-26262.285265448656</v>
      </c>
      <c r="BF58" s="10">
        <f t="shared" si="42"/>
        <v>-25113.994626332686</v>
      </c>
      <c r="BG58" s="10">
        <f t="shared" si="42"/>
        <v>-27637.602306410427</v>
      </c>
      <c r="BH58" s="10">
        <f t="shared" si="42"/>
        <v>-21666.570435786387</v>
      </c>
      <c r="BI58" s="10">
        <f t="shared" si="42"/>
        <v>-25958.147425053339</v>
      </c>
      <c r="BJ58" s="10">
        <f t="shared" si="42"/>
        <v>-24760.498792687824</v>
      </c>
      <c r="BK58" s="10">
        <f t="shared" si="42"/>
        <v>-26229.618575166394</v>
      </c>
      <c r="BO58" s="23">
        <f>SUM(BO56:BO57)</f>
        <v>0</v>
      </c>
      <c r="BP58" s="23">
        <f t="shared" ref="BP58:BT58" si="43">SUM(BP56:BP57)</f>
        <v>-76680.19654932819</v>
      </c>
      <c r="BQ58" s="23">
        <f t="shared" si="43"/>
        <v>0</v>
      </c>
      <c r="BR58" s="23">
        <f t="shared" si="43"/>
        <v>0</v>
      </c>
      <c r="BS58" s="23">
        <f t="shared" si="43"/>
        <v>0</v>
      </c>
      <c r="BT58" s="23">
        <f t="shared" si="43"/>
        <v>0</v>
      </c>
    </row>
    <row r="60" spans="1:72" x14ac:dyDescent="0.25">
      <c r="C60" s="3" t="s">
        <v>34</v>
      </c>
      <c r="D60" s="10">
        <f>D53+D58</f>
        <v>0</v>
      </c>
      <c r="E60" s="10">
        <f t="shared" ref="E60:BK60" si="44">E53+E58</f>
        <v>0</v>
      </c>
      <c r="F60" s="10">
        <f t="shared" si="44"/>
        <v>0</v>
      </c>
      <c r="G60" s="10">
        <f t="shared" si="44"/>
        <v>0</v>
      </c>
      <c r="H60" s="10">
        <f t="shared" si="44"/>
        <v>0</v>
      </c>
      <c r="I60" s="10">
        <f t="shared" si="44"/>
        <v>0</v>
      </c>
      <c r="J60" s="10">
        <f t="shared" si="44"/>
        <v>0</v>
      </c>
      <c r="K60" s="10">
        <f t="shared" si="44"/>
        <v>0</v>
      </c>
      <c r="L60" s="10">
        <f t="shared" si="44"/>
        <v>0</v>
      </c>
      <c r="M60" s="10">
        <f t="shared" si="44"/>
        <v>0</v>
      </c>
      <c r="N60" s="10">
        <f t="shared" si="44"/>
        <v>0</v>
      </c>
      <c r="O60" s="10">
        <f t="shared" si="44"/>
        <v>0</v>
      </c>
      <c r="P60" s="10">
        <f t="shared" si="44"/>
        <v>0</v>
      </c>
      <c r="Q60" s="10">
        <f t="shared" si="44"/>
        <v>0</v>
      </c>
      <c r="R60" s="10">
        <f t="shared" si="44"/>
        <v>0</v>
      </c>
      <c r="S60" s="10">
        <f t="shared" si="44"/>
        <v>0</v>
      </c>
      <c r="T60" s="10">
        <f t="shared" si="44"/>
        <v>0</v>
      </c>
      <c r="U60" s="10">
        <f t="shared" si="44"/>
        <v>0</v>
      </c>
      <c r="V60" s="10">
        <f t="shared" si="44"/>
        <v>0</v>
      </c>
      <c r="W60" s="10">
        <f t="shared" si="44"/>
        <v>0</v>
      </c>
      <c r="X60" s="10">
        <f t="shared" si="44"/>
        <v>0</v>
      </c>
      <c r="Y60" s="10">
        <f t="shared" si="44"/>
        <v>0</v>
      </c>
      <c r="Z60" s="10">
        <f t="shared" si="44"/>
        <v>0</v>
      </c>
      <c r="AA60" s="10">
        <f t="shared" si="44"/>
        <v>0</v>
      </c>
      <c r="AB60" s="10">
        <f t="shared" si="44"/>
        <v>0</v>
      </c>
      <c r="AC60" s="10">
        <f t="shared" si="44"/>
        <v>0</v>
      </c>
      <c r="AD60" s="10">
        <f t="shared" si="44"/>
        <v>0</v>
      </c>
      <c r="AE60" s="10">
        <f t="shared" si="44"/>
        <v>0</v>
      </c>
      <c r="AF60" s="10">
        <f t="shared" si="44"/>
        <v>0</v>
      </c>
      <c r="AG60" s="10">
        <f t="shared" si="44"/>
        <v>0</v>
      </c>
      <c r="AH60" s="10">
        <f t="shared" si="44"/>
        <v>0</v>
      </c>
      <c r="AI60" s="10">
        <f t="shared" si="44"/>
        <v>0</v>
      </c>
      <c r="AJ60" s="10">
        <f t="shared" si="44"/>
        <v>0</v>
      </c>
      <c r="AK60" s="10">
        <f t="shared" si="44"/>
        <v>0</v>
      </c>
      <c r="AL60" s="10">
        <f t="shared" si="44"/>
        <v>0</v>
      </c>
      <c r="AM60" s="10">
        <f t="shared" si="44"/>
        <v>0</v>
      </c>
      <c r="AN60" s="10">
        <f t="shared" si="44"/>
        <v>0</v>
      </c>
      <c r="AO60" s="10">
        <f t="shared" si="44"/>
        <v>0</v>
      </c>
      <c r="AP60" s="10">
        <f t="shared" si="44"/>
        <v>0</v>
      </c>
      <c r="AQ60" s="10">
        <f t="shared" si="44"/>
        <v>0</v>
      </c>
      <c r="AR60" s="10">
        <f t="shared" si="44"/>
        <v>0</v>
      </c>
      <c r="AS60" s="10">
        <f t="shared" si="44"/>
        <v>0</v>
      </c>
      <c r="AT60" s="10">
        <f t="shared" si="44"/>
        <v>0</v>
      </c>
      <c r="AU60" s="10">
        <f t="shared" si="44"/>
        <v>0</v>
      </c>
      <c r="AV60" s="10">
        <f t="shared" si="44"/>
        <v>0</v>
      </c>
      <c r="AW60" s="10">
        <f t="shared" si="44"/>
        <v>0</v>
      </c>
      <c r="AX60" s="10">
        <f t="shared" si="44"/>
        <v>0</v>
      </c>
      <c r="AY60" s="10">
        <f t="shared" si="44"/>
        <v>0</v>
      </c>
      <c r="AZ60" s="10">
        <f t="shared" si="44"/>
        <v>10602.119328727367</v>
      </c>
      <c r="BA60" s="10">
        <f t="shared" si="44"/>
        <v>4776.8543634365524</v>
      </c>
      <c r="BB60" s="10">
        <f t="shared" si="44"/>
        <v>9389.4894173420726</v>
      </c>
      <c r="BC60" s="10">
        <f t="shared" si="44"/>
        <v>8622.8595152908456</v>
      </c>
      <c r="BD60" s="10">
        <f t="shared" si="44"/>
        <v>10249.419466114028</v>
      </c>
      <c r="BE60" s="10">
        <f t="shared" si="44"/>
        <v>10464.489392655079</v>
      </c>
      <c r="BF60" s="10">
        <f t="shared" si="44"/>
        <v>12288.926177191257</v>
      </c>
      <c r="BG60" s="10">
        <f t="shared" si="44"/>
        <v>11400.264991090935</v>
      </c>
      <c r="BH60" s="10">
        <f t="shared" si="44"/>
        <v>14709.030658357937</v>
      </c>
      <c r="BI60" s="10">
        <f t="shared" si="44"/>
        <v>11290.22353874669</v>
      </c>
      <c r="BJ60" s="10">
        <f t="shared" si="44"/>
        <v>12646.837967849147</v>
      </c>
      <c r="BK60" s="10">
        <f t="shared" si="44"/>
        <v>12634.033034202061</v>
      </c>
      <c r="BO60" s="23">
        <f>BO53+BO58</f>
        <v>0</v>
      </c>
      <c r="BP60" s="23">
        <f t="shared" ref="BP60:BT60" si="45">BP53+BP58</f>
        <v>24768.463109505989</v>
      </c>
      <c r="BQ60" s="23">
        <f t="shared" si="45"/>
        <v>0</v>
      </c>
      <c r="BR60" s="23">
        <f t="shared" si="45"/>
        <v>0</v>
      </c>
      <c r="BS60" s="23">
        <f t="shared" si="45"/>
        <v>0</v>
      </c>
      <c r="BT60" s="23">
        <f t="shared" si="45"/>
        <v>0</v>
      </c>
    </row>
    <row r="63" spans="1:72" hidden="1" outlineLevel="1" x14ac:dyDescent="0.25">
      <c r="A63" s="11" t="s">
        <v>35</v>
      </c>
      <c r="C63" s="2" t="s">
        <v>103</v>
      </c>
      <c r="D63" s="8">
        <f>IFERROR(
GETPIVOTDATA("[Base_Tarjetas].[Importe]",TDinamica_R!$A$3,
"[Base_Tarjetas].[PERIODO]","[Base_Tarjetas].[PERIODO].&amp;[" &amp; TEXT(D$6,"yyyymm") &amp; "]",
"[Base_Tarjetas].[Metrica]","[Base_Tarjetas].[Metrica].&amp;[" &amp; $A63 &amp; "]",
"[Base_Tarjetas].[SEGMENTO_DESCRIP]","[Base_Tarjetas].[SEGMENTO_DESCRIP].&amp;[" &amp; $C$6 &amp; "]",
"[Base_Tarjetas].[SITUACION]","[Base_Tarjetas].[SITUACION].&amp;[" &amp; $C63 &amp; "]",
"[Base_Tarjetas].[TIPO]","[Base_Tarjetas].[TIPO].&amp;[" &amp; $C$1 &amp; "]")/1000,
0)</f>
        <v>0</v>
      </c>
      <c r="E63" s="8">
        <f>IFERROR(
GETPIVOTDATA("[Base_Tarjetas].[Importe]",TDinamica_R!$A$3,
"[Base_Tarjetas].[PERIODO]","[Base_Tarjetas].[PERIODO].&amp;[" &amp; TEXT(E$6,"yyyymm") &amp; "]",
"[Base_Tarjetas].[Metrica]","[Base_Tarjetas].[Metrica].&amp;[" &amp; $A63 &amp; "]",
"[Base_Tarjetas].[SEGMENTO_DESCRIP]","[Base_Tarjetas].[SEGMENTO_DESCRIP].&amp;[" &amp; $C$6 &amp; "]",
"[Base_Tarjetas].[SITUACION]","[Base_Tarjetas].[SITUACION].&amp;[" &amp; $C63 &amp; "]",
"[Base_Tarjetas].[TIPO]","[Base_Tarjetas].[TIPO].&amp;[" &amp; $C$1 &amp; "]")/1000,
0)</f>
        <v>0</v>
      </c>
      <c r="F63" s="8">
        <f>IFERROR(
GETPIVOTDATA("[Base_Tarjetas].[Importe]",TDinamica_R!$A$3,
"[Base_Tarjetas].[PERIODO]","[Base_Tarjetas].[PERIODO].&amp;[" &amp; TEXT(F$6,"yyyymm") &amp; "]",
"[Base_Tarjetas].[Metrica]","[Base_Tarjetas].[Metrica].&amp;[" &amp; $A63 &amp; "]",
"[Base_Tarjetas].[SEGMENTO_DESCRIP]","[Base_Tarjetas].[SEGMENTO_DESCRIP].&amp;[" &amp; $C$6 &amp; "]",
"[Base_Tarjetas].[SITUACION]","[Base_Tarjetas].[SITUACION].&amp;[" &amp; $C63 &amp; "]",
"[Base_Tarjetas].[TIPO]","[Base_Tarjetas].[TIPO].&amp;[" &amp; $C$1 &amp; "]")/1000,
0)</f>
        <v>0</v>
      </c>
      <c r="G63" s="8">
        <f>IFERROR(
GETPIVOTDATA("[Base_Tarjetas].[Importe]",TDinamica_R!$A$3,
"[Base_Tarjetas].[PERIODO]","[Base_Tarjetas].[PERIODO].&amp;[" &amp; TEXT(G$6,"yyyymm") &amp; "]",
"[Base_Tarjetas].[Metrica]","[Base_Tarjetas].[Metrica].&amp;[" &amp; $A63 &amp; "]",
"[Base_Tarjetas].[SEGMENTO_DESCRIP]","[Base_Tarjetas].[SEGMENTO_DESCRIP].&amp;[" &amp; $C$6 &amp; "]",
"[Base_Tarjetas].[SITUACION]","[Base_Tarjetas].[SITUACION].&amp;[" &amp; $C63 &amp; "]",
"[Base_Tarjetas].[TIPO]","[Base_Tarjetas].[TIPO].&amp;[" &amp; $C$1 &amp; "]")/1000,
0)</f>
        <v>0</v>
      </c>
      <c r="H63" s="8">
        <f>IFERROR(
GETPIVOTDATA("[Base_Tarjetas].[Importe]",TDinamica_R!$A$3,
"[Base_Tarjetas].[PERIODO]","[Base_Tarjetas].[PERIODO].&amp;[" &amp; TEXT(H$6,"yyyymm") &amp; "]",
"[Base_Tarjetas].[Metrica]","[Base_Tarjetas].[Metrica].&amp;[" &amp; $A63 &amp; "]",
"[Base_Tarjetas].[SEGMENTO_DESCRIP]","[Base_Tarjetas].[SEGMENTO_DESCRIP].&amp;[" &amp; $C$6 &amp; "]",
"[Base_Tarjetas].[SITUACION]","[Base_Tarjetas].[SITUACION].&amp;[" &amp; $C63 &amp; "]",
"[Base_Tarjetas].[TIPO]","[Base_Tarjetas].[TIPO].&amp;[" &amp; $C$1 &amp; "]")/1000,
0)</f>
        <v>0</v>
      </c>
      <c r="I63" s="8">
        <f>IFERROR(
GETPIVOTDATA("[Base_Tarjetas].[Importe]",TDinamica_R!$A$3,
"[Base_Tarjetas].[PERIODO]","[Base_Tarjetas].[PERIODO].&amp;[" &amp; TEXT(I$6,"yyyymm") &amp; "]",
"[Base_Tarjetas].[Metrica]","[Base_Tarjetas].[Metrica].&amp;[" &amp; $A63 &amp; "]",
"[Base_Tarjetas].[SEGMENTO_DESCRIP]","[Base_Tarjetas].[SEGMENTO_DESCRIP].&amp;[" &amp; $C$6 &amp; "]",
"[Base_Tarjetas].[SITUACION]","[Base_Tarjetas].[SITUACION].&amp;[" &amp; $C63 &amp; "]",
"[Base_Tarjetas].[TIPO]","[Base_Tarjetas].[TIPO].&amp;[" &amp; $C$1 &amp; "]")/1000,
0)</f>
        <v>0</v>
      </c>
      <c r="J63" s="8">
        <f>IFERROR(
GETPIVOTDATA("[Base_Tarjetas].[Importe]",TDinamica_R!$A$3,
"[Base_Tarjetas].[PERIODO]","[Base_Tarjetas].[PERIODO].&amp;[" &amp; TEXT(J$6,"yyyymm") &amp; "]",
"[Base_Tarjetas].[Metrica]","[Base_Tarjetas].[Metrica].&amp;[" &amp; $A63 &amp; "]",
"[Base_Tarjetas].[SEGMENTO_DESCRIP]","[Base_Tarjetas].[SEGMENTO_DESCRIP].&amp;[" &amp; $C$6 &amp; "]",
"[Base_Tarjetas].[SITUACION]","[Base_Tarjetas].[SITUACION].&amp;[" &amp; $C63 &amp; "]",
"[Base_Tarjetas].[TIPO]","[Base_Tarjetas].[TIPO].&amp;[" &amp; $C$1 &amp; "]")/1000,
0)</f>
        <v>0</v>
      </c>
      <c r="K63" s="8">
        <f>IFERROR(
GETPIVOTDATA("[Base_Tarjetas].[Importe]",TDinamica_R!$A$3,
"[Base_Tarjetas].[PERIODO]","[Base_Tarjetas].[PERIODO].&amp;[" &amp; TEXT(K$6,"yyyymm") &amp; "]",
"[Base_Tarjetas].[Metrica]","[Base_Tarjetas].[Metrica].&amp;[" &amp; $A63 &amp; "]",
"[Base_Tarjetas].[SEGMENTO_DESCRIP]","[Base_Tarjetas].[SEGMENTO_DESCRIP].&amp;[" &amp; $C$6 &amp; "]",
"[Base_Tarjetas].[SITUACION]","[Base_Tarjetas].[SITUACION].&amp;[" &amp; $C63 &amp; "]",
"[Base_Tarjetas].[TIPO]","[Base_Tarjetas].[TIPO].&amp;[" &amp; $C$1 &amp; "]")/1000,
0)</f>
        <v>0</v>
      </c>
      <c r="L63" s="8">
        <f>IFERROR(
GETPIVOTDATA("[Base_Tarjetas].[Importe]",TDinamica_R!$A$3,
"[Base_Tarjetas].[PERIODO]","[Base_Tarjetas].[PERIODO].&amp;[" &amp; TEXT(L$6,"yyyymm") &amp; "]",
"[Base_Tarjetas].[Metrica]","[Base_Tarjetas].[Metrica].&amp;[" &amp; $A63 &amp; "]",
"[Base_Tarjetas].[SEGMENTO_DESCRIP]","[Base_Tarjetas].[SEGMENTO_DESCRIP].&amp;[" &amp; $C$6 &amp; "]",
"[Base_Tarjetas].[SITUACION]","[Base_Tarjetas].[SITUACION].&amp;[" &amp; $C63 &amp; "]",
"[Base_Tarjetas].[TIPO]","[Base_Tarjetas].[TIPO].&amp;[" &amp; $C$1 &amp; "]")/1000,
0)</f>
        <v>0</v>
      </c>
      <c r="M63" s="8">
        <f>IFERROR(
GETPIVOTDATA("[Base_Tarjetas].[Importe]",TDinamica_R!$A$3,
"[Base_Tarjetas].[PERIODO]","[Base_Tarjetas].[PERIODO].&amp;[" &amp; TEXT(M$6,"yyyymm") &amp; "]",
"[Base_Tarjetas].[Metrica]","[Base_Tarjetas].[Metrica].&amp;[" &amp; $A63 &amp; "]",
"[Base_Tarjetas].[SEGMENTO_DESCRIP]","[Base_Tarjetas].[SEGMENTO_DESCRIP].&amp;[" &amp; $C$6 &amp; "]",
"[Base_Tarjetas].[SITUACION]","[Base_Tarjetas].[SITUACION].&amp;[" &amp; $C63 &amp; "]",
"[Base_Tarjetas].[TIPO]","[Base_Tarjetas].[TIPO].&amp;[" &amp; $C$1 &amp; "]")/1000,
0)</f>
        <v>0</v>
      </c>
      <c r="N63" s="8">
        <f>IFERROR(
GETPIVOTDATA("[Base_Tarjetas].[Importe]",TDinamica_R!$A$3,
"[Base_Tarjetas].[PERIODO]","[Base_Tarjetas].[PERIODO].&amp;[" &amp; TEXT(N$6,"yyyymm") &amp; "]",
"[Base_Tarjetas].[Metrica]","[Base_Tarjetas].[Metrica].&amp;[" &amp; $A63 &amp; "]",
"[Base_Tarjetas].[SEGMENTO_DESCRIP]","[Base_Tarjetas].[SEGMENTO_DESCRIP].&amp;[" &amp; $C$6 &amp; "]",
"[Base_Tarjetas].[SITUACION]","[Base_Tarjetas].[SITUACION].&amp;[" &amp; $C63 &amp; "]",
"[Base_Tarjetas].[TIPO]","[Base_Tarjetas].[TIPO].&amp;[" &amp; $C$1 &amp; "]")/1000,
0)</f>
        <v>0</v>
      </c>
      <c r="O63" s="8">
        <f>IFERROR(
GETPIVOTDATA("[Base_Tarjetas].[Importe]",TDinamica_R!$A$3,
"[Base_Tarjetas].[PERIODO]","[Base_Tarjetas].[PERIODO].&amp;[" &amp; TEXT(O$6,"yyyymm") &amp; "]",
"[Base_Tarjetas].[Metrica]","[Base_Tarjetas].[Metrica].&amp;[" &amp; $A63 &amp; "]",
"[Base_Tarjetas].[SEGMENTO_DESCRIP]","[Base_Tarjetas].[SEGMENTO_DESCRIP].&amp;[" &amp; $C$6 &amp; "]",
"[Base_Tarjetas].[SITUACION]","[Base_Tarjetas].[SITUACION].&amp;[" &amp; $C63 &amp; "]",
"[Base_Tarjetas].[TIPO]","[Base_Tarjetas].[TIPO].&amp;[" &amp; $C$1 &amp; "]")/1000,
0)</f>
        <v>0</v>
      </c>
      <c r="P63" s="8">
        <f>IFERROR(
GETPIVOTDATA("[Base_Tarjetas].[Importe]",TDinamica_R!$A$3,
"[Base_Tarjetas].[PERIODO]","[Base_Tarjetas].[PERIODO].&amp;[" &amp; TEXT(P$6,"yyyymm") &amp; "]",
"[Base_Tarjetas].[Metrica]","[Base_Tarjetas].[Metrica].&amp;[" &amp; $A63 &amp; "]",
"[Base_Tarjetas].[SEGMENTO_DESCRIP]","[Base_Tarjetas].[SEGMENTO_DESCRIP].&amp;[" &amp; $C$6 &amp; "]",
"[Base_Tarjetas].[SITUACION]","[Base_Tarjetas].[SITUACION].&amp;[" &amp; $C63 &amp; "]",
"[Base_Tarjetas].[TIPO]","[Base_Tarjetas].[TIPO].&amp;[" &amp; $C$1 &amp; "]")/1000,
0)</f>
        <v>0</v>
      </c>
      <c r="Q63" s="8">
        <f>IFERROR(
GETPIVOTDATA("[Base_Tarjetas].[Importe]",TDinamica_R!$A$3,
"[Base_Tarjetas].[PERIODO]","[Base_Tarjetas].[PERIODO].&amp;[" &amp; TEXT(Q$6,"yyyymm") &amp; "]",
"[Base_Tarjetas].[Metrica]","[Base_Tarjetas].[Metrica].&amp;[" &amp; $A63 &amp; "]",
"[Base_Tarjetas].[SEGMENTO_DESCRIP]","[Base_Tarjetas].[SEGMENTO_DESCRIP].&amp;[" &amp; $C$6 &amp; "]",
"[Base_Tarjetas].[SITUACION]","[Base_Tarjetas].[SITUACION].&amp;[" &amp; $C63 &amp; "]",
"[Base_Tarjetas].[TIPO]","[Base_Tarjetas].[TIPO].&amp;[" &amp; $C$1 &amp; "]")/1000,
0)</f>
        <v>0</v>
      </c>
      <c r="R63" s="8">
        <f>IFERROR(
GETPIVOTDATA("[Base_Tarjetas].[Importe]",TDinamica_R!$A$3,
"[Base_Tarjetas].[PERIODO]","[Base_Tarjetas].[PERIODO].&amp;[" &amp; TEXT(R$6,"yyyymm") &amp; "]",
"[Base_Tarjetas].[Metrica]","[Base_Tarjetas].[Metrica].&amp;[" &amp; $A63 &amp; "]",
"[Base_Tarjetas].[SEGMENTO_DESCRIP]","[Base_Tarjetas].[SEGMENTO_DESCRIP].&amp;[" &amp; $C$6 &amp; "]",
"[Base_Tarjetas].[SITUACION]","[Base_Tarjetas].[SITUACION].&amp;[" &amp; $C63 &amp; "]",
"[Base_Tarjetas].[TIPO]","[Base_Tarjetas].[TIPO].&amp;[" &amp; $C$1 &amp; "]")/1000,
0)</f>
        <v>0</v>
      </c>
      <c r="S63" s="8">
        <f>IFERROR(
GETPIVOTDATA("[Base_Tarjetas].[Importe]",TDinamica_R!$A$3,
"[Base_Tarjetas].[PERIODO]","[Base_Tarjetas].[PERIODO].&amp;[" &amp; TEXT(S$6,"yyyymm") &amp; "]",
"[Base_Tarjetas].[Metrica]","[Base_Tarjetas].[Metrica].&amp;[" &amp; $A63 &amp; "]",
"[Base_Tarjetas].[SEGMENTO_DESCRIP]","[Base_Tarjetas].[SEGMENTO_DESCRIP].&amp;[" &amp; $C$6 &amp; "]",
"[Base_Tarjetas].[SITUACION]","[Base_Tarjetas].[SITUACION].&amp;[" &amp; $C63 &amp; "]",
"[Base_Tarjetas].[TIPO]","[Base_Tarjetas].[TIPO].&amp;[" &amp; $C$1 &amp; "]")/1000,
0)</f>
        <v>0</v>
      </c>
      <c r="T63" s="8">
        <f>IFERROR(
GETPIVOTDATA("[Base_Tarjetas].[Importe]",TDinamica_R!$A$3,
"[Base_Tarjetas].[PERIODO]","[Base_Tarjetas].[PERIODO].&amp;[" &amp; TEXT(T$6,"yyyymm") &amp; "]",
"[Base_Tarjetas].[Metrica]","[Base_Tarjetas].[Metrica].&amp;[" &amp; $A63 &amp; "]",
"[Base_Tarjetas].[SEGMENTO_DESCRIP]","[Base_Tarjetas].[SEGMENTO_DESCRIP].&amp;[" &amp; $C$6 &amp; "]",
"[Base_Tarjetas].[SITUACION]","[Base_Tarjetas].[SITUACION].&amp;[" &amp; $C63 &amp; "]",
"[Base_Tarjetas].[TIPO]","[Base_Tarjetas].[TIPO].&amp;[" &amp; $C$1 &amp; "]")/1000,
0)</f>
        <v>0</v>
      </c>
      <c r="U63" s="8">
        <f>IFERROR(
GETPIVOTDATA("[Base_Tarjetas].[Importe]",TDinamica_R!$A$3,
"[Base_Tarjetas].[PERIODO]","[Base_Tarjetas].[PERIODO].&amp;[" &amp; TEXT(U$6,"yyyymm") &amp; "]",
"[Base_Tarjetas].[Metrica]","[Base_Tarjetas].[Metrica].&amp;[" &amp; $A63 &amp; "]",
"[Base_Tarjetas].[SEGMENTO_DESCRIP]","[Base_Tarjetas].[SEGMENTO_DESCRIP].&amp;[" &amp; $C$6 &amp; "]",
"[Base_Tarjetas].[SITUACION]","[Base_Tarjetas].[SITUACION].&amp;[" &amp; $C63 &amp; "]",
"[Base_Tarjetas].[TIPO]","[Base_Tarjetas].[TIPO].&amp;[" &amp; $C$1 &amp; "]")/1000,
0)</f>
        <v>0</v>
      </c>
      <c r="V63" s="8">
        <f>IFERROR(
GETPIVOTDATA("[Base_Tarjetas].[Importe]",TDinamica_R!$A$3,
"[Base_Tarjetas].[PERIODO]","[Base_Tarjetas].[PERIODO].&amp;[" &amp; TEXT(V$6,"yyyymm") &amp; "]",
"[Base_Tarjetas].[Metrica]","[Base_Tarjetas].[Metrica].&amp;[" &amp; $A63 &amp; "]",
"[Base_Tarjetas].[SEGMENTO_DESCRIP]","[Base_Tarjetas].[SEGMENTO_DESCRIP].&amp;[" &amp; $C$6 &amp; "]",
"[Base_Tarjetas].[SITUACION]","[Base_Tarjetas].[SITUACION].&amp;[" &amp; $C63 &amp; "]",
"[Base_Tarjetas].[TIPO]","[Base_Tarjetas].[TIPO].&amp;[" &amp; $C$1 &amp; "]")/1000,
0)</f>
        <v>0</v>
      </c>
      <c r="W63" s="8">
        <f>IFERROR(
GETPIVOTDATA("[Base_Tarjetas].[Importe]",TDinamica_R!$A$3,
"[Base_Tarjetas].[PERIODO]","[Base_Tarjetas].[PERIODO].&amp;[" &amp; TEXT(W$6,"yyyymm") &amp; "]",
"[Base_Tarjetas].[Metrica]","[Base_Tarjetas].[Metrica].&amp;[" &amp; $A63 &amp; "]",
"[Base_Tarjetas].[SEGMENTO_DESCRIP]","[Base_Tarjetas].[SEGMENTO_DESCRIP].&amp;[" &amp; $C$6 &amp; "]",
"[Base_Tarjetas].[SITUACION]","[Base_Tarjetas].[SITUACION].&amp;[" &amp; $C63 &amp; "]",
"[Base_Tarjetas].[TIPO]","[Base_Tarjetas].[TIPO].&amp;[" &amp; $C$1 &amp; "]")/1000,
0)</f>
        <v>0</v>
      </c>
      <c r="X63" s="8">
        <f>IFERROR(
GETPIVOTDATA("[Base_Tarjetas].[Importe]",TDinamica_R!$A$3,
"[Base_Tarjetas].[PERIODO]","[Base_Tarjetas].[PERIODO].&amp;[" &amp; TEXT(X$6,"yyyymm") &amp; "]",
"[Base_Tarjetas].[Metrica]","[Base_Tarjetas].[Metrica].&amp;[" &amp; $A63 &amp; "]",
"[Base_Tarjetas].[SEGMENTO_DESCRIP]","[Base_Tarjetas].[SEGMENTO_DESCRIP].&amp;[" &amp; $C$6 &amp; "]",
"[Base_Tarjetas].[SITUACION]","[Base_Tarjetas].[SITUACION].&amp;[" &amp; $C63 &amp; "]",
"[Base_Tarjetas].[TIPO]","[Base_Tarjetas].[TIPO].&amp;[" &amp; $C$1 &amp; "]")/1000,
0)</f>
        <v>0</v>
      </c>
      <c r="Y63" s="8">
        <f>IFERROR(
GETPIVOTDATA("[Base_Tarjetas].[Importe]",TDinamica_R!$A$3,
"[Base_Tarjetas].[PERIODO]","[Base_Tarjetas].[PERIODO].&amp;[" &amp; TEXT(Y$6,"yyyymm") &amp; "]",
"[Base_Tarjetas].[Metrica]","[Base_Tarjetas].[Metrica].&amp;[" &amp; $A63 &amp; "]",
"[Base_Tarjetas].[SEGMENTO_DESCRIP]","[Base_Tarjetas].[SEGMENTO_DESCRIP].&amp;[" &amp; $C$6 &amp; "]",
"[Base_Tarjetas].[SITUACION]","[Base_Tarjetas].[SITUACION].&amp;[" &amp; $C63 &amp; "]",
"[Base_Tarjetas].[TIPO]","[Base_Tarjetas].[TIPO].&amp;[" &amp; $C$1 &amp; "]")/1000,
0)</f>
        <v>0</v>
      </c>
      <c r="Z63" s="8">
        <f>IFERROR(
GETPIVOTDATA("[Base_Tarjetas].[Importe]",TDinamica_R!$A$3,
"[Base_Tarjetas].[PERIODO]","[Base_Tarjetas].[PERIODO].&amp;[" &amp; TEXT(Z$6,"yyyymm") &amp; "]",
"[Base_Tarjetas].[Metrica]","[Base_Tarjetas].[Metrica].&amp;[" &amp; $A63 &amp; "]",
"[Base_Tarjetas].[SEGMENTO_DESCRIP]","[Base_Tarjetas].[SEGMENTO_DESCRIP].&amp;[" &amp; $C$6 &amp; "]",
"[Base_Tarjetas].[SITUACION]","[Base_Tarjetas].[SITUACION].&amp;[" &amp; $C63 &amp; "]",
"[Base_Tarjetas].[TIPO]","[Base_Tarjetas].[TIPO].&amp;[" &amp; $C$1 &amp; "]")/1000,
0)</f>
        <v>0</v>
      </c>
      <c r="AA63" s="8">
        <f>IFERROR(
GETPIVOTDATA("[Base_Tarjetas].[Importe]",TDinamica_R!$A$3,
"[Base_Tarjetas].[PERIODO]","[Base_Tarjetas].[PERIODO].&amp;[" &amp; TEXT(AA$6,"yyyymm") &amp; "]",
"[Base_Tarjetas].[Metrica]","[Base_Tarjetas].[Metrica].&amp;[" &amp; $A63 &amp; "]",
"[Base_Tarjetas].[SEGMENTO_DESCRIP]","[Base_Tarjetas].[SEGMENTO_DESCRIP].&amp;[" &amp; $C$6 &amp; "]",
"[Base_Tarjetas].[SITUACION]","[Base_Tarjetas].[SITUACION].&amp;[" &amp; $C63 &amp; "]",
"[Base_Tarjetas].[TIPO]","[Base_Tarjetas].[TIPO].&amp;[" &amp; $C$1 &amp; "]")/1000,
0)</f>
        <v>0</v>
      </c>
      <c r="AB63" s="8">
        <f>IFERROR(
GETPIVOTDATA("[Base_Tarjetas].[Importe]",TDinamica_R!$A$3,
"[Base_Tarjetas].[PERIODO]","[Base_Tarjetas].[PERIODO].&amp;[" &amp; TEXT(AB$6,"yyyymm") &amp; "]",
"[Base_Tarjetas].[Metrica]","[Base_Tarjetas].[Metrica].&amp;[" &amp; $A63 &amp; "]",
"[Base_Tarjetas].[SEGMENTO_DESCRIP]","[Base_Tarjetas].[SEGMENTO_DESCRIP].&amp;[" &amp; $C$6 &amp; "]",
"[Base_Tarjetas].[SITUACION]","[Base_Tarjetas].[SITUACION].&amp;[" &amp; $C63 &amp; "]",
"[Base_Tarjetas].[TIPO]","[Base_Tarjetas].[TIPO].&amp;[" &amp; $C$1 &amp; "]")/1000,
0)</f>
        <v>0</v>
      </c>
      <c r="AC63" s="8">
        <f>IFERROR(
GETPIVOTDATA("[Base_Tarjetas].[Importe]",TDinamica_R!$A$3,
"[Base_Tarjetas].[PERIODO]","[Base_Tarjetas].[PERIODO].&amp;[" &amp; TEXT(AC$6,"yyyymm") &amp; "]",
"[Base_Tarjetas].[Metrica]","[Base_Tarjetas].[Metrica].&amp;[" &amp; $A63 &amp; "]",
"[Base_Tarjetas].[SEGMENTO_DESCRIP]","[Base_Tarjetas].[SEGMENTO_DESCRIP].&amp;[" &amp; $C$6 &amp; "]",
"[Base_Tarjetas].[SITUACION]","[Base_Tarjetas].[SITUACION].&amp;[" &amp; $C63 &amp; "]",
"[Base_Tarjetas].[TIPO]","[Base_Tarjetas].[TIPO].&amp;[" &amp; $C$1 &amp; "]")/1000,
0)</f>
        <v>0</v>
      </c>
      <c r="AD63" s="8">
        <f>IFERROR(
GETPIVOTDATA("[Base_Tarjetas].[Importe]",TDinamica_R!$A$3,
"[Base_Tarjetas].[PERIODO]","[Base_Tarjetas].[PERIODO].&amp;[" &amp; TEXT(AD$6,"yyyymm") &amp; "]",
"[Base_Tarjetas].[Metrica]","[Base_Tarjetas].[Metrica].&amp;[" &amp; $A63 &amp; "]",
"[Base_Tarjetas].[SEGMENTO_DESCRIP]","[Base_Tarjetas].[SEGMENTO_DESCRIP].&amp;[" &amp; $C$6 &amp; "]",
"[Base_Tarjetas].[SITUACION]","[Base_Tarjetas].[SITUACION].&amp;[" &amp; $C63 &amp; "]",
"[Base_Tarjetas].[TIPO]","[Base_Tarjetas].[TIPO].&amp;[" &amp; $C$1 &amp; "]")/1000,
0)</f>
        <v>0</v>
      </c>
      <c r="AE63" s="8">
        <f>IFERROR(
GETPIVOTDATA("[Base_Tarjetas].[Importe]",TDinamica_R!$A$3,
"[Base_Tarjetas].[PERIODO]","[Base_Tarjetas].[PERIODO].&amp;[" &amp; TEXT(AE$6,"yyyymm") &amp; "]",
"[Base_Tarjetas].[Metrica]","[Base_Tarjetas].[Metrica].&amp;[" &amp; $A63 &amp; "]",
"[Base_Tarjetas].[SEGMENTO_DESCRIP]","[Base_Tarjetas].[SEGMENTO_DESCRIP].&amp;[" &amp; $C$6 &amp; "]",
"[Base_Tarjetas].[SITUACION]","[Base_Tarjetas].[SITUACION].&amp;[" &amp; $C63 &amp; "]",
"[Base_Tarjetas].[TIPO]","[Base_Tarjetas].[TIPO].&amp;[" &amp; $C$1 &amp; "]")/1000,
0)</f>
        <v>0</v>
      </c>
      <c r="AF63" s="8">
        <f>IFERROR(
GETPIVOTDATA("[Base_Tarjetas].[Importe]",TDinamica_R!$A$3,
"[Base_Tarjetas].[PERIODO]","[Base_Tarjetas].[PERIODO].&amp;[" &amp; TEXT(AF$6,"yyyymm") &amp; "]",
"[Base_Tarjetas].[Metrica]","[Base_Tarjetas].[Metrica].&amp;[" &amp; $A63 &amp; "]",
"[Base_Tarjetas].[SEGMENTO_DESCRIP]","[Base_Tarjetas].[SEGMENTO_DESCRIP].&amp;[" &amp; $C$6 &amp; "]",
"[Base_Tarjetas].[SITUACION]","[Base_Tarjetas].[SITUACION].&amp;[" &amp; $C63 &amp; "]",
"[Base_Tarjetas].[TIPO]","[Base_Tarjetas].[TIPO].&amp;[" &amp; $C$1 &amp; "]")/1000,
0)</f>
        <v>0</v>
      </c>
      <c r="AG63" s="8">
        <f>IFERROR(
GETPIVOTDATA("[Base_Tarjetas].[Importe]",TDinamica_R!$A$3,
"[Base_Tarjetas].[PERIODO]","[Base_Tarjetas].[PERIODO].&amp;[" &amp; TEXT(AG$6,"yyyymm") &amp; "]",
"[Base_Tarjetas].[Metrica]","[Base_Tarjetas].[Metrica].&amp;[" &amp; $A63 &amp; "]",
"[Base_Tarjetas].[SEGMENTO_DESCRIP]","[Base_Tarjetas].[SEGMENTO_DESCRIP].&amp;[" &amp; $C$6 &amp; "]",
"[Base_Tarjetas].[SITUACION]","[Base_Tarjetas].[SITUACION].&amp;[" &amp; $C63 &amp; "]",
"[Base_Tarjetas].[TIPO]","[Base_Tarjetas].[TIPO].&amp;[" &amp; $C$1 &amp; "]")/1000,
0)</f>
        <v>0</v>
      </c>
      <c r="AH63" s="8">
        <f>IFERROR(
GETPIVOTDATA("[Base_Tarjetas].[Importe]",TDinamica_R!$A$3,
"[Base_Tarjetas].[PERIODO]","[Base_Tarjetas].[PERIODO].&amp;[" &amp; TEXT(AH$6,"yyyymm") &amp; "]",
"[Base_Tarjetas].[Metrica]","[Base_Tarjetas].[Metrica].&amp;[" &amp; $A63 &amp; "]",
"[Base_Tarjetas].[SEGMENTO_DESCRIP]","[Base_Tarjetas].[SEGMENTO_DESCRIP].&amp;[" &amp; $C$6 &amp; "]",
"[Base_Tarjetas].[SITUACION]","[Base_Tarjetas].[SITUACION].&amp;[" &amp; $C63 &amp; "]",
"[Base_Tarjetas].[TIPO]","[Base_Tarjetas].[TIPO].&amp;[" &amp; $C$1 &amp; "]")/1000,
0)</f>
        <v>0</v>
      </c>
      <c r="AI63" s="8">
        <f>IFERROR(
GETPIVOTDATA("[Base_Tarjetas].[Importe]",TDinamica_R!$A$3,
"[Base_Tarjetas].[PERIODO]","[Base_Tarjetas].[PERIODO].&amp;[" &amp; TEXT(AI$6,"yyyymm") &amp; "]",
"[Base_Tarjetas].[Metrica]","[Base_Tarjetas].[Metrica].&amp;[" &amp; $A63 &amp; "]",
"[Base_Tarjetas].[SEGMENTO_DESCRIP]","[Base_Tarjetas].[SEGMENTO_DESCRIP].&amp;[" &amp; $C$6 &amp; "]",
"[Base_Tarjetas].[SITUACION]","[Base_Tarjetas].[SITUACION].&amp;[" &amp; $C63 &amp; "]",
"[Base_Tarjetas].[TIPO]","[Base_Tarjetas].[TIPO].&amp;[" &amp; $C$1 &amp; "]")/1000,
0)</f>
        <v>0</v>
      </c>
      <c r="AJ63" s="8">
        <f>IFERROR(
GETPIVOTDATA("[Base_Tarjetas].[Importe]",TDinamica_R!$A$3,
"[Base_Tarjetas].[PERIODO]","[Base_Tarjetas].[PERIODO].&amp;[" &amp; TEXT(AJ$6,"yyyymm") &amp; "]",
"[Base_Tarjetas].[Metrica]","[Base_Tarjetas].[Metrica].&amp;[" &amp; $A63 &amp; "]",
"[Base_Tarjetas].[SEGMENTO_DESCRIP]","[Base_Tarjetas].[SEGMENTO_DESCRIP].&amp;[" &amp; $C$6 &amp; "]",
"[Base_Tarjetas].[SITUACION]","[Base_Tarjetas].[SITUACION].&amp;[" &amp; $C63 &amp; "]",
"[Base_Tarjetas].[TIPO]","[Base_Tarjetas].[TIPO].&amp;[" &amp; $C$1 &amp; "]")/1000,
0)</f>
        <v>0</v>
      </c>
      <c r="AK63" s="8">
        <f>IFERROR(
GETPIVOTDATA("[Base_Tarjetas].[Importe]",TDinamica_R!$A$3,
"[Base_Tarjetas].[PERIODO]","[Base_Tarjetas].[PERIODO].&amp;[" &amp; TEXT(AK$6,"yyyymm") &amp; "]",
"[Base_Tarjetas].[Metrica]","[Base_Tarjetas].[Metrica].&amp;[" &amp; $A63 &amp; "]",
"[Base_Tarjetas].[SEGMENTO_DESCRIP]","[Base_Tarjetas].[SEGMENTO_DESCRIP].&amp;[" &amp; $C$6 &amp; "]",
"[Base_Tarjetas].[SITUACION]","[Base_Tarjetas].[SITUACION].&amp;[" &amp; $C63 &amp; "]",
"[Base_Tarjetas].[TIPO]","[Base_Tarjetas].[TIPO].&amp;[" &amp; $C$1 &amp; "]")/1000,
0)</f>
        <v>0</v>
      </c>
      <c r="AL63" s="8">
        <f>IFERROR(
GETPIVOTDATA("[Base_Tarjetas].[Importe]",TDinamica_R!$A$3,
"[Base_Tarjetas].[PERIODO]","[Base_Tarjetas].[PERIODO].&amp;[" &amp; TEXT(AL$6,"yyyymm") &amp; "]",
"[Base_Tarjetas].[Metrica]","[Base_Tarjetas].[Metrica].&amp;[" &amp; $A63 &amp; "]",
"[Base_Tarjetas].[SEGMENTO_DESCRIP]","[Base_Tarjetas].[SEGMENTO_DESCRIP].&amp;[" &amp; $C$6 &amp; "]",
"[Base_Tarjetas].[SITUACION]","[Base_Tarjetas].[SITUACION].&amp;[" &amp; $C63 &amp; "]",
"[Base_Tarjetas].[TIPO]","[Base_Tarjetas].[TIPO].&amp;[" &amp; $C$1 &amp; "]")/1000,
0)</f>
        <v>0</v>
      </c>
      <c r="AM63" s="8">
        <f>IFERROR(
GETPIVOTDATA("[Base_Tarjetas].[Importe]",TDinamica_R!$A$3,
"[Base_Tarjetas].[PERIODO]","[Base_Tarjetas].[PERIODO].&amp;[" &amp; TEXT(AM$6,"yyyymm") &amp; "]",
"[Base_Tarjetas].[Metrica]","[Base_Tarjetas].[Metrica].&amp;[" &amp; $A63 &amp; "]",
"[Base_Tarjetas].[SEGMENTO_DESCRIP]","[Base_Tarjetas].[SEGMENTO_DESCRIP].&amp;[" &amp; $C$6 &amp; "]",
"[Base_Tarjetas].[SITUACION]","[Base_Tarjetas].[SITUACION].&amp;[" &amp; $C63 &amp; "]",
"[Base_Tarjetas].[TIPO]","[Base_Tarjetas].[TIPO].&amp;[" &amp; $C$1 &amp; "]")/1000,
0)</f>
        <v>0</v>
      </c>
      <c r="AN63" s="8">
        <f>IFERROR(
GETPIVOTDATA("[Base_Tarjetas].[Importe]",TDinamica_R!$A$3,
"[Base_Tarjetas].[PERIODO]","[Base_Tarjetas].[PERIODO].&amp;[" &amp; TEXT(AN$6,"yyyymm") &amp; "]",
"[Base_Tarjetas].[Metrica]","[Base_Tarjetas].[Metrica].&amp;[" &amp; $A63 &amp; "]",
"[Base_Tarjetas].[SEGMENTO_DESCRIP]","[Base_Tarjetas].[SEGMENTO_DESCRIP].&amp;[" &amp; $C$6 &amp; "]",
"[Base_Tarjetas].[SITUACION]","[Base_Tarjetas].[SITUACION].&amp;[" &amp; $C63 &amp; "]",
"[Base_Tarjetas].[TIPO]","[Base_Tarjetas].[TIPO].&amp;[" &amp; $C$1 &amp; "]")/1000,
0)</f>
        <v>0</v>
      </c>
      <c r="AO63" s="8">
        <f>IFERROR(
GETPIVOTDATA("[Base_Tarjetas].[Importe]",TDinamica_R!$A$3,
"[Base_Tarjetas].[PERIODO]","[Base_Tarjetas].[PERIODO].&amp;[" &amp; TEXT(AO$6,"yyyymm") &amp; "]",
"[Base_Tarjetas].[Metrica]","[Base_Tarjetas].[Metrica].&amp;[" &amp; $A63 &amp; "]",
"[Base_Tarjetas].[SEGMENTO_DESCRIP]","[Base_Tarjetas].[SEGMENTO_DESCRIP].&amp;[" &amp; $C$6 &amp; "]",
"[Base_Tarjetas].[SITUACION]","[Base_Tarjetas].[SITUACION].&amp;[" &amp; $C63 &amp; "]",
"[Base_Tarjetas].[TIPO]","[Base_Tarjetas].[TIPO].&amp;[" &amp; $C$1 &amp; "]")/1000,
0)</f>
        <v>0</v>
      </c>
      <c r="AP63" s="8">
        <f>IFERROR(
GETPIVOTDATA("[Base_Tarjetas].[Importe]",TDinamica_R!$A$3,
"[Base_Tarjetas].[PERIODO]","[Base_Tarjetas].[PERIODO].&amp;[" &amp; TEXT(AP$6,"yyyymm") &amp; "]",
"[Base_Tarjetas].[Metrica]","[Base_Tarjetas].[Metrica].&amp;[" &amp; $A63 &amp; "]",
"[Base_Tarjetas].[SEGMENTO_DESCRIP]","[Base_Tarjetas].[SEGMENTO_DESCRIP].&amp;[" &amp; $C$6 &amp; "]",
"[Base_Tarjetas].[SITUACION]","[Base_Tarjetas].[SITUACION].&amp;[" &amp; $C63 &amp; "]",
"[Base_Tarjetas].[TIPO]","[Base_Tarjetas].[TIPO].&amp;[" &amp; $C$1 &amp; "]")/1000,
0)</f>
        <v>0</v>
      </c>
      <c r="AQ63" s="8">
        <f>IFERROR(
GETPIVOTDATA("[Base_Tarjetas].[Importe]",TDinamica_R!$A$3,
"[Base_Tarjetas].[PERIODO]","[Base_Tarjetas].[PERIODO].&amp;[" &amp; TEXT(AQ$6,"yyyymm") &amp; "]",
"[Base_Tarjetas].[Metrica]","[Base_Tarjetas].[Metrica].&amp;[" &amp; $A63 &amp; "]",
"[Base_Tarjetas].[SEGMENTO_DESCRIP]","[Base_Tarjetas].[SEGMENTO_DESCRIP].&amp;[" &amp; $C$6 &amp; "]",
"[Base_Tarjetas].[SITUACION]","[Base_Tarjetas].[SITUACION].&amp;[" &amp; $C63 &amp; "]",
"[Base_Tarjetas].[TIPO]","[Base_Tarjetas].[TIPO].&amp;[" &amp; $C$1 &amp; "]")/1000,
0)</f>
        <v>0</v>
      </c>
      <c r="AR63" s="8">
        <f>IFERROR(
GETPIVOTDATA("[Base_Tarjetas].[Importe]",TDinamica_R!$A$3,
"[Base_Tarjetas].[PERIODO]","[Base_Tarjetas].[PERIODO].&amp;[" &amp; TEXT(AR$6,"yyyymm") &amp; "]",
"[Base_Tarjetas].[Metrica]","[Base_Tarjetas].[Metrica].&amp;[" &amp; $A63 &amp; "]",
"[Base_Tarjetas].[SEGMENTO_DESCRIP]","[Base_Tarjetas].[SEGMENTO_DESCRIP].&amp;[" &amp; $C$6 &amp; "]",
"[Base_Tarjetas].[SITUACION]","[Base_Tarjetas].[SITUACION].&amp;[" &amp; $C63 &amp; "]",
"[Base_Tarjetas].[TIPO]","[Base_Tarjetas].[TIPO].&amp;[" &amp; $C$1 &amp; "]")/1000,
0)</f>
        <v>0</v>
      </c>
      <c r="AS63" s="8">
        <f>IFERROR(
GETPIVOTDATA("[Base_Tarjetas].[Importe]",TDinamica_R!$A$3,
"[Base_Tarjetas].[PERIODO]","[Base_Tarjetas].[PERIODO].&amp;[" &amp; TEXT(AS$6,"yyyymm") &amp; "]",
"[Base_Tarjetas].[Metrica]","[Base_Tarjetas].[Metrica].&amp;[" &amp; $A63 &amp; "]",
"[Base_Tarjetas].[SEGMENTO_DESCRIP]","[Base_Tarjetas].[SEGMENTO_DESCRIP].&amp;[" &amp; $C$6 &amp; "]",
"[Base_Tarjetas].[SITUACION]","[Base_Tarjetas].[SITUACION].&amp;[" &amp; $C63 &amp; "]",
"[Base_Tarjetas].[TIPO]","[Base_Tarjetas].[TIPO].&amp;[" &amp; $C$1 &amp; "]")/1000,
0)</f>
        <v>0</v>
      </c>
      <c r="AT63" s="8">
        <f>IFERROR(
GETPIVOTDATA("[Base_Tarjetas].[Importe]",TDinamica_R!$A$3,
"[Base_Tarjetas].[PERIODO]","[Base_Tarjetas].[PERIODO].&amp;[" &amp; TEXT(AT$6,"yyyymm") &amp; "]",
"[Base_Tarjetas].[Metrica]","[Base_Tarjetas].[Metrica].&amp;[" &amp; $A63 &amp; "]",
"[Base_Tarjetas].[SEGMENTO_DESCRIP]","[Base_Tarjetas].[SEGMENTO_DESCRIP].&amp;[" &amp; $C$6 &amp; "]",
"[Base_Tarjetas].[SITUACION]","[Base_Tarjetas].[SITUACION].&amp;[" &amp; $C63 &amp; "]",
"[Base_Tarjetas].[TIPO]","[Base_Tarjetas].[TIPO].&amp;[" &amp; $C$1 &amp; "]")/1000,
0)</f>
        <v>0</v>
      </c>
      <c r="AU63" s="8">
        <f>IFERROR(
GETPIVOTDATA("[Base_Tarjetas].[Importe]",TDinamica_R!$A$3,
"[Base_Tarjetas].[PERIODO]","[Base_Tarjetas].[PERIODO].&amp;[" &amp; TEXT(AU$6,"yyyymm") &amp; "]",
"[Base_Tarjetas].[Metrica]","[Base_Tarjetas].[Metrica].&amp;[" &amp; $A63 &amp; "]",
"[Base_Tarjetas].[SEGMENTO_DESCRIP]","[Base_Tarjetas].[SEGMENTO_DESCRIP].&amp;[" &amp; $C$6 &amp; "]",
"[Base_Tarjetas].[SITUACION]","[Base_Tarjetas].[SITUACION].&amp;[" &amp; $C63 &amp; "]",
"[Base_Tarjetas].[TIPO]","[Base_Tarjetas].[TIPO].&amp;[" &amp; $C$1 &amp; "]")/1000,
0)</f>
        <v>0</v>
      </c>
      <c r="AV63" s="8">
        <f>IFERROR(
GETPIVOTDATA("[Base_Tarjetas].[Importe]",TDinamica_R!$A$3,
"[Base_Tarjetas].[PERIODO]","[Base_Tarjetas].[PERIODO].&amp;[" &amp; TEXT(AV$6,"yyyymm") &amp; "]",
"[Base_Tarjetas].[Metrica]","[Base_Tarjetas].[Metrica].&amp;[" &amp; $A63 &amp; "]",
"[Base_Tarjetas].[SEGMENTO_DESCRIP]","[Base_Tarjetas].[SEGMENTO_DESCRIP].&amp;[" &amp; $C$6 &amp; "]",
"[Base_Tarjetas].[SITUACION]","[Base_Tarjetas].[SITUACION].&amp;[" &amp; $C63 &amp; "]",
"[Base_Tarjetas].[TIPO]","[Base_Tarjetas].[TIPO].&amp;[" &amp; $C$1 &amp; "]")/1000,
0)</f>
        <v>0</v>
      </c>
      <c r="AW63" s="8">
        <f>IFERROR(
GETPIVOTDATA("[Base_Tarjetas].[Importe]",TDinamica_R!$A$3,
"[Base_Tarjetas].[PERIODO]","[Base_Tarjetas].[PERIODO].&amp;[" &amp; TEXT(AW$6,"yyyymm") &amp; "]",
"[Base_Tarjetas].[Metrica]","[Base_Tarjetas].[Metrica].&amp;[" &amp; $A63 &amp; "]",
"[Base_Tarjetas].[SEGMENTO_DESCRIP]","[Base_Tarjetas].[SEGMENTO_DESCRIP].&amp;[" &amp; $C$6 &amp; "]",
"[Base_Tarjetas].[SITUACION]","[Base_Tarjetas].[SITUACION].&amp;[" &amp; $C63 &amp; "]",
"[Base_Tarjetas].[TIPO]","[Base_Tarjetas].[TIPO].&amp;[" &amp; $C$1 &amp; "]")/1000,
0)</f>
        <v>0</v>
      </c>
      <c r="AX63" s="8">
        <f>IFERROR(
GETPIVOTDATA("[Base_Tarjetas].[Importe]",TDinamica_R!$A$3,
"[Base_Tarjetas].[PERIODO]","[Base_Tarjetas].[PERIODO].&amp;[" &amp; TEXT(AX$6,"yyyymm") &amp; "]",
"[Base_Tarjetas].[Metrica]","[Base_Tarjetas].[Metrica].&amp;[" &amp; $A63 &amp; "]",
"[Base_Tarjetas].[SEGMENTO_DESCRIP]","[Base_Tarjetas].[SEGMENTO_DESCRIP].&amp;[" &amp; $C$6 &amp; "]",
"[Base_Tarjetas].[SITUACION]","[Base_Tarjetas].[SITUACION].&amp;[" &amp; $C63 &amp; "]",
"[Base_Tarjetas].[TIPO]","[Base_Tarjetas].[TIPO].&amp;[" &amp; $C$1 &amp; "]")/1000,
0)</f>
        <v>0</v>
      </c>
      <c r="AY63" s="8">
        <f>IFERROR(
GETPIVOTDATA("[Base_Tarjetas].[Importe]",TDinamica_R!$A$3,
"[Base_Tarjetas].[PERIODO]","[Base_Tarjetas].[PERIODO].&amp;[" &amp; TEXT(AY$6,"yyyymm") &amp; "]",
"[Base_Tarjetas].[Metrica]","[Base_Tarjetas].[Metrica].&amp;[" &amp; $A63 &amp; "]",
"[Base_Tarjetas].[SEGMENTO_DESCRIP]","[Base_Tarjetas].[SEGMENTO_DESCRIP].&amp;[" &amp; $C$6 &amp; "]",
"[Base_Tarjetas].[SITUACION]","[Base_Tarjetas].[SITUACION].&amp;[" &amp; $C63 &amp; "]",
"[Base_Tarjetas].[TIPO]","[Base_Tarjetas].[TIPO].&amp;[" &amp; $C$1 &amp; "]")/1000,
0)</f>
        <v>0</v>
      </c>
      <c r="AZ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TEXT(AZ$6,"yyyymm") &amp; "]"),
0)</f>
        <v>848.93753715514367</v>
      </c>
      <c r="BA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TEXT(BA$6,"yyyymm") &amp; "]"),
0)</f>
        <v>855.03142664950008</v>
      </c>
      <c r="BB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TEXT(BB$6,"yyyymm") &amp; "]"),
0)</f>
        <v>692.88700951677345</v>
      </c>
      <c r="BC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TEXT(BC$6,"yyyymm") &amp; "]"),
0)</f>
        <v>634.52612769921564</v>
      </c>
      <c r="BD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TEXT(BD$6,"yyyymm") &amp; "]"),
0)</f>
        <v>498.96004587783659</v>
      </c>
      <c r="BE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TEXT(BE$6,"yyyymm") &amp; "]"),
0)</f>
        <v>514.59384196889766</v>
      </c>
      <c r="BF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TEXT(BF$6,"yyyymm") &amp; "]"),
0)</f>
        <v>718.69809455851987</v>
      </c>
      <c r="BG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TEXT(BG$6,"yyyymm") &amp; "]"),
0)</f>
        <v>899.74513988920137</v>
      </c>
      <c r="BH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TEXT(BH$6,"yyyymm") &amp; "]"),
0)</f>
        <v>853.10325518633942</v>
      </c>
      <c r="BI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TEXT(BI$6,"yyyymm") &amp; "]"),
0)</f>
        <v>710.02150955744503</v>
      </c>
      <c r="BJ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TEXT(BJ$6,"yyyymm") &amp; "]"),
0)</f>
        <v>710.02150955744503</v>
      </c>
      <c r="BK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TEXT(BK$6,"yyyymm") &amp; "]"),
0)</f>
        <v>710.02150955744503</v>
      </c>
      <c r="BO63" s="24">
        <f t="shared" ref="BO63:BT72" si="46">SUMIFS($D63:$BM63,$D$6:$BM$6,"&gt;="&amp;BO$2,$D$6:$BM$6,"&lt;="&amp;BO$6,$D$5:$BM$5,BO$5)</f>
        <v>0</v>
      </c>
      <c r="BP63" s="24">
        <f t="shared" si="46"/>
        <v>2396.8559733214174</v>
      </c>
      <c r="BQ63" s="24">
        <f t="shared" si="46"/>
        <v>0</v>
      </c>
      <c r="BR63" s="24">
        <f t="shared" si="46"/>
        <v>0</v>
      </c>
      <c r="BS63" s="24">
        <f t="shared" si="46"/>
        <v>0</v>
      </c>
      <c r="BT63" s="24">
        <f t="shared" si="46"/>
        <v>0</v>
      </c>
    </row>
    <row r="64" spans="1:72" hidden="1" outlineLevel="1" x14ac:dyDescent="0.25">
      <c r="A64" s="11" t="s">
        <v>35</v>
      </c>
      <c r="C64" s="2" t="s">
        <v>104</v>
      </c>
      <c r="D64" s="8">
        <f>IFERROR(
GETPIVOTDATA("[Base_Tarjetas].[Importe]",TDinamica_R!$A$3,
"[Base_Tarjetas].[PERIODO]","[Base_Tarjetas].[PERIODO].&amp;[" &amp; TEXT(D$6,"yyyymm") &amp; "]",
"[Base_Tarjetas].[Metrica]","[Base_Tarjetas].[Metrica].&amp;[" &amp; $A64 &amp; "]",
"[Base_Tarjetas].[SEGMENTO_DESCRIP]","[Base_Tarjetas].[SEGMENTO_DESCRIP].&amp;[" &amp; $C$6 &amp; "]",
"[Base_Tarjetas].[SITUACION]","[Base_Tarjetas].[SITUACION].&amp;[" &amp; $C64 &amp; "]",
"[Base_Tarjetas].[TIPO]","[Base_Tarjetas].[TIPO].&amp;[" &amp; $C$1 &amp; "]")/1000,
0)</f>
        <v>0</v>
      </c>
      <c r="E64" s="8">
        <f>IFERROR(
GETPIVOTDATA("[Base_Tarjetas].[Importe]",TDinamica_R!$A$3,
"[Base_Tarjetas].[PERIODO]","[Base_Tarjetas].[PERIODO].&amp;[" &amp; TEXT(E$6,"yyyymm") &amp; "]",
"[Base_Tarjetas].[Metrica]","[Base_Tarjetas].[Metrica].&amp;[" &amp; $A64 &amp; "]",
"[Base_Tarjetas].[SEGMENTO_DESCRIP]","[Base_Tarjetas].[SEGMENTO_DESCRIP].&amp;[" &amp; $C$6 &amp; "]",
"[Base_Tarjetas].[SITUACION]","[Base_Tarjetas].[SITUACION].&amp;[" &amp; $C64 &amp; "]",
"[Base_Tarjetas].[TIPO]","[Base_Tarjetas].[TIPO].&amp;[" &amp; $C$1 &amp; "]")/1000,
0)</f>
        <v>0</v>
      </c>
      <c r="F64" s="8">
        <f>IFERROR(
GETPIVOTDATA("[Base_Tarjetas].[Importe]",TDinamica_R!$A$3,
"[Base_Tarjetas].[PERIODO]","[Base_Tarjetas].[PERIODO].&amp;[" &amp; TEXT(F$6,"yyyymm") &amp; "]",
"[Base_Tarjetas].[Metrica]","[Base_Tarjetas].[Metrica].&amp;[" &amp; $A64 &amp; "]",
"[Base_Tarjetas].[SEGMENTO_DESCRIP]","[Base_Tarjetas].[SEGMENTO_DESCRIP].&amp;[" &amp; $C$6 &amp; "]",
"[Base_Tarjetas].[SITUACION]","[Base_Tarjetas].[SITUACION].&amp;[" &amp; $C64 &amp; "]",
"[Base_Tarjetas].[TIPO]","[Base_Tarjetas].[TIPO].&amp;[" &amp; $C$1 &amp; "]")/1000,
0)</f>
        <v>0</v>
      </c>
      <c r="G64" s="8">
        <f>IFERROR(
GETPIVOTDATA("[Base_Tarjetas].[Importe]",TDinamica_R!$A$3,
"[Base_Tarjetas].[PERIODO]","[Base_Tarjetas].[PERIODO].&amp;[" &amp; TEXT(G$6,"yyyymm") &amp; "]",
"[Base_Tarjetas].[Metrica]","[Base_Tarjetas].[Metrica].&amp;[" &amp; $A64 &amp; "]",
"[Base_Tarjetas].[SEGMENTO_DESCRIP]","[Base_Tarjetas].[SEGMENTO_DESCRIP].&amp;[" &amp; $C$6 &amp; "]",
"[Base_Tarjetas].[SITUACION]","[Base_Tarjetas].[SITUACION].&amp;[" &amp; $C64 &amp; "]",
"[Base_Tarjetas].[TIPO]","[Base_Tarjetas].[TIPO].&amp;[" &amp; $C$1 &amp; "]")/1000,
0)</f>
        <v>0</v>
      </c>
      <c r="H64" s="8">
        <f>IFERROR(
GETPIVOTDATA("[Base_Tarjetas].[Importe]",TDinamica_R!$A$3,
"[Base_Tarjetas].[PERIODO]","[Base_Tarjetas].[PERIODO].&amp;[" &amp; TEXT(H$6,"yyyymm") &amp; "]",
"[Base_Tarjetas].[Metrica]","[Base_Tarjetas].[Metrica].&amp;[" &amp; $A64 &amp; "]",
"[Base_Tarjetas].[SEGMENTO_DESCRIP]","[Base_Tarjetas].[SEGMENTO_DESCRIP].&amp;[" &amp; $C$6 &amp; "]",
"[Base_Tarjetas].[SITUACION]","[Base_Tarjetas].[SITUACION].&amp;[" &amp; $C64 &amp; "]",
"[Base_Tarjetas].[TIPO]","[Base_Tarjetas].[TIPO].&amp;[" &amp; $C$1 &amp; "]")/1000,
0)</f>
        <v>0</v>
      </c>
      <c r="I64" s="8">
        <f>IFERROR(
GETPIVOTDATA("[Base_Tarjetas].[Importe]",TDinamica_R!$A$3,
"[Base_Tarjetas].[PERIODO]","[Base_Tarjetas].[PERIODO].&amp;[" &amp; TEXT(I$6,"yyyymm") &amp; "]",
"[Base_Tarjetas].[Metrica]","[Base_Tarjetas].[Metrica].&amp;[" &amp; $A64 &amp; "]",
"[Base_Tarjetas].[SEGMENTO_DESCRIP]","[Base_Tarjetas].[SEGMENTO_DESCRIP].&amp;[" &amp; $C$6 &amp; "]",
"[Base_Tarjetas].[SITUACION]","[Base_Tarjetas].[SITUACION].&amp;[" &amp; $C64 &amp; "]",
"[Base_Tarjetas].[TIPO]","[Base_Tarjetas].[TIPO].&amp;[" &amp; $C$1 &amp; "]")/1000,
0)</f>
        <v>0</v>
      </c>
      <c r="J64" s="8">
        <f>IFERROR(
GETPIVOTDATA("[Base_Tarjetas].[Importe]",TDinamica_R!$A$3,
"[Base_Tarjetas].[PERIODO]","[Base_Tarjetas].[PERIODO].&amp;[" &amp; TEXT(J$6,"yyyymm") &amp; "]",
"[Base_Tarjetas].[Metrica]","[Base_Tarjetas].[Metrica].&amp;[" &amp; $A64 &amp; "]",
"[Base_Tarjetas].[SEGMENTO_DESCRIP]","[Base_Tarjetas].[SEGMENTO_DESCRIP].&amp;[" &amp; $C$6 &amp; "]",
"[Base_Tarjetas].[SITUACION]","[Base_Tarjetas].[SITUACION].&amp;[" &amp; $C64 &amp; "]",
"[Base_Tarjetas].[TIPO]","[Base_Tarjetas].[TIPO].&amp;[" &amp; $C$1 &amp; "]")/1000,
0)</f>
        <v>0</v>
      </c>
      <c r="K64" s="8">
        <f>IFERROR(
GETPIVOTDATA("[Base_Tarjetas].[Importe]",TDinamica_R!$A$3,
"[Base_Tarjetas].[PERIODO]","[Base_Tarjetas].[PERIODO].&amp;[" &amp; TEXT(K$6,"yyyymm") &amp; "]",
"[Base_Tarjetas].[Metrica]","[Base_Tarjetas].[Metrica].&amp;[" &amp; $A64 &amp; "]",
"[Base_Tarjetas].[SEGMENTO_DESCRIP]","[Base_Tarjetas].[SEGMENTO_DESCRIP].&amp;[" &amp; $C$6 &amp; "]",
"[Base_Tarjetas].[SITUACION]","[Base_Tarjetas].[SITUACION].&amp;[" &amp; $C64 &amp; "]",
"[Base_Tarjetas].[TIPO]","[Base_Tarjetas].[TIPO].&amp;[" &amp; $C$1 &amp; "]")/1000,
0)</f>
        <v>0</v>
      </c>
      <c r="L64" s="8">
        <f>IFERROR(
GETPIVOTDATA("[Base_Tarjetas].[Importe]",TDinamica_R!$A$3,
"[Base_Tarjetas].[PERIODO]","[Base_Tarjetas].[PERIODO].&amp;[" &amp; TEXT(L$6,"yyyymm") &amp; "]",
"[Base_Tarjetas].[Metrica]","[Base_Tarjetas].[Metrica].&amp;[" &amp; $A64 &amp; "]",
"[Base_Tarjetas].[SEGMENTO_DESCRIP]","[Base_Tarjetas].[SEGMENTO_DESCRIP].&amp;[" &amp; $C$6 &amp; "]",
"[Base_Tarjetas].[SITUACION]","[Base_Tarjetas].[SITUACION].&amp;[" &amp; $C64 &amp; "]",
"[Base_Tarjetas].[TIPO]","[Base_Tarjetas].[TIPO].&amp;[" &amp; $C$1 &amp; "]")/1000,
0)</f>
        <v>0</v>
      </c>
      <c r="M64" s="8">
        <f>IFERROR(
GETPIVOTDATA("[Base_Tarjetas].[Importe]",TDinamica_R!$A$3,
"[Base_Tarjetas].[PERIODO]","[Base_Tarjetas].[PERIODO].&amp;[" &amp; TEXT(M$6,"yyyymm") &amp; "]",
"[Base_Tarjetas].[Metrica]","[Base_Tarjetas].[Metrica].&amp;[" &amp; $A64 &amp; "]",
"[Base_Tarjetas].[SEGMENTO_DESCRIP]","[Base_Tarjetas].[SEGMENTO_DESCRIP].&amp;[" &amp; $C$6 &amp; "]",
"[Base_Tarjetas].[SITUACION]","[Base_Tarjetas].[SITUACION].&amp;[" &amp; $C64 &amp; "]",
"[Base_Tarjetas].[TIPO]","[Base_Tarjetas].[TIPO].&amp;[" &amp; $C$1 &amp; "]")/1000,
0)</f>
        <v>0</v>
      </c>
      <c r="N64" s="8">
        <f>IFERROR(
GETPIVOTDATA("[Base_Tarjetas].[Importe]",TDinamica_R!$A$3,
"[Base_Tarjetas].[PERIODO]","[Base_Tarjetas].[PERIODO].&amp;[" &amp; TEXT(N$6,"yyyymm") &amp; "]",
"[Base_Tarjetas].[Metrica]","[Base_Tarjetas].[Metrica].&amp;[" &amp; $A64 &amp; "]",
"[Base_Tarjetas].[SEGMENTO_DESCRIP]","[Base_Tarjetas].[SEGMENTO_DESCRIP].&amp;[" &amp; $C$6 &amp; "]",
"[Base_Tarjetas].[SITUACION]","[Base_Tarjetas].[SITUACION].&amp;[" &amp; $C64 &amp; "]",
"[Base_Tarjetas].[TIPO]","[Base_Tarjetas].[TIPO].&amp;[" &amp; $C$1 &amp; "]")/1000,
0)</f>
        <v>0</v>
      </c>
      <c r="O64" s="8">
        <f>IFERROR(
GETPIVOTDATA("[Base_Tarjetas].[Importe]",TDinamica_R!$A$3,
"[Base_Tarjetas].[PERIODO]","[Base_Tarjetas].[PERIODO].&amp;[" &amp; TEXT(O$6,"yyyymm") &amp; "]",
"[Base_Tarjetas].[Metrica]","[Base_Tarjetas].[Metrica].&amp;[" &amp; $A64 &amp; "]",
"[Base_Tarjetas].[SEGMENTO_DESCRIP]","[Base_Tarjetas].[SEGMENTO_DESCRIP].&amp;[" &amp; $C$6 &amp; "]",
"[Base_Tarjetas].[SITUACION]","[Base_Tarjetas].[SITUACION].&amp;[" &amp; $C64 &amp; "]",
"[Base_Tarjetas].[TIPO]","[Base_Tarjetas].[TIPO].&amp;[" &amp; $C$1 &amp; "]")/1000,
0)</f>
        <v>0</v>
      </c>
      <c r="P64" s="8">
        <f>IFERROR(
GETPIVOTDATA("[Base_Tarjetas].[Importe]",TDinamica_R!$A$3,
"[Base_Tarjetas].[PERIODO]","[Base_Tarjetas].[PERIODO].&amp;[" &amp; TEXT(P$6,"yyyymm") &amp; "]",
"[Base_Tarjetas].[Metrica]","[Base_Tarjetas].[Metrica].&amp;[" &amp; $A64 &amp; "]",
"[Base_Tarjetas].[SEGMENTO_DESCRIP]","[Base_Tarjetas].[SEGMENTO_DESCRIP].&amp;[" &amp; $C$6 &amp; "]",
"[Base_Tarjetas].[SITUACION]","[Base_Tarjetas].[SITUACION].&amp;[" &amp; $C64 &amp; "]",
"[Base_Tarjetas].[TIPO]","[Base_Tarjetas].[TIPO].&amp;[" &amp; $C$1 &amp; "]")/1000,
0)</f>
        <v>0</v>
      </c>
      <c r="Q64" s="8">
        <f>IFERROR(
GETPIVOTDATA("[Base_Tarjetas].[Importe]",TDinamica_R!$A$3,
"[Base_Tarjetas].[PERIODO]","[Base_Tarjetas].[PERIODO].&amp;[" &amp; TEXT(Q$6,"yyyymm") &amp; "]",
"[Base_Tarjetas].[Metrica]","[Base_Tarjetas].[Metrica].&amp;[" &amp; $A64 &amp; "]",
"[Base_Tarjetas].[SEGMENTO_DESCRIP]","[Base_Tarjetas].[SEGMENTO_DESCRIP].&amp;[" &amp; $C$6 &amp; "]",
"[Base_Tarjetas].[SITUACION]","[Base_Tarjetas].[SITUACION].&amp;[" &amp; $C64 &amp; "]",
"[Base_Tarjetas].[TIPO]","[Base_Tarjetas].[TIPO].&amp;[" &amp; $C$1 &amp; "]")/1000,
0)</f>
        <v>0</v>
      </c>
      <c r="R64" s="8">
        <f>IFERROR(
GETPIVOTDATA("[Base_Tarjetas].[Importe]",TDinamica_R!$A$3,
"[Base_Tarjetas].[PERIODO]","[Base_Tarjetas].[PERIODO].&amp;[" &amp; TEXT(R$6,"yyyymm") &amp; "]",
"[Base_Tarjetas].[Metrica]","[Base_Tarjetas].[Metrica].&amp;[" &amp; $A64 &amp; "]",
"[Base_Tarjetas].[SEGMENTO_DESCRIP]","[Base_Tarjetas].[SEGMENTO_DESCRIP].&amp;[" &amp; $C$6 &amp; "]",
"[Base_Tarjetas].[SITUACION]","[Base_Tarjetas].[SITUACION].&amp;[" &amp; $C64 &amp; "]",
"[Base_Tarjetas].[TIPO]","[Base_Tarjetas].[TIPO].&amp;[" &amp; $C$1 &amp; "]")/1000,
0)</f>
        <v>0</v>
      </c>
      <c r="S64" s="8">
        <f>IFERROR(
GETPIVOTDATA("[Base_Tarjetas].[Importe]",TDinamica_R!$A$3,
"[Base_Tarjetas].[PERIODO]","[Base_Tarjetas].[PERIODO].&amp;[" &amp; TEXT(S$6,"yyyymm") &amp; "]",
"[Base_Tarjetas].[Metrica]","[Base_Tarjetas].[Metrica].&amp;[" &amp; $A64 &amp; "]",
"[Base_Tarjetas].[SEGMENTO_DESCRIP]","[Base_Tarjetas].[SEGMENTO_DESCRIP].&amp;[" &amp; $C$6 &amp; "]",
"[Base_Tarjetas].[SITUACION]","[Base_Tarjetas].[SITUACION].&amp;[" &amp; $C64 &amp; "]",
"[Base_Tarjetas].[TIPO]","[Base_Tarjetas].[TIPO].&amp;[" &amp; $C$1 &amp; "]")/1000,
0)</f>
        <v>0</v>
      </c>
      <c r="T64" s="8">
        <f>IFERROR(
GETPIVOTDATA("[Base_Tarjetas].[Importe]",TDinamica_R!$A$3,
"[Base_Tarjetas].[PERIODO]","[Base_Tarjetas].[PERIODO].&amp;[" &amp; TEXT(T$6,"yyyymm") &amp; "]",
"[Base_Tarjetas].[Metrica]","[Base_Tarjetas].[Metrica].&amp;[" &amp; $A64 &amp; "]",
"[Base_Tarjetas].[SEGMENTO_DESCRIP]","[Base_Tarjetas].[SEGMENTO_DESCRIP].&amp;[" &amp; $C$6 &amp; "]",
"[Base_Tarjetas].[SITUACION]","[Base_Tarjetas].[SITUACION].&amp;[" &amp; $C64 &amp; "]",
"[Base_Tarjetas].[TIPO]","[Base_Tarjetas].[TIPO].&amp;[" &amp; $C$1 &amp; "]")/1000,
0)</f>
        <v>0</v>
      </c>
      <c r="U64" s="8">
        <f>IFERROR(
GETPIVOTDATA("[Base_Tarjetas].[Importe]",TDinamica_R!$A$3,
"[Base_Tarjetas].[PERIODO]","[Base_Tarjetas].[PERIODO].&amp;[" &amp; TEXT(U$6,"yyyymm") &amp; "]",
"[Base_Tarjetas].[Metrica]","[Base_Tarjetas].[Metrica].&amp;[" &amp; $A64 &amp; "]",
"[Base_Tarjetas].[SEGMENTO_DESCRIP]","[Base_Tarjetas].[SEGMENTO_DESCRIP].&amp;[" &amp; $C$6 &amp; "]",
"[Base_Tarjetas].[SITUACION]","[Base_Tarjetas].[SITUACION].&amp;[" &amp; $C64 &amp; "]",
"[Base_Tarjetas].[TIPO]","[Base_Tarjetas].[TIPO].&amp;[" &amp; $C$1 &amp; "]")/1000,
0)</f>
        <v>0</v>
      </c>
      <c r="V64" s="8">
        <f>IFERROR(
GETPIVOTDATA("[Base_Tarjetas].[Importe]",TDinamica_R!$A$3,
"[Base_Tarjetas].[PERIODO]","[Base_Tarjetas].[PERIODO].&amp;[" &amp; TEXT(V$6,"yyyymm") &amp; "]",
"[Base_Tarjetas].[Metrica]","[Base_Tarjetas].[Metrica].&amp;[" &amp; $A64 &amp; "]",
"[Base_Tarjetas].[SEGMENTO_DESCRIP]","[Base_Tarjetas].[SEGMENTO_DESCRIP].&amp;[" &amp; $C$6 &amp; "]",
"[Base_Tarjetas].[SITUACION]","[Base_Tarjetas].[SITUACION].&amp;[" &amp; $C64 &amp; "]",
"[Base_Tarjetas].[TIPO]","[Base_Tarjetas].[TIPO].&amp;[" &amp; $C$1 &amp; "]")/1000,
0)</f>
        <v>0</v>
      </c>
      <c r="W64" s="8">
        <f>IFERROR(
GETPIVOTDATA("[Base_Tarjetas].[Importe]",TDinamica_R!$A$3,
"[Base_Tarjetas].[PERIODO]","[Base_Tarjetas].[PERIODO].&amp;[" &amp; TEXT(W$6,"yyyymm") &amp; "]",
"[Base_Tarjetas].[Metrica]","[Base_Tarjetas].[Metrica].&amp;[" &amp; $A64 &amp; "]",
"[Base_Tarjetas].[SEGMENTO_DESCRIP]","[Base_Tarjetas].[SEGMENTO_DESCRIP].&amp;[" &amp; $C$6 &amp; "]",
"[Base_Tarjetas].[SITUACION]","[Base_Tarjetas].[SITUACION].&amp;[" &amp; $C64 &amp; "]",
"[Base_Tarjetas].[TIPO]","[Base_Tarjetas].[TIPO].&amp;[" &amp; $C$1 &amp; "]")/1000,
0)</f>
        <v>0</v>
      </c>
      <c r="X64" s="8">
        <f>IFERROR(
GETPIVOTDATA("[Base_Tarjetas].[Importe]",TDinamica_R!$A$3,
"[Base_Tarjetas].[PERIODO]","[Base_Tarjetas].[PERIODO].&amp;[" &amp; TEXT(X$6,"yyyymm") &amp; "]",
"[Base_Tarjetas].[Metrica]","[Base_Tarjetas].[Metrica].&amp;[" &amp; $A64 &amp; "]",
"[Base_Tarjetas].[SEGMENTO_DESCRIP]","[Base_Tarjetas].[SEGMENTO_DESCRIP].&amp;[" &amp; $C$6 &amp; "]",
"[Base_Tarjetas].[SITUACION]","[Base_Tarjetas].[SITUACION].&amp;[" &amp; $C64 &amp; "]",
"[Base_Tarjetas].[TIPO]","[Base_Tarjetas].[TIPO].&amp;[" &amp; $C$1 &amp; "]")/1000,
0)</f>
        <v>0</v>
      </c>
      <c r="Y64" s="8">
        <f>IFERROR(
GETPIVOTDATA("[Base_Tarjetas].[Importe]",TDinamica_R!$A$3,
"[Base_Tarjetas].[PERIODO]","[Base_Tarjetas].[PERIODO].&amp;[" &amp; TEXT(Y$6,"yyyymm") &amp; "]",
"[Base_Tarjetas].[Metrica]","[Base_Tarjetas].[Metrica].&amp;[" &amp; $A64 &amp; "]",
"[Base_Tarjetas].[SEGMENTO_DESCRIP]","[Base_Tarjetas].[SEGMENTO_DESCRIP].&amp;[" &amp; $C$6 &amp; "]",
"[Base_Tarjetas].[SITUACION]","[Base_Tarjetas].[SITUACION].&amp;[" &amp; $C64 &amp; "]",
"[Base_Tarjetas].[TIPO]","[Base_Tarjetas].[TIPO].&amp;[" &amp; $C$1 &amp; "]")/1000,
0)</f>
        <v>0</v>
      </c>
      <c r="Z64" s="8">
        <f>IFERROR(
GETPIVOTDATA("[Base_Tarjetas].[Importe]",TDinamica_R!$A$3,
"[Base_Tarjetas].[PERIODO]","[Base_Tarjetas].[PERIODO].&amp;[" &amp; TEXT(Z$6,"yyyymm") &amp; "]",
"[Base_Tarjetas].[Metrica]","[Base_Tarjetas].[Metrica].&amp;[" &amp; $A64 &amp; "]",
"[Base_Tarjetas].[SEGMENTO_DESCRIP]","[Base_Tarjetas].[SEGMENTO_DESCRIP].&amp;[" &amp; $C$6 &amp; "]",
"[Base_Tarjetas].[SITUACION]","[Base_Tarjetas].[SITUACION].&amp;[" &amp; $C64 &amp; "]",
"[Base_Tarjetas].[TIPO]","[Base_Tarjetas].[TIPO].&amp;[" &amp; $C$1 &amp; "]")/1000,
0)</f>
        <v>0</v>
      </c>
      <c r="AA64" s="8">
        <f>IFERROR(
GETPIVOTDATA("[Base_Tarjetas].[Importe]",TDinamica_R!$A$3,
"[Base_Tarjetas].[PERIODO]","[Base_Tarjetas].[PERIODO].&amp;[" &amp; TEXT(AA$6,"yyyymm") &amp; "]",
"[Base_Tarjetas].[Metrica]","[Base_Tarjetas].[Metrica].&amp;[" &amp; $A64 &amp; "]",
"[Base_Tarjetas].[SEGMENTO_DESCRIP]","[Base_Tarjetas].[SEGMENTO_DESCRIP].&amp;[" &amp; $C$6 &amp; "]",
"[Base_Tarjetas].[SITUACION]","[Base_Tarjetas].[SITUACION].&amp;[" &amp; $C64 &amp; "]",
"[Base_Tarjetas].[TIPO]","[Base_Tarjetas].[TIPO].&amp;[" &amp; $C$1 &amp; "]")/1000,
0)</f>
        <v>0</v>
      </c>
      <c r="AB64" s="8">
        <f>IFERROR(
GETPIVOTDATA("[Base_Tarjetas].[Importe]",TDinamica_R!$A$3,
"[Base_Tarjetas].[PERIODO]","[Base_Tarjetas].[PERIODO].&amp;[" &amp; TEXT(AB$6,"yyyymm") &amp; "]",
"[Base_Tarjetas].[Metrica]","[Base_Tarjetas].[Metrica].&amp;[" &amp; $A64 &amp; "]",
"[Base_Tarjetas].[SEGMENTO_DESCRIP]","[Base_Tarjetas].[SEGMENTO_DESCRIP].&amp;[" &amp; $C$6 &amp; "]",
"[Base_Tarjetas].[SITUACION]","[Base_Tarjetas].[SITUACION].&amp;[" &amp; $C64 &amp; "]",
"[Base_Tarjetas].[TIPO]","[Base_Tarjetas].[TIPO].&amp;[" &amp; $C$1 &amp; "]")/1000,
0)</f>
        <v>0</v>
      </c>
      <c r="AC64" s="8">
        <f>IFERROR(
GETPIVOTDATA("[Base_Tarjetas].[Importe]",TDinamica_R!$A$3,
"[Base_Tarjetas].[PERIODO]","[Base_Tarjetas].[PERIODO].&amp;[" &amp; TEXT(AC$6,"yyyymm") &amp; "]",
"[Base_Tarjetas].[Metrica]","[Base_Tarjetas].[Metrica].&amp;[" &amp; $A64 &amp; "]",
"[Base_Tarjetas].[SEGMENTO_DESCRIP]","[Base_Tarjetas].[SEGMENTO_DESCRIP].&amp;[" &amp; $C$6 &amp; "]",
"[Base_Tarjetas].[SITUACION]","[Base_Tarjetas].[SITUACION].&amp;[" &amp; $C64 &amp; "]",
"[Base_Tarjetas].[TIPO]","[Base_Tarjetas].[TIPO].&amp;[" &amp; $C$1 &amp; "]")/1000,
0)</f>
        <v>0</v>
      </c>
      <c r="AD64" s="8">
        <f>IFERROR(
GETPIVOTDATA("[Base_Tarjetas].[Importe]",TDinamica_R!$A$3,
"[Base_Tarjetas].[PERIODO]","[Base_Tarjetas].[PERIODO].&amp;[" &amp; TEXT(AD$6,"yyyymm") &amp; "]",
"[Base_Tarjetas].[Metrica]","[Base_Tarjetas].[Metrica].&amp;[" &amp; $A64 &amp; "]",
"[Base_Tarjetas].[SEGMENTO_DESCRIP]","[Base_Tarjetas].[SEGMENTO_DESCRIP].&amp;[" &amp; $C$6 &amp; "]",
"[Base_Tarjetas].[SITUACION]","[Base_Tarjetas].[SITUACION].&amp;[" &amp; $C64 &amp; "]",
"[Base_Tarjetas].[TIPO]","[Base_Tarjetas].[TIPO].&amp;[" &amp; $C$1 &amp; "]")/1000,
0)</f>
        <v>0</v>
      </c>
      <c r="AE64" s="8">
        <f>IFERROR(
GETPIVOTDATA("[Base_Tarjetas].[Importe]",TDinamica_R!$A$3,
"[Base_Tarjetas].[PERIODO]","[Base_Tarjetas].[PERIODO].&amp;[" &amp; TEXT(AE$6,"yyyymm") &amp; "]",
"[Base_Tarjetas].[Metrica]","[Base_Tarjetas].[Metrica].&amp;[" &amp; $A64 &amp; "]",
"[Base_Tarjetas].[SEGMENTO_DESCRIP]","[Base_Tarjetas].[SEGMENTO_DESCRIP].&amp;[" &amp; $C$6 &amp; "]",
"[Base_Tarjetas].[SITUACION]","[Base_Tarjetas].[SITUACION].&amp;[" &amp; $C64 &amp; "]",
"[Base_Tarjetas].[TIPO]","[Base_Tarjetas].[TIPO].&amp;[" &amp; $C$1 &amp; "]")/1000,
0)</f>
        <v>0</v>
      </c>
      <c r="AF64" s="8">
        <f>IFERROR(
GETPIVOTDATA("[Base_Tarjetas].[Importe]",TDinamica_R!$A$3,
"[Base_Tarjetas].[PERIODO]","[Base_Tarjetas].[PERIODO].&amp;[" &amp; TEXT(AF$6,"yyyymm") &amp; "]",
"[Base_Tarjetas].[Metrica]","[Base_Tarjetas].[Metrica].&amp;[" &amp; $A64 &amp; "]",
"[Base_Tarjetas].[SEGMENTO_DESCRIP]","[Base_Tarjetas].[SEGMENTO_DESCRIP].&amp;[" &amp; $C$6 &amp; "]",
"[Base_Tarjetas].[SITUACION]","[Base_Tarjetas].[SITUACION].&amp;[" &amp; $C64 &amp; "]",
"[Base_Tarjetas].[TIPO]","[Base_Tarjetas].[TIPO].&amp;[" &amp; $C$1 &amp; "]")/1000,
0)</f>
        <v>0</v>
      </c>
      <c r="AG64" s="8">
        <f>IFERROR(
GETPIVOTDATA("[Base_Tarjetas].[Importe]",TDinamica_R!$A$3,
"[Base_Tarjetas].[PERIODO]","[Base_Tarjetas].[PERIODO].&amp;[" &amp; TEXT(AG$6,"yyyymm") &amp; "]",
"[Base_Tarjetas].[Metrica]","[Base_Tarjetas].[Metrica].&amp;[" &amp; $A64 &amp; "]",
"[Base_Tarjetas].[SEGMENTO_DESCRIP]","[Base_Tarjetas].[SEGMENTO_DESCRIP].&amp;[" &amp; $C$6 &amp; "]",
"[Base_Tarjetas].[SITUACION]","[Base_Tarjetas].[SITUACION].&amp;[" &amp; $C64 &amp; "]",
"[Base_Tarjetas].[TIPO]","[Base_Tarjetas].[TIPO].&amp;[" &amp; $C$1 &amp; "]")/1000,
0)</f>
        <v>0</v>
      </c>
      <c r="AH64" s="8">
        <f>IFERROR(
GETPIVOTDATA("[Base_Tarjetas].[Importe]",TDinamica_R!$A$3,
"[Base_Tarjetas].[PERIODO]","[Base_Tarjetas].[PERIODO].&amp;[" &amp; TEXT(AH$6,"yyyymm") &amp; "]",
"[Base_Tarjetas].[Metrica]","[Base_Tarjetas].[Metrica].&amp;[" &amp; $A64 &amp; "]",
"[Base_Tarjetas].[SEGMENTO_DESCRIP]","[Base_Tarjetas].[SEGMENTO_DESCRIP].&amp;[" &amp; $C$6 &amp; "]",
"[Base_Tarjetas].[SITUACION]","[Base_Tarjetas].[SITUACION].&amp;[" &amp; $C64 &amp; "]",
"[Base_Tarjetas].[TIPO]","[Base_Tarjetas].[TIPO].&amp;[" &amp; $C$1 &amp; "]")/1000,
0)</f>
        <v>0</v>
      </c>
      <c r="AI64" s="8">
        <f>IFERROR(
GETPIVOTDATA("[Base_Tarjetas].[Importe]",TDinamica_R!$A$3,
"[Base_Tarjetas].[PERIODO]","[Base_Tarjetas].[PERIODO].&amp;[" &amp; TEXT(AI$6,"yyyymm") &amp; "]",
"[Base_Tarjetas].[Metrica]","[Base_Tarjetas].[Metrica].&amp;[" &amp; $A64 &amp; "]",
"[Base_Tarjetas].[SEGMENTO_DESCRIP]","[Base_Tarjetas].[SEGMENTO_DESCRIP].&amp;[" &amp; $C$6 &amp; "]",
"[Base_Tarjetas].[SITUACION]","[Base_Tarjetas].[SITUACION].&amp;[" &amp; $C64 &amp; "]",
"[Base_Tarjetas].[TIPO]","[Base_Tarjetas].[TIPO].&amp;[" &amp; $C$1 &amp; "]")/1000,
0)</f>
        <v>0</v>
      </c>
      <c r="AJ64" s="8">
        <f>IFERROR(
GETPIVOTDATA("[Base_Tarjetas].[Importe]",TDinamica_R!$A$3,
"[Base_Tarjetas].[PERIODO]","[Base_Tarjetas].[PERIODO].&amp;[" &amp; TEXT(AJ$6,"yyyymm") &amp; "]",
"[Base_Tarjetas].[Metrica]","[Base_Tarjetas].[Metrica].&amp;[" &amp; $A64 &amp; "]",
"[Base_Tarjetas].[SEGMENTO_DESCRIP]","[Base_Tarjetas].[SEGMENTO_DESCRIP].&amp;[" &amp; $C$6 &amp; "]",
"[Base_Tarjetas].[SITUACION]","[Base_Tarjetas].[SITUACION].&amp;[" &amp; $C64 &amp; "]",
"[Base_Tarjetas].[TIPO]","[Base_Tarjetas].[TIPO].&amp;[" &amp; $C$1 &amp; "]")/1000,
0)</f>
        <v>0</v>
      </c>
      <c r="AK64" s="8">
        <f>IFERROR(
GETPIVOTDATA("[Base_Tarjetas].[Importe]",TDinamica_R!$A$3,
"[Base_Tarjetas].[PERIODO]","[Base_Tarjetas].[PERIODO].&amp;[" &amp; TEXT(AK$6,"yyyymm") &amp; "]",
"[Base_Tarjetas].[Metrica]","[Base_Tarjetas].[Metrica].&amp;[" &amp; $A64 &amp; "]",
"[Base_Tarjetas].[SEGMENTO_DESCRIP]","[Base_Tarjetas].[SEGMENTO_DESCRIP].&amp;[" &amp; $C$6 &amp; "]",
"[Base_Tarjetas].[SITUACION]","[Base_Tarjetas].[SITUACION].&amp;[" &amp; $C64 &amp; "]",
"[Base_Tarjetas].[TIPO]","[Base_Tarjetas].[TIPO].&amp;[" &amp; $C$1 &amp; "]")/1000,
0)</f>
        <v>0</v>
      </c>
      <c r="AL64" s="8">
        <f>IFERROR(
GETPIVOTDATA("[Base_Tarjetas].[Importe]",TDinamica_R!$A$3,
"[Base_Tarjetas].[PERIODO]","[Base_Tarjetas].[PERIODO].&amp;[" &amp; TEXT(AL$6,"yyyymm") &amp; "]",
"[Base_Tarjetas].[Metrica]","[Base_Tarjetas].[Metrica].&amp;[" &amp; $A64 &amp; "]",
"[Base_Tarjetas].[SEGMENTO_DESCRIP]","[Base_Tarjetas].[SEGMENTO_DESCRIP].&amp;[" &amp; $C$6 &amp; "]",
"[Base_Tarjetas].[SITUACION]","[Base_Tarjetas].[SITUACION].&amp;[" &amp; $C64 &amp; "]",
"[Base_Tarjetas].[TIPO]","[Base_Tarjetas].[TIPO].&amp;[" &amp; $C$1 &amp; "]")/1000,
0)</f>
        <v>0</v>
      </c>
      <c r="AM64" s="8">
        <f>IFERROR(
GETPIVOTDATA("[Base_Tarjetas].[Importe]",TDinamica_R!$A$3,
"[Base_Tarjetas].[PERIODO]","[Base_Tarjetas].[PERIODO].&amp;[" &amp; TEXT(AM$6,"yyyymm") &amp; "]",
"[Base_Tarjetas].[Metrica]","[Base_Tarjetas].[Metrica].&amp;[" &amp; $A64 &amp; "]",
"[Base_Tarjetas].[SEGMENTO_DESCRIP]","[Base_Tarjetas].[SEGMENTO_DESCRIP].&amp;[" &amp; $C$6 &amp; "]",
"[Base_Tarjetas].[SITUACION]","[Base_Tarjetas].[SITUACION].&amp;[" &amp; $C64 &amp; "]",
"[Base_Tarjetas].[TIPO]","[Base_Tarjetas].[TIPO].&amp;[" &amp; $C$1 &amp; "]")/1000,
0)</f>
        <v>0</v>
      </c>
      <c r="AN64" s="8">
        <f>IFERROR(
GETPIVOTDATA("[Base_Tarjetas].[Importe]",TDinamica_R!$A$3,
"[Base_Tarjetas].[PERIODO]","[Base_Tarjetas].[PERIODO].&amp;[" &amp; TEXT(AN$6,"yyyymm") &amp; "]",
"[Base_Tarjetas].[Metrica]","[Base_Tarjetas].[Metrica].&amp;[" &amp; $A64 &amp; "]",
"[Base_Tarjetas].[SEGMENTO_DESCRIP]","[Base_Tarjetas].[SEGMENTO_DESCRIP].&amp;[" &amp; $C$6 &amp; "]",
"[Base_Tarjetas].[SITUACION]","[Base_Tarjetas].[SITUACION].&amp;[" &amp; $C64 &amp; "]",
"[Base_Tarjetas].[TIPO]","[Base_Tarjetas].[TIPO].&amp;[" &amp; $C$1 &amp; "]")/1000,
0)</f>
        <v>0</v>
      </c>
      <c r="AO64" s="8">
        <f>IFERROR(
GETPIVOTDATA("[Base_Tarjetas].[Importe]",TDinamica_R!$A$3,
"[Base_Tarjetas].[PERIODO]","[Base_Tarjetas].[PERIODO].&amp;[" &amp; TEXT(AO$6,"yyyymm") &amp; "]",
"[Base_Tarjetas].[Metrica]","[Base_Tarjetas].[Metrica].&amp;[" &amp; $A64 &amp; "]",
"[Base_Tarjetas].[SEGMENTO_DESCRIP]","[Base_Tarjetas].[SEGMENTO_DESCRIP].&amp;[" &amp; $C$6 &amp; "]",
"[Base_Tarjetas].[SITUACION]","[Base_Tarjetas].[SITUACION].&amp;[" &amp; $C64 &amp; "]",
"[Base_Tarjetas].[TIPO]","[Base_Tarjetas].[TIPO].&amp;[" &amp; $C$1 &amp; "]")/1000,
0)</f>
        <v>0</v>
      </c>
      <c r="AP64" s="8">
        <f>IFERROR(
GETPIVOTDATA("[Base_Tarjetas].[Importe]",TDinamica_R!$A$3,
"[Base_Tarjetas].[PERIODO]","[Base_Tarjetas].[PERIODO].&amp;[" &amp; TEXT(AP$6,"yyyymm") &amp; "]",
"[Base_Tarjetas].[Metrica]","[Base_Tarjetas].[Metrica].&amp;[" &amp; $A64 &amp; "]",
"[Base_Tarjetas].[SEGMENTO_DESCRIP]","[Base_Tarjetas].[SEGMENTO_DESCRIP].&amp;[" &amp; $C$6 &amp; "]",
"[Base_Tarjetas].[SITUACION]","[Base_Tarjetas].[SITUACION].&amp;[" &amp; $C64 &amp; "]",
"[Base_Tarjetas].[TIPO]","[Base_Tarjetas].[TIPO].&amp;[" &amp; $C$1 &amp; "]")/1000,
0)</f>
        <v>0</v>
      </c>
      <c r="AQ64" s="8">
        <f>IFERROR(
GETPIVOTDATA("[Base_Tarjetas].[Importe]",TDinamica_R!$A$3,
"[Base_Tarjetas].[PERIODO]","[Base_Tarjetas].[PERIODO].&amp;[" &amp; TEXT(AQ$6,"yyyymm") &amp; "]",
"[Base_Tarjetas].[Metrica]","[Base_Tarjetas].[Metrica].&amp;[" &amp; $A64 &amp; "]",
"[Base_Tarjetas].[SEGMENTO_DESCRIP]","[Base_Tarjetas].[SEGMENTO_DESCRIP].&amp;[" &amp; $C$6 &amp; "]",
"[Base_Tarjetas].[SITUACION]","[Base_Tarjetas].[SITUACION].&amp;[" &amp; $C64 &amp; "]",
"[Base_Tarjetas].[TIPO]","[Base_Tarjetas].[TIPO].&amp;[" &amp; $C$1 &amp; "]")/1000,
0)</f>
        <v>0</v>
      </c>
      <c r="AR64" s="8">
        <f>IFERROR(
GETPIVOTDATA("[Base_Tarjetas].[Importe]",TDinamica_R!$A$3,
"[Base_Tarjetas].[PERIODO]","[Base_Tarjetas].[PERIODO].&amp;[" &amp; TEXT(AR$6,"yyyymm") &amp; "]",
"[Base_Tarjetas].[Metrica]","[Base_Tarjetas].[Metrica].&amp;[" &amp; $A64 &amp; "]",
"[Base_Tarjetas].[SEGMENTO_DESCRIP]","[Base_Tarjetas].[SEGMENTO_DESCRIP].&amp;[" &amp; $C$6 &amp; "]",
"[Base_Tarjetas].[SITUACION]","[Base_Tarjetas].[SITUACION].&amp;[" &amp; $C64 &amp; "]",
"[Base_Tarjetas].[TIPO]","[Base_Tarjetas].[TIPO].&amp;[" &amp; $C$1 &amp; "]")/1000,
0)</f>
        <v>0</v>
      </c>
      <c r="AS64" s="8">
        <f>IFERROR(
GETPIVOTDATA("[Base_Tarjetas].[Importe]",TDinamica_R!$A$3,
"[Base_Tarjetas].[PERIODO]","[Base_Tarjetas].[PERIODO].&amp;[" &amp; TEXT(AS$6,"yyyymm") &amp; "]",
"[Base_Tarjetas].[Metrica]","[Base_Tarjetas].[Metrica].&amp;[" &amp; $A64 &amp; "]",
"[Base_Tarjetas].[SEGMENTO_DESCRIP]","[Base_Tarjetas].[SEGMENTO_DESCRIP].&amp;[" &amp; $C$6 &amp; "]",
"[Base_Tarjetas].[SITUACION]","[Base_Tarjetas].[SITUACION].&amp;[" &amp; $C64 &amp; "]",
"[Base_Tarjetas].[TIPO]","[Base_Tarjetas].[TIPO].&amp;[" &amp; $C$1 &amp; "]")/1000,
0)</f>
        <v>0</v>
      </c>
      <c r="AT64" s="8">
        <f>IFERROR(
GETPIVOTDATA("[Base_Tarjetas].[Importe]",TDinamica_R!$A$3,
"[Base_Tarjetas].[PERIODO]","[Base_Tarjetas].[PERIODO].&amp;[" &amp; TEXT(AT$6,"yyyymm") &amp; "]",
"[Base_Tarjetas].[Metrica]","[Base_Tarjetas].[Metrica].&amp;[" &amp; $A64 &amp; "]",
"[Base_Tarjetas].[SEGMENTO_DESCRIP]","[Base_Tarjetas].[SEGMENTO_DESCRIP].&amp;[" &amp; $C$6 &amp; "]",
"[Base_Tarjetas].[SITUACION]","[Base_Tarjetas].[SITUACION].&amp;[" &amp; $C64 &amp; "]",
"[Base_Tarjetas].[TIPO]","[Base_Tarjetas].[TIPO].&amp;[" &amp; $C$1 &amp; "]")/1000,
0)</f>
        <v>0</v>
      </c>
      <c r="AU64" s="8">
        <f>IFERROR(
GETPIVOTDATA("[Base_Tarjetas].[Importe]",TDinamica_R!$A$3,
"[Base_Tarjetas].[PERIODO]","[Base_Tarjetas].[PERIODO].&amp;[" &amp; TEXT(AU$6,"yyyymm") &amp; "]",
"[Base_Tarjetas].[Metrica]","[Base_Tarjetas].[Metrica].&amp;[" &amp; $A64 &amp; "]",
"[Base_Tarjetas].[SEGMENTO_DESCRIP]","[Base_Tarjetas].[SEGMENTO_DESCRIP].&amp;[" &amp; $C$6 &amp; "]",
"[Base_Tarjetas].[SITUACION]","[Base_Tarjetas].[SITUACION].&amp;[" &amp; $C64 &amp; "]",
"[Base_Tarjetas].[TIPO]","[Base_Tarjetas].[TIPO].&amp;[" &amp; $C$1 &amp; "]")/1000,
0)</f>
        <v>0</v>
      </c>
      <c r="AV64" s="8">
        <f>IFERROR(
GETPIVOTDATA("[Base_Tarjetas].[Importe]",TDinamica_R!$A$3,
"[Base_Tarjetas].[PERIODO]","[Base_Tarjetas].[PERIODO].&amp;[" &amp; TEXT(AV$6,"yyyymm") &amp; "]",
"[Base_Tarjetas].[Metrica]","[Base_Tarjetas].[Metrica].&amp;[" &amp; $A64 &amp; "]",
"[Base_Tarjetas].[SEGMENTO_DESCRIP]","[Base_Tarjetas].[SEGMENTO_DESCRIP].&amp;[" &amp; $C$6 &amp; "]",
"[Base_Tarjetas].[SITUACION]","[Base_Tarjetas].[SITUACION].&amp;[" &amp; $C64 &amp; "]",
"[Base_Tarjetas].[TIPO]","[Base_Tarjetas].[TIPO].&amp;[" &amp; $C$1 &amp; "]")/1000,
0)</f>
        <v>0</v>
      </c>
      <c r="AW64" s="8">
        <f>IFERROR(
GETPIVOTDATA("[Base_Tarjetas].[Importe]",TDinamica_R!$A$3,
"[Base_Tarjetas].[PERIODO]","[Base_Tarjetas].[PERIODO].&amp;[" &amp; TEXT(AW$6,"yyyymm") &amp; "]",
"[Base_Tarjetas].[Metrica]","[Base_Tarjetas].[Metrica].&amp;[" &amp; $A64 &amp; "]",
"[Base_Tarjetas].[SEGMENTO_DESCRIP]","[Base_Tarjetas].[SEGMENTO_DESCRIP].&amp;[" &amp; $C$6 &amp; "]",
"[Base_Tarjetas].[SITUACION]","[Base_Tarjetas].[SITUACION].&amp;[" &amp; $C64 &amp; "]",
"[Base_Tarjetas].[TIPO]","[Base_Tarjetas].[TIPO].&amp;[" &amp; $C$1 &amp; "]")/1000,
0)</f>
        <v>0</v>
      </c>
      <c r="AX64" s="8">
        <f>IFERROR(
GETPIVOTDATA("[Base_Tarjetas].[Importe]",TDinamica_R!$A$3,
"[Base_Tarjetas].[PERIODO]","[Base_Tarjetas].[PERIODO].&amp;[" &amp; TEXT(AX$6,"yyyymm") &amp; "]",
"[Base_Tarjetas].[Metrica]","[Base_Tarjetas].[Metrica].&amp;[" &amp; $A64 &amp; "]",
"[Base_Tarjetas].[SEGMENTO_DESCRIP]","[Base_Tarjetas].[SEGMENTO_DESCRIP].&amp;[" &amp; $C$6 &amp; "]",
"[Base_Tarjetas].[SITUACION]","[Base_Tarjetas].[SITUACION].&amp;[" &amp; $C64 &amp; "]",
"[Base_Tarjetas].[TIPO]","[Base_Tarjetas].[TIPO].&amp;[" &amp; $C$1 &amp; "]")/1000,
0)</f>
        <v>0</v>
      </c>
      <c r="AY64" s="8">
        <f>IFERROR(
GETPIVOTDATA("[Base_Tarjetas].[Importe]",TDinamica_R!$A$3,
"[Base_Tarjetas].[PERIODO]","[Base_Tarjetas].[PERIODO].&amp;[" &amp; TEXT(AY$6,"yyyymm") &amp; "]",
"[Base_Tarjetas].[Metrica]","[Base_Tarjetas].[Metrica].&amp;[" &amp; $A64 &amp; "]",
"[Base_Tarjetas].[SEGMENTO_DESCRIP]","[Base_Tarjetas].[SEGMENTO_DESCRIP].&amp;[" &amp; $C$6 &amp; "]",
"[Base_Tarjetas].[SITUACION]","[Base_Tarjetas].[SITUACION].&amp;[" &amp; $C64 &amp; "]",
"[Base_Tarjetas].[TIPO]","[Base_Tarjetas].[TIPO].&amp;[" &amp; $C$1 &amp; "]")/1000,
0)</f>
        <v>0</v>
      </c>
      <c r="AZ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TEXT(AZ$6,"yyyymm") &amp; "]"),
0)</f>
        <v>129.72228241915224</v>
      </c>
      <c r="BA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TEXT(BA$6,"yyyymm") &amp; "]"),
0)</f>
        <v>106.69629330113028</v>
      </c>
      <c r="BB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TEXT(BB$6,"yyyymm") &amp; "]"),
0)</f>
        <v>123.69048113488756</v>
      </c>
      <c r="BC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TEXT(BC$6,"yyyymm") &amp; "]"),
0)</f>
        <v>122.66319097167647</v>
      </c>
      <c r="BD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TEXT(BD$6,"yyyymm") &amp; "]"),
0)</f>
        <v>120.63363501043304</v>
      </c>
      <c r="BE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TEXT(BE$6,"yyyymm") &amp; "]"),
0)</f>
        <v>115.01413170305318</v>
      </c>
      <c r="BF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TEXT(BF$6,"yyyymm") &amp; "]"),
0)</f>
        <v>116.06029191937989</v>
      </c>
      <c r="BG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TEXT(BG$6,"yyyymm") &amp; "]"),
0)</f>
        <v>139.2304325759186</v>
      </c>
      <c r="BH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TEXT(BH$6,"yyyymm") &amp; "]"),
0)</f>
        <v>138.67649182520242</v>
      </c>
      <c r="BI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TEXT(BI$6,"yyyymm") &amp; "]"),
0)</f>
        <v>121.71745977799881</v>
      </c>
      <c r="BJ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TEXT(BJ$6,"yyyymm") &amp; "]"),
0)</f>
        <v>121.71745977799881</v>
      </c>
      <c r="BK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TEXT(BK$6,"yyyymm") &amp; "]"),
0)</f>
        <v>121.71745977799881</v>
      </c>
      <c r="BO64" s="24">
        <f t="shared" si="46"/>
        <v>0</v>
      </c>
      <c r="BP64" s="24">
        <f t="shared" si="46"/>
        <v>360.10905685517008</v>
      </c>
      <c r="BQ64" s="24">
        <f t="shared" si="46"/>
        <v>0</v>
      </c>
      <c r="BR64" s="24">
        <f t="shared" si="46"/>
        <v>0</v>
      </c>
      <c r="BS64" s="24">
        <f t="shared" si="46"/>
        <v>0</v>
      </c>
      <c r="BT64" s="24">
        <f t="shared" si="46"/>
        <v>0</v>
      </c>
    </row>
    <row r="65" spans="1:72" hidden="1" outlineLevel="1" x14ac:dyDescent="0.25">
      <c r="A65" s="11" t="s">
        <v>35</v>
      </c>
      <c r="C65" s="2" t="s">
        <v>96</v>
      </c>
      <c r="D65" s="8">
        <f>IFERROR(
GETPIVOTDATA("[Base_Tarjetas].[Importe]",TDinamica_R!$A$3,
"[Base_Tarjetas].[PERIODO]","[Base_Tarjetas].[PERIODO].&amp;[" &amp; TEXT(D$6,"yyyymm") &amp; "]",
"[Base_Tarjetas].[Metrica]","[Base_Tarjetas].[Metrica].&amp;[" &amp; $A65 &amp; "]",
"[Base_Tarjetas].[SEGMENTO_DESCRIP]","[Base_Tarjetas].[SEGMENTO_DESCRIP].&amp;[" &amp; $C$6 &amp; "]",
"[Base_Tarjetas].[SITUACION]","[Base_Tarjetas].[SITUACION].&amp;[" &amp; $C65 &amp; "]",
"[Base_Tarjetas].[TIPO]","[Base_Tarjetas].[TIPO].&amp;[" &amp; $C$1 &amp; "]")/1000,
0)</f>
        <v>0</v>
      </c>
      <c r="E65" s="8">
        <f>IFERROR(
GETPIVOTDATA("[Base_Tarjetas].[Importe]",TDinamica_R!$A$3,
"[Base_Tarjetas].[PERIODO]","[Base_Tarjetas].[PERIODO].&amp;[" &amp; TEXT(E$6,"yyyymm") &amp; "]",
"[Base_Tarjetas].[Metrica]","[Base_Tarjetas].[Metrica].&amp;[" &amp; $A65 &amp; "]",
"[Base_Tarjetas].[SEGMENTO_DESCRIP]","[Base_Tarjetas].[SEGMENTO_DESCRIP].&amp;[" &amp; $C$6 &amp; "]",
"[Base_Tarjetas].[SITUACION]","[Base_Tarjetas].[SITUACION].&amp;[" &amp; $C65 &amp; "]",
"[Base_Tarjetas].[TIPO]","[Base_Tarjetas].[TIPO].&amp;[" &amp; $C$1 &amp; "]")/1000,
0)</f>
        <v>0</v>
      </c>
      <c r="F65" s="8">
        <f>IFERROR(
GETPIVOTDATA("[Base_Tarjetas].[Importe]",TDinamica_R!$A$3,
"[Base_Tarjetas].[PERIODO]","[Base_Tarjetas].[PERIODO].&amp;[" &amp; TEXT(F$6,"yyyymm") &amp; "]",
"[Base_Tarjetas].[Metrica]","[Base_Tarjetas].[Metrica].&amp;[" &amp; $A65 &amp; "]",
"[Base_Tarjetas].[SEGMENTO_DESCRIP]","[Base_Tarjetas].[SEGMENTO_DESCRIP].&amp;[" &amp; $C$6 &amp; "]",
"[Base_Tarjetas].[SITUACION]","[Base_Tarjetas].[SITUACION].&amp;[" &amp; $C65 &amp; "]",
"[Base_Tarjetas].[TIPO]","[Base_Tarjetas].[TIPO].&amp;[" &amp; $C$1 &amp; "]")/1000,
0)</f>
        <v>0</v>
      </c>
      <c r="G65" s="8">
        <f>IFERROR(
GETPIVOTDATA("[Base_Tarjetas].[Importe]",TDinamica_R!$A$3,
"[Base_Tarjetas].[PERIODO]","[Base_Tarjetas].[PERIODO].&amp;[" &amp; TEXT(G$6,"yyyymm") &amp; "]",
"[Base_Tarjetas].[Metrica]","[Base_Tarjetas].[Metrica].&amp;[" &amp; $A65 &amp; "]",
"[Base_Tarjetas].[SEGMENTO_DESCRIP]","[Base_Tarjetas].[SEGMENTO_DESCRIP].&amp;[" &amp; $C$6 &amp; "]",
"[Base_Tarjetas].[SITUACION]","[Base_Tarjetas].[SITUACION].&amp;[" &amp; $C65 &amp; "]",
"[Base_Tarjetas].[TIPO]","[Base_Tarjetas].[TIPO].&amp;[" &amp; $C$1 &amp; "]")/1000,
0)</f>
        <v>0</v>
      </c>
      <c r="H65" s="8">
        <f>IFERROR(
GETPIVOTDATA("[Base_Tarjetas].[Importe]",TDinamica_R!$A$3,
"[Base_Tarjetas].[PERIODO]","[Base_Tarjetas].[PERIODO].&amp;[" &amp; TEXT(H$6,"yyyymm") &amp; "]",
"[Base_Tarjetas].[Metrica]","[Base_Tarjetas].[Metrica].&amp;[" &amp; $A65 &amp; "]",
"[Base_Tarjetas].[SEGMENTO_DESCRIP]","[Base_Tarjetas].[SEGMENTO_DESCRIP].&amp;[" &amp; $C$6 &amp; "]",
"[Base_Tarjetas].[SITUACION]","[Base_Tarjetas].[SITUACION].&amp;[" &amp; $C65 &amp; "]",
"[Base_Tarjetas].[TIPO]","[Base_Tarjetas].[TIPO].&amp;[" &amp; $C$1 &amp; "]")/1000,
0)</f>
        <v>0</v>
      </c>
      <c r="I65" s="8">
        <f>IFERROR(
GETPIVOTDATA("[Base_Tarjetas].[Importe]",TDinamica_R!$A$3,
"[Base_Tarjetas].[PERIODO]","[Base_Tarjetas].[PERIODO].&amp;[" &amp; TEXT(I$6,"yyyymm") &amp; "]",
"[Base_Tarjetas].[Metrica]","[Base_Tarjetas].[Metrica].&amp;[" &amp; $A65 &amp; "]",
"[Base_Tarjetas].[SEGMENTO_DESCRIP]","[Base_Tarjetas].[SEGMENTO_DESCRIP].&amp;[" &amp; $C$6 &amp; "]",
"[Base_Tarjetas].[SITUACION]","[Base_Tarjetas].[SITUACION].&amp;[" &amp; $C65 &amp; "]",
"[Base_Tarjetas].[TIPO]","[Base_Tarjetas].[TIPO].&amp;[" &amp; $C$1 &amp; "]")/1000,
0)</f>
        <v>0</v>
      </c>
      <c r="J65" s="8">
        <f>IFERROR(
GETPIVOTDATA("[Base_Tarjetas].[Importe]",TDinamica_R!$A$3,
"[Base_Tarjetas].[PERIODO]","[Base_Tarjetas].[PERIODO].&amp;[" &amp; TEXT(J$6,"yyyymm") &amp; "]",
"[Base_Tarjetas].[Metrica]","[Base_Tarjetas].[Metrica].&amp;[" &amp; $A65 &amp; "]",
"[Base_Tarjetas].[SEGMENTO_DESCRIP]","[Base_Tarjetas].[SEGMENTO_DESCRIP].&amp;[" &amp; $C$6 &amp; "]",
"[Base_Tarjetas].[SITUACION]","[Base_Tarjetas].[SITUACION].&amp;[" &amp; $C65 &amp; "]",
"[Base_Tarjetas].[TIPO]","[Base_Tarjetas].[TIPO].&amp;[" &amp; $C$1 &amp; "]")/1000,
0)</f>
        <v>0</v>
      </c>
      <c r="K65" s="8">
        <f>IFERROR(
GETPIVOTDATA("[Base_Tarjetas].[Importe]",TDinamica_R!$A$3,
"[Base_Tarjetas].[PERIODO]","[Base_Tarjetas].[PERIODO].&amp;[" &amp; TEXT(K$6,"yyyymm") &amp; "]",
"[Base_Tarjetas].[Metrica]","[Base_Tarjetas].[Metrica].&amp;[" &amp; $A65 &amp; "]",
"[Base_Tarjetas].[SEGMENTO_DESCRIP]","[Base_Tarjetas].[SEGMENTO_DESCRIP].&amp;[" &amp; $C$6 &amp; "]",
"[Base_Tarjetas].[SITUACION]","[Base_Tarjetas].[SITUACION].&amp;[" &amp; $C65 &amp; "]",
"[Base_Tarjetas].[TIPO]","[Base_Tarjetas].[TIPO].&amp;[" &amp; $C$1 &amp; "]")/1000,
0)</f>
        <v>0</v>
      </c>
      <c r="L65" s="8">
        <f>IFERROR(
GETPIVOTDATA("[Base_Tarjetas].[Importe]",TDinamica_R!$A$3,
"[Base_Tarjetas].[PERIODO]","[Base_Tarjetas].[PERIODO].&amp;[" &amp; TEXT(L$6,"yyyymm") &amp; "]",
"[Base_Tarjetas].[Metrica]","[Base_Tarjetas].[Metrica].&amp;[" &amp; $A65 &amp; "]",
"[Base_Tarjetas].[SEGMENTO_DESCRIP]","[Base_Tarjetas].[SEGMENTO_DESCRIP].&amp;[" &amp; $C$6 &amp; "]",
"[Base_Tarjetas].[SITUACION]","[Base_Tarjetas].[SITUACION].&amp;[" &amp; $C65 &amp; "]",
"[Base_Tarjetas].[TIPO]","[Base_Tarjetas].[TIPO].&amp;[" &amp; $C$1 &amp; "]")/1000,
0)</f>
        <v>0</v>
      </c>
      <c r="M65" s="8">
        <f>IFERROR(
GETPIVOTDATA("[Base_Tarjetas].[Importe]",TDinamica_R!$A$3,
"[Base_Tarjetas].[PERIODO]","[Base_Tarjetas].[PERIODO].&amp;[" &amp; TEXT(M$6,"yyyymm") &amp; "]",
"[Base_Tarjetas].[Metrica]","[Base_Tarjetas].[Metrica].&amp;[" &amp; $A65 &amp; "]",
"[Base_Tarjetas].[SEGMENTO_DESCRIP]","[Base_Tarjetas].[SEGMENTO_DESCRIP].&amp;[" &amp; $C$6 &amp; "]",
"[Base_Tarjetas].[SITUACION]","[Base_Tarjetas].[SITUACION].&amp;[" &amp; $C65 &amp; "]",
"[Base_Tarjetas].[TIPO]","[Base_Tarjetas].[TIPO].&amp;[" &amp; $C$1 &amp; "]")/1000,
0)</f>
        <v>0</v>
      </c>
      <c r="N65" s="8">
        <f>IFERROR(
GETPIVOTDATA("[Base_Tarjetas].[Importe]",TDinamica_R!$A$3,
"[Base_Tarjetas].[PERIODO]","[Base_Tarjetas].[PERIODO].&amp;[" &amp; TEXT(N$6,"yyyymm") &amp; "]",
"[Base_Tarjetas].[Metrica]","[Base_Tarjetas].[Metrica].&amp;[" &amp; $A65 &amp; "]",
"[Base_Tarjetas].[SEGMENTO_DESCRIP]","[Base_Tarjetas].[SEGMENTO_DESCRIP].&amp;[" &amp; $C$6 &amp; "]",
"[Base_Tarjetas].[SITUACION]","[Base_Tarjetas].[SITUACION].&amp;[" &amp; $C65 &amp; "]",
"[Base_Tarjetas].[TIPO]","[Base_Tarjetas].[TIPO].&amp;[" &amp; $C$1 &amp; "]")/1000,
0)</f>
        <v>0</v>
      </c>
      <c r="O65" s="8">
        <f>IFERROR(
GETPIVOTDATA("[Base_Tarjetas].[Importe]",TDinamica_R!$A$3,
"[Base_Tarjetas].[PERIODO]","[Base_Tarjetas].[PERIODO].&amp;[" &amp; TEXT(O$6,"yyyymm") &amp; "]",
"[Base_Tarjetas].[Metrica]","[Base_Tarjetas].[Metrica].&amp;[" &amp; $A65 &amp; "]",
"[Base_Tarjetas].[SEGMENTO_DESCRIP]","[Base_Tarjetas].[SEGMENTO_DESCRIP].&amp;[" &amp; $C$6 &amp; "]",
"[Base_Tarjetas].[SITUACION]","[Base_Tarjetas].[SITUACION].&amp;[" &amp; $C65 &amp; "]",
"[Base_Tarjetas].[TIPO]","[Base_Tarjetas].[TIPO].&amp;[" &amp; $C$1 &amp; "]")/1000,
0)</f>
        <v>0</v>
      </c>
      <c r="P65" s="8">
        <f>IFERROR(
GETPIVOTDATA("[Base_Tarjetas].[Importe]",TDinamica_R!$A$3,
"[Base_Tarjetas].[PERIODO]","[Base_Tarjetas].[PERIODO].&amp;[" &amp; TEXT(P$6,"yyyymm") &amp; "]",
"[Base_Tarjetas].[Metrica]","[Base_Tarjetas].[Metrica].&amp;[" &amp; $A65 &amp; "]",
"[Base_Tarjetas].[SEGMENTO_DESCRIP]","[Base_Tarjetas].[SEGMENTO_DESCRIP].&amp;[" &amp; $C$6 &amp; "]",
"[Base_Tarjetas].[SITUACION]","[Base_Tarjetas].[SITUACION].&amp;[" &amp; $C65 &amp; "]",
"[Base_Tarjetas].[TIPO]","[Base_Tarjetas].[TIPO].&amp;[" &amp; $C$1 &amp; "]")/1000,
0)</f>
        <v>0</v>
      </c>
      <c r="Q65" s="8">
        <f>IFERROR(
GETPIVOTDATA("[Base_Tarjetas].[Importe]",TDinamica_R!$A$3,
"[Base_Tarjetas].[PERIODO]","[Base_Tarjetas].[PERIODO].&amp;[" &amp; TEXT(Q$6,"yyyymm") &amp; "]",
"[Base_Tarjetas].[Metrica]","[Base_Tarjetas].[Metrica].&amp;[" &amp; $A65 &amp; "]",
"[Base_Tarjetas].[SEGMENTO_DESCRIP]","[Base_Tarjetas].[SEGMENTO_DESCRIP].&amp;[" &amp; $C$6 &amp; "]",
"[Base_Tarjetas].[SITUACION]","[Base_Tarjetas].[SITUACION].&amp;[" &amp; $C65 &amp; "]",
"[Base_Tarjetas].[TIPO]","[Base_Tarjetas].[TIPO].&amp;[" &amp; $C$1 &amp; "]")/1000,
0)</f>
        <v>0</v>
      </c>
      <c r="R65" s="8">
        <f>IFERROR(
GETPIVOTDATA("[Base_Tarjetas].[Importe]",TDinamica_R!$A$3,
"[Base_Tarjetas].[PERIODO]","[Base_Tarjetas].[PERIODO].&amp;[" &amp; TEXT(R$6,"yyyymm") &amp; "]",
"[Base_Tarjetas].[Metrica]","[Base_Tarjetas].[Metrica].&amp;[" &amp; $A65 &amp; "]",
"[Base_Tarjetas].[SEGMENTO_DESCRIP]","[Base_Tarjetas].[SEGMENTO_DESCRIP].&amp;[" &amp; $C$6 &amp; "]",
"[Base_Tarjetas].[SITUACION]","[Base_Tarjetas].[SITUACION].&amp;[" &amp; $C65 &amp; "]",
"[Base_Tarjetas].[TIPO]","[Base_Tarjetas].[TIPO].&amp;[" &amp; $C$1 &amp; "]")/1000,
0)</f>
        <v>0</v>
      </c>
      <c r="S65" s="8">
        <f>IFERROR(
GETPIVOTDATA("[Base_Tarjetas].[Importe]",TDinamica_R!$A$3,
"[Base_Tarjetas].[PERIODO]","[Base_Tarjetas].[PERIODO].&amp;[" &amp; TEXT(S$6,"yyyymm") &amp; "]",
"[Base_Tarjetas].[Metrica]","[Base_Tarjetas].[Metrica].&amp;[" &amp; $A65 &amp; "]",
"[Base_Tarjetas].[SEGMENTO_DESCRIP]","[Base_Tarjetas].[SEGMENTO_DESCRIP].&amp;[" &amp; $C$6 &amp; "]",
"[Base_Tarjetas].[SITUACION]","[Base_Tarjetas].[SITUACION].&amp;[" &amp; $C65 &amp; "]",
"[Base_Tarjetas].[TIPO]","[Base_Tarjetas].[TIPO].&amp;[" &amp; $C$1 &amp; "]")/1000,
0)</f>
        <v>0</v>
      </c>
      <c r="T65" s="8">
        <f>IFERROR(
GETPIVOTDATA("[Base_Tarjetas].[Importe]",TDinamica_R!$A$3,
"[Base_Tarjetas].[PERIODO]","[Base_Tarjetas].[PERIODO].&amp;[" &amp; TEXT(T$6,"yyyymm") &amp; "]",
"[Base_Tarjetas].[Metrica]","[Base_Tarjetas].[Metrica].&amp;[" &amp; $A65 &amp; "]",
"[Base_Tarjetas].[SEGMENTO_DESCRIP]","[Base_Tarjetas].[SEGMENTO_DESCRIP].&amp;[" &amp; $C$6 &amp; "]",
"[Base_Tarjetas].[SITUACION]","[Base_Tarjetas].[SITUACION].&amp;[" &amp; $C65 &amp; "]",
"[Base_Tarjetas].[TIPO]","[Base_Tarjetas].[TIPO].&amp;[" &amp; $C$1 &amp; "]")/1000,
0)</f>
        <v>0</v>
      </c>
      <c r="U65" s="8">
        <f>IFERROR(
GETPIVOTDATA("[Base_Tarjetas].[Importe]",TDinamica_R!$A$3,
"[Base_Tarjetas].[PERIODO]","[Base_Tarjetas].[PERIODO].&amp;[" &amp; TEXT(U$6,"yyyymm") &amp; "]",
"[Base_Tarjetas].[Metrica]","[Base_Tarjetas].[Metrica].&amp;[" &amp; $A65 &amp; "]",
"[Base_Tarjetas].[SEGMENTO_DESCRIP]","[Base_Tarjetas].[SEGMENTO_DESCRIP].&amp;[" &amp; $C$6 &amp; "]",
"[Base_Tarjetas].[SITUACION]","[Base_Tarjetas].[SITUACION].&amp;[" &amp; $C65 &amp; "]",
"[Base_Tarjetas].[TIPO]","[Base_Tarjetas].[TIPO].&amp;[" &amp; $C$1 &amp; "]")/1000,
0)</f>
        <v>0</v>
      </c>
      <c r="V65" s="8">
        <f>IFERROR(
GETPIVOTDATA("[Base_Tarjetas].[Importe]",TDinamica_R!$A$3,
"[Base_Tarjetas].[PERIODO]","[Base_Tarjetas].[PERIODO].&amp;[" &amp; TEXT(V$6,"yyyymm") &amp; "]",
"[Base_Tarjetas].[Metrica]","[Base_Tarjetas].[Metrica].&amp;[" &amp; $A65 &amp; "]",
"[Base_Tarjetas].[SEGMENTO_DESCRIP]","[Base_Tarjetas].[SEGMENTO_DESCRIP].&amp;[" &amp; $C$6 &amp; "]",
"[Base_Tarjetas].[SITUACION]","[Base_Tarjetas].[SITUACION].&amp;[" &amp; $C65 &amp; "]",
"[Base_Tarjetas].[TIPO]","[Base_Tarjetas].[TIPO].&amp;[" &amp; $C$1 &amp; "]")/1000,
0)</f>
        <v>0</v>
      </c>
      <c r="W65" s="8">
        <f>IFERROR(
GETPIVOTDATA("[Base_Tarjetas].[Importe]",TDinamica_R!$A$3,
"[Base_Tarjetas].[PERIODO]","[Base_Tarjetas].[PERIODO].&amp;[" &amp; TEXT(W$6,"yyyymm") &amp; "]",
"[Base_Tarjetas].[Metrica]","[Base_Tarjetas].[Metrica].&amp;[" &amp; $A65 &amp; "]",
"[Base_Tarjetas].[SEGMENTO_DESCRIP]","[Base_Tarjetas].[SEGMENTO_DESCRIP].&amp;[" &amp; $C$6 &amp; "]",
"[Base_Tarjetas].[SITUACION]","[Base_Tarjetas].[SITUACION].&amp;[" &amp; $C65 &amp; "]",
"[Base_Tarjetas].[TIPO]","[Base_Tarjetas].[TIPO].&amp;[" &amp; $C$1 &amp; "]")/1000,
0)</f>
        <v>0</v>
      </c>
      <c r="X65" s="8">
        <f>IFERROR(
GETPIVOTDATA("[Base_Tarjetas].[Importe]",TDinamica_R!$A$3,
"[Base_Tarjetas].[PERIODO]","[Base_Tarjetas].[PERIODO].&amp;[" &amp; TEXT(X$6,"yyyymm") &amp; "]",
"[Base_Tarjetas].[Metrica]","[Base_Tarjetas].[Metrica].&amp;[" &amp; $A65 &amp; "]",
"[Base_Tarjetas].[SEGMENTO_DESCRIP]","[Base_Tarjetas].[SEGMENTO_DESCRIP].&amp;[" &amp; $C$6 &amp; "]",
"[Base_Tarjetas].[SITUACION]","[Base_Tarjetas].[SITUACION].&amp;[" &amp; $C65 &amp; "]",
"[Base_Tarjetas].[TIPO]","[Base_Tarjetas].[TIPO].&amp;[" &amp; $C$1 &amp; "]")/1000,
0)</f>
        <v>0</v>
      </c>
      <c r="Y65" s="8">
        <f>IFERROR(
GETPIVOTDATA("[Base_Tarjetas].[Importe]",TDinamica_R!$A$3,
"[Base_Tarjetas].[PERIODO]","[Base_Tarjetas].[PERIODO].&amp;[" &amp; TEXT(Y$6,"yyyymm") &amp; "]",
"[Base_Tarjetas].[Metrica]","[Base_Tarjetas].[Metrica].&amp;[" &amp; $A65 &amp; "]",
"[Base_Tarjetas].[SEGMENTO_DESCRIP]","[Base_Tarjetas].[SEGMENTO_DESCRIP].&amp;[" &amp; $C$6 &amp; "]",
"[Base_Tarjetas].[SITUACION]","[Base_Tarjetas].[SITUACION].&amp;[" &amp; $C65 &amp; "]",
"[Base_Tarjetas].[TIPO]","[Base_Tarjetas].[TIPO].&amp;[" &amp; $C$1 &amp; "]")/1000,
0)</f>
        <v>0</v>
      </c>
      <c r="Z65" s="8">
        <f>IFERROR(
GETPIVOTDATA("[Base_Tarjetas].[Importe]",TDinamica_R!$A$3,
"[Base_Tarjetas].[PERIODO]","[Base_Tarjetas].[PERIODO].&amp;[" &amp; TEXT(Z$6,"yyyymm") &amp; "]",
"[Base_Tarjetas].[Metrica]","[Base_Tarjetas].[Metrica].&amp;[" &amp; $A65 &amp; "]",
"[Base_Tarjetas].[SEGMENTO_DESCRIP]","[Base_Tarjetas].[SEGMENTO_DESCRIP].&amp;[" &amp; $C$6 &amp; "]",
"[Base_Tarjetas].[SITUACION]","[Base_Tarjetas].[SITUACION].&amp;[" &amp; $C65 &amp; "]",
"[Base_Tarjetas].[TIPO]","[Base_Tarjetas].[TIPO].&amp;[" &amp; $C$1 &amp; "]")/1000,
0)</f>
        <v>0</v>
      </c>
      <c r="AA65" s="8">
        <f>IFERROR(
GETPIVOTDATA("[Base_Tarjetas].[Importe]",TDinamica_R!$A$3,
"[Base_Tarjetas].[PERIODO]","[Base_Tarjetas].[PERIODO].&amp;[" &amp; TEXT(AA$6,"yyyymm") &amp; "]",
"[Base_Tarjetas].[Metrica]","[Base_Tarjetas].[Metrica].&amp;[" &amp; $A65 &amp; "]",
"[Base_Tarjetas].[SEGMENTO_DESCRIP]","[Base_Tarjetas].[SEGMENTO_DESCRIP].&amp;[" &amp; $C$6 &amp; "]",
"[Base_Tarjetas].[SITUACION]","[Base_Tarjetas].[SITUACION].&amp;[" &amp; $C65 &amp; "]",
"[Base_Tarjetas].[TIPO]","[Base_Tarjetas].[TIPO].&amp;[" &amp; $C$1 &amp; "]")/1000,
0)</f>
        <v>0</v>
      </c>
      <c r="AB65" s="8">
        <f>IFERROR(
GETPIVOTDATA("[Base_Tarjetas].[Importe]",TDinamica_R!$A$3,
"[Base_Tarjetas].[PERIODO]","[Base_Tarjetas].[PERIODO].&amp;[" &amp; TEXT(AB$6,"yyyymm") &amp; "]",
"[Base_Tarjetas].[Metrica]","[Base_Tarjetas].[Metrica].&amp;[" &amp; $A65 &amp; "]",
"[Base_Tarjetas].[SEGMENTO_DESCRIP]","[Base_Tarjetas].[SEGMENTO_DESCRIP].&amp;[" &amp; $C$6 &amp; "]",
"[Base_Tarjetas].[SITUACION]","[Base_Tarjetas].[SITUACION].&amp;[" &amp; $C65 &amp; "]",
"[Base_Tarjetas].[TIPO]","[Base_Tarjetas].[TIPO].&amp;[" &amp; $C$1 &amp; "]")/1000,
0)</f>
        <v>0</v>
      </c>
      <c r="AC65" s="8">
        <f>IFERROR(
GETPIVOTDATA("[Base_Tarjetas].[Importe]",TDinamica_R!$A$3,
"[Base_Tarjetas].[PERIODO]","[Base_Tarjetas].[PERIODO].&amp;[" &amp; TEXT(AC$6,"yyyymm") &amp; "]",
"[Base_Tarjetas].[Metrica]","[Base_Tarjetas].[Metrica].&amp;[" &amp; $A65 &amp; "]",
"[Base_Tarjetas].[SEGMENTO_DESCRIP]","[Base_Tarjetas].[SEGMENTO_DESCRIP].&amp;[" &amp; $C$6 &amp; "]",
"[Base_Tarjetas].[SITUACION]","[Base_Tarjetas].[SITUACION].&amp;[" &amp; $C65 &amp; "]",
"[Base_Tarjetas].[TIPO]","[Base_Tarjetas].[TIPO].&amp;[" &amp; $C$1 &amp; "]")/1000,
0)</f>
        <v>0</v>
      </c>
      <c r="AD65" s="8">
        <f>IFERROR(
GETPIVOTDATA("[Base_Tarjetas].[Importe]",TDinamica_R!$A$3,
"[Base_Tarjetas].[PERIODO]","[Base_Tarjetas].[PERIODO].&amp;[" &amp; TEXT(AD$6,"yyyymm") &amp; "]",
"[Base_Tarjetas].[Metrica]","[Base_Tarjetas].[Metrica].&amp;[" &amp; $A65 &amp; "]",
"[Base_Tarjetas].[SEGMENTO_DESCRIP]","[Base_Tarjetas].[SEGMENTO_DESCRIP].&amp;[" &amp; $C$6 &amp; "]",
"[Base_Tarjetas].[SITUACION]","[Base_Tarjetas].[SITUACION].&amp;[" &amp; $C65 &amp; "]",
"[Base_Tarjetas].[TIPO]","[Base_Tarjetas].[TIPO].&amp;[" &amp; $C$1 &amp; "]")/1000,
0)</f>
        <v>0</v>
      </c>
      <c r="AE65" s="8">
        <f>IFERROR(
GETPIVOTDATA("[Base_Tarjetas].[Importe]",TDinamica_R!$A$3,
"[Base_Tarjetas].[PERIODO]","[Base_Tarjetas].[PERIODO].&amp;[" &amp; TEXT(AE$6,"yyyymm") &amp; "]",
"[Base_Tarjetas].[Metrica]","[Base_Tarjetas].[Metrica].&amp;[" &amp; $A65 &amp; "]",
"[Base_Tarjetas].[SEGMENTO_DESCRIP]","[Base_Tarjetas].[SEGMENTO_DESCRIP].&amp;[" &amp; $C$6 &amp; "]",
"[Base_Tarjetas].[SITUACION]","[Base_Tarjetas].[SITUACION].&amp;[" &amp; $C65 &amp; "]",
"[Base_Tarjetas].[TIPO]","[Base_Tarjetas].[TIPO].&amp;[" &amp; $C$1 &amp; "]")/1000,
0)</f>
        <v>0</v>
      </c>
      <c r="AF65" s="8">
        <f>IFERROR(
GETPIVOTDATA("[Base_Tarjetas].[Importe]",TDinamica_R!$A$3,
"[Base_Tarjetas].[PERIODO]","[Base_Tarjetas].[PERIODO].&amp;[" &amp; TEXT(AF$6,"yyyymm") &amp; "]",
"[Base_Tarjetas].[Metrica]","[Base_Tarjetas].[Metrica].&amp;[" &amp; $A65 &amp; "]",
"[Base_Tarjetas].[SEGMENTO_DESCRIP]","[Base_Tarjetas].[SEGMENTO_DESCRIP].&amp;[" &amp; $C$6 &amp; "]",
"[Base_Tarjetas].[SITUACION]","[Base_Tarjetas].[SITUACION].&amp;[" &amp; $C65 &amp; "]",
"[Base_Tarjetas].[TIPO]","[Base_Tarjetas].[TIPO].&amp;[" &amp; $C$1 &amp; "]")/1000,
0)</f>
        <v>0</v>
      </c>
      <c r="AG65" s="8">
        <f>IFERROR(
GETPIVOTDATA("[Base_Tarjetas].[Importe]",TDinamica_R!$A$3,
"[Base_Tarjetas].[PERIODO]","[Base_Tarjetas].[PERIODO].&amp;[" &amp; TEXT(AG$6,"yyyymm") &amp; "]",
"[Base_Tarjetas].[Metrica]","[Base_Tarjetas].[Metrica].&amp;[" &amp; $A65 &amp; "]",
"[Base_Tarjetas].[SEGMENTO_DESCRIP]","[Base_Tarjetas].[SEGMENTO_DESCRIP].&amp;[" &amp; $C$6 &amp; "]",
"[Base_Tarjetas].[SITUACION]","[Base_Tarjetas].[SITUACION].&amp;[" &amp; $C65 &amp; "]",
"[Base_Tarjetas].[TIPO]","[Base_Tarjetas].[TIPO].&amp;[" &amp; $C$1 &amp; "]")/1000,
0)</f>
        <v>0</v>
      </c>
      <c r="AH65" s="8">
        <f>IFERROR(
GETPIVOTDATA("[Base_Tarjetas].[Importe]",TDinamica_R!$A$3,
"[Base_Tarjetas].[PERIODO]","[Base_Tarjetas].[PERIODO].&amp;[" &amp; TEXT(AH$6,"yyyymm") &amp; "]",
"[Base_Tarjetas].[Metrica]","[Base_Tarjetas].[Metrica].&amp;[" &amp; $A65 &amp; "]",
"[Base_Tarjetas].[SEGMENTO_DESCRIP]","[Base_Tarjetas].[SEGMENTO_DESCRIP].&amp;[" &amp; $C$6 &amp; "]",
"[Base_Tarjetas].[SITUACION]","[Base_Tarjetas].[SITUACION].&amp;[" &amp; $C65 &amp; "]",
"[Base_Tarjetas].[TIPO]","[Base_Tarjetas].[TIPO].&amp;[" &amp; $C$1 &amp; "]")/1000,
0)</f>
        <v>0</v>
      </c>
      <c r="AI65" s="8">
        <f>IFERROR(
GETPIVOTDATA("[Base_Tarjetas].[Importe]",TDinamica_R!$A$3,
"[Base_Tarjetas].[PERIODO]","[Base_Tarjetas].[PERIODO].&amp;[" &amp; TEXT(AI$6,"yyyymm") &amp; "]",
"[Base_Tarjetas].[Metrica]","[Base_Tarjetas].[Metrica].&amp;[" &amp; $A65 &amp; "]",
"[Base_Tarjetas].[SEGMENTO_DESCRIP]","[Base_Tarjetas].[SEGMENTO_DESCRIP].&amp;[" &amp; $C$6 &amp; "]",
"[Base_Tarjetas].[SITUACION]","[Base_Tarjetas].[SITUACION].&amp;[" &amp; $C65 &amp; "]",
"[Base_Tarjetas].[TIPO]","[Base_Tarjetas].[TIPO].&amp;[" &amp; $C$1 &amp; "]")/1000,
0)</f>
        <v>0</v>
      </c>
      <c r="AJ65" s="8">
        <f>IFERROR(
GETPIVOTDATA("[Base_Tarjetas].[Importe]",TDinamica_R!$A$3,
"[Base_Tarjetas].[PERIODO]","[Base_Tarjetas].[PERIODO].&amp;[" &amp; TEXT(AJ$6,"yyyymm") &amp; "]",
"[Base_Tarjetas].[Metrica]","[Base_Tarjetas].[Metrica].&amp;[" &amp; $A65 &amp; "]",
"[Base_Tarjetas].[SEGMENTO_DESCRIP]","[Base_Tarjetas].[SEGMENTO_DESCRIP].&amp;[" &amp; $C$6 &amp; "]",
"[Base_Tarjetas].[SITUACION]","[Base_Tarjetas].[SITUACION].&amp;[" &amp; $C65 &amp; "]",
"[Base_Tarjetas].[TIPO]","[Base_Tarjetas].[TIPO].&amp;[" &amp; $C$1 &amp; "]")/1000,
0)</f>
        <v>0</v>
      </c>
      <c r="AK65" s="8">
        <f>IFERROR(
GETPIVOTDATA("[Base_Tarjetas].[Importe]",TDinamica_R!$A$3,
"[Base_Tarjetas].[PERIODO]","[Base_Tarjetas].[PERIODO].&amp;[" &amp; TEXT(AK$6,"yyyymm") &amp; "]",
"[Base_Tarjetas].[Metrica]","[Base_Tarjetas].[Metrica].&amp;[" &amp; $A65 &amp; "]",
"[Base_Tarjetas].[SEGMENTO_DESCRIP]","[Base_Tarjetas].[SEGMENTO_DESCRIP].&amp;[" &amp; $C$6 &amp; "]",
"[Base_Tarjetas].[SITUACION]","[Base_Tarjetas].[SITUACION].&amp;[" &amp; $C65 &amp; "]",
"[Base_Tarjetas].[TIPO]","[Base_Tarjetas].[TIPO].&amp;[" &amp; $C$1 &amp; "]")/1000,
0)</f>
        <v>0</v>
      </c>
      <c r="AL65" s="8">
        <f>IFERROR(
GETPIVOTDATA("[Base_Tarjetas].[Importe]",TDinamica_R!$A$3,
"[Base_Tarjetas].[PERIODO]","[Base_Tarjetas].[PERIODO].&amp;[" &amp; TEXT(AL$6,"yyyymm") &amp; "]",
"[Base_Tarjetas].[Metrica]","[Base_Tarjetas].[Metrica].&amp;[" &amp; $A65 &amp; "]",
"[Base_Tarjetas].[SEGMENTO_DESCRIP]","[Base_Tarjetas].[SEGMENTO_DESCRIP].&amp;[" &amp; $C$6 &amp; "]",
"[Base_Tarjetas].[SITUACION]","[Base_Tarjetas].[SITUACION].&amp;[" &amp; $C65 &amp; "]",
"[Base_Tarjetas].[TIPO]","[Base_Tarjetas].[TIPO].&amp;[" &amp; $C$1 &amp; "]")/1000,
0)</f>
        <v>0</v>
      </c>
      <c r="AM65" s="8">
        <f>IFERROR(
GETPIVOTDATA("[Base_Tarjetas].[Importe]",TDinamica_R!$A$3,
"[Base_Tarjetas].[PERIODO]","[Base_Tarjetas].[PERIODO].&amp;[" &amp; TEXT(AM$6,"yyyymm") &amp; "]",
"[Base_Tarjetas].[Metrica]","[Base_Tarjetas].[Metrica].&amp;[" &amp; $A65 &amp; "]",
"[Base_Tarjetas].[SEGMENTO_DESCRIP]","[Base_Tarjetas].[SEGMENTO_DESCRIP].&amp;[" &amp; $C$6 &amp; "]",
"[Base_Tarjetas].[SITUACION]","[Base_Tarjetas].[SITUACION].&amp;[" &amp; $C65 &amp; "]",
"[Base_Tarjetas].[TIPO]","[Base_Tarjetas].[TIPO].&amp;[" &amp; $C$1 &amp; "]")/1000,
0)</f>
        <v>0</v>
      </c>
      <c r="AN65" s="8">
        <f>IFERROR(
GETPIVOTDATA("[Base_Tarjetas].[Importe]",TDinamica_R!$A$3,
"[Base_Tarjetas].[PERIODO]","[Base_Tarjetas].[PERIODO].&amp;[" &amp; TEXT(AN$6,"yyyymm") &amp; "]",
"[Base_Tarjetas].[Metrica]","[Base_Tarjetas].[Metrica].&amp;[" &amp; $A65 &amp; "]",
"[Base_Tarjetas].[SEGMENTO_DESCRIP]","[Base_Tarjetas].[SEGMENTO_DESCRIP].&amp;[" &amp; $C$6 &amp; "]",
"[Base_Tarjetas].[SITUACION]","[Base_Tarjetas].[SITUACION].&amp;[" &amp; $C65 &amp; "]",
"[Base_Tarjetas].[TIPO]","[Base_Tarjetas].[TIPO].&amp;[" &amp; $C$1 &amp; "]")/1000,
0)</f>
        <v>0</v>
      </c>
      <c r="AO65" s="8">
        <f>IFERROR(
GETPIVOTDATA("[Base_Tarjetas].[Importe]",TDinamica_R!$A$3,
"[Base_Tarjetas].[PERIODO]","[Base_Tarjetas].[PERIODO].&amp;[" &amp; TEXT(AO$6,"yyyymm") &amp; "]",
"[Base_Tarjetas].[Metrica]","[Base_Tarjetas].[Metrica].&amp;[" &amp; $A65 &amp; "]",
"[Base_Tarjetas].[SEGMENTO_DESCRIP]","[Base_Tarjetas].[SEGMENTO_DESCRIP].&amp;[" &amp; $C$6 &amp; "]",
"[Base_Tarjetas].[SITUACION]","[Base_Tarjetas].[SITUACION].&amp;[" &amp; $C65 &amp; "]",
"[Base_Tarjetas].[TIPO]","[Base_Tarjetas].[TIPO].&amp;[" &amp; $C$1 &amp; "]")/1000,
0)</f>
        <v>0</v>
      </c>
      <c r="AP65" s="8">
        <f>IFERROR(
GETPIVOTDATA("[Base_Tarjetas].[Importe]",TDinamica_R!$A$3,
"[Base_Tarjetas].[PERIODO]","[Base_Tarjetas].[PERIODO].&amp;[" &amp; TEXT(AP$6,"yyyymm") &amp; "]",
"[Base_Tarjetas].[Metrica]","[Base_Tarjetas].[Metrica].&amp;[" &amp; $A65 &amp; "]",
"[Base_Tarjetas].[SEGMENTO_DESCRIP]","[Base_Tarjetas].[SEGMENTO_DESCRIP].&amp;[" &amp; $C$6 &amp; "]",
"[Base_Tarjetas].[SITUACION]","[Base_Tarjetas].[SITUACION].&amp;[" &amp; $C65 &amp; "]",
"[Base_Tarjetas].[TIPO]","[Base_Tarjetas].[TIPO].&amp;[" &amp; $C$1 &amp; "]")/1000,
0)</f>
        <v>0</v>
      </c>
      <c r="AQ65" s="8">
        <f>IFERROR(
GETPIVOTDATA("[Base_Tarjetas].[Importe]",TDinamica_R!$A$3,
"[Base_Tarjetas].[PERIODO]","[Base_Tarjetas].[PERIODO].&amp;[" &amp; TEXT(AQ$6,"yyyymm") &amp; "]",
"[Base_Tarjetas].[Metrica]","[Base_Tarjetas].[Metrica].&amp;[" &amp; $A65 &amp; "]",
"[Base_Tarjetas].[SEGMENTO_DESCRIP]","[Base_Tarjetas].[SEGMENTO_DESCRIP].&amp;[" &amp; $C$6 &amp; "]",
"[Base_Tarjetas].[SITUACION]","[Base_Tarjetas].[SITUACION].&amp;[" &amp; $C65 &amp; "]",
"[Base_Tarjetas].[TIPO]","[Base_Tarjetas].[TIPO].&amp;[" &amp; $C$1 &amp; "]")/1000,
0)</f>
        <v>0</v>
      </c>
      <c r="AR65" s="8">
        <f>IFERROR(
GETPIVOTDATA("[Base_Tarjetas].[Importe]",TDinamica_R!$A$3,
"[Base_Tarjetas].[PERIODO]","[Base_Tarjetas].[PERIODO].&amp;[" &amp; TEXT(AR$6,"yyyymm") &amp; "]",
"[Base_Tarjetas].[Metrica]","[Base_Tarjetas].[Metrica].&amp;[" &amp; $A65 &amp; "]",
"[Base_Tarjetas].[SEGMENTO_DESCRIP]","[Base_Tarjetas].[SEGMENTO_DESCRIP].&amp;[" &amp; $C$6 &amp; "]",
"[Base_Tarjetas].[SITUACION]","[Base_Tarjetas].[SITUACION].&amp;[" &amp; $C65 &amp; "]",
"[Base_Tarjetas].[TIPO]","[Base_Tarjetas].[TIPO].&amp;[" &amp; $C$1 &amp; "]")/1000,
0)</f>
        <v>0</v>
      </c>
      <c r="AS65" s="8">
        <f>IFERROR(
GETPIVOTDATA("[Base_Tarjetas].[Importe]",TDinamica_R!$A$3,
"[Base_Tarjetas].[PERIODO]","[Base_Tarjetas].[PERIODO].&amp;[" &amp; TEXT(AS$6,"yyyymm") &amp; "]",
"[Base_Tarjetas].[Metrica]","[Base_Tarjetas].[Metrica].&amp;[" &amp; $A65 &amp; "]",
"[Base_Tarjetas].[SEGMENTO_DESCRIP]","[Base_Tarjetas].[SEGMENTO_DESCRIP].&amp;[" &amp; $C$6 &amp; "]",
"[Base_Tarjetas].[SITUACION]","[Base_Tarjetas].[SITUACION].&amp;[" &amp; $C65 &amp; "]",
"[Base_Tarjetas].[TIPO]","[Base_Tarjetas].[TIPO].&amp;[" &amp; $C$1 &amp; "]")/1000,
0)</f>
        <v>0</v>
      </c>
      <c r="AT65" s="8">
        <f>IFERROR(
GETPIVOTDATA("[Base_Tarjetas].[Importe]",TDinamica_R!$A$3,
"[Base_Tarjetas].[PERIODO]","[Base_Tarjetas].[PERIODO].&amp;[" &amp; TEXT(AT$6,"yyyymm") &amp; "]",
"[Base_Tarjetas].[Metrica]","[Base_Tarjetas].[Metrica].&amp;[" &amp; $A65 &amp; "]",
"[Base_Tarjetas].[SEGMENTO_DESCRIP]","[Base_Tarjetas].[SEGMENTO_DESCRIP].&amp;[" &amp; $C$6 &amp; "]",
"[Base_Tarjetas].[SITUACION]","[Base_Tarjetas].[SITUACION].&amp;[" &amp; $C65 &amp; "]",
"[Base_Tarjetas].[TIPO]","[Base_Tarjetas].[TIPO].&amp;[" &amp; $C$1 &amp; "]")/1000,
0)</f>
        <v>0</v>
      </c>
      <c r="AU65" s="8">
        <f>IFERROR(
GETPIVOTDATA("[Base_Tarjetas].[Importe]",TDinamica_R!$A$3,
"[Base_Tarjetas].[PERIODO]","[Base_Tarjetas].[PERIODO].&amp;[" &amp; TEXT(AU$6,"yyyymm") &amp; "]",
"[Base_Tarjetas].[Metrica]","[Base_Tarjetas].[Metrica].&amp;[" &amp; $A65 &amp; "]",
"[Base_Tarjetas].[SEGMENTO_DESCRIP]","[Base_Tarjetas].[SEGMENTO_DESCRIP].&amp;[" &amp; $C$6 &amp; "]",
"[Base_Tarjetas].[SITUACION]","[Base_Tarjetas].[SITUACION].&amp;[" &amp; $C65 &amp; "]",
"[Base_Tarjetas].[TIPO]","[Base_Tarjetas].[TIPO].&amp;[" &amp; $C$1 &amp; "]")/1000,
0)</f>
        <v>0</v>
      </c>
      <c r="AV65" s="8">
        <f>IFERROR(
GETPIVOTDATA("[Base_Tarjetas].[Importe]",TDinamica_R!$A$3,
"[Base_Tarjetas].[PERIODO]","[Base_Tarjetas].[PERIODO].&amp;[" &amp; TEXT(AV$6,"yyyymm") &amp; "]",
"[Base_Tarjetas].[Metrica]","[Base_Tarjetas].[Metrica].&amp;[" &amp; $A65 &amp; "]",
"[Base_Tarjetas].[SEGMENTO_DESCRIP]","[Base_Tarjetas].[SEGMENTO_DESCRIP].&amp;[" &amp; $C$6 &amp; "]",
"[Base_Tarjetas].[SITUACION]","[Base_Tarjetas].[SITUACION].&amp;[" &amp; $C65 &amp; "]",
"[Base_Tarjetas].[TIPO]","[Base_Tarjetas].[TIPO].&amp;[" &amp; $C$1 &amp; "]")/1000,
0)</f>
        <v>0</v>
      </c>
      <c r="AW65" s="8">
        <f>IFERROR(
GETPIVOTDATA("[Base_Tarjetas].[Importe]",TDinamica_R!$A$3,
"[Base_Tarjetas].[PERIODO]","[Base_Tarjetas].[PERIODO].&amp;[" &amp; TEXT(AW$6,"yyyymm") &amp; "]",
"[Base_Tarjetas].[Metrica]","[Base_Tarjetas].[Metrica].&amp;[" &amp; $A65 &amp; "]",
"[Base_Tarjetas].[SEGMENTO_DESCRIP]","[Base_Tarjetas].[SEGMENTO_DESCRIP].&amp;[" &amp; $C$6 &amp; "]",
"[Base_Tarjetas].[SITUACION]","[Base_Tarjetas].[SITUACION].&amp;[" &amp; $C65 &amp; "]",
"[Base_Tarjetas].[TIPO]","[Base_Tarjetas].[TIPO].&amp;[" &amp; $C$1 &amp; "]")/1000,
0)</f>
        <v>0</v>
      </c>
      <c r="AX65" s="8">
        <f>IFERROR(
GETPIVOTDATA("[Base_Tarjetas].[Importe]",TDinamica_R!$A$3,
"[Base_Tarjetas].[PERIODO]","[Base_Tarjetas].[PERIODO].&amp;[" &amp; TEXT(AX$6,"yyyymm") &amp; "]",
"[Base_Tarjetas].[Metrica]","[Base_Tarjetas].[Metrica].&amp;[" &amp; $A65 &amp; "]",
"[Base_Tarjetas].[SEGMENTO_DESCRIP]","[Base_Tarjetas].[SEGMENTO_DESCRIP].&amp;[" &amp; $C$6 &amp; "]",
"[Base_Tarjetas].[SITUACION]","[Base_Tarjetas].[SITUACION].&amp;[" &amp; $C65 &amp; "]",
"[Base_Tarjetas].[TIPO]","[Base_Tarjetas].[TIPO].&amp;[" &amp; $C$1 &amp; "]")/1000,
0)</f>
        <v>0</v>
      </c>
      <c r="AY65" s="8">
        <f>IFERROR(
GETPIVOTDATA("[Base_Tarjetas].[Importe]",TDinamica_R!$A$3,
"[Base_Tarjetas].[PERIODO]","[Base_Tarjetas].[PERIODO].&amp;[" &amp; TEXT(AY$6,"yyyymm") &amp; "]",
"[Base_Tarjetas].[Metrica]","[Base_Tarjetas].[Metrica].&amp;[" &amp; $A65 &amp; "]",
"[Base_Tarjetas].[SEGMENTO_DESCRIP]","[Base_Tarjetas].[SEGMENTO_DESCRIP].&amp;[" &amp; $C$6 &amp; "]",
"[Base_Tarjetas].[SITUACION]","[Base_Tarjetas].[SITUACION].&amp;[" &amp; $C65 &amp; "]",
"[Base_Tarjetas].[TIPO]","[Base_Tarjetas].[TIPO].&amp;[" &amp; $C$1 &amp; "]")/1000,
0)</f>
        <v>0</v>
      </c>
      <c r="AZ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TEXT(AZ$6,"yyyymm") &amp; "]"),
0)</f>
        <v>0</v>
      </c>
      <c r="BA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TEXT(BA$6,"yyyymm") &amp; "]"),
0)</f>
        <v>0</v>
      </c>
      <c r="BB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TEXT(BB$6,"yyyymm") &amp; "]"),
0)</f>
        <v>0</v>
      </c>
      <c r="BC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TEXT(BC$6,"yyyymm") &amp; "]"),
0)</f>
        <v>0</v>
      </c>
      <c r="BD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TEXT(BD$6,"yyyymm") &amp; "]"),
0)</f>
        <v>0</v>
      </c>
      <c r="BE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TEXT(BE$6,"yyyymm") &amp; "]"),
0)</f>
        <v>0</v>
      </c>
      <c r="BF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TEXT(BF$6,"yyyymm") &amp; "]"),
0)</f>
        <v>0</v>
      </c>
      <c r="BG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TEXT(BG$6,"yyyymm") &amp; "]"),
0)</f>
        <v>0</v>
      </c>
      <c r="BH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TEXT(BH$6,"yyyymm") &amp; "]"),
0)</f>
        <v>0</v>
      </c>
      <c r="BI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TEXT(BI$6,"yyyymm") &amp; "]"),
0)</f>
        <v>0</v>
      </c>
      <c r="BJ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TEXT(BJ$6,"yyyymm") &amp; "]"),
0)</f>
        <v>0</v>
      </c>
      <c r="BK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TEXT(BK$6,"yyyymm") &amp; "]"),
0)</f>
        <v>0</v>
      </c>
      <c r="BO65" s="24">
        <f t="shared" si="46"/>
        <v>0</v>
      </c>
      <c r="BP65" s="24">
        <f t="shared" si="46"/>
        <v>0</v>
      </c>
      <c r="BQ65" s="24">
        <f t="shared" si="46"/>
        <v>0</v>
      </c>
      <c r="BR65" s="24">
        <f t="shared" si="46"/>
        <v>0</v>
      </c>
      <c r="BS65" s="24">
        <f t="shared" si="46"/>
        <v>0</v>
      </c>
      <c r="BT65" s="24">
        <f t="shared" si="46"/>
        <v>0</v>
      </c>
    </row>
    <row r="66" spans="1:72" hidden="1" outlineLevel="1" x14ac:dyDescent="0.25">
      <c r="A66" s="11" t="s">
        <v>35</v>
      </c>
      <c r="C66" s="2" t="s">
        <v>93</v>
      </c>
      <c r="D66" s="8">
        <f>IFERROR(
GETPIVOTDATA("[Base_Tarjetas].[Importe]",TDinamica_R!$A$3,
"[Base_Tarjetas].[PERIODO]","[Base_Tarjetas].[PERIODO].&amp;[" &amp; TEXT(D$6,"yyyymm") &amp; "]",
"[Base_Tarjetas].[Metrica]","[Base_Tarjetas].[Metrica].&amp;[" &amp; $A66 &amp; "]",
"[Base_Tarjetas].[SEGMENTO_DESCRIP]","[Base_Tarjetas].[SEGMENTO_DESCRIP].&amp;[" &amp; $C$6 &amp; "]",
"[Base_Tarjetas].[SITUACION]","[Base_Tarjetas].[SITUACION].&amp;[" &amp; $C66 &amp; "]",
"[Base_Tarjetas].[TIPO]","[Base_Tarjetas].[TIPO].&amp;[" &amp; $C$1 &amp; "]")/1000,
0)</f>
        <v>0</v>
      </c>
      <c r="E66" s="8">
        <f>IFERROR(
GETPIVOTDATA("[Base_Tarjetas].[Importe]",TDinamica_R!$A$3,
"[Base_Tarjetas].[PERIODO]","[Base_Tarjetas].[PERIODO].&amp;[" &amp; TEXT(E$6,"yyyymm") &amp; "]",
"[Base_Tarjetas].[Metrica]","[Base_Tarjetas].[Metrica].&amp;[" &amp; $A66 &amp; "]",
"[Base_Tarjetas].[SEGMENTO_DESCRIP]","[Base_Tarjetas].[SEGMENTO_DESCRIP].&amp;[" &amp; $C$6 &amp; "]",
"[Base_Tarjetas].[SITUACION]","[Base_Tarjetas].[SITUACION].&amp;[" &amp; $C66 &amp; "]",
"[Base_Tarjetas].[TIPO]","[Base_Tarjetas].[TIPO].&amp;[" &amp; $C$1 &amp; "]")/1000,
0)</f>
        <v>0</v>
      </c>
      <c r="F66" s="8">
        <f>IFERROR(
GETPIVOTDATA("[Base_Tarjetas].[Importe]",TDinamica_R!$A$3,
"[Base_Tarjetas].[PERIODO]","[Base_Tarjetas].[PERIODO].&amp;[" &amp; TEXT(F$6,"yyyymm") &amp; "]",
"[Base_Tarjetas].[Metrica]","[Base_Tarjetas].[Metrica].&amp;[" &amp; $A66 &amp; "]",
"[Base_Tarjetas].[SEGMENTO_DESCRIP]","[Base_Tarjetas].[SEGMENTO_DESCRIP].&amp;[" &amp; $C$6 &amp; "]",
"[Base_Tarjetas].[SITUACION]","[Base_Tarjetas].[SITUACION].&amp;[" &amp; $C66 &amp; "]",
"[Base_Tarjetas].[TIPO]","[Base_Tarjetas].[TIPO].&amp;[" &amp; $C$1 &amp; "]")/1000,
0)</f>
        <v>0</v>
      </c>
      <c r="G66" s="8">
        <f>IFERROR(
GETPIVOTDATA("[Base_Tarjetas].[Importe]",TDinamica_R!$A$3,
"[Base_Tarjetas].[PERIODO]","[Base_Tarjetas].[PERIODO].&amp;[" &amp; TEXT(G$6,"yyyymm") &amp; "]",
"[Base_Tarjetas].[Metrica]","[Base_Tarjetas].[Metrica].&amp;[" &amp; $A66 &amp; "]",
"[Base_Tarjetas].[SEGMENTO_DESCRIP]","[Base_Tarjetas].[SEGMENTO_DESCRIP].&amp;[" &amp; $C$6 &amp; "]",
"[Base_Tarjetas].[SITUACION]","[Base_Tarjetas].[SITUACION].&amp;[" &amp; $C66 &amp; "]",
"[Base_Tarjetas].[TIPO]","[Base_Tarjetas].[TIPO].&amp;[" &amp; $C$1 &amp; "]")/1000,
0)</f>
        <v>0</v>
      </c>
      <c r="H66" s="8">
        <f>IFERROR(
GETPIVOTDATA("[Base_Tarjetas].[Importe]",TDinamica_R!$A$3,
"[Base_Tarjetas].[PERIODO]","[Base_Tarjetas].[PERIODO].&amp;[" &amp; TEXT(H$6,"yyyymm") &amp; "]",
"[Base_Tarjetas].[Metrica]","[Base_Tarjetas].[Metrica].&amp;[" &amp; $A66 &amp; "]",
"[Base_Tarjetas].[SEGMENTO_DESCRIP]","[Base_Tarjetas].[SEGMENTO_DESCRIP].&amp;[" &amp; $C$6 &amp; "]",
"[Base_Tarjetas].[SITUACION]","[Base_Tarjetas].[SITUACION].&amp;[" &amp; $C66 &amp; "]",
"[Base_Tarjetas].[TIPO]","[Base_Tarjetas].[TIPO].&amp;[" &amp; $C$1 &amp; "]")/1000,
0)</f>
        <v>0</v>
      </c>
      <c r="I66" s="8">
        <f>IFERROR(
GETPIVOTDATA("[Base_Tarjetas].[Importe]",TDinamica_R!$A$3,
"[Base_Tarjetas].[PERIODO]","[Base_Tarjetas].[PERIODO].&amp;[" &amp; TEXT(I$6,"yyyymm") &amp; "]",
"[Base_Tarjetas].[Metrica]","[Base_Tarjetas].[Metrica].&amp;[" &amp; $A66 &amp; "]",
"[Base_Tarjetas].[SEGMENTO_DESCRIP]","[Base_Tarjetas].[SEGMENTO_DESCRIP].&amp;[" &amp; $C$6 &amp; "]",
"[Base_Tarjetas].[SITUACION]","[Base_Tarjetas].[SITUACION].&amp;[" &amp; $C66 &amp; "]",
"[Base_Tarjetas].[TIPO]","[Base_Tarjetas].[TIPO].&amp;[" &amp; $C$1 &amp; "]")/1000,
0)</f>
        <v>0</v>
      </c>
      <c r="J66" s="8">
        <f>IFERROR(
GETPIVOTDATA("[Base_Tarjetas].[Importe]",TDinamica_R!$A$3,
"[Base_Tarjetas].[PERIODO]","[Base_Tarjetas].[PERIODO].&amp;[" &amp; TEXT(J$6,"yyyymm") &amp; "]",
"[Base_Tarjetas].[Metrica]","[Base_Tarjetas].[Metrica].&amp;[" &amp; $A66 &amp; "]",
"[Base_Tarjetas].[SEGMENTO_DESCRIP]","[Base_Tarjetas].[SEGMENTO_DESCRIP].&amp;[" &amp; $C$6 &amp; "]",
"[Base_Tarjetas].[SITUACION]","[Base_Tarjetas].[SITUACION].&amp;[" &amp; $C66 &amp; "]",
"[Base_Tarjetas].[TIPO]","[Base_Tarjetas].[TIPO].&amp;[" &amp; $C$1 &amp; "]")/1000,
0)</f>
        <v>0</v>
      </c>
      <c r="K66" s="8">
        <f>IFERROR(
GETPIVOTDATA("[Base_Tarjetas].[Importe]",TDinamica_R!$A$3,
"[Base_Tarjetas].[PERIODO]","[Base_Tarjetas].[PERIODO].&amp;[" &amp; TEXT(K$6,"yyyymm") &amp; "]",
"[Base_Tarjetas].[Metrica]","[Base_Tarjetas].[Metrica].&amp;[" &amp; $A66 &amp; "]",
"[Base_Tarjetas].[SEGMENTO_DESCRIP]","[Base_Tarjetas].[SEGMENTO_DESCRIP].&amp;[" &amp; $C$6 &amp; "]",
"[Base_Tarjetas].[SITUACION]","[Base_Tarjetas].[SITUACION].&amp;[" &amp; $C66 &amp; "]",
"[Base_Tarjetas].[TIPO]","[Base_Tarjetas].[TIPO].&amp;[" &amp; $C$1 &amp; "]")/1000,
0)</f>
        <v>0</v>
      </c>
      <c r="L66" s="8">
        <f>IFERROR(
GETPIVOTDATA("[Base_Tarjetas].[Importe]",TDinamica_R!$A$3,
"[Base_Tarjetas].[PERIODO]","[Base_Tarjetas].[PERIODO].&amp;[" &amp; TEXT(L$6,"yyyymm") &amp; "]",
"[Base_Tarjetas].[Metrica]","[Base_Tarjetas].[Metrica].&amp;[" &amp; $A66 &amp; "]",
"[Base_Tarjetas].[SEGMENTO_DESCRIP]","[Base_Tarjetas].[SEGMENTO_DESCRIP].&amp;[" &amp; $C$6 &amp; "]",
"[Base_Tarjetas].[SITUACION]","[Base_Tarjetas].[SITUACION].&amp;[" &amp; $C66 &amp; "]",
"[Base_Tarjetas].[TIPO]","[Base_Tarjetas].[TIPO].&amp;[" &amp; $C$1 &amp; "]")/1000,
0)</f>
        <v>0</v>
      </c>
      <c r="M66" s="8">
        <f>IFERROR(
GETPIVOTDATA("[Base_Tarjetas].[Importe]",TDinamica_R!$A$3,
"[Base_Tarjetas].[PERIODO]","[Base_Tarjetas].[PERIODO].&amp;[" &amp; TEXT(M$6,"yyyymm") &amp; "]",
"[Base_Tarjetas].[Metrica]","[Base_Tarjetas].[Metrica].&amp;[" &amp; $A66 &amp; "]",
"[Base_Tarjetas].[SEGMENTO_DESCRIP]","[Base_Tarjetas].[SEGMENTO_DESCRIP].&amp;[" &amp; $C$6 &amp; "]",
"[Base_Tarjetas].[SITUACION]","[Base_Tarjetas].[SITUACION].&amp;[" &amp; $C66 &amp; "]",
"[Base_Tarjetas].[TIPO]","[Base_Tarjetas].[TIPO].&amp;[" &amp; $C$1 &amp; "]")/1000,
0)</f>
        <v>0</v>
      </c>
      <c r="N66" s="8">
        <f>IFERROR(
GETPIVOTDATA("[Base_Tarjetas].[Importe]",TDinamica_R!$A$3,
"[Base_Tarjetas].[PERIODO]","[Base_Tarjetas].[PERIODO].&amp;[" &amp; TEXT(N$6,"yyyymm") &amp; "]",
"[Base_Tarjetas].[Metrica]","[Base_Tarjetas].[Metrica].&amp;[" &amp; $A66 &amp; "]",
"[Base_Tarjetas].[SEGMENTO_DESCRIP]","[Base_Tarjetas].[SEGMENTO_DESCRIP].&amp;[" &amp; $C$6 &amp; "]",
"[Base_Tarjetas].[SITUACION]","[Base_Tarjetas].[SITUACION].&amp;[" &amp; $C66 &amp; "]",
"[Base_Tarjetas].[TIPO]","[Base_Tarjetas].[TIPO].&amp;[" &amp; $C$1 &amp; "]")/1000,
0)</f>
        <v>0</v>
      </c>
      <c r="O66" s="8">
        <f>IFERROR(
GETPIVOTDATA("[Base_Tarjetas].[Importe]",TDinamica_R!$A$3,
"[Base_Tarjetas].[PERIODO]","[Base_Tarjetas].[PERIODO].&amp;[" &amp; TEXT(O$6,"yyyymm") &amp; "]",
"[Base_Tarjetas].[Metrica]","[Base_Tarjetas].[Metrica].&amp;[" &amp; $A66 &amp; "]",
"[Base_Tarjetas].[SEGMENTO_DESCRIP]","[Base_Tarjetas].[SEGMENTO_DESCRIP].&amp;[" &amp; $C$6 &amp; "]",
"[Base_Tarjetas].[SITUACION]","[Base_Tarjetas].[SITUACION].&amp;[" &amp; $C66 &amp; "]",
"[Base_Tarjetas].[TIPO]","[Base_Tarjetas].[TIPO].&amp;[" &amp; $C$1 &amp; "]")/1000,
0)</f>
        <v>0</v>
      </c>
      <c r="P66" s="8">
        <f>IFERROR(
GETPIVOTDATA("[Base_Tarjetas].[Importe]",TDinamica_R!$A$3,
"[Base_Tarjetas].[PERIODO]","[Base_Tarjetas].[PERIODO].&amp;[" &amp; TEXT(P$6,"yyyymm") &amp; "]",
"[Base_Tarjetas].[Metrica]","[Base_Tarjetas].[Metrica].&amp;[" &amp; $A66 &amp; "]",
"[Base_Tarjetas].[SEGMENTO_DESCRIP]","[Base_Tarjetas].[SEGMENTO_DESCRIP].&amp;[" &amp; $C$6 &amp; "]",
"[Base_Tarjetas].[SITUACION]","[Base_Tarjetas].[SITUACION].&amp;[" &amp; $C66 &amp; "]",
"[Base_Tarjetas].[TIPO]","[Base_Tarjetas].[TIPO].&amp;[" &amp; $C$1 &amp; "]")/1000,
0)</f>
        <v>0</v>
      </c>
      <c r="Q66" s="8">
        <f>IFERROR(
GETPIVOTDATA("[Base_Tarjetas].[Importe]",TDinamica_R!$A$3,
"[Base_Tarjetas].[PERIODO]","[Base_Tarjetas].[PERIODO].&amp;[" &amp; TEXT(Q$6,"yyyymm") &amp; "]",
"[Base_Tarjetas].[Metrica]","[Base_Tarjetas].[Metrica].&amp;[" &amp; $A66 &amp; "]",
"[Base_Tarjetas].[SEGMENTO_DESCRIP]","[Base_Tarjetas].[SEGMENTO_DESCRIP].&amp;[" &amp; $C$6 &amp; "]",
"[Base_Tarjetas].[SITUACION]","[Base_Tarjetas].[SITUACION].&amp;[" &amp; $C66 &amp; "]",
"[Base_Tarjetas].[TIPO]","[Base_Tarjetas].[TIPO].&amp;[" &amp; $C$1 &amp; "]")/1000,
0)</f>
        <v>0</v>
      </c>
      <c r="R66" s="8">
        <f>IFERROR(
GETPIVOTDATA("[Base_Tarjetas].[Importe]",TDinamica_R!$A$3,
"[Base_Tarjetas].[PERIODO]","[Base_Tarjetas].[PERIODO].&amp;[" &amp; TEXT(R$6,"yyyymm") &amp; "]",
"[Base_Tarjetas].[Metrica]","[Base_Tarjetas].[Metrica].&amp;[" &amp; $A66 &amp; "]",
"[Base_Tarjetas].[SEGMENTO_DESCRIP]","[Base_Tarjetas].[SEGMENTO_DESCRIP].&amp;[" &amp; $C$6 &amp; "]",
"[Base_Tarjetas].[SITUACION]","[Base_Tarjetas].[SITUACION].&amp;[" &amp; $C66 &amp; "]",
"[Base_Tarjetas].[TIPO]","[Base_Tarjetas].[TIPO].&amp;[" &amp; $C$1 &amp; "]")/1000,
0)</f>
        <v>0</v>
      </c>
      <c r="S66" s="8">
        <f>IFERROR(
GETPIVOTDATA("[Base_Tarjetas].[Importe]",TDinamica_R!$A$3,
"[Base_Tarjetas].[PERIODO]","[Base_Tarjetas].[PERIODO].&amp;[" &amp; TEXT(S$6,"yyyymm") &amp; "]",
"[Base_Tarjetas].[Metrica]","[Base_Tarjetas].[Metrica].&amp;[" &amp; $A66 &amp; "]",
"[Base_Tarjetas].[SEGMENTO_DESCRIP]","[Base_Tarjetas].[SEGMENTO_DESCRIP].&amp;[" &amp; $C$6 &amp; "]",
"[Base_Tarjetas].[SITUACION]","[Base_Tarjetas].[SITUACION].&amp;[" &amp; $C66 &amp; "]",
"[Base_Tarjetas].[TIPO]","[Base_Tarjetas].[TIPO].&amp;[" &amp; $C$1 &amp; "]")/1000,
0)</f>
        <v>0</v>
      </c>
      <c r="T66" s="8">
        <f>IFERROR(
GETPIVOTDATA("[Base_Tarjetas].[Importe]",TDinamica_R!$A$3,
"[Base_Tarjetas].[PERIODO]","[Base_Tarjetas].[PERIODO].&amp;[" &amp; TEXT(T$6,"yyyymm") &amp; "]",
"[Base_Tarjetas].[Metrica]","[Base_Tarjetas].[Metrica].&amp;[" &amp; $A66 &amp; "]",
"[Base_Tarjetas].[SEGMENTO_DESCRIP]","[Base_Tarjetas].[SEGMENTO_DESCRIP].&amp;[" &amp; $C$6 &amp; "]",
"[Base_Tarjetas].[SITUACION]","[Base_Tarjetas].[SITUACION].&amp;[" &amp; $C66 &amp; "]",
"[Base_Tarjetas].[TIPO]","[Base_Tarjetas].[TIPO].&amp;[" &amp; $C$1 &amp; "]")/1000,
0)</f>
        <v>0</v>
      </c>
      <c r="U66" s="8">
        <f>IFERROR(
GETPIVOTDATA("[Base_Tarjetas].[Importe]",TDinamica_R!$A$3,
"[Base_Tarjetas].[PERIODO]","[Base_Tarjetas].[PERIODO].&amp;[" &amp; TEXT(U$6,"yyyymm") &amp; "]",
"[Base_Tarjetas].[Metrica]","[Base_Tarjetas].[Metrica].&amp;[" &amp; $A66 &amp; "]",
"[Base_Tarjetas].[SEGMENTO_DESCRIP]","[Base_Tarjetas].[SEGMENTO_DESCRIP].&amp;[" &amp; $C$6 &amp; "]",
"[Base_Tarjetas].[SITUACION]","[Base_Tarjetas].[SITUACION].&amp;[" &amp; $C66 &amp; "]",
"[Base_Tarjetas].[TIPO]","[Base_Tarjetas].[TIPO].&amp;[" &amp; $C$1 &amp; "]")/1000,
0)</f>
        <v>0</v>
      </c>
      <c r="V66" s="8">
        <f>IFERROR(
GETPIVOTDATA("[Base_Tarjetas].[Importe]",TDinamica_R!$A$3,
"[Base_Tarjetas].[PERIODO]","[Base_Tarjetas].[PERIODO].&amp;[" &amp; TEXT(V$6,"yyyymm") &amp; "]",
"[Base_Tarjetas].[Metrica]","[Base_Tarjetas].[Metrica].&amp;[" &amp; $A66 &amp; "]",
"[Base_Tarjetas].[SEGMENTO_DESCRIP]","[Base_Tarjetas].[SEGMENTO_DESCRIP].&amp;[" &amp; $C$6 &amp; "]",
"[Base_Tarjetas].[SITUACION]","[Base_Tarjetas].[SITUACION].&amp;[" &amp; $C66 &amp; "]",
"[Base_Tarjetas].[TIPO]","[Base_Tarjetas].[TIPO].&amp;[" &amp; $C$1 &amp; "]")/1000,
0)</f>
        <v>0</v>
      </c>
      <c r="W66" s="8">
        <f>IFERROR(
GETPIVOTDATA("[Base_Tarjetas].[Importe]",TDinamica_R!$A$3,
"[Base_Tarjetas].[PERIODO]","[Base_Tarjetas].[PERIODO].&amp;[" &amp; TEXT(W$6,"yyyymm") &amp; "]",
"[Base_Tarjetas].[Metrica]","[Base_Tarjetas].[Metrica].&amp;[" &amp; $A66 &amp; "]",
"[Base_Tarjetas].[SEGMENTO_DESCRIP]","[Base_Tarjetas].[SEGMENTO_DESCRIP].&amp;[" &amp; $C$6 &amp; "]",
"[Base_Tarjetas].[SITUACION]","[Base_Tarjetas].[SITUACION].&amp;[" &amp; $C66 &amp; "]",
"[Base_Tarjetas].[TIPO]","[Base_Tarjetas].[TIPO].&amp;[" &amp; $C$1 &amp; "]")/1000,
0)</f>
        <v>0</v>
      </c>
      <c r="X66" s="8">
        <f>IFERROR(
GETPIVOTDATA("[Base_Tarjetas].[Importe]",TDinamica_R!$A$3,
"[Base_Tarjetas].[PERIODO]","[Base_Tarjetas].[PERIODO].&amp;[" &amp; TEXT(X$6,"yyyymm") &amp; "]",
"[Base_Tarjetas].[Metrica]","[Base_Tarjetas].[Metrica].&amp;[" &amp; $A66 &amp; "]",
"[Base_Tarjetas].[SEGMENTO_DESCRIP]","[Base_Tarjetas].[SEGMENTO_DESCRIP].&amp;[" &amp; $C$6 &amp; "]",
"[Base_Tarjetas].[SITUACION]","[Base_Tarjetas].[SITUACION].&amp;[" &amp; $C66 &amp; "]",
"[Base_Tarjetas].[TIPO]","[Base_Tarjetas].[TIPO].&amp;[" &amp; $C$1 &amp; "]")/1000,
0)</f>
        <v>0</v>
      </c>
      <c r="Y66" s="8">
        <f>IFERROR(
GETPIVOTDATA("[Base_Tarjetas].[Importe]",TDinamica_R!$A$3,
"[Base_Tarjetas].[PERIODO]","[Base_Tarjetas].[PERIODO].&amp;[" &amp; TEXT(Y$6,"yyyymm") &amp; "]",
"[Base_Tarjetas].[Metrica]","[Base_Tarjetas].[Metrica].&amp;[" &amp; $A66 &amp; "]",
"[Base_Tarjetas].[SEGMENTO_DESCRIP]","[Base_Tarjetas].[SEGMENTO_DESCRIP].&amp;[" &amp; $C$6 &amp; "]",
"[Base_Tarjetas].[SITUACION]","[Base_Tarjetas].[SITUACION].&amp;[" &amp; $C66 &amp; "]",
"[Base_Tarjetas].[TIPO]","[Base_Tarjetas].[TIPO].&amp;[" &amp; $C$1 &amp; "]")/1000,
0)</f>
        <v>0</v>
      </c>
      <c r="Z66" s="8">
        <f>IFERROR(
GETPIVOTDATA("[Base_Tarjetas].[Importe]",TDinamica_R!$A$3,
"[Base_Tarjetas].[PERIODO]","[Base_Tarjetas].[PERIODO].&amp;[" &amp; TEXT(Z$6,"yyyymm") &amp; "]",
"[Base_Tarjetas].[Metrica]","[Base_Tarjetas].[Metrica].&amp;[" &amp; $A66 &amp; "]",
"[Base_Tarjetas].[SEGMENTO_DESCRIP]","[Base_Tarjetas].[SEGMENTO_DESCRIP].&amp;[" &amp; $C$6 &amp; "]",
"[Base_Tarjetas].[SITUACION]","[Base_Tarjetas].[SITUACION].&amp;[" &amp; $C66 &amp; "]",
"[Base_Tarjetas].[TIPO]","[Base_Tarjetas].[TIPO].&amp;[" &amp; $C$1 &amp; "]")/1000,
0)</f>
        <v>0</v>
      </c>
      <c r="AA66" s="8">
        <f>IFERROR(
GETPIVOTDATA("[Base_Tarjetas].[Importe]",TDinamica_R!$A$3,
"[Base_Tarjetas].[PERIODO]","[Base_Tarjetas].[PERIODO].&amp;[" &amp; TEXT(AA$6,"yyyymm") &amp; "]",
"[Base_Tarjetas].[Metrica]","[Base_Tarjetas].[Metrica].&amp;[" &amp; $A66 &amp; "]",
"[Base_Tarjetas].[SEGMENTO_DESCRIP]","[Base_Tarjetas].[SEGMENTO_DESCRIP].&amp;[" &amp; $C$6 &amp; "]",
"[Base_Tarjetas].[SITUACION]","[Base_Tarjetas].[SITUACION].&amp;[" &amp; $C66 &amp; "]",
"[Base_Tarjetas].[TIPO]","[Base_Tarjetas].[TIPO].&amp;[" &amp; $C$1 &amp; "]")/1000,
0)</f>
        <v>0</v>
      </c>
      <c r="AB66" s="8">
        <f>IFERROR(
GETPIVOTDATA("[Base_Tarjetas].[Importe]",TDinamica_R!$A$3,
"[Base_Tarjetas].[PERIODO]","[Base_Tarjetas].[PERIODO].&amp;[" &amp; TEXT(AB$6,"yyyymm") &amp; "]",
"[Base_Tarjetas].[Metrica]","[Base_Tarjetas].[Metrica].&amp;[" &amp; $A66 &amp; "]",
"[Base_Tarjetas].[SEGMENTO_DESCRIP]","[Base_Tarjetas].[SEGMENTO_DESCRIP].&amp;[" &amp; $C$6 &amp; "]",
"[Base_Tarjetas].[SITUACION]","[Base_Tarjetas].[SITUACION].&amp;[" &amp; $C66 &amp; "]",
"[Base_Tarjetas].[TIPO]","[Base_Tarjetas].[TIPO].&amp;[" &amp; $C$1 &amp; "]")/1000,
0)</f>
        <v>0</v>
      </c>
      <c r="AC66" s="8">
        <f>IFERROR(
GETPIVOTDATA("[Base_Tarjetas].[Importe]",TDinamica_R!$A$3,
"[Base_Tarjetas].[PERIODO]","[Base_Tarjetas].[PERIODO].&amp;[" &amp; TEXT(AC$6,"yyyymm") &amp; "]",
"[Base_Tarjetas].[Metrica]","[Base_Tarjetas].[Metrica].&amp;[" &amp; $A66 &amp; "]",
"[Base_Tarjetas].[SEGMENTO_DESCRIP]","[Base_Tarjetas].[SEGMENTO_DESCRIP].&amp;[" &amp; $C$6 &amp; "]",
"[Base_Tarjetas].[SITUACION]","[Base_Tarjetas].[SITUACION].&amp;[" &amp; $C66 &amp; "]",
"[Base_Tarjetas].[TIPO]","[Base_Tarjetas].[TIPO].&amp;[" &amp; $C$1 &amp; "]")/1000,
0)</f>
        <v>0</v>
      </c>
      <c r="AD66" s="8">
        <f>IFERROR(
GETPIVOTDATA("[Base_Tarjetas].[Importe]",TDinamica_R!$A$3,
"[Base_Tarjetas].[PERIODO]","[Base_Tarjetas].[PERIODO].&amp;[" &amp; TEXT(AD$6,"yyyymm") &amp; "]",
"[Base_Tarjetas].[Metrica]","[Base_Tarjetas].[Metrica].&amp;[" &amp; $A66 &amp; "]",
"[Base_Tarjetas].[SEGMENTO_DESCRIP]","[Base_Tarjetas].[SEGMENTO_DESCRIP].&amp;[" &amp; $C$6 &amp; "]",
"[Base_Tarjetas].[SITUACION]","[Base_Tarjetas].[SITUACION].&amp;[" &amp; $C66 &amp; "]",
"[Base_Tarjetas].[TIPO]","[Base_Tarjetas].[TIPO].&amp;[" &amp; $C$1 &amp; "]")/1000,
0)</f>
        <v>0</v>
      </c>
      <c r="AE66" s="8">
        <f>IFERROR(
GETPIVOTDATA("[Base_Tarjetas].[Importe]",TDinamica_R!$A$3,
"[Base_Tarjetas].[PERIODO]","[Base_Tarjetas].[PERIODO].&amp;[" &amp; TEXT(AE$6,"yyyymm") &amp; "]",
"[Base_Tarjetas].[Metrica]","[Base_Tarjetas].[Metrica].&amp;[" &amp; $A66 &amp; "]",
"[Base_Tarjetas].[SEGMENTO_DESCRIP]","[Base_Tarjetas].[SEGMENTO_DESCRIP].&amp;[" &amp; $C$6 &amp; "]",
"[Base_Tarjetas].[SITUACION]","[Base_Tarjetas].[SITUACION].&amp;[" &amp; $C66 &amp; "]",
"[Base_Tarjetas].[TIPO]","[Base_Tarjetas].[TIPO].&amp;[" &amp; $C$1 &amp; "]")/1000,
0)</f>
        <v>0</v>
      </c>
      <c r="AF66" s="8">
        <f>IFERROR(
GETPIVOTDATA("[Base_Tarjetas].[Importe]",TDinamica_R!$A$3,
"[Base_Tarjetas].[PERIODO]","[Base_Tarjetas].[PERIODO].&amp;[" &amp; TEXT(AF$6,"yyyymm") &amp; "]",
"[Base_Tarjetas].[Metrica]","[Base_Tarjetas].[Metrica].&amp;[" &amp; $A66 &amp; "]",
"[Base_Tarjetas].[SEGMENTO_DESCRIP]","[Base_Tarjetas].[SEGMENTO_DESCRIP].&amp;[" &amp; $C$6 &amp; "]",
"[Base_Tarjetas].[SITUACION]","[Base_Tarjetas].[SITUACION].&amp;[" &amp; $C66 &amp; "]",
"[Base_Tarjetas].[TIPO]","[Base_Tarjetas].[TIPO].&amp;[" &amp; $C$1 &amp; "]")/1000,
0)</f>
        <v>0</v>
      </c>
      <c r="AG66" s="8">
        <f>IFERROR(
GETPIVOTDATA("[Base_Tarjetas].[Importe]",TDinamica_R!$A$3,
"[Base_Tarjetas].[PERIODO]","[Base_Tarjetas].[PERIODO].&amp;[" &amp; TEXT(AG$6,"yyyymm") &amp; "]",
"[Base_Tarjetas].[Metrica]","[Base_Tarjetas].[Metrica].&amp;[" &amp; $A66 &amp; "]",
"[Base_Tarjetas].[SEGMENTO_DESCRIP]","[Base_Tarjetas].[SEGMENTO_DESCRIP].&amp;[" &amp; $C$6 &amp; "]",
"[Base_Tarjetas].[SITUACION]","[Base_Tarjetas].[SITUACION].&amp;[" &amp; $C66 &amp; "]",
"[Base_Tarjetas].[TIPO]","[Base_Tarjetas].[TIPO].&amp;[" &amp; $C$1 &amp; "]")/1000,
0)</f>
        <v>0</v>
      </c>
      <c r="AH66" s="8">
        <f>IFERROR(
GETPIVOTDATA("[Base_Tarjetas].[Importe]",TDinamica_R!$A$3,
"[Base_Tarjetas].[PERIODO]","[Base_Tarjetas].[PERIODO].&amp;[" &amp; TEXT(AH$6,"yyyymm") &amp; "]",
"[Base_Tarjetas].[Metrica]","[Base_Tarjetas].[Metrica].&amp;[" &amp; $A66 &amp; "]",
"[Base_Tarjetas].[SEGMENTO_DESCRIP]","[Base_Tarjetas].[SEGMENTO_DESCRIP].&amp;[" &amp; $C$6 &amp; "]",
"[Base_Tarjetas].[SITUACION]","[Base_Tarjetas].[SITUACION].&amp;[" &amp; $C66 &amp; "]",
"[Base_Tarjetas].[TIPO]","[Base_Tarjetas].[TIPO].&amp;[" &amp; $C$1 &amp; "]")/1000,
0)</f>
        <v>0</v>
      </c>
      <c r="AI66" s="8">
        <f>IFERROR(
GETPIVOTDATA("[Base_Tarjetas].[Importe]",TDinamica_R!$A$3,
"[Base_Tarjetas].[PERIODO]","[Base_Tarjetas].[PERIODO].&amp;[" &amp; TEXT(AI$6,"yyyymm") &amp; "]",
"[Base_Tarjetas].[Metrica]","[Base_Tarjetas].[Metrica].&amp;[" &amp; $A66 &amp; "]",
"[Base_Tarjetas].[SEGMENTO_DESCRIP]","[Base_Tarjetas].[SEGMENTO_DESCRIP].&amp;[" &amp; $C$6 &amp; "]",
"[Base_Tarjetas].[SITUACION]","[Base_Tarjetas].[SITUACION].&amp;[" &amp; $C66 &amp; "]",
"[Base_Tarjetas].[TIPO]","[Base_Tarjetas].[TIPO].&amp;[" &amp; $C$1 &amp; "]")/1000,
0)</f>
        <v>0</v>
      </c>
      <c r="AJ66" s="8">
        <f>IFERROR(
GETPIVOTDATA("[Base_Tarjetas].[Importe]",TDinamica_R!$A$3,
"[Base_Tarjetas].[PERIODO]","[Base_Tarjetas].[PERIODO].&amp;[" &amp; TEXT(AJ$6,"yyyymm") &amp; "]",
"[Base_Tarjetas].[Metrica]","[Base_Tarjetas].[Metrica].&amp;[" &amp; $A66 &amp; "]",
"[Base_Tarjetas].[SEGMENTO_DESCRIP]","[Base_Tarjetas].[SEGMENTO_DESCRIP].&amp;[" &amp; $C$6 &amp; "]",
"[Base_Tarjetas].[SITUACION]","[Base_Tarjetas].[SITUACION].&amp;[" &amp; $C66 &amp; "]",
"[Base_Tarjetas].[TIPO]","[Base_Tarjetas].[TIPO].&amp;[" &amp; $C$1 &amp; "]")/1000,
0)</f>
        <v>0</v>
      </c>
      <c r="AK66" s="8">
        <f>IFERROR(
GETPIVOTDATA("[Base_Tarjetas].[Importe]",TDinamica_R!$A$3,
"[Base_Tarjetas].[PERIODO]","[Base_Tarjetas].[PERIODO].&amp;[" &amp; TEXT(AK$6,"yyyymm") &amp; "]",
"[Base_Tarjetas].[Metrica]","[Base_Tarjetas].[Metrica].&amp;[" &amp; $A66 &amp; "]",
"[Base_Tarjetas].[SEGMENTO_DESCRIP]","[Base_Tarjetas].[SEGMENTO_DESCRIP].&amp;[" &amp; $C$6 &amp; "]",
"[Base_Tarjetas].[SITUACION]","[Base_Tarjetas].[SITUACION].&amp;[" &amp; $C66 &amp; "]",
"[Base_Tarjetas].[TIPO]","[Base_Tarjetas].[TIPO].&amp;[" &amp; $C$1 &amp; "]")/1000,
0)</f>
        <v>0</v>
      </c>
      <c r="AL66" s="8">
        <f>IFERROR(
GETPIVOTDATA("[Base_Tarjetas].[Importe]",TDinamica_R!$A$3,
"[Base_Tarjetas].[PERIODO]","[Base_Tarjetas].[PERIODO].&amp;[" &amp; TEXT(AL$6,"yyyymm") &amp; "]",
"[Base_Tarjetas].[Metrica]","[Base_Tarjetas].[Metrica].&amp;[" &amp; $A66 &amp; "]",
"[Base_Tarjetas].[SEGMENTO_DESCRIP]","[Base_Tarjetas].[SEGMENTO_DESCRIP].&amp;[" &amp; $C$6 &amp; "]",
"[Base_Tarjetas].[SITUACION]","[Base_Tarjetas].[SITUACION].&amp;[" &amp; $C66 &amp; "]",
"[Base_Tarjetas].[TIPO]","[Base_Tarjetas].[TIPO].&amp;[" &amp; $C$1 &amp; "]")/1000,
0)</f>
        <v>0</v>
      </c>
      <c r="AM66" s="8">
        <f>IFERROR(
GETPIVOTDATA("[Base_Tarjetas].[Importe]",TDinamica_R!$A$3,
"[Base_Tarjetas].[PERIODO]","[Base_Tarjetas].[PERIODO].&amp;[" &amp; TEXT(AM$6,"yyyymm") &amp; "]",
"[Base_Tarjetas].[Metrica]","[Base_Tarjetas].[Metrica].&amp;[" &amp; $A66 &amp; "]",
"[Base_Tarjetas].[SEGMENTO_DESCRIP]","[Base_Tarjetas].[SEGMENTO_DESCRIP].&amp;[" &amp; $C$6 &amp; "]",
"[Base_Tarjetas].[SITUACION]","[Base_Tarjetas].[SITUACION].&amp;[" &amp; $C66 &amp; "]",
"[Base_Tarjetas].[TIPO]","[Base_Tarjetas].[TIPO].&amp;[" &amp; $C$1 &amp; "]")/1000,
0)</f>
        <v>0</v>
      </c>
      <c r="AN66" s="8">
        <f>IFERROR(
GETPIVOTDATA("[Base_Tarjetas].[Importe]",TDinamica_R!$A$3,
"[Base_Tarjetas].[PERIODO]","[Base_Tarjetas].[PERIODO].&amp;[" &amp; TEXT(AN$6,"yyyymm") &amp; "]",
"[Base_Tarjetas].[Metrica]","[Base_Tarjetas].[Metrica].&amp;[" &amp; $A66 &amp; "]",
"[Base_Tarjetas].[SEGMENTO_DESCRIP]","[Base_Tarjetas].[SEGMENTO_DESCRIP].&amp;[" &amp; $C$6 &amp; "]",
"[Base_Tarjetas].[SITUACION]","[Base_Tarjetas].[SITUACION].&amp;[" &amp; $C66 &amp; "]",
"[Base_Tarjetas].[TIPO]","[Base_Tarjetas].[TIPO].&amp;[" &amp; $C$1 &amp; "]")/1000,
0)</f>
        <v>0</v>
      </c>
      <c r="AO66" s="8">
        <f>IFERROR(
GETPIVOTDATA("[Base_Tarjetas].[Importe]",TDinamica_R!$A$3,
"[Base_Tarjetas].[PERIODO]","[Base_Tarjetas].[PERIODO].&amp;[" &amp; TEXT(AO$6,"yyyymm") &amp; "]",
"[Base_Tarjetas].[Metrica]","[Base_Tarjetas].[Metrica].&amp;[" &amp; $A66 &amp; "]",
"[Base_Tarjetas].[SEGMENTO_DESCRIP]","[Base_Tarjetas].[SEGMENTO_DESCRIP].&amp;[" &amp; $C$6 &amp; "]",
"[Base_Tarjetas].[SITUACION]","[Base_Tarjetas].[SITUACION].&amp;[" &amp; $C66 &amp; "]",
"[Base_Tarjetas].[TIPO]","[Base_Tarjetas].[TIPO].&amp;[" &amp; $C$1 &amp; "]")/1000,
0)</f>
        <v>0</v>
      </c>
      <c r="AP66" s="8">
        <f>IFERROR(
GETPIVOTDATA("[Base_Tarjetas].[Importe]",TDinamica_R!$A$3,
"[Base_Tarjetas].[PERIODO]","[Base_Tarjetas].[PERIODO].&amp;[" &amp; TEXT(AP$6,"yyyymm") &amp; "]",
"[Base_Tarjetas].[Metrica]","[Base_Tarjetas].[Metrica].&amp;[" &amp; $A66 &amp; "]",
"[Base_Tarjetas].[SEGMENTO_DESCRIP]","[Base_Tarjetas].[SEGMENTO_DESCRIP].&amp;[" &amp; $C$6 &amp; "]",
"[Base_Tarjetas].[SITUACION]","[Base_Tarjetas].[SITUACION].&amp;[" &amp; $C66 &amp; "]",
"[Base_Tarjetas].[TIPO]","[Base_Tarjetas].[TIPO].&amp;[" &amp; $C$1 &amp; "]")/1000,
0)</f>
        <v>0</v>
      </c>
      <c r="AQ66" s="8">
        <f>IFERROR(
GETPIVOTDATA("[Base_Tarjetas].[Importe]",TDinamica_R!$A$3,
"[Base_Tarjetas].[PERIODO]","[Base_Tarjetas].[PERIODO].&amp;[" &amp; TEXT(AQ$6,"yyyymm") &amp; "]",
"[Base_Tarjetas].[Metrica]","[Base_Tarjetas].[Metrica].&amp;[" &amp; $A66 &amp; "]",
"[Base_Tarjetas].[SEGMENTO_DESCRIP]","[Base_Tarjetas].[SEGMENTO_DESCRIP].&amp;[" &amp; $C$6 &amp; "]",
"[Base_Tarjetas].[SITUACION]","[Base_Tarjetas].[SITUACION].&amp;[" &amp; $C66 &amp; "]",
"[Base_Tarjetas].[TIPO]","[Base_Tarjetas].[TIPO].&amp;[" &amp; $C$1 &amp; "]")/1000,
0)</f>
        <v>0</v>
      </c>
      <c r="AR66" s="8">
        <f>IFERROR(
GETPIVOTDATA("[Base_Tarjetas].[Importe]",TDinamica_R!$A$3,
"[Base_Tarjetas].[PERIODO]","[Base_Tarjetas].[PERIODO].&amp;[" &amp; TEXT(AR$6,"yyyymm") &amp; "]",
"[Base_Tarjetas].[Metrica]","[Base_Tarjetas].[Metrica].&amp;[" &amp; $A66 &amp; "]",
"[Base_Tarjetas].[SEGMENTO_DESCRIP]","[Base_Tarjetas].[SEGMENTO_DESCRIP].&amp;[" &amp; $C$6 &amp; "]",
"[Base_Tarjetas].[SITUACION]","[Base_Tarjetas].[SITUACION].&amp;[" &amp; $C66 &amp; "]",
"[Base_Tarjetas].[TIPO]","[Base_Tarjetas].[TIPO].&amp;[" &amp; $C$1 &amp; "]")/1000,
0)</f>
        <v>0</v>
      </c>
      <c r="AS66" s="8">
        <f>IFERROR(
GETPIVOTDATA("[Base_Tarjetas].[Importe]",TDinamica_R!$A$3,
"[Base_Tarjetas].[PERIODO]","[Base_Tarjetas].[PERIODO].&amp;[" &amp; TEXT(AS$6,"yyyymm") &amp; "]",
"[Base_Tarjetas].[Metrica]","[Base_Tarjetas].[Metrica].&amp;[" &amp; $A66 &amp; "]",
"[Base_Tarjetas].[SEGMENTO_DESCRIP]","[Base_Tarjetas].[SEGMENTO_DESCRIP].&amp;[" &amp; $C$6 &amp; "]",
"[Base_Tarjetas].[SITUACION]","[Base_Tarjetas].[SITUACION].&amp;[" &amp; $C66 &amp; "]",
"[Base_Tarjetas].[TIPO]","[Base_Tarjetas].[TIPO].&amp;[" &amp; $C$1 &amp; "]")/1000,
0)</f>
        <v>0</v>
      </c>
      <c r="AT66" s="8">
        <f>IFERROR(
GETPIVOTDATA("[Base_Tarjetas].[Importe]",TDinamica_R!$A$3,
"[Base_Tarjetas].[PERIODO]","[Base_Tarjetas].[PERIODO].&amp;[" &amp; TEXT(AT$6,"yyyymm") &amp; "]",
"[Base_Tarjetas].[Metrica]","[Base_Tarjetas].[Metrica].&amp;[" &amp; $A66 &amp; "]",
"[Base_Tarjetas].[SEGMENTO_DESCRIP]","[Base_Tarjetas].[SEGMENTO_DESCRIP].&amp;[" &amp; $C$6 &amp; "]",
"[Base_Tarjetas].[SITUACION]","[Base_Tarjetas].[SITUACION].&amp;[" &amp; $C66 &amp; "]",
"[Base_Tarjetas].[TIPO]","[Base_Tarjetas].[TIPO].&amp;[" &amp; $C$1 &amp; "]")/1000,
0)</f>
        <v>0</v>
      </c>
      <c r="AU66" s="8">
        <f>IFERROR(
GETPIVOTDATA("[Base_Tarjetas].[Importe]",TDinamica_R!$A$3,
"[Base_Tarjetas].[PERIODO]","[Base_Tarjetas].[PERIODO].&amp;[" &amp; TEXT(AU$6,"yyyymm") &amp; "]",
"[Base_Tarjetas].[Metrica]","[Base_Tarjetas].[Metrica].&amp;[" &amp; $A66 &amp; "]",
"[Base_Tarjetas].[SEGMENTO_DESCRIP]","[Base_Tarjetas].[SEGMENTO_DESCRIP].&amp;[" &amp; $C$6 &amp; "]",
"[Base_Tarjetas].[SITUACION]","[Base_Tarjetas].[SITUACION].&amp;[" &amp; $C66 &amp; "]",
"[Base_Tarjetas].[TIPO]","[Base_Tarjetas].[TIPO].&amp;[" &amp; $C$1 &amp; "]")/1000,
0)</f>
        <v>0</v>
      </c>
      <c r="AV66" s="8">
        <f>IFERROR(
GETPIVOTDATA("[Base_Tarjetas].[Importe]",TDinamica_R!$A$3,
"[Base_Tarjetas].[PERIODO]","[Base_Tarjetas].[PERIODO].&amp;[" &amp; TEXT(AV$6,"yyyymm") &amp; "]",
"[Base_Tarjetas].[Metrica]","[Base_Tarjetas].[Metrica].&amp;[" &amp; $A66 &amp; "]",
"[Base_Tarjetas].[SEGMENTO_DESCRIP]","[Base_Tarjetas].[SEGMENTO_DESCRIP].&amp;[" &amp; $C$6 &amp; "]",
"[Base_Tarjetas].[SITUACION]","[Base_Tarjetas].[SITUACION].&amp;[" &amp; $C66 &amp; "]",
"[Base_Tarjetas].[TIPO]","[Base_Tarjetas].[TIPO].&amp;[" &amp; $C$1 &amp; "]")/1000,
0)</f>
        <v>0</v>
      </c>
      <c r="AW66" s="8">
        <f>IFERROR(
GETPIVOTDATA("[Base_Tarjetas].[Importe]",TDinamica_R!$A$3,
"[Base_Tarjetas].[PERIODO]","[Base_Tarjetas].[PERIODO].&amp;[" &amp; TEXT(AW$6,"yyyymm") &amp; "]",
"[Base_Tarjetas].[Metrica]","[Base_Tarjetas].[Metrica].&amp;[" &amp; $A66 &amp; "]",
"[Base_Tarjetas].[SEGMENTO_DESCRIP]","[Base_Tarjetas].[SEGMENTO_DESCRIP].&amp;[" &amp; $C$6 &amp; "]",
"[Base_Tarjetas].[SITUACION]","[Base_Tarjetas].[SITUACION].&amp;[" &amp; $C66 &amp; "]",
"[Base_Tarjetas].[TIPO]","[Base_Tarjetas].[TIPO].&amp;[" &amp; $C$1 &amp; "]")/1000,
0)</f>
        <v>0</v>
      </c>
      <c r="AX66" s="8">
        <f>IFERROR(
GETPIVOTDATA("[Base_Tarjetas].[Importe]",TDinamica_R!$A$3,
"[Base_Tarjetas].[PERIODO]","[Base_Tarjetas].[PERIODO].&amp;[" &amp; TEXT(AX$6,"yyyymm") &amp; "]",
"[Base_Tarjetas].[Metrica]","[Base_Tarjetas].[Metrica].&amp;[" &amp; $A66 &amp; "]",
"[Base_Tarjetas].[SEGMENTO_DESCRIP]","[Base_Tarjetas].[SEGMENTO_DESCRIP].&amp;[" &amp; $C$6 &amp; "]",
"[Base_Tarjetas].[SITUACION]","[Base_Tarjetas].[SITUACION].&amp;[" &amp; $C66 &amp; "]",
"[Base_Tarjetas].[TIPO]","[Base_Tarjetas].[TIPO].&amp;[" &amp; $C$1 &amp; "]")/1000,
0)</f>
        <v>0</v>
      </c>
      <c r="AY66" s="8">
        <f>IFERROR(
GETPIVOTDATA("[Base_Tarjetas].[Importe]",TDinamica_R!$A$3,
"[Base_Tarjetas].[PERIODO]","[Base_Tarjetas].[PERIODO].&amp;[" &amp; TEXT(AY$6,"yyyymm") &amp; "]",
"[Base_Tarjetas].[Metrica]","[Base_Tarjetas].[Metrica].&amp;[" &amp; $A66 &amp; "]",
"[Base_Tarjetas].[SEGMENTO_DESCRIP]","[Base_Tarjetas].[SEGMENTO_DESCRIP].&amp;[" &amp; $C$6 &amp; "]",
"[Base_Tarjetas].[SITUACION]","[Base_Tarjetas].[SITUACION].&amp;[" &amp; $C66 &amp; "]",
"[Base_Tarjetas].[TIPO]","[Base_Tarjetas].[TIPO].&amp;[" &amp; $C$1 &amp; "]")/1000,
0)</f>
        <v>0</v>
      </c>
      <c r="AZ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TEXT(AZ$6,"yyyymm") &amp; "]"),
0)</f>
        <v>1428.4852901926406</v>
      </c>
      <c r="BA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TEXT(BA$6,"yyyymm") &amp; "]"),
0)</f>
        <v>844.96173495863638</v>
      </c>
      <c r="BB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TEXT(BB$6,"yyyymm") &amp; "]"),
0)</f>
        <v>1066.868570732883</v>
      </c>
      <c r="BC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TEXT(BC$6,"yyyymm") &amp; "]"),
0)</f>
        <v>1106.9677383373894</v>
      </c>
      <c r="BD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TEXT(BD$6,"yyyymm") &amp; "]"),
0)</f>
        <v>1088.3296490857285</v>
      </c>
      <c r="BE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TEXT(BE$6,"yyyymm") &amp; "]"),
0)</f>
        <v>986.16425124131138</v>
      </c>
      <c r="BF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TEXT(BF$6,"yyyymm") &amp; "]"),
0)</f>
        <v>1328.8055759572317</v>
      </c>
      <c r="BG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TEXT(BG$6,"yyyymm") &amp; "]"),
0)</f>
        <v>1120.9605505311758</v>
      </c>
      <c r="BH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TEXT(BH$6,"yyyymm") &amp; "]"),
0)</f>
        <v>1179.7955091519118</v>
      </c>
      <c r="BI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TEXT(BI$6,"yyyymm") &amp; "]"),
0)</f>
        <v>1280.9775266692516</v>
      </c>
      <c r="BJ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TEXT(BJ$6,"yyyymm") &amp; "]"),
0)</f>
        <v>1306.6134289537003</v>
      </c>
      <c r="BK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TEXT(BK$6,"yyyymm") &amp; "]"),
0)</f>
        <v>1476.6888044278678</v>
      </c>
      <c r="BO66" s="24">
        <f t="shared" si="46"/>
        <v>0</v>
      </c>
      <c r="BP66" s="24">
        <f t="shared" si="46"/>
        <v>3340.3155958841598</v>
      </c>
      <c r="BQ66" s="24">
        <f t="shared" si="46"/>
        <v>0</v>
      </c>
      <c r="BR66" s="24">
        <f t="shared" si="46"/>
        <v>0</v>
      </c>
      <c r="BS66" s="24">
        <f t="shared" si="46"/>
        <v>0</v>
      </c>
      <c r="BT66" s="24">
        <f t="shared" si="46"/>
        <v>0</v>
      </c>
    </row>
    <row r="67" spans="1:72" hidden="1" outlineLevel="1" x14ac:dyDescent="0.25">
      <c r="A67" s="11" t="s">
        <v>35</v>
      </c>
      <c r="C67" s="2" t="s">
        <v>94</v>
      </c>
      <c r="D67" s="8">
        <f>IFERROR(
GETPIVOTDATA("[Base_Tarjetas].[Importe]",TDinamica_R!$A$3,
"[Base_Tarjetas].[PERIODO]","[Base_Tarjetas].[PERIODO].&amp;[" &amp; TEXT(D$6,"yyyymm") &amp; "]",
"[Base_Tarjetas].[Metrica]","[Base_Tarjetas].[Metrica].&amp;[" &amp; $A67 &amp; "]",
"[Base_Tarjetas].[SEGMENTO_DESCRIP]","[Base_Tarjetas].[SEGMENTO_DESCRIP].&amp;[" &amp; $C$6 &amp; "]",
"[Base_Tarjetas].[SITUACION]","[Base_Tarjetas].[SITUACION].&amp;[" &amp; $C67 &amp; "]",
"[Base_Tarjetas].[TIPO]","[Base_Tarjetas].[TIPO].&amp;[" &amp; $C$1 &amp; "]")/1000,
0)</f>
        <v>0</v>
      </c>
      <c r="E67" s="8">
        <f>IFERROR(
GETPIVOTDATA("[Base_Tarjetas].[Importe]",TDinamica_R!$A$3,
"[Base_Tarjetas].[PERIODO]","[Base_Tarjetas].[PERIODO].&amp;[" &amp; TEXT(E$6,"yyyymm") &amp; "]",
"[Base_Tarjetas].[Metrica]","[Base_Tarjetas].[Metrica].&amp;[" &amp; $A67 &amp; "]",
"[Base_Tarjetas].[SEGMENTO_DESCRIP]","[Base_Tarjetas].[SEGMENTO_DESCRIP].&amp;[" &amp; $C$6 &amp; "]",
"[Base_Tarjetas].[SITUACION]","[Base_Tarjetas].[SITUACION].&amp;[" &amp; $C67 &amp; "]",
"[Base_Tarjetas].[TIPO]","[Base_Tarjetas].[TIPO].&amp;[" &amp; $C$1 &amp; "]")/1000,
0)</f>
        <v>0</v>
      </c>
      <c r="F67" s="8">
        <f>IFERROR(
GETPIVOTDATA("[Base_Tarjetas].[Importe]",TDinamica_R!$A$3,
"[Base_Tarjetas].[PERIODO]","[Base_Tarjetas].[PERIODO].&amp;[" &amp; TEXT(F$6,"yyyymm") &amp; "]",
"[Base_Tarjetas].[Metrica]","[Base_Tarjetas].[Metrica].&amp;[" &amp; $A67 &amp; "]",
"[Base_Tarjetas].[SEGMENTO_DESCRIP]","[Base_Tarjetas].[SEGMENTO_DESCRIP].&amp;[" &amp; $C$6 &amp; "]",
"[Base_Tarjetas].[SITUACION]","[Base_Tarjetas].[SITUACION].&amp;[" &amp; $C67 &amp; "]",
"[Base_Tarjetas].[TIPO]","[Base_Tarjetas].[TIPO].&amp;[" &amp; $C$1 &amp; "]")/1000,
0)</f>
        <v>0</v>
      </c>
      <c r="G67" s="8">
        <f>IFERROR(
GETPIVOTDATA("[Base_Tarjetas].[Importe]",TDinamica_R!$A$3,
"[Base_Tarjetas].[PERIODO]","[Base_Tarjetas].[PERIODO].&amp;[" &amp; TEXT(G$6,"yyyymm") &amp; "]",
"[Base_Tarjetas].[Metrica]","[Base_Tarjetas].[Metrica].&amp;[" &amp; $A67 &amp; "]",
"[Base_Tarjetas].[SEGMENTO_DESCRIP]","[Base_Tarjetas].[SEGMENTO_DESCRIP].&amp;[" &amp; $C$6 &amp; "]",
"[Base_Tarjetas].[SITUACION]","[Base_Tarjetas].[SITUACION].&amp;[" &amp; $C67 &amp; "]",
"[Base_Tarjetas].[TIPO]","[Base_Tarjetas].[TIPO].&amp;[" &amp; $C$1 &amp; "]")/1000,
0)</f>
        <v>0</v>
      </c>
      <c r="H67" s="8">
        <f>IFERROR(
GETPIVOTDATA("[Base_Tarjetas].[Importe]",TDinamica_R!$A$3,
"[Base_Tarjetas].[PERIODO]","[Base_Tarjetas].[PERIODO].&amp;[" &amp; TEXT(H$6,"yyyymm") &amp; "]",
"[Base_Tarjetas].[Metrica]","[Base_Tarjetas].[Metrica].&amp;[" &amp; $A67 &amp; "]",
"[Base_Tarjetas].[SEGMENTO_DESCRIP]","[Base_Tarjetas].[SEGMENTO_DESCRIP].&amp;[" &amp; $C$6 &amp; "]",
"[Base_Tarjetas].[SITUACION]","[Base_Tarjetas].[SITUACION].&amp;[" &amp; $C67 &amp; "]",
"[Base_Tarjetas].[TIPO]","[Base_Tarjetas].[TIPO].&amp;[" &amp; $C$1 &amp; "]")/1000,
0)</f>
        <v>0</v>
      </c>
      <c r="I67" s="8">
        <f>IFERROR(
GETPIVOTDATA("[Base_Tarjetas].[Importe]",TDinamica_R!$A$3,
"[Base_Tarjetas].[PERIODO]","[Base_Tarjetas].[PERIODO].&amp;[" &amp; TEXT(I$6,"yyyymm") &amp; "]",
"[Base_Tarjetas].[Metrica]","[Base_Tarjetas].[Metrica].&amp;[" &amp; $A67 &amp; "]",
"[Base_Tarjetas].[SEGMENTO_DESCRIP]","[Base_Tarjetas].[SEGMENTO_DESCRIP].&amp;[" &amp; $C$6 &amp; "]",
"[Base_Tarjetas].[SITUACION]","[Base_Tarjetas].[SITUACION].&amp;[" &amp; $C67 &amp; "]",
"[Base_Tarjetas].[TIPO]","[Base_Tarjetas].[TIPO].&amp;[" &amp; $C$1 &amp; "]")/1000,
0)</f>
        <v>0</v>
      </c>
      <c r="J67" s="8">
        <f>IFERROR(
GETPIVOTDATA("[Base_Tarjetas].[Importe]",TDinamica_R!$A$3,
"[Base_Tarjetas].[PERIODO]","[Base_Tarjetas].[PERIODO].&amp;[" &amp; TEXT(J$6,"yyyymm") &amp; "]",
"[Base_Tarjetas].[Metrica]","[Base_Tarjetas].[Metrica].&amp;[" &amp; $A67 &amp; "]",
"[Base_Tarjetas].[SEGMENTO_DESCRIP]","[Base_Tarjetas].[SEGMENTO_DESCRIP].&amp;[" &amp; $C$6 &amp; "]",
"[Base_Tarjetas].[SITUACION]","[Base_Tarjetas].[SITUACION].&amp;[" &amp; $C67 &amp; "]",
"[Base_Tarjetas].[TIPO]","[Base_Tarjetas].[TIPO].&amp;[" &amp; $C$1 &amp; "]")/1000,
0)</f>
        <v>0</v>
      </c>
      <c r="K67" s="8">
        <f>IFERROR(
GETPIVOTDATA("[Base_Tarjetas].[Importe]",TDinamica_R!$A$3,
"[Base_Tarjetas].[PERIODO]","[Base_Tarjetas].[PERIODO].&amp;[" &amp; TEXT(K$6,"yyyymm") &amp; "]",
"[Base_Tarjetas].[Metrica]","[Base_Tarjetas].[Metrica].&amp;[" &amp; $A67 &amp; "]",
"[Base_Tarjetas].[SEGMENTO_DESCRIP]","[Base_Tarjetas].[SEGMENTO_DESCRIP].&amp;[" &amp; $C$6 &amp; "]",
"[Base_Tarjetas].[SITUACION]","[Base_Tarjetas].[SITUACION].&amp;[" &amp; $C67 &amp; "]",
"[Base_Tarjetas].[TIPO]","[Base_Tarjetas].[TIPO].&amp;[" &amp; $C$1 &amp; "]")/1000,
0)</f>
        <v>0</v>
      </c>
      <c r="L67" s="8">
        <f>IFERROR(
GETPIVOTDATA("[Base_Tarjetas].[Importe]",TDinamica_R!$A$3,
"[Base_Tarjetas].[PERIODO]","[Base_Tarjetas].[PERIODO].&amp;[" &amp; TEXT(L$6,"yyyymm") &amp; "]",
"[Base_Tarjetas].[Metrica]","[Base_Tarjetas].[Metrica].&amp;[" &amp; $A67 &amp; "]",
"[Base_Tarjetas].[SEGMENTO_DESCRIP]","[Base_Tarjetas].[SEGMENTO_DESCRIP].&amp;[" &amp; $C$6 &amp; "]",
"[Base_Tarjetas].[SITUACION]","[Base_Tarjetas].[SITUACION].&amp;[" &amp; $C67 &amp; "]",
"[Base_Tarjetas].[TIPO]","[Base_Tarjetas].[TIPO].&amp;[" &amp; $C$1 &amp; "]")/1000,
0)</f>
        <v>0</v>
      </c>
      <c r="M67" s="8">
        <f>IFERROR(
GETPIVOTDATA("[Base_Tarjetas].[Importe]",TDinamica_R!$A$3,
"[Base_Tarjetas].[PERIODO]","[Base_Tarjetas].[PERIODO].&amp;[" &amp; TEXT(M$6,"yyyymm") &amp; "]",
"[Base_Tarjetas].[Metrica]","[Base_Tarjetas].[Metrica].&amp;[" &amp; $A67 &amp; "]",
"[Base_Tarjetas].[SEGMENTO_DESCRIP]","[Base_Tarjetas].[SEGMENTO_DESCRIP].&amp;[" &amp; $C$6 &amp; "]",
"[Base_Tarjetas].[SITUACION]","[Base_Tarjetas].[SITUACION].&amp;[" &amp; $C67 &amp; "]",
"[Base_Tarjetas].[TIPO]","[Base_Tarjetas].[TIPO].&amp;[" &amp; $C$1 &amp; "]")/1000,
0)</f>
        <v>0</v>
      </c>
      <c r="N67" s="8">
        <f>IFERROR(
GETPIVOTDATA("[Base_Tarjetas].[Importe]",TDinamica_R!$A$3,
"[Base_Tarjetas].[PERIODO]","[Base_Tarjetas].[PERIODO].&amp;[" &amp; TEXT(N$6,"yyyymm") &amp; "]",
"[Base_Tarjetas].[Metrica]","[Base_Tarjetas].[Metrica].&amp;[" &amp; $A67 &amp; "]",
"[Base_Tarjetas].[SEGMENTO_DESCRIP]","[Base_Tarjetas].[SEGMENTO_DESCRIP].&amp;[" &amp; $C$6 &amp; "]",
"[Base_Tarjetas].[SITUACION]","[Base_Tarjetas].[SITUACION].&amp;[" &amp; $C67 &amp; "]",
"[Base_Tarjetas].[TIPO]","[Base_Tarjetas].[TIPO].&amp;[" &amp; $C$1 &amp; "]")/1000,
0)</f>
        <v>0</v>
      </c>
      <c r="O67" s="8">
        <f>IFERROR(
GETPIVOTDATA("[Base_Tarjetas].[Importe]",TDinamica_R!$A$3,
"[Base_Tarjetas].[PERIODO]","[Base_Tarjetas].[PERIODO].&amp;[" &amp; TEXT(O$6,"yyyymm") &amp; "]",
"[Base_Tarjetas].[Metrica]","[Base_Tarjetas].[Metrica].&amp;[" &amp; $A67 &amp; "]",
"[Base_Tarjetas].[SEGMENTO_DESCRIP]","[Base_Tarjetas].[SEGMENTO_DESCRIP].&amp;[" &amp; $C$6 &amp; "]",
"[Base_Tarjetas].[SITUACION]","[Base_Tarjetas].[SITUACION].&amp;[" &amp; $C67 &amp; "]",
"[Base_Tarjetas].[TIPO]","[Base_Tarjetas].[TIPO].&amp;[" &amp; $C$1 &amp; "]")/1000,
0)</f>
        <v>0</v>
      </c>
      <c r="P67" s="8">
        <f>IFERROR(
GETPIVOTDATA("[Base_Tarjetas].[Importe]",TDinamica_R!$A$3,
"[Base_Tarjetas].[PERIODO]","[Base_Tarjetas].[PERIODO].&amp;[" &amp; TEXT(P$6,"yyyymm") &amp; "]",
"[Base_Tarjetas].[Metrica]","[Base_Tarjetas].[Metrica].&amp;[" &amp; $A67 &amp; "]",
"[Base_Tarjetas].[SEGMENTO_DESCRIP]","[Base_Tarjetas].[SEGMENTO_DESCRIP].&amp;[" &amp; $C$6 &amp; "]",
"[Base_Tarjetas].[SITUACION]","[Base_Tarjetas].[SITUACION].&amp;[" &amp; $C67 &amp; "]",
"[Base_Tarjetas].[TIPO]","[Base_Tarjetas].[TIPO].&amp;[" &amp; $C$1 &amp; "]")/1000,
0)</f>
        <v>0</v>
      </c>
      <c r="Q67" s="8">
        <f>IFERROR(
GETPIVOTDATA("[Base_Tarjetas].[Importe]",TDinamica_R!$A$3,
"[Base_Tarjetas].[PERIODO]","[Base_Tarjetas].[PERIODO].&amp;[" &amp; TEXT(Q$6,"yyyymm") &amp; "]",
"[Base_Tarjetas].[Metrica]","[Base_Tarjetas].[Metrica].&amp;[" &amp; $A67 &amp; "]",
"[Base_Tarjetas].[SEGMENTO_DESCRIP]","[Base_Tarjetas].[SEGMENTO_DESCRIP].&amp;[" &amp; $C$6 &amp; "]",
"[Base_Tarjetas].[SITUACION]","[Base_Tarjetas].[SITUACION].&amp;[" &amp; $C67 &amp; "]",
"[Base_Tarjetas].[TIPO]","[Base_Tarjetas].[TIPO].&amp;[" &amp; $C$1 &amp; "]")/1000,
0)</f>
        <v>0</v>
      </c>
      <c r="R67" s="8">
        <f>IFERROR(
GETPIVOTDATA("[Base_Tarjetas].[Importe]",TDinamica_R!$A$3,
"[Base_Tarjetas].[PERIODO]","[Base_Tarjetas].[PERIODO].&amp;[" &amp; TEXT(R$6,"yyyymm") &amp; "]",
"[Base_Tarjetas].[Metrica]","[Base_Tarjetas].[Metrica].&amp;[" &amp; $A67 &amp; "]",
"[Base_Tarjetas].[SEGMENTO_DESCRIP]","[Base_Tarjetas].[SEGMENTO_DESCRIP].&amp;[" &amp; $C$6 &amp; "]",
"[Base_Tarjetas].[SITUACION]","[Base_Tarjetas].[SITUACION].&amp;[" &amp; $C67 &amp; "]",
"[Base_Tarjetas].[TIPO]","[Base_Tarjetas].[TIPO].&amp;[" &amp; $C$1 &amp; "]")/1000,
0)</f>
        <v>0</v>
      </c>
      <c r="S67" s="8">
        <f>IFERROR(
GETPIVOTDATA("[Base_Tarjetas].[Importe]",TDinamica_R!$A$3,
"[Base_Tarjetas].[PERIODO]","[Base_Tarjetas].[PERIODO].&amp;[" &amp; TEXT(S$6,"yyyymm") &amp; "]",
"[Base_Tarjetas].[Metrica]","[Base_Tarjetas].[Metrica].&amp;[" &amp; $A67 &amp; "]",
"[Base_Tarjetas].[SEGMENTO_DESCRIP]","[Base_Tarjetas].[SEGMENTO_DESCRIP].&amp;[" &amp; $C$6 &amp; "]",
"[Base_Tarjetas].[SITUACION]","[Base_Tarjetas].[SITUACION].&amp;[" &amp; $C67 &amp; "]",
"[Base_Tarjetas].[TIPO]","[Base_Tarjetas].[TIPO].&amp;[" &amp; $C$1 &amp; "]")/1000,
0)</f>
        <v>0</v>
      </c>
      <c r="T67" s="8">
        <f>IFERROR(
GETPIVOTDATA("[Base_Tarjetas].[Importe]",TDinamica_R!$A$3,
"[Base_Tarjetas].[PERIODO]","[Base_Tarjetas].[PERIODO].&amp;[" &amp; TEXT(T$6,"yyyymm") &amp; "]",
"[Base_Tarjetas].[Metrica]","[Base_Tarjetas].[Metrica].&amp;[" &amp; $A67 &amp; "]",
"[Base_Tarjetas].[SEGMENTO_DESCRIP]","[Base_Tarjetas].[SEGMENTO_DESCRIP].&amp;[" &amp; $C$6 &amp; "]",
"[Base_Tarjetas].[SITUACION]","[Base_Tarjetas].[SITUACION].&amp;[" &amp; $C67 &amp; "]",
"[Base_Tarjetas].[TIPO]","[Base_Tarjetas].[TIPO].&amp;[" &amp; $C$1 &amp; "]")/1000,
0)</f>
        <v>0</v>
      </c>
      <c r="U67" s="8">
        <f>IFERROR(
GETPIVOTDATA("[Base_Tarjetas].[Importe]",TDinamica_R!$A$3,
"[Base_Tarjetas].[PERIODO]","[Base_Tarjetas].[PERIODO].&amp;[" &amp; TEXT(U$6,"yyyymm") &amp; "]",
"[Base_Tarjetas].[Metrica]","[Base_Tarjetas].[Metrica].&amp;[" &amp; $A67 &amp; "]",
"[Base_Tarjetas].[SEGMENTO_DESCRIP]","[Base_Tarjetas].[SEGMENTO_DESCRIP].&amp;[" &amp; $C$6 &amp; "]",
"[Base_Tarjetas].[SITUACION]","[Base_Tarjetas].[SITUACION].&amp;[" &amp; $C67 &amp; "]",
"[Base_Tarjetas].[TIPO]","[Base_Tarjetas].[TIPO].&amp;[" &amp; $C$1 &amp; "]")/1000,
0)</f>
        <v>0</v>
      </c>
      <c r="V67" s="8">
        <f>IFERROR(
GETPIVOTDATA("[Base_Tarjetas].[Importe]",TDinamica_R!$A$3,
"[Base_Tarjetas].[PERIODO]","[Base_Tarjetas].[PERIODO].&amp;[" &amp; TEXT(V$6,"yyyymm") &amp; "]",
"[Base_Tarjetas].[Metrica]","[Base_Tarjetas].[Metrica].&amp;[" &amp; $A67 &amp; "]",
"[Base_Tarjetas].[SEGMENTO_DESCRIP]","[Base_Tarjetas].[SEGMENTO_DESCRIP].&amp;[" &amp; $C$6 &amp; "]",
"[Base_Tarjetas].[SITUACION]","[Base_Tarjetas].[SITUACION].&amp;[" &amp; $C67 &amp; "]",
"[Base_Tarjetas].[TIPO]","[Base_Tarjetas].[TIPO].&amp;[" &amp; $C$1 &amp; "]")/1000,
0)</f>
        <v>0</v>
      </c>
      <c r="W67" s="8">
        <f>IFERROR(
GETPIVOTDATA("[Base_Tarjetas].[Importe]",TDinamica_R!$A$3,
"[Base_Tarjetas].[PERIODO]","[Base_Tarjetas].[PERIODO].&amp;[" &amp; TEXT(W$6,"yyyymm") &amp; "]",
"[Base_Tarjetas].[Metrica]","[Base_Tarjetas].[Metrica].&amp;[" &amp; $A67 &amp; "]",
"[Base_Tarjetas].[SEGMENTO_DESCRIP]","[Base_Tarjetas].[SEGMENTO_DESCRIP].&amp;[" &amp; $C$6 &amp; "]",
"[Base_Tarjetas].[SITUACION]","[Base_Tarjetas].[SITUACION].&amp;[" &amp; $C67 &amp; "]",
"[Base_Tarjetas].[TIPO]","[Base_Tarjetas].[TIPO].&amp;[" &amp; $C$1 &amp; "]")/1000,
0)</f>
        <v>0</v>
      </c>
      <c r="X67" s="8">
        <f>IFERROR(
GETPIVOTDATA("[Base_Tarjetas].[Importe]",TDinamica_R!$A$3,
"[Base_Tarjetas].[PERIODO]","[Base_Tarjetas].[PERIODO].&amp;[" &amp; TEXT(X$6,"yyyymm") &amp; "]",
"[Base_Tarjetas].[Metrica]","[Base_Tarjetas].[Metrica].&amp;[" &amp; $A67 &amp; "]",
"[Base_Tarjetas].[SEGMENTO_DESCRIP]","[Base_Tarjetas].[SEGMENTO_DESCRIP].&amp;[" &amp; $C$6 &amp; "]",
"[Base_Tarjetas].[SITUACION]","[Base_Tarjetas].[SITUACION].&amp;[" &amp; $C67 &amp; "]",
"[Base_Tarjetas].[TIPO]","[Base_Tarjetas].[TIPO].&amp;[" &amp; $C$1 &amp; "]")/1000,
0)</f>
        <v>0</v>
      </c>
      <c r="Y67" s="8">
        <f>IFERROR(
GETPIVOTDATA("[Base_Tarjetas].[Importe]",TDinamica_R!$A$3,
"[Base_Tarjetas].[PERIODO]","[Base_Tarjetas].[PERIODO].&amp;[" &amp; TEXT(Y$6,"yyyymm") &amp; "]",
"[Base_Tarjetas].[Metrica]","[Base_Tarjetas].[Metrica].&amp;[" &amp; $A67 &amp; "]",
"[Base_Tarjetas].[SEGMENTO_DESCRIP]","[Base_Tarjetas].[SEGMENTO_DESCRIP].&amp;[" &amp; $C$6 &amp; "]",
"[Base_Tarjetas].[SITUACION]","[Base_Tarjetas].[SITUACION].&amp;[" &amp; $C67 &amp; "]",
"[Base_Tarjetas].[TIPO]","[Base_Tarjetas].[TIPO].&amp;[" &amp; $C$1 &amp; "]")/1000,
0)</f>
        <v>0</v>
      </c>
      <c r="Z67" s="8">
        <f>IFERROR(
GETPIVOTDATA("[Base_Tarjetas].[Importe]",TDinamica_R!$A$3,
"[Base_Tarjetas].[PERIODO]","[Base_Tarjetas].[PERIODO].&amp;[" &amp; TEXT(Z$6,"yyyymm") &amp; "]",
"[Base_Tarjetas].[Metrica]","[Base_Tarjetas].[Metrica].&amp;[" &amp; $A67 &amp; "]",
"[Base_Tarjetas].[SEGMENTO_DESCRIP]","[Base_Tarjetas].[SEGMENTO_DESCRIP].&amp;[" &amp; $C$6 &amp; "]",
"[Base_Tarjetas].[SITUACION]","[Base_Tarjetas].[SITUACION].&amp;[" &amp; $C67 &amp; "]",
"[Base_Tarjetas].[TIPO]","[Base_Tarjetas].[TIPO].&amp;[" &amp; $C$1 &amp; "]")/1000,
0)</f>
        <v>0</v>
      </c>
      <c r="AA67" s="8">
        <f>IFERROR(
GETPIVOTDATA("[Base_Tarjetas].[Importe]",TDinamica_R!$A$3,
"[Base_Tarjetas].[PERIODO]","[Base_Tarjetas].[PERIODO].&amp;[" &amp; TEXT(AA$6,"yyyymm") &amp; "]",
"[Base_Tarjetas].[Metrica]","[Base_Tarjetas].[Metrica].&amp;[" &amp; $A67 &amp; "]",
"[Base_Tarjetas].[SEGMENTO_DESCRIP]","[Base_Tarjetas].[SEGMENTO_DESCRIP].&amp;[" &amp; $C$6 &amp; "]",
"[Base_Tarjetas].[SITUACION]","[Base_Tarjetas].[SITUACION].&amp;[" &amp; $C67 &amp; "]",
"[Base_Tarjetas].[TIPO]","[Base_Tarjetas].[TIPO].&amp;[" &amp; $C$1 &amp; "]")/1000,
0)</f>
        <v>0</v>
      </c>
      <c r="AB67" s="8">
        <f>IFERROR(
GETPIVOTDATA("[Base_Tarjetas].[Importe]",TDinamica_R!$A$3,
"[Base_Tarjetas].[PERIODO]","[Base_Tarjetas].[PERIODO].&amp;[" &amp; TEXT(AB$6,"yyyymm") &amp; "]",
"[Base_Tarjetas].[Metrica]","[Base_Tarjetas].[Metrica].&amp;[" &amp; $A67 &amp; "]",
"[Base_Tarjetas].[SEGMENTO_DESCRIP]","[Base_Tarjetas].[SEGMENTO_DESCRIP].&amp;[" &amp; $C$6 &amp; "]",
"[Base_Tarjetas].[SITUACION]","[Base_Tarjetas].[SITUACION].&amp;[" &amp; $C67 &amp; "]",
"[Base_Tarjetas].[TIPO]","[Base_Tarjetas].[TIPO].&amp;[" &amp; $C$1 &amp; "]")/1000,
0)</f>
        <v>0</v>
      </c>
      <c r="AC67" s="8">
        <f>IFERROR(
GETPIVOTDATA("[Base_Tarjetas].[Importe]",TDinamica_R!$A$3,
"[Base_Tarjetas].[PERIODO]","[Base_Tarjetas].[PERIODO].&amp;[" &amp; TEXT(AC$6,"yyyymm") &amp; "]",
"[Base_Tarjetas].[Metrica]","[Base_Tarjetas].[Metrica].&amp;[" &amp; $A67 &amp; "]",
"[Base_Tarjetas].[SEGMENTO_DESCRIP]","[Base_Tarjetas].[SEGMENTO_DESCRIP].&amp;[" &amp; $C$6 &amp; "]",
"[Base_Tarjetas].[SITUACION]","[Base_Tarjetas].[SITUACION].&amp;[" &amp; $C67 &amp; "]",
"[Base_Tarjetas].[TIPO]","[Base_Tarjetas].[TIPO].&amp;[" &amp; $C$1 &amp; "]")/1000,
0)</f>
        <v>0</v>
      </c>
      <c r="AD67" s="8">
        <f>IFERROR(
GETPIVOTDATA("[Base_Tarjetas].[Importe]",TDinamica_R!$A$3,
"[Base_Tarjetas].[PERIODO]","[Base_Tarjetas].[PERIODO].&amp;[" &amp; TEXT(AD$6,"yyyymm") &amp; "]",
"[Base_Tarjetas].[Metrica]","[Base_Tarjetas].[Metrica].&amp;[" &amp; $A67 &amp; "]",
"[Base_Tarjetas].[SEGMENTO_DESCRIP]","[Base_Tarjetas].[SEGMENTO_DESCRIP].&amp;[" &amp; $C$6 &amp; "]",
"[Base_Tarjetas].[SITUACION]","[Base_Tarjetas].[SITUACION].&amp;[" &amp; $C67 &amp; "]",
"[Base_Tarjetas].[TIPO]","[Base_Tarjetas].[TIPO].&amp;[" &amp; $C$1 &amp; "]")/1000,
0)</f>
        <v>0</v>
      </c>
      <c r="AE67" s="8">
        <f>IFERROR(
GETPIVOTDATA("[Base_Tarjetas].[Importe]",TDinamica_R!$A$3,
"[Base_Tarjetas].[PERIODO]","[Base_Tarjetas].[PERIODO].&amp;[" &amp; TEXT(AE$6,"yyyymm") &amp; "]",
"[Base_Tarjetas].[Metrica]","[Base_Tarjetas].[Metrica].&amp;[" &amp; $A67 &amp; "]",
"[Base_Tarjetas].[SEGMENTO_DESCRIP]","[Base_Tarjetas].[SEGMENTO_DESCRIP].&amp;[" &amp; $C$6 &amp; "]",
"[Base_Tarjetas].[SITUACION]","[Base_Tarjetas].[SITUACION].&amp;[" &amp; $C67 &amp; "]",
"[Base_Tarjetas].[TIPO]","[Base_Tarjetas].[TIPO].&amp;[" &amp; $C$1 &amp; "]")/1000,
0)</f>
        <v>0</v>
      </c>
      <c r="AF67" s="8">
        <f>IFERROR(
GETPIVOTDATA("[Base_Tarjetas].[Importe]",TDinamica_R!$A$3,
"[Base_Tarjetas].[PERIODO]","[Base_Tarjetas].[PERIODO].&amp;[" &amp; TEXT(AF$6,"yyyymm") &amp; "]",
"[Base_Tarjetas].[Metrica]","[Base_Tarjetas].[Metrica].&amp;[" &amp; $A67 &amp; "]",
"[Base_Tarjetas].[SEGMENTO_DESCRIP]","[Base_Tarjetas].[SEGMENTO_DESCRIP].&amp;[" &amp; $C$6 &amp; "]",
"[Base_Tarjetas].[SITUACION]","[Base_Tarjetas].[SITUACION].&amp;[" &amp; $C67 &amp; "]",
"[Base_Tarjetas].[TIPO]","[Base_Tarjetas].[TIPO].&amp;[" &amp; $C$1 &amp; "]")/1000,
0)</f>
        <v>0</v>
      </c>
      <c r="AG67" s="8">
        <f>IFERROR(
GETPIVOTDATA("[Base_Tarjetas].[Importe]",TDinamica_R!$A$3,
"[Base_Tarjetas].[PERIODO]","[Base_Tarjetas].[PERIODO].&amp;[" &amp; TEXT(AG$6,"yyyymm") &amp; "]",
"[Base_Tarjetas].[Metrica]","[Base_Tarjetas].[Metrica].&amp;[" &amp; $A67 &amp; "]",
"[Base_Tarjetas].[SEGMENTO_DESCRIP]","[Base_Tarjetas].[SEGMENTO_DESCRIP].&amp;[" &amp; $C$6 &amp; "]",
"[Base_Tarjetas].[SITUACION]","[Base_Tarjetas].[SITUACION].&amp;[" &amp; $C67 &amp; "]",
"[Base_Tarjetas].[TIPO]","[Base_Tarjetas].[TIPO].&amp;[" &amp; $C$1 &amp; "]")/1000,
0)</f>
        <v>0</v>
      </c>
      <c r="AH67" s="8">
        <f>IFERROR(
GETPIVOTDATA("[Base_Tarjetas].[Importe]",TDinamica_R!$A$3,
"[Base_Tarjetas].[PERIODO]","[Base_Tarjetas].[PERIODO].&amp;[" &amp; TEXT(AH$6,"yyyymm") &amp; "]",
"[Base_Tarjetas].[Metrica]","[Base_Tarjetas].[Metrica].&amp;[" &amp; $A67 &amp; "]",
"[Base_Tarjetas].[SEGMENTO_DESCRIP]","[Base_Tarjetas].[SEGMENTO_DESCRIP].&amp;[" &amp; $C$6 &amp; "]",
"[Base_Tarjetas].[SITUACION]","[Base_Tarjetas].[SITUACION].&amp;[" &amp; $C67 &amp; "]",
"[Base_Tarjetas].[TIPO]","[Base_Tarjetas].[TIPO].&amp;[" &amp; $C$1 &amp; "]")/1000,
0)</f>
        <v>0</v>
      </c>
      <c r="AI67" s="8">
        <f>IFERROR(
GETPIVOTDATA("[Base_Tarjetas].[Importe]",TDinamica_R!$A$3,
"[Base_Tarjetas].[PERIODO]","[Base_Tarjetas].[PERIODO].&amp;[" &amp; TEXT(AI$6,"yyyymm") &amp; "]",
"[Base_Tarjetas].[Metrica]","[Base_Tarjetas].[Metrica].&amp;[" &amp; $A67 &amp; "]",
"[Base_Tarjetas].[SEGMENTO_DESCRIP]","[Base_Tarjetas].[SEGMENTO_DESCRIP].&amp;[" &amp; $C$6 &amp; "]",
"[Base_Tarjetas].[SITUACION]","[Base_Tarjetas].[SITUACION].&amp;[" &amp; $C67 &amp; "]",
"[Base_Tarjetas].[TIPO]","[Base_Tarjetas].[TIPO].&amp;[" &amp; $C$1 &amp; "]")/1000,
0)</f>
        <v>0</v>
      </c>
      <c r="AJ67" s="8">
        <f>IFERROR(
GETPIVOTDATA("[Base_Tarjetas].[Importe]",TDinamica_R!$A$3,
"[Base_Tarjetas].[PERIODO]","[Base_Tarjetas].[PERIODO].&amp;[" &amp; TEXT(AJ$6,"yyyymm") &amp; "]",
"[Base_Tarjetas].[Metrica]","[Base_Tarjetas].[Metrica].&amp;[" &amp; $A67 &amp; "]",
"[Base_Tarjetas].[SEGMENTO_DESCRIP]","[Base_Tarjetas].[SEGMENTO_DESCRIP].&amp;[" &amp; $C$6 &amp; "]",
"[Base_Tarjetas].[SITUACION]","[Base_Tarjetas].[SITUACION].&amp;[" &amp; $C67 &amp; "]",
"[Base_Tarjetas].[TIPO]","[Base_Tarjetas].[TIPO].&amp;[" &amp; $C$1 &amp; "]")/1000,
0)</f>
        <v>0</v>
      </c>
      <c r="AK67" s="8">
        <f>IFERROR(
GETPIVOTDATA("[Base_Tarjetas].[Importe]",TDinamica_R!$A$3,
"[Base_Tarjetas].[PERIODO]","[Base_Tarjetas].[PERIODO].&amp;[" &amp; TEXT(AK$6,"yyyymm") &amp; "]",
"[Base_Tarjetas].[Metrica]","[Base_Tarjetas].[Metrica].&amp;[" &amp; $A67 &amp; "]",
"[Base_Tarjetas].[SEGMENTO_DESCRIP]","[Base_Tarjetas].[SEGMENTO_DESCRIP].&amp;[" &amp; $C$6 &amp; "]",
"[Base_Tarjetas].[SITUACION]","[Base_Tarjetas].[SITUACION].&amp;[" &amp; $C67 &amp; "]",
"[Base_Tarjetas].[TIPO]","[Base_Tarjetas].[TIPO].&amp;[" &amp; $C$1 &amp; "]")/1000,
0)</f>
        <v>0</v>
      </c>
      <c r="AL67" s="8">
        <f>IFERROR(
GETPIVOTDATA("[Base_Tarjetas].[Importe]",TDinamica_R!$A$3,
"[Base_Tarjetas].[PERIODO]","[Base_Tarjetas].[PERIODO].&amp;[" &amp; TEXT(AL$6,"yyyymm") &amp; "]",
"[Base_Tarjetas].[Metrica]","[Base_Tarjetas].[Metrica].&amp;[" &amp; $A67 &amp; "]",
"[Base_Tarjetas].[SEGMENTO_DESCRIP]","[Base_Tarjetas].[SEGMENTO_DESCRIP].&amp;[" &amp; $C$6 &amp; "]",
"[Base_Tarjetas].[SITUACION]","[Base_Tarjetas].[SITUACION].&amp;[" &amp; $C67 &amp; "]",
"[Base_Tarjetas].[TIPO]","[Base_Tarjetas].[TIPO].&amp;[" &amp; $C$1 &amp; "]")/1000,
0)</f>
        <v>0</v>
      </c>
      <c r="AM67" s="8">
        <f>IFERROR(
GETPIVOTDATA("[Base_Tarjetas].[Importe]",TDinamica_R!$A$3,
"[Base_Tarjetas].[PERIODO]","[Base_Tarjetas].[PERIODO].&amp;[" &amp; TEXT(AM$6,"yyyymm") &amp; "]",
"[Base_Tarjetas].[Metrica]","[Base_Tarjetas].[Metrica].&amp;[" &amp; $A67 &amp; "]",
"[Base_Tarjetas].[SEGMENTO_DESCRIP]","[Base_Tarjetas].[SEGMENTO_DESCRIP].&amp;[" &amp; $C$6 &amp; "]",
"[Base_Tarjetas].[SITUACION]","[Base_Tarjetas].[SITUACION].&amp;[" &amp; $C67 &amp; "]",
"[Base_Tarjetas].[TIPO]","[Base_Tarjetas].[TIPO].&amp;[" &amp; $C$1 &amp; "]")/1000,
0)</f>
        <v>0</v>
      </c>
      <c r="AN67" s="8">
        <f>IFERROR(
GETPIVOTDATA("[Base_Tarjetas].[Importe]",TDinamica_R!$A$3,
"[Base_Tarjetas].[PERIODO]","[Base_Tarjetas].[PERIODO].&amp;[" &amp; TEXT(AN$6,"yyyymm") &amp; "]",
"[Base_Tarjetas].[Metrica]","[Base_Tarjetas].[Metrica].&amp;[" &amp; $A67 &amp; "]",
"[Base_Tarjetas].[SEGMENTO_DESCRIP]","[Base_Tarjetas].[SEGMENTO_DESCRIP].&amp;[" &amp; $C$6 &amp; "]",
"[Base_Tarjetas].[SITUACION]","[Base_Tarjetas].[SITUACION].&amp;[" &amp; $C67 &amp; "]",
"[Base_Tarjetas].[TIPO]","[Base_Tarjetas].[TIPO].&amp;[" &amp; $C$1 &amp; "]")/1000,
0)</f>
        <v>0</v>
      </c>
      <c r="AO67" s="8">
        <f>IFERROR(
GETPIVOTDATA("[Base_Tarjetas].[Importe]",TDinamica_R!$A$3,
"[Base_Tarjetas].[PERIODO]","[Base_Tarjetas].[PERIODO].&amp;[" &amp; TEXT(AO$6,"yyyymm") &amp; "]",
"[Base_Tarjetas].[Metrica]","[Base_Tarjetas].[Metrica].&amp;[" &amp; $A67 &amp; "]",
"[Base_Tarjetas].[SEGMENTO_DESCRIP]","[Base_Tarjetas].[SEGMENTO_DESCRIP].&amp;[" &amp; $C$6 &amp; "]",
"[Base_Tarjetas].[SITUACION]","[Base_Tarjetas].[SITUACION].&amp;[" &amp; $C67 &amp; "]",
"[Base_Tarjetas].[TIPO]","[Base_Tarjetas].[TIPO].&amp;[" &amp; $C$1 &amp; "]")/1000,
0)</f>
        <v>0</v>
      </c>
      <c r="AP67" s="8">
        <f>IFERROR(
GETPIVOTDATA("[Base_Tarjetas].[Importe]",TDinamica_R!$A$3,
"[Base_Tarjetas].[PERIODO]","[Base_Tarjetas].[PERIODO].&amp;[" &amp; TEXT(AP$6,"yyyymm") &amp; "]",
"[Base_Tarjetas].[Metrica]","[Base_Tarjetas].[Metrica].&amp;[" &amp; $A67 &amp; "]",
"[Base_Tarjetas].[SEGMENTO_DESCRIP]","[Base_Tarjetas].[SEGMENTO_DESCRIP].&amp;[" &amp; $C$6 &amp; "]",
"[Base_Tarjetas].[SITUACION]","[Base_Tarjetas].[SITUACION].&amp;[" &amp; $C67 &amp; "]",
"[Base_Tarjetas].[TIPO]","[Base_Tarjetas].[TIPO].&amp;[" &amp; $C$1 &amp; "]")/1000,
0)</f>
        <v>0</v>
      </c>
      <c r="AQ67" s="8">
        <f>IFERROR(
GETPIVOTDATA("[Base_Tarjetas].[Importe]",TDinamica_R!$A$3,
"[Base_Tarjetas].[PERIODO]","[Base_Tarjetas].[PERIODO].&amp;[" &amp; TEXT(AQ$6,"yyyymm") &amp; "]",
"[Base_Tarjetas].[Metrica]","[Base_Tarjetas].[Metrica].&amp;[" &amp; $A67 &amp; "]",
"[Base_Tarjetas].[SEGMENTO_DESCRIP]","[Base_Tarjetas].[SEGMENTO_DESCRIP].&amp;[" &amp; $C$6 &amp; "]",
"[Base_Tarjetas].[SITUACION]","[Base_Tarjetas].[SITUACION].&amp;[" &amp; $C67 &amp; "]",
"[Base_Tarjetas].[TIPO]","[Base_Tarjetas].[TIPO].&amp;[" &amp; $C$1 &amp; "]")/1000,
0)</f>
        <v>0</v>
      </c>
      <c r="AR67" s="8">
        <f>IFERROR(
GETPIVOTDATA("[Base_Tarjetas].[Importe]",TDinamica_R!$A$3,
"[Base_Tarjetas].[PERIODO]","[Base_Tarjetas].[PERIODO].&amp;[" &amp; TEXT(AR$6,"yyyymm") &amp; "]",
"[Base_Tarjetas].[Metrica]","[Base_Tarjetas].[Metrica].&amp;[" &amp; $A67 &amp; "]",
"[Base_Tarjetas].[SEGMENTO_DESCRIP]","[Base_Tarjetas].[SEGMENTO_DESCRIP].&amp;[" &amp; $C$6 &amp; "]",
"[Base_Tarjetas].[SITUACION]","[Base_Tarjetas].[SITUACION].&amp;[" &amp; $C67 &amp; "]",
"[Base_Tarjetas].[TIPO]","[Base_Tarjetas].[TIPO].&amp;[" &amp; $C$1 &amp; "]")/1000,
0)</f>
        <v>0</v>
      </c>
      <c r="AS67" s="8">
        <f>IFERROR(
GETPIVOTDATA("[Base_Tarjetas].[Importe]",TDinamica_R!$A$3,
"[Base_Tarjetas].[PERIODO]","[Base_Tarjetas].[PERIODO].&amp;[" &amp; TEXT(AS$6,"yyyymm") &amp; "]",
"[Base_Tarjetas].[Metrica]","[Base_Tarjetas].[Metrica].&amp;[" &amp; $A67 &amp; "]",
"[Base_Tarjetas].[SEGMENTO_DESCRIP]","[Base_Tarjetas].[SEGMENTO_DESCRIP].&amp;[" &amp; $C$6 &amp; "]",
"[Base_Tarjetas].[SITUACION]","[Base_Tarjetas].[SITUACION].&amp;[" &amp; $C67 &amp; "]",
"[Base_Tarjetas].[TIPO]","[Base_Tarjetas].[TIPO].&amp;[" &amp; $C$1 &amp; "]")/1000,
0)</f>
        <v>0</v>
      </c>
      <c r="AT67" s="8">
        <f>IFERROR(
GETPIVOTDATA("[Base_Tarjetas].[Importe]",TDinamica_R!$A$3,
"[Base_Tarjetas].[PERIODO]","[Base_Tarjetas].[PERIODO].&amp;[" &amp; TEXT(AT$6,"yyyymm") &amp; "]",
"[Base_Tarjetas].[Metrica]","[Base_Tarjetas].[Metrica].&amp;[" &amp; $A67 &amp; "]",
"[Base_Tarjetas].[SEGMENTO_DESCRIP]","[Base_Tarjetas].[SEGMENTO_DESCRIP].&amp;[" &amp; $C$6 &amp; "]",
"[Base_Tarjetas].[SITUACION]","[Base_Tarjetas].[SITUACION].&amp;[" &amp; $C67 &amp; "]",
"[Base_Tarjetas].[TIPO]","[Base_Tarjetas].[TIPO].&amp;[" &amp; $C$1 &amp; "]")/1000,
0)</f>
        <v>0</v>
      </c>
      <c r="AU67" s="8">
        <f>IFERROR(
GETPIVOTDATA("[Base_Tarjetas].[Importe]",TDinamica_R!$A$3,
"[Base_Tarjetas].[PERIODO]","[Base_Tarjetas].[PERIODO].&amp;[" &amp; TEXT(AU$6,"yyyymm") &amp; "]",
"[Base_Tarjetas].[Metrica]","[Base_Tarjetas].[Metrica].&amp;[" &amp; $A67 &amp; "]",
"[Base_Tarjetas].[SEGMENTO_DESCRIP]","[Base_Tarjetas].[SEGMENTO_DESCRIP].&amp;[" &amp; $C$6 &amp; "]",
"[Base_Tarjetas].[SITUACION]","[Base_Tarjetas].[SITUACION].&amp;[" &amp; $C67 &amp; "]",
"[Base_Tarjetas].[TIPO]","[Base_Tarjetas].[TIPO].&amp;[" &amp; $C$1 &amp; "]")/1000,
0)</f>
        <v>0</v>
      </c>
      <c r="AV67" s="8">
        <f>IFERROR(
GETPIVOTDATA("[Base_Tarjetas].[Importe]",TDinamica_R!$A$3,
"[Base_Tarjetas].[PERIODO]","[Base_Tarjetas].[PERIODO].&amp;[" &amp; TEXT(AV$6,"yyyymm") &amp; "]",
"[Base_Tarjetas].[Metrica]","[Base_Tarjetas].[Metrica].&amp;[" &amp; $A67 &amp; "]",
"[Base_Tarjetas].[SEGMENTO_DESCRIP]","[Base_Tarjetas].[SEGMENTO_DESCRIP].&amp;[" &amp; $C$6 &amp; "]",
"[Base_Tarjetas].[SITUACION]","[Base_Tarjetas].[SITUACION].&amp;[" &amp; $C67 &amp; "]",
"[Base_Tarjetas].[TIPO]","[Base_Tarjetas].[TIPO].&amp;[" &amp; $C$1 &amp; "]")/1000,
0)</f>
        <v>0</v>
      </c>
      <c r="AW67" s="8">
        <f>IFERROR(
GETPIVOTDATA("[Base_Tarjetas].[Importe]",TDinamica_R!$A$3,
"[Base_Tarjetas].[PERIODO]","[Base_Tarjetas].[PERIODO].&amp;[" &amp; TEXT(AW$6,"yyyymm") &amp; "]",
"[Base_Tarjetas].[Metrica]","[Base_Tarjetas].[Metrica].&amp;[" &amp; $A67 &amp; "]",
"[Base_Tarjetas].[SEGMENTO_DESCRIP]","[Base_Tarjetas].[SEGMENTO_DESCRIP].&amp;[" &amp; $C$6 &amp; "]",
"[Base_Tarjetas].[SITUACION]","[Base_Tarjetas].[SITUACION].&amp;[" &amp; $C67 &amp; "]",
"[Base_Tarjetas].[TIPO]","[Base_Tarjetas].[TIPO].&amp;[" &amp; $C$1 &amp; "]")/1000,
0)</f>
        <v>0</v>
      </c>
      <c r="AX67" s="8">
        <f>IFERROR(
GETPIVOTDATA("[Base_Tarjetas].[Importe]",TDinamica_R!$A$3,
"[Base_Tarjetas].[PERIODO]","[Base_Tarjetas].[PERIODO].&amp;[" &amp; TEXT(AX$6,"yyyymm") &amp; "]",
"[Base_Tarjetas].[Metrica]","[Base_Tarjetas].[Metrica].&amp;[" &amp; $A67 &amp; "]",
"[Base_Tarjetas].[SEGMENTO_DESCRIP]","[Base_Tarjetas].[SEGMENTO_DESCRIP].&amp;[" &amp; $C$6 &amp; "]",
"[Base_Tarjetas].[SITUACION]","[Base_Tarjetas].[SITUACION].&amp;[" &amp; $C67 &amp; "]",
"[Base_Tarjetas].[TIPO]","[Base_Tarjetas].[TIPO].&amp;[" &amp; $C$1 &amp; "]")/1000,
0)</f>
        <v>0</v>
      </c>
      <c r="AY67" s="8">
        <f>IFERROR(
GETPIVOTDATA("[Base_Tarjetas].[Importe]",TDinamica_R!$A$3,
"[Base_Tarjetas].[PERIODO]","[Base_Tarjetas].[PERIODO].&amp;[" &amp; TEXT(AY$6,"yyyymm") &amp; "]",
"[Base_Tarjetas].[Metrica]","[Base_Tarjetas].[Metrica].&amp;[" &amp; $A67 &amp; "]",
"[Base_Tarjetas].[SEGMENTO_DESCRIP]","[Base_Tarjetas].[SEGMENTO_DESCRIP].&amp;[" &amp; $C$6 &amp; "]",
"[Base_Tarjetas].[SITUACION]","[Base_Tarjetas].[SITUACION].&amp;[" &amp; $C67 &amp; "]",
"[Base_Tarjetas].[TIPO]","[Base_Tarjetas].[TIPO].&amp;[" &amp; $C$1 &amp; "]")/1000,
0)</f>
        <v>0</v>
      </c>
      <c r="AZ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TEXT(AZ$6,"yyyymm") &amp; "]"),
0)</f>
        <v>0</v>
      </c>
      <c r="BA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TEXT(BA$6,"yyyymm") &amp; "]"),
0)</f>
        <v>0</v>
      </c>
      <c r="BB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TEXT(BB$6,"yyyymm") &amp; "]"),
0)</f>
        <v>0</v>
      </c>
      <c r="BC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TEXT(BC$6,"yyyymm") &amp; "]"),
0)</f>
        <v>0</v>
      </c>
      <c r="BD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TEXT(BD$6,"yyyymm") &amp; "]"),
0)</f>
        <v>0</v>
      </c>
      <c r="BE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TEXT(BE$6,"yyyymm") &amp; "]"),
0)</f>
        <v>0</v>
      </c>
      <c r="BF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TEXT(BF$6,"yyyymm") &amp; "]"),
0)</f>
        <v>0</v>
      </c>
      <c r="BG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TEXT(BG$6,"yyyymm") &amp; "]"),
0)</f>
        <v>0</v>
      </c>
      <c r="BH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TEXT(BH$6,"yyyymm") &amp; "]"),
0)</f>
        <v>0</v>
      </c>
      <c r="BI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TEXT(BI$6,"yyyymm") &amp; "]"),
0)</f>
        <v>0</v>
      </c>
      <c r="BJ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TEXT(BJ$6,"yyyymm") &amp; "]"),
0)</f>
        <v>0</v>
      </c>
      <c r="BK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TEXT(BK$6,"yyyymm") &amp; "]"),
0)</f>
        <v>0</v>
      </c>
      <c r="BO67" s="24">
        <f t="shared" si="46"/>
        <v>0</v>
      </c>
      <c r="BP67" s="24">
        <f t="shared" si="46"/>
        <v>0</v>
      </c>
      <c r="BQ67" s="24">
        <f t="shared" si="46"/>
        <v>0</v>
      </c>
      <c r="BR67" s="24">
        <f t="shared" si="46"/>
        <v>0</v>
      </c>
      <c r="BS67" s="24">
        <f t="shared" si="46"/>
        <v>0</v>
      </c>
      <c r="BT67" s="24">
        <f t="shared" si="46"/>
        <v>0</v>
      </c>
    </row>
    <row r="68" spans="1:72" hidden="1" outlineLevel="1" x14ac:dyDescent="0.25">
      <c r="A68" s="11" t="s">
        <v>35</v>
      </c>
      <c r="C68" s="2" t="s">
        <v>92</v>
      </c>
      <c r="D68" s="8">
        <f>IFERROR(
GETPIVOTDATA("[Base_Tarjetas].[Importe]",TDinamica_R!$A$3,
"[Base_Tarjetas].[PERIODO]","[Base_Tarjetas].[PERIODO].&amp;[" &amp; TEXT(D$6,"yyyymm") &amp; "]",
"[Base_Tarjetas].[Metrica]","[Base_Tarjetas].[Metrica].&amp;[" &amp; $A68 &amp; "]",
"[Base_Tarjetas].[SEGMENTO_DESCRIP]","[Base_Tarjetas].[SEGMENTO_DESCRIP].&amp;[" &amp; $C$6 &amp; "]",
"[Base_Tarjetas].[SITUACION]","[Base_Tarjetas].[SITUACION].&amp;[" &amp; $C68 &amp; "]",
"[Base_Tarjetas].[TIPO]","[Base_Tarjetas].[TIPO].&amp;[" &amp; $C$1 &amp; "]")/1000,
0)</f>
        <v>0</v>
      </c>
      <c r="E68" s="8">
        <f>IFERROR(
GETPIVOTDATA("[Base_Tarjetas].[Importe]",TDinamica_R!$A$3,
"[Base_Tarjetas].[PERIODO]","[Base_Tarjetas].[PERIODO].&amp;[" &amp; TEXT(E$6,"yyyymm") &amp; "]",
"[Base_Tarjetas].[Metrica]","[Base_Tarjetas].[Metrica].&amp;[" &amp; $A68 &amp; "]",
"[Base_Tarjetas].[SEGMENTO_DESCRIP]","[Base_Tarjetas].[SEGMENTO_DESCRIP].&amp;[" &amp; $C$6 &amp; "]",
"[Base_Tarjetas].[SITUACION]","[Base_Tarjetas].[SITUACION].&amp;[" &amp; $C68 &amp; "]",
"[Base_Tarjetas].[TIPO]","[Base_Tarjetas].[TIPO].&amp;[" &amp; $C$1 &amp; "]")/1000,
0)</f>
        <v>0</v>
      </c>
      <c r="F68" s="8">
        <f>IFERROR(
GETPIVOTDATA("[Base_Tarjetas].[Importe]",TDinamica_R!$A$3,
"[Base_Tarjetas].[PERIODO]","[Base_Tarjetas].[PERIODO].&amp;[" &amp; TEXT(F$6,"yyyymm") &amp; "]",
"[Base_Tarjetas].[Metrica]","[Base_Tarjetas].[Metrica].&amp;[" &amp; $A68 &amp; "]",
"[Base_Tarjetas].[SEGMENTO_DESCRIP]","[Base_Tarjetas].[SEGMENTO_DESCRIP].&amp;[" &amp; $C$6 &amp; "]",
"[Base_Tarjetas].[SITUACION]","[Base_Tarjetas].[SITUACION].&amp;[" &amp; $C68 &amp; "]",
"[Base_Tarjetas].[TIPO]","[Base_Tarjetas].[TIPO].&amp;[" &amp; $C$1 &amp; "]")/1000,
0)</f>
        <v>0</v>
      </c>
      <c r="G68" s="8">
        <f>IFERROR(
GETPIVOTDATA("[Base_Tarjetas].[Importe]",TDinamica_R!$A$3,
"[Base_Tarjetas].[PERIODO]","[Base_Tarjetas].[PERIODO].&amp;[" &amp; TEXT(G$6,"yyyymm") &amp; "]",
"[Base_Tarjetas].[Metrica]","[Base_Tarjetas].[Metrica].&amp;[" &amp; $A68 &amp; "]",
"[Base_Tarjetas].[SEGMENTO_DESCRIP]","[Base_Tarjetas].[SEGMENTO_DESCRIP].&amp;[" &amp; $C$6 &amp; "]",
"[Base_Tarjetas].[SITUACION]","[Base_Tarjetas].[SITUACION].&amp;[" &amp; $C68 &amp; "]",
"[Base_Tarjetas].[TIPO]","[Base_Tarjetas].[TIPO].&amp;[" &amp; $C$1 &amp; "]")/1000,
0)</f>
        <v>0</v>
      </c>
      <c r="H68" s="8">
        <f>IFERROR(
GETPIVOTDATA("[Base_Tarjetas].[Importe]",TDinamica_R!$A$3,
"[Base_Tarjetas].[PERIODO]","[Base_Tarjetas].[PERIODO].&amp;[" &amp; TEXT(H$6,"yyyymm") &amp; "]",
"[Base_Tarjetas].[Metrica]","[Base_Tarjetas].[Metrica].&amp;[" &amp; $A68 &amp; "]",
"[Base_Tarjetas].[SEGMENTO_DESCRIP]","[Base_Tarjetas].[SEGMENTO_DESCRIP].&amp;[" &amp; $C$6 &amp; "]",
"[Base_Tarjetas].[SITUACION]","[Base_Tarjetas].[SITUACION].&amp;[" &amp; $C68 &amp; "]",
"[Base_Tarjetas].[TIPO]","[Base_Tarjetas].[TIPO].&amp;[" &amp; $C$1 &amp; "]")/1000,
0)</f>
        <v>0</v>
      </c>
      <c r="I68" s="8">
        <f>IFERROR(
GETPIVOTDATA("[Base_Tarjetas].[Importe]",TDinamica_R!$A$3,
"[Base_Tarjetas].[PERIODO]","[Base_Tarjetas].[PERIODO].&amp;[" &amp; TEXT(I$6,"yyyymm") &amp; "]",
"[Base_Tarjetas].[Metrica]","[Base_Tarjetas].[Metrica].&amp;[" &amp; $A68 &amp; "]",
"[Base_Tarjetas].[SEGMENTO_DESCRIP]","[Base_Tarjetas].[SEGMENTO_DESCRIP].&amp;[" &amp; $C$6 &amp; "]",
"[Base_Tarjetas].[SITUACION]","[Base_Tarjetas].[SITUACION].&amp;[" &amp; $C68 &amp; "]",
"[Base_Tarjetas].[TIPO]","[Base_Tarjetas].[TIPO].&amp;[" &amp; $C$1 &amp; "]")/1000,
0)</f>
        <v>0</v>
      </c>
      <c r="J68" s="8">
        <f>IFERROR(
GETPIVOTDATA("[Base_Tarjetas].[Importe]",TDinamica_R!$A$3,
"[Base_Tarjetas].[PERIODO]","[Base_Tarjetas].[PERIODO].&amp;[" &amp; TEXT(J$6,"yyyymm") &amp; "]",
"[Base_Tarjetas].[Metrica]","[Base_Tarjetas].[Metrica].&amp;[" &amp; $A68 &amp; "]",
"[Base_Tarjetas].[SEGMENTO_DESCRIP]","[Base_Tarjetas].[SEGMENTO_DESCRIP].&amp;[" &amp; $C$6 &amp; "]",
"[Base_Tarjetas].[SITUACION]","[Base_Tarjetas].[SITUACION].&amp;[" &amp; $C68 &amp; "]",
"[Base_Tarjetas].[TIPO]","[Base_Tarjetas].[TIPO].&amp;[" &amp; $C$1 &amp; "]")/1000,
0)</f>
        <v>0</v>
      </c>
      <c r="K68" s="8">
        <f>IFERROR(
GETPIVOTDATA("[Base_Tarjetas].[Importe]",TDinamica_R!$A$3,
"[Base_Tarjetas].[PERIODO]","[Base_Tarjetas].[PERIODO].&amp;[" &amp; TEXT(K$6,"yyyymm") &amp; "]",
"[Base_Tarjetas].[Metrica]","[Base_Tarjetas].[Metrica].&amp;[" &amp; $A68 &amp; "]",
"[Base_Tarjetas].[SEGMENTO_DESCRIP]","[Base_Tarjetas].[SEGMENTO_DESCRIP].&amp;[" &amp; $C$6 &amp; "]",
"[Base_Tarjetas].[SITUACION]","[Base_Tarjetas].[SITUACION].&amp;[" &amp; $C68 &amp; "]",
"[Base_Tarjetas].[TIPO]","[Base_Tarjetas].[TIPO].&amp;[" &amp; $C$1 &amp; "]")/1000,
0)</f>
        <v>0</v>
      </c>
      <c r="L68" s="8">
        <f>IFERROR(
GETPIVOTDATA("[Base_Tarjetas].[Importe]",TDinamica_R!$A$3,
"[Base_Tarjetas].[PERIODO]","[Base_Tarjetas].[PERIODO].&amp;[" &amp; TEXT(L$6,"yyyymm") &amp; "]",
"[Base_Tarjetas].[Metrica]","[Base_Tarjetas].[Metrica].&amp;[" &amp; $A68 &amp; "]",
"[Base_Tarjetas].[SEGMENTO_DESCRIP]","[Base_Tarjetas].[SEGMENTO_DESCRIP].&amp;[" &amp; $C$6 &amp; "]",
"[Base_Tarjetas].[SITUACION]","[Base_Tarjetas].[SITUACION].&amp;[" &amp; $C68 &amp; "]",
"[Base_Tarjetas].[TIPO]","[Base_Tarjetas].[TIPO].&amp;[" &amp; $C$1 &amp; "]")/1000,
0)</f>
        <v>0</v>
      </c>
      <c r="M68" s="8">
        <f>IFERROR(
GETPIVOTDATA("[Base_Tarjetas].[Importe]",TDinamica_R!$A$3,
"[Base_Tarjetas].[PERIODO]","[Base_Tarjetas].[PERIODO].&amp;[" &amp; TEXT(M$6,"yyyymm") &amp; "]",
"[Base_Tarjetas].[Metrica]","[Base_Tarjetas].[Metrica].&amp;[" &amp; $A68 &amp; "]",
"[Base_Tarjetas].[SEGMENTO_DESCRIP]","[Base_Tarjetas].[SEGMENTO_DESCRIP].&amp;[" &amp; $C$6 &amp; "]",
"[Base_Tarjetas].[SITUACION]","[Base_Tarjetas].[SITUACION].&amp;[" &amp; $C68 &amp; "]",
"[Base_Tarjetas].[TIPO]","[Base_Tarjetas].[TIPO].&amp;[" &amp; $C$1 &amp; "]")/1000,
0)</f>
        <v>0</v>
      </c>
      <c r="N68" s="8">
        <f>IFERROR(
GETPIVOTDATA("[Base_Tarjetas].[Importe]",TDinamica_R!$A$3,
"[Base_Tarjetas].[PERIODO]","[Base_Tarjetas].[PERIODO].&amp;[" &amp; TEXT(N$6,"yyyymm") &amp; "]",
"[Base_Tarjetas].[Metrica]","[Base_Tarjetas].[Metrica].&amp;[" &amp; $A68 &amp; "]",
"[Base_Tarjetas].[SEGMENTO_DESCRIP]","[Base_Tarjetas].[SEGMENTO_DESCRIP].&amp;[" &amp; $C$6 &amp; "]",
"[Base_Tarjetas].[SITUACION]","[Base_Tarjetas].[SITUACION].&amp;[" &amp; $C68 &amp; "]",
"[Base_Tarjetas].[TIPO]","[Base_Tarjetas].[TIPO].&amp;[" &amp; $C$1 &amp; "]")/1000,
0)</f>
        <v>0</v>
      </c>
      <c r="O68" s="8">
        <f>IFERROR(
GETPIVOTDATA("[Base_Tarjetas].[Importe]",TDinamica_R!$A$3,
"[Base_Tarjetas].[PERIODO]","[Base_Tarjetas].[PERIODO].&amp;[" &amp; TEXT(O$6,"yyyymm") &amp; "]",
"[Base_Tarjetas].[Metrica]","[Base_Tarjetas].[Metrica].&amp;[" &amp; $A68 &amp; "]",
"[Base_Tarjetas].[SEGMENTO_DESCRIP]","[Base_Tarjetas].[SEGMENTO_DESCRIP].&amp;[" &amp; $C$6 &amp; "]",
"[Base_Tarjetas].[SITUACION]","[Base_Tarjetas].[SITUACION].&amp;[" &amp; $C68 &amp; "]",
"[Base_Tarjetas].[TIPO]","[Base_Tarjetas].[TIPO].&amp;[" &amp; $C$1 &amp; "]")/1000,
0)</f>
        <v>0</v>
      </c>
      <c r="P68" s="8">
        <f>IFERROR(
GETPIVOTDATA("[Base_Tarjetas].[Importe]",TDinamica_R!$A$3,
"[Base_Tarjetas].[PERIODO]","[Base_Tarjetas].[PERIODO].&amp;[" &amp; TEXT(P$6,"yyyymm") &amp; "]",
"[Base_Tarjetas].[Metrica]","[Base_Tarjetas].[Metrica].&amp;[" &amp; $A68 &amp; "]",
"[Base_Tarjetas].[SEGMENTO_DESCRIP]","[Base_Tarjetas].[SEGMENTO_DESCRIP].&amp;[" &amp; $C$6 &amp; "]",
"[Base_Tarjetas].[SITUACION]","[Base_Tarjetas].[SITUACION].&amp;[" &amp; $C68 &amp; "]",
"[Base_Tarjetas].[TIPO]","[Base_Tarjetas].[TIPO].&amp;[" &amp; $C$1 &amp; "]")/1000,
0)</f>
        <v>0</v>
      </c>
      <c r="Q68" s="8">
        <f>IFERROR(
GETPIVOTDATA("[Base_Tarjetas].[Importe]",TDinamica_R!$A$3,
"[Base_Tarjetas].[PERIODO]","[Base_Tarjetas].[PERIODO].&amp;[" &amp; TEXT(Q$6,"yyyymm") &amp; "]",
"[Base_Tarjetas].[Metrica]","[Base_Tarjetas].[Metrica].&amp;[" &amp; $A68 &amp; "]",
"[Base_Tarjetas].[SEGMENTO_DESCRIP]","[Base_Tarjetas].[SEGMENTO_DESCRIP].&amp;[" &amp; $C$6 &amp; "]",
"[Base_Tarjetas].[SITUACION]","[Base_Tarjetas].[SITUACION].&amp;[" &amp; $C68 &amp; "]",
"[Base_Tarjetas].[TIPO]","[Base_Tarjetas].[TIPO].&amp;[" &amp; $C$1 &amp; "]")/1000,
0)</f>
        <v>0</v>
      </c>
      <c r="R68" s="8">
        <f>IFERROR(
GETPIVOTDATA("[Base_Tarjetas].[Importe]",TDinamica_R!$A$3,
"[Base_Tarjetas].[PERIODO]","[Base_Tarjetas].[PERIODO].&amp;[" &amp; TEXT(R$6,"yyyymm") &amp; "]",
"[Base_Tarjetas].[Metrica]","[Base_Tarjetas].[Metrica].&amp;[" &amp; $A68 &amp; "]",
"[Base_Tarjetas].[SEGMENTO_DESCRIP]","[Base_Tarjetas].[SEGMENTO_DESCRIP].&amp;[" &amp; $C$6 &amp; "]",
"[Base_Tarjetas].[SITUACION]","[Base_Tarjetas].[SITUACION].&amp;[" &amp; $C68 &amp; "]",
"[Base_Tarjetas].[TIPO]","[Base_Tarjetas].[TIPO].&amp;[" &amp; $C$1 &amp; "]")/1000,
0)</f>
        <v>0</v>
      </c>
      <c r="S68" s="8">
        <f>IFERROR(
GETPIVOTDATA("[Base_Tarjetas].[Importe]",TDinamica_R!$A$3,
"[Base_Tarjetas].[PERIODO]","[Base_Tarjetas].[PERIODO].&amp;[" &amp; TEXT(S$6,"yyyymm") &amp; "]",
"[Base_Tarjetas].[Metrica]","[Base_Tarjetas].[Metrica].&amp;[" &amp; $A68 &amp; "]",
"[Base_Tarjetas].[SEGMENTO_DESCRIP]","[Base_Tarjetas].[SEGMENTO_DESCRIP].&amp;[" &amp; $C$6 &amp; "]",
"[Base_Tarjetas].[SITUACION]","[Base_Tarjetas].[SITUACION].&amp;[" &amp; $C68 &amp; "]",
"[Base_Tarjetas].[TIPO]","[Base_Tarjetas].[TIPO].&amp;[" &amp; $C$1 &amp; "]")/1000,
0)</f>
        <v>0</v>
      </c>
      <c r="T68" s="8">
        <f>IFERROR(
GETPIVOTDATA("[Base_Tarjetas].[Importe]",TDinamica_R!$A$3,
"[Base_Tarjetas].[PERIODO]","[Base_Tarjetas].[PERIODO].&amp;[" &amp; TEXT(T$6,"yyyymm") &amp; "]",
"[Base_Tarjetas].[Metrica]","[Base_Tarjetas].[Metrica].&amp;[" &amp; $A68 &amp; "]",
"[Base_Tarjetas].[SEGMENTO_DESCRIP]","[Base_Tarjetas].[SEGMENTO_DESCRIP].&amp;[" &amp; $C$6 &amp; "]",
"[Base_Tarjetas].[SITUACION]","[Base_Tarjetas].[SITUACION].&amp;[" &amp; $C68 &amp; "]",
"[Base_Tarjetas].[TIPO]","[Base_Tarjetas].[TIPO].&amp;[" &amp; $C$1 &amp; "]")/1000,
0)</f>
        <v>0</v>
      </c>
      <c r="U68" s="8">
        <f>IFERROR(
GETPIVOTDATA("[Base_Tarjetas].[Importe]",TDinamica_R!$A$3,
"[Base_Tarjetas].[PERIODO]","[Base_Tarjetas].[PERIODO].&amp;[" &amp; TEXT(U$6,"yyyymm") &amp; "]",
"[Base_Tarjetas].[Metrica]","[Base_Tarjetas].[Metrica].&amp;[" &amp; $A68 &amp; "]",
"[Base_Tarjetas].[SEGMENTO_DESCRIP]","[Base_Tarjetas].[SEGMENTO_DESCRIP].&amp;[" &amp; $C$6 &amp; "]",
"[Base_Tarjetas].[SITUACION]","[Base_Tarjetas].[SITUACION].&amp;[" &amp; $C68 &amp; "]",
"[Base_Tarjetas].[TIPO]","[Base_Tarjetas].[TIPO].&amp;[" &amp; $C$1 &amp; "]")/1000,
0)</f>
        <v>0</v>
      </c>
      <c r="V68" s="8">
        <f>IFERROR(
GETPIVOTDATA("[Base_Tarjetas].[Importe]",TDinamica_R!$A$3,
"[Base_Tarjetas].[PERIODO]","[Base_Tarjetas].[PERIODO].&amp;[" &amp; TEXT(V$6,"yyyymm") &amp; "]",
"[Base_Tarjetas].[Metrica]","[Base_Tarjetas].[Metrica].&amp;[" &amp; $A68 &amp; "]",
"[Base_Tarjetas].[SEGMENTO_DESCRIP]","[Base_Tarjetas].[SEGMENTO_DESCRIP].&amp;[" &amp; $C$6 &amp; "]",
"[Base_Tarjetas].[SITUACION]","[Base_Tarjetas].[SITUACION].&amp;[" &amp; $C68 &amp; "]",
"[Base_Tarjetas].[TIPO]","[Base_Tarjetas].[TIPO].&amp;[" &amp; $C$1 &amp; "]")/1000,
0)</f>
        <v>0</v>
      </c>
      <c r="W68" s="8">
        <f>IFERROR(
GETPIVOTDATA("[Base_Tarjetas].[Importe]",TDinamica_R!$A$3,
"[Base_Tarjetas].[PERIODO]","[Base_Tarjetas].[PERIODO].&amp;[" &amp; TEXT(W$6,"yyyymm") &amp; "]",
"[Base_Tarjetas].[Metrica]","[Base_Tarjetas].[Metrica].&amp;[" &amp; $A68 &amp; "]",
"[Base_Tarjetas].[SEGMENTO_DESCRIP]","[Base_Tarjetas].[SEGMENTO_DESCRIP].&amp;[" &amp; $C$6 &amp; "]",
"[Base_Tarjetas].[SITUACION]","[Base_Tarjetas].[SITUACION].&amp;[" &amp; $C68 &amp; "]",
"[Base_Tarjetas].[TIPO]","[Base_Tarjetas].[TIPO].&amp;[" &amp; $C$1 &amp; "]")/1000,
0)</f>
        <v>0</v>
      </c>
      <c r="X68" s="8">
        <f>IFERROR(
GETPIVOTDATA("[Base_Tarjetas].[Importe]",TDinamica_R!$A$3,
"[Base_Tarjetas].[PERIODO]","[Base_Tarjetas].[PERIODO].&amp;[" &amp; TEXT(X$6,"yyyymm") &amp; "]",
"[Base_Tarjetas].[Metrica]","[Base_Tarjetas].[Metrica].&amp;[" &amp; $A68 &amp; "]",
"[Base_Tarjetas].[SEGMENTO_DESCRIP]","[Base_Tarjetas].[SEGMENTO_DESCRIP].&amp;[" &amp; $C$6 &amp; "]",
"[Base_Tarjetas].[SITUACION]","[Base_Tarjetas].[SITUACION].&amp;[" &amp; $C68 &amp; "]",
"[Base_Tarjetas].[TIPO]","[Base_Tarjetas].[TIPO].&amp;[" &amp; $C$1 &amp; "]")/1000,
0)</f>
        <v>0</v>
      </c>
      <c r="Y68" s="8">
        <f>IFERROR(
GETPIVOTDATA("[Base_Tarjetas].[Importe]",TDinamica_R!$A$3,
"[Base_Tarjetas].[PERIODO]","[Base_Tarjetas].[PERIODO].&amp;[" &amp; TEXT(Y$6,"yyyymm") &amp; "]",
"[Base_Tarjetas].[Metrica]","[Base_Tarjetas].[Metrica].&amp;[" &amp; $A68 &amp; "]",
"[Base_Tarjetas].[SEGMENTO_DESCRIP]","[Base_Tarjetas].[SEGMENTO_DESCRIP].&amp;[" &amp; $C$6 &amp; "]",
"[Base_Tarjetas].[SITUACION]","[Base_Tarjetas].[SITUACION].&amp;[" &amp; $C68 &amp; "]",
"[Base_Tarjetas].[TIPO]","[Base_Tarjetas].[TIPO].&amp;[" &amp; $C$1 &amp; "]")/1000,
0)</f>
        <v>0</v>
      </c>
      <c r="Z68" s="8">
        <f>IFERROR(
GETPIVOTDATA("[Base_Tarjetas].[Importe]",TDinamica_R!$A$3,
"[Base_Tarjetas].[PERIODO]","[Base_Tarjetas].[PERIODO].&amp;[" &amp; TEXT(Z$6,"yyyymm") &amp; "]",
"[Base_Tarjetas].[Metrica]","[Base_Tarjetas].[Metrica].&amp;[" &amp; $A68 &amp; "]",
"[Base_Tarjetas].[SEGMENTO_DESCRIP]","[Base_Tarjetas].[SEGMENTO_DESCRIP].&amp;[" &amp; $C$6 &amp; "]",
"[Base_Tarjetas].[SITUACION]","[Base_Tarjetas].[SITUACION].&amp;[" &amp; $C68 &amp; "]",
"[Base_Tarjetas].[TIPO]","[Base_Tarjetas].[TIPO].&amp;[" &amp; $C$1 &amp; "]")/1000,
0)</f>
        <v>0</v>
      </c>
      <c r="AA68" s="8">
        <f>IFERROR(
GETPIVOTDATA("[Base_Tarjetas].[Importe]",TDinamica_R!$A$3,
"[Base_Tarjetas].[PERIODO]","[Base_Tarjetas].[PERIODO].&amp;[" &amp; TEXT(AA$6,"yyyymm") &amp; "]",
"[Base_Tarjetas].[Metrica]","[Base_Tarjetas].[Metrica].&amp;[" &amp; $A68 &amp; "]",
"[Base_Tarjetas].[SEGMENTO_DESCRIP]","[Base_Tarjetas].[SEGMENTO_DESCRIP].&amp;[" &amp; $C$6 &amp; "]",
"[Base_Tarjetas].[SITUACION]","[Base_Tarjetas].[SITUACION].&amp;[" &amp; $C68 &amp; "]",
"[Base_Tarjetas].[TIPO]","[Base_Tarjetas].[TIPO].&amp;[" &amp; $C$1 &amp; "]")/1000,
0)</f>
        <v>0</v>
      </c>
      <c r="AB68" s="8">
        <f>IFERROR(
GETPIVOTDATA("[Base_Tarjetas].[Importe]",TDinamica_R!$A$3,
"[Base_Tarjetas].[PERIODO]","[Base_Tarjetas].[PERIODO].&amp;[" &amp; TEXT(AB$6,"yyyymm") &amp; "]",
"[Base_Tarjetas].[Metrica]","[Base_Tarjetas].[Metrica].&amp;[" &amp; $A68 &amp; "]",
"[Base_Tarjetas].[SEGMENTO_DESCRIP]","[Base_Tarjetas].[SEGMENTO_DESCRIP].&amp;[" &amp; $C$6 &amp; "]",
"[Base_Tarjetas].[SITUACION]","[Base_Tarjetas].[SITUACION].&amp;[" &amp; $C68 &amp; "]",
"[Base_Tarjetas].[TIPO]","[Base_Tarjetas].[TIPO].&amp;[" &amp; $C$1 &amp; "]")/1000,
0)</f>
        <v>0</v>
      </c>
      <c r="AC68" s="8">
        <f>IFERROR(
GETPIVOTDATA("[Base_Tarjetas].[Importe]",TDinamica_R!$A$3,
"[Base_Tarjetas].[PERIODO]","[Base_Tarjetas].[PERIODO].&amp;[" &amp; TEXT(AC$6,"yyyymm") &amp; "]",
"[Base_Tarjetas].[Metrica]","[Base_Tarjetas].[Metrica].&amp;[" &amp; $A68 &amp; "]",
"[Base_Tarjetas].[SEGMENTO_DESCRIP]","[Base_Tarjetas].[SEGMENTO_DESCRIP].&amp;[" &amp; $C$6 &amp; "]",
"[Base_Tarjetas].[SITUACION]","[Base_Tarjetas].[SITUACION].&amp;[" &amp; $C68 &amp; "]",
"[Base_Tarjetas].[TIPO]","[Base_Tarjetas].[TIPO].&amp;[" &amp; $C$1 &amp; "]")/1000,
0)</f>
        <v>0</v>
      </c>
      <c r="AD68" s="8">
        <f>IFERROR(
GETPIVOTDATA("[Base_Tarjetas].[Importe]",TDinamica_R!$A$3,
"[Base_Tarjetas].[PERIODO]","[Base_Tarjetas].[PERIODO].&amp;[" &amp; TEXT(AD$6,"yyyymm") &amp; "]",
"[Base_Tarjetas].[Metrica]","[Base_Tarjetas].[Metrica].&amp;[" &amp; $A68 &amp; "]",
"[Base_Tarjetas].[SEGMENTO_DESCRIP]","[Base_Tarjetas].[SEGMENTO_DESCRIP].&amp;[" &amp; $C$6 &amp; "]",
"[Base_Tarjetas].[SITUACION]","[Base_Tarjetas].[SITUACION].&amp;[" &amp; $C68 &amp; "]",
"[Base_Tarjetas].[TIPO]","[Base_Tarjetas].[TIPO].&amp;[" &amp; $C$1 &amp; "]")/1000,
0)</f>
        <v>0</v>
      </c>
      <c r="AE68" s="8">
        <f>IFERROR(
GETPIVOTDATA("[Base_Tarjetas].[Importe]",TDinamica_R!$A$3,
"[Base_Tarjetas].[PERIODO]","[Base_Tarjetas].[PERIODO].&amp;[" &amp; TEXT(AE$6,"yyyymm") &amp; "]",
"[Base_Tarjetas].[Metrica]","[Base_Tarjetas].[Metrica].&amp;[" &amp; $A68 &amp; "]",
"[Base_Tarjetas].[SEGMENTO_DESCRIP]","[Base_Tarjetas].[SEGMENTO_DESCRIP].&amp;[" &amp; $C$6 &amp; "]",
"[Base_Tarjetas].[SITUACION]","[Base_Tarjetas].[SITUACION].&amp;[" &amp; $C68 &amp; "]",
"[Base_Tarjetas].[TIPO]","[Base_Tarjetas].[TIPO].&amp;[" &amp; $C$1 &amp; "]")/1000,
0)</f>
        <v>0</v>
      </c>
      <c r="AF68" s="8">
        <f>IFERROR(
GETPIVOTDATA("[Base_Tarjetas].[Importe]",TDinamica_R!$A$3,
"[Base_Tarjetas].[PERIODO]","[Base_Tarjetas].[PERIODO].&amp;[" &amp; TEXT(AF$6,"yyyymm") &amp; "]",
"[Base_Tarjetas].[Metrica]","[Base_Tarjetas].[Metrica].&amp;[" &amp; $A68 &amp; "]",
"[Base_Tarjetas].[SEGMENTO_DESCRIP]","[Base_Tarjetas].[SEGMENTO_DESCRIP].&amp;[" &amp; $C$6 &amp; "]",
"[Base_Tarjetas].[SITUACION]","[Base_Tarjetas].[SITUACION].&amp;[" &amp; $C68 &amp; "]",
"[Base_Tarjetas].[TIPO]","[Base_Tarjetas].[TIPO].&amp;[" &amp; $C$1 &amp; "]")/1000,
0)</f>
        <v>0</v>
      </c>
      <c r="AG68" s="8">
        <f>IFERROR(
GETPIVOTDATA("[Base_Tarjetas].[Importe]",TDinamica_R!$A$3,
"[Base_Tarjetas].[PERIODO]","[Base_Tarjetas].[PERIODO].&amp;[" &amp; TEXT(AG$6,"yyyymm") &amp; "]",
"[Base_Tarjetas].[Metrica]","[Base_Tarjetas].[Metrica].&amp;[" &amp; $A68 &amp; "]",
"[Base_Tarjetas].[SEGMENTO_DESCRIP]","[Base_Tarjetas].[SEGMENTO_DESCRIP].&amp;[" &amp; $C$6 &amp; "]",
"[Base_Tarjetas].[SITUACION]","[Base_Tarjetas].[SITUACION].&amp;[" &amp; $C68 &amp; "]",
"[Base_Tarjetas].[TIPO]","[Base_Tarjetas].[TIPO].&amp;[" &amp; $C$1 &amp; "]")/1000,
0)</f>
        <v>0</v>
      </c>
      <c r="AH68" s="8">
        <f>IFERROR(
GETPIVOTDATA("[Base_Tarjetas].[Importe]",TDinamica_R!$A$3,
"[Base_Tarjetas].[PERIODO]","[Base_Tarjetas].[PERIODO].&amp;[" &amp; TEXT(AH$6,"yyyymm") &amp; "]",
"[Base_Tarjetas].[Metrica]","[Base_Tarjetas].[Metrica].&amp;[" &amp; $A68 &amp; "]",
"[Base_Tarjetas].[SEGMENTO_DESCRIP]","[Base_Tarjetas].[SEGMENTO_DESCRIP].&amp;[" &amp; $C$6 &amp; "]",
"[Base_Tarjetas].[SITUACION]","[Base_Tarjetas].[SITUACION].&amp;[" &amp; $C68 &amp; "]",
"[Base_Tarjetas].[TIPO]","[Base_Tarjetas].[TIPO].&amp;[" &amp; $C$1 &amp; "]")/1000,
0)</f>
        <v>0</v>
      </c>
      <c r="AI68" s="8">
        <f>IFERROR(
GETPIVOTDATA("[Base_Tarjetas].[Importe]",TDinamica_R!$A$3,
"[Base_Tarjetas].[PERIODO]","[Base_Tarjetas].[PERIODO].&amp;[" &amp; TEXT(AI$6,"yyyymm") &amp; "]",
"[Base_Tarjetas].[Metrica]","[Base_Tarjetas].[Metrica].&amp;[" &amp; $A68 &amp; "]",
"[Base_Tarjetas].[SEGMENTO_DESCRIP]","[Base_Tarjetas].[SEGMENTO_DESCRIP].&amp;[" &amp; $C$6 &amp; "]",
"[Base_Tarjetas].[SITUACION]","[Base_Tarjetas].[SITUACION].&amp;[" &amp; $C68 &amp; "]",
"[Base_Tarjetas].[TIPO]","[Base_Tarjetas].[TIPO].&amp;[" &amp; $C$1 &amp; "]")/1000,
0)</f>
        <v>0</v>
      </c>
      <c r="AJ68" s="8">
        <f>IFERROR(
GETPIVOTDATA("[Base_Tarjetas].[Importe]",TDinamica_R!$A$3,
"[Base_Tarjetas].[PERIODO]","[Base_Tarjetas].[PERIODO].&amp;[" &amp; TEXT(AJ$6,"yyyymm") &amp; "]",
"[Base_Tarjetas].[Metrica]","[Base_Tarjetas].[Metrica].&amp;[" &amp; $A68 &amp; "]",
"[Base_Tarjetas].[SEGMENTO_DESCRIP]","[Base_Tarjetas].[SEGMENTO_DESCRIP].&amp;[" &amp; $C$6 &amp; "]",
"[Base_Tarjetas].[SITUACION]","[Base_Tarjetas].[SITUACION].&amp;[" &amp; $C68 &amp; "]",
"[Base_Tarjetas].[TIPO]","[Base_Tarjetas].[TIPO].&amp;[" &amp; $C$1 &amp; "]")/1000,
0)</f>
        <v>0</v>
      </c>
      <c r="AK68" s="8">
        <f>IFERROR(
GETPIVOTDATA("[Base_Tarjetas].[Importe]",TDinamica_R!$A$3,
"[Base_Tarjetas].[PERIODO]","[Base_Tarjetas].[PERIODO].&amp;[" &amp; TEXT(AK$6,"yyyymm") &amp; "]",
"[Base_Tarjetas].[Metrica]","[Base_Tarjetas].[Metrica].&amp;[" &amp; $A68 &amp; "]",
"[Base_Tarjetas].[SEGMENTO_DESCRIP]","[Base_Tarjetas].[SEGMENTO_DESCRIP].&amp;[" &amp; $C$6 &amp; "]",
"[Base_Tarjetas].[SITUACION]","[Base_Tarjetas].[SITUACION].&amp;[" &amp; $C68 &amp; "]",
"[Base_Tarjetas].[TIPO]","[Base_Tarjetas].[TIPO].&amp;[" &amp; $C$1 &amp; "]")/1000,
0)</f>
        <v>0</v>
      </c>
      <c r="AL68" s="8">
        <f>IFERROR(
GETPIVOTDATA("[Base_Tarjetas].[Importe]",TDinamica_R!$A$3,
"[Base_Tarjetas].[PERIODO]","[Base_Tarjetas].[PERIODO].&amp;[" &amp; TEXT(AL$6,"yyyymm") &amp; "]",
"[Base_Tarjetas].[Metrica]","[Base_Tarjetas].[Metrica].&amp;[" &amp; $A68 &amp; "]",
"[Base_Tarjetas].[SEGMENTO_DESCRIP]","[Base_Tarjetas].[SEGMENTO_DESCRIP].&amp;[" &amp; $C$6 &amp; "]",
"[Base_Tarjetas].[SITUACION]","[Base_Tarjetas].[SITUACION].&amp;[" &amp; $C68 &amp; "]",
"[Base_Tarjetas].[TIPO]","[Base_Tarjetas].[TIPO].&amp;[" &amp; $C$1 &amp; "]")/1000,
0)</f>
        <v>0</v>
      </c>
      <c r="AM68" s="8">
        <f>IFERROR(
GETPIVOTDATA("[Base_Tarjetas].[Importe]",TDinamica_R!$A$3,
"[Base_Tarjetas].[PERIODO]","[Base_Tarjetas].[PERIODO].&amp;[" &amp; TEXT(AM$6,"yyyymm") &amp; "]",
"[Base_Tarjetas].[Metrica]","[Base_Tarjetas].[Metrica].&amp;[" &amp; $A68 &amp; "]",
"[Base_Tarjetas].[SEGMENTO_DESCRIP]","[Base_Tarjetas].[SEGMENTO_DESCRIP].&amp;[" &amp; $C$6 &amp; "]",
"[Base_Tarjetas].[SITUACION]","[Base_Tarjetas].[SITUACION].&amp;[" &amp; $C68 &amp; "]",
"[Base_Tarjetas].[TIPO]","[Base_Tarjetas].[TIPO].&amp;[" &amp; $C$1 &amp; "]")/1000,
0)</f>
        <v>0</v>
      </c>
      <c r="AN68" s="8">
        <f>IFERROR(
GETPIVOTDATA("[Base_Tarjetas].[Importe]",TDinamica_R!$A$3,
"[Base_Tarjetas].[PERIODO]","[Base_Tarjetas].[PERIODO].&amp;[" &amp; TEXT(AN$6,"yyyymm") &amp; "]",
"[Base_Tarjetas].[Metrica]","[Base_Tarjetas].[Metrica].&amp;[" &amp; $A68 &amp; "]",
"[Base_Tarjetas].[SEGMENTO_DESCRIP]","[Base_Tarjetas].[SEGMENTO_DESCRIP].&amp;[" &amp; $C$6 &amp; "]",
"[Base_Tarjetas].[SITUACION]","[Base_Tarjetas].[SITUACION].&amp;[" &amp; $C68 &amp; "]",
"[Base_Tarjetas].[TIPO]","[Base_Tarjetas].[TIPO].&amp;[" &amp; $C$1 &amp; "]")/1000,
0)</f>
        <v>0</v>
      </c>
      <c r="AO68" s="8">
        <f>IFERROR(
GETPIVOTDATA("[Base_Tarjetas].[Importe]",TDinamica_R!$A$3,
"[Base_Tarjetas].[PERIODO]","[Base_Tarjetas].[PERIODO].&amp;[" &amp; TEXT(AO$6,"yyyymm") &amp; "]",
"[Base_Tarjetas].[Metrica]","[Base_Tarjetas].[Metrica].&amp;[" &amp; $A68 &amp; "]",
"[Base_Tarjetas].[SEGMENTO_DESCRIP]","[Base_Tarjetas].[SEGMENTO_DESCRIP].&amp;[" &amp; $C$6 &amp; "]",
"[Base_Tarjetas].[SITUACION]","[Base_Tarjetas].[SITUACION].&amp;[" &amp; $C68 &amp; "]",
"[Base_Tarjetas].[TIPO]","[Base_Tarjetas].[TIPO].&amp;[" &amp; $C$1 &amp; "]")/1000,
0)</f>
        <v>0</v>
      </c>
      <c r="AP68" s="8">
        <f>IFERROR(
GETPIVOTDATA("[Base_Tarjetas].[Importe]",TDinamica_R!$A$3,
"[Base_Tarjetas].[PERIODO]","[Base_Tarjetas].[PERIODO].&amp;[" &amp; TEXT(AP$6,"yyyymm") &amp; "]",
"[Base_Tarjetas].[Metrica]","[Base_Tarjetas].[Metrica].&amp;[" &amp; $A68 &amp; "]",
"[Base_Tarjetas].[SEGMENTO_DESCRIP]","[Base_Tarjetas].[SEGMENTO_DESCRIP].&amp;[" &amp; $C$6 &amp; "]",
"[Base_Tarjetas].[SITUACION]","[Base_Tarjetas].[SITUACION].&amp;[" &amp; $C68 &amp; "]",
"[Base_Tarjetas].[TIPO]","[Base_Tarjetas].[TIPO].&amp;[" &amp; $C$1 &amp; "]")/1000,
0)</f>
        <v>0</v>
      </c>
      <c r="AQ68" s="8">
        <f>IFERROR(
GETPIVOTDATA("[Base_Tarjetas].[Importe]",TDinamica_R!$A$3,
"[Base_Tarjetas].[PERIODO]","[Base_Tarjetas].[PERIODO].&amp;[" &amp; TEXT(AQ$6,"yyyymm") &amp; "]",
"[Base_Tarjetas].[Metrica]","[Base_Tarjetas].[Metrica].&amp;[" &amp; $A68 &amp; "]",
"[Base_Tarjetas].[SEGMENTO_DESCRIP]","[Base_Tarjetas].[SEGMENTO_DESCRIP].&amp;[" &amp; $C$6 &amp; "]",
"[Base_Tarjetas].[SITUACION]","[Base_Tarjetas].[SITUACION].&amp;[" &amp; $C68 &amp; "]",
"[Base_Tarjetas].[TIPO]","[Base_Tarjetas].[TIPO].&amp;[" &amp; $C$1 &amp; "]")/1000,
0)</f>
        <v>0</v>
      </c>
      <c r="AR68" s="8">
        <f>IFERROR(
GETPIVOTDATA("[Base_Tarjetas].[Importe]",TDinamica_R!$A$3,
"[Base_Tarjetas].[PERIODO]","[Base_Tarjetas].[PERIODO].&amp;[" &amp; TEXT(AR$6,"yyyymm") &amp; "]",
"[Base_Tarjetas].[Metrica]","[Base_Tarjetas].[Metrica].&amp;[" &amp; $A68 &amp; "]",
"[Base_Tarjetas].[SEGMENTO_DESCRIP]","[Base_Tarjetas].[SEGMENTO_DESCRIP].&amp;[" &amp; $C$6 &amp; "]",
"[Base_Tarjetas].[SITUACION]","[Base_Tarjetas].[SITUACION].&amp;[" &amp; $C68 &amp; "]",
"[Base_Tarjetas].[TIPO]","[Base_Tarjetas].[TIPO].&amp;[" &amp; $C$1 &amp; "]")/1000,
0)</f>
        <v>0</v>
      </c>
      <c r="AS68" s="8">
        <f>IFERROR(
GETPIVOTDATA("[Base_Tarjetas].[Importe]",TDinamica_R!$A$3,
"[Base_Tarjetas].[PERIODO]","[Base_Tarjetas].[PERIODO].&amp;[" &amp; TEXT(AS$6,"yyyymm") &amp; "]",
"[Base_Tarjetas].[Metrica]","[Base_Tarjetas].[Metrica].&amp;[" &amp; $A68 &amp; "]",
"[Base_Tarjetas].[SEGMENTO_DESCRIP]","[Base_Tarjetas].[SEGMENTO_DESCRIP].&amp;[" &amp; $C$6 &amp; "]",
"[Base_Tarjetas].[SITUACION]","[Base_Tarjetas].[SITUACION].&amp;[" &amp; $C68 &amp; "]",
"[Base_Tarjetas].[TIPO]","[Base_Tarjetas].[TIPO].&amp;[" &amp; $C$1 &amp; "]")/1000,
0)</f>
        <v>0</v>
      </c>
      <c r="AT68" s="8">
        <f>IFERROR(
GETPIVOTDATA("[Base_Tarjetas].[Importe]",TDinamica_R!$A$3,
"[Base_Tarjetas].[PERIODO]","[Base_Tarjetas].[PERIODO].&amp;[" &amp; TEXT(AT$6,"yyyymm") &amp; "]",
"[Base_Tarjetas].[Metrica]","[Base_Tarjetas].[Metrica].&amp;[" &amp; $A68 &amp; "]",
"[Base_Tarjetas].[SEGMENTO_DESCRIP]","[Base_Tarjetas].[SEGMENTO_DESCRIP].&amp;[" &amp; $C$6 &amp; "]",
"[Base_Tarjetas].[SITUACION]","[Base_Tarjetas].[SITUACION].&amp;[" &amp; $C68 &amp; "]",
"[Base_Tarjetas].[TIPO]","[Base_Tarjetas].[TIPO].&amp;[" &amp; $C$1 &amp; "]")/1000,
0)</f>
        <v>0</v>
      </c>
      <c r="AU68" s="8">
        <f>IFERROR(
GETPIVOTDATA("[Base_Tarjetas].[Importe]",TDinamica_R!$A$3,
"[Base_Tarjetas].[PERIODO]","[Base_Tarjetas].[PERIODO].&amp;[" &amp; TEXT(AU$6,"yyyymm") &amp; "]",
"[Base_Tarjetas].[Metrica]","[Base_Tarjetas].[Metrica].&amp;[" &amp; $A68 &amp; "]",
"[Base_Tarjetas].[SEGMENTO_DESCRIP]","[Base_Tarjetas].[SEGMENTO_DESCRIP].&amp;[" &amp; $C$6 &amp; "]",
"[Base_Tarjetas].[SITUACION]","[Base_Tarjetas].[SITUACION].&amp;[" &amp; $C68 &amp; "]",
"[Base_Tarjetas].[TIPO]","[Base_Tarjetas].[TIPO].&amp;[" &amp; $C$1 &amp; "]")/1000,
0)</f>
        <v>0</v>
      </c>
      <c r="AV68" s="8">
        <f>IFERROR(
GETPIVOTDATA("[Base_Tarjetas].[Importe]",TDinamica_R!$A$3,
"[Base_Tarjetas].[PERIODO]","[Base_Tarjetas].[PERIODO].&amp;[" &amp; TEXT(AV$6,"yyyymm") &amp; "]",
"[Base_Tarjetas].[Metrica]","[Base_Tarjetas].[Metrica].&amp;[" &amp; $A68 &amp; "]",
"[Base_Tarjetas].[SEGMENTO_DESCRIP]","[Base_Tarjetas].[SEGMENTO_DESCRIP].&amp;[" &amp; $C$6 &amp; "]",
"[Base_Tarjetas].[SITUACION]","[Base_Tarjetas].[SITUACION].&amp;[" &amp; $C68 &amp; "]",
"[Base_Tarjetas].[TIPO]","[Base_Tarjetas].[TIPO].&amp;[" &amp; $C$1 &amp; "]")/1000,
0)</f>
        <v>0</v>
      </c>
      <c r="AW68" s="8">
        <f>IFERROR(
GETPIVOTDATA("[Base_Tarjetas].[Importe]",TDinamica_R!$A$3,
"[Base_Tarjetas].[PERIODO]","[Base_Tarjetas].[PERIODO].&amp;[" &amp; TEXT(AW$6,"yyyymm") &amp; "]",
"[Base_Tarjetas].[Metrica]","[Base_Tarjetas].[Metrica].&amp;[" &amp; $A68 &amp; "]",
"[Base_Tarjetas].[SEGMENTO_DESCRIP]","[Base_Tarjetas].[SEGMENTO_DESCRIP].&amp;[" &amp; $C$6 &amp; "]",
"[Base_Tarjetas].[SITUACION]","[Base_Tarjetas].[SITUACION].&amp;[" &amp; $C68 &amp; "]",
"[Base_Tarjetas].[TIPO]","[Base_Tarjetas].[TIPO].&amp;[" &amp; $C$1 &amp; "]")/1000,
0)</f>
        <v>0</v>
      </c>
      <c r="AX68" s="8">
        <f>IFERROR(
GETPIVOTDATA("[Base_Tarjetas].[Importe]",TDinamica_R!$A$3,
"[Base_Tarjetas].[PERIODO]","[Base_Tarjetas].[PERIODO].&amp;[" &amp; TEXT(AX$6,"yyyymm") &amp; "]",
"[Base_Tarjetas].[Metrica]","[Base_Tarjetas].[Metrica].&amp;[" &amp; $A68 &amp; "]",
"[Base_Tarjetas].[SEGMENTO_DESCRIP]","[Base_Tarjetas].[SEGMENTO_DESCRIP].&amp;[" &amp; $C$6 &amp; "]",
"[Base_Tarjetas].[SITUACION]","[Base_Tarjetas].[SITUACION].&amp;[" &amp; $C68 &amp; "]",
"[Base_Tarjetas].[TIPO]","[Base_Tarjetas].[TIPO].&amp;[" &amp; $C$1 &amp; "]")/1000,
0)</f>
        <v>0</v>
      </c>
      <c r="AY68" s="8">
        <f>IFERROR(
GETPIVOTDATA("[Base_Tarjetas].[Importe]",TDinamica_R!$A$3,
"[Base_Tarjetas].[PERIODO]","[Base_Tarjetas].[PERIODO].&amp;[" &amp; TEXT(AY$6,"yyyymm") &amp; "]",
"[Base_Tarjetas].[Metrica]","[Base_Tarjetas].[Metrica].&amp;[" &amp; $A68 &amp; "]",
"[Base_Tarjetas].[SEGMENTO_DESCRIP]","[Base_Tarjetas].[SEGMENTO_DESCRIP].&amp;[" &amp; $C$6 &amp; "]",
"[Base_Tarjetas].[SITUACION]","[Base_Tarjetas].[SITUACION].&amp;[" &amp; $C68 &amp; "]",
"[Base_Tarjetas].[TIPO]","[Base_Tarjetas].[TIPO].&amp;[" &amp; $C$1 &amp; "]")/1000,
0)</f>
        <v>0</v>
      </c>
      <c r="AZ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TEXT(AZ$6,"yyyymm") &amp; "]"),
0)</f>
        <v>10949.721640865677</v>
      </c>
      <c r="BA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TEXT(BA$6,"yyyymm") &amp; "]"),
0)</f>
        <v>11245.682425676914</v>
      </c>
      <c r="BB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TEXT(BB$6,"yyyymm") &amp; "]"),
0)</f>
        <v>13057.753073512553</v>
      </c>
      <c r="BC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TEXT(BC$6,"yyyymm") &amp; "]"),
0)</f>
        <v>12158.438405581028</v>
      </c>
      <c r="BD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TEXT(BD$6,"yyyymm") &amp; "]"),
0)</f>
        <v>11996.659191754159</v>
      </c>
      <c r="BE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TEXT(BE$6,"yyyymm") &amp; "]"),
0)</f>
        <v>13040.220543396774</v>
      </c>
      <c r="BF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TEXT(BF$6,"yyyymm") &amp; "]"),
0)</f>
        <v>13499.441309374246</v>
      </c>
      <c r="BG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TEXT(BG$6,"yyyymm") &amp; "]"),
0)</f>
        <v>13193.929879140707</v>
      </c>
      <c r="BH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TEXT(BH$6,"yyyymm") &amp; "]"),
0)</f>
        <v>12392.538805542206</v>
      </c>
      <c r="BI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TEXT(BI$6,"yyyymm") &amp; "]"),
0)</f>
        <v>12478.785650789279</v>
      </c>
      <c r="BJ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TEXT(BJ$6,"yyyymm") &amp; "]"),
0)</f>
        <v>13523.664684093874</v>
      </c>
      <c r="BK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TEXT(BK$6,"yyyymm") &amp; "]"),
0)</f>
        <v>13946.1923176603</v>
      </c>
      <c r="BO68" s="24">
        <f t="shared" si="46"/>
        <v>0</v>
      </c>
      <c r="BP68" s="24">
        <f t="shared" si="46"/>
        <v>35253.157140055147</v>
      </c>
      <c r="BQ68" s="24">
        <f t="shared" si="46"/>
        <v>0</v>
      </c>
      <c r="BR68" s="24">
        <f t="shared" si="46"/>
        <v>0</v>
      </c>
      <c r="BS68" s="24">
        <f t="shared" si="46"/>
        <v>0</v>
      </c>
      <c r="BT68" s="24">
        <f t="shared" si="46"/>
        <v>0</v>
      </c>
    </row>
    <row r="69" spans="1:72" hidden="1" outlineLevel="1" x14ac:dyDescent="0.25">
      <c r="A69" s="11" t="s">
        <v>35</v>
      </c>
      <c r="C69" s="2" t="s">
        <v>105</v>
      </c>
      <c r="D69" s="8">
        <f>IFERROR(
GETPIVOTDATA("[Base_Tarjetas].[Importe]",TDinamica_R!$A$3,
"[Base_Tarjetas].[PERIODO]","[Base_Tarjetas].[PERIODO].&amp;[" &amp; TEXT(D$6,"yyyymm") &amp; "]",
"[Base_Tarjetas].[Metrica]","[Base_Tarjetas].[Metrica].&amp;[" &amp; $A69 &amp; "]",
"[Base_Tarjetas].[SEGMENTO_DESCRIP]","[Base_Tarjetas].[SEGMENTO_DESCRIP].&amp;[" &amp; $C$6 &amp; "]",
"[Base_Tarjetas].[SITUACION]","[Base_Tarjetas].[SITUACION].&amp;[" &amp; $C69 &amp; "]",
"[Base_Tarjetas].[TIPO]","[Base_Tarjetas].[TIPO].&amp;[" &amp; $C$1 &amp; "]")/1000,
0)</f>
        <v>0</v>
      </c>
      <c r="E69" s="8">
        <f>IFERROR(
GETPIVOTDATA("[Base_Tarjetas].[Importe]",TDinamica_R!$A$3,
"[Base_Tarjetas].[PERIODO]","[Base_Tarjetas].[PERIODO].&amp;[" &amp; TEXT(E$6,"yyyymm") &amp; "]",
"[Base_Tarjetas].[Metrica]","[Base_Tarjetas].[Metrica].&amp;[" &amp; $A69 &amp; "]",
"[Base_Tarjetas].[SEGMENTO_DESCRIP]","[Base_Tarjetas].[SEGMENTO_DESCRIP].&amp;[" &amp; $C$6 &amp; "]",
"[Base_Tarjetas].[SITUACION]","[Base_Tarjetas].[SITUACION].&amp;[" &amp; $C69 &amp; "]",
"[Base_Tarjetas].[TIPO]","[Base_Tarjetas].[TIPO].&amp;[" &amp; $C$1 &amp; "]")/1000,
0)</f>
        <v>0</v>
      </c>
      <c r="F69" s="8">
        <f>IFERROR(
GETPIVOTDATA("[Base_Tarjetas].[Importe]",TDinamica_R!$A$3,
"[Base_Tarjetas].[PERIODO]","[Base_Tarjetas].[PERIODO].&amp;[" &amp; TEXT(F$6,"yyyymm") &amp; "]",
"[Base_Tarjetas].[Metrica]","[Base_Tarjetas].[Metrica].&amp;[" &amp; $A69 &amp; "]",
"[Base_Tarjetas].[SEGMENTO_DESCRIP]","[Base_Tarjetas].[SEGMENTO_DESCRIP].&amp;[" &amp; $C$6 &amp; "]",
"[Base_Tarjetas].[SITUACION]","[Base_Tarjetas].[SITUACION].&amp;[" &amp; $C69 &amp; "]",
"[Base_Tarjetas].[TIPO]","[Base_Tarjetas].[TIPO].&amp;[" &amp; $C$1 &amp; "]")/1000,
0)</f>
        <v>0</v>
      </c>
      <c r="G69" s="8">
        <f>IFERROR(
GETPIVOTDATA("[Base_Tarjetas].[Importe]",TDinamica_R!$A$3,
"[Base_Tarjetas].[PERIODO]","[Base_Tarjetas].[PERIODO].&amp;[" &amp; TEXT(G$6,"yyyymm") &amp; "]",
"[Base_Tarjetas].[Metrica]","[Base_Tarjetas].[Metrica].&amp;[" &amp; $A69 &amp; "]",
"[Base_Tarjetas].[SEGMENTO_DESCRIP]","[Base_Tarjetas].[SEGMENTO_DESCRIP].&amp;[" &amp; $C$6 &amp; "]",
"[Base_Tarjetas].[SITUACION]","[Base_Tarjetas].[SITUACION].&amp;[" &amp; $C69 &amp; "]",
"[Base_Tarjetas].[TIPO]","[Base_Tarjetas].[TIPO].&amp;[" &amp; $C$1 &amp; "]")/1000,
0)</f>
        <v>0</v>
      </c>
      <c r="H69" s="8">
        <f>IFERROR(
GETPIVOTDATA("[Base_Tarjetas].[Importe]",TDinamica_R!$A$3,
"[Base_Tarjetas].[PERIODO]","[Base_Tarjetas].[PERIODO].&amp;[" &amp; TEXT(H$6,"yyyymm") &amp; "]",
"[Base_Tarjetas].[Metrica]","[Base_Tarjetas].[Metrica].&amp;[" &amp; $A69 &amp; "]",
"[Base_Tarjetas].[SEGMENTO_DESCRIP]","[Base_Tarjetas].[SEGMENTO_DESCRIP].&amp;[" &amp; $C$6 &amp; "]",
"[Base_Tarjetas].[SITUACION]","[Base_Tarjetas].[SITUACION].&amp;[" &amp; $C69 &amp; "]",
"[Base_Tarjetas].[TIPO]","[Base_Tarjetas].[TIPO].&amp;[" &amp; $C$1 &amp; "]")/1000,
0)</f>
        <v>0</v>
      </c>
      <c r="I69" s="8">
        <f>IFERROR(
GETPIVOTDATA("[Base_Tarjetas].[Importe]",TDinamica_R!$A$3,
"[Base_Tarjetas].[PERIODO]","[Base_Tarjetas].[PERIODO].&amp;[" &amp; TEXT(I$6,"yyyymm") &amp; "]",
"[Base_Tarjetas].[Metrica]","[Base_Tarjetas].[Metrica].&amp;[" &amp; $A69 &amp; "]",
"[Base_Tarjetas].[SEGMENTO_DESCRIP]","[Base_Tarjetas].[SEGMENTO_DESCRIP].&amp;[" &amp; $C$6 &amp; "]",
"[Base_Tarjetas].[SITUACION]","[Base_Tarjetas].[SITUACION].&amp;[" &amp; $C69 &amp; "]",
"[Base_Tarjetas].[TIPO]","[Base_Tarjetas].[TIPO].&amp;[" &amp; $C$1 &amp; "]")/1000,
0)</f>
        <v>0</v>
      </c>
      <c r="J69" s="8">
        <f>IFERROR(
GETPIVOTDATA("[Base_Tarjetas].[Importe]",TDinamica_R!$A$3,
"[Base_Tarjetas].[PERIODO]","[Base_Tarjetas].[PERIODO].&amp;[" &amp; TEXT(J$6,"yyyymm") &amp; "]",
"[Base_Tarjetas].[Metrica]","[Base_Tarjetas].[Metrica].&amp;[" &amp; $A69 &amp; "]",
"[Base_Tarjetas].[SEGMENTO_DESCRIP]","[Base_Tarjetas].[SEGMENTO_DESCRIP].&amp;[" &amp; $C$6 &amp; "]",
"[Base_Tarjetas].[SITUACION]","[Base_Tarjetas].[SITUACION].&amp;[" &amp; $C69 &amp; "]",
"[Base_Tarjetas].[TIPO]","[Base_Tarjetas].[TIPO].&amp;[" &amp; $C$1 &amp; "]")/1000,
0)</f>
        <v>0</v>
      </c>
      <c r="K69" s="8">
        <f>IFERROR(
GETPIVOTDATA("[Base_Tarjetas].[Importe]",TDinamica_R!$A$3,
"[Base_Tarjetas].[PERIODO]","[Base_Tarjetas].[PERIODO].&amp;[" &amp; TEXT(K$6,"yyyymm") &amp; "]",
"[Base_Tarjetas].[Metrica]","[Base_Tarjetas].[Metrica].&amp;[" &amp; $A69 &amp; "]",
"[Base_Tarjetas].[SEGMENTO_DESCRIP]","[Base_Tarjetas].[SEGMENTO_DESCRIP].&amp;[" &amp; $C$6 &amp; "]",
"[Base_Tarjetas].[SITUACION]","[Base_Tarjetas].[SITUACION].&amp;[" &amp; $C69 &amp; "]",
"[Base_Tarjetas].[TIPO]","[Base_Tarjetas].[TIPO].&amp;[" &amp; $C$1 &amp; "]")/1000,
0)</f>
        <v>0</v>
      </c>
      <c r="L69" s="8">
        <f>IFERROR(
GETPIVOTDATA("[Base_Tarjetas].[Importe]",TDinamica_R!$A$3,
"[Base_Tarjetas].[PERIODO]","[Base_Tarjetas].[PERIODO].&amp;[" &amp; TEXT(L$6,"yyyymm") &amp; "]",
"[Base_Tarjetas].[Metrica]","[Base_Tarjetas].[Metrica].&amp;[" &amp; $A69 &amp; "]",
"[Base_Tarjetas].[SEGMENTO_DESCRIP]","[Base_Tarjetas].[SEGMENTO_DESCRIP].&amp;[" &amp; $C$6 &amp; "]",
"[Base_Tarjetas].[SITUACION]","[Base_Tarjetas].[SITUACION].&amp;[" &amp; $C69 &amp; "]",
"[Base_Tarjetas].[TIPO]","[Base_Tarjetas].[TIPO].&amp;[" &amp; $C$1 &amp; "]")/1000,
0)</f>
        <v>0</v>
      </c>
      <c r="M69" s="8">
        <f>IFERROR(
GETPIVOTDATA("[Base_Tarjetas].[Importe]",TDinamica_R!$A$3,
"[Base_Tarjetas].[PERIODO]","[Base_Tarjetas].[PERIODO].&amp;[" &amp; TEXT(M$6,"yyyymm") &amp; "]",
"[Base_Tarjetas].[Metrica]","[Base_Tarjetas].[Metrica].&amp;[" &amp; $A69 &amp; "]",
"[Base_Tarjetas].[SEGMENTO_DESCRIP]","[Base_Tarjetas].[SEGMENTO_DESCRIP].&amp;[" &amp; $C$6 &amp; "]",
"[Base_Tarjetas].[SITUACION]","[Base_Tarjetas].[SITUACION].&amp;[" &amp; $C69 &amp; "]",
"[Base_Tarjetas].[TIPO]","[Base_Tarjetas].[TIPO].&amp;[" &amp; $C$1 &amp; "]")/1000,
0)</f>
        <v>0</v>
      </c>
      <c r="N69" s="8">
        <f>IFERROR(
GETPIVOTDATA("[Base_Tarjetas].[Importe]",TDinamica_R!$A$3,
"[Base_Tarjetas].[PERIODO]","[Base_Tarjetas].[PERIODO].&amp;[" &amp; TEXT(N$6,"yyyymm") &amp; "]",
"[Base_Tarjetas].[Metrica]","[Base_Tarjetas].[Metrica].&amp;[" &amp; $A69 &amp; "]",
"[Base_Tarjetas].[SEGMENTO_DESCRIP]","[Base_Tarjetas].[SEGMENTO_DESCRIP].&amp;[" &amp; $C$6 &amp; "]",
"[Base_Tarjetas].[SITUACION]","[Base_Tarjetas].[SITUACION].&amp;[" &amp; $C69 &amp; "]",
"[Base_Tarjetas].[TIPO]","[Base_Tarjetas].[TIPO].&amp;[" &amp; $C$1 &amp; "]")/1000,
0)</f>
        <v>0</v>
      </c>
      <c r="O69" s="8">
        <f>IFERROR(
GETPIVOTDATA("[Base_Tarjetas].[Importe]",TDinamica_R!$A$3,
"[Base_Tarjetas].[PERIODO]","[Base_Tarjetas].[PERIODO].&amp;[" &amp; TEXT(O$6,"yyyymm") &amp; "]",
"[Base_Tarjetas].[Metrica]","[Base_Tarjetas].[Metrica].&amp;[" &amp; $A69 &amp; "]",
"[Base_Tarjetas].[SEGMENTO_DESCRIP]","[Base_Tarjetas].[SEGMENTO_DESCRIP].&amp;[" &amp; $C$6 &amp; "]",
"[Base_Tarjetas].[SITUACION]","[Base_Tarjetas].[SITUACION].&amp;[" &amp; $C69 &amp; "]",
"[Base_Tarjetas].[TIPO]","[Base_Tarjetas].[TIPO].&amp;[" &amp; $C$1 &amp; "]")/1000,
0)</f>
        <v>0</v>
      </c>
      <c r="P69" s="8">
        <f>IFERROR(
GETPIVOTDATA("[Base_Tarjetas].[Importe]",TDinamica_R!$A$3,
"[Base_Tarjetas].[PERIODO]","[Base_Tarjetas].[PERIODO].&amp;[" &amp; TEXT(P$6,"yyyymm") &amp; "]",
"[Base_Tarjetas].[Metrica]","[Base_Tarjetas].[Metrica].&amp;[" &amp; $A69 &amp; "]",
"[Base_Tarjetas].[SEGMENTO_DESCRIP]","[Base_Tarjetas].[SEGMENTO_DESCRIP].&amp;[" &amp; $C$6 &amp; "]",
"[Base_Tarjetas].[SITUACION]","[Base_Tarjetas].[SITUACION].&amp;[" &amp; $C69 &amp; "]",
"[Base_Tarjetas].[TIPO]","[Base_Tarjetas].[TIPO].&amp;[" &amp; $C$1 &amp; "]")/1000,
0)</f>
        <v>0</v>
      </c>
      <c r="Q69" s="8">
        <f>IFERROR(
GETPIVOTDATA("[Base_Tarjetas].[Importe]",TDinamica_R!$A$3,
"[Base_Tarjetas].[PERIODO]","[Base_Tarjetas].[PERIODO].&amp;[" &amp; TEXT(Q$6,"yyyymm") &amp; "]",
"[Base_Tarjetas].[Metrica]","[Base_Tarjetas].[Metrica].&amp;[" &amp; $A69 &amp; "]",
"[Base_Tarjetas].[SEGMENTO_DESCRIP]","[Base_Tarjetas].[SEGMENTO_DESCRIP].&amp;[" &amp; $C$6 &amp; "]",
"[Base_Tarjetas].[SITUACION]","[Base_Tarjetas].[SITUACION].&amp;[" &amp; $C69 &amp; "]",
"[Base_Tarjetas].[TIPO]","[Base_Tarjetas].[TIPO].&amp;[" &amp; $C$1 &amp; "]")/1000,
0)</f>
        <v>0</v>
      </c>
      <c r="R69" s="8">
        <f>IFERROR(
GETPIVOTDATA("[Base_Tarjetas].[Importe]",TDinamica_R!$A$3,
"[Base_Tarjetas].[PERIODO]","[Base_Tarjetas].[PERIODO].&amp;[" &amp; TEXT(R$6,"yyyymm") &amp; "]",
"[Base_Tarjetas].[Metrica]","[Base_Tarjetas].[Metrica].&amp;[" &amp; $A69 &amp; "]",
"[Base_Tarjetas].[SEGMENTO_DESCRIP]","[Base_Tarjetas].[SEGMENTO_DESCRIP].&amp;[" &amp; $C$6 &amp; "]",
"[Base_Tarjetas].[SITUACION]","[Base_Tarjetas].[SITUACION].&amp;[" &amp; $C69 &amp; "]",
"[Base_Tarjetas].[TIPO]","[Base_Tarjetas].[TIPO].&amp;[" &amp; $C$1 &amp; "]")/1000,
0)</f>
        <v>0</v>
      </c>
      <c r="S69" s="8">
        <f>IFERROR(
GETPIVOTDATA("[Base_Tarjetas].[Importe]",TDinamica_R!$A$3,
"[Base_Tarjetas].[PERIODO]","[Base_Tarjetas].[PERIODO].&amp;[" &amp; TEXT(S$6,"yyyymm") &amp; "]",
"[Base_Tarjetas].[Metrica]","[Base_Tarjetas].[Metrica].&amp;[" &amp; $A69 &amp; "]",
"[Base_Tarjetas].[SEGMENTO_DESCRIP]","[Base_Tarjetas].[SEGMENTO_DESCRIP].&amp;[" &amp; $C$6 &amp; "]",
"[Base_Tarjetas].[SITUACION]","[Base_Tarjetas].[SITUACION].&amp;[" &amp; $C69 &amp; "]",
"[Base_Tarjetas].[TIPO]","[Base_Tarjetas].[TIPO].&amp;[" &amp; $C$1 &amp; "]")/1000,
0)</f>
        <v>0</v>
      </c>
      <c r="T69" s="8">
        <f>IFERROR(
GETPIVOTDATA("[Base_Tarjetas].[Importe]",TDinamica_R!$A$3,
"[Base_Tarjetas].[PERIODO]","[Base_Tarjetas].[PERIODO].&amp;[" &amp; TEXT(T$6,"yyyymm") &amp; "]",
"[Base_Tarjetas].[Metrica]","[Base_Tarjetas].[Metrica].&amp;[" &amp; $A69 &amp; "]",
"[Base_Tarjetas].[SEGMENTO_DESCRIP]","[Base_Tarjetas].[SEGMENTO_DESCRIP].&amp;[" &amp; $C$6 &amp; "]",
"[Base_Tarjetas].[SITUACION]","[Base_Tarjetas].[SITUACION].&amp;[" &amp; $C69 &amp; "]",
"[Base_Tarjetas].[TIPO]","[Base_Tarjetas].[TIPO].&amp;[" &amp; $C$1 &amp; "]")/1000,
0)</f>
        <v>0</v>
      </c>
      <c r="U69" s="8">
        <f>IFERROR(
GETPIVOTDATA("[Base_Tarjetas].[Importe]",TDinamica_R!$A$3,
"[Base_Tarjetas].[PERIODO]","[Base_Tarjetas].[PERIODO].&amp;[" &amp; TEXT(U$6,"yyyymm") &amp; "]",
"[Base_Tarjetas].[Metrica]","[Base_Tarjetas].[Metrica].&amp;[" &amp; $A69 &amp; "]",
"[Base_Tarjetas].[SEGMENTO_DESCRIP]","[Base_Tarjetas].[SEGMENTO_DESCRIP].&amp;[" &amp; $C$6 &amp; "]",
"[Base_Tarjetas].[SITUACION]","[Base_Tarjetas].[SITUACION].&amp;[" &amp; $C69 &amp; "]",
"[Base_Tarjetas].[TIPO]","[Base_Tarjetas].[TIPO].&amp;[" &amp; $C$1 &amp; "]")/1000,
0)</f>
        <v>0</v>
      </c>
      <c r="V69" s="8">
        <f>IFERROR(
GETPIVOTDATA("[Base_Tarjetas].[Importe]",TDinamica_R!$A$3,
"[Base_Tarjetas].[PERIODO]","[Base_Tarjetas].[PERIODO].&amp;[" &amp; TEXT(V$6,"yyyymm") &amp; "]",
"[Base_Tarjetas].[Metrica]","[Base_Tarjetas].[Metrica].&amp;[" &amp; $A69 &amp; "]",
"[Base_Tarjetas].[SEGMENTO_DESCRIP]","[Base_Tarjetas].[SEGMENTO_DESCRIP].&amp;[" &amp; $C$6 &amp; "]",
"[Base_Tarjetas].[SITUACION]","[Base_Tarjetas].[SITUACION].&amp;[" &amp; $C69 &amp; "]",
"[Base_Tarjetas].[TIPO]","[Base_Tarjetas].[TIPO].&amp;[" &amp; $C$1 &amp; "]")/1000,
0)</f>
        <v>0</v>
      </c>
      <c r="W69" s="8">
        <f>IFERROR(
GETPIVOTDATA("[Base_Tarjetas].[Importe]",TDinamica_R!$A$3,
"[Base_Tarjetas].[PERIODO]","[Base_Tarjetas].[PERIODO].&amp;[" &amp; TEXT(W$6,"yyyymm") &amp; "]",
"[Base_Tarjetas].[Metrica]","[Base_Tarjetas].[Metrica].&amp;[" &amp; $A69 &amp; "]",
"[Base_Tarjetas].[SEGMENTO_DESCRIP]","[Base_Tarjetas].[SEGMENTO_DESCRIP].&amp;[" &amp; $C$6 &amp; "]",
"[Base_Tarjetas].[SITUACION]","[Base_Tarjetas].[SITUACION].&amp;[" &amp; $C69 &amp; "]",
"[Base_Tarjetas].[TIPO]","[Base_Tarjetas].[TIPO].&amp;[" &amp; $C$1 &amp; "]")/1000,
0)</f>
        <v>0</v>
      </c>
      <c r="X69" s="8">
        <f>IFERROR(
GETPIVOTDATA("[Base_Tarjetas].[Importe]",TDinamica_R!$A$3,
"[Base_Tarjetas].[PERIODO]","[Base_Tarjetas].[PERIODO].&amp;[" &amp; TEXT(X$6,"yyyymm") &amp; "]",
"[Base_Tarjetas].[Metrica]","[Base_Tarjetas].[Metrica].&amp;[" &amp; $A69 &amp; "]",
"[Base_Tarjetas].[SEGMENTO_DESCRIP]","[Base_Tarjetas].[SEGMENTO_DESCRIP].&amp;[" &amp; $C$6 &amp; "]",
"[Base_Tarjetas].[SITUACION]","[Base_Tarjetas].[SITUACION].&amp;[" &amp; $C69 &amp; "]",
"[Base_Tarjetas].[TIPO]","[Base_Tarjetas].[TIPO].&amp;[" &amp; $C$1 &amp; "]")/1000,
0)</f>
        <v>0</v>
      </c>
      <c r="Y69" s="8">
        <f>IFERROR(
GETPIVOTDATA("[Base_Tarjetas].[Importe]",TDinamica_R!$A$3,
"[Base_Tarjetas].[PERIODO]","[Base_Tarjetas].[PERIODO].&amp;[" &amp; TEXT(Y$6,"yyyymm") &amp; "]",
"[Base_Tarjetas].[Metrica]","[Base_Tarjetas].[Metrica].&amp;[" &amp; $A69 &amp; "]",
"[Base_Tarjetas].[SEGMENTO_DESCRIP]","[Base_Tarjetas].[SEGMENTO_DESCRIP].&amp;[" &amp; $C$6 &amp; "]",
"[Base_Tarjetas].[SITUACION]","[Base_Tarjetas].[SITUACION].&amp;[" &amp; $C69 &amp; "]",
"[Base_Tarjetas].[TIPO]","[Base_Tarjetas].[TIPO].&amp;[" &amp; $C$1 &amp; "]")/1000,
0)</f>
        <v>0</v>
      </c>
      <c r="Z69" s="8">
        <f>IFERROR(
GETPIVOTDATA("[Base_Tarjetas].[Importe]",TDinamica_R!$A$3,
"[Base_Tarjetas].[PERIODO]","[Base_Tarjetas].[PERIODO].&amp;[" &amp; TEXT(Z$6,"yyyymm") &amp; "]",
"[Base_Tarjetas].[Metrica]","[Base_Tarjetas].[Metrica].&amp;[" &amp; $A69 &amp; "]",
"[Base_Tarjetas].[SEGMENTO_DESCRIP]","[Base_Tarjetas].[SEGMENTO_DESCRIP].&amp;[" &amp; $C$6 &amp; "]",
"[Base_Tarjetas].[SITUACION]","[Base_Tarjetas].[SITUACION].&amp;[" &amp; $C69 &amp; "]",
"[Base_Tarjetas].[TIPO]","[Base_Tarjetas].[TIPO].&amp;[" &amp; $C$1 &amp; "]")/1000,
0)</f>
        <v>0</v>
      </c>
      <c r="AA69" s="8">
        <f>IFERROR(
GETPIVOTDATA("[Base_Tarjetas].[Importe]",TDinamica_R!$A$3,
"[Base_Tarjetas].[PERIODO]","[Base_Tarjetas].[PERIODO].&amp;[" &amp; TEXT(AA$6,"yyyymm") &amp; "]",
"[Base_Tarjetas].[Metrica]","[Base_Tarjetas].[Metrica].&amp;[" &amp; $A69 &amp; "]",
"[Base_Tarjetas].[SEGMENTO_DESCRIP]","[Base_Tarjetas].[SEGMENTO_DESCRIP].&amp;[" &amp; $C$6 &amp; "]",
"[Base_Tarjetas].[SITUACION]","[Base_Tarjetas].[SITUACION].&amp;[" &amp; $C69 &amp; "]",
"[Base_Tarjetas].[TIPO]","[Base_Tarjetas].[TIPO].&amp;[" &amp; $C$1 &amp; "]")/1000,
0)</f>
        <v>0</v>
      </c>
      <c r="AB69" s="8">
        <f>IFERROR(
GETPIVOTDATA("[Base_Tarjetas].[Importe]",TDinamica_R!$A$3,
"[Base_Tarjetas].[PERIODO]","[Base_Tarjetas].[PERIODO].&amp;[" &amp; TEXT(AB$6,"yyyymm") &amp; "]",
"[Base_Tarjetas].[Metrica]","[Base_Tarjetas].[Metrica].&amp;[" &amp; $A69 &amp; "]",
"[Base_Tarjetas].[SEGMENTO_DESCRIP]","[Base_Tarjetas].[SEGMENTO_DESCRIP].&amp;[" &amp; $C$6 &amp; "]",
"[Base_Tarjetas].[SITUACION]","[Base_Tarjetas].[SITUACION].&amp;[" &amp; $C69 &amp; "]",
"[Base_Tarjetas].[TIPO]","[Base_Tarjetas].[TIPO].&amp;[" &amp; $C$1 &amp; "]")/1000,
0)</f>
        <v>0</v>
      </c>
      <c r="AC69" s="8">
        <f>IFERROR(
GETPIVOTDATA("[Base_Tarjetas].[Importe]",TDinamica_R!$A$3,
"[Base_Tarjetas].[PERIODO]","[Base_Tarjetas].[PERIODO].&amp;[" &amp; TEXT(AC$6,"yyyymm") &amp; "]",
"[Base_Tarjetas].[Metrica]","[Base_Tarjetas].[Metrica].&amp;[" &amp; $A69 &amp; "]",
"[Base_Tarjetas].[SEGMENTO_DESCRIP]","[Base_Tarjetas].[SEGMENTO_DESCRIP].&amp;[" &amp; $C$6 &amp; "]",
"[Base_Tarjetas].[SITUACION]","[Base_Tarjetas].[SITUACION].&amp;[" &amp; $C69 &amp; "]",
"[Base_Tarjetas].[TIPO]","[Base_Tarjetas].[TIPO].&amp;[" &amp; $C$1 &amp; "]")/1000,
0)</f>
        <v>0</v>
      </c>
      <c r="AD69" s="8">
        <f>IFERROR(
GETPIVOTDATA("[Base_Tarjetas].[Importe]",TDinamica_R!$A$3,
"[Base_Tarjetas].[PERIODO]","[Base_Tarjetas].[PERIODO].&amp;[" &amp; TEXT(AD$6,"yyyymm") &amp; "]",
"[Base_Tarjetas].[Metrica]","[Base_Tarjetas].[Metrica].&amp;[" &amp; $A69 &amp; "]",
"[Base_Tarjetas].[SEGMENTO_DESCRIP]","[Base_Tarjetas].[SEGMENTO_DESCRIP].&amp;[" &amp; $C$6 &amp; "]",
"[Base_Tarjetas].[SITUACION]","[Base_Tarjetas].[SITUACION].&amp;[" &amp; $C69 &amp; "]",
"[Base_Tarjetas].[TIPO]","[Base_Tarjetas].[TIPO].&amp;[" &amp; $C$1 &amp; "]")/1000,
0)</f>
        <v>0</v>
      </c>
      <c r="AE69" s="8">
        <f>IFERROR(
GETPIVOTDATA("[Base_Tarjetas].[Importe]",TDinamica_R!$A$3,
"[Base_Tarjetas].[PERIODO]","[Base_Tarjetas].[PERIODO].&amp;[" &amp; TEXT(AE$6,"yyyymm") &amp; "]",
"[Base_Tarjetas].[Metrica]","[Base_Tarjetas].[Metrica].&amp;[" &amp; $A69 &amp; "]",
"[Base_Tarjetas].[SEGMENTO_DESCRIP]","[Base_Tarjetas].[SEGMENTO_DESCRIP].&amp;[" &amp; $C$6 &amp; "]",
"[Base_Tarjetas].[SITUACION]","[Base_Tarjetas].[SITUACION].&amp;[" &amp; $C69 &amp; "]",
"[Base_Tarjetas].[TIPO]","[Base_Tarjetas].[TIPO].&amp;[" &amp; $C$1 &amp; "]")/1000,
0)</f>
        <v>0</v>
      </c>
      <c r="AF69" s="8">
        <f>IFERROR(
GETPIVOTDATA("[Base_Tarjetas].[Importe]",TDinamica_R!$A$3,
"[Base_Tarjetas].[PERIODO]","[Base_Tarjetas].[PERIODO].&amp;[" &amp; TEXT(AF$6,"yyyymm") &amp; "]",
"[Base_Tarjetas].[Metrica]","[Base_Tarjetas].[Metrica].&amp;[" &amp; $A69 &amp; "]",
"[Base_Tarjetas].[SEGMENTO_DESCRIP]","[Base_Tarjetas].[SEGMENTO_DESCRIP].&amp;[" &amp; $C$6 &amp; "]",
"[Base_Tarjetas].[SITUACION]","[Base_Tarjetas].[SITUACION].&amp;[" &amp; $C69 &amp; "]",
"[Base_Tarjetas].[TIPO]","[Base_Tarjetas].[TIPO].&amp;[" &amp; $C$1 &amp; "]")/1000,
0)</f>
        <v>0</v>
      </c>
      <c r="AG69" s="8">
        <f>IFERROR(
GETPIVOTDATA("[Base_Tarjetas].[Importe]",TDinamica_R!$A$3,
"[Base_Tarjetas].[PERIODO]","[Base_Tarjetas].[PERIODO].&amp;[" &amp; TEXT(AG$6,"yyyymm") &amp; "]",
"[Base_Tarjetas].[Metrica]","[Base_Tarjetas].[Metrica].&amp;[" &amp; $A69 &amp; "]",
"[Base_Tarjetas].[SEGMENTO_DESCRIP]","[Base_Tarjetas].[SEGMENTO_DESCRIP].&amp;[" &amp; $C$6 &amp; "]",
"[Base_Tarjetas].[SITUACION]","[Base_Tarjetas].[SITUACION].&amp;[" &amp; $C69 &amp; "]",
"[Base_Tarjetas].[TIPO]","[Base_Tarjetas].[TIPO].&amp;[" &amp; $C$1 &amp; "]")/1000,
0)</f>
        <v>0</v>
      </c>
      <c r="AH69" s="8">
        <f>IFERROR(
GETPIVOTDATA("[Base_Tarjetas].[Importe]",TDinamica_R!$A$3,
"[Base_Tarjetas].[PERIODO]","[Base_Tarjetas].[PERIODO].&amp;[" &amp; TEXT(AH$6,"yyyymm") &amp; "]",
"[Base_Tarjetas].[Metrica]","[Base_Tarjetas].[Metrica].&amp;[" &amp; $A69 &amp; "]",
"[Base_Tarjetas].[SEGMENTO_DESCRIP]","[Base_Tarjetas].[SEGMENTO_DESCRIP].&amp;[" &amp; $C$6 &amp; "]",
"[Base_Tarjetas].[SITUACION]","[Base_Tarjetas].[SITUACION].&amp;[" &amp; $C69 &amp; "]",
"[Base_Tarjetas].[TIPO]","[Base_Tarjetas].[TIPO].&amp;[" &amp; $C$1 &amp; "]")/1000,
0)</f>
        <v>0</v>
      </c>
      <c r="AI69" s="8">
        <f>IFERROR(
GETPIVOTDATA("[Base_Tarjetas].[Importe]",TDinamica_R!$A$3,
"[Base_Tarjetas].[PERIODO]","[Base_Tarjetas].[PERIODO].&amp;[" &amp; TEXT(AI$6,"yyyymm") &amp; "]",
"[Base_Tarjetas].[Metrica]","[Base_Tarjetas].[Metrica].&amp;[" &amp; $A69 &amp; "]",
"[Base_Tarjetas].[SEGMENTO_DESCRIP]","[Base_Tarjetas].[SEGMENTO_DESCRIP].&amp;[" &amp; $C$6 &amp; "]",
"[Base_Tarjetas].[SITUACION]","[Base_Tarjetas].[SITUACION].&amp;[" &amp; $C69 &amp; "]",
"[Base_Tarjetas].[TIPO]","[Base_Tarjetas].[TIPO].&amp;[" &amp; $C$1 &amp; "]")/1000,
0)</f>
        <v>0</v>
      </c>
      <c r="AJ69" s="8">
        <f>IFERROR(
GETPIVOTDATA("[Base_Tarjetas].[Importe]",TDinamica_R!$A$3,
"[Base_Tarjetas].[PERIODO]","[Base_Tarjetas].[PERIODO].&amp;[" &amp; TEXT(AJ$6,"yyyymm") &amp; "]",
"[Base_Tarjetas].[Metrica]","[Base_Tarjetas].[Metrica].&amp;[" &amp; $A69 &amp; "]",
"[Base_Tarjetas].[SEGMENTO_DESCRIP]","[Base_Tarjetas].[SEGMENTO_DESCRIP].&amp;[" &amp; $C$6 &amp; "]",
"[Base_Tarjetas].[SITUACION]","[Base_Tarjetas].[SITUACION].&amp;[" &amp; $C69 &amp; "]",
"[Base_Tarjetas].[TIPO]","[Base_Tarjetas].[TIPO].&amp;[" &amp; $C$1 &amp; "]")/1000,
0)</f>
        <v>0</v>
      </c>
      <c r="AK69" s="8">
        <f>IFERROR(
GETPIVOTDATA("[Base_Tarjetas].[Importe]",TDinamica_R!$A$3,
"[Base_Tarjetas].[PERIODO]","[Base_Tarjetas].[PERIODO].&amp;[" &amp; TEXT(AK$6,"yyyymm") &amp; "]",
"[Base_Tarjetas].[Metrica]","[Base_Tarjetas].[Metrica].&amp;[" &amp; $A69 &amp; "]",
"[Base_Tarjetas].[SEGMENTO_DESCRIP]","[Base_Tarjetas].[SEGMENTO_DESCRIP].&amp;[" &amp; $C$6 &amp; "]",
"[Base_Tarjetas].[SITUACION]","[Base_Tarjetas].[SITUACION].&amp;[" &amp; $C69 &amp; "]",
"[Base_Tarjetas].[TIPO]","[Base_Tarjetas].[TIPO].&amp;[" &amp; $C$1 &amp; "]")/1000,
0)</f>
        <v>0</v>
      </c>
      <c r="AL69" s="8">
        <f>IFERROR(
GETPIVOTDATA("[Base_Tarjetas].[Importe]",TDinamica_R!$A$3,
"[Base_Tarjetas].[PERIODO]","[Base_Tarjetas].[PERIODO].&amp;[" &amp; TEXT(AL$6,"yyyymm") &amp; "]",
"[Base_Tarjetas].[Metrica]","[Base_Tarjetas].[Metrica].&amp;[" &amp; $A69 &amp; "]",
"[Base_Tarjetas].[SEGMENTO_DESCRIP]","[Base_Tarjetas].[SEGMENTO_DESCRIP].&amp;[" &amp; $C$6 &amp; "]",
"[Base_Tarjetas].[SITUACION]","[Base_Tarjetas].[SITUACION].&amp;[" &amp; $C69 &amp; "]",
"[Base_Tarjetas].[TIPO]","[Base_Tarjetas].[TIPO].&amp;[" &amp; $C$1 &amp; "]")/1000,
0)</f>
        <v>0</v>
      </c>
      <c r="AM69" s="8">
        <f>IFERROR(
GETPIVOTDATA("[Base_Tarjetas].[Importe]",TDinamica_R!$A$3,
"[Base_Tarjetas].[PERIODO]","[Base_Tarjetas].[PERIODO].&amp;[" &amp; TEXT(AM$6,"yyyymm") &amp; "]",
"[Base_Tarjetas].[Metrica]","[Base_Tarjetas].[Metrica].&amp;[" &amp; $A69 &amp; "]",
"[Base_Tarjetas].[SEGMENTO_DESCRIP]","[Base_Tarjetas].[SEGMENTO_DESCRIP].&amp;[" &amp; $C$6 &amp; "]",
"[Base_Tarjetas].[SITUACION]","[Base_Tarjetas].[SITUACION].&amp;[" &amp; $C69 &amp; "]",
"[Base_Tarjetas].[TIPO]","[Base_Tarjetas].[TIPO].&amp;[" &amp; $C$1 &amp; "]")/1000,
0)</f>
        <v>0</v>
      </c>
      <c r="AN69" s="8">
        <f>IFERROR(
GETPIVOTDATA("[Base_Tarjetas].[Importe]",TDinamica_R!$A$3,
"[Base_Tarjetas].[PERIODO]","[Base_Tarjetas].[PERIODO].&amp;[" &amp; TEXT(AN$6,"yyyymm") &amp; "]",
"[Base_Tarjetas].[Metrica]","[Base_Tarjetas].[Metrica].&amp;[" &amp; $A69 &amp; "]",
"[Base_Tarjetas].[SEGMENTO_DESCRIP]","[Base_Tarjetas].[SEGMENTO_DESCRIP].&amp;[" &amp; $C$6 &amp; "]",
"[Base_Tarjetas].[SITUACION]","[Base_Tarjetas].[SITUACION].&amp;[" &amp; $C69 &amp; "]",
"[Base_Tarjetas].[TIPO]","[Base_Tarjetas].[TIPO].&amp;[" &amp; $C$1 &amp; "]")/1000,
0)</f>
        <v>0</v>
      </c>
      <c r="AO69" s="8">
        <f>IFERROR(
GETPIVOTDATA("[Base_Tarjetas].[Importe]",TDinamica_R!$A$3,
"[Base_Tarjetas].[PERIODO]","[Base_Tarjetas].[PERIODO].&amp;[" &amp; TEXT(AO$6,"yyyymm") &amp; "]",
"[Base_Tarjetas].[Metrica]","[Base_Tarjetas].[Metrica].&amp;[" &amp; $A69 &amp; "]",
"[Base_Tarjetas].[SEGMENTO_DESCRIP]","[Base_Tarjetas].[SEGMENTO_DESCRIP].&amp;[" &amp; $C$6 &amp; "]",
"[Base_Tarjetas].[SITUACION]","[Base_Tarjetas].[SITUACION].&amp;[" &amp; $C69 &amp; "]",
"[Base_Tarjetas].[TIPO]","[Base_Tarjetas].[TIPO].&amp;[" &amp; $C$1 &amp; "]")/1000,
0)</f>
        <v>0</v>
      </c>
      <c r="AP69" s="8">
        <f>IFERROR(
GETPIVOTDATA("[Base_Tarjetas].[Importe]",TDinamica_R!$A$3,
"[Base_Tarjetas].[PERIODO]","[Base_Tarjetas].[PERIODO].&amp;[" &amp; TEXT(AP$6,"yyyymm") &amp; "]",
"[Base_Tarjetas].[Metrica]","[Base_Tarjetas].[Metrica].&amp;[" &amp; $A69 &amp; "]",
"[Base_Tarjetas].[SEGMENTO_DESCRIP]","[Base_Tarjetas].[SEGMENTO_DESCRIP].&amp;[" &amp; $C$6 &amp; "]",
"[Base_Tarjetas].[SITUACION]","[Base_Tarjetas].[SITUACION].&amp;[" &amp; $C69 &amp; "]",
"[Base_Tarjetas].[TIPO]","[Base_Tarjetas].[TIPO].&amp;[" &amp; $C$1 &amp; "]")/1000,
0)</f>
        <v>0</v>
      </c>
      <c r="AQ69" s="8">
        <f>IFERROR(
GETPIVOTDATA("[Base_Tarjetas].[Importe]",TDinamica_R!$A$3,
"[Base_Tarjetas].[PERIODO]","[Base_Tarjetas].[PERIODO].&amp;[" &amp; TEXT(AQ$6,"yyyymm") &amp; "]",
"[Base_Tarjetas].[Metrica]","[Base_Tarjetas].[Metrica].&amp;[" &amp; $A69 &amp; "]",
"[Base_Tarjetas].[SEGMENTO_DESCRIP]","[Base_Tarjetas].[SEGMENTO_DESCRIP].&amp;[" &amp; $C$6 &amp; "]",
"[Base_Tarjetas].[SITUACION]","[Base_Tarjetas].[SITUACION].&amp;[" &amp; $C69 &amp; "]",
"[Base_Tarjetas].[TIPO]","[Base_Tarjetas].[TIPO].&amp;[" &amp; $C$1 &amp; "]")/1000,
0)</f>
        <v>0</v>
      </c>
      <c r="AR69" s="8">
        <f>IFERROR(
GETPIVOTDATA("[Base_Tarjetas].[Importe]",TDinamica_R!$A$3,
"[Base_Tarjetas].[PERIODO]","[Base_Tarjetas].[PERIODO].&amp;[" &amp; TEXT(AR$6,"yyyymm") &amp; "]",
"[Base_Tarjetas].[Metrica]","[Base_Tarjetas].[Metrica].&amp;[" &amp; $A69 &amp; "]",
"[Base_Tarjetas].[SEGMENTO_DESCRIP]","[Base_Tarjetas].[SEGMENTO_DESCRIP].&amp;[" &amp; $C$6 &amp; "]",
"[Base_Tarjetas].[SITUACION]","[Base_Tarjetas].[SITUACION].&amp;[" &amp; $C69 &amp; "]",
"[Base_Tarjetas].[TIPO]","[Base_Tarjetas].[TIPO].&amp;[" &amp; $C$1 &amp; "]")/1000,
0)</f>
        <v>0</v>
      </c>
      <c r="AS69" s="8">
        <f>IFERROR(
GETPIVOTDATA("[Base_Tarjetas].[Importe]",TDinamica_R!$A$3,
"[Base_Tarjetas].[PERIODO]","[Base_Tarjetas].[PERIODO].&amp;[" &amp; TEXT(AS$6,"yyyymm") &amp; "]",
"[Base_Tarjetas].[Metrica]","[Base_Tarjetas].[Metrica].&amp;[" &amp; $A69 &amp; "]",
"[Base_Tarjetas].[SEGMENTO_DESCRIP]","[Base_Tarjetas].[SEGMENTO_DESCRIP].&amp;[" &amp; $C$6 &amp; "]",
"[Base_Tarjetas].[SITUACION]","[Base_Tarjetas].[SITUACION].&amp;[" &amp; $C69 &amp; "]",
"[Base_Tarjetas].[TIPO]","[Base_Tarjetas].[TIPO].&amp;[" &amp; $C$1 &amp; "]")/1000,
0)</f>
        <v>0</v>
      </c>
      <c r="AT69" s="8">
        <f>IFERROR(
GETPIVOTDATA("[Base_Tarjetas].[Importe]",TDinamica_R!$A$3,
"[Base_Tarjetas].[PERIODO]","[Base_Tarjetas].[PERIODO].&amp;[" &amp; TEXT(AT$6,"yyyymm") &amp; "]",
"[Base_Tarjetas].[Metrica]","[Base_Tarjetas].[Metrica].&amp;[" &amp; $A69 &amp; "]",
"[Base_Tarjetas].[SEGMENTO_DESCRIP]","[Base_Tarjetas].[SEGMENTO_DESCRIP].&amp;[" &amp; $C$6 &amp; "]",
"[Base_Tarjetas].[SITUACION]","[Base_Tarjetas].[SITUACION].&amp;[" &amp; $C69 &amp; "]",
"[Base_Tarjetas].[TIPO]","[Base_Tarjetas].[TIPO].&amp;[" &amp; $C$1 &amp; "]")/1000,
0)</f>
        <v>0</v>
      </c>
      <c r="AU69" s="8">
        <f>IFERROR(
GETPIVOTDATA("[Base_Tarjetas].[Importe]",TDinamica_R!$A$3,
"[Base_Tarjetas].[PERIODO]","[Base_Tarjetas].[PERIODO].&amp;[" &amp; TEXT(AU$6,"yyyymm") &amp; "]",
"[Base_Tarjetas].[Metrica]","[Base_Tarjetas].[Metrica].&amp;[" &amp; $A69 &amp; "]",
"[Base_Tarjetas].[SEGMENTO_DESCRIP]","[Base_Tarjetas].[SEGMENTO_DESCRIP].&amp;[" &amp; $C$6 &amp; "]",
"[Base_Tarjetas].[SITUACION]","[Base_Tarjetas].[SITUACION].&amp;[" &amp; $C69 &amp; "]",
"[Base_Tarjetas].[TIPO]","[Base_Tarjetas].[TIPO].&amp;[" &amp; $C$1 &amp; "]")/1000,
0)</f>
        <v>0</v>
      </c>
      <c r="AV69" s="8">
        <f>IFERROR(
GETPIVOTDATA("[Base_Tarjetas].[Importe]",TDinamica_R!$A$3,
"[Base_Tarjetas].[PERIODO]","[Base_Tarjetas].[PERIODO].&amp;[" &amp; TEXT(AV$6,"yyyymm") &amp; "]",
"[Base_Tarjetas].[Metrica]","[Base_Tarjetas].[Metrica].&amp;[" &amp; $A69 &amp; "]",
"[Base_Tarjetas].[SEGMENTO_DESCRIP]","[Base_Tarjetas].[SEGMENTO_DESCRIP].&amp;[" &amp; $C$6 &amp; "]",
"[Base_Tarjetas].[SITUACION]","[Base_Tarjetas].[SITUACION].&amp;[" &amp; $C69 &amp; "]",
"[Base_Tarjetas].[TIPO]","[Base_Tarjetas].[TIPO].&amp;[" &amp; $C$1 &amp; "]")/1000,
0)</f>
        <v>0</v>
      </c>
      <c r="AW69" s="8">
        <f>IFERROR(
GETPIVOTDATA("[Base_Tarjetas].[Importe]",TDinamica_R!$A$3,
"[Base_Tarjetas].[PERIODO]","[Base_Tarjetas].[PERIODO].&amp;[" &amp; TEXT(AW$6,"yyyymm") &amp; "]",
"[Base_Tarjetas].[Metrica]","[Base_Tarjetas].[Metrica].&amp;[" &amp; $A69 &amp; "]",
"[Base_Tarjetas].[SEGMENTO_DESCRIP]","[Base_Tarjetas].[SEGMENTO_DESCRIP].&amp;[" &amp; $C$6 &amp; "]",
"[Base_Tarjetas].[SITUACION]","[Base_Tarjetas].[SITUACION].&amp;[" &amp; $C69 &amp; "]",
"[Base_Tarjetas].[TIPO]","[Base_Tarjetas].[TIPO].&amp;[" &amp; $C$1 &amp; "]")/1000,
0)</f>
        <v>0</v>
      </c>
      <c r="AX69" s="8">
        <f>IFERROR(
GETPIVOTDATA("[Base_Tarjetas].[Importe]",TDinamica_R!$A$3,
"[Base_Tarjetas].[PERIODO]","[Base_Tarjetas].[PERIODO].&amp;[" &amp; TEXT(AX$6,"yyyymm") &amp; "]",
"[Base_Tarjetas].[Metrica]","[Base_Tarjetas].[Metrica].&amp;[" &amp; $A69 &amp; "]",
"[Base_Tarjetas].[SEGMENTO_DESCRIP]","[Base_Tarjetas].[SEGMENTO_DESCRIP].&amp;[" &amp; $C$6 &amp; "]",
"[Base_Tarjetas].[SITUACION]","[Base_Tarjetas].[SITUACION].&amp;[" &amp; $C69 &amp; "]",
"[Base_Tarjetas].[TIPO]","[Base_Tarjetas].[TIPO].&amp;[" &amp; $C$1 &amp; "]")/1000,
0)</f>
        <v>0</v>
      </c>
      <c r="AY69" s="8">
        <f>IFERROR(
GETPIVOTDATA("[Base_Tarjetas].[Importe]",TDinamica_R!$A$3,
"[Base_Tarjetas].[PERIODO]","[Base_Tarjetas].[PERIODO].&amp;[" &amp; TEXT(AY$6,"yyyymm") &amp; "]",
"[Base_Tarjetas].[Metrica]","[Base_Tarjetas].[Metrica].&amp;[" &amp; $A69 &amp; "]",
"[Base_Tarjetas].[SEGMENTO_DESCRIP]","[Base_Tarjetas].[SEGMENTO_DESCRIP].&amp;[" &amp; $C$6 &amp; "]",
"[Base_Tarjetas].[SITUACION]","[Base_Tarjetas].[SITUACION].&amp;[" &amp; $C69 &amp; "]",
"[Base_Tarjetas].[TIPO]","[Base_Tarjetas].[TIPO].&amp;[" &amp; $C$1 &amp; "]")/1000,
0)</f>
        <v>0</v>
      </c>
      <c r="AZ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TEXT(AZ$6,"yyyymm") &amp; "]"),
0)</f>
        <v>4787.4629749786291</v>
      </c>
      <c r="BA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TEXT(BA$6,"yyyymm") &amp; "]"),
0)</f>
        <v>4759.8564592233843</v>
      </c>
      <c r="BB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TEXT(BB$6,"yyyymm") &amp; "]"),
0)</f>
        <v>4750.3419791172273</v>
      </c>
      <c r="BC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TEXT(BC$6,"yyyymm") &amp; "]"),
0)</f>
        <v>5233.1140185423674</v>
      </c>
      <c r="BD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TEXT(BD$6,"yyyymm") &amp; "]"),
0)</f>
        <v>5336.5285638102923</v>
      </c>
      <c r="BE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TEXT(BE$6,"yyyymm") &amp; "]"),
0)</f>
        <v>5407.1380255527038</v>
      </c>
      <c r="BF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TEXT(BF$6,"yyyymm") &amp; "]"),
0)</f>
        <v>5453.9395972684733</v>
      </c>
      <c r="BG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TEXT(BG$6,"yyyymm") &amp; "]"),
0)</f>
        <v>5497.6960980676795</v>
      </c>
      <c r="BH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TEXT(BH$6,"yyyymm") &amp; "]"),
0)</f>
        <v>5517.5927506446087</v>
      </c>
      <c r="BI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TEXT(BI$6,"yyyymm") &amp; "]"),
0)</f>
        <v>5527.1629777900871</v>
      </c>
      <c r="BJ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TEXT(BJ$6,"yyyymm") &amp; "]"),
0)</f>
        <v>5565.1446724905209</v>
      </c>
      <c r="BK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TEXT(BK$6,"yyyymm") &amp; "]"),
0)</f>
        <v>5615.7754314684817</v>
      </c>
      <c r="BO69" s="24">
        <f t="shared" si="46"/>
        <v>0</v>
      </c>
      <c r="BP69" s="24">
        <f t="shared" si="46"/>
        <v>14297.661413319242</v>
      </c>
      <c r="BQ69" s="24">
        <f t="shared" si="46"/>
        <v>0</v>
      </c>
      <c r="BR69" s="24">
        <f t="shared" si="46"/>
        <v>0</v>
      </c>
      <c r="BS69" s="24">
        <f t="shared" si="46"/>
        <v>0</v>
      </c>
      <c r="BT69" s="24">
        <f t="shared" si="46"/>
        <v>0</v>
      </c>
    </row>
    <row r="70" spans="1:72" hidden="1" outlineLevel="1" x14ac:dyDescent="0.25">
      <c r="A70" s="11" t="s">
        <v>35</v>
      </c>
      <c r="C70" s="2" t="s">
        <v>110</v>
      </c>
      <c r="D70" s="8">
        <f>IFERROR(
GETPIVOTDATA("[Base_Tarjetas].[Importe]",TDinamica_R!$A$3,
"[Base_Tarjetas].[PERIODO]","[Base_Tarjetas].[PERIODO].&amp;[" &amp; TEXT(D$6,"yyyymm") &amp; "]",
"[Base_Tarjetas].[Metrica]","[Base_Tarjetas].[Metrica].&amp;[" &amp; $A70 &amp; "]",
"[Base_Tarjetas].[SEGMENTO_DESCRIP]","[Base_Tarjetas].[SEGMENTO_DESCRIP].&amp;[" &amp; $C$6 &amp; "]",
"[Base_Tarjetas].[SITUACION]","[Base_Tarjetas].[SITUACION].&amp;[" &amp; $C70 &amp; "]",
"[Base_Tarjetas].[TIPO]","[Base_Tarjetas].[TIPO].&amp;[" &amp; $C$1 &amp; "]")/1000,
0)</f>
        <v>0</v>
      </c>
      <c r="E70" s="8">
        <f>IFERROR(
GETPIVOTDATA("[Base_Tarjetas].[Importe]",TDinamica_R!$A$3,
"[Base_Tarjetas].[PERIODO]","[Base_Tarjetas].[PERIODO].&amp;[" &amp; TEXT(E$6,"yyyymm") &amp; "]",
"[Base_Tarjetas].[Metrica]","[Base_Tarjetas].[Metrica].&amp;[" &amp; $A70 &amp; "]",
"[Base_Tarjetas].[SEGMENTO_DESCRIP]","[Base_Tarjetas].[SEGMENTO_DESCRIP].&amp;[" &amp; $C$6 &amp; "]",
"[Base_Tarjetas].[SITUACION]","[Base_Tarjetas].[SITUACION].&amp;[" &amp; $C70 &amp; "]",
"[Base_Tarjetas].[TIPO]","[Base_Tarjetas].[TIPO].&amp;[" &amp; $C$1 &amp; "]")/1000,
0)</f>
        <v>0</v>
      </c>
      <c r="F70" s="8">
        <f>IFERROR(
GETPIVOTDATA("[Base_Tarjetas].[Importe]",TDinamica_R!$A$3,
"[Base_Tarjetas].[PERIODO]","[Base_Tarjetas].[PERIODO].&amp;[" &amp; TEXT(F$6,"yyyymm") &amp; "]",
"[Base_Tarjetas].[Metrica]","[Base_Tarjetas].[Metrica].&amp;[" &amp; $A70 &amp; "]",
"[Base_Tarjetas].[SEGMENTO_DESCRIP]","[Base_Tarjetas].[SEGMENTO_DESCRIP].&amp;[" &amp; $C$6 &amp; "]",
"[Base_Tarjetas].[SITUACION]","[Base_Tarjetas].[SITUACION].&amp;[" &amp; $C70 &amp; "]",
"[Base_Tarjetas].[TIPO]","[Base_Tarjetas].[TIPO].&amp;[" &amp; $C$1 &amp; "]")/1000,
0)</f>
        <v>0</v>
      </c>
      <c r="G70" s="8">
        <f>IFERROR(
GETPIVOTDATA("[Base_Tarjetas].[Importe]",TDinamica_R!$A$3,
"[Base_Tarjetas].[PERIODO]","[Base_Tarjetas].[PERIODO].&amp;[" &amp; TEXT(G$6,"yyyymm") &amp; "]",
"[Base_Tarjetas].[Metrica]","[Base_Tarjetas].[Metrica].&amp;[" &amp; $A70 &amp; "]",
"[Base_Tarjetas].[SEGMENTO_DESCRIP]","[Base_Tarjetas].[SEGMENTO_DESCRIP].&amp;[" &amp; $C$6 &amp; "]",
"[Base_Tarjetas].[SITUACION]","[Base_Tarjetas].[SITUACION].&amp;[" &amp; $C70 &amp; "]",
"[Base_Tarjetas].[TIPO]","[Base_Tarjetas].[TIPO].&amp;[" &amp; $C$1 &amp; "]")/1000,
0)</f>
        <v>0</v>
      </c>
      <c r="H70" s="8">
        <f>IFERROR(
GETPIVOTDATA("[Base_Tarjetas].[Importe]",TDinamica_R!$A$3,
"[Base_Tarjetas].[PERIODO]","[Base_Tarjetas].[PERIODO].&amp;[" &amp; TEXT(H$6,"yyyymm") &amp; "]",
"[Base_Tarjetas].[Metrica]","[Base_Tarjetas].[Metrica].&amp;[" &amp; $A70 &amp; "]",
"[Base_Tarjetas].[SEGMENTO_DESCRIP]","[Base_Tarjetas].[SEGMENTO_DESCRIP].&amp;[" &amp; $C$6 &amp; "]",
"[Base_Tarjetas].[SITUACION]","[Base_Tarjetas].[SITUACION].&amp;[" &amp; $C70 &amp; "]",
"[Base_Tarjetas].[TIPO]","[Base_Tarjetas].[TIPO].&amp;[" &amp; $C$1 &amp; "]")/1000,
0)</f>
        <v>0</v>
      </c>
      <c r="I70" s="8">
        <f>IFERROR(
GETPIVOTDATA("[Base_Tarjetas].[Importe]",TDinamica_R!$A$3,
"[Base_Tarjetas].[PERIODO]","[Base_Tarjetas].[PERIODO].&amp;[" &amp; TEXT(I$6,"yyyymm") &amp; "]",
"[Base_Tarjetas].[Metrica]","[Base_Tarjetas].[Metrica].&amp;[" &amp; $A70 &amp; "]",
"[Base_Tarjetas].[SEGMENTO_DESCRIP]","[Base_Tarjetas].[SEGMENTO_DESCRIP].&amp;[" &amp; $C$6 &amp; "]",
"[Base_Tarjetas].[SITUACION]","[Base_Tarjetas].[SITUACION].&amp;[" &amp; $C70 &amp; "]",
"[Base_Tarjetas].[TIPO]","[Base_Tarjetas].[TIPO].&amp;[" &amp; $C$1 &amp; "]")/1000,
0)</f>
        <v>0</v>
      </c>
      <c r="J70" s="8">
        <f>IFERROR(
GETPIVOTDATA("[Base_Tarjetas].[Importe]",TDinamica_R!$A$3,
"[Base_Tarjetas].[PERIODO]","[Base_Tarjetas].[PERIODO].&amp;[" &amp; TEXT(J$6,"yyyymm") &amp; "]",
"[Base_Tarjetas].[Metrica]","[Base_Tarjetas].[Metrica].&amp;[" &amp; $A70 &amp; "]",
"[Base_Tarjetas].[SEGMENTO_DESCRIP]","[Base_Tarjetas].[SEGMENTO_DESCRIP].&amp;[" &amp; $C$6 &amp; "]",
"[Base_Tarjetas].[SITUACION]","[Base_Tarjetas].[SITUACION].&amp;[" &amp; $C70 &amp; "]",
"[Base_Tarjetas].[TIPO]","[Base_Tarjetas].[TIPO].&amp;[" &amp; $C$1 &amp; "]")/1000,
0)</f>
        <v>0</v>
      </c>
      <c r="K70" s="8">
        <f>IFERROR(
GETPIVOTDATA("[Base_Tarjetas].[Importe]",TDinamica_R!$A$3,
"[Base_Tarjetas].[PERIODO]","[Base_Tarjetas].[PERIODO].&amp;[" &amp; TEXT(K$6,"yyyymm") &amp; "]",
"[Base_Tarjetas].[Metrica]","[Base_Tarjetas].[Metrica].&amp;[" &amp; $A70 &amp; "]",
"[Base_Tarjetas].[SEGMENTO_DESCRIP]","[Base_Tarjetas].[SEGMENTO_DESCRIP].&amp;[" &amp; $C$6 &amp; "]",
"[Base_Tarjetas].[SITUACION]","[Base_Tarjetas].[SITUACION].&amp;[" &amp; $C70 &amp; "]",
"[Base_Tarjetas].[TIPO]","[Base_Tarjetas].[TIPO].&amp;[" &amp; $C$1 &amp; "]")/1000,
0)</f>
        <v>0</v>
      </c>
      <c r="L70" s="8">
        <f>IFERROR(
GETPIVOTDATA("[Base_Tarjetas].[Importe]",TDinamica_R!$A$3,
"[Base_Tarjetas].[PERIODO]","[Base_Tarjetas].[PERIODO].&amp;[" &amp; TEXT(L$6,"yyyymm") &amp; "]",
"[Base_Tarjetas].[Metrica]","[Base_Tarjetas].[Metrica].&amp;[" &amp; $A70 &amp; "]",
"[Base_Tarjetas].[SEGMENTO_DESCRIP]","[Base_Tarjetas].[SEGMENTO_DESCRIP].&amp;[" &amp; $C$6 &amp; "]",
"[Base_Tarjetas].[SITUACION]","[Base_Tarjetas].[SITUACION].&amp;[" &amp; $C70 &amp; "]",
"[Base_Tarjetas].[TIPO]","[Base_Tarjetas].[TIPO].&amp;[" &amp; $C$1 &amp; "]")/1000,
0)</f>
        <v>0</v>
      </c>
      <c r="M70" s="8">
        <f>IFERROR(
GETPIVOTDATA("[Base_Tarjetas].[Importe]",TDinamica_R!$A$3,
"[Base_Tarjetas].[PERIODO]","[Base_Tarjetas].[PERIODO].&amp;[" &amp; TEXT(M$6,"yyyymm") &amp; "]",
"[Base_Tarjetas].[Metrica]","[Base_Tarjetas].[Metrica].&amp;[" &amp; $A70 &amp; "]",
"[Base_Tarjetas].[SEGMENTO_DESCRIP]","[Base_Tarjetas].[SEGMENTO_DESCRIP].&amp;[" &amp; $C$6 &amp; "]",
"[Base_Tarjetas].[SITUACION]","[Base_Tarjetas].[SITUACION].&amp;[" &amp; $C70 &amp; "]",
"[Base_Tarjetas].[TIPO]","[Base_Tarjetas].[TIPO].&amp;[" &amp; $C$1 &amp; "]")/1000,
0)</f>
        <v>0</v>
      </c>
      <c r="N70" s="8">
        <f>IFERROR(
GETPIVOTDATA("[Base_Tarjetas].[Importe]",TDinamica_R!$A$3,
"[Base_Tarjetas].[PERIODO]","[Base_Tarjetas].[PERIODO].&amp;[" &amp; TEXT(N$6,"yyyymm") &amp; "]",
"[Base_Tarjetas].[Metrica]","[Base_Tarjetas].[Metrica].&amp;[" &amp; $A70 &amp; "]",
"[Base_Tarjetas].[SEGMENTO_DESCRIP]","[Base_Tarjetas].[SEGMENTO_DESCRIP].&amp;[" &amp; $C$6 &amp; "]",
"[Base_Tarjetas].[SITUACION]","[Base_Tarjetas].[SITUACION].&amp;[" &amp; $C70 &amp; "]",
"[Base_Tarjetas].[TIPO]","[Base_Tarjetas].[TIPO].&amp;[" &amp; $C$1 &amp; "]")/1000,
0)</f>
        <v>0</v>
      </c>
      <c r="O70" s="8">
        <f>IFERROR(
GETPIVOTDATA("[Base_Tarjetas].[Importe]",TDinamica_R!$A$3,
"[Base_Tarjetas].[PERIODO]","[Base_Tarjetas].[PERIODO].&amp;[" &amp; TEXT(O$6,"yyyymm") &amp; "]",
"[Base_Tarjetas].[Metrica]","[Base_Tarjetas].[Metrica].&amp;[" &amp; $A70 &amp; "]",
"[Base_Tarjetas].[SEGMENTO_DESCRIP]","[Base_Tarjetas].[SEGMENTO_DESCRIP].&amp;[" &amp; $C$6 &amp; "]",
"[Base_Tarjetas].[SITUACION]","[Base_Tarjetas].[SITUACION].&amp;[" &amp; $C70 &amp; "]",
"[Base_Tarjetas].[TIPO]","[Base_Tarjetas].[TIPO].&amp;[" &amp; $C$1 &amp; "]")/1000,
0)</f>
        <v>0</v>
      </c>
      <c r="P70" s="8">
        <f>IFERROR(
GETPIVOTDATA("[Base_Tarjetas].[Importe]",TDinamica_R!$A$3,
"[Base_Tarjetas].[PERIODO]","[Base_Tarjetas].[PERIODO].&amp;[" &amp; TEXT(P$6,"yyyymm") &amp; "]",
"[Base_Tarjetas].[Metrica]","[Base_Tarjetas].[Metrica].&amp;[" &amp; $A70 &amp; "]",
"[Base_Tarjetas].[SEGMENTO_DESCRIP]","[Base_Tarjetas].[SEGMENTO_DESCRIP].&amp;[" &amp; $C$6 &amp; "]",
"[Base_Tarjetas].[SITUACION]","[Base_Tarjetas].[SITUACION].&amp;[" &amp; $C70 &amp; "]",
"[Base_Tarjetas].[TIPO]","[Base_Tarjetas].[TIPO].&amp;[" &amp; $C$1 &amp; "]")/1000,
0)</f>
        <v>0</v>
      </c>
      <c r="Q70" s="8">
        <f>IFERROR(
GETPIVOTDATA("[Base_Tarjetas].[Importe]",TDinamica_R!$A$3,
"[Base_Tarjetas].[PERIODO]","[Base_Tarjetas].[PERIODO].&amp;[" &amp; TEXT(Q$6,"yyyymm") &amp; "]",
"[Base_Tarjetas].[Metrica]","[Base_Tarjetas].[Metrica].&amp;[" &amp; $A70 &amp; "]",
"[Base_Tarjetas].[SEGMENTO_DESCRIP]","[Base_Tarjetas].[SEGMENTO_DESCRIP].&amp;[" &amp; $C$6 &amp; "]",
"[Base_Tarjetas].[SITUACION]","[Base_Tarjetas].[SITUACION].&amp;[" &amp; $C70 &amp; "]",
"[Base_Tarjetas].[TIPO]","[Base_Tarjetas].[TIPO].&amp;[" &amp; $C$1 &amp; "]")/1000,
0)</f>
        <v>0</v>
      </c>
      <c r="R70" s="8">
        <f>IFERROR(
GETPIVOTDATA("[Base_Tarjetas].[Importe]",TDinamica_R!$A$3,
"[Base_Tarjetas].[PERIODO]","[Base_Tarjetas].[PERIODO].&amp;[" &amp; TEXT(R$6,"yyyymm") &amp; "]",
"[Base_Tarjetas].[Metrica]","[Base_Tarjetas].[Metrica].&amp;[" &amp; $A70 &amp; "]",
"[Base_Tarjetas].[SEGMENTO_DESCRIP]","[Base_Tarjetas].[SEGMENTO_DESCRIP].&amp;[" &amp; $C$6 &amp; "]",
"[Base_Tarjetas].[SITUACION]","[Base_Tarjetas].[SITUACION].&amp;[" &amp; $C70 &amp; "]",
"[Base_Tarjetas].[TIPO]","[Base_Tarjetas].[TIPO].&amp;[" &amp; $C$1 &amp; "]")/1000,
0)</f>
        <v>0</v>
      </c>
      <c r="S70" s="8">
        <f>IFERROR(
GETPIVOTDATA("[Base_Tarjetas].[Importe]",TDinamica_R!$A$3,
"[Base_Tarjetas].[PERIODO]","[Base_Tarjetas].[PERIODO].&amp;[" &amp; TEXT(S$6,"yyyymm") &amp; "]",
"[Base_Tarjetas].[Metrica]","[Base_Tarjetas].[Metrica].&amp;[" &amp; $A70 &amp; "]",
"[Base_Tarjetas].[SEGMENTO_DESCRIP]","[Base_Tarjetas].[SEGMENTO_DESCRIP].&amp;[" &amp; $C$6 &amp; "]",
"[Base_Tarjetas].[SITUACION]","[Base_Tarjetas].[SITUACION].&amp;[" &amp; $C70 &amp; "]",
"[Base_Tarjetas].[TIPO]","[Base_Tarjetas].[TIPO].&amp;[" &amp; $C$1 &amp; "]")/1000,
0)</f>
        <v>0</v>
      </c>
      <c r="T70" s="8">
        <f>IFERROR(
GETPIVOTDATA("[Base_Tarjetas].[Importe]",TDinamica_R!$A$3,
"[Base_Tarjetas].[PERIODO]","[Base_Tarjetas].[PERIODO].&amp;[" &amp; TEXT(T$6,"yyyymm") &amp; "]",
"[Base_Tarjetas].[Metrica]","[Base_Tarjetas].[Metrica].&amp;[" &amp; $A70 &amp; "]",
"[Base_Tarjetas].[SEGMENTO_DESCRIP]","[Base_Tarjetas].[SEGMENTO_DESCRIP].&amp;[" &amp; $C$6 &amp; "]",
"[Base_Tarjetas].[SITUACION]","[Base_Tarjetas].[SITUACION].&amp;[" &amp; $C70 &amp; "]",
"[Base_Tarjetas].[TIPO]","[Base_Tarjetas].[TIPO].&amp;[" &amp; $C$1 &amp; "]")/1000,
0)</f>
        <v>0</v>
      </c>
      <c r="U70" s="8">
        <f>IFERROR(
GETPIVOTDATA("[Base_Tarjetas].[Importe]",TDinamica_R!$A$3,
"[Base_Tarjetas].[PERIODO]","[Base_Tarjetas].[PERIODO].&amp;[" &amp; TEXT(U$6,"yyyymm") &amp; "]",
"[Base_Tarjetas].[Metrica]","[Base_Tarjetas].[Metrica].&amp;[" &amp; $A70 &amp; "]",
"[Base_Tarjetas].[SEGMENTO_DESCRIP]","[Base_Tarjetas].[SEGMENTO_DESCRIP].&amp;[" &amp; $C$6 &amp; "]",
"[Base_Tarjetas].[SITUACION]","[Base_Tarjetas].[SITUACION].&amp;[" &amp; $C70 &amp; "]",
"[Base_Tarjetas].[TIPO]","[Base_Tarjetas].[TIPO].&amp;[" &amp; $C$1 &amp; "]")/1000,
0)</f>
        <v>0</v>
      </c>
      <c r="V70" s="8">
        <f>IFERROR(
GETPIVOTDATA("[Base_Tarjetas].[Importe]",TDinamica_R!$A$3,
"[Base_Tarjetas].[PERIODO]","[Base_Tarjetas].[PERIODO].&amp;[" &amp; TEXT(V$6,"yyyymm") &amp; "]",
"[Base_Tarjetas].[Metrica]","[Base_Tarjetas].[Metrica].&amp;[" &amp; $A70 &amp; "]",
"[Base_Tarjetas].[SEGMENTO_DESCRIP]","[Base_Tarjetas].[SEGMENTO_DESCRIP].&amp;[" &amp; $C$6 &amp; "]",
"[Base_Tarjetas].[SITUACION]","[Base_Tarjetas].[SITUACION].&amp;[" &amp; $C70 &amp; "]",
"[Base_Tarjetas].[TIPO]","[Base_Tarjetas].[TIPO].&amp;[" &amp; $C$1 &amp; "]")/1000,
0)</f>
        <v>0</v>
      </c>
      <c r="W70" s="8">
        <f>IFERROR(
GETPIVOTDATA("[Base_Tarjetas].[Importe]",TDinamica_R!$A$3,
"[Base_Tarjetas].[PERIODO]","[Base_Tarjetas].[PERIODO].&amp;[" &amp; TEXT(W$6,"yyyymm") &amp; "]",
"[Base_Tarjetas].[Metrica]","[Base_Tarjetas].[Metrica].&amp;[" &amp; $A70 &amp; "]",
"[Base_Tarjetas].[SEGMENTO_DESCRIP]","[Base_Tarjetas].[SEGMENTO_DESCRIP].&amp;[" &amp; $C$6 &amp; "]",
"[Base_Tarjetas].[SITUACION]","[Base_Tarjetas].[SITUACION].&amp;[" &amp; $C70 &amp; "]",
"[Base_Tarjetas].[TIPO]","[Base_Tarjetas].[TIPO].&amp;[" &amp; $C$1 &amp; "]")/1000,
0)</f>
        <v>0</v>
      </c>
      <c r="X70" s="8">
        <f>IFERROR(
GETPIVOTDATA("[Base_Tarjetas].[Importe]",TDinamica_R!$A$3,
"[Base_Tarjetas].[PERIODO]","[Base_Tarjetas].[PERIODO].&amp;[" &amp; TEXT(X$6,"yyyymm") &amp; "]",
"[Base_Tarjetas].[Metrica]","[Base_Tarjetas].[Metrica].&amp;[" &amp; $A70 &amp; "]",
"[Base_Tarjetas].[SEGMENTO_DESCRIP]","[Base_Tarjetas].[SEGMENTO_DESCRIP].&amp;[" &amp; $C$6 &amp; "]",
"[Base_Tarjetas].[SITUACION]","[Base_Tarjetas].[SITUACION].&amp;[" &amp; $C70 &amp; "]",
"[Base_Tarjetas].[TIPO]","[Base_Tarjetas].[TIPO].&amp;[" &amp; $C$1 &amp; "]")/1000,
0)</f>
        <v>0</v>
      </c>
      <c r="Y70" s="8">
        <f>IFERROR(
GETPIVOTDATA("[Base_Tarjetas].[Importe]",TDinamica_R!$A$3,
"[Base_Tarjetas].[PERIODO]","[Base_Tarjetas].[PERIODO].&amp;[" &amp; TEXT(Y$6,"yyyymm") &amp; "]",
"[Base_Tarjetas].[Metrica]","[Base_Tarjetas].[Metrica].&amp;[" &amp; $A70 &amp; "]",
"[Base_Tarjetas].[SEGMENTO_DESCRIP]","[Base_Tarjetas].[SEGMENTO_DESCRIP].&amp;[" &amp; $C$6 &amp; "]",
"[Base_Tarjetas].[SITUACION]","[Base_Tarjetas].[SITUACION].&amp;[" &amp; $C70 &amp; "]",
"[Base_Tarjetas].[TIPO]","[Base_Tarjetas].[TIPO].&amp;[" &amp; $C$1 &amp; "]")/1000,
0)</f>
        <v>0</v>
      </c>
      <c r="Z70" s="8">
        <f>IFERROR(
GETPIVOTDATA("[Base_Tarjetas].[Importe]",TDinamica_R!$A$3,
"[Base_Tarjetas].[PERIODO]","[Base_Tarjetas].[PERIODO].&amp;[" &amp; TEXT(Z$6,"yyyymm") &amp; "]",
"[Base_Tarjetas].[Metrica]","[Base_Tarjetas].[Metrica].&amp;[" &amp; $A70 &amp; "]",
"[Base_Tarjetas].[SEGMENTO_DESCRIP]","[Base_Tarjetas].[SEGMENTO_DESCRIP].&amp;[" &amp; $C$6 &amp; "]",
"[Base_Tarjetas].[SITUACION]","[Base_Tarjetas].[SITUACION].&amp;[" &amp; $C70 &amp; "]",
"[Base_Tarjetas].[TIPO]","[Base_Tarjetas].[TIPO].&amp;[" &amp; $C$1 &amp; "]")/1000,
0)</f>
        <v>0</v>
      </c>
      <c r="AA70" s="8">
        <f>IFERROR(
GETPIVOTDATA("[Base_Tarjetas].[Importe]",TDinamica_R!$A$3,
"[Base_Tarjetas].[PERIODO]","[Base_Tarjetas].[PERIODO].&amp;[" &amp; TEXT(AA$6,"yyyymm") &amp; "]",
"[Base_Tarjetas].[Metrica]","[Base_Tarjetas].[Metrica].&amp;[" &amp; $A70 &amp; "]",
"[Base_Tarjetas].[SEGMENTO_DESCRIP]","[Base_Tarjetas].[SEGMENTO_DESCRIP].&amp;[" &amp; $C$6 &amp; "]",
"[Base_Tarjetas].[SITUACION]","[Base_Tarjetas].[SITUACION].&amp;[" &amp; $C70 &amp; "]",
"[Base_Tarjetas].[TIPO]","[Base_Tarjetas].[TIPO].&amp;[" &amp; $C$1 &amp; "]")/1000,
0)</f>
        <v>0</v>
      </c>
      <c r="AB70" s="8">
        <f>IFERROR(
GETPIVOTDATA("[Base_Tarjetas].[Importe]",TDinamica_R!$A$3,
"[Base_Tarjetas].[PERIODO]","[Base_Tarjetas].[PERIODO].&amp;[" &amp; TEXT(AB$6,"yyyymm") &amp; "]",
"[Base_Tarjetas].[Metrica]","[Base_Tarjetas].[Metrica].&amp;[" &amp; $A70 &amp; "]",
"[Base_Tarjetas].[SEGMENTO_DESCRIP]","[Base_Tarjetas].[SEGMENTO_DESCRIP].&amp;[" &amp; $C$6 &amp; "]",
"[Base_Tarjetas].[SITUACION]","[Base_Tarjetas].[SITUACION].&amp;[" &amp; $C70 &amp; "]",
"[Base_Tarjetas].[TIPO]","[Base_Tarjetas].[TIPO].&amp;[" &amp; $C$1 &amp; "]")/1000,
0)</f>
        <v>0</v>
      </c>
      <c r="AC70" s="8">
        <f>IFERROR(
GETPIVOTDATA("[Base_Tarjetas].[Importe]",TDinamica_R!$A$3,
"[Base_Tarjetas].[PERIODO]","[Base_Tarjetas].[PERIODO].&amp;[" &amp; TEXT(AC$6,"yyyymm") &amp; "]",
"[Base_Tarjetas].[Metrica]","[Base_Tarjetas].[Metrica].&amp;[" &amp; $A70 &amp; "]",
"[Base_Tarjetas].[SEGMENTO_DESCRIP]","[Base_Tarjetas].[SEGMENTO_DESCRIP].&amp;[" &amp; $C$6 &amp; "]",
"[Base_Tarjetas].[SITUACION]","[Base_Tarjetas].[SITUACION].&amp;[" &amp; $C70 &amp; "]",
"[Base_Tarjetas].[TIPO]","[Base_Tarjetas].[TIPO].&amp;[" &amp; $C$1 &amp; "]")/1000,
0)</f>
        <v>0</v>
      </c>
      <c r="AD70" s="8">
        <f>IFERROR(
GETPIVOTDATA("[Base_Tarjetas].[Importe]",TDinamica_R!$A$3,
"[Base_Tarjetas].[PERIODO]","[Base_Tarjetas].[PERIODO].&amp;[" &amp; TEXT(AD$6,"yyyymm") &amp; "]",
"[Base_Tarjetas].[Metrica]","[Base_Tarjetas].[Metrica].&amp;[" &amp; $A70 &amp; "]",
"[Base_Tarjetas].[SEGMENTO_DESCRIP]","[Base_Tarjetas].[SEGMENTO_DESCRIP].&amp;[" &amp; $C$6 &amp; "]",
"[Base_Tarjetas].[SITUACION]","[Base_Tarjetas].[SITUACION].&amp;[" &amp; $C70 &amp; "]",
"[Base_Tarjetas].[TIPO]","[Base_Tarjetas].[TIPO].&amp;[" &amp; $C$1 &amp; "]")/1000,
0)</f>
        <v>0</v>
      </c>
      <c r="AE70" s="8">
        <f>IFERROR(
GETPIVOTDATA("[Base_Tarjetas].[Importe]",TDinamica_R!$A$3,
"[Base_Tarjetas].[PERIODO]","[Base_Tarjetas].[PERIODO].&amp;[" &amp; TEXT(AE$6,"yyyymm") &amp; "]",
"[Base_Tarjetas].[Metrica]","[Base_Tarjetas].[Metrica].&amp;[" &amp; $A70 &amp; "]",
"[Base_Tarjetas].[SEGMENTO_DESCRIP]","[Base_Tarjetas].[SEGMENTO_DESCRIP].&amp;[" &amp; $C$6 &amp; "]",
"[Base_Tarjetas].[SITUACION]","[Base_Tarjetas].[SITUACION].&amp;[" &amp; $C70 &amp; "]",
"[Base_Tarjetas].[TIPO]","[Base_Tarjetas].[TIPO].&amp;[" &amp; $C$1 &amp; "]")/1000,
0)</f>
        <v>0</v>
      </c>
      <c r="AF70" s="8">
        <f>IFERROR(
GETPIVOTDATA("[Base_Tarjetas].[Importe]",TDinamica_R!$A$3,
"[Base_Tarjetas].[PERIODO]","[Base_Tarjetas].[PERIODO].&amp;[" &amp; TEXT(AF$6,"yyyymm") &amp; "]",
"[Base_Tarjetas].[Metrica]","[Base_Tarjetas].[Metrica].&amp;[" &amp; $A70 &amp; "]",
"[Base_Tarjetas].[SEGMENTO_DESCRIP]","[Base_Tarjetas].[SEGMENTO_DESCRIP].&amp;[" &amp; $C$6 &amp; "]",
"[Base_Tarjetas].[SITUACION]","[Base_Tarjetas].[SITUACION].&amp;[" &amp; $C70 &amp; "]",
"[Base_Tarjetas].[TIPO]","[Base_Tarjetas].[TIPO].&amp;[" &amp; $C$1 &amp; "]")/1000,
0)</f>
        <v>0</v>
      </c>
      <c r="AG70" s="8">
        <f>IFERROR(
GETPIVOTDATA("[Base_Tarjetas].[Importe]",TDinamica_R!$A$3,
"[Base_Tarjetas].[PERIODO]","[Base_Tarjetas].[PERIODO].&amp;[" &amp; TEXT(AG$6,"yyyymm") &amp; "]",
"[Base_Tarjetas].[Metrica]","[Base_Tarjetas].[Metrica].&amp;[" &amp; $A70 &amp; "]",
"[Base_Tarjetas].[SEGMENTO_DESCRIP]","[Base_Tarjetas].[SEGMENTO_DESCRIP].&amp;[" &amp; $C$6 &amp; "]",
"[Base_Tarjetas].[SITUACION]","[Base_Tarjetas].[SITUACION].&amp;[" &amp; $C70 &amp; "]",
"[Base_Tarjetas].[TIPO]","[Base_Tarjetas].[TIPO].&amp;[" &amp; $C$1 &amp; "]")/1000,
0)</f>
        <v>0</v>
      </c>
      <c r="AH70" s="8">
        <f>IFERROR(
GETPIVOTDATA("[Base_Tarjetas].[Importe]",TDinamica_R!$A$3,
"[Base_Tarjetas].[PERIODO]","[Base_Tarjetas].[PERIODO].&amp;[" &amp; TEXT(AH$6,"yyyymm") &amp; "]",
"[Base_Tarjetas].[Metrica]","[Base_Tarjetas].[Metrica].&amp;[" &amp; $A70 &amp; "]",
"[Base_Tarjetas].[SEGMENTO_DESCRIP]","[Base_Tarjetas].[SEGMENTO_DESCRIP].&amp;[" &amp; $C$6 &amp; "]",
"[Base_Tarjetas].[SITUACION]","[Base_Tarjetas].[SITUACION].&amp;[" &amp; $C70 &amp; "]",
"[Base_Tarjetas].[TIPO]","[Base_Tarjetas].[TIPO].&amp;[" &amp; $C$1 &amp; "]")/1000,
0)</f>
        <v>0</v>
      </c>
      <c r="AI70" s="8">
        <f>IFERROR(
GETPIVOTDATA("[Base_Tarjetas].[Importe]",TDinamica_R!$A$3,
"[Base_Tarjetas].[PERIODO]","[Base_Tarjetas].[PERIODO].&amp;[" &amp; TEXT(AI$6,"yyyymm") &amp; "]",
"[Base_Tarjetas].[Metrica]","[Base_Tarjetas].[Metrica].&amp;[" &amp; $A70 &amp; "]",
"[Base_Tarjetas].[SEGMENTO_DESCRIP]","[Base_Tarjetas].[SEGMENTO_DESCRIP].&amp;[" &amp; $C$6 &amp; "]",
"[Base_Tarjetas].[SITUACION]","[Base_Tarjetas].[SITUACION].&amp;[" &amp; $C70 &amp; "]",
"[Base_Tarjetas].[TIPO]","[Base_Tarjetas].[TIPO].&amp;[" &amp; $C$1 &amp; "]")/1000,
0)</f>
        <v>0</v>
      </c>
      <c r="AJ70" s="8">
        <f>IFERROR(
GETPIVOTDATA("[Base_Tarjetas].[Importe]",TDinamica_R!$A$3,
"[Base_Tarjetas].[PERIODO]","[Base_Tarjetas].[PERIODO].&amp;[" &amp; TEXT(AJ$6,"yyyymm") &amp; "]",
"[Base_Tarjetas].[Metrica]","[Base_Tarjetas].[Metrica].&amp;[" &amp; $A70 &amp; "]",
"[Base_Tarjetas].[SEGMENTO_DESCRIP]","[Base_Tarjetas].[SEGMENTO_DESCRIP].&amp;[" &amp; $C$6 &amp; "]",
"[Base_Tarjetas].[SITUACION]","[Base_Tarjetas].[SITUACION].&amp;[" &amp; $C70 &amp; "]",
"[Base_Tarjetas].[TIPO]","[Base_Tarjetas].[TIPO].&amp;[" &amp; $C$1 &amp; "]")/1000,
0)</f>
        <v>0</v>
      </c>
      <c r="AK70" s="8">
        <f>IFERROR(
GETPIVOTDATA("[Base_Tarjetas].[Importe]",TDinamica_R!$A$3,
"[Base_Tarjetas].[PERIODO]","[Base_Tarjetas].[PERIODO].&amp;[" &amp; TEXT(AK$6,"yyyymm") &amp; "]",
"[Base_Tarjetas].[Metrica]","[Base_Tarjetas].[Metrica].&amp;[" &amp; $A70 &amp; "]",
"[Base_Tarjetas].[SEGMENTO_DESCRIP]","[Base_Tarjetas].[SEGMENTO_DESCRIP].&amp;[" &amp; $C$6 &amp; "]",
"[Base_Tarjetas].[SITUACION]","[Base_Tarjetas].[SITUACION].&amp;[" &amp; $C70 &amp; "]",
"[Base_Tarjetas].[TIPO]","[Base_Tarjetas].[TIPO].&amp;[" &amp; $C$1 &amp; "]")/1000,
0)</f>
        <v>0</v>
      </c>
      <c r="AL70" s="8">
        <f>IFERROR(
GETPIVOTDATA("[Base_Tarjetas].[Importe]",TDinamica_R!$A$3,
"[Base_Tarjetas].[PERIODO]","[Base_Tarjetas].[PERIODO].&amp;[" &amp; TEXT(AL$6,"yyyymm") &amp; "]",
"[Base_Tarjetas].[Metrica]","[Base_Tarjetas].[Metrica].&amp;[" &amp; $A70 &amp; "]",
"[Base_Tarjetas].[SEGMENTO_DESCRIP]","[Base_Tarjetas].[SEGMENTO_DESCRIP].&amp;[" &amp; $C$6 &amp; "]",
"[Base_Tarjetas].[SITUACION]","[Base_Tarjetas].[SITUACION].&amp;[" &amp; $C70 &amp; "]",
"[Base_Tarjetas].[TIPO]","[Base_Tarjetas].[TIPO].&amp;[" &amp; $C$1 &amp; "]")/1000,
0)</f>
        <v>0</v>
      </c>
      <c r="AM70" s="8">
        <f>IFERROR(
GETPIVOTDATA("[Base_Tarjetas].[Importe]",TDinamica_R!$A$3,
"[Base_Tarjetas].[PERIODO]","[Base_Tarjetas].[PERIODO].&amp;[" &amp; TEXT(AM$6,"yyyymm") &amp; "]",
"[Base_Tarjetas].[Metrica]","[Base_Tarjetas].[Metrica].&amp;[" &amp; $A70 &amp; "]",
"[Base_Tarjetas].[SEGMENTO_DESCRIP]","[Base_Tarjetas].[SEGMENTO_DESCRIP].&amp;[" &amp; $C$6 &amp; "]",
"[Base_Tarjetas].[SITUACION]","[Base_Tarjetas].[SITUACION].&amp;[" &amp; $C70 &amp; "]",
"[Base_Tarjetas].[TIPO]","[Base_Tarjetas].[TIPO].&amp;[" &amp; $C$1 &amp; "]")/1000,
0)</f>
        <v>0</v>
      </c>
      <c r="AN70" s="8">
        <f>IFERROR(
GETPIVOTDATA("[Base_Tarjetas].[Importe]",TDinamica_R!$A$3,
"[Base_Tarjetas].[PERIODO]","[Base_Tarjetas].[PERIODO].&amp;[" &amp; TEXT(AN$6,"yyyymm") &amp; "]",
"[Base_Tarjetas].[Metrica]","[Base_Tarjetas].[Metrica].&amp;[" &amp; $A70 &amp; "]",
"[Base_Tarjetas].[SEGMENTO_DESCRIP]","[Base_Tarjetas].[SEGMENTO_DESCRIP].&amp;[" &amp; $C$6 &amp; "]",
"[Base_Tarjetas].[SITUACION]","[Base_Tarjetas].[SITUACION].&amp;[" &amp; $C70 &amp; "]",
"[Base_Tarjetas].[TIPO]","[Base_Tarjetas].[TIPO].&amp;[" &amp; $C$1 &amp; "]")/1000,
0)</f>
        <v>0</v>
      </c>
      <c r="AO70" s="8">
        <f>IFERROR(
GETPIVOTDATA("[Base_Tarjetas].[Importe]",TDinamica_R!$A$3,
"[Base_Tarjetas].[PERIODO]","[Base_Tarjetas].[PERIODO].&amp;[" &amp; TEXT(AO$6,"yyyymm") &amp; "]",
"[Base_Tarjetas].[Metrica]","[Base_Tarjetas].[Metrica].&amp;[" &amp; $A70 &amp; "]",
"[Base_Tarjetas].[SEGMENTO_DESCRIP]","[Base_Tarjetas].[SEGMENTO_DESCRIP].&amp;[" &amp; $C$6 &amp; "]",
"[Base_Tarjetas].[SITUACION]","[Base_Tarjetas].[SITUACION].&amp;[" &amp; $C70 &amp; "]",
"[Base_Tarjetas].[TIPO]","[Base_Tarjetas].[TIPO].&amp;[" &amp; $C$1 &amp; "]")/1000,
0)</f>
        <v>0</v>
      </c>
      <c r="AP70" s="8">
        <f>IFERROR(
GETPIVOTDATA("[Base_Tarjetas].[Importe]",TDinamica_R!$A$3,
"[Base_Tarjetas].[PERIODO]","[Base_Tarjetas].[PERIODO].&amp;[" &amp; TEXT(AP$6,"yyyymm") &amp; "]",
"[Base_Tarjetas].[Metrica]","[Base_Tarjetas].[Metrica].&amp;[" &amp; $A70 &amp; "]",
"[Base_Tarjetas].[SEGMENTO_DESCRIP]","[Base_Tarjetas].[SEGMENTO_DESCRIP].&amp;[" &amp; $C$6 &amp; "]",
"[Base_Tarjetas].[SITUACION]","[Base_Tarjetas].[SITUACION].&amp;[" &amp; $C70 &amp; "]",
"[Base_Tarjetas].[TIPO]","[Base_Tarjetas].[TIPO].&amp;[" &amp; $C$1 &amp; "]")/1000,
0)</f>
        <v>0</v>
      </c>
      <c r="AQ70" s="8">
        <f>IFERROR(
GETPIVOTDATA("[Base_Tarjetas].[Importe]",TDinamica_R!$A$3,
"[Base_Tarjetas].[PERIODO]","[Base_Tarjetas].[PERIODO].&amp;[" &amp; TEXT(AQ$6,"yyyymm") &amp; "]",
"[Base_Tarjetas].[Metrica]","[Base_Tarjetas].[Metrica].&amp;[" &amp; $A70 &amp; "]",
"[Base_Tarjetas].[SEGMENTO_DESCRIP]","[Base_Tarjetas].[SEGMENTO_DESCRIP].&amp;[" &amp; $C$6 &amp; "]",
"[Base_Tarjetas].[SITUACION]","[Base_Tarjetas].[SITUACION].&amp;[" &amp; $C70 &amp; "]",
"[Base_Tarjetas].[TIPO]","[Base_Tarjetas].[TIPO].&amp;[" &amp; $C$1 &amp; "]")/1000,
0)</f>
        <v>0</v>
      </c>
      <c r="AR70" s="8">
        <f>IFERROR(
GETPIVOTDATA("[Base_Tarjetas].[Importe]",TDinamica_R!$A$3,
"[Base_Tarjetas].[PERIODO]","[Base_Tarjetas].[PERIODO].&amp;[" &amp; TEXT(AR$6,"yyyymm") &amp; "]",
"[Base_Tarjetas].[Metrica]","[Base_Tarjetas].[Metrica].&amp;[" &amp; $A70 &amp; "]",
"[Base_Tarjetas].[SEGMENTO_DESCRIP]","[Base_Tarjetas].[SEGMENTO_DESCRIP].&amp;[" &amp; $C$6 &amp; "]",
"[Base_Tarjetas].[SITUACION]","[Base_Tarjetas].[SITUACION].&amp;[" &amp; $C70 &amp; "]",
"[Base_Tarjetas].[TIPO]","[Base_Tarjetas].[TIPO].&amp;[" &amp; $C$1 &amp; "]")/1000,
0)</f>
        <v>0</v>
      </c>
      <c r="AS70" s="8">
        <f>IFERROR(
GETPIVOTDATA("[Base_Tarjetas].[Importe]",TDinamica_R!$A$3,
"[Base_Tarjetas].[PERIODO]","[Base_Tarjetas].[PERIODO].&amp;[" &amp; TEXT(AS$6,"yyyymm") &amp; "]",
"[Base_Tarjetas].[Metrica]","[Base_Tarjetas].[Metrica].&amp;[" &amp; $A70 &amp; "]",
"[Base_Tarjetas].[SEGMENTO_DESCRIP]","[Base_Tarjetas].[SEGMENTO_DESCRIP].&amp;[" &amp; $C$6 &amp; "]",
"[Base_Tarjetas].[SITUACION]","[Base_Tarjetas].[SITUACION].&amp;[" &amp; $C70 &amp; "]",
"[Base_Tarjetas].[TIPO]","[Base_Tarjetas].[TIPO].&amp;[" &amp; $C$1 &amp; "]")/1000,
0)</f>
        <v>0</v>
      </c>
      <c r="AT70" s="8">
        <f>IFERROR(
GETPIVOTDATA("[Base_Tarjetas].[Importe]",TDinamica_R!$A$3,
"[Base_Tarjetas].[PERIODO]","[Base_Tarjetas].[PERIODO].&amp;[" &amp; TEXT(AT$6,"yyyymm") &amp; "]",
"[Base_Tarjetas].[Metrica]","[Base_Tarjetas].[Metrica].&amp;[" &amp; $A70 &amp; "]",
"[Base_Tarjetas].[SEGMENTO_DESCRIP]","[Base_Tarjetas].[SEGMENTO_DESCRIP].&amp;[" &amp; $C$6 &amp; "]",
"[Base_Tarjetas].[SITUACION]","[Base_Tarjetas].[SITUACION].&amp;[" &amp; $C70 &amp; "]",
"[Base_Tarjetas].[TIPO]","[Base_Tarjetas].[TIPO].&amp;[" &amp; $C$1 &amp; "]")/1000,
0)</f>
        <v>0</v>
      </c>
      <c r="AU70" s="8">
        <f>IFERROR(
GETPIVOTDATA("[Base_Tarjetas].[Importe]",TDinamica_R!$A$3,
"[Base_Tarjetas].[PERIODO]","[Base_Tarjetas].[PERIODO].&amp;[" &amp; TEXT(AU$6,"yyyymm") &amp; "]",
"[Base_Tarjetas].[Metrica]","[Base_Tarjetas].[Metrica].&amp;[" &amp; $A70 &amp; "]",
"[Base_Tarjetas].[SEGMENTO_DESCRIP]","[Base_Tarjetas].[SEGMENTO_DESCRIP].&amp;[" &amp; $C$6 &amp; "]",
"[Base_Tarjetas].[SITUACION]","[Base_Tarjetas].[SITUACION].&amp;[" &amp; $C70 &amp; "]",
"[Base_Tarjetas].[TIPO]","[Base_Tarjetas].[TIPO].&amp;[" &amp; $C$1 &amp; "]")/1000,
0)</f>
        <v>0</v>
      </c>
      <c r="AV70" s="8">
        <f>IFERROR(
GETPIVOTDATA("[Base_Tarjetas].[Importe]",TDinamica_R!$A$3,
"[Base_Tarjetas].[PERIODO]","[Base_Tarjetas].[PERIODO].&amp;[" &amp; TEXT(AV$6,"yyyymm") &amp; "]",
"[Base_Tarjetas].[Metrica]","[Base_Tarjetas].[Metrica].&amp;[" &amp; $A70 &amp; "]",
"[Base_Tarjetas].[SEGMENTO_DESCRIP]","[Base_Tarjetas].[SEGMENTO_DESCRIP].&amp;[" &amp; $C$6 &amp; "]",
"[Base_Tarjetas].[SITUACION]","[Base_Tarjetas].[SITUACION].&amp;[" &amp; $C70 &amp; "]",
"[Base_Tarjetas].[TIPO]","[Base_Tarjetas].[TIPO].&amp;[" &amp; $C$1 &amp; "]")/1000,
0)</f>
        <v>0</v>
      </c>
      <c r="AW70" s="8">
        <f>IFERROR(
GETPIVOTDATA("[Base_Tarjetas].[Importe]",TDinamica_R!$A$3,
"[Base_Tarjetas].[PERIODO]","[Base_Tarjetas].[PERIODO].&amp;[" &amp; TEXT(AW$6,"yyyymm") &amp; "]",
"[Base_Tarjetas].[Metrica]","[Base_Tarjetas].[Metrica].&amp;[" &amp; $A70 &amp; "]",
"[Base_Tarjetas].[SEGMENTO_DESCRIP]","[Base_Tarjetas].[SEGMENTO_DESCRIP].&amp;[" &amp; $C$6 &amp; "]",
"[Base_Tarjetas].[SITUACION]","[Base_Tarjetas].[SITUACION].&amp;[" &amp; $C70 &amp; "]",
"[Base_Tarjetas].[TIPO]","[Base_Tarjetas].[TIPO].&amp;[" &amp; $C$1 &amp; "]")/1000,
0)</f>
        <v>0</v>
      </c>
      <c r="AX70" s="8">
        <f>IFERROR(
GETPIVOTDATA("[Base_Tarjetas].[Importe]",TDinamica_R!$A$3,
"[Base_Tarjetas].[PERIODO]","[Base_Tarjetas].[PERIODO].&amp;[" &amp; TEXT(AX$6,"yyyymm") &amp; "]",
"[Base_Tarjetas].[Metrica]","[Base_Tarjetas].[Metrica].&amp;[" &amp; $A70 &amp; "]",
"[Base_Tarjetas].[SEGMENTO_DESCRIP]","[Base_Tarjetas].[SEGMENTO_DESCRIP].&amp;[" &amp; $C$6 &amp; "]",
"[Base_Tarjetas].[SITUACION]","[Base_Tarjetas].[SITUACION].&amp;[" &amp; $C70 &amp; "]",
"[Base_Tarjetas].[TIPO]","[Base_Tarjetas].[TIPO].&amp;[" &amp; $C$1 &amp; "]")/1000,
0)</f>
        <v>0</v>
      </c>
      <c r="AY70" s="8">
        <f>IFERROR(
GETPIVOTDATA("[Base_Tarjetas].[Importe]",TDinamica_R!$A$3,
"[Base_Tarjetas].[PERIODO]","[Base_Tarjetas].[PERIODO].&amp;[" &amp; TEXT(AY$6,"yyyymm") &amp; "]",
"[Base_Tarjetas].[Metrica]","[Base_Tarjetas].[Metrica].&amp;[" &amp; $A70 &amp; "]",
"[Base_Tarjetas].[SEGMENTO_DESCRIP]","[Base_Tarjetas].[SEGMENTO_DESCRIP].&amp;[" &amp; $C$6 &amp; "]",
"[Base_Tarjetas].[SITUACION]","[Base_Tarjetas].[SITUACION].&amp;[" &amp; $C70 &amp; "]",
"[Base_Tarjetas].[TIPO]","[Base_Tarjetas].[TIPO].&amp;[" &amp; $C$1 &amp; "]")/1000,
0)</f>
        <v>0</v>
      </c>
      <c r="AZ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TEXT(AZ$6,"yyyymm") &amp; "]"),
0)</f>
        <v>0</v>
      </c>
      <c r="BA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TEXT(BA$6,"yyyymm") &amp; "]"),
0)</f>
        <v>0</v>
      </c>
      <c r="BB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TEXT(BB$6,"yyyymm") &amp; "]"),
0)</f>
        <v>0</v>
      </c>
      <c r="BC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TEXT(BC$6,"yyyymm") &amp; "]"),
0)</f>
        <v>0</v>
      </c>
      <c r="BD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TEXT(BD$6,"yyyymm") &amp; "]"),
0)</f>
        <v>0</v>
      </c>
      <c r="BE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TEXT(BE$6,"yyyymm") &amp; "]"),
0)</f>
        <v>0</v>
      </c>
      <c r="BF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TEXT(BF$6,"yyyymm") &amp; "]"),
0)</f>
        <v>0</v>
      </c>
      <c r="BG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TEXT(BG$6,"yyyymm") &amp; "]"),
0)</f>
        <v>0</v>
      </c>
      <c r="BH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TEXT(BH$6,"yyyymm") &amp; "]"),
0)</f>
        <v>0</v>
      </c>
      <c r="BI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TEXT(BI$6,"yyyymm") &amp; "]"),
0)</f>
        <v>0</v>
      </c>
      <c r="BJ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TEXT(BJ$6,"yyyymm") &amp; "]"),
0)</f>
        <v>0</v>
      </c>
      <c r="BK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TEXT(BK$6,"yyyymm") &amp; "]"),
0)</f>
        <v>0</v>
      </c>
      <c r="BO70" s="24">
        <f t="shared" si="46"/>
        <v>0</v>
      </c>
      <c r="BP70" s="24">
        <f t="shared" si="46"/>
        <v>0</v>
      </c>
      <c r="BQ70" s="24">
        <f t="shared" si="46"/>
        <v>0</v>
      </c>
      <c r="BR70" s="24">
        <f t="shared" si="46"/>
        <v>0</v>
      </c>
      <c r="BS70" s="24">
        <f t="shared" si="46"/>
        <v>0</v>
      </c>
      <c r="BT70" s="24">
        <f t="shared" si="46"/>
        <v>0</v>
      </c>
    </row>
    <row r="71" spans="1:72" hidden="1" outlineLevel="1" x14ac:dyDescent="0.25">
      <c r="A71" s="11" t="s">
        <v>35</v>
      </c>
      <c r="C71" s="2" t="s">
        <v>97</v>
      </c>
      <c r="D71" s="8">
        <f>IFERROR(
GETPIVOTDATA("[Base_Tarjetas].[Importe]",TDinamica_R!$A$3,
"[Base_Tarjetas].[PERIODO]","[Base_Tarjetas].[PERIODO].&amp;[" &amp; TEXT(D$6,"yyyymm") &amp; "]",
"[Base_Tarjetas].[Metrica]","[Base_Tarjetas].[Metrica].&amp;[" &amp; $A71 &amp; "]",
"[Base_Tarjetas].[SEGMENTO_DESCRIP]","[Base_Tarjetas].[SEGMENTO_DESCRIP].&amp;[" &amp; $C$6 &amp; "]",
"[Base_Tarjetas].[SITUACION]","[Base_Tarjetas].[SITUACION].&amp;[" &amp; $C71 &amp; "]",
"[Base_Tarjetas].[TIPO]","[Base_Tarjetas].[TIPO].&amp;[" &amp; $C$1 &amp; "]")/1000,
0)</f>
        <v>0</v>
      </c>
      <c r="E71" s="8">
        <f>IFERROR(
GETPIVOTDATA("[Base_Tarjetas].[Importe]",TDinamica_R!$A$3,
"[Base_Tarjetas].[PERIODO]","[Base_Tarjetas].[PERIODO].&amp;[" &amp; TEXT(E$6,"yyyymm") &amp; "]",
"[Base_Tarjetas].[Metrica]","[Base_Tarjetas].[Metrica].&amp;[" &amp; $A71 &amp; "]",
"[Base_Tarjetas].[SEGMENTO_DESCRIP]","[Base_Tarjetas].[SEGMENTO_DESCRIP].&amp;[" &amp; $C$6 &amp; "]",
"[Base_Tarjetas].[SITUACION]","[Base_Tarjetas].[SITUACION].&amp;[" &amp; $C71 &amp; "]",
"[Base_Tarjetas].[TIPO]","[Base_Tarjetas].[TIPO].&amp;[" &amp; $C$1 &amp; "]")/1000,
0)</f>
        <v>0</v>
      </c>
      <c r="F71" s="8">
        <f>IFERROR(
GETPIVOTDATA("[Base_Tarjetas].[Importe]",TDinamica_R!$A$3,
"[Base_Tarjetas].[PERIODO]","[Base_Tarjetas].[PERIODO].&amp;[" &amp; TEXT(F$6,"yyyymm") &amp; "]",
"[Base_Tarjetas].[Metrica]","[Base_Tarjetas].[Metrica].&amp;[" &amp; $A71 &amp; "]",
"[Base_Tarjetas].[SEGMENTO_DESCRIP]","[Base_Tarjetas].[SEGMENTO_DESCRIP].&amp;[" &amp; $C$6 &amp; "]",
"[Base_Tarjetas].[SITUACION]","[Base_Tarjetas].[SITUACION].&amp;[" &amp; $C71 &amp; "]",
"[Base_Tarjetas].[TIPO]","[Base_Tarjetas].[TIPO].&amp;[" &amp; $C$1 &amp; "]")/1000,
0)</f>
        <v>0</v>
      </c>
      <c r="G71" s="8">
        <f>IFERROR(
GETPIVOTDATA("[Base_Tarjetas].[Importe]",TDinamica_R!$A$3,
"[Base_Tarjetas].[PERIODO]","[Base_Tarjetas].[PERIODO].&amp;[" &amp; TEXT(G$6,"yyyymm") &amp; "]",
"[Base_Tarjetas].[Metrica]","[Base_Tarjetas].[Metrica].&amp;[" &amp; $A71 &amp; "]",
"[Base_Tarjetas].[SEGMENTO_DESCRIP]","[Base_Tarjetas].[SEGMENTO_DESCRIP].&amp;[" &amp; $C$6 &amp; "]",
"[Base_Tarjetas].[SITUACION]","[Base_Tarjetas].[SITUACION].&amp;[" &amp; $C71 &amp; "]",
"[Base_Tarjetas].[TIPO]","[Base_Tarjetas].[TIPO].&amp;[" &amp; $C$1 &amp; "]")/1000,
0)</f>
        <v>0</v>
      </c>
      <c r="H71" s="8">
        <f>IFERROR(
GETPIVOTDATA("[Base_Tarjetas].[Importe]",TDinamica_R!$A$3,
"[Base_Tarjetas].[PERIODO]","[Base_Tarjetas].[PERIODO].&amp;[" &amp; TEXT(H$6,"yyyymm") &amp; "]",
"[Base_Tarjetas].[Metrica]","[Base_Tarjetas].[Metrica].&amp;[" &amp; $A71 &amp; "]",
"[Base_Tarjetas].[SEGMENTO_DESCRIP]","[Base_Tarjetas].[SEGMENTO_DESCRIP].&amp;[" &amp; $C$6 &amp; "]",
"[Base_Tarjetas].[SITUACION]","[Base_Tarjetas].[SITUACION].&amp;[" &amp; $C71 &amp; "]",
"[Base_Tarjetas].[TIPO]","[Base_Tarjetas].[TIPO].&amp;[" &amp; $C$1 &amp; "]")/1000,
0)</f>
        <v>0</v>
      </c>
      <c r="I71" s="8">
        <f>IFERROR(
GETPIVOTDATA("[Base_Tarjetas].[Importe]",TDinamica_R!$A$3,
"[Base_Tarjetas].[PERIODO]","[Base_Tarjetas].[PERIODO].&amp;[" &amp; TEXT(I$6,"yyyymm") &amp; "]",
"[Base_Tarjetas].[Metrica]","[Base_Tarjetas].[Metrica].&amp;[" &amp; $A71 &amp; "]",
"[Base_Tarjetas].[SEGMENTO_DESCRIP]","[Base_Tarjetas].[SEGMENTO_DESCRIP].&amp;[" &amp; $C$6 &amp; "]",
"[Base_Tarjetas].[SITUACION]","[Base_Tarjetas].[SITUACION].&amp;[" &amp; $C71 &amp; "]",
"[Base_Tarjetas].[TIPO]","[Base_Tarjetas].[TIPO].&amp;[" &amp; $C$1 &amp; "]")/1000,
0)</f>
        <v>0</v>
      </c>
      <c r="J71" s="8">
        <f>IFERROR(
GETPIVOTDATA("[Base_Tarjetas].[Importe]",TDinamica_R!$A$3,
"[Base_Tarjetas].[PERIODO]","[Base_Tarjetas].[PERIODO].&amp;[" &amp; TEXT(J$6,"yyyymm") &amp; "]",
"[Base_Tarjetas].[Metrica]","[Base_Tarjetas].[Metrica].&amp;[" &amp; $A71 &amp; "]",
"[Base_Tarjetas].[SEGMENTO_DESCRIP]","[Base_Tarjetas].[SEGMENTO_DESCRIP].&amp;[" &amp; $C$6 &amp; "]",
"[Base_Tarjetas].[SITUACION]","[Base_Tarjetas].[SITUACION].&amp;[" &amp; $C71 &amp; "]",
"[Base_Tarjetas].[TIPO]","[Base_Tarjetas].[TIPO].&amp;[" &amp; $C$1 &amp; "]")/1000,
0)</f>
        <v>0</v>
      </c>
      <c r="K71" s="8">
        <f>IFERROR(
GETPIVOTDATA("[Base_Tarjetas].[Importe]",TDinamica_R!$A$3,
"[Base_Tarjetas].[PERIODO]","[Base_Tarjetas].[PERIODO].&amp;[" &amp; TEXT(K$6,"yyyymm") &amp; "]",
"[Base_Tarjetas].[Metrica]","[Base_Tarjetas].[Metrica].&amp;[" &amp; $A71 &amp; "]",
"[Base_Tarjetas].[SEGMENTO_DESCRIP]","[Base_Tarjetas].[SEGMENTO_DESCRIP].&amp;[" &amp; $C$6 &amp; "]",
"[Base_Tarjetas].[SITUACION]","[Base_Tarjetas].[SITUACION].&amp;[" &amp; $C71 &amp; "]",
"[Base_Tarjetas].[TIPO]","[Base_Tarjetas].[TIPO].&amp;[" &amp; $C$1 &amp; "]")/1000,
0)</f>
        <v>0</v>
      </c>
      <c r="L71" s="8">
        <f>IFERROR(
GETPIVOTDATA("[Base_Tarjetas].[Importe]",TDinamica_R!$A$3,
"[Base_Tarjetas].[PERIODO]","[Base_Tarjetas].[PERIODO].&amp;[" &amp; TEXT(L$6,"yyyymm") &amp; "]",
"[Base_Tarjetas].[Metrica]","[Base_Tarjetas].[Metrica].&amp;[" &amp; $A71 &amp; "]",
"[Base_Tarjetas].[SEGMENTO_DESCRIP]","[Base_Tarjetas].[SEGMENTO_DESCRIP].&amp;[" &amp; $C$6 &amp; "]",
"[Base_Tarjetas].[SITUACION]","[Base_Tarjetas].[SITUACION].&amp;[" &amp; $C71 &amp; "]",
"[Base_Tarjetas].[TIPO]","[Base_Tarjetas].[TIPO].&amp;[" &amp; $C$1 &amp; "]")/1000,
0)</f>
        <v>0</v>
      </c>
      <c r="M71" s="8">
        <f>IFERROR(
GETPIVOTDATA("[Base_Tarjetas].[Importe]",TDinamica_R!$A$3,
"[Base_Tarjetas].[PERIODO]","[Base_Tarjetas].[PERIODO].&amp;[" &amp; TEXT(M$6,"yyyymm") &amp; "]",
"[Base_Tarjetas].[Metrica]","[Base_Tarjetas].[Metrica].&amp;[" &amp; $A71 &amp; "]",
"[Base_Tarjetas].[SEGMENTO_DESCRIP]","[Base_Tarjetas].[SEGMENTO_DESCRIP].&amp;[" &amp; $C$6 &amp; "]",
"[Base_Tarjetas].[SITUACION]","[Base_Tarjetas].[SITUACION].&amp;[" &amp; $C71 &amp; "]",
"[Base_Tarjetas].[TIPO]","[Base_Tarjetas].[TIPO].&amp;[" &amp; $C$1 &amp; "]")/1000,
0)</f>
        <v>0</v>
      </c>
      <c r="N71" s="8">
        <f>IFERROR(
GETPIVOTDATA("[Base_Tarjetas].[Importe]",TDinamica_R!$A$3,
"[Base_Tarjetas].[PERIODO]","[Base_Tarjetas].[PERIODO].&amp;[" &amp; TEXT(N$6,"yyyymm") &amp; "]",
"[Base_Tarjetas].[Metrica]","[Base_Tarjetas].[Metrica].&amp;[" &amp; $A71 &amp; "]",
"[Base_Tarjetas].[SEGMENTO_DESCRIP]","[Base_Tarjetas].[SEGMENTO_DESCRIP].&amp;[" &amp; $C$6 &amp; "]",
"[Base_Tarjetas].[SITUACION]","[Base_Tarjetas].[SITUACION].&amp;[" &amp; $C71 &amp; "]",
"[Base_Tarjetas].[TIPO]","[Base_Tarjetas].[TIPO].&amp;[" &amp; $C$1 &amp; "]")/1000,
0)</f>
        <v>0</v>
      </c>
      <c r="O71" s="8">
        <f>IFERROR(
GETPIVOTDATA("[Base_Tarjetas].[Importe]",TDinamica_R!$A$3,
"[Base_Tarjetas].[PERIODO]","[Base_Tarjetas].[PERIODO].&amp;[" &amp; TEXT(O$6,"yyyymm") &amp; "]",
"[Base_Tarjetas].[Metrica]","[Base_Tarjetas].[Metrica].&amp;[" &amp; $A71 &amp; "]",
"[Base_Tarjetas].[SEGMENTO_DESCRIP]","[Base_Tarjetas].[SEGMENTO_DESCRIP].&amp;[" &amp; $C$6 &amp; "]",
"[Base_Tarjetas].[SITUACION]","[Base_Tarjetas].[SITUACION].&amp;[" &amp; $C71 &amp; "]",
"[Base_Tarjetas].[TIPO]","[Base_Tarjetas].[TIPO].&amp;[" &amp; $C$1 &amp; "]")/1000,
0)</f>
        <v>0</v>
      </c>
      <c r="P71" s="8">
        <f>IFERROR(
GETPIVOTDATA("[Base_Tarjetas].[Importe]",TDinamica_R!$A$3,
"[Base_Tarjetas].[PERIODO]","[Base_Tarjetas].[PERIODO].&amp;[" &amp; TEXT(P$6,"yyyymm") &amp; "]",
"[Base_Tarjetas].[Metrica]","[Base_Tarjetas].[Metrica].&amp;[" &amp; $A71 &amp; "]",
"[Base_Tarjetas].[SEGMENTO_DESCRIP]","[Base_Tarjetas].[SEGMENTO_DESCRIP].&amp;[" &amp; $C$6 &amp; "]",
"[Base_Tarjetas].[SITUACION]","[Base_Tarjetas].[SITUACION].&amp;[" &amp; $C71 &amp; "]",
"[Base_Tarjetas].[TIPO]","[Base_Tarjetas].[TIPO].&amp;[" &amp; $C$1 &amp; "]")/1000,
0)</f>
        <v>0</v>
      </c>
      <c r="Q71" s="8">
        <f>IFERROR(
GETPIVOTDATA("[Base_Tarjetas].[Importe]",TDinamica_R!$A$3,
"[Base_Tarjetas].[PERIODO]","[Base_Tarjetas].[PERIODO].&amp;[" &amp; TEXT(Q$6,"yyyymm") &amp; "]",
"[Base_Tarjetas].[Metrica]","[Base_Tarjetas].[Metrica].&amp;[" &amp; $A71 &amp; "]",
"[Base_Tarjetas].[SEGMENTO_DESCRIP]","[Base_Tarjetas].[SEGMENTO_DESCRIP].&amp;[" &amp; $C$6 &amp; "]",
"[Base_Tarjetas].[SITUACION]","[Base_Tarjetas].[SITUACION].&amp;[" &amp; $C71 &amp; "]",
"[Base_Tarjetas].[TIPO]","[Base_Tarjetas].[TIPO].&amp;[" &amp; $C$1 &amp; "]")/1000,
0)</f>
        <v>0</v>
      </c>
      <c r="R71" s="8">
        <f>IFERROR(
GETPIVOTDATA("[Base_Tarjetas].[Importe]",TDinamica_R!$A$3,
"[Base_Tarjetas].[PERIODO]","[Base_Tarjetas].[PERIODO].&amp;[" &amp; TEXT(R$6,"yyyymm") &amp; "]",
"[Base_Tarjetas].[Metrica]","[Base_Tarjetas].[Metrica].&amp;[" &amp; $A71 &amp; "]",
"[Base_Tarjetas].[SEGMENTO_DESCRIP]","[Base_Tarjetas].[SEGMENTO_DESCRIP].&amp;[" &amp; $C$6 &amp; "]",
"[Base_Tarjetas].[SITUACION]","[Base_Tarjetas].[SITUACION].&amp;[" &amp; $C71 &amp; "]",
"[Base_Tarjetas].[TIPO]","[Base_Tarjetas].[TIPO].&amp;[" &amp; $C$1 &amp; "]")/1000,
0)</f>
        <v>0</v>
      </c>
      <c r="S71" s="8">
        <f>IFERROR(
GETPIVOTDATA("[Base_Tarjetas].[Importe]",TDinamica_R!$A$3,
"[Base_Tarjetas].[PERIODO]","[Base_Tarjetas].[PERIODO].&amp;[" &amp; TEXT(S$6,"yyyymm") &amp; "]",
"[Base_Tarjetas].[Metrica]","[Base_Tarjetas].[Metrica].&amp;[" &amp; $A71 &amp; "]",
"[Base_Tarjetas].[SEGMENTO_DESCRIP]","[Base_Tarjetas].[SEGMENTO_DESCRIP].&amp;[" &amp; $C$6 &amp; "]",
"[Base_Tarjetas].[SITUACION]","[Base_Tarjetas].[SITUACION].&amp;[" &amp; $C71 &amp; "]",
"[Base_Tarjetas].[TIPO]","[Base_Tarjetas].[TIPO].&amp;[" &amp; $C$1 &amp; "]")/1000,
0)</f>
        <v>0</v>
      </c>
      <c r="T71" s="8">
        <f>IFERROR(
GETPIVOTDATA("[Base_Tarjetas].[Importe]",TDinamica_R!$A$3,
"[Base_Tarjetas].[PERIODO]","[Base_Tarjetas].[PERIODO].&amp;[" &amp; TEXT(T$6,"yyyymm") &amp; "]",
"[Base_Tarjetas].[Metrica]","[Base_Tarjetas].[Metrica].&amp;[" &amp; $A71 &amp; "]",
"[Base_Tarjetas].[SEGMENTO_DESCRIP]","[Base_Tarjetas].[SEGMENTO_DESCRIP].&amp;[" &amp; $C$6 &amp; "]",
"[Base_Tarjetas].[SITUACION]","[Base_Tarjetas].[SITUACION].&amp;[" &amp; $C71 &amp; "]",
"[Base_Tarjetas].[TIPO]","[Base_Tarjetas].[TIPO].&amp;[" &amp; $C$1 &amp; "]")/1000,
0)</f>
        <v>0</v>
      </c>
      <c r="U71" s="8">
        <f>IFERROR(
GETPIVOTDATA("[Base_Tarjetas].[Importe]",TDinamica_R!$A$3,
"[Base_Tarjetas].[PERIODO]","[Base_Tarjetas].[PERIODO].&amp;[" &amp; TEXT(U$6,"yyyymm") &amp; "]",
"[Base_Tarjetas].[Metrica]","[Base_Tarjetas].[Metrica].&amp;[" &amp; $A71 &amp; "]",
"[Base_Tarjetas].[SEGMENTO_DESCRIP]","[Base_Tarjetas].[SEGMENTO_DESCRIP].&amp;[" &amp; $C$6 &amp; "]",
"[Base_Tarjetas].[SITUACION]","[Base_Tarjetas].[SITUACION].&amp;[" &amp; $C71 &amp; "]",
"[Base_Tarjetas].[TIPO]","[Base_Tarjetas].[TIPO].&amp;[" &amp; $C$1 &amp; "]")/1000,
0)</f>
        <v>0</v>
      </c>
      <c r="V71" s="8">
        <f>IFERROR(
GETPIVOTDATA("[Base_Tarjetas].[Importe]",TDinamica_R!$A$3,
"[Base_Tarjetas].[PERIODO]","[Base_Tarjetas].[PERIODO].&amp;[" &amp; TEXT(V$6,"yyyymm") &amp; "]",
"[Base_Tarjetas].[Metrica]","[Base_Tarjetas].[Metrica].&amp;[" &amp; $A71 &amp; "]",
"[Base_Tarjetas].[SEGMENTO_DESCRIP]","[Base_Tarjetas].[SEGMENTO_DESCRIP].&amp;[" &amp; $C$6 &amp; "]",
"[Base_Tarjetas].[SITUACION]","[Base_Tarjetas].[SITUACION].&amp;[" &amp; $C71 &amp; "]",
"[Base_Tarjetas].[TIPO]","[Base_Tarjetas].[TIPO].&amp;[" &amp; $C$1 &amp; "]")/1000,
0)</f>
        <v>0</v>
      </c>
      <c r="W71" s="8">
        <f>IFERROR(
GETPIVOTDATA("[Base_Tarjetas].[Importe]",TDinamica_R!$A$3,
"[Base_Tarjetas].[PERIODO]","[Base_Tarjetas].[PERIODO].&amp;[" &amp; TEXT(W$6,"yyyymm") &amp; "]",
"[Base_Tarjetas].[Metrica]","[Base_Tarjetas].[Metrica].&amp;[" &amp; $A71 &amp; "]",
"[Base_Tarjetas].[SEGMENTO_DESCRIP]","[Base_Tarjetas].[SEGMENTO_DESCRIP].&amp;[" &amp; $C$6 &amp; "]",
"[Base_Tarjetas].[SITUACION]","[Base_Tarjetas].[SITUACION].&amp;[" &amp; $C71 &amp; "]",
"[Base_Tarjetas].[TIPO]","[Base_Tarjetas].[TIPO].&amp;[" &amp; $C$1 &amp; "]")/1000,
0)</f>
        <v>0</v>
      </c>
      <c r="X71" s="8">
        <f>IFERROR(
GETPIVOTDATA("[Base_Tarjetas].[Importe]",TDinamica_R!$A$3,
"[Base_Tarjetas].[PERIODO]","[Base_Tarjetas].[PERIODO].&amp;[" &amp; TEXT(X$6,"yyyymm") &amp; "]",
"[Base_Tarjetas].[Metrica]","[Base_Tarjetas].[Metrica].&amp;[" &amp; $A71 &amp; "]",
"[Base_Tarjetas].[SEGMENTO_DESCRIP]","[Base_Tarjetas].[SEGMENTO_DESCRIP].&amp;[" &amp; $C$6 &amp; "]",
"[Base_Tarjetas].[SITUACION]","[Base_Tarjetas].[SITUACION].&amp;[" &amp; $C71 &amp; "]",
"[Base_Tarjetas].[TIPO]","[Base_Tarjetas].[TIPO].&amp;[" &amp; $C$1 &amp; "]")/1000,
0)</f>
        <v>0</v>
      </c>
      <c r="Y71" s="8">
        <f>IFERROR(
GETPIVOTDATA("[Base_Tarjetas].[Importe]",TDinamica_R!$A$3,
"[Base_Tarjetas].[PERIODO]","[Base_Tarjetas].[PERIODO].&amp;[" &amp; TEXT(Y$6,"yyyymm") &amp; "]",
"[Base_Tarjetas].[Metrica]","[Base_Tarjetas].[Metrica].&amp;[" &amp; $A71 &amp; "]",
"[Base_Tarjetas].[SEGMENTO_DESCRIP]","[Base_Tarjetas].[SEGMENTO_DESCRIP].&amp;[" &amp; $C$6 &amp; "]",
"[Base_Tarjetas].[SITUACION]","[Base_Tarjetas].[SITUACION].&amp;[" &amp; $C71 &amp; "]",
"[Base_Tarjetas].[TIPO]","[Base_Tarjetas].[TIPO].&amp;[" &amp; $C$1 &amp; "]")/1000,
0)</f>
        <v>0</v>
      </c>
      <c r="Z71" s="8">
        <f>IFERROR(
GETPIVOTDATA("[Base_Tarjetas].[Importe]",TDinamica_R!$A$3,
"[Base_Tarjetas].[PERIODO]","[Base_Tarjetas].[PERIODO].&amp;[" &amp; TEXT(Z$6,"yyyymm") &amp; "]",
"[Base_Tarjetas].[Metrica]","[Base_Tarjetas].[Metrica].&amp;[" &amp; $A71 &amp; "]",
"[Base_Tarjetas].[SEGMENTO_DESCRIP]","[Base_Tarjetas].[SEGMENTO_DESCRIP].&amp;[" &amp; $C$6 &amp; "]",
"[Base_Tarjetas].[SITUACION]","[Base_Tarjetas].[SITUACION].&amp;[" &amp; $C71 &amp; "]",
"[Base_Tarjetas].[TIPO]","[Base_Tarjetas].[TIPO].&amp;[" &amp; $C$1 &amp; "]")/1000,
0)</f>
        <v>0</v>
      </c>
      <c r="AA71" s="8">
        <f>IFERROR(
GETPIVOTDATA("[Base_Tarjetas].[Importe]",TDinamica_R!$A$3,
"[Base_Tarjetas].[PERIODO]","[Base_Tarjetas].[PERIODO].&amp;[" &amp; TEXT(AA$6,"yyyymm") &amp; "]",
"[Base_Tarjetas].[Metrica]","[Base_Tarjetas].[Metrica].&amp;[" &amp; $A71 &amp; "]",
"[Base_Tarjetas].[SEGMENTO_DESCRIP]","[Base_Tarjetas].[SEGMENTO_DESCRIP].&amp;[" &amp; $C$6 &amp; "]",
"[Base_Tarjetas].[SITUACION]","[Base_Tarjetas].[SITUACION].&amp;[" &amp; $C71 &amp; "]",
"[Base_Tarjetas].[TIPO]","[Base_Tarjetas].[TIPO].&amp;[" &amp; $C$1 &amp; "]")/1000,
0)</f>
        <v>0</v>
      </c>
      <c r="AB71" s="8">
        <f>IFERROR(
GETPIVOTDATA("[Base_Tarjetas].[Importe]",TDinamica_R!$A$3,
"[Base_Tarjetas].[PERIODO]","[Base_Tarjetas].[PERIODO].&amp;[" &amp; TEXT(AB$6,"yyyymm") &amp; "]",
"[Base_Tarjetas].[Metrica]","[Base_Tarjetas].[Metrica].&amp;[" &amp; $A71 &amp; "]",
"[Base_Tarjetas].[SEGMENTO_DESCRIP]","[Base_Tarjetas].[SEGMENTO_DESCRIP].&amp;[" &amp; $C$6 &amp; "]",
"[Base_Tarjetas].[SITUACION]","[Base_Tarjetas].[SITUACION].&amp;[" &amp; $C71 &amp; "]",
"[Base_Tarjetas].[TIPO]","[Base_Tarjetas].[TIPO].&amp;[" &amp; $C$1 &amp; "]")/1000,
0)</f>
        <v>0</v>
      </c>
      <c r="AC71" s="8">
        <f>IFERROR(
GETPIVOTDATA("[Base_Tarjetas].[Importe]",TDinamica_R!$A$3,
"[Base_Tarjetas].[PERIODO]","[Base_Tarjetas].[PERIODO].&amp;[" &amp; TEXT(AC$6,"yyyymm") &amp; "]",
"[Base_Tarjetas].[Metrica]","[Base_Tarjetas].[Metrica].&amp;[" &amp; $A71 &amp; "]",
"[Base_Tarjetas].[SEGMENTO_DESCRIP]","[Base_Tarjetas].[SEGMENTO_DESCRIP].&amp;[" &amp; $C$6 &amp; "]",
"[Base_Tarjetas].[SITUACION]","[Base_Tarjetas].[SITUACION].&amp;[" &amp; $C71 &amp; "]",
"[Base_Tarjetas].[TIPO]","[Base_Tarjetas].[TIPO].&amp;[" &amp; $C$1 &amp; "]")/1000,
0)</f>
        <v>0</v>
      </c>
      <c r="AD71" s="8">
        <f>IFERROR(
GETPIVOTDATA("[Base_Tarjetas].[Importe]",TDinamica_R!$A$3,
"[Base_Tarjetas].[PERIODO]","[Base_Tarjetas].[PERIODO].&amp;[" &amp; TEXT(AD$6,"yyyymm") &amp; "]",
"[Base_Tarjetas].[Metrica]","[Base_Tarjetas].[Metrica].&amp;[" &amp; $A71 &amp; "]",
"[Base_Tarjetas].[SEGMENTO_DESCRIP]","[Base_Tarjetas].[SEGMENTO_DESCRIP].&amp;[" &amp; $C$6 &amp; "]",
"[Base_Tarjetas].[SITUACION]","[Base_Tarjetas].[SITUACION].&amp;[" &amp; $C71 &amp; "]",
"[Base_Tarjetas].[TIPO]","[Base_Tarjetas].[TIPO].&amp;[" &amp; $C$1 &amp; "]")/1000,
0)</f>
        <v>0</v>
      </c>
      <c r="AE71" s="8">
        <f>IFERROR(
GETPIVOTDATA("[Base_Tarjetas].[Importe]",TDinamica_R!$A$3,
"[Base_Tarjetas].[PERIODO]","[Base_Tarjetas].[PERIODO].&amp;[" &amp; TEXT(AE$6,"yyyymm") &amp; "]",
"[Base_Tarjetas].[Metrica]","[Base_Tarjetas].[Metrica].&amp;[" &amp; $A71 &amp; "]",
"[Base_Tarjetas].[SEGMENTO_DESCRIP]","[Base_Tarjetas].[SEGMENTO_DESCRIP].&amp;[" &amp; $C$6 &amp; "]",
"[Base_Tarjetas].[SITUACION]","[Base_Tarjetas].[SITUACION].&amp;[" &amp; $C71 &amp; "]",
"[Base_Tarjetas].[TIPO]","[Base_Tarjetas].[TIPO].&amp;[" &amp; $C$1 &amp; "]")/1000,
0)</f>
        <v>0</v>
      </c>
      <c r="AF71" s="8">
        <f>IFERROR(
GETPIVOTDATA("[Base_Tarjetas].[Importe]",TDinamica_R!$A$3,
"[Base_Tarjetas].[PERIODO]","[Base_Tarjetas].[PERIODO].&amp;[" &amp; TEXT(AF$6,"yyyymm") &amp; "]",
"[Base_Tarjetas].[Metrica]","[Base_Tarjetas].[Metrica].&amp;[" &amp; $A71 &amp; "]",
"[Base_Tarjetas].[SEGMENTO_DESCRIP]","[Base_Tarjetas].[SEGMENTO_DESCRIP].&amp;[" &amp; $C$6 &amp; "]",
"[Base_Tarjetas].[SITUACION]","[Base_Tarjetas].[SITUACION].&amp;[" &amp; $C71 &amp; "]",
"[Base_Tarjetas].[TIPO]","[Base_Tarjetas].[TIPO].&amp;[" &amp; $C$1 &amp; "]")/1000,
0)</f>
        <v>0</v>
      </c>
      <c r="AG71" s="8">
        <f>IFERROR(
GETPIVOTDATA("[Base_Tarjetas].[Importe]",TDinamica_R!$A$3,
"[Base_Tarjetas].[PERIODO]","[Base_Tarjetas].[PERIODO].&amp;[" &amp; TEXT(AG$6,"yyyymm") &amp; "]",
"[Base_Tarjetas].[Metrica]","[Base_Tarjetas].[Metrica].&amp;[" &amp; $A71 &amp; "]",
"[Base_Tarjetas].[SEGMENTO_DESCRIP]","[Base_Tarjetas].[SEGMENTO_DESCRIP].&amp;[" &amp; $C$6 &amp; "]",
"[Base_Tarjetas].[SITUACION]","[Base_Tarjetas].[SITUACION].&amp;[" &amp; $C71 &amp; "]",
"[Base_Tarjetas].[TIPO]","[Base_Tarjetas].[TIPO].&amp;[" &amp; $C$1 &amp; "]")/1000,
0)</f>
        <v>0</v>
      </c>
      <c r="AH71" s="8">
        <f>IFERROR(
GETPIVOTDATA("[Base_Tarjetas].[Importe]",TDinamica_R!$A$3,
"[Base_Tarjetas].[PERIODO]","[Base_Tarjetas].[PERIODO].&amp;[" &amp; TEXT(AH$6,"yyyymm") &amp; "]",
"[Base_Tarjetas].[Metrica]","[Base_Tarjetas].[Metrica].&amp;[" &amp; $A71 &amp; "]",
"[Base_Tarjetas].[SEGMENTO_DESCRIP]","[Base_Tarjetas].[SEGMENTO_DESCRIP].&amp;[" &amp; $C$6 &amp; "]",
"[Base_Tarjetas].[SITUACION]","[Base_Tarjetas].[SITUACION].&amp;[" &amp; $C71 &amp; "]",
"[Base_Tarjetas].[TIPO]","[Base_Tarjetas].[TIPO].&amp;[" &amp; $C$1 &amp; "]")/1000,
0)</f>
        <v>0</v>
      </c>
      <c r="AI71" s="8">
        <f>IFERROR(
GETPIVOTDATA("[Base_Tarjetas].[Importe]",TDinamica_R!$A$3,
"[Base_Tarjetas].[PERIODO]","[Base_Tarjetas].[PERIODO].&amp;[" &amp; TEXT(AI$6,"yyyymm") &amp; "]",
"[Base_Tarjetas].[Metrica]","[Base_Tarjetas].[Metrica].&amp;[" &amp; $A71 &amp; "]",
"[Base_Tarjetas].[SEGMENTO_DESCRIP]","[Base_Tarjetas].[SEGMENTO_DESCRIP].&amp;[" &amp; $C$6 &amp; "]",
"[Base_Tarjetas].[SITUACION]","[Base_Tarjetas].[SITUACION].&amp;[" &amp; $C71 &amp; "]",
"[Base_Tarjetas].[TIPO]","[Base_Tarjetas].[TIPO].&amp;[" &amp; $C$1 &amp; "]")/1000,
0)</f>
        <v>0</v>
      </c>
      <c r="AJ71" s="8">
        <f>IFERROR(
GETPIVOTDATA("[Base_Tarjetas].[Importe]",TDinamica_R!$A$3,
"[Base_Tarjetas].[PERIODO]","[Base_Tarjetas].[PERIODO].&amp;[" &amp; TEXT(AJ$6,"yyyymm") &amp; "]",
"[Base_Tarjetas].[Metrica]","[Base_Tarjetas].[Metrica].&amp;[" &amp; $A71 &amp; "]",
"[Base_Tarjetas].[SEGMENTO_DESCRIP]","[Base_Tarjetas].[SEGMENTO_DESCRIP].&amp;[" &amp; $C$6 &amp; "]",
"[Base_Tarjetas].[SITUACION]","[Base_Tarjetas].[SITUACION].&amp;[" &amp; $C71 &amp; "]",
"[Base_Tarjetas].[TIPO]","[Base_Tarjetas].[TIPO].&amp;[" &amp; $C$1 &amp; "]")/1000,
0)</f>
        <v>0</v>
      </c>
      <c r="AK71" s="8">
        <f>IFERROR(
GETPIVOTDATA("[Base_Tarjetas].[Importe]",TDinamica_R!$A$3,
"[Base_Tarjetas].[PERIODO]","[Base_Tarjetas].[PERIODO].&amp;[" &amp; TEXT(AK$6,"yyyymm") &amp; "]",
"[Base_Tarjetas].[Metrica]","[Base_Tarjetas].[Metrica].&amp;[" &amp; $A71 &amp; "]",
"[Base_Tarjetas].[SEGMENTO_DESCRIP]","[Base_Tarjetas].[SEGMENTO_DESCRIP].&amp;[" &amp; $C$6 &amp; "]",
"[Base_Tarjetas].[SITUACION]","[Base_Tarjetas].[SITUACION].&amp;[" &amp; $C71 &amp; "]",
"[Base_Tarjetas].[TIPO]","[Base_Tarjetas].[TIPO].&amp;[" &amp; $C$1 &amp; "]")/1000,
0)</f>
        <v>0</v>
      </c>
      <c r="AL71" s="8">
        <f>IFERROR(
GETPIVOTDATA("[Base_Tarjetas].[Importe]",TDinamica_R!$A$3,
"[Base_Tarjetas].[PERIODO]","[Base_Tarjetas].[PERIODO].&amp;[" &amp; TEXT(AL$6,"yyyymm") &amp; "]",
"[Base_Tarjetas].[Metrica]","[Base_Tarjetas].[Metrica].&amp;[" &amp; $A71 &amp; "]",
"[Base_Tarjetas].[SEGMENTO_DESCRIP]","[Base_Tarjetas].[SEGMENTO_DESCRIP].&amp;[" &amp; $C$6 &amp; "]",
"[Base_Tarjetas].[SITUACION]","[Base_Tarjetas].[SITUACION].&amp;[" &amp; $C71 &amp; "]",
"[Base_Tarjetas].[TIPO]","[Base_Tarjetas].[TIPO].&amp;[" &amp; $C$1 &amp; "]")/1000,
0)</f>
        <v>0</v>
      </c>
      <c r="AM71" s="8">
        <f>IFERROR(
GETPIVOTDATA("[Base_Tarjetas].[Importe]",TDinamica_R!$A$3,
"[Base_Tarjetas].[PERIODO]","[Base_Tarjetas].[PERIODO].&amp;[" &amp; TEXT(AM$6,"yyyymm") &amp; "]",
"[Base_Tarjetas].[Metrica]","[Base_Tarjetas].[Metrica].&amp;[" &amp; $A71 &amp; "]",
"[Base_Tarjetas].[SEGMENTO_DESCRIP]","[Base_Tarjetas].[SEGMENTO_DESCRIP].&amp;[" &amp; $C$6 &amp; "]",
"[Base_Tarjetas].[SITUACION]","[Base_Tarjetas].[SITUACION].&amp;[" &amp; $C71 &amp; "]",
"[Base_Tarjetas].[TIPO]","[Base_Tarjetas].[TIPO].&amp;[" &amp; $C$1 &amp; "]")/1000,
0)</f>
        <v>0</v>
      </c>
      <c r="AN71" s="8">
        <f>IFERROR(
GETPIVOTDATA("[Base_Tarjetas].[Importe]",TDinamica_R!$A$3,
"[Base_Tarjetas].[PERIODO]","[Base_Tarjetas].[PERIODO].&amp;[" &amp; TEXT(AN$6,"yyyymm") &amp; "]",
"[Base_Tarjetas].[Metrica]","[Base_Tarjetas].[Metrica].&amp;[" &amp; $A71 &amp; "]",
"[Base_Tarjetas].[SEGMENTO_DESCRIP]","[Base_Tarjetas].[SEGMENTO_DESCRIP].&amp;[" &amp; $C$6 &amp; "]",
"[Base_Tarjetas].[SITUACION]","[Base_Tarjetas].[SITUACION].&amp;[" &amp; $C71 &amp; "]",
"[Base_Tarjetas].[TIPO]","[Base_Tarjetas].[TIPO].&amp;[" &amp; $C$1 &amp; "]")/1000,
0)</f>
        <v>0</v>
      </c>
      <c r="AO71" s="8">
        <f>IFERROR(
GETPIVOTDATA("[Base_Tarjetas].[Importe]",TDinamica_R!$A$3,
"[Base_Tarjetas].[PERIODO]","[Base_Tarjetas].[PERIODO].&amp;[" &amp; TEXT(AO$6,"yyyymm") &amp; "]",
"[Base_Tarjetas].[Metrica]","[Base_Tarjetas].[Metrica].&amp;[" &amp; $A71 &amp; "]",
"[Base_Tarjetas].[SEGMENTO_DESCRIP]","[Base_Tarjetas].[SEGMENTO_DESCRIP].&amp;[" &amp; $C$6 &amp; "]",
"[Base_Tarjetas].[SITUACION]","[Base_Tarjetas].[SITUACION].&amp;[" &amp; $C71 &amp; "]",
"[Base_Tarjetas].[TIPO]","[Base_Tarjetas].[TIPO].&amp;[" &amp; $C$1 &amp; "]")/1000,
0)</f>
        <v>0</v>
      </c>
      <c r="AP71" s="8">
        <f>IFERROR(
GETPIVOTDATA("[Base_Tarjetas].[Importe]",TDinamica_R!$A$3,
"[Base_Tarjetas].[PERIODO]","[Base_Tarjetas].[PERIODO].&amp;[" &amp; TEXT(AP$6,"yyyymm") &amp; "]",
"[Base_Tarjetas].[Metrica]","[Base_Tarjetas].[Metrica].&amp;[" &amp; $A71 &amp; "]",
"[Base_Tarjetas].[SEGMENTO_DESCRIP]","[Base_Tarjetas].[SEGMENTO_DESCRIP].&amp;[" &amp; $C$6 &amp; "]",
"[Base_Tarjetas].[SITUACION]","[Base_Tarjetas].[SITUACION].&amp;[" &amp; $C71 &amp; "]",
"[Base_Tarjetas].[TIPO]","[Base_Tarjetas].[TIPO].&amp;[" &amp; $C$1 &amp; "]")/1000,
0)</f>
        <v>0</v>
      </c>
      <c r="AQ71" s="8">
        <f>IFERROR(
GETPIVOTDATA("[Base_Tarjetas].[Importe]",TDinamica_R!$A$3,
"[Base_Tarjetas].[PERIODO]","[Base_Tarjetas].[PERIODO].&amp;[" &amp; TEXT(AQ$6,"yyyymm") &amp; "]",
"[Base_Tarjetas].[Metrica]","[Base_Tarjetas].[Metrica].&amp;[" &amp; $A71 &amp; "]",
"[Base_Tarjetas].[SEGMENTO_DESCRIP]","[Base_Tarjetas].[SEGMENTO_DESCRIP].&amp;[" &amp; $C$6 &amp; "]",
"[Base_Tarjetas].[SITUACION]","[Base_Tarjetas].[SITUACION].&amp;[" &amp; $C71 &amp; "]",
"[Base_Tarjetas].[TIPO]","[Base_Tarjetas].[TIPO].&amp;[" &amp; $C$1 &amp; "]")/1000,
0)</f>
        <v>0</v>
      </c>
      <c r="AR71" s="8">
        <f>IFERROR(
GETPIVOTDATA("[Base_Tarjetas].[Importe]",TDinamica_R!$A$3,
"[Base_Tarjetas].[PERIODO]","[Base_Tarjetas].[PERIODO].&amp;[" &amp; TEXT(AR$6,"yyyymm") &amp; "]",
"[Base_Tarjetas].[Metrica]","[Base_Tarjetas].[Metrica].&amp;[" &amp; $A71 &amp; "]",
"[Base_Tarjetas].[SEGMENTO_DESCRIP]","[Base_Tarjetas].[SEGMENTO_DESCRIP].&amp;[" &amp; $C$6 &amp; "]",
"[Base_Tarjetas].[SITUACION]","[Base_Tarjetas].[SITUACION].&amp;[" &amp; $C71 &amp; "]",
"[Base_Tarjetas].[TIPO]","[Base_Tarjetas].[TIPO].&amp;[" &amp; $C$1 &amp; "]")/1000,
0)</f>
        <v>0</v>
      </c>
      <c r="AS71" s="8">
        <f>IFERROR(
GETPIVOTDATA("[Base_Tarjetas].[Importe]",TDinamica_R!$A$3,
"[Base_Tarjetas].[PERIODO]","[Base_Tarjetas].[PERIODO].&amp;[" &amp; TEXT(AS$6,"yyyymm") &amp; "]",
"[Base_Tarjetas].[Metrica]","[Base_Tarjetas].[Metrica].&amp;[" &amp; $A71 &amp; "]",
"[Base_Tarjetas].[SEGMENTO_DESCRIP]","[Base_Tarjetas].[SEGMENTO_DESCRIP].&amp;[" &amp; $C$6 &amp; "]",
"[Base_Tarjetas].[SITUACION]","[Base_Tarjetas].[SITUACION].&amp;[" &amp; $C71 &amp; "]",
"[Base_Tarjetas].[TIPO]","[Base_Tarjetas].[TIPO].&amp;[" &amp; $C$1 &amp; "]")/1000,
0)</f>
        <v>0</v>
      </c>
      <c r="AT71" s="8">
        <f>IFERROR(
GETPIVOTDATA("[Base_Tarjetas].[Importe]",TDinamica_R!$A$3,
"[Base_Tarjetas].[PERIODO]","[Base_Tarjetas].[PERIODO].&amp;[" &amp; TEXT(AT$6,"yyyymm") &amp; "]",
"[Base_Tarjetas].[Metrica]","[Base_Tarjetas].[Metrica].&amp;[" &amp; $A71 &amp; "]",
"[Base_Tarjetas].[SEGMENTO_DESCRIP]","[Base_Tarjetas].[SEGMENTO_DESCRIP].&amp;[" &amp; $C$6 &amp; "]",
"[Base_Tarjetas].[SITUACION]","[Base_Tarjetas].[SITUACION].&amp;[" &amp; $C71 &amp; "]",
"[Base_Tarjetas].[TIPO]","[Base_Tarjetas].[TIPO].&amp;[" &amp; $C$1 &amp; "]")/1000,
0)</f>
        <v>0</v>
      </c>
      <c r="AU71" s="8">
        <f>IFERROR(
GETPIVOTDATA("[Base_Tarjetas].[Importe]",TDinamica_R!$A$3,
"[Base_Tarjetas].[PERIODO]","[Base_Tarjetas].[PERIODO].&amp;[" &amp; TEXT(AU$6,"yyyymm") &amp; "]",
"[Base_Tarjetas].[Metrica]","[Base_Tarjetas].[Metrica].&amp;[" &amp; $A71 &amp; "]",
"[Base_Tarjetas].[SEGMENTO_DESCRIP]","[Base_Tarjetas].[SEGMENTO_DESCRIP].&amp;[" &amp; $C$6 &amp; "]",
"[Base_Tarjetas].[SITUACION]","[Base_Tarjetas].[SITUACION].&amp;[" &amp; $C71 &amp; "]",
"[Base_Tarjetas].[TIPO]","[Base_Tarjetas].[TIPO].&amp;[" &amp; $C$1 &amp; "]")/1000,
0)</f>
        <v>0</v>
      </c>
      <c r="AV71" s="8">
        <f>IFERROR(
GETPIVOTDATA("[Base_Tarjetas].[Importe]",TDinamica_R!$A$3,
"[Base_Tarjetas].[PERIODO]","[Base_Tarjetas].[PERIODO].&amp;[" &amp; TEXT(AV$6,"yyyymm") &amp; "]",
"[Base_Tarjetas].[Metrica]","[Base_Tarjetas].[Metrica].&amp;[" &amp; $A71 &amp; "]",
"[Base_Tarjetas].[SEGMENTO_DESCRIP]","[Base_Tarjetas].[SEGMENTO_DESCRIP].&amp;[" &amp; $C$6 &amp; "]",
"[Base_Tarjetas].[SITUACION]","[Base_Tarjetas].[SITUACION].&amp;[" &amp; $C71 &amp; "]",
"[Base_Tarjetas].[TIPO]","[Base_Tarjetas].[TIPO].&amp;[" &amp; $C$1 &amp; "]")/1000,
0)</f>
        <v>0</v>
      </c>
      <c r="AW71" s="8">
        <f>IFERROR(
GETPIVOTDATA("[Base_Tarjetas].[Importe]",TDinamica_R!$A$3,
"[Base_Tarjetas].[PERIODO]","[Base_Tarjetas].[PERIODO].&amp;[" &amp; TEXT(AW$6,"yyyymm") &amp; "]",
"[Base_Tarjetas].[Metrica]","[Base_Tarjetas].[Metrica].&amp;[" &amp; $A71 &amp; "]",
"[Base_Tarjetas].[SEGMENTO_DESCRIP]","[Base_Tarjetas].[SEGMENTO_DESCRIP].&amp;[" &amp; $C$6 &amp; "]",
"[Base_Tarjetas].[SITUACION]","[Base_Tarjetas].[SITUACION].&amp;[" &amp; $C71 &amp; "]",
"[Base_Tarjetas].[TIPO]","[Base_Tarjetas].[TIPO].&amp;[" &amp; $C$1 &amp; "]")/1000,
0)</f>
        <v>0</v>
      </c>
      <c r="AX71" s="8">
        <f>IFERROR(
GETPIVOTDATA("[Base_Tarjetas].[Importe]",TDinamica_R!$A$3,
"[Base_Tarjetas].[PERIODO]","[Base_Tarjetas].[PERIODO].&amp;[" &amp; TEXT(AX$6,"yyyymm") &amp; "]",
"[Base_Tarjetas].[Metrica]","[Base_Tarjetas].[Metrica].&amp;[" &amp; $A71 &amp; "]",
"[Base_Tarjetas].[SEGMENTO_DESCRIP]","[Base_Tarjetas].[SEGMENTO_DESCRIP].&amp;[" &amp; $C$6 &amp; "]",
"[Base_Tarjetas].[SITUACION]","[Base_Tarjetas].[SITUACION].&amp;[" &amp; $C71 &amp; "]",
"[Base_Tarjetas].[TIPO]","[Base_Tarjetas].[TIPO].&amp;[" &amp; $C$1 &amp; "]")/1000,
0)</f>
        <v>0</v>
      </c>
      <c r="AY71" s="8">
        <f>IFERROR(
GETPIVOTDATA("[Base_Tarjetas].[Importe]",TDinamica_R!$A$3,
"[Base_Tarjetas].[PERIODO]","[Base_Tarjetas].[PERIODO].&amp;[" &amp; TEXT(AY$6,"yyyymm") &amp; "]",
"[Base_Tarjetas].[Metrica]","[Base_Tarjetas].[Metrica].&amp;[" &amp; $A71 &amp; "]",
"[Base_Tarjetas].[SEGMENTO_DESCRIP]","[Base_Tarjetas].[SEGMENTO_DESCRIP].&amp;[" &amp; $C$6 &amp; "]",
"[Base_Tarjetas].[SITUACION]","[Base_Tarjetas].[SITUACION].&amp;[" &amp; $C71 &amp; "]",
"[Base_Tarjetas].[TIPO]","[Base_Tarjetas].[TIPO].&amp;[" &amp; $C$1 &amp; "]")/1000,
0)</f>
        <v>0</v>
      </c>
      <c r="AZ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TEXT(AZ$6,"yyyymm") &amp; "]"),
0)</f>
        <v>-95.834648990161341</v>
      </c>
      <c r="BA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TEXT(BA$6,"yyyymm") &amp; "]"),
0)</f>
        <v>-95.834648990161341</v>
      </c>
      <c r="BB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TEXT(BB$6,"yyyymm") &amp; "]"),
0)</f>
        <v>-95.834648990161341</v>
      </c>
      <c r="BC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TEXT(BC$6,"yyyymm") &amp; "]"),
0)</f>
        <v>-95.834648990161341</v>
      </c>
      <c r="BD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TEXT(BD$6,"yyyymm") &amp; "]"),
0)</f>
        <v>-95.834648990161341</v>
      </c>
      <c r="BE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TEXT(BE$6,"yyyymm") &amp; "]"),
0)</f>
        <v>-95.834648990161341</v>
      </c>
      <c r="BF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TEXT(BF$6,"yyyymm") &amp; "]"),
0)</f>
        <v>-95.834648990161341</v>
      </c>
      <c r="BG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TEXT(BG$6,"yyyymm") &amp; "]"),
0)</f>
        <v>-95.834648990161341</v>
      </c>
      <c r="BH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TEXT(BH$6,"yyyymm") &amp; "]"),
0)</f>
        <v>-95.834648990161341</v>
      </c>
      <c r="BI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TEXT(BI$6,"yyyymm") &amp; "]"),
0)</f>
        <v>-95.834648990161341</v>
      </c>
      <c r="BJ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TEXT(BJ$6,"yyyymm") &amp; "]"),
0)</f>
        <v>-95.834648990161341</v>
      </c>
      <c r="BK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TEXT(BK$6,"yyyymm") &amp; "]"),
0)</f>
        <v>-95.834648990161341</v>
      </c>
      <c r="BO71" s="24">
        <f t="shared" si="46"/>
        <v>0</v>
      </c>
      <c r="BP71" s="24">
        <f t="shared" si="46"/>
        <v>-287.50394697048404</v>
      </c>
      <c r="BQ71" s="24">
        <f t="shared" si="46"/>
        <v>0</v>
      </c>
      <c r="BR71" s="24">
        <f t="shared" si="46"/>
        <v>0</v>
      </c>
      <c r="BS71" s="24">
        <f t="shared" si="46"/>
        <v>0</v>
      </c>
      <c r="BT71" s="24">
        <f t="shared" si="46"/>
        <v>0</v>
      </c>
    </row>
    <row r="72" spans="1:72" hidden="1" outlineLevel="1" x14ac:dyDescent="0.25">
      <c r="A72" s="11" t="s">
        <v>35</v>
      </c>
      <c r="C72" s="2" t="s">
        <v>111</v>
      </c>
      <c r="D72" s="8">
        <f>IFERROR(
GETPIVOTDATA("[Base_Tarjetas].[Importe]",TDinamica_R!$A$3,
"[Base_Tarjetas].[PERIODO]","[Base_Tarjetas].[PERIODO].&amp;[" &amp; TEXT(D$6,"yyyymm") &amp; "]",
"[Base_Tarjetas].[Metrica]","[Base_Tarjetas].[Metrica].&amp;[" &amp; $A72 &amp; "]",
"[Base_Tarjetas].[SEGMENTO_DESCRIP]","[Base_Tarjetas].[SEGMENTO_DESCRIP].&amp;[" &amp; $C$6 &amp; "]",
"[Base_Tarjetas].[SITUACION]","[Base_Tarjetas].[SITUACION].&amp;[" &amp; $C72 &amp; "]",
"[Base_Tarjetas].[TIPO]","[Base_Tarjetas].[TIPO].&amp;[" &amp; $C$1 &amp; "]")/1000,
0)</f>
        <v>0</v>
      </c>
      <c r="E72" s="8">
        <f>IFERROR(
GETPIVOTDATA("[Base_Tarjetas].[Importe]",TDinamica_R!$A$3,
"[Base_Tarjetas].[PERIODO]","[Base_Tarjetas].[PERIODO].&amp;[" &amp; TEXT(E$6,"yyyymm") &amp; "]",
"[Base_Tarjetas].[Metrica]","[Base_Tarjetas].[Metrica].&amp;[" &amp; $A72 &amp; "]",
"[Base_Tarjetas].[SEGMENTO_DESCRIP]","[Base_Tarjetas].[SEGMENTO_DESCRIP].&amp;[" &amp; $C$6 &amp; "]",
"[Base_Tarjetas].[SITUACION]","[Base_Tarjetas].[SITUACION].&amp;[" &amp; $C72 &amp; "]",
"[Base_Tarjetas].[TIPO]","[Base_Tarjetas].[TIPO].&amp;[" &amp; $C$1 &amp; "]")/1000,
0)</f>
        <v>0</v>
      </c>
      <c r="F72" s="8">
        <f>IFERROR(
GETPIVOTDATA("[Base_Tarjetas].[Importe]",TDinamica_R!$A$3,
"[Base_Tarjetas].[PERIODO]","[Base_Tarjetas].[PERIODO].&amp;[" &amp; TEXT(F$6,"yyyymm") &amp; "]",
"[Base_Tarjetas].[Metrica]","[Base_Tarjetas].[Metrica].&amp;[" &amp; $A72 &amp; "]",
"[Base_Tarjetas].[SEGMENTO_DESCRIP]","[Base_Tarjetas].[SEGMENTO_DESCRIP].&amp;[" &amp; $C$6 &amp; "]",
"[Base_Tarjetas].[SITUACION]","[Base_Tarjetas].[SITUACION].&amp;[" &amp; $C72 &amp; "]",
"[Base_Tarjetas].[TIPO]","[Base_Tarjetas].[TIPO].&amp;[" &amp; $C$1 &amp; "]")/1000,
0)</f>
        <v>0</v>
      </c>
      <c r="G72" s="8">
        <f>IFERROR(
GETPIVOTDATA("[Base_Tarjetas].[Importe]",TDinamica_R!$A$3,
"[Base_Tarjetas].[PERIODO]","[Base_Tarjetas].[PERIODO].&amp;[" &amp; TEXT(G$6,"yyyymm") &amp; "]",
"[Base_Tarjetas].[Metrica]","[Base_Tarjetas].[Metrica].&amp;[" &amp; $A72 &amp; "]",
"[Base_Tarjetas].[SEGMENTO_DESCRIP]","[Base_Tarjetas].[SEGMENTO_DESCRIP].&amp;[" &amp; $C$6 &amp; "]",
"[Base_Tarjetas].[SITUACION]","[Base_Tarjetas].[SITUACION].&amp;[" &amp; $C72 &amp; "]",
"[Base_Tarjetas].[TIPO]","[Base_Tarjetas].[TIPO].&amp;[" &amp; $C$1 &amp; "]")/1000,
0)</f>
        <v>0</v>
      </c>
      <c r="H72" s="8">
        <f>IFERROR(
GETPIVOTDATA("[Base_Tarjetas].[Importe]",TDinamica_R!$A$3,
"[Base_Tarjetas].[PERIODO]","[Base_Tarjetas].[PERIODO].&amp;[" &amp; TEXT(H$6,"yyyymm") &amp; "]",
"[Base_Tarjetas].[Metrica]","[Base_Tarjetas].[Metrica].&amp;[" &amp; $A72 &amp; "]",
"[Base_Tarjetas].[SEGMENTO_DESCRIP]","[Base_Tarjetas].[SEGMENTO_DESCRIP].&amp;[" &amp; $C$6 &amp; "]",
"[Base_Tarjetas].[SITUACION]","[Base_Tarjetas].[SITUACION].&amp;[" &amp; $C72 &amp; "]",
"[Base_Tarjetas].[TIPO]","[Base_Tarjetas].[TIPO].&amp;[" &amp; $C$1 &amp; "]")/1000,
0)</f>
        <v>0</v>
      </c>
      <c r="I72" s="8">
        <f>IFERROR(
GETPIVOTDATA("[Base_Tarjetas].[Importe]",TDinamica_R!$A$3,
"[Base_Tarjetas].[PERIODO]","[Base_Tarjetas].[PERIODO].&amp;[" &amp; TEXT(I$6,"yyyymm") &amp; "]",
"[Base_Tarjetas].[Metrica]","[Base_Tarjetas].[Metrica].&amp;[" &amp; $A72 &amp; "]",
"[Base_Tarjetas].[SEGMENTO_DESCRIP]","[Base_Tarjetas].[SEGMENTO_DESCRIP].&amp;[" &amp; $C$6 &amp; "]",
"[Base_Tarjetas].[SITUACION]","[Base_Tarjetas].[SITUACION].&amp;[" &amp; $C72 &amp; "]",
"[Base_Tarjetas].[TIPO]","[Base_Tarjetas].[TIPO].&amp;[" &amp; $C$1 &amp; "]")/1000,
0)</f>
        <v>0</v>
      </c>
      <c r="J72" s="8">
        <f>IFERROR(
GETPIVOTDATA("[Base_Tarjetas].[Importe]",TDinamica_R!$A$3,
"[Base_Tarjetas].[PERIODO]","[Base_Tarjetas].[PERIODO].&amp;[" &amp; TEXT(J$6,"yyyymm") &amp; "]",
"[Base_Tarjetas].[Metrica]","[Base_Tarjetas].[Metrica].&amp;[" &amp; $A72 &amp; "]",
"[Base_Tarjetas].[SEGMENTO_DESCRIP]","[Base_Tarjetas].[SEGMENTO_DESCRIP].&amp;[" &amp; $C$6 &amp; "]",
"[Base_Tarjetas].[SITUACION]","[Base_Tarjetas].[SITUACION].&amp;[" &amp; $C72 &amp; "]",
"[Base_Tarjetas].[TIPO]","[Base_Tarjetas].[TIPO].&amp;[" &amp; $C$1 &amp; "]")/1000,
0)</f>
        <v>0</v>
      </c>
      <c r="K72" s="8">
        <f>IFERROR(
GETPIVOTDATA("[Base_Tarjetas].[Importe]",TDinamica_R!$A$3,
"[Base_Tarjetas].[PERIODO]","[Base_Tarjetas].[PERIODO].&amp;[" &amp; TEXT(K$6,"yyyymm") &amp; "]",
"[Base_Tarjetas].[Metrica]","[Base_Tarjetas].[Metrica].&amp;[" &amp; $A72 &amp; "]",
"[Base_Tarjetas].[SEGMENTO_DESCRIP]","[Base_Tarjetas].[SEGMENTO_DESCRIP].&amp;[" &amp; $C$6 &amp; "]",
"[Base_Tarjetas].[SITUACION]","[Base_Tarjetas].[SITUACION].&amp;[" &amp; $C72 &amp; "]",
"[Base_Tarjetas].[TIPO]","[Base_Tarjetas].[TIPO].&amp;[" &amp; $C$1 &amp; "]")/1000,
0)</f>
        <v>0</v>
      </c>
      <c r="L72" s="8">
        <f>IFERROR(
GETPIVOTDATA("[Base_Tarjetas].[Importe]",TDinamica_R!$A$3,
"[Base_Tarjetas].[PERIODO]","[Base_Tarjetas].[PERIODO].&amp;[" &amp; TEXT(L$6,"yyyymm") &amp; "]",
"[Base_Tarjetas].[Metrica]","[Base_Tarjetas].[Metrica].&amp;[" &amp; $A72 &amp; "]",
"[Base_Tarjetas].[SEGMENTO_DESCRIP]","[Base_Tarjetas].[SEGMENTO_DESCRIP].&amp;[" &amp; $C$6 &amp; "]",
"[Base_Tarjetas].[SITUACION]","[Base_Tarjetas].[SITUACION].&amp;[" &amp; $C72 &amp; "]",
"[Base_Tarjetas].[TIPO]","[Base_Tarjetas].[TIPO].&amp;[" &amp; $C$1 &amp; "]")/1000,
0)</f>
        <v>0</v>
      </c>
      <c r="M72" s="8">
        <f>IFERROR(
GETPIVOTDATA("[Base_Tarjetas].[Importe]",TDinamica_R!$A$3,
"[Base_Tarjetas].[PERIODO]","[Base_Tarjetas].[PERIODO].&amp;[" &amp; TEXT(M$6,"yyyymm") &amp; "]",
"[Base_Tarjetas].[Metrica]","[Base_Tarjetas].[Metrica].&amp;[" &amp; $A72 &amp; "]",
"[Base_Tarjetas].[SEGMENTO_DESCRIP]","[Base_Tarjetas].[SEGMENTO_DESCRIP].&amp;[" &amp; $C$6 &amp; "]",
"[Base_Tarjetas].[SITUACION]","[Base_Tarjetas].[SITUACION].&amp;[" &amp; $C72 &amp; "]",
"[Base_Tarjetas].[TIPO]","[Base_Tarjetas].[TIPO].&amp;[" &amp; $C$1 &amp; "]")/1000,
0)</f>
        <v>0</v>
      </c>
      <c r="N72" s="8">
        <f>IFERROR(
GETPIVOTDATA("[Base_Tarjetas].[Importe]",TDinamica_R!$A$3,
"[Base_Tarjetas].[PERIODO]","[Base_Tarjetas].[PERIODO].&amp;[" &amp; TEXT(N$6,"yyyymm") &amp; "]",
"[Base_Tarjetas].[Metrica]","[Base_Tarjetas].[Metrica].&amp;[" &amp; $A72 &amp; "]",
"[Base_Tarjetas].[SEGMENTO_DESCRIP]","[Base_Tarjetas].[SEGMENTO_DESCRIP].&amp;[" &amp; $C$6 &amp; "]",
"[Base_Tarjetas].[SITUACION]","[Base_Tarjetas].[SITUACION].&amp;[" &amp; $C72 &amp; "]",
"[Base_Tarjetas].[TIPO]","[Base_Tarjetas].[TIPO].&amp;[" &amp; $C$1 &amp; "]")/1000,
0)</f>
        <v>0</v>
      </c>
      <c r="O72" s="8">
        <f>IFERROR(
GETPIVOTDATA("[Base_Tarjetas].[Importe]",TDinamica_R!$A$3,
"[Base_Tarjetas].[PERIODO]","[Base_Tarjetas].[PERIODO].&amp;[" &amp; TEXT(O$6,"yyyymm") &amp; "]",
"[Base_Tarjetas].[Metrica]","[Base_Tarjetas].[Metrica].&amp;[" &amp; $A72 &amp; "]",
"[Base_Tarjetas].[SEGMENTO_DESCRIP]","[Base_Tarjetas].[SEGMENTO_DESCRIP].&amp;[" &amp; $C$6 &amp; "]",
"[Base_Tarjetas].[SITUACION]","[Base_Tarjetas].[SITUACION].&amp;[" &amp; $C72 &amp; "]",
"[Base_Tarjetas].[TIPO]","[Base_Tarjetas].[TIPO].&amp;[" &amp; $C$1 &amp; "]")/1000,
0)</f>
        <v>0</v>
      </c>
      <c r="P72" s="8">
        <f>IFERROR(
GETPIVOTDATA("[Base_Tarjetas].[Importe]",TDinamica_R!$A$3,
"[Base_Tarjetas].[PERIODO]","[Base_Tarjetas].[PERIODO].&amp;[" &amp; TEXT(P$6,"yyyymm") &amp; "]",
"[Base_Tarjetas].[Metrica]","[Base_Tarjetas].[Metrica].&amp;[" &amp; $A72 &amp; "]",
"[Base_Tarjetas].[SEGMENTO_DESCRIP]","[Base_Tarjetas].[SEGMENTO_DESCRIP].&amp;[" &amp; $C$6 &amp; "]",
"[Base_Tarjetas].[SITUACION]","[Base_Tarjetas].[SITUACION].&amp;[" &amp; $C72 &amp; "]",
"[Base_Tarjetas].[TIPO]","[Base_Tarjetas].[TIPO].&amp;[" &amp; $C$1 &amp; "]")/1000,
0)</f>
        <v>0</v>
      </c>
      <c r="Q72" s="8">
        <f>IFERROR(
GETPIVOTDATA("[Base_Tarjetas].[Importe]",TDinamica_R!$A$3,
"[Base_Tarjetas].[PERIODO]","[Base_Tarjetas].[PERIODO].&amp;[" &amp; TEXT(Q$6,"yyyymm") &amp; "]",
"[Base_Tarjetas].[Metrica]","[Base_Tarjetas].[Metrica].&amp;[" &amp; $A72 &amp; "]",
"[Base_Tarjetas].[SEGMENTO_DESCRIP]","[Base_Tarjetas].[SEGMENTO_DESCRIP].&amp;[" &amp; $C$6 &amp; "]",
"[Base_Tarjetas].[SITUACION]","[Base_Tarjetas].[SITUACION].&amp;[" &amp; $C72 &amp; "]",
"[Base_Tarjetas].[TIPO]","[Base_Tarjetas].[TIPO].&amp;[" &amp; $C$1 &amp; "]")/1000,
0)</f>
        <v>0</v>
      </c>
      <c r="R72" s="8">
        <f>IFERROR(
GETPIVOTDATA("[Base_Tarjetas].[Importe]",TDinamica_R!$A$3,
"[Base_Tarjetas].[PERIODO]","[Base_Tarjetas].[PERIODO].&amp;[" &amp; TEXT(R$6,"yyyymm") &amp; "]",
"[Base_Tarjetas].[Metrica]","[Base_Tarjetas].[Metrica].&amp;[" &amp; $A72 &amp; "]",
"[Base_Tarjetas].[SEGMENTO_DESCRIP]","[Base_Tarjetas].[SEGMENTO_DESCRIP].&amp;[" &amp; $C$6 &amp; "]",
"[Base_Tarjetas].[SITUACION]","[Base_Tarjetas].[SITUACION].&amp;[" &amp; $C72 &amp; "]",
"[Base_Tarjetas].[TIPO]","[Base_Tarjetas].[TIPO].&amp;[" &amp; $C$1 &amp; "]")/1000,
0)</f>
        <v>0</v>
      </c>
      <c r="S72" s="8">
        <f>IFERROR(
GETPIVOTDATA("[Base_Tarjetas].[Importe]",TDinamica_R!$A$3,
"[Base_Tarjetas].[PERIODO]","[Base_Tarjetas].[PERIODO].&amp;[" &amp; TEXT(S$6,"yyyymm") &amp; "]",
"[Base_Tarjetas].[Metrica]","[Base_Tarjetas].[Metrica].&amp;[" &amp; $A72 &amp; "]",
"[Base_Tarjetas].[SEGMENTO_DESCRIP]","[Base_Tarjetas].[SEGMENTO_DESCRIP].&amp;[" &amp; $C$6 &amp; "]",
"[Base_Tarjetas].[SITUACION]","[Base_Tarjetas].[SITUACION].&amp;[" &amp; $C72 &amp; "]",
"[Base_Tarjetas].[TIPO]","[Base_Tarjetas].[TIPO].&amp;[" &amp; $C$1 &amp; "]")/1000,
0)</f>
        <v>0</v>
      </c>
      <c r="T72" s="8">
        <f>IFERROR(
GETPIVOTDATA("[Base_Tarjetas].[Importe]",TDinamica_R!$A$3,
"[Base_Tarjetas].[PERIODO]","[Base_Tarjetas].[PERIODO].&amp;[" &amp; TEXT(T$6,"yyyymm") &amp; "]",
"[Base_Tarjetas].[Metrica]","[Base_Tarjetas].[Metrica].&amp;[" &amp; $A72 &amp; "]",
"[Base_Tarjetas].[SEGMENTO_DESCRIP]","[Base_Tarjetas].[SEGMENTO_DESCRIP].&amp;[" &amp; $C$6 &amp; "]",
"[Base_Tarjetas].[SITUACION]","[Base_Tarjetas].[SITUACION].&amp;[" &amp; $C72 &amp; "]",
"[Base_Tarjetas].[TIPO]","[Base_Tarjetas].[TIPO].&amp;[" &amp; $C$1 &amp; "]")/1000,
0)</f>
        <v>0</v>
      </c>
      <c r="U72" s="8">
        <f>IFERROR(
GETPIVOTDATA("[Base_Tarjetas].[Importe]",TDinamica_R!$A$3,
"[Base_Tarjetas].[PERIODO]","[Base_Tarjetas].[PERIODO].&amp;[" &amp; TEXT(U$6,"yyyymm") &amp; "]",
"[Base_Tarjetas].[Metrica]","[Base_Tarjetas].[Metrica].&amp;[" &amp; $A72 &amp; "]",
"[Base_Tarjetas].[SEGMENTO_DESCRIP]","[Base_Tarjetas].[SEGMENTO_DESCRIP].&amp;[" &amp; $C$6 &amp; "]",
"[Base_Tarjetas].[SITUACION]","[Base_Tarjetas].[SITUACION].&amp;[" &amp; $C72 &amp; "]",
"[Base_Tarjetas].[TIPO]","[Base_Tarjetas].[TIPO].&amp;[" &amp; $C$1 &amp; "]")/1000,
0)</f>
        <v>0</v>
      </c>
      <c r="V72" s="8">
        <f>IFERROR(
GETPIVOTDATA("[Base_Tarjetas].[Importe]",TDinamica_R!$A$3,
"[Base_Tarjetas].[PERIODO]","[Base_Tarjetas].[PERIODO].&amp;[" &amp; TEXT(V$6,"yyyymm") &amp; "]",
"[Base_Tarjetas].[Metrica]","[Base_Tarjetas].[Metrica].&amp;[" &amp; $A72 &amp; "]",
"[Base_Tarjetas].[SEGMENTO_DESCRIP]","[Base_Tarjetas].[SEGMENTO_DESCRIP].&amp;[" &amp; $C$6 &amp; "]",
"[Base_Tarjetas].[SITUACION]","[Base_Tarjetas].[SITUACION].&amp;[" &amp; $C72 &amp; "]",
"[Base_Tarjetas].[TIPO]","[Base_Tarjetas].[TIPO].&amp;[" &amp; $C$1 &amp; "]")/1000,
0)</f>
        <v>0</v>
      </c>
      <c r="W72" s="8">
        <f>IFERROR(
GETPIVOTDATA("[Base_Tarjetas].[Importe]",TDinamica_R!$A$3,
"[Base_Tarjetas].[PERIODO]","[Base_Tarjetas].[PERIODO].&amp;[" &amp; TEXT(W$6,"yyyymm") &amp; "]",
"[Base_Tarjetas].[Metrica]","[Base_Tarjetas].[Metrica].&amp;[" &amp; $A72 &amp; "]",
"[Base_Tarjetas].[SEGMENTO_DESCRIP]","[Base_Tarjetas].[SEGMENTO_DESCRIP].&amp;[" &amp; $C$6 &amp; "]",
"[Base_Tarjetas].[SITUACION]","[Base_Tarjetas].[SITUACION].&amp;[" &amp; $C72 &amp; "]",
"[Base_Tarjetas].[TIPO]","[Base_Tarjetas].[TIPO].&amp;[" &amp; $C$1 &amp; "]")/1000,
0)</f>
        <v>0</v>
      </c>
      <c r="X72" s="8">
        <f>IFERROR(
GETPIVOTDATA("[Base_Tarjetas].[Importe]",TDinamica_R!$A$3,
"[Base_Tarjetas].[PERIODO]","[Base_Tarjetas].[PERIODO].&amp;[" &amp; TEXT(X$6,"yyyymm") &amp; "]",
"[Base_Tarjetas].[Metrica]","[Base_Tarjetas].[Metrica].&amp;[" &amp; $A72 &amp; "]",
"[Base_Tarjetas].[SEGMENTO_DESCRIP]","[Base_Tarjetas].[SEGMENTO_DESCRIP].&amp;[" &amp; $C$6 &amp; "]",
"[Base_Tarjetas].[SITUACION]","[Base_Tarjetas].[SITUACION].&amp;[" &amp; $C72 &amp; "]",
"[Base_Tarjetas].[TIPO]","[Base_Tarjetas].[TIPO].&amp;[" &amp; $C$1 &amp; "]")/1000,
0)</f>
        <v>0</v>
      </c>
      <c r="Y72" s="8">
        <f>IFERROR(
GETPIVOTDATA("[Base_Tarjetas].[Importe]",TDinamica_R!$A$3,
"[Base_Tarjetas].[PERIODO]","[Base_Tarjetas].[PERIODO].&amp;[" &amp; TEXT(Y$6,"yyyymm") &amp; "]",
"[Base_Tarjetas].[Metrica]","[Base_Tarjetas].[Metrica].&amp;[" &amp; $A72 &amp; "]",
"[Base_Tarjetas].[SEGMENTO_DESCRIP]","[Base_Tarjetas].[SEGMENTO_DESCRIP].&amp;[" &amp; $C$6 &amp; "]",
"[Base_Tarjetas].[SITUACION]","[Base_Tarjetas].[SITUACION].&amp;[" &amp; $C72 &amp; "]",
"[Base_Tarjetas].[TIPO]","[Base_Tarjetas].[TIPO].&amp;[" &amp; $C$1 &amp; "]")/1000,
0)</f>
        <v>0</v>
      </c>
      <c r="Z72" s="8">
        <f>IFERROR(
GETPIVOTDATA("[Base_Tarjetas].[Importe]",TDinamica_R!$A$3,
"[Base_Tarjetas].[PERIODO]","[Base_Tarjetas].[PERIODO].&amp;[" &amp; TEXT(Z$6,"yyyymm") &amp; "]",
"[Base_Tarjetas].[Metrica]","[Base_Tarjetas].[Metrica].&amp;[" &amp; $A72 &amp; "]",
"[Base_Tarjetas].[SEGMENTO_DESCRIP]","[Base_Tarjetas].[SEGMENTO_DESCRIP].&amp;[" &amp; $C$6 &amp; "]",
"[Base_Tarjetas].[SITUACION]","[Base_Tarjetas].[SITUACION].&amp;[" &amp; $C72 &amp; "]",
"[Base_Tarjetas].[TIPO]","[Base_Tarjetas].[TIPO].&amp;[" &amp; $C$1 &amp; "]")/1000,
0)</f>
        <v>0</v>
      </c>
      <c r="AA72" s="8">
        <f>IFERROR(
GETPIVOTDATA("[Base_Tarjetas].[Importe]",TDinamica_R!$A$3,
"[Base_Tarjetas].[PERIODO]","[Base_Tarjetas].[PERIODO].&amp;[" &amp; TEXT(AA$6,"yyyymm") &amp; "]",
"[Base_Tarjetas].[Metrica]","[Base_Tarjetas].[Metrica].&amp;[" &amp; $A72 &amp; "]",
"[Base_Tarjetas].[SEGMENTO_DESCRIP]","[Base_Tarjetas].[SEGMENTO_DESCRIP].&amp;[" &amp; $C$6 &amp; "]",
"[Base_Tarjetas].[SITUACION]","[Base_Tarjetas].[SITUACION].&amp;[" &amp; $C72 &amp; "]",
"[Base_Tarjetas].[TIPO]","[Base_Tarjetas].[TIPO].&amp;[" &amp; $C$1 &amp; "]")/1000,
0)</f>
        <v>0</v>
      </c>
      <c r="AB72" s="8">
        <f>IFERROR(
GETPIVOTDATA("[Base_Tarjetas].[Importe]",TDinamica_R!$A$3,
"[Base_Tarjetas].[PERIODO]","[Base_Tarjetas].[PERIODO].&amp;[" &amp; TEXT(AB$6,"yyyymm") &amp; "]",
"[Base_Tarjetas].[Metrica]","[Base_Tarjetas].[Metrica].&amp;[" &amp; $A72 &amp; "]",
"[Base_Tarjetas].[SEGMENTO_DESCRIP]","[Base_Tarjetas].[SEGMENTO_DESCRIP].&amp;[" &amp; $C$6 &amp; "]",
"[Base_Tarjetas].[SITUACION]","[Base_Tarjetas].[SITUACION].&amp;[" &amp; $C72 &amp; "]",
"[Base_Tarjetas].[TIPO]","[Base_Tarjetas].[TIPO].&amp;[" &amp; $C$1 &amp; "]")/1000,
0)</f>
        <v>0</v>
      </c>
      <c r="AC72" s="8">
        <f>IFERROR(
GETPIVOTDATA("[Base_Tarjetas].[Importe]",TDinamica_R!$A$3,
"[Base_Tarjetas].[PERIODO]","[Base_Tarjetas].[PERIODO].&amp;[" &amp; TEXT(AC$6,"yyyymm") &amp; "]",
"[Base_Tarjetas].[Metrica]","[Base_Tarjetas].[Metrica].&amp;[" &amp; $A72 &amp; "]",
"[Base_Tarjetas].[SEGMENTO_DESCRIP]","[Base_Tarjetas].[SEGMENTO_DESCRIP].&amp;[" &amp; $C$6 &amp; "]",
"[Base_Tarjetas].[SITUACION]","[Base_Tarjetas].[SITUACION].&amp;[" &amp; $C72 &amp; "]",
"[Base_Tarjetas].[TIPO]","[Base_Tarjetas].[TIPO].&amp;[" &amp; $C$1 &amp; "]")/1000,
0)</f>
        <v>0</v>
      </c>
      <c r="AD72" s="8">
        <f>IFERROR(
GETPIVOTDATA("[Base_Tarjetas].[Importe]",TDinamica_R!$A$3,
"[Base_Tarjetas].[PERIODO]","[Base_Tarjetas].[PERIODO].&amp;[" &amp; TEXT(AD$6,"yyyymm") &amp; "]",
"[Base_Tarjetas].[Metrica]","[Base_Tarjetas].[Metrica].&amp;[" &amp; $A72 &amp; "]",
"[Base_Tarjetas].[SEGMENTO_DESCRIP]","[Base_Tarjetas].[SEGMENTO_DESCRIP].&amp;[" &amp; $C$6 &amp; "]",
"[Base_Tarjetas].[SITUACION]","[Base_Tarjetas].[SITUACION].&amp;[" &amp; $C72 &amp; "]",
"[Base_Tarjetas].[TIPO]","[Base_Tarjetas].[TIPO].&amp;[" &amp; $C$1 &amp; "]")/1000,
0)</f>
        <v>0</v>
      </c>
      <c r="AE72" s="8">
        <f>IFERROR(
GETPIVOTDATA("[Base_Tarjetas].[Importe]",TDinamica_R!$A$3,
"[Base_Tarjetas].[PERIODO]","[Base_Tarjetas].[PERIODO].&amp;[" &amp; TEXT(AE$6,"yyyymm") &amp; "]",
"[Base_Tarjetas].[Metrica]","[Base_Tarjetas].[Metrica].&amp;[" &amp; $A72 &amp; "]",
"[Base_Tarjetas].[SEGMENTO_DESCRIP]","[Base_Tarjetas].[SEGMENTO_DESCRIP].&amp;[" &amp; $C$6 &amp; "]",
"[Base_Tarjetas].[SITUACION]","[Base_Tarjetas].[SITUACION].&amp;[" &amp; $C72 &amp; "]",
"[Base_Tarjetas].[TIPO]","[Base_Tarjetas].[TIPO].&amp;[" &amp; $C$1 &amp; "]")/1000,
0)</f>
        <v>0</v>
      </c>
      <c r="AF72" s="8">
        <f>IFERROR(
GETPIVOTDATA("[Base_Tarjetas].[Importe]",TDinamica_R!$A$3,
"[Base_Tarjetas].[PERIODO]","[Base_Tarjetas].[PERIODO].&amp;[" &amp; TEXT(AF$6,"yyyymm") &amp; "]",
"[Base_Tarjetas].[Metrica]","[Base_Tarjetas].[Metrica].&amp;[" &amp; $A72 &amp; "]",
"[Base_Tarjetas].[SEGMENTO_DESCRIP]","[Base_Tarjetas].[SEGMENTO_DESCRIP].&amp;[" &amp; $C$6 &amp; "]",
"[Base_Tarjetas].[SITUACION]","[Base_Tarjetas].[SITUACION].&amp;[" &amp; $C72 &amp; "]",
"[Base_Tarjetas].[TIPO]","[Base_Tarjetas].[TIPO].&amp;[" &amp; $C$1 &amp; "]")/1000,
0)</f>
        <v>0</v>
      </c>
      <c r="AG72" s="8">
        <f>IFERROR(
GETPIVOTDATA("[Base_Tarjetas].[Importe]",TDinamica_R!$A$3,
"[Base_Tarjetas].[PERIODO]","[Base_Tarjetas].[PERIODO].&amp;[" &amp; TEXT(AG$6,"yyyymm") &amp; "]",
"[Base_Tarjetas].[Metrica]","[Base_Tarjetas].[Metrica].&amp;[" &amp; $A72 &amp; "]",
"[Base_Tarjetas].[SEGMENTO_DESCRIP]","[Base_Tarjetas].[SEGMENTO_DESCRIP].&amp;[" &amp; $C$6 &amp; "]",
"[Base_Tarjetas].[SITUACION]","[Base_Tarjetas].[SITUACION].&amp;[" &amp; $C72 &amp; "]",
"[Base_Tarjetas].[TIPO]","[Base_Tarjetas].[TIPO].&amp;[" &amp; $C$1 &amp; "]")/1000,
0)</f>
        <v>0</v>
      </c>
      <c r="AH72" s="8">
        <f>IFERROR(
GETPIVOTDATA("[Base_Tarjetas].[Importe]",TDinamica_R!$A$3,
"[Base_Tarjetas].[PERIODO]","[Base_Tarjetas].[PERIODO].&amp;[" &amp; TEXT(AH$6,"yyyymm") &amp; "]",
"[Base_Tarjetas].[Metrica]","[Base_Tarjetas].[Metrica].&amp;[" &amp; $A72 &amp; "]",
"[Base_Tarjetas].[SEGMENTO_DESCRIP]","[Base_Tarjetas].[SEGMENTO_DESCRIP].&amp;[" &amp; $C$6 &amp; "]",
"[Base_Tarjetas].[SITUACION]","[Base_Tarjetas].[SITUACION].&amp;[" &amp; $C72 &amp; "]",
"[Base_Tarjetas].[TIPO]","[Base_Tarjetas].[TIPO].&amp;[" &amp; $C$1 &amp; "]")/1000,
0)</f>
        <v>0</v>
      </c>
      <c r="AI72" s="8">
        <f>IFERROR(
GETPIVOTDATA("[Base_Tarjetas].[Importe]",TDinamica_R!$A$3,
"[Base_Tarjetas].[PERIODO]","[Base_Tarjetas].[PERIODO].&amp;[" &amp; TEXT(AI$6,"yyyymm") &amp; "]",
"[Base_Tarjetas].[Metrica]","[Base_Tarjetas].[Metrica].&amp;[" &amp; $A72 &amp; "]",
"[Base_Tarjetas].[SEGMENTO_DESCRIP]","[Base_Tarjetas].[SEGMENTO_DESCRIP].&amp;[" &amp; $C$6 &amp; "]",
"[Base_Tarjetas].[SITUACION]","[Base_Tarjetas].[SITUACION].&amp;[" &amp; $C72 &amp; "]",
"[Base_Tarjetas].[TIPO]","[Base_Tarjetas].[TIPO].&amp;[" &amp; $C$1 &amp; "]")/1000,
0)</f>
        <v>0</v>
      </c>
      <c r="AJ72" s="8">
        <f>IFERROR(
GETPIVOTDATA("[Base_Tarjetas].[Importe]",TDinamica_R!$A$3,
"[Base_Tarjetas].[PERIODO]","[Base_Tarjetas].[PERIODO].&amp;[" &amp; TEXT(AJ$6,"yyyymm") &amp; "]",
"[Base_Tarjetas].[Metrica]","[Base_Tarjetas].[Metrica].&amp;[" &amp; $A72 &amp; "]",
"[Base_Tarjetas].[SEGMENTO_DESCRIP]","[Base_Tarjetas].[SEGMENTO_DESCRIP].&amp;[" &amp; $C$6 &amp; "]",
"[Base_Tarjetas].[SITUACION]","[Base_Tarjetas].[SITUACION].&amp;[" &amp; $C72 &amp; "]",
"[Base_Tarjetas].[TIPO]","[Base_Tarjetas].[TIPO].&amp;[" &amp; $C$1 &amp; "]")/1000,
0)</f>
        <v>0</v>
      </c>
      <c r="AK72" s="8">
        <f>IFERROR(
GETPIVOTDATA("[Base_Tarjetas].[Importe]",TDinamica_R!$A$3,
"[Base_Tarjetas].[PERIODO]","[Base_Tarjetas].[PERIODO].&amp;[" &amp; TEXT(AK$6,"yyyymm") &amp; "]",
"[Base_Tarjetas].[Metrica]","[Base_Tarjetas].[Metrica].&amp;[" &amp; $A72 &amp; "]",
"[Base_Tarjetas].[SEGMENTO_DESCRIP]","[Base_Tarjetas].[SEGMENTO_DESCRIP].&amp;[" &amp; $C$6 &amp; "]",
"[Base_Tarjetas].[SITUACION]","[Base_Tarjetas].[SITUACION].&amp;[" &amp; $C72 &amp; "]",
"[Base_Tarjetas].[TIPO]","[Base_Tarjetas].[TIPO].&amp;[" &amp; $C$1 &amp; "]")/1000,
0)</f>
        <v>0</v>
      </c>
      <c r="AL72" s="8">
        <f>IFERROR(
GETPIVOTDATA("[Base_Tarjetas].[Importe]",TDinamica_R!$A$3,
"[Base_Tarjetas].[PERIODO]","[Base_Tarjetas].[PERIODO].&amp;[" &amp; TEXT(AL$6,"yyyymm") &amp; "]",
"[Base_Tarjetas].[Metrica]","[Base_Tarjetas].[Metrica].&amp;[" &amp; $A72 &amp; "]",
"[Base_Tarjetas].[SEGMENTO_DESCRIP]","[Base_Tarjetas].[SEGMENTO_DESCRIP].&amp;[" &amp; $C$6 &amp; "]",
"[Base_Tarjetas].[SITUACION]","[Base_Tarjetas].[SITUACION].&amp;[" &amp; $C72 &amp; "]",
"[Base_Tarjetas].[TIPO]","[Base_Tarjetas].[TIPO].&amp;[" &amp; $C$1 &amp; "]")/1000,
0)</f>
        <v>0</v>
      </c>
      <c r="AM72" s="8">
        <f>IFERROR(
GETPIVOTDATA("[Base_Tarjetas].[Importe]",TDinamica_R!$A$3,
"[Base_Tarjetas].[PERIODO]","[Base_Tarjetas].[PERIODO].&amp;[" &amp; TEXT(AM$6,"yyyymm") &amp; "]",
"[Base_Tarjetas].[Metrica]","[Base_Tarjetas].[Metrica].&amp;[" &amp; $A72 &amp; "]",
"[Base_Tarjetas].[SEGMENTO_DESCRIP]","[Base_Tarjetas].[SEGMENTO_DESCRIP].&amp;[" &amp; $C$6 &amp; "]",
"[Base_Tarjetas].[SITUACION]","[Base_Tarjetas].[SITUACION].&amp;[" &amp; $C72 &amp; "]",
"[Base_Tarjetas].[TIPO]","[Base_Tarjetas].[TIPO].&amp;[" &amp; $C$1 &amp; "]")/1000,
0)</f>
        <v>0</v>
      </c>
      <c r="AN72" s="8">
        <f>IFERROR(
GETPIVOTDATA("[Base_Tarjetas].[Importe]",TDinamica_R!$A$3,
"[Base_Tarjetas].[PERIODO]","[Base_Tarjetas].[PERIODO].&amp;[" &amp; TEXT(AN$6,"yyyymm") &amp; "]",
"[Base_Tarjetas].[Metrica]","[Base_Tarjetas].[Metrica].&amp;[" &amp; $A72 &amp; "]",
"[Base_Tarjetas].[SEGMENTO_DESCRIP]","[Base_Tarjetas].[SEGMENTO_DESCRIP].&amp;[" &amp; $C$6 &amp; "]",
"[Base_Tarjetas].[SITUACION]","[Base_Tarjetas].[SITUACION].&amp;[" &amp; $C72 &amp; "]",
"[Base_Tarjetas].[TIPO]","[Base_Tarjetas].[TIPO].&amp;[" &amp; $C$1 &amp; "]")/1000,
0)</f>
        <v>0</v>
      </c>
      <c r="AO72" s="8">
        <f>IFERROR(
GETPIVOTDATA("[Base_Tarjetas].[Importe]",TDinamica_R!$A$3,
"[Base_Tarjetas].[PERIODO]","[Base_Tarjetas].[PERIODO].&amp;[" &amp; TEXT(AO$6,"yyyymm") &amp; "]",
"[Base_Tarjetas].[Metrica]","[Base_Tarjetas].[Metrica].&amp;[" &amp; $A72 &amp; "]",
"[Base_Tarjetas].[SEGMENTO_DESCRIP]","[Base_Tarjetas].[SEGMENTO_DESCRIP].&amp;[" &amp; $C$6 &amp; "]",
"[Base_Tarjetas].[SITUACION]","[Base_Tarjetas].[SITUACION].&amp;[" &amp; $C72 &amp; "]",
"[Base_Tarjetas].[TIPO]","[Base_Tarjetas].[TIPO].&amp;[" &amp; $C$1 &amp; "]")/1000,
0)</f>
        <v>0</v>
      </c>
      <c r="AP72" s="8">
        <f>IFERROR(
GETPIVOTDATA("[Base_Tarjetas].[Importe]",TDinamica_R!$A$3,
"[Base_Tarjetas].[PERIODO]","[Base_Tarjetas].[PERIODO].&amp;[" &amp; TEXT(AP$6,"yyyymm") &amp; "]",
"[Base_Tarjetas].[Metrica]","[Base_Tarjetas].[Metrica].&amp;[" &amp; $A72 &amp; "]",
"[Base_Tarjetas].[SEGMENTO_DESCRIP]","[Base_Tarjetas].[SEGMENTO_DESCRIP].&amp;[" &amp; $C$6 &amp; "]",
"[Base_Tarjetas].[SITUACION]","[Base_Tarjetas].[SITUACION].&amp;[" &amp; $C72 &amp; "]",
"[Base_Tarjetas].[TIPO]","[Base_Tarjetas].[TIPO].&amp;[" &amp; $C$1 &amp; "]")/1000,
0)</f>
        <v>0</v>
      </c>
      <c r="AQ72" s="8">
        <f>IFERROR(
GETPIVOTDATA("[Base_Tarjetas].[Importe]",TDinamica_R!$A$3,
"[Base_Tarjetas].[PERIODO]","[Base_Tarjetas].[PERIODO].&amp;[" &amp; TEXT(AQ$6,"yyyymm") &amp; "]",
"[Base_Tarjetas].[Metrica]","[Base_Tarjetas].[Metrica].&amp;[" &amp; $A72 &amp; "]",
"[Base_Tarjetas].[SEGMENTO_DESCRIP]","[Base_Tarjetas].[SEGMENTO_DESCRIP].&amp;[" &amp; $C$6 &amp; "]",
"[Base_Tarjetas].[SITUACION]","[Base_Tarjetas].[SITUACION].&amp;[" &amp; $C72 &amp; "]",
"[Base_Tarjetas].[TIPO]","[Base_Tarjetas].[TIPO].&amp;[" &amp; $C$1 &amp; "]")/1000,
0)</f>
        <v>0</v>
      </c>
      <c r="AR72" s="8">
        <f>IFERROR(
GETPIVOTDATA("[Base_Tarjetas].[Importe]",TDinamica_R!$A$3,
"[Base_Tarjetas].[PERIODO]","[Base_Tarjetas].[PERIODO].&amp;[" &amp; TEXT(AR$6,"yyyymm") &amp; "]",
"[Base_Tarjetas].[Metrica]","[Base_Tarjetas].[Metrica].&amp;[" &amp; $A72 &amp; "]",
"[Base_Tarjetas].[SEGMENTO_DESCRIP]","[Base_Tarjetas].[SEGMENTO_DESCRIP].&amp;[" &amp; $C$6 &amp; "]",
"[Base_Tarjetas].[SITUACION]","[Base_Tarjetas].[SITUACION].&amp;[" &amp; $C72 &amp; "]",
"[Base_Tarjetas].[TIPO]","[Base_Tarjetas].[TIPO].&amp;[" &amp; $C$1 &amp; "]")/1000,
0)</f>
        <v>0</v>
      </c>
      <c r="AS72" s="8">
        <f>IFERROR(
GETPIVOTDATA("[Base_Tarjetas].[Importe]",TDinamica_R!$A$3,
"[Base_Tarjetas].[PERIODO]","[Base_Tarjetas].[PERIODO].&amp;[" &amp; TEXT(AS$6,"yyyymm") &amp; "]",
"[Base_Tarjetas].[Metrica]","[Base_Tarjetas].[Metrica].&amp;[" &amp; $A72 &amp; "]",
"[Base_Tarjetas].[SEGMENTO_DESCRIP]","[Base_Tarjetas].[SEGMENTO_DESCRIP].&amp;[" &amp; $C$6 &amp; "]",
"[Base_Tarjetas].[SITUACION]","[Base_Tarjetas].[SITUACION].&amp;[" &amp; $C72 &amp; "]",
"[Base_Tarjetas].[TIPO]","[Base_Tarjetas].[TIPO].&amp;[" &amp; $C$1 &amp; "]")/1000,
0)</f>
        <v>0</v>
      </c>
      <c r="AT72" s="8">
        <f>IFERROR(
GETPIVOTDATA("[Base_Tarjetas].[Importe]",TDinamica_R!$A$3,
"[Base_Tarjetas].[PERIODO]","[Base_Tarjetas].[PERIODO].&amp;[" &amp; TEXT(AT$6,"yyyymm") &amp; "]",
"[Base_Tarjetas].[Metrica]","[Base_Tarjetas].[Metrica].&amp;[" &amp; $A72 &amp; "]",
"[Base_Tarjetas].[SEGMENTO_DESCRIP]","[Base_Tarjetas].[SEGMENTO_DESCRIP].&amp;[" &amp; $C$6 &amp; "]",
"[Base_Tarjetas].[SITUACION]","[Base_Tarjetas].[SITUACION].&amp;[" &amp; $C72 &amp; "]",
"[Base_Tarjetas].[TIPO]","[Base_Tarjetas].[TIPO].&amp;[" &amp; $C$1 &amp; "]")/1000,
0)</f>
        <v>0</v>
      </c>
      <c r="AU72" s="8">
        <f>IFERROR(
GETPIVOTDATA("[Base_Tarjetas].[Importe]",TDinamica_R!$A$3,
"[Base_Tarjetas].[PERIODO]","[Base_Tarjetas].[PERIODO].&amp;[" &amp; TEXT(AU$6,"yyyymm") &amp; "]",
"[Base_Tarjetas].[Metrica]","[Base_Tarjetas].[Metrica].&amp;[" &amp; $A72 &amp; "]",
"[Base_Tarjetas].[SEGMENTO_DESCRIP]","[Base_Tarjetas].[SEGMENTO_DESCRIP].&amp;[" &amp; $C$6 &amp; "]",
"[Base_Tarjetas].[SITUACION]","[Base_Tarjetas].[SITUACION].&amp;[" &amp; $C72 &amp; "]",
"[Base_Tarjetas].[TIPO]","[Base_Tarjetas].[TIPO].&amp;[" &amp; $C$1 &amp; "]")/1000,
0)</f>
        <v>0</v>
      </c>
      <c r="AV72" s="8">
        <f>IFERROR(
GETPIVOTDATA("[Base_Tarjetas].[Importe]",TDinamica_R!$A$3,
"[Base_Tarjetas].[PERIODO]","[Base_Tarjetas].[PERIODO].&amp;[" &amp; TEXT(AV$6,"yyyymm") &amp; "]",
"[Base_Tarjetas].[Metrica]","[Base_Tarjetas].[Metrica].&amp;[" &amp; $A72 &amp; "]",
"[Base_Tarjetas].[SEGMENTO_DESCRIP]","[Base_Tarjetas].[SEGMENTO_DESCRIP].&amp;[" &amp; $C$6 &amp; "]",
"[Base_Tarjetas].[SITUACION]","[Base_Tarjetas].[SITUACION].&amp;[" &amp; $C72 &amp; "]",
"[Base_Tarjetas].[TIPO]","[Base_Tarjetas].[TIPO].&amp;[" &amp; $C$1 &amp; "]")/1000,
0)</f>
        <v>0</v>
      </c>
      <c r="AW72" s="8">
        <f>IFERROR(
GETPIVOTDATA("[Base_Tarjetas].[Importe]",TDinamica_R!$A$3,
"[Base_Tarjetas].[PERIODO]","[Base_Tarjetas].[PERIODO].&amp;[" &amp; TEXT(AW$6,"yyyymm") &amp; "]",
"[Base_Tarjetas].[Metrica]","[Base_Tarjetas].[Metrica].&amp;[" &amp; $A72 &amp; "]",
"[Base_Tarjetas].[SEGMENTO_DESCRIP]","[Base_Tarjetas].[SEGMENTO_DESCRIP].&amp;[" &amp; $C$6 &amp; "]",
"[Base_Tarjetas].[SITUACION]","[Base_Tarjetas].[SITUACION].&amp;[" &amp; $C72 &amp; "]",
"[Base_Tarjetas].[TIPO]","[Base_Tarjetas].[TIPO].&amp;[" &amp; $C$1 &amp; "]")/1000,
0)</f>
        <v>0</v>
      </c>
      <c r="AX72" s="8">
        <f>IFERROR(
GETPIVOTDATA("[Base_Tarjetas].[Importe]",TDinamica_R!$A$3,
"[Base_Tarjetas].[PERIODO]","[Base_Tarjetas].[PERIODO].&amp;[" &amp; TEXT(AX$6,"yyyymm") &amp; "]",
"[Base_Tarjetas].[Metrica]","[Base_Tarjetas].[Metrica].&amp;[" &amp; $A72 &amp; "]",
"[Base_Tarjetas].[SEGMENTO_DESCRIP]","[Base_Tarjetas].[SEGMENTO_DESCRIP].&amp;[" &amp; $C$6 &amp; "]",
"[Base_Tarjetas].[SITUACION]","[Base_Tarjetas].[SITUACION].&amp;[" &amp; $C72 &amp; "]",
"[Base_Tarjetas].[TIPO]","[Base_Tarjetas].[TIPO].&amp;[" &amp; $C$1 &amp; "]")/1000,
0)</f>
        <v>0</v>
      </c>
      <c r="AY72" s="8">
        <f>IFERROR(
GETPIVOTDATA("[Base_Tarjetas].[Importe]",TDinamica_R!$A$3,
"[Base_Tarjetas].[PERIODO]","[Base_Tarjetas].[PERIODO].&amp;[" &amp; TEXT(AY$6,"yyyymm") &amp; "]",
"[Base_Tarjetas].[Metrica]","[Base_Tarjetas].[Metrica].&amp;[" &amp; $A72 &amp; "]",
"[Base_Tarjetas].[SEGMENTO_DESCRIP]","[Base_Tarjetas].[SEGMENTO_DESCRIP].&amp;[" &amp; $C$6 &amp; "]",
"[Base_Tarjetas].[SITUACION]","[Base_Tarjetas].[SITUACION].&amp;[" &amp; $C72 &amp; "]",
"[Base_Tarjetas].[TIPO]","[Base_Tarjetas].[TIPO].&amp;[" &amp; $C$1 &amp; "]")/1000,
0)</f>
        <v>0</v>
      </c>
      <c r="AZ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TEXT(AZ$6,"yyyymm") &amp; "]"),
0)</f>
        <v>0</v>
      </c>
      <c r="BA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TEXT(BA$6,"yyyymm") &amp; "]"),
0)</f>
        <v>0</v>
      </c>
      <c r="BB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TEXT(BB$6,"yyyymm") &amp; "]"),
0)</f>
        <v>0</v>
      </c>
      <c r="BC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TEXT(BC$6,"yyyymm") &amp; "]"),
0)</f>
        <v>0</v>
      </c>
      <c r="BD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TEXT(BD$6,"yyyymm") &amp; "]"),
0)</f>
        <v>0</v>
      </c>
      <c r="BE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TEXT(BE$6,"yyyymm") &amp; "]"),
0)</f>
        <v>0</v>
      </c>
      <c r="BF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TEXT(BF$6,"yyyymm") &amp; "]"),
0)</f>
        <v>0</v>
      </c>
      <c r="BG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TEXT(BG$6,"yyyymm") &amp; "]"),
0)</f>
        <v>0</v>
      </c>
      <c r="BH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TEXT(BH$6,"yyyymm") &amp; "]"),
0)</f>
        <v>0</v>
      </c>
      <c r="BI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TEXT(BI$6,"yyyymm") &amp; "]"),
0)</f>
        <v>0</v>
      </c>
      <c r="BJ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TEXT(BJ$6,"yyyymm") &amp; "]"),
0)</f>
        <v>0</v>
      </c>
      <c r="BK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TEXT(BK$6,"yyyymm") &amp; "]"),
0)</f>
        <v>0</v>
      </c>
      <c r="BO72" s="24">
        <f t="shared" si="46"/>
        <v>0</v>
      </c>
      <c r="BP72" s="24">
        <f t="shared" si="46"/>
        <v>0</v>
      </c>
      <c r="BQ72" s="24">
        <f t="shared" si="46"/>
        <v>0</v>
      </c>
      <c r="BR72" s="24">
        <f t="shared" si="46"/>
        <v>0</v>
      </c>
      <c r="BS72" s="24">
        <f t="shared" si="46"/>
        <v>0</v>
      </c>
      <c r="BT72" s="24">
        <f t="shared" si="46"/>
        <v>0</v>
      </c>
    </row>
    <row r="73" spans="1:72" hidden="1" outlineLevel="1" x14ac:dyDescent="0.25">
      <c r="A73" s="11" t="s">
        <v>35</v>
      </c>
      <c r="C73" s="2" t="s">
        <v>101</v>
      </c>
      <c r="D73" s="8">
        <f>IFERROR(
GETPIVOTDATA("[Base_Tarjetas].[Importe]",TDinamica_R!$A$3,
"[Base_Tarjetas].[PERIODO]","[Base_Tarjetas].[PERIODO].&amp;[" &amp; TEXT(D$6,"yyyymm") &amp; "]",
"[Base_Tarjetas].[Metrica]","[Base_Tarjetas].[Metrica].&amp;[" &amp; $A73 &amp; "]",
"[Base_Tarjetas].[SEGMENTO_DESCRIP]","[Base_Tarjetas].[SEGMENTO_DESCRIP].&amp;[" &amp; $C$6 &amp; "]",
"[Base_Tarjetas].[SITUACION]","[Base_Tarjetas].[SITUACION].&amp;[" &amp; $C73 &amp; "]",
"[Base_Tarjetas].[TIPO]","[Base_Tarjetas].[TIPO].&amp;[" &amp; $C$1 &amp; "]")/1000,
0)</f>
        <v>0</v>
      </c>
      <c r="E73" s="8">
        <f>IFERROR(
GETPIVOTDATA("[Base_Tarjetas].[Importe]",TDinamica_R!$A$3,
"[Base_Tarjetas].[PERIODO]","[Base_Tarjetas].[PERIODO].&amp;[" &amp; TEXT(E$6,"yyyymm") &amp; "]",
"[Base_Tarjetas].[Metrica]","[Base_Tarjetas].[Metrica].&amp;[" &amp; $A73 &amp; "]",
"[Base_Tarjetas].[SEGMENTO_DESCRIP]","[Base_Tarjetas].[SEGMENTO_DESCRIP].&amp;[" &amp; $C$6 &amp; "]",
"[Base_Tarjetas].[SITUACION]","[Base_Tarjetas].[SITUACION].&amp;[" &amp; $C73 &amp; "]",
"[Base_Tarjetas].[TIPO]","[Base_Tarjetas].[TIPO].&amp;[" &amp; $C$1 &amp; "]")/1000,
0)</f>
        <v>0</v>
      </c>
      <c r="F73" s="8">
        <f>IFERROR(
GETPIVOTDATA("[Base_Tarjetas].[Importe]",TDinamica_R!$A$3,
"[Base_Tarjetas].[PERIODO]","[Base_Tarjetas].[PERIODO].&amp;[" &amp; TEXT(F$6,"yyyymm") &amp; "]",
"[Base_Tarjetas].[Metrica]","[Base_Tarjetas].[Metrica].&amp;[" &amp; $A73 &amp; "]",
"[Base_Tarjetas].[SEGMENTO_DESCRIP]","[Base_Tarjetas].[SEGMENTO_DESCRIP].&amp;[" &amp; $C$6 &amp; "]",
"[Base_Tarjetas].[SITUACION]","[Base_Tarjetas].[SITUACION].&amp;[" &amp; $C73 &amp; "]",
"[Base_Tarjetas].[TIPO]","[Base_Tarjetas].[TIPO].&amp;[" &amp; $C$1 &amp; "]")/1000,
0)</f>
        <v>0</v>
      </c>
      <c r="G73" s="8">
        <f>IFERROR(
GETPIVOTDATA("[Base_Tarjetas].[Importe]",TDinamica_R!$A$3,
"[Base_Tarjetas].[PERIODO]","[Base_Tarjetas].[PERIODO].&amp;[" &amp; TEXT(G$6,"yyyymm") &amp; "]",
"[Base_Tarjetas].[Metrica]","[Base_Tarjetas].[Metrica].&amp;[" &amp; $A73 &amp; "]",
"[Base_Tarjetas].[SEGMENTO_DESCRIP]","[Base_Tarjetas].[SEGMENTO_DESCRIP].&amp;[" &amp; $C$6 &amp; "]",
"[Base_Tarjetas].[SITUACION]","[Base_Tarjetas].[SITUACION].&amp;[" &amp; $C73 &amp; "]",
"[Base_Tarjetas].[TIPO]","[Base_Tarjetas].[TIPO].&amp;[" &amp; $C$1 &amp; "]")/1000,
0)</f>
        <v>0</v>
      </c>
      <c r="H73" s="8">
        <f>IFERROR(
GETPIVOTDATA("[Base_Tarjetas].[Importe]",TDinamica_R!$A$3,
"[Base_Tarjetas].[PERIODO]","[Base_Tarjetas].[PERIODO].&amp;[" &amp; TEXT(H$6,"yyyymm") &amp; "]",
"[Base_Tarjetas].[Metrica]","[Base_Tarjetas].[Metrica].&amp;[" &amp; $A73 &amp; "]",
"[Base_Tarjetas].[SEGMENTO_DESCRIP]","[Base_Tarjetas].[SEGMENTO_DESCRIP].&amp;[" &amp; $C$6 &amp; "]",
"[Base_Tarjetas].[SITUACION]","[Base_Tarjetas].[SITUACION].&amp;[" &amp; $C73 &amp; "]",
"[Base_Tarjetas].[TIPO]","[Base_Tarjetas].[TIPO].&amp;[" &amp; $C$1 &amp; "]")/1000,
0)</f>
        <v>0</v>
      </c>
      <c r="I73" s="8">
        <f>IFERROR(
GETPIVOTDATA("[Base_Tarjetas].[Importe]",TDinamica_R!$A$3,
"[Base_Tarjetas].[PERIODO]","[Base_Tarjetas].[PERIODO].&amp;[" &amp; TEXT(I$6,"yyyymm") &amp; "]",
"[Base_Tarjetas].[Metrica]","[Base_Tarjetas].[Metrica].&amp;[" &amp; $A73 &amp; "]",
"[Base_Tarjetas].[SEGMENTO_DESCRIP]","[Base_Tarjetas].[SEGMENTO_DESCRIP].&amp;[" &amp; $C$6 &amp; "]",
"[Base_Tarjetas].[SITUACION]","[Base_Tarjetas].[SITUACION].&amp;[" &amp; $C73 &amp; "]",
"[Base_Tarjetas].[TIPO]","[Base_Tarjetas].[TIPO].&amp;[" &amp; $C$1 &amp; "]")/1000,
0)</f>
        <v>0</v>
      </c>
      <c r="J73" s="8">
        <f>IFERROR(
GETPIVOTDATA("[Base_Tarjetas].[Importe]",TDinamica_R!$A$3,
"[Base_Tarjetas].[PERIODO]","[Base_Tarjetas].[PERIODO].&amp;[" &amp; TEXT(J$6,"yyyymm") &amp; "]",
"[Base_Tarjetas].[Metrica]","[Base_Tarjetas].[Metrica].&amp;[" &amp; $A73 &amp; "]",
"[Base_Tarjetas].[SEGMENTO_DESCRIP]","[Base_Tarjetas].[SEGMENTO_DESCRIP].&amp;[" &amp; $C$6 &amp; "]",
"[Base_Tarjetas].[SITUACION]","[Base_Tarjetas].[SITUACION].&amp;[" &amp; $C73 &amp; "]",
"[Base_Tarjetas].[TIPO]","[Base_Tarjetas].[TIPO].&amp;[" &amp; $C$1 &amp; "]")/1000,
0)</f>
        <v>0</v>
      </c>
      <c r="K73" s="8">
        <f>IFERROR(
GETPIVOTDATA("[Base_Tarjetas].[Importe]",TDinamica_R!$A$3,
"[Base_Tarjetas].[PERIODO]","[Base_Tarjetas].[PERIODO].&amp;[" &amp; TEXT(K$6,"yyyymm") &amp; "]",
"[Base_Tarjetas].[Metrica]","[Base_Tarjetas].[Metrica].&amp;[" &amp; $A73 &amp; "]",
"[Base_Tarjetas].[SEGMENTO_DESCRIP]","[Base_Tarjetas].[SEGMENTO_DESCRIP].&amp;[" &amp; $C$6 &amp; "]",
"[Base_Tarjetas].[SITUACION]","[Base_Tarjetas].[SITUACION].&amp;[" &amp; $C73 &amp; "]",
"[Base_Tarjetas].[TIPO]","[Base_Tarjetas].[TIPO].&amp;[" &amp; $C$1 &amp; "]")/1000,
0)</f>
        <v>0</v>
      </c>
      <c r="L73" s="8">
        <f>IFERROR(
GETPIVOTDATA("[Base_Tarjetas].[Importe]",TDinamica_R!$A$3,
"[Base_Tarjetas].[PERIODO]","[Base_Tarjetas].[PERIODO].&amp;[" &amp; TEXT(L$6,"yyyymm") &amp; "]",
"[Base_Tarjetas].[Metrica]","[Base_Tarjetas].[Metrica].&amp;[" &amp; $A73 &amp; "]",
"[Base_Tarjetas].[SEGMENTO_DESCRIP]","[Base_Tarjetas].[SEGMENTO_DESCRIP].&amp;[" &amp; $C$6 &amp; "]",
"[Base_Tarjetas].[SITUACION]","[Base_Tarjetas].[SITUACION].&amp;[" &amp; $C73 &amp; "]",
"[Base_Tarjetas].[TIPO]","[Base_Tarjetas].[TIPO].&amp;[" &amp; $C$1 &amp; "]")/1000,
0)</f>
        <v>0</v>
      </c>
      <c r="M73" s="8">
        <f>IFERROR(
GETPIVOTDATA("[Base_Tarjetas].[Importe]",TDinamica_R!$A$3,
"[Base_Tarjetas].[PERIODO]","[Base_Tarjetas].[PERIODO].&amp;[" &amp; TEXT(M$6,"yyyymm") &amp; "]",
"[Base_Tarjetas].[Metrica]","[Base_Tarjetas].[Metrica].&amp;[" &amp; $A73 &amp; "]",
"[Base_Tarjetas].[SEGMENTO_DESCRIP]","[Base_Tarjetas].[SEGMENTO_DESCRIP].&amp;[" &amp; $C$6 &amp; "]",
"[Base_Tarjetas].[SITUACION]","[Base_Tarjetas].[SITUACION].&amp;[" &amp; $C73 &amp; "]",
"[Base_Tarjetas].[TIPO]","[Base_Tarjetas].[TIPO].&amp;[" &amp; $C$1 &amp; "]")/1000,
0)</f>
        <v>0</v>
      </c>
      <c r="N73" s="8">
        <f>IFERROR(
GETPIVOTDATA("[Base_Tarjetas].[Importe]",TDinamica_R!$A$3,
"[Base_Tarjetas].[PERIODO]","[Base_Tarjetas].[PERIODO].&amp;[" &amp; TEXT(N$6,"yyyymm") &amp; "]",
"[Base_Tarjetas].[Metrica]","[Base_Tarjetas].[Metrica].&amp;[" &amp; $A73 &amp; "]",
"[Base_Tarjetas].[SEGMENTO_DESCRIP]","[Base_Tarjetas].[SEGMENTO_DESCRIP].&amp;[" &amp; $C$6 &amp; "]",
"[Base_Tarjetas].[SITUACION]","[Base_Tarjetas].[SITUACION].&amp;[" &amp; $C73 &amp; "]",
"[Base_Tarjetas].[TIPO]","[Base_Tarjetas].[TIPO].&amp;[" &amp; $C$1 &amp; "]")/1000,
0)</f>
        <v>0</v>
      </c>
      <c r="O73" s="8">
        <f>IFERROR(
GETPIVOTDATA("[Base_Tarjetas].[Importe]",TDinamica_R!$A$3,
"[Base_Tarjetas].[PERIODO]","[Base_Tarjetas].[PERIODO].&amp;[" &amp; TEXT(O$6,"yyyymm") &amp; "]",
"[Base_Tarjetas].[Metrica]","[Base_Tarjetas].[Metrica].&amp;[" &amp; $A73 &amp; "]",
"[Base_Tarjetas].[SEGMENTO_DESCRIP]","[Base_Tarjetas].[SEGMENTO_DESCRIP].&amp;[" &amp; $C$6 &amp; "]",
"[Base_Tarjetas].[SITUACION]","[Base_Tarjetas].[SITUACION].&amp;[" &amp; $C73 &amp; "]",
"[Base_Tarjetas].[TIPO]","[Base_Tarjetas].[TIPO].&amp;[" &amp; $C$1 &amp; "]")/1000,
0)</f>
        <v>0</v>
      </c>
      <c r="P73" s="8">
        <f>IFERROR(
GETPIVOTDATA("[Base_Tarjetas].[Importe]",TDinamica_R!$A$3,
"[Base_Tarjetas].[PERIODO]","[Base_Tarjetas].[PERIODO].&amp;[" &amp; TEXT(P$6,"yyyymm") &amp; "]",
"[Base_Tarjetas].[Metrica]","[Base_Tarjetas].[Metrica].&amp;[" &amp; $A73 &amp; "]",
"[Base_Tarjetas].[SEGMENTO_DESCRIP]","[Base_Tarjetas].[SEGMENTO_DESCRIP].&amp;[" &amp; $C$6 &amp; "]",
"[Base_Tarjetas].[SITUACION]","[Base_Tarjetas].[SITUACION].&amp;[" &amp; $C73 &amp; "]",
"[Base_Tarjetas].[TIPO]","[Base_Tarjetas].[TIPO].&amp;[" &amp; $C$1 &amp; "]")/1000,
0)</f>
        <v>0</v>
      </c>
      <c r="Q73" s="8">
        <f>IFERROR(
GETPIVOTDATA("[Base_Tarjetas].[Importe]",TDinamica_R!$A$3,
"[Base_Tarjetas].[PERIODO]","[Base_Tarjetas].[PERIODO].&amp;[" &amp; TEXT(Q$6,"yyyymm") &amp; "]",
"[Base_Tarjetas].[Metrica]","[Base_Tarjetas].[Metrica].&amp;[" &amp; $A73 &amp; "]",
"[Base_Tarjetas].[SEGMENTO_DESCRIP]","[Base_Tarjetas].[SEGMENTO_DESCRIP].&amp;[" &amp; $C$6 &amp; "]",
"[Base_Tarjetas].[SITUACION]","[Base_Tarjetas].[SITUACION].&amp;[" &amp; $C73 &amp; "]",
"[Base_Tarjetas].[TIPO]","[Base_Tarjetas].[TIPO].&amp;[" &amp; $C$1 &amp; "]")/1000,
0)</f>
        <v>0</v>
      </c>
      <c r="R73" s="8">
        <f>IFERROR(
GETPIVOTDATA("[Base_Tarjetas].[Importe]",TDinamica_R!$A$3,
"[Base_Tarjetas].[PERIODO]","[Base_Tarjetas].[PERIODO].&amp;[" &amp; TEXT(R$6,"yyyymm") &amp; "]",
"[Base_Tarjetas].[Metrica]","[Base_Tarjetas].[Metrica].&amp;[" &amp; $A73 &amp; "]",
"[Base_Tarjetas].[SEGMENTO_DESCRIP]","[Base_Tarjetas].[SEGMENTO_DESCRIP].&amp;[" &amp; $C$6 &amp; "]",
"[Base_Tarjetas].[SITUACION]","[Base_Tarjetas].[SITUACION].&amp;[" &amp; $C73 &amp; "]",
"[Base_Tarjetas].[TIPO]","[Base_Tarjetas].[TIPO].&amp;[" &amp; $C$1 &amp; "]")/1000,
0)</f>
        <v>0</v>
      </c>
      <c r="S73" s="8">
        <f>IFERROR(
GETPIVOTDATA("[Base_Tarjetas].[Importe]",TDinamica_R!$A$3,
"[Base_Tarjetas].[PERIODO]","[Base_Tarjetas].[PERIODO].&amp;[" &amp; TEXT(S$6,"yyyymm") &amp; "]",
"[Base_Tarjetas].[Metrica]","[Base_Tarjetas].[Metrica].&amp;[" &amp; $A73 &amp; "]",
"[Base_Tarjetas].[SEGMENTO_DESCRIP]","[Base_Tarjetas].[SEGMENTO_DESCRIP].&amp;[" &amp; $C$6 &amp; "]",
"[Base_Tarjetas].[SITUACION]","[Base_Tarjetas].[SITUACION].&amp;[" &amp; $C73 &amp; "]",
"[Base_Tarjetas].[TIPO]","[Base_Tarjetas].[TIPO].&amp;[" &amp; $C$1 &amp; "]")/1000,
0)</f>
        <v>0</v>
      </c>
      <c r="T73" s="8">
        <f>IFERROR(
GETPIVOTDATA("[Base_Tarjetas].[Importe]",TDinamica_R!$A$3,
"[Base_Tarjetas].[PERIODO]","[Base_Tarjetas].[PERIODO].&amp;[" &amp; TEXT(T$6,"yyyymm") &amp; "]",
"[Base_Tarjetas].[Metrica]","[Base_Tarjetas].[Metrica].&amp;[" &amp; $A73 &amp; "]",
"[Base_Tarjetas].[SEGMENTO_DESCRIP]","[Base_Tarjetas].[SEGMENTO_DESCRIP].&amp;[" &amp; $C$6 &amp; "]",
"[Base_Tarjetas].[SITUACION]","[Base_Tarjetas].[SITUACION].&amp;[" &amp; $C73 &amp; "]",
"[Base_Tarjetas].[TIPO]","[Base_Tarjetas].[TIPO].&amp;[" &amp; $C$1 &amp; "]")/1000,
0)</f>
        <v>0</v>
      </c>
      <c r="U73" s="8">
        <f>IFERROR(
GETPIVOTDATA("[Base_Tarjetas].[Importe]",TDinamica_R!$A$3,
"[Base_Tarjetas].[PERIODO]","[Base_Tarjetas].[PERIODO].&amp;[" &amp; TEXT(U$6,"yyyymm") &amp; "]",
"[Base_Tarjetas].[Metrica]","[Base_Tarjetas].[Metrica].&amp;[" &amp; $A73 &amp; "]",
"[Base_Tarjetas].[SEGMENTO_DESCRIP]","[Base_Tarjetas].[SEGMENTO_DESCRIP].&amp;[" &amp; $C$6 &amp; "]",
"[Base_Tarjetas].[SITUACION]","[Base_Tarjetas].[SITUACION].&amp;[" &amp; $C73 &amp; "]",
"[Base_Tarjetas].[TIPO]","[Base_Tarjetas].[TIPO].&amp;[" &amp; $C$1 &amp; "]")/1000,
0)</f>
        <v>0</v>
      </c>
      <c r="V73" s="8">
        <f>IFERROR(
GETPIVOTDATA("[Base_Tarjetas].[Importe]",TDinamica_R!$A$3,
"[Base_Tarjetas].[PERIODO]","[Base_Tarjetas].[PERIODO].&amp;[" &amp; TEXT(V$6,"yyyymm") &amp; "]",
"[Base_Tarjetas].[Metrica]","[Base_Tarjetas].[Metrica].&amp;[" &amp; $A73 &amp; "]",
"[Base_Tarjetas].[SEGMENTO_DESCRIP]","[Base_Tarjetas].[SEGMENTO_DESCRIP].&amp;[" &amp; $C$6 &amp; "]",
"[Base_Tarjetas].[SITUACION]","[Base_Tarjetas].[SITUACION].&amp;[" &amp; $C73 &amp; "]",
"[Base_Tarjetas].[TIPO]","[Base_Tarjetas].[TIPO].&amp;[" &amp; $C$1 &amp; "]")/1000,
0)</f>
        <v>0</v>
      </c>
      <c r="W73" s="8">
        <f>IFERROR(
GETPIVOTDATA("[Base_Tarjetas].[Importe]",TDinamica_R!$A$3,
"[Base_Tarjetas].[PERIODO]","[Base_Tarjetas].[PERIODO].&amp;[" &amp; TEXT(W$6,"yyyymm") &amp; "]",
"[Base_Tarjetas].[Metrica]","[Base_Tarjetas].[Metrica].&amp;[" &amp; $A73 &amp; "]",
"[Base_Tarjetas].[SEGMENTO_DESCRIP]","[Base_Tarjetas].[SEGMENTO_DESCRIP].&amp;[" &amp; $C$6 &amp; "]",
"[Base_Tarjetas].[SITUACION]","[Base_Tarjetas].[SITUACION].&amp;[" &amp; $C73 &amp; "]",
"[Base_Tarjetas].[TIPO]","[Base_Tarjetas].[TIPO].&amp;[" &amp; $C$1 &amp; "]")/1000,
0)</f>
        <v>0</v>
      </c>
      <c r="X73" s="8">
        <f>IFERROR(
GETPIVOTDATA("[Base_Tarjetas].[Importe]",TDinamica_R!$A$3,
"[Base_Tarjetas].[PERIODO]","[Base_Tarjetas].[PERIODO].&amp;[" &amp; TEXT(X$6,"yyyymm") &amp; "]",
"[Base_Tarjetas].[Metrica]","[Base_Tarjetas].[Metrica].&amp;[" &amp; $A73 &amp; "]",
"[Base_Tarjetas].[SEGMENTO_DESCRIP]","[Base_Tarjetas].[SEGMENTO_DESCRIP].&amp;[" &amp; $C$6 &amp; "]",
"[Base_Tarjetas].[SITUACION]","[Base_Tarjetas].[SITUACION].&amp;[" &amp; $C73 &amp; "]",
"[Base_Tarjetas].[TIPO]","[Base_Tarjetas].[TIPO].&amp;[" &amp; $C$1 &amp; "]")/1000,
0)</f>
        <v>0</v>
      </c>
      <c r="Y73" s="8">
        <f>IFERROR(
GETPIVOTDATA("[Base_Tarjetas].[Importe]",TDinamica_R!$A$3,
"[Base_Tarjetas].[PERIODO]","[Base_Tarjetas].[PERIODO].&amp;[" &amp; TEXT(Y$6,"yyyymm") &amp; "]",
"[Base_Tarjetas].[Metrica]","[Base_Tarjetas].[Metrica].&amp;[" &amp; $A73 &amp; "]",
"[Base_Tarjetas].[SEGMENTO_DESCRIP]","[Base_Tarjetas].[SEGMENTO_DESCRIP].&amp;[" &amp; $C$6 &amp; "]",
"[Base_Tarjetas].[SITUACION]","[Base_Tarjetas].[SITUACION].&amp;[" &amp; $C73 &amp; "]",
"[Base_Tarjetas].[TIPO]","[Base_Tarjetas].[TIPO].&amp;[" &amp; $C$1 &amp; "]")/1000,
0)</f>
        <v>0</v>
      </c>
      <c r="Z73" s="8">
        <f>IFERROR(
GETPIVOTDATA("[Base_Tarjetas].[Importe]",TDinamica_R!$A$3,
"[Base_Tarjetas].[PERIODO]","[Base_Tarjetas].[PERIODO].&amp;[" &amp; TEXT(Z$6,"yyyymm") &amp; "]",
"[Base_Tarjetas].[Metrica]","[Base_Tarjetas].[Metrica].&amp;[" &amp; $A73 &amp; "]",
"[Base_Tarjetas].[SEGMENTO_DESCRIP]","[Base_Tarjetas].[SEGMENTO_DESCRIP].&amp;[" &amp; $C$6 &amp; "]",
"[Base_Tarjetas].[SITUACION]","[Base_Tarjetas].[SITUACION].&amp;[" &amp; $C73 &amp; "]",
"[Base_Tarjetas].[TIPO]","[Base_Tarjetas].[TIPO].&amp;[" &amp; $C$1 &amp; "]")/1000,
0)</f>
        <v>0</v>
      </c>
      <c r="AA73" s="8">
        <f>IFERROR(
GETPIVOTDATA("[Base_Tarjetas].[Importe]",TDinamica_R!$A$3,
"[Base_Tarjetas].[PERIODO]","[Base_Tarjetas].[PERIODO].&amp;[" &amp; TEXT(AA$6,"yyyymm") &amp; "]",
"[Base_Tarjetas].[Metrica]","[Base_Tarjetas].[Metrica].&amp;[" &amp; $A73 &amp; "]",
"[Base_Tarjetas].[SEGMENTO_DESCRIP]","[Base_Tarjetas].[SEGMENTO_DESCRIP].&amp;[" &amp; $C$6 &amp; "]",
"[Base_Tarjetas].[SITUACION]","[Base_Tarjetas].[SITUACION].&amp;[" &amp; $C73 &amp; "]",
"[Base_Tarjetas].[TIPO]","[Base_Tarjetas].[TIPO].&amp;[" &amp; $C$1 &amp; "]")/1000,
0)</f>
        <v>0</v>
      </c>
      <c r="AB73" s="8">
        <f>IFERROR(
GETPIVOTDATA("[Base_Tarjetas].[Importe]",TDinamica_R!$A$3,
"[Base_Tarjetas].[PERIODO]","[Base_Tarjetas].[PERIODO].&amp;[" &amp; TEXT(AB$6,"yyyymm") &amp; "]",
"[Base_Tarjetas].[Metrica]","[Base_Tarjetas].[Metrica].&amp;[" &amp; $A73 &amp; "]",
"[Base_Tarjetas].[SEGMENTO_DESCRIP]","[Base_Tarjetas].[SEGMENTO_DESCRIP].&amp;[" &amp; $C$6 &amp; "]",
"[Base_Tarjetas].[SITUACION]","[Base_Tarjetas].[SITUACION].&amp;[" &amp; $C73 &amp; "]",
"[Base_Tarjetas].[TIPO]","[Base_Tarjetas].[TIPO].&amp;[" &amp; $C$1 &amp; "]")/1000,
0)</f>
        <v>0</v>
      </c>
      <c r="AC73" s="8">
        <f>IFERROR(
GETPIVOTDATA("[Base_Tarjetas].[Importe]",TDinamica_R!$A$3,
"[Base_Tarjetas].[PERIODO]","[Base_Tarjetas].[PERIODO].&amp;[" &amp; TEXT(AC$6,"yyyymm") &amp; "]",
"[Base_Tarjetas].[Metrica]","[Base_Tarjetas].[Metrica].&amp;[" &amp; $A73 &amp; "]",
"[Base_Tarjetas].[SEGMENTO_DESCRIP]","[Base_Tarjetas].[SEGMENTO_DESCRIP].&amp;[" &amp; $C$6 &amp; "]",
"[Base_Tarjetas].[SITUACION]","[Base_Tarjetas].[SITUACION].&amp;[" &amp; $C73 &amp; "]",
"[Base_Tarjetas].[TIPO]","[Base_Tarjetas].[TIPO].&amp;[" &amp; $C$1 &amp; "]")/1000,
0)</f>
        <v>0</v>
      </c>
      <c r="AD73" s="8">
        <f>IFERROR(
GETPIVOTDATA("[Base_Tarjetas].[Importe]",TDinamica_R!$A$3,
"[Base_Tarjetas].[PERIODO]","[Base_Tarjetas].[PERIODO].&amp;[" &amp; TEXT(AD$6,"yyyymm") &amp; "]",
"[Base_Tarjetas].[Metrica]","[Base_Tarjetas].[Metrica].&amp;[" &amp; $A73 &amp; "]",
"[Base_Tarjetas].[SEGMENTO_DESCRIP]","[Base_Tarjetas].[SEGMENTO_DESCRIP].&amp;[" &amp; $C$6 &amp; "]",
"[Base_Tarjetas].[SITUACION]","[Base_Tarjetas].[SITUACION].&amp;[" &amp; $C73 &amp; "]",
"[Base_Tarjetas].[TIPO]","[Base_Tarjetas].[TIPO].&amp;[" &amp; $C$1 &amp; "]")/1000,
0)</f>
        <v>0</v>
      </c>
      <c r="AE73" s="8">
        <f>IFERROR(
GETPIVOTDATA("[Base_Tarjetas].[Importe]",TDinamica_R!$A$3,
"[Base_Tarjetas].[PERIODO]","[Base_Tarjetas].[PERIODO].&amp;[" &amp; TEXT(AE$6,"yyyymm") &amp; "]",
"[Base_Tarjetas].[Metrica]","[Base_Tarjetas].[Metrica].&amp;[" &amp; $A73 &amp; "]",
"[Base_Tarjetas].[SEGMENTO_DESCRIP]","[Base_Tarjetas].[SEGMENTO_DESCRIP].&amp;[" &amp; $C$6 &amp; "]",
"[Base_Tarjetas].[SITUACION]","[Base_Tarjetas].[SITUACION].&amp;[" &amp; $C73 &amp; "]",
"[Base_Tarjetas].[TIPO]","[Base_Tarjetas].[TIPO].&amp;[" &amp; $C$1 &amp; "]")/1000,
0)</f>
        <v>0</v>
      </c>
      <c r="AF73" s="8">
        <f>IFERROR(
GETPIVOTDATA("[Base_Tarjetas].[Importe]",TDinamica_R!$A$3,
"[Base_Tarjetas].[PERIODO]","[Base_Tarjetas].[PERIODO].&amp;[" &amp; TEXT(AF$6,"yyyymm") &amp; "]",
"[Base_Tarjetas].[Metrica]","[Base_Tarjetas].[Metrica].&amp;[" &amp; $A73 &amp; "]",
"[Base_Tarjetas].[SEGMENTO_DESCRIP]","[Base_Tarjetas].[SEGMENTO_DESCRIP].&amp;[" &amp; $C$6 &amp; "]",
"[Base_Tarjetas].[SITUACION]","[Base_Tarjetas].[SITUACION].&amp;[" &amp; $C73 &amp; "]",
"[Base_Tarjetas].[TIPO]","[Base_Tarjetas].[TIPO].&amp;[" &amp; $C$1 &amp; "]")/1000,
0)</f>
        <v>0</v>
      </c>
      <c r="AG73" s="8">
        <f>IFERROR(
GETPIVOTDATA("[Base_Tarjetas].[Importe]",TDinamica_R!$A$3,
"[Base_Tarjetas].[PERIODO]","[Base_Tarjetas].[PERIODO].&amp;[" &amp; TEXT(AG$6,"yyyymm") &amp; "]",
"[Base_Tarjetas].[Metrica]","[Base_Tarjetas].[Metrica].&amp;[" &amp; $A73 &amp; "]",
"[Base_Tarjetas].[SEGMENTO_DESCRIP]","[Base_Tarjetas].[SEGMENTO_DESCRIP].&amp;[" &amp; $C$6 &amp; "]",
"[Base_Tarjetas].[SITUACION]","[Base_Tarjetas].[SITUACION].&amp;[" &amp; $C73 &amp; "]",
"[Base_Tarjetas].[TIPO]","[Base_Tarjetas].[TIPO].&amp;[" &amp; $C$1 &amp; "]")/1000,
0)</f>
        <v>0</v>
      </c>
      <c r="AH73" s="8">
        <f>IFERROR(
GETPIVOTDATA("[Base_Tarjetas].[Importe]",TDinamica_R!$A$3,
"[Base_Tarjetas].[PERIODO]","[Base_Tarjetas].[PERIODO].&amp;[" &amp; TEXT(AH$6,"yyyymm") &amp; "]",
"[Base_Tarjetas].[Metrica]","[Base_Tarjetas].[Metrica].&amp;[" &amp; $A73 &amp; "]",
"[Base_Tarjetas].[SEGMENTO_DESCRIP]","[Base_Tarjetas].[SEGMENTO_DESCRIP].&amp;[" &amp; $C$6 &amp; "]",
"[Base_Tarjetas].[SITUACION]","[Base_Tarjetas].[SITUACION].&amp;[" &amp; $C73 &amp; "]",
"[Base_Tarjetas].[TIPO]","[Base_Tarjetas].[TIPO].&amp;[" &amp; $C$1 &amp; "]")/1000,
0)</f>
        <v>0</v>
      </c>
      <c r="AI73" s="8">
        <f>IFERROR(
GETPIVOTDATA("[Base_Tarjetas].[Importe]",TDinamica_R!$A$3,
"[Base_Tarjetas].[PERIODO]","[Base_Tarjetas].[PERIODO].&amp;[" &amp; TEXT(AI$6,"yyyymm") &amp; "]",
"[Base_Tarjetas].[Metrica]","[Base_Tarjetas].[Metrica].&amp;[" &amp; $A73 &amp; "]",
"[Base_Tarjetas].[SEGMENTO_DESCRIP]","[Base_Tarjetas].[SEGMENTO_DESCRIP].&amp;[" &amp; $C$6 &amp; "]",
"[Base_Tarjetas].[SITUACION]","[Base_Tarjetas].[SITUACION].&amp;[" &amp; $C73 &amp; "]",
"[Base_Tarjetas].[TIPO]","[Base_Tarjetas].[TIPO].&amp;[" &amp; $C$1 &amp; "]")/1000,
0)</f>
        <v>0</v>
      </c>
      <c r="AJ73" s="8">
        <f>IFERROR(
GETPIVOTDATA("[Base_Tarjetas].[Importe]",TDinamica_R!$A$3,
"[Base_Tarjetas].[PERIODO]","[Base_Tarjetas].[PERIODO].&amp;[" &amp; TEXT(AJ$6,"yyyymm") &amp; "]",
"[Base_Tarjetas].[Metrica]","[Base_Tarjetas].[Metrica].&amp;[" &amp; $A73 &amp; "]",
"[Base_Tarjetas].[SEGMENTO_DESCRIP]","[Base_Tarjetas].[SEGMENTO_DESCRIP].&amp;[" &amp; $C$6 &amp; "]",
"[Base_Tarjetas].[SITUACION]","[Base_Tarjetas].[SITUACION].&amp;[" &amp; $C73 &amp; "]",
"[Base_Tarjetas].[TIPO]","[Base_Tarjetas].[TIPO].&amp;[" &amp; $C$1 &amp; "]")/1000,
0)</f>
        <v>0</v>
      </c>
      <c r="AK73" s="8">
        <f>IFERROR(
GETPIVOTDATA("[Base_Tarjetas].[Importe]",TDinamica_R!$A$3,
"[Base_Tarjetas].[PERIODO]","[Base_Tarjetas].[PERIODO].&amp;[" &amp; TEXT(AK$6,"yyyymm") &amp; "]",
"[Base_Tarjetas].[Metrica]","[Base_Tarjetas].[Metrica].&amp;[" &amp; $A73 &amp; "]",
"[Base_Tarjetas].[SEGMENTO_DESCRIP]","[Base_Tarjetas].[SEGMENTO_DESCRIP].&amp;[" &amp; $C$6 &amp; "]",
"[Base_Tarjetas].[SITUACION]","[Base_Tarjetas].[SITUACION].&amp;[" &amp; $C73 &amp; "]",
"[Base_Tarjetas].[TIPO]","[Base_Tarjetas].[TIPO].&amp;[" &amp; $C$1 &amp; "]")/1000,
0)</f>
        <v>0</v>
      </c>
      <c r="AL73" s="8">
        <f>IFERROR(
GETPIVOTDATA("[Base_Tarjetas].[Importe]",TDinamica_R!$A$3,
"[Base_Tarjetas].[PERIODO]","[Base_Tarjetas].[PERIODO].&amp;[" &amp; TEXT(AL$6,"yyyymm") &amp; "]",
"[Base_Tarjetas].[Metrica]","[Base_Tarjetas].[Metrica].&amp;[" &amp; $A73 &amp; "]",
"[Base_Tarjetas].[SEGMENTO_DESCRIP]","[Base_Tarjetas].[SEGMENTO_DESCRIP].&amp;[" &amp; $C$6 &amp; "]",
"[Base_Tarjetas].[SITUACION]","[Base_Tarjetas].[SITUACION].&amp;[" &amp; $C73 &amp; "]",
"[Base_Tarjetas].[TIPO]","[Base_Tarjetas].[TIPO].&amp;[" &amp; $C$1 &amp; "]")/1000,
0)</f>
        <v>0</v>
      </c>
      <c r="AM73" s="8">
        <f>IFERROR(
GETPIVOTDATA("[Base_Tarjetas].[Importe]",TDinamica_R!$A$3,
"[Base_Tarjetas].[PERIODO]","[Base_Tarjetas].[PERIODO].&amp;[" &amp; TEXT(AM$6,"yyyymm") &amp; "]",
"[Base_Tarjetas].[Metrica]","[Base_Tarjetas].[Metrica].&amp;[" &amp; $A73 &amp; "]",
"[Base_Tarjetas].[SEGMENTO_DESCRIP]","[Base_Tarjetas].[SEGMENTO_DESCRIP].&amp;[" &amp; $C$6 &amp; "]",
"[Base_Tarjetas].[SITUACION]","[Base_Tarjetas].[SITUACION].&amp;[" &amp; $C73 &amp; "]",
"[Base_Tarjetas].[TIPO]","[Base_Tarjetas].[TIPO].&amp;[" &amp; $C$1 &amp; "]")/1000,
0)</f>
        <v>0</v>
      </c>
      <c r="AN73" s="8">
        <f>IFERROR(
GETPIVOTDATA("[Base_Tarjetas].[Importe]",TDinamica_R!$A$3,
"[Base_Tarjetas].[PERIODO]","[Base_Tarjetas].[PERIODO].&amp;[" &amp; TEXT(AN$6,"yyyymm") &amp; "]",
"[Base_Tarjetas].[Metrica]","[Base_Tarjetas].[Metrica].&amp;[" &amp; $A73 &amp; "]",
"[Base_Tarjetas].[SEGMENTO_DESCRIP]","[Base_Tarjetas].[SEGMENTO_DESCRIP].&amp;[" &amp; $C$6 &amp; "]",
"[Base_Tarjetas].[SITUACION]","[Base_Tarjetas].[SITUACION].&amp;[" &amp; $C73 &amp; "]",
"[Base_Tarjetas].[TIPO]","[Base_Tarjetas].[TIPO].&amp;[" &amp; $C$1 &amp; "]")/1000,
0)</f>
        <v>0</v>
      </c>
      <c r="AO73" s="8">
        <f>IFERROR(
GETPIVOTDATA("[Base_Tarjetas].[Importe]",TDinamica_R!$A$3,
"[Base_Tarjetas].[PERIODO]","[Base_Tarjetas].[PERIODO].&amp;[" &amp; TEXT(AO$6,"yyyymm") &amp; "]",
"[Base_Tarjetas].[Metrica]","[Base_Tarjetas].[Metrica].&amp;[" &amp; $A73 &amp; "]",
"[Base_Tarjetas].[SEGMENTO_DESCRIP]","[Base_Tarjetas].[SEGMENTO_DESCRIP].&amp;[" &amp; $C$6 &amp; "]",
"[Base_Tarjetas].[SITUACION]","[Base_Tarjetas].[SITUACION].&amp;[" &amp; $C73 &amp; "]",
"[Base_Tarjetas].[TIPO]","[Base_Tarjetas].[TIPO].&amp;[" &amp; $C$1 &amp; "]")/1000,
0)</f>
        <v>0</v>
      </c>
      <c r="AP73" s="8">
        <f>IFERROR(
GETPIVOTDATA("[Base_Tarjetas].[Importe]",TDinamica_R!$A$3,
"[Base_Tarjetas].[PERIODO]","[Base_Tarjetas].[PERIODO].&amp;[" &amp; TEXT(AP$6,"yyyymm") &amp; "]",
"[Base_Tarjetas].[Metrica]","[Base_Tarjetas].[Metrica].&amp;[" &amp; $A73 &amp; "]",
"[Base_Tarjetas].[SEGMENTO_DESCRIP]","[Base_Tarjetas].[SEGMENTO_DESCRIP].&amp;[" &amp; $C$6 &amp; "]",
"[Base_Tarjetas].[SITUACION]","[Base_Tarjetas].[SITUACION].&amp;[" &amp; $C73 &amp; "]",
"[Base_Tarjetas].[TIPO]","[Base_Tarjetas].[TIPO].&amp;[" &amp; $C$1 &amp; "]")/1000,
0)</f>
        <v>0</v>
      </c>
      <c r="AQ73" s="8">
        <f>IFERROR(
GETPIVOTDATA("[Base_Tarjetas].[Importe]",TDinamica_R!$A$3,
"[Base_Tarjetas].[PERIODO]","[Base_Tarjetas].[PERIODO].&amp;[" &amp; TEXT(AQ$6,"yyyymm") &amp; "]",
"[Base_Tarjetas].[Metrica]","[Base_Tarjetas].[Metrica].&amp;[" &amp; $A73 &amp; "]",
"[Base_Tarjetas].[SEGMENTO_DESCRIP]","[Base_Tarjetas].[SEGMENTO_DESCRIP].&amp;[" &amp; $C$6 &amp; "]",
"[Base_Tarjetas].[SITUACION]","[Base_Tarjetas].[SITUACION].&amp;[" &amp; $C73 &amp; "]",
"[Base_Tarjetas].[TIPO]","[Base_Tarjetas].[TIPO].&amp;[" &amp; $C$1 &amp; "]")/1000,
0)</f>
        <v>0</v>
      </c>
      <c r="AR73" s="8">
        <f>IFERROR(
GETPIVOTDATA("[Base_Tarjetas].[Importe]",TDinamica_R!$A$3,
"[Base_Tarjetas].[PERIODO]","[Base_Tarjetas].[PERIODO].&amp;[" &amp; TEXT(AR$6,"yyyymm") &amp; "]",
"[Base_Tarjetas].[Metrica]","[Base_Tarjetas].[Metrica].&amp;[" &amp; $A73 &amp; "]",
"[Base_Tarjetas].[SEGMENTO_DESCRIP]","[Base_Tarjetas].[SEGMENTO_DESCRIP].&amp;[" &amp; $C$6 &amp; "]",
"[Base_Tarjetas].[SITUACION]","[Base_Tarjetas].[SITUACION].&amp;[" &amp; $C73 &amp; "]",
"[Base_Tarjetas].[TIPO]","[Base_Tarjetas].[TIPO].&amp;[" &amp; $C$1 &amp; "]")/1000,
0)</f>
        <v>0</v>
      </c>
      <c r="AS73" s="8">
        <f>IFERROR(
GETPIVOTDATA("[Base_Tarjetas].[Importe]",TDinamica_R!$A$3,
"[Base_Tarjetas].[PERIODO]","[Base_Tarjetas].[PERIODO].&amp;[" &amp; TEXT(AS$6,"yyyymm") &amp; "]",
"[Base_Tarjetas].[Metrica]","[Base_Tarjetas].[Metrica].&amp;[" &amp; $A73 &amp; "]",
"[Base_Tarjetas].[SEGMENTO_DESCRIP]","[Base_Tarjetas].[SEGMENTO_DESCRIP].&amp;[" &amp; $C$6 &amp; "]",
"[Base_Tarjetas].[SITUACION]","[Base_Tarjetas].[SITUACION].&amp;[" &amp; $C73 &amp; "]",
"[Base_Tarjetas].[TIPO]","[Base_Tarjetas].[TIPO].&amp;[" &amp; $C$1 &amp; "]")/1000,
0)</f>
        <v>0</v>
      </c>
      <c r="AT73" s="8">
        <f>IFERROR(
GETPIVOTDATA("[Base_Tarjetas].[Importe]",TDinamica_R!$A$3,
"[Base_Tarjetas].[PERIODO]","[Base_Tarjetas].[PERIODO].&amp;[" &amp; TEXT(AT$6,"yyyymm") &amp; "]",
"[Base_Tarjetas].[Metrica]","[Base_Tarjetas].[Metrica].&amp;[" &amp; $A73 &amp; "]",
"[Base_Tarjetas].[SEGMENTO_DESCRIP]","[Base_Tarjetas].[SEGMENTO_DESCRIP].&amp;[" &amp; $C$6 &amp; "]",
"[Base_Tarjetas].[SITUACION]","[Base_Tarjetas].[SITUACION].&amp;[" &amp; $C73 &amp; "]",
"[Base_Tarjetas].[TIPO]","[Base_Tarjetas].[TIPO].&amp;[" &amp; $C$1 &amp; "]")/1000,
0)</f>
        <v>0</v>
      </c>
      <c r="AU73" s="8">
        <f>IFERROR(
GETPIVOTDATA("[Base_Tarjetas].[Importe]",TDinamica_R!$A$3,
"[Base_Tarjetas].[PERIODO]","[Base_Tarjetas].[PERIODO].&amp;[" &amp; TEXT(AU$6,"yyyymm") &amp; "]",
"[Base_Tarjetas].[Metrica]","[Base_Tarjetas].[Metrica].&amp;[" &amp; $A73 &amp; "]",
"[Base_Tarjetas].[SEGMENTO_DESCRIP]","[Base_Tarjetas].[SEGMENTO_DESCRIP].&amp;[" &amp; $C$6 &amp; "]",
"[Base_Tarjetas].[SITUACION]","[Base_Tarjetas].[SITUACION].&amp;[" &amp; $C73 &amp; "]",
"[Base_Tarjetas].[TIPO]","[Base_Tarjetas].[TIPO].&amp;[" &amp; $C$1 &amp; "]")/1000,
0)</f>
        <v>0</v>
      </c>
      <c r="AV73" s="8">
        <f>IFERROR(
GETPIVOTDATA("[Base_Tarjetas].[Importe]",TDinamica_R!$A$3,
"[Base_Tarjetas].[PERIODO]","[Base_Tarjetas].[PERIODO].&amp;[" &amp; TEXT(AV$6,"yyyymm") &amp; "]",
"[Base_Tarjetas].[Metrica]","[Base_Tarjetas].[Metrica].&amp;[" &amp; $A73 &amp; "]",
"[Base_Tarjetas].[SEGMENTO_DESCRIP]","[Base_Tarjetas].[SEGMENTO_DESCRIP].&amp;[" &amp; $C$6 &amp; "]",
"[Base_Tarjetas].[SITUACION]","[Base_Tarjetas].[SITUACION].&amp;[" &amp; $C73 &amp; "]",
"[Base_Tarjetas].[TIPO]","[Base_Tarjetas].[TIPO].&amp;[" &amp; $C$1 &amp; "]")/1000,
0)</f>
        <v>0</v>
      </c>
      <c r="AW73" s="8">
        <f>IFERROR(
GETPIVOTDATA("[Base_Tarjetas].[Importe]",TDinamica_R!$A$3,
"[Base_Tarjetas].[PERIODO]","[Base_Tarjetas].[PERIODO].&amp;[" &amp; TEXT(AW$6,"yyyymm") &amp; "]",
"[Base_Tarjetas].[Metrica]","[Base_Tarjetas].[Metrica].&amp;[" &amp; $A73 &amp; "]",
"[Base_Tarjetas].[SEGMENTO_DESCRIP]","[Base_Tarjetas].[SEGMENTO_DESCRIP].&amp;[" &amp; $C$6 &amp; "]",
"[Base_Tarjetas].[SITUACION]","[Base_Tarjetas].[SITUACION].&amp;[" &amp; $C73 &amp; "]",
"[Base_Tarjetas].[TIPO]","[Base_Tarjetas].[TIPO].&amp;[" &amp; $C$1 &amp; "]")/1000,
0)</f>
        <v>0</v>
      </c>
      <c r="AX73" s="8">
        <f>IFERROR(
GETPIVOTDATA("[Base_Tarjetas].[Importe]",TDinamica_R!$A$3,
"[Base_Tarjetas].[PERIODO]","[Base_Tarjetas].[PERIODO].&amp;[" &amp; TEXT(AX$6,"yyyymm") &amp; "]",
"[Base_Tarjetas].[Metrica]","[Base_Tarjetas].[Metrica].&amp;[" &amp; $A73 &amp; "]",
"[Base_Tarjetas].[SEGMENTO_DESCRIP]","[Base_Tarjetas].[SEGMENTO_DESCRIP].&amp;[" &amp; $C$6 &amp; "]",
"[Base_Tarjetas].[SITUACION]","[Base_Tarjetas].[SITUACION].&amp;[" &amp; $C73 &amp; "]",
"[Base_Tarjetas].[TIPO]","[Base_Tarjetas].[TIPO].&amp;[" &amp; $C$1 &amp; "]")/1000,
0)</f>
        <v>0</v>
      </c>
      <c r="AY73" s="8">
        <f>IFERROR(
GETPIVOTDATA("[Base_Tarjetas].[Importe]",TDinamica_R!$A$3,
"[Base_Tarjetas].[PERIODO]","[Base_Tarjetas].[PERIODO].&amp;[" &amp; TEXT(AY$6,"yyyymm") &amp; "]",
"[Base_Tarjetas].[Metrica]","[Base_Tarjetas].[Metrica].&amp;[" &amp; $A73 &amp; "]",
"[Base_Tarjetas].[SEGMENTO_DESCRIP]","[Base_Tarjetas].[SEGMENTO_DESCRIP].&amp;[" &amp; $C$6 &amp; "]",
"[Base_Tarjetas].[SITUACION]","[Base_Tarjetas].[SITUACION].&amp;[" &amp; $C73 &amp; "]",
"[Base_Tarjetas].[TIPO]","[Base_Tarjetas].[TIPO].&amp;[" &amp; $C$1 &amp; "]")/1000,
0)</f>
        <v>0</v>
      </c>
      <c r="AZ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TEXT(AZ$6,"yyyymm") &amp; "]"),
0)</f>
        <v>50.303047486190891</v>
      </c>
      <c r="BA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TEXT(BA$6,"yyyymm") &amp; "]"),
0)</f>
        <v>50.303047486190891</v>
      </c>
      <c r="BB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TEXT(BB$6,"yyyymm") &amp; "]"),
0)</f>
        <v>50.303047486190891</v>
      </c>
      <c r="BC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TEXT(BC$6,"yyyymm") &amp; "]"),
0)</f>
        <v>50.303047486190891</v>
      </c>
      <c r="BD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TEXT(BD$6,"yyyymm") &amp; "]"),
0)</f>
        <v>50.303047486190891</v>
      </c>
      <c r="BE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TEXT(BE$6,"yyyymm") &amp; "]"),
0)</f>
        <v>50.303047486190891</v>
      </c>
      <c r="BF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TEXT(BF$6,"yyyymm") &amp; "]"),
0)</f>
        <v>50.303047486190891</v>
      </c>
      <c r="BG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TEXT(BG$6,"yyyymm") &amp; "]"),
0)</f>
        <v>50.303047486190891</v>
      </c>
      <c r="BH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TEXT(BH$6,"yyyymm") &amp; "]"),
0)</f>
        <v>50.303047486190891</v>
      </c>
      <c r="BI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TEXT(BI$6,"yyyymm") &amp; "]"),
0)</f>
        <v>50.303047486190891</v>
      </c>
      <c r="BJ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TEXT(BJ$6,"yyyymm") &amp; "]"),
0)</f>
        <v>50.303047486190891</v>
      </c>
      <c r="BK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TEXT(BK$6,"yyyymm") &amp; "]"),
0)</f>
        <v>50.303047486190891</v>
      </c>
      <c r="BO73" s="24">
        <f t="shared" ref="BO73:BT82" si="47">SUMIFS($D73:$BM73,$D$6:$BM$6,"&gt;="&amp;BO$2,$D$6:$BM$6,"&lt;="&amp;BO$6,$D$5:$BM$5,BO$5)</f>
        <v>0</v>
      </c>
      <c r="BP73" s="24">
        <f t="shared" si="47"/>
        <v>150.90914245857266</v>
      </c>
      <c r="BQ73" s="24">
        <f t="shared" si="47"/>
        <v>0</v>
      </c>
      <c r="BR73" s="24">
        <f t="shared" si="47"/>
        <v>0</v>
      </c>
      <c r="BS73" s="24">
        <f t="shared" si="47"/>
        <v>0</v>
      </c>
      <c r="BT73" s="24">
        <f t="shared" si="47"/>
        <v>0</v>
      </c>
    </row>
    <row r="74" spans="1:72" hidden="1" outlineLevel="1" x14ac:dyDescent="0.25">
      <c r="A74" s="11" t="s">
        <v>35</v>
      </c>
      <c r="C74" s="2" t="s">
        <v>99</v>
      </c>
      <c r="D74" s="8">
        <f>IFERROR(
GETPIVOTDATA("[Base_Tarjetas].[Importe]",TDinamica_R!$A$3,
"[Base_Tarjetas].[PERIODO]","[Base_Tarjetas].[PERIODO].&amp;[" &amp; TEXT(D$6,"yyyymm") &amp; "]",
"[Base_Tarjetas].[Metrica]","[Base_Tarjetas].[Metrica].&amp;[" &amp; $A74 &amp; "]",
"[Base_Tarjetas].[SEGMENTO_DESCRIP]","[Base_Tarjetas].[SEGMENTO_DESCRIP].&amp;[" &amp; $C$6 &amp; "]",
"[Base_Tarjetas].[SITUACION]","[Base_Tarjetas].[SITUACION].&amp;[" &amp; $C74 &amp; "]",
"[Base_Tarjetas].[TIPO]","[Base_Tarjetas].[TIPO].&amp;[" &amp; $C$1 &amp; "]")/1000,
0)</f>
        <v>0</v>
      </c>
      <c r="E74" s="8">
        <f>IFERROR(
GETPIVOTDATA("[Base_Tarjetas].[Importe]",TDinamica_R!$A$3,
"[Base_Tarjetas].[PERIODO]","[Base_Tarjetas].[PERIODO].&amp;[" &amp; TEXT(E$6,"yyyymm") &amp; "]",
"[Base_Tarjetas].[Metrica]","[Base_Tarjetas].[Metrica].&amp;[" &amp; $A74 &amp; "]",
"[Base_Tarjetas].[SEGMENTO_DESCRIP]","[Base_Tarjetas].[SEGMENTO_DESCRIP].&amp;[" &amp; $C$6 &amp; "]",
"[Base_Tarjetas].[SITUACION]","[Base_Tarjetas].[SITUACION].&amp;[" &amp; $C74 &amp; "]",
"[Base_Tarjetas].[TIPO]","[Base_Tarjetas].[TIPO].&amp;[" &amp; $C$1 &amp; "]")/1000,
0)</f>
        <v>0</v>
      </c>
      <c r="F74" s="8">
        <f>IFERROR(
GETPIVOTDATA("[Base_Tarjetas].[Importe]",TDinamica_R!$A$3,
"[Base_Tarjetas].[PERIODO]","[Base_Tarjetas].[PERIODO].&amp;[" &amp; TEXT(F$6,"yyyymm") &amp; "]",
"[Base_Tarjetas].[Metrica]","[Base_Tarjetas].[Metrica].&amp;[" &amp; $A74 &amp; "]",
"[Base_Tarjetas].[SEGMENTO_DESCRIP]","[Base_Tarjetas].[SEGMENTO_DESCRIP].&amp;[" &amp; $C$6 &amp; "]",
"[Base_Tarjetas].[SITUACION]","[Base_Tarjetas].[SITUACION].&amp;[" &amp; $C74 &amp; "]",
"[Base_Tarjetas].[TIPO]","[Base_Tarjetas].[TIPO].&amp;[" &amp; $C$1 &amp; "]")/1000,
0)</f>
        <v>0</v>
      </c>
      <c r="G74" s="8">
        <f>IFERROR(
GETPIVOTDATA("[Base_Tarjetas].[Importe]",TDinamica_R!$A$3,
"[Base_Tarjetas].[PERIODO]","[Base_Tarjetas].[PERIODO].&amp;[" &amp; TEXT(G$6,"yyyymm") &amp; "]",
"[Base_Tarjetas].[Metrica]","[Base_Tarjetas].[Metrica].&amp;[" &amp; $A74 &amp; "]",
"[Base_Tarjetas].[SEGMENTO_DESCRIP]","[Base_Tarjetas].[SEGMENTO_DESCRIP].&amp;[" &amp; $C$6 &amp; "]",
"[Base_Tarjetas].[SITUACION]","[Base_Tarjetas].[SITUACION].&amp;[" &amp; $C74 &amp; "]",
"[Base_Tarjetas].[TIPO]","[Base_Tarjetas].[TIPO].&amp;[" &amp; $C$1 &amp; "]")/1000,
0)</f>
        <v>0</v>
      </c>
      <c r="H74" s="8">
        <f>IFERROR(
GETPIVOTDATA("[Base_Tarjetas].[Importe]",TDinamica_R!$A$3,
"[Base_Tarjetas].[PERIODO]","[Base_Tarjetas].[PERIODO].&amp;[" &amp; TEXT(H$6,"yyyymm") &amp; "]",
"[Base_Tarjetas].[Metrica]","[Base_Tarjetas].[Metrica].&amp;[" &amp; $A74 &amp; "]",
"[Base_Tarjetas].[SEGMENTO_DESCRIP]","[Base_Tarjetas].[SEGMENTO_DESCRIP].&amp;[" &amp; $C$6 &amp; "]",
"[Base_Tarjetas].[SITUACION]","[Base_Tarjetas].[SITUACION].&amp;[" &amp; $C74 &amp; "]",
"[Base_Tarjetas].[TIPO]","[Base_Tarjetas].[TIPO].&amp;[" &amp; $C$1 &amp; "]")/1000,
0)</f>
        <v>0</v>
      </c>
      <c r="I74" s="8">
        <f>IFERROR(
GETPIVOTDATA("[Base_Tarjetas].[Importe]",TDinamica_R!$A$3,
"[Base_Tarjetas].[PERIODO]","[Base_Tarjetas].[PERIODO].&amp;[" &amp; TEXT(I$6,"yyyymm") &amp; "]",
"[Base_Tarjetas].[Metrica]","[Base_Tarjetas].[Metrica].&amp;[" &amp; $A74 &amp; "]",
"[Base_Tarjetas].[SEGMENTO_DESCRIP]","[Base_Tarjetas].[SEGMENTO_DESCRIP].&amp;[" &amp; $C$6 &amp; "]",
"[Base_Tarjetas].[SITUACION]","[Base_Tarjetas].[SITUACION].&amp;[" &amp; $C74 &amp; "]",
"[Base_Tarjetas].[TIPO]","[Base_Tarjetas].[TIPO].&amp;[" &amp; $C$1 &amp; "]")/1000,
0)</f>
        <v>0</v>
      </c>
      <c r="J74" s="8">
        <f>IFERROR(
GETPIVOTDATA("[Base_Tarjetas].[Importe]",TDinamica_R!$A$3,
"[Base_Tarjetas].[PERIODO]","[Base_Tarjetas].[PERIODO].&amp;[" &amp; TEXT(J$6,"yyyymm") &amp; "]",
"[Base_Tarjetas].[Metrica]","[Base_Tarjetas].[Metrica].&amp;[" &amp; $A74 &amp; "]",
"[Base_Tarjetas].[SEGMENTO_DESCRIP]","[Base_Tarjetas].[SEGMENTO_DESCRIP].&amp;[" &amp; $C$6 &amp; "]",
"[Base_Tarjetas].[SITUACION]","[Base_Tarjetas].[SITUACION].&amp;[" &amp; $C74 &amp; "]",
"[Base_Tarjetas].[TIPO]","[Base_Tarjetas].[TIPO].&amp;[" &amp; $C$1 &amp; "]")/1000,
0)</f>
        <v>0</v>
      </c>
      <c r="K74" s="8">
        <f>IFERROR(
GETPIVOTDATA("[Base_Tarjetas].[Importe]",TDinamica_R!$A$3,
"[Base_Tarjetas].[PERIODO]","[Base_Tarjetas].[PERIODO].&amp;[" &amp; TEXT(K$6,"yyyymm") &amp; "]",
"[Base_Tarjetas].[Metrica]","[Base_Tarjetas].[Metrica].&amp;[" &amp; $A74 &amp; "]",
"[Base_Tarjetas].[SEGMENTO_DESCRIP]","[Base_Tarjetas].[SEGMENTO_DESCRIP].&amp;[" &amp; $C$6 &amp; "]",
"[Base_Tarjetas].[SITUACION]","[Base_Tarjetas].[SITUACION].&amp;[" &amp; $C74 &amp; "]",
"[Base_Tarjetas].[TIPO]","[Base_Tarjetas].[TIPO].&amp;[" &amp; $C$1 &amp; "]")/1000,
0)</f>
        <v>0</v>
      </c>
      <c r="L74" s="8">
        <f>IFERROR(
GETPIVOTDATA("[Base_Tarjetas].[Importe]",TDinamica_R!$A$3,
"[Base_Tarjetas].[PERIODO]","[Base_Tarjetas].[PERIODO].&amp;[" &amp; TEXT(L$6,"yyyymm") &amp; "]",
"[Base_Tarjetas].[Metrica]","[Base_Tarjetas].[Metrica].&amp;[" &amp; $A74 &amp; "]",
"[Base_Tarjetas].[SEGMENTO_DESCRIP]","[Base_Tarjetas].[SEGMENTO_DESCRIP].&amp;[" &amp; $C$6 &amp; "]",
"[Base_Tarjetas].[SITUACION]","[Base_Tarjetas].[SITUACION].&amp;[" &amp; $C74 &amp; "]",
"[Base_Tarjetas].[TIPO]","[Base_Tarjetas].[TIPO].&amp;[" &amp; $C$1 &amp; "]")/1000,
0)</f>
        <v>0</v>
      </c>
      <c r="M74" s="8">
        <f>IFERROR(
GETPIVOTDATA("[Base_Tarjetas].[Importe]",TDinamica_R!$A$3,
"[Base_Tarjetas].[PERIODO]","[Base_Tarjetas].[PERIODO].&amp;[" &amp; TEXT(M$6,"yyyymm") &amp; "]",
"[Base_Tarjetas].[Metrica]","[Base_Tarjetas].[Metrica].&amp;[" &amp; $A74 &amp; "]",
"[Base_Tarjetas].[SEGMENTO_DESCRIP]","[Base_Tarjetas].[SEGMENTO_DESCRIP].&amp;[" &amp; $C$6 &amp; "]",
"[Base_Tarjetas].[SITUACION]","[Base_Tarjetas].[SITUACION].&amp;[" &amp; $C74 &amp; "]",
"[Base_Tarjetas].[TIPO]","[Base_Tarjetas].[TIPO].&amp;[" &amp; $C$1 &amp; "]")/1000,
0)</f>
        <v>0</v>
      </c>
      <c r="N74" s="8">
        <f>IFERROR(
GETPIVOTDATA("[Base_Tarjetas].[Importe]",TDinamica_R!$A$3,
"[Base_Tarjetas].[PERIODO]","[Base_Tarjetas].[PERIODO].&amp;[" &amp; TEXT(N$6,"yyyymm") &amp; "]",
"[Base_Tarjetas].[Metrica]","[Base_Tarjetas].[Metrica].&amp;[" &amp; $A74 &amp; "]",
"[Base_Tarjetas].[SEGMENTO_DESCRIP]","[Base_Tarjetas].[SEGMENTO_DESCRIP].&amp;[" &amp; $C$6 &amp; "]",
"[Base_Tarjetas].[SITUACION]","[Base_Tarjetas].[SITUACION].&amp;[" &amp; $C74 &amp; "]",
"[Base_Tarjetas].[TIPO]","[Base_Tarjetas].[TIPO].&amp;[" &amp; $C$1 &amp; "]")/1000,
0)</f>
        <v>0</v>
      </c>
      <c r="O74" s="8">
        <f>IFERROR(
GETPIVOTDATA("[Base_Tarjetas].[Importe]",TDinamica_R!$A$3,
"[Base_Tarjetas].[PERIODO]","[Base_Tarjetas].[PERIODO].&amp;[" &amp; TEXT(O$6,"yyyymm") &amp; "]",
"[Base_Tarjetas].[Metrica]","[Base_Tarjetas].[Metrica].&amp;[" &amp; $A74 &amp; "]",
"[Base_Tarjetas].[SEGMENTO_DESCRIP]","[Base_Tarjetas].[SEGMENTO_DESCRIP].&amp;[" &amp; $C$6 &amp; "]",
"[Base_Tarjetas].[SITUACION]","[Base_Tarjetas].[SITUACION].&amp;[" &amp; $C74 &amp; "]",
"[Base_Tarjetas].[TIPO]","[Base_Tarjetas].[TIPO].&amp;[" &amp; $C$1 &amp; "]")/1000,
0)</f>
        <v>0</v>
      </c>
      <c r="P74" s="8">
        <f>IFERROR(
GETPIVOTDATA("[Base_Tarjetas].[Importe]",TDinamica_R!$A$3,
"[Base_Tarjetas].[PERIODO]","[Base_Tarjetas].[PERIODO].&amp;[" &amp; TEXT(P$6,"yyyymm") &amp; "]",
"[Base_Tarjetas].[Metrica]","[Base_Tarjetas].[Metrica].&amp;[" &amp; $A74 &amp; "]",
"[Base_Tarjetas].[SEGMENTO_DESCRIP]","[Base_Tarjetas].[SEGMENTO_DESCRIP].&amp;[" &amp; $C$6 &amp; "]",
"[Base_Tarjetas].[SITUACION]","[Base_Tarjetas].[SITUACION].&amp;[" &amp; $C74 &amp; "]",
"[Base_Tarjetas].[TIPO]","[Base_Tarjetas].[TIPO].&amp;[" &amp; $C$1 &amp; "]")/1000,
0)</f>
        <v>0</v>
      </c>
      <c r="Q74" s="8">
        <f>IFERROR(
GETPIVOTDATA("[Base_Tarjetas].[Importe]",TDinamica_R!$A$3,
"[Base_Tarjetas].[PERIODO]","[Base_Tarjetas].[PERIODO].&amp;[" &amp; TEXT(Q$6,"yyyymm") &amp; "]",
"[Base_Tarjetas].[Metrica]","[Base_Tarjetas].[Metrica].&amp;[" &amp; $A74 &amp; "]",
"[Base_Tarjetas].[SEGMENTO_DESCRIP]","[Base_Tarjetas].[SEGMENTO_DESCRIP].&amp;[" &amp; $C$6 &amp; "]",
"[Base_Tarjetas].[SITUACION]","[Base_Tarjetas].[SITUACION].&amp;[" &amp; $C74 &amp; "]",
"[Base_Tarjetas].[TIPO]","[Base_Tarjetas].[TIPO].&amp;[" &amp; $C$1 &amp; "]")/1000,
0)</f>
        <v>0</v>
      </c>
      <c r="R74" s="8">
        <f>IFERROR(
GETPIVOTDATA("[Base_Tarjetas].[Importe]",TDinamica_R!$A$3,
"[Base_Tarjetas].[PERIODO]","[Base_Tarjetas].[PERIODO].&amp;[" &amp; TEXT(R$6,"yyyymm") &amp; "]",
"[Base_Tarjetas].[Metrica]","[Base_Tarjetas].[Metrica].&amp;[" &amp; $A74 &amp; "]",
"[Base_Tarjetas].[SEGMENTO_DESCRIP]","[Base_Tarjetas].[SEGMENTO_DESCRIP].&amp;[" &amp; $C$6 &amp; "]",
"[Base_Tarjetas].[SITUACION]","[Base_Tarjetas].[SITUACION].&amp;[" &amp; $C74 &amp; "]",
"[Base_Tarjetas].[TIPO]","[Base_Tarjetas].[TIPO].&amp;[" &amp; $C$1 &amp; "]")/1000,
0)</f>
        <v>0</v>
      </c>
      <c r="S74" s="8">
        <f>IFERROR(
GETPIVOTDATA("[Base_Tarjetas].[Importe]",TDinamica_R!$A$3,
"[Base_Tarjetas].[PERIODO]","[Base_Tarjetas].[PERIODO].&amp;[" &amp; TEXT(S$6,"yyyymm") &amp; "]",
"[Base_Tarjetas].[Metrica]","[Base_Tarjetas].[Metrica].&amp;[" &amp; $A74 &amp; "]",
"[Base_Tarjetas].[SEGMENTO_DESCRIP]","[Base_Tarjetas].[SEGMENTO_DESCRIP].&amp;[" &amp; $C$6 &amp; "]",
"[Base_Tarjetas].[SITUACION]","[Base_Tarjetas].[SITUACION].&amp;[" &amp; $C74 &amp; "]",
"[Base_Tarjetas].[TIPO]","[Base_Tarjetas].[TIPO].&amp;[" &amp; $C$1 &amp; "]")/1000,
0)</f>
        <v>0</v>
      </c>
      <c r="T74" s="8">
        <f>IFERROR(
GETPIVOTDATA("[Base_Tarjetas].[Importe]",TDinamica_R!$A$3,
"[Base_Tarjetas].[PERIODO]","[Base_Tarjetas].[PERIODO].&amp;[" &amp; TEXT(T$6,"yyyymm") &amp; "]",
"[Base_Tarjetas].[Metrica]","[Base_Tarjetas].[Metrica].&amp;[" &amp; $A74 &amp; "]",
"[Base_Tarjetas].[SEGMENTO_DESCRIP]","[Base_Tarjetas].[SEGMENTO_DESCRIP].&amp;[" &amp; $C$6 &amp; "]",
"[Base_Tarjetas].[SITUACION]","[Base_Tarjetas].[SITUACION].&amp;[" &amp; $C74 &amp; "]",
"[Base_Tarjetas].[TIPO]","[Base_Tarjetas].[TIPO].&amp;[" &amp; $C$1 &amp; "]")/1000,
0)</f>
        <v>0</v>
      </c>
      <c r="U74" s="8">
        <f>IFERROR(
GETPIVOTDATA("[Base_Tarjetas].[Importe]",TDinamica_R!$A$3,
"[Base_Tarjetas].[PERIODO]","[Base_Tarjetas].[PERIODO].&amp;[" &amp; TEXT(U$6,"yyyymm") &amp; "]",
"[Base_Tarjetas].[Metrica]","[Base_Tarjetas].[Metrica].&amp;[" &amp; $A74 &amp; "]",
"[Base_Tarjetas].[SEGMENTO_DESCRIP]","[Base_Tarjetas].[SEGMENTO_DESCRIP].&amp;[" &amp; $C$6 &amp; "]",
"[Base_Tarjetas].[SITUACION]","[Base_Tarjetas].[SITUACION].&amp;[" &amp; $C74 &amp; "]",
"[Base_Tarjetas].[TIPO]","[Base_Tarjetas].[TIPO].&amp;[" &amp; $C$1 &amp; "]")/1000,
0)</f>
        <v>0</v>
      </c>
      <c r="V74" s="8">
        <f>IFERROR(
GETPIVOTDATA("[Base_Tarjetas].[Importe]",TDinamica_R!$A$3,
"[Base_Tarjetas].[PERIODO]","[Base_Tarjetas].[PERIODO].&amp;[" &amp; TEXT(V$6,"yyyymm") &amp; "]",
"[Base_Tarjetas].[Metrica]","[Base_Tarjetas].[Metrica].&amp;[" &amp; $A74 &amp; "]",
"[Base_Tarjetas].[SEGMENTO_DESCRIP]","[Base_Tarjetas].[SEGMENTO_DESCRIP].&amp;[" &amp; $C$6 &amp; "]",
"[Base_Tarjetas].[SITUACION]","[Base_Tarjetas].[SITUACION].&amp;[" &amp; $C74 &amp; "]",
"[Base_Tarjetas].[TIPO]","[Base_Tarjetas].[TIPO].&amp;[" &amp; $C$1 &amp; "]")/1000,
0)</f>
        <v>0</v>
      </c>
      <c r="W74" s="8">
        <f>IFERROR(
GETPIVOTDATA("[Base_Tarjetas].[Importe]",TDinamica_R!$A$3,
"[Base_Tarjetas].[PERIODO]","[Base_Tarjetas].[PERIODO].&amp;[" &amp; TEXT(W$6,"yyyymm") &amp; "]",
"[Base_Tarjetas].[Metrica]","[Base_Tarjetas].[Metrica].&amp;[" &amp; $A74 &amp; "]",
"[Base_Tarjetas].[SEGMENTO_DESCRIP]","[Base_Tarjetas].[SEGMENTO_DESCRIP].&amp;[" &amp; $C$6 &amp; "]",
"[Base_Tarjetas].[SITUACION]","[Base_Tarjetas].[SITUACION].&amp;[" &amp; $C74 &amp; "]",
"[Base_Tarjetas].[TIPO]","[Base_Tarjetas].[TIPO].&amp;[" &amp; $C$1 &amp; "]")/1000,
0)</f>
        <v>0</v>
      </c>
      <c r="X74" s="8">
        <f>IFERROR(
GETPIVOTDATA("[Base_Tarjetas].[Importe]",TDinamica_R!$A$3,
"[Base_Tarjetas].[PERIODO]","[Base_Tarjetas].[PERIODO].&amp;[" &amp; TEXT(X$6,"yyyymm") &amp; "]",
"[Base_Tarjetas].[Metrica]","[Base_Tarjetas].[Metrica].&amp;[" &amp; $A74 &amp; "]",
"[Base_Tarjetas].[SEGMENTO_DESCRIP]","[Base_Tarjetas].[SEGMENTO_DESCRIP].&amp;[" &amp; $C$6 &amp; "]",
"[Base_Tarjetas].[SITUACION]","[Base_Tarjetas].[SITUACION].&amp;[" &amp; $C74 &amp; "]",
"[Base_Tarjetas].[TIPO]","[Base_Tarjetas].[TIPO].&amp;[" &amp; $C$1 &amp; "]")/1000,
0)</f>
        <v>0</v>
      </c>
      <c r="Y74" s="8">
        <f>IFERROR(
GETPIVOTDATA("[Base_Tarjetas].[Importe]",TDinamica_R!$A$3,
"[Base_Tarjetas].[PERIODO]","[Base_Tarjetas].[PERIODO].&amp;[" &amp; TEXT(Y$6,"yyyymm") &amp; "]",
"[Base_Tarjetas].[Metrica]","[Base_Tarjetas].[Metrica].&amp;[" &amp; $A74 &amp; "]",
"[Base_Tarjetas].[SEGMENTO_DESCRIP]","[Base_Tarjetas].[SEGMENTO_DESCRIP].&amp;[" &amp; $C$6 &amp; "]",
"[Base_Tarjetas].[SITUACION]","[Base_Tarjetas].[SITUACION].&amp;[" &amp; $C74 &amp; "]",
"[Base_Tarjetas].[TIPO]","[Base_Tarjetas].[TIPO].&amp;[" &amp; $C$1 &amp; "]")/1000,
0)</f>
        <v>0</v>
      </c>
      <c r="Z74" s="8">
        <f>IFERROR(
GETPIVOTDATA("[Base_Tarjetas].[Importe]",TDinamica_R!$A$3,
"[Base_Tarjetas].[PERIODO]","[Base_Tarjetas].[PERIODO].&amp;[" &amp; TEXT(Z$6,"yyyymm") &amp; "]",
"[Base_Tarjetas].[Metrica]","[Base_Tarjetas].[Metrica].&amp;[" &amp; $A74 &amp; "]",
"[Base_Tarjetas].[SEGMENTO_DESCRIP]","[Base_Tarjetas].[SEGMENTO_DESCRIP].&amp;[" &amp; $C$6 &amp; "]",
"[Base_Tarjetas].[SITUACION]","[Base_Tarjetas].[SITUACION].&amp;[" &amp; $C74 &amp; "]",
"[Base_Tarjetas].[TIPO]","[Base_Tarjetas].[TIPO].&amp;[" &amp; $C$1 &amp; "]")/1000,
0)</f>
        <v>0</v>
      </c>
      <c r="AA74" s="8">
        <f>IFERROR(
GETPIVOTDATA("[Base_Tarjetas].[Importe]",TDinamica_R!$A$3,
"[Base_Tarjetas].[PERIODO]","[Base_Tarjetas].[PERIODO].&amp;[" &amp; TEXT(AA$6,"yyyymm") &amp; "]",
"[Base_Tarjetas].[Metrica]","[Base_Tarjetas].[Metrica].&amp;[" &amp; $A74 &amp; "]",
"[Base_Tarjetas].[SEGMENTO_DESCRIP]","[Base_Tarjetas].[SEGMENTO_DESCRIP].&amp;[" &amp; $C$6 &amp; "]",
"[Base_Tarjetas].[SITUACION]","[Base_Tarjetas].[SITUACION].&amp;[" &amp; $C74 &amp; "]",
"[Base_Tarjetas].[TIPO]","[Base_Tarjetas].[TIPO].&amp;[" &amp; $C$1 &amp; "]")/1000,
0)</f>
        <v>0</v>
      </c>
      <c r="AB74" s="8">
        <f>IFERROR(
GETPIVOTDATA("[Base_Tarjetas].[Importe]",TDinamica_R!$A$3,
"[Base_Tarjetas].[PERIODO]","[Base_Tarjetas].[PERIODO].&amp;[" &amp; TEXT(AB$6,"yyyymm") &amp; "]",
"[Base_Tarjetas].[Metrica]","[Base_Tarjetas].[Metrica].&amp;[" &amp; $A74 &amp; "]",
"[Base_Tarjetas].[SEGMENTO_DESCRIP]","[Base_Tarjetas].[SEGMENTO_DESCRIP].&amp;[" &amp; $C$6 &amp; "]",
"[Base_Tarjetas].[SITUACION]","[Base_Tarjetas].[SITUACION].&amp;[" &amp; $C74 &amp; "]",
"[Base_Tarjetas].[TIPO]","[Base_Tarjetas].[TIPO].&amp;[" &amp; $C$1 &amp; "]")/1000,
0)</f>
        <v>0</v>
      </c>
      <c r="AC74" s="8">
        <f>IFERROR(
GETPIVOTDATA("[Base_Tarjetas].[Importe]",TDinamica_R!$A$3,
"[Base_Tarjetas].[PERIODO]","[Base_Tarjetas].[PERIODO].&amp;[" &amp; TEXT(AC$6,"yyyymm") &amp; "]",
"[Base_Tarjetas].[Metrica]","[Base_Tarjetas].[Metrica].&amp;[" &amp; $A74 &amp; "]",
"[Base_Tarjetas].[SEGMENTO_DESCRIP]","[Base_Tarjetas].[SEGMENTO_DESCRIP].&amp;[" &amp; $C$6 &amp; "]",
"[Base_Tarjetas].[SITUACION]","[Base_Tarjetas].[SITUACION].&amp;[" &amp; $C74 &amp; "]",
"[Base_Tarjetas].[TIPO]","[Base_Tarjetas].[TIPO].&amp;[" &amp; $C$1 &amp; "]")/1000,
0)</f>
        <v>0</v>
      </c>
      <c r="AD74" s="8">
        <f>IFERROR(
GETPIVOTDATA("[Base_Tarjetas].[Importe]",TDinamica_R!$A$3,
"[Base_Tarjetas].[PERIODO]","[Base_Tarjetas].[PERIODO].&amp;[" &amp; TEXT(AD$6,"yyyymm") &amp; "]",
"[Base_Tarjetas].[Metrica]","[Base_Tarjetas].[Metrica].&amp;[" &amp; $A74 &amp; "]",
"[Base_Tarjetas].[SEGMENTO_DESCRIP]","[Base_Tarjetas].[SEGMENTO_DESCRIP].&amp;[" &amp; $C$6 &amp; "]",
"[Base_Tarjetas].[SITUACION]","[Base_Tarjetas].[SITUACION].&amp;[" &amp; $C74 &amp; "]",
"[Base_Tarjetas].[TIPO]","[Base_Tarjetas].[TIPO].&amp;[" &amp; $C$1 &amp; "]")/1000,
0)</f>
        <v>0</v>
      </c>
      <c r="AE74" s="8">
        <f>IFERROR(
GETPIVOTDATA("[Base_Tarjetas].[Importe]",TDinamica_R!$A$3,
"[Base_Tarjetas].[PERIODO]","[Base_Tarjetas].[PERIODO].&amp;[" &amp; TEXT(AE$6,"yyyymm") &amp; "]",
"[Base_Tarjetas].[Metrica]","[Base_Tarjetas].[Metrica].&amp;[" &amp; $A74 &amp; "]",
"[Base_Tarjetas].[SEGMENTO_DESCRIP]","[Base_Tarjetas].[SEGMENTO_DESCRIP].&amp;[" &amp; $C$6 &amp; "]",
"[Base_Tarjetas].[SITUACION]","[Base_Tarjetas].[SITUACION].&amp;[" &amp; $C74 &amp; "]",
"[Base_Tarjetas].[TIPO]","[Base_Tarjetas].[TIPO].&amp;[" &amp; $C$1 &amp; "]")/1000,
0)</f>
        <v>0</v>
      </c>
      <c r="AF74" s="8">
        <f>IFERROR(
GETPIVOTDATA("[Base_Tarjetas].[Importe]",TDinamica_R!$A$3,
"[Base_Tarjetas].[PERIODO]","[Base_Tarjetas].[PERIODO].&amp;[" &amp; TEXT(AF$6,"yyyymm") &amp; "]",
"[Base_Tarjetas].[Metrica]","[Base_Tarjetas].[Metrica].&amp;[" &amp; $A74 &amp; "]",
"[Base_Tarjetas].[SEGMENTO_DESCRIP]","[Base_Tarjetas].[SEGMENTO_DESCRIP].&amp;[" &amp; $C$6 &amp; "]",
"[Base_Tarjetas].[SITUACION]","[Base_Tarjetas].[SITUACION].&amp;[" &amp; $C74 &amp; "]",
"[Base_Tarjetas].[TIPO]","[Base_Tarjetas].[TIPO].&amp;[" &amp; $C$1 &amp; "]")/1000,
0)</f>
        <v>0</v>
      </c>
      <c r="AG74" s="8">
        <f>IFERROR(
GETPIVOTDATA("[Base_Tarjetas].[Importe]",TDinamica_R!$A$3,
"[Base_Tarjetas].[PERIODO]","[Base_Tarjetas].[PERIODO].&amp;[" &amp; TEXT(AG$6,"yyyymm") &amp; "]",
"[Base_Tarjetas].[Metrica]","[Base_Tarjetas].[Metrica].&amp;[" &amp; $A74 &amp; "]",
"[Base_Tarjetas].[SEGMENTO_DESCRIP]","[Base_Tarjetas].[SEGMENTO_DESCRIP].&amp;[" &amp; $C$6 &amp; "]",
"[Base_Tarjetas].[SITUACION]","[Base_Tarjetas].[SITUACION].&amp;[" &amp; $C74 &amp; "]",
"[Base_Tarjetas].[TIPO]","[Base_Tarjetas].[TIPO].&amp;[" &amp; $C$1 &amp; "]")/1000,
0)</f>
        <v>0</v>
      </c>
      <c r="AH74" s="8">
        <f>IFERROR(
GETPIVOTDATA("[Base_Tarjetas].[Importe]",TDinamica_R!$A$3,
"[Base_Tarjetas].[PERIODO]","[Base_Tarjetas].[PERIODO].&amp;[" &amp; TEXT(AH$6,"yyyymm") &amp; "]",
"[Base_Tarjetas].[Metrica]","[Base_Tarjetas].[Metrica].&amp;[" &amp; $A74 &amp; "]",
"[Base_Tarjetas].[SEGMENTO_DESCRIP]","[Base_Tarjetas].[SEGMENTO_DESCRIP].&amp;[" &amp; $C$6 &amp; "]",
"[Base_Tarjetas].[SITUACION]","[Base_Tarjetas].[SITUACION].&amp;[" &amp; $C74 &amp; "]",
"[Base_Tarjetas].[TIPO]","[Base_Tarjetas].[TIPO].&amp;[" &amp; $C$1 &amp; "]")/1000,
0)</f>
        <v>0</v>
      </c>
      <c r="AI74" s="8">
        <f>IFERROR(
GETPIVOTDATA("[Base_Tarjetas].[Importe]",TDinamica_R!$A$3,
"[Base_Tarjetas].[PERIODO]","[Base_Tarjetas].[PERIODO].&amp;[" &amp; TEXT(AI$6,"yyyymm") &amp; "]",
"[Base_Tarjetas].[Metrica]","[Base_Tarjetas].[Metrica].&amp;[" &amp; $A74 &amp; "]",
"[Base_Tarjetas].[SEGMENTO_DESCRIP]","[Base_Tarjetas].[SEGMENTO_DESCRIP].&amp;[" &amp; $C$6 &amp; "]",
"[Base_Tarjetas].[SITUACION]","[Base_Tarjetas].[SITUACION].&amp;[" &amp; $C74 &amp; "]",
"[Base_Tarjetas].[TIPO]","[Base_Tarjetas].[TIPO].&amp;[" &amp; $C$1 &amp; "]")/1000,
0)</f>
        <v>0</v>
      </c>
      <c r="AJ74" s="8">
        <f>IFERROR(
GETPIVOTDATA("[Base_Tarjetas].[Importe]",TDinamica_R!$A$3,
"[Base_Tarjetas].[PERIODO]","[Base_Tarjetas].[PERIODO].&amp;[" &amp; TEXT(AJ$6,"yyyymm") &amp; "]",
"[Base_Tarjetas].[Metrica]","[Base_Tarjetas].[Metrica].&amp;[" &amp; $A74 &amp; "]",
"[Base_Tarjetas].[SEGMENTO_DESCRIP]","[Base_Tarjetas].[SEGMENTO_DESCRIP].&amp;[" &amp; $C$6 &amp; "]",
"[Base_Tarjetas].[SITUACION]","[Base_Tarjetas].[SITUACION].&amp;[" &amp; $C74 &amp; "]",
"[Base_Tarjetas].[TIPO]","[Base_Tarjetas].[TIPO].&amp;[" &amp; $C$1 &amp; "]")/1000,
0)</f>
        <v>0</v>
      </c>
      <c r="AK74" s="8">
        <f>IFERROR(
GETPIVOTDATA("[Base_Tarjetas].[Importe]",TDinamica_R!$A$3,
"[Base_Tarjetas].[PERIODO]","[Base_Tarjetas].[PERIODO].&amp;[" &amp; TEXT(AK$6,"yyyymm") &amp; "]",
"[Base_Tarjetas].[Metrica]","[Base_Tarjetas].[Metrica].&amp;[" &amp; $A74 &amp; "]",
"[Base_Tarjetas].[SEGMENTO_DESCRIP]","[Base_Tarjetas].[SEGMENTO_DESCRIP].&amp;[" &amp; $C$6 &amp; "]",
"[Base_Tarjetas].[SITUACION]","[Base_Tarjetas].[SITUACION].&amp;[" &amp; $C74 &amp; "]",
"[Base_Tarjetas].[TIPO]","[Base_Tarjetas].[TIPO].&amp;[" &amp; $C$1 &amp; "]")/1000,
0)</f>
        <v>0</v>
      </c>
      <c r="AL74" s="8">
        <f>IFERROR(
GETPIVOTDATA("[Base_Tarjetas].[Importe]",TDinamica_R!$A$3,
"[Base_Tarjetas].[PERIODO]","[Base_Tarjetas].[PERIODO].&amp;[" &amp; TEXT(AL$6,"yyyymm") &amp; "]",
"[Base_Tarjetas].[Metrica]","[Base_Tarjetas].[Metrica].&amp;[" &amp; $A74 &amp; "]",
"[Base_Tarjetas].[SEGMENTO_DESCRIP]","[Base_Tarjetas].[SEGMENTO_DESCRIP].&amp;[" &amp; $C$6 &amp; "]",
"[Base_Tarjetas].[SITUACION]","[Base_Tarjetas].[SITUACION].&amp;[" &amp; $C74 &amp; "]",
"[Base_Tarjetas].[TIPO]","[Base_Tarjetas].[TIPO].&amp;[" &amp; $C$1 &amp; "]")/1000,
0)</f>
        <v>0</v>
      </c>
      <c r="AM74" s="8">
        <f>IFERROR(
GETPIVOTDATA("[Base_Tarjetas].[Importe]",TDinamica_R!$A$3,
"[Base_Tarjetas].[PERIODO]","[Base_Tarjetas].[PERIODO].&amp;[" &amp; TEXT(AM$6,"yyyymm") &amp; "]",
"[Base_Tarjetas].[Metrica]","[Base_Tarjetas].[Metrica].&amp;[" &amp; $A74 &amp; "]",
"[Base_Tarjetas].[SEGMENTO_DESCRIP]","[Base_Tarjetas].[SEGMENTO_DESCRIP].&amp;[" &amp; $C$6 &amp; "]",
"[Base_Tarjetas].[SITUACION]","[Base_Tarjetas].[SITUACION].&amp;[" &amp; $C74 &amp; "]",
"[Base_Tarjetas].[TIPO]","[Base_Tarjetas].[TIPO].&amp;[" &amp; $C$1 &amp; "]")/1000,
0)</f>
        <v>0</v>
      </c>
      <c r="AN74" s="8">
        <f>IFERROR(
GETPIVOTDATA("[Base_Tarjetas].[Importe]",TDinamica_R!$A$3,
"[Base_Tarjetas].[PERIODO]","[Base_Tarjetas].[PERIODO].&amp;[" &amp; TEXT(AN$6,"yyyymm") &amp; "]",
"[Base_Tarjetas].[Metrica]","[Base_Tarjetas].[Metrica].&amp;[" &amp; $A74 &amp; "]",
"[Base_Tarjetas].[SEGMENTO_DESCRIP]","[Base_Tarjetas].[SEGMENTO_DESCRIP].&amp;[" &amp; $C$6 &amp; "]",
"[Base_Tarjetas].[SITUACION]","[Base_Tarjetas].[SITUACION].&amp;[" &amp; $C74 &amp; "]",
"[Base_Tarjetas].[TIPO]","[Base_Tarjetas].[TIPO].&amp;[" &amp; $C$1 &amp; "]")/1000,
0)</f>
        <v>0</v>
      </c>
      <c r="AO74" s="8">
        <f>IFERROR(
GETPIVOTDATA("[Base_Tarjetas].[Importe]",TDinamica_R!$A$3,
"[Base_Tarjetas].[PERIODO]","[Base_Tarjetas].[PERIODO].&amp;[" &amp; TEXT(AO$6,"yyyymm") &amp; "]",
"[Base_Tarjetas].[Metrica]","[Base_Tarjetas].[Metrica].&amp;[" &amp; $A74 &amp; "]",
"[Base_Tarjetas].[SEGMENTO_DESCRIP]","[Base_Tarjetas].[SEGMENTO_DESCRIP].&amp;[" &amp; $C$6 &amp; "]",
"[Base_Tarjetas].[SITUACION]","[Base_Tarjetas].[SITUACION].&amp;[" &amp; $C74 &amp; "]",
"[Base_Tarjetas].[TIPO]","[Base_Tarjetas].[TIPO].&amp;[" &amp; $C$1 &amp; "]")/1000,
0)</f>
        <v>0</v>
      </c>
      <c r="AP74" s="8">
        <f>IFERROR(
GETPIVOTDATA("[Base_Tarjetas].[Importe]",TDinamica_R!$A$3,
"[Base_Tarjetas].[PERIODO]","[Base_Tarjetas].[PERIODO].&amp;[" &amp; TEXT(AP$6,"yyyymm") &amp; "]",
"[Base_Tarjetas].[Metrica]","[Base_Tarjetas].[Metrica].&amp;[" &amp; $A74 &amp; "]",
"[Base_Tarjetas].[SEGMENTO_DESCRIP]","[Base_Tarjetas].[SEGMENTO_DESCRIP].&amp;[" &amp; $C$6 &amp; "]",
"[Base_Tarjetas].[SITUACION]","[Base_Tarjetas].[SITUACION].&amp;[" &amp; $C74 &amp; "]",
"[Base_Tarjetas].[TIPO]","[Base_Tarjetas].[TIPO].&amp;[" &amp; $C$1 &amp; "]")/1000,
0)</f>
        <v>0</v>
      </c>
      <c r="AQ74" s="8">
        <f>IFERROR(
GETPIVOTDATA("[Base_Tarjetas].[Importe]",TDinamica_R!$A$3,
"[Base_Tarjetas].[PERIODO]","[Base_Tarjetas].[PERIODO].&amp;[" &amp; TEXT(AQ$6,"yyyymm") &amp; "]",
"[Base_Tarjetas].[Metrica]","[Base_Tarjetas].[Metrica].&amp;[" &amp; $A74 &amp; "]",
"[Base_Tarjetas].[SEGMENTO_DESCRIP]","[Base_Tarjetas].[SEGMENTO_DESCRIP].&amp;[" &amp; $C$6 &amp; "]",
"[Base_Tarjetas].[SITUACION]","[Base_Tarjetas].[SITUACION].&amp;[" &amp; $C74 &amp; "]",
"[Base_Tarjetas].[TIPO]","[Base_Tarjetas].[TIPO].&amp;[" &amp; $C$1 &amp; "]")/1000,
0)</f>
        <v>0</v>
      </c>
      <c r="AR74" s="8">
        <f>IFERROR(
GETPIVOTDATA("[Base_Tarjetas].[Importe]",TDinamica_R!$A$3,
"[Base_Tarjetas].[PERIODO]","[Base_Tarjetas].[PERIODO].&amp;[" &amp; TEXT(AR$6,"yyyymm") &amp; "]",
"[Base_Tarjetas].[Metrica]","[Base_Tarjetas].[Metrica].&amp;[" &amp; $A74 &amp; "]",
"[Base_Tarjetas].[SEGMENTO_DESCRIP]","[Base_Tarjetas].[SEGMENTO_DESCRIP].&amp;[" &amp; $C$6 &amp; "]",
"[Base_Tarjetas].[SITUACION]","[Base_Tarjetas].[SITUACION].&amp;[" &amp; $C74 &amp; "]",
"[Base_Tarjetas].[TIPO]","[Base_Tarjetas].[TIPO].&amp;[" &amp; $C$1 &amp; "]")/1000,
0)</f>
        <v>0</v>
      </c>
      <c r="AS74" s="8">
        <f>IFERROR(
GETPIVOTDATA("[Base_Tarjetas].[Importe]",TDinamica_R!$A$3,
"[Base_Tarjetas].[PERIODO]","[Base_Tarjetas].[PERIODO].&amp;[" &amp; TEXT(AS$6,"yyyymm") &amp; "]",
"[Base_Tarjetas].[Metrica]","[Base_Tarjetas].[Metrica].&amp;[" &amp; $A74 &amp; "]",
"[Base_Tarjetas].[SEGMENTO_DESCRIP]","[Base_Tarjetas].[SEGMENTO_DESCRIP].&amp;[" &amp; $C$6 &amp; "]",
"[Base_Tarjetas].[SITUACION]","[Base_Tarjetas].[SITUACION].&amp;[" &amp; $C74 &amp; "]",
"[Base_Tarjetas].[TIPO]","[Base_Tarjetas].[TIPO].&amp;[" &amp; $C$1 &amp; "]")/1000,
0)</f>
        <v>0</v>
      </c>
      <c r="AT74" s="8">
        <f>IFERROR(
GETPIVOTDATA("[Base_Tarjetas].[Importe]",TDinamica_R!$A$3,
"[Base_Tarjetas].[PERIODO]","[Base_Tarjetas].[PERIODO].&amp;[" &amp; TEXT(AT$6,"yyyymm") &amp; "]",
"[Base_Tarjetas].[Metrica]","[Base_Tarjetas].[Metrica].&amp;[" &amp; $A74 &amp; "]",
"[Base_Tarjetas].[SEGMENTO_DESCRIP]","[Base_Tarjetas].[SEGMENTO_DESCRIP].&amp;[" &amp; $C$6 &amp; "]",
"[Base_Tarjetas].[SITUACION]","[Base_Tarjetas].[SITUACION].&amp;[" &amp; $C74 &amp; "]",
"[Base_Tarjetas].[TIPO]","[Base_Tarjetas].[TIPO].&amp;[" &amp; $C$1 &amp; "]")/1000,
0)</f>
        <v>0</v>
      </c>
      <c r="AU74" s="8">
        <f>IFERROR(
GETPIVOTDATA("[Base_Tarjetas].[Importe]",TDinamica_R!$A$3,
"[Base_Tarjetas].[PERIODO]","[Base_Tarjetas].[PERIODO].&amp;[" &amp; TEXT(AU$6,"yyyymm") &amp; "]",
"[Base_Tarjetas].[Metrica]","[Base_Tarjetas].[Metrica].&amp;[" &amp; $A74 &amp; "]",
"[Base_Tarjetas].[SEGMENTO_DESCRIP]","[Base_Tarjetas].[SEGMENTO_DESCRIP].&amp;[" &amp; $C$6 &amp; "]",
"[Base_Tarjetas].[SITUACION]","[Base_Tarjetas].[SITUACION].&amp;[" &amp; $C74 &amp; "]",
"[Base_Tarjetas].[TIPO]","[Base_Tarjetas].[TIPO].&amp;[" &amp; $C$1 &amp; "]")/1000,
0)</f>
        <v>0</v>
      </c>
      <c r="AV74" s="8">
        <f>IFERROR(
GETPIVOTDATA("[Base_Tarjetas].[Importe]",TDinamica_R!$A$3,
"[Base_Tarjetas].[PERIODO]","[Base_Tarjetas].[PERIODO].&amp;[" &amp; TEXT(AV$6,"yyyymm") &amp; "]",
"[Base_Tarjetas].[Metrica]","[Base_Tarjetas].[Metrica].&amp;[" &amp; $A74 &amp; "]",
"[Base_Tarjetas].[SEGMENTO_DESCRIP]","[Base_Tarjetas].[SEGMENTO_DESCRIP].&amp;[" &amp; $C$6 &amp; "]",
"[Base_Tarjetas].[SITUACION]","[Base_Tarjetas].[SITUACION].&amp;[" &amp; $C74 &amp; "]",
"[Base_Tarjetas].[TIPO]","[Base_Tarjetas].[TIPO].&amp;[" &amp; $C$1 &amp; "]")/1000,
0)</f>
        <v>0</v>
      </c>
      <c r="AW74" s="8">
        <f>IFERROR(
GETPIVOTDATA("[Base_Tarjetas].[Importe]",TDinamica_R!$A$3,
"[Base_Tarjetas].[PERIODO]","[Base_Tarjetas].[PERIODO].&amp;[" &amp; TEXT(AW$6,"yyyymm") &amp; "]",
"[Base_Tarjetas].[Metrica]","[Base_Tarjetas].[Metrica].&amp;[" &amp; $A74 &amp; "]",
"[Base_Tarjetas].[SEGMENTO_DESCRIP]","[Base_Tarjetas].[SEGMENTO_DESCRIP].&amp;[" &amp; $C$6 &amp; "]",
"[Base_Tarjetas].[SITUACION]","[Base_Tarjetas].[SITUACION].&amp;[" &amp; $C74 &amp; "]",
"[Base_Tarjetas].[TIPO]","[Base_Tarjetas].[TIPO].&amp;[" &amp; $C$1 &amp; "]")/1000,
0)</f>
        <v>0</v>
      </c>
      <c r="AX74" s="8">
        <f>IFERROR(
GETPIVOTDATA("[Base_Tarjetas].[Importe]",TDinamica_R!$A$3,
"[Base_Tarjetas].[PERIODO]","[Base_Tarjetas].[PERIODO].&amp;[" &amp; TEXT(AX$6,"yyyymm") &amp; "]",
"[Base_Tarjetas].[Metrica]","[Base_Tarjetas].[Metrica].&amp;[" &amp; $A74 &amp; "]",
"[Base_Tarjetas].[SEGMENTO_DESCRIP]","[Base_Tarjetas].[SEGMENTO_DESCRIP].&amp;[" &amp; $C$6 &amp; "]",
"[Base_Tarjetas].[SITUACION]","[Base_Tarjetas].[SITUACION].&amp;[" &amp; $C74 &amp; "]",
"[Base_Tarjetas].[TIPO]","[Base_Tarjetas].[TIPO].&amp;[" &amp; $C$1 &amp; "]")/1000,
0)</f>
        <v>0</v>
      </c>
      <c r="AY74" s="8">
        <f>IFERROR(
GETPIVOTDATA("[Base_Tarjetas].[Importe]",TDinamica_R!$A$3,
"[Base_Tarjetas].[PERIODO]","[Base_Tarjetas].[PERIODO].&amp;[" &amp; TEXT(AY$6,"yyyymm") &amp; "]",
"[Base_Tarjetas].[Metrica]","[Base_Tarjetas].[Metrica].&amp;[" &amp; $A74 &amp; "]",
"[Base_Tarjetas].[SEGMENTO_DESCRIP]","[Base_Tarjetas].[SEGMENTO_DESCRIP].&amp;[" &amp; $C$6 &amp; "]",
"[Base_Tarjetas].[SITUACION]","[Base_Tarjetas].[SITUACION].&amp;[" &amp; $C74 &amp; "]",
"[Base_Tarjetas].[TIPO]","[Base_Tarjetas].[TIPO].&amp;[" &amp; $C$1 &amp; "]")/1000,
0)</f>
        <v>0</v>
      </c>
      <c r="AZ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TEXT(AZ$6,"yyyymm") &amp; "]"),
0)</f>
        <v>17.165243396941975</v>
      </c>
      <c r="BA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TEXT(BA$6,"yyyymm") &amp; "]"),
0)</f>
        <v>17.165243396941975</v>
      </c>
      <c r="BB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TEXT(BB$6,"yyyymm") &amp; "]"),
0)</f>
        <v>815.54865720819669</v>
      </c>
      <c r="BC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TEXT(BC$6,"yyyymm") &amp; "]"),
0)</f>
        <v>19.16120193147011</v>
      </c>
      <c r="BD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TEXT(BD$6,"yyyymm") &amp; "]"),
0)</f>
        <v>19.16120193147011</v>
      </c>
      <c r="BE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TEXT(BE$6,"yyyymm") &amp; "]"),
0)</f>
        <v>817.54461574272477</v>
      </c>
      <c r="BF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TEXT(BF$6,"yyyymm") &amp; "]"),
0)</f>
        <v>21.157160465998249</v>
      </c>
      <c r="BG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TEXT(BG$6,"yyyymm") &amp; "]"),
0)</f>
        <v>21.157160465998249</v>
      </c>
      <c r="BH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TEXT(BH$6,"yyyymm") &amp; "]"),
0)</f>
        <v>819.54057427725286</v>
      </c>
      <c r="BI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TEXT(BI$6,"yyyymm") &amp; "]"),
0)</f>
        <v>22.753927293620759</v>
      </c>
      <c r="BJ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TEXT(BJ$6,"yyyymm") &amp; "]"),
0)</f>
        <v>22.753927293620759</v>
      </c>
      <c r="BK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TEXT(BK$6,"yyyymm") &amp; "]"),
0)</f>
        <v>821.13734110487542</v>
      </c>
      <c r="BO74" s="24">
        <f t="shared" si="47"/>
        <v>0</v>
      </c>
      <c r="BP74" s="24">
        <f t="shared" si="47"/>
        <v>849.87914400208069</v>
      </c>
      <c r="BQ74" s="24">
        <f t="shared" si="47"/>
        <v>0</v>
      </c>
      <c r="BR74" s="24">
        <f t="shared" si="47"/>
        <v>0</v>
      </c>
      <c r="BS74" s="24">
        <f t="shared" si="47"/>
        <v>0</v>
      </c>
      <c r="BT74" s="24">
        <f t="shared" si="47"/>
        <v>0</v>
      </c>
    </row>
    <row r="75" spans="1:72" hidden="1" outlineLevel="1" x14ac:dyDescent="0.25">
      <c r="A75" s="11" t="s">
        <v>35</v>
      </c>
      <c r="C75" s="2" t="s">
        <v>100</v>
      </c>
      <c r="D75" s="8">
        <f>IFERROR(
GETPIVOTDATA("[Base_Tarjetas].[Importe]",TDinamica_R!$A$3,
"[Base_Tarjetas].[PERIODO]","[Base_Tarjetas].[PERIODO].&amp;[" &amp; TEXT(D$6,"yyyymm") &amp; "]",
"[Base_Tarjetas].[Metrica]","[Base_Tarjetas].[Metrica].&amp;[" &amp; $A75 &amp; "]",
"[Base_Tarjetas].[SEGMENTO_DESCRIP]","[Base_Tarjetas].[SEGMENTO_DESCRIP].&amp;[" &amp; $C$6 &amp; "]",
"[Base_Tarjetas].[SITUACION]","[Base_Tarjetas].[SITUACION].&amp;[" &amp; $C75 &amp; "]",
"[Base_Tarjetas].[TIPO]","[Base_Tarjetas].[TIPO].&amp;[" &amp; $C$1 &amp; "]")/1000,
0)</f>
        <v>0</v>
      </c>
      <c r="E75" s="8">
        <f>IFERROR(
GETPIVOTDATA("[Base_Tarjetas].[Importe]",TDinamica_R!$A$3,
"[Base_Tarjetas].[PERIODO]","[Base_Tarjetas].[PERIODO].&amp;[" &amp; TEXT(E$6,"yyyymm") &amp; "]",
"[Base_Tarjetas].[Metrica]","[Base_Tarjetas].[Metrica].&amp;[" &amp; $A75 &amp; "]",
"[Base_Tarjetas].[SEGMENTO_DESCRIP]","[Base_Tarjetas].[SEGMENTO_DESCRIP].&amp;[" &amp; $C$6 &amp; "]",
"[Base_Tarjetas].[SITUACION]","[Base_Tarjetas].[SITUACION].&amp;[" &amp; $C75 &amp; "]",
"[Base_Tarjetas].[TIPO]","[Base_Tarjetas].[TIPO].&amp;[" &amp; $C$1 &amp; "]")/1000,
0)</f>
        <v>0</v>
      </c>
      <c r="F75" s="8">
        <f>IFERROR(
GETPIVOTDATA("[Base_Tarjetas].[Importe]",TDinamica_R!$A$3,
"[Base_Tarjetas].[PERIODO]","[Base_Tarjetas].[PERIODO].&amp;[" &amp; TEXT(F$6,"yyyymm") &amp; "]",
"[Base_Tarjetas].[Metrica]","[Base_Tarjetas].[Metrica].&amp;[" &amp; $A75 &amp; "]",
"[Base_Tarjetas].[SEGMENTO_DESCRIP]","[Base_Tarjetas].[SEGMENTO_DESCRIP].&amp;[" &amp; $C$6 &amp; "]",
"[Base_Tarjetas].[SITUACION]","[Base_Tarjetas].[SITUACION].&amp;[" &amp; $C75 &amp; "]",
"[Base_Tarjetas].[TIPO]","[Base_Tarjetas].[TIPO].&amp;[" &amp; $C$1 &amp; "]")/1000,
0)</f>
        <v>0</v>
      </c>
      <c r="G75" s="8">
        <f>IFERROR(
GETPIVOTDATA("[Base_Tarjetas].[Importe]",TDinamica_R!$A$3,
"[Base_Tarjetas].[PERIODO]","[Base_Tarjetas].[PERIODO].&amp;[" &amp; TEXT(G$6,"yyyymm") &amp; "]",
"[Base_Tarjetas].[Metrica]","[Base_Tarjetas].[Metrica].&amp;[" &amp; $A75 &amp; "]",
"[Base_Tarjetas].[SEGMENTO_DESCRIP]","[Base_Tarjetas].[SEGMENTO_DESCRIP].&amp;[" &amp; $C$6 &amp; "]",
"[Base_Tarjetas].[SITUACION]","[Base_Tarjetas].[SITUACION].&amp;[" &amp; $C75 &amp; "]",
"[Base_Tarjetas].[TIPO]","[Base_Tarjetas].[TIPO].&amp;[" &amp; $C$1 &amp; "]")/1000,
0)</f>
        <v>0</v>
      </c>
      <c r="H75" s="8">
        <f>IFERROR(
GETPIVOTDATA("[Base_Tarjetas].[Importe]",TDinamica_R!$A$3,
"[Base_Tarjetas].[PERIODO]","[Base_Tarjetas].[PERIODO].&amp;[" &amp; TEXT(H$6,"yyyymm") &amp; "]",
"[Base_Tarjetas].[Metrica]","[Base_Tarjetas].[Metrica].&amp;[" &amp; $A75 &amp; "]",
"[Base_Tarjetas].[SEGMENTO_DESCRIP]","[Base_Tarjetas].[SEGMENTO_DESCRIP].&amp;[" &amp; $C$6 &amp; "]",
"[Base_Tarjetas].[SITUACION]","[Base_Tarjetas].[SITUACION].&amp;[" &amp; $C75 &amp; "]",
"[Base_Tarjetas].[TIPO]","[Base_Tarjetas].[TIPO].&amp;[" &amp; $C$1 &amp; "]")/1000,
0)</f>
        <v>0</v>
      </c>
      <c r="I75" s="8">
        <f>IFERROR(
GETPIVOTDATA("[Base_Tarjetas].[Importe]",TDinamica_R!$A$3,
"[Base_Tarjetas].[PERIODO]","[Base_Tarjetas].[PERIODO].&amp;[" &amp; TEXT(I$6,"yyyymm") &amp; "]",
"[Base_Tarjetas].[Metrica]","[Base_Tarjetas].[Metrica].&amp;[" &amp; $A75 &amp; "]",
"[Base_Tarjetas].[SEGMENTO_DESCRIP]","[Base_Tarjetas].[SEGMENTO_DESCRIP].&amp;[" &amp; $C$6 &amp; "]",
"[Base_Tarjetas].[SITUACION]","[Base_Tarjetas].[SITUACION].&amp;[" &amp; $C75 &amp; "]",
"[Base_Tarjetas].[TIPO]","[Base_Tarjetas].[TIPO].&amp;[" &amp; $C$1 &amp; "]")/1000,
0)</f>
        <v>0</v>
      </c>
      <c r="J75" s="8">
        <f>IFERROR(
GETPIVOTDATA("[Base_Tarjetas].[Importe]",TDinamica_R!$A$3,
"[Base_Tarjetas].[PERIODO]","[Base_Tarjetas].[PERIODO].&amp;[" &amp; TEXT(J$6,"yyyymm") &amp; "]",
"[Base_Tarjetas].[Metrica]","[Base_Tarjetas].[Metrica].&amp;[" &amp; $A75 &amp; "]",
"[Base_Tarjetas].[SEGMENTO_DESCRIP]","[Base_Tarjetas].[SEGMENTO_DESCRIP].&amp;[" &amp; $C$6 &amp; "]",
"[Base_Tarjetas].[SITUACION]","[Base_Tarjetas].[SITUACION].&amp;[" &amp; $C75 &amp; "]",
"[Base_Tarjetas].[TIPO]","[Base_Tarjetas].[TIPO].&amp;[" &amp; $C$1 &amp; "]")/1000,
0)</f>
        <v>0</v>
      </c>
      <c r="K75" s="8">
        <f>IFERROR(
GETPIVOTDATA("[Base_Tarjetas].[Importe]",TDinamica_R!$A$3,
"[Base_Tarjetas].[PERIODO]","[Base_Tarjetas].[PERIODO].&amp;[" &amp; TEXT(K$6,"yyyymm") &amp; "]",
"[Base_Tarjetas].[Metrica]","[Base_Tarjetas].[Metrica].&amp;[" &amp; $A75 &amp; "]",
"[Base_Tarjetas].[SEGMENTO_DESCRIP]","[Base_Tarjetas].[SEGMENTO_DESCRIP].&amp;[" &amp; $C$6 &amp; "]",
"[Base_Tarjetas].[SITUACION]","[Base_Tarjetas].[SITUACION].&amp;[" &amp; $C75 &amp; "]",
"[Base_Tarjetas].[TIPO]","[Base_Tarjetas].[TIPO].&amp;[" &amp; $C$1 &amp; "]")/1000,
0)</f>
        <v>0</v>
      </c>
      <c r="L75" s="8">
        <f>IFERROR(
GETPIVOTDATA("[Base_Tarjetas].[Importe]",TDinamica_R!$A$3,
"[Base_Tarjetas].[PERIODO]","[Base_Tarjetas].[PERIODO].&amp;[" &amp; TEXT(L$6,"yyyymm") &amp; "]",
"[Base_Tarjetas].[Metrica]","[Base_Tarjetas].[Metrica].&amp;[" &amp; $A75 &amp; "]",
"[Base_Tarjetas].[SEGMENTO_DESCRIP]","[Base_Tarjetas].[SEGMENTO_DESCRIP].&amp;[" &amp; $C$6 &amp; "]",
"[Base_Tarjetas].[SITUACION]","[Base_Tarjetas].[SITUACION].&amp;[" &amp; $C75 &amp; "]",
"[Base_Tarjetas].[TIPO]","[Base_Tarjetas].[TIPO].&amp;[" &amp; $C$1 &amp; "]")/1000,
0)</f>
        <v>0</v>
      </c>
      <c r="M75" s="8">
        <f>IFERROR(
GETPIVOTDATA("[Base_Tarjetas].[Importe]",TDinamica_R!$A$3,
"[Base_Tarjetas].[PERIODO]","[Base_Tarjetas].[PERIODO].&amp;[" &amp; TEXT(M$6,"yyyymm") &amp; "]",
"[Base_Tarjetas].[Metrica]","[Base_Tarjetas].[Metrica].&amp;[" &amp; $A75 &amp; "]",
"[Base_Tarjetas].[SEGMENTO_DESCRIP]","[Base_Tarjetas].[SEGMENTO_DESCRIP].&amp;[" &amp; $C$6 &amp; "]",
"[Base_Tarjetas].[SITUACION]","[Base_Tarjetas].[SITUACION].&amp;[" &amp; $C75 &amp; "]",
"[Base_Tarjetas].[TIPO]","[Base_Tarjetas].[TIPO].&amp;[" &amp; $C$1 &amp; "]")/1000,
0)</f>
        <v>0</v>
      </c>
      <c r="N75" s="8">
        <f>IFERROR(
GETPIVOTDATA("[Base_Tarjetas].[Importe]",TDinamica_R!$A$3,
"[Base_Tarjetas].[PERIODO]","[Base_Tarjetas].[PERIODO].&amp;[" &amp; TEXT(N$6,"yyyymm") &amp; "]",
"[Base_Tarjetas].[Metrica]","[Base_Tarjetas].[Metrica].&amp;[" &amp; $A75 &amp; "]",
"[Base_Tarjetas].[SEGMENTO_DESCRIP]","[Base_Tarjetas].[SEGMENTO_DESCRIP].&amp;[" &amp; $C$6 &amp; "]",
"[Base_Tarjetas].[SITUACION]","[Base_Tarjetas].[SITUACION].&amp;[" &amp; $C75 &amp; "]",
"[Base_Tarjetas].[TIPO]","[Base_Tarjetas].[TIPO].&amp;[" &amp; $C$1 &amp; "]")/1000,
0)</f>
        <v>0</v>
      </c>
      <c r="O75" s="8">
        <f>IFERROR(
GETPIVOTDATA("[Base_Tarjetas].[Importe]",TDinamica_R!$A$3,
"[Base_Tarjetas].[PERIODO]","[Base_Tarjetas].[PERIODO].&amp;[" &amp; TEXT(O$6,"yyyymm") &amp; "]",
"[Base_Tarjetas].[Metrica]","[Base_Tarjetas].[Metrica].&amp;[" &amp; $A75 &amp; "]",
"[Base_Tarjetas].[SEGMENTO_DESCRIP]","[Base_Tarjetas].[SEGMENTO_DESCRIP].&amp;[" &amp; $C$6 &amp; "]",
"[Base_Tarjetas].[SITUACION]","[Base_Tarjetas].[SITUACION].&amp;[" &amp; $C75 &amp; "]",
"[Base_Tarjetas].[TIPO]","[Base_Tarjetas].[TIPO].&amp;[" &amp; $C$1 &amp; "]")/1000,
0)</f>
        <v>0</v>
      </c>
      <c r="P75" s="8">
        <f>IFERROR(
GETPIVOTDATA("[Base_Tarjetas].[Importe]",TDinamica_R!$A$3,
"[Base_Tarjetas].[PERIODO]","[Base_Tarjetas].[PERIODO].&amp;[" &amp; TEXT(P$6,"yyyymm") &amp; "]",
"[Base_Tarjetas].[Metrica]","[Base_Tarjetas].[Metrica].&amp;[" &amp; $A75 &amp; "]",
"[Base_Tarjetas].[SEGMENTO_DESCRIP]","[Base_Tarjetas].[SEGMENTO_DESCRIP].&amp;[" &amp; $C$6 &amp; "]",
"[Base_Tarjetas].[SITUACION]","[Base_Tarjetas].[SITUACION].&amp;[" &amp; $C75 &amp; "]",
"[Base_Tarjetas].[TIPO]","[Base_Tarjetas].[TIPO].&amp;[" &amp; $C$1 &amp; "]")/1000,
0)</f>
        <v>0</v>
      </c>
      <c r="Q75" s="8">
        <f>IFERROR(
GETPIVOTDATA("[Base_Tarjetas].[Importe]",TDinamica_R!$A$3,
"[Base_Tarjetas].[PERIODO]","[Base_Tarjetas].[PERIODO].&amp;[" &amp; TEXT(Q$6,"yyyymm") &amp; "]",
"[Base_Tarjetas].[Metrica]","[Base_Tarjetas].[Metrica].&amp;[" &amp; $A75 &amp; "]",
"[Base_Tarjetas].[SEGMENTO_DESCRIP]","[Base_Tarjetas].[SEGMENTO_DESCRIP].&amp;[" &amp; $C$6 &amp; "]",
"[Base_Tarjetas].[SITUACION]","[Base_Tarjetas].[SITUACION].&amp;[" &amp; $C75 &amp; "]",
"[Base_Tarjetas].[TIPO]","[Base_Tarjetas].[TIPO].&amp;[" &amp; $C$1 &amp; "]")/1000,
0)</f>
        <v>0</v>
      </c>
      <c r="R75" s="8">
        <f>IFERROR(
GETPIVOTDATA("[Base_Tarjetas].[Importe]",TDinamica_R!$A$3,
"[Base_Tarjetas].[PERIODO]","[Base_Tarjetas].[PERIODO].&amp;[" &amp; TEXT(R$6,"yyyymm") &amp; "]",
"[Base_Tarjetas].[Metrica]","[Base_Tarjetas].[Metrica].&amp;[" &amp; $A75 &amp; "]",
"[Base_Tarjetas].[SEGMENTO_DESCRIP]","[Base_Tarjetas].[SEGMENTO_DESCRIP].&amp;[" &amp; $C$6 &amp; "]",
"[Base_Tarjetas].[SITUACION]","[Base_Tarjetas].[SITUACION].&amp;[" &amp; $C75 &amp; "]",
"[Base_Tarjetas].[TIPO]","[Base_Tarjetas].[TIPO].&amp;[" &amp; $C$1 &amp; "]")/1000,
0)</f>
        <v>0</v>
      </c>
      <c r="S75" s="8">
        <f>IFERROR(
GETPIVOTDATA("[Base_Tarjetas].[Importe]",TDinamica_R!$A$3,
"[Base_Tarjetas].[PERIODO]","[Base_Tarjetas].[PERIODO].&amp;[" &amp; TEXT(S$6,"yyyymm") &amp; "]",
"[Base_Tarjetas].[Metrica]","[Base_Tarjetas].[Metrica].&amp;[" &amp; $A75 &amp; "]",
"[Base_Tarjetas].[SEGMENTO_DESCRIP]","[Base_Tarjetas].[SEGMENTO_DESCRIP].&amp;[" &amp; $C$6 &amp; "]",
"[Base_Tarjetas].[SITUACION]","[Base_Tarjetas].[SITUACION].&amp;[" &amp; $C75 &amp; "]",
"[Base_Tarjetas].[TIPO]","[Base_Tarjetas].[TIPO].&amp;[" &amp; $C$1 &amp; "]")/1000,
0)</f>
        <v>0</v>
      </c>
      <c r="T75" s="8">
        <f>IFERROR(
GETPIVOTDATA("[Base_Tarjetas].[Importe]",TDinamica_R!$A$3,
"[Base_Tarjetas].[PERIODO]","[Base_Tarjetas].[PERIODO].&amp;[" &amp; TEXT(T$6,"yyyymm") &amp; "]",
"[Base_Tarjetas].[Metrica]","[Base_Tarjetas].[Metrica].&amp;[" &amp; $A75 &amp; "]",
"[Base_Tarjetas].[SEGMENTO_DESCRIP]","[Base_Tarjetas].[SEGMENTO_DESCRIP].&amp;[" &amp; $C$6 &amp; "]",
"[Base_Tarjetas].[SITUACION]","[Base_Tarjetas].[SITUACION].&amp;[" &amp; $C75 &amp; "]",
"[Base_Tarjetas].[TIPO]","[Base_Tarjetas].[TIPO].&amp;[" &amp; $C$1 &amp; "]")/1000,
0)</f>
        <v>0</v>
      </c>
      <c r="U75" s="8">
        <f>IFERROR(
GETPIVOTDATA("[Base_Tarjetas].[Importe]",TDinamica_R!$A$3,
"[Base_Tarjetas].[PERIODO]","[Base_Tarjetas].[PERIODO].&amp;[" &amp; TEXT(U$6,"yyyymm") &amp; "]",
"[Base_Tarjetas].[Metrica]","[Base_Tarjetas].[Metrica].&amp;[" &amp; $A75 &amp; "]",
"[Base_Tarjetas].[SEGMENTO_DESCRIP]","[Base_Tarjetas].[SEGMENTO_DESCRIP].&amp;[" &amp; $C$6 &amp; "]",
"[Base_Tarjetas].[SITUACION]","[Base_Tarjetas].[SITUACION].&amp;[" &amp; $C75 &amp; "]",
"[Base_Tarjetas].[TIPO]","[Base_Tarjetas].[TIPO].&amp;[" &amp; $C$1 &amp; "]")/1000,
0)</f>
        <v>0</v>
      </c>
      <c r="V75" s="8">
        <f>IFERROR(
GETPIVOTDATA("[Base_Tarjetas].[Importe]",TDinamica_R!$A$3,
"[Base_Tarjetas].[PERIODO]","[Base_Tarjetas].[PERIODO].&amp;[" &amp; TEXT(V$6,"yyyymm") &amp; "]",
"[Base_Tarjetas].[Metrica]","[Base_Tarjetas].[Metrica].&amp;[" &amp; $A75 &amp; "]",
"[Base_Tarjetas].[SEGMENTO_DESCRIP]","[Base_Tarjetas].[SEGMENTO_DESCRIP].&amp;[" &amp; $C$6 &amp; "]",
"[Base_Tarjetas].[SITUACION]","[Base_Tarjetas].[SITUACION].&amp;[" &amp; $C75 &amp; "]",
"[Base_Tarjetas].[TIPO]","[Base_Tarjetas].[TIPO].&amp;[" &amp; $C$1 &amp; "]")/1000,
0)</f>
        <v>0</v>
      </c>
      <c r="W75" s="8">
        <f>IFERROR(
GETPIVOTDATA("[Base_Tarjetas].[Importe]",TDinamica_R!$A$3,
"[Base_Tarjetas].[PERIODO]","[Base_Tarjetas].[PERIODO].&amp;[" &amp; TEXT(W$6,"yyyymm") &amp; "]",
"[Base_Tarjetas].[Metrica]","[Base_Tarjetas].[Metrica].&amp;[" &amp; $A75 &amp; "]",
"[Base_Tarjetas].[SEGMENTO_DESCRIP]","[Base_Tarjetas].[SEGMENTO_DESCRIP].&amp;[" &amp; $C$6 &amp; "]",
"[Base_Tarjetas].[SITUACION]","[Base_Tarjetas].[SITUACION].&amp;[" &amp; $C75 &amp; "]",
"[Base_Tarjetas].[TIPO]","[Base_Tarjetas].[TIPO].&amp;[" &amp; $C$1 &amp; "]")/1000,
0)</f>
        <v>0</v>
      </c>
      <c r="X75" s="8">
        <f>IFERROR(
GETPIVOTDATA("[Base_Tarjetas].[Importe]",TDinamica_R!$A$3,
"[Base_Tarjetas].[PERIODO]","[Base_Tarjetas].[PERIODO].&amp;[" &amp; TEXT(X$6,"yyyymm") &amp; "]",
"[Base_Tarjetas].[Metrica]","[Base_Tarjetas].[Metrica].&amp;[" &amp; $A75 &amp; "]",
"[Base_Tarjetas].[SEGMENTO_DESCRIP]","[Base_Tarjetas].[SEGMENTO_DESCRIP].&amp;[" &amp; $C$6 &amp; "]",
"[Base_Tarjetas].[SITUACION]","[Base_Tarjetas].[SITUACION].&amp;[" &amp; $C75 &amp; "]",
"[Base_Tarjetas].[TIPO]","[Base_Tarjetas].[TIPO].&amp;[" &amp; $C$1 &amp; "]")/1000,
0)</f>
        <v>0</v>
      </c>
      <c r="Y75" s="8">
        <f>IFERROR(
GETPIVOTDATA("[Base_Tarjetas].[Importe]",TDinamica_R!$A$3,
"[Base_Tarjetas].[PERIODO]","[Base_Tarjetas].[PERIODO].&amp;[" &amp; TEXT(Y$6,"yyyymm") &amp; "]",
"[Base_Tarjetas].[Metrica]","[Base_Tarjetas].[Metrica].&amp;[" &amp; $A75 &amp; "]",
"[Base_Tarjetas].[SEGMENTO_DESCRIP]","[Base_Tarjetas].[SEGMENTO_DESCRIP].&amp;[" &amp; $C$6 &amp; "]",
"[Base_Tarjetas].[SITUACION]","[Base_Tarjetas].[SITUACION].&amp;[" &amp; $C75 &amp; "]",
"[Base_Tarjetas].[TIPO]","[Base_Tarjetas].[TIPO].&amp;[" &amp; $C$1 &amp; "]")/1000,
0)</f>
        <v>0</v>
      </c>
      <c r="Z75" s="8">
        <f>IFERROR(
GETPIVOTDATA("[Base_Tarjetas].[Importe]",TDinamica_R!$A$3,
"[Base_Tarjetas].[PERIODO]","[Base_Tarjetas].[PERIODO].&amp;[" &amp; TEXT(Z$6,"yyyymm") &amp; "]",
"[Base_Tarjetas].[Metrica]","[Base_Tarjetas].[Metrica].&amp;[" &amp; $A75 &amp; "]",
"[Base_Tarjetas].[SEGMENTO_DESCRIP]","[Base_Tarjetas].[SEGMENTO_DESCRIP].&amp;[" &amp; $C$6 &amp; "]",
"[Base_Tarjetas].[SITUACION]","[Base_Tarjetas].[SITUACION].&amp;[" &amp; $C75 &amp; "]",
"[Base_Tarjetas].[TIPO]","[Base_Tarjetas].[TIPO].&amp;[" &amp; $C$1 &amp; "]")/1000,
0)</f>
        <v>0</v>
      </c>
      <c r="AA75" s="8">
        <f>IFERROR(
GETPIVOTDATA("[Base_Tarjetas].[Importe]",TDinamica_R!$A$3,
"[Base_Tarjetas].[PERIODO]","[Base_Tarjetas].[PERIODO].&amp;[" &amp; TEXT(AA$6,"yyyymm") &amp; "]",
"[Base_Tarjetas].[Metrica]","[Base_Tarjetas].[Metrica].&amp;[" &amp; $A75 &amp; "]",
"[Base_Tarjetas].[SEGMENTO_DESCRIP]","[Base_Tarjetas].[SEGMENTO_DESCRIP].&amp;[" &amp; $C$6 &amp; "]",
"[Base_Tarjetas].[SITUACION]","[Base_Tarjetas].[SITUACION].&amp;[" &amp; $C75 &amp; "]",
"[Base_Tarjetas].[TIPO]","[Base_Tarjetas].[TIPO].&amp;[" &amp; $C$1 &amp; "]")/1000,
0)</f>
        <v>0</v>
      </c>
      <c r="AB75" s="8">
        <f>IFERROR(
GETPIVOTDATA("[Base_Tarjetas].[Importe]",TDinamica_R!$A$3,
"[Base_Tarjetas].[PERIODO]","[Base_Tarjetas].[PERIODO].&amp;[" &amp; TEXT(AB$6,"yyyymm") &amp; "]",
"[Base_Tarjetas].[Metrica]","[Base_Tarjetas].[Metrica].&amp;[" &amp; $A75 &amp; "]",
"[Base_Tarjetas].[SEGMENTO_DESCRIP]","[Base_Tarjetas].[SEGMENTO_DESCRIP].&amp;[" &amp; $C$6 &amp; "]",
"[Base_Tarjetas].[SITUACION]","[Base_Tarjetas].[SITUACION].&amp;[" &amp; $C75 &amp; "]",
"[Base_Tarjetas].[TIPO]","[Base_Tarjetas].[TIPO].&amp;[" &amp; $C$1 &amp; "]")/1000,
0)</f>
        <v>0</v>
      </c>
      <c r="AC75" s="8">
        <f>IFERROR(
GETPIVOTDATA("[Base_Tarjetas].[Importe]",TDinamica_R!$A$3,
"[Base_Tarjetas].[PERIODO]","[Base_Tarjetas].[PERIODO].&amp;[" &amp; TEXT(AC$6,"yyyymm") &amp; "]",
"[Base_Tarjetas].[Metrica]","[Base_Tarjetas].[Metrica].&amp;[" &amp; $A75 &amp; "]",
"[Base_Tarjetas].[SEGMENTO_DESCRIP]","[Base_Tarjetas].[SEGMENTO_DESCRIP].&amp;[" &amp; $C$6 &amp; "]",
"[Base_Tarjetas].[SITUACION]","[Base_Tarjetas].[SITUACION].&amp;[" &amp; $C75 &amp; "]",
"[Base_Tarjetas].[TIPO]","[Base_Tarjetas].[TIPO].&amp;[" &amp; $C$1 &amp; "]")/1000,
0)</f>
        <v>0</v>
      </c>
      <c r="AD75" s="8">
        <f>IFERROR(
GETPIVOTDATA("[Base_Tarjetas].[Importe]",TDinamica_R!$A$3,
"[Base_Tarjetas].[PERIODO]","[Base_Tarjetas].[PERIODO].&amp;[" &amp; TEXT(AD$6,"yyyymm") &amp; "]",
"[Base_Tarjetas].[Metrica]","[Base_Tarjetas].[Metrica].&amp;[" &amp; $A75 &amp; "]",
"[Base_Tarjetas].[SEGMENTO_DESCRIP]","[Base_Tarjetas].[SEGMENTO_DESCRIP].&amp;[" &amp; $C$6 &amp; "]",
"[Base_Tarjetas].[SITUACION]","[Base_Tarjetas].[SITUACION].&amp;[" &amp; $C75 &amp; "]",
"[Base_Tarjetas].[TIPO]","[Base_Tarjetas].[TIPO].&amp;[" &amp; $C$1 &amp; "]")/1000,
0)</f>
        <v>0</v>
      </c>
      <c r="AE75" s="8">
        <f>IFERROR(
GETPIVOTDATA("[Base_Tarjetas].[Importe]",TDinamica_R!$A$3,
"[Base_Tarjetas].[PERIODO]","[Base_Tarjetas].[PERIODO].&amp;[" &amp; TEXT(AE$6,"yyyymm") &amp; "]",
"[Base_Tarjetas].[Metrica]","[Base_Tarjetas].[Metrica].&amp;[" &amp; $A75 &amp; "]",
"[Base_Tarjetas].[SEGMENTO_DESCRIP]","[Base_Tarjetas].[SEGMENTO_DESCRIP].&amp;[" &amp; $C$6 &amp; "]",
"[Base_Tarjetas].[SITUACION]","[Base_Tarjetas].[SITUACION].&amp;[" &amp; $C75 &amp; "]",
"[Base_Tarjetas].[TIPO]","[Base_Tarjetas].[TIPO].&amp;[" &amp; $C$1 &amp; "]")/1000,
0)</f>
        <v>0</v>
      </c>
      <c r="AF75" s="8">
        <f>IFERROR(
GETPIVOTDATA("[Base_Tarjetas].[Importe]",TDinamica_R!$A$3,
"[Base_Tarjetas].[PERIODO]","[Base_Tarjetas].[PERIODO].&amp;[" &amp; TEXT(AF$6,"yyyymm") &amp; "]",
"[Base_Tarjetas].[Metrica]","[Base_Tarjetas].[Metrica].&amp;[" &amp; $A75 &amp; "]",
"[Base_Tarjetas].[SEGMENTO_DESCRIP]","[Base_Tarjetas].[SEGMENTO_DESCRIP].&amp;[" &amp; $C$6 &amp; "]",
"[Base_Tarjetas].[SITUACION]","[Base_Tarjetas].[SITUACION].&amp;[" &amp; $C75 &amp; "]",
"[Base_Tarjetas].[TIPO]","[Base_Tarjetas].[TIPO].&amp;[" &amp; $C$1 &amp; "]")/1000,
0)</f>
        <v>0</v>
      </c>
      <c r="AG75" s="8">
        <f>IFERROR(
GETPIVOTDATA("[Base_Tarjetas].[Importe]",TDinamica_R!$A$3,
"[Base_Tarjetas].[PERIODO]","[Base_Tarjetas].[PERIODO].&amp;[" &amp; TEXT(AG$6,"yyyymm") &amp; "]",
"[Base_Tarjetas].[Metrica]","[Base_Tarjetas].[Metrica].&amp;[" &amp; $A75 &amp; "]",
"[Base_Tarjetas].[SEGMENTO_DESCRIP]","[Base_Tarjetas].[SEGMENTO_DESCRIP].&amp;[" &amp; $C$6 &amp; "]",
"[Base_Tarjetas].[SITUACION]","[Base_Tarjetas].[SITUACION].&amp;[" &amp; $C75 &amp; "]",
"[Base_Tarjetas].[TIPO]","[Base_Tarjetas].[TIPO].&amp;[" &amp; $C$1 &amp; "]")/1000,
0)</f>
        <v>0</v>
      </c>
      <c r="AH75" s="8">
        <f>IFERROR(
GETPIVOTDATA("[Base_Tarjetas].[Importe]",TDinamica_R!$A$3,
"[Base_Tarjetas].[PERIODO]","[Base_Tarjetas].[PERIODO].&amp;[" &amp; TEXT(AH$6,"yyyymm") &amp; "]",
"[Base_Tarjetas].[Metrica]","[Base_Tarjetas].[Metrica].&amp;[" &amp; $A75 &amp; "]",
"[Base_Tarjetas].[SEGMENTO_DESCRIP]","[Base_Tarjetas].[SEGMENTO_DESCRIP].&amp;[" &amp; $C$6 &amp; "]",
"[Base_Tarjetas].[SITUACION]","[Base_Tarjetas].[SITUACION].&amp;[" &amp; $C75 &amp; "]",
"[Base_Tarjetas].[TIPO]","[Base_Tarjetas].[TIPO].&amp;[" &amp; $C$1 &amp; "]")/1000,
0)</f>
        <v>0</v>
      </c>
      <c r="AI75" s="8">
        <f>IFERROR(
GETPIVOTDATA("[Base_Tarjetas].[Importe]",TDinamica_R!$A$3,
"[Base_Tarjetas].[PERIODO]","[Base_Tarjetas].[PERIODO].&amp;[" &amp; TEXT(AI$6,"yyyymm") &amp; "]",
"[Base_Tarjetas].[Metrica]","[Base_Tarjetas].[Metrica].&amp;[" &amp; $A75 &amp; "]",
"[Base_Tarjetas].[SEGMENTO_DESCRIP]","[Base_Tarjetas].[SEGMENTO_DESCRIP].&amp;[" &amp; $C$6 &amp; "]",
"[Base_Tarjetas].[SITUACION]","[Base_Tarjetas].[SITUACION].&amp;[" &amp; $C75 &amp; "]",
"[Base_Tarjetas].[TIPO]","[Base_Tarjetas].[TIPO].&amp;[" &amp; $C$1 &amp; "]")/1000,
0)</f>
        <v>0</v>
      </c>
      <c r="AJ75" s="8">
        <f>IFERROR(
GETPIVOTDATA("[Base_Tarjetas].[Importe]",TDinamica_R!$A$3,
"[Base_Tarjetas].[PERIODO]","[Base_Tarjetas].[PERIODO].&amp;[" &amp; TEXT(AJ$6,"yyyymm") &amp; "]",
"[Base_Tarjetas].[Metrica]","[Base_Tarjetas].[Metrica].&amp;[" &amp; $A75 &amp; "]",
"[Base_Tarjetas].[SEGMENTO_DESCRIP]","[Base_Tarjetas].[SEGMENTO_DESCRIP].&amp;[" &amp; $C$6 &amp; "]",
"[Base_Tarjetas].[SITUACION]","[Base_Tarjetas].[SITUACION].&amp;[" &amp; $C75 &amp; "]",
"[Base_Tarjetas].[TIPO]","[Base_Tarjetas].[TIPO].&amp;[" &amp; $C$1 &amp; "]")/1000,
0)</f>
        <v>0</v>
      </c>
      <c r="AK75" s="8">
        <f>IFERROR(
GETPIVOTDATA("[Base_Tarjetas].[Importe]",TDinamica_R!$A$3,
"[Base_Tarjetas].[PERIODO]","[Base_Tarjetas].[PERIODO].&amp;[" &amp; TEXT(AK$6,"yyyymm") &amp; "]",
"[Base_Tarjetas].[Metrica]","[Base_Tarjetas].[Metrica].&amp;[" &amp; $A75 &amp; "]",
"[Base_Tarjetas].[SEGMENTO_DESCRIP]","[Base_Tarjetas].[SEGMENTO_DESCRIP].&amp;[" &amp; $C$6 &amp; "]",
"[Base_Tarjetas].[SITUACION]","[Base_Tarjetas].[SITUACION].&amp;[" &amp; $C75 &amp; "]",
"[Base_Tarjetas].[TIPO]","[Base_Tarjetas].[TIPO].&amp;[" &amp; $C$1 &amp; "]")/1000,
0)</f>
        <v>0</v>
      </c>
      <c r="AL75" s="8">
        <f>IFERROR(
GETPIVOTDATA("[Base_Tarjetas].[Importe]",TDinamica_R!$A$3,
"[Base_Tarjetas].[PERIODO]","[Base_Tarjetas].[PERIODO].&amp;[" &amp; TEXT(AL$6,"yyyymm") &amp; "]",
"[Base_Tarjetas].[Metrica]","[Base_Tarjetas].[Metrica].&amp;[" &amp; $A75 &amp; "]",
"[Base_Tarjetas].[SEGMENTO_DESCRIP]","[Base_Tarjetas].[SEGMENTO_DESCRIP].&amp;[" &amp; $C$6 &amp; "]",
"[Base_Tarjetas].[SITUACION]","[Base_Tarjetas].[SITUACION].&amp;[" &amp; $C75 &amp; "]",
"[Base_Tarjetas].[TIPO]","[Base_Tarjetas].[TIPO].&amp;[" &amp; $C$1 &amp; "]")/1000,
0)</f>
        <v>0</v>
      </c>
      <c r="AM75" s="8">
        <f>IFERROR(
GETPIVOTDATA("[Base_Tarjetas].[Importe]",TDinamica_R!$A$3,
"[Base_Tarjetas].[PERIODO]","[Base_Tarjetas].[PERIODO].&amp;[" &amp; TEXT(AM$6,"yyyymm") &amp; "]",
"[Base_Tarjetas].[Metrica]","[Base_Tarjetas].[Metrica].&amp;[" &amp; $A75 &amp; "]",
"[Base_Tarjetas].[SEGMENTO_DESCRIP]","[Base_Tarjetas].[SEGMENTO_DESCRIP].&amp;[" &amp; $C$6 &amp; "]",
"[Base_Tarjetas].[SITUACION]","[Base_Tarjetas].[SITUACION].&amp;[" &amp; $C75 &amp; "]",
"[Base_Tarjetas].[TIPO]","[Base_Tarjetas].[TIPO].&amp;[" &amp; $C$1 &amp; "]")/1000,
0)</f>
        <v>0</v>
      </c>
      <c r="AN75" s="8">
        <f>IFERROR(
GETPIVOTDATA("[Base_Tarjetas].[Importe]",TDinamica_R!$A$3,
"[Base_Tarjetas].[PERIODO]","[Base_Tarjetas].[PERIODO].&amp;[" &amp; TEXT(AN$6,"yyyymm") &amp; "]",
"[Base_Tarjetas].[Metrica]","[Base_Tarjetas].[Metrica].&amp;[" &amp; $A75 &amp; "]",
"[Base_Tarjetas].[SEGMENTO_DESCRIP]","[Base_Tarjetas].[SEGMENTO_DESCRIP].&amp;[" &amp; $C$6 &amp; "]",
"[Base_Tarjetas].[SITUACION]","[Base_Tarjetas].[SITUACION].&amp;[" &amp; $C75 &amp; "]",
"[Base_Tarjetas].[TIPO]","[Base_Tarjetas].[TIPO].&amp;[" &amp; $C$1 &amp; "]")/1000,
0)</f>
        <v>0</v>
      </c>
      <c r="AO75" s="8">
        <f>IFERROR(
GETPIVOTDATA("[Base_Tarjetas].[Importe]",TDinamica_R!$A$3,
"[Base_Tarjetas].[PERIODO]","[Base_Tarjetas].[PERIODO].&amp;[" &amp; TEXT(AO$6,"yyyymm") &amp; "]",
"[Base_Tarjetas].[Metrica]","[Base_Tarjetas].[Metrica].&amp;[" &amp; $A75 &amp; "]",
"[Base_Tarjetas].[SEGMENTO_DESCRIP]","[Base_Tarjetas].[SEGMENTO_DESCRIP].&amp;[" &amp; $C$6 &amp; "]",
"[Base_Tarjetas].[SITUACION]","[Base_Tarjetas].[SITUACION].&amp;[" &amp; $C75 &amp; "]",
"[Base_Tarjetas].[TIPO]","[Base_Tarjetas].[TIPO].&amp;[" &amp; $C$1 &amp; "]")/1000,
0)</f>
        <v>0</v>
      </c>
      <c r="AP75" s="8">
        <f>IFERROR(
GETPIVOTDATA("[Base_Tarjetas].[Importe]",TDinamica_R!$A$3,
"[Base_Tarjetas].[PERIODO]","[Base_Tarjetas].[PERIODO].&amp;[" &amp; TEXT(AP$6,"yyyymm") &amp; "]",
"[Base_Tarjetas].[Metrica]","[Base_Tarjetas].[Metrica].&amp;[" &amp; $A75 &amp; "]",
"[Base_Tarjetas].[SEGMENTO_DESCRIP]","[Base_Tarjetas].[SEGMENTO_DESCRIP].&amp;[" &amp; $C$6 &amp; "]",
"[Base_Tarjetas].[SITUACION]","[Base_Tarjetas].[SITUACION].&amp;[" &amp; $C75 &amp; "]",
"[Base_Tarjetas].[TIPO]","[Base_Tarjetas].[TIPO].&amp;[" &amp; $C$1 &amp; "]")/1000,
0)</f>
        <v>0</v>
      </c>
      <c r="AQ75" s="8">
        <f>IFERROR(
GETPIVOTDATA("[Base_Tarjetas].[Importe]",TDinamica_R!$A$3,
"[Base_Tarjetas].[PERIODO]","[Base_Tarjetas].[PERIODO].&amp;[" &amp; TEXT(AQ$6,"yyyymm") &amp; "]",
"[Base_Tarjetas].[Metrica]","[Base_Tarjetas].[Metrica].&amp;[" &amp; $A75 &amp; "]",
"[Base_Tarjetas].[SEGMENTO_DESCRIP]","[Base_Tarjetas].[SEGMENTO_DESCRIP].&amp;[" &amp; $C$6 &amp; "]",
"[Base_Tarjetas].[SITUACION]","[Base_Tarjetas].[SITUACION].&amp;[" &amp; $C75 &amp; "]",
"[Base_Tarjetas].[TIPO]","[Base_Tarjetas].[TIPO].&amp;[" &amp; $C$1 &amp; "]")/1000,
0)</f>
        <v>0</v>
      </c>
      <c r="AR75" s="8">
        <f>IFERROR(
GETPIVOTDATA("[Base_Tarjetas].[Importe]",TDinamica_R!$A$3,
"[Base_Tarjetas].[PERIODO]","[Base_Tarjetas].[PERIODO].&amp;[" &amp; TEXT(AR$6,"yyyymm") &amp; "]",
"[Base_Tarjetas].[Metrica]","[Base_Tarjetas].[Metrica].&amp;[" &amp; $A75 &amp; "]",
"[Base_Tarjetas].[SEGMENTO_DESCRIP]","[Base_Tarjetas].[SEGMENTO_DESCRIP].&amp;[" &amp; $C$6 &amp; "]",
"[Base_Tarjetas].[SITUACION]","[Base_Tarjetas].[SITUACION].&amp;[" &amp; $C75 &amp; "]",
"[Base_Tarjetas].[TIPO]","[Base_Tarjetas].[TIPO].&amp;[" &amp; $C$1 &amp; "]")/1000,
0)</f>
        <v>0</v>
      </c>
      <c r="AS75" s="8">
        <f>IFERROR(
GETPIVOTDATA("[Base_Tarjetas].[Importe]",TDinamica_R!$A$3,
"[Base_Tarjetas].[PERIODO]","[Base_Tarjetas].[PERIODO].&amp;[" &amp; TEXT(AS$6,"yyyymm") &amp; "]",
"[Base_Tarjetas].[Metrica]","[Base_Tarjetas].[Metrica].&amp;[" &amp; $A75 &amp; "]",
"[Base_Tarjetas].[SEGMENTO_DESCRIP]","[Base_Tarjetas].[SEGMENTO_DESCRIP].&amp;[" &amp; $C$6 &amp; "]",
"[Base_Tarjetas].[SITUACION]","[Base_Tarjetas].[SITUACION].&amp;[" &amp; $C75 &amp; "]",
"[Base_Tarjetas].[TIPO]","[Base_Tarjetas].[TIPO].&amp;[" &amp; $C$1 &amp; "]")/1000,
0)</f>
        <v>0</v>
      </c>
      <c r="AT75" s="8">
        <f>IFERROR(
GETPIVOTDATA("[Base_Tarjetas].[Importe]",TDinamica_R!$A$3,
"[Base_Tarjetas].[PERIODO]","[Base_Tarjetas].[PERIODO].&amp;[" &amp; TEXT(AT$6,"yyyymm") &amp; "]",
"[Base_Tarjetas].[Metrica]","[Base_Tarjetas].[Metrica].&amp;[" &amp; $A75 &amp; "]",
"[Base_Tarjetas].[SEGMENTO_DESCRIP]","[Base_Tarjetas].[SEGMENTO_DESCRIP].&amp;[" &amp; $C$6 &amp; "]",
"[Base_Tarjetas].[SITUACION]","[Base_Tarjetas].[SITUACION].&amp;[" &amp; $C75 &amp; "]",
"[Base_Tarjetas].[TIPO]","[Base_Tarjetas].[TIPO].&amp;[" &amp; $C$1 &amp; "]")/1000,
0)</f>
        <v>0</v>
      </c>
      <c r="AU75" s="8">
        <f>IFERROR(
GETPIVOTDATA("[Base_Tarjetas].[Importe]",TDinamica_R!$A$3,
"[Base_Tarjetas].[PERIODO]","[Base_Tarjetas].[PERIODO].&amp;[" &amp; TEXT(AU$6,"yyyymm") &amp; "]",
"[Base_Tarjetas].[Metrica]","[Base_Tarjetas].[Metrica].&amp;[" &amp; $A75 &amp; "]",
"[Base_Tarjetas].[SEGMENTO_DESCRIP]","[Base_Tarjetas].[SEGMENTO_DESCRIP].&amp;[" &amp; $C$6 &amp; "]",
"[Base_Tarjetas].[SITUACION]","[Base_Tarjetas].[SITUACION].&amp;[" &amp; $C75 &amp; "]",
"[Base_Tarjetas].[TIPO]","[Base_Tarjetas].[TIPO].&amp;[" &amp; $C$1 &amp; "]")/1000,
0)</f>
        <v>0</v>
      </c>
      <c r="AV75" s="8">
        <f>IFERROR(
GETPIVOTDATA("[Base_Tarjetas].[Importe]",TDinamica_R!$A$3,
"[Base_Tarjetas].[PERIODO]","[Base_Tarjetas].[PERIODO].&amp;[" &amp; TEXT(AV$6,"yyyymm") &amp; "]",
"[Base_Tarjetas].[Metrica]","[Base_Tarjetas].[Metrica].&amp;[" &amp; $A75 &amp; "]",
"[Base_Tarjetas].[SEGMENTO_DESCRIP]","[Base_Tarjetas].[SEGMENTO_DESCRIP].&amp;[" &amp; $C$6 &amp; "]",
"[Base_Tarjetas].[SITUACION]","[Base_Tarjetas].[SITUACION].&amp;[" &amp; $C75 &amp; "]",
"[Base_Tarjetas].[TIPO]","[Base_Tarjetas].[TIPO].&amp;[" &amp; $C$1 &amp; "]")/1000,
0)</f>
        <v>0</v>
      </c>
      <c r="AW75" s="8">
        <f>IFERROR(
GETPIVOTDATA("[Base_Tarjetas].[Importe]",TDinamica_R!$A$3,
"[Base_Tarjetas].[PERIODO]","[Base_Tarjetas].[PERIODO].&amp;[" &amp; TEXT(AW$6,"yyyymm") &amp; "]",
"[Base_Tarjetas].[Metrica]","[Base_Tarjetas].[Metrica].&amp;[" &amp; $A75 &amp; "]",
"[Base_Tarjetas].[SEGMENTO_DESCRIP]","[Base_Tarjetas].[SEGMENTO_DESCRIP].&amp;[" &amp; $C$6 &amp; "]",
"[Base_Tarjetas].[SITUACION]","[Base_Tarjetas].[SITUACION].&amp;[" &amp; $C75 &amp; "]",
"[Base_Tarjetas].[TIPO]","[Base_Tarjetas].[TIPO].&amp;[" &amp; $C$1 &amp; "]")/1000,
0)</f>
        <v>0</v>
      </c>
      <c r="AX75" s="8">
        <f>IFERROR(
GETPIVOTDATA("[Base_Tarjetas].[Importe]",TDinamica_R!$A$3,
"[Base_Tarjetas].[PERIODO]","[Base_Tarjetas].[PERIODO].&amp;[" &amp; TEXT(AX$6,"yyyymm") &amp; "]",
"[Base_Tarjetas].[Metrica]","[Base_Tarjetas].[Metrica].&amp;[" &amp; $A75 &amp; "]",
"[Base_Tarjetas].[SEGMENTO_DESCRIP]","[Base_Tarjetas].[SEGMENTO_DESCRIP].&amp;[" &amp; $C$6 &amp; "]",
"[Base_Tarjetas].[SITUACION]","[Base_Tarjetas].[SITUACION].&amp;[" &amp; $C75 &amp; "]",
"[Base_Tarjetas].[TIPO]","[Base_Tarjetas].[TIPO].&amp;[" &amp; $C$1 &amp; "]")/1000,
0)</f>
        <v>0</v>
      </c>
      <c r="AY75" s="8">
        <f>IFERROR(
GETPIVOTDATA("[Base_Tarjetas].[Importe]",TDinamica_R!$A$3,
"[Base_Tarjetas].[PERIODO]","[Base_Tarjetas].[PERIODO].&amp;[" &amp; TEXT(AY$6,"yyyymm") &amp; "]",
"[Base_Tarjetas].[Metrica]","[Base_Tarjetas].[Metrica].&amp;[" &amp; $A75 &amp; "]",
"[Base_Tarjetas].[SEGMENTO_DESCRIP]","[Base_Tarjetas].[SEGMENTO_DESCRIP].&amp;[" &amp; $C$6 &amp; "]",
"[Base_Tarjetas].[SITUACION]","[Base_Tarjetas].[SITUACION].&amp;[" &amp; $C75 &amp; "]",
"[Base_Tarjetas].[TIPO]","[Base_Tarjetas].[TIPO].&amp;[" &amp; $C$1 &amp; "]")/1000,
0)</f>
        <v>0</v>
      </c>
      <c r="AZ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TEXT(AZ$6,"yyyymm") &amp; "]"),
0)</f>
        <v>15.221487114615222</v>
      </c>
      <c r="BA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TEXT(BA$6,"yyyymm") &amp; "]"),
0)</f>
        <v>15.221487114615222</v>
      </c>
      <c r="BB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TEXT(BB$6,"yyyymm") &amp; "]"),
0)</f>
        <v>15.221487114615222</v>
      </c>
      <c r="BC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TEXT(BC$6,"yyyymm") &amp; "]"),
0)</f>
        <v>15.221487114615222</v>
      </c>
      <c r="BD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TEXT(BD$6,"yyyymm") &amp; "]"),
0)</f>
        <v>15.221487114615222</v>
      </c>
      <c r="BE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TEXT(BE$6,"yyyymm") &amp; "]"),
0)</f>
        <v>15.221487114615222</v>
      </c>
      <c r="BF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TEXT(BF$6,"yyyymm") &amp; "]"),
0)</f>
        <v>15.221487114615222</v>
      </c>
      <c r="BG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TEXT(BG$6,"yyyymm") &amp; "]"),
0)</f>
        <v>15.221487114615222</v>
      </c>
      <c r="BH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TEXT(BH$6,"yyyymm") &amp; "]"),
0)</f>
        <v>15.221487114615222</v>
      </c>
      <c r="BI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TEXT(BI$6,"yyyymm") &amp; "]"),
0)</f>
        <v>15.221487114615222</v>
      </c>
      <c r="BJ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TEXT(BJ$6,"yyyymm") &amp; "]"),
0)</f>
        <v>15.221487114615222</v>
      </c>
      <c r="BK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TEXT(BK$6,"yyyymm") &amp; "]"),
0)</f>
        <v>15.221487114615222</v>
      </c>
      <c r="BO75" s="24">
        <f t="shared" si="47"/>
        <v>0</v>
      </c>
      <c r="BP75" s="24">
        <f t="shared" si="47"/>
        <v>45.664461343845666</v>
      </c>
      <c r="BQ75" s="24">
        <f t="shared" si="47"/>
        <v>0</v>
      </c>
      <c r="BR75" s="24">
        <f t="shared" si="47"/>
        <v>0</v>
      </c>
      <c r="BS75" s="24">
        <f t="shared" si="47"/>
        <v>0</v>
      </c>
      <c r="BT75" s="24">
        <f t="shared" si="47"/>
        <v>0</v>
      </c>
    </row>
    <row r="76" spans="1:72" hidden="1" outlineLevel="1" x14ac:dyDescent="0.25">
      <c r="A76" s="11" t="s">
        <v>35</v>
      </c>
      <c r="C76" s="2" t="s">
        <v>98</v>
      </c>
      <c r="D76" s="8">
        <f>IFERROR(
GETPIVOTDATA("[Base_Tarjetas].[Importe]",TDinamica_R!$A$3,
"[Base_Tarjetas].[PERIODO]","[Base_Tarjetas].[PERIODO].&amp;[" &amp; TEXT(D$6,"yyyymm") &amp; "]",
"[Base_Tarjetas].[Metrica]","[Base_Tarjetas].[Metrica].&amp;[" &amp; $A76 &amp; "]",
"[Base_Tarjetas].[SEGMENTO_DESCRIP]","[Base_Tarjetas].[SEGMENTO_DESCRIP].&amp;[" &amp; $C$6 &amp; "]",
"[Base_Tarjetas].[SITUACION]","[Base_Tarjetas].[SITUACION].&amp;[" &amp; $C76 &amp; "]",
"[Base_Tarjetas].[TIPO]","[Base_Tarjetas].[TIPO].&amp;[" &amp; $C$1 &amp; "]")/1000,
0)</f>
        <v>0</v>
      </c>
      <c r="E76" s="8">
        <f>IFERROR(
GETPIVOTDATA("[Base_Tarjetas].[Importe]",TDinamica_R!$A$3,
"[Base_Tarjetas].[PERIODO]","[Base_Tarjetas].[PERIODO].&amp;[" &amp; TEXT(E$6,"yyyymm") &amp; "]",
"[Base_Tarjetas].[Metrica]","[Base_Tarjetas].[Metrica].&amp;[" &amp; $A76 &amp; "]",
"[Base_Tarjetas].[SEGMENTO_DESCRIP]","[Base_Tarjetas].[SEGMENTO_DESCRIP].&amp;[" &amp; $C$6 &amp; "]",
"[Base_Tarjetas].[SITUACION]","[Base_Tarjetas].[SITUACION].&amp;[" &amp; $C76 &amp; "]",
"[Base_Tarjetas].[TIPO]","[Base_Tarjetas].[TIPO].&amp;[" &amp; $C$1 &amp; "]")/1000,
0)</f>
        <v>0</v>
      </c>
      <c r="F76" s="8">
        <f>IFERROR(
GETPIVOTDATA("[Base_Tarjetas].[Importe]",TDinamica_R!$A$3,
"[Base_Tarjetas].[PERIODO]","[Base_Tarjetas].[PERIODO].&amp;[" &amp; TEXT(F$6,"yyyymm") &amp; "]",
"[Base_Tarjetas].[Metrica]","[Base_Tarjetas].[Metrica].&amp;[" &amp; $A76 &amp; "]",
"[Base_Tarjetas].[SEGMENTO_DESCRIP]","[Base_Tarjetas].[SEGMENTO_DESCRIP].&amp;[" &amp; $C$6 &amp; "]",
"[Base_Tarjetas].[SITUACION]","[Base_Tarjetas].[SITUACION].&amp;[" &amp; $C76 &amp; "]",
"[Base_Tarjetas].[TIPO]","[Base_Tarjetas].[TIPO].&amp;[" &amp; $C$1 &amp; "]")/1000,
0)</f>
        <v>0</v>
      </c>
      <c r="G76" s="8">
        <f>IFERROR(
GETPIVOTDATA("[Base_Tarjetas].[Importe]",TDinamica_R!$A$3,
"[Base_Tarjetas].[PERIODO]","[Base_Tarjetas].[PERIODO].&amp;[" &amp; TEXT(G$6,"yyyymm") &amp; "]",
"[Base_Tarjetas].[Metrica]","[Base_Tarjetas].[Metrica].&amp;[" &amp; $A76 &amp; "]",
"[Base_Tarjetas].[SEGMENTO_DESCRIP]","[Base_Tarjetas].[SEGMENTO_DESCRIP].&amp;[" &amp; $C$6 &amp; "]",
"[Base_Tarjetas].[SITUACION]","[Base_Tarjetas].[SITUACION].&amp;[" &amp; $C76 &amp; "]",
"[Base_Tarjetas].[TIPO]","[Base_Tarjetas].[TIPO].&amp;[" &amp; $C$1 &amp; "]")/1000,
0)</f>
        <v>0</v>
      </c>
      <c r="H76" s="8">
        <f>IFERROR(
GETPIVOTDATA("[Base_Tarjetas].[Importe]",TDinamica_R!$A$3,
"[Base_Tarjetas].[PERIODO]","[Base_Tarjetas].[PERIODO].&amp;[" &amp; TEXT(H$6,"yyyymm") &amp; "]",
"[Base_Tarjetas].[Metrica]","[Base_Tarjetas].[Metrica].&amp;[" &amp; $A76 &amp; "]",
"[Base_Tarjetas].[SEGMENTO_DESCRIP]","[Base_Tarjetas].[SEGMENTO_DESCRIP].&amp;[" &amp; $C$6 &amp; "]",
"[Base_Tarjetas].[SITUACION]","[Base_Tarjetas].[SITUACION].&amp;[" &amp; $C76 &amp; "]",
"[Base_Tarjetas].[TIPO]","[Base_Tarjetas].[TIPO].&amp;[" &amp; $C$1 &amp; "]")/1000,
0)</f>
        <v>0</v>
      </c>
      <c r="I76" s="8">
        <f>IFERROR(
GETPIVOTDATA("[Base_Tarjetas].[Importe]",TDinamica_R!$A$3,
"[Base_Tarjetas].[PERIODO]","[Base_Tarjetas].[PERIODO].&amp;[" &amp; TEXT(I$6,"yyyymm") &amp; "]",
"[Base_Tarjetas].[Metrica]","[Base_Tarjetas].[Metrica].&amp;[" &amp; $A76 &amp; "]",
"[Base_Tarjetas].[SEGMENTO_DESCRIP]","[Base_Tarjetas].[SEGMENTO_DESCRIP].&amp;[" &amp; $C$6 &amp; "]",
"[Base_Tarjetas].[SITUACION]","[Base_Tarjetas].[SITUACION].&amp;[" &amp; $C76 &amp; "]",
"[Base_Tarjetas].[TIPO]","[Base_Tarjetas].[TIPO].&amp;[" &amp; $C$1 &amp; "]")/1000,
0)</f>
        <v>0</v>
      </c>
      <c r="J76" s="8">
        <f>IFERROR(
GETPIVOTDATA("[Base_Tarjetas].[Importe]",TDinamica_R!$A$3,
"[Base_Tarjetas].[PERIODO]","[Base_Tarjetas].[PERIODO].&amp;[" &amp; TEXT(J$6,"yyyymm") &amp; "]",
"[Base_Tarjetas].[Metrica]","[Base_Tarjetas].[Metrica].&amp;[" &amp; $A76 &amp; "]",
"[Base_Tarjetas].[SEGMENTO_DESCRIP]","[Base_Tarjetas].[SEGMENTO_DESCRIP].&amp;[" &amp; $C$6 &amp; "]",
"[Base_Tarjetas].[SITUACION]","[Base_Tarjetas].[SITUACION].&amp;[" &amp; $C76 &amp; "]",
"[Base_Tarjetas].[TIPO]","[Base_Tarjetas].[TIPO].&amp;[" &amp; $C$1 &amp; "]")/1000,
0)</f>
        <v>0</v>
      </c>
      <c r="K76" s="8">
        <f>IFERROR(
GETPIVOTDATA("[Base_Tarjetas].[Importe]",TDinamica_R!$A$3,
"[Base_Tarjetas].[PERIODO]","[Base_Tarjetas].[PERIODO].&amp;[" &amp; TEXT(K$6,"yyyymm") &amp; "]",
"[Base_Tarjetas].[Metrica]","[Base_Tarjetas].[Metrica].&amp;[" &amp; $A76 &amp; "]",
"[Base_Tarjetas].[SEGMENTO_DESCRIP]","[Base_Tarjetas].[SEGMENTO_DESCRIP].&amp;[" &amp; $C$6 &amp; "]",
"[Base_Tarjetas].[SITUACION]","[Base_Tarjetas].[SITUACION].&amp;[" &amp; $C76 &amp; "]",
"[Base_Tarjetas].[TIPO]","[Base_Tarjetas].[TIPO].&amp;[" &amp; $C$1 &amp; "]")/1000,
0)</f>
        <v>0</v>
      </c>
      <c r="L76" s="8">
        <f>IFERROR(
GETPIVOTDATA("[Base_Tarjetas].[Importe]",TDinamica_R!$A$3,
"[Base_Tarjetas].[PERIODO]","[Base_Tarjetas].[PERIODO].&amp;[" &amp; TEXT(L$6,"yyyymm") &amp; "]",
"[Base_Tarjetas].[Metrica]","[Base_Tarjetas].[Metrica].&amp;[" &amp; $A76 &amp; "]",
"[Base_Tarjetas].[SEGMENTO_DESCRIP]","[Base_Tarjetas].[SEGMENTO_DESCRIP].&amp;[" &amp; $C$6 &amp; "]",
"[Base_Tarjetas].[SITUACION]","[Base_Tarjetas].[SITUACION].&amp;[" &amp; $C76 &amp; "]",
"[Base_Tarjetas].[TIPO]","[Base_Tarjetas].[TIPO].&amp;[" &amp; $C$1 &amp; "]")/1000,
0)</f>
        <v>0</v>
      </c>
      <c r="M76" s="8">
        <f>IFERROR(
GETPIVOTDATA("[Base_Tarjetas].[Importe]",TDinamica_R!$A$3,
"[Base_Tarjetas].[PERIODO]","[Base_Tarjetas].[PERIODO].&amp;[" &amp; TEXT(M$6,"yyyymm") &amp; "]",
"[Base_Tarjetas].[Metrica]","[Base_Tarjetas].[Metrica].&amp;[" &amp; $A76 &amp; "]",
"[Base_Tarjetas].[SEGMENTO_DESCRIP]","[Base_Tarjetas].[SEGMENTO_DESCRIP].&amp;[" &amp; $C$6 &amp; "]",
"[Base_Tarjetas].[SITUACION]","[Base_Tarjetas].[SITUACION].&amp;[" &amp; $C76 &amp; "]",
"[Base_Tarjetas].[TIPO]","[Base_Tarjetas].[TIPO].&amp;[" &amp; $C$1 &amp; "]")/1000,
0)</f>
        <v>0</v>
      </c>
      <c r="N76" s="8">
        <f>IFERROR(
GETPIVOTDATA("[Base_Tarjetas].[Importe]",TDinamica_R!$A$3,
"[Base_Tarjetas].[PERIODO]","[Base_Tarjetas].[PERIODO].&amp;[" &amp; TEXT(N$6,"yyyymm") &amp; "]",
"[Base_Tarjetas].[Metrica]","[Base_Tarjetas].[Metrica].&amp;[" &amp; $A76 &amp; "]",
"[Base_Tarjetas].[SEGMENTO_DESCRIP]","[Base_Tarjetas].[SEGMENTO_DESCRIP].&amp;[" &amp; $C$6 &amp; "]",
"[Base_Tarjetas].[SITUACION]","[Base_Tarjetas].[SITUACION].&amp;[" &amp; $C76 &amp; "]",
"[Base_Tarjetas].[TIPO]","[Base_Tarjetas].[TIPO].&amp;[" &amp; $C$1 &amp; "]")/1000,
0)</f>
        <v>0</v>
      </c>
      <c r="O76" s="8">
        <f>IFERROR(
GETPIVOTDATA("[Base_Tarjetas].[Importe]",TDinamica_R!$A$3,
"[Base_Tarjetas].[PERIODO]","[Base_Tarjetas].[PERIODO].&amp;[" &amp; TEXT(O$6,"yyyymm") &amp; "]",
"[Base_Tarjetas].[Metrica]","[Base_Tarjetas].[Metrica].&amp;[" &amp; $A76 &amp; "]",
"[Base_Tarjetas].[SEGMENTO_DESCRIP]","[Base_Tarjetas].[SEGMENTO_DESCRIP].&amp;[" &amp; $C$6 &amp; "]",
"[Base_Tarjetas].[SITUACION]","[Base_Tarjetas].[SITUACION].&amp;[" &amp; $C76 &amp; "]",
"[Base_Tarjetas].[TIPO]","[Base_Tarjetas].[TIPO].&amp;[" &amp; $C$1 &amp; "]")/1000,
0)</f>
        <v>0</v>
      </c>
      <c r="P76" s="8">
        <f>IFERROR(
GETPIVOTDATA("[Base_Tarjetas].[Importe]",TDinamica_R!$A$3,
"[Base_Tarjetas].[PERIODO]","[Base_Tarjetas].[PERIODO].&amp;[" &amp; TEXT(P$6,"yyyymm") &amp; "]",
"[Base_Tarjetas].[Metrica]","[Base_Tarjetas].[Metrica].&amp;[" &amp; $A76 &amp; "]",
"[Base_Tarjetas].[SEGMENTO_DESCRIP]","[Base_Tarjetas].[SEGMENTO_DESCRIP].&amp;[" &amp; $C$6 &amp; "]",
"[Base_Tarjetas].[SITUACION]","[Base_Tarjetas].[SITUACION].&amp;[" &amp; $C76 &amp; "]",
"[Base_Tarjetas].[TIPO]","[Base_Tarjetas].[TIPO].&amp;[" &amp; $C$1 &amp; "]")/1000,
0)</f>
        <v>0</v>
      </c>
      <c r="Q76" s="8">
        <f>IFERROR(
GETPIVOTDATA("[Base_Tarjetas].[Importe]",TDinamica_R!$A$3,
"[Base_Tarjetas].[PERIODO]","[Base_Tarjetas].[PERIODO].&amp;[" &amp; TEXT(Q$6,"yyyymm") &amp; "]",
"[Base_Tarjetas].[Metrica]","[Base_Tarjetas].[Metrica].&amp;[" &amp; $A76 &amp; "]",
"[Base_Tarjetas].[SEGMENTO_DESCRIP]","[Base_Tarjetas].[SEGMENTO_DESCRIP].&amp;[" &amp; $C$6 &amp; "]",
"[Base_Tarjetas].[SITUACION]","[Base_Tarjetas].[SITUACION].&amp;[" &amp; $C76 &amp; "]",
"[Base_Tarjetas].[TIPO]","[Base_Tarjetas].[TIPO].&amp;[" &amp; $C$1 &amp; "]")/1000,
0)</f>
        <v>0</v>
      </c>
      <c r="R76" s="8">
        <f>IFERROR(
GETPIVOTDATA("[Base_Tarjetas].[Importe]",TDinamica_R!$A$3,
"[Base_Tarjetas].[PERIODO]","[Base_Tarjetas].[PERIODO].&amp;[" &amp; TEXT(R$6,"yyyymm") &amp; "]",
"[Base_Tarjetas].[Metrica]","[Base_Tarjetas].[Metrica].&amp;[" &amp; $A76 &amp; "]",
"[Base_Tarjetas].[SEGMENTO_DESCRIP]","[Base_Tarjetas].[SEGMENTO_DESCRIP].&amp;[" &amp; $C$6 &amp; "]",
"[Base_Tarjetas].[SITUACION]","[Base_Tarjetas].[SITUACION].&amp;[" &amp; $C76 &amp; "]",
"[Base_Tarjetas].[TIPO]","[Base_Tarjetas].[TIPO].&amp;[" &amp; $C$1 &amp; "]")/1000,
0)</f>
        <v>0</v>
      </c>
      <c r="S76" s="8">
        <f>IFERROR(
GETPIVOTDATA("[Base_Tarjetas].[Importe]",TDinamica_R!$A$3,
"[Base_Tarjetas].[PERIODO]","[Base_Tarjetas].[PERIODO].&amp;[" &amp; TEXT(S$6,"yyyymm") &amp; "]",
"[Base_Tarjetas].[Metrica]","[Base_Tarjetas].[Metrica].&amp;[" &amp; $A76 &amp; "]",
"[Base_Tarjetas].[SEGMENTO_DESCRIP]","[Base_Tarjetas].[SEGMENTO_DESCRIP].&amp;[" &amp; $C$6 &amp; "]",
"[Base_Tarjetas].[SITUACION]","[Base_Tarjetas].[SITUACION].&amp;[" &amp; $C76 &amp; "]",
"[Base_Tarjetas].[TIPO]","[Base_Tarjetas].[TIPO].&amp;[" &amp; $C$1 &amp; "]")/1000,
0)</f>
        <v>0</v>
      </c>
      <c r="T76" s="8">
        <f>IFERROR(
GETPIVOTDATA("[Base_Tarjetas].[Importe]",TDinamica_R!$A$3,
"[Base_Tarjetas].[PERIODO]","[Base_Tarjetas].[PERIODO].&amp;[" &amp; TEXT(T$6,"yyyymm") &amp; "]",
"[Base_Tarjetas].[Metrica]","[Base_Tarjetas].[Metrica].&amp;[" &amp; $A76 &amp; "]",
"[Base_Tarjetas].[SEGMENTO_DESCRIP]","[Base_Tarjetas].[SEGMENTO_DESCRIP].&amp;[" &amp; $C$6 &amp; "]",
"[Base_Tarjetas].[SITUACION]","[Base_Tarjetas].[SITUACION].&amp;[" &amp; $C76 &amp; "]",
"[Base_Tarjetas].[TIPO]","[Base_Tarjetas].[TIPO].&amp;[" &amp; $C$1 &amp; "]")/1000,
0)</f>
        <v>0</v>
      </c>
      <c r="U76" s="8">
        <f>IFERROR(
GETPIVOTDATA("[Base_Tarjetas].[Importe]",TDinamica_R!$A$3,
"[Base_Tarjetas].[PERIODO]","[Base_Tarjetas].[PERIODO].&amp;[" &amp; TEXT(U$6,"yyyymm") &amp; "]",
"[Base_Tarjetas].[Metrica]","[Base_Tarjetas].[Metrica].&amp;[" &amp; $A76 &amp; "]",
"[Base_Tarjetas].[SEGMENTO_DESCRIP]","[Base_Tarjetas].[SEGMENTO_DESCRIP].&amp;[" &amp; $C$6 &amp; "]",
"[Base_Tarjetas].[SITUACION]","[Base_Tarjetas].[SITUACION].&amp;[" &amp; $C76 &amp; "]",
"[Base_Tarjetas].[TIPO]","[Base_Tarjetas].[TIPO].&amp;[" &amp; $C$1 &amp; "]")/1000,
0)</f>
        <v>0</v>
      </c>
      <c r="V76" s="8">
        <f>IFERROR(
GETPIVOTDATA("[Base_Tarjetas].[Importe]",TDinamica_R!$A$3,
"[Base_Tarjetas].[PERIODO]","[Base_Tarjetas].[PERIODO].&amp;[" &amp; TEXT(V$6,"yyyymm") &amp; "]",
"[Base_Tarjetas].[Metrica]","[Base_Tarjetas].[Metrica].&amp;[" &amp; $A76 &amp; "]",
"[Base_Tarjetas].[SEGMENTO_DESCRIP]","[Base_Tarjetas].[SEGMENTO_DESCRIP].&amp;[" &amp; $C$6 &amp; "]",
"[Base_Tarjetas].[SITUACION]","[Base_Tarjetas].[SITUACION].&amp;[" &amp; $C76 &amp; "]",
"[Base_Tarjetas].[TIPO]","[Base_Tarjetas].[TIPO].&amp;[" &amp; $C$1 &amp; "]")/1000,
0)</f>
        <v>0</v>
      </c>
      <c r="W76" s="8">
        <f>IFERROR(
GETPIVOTDATA("[Base_Tarjetas].[Importe]",TDinamica_R!$A$3,
"[Base_Tarjetas].[PERIODO]","[Base_Tarjetas].[PERIODO].&amp;[" &amp; TEXT(W$6,"yyyymm") &amp; "]",
"[Base_Tarjetas].[Metrica]","[Base_Tarjetas].[Metrica].&amp;[" &amp; $A76 &amp; "]",
"[Base_Tarjetas].[SEGMENTO_DESCRIP]","[Base_Tarjetas].[SEGMENTO_DESCRIP].&amp;[" &amp; $C$6 &amp; "]",
"[Base_Tarjetas].[SITUACION]","[Base_Tarjetas].[SITUACION].&amp;[" &amp; $C76 &amp; "]",
"[Base_Tarjetas].[TIPO]","[Base_Tarjetas].[TIPO].&amp;[" &amp; $C$1 &amp; "]")/1000,
0)</f>
        <v>0</v>
      </c>
      <c r="X76" s="8">
        <f>IFERROR(
GETPIVOTDATA("[Base_Tarjetas].[Importe]",TDinamica_R!$A$3,
"[Base_Tarjetas].[PERIODO]","[Base_Tarjetas].[PERIODO].&amp;[" &amp; TEXT(X$6,"yyyymm") &amp; "]",
"[Base_Tarjetas].[Metrica]","[Base_Tarjetas].[Metrica].&amp;[" &amp; $A76 &amp; "]",
"[Base_Tarjetas].[SEGMENTO_DESCRIP]","[Base_Tarjetas].[SEGMENTO_DESCRIP].&amp;[" &amp; $C$6 &amp; "]",
"[Base_Tarjetas].[SITUACION]","[Base_Tarjetas].[SITUACION].&amp;[" &amp; $C76 &amp; "]",
"[Base_Tarjetas].[TIPO]","[Base_Tarjetas].[TIPO].&amp;[" &amp; $C$1 &amp; "]")/1000,
0)</f>
        <v>0</v>
      </c>
      <c r="Y76" s="8">
        <f>IFERROR(
GETPIVOTDATA("[Base_Tarjetas].[Importe]",TDinamica_R!$A$3,
"[Base_Tarjetas].[PERIODO]","[Base_Tarjetas].[PERIODO].&amp;[" &amp; TEXT(Y$6,"yyyymm") &amp; "]",
"[Base_Tarjetas].[Metrica]","[Base_Tarjetas].[Metrica].&amp;[" &amp; $A76 &amp; "]",
"[Base_Tarjetas].[SEGMENTO_DESCRIP]","[Base_Tarjetas].[SEGMENTO_DESCRIP].&amp;[" &amp; $C$6 &amp; "]",
"[Base_Tarjetas].[SITUACION]","[Base_Tarjetas].[SITUACION].&amp;[" &amp; $C76 &amp; "]",
"[Base_Tarjetas].[TIPO]","[Base_Tarjetas].[TIPO].&amp;[" &amp; $C$1 &amp; "]")/1000,
0)</f>
        <v>0</v>
      </c>
      <c r="Z76" s="8">
        <f>IFERROR(
GETPIVOTDATA("[Base_Tarjetas].[Importe]",TDinamica_R!$A$3,
"[Base_Tarjetas].[PERIODO]","[Base_Tarjetas].[PERIODO].&amp;[" &amp; TEXT(Z$6,"yyyymm") &amp; "]",
"[Base_Tarjetas].[Metrica]","[Base_Tarjetas].[Metrica].&amp;[" &amp; $A76 &amp; "]",
"[Base_Tarjetas].[SEGMENTO_DESCRIP]","[Base_Tarjetas].[SEGMENTO_DESCRIP].&amp;[" &amp; $C$6 &amp; "]",
"[Base_Tarjetas].[SITUACION]","[Base_Tarjetas].[SITUACION].&amp;[" &amp; $C76 &amp; "]",
"[Base_Tarjetas].[TIPO]","[Base_Tarjetas].[TIPO].&amp;[" &amp; $C$1 &amp; "]")/1000,
0)</f>
        <v>0</v>
      </c>
      <c r="AA76" s="8">
        <f>IFERROR(
GETPIVOTDATA("[Base_Tarjetas].[Importe]",TDinamica_R!$A$3,
"[Base_Tarjetas].[PERIODO]","[Base_Tarjetas].[PERIODO].&amp;[" &amp; TEXT(AA$6,"yyyymm") &amp; "]",
"[Base_Tarjetas].[Metrica]","[Base_Tarjetas].[Metrica].&amp;[" &amp; $A76 &amp; "]",
"[Base_Tarjetas].[SEGMENTO_DESCRIP]","[Base_Tarjetas].[SEGMENTO_DESCRIP].&amp;[" &amp; $C$6 &amp; "]",
"[Base_Tarjetas].[SITUACION]","[Base_Tarjetas].[SITUACION].&amp;[" &amp; $C76 &amp; "]",
"[Base_Tarjetas].[TIPO]","[Base_Tarjetas].[TIPO].&amp;[" &amp; $C$1 &amp; "]")/1000,
0)</f>
        <v>0</v>
      </c>
      <c r="AB76" s="8">
        <f>IFERROR(
GETPIVOTDATA("[Base_Tarjetas].[Importe]",TDinamica_R!$A$3,
"[Base_Tarjetas].[PERIODO]","[Base_Tarjetas].[PERIODO].&amp;[" &amp; TEXT(AB$6,"yyyymm") &amp; "]",
"[Base_Tarjetas].[Metrica]","[Base_Tarjetas].[Metrica].&amp;[" &amp; $A76 &amp; "]",
"[Base_Tarjetas].[SEGMENTO_DESCRIP]","[Base_Tarjetas].[SEGMENTO_DESCRIP].&amp;[" &amp; $C$6 &amp; "]",
"[Base_Tarjetas].[SITUACION]","[Base_Tarjetas].[SITUACION].&amp;[" &amp; $C76 &amp; "]",
"[Base_Tarjetas].[TIPO]","[Base_Tarjetas].[TIPO].&amp;[" &amp; $C$1 &amp; "]")/1000,
0)</f>
        <v>0</v>
      </c>
      <c r="AC76" s="8">
        <f>IFERROR(
GETPIVOTDATA("[Base_Tarjetas].[Importe]",TDinamica_R!$A$3,
"[Base_Tarjetas].[PERIODO]","[Base_Tarjetas].[PERIODO].&amp;[" &amp; TEXT(AC$6,"yyyymm") &amp; "]",
"[Base_Tarjetas].[Metrica]","[Base_Tarjetas].[Metrica].&amp;[" &amp; $A76 &amp; "]",
"[Base_Tarjetas].[SEGMENTO_DESCRIP]","[Base_Tarjetas].[SEGMENTO_DESCRIP].&amp;[" &amp; $C$6 &amp; "]",
"[Base_Tarjetas].[SITUACION]","[Base_Tarjetas].[SITUACION].&amp;[" &amp; $C76 &amp; "]",
"[Base_Tarjetas].[TIPO]","[Base_Tarjetas].[TIPO].&amp;[" &amp; $C$1 &amp; "]")/1000,
0)</f>
        <v>0</v>
      </c>
      <c r="AD76" s="8">
        <f>IFERROR(
GETPIVOTDATA("[Base_Tarjetas].[Importe]",TDinamica_R!$A$3,
"[Base_Tarjetas].[PERIODO]","[Base_Tarjetas].[PERIODO].&amp;[" &amp; TEXT(AD$6,"yyyymm") &amp; "]",
"[Base_Tarjetas].[Metrica]","[Base_Tarjetas].[Metrica].&amp;[" &amp; $A76 &amp; "]",
"[Base_Tarjetas].[SEGMENTO_DESCRIP]","[Base_Tarjetas].[SEGMENTO_DESCRIP].&amp;[" &amp; $C$6 &amp; "]",
"[Base_Tarjetas].[SITUACION]","[Base_Tarjetas].[SITUACION].&amp;[" &amp; $C76 &amp; "]",
"[Base_Tarjetas].[TIPO]","[Base_Tarjetas].[TIPO].&amp;[" &amp; $C$1 &amp; "]")/1000,
0)</f>
        <v>0</v>
      </c>
      <c r="AE76" s="8">
        <f>IFERROR(
GETPIVOTDATA("[Base_Tarjetas].[Importe]",TDinamica_R!$A$3,
"[Base_Tarjetas].[PERIODO]","[Base_Tarjetas].[PERIODO].&amp;[" &amp; TEXT(AE$6,"yyyymm") &amp; "]",
"[Base_Tarjetas].[Metrica]","[Base_Tarjetas].[Metrica].&amp;[" &amp; $A76 &amp; "]",
"[Base_Tarjetas].[SEGMENTO_DESCRIP]","[Base_Tarjetas].[SEGMENTO_DESCRIP].&amp;[" &amp; $C$6 &amp; "]",
"[Base_Tarjetas].[SITUACION]","[Base_Tarjetas].[SITUACION].&amp;[" &amp; $C76 &amp; "]",
"[Base_Tarjetas].[TIPO]","[Base_Tarjetas].[TIPO].&amp;[" &amp; $C$1 &amp; "]")/1000,
0)</f>
        <v>0</v>
      </c>
      <c r="AF76" s="8">
        <f>IFERROR(
GETPIVOTDATA("[Base_Tarjetas].[Importe]",TDinamica_R!$A$3,
"[Base_Tarjetas].[PERIODO]","[Base_Tarjetas].[PERIODO].&amp;[" &amp; TEXT(AF$6,"yyyymm") &amp; "]",
"[Base_Tarjetas].[Metrica]","[Base_Tarjetas].[Metrica].&amp;[" &amp; $A76 &amp; "]",
"[Base_Tarjetas].[SEGMENTO_DESCRIP]","[Base_Tarjetas].[SEGMENTO_DESCRIP].&amp;[" &amp; $C$6 &amp; "]",
"[Base_Tarjetas].[SITUACION]","[Base_Tarjetas].[SITUACION].&amp;[" &amp; $C76 &amp; "]",
"[Base_Tarjetas].[TIPO]","[Base_Tarjetas].[TIPO].&amp;[" &amp; $C$1 &amp; "]")/1000,
0)</f>
        <v>0</v>
      </c>
      <c r="AG76" s="8">
        <f>IFERROR(
GETPIVOTDATA("[Base_Tarjetas].[Importe]",TDinamica_R!$A$3,
"[Base_Tarjetas].[PERIODO]","[Base_Tarjetas].[PERIODO].&amp;[" &amp; TEXT(AG$6,"yyyymm") &amp; "]",
"[Base_Tarjetas].[Metrica]","[Base_Tarjetas].[Metrica].&amp;[" &amp; $A76 &amp; "]",
"[Base_Tarjetas].[SEGMENTO_DESCRIP]","[Base_Tarjetas].[SEGMENTO_DESCRIP].&amp;[" &amp; $C$6 &amp; "]",
"[Base_Tarjetas].[SITUACION]","[Base_Tarjetas].[SITUACION].&amp;[" &amp; $C76 &amp; "]",
"[Base_Tarjetas].[TIPO]","[Base_Tarjetas].[TIPO].&amp;[" &amp; $C$1 &amp; "]")/1000,
0)</f>
        <v>0</v>
      </c>
      <c r="AH76" s="8">
        <f>IFERROR(
GETPIVOTDATA("[Base_Tarjetas].[Importe]",TDinamica_R!$A$3,
"[Base_Tarjetas].[PERIODO]","[Base_Tarjetas].[PERIODO].&amp;[" &amp; TEXT(AH$6,"yyyymm") &amp; "]",
"[Base_Tarjetas].[Metrica]","[Base_Tarjetas].[Metrica].&amp;[" &amp; $A76 &amp; "]",
"[Base_Tarjetas].[SEGMENTO_DESCRIP]","[Base_Tarjetas].[SEGMENTO_DESCRIP].&amp;[" &amp; $C$6 &amp; "]",
"[Base_Tarjetas].[SITUACION]","[Base_Tarjetas].[SITUACION].&amp;[" &amp; $C76 &amp; "]",
"[Base_Tarjetas].[TIPO]","[Base_Tarjetas].[TIPO].&amp;[" &amp; $C$1 &amp; "]")/1000,
0)</f>
        <v>0</v>
      </c>
      <c r="AI76" s="8">
        <f>IFERROR(
GETPIVOTDATA("[Base_Tarjetas].[Importe]",TDinamica_R!$A$3,
"[Base_Tarjetas].[PERIODO]","[Base_Tarjetas].[PERIODO].&amp;[" &amp; TEXT(AI$6,"yyyymm") &amp; "]",
"[Base_Tarjetas].[Metrica]","[Base_Tarjetas].[Metrica].&amp;[" &amp; $A76 &amp; "]",
"[Base_Tarjetas].[SEGMENTO_DESCRIP]","[Base_Tarjetas].[SEGMENTO_DESCRIP].&amp;[" &amp; $C$6 &amp; "]",
"[Base_Tarjetas].[SITUACION]","[Base_Tarjetas].[SITUACION].&amp;[" &amp; $C76 &amp; "]",
"[Base_Tarjetas].[TIPO]","[Base_Tarjetas].[TIPO].&amp;[" &amp; $C$1 &amp; "]")/1000,
0)</f>
        <v>0</v>
      </c>
      <c r="AJ76" s="8">
        <f>IFERROR(
GETPIVOTDATA("[Base_Tarjetas].[Importe]",TDinamica_R!$A$3,
"[Base_Tarjetas].[PERIODO]","[Base_Tarjetas].[PERIODO].&amp;[" &amp; TEXT(AJ$6,"yyyymm") &amp; "]",
"[Base_Tarjetas].[Metrica]","[Base_Tarjetas].[Metrica].&amp;[" &amp; $A76 &amp; "]",
"[Base_Tarjetas].[SEGMENTO_DESCRIP]","[Base_Tarjetas].[SEGMENTO_DESCRIP].&amp;[" &amp; $C$6 &amp; "]",
"[Base_Tarjetas].[SITUACION]","[Base_Tarjetas].[SITUACION].&amp;[" &amp; $C76 &amp; "]",
"[Base_Tarjetas].[TIPO]","[Base_Tarjetas].[TIPO].&amp;[" &amp; $C$1 &amp; "]")/1000,
0)</f>
        <v>0</v>
      </c>
      <c r="AK76" s="8">
        <f>IFERROR(
GETPIVOTDATA("[Base_Tarjetas].[Importe]",TDinamica_R!$A$3,
"[Base_Tarjetas].[PERIODO]","[Base_Tarjetas].[PERIODO].&amp;[" &amp; TEXT(AK$6,"yyyymm") &amp; "]",
"[Base_Tarjetas].[Metrica]","[Base_Tarjetas].[Metrica].&amp;[" &amp; $A76 &amp; "]",
"[Base_Tarjetas].[SEGMENTO_DESCRIP]","[Base_Tarjetas].[SEGMENTO_DESCRIP].&amp;[" &amp; $C$6 &amp; "]",
"[Base_Tarjetas].[SITUACION]","[Base_Tarjetas].[SITUACION].&amp;[" &amp; $C76 &amp; "]",
"[Base_Tarjetas].[TIPO]","[Base_Tarjetas].[TIPO].&amp;[" &amp; $C$1 &amp; "]")/1000,
0)</f>
        <v>0</v>
      </c>
      <c r="AL76" s="8">
        <f>IFERROR(
GETPIVOTDATA("[Base_Tarjetas].[Importe]",TDinamica_R!$A$3,
"[Base_Tarjetas].[PERIODO]","[Base_Tarjetas].[PERIODO].&amp;[" &amp; TEXT(AL$6,"yyyymm") &amp; "]",
"[Base_Tarjetas].[Metrica]","[Base_Tarjetas].[Metrica].&amp;[" &amp; $A76 &amp; "]",
"[Base_Tarjetas].[SEGMENTO_DESCRIP]","[Base_Tarjetas].[SEGMENTO_DESCRIP].&amp;[" &amp; $C$6 &amp; "]",
"[Base_Tarjetas].[SITUACION]","[Base_Tarjetas].[SITUACION].&amp;[" &amp; $C76 &amp; "]",
"[Base_Tarjetas].[TIPO]","[Base_Tarjetas].[TIPO].&amp;[" &amp; $C$1 &amp; "]")/1000,
0)</f>
        <v>0</v>
      </c>
      <c r="AM76" s="8">
        <f>IFERROR(
GETPIVOTDATA("[Base_Tarjetas].[Importe]",TDinamica_R!$A$3,
"[Base_Tarjetas].[PERIODO]","[Base_Tarjetas].[PERIODO].&amp;[" &amp; TEXT(AM$6,"yyyymm") &amp; "]",
"[Base_Tarjetas].[Metrica]","[Base_Tarjetas].[Metrica].&amp;[" &amp; $A76 &amp; "]",
"[Base_Tarjetas].[SEGMENTO_DESCRIP]","[Base_Tarjetas].[SEGMENTO_DESCRIP].&amp;[" &amp; $C$6 &amp; "]",
"[Base_Tarjetas].[SITUACION]","[Base_Tarjetas].[SITUACION].&amp;[" &amp; $C76 &amp; "]",
"[Base_Tarjetas].[TIPO]","[Base_Tarjetas].[TIPO].&amp;[" &amp; $C$1 &amp; "]")/1000,
0)</f>
        <v>0</v>
      </c>
      <c r="AN76" s="8">
        <f>IFERROR(
GETPIVOTDATA("[Base_Tarjetas].[Importe]",TDinamica_R!$A$3,
"[Base_Tarjetas].[PERIODO]","[Base_Tarjetas].[PERIODO].&amp;[" &amp; TEXT(AN$6,"yyyymm") &amp; "]",
"[Base_Tarjetas].[Metrica]","[Base_Tarjetas].[Metrica].&amp;[" &amp; $A76 &amp; "]",
"[Base_Tarjetas].[SEGMENTO_DESCRIP]","[Base_Tarjetas].[SEGMENTO_DESCRIP].&amp;[" &amp; $C$6 &amp; "]",
"[Base_Tarjetas].[SITUACION]","[Base_Tarjetas].[SITUACION].&amp;[" &amp; $C76 &amp; "]",
"[Base_Tarjetas].[TIPO]","[Base_Tarjetas].[TIPO].&amp;[" &amp; $C$1 &amp; "]")/1000,
0)</f>
        <v>0</v>
      </c>
      <c r="AO76" s="8">
        <f>IFERROR(
GETPIVOTDATA("[Base_Tarjetas].[Importe]",TDinamica_R!$A$3,
"[Base_Tarjetas].[PERIODO]","[Base_Tarjetas].[PERIODO].&amp;[" &amp; TEXT(AO$6,"yyyymm") &amp; "]",
"[Base_Tarjetas].[Metrica]","[Base_Tarjetas].[Metrica].&amp;[" &amp; $A76 &amp; "]",
"[Base_Tarjetas].[SEGMENTO_DESCRIP]","[Base_Tarjetas].[SEGMENTO_DESCRIP].&amp;[" &amp; $C$6 &amp; "]",
"[Base_Tarjetas].[SITUACION]","[Base_Tarjetas].[SITUACION].&amp;[" &amp; $C76 &amp; "]",
"[Base_Tarjetas].[TIPO]","[Base_Tarjetas].[TIPO].&amp;[" &amp; $C$1 &amp; "]")/1000,
0)</f>
        <v>0</v>
      </c>
      <c r="AP76" s="8">
        <f>IFERROR(
GETPIVOTDATA("[Base_Tarjetas].[Importe]",TDinamica_R!$A$3,
"[Base_Tarjetas].[PERIODO]","[Base_Tarjetas].[PERIODO].&amp;[" &amp; TEXT(AP$6,"yyyymm") &amp; "]",
"[Base_Tarjetas].[Metrica]","[Base_Tarjetas].[Metrica].&amp;[" &amp; $A76 &amp; "]",
"[Base_Tarjetas].[SEGMENTO_DESCRIP]","[Base_Tarjetas].[SEGMENTO_DESCRIP].&amp;[" &amp; $C$6 &amp; "]",
"[Base_Tarjetas].[SITUACION]","[Base_Tarjetas].[SITUACION].&amp;[" &amp; $C76 &amp; "]",
"[Base_Tarjetas].[TIPO]","[Base_Tarjetas].[TIPO].&amp;[" &amp; $C$1 &amp; "]")/1000,
0)</f>
        <v>0</v>
      </c>
      <c r="AQ76" s="8">
        <f>IFERROR(
GETPIVOTDATA("[Base_Tarjetas].[Importe]",TDinamica_R!$A$3,
"[Base_Tarjetas].[PERIODO]","[Base_Tarjetas].[PERIODO].&amp;[" &amp; TEXT(AQ$6,"yyyymm") &amp; "]",
"[Base_Tarjetas].[Metrica]","[Base_Tarjetas].[Metrica].&amp;[" &amp; $A76 &amp; "]",
"[Base_Tarjetas].[SEGMENTO_DESCRIP]","[Base_Tarjetas].[SEGMENTO_DESCRIP].&amp;[" &amp; $C$6 &amp; "]",
"[Base_Tarjetas].[SITUACION]","[Base_Tarjetas].[SITUACION].&amp;[" &amp; $C76 &amp; "]",
"[Base_Tarjetas].[TIPO]","[Base_Tarjetas].[TIPO].&amp;[" &amp; $C$1 &amp; "]")/1000,
0)</f>
        <v>0</v>
      </c>
      <c r="AR76" s="8">
        <f>IFERROR(
GETPIVOTDATA("[Base_Tarjetas].[Importe]",TDinamica_R!$A$3,
"[Base_Tarjetas].[PERIODO]","[Base_Tarjetas].[PERIODO].&amp;[" &amp; TEXT(AR$6,"yyyymm") &amp; "]",
"[Base_Tarjetas].[Metrica]","[Base_Tarjetas].[Metrica].&amp;[" &amp; $A76 &amp; "]",
"[Base_Tarjetas].[SEGMENTO_DESCRIP]","[Base_Tarjetas].[SEGMENTO_DESCRIP].&amp;[" &amp; $C$6 &amp; "]",
"[Base_Tarjetas].[SITUACION]","[Base_Tarjetas].[SITUACION].&amp;[" &amp; $C76 &amp; "]",
"[Base_Tarjetas].[TIPO]","[Base_Tarjetas].[TIPO].&amp;[" &amp; $C$1 &amp; "]")/1000,
0)</f>
        <v>0</v>
      </c>
      <c r="AS76" s="8">
        <f>IFERROR(
GETPIVOTDATA("[Base_Tarjetas].[Importe]",TDinamica_R!$A$3,
"[Base_Tarjetas].[PERIODO]","[Base_Tarjetas].[PERIODO].&amp;[" &amp; TEXT(AS$6,"yyyymm") &amp; "]",
"[Base_Tarjetas].[Metrica]","[Base_Tarjetas].[Metrica].&amp;[" &amp; $A76 &amp; "]",
"[Base_Tarjetas].[SEGMENTO_DESCRIP]","[Base_Tarjetas].[SEGMENTO_DESCRIP].&amp;[" &amp; $C$6 &amp; "]",
"[Base_Tarjetas].[SITUACION]","[Base_Tarjetas].[SITUACION].&amp;[" &amp; $C76 &amp; "]",
"[Base_Tarjetas].[TIPO]","[Base_Tarjetas].[TIPO].&amp;[" &amp; $C$1 &amp; "]")/1000,
0)</f>
        <v>0</v>
      </c>
      <c r="AT76" s="8">
        <f>IFERROR(
GETPIVOTDATA("[Base_Tarjetas].[Importe]",TDinamica_R!$A$3,
"[Base_Tarjetas].[PERIODO]","[Base_Tarjetas].[PERIODO].&amp;[" &amp; TEXT(AT$6,"yyyymm") &amp; "]",
"[Base_Tarjetas].[Metrica]","[Base_Tarjetas].[Metrica].&amp;[" &amp; $A76 &amp; "]",
"[Base_Tarjetas].[SEGMENTO_DESCRIP]","[Base_Tarjetas].[SEGMENTO_DESCRIP].&amp;[" &amp; $C$6 &amp; "]",
"[Base_Tarjetas].[SITUACION]","[Base_Tarjetas].[SITUACION].&amp;[" &amp; $C76 &amp; "]",
"[Base_Tarjetas].[TIPO]","[Base_Tarjetas].[TIPO].&amp;[" &amp; $C$1 &amp; "]")/1000,
0)</f>
        <v>0</v>
      </c>
      <c r="AU76" s="8">
        <f>IFERROR(
GETPIVOTDATA("[Base_Tarjetas].[Importe]",TDinamica_R!$A$3,
"[Base_Tarjetas].[PERIODO]","[Base_Tarjetas].[PERIODO].&amp;[" &amp; TEXT(AU$6,"yyyymm") &amp; "]",
"[Base_Tarjetas].[Metrica]","[Base_Tarjetas].[Metrica].&amp;[" &amp; $A76 &amp; "]",
"[Base_Tarjetas].[SEGMENTO_DESCRIP]","[Base_Tarjetas].[SEGMENTO_DESCRIP].&amp;[" &amp; $C$6 &amp; "]",
"[Base_Tarjetas].[SITUACION]","[Base_Tarjetas].[SITUACION].&amp;[" &amp; $C76 &amp; "]",
"[Base_Tarjetas].[TIPO]","[Base_Tarjetas].[TIPO].&amp;[" &amp; $C$1 &amp; "]")/1000,
0)</f>
        <v>0</v>
      </c>
      <c r="AV76" s="8">
        <f>IFERROR(
GETPIVOTDATA("[Base_Tarjetas].[Importe]",TDinamica_R!$A$3,
"[Base_Tarjetas].[PERIODO]","[Base_Tarjetas].[PERIODO].&amp;[" &amp; TEXT(AV$6,"yyyymm") &amp; "]",
"[Base_Tarjetas].[Metrica]","[Base_Tarjetas].[Metrica].&amp;[" &amp; $A76 &amp; "]",
"[Base_Tarjetas].[SEGMENTO_DESCRIP]","[Base_Tarjetas].[SEGMENTO_DESCRIP].&amp;[" &amp; $C$6 &amp; "]",
"[Base_Tarjetas].[SITUACION]","[Base_Tarjetas].[SITUACION].&amp;[" &amp; $C76 &amp; "]",
"[Base_Tarjetas].[TIPO]","[Base_Tarjetas].[TIPO].&amp;[" &amp; $C$1 &amp; "]")/1000,
0)</f>
        <v>0</v>
      </c>
      <c r="AW76" s="8">
        <f>IFERROR(
GETPIVOTDATA("[Base_Tarjetas].[Importe]",TDinamica_R!$A$3,
"[Base_Tarjetas].[PERIODO]","[Base_Tarjetas].[PERIODO].&amp;[" &amp; TEXT(AW$6,"yyyymm") &amp; "]",
"[Base_Tarjetas].[Metrica]","[Base_Tarjetas].[Metrica].&amp;[" &amp; $A76 &amp; "]",
"[Base_Tarjetas].[SEGMENTO_DESCRIP]","[Base_Tarjetas].[SEGMENTO_DESCRIP].&amp;[" &amp; $C$6 &amp; "]",
"[Base_Tarjetas].[SITUACION]","[Base_Tarjetas].[SITUACION].&amp;[" &amp; $C76 &amp; "]",
"[Base_Tarjetas].[TIPO]","[Base_Tarjetas].[TIPO].&amp;[" &amp; $C$1 &amp; "]")/1000,
0)</f>
        <v>0</v>
      </c>
      <c r="AX76" s="8">
        <f>IFERROR(
GETPIVOTDATA("[Base_Tarjetas].[Importe]",TDinamica_R!$A$3,
"[Base_Tarjetas].[PERIODO]","[Base_Tarjetas].[PERIODO].&amp;[" &amp; TEXT(AX$6,"yyyymm") &amp; "]",
"[Base_Tarjetas].[Metrica]","[Base_Tarjetas].[Metrica].&amp;[" &amp; $A76 &amp; "]",
"[Base_Tarjetas].[SEGMENTO_DESCRIP]","[Base_Tarjetas].[SEGMENTO_DESCRIP].&amp;[" &amp; $C$6 &amp; "]",
"[Base_Tarjetas].[SITUACION]","[Base_Tarjetas].[SITUACION].&amp;[" &amp; $C76 &amp; "]",
"[Base_Tarjetas].[TIPO]","[Base_Tarjetas].[TIPO].&amp;[" &amp; $C$1 &amp; "]")/1000,
0)</f>
        <v>0</v>
      </c>
      <c r="AY76" s="8">
        <f>IFERROR(
GETPIVOTDATA("[Base_Tarjetas].[Importe]",TDinamica_R!$A$3,
"[Base_Tarjetas].[PERIODO]","[Base_Tarjetas].[PERIODO].&amp;[" &amp; TEXT(AY$6,"yyyymm") &amp; "]",
"[Base_Tarjetas].[Metrica]","[Base_Tarjetas].[Metrica].&amp;[" &amp; $A76 &amp; "]",
"[Base_Tarjetas].[SEGMENTO_DESCRIP]","[Base_Tarjetas].[SEGMENTO_DESCRIP].&amp;[" &amp; $C$6 &amp; "]",
"[Base_Tarjetas].[SITUACION]","[Base_Tarjetas].[SITUACION].&amp;[" &amp; $C76 &amp; "]",
"[Base_Tarjetas].[TIPO]","[Base_Tarjetas].[TIPO].&amp;[" &amp; $C$1 &amp; "]")/1000,
0)</f>
        <v>0</v>
      </c>
      <c r="AZ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TEXT(AZ$6,"yyyymm") &amp; "]"),
0)</f>
        <v>859.35636190448713</v>
      </c>
      <c r="BA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TEXT(BA$6,"yyyymm") &amp; "]"),
0)</f>
        <v>870.14502324479315</v>
      </c>
      <c r="BB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TEXT(BB$6,"yyyymm") &amp; "]"),
0)</f>
        <v>980.35773981140505</v>
      </c>
      <c r="BC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TEXT(BC$6,"yyyymm") &amp; "]"),
0)</f>
        <v>896.52517954819689</v>
      </c>
      <c r="BD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TEXT(BD$6,"yyyymm") &amp; "]"),
0)</f>
        <v>888.87233972250169</v>
      </c>
      <c r="BE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TEXT(BE$6,"yyyymm") &amp; "]"),
0)</f>
        <v>951.80761604272186</v>
      </c>
      <c r="BF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TEXT(BF$6,"yyyymm") &amp; "]"),
0)</f>
        <v>998.92011505493031</v>
      </c>
      <c r="BG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TEXT(BG$6,"yyyymm") &amp; "]"),
0)</f>
        <v>959.91553286497413</v>
      </c>
      <c r="BH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TEXT(BH$6,"yyyymm") &amp; "]"),
0)</f>
        <v>902.79877065471294</v>
      </c>
      <c r="BI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TEXT(BI$6,"yyyymm") &amp; "]"),
0)</f>
        <v>913.09560163333742</v>
      </c>
      <c r="BJ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TEXT(BJ$6,"yyyymm") &amp; "]"),
0)</f>
        <v>995.43681251442911</v>
      </c>
      <c r="BK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TEXT(BK$6,"yyyymm") &amp; "]"),
0)</f>
        <v>1088.8501747617611</v>
      </c>
      <c r="BO76" s="24">
        <f t="shared" si="47"/>
        <v>0</v>
      </c>
      <c r="BP76" s="24">
        <f t="shared" si="47"/>
        <v>2709.8591249606852</v>
      </c>
      <c r="BQ76" s="24">
        <f t="shared" si="47"/>
        <v>0</v>
      </c>
      <c r="BR76" s="24">
        <f t="shared" si="47"/>
        <v>0</v>
      </c>
      <c r="BS76" s="24">
        <f t="shared" si="47"/>
        <v>0</v>
      </c>
      <c r="BT76" s="24">
        <f t="shared" si="47"/>
        <v>0</v>
      </c>
    </row>
    <row r="77" spans="1:72" hidden="1" outlineLevel="1" x14ac:dyDescent="0.25">
      <c r="A77" s="11" t="s">
        <v>35</v>
      </c>
      <c r="C77" s="2" t="s">
        <v>102</v>
      </c>
      <c r="D77" s="8">
        <f>IFERROR(
GETPIVOTDATA("[Base_Tarjetas].[Importe]",TDinamica_R!$A$3,
"[Base_Tarjetas].[PERIODO]","[Base_Tarjetas].[PERIODO].&amp;[" &amp; TEXT(D$6,"yyyymm") &amp; "]",
"[Base_Tarjetas].[Metrica]","[Base_Tarjetas].[Metrica].&amp;[" &amp; $A77 &amp; "]",
"[Base_Tarjetas].[SEGMENTO_DESCRIP]","[Base_Tarjetas].[SEGMENTO_DESCRIP].&amp;[" &amp; $C$6 &amp; "]",
"[Base_Tarjetas].[SITUACION]","[Base_Tarjetas].[SITUACION].&amp;[" &amp; $C77 &amp; "]",
"[Base_Tarjetas].[TIPO]","[Base_Tarjetas].[TIPO].&amp;[" &amp; $C$1 &amp; "]")/1000,
0)</f>
        <v>0</v>
      </c>
      <c r="E77" s="8">
        <f>IFERROR(
GETPIVOTDATA("[Base_Tarjetas].[Importe]",TDinamica_R!$A$3,
"[Base_Tarjetas].[PERIODO]","[Base_Tarjetas].[PERIODO].&amp;[" &amp; TEXT(E$6,"yyyymm") &amp; "]",
"[Base_Tarjetas].[Metrica]","[Base_Tarjetas].[Metrica].&amp;[" &amp; $A77 &amp; "]",
"[Base_Tarjetas].[SEGMENTO_DESCRIP]","[Base_Tarjetas].[SEGMENTO_DESCRIP].&amp;[" &amp; $C$6 &amp; "]",
"[Base_Tarjetas].[SITUACION]","[Base_Tarjetas].[SITUACION].&amp;[" &amp; $C77 &amp; "]",
"[Base_Tarjetas].[TIPO]","[Base_Tarjetas].[TIPO].&amp;[" &amp; $C$1 &amp; "]")/1000,
0)</f>
        <v>0</v>
      </c>
      <c r="F77" s="8">
        <f>IFERROR(
GETPIVOTDATA("[Base_Tarjetas].[Importe]",TDinamica_R!$A$3,
"[Base_Tarjetas].[PERIODO]","[Base_Tarjetas].[PERIODO].&amp;[" &amp; TEXT(F$6,"yyyymm") &amp; "]",
"[Base_Tarjetas].[Metrica]","[Base_Tarjetas].[Metrica].&amp;[" &amp; $A77 &amp; "]",
"[Base_Tarjetas].[SEGMENTO_DESCRIP]","[Base_Tarjetas].[SEGMENTO_DESCRIP].&amp;[" &amp; $C$6 &amp; "]",
"[Base_Tarjetas].[SITUACION]","[Base_Tarjetas].[SITUACION].&amp;[" &amp; $C77 &amp; "]",
"[Base_Tarjetas].[TIPO]","[Base_Tarjetas].[TIPO].&amp;[" &amp; $C$1 &amp; "]")/1000,
0)</f>
        <v>0</v>
      </c>
      <c r="G77" s="8">
        <f>IFERROR(
GETPIVOTDATA("[Base_Tarjetas].[Importe]",TDinamica_R!$A$3,
"[Base_Tarjetas].[PERIODO]","[Base_Tarjetas].[PERIODO].&amp;[" &amp; TEXT(G$6,"yyyymm") &amp; "]",
"[Base_Tarjetas].[Metrica]","[Base_Tarjetas].[Metrica].&amp;[" &amp; $A77 &amp; "]",
"[Base_Tarjetas].[SEGMENTO_DESCRIP]","[Base_Tarjetas].[SEGMENTO_DESCRIP].&amp;[" &amp; $C$6 &amp; "]",
"[Base_Tarjetas].[SITUACION]","[Base_Tarjetas].[SITUACION].&amp;[" &amp; $C77 &amp; "]",
"[Base_Tarjetas].[TIPO]","[Base_Tarjetas].[TIPO].&amp;[" &amp; $C$1 &amp; "]")/1000,
0)</f>
        <v>0</v>
      </c>
      <c r="H77" s="8">
        <f>IFERROR(
GETPIVOTDATA("[Base_Tarjetas].[Importe]",TDinamica_R!$A$3,
"[Base_Tarjetas].[PERIODO]","[Base_Tarjetas].[PERIODO].&amp;[" &amp; TEXT(H$6,"yyyymm") &amp; "]",
"[Base_Tarjetas].[Metrica]","[Base_Tarjetas].[Metrica].&amp;[" &amp; $A77 &amp; "]",
"[Base_Tarjetas].[SEGMENTO_DESCRIP]","[Base_Tarjetas].[SEGMENTO_DESCRIP].&amp;[" &amp; $C$6 &amp; "]",
"[Base_Tarjetas].[SITUACION]","[Base_Tarjetas].[SITUACION].&amp;[" &amp; $C77 &amp; "]",
"[Base_Tarjetas].[TIPO]","[Base_Tarjetas].[TIPO].&amp;[" &amp; $C$1 &amp; "]")/1000,
0)</f>
        <v>0</v>
      </c>
      <c r="I77" s="8">
        <f>IFERROR(
GETPIVOTDATA("[Base_Tarjetas].[Importe]",TDinamica_R!$A$3,
"[Base_Tarjetas].[PERIODO]","[Base_Tarjetas].[PERIODO].&amp;[" &amp; TEXT(I$6,"yyyymm") &amp; "]",
"[Base_Tarjetas].[Metrica]","[Base_Tarjetas].[Metrica].&amp;[" &amp; $A77 &amp; "]",
"[Base_Tarjetas].[SEGMENTO_DESCRIP]","[Base_Tarjetas].[SEGMENTO_DESCRIP].&amp;[" &amp; $C$6 &amp; "]",
"[Base_Tarjetas].[SITUACION]","[Base_Tarjetas].[SITUACION].&amp;[" &amp; $C77 &amp; "]",
"[Base_Tarjetas].[TIPO]","[Base_Tarjetas].[TIPO].&amp;[" &amp; $C$1 &amp; "]")/1000,
0)</f>
        <v>0</v>
      </c>
      <c r="J77" s="8">
        <f>IFERROR(
GETPIVOTDATA("[Base_Tarjetas].[Importe]",TDinamica_R!$A$3,
"[Base_Tarjetas].[PERIODO]","[Base_Tarjetas].[PERIODO].&amp;[" &amp; TEXT(J$6,"yyyymm") &amp; "]",
"[Base_Tarjetas].[Metrica]","[Base_Tarjetas].[Metrica].&amp;[" &amp; $A77 &amp; "]",
"[Base_Tarjetas].[SEGMENTO_DESCRIP]","[Base_Tarjetas].[SEGMENTO_DESCRIP].&amp;[" &amp; $C$6 &amp; "]",
"[Base_Tarjetas].[SITUACION]","[Base_Tarjetas].[SITUACION].&amp;[" &amp; $C77 &amp; "]",
"[Base_Tarjetas].[TIPO]","[Base_Tarjetas].[TIPO].&amp;[" &amp; $C$1 &amp; "]")/1000,
0)</f>
        <v>0</v>
      </c>
      <c r="K77" s="8">
        <f>IFERROR(
GETPIVOTDATA("[Base_Tarjetas].[Importe]",TDinamica_R!$A$3,
"[Base_Tarjetas].[PERIODO]","[Base_Tarjetas].[PERIODO].&amp;[" &amp; TEXT(K$6,"yyyymm") &amp; "]",
"[Base_Tarjetas].[Metrica]","[Base_Tarjetas].[Metrica].&amp;[" &amp; $A77 &amp; "]",
"[Base_Tarjetas].[SEGMENTO_DESCRIP]","[Base_Tarjetas].[SEGMENTO_DESCRIP].&amp;[" &amp; $C$6 &amp; "]",
"[Base_Tarjetas].[SITUACION]","[Base_Tarjetas].[SITUACION].&amp;[" &amp; $C77 &amp; "]",
"[Base_Tarjetas].[TIPO]","[Base_Tarjetas].[TIPO].&amp;[" &amp; $C$1 &amp; "]")/1000,
0)</f>
        <v>0</v>
      </c>
      <c r="L77" s="8">
        <f>IFERROR(
GETPIVOTDATA("[Base_Tarjetas].[Importe]",TDinamica_R!$A$3,
"[Base_Tarjetas].[PERIODO]","[Base_Tarjetas].[PERIODO].&amp;[" &amp; TEXT(L$6,"yyyymm") &amp; "]",
"[Base_Tarjetas].[Metrica]","[Base_Tarjetas].[Metrica].&amp;[" &amp; $A77 &amp; "]",
"[Base_Tarjetas].[SEGMENTO_DESCRIP]","[Base_Tarjetas].[SEGMENTO_DESCRIP].&amp;[" &amp; $C$6 &amp; "]",
"[Base_Tarjetas].[SITUACION]","[Base_Tarjetas].[SITUACION].&amp;[" &amp; $C77 &amp; "]",
"[Base_Tarjetas].[TIPO]","[Base_Tarjetas].[TIPO].&amp;[" &amp; $C$1 &amp; "]")/1000,
0)</f>
        <v>0</v>
      </c>
      <c r="M77" s="8">
        <f>IFERROR(
GETPIVOTDATA("[Base_Tarjetas].[Importe]",TDinamica_R!$A$3,
"[Base_Tarjetas].[PERIODO]","[Base_Tarjetas].[PERIODO].&amp;[" &amp; TEXT(M$6,"yyyymm") &amp; "]",
"[Base_Tarjetas].[Metrica]","[Base_Tarjetas].[Metrica].&amp;[" &amp; $A77 &amp; "]",
"[Base_Tarjetas].[SEGMENTO_DESCRIP]","[Base_Tarjetas].[SEGMENTO_DESCRIP].&amp;[" &amp; $C$6 &amp; "]",
"[Base_Tarjetas].[SITUACION]","[Base_Tarjetas].[SITUACION].&amp;[" &amp; $C77 &amp; "]",
"[Base_Tarjetas].[TIPO]","[Base_Tarjetas].[TIPO].&amp;[" &amp; $C$1 &amp; "]")/1000,
0)</f>
        <v>0</v>
      </c>
      <c r="N77" s="8">
        <f>IFERROR(
GETPIVOTDATA("[Base_Tarjetas].[Importe]",TDinamica_R!$A$3,
"[Base_Tarjetas].[PERIODO]","[Base_Tarjetas].[PERIODO].&amp;[" &amp; TEXT(N$6,"yyyymm") &amp; "]",
"[Base_Tarjetas].[Metrica]","[Base_Tarjetas].[Metrica].&amp;[" &amp; $A77 &amp; "]",
"[Base_Tarjetas].[SEGMENTO_DESCRIP]","[Base_Tarjetas].[SEGMENTO_DESCRIP].&amp;[" &amp; $C$6 &amp; "]",
"[Base_Tarjetas].[SITUACION]","[Base_Tarjetas].[SITUACION].&amp;[" &amp; $C77 &amp; "]",
"[Base_Tarjetas].[TIPO]","[Base_Tarjetas].[TIPO].&amp;[" &amp; $C$1 &amp; "]")/1000,
0)</f>
        <v>0</v>
      </c>
      <c r="O77" s="8">
        <f>IFERROR(
GETPIVOTDATA("[Base_Tarjetas].[Importe]",TDinamica_R!$A$3,
"[Base_Tarjetas].[PERIODO]","[Base_Tarjetas].[PERIODO].&amp;[" &amp; TEXT(O$6,"yyyymm") &amp; "]",
"[Base_Tarjetas].[Metrica]","[Base_Tarjetas].[Metrica].&amp;[" &amp; $A77 &amp; "]",
"[Base_Tarjetas].[SEGMENTO_DESCRIP]","[Base_Tarjetas].[SEGMENTO_DESCRIP].&amp;[" &amp; $C$6 &amp; "]",
"[Base_Tarjetas].[SITUACION]","[Base_Tarjetas].[SITUACION].&amp;[" &amp; $C77 &amp; "]",
"[Base_Tarjetas].[TIPO]","[Base_Tarjetas].[TIPO].&amp;[" &amp; $C$1 &amp; "]")/1000,
0)</f>
        <v>0</v>
      </c>
      <c r="P77" s="8">
        <f>IFERROR(
GETPIVOTDATA("[Base_Tarjetas].[Importe]",TDinamica_R!$A$3,
"[Base_Tarjetas].[PERIODO]","[Base_Tarjetas].[PERIODO].&amp;[" &amp; TEXT(P$6,"yyyymm") &amp; "]",
"[Base_Tarjetas].[Metrica]","[Base_Tarjetas].[Metrica].&amp;[" &amp; $A77 &amp; "]",
"[Base_Tarjetas].[SEGMENTO_DESCRIP]","[Base_Tarjetas].[SEGMENTO_DESCRIP].&amp;[" &amp; $C$6 &amp; "]",
"[Base_Tarjetas].[SITUACION]","[Base_Tarjetas].[SITUACION].&amp;[" &amp; $C77 &amp; "]",
"[Base_Tarjetas].[TIPO]","[Base_Tarjetas].[TIPO].&amp;[" &amp; $C$1 &amp; "]")/1000,
0)</f>
        <v>0</v>
      </c>
      <c r="Q77" s="8">
        <f>IFERROR(
GETPIVOTDATA("[Base_Tarjetas].[Importe]",TDinamica_R!$A$3,
"[Base_Tarjetas].[PERIODO]","[Base_Tarjetas].[PERIODO].&amp;[" &amp; TEXT(Q$6,"yyyymm") &amp; "]",
"[Base_Tarjetas].[Metrica]","[Base_Tarjetas].[Metrica].&amp;[" &amp; $A77 &amp; "]",
"[Base_Tarjetas].[SEGMENTO_DESCRIP]","[Base_Tarjetas].[SEGMENTO_DESCRIP].&amp;[" &amp; $C$6 &amp; "]",
"[Base_Tarjetas].[SITUACION]","[Base_Tarjetas].[SITUACION].&amp;[" &amp; $C77 &amp; "]",
"[Base_Tarjetas].[TIPO]","[Base_Tarjetas].[TIPO].&amp;[" &amp; $C$1 &amp; "]")/1000,
0)</f>
        <v>0</v>
      </c>
      <c r="R77" s="8">
        <f>IFERROR(
GETPIVOTDATA("[Base_Tarjetas].[Importe]",TDinamica_R!$A$3,
"[Base_Tarjetas].[PERIODO]","[Base_Tarjetas].[PERIODO].&amp;[" &amp; TEXT(R$6,"yyyymm") &amp; "]",
"[Base_Tarjetas].[Metrica]","[Base_Tarjetas].[Metrica].&amp;[" &amp; $A77 &amp; "]",
"[Base_Tarjetas].[SEGMENTO_DESCRIP]","[Base_Tarjetas].[SEGMENTO_DESCRIP].&amp;[" &amp; $C$6 &amp; "]",
"[Base_Tarjetas].[SITUACION]","[Base_Tarjetas].[SITUACION].&amp;[" &amp; $C77 &amp; "]",
"[Base_Tarjetas].[TIPO]","[Base_Tarjetas].[TIPO].&amp;[" &amp; $C$1 &amp; "]")/1000,
0)</f>
        <v>0</v>
      </c>
      <c r="S77" s="8">
        <f>IFERROR(
GETPIVOTDATA("[Base_Tarjetas].[Importe]",TDinamica_R!$A$3,
"[Base_Tarjetas].[PERIODO]","[Base_Tarjetas].[PERIODO].&amp;[" &amp; TEXT(S$6,"yyyymm") &amp; "]",
"[Base_Tarjetas].[Metrica]","[Base_Tarjetas].[Metrica].&amp;[" &amp; $A77 &amp; "]",
"[Base_Tarjetas].[SEGMENTO_DESCRIP]","[Base_Tarjetas].[SEGMENTO_DESCRIP].&amp;[" &amp; $C$6 &amp; "]",
"[Base_Tarjetas].[SITUACION]","[Base_Tarjetas].[SITUACION].&amp;[" &amp; $C77 &amp; "]",
"[Base_Tarjetas].[TIPO]","[Base_Tarjetas].[TIPO].&amp;[" &amp; $C$1 &amp; "]")/1000,
0)</f>
        <v>0</v>
      </c>
      <c r="T77" s="8">
        <f>IFERROR(
GETPIVOTDATA("[Base_Tarjetas].[Importe]",TDinamica_R!$A$3,
"[Base_Tarjetas].[PERIODO]","[Base_Tarjetas].[PERIODO].&amp;[" &amp; TEXT(T$6,"yyyymm") &amp; "]",
"[Base_Tarjetas].[Metrica]","[Base_Tarjetas].[Metrica].&amp;[" &amp; $A77 &amp; "]",
"[Base_Tarjetas].[SEGMENTO_DESCRIP]","[Base_Tarjetas].[SEGMENTO_DESCRIP].&amp;[" &amp; $C$6 &amp; "]",
"[Base_Tarjetas].[SITUACION]","[Base_Tarjetas].[SITUACION].&amp;[" &amp; $C77 &amp; "]",
"[Base_Tarjetas].[TIPO]","[Base_Tarjetas].[TIPO].&amp;[" &amp; $C$1 &amp; "]")/1000,
0)</f>
        <v>0</v>
      </c>
      <c r="U77" s="8">
        <f>IFERROR(
GETPIVOTDATA("[Base_Tarjetas].[Importe]",TDinamica_R!$A$3,
"[Base_Tarjetas].[PERIODO]","[Base_Tarjetas].[PERIODO].&amp;[" &amp; TEXT(U$6,"yyyymm") &amp; "]",
"[Base_Tarjetas].[Metrica]","[Base_Tarjetas].[Metrica].&amp;[" &amp; $A77 &amp; "]",
"[Base_Tarjetas].[SEGMENTO_DESCRIP]","[Base_Tarjetas].[SEGMENTO_DESCRIP].&amp;[" &amp; $C$6 &amp; "]",
"[Base_Tarjetas].[SITUACION]","[Base_Tarjetas].[SITUACION].&amp;[" &amp; $C77 &amp; "]",
"[Base_Tarjetas].[TIPO]","[Base_Tarjetas].[TIPO].&amp;[" &amp; $C$1 &amp; "]")/1000,
0)</f>
        <v>0</v>
      </c>
      <c r="V77" s="8">
        <f>IFERROR(
GETPIVOTDATA("[Base_Tarjetas].[Importe]",TDinamica_R!$A$3,
"[Base_Tarjetas].[PERIODO]","[Base_Tarjetas].[PERIODO].&amp;[" &amp; TEXT(V$6,"yyyymm") &amp; "]",
"[Base_Tarjetas].[Metrica]","[Base_Tarjetas].[Metrica].&amp;[" &amp; $A77 &amp; "]",
"[Base_Tarjetas].[SEGMENTO_DESCRIP]","[Base_Tarjetas].[SEGMENTO_DESCRIP].&amp;[" &amp; $C$6 &amp; "]",
"[Base_Tarjetas].[SITUACION]","[Base_Tarjetas].[SITUACION].&amp;[" &amp; $C77 &amp; "]",
"[Base_Tarjetas].[TIPO]","[Base_Tarjetas].[TIPO].&amp;[" &amp; $C$1 &amp; "]")/1000,
0)</f>
        <v>0</v>
      </c>
      <c r="W77" s="8">
        <f>IFERROR(
GETPIVOTDATA("[Base_Tarjetas].[Importe]",TDinamica_R!$A$3,
"[Base_Tarjetas].[PERIODO]","[Base_Tarjetas].[PERIODO].&amp;[" &amp; TEXT(W$6,"yyyymm") &amp; "]",
"[Base_Tarjetas].[Metrica]","[Base_Tarjetas].[Metrica].&amp;[" &amp; $A77 &amp; "]",
"[Base_Tarjetas].[SEGMENTO_DESCRIP]","[Base_Tarjetas].[SEGMENTO_DESCRIP].&amp;[" &amp; $C$6 &amp; "]",
"[Base_Tarjetas].[SITUACION]","[Base_Tarjetas].[SITUACION].&amp;[" &amp; $C77 &amp; "]",
"[Base_Tarjetas].[TIPO]","[Base_Tarjetas].[TIPO].&amp;[" &amp; $C$1 &amp; "]")/1000,
0)</f>
        <v>0</v>
      </c>
      <c r="X77" s="8">
        <f>IFERROR(
GETPIVOTDATA("[Base_Tarjetas].[Importe]",TDinamica_R!$A$3,
"[Base_Tarjetas].[PERIODO]","[Base_Tarjetas].[PERIODO].&amp;[" &amp; TEXT(X$6,"yyyymm") &amp; "]",
"[Base_Tarjetas].[Metrica]","[Base_Tarjetas].[Metrica].&amp;[" &amp; $A77 &amp; "]",
"[Base_Tarjetas].[SEGMENTO_DESCRIP]","[Base_Tarjetas].[SEGMENTO_DESCRIP].&amp;[" &amp; $C$6 &amp; "]",
"[Base_Tarjetas].[SITUACION]","[Base_Tarjetas].[SITUACION].&amp;[" &amp; $C77 &amp; "]",
"[Base_Tarjetas].[TIPO]","[Base_Tarjetas].[TIPO].&amp;[" &amp; $C$1 &amp; "]")/1000,
0)</f>
        <v>0</v>
      </c>
      <c r="Y77" s="8">
        <f>IFERROR(
GETPIVOTDATA("[Base_Tarjetas].[Importe]",TDinamica_R!$A$3,
"[Base_Tarjetas].[PERIODO]","[Base_Tarjetas].[PERIODO].&amp;[" &amp; TEXT(Y$6,"yyyymm") &amp; "]",
"[Base_Tarjetas].[Metrica]","[Base_Tarjetas].[Metrica].&amp;[" &amp; $A77 &amp; "]",
"[Base_Tarjetas].[SEGMENTO_DESCRIP]","[Base_Tarjetas].[SEGMENTO_DESCRIP].&amp;[" &amp; $C$6 &amp; "]",
"[Base_Tarjetas].[SITUACION]","[Base_Tarjetas].[SITUACION].&amp;[" &amp; $C77 &amp; "]",
"[Base_Tarjetas].[TIPO]","[Base_Tarjetas].[TIPO].&amp;[" &amp; $C$1 &amp; "]")/1000,
0)</f>
        <v>0</v>
      </c>
      <c r="Z77" s="8">
        <f>IFERROR(
GETPIVOTDATA("[Base_Tarjetas].[Importe]",TDinamica_R!$A$3,
"[Base_Tarjetas].[PERIODO]","[Base_Tarjetas].[PERIODO].&amp;[" &amp; TEXT(Z$6,"yyyymm") &amp; "]",
"[Base_Tarjetas].[Metrica]","[Base_Tarjetas].[Metrica].&amp;[" &amp; $A77 &amp; "]",
"[Base_Tarjetas].[SEGMENTO_DESCRIP]","[Base_Tarjetas].[SEGMENTO_DESCRIP].&amp;[" &amp; $C$6 &amp; "]",
"[Base_Tarjetas].[SITUACION]","[Base_Tarjetas].[SITUACION].&amp;[" &amp; $C77 &amp; "]",
"[Base_Tarjetas].[TIPO]","[Base_Tarjetas].[TIPO].&amp;[" &amp; $C$1 &amp; "]")/1000,
0)</f>
        <v>0</v>
      </c>
      <c r="AA77" s="8">
        <f>IFERROR(
GETPIVOTDATA("[Base_Tarjetas].[Importe]",TDinamica_R!$A$3,
"[Base_Tarjetas].[PERIODO]","[Base_Tarjetas].[PERIODO].&amp;[" &amp; TEXT(AA$6,"yyyymm") &amp; "]",
"[Base_Tarjetas].[Metrica]","[Base_Tarjetas].[Metrica].&amp;[" &amp; $A77 &amp; "]",
"[Base_Tarjetas].[SEGMENTO_DESCRIP]","[Base_Tarjetas].[SEGMENTO_DESCRIP].&amp;[" &amp; $C$6 &amp; "]",
"[Base_Tarjetas].[SITUACION]","[Base_Tarjetas].[SITUACION].&amp;[" &amp; $C77 &amp; "]",
"[Base_Tarjetas].[TIPO]","[Base_Tarjetas].[TIPO].&amp;[" &amp; $C$1 &amp; "]")/1000,
0)</f>
        <v>0</v>
      </c>
      <c r="AB77" s="8">
        <f>IFERROR(
GETPIVOTDATA("[Base_Tarjetas].[Importe]",TDinamica_R!$A$3,
"[Base_Tarjetas].[PERIODO]","[Base_Tarjetas].[PERIODO].&amp;[" &amp; TEXT(AB$6,"yyyymm") &amp; "]",
"[Base_Tarjetas].[Metrica]","[Base_Tarjetas].[Metrica].&amp;[" &amp; $A77 &amp; "]",
"[Base_Tarjetas].[SEGMENTO_DESCRIP]","[Base_Tarjetas].[SEGMENTO_DESCRIP].&amp;[" &amp; $C$6 &amp; "]",
"[Base_Tarjetas].[SITUACION]","[Base_Tarjetas].[SITUACION].&amp;[" &amp; $C77 &amp; "]",
"[Base_Tarjetas].[TIPO]","[Base_Tarjetas].[TIPO].&amp;[" &amp; $C$1 &amp; "]")/1000,
0)</f>
        <v>0</v>
      </c>
      <c r="AC77" s="8">
        <f>IFERROR(
GETPIVOTDATA("[Base_Tarjetas].[Importe]",TDinamica_R!$A$3,
"[Base_Tarjetas].[PERIODO]","[Base_Tarjetas].[PERIODO].&amp;[" &amp; TEXT(AC$6,"yyyymm") &amp; "]",
"[Base_Tarjetas].[Metrica]","[Base_Tarjetas].[Metrica].&amp;[" &amp; $A77 &amp; "]",
"[Base_Tarjetas].[SEGMENTO_DESCRIP]","[Base_Tarjetas].[SEGMENTO_DESCRIP].&amp;[" &amp; $C$6 &amp; "]",
"[Base_Tarjetas].[SITUACION]","[Base_Tarjetas].[SITUACION].&amp;[" &amp; $C77 &amp; "]",
"[Base_Tarjetas].[TIPO]","[Base_Tarjetas].[TIPO].&amp;[" &amp; $C$1 &amp; "]")/1000,
0)</f>
        <v>0</v>
      </c>
      <c r="AD77" s="8">
        <f>IFERROR(
GETPIVOTDATA("[Base_Tarjetas].[Importe]",TDinamica_R!$A$3,
"[Base_Tarjetas].[PERIODO]","[Base_Tarjetas].[PERIODO].&amp;[" &amp; TEXT(AD$6,"yyyymm") &amp; "]",
"[Base_Tarjetas].[Metrica]","[Base_Tarjetas].[Metrica].&amp;[" &amp; $A77 &amp; "]",
"[Base_Tarjetas].[SEGMENTO_DESCRIP]","[Base_Tarjetas].[SEGMENTO_DESCRIP].&amp;[" &amp; $C$6 &amp; "]",
"[Base_Tarjetas].[SITUACION]","[Base_Tarjetas].[SITUACION].&amp;[" &amp; $C77 &amp; "]",
"[Base_Tarjetas].[TIPO]","[Base_Tarjetas].[TIPO].&amp;[" &amp; $C$1 &amp; "]")/1000,
0)</f>
        <v>0</v>
      </c>
      <c r="AE77" s="8">
        <f>IFERROR(
GETPIVOTDATA("[Base_Tarjetas].[Importe]",TDinamica_R!$A$3,
"[Base_Tarjetas].[PERIODO]","[Base_Tarjetas].[PERIODO].&amp;[" &amp; TEXT(AE$6,"yyyymm") &amp; "]",
"[Base_Tarjetas].[Metrica]","[Base_Tarjetas].[Metrica].&amp;[" &amp; $A77 &amp; "]",
"[Base_Tarjetas].[SEGMENTO_DESCRIP]","[Base_Tarjetas].[SEGMENTO_DESCRIP].&amp;[" &amp; $C$6 &amp; "]",
"[Base_Tarjetas].[SITUACION]","[Base_Tarjetas].[SITUACION].&amp;[" &amp; $C77 &amp; "]",
"[Base_Tarjetas].[TIPO]","[Base_Tarjetas].[TIPO].&amp;[" &amp; $C$1 &amp; "]")/1000,
0)</f>
        <v>0</v>
      </c>
      <c r="AF77" s="8">
        <f>IFERROR(
GETPIVOTDATA("[Base_Tarjetas].[Importe]",TDinamica_R!$A$3,
"[Base_Tarjetas].[PERIODO]","[Base_Tarjetas].[PERIODO].&amp;[" &amp; TEXT(AF$6,"yyyymm") &amp; "]",
"[Base_Tarjetas].[Metrica]","[Base_Tarjetas].[Metrica].&amp;[" &amp; $A77 &amp; "]",
"[Base_Tarjetas].[SEGMENTO_DESCRIP]","[Base_Tarjetas].[SEGMENTO_DESCRIP].&amp;[" &amp; $C$6 &amp; "]",
"[Base_Tarjetas].[SITUACION]","[Base_Tarjetas].[SITUACION].&amp;[" &amp; $C77 &amp; "]",
"[Base_Tarjetas].[TIPO]","[Base_Tarjetas].[TIPO].&amp;[" &amp; $C$1 &amp; "]")/1000,
0)</f>
        <v>0</v>
      </c>
      <c r="AG77" s="8">
        <f>IFERROR(
GETPIVOTDATA("[Base_Tarjetas].[Importe]",TDinamica_R!$A$3,
"[Base_Tarjetas].[PERIODO]","[Base_Tarjetas].[PERIODO].&amp;[" &amp; TEXT(AG$6,"yyyymm") &amp; "]",
"[Base_Tarjetas].[Metrica]","[Base_Tarjetas].[Metrica].&amp;[" &amp; $A77 &amp; "]",
"[Base_Tarjetas].[SEGMENTO_DESCRIP]","[Base_Tarjetas].[SEGMENTO_DESCRIP].&amp;[" &amp; $C$6 &amp; "]",
"[Base_Tarjetas].[SITUACION]","[Base_Tarjetas].[SITUACION].&amp;[" &amp; $C77 &amp; "]",
"[Base_Tarjetas].[TIPO]","[Base_Tarjetas].[TIPO].&amp;[" &amp; $C$1 &amp; "]")/1000,
0)</f>
        <v>0</v>
      </c>
      <c r="AH77" s="8">
        <f>IFERROR(
GETPIVOTDATA("[Base_Tarjetas].[Importe]",TDinamica_R!$A$3,
"[Base_Tarjetas].[PERIODO]","[Base_Tarjetas].[PERIODO].&amp;[" &amp; TEXT(AH$6,"yyyymm") &amp; "]",
"[Base_Tarjetas].[Metrica]","[Base_Tarjetas].[Metrica].&amp;[" &amp; $A77 &amp; "]",
"[Base_Tarjetas].[SEGMENTO_DESCRIP]","[Base_Tarjetas].[SEGMENTO_DESCRIP].&amp;[" &amp; $C$6 &amp; "]",
"[Base_Tarjetas].[SITUACION]","[Base_Tarjetas].[SITUACION].&amp;[" &amp; $C77 &amp; "]",
"[Base_Tarjetas].[TIPO]","[Base_Tarjetas].[TIPO].&amp;[" &amp; $C$1 &amp; "]")/1000,
0)</f>
        <v>0</v>
      </c>
      <c r="AI77" s="8">
        <f>IFERROR(
GETPIVOTDATA("[Base_Tarjetas].[Importe]",TDinamica_R!$A$3,
"[Base_Tarjetas].[PERIODO]","[Base_Tarjetas].[PERIODO].&amp;[" &amp; TEXT(AI$6,"yyyymm") &amp; "]",
"[Base_Tarjetas].[Metrica]","[Base_Tarjetas].[Metrica].&amp;[" &amp; $A77 &amp; "]",
"[Base_Tarjetas].[SEGMENTO_DESCRIP]","[Base_Tarjetas].[SEGMENTO_DESCRIP].&amp;[" &amp; $C$6 &amp; "]",
"[Base_Tarjetas].[SITUACION]","[Base_Tarjetas].[SITUACION].&amp;[" &amp; $C77 &amp; "]",
"[Base_Tarjetas].[TIPO]","[Base_Tarjetas].[TIPO].&amp;[" &amp; $C$1 &amp; "]")/1000,
0)</f>
        <v>0</v>
      </c>
      <c r="AJ77" s="8">
        <f>IFERROR(
GETPIVOTDATA("[Base_Tarjetas].[Importe]",TDinamica_R!$A$3,
"[Base_Tarjetas].[PERIODO]","[Base_Tarjetas].[PERIODO].&amp;[" &amp; TEXT(AJ$6,"yyyymm") &amp; "]",
"[Base_Tarjetas].[Metrica]","[Base_Tarjetas].[Metrica].&amp;[" &amp; $A77 &amp; "]",
"[Base_Tarjetas].[SEGMENTO_DESCRIP]","[Base_Tarjetas].[SEGMENTO_DESCRIP].&amp;[" &amp; $C$6 &amp; "]",
"[Base_Tarjetas].[SITUACION]","[Base_Tarjetas].[SITUACION].&amp;[" &amp; $C77 &amp; "]",
"[Base_Tarjetas].[TIPO]","[Base_Tarjetas].[TIPO].&amp;[" &amp; $C$1 &amp; "]")/1000,
0)</f>
        <v>0</v>
      </c>
      <c r="AK77" s="8">
        <f>IFERROR(
GETPIVOTDATA("[Base_Tarjetas].[Importe]",TDinamica_R!$A$3,
"[Base_Tarjetas].[PERIODO]","[Base_Tarjetas].[PERIODO].&amp;[" &amp; TEXT(AK$6,"yyyymm") &amp; "]",
"[Base_Tarjetas].[Metrica]","[Base_Tarjetas].[Metrica].&amp;[" &amp; $A77 &amp; "]",
"[Base_Tarjetas].[SEGMENTO_DESCRIP]","[Base_Tarjetas].[SEGMENTO_DESCRIP].&amp;[" &amp; $C$6 &amp; "]",
"[Base_Tarjetas].[SITUACION]","[Base_Tarjetas].[SITUACION].&amp;[" &amp; $C77 &amp; "]",
"[Base_Tarjetas].[TIPO]","[Base_Tarjetas].[TIPO].&amp;[" &amp; $C$1 &amp; "]")/1000,
0)</f>
        <v>0</v>
      </c>
      <c r="AL77" s="8">
        <f>IFERROR(
GETPIVOTDATA("[Base_Tarjetas].[Importe]",TDinamica_R!$A$3,
"[Base_Tarjetas].[PERIODO]","[Base_Tarjetas].[PERIODO].&amp;[" &amp; TEXT(AL$6,"yyyymm") &amp; "]",
"[Base_Tarjetas].[Metrica]","[Base_Tarjetas].[Metrica].&amp;[" &amp; $A77 &amp; "]",
"[Base_Tarjetas].[SEGMENTO_DESCRIP]","[Base_Tarjetas].[SEGMENTO_DESCRIP].&amp;[" &amp; $C$6 &amp; "]",
"[Base_Tarjetas].[SITUACION]","[Base_Tarjetas].[SITUACION].&amp;[" &amp; $C77 &amp; "]",
"[Base_Tarjetas].[TIPO]","[Base_Tarjetas].[TIPO].&amp;[" &amp; $C$1 &amp; "]")/1000,
0)</f>
        <v>0</v>
      </c>
      <c r="AM77" s="8">
        <f>IFERROR(
GETPIVOTDATA("[Base_Tarjetas].[Importe]",TDinamica_R!$A$3,
"[Base_Tarjetas].[PERIODO]","[Base_Tarjetas].[PERIODO].&amp;[" &amp; TEXT(AM$6,"yyyymm") &amp; "]",
"[Base_Tarjetas].[Metrica]","[Base_Tarjetas].[Metrica].&amp;[" &amp; $A77 &amp; "]",
"[Base_Tarjetas].[SEGMENTO_DESCRIP]","[Base_Tarjetas].[SEGMENTO_DESCRIP].&amp;[" &amp; $C$6 &amp; "]",
"[Base_Tarjetas].[SITUACION]","[Base_Tarjetas].[SITUACION].&amp;[" &amp; $C77 &amp; "]",
"[Base_Tarjetas].[TIPO]","[Base_Tarjetas].[TIPO].&amp;[" &amp; $C$1 &amp; "]")/1000,
0)</f>
        <v>0</v>
      </c>
      <c r="AN77" s="8">
        <f>IFERROR(
GETPIVOTDATA("[Base_Tarjetas].[Importe]",TDinamica_R!$A$3,
"[Base_Tarjetas].[PERIODO]","[Base_Tarjetas].[PERIODO].&amp;[" &amp; TEXT(AN$6,"yyyymm") &amp; "]",
"[Base_Tarjetas].[Metrica]","[Base_Tarjetas].[Metrica].&amp;[" &amp; $A77 &amp; "]",
"[Base_Tarjetas].[SEGMENTO_DESCRIP]","[Base_Tarjetas].[SEGMENTO_DESCRIP].&amp;[" &amp; $C$6 &amp; "]",
"[Base_Tarjetas].[SITUACION]","[Base_Tarjetas].[SITUACION].&amp;[" &amp; $C77 &amp; "]",
"[Base_Tarjetas].[TIPO]","[Base_Tarjetas].[TIPO].&amp;[" &amp; $C$1 &amp; "]")/1000,
0)</f>
        <v>0</v>
      </c>
      <c r="AO77" s="8">
        <f>IFERROR(
GETPIVOTDATA("[Base_Tarjetas].[Importe]",TDinamica_R!$A$3,
"[Base_Tarjetas].[PERIODO]","[Base_Tarjetas].[PERIODO].&amp;[" &amp; TEXT(AO$6,"yyyymm") &amp; "]",
"[Base_Tarjetas].[Metrica]","[Base_Tarjetas].[Metrica].&amp;[" &amp; $A77 &amp; "]",
"[Base_Tarjetas].[SEGMENTO_DESCRIP]","[Base_Tarjetas].[SEGMENTO_DESCRIP].&amp;[" &amp; $C$6 &amp; "]",
"[Base_Tarjetas].[SITUACION]","[Base_Tarjetas].[SITUACION].&amp;[" &amp; $C77 &amp; "]",
"[Base_Tarjetas].[TIPO]","[Base_Tarjetas].[TIPO].&amp;[" &amp; $C$1 &amp; "]")/1000,
0)</f>
        <v>0</v>
      </c>
      <c r="AP77" s="8">
        <f>IFERROR(
GETPIVOTDATA("[Base_Tarjetas].[Importe]",TDinamica_R!$A$3,
"[Base_Tarjetas].[PERIODO]","[Base_Tarjetas].[PERIODO].&amp;[" &amp; TEXT(AP$6,"yyyymm") &amp; "]",
"[Base_Tarjetas].[Metrica]","[Base_Tarjetas].[Metrica].&amp;[" &amp; $A77 &amp; "]",
"[Base_Tarjetas].[SEGMENTO_DESCRIP]","[Base_Tarjetas].[SEGMENTO_DESCRIP].&amp;[" &amp; $C$6 &amp; "]",
"[Base_Tarjetas].[SITUACION]","[Base_Tarjetas].[SITUACION].&amp;[" &amp; $C77 &amp; "]",
"[Base_Tarjetas].[TIPO]","[Base_Tarjetas].[TIPO].&amp;[" &amp; $C$1 &amp; "]")/1000,
0)</f>
        <v>0</v>
      </c>
      <c r="AQ77" s="8">
        <f>IFERROR(
GETPIVOTDATA("[Base_Tarjetas].[Importe]",TDinamica_R!$A$3,
"[Base_Tarjetas].[PERIODO]","[Base_Tarjetas].[PERIODO].&amp;[" &amp; TEXT(AQ$6,"yyyymm") &amp; "]",
"[Base_Tarjetas].[Metrica]","[Base_Tarjetas].[Metrica].&amp;[" &amp; $A77 &amp; "]",
"[Base_Tarjetas].[SEGMENTO_DESCRIP]","[Base_Tarjetas].[SEGMENTO_DESCRIP].&amp;[" &amp; $C$6 &amp; "]",
"[Base_Tarjetas].[SITUACION]","[Base_Tarjetas].[SITUACION].&amp;[" &amp; $C77 &amp; "]",
"[Base_Tarjetas].[TIPO]","[Base_Tarjetas].[TIPO].&amp;[" &amp; $C$1 &amp; "]")/1000,
0)</f>
        <v>0</v>
      </c>
      <c r="AR77" s="8">
        <f>IFERROR(
GETPIVOTDATA("[Base_Tarjetas].[Importe]",TDinamica_R!$A$3,
"[Base_Tarjetas].[PERIODO]","[Base_Tarjetas].[PERIODO].&amp;[" &amp; TEXT(AR$6,"yyyymm") &amp; "]",
"[Base_Tarjetas].[Metrica]","[Base_Tarjetas].[Metrica].&amp;[" &amp; $A77 &amp; "]",
"[Base_Tarjetas].[SEGMENTO_DESCRIP]","[Base_Tarjetas].[SEGMENTO_DESCRIP].&amp;[" &amp; $C$6 &amp; "]",
"[Base_Tarjetas].[SITUACION]","[Base_Tarjetas].[SITUACION].&amp;[" &amp; $C77 &amp; "]",
"[Base_Tarjetas].[TIPO]","[Base_Tarjetas].[TIPO].&amp;[" &amp; $C$1 &amp; "]")/1000,
0)</f>
        <v>0</v>
      </c>
      <c r="AS77" s="8">
        <f>IFERROR(
GETPIVOTDATA("[Base_Tarjetas].[Importe]",TDinamica_R!$A$3,
"[Base_Tarjetas].[PERIODO]","[Base_Tarjetas].[PERIODO].&amp;[" &amp; TEXT(AS$6,"yyyymm") &amp; "]",
"[Base_Tarjetas].[Metrica]","[Base_Tarjetas].[Metrica].&amp;[" &amp; $A77 &amp; "]",
"[Base_Tarjetas].[SEGMENTO_DESCRIP]","[Base_Tarjetas].[SEGMENTO_DESCRIP].&amp;[" &amp; $C$6 &amp; "]",
"[Base_Tarjetas].[SITUACION]","[Base_Tarjetas].[SITUACION].&amp;[" &amp; $C77 &amp; "]",
"[Base_Tarjetas].[TIPO]","[Base_Tarjetas].[TIPO].&amp;[" &amp; $C$1 &amp; "]")/1000,
0)</f>
        <v>0</v>
      </c>
      <c r="AT77" s="8">
        <f>IFERROR(
GETPIVOTDATA("[Base_Tarjetas].[Importe]",TDinamica_R!$A$3,
"[Base_Tarjetas].[PERIODO]","[Base_Tarjetas].[PERIODO].&amp;[" &amp; TEXT(AT$6,"yyyymm") &amp; "]",
"[Base_Tarjetas].[Metrica]","[Base_Tarjetas].[Metrica].&amp;[" &amp; $A77 &amp; "]",
"[Base_Tarjetas].[SEGMENTO_DESCRIP]","[Base_Tarjetas].[SEGMENTO_DESCRIP].&amp;[" &amp; $C$6 &amp; "]",
"[Base_Tarjetas].[SITUACION]","[Base_Tarjetas].[SITUACION].&amp;[" &amp; $C77 &amp; "]",
"[Base_Tarjetas].[TIPO]","[Base_Tarjetas].[TIPO].&amp;[" &amp; $C$1 &amp; "]")/1000,
0)</f>
        <v>0</v>
      </c>
      <c r="AU77" s="8">
        <f>IFERROR(
GETPIVOTDATA("[Base_Tarjetas].[Importe]",TDinamica_R!$A$3,
"[Base_Tarjetas].[PERIODO]","[Base_Tarjetas].[PERIODO].&amp;[" &amp; TEXT(AU$6,"yyyymm") &amp; "]",
"[Base_Tarjetas].[Metrica]","[Base_Tarjetas].[Metrica].&amp;[" &amp; $A77 &amp; "]",
"[Base_Tarjetas].[SEGMENTO_DESCRIP]","[Base_Tarjetas].[SEGMENTO_DESCRIP].&amp;[" &amp; $C$6 &amp; "]",
"[Base_Tarjetas].[SITUACION]","[Base_Tarjetas].[SITUACION].&amp;[" &amp; $C77 &amp; "]",
"[Base_Tarjetas].[TIPO]","[Base_Tarjetas].[TIPO].&amp;[" &amp; $C$1 &amp; "]")/1000,
0)</f>
        <v>0</v>
      </c>
      <c r="AV77" s="8">
        <f>IFERROR(
GETPIVOTDATA("[Base_Tarjetas].[Importe]",TDinamica_R!$A$3,
"[Base_Tarjetas].[PERIODO]","[Base_Tarjetas].[PERIODO].&amp;[" &amp; TEXT(AV$6,"yyyymm") &amp; "]",
"[Base_Tarjetas].[Metrica]","[Base_Tarjetas].[Metrica].&amp;[" &amp; $A77 &amp; "]",
"[Base_Tarjetas].[SEGMENTO_DESCRIP]","[Base_Tarjetas].[SEGMENTO_DESCRIP].&amp;[" &amp; $C$6 &amp; "]",
"[Base_Tarjetas].[SITUACION]","[Base_Tarjetas].[SITUACION].&amp;[" &amp; $C77 &amp; "]",
"[Base_Tarjetas].[TIPO]","[Base_Tarjetas].[TIPO].&amp;[" &amp; $C$1 &amp; "]")/1000,
0)</f>
        <v>0</v>
      </c>
      <c r="AW77" s="8">
        <f>IFERROR(
GETPIVOTDATA("[Base_Tarjetas].[Importe]",TDinamica_R!$A$3,
"[Base_Tarjetas].[PERIODO]","[Base_Tarjetas].[PERIODO].&amp;[" &amp; TEXT(AW$6,"yyyymm") &amp; "]",
"[Base_Tarjetas].[Metrica]","[Base_Tarjetas].[Metrica].&amp;[" &amp; $A77 &amp; "]",
"[Base_Tarjetas].[SEGMENTO_DESCRIP]","[Base_Tarjetas].[SEGMENTO_DESCRIP].&amp;[" &amp; $C$6 &amp; "]",
"[Base_Tarjetas].[SITUACION]","[Base_Tarjetas].[SITUACION].&amp;[" &amp; $C77 &amp; "]",
"[Base_Tarjetas].[TIPO]","[Base_Tarjetas].[TIPO].&amp;[" &amp; $C$1 &amp; "]")/1000,
0)</f>
        <v>0</v>
      </c>
      <c r="AX77" s="8">
        <f>IFERROR(
GETPIVOTDATA("[Base_Tarjetas].[Importe]",TDinamica_R!$A$3,
"[Base_Tarjetas].[PERIODO]","[Base_Tarjetas].[PERIODO].&amp;[" &amp; TEXT(AX$6,"yyyymm") &amp; "]",
"[Base_Tarjetas].[Metrica]","[Base_Tarjetas].[Metrica].&amp;[" &amp; $A77 &amp; "]",
"[Base_Tarjetas].[SEGMENTO_DESCRIP]","[Base_Tarjetas].[SEGMENTO_DESCRIP].&amp;[" &amp; $C$6 &amp; "]",
"[Base_Tarjetas].[SITUACION]","[Base_Tarjetas].[SITUACION].&amp;[" &amp; $C77 &amp; "]",
"[Base_Tarjetas].[TIPO]","[Base_Tarjetas].[TIPO].&amp;[" &amp; $C$1 &amp; "]")/1000,
0)</f>
        <v>0</v>
      </c>
      <c r="AY77" s="8">
        <f>IFERROR(
GETPIVOTDATA("[Base_Tarjetas].[Importe]",TDinamica_R!$A$3,
"[Base_Tarjetas].[PERIODO]","[Base_Tarjetas].[PERIODO].&amp;[" &amp; TEXT(AY$6,"yyyymm") &amp; "]",
"[Base_Tarjetas].[Metrica]","[Base_Tarjetas].[Metrica].&amp;[" &amp; $A77 &amp; "]",
"[Base_Tarjetas].[SEGMENTO_DESCRIP]","[Base_Tarjetas].[SEGMENTO_DESCRIP].&amp;[" &amp; $C$6 &amp; "]",
"[Base_Tarjetas].[SITUACION]","[Base_Tarjetas].[SITUACION].&amp;[" &amp; $C77 &amp; "]",
"[Base_Tarjetas].[TIPO]","[Base_Tarjetas].[TIPO].&amp;[" &amp; $C$1 &amp; "]")/1000,
0)</f>
        <v>0</v>
      </c>
      <c r="AZ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TEXT(AZ$6,"yyyymm") &amp; "]"),
0)</f>
        <v>-5583.5034566915147</v>
      </c>
      <c r="BA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TEXT(BA$6,"yyyymm") &amp; "]"),
0)</f>
        <v>-5183.2968666288571</v>
      </c>
      <c r="BB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TEXT(BB$6,"yyyymm") &amp; "]"),
0)</f>
        <v>-5038.0460785868918</v>
      </c>
      <c r="BC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TEXT(BC$6,"yyyymm") &amp; "]"),
0)</f>
        <v>-5379.0829378643548</v>
      </c>
      <c r="BD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TEXT(BD$6,"yyyymm") &amp; "]"),
0)</f>
        <v>-5291.2402047829737</v>
      </c>
      <c r="BE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TEXT(BE$6,"yyyymm") &amp; "]"),
0)</f>
        <v>-5235.4206763226339</v>
      </c>
      <c r="BF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TEXT(BF$6,"yyyymm") &amp; "]"),
0)</f>
        <v>-5483.1974274617987</v>
      </c>
      <c r="BG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TEXT(BG$6,"yyyymm") &amp; "]"),
0)</f>
        <v>-5511.8471571830742</v>
      </c>
      <c r="BH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TEXT(BH$6,"yyyymm") &amp; "]"),
0)</f>
        <v>-5312.4629122770739</v>
      </c>
      <c r="BI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TEXT(BI$6,"yyyymm") &amp; "]"),
0)</f>
        <v>-5558.3929205880395</v>
      </c>
      <c r="BJ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TEXT(BJ$6,"yyyymm") &amp; "]"),
0)</f>
        <v>-5637.7643588333594</v>
      </c>
      <c r="BK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TEXT(BK$6,"yyyymm") &amp; "]"),
0)</f>
        <v>-5518.4151333567652</v>
      </c>
      <c r="BO77" s="24">
        <f t="shared" si="47"/>
        <v>0</v>
      </c>
      <c r="BP77" s="24">
        <f t="shared" si="47"/>
        <v>-15804.846401907263</v>
      </c>
      <c r="BQ77" s="24">
        <f t="shared" si="47"/>
        <v>0</v>
      </c>
      <c r="BR77" s="24">
        <f t="shared" si="47"/>
        <v>0</v>
      </c>
      <c r="BS77" s="24">
        <f t="shared" si="47"/>
        <v>0</v>
      </c>
      <c r="BT77" s="24">
        <f t="shared" si="47"/>
        <v>0</v>
      </c>
    </row>
    <row r="78" spans="1:72" hidden="1" outlineLevel="1" x14ac:dyDescent="0.25">
      <c r="A78" s="11" t="s">
        <v>35</v>
      </c>
      <c r="C78" s="2" t="s">
        <v>112</v>
      </c>
      <c r="D78" s="8">
        <f>IFERROR(
GETPIVOTDATA("[Base_Tarjetas].[Importe]",TDinamica_R!$A$3,
"[Base_Tarjetas].[PERIODO]","[Base_Tarjetas].[PERIODO].&amp;[" &amp; TEXT(D$6,"yyyymm") &amp; "]",
"[Base_Tarjetas].[Metrica]","[Base_Tarjetas].[Metrica].&amp;[" &amp; $A78 &amp; "]",
"[Base_Tarjetas].[SEGMENTO_DESCRIP]","[Base_Tarjetas].[SEGMENTO_DESCRIP].&amp;[" &amp; $C$6 &amp; "]",
"[Base_Tarjetas].[SITUACION]","[Base_Tarjetas].[SITUACION].&amp;[" &amp; $C78 &amp; "]",
"[Base_Tarjetas].[TIPO]","[Base_Tarjetas].[TIPO].&amp;[" &amp; $C$1 &amp; "]")/1000,
0)</f>
        <v>0</v>
      </c>
      <c r="E78" s="8">
        <f>IFERROR(
GETPIVOTDATA("[Base_Tarjetas].[Importe]",TDinamica_R!$A$3,
"[Base_Tarjetas].[PERIODO]","[Base_Tarjetas].[PERIODO].&amp;[" &amp; TEXT(E$6,"yyyymm") &amp; "]",
"[Base_Tarjetas].[Metrica]","[Base_Tarjetas].[Metrica].&amp;[" &amp; $A78 &amp; "]",
"[Base_Tarjetas].[SEGMENTO_DESCRIP]","[Base_Tarjetas].[SEGMENTO_DESCRIP].&amp;[" &amp; $C$6 &amp; "]",
"[Base_Tarjetas].[SITUACION]","[Base_Tarjetas].[SITUACION].&amp;[" &amp; $C78 &amp; "]",
"[Base_Tarjetas].[TIPO]","[Base_Tarjetas].[TIPO].&amp;[" &amp; $C$1 &amp; "]")/1000,
0)</f>
        <v>0</v>
      </c>
      <c r="F78" s="8">
        <f>IFERROR(
GETPIVOTDATA("[Base_Tarjetas].[Importe]",TDinamica_R!$A$3,
"[Base_Tarjetas].[PERIODO]","[Base_Tarjetas].[PERIODO].&amp;[" &amp; TEXT(F$6,"yyyymm") &amp; "]",
"[Base_Tarjetas].[Metrica]","[Base_Tarjetas].[Metrica].&amp;[" &amp; $A78 &amp; "]",
"[Base_Tarjetas].[SEGMENTO_DESCRIP]","[Base_Tarjetas].[SEGMENTO_DESCRIP].&amp;[" &amp; $C$6 &amp; "]",
"[Base_Tarjetas].[SITUACION]","[Base_Tarjetas].[SITUACION].&amp;[" &amp; $C78 &amp; "]",
"[Base_Tarjetas].[TIPO]","[Base_Tarjetas].[TIPO].&amp;[" &amp; $C$1 &amp; "]")/1000,
0)</f>
        <v>0</v>
      </c>
      <c r="G78" s="8">
        <f>IFERROR(
GETPIVOTDATA("[Base_Tarjetas].[Importe]",TDinamica_R!$A$3,
"[Base_Tarjetas].[PERIODO]","[Base_Tarjetas].[PERIODO].&amp;[" &amp; TEXT(G$6,"yyyymm") &amp; "]",
"[Base_Tarjetas].[Metrica]","[Base_Tarjetas].[Metrica].&amp;[" &amp; $A78 &amp; "]",
"[Base_Tarjetas].[SEGMENTO_DESCRIP]","[Base_Tarjetas].[SEGMENTO_DESCRIP].&amp;[" &amp; $C$6 &amp; "]",
"[Base_Tarjetas].[SITUACION]","[Base_Tarjetas].[SITUACION].&amp;[" &amp; $C78 &amp; "]",
"[Base_Tarjetas].[TIPO]","[Base_Tarjetas].[TIPO].&amp;[" &amp; $C$1 &amp; "]")/1000,
0)</f>
        <v>0</v>
      </c>
      <c r="H78" s="8">
        <f>IFERROR(
GETPIVOTDATA("[Base_Tarjetas].[Importe]",TDinamica_R!$A$3,
"[Base_Tarjetas].[PERIODO]","[Base_Tarjetas].[PERIODO].&amp;[" &amp; TEXT(H$6,"yyyymm") &amp; "]",
"[Base_Tarjetas].[Metrica]","[Base_Tarjetas].[Metrica].&amp;[" &amp; $A78 &amp; "]",
"[Base_Tarjetas].[SEGMENTO_DESCRIP]","[Base_Tarjetas].[SEGMENTO_DESCRIP].&amp;[" &amp; $C$6 &amp; "]",
"[Base_Tarjetas].[SITUACION]","[Base_Tarjetas].[SITUACION].&amp;[" &amp; $C78 &amp; "]",
"[Base_Tarjetas].[TIPO]","[Base_Tarjetas].[TIPO].&amp;[" &amp; $C$1 &amp; "]")/1000,
0)</f>
        <v>0</v>
      </c>
      <c r="I78" s="8">
        <f>IFERROR(
GETPIVOTDATA("[Base_Tarjetas].[Importe]",TDinamica_R!$A$3,
"[Base_Tarjetas].[PERIODO]","[Base_Tarjetas].[PERIODO].&amp;[" &amp; TEXT(I$6,"yyyymm") &amp; "]",
"[Base_Tarjetas].[Metrica]","[Base_Tarjetas].[Metrica].&amp;[" &amp; $A78 &amp; "]",
"[Base_Tarjetas].[SEGMENTO_DESCRIP]","[Base_Tarjetas].[SEGMENTO_DESCRIP].&amp;[" &amp; $C$6 &amp; "]",
"[Base_Tarjetas].[SITUACION]","[Base_Tarjetas].[SITUACION].&amp;[" &amp; $C78 &amp; "]",
"[Base_Tarjetas].[TIPO]","[Base_Tarjetas].[TIPO].&amp;[" &amp; $C$1 &amp; "]")/1000,
0)</f>
        <v>0</v>
      </c>
      <c r="J78" s="8">
        <f>IFERROR(
GETPIVOTDATA("[Base_Tarjetas].[Importe]",TDinamica_R!$A$3,
"[Base_Tarjetas].[PERIODO]","[Base_Tarjetas].[PERIODO].&amp;[" &amp; TEXT(J$6,"yyyymm") &amp; "]",
"[Base_Tarjetas].[Metrica]","[Base_Tarjetas].[Metrica].&amp;[" &amp; $A78 &amp; "]",
"[Base_Tarjetas].[SEGMENTO_DESCRIP]","[Base_Tarjetas].[SEGMENTO_DESCRIP].&amp;[" &amp; $C$6 &amp; "]",
"[Base_Tarjetas].[SITUACION]","[Base_Tarjetas].[SITUACION].&amp;[" &amp; $C78 &amp; "]",
"[Base_Tarjetas].[TIPO]","[Base_Tarjetas].[TIPO].&amp;[" &amp; $C$1 &amp; "]")/1000,
0)</f>
        <v>0</v>
      </c>
      <c r="K78" s="8">
        <f>IFERROR(
GETPIVOTDATA("[Base_Tarjetas].[Importe]",TDinamica_R!$A$3,
"[Base_Tarjetas].[PERIODO]","[Base_Tarjetas].[PERIODO].&amp;[" &amp; TEXT(K$6,"yyyymm") &amp; "]",
"[Base_Tarjetas].[Metrica]","[Base_Tarjetas].[Metrica].&amp;[" &amp; $A78 &amp; "]",
"[Base_Tarjetas].[SEGMENTO_DESCRIP]","[Base_Tarjetas].[SEGMENTO_DESCRIP].&amp;[" &amp; $C$6 &amp; "]",
"[Base_Tarjetas].[SITUACION]","[Base_Tarjetas].[SITUACION].&amp;[" &amp; $C78 &amp; "]",
"[Base_Tarjetas].[TIPO]","[Base_Tarjetas].[TIPO].&amp;[" &amp; $C$1 &amp; "]")/1000,
0)</f>
        <v>0</v>
      </c>
      <c r="L78" s="8">
        <f>IFERROR(
GETPIVOTDATA("[Base_Tarjetas].[Importe]",TDinamica_R!$A$3,
"[Base_Tarjetas].[PERIODO]","[Base_Tarjetas].[PERIODO].&amp;[" &amp; TEXT(L$6,"yyyymm") &amp; "]",
"[Base_Tarjetas].[Metrica]","[Base_Tarjetas].[Metrica].&amp;[" &amp; $A78 &amp; "]",
"[Base_Tarjetas].[SEGMENTO_DESCRIP]","[Base_Tarjetas].[SEGMENTO_DESCRIP].&amp;[" &amp; $C$6 &amp; "]",
"[Base_Tarjetas].[SITUACION]","[Base_Tarjetas].[SITUACION].&amp;[" &amp; $C78 &amp; "]",
"[Base_Tarjetas].[TIPO]","[Base_Tarjetas].[TIPO].&amp;[" &amp; $C$1 &amp; "]")/1000,
0)</f>
        <v>0</v>
      </c>
      <c r="M78" s="8">
        <f>IFERROR(
GETPIVOTDATA("[Base_Tarjetas].[Importe]",TDinamica_R!$A$3,
"[Base_Tarjetas].[PERIODO]","[Base_Tarjetas].[PERIODO].&amp;[" &amp; TEXT(M$6,"yyyymm") &amp; "]",
"[Base_Tarjetas].[Metrica]","[Base_Tarjetas].[Metrica].&amp;[" &amp; $A78 &amp; "]",
"[Base_Tarjetas].[SEGMENTO_DESCRIP]","[Base_Tarjetas].[SEGMENTO_DESCRIP].&amp;[" &amp; $C$6 &amp; "]",
"[Base_Tarjetas].[SITUACION]","[Base_Tarjetas].[SITUACION].&amp;[" &amp; $C78 &amp; "]",
"[Base_Tarjetas].[TIPO]","[Base_Tarjetas].[TIPO].&amp;[" &amp; $C$1 &amp; "]")/1000,
0)</f>
        <v>0</v>
      </c>
      <c r="N78" s="8">
        <f>IFERROR(
GETPIVOTDATA("[Base_Tarjetas].[Importe]",TDinamica_R!$A$3,
"[Base_Tarjetas].[PERIODO]","[Base_Tarjetas].[PERIODO].&amp;[" &amp; TEXT(N$6,"yyyymm") &amp; "]",
"[Base_Tarjetas].[Metrica]","[Base_Tarjetas].[Metrica].&amp;[" &amp; $A78 &amp; "]",
"[Base_Tarjetas].[SEGMENTO_DESCRIP]","[Base_Tarjetas].[SEGMENTO_DESCRIP].&amp;[" &amp; $C$6 &amp; "]",
"[Base_Tarjetas].[SITUACION]","[Base_Tarjetas].[SITUACION].&amp;[" &amp; $C78 &amp; "]",
"[Base_Tarjetas].[TIPO]","[Base_Tarjetas].[TIPO].&amp;[" &amp; $C$1 &amp; "]")/1000,
0)</f>
        <v>0</v>
      </c>
      <c r="O78" s="8">
        <f>IFERROR(
GETPIVOTDATA("[Base_Tarjetas].[Importe]",TDinamica_R!$A$3,
"[Base_Tarjetas].[PERIODO]","[Base_Tarjetas].[PERIODO].&amp;[" &amp; TEXT(O$6,"yyyymm") &amp; "]",
"[Base_Tarjetas].[Metrica]","[Base_Tarjetas].[Metrica].&amp;[" &amp; $A78 &amp; "]",
"[Base_Tarjetas].[SEGMENTO_DESCRIP]","[Base_Tarjetas].[SEGMENTO_DESCRIP].&amp;[" &amp; $C$6 &amp; "]",
"[Base_Tarjetas].[SITUACION]","[Base_Tarjetas].[SITUACION].&amp;[" &amp; $C78 &amp; "]",
"[Base_Tarjetas].[TIPO]","[Base_Tarjetas].[TIPO].&amp;[" &amp; $C$1 &amp; "]")/1000,
0)</f>
        <v>0</v>
      </c>
      <c r="P78" s="8">
        <f>IFERROR(
GETPIVOTDATA("[Base_Tarjetas].[Importe]",TDinamica_R!$A$3,
"[Base_Tarjetas].[PERIODO]","[Base_Tarjetas].[PERIODO].&amp;[" &amp; TEXT(P$6,"yyyymm") &amp; "]",
"[Base_Tarjetas].[Metrica]","[Base_Tarjetas].[Metrica].&amp;[" &amp; $A78 &amp; "]",
"[Base_Tarjetas].[SEGMENTO_DESCRIP]","[Base_Tarjetas].[SEGMENTO_DESCRIP].&amp;[" &amp; $C$6 &amp; "]",
"[Base_Tarjetas].[SITUACION]","[Base_Tarjetas].[SITUACION].&amp;[" &amp; $C78 &amp; "]",
"[Base_Tarjetas].[TIPO]","[Base_Tarjetas].[TIPO].&amp;[" &amp; $C$1 &amp; "]")/1000,
0)</f>
        <v>0</v>
      </c>
      <c r="Q78" s="8">
        <f>IFERROR(
GETPIVOTDATA("[Base_Tarjetas].[Importe]",TDinamica_R!$A$3,
"[Base_Tarjetas].[PERIODO]","[Base_Tarjetas].[PERIODO].&amp;[" &amp; TEXT(Q$6,"yyyymm") &amp; "]",
"[Base_Tarjetas].[Metrica]","[Base_Tarjetas].[Metrica].&amp;[" &amp; $A78 &amp; "]",
"[Base_Tarjetas].[SEGMENTO_DESCRIP]","[Base_Tarjetas].[SEGMENTO_DESCRIP].&amp;[" &amp; $C$6 &amp; "]",
"[Base_Tarjetas].[SITUACION]","[Base_Tarjetas].[SITUACION].&amp;[" &amp; $C78 &amp; "]",
"[Base_Tarjetas].[TIPO]","[Base_Tarjetas].[TIPO].&amp;[" &amp; $C$1 &amp; "]")/1000,
0)</f>
        <v>0</v>
      </c>
      <c r="R78" s="8">
        <f>IFERROR(
GETPIVOTDATA("[Base_Tarjetas].[Importe]",TDinamica_R!$A$3,
"[Base_Tarjetas].[PERIODO]","[Base_Tarjetas].[PERIODO].&amp;[" &amp; TEXT(R$6,"yyyymm") &amp; "]",
"[Base_Tarjetas].[Metrica]","[Base_Tarjetas].[Metrica].&amp;[" &amp; $A78 &amp; "]",
"[Base_Tarjetas].[SEGMENTO_DESCRIP]","[Base_Tarjetas].[SEGMENTO_DESCRIP].&amp;[" &amp; $C$6 &amp; "]",
"[Base_Tarjetas].[SITUACION]","[Base_Tarjetas].[SITUACION].&amp;[" &amp; $C78 &amp; "]",
"[Base_Tarjetas].[TIPO]","[Base_Tarjetas].[TIPO].&amp;[" &amp; $C$1 &amp; "]")/1000,
0)</f>
        <v>0</v>
      </c>
      <c r="S78" s="8">
        <f>IFERROR(
GETPIVOTDATA("[Base_Tarjetas].[Importe]",TDinamica_R!$A$3,
"[Base_Tarjetas].[PERIODO]","[Base_Tarjetas].[PERIODO].&amp;[" &amp; TEXT(S$6,"yyyymm") &amp; "]",
"[Base_Tarjetas].[Metrica]","[Base_Tarjetas].[Metrica].&amp;[" &amp; $A78 &amp; "]",
"[Base_Tarjetas].[SEGMENTO_DESCRIP]","[Base_Tarjetas].[SEGMENTO_DESCRIP].&amp;[" &amp; $C$6 &amp; "]",
"[Base_Tarjetas].[SITUACION]","[Base_Tarjetas].[SITUACION].&amp;[" &amp; $C78 &amp; "]",
"[Base_Tarjetas].[TIPO]","[Base_Tarjetas].[TIPO].&amp;[" &amp; $C$1 &amp; "]")/1000,
0)</f>
        <v>0</v>
      </c>
      <c r="T78" s="8">
        <f>IFERROR(
GETPIVOTDATA("[Base_Tarjetas].[Importe]",TDinamica_R!$A$3,
"[Base_Tarjetas].[PERIODO]","[Base_Tarjetas].[PERIODO].&amp;[" &amp; TEXT(T$6,"yyyymm") &amp; "]",
"[Base_Tarjetas].[Metrica]","[Base_Tarjetas].[Metrica].&amp;[" &amp; $A78 &amp; "]",
"[Base_Tarjetas].[SEGMENTO_DESCRIP]","[Base_Tarjetas].[SEGMENTO_DESCRIP].&amp;[" &amp; $C$6 &amp; "]",
"[Base_Tarjetas].[SITUACION]","[Base_Tarjetas].[SITUACION].&amp;[" &amp; $C78 &amp; "]",
"[Base_Tarjetas].[TIPO]","[Base_Tarjetas].[TIPO].&amp;[" &amp; $C$1 &amp; "]")/1000,
0)</f>
        <v>0</v>
      </c>
      <c r="U78" s="8">
        <f>IFERROR(
GETPIVOTDATA("[Base_Tarjetas].[Importe]",TDinamica_R!$A$3,
"[Base_Tarjetas].[PERIODO]","[Base_Tarjetas].[PERIODO].&amp;[" &amp; TEXT(U$6,"yyyymm") &amp; "]",
"[Base_Tarjetas].[Metrica]","[Base_Tarjetas].[Metrica].&amp;[" &amp; $A78 &amp; "]",
"[Base_Tarjetas].[SEGMENTO_DESCRIP]","[Base_Tarjetas].[SEGMENTO_DESCRIP].&amp;[" &amp; $C$6 &amp; "]",
"[Base_Tarjetas].[SITUACION]","[Base_Tarjetas].[SITUACION].&amp;[" &amp; $C78 &amp; "]",
"[Base_Tarjetas].[TIPO]","[Base_Tarjetas].[TIPO].&amp;[" &amp; $C$1 &amp; "]")/1000,
0)</f>
        <v>0</v>
      </c>
      <c r="V78" s="8">
        <f>IFERROR(
GETPIVOTDATA("[Base_Tarjetas].[Importe]",TDinamica_R!$A$3,
"[Base_Tarjetas].[PERIODO]","[Base_Tarjetas].[PERIODO].&amp;[" &amp; TEXT(V$6,"yyyymm") &amp; "]",
"[Base_Tarjetas].[Metrica]","[Base_Tarjetas].[Metrica].&amp;[" &amp; $A78 &amp; "]",
"[Base_Tarjetas].[SEGMENTO_DESCRIP]","[Base_Tarjetas].[SEGMENTO_DESCRIP].&amp;[" &amp; $C$6 &amp; "]",
"[Base_Tarjetas].[SITUACION]","[Base_Tarjetas].[SITUACION].&amp;[" &amp; $C78 &amp; "]",
"[Base_Tarjetas].[TIPO]","[Base_Tarjetas].[TIPO].&amp;[" &amp; $C$1 &amp; "]")/1000,
0)</f>
        <v>0</v>
      </c>
      <c r="W78" s="8">
        <f>IFERROR(
GETPIVOTDATA("[Base_Tarjetas].[Importe]",TDinamica_R!$A$3,
"[Base_Tarjetas].[PERIODO]","[Base_Tarjetas].[PERIODO].&amp;[" &amp; TEXT(W$6,"yyyymm") &amp; "]",
"[Base_Tarjetas].[Metrica]","[Base_Tarjetas].[Metrica].&amp;[" &amp; $A78 &amp; "]",
"[Base_Tarjetas].[SEGMENTO_DESCRIP]","[Base_Tarjetas].[SEGMENTO_DESCRIP].&amp;[" &amp; $C$6 &amp; "]",
"[Base_Tarjetas].[SITUACION]","[Base_Tarjetas].[SITUACION].&amp;[" &amp; $C78 &amp; "]",
"[Base_Tarjetas].[TIPO]","[Base_Tarjetas].[TIPO].&amp;[" &amp; $C$1 &amp; "]")/1000,
0)</f>
        <v>0</v>
      </c>
      <c r="X78" s="8">
        <f>IFERROR(
GETPIVOTDATA("[Base_Tarjetas].[Importe]",TDinamica_R!$A$3,
"[Base_Tarjetas].[PERIODO]","[Base_Tarjetas].[PERIODO].&amp;[" &amp; TEXT(X$6,"yyyymm") &amp; "]",
"[Base_Tarjetas].[Metrica]","[Base_Tarjetas].[Metrica].&amp;[" &amp; $A78 &amp; "]",
"[Base_Tarjetas].[SEGMENTO_DESCRIP]","[Base_Tarjetas].[SEGMENTO_DESCRIP].&amp;[" &amp; $C$6 &amp; "]",
"[Base_Tarjetas].[SITUACION]","[Base_Tarjetas].[SITUACION].&amp;[" &amp; $C78 &amp; "]",
"[Base_Tarjetas].[TIPO]","[Base_Tarjetas].[TIPO].&amp;[" &amp; $C$1 &amp; "]")/1000,
0)</f>
        <v>0</v>
      </c>
      <c r="Y78" s="8">
        <f>IFERROR(
GETPIVOTDATA("[Base_Tarjetas].[Importe]",TDinamica_R!$A$3,
"[Base_Tarjetas].[PERIODO]","[Base_Tarjetas].[PERIODO].&amp;[" &amp; TEXT(Y$6,"yyyymm") &amp; "]",
"[Base_Tarjetas].[Metrica]","[Base_Tarjetas].[Metrica].&amp;[" &amp; $A78 &amp; "]",
"[Base_Tarjetas].[SEGMENTO_DESCRIP]","[Base_Tarjetas].[SEGMENTO_DESCRIP].&amp;[" &amp; $C$6 &amp; "]",
"[Base_Tarjetas].[SITUACION]","[Base_Tarjetas].[SITUACION].&amp;[" &amp; $C78 &amp; "]",
"[Base_Tarjetas].[TIPO]","[Base_Tarjetas].[TIPO].&amp;[" &amp; $C$1 &amp; "]")/1000,
0)</f>
        <v>0</v>
      </c>
      <c r="Z78" s="8">
        <f>IFERROR(
GETPIVOTDATA("[Base_Tarjetas].[Importe]",TDinamica_R!$A$3,
"[Base_Tarjetas].[PERIODO]","[Base_Tarjetas].[PERIODO].&amp;[" &amp; TEXT(Z$6,"yyyymm") &amp; "]",
"[Base_Tarjetas].[Metrica]","[Base_Tarjetas].[Metrica].&amp;[" &amp; $A78 &amp; "]",
"[Base_Tarjetas].[SEGMENTO_DESCRIP]","[Base_Tarjetas].[SEGMENTO_DESCRIP].&amp;[" &amp; $C$6 &amp; "]",
"[Base_Tarjetas].[SITUACION]","[Base_Tarjetas].[SITUACION].&amp;[" &amp; $C78 &amp; "]",
"[Base_Tarjetas].[TIPO]","[Base_Tarjetas].[TIPO].&amp;[" &amp; $C$1 &amp; "]")/1000,
0)</f>
        <v>0</v>
      </c>
      <c r="AA78" s="8">
        <f>IFERROR(
GETPIVOTDATA("[Base_Tarjetas].[Importe]",TDinamica_R!$A$3,
"[Base_Tarjetas].[PERIODO]","[Base_Tarjetas].[PERIODO].&amp;[" &amp; TEXT(AA$6,"yyyymm") &amp; "]",
"[Base_Tarjetas].[Metrica]","[Base_Tarjetas].[Metrica].&amp;[" &amp; $A78 &amp; "]",
"[Base_Tarjetas].[SEGMENTO_DESCRIP]","[Base_Tarjetas].[SEGMENTO_DESCRIP].&amp;[" &amp; $C$6 &amp; "]",
"[Base_Tarjetas].[SITUACION]","[Base_Tarjetas].[SITUACION].&amp;[" &amp; $C78 &amp; "]",
"[Base_Tarjetas].[TIPO]","[Base_Tarjetas].[TIPO].&amp;[" &amp; $C$1 &amp; "]")/1000,
0)</f>
        <v>0</v>
      </c>
      <c r="AB78" s="8">
        <f>IFERROR(
GETPIVOTDATA("[Base_Tarjetas].[Importe]",TDinamica_R!$A$3,
"[Base_Tarjetas].[PERIODO]","[Base_Tarjetas].[PERIODO].&amp;[" &amp; TEXT(AB$6,"yyyymm") &amp; "]",
"[Base_Tarjetas].[Metrica]","[Base_Tarjetas].[Metrica].&amp;[" &amp; $A78 &amp; "]",
"[Base_Tarjetas].[SEGMENTO_DESCRIP]","[Base_Tarjetas].[SEGMENTO_DESCRIP].&amp;[" &amp; $C$6 &amp; "]",
"[Base_Tarjetas].[SITUACION]","[Base_Tarjetas].[SITUACION].&amp;[" &amp; $C78 &amp; "]",
"[Base_Tarjetas].[TIPO]","[Base_Tarjetas].[TIPO].&amp;[" &amp; $C$1 &amp; "]")/1000,
0)</f>
        <v>0</v>
      </c>
      <c r="AC78" s="8">
        <f>IFERROR(
GETPIVOTDATA("[Base_Tarjetas].[Importe]",TDinamica_R!$A$3,
"[Base_Tarjetas].[PERIODO]","[Base_Tarjetas].[PERIODO].&amp;[" &amp; TEXT(AC$6,"yyyymm") &amp; "]",
"[Base_Tarjetas].[Metrica]","[Base_Tarjetas].[Metrica].&amp;[" &amp; $A78 &amp; "]",
"[Base_Tarjetas].[SEGMENTO_DESCRIP]","[Base_Tarjetas].[SEGMENTO_DESCRIP].&amp;[" &amp; $C$6 &amp; "]",
"[Base_Tarjetas].[SITUACION]","[Base_Tarjetas].[SITUACION].&amp;[" &amp; $C78 &amp; "]",
"[Base_Tarjetas].[TIPO]","[Base_Tarjetas].[TIPO].&amp;[" &amp; $C$1 &amp; "]")/1000,
0)</f>
        <v>0</v>
      </c>
      <c r="AD78" s="8">
        <f>IFERROR(
GETPIVOTDATA("[Base_Tarjetas].[Importe]",TDinamica_R!$A$3,
"[Base_Tarjetas].[PERIODO]","[Base_Tarjetas].[PERIODO].&amp;[" &amp; TEXT(AD$6,"yyyymm") &amp; "]",
"[Base_Tarjetas].[Metrica]","[Base_Tarjetas].[Metrica].&amp;[" &amp; $A78 &amp; "]",
"[Base_Tarjetas].[SEGMENTO_DESCRIP]","[Base_Tarjetas].[SEGMENTO_DESCRIP].&amp;[" &amp; $C$6 &amp; "]",
"[Base_Tarjetas].[SITUACION]","[Base_Tarjetas].[SITUACION].&amp;[" &amp; $C78 &amp; "]",
"[Base_Tarjetas].[TIPO]","[Base_Tarjetas].[TIPO].&amp;[" &amp; $C$1 &amp; "]")/1000,
0)</f>
        <v>0</v>
      </c>
      <c r="AE78" s="8">
        <f>IFERROR(
GETPIVOTDATA("[Base_Tarjetas].[Importe]",TDinamica_R!$A$3,
"[Base_Tarjetas].[PERIODO]","[Base_Tarjetas].[PERIODO].&amp;[" &amp; TEXT(AE$6,"yyyymm") &amp; "]",
"[Base_Tarjetas].[Metrica]","[Base_Tarjetas].[Metrica].&amp;[" &amp; $A78 &amp; "]",
"[Base_Tarjetas].[SEGMENTO_DESCRIP]","[Base_Tarjetas].[SEGMENTO_DESCRIP].&amp;[" &amp; $C$6 &amp; "]",
"[Base_Tarjetas].[SITUACION]","[Base_Tarjetas].[SITUACION].&amp;[" &amp; $C78 &amp; "]",
"[Base_Tarjetas].[TIPO]","[Base_Tarjetas].[TIPO].&amp;[" &amp; $C$1 &amp; "]")/1000,
0)</f>
        <v>0</v>
      </c>
      <c r="AF78" s="8">
        <f>IFERROR(
GETPIVOTDATA("[Base_Tarjetas].[Importe]",TDinamica_R!$A$3,
"[Base_Tarjetas].[PERIODO]","[Base_Tarjetas].[PERIODO].&amp;[" &amp; TEXT(AF$6,"yyyymm") &amp; "]",
"[Base_Tarjetas].[Metrica]","[Base_Tarjetas].[Metrica].&amp;[" &amp; $A78 &amp; "]",
"[Base_Tarjetas].[SEGMENTO_DESCRIP]","[Base_Tarjetas].[SEGMENTO_DESCRIP].&amp;[" &amp; $C$6 &amp; "]",
"[Base_Tarjetas].[SITUACION]","[Base_Tarjetas].[SITUACION].&amp;[" &amp; $C78 &amp; "]",
"[Base_Tarjetas].[TIPO]","[Base_Tarjetas].[TIPO].&amp;[" &amp; $C$1 &amp; "]")/1000,
0)</f>
        <v>0</v>
      </c>
      <c r="AG78" s="8">
        <f>IFERROR(
GETPIVOTDATA("[Base_Tarjetas].[Importe]",TDinamica_R!$A$3,
"[Base_Tarjetas].[PERIODO]","[Base_Tarjetas].[PERIODO].&amp;[" &amp; TEXT(AG$6,"yyyymm") &amp; "]",
"[Base_Tarjetas].[Metrica]","[Base_Tarjetas].[Metrica].&amp;[" &amp; $A78 &amp; "]",
"[Base_Tarjetas].[SEGMENTO_DESCRIP]","[Base_Tarjetas].[SEGMENTO_DESCRIP].&amp;[" &amp; $C$6 &amp; "]",
"[Base_Tarjetas].[SITUACION]","[Base_Tarjetas].[SITUACION].&amp;[" &amp; $C78 &amp; "]",
"[Base_Tarjetas].[TIPO]","[Base_Tarjetas].[TIPO].&amp;[" &amp; $C$1 &amp; "]")/1000,
0)</f>
        <v>0</v>
      </c>
      <c r="AH78" s="8">
        <f>IFERROR(
GETPIVOTDATA("[Base_Tarjetas].[Importe]",TDinamica_R!$A$3,
"[Base_Tarjetas].[PERIODO]","[Base_Tarjetas].[PERIODO].&amp;[" &amp; TEXT(AH$6,"yyyymm") &amp; "]",
"[Base_Tarjetas].[Metrica]","[Base_Tarjetas].[Metrica].&amp;[" &amp; $A78 &amp; "]",
"[Base_Tarjetas].[SEGMENTO_DESCRIP]","[Base_Tarjetas].[SEGMENTO_DESCRIP].&amp;[" &amp; $C$6 &amp; "]",
"[Base_Tarjetas].[SITUACION]","[Base_Tarjetas].[SITUACION].&amp;[" &amp; $C78 &amp; "]",
"[Base_Tarjetas].[TIPO]","[Base_Tarjetas].[TIPO].&amp;[" &amp; $C$1 &amp; "]")/1000,
0)</f>
        <v>0</v>
      </c>
      <c r="AI78" s="8">
        <f>IFERROR(
GETPIVOTDATA("[Base_Tarjetas].[Importe]",TDinamica_R!$A$3,
"[Base_Tarjetas].[PERIODO]","[Base_Tarjetas].[PERIODO].&amp;[" &amp; TEXT(AI$6,"yyyymm") &amp; "]",
"[Base_Tarjetas].[Metrica]","[Base_Tarjetas].[Metrica].&amp;[" &amp; $A78 &amp; "]",
"[Base_Tarjetas].[SEGMENTO_DESCRIP]","[Base_Tarjetas].[SEGMENTO_DESCRIP].&amp;[" &amp; $C$6 &amp; "]",
"[Base_Tarjetas].[SITUACION]","[Base_Tarjetas].[SITUACION].&amp;[" &amp; $C78 &amp; "]",
"[Base_Tarjetas].[TIPO]","[Base_Tarjetas].[TIPO].&amp;[" &amp; $C$1 &amp; "]")/1000,
0)</f>
        <v>0</v>
      </c>
      <c r="AJ78" s="8">
        <f>IFERROR(
GETPIVOTDATA("[Base_Tarjetas].[Importe]",TDinamica_R!$A$3,
"[Base_Tarjetas].[PERIODO]","[Base_Tarjetas].[PERIODO].&amp;[" &amp; TEXT(AJ$6,"yyyymm") &amp; "]",
"[Base_Tarjetas].[Metrica]","[Base_Tarjetas].[Metrica].&amp;[" &amp; $A78 &amp; "]",
"[Base_Tarjetas].[SEGMENTO_DESCRIP]","[Base_Tarjetas].[SEGMENTO_DESCRIP].&amp;[" &amp; $C$6 &amp; "]",
"[Base_Tarjetas].[SITUACION]","[Base_Tarjetas].[SITUACION].&amp;[" &amp; $C78 &amp; "]",
"[Base_Tarjetas].[TIPO]","[Base_Tarjetas].[TIPO].&amp;[" &amp; $C$1 &amp; "]")/1000,
0)</f>
        <v>0</v>
      </c>
      <c r="AK78" s="8">
        <f>IFERROR(
GETPIVOTDATA("[Base_Tarjetas].[Importe]",TDinamica_R!$A$3,
"[Base_Tarjetas].[PERIODO]","[Base_Tarjetas].[PERIODO].&amp;[" &amp; TEXT(AK$6,"yyyymm") &amp; "]",
"[Base_Tarjetas].[Metrica]","[Base_Tarjetas].[Metrica].&amp;[" &amp; $A78 &amp; "]",
"[Base_Tarjetas].[SEGMENTO_DESCRIP]","[Base_Tarjetas].[SEGMENTO_DESCRIP].&amp;[" &amp; $C$6 &amp; "]",
"[Base_Tarjetas].[SITUACION]","[Base_Tarjetas].[SITUACION].&amp;[" &amp; $C78 &amp; "]",
"[Base_Tarjetas].[TIPO]","[Base_Tarjetas].[TIPO].&amp;[" &amp; $C$1 &amp; "]")/1000,
0)</f>
        <v>0</v>
      </c>
      <c r="AL78" s="8">
        <f>IFERROR(
GETPIVOTDATA("[Base_Tarjetas].[Importe]",TDinamica_R!$A$3,
"[Base_Tarjetas].[PERIODO]","[Base_Tarjetas].[PERIODO].&amp;[" &amp; TEXT(AL$6,"yyyymm") &amp; "]",
"[Base_Tarjetas].[Metrica]","[Base_Tarjetas].[Metrica].&amp;[" &amp; $A78 &amp; "]",
"[Base_Tarjetas].[SEGMENTO_DESCRIP]","[Base_Tarjetas].[SEGMENTO_DESCRIP].&amp;[" &amp; $C$6 &amp; "]",
"[Base_Tarjetas].[SITUACION]","[Base_Tarjetas].[SITUACION].&amp;[" &amp; $C78 &amp; "]",
"[Base_Tarjetas].[TIPO]","[Base_Tarjetas].[TIPO].&amp;[" &amp; $C$1 &amp; "]")/1000,
0)</f>
        <v>0</v>
      </c>
      <c r="AM78" s="8">
        <f>IFERROR(
GETPIVOTDATA("[Base_Tarjetas].[Importe]",TDinamica_R!$A$3,
"[Base_Tarjetas].[PERIODO]","[Base_Tarjetas].[PERIODO].&amp;[" &amp; TEXT(AM$6,"yyyymm") &amp; "]",
"[Base_Tarjetas].[Metrica]","[Base_Tarjetas].[Metrica].&amp;[" &amp; $A78 &amp; "]",
"[Base_Tarjetas].[SEGMENTO_DESCRIP]","[Base_Tarjetas].[SEGMENTO_DESCRIP].&amp;[" &amp; $C$6 &amp; "]",
"[Base_Tarjetas].[SITUACION]","[Base_Tarjetas].[SITUACION].&amp;[" &amp; $C78 &amp; "]",
"[Base_Tarjetas].[TIPO]","[Base_Tarjetas].[TIPO].&amp;[" &amp; $C$1 &amp; "]")/1000,
0)</f>
        <v>0</v>
      </c>
      <c r="AN78" s="8">
        <f>IFERROR(
GETPIVOTDATA("[Base_Tarjetas].[Importe]",TDinamica_R!$A$3,
"[Base_Tarjetas].[PERIODO]","[Base_Tarjetas].[PERIODO].&amp;[" &amp; TEXT(AN$6,"yyyymm") &amp; "]",
"[Base_Tarjetas].[Metrica]","[Base_Tarjetas].[Metrica].&amp;[" &amp; $A78 &amp; "]",
"[Base_Tarjetas].[SEGMENTO_DESCRIP]","[Base_Tarjetas].[SEGMENTO_DESCRIP].&amp;[" &amp; $C$6 &amp; "]",
"[Base_Tarjetas].[SITUACION]","[Base_Tarjetas].[SITUACION].&amp;[" &amp; $C78 &amp; "]",
"[Base_Tarjetas].[TIPO]","[Base_Tarjetas].[TIPO].&amp;[" &amp; $C$1 &amp; "]")/1000,
0)</f>
        <v>0</v>
      </c>
      <c r="AO78" s="8">
        <f>IFERROR(
GETPIVOTDATA("[Base_Tarjetas].[Importe]",TDinamica_R!$A$3,
"[Base_Tarjetas].[PERIODO]","[Base_Tarjetas].[PERIODO].&amp;[" &amp; TEXT(AO$6,"yyyymm") &amp; "]",
"[Base_Tarjetas].[Metrica]","[Base_Tarjetas].[Metrica].&amp;[" &amp; $A78 &amp; "]",
"[Base_Tarjetas].[SEGMENTO_DESCRIP]","[Base_Tarjetas].[SEGMENTO_DESCRIP].&amp;[" &amp; $C$6 &amp; "]",
"[Base_Tarjetas].[SITUACION]","[Base_Tarjetas].[SITUACION].&amp;[" &amp; $C78 &amp; "]",
"[Base_Tarjetas].[TIPO]","[Base_Tarjetas].[TIPO].&amp;[" &amp; $C$1 &amp; "]")/1000,
0)</f>
        <v>0</v>
      </c>
      <c r="AP78" s="8">
        <f>IFERROR(
GETPIVOTDATA("[Base_Tarjetas].[Importe]",TDinamica_R!$A$3,
"[Base_Tarjetas].[PERIODO]","[Base_Tarjetas].[PERIODO].&amp;[" &amp; TEXT(AP$6,"yyyymm") &amp; "]",
"[Base_Tarjetas].[Metrica]","[Base_Tarjetas].[Metrica].&amp;[" &amp; $A78 &amp; "]",
"[Base_Tarjetas].[SEGMENTO_DESCRIP]","[Base_Tarjetas].[SEGMENTO_DESCRIP].&amp;[" &amp; $C$6 &amp; "]",
"[Base_Tarjetas].[SITUACION]","[Base_Tarjetas].[SITUACION].&amp;[" &amp; $C78 &amp; "]",
"[Base_Tarjetas].[TIPO]","[Base_Tarjetas].[TIPO].&amp;[" &amp; $C$1 &amp; "]")/1000,
0)</f>
        <v>0</v>
      </c>
      <c r="AQ78" s="8">
        <f>IFERROR(
GETPIVOTDATA("[Base_Tarjetas].[Importe]",TDinamica_R!$A$3,
"[Base_Tarjetas].[PERIODO]","[Base_Tarjetas].[PERIODO].&amp;[" &amp; TEXT(AQ$6,"yyyymm") &amp; "]",
"[Base_Tarjetas].[Metrica]","[Base_Tarjetas].[Metrica].&amp;[" &amp; $A78 &amp; "]",
"[Base_Tarjetas].[SEGMENTO_DESCRIP]","[Base_Tarjetas].[SEGMENTO_DESCRIP].&amp;[" &amp; $C$6 &amp; "]",
"[Base_Tarjetas].[SITUACION]","[Base_Tarjetas].[SITUACION].&amp;[" &amp; $C78 &amp; "]",
"[Base_Tarjetas].[TIPO]","[Base_Tarjetas].[TIPO].&amp;[" &amp; $C$1 &amp; "]")/1000,
0)</f>
        <v>0</v>
      </c>
      <c r="AR78" s="8">
        <f>IFERROR(
GETPIVOTDATA("[Base_Tarjetas].[Importe]",TDinamica_R!$A$3,
"[Base_Tarjetas].[PERIODO]","[Base_Tarjetas].[PERIODO].&amp;[" &amp; TEXT(AR$6,"yyyymm") &amp; "]",
"[Base_Tarjetas].[Metrica]","[Base_Tarjetas].[Metrica].&amp;[" &amp; $A78 &amp; "]",
"[Base_Tarjetas].[SEGMENTO_DESCRIP]","[Base_Tarjetas].[SEGMENTO_DESCRIP].&amp;[" &amp; $C$6 &amp; "]",
"[Base_Tarjetas].[SITUACION]","[Base_Tarjetas].[SITUACION].&amp;[" &amp; $C78 &amp; "]",
"[Base_Tarjetas].[TIPO]","[Base_Tarjetas].[TIPO].&amp;[" &amp; $C$1 &amp; "]")/1000,
0)</f>
        <v>0</v>
      </c>
      <c r="AS78" s="8">
        <f>IFERROR(
GETPIVOTDATA("[Base_Tarjetas].[Importe]",TDinamica_R!$A$3,
"[Base_Tarjetas].[PERIODO]","[Base_Tarjetas].[PERIODO].&amp;[" &amp; TEXT(AS$6,"yyyymm") &amp; "]",
"[Base_Tarjetas].[Metrica]","[Base_Tarjetas].[Metrica].&amp;[" &amp; $A78 &amp; "]",
"[Base_Tarjetas].[SEGMENTO_DESCRIP]","[Base_Tarjetas].[SEGMENTO_DESCRIP].&amp;[" &amp; $C$6 &amp; "]",
"[Base_Tarjetas].[SITUACION]","[Base_Tarjetas].[SITUACION].&amp;[" &amp; $C78 &amp; "]",
"[Base_Tarjetas].[TIPO]","[Base_Tarjetas].[TIPO].&amp;[" &amp; $C$1 &amp; "]")/1000,
0)</f>
        <v>0</v>
      </c>
      <c r="AT78" s="8">
        <f>IFERROR(
GETPIVOTDATA("[Base_Tarjetas].[Importe]",TDinamica_R!$A$3,
"[Base_Tarjetas].[PERIODO]","[Base_Tarjetas].[PERIODO].&amp;[" &amp; TEXT(AT$6,"yyyymm") &amp; "]",
"[Base_Tarjetas].[Metrica]","[Base_Tarjetas].[Metrica].&amp;[" &amp; $A78 &amp; "]",
"[Base_Tarjetas].[SEGMENTO_DESCRIP]","[Base_Tarjetas].[SEGMENTO_DESCRIP].&amp;[" &amp; $C$6 &amp; "]",
"[Base_Tarjetas].[SITUACION]","[Base_Tarjetas].[SITUACION].&amp;[" &amp; $C78 &amp; "]",
"[Base_Tarjetas].[TIPO]","[Base_Tarjetas].[TIPO].&amp;[" &amp; $C$1 &amp; "]")/1000,
0)</f>
        <v>0</v>
      </c>
      <c r="AU78" s="8">
        <f>IFERROR(
GETPIVOTDATA("[Base_Tarjetas].[Importe]",TDinamica_R!$A$3,
"[Base_Tarjetas].[PERIODO]","[Base_Tarjetas].[PERIODO].&amp;[" &amp; TEXT(AU$6,"yyyymm") &amp; "]",
"[Base_Tarjetas].[Metrica]","[Base_Tarjetas].[Metrica].&amp;[" &amp; $A78 &amp; "]",
"[Base_Tarjetas].[SEGMENTO_DESCRIP]","[Base_Tarjetas].[SEGMENTO_DESCRIP].&amp;[" &amp; $C$6 &amp; "]",
"[Base_Tarjetas].[SITUACION]","[Base_Tarjetas].[SITUACION].&amp;[" &amp; $C78 &amp; "]",
"[Base_Tarjetas].[TIPO]","[Base_Tarjetas].[TIPO].&amp;[" &amp; $C$1 &amp; "]")/1000,
0)</f>
        <v>0</v>
      </c>
      <c r="AV78" s="8">
        <f>IFERROR(
GETPIVOTDATA("[Base_Tarjetas].[Importe]",TDinamica_R!$A$3,
"[Base_Tarjetas].[PERIODO]","[Base_Tarjetas].[PERIODO].&amp;[" &amp; TEXT(AV$6,"yyyymm") &amp; "]",
"[Base_Tarjetas].[Metrica]","[Base_Tarjetas].[Metrica].&amp;[" &amp; $A78 &amp; "]",
"[Base_Tarjetas].[SEGMENTO_DESCRIP]","[Base_Tarjetas].[SEGMENTO_DESCRIP].&amp;[" &amp; $C$6 &amp; "]",
"[Base_Tarjetas].[SITUACION]","[Base_Tarjetas].[SITUACION].&amp;[" &amp; $C78 &amp; "]",
"[Base_Tarjetas].[TIPO]","[Base_Tarjetas].[TIPO].&amp;[" &amp; $C$1 &amp; "]")/1000,
0)</f>
        <v>0</v>
      </c>
      <c r="AW78" s="8">
        <f>IFERROR(
GETPIVOTDATA("[Base_Tarjetas].[Importe]",TDinamica_R!$A$3,
"[Base_Tarjetas].[PERIODO]","[Base_Tarjetas].[PERIODO].&amp;[" &amp; TEXT(AW$6,"yyyymm") &amp; "]",
"[Base_Tarjetas].[Metrica]","[Base_Tarjetas].[Metrica].&amp;[" &amp; $A78 &amp; "]",
"[Base_Tarjetas].[SEGMENTO_DESCRIP]","[Base_Tarjetas].[SEGMENTO_DESCRIP].&amp;[" &amp; $C$6 &amp; "]",
"[Base_Tarjetas].[SITUACION]","[Base_Tarjetas].[SITUACION].&amp;[" &amp; $C78 &amp; "]",
"[Base_Tarjetas].[TIPO]","[Base_Tarjetas].[TIPO].&amp;[" &amp; $C$1 &amp; "]")/1000,
0)</f>
        <v>0</v>
      </c>
      <c r="AX78" s="8">
        <f>IFERROR(
GETPIVOTDATA("[Base_Tarjetas].[Importe]",TDinamica_R!$A$3,
"[Base_Tarjetas].[PERIODO]","[Base_Tarjetas].[PERIODO].&amp;[" &amp; TEXT(AX$6,"yyyymm") &amp; "]",
"[Base_Tarjetas].[Metrica]","[Base_Tarjetas].[Metrica].&amp;[" &amp; $A78 &amp; "]",
"[Base_Tarjetas].[SEGMENTO_DESCRIP]","[Base_Tarjetas].[SEGMENTO_DESCRIP].&amp;[" &amp; $C$6 &amp; "]",
"[Base_Tarjetas].[SITUACION]","[Base_Tarjetas].[SITUACION].&amp;[" &amp; $C78 &amp; "]",
"[Base_Tarjetas].[TIPO]","[Base_Tarjetas].[TIPO].&amp;[" &amp; $C$1 &amp; "]")/1000,
0)</f>
        <v>0</v>
      </c>
      <c r="AY78" s="8">
        <f>IFERROR(
GETPIVOTDATA("[Base_Tarjetas].[Importe]",TDinamica_R!$A$3,
"[Base_Tarjetas].[PERIODO]","[Base_Tarjetas].[PERIODO].&amp;[" &amp; TEXT(AY$6,"yyyymm") &amp; "]",
"[Base_Tarjetas].[Metrica]","[Base_Tarjetas].[Metrica].&amp;[" &amp; $A78 &amp; "]",
"[Base_Tarjetas].[SEGMENTO_DESCRIP]","[Base_Tarjetas].[SEGMENTO_DESCRIP].&amp;[" &amp; $C$6 &amp; "]",
"[Base_Tarjetas].[SITUACION]","[Base_Tarjetas].[SITUACION].&amp;[" &amp; $C78 &amp; "]",
"[Base_Tarjetas].[TIPO]","[Base_Tarjetas].[TIPO].&amp;[" &amp; $C$1 &amp; "]")/1000,
0)</f>
        <v>0</v>
      </c>
      <c r="AZ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TEXT(AZ$6,"yyyymm") &amp; "]"),
0)</f>
        <v>0</v>
      </c>
      <c r="BA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TEXT(BA$6,"yyyymm") &amp; "]"),
0)</f>
        <v>0</v>
      </c>
      <c r="BB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TEXT(BB$6,"yyyymm") &amp; "]"),
0)</f>
        <v>0</v>
      </c>
      <c r="BC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TEXT(BC$6,"yyyymm") &amp; "]"),
0)</f>
        <v>0</v>
      </c>
      <c r="BD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TEXT(BD$6,"yyyymm") &amp; "]"),
0)</f>
        <v>0</v>
      </c>
      <c r="BE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TEXT(BE$6,"yyyymm") &amp; "]"),
0)</f>
        <v>0</v>
      </c>
      <c r="BF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TEXT(BF$6,"yyyymm") &amp; "]"),
0)</f>
        <v>0</v>
      </c>
      <c r="BG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TEXT(BG$6,"yyyymm") &amp; "]"),
0)</f>
        <v>0</v>
      </c>
      <c r="BH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TEXT(BH$6,"yyyymm") &amp; "]"),
0)</f>
        <v>0</v>
      </c>
      <c r="BI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TEXT(BI$6,"yyyymm") &amp; "]"),
0)</f>
        <v>0</v>
      </c>
      <c r="BJ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TEXT(BJ$6,"yyyymm") &amp; "]"),
0)</f>
        <v>0</v>
      </c>
      <c r="BK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TEXT(BK$6,"yyyymm") &amp; "]"),
0)</f>
        <v>0</v>
      </c>
      <c r="BO78" s="24">
        <f t="shared" si="47"/>
        <v>0</v>
      </c>
      <c r="BP78" s="24">
        <f t="shared" si="47"/>
        <v>0</v>
      </c>
      <c r="BQ78" s="24">
        <f t="shared" si="47"/>
        <v>0</v>
      </c>
      <c r="BR78" s="24">
        <f t="shared" si="47"/>
        <v>0</v>
      </c>
      <c r="BS78" s="24">
        <f t="shared" si="47"/>
        <v>0</v>
      </c>
      <c r="BT78" s="24">
        <f t="shared" si="47"/>
        <v>0</v>
      </c>
    </row>
    <row r="79" spans="1:72" hidden="1" outlineLevel="1" x14ac:dyDescent="0.25">
      <c r="A79" s="11" t="s">
        <v>35</v>
      </c>
      <c r="C79" s="2" t="s">
        <v>95</v>
      </c>
      <c r="D79" s="8">
        <f>IFERROR(
GETPIVOTDATA("[Base_Tarjetas].[Importe]",TDinamica_R!$A$3,
"[Base_Tarjetas].[PERIODO]","[Base_Tarjetas].[PERIODO].&amp;[" &amp; TEXT(D$6,"yyyymm") &amp; "]",
"[Base_Tarjetas].[Metrica]","[Base_Tarjetas].[Metrica].&amp;[" &amp; $A79 &amp; "]",
"[Base_Tarjetas].[SEGMENTO_DESCRIP]","[Base_Tarjetas].[SEGMENTO_DESCRIP].&amp;[" &amp; $C$6 &amp; "]",
"[Base_Tarjetas].[SITUACION]","[Base_Tarjetas].[SITUACION].&amp;[" &amp; $C79 &amp; "]",
"[Base_Tarjetas].[TIPO]","[Base_Tarjetas].[TIPO].&amp;[" &amp; $C$1 &amp; "]")/1000,
0)</f>
        <v>0</v>
      </c>
      <c r="E79" s="8">
        <f>IFERROR(
GETPIVOTDATA("[Base_Tarjetas].[Importe]",TDinamica_R!$A$3,
"[Base_Tarjetas].[PERIODO]","[Base_Tarjetas].[PERIODO].&amp;[" &amp; TEXT(E$6,"yyyymm") &amp; "]",
"[Base_Tarjetas].[Metrica]","[Base_Tarjetas].[Metrica].&amp;[" &amp; $A79 &amp; "]",
"[Base_Tarjetas].[SEGMENTO_DESCRIP]","[Base_Tarjetas].[SEGMENTO_DESCRIP].&amp;[" &amp; $C$6 &amp; "]",
"[Base_Tarjetas].[SITUACION]","[Base_Tarjetas].[SITUACION].&amp;[" &amp; $C79 &amp; "]",
"[Base_Tarjetas].[TIPO]","[Base_Tarjetas].[TIPO].&amp;[" &amp; $C$1 &amp; "]")/1000,
0)</f>
        <v>0</v>
      </c>
      <c r="F79" s="8">
        <f>IFERROR(
GETPIVOTDATA("[Base_Tarjetas].[Importe]",TDinamica_R!$A$3,
"[Base_Tarjetas].[PERIODO]","[Base_Tarjetas].[PERIODO].&amp;[" &amp; TEXT(F$6,"yyyymm") &amp; "]",
"[Base_Tarjetas].[Metrica]","[Base_Tarjetas].[Metrica].&amp;[" &amp; $A79 &amp; "]",
"[Base_Tarjetas].[SEGMENTO_DESCRIP]","[Base_Tarjetas].[SEGMENTO_DESCRIP].&amp;[" &amp; $C$6 &amp; "]",
"[Base_Tarjetas].[SITUACION]","[Base_Tarjetas].[SITUACION].&amp;[" &amp; $C79 &amp; "]",
"[Base_Tarjetas].[TIPO]","[Base_Tarjetas].[TIPO].&amp;[" &amp; $C$1 &amp; "]")/1000,
0)</f>
        <v>0</v>
      </c>
      <c r="G79" s="8">
        <f>IFERROR(
GETPIVOTDATA("[Base_Tarjetas].[Importe]",TDinamica_R!$A$3,
"[Base_Tarjetas].[PERIODO]","[Base_Tarjetas].[PERIODO].&amp;[" &amp; TEXT(G$6,"yyyymm") &amp; "]",
"[Base_Tarjetas].[Metrica]","[Base_Tarjetas].[Metrica].&amp;[" &amp; $A79 &amp; "]",
"[Base_Tarjetas].[SEGMENTO_DESCRIP]","[Base_Tarjetas].[SEGMENTO_DESCRIP].&amp;[" &amp; $C$6 &amp; "]",
"[Base_Tarjetas].[SITUACION]","[Base_Tarjetas].[SITUACION].&amp;[" &amp; $C79 &amp; "]",
"[Base_Tarjetas].[TIPO]","[Base_Tarjetas].[TIPO].&amp;[" &amp; $C$1 &amp; "]")/1000,
0)</f>
        <v>0</v>
      </c>
      <c r="H79" s="8">
        <f>IFERROR(
GETPIVOTDATA("[Base_Tarjetas].[Importe]",TDinamica_R!$A$3,
"[Base_Tarjetas].[PERIODO]","[Base_Tarjetas].[PERIODO].&amp;[" &amp; TEXT(H$6,"yyyymm") &amp; "]",
"[Base_Tarjetas].[Metrica]","[Base_Tarjetas].[Metrica].&amp;[" &amp; $A79 &amp; "]",
"[Base_Tarjetas].[SEGMENTO_DESCRIP]","[Base_Tarjetas].[SEGMENTO_DESCRIP].&amp;[" &amp; $C$6 &amp; "]",
"[Base_Tarjetas].[SITUACION]","[Base_Tarjetas].[SITUACION].&amp;[" &amp; $C79 &amp; "]",
"[Base_Tarjetas].[TIPO]","[Base_Tarjetas].[TIPO].&amp;[" &amp; $C$1 &amp; "]")/1000,
0)</f>
        <v>0</v>
      </c>
      <c r="I79" s="8">
        <f>IFERROR(
GETPIVOTDATA("[Base_Tarjetas].[Importe]",TDinamica_R!$A$3,
"[Base_Tarjetas].[PERIODO]","[Base_Tarjetas].[PERIODO].&amp;[" &amp; TEXT(I$6,"yyyymm") &amp; "]",
"[Base_Tarjetas].[Metrica]","[Base_Tarjetas].[Metrica].&amp;[" &amp; $A79 &amp; "]",
"[Base_Tarjetas].[SEGMENTO_DESCRIP]","[Base_Tarjetas].[SEGMENTO_DESCRIP].&amp;[" &amp; $C$6 &amp; "]",
"[Base_Tarjetas].[SITUACION]","[Base_Tarjetas].[SITUACION].&amp;[" &amp; $C79 &amp; "]",
"[Base_Tarjetas].[TIPO]","[Base_Tarjetas].[TIPO].&amp;[" &amp; $C$1 &amp; "]")/1000,
0)</f>
        <v>0</v>
      </c>
      <c r="J79" s="8">
        <f>IFERROR(
GETPIVOTDATA("[Base_Tarjetas].[Importe]",TDinamica_R!$A$3,
"[Base_Tarjetas].[PERIODO]","[Base_Tarjetas].[PERIODO].&amp;[" &amp; TEXT(J$6,"yyyymm") &amp; "]",
"[Base_Tarjetas].[Metrica]","[Base_Tarjetas].[Metrica].&amp;[" &amp; $A79 &amp; "]",
"[Base_Tarjetas].[SEGMENTO_DESCRIP]","[Base_Tarjetas].[SEGMENTO_DESCRIP].&amp;[" &amp; $C$6 &amp; "]",
"[Base_Tarjetas].[SITUACION]","[Base_Tarjetas].[SITUACION].&amp;[" &amp; $C79 &amp; "]",
"[Base_Tarjetas].[TIPO]","[Base_Tarjetas].[TIPO].&amp;[" &amp; $C$1 &amp; "]")/1000,
0)</f>
        <v>0</v>
      </c>
      <c r="K79" s="8">
        <f>IFERROR(
GETPIVOTDATA("[Base_Tarjetas].[Importe]",TDinamica_R!$A$3,
"[Base_Tarjetas].[PERIODO]","[Base_Tarjetas].[PERIODO].&amp;[" &amp; TEXT(K$6,"yyyymm") &amp; "]",
"[Base_Tarjetas].[Metrica]","[Base_Tarjetas].[Metrica].&amp;[" &amp; $A79 &amp; "]",
"[Base_Tarjetas].[SEGMENTO_DESCRIP]","[Base_Tarjetas].[SEGMENTO_DESCRIP].&amp;[" &amp; $C$6 &amp; "]",
"[Base_Tarjetas].[SITUACION]","[Base_Tarjetas].[SITUACION].&amp;[" &amp; $C79 &amp; "]",
"[Base_Tarjetas].[TIPO]","[Base_Tarjetas].[TIPO].&amp;[" &amp; $C$1 &amp; "]")/1000,
0)</f>
        <v>0</v>
      </c>
      <c r="L79" s="8">
        <f>IFERROR(
GETPIVOTDATA("[Base_Tarjetas].[Importe]",TDinamica_R!$A$3,
"[Base_Tarjetas].[PERIODO]","[Base_Tarjetas].[PERIODO].&amp;[" &amp; TEXT(L$6,"yyyymm") &amp; "]",
"[Base_Tarjetas].[Metrica]","[Base_Tarjetas].[Metrica].&amp;[" &amp; $A79 &amp; "]",
"[Base_Tarjetas].[SEGMENTO_DESCRIP]","[Base_Tarjetas].[SEGMENTO_DESCRIP].&amp;[" &amp; $C$6 &amp; "]",
"[Base_Tarjetas].[SITUACION]","[Base_Tarjetas].[SITUACION].&amp;[" &amp; $C79 &amp; "]",
"[Base_Tarjetas].[TIPO]","[Base_Tarjetas].[TIPO].&amp;[" &amp; $C$1 &amp; "]")/1000,
0)</f>
        <v>0</v>
      </c>
      <c r="M79" s="8">
        <f>IFERROR(
GETPIVOTDATA("[Base_Tarjetas].[Importe]",TDinamica_R!$A$3,
"[Base_Tarjetas].[PERIODO]","[Base_Tarjetas].[PERIODO].&amp;[" &amp; TEXT(M$6,"yyyymm") &amp; "]",
"[Base_Tarjetas].[Metrica]","[Base_Tarjetas].[Metrica].&amp;[" &amp; $A79 &amp; "]",
"[Base_Tarjetas].[SEGMENTO_DESCRIP]","[Base_Tarjetas].[SEGMENTO_DESCRIP].&amp;[" &amp; $C$6 &amp; "]",
"[Base_Tarjetas].[SITUACION]","[Base_Tarjetas].[SITUACION].&amp;[" &amp; $C79 &amp; "]",
"[Base_Tarjetas].[TIPO]","[Base_Tarjetas].[TIPO].&amp;[" &amp; $C$1 &amp; "]")/1000,
0)</f>
        <v>0</v>
      </c>
      <c r="N79" s="8">
        <f>IFERROR(
GETPIVOTDATA("[Base_Tarjetas].[Importe]",TDinamica_R!$A$3,
"[Base_Tarjetas].[PERIODO]","[Base_Tarjetas].[PERIODO].&amp;[" &amp; TEXT(N$6,"yyyymm") &amp; "]",
"[Base_Tarjetas].[Metrica]","[Base_Tarjetas].[Metrica].&amp;[" &amp; $A79 &amp; "]",
"[Base_Tarjetas].[SEGMENTO_DESCRIP]","[Base_Tarjetas].[SEGMENTO_DESCRIP].&amp;[" &amp; $C$6 &amp; "]",
"[Base_Tarjetas].[SITUACION]","[Base_Tarjetas].[SITUACION].&amp;[" &amp; $C79 &amp; "]",
"[Base_Tarjetas].[TIPO]","[Base_Tarjetas].[TIPO].&amp;[" &amp; $C$1 &amp; "]")/1000,
0)</f>
        <v>0</v>
      </c>
      <c r="O79" s="8">
        <f>IFERROR(
GETPIVOTDATA("[Base_Tarjetas].[Importe]",TDinamica_R!$A$3,
"[Base_Tarjetas].[PERIODO]","[Base_Tarjetas].[PERIODO].&amp;[" &amp; TEXT(O$6,"yyyymm") &amp; "]",
"[Base_Tarjetas].[Metrica]","[Base_Tarjetas].[Metrica].&amp;[" &amp; $A79 &amp; "]",
"[Base_Tarjetas].[SEGMENTO_DESCRIP]","[Base_Tarjetas].[SEGMENTO_DESCRIP].&amp;[" &amp; $C$6 &amp; "]",
"[Base_Tarjetas].[SITUACION]","[Base_Tarjetas].[SITUACION].&amp;[" &amp; $C79 &amp; "]",
"[Base_Tarjetas].[TIPO]","[Base_Tarjetas].[TIPO].&amp;[" &amp; $C$1 &amp; "]")/1000,
0)</f>
        <v>0</v>
      </c>
      <c r="P79" s="8">
        <f>IFERROR(
GETPIVOTDATA("[Base_Tarjetas].[Importe]",TDinamica_R!$A$3,
"[Base_Tarjetas].[PERIODO]","[Base_Tarjetas].[PERIODO].&amp;[" &amp; TEXT(P$6,"yyyymm") &amp; "]",
"[Base_Tarjetas].[Metrica]","[Base_Tarjetas].[Metrica].&amp;[" &amp; $A79 &amp; "]",
"[Base_Tarjetas].[SEGMENTO_DESCRIP]","[Base_Tarjetas].[SEGMENTO_DESCRIP].&amp;[" &amp; $C$6 &amp; "]",
"[Base_Tarjetas].[SITUACION]","[Base_Tarjetas].[SITUACION].&amp;[" &amp; $C79 &amp; "]",
"[Base_Tarjetas].[TIPO]","[Base_Tarjetas].[TIPO].&amp;[" &amp; $C$1 &amp; "]")/1000,
0)</f>
        <v>0</v>
      </c>
      <c r="Q79" s="8">
        <f>IFERROR(
GETPIVOTDATA("[Base_Tarjetas].[Importe]",TDinamica_R!$A$3,
"[Base_Tarjetas].[PERIODO]","[Base_Tarjetas].[PERIODO].&amp;[" &amp; TEXT(Q$6,"yyyymm") &amp; "]",
"[Base_Tarjetas].[Metrica]","[Base_Tarjetas].[Metrica].&amp;[" &amp; $A79 &amp; "]",
"[Base_Tarjetas].[SEGMENTO_DESCRIP]","[Base_Tarjetas].[SEGMENTO_DESCRIP].&amp;[" &amp; $C$6 &amp; "]",
"[Base_Tarjetas].[SITUACION]","[Base_Tarjetas].[SITUACION].&amp;[" &amp; $C79 &amp; "]",
"[Base_Tarjetas].[TIPO]","[Base_Tarjetas].[TIPO].&amp;[" &amp; $C$1 &amp; "]")/1000,
0)</f>
        <v>0</v>
      </c>
      <c r="R79" s="8">
        <f>IFERROR(
GETPIVOTDATA("[Base_Tarjetas].[Importe]",TDinamica_R!$A$3,
"[Base_Tarjetas].[PERIODO]","[Base_Tarjetas].[PERIODO].&amp;[" &amp; TEXT(R$6,"yyyymm") &amp; "]",
"[Base_Tarjetas].[Metrica]","[Base_Tarjetas].[Metrica].&amp;[" &amp; $A79 &amp; "]",
"[Base_Tarjetas].[SEGMENTO_DESCRIP]","[Base_Tarjetas].[SEGMENTO_DESCRIP].&amp;[" &amp; $C$6 &amp; "]",
"[Base_Tarjetas].[SITUACION]","[Base_Tarjetas].[SITUACION].&amp;[" &amp; $C79 &amp; "]",
"[Base_Tarjetas].[TIPO]","[Base_Tarjetas].[TIPO].&amp;[" &amp; $C$1 &amp; "]")/1000,
0)</f>
        <v>0</v>
      </c>
      <c r="S79" s="8">
        <f>IFERROR(
GETPIVOTDATA("[Base_Tarjetas].[Importe]",TDinamica_R!$A$3,
"[Base_Tarjetas].[PERIODO]","[Base_Tarjetas].[PERIODO].&amp;[" &amp; TEXT(S$6,"yyyymm") &amp; "]",
"[Base_Tarjetas].[Metrica]","[Base_Tarjetas].[Metrica].&amp;[" &amp; $A79 &amp; "]",
"[Base_Tarjetas].[SEGMENTO_DESCRIP]","[Base_Tarjetas].[SEGMENTO_DESCRIP].&amp;[" &amp; $C$6 &amp; "]",
"[Base_Tarjetas].[SITUACION]","[Base_Tarjetas].[SITUACION].&amp;[" &amp; $C79 &amp; "]",
"[Base_Tarjetas].[TIPO]","[Base_Tarjetas].[TIPO].&amp;[" &amp; $C$1 &amp; "]")/1000,
0)</f>
        <v>0</v>
      </c>
      <c r="T79" s="8">
        <f>IFERROR(
GETPIVOTDATA("[Base_Tarjetas].[Importe]",TDinamica_R!$A$3,
"[Base_Tarjetas].[PERIODO]","[Base_Tarjetas].[PERIODO].&amp;[" &amp; TEXT(T$6,"yyyymm") &amp; "]",
"[Base_Tarjetas].[Metrica]","[Base_Tarjetas].[Metrica].&amp;[" &amp; $A79 &amp; "]",
"[Base_Tarjetas].[SEGMENTO_DESCRIP]","[Base_Tarjetas].[SEGMENTO_DESCRIP].&amp;[" &amp; $C$6 &amp; "]",
"[Base_Tarjetas].[SITUACION]","[Base_Tarjetas].[SITUACION].&amp;[" &amp; $C79 &amp; "]",
"[Base_Tarjetas].[TIPO]","[Base_Tarjetas].[TIPO].&amp;[" &amp; $C$1 &amp; "]")/1000,
0)</f>
        <v>0</v>
      </c>
      <c r="U79" s="8">
        <f>IFERROR(
GETPIVOTDATA("[Base_Tarjetas].[Importe]",TDinamica_R!$A$3,
"[Base_Tarjetas].[PERIODO]","[Base_Tarjetas].[PERIODO].&amp;[" &amp; TEXT(U$6,"yyyymm") &amp; "]",
"[Base_Tarjetas].[Metrica]","[Base_Tarjetas].[Metrica].&amp;[" &amp; $A79 &amp; "]",
"[Base_Tarjetas].[SEGMENTO_DESCRIP]","[Base_Tarjetas].[SEGMENTO_DESCRIP].&amp;[" &amp; $C$6 &amp; "]",
"[Base_Tarjetas].[SITUACION]","[Base_Tarjetas].[SITUACION].&amp;[" &amp; $C79 &amp; "]",
"[Base_Tarjetas].[TIPO]","[Base_Tarjetas].[TIPO].&amp;[" &amp; $C$1 &amp; "]")/1000,
0)</f>
        <v>0</v>
      </c>
      <c r="V79" s="8">
        <f>IFERROR(
GETPIVOTDATA("[Base_Tarjetas].[Importe]",TDinamica_R!$A$3,
"[Base_Tarjetas].[PERIODO]","[Base_Tarjetas].[PERIODO].&amp;[" &amp; TEXT(V$6,"yyyymm") &amp; "]",
"[Base_Tarjetas].[Metrica]","[Base_Tarjetas].[Metrica].&amp;[" &amp; $A79 &amp; "]",
"[Base_Tarjetas].[SEGMENTO_DESCRIP]","[Base_Tarjetas].[SEGMENTO_DESCRIP].&amp;[" &amp; $C$6 &amp; "]",
"[Base_Tarjetas].[SITUACION]","[Base_Tarjetas].[SITUACION].&amp;[" &amp; $C79 &amp; "]",
"[Base_Tarjetas].[TIPO]","[Base_Tarjetas].[TIPO].&amp;[" &amp; $C$1 &amp; "]")/1000,
0)</f>
        <v>0</v>
      </c>
      <c r="W79" s="8">
        <f>IFERROR(
GETPIVOTDATA("[Base_Tarjetas].[Importe]",TDinamica_R!$A$3,
"[Base_Tarjetas].[PERIODO]","[Base_Tarjetas].[PERIODO].&amp;[" &amp; TEXT(W$6,"yyyymm") &amp; "]",
"[Base_Tarjetas].[Metrica]","[Base_Tarjetas].[Metrica].&amp;[" &amp; $A79 &amp; "]",
"[Base_Tarjetas].[SEGMENTO_DESCRIP]","[Base_Tarjetas].[SEGMENTO_DESCRIP].&amp;[" &amp; $C$6 &amp; "]",
"[Base_Tarjetas].[SITUACION]","[Base_Tarjetas].[SITUACION].&amp;[" &amp; $C79 &amp; "]",
"[Base_Tarjetas].[TIPO]","[Base_Tarjetas].[TIPO].&amp;[" &amp; $C$1 &amp; "]")/1000,
0)</f>
        <v>0</v>
      </c>
      <c r="X79" s="8">
        <f>IFERROR(
GETPIVOTDATA("[Base_Tarjetas].[Importe]",TDinamica_R!$A$3,
"[Base_Tarjetas].[PERIODO]","[Base_Tarjetas].[PERIODO].&amp;[" &amp; TEXT(X$6,"yyyymm") &amp; "]",
"[Base_Tarjetas].[Metrica]","[Base_Tarjetas].[Metrica].&amp;[" &amp; $A79 &amp; "]",
"[Base_Tarjetas].[SEGMENTO_DESCRIP]","[Base_Tarjetas].[SEGMENTO_DESCRIP].&amp;[" &amp; $C$6 &amp; "]",
"[Base_Tarjetas].[SITUACION]","[Base_Tarjetas].[SITUACION].&amp;[" &amp; $C79 &amp; "]",
"[Base_Tarjetas].[TIPO]","[Base_Tarjetas].[TIPO].&amp;[" &amp; $C$1 &amp; "]")/1000,
0)</f>
        <v>0</v>
      </c>
      <c r="Y79" s="8">
        <f>IFERROR(
GETPIVOTDATA("[Base_Tarjetas].[Importe]",TDinamica_R!$A$3,
"[Base_Tarjetas].[PERIODO]","[Base_Tarjetas].[PERIODO].&amp;[" &amp; TEXT(Y$6,"yyyymm") &amp; "]",
"[Base_Tarjetas].[Metrica]","[Base_Tarjetas].[Metrica].&amp;[" &amp; $A79 &amp; "]",
"[Base_Tarjetas].[SEGMENTO_DESCRIP]","[Base_Tarjetas].[SEGMENTO_DESCRIP].&amp;[" &amp; $C$6 &amp; "]",
"[Base_Tarjetas].[SITUACION]","[Base_Tarjetas].[SITUACION].&amp;[" &amp; $C79 &amp; "]",
"[Base_Tarjetas].[TIPO]","[Base_Tarjetas].[TIPO].&amp;[" &amp; $C$1 &amp; "]")/1000,
0)</f>
        <v>0</v>
      </c>
      <c r="Z79" s="8">
        <f>IFERROR(
GETPIVOTDATA("[Base_Tarjetas].[Importe]",TDinamica_R!$A$3,
"[Base_Tarjetas].[PERIODO]","[Base_Tarjetas].[PERIODO].&amp;[" &amp; TEXT(Z$6,"yyyymm") &amp; "]",
"[Base_Tarjetas].[Metrica]","[Base_Tarjetas].[Metrica].&amp;[" &amp; $A79 &amp; "]",
"[Base_Tarjetas].[SEGMENTO_DESCRIP]","[Base_Tarjetas].[SEGMENTO_DESCRIP].&amp;[" &amp; $C$6 &amp; "]",
"[Base_Tarjetas].[SITUACION]","[Base_Tarjetas].[SITUACION].&amp;[" &amp; $C79 &amp; "]",
"[Base_Tarjetas].[TIPO]","[Base_Tarjetas].[TIPO].&amp;[" &amp; $C$1 &amp; "]")/1000,
0)</f>
        <v>0</v>
      </c>
      <c r="AA79" s="8">
        <f>IFERROR(
GETPIVOTDATA("[Base_Tarjetas].[Importe]",TDinamica_R!$A$3,
"[Base_Tarjetas].[PERIODO]","[Base_Tarjetas].[PERIODO].&amp;[" &amp; TEXT(AA$6,"yyyymm") &amp; "]",
"[Base_Tarjetas].[Metrica]","[Base_Tarjetas].[Metrica].&amp;[" &amp; $A79 &amp; "]",
"[Base_Tarjetas].[SEGMENTO_DESCRIP]","[Base_Tarjetas].[SEGMENTO_DESCRIP].&amp;[" &amp; $C$6 &amp; "]",
"[Base_Tarjetas].[SITUACION]","[Base_Tarjetas].[SITUACION].&amp;[" &amp; $C79 &amp; "]",
"[Base_Tarjetas].[TIPO]","[Base_Tarjetas].[TIPO].&amp;[" &amp; $C$1 &amp; "]")/1000,
0)</f>
        <v>0</v>
      </c>
      <c r="AB79" s="8">
        <f>IFERROR(
GETPIVOTDATA("[Base_Tarjetas].[Importe]",TDinamica_R!$A$3,
"[Base_Tarjetas].[PERIODO]","[Base_Tarjetas].[PERIODO].&amp;[" &amp; TEXT(AB$6,"yyyymm") &amp; "]",
"[Base_Tarjetas].[Metrica]","[Base_Tarjetas].[Metrica].&amp;[" &amp; $A79 &amp; "]",
"[Base_Tarjetas].[SEGMENTO_DESCRIP]","[Base_Tarjetas].[SEGMENTO_DESCRIP].&amp;[" &amp; $C$6 &amp; "]",
"[Base_Tarjetas].[SITUACION]","[Base_Tarjetas].[SITUACION].&amp;[" &amp; $C79 &amp; "]",
"[Base_Tarjetas].[TIPO]","[Base_Tarjetas].[TIPO].&amp;[" &amp; $C$1 &amp; "]")/1000,
0)</f>
        <v>0</v>
      </c>
      <c r="AC79" s="8">
        <f>IFERROR(
GETPIVOTDATA("[Base_Tarjetas].[Importe]",TDinamica_R!$A$3,
"[Base_Tarjetas].[PERIODO]","[Base_Tarjetas].[PERIODO].&amp;[" &amp; TEXT(AC$6,"yyyymm") &amp; "]",
"[Base_Tarjetas].[Metrica]","[Base_Tarjetas].[Metrica].&amp;[" &amp; $A79 &amp; "]",
"[Base_Tarjetas].[SEGMENTO_DESCRIP]","[Base_Tarjetas].[SEGMENTO_DESCRIP].&amp;[" &amp; $C$6 &amp; "]",
"[Base_Tarjetas].[SITUACION]","[Base_Tarjetas].[SITUACION].&amp;[" &amp; $C79 &amp; "]",
"[Base_Tarjetas].[TIPO]","[Base_Tarjetas].[TIPO].&amp;[" &amp; $C$1 &amp; "]")/1000,
0)</f>
        <v>0</v>
      </c>
      <c r="AD79" s="8">
        <f>IFERROR(
GETPIVOTDATA("[Base_Tarjetas].[Importe]",TDinamica_R!$A$3,
"[Base_Tarjetas].[PERIODO]","[Base_Tarjetas].[PERIODO].&amp;[" &amp; TEXT(AD$6,"yyyymm") &amp; "]",
"[Base_Tarjetas].[Metrica]","[Base_Tarjetas].[Metrica].&amp;[" &amp; $A79 &amp; "]",
"[Base_Tarjetas].[SEGMENTO_DESCRIP]","[Base_Tarjetas].[SEGMENTO_DESCRIP].&amp;[" &amp; $C$6 &amp; "]",
"[Base_Tarjetas].[SITUACION]","[Base_Tarjetas].[SITUACION].&amp;[" &amp; $C79 &amp; "]",
"[Base_Tarjetas].[TIPO]","[Base_Tarjetas].[TIPO].&amp;[" &amp; $C$1 &amp; "]")/1000,
0)</f>
        <v>0</v>
      </c>
      <c r="AE79" s="8">
        <f>IFERROR(
GETPIVOTDATA("[Base_Tarjetas].[Importe]",TDinamica_R!$A$3,
"[Base_Tarjetas].[PERIODO]","[Base_Tarjetas].[PERIODO].&amp;[" &amp; TEXT(AE$6,"yyyymm") &amp; "]",
"[Base_Tarjetas].[Metrica]","[Base_Tarjetas].[Metrica].&amp;[" &amp; $A79 &amp; "]",
"[Base_Tarjetas].[SEGMENTO_DESCRIP]","[Base_Tarjetas].[SEGMENTO_DESCRIP].&amp;[" &amp; $C$6 &amp; "]",
"[Base_Tarjetas].[SITUACION]","[Base_Tarjetas].[SITUACION].&amp;[" &amp; $C79 &amp; "]",
"[Base_Tarjetas].[TIPO]","[Base_Tarjetas].[TIPO].&amp;[" &amp; $C$1 &amp; "]")/1000,
0)</f>
        <v>0</v>
      </c>
      <c r="AF79" s="8">
        <f>IFERROR(
GETPIVOTDATA("[Base_Tarjetas].[Importe]",TDinamica_R!$A$3,
"[Base_Tarjetas].[PERIODO]","[Base_Tarjetas].[PERIODO].&amp;[" &amp; TEXT(AF$6,"yyyymm") &amp; "]",
"[Base_Tarjetas].[Metrica]","[Base_Tarjetas].[Metrica].&amp;[" &amp; $A79 &amp; "]",
"[Base_Tarjetas].[SEGMENTO_DESCRIP]","[Base_Tarjetas].[SEGMENTO_DESCRIP].&amp;[" &amp; $C$6 &amp; "]",
"[Base_Tarjetas].[SITUACION]","[Base_Tarjetas].[SITUACION].&amp;[" &amp; $C79 &amp; "]",
"[Base_Tarjetas].[TIPO]","[Base_Tarjetas].[TIPO].&amp;[" &amp; $C$1 &amp; "]")/1000,
0)</f>
        <v>0</v>
      </c>
      <c r="AG79" s="8">
        <f>IFERROR(
GETPIVOTDATA("[Base_Tarjetas].[Importe]",TDinamica_R!$A$3,
"[Base_Tarjetas].[PERIODO]","[Base_Tarjetas].[PERIODO].&amp;[" &amp; TEXT(AG$6,"yyyymm") &amp; "]",
"[Base_Tarjetas].[Metrica]","[Base_Tarjetas].[Metrica].&amp;[" &amp; $A79 &amp; "]",
"[Base_Tarjetas].[SEGMENTO_DESCRIP]","[Base_Tarjetas].[SEGMENTO_DESCRIP].&amp;[" &amp; $C$6 &amp; "]",
"[Base_Tarjetas].[SITUACION]","[Base_Tarjetas].[SITUACION].&amp;[" &amp; $C79 &amp; "]",
"[Base_Tarjetas].[TIPO]","[Base_Tarjetas].[TIPO].&amp;[" &amp; $C$1 &amp; "]")/1000,
0)</f>
        <v>0</v>
      </c>
      <c r="AH79" s="8">
        <f>IFERROR(
GETPIVOTDATA("[Base_Tarjetas].[Importe]",TDinamica_R!$A$3,
"[Base_Tarjetas].[PERIODO]","[Base_Tarjetas].[PERIODO].&amp;[" &amp; TEXT(AH$6,"yyyymm") &amp; "]",
"[Base_Tarjetas].[Metrica]","[Base_Tarjetas].[Metrica].&amp;[" &amp; $A79 &amp; "]",
"[Base_Tarjetas].[SEGMENTO_DESCRIP]","[Base_Tarjetas].[SEGMENTO_DESCRIP].&amp;[" &amp; $C$6 &amp; "]",
"[Base_Tarjetas].[SITUACION]","[Base_Tarjetas].[SITUACION].&amp;[" &amp; $C79 &amp; "]",
"[Base_Tarjetas].[TIPO]","[Base_Tarjetas].[TIPO].&amp;[" &amp; $C$1 &amp; "]")/1000,
0)</f>
        <v>0</v>
      </c>
      <c r="AI79" s="8">
        <f>IFERROR(
GETPIVOTDATA("[Base_Tarjetas].[Importe]",TDinamica_R!$A$3,
"[Base_Tarjetas].[PERIODO]","[Base_Tarjetas].[PERIODO].&amp;[" &amp; TEXT(AI$6,"yyyymm") &amp; "]",
"[Base_Tarjetas].[Metrica]","[Base_Tarjetas].[Metrica].&amp;[" &amp; $A79 &amp; "]",
"[Base_Tarjetas].[SEGMENTO_DESCRIP]","[Base_Tarjetas].[SEGMENTO_DESCRIP].&amp;[" &amp; $C$6 &amp; "]",
"[Base_Tarjetas].[SITUACION]","[Base_Tarjetas].[SITUACION].&amp;[" &amp; $C79 &amp; "]",
"[Base_Tarjetas].[TIPO]","[Base_Tarjetas].[TIPO].&amp;[" &amp; $C$1 &amp; "]")/1000,
0)</f>
        <v>0</v>
      </c>
      <c r="AJ79" s="8">
        <f>IFERROR(
GETPIVOTDATA("[Base_Tarjetas].[Importe]",TDinamica_R!$A$3,
"[Base_Tarjetas].[PERIODO]","[Base_Tarjetas].[PERIODO].&amp;[" &amp; TEXT(AJ$6,"yyyymm") &amp; "]",
"[Base_Tarjetas].[Metrica]","[Base_Tarjetas].[Metrica].&amp;[" &amp; $A79 &amp; "]",
"[Base_Tarjetas].[SEGMENTO_DESCRIP]","[Base_Tarjetas].[SEGMENTO_DESCRIP].&amp;[" &amp; $C$6 &amp; "]",
"[Base_Tarjetas].[SITUACION]","[Base_Tarjetas].[SITUACION].&amp;[" &amp; $C79 &amp; "]",
"[Base_Tarjetas].[TIPO]","[Base_Tarjetas].[TIPO].&amp;[" &amp; $C$1 &amp; "]")/1000,
0)</f>
        <v>0</v>
      </c>
      <c r="AK79" s="8">
        <f>IFERROR(
GETPIVOTDATA("[Base_Tarjetas].[Importe]",TDinamica_R!$A$3,
"[Base_Tarjetas].[PERIODO]","[Base_Tarjetas].[PERIODO].&amp;[" &amp; TEXT(AK$6,"yyyymm") &amp; "]",
"[Base_Tarjetas].[Metrica]","[Base_Tarjetas].[Metrica].&amp;[" &amp; $A79 &amp; "]",
"[Base_Tarjetas].[SEGMENTO_DESCRIP]","[Base_Tarjetas].[SEGMENTO_DESCRIP].&amp;[" &amp; $C$6 &amp; "]",
"[Base_Tarjetas].[SITUACION]","[Base_Tarjetas].[SITUACION].&amp;[" &amp; $C79 &amp; "]",
"[Base_Tarjetas].[TIPO]","[Base_Tarjetas].[TIPO].&amp;[" &amp; $C$1 &amp; "]")/1000,
0)</f>
        <v>0</v>
      </c>
      <c r="AL79" s="8">
        <f>IFERROR(
GETPIVOTDATA("[Base_Tarjetas].[Importe]",TDinamica_R!$A$3,
"[Base_Tarjetas].[PERIODO]","[Base_Tarjetas].[PERIODO].&amp;[" &amp; TEXT(AL$6,"yyyymm") &amp; "]",
"[Base_Tarjetas].[Metrica]","[Base_Tarjetas].[Metrica].&amp;[" &amp; $A79 &amp; "]",
"[Base_Tarjetas].[SEGMENTO_DESCRIP]","[Base_Tarjetas].[SEGMENTO_DESCRIP].&amp;[" &amp; $C$6 &amp; "]",
"[Base_Tarjetas].[SITUACION]","[Base_Tarjetas].[SITUACION].&amp;[" &amp; $C79 &amp; "]",
"[Base_Tarjetas].[TIPO]","[Base_Tarjetas].[TIPO].&amp;[" &amp; $C$1 &amp; "]")/1000,
0)</f>
        <v>0</v>
      </c>
      <c r="AM79" s="8">
        <f>IFERROR(
GETPIVOTDATA("[Base_Tarjetas].[Importe]",TDinamica_R!$A$3,
"[Base_Tarjetas].[PERIODO]","[Base_Tarjetas].[PERIODO].&amp;[" &amp; TEXT(AM$6,"yyyymm") &amp; "]",
"[Base_Tarjetas].[Metrica]","[Base_Tarjetas].[Metrica].&amp;[" &amp; $A79 &amp; "]",
"[Base_Tarjetas].[SEGMENTO_DESCRIP]","[Base_Tarjetas].[SEGMENTO_DESCRIP].&amp;[" &amp; $C$6 &amp; "]",
"[Base_Tarjetas].[SITUACION]","[Base_Tarjetas].[SITUACION].&amp;[" &amp; $C79 &amp; "]",
"[Base_Tarjetas].[TIPO]","[Base_Tarjetas].[TIPO].&amp;[" &amp; $C$1 &amp; "]")/1000,
0)</f>
        <v>0</v>
      </c>
      <c r="AN79" s="8">
        <f>IFERROR(
GETPIVOTDATA("[Base_Tarjetas].[Importe]",TDinamica_R!$A$3,
"[Base_Tarjetas].[PERIODO]","[Base_Tarjetas].[PERIODO].&amp;[" &amp; TEXT(AN$6,"yyyymm") &amp; "]",
"[Base_Tarjetas].[Metrica]","[Base_Tarjetas].[Metrica].&amp;[" &amp; $A79 &amp; "]",
"[Base_Tarjetas].[SEGMENTO_DESCRIP]","[Base_Tarjetas].[SEGMENTO_DESCRIP].&amp;[" &amp; $C$6 &amp; "]",
"[Base_Tarjetas].[SITUACION]","[Base_Tarjetas].[SITUACION].&amp;[" &amp; $C79 &amp; "]",
"[Base_Tarjetas].[TIPO]","[Base_Tarjetas].[TIPO].&amp;[" &amp; $C$1 &amp; "]")/1000,
0)</f>
        <v>0</v>
      </c>
      <c r="AO79" s="8">
        <f>IFERROR(
GETPIVOTDATA("[Base_Tarjetas].[Importe]",TDinamica_R!$A$3,
"[Base_Tarjetas].[PERIODO]","[Base_Tarjetas].[PERIODO].&amp;[" &amp; TEXT(AO$6,"yyyymm") &amp; "]",
"[Base_Tarjetas].[Metrica]","[Base_Tarjetas].[Metrica].&amp;[" &amp; $A79 &amp; "]",
"[Base_Tarjetas].[SEGMENTO_DESCRIP]","[Base_Tarjetas].[SEGMENTO_DESCRIP].&amp;[" &amp; $C$6 &amp; "]",
"[Base_Tarjetas].[SITUACION]","[Base_Tarjetas].[SITUACION].&amp;[" &amp; $C79 &amp; "]",
"[Base_Tarjetas].[TIPO]","[Base_Tarjetas].[TIPO].&amp;[" &amp; $C$1 &amp; "]")/1000,
0)</f>
        <v>0</v>
      </c>
      <c r="AP79" s="8">
        <f>IFERROR(
GETPIVOTDATA("[Base_Tarjetas].[Importe]",TDinamica_R!$A$3,
"[Base_Tarjetas].[PERIODO]","[Base_Tarjetas].[PERIODO].&amp;[" &amp; TEXT(AP$6,"yyyymm") &amp; "]",
"[Base_Tarjetas].[Metrica]","[Base_Tarjetas].[Metrica].&amp;[" &amp; $A79 &amp; "]",
"[Base_Tarjetas].[SEGMENTO_DESCRIP]","[Base_Tarjetas].[SEGMENTO_DESCRIP].&amp;[" &amp; $C$6 &amp; "]",
"[Base_Tarjetas].[SITUACION]","[Base_Tarjetas].[SITUACION].&amp;[" &amp; $C79 &amp; "]",
"[Base_Tarjetas].[TIPO]","[Base_Tarjetas].[TIPO].&amp;[" &amp; $C$1 &amp; "]")/1000,
0)</f>
        <v>0</v>
      </c>
      <c r="AQ79" s="8">
        <f>IFERROR(
GETPIVOTDATA("[Base_Tarjetas].[Importe]",TDinamica_R!$A$3,
"[Base_Tarjetas].[PERIODO]","[Base_Tarjetas].[PERIODO].&amp;[" &amp; TEXT(AQ$6,"yyyymm") &amp; "]",
"[Base_Tarjetas].[Metrica]","[Base_Tarjetas].[Metrica].&amp;[" &amp; $A79 &amp; "]",
"[Base_Tarjetas].[SEGMENTO_DESCRIP]","[Base_Tarjetas].[SEGMENTO_DESCRIP].&amp;[" &amp; $C$6 &amp; "]",
"[Base_Tarjetas].[SITUACION]","[Base_Tarjetas].[SITUACION].&amp;[" &amp; $C79 &amp; "]",
"[Base_Tarjetas].[TIPO]","[Base_Tarjetas].[TIPO].&amp;[" &amp; $C$1 &amp; "]")/1000,
0)</f>
        <v>0</v>
      </c>
      <c r="AR79" s="8">
        <f>IFERROR(
GETPIVOTDATA("[Base_Tarjetas].[Importe]",TDinamica_R!$A$3,
"[Base_Tarjetas].[PERIODO]","[Base_Tarjetas].[PERIODO].&amp;[" &amp; TEXT(AR$6,"yyyymm") &amp; "]",
"[Base_Tarjetas].[Metrica]","[Base_Tarjetas].[Metrica].&amp;[" &amp; $A79 &amp; "]",
"[Base_Tarjetas].[SEGMENTO_DESCRIP]","[Base_Tarjetas].[SEGMENTO_DESCRIP].&amp;[" &amp; $C$6 &amp; "]",
"[Base_Tarjetas].[SITUACION]","[Base_Tarjetas].[SITUACION].&amp;[" &amp; $C79 &amp; "]",
"[Base_Tarjetas].[TIPO]","[Base_Tarjetas].[TIPO].&amp;[" &amp; $C$1 &amp; "]")/1000,
0)</f>
        <v>0</v>
      </c>
      <c r="AS79" s="8">
        <f>IFERROR(
GETPIVOTDATA("[Base_Tarjetas].[Importe]",TDinamica_R!$A$3,
"[Base_Tarjetas].[PERIODO]","[Base_Tarjetas].[PERIODO].&amp;[" &amp; TEXT(AS$6,"yyyymm") &amp; "]",
"[Base_Tarjetas].[Metrica]","[Base_Tarjetas].[Metrica].&amp;[" &amp; $A79 &amp; "]",
"[Base_Tarjetas].[SEGMENTO_DESCRIP]","[Base_Tarjetas].[SEGMENTO_DESCRIP].&amp;[" &amp; $C$6 &amp; "]",
"[Base_Tarjetas].[SITUACION]","[Base_Tarjetas].[SITUACION].&amp;[" &amp; $C79 &amp; "]",
"[Base_Tarjetas].[TIPO]","[Base_Tarjetas].[TIPO].&amp;[" &amp; $C$1 &amp; "]")/1000,
0)</f>
        <v>0</v>
      </c>
      <c r="AT79" s="8">
        <f>IFERROR(
GETPIVOTDATA("[Base_Tarjetas].[Importe]",TDinamica_R!$A$3,
"[Base_Tarjetas].[PERIODO]","[Base_Tarjetas].[PERIODO].&amp;[" &amp; TEXT(AT$6,"yyyymm") &amp; "]",
"[Base_Tarjetas].[Metrica]","[Base_Tarjetas].[Metrica].&amp;[" &amp; $A79 &amp; "]",
"[Base_Tarjetas].[SEGMENTO_DESCRIP]","[Base_Tarjetas].[SEGMENTO_DESCRIP].&amp;[" &amp; $C$6 &amp; "]",
"[Base_Tarjetas].[SITUACION]","[Base_Tarjetas].[SITUACION].&amp;[" &amp; $C79 &amp; "]",
"[Base_Tarjetas].[TIPO]","[Base_Tarjetas].[TIPO].&amp;[" &amp; $C$1 &amp; "]")/1000,
0)</f>
        <v>0</v>
      </c>
      <c r="AU79" s="8">
        <f>IFERROR(
GETPIVOTDATA("[Base_Tarjetas].[Importe]",TDinamica_R!$A$3,
"[Base_Tarjetas].[PERIODO]","[Base_Tarjetas].[PERIODO].&amp;[" &amp; TEXT(AU$6,"yyyymm") &amp; "]",
"[Base_Tarjetas].[Metrica]","[Base_Tarjetas].[Metrica].&amp;[" &amp; $A79 &amp; "]",
"[Base_Tarjetas].[SEGMENTO_DESCRIP]","[Base_Tarjetas].[SEGMENTO_DESCRIP].&amp;[" &amp; $C$6 &amp; "]",
"[Base_Tarjetas].[SITUACION]","[Base_Tarjetas].[SITUACION].&amp;[" &amp; $C79 &amp; "]",
"[Base_Tarjetas].[TIPO]","[Base_Tarjetas].[TIPO].&amp;[" &amp; $C$1 &amp; "]")/1000,
0)</f>
        <v>0</v>
      </c>
      <c r="AV79" s="8">
        <f>IFERROR(
GETPIVOTDATA("[Base_Tarjetas].[Importe]",TDinamica_R!$A$3,
"[Base_Tarjetas].[PERIODO]","[Base_Tarjetas].[PERIODO].&amp;[" &amp; TEXT(AV$6,"yyyymm") &amp; "]",
"[Base_Tarjetas].[Metrica]","[Base_Tarjetas].[Metrica].&amp;[" &amp; $A79 &amp; "]",
"[Base_Tarjetas].[SEGMENTO_DESCRIP]","[Base_Tarjetas].[SEGMENTO_DESCRIP].&amp;[" &amp; $C$6 &amp; "]",
"[Base_Tarjetas].[SITUACION]","[Base_Tarjetas].[SITUACION].&amp;[" &amp; $C79 &amp; "]",
"[Base_Tarjetas].[TIPO]","[Base_Tarjetas].[TIPO].&amp;[" &amp; $C$1 &amp; "]")/1000,
0)</f>
        <v>0</v>
      </c>
      <c r="AW79" s="8">
        <f>IFERROR(
GETPIVOTDATA("[Base_Tarjetas].[Importe]",TDinamica_R!$A$3,
"[Base_Tarjetas].[PERIODO]","[Base_Tarjetas].[PERIODO].&amp;[" &amp; TEXT(AW$6,"yyyymm") &amp; "]",
"[Base_Tarjetas].[Metrica]","[Base_Tarjetas].[Metrica].&amp;[" &amp; $A79 &amp; "]",
"[Base_Tarjetas].[SEGMENTO_DESCRIP]","[Base_Tarjetas].[SEGMENTO_DESCRIP].&amp;[" &amp; $C$6 &amp; "]",
"[Base_Tarjetas].[SITUACION]","[Base_Tarjetas].[SITUACION].&amp;[" &amp; $C79 &amp; "]",
"[Base_Tarjetas].[TIPO]","[Base_Tarjetas].[TIPO].&amp;[" &amp; $C$1 &amp; "]")/1000,
0)</f>
        <v>0</v>
      </c>
      <c r="AX79" s="8">
        <f>IFERROR(
GETPIVOTDATA("[Base_Tarjetas].[Importe]",TDinamica_R!$A$3,
"[Base_Tarjetas].[PERIODO]","[Base_Tarjetas].[PERIODO].&amp;[" &amp; TEXT(AX$6,"yyyymm") &amp; "]",
"[Base_Tarjetas].[Metrica]","[Base_Tarjetas].[Metrica].&amp;[" &amp; $A79 &amp; "]",
"[Base_Tarjetas].[SEGMENTO_DESCRIP]","[Base_Tarjetas].[SEGMENTO_DESCRIP].&amp;[" &amp; $C$6 &amp; "]",
"[Base_Tarjetas].[SITUACION]","[Base_Tarjetas].[SITUACION].&amp;[" &amp; $C79 &amp; "]",
"[Base_Tarjetas].[TIPO]","[Base_Tarjetas].[TIPO].&amp;[" &amp; $C$1 &amp; "]")/1000,
0)</f>
        <v>0</v>
      </c>
      <c r="AY79" s="8">
        <f>IFERROR(
GETPIVOTDATA("[Base_Tarjetas].[Importe]",TDinamica_R!$A$3,
"[Base_Tarjetas].[PERIODO]","[Base_Tarjetas].[PERIODO].&amp;[" &amp; TEXT(AY$6,"yyyymm") &amp; "]",
"[Base_Tarjetas].[Metrica]","[Base_Tarjetas].[Metrica].&amp;[" &amp; $A79 &amp; "]",
"[Base_Tarjetas].[SEGMENTO_DESCRIP]","[Base_Tarjetas].[SEGMENTO_DESCRIP].&amp;[" &amp; $C$6 &amp; "]",
"[Base_Tarjetas].[SITUACION]","[Base_Tarjetas].[SITUACION].&amp;[" &amp; $C79 &amp; "]",
"[Base_Tarjetas].[TIPO]","[Base_Tarjetas].[TIPO].&amp;[" &amp; $C$1 &amp; "]")/1000,
0)</f>
        <v>0</v>
      </c>
      <c r="AZ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TEXT(AZ$6,"yyyymm") &amp; "]"),
0)</f>
        <v>0</v>
      </c>
      <c r="BA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TEXT(BA$6,"yyyymm") &amp; "]"),
0)</f>
        <v>0</v>
      </c>
      <c r="BB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TEXT(BB$6,"yyyymm") &amp; "]"),
0)</f>
        <v>0</v>
      </c>
      <c r="BC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TEXT(BC$6,"yyyymm") &amp; "]"),
0)</f>
        <v>0</v>
      </c>
      <c r="BD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TEXT(BD$6,"yyyymm") &amp; "]"),
0)</f>
        <v>0</v>
      </c>
      <c r="BE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TEXT(BE$6,"yyyymm") &amp; "]"),
0)</f>
        <v>0</v>
      </c>
      <c r="BF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TEXT(BF$6,"yyyymm") &amp; "]"),
0)</f>
        <v>0</v>
      </c>
      <c r="BG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TEXT(BG$6,"yyyymm") &amp; "]"),
0)</f>
        <v>0</v>
      </c>
      <c r="BH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TEXT(BH$6,"yyyymm") &amp; "]"),
0)</f>
        <v>0</v>
      </c>
      <c r="BI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TEXT(BI$6,"yyyymm") &amp; "]"),
0)</f>
        <v>0</v>
      </c>
      <c r="BJ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TEXT(BJ$6,"yyyymm") &amp; "]"),
0)</f>
        <v>0</v>
      </c>
      <c r="BK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TEXT(BK$6,"yyyymm") &amp; "]"),
0)</f>
        <v>0</v>
      </c>
      <c r="BO79" s="24">
        <f t="shared" si="47"/>
        <v>0</v>
      </c>
      <c r="BP79" s="24">
        <f t="shared" si="47"/>
        <v>0</v>
      </c>
      <c r="BQ79" s="24">
        <f t="shared" si="47"/>
        <v>0</v>
      </c>
      <c r="BR79" s="24">
        <f t="shared" si="47"/>
        <v>0</v>
      </c>
      <c r="BS79" s="24">
        <f t="shared" si="47"/>
        <v>0</v>
      </c>
      <c r="BT79" s="24">
        <f t="shared" si="47"/>
        <v>0</v>
      </c>
    </row>
    <row r="80" spans="1:72" hidden="1" outlineLevel="1" x14ac:dyDescent="0.25">
      <c r="A80" s="11" t="s">
        <v>35</v>
      </c>
      <c r="C80" s="2"/>
      <c r="D80" s="8">
        <f>IFERROR(
GETPIVOTDATA("[Base_Tarjetas].[Importe]",TDinamica_R!$A$3,
"[Base_Tarjetas].[PERIODO]","[Base_Tarjetas].[PERIODO].&amp;[" &amp; TEXT(D$6,"yyyymm") &amp; "]",
"[Base_Tarjetas].[Metrica]","[Base_Tarjetas].[Metrica].&amp;[" &amp; $A80 &amp; "]",
"[Base_Tarjetas].[SEGMENTO_DESCRIP]","[Base_Tarjetas].[SEGMENTO_DESCRIP].&amp;[" &amp; $C$6 &amp; "]",
"[Base_Tarjetas].[SITUACION]","[Base_Tarjetas].[SITUACION].&amp;[" &amp; $C80 &amp; "]",
"[Base_Tarjetas].[TIPO]","[Base_Tarjetas].[TIPO].&amp;[" &amp; $C$1 &amp; "]")/1000,
0)</f>
        <v>0</v>
      </c>
      <c r="E80" s="8">
        <f>IFERROR(
GETPIVOTDATA("[Base_Tarjetas].[Importe]",TDinamica_R!$A$3,
"[Base_Tarjetas].[PERIODO]","[Base_Tarjetas].[PERIODO].&amp;[" &amp; TEXT(E$6,"yyyymm") &amp; "]",
"[Base_Tarjetas].[Metrica]","[Base_Tarjetas].[Metrica].&amp;[" &amp; $A80 &amp; "]",
"[Base_Tarjetas].[SEGMENTO_DESCRIP]","[Base_Tarjetas].[SEGMENTO_DESCRIP].&amp;[" &amp; $C$6 &amp; "]",
"[Base_Tarjetas].[SITUACION]","[Base_Tarjetas].[SITUACION].&amp;[" &amp; $C80 &amp; "]",
"[Base_Tarjetas].[TIPO]","[Base_Tarjetas].[TIPO].&amp;[" &amp; $C$1 &amp; "]")/1000,
0)</f>
        <v>0</v>
      </c>
      <c r="F80" s="8">
        <f>IFERROR(
GETPIVOTDATA("[Base_Tarjetas].[Importe]",TDinamica_R!$A$3,
"[Base_Tarjetas].[PERIODO]","[Base_Tarjetas].[PERIODO].&amp;[" &amp; TEXT(F$6,"yyyymm") &amp; "]",
"[Base_Tarjetas].[Metrica]","[Base_Tarjetas].[Metrica].&amp;[" &amp; $A80 &amp; "]",
"[Base_Tarjetas].[SEGMENTO_DESCRIP]","[Base_Tarjetas].[SEGMENTO_DESCRIP].&amp;[" &amp; $C$6 &amp; "]",
"[Base_Tarjetas].[SITUACION]","[Base_Tarjetas].[SITUACION].&amp;[" &amp; $C80 &amp; "]",
"[Base_Tarjetas].[TIPO]","[Base_Tarjetas].[TIPO].&amp;[" &amp; $C$1 &amp; "]")/1000,
0)</f>
        <v>0</v>
      </c>
      <c r="G80" s="8">
        <f>IFERROR(
GETPIVOTDATA("[Base_Tarjetas].[Importe]",TDinamica_R!$A$3,
"[Base_Tarjetas].[PERIODO]","[Base_Tarjetas].[PERIODO].&amp;[" &amp; TEXT(G$6,"yyyymm") &amp; "]",
"[Base_Tarjetas].[Metrica]","[Base_Tarjetas].[Metrica].&amp;[" &amp; $A80 &amp; "]",
"[Base_Tarjetas].[SEGMENTO_DESCRIP]","[Base_Tarjetas].[SEGMENTO_DESCRIP].&amp;[" &amp; $C$6 &amp; "]",
"[Base_Tarjetas].[SITUACION]","[Base_Tarjetas].[SITUACION].&amp;[" &amp; $C80 &amp; "]",
"[Base_Tarjetas].[TIPO]","[Base_Tarjetas].[TIPO].&amp;[" &amp; $C$1 &amp; "]")/1000,
0)</f>
        <v>0</v>
      </c>
      <c r="H80" s="8">
        <f>IFERROR(
GETPIVOTDATA("[Base_Tarjetas].[Importe]",TDinamica_R!$A$3,
"[Base_Tarjetas].[PERIODO]","[Base_Tarjetas].[PERIODO].&amp;[" &amp; TEXT(H$6,"yyyymm") &amp; "]",
"[Base_Tarjetas].[Metrica]","[Base_Tarjetas].[Metrica].&amp;[" &amp; $A80 &amp; "]",
"[Base_Tarjetas].[SEGMENTO_DESCRIP]","[Base_Tarjetas].[SEGMENTO_DESCRIP].&amp;[" &amp; $C$6 &amp; "]",
"[Base_Tarjetas].[SITUACION]","[Base_Tarjetas].[SITUACION].&amp;[" &amp; $C80 &amp; "]",
"[Base_Tarjetas].[TIPO]","[Base_Tarjetas].[TIPO].&amp;[" &amp; $C$1 &amp; "]")/1000,
0)</f>
        <v>0</v>
      </c>
      <c r="I80" s="8">
        <f>IFERROR(
GETPIVOTDATA("[Base_Tarjetas].[Importe]",TDinamica_R!$A$3,
"[Base_Tarjetas].[PERIODO]","[Base_Tarjetas].[PERIODO].&amp;[" &amp; TEXT(I$6,"yyyymm") &amp; "]",
"[Base_Tarjetas].[Metrica]","[Base_Tarjetas].[Metrica].&amp;[" &amp; $A80 &amp; "]",
"[Base_Tarjetas].[SEGMENTO_DESCRIP]","[Base_Tarjetas].[SEGMENTO_DESCRIP].&amp;[" &amp; $C$6 &amp; "]",
"[Base_Tarjetas].[SITUACION]","[Base_Tarjetas].[SITUACION].&amp;[" &amp; $C80 &amp; "]",
"[Base_Tarjetas].[TIPO]","[Base_Tarjetas].[TIPO].&amp;[" &amp; $C$1 &amp; "]")/1000,
0)</f>
        <v>0</v>
      </c>
      <c r="J80" s="8">
        <f>IFERROR(
GETPIVOTDATA("[Base_Tarjetas].[Importe]",TDinamica_R!$A$3,
"[Base_Tarjetas].[PERIODO]","[Base_Tarjetas].[PERIODO].&amp;[" &amp; TEXT(J$6,"yyyymm") &amp; "]",
"[Base_Tarjetas].[Metrica]","[Base_Tarjetas].[Metrica].&amp;[" &amp; $A80 &amp; "]",
"[Base_Tarjetas].[SEGMENTO_DESCRIP]","[Base_Tarjetas].[SEGMENTO_DESCRIP].&amp;[" &amp; $C$6 &amp; "]",
"[Base_Tarjetas].[SITUACION]","[Base_Tarjetas].[SITUACION].&amp;[" &amp; $C80 &amp; "]",
"[Base_Tarjetas].[TIPO]","[Base_Tarjetas].[TIPO].&amp;[" &amp; $C$1 &amp; "]")/1000,
0)</f>
        <v>0</v>
      </c>
      <c r="K80" s="8">
        <f>IFERROR(
GETPIVOTDATA("[Base_Tarjetas].[Importe]",TDinamica_R!$A$3,
"[Base_Tarjetas].[PERIODO]","[Base_Tarjetas].[PERIODO].&amp;[" &amp; TEXT(K$6,"yyyymm") &amp; "]",
"[Base_Tarjetas].[Metrica]","[Base_Tarjetas].[Metrica].&amp;[" &amp; $A80 &amp; "]",
"[Base_Tarjetas].[SEGMENTO_DESCRIP]","[Base_Tarjetas].[SEGMENTO_DESCRIP].&amp;[" &amp; $C$6 &amp; "]",
"[Base_Tarjetas].[SITUACION]","[Base_Tarjetas].[SITUACION].&amp;[" &amp; $C80 &amp; "]",
"[Base_Tarjetas].[TIPO]","[Base_Tarjetas].[TIPO].&amp;[" &amp; $C$1 &amp; "]")/1000,
0)</f>
        <v>0</v>
      </c>
      <c r="L80" s="8">
        <f>IFERROR(
GETPIVOTDATA("[Base_Tarjetas].[Importe]",TDinamica_R!$A$3,
"[Base_Tarjetas].[PERIODO]","[Base_Tarjetas].[PERIODO].&amp;[" &amp; TEXT(L$6,"yyyymm") &amp; "]",
"[Base_Tarjetas].[Metrica]","[Base_Tarjetas].[Metrica].&amp;[" &amp; $A80 &amp; "]",
"[Base_Tarjetas].[SEGMENTO_DESCRIP]","[Base_Tarjetas].[SEGMENTO_DESCRIP].&amp;[" &amp; $C$6 &amp; "]",
"[Base_Tarjetas].[SITUACION]","[Base_Tarjetas].[SITUACION].&amp;[" &amp; $C80 &amp; "]",
"[Base_Tarjetas].[TIPO]","[Base_Tarjetas].[TIPO].&amp;[" &amp; $C$1 &amp; "]")/1000,
0)</f>
        <v>0</v>
      </c>
      <c r="M80" s="8">
        <f>IFERROR(
GETPIVOTDATA("[Base_Tarjetas].[Importe]",TDinamica_R!$A$3,
"[Base_Tarjetas].[PERIODO]","[Base_Tarjetas].[PERIODO].&amp;[" &amp; TEXT(M$6,"yyyymm") &amp; "]",
"[Base_Tarjetas].[Metrica]","[Base_Tarjetas].[Metrica].&amp;[" &amp; $A80 &amp; "]",
"[Base_Tarjetas].[SEGMENTO_DESCRIP]","[Base_Tarjetas].[SEGMENTO_DESCRIP].&amp;[" &amp; $C$6 &amp; "]",
"[Base_Tarjetas].[SITUACION]","[Base_Tarjetas].[SITUACION].&amp;[" &amp; $C80 &amp; "]",
"[Base_Tarjetas].[TIPO]","[Base_Tarjetas].[TIPO].&amp;[" &amp; $C$1 &amp; "]")/1000,
0)</f>
        <v>0</v>
      </c>
      <c r="N80" s="8">
        <f>IFERROR(
GETPIVOTDATA("[Base_Tarjetas].[Importe]",TDinamica_R!$A$3,
"[Base_Tarjetas].[PERIODO]","[Base_Tarjetas].[PERIODO].&amp;[" &amp; TEXT(N$6,"yyyymm") &amp; "]",
"[Base_Tarjetas].[Metrica]","[Base_Tarjetas].[Metrica].&amp;[" &amp; $A80 &amp; "]",
"[Base_Tarjetas].[SEGMENTO_DESCRIP]","[Base_Tarjetas].[SEGMENTO_DESCRIP].&amp;[" &amp; $C$6 &amp; "]",
"[Base_Tarjetas].[SITUACION]","[Base_Tarjetas].[SITUACION].&amp;[" &amp; $C80 &amp; "]",
"[Base_Tarjetas].[TIPO]","[Base_Tarjetas].[TIPO].&amp;[" &amp; $C$1 &amp; "]")/1000,
0)</f>
        <v>0</v>
      </c>
      <c r="O80" s="8">
        <f>IFERROR(
GETPIVOTDATA("[Base_Tarjetas].[Importe]",TDinamica_R!$A$3,
"[Base_Tarjetas].[PERIODO]","[Base_Tarjetas].[PERIODO].&amp;[" &amp; TEXT(O$6,"yyyymm") &amp; "]",
"[Base_Tarjetas].[Metrica]","[Base_Tarjetas].[Metrica].&amp;[" &amp; $A80 &amp; "]",
"[Base_Tarjetas].[SEGMENTO_DESCRIP]","[Base_Tarjetas].[SEGMENTO_DESCRIP].&amp;[" &amp; $C$6 &amp; "]",
"[Base_Tarjetas].[SITUACION]","[Base_Tarjetas].[SITUACION].&amp;[" &amp; $C80 &amp; "]",
"[Base_Tarjetas].[TIPO]","[Base_Tarjetas].[TIPO].&amp;[" &amp; $C$1 &amp; "]")/1000,
0)</f>
        <v>0</v>
      </c>
      <c r="P80" s="8">
        <f>IFERROR(
GETPIVOTDATA("[Base_Tarjetas].[Importe]",TDinamica_R!$A$3,
"[Base_Tarjetas].[PERIODO]","[Base_Tarjetas].[PERIODO].&amp;[" &amp; TEXT(P$6,"yyyymm") &amp; "]",
"[Base_Tarjetas].[Metrica]","[Base_Tarjetas].[Metrica].&amp;[" &amp; $A80 &amp; "]",
"[Base_Tarjetas].[SEGMENTO_DESCRIP]","[Base_Tarjetas].[SEGMENTO_DESCRIP].&amp;[" &amp; $C$6 &amp; "]",
"[Base_Tarjetas].[SITUACION]","[Base_Tarjetas].[SITUACION].&amp;[" &amp; $C80 &amp; "]",
"[Base_Tarjetas].[TIPO]","[Base_Tarjetas].[TIPO].&amp;[" &amp; $C$1 &amp; "]")/1000,
0)</f>
        <v>0</v>
      </c>
      <c r="Q80" s="8">
        <f>IFERROR(
GETPIVOTDATA("[Base_Tarjetas].[Importe]",TDinamica_R!$A$3,
"[Base_Tarjetas].[PERIODO]","[Base_Tarjetas].[PERIODO].&amp;[" &amp; TEXT(Q$6,"yyyymm") &amp; "]",
"[Base_Tarjetas].[Metrica]","[Base_Tarjetas].[Metrica].&amp;[" &amp; $A80 &amp; "]",
"[Base_Tarjetas].[SEGMENTO_DESCRIP]","[Base_Tarjetas].[SEGMENTO_DESCRIP].&amp;[" &amp; $C$6 &amp; "]",
"[Base_Tarjetas].[SITUACION]","[Base_Tarjetas].[SITUACION].&amp;[" &amp; $C80 &amp; "]",
"[Base_Tarjetas].[TIPO]","[Base_Tarjetas].[TIPO].&amp;[" &amp; $C$1 &amp; "]")/1000,
0)</f>
        <v>0</v>
      </c>
      <c r="R80" s="8">
        <f>IFERROR(
GETPIVOTDATA("[Base_Tarjetas].[Importe]",TDinamica_R!$A$3,
"[Base_Tarjetas].[PERIODO]","[Base_Tarjetas].[PERIODO].&amp;[" &amp; TEXT(R$6,"yyyymm") &amp; "]",
"[Base_Tarjetas].[Metrica]","[Base_Tarjetas].[Metrica].&amp;[" &amp; $A80 &amp; "]",
"[Base_Tarjetas].[SEGMENTO_DESCRIP]","[Base_Tarjetas].[SEGMENTO_DESCRIP].&amp;[" &amp; $C$6 &amp; "]",
"[Base_Tarjetas].[SITUACION]","[Base_Tarjetas].[SITUACION].&amp;[" &amp; $C80 &amp; "]",
"[Base_Tarjetas].[TIPO]","[Base_Tarjetas].[TIPO].&amp;[" &amp; $C$1 &amp; "]")/1000,
0)</f>
        <v>0</v>
      </c>
      <c r="S80" s="8">
        <f>IFERROR(
GETPIVOTDATA("[Base_Tarjetas].[Importe]",TDinamica_R!$A$3,
"[Base_Tarjetas].[PERIODO]","[Base_Tarjetas].[PERIODO].&amp;[" &amp; TEXT(S$6,"yyyymm") &amp; "]",
"[Base_Tarjetas].[Metrica]","[Base_Tarjetas].[Metrica].&amp;[" &amp; $A80 &amp; "]",
"[Base_Tarjetas].[SEGMENTO_DESCRIP]","[Base_Tarjetas].[SEGMENTO_DESCRIP].&amp;[" &amp; $C$6 &amp; "]",
"[Base_Tarjetas].[SITUACION]","[Base_Tarjetas].[SITUACION].&amp;[" &amp; $C80 &amp; "]",
"[Base_Tarjetas].[TIPO]","[Base_Tarjetas].[TIPO].&amp;[" &amp; $C$1 &amp; "]")/1000,
0)</f>
        <v>0</v>
      </c>
      <c r="T80" s="8">
        <f>IFERROR(
GETPIVOTDATA("[Base_Tarjetas].[Importe]",TDinamica_R!$A$3,
"[Base_Tarjetas].[PERIODO]","[Base_Tarjetas].[PERIODO].&amp;[" &amp; TEXT(T$6,"yyyymm") &amp; "]",
"[Base_Tarjetas].[Metrica]","[Base_Tarjetas].[Metrica].&amp;[" &amp; $A80 &amp; "]",
"[Base_Tarjetas].[SEGMENTO_DESCRIP]","[Base_Tarjetas].[SEGMENTO_DESCRIP].&amp;[" &amp; $C$6 &amp; "]",
"[Base_Tarjetas].[SITUACION]","[Base_Tarjetas].[SITUACION].&amp;[" &amp; $C80 &amp; "]",
"[Base_Tarjetas].[TIPO]","[Base_Tarjetas].[TIPO].&amp;[" &amp; $C$1 &amp; "]")/1000,
0)</f>
        <v>0</v>
      </c>
      <c r="U80" s="8">
        <f>IFERROR(
GETPIVOTDATA("[Base_Tarjetas].[Importe]",TDinamica_R!$A$3,
"[Base_Tarjetas].[PERIODO]","[Base_Tarjetas].[PERIODO].&amp;[" &amp; TEXT(U$6,"yyyymm") &amp; "]",
"[Base_Tarjetas].[Metrica]","[Base_Tarjetas].[Metrica].&amp;[" &amp; $A80 &amp; "]",
"[Base_Tarjetas].[SEGMENTO_DESCRIP]","[Base_Tarjetas].[SEGMENTO_DESCRIP].&amp;[" &amp; $C$6 &amp; "]",
"[Base_Tarjetas].[SITUACION]","[Base_Tarjetas].[SITUACION].&amp;[" &amp; $C80 &amp; "]",
"[Base_Tarjetas].[TIPO]","[Base_Tarjetas].[TIPO].&amp;[" &amp; $C$1 &amp; "]")/1000,
0)</f>
        <v>0</v>
      </c>
      <c r="V80" s="8">
        <f>IFERROR(
GETPIVOTDATA("[Base_Tarjetas].[Importe]",TDinamica_R!$A$3,
"[Base_Tarjetas].[PERIODO]","[Base_Tarjetas].[PERIODO].&amp;[" &amp; TEXT(V$6,"yyyymm") &amp; "]",
"[Base_Tarjetas].[Metrica]","[Base_Tarjetas].[Metrica].&amp;[" &amp; $A80 &amp; "]",
"[Base_Tarjetas].[SEGMENTO_DESCRIP]","[Base_Tarjetas].[SEGMENTO_DESCRIP].&amp;[" &amp; $C$6 &amp; "]",
"[Base_Tarjetas].[SITUACION]","[Base_Tarjetas].[SITUACION].&amp;[" &amp; $C80 &amp; "]",
"[Base_Tarjetas].[TIPO]","[Base_Tarjetas].[TIPO].&amp;[" &amp; $C$1 &amp; "]")/1000,
0)</f>
        <v>0</v>
      </c>
      <c r="W80" s="8">
        <f>IFERROR(
GETPIVOTDATA("[Base_Tarjetas].[Importe]",TDinamica_R!$A$3,
"[Base_Tarjetas].[PERIODO]","[Base_Tarjetas].[PERIODO].&amp;[" &amp; TEXT(W$6,"yyyymm") &amp; "]",
"[Base_Tarjetas].[Metrica]","[Base_Tarjetas].[Metrica].&amp;[" &amp; $A80 &amp; "]",
"[Base_Tarjetas].[SEGMENTO_DESCRIP]","[Base_Tarjetas].[SEGMENTO_DESCRIP].&amp;[" &amp; $C$6 &amp; "]",
"[Base_Tarjetas].[SITUACION]","[Base_Tarjetas].[SITUACION].&amp;[" &amp; $C80 &amp; "]",
"[Base_Tarjetas].[TIPO]","[Base_Tarjetas].[TIPO].&amp;[" &amp; $C$1 &amp; "]")/1000,
0)</f>
        <v>0</v>
      </c>
      <c r="X80" s="8">
        <f>IFERROR(
GETPIVOTDATA("[Base_Tarjetas].[Importe]",TDinamica_R!$A$3,
"[Base_Tarjetas].[PERIODO]","[Base_Tarjetas].[PERIODO].&amp;[" &amp; TEXT(X$6,"yyyymm") &amp; "]",
"[Base_Tarjetas].[Metrica]","[Base_Tarjetas].[Metrica].&amp;[" &amp; $A80 &amp; "]",
"[Base_Tarjetas].[SEGMENTO_DESCRIP]","[Base_Tarjetas].[SEGMENTO_DESCRIP].&amp;[" &amp; $C$6 &amp; "]",
"[Base_Tarjetas].[SITUACION]","[Base_Tarjetas].[SITUACION].&amp;[" &amp; $C80 &amp; "]",
"[Base_Tarjetas].[TIPO]","[Base_Tarjetas].[TIPO].&amp;[" &amp; $C$1 &amp; "]")/1000,
0)</f>
        <v>0</v>
      </c>
      <c r="Y80" s="8">
        <f>IFERROR(
GETPIVOTDATA("[Base_Tarjetas].[Importe]",TDinamica_R!$A$3,
"[Base_Tarjetas].[PERIODO]","[Base_Tarjetas].[PERIODO].&amp;[" &amp; TEXT(Y$6,"yyyymm") &amp; "]",
"[Base_Tarjetas].[Metrica]","[Base_Tarjetas].[Metrica].&amp;[" &amp; $A80 &amp; "]",
"[Base_Tarjetas].[SEGMENTO_DESCRIP]","[Base_Tarjetas].[SEGMENTO_DESCRIP].&amp;[" &amp; $C$6 &amp; "]",
"[Base_Tarjetas].[SITUACION]","[Base_Tarjetas].[SITUACION].&amp;[" &amp; $C80 &amp; "]",
"[Base_Tarjetas].[TIPO]","[Base_Tarjetas].[TIPO].&amp;[" &amp; $C$1 &amp; "]")/1000,
0)</f>
        <v>0</v>
      </c>
      <c r="Z80" s="8">
        <f>IFERROR(
GETPIVOTDATA("[Base_Tarjetas].[Importe]",TDinamica_R!$A$3,
"[Base_Tarjetas].[PERIODO]","[Base_Tarjetas].[PERIODO].&amp;[" &amp; TEXT(Z$6,"yyyymm") &amp; "]",
"[Base_Tarjetas].[Metrica]","[Base_Tarjetas].[Metrica].&amp;[" &amp; $A80 &amp; "]",
"[Base_Tarjetas].[SEGMENTO_DESCRIP]","[Base_Tarjetas].[SEGMENTO_DESCRIP].&amp;[" &amp; $C$6 &amp; "]",
"[Base_Tarjetas].[SITUACION]","[Base_Tarjetas].[SITUACION].&amp;[" &amp; $C80 &amp; "]",
"[Base_Tarjetas].[TIPO]","[Base_Tarjetas].[TIPO].&amp;[" &amp; $C$1 &amp; "]")/1000,
0)</f>
        <v>0</v>
      </c>
      <c r="AA80" s="8">
        <f>IFERROR(
GETPIVOTDATA("[Base_Tarjetas].[Importe]",TDinamica_R!$A$3,
"[Base_Tarjetas].[PERIODO]","[Base_Tarjetas].[PERIODO].&amp;[" &amp; TEXT(AA$6,"yyyymm") &amp; "]",
"[Base_Tarjetas].[Metrica]","[Base_Tarjetas].[Metrica].&amp;[" &amp; $A80 &amp; "]",
"[Base_Tarjetas].[SEGMENTO_DESCRIP]","[Base_Tarjetas].[SEGMENTO_DESCRIP].&amp;[" &amp; $C$6 &amp; "]",
"[Base_Tarjetas].[SITUACION]","[Base_Tarjetas].[SITUACION].&amp;[" &amp; $C80 &amp; "]",
"[Base_Tarjetas].[TIPO]","[Base_Tarjetas].[TIPO].&amp;[" &amp; $C$1 &amp; "]")/1000,
0)</f>
        <v>0</v>
      </c>
      <c r="AB80" s="8">
        <f>IFERROR(
GETPIVOTDATA("[Base_Tarjetas].[Importe]",TDinamica_R!$A$3,
"[Base_Tarjetas].[PERIODO]","[Base_Tarjetas].[PERIODO].&amp;[" &amp; TEXT(AB$6,"yyyymm") &amp; "]",
"[Base_Tarjetas].[Metrica]","[Base_Tarjetas].[Metrica].&amp;[" &amp; $A80 &amp; "]",
"[Base_Tarjetas].[SEGMENTO_DESCRIP]","[Base_Tarjetas].[SEGMENTO_DESCRIP].&amp;[" &amp; $C$6 &amp; "]",
"[Base_Tarjetas].[SITUACION]","[Base_Tarjetas].[SITUACION].&amp;[" &amp; $C80 &amp; "]",
"[Base_Tarjetas].[TIPO]","[Base_Tarjetas].[TIPO].&amp;[" &amp; $C$1 &amp; "]")/1000,
0)</f>
        <v>0</v>
      </c>
      <c r="AC80" s="8">
        <f>IFERROR(
GETPIVOTDATA("[Base_Tarjetas].[Importe]",TDinamica_R!$A$3,
"[Base_Tarjetas].[PERIODO]","[Base_Tarjetas].[PERIODO].&amp;[" &amp; TEXT(AC$6,"yyyymm") &amp; "]",
"[Base_Tarjetas].[Metrica]","[Base_Tarjetas].[Metrica].&amp;[" &amp; $A80 &amp; "]",
"[Base_Tarjetas].[SEGMENTO_DESCRIP]","[Base_Tarjetas].[SEGMENTO_DESCRIP].&amp;[" &amp; $C$6 &amp; "]",
"[Base_Tarjetas].[SITUACION]","[Base_Tarjetas].[SITUACION].&amp;[" &amp; $C80 &amp; "]",
"[Base_Tarjetas].[TIPO]","[Base_Tarjetas].[TIPO].&amp;[" &amp; $C$1 &amp; "]")/1000,
0)</f>
        <v>0</v>
      </c>
      <c r="AD80" s="8">
        <f>IFERROR(
GETPIVOTDATA("[Base_Tarjetas].[Importe]",TDinamica_R!$A$3,
"[Base_Tarjetas].[PERIODO]","[Base_Tarjetas].[PERIODO].&amp;[" &amp; TEXT(AD$6,"yyyymm") &amp; "]",
"[Base_Tarjetas].[Metrica]","[Base_Tarjetas].[Metrica].&amp;[" &amp; $A80 &amp; "]",
"[Base_Tarjetas].[SEGMENTO_DESCRIP]","[Base_Tarjetas].[SEGMENTO_DESCRIP].&amp;[" &amp; $C$6 &amp; "]",
"[Base_Tarjetas].[SITUACION]","[Base_Tarjetas].[SITUACION].&amp;[" &amp; $C80 &amp; "]",
"[Base_Tarjetas].[TIPO]","[Base_Tarjetas].[TIPO].&amp;[" &amp; $C$1 &amp; "]")/1000,
0)</f>
        <v>0</v>
      </c>
      <c r="AE80" s="8">
        <f>IFERROR(
GETPIVOTDATA("[Base_Tarjetas].[Importe]",TDinamica_R!$A$3,
"[Base_Tarjetas].[PERIODO]","[Base_Tarjetas].[PERIODO].&amp;[" &amp; TEXT(AE$6,"yyyymm") &amp; "]",
"[Base_Tarjetas].[Metrica]","[Base_Tarjetas].[Metrica].&amp;[" &amp; $A80 &amp; "]",
"[Base_Tarjetas].[SEGMENTO_DESCRIP]","[Base_Tarjetas].[SEGMENTO_DESCRIP].&amp;[" &amp; $C$6 &amp; "]",
"[Base_Tarjetas].[SITUACION]","[Base_Tarjetas].[SITUACION].&amp;[" &amp; $C80 &amp; "]",
"[Base_Tarjetas].[TIPO]","[Base_Tarjetas].[TIPO].&amp;[" &amp; $C$1 &amp; "]")/1000,
0)</f>
        <v>0</v>
      </c>
      <c r="AF80" s="8">
        <f>IFERROR(
GETPIVOTDATA("[Base_Tarjetas].[Importe]",TDinamica_R!$A$3,
"[Base_Tarjetas].[PERIODO]","[Base_Tarjetas].[PERIODO].&amp;[" &amp; TEXT(AF$6,"yyyymm") &amp; "]",
"[Base_Tarjetas].[Metrica]","[Base_Tarjetas].[Metrica].&amp;[" &amp; $A80 &amp; "]",
"[Base_Tarjetas].[SEGMENTO_DESCRIP]","[Base_Tarjetas].[SEGMENTO_DESCRIP].&amp;[" &amp; $C$6 &amp; "]",
"[Base_Tarjetas].[SITUACION]","[Base_Tarjetas].[SITUACION].&amp;[" &amp; $C80 &amp; "]",
"[Base_Tarjetas].[TIPO]","[Base_Tarjetas].[TIPO].&amp;[" &amp; $C$1 &amp; "]")/1000,
0)</f>
        <v>0</v>
      </c>
      <c r="AG80" s="8">
        <f>IFERROR(
GETPIVOTDATA("[Base_Tarjetas].[Importe]",TDinamica_R!$A$3,
"[Base_Tarjetas].[PERIODO]","[Base_Tarjetas].[PERIODO].&amp;[" &amp; TEXT(AG$6,"yyyymm") &amp; "]",
"[Base_Tarjetas].[Metrica]","[Base_Tarjetas].[Metrica].&amp;[" &amp; $A80 &amp; "]",
"[Base_Tarjetas].[SEGMENTO_DESCRIP]","[Base_Tarjetas].[SEGMENTO_DESCRIP].&amp;[" &amp; $C$6 &amp; "]",
"[Base_Tarjetas].[SITUACION]","[Base_Tarjetas].[SITUACION].&amp;[" &amp; $C80 &amp; "]",
"[Base_Tarjetas].[TIPO]","[Base_Tarjetas].[TIPO].&amp;[" &amp; $C$1 &amp; "]")/1000,
0)</f>
        <v>0</v>
      </c>
      <c r="AH80" s="8">
        <f>IFERROR(
GETPIVOTDATA("[Base_Tarjetas].[Importe]",TDinamica_R!$A$3,
"[Base_Tarjetas].[PERIODO]","[Base_Tarjetas].[PERIODO].&amp;[" &amp; TEXT(AH$6,"yyyymm") &amp; "]",
"[Base_Tarjetas].[Metrica]","[Base_Tarjetas].[Metrica].&amp;[" &amp; $A80 &amp; "]",
"[Base_Tarjetas].[SEGMENTO_DESCRIP]","[Base_Tarjetas].[SEGMENTO_DESCRIP].&amp;[" &amp; $C$6 &amp; "]",
"[Base_Tarjetas].[SITUACION]","[Base_Tarjetas].[SITUACION].&amp;[" &amp; $C80 &amp; "]",
"[Base_Tarjetas].[TIPO]","[Base_Tarjetas].[TIPO].&amp;[" &amp; $C$1 &amp; "]")/1000,
0)</f>
        <v>0</v>
      </c>
      <c r="AI80" s="8">
        <f>IFERROR(
GETPIVOTDATA("[Base_Tarjetas].[Importe]",TDinamica_R!$A$3,
"[Base_Tarjetas].[PERIODO]","[Base_Tarjetas].[PERIODO].&amp;[" &amp; TEXT(AI$6,"yyyymm") &amp; "]",
"[Base_Tarjetas].[Metrica]","[Base_Tarjetas].[Metrica].&amp;[" &amp; $A80 &amp; "]",
"[Base_Tarjetas].[SEGMENTO_DESCRIP]","[Base_Tarjetas].[SEGMENTO_DESCRIP].&amp;[" &amp; $C$6 &amp; "]",
"[Base_Tarjetas].[SITUACION]","[Base_Tarjetas].[SITUACION].&amp;[" &amp; $C80 &amp; "]",
"[Base_Tarjetas].[TIPO]","[Base_Tarjetas].[TIPO].&amp;[" &amp; $C$1 &amp; "]")/1000,
0)</f>
        <v>0</v>
      </c>
      <c r="AJ80" s="8">
        <f>IFERROR(
GETPIVOTDATA("[Base_Tarjetas].[Importe]",TDinamica_R!$A$3,
"[Base_Tarjetas].[PERIODO]","[Base_Tarjetas].[PERIODO].&amp;[" &amp; TEXT(AJ$6,"yyyymm") &amp; "]",
"[Base_Tarjetas].[Metrica]","[Base_Tarjetas].[Metrica].&amp;[" &amp; $A80 &amp; "]",
"[Base_Tarjetas].[SEGMENTO_DESCRIP]","[Base_Tarjetas].[SEGMENTO_DESCRIP].&amp;[" &amp; $C$6 &amp; "]",
"[Base_Tarjetas].[SITUACION]","[Base_Tarjetas].[SITUACION].&amp;[" &amp; $C80 &amp; "]",
"[Base_Tarjetas].[TIPO]","[Base_Tarjetas].[TIPO].&amp;[" &amp; $C$1 &amp; "]")/1000,
0)</f>
        <v>0</v>
      </c>
      <c r="AK80" s="8">
        <f>IFERROR(
GETPIVOTDATA("[Base_Tarjetas].[Importe]",TDinamica_R!$A$3,
"[Base_Tarjetas].[PERIODO]","[Base_Tarjetas].[PERIODO].&amp;[" &amp; TEXT(AK$6,"yyyymm") &amp; "]",
"[Base_Tarjetas].[Metrica]","[Base_Tarjetas].[Metrica].&amp;[" &amp; $A80 &amp; "]",
"[Base_Tarjetas].[SEGMENTO_DESCRIP]","[Base_Tarjetas].[SEGMENTO_DESCRIP].&amp;[" &amp; $C$6 &amp; "]",
"[Base_Tarjetas].[SITUACION]","[Base_Tarjetas].[SITUACION].&amp;[" &amp; $C80 &amp; "]",
"[Base_Tarjetas].[TIPO]","[Base_Tarjetas].[TIPO].&amp;[" &amp; $C$1 &amp; "]")/1000,
0)</f>
        <v>0</v>
      </c>
      <c r="AL80" s="8">
        <f>IFERROR(
GETPIVOTDATA("[Base_Tarjetas].[Importe]",TDinamica_R!$A$3,
"[Base_Tarjetas].[PERIODO]","[Base_Tarjetas].[PERIODO].&amp;[" &amp; TEXT(AL$6,"yyyymm") &amp; "]",
"[Base_Tarjetas].[Metrica]","[Base_Tarjetas].[Metrica].&amp;[" &amp; $A80 &amp; "]",
"[Base_Tarjetas].[SEGMENTO_DESCRIP]","[Base_Tarjetas].[SEGMENTO_DESCRIP].&amp;[" &amp; $C$6 &amp; "]",
"[Base_Tarjetas].[SITUACION]","[Base_Tarjetas].[SITUACION].&amp;[" &amp; $C80 &amp; "]",
"[Base_Tarjetas].[TIPO]","[Base_Tarjetas].[TIPO].&amp;[" &amp; $C$1 &amp; "]")/1000,
0)</f>
        <v>0</v>
      </c>
      <c r="AM80" s="8">
        <f>IFERROR(
GETPIVOTDATA("[Base_Tarjetas].[Importe]",TDinamica_R!$A$3,
"[Base_Tarjetas].[PERIODO]","[Base_Tarjetas].[PERIODO].&amp;[" &amp; TEXT(AM$6,"yyyymm") &amp; "]",
"[Base_Tarjetas].[Metrica]","[Base_Tarjetas].[Metrica].&amp;[" &amp; $A80 &amp; "]",
"[Base_Tarjetas].[SEGMENTO_DESCRIP]","[Base_Tarjetas].[SEGMENTO_DESCRIP].&amp;[" &amp; $C$6 &amp; "]",
"[Base_Tarjetas].[SITUACION]","[Base_Tarjetas].[SITUACION].&amp;[" &amp; $C80 &amp; "]",
"[Base_Tarjetas].[TIPO]","[Base_Tarjetas].[TIPO].&amp;[" &amp; $C$1 &amp; "]")/1000,
0)</f>
        <v>0</v>
      </c>
      <c r="AN80" s="8">
        <f>IFERROR(
GETPIVOTDATA("[Base_Tarjetas].[Importe]",TDinamica_R!$A$3,
"[Base_Tarjetas].[PERIODO]","[Base_Tarjetas].[PERIODO].&amp;[" &amp; TEXT(AN$6,"yyyymm") &amp; "]",
"[Base_Tarjetas].[Metrica]","[Base_Tarjetas].[Metrica].&amp;[" &amp; $A80 &amp; "]",
"[Base_Tarjetas].[SEGMENTO_DESCRIP]","[Base_Tarjetas].[SEGMENTO_DESCRIP].&amp;[" &amp; $C$6 &amp; "]",
"[Base_Tarjetas].[SITUACION]","[Base_Tarjetas].[SITUACION].&amp;[" &amp; $C80 &amp; "]",
"[Base_Tarjetas].[TIPO]","[Base_Tarjetas].[TIPO].&amp;[" &amp; $C$1 &amp; "]")/1000,
0)</f>
        <v>0</v>
      </c>
      <c r="AO80" s="8">
        <f>IFERROR(
GETPIVOTDATA("[Base_Tarjetas].[Importe]",TDinamica_R!$A$3,
"[Base_Tarjetas].[PERIODO]","[Base_Tarjetas].[PERIODO].&amp;[" &amp; TEXT(AO$6,"yyyymm") &amp; "]",
"[Base_Tarjetas].[Metrica]","[Base_Tarjetas].[Metrica].&amp;[" &amp; $A80 &amp; "]",
"[Base_Tarjetas].[SEGMENTO_DESCRIP]","[Base_Tarjetas].[SEGMENTO_DESCRIP].&amp;[" &amp; $C$6 &amp; "]",
"[Base_Tarjetas].[SITUACION]","[Base_Tarjetas].[SITUACION].&amp;[" &amp; $C80 &amp; "]",
"[Base_Tarjetas].[TIPO]","[Base_Tarjetas].[TIPO].&amp;[" &amp; $C$1 &amp; "]")/1000,
0)</f>
        <v>0</v>
      </c>
      <c r="AP80" s="8">
        <f>IFERROR(
GETPIVOTDATA("[Base_Tarjetas].[Importe]",TDinamica_R!$A$3,
"[Base_Tarjetas].[PERIODO]","[Base_Tarjetas].[PERIODO].&amp;[" &amp; TEXT(AP$6,"yyyymm") &amp; "]",
"[Base_Tarjetas].[Metrica]","[Base_Tarjetas].[Metrica].&amp;[" &amp; $A80 &amp; "]",
"[Base_Tarjetas].[SEGMENTO_DESCRIP]","[Base_Tarjetas].[SEGMENTO_DESCRIP].&amp;[" &amp; $C$6 &amp; "]",
"[Base_Tarjetas].[SITUACION]","[Base_Tarjetas].[SITUACION].&amp;[" &amp; $C80 &amp; "]",
"[Base_Tarjetas].[TIPO]","[Base_Tarjetas].[TIPO].&amp;[" &amp; $C$1 &amp; "]")/1000,
0)</f>
        <v>0</v>
      </c>
      <c r="AQ80" s="8">
        <f>IFERROR(
GETPIVOTDATA("[Base_Tarjetas].[Importe]",TDinamica_R!$A$3,
"[Base_Tarjetas].[PERIODO]","[Base_Tarjetas].[PERIODO].&amp;[" &amp; TEXT(AQ$6,"yyyymm") &amp; "]",
"[Base_Tarjetas].[Metrica]","[Base_Tarjetas].[Metrica].&amp;[" &amp; $A80 &amp; "]",
"[Base_Tarjetas].[SEGMENTO_DESCRIP]","[Base_Tarjetas].[SEGMENTO_DESCRIP].&amp;[" &amp; $C$6 &amp; "]",
"[Base_Tarjetas].[SITUACION]","[Base_Tarjetas].[SITUACION].&amp;[" &amp; $C80 &amp; "]",
"[Base_Tarjetas].[TIPO]","[Base_Tarjetas].[TIPO].&amp;[" &amp; $C$1 &amp; "]")/1000,
0)</f>
        <v>0</v>
      </c>
      <c r="AR80" s="8">
        <f>IFERROR(
GETPIVOTDATA("[Base_Tarjetas].[Importe]",TDinamica_R!$A$3,
"[Base_Tarjetas].[PERIODO]","[Base_Tarjetas].[PERIODO].&amp;[" &amp; TEXT(AR$6,"yyyymm") &amp; "]",
"[Base_Tarjetas].[Metrica]","[Base_Tarjetas].[Metrica].&amp;[" &amp; $A80 &amp; "]",
"[Base_Tarjetas].[SEGMENTO_DESCRIP]","[Base_Tarjetas].[SEGMENTO_DESCRIP].&amp;[" &amp; $C$6 &amp; "]",
"[Base_Tarjetas].[SITUACION]","[Base_Tarjetas].[SITUACION].&amp;[" &amp; $C80 &amp; "]",
"[Base_Tarjetas].[TIPO]","[Base_Tarjetas].[TIPO].&amp;[" &amp; $C$1 &amp; "]")/1000,
0)</f>
        <v>0</v>
      </c>
      <c r="AS80" s="8">
        <f>IFERROR(
GETPIVOTDATA("[Base_Tarjetas].[Importe]",TDinamica_R!$A$3,
"[Base_Tarjetas].[PERIODO]","[Base_Tarjetas].[PERIODO].&amp;[" &amp; TEXT(AS$6,"yyyymm") &amp; "]",
"[Base_Tarjetas].[Metrica]","[Base_Tarjetas].[Metrica].&amp;[" &amp; $A80 &amp; "]",
"[Base_Tarjetas].[SEGMENTO_DESCRIP]","[Base_Tarjetas].[SEGMENTO_DESCRIP].&amp;[" &amp; $C$6 &amp; "]",
"[Base_Tarjetas].[SITUACION]","[Base_Tarjetas].[SITUACION].&amp;[" &amp; $C80 &amp; "]",
"[Base_Tarjetas].[TIPO]","[Base_Tarjetas].[TIPO].&amp;[" &amp; $C$1 &amp; "]")/1000,
0)</f>
        <v>0</v>
      </c>
      <c r="AT80" s="8">
        <f>IFERROR(
GETPIVOTDATA("[Base_Tarjetas].[Importe]",TDinamica_R!$A$3,
"[Base_Tarjetas].[PERIODO]","[Base_Tarjetas].[PERIODO].&amp;[" &amp; TEXT(AT$6,"yyyymm") &amp; "]",
"[Base_Tarjetas].[Metrica]","[Base_Tarjetas].[Metrica].&amp;[" &amp; $A80 &amp; "]",
"[Base_Tarjetas].[SEGMENTO_DESCRIP]","[Base_Tarjetas].[SEGMENTO_DESCRIP].&amp;[" &amp; $C$6 &amp; "]",
"[Base_Tarjetas].[SITUACION]","[Base_Tarjetas].[SITUACION].&amp;[" &amp; $C80 &amp; "]",
"[Base_Tarjetas].[TIPO]","[Base_Tarjetas].[TIPO].&amp;[" &amp; $C$1 &amp; "]")/1000,
0)</f>
        <v>0</v>
      </c>
      <c r="AU80" s="8">
        <f>IFERROR(
GETPIVOTDATA("[Base_Tarjetas].[Importe]",TDinamica_R!$A$3,
"[Base_Tarjetas].[PERIODO]","[Base_Tarjetas].[PERIODO].&amp;[" &amp; TEXT(AU$6,"yyyymm") &amp; "]",
"[Base_Tarjetas].[Metrica]","[Base_Tarjetas].[Metrica].&amp;[" &amp; $A80 &amp; "]",
"[Base_Tarjetas].[SEGMENTO_DESCRIP]","[Base_Tarjetas].[SEGMENTO_DESCRIP].&amp;[" &amp; $C$6 &amp; "]",
"[Base_Tarjetas].[SITUACION]","[Base_Tarjetas].[SITUACION].&amp;[" &amp; $C80 &amp; "]",
"[Base_Tarjetas].[TIPO]","[Base_Tarjetas].[TIPO].&amp;[" &amp; $C$1 &amp; "]")/1000,
0)</f>
        <v>0</v>
      </c>
      <c r="AV80" s="8">
        <f>IFERROR(
GETPIVOTDATA("[Base_Tarjetas].[Importe]",TDinamica_R!$A$3,
"[Base_Tarjetas].[PERIODO]","[Base_Tarjetas].[PERIODO].&amp;[" &amp; TEXT(AV$6,"yyyymm") &amp; "]",
"[Base_Tarjetas].[Metrica]","[Base_Tarjetas].[Metrica].&amp;[" &amp; $A80 &amp; "]",
"[Base_Tarjetas].[SEGMENTO_DESCRIP]","[Base_Tarjetas].[SEGMENTO_DESCRIP].&amp;[" &amp; $C$6 &amp; "]",
"[Base_Tarjetas].[SITUACION]","[Base_Tarjetas].[SITUACION].&amp;[" &amp; $C80 &amp; "]",
"[Base_Tarjetas].[TIPO]","[Base_Tarjetas].[TIPO].&amp;[" &amp; $C$1 &amp; "]")/1000,
0)</f>
        <v>0</v>
      </c>
      <c r="AW80" s="8">
        <f>IFERROR(
GETPIVOTDATA("[Base_Tarjetas].[Importe]",TDinamica_R!$A$3,
"[Base_Tarjetas].[PERIODO]","[Base_Tarjetas].[PERIODO].&amp;[" &amp; TEXT(AW$6,"yyyymm") &amp; "]",
"[Base_Tarjetas].[Metrica]","[Base_Tarjetas].[Metrica].&amp;[" &amp; $A80 &amp; "]",
"[Base_Tarjetas].[SEGMENTO_DESCRIP]","[Base_Tarjetas].[SEGMENTO_DESCRIP].&amp;[" &amp; $C$6 &amp; "]",
"[Base_Tarjetas].[SITUACION]","[Base_Tarjetas].[SITUACION].&amp;[" &amp; $C80 &amp; "]",
"[Base_Tarjetas].[TIPO]","[Base_Tarjetas].[TIPO].&amp;[" &amp; $C$1 &amp; "]")/1000,
0)</f>
        <v>0</v>
      </c>
      <c r="AX80" s="8">
        <f>IFERROR(
GETPIVOTDATA("[Base_Tarjetas].[Importe]",TDinamica_R!$A$3,
"[Base_Tarjetas].[PERIODO]","[Base_Tarjetas].[PERIODO].&amp;[" &amp; TEXT(AX$6,"yyyymm") &amp; "]",
"[Base_Tarjetas].[Metrica]","[Base_Tarjetas].[Metrica].&amp;[" &amp; $A80 &amp; "]",
"[Base_Tarjetas].[SEGMENTO_DESCRIP]","[Base_Tarjetas].[SEGMENTO_DESCRIP].&amp;[" &amp; $C$6 &amp; "]",
"[Base_Tarjetas].[SITUACION]","[Base_Tarjetas].[SITUACION].&amp;[" &amp; $C80 &amp; "]",
"[Base_Tarjetas].[TIPO]","[Base_Tarjetas].[TIPO].&amp;[" &amp; $C$1 &amp; "]")/1000,
0)</f>
        <v>0</v>
      </c>
      <c r="AY80" s="8">
        <f>IFERROR(
GETPIVOTDATA("[Base_Tarjetas].[Importe]",TDinamica_R!$A$3,
"[Base_Tarjetas].[PERIODO]","[Base_Tarjetas].[PERIODO].&amp;[" &amp; TEXT(AY$6,"yyyymm") &amp; "]",
"[Base_Tarjetas].[Metrica]","[Base_Tarjetas].[Metrica].&amp;[" &amp; $A80 &amp; "]",
"[Base_Tarjetas].[SEGMENTO_DESCRIP]","[Base_Tarjetas].[SEGMENTO_DESCRIP].&amp;[" &amp; $C$6 &amp; "]",
"[Base_Tarjetas].[SITUACION]","[Base_Tarjetas].[SITUACION].&amp;[" &amp; $C80 &amp; "]",
"[Base_Tarjetas].[TIPO]","[Base_Tarjetas].[TIPO].&amp;[" &amp; $C$1 &amp; "]")/1000,
0)</f>
        <v>0</v>
      </c>
      <c r="AZ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TEXT(AZ$6,"yyyymm") &amp; "]"),
0)</f>
        <v>0</v>
      </c>
      <c r="BA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TEXT(BA$6,"yyyymm") &amp; "]"),
0)</f>
        <v>0</v>
      </c>
      <c r="BB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TEXT(BB$6,"yyyymm") &amp; "]"),
0)</f>
        <v>0</v>
      </c>
      <c r="BC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TEXT(BC$6,"yyyymm") &amp; "]"),
0)</f>
        <v>0</v>
      </c>
      <c r="BD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TEXT(BD$6,"yyyymm") &amp; "]"),
0)</f>
        <v>0</v>
      </c>
      <c r="BE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TEXT(BE$6,"yyyymm") &amp; "]"),
0)</f>
        <v>0</v>
      </c>
      <c r="BF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TEXT(BF$6,"yyyymm") &amp; "]"),
0)</f>
        <v>0</v>
      </c>
      <c r="BG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TEXT(BG$6,"yyyymm") &amp; "]"),
0)</f>
        <v>0</v>
      </c>
      <c r="BH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TEXT(BH$6,"yyyymm") &amp; "]"),
0)</f>
        <v>0</v>
      </c>
      <c r="BI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TEXT(BI$6,"yyyymm") &amp; "]"),
0)</f>
        <v>0</v>
      </c>
      <c r="BJ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TEXT(BJ$6,"yyyymm") &amp; "]"),
0)</f>
        <v>0</v>
      </c>
      <c r="BK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TEXT(BK$6,"yyyymm") &amp; "]"),
0)</f>
        <v>0</v>
      </c>
      <c r="BO80" s="24">
        <f t="shared" si="47"/>
        <v>0</v>
      </c>
      <c r="BP80" s="24">
        <f t="shared" si="47"/>
        <v>0</v>
      </c>
      <c r="BQ80" s="24">
        <f t="shared" si="47"/>
        <v>0</v>
      </c>
      <c r="BR80" s="24">
        <f t="shared" si="47"/>
        <v>0</v>
      </c>
      <c r="BS80" s="24">
        <f t="shared" si="47"/>
        <v>0</v>
      </c>
      <c r="BT80" s="24">
        <f t="shared" si="47"/>
        <v>0</v>
      </c>
    </row>
    <row r="81" spans="1:72" hidden="1" outlineLevel="1" x14ac:dyDescent="0.25">
      <c r="A81" s="11" t="s">
        <v>35</v>
      </c>
      <c r="C81" s="2"/>
      <c r="D81" s="8">
        <f>IFERROR(
GETPIVOTDATA("[Base_Tarjetas].[Importe]",TDinamica_R!$A$3,
"[Base_Tarjetas].[PERIODO]","[Base_Tarjetas].[PERIODO].&amp;[" &amp; TEXT(D$6,"yyyymm") &amp; "]",
"[Base_Tarjetas].[Metrica]","[Base_Tarjetas].[Metrica].&amp;[" &amp; $A81 &amp; "]",
"[Base_Tarjetas].[SEGMENTO_DESCRIP]","[Base_Tarjetas].[SEGMENTO_DESCRIP].&amp;[" &amp; $C$6 &amp; "]",
"[Base_Tarjetas].[SITUACION]","[Base_Tarjetas].[SITUACION].&amp;[" &amp; $C81 &amp; "]",
"[Base_Tarjetas].[TIPO]","[Base_Tarjetas].[TIPO].&amp;[" &amp; $C$1 &amp; "]")/1000,
0)</f>
        <v>0</v>
      </c>
      <c r="E81" s="8">
        <f>IFERROR(
GETPIVOTDATA("[Base_Tarjetas].[Importe]",TDinamica_R!$A$3,
"[Base_Tarjetas].[PERIODO]","[Base_Tarjetas].[PERIODO].&amp;[" &amp; TEXT(E$6,"yyyymm") &amp; "]",
"[Base_Tarjetas].[Metrica]","[Base_Tarjetas].[Metrica].&amp;[" &amp; $A81 &amp; "]",
"[Base_Tarjetas].[SEGMENTO_DESCRIP]","[Base_Tarjetas].[SEGMENTO_DESCRIP].&amp;[" &amp; $C$6 &amp; "]",
"[Base_Tarjetas].[SITUACION]","[Base_Tarjetas].[SITUACION].&amp;[" &amp; $C81 &amp; "]",
"[Base_Tarjetas].[TIPO]","[Base_Tarjetas].[TIPO].&amp;[" &amp; $C$1 &amp; "]")/1000,
0)</f>
        <v>0</v>
      </c>
      <c r="F81" s="8">
        <f>IFERROR(
GETPIVOTDATA("[Base_Tarjetas].[Importe]",TDinamica_R!$A$3,
"[Base_Tarjetas].[PERIODO]","[Base_Tarjetas].[PERIODO].&amp;[" &amp; TEXT(F$6,"yyyymm") &amp; "]",
"[Base_Tarjetas].[Metrica]","[Base_Tarjetas].[Metrica].&amp;[" &amp; $A81 &amp; "]",
"[Base_Tarjetas].[SEGMENTO_DESCRIP]","[Base_Tarjetas].[SEGMENTO_DESCRIP].&amp;[" &amp; $C$6 &amp; "]",
"[Base_Tarjetas].[SITUACION]","[Base_Tarjetas].[SITUACION].&amp;[" &amp; $C81 &amp; "]",
"[Base_Tarjetas].[TIPO]","[Base_Tarjetas].[TIPO].&amp;[" &amp; $C$1 &amp; "]")/1000,
0)</f>
        <v>0</v>
      </c>
      <c r="G81" s="8">
        <f>IFERROR(
GETPIVOTDATA("[Base_Tarjetas].[Importe]",TDinamica_R!$A$3,
"[Base_Tarjetas].[PERIODO]","[Base_Tarjetas].[PERIODO].&amp;[" &amp; TEXT(G$6,"yyyymm") &amp; "]",
"[Base_Tarjetas].[Metrica]","[Base_Tarjetas].[Metrica].&amp;[" &amp; $A81 &amp; "]",
"[Base_Tarjetas].[SEGMENTO_DESCRIP]","[Base_Tarjetas].[SEGMENTO_DESCRIP].&amp;[" &amp; $C$6 &amp; "]",
"[Base_Tarjetas].[SITUACION]","[Base_Tarjetas].[SITUACION].&amp;[" &amp; $C81 &amp; "]",
"[Base_Tarjetas].[TIPO]","[Base_Tarjetas].[TIPO].&amp;[" &amp; $C$1 &amp; "]")/1000,
0)</f>
        <v>0</v>
      </c>
      <c r="H81" s="8">
        <f>IFERROR(
GETPIVOTDATA("[Base_Tarjetas].[Importe]",TDinamica_R!$A$3,
"[Base_Tarjetas].[PERIODO]","[Base_Tarjetas].[PERIODO].&amp;[" &amp; TEXT(H$6,"yyyymm") &amp; "]",
"[Base_Tarjetas].[Metrica]","[Base_Tarjetas].[Metrica].&amp;[" &amp; $A81 &amp; "]",
"[Base_Tarjetas].[SEGMENTO_DESCRIP]","[Base_Tarjetas].[SEGMENTO_DESCRIP].&amp;[" &amp; $C$6 &amp; "]",
"[Base_Tarjetas].[SITUACION]","[Base_Tarjetas].[SITUACION].&amp;[" &amp; $C81 &amp; "]",
"[Base_Tarjetas].[TIPO]","[Base_Tarjetas].[TIPO].&amp;[" &amp; $C$1 &amp; "]")/1000,
0)</f>
        <v>0</v>
      </c>
      <c r="I81" s="8">
        <f>IFERROR(
GETPIVOTDATA("[Base_Tarjetas].[Importe]",TDinamica_R!$A$3,
"[Base_Tarjetas].[PERIODO]","[Base_Tarjetas].[PERIODO].&amp;[" &amp; TEXT(I$6,"yyyymm") &amp; "]",
"[Base_Tarjetas].[Metrica]","[Base_Tarjetas].[Metrica].&amp;[" &amp; $A81 &amp; "]",
"[Base_Tarjetas].[SEGMENTO_DESCRIP]","[Base_Tarjetas].[SEGMENTO_DESCRIP].&amp;[" &amp; $C$6 &amp; "]",
"[Base_Tarjetas].[SITUACION]","[Base_Tarjetas].[SITUACION].&amp;[" &amp; $C81 &amp; "]",
"[Base_Tarjetas].[TIPO]","[Base_Tarjetas].[TIPO].&amp;[" &amp; $C$1 &amp; "]")/1000,
0)</f>
        <v>0</v>
      </c>
      <c r="J81" s="8">
        <f>IFERROR(
GETPIVOTDATA("[Base_Tarjetas].[Importe]",TDinamica_R!$A$3,
"[Base_Tarjetas].[PERIODO]","[Base_Tarjetas].[PERIODO].&amp;[" &amp; TEXT(J$6,"yyyymm") &amp; "]",
"[Base_Tarjetas].[Metrica]","[Base_Tarjetas].[Metrica].&amp;[" &amp; $A81 &amp; "]",
"[Base_Tarjetas].[SEGMENTO_DESCRIP]","[Base_Tarjetas].[SEGMENTO_DESCRIP].&amp;[" &amp; $C$6 &amp; "]",
"[Base_Tarjetas].[SITUACION]","[Base_Tarjetas].[SITUACION].&amp;[" &amp; $C81 &amp; "]",
"[Base_Tarjetas].[TIPO]","[Base_Tarjetas].[TIPO].&amp;[" &amp; $C$1 &amp; "]")/1000,
0)</f>
        <v>0</v>
      </c>
      <c r="K81" s="8">
        <f>IFERROR(
GETPIVOTDATA("[Base_Tarjetas].[Importe]",TDinamica_R!$A$3,
"[Base_Tarjetas].[PERIODO]","[Base_Tarjetas].[PERIODO].&amp;[" &amp; TEXT(K$6,"yyyymm") &amp; "]",
"[Base_Tarjetas].[Metrica]","[Base_Tarjetas].[Metrica].&amp;[" &amp; $A81 &amp; "]",
"[Base_Tarjetas].[SEGMENTO_DESCRIP]","[Base_Tarjetas].[SEGMENTO_DESCRIP].&amp;[" &amp; $C$6 &amp; "]",
"[Base_Tarjetas].[SITUACION]","[Base_Tarjetas].[SITUACION].&amp;[" &amp; $C81 &amp; "]",
"[Base_Tarjetas].[TIPO]","[Base_Tarjetas].[TIPO].&amp;[" &amp; $C$1 &amp; "]")/1000,
0)</f>
        <v>0</v>
      </c>
      <c r="L81" s="8">
        <f>IFERROR(
GETPIVOTDATA("[Base_Tarjetas].[Importe]",TDinamica_R!$A$3,
"[Base_Tarjetas].[PERIODO]","[Base_Tarjetas].[PERIODO].&amp;[" &amp; TEXT(L$6,"yyyymm") &amp; "]",
"[Base_Tarjetas].[Metrica]","[Base_Tarjetas].[Metrica].&amp;[" &amp; $A81 &amp; "]",
"[Base_Tarjetas].[SEGMENTO_DESCRIP]","[Base_Tarjetas].[SEGMENTO_DESCRIP].&amp;[" &amp; $C$6 &amp; "]",
"[Base_Tarjetas].[SITUACION]","[Base_Tarjetas].[SITUACION].&amp;[" &amp; $C81 &amp; "]",
"[Base_Tarjetas].[TIPO]","[Base_Tarjetas].[TIPO].&amp;[" &amp; $C$1 &amp; "]")/1000,
0)</f>
        <v>0</v>
      </c>
      <c r="M81" s="8">
        <f>IFERROR(
GETPIVOTDATA("[Base_Tarjetas].[Importe]",TDinamica_R!$A$3,
"[Base_Tarjetas].[PERIODO]","[Base_Tarjetas].[PERIODO].&amp;[" &amp; TEXT(M$6,"yyyymm") &amp; "]",
"[Base_Tarjetas].[Metrica]","[Base_Tarjetas].[Metrica].&amp;[" &amp; $A81 &amp; "]",
"[Base_Tarjetas].[SEGMENTO_DESCRIP]","[Base_Tarjetas].[SEGMENTO_DESCRIP].&amp;[" &amp; $C$6 &amp; "]",
"[Base_Tarjetas].[SITUACION]","[Base_Tarjetas].[SITUACION].&amp;[" &amp; $C81 &amp; "]",
"[Base_Tarjetas].[TIPO]","[Base_Tarjetas].[TIPO].&amp;[" &amp; $C$1 &amp; "]")/1000,
0)</f>
        <v>0</v>
      </c>
      <c r="N81" s="8">
        <f>IFERROR(
GETPIVOTDATA("[Base_Tarjetas].[Importe]",TDinamica_R!$A$3,
"[Base_Tarjetas].[PERIODO]","[Base_Tarjetas].[PERIODO].&amp;[" &amp; TEXT(N$6,"yyyymm") &amp; "]",
"[Base_Tarjetas].[Metrica]","[Base_Tarjetas].[Metrica].&amp;[" &amp; $A81 &amp; "]",
"[Base_Tarjetas].[SEGMENTO_DESCRIP]","[Base_Tarjetas].[SEGMENTO_DESCRIP].&amp;[" &amp; $C$6 &amp; "]",
"[Base_Tarjetas].[SITUACION]","[Base_Tarjetas].[SITUACION].&amp;[" &amp; $C81 &amp; "]",
"[Base_Tarjetas].[TIPO]","[Base_Tarjetas].[TIPO].&amp;[" &amp; $C$1 &amp; "]")/1000,
0)</f>
        <v>0</v>
      </c>
      <c r="O81" s="8">
        <f>IFERROR(
GETPIVOTDATA("[Base_Tarjetas].[Importe]",TDinamica_R!$A$3,
"[Base_Tarjetas].[PERIODO]","[Base_Tarjetas].[PERIODO].&amp;[" &amp; TEXT(O$6,"yyyymm") &amp; "]",
"[Base_Tarjetas].[Metrica]","[Base_Tarjetas].[Metrica].&amp;[" &amp; $A81 &amp; "]",
"[Base_Tarjetas].[SEGMENTO_DESCRIP]","[Base_Tarjetas].[SEGMENTO_DESCRIP].&amp;[" &amp; $C$6 &amp; "]",
"[Base_Tarjetas].[SITUACION]","[Base_Tarjetas].[SITUACION].&amp;[" &amp; $C81 &amp; "]",
"[Base_Tarjetas].[TIPO]","[Base_Tarjetas].[TIPO].&amp;[" &amp; $C$1 &amp; "]")/1000,
0)</f>
        <v>0</v>
      </c>
      <c r="P81" s="8">
        <f>IFERROR(
GETPIVOTDATA("[Base_Tarjetas].[Importe]",TDinamica_R!$A$3,
"[Base_Tarjetas].[PERIODO]","[Base_Tarjetas].[PERIODO].&amp;[" &amp; TEXT(P$6,"yyyymm") &amp; "]",
"[Base_Tarjetas].[Metrica]","[Base_Tarjetas].[Metrica].&amp;[" &amp; $A81 &amp; "]",
"[Base_Tarjetas].[SEGMENTO_DESCRIP]","[Base_Tarjetas].[SEGMENTO_DESCRIP].&amp;[" &amp; $C$6 &amp; "]",
"[Base_Tarjetas].[SITUACION]","[Base_Tarjetas].[SITUACION].&amp;[" &amp; $C81 &amp; "]",
"[Base_Tarjetas].[TIPO]","[Base_Tarjetas].[TIPO].&amp;[" &amp; $C$1 &amp; "]")/1000,
0)</f>
        <v>0</v>
      </c>
      <c r="Q81" s="8">
        <f>IFERROR(
GETPIVOTDATA("[Base_Tarjetas].[Importe]",TDinamica_R!$A$3,
"[Base_Tarjetas].[PERIODO]","[Base_Tarjetas].[PERIODO].&amp;[" &amp; TEXT(Q$6,"yyyymm") &amp; "]",
"[Base_Tarjetas].[Metrica]","[Base_Tarjetas].[Metrica].&amp;[" &amp; $A81 &amp; "]",
"[Base_Tarjetas].[SEGMENTO_DESCRIP]","[Base_Tarjetas].[SEGMENTO_DESCRIP].&amp;[" &amp; $C$6 &amp; "]",
"[Base_Tarjetas].[SITUACION]","[Base_Tarjetas].[SITUACION].&amp;[" &amp; $C81 &amp; "]",
"[Base_Tarjetas].[TIPO]","[Base_Tarjetas].[TIPO].&amp;[" &amp; $C$1 &amp; "]")/1000,
0)</f>
        <v>0</v>
      </c>
      <c r="R81" s="8">
        <f>IFERROR(
GETPIVOTDATA("[Base_Tarjetas].[Importe]",TDinamica_R!$A$3,
"[Base_Tarjetas].[PERIODO]","[Base_Tarjetas].[PERIODO].&amp;[" &amp; TEXT(R$6,"yyyymm") &amp; "]",
"[Base_Tarjetas].[Metrica]","[Base_Tarjetas].[Metrica].&amp;[" &amp; $A81 &amp; "]",
"[Base_Tarjetas].[SEGMENTO_DESCRIP]","[Base_Tarjetas].[SEGMENTO_DESCRIP].&amp;[" &amp; $C$6 &amp; "]",
"[Base_Tarjetas].[SITUACION]","[Base_Tarjetas].[SITUACION].&amp;[" &amp; $C81 &amp; "]",
"[Base_Tarjetas].[TIPO]","[Base_Tarjetas].[TIPO].&amp;[" &amp; $C$1 &amp; "]")/1000,
0)</f>
        <v>0</v>
      </c>
      <c r="S81" s="8">
        <f>IFERROR(
GETPIVOTDATA("[Base_Tarjetas].[Importe]",TDinamica_R!$A$3,
"[Base_Tarjetas].[PERIODO]","[Base_Tarjetas].[PERIODO].&amp;[" &amp; TEXT(S$6,"yyyymm") &amp; "]",
"[Base_Tarjetas].[Metrica]","[Base_Tarjetas].[Metrica].&amp;[" &amp; $A81 &amp; "]",
"[Base_Tarjetas].[SEGMENTO_DESCRIP]","[Base_Tarjetas].[SEGMENTO_DESCRIP].&amp;[" &amp; $C$6 &amp; "]",
"[Base_Tarjetas].[SITUACION]","[Base_Tarjetas].[SITUACION].&amp;[" &amp; $C81 &amp; "]",
"[Base_Tarjetas].[TIPO]","[Base_Tarjetas].[TIPO].&amp;[" &amp; $C$1 &amp; "]")/1000,
0)</f>
        <v>0</v>
      </c>
      <c r="T81" s="8">
        <f>IFERROR(
GETPIVOTDATA("[Base_Tarjetas].[Importe]",TDinamica_R!$A$3,
"[Base_Tarjetas].[PERIODO]","[Base_Tarjetas].[PERIODO].&amp;[" &amp; TEXT(T$6,"yyyymm") &amp; "]",
"[Base_Tarjetas].[Metrica]","[Base_Tarjetas].[Metrica].&amp;[" &amp; $A81 &amp; "]",
"[Base_Tarjetas].[SEGMENTO_DESCRIP]","[Base_Tarjetas].[SEGMENTO_DESCRIP].&amp;[" &amp; $C$6 &amp; "]",
"[Base_Tarjetas].[SITUACION]","[Base_Tarjetas].[SITUACION].&amp;[" &amp; $C81 &amp; "]",
"[Base_Tarjetas].[TIPO]","[Base_Tarjetas].[TIPO].&amp;[" &amp; $C$1 &amp; "]")/1000,
0)</f>
        <v>0</v>
      </c>
      <c r="U81" s="8">
        <f>IFERROR(
GETPIVOTDATA("[Base_Tarjetas].[Importe]",TDinamica_R!$A$3,
"[Base_Tarjetas].[PERIODO]","[Base_Tarjetas].[PERIODO].&amp;[" &amp; TEXT(U$6,"yyyymm") &amp; "]",
"[Base_Tarjetas].[Metrica]","[Base_Tarjetas].[Metrica].&amp;[" &amp; $A81 &amp; "]",
"[Base_Tarjetas].[SEGMENTO_DESCRIP]","[Base_Tarjetas].[SEGMENTO_DESCRIP].&amp;[" &amp; $C$6 &amp; "]",
"[Base_Tarjetas].[SITUACION]","[Base_Tarjetas].[SITUACION].&amp;[" &amp; $C81 &amp; "]",
"[Base_Tarjetas].[TIPO]","[Base_Tarjetas].[TIPO].&amp;[" &amp; $C$1 &amp; "]")/1000,
0)</f>
        <v>0</v>
      </c>
      <c r="V81" s="8">
        <f>IFERROR(
GETPIVOTDATA("[Base_Tarjetas].[Importe]",TDinamica_R!$A$3,
"[Base_Tarjetas].[PERIODO]","[Base_Tarjetas].[PERIODO].&amp;[" &amp; TEXT(V$6,"yyyymm") &amp; "]",
"[Base_Tarjetas].[Metrica]","[Base_Tarjetas].[Metrica].&amp;[" &amp; $A81 &amp; "]",
"[Base_Tarjetas].[SEGMENTO_DESCRIP]","[Base_Tarjetas].[SEGMENTO_DESCRIP].&amp;[" &amp; $C$6 &amp; "]",
"[Base_Tarjetas].[SITUACION]","[Base_Tarjetas].[SITUACION].&amp;[" &amp; $C81 &amp; "]",
"[Base_Tarjetas].[TIPO]","[Base_Tarjetas].[TIPO].&amp;[" &amp; $C$1 &amp; "]")/1000,
0)</f>
        <v>0</v>
      </c>
      <c r="W81" s="8">
        <f>IFERROR(
GETPIVOTDATA("[Base_Tarjetas].[Importe]",TDinamica_R!$A$3,
"[Base_Tarjetas].[PERIODO]","[Base_Tarjetas].[PERIODO].&amp;[" &amp; TEXT(W$6,"yyyymm") &amp; "]",
"[Base_Tarjetas].[Metrica]","[Base_Tarjetas].[Metrica].&amp;[" &amp; $A81 &amp; "]",
"[Base_Tarjetas].[SEGMENTO_DESCRIP]","[Base_Tarjetas].[SEGMENTO_DESCRIP].&amp;[" &amp; $C$6 &amp; "]",
"[Base_Tarjetas].[SITUACION]","[Base_Tarjetas].[SITUACION].&amp;[" &amp; $C81 &amp; "]",
"[Base_Tarjetas].[TIPO]","[Base_Tarjetas].[TIPO].&amp;[" &amp; $C$1 &amp; "]")/1000,
0)</f>
        <v>0</v>
      </c>
      <c r="X81" s="8">
        <f>IFERROR(
GETPIVOTDATA("[Base_Tarjetas].[Importe]",TDinamica_R!$A$3,
"[Base_Tarjetas].[PERIODO]","[Base_Tarjetas].[PERIODO].&amp;[" &amp; TEXT(X$6,"yyyymm") &amp; "]",
"[Base_Tarjetas].[Metrica]","[Base_Tarjetas].[Metrica].&amp;[" &amp; $A81 &amp; "]",
"[Base_Tarjetas].[SEGMENTO_DESCRIP]","[Base_Tarjetas].[SEGMENTO_DESCRIP].&amp;[" &amp; $C$6 &amp; "]",
"[Base_Tarjetas].[SITUACION]","[Base_Tarjetas].[SITUACION].&amp;[" &amp; $C81 &amp; "]",
"[Base_Tarjetas].[TIPO]","[Base_Tarjetas].[TIPO].&amp;[" &amp; $C$1 &amp; "]")/1000,
0)</f>
        <v>0</v>
      </c>
      <c r="Y81" s="8">
        <f>IFERROR(
GETPIVOTDATA("[Base_Tarjetas].[Importe]",TDinamica_R!$A$3,
"[Base_Tarjetas].[PERIODO]","[Base_Tarjetas].[PERIODO].&amp;[" &amp; TEXT(Y$6,"yyyymm") &amp; "]",
"[Base_Tarjetas].[Metrica]","[Base_Tarjetas].[Metrica].&amp;[" &amp; $A81 &amp; "]",
"[Base_Tarjetas].[SEGMENTO_DESCRIP]","[Base_Tarjetas].[SEGMENTO_DESCRIP].&amp;[" &amp; $C$6 &amp; "]",
"[Base_Tarjetas].[SITUACION]","[Base_Tarjetas].[SITUACION].&amp;[" &amp; $C81 &amp; "]",
"[Base_Tarjetas].[TIPO]","[Base_Tarjetas].[TIPO].&amp;[" &amp; $C$1 &amp; "]")/1000,
0)</f>
        <v>0</v>
      </c>
      <c r="Z81" s="8">
        <f>IFERROR(
GETPIVOTDATA("[Base_Tarjetas].[Importe]",TDinamica_R!$A$3,
"[Base_Tarjetas].[PERIODO]","[Base_Tarjetas].[PERIODO].&amp;[" &amp; TEXT(Z$6,"yyyymm") &amp; "]",
"[Base_Tarjetas].[Metrica]","[Base_Tarjetas].[Metrica].&amp;[" &amp; $A81 &amp; "]",
"[Base_Tarjetas].[SEGMENTO_DESCRIP]","[Base_Tarjetas].[SEGMENTO_DESCRIP].&amp;[" &amp; $C$6 &amp; "]",
"[Base_Tarjetas].[SITUACION]","[Base_Tarjetas].[SITUACION].&amp;[" &amp; $C81 &amp; "]",
"[Base_Tarjetas].[TIPO]","[Base_Tarjetas].[TIPO].&amp;[" &amp; $C$1 &amp; "]")/1000,
0)</f>
        <v>0</v>
      </c>
      <c r="AA81" s="8">
        <f>IFERROR(
GETPIVOTDATA("[Base_Tarjetas].[Importe]",TDinamica_R!$A$3,
"[Base_Tarjetas].[PERIODO]","[Base_Tarjetas].[PERIODO].&amp;[" &amp; TEXT(AA$6,"yyyymm") &amp; "]",
"[Base_Tarjetas].[Metrica]","[Base_Tarjetas].[Metrica].&amp;[" &amp; $A81 &amp; "]",
"[Base_Tarjetas].[SEGMENTO_DESCRIP]","[Base_Tarjetas].[SEGMENTO_DESCRIP].&amp;[" &amp; $C$6 &amp; "]",
"[Base_Tarjetas].[SITUACION]","[Base_Tarjetas].[SITUACION].&amp;[" &amp; $C81 &amp; "]",
"[Base_Tarjetas].[TIPO]","[Base_Tarjetas].[TIPO].&amp;[" &amp; $C$1 &amp; "]")/1000,
0)</f>
        <v>0</v>
      </c>
      <c r="AB81" s="8">
        <f>IFERROR(
GETPIVOTDATA("[Base_Tarjetas].[Importe]",TDinamica_R!$A$3,
"[Base_Tarjetas].[PERIODO]","[Base_Tarjetas].[PERIODO].&amp;[" &amp; TEXT(AB$6,"yyyymm") &amp; "]",
"[Base_Tarjetas].[Metrica]","[Base_Tarjetas].[Metrica].&amp;[" &amp; $A81 &amp; "]",
"[Base_Tarjetas].[SEGMENTO_DESCRIP]","[Base_Tarjetas].[SEGMENTO_DESCRIP].&amp;[" &amp; $C$6 &amp; "]",
"[Base_Tarjetas].[SITUACION]","[Base_Tarjetas].[SITUACION].&amp;[" &amp; $C81 &amp; "]",
"[Base_Tarjetas].[TIPO]","[Base_Tarjetas].[TIPO].&amp;[" &amp; $C$1 &amp; "]")/1000,
0)</f>
        <v>0</v>
      </c>
      <c r="AC81" s="8">
        <f>IFERROR(
GETPIVOTDATA("[Base_Tarjetas].[Importe]",TDinamica_R!$A$3,
"[Base_Tarjetas].[PERIODO]","[Base_Tarjetas].[PERIODO].&amp;[" &amp; TEXT(AC$6,"yyyymm") &amp; "]",
"[Base_Tarjetas].[Metrica]","[Base_Tarjetas].[Metrica].&amp;[" &amp; $A81 &amp; "]",
"[Base_Tarjetas].[SEGMENTO_DESCRIP]","[Base_Tarjetas].[SEGMENTO_DESCRIP].&amp;[" &amp; $C$6 &amp; "]",
"[Base_Tarjetas].[SITUACION]","[Base_Tarjetas].[SITUACION].&amp;[" &amp; $C81 &amp; "]",
"[Base_Tarjetas].[TIPO]","[Base_Tarjetas].[TIPO].&amp;[" &amp; $C$1 &amp; "]")/1000,
0)</f>
        <v>0</v>
      </c>
      <c r="AD81" s="8">
        <f>IFERROR(
GETPIVOTDATA("[Base_Tarjetas].[Importe]",TDinamica_R!$A$3,
"[Base_Tarjetas].[PERIODO]","[Base_Tarjetas].[PERIODO].&amp;[" &amp; TEXT(AD$6,"yyyymm") &amp; "]",
"[Base_Tarjetas].[Metrica]","[Base_Tarjetas].[Metrica].&amp;[" &amp; $A81 &amp; "]",
"[Base_Tarjetas].[SEGMENTO_DESCRIP]","[Base_Tarjetas].[SEGMENTO_DESCRIP].&amp;[" &amp; $C$6 &amp; "]",
"[Base_Tarjetas].[SITUACION]","[Base_Tarjetas].[SITUACION].&amp;[" &amp; $C81 &amp; "]",
"[Base_Tarjetas].[TIPO]","[Base_Tarjetas].[TIPO].&amp;[" &amp; $C$1 &amp; "]")/1000,
0)</f>
        <v>0</v>
      </c>
      <c r="AE81" s="8">
        <f>IFERROR(
GETPIVOTDATA("[Base_Tarjetas].[Importe]",TDinamica_R!$A$3,
"[Base_Tarjetas].[PERIODO]","[Base_Tarjetas].[PERIODO].&amp;[" &amp; TEXT(AE$6,"yyyymm") &amp; "]",
"[Base_Tarjetas].[Metrica]","[Base_Tarjetas].[Metrica].&amp;[" &amp; $A81 &amp; "]",
"[Base_Tarjetas].[SEGMENTO_DESCRIP]","[Base_Tarjetas].[SEGMENTO_DESCRIP].&amp;[" &amp; $C$6 &amp; "]",
"[Base_Tarjetas].[SITUACION]","[Base_Tarjetas].[SITUACION].&amp;[" &amp; $C81 &amp; "]",
"[Base_Tarjetas].[TIPO]","[Base_Tarjetas].[TIPO].&amp;[" &amp; $C$1 &amp; "]")/1000,
0)</f>
        <v>0</v>
      </c>
      <c r="AF81" s="8">
        <f>IFERROR(
GETPIVOTDATA("[Base_Tarjetas].[Importe]",TDinamica_R!$A$3,
"[Base_Tarjetas].[PERIODO]","[Base_Tarjetas].[PERIODO].&amp;[" &amp; TEXT(AF$6,"yyyymm") &amp; "]",
"[Base_Tarjetas].[Metrica]","[Base_Tarjetas].[Metrica].&amp;[" &amp; $A81 &amp; "]",
"[Base_Tarjetas].[SEGMENTO_DESCRIP]","[Base_Tarjetas].[SEGMENTO_DESCRIP].&amp;[" &amp; $C$6 &amp; "]",
"[Base_Tarjetas].[SITUACION]","[Base_Tarjetas].[SITUACION].&amp;[" &amp; $C81 &amp; "]",
"[Base_Tarjetas].[TIPO]","[Base_Tarjetas].[TIPO].&amp;[" &amp; $C$1 &amp; "]")/1000,
0)</f>
        <v>0</v>
      </c>
      <c r="AG81" s="8">
        <f>IFERROR(
GETPIVOTDATA("[Base_Tarjetas].[Importe]",TDinamica_R!$A$3,
"[Base_Tarjetas].[PERIODO]","[Base_Tarjetas].[PERIODO].&amp;[" &amp; TEXT(AG$6,"yyyymm") &amp; "]",
"[Base_Tarjetas].[Metrica]","[Base_Tarjetas].[Metrica].&amp;[" &amp; $A81 &amp; "]",
"[Base_Tarjetas].[SEGMENTO_DESCRIP]","[Base_Tarjetas].[SEGMENTO_DESCRIP].&amp;[" &amp; $C$6 &amp; "]",
"[Base_Tarjetas].[SITUACION]","[Base_Tarjetas].[SITUACION].&amp;[" &amp; $C81 &amp; "]",
"[Base_Tarjetas].[TIPO]","[Base_Tarjetas].[TIPO].&amp;[" &amp; $C$1 &amp; "]")/1000,
0)</f>
        <v>0</v>
      </c>
      <c r="AH81" s="8">
        <f>IFERROR(
GETPIVOTDATA("[Base_Tarjetas].[Importe]",TDinamica_R!$A$3,
"[Base_Tarjetas].[PERIODO]","[Base_Tarjetas].[PERIODO].&amp;[" &amp; TEXT(AH$6,"yyyymm") &amp; "]",
"[Base_Tarjetas].[Metrica]","[Base_Tarjetas].[Metrica].&amp;[" &amp; $A81 &amp; "]",
"[Base_Tarjetas].[SEGMENTO_DESCRIP]","[Base_Tarjetas].[SEGMENTO_DESCRIP].&amp;[" &amp; $C$6 &amp; "]",
"[Base_Tarjetas].[SITUACION]","[Base_Tarjetas].[SITUACION].&amp;[" &amp; $C81 &amp; "]",
"[Base_Tarjetas].[TIPO]","[Base_Tarjetas].[TIPO].&amp;[" &amp; $C$1 &amp; "]")/1000,
0)</f>
        <v>0</v>
      </c>
      <c r="AI81" s="8">
        <f>IFERROR(
GETPIVOTDATA("[Base_Tarjetas].[Importe]",TDinamica_R!$A$3,
"[Base_Tarjetas].[PERIODO]","[Base_Tarjetas].[PERIODO].&amp;[" &amp; TEXT(AI$6,"yyyymm") &amp; "]",
"[Base_Tarjetas].[Metrica]","[Base_Tarjetas].[Metrica].&amp;[" &amp; $A81 &amp; "]",
"[Base_Tarjetas].[SEGMENTO_DESCRIP]","[Base_Tarjetas].[SEGMENTO_DESCRIP].&amp;[" &amp; $C$6 &amp; "]",
"[Base_Tarjetas].[SITUACION]","[Base_Tarjetas].[SITUACION].&amp;[" &amp; $C81 &amp; "]",
"[Base_Tarjetas].[TIPO]","[Base_Tarjetas].[TIPO].&amp;[" &amp; $C$1 &amp; "]")/1000,
0)</f>
        <v>0</v>
      </c>
      <c r="AJ81" s="8">
        <f>IFERROR(
GETPIVOTDATA("[Base_Tarjetas].[Importe]",TDinamica_R!$A$3,
"[Base_Tarjetas].[PERIODO]","[Base_Tarjetas].[PERIODO].&amp;[" &amp; TEXT(AJ$6,"yyyymm") &amp; "]",
"[Base_Tarjetas].[Metrica]","[Base_Tarjetas].[Metrica].&amp;[" &amp; $A81 &amp; "]",
"[Base_Tarjetas].[SEGMENTO_DESCRIP]","[Base_Tarjetas].[SEGMENTO_DESCRIP].&amp;[" &amp; $C$6 &amp; "]",
"[Base_Tarjetas].[SITUACION]","[Base_Tarjetas].[SITUACION].&amp;[" &amp; $C81 &amp; "]",
"[Base_Tarjetas].[TIPO]","[Base_Tarjetas].[TIPO].&amp;[" &amp; $C$1 &amp; "]")/1000,
0)</f>
        <v>0</v>
      </c>
      <c r="AK81" s="8">
        <f>IFERROR(
GETPIVOTDATA("[Base_Tarjetas].[Importe]",TDinamica_R!$A$3,
"[Base_Tarjetas].[PERIODO]","[Base_Tarjetas].[PERIODO].&amp;[" &amp; TEXT(AK$6,"yyyymm") &amp; "]",
"[Base_Tarjetas].[Metrica]","[Base_Tarjetas].[Metrica].&amp;[" &amp; $A81 &amp; "]",
"[Base_Tarjetas].[SEGMENTO_DESCRIP]","[Base_Tarjetas].[SEGMENTO_DESCRIP].&amp;[" &amp; $C$6 &amp; "]",
"[Base_Tarjetas].[SITUACION]","[Base_Tarjetas].[SITUACION].&amp;[" &amp; $C81 &amp; "]",
"[Base_Tarjetas].[TIPO]","[Base_Tarjetas].[TIPO].&amp;[" &amp; $C$1 &amp; "]")/1000,
0)</f>
        <v>0</v>
      </c>
      <c r="AL81" s="8">
        <f>IFERROR(
GETPIVOTDATA("[Base_Tarjetas].[Importe]",TDinamica_R!$A$3,
"[Base_Tarjetas].[PERIODO]","[Base_Tarjetas].[PERIODO].&amp;[" &amp; TEXT(AL$6,"yyyymm") &amp; "]",
"[Base_Tarjetas].[Metrica]","[Base_Tarjetas].[Metrica].&amp;[" &amp; $A81 &amp; "]",
"[Base_Tarjetas].[SEGMENTO_DESCRIP]","[Base_Tarjetas].[SEGMENTO_DESCRIP].&amp;[" &amp; $C$6 &amp; "]",
"[Base_Tarjetas].[SITUACION]","[Base_Tarjetas].[SITUACION].&amp;[" &amp; $C81 &amp; "]",
"[Base_Tarjetas].[TIPO]","[Base_Tarjetas].[TIPO].&amp;[" &amp; $C$1 &amp; "]")/1000,
0)</f>
        <v>0</v>
      </c>
      <c r="AM81" s="8">
        <f>IFERROR(
GETPIVOTDATA("[Base_Tarjetas].[Importe]",TDinamica_R!$A$3,
"[Base_Tarjetas].[PERIODO]","[Base_Tarjetas].[PERIODO].&amp;[" &amp; TEXT(AM$6,"yyyymm") &amp; "]",
"[Base_Tarjetas].[Metrica]","[Base_Tarjetas].[Metrica].&amp;[" &amp; $A81 &amp; "]",
"[Base_Tarjetas].[SEGMENTO_DESCRIP]","[Base_Tarjetas].[SEGMENTO_DESCRIP].&amp;[" &amp; $C$6 &amp; "]",
"[Base_Tarjetas].[SITUACION]","[Base_Tarjetas].[SITUACION].&amp;[" &amp; $C81 &amp; "]",
"[Base_Tarjetas].[TIPO]","[Base_Tarjetas].[TIPO].&amp;[" &amp; $C$1 &amp; "]")/1000,
0)</f>
        <v>0</v>
      </c>
      <c r="AN81" s="8">
        <f>IFERROR(
GETPIVOTDATA("[Base_Tarjetas].[Importe]",TDinamica_R!$A$3,
"[Base_Tarjetas].[PERIODO]","[Base_Tarjetas].[PERIODO].&amp;[" &amp; TEXT(AN$6,"yyyymm") &amp; "]",
"[Base_Tarjetas].[Metrica]","[Base_Tarjetas].[Metrica].&amp;[" &amp; $A81 &amp; "]",
"[Base_Tarjetas].[SEGMENTO_DESCRIP]","[Base_Tarjetas].[SEGMENTO_DESCRIP].&amp;[" &amp; $C$6 &amp; "]",
"[Base_Tarjetas].[SITUACION]","[Base_Tarjetas].[SITUACION].&amp;[" &amp; $C81 &amp; "]",
"[Base_Tarjetas].[TIPO]","[Base_Tarjetas].[TIPO].&amp;[" &amp; $C$1 &amp; "]")/1000,
0)</f>
        <v>0</v>
      </c>
      <c r="AO81" s="8">
        <f>IFERROR(
GETPIVOTDATA("[Base_Tarjetas].[Importe]",TDinamica_R!$A$3,
"[Base_Tarjetas].[PERIODO]","[Base_Tarjetas].[PERIODO].&amp;[" &amp; TEXT(AO$6,"yyyymm") &amp; "]",
"[Base_Tarjetas].[Metrica]","[Base_Tarjetas].[Metrica].&amp;[" &amp; $A81 &amp; "]",
"[Base_Tarjetas].[SEGMENTO_DESCRIP]","[Base_Tarjetas].[SEGMENTO_DESCRIP].&amp;[" &amp; $C$6 &amp; "]",
"[Base_Tarjetas].[SITUACION]","[Base_Tarjetas].[SITUACION].&amp;[" &amp; $C81 &amp; "]",
"[Base_Tarjetas].[TIPO]","[Base_Tarjetas].[TIPO].&amp;[" &amp; $C$1 &amp; "]")/1000,
0)</f>
        <v>0</v>
      </c>
      <c r="AP81" s="8">
        <f>IFERROR(
GETPIVOTDATA("[Base_Tarjetas].[Importe]",TDinamica_R!$A$3,
"[Base_Tarjetas].[PERIODO]","[Base_Tarjetas].[PERIODO].&amp;[" &amp; TEXT(AP$6,"yyyymm") &amp; "]",
"[Base_Tarjetas].[Metrica]","[Base_Tarjetas].[Metrica].&amp;[" &amp; $A81 &amp; "]",
"[Base_Tarjetas].[SEGMENTO_DESCRIP]","[Base_Tarjetas].[SEGMENTO_DESCRIP].&amp;[" &amp; $C$6 &amp; "]",
"[Base_Tarjetas].[SITUACION]","[Base_Tarjetas].[SITUACION].&amp;[" &amp; $C81 &amp; "]",
"[Base_Tarjetas].[TIPO]","[Base_Tarjetas].[TIPO].&amp;[" &amp; $C$1 &amp; "]")/1000,
0)</f>
        <v>0</v>
      </c>
      <c r="AQ81" s="8">
        <f>IFERROR(
GETPIVOTDATA("[Base_Tarjetas].[Importe]",TDinamica_R!$A$3,
"[Base_Tarjetas].[PERIODO]","[Base_Tarjetas].[PERIODO].&amp;[" &amp; TEXT(AQ$6,"yyyymm") &amp; "]",
"[Base_Tarjetas].[Metrica]","[Base_Tarjetas].[Metrica].&amp;[" &amp; $A81 &amp; "]",
"[Base_Tarjetas].[SEGMENTO_DESCRIP]","[Base_Tarjetas].[SEGMENTO_DESCRIP].&amp;[" &amp; $C$6 &amp; "]",
"[Base_Tarjetas].[SITUACION]","[Base_Tarjetas].[SITUACION].&amp;[" &amp; $C81 &amp; "]",
"[Base_Tarjetas].[TIPO]","[Base_Tarjetas].[TIPO].&amp;[" &amp; $C$1 &amp; "]")/1000,
0)</f>
        <v>0</v>
      </c>
      <c r="AR81" s="8">
        <f>IFERROR(
GETPIVOTDATA("[Base_Tarjetas].[Importe]",TDinamica_R!$A$3,
"[Base_Tarjetas].[PERIODO]","[Base_Tarjetas].[PERIODO].&amp;[" &amp; TEXT(AR$6,"yyyymm") &amp; "]",
"[Base_Tarjetas].[Metrica]","[Base_Tarjetas].[Metrica].&amp;[" &amp; $A81 &amp; "]",
"[Base_Tarjetas].[SEGMENTO_DESCRIP]","[Base_Tarjetas].[SEGMENTO_DESCRIP].&amp;[" &amp; $C$6 &amp; "]",
"[Base_Tarjetas].[SITUACION]","[Base_Tarjetas].[SITUACION].&amp;[" &amp; $C81 &amp; "]",
"[Base_Tarjetas].[TIPO]","[Base_Tarjetas].[TIPO].&amp;[" &amp; $C$1 &amp; "]")/1000,
0)</f>
        <v>0</v>
      </c>
      <c r="AS81" s="8">
        <f>IFERROR(
GETPIVOTDATA("[Base_Tarjetas].[Importe]",TDinamica_R!$A$3,
"[Base_Tarjetas].[PERIODO]","[Base_Tarjetas].[PERIODO].&amp;[" &amp; TEXT(AS$6,"yyyymm") &amp; "]",
"[Base_Tarjetas].[Metrica]","[Base_Tarjetas].[Metrica].&amp;[" &amp; $A81 &amp; "]",
"[Base_Tarjetas].[SEGMENTO_DESCRIP]","[Base_Tarjetas].[SEGMENTO_DESCRIP].&amp;[" &amp; $C$6 &amp; "]",
"[Base_Tarjetas].[SITUACION]","[Base_Tarjetas].[SITUACION].&amp;[" &amp; $C81 &amp; "]",
"[Base_Tarjetas].[TIPO]","[Base_Tarjetas].[TIPO].&amp;[" &amp; $C$1 &amp; "]")/1000,
0)</f>
        <v>0</v>
      </c>
      <c r="AT81" s="8">
        <f>IFERROR(
GETPIVOTDATA("[Base_Tarjetas].[Importe]",TDinamica_R!$A$3,
"[Base_Tarjetas].[PERIODO]","[Base_Tarjetas].[PERIODO].&amp;[" &amp; TEXT(AT$6,"yyyymm") &amp; "]",
"[Base_Tarjetas].[Metrica]","[Base_Tarjetas].[Metrica].&amp;[" &amp; $A81 &amp; "]",
"[Base_Tarjetas].[SEGMENTO_DESCRIP]","[Base_Tarjetas].[SEGMENTO_DESCRIP].&amp;[" &amp; $C$6 &amp; "]",
"[Base_Tarjetas].[SITUACION]","[Base_Tarjetas].[SITUACION].&amp;[" &amp; $C81 &amp; "]",
"[Base_Tarjetas].[TIPO]","[Base_Tarjetas].[TIPO].&amp;[" &amp; $C$1 &amp; "]")/1000,
0)</f>
        <v>0</v>
      </c>
      <c r="AU81" s="8">
        <f>IFERROR(
GETPIVOTDATA("[Base_Tarjetas].[Importe]",TDinamica_R!$A$3,
"[Base_Tarjetas].[PERIODO]","[Base_Tarjetas].[PERIODO].&amp;[" &amp; TEXT(AU$6,"yyyymm") &amp; "]",
"[Base_Tarjetas].[Metrica]","[Base_Tarjetas].[Metrica].&amp;[" &amp; $A81 &amp; "]",
"[Base_Tarjetas].[SEGMENTO_DESCRIP]","[Base_Tarjetas].[SEGMENTO_DESCRIP].&amp;[" &amp; $C$6 &amp; "]",
"[Base_Tarjetas].[SITUACION]","[Base_Tarjetas].[SITUACION].&amp;[" &amp; $C81 &amp; "]",
"[Base_Tarjetas].[TIPO]","[Base_Tarjetas].[TIPO].&amp;[" &amp; $C$1 &amp; "]")/1000,
0)</f>
        <v>0</v>
      </c>
      <c r="AV81" s="8">
        <f>IFERROR(
GETPIVOTDATA("[Base_Tarjetas].[Importe]",TDinamica_R!$A$3,
"[Base_Tarjetas].[PERIODO]","[Base_Tarjetas].[PERIODO].&amp;[" &amp; TEXT(AV$6,"yyyymm") &amp; "]",
"[Base_Tarjetas].[Metrica]","[Base_Tarjetas].[Metrica].&amp;[" &amp; $A81 &amp; "]",
"[Base_Tarjetas].[SEGMENTO_DESCRIP]","[Base_Tarjetas].[SEGMENTO_DESCRIP].&amp;[" &amp; $C$6 &amp; "]",
"[Base_Tarjetas].[SITUACION]","[Base_Tarjetas].[SITUACION].&amp;[" &amp; $C81 &amp; "]",
"[Base_Tarjetas].[TIPO]","[Base_Tarjetas].[TIPO].&amp;[" &amp; $C$1 &amp; "]")/1000,
0)</f>
        <v>0</v>
      </c>
      <c r="AW81" s="8">
        <f>IFERROR(
GETPIVOTDATA("[Base_Tarjetas].[Importe]",TDinamica_R!$A$3,
"[Base_Tarjetas].[PERIODO]","[Base_Tarjetas].[PERIODO].&amp;[" &amp; TEXT(AW$6,"yyyymm") &amp; "]",
"[Base_Tarjetas].[Metrica]","[Base_Tarjetas].[Metrica].&amp;[" &amp; $A81 &amp; "]",
"[Base_Tarjetas].[SEGMENTO_DESCRIP]","[Base_Tarjetas].[SEGMENTO_DESCRIP].&amp;[" &amp; $C$6 &amp; "]",
"[Base_Tarjetas].[SITUACION]","[Base_Tarjetas].[SITUACION].&amp;[" &amp; $C81 &amp; "]",
"[Base_Tarjetas].[TIPO]","[Base_Tarjetas].[TIPO].&amp;[" &amp; $C$1 &amp; "]")/1000,
0)</f>
        <v>0</v>
      </c>
      <c r="AX81" s="8">
        <f>IFERROR(
GETPIVOTDATA("[Base_Tarjetas].[Importe]",TDinamica_R!$A$3,
"[Base_Tarjetas].[PERIODO]","[Base_Tarjetas].[PERIODO].&amp;[" &amp; TEXT(AX$6,"yyyymm") &amp; "]",
"[Base_Tarjetas].[Metrica]","[Base_Tarjetas].[Metrica].&amp;[" &amp; $A81 &amp; "]",
"[Base_Tarjetas].[SEGMENTO_DESCRIP]","[Base_Tarjetas].[SEGMENTO_DESCRIP].&amp;[" &amp; $C$6 &amp; "]",
"[Base_Tarjetas].[SITUACION]","[Base_Tarjetas].[SITUACION].&amp;[" &amp; $C81 &amp; "]",
"[Base_Tarjetas].[TIPO]","[Base_Tarjetas].[TIPO].&amp;[" &amp; $C$1 &amp; "]")/1000,
0)</f>
        <v>0</v>
      </c>
      <c r="AY81" s="8">
        <f>IFERROR(
GETPIVOTDATA("[Base_Tarjetas].[Importe]",TDinamica_R!$A$3,
"[Base_Tarjetas].[PERIODO]","[Base_Tarjetas].[PERIODO].&amp;[" &amp; TEXT(AY$6,"yyyymm") &amp; "]",
"[Base_Tarjetas].[Metrica]","[Base_Tarjetas].[Metrica].&amp;[" &amp; $A81 &amp; "]",
"[Base_Tarjetas].[SEGMENTO_DESCRIP]","[Base_Tarjetas].[SEGMENTO_DESCRIP].&amp;[" &amp; $C$6 &amp; "]",
"[Base_Tarjetas].[SITUACION]","[Base_Tarjetas].[SITUACION].&amp;[" &amp; $C81 &amp; "]",
"[Base_Tarjetas].[TIPO]","[Base_Tarjetas].[TIPO].&amp;[" &amp; $C$1 &amp; "]")/1000,
0)</f>
        <v>0</v>
      </c>
      <c r="AZ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TEXT(AZ$6,"yyyymm") &amp; "]"),
0)</f>
        <v>0</v>
      </c>
      <c r="BA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TEXT(BA$6,"yyyymm") &amp; "]"),
0)</f>
        <v>0</v>
      </c>
      <c r="BB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TEXT(BB$6,"yyyymm") &amp; "]"),
0)</f>
        <v>0</v>
      </c>
      <c r="BC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TEXT(BC$6,"yyyymm") &amp; "]"),
0)</f>
        <v>0</v>
      </c>
      <c r="BD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TEXT(BD$6,"yyyymm") &amp; "]"),
0)</f>
        <v>0</v>
      </c>
      <c r="BE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TEXT(BE$6,"yyyymm") &amp; "]"),
0)</f>
        <v>0</v>
      </c>
      <c r="BF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TEXT(BF$6,"yyyymm") &amp; "]"),
0)</f>
        <v>0</v>
      </c>
      <c r="BG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TEXT(BG$6,"yyyymm") &amp; "]"),
0)</f>
        <v>0</v>
      </c>
      <c r="BH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TEXT(BH$6,"yyyymm") &amp; "]"),
0)</f>
        <v>0</v>
      </c>
      <c r="BI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TEXT(BI$6,"yyyymm") &amp; "]"),
0)</f>
        <v>0</v>
      </c>
      <c r="BJ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TEXT(BJ$6,"yyyymm") &amp; "]"),
0)</f>
        <v>0</v>
      </c>
      <c r="BK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TEXT(BK$6,"yyyymm") &amp; "]"),
0)</f>
        <v>0</v>
      </c>
      <c r="BO81" s="24">
        <f t="shared" si="47"/>
        <v>0</v>
      </c>
      <c r="BP81" s="24">
        <f t="shared" si="47"/>
        <v>0</v>
      </c>
      <c r="BQ81" s="24">
        <f t="shared" si="47"/>
        <v>0</v>
      </c>
      <c r="BR81" s="24">
        <f t="shared" si="47"/>
        <v>0</v>
      </c>
      <c r="BS81" s="24">
        <f t="shared" si="47"/>
        <v>0</v>
      </c>
      <c r="BT81" s="24">
        <f t="shared" si="47"/>
        <v>0</v>
      </c>
    </row>
    <row r="82" spans="1:72" hidden="1" outlineLevel="1" x14ac:dyDescent="0.25">
      <c r="A82" s="11" t="s">
        <v>35</v>
      </c>
      <c r="C82" s="2"/>
      <c r="D82" s="8">
        <f>IFERROR(
GETPIVOTDATA("[Base_Tarjetas].[Importe]",TDinamica_R!$A$3,
"[Base_Tarjetas].[PERIODO]","[Base_Tarjetas].[PERIODO].&amp;[" &amp; TEXT(D$6,"yyyymm") &amp; "]",
"[Base_Tarjetas].[Metrica]","[Base_Tarjetas].[Metrica].&amp;[" &amp; $A82 &amp; "]",
"[Base_Tarjetas].[SEGMENTO_DESCRIP]","[Base_Tarjetas].[SEGMENTO_DESCRIP].&amp;[" &amp; $C$6 &amp; "]",
"[Base_Tarjetas].[SITUACION]","[Base_Tarjetas].[SITUACION].&amp;[" &amp; $C82 &amp; "]",
"[Base_Tarjetas].[TIPO]","[Base_Tarjetas].[TIPO].&amp;[" &amp; $C$1 &amp; "]")/1000,
0)</f>
        <v>0</v>
      </c>
      <c r="E82" s="8">
        <f>IFERROR(
GETPIVOTDATA("[Base_Tarjetas].[Importe]",TDinamica_R!$A$3,
"[Base_Tarjetas].[PERIODO]","[Base_Tarjetas].[PERIODO].&amp;[" &amp; TEXT(E$6,"yyyymm") &amp; "]",
"[Base_Tarjetas].[Metrica]","[Base_Tarjetas].[Metrica].&amp;[" &amp; $A82 &amp; "]",
"[Base_Tarjetas].[SEGMENTO_DESCRIP]","[Base_Tarjetas].[SEGMENTO_DESCRIP].&amp;[" &amp; $C$6 &amp; "]",
"[Base_Tarjetas].[SITUACION]","[Base_Tarjetas].[SITUACION].&amp;[" &amp; $C82 &amp; "]",
"[Base_Tarjetas].[TIPO]","[Base_Tarjetas].[TIPO].&amp;[" &amp; $C$1 &amp; "]")/1000,
0)</f>
        <v>0</v>
      </c>
      <c r="F82" s="8">
        <f>IFERROR(
GETPIVOTDATA("[Base_Tarjetas].[Importe]",TDinamica_R!$A$3,
"[Base_Tarjetas].[PERIODO]","[Base_Tarjetas].[PERIODO].&amp;[" &amp; TEXT(F$6,"yyyymm") &amp; "]",
"[Base_Tarjetas].[Metrica]","[Base_Tarjetas].[Metrica].&amp;[" &amp; $A82 &amp; "]",
"[Base_Tarjetas].[SEGMENTO_DESCRIP]","[Base_Tarjetas].[SEGMENTO_DESCRIP].&amp;[" &amp; $C$6 &amp; "]",
"[Base_Tarjetas].[SITUACION]","[Base_Tarjetas].[SITUACION].&amp;[" &amp; $C82 &amp; "]",
"[Base_Tarjetas].[TIPO]","[Base_Tarjetas].[TIPO].&amp;[" &amp; $C$1 &amp; "]")/1000,
0)</f>
        <v>0</v>
      </c>
      <c r="G82" s="8">
        <f>IFERROR(
GETPIVOTDATA("[Base_Tarjetas].[Importe]",TDinamica_R!$A$3,
"[Base_Tarjetas].[PERIODO]","[Base_Tarjetas].[PERIODO].&amp;[" &amp; TEXT(G$6,"yyyymm") &amp; "]",
"[Base_Tarjetas].[Metrica]","[Base_Tarjetas].[Metrica].&amp;[" &amp; $A82 &amp; "]",
"[Base_Tarjetas].[SEGMENTO_DESCRIP]","[Base_Tarjetas].[SEGMENTO_DESCRIP].&amp;[" &amp; $C$6 &amp; "]",
"[Base_Tarjetas].[SITUACION]","[Base_Tarjetas].[SITUACION].&amp;[" &amp; $C82 &amp; "]",
"[Base_Tarjetas].[TIPO]","[Base_Tarjetas].[TIPO].&amp;[" &amp; $C$1 &amp; "]")/1000,
0)</f>
        <v>0</v>
      </c>
      <c r="H82" s="8">
        <f>IFERROR(
GETPIVOTDATA("[Base_Tarjetas].[Importe]",TDinamica_R!$A$3,
"[Base_Tarjetas].[PERIODO]","[Base_Tarjetas].[PERIODO].&amp;[" &amp; TEXT(H$6,"yyyymm") &amp; "]",
"[Base_Tarjetas].[Metrica]","[Base_Tarjetas].[Metrica].&amp;[" &amp; $A82 &amp; "]",
"[Base_Tarjetas].[SEGMENTO_DESCRIP]","[Base_Tarjetas].[SEGMENTO_DESCRIP].&amp;[" &amp; $C$6 &amp; "]",
"[Base_Tarjetas].[SITUACION]","[Base_Tarjetas].[SITUACION].&amp;[" &amp; $C82 &amp; "]",
"[Base_Tarjetas].[TIPO]","[Base_Tarjetas].[TIPO].&amp;[" &amp; $C$1 &amp; "]")/1000,
0)</f>
        <v>0</v>
      </c>
      <c r="I82" s="8">
        <f>IFERROR(
GETPIVOTDATA("[Base_Tarjetas].[Importe]",TDinamica_R!$A$3,
"[Base_Tarjetas].[PERIODO]","[Base_Tarjetas].[PERIODO].&amp;[" &amp; TEXT(I$6,"yyyymm") &amp; "]",
"[Base_Tarjetas].[Metrica]","[Base_Tarjetas].[Metrica].&amp;[" &amp; $A82 &amp; "]",
"[Base_Tarjetas].[SEGMENTO_DESCRIP]","[Base_Tarjetas].[SEGMENTO_DESCRIP].&amp;[" &amp; $C$6 &amp; "]",
"[Base_Tarjetas].[SITUACION]","[Base_Tarjetas].[SITUACION].&amp;[" &amp; $C82 &amp; "]",
"[Base_Tarjetas].[TIPO]","[Base_Tarjetas].[TIPO].&amp;[" &amp; $C$1 &amp; "]")/1000,
0)</f>
        <v>0</v>
      </c>
      <c r="J82" s="8">
        <f>IFERROR(
GETPIVOTDATA("[Base_Tarjetas].[Importe]",TDinamica_R!$A$3,
"[Base_Tarjetas].[PERIODO]","[Base_Tarjetas].[PERIODO].&amp;[" &amp; TEXT(J$6,"yyyymm") &amp; "]",
"[Base_Tarjetas].[Metrica]","[Base_Tarjetas].[Metrica].&amp;[" &amp; $A82 &amp; "]",
"[Base_Tarjetas].[SEGMENTO_DESCRIP]","[Base_Tarjetas].[SEGMENTO_DESCRIP].&amp;[" &amp; $C$6 &amp; "]",
"[Base_Tarjetas].[SITUACION]","[Base_Tarjetas].[SITUACION].&amp;[" &amp; $C82 &amp; "]",
"[Base_Tarjetas].[TIPO]","[Base_Tarjetas].[TIPO].&amp;[" &amp; $C$1 &amp; "]")/1000,
0)</f>
        <v>0</v>
      </c>
      <c r="K82" s="8">
        <f>IFERROR(
GETPIVOTDATA("[Base_Tarjetas].[Importe]",TDinamica_R!$A$3,
"[Base_Tarjetas].[PERIODO]","[Base_Tarjetas].[PERIODO].&amp;[" &amp; TEXT(K$6,"yyyymm") &amp; "]",
"[Base_Tarjetas].[Metrica]","[Base_Tarjetas].[Metrica].&amp;[" &amp; $A82 &amp; "]",
"[Base_Tarjetas].[SEGMENTO_DESCRIP]","[Base_Tarjetas].[SEGMENTO_DESCRIP].&amp;[" &amp; $C$6 &amp; "]",
"[Base_Tarjetas].[SITUACION]","[Base_Tarjetas].[SITUACION].&amp;[" &amp; $C82 &amp; "]",
"[Base_Tarjetas].[TIPO]","[Base_Tarjetas].[TIPO].&amp;[" &amp; $C$1 &amp; "]")/1000,
0)</f>
        <v>0</v>
      </c>
      <c r="L82" s="8">
        <f>IFERROR(
GETPIVOTDATA("[Base_Tarjetas].[Importe]",TDinamica_R!$A$3,
"[Base_Tarjetas].[PERIODO]","[Base_Tarjetas].[PERIODO].&amp;[" &amp; TEXT(L$6,"yyyymm") &amp; "]",
"[Base_Tarjetas].[Metrica]","[Base_Tarjetas].[Metrica].&amp;[" &amp; $A82 &amp; "]",
"[Base_Tarjetas].[SEGMENTO_DESCRIP]","[Base_Tarjetas].[SEGMENTO_DESCRIP].&amp;[" &amp; $C$6 &amp; "]",
"[Base_Tarjetas].[SITUACION]","[Base_Tarjetas].[SITUACION].&amp;[" &amp; $C82 &amp; "]",
"[Base_Tarjetas].[TIPO]","[Base_Tarjetas].[TIPO].&amp;[" &amp; $C$1 &amp; "]")/1000,
0)</f>
        <v>0</v>
      </c>
      <c r="M82" s="8">
        <f>IFERROR(
GETPIVOTDATA("[Base_Tarjetas].[Importe]",TDinamica_R!$A$3,
"[Base_Tarjetas].[PERIODO]","[Base_Tarjetas].[PERIODO].&amp;[" &amp; TEXT(M$6,"yyyymm") &amp; "]",
"[Base_Tarjetas].[Metrica]","[Base_Tarjetas].[Metrica].&amp;[" &amp; $A82 &amp; "]",
"[Base_Tarjetas].[SEGMENTO_DESCRIP]","[Base_Tarjetas].[SEGMENTO_DESCRIP].&amp;[" &amp; $C$6 &amp; "]",
"[Base_Tarjetas].[SITUACION]","[Base_Tarjetas].[SITUACION].&amp;[" &amp; $C82 &amp; "]",
"[Base_Tarjetas].[TIPO]","[Base_Tarjetas].[TIPO].&amp;[" &amp; $C$1 &amp; "]")/1000,
0)</f>
        <v>0</v>
      </c>
      <c r="N82" s="8">
        <f>IFERROR(
GETPIVOTDATA("[Base_Tarjetas].[Importe]",TDinamica_R!$A$3,
"[Base_Tarjetas].[PERIODO]","[Base_Tarjetas].[PERIODO].&amp;[" &amp; TEXT(N$6,"yyyymm") &amp; "]",
"[Base_Tarjetas].[Metrica]","[Base_Tarjetas].[Metrica].&amp;[" &amp; $A82 &amp; "]",
"[Base_Tarjetas].[SEGMENTO_DESCRIP]","[Base_Tarjetas].[SEGMENTO_DESCRIP].&amp;[" &amp; $C$6 &amp; "]",
"[Base_Tarjetas].[SITUACION]","[Base_Tarjetas].[SITUACION].&amp;[" &amp; $C82 &amp; "]",
"[Base_Tarjetas].[TIPO]","[Base_Tarjetas].[TIPO].&amp;[" &amp; $C$1 &amp; "]")/1000,
0)</f>
        <v>0</v>
      </c>
      <c r="O82" s="8">
        <f>IFERROR(
GETPIVOTDATA("[Base_Tarjetas].[Importe]",TDinamica_R!$A$3,
"[Base_Tarjetas].[PERIODO]","[Base_Tarjetas].[PERIODO].&amp;[" &amp; TEXT(O$6,"yyyymm") &amp; "]",
"[Base_Tarjetas].[Metrica]","[Base_Tarjetas].[Metrica].&amp;[" &amp; $A82 &amp; "]",
"[Base_Tarjetas].[SEGMENTO_DESCRIP]","[Base_Tarjetas].[SEGMENTO_DESCRIP].&amp;[" &amp; $C$6 &amp; "]",
"[Base_Tarjetas].[SITUACION]","[Base_Tarjetas].[SITUACION].&amp;[" &amp; $C82 &amp; "]",
"[Base_Tarjetas].[TIPO]","[Base_Tarjetas].[TIPO].&amp;[" &amp; $C$1 &amp; "]")/1000,
0)</f>
        <v>0</v>
      </c>
      <c r="P82" s="8">
        <f>IFERROR(
GETPIVOTDATA("[Base_Tarjetas].[Importe]",TDinamica_R!$A$3,
"[Base_Tarjetas].[PERIODO]","[Base_Tarjetas].[PERIODO].&amp;[" &amp; TEXT(P$6,"yyyymm") &amp; "]",
"[Base_Tarjetas].[Metrica]","[Base_Tarjetas].[Metrica].&amp;[" &amp; $A82 &amp; "]",
"[Base_Tarjetas].[SEGMENTO_DESCRIP]","[Base_Tarjetas].[SEGMENTO_DESCRIP].&amp;[" &amp; $C$6 &amp; "]",
"[Base_Tarjetas].[SITUACION]","[Base_Tarjetas].[SITUACION].&amp;[" &amp; $C82 &amp; "]",
"[Base_Tarjetas].[TIPO]","[Base_Tarjetas].[TIPO].&amp;[" &amp; $C$1 &amp; "]")/1000,
0)</f>
        <v>0</v>
      </c>
      <c r="Q82" s="8">
        <f>IFERROR(
GETPIVOTDATA("[Base_Tarjetas].[Importe]",TDinamica_R!$A$3,
"[Base_Tarjetas].[PERIODO]","[Base_Tarjetas].[PERIODO].&amp;[" &amp; TEXT(Q$6,"yyyymm") &amp; "]",
"[Base_Tarjetas].[Metrica]","[Base_Tarjetas].[Metrica].&amp;[" &amp; $A82 &amp; "]",
"[Base_Tarjetas].[SEGMENTO_DESCRIP]","[Base_Tarjetas].[SEGMENTO_DESCRIP].&amp;[" &amp; $C$6 &amp; "]",
"[Base_Tarjetas].[SITUACION]","[Base_Tarjetas].[SITUACION].&amp;[" &amp; $C82 &amp; "]",
"[Base_Tarjetas].[TIPO]","[Base_Tarjetas].[TIPO].&amp;[" &amp; $C$1 &amp; "]")/1000,
0)</f>
        <v>0</v>
      </c>
      <c r="R82" s="8">
        <f>IFERROR(
GETPIVOTDATA("[Base_Tarjetas].[Importe]",TDinamica_R!$A$3,
"[Base_Tarjetas].[PERIODO]","[Base_Tarjetas].[PERIODO].&amp;[" &amp; TEXT(R$6,"yyyymm") &amp; "]",
"[Base_Tarjetas].[Metrica]","[Base_Tarjetas].[Metrica].&amp;[" &amp; $A82 &amp; "]",
"[Base_Tarjetas].[SEGMENTO_DESCRIP]","[Base_Tarjetas].[SEGMENTO_DESCRIP].&amp;[" &amp; $C$6 &amp; "]",
"[Base_Tarjetas].[SITUACION]","[Base_Tarjetas].[SITUACION].&amp;[" &amp; $C82 &amp; "]",
"[Base_Tarjetas].[TIPO]","[Base_Tarjetas].[TIPO].&amp;[" &amp; $C$1 &amp; "]")/1000,
0)</f>
        <v>0</v>
      </c>
      <c r="S82" s="8">
        <f>IFERROR(
GETPIVOTDATA("[Base_Tarjetas].[Importe]",TDinamica_R!$A$3,
"[Base_Tarjetas].[PERIODO]","[Base_Tarjetas].[PERIODO].&amp;[" &amp; TEXT(S$6,"yyyymm") &amp; "]",
"[Base_Tarjetas].[Metrica]","[Base_Tarjetas].[Metrica].&amp;[" &amp; $A82 &amp; "]",
"[Base_Tarjetas].[SEGMENTO_DESCRIP]","[Base_Tarjetas].[SEGMENTO_DESCRIP].&amp;[" &amp; $C$6 &amp; "]",
"[Base_Tarjetas].[SITUACION]","[Base_Tarjetas].[SITUACION].&amp;[" &amp; $C82 &amp; "]",
"[Base_Tarjetas].[TIPO]","[Base_Tarjetas].[TIPO].&amp;[" &amp; $C$1 &amp; "]")/1000,
0)</f>
        <v>0</v>
      </c>
      <c r="T82" s="8">
        <f>IFERROR(
GETPIVOTDATA("[Base_Tarjetas].[Importe]",TDinamica_R!$A$3,
"[Base_Tarjetas].[PERIODO]","[Base_Tarjetas].[PERIODO].&amp;[" &amp; TEXT(T$6,"yyyymm") &amp; "]",
"[Base_Tarjetas].[Metrica]","[Base_Tarjetas].[Metrica].&amp;[" &amp; $A82 &amp; "]",
"[Base_Tarjetas].[SEGMENTO_DESCRIP]","[Base_Tarjetas].[SEGMENTO_DESCRIP].&amp;[" &amp; $C$6 &amp; "]",
"[Base_Tarjetas].[SITUACION]","[Base_Tarjetas].[SITUACION].&amp;[" &amp; $C82 &amp; "]",
"[Base_Tarjetas].[TIPO]","[Base_Tarjetas].[TIPO].&amp;[" &amp; $C$1 &amp; "]")/1000,
0)</f>
        <v>0</v>
      </c>
      <c r="U82" s="8">
        <f>IFERROR(
GETPIVOTDATA("[Base_Tarjetas].[Importe]",TDinamica_R!$A$3,
"[Base_Tarjetas].[PERIODO]","[Base_Tarjetas].[PERIODO].&amp;[" &amp; TEXT(U$6,"yyyymm") &amp; "]",
"[Base_Tarjetas].[Metrica]","[Base_Tarjetas].[Metrica].&amp;[" &amp; $A82 &amp; "]",
"[Base_Tarjetas].[SEGMENTO_DESCRIP]","[Base_Tarjetas].[SEGMENTO_DESCRIP].&amp;[" &amp; $C$6 &amp; "]",
"[Base_Tarjetas].[SITUACION]","[Base_Tarjetas].[SITUACION].&amp;[" &amp; $C82 &amp; "]",
"[Base_Tarjetas].[TIPO]","[Base_Tarjetas].[TIPO].&amp;[" &amp; $C$1 &amp; "]")/1000,
0)</f>
        <v>0</v>
      </c>
      <c r="V82" s="8">
        <f>IFERROR(
GETPIVOTDATA("[Base_Tarjetas].[Importe]",TDinamica_R!$A$3,
"[Base_Tarjetas].[PERIODO]","[Base_Tarjetas].[PERIODO].&amp;[" &amp; TEXT(V$6,"yyyymm") &amp; "]",
"[Base_Tarjetas].[Metrica]","[Base_Tarjetas].[Metrica].&amp;[" &amp; $A82 &amp; "]",
"[Base_Tarjetas].[SEGMENTO_DESCRIP]","[Base_Tarjetas].[SEGMENTO_DESCRIP].&amp;[" &amp; $C$6 &amp; "]",
"[Base_Tarjetas].[SITUACION]","[Base_Tarjetas].[SITUACION].&amp;[" &amp; $C82 &amp; "]",
"[Base_Tarjetas].[TIPO]","[Base_Tarjetas].[TIPO].&amp;[" &amp; $C$1 &amp; "]")/1000,
0)</f>
        <v>0</v>
      </c>
      <c r="W82" s="8">
        <f>IFERROR(
GETPIVOTDATA("[Base_Tarjetas].[Importe]",TDinamica_R!$A$3,
"[Base_Tarjetas].[PERIODO]","[Base_Tarjetas].[PERIODO].&amp;[" &amp; TEXT(W$6,"yyyymm") &amp; "]",
"[Base_Tarjetas].[Metrica]","[Base_Tarjetas].[Metrica].&amp;[" &amp; $A82 &amp; "]",
"[Base_Tarjetas].[SEGMENTO_DESCRIP]","[Base_Tarjetas].[SEGMENTO_DESCRIP].&amp;[" &amp; $C$6 &amp; "]",
"[Base_Tarjetas].[SITUACION]","[Base_Tarjetas].[SITUACION].&amp;[" &amp; $C82 &amp; "]",
"[Base_Tarjetas].[TIPO]","[Base_Tarjetas].[TIPO].&amp;[" &amp; $C$1 &amp; "]")/1000,
0)</f>
        <v>0</v>
      </c>
      <c r="X82" s="8">
        <f>IFERROR(
GETPIVOTDATA("[Base_Tarjetas].[Importe]",TDinamica_R!$A$3,
"[Base_Tarjetas].[PERIODO]","[Base_Tarjetas].[PERIODO].&amp;[" &amp; TEXT(X$6,"yyyymm") &amp; "]",
"[Base_Tarjetas].[Metrica]","[Base_Tarjetas].[Metrica].&amp;[" &amp; $A82 &amp; "]",
"[Base_Tarjetas].[SEGMENTO_DESCRIP]","[Base_Tarjetas].[SEGMENTO_DESCRIP].&amp;[" &amp; $C$6 &amp; "]",
"[Base_Tarjetas].[SITUACION]","[Base_Tarjetas].[SITUACION].&amp;[" &amp; $C82 &amp; "]",
"[Base_Tarjetas].[TIPO]","[Base_Tarjetas].[TIPO].&amp;[" &amp; $C$1 &amp; "]")/1000,
0)</f>
        <v>0</v>
      </c>
      <c r="Y82" s="8">
        <f>IFERROR(
GETPIVOTDATA("[Base_Tarjetas].[Importe]",TDinamica_R!$A$3,
"[Base_Tarjetas].[PERIODO]","[Base_Tarjetas].[PERIODO].&amp;[" &amp; TEXT(Y$6,"yyyymm") &amp; "]",
"[Base_Tarjetas].[Metrica]","[Base_Tarjetas].[Metrica].&amp;[" &amp; $A82 &amp; "]",
"[Base_Tarjetas].[SEGMENTO_DESCRIP]","[Base_Tarjetas].[SEGMENTO_DESCRIP].&amp;[" &amp; $C$6 &amp; "]",
"[Base_Tarjetas].[SITUACION]","[Base_Tarjetas].[SITUACION].&amp;[" &amp; $C82 &amp; "]",
"[Base_Tarjetas].[TIPO]","[Base_Tarjetas].[TIPO].&amp;[" &amp; $C$1 &amp; "]")/1000,
0)</f>
        <v>0</v>
      </c>
      <c r="Z82" s="8">
        <f>IFERROR(
GETPIVOTDATA("[Base_Tarjetas].[Importe]",TDinamica_R!$A$3,
"[Base_Tarjetas].[PERIODO]","[Base_Tarjetas].[PERIODO].&amp;[" &amp; TEXT(Z$6,"yyyymm") &amp; "]",
"[Base_Tarjetas].[Metrica]","[Base_Tarjetas].[Metrica].&amp;[" &amp; $A82 &amp; "]",
"[Base_Tarjetas].[SEGMENTO_DESCRIP]","[Base_Tarjetas].[SEGMENTO_DESCRIP].&amp;[" &amp; $C$6 &amp; "]",
"[Base_Tarjetas].[SITUACION]","[Base_Tarjetas].[SITUACION].&amp;[" &amp; $C82 &amp; "]",
"[Base_Tarjetas].[TIPO]","[Base_Tarjetas].[TIPO].&amp;[" &amp; $C$1 &amp; "]")/1000,
0)</f>
        <v>0</v>
      </c>
      <c r="AA82" s="8">
        <f>IFERROR(
GETPIVOTDATA("[Base_Tarjetas].[Importe]",TDinamica_R!$A$3,
"[Base_Tarjetas].[PERIODO]","[Base_Tarjetas].[PERIODO].&amp;[" &amp; TEXT(AA$6,"yyyymm") &amp; "]",
"[Base_Tarjetas].[Metrica]","[Base_Tarjetas].[Metrica].&amp;[" &amp; $A82 &amp; "]",
"[Base_Tarjetas].[SEGMENTO_DESCRIP]","[Base_Tarjetas].[SEGMENTO_DESCRIP].&amp;[" &amp; $C$6 &amp; "]",
"[Base_Tarjetas].[SITUACION]","[Base_Tarjetas].[SITUACION].&amp;[" &amp; $C82 &amp; "]",
"[Base_Tarjetas].[TIPO]","[Base_Tarjetas].[TIPO].&amp;[" &amp; $C$1 &amp; "]")/1000,
0)</f>
        <v>0</v>
      </c>
      <c r="AB82" s="8">
        <f>IFERROR(
GETPIVOTDATA("[Base_Tarjetas].[Importe]",TDinamica_R!$A$3,
"[Base_Tarjetas].[PERIODO]","[Base_Tarjetas].[PERIODO].&amp;[" &amp; TEXT(AB$6,"yyyymm") &amp; "]",
"[Base_Tarjetas].[Metrica]","[Base_Tarjetas].[Metrica].&amp;[" &amp; $A82 &amp; "]",
"[Base_Tarjetas].[SEGMENTO_DESCRIP]","[Base_Tarjetas].[SEGMENTO_DESCRIP].&amp;[" &amp; $C$6 &amp; "]",
"[Base_Tarjetas].[SITUACION]","[Base_Tarjetas].[SITUACION].&amp;[" &amp; $C82 &amp; "]",
"[Base_Tarjetas].[TIPO]","[Base_Tarjetas].[TIPO].&amp;[" &amp; $C$1 &amp; "]")/1000,
0)</f>
        <v>0</v>
      </c>
      <c r="AC82" s="8">
        <f>IFERROR(
GETPIVOTDATA("[Base_Tarjetas].[Importe]",TDinamica_R!$A$3,
"[Base_Tarjetas].[PERIODO]","[Base_Tarjetas].[PERIODO].&amp;[" &amp; TEXT(AC$6,"yyyymm") &amp; "]",
"[Base_Tarjetas].[Metrica]","[Base_Tarjetas].[Metrica].&amp;[" &amp; $A82 &amp; "]",
"[Base_Tarjetas].[SEGMENTO_DESCRIP]","[Base_Tarjetas].[SEGMENTO_DESCRIP].&amp;[" &amp; $C$6 &amp; "]",
"[Base_Tarjetas].[SITUACION]","[Base_Tarjetas].[SITUACION].&amp;[" &amp; $C82 &amp; "]",
"[Base_Tarjetas].[TIPO]","[Base_Tarjetas].[TIPO].&amp;[" &amp; $C$1 &amp; "]")/1000,
0)</f>
        <v>0</v>
      </c>
      <c r="AD82" s="8">
        <f>IFERROR(
GETPIVOTDATA("[Base_Tarjetas].[Importe]",TDinamica_R!$A$3,
"[Base_Tarjetas].[PERIODO]","[Base_Tarjetas].[PERIODO].&amp;[" &amp; TEXT(AD$6,"yyyymm") &amp; "]",
"[Base_Tarjetas].[Metrica]","[Base_Tarjetas].[Metrica].&amp;[" &amp; $A82 &amp; "]",
"[Base_Tarjetas].[SEGMENTO_DESCRIP]","[Base_Tarjetas].[SEGMENTO_DESCRIP].&amp;[" &amp; $C$6 &amp; "]",
"[Base_Tarjetas].[SITUACION]","[Base_Tarjetas].[SITUACION].&amp;[" &amp; $C82 &amp; "]",
"[Base_Tarjetas].[TIPO]","[Base_Tarjetas].[TIPO].&amp;[" &amp; $C$1 &amp; "]")/1000,
0)</f>
        <v>0</v>
      </c>
      <c r="AE82" s="8">
        <f>IFERROR(
GETPIVOTDATA("[Base_Tarjetas].[Importe]",TDinamica_R!$A$3,
"[Base_Tarjetas].[PERIODO]","[Base_Tarjetas].[PERIODO].&amp;[" &amp; TEXT(AE$6,"yyyymm") &amp; "]",
"[Base_Tarjetas].[Metrica]","[Base_Tarjetas].[Metrica].&amp;[" &amp; $A82 &amp; "]",
"[Base_Tarjetas].[SEGMENTO_DESCRIP]","[Base_Tarjetas].[SEGMENTO_DESCRIP].&amp;[" &amp; $C$6 &amp; "]",
"[Base_Tarjetas].[SITUACION]","[Base_Tarjetas].[SITUACION].&amp;[" &amp; $C82 &amp; "]",
"[Base_Tarjetas].[TIPO]","[Base_Tarjetas].[TIPO].&amp;[" &amp; $C$1 &amp; "]")/1000,
0)</f>
        <v>0</v>
      </c>
      <c r="AF82" s="8">
        <f>IFERROR(
GETPIVOTDATA("[Base_Tarjetas].[Importe]",TDinamica_R!$A$3,
"[Base_Tarjetas].[PERIODO]","[Base_Tarjetas].[PERIODO].&amp;[" &amp; TEXT(AF$6,"yyyymm") &amp; "]",
"[Base_Tarjetas].[Metrica]","[Base_Tarjetas].[Metrica].&amp;[" &amp; $A82 &amp; "]",
"[Base_Tarjetas].[SEGMENTO_DESCRIP]","[Base_Tarjetas].[SEGMENTO_DESCRIP].&amp;[" &amp; $C$6 &amp; "]",
"[Base_Tarjetas].[SITUACION]","[Base_Tarjetas].[SITUACION].&amp;[" &amp; $C82 &amp; "]",
"[Base_Tarjetas].[TIPO]","[Base_Tarjetas].[TIPO].&amp;[" &amp; $C$1 &amp; "]")/1000,
0)</f>
        <v>0</v>
      </c>
      <c r="AG82" s="8">
        <f>IFERROR(
GETPIVOTDATA("[Base_Tarjetas].[Importe]",TDinamica_R!$A$3,
"[Base_Tarjetas].[PERIODO]","[Base_Tarjetas].[PERIODO].&amp;[" &amp; TEXT(AG$6,"yyyymm") &amp; "]",
"[Base_Tarjetas].[Metrica]","[Base_Tarjetas].[Metrica].&amp;[" &amp; $A82 &amp; "]",
"[Base_Tarjetas].[SEGMENTO_DESCRIP]","[Base_Tarjetas].[SEGMENTO_DESCRIP].&amp;[" &amp; $C$6 &amp; "]",
"[Base_Tarjetas].[SITUACION]","[Base_Tarjetas].[SITUACION].&amp;[" &amp; $C82 &amp; "]",
"[Base_Tarjetas].[TIPO]","[Base_Tarjetas].[TIPO].&amp;[" &amp; $C$1 &amp; "]")/1000,
0)</f>
        <v>0</v>
      </c>
      <c r="AH82" s="8">
        <f>IFERROR(
GETPIVOTDATA("[Base_Tarjetas].[Importe]",TDinamica_R!$A$3,
"[Base_Tarjetas].[PERIODO]","[Base_Tarjetas].[PERIODO].&amp;[" &amp; TEXT(AH$6,"yyyymm") &amp; "]",
"[Base_Tarjetas].[Metrica]","[Base_Tarjetas].[Metrica].&amp;[" &amp; $A82 &amp; "]",
"[Base_Tarjetas].[SEGMENTO_DESCRIP]","[Base_Tarjetas].[SEGMENTO_DESCRIP].&amp;[" &amp; $C$6 &amp; "]",
"[Base_Tarjetas].[SITUACION]","[Base_Tarjetas].[SITUACION].&amp;[" &amp; $C82 &amp; "]",
"[Base_Tarjetas].[TIPO]","[Base_Tarjetas].[TIPO].&amp;[" &amp; $C$1 &amp; "]")/1000,
0)</f>
        <v>0</v>
      </c>
      <c r="AI82" s="8">
        <f>IFERROR(
GETPIVOTDATA("[Base_Tarjetas].[Importe]",TDinamica_R!$A$3,
"[Base_Tarjetas].[PERIODO]","[Base_Tarjetas].[PERIODO].&amp;[" &amp; TEXT(AI$6,"yyyymm") &amp; "]",
"[Base_Tarjetas].[Metrica]","[Base_Tarjetas].[Metrica].&amp;[" &amp; $A82 &amp; "]",
"[Base_Tarjetas].[SEGMENTO_DESCRIP]","[Base_Tarjetas].[SEGMENTO_DESCRIP].&amp;[" &amp; $C$6 &amp; "]",
"[Base_Tarjetas].[SITUACION]","[Base_Tarjetas].[SITUACION].&amp;[" &amp; $C82 &amp; "]",
"[Base_Tarjetas].[TIPO]","[Base_Tarjetas].[TIPO].&amp;[" &amp; $C$1 &amp; "]")/1000,
0)</f>
        <v>0</v>
      </c>
      <c r="AJ82" s="8">
        <f>IFERROR(
GETPIVOTDATA("[Base_Tarjetas].[Importe]",TDinamica_R!$A$3,
"[Base_Tarjetas].[PERIODO]","[Base_Tarjetas].[PERIODO].&amp;[" &amp; TEXT(AJ$6,"yyyymm") &amp; "]",
"[Base_Tarjetas].[Metrica]","[Base_Tarjetas].[Metrica].&amp;[" &amp; $A82 &amp; "]",
"[Base_Tarjetas].[SEGMENTO_DESCRIP]","[Base_Tarjetas].[SEGMENTO_DESCRIP].&amp;[" &amp; $C$6 &amp; "]",
"[Base_Tarjetas].[SITUACION]","[Base_Tarjetas].[SITUACION].&amp;[" &amp; $C82 &amp; "]",
"[Base_Tarjetas].[TIPO]","[Base_Tarjetas].[TIPO].&amp;[" &amp; $C$1 &amp; "]")/1000,
0)</f>
        <v>0</v>
      </c>
      <c r="AK82" s="8">
        <f>IFERROR(
GETPIVOTDATA("[Base_Tarjetas].[Importe]",TDinamica_R!$A$3,
"[Base_Tarjetas].[PERIODO]","[Base_Tarjetas].[PERIODO].&amp;[" &amp; TEXT(AK$6,"yyyymm") &amp; "]",
"[Base_Tarjetas].[Metrica]","[Base_Tarjetas].[Metrica].&amp;[" &amp; $A82 &amp; "]",
"[Base_Tarjetas].[SEGMENTO_DESCRIP]","[Base_Tarjetas].[SEGMENTO_DESCRIP].&amp;[" &amp; $C$6 &amp; "]",
"[Base_Tarjetas].[SITUACION]","[Base_Tarjetas].[SITUACION].&amp;[" &amp; $C82 &amp; "]",
"[Base_Tarjetas].[TIPO]","[Base_Tarjetas].[TIPO].&amp;[" &amp; $C$1 &amp; "]")/1000,
0)</f>
        <v>0</v>
      </c>
      <c r="AL82" s="8">
        <f>IFERROR(
GETPIVOTDATA("[Base_Tarjetas].[Importe]",TDinamica_R!$A$3,
"[Base_Tarjetas].[PERIODO]","[Base_Tarjetas].[PERIODO].&amp;[" &amp; TEXT(AL$6,"yyyymm") &amp; "]",
"[Base_Tarjetas].[Metrica]","[Base_Tarjetas].[Metrica].&amp;[" &amp; $A82 &amp; "]",
"[Base_Tarjetas].[SEGMENTO_DESCRIP]","[Base_Tarjetas].[SEGMENTO_DESCRIP].&amp;[" &amp; $C$6 &amp; "]",
"[Base_Tarjetas].[SITUACION]","[Base_Tarjetas].[SITUACION].&amp;[" &amp; $C82 &amp; "]",
"[Base_Tarjetas].[TIPO]","[Base_Tarjetas].[TIPO].&amp;[" &amp; $C$1 &amp; "]")/1000,
0)</f>
        <v>0</v>
      </c>
      <c r="AM82" s="8">
        <f>IFERROR(
GETPIVOTDATA("[Base_Tarjetas].[Importe]",TDinamica_R!$A$3,
"[Base_Tarjetas].[PERIODO]","[Base_Tarjetas].[PERIODO].&amp;[" &amp; TEXT(AM$6,"yyyymm") &amp; "]",
"[Base_Tarjetas].[Metrica]","[Base_Tarjetas].[Metrica].&amp;[" &amp; $A82 &amp; "]",
"[Base_Tarjetas].[SEGMENTO_DESCRIP]","[Base_Tarjetas].[SEGMENTO_DESCRIP].&amp;[" &amp; $C$6 &amp; "]",
"[Base_Tarjetas].[SITUACION]","[Base_Tarjetas].[SITUACION].&amp;[" &amp; $C82 &amp; "]",
"[Base_Tarjetas].[TIPO]","[Base_Tarjetas].[TIPO].&amp;[" &amp; $C$1 &amp; "]")/1000,
0)</f>
        <v>0</v>
      </c>
      <c r="AN82" s="8">
        <f>IFERROR(
GETPIVOTDATA("[Base_Tarjetas].[Importe]",TDinamica_R!$A$3,
"[Base_Tarjetas].[PERIODO]","[Base_Tarjetas].[PERIODO].&amp;[" &amp; TEXT(AN$6,"yyyymm") &amp; "]",
"[Base_Tarjetas].[Metrica]","[Base_Tarjetas].[Metrica].&amp;[" &amp; $A82 &amp; "]",
"[Base_Tarjetas].[SEGMENTO_DESCRIP]","[Base_Tarjetas].[SEGMENTO_DESCRIP].&amp;[" &amp; $C$6 &amp; "]",
"[Base_Tarjetas].[SITUACION]","[Base_Tarjetas].[SITUACION].&amp;[" &amp; $C82 &amp; "]",
"[Base_Tarjetas].[TIPO]","[Base_Tarjetas].[TIPO].&amp;[" &amp; $C$1 &amp; "]")/1000,
0)</f>
        <v>0</v>
      </c>
      <c r="AO82" s="8">
        <f>IFERROR(
GETPIVOTDATA("[Base_Tarjetas].[Importe]",TDinamica_R!$A$3,
"[Base_Tarjetas].[PERIODO]","[Base_Tarjetas].[PERIODO].&amp;[" &amp; TEXT(AO$6,"yyyymm") &amp; "]",
"[Base_Tarjetas].[Metrica]","[Base_Tarjetas].[Metrica].&amp;[" &amp; $A82 &amp; "]",
"[Base_Tarjetas].[SEGMENTO_DESCRIP]","[Base_Tarjetas].[SEGMENTO_DESCRIP].&amp;[" &amp; $C$6 &amp; "]",
"[Base_Tarjetas].[SITUACION]","[Base_Tarjetas].[SITUACION].&amp;[" &amp; $C82 &amp; "]",
"[Base_Tarjetas].[TIPO]","[Base_Tarjetas].[TIPO].&amp;[" &amp; $C$1 &amp; "]")/1000,
0)</f>
        <v>0</v>
      </c>
      <c r="AP82" s="8">
        <f>IFERROR(
GETPIVOTDATA("[Base_Tarjetas].[Importe]",TDinamica_R!$A$3,
"[Base_Tarjetas].[PERIODO]","[Base_Tarjetas].[PERIODO].&amp;[" &amp; TEXT(AP$6,"yyyymm") &amp; "]",
"[Base_Tarjetas].[Metrica]","[Base_Tarjetas].[Metrica].&amp;[" &amp; $A82 &amp; "]",
"[Base_Tarjetas].[SEGMENTO_DESCRIP]","[Base_Tarjetas].[SEGMENTO_DESCRIP].&amp;[" &amp; $C$6 &amp; "]",
"[Base_Tarjetas].[SITUACION]","[Base_Tarjetas].[SITUACION].&amp;[" &amp; $C82 &amp; "]",
"[Base_Tarjetas].[TIPO]","[Base_Tarjetas].[TIPO].&amp;[" &amp; $C$1 &amp; "]")/1000,
0)</f>
        <v>0</v>
      </c>
      <c r="AQ82" s="8">
        <f>IFERROR(
GETPIVOTDATA("[Base_Tarjetas].[Importe]",TDinamica_R!$A$3,
"[Base_Tarjetas].[PERIODO]","[Base_Tarjetas].[PERIODO].&amp;[" &amp; TEXT(AQ$6,"yyyymm") &amp; "]",
"[Base_Tarjetas].[Metrica]","[Base_Tarjetas].[Metrica].&amp;[" &amp; $A82 &amp; "]",
"[Base_Tarjetas].[SEGMENTO_DESCRIP]","[Base_Tarjetas].[SEGMENTO_DESCRIP].&amp;[" &amp; $C$6 &amp; "]",
"[Base_Tarjetas].[SITUACION]","[Base_Tarjetas].[SITUACION].&amp;[" &amp; $C82 &amp; "]",
"[Base_Tarjetas].[TIPO]","[Base_Tarjetas].[TIPO].&amp;[" &amp; $C$1 &amp; "]")/1000,
0)</f>
        <v>0</v>
      </c>
      <c r="AR82" s="8">
        <f>IFERROR(
GETPIVOTDATA("[Base_Tarjetas].[Importe]",TDinamica_R!$A$3,
"[Base_Tarjetas].[PERIODO]","[Base_Tarjetas].[PERIODO].&amp;[" &amp; TEXT(AR$6,"yyyymm") &amp; "]",
"[Base_Tarjetas].[Metrica]","[Base_Tarjetas].[Metrica].&amp;[" &amp; $A82 &amp; "]",
"[Base_Tarjetas].[SEGMENTO_DESCRIP]","[Base_Tarjetas].[SEGMENTO_DESCRIP].&amp;[" &amp; $C$6 &amp; "]",
"[Base_Tarjetas].[SITUACION]","[Base_Tarjetas].[SITUACION].&amp;[" &amp; $C82 &amp; "]",
"[Base_Tarjetas].[TIPO]","[Base_Tarjetas].[TIPO].&amp;[" &amp; $C$1 &amp; "]")/1000,
0)</f>
        <v>0</v>
      </c>
      <c r="AS82" s="8">
        <f>IFERROR(
GETPIVOTDATA("[Base_Tarjetas].[Importe]",TDinamica_R!$A$3,
"[Base_Tarjetas].[PERIODO]","[Base_Tarjetas].[PERIODO].&amp;[" &amp; TEXT(AS$6,"yyyymm") &amp; "]",
"[Base_Tarjetas].[Metrica]","[Base_Tarjetas].[Metrica].&amp;[" &amp; $A82 &amp; "]",
"[Base_Tarjetas].[SEGMENTO_DESCRIP]","[Base_Tarjetas].[SEGMENTO_DESCRIP].&amp;[" &amp; $C$6 &amp; "]",
"[Base_Tarjetas].[SITUACION]","[Base_Tarjetas].[SITUACION].&amp;[" &amp; $C82 &amp; "]",
"[Base_Tarjetas].[TIPO]","[Base_Tarjetas].[TIPO].&amp;[" &amp; $C$1 &amp; "]")/1000,
0)</f>
        <v>0</v>
      </c>
      <c r="AT82" s="8">
        <f>IFERROR(
GETPIVOTDATA("[Base_Tarjetas].[Importe]",TDinamica_R!$A$3,
"[Base_Tarjetas].[PERIODO]","[Base_Tarjetas].[PERIODO].&amp;[" &amp; TEXT(AT$6,"yyyymm") &amp; "]",
"[Base_Tarjetas].[Metrica]","[Base_Tarjetas].[Metrica].&amp;[" &amp; $A82 &amp; "]",
"[Base_Tarjetas].[SEGMENTO_DESCRIP]","[Base_Tarjetas].[SEGMENTO_DESCRIP].&amp;[" &amp; $C$6 &amp; "]",
"[Base_Tarjetas].[SITUACION]","[Base_Tarjetas].[SITUACION].&amp;[" &amp; $C82 &amp; "]",
"[Base_Tarjetas].[TIPO]","[Base_Tarjetas].[TIPO].&amp;[" &amp; $C$1 &amp; "]")/1000,
0)</f>
        <v>0</v>
      </c>
      <c r="AU82" s="8">
        <f>IFERROR(
GETPIVOTDATA("[Base_Tarjetas].[Importe]",TDinamica_R!$A$3,
"[Base_Tarjetas].[PERIODO]","[Base_Tarjetas].[PERIODO].&amp;[" &amp; TEXT(AU$6,"yyyymm") &amp; "]",
"[Base_Tarjetas].[Metrica]","[Base_Tarjetas].[Metrica].&amp;[" &amp; $A82 &amp; "]",
"[Base_Tarjetas].[SEGMENTO_DESCRIP]","[Base_Tarjetas].[SEGMENTO_DESCRIP].&amp;[" &amp; $C$6 &amp; "]",
"[Base_Tarjetas].[SITUACION]","[Base_Tarjetas].[SITUACION].&amp;[" &amp; $C82 &amp; "]",
"[Base_Tarjetas].[TIPO]","[Base_Tarjetas].[TIPO].&amp;[" &amp; $C$1 &amp; "]")/1000,
0)</f>
        <v>0</v>
      </c>
      <c r="AV82" s="8">
        <f>IFERROR(
GETPIVOTDATA("[Base_Tarjetas].[Importe]",TDinamica_R!$A$3,
"[Base_Tarjetas].[PERIODO]","[Base_Tarjetas].[PERIODO].&amp;[" &amp; TEXT(AV$6,"yyyymm") &amp; "]",
"[Base_Tarjetas].[Metrica]","[Base_Tarjetas].[Metrica].&amp;[" &amp; $A82 &amp; "]",
"[Base_Tarjetas].[SEGMENTO_DESCRIP]","[Base_Tarjetas].[SEGMENTO_DESCRIP].&amp;[" &amp; $C$6 &amp; "]",
"[Base_Tarjetas].[SITUACION]","[Base_Tarjetas].[SITUACION].&amp;[" &amp; $C82 &amp; "]",
"[Base_Tarjetas].[TIPO]","[Base_Tarjetas].[TIPO].&amp;[" &amp; $C$1 &amp; "]")/1000,
0)</f>
        <v>0</v>
      </c>
      <c r="AW82" s="8">
        <f>IFERROR(
GETPIVOTDATA("[Base_Tarjetas].[Importe]",TDinamica_R!$A$3,
"[Base_Tarjetas].[PERIODO]","[Base_Tarjetas].[PERIODO].&amp;[" &amp; TEXT(AW$6,"yyyymm") &amp; "]",
"[Base_Tarjetas].[Metrica]","[Base_Tarjetas].[Metrica].&amp;[" &amp; $A82 &amp; "]",
"[Base_Tarjetas].[SEGMENTO_DESCRIP]","[Base_Tarjetas].[SEGMENTO_DESCRIP].&amp;[" &amp; $C$6 &amp; "]",
"[Base_Tarjetas].[SITUACION]","[Base_Tarjetas].[SITUACION].&amp;[" &amp; $C82 &amp; "]",
"[Base_Tarjetas].[TIPO]","[Base_Tarjetas].[TIPO].&amp;[" &amp; $C$1 &amp; "]")/1000,
0)</f>
        <v>0</v>
      </c>
      <c r="AX82" s="8">
        <f>IFERROR(
GETPIVOTDATA("[Base_Tarjetas].[Importe]",TDinamica_R!$A$3,
"[Base_Tarjetas].[PERIODO]","[Base_Tarjetas].[PERIODO].&amp;[" &amp; TEXT(AX$6,"yyyymm") &amp; "]",
"[Base_Tarjetas].[Metrica]","[Base_Tarjetas].[Metrica].&amp;[" &amp; $A82 &amp; "]",
"[Base_Tarjetas].[SEGMENTO_DESCRIP]","[Base_Tarjetas].[SEGMENTO_DESCRIP].&amp;[" &amp; $C$6 &amp; "]",
"[Base_Tarjetas].[SITUACION]","[Base_Tarjetas].[SITUACION].&amp;[" &amp; $C82 &amp; "]",
"[Base_Tarjetas].[TIPO]","[Base_Tarjetas].[TIPO].&amp;[" &amp; $C$1 &amp; "]")/1000,
0)</f>
        <v>0</v>
      </c>
      <c r="AY82" s="8">
        <f>IFERROR(
GETPIVOTDATA("[Base_Tarjetas].[Importe]",TDinamica_R!$A$3,
"[Base_Tarjetas].[PERIODO]","[Base_Tarjetas].[PERIODO].&amp;[" &amp; TEXT(AY$6,"yyyymm") &amp; "]",
"[Base_Tarjetas].[Metrica]","[Base_Tarjetas].[Metrica].&amp;[" &amp; $A82 &amp; "]",
"[Base_Tarjetas].[SEGMENTO_DESCRIP]","[Base_Tarjetas].[SEGMENTO_DESCRIP].&amp;[" &amp; $C$6 &amp; "]",
"[Base_Tarjetas].[SITUACION]","[Base_Tarjetas].[SITUACION].&amp;[" &amp; $C82 &amp; "]",
"[Base_Tarjetas].[TIPO]","[Base_Tarjetas].[TIPO].&amp;[" &amp; $C$1 &amp; "]")/1000,
0)</f>
        <v>0</v>
      </c>
      <c r="AZ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TEXT(AZ$6,"yyyymm") &amp; "]"),
0)</f>
        <v>0</v>
      </c>
      <c r="BA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TEXT(BA$6,"yyyymm") &amp; "]"),
0)</f>
        <v>0</v>
      </c>
      <c r="BB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TEXT(BB$6,"yyyymm") &amp; "]"),
0)</f>
        <v>0</v>
      </c>
      <c r="BC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TEXT(BC$6,"yyyymm") &amp; "]"),
0)</f>
        <v>0</v>
      </c>
      <c r="BD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TEXT(BD$6,"yyyymm") &amp; "]"),
0)</f>
        <v>0</v>
      </c>
      <c r="BE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TEXT(BE$6,"yyyymm") &amp; "]"),
0)</f>
        <v>0</v>
      </c>
      <c r="BF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TEXT(BF$6,"yyyymm") &amp; "]"),
0)</f>
        <v>0</v>
      </c>
      <c r="BG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TEXT(BG$6,"yyyymm") &amp; "]"),
0)</f>
        <v>0</v>
      </c>
      <c r="BH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TEXT(BH$6,"yyyymm") &amp; "]"),
0)</f>
        <v>0</v>
      </c>
      <c r="BI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TEXT(BI$6,"yyyymm") &amp; "]"),
0)</f>
        <v>0</v>
      </c>
      <c r="BJ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TEXT(BJ$6,"yyyymm") &amp; "]"),
0)</f>
        <v>0</v>
      </c>
      <c r="BK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TEXT(BK$6,"yyyymm") &amp; "]"),
0)</f>
        <v>0</v>
      </c>
      <c r="BO82" s="24">
        <f t="shared" si="47"/>
        <v>0</v>
      </c>
      <c r="BP82" s="24">
        <f t="shared" si="47"/>
        <v>0</v>
      </c>
      <c r="BQ82" s="24">
        <f t="shared" si="47"/>
        <v>0</v>
      </c>
      <c r="BR82" s="24">
        <f t="shared" si="47"/>
        <v>0</v>
      </c>
      <c r="BS82" s="24">
        <f t="shared" si="47"/>
        <v>0</v>
      </c>
      <c r="BT82" s="24">
        <f t="shared" si="47"/>
        <v>0</v>
      </c>
    </row>
    <row r="83" spans="1:72" collapsed="1" x14ac:dyDescent="0.25">
      <c r="C83" s="3" t="s">
        <v>35</v>
      </c>
      <c r="D83" s="10">
        <f t="shared" ref="D83:AY83" si="48">SUM(D63:D82)</f>
        <v>0</v>
      </c>
      <c r="E83" s="10">
        <f t="shared" si="48"/>
        <v>0</v>
      </c>
      <c r="F83" s="10">
        <f t="shared" si="48"/>
        <v>0</v>
      </c>
      <c r="G83" s="10">
        <f t="shared" si="48"/>
        <v>0</v>
      </c>
      <c r="H83" s="10">
        <f t="shared" si="48"/>
        <v>0</v>
      </c>
      <c r="I83" s="10">
        <f t="shared" si="48"/>
        <v>0</v>
      </c>
      <c r="J83" s="10">
        <f t="shared" si="48"/>
        <v>0</v>
      </c>
      <c r="K83" s="10">
        <f t="shared" si="48"/>
        <v>0</v>
      </c>
      <c r="L83" s="10">
        <f t="shared" si="48"/>
        <v>0</v>
      </c>
      <c r="M83" s="10">
        <f t="shared" si="48"/>
        <v>0</v>
      </c>
      <c r="N83" s="10">
        <f t="shared" si="48"/>
        <v>0</v>
      </c>
      <c r="O83" s="10">
        <f t="shared" si="48"/>
        <v>0</v>
      </c>
      <c r="P83" s="10">
        <f t="shared" si="48"/>
        <v>0</v>
      </c>
      <c r="Q83" s="10">
        <f t="shared" si="48"/>
        <v>0</v>
      </c>
      <c r="R83" s="10">
        <f t="shared" si="48"/>
        <v>0</v>
      </c>
      <c r="S83" s="10">
        <f t="shared" si="48"/>
        <v>0</v>
      </c>
      <c r="T83" s="10">
        <f t="shared" si="48"/>
        <v>0</v>
      </c>
      <c r="U83" s="10">
        <f t="shared" si="48"/>
        <v>0</v>
      </c>
      <c r="V83" s="10">
        <f t="shared" si="48"/>
        <v>0</v>
      </c>
      <c r="W83" s="10">
        <f t="shared" si="48"/>
        <v>0</v>
      </c>
      <c r="X83" s="10">
        <f t="shared" si="48"/>
        <v>0</v>
      </c>
      <c r="Y83" s="10">
        <f t="shared" si="48"/>
        <v>0</v>
      </c>
      <c r="Z83" s="10">
        <f t="shared" si="48"/>
        <v>0</v>
      </c>
      <c r="AA83" s="10">
        <f t="shared" si="48"/>
        <v>0</v>
      </c>
      <c r="AB83" s="10">
        <f t="shared" si="48"/>
        <v>0</v>
      </c>
      <c r="AC83" s="10">
        <f t="shared" si="48"/>
        <v>0</v>
      </c>
      <c r="AD83" s="10">
        <f t="shared" si="48"/>
        <v>0</v>
      </c>
      <c r="AE83" s="10">
        <f t="shared" si="48"/>
        <v>0</v>
      </c>
      <c r="AF83" s="10">
        <f t="shared" si="48"/>
        <v>0</v>
      </c>
      <c r="AG83" s="10">
        <f t="shared" si="48"/>
        <v>0</v>
      </c>
      <c r="AH83" s="10">
        <f t="shared" si="48"/>
        <v>0</v>
      </c>
      <c r="AI83" s="10">
        <f t="shared" si="48"/>
        <v>0</v>
      </c>
      <c r="AJ83" s="10">
        <f t="shared" si="48"/>
        <v>0</v>
      </c>
      <c r="AK83" s="10">
        <f t="shared" si="48"/>
        <v>0</v>
      </c>
      <c r="AL83" s="10">
        <f t="shared" si="48"/>
        <v>0</v>
      </c>
      <c r="AM83" s="10">
        <f t="shared" si="48"/>
        <v>0</v>
      </c>
      <c r="AN83" s="10">
        <f t="shared" si="48"/>
        <v>0</v>
      </c>
      <c r="AO83" s="10">
        <f t="shared" si="48"/>
        <v>0</v>
      </c>
      <c r="AP83" s="10">
        <f t="shared" si="48"/>
        <v>0</v>
      </c>
      <c r="AQ83" s="10">
        <f t="shared" si="48"/>
        <v>0</v>
      </c>
      <c r="AR83" s="10">
        <f t="shared" si="48"/>
        <v>0</v>
      </c>
      <c r="AS83" s="10">
        <f t="shared" si="48"/>
        <v>0</v>
      </c>
      <c r="AT83" s="10">
        <f t="shared" si="48"/>
        <v>0</v>
      </c>
      <c r="AU83" s="10">
        <f t="shared" si="48"/>
        <v>0</v>
      </c>
      <c r="AV83" s="10">
        <f t="shared" si="48"/>
        <v>0</v>
      </c>
      <c r="AW83" s="10">
        <f t="shared" si="48"/>
        <v>0</v>
      </c>
      <c r="AX83" s="10">
        <f t="shared" si="48"/>
        <v>0</v>
      </c>
      <c r="AY83" s="10">
        <f t="shared" si="48"/>
        <v>0</v>
      </c>
      <c r="AZ83" s="10">
        <f t="shared" ref="AZ83:BK83" si="49">SUM(AZ63:AZ82)</f>
        <v>13407.037759831803</v>
      </c>
      <c r="BA83" s="10">
        <f t="shared" si="49"/>
        <v>13485.931625433088</v>
      </c>
      <c r="BB83" s="10">
        <f t="shared" si="49"/>
        <v>16419.091318057683</v>
      </c>
      <c r="BC83" s="10">
        <f t="shared" si="49"/>
        <v>14762.002810357637</v>
      </c>
      <c r="BD83" s="10">
        <f t="shared" si="49"/>
        <v>14627.594308020089</v>
      </c>
      <c r="BE83" s="10">
        <f t="shared" si="49"/>
        <v>16566.752234936197</v>
      </c>
      <c r="BF83" s="10">
        <f t="shared" si="49"/>
        <v>16623.514602747629</v>
      </c>
      <c r="BG83" s="10">
        <f t="shared" si="49"/>
        <v>16290.477521963228</v>
      </c>
      <c r="BH83" s="10">
        <f t="shared" si="49"/>
        <v>16461.273130615806</v>
      </c>
      <c r="BI83" s="10">
        <f t="shared" si="49"/>
        <v>15465.811618533624</v>
      </c>
      <c r="BJ83" s="10">
        <f t="shared" si="49"/>
        <v>16577.278021458871</v>
      </c>
      <c r="BK83" s="10">
        <f t="shared" si="49"/>
        <v>18231.657791012614</v>
      </c>
      <c r="BO83" s="23">
        <f>SUM(BO63:BO82)</f>
        <v>0</v>
      </c>
      <c r="BP83" s="23">
        <f t="shared" ref="BP83:BT83" si="50">SUM(BP63:BP82)</f>
        <v>43312.060703322568</v>
      </c>
      <c r="BQ83" s="23">
        <f t="shared" si="50"/>
        <v>0</v>
      </c>
      <c r="BR83" s="23">
        <f t="shared" si="50"/>
        <v>0</v>
      </c>
      <c r="BS83" s="23">
        <f t="shared" si="50"/>
        <v>0</v>
      </c>
      <c r="BT83" s="23">
        <f t="shared" si="50"/>
        <v>0</v>
      </c>
    </row>
    <row r="86" spans="1:72" hidden="1" outlineLevel="1" x14ac:dyDescent="0.25">
      <c r="A86" s="11" t="s">
        <v>39</v>
      </c>
      <c r="C86" s="2" t="s">
        <v>42</v>
      </c>
      <c r="D86" s="8">
        <f>IFERROR(
GETPIVOTDATA("[Base_Tarjetas].[Importe]",TDinamica_R!$A$3,
"[Base_Tarjetas].[PERIODO]","[Base_Tarjetas].[PERIODO].&amp;[" &amp; TEXT(D$6,"yyyymm") &amp; "]",
"[Base_Tarjetas].[Metrica]","[Base_Tarjetas].[Metrica].&amp;[" &amp; $A86 &amp; "]",
"[Base_Tarjetas].[SEGMENTO_DESCRIP]","[Base_Tarjetas].[SEGMENTO_DESCRIP].&amp;[" &amp; $C$6 &amp; "]",
"[Base_Tarjetas].[SITUACION]","[Base_Tarjetas].[SITUACION].&amp;[" &amp; $C86 &amp; "]",
"[Base_Tarjetas].[TIPO]","[Base_Tarjetas].[TIPO].&amp;[" &amp; $C$1 &amp; "]")/1000,
0)</f>
        <v>0</v>
      </c>
      <c r="E86" s="8">
        <f>IFERROR(
GETPIVOTDATA("[Base_Tarjetas].[Importe]",TDinamica_R!$A$3,
"[Base_Tarjetas].[PERIODO]","[Base_Tarjetas].[PERIODO].&amp;[" &amp; TEXT(E$6,"yyyymm") &amp; "]",
"[Base_Tarjetas].[Metrica]","[Base_Tarjetas].[Metrica].&amp;[" &amp; $A86 &amp; "]",
"[Base_Tarjetas].[SEGMENTO_DESCRIP]","[Base_Tarjetas].[SEGMENTO_DESCRIP].&amp;[" &amp; $C$6 &amp; "]",
"[Base_Tarjetas].[SITUACION]","[Base_Tarjetas].[SITUACION].&amp;[" &amp; $C86 &amp; "]",
"[Base_Tarjetas].[TIPO]","[Base_Tarjetas].[TIPO].&amp;[" &amp; $C$1 &amp; "]")/1000,
0)</f>
        <v>0</v>
      </c>
      <c r="F86" s="8">
        <f>IFERROR(
GETPIVOTDATA("[Base_Tarjetas].[Importe]",TDinamica_R!$A$3,
"[Base_Tarjetas].[PERIODO]","[Base_Tarjetas].[PERIODO].&amp;[" &amp; TEXT(F$6,"yyyymm") &amp; "]",
"[Base_Tarjetas].[Metrica]","[Base_Tarjetas].[Metrica].&amp;[" &amp; $A86 &amp; "]",
"[Base_Tarjetas].[SEGMENTO_DESCRIP]","[Base_Tarjetas].[SEGMENTO_DESCRIP].&amp;[" &amp; $C$6 &amp; "]",
"[Base_Tarjetas].[SITUACION]","[Base_Tarjetas].[SITUACION].&amp;[" &amp; $C86 &amp; "]",
"[Base_Tarjetas].[TIPO]","[Base_Tarjetas].[TIPO].&amp;[" &amp; $C$1 &amp; "]")/1000,
0)</f>
        <v>0</v>
      </c>
      <c r="G86" s="8">
        <f>IFERROR(
GETPIVOTDATA("[Base_Tarjetas].[Importe]",TDinamica_R!$A$3,
"[Base_Tarjetas].[PERIODO]","[Base_Tarjetas].[PERIODO].&amp;[" &amp; TEXT(G$6,"yyyymm") &amp; "]",
"[Base_Tarjetas].[Metrica]","[Base_Tarjetas].[Metrica].&amp;[" &amp; $A86 &amp; "]",
"[Base_Tarjetas].[SEGMENTO_DESCRIP]","[Base_Tarjetas].[SEGMENTO_DESCRIP].&amp;[" &amp; $C$6 &amp; "]",
"[Base_Tarjetas].[SITUACION]","[Base_Tarjetas].[SITUACION].&amp;[" &amp; $C86 &amp; "]",
"[Base_Tarjetas].[TIPO]","[Base_Tarjetas].[TIPO].&amp;[" &amp; $C$1 &amp; "]")/1000,
0)</f>
        <v>0</v>
      </c>
      <c r="H86" s="8">
        <f>IFERROR(
GETPIVOTDATA("[Base_Tarjetas].[Importe]",TDinamica_R!$A$3,
"[Base_Tarjetas].[PERIODO]","[Base_Tarjetas].[PERIODO].&amp;[" &amp; TEXT(H$6,"yyyymm") &amp; "]",
"[Base_Tarjetas].[Metrica]","[Base_Tarjetas].[Metrica].&amp;[" &amp; $A86 &amp; "]",
"[Base_Tarjetas].[SEGMENTO_DESCRIP]","[Base_Tarjetas].[SEGMENTO_DESCRIP].&amp;[" &amp; $C$6 &amp; "]",
"[Base_Tarjetas].[SITUACION]","[Base_Tarjetas].[SITUACION].&amp;[" &amp; $C86 &amp; "]",
"[Base_Tarjetas].[TIPO]","[Base_Tarjetas].[TIPO].&amp;[" &amp; $C$1 &amp; "]")/1000,
0)</f>
        <v>0</v>
      </c>
      <c r="I86" s="8">
        <f>IFERROR(
GETPIVOTDATA("[Base_Tarjetas].[Importe]",TDinamica_R!$A$3,
"[Base_Tarjetas].[PERIODO]","[Base_Tarjetas].[PERIODO].&amp;[" &amp; TEXT(I$6,"yyyymm") &amp; "]",
"[Base_Tarjetas].[Metrica]","[Base_Tarjetas].[Metrica].&amp;[" &amp; $A86 &amp; "]",
"[Base_Tarjetas].[SEGMENTO_DESCRIP]","[Base_Tarjetas].[SEGMENTO_DESCRIP].&amp;[" &amp; $C$6 &amp; "]",
"[Base_Tarjetas].[SITUACION]","[Base_Tarjetas].[SITUACION].&amp;[" &amp; $C86 &amp; "]",
"[Base_Tarjetas].[TIPO]","[Base_Tarjetas].[TIPO].&amp;[" &amp; $C$1 &amp; "]")/1000,
0)</f>
        <v>0</v>
      </c>
      <c r="J86" s="8">
        <f>IFERROR(
GETPIVOTDATA("[Base_Tarjetas].[Importe]",TDinamica_R!$A$3,
"[Base_Tarjetas].[PERIODO]","[Base_Tarjetas].[PERIODO].&amp;[" &amp; TEXT(J$6,"yyyymm") &amp; "]",
"[Base_Tarjetas].[Metrica]","[Base_Tarjetas].[Metrica].&amp;[" &amp; $A86 &amp; "]",
"[Base_Tarjetas].[SEGMENTO_DESCRIP]","[Base_Tarjetas].[SEGMENTO_DESCRIP].&amp;[" &amp; $C$6 &amp; "]",
"[Base_Tarjetas].[SITUACION]","[Base_Tarjetas].[SITUACION].&amp;[" &amp; $C86 &amp; "]",
"[Base_Tarjetas].[TIPO]","[Base_Tarjetas].[TIPO].&amp;[" &amp; $C$1 &amp; "]")/1000,
0)</f>
        <v>0</v>
      </c>
      <c r="K86" s="8">
        <f>IFERROR(
GETPIVOTDATA("[Base_Tarjetas].[Importe]",TDinamica_R!$A$3,
"[Base_Tarjetas].[PERIODO]","[Base_Tarjetas].[PERIODO].&amp;[" &amp; TEXT(K$6,"yyyymm") &amp; "]",
"[Base_Tarjetas].[Metrica]","[Base_Tarjetas].[Metrica].&amp;[" &amp; $A86 &amp; "]",
"[Base_Tarjetas].[SEGMENTO_DESCRIP]","[Base_Tarjetas].[SEGMENTO_DESCRIP].&amp;[" &amp; $C$6 &amp; "]",
"[Base_Tarjetas].[SITUACION]","[Base_Tarjetas].[SITUACION].&amp;[" &amp; $C86 &amp; "]",
"[Base_Tarjetas].[TIPO]","[Base_Tarjetas].[TIPO].&amp;[" &amp; $C$1 &amp; "]")/1000,
0)</f>
        <v>0</v>
      </c>
      <c r="L86" s="8">
        <f>IFERROR(
GETPIVOTDATA("[Base_Tarjetas].[Importe]",TDinamica_R!$A$3,
"[Base_Tarjetas].[PERIODO]","[Base_Tarjetas].[PERIODO].&amp;[" &amp; TEXT(L$6,"yyyymm") &amp; "]",
"[Base_Tarjetas].[Metrica]","[Base_Tarjetas].[Metrica].&amp;[" &amp; $A86 &amp; "]",
"[Base_Tarjetas].[SEGMENTO_DESCRIP]","[Base_Tarjetas].[SEGMENTO_DESCRIP].&amp;[" &amp; $C$6 &amp; "]",
"[Base_Tarjetas].[SITUACION]","[Base_Tarjetas].[SITUACION].&amp;[" &amp; $C86 &amp; "]",
"[Base_Tarjetas].[TIPO]","[Base_Tarjetas].[TIPO].&amp;[" &amp; $C$1 &amp; "]")/1000,
0)</f>
        <v>0</v>
      </c>
      <c r="M86" s="8">
        <f>IFERROR(
GETPIVOTDATA("[Base_Tarjetas].[Importe]",TDinamica_R!$A$3,
"[Base_Tarjetas].[PERIODO]","[Base_Tarjetas].[PERIODO].&amp;[" &amp; TEXT(M$6,"yyyymm") &amp; "]",
"[Base_Tarjetas].[Metrica]","[Base_Tarjetas].[Metrica].&amp;[" &amp; $A86 &amp; "]",
"[Base_Tarjetas].[SEGMENTO_DESCRIP]","[Base_Tarjetas].[SEGMENTO_DESCRIP].&amp;[" &amp; $C$6 &amp; "]",
"[Base_Tarjetas].[SITUACION]","[Base_Tarjetas].[SITUACION].&amp;[" &amp; $C86 &amp; "]",
"[Base_Tarjetas].[TIPO]","[Base_Tarjetas].[TIPO].&amp;[" &amp; $C$1 &amp; "]")/1000,
0)</f>
        <v>0</v>
      </c>
      <c r="N86" s="8">
        <f>IFERROR(
GETPIVOTDATA("[Base_Tarjetas].[Importe]",TDinamica_R!$A$3,
"[Base_Tarjetas].[PERIODO]","[Base_Tarjetas].[PERIODO].&amp;[" &amp; TEXT(N$6,"yyyymm") &amp; "]",
"[Base_Tarjetas].[Metrica]","[Base_Tarjetas].[Metrica].&amp;[" &amp; $A86 &amp; "]",
"[Base_Tarjetas].[SEGMENTO_DESCRIP]","[Base_Tarjetas].[SEGMENTO_DESCRIP].&amp;[" &amp; $C$6 &amp; "]",
"[Base_Tarjetas].[SITUACION]","[Base_Tarjetas].[SITUACION].&amp;[" &amp; $C86 &amp; "]",
"[Base_Tarjetas].[TIPO]","[Base_Tarjetas].[TIPO].&amp;[" &amp; $C$1 &amp; "]")/1000,
0)</f>
        <v>0</v>
      </c>
      <c r="O86" s="8">
        <f>IFERROR(
GETPIVOTDATA("[Base_Tarjetas].[Importe]",TDinamica_R!$A$3,
"[Base_Tarjetas].[PERIODO]","[Base_Tarjetas].[PERIODO].&amp;[" &amp; TEXT(O$6,"yyyymm") &amp; "]",
"[Base_Tarjetas].[Metrica]","[Base_Tarjetas].[Metrica].&amp;[" &amp; $A86 &amp; "]",
"[Base_Tarjetas].[SEGMENTO_DESCRIP]","[Base_Tarjetas].[SEGMENTO_DESCRIP].&amp;[" &amp; $C$6 &amp; "]",
"[Base_Tarjetas].[SITUACION]","[Base_Tarjetas].[SITUACION].&amp;[" &amp; $C86 &amp; "]",
"[Base_Tarjetas].[TIPO]","[Base_Tarjetas].[TIPO].&amp;[" &amp; $C$1 &amp; "]")/1000,
0)</f>
        <v>0</v>
      </c>
      <c r="P86" s="8">
        <f>IFERROR(
GETPIVOTDATA("[Base_Tarjetas].[Importe]",TDinamica_R!$A$3,
"[Base_Tarjetas].[PERIODO]","[Base_Tarjetas].[PERIODO].&amp;[" &amp; TEXT(P$6,"yyyymm") &amp; "]",
"[Base_Tarjetas].[Metrica]","[Base_Tarjetas].[Metrica].&amp;[" &amp; $A86 &amp; "]",
"[Base_Tarjetas].[SEGMENTO_DESCRIP]","[Base_Tarjetas].[SEGMENTO_DESCRIP].&amp;[" &amp; $C$6 &amp; "]",
"[Base_Tarjetas].[SITUACION]","[Base_Tarjetas].[SITUACION].&amp;[" &amp; $C86 &amp; "]",
"[Base_Tarjetas].[TIPO]","[Base_Tarjetas].[TIPO].&amp;[" &amp; $C$1 &amp; "]")/1000,
0)</f>
        <v>0</v>
      </c>
      <c r="Q86" s="8">
        <f>IFERROR(
GETPIVOTDATA("[Base_Tarjetas].[Importe]",TDinamica_R!$A$3,
"[Base_Tarjetas].[PERIODO]","[Base_Tarjetas].[PERIODO].&amp;[" &amp; TEXT(Q$6,"yyyymm") &amp; "]",
"[Base_Tarjetas].[Metrica]","[Base_Tarjetas].[Metrica].&amp;[" &amp; $A86 &amp; "]",
"[Base_Tarjetas].[SEGMENTO_DESCRIP]","[Base_Tarjetas].[SEGMENTO_DESCRIP].&amp;[" &amp; $C$6 &amp; "]",
"[Base_Tarjetas].[SITUACION]","[Base_Tarjetas].[SITUACION].&amp;[" &amp; $C86 &amp; "]",
"[Base_Tarjetas].[TIPO]","[Base_Tarjetas].[TIPO].&amp;[" &amp; $C$1 &amp; "]")/1000,
0)</f>
        <v>0</v>
      </c>
      <c r="R86" s="8">
        <f>IFERROR(
GETPIVOTDATA("[Base_Tarjetas].[Importe]",TDinamica_R!$A$3,
"[Base_Tarjetas].[PERIODO]","[Base_Tarjetas].[PERIODO].&amp;[" &amp; TEXT(R$6,"yyyymm") &amp; "]",
"[Base_Tarjetas].[Metrica]","[Base_Tarjetas].[Metrica].&amp;[" &amp; $A86 &amp; "]",
"[Base_Tarjetas].[SEGMENTO_DESCRIP]","[Base_Tarjetas].[SEGMENTO_DESCRIP].&amp;[" &amp; $C$6 &amp; "]",
"[Base_Tarjetas].[SITUACION]","[Base_Tarjetas].[SITUACION].&amp;[" &amp; $C86 &amp; "]",
"[Base_Tarjetas].[TIPO]","[Base_Tarjetas].[TIPO].&amp;[" &amp; $C$1 &amp; "]")/1000,
0)</f>
        <v>0</v>
      </c>
      <c r="S86" s="8">
        <f>IFERROR(
GETPIVOTDATA("[Base_Tarjetas].[Importe]",TDinamica_R!$A$3,
"[Base_Tarjetas].[PERIODO]","[Base_Tarjetas].[PERIODO].&amp;[" &amp; TEXT(S$6,"yyyymm") &amp; "]",
"[Base_Tarjetas].[Metrica]","[Base_Tarjetas].[Metrica].&amp;[" &amp; $A86 &amp; "]",
"[Base_Tarjetas].[SEGMENTO_DESCRIP]","[Base_Tarjetas].[SEGMENTO_DESCRIP].&amp;[" &amp; $C$6 &amp; "]",
"[Base_Tarjetas].[SITUACION]","[Base_Tarjetas].[SITUACION].&amp;[" &amp; $C86 &amp; "]",
"[Base_Tarjetas].[TIPO]","[Base_Tarjetas].[TIPO].&amp;[" &amp; $C$1 &amp; "]")/1000,
0)</f>
        <v>0</v>
      </c>
      <c r="T86" s="8">
        <f>IFERROR(
GETPIVOTDATA("[Base_Tarjetas].[Importe]",TDinamica_R!$A$3,
"[Base_Tarjetas].[PERIODO]","[Base_Tarjetas].[PERIODO].&amp;[" &amp; TEXT(T$6,"yyyymm") &amp; "]",
"[Base_Tarjetas].[Metrica]","[Base_Tarjetas].[Metrica].&amp;[" &amp; $A86 &amp; "]",
"[Base_Tarjetas].[SEGMENTO_DESCRIP]","[Base_Tarjetas].[SEGMENTO_DESCRIP].&amp;[" &amp; $C$6 &amp; "]",
"[Base_Tarjetas].[SITUACION]","[Base_Tarjetas].[SITUACION].&amp;[" &amp; $C86 &amp; "]",
"[Base_Tarjetas].[TIPO]","[Base_Tarjetas].[TIPO].&amp;[" &amp; $C$1 &amp; "]")/1000,
0)</f>
        <v>0</v>
      </c>
      <c r="U86" s="8">
        <f>IFERROR(
GETPIVOTDATA("[Base_Tarjetas].[Importe]",TDinamica_R!$A$3,
"[Base_Tarjetas].[PERIODO]","[Base_Tarjetas].[PERIODO].&amp;[" &amp; TEXT(U$6,"yyyymm") &amp; "]",
"[Base_Tarjetas].[Metrica]","[Base_Tarjetas].[Metrica].&amp;[" &amp; $A86 &amp; "]",
"[Base_Tarjetas].[SEGMENTO_DESCRIP]","[Base_Tarjetas].[SEGMENTO_DESCRIP].&amp;[" &amp; $C$6 &amp; "]",
"[Base_Tarjetas].[SITUACION]","[Base_Tarjetas].[SITUACION].&amp;[" &amp; $C86 &amp; "]",
"[Base_Tarjetas].[TIPO]","[Base_Tarjetas].[TIPO].&amp;[" &amp; $C$1 &amp; "]")/1000,
0)</f>
        <v>0</v>
      </c>
      <c r="V86" s="8">
        <f>IFERROR(
GETPIVOTDATA("[Base_Tarjetas].[Importe]",TDinamica_R!$A$3,
"[Base_Tarjetas].[PERIODO]","[Base_Tarjetas].[PERIODO].&amp;[" &amp; TEXT(V$6,"yyyymm") &amp; "]",
"[Base_Tarjetas].[Metrica]","[Base_Tarjetas].[Metrica].&amp;[" &amp; $A86 &amp; "]",
"[Base_Tarjetas].[SEGMENTO_DESCRIP]","[Base_Tarjetas].[SEGMENTO_DESCRIP].&amp;[" &amp; $C$6 &amp; "]",
"[Base_Tarjetas].[SITUACION]","[Base_Tarjetas].[SITUACION].&amp;[" &amp; $C86 &amp; "]",
"[Base_Tarjetas].[TIPO]","[Base_Tarjetas].[TIPO].&amp;[" &amp; $C$1 &amp; "]")/1000,
0)</f>
        <v>0</v>
      </c>
      <c r="W86" s="8">
        <f>IFERROR(
GETPIVOTDATA("[Base_Tarjetas].[Importe]",TDinamica_R!$A$3,
"[Base_Tarjetas].[PERIODO]","[Base_Tarjetas].[PERIODO].&amp;[" &amp; TEXT(W$6,"yyyymm") &amp; "]",
"[Base_Tarjetas].[Metrica]","[Base_Tarjetas].[Metrica].&amp;[" &amp; $A86 &amp; "]",
"[Base_Tarjetas].[SEGMENTO_DESCRIP]","[Base_Tarjetas].[SEGMENTO_DESCRIP].&amp;[" &amp; $C$6 &amp; "]",
"[Base_Tarjetas].[SITUACION]","[Base_Tarjetas].[SITUACION].&amp;[" &amp; $C86 &amp; "]",
"[Base_Tarjetas].[TIPO]","[Base_Tarjetas].[TIPO].&amp;[" &amp; $C$1 &amp; "]")/1000,
0)</f>
        <v>0</v>
      </c>
      <c r="X86" s="8">
        <f>IFERROR(
GETPIVOTDATA("[Base_Tarjetas].[Importe]",TDinamica_R!$A$3,
"[Base_Tarjetas].[PERIODO]","[Base_Tarjetas].[PERIODO].&amp;[" &amp; TEXT(X$6,"yyyymm") &amp; "]",
"[Base_Tarjetas].[Metrica]","[Base_Tarjetas].[Metrica].&amp;[" &amp; $A86 &amp; "]",
"[Base_Tarjetas].[SEGMENTO_DESCRIP]","[Base_Tarjetas].[SEGMENTO_DESCRIP].&amp;[" &amp; $C$6 &amp; "]",
"[Base_Tarjetas].[SITUACION]","[Base_Tarjetas].[SITUACION].&amp;[" &amp; $C86 &amp; "]",
"[Base_Tarjetas].[TIPO]","[Base_Tarjetas].[TIPO].&amp;[" &amp; $C$1 &amp; "]")/1000,
0)</f>
        <v>0</v>
      </c>
      <c r="Y86" s="8">
        <f>IFERROR(
GETPIVOTDATA("[Base_Tarjetas].[Importe]",TDinamica_R!$A$3,
"[Base_Tarjetas].[PERIODO]","[Base_Tarjetas].[PERIODO].&amp;[" &amp; TEXT(Y$6,"yyyymm") &amp; "]",
"[Base_Tarjetas].[Metrica]","[Base_Tarjetas].[Metrica].&amp;[" &amp; $A86 &amp; "]",
"[Base_Tarjetas].[SEGMENTO_DESCRIP]","[Base_Tarjetas].[SEGMENTO_DESCRIP].&amp;[" &amp; $C$6 &amp; "]",
"[Base_Tarjetas].[SITUACION]","[Base_Tarjetas].[SITUACION].&amp;[" &amp; $C86 &amp; "]",
"[Base_Tarjetas].[TIPO]","[Base_Tarjetas].[TIPO].&amp;[" &amp; $C$1 &amp; "]")/1000,
0)</f>
        <v>0</v>
      </c>
      <c r="Z86" s="8">
        <f>IFERROR(
GETPIVOTDATA("[Base_Tarjetas].[Importe]",TDinamica_R!$A$3,
"[Base_Tarjetas].[PERIODO]","[Base_Tarjetas].[PERIODO].&amp;[" &amp; TEXT(Z$6,"yyyymm") &amp; "]",
"[Base_Tarjetas].[Metrica]","[Base_Tarjetas].[Metrica].&amp;[" &amp; $A86 &amp; "]",
"[Base_Tarjetas].[SEGMENTO_DESCRIP]","[Base_Tarjetas].[SEGMENTO_DESCRIP].&amp;[" &amp; $C$6 &amp; "]",
"[Base_Tarjetas].[SITUACION]","[Base_Tarjetas].[SITUACION].&amp;[" &amp; $C86 &amp; "]",
"[Base_Tarjetas].[TIPO]","[Base_Tarjetas].[TIPO].&amp;[" &amp; $C$1 &amp; "]")/1000,
0)</f>
        <v>0</v>
      </c>
      <c r="AA86" s="8">
        <f>IFERROR(
GETPIVOTDATA("[Base_Tarjetas].[Importe]",TDinamica_R!$A$3,
"[Base_Tarjetas].[PERIODO]","[Base_Tarjetas].[PERIODO].&amp;[" &amp; TEXT(AA$6,"yyyymm") &amp; "]",
"[Base_Tarjetas].[Metrica]","[Base_Tarjetas].[Metrica].&amp;[" &amp; $A86 &amp; "]",
"[Base_Tarjetas].[SEGMENTO_DESCRIP]","[Base_Tarjetas].[SEGMENTO_DESCRIP].&amp;[" &amp; $C$6 &amp; "]",
"[Base_Tarjetas].[SITUACION]","[Base_Tarjetas].[SITUACION].&amp;[" &amp; $C86 &amp; "]",
"[Base_Tarjetas].[TIPO]","[Base_Tarjetas].[TIPO].&amp;[" &amp; $C$1 &amp; "]")/1000,
0)</f>
        <v>0</v>
      </c>
      <c r="AB86" s="8">
        <f>IFERROR(
GETPIVOTDATA("[Base_Tarjetas].[Importe]",TDinamica_R!$A$3,
"[Base_Tarjetas].[PERIODO]","[Base_Tarjetas].[PERIODO].&amp;[" &amp; TEXT(AB$6,"yyyymm") &amp; "]",
"[Base_Tarjetas].[Metrica]","[Base_Tarjetas].[Metrica].&amp;[" &amp; $A86 &amp; "]",
"[Base_Tarjetas].[SEGMENTO_DESCRIP]","[Base_Tarjetas].[SEGMENTO_DESCRIP].&amp;[" &amp; $C$6 &amp; "]",
"[Base_Tarjetas].[SITUACION]","[Base_Tarjetas].[SITUACION].&amp;[" &amp; $C86 &amp; "]",
"[Base_Tarjetas].[TIPO]","[Base_Tarjetas].[TIPO].&amp;[" &amp; $C$1 &amp; "]")/1000,
0)</f>
        <v>0</v>
      </c>
      <c r="AC86" s="8">
        <f>IFERROR(
GETPIVOTDATA("[Base_Tarjetas].[Importe]",TDinamica_R!$A$3,
"[Base_Tarjetas].[PERIODO]","[Base_Tarjetas].[PERIODO].&amp;[" &amp; TEXT(AC$6,"yyyymm") &amp; "]",
"[Base_Tarjetas].[Metrica]","[Base_Tarjetas].[Metrica].&amp;[" &amp; $A86 &amp; "]",
"[Base_Tarjetas].[SEGMENTO_DESCRIP]","[Base_Tarjetas].[SEGMENTO_DESCRIP].&amp;[" &amp; $C$6 &amp; "]",
"[Base_Tarjetas].[SITUACION]","[Base_Tarjetas].[SITUACION].&amp;[" &amp; $C86 &amp; "]",
"[Base_Tarjetas].[TIPO]","[Base_Tarjetas].[TIPO].&amp;[" &amp; $C$1 &amp; "]")/1000,
0)</f>
        <v>0</v>
      </c>
      <c r="AD86" s="8">
        <f>IFERROR(
GETPIVOTDATA("[Base_Tarjetas].[Importe]",TDinamica_R!$A$3,
"[Base_Tarjetas].[PERIODO]","[Base_Tarjetas].[PERIODO].&amp;[" &amp; TEXT(AD$6,"yyyymm") &amp; "]",
"[Base_Tarjetas].[Metrica]","[Base_Tarjetas].[Metrica].&amp;[" &amp; $A86 &amp; "]",
"[Base_Tarjetas].[SEGMENTO_DESCRIP]","[Base_Tarjetas].[SEGMENTO_DESCRIP].&amp;[" &amp; $C$6 &amp; "]",
"[Base_Tarjetas].[SITUACION]","[Base_Tarjetas].[SITUACION].&amp;[" &amp; $C86 &amp; "]",
"[Base_Tarjetas].[TIPO]","[Base_Tarjetas].[TIPO].&amp;[" &amp; $C$1 &amp; "]")/1000,
0)</f>
        <v>0</v>
      </c>
      <c r="AE86" s="8">
        <f>IFERROR(
GETPIVOTDATA("[Base_Tarjetas].[Importe]",TDinamica_R!$A$3,
"[Base_Tarjetas].[PERIODO]","[Base_Tarjetas].[PERIODO].&amp;[" &amp; TEXT(AE$6,"yyyymm") &amp; "]",
"[Base_Tarjetas].[Metrica]","[Base_Tarjetas].[Metrica].&amp;[" &amp; $A86 &amp; "]",
"[Base_Tarjetas].[SEGMENTO_DESCRIP]","[Base_Tarjetas].[SEGMENTO_DESCRIP].&amp;[" &amp; $C$6 &amp; "]",
"[Base_Tarjetas].[SITUACION]","[Base_Tarjetas].[SITUACION].&amp;[" &amp; $C86 &amp; "]",
"[Base_Tarjetas].[TIPO]","[Base_Tarjetas].[TIPO].&amp;[" &amp; $C$1 &amp; "]")/1000,
0)</f>
        <v>0</v>
      </c>
      <c r="AF86" s="8">
        <f>IFERROR(
GETPIVOTDATA("[Base_Tarjetas].[Importe]",TDinamica_R!$A$3,
"[Base_Tarjetas].[PERIODO]","[Base_Tarjetas].[PERIODO].&amp;[" &amp; TEXT(AF$6,"yyyymm") &amp; "]",
"[Base_Tarjetas].[Metrica]","[Base_Tarjetas].[Metrica].&amp;[" &amp; $A86 &amp; "]",
"[Base_Tarjetas].[SEGMENTO_DESCRIP]","[Base_Tarjetas].[SEGMENTO_DESCRIP].&amp;[" &amp; $C$6 &amp; "]",
"[Base_Tarjetas].[SITUACION]","[Base_Tarjetas].[SITUACION].&amp;[" &amp; $C86 &amp; "]",
"[Base_Tarjetas].[TIPO]","[Base_Tarjetas].[TIPO].&amp;[" &amp; $C$1 &amp; "]")/1000,
0)</f>
        <v>0</v>
      </c>
      <c r="AG86" s="8">
        <f>IFERROR(
GETPIVOTDATA("[Base_Tarjetas].[Importe]",TDinamica_R!$A$3,
"[Base_Tarjetas].[PERIODO]","[Base_Tarjetas].[PERIODO].&amp;[" &amp; TEXT(AG$6,"yyyymm") &amp; "]",
"[Base_Tarjetas].[Metrica]","[Base_Tarjetas].[Metrica].&amp;[" &amp; $A86 &amp; "]",
"[Base_Tarjetas].[SEGMENTO_DESCRIP]","[Base_Tarjetas].[SEGMENTO_DESCRIP].&amp;[" &amp; $C$6 &amp; "]",
"[Base_Tarjetas].[SITUACION]","[Base_Tarjetas].[SITUACION].&amp;[" &amp; $C86 &amp; "]",
"[Base_Tarjetas].[TIPO]","[Base_Tarjetas].[TIPO].&amp;[" &amp; $C$1 &amp; "]")/1000,
0)</f>
        <v>0</v>
      </c>
      <c r="AH86" s="8">
        <f>IFERROR(
GETPIVOTDATA("[Base_Tarjetas].[Importe]",TDinamica_R!$A$3,
"[Base_Tarjetas].[PERIODO]","[Base_Tarjetas].[PERIODO].&amp;[" &amp; TEXT(AH$6,"yyyymm") &amp; "]",
"[Base_Tarjetas].[Metrica]","[Base_Tarjetas].[Metrica].&amp;[" &amp; $A86 &amp; "]",
"[Base_Tarjetas].[SEGMENTO_DESCRIP]","[Base_Tarjetas].[SEGMENTO_DESCRIP].&amp;[" &amp; $C$6 &amp; "]",
"[Base_Tarjetas].[SITUACION]","[Base_Tarjetas].[SITUACION].&amp;[" &amp; $C86 &amp; "]",
"[Base_Tarjetas].[TIPO]","[Base_Tarjetas].[TIPO].&amp;[" &amp; $C$1 &amp; "]")/1000,
0)</f>
        <v>0</v>
      </c>
      <c r="AI86" s="8">
        <f>IFERROR(
GETPIVOTDATA("[Base_Tarjetas].[Importe]",TDinamica_R!$A$3,
"[Base_Tarjetas].[PERIODO]","[Base_Tarjetas].[PERIODO].&amp;[" &amp; TEXT(AI$6,"yyyymm") &amp; "]",
"[Base_Tarjetas].[Metrica]","[Base_Tarjetas].[Metrica].&amp;[" &amp; $A86 &amp; "]",
"[Base_Tarjetas].[SEGMENTO_DESCRIP]","[Base_Tarjetas].[SEGMENTO_DESCRIP].&amp;[" &amp; $C$6 &amp; "]",
"[Base_Tarjetas].[SITUACION]","[Base_Tarjetas].[SITUACION].&amp;[" &amp; $C86 &amp; "]",
"[Base_Tarjetas].[TIPO]","[Base_Tarjetas].[TIPO].&amp;[" &amp; $C$1 &amp; "]")/1000,
0)</f>
        <v>0</v>
      </c>
      <c r="AJ86" s="8">
        <f>IFERROR(
GETPIVOTDATA("[Base_Tarjetas].[Importe]",TDinamica_R!$A$3,
"[Base_Tarjetas].[PERIODO]","[Base_Tarjetas].[PERIODO].&amp;[" &amp; TEXT(AJ$6,"yyyymm") &amp; "]",
"[Base_Tarjetas].[Metrica]","[Base_Tarjetas].[Metrica].&amp;[" &amp; $A86 &amp; "]",
"[Base_Tarjetas].[SEGMENTO_DESCRIP]","[Base_Tarjetas].[SEGMENTO_DESCRIP].&amp;[" &amp; $C$6 &amp; "]",
"[Base_Tarjetas].[SITUACION]","[Base_Tarjetas].[SITUACION].&amp;[" &amp; $C86 &amp; "]",
"[Base_Tarjetas].[TIPO]","[Base_Tarjetas].[TIPO].&amp;[" &amp; $C$1 &amp; "]")/1000,
0)</f>
        <v>0</v>
      </c>
      <c r="AK86" s="8">
        <f>IFERROR(
GETPIVOTDATA("[Base_Tarjetas].[Importe]",TDinamica_R!$A$3,
"[Base_Tarjetas].[PERIODO]","[Base_Tarjetas].[PERIODO].&amp;[" &amp; TEXT(AK$6,"yyyymm") &amp; "]",
"[Base_Tarjetas].[Metrica]","[Base_Tarjetas].[Metrica].&amp;[" &amp; $A86 &amp; "]",
"[Base_Tarjetas].[SEGMENTO_DESCRIP]","[Base_Tarjetas].[SEGMENTO_DESCRIP].&amp;[" &amp; $C$6 &amp; "]",
"[Base_Tarjetas].[SITUACION]","[Base_Tarjetas].[SITUACION].&amp;[" &amp; $C86 &amp; "]",
"[Base_Tarjetas].[TIPO]","[Base_Tarjetas].[TIPO].&amp;[" &amp; $C$1 &amp; "]")/1000,
0)</f>
        <v>0</v>
      </c>
      <c r="AL86" s="8">
        <f>IFERROR(
GETPIVOTDATA("[Base_Tarjetas].[Importe]",TDinamica_R!$A$3,
"[Base_Tarjetas].[PERIODO]","[Base_Tarjetas].[PERIODO].&amp;[" &amp; TEXT(AL$6,"yyyymm") &amp; "]",
"[Base_Tarjetas].[Metrica]","[Base_Tarjetas].[Metrica].&amp;[" &amp; $A86 &amp; "]",
"[Base_Tarjetas].[SEGMENTO_DESCRIP]","[Base_Tarjetas].[SEGMENTO_DESCRIP].&amp;[" &amp; $C$6 &amp; "]",
"[Base_Tarjetas].[SITUACION]","[Base_Tarjetas].[SITUACION].&amp;[" &amp; $C86 &amp; "]",
"[Base_Tarjetas].[TIPO]","[Base_Tarjetas].[TIPO].&amp;[" &amp; $C$1 &amp; "]")/1000,
0)</f>
        <v>0</v>
      </c>
      <c r="AM86" s="8">
        <f>IFERROR(
GETPIVOTDATA("[Base_Tarjetas].[Importe]",TDinamica_R!$A$3,
"[Base_Tarjetas].[PERIODO]","[Base_Tarjetas].[PERIODO].&amp;[" &amp; TEXT(AM$6,"yyyymm") &amp; "]",
"[Base_Tarjetas].[Metrica]","[Base_Tarjetas].[Metrica].&amp;[" &amp; $A86 &amp; "]",
"[Base_Tarjetas].[SEGMENTO_DESCRIP]","[Base_Tarjetas].[SEGMENTO_DESCRIP].&amp;[" &amp; $C$6 &amp; "]",
"[Base_Tarjetas].[SITUACION]","[Base_Tarjetas].[SITUACION].&amp;[" &amp; $C86 &amp; "]",
"[Base_Tarjetas].[TIPO]","[Base_Tarjetas].[TIPO].&amp;[" &amp; $C$1 &amp; "]")/1000,
0)</f>
        <v>0</v>
      </c>
      <c r="AN86" s="8">
        <f>IFERROR(
GETPIVOTDATA("[Base_Tarjetas].[Importe]",TDinamica_R!$A$3,
"[Base_Tarjetas].[PERIODO]","[Base_Tarjetas].[PERIODO].&amp;[" &amp; TEXT(AN$6,"yyyymm") &amp; "]",
"[Base_Tarjetas].[Metrica]","[Base_Tarjetas].[Metrica].&amp;[" &amp; $A86 &amp; "]",
"[Base_Tarjetas].[SEGMENTO_DESCRIP]","[Base_Tarjetas].[SEGMENTO_DESCRIP].&amp;[" &amp; $C$6 &amp; "]",
"[Base_Tarjetas].[SITUACION]","[Base_Tarjetas].[SITUACION].&amp;[" &amp; $C86 &amp; "]",
"[Base_Tarjetas].[TIPO]","[Base_Tarjetas].[TIPO].&amp;[" &amp; $C$1 &amp; "]")/1000,
0)</f>
        <v>0</v>
      </c>
      <c r="AO86" s="8">
        <f>IFERROR(
GETPIVOTDATA("[Base_Tarjetas].[Importe]",TDinamica_R!$A$3,
"[Base_Tarjetas].[PERIODO]","[Base_Tarjetas].[PERIODO].&amp;[" &amp; TEXT(AO$6,"yyyymm") &amp; "]",
"[Base_Tarjetas].[Metrica]","[Base_Tarjetas].[Metrica].&amp;[" &amp; $A86 &amp; "]",
"[Base_Tarjetas].[SEGMENTO_DESCRIP]","[Base_Tarjetas].[SEGMENTO_DESCRIP].&amp;[" &amp; $C$6 &amp; "]",
"[Base_Tarjetas].[SITUACION]","[Base_Tarjetas].[SITUACION].&amp;[" &amp; $C86 &amp; "]",
"[Base_Tarjetas].[TIPO]","[Base_Tarjetas].[TIPO].&amp;[" &amp; $C$1 &amp; "]")/1000,
0)</f>
        <v>0</v>
      </c>
      <c r="AP86" s="8">
        <f>IFERROR(
GETPIVOTDATA("[Base_Tarjetas].[Importe]",TDinamica_R!$A$3,
"[Base_Tarjetas].[PERIODO]","[Base_Tarjetas].[PERIODO].&amp;[" &amp; TEXT(AP$6,"yyyymm") &amp; "]",
"[Base_Tarjetas].[Metrica]","[Base_Tarjetas].[Metrica].&amp;[" &amp; $A86 &amp; "]",
"[Base_Tarjetas].[SEGMENTO_DESCRIP]","[Base_Tarjetas].[SEGMENTO_DESCRIP].&amp;[" &amp; $C$6 &amp; "]",
"[Base_Tarjetas].[SITUACION]","[Base_Tarjetas].[SITUACION].&amp;[" &amp; $C86 &amp; "]",
"[Base_Tarjetas].[TIPO]","[Base_Tarjetas].[TIPO].&amp;[" &amp; $C$1 &amp; "]")/1000,
0)</f>
        <v>0</v>
      </c>
      <c r="AQ86" s="8">
        <f>IFERROR(
GETPIVOTDATA("[Base_Tarjetas].[Importe]",TDinamica_R!$A$3,
"[Base_Tarjetas].[PERIODO]","[Base_Tarjetas].[PERIODO].&amp;[" &amp; TEXT(AQ$6,"yyyymm") &amp; "]",
"[Base_Tarjetas].[Metrica]","[Base_Tarjetas].[Metrica].&amp;[" &amp; $A86 &amp; "]",
"[Base_Tarjetas].[SEGMENTO_DESCRIP]","[Base_Tarjetas].[SEGMENTO_DESCRIP].&amp;[" &amp; $C$6 &amp; "]",
"[Base_Tarjetas].[SITUACION]","[Base_Tarjetas].[SITUACION].&amp;[" &amp; $C86 &amp; "]",
"[Base_Tarjetas].[TIPO]","[Base_Tarjetas].[TIPO].&amp;[" &amp; $C$1 &amp; "]")/1000,
0)</f>
        <v>0</v>
      </c>
      <c r="AR86" s="8">
        <f>IFERROR(
GETPIVOTDATA("[Base_Tarjetas].[Importe]",TDinamica_R!$A$3,
"[Base_Tarjetas].[PERIODO]","[Base_Tarjetas].[PERIODO].&amp;[" &amp; TEXT(AR$6,"yyyymm") &amp; "]",
"[Base_Tarjetas].[Metrica]","[Base_Tarjetas].[Metrica].&amp;[" &amp; $A86 &amp; "]",
"[Base_Tarjetas].[SEGMENTO_DESCRIP]","[Base_Tarjetas].[SEGMENTO_DESCRIP].&amp;[" &amp; $C$6 &amp; "]",
"[Base_Tarjetas].[SITUACION]","[Base_Tarjetas].[SITUACION].&amp;[" &amp; $C86 &amp; "]",
"[Base_Tarjetas].[TIPO]","[Base_Tarjetas].[TIPO].&amp;[" &amp; $C$1 &amp; "]")/1000,
0)</f>
        <v>0</v>
      </c>
      <c r="AS86" s="8">
        <f>IFERROR(
GETPIVOTDATA("[Base_Tarjetas].[Importe]",TDinamica_R!$A$3,
"[Base_Tarjetas].[PERIODO]","[Base_Tarjetas].[PERIODO].&amp;[" &amp; TEXT(AS$6,"yyyymm") &amp; "]",
"[Base_Tarjetas].[Metrica]","[Base_Tarjetas].[Metrica].&amp;[" &amp; $A86 &amp; "]",
"[Base_Tarjetas].[SEGMENTO_DESCRIP]","[Base_Tarjetas].[SEGMENTO_DESCRIP].&amp;[" &amp; $C$6 &amp; "]",
"[Base_Tarjetas].[SITUACION]","[Base_Tarjetas].[SITUACION].&amp;[" &amp; $C86 &amp; "]",
"[Base_Tarjetas].[TIPO]","[Base_Tarjetas].[TIPO].&amp;[" &amp; $C$1 &amp; "]")/1000,
0)</f>
        <v>0</v>
      </c>
      <c r="AT86" s="8">
        <f>IFERROR(
GETPIVOTDATA("[Base_Tarjetas].[Importe]",TDinamica_R!$A$3,
"[Base_Tarjetas].[PERIODO]","[Base_Tarjetas].[PERIODO].&amp;[" &amp; TEXT(AT$6,"yyyymm") &amp; "]",
"[Base_Tarjetas].[Metrica]","[Base_Tarjetas].[Metrica].&amp;[" &amp; $A86 &amp; "]",
"[Base_Tarjetas].[SEGMENTO_DESCRIP]","[Base_Tarjetas].[SEGMENTO_DESCRIP].&amp;[" &amp; $C$6 &amp; "]",
"[Base_Tarjetas].[SITUACION]","[Base_Tarjetas].[SITUACION].&amp;[" &amp; $C86 &amp; "]",
"[Base_Tarjetas].[TIPO]","[Base_Tarjetas].[TIPO].&amp;[" &amp; $C$1 &amp; "]")/1000,
0)</f>
        <v>0</v>
      </c>
      <c r="AU86" s="8">
        <f>IFERROR(
GETPIVOTDATA("[Base_Tarjetas].[Importe]",TDinamica_R!$A$3,
"[Base_Tarjetas].[PERIODO]","[Base_Tarjetas].[PERIODO].&amp;[" &amp; TEXT(AU$6,"yyyymm") &amp; "]",
"[Base_Tarjetas].[Metrica]","[Base_Tarjetas].[Metrica].&amp;[" &amp; $A86 &amp; "]",
"[Base_Tarjetas].[SEGMENTO_DESCRIP]","[Base_Tarjetas].[SEGMENTO_DESCRIP].&amp;[" &amp; $C$6 &amp; "]",
"[Base_Tarjetas].[SITUACION]","[Base_Tarjetas].[SITUACION].&amp;[" &amp; $C86 &amp; "]",
"[Base_Tarjetas].[TIPO]","[Base_Tarjetas].[TIPO].&amp;[" &amp; $C$1 &amp; "]")/1000,
0)</f>
        <v>0</v>
      </c>
      <c r="AV86" s="8">
        <f>IFERROR(
GETPIVOTDATA("[Base_Tarjetas].[Importe]",TDinamica_R!$A$3,
"[Base_Tarjetas].[PERIODO]","[Base_Tarjetas].[PERIODO].&amp;[" &amp; TEXT(AV$6,"yyyymm") &amp; "]",
"[Base_Tarjetas].[Metrica]","[Base_Tarjetas].[Metrica].&amp;[" &amp; $A86 &amp; "]",
"[Base_Tarjetas].[SEGMENTO_DESCRIP]","[Base_Tarjetas].[SEGMENTO_DESCRIP].&amp;[" &amp; $C$6 &amp; "]",
"[Base_Tarjetas].[SITUACION]","[Base_Tarjetas].[SITUACION].&amp;[" &amp; $C86 &amp; "]",
"[Base_Tarjetas].[TIPO]","[Base_Tarjetas].[TIPO].&amp;[" &amp; $C$1 &amp; "]")/1000,
0)</f>
        <v>0</v>
      </c>
      <c r="AW86" s="8">
        <f>IFERROR(
GETPIVOTDATA("[Base_Tarjetas].[Importe]",TDinamica_R!$A$3,
"[Base_Tarjetas].[PERIODO]","[Base_Tarjetas].[PERIODO].&amp;[" &amp; TEXT(AW$6,"yyyymm") &amp; "]",
"[Base_Tarjetas].[Metrica]","[Base_Tarjetas].[Metrica].&amp;[" &amp; $A86 &amp; "]",
"[Base_Tarjetas].[SEGMENTO_DESCRIP]","[Base_Tarjetas].[SEGMENTO_DESCRIP].&amp;[" &amp; $C$6 &amp; "]",
"[Base_Tarjetas].[SITUACION]","[Base_Tarjetas].[SITUACION].&amp;[" &amp; $C86 &amp; "]",
"[Base_Tarjetas].[TIPO]","[Base_Tarjetas].[TIPO].&amp;[" &amp; $C$1 &amp; "]")/1000,
0)</f>
        <v>0</v>
      </c>
      <c r="AX86" s="8">
        <f>IFERROR(
GETPIVOTDATA("[Base_Tarjetas].[Importe]",TDinamica_R!$A$3,
"[Base_Tarjetas].[PERIODO]","[Base_Tarjetas].[PERIODO].&amp;[" &amp; TEXT(AX$6,"yyyymm") &amp; "]",
"[Base_Tarjetas].[Metrica]","[Base_Tarjetas].[Metrica].&amp;[" &amp; $A86 &amp; "]",
"[Base_Tarjetas].[SEGMENTO_DESCRIP]","[Base_Tarjetas].[SEGMENTO_DESCRIP].&amp;[" &amp; $C$6 &amp; "]",
"[Base_Tarjetas].[SITUACION]","[Base_Tarjetas].[SITUACION].&amp;[" &amp; $C86 &amp; "]",
"[Base_Tarjetas].[TIPO]","[Base_Tarjetas].[TIPO].&amp;[" &amp; $C$1 &amp; "]")/1000,
0)</f>
        <v>0</v>
      </c>
      <c r="AY86" s="8">
        <f>IFERROR(
GETPIVOTDATA("[Base_Tarjetas].[Importe]",TDinamica_R!$A$3,
"[Base_Tarjetas].[PERIODO]","[Base_Tarjetas].[PERIODO].&amp;[" &amp; TEXT(AY$6,"yyyymm") &amp; "]",
"[Base_Tarjetas].[Metrica]","[Base_Tarjetas].[Metrica].&amp;[" &amp; $A86 &amp; "]",
"[Base_Tarjetas].[SEGMENTO_DESCRIP]","[Base_Tarjetas].[SEGMENTO_DESCRIP].&amp;[" &amp; $C$6 &amp; "]",
"[Base_Tarjetas].[SITUACION]","[Base_Tarjetas].[SITUACION].&amp;[" &amp; $C86 &amp; "]",
"[Base_Tarjetas].[TIPO]","[Base_Tarjetas].[TIPO].&amp;[" &amp; $C$1 &amp; "]")/1000,
0)</f>
        <v>0</v>
      </c>
      <c r="AZ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TEXT(AZ$6,"yyyymm") &amp; "]"),
0)</f>
        <v>-16322.8270931529</v>
      </c>
      <c r="BA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TEXT(BA$6,"yyyymm") &amp; "]"),
0)</f>
        <v>-16407.672103999499</v>
      </c>
      <c r="BB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TEXT(BB$6,"yyyymm") &amp; "]"),
0)</f>
        <v>-17836.931522259998</v>
      </c>
      <c r="BC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TEXT(BC$6,"yyyymm") &amp; "]"),
0)</f>
        <v>-17309.174234431801</v>
      </c>
      <c r="BD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TEXT(BD$6,"yyyymm") &amp; "]"),
0)</f>
        <v>-17801.4208175237</v>
      </c>
      <c r="BE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TEXT(BE$6,"yyyymm") &amp; "]"),
0)</f>
        <v>-18106.708975113801</v>
      </c>
      <c r="BF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TEXT(BF$6,"yyyymm") &amp; "]"),
0)</f>
        <v>-18259.141374696999</v>
      </c>
      <c r="BG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TEXT(BG$6,"yyyymm") &amp; "]"),
0)</f>
        <v>-17924.210265890899</v>
      </c>
      <c r="BH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TEXT(BH$6,"yyyymm") &amp; "]"),
0)</f>
        <v>-18332.285132189998</v>
      </c>
      <c r="BI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TEXT(BI$6,"yyyymm") &amp; "]"),
0)</f>
        <v>-17669.547913407998</v>
      </c>
      <c r="BJ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TEXT(BJ$6,"yyyymm") &amp; "]"),
0)</f>
        <v>-18298.4178527156</v>
      </c>
      <c r="BK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TEXT(BK$6,"yyyymm") &amp; "]"),
0)</f>
        <v>-18637.2804986273</v>
      </c>
      <c r="BO86" s="24">
        <f t="shared" ref="BO86:BT88" si="51">SUMIFS($D86:$BM86,$D$6:$BM$6,"&gt;="&amp;BO$2,$D$6:$BM$6,"&lt;="&amp;BO$6,$D$5:$BM$5,BO$5)</f>
        <v>0</v>
      </c>
      <c r="BP86" s="24">
        <f t="shared" si="51"/>
        <v>-50567.430719412398</v>
      </c>
      <c r="BQ86" s="24">
        <f t="shared" si="51"/>
        <v>0</v>
      </c>
      <c r="BR86" s="24">
        <f t="shared" si="51"/>
        <v>0</v>
      </c>
      <c r="BS86" s="24">
        <f t="shared" si="51"/>
        <v>0</v>
      </c>
      <c r="BT86" s="24">
        <f t="shared" si="51"/>
        <v>0</v>
      </c>
    </row>
    <row r="87" spans="1:72" hidden="1" outlineLevel="1" x14ac:dyDescent="0.25">
      <c r="A87" s="11" t="s">
        <v>39</v>
      </c>
      <c r="C87" s="2" t="s">
        <v>41</v>
      </c>
      <c r="D87" s="8">
        <f>IFERROR(
GETPIVOTDATA("[Base_Tarjetas].[Importe]",TDinamica_R!$A$3,
"[Base_Tarjetas].[PERIODO]","[Base_Tarjetas].[PERIODO].&amp;[" &amp; TEXT(D$6,"yyyymm") &amp; "]",
"[Base_Tarjetas].[Metrica]","[Base_Tarjetas].[Metrica].&amp;[" &amp; $A87 &amp; "]",
"[Base_Tarjetas].[SEGMENTO_DESCRIP]","[Base_Tarjetas].[SEGMENTO_DESCRIP].&amp;[" &amp; $C$6 &amp; "]",
"[Base_Tarjetas].[SITUACION]","[Base_Tarjetas].[SITUACION].&amp;[" &amp; $C87 &amp; "]",
"[Base_Tarjetas].[TIPO]","[Base_Tarjetas].[TIPO].&amp;[" &amp; $C$1 &amp; "]")/1000,
0)</f>
        <v>0</v>
      </c>
      <c r="E87" s="8">
        <f>IFERROR(
GETPIVOTDATA("[Base_Tarjetas].[Importe]",TDinamica_R!$A$3,
"[Base_Tarjetas].[PERIODO]","[Base_Tarjetas].[PERIODO].&amp;[" &amp; TEXT(E$6,"yyyymm") &amp; "]",
"[Base_Tarjetas].[Metrica]","[Base_Tarjetas].[Metrica].&amp;[" &amp; $A87 &amp; "]",
"[Base_Tarjetas].[SEGMENTO_DESCRIP]","[Base_Tarjetas].[SEGMENTO_DESCRIP].&amp;[" &amp; $C$6 &amp; "]",
"[Base_Tarjetas].[SITUACION]","[Base_Tarjetas].[SITUACION].&amp;[" &amp; $C87 &amp; "]",
"[Base_Tarjetas].[TIPO]","[Base_Tarjetas].[TIPO].&amp;[" &amp; $C$1 &amp; "]")/1000,
0)</f>
        <v>0</v>
      </c>
      <c r="F87" s="8">
        <f>IFERROR(
GETPIVOTDATA("[Base_Tarjetas].[Importe]",TDinamica_R!$A$3,
"[Base_Tarjetas].[PERIODO]","[Base_Tarjetas].[PERIODO].&amp;[" &amp; TEXT(F$6,"yyyymm") &amp; "]",
"[Base_Tarjetas].[Metrica]","[Base_Tarjetas].[Metrica].&amp;[" &amp; $A87 &amp; "]",
"[Base_Tarjetas].[SEGMENTO_DESCRIP]","[Base_Tarjetas].[SEGMENTO_DESCRIP].&amp;[" &amp; $C$6 &amp; "]",
"[Base_Tarjetas].[SITUACION]","[Base_Tarjetas].[SITUACION].&amp;[" &amp; $C87 &amp; "]",
"[Base_Tarjetas].[TIPO]","[Base_Tarjetas].[TIPO].&amp;[" &amp; $C$1 &amp; "]")/1000,
0)</f>
        <v>0</v>
      </c>
      <c r="G87" s="8">
        <f>IFERROR(
GETPIVOTDATA("[Base_Tarjetas].[Importe]",TDinamica_R!$A$3,
"[Base_Tarjetas].[PERIODO]","[Base_Tarjetas].[PERIODO].&amp;[" &amp; TEXT(G$6,"yyyymm") &amp; "]",
"[Base_Tarjetas].[Metrica]","[Base_Tarjetas].[Metrica].&amp;[" &amp; $A87 &amp; "]",
"[Base_Tarjetas].[SEGMENTO_DESCRIP]","[Base_Tarjetas].[SEGMENTO_DESCRIP].&amp;[" &amp; $C$6 &amp; "]",
"[Base_Tarjetas].[SITUACION]","[Base_Tarjetas].[SITUACION].&amp;[" &amp; $C87 &amp; "]",
"[Base_Tarjetas].[TIPO]","[Base_Tarjetas].[TIPO].&amp;[" &amp; $C$1 &amp; "]")/1000,
0)</f>
        <v>0</v>
      </c>
      <c r="H87" s="8">
        <f>IFERROR(
GETPIVOTDATA("[Base_Tarjetas].[Importe]",TDinamica_R!$A$3,
"[Base_Tarjetas].[PERIODO]","[Base_Tarjetas].[PERIODO].&amp;[" &amp; TEXT(H$6,"yyyymm") &amp; "]",
"[Base_Tarjetas].[Metrica]","[Base_Tarjetas].[Metrica].&amp;[" &amp; $A87 &amp; "]",
"[Base_Tarjetas].[SEGMENTO_DESCRIP]","[Base_Tarjetas].[SEGMENTO_DESCRIP].&amp;[" &amp; $C$6 &amp; "]",
"[Base_Tarjetas].[SITUACION]","[Base_Tarjetas].[SITUACION].&amp;[" &amp; $C87 &amp; "]",
"[Base_Tarjetas].[TIPO]","[Base_Tarjetas].[TIPO].&amp;[" &amp; $C$1 &amp; "]")/1000,
0)</f>
        <v>0</v>
      </c>
      <c r="I87" s="8">
        <f>IFERROR(
GETPIVOTDATA("[Base_Tarjetas].[Importe]",TDinamica_R!$A$3,
"[Base_Tarjetas].[PERIODO]","[Base_Tarjetas].[PERIODO].&amp;[" &amp; TEXT(I$6,"yyyymm") &amp; "]",
"[Base_Tarjetas].[Metrica]","[Base_Tarjetas].[Metrica].&amp;[" &amp; $A87 &amp; "]",
"[Base_Tarjetas].[SEGMENTO_DESCRIP]","[Base_Tarjetas].[SEGMENTO_DESCRIP].&amp;[" &amp; $C$6 &amp; "]",
"[Base_Tarjetas].[SITUACION]","[Base_Tarjetas].[SITUACION].&amp;[" &amp; $C87 &amp; "]",
"[Base_Tarjetas].[TIPO]","[Base_Tarjetas].[TIPO].&amp;[" &amp; $C$1 &amp; "]")/1000,
0)</f>
        <v>0</v>
      </c>
      <c r="J87" s="8">
        <f>IFERROR(
GETPIVOTDATA("[Base_Tarjetas].[Importe]",TDinamica_R!$A$3,
"[Base_Tarjetas].[PERIODO]","[Base_Tarjetas].[PERIODO].&amp;[" &amp; TEXT(J$6,"yyyymm") &amp; "]",
"[Base_Tarjetas].[Metrica]","[Base_Tarjetas].[Metrica].&amp;[" &amp; $A87 &amp; "]",
"[Base_Tarjetas].[SEGMENTO_DESCRIP]","[Base_Tarjetas].[SEGMENTO_DESCRIP].&amp;[" &amp; $C$6 &amp; "]",
"[Base_Tarjetas].[SITUACION]","[Base_Tarjetas].[SITUACION].&amp;[" &amp; $C87 &amp; "]",
"[Base_Tarjetas].[TIPO]","[Base_Tarjetas].[TIPO].&amp;[" &amp; $C$1 &amp; "]")/1000,
0)</f>
        <v>0</v>
      </c>
      <c r="K87" s="8">
        <f>IFERROR(
GETPIVOTDATA("[Base_Tarjetas].[Importe]",TDinamica_R!$A$3,
"[Base_Tarjetas].[PERIODO]","[Base_Tarjetas].[PERIODO].&amp;[" &amp; TEXT(K$6,"yyyymm") &amp; "]",
"[Base_Tarjetas].[Metrica]","[Base_Tarjetas].[Metrica].&amp;[" &amp; $A87 &amp; "]",
"[Base_Tarjetas].[SEGMENTO_DESCRIP]","[Base_Tarjetas].[SEGMENTO_DESCRIP].&amp;[" &amp; $C$6 &amp; "]",
"[Base_Tarjetas].[SITUACION]","[Base_Tarjetas].[SITUACION].&amp;[" &amp; $C87 &amp; "]",
"[Base_Tarjetas].[TIPO]","[Base_Tarjetas].[TIPO].&amp;[" &amp; $C$1 &amp; "]")/1000,
0)</f>
        <v>0</v>
      </c>
      <c r="L87" s="8">
        <f>IFERROR(
GETPIVOTDATA("[Base_Tarjetas].[Importe]",TDinamica_R!$A$3,
"[Base_Tarjetas].[PERIODO]","[Base_Tarjetas].[PERIODO].&amp;[" &amp; TEXT(L$6,"yyyymm") &amp; "]",
"[Base_Tarjetas].[Metrica]","[Base_Tarjetas].[Metrica].&amp;[" &amp; $A87 &amp; "]",
"[Base_Tarjetas].[SEGMENTO_DESCRIP]","[Base_Tarjetas].[SEGMENTO_DESCRIP].&amp;[" &amp; $C$6 &amp; "]",
"[Base_Tarjetas].[SITUACION]","[Base_Tarjetas].[SITUACION].&amp;[" &amp; $C87 &amp; "]",
"[Base_Tarjetas].[TIPO]","[Base_Tarjetas].[TIPO].&amp;[" &amp; $C$1 &amp; "]")/1000,
0)</f>
        <v>0</v>
      </c>
      <c r="M87" s="8">
        <f>IFERROR(
GETPIVOTDATA("[Base_Tarjetas].[Importe]",TDinamica_R!$A$3,
"[Base_Tarjetas].[PERIODO]","[Base_Tarjetas].[PERIODO].&amp;[" &amp; TEXT(M$6,"yyyymm") &amp; "]",
"[Base_Tarjetas].[Metrica]","[Base_Tarjetas].[Metrica].&amp;[" &amp; $A87 &amp; "]",
"[Base_Tarjetas].[SEGMENTO_DESCRIP]","[Base_Tarjetas].[SEGMENTO_DESCRIP].&amp;[" &amp; $C$6 &amp; "]",
"[Base_Tarjetas].[SITUACION]","[Base_Tarjetas].[SITUACION].&amp;[" &amp; $C87 &amp; "]",
"[Base_Tarjetas].[TIPO]","[Base_Tarjetas].[TIPO].&amp;[" &amp; $C$1 &amp; "]")/1000,
0)</f>
        <v>0</v>
      </c>
      <c r="N87" s="8">
        <f>IFERROR(
GETPIVOTDATA("[Base_Tarjetas].[Importe]",TDinamica_R!$A$3,
"[Base_Tarjetas].[PERIODO]","[Base_Tarjetas].[PERIODO].&amp;[" &amp; TEXT(N$6,"yyyymm") &amp; "]",
"[Base_Tarjetas].[Metrica]","[Base_Tarjetas].[Metrica].&amp;[" &amp; $A87 &amp; "]",
"[Base_Tarjetas].[SEGMENTO_DESCRIP]","[Base_Tarjetas].[SEGMENTO_DESCRIP].&amp;[" &amp; $C$6 &amp; "]",
"[Base_Tarjetas].[SITUACION]","[Base_Tarjetas].[SITUACION].&amp;[" &amp; $C87 &amp; "]",
"[Base_Tarjetas].[TIPO]","[Base_Tarjetas].[TIPO].&amp;[" &amp; $C$1 &amp; "]")/1000,
0)</f>
        <v>0</v>
      </c>
      <c r="O87" s="8">
        <f>IFERROR(
GETPIVOTDATA("[Base_Tarjetas].[Importe]",TDinamica_R!$A$3,
"[Base_Tarjetas].[PERIODO]","[Base_Tarjetas].[PERIODO].&amp;[" &amp; TEXT(O$6,"yyyymm") &amp; "]",
"[Base_Tarjetas].[Metrica]","[Base_Tarjetas].[Metrica].&amp;[" &amp; $A87 &amp; "]",
"[Base_Tarjetas].[SEGMENTO_DESCRIP]","[Base_Tarjetas].[SEGMENTO_DESCRIP].&amp;[" &amp; $C$6 &amp; "]",
"[Base_Tarjetas].[SITUACION]","[Base_Tarjetas].[SITUACION].&amp;[" &amp; $C87 &amp; "]",
"[Base_Tarjetas].[TIPO]","[Base_Tarjetas].[TIPO].&amp;[" &amp; $C$1 &amp; "]")/1000,
0)</f>
        <v>0</v>
      </c>
      <c r="P87" s="8">
        <f>IFERROR(
GETPIVOTDATA("[Base_Tarjetas].[Importe]",TDinamica_R!$A$3,
"[Base_Tarjetas].[PERIODO]","[Base_Tarjetas].[PERIODO].&amp;[" &amp; TEXT(P$6,"yyyymm") &amp; "]",
"[Base_Tarjetas].[Metrica]","[Base_Tarjetas].[Metrica].&amp;[" &amp; $A87 &amp; "]",
"[Base_Tarjetas].[SEGMENTO_DESCRIP]","[Base_Tarjetas].[SEGMENTO_DESCRIP].&amp;[" &amp; $C$6 &amp; "]",
"[Base_Tarjetas].[SITUACION]","[Base_Tarjetas].[SITUACION].&amp;[" &amp; $C87 &amp; "]",
"[Base_Tarjetas].[TIPO]","[Base_Tarjetas].[TIPO].&amp;[" &amp; $C$1 &amp; "]")/1000,
0)</f>
        <v>0</v>
      </c>
      <c r="Q87" s="8">
        <f>IFERROR(
GETPIVOTDATA("[Base_Tarjetas].[Importe]",TDinamica_R!$A$3,
"[Base_Tarjetas].[PERIODO]","[Base_Tarjetas].[PERIODO].&amp;[" &amp; TEXT(Q$6,"yyyymm") &amp; "]",
"[Base_Tarjetas].[Metrica]","[Base_Tarjetas].[Metrica].&amp;[" &amp; $A87 &amp; "]",
"[Base_Tarjetas].[SEGMENTO_DESCRIP]","[Base_Tarjetas].[SEGMENTO_DESCRIP].&amp;[" &amp; $C$6 &amp; "]",
"[Base_Tarjetas].[SITUACION]","[Base_Tarjetas].[SITUACION].&amp;[" &amp; $C87 &amp; "]",
"[Base_Tarjetas].[TIPO]","[Base_Tarjetas].[TIPO].&amp;[" &amp; $C$1 &amp; "]")/1000,
0)</f>
        <v>0</v>
      </c>
      <c r="R87" s="8">
        <f>IFERROR(
GETPIVOTDATA("[Base_Tarjetas].[Importe]",TDinamica_R!$A$3,
"[Base_Tarjetas].[PERIODO]","[Base_Tarjetas].[PERIODO].&amp;[" &amp; TEXT(R$6,"yyyymm") &amp; "]",
"[Base_Tarjetas].[Metrica]","[Base_Tarjetas].[Metrica].&amp;[" &amp; $A87 &amp; "]",
"[Base_Tarjetas].[SEGMENTO_DESCRIP]","[Base_Tarjetas].[SEGMENTO_DESCRIP].&amp;[" &amp; $C$6 &amp; "]",
"[Base_Tarjetas].[SITUACION]","[Base_Tarjetas].[SITUACION].&amp;[" &amp; $C87 &amp; "]",
"[Base_Tarjetas].[TIPO]","[Base_Tarjetas].[TIPO].&amp;[" &amp; $C$1 &amp; "]")/1000,
0)</f>
        <v>0</v>
      </c>
      <c r="S87" s="8">
        <f>IFERROR(
GETPIVOTDATA("[Base_Tarjetas].[Importe]",TDinamica_R!$A$3,
"[Base_Tarjetas].[PERIODO]","[Base_Tarjetas].[PERIODO].&amp;[" &amp; TEXT(S$6,"yyyymm") &amp; "]",
"[Base_Tarjetas].[Metrica]","[Base_Tarjetas].[Metrica].&amp;[" &amp; $A87 &amp; "]",
"[Base_Tarjetas].[SEGMENTO_DESCRIP]","[Base_Tarjetas].[SEGMENTO_DESCRIP].&amp;[" &amp; $C$6 &amp; "]",
"[Base_Tarjetas].[SITUACION]","[Base_Tarjetas].[SITUACION].&amp;[" &amp; $C87 &amp; "]",
"[Base_Tarjetas].[TIPO]","[Base_Tarjetas].[TIPO].&amp;[" &amp; $C$1 &amp; "]")/1000,
0)</f>
        <v>0</v>
      </c>
      <c r="T87" s="8">
        <f>IFERROR(
GETPIVOTDATA("[Base_Tarjetas].[Importe]",TDinamica_R!$A$3,
"[Base_Tarjetas].[PERIODO]","[Base_Tarjetas].[PERIODO].&amp;[" &amp; TEXT(T$6,"yyyymm") &amp; "]",
"[Base_Tarjetas].[Metrica]","[Base_Tarjetas].[Metrica].&amp;[" &amp; $A87 &amp; "]",
"[Base_Tarjetas].[SEGMENTO_DESCRIP]","[Base_Tarjetas].[SEGMENTO_DESCRIP].&amp;[" &amp; $C$6 &amp; "]",
"[Base_Tarjetas].[SITUACION]","[Base_Tarjetas].[SITUACION].&amp;[" &amp; $C87 &amp; "]",
"[Base_Tarjetas].[TIPO]","[Base_Tarjetas].[TIPO].&amp;[" &amp; $C$1 &amp; "]")/1000,
0)</f>
        <v>0</v>
      </c>
      <c r="U87" s="8">
        <f>IFERROR(
GETPIVOTDATA("[Base_Tarjetas].[Importe]",TDinamica_R!$A$3,
"[Base_Tarjetas].[PERIODO]","[Base_Tarjetas].[PERIODO].&amp;[" &amp; TEXT(U$6,"yyyymm") &amp; "]",
"[Base_Tarjetas].[Metrica]","[Base_Tarjetas].[Metrica].&amp;[" &amp; $A87 &amp; "]",
"[Base_Tarjetas].[SEGMENTO_DESCRIP]","[Base_Tarjetas].[SEGMENTO_DESCRIP].&amp;[" &amp; $C$6 &amp; "]",
"[Base_Tarjetas].[SITUACION]","[Base_Tarjetas].[SITUACION].&amp;[" &amp; $C87 &amp; "]",
"[Base_Tarjetas].[TIPO]","[Base_Tarjetas].[TIPO].&amp;[" &amp; $C$1 &amp; "]")/1000,
0)</f>
        <v>0</v>
      </c>
      <c r="V87" s="8">
        <f>IFERROR(
GETPIVOTDATA("[Base_Tarjetas].[Importe]",TDinamica_R!$A$3,
"[Base_Tarjetas].[PERIODO]","[Base_Tarjetas].[PERIODO].&amp;[" &amp; TEXT(V$6,"yyyymm") &amp; "]",
"[Base_Tarjetas].[Metrica]","[Base_Tarjetas].[Metrica].&amp;[" &amp; $A87 &amp; "]",
"[Base_Tarjetas].[SEGMENTO_DESCRIP]","[Base_Tarjetas].[SEGMENTO_DESCRIP].&amp;[" &amp; $C$6 &amp; "]",
"[Base_Tarjetas].[SITUACION]","[Base_Tarjetas].[SITUACION].&amp;[" &amp; $C87 &amp; "]",
"[Base_Tarjetas].[TIPO]","[Base_Tarjetas].[TIPO].&amp;[" &amp; $C$1 &amp; "]")/1000,
0)</f>
        <v>0</v>
      </c>
      <c r="W87" s="8">
        <f>IFERROR(
GETPIVOTDATA("[Base_Tarjetas].[Importe]",TDinamica_R!$A$3,
"[Base_Tarjetas].[PERIODO]","[Base_Tarjetas].[PERIODO].&amp;[" &amp; TEXT(W$6,"yyyymm") &amp; "]",
"[Base_Tarjetas].[Metrica]","[Base_Tarjetas].[Metrica].&amp;[" &amp; $A87 &amp; "]",
"[Base_Tarjetas].[SEGMENTO_DESCRIP]","[Base_Tarjetas].[SEGMENTO_DESCRIP].&amp;[" &amp; $C$6 &amp; "]",
"[Base_Tarjetas].[SITUACION]","[Base_Tarjetas].[SITUACION].&amp;[" &amp; $C87 &amp; "]",
"[Base_Tarjetas].[TIPO]","[Base_Tarjetas].[TIPO].&amp;[" &amp; $C$1 &amp; "]")/1000,
0)</f>
        <v>0</v>
      </c>
      <c r="X87" s="8">
        <f>IFERROR(
GETPIVOTDATA("[Base_Tarjetas].[Importe]",TDinamica_R!$A$3,
"[Base_Tarjetas].[PERIODO]","[Base_Tarjetas].[PERIODO].&amp;[" &amp; TEXT(X$6,"yyyymm") &amp; "]",
"[Base_Tarjetas].[Metrica]","[Base_Tarjetas].[Metrica].&amp;[" &amp; $A87 &amp; "]",
"[Base_Tarjetas].[SEGMENTO_DESCRIP]","[Base_Tarjetas].[SEGMENTO_DESCRIP].&amp;[" &amp; $C$6 &amp; "]",
"[Base_Tarjetas].[SITUACION]","[Base_Tarjetas].[SITUACION].&amp;[" &amp; $C87 &amp; "]",
"[Base_Tarjetas].[TIPO]","[Base_Tarjetas].[TIPO].&amp;[" &amp; $C$1 &amp; "]")/1000,
0)</f>
        <v>0</v>
      </c>
      <c r="Y87" s="8">
        <f>IFERROR(
GETPIVOTDATA("[Base_Tarjetas].[Importe]",TDinamica_R!$A$3,
"[Base_Tarjetas].[PERIODO]","[Base_Tarjetas].[PERIODO].&amp;[" &amp; TEXT(Y$6,"yyyymm") &amp; "]",
"[Base_Tarjetas].[Metrica]","[Base_Tarjetas].[Metrica].&amp;[" &amp; $A87 &amp; "]",
"[Base_Tarjetas].[SEGMENTO_DESCRIP]","[Base_Tarjetas].[SEGMENTO_DESCRIP].&amp;[" &amp; $C$6 &amp; "]",
"[Base_Tarjetas].[SITUACION]","[Base_Tarjetas].[SITUACION].&amp;[" &amp; $C87 &amp; "]",
"[Base_Tarjetas].[TIPO]","[Base_Tarjetas].[TIPO].&amp;[" &amp; $C$1 &amp; "]")/1000,
0)</f>
        <v>0</v>
      </c>
      <c r="Z87" s="8">
        <f>IFERROR(
GETPIVOTDATA("[Base_Tarjetas].[Importe]",TDinamica_R!$A$3,
"[Base_Tarjetas].[PERIODO]","[Base_Tarjetas].[PERIODO].&amp;[" &amp; TEXT(Z$6,"yyyymm") &amp; "]",
"[Base_Tarjetas].[Metrica]","[Base_Tarjetas].[Metrica].&amp;[" &amp; $A87 &amp; "]",
"[Base_Tarjetas].[SEGMENTO_DESCRIP]","[Base_Tarjetas].[SEGMENTO_DESCRIP].&amp;[" &amp; $C$6 &amp; "]",
"[Base_Tarjetas].[SITUACION]","[Base_Tarjetas].[SITUACION].&amp;[" &amp; $C87 &amp; "]",
"[Base_Tarjetas].[TIPO]","[Base_Tarjetas].[TIPO].&amp;[" &amp; $C$1 &amp; "]")/1000,
0)</f>
        <v>0</v>
      </c>
      <c r="AA87" s="8">
        <f>IFERROR(
GETPIVOTDATA("[Base_Tarjetas].[Importe]",TDinamica_R!$A$3,
"[Base_Tarjetas].[PERIODO]","[Base_Tarjetas].[PERIODO].&amp;[" &amp; TEXT(AA$6,"yyyymm") &amp; "]",
"[Base_Tarjetas].[Metrica]","[Base_Tarjetas].[Metrica].&amp;[" &amp; $A87 &amp; "]",
"[Base_Tarjetas].[SEGMENTO_DESCRIP]","[Base_Tarjetas].[SEGMENTO_DESCRIP].&amp;[" &amp; $C$6 &amp; "]",
"[Base_Tarjetas].[SITUACION]","[Base_Tarjetas].[SITUACION].&amp;[" &amp; $C87 &amp; "]",
"[Base_Tarjetas].[TIPO]","[Base_Tarjetas].[TIPO].&amp;[" &amp; $C$1 &amp; "]")/1000,
0)</f>
        <v>0</v>
      </c>
      <c r="AB87" s="8">
        <f>IFERROR(
GETPIVOTDATA("[Base_Tarjetas].[Importe]",TDinamica_R!$A$3,
"[Base_Tarjetas].[PERIODO]","[Base_Tarjetas].[PERIODO].&amp;[" &amp; TEXT(AB$6,"yyyymm") &amp; "]",
"[Base_Tarjetas].[Metrica]","[Base_Tarjetas].[Metrica].&amp;[" &amp; $A87 &amp; "]",
"[Base_Tarjetas].[SEGMENTO_DESCRIP]","[Base_Tarjetas].[SEGMENTO_DESCRIP].&amp;[" &amp; $C$6 &amp; "]",
"[Base_Tarjetas].[SITUACION]","[Base_Tarjetas].[SITUACION].&amp;[" &amp; $C87 &amp; "]",
"[Base_Tarjetas].[TIPO]","[Base_Tarjetas].[TIPO].&amp;[" &amp; $C$1 &amp; "]")/1000,
0)</f>
        <v>0</v>
      </c>
      <c r="AC87" s="8">
        <f>IFERROR(
GETPIVOTDATA("[Base_Tarjetas].[Importe]",TDinamica_R!$A$3,
"[Base_Tarjetas].[PERIODO]","[Base_Tarjetas].[PERIODO].&amp;[" &amp; TEXT(AC$6,"yyyymm") &amp; "]",
"[Base_Tarjetas].[Metrica]","[Base_Tarjetas].[Metrica].&amp;[" &amp; $A87 &amp; "]",
"[Base_Tarjetas].[SEGMENTO_DESCRIP]","[Base_Tarjetas].[SEGMENTO_DESCRIP].&amp;[" &amp; $C$6 &amp; "]",
"[Base_Tarjetas].[SITUACION]","[Base_Tarjetas].[SITUACION].&amp;[" &amp; $C87 &amp; "]",
"[Base_Tarjetas].[TIPO]","[Base_Tarjetas].[TIPO].&amp;[" &amp; $C$1 &amp; "]")/1000,
0)</f>
        <v>0</v>
      </c>
      <c r="AD87" s="8">
        <f>IFERROR(
GETPIVOTDATA("[Base_Tarjetas].[Importe]",TDinamica_R!$A$3,
"[Base_Tarjetas].[PERIODO]","[Base_Tarjetas].[PERIODO].&amp;[" &amp; TEXT(AD$6,"yyyymm") &amp; "]",
"[Base_Tarjetas].[Metrica]","[Base_Tarjetas].[Metrica].&amp;[" &amp; $A87 &amp; "]",
"[Base_Tarjetas].[SEGMENTO_DESCRIP]","[Base_Tarjetas].[SEGMENTO_DESCRIP].&amp;[" &amp; $C$6 &amp; "]",
"[Base_Tarjetas].[SITUACION]","[Base_Tarjetas].[SITUACION].&amp;[" &amp; $C87 &amp; "]",
"[Base_Tarjetas].[TIPO]","[Base_Tarjetas].[TIPO].&amp;[" &amp; $C$1 &amp; "]")/1000,
0)</f>
        <v>0</v>
      </c>
      <c r="AE87" s="8">
        <f>IFERROR(
GETPIVOTDATA("[Base_Tarjetas].[Importe]",TDinamica_R!$A$3,
"[Base_Tarjetas].[PERIODO]","[Base_Tarjetas].[PERIODO].&amp;[" &amp; TEXT(AE$6,"yyyymm") &amp; "]",
"[Base_Tarjetas].[Metrica]","[Base_Tarjetas].[Metrica].&amp;[" &amp; $A87 &amp; "]",
"[Base_Tarjetas].[SEGMENTO_DESCRIP]","[Base_Tarjetas].[SEGMENTO_DESCRIP].&amp;[" &amp; $C$6 &amp; "]",
"[Base_Tarjetas].[SITUACION]","[Base_Tarjetas].[SITUACION].&amp;[" &amp; $C87 &amp; "]",
"[Base_Tarjetas].[TIPO]","[Base_Tarjetas].[TIPO].&amp;[" &amp; $C$1 &amp; "]")/1000,
0)</f>
        <v>0</v>
      </c>
      <c r="AF87" s="8">
        <f>IFERROR(
GETPIVOTDATA("[Base_Tarjetas].[Importe]",TDinamica_R!$A$3,
"[Base_Tarjetas].[PERIODO]","[Base_Tarjetas].[PERIODO].&amp;[" &amp; TEXT(AF$6,"yyyymm") &amp; "]",
"[Base_Tarjetas].[Metrica]","[Base_Tarjetas].[Metrica].&amp;[" &amp; $A87 &amp; "]",
"[Base_Tarjetas].[SEGMENTO_DESCRIP]","[Base_Tarjetas].[SEGMENTO_DESCRIP].&amp;[" &amp; $C$6 &amp; "]",
"[Base_Tarjetas].[SITUACION]","[Base_Tarjetas].[SITUACION].&amp;[" &amp; $C87 &amp; "]",
"[Base_Tarjetas].[TIPO]","[Base_Tarjetas].[TIPO].&amp;[" &amp; $C$1 &amp; "]")/1000,
0)</f>
        <v>0</v>
      </c>
      <c r="AG87" s="8">
        <f>IFERROR(
GETPIVOTDATA("[Base_Tarjetas].[Importe]",TDinamica_R!$A$3,
"[Base_Tarjetas].[PERIODO]","[Base_Tarjetas].[PERIODO].&amp;[" &amp; TEXT(AG$6,"yyyymm") &amp; "]",
"[Base_Tarjetas].[Metrica]","[Base_Tarjetas].[Metrica].&amp;[" &amp; $A87 &amp; "]",
"[Base_Tarjetas].[SEGMENTO_DESCRIP]","[Base_Tarjetas].[SEGMENTO_DESCRIP].&amp;[" &amp; $C$6 &amp; "]",
"[Base_Tarjetas].[SITUACION]","[Base_Tarjetas].[SITUACION].&amp;[" &amp; $C87 &amp; "]",
"[Base_Tarjetas].[TIPO]","[Base_Tarjetas].[TIPO].&amp;[" &amp; $C$1 &amp; "]")/1000,
0)</f>
        <v>0</v>
      </c>
      <c r="AH87" s="8">
        <f>IFERROR(
GETPIVOTDATA("[Base_Tarjetas].[Importe]",TDinamica_R!$A$3,
"[Base_Tarjetas].[PERIODO]","[Base_Tarjetas].[PERIODO].&amp;[" &amp; TEXT(AH$6,"yyyymm") &amp; "]",
"[Base_Tarjetas].[Metrica]","[Base_Tarjetas].[Metrica].&amp;[" &amp; $A87 &amp; "]",
"[Base_Tarjetas].[SEGMENTO_DESCRIP]","[Base_Tarjetas].[SEGMENTO_DESCRIP].&amp;[" &amp; $C$6 &amp; "]",
"[Base_Tarjetas].[SITUACION]","[Base_Tarjetas].[SITUACION].&amp;[" &amp; $C87 &amp; "]",
"[Base_Tarjetas].[TIPO]","[Base_Tarjetas].[TIPO].&amp;[" &amp; $C$1 &amp; "]")/1000,
0)</f>
        <v>0</v>
      </c>
      <c r="AI87" s="8">
        <f>IFERROR(
GETPIVOTDATA("[Base_Tarjetas].[Importe]",TDinamica_R!$A$3,
"[Base_Tarjetas].[PERIODO]","[Base_Tarjetas].[PERIODO].&amp;[" &amp; TEXT(AI$6,"yyyymm") &amp; "]",
"[Base_Tarjetas].[Metrica]","[Base_Tarjetas].[Metrica].&amp;[" &amp; $A87 &amp; "]",
"[Base_Tarjetas].[SEGMENTO_DESCRIP]","[Base_Tarjetas].[SEGMENTO_DESCRIP].&amp;[" &amp; $C$6 &amp; "]",
"[Base_Tarjetas].[SITUACION]","[Base_Tarjetas].[SITUACION].&amp;[" &amp; $C87 &amp; "]",
"[Base_Tarjetas].[TIPO]","[Base_Tarjetas].[TIPO].&amp;[" &amp; $C$1 &amp; "]")/1000,
0)</f>
        <v>0</v>
      </c>
      <c r="AJ87" s="8">
        <f>IFERROR(
GETPIVOTDATA("[Base_Tarjetas].[Importe]",TDinamica_R!$A$3,
"[Base_Tarjetas].[PERIODO]","[Base_Tarjetas].[PERIODO].&amp;[" &amp; TEXT(AJ$6,"yyyymm") &amp; "]",
"[Base_Tarjetas].[Metrica]","[Base_Tarjetas].[Metrica].&amp;[" &amp; $A87 &amp; "]",
"[Base_Tarjetas].[SEGMENTO_DESCRIP]","[Base_Tarjetas].[SEGMENTO_DESCRIP].&amp;[" &amp; $C$6 &amp; "]",
"[Base_Tarjetas].[SITUACION]","[Base_Tarjetas].[SITUACION].&amp;[" &amp; $C87 &amp; "]",
"[Base_Tarjetas].[TIPO]","[Base_Tarjetas].[TIPO].&amp;[" &amp; $C$1 &amp; "]")/1000,
0)</f>
        <v>0</v>
      </c>
      <c r="AK87" s="8">
        <f>IFERROR(
GETPIVOTDATA("[Base_Tarjetas].[Importe]",TDinamica_R!$A$3,
"[Base_Tarjetas].[PERIODO]","[Base_Tarjetas].[PERIODO].&amp;[" &amp; TEXT(AK$6,"yyyymm") &amp; "]",
"[Base_Tarjetas].[Metrica]","[Base_Tarjetas].[Metrica].&amp;[" &amp; $A87 &amp; "]",
"[Base_Tarjetas].[SEGMENTO_DESCRIP]","[Base_Tarjetas].[SEGMENTO_DESCRIP].&amp;[" &amp; $C$6 &amp; "]",
"[Base_Tarjetas].[SITUACION]","[Base_Tarjetas].[SITUACION].&amp;[" &amp; $C87 &amp; "]",
"[Base_Tarjetas].[TIPO]","[Base_Tarjetas].[TIPO].&amp;[" &amp; $C$1 &amp; "]")/1000,
0)</f>
        <v>0</v>
      </c>
      <c r="AL87" s="8">
        <f>IFERROR(
GETPIVOTDATA("[Base_Tarjetas].[Importe]",TDinamica_R!$A$3,
"[Base_Tarjetas].[PERIODO]","[Base_Tarjetas].[PERIODO].&amp;[" &amp; TEXT(AL$6,"yyyymm") &amp; "]",
"[Base_Tarjetas].[Metrica]","[Base_Tarjetas].[Metrica].&amp;[" &amp; $A87 &amp; "]",
"[Base_Tarjetas].[SEGMENTO_DESCRIP]","[Base_Tarjetas].[SEGMENTO_DESCRIP].&amp;[" &amp; $C$6 &amp; "]",
"[Base_Tarjetas].[SITUACION]","[Base_Tarjetas].[SITUACION].&amp;[" &amp; $C87 &amp; "]",
"[Base_Tarjetas].[TIPO]","[Base_Tarjetas].[TIPO].&amp;[" &amp; $C$1 &amp; "]")/1000,
0)</f>
        <v>0</v>
      </c>
      <c r="AM87" s="8">
        <f>IFERROR(
GETPIVOTDATA("[Base_Tarjetas].[Importe]",TDinamica_R!$A$3,
"[Base_Tarjetas].[PERIODO]","[Base_Tarjetas].[PERIODO].&amp;[" &amp; TEXT(AM$6,"yyyymm") &amp; "]",
"[Base_Tarjetas].[Metrica]","[Base_Tarjetas].[Metrica].&amp;[" &amp; $A87 &amp; "]",
"[Base_Tarjetas].[SEGMENTO_DESCRIP]","[Base_Tarjetas].[SEGMENTO_DESCRIP].&amp;[" &amp; $C$6 &amp; "]",
"[Base_Tarjetas].[SITUACION]","[Base_Tarjetas].[SITUACION].&amp;[" &amp; $C87 &amp; "]",
"[Base_Tarjetas].[TIPO]","[Base_Tarjetas].[TIPO].&amp;[" &amp; $C$1 &amp; "]")/1000,
0)</f>
        <v>0</v>
      </c>
      <c r="AN87" s="8">
        <f>IFERROR(
GETPIVOTDATA("[Base_Tarjetas].[Importe]",TDinamica_R!$A$3,
"[Base_Tarjetas].[PERIODO]","[Base_Tarjetas].[PERIODO].&amp;[" &amp; TEXT(AN$6,"yyyymm") &amp; "]",
"[Base_Tarjetas].[Metrica]","[Base_Tarjetas].[Metrica].&amp;[" &amp; $A87 &amp; "]",
"[Base_Tarjetas].[SEGMENTO_DESCRIP]","[Base_Tarjetas].[SEGMENTO_DESCRIP].&amp;[" &amp; $C$6 &amp; "]",
"[Base_Tarjetas].[SITUACION]","[Base_Tarjetas].[SITUACION].&amp;[" &amp; $C87 &amp; "]",
"[Base_Tarjetas].[TIPO]","[Base_Tarjetas].[TIPO].&amp;[" &amp; $C$1 &amp; "]")/1000,
0)</f>
        <v>0</v>
      </c>
      <c r="AO87" s="8">
        <f>IFERROR(
GETPIVOTDATA("[Base_Tarjetas].[Importe]",TDinamica_R!$A$3,
"[Base_Tarjetas].[PERIODO]","[Base_Tarjetas].[PERIODO].&amp;[" &amp; TEXT(AO$6,"yyyymm") &amp; "]",
"[Base_Tarjetas].[Metrica]","[Base_Tarjetas].[Metrica].&amp;[" &amp; $A87 &amp; "]",
"[Base_Tarjetas].[SEGMENTO_DESCRIP]","[Base_Tarjetas].[SEGMENTO_DESCRIP].&amp;[" &amp; $C$6 &amp; "]",
"[Base_Tarjetas].[SITUACION]","[Base_Tarjetas].[SITUACION].&amp;[" &amp; $C87 &amp; "]",
"[Base_Tarjetas].[TIPO]","[Base_Tarjetas].[TIPO].&amp;[" &amp; $C$1 &amp; "]")/1000,
0)</f>
        <v>0</v>
      </c>
      <c r="AP87" s="8">
        <f>IFERROR(
GETPIVOTDATA("[Base_Tarjetas].[Importe]",TDinamica_R!$A$3,
"[Base_Tarjetas].[PERIODO]","[Base_Tarjetas].[PERIODO].&amp;[" &amp; TEXT(AP$6,"yyyymm") &amp; "]",
"[Base_Tarjetas].[Metrica]","[Base_Tarjetas].[Metrica].&amp;[" &amp; $A87 &amp; "]",
"[Base_Tarjetas].[SEGMENTO_DESCRIP]","[Base_Tarjetas].[SEGMENTO_DESCRIP].&amp;[" &amp; $C$6 &amp; "]",
"[Base_Tarjetas].[SITUACION]","[Base_Tarjetas].[SITUACION].&amp;[" &amp; $C87 &amp; "]",
"[Base_Tarjetas].[TIPO]","[Base_Tarjetas].[TIPO].&amp;[" &amp; $C$1 &amp; "]")/1000,
0)</f>
        <v>0</v>
      </c>
      <c r="AQ87" s="8">
        <f>IFERROR(
GETPIVOTDATA("[Base_Tarjetas].[Importe]",TDinamica_R!$A$3,
"[Base_Tarjetas].[PERIODO]","[Base_Tarjetas].[PERIODO].&amp;[" &amp; TEXT(AQ$6,"yyyymm") &amp; "]",
"[Base_Tarjetas].[Metrica]","[Base_Tarjetas].[Metrica].&amp;[" &amp; $A87 &amp; "]",
"[Base_Tarjetas].[SEGMENTO_DESCRIP]","[Base_Tarjetas].[SEGMENTO_DESCRIP].&amp;[" &amp; $C$6 &amp; "]",
"[Base_Tarjetas].[SITUACION]","[Base_Tarjetas].[SITUACION].&amp;[" &amp; $C87 &amp; "]",
"[Base_Tarjetas].[TIPO]","[Base_Tarjetas].[TIPO].&amp;[" &amp; $C$1 &amp; "]")/1000,
0)</f>
        <v>0</v>
      </c>
      <c r="AR87" s="8">
        <f>IFERROR(
GETPIVOTDATA("[Base_Tarjetas].[Importe]",TDinamica_R!$A$3,
"[Base_Tarjetas].[PERIODO]","[Base_Tarjetas].[PERIODO].&amp;[" &amp; TEXT(AR$6,"yyyymm") &amp; "]",
"[Base_Tarjetas].[Metrica]","[Base_Tarjetas].[Metrica].&amp;[" &amp; $A87 &amp; "]",
"[Base_Tarjetas].[SEGMENTO_DESCRIP]","[Base_Tarjetas].[SEGMENTO_DESCRIP].&amp;[" &amp; $C$6 &amp; "]",
"[Base_Tarjetas].[SITUACION]","[Base_Tarjetas].[SITUACION].&amp;[" &amp; $C87 &amp; "]",
"[Base_Tarjetas].[TIPO]","[Base_Tarjetas].[TIPO].&amp;[" &amp; $C$1 &amp; "]")/1000,
0)</f>
        <v>0</v>
      </c>
      <c r="AS87" s="8">
        <f>IFERROR(
GETPIVOTDATA("[Base_Tarjetas].[Importe]",TDinamica_R!$A$3,
"[Base_Tarjetas].[PERIODO]","[Base_Tarjetas].[PERIODO].&amp;[" &amp; TEXT(AS$6,"yyyymm") &amp; "]",
"[Base_Tarjetas].[Metrica]","[Base_Tarjetas].[Metrica].&amp;[" &amp; $A87 &amp; "]",
"[Base_Tarjetas].[SEGMENTO_DESCRIP]","[Base_Tarjetas].[SEGMENTO_DESCRIP].&amp;[" &amp; $C$6 &amp; "]",
"[Base_Tarjetas].[SITUACION]","[Base_Tarjetas].[SITUACION].&amp;[" &amp; $C87 &amp; "]",
"[Base_Tarjetas].[TIPO]","[Base_Tarjetas].[TIPO].&amp;[" &amp; $C$1 &amp; "]")/1000,
0)</f>
        <v>0</v>
      </c>
      <c r="AT87" s="8">
        <f>IFERROR(
GETPIVOTDATA("[Base_Tarjetas].[Importe]",TDinamica_R!$A$3,
"[Base_Tarjetas].[PERIODO]","[Base_Tarjetas].[PERIODO].&amp;[" &amp; TEXT(AT$6,"yyyymm") &amp; "]",
"[Base_Tarjetas].[Metrica]","[Base_Tarjetas].[Metrica].&amp;[" &amp; $A87 &amp; "]",
"[Base_Tarjetas].[SEGMENTO_DESCRIP]","[Base_Tarjetas].[SEGMENTO_DESCRIP].&amp;[" &amp; $C$6 &amp; "]",
"[Base_Tarjetas].[SITUACION]","[Base_Tarjetas].[SITUACION].&amp;[" &amp; $C87 &amp; "]",
"[Base_Tarjetas].[TIPO]","[Base_Tarjetas].[TIPO].&amp;[" &amp; $C$1 &amp; "]")/1000,
0)</f>
        <v>0</v>
      </c>
      <c r="AU87" s="8">
        <f>IFERROR(
GETPIVOTDATA("[Base_Tarjetas].[Importe]",TDinamica_R!$A$3,
"[Base_Tarjetas].[PERIODO]","[Base_Tarjetas].[PERIODO].&amp;[" &amp; TEXT(AU$6,"yyyymm") &amp; "]",
"[Base_Tarjetas].[Metrica]","[Base_Tarjetas].[Metrica].&amp;[" &amp; $A87 &amp; "]",
"[Base_Tarjetas].[SEGMENTO_DESCRIP]","[Base_Tarjetas].[SEGMENTO_DESCRIP].&amp;[" &amp; $C$6 &amp; "]",
"[Base_Tarjetas].[SITUACION]","[Base_Tarjetas].[SITUACION].&amp;[" &amp; $C87 &amp; "]",
"[Base_Tarjetas].[TIPO]","[Base_Tarjetas].[TIPO].&amp;[" &amp; $C$1 &amp; "]")/1000,
0)</f>
        <v>0</v>
      </c>
      <c r="AV87" s="8">
        <f>IFERROR(
GETPIVOTDATA("[Base_Tarjetas].[Importe]",TDinamica_R!$A$3,
"[Base_Tarjetas].[PERIODO]","[Base_Tarjetas].[PERIODO].&amp;[" &amp; TEXT(AV$6,"yyyymm") &amp; "]",
"[Base_Tarjetas].[Metrica]","[Base_Tarjetas].[Metrica].&amp;[" &amp; $A87 &amp; "]",
"[Base_Tarjetas].[SEGMENTO_DESCRIP]","[Base_Tarjetas].[SEGMENTO_DESCRIP].&amp;[" &amp; $C$6 &amp; "]",
"[Base_Tarjetas].[SITUACION]","[Base_Tarjetas].[SITUACION].&amp;[" &amp; $C87 &amp; "]",
"[Base_Tarjetas].[TIPO]","[Base_Tarjetas].[TIPO].&amp;[" &amp; $C$1 &amp; "]")/1000,
0)</f>
        <v>0</v>
      </c>
      <c r="AW87" s="8">
        <f>IFERROR(
GETPIVOTDATA("[Base_Tarjetas].[Importe]",TDinamica_R!$A$3,
"[Base_Tarjetas].[PERIODO]","[Base_Tarjetas].[PERIODO].&amp;[" &amp; TEXT(AW$6,"yyyymm") &amp; "]",
"[Base_Tarjetas].[Metrica]","[Base_Tarjetas].[Metrica].&amp;[" &amp; $A87 &amp; "]",
"[Base_Tarjetas].[SEGMENTO_DESCRIP]","[Base_Tarjetas].[SEGMENTO_DESCRIP].&amp;[" &amp; $C$6 &amp; "]",
"[Base_Tarjetas].[SITUACION]","[Base_Tarjetas].[SITUACION].&amp;[" &amp; $C87 &amp; "]",
"[Base_Tarjetas].[TIPO]","[Base_Tarjetas].[TIPO].&amp;[" &amp; $C$1 &amp; "]")/1000,
0)</f>
        <v>0</v>
      </c>
      <c r="AX87" s="8">
        <f>IFERROR(
GETPIVOTDATA("[Base_Tarjetas].[Importe]",TDinamica_R!$A$3,
"[Base_Tarjetas].[PERIODO]","[Base_Tarjetas].[PERIODO].&amp;[" &amp; TEXT(AX$6,"yyyymm") &amp; "]",
"[Base_Tarjetas].[Metrica]","[Base_Tarjetas].[Metrica].&amp;[" &amp; $A87 &amp; "]",
"[Base_Tarjetas].[SEGMENTO_DESCRIP]","[Base_Tarjetas].[SEGMENTO_DESCRIP].&amp;[" &amp; $C$6 &amp; "]",
"[Base_Tarjetas].[SITUACION]","[Base_Tarjetas].[SITUACION].&amp;[" &amp; $C87 &amp; "]",
"[Base_Tarjetas].[TIPO]","[Base_Tarjetas].[TIPO].&amp;[" &amp; $C$1 &amp; "]")/1000,
0)</f>
        <v>0</v>
      </c>
      <c r="AY87" s="8">
        <f>IFERROR(
GETPIVOTDATA("[Base_Tarjetas].[Importe]",TDinamica_R!$A$3,
"[Base_Tarjetas].[PERIODO]","[Base_Tarjetas].[PERIODO].&amp;[" &amp; TEXT(AY$6,"yyyymm") &amp; "]",
"[Base_Tarjetas].[Metrica]","[Base_Tarjetas].[Metrica].&amp;[" &amp; $A87 &amp; "]",
"[Base_Tarjetas].[SEGMENTO_DESCRIP]","[Base_Tarjetas].[SEGMENTO_DESCRIP].&amp;[" &amp; $C$6 &amp; "]",
"[Base_Tarjetas].[SITUACION]","[Base_Tarjetas].[SITUACION].&amp;[" &amp; $C87 &amp; "]",
"[Base_Tarjetas].[TIPO]","[Base_Tarjetas].[TIPO].&amp;[" &amp; $C$1 &amp; "]")/1000,
0)</f>
        <v>0</v>
      </c>
      <c r="AZ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TEXT(AZ$6,"yyyymm") &amp; "]"),
0)</f>
        <v>-6189.0628054560002</v>
      </c>
      <c r="BA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TEXT(BA$6,"yyyymm") &amp; "]"),
0)</f>
        <v>-6020.2926861336</v>
      </c>
      <c r="BB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TEXT(BB$6,"yyyymm") &amp; "]"),
0)</f>
        <v>-6486.4347092466996</v>
      </c>
      <c r="BC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TEXT(BC$6,"yyyymm") &amp; "]"),
0)</f>
        <v>-6210.9081665613994</v>
      </c>
      <c r="BD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TEXT(BD$6,"yyyymm") &amp; "]"),
0)</f>
        <v>-6445.5093023711006</v>
      </c>
      <c r="BE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TEXT(BE$6,"yyyymm") &amp; "]"),
0)</f>
        <v>-6241.6518644655998</v>
      </c>
      <c r="BF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TEXT(BF$6,"yyyymm") &amp; "]"),
0)</f>
        <v>-6001.2077335504</v>
      </c>
      <c r="BG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TEXT(BG$6,"yyyymm") &amp; "]"),
0)</f>
        <v>-5935.8682356972004</v>
      </c>
      <c r="BH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TEXT(BH$6,"yyyymm") &amp; "]"),
0)</f>
        <v>-5931.0767564217003</v>
      </c>
      <c r="BI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TEXT(BI$6,"yyyymm") &amp; "]"),
0)</f>
        <v>-5966.0296693686005</v>
      </c>
      <c r="BJ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TEXT(BJ$6,"yyyymm") &amp; "]"),
0)</f>
        <v>-5644.0902691210003</v>
      </c>
      <c r="BK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TEXT(BK$6,"yyyymm") &amp; "]"),
0)</f>
        <v>-5751.2029544542011</v>
      </c>
      <c r="BO87" s="24">
        <f t="shared" si="51"/>
        <v>0</v>
      </c>
      <c r="BP87" s="24">
        <f t="shared" si="51"/>
        <v>-18695.790200836302</v>
      </c>
      <c r="BQ87" s="24">
        <f t="shared" si="51"/>
        <v>0</v>
      </c>
      <c r="BR87" s="24">
        <f t="shared" si="51"/>
        <v>0</v>
      </c>
      <c r="BS87" s="24">
        <f t="shared" si="51"/>
        <v>0</v>
      </c>
      <c r="BT87" s="24">
        <f t="shared" si="51"/>
        <v>0</v>
      </c>
    </row>
    <row r="88" spans="1:72" hidden="1" outlineLevel="1" x14ac:dyDescent="0.25">
      <c r="A88" s="11" t="s">
        <v>39</v>
      </c>
      <c r="C88" s="2" t="s">
        <v>43</v>
      </c>
      <c r="D88" s="8">
        <f>IFERROR(
GETPIVOTDATA("[Base_Tarjetas].[Importe]",TDinamica_R!$A$3,
"[Base_Tarjetas].[PERIODO]","[Base_Tarjetas].[PERIODO].&amp;[" &amp; TEXT(D$6,"yyyymm") &amp; "]",
"[Base_Tarjetas].[Metrica]","[Base_Tarjetas].[Metrica].&amp;[" &amp; $A88 &amp; "]",
"[Base_Tarjetas].[SEGMENTO_DESCRIP]","[Base_Tarjetas].[SEGMENTO_DESCRIP].&amp;[" &amp; $C$6 &amp; "]",
"[Base_Tarjetas].[SITUACION]","[Base_Tarjetas].[SITUACION].&amp;[" &amp; $C88 &amp; "]",
"[Base_Tarjetas].[TIPO]","[Base_Tarjetas].[TIPO].&amp;[" &amp; $C$1 &amp; "]")/1000,
0)</f>
        <v>0</v>
      </c>
      <c r="E88" s="8">
        <f>IFERROR(
GETPIVOTDATA("[Base_Tarjetas].[Importe]",TDinamica_R!$A$3,
"[Base_Tarjetas].[PERIODO]","[Base_Tarjetas].[PERIODO].&amp;[" &amp; TEXT(E$6,"yyyymm") &amp; "]",
"[Base_Tarjetas].[Metrica]","[Base_Tarjetas].[Metrica].&amp;[" &amp; $A88 &amp; "]",
"[Base_Tarjetas].[SEGMENTO_DESCRIP]","[Base_Tarjetas].[SEGMENTO_DESCRIP].&amp;[" &amp; $C$6 &amp; "]",
"[Base_Tarjetas].[SITUACION]","[Base_Tarjetas].[SITUACION].&amp;[" &amp; $C88 &amp; "]",
"[Base_Tarjetas].[TIPO]","[Base_Tarjetas].[TIPO].&amp;[" &amp; $C$1 &amp; "]")/1000,
0)</f>
        <v>0</v>
      </c>
      <c r="F88" s="8">
        <f>IFERROR(
GETPIVOTDATA("[Base_Tarjetas].[Importe]",TDinamica_R!$A$3,
"[Base_Tarjetas].[PERIODO]","[Base_Tarjetas].[PERIODO].&amp;[" &amp; TEXT(F$6,"yyyymm") &amp; "]",
"[Base_Tarjetas].[Metrica]","[Base_Tarjetas].[Metrica].&amp;[" &amp; $A88 &amp; "]",
"[Base_Tarjetas].[SEGMENTO_DESCRIP]","[Base_Tarjetas].[SEGMENTO_DESCRIP].&amp;[" &amp; $C$6 &amp; "]",
"[Base_Tarjetas].[SITUACION]","[Base_Tarjetas].[SITUACION].&amp;[" &amp; $C88 &amp; "]",
"[Base_Tarjetas].[TIPO]","[Base_Tarjetas].[TIPO].&amp;[" &amp; $C$1 &amp; "]")/1000,
0)</f>
        <v>0</v>
      </c>
      <c r="G88" s="8">
        <f>IFERROR(
GETPIVOTDATA("[Base_Tarjetas].[Importe]",TDinamica_R!$A$3,
"[Base_Tarjetas].[PERIODO]","[Base_Tarjetas].[PERIODO].&amp;[" &amp; TEXT(G$6,"yyyymm") &amp; "]",
"[Base_Tarjetas].[Metrica]","[Base_Tarjetas].[Metrica].&amp;[" &amp; $A88 &amp; "]",
"[Base_Tarjetas].[SEGMENTO_DESCRIP]","[Base_Tarjetas].[SEGMENTO_DESCRIP].&amp;[" &amp; $C$6 &amp; "]",
"[Base_Tarjetas].[SITUACION]","[Base_Tarjetas].[SITUACION].&amp;[" &amp; $C88 &amp; "]",
"[Base_Tarjetas].[TIPO]","[Base_Tarjetas].[TIPO].&amp;[" &amp; $C$1 &amp; "]")/1000,
0)</f>
        <v>0</v>
      </c>
      <c r="H88" s="8">
        <f>IFERROR(
GETPIVOTDATA("[Base_Tarjetas].[Importe]",TDinamica_R!$A$3,
"[Base_Tarjetas].[PERIODO]","[Base_Tarjetas].[PERIODO].&amp;[" &amp; TEXT(H$6,"yyyymm") &amp; "]",
"[Base_Tarjetas].[Metrica]","[Base_Tarjetas].[Metrica].&amp;[" &amp; $A88 &amp; "]",
"[Base_Tarjetas].[SEGMENTO_DESCRIP]","[Base_Tarjetas].[SEGMENTO_DESCRIP].&amp;[" &amp; $C$6 &amp; "]",
"[Base_Tarjetas].[SITUACION]","[Base_Tarjetas].[SITUACION].&amp;[" &amp; $C88 &amp; "]",
"[Base_Tarjetas].[TIPO]","[Base_Tarjetas].[TIPO].&amp;[" &amp; $C$1 &amp; "]")/1000,
0)</f>
        <v>0</v>
      </c>
      <c r="I88" s="8">
        <f>IFERROR(
GETPIVOTDATA("[Base_Tarjetas].[Importe]",TDinamica_R!$A$3,
"[Base_Tarjetas].[PERIODO]","[Base_Tarjetas].[PERIODO].&amp;[" &amp; TEXT(I$6,"yyyymm") &amp; "]",
"[Base_Tarjetas].[Metrica]","[Base_Tarjetas].[Metrica].&amp;[" &amp; $A88 &amp; "]",
"[Base_Tarjetas].[SEGMENTO_DESCRIP]","[Base_Tarjetas].[SEGMENTO_DESCRIP].&amp;[" &amp; $C$6 &amp; "]",
"[Base_Tarjetas].[SITUACION]","[Base_Tarjetas].[SITUACION].&amp;[" &amp; $C88 &amp; "]",
"[Base_Tarjetas].[TIPO]","[Base_Tarjetas].[TIPO].&amp;[" &amp; $C$1 &amp; "]")/1000,
0)</f>
        <v>0</v>
      </c>
      <c r="J88" s="8">
        <f>IFERROR(
GETPIVOTDATA("[Base_Tarjetas].[Importe]",TDinamica_R!$A$3,
"[Base_Tarjetas].[PERIODO]","[Base_Tarjetas].[PERIODO].&amp;[" &amp; TEXT(J$6,"yyyymm") &amp; "]",
"[Base_Tarjetas].[Metrica]","[Base_Tarjetas].[Metrica].&amp;[" &amp; $A88 &amp; "]",
"[Base_Tarjetas].[SEGMENTO_DESCRIP]","[Base_Tarjetas].[SEGMENTO_DESCRIP].&amp;[" &amp; $C$6 &amp; "]",
"[Base_Tarjetas].[SITUACION]","[Base_Tarjetas].[SITUACION].&amp;[" &amp; $C88 &amp; "]",
"[Base_Tarjetas].[TIPO]","[Base_Tarjetas].[TIPO].&amp;[" &amp; $C$1 &amp; "]")/1000,
0)</f>
        <v>0</v>
      </c>
      <c r="K88" s="8">
        <f>IFERROR(
GETPIVOTDATA("[Base_Tarjetas].[Importe]",TDinamica_R!$A$3,
"[Base_Tarjetas].[PERIODO]","[Base_Tarjetas].[PERIODO].&amp;[" &amp; TEXT(K$6,"yyyymm") &amp; "]",
"[Base_Tarjetas].[Metrica]","[Base_Tarjetas].[Metrica].&amp;[" &amp; $A88 &amp; "]",
"[Base_Tarjetas].[SEGMENTO_DESCRIP]","[Base_Tarjetas].[SEGMENTO_DESCRIP].&amp;[" &amp; $C$6 &amp; "]",
"[Base_Tarjetas].[SITUACION]","[Base_Tarjetas].[SITUACION].&amp;[" &amp; $C88 &amp; "]",
"[Base_Tarjetas].[TIPO]","[Base_Tarjetas].[TIPO].&amp;[" &amp; $C$1 &amp; "]")/1000,
0)</f>
        <v>0</v>
      </c>
      <c r="L88" s="8">
        <f>IFERROR(
GETPIVOTDATA("[Base_Tarjetas].[Importe]",TDinamica_R!$A$3,
"[Base_Tarjetas].[PERIODO]","[Base_Tarjetas].[PERIODO].&amp;[" &amp; TEXT(L$6,"yyyymm") &amp; "]",
"[Base_Tarjetas].[Metrica]","[Base_Tarjetas].[Metrica].&amp;[" &amp; $A88 &amp; "]",
"[Base_Tarjetas].[SEGMENTO_DESCRIP]","[Base_Tarjetas].[SEGMENTO_DESCRIP].&amp;[" &amp; $C$6 &amp; "]",
"[Base_Tarjetas].[SITUACION]","[Base_Tarjetas].[SITUACION].&amp;[" &amp; $C88 &amp; "]",
"[Base_Tarjetas].[TIPO]","[Base_Tarjetas].[TIPO].&amp;[" &amp; $C$1 &amp; "]")/1000,
0)</f>
        <v>0</v>
      </c>
      <c r="M88" s="8">
        <f>IFERROR(
GETPIVOTDATA("[Base_Tarjetas].[Importe]",TDinamica_R!$A$3,
"[Base_Tarjetas].[PERIODO]","[Base_Tarjetas].[PERIODO].&amp;[" &amp; TEXT(M$6,"yyyymm") &amp; "]",
"[Base_Tarjetas].[Metrica]","[Base_Tarjetas].[Metrica].&amp;[" &amp; $A88 &amp; "]",
"[Base_Tarjetas].[SEGMENTO_DESCRIP]","[Base_Tarjetas].[SEGMENTO_DESCRIP].&amp;[" &amp; $C$6 &amp; "]",
"[Base_Tarjetas].[SITUACION]","[Base_Tarjetas].[SITUACION].&amp;[" &amp; $C88 &amp; "]",
"[Base_Tarjetas].[TIPO]","[Base_Tarjetas].[TIPO].&amp;[" &amp; $C$1 &amp; "]")/1000,
0)</f>
        <v>0</v>
      </c>
      <c r="N88" s="8">
        <f>IFERROR(
GETPIVOTDATA("[Base_Tarjetas].[Importe]",TDinamica_R!$A$3,
"[Base_Tarjetas].[PERIODO]","[Base_Tarjetas].[PERIODO].&amp;[" &amp; TEXT(N$6,"yyyymm") &amp; "]",
"[Base_Tarjetas].[Metrica]","[Base_Tarjetas].[Metrica].&amp;[" &amp; $A88 &amp; "]",
"[Base_Tarjetas].[SEGMENTO_DESCRIP]","[Base_Tarjetas].[SEGMENTO_DESCRIP].&amp;[" &amp; $C$6 &amp; "]",
"[Base_Tarjetas].[SITUACION]","[Base_Tarjetas].[SITUACION].&amp;[" &amp; $C88 &amp; "]",
"[Base_Tarjetas].[TIPO]","[Base_Tarjetas].[TIPO].&amp;[" &amp; $C$1 &amp; "]")/1000,
0)</f>
        <v>0</v>
      </c>
      <c r="O88" s="8">
        <f>IFERROR(
GETPIVOTDATA("[Base_Tarjetas].[Importe]",TDinamica_R!$A$3,
"[Base_Tarjetas].[PERIODO]","[Base_Tarjetas].[PERIODO].&amp;[" &amp; TEXT(O$6,"yyyymm") &amp; "]",
"[Base_Tarjetas].[Metrica]","[Base_Tarjetas].[Metrica].&amp;[" &amp; $A88 &amp; "]",
"[Base_Tarjetas].[SEGMENTO_DESCRIP]","[Base_Tarjetas].[SEGMENTO_DESCRIP].&amp;[" &amp; $C$6 &amp; "]",
"[Base_Tarjetas].[SITUACION]","[Base_Tarjetas].[SITUACION].&amp;[" &amp; $C88 &amp; "]",
"[Base_Tarjetas].[TIPO]","[Base_Tarjetas].[TIPO].&amp;[" &amp; $C$1 &amp; "]")/1000,
0)</f>
        <v>0</v>
      </c>
      <c r="P88" s="8">
        <f>IFERROR(
GETPIVOTDATA("[Base_Tarjetas].[Importe]",TDinamica_R!$A$3,
"[Base_Tarjetas].[PERIODO]","[Base_Tarjetas].[PERIODO].&amp;[" &amp; TEXT(P$6,"yyyymm") &amp; "]",
"[Base_Tarjetas].[Metrica]","[Base_Tarjetas].[Metrica].&amp;[" &amp; $A88 &amp; "]",
"[Base_Tarjetas].[SEGMENTO_DESCRIP]","[Base_Tarjetas].[SEGMENTO_DESCRIP].&amp;[" &amp; $C$6 &amp; "]",
"[Base_Tarjetas].[SITUACION]","[Base_Tarjetas].[SITUACION].&amp;[" &amp; $C88 &amp; "]",
"[Base_Tarjetas].[TIPO]","[Base_Tarjetas].[TIPO].&amp;[" &amp; $C$1 &amp; "]")/1000,
0)</f>
        <v>0</v>
      </c>
      <c r="Q88" s="8">
        <f>IFERROR(
GETPIVOTDATA("[Base_Tarjetas].[Importe]",TDinamica_R!$A$3,
"[Base_Tarjetas].[PERIODO]","[Base_Tarjetas].[PERIODO].&amp;[" &amp; TEXT(Q$6,"yyyymm") &amp; "]",
"[Base_Tarjetas].[Metrica]","[Base_Tarjetas].[Metrica].&amp;[" &amp; $A88 &amp; "]",
"[Base_Tarjetas].[SEGMENTO_DESCRIP]","[Base_Tarjetas].[SEGMENTO_DESCRIP].&amp;[" &amp; $C$6 &amp; "]",
"[Base_Tarjetas].[SITUACION]","[Base_Tarjetas].[SITUACION].&amp;[" &amp; $C88 &amp; "]",
"[Base_Tarjetas].[TIPO]","[Base_Tarjetas].[TIPO].&amp;[" &amp; $C$1 &amp; "]")/1000,
0)</f>
        <v>0</v>
      </c>
      <c r="R88" s="8">
        <f>IFERROR(
GETPIVOTDATA("[Base_Tarjetas].[Importe]",TDinamica_R!$A$3,
"[Base_Tarjetas].[PERIODO]","[Base_Tarjetas].[PERIODO].&amp;[" &amp; TEXT(R$6,"yyyymm") &amp; "]",
"[Base_Tarjetas].[Metrica]","[Base_Tarjetas].[Metrica].&amp;[" &amp; $A88 &amp; "]",
"[Base_Tarjetas].[SEGMENTO_DESCRIP]","[Base_Tarjetas].[SEGMENTO_DESCRIP].&amp;[" &amp; $C$6 &amp; "]",
"[Base_Tarjetas].[SITUACION]","[Base_Tarjetas].[SITUACION].&amp;[" &amp; $C88 &amp; "]",
"[Base_Tarjetas].[TIPO]","[Base_Tarjetas].[TIPO].&amp;[" &amp; $C$1 &amp; "]")/1000,
0)</f>
        <v>0</v>
      </c>
      <c r="S88" s="8">
        <f>IFERROR(
GETPIVOTDATA("[Base_Tarjetas].[Importe]",TDinamica_R!$A$3,
"[Base_Tarjetas].[PERIODO]","[Base_Tarjetas].[PERIODO].&amp;[" &amp; TEXT(S$6,"yyyymm") &amp; "]",
"[Base_Tarjetas].[Metrica]","[Base_Tarjetas].[Metrica].&amp;[" &amp; $A88 &amp; "]",
"[Base_Tarjetas].[SEGMENTO_DESCRIP]","[Base_Tarjetas].[SEGMENTO_DESCRIP].&amp;[" &amp; $C$6 &amp; "]",
"[Base_Tarjetas].[SITUACION]","[Base_Tarjetas].[SITUACION].&amp;[" &amp; $C88 &amp; "]",
"[Base_Tarjetas].[TIPO]","[Base_Tarjetas].[TIPO].&amp;[" &amp; $C$1 &amp; "]")/1000,
0)</f>
        <v>0</v>
      </c>
      <c r="T88" s="8">
        <f>IFERROR(
GETPIVOTDATA("[Base_Tarjetas].[Importe]",TDinamica_R!$A$3,
"[Base_Tarjetas].[PERIODO]","[Base_Tarjetas].[PERIODO].&amp;[" &amp; TEXT(T$6,"yyyymm") &amp; "]",
"[Base_Tarjetas].[Metrica]","[Base_Tarjetas].[Metrica].&amp;[" &amp; $A88 &amp; "]",
"[Base_Tarjetas].[SEGMENTO_DESCRIP]","[Base_Tarjetas].[SEGMENTO_DESCRIP].&amp;[" &amp; $C$6 &amp; "]",
"[Base_Tarjetas].[SITUACION]","[Base_Tarjetas].[SITUACION].&amp;[" &amp; $C88 &amp; "]",
"[Base_Tarjetas].[TIPO]","[Base_Tarjetas].[TIPO].&amp;[" &amp; $C$1 &amp; "]")/1000,
0)</f>
        <v>0</v>
      </c>
      <c r="U88" s="8">
        <f>IFERROR(
GETPIVOTDATA("[Base_Tarjetas].[Importe]",TDinamica_R!$A$3,
"[Base_Tarjetas].[PERIODO]","[Base_Tarjetas].[PERIODO].&amp;[" &amp; TEXT(U$6,"yyyymm") &amp; "]",
"[Base_Tarjetas].[Metrica]","[Base_Tarjetas].[Metrica].&amp;[" &amp; $A88 &amp; "]",
"[Base_Tarjetas].[SEGMENTO_DESCRIP]","[Base_Tarjetas].[SEGMENTO_DESCRIP].&amp;[" &amp; $C$6 &amp; "]",
"[Base_Tarjetas].[SITUACION]","[Base_Tarjetas].[SITUACION].&amp;[" &amp; $C88 &amp; "]",
"[Base_Tarjetas].[TIPO]","[Base_Tarjetas].[TIPO].&amp;[" &amp; $C$1 &amp; "]")/1000,
0)</f>
        <v>0</v>
      </c>
      <c r="V88" s="8">
        <f>IFERROR(
GETPIVOTDATA("[Base_Tarjetas].[Importe]",TDinamica_R!$A$3,
"[Base_Tarjetas].[PERIODO]","[Base_Tarjetas].[PERIODO].&amp;[" &amp; TEXT(V$6,"yyyymm") &amp; "]",
"[Base_Tarjetas].[Metrica]","[Base_Tarjetas].[Metrica].&amp;[" &amp; $A88 &amp; "]",
"[Base_Tarjetas].[SEGMENTO_DESCRIP]","[Base_Tarjetas].[SEGMENTO_DESCRIP].&amp;[" &amp; $C$6 &amp; "]",
"[Base_Tarjetas].[SITUACION]","[Base_Tarjetas].[SITUACION].&amp;[" &amp; $C88 &amp; "]",
"[Base_Tarjetas].[TIPO]","[Base_Tarjetas].[TIPO].&amp;[" &amp; $C$1 &amp; "]")/1000,
0)</f>
        <v>0</v>
      </c>
      <c r="W88" s="8">
        <f>IFERROR(
GETPIVOTDATA("[Base_Tarjetas].[Importe]",TDinamica_R!$A$3,
"[Base_Tarjetas].[PERIODO]","[Base_Tarjetas].[PERIODO].&amp;[" &amp; TEXT(W$6,"yyyymm") &amp; "]",
"[Base_Tarjetas].[Metrica]","[Base_Tarjetas].[Metrica].&amp;[" &amp; $A88 &amp; "]",
"[Base_Tarjetas].[SEGMENTO_DESCRIP]","[Base_Tarjetas].[SEGMENTO_DESCRIP].&amp;[" &amp; $C$6 &amp; "]",
"[Base_Tarjetas].[SITUACION]","[Base_Tarjetas].[SITUACION].&amp;[" &amp; $C88 &amp; "]",
"[Base_Tarjetas].[TIPO]","[Base_Tarjetas].[TIPO].&amp;[" &amp; $C$1 &amp; "]")/1000,
0)</f>
        <v>0</v>
      </c>
      <c r="X88" s="8">
        <f>IFERROR(
GETPIVOTDATA("[Base_Tarjetas].[Importe]",TDinamica_R!$A$3,
"[Base_Tarjetas].[PERIODO]","[Base_Tarjetas].[PERIODO].&amp;[" &amp; TEXT(X$6,"yyyymm") &amp; "]",
"[Base_Tarjetas].[Metrica]","[Base_Tarjetas].[Metrica].&amp;[" &amp; $A88 &amp; "]",
"[Base_Tarjetas].[SEGMENTO_DESCRIP]","[Base_Tarjetas].[SEGMENTO_DESCRIP].&amp;[" &amp; $C$6 &amp; "]",
"[Base_Tarjetas].[SITUACION]","[Base_Tarjetas].[SITUACION].&amp;[" &amp; $C88 &amp; "]",
"[Base_Tarjetas].[TIPO]","[Base_Tarjetas].[TIPO].&amp;[" &amp; $C$1 &amp; "]")/1000,
0)</f>
        <v>0</v>
      </c>
      <c r="Y88" s="8">
        <f>IFERROR(
GETPIVOTDATA("[Base_Tarjetas].[Importe]",TDinamica_R!$A$3,
"[Base_Tarjetas].[PERIODO]","[Base_Tarjetas].[PERIODO].&amp;[" &amp; TEXT(Y$6,"yyyymm") &amp; "]",
"[Base_Tarjetas].[Metrica]","[Base_Tarjetas].[Metrica].&amp;[" &amp; $A88 &amp; "]",
"[Base_Tarjetas].[SEGMENTO_DESCRIP]","[Base_Tarjetas].[SEGMENTO_DESCRIP].&amp;[" &amp; $C$6 &amp; "]",
"[Base_Tarjetas].[SITUACION]","[Base_Tarjetas].[SITUACION].&amp;[" &amp; $C88 &amp; "]",
"[Base_Tarjetas].[TIPO]","[Base_Tarjetas].[TIPO].&amp;[" &amp; $C$1 &amp; "]")/1000,
0)</f>
        <v>0</v>
      </c>
      <c r="Z88" s="8">
        <f>IFERROR(
GETPIVOTDATA("[Base_Tarjetas].[Importe]",TDinamica_R!$A$3,
"[Base_Tarjetas].[PERIODO]","[Base_Tarjetas].[PERIODO].&amp;[" &amp; TEXT(Z$6,"yyyymm") &amp; "]",
"[Base_Tarjetas].[Metrica]","[Base_Tarjetas].[Metrica].&amp;[" &amp; $A88 &amp; "]",
"[Base_Tarjetas].[SEGMENTO_DESCRIP]","[Base_Tarjetas].[SEGMENTO_DESCRIP].&amp;[" &amp; $C$6 &amp; "]",
"[Base_Tarjetas].[SITUACION]","[Base_Tarjetas].[SITUACION].&amp;[" &amp; $C88 &amp; "]",
"[Base_Tarjetas].[TIPO]","[Base_Tarjetas].[TIPO].&amp;[" &amp; $C$1 &amp; "]")/1000,
0)</f>
        <v>0</v>
      </c>
      <c r="AA88" s="8">
        <f>IFERROR(
GETPIVOTDATA("[Base_Tarjetas].[Importe]",TDinamica_R!$A$3,
"[Base_Tarjetas].[PERIODO]","[Base_Tarjetas].[PERIODO].&amp;[" &amp; TEXT(AA$6,"yyyymm") &amp; "]",
"[Base_Tarjetas].[Metrica]","[Base_Tarjetas].[Metrica].&amp;[" &amp; $A88 &amp; "]",
"[Base_Tarjetas].[SEGMENTO_DESCRIP]","[Base_Tarjetas].[SEGMENTO_DESCRIP].&amp;[" &amp; $C$6 &amp; "]",
"[Base_Tarjetas].[SITUACION]","[Base_Tarjetas].[SITUACION].&amp;[" &amp; $C88 &amp; "]",
"[Base_Tarjetas].[TIPO]","[Base_Tarjetas].[TIPO].&amp;[" &amp; $C$1 &amp; "]")/1000,
0)</f>
        <v>0</v>
      </c>
      <c r="AB88" s="8">
        <f>IFERROR(
GETPIVOTDATA("[Base_Tarjetas].[Importe]",TDinamica_R!$A$3,
"[Base_Tarjetas].[PERIODO]","[Base_Tarjetas].[PERIODO].&amp;[" &amp; TEXT(AB$6,"yyyymm") &amp; "]",
"[Base_Tarjetas].[Metrica]","[Base_Tarjetas].[Metrica].&amp;[" &amp; $A88 &amp; "]",
"[Base_Tarjetas].[SEGMENTO_DESCRIP]","[Base_Tarjetas].[SEGMENTO_DESCRIP].&amp;[" &amp; $C$6 &amp; "]",
"[Base_Tarjetas].[SITUACION]","[Base_Tarjetas].[SITUACION].&amp;[" &amp; $C88 &amp; "]",
"[Base_Tarjetas].[TIPO]","[Base_Tarjetas].[TIPO].&amp;[" &amp; $C$1 &amp; "]")/1000,
0)</f>
        <v>0</v>
      </c>
      <c r="AC88" s="8">
        <f>IFERROR(
GETPIVOTDATA("[Base_Tarjetas].[Importe]",TDinamica_R!$A$3,
"[Base_Tarjetas].[PERIODO]","[Base_Tarjetas].[PERIODO].&amp;[" &amp; TEXT(AC$6,"yyyymm") &amp; "]",
"[Base_Tarjetas].[Metrica]","[Base_Tarjetas].[Metrica].&amp;[" &amp; $A88 &amp; "]",
"[Base_Tarjetas].[SEGMENTO_DESCRIP]","[Base_Tarjetas].[SEGMENTO_DESCRIP].&amp;[" &amp; $C$6 &amp; "]",
"[Base_Tarjetas].[SITUACION]","[Base_Tarjetas].[SITUACION].&amp;[" &amp; $C88 &amp; "]",
"[Base_Tarjetas].[TIPO]","[Base_Tarjetas].[TIPO].&amp;[" &amp; $C$1 &amp; "]")/1000,
0)</f>
        <v>0</v>
      </c>
      <c r="AD88" s="8">
        <f>IFERROR(
GETPIVOTDATA("[Base_Tarjetas].[Importe]",TDinamica_R!$A$3,
"[Base_Tarjetas].[PERIODO]","[Base_Tarjetas].[PERIODO].&amp;[" &amp; TEXT(AD$6,"yyyymm") &amp; "]",
"[Base_Tarjetas].[Metrica]","[Base_Tarjetas].[Metrica].&amp;[" &amp; $A88 &amp; "]",
"[Base_Tarjetas].[SEGMENTO_DESCRIP]","[Base_Tarjetas].[SEGMENTO_DESCRIP].&amp;[" &amp; $C$6 &amp; "]",
"[Base_Tarjetas].[SITUACION]","[Base_Tarjetas].[SITUACION].&amp;[" &amp; $C88 &amp; "]",
"[Base_Tarjetas].[TIPO]","[Base_Tarjetas].[TIPO].&amp;[" &amp; $C$1 &amp; "]")/1000,
0)</f>
        <v>0</v>
      </c>
      <c r="AE88" s="8">
        <f>IFERROR(
GETPIVOTDATA("[Base_Tarjetas].[Importe]",TDinamica_R!$A$3,
"[Base_Tarjetas].[PERIODO]","[Base_Tarjetas].[PERIODO].&amp;[" &amp; TEXT(AE$6,"yyyymm") &amp; "]",
"[Base_Tarjetas].[Metrica]","[Base_Tarjetas].[Metrica].&amp;[" &amp; $A88 &amp; "]",
"[Base_Tarjetas].[SEGMENTO_DESCRIP]","[Base_Tarjetas].[SEGMENTO_DESCRIP].&amp;[" &amp; $C$6 &amp; "]",
"[Base_Tarjetas].[SITUACION]","[Base_Tarjetas].[SITUACION].&amp;[" &amp; $C88 &amp; "]",
"[Base_Tarjetas].[TIPO]","[Base_Tarjetas].[TIPO].&amp;[" &amp; $C$1 &amp; "]")/1000,
0)</f>
        <v>0</v>
      </c>
      <c r="AF88" s="8">
        <f>IFERROR(
GETPIVOTDATA("[Base_Tarjetas].[Importe]",TDinamica_R!$A$3,
"[Base_Tarjetas].[PERIODO]","[Base_Tarjetas].[PERIODO].&amp;[" &amp; TEXT(AF$6,"yyyymm") &amp; "]",
"[Base_Tarjetas].[Metrica]","[Base_Tarjetas].[Metrica].&amp;[" &amp; $A88 &amp; "]",
"[Base_Tarjetas].[SEGMENTO_DESCRIP]","[Base_Tarjetas].[SEGMENTO_DESCRIP].&amp;[" &amp; $C$6 &amp; "]",
"[Base_Tarjetas].[SITUACION]","[Base_Tarjetas].[SITUACION].&amp;[" &amp; $C88 &amp; "]",
"[Base_Tarjetas].[TIPO]","[Base_Tarjetas].[TIPO].&amp;[" &amp; $C$1 &amp; "]")/1000,
0)</f>
        <v>0</v>
      </c>
      <c r="AG88" s="8">
        <f>IFERROR(
GETPIVOTDATA("[Base_Tarjetas].[Importe]",TDinamica_R!$A$3,
"[Base_Tarjetas].[PERIODO]","[Base_Tarjetas].[PERIODO].&amp;[" &amp; TEXT(AG$6,"yyyymm") &amp; "]",
"[Base_Tarjetas].[Metrica]","[Base_Tarjetas].[Metrica].&amp;[" &amp; $A88 &amp; "]",
"[Base_Tarjetas].[SEGMENTO_DESCRIP]","[Base_Tarjetas].[SEGMENTO_DESCRIP].&amp;[" &amp; $C$6 &amp; "]",
"[Base_Tarjetas].[SITUACION]","[Base_Tarjetas].[SITUACION].&amp;[" &amp; $C88 &amp; "]",
"[Base_Tarjetas].[TIPO]","[Base_Tarjetas].[TIPO].&amp;[" &amp; $C$1 &amp; "]")/1000,
0)</f>
        <v>0</v>
      </c>
      <c r="AH88" s="8">
        <f>IFERROR(
GETPIVOTDATA("[Base_Tarjetas].[Importe]",TDinamica_R!$A$3,
"[Base_Tarjetas].[PERIODO]","[Base_Tarjetas].[PERIODO].&amp;[" &amp; TEXT(AH$6,"yyyymm") &amp; "]",
"[Base_Tarjetas].[Metrica]","[Base_Tarjetas].[Metrica].&amp;[" &amp; $A88 &amp; "]",
"[Base_Tarjetas].[SEGMENTO_DESCRIP]","[Base_Tarjetas].[SEGMENTO_DESCRIP].&amp;[" &amp; $C$6 &amp; "]",
"[Base_Tarjetas].[SITUACION]","[Base_Tarjetas].[SITUACION].&amp;[" &amp; $C88 &amp; "]",
"[Base_Tarjetas].[TIPO]","[Base_Tarjetas].[TIPO].&amp;[" &amp; $C$1 &amp; "]")/1000,
0)</f>
        <v>0</v>
      </c>
      <c r="AI88" s="8">
        <f>IFERROR(
GETPIVOTDATA("[Base_Tarjetas].[Importe]",TDinamica_R!$A$3,
"[Base_Tarjetas].[PERIODO]","[Base_Tarjetas].[PERIODO].&amp;[" &amp; TEXT(AI$6,"yyyymm") &amp; "]",
"[Base_Tarjetas].[Metrica]","[Base_Tarjetas].[Metrica].&amp;[" &amp; $A88 &amp; "]",
"[Base_Tarjetas].[SEGMENTO_DESCRIP]","[Base_Tarjetas].[SEGMENTO_DESCRIP].&amp;[" &amp; $C$6 &amp; "]",
"[Base_Tarjetas].[SITUACION]","[Base_Tarjetas].[SITUACION].&amp;[" &amp; $C88 &amp; "]",
"[Base_Tarjetas].[TIPO]","[Base_Tarjetas].[TIPO].&amp;[" &amp; $C$1 &amp; "]")/1000,
0)</f>
        <v>0</v>
      </c>
      <c r="AJ88" s="8">
        <f>IFERROR(
GETPIVOTDATA("[Base_Tarjetas].[Importe]",TDinamica_R!$A$3,
"[Base_Tarjetas].[PERIODO]","[Base_Tarjetas].[PERIODO].&amp;[" &amp; TEXT(AJ$6,"yyyymm") &amp; "]",
"[Base_Tarjetas].[Metrica]","[Base_Tarjetas].[Metrica].&amp;[" &amp; $A88 &amp; "]",
"[Base_Tarjetas].[SEGMENTO_DESCRIP]","[Base_Tarjetas].[SEGMENTO_DESCRIP].&amp;[" &amp; $C$6 &amp; "]",
"[Base_Tarjetas].[SITUACION]","[Base_Tarjetas].[SITUACION].&amp;[" &amp; $C88 &amp; "]",
"[Base_Tarjetas].[TIPO]","[Base_Tarjetas].[TIPO].&amp;[" &amp; $C$1 &amp; "]")/1000,
0)</f>
        <v>0</v>
      </c>
      <c r="AK88" s="8">
        <f>IFERROR(
GETPIVOTDATA("[Base_Tarjetas].[Importe]",TDinamica_R!$A$3,
"[Base_Tarjetas].[PERIODO]","[Base_Tarjetas].[PERIODO].&amp;[" &amp; TEXT(AK$6,"yyyymm") &amp; "]",
"[Base_Tarjetas].[Metrica]","[Base_Tarjetas].[Metrica].&amp;[" &amp; $A88 &amp; "]",
"[Base_Tarjetas].[SEGMENTO_DESCRIP]","[Base_Tarjetas].[SEGMENTO_DESCRIP].&amp;[" &amp; $C$6 &amp; "]",
"[Base_Tarjetas].[SITUACION]","[Base_Tarjetas].[SITUACION].&amp;[" &amp; $C88 &amp; "]",
"[Base_Tarjetas].[TIPO]","[Base_Tarjetas].[TIPO].&amp;[" &amp; $C$1 &amp; "]")/1000,
0)</f>
        <v>0</v>
      </c>
      <c r="AL88" s="8">
        <f>IFERROR(
GETPIVOTDATA("[Base_Tarjetas].[Importe]",TDinamica_R!$A$3,
"[Base_Tarjetas].[PERIODO]","[Base_Tarjetas].[PERIODO].&amp;[" &amp; TEXT(AL$6,"yyyymm") &amp; "]",
"[Base_Tarjetas].[Metrica]","[Base_Tarjetas].[Metrica].&amp;[" &amp; $A88 &amp; "]",
"[Base_Tarjetas].[SEGMENTO_DESCRIP]","[Base_Tarjetas].[SEGMENTO_DESCRIP].&amp;[" &amp; $C$6 &amp; "]",
"[Base_Tarjetas].[SITUACION]","[Base_Tarjetas].[SITUACION].&amp;[" &amp; $C88 &amp; "]",
"[Base_Tarjetas].[TIPO]","[Base_Tarjetas].[TIPO].&amp;[" &amp; $C$1 &amp; "]")/1000,
0)</f>
        <v>0</v>
      </c>
      <c r="AM88" s="8">
        <f>IFERROR(
GETPIVOTDATA("[Base_Tarjetas].[Importe]",TDinamica_R!$A$3,
"[Base_Tarjetas].[PERIODO]","[Base_Tarjetas].[PERIODO].&amp;[" &amp; TEXT(AM$6,"yyyymm") &amp; "]",
"[Base_Tarjetas].[Metrica]","[Base_Tarjetas].[Metrica].&amp;[" &amp; $A88 &amp; "]",
"[Base_Tarjetas].[SEGMENTO_DESCRIP]","[Base_Tarjetas].[SEGMENTO_DESCRIP].&amp;[" &amp; $C$6 &amp; "]",
"[Base_Tarjetas].[SITUACION]","[Base_Tarjetas].[SITUACION].&amp;[" &amp; $C88 &amp; "]",
"[Base_Tarjetas].[TIPO]","[Base_Tarjetas].[TIPO].&amp;[" &amp; $C$1 &amp; "]")/1000,
0)</f>
        <v>0</v>
      </c>
      <c r="AN88" s="8">
        <f>IFERROR(
GETPIVOTDATA("[Base_Tarjetas].[Importe]",TDinamica_R!$A$3,
"[Base_Tarjetas].[PERIODO]","[Base_Tarjetas].[PERIODO].&amp;[" &amp; TEXT(AN$6,"yyyymm") &amp; "]",
"[Base_Tarjetas].[Metrica]","[Base_Tarjetas].[Metrica].&amp;[" &amp; $A88 &amp; "]",
"[Base_Tarjetas].[SEGMENTO_DESCRIP]","[Base_Tarjetas].[SEGMENTO_DESCRIP].&amp;[" &amp; $C$6 &amp; "]",
"[Base_Tarjetas].[SITUACION]","[Base_Tarjetas].[SITUACION].&amp;[" &amp; $C88 &amp; "]",
"[Base_Tarjetas].[TIPO]","[Base_Tarjetas].[TIPO].&amp;[" &amp; $C$1 &amp; "]")/1000,
0)</f>
        <v>0</v>
      </c>
      <c r="AO88" s="8">
        <f>IFERROR(
GETPIVOTDATA("[Base_Tarjetas].[Importe]",TDinamica_R!$A$3,
"[Base_Tarjetas].[PERIODO]","[Base_Tarjetas].[PERIODO].&amp;[" &amp; TEXT(AO$6,"yyyymm") &amp; "]",
"[Base_Tarjetas].[Metrica]","[Base_Tarjetas].[Metrica].&amp;[" &amp; $A88 &amp; "]",
"[Base_Tarjetas].[SEGMENTO_DESCRIP]","[Base_Tarjetas].[SEGMENTO_DESCRIP].&amp;[" &amp; $C$6 &amp; "]",
"[Base_Tarjetas].[SITUACION]","[Base_Tarjetas].[SITUACION].&amp;[" &amp; $C88 &amp; "]",
"[Base_Tarjetas].[TIPO]","[Base_Tarjetas].[TIPO].&amp;[" &amp; $C$1 &amp; "]")/1000,
0)</f>
        <v>0</v>
      </c>
      <c r="AP88" s="8">
        <f>IFERROR(
GETPIVOTDATA("[Base_Tarjetas].[Importe]",TDinamica_R!$A$3,
"[Base_Tarjetas].[PERIODO]","[Base_Tarjetas].[PERIODO].&amp;[" &amp; TEXT(AP$6,"yyyymm") &amp; "]",
"[Base_Tarjetas].[Metrica]","[Base_Tarjetas].[Metrica].&amp;[" &amp; $A88 &amp; "]",
"[Base_Tarjetas].[SEGMENTO_DESCRIP]","[Base_Tarjetas].[SEGMENTO_DESCRIP].&amp;[" &amp; $C$6 &amp; "]",
"[Base_Tarjetas].[SITUACION]","[Base_Tarjetas].[SITUACION].&amp;[" &amp; $C88 &amp; "]",
"[Base_Tarjetas].[TIPO]","[Base_Tarjetas].[TIPO].&amp;[" &amp; $C$1 &amp; "]")/1000,
0)</f>
        <v>0</v>
      </c>
      <c r="AQ88" s="8">
        <f>IFERROR(
GETPIVOTDATA("[Base_Tarjetas].[Importe]",TDinamica_R!$A$3,
"[Base_Tarjetas].[PERIODO]","[Base_Tarjetas].[PERIODO].&amp;[" &amp; TEXT(AQ$6,"yyyymm") &amp; "]",
"[Base_Tarjetas].[Metrica]","[Base_Tarjetas].[Metrica].&amp;[" &amp; $A88 &amp; "]",
"[Base_Tarjetas].[SEGMENTO_DESCRIP]","[Base_Tarjetas].[SEGMENTO_DESCRIP].&amp;[" &amp; $C$6 &amp; "]",
"[Base_Tarjetas].[SITUACION]","[Base_Tarjetas].[SITUACION].&amp;[" &amp; $C88 &amp; "]",
"[Base_Tarjetas].[TIPO]","[Base_Tarjetas].[TIPO].&amp;[" &amp; $C$1 &amp; "]")/1000,
0)</f>
        <v>0</v>
      </c>
      <c r="AR88" s="8">
        <f>IFERROR(
GETPIVOTDATA("[Base_Tarjetas].[Importe]",TDinamica_R!$A$3,
"[Base_Tarjetas].[PERIODO]","[Base_Tarjetas].[PERIODO].&amp;[" &amp; TEXT(AR$6,"yyyymm") &amp; "]",
"[Base_Tarjetas].[Metrica]","[Base_Tarjetas].[Metrica].&amp;[" &amp; $A88 &amp; "]",
"[Base_Tarjetas].[SEGMENTO_DESCRIP]","[Base_Tarjetas].[SEGMENTO_DESCRIP].&amp;[" &amp; $C$6 &amp; "]",
"[Base_Tarjetas].[SITUACION]","[Base_Tarjetas].[SITUACION].&amp;[" &amp; $C88 &amp; "]",
"[Base_Tarjetas].[TIPO]","[Base_Tarjetas].[TIPO].&amp;[" &amp; $C$1 &amp; "]")/1000,
0)</f>
        <v>0</v>
      </c>
      <c r="AS88" s="8">
        <f>IFERROR(
GETPIVOTDATA("[Base_Tarjetas].[Importe]",TDinamica_R!$A$3,
"[Base_Tarjetas].[PERIODO]","[Base_Tarjetas].[PERIODO].&amp;[" &amp; TEXT(AS$6,"yyyymm") &amp; "]",
"[Base_Tarjetas].[Metrica]","[Base_Tarjetas].[Metrica].&amp;[" &amp; $A88 &amp; "]",
"[Base_Tarjetas].[SEGMENTO_DESCRIP]","[Base_Tarjetas].[SEGMENTO_DESCRIP].&amp;[" &amp; $C$6 &amp; "]",
"[Base_Tarjetas].[SITUACION]","[Base_Tarjetas].[SITUACION].&amp;[" &amp; $C88 &amp; "]",
"[Base_Tarjetas].[TIPO]","[Base_Tarjetas].[TIPO].&amp;[" &amp; $C$1 &amp; "]")/1000,
0)</f>
        <v>0</v>
      </c>
      <c r="AT88" s="8">
        <f>IFERROR(
GETPIVOTDATA("[Base_Tarjetas].[Importe]",TDinamica_R!$A$3,
"[Base_Tarjetas].[PERIODO]","[Base_Tarjetas].[PERIODO].&amp;[" &amp; TEXT(AT$6,"yyyymm") &amp; "]",
"[Base_Tarjetas].[Metrica]","[Base_Tarjetas].[Metrica].&amp;[" &amp; $A88 &amp; "]",
"[Base_Tarjetas].[SEGMENTO_DESCRIP]","[Base_Tarjetas].[SEGMENTO_DESCRIP].&amp;[" &amp; $C$6 &amp; "]",
"[Base_Tarjetas].[SITUACION]","[Base_Tarjetas].[SITUACION].&amp;[" &amp; $C88 &amp; "]",
"[Base_Tarjetas].[TIPO]","[Base_Tarjetas].[TIPO].&amp;[" &amp; $C$1 &amp; "]")/1000,
0)</f>
        <v>0</v>
      </c>
      <c r="AU88" s="8">
        <f>IFERROR(
GETPIVOTDATA("[Base_Tarjetas].[Importe]",TDinamica_R!$A$3,
"[Base_Tarjetas].[PERIODO]","[Base_Tarjetas].[PERIODO].&amp;[" &amp; TEXT(AU$6,"yyyymm") &amp; "]",
"[Base_Tarjetas].[Metrica]","[Base_Tarjetas].[Metrica].&amp;[" &amp; $A88 &amp; "]",
"[Base_Tarjetas].[SEGMENTO_DESCRIP]","[Base_Tarjetas].[SEGMENTO_DESCRIP].&amp;[" &amp; $C$6 &amp; "]",
"[Base_Tarjetas].[SITUACION]","[Base_Tarjetas].[SITUACION].&amp;[" &amp; $C88 &amp; "]",
"[Base_Tarjetas].[TIPO]","[Base_Tarjetas].[TIPO].&amp;[" &amp; $C$1 &amp; "]")/1000,
0)</f>
        <v>0</v>
      </c>
      <c r="AV88" s="8">
        <f>IFERROR(
GETPIVOTDATA("[Base_Tarjetas].[Importe]",TDinamica_R!$A$3,
"[Base_Tarjetas].[PERIODO]","[Base_Tarjetas].[PERIODO].&amp;[" &amp; TEXT(AV$6,"yyyymm") &amp; "]",
"[Base_Tarjetas].[Metrica]","[Base_Tarjetas].[Metrica].&amp;[" &amp; $A88 &amp; "]",
"[Base_Tarjetas].[SEGMENTO_DESCRIP]","[Base_Tarjetas].[SEGMENTO_DESCRIP].&amp;[" &amp; $C$6 &amp; "]",
"[Base_Tarjetas].[SITUACION]","[Base_Tarjetas].[SITUACION].&amp;[" &amp; $C88 &amp; "]",
"[Base_Tarjetas].[TIPO]","[Base_Tarjetas].[TIPO].&amp;[" &amp; $C$1 &amp; "]")/1000,
0)</f>
        <v>0</v>
      </c>
      <c r="AW88" s="8">
        <f>IFERROR(
GETPIVOTDATA("[Base_Tarjetas].[Importe]",TDinamica_R!$A$3,
"[Base_Tarjetas].[PERIODO]","[Base_Tarjetas].[PERIODO].&amp;[" &amp; TEXT(AW$6,"yyyymm") &amp; "]",
"[Base_Tarjetas].[Metrica]","[Base_Tarjetas].[Metrica].&amp;[" &amp; $A88 &amp; "]",
"[Base_Tarjetas].[SEGMENTO_DESCRIP]","[Base_Tarjetas].[SEGMENTO_DESCRIP].&amp;[" &amp; $C$6 &amp; "]",
"[Base_Tarjetas].[SITUACION]","[Base_Tarjetas].[SITUACION].&amp;[" &amp; $C88 &amp; "]",
"[Base_Tarjetas].[TIPO]","[Base_Tarjetas].[TIPO].&amp;[" &amp; $C$1 &amp; "]")/1000,
0)</f>
        <v>0</v>
      </c>
      <c r="AX88" s="8">
        <f>IFERROR(
GETPIVOTDATA("[Base_Tarjetas].[Importe]",TDinamica_R!$A$3,
"[Base_Tarjetas].[PERIODO]","[Base_Tarjetas].[PERIODO].&amp;[" &amp; TEXT(AX$6,"yyyymm") &amp; "]",
"[Base_Tarjetas].[Metrica]","[Base_Tarjetas].[Metrica].&amp;[" &amp; $A88 &amp; "]",
"[Base_Tarjetas].[SEGMENTO_DESCRIP]","[Base_Tarjetas].[SEGMENTO_DESCRIP].&amp;[" &amp; $C$6 &amp; "]",
"[Base_Tarjetas].[SITUACION]","[Base_Tarjetas].[SITUACION].&amp;[" &amp; $C88 &amp; "]",
"[Base_Tarjetas].[TIPO]","[Base_Tarjetas].[TIPO].&amp;[" &amp; $C$1 &amp; "]")/1000,
0)</f>
        <v>0</v>
      </c>
      <c r="AY88" s="8">
        <f>IFERROR(
GETPIVOTDATA("[Base_Tarjetas].[Importe]",TDinamica_R!$A$3,
"[Base_Tarjetas].[PERIODO]","[Base_Tarjetas].[PERIODO].&amp;[" &amp; TEXT(AY$6,"yyyymm") &amp; "]",
"[Base_Tarjetas].[Metrica]","[Base_Tarjetas].[Metrica].&amp;[" &amp; $A88 &amp; "]",
"[Base_Tarjetas].[SEGMENTO_DESCRIP]","[Base_Tarjetas].[SEGMENTO_DESCRIP].&amp;[" &amp; $C$6 &amp; "]",
"[Base_Tarjetas].[SITUACION]","[Base_Tarjetas].[SITUACION].&amp;[" &amp; $C88 &amp; "]",
"[Base_Tarjetas].[TIPO]","[Base_Tarjetas].[TIPO].&amp;[" &amp; $C$1 &amp; "]")/1000,
0)</f>
        <v>0</v>
      </c>
      <c r="AZ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TEXT(AZ$6,"yyyymm") &amp; "]"),
0)</f>
        <v>-5386.5344702574002</v>
      </c>
      <c r="BA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TEXT(BA$6,"yyyymm") &amp; "]"),
0)</f>
        <v>-5346.5264447344998</v>
      </c>
      <c r="BB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TEXT(BB$6,"yyyymm") &amp; "]"),
0)</f>
        <v>-5540.7015995060001</v>
      </c>
      <c r="BC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TEXT(BC$6,"yyyymm") &amp; "]"),
0)</f>
        <v>-5418.1644930920002</v>
      </c>
      <c r="BD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TEXT(BD$6,"yyyymm") &amp; "]"),
0)</f>
        <v>-5543.1496302713995</v>
      </c>
      <c r="BE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TEXT(BE$6,"yyyymm") &amp; "]"),
0)</f>
        <v>-5745.3181104220994</v>
      </c>
      <c r="BF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TEXT(BF$6,"yyyymm") &amp; "]"),
0)</f>
        <v>-5569.1756306395</v>
      </c>
      <c r="BG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TEXT(BG$6,"yyyymm") &amp; "]"),
0)</f>
        <v>-5615.6247045308992</v>
      </c>
      <c r="BH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TEXT(BH$6,"yyyymm") &amp; "]"),
0)</f>
        <v>-5844.7895204105007</v>
      </c>
      <c r="BI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TEXT(BI$6,"yyyymm") &amp; "]"),
0)</f>
        <v>-5623.1739934049001</v>
      </c>
      <c r="BJ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TEXT(BJ$6,"yyyymm") &amp; "]"),
0)</f>
        <v>-5649.8177414117999</v>
      </c>
      <c r="BK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TEXT(BK$6,"yyyymm") &amp; "]"),
0)</f>
        <v>-5741.2322967114005</v>
      </c>
      <c r="BO88" s="24">
        <f t="shared" si="51"/>
        <v>0</v>
      </c>
      <c r="BP88" s="24">
        <f t="shared" si="51"/>
        <v>-16273.762514497899</v>
      </c>
      <c r="BQ88" s="24">
        <f t="shared" si="51"/>
        <v>0</v>
      </c>
      <c r="BR88" s="24">
        <f t="shared" si="51"/>
        <v>0</v>
      </c>
      <c r="BS88" s="24">
        <f t="shared" si="51"/>
        <v>0</v>
      </c>
      <c r="BT88" s="24">
        <f t="shared" si="51"/>
        <v>0</v>
      </c>
    </row>
    <row r="89" spans="1:72" collapsed="1" x14ac:dyDescent="0.25">
      <c r="C89" s="3" t="s">
        <v>39</v>
      </c>
      <c r="D89" s="10">
        <f>SUM(D86:D88)</f>
        <v>0</v>
      </c>
      <c r="E89" s="10">
        <f t="shared" ref="E89:BK89" si="52">SUM(E86:E88)</f>
        <v>0</v>
      </c>
      <c r="F89" s="10">
        <f t="shared" si="52"/>
        <v>0</v>
      </c>
      <c r="G89" s="10">
        <f t="shared" si="52"/>
        <v>0</v>
      </c>
      <c r="H89" s="10">
        <f t="shared" si="52"/>
        <v>0</v>
      </c>
      <c r="I89" s="10">
        <f t="shared" si="52"/>
        <v>0</v>
      </c>
      <c r="J89" s="10">
        <f t="shared" si="52"/>
        <v>0</v>
      </c>
      <c r="K89" s="10">
        <f t="shared" si="52"/>
        <v>0</v>
      </c>
      <c r="L89" s="10">
        <f t="shared" si="52"/>
        <v>0</v>
      </c>
      <c r="M89" s="10">
        <f t="shared" si="52"/>
        <v>0</v>
      </c>
      <c r="N89" s="10">
        <f t="shared" si="52"/>
        <v>0</v>
      </c>
      <c r="O89" s="10">
        <f t="shared" si="52"/>
        <v>0</v>
      </c>
      <c r="P89" s="10">
        <f t="shared" si="52"/>
        <v>0</v>
      </c>
      <c r="Q89" s="10">
        <f t="shared" si="52"/>
        <v>0</v>
      </c>
      <c r="R89" s="10">
        <f t="shared" si="52"/>
        <v>0</v>
      </c>
      <c r="S89" s="10">
        <f t="shared" si="52"/>
        <v>0</v>
      </c>
      <c r="T89" s="10">
        <f t="shared" si="52"/>
        <v>0</v>
      </c>
      <c r="U89" s="10">
        <f t="shared" si="52"/>
        <v>0</v>
      </c>
      <c r="V89" s="10">
        <f t="shared" si="52"/>
        <v>0</v>
      </c>
      <c r="W89" s="10">
        <f t="shared" si="52"/>
        <v>0</v>
      </c>
      <c r="X89" s="10">
        <f t="shared" si="52"/>
        <v>0</v>
      </c>
      <c r="Y89" s="10">
        <f t="shared" si="52"/>
        <v>0</v>
      </c>
      <c r="Z89" s="10">
        <f t="shared" si="52"/>
        <v>0</v>
      </c>
      <c r="AA89" s="10">
        <f t="shared" si="52"/>
        <v>0</v>
      </c>
      <c r="AB89" s="10">
        <f t="shared" si="52"/>
        <v>0</v>
      </c>
      <c r="AC89" s="10">
        <f t="shared" si="52"/>
        <v>0</v>
      </c>
      <c r="AD89" s="10">
        <f t="shared" si="52"/>
        <v>0</v>
      </c>
      <c r="AE89" s="10">
        <f t="shared" si="52"/>
        <v>0</v>
      </c>
      <c r="AF89" s="10">
        <f t="shared" si="52"/>
        <v>0</v>
      </c>
      <c r="AG89" s="10">
        <f t="shared" si="52"/>
        <v>0</v>
      </c>
      <c r="AH89" s="10">
        <f t="shared" si="52"/>
        <v>0</v>
      </c>
      <c r="AI89" s="10">
        <f t="shared" si="52"/>
        <v>0</v>
      </c>
      <c r="AJ89" s="10">
        <f t="shared" si="52"/>
        <v>0</v>
      </c>
      <c r="AK89" s="10">
        <f t="shared" si="52"/>
        <v>0</v>
      </c>
      <c r="AL89" s="10">
        <f t="shared" si="52"/>
        <v>0</v>
      </c>
      <c r="AM89" s="10">
        <f t="shared" si="52"/>
        <v>0</v>
      </c>
      <c r="AN89" s="10">
        <f t="shared" si="52"/>
        <v>0</v>
      </c>
      <c r="AO89" s="10">
        <f t="shared" si="52"/>
        <v>0</v>
      </c>
      <c r="AP89" s="10">
        <f t="shared" si="52"/>
        <v>0</v>
      </c>
      <c r="AQ89" s="10">
        <f t="shared" si="52"/>
        <v>0</v>
      </c>
      <c r="AR89" s="10">
        <f t="shared" si="52"/>
        <v>0</v>
      </c>
      <c r="AS89" s="10">
        <f t="shared" si="52"/>
        <v>0</v>
      </c>
      <c r="AT89" s="10">
        <f t="shared" si="52"/>
        <v>0</v>
      </c>
      <c r="AU89" s="10">
        <f t="shared" si="52"/>
        <v>0</v>
      </c>
      <c r="AV89" s="10">
        <f t="shared" si="52"/>
        <v>0</v>
      </c>
      <c r="AW89" s="10">
        <f t="shared" si="52"/>
        <v>0</v>
      </c>
      <c r="AX89" s="10">
        <f t="shared" si="52"/>
        <v>0</v>
      </c>
      <c r="AY89" s="10">
        <f t="shared" si="52"/>
        <v>0</v>
      </c>
      <c r="AZ89" s="10">
        <f t="shared" si="52"/>
        <v>-27898.424368866301</v>
      </c>
      <c r="BA89" s="10">
        <f t="shared" si="52"/>
        <v>-27774.491234867597</v>
      </c>
      <c r="BB89" s="10">
        <f t="shared" si="52"/>
        <v>-29864.067831012697</v>
      </c>
      <c r="BC89" s="10">
        <f t="shared" si="52"/>
        <v>-28938.246894085201</v>
      </c>
      <c r="BD89" s="10">
        <f t="shared" si="52"/>
        <v>-29790.079750166202</v>
      </c>
      <c r="BE89" s="10">
        <f t="shared" si="52"/>
        <v>-30093.6789500015</v>
      </c>
      <c r="BF89" s="10">
        <f t="shared" si="52"/>
        <v>-29829.524738886899</v>
      </c>
      <c r="BG89" s="10">
        <f t="shared" si="52"/>
        <v>-29475.703206118997</v>
      </c>
      <c r="BH89" s="10">
        <f t="shared" si="52"/>
        <v>-30108.151409022197</v>
      </c>
      <c r="BI89" s="10">
        <f t="shared" si="52"/>
        <v>-29258.751576181498</v>
      </c>
      <c r="BJ89" s="10">
        <f t="shared" si="52"/>
        <v>-29592.325863248399</v>
      </c>
      <c r="BK89" s="10">
        <f t="shared" si="52"/>
        <v>-30129.715749792904</v>
      </c>
      <c r="BO89" s="23">
        <f t="shared" ref="BO89:BT89" si="53">SUM(BO86:BO88)</f>
        <v>0</v>
      </c>
      <c r="BP89" s="23">
        <f t="shared" si="53"/>
        <v>-85536.983434746595</v>
      </c>
      <c r="BQ89" s="23">
        <f t="shared" si="53"/>
        <v>0</v>
      </c>
      <c r="BR89" s="23">
        <f t="shared" si="53"/>
        <v>0</v>
      </c>
      <c r="BS89" s="23">
        <f t="shared" si="53"/>
        <v>0</v>
      </c>
      <c r="BT89" s="23">
        <f t="shared" si="53"/>
        <v>0</v>
      </c>
    </row>
    <row r="91" spans="1:72" hidden="1" outlineLevel="1" x14ac:dyDescent="0.25">
      <c r="A91" s="11" t="s">
        <v>44</v>
      </c>
      <c r="C91" s="2" t="s">
        <v>48</v>
      </c>
      <c r="D91" s="8">
        <f>IFERROR(
GETPIVOTDATA("[Base_Tarjetas].[Importe]",TDinamica_R!$A$3,
"[Base_Tarjetas].[PERIODO]","[Base_Tarjetas].[PERIODO].&amp;[" &amp; TEXT(D$6,"yyyymm") &amp; "]",
"[Base_Tarjetas].[Metrica]","[Base_Tarjetas].[Metrica].&amp;[" &amp; $A91 &amp; "]",
"[Base_Tarjetas].[SEGMENTO_DESCRIP]","[Base_Tarjetas].[SEGMENTO_DESCRIP].&amp;[" &amp; $C$6 &amp; "]",
"[Base_Tarjetas].[SITUACION]","[Base_Tarjetas].[SITUACION].&amp;[" &amp; $C91 &amp; "]",
"[Base_Tarjetas].[TIPO]","[Base_Tarjetas].[TIPO].&amp;[" &amp; $C$1 &amp; "]")/1000,
0)</f>
        <v>0</v>
      </c>
      <c r="E91" s="8">
        <f>IFERROR(
GETPIVOTDATA("[Base_Tarjetas].[Importe]",TDinamica_R!$A$3,
"[Base_Tarjetas].[PERIODO]","[Base_Tarjetas].[PERIODO].&amp;[" &amp; TEXT(E$6,"yyyymm") &amp; "]",
"[Base_Tarjetas].[Metrica]","[Base_Tarjetas].[Metrica].&amp;[" &amp; $A91 &amp; "]",
"[Base_Tarjetas].[SEGMENTO_DESCRIP]","[Base_Tarjetas].[SEGMENTO_DESCRIP].&amp;[" &amp; $C$6 &amp; "]",
"[Base_Tarjetas].[SITUACION]","[Base_Tarjetas].[SITUACION].&amp;[" &amp; $C91 &amp; "]",
"[Base_Tarjetas].[TIPO]","[Base_Tarjetas].[TIPO].&amp;[" &amp; $C$1 &amp; "]")/1000,
0)</f>
        <v>0</v>
      </c>
      <c r="F91" s="8">
        <f>IFERROR(
GETPIVOTDATA("[Base_Tarjetas].[Importe]",TDinamica_R!$A$3,
"[Base_Tarjetas].[PERIODO]","[Base_Tarjetas].[PERIODO].&amp;[" &amp; TEXT(F$6,"yyyymm") &amp; "]",
"[Base_Tarjetas].[Metrica]","[Base_Tarjetas].[Metrica].&amp;[" &amp; $A91 &amp; "]",
"[Base_Tarjetas].[SEGMENTO_DESCRIP]","[Base_Tarjetas].[SEGMENTO_DESCRIP].&amp;[" &amp; $C$6 &amp; "]",
"[Base_Tarjetas].[SITUACION]","[Base_Tarjetas].[SITUACION].&amp;[" &amp; $C91 &amp; "]",
"[Base_Tarjetas].[TIPO]","[Base_Tarjetas].[TIPO].&amp;[" &amp; $C$1 &amp; "]")/1000,
0)</f>
        <v>0</v>
      </c>
      <c r="G91" s="8">
        <f>IFERROR(
GETPIVOTDATA("[Base_Tarjetas].[Importe]",TDinamica_R!$A$3,
"[Base_Tarjetas].[PERIODO]","[Base_Tarjetas].[PERIODO].&amp;[" &amp; TEXT(G$6,"yyyymm") &amp; "]",
"[Base_Tarjetas].[Metrica]","[Base_Tarjetas].[Metrica].&amp;[" &amp; $A91 &amp; "]",
"[Base_Tarjetas].[SEGMENTO_DESCRIP]","[Base_Tarjetas].[SEGMENTO_DESCRIP].&amp;[" &amp; $C$6 &amp; "]",
"[Base_Tarjetas].[SITUACION]","[Base_Tarjetas].[SITUACION].&amp;[" &amp; $C91 &amp; "]",
"[Base_Tarjetas].[TIPO]","[Base_Tarjetas].[TIPO].&amp;[" &amp; $C$1 &amp; "]")/1000,
0)</f>
        <v>0</v>
      </c>
      <c r="H91" s="8">
        <f>IFERROR(
GETPIVOTDATA("[Base_Tarjetas].[Importe]",TDinamica_R!$A$3,
"[Base_Tarjetas].[PERIODO]","[Base_Tarjetas].[PERIODO].&amp;[" &amp; TEXT(H$6,"yyyymm") &amp; "]",
"[Base_Tarjetas].[Metrica]","[Base_Tarjetas].[Metrica].&amp;[" &amp; $A91 &amp; "]",
"[Base_Tarjetas].[SEGMENTO_DESCRIP]","[Base_Tarjetas].[SEGMENTO_DESCRIP].&amp;[" &amp; $C$6 &amp; "]",
"[Base_Tarjetas].[SITUACION]","[Base_Tarjetas].[SITUACION].&amp;[" &amp; $C91 &amp; "]",
"[Base_Tarjetas].[TIPO]","[Base_Tarjetas].[TIPO].&amp;[" &amp; $C$1 &amp; "]")/1000,
0)</f>
        <v>0</v>
      </c>
      <c r="I91" s="8">
        <f>IFERROR(
GETPIVOTDATA("[Base_Tarjetas].[Importe]",TDinamica_R!$A$3,
"[Base_Tarjetas].[PERIODO]","[Base_Tarjetas].[PERIODO].&amp;[" &amp; TEXT(I$6,"yyyymm") &amp; "]",
"[Base_Tarjetas].[Metrica]","[Base_Tarjetas].[Metrica].&amp;[" &amp; $A91 &amp; "]",
"[Base_Tarjetas].[SEGMENTO_DESCRIP]","[Base_Tarjetas].[SEGMENTO_DESCRIP].&amp;[" &amp; $C$6 &amp; "]",
"[Base_Tarjetas].[SITUACION]","[Base_Tarjetas].[SITUACION].&amp;[" &amp; $C91 &amp; "]",
"[Base_Tarjetas].[TIPO]","[Base_Tarjetas].[TIPO].&amp;[" &amp; $C$1 &amp; "]")/1000,
0)</f>
        <v>0</v>
      </c>
      <c r="J91" s="8">
        <f>IFERROR(
GETPIVOTDATA("[Base_Tarjetas].[Importe]",TDinamica_R!$A$3,
"[Base_Tarjetas].[PERIODO]","[Base_Tarjetas].[PERIODO].&amp;[" &amp; TEXT(J$6,"yyyymm") &amp; "]",
"[Base_Tarjetas].[Metrica]","[Base_Tarjetas].[Metrica].&amp;[" &amp; $A91 &amp; "]",
"[Base_Tarjetas].[SEGMENTO_DESCRIP]","[Base_Tarjetas].[SEGMENTO_DESCRIP].&amp;[" &amp; $C$6 &amp; "]",
"[Base_Tarjetas].[SITUACION]","[Base_Tarjetas].[SITUACION].&amp;[" &amp; $C91 &amp; "]",
"[Base_Tarjetas].[TIPO]","[Base_Tarjetas].[TIPO].&amp;[" &amp; $C$1 &amp; "]")/1000,
0)</f>
        <v>0</v>
      </c>
      <c r="K91" s="8">
        <f>IFERROR(
GETPIVOTDATA("[Base_Tarjetas].[Importe]",TDinamica_R!$A$3,
"[Base_Tarjetas].[PERIODO]","[Base_Tarjetas].[PERIODO].&amp;[" &amp; TEXT(K$6,"yyyymm") &amp; "]",
"[Base_Tarjetas].[Metrica]","[Base_Tarjetas].[Metrica].&amp;[" &amp; $A91 &amp; "]",
"[Base_Tarjetas].[SEGMENTO_DESCRIP]","[Base_Tarjetas].[SEGMENTO_DESCRIP].&amp;[" &amp; $C$6 &amp; "]",
"[Base_Tarjetas].[SITUACION]","[Base_Tarjetas].[SITUACION].&amp;[" &amp; $C91 &amp; "]",
"[Base_Tarjetas].[TIPO]","[Base_Tarjetas].[TIPO].&amp;[" &amp; $C$1 &amp; "]")/1000,
0)</f>
        <v>0</v>
      </c>
      <c r="L91" s="8">
        <f>IFERROR(
GETPIVOTDATA("[Base_Tarjetas].[Importe]",TDinamica_R!$A$3,
"[Base_Tarjetas].[PERIODO]","[Base_Tarjetas].[PERIODO].&amp;[" &amp; TEXT(L$6,"yyyymm") &amp; "]",
"[Base_Tarjetas].[Metrica]","[Base_Tarjetas].[Metrica].&amp;[" &amp; $A91 &amp; "]",
"[Base_Tarjetas].[SEGMENTO_DESCRIP]","[Base_Tarjetas].[SEGMENTO_DESCRIP].&amp;[" &amp; $C$6 &amp; "]",
"[Base_Tarjetas].[SITUACION]","[Base_Tarjetas].[SITUACION].&amp;[" &amp; $C91 &amp; "]",
"[Base_Tarjetas].[TIPO]","[Base_Tarjetas].[TIPO].&amp;[" &amp; $C$1 &amp; "]")/1000,
0)</f>
        <v>0</v>
      </c>
      <c r="M91" s="8">
        <f>IFERROR(
GETPIVOTDATA("[Base_Tarjetas].[Importe]",TDinamica_R!$A$3,
"[Base_Tarjetas].[PERIODO]","[Base_Tarjetas].[PERIODO].&amp;[" &amp; TEXT(M$6,"yyyymm") &amp; "]",
"[Base_Tarjetas].[Metrica]","[Base_Tarjetas].[Metrica].&amp;[" &amp; $A91 &amp; "]",
"[Base_Tarjetas].[SEGMENTO_DESCRIP]","[Base_Tarjetas].[SEGMENTO_DESCRIP].&amp;[" &amp; $C$6 &amp; "]",
"[Base_Tarjetas].[SITUACION]","[Base_Tarjetas].[SITUACION].&amp;[" &amp; $C91 &amp; "]",
"[Base_Tarjetas].[TIPO]","[Base_Tarjetas].[TIPO].&amp;[" &amp; $C$1 &amp; "]")/1000,
0)</f>
        <v>0</v>
      </c>
      <c r="N91" s="8">
        <f>IFERROR(
GETPIVOTDATA("[Base_Tarjetas].[Importe]",TDinamica_R!$A$3,
"[Base_Tarjetas].[PERIODO]","[Base_Tarjetas].[PERIODO].&amp;[" &amp; TEXT(N$6,"yyyymm") &amp; "]",
"[Base_Tarjetas].[Metrica]","[Base_Tarjetas].[Metrica].&amp;[" &amp; $A91 &amp; "]",
"[Base_Tarjetas].[SEGMENTO_DESCRIP]","[Base_Tarjetas].[SEGMENTO_DESCRIP].&amp;[" &amp; $C$6 &amp; "]",
"[Base_Tarjetas].[SITUACION]","[Base_Tarjetas].[SITUACION].&amp;[" &amp; $C91 &amp; "]",
"[Base_Tarjetas].[TIPO]","[Base_Tarjetas].[TIPO].&amp;[" &amp; $C$1 &amp; "]")/1000,
0)</f>
        <v>0</v>
      </c>
      <c r="O91" s="8">
        <f>IFERROR(
GETPIVOTDATA("[Base_Tarjetas].[Importe]",TDinamica_R!$A$3,
"[Base_Tarjetas].[PERIODO]","[Base_Tarjetas].[PERIODO].&amp;[" &amp; TEXT(O$6,"yyyymm") &amp; "]",
"[Base_Tarjetas].[Metrica]","[Base_Tarjetas].[Metrica].&amp;[" &amp; $A91 &amp; "]",
"[Base_Tarjetas].[SEGMENTO_DESCRIP]","[Base_Tarjetas].[SEGMENTO_DESCRIP].&amp;[" &amp; $C$6 &amp; "]",
"[Base_Tarjetas].[SITUACION]","[Base_Tarjetas].[SITUACION].&amp;[" &amp; $C91 &amp; "]",
"[Base_Tarjetas].[TIPO]","[Base_Tarjetas].[TIPO].&amp;[" &amp; $C$1 &amp; "]")/1000,
0)</f>
        <v>0</v>
      </c>
      <c r="P91" s="8">
        <f>IFERROR(
GETPIVOTDATA("[Base_Tarjetas].[Importe]",TDinamica_R!$A$3,
"[Base_Tarjetas].[PERIODO]","[Base_Tarjetas].[PERIODO].&amp;[" &amp; TEXT(P$6,"yyyymm") &amp; "]",
"[Base_Tarjetas].[Metrica]","[Base_Tarjetas].[Metrica].&amp;[" &amp; $A91 &amp; "]",
"[Base_Tarjetas].[SEGMENTO_DESCRIP]","[Base_Tarjetas].[SEGMENTO_DESCRIP].&amp;[" &amp; $C$6 &amp; "]",
"[Base_Tarjetas].[SITUACION]","[Base_Tarjetas].[SITUACION].&amp;[" &amp; $C91 &amp; "]",
"[Base_Tarjetas].[TIPO]","[Base_Tarjetas].[TIPO].&amp;[" &amp; $C$1 &amp; "]")/1000,
0)</f>
        <v>0</v>
      </c>
      <c r="Q91" s="8">
        <f>IFERROR(
GETPIVOTDATA("[Base_Tarjetas].[Importe]",TDinamica_R!$A$3,
"[Base_Tarjetas].[PERIODO]","[Base_Tarjetas].[PERIODO].&amp;[" &amp; TEXT(Q$6,"yyyymm") &amp; "]",
"[Base_Tarjetas].[Metrica]","[Base_Tarjetas].[Metrica].&amp;[" &amp; $A91 &amp; "]",
"[Base_Tarjetas].[SEGMENTO_DESCRIP]","[Base_Tarjetas].[SEGMENTO_DESCRIP].&amp;[" &amp; $C$6 &amp; "]",
"[Base_Tarjetas].[SITUACION]","[Base_Tarjetas].[SITUACION].&amp;[" &amp; $C91 &amp; "]",
"[Base_Tarjetas].[TIPO]","[Base_Tarjetas].[TIPO].&amp;[" &amp; $C$1 &amp; "]")/1000,
0)</f>
        <v>0</v>
      </c>
      <c r="R91" s="8">
        <f>IFERROR(
GETPIVOTDATA("[Base_Tarjetas].[Importe]",TDinamica_R!$A$3,
"[Base_Tarjetas].[PERIODO]","[Base_Tarjetas].[PERIODO].&amp;[" &amp; TEXT(R$6,"yyyymm") &amp; "]",
"[Base_Tarjetas].[Metrica]","[Base_Tarjetas].[Metrica].&amp;[" &amp; $A91 &amp; "]",
"[Base_Tarjetas].[SEGMENTO_DESCRIP]","[Base_Tarjetas].[SEGMENTO_DESCRIP].&amp;[" &amp; $C$6 &amp; "]",
"[Base_Tarjetas].[SITUACION]","[Base_Tarjetas].[SITUACION].&amp;[" &amp; $C91 &amp; "]",
"[Base_Tarjetas].[TIPO]","[Base_Tarjetas].[TIPO].&amp;[" &amp; $C$1 &amp; "]")/1000,
0)</f>
        <v>0</v>
      </c>
      <c r="S91" s="8">
        <f>IFERROR(
GETPIVOTDATA("[Base_Tarjetas].[Importe]",TDinamica_R!$A$3,
"[Base_Tarjetas].[PERIODO]","[Base_Tarjetas].[PERIODO].&amp;[" &amp; TEXT(S$6,"yyyymm") &amp; "]",
"[Base_Tarjetas].[Metrica]","[Base_Tarjetas].[Metrica].&amp;[" &amp; $A91 &amp; "]",
"[Base_Tarjetas].[SEGMENTO_DESCRIP]","[Base_Tarjetas].[SEGMENTO_DESCRIP].&amp;[" &amp; $C$6 &amp; "]",
"[Base_Tarjetas].[SITUACION]","[Base_Tarjetas].[SITUACION].&amp;[" &amp; $C91 &amp; "]",
"[Base_Tarjetas].[TIPO]","[Base_Tarjetas].[TIPO].&amp;[" &amp; $C$1 &amp; "]")/1000,
0)</f>
        <v>0</v>
      </c>
      <c r="T91" s="8">
        <f>IFERROR(
GETPIVOTDATA("[Base_Tarjetas].[Importe]",TDinamica_R!$A$3,
"[Base_Tarjetas].[PERIODO]","[Base_Tarjetas].[PERIODO].&amp;[" &amp; TEXT(T$6,"yyyymm") &amp; "]",
"[Base_Tarjetas].[Metrica]","[Base_Tarjetas].[Metrica].&amp;[" &amp; $A91 &amp; "]",
"[Base_Tarjetas].[SEGMENTO_DESCRIP]","[Base_Tarjetas].[SEGMENTO_DESCRIP].&amp;[" &amp; $C$6 &amp; "]",
"[Base_Tarjetas].[SITUACION]","[Base_Tarjetas].[SITUACION].&amp;[" &amp; $C91 &amp; "]",
"[Base_Tarjetas].[TIPO]","[Base_Tarjetas].[TIPO].&amp;[" &amp; $C$1 &amp; "]")/1000,
0)</f>
        <v>0</v>
      </c>
      <c r="U91" s="8">
        <f>IFERROR(
GETPIVOTDATA("[Base_Tarjetas].[Importe]",TDinamica_R!$A$3,
"[Base_Tarjetas].[PERIODO]","[Base_Tarjetas].[PERIODO].&amp;[" &amp; TEXT(U$6,"yyyymm") &amp; "]",
"[Base_Tarjetas].[Metrica]","[Base_Tarjetas].[Metrica].&amp;[" &amp; $A91 &amp; "]",
"[Base_Tarjetas].[SEGMENTO_DESCRIP]","[Base_Tarjetas].[SEGMENTO_DESCRIP].&amp;[" &amp; $C$6 &amp; "]",
"[Base_Tarjetas].[SITUACION]","[Base_Tarjetas].[SITUACION].&amp;[" &amp; $C91 &amp; "]",
"[Base_Tarjetas].[TIPO]","[Base_Tarjetas].[TIPO].&amp;[" &amp; $C$1 &amp; "]")/1000,
0)</f>
        <v>0</v>
      </c>
      <c r="V91" s="8">
        <f>IFERROR(
GETPIVOTDATA("[Base_Tarjetas].[Importe]",TDinamica_R!$A$3,
"[Base_Tarjetas].[PERIODO]","[Base_Tarjetas].[PERIODO].&amp;[" &amp; TEXT(V$6,"yyyymm") &amp; "]",
"[Base_Tarjetas].[Metrica]","[Base_Tarjetas].[Metrica].&amp;[" &amp; $A91 &amp; "]",
"[Base_Tarjetas].[SEGMENTO_DESCRIP]","[Base_Tarjetas].[SEGMENTO_DESCRIP].&amp;[" &amp; $C$6 &amp; "]",
"[Base_Tarjetas].[SITUACION]","[Base_Tarjetas].[SITUACION].&amp;[" &amp; $C91 &amp; "]",
"[Base_Tarjetas].[TIPO]","[Base_Tarjetas].[TIPO].&amp;[" &amp; $C$1 &amp; "]")/1000,
0)</f>
        <v>0</v>
      </c>
      <c r="W91" s="8">
        <f>IFERROR(
GETPIVOTDATA("[Base_Tarjetas].[Importe]",TDinamica_R!$A$3,
"[Base_Tarjetas].[PERIODO]","[Base_Tarjetas].[PERIODO].&amp;[" &amp; TEXT(W$6,"yyyymm") &amp; "]",
"[Base_Tarjetas].[Metrica]","[Base_Tarjetas].[Metrica].&amp;[" &amp; $A91 &amp; "]",
"[Base_Tarjetas].[SEGMENTO_DESCRIP]","[Base_Tarjetas].[SEGMENTO_DESCRIP].&amp;[" &amp; $C$6 &amp; "]",
"[Base_Tarjetas].[SITUACION]","[Base_Tarjetas].[SITUACION].&amp;[" &amp; $C91 &amp; "]",
"[Base_Tarjetas].[TIPO]","[Base_Tarjetas].[TIPO].&amp;[" &amp; $C$1 &amp; "]")/1000,
0)</f>
        <v>0</v>
      </c>
      <c r="X91" s="8">
        <f>IFERROR(
GETPIVOTDATA("[Base_Tarjetas].[Importe]",TDinamica_R!$A$3,
"[Base_Tarjetas].[PERIODO]","[Base_Tarjetas].[PERIODO].&amp;[" &amp; TEXT(X$6,"yyyymm") &amp; "]",
"[Base_Tarjetas].[Metrica]","[Base_Tarjetas].[Metrica].&amp;[" &amp; $A91 &amp; "]",
"[Base_Tarjetas].[SEGMENTO_DESCRIP]","[Base_Tarjetas].[SEGMENTO_DESCRIP].&amp;[" &amp; $C$6 &amp; "]",
"[Base_Tarjetas].[SITUACION]","[Base_Tarjetas].[SITUACION].&amp;[" &amp; $C91 &amp; "]",
"[Base_Tarjetas].[TIPO]","[Base_Tarjetas].[TIPO].&amp;[" &amp; $C$1 &amp; "]")/1000,
0)</f>
        <v>0</v>
      </c>
      <c r="Y91" s="8">
        <f>IFERROR(
GETPIVOTDATA("[Base_Tarjetas].[Importe]",TDinamica_R!$A$3,
"[Base_Tarjetas].[PERIODO]","[Base_Tarjetas].[PERIODO].&amp;[" &amp; TEXT(Y$6,"yyyymm") &amp; "]",
"[Base_Tarjetas].[Metrica]","[Base_Tarjetas].[Metrica].&amp;[" &amp; $A91 &amp; "]",
"[Base_Tarjetas].[SEGMENTO_DESCRIP]","[Base_Tarjetas].[SEGMENTO_DESCRIP].&amp;[" &amp; $C$6 &amp; "]",
"[Base_Tarjetas].[SITUACION]","[Base_Tarjetas].[SITUACION].&amp;[" &amp; $C91 &amp; "]",
"[Base_Tarjetas].[TIPO]","[Base_Tarjetas].[TIPO].&amp;[" &amp; $C$1 &amp; "]")/1000,
0)</f>
        <v>0</v>
      </c>
      <c r="Z91" s="8">
        <f>IFERROR(
GETPIVOTDATA("[Base_Tarjetas].[Importe]",TDinamica_R!$A$3,
"[Base_Tarjetas].[PERIODO]","[Base_Tarjetas].[PERIODO].&amp;[" &amp; TEXT(Z$6,"yyyymm") &amp; "]",
"[Base_Tarjetas].[Metrica]","[Base_Tarjetas].[Metrica].&amp;[" &amp; $A91 &amp; "]",
"[Base_Tarjetas].[SEGMENTO_DESCRIP]","[Base_Tarjetas].[SEGMENTO_DESCRIP].&amp;[" &amp; $C$6 &amp; "]",
"[Base_Tarjetas].[SITUACION]","[Base_Tarjetas].[SITUACION].&amp;[" &amp; $C91 &amp; "]",
"[Base_Tarjetas].[TIPO]","[Base_Tarjetas].[TIPO].&amp;[" &amp; $C$1 &amp; "]")/1000,
0)</f>
        <v>0</v>
      </c>
      <c r="AA91" s="8">
        <f>IFERROR(
GETPIVOTDATA("[Base_Tarjetas].[Importe]",TDinamica_R!$A$3,
"[Base_Tarjetas].[PERIODO]","[Base_Tarjetas].[PERIODO].&amp;[" &amp; TEXT(AA$6,"yyyymm") &amp; "]",
"[Base_Tarjetas].[Metrica]","[Base_Tarjetas].[Metrica].&amp;[" &amp; $A91 &amp; "]",
"[Base_Tarjetas].[SEGMENTO_DESCRIP]","[Base_Tarjetas].[SEGMENTO_DESCRIP].&amp;[" &amp; $C$6 &amp; "]",
"[Base_Tarjetas].[SITUACION]","[Base_Tarjetas].[SITUACION].&amp;[" &amp; $C91 &amp; "]",
"[Base_Tarjetas].[TIPO]","[Base_Tarjetas].[TIPO].&amp;[" &amp; $C$1 &amp; "]")/1000,
0)</f>
        <v>0</v>
      </c>
      <c r="AB91" s="8">
        <f>IFERROR(
GETPIVOTDATA("[Base_Tarjetas].[Importe]",TDinamica_R!$A$3,
"[Base_Tarjetas].[PERIODO]","[Base_Tarjetas].[PERIODO].&amp;[" &amp; TEXT(AB$6,"yyyymm") &amp; "]",
"[Base_Tarjetas].[Metrica]","[Base_Tarjetas].[Metrica].&amp;[" &amp; $A91 &amp; "]",
"[Base_Tarjetas].[SEGMENTO_DESCRIP]","[Base_Tarjetas].[SEGMENTO_DESCRIP].&amp;[" &amp; $C$6 &amp; "]",
"[Base_Tarjetas].[SITUACION]","[Base_Tarjetas].[SITUACION].&amp;[" &amp; $C91 &amp; "]",
"[Base_Tarjetas].[TIPO]","[Base_Tarjetas].[TIPO].&amp;[" &amp; $C$1 &amp; "]")/1000,
0)</f>
        <v>0</v>
      </c>
      <c r="AC91" s="8">
        <f>IFERROR(
GETPIVOTDATA("[Base_Tarjetas].[Importe]",TDinamica_R!$A$3,
"[Base_Tarjetas].[PERIODO]","[Base_Tarjetas].[PERIODO].&amp;[" &amp; TEXT(AC$6,"yyyymm") &amp; "]",
"[Base_Tarjetas].[Metrica]","[Base_Tarjetas].[Metrica].&amp;[" &amp; $A91 &amp; "]",
"[Base_Tarjetas].[SEGMENTO_DESCRIP]","[Base_Tarjetas].[SEGMENTO_DESCRIP].&amp;[" &amp; $C$6 &amp; "]",
"[Base_Tarjetas].[SITUACION]","[Base_Tarjetas].[SITUACION].&amp;[" &amp; $C91 &amp; "]",
"[Base_Tarjetas].[TIPO]","[Base_Tarjetas].[TIPO].&amp;[" &amp; $C$1 &amp; "]")/1000,
0)</f>
        <v>0</v>
      </c>
      <c r="AD91" s="8">
        <f>IFERROR(
GETPIVOTDATA("[Base_Tarjetas].[Importe]",TDinamica_R!$A$3,
"[Base_Tarjetas].[PERIODO]","[Base_Tarjetas].[PERIODO].&amp;[" &amp; TEXT(AD$6,"yyyymm") &amp; "]",
"[Base_Tarjetas].[Metrica]","[Base_Tarjetas].[Metrica].&amp;[" &amp; $A91 &amp; "]",
"[Base_Tarjetas].[SEGMENTO_DESCRIP]","[Base_Tarjetas].[SEGMENTO_DESCRIP].&amp;[" &amp; $C$6 &amp; "]",
"[Base_Tarjetas].[SITUACION]","[Base_Tarjetas].[SITUACION].&amp;[" &amp; $C91 &amp; "]",
"[Base_Tarjetas].[TIPO]","[Base_Tarjetas].[TIPO].&amp;[" &amp; $C$1 &amp; "]")/1000,
0)</f>
        <v>0</v>
      </c>
      <c r="AE91" s="8">
        <f>IFERROR(
GETPIVOTDATA("[Base_Tarjetas].[Importe]",TDinamica_R!$A$3,
"[Base_Tarjetas].[PERIODO]","[Base_Tarjetas].[PERIODO].&amp;[" &amp; TEXT(AE$6,"yyyymm") &amp; "]",
"[Base_Tarjetas].[Metrica]","[Base_Tarjetas].[Metrica].&amp;[" &amp; $A91 &amp; "]",
"[Base_Tarjetas].[SEGMENTO_DESCRIP]","[Base_Tarjetas].[SEGMENTO_DESCRIP].&amp;[" &amp; $C$6 &amp; "]",
"[Base_Tarjetas].[SITUACION]","[Base_Tarjetas].[SITUACION].&amp;[" &amp; $C91 &amp; "]",
"[Base_Tarjetas].[TIPO]","[Base_Tarjetas].[TIPO].&amp;[" &amp; $C$1 &amp; "]")/1000,
0)</f>
        <v>0</v>
      </c>
      <c r="AF91" s="8">
        <f>IFERROR(
GETPIVOTDATA("[Base_Tarjetas].[Importe]",TDinamica_R!$A$3,
"[Base_Tarjetas].[PERIODO]","[Base_Tarjetas].[PERIODO].&amp;[" &amp; TEXT(AF$6,"yyyymm") &amp; "]",
"[Base_Tarjetas].[Metrica]","[Base_Tarjetas].[Metrica].&amp;[" &amp; $A91 &amp; "]",
"[Base_Tarjetas].[SEGMENTO_DESCRIP]","[Base_Tarjetas].[SEGMENTO_DESCRIP].&amp;[" &amp; $C$6 &amp; "]",
"[Base_Tarjetas].[SITUACION]","[Base_Tarjetas].[SITUACION].&amp;[" &amp; $C91 &amp; "]",
"[Base_Tarjetas].[TIPO]","[Base_Tarjetas].[TIPO].&amp;[" &amp; $C$1 &amp; "]")/1000,
0)</f>
        <v>0</v>
      </c>
      <c r="AG91" s="8">
        <f>IFERROR(
GETPIVOTDATA("[Base_Tarjetas].[Importe]",TDinamica_R!$A$3,
"[Base_Tarjetas].[PERIODO]","[Base_Tarjetas].[PERIODO].&amp;[" &amp; TEXT(AG$6,"yyyymm") &amp; "]",
"[Base_Tarjetas].[Metrica]","[Base_Tarjetas].[Metrica].&amp;[" &amp; $A91 &amp; "]",
"[Base_Tarjetas].[SEGMENTO_DESCRIP]","[Base_Tarjetas].[SEGMENTO_DESCRIP].&amp;[" &amp; $C$6 &amp; "]",
"[Base_Tarjetas].[SITUACION]","[Base_Tarjetas].[SITUACION].&amp;[" &amp; $C91 &amp; "]",
"[Base_Tarjetas].[TIPO]","[Base_Tarjetas].[TIPO].&amp;[" &amp; $C$1 &amp; "]")/1000,
0)</f>
        <v>0</v>
      </c>
      <c r="AH91" s="8">
        <f>IFERROR(
GETPIVOTDATA("[Base_Tarjetas].[Importe]",TDinamica_R!$A$3,
"[Base_Tarjetas].[PERIODO]","[Base_Tarjetas].[PERIODO].&amp;[" &amp; TEXT(AH$6,"yyyymm") &amp; "]",
"[Base_Tarjetas].[Metrica]","[Base_Tarjetas].[Metrica].&amp;[" &amp; $A91 &amp; "]",
"[Base_Tarjetas].[SEGMENTO_DESCRIP]","[Base_Tarjetas].[SEGMENTO_DESCRIP].&amp;[" &amp; $C$6 &amp; "]",
"[Base_Tarjetas].[SITUACION]","[Base_Tarjetas].[SITUACION].&amp;[" &amp; $C91 &amp; "]",
"[Base_Tarjetas].[TIPO]","[Base_Tarjetas].[TIPO].&amp;[" &amp; $C$1 &amp; "]")/1000,
0)</f>
        <v>0</v>
      </c>
      <c r="AI91" s="8">
        <f>IFERROR(
GETPIVOTDATA("[Base_Tarjetas].[Importe]",TDinamica_R!$A$3,
"[Base_Tarjetas].[PERIODO]","[Base_Tarjetas].[PERIODO].&amp;[" &amp; TEXT(AI$6,"yyyymm") &amp; "]",
"[Base_Tarjetas].[Metrica]","[Base_Tarjetas].[Metrica].&amp;[" &amp; $A91 &amp; "]",
"[Base_Tarjetas].[SEGMENTO_DESCRIP]","[Base_Tarjetas].[SEGMENTO_DESCRIP].&amp;[" &amp; $C$6 &amp; "]",
"[Base_Tarjetas].[SITUACION]","[Base_Tarjetas].[SITUACION].&amp;[" &amp; $C91 &amp; "]",
"[Base_Tarjetas].[TIPO]","[Base_Tarjetas].[TIPO].&amp;[" &amp; $C$1 &amp; "]")/1000,
0)</f>
        <v>0</v>
      </c>
      <c r="AJ91" s="8">
        <f>IFERROR(
GETPIVOTDATA("[Base_Tarjetas].[Importe]",TDinamica_R!$A$3,
"[Base_Tarjetas].[PERIODO]","[Base_Tarjetas].[PERIODO].&amp;[" &amp; TEXT(AJ$6,"yyyymm") &amp; "]",
"[Base_Tarjetas].[Metrica]","[Base_Tarjetas].[Metrica].&amp;[" &amp; $A91 &amp; "]",
"[Base_Tarjetas].[SEGMENTO_DESCRIP]","[Base_Tarjetas].[SEGMENTO_DESCRIP].&amp;[" &amp; $C$6 &amp; "]",
"[Base_Tarjetas].[SITUACION]","[Base_Tarjetas].[SITUACION].&amp;[" &amp; $C91 &amp; "]",
"[Base_Tarjetas].[TIPO]","[Base_Tarjetas].[TIPO].&amp;[" &amp; $C$1 &amp; "]")/1000,
0)</f>
        <v>0</v>
      </c>
      <c r="AK91" s="8">
        <f>IFERROR(
GETPIVOTDATA("[Base_Tarjetas].[Importe]",TDinamica_R!$A$3,
"[Base_Tarjetas].[PERIODO]","[Base_Tarjetas].[PERIODO].&amp;[" &amp; TEXT(AK$6,"yyyymm") &amp; "]",
"[Base_Tarjetas].[Metrica]","[Base_Tarjetas].[Metrica].&amp;[" &amp; $A91 &amp; "]",
"[Base_Tarjetas].[SEGMENTO_DESCRIP]","[Base_Tarjetas].[SEGMENTO_DESCRIP].&amp;[" &amp; $C$6 &amp; "]",
"[Base_Tarjetas].[SITUACION]","[Base_Tarjetas].[SITUACION].&amp;[" &amp; $C91 &amp; "]",
"[Base_Tarjetas].[TIPO]","[Base_Tarjetas].[TIPO].&amp;[" &amp; $C$1 &amp; "]")/1000,
0)</f>
        <v>0</v>
      </c>
      <c r="AL91" s="8">
        <f>IFERROR(
GETPIVOTDATA("[Base_Tarjetas].[Importe]",TDinamica_R!$A$3,
"[Base_Tarjetas].[PERIODO]","[Base_Tarjetas].[PERIODO].&amp;[" &amp; TEXT(AL$6,"yyyymm") &amp; "]",
"[Base_Tarjetas].[Metrica]","[Base_Tarjetas].[Metrica].&amp;[" &amp; $A91 &amp; "]",
"[Base_Tarjetas].[SEGMENTO_DESCRIP]","[Base_Tarjetas].[SEGMENTO_DESCRIP].&amp;[" &amp; $C$6 &amp; "]",
"[Base_Tarjetas].[SITUACION]","[Base_Tarjetas].[SITUACION].&amp;[" &amp; $C91 &amp; "]",
"[Base_Tarjetas].[TIPO]","[Base_Tarjetas].[TIPO].&amp;[" &amp; $C$1 &amp; "]")/1000,
0)</f>
        <v>0</v>
      </c>
      <c r="AM91" s="8">
        <f>IFERROR(
GETPIVOTDATA("[Base_Tarjetas].[Importe]",TDinamica_R!$A$3,
"[Base_Tarjetas].[PERIODO]","[Base_Tarjetas].[PERIODO].&amp;[" &amp; TEXT(AM$6,"yyyymm") &amp; "]",
"[Base_Tarjetas].[Metrica]","[Base_Tarjetas].[Metrica].&amp;[" &amp; $A91 &amp; "]",
"[Base_Tarjetas].[SEGMENTO_DESCRIP]","[Base_Tarjetas].[SEGMENTO_DESCRIP].&amp;[" &amp; $C$6 &amp; "]",
"[Base_Tarjetas].[SITUACION]","[Base_Tarjetas].[SITUACION].&amp;[" &amp; $C91 &amp; "]",
"[Base_Tarjetas].[TIPO]","[Base_Tarjetas].[TIPO].&amp;[" &amp; $C$1 &amp; "]")/1000,
0)</f>
        <v>0</v>
      </c>
      <c r="AN91" s="8">
        <f>IFERROR(
GETPIVOTDATA("[Base_Tarjetas].[Importe]",TDinamica_R!$A$3,
"[Base_Tarjetas].[PERIODO]","[Base_Tarjetas].[PERIODO].&amp;[" &amp; TEXT(AN$6,"yyyymm") &amp; "]",
"[Base_Tarjetas].[Metrica]","[Base_Tarjetas].[Metrica].&amp;[" &amp; $A91 &amp; "]",
"[Base_Tarjetas].[SEGMENTO_DESCRIP]","[Base_Tarjetas].[SEGMENTO_DESCRIP].&amp;[" &amp; $C$6 &amp; "]",
"[Base_Tarjetas].[SITUACION]","[Base_Tarjetas].[SITUACION].&amp;[" &amp; $C91 &amp; "]",
"[Base_Tarjetas].[TIPO]","[Base_Tarjetas].[TIPO].&amp;[" &amp; $C$1 &amp; "]")/1000,
0)</f>
        <v>0</v>
      </c>
      <c r="AO91" s="8">
        <f>IFERROR(
GETPIVOTDATA("[Base_Tarjetas].[Importe]",TDinamica_R!$A$3,
"[Base_Tarjetas].[PERIODO]","[Base_Tarjetas].[PERIODO].&amp;[" &amp; TEXT(AO$6,"yyyymm") &amp; "]",
"[Base_Tarjetas].[Metrica]","[Base_Tarjetas].[Metrica].&amp;[" &amp; $A91 &amp; "]",
"[Base_Tarjetas].[SEGMENTO_DESCRIP]","[Base_Tarjetas].[SEGMENTO_DESCRIP].&amp;[" &amp; $C$6 &amp; "]",
"[Base_Tarjetas].[SITUACION]","[Base_Tarjetas].[SITUACION].&amp;[" &amp; $C91 &amp; "]",
"[Base_Tarjetas].[TIPO]","[Base_Tarjetas].[TIPO].&amp;[" &amp; $C$1 &amp; "]")/1000,
0)</f>
        <v>0</v>
      </c>
      <c r="AP91" s="8">
        <f>IFERROR(
GETPIVOTDATA("[Base_Tarjetas].[Importe]",TDinamica_R!$A$3,
"[Base_Tarjetas].[PERIODO]","[Base_Tarjetas].[PERIODO].&amp;[" &amp; TEXT(AP$6,"yyyymm") &amp; "]",
"[Base_Tarjetas].[Metrica]","[Base_Tarjetas].[Metrica].&amp;[" &amp; $A91 &amp; "]",
"[Base_Tarjetas].[SEGMENTO_DESCRIP]","[Base_Tarjetas].[SEGMENTO_DESCRIP].&amp;[" &amp; $C$6 &amp; "]",
"[Base_Tarjetas].[SITUACION]","[Base_Tarjetas].[SITUACION].&amp;[" &amp; $C91 &amp; "]",
"[Base_Tarjetas].[TIPO]","[Base_Tarjetas].[TIPO].&amp;[" &amp; $C$1 &amp; "]")/1000,
0)</f>
        <v>0</v>
      </c>
      <c r="AQ91" s="8">
        <f>IFERROR(
GETPIVOTDATA("[Base_Tarjetas].[Importe]",TDinamica_R!$A$3,
"[Base_Tarjetas].[PERIODO]","[Base_Tarjetas].[PERIODO].&amp;[" &amp; TEXT(AQ$6,"yyyymm") &amp; "]",
"[Base_Tarjetas].[Metrica]","[Base_Tarjetas].[Metrica].&amp;[" &amp; $A91 &amp; "]",
"[Base_Tarjetas].[SEGMENTO_DESCRIP]","[Base_Tarjetas].[SEGMENTO_DESCRIP].&amp;[" &amp; $C$6 &amp; "]",
"[Base_Tarjetas].[SITUACION]","[Base_Tarjetas].[SITUACION].&amp;[" &amp; $C91 &amp; "]",
"[Base_Tarjetas].[TIPO]","[Base_Tarjetas].[TIPO].&amp;[" &amp; $C$1 &amp; "]")/1000,
0)</f>
        <v>0</v>
      </c>
      <c r="AR91" s="8">
        <f>IFERROR(
GETPIVOTDATA("[Base_Tarjetas].[Importe]",TDinamica_R!$A$3,
"[Base_Tarjetas].[PERIODO]","[Base_Tarjetas].[PERIODO].&amp;[" &amp; TEXT(AR$6,"yyyymm") &amp; "]",
"[Base_Tarjetas].[Metrica]","[Base_Tarjetas].[Metrica].&amp;[" &amp; $A91 &amp; "]",
"[Base_Tarjetas].[SEGMENTO_DESCRIP]","[Base_Tarjetas].[SEGMENTO_DESCRIP].&amp;[" &amp; $C$6 &amp; "]",
"[Base_Tarjetas].[SITUACION]","[Base_Tarjetas].[SITUACION].&amp;[" &amp; $C91 &amp; "]",
"[Base_Tarjetas].[TIPO]","[Base_Tarjetas].[TIPO].&amp;[" &amp; $C$1 &amp; "]")/1000,
0)</f>
        <v>0</v>
      </c>
      <c r="AS91" s="8">
        <f>IFERROR(
GETPIVOTDATA("[Base_Tarjetas].[Importe]",TDinamica_R!$A$3,
"[Base_Tarjetas].[PERIODO]","[Base_Tarjetas].[PERIODO].&amp;[" &amp; TEXT(AS$6,"yyyymm") &amp; "]",
"[Base_Tarjetas].[Metrica]","[Base_Tarjetas].[Metrica].&amp;[" &amp; $A91 &amp; "]",
"[Base_Tarjetas].[SEGMENTO_DESCRIP]","[Base_Tarjetas].[SEGMENTO_DESCRIP].&amp;[" &amp; $C$6 &amp; "]",
"[Base_Tarjetas].[SITUACION]","[Base_Tarjetas].[SITUACION].&amp;[" &amp; $C91 &amp; "]",
"[Base_Tarjetas].[TIPO]","[Base_Tarjetas].[TIPO].&amp;[" &amp; $C$1 &amp; "]")/1000,
0)</f>
        <v>0</v>
      </c>
      <c r="AT91" s="8">
        <f>IFERROR(
GETPIVOTDATA("[Base_Tarjetas].[Importe]",TDinamica_R!$A$3,
"[Base_Tarjetas].[PERIODO]","[Base_Tarjetas].[PERIODO].&amp;[" &amp; TEXT(AT$6,"yyyymm") &amp; "]",
"[Base_Tarjetas].[Metrica]","[Base_Tarjetas].[Metrica].&amp;[" &amp; $A91 &amp; "]",
"[Base_Tarjetas].[SEGMENTO_DESCRIP]","[Base_Tarjetas].[SEGMENTO_DESCRIP].&amp;[" &amp; $C$6 &amp; "]",
"[Base_Tarjetas].[SITUACION]","[Base_Tarjetas].[SITUACION].&amp;[" &amp; $C91 &amp; "]",
"[Base_Tarjetas].[TIPO]","[Base_Tarjetas].[TIPO].&amp;[" &amp; $C$1 &amp; "]")/1000,
0)</f>
        <v>0</v>
      </c>
      <c r="AU91" s="8">
        <f>IFERROR(
GETPIVOTDATA("[Base_Tarjetas].[Importe]",TDinamica_R!$A$3,
"[Base_Tarjetas].[PERIODO]","[Base_Tarjetas].[PERIODO].&amp;[" &amp; TEXT(AU$6,"yyyymm") &amp; "]",
"[Base_Tarjetas].[Metrica]","[Base_Tarjetas].[Metrica].&amp;[" &amp; $A91 &amp; "]",
"[Base_Tarjetas].[SEGMENTO_DESCRIP]","[Base_Tarjetas].[SEGMENTO_DESCRIP].&amp;[" &amp; $C$6 &amp; "]",
"[Base_Tarjetas].[SITUACION]","[Base_Tarjetas].[SITUACION].&amp;[" &amp; $C91 &amp; "]",
"[Base_Tarjetas].[TIPO]","[Base_Tarjetas].[TIPO].&amp;[" &amp; $C$1 &amp; "]")/1000,
0)</f>
        <v>0</v>
      </c>
      <c r="AV91" s="8">
        <f>IFERROR(
GETPIVOTDATA("[Base_Tarjetas].[Importe]",TDinamica_R!$A$3,
"[Base_Tarjetas].[PERIODO]","[Base_Tarjetas].[PERIODO].&amp;[" &amp; TEXT(AV$6,"yyyymm") &amp; "]",
"[Base_Tarjetas].[Metrica]","[Base_Tarjetas].[Metrica].&amp;[" &amp; $A91 &amp; "]",
"[Base_Tarjetas].[SEGMENTO_DESCRIP]","[Base_Tarjetas].[SEGMENTO_DESCRIP].&amp;[" &amp; $C$6 &amp; "]",
"[Base_Tarjetas].[SITUACION]","[Base_Tarjetas].[SITUACION].&amp;[" &amp; $C91 &amp; "]",
"[Base_Tarjetas].[TIPO]","[Base_Tarjetas].[TIPO].&amp;[" &amp; $C$1 &amp; "]")/1000,
0)</f>
        <v>0</v>
      </c>
      <c r="AW91" s="8">
        <f>IFERROR(
GETPIVOTDATA("[Base_Tarjetas].[Importe]",TDinamica_R!$A$3,
"[Base_Tarjetas].[PERIODO]","[Base_Tarjetas].[PERIODO].&amp;[" &amp; TEXT(AW$6,"yyyymm") &amp; "]",
"[Base_Tarjetas].[Metrica]","[Base_Tarjetas].[Metrica].&amp;[" &amp; $A91 &amp; "]",
"[Base_Tarjetas].[SEGMENTO_DESCRIP]","[Base_Tarjetas].[SEGMENTO_DESCRIP].&amp;[" &amp; $C$6 &amp; "]",
"[Base_Tarjetas].[SITUACION]","[Base_Tarjetas].[SITUACION].&amp;[" &amp; $C91 &amp; "]",
"[Base_Tarjetas].[TIPO]","[Base_Tarjetas].[TIPO].&amp;[" &amp; $C$1 &amp; "]")/1000,
0)</f>
        <v>0</v>
      </c>
      <c r="AX91" s="8">
        <f>IFERROR(
GETPIVOTDATA("[Base_Tarjetas].[Importe]",TDinamica_R!$A$3,
"[Base_Tarjetas].[PERIODO]","[Base_Tarjetas].[PERIODO].&amp;[" &amp; TEXT(AX$6,"yyyymm") &amp; "]",
"[Base_Tarjetas].[Metrica]","[Base_Tarjetas].[Metrica].&amp;[" &amp; $A91 &amp; "]",
"[Base_Tarjetas].[SEGMENTO_DESCRIP]","[Base_Tarjetas].[SEGMENTO_DESCRIP].&amp;[" &amp; $C$6 &amp; "]",
"[Base_Tarjetas].[SITUACION]","[Base_Tarjetas].[SITUACION].&amp;[" &amp; $C91 &amp; "]",
"[Base_Tarjetas].[TIPO]","[Base_Tarjetas].[TIPO].&amp;[" &amp; $C$1 &amp; "]")/1000,
0)</f>
        <v>0</v>
      </c>
      <c r="AY91" s="8">
        <f>IFERROR(
GETPIVOTDATA("[Base_Tarjetas].[Importe]",TDinamica_R!$A$3,
"[Base_Tarjetas].[PERIODO]","[Base_Tarjetas].[PERIODO].&amp;[" &amp; TEXT(AY$6,"yyyymm") &amp; "]",
"[Base_Tarjetas].[Metrica]","[Base_Tarjetas].[Metrica].&amp;[" &amp; $A91 &amp; "]",
"[Base_Tarjetas].[SEGMENTO_DESCRIP]","[Base_Tarjetas].[SEGMENTO_DESCRIP].&amp;[" &amp; $C$6 &amp; "]",
"[Base_Tarjetas].[SITUACION]","[Base_Tarjetas].[SITUACION].&amp;[" &amp; $C91 &amp; "]",
"[Base_Tarjetas].[TIPO]","[Base_Tarjetas].[TIPO].&amp;[" &amp; $C$1 &amp; "]")/1000,
0)</f>
        <v>0</v>
      </c>
      <c r="AZ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TEXT(AZ$6,"yyyymm") &amp; "]"),
0)</f>
        <v>0</v>
      </c>
      <c r="BA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TEXT(BA$6,"yyyymm") &amp; "]"),
0)</f>
        <v>0</v>
      </c>
      <c r="BB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TEXT(BB$6,"yyyymm") &amp; "]"),
0)</f>
        <v>0</v>
      </c>
      <c r="BC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TEXT(BC$6,"yyyymm") &amp; "]"),
0)</f>
        <v>0</v>
      </c>
      <c r="BD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TEXT(BD$6,"yyyymm") &amp; "]"),
0)</f>
        <v>0</v>
      </c>
      <c r="BE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TEXT(BE$6,"yyyymm") &amp; "]"),
0)</f>
        <v>0</v>
      </c>
      <c r="BF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TEXT(BF$6,"yyyymm") &amp; "]"),
0)</f>
        <v>0</v>
      </c>
      <c r="BG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TEXT(BG$6,"yyyymm") &amp; "]"),
0)</f>
        <v>0</v>
      </c>
      <c r="BH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TEXT(BH$6,"yyyymm") &amp; "]"),
0)</f>
        <v>0</v>
      </c>
      <c r="BI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TEXT(BI$6,"yyyymm") &amp; "]"),
0)</f>
        <v>0</v>
      </c>
      <c r="BJ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TEXT(BJ$6,"yyyymm") &amp; "]"),
0)</f>
        <v>0</v>
      </c>
      <c r="BK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TEXT(BK$6,"yyyymm") &amp; "]"),
0)</f>
        <v>0</v>
      </c>
      <c r="BO91" s="24">
        <f t="shared" ref="BO91:BT92" si="54">SUMIFS($D91:$BM91,$D$6:$BM$6,"&gt;="&amp;BO$2,$D$6:$BM$6,"&lt;="&amp;BO$6,$D$5:$BM$5,BO$5)</f>
        <v>0</v>
      </c>
      <c r="BP91" s="24">
        <f t="shared" si="54"/>
        <v>0</v>
      </c>
      <c r="BQ91" s="24">
        <f t="shared" si="54"/>
        <v>0</v>
      </c>
      <c r="BR91" s="24">
        <f t="shared" si="54"/>
        <v>0</v>
      </c>
      <c r="BS91" s="24">
        <f t="shared" si="54"/>
        <v>0</v>
      </c>
      <c r="BT91" s="24">
        <f t="shared" si="54"/>
        <v>0</v>
      </c>
    </row>
    <row r="92" spans="1:72" hidden="1" outlineLevel="1" x14ac:dyDescent="0.25">
      <c r="A92" s="11" t="s">
        <v>44</v>
      </c>
      <c r="C92" s="2" t="s">
        <v>12</v>
      </c>
      <c r="D92" s="8">
        <f>IFERROR(
GETPIVOTDATA("[Base_Tarjetas].[Importe]",TDinamica_R!$A$3,
"[Base_Tarjetas].[PERIODO]","[Base_Tarjetas].[PERIODO].&amp;[" &amp; TEXT(D$6,"yyyymm") &amp; "]",
"[Base_Tarjetas].[Metrica]","[Base_Tarjetas].[Metrica].&amp;[" &amp; $A92 &amp; "]",
"[Base_Tarjetas].[SEGMENTO_DESCRIP]","[Base_Tarjetas].[SEGMENTO_DESCRIP].&amp;[" &amp; $C$6 &amp; "]",
"[Base_Tarjetas].[SITUACION]","[Base_Tarjetas].[SITUACION].&amp;[" &amp; $C92 &amp; "]",
"[Base_Tarjetas].[TIPO]","[Base_Tarjetas].[TIPO].&amp;[" &amp; $C$1 &amp; "]")/1000,
0)</f>
        <v>0</v>
      </c>
      <c r="E92" s="8">
        <f>IFERROR(
GETPIVOTDATA("[Base_Tarjetas].[Importe]",TDinamica_R!$A$3,
"[Base_Tarjetas].[PERIODO]","[Base_Tarjetas].[PERIODO].&amp;[" &amp; TEXT(E$6,"yyyymm") &amp; "]",
"[Base_Tarjetas].[Metrica]","[Base_Tarjetas].[Metrica].&amp;[" &amp; $A92 &amp; "]",
"[Base_Tarjetas].[SEGMENTO_DESCRIP]","[Base_Tarjetas].[SEGMENTO_DESCRIP].&amp;[" &amp; $C$6 &amp; "]",
"[Base_Tarjetas].[SITUACION]","[Base_Tarjetas].[SITUACION].&amp;[" &amp; $C92 &amp; "]",
"[Base_Tarjetas].[TIPO]","[Base_Tarjetas].[TIPO].&amp;[" &amp; $C$1 &amp; "]")/1000,
0)</f>
        <v>0</v>
      </c>
      <c r="F92" s="8">
        <f>IFERROR(
GETPIVOTDATA("[Base_Tarjetas].[Importe]",TDinamica_R!$A$3,
"[Base_Tarjetas].[PERIODO]","[Base_Tarjetas].[PERIODO].&amp;[" &amp; TEXT(F$6,"yyyymm") &amp; "]",
"[Base_Tarjetas].[Metrica]","[Base_Tarjetas].[Metrica].&amp;[" &amp; $A92 &amp; "]",
"[Base_Tarjetas].[SEGMENTO_DESCRIP]","[Base_Tarjetas].[SEGMENTO_DESCRIP].&amp;[" &amp; $C$6 &amp; "]",
"[Base_Tarjetas].[SITUACION]","[Base_Tarjetas].[SITUACION].&amp;[" &amp; $C92 &amp; "]",
"[Base_Tarjetas].[TIPO]","[Base_Tarjetas].[TIPO].&amp;[" &amp; $C$1 &amp; "]")/1000,
0)</f>
        <v>0</v>
      </c>
      <c r="G92" s="8">
        <f>IFERROR(
GETPIVOTDATA("[Base_Tarjetas].[Importe]",TDinamica_R!$A$3,
"[Base_Tarjetas].[PERIODO]","[Base_Tarjetas].[PERIODO].&amp;[" &amp; TEXT(G$6,"yyyymm") &amp; "]",
"[Base_Tarjetas].[Metrica]","[Base_Tarjetas].[Metrica].&amp;[" &amp; $A92 &amp; "]",
"[Base_Tarjetas].[SEGMENTO_DESCRIP]","[Base_Tarjetas].[SEGMENTO_DESCRIP].&amp;[" &amp; $C$6 &amp; "]",
"[Base_Tarjetas].[SITUACION]","[Base_Tarjetas].[SITUACION].&amp;[" &amp; $C92 &amp; "]",
"[Base_Tarjetas].[TIPO]","[Base_Tarjetas].[TIPO].&amp;[" &amp; $C$1 &amp; "]")/1000,
0)</f>
        <v>0</v>
      </c>
      <c r="H92" s="8">
        <f>IFERROR(
GETPIVOTDATA("[Base_Tarjetas].[Importe]",TDinamica_R!$A$3,
"[Base_Tarjetas].[PERIODO]","[Base_Tarjetas].[PERIODO].&amp;[" &amp; TEXT(H$6,"yyyymm") &amp; "]",
"[Base_Tarjetas].[Metrica]","[Base_Tarjetas].[Metrica].&amp;[" &amp; $A92 &amp; "]",
"[Base_Tarjetas].[SEGMENTO_DESCRIP]","[Base_Tarjetas].[SEGMENTO_DESCRIP].&amp;[" &amp; $C$6 &amp; "]",
"[Base_Tarjetas].[SITUACION]","[Base_Tarjetas].[SITUACION].&amp;[" &amp; $C92 &amp; "]",
"[Base_Tarjetas].[TIPO]","[Base_Tarjetas].[TIPO].&amp;[" &amp; $C$1 &amp; "]")/1000,
0)</f>
        <v>0</v>
      </c>
      <c r="I92" s="8">
        <f>IFERROR(
GETPIVOTDATA("[Base_Tarjetas].[Importe]",TDinamica_R!$A$3,
"[Base_Tarjetas].[PERIODO]","[Base_Tarjetas].[PERIODO].&amp;[" &amp; TEXT(I$6,"yyyymm") &amp; "]",
"[Base_Tarjetas].[Metrica]","[Base_Tarjetas].[Metrica].&amp;[" &amp; $A92 &amp; "]",
"[Base_Tarjetas].[SEGMENTO_DESCRIP]","[Base_Tarjetas].[SEGMENTO_DESCRIP].&amp;[" &amp; $C$6 &amp; "]",
"[Base_Tarjetas].[SITUACION]","[Base_Tarjetas].[SITUACION].&amp;[" &amp; $C92 &amp; "]",
"[Base_Tarjetas].[TIPO]","[Base_Tarjetas].[TIPO].&amp;[" &amp; $C$1 &amp; "]")/1000,
0)</f>
        <v>0</v>
      </c>
      <c r="J92" s="8">
        <f>IFERROR(
GETPIVOTDATA("[Base_Tarjetas].[Importe]",TDinamica_R!$A$3,
"[Base_Tarjetas].[PERIODO]","[Base_Tarjetas].[PERIODO].&amp;[" &amp; TEXT(J$6,"yyyymm") &amp; "]",
"[Base_Tarjetas].[Metrica]","[Base_Tarjetas].[Metrica].&amp;[" &amp; $A92 &amp; "]",
"[Base_Tarjetas].[SEGMENTO_DESCRIP]","[Base_Tarjetas].[SEGMENTO_DESCRIP].&amp;[" &amp; $C$6 &amp; "]",
"[Base_Tarjetas].[SITUACION]","[Base_Tarjetas].[SITUACION].&amp;[" &amp; $C92 &amp; "]",
"[Base_Tarjetas].[TIPO]","[Base_Tarjetas].[TIPO].&amp;[" &amp; $C$1 &amp; "]")/1000,
0)</f>
        <v>0</v>
      </c>
      <c r="K92" s="8">
        <f>IFERROR(
GETPIVOTDATA("[Base_Tarjetas].[Importe]",TDinamica_R!$A$3,
"[Base_Tarjetas].[PERIODO]","[Base_Tarjetas].[PERIODO].&amp;[" &amp; TEXT(K$6,"yyyymm") &amp; "]",
"[Base_Tarjetas].[Metrica]","[Base_Tarjetas].[Metrica].&amp;[" &amp; $A92 &amp; "]",
"[Base_Tarjetas].[SEGMENTO_DESCRIP]","[Base_Tarjetas].[SEGMENTO_DESCRIP].&amp;[" &amp; $C$6 &amp; "]",
"[Base_Tarjetas].[SITUACION]","[Base_Tarjetas].[SITUACION].&amp;[" &amp; $C92 &amp; "]",
"[Base_Tarjetas].[TIPO]","[Base_Tarjetas].[TIPO].&amp;[" &amp; $C$1 &amp; "]")/1000,
0)</f>
        <v>0</v>
      </c>
      <c r="L92" s="8">
        <f>IFERROR(
GETPIVOTDATA("[Base_Tarjetas].[Importe]",TDinamica_R!$A$3,
"[Base_Tarjetas].[PERIODO]","[Base_Tarjetas].[PERIODO].&amp;[" &amp; TEXT(L$6,"yyyymm") &amp; "]",
"[Base_Tarjetas].[Metrica]","[Base_Tarjetas].[Metrica].&amp;[" &amp; $A92 &amp; "]",
"[Base_Tarjetas].[SEGMENTO_DESCRIP]","[Base_Tarjetas].[SEGMENTO_DESCRIP].&amp;[" &amp; $C$6 &amp; "]",
"[Base_Tarjetas].[SITUACION]","[Base_Tarjetas].[SITUACION].&amp;[" &amp; $C92 &amp; "]",
"[Base_Tarjetas].[TIPO]","[Base_Tarjetas].[TIPO].&amp;[" &amp; $C$1 &amp; "]")/1000,
0)</f>
        <v>0</v>
      </c>
      <c r="M92" s="8">
        <f>IFERROR(
GETPIVOTDATA("[Base_Tarjetas].[Importe]",TDinamica_R!$A$3,
"[Base_Tarjetas].[PERIODO]","[Base_Tarjetas].[PERIODO].&amp;[" &amp; TEXT(M$6,"yyyymm") &amp; "]",
"[Base_Tarjetas].[Metrica]","[Base_Tarjetas].[Metrica].&amp;[" &amp; $A92 &amp; "]",
"[Base_Tarjetas].[SEGMENTO_DESCRIP]","[Base_Tarjetas].[SEGMENTO_DESCRIP].&amp;[" &amp; $C$6 &amp; "]",
"[Base_Tarjetas].[SITUACION]","[Base_Tarjetas].[SITUACION].&amp;[" &amp; $C92 &amp; "]",
"[Base_Tarjetas].[TIPO]","[Base_Tarjetas].[TIPO].&amp;[" &amp; $C$1 &amp; "]")/1000,
0)</f>
        <v>0</v>
      </c>
      <c r="N92" s="8">
        <f>IFERROR(
GETPIVOTDATA("[Base_Tarjetas].[Importe]",TDinamica_R!$A$3,
"[Base_Tarjetas].[PERIODO]","[Base_Tarjetas].[PERIODO].&amp;[" &amp; TEXT(N$6,"yyyymm") &amp; "]",
"[Base_Tarjetas].[Metrica]","[Base_Tarjetas].[Metrica].&amp;[" &amp; $A92 &amp; "]",
"[Base_Tarjetas].[SEGMENTO_DESCRIP]","[Base_Tarjetas].[SEGMENTO_DESCRIP].&amp;[" &amp; $C$6 &amp; "]",
"[Base_Tarjetas].[SITUACION]","[Base_Tarjetas].[SITUACION].&amp;[" &amp; $C92 &amp; "]",
"[Base_Tarjetas].[TIPO]","[Base_Tarjetas].[TIPO].&amp;[" &amp; $C$1 &amp; "]")/1000,
0)</f>
        <v>0</v>
      </c>
      <c r="O92" s="8">
        <f>IFERROR(
GETPIVOTDATA("[Base_Tarjetas].[Importe]",TDinamica_R!$A$3,
"[Base_Tarjetas].[PERIODO]","[Base_Tarjetas].[PERIODO].&amp;[" &amp; TEXT(O$6,"yyyymm") &amp; "]",
"[Base_Tarjetas].[Metrica]","[Base_Tarjetas].[Metrica].&amp;[" &amp; $A92 &amp; "]",
"[Base_Tarjetas].[SEGMENTO_DESCRIP]","[Base_Tarjetas].[SEGMENTO_DESCRIP].&amp;[" &amp; $C$6 &amp; "]",
"[Base_Tarjetas].[SITUACION]","[Base_Tarjetas].[SITUACION].&amp;[" &amp; $C92 &amp; "]",
"[Base_Tarjetas].[TIPO]","[Base_Tarjetas].[TIPO].&amp;[" &amp; $C$1 &amp; "]")/1000,
0)</f>
        <v>0</v>
      </c>
      <c r="P92" s="8">
        <f>IFERROR(
GETPIVOTDATA("[Base_Tarjetas].[Importe]",TDinamica_R!$A$3,
"[Base_Tarjetas].[PERIODO]","[Base_Tarjetas].[PERIODO].&amp;[" &amp; TEXT(P$6,"yyyymm") &amp; "]",
"[Base_Tarjetas].[Metrica]","[Base_Tarjetas].[Metrica].&amp;[" &amp; $A92 &amp; "]",
"[Base_Tarjetas].[SEGMENTO_DESCRIP]","[Base_Tarjetas].[SEGMENTO_DESCRIP].&amp;[" &amp; $C$6 &amp; "]",
"[Base_Tarjetas].[SITUACION]","[Base_Tarjetas].[SITUACION].&amp;[" &amp; $C92 &amp; "]",
"[Base_Tarjetas].[TIPO]","[Base_Tarjetas].[TIPO].&amp;[" &amp; $C$1 &amp; "]")/1000,
0)</f>
        <v>0</v>
      </c>
      <c r="Q92" s="8">
        <f>IFERROR(
GETPIVOTDATA("[Base_Tarjetas].[Importe]",TDinamica_R!$A$3,
"[Base_Tarjetas].[PERIODO]","[Base_Tarjetas].[PERIODO].&amp;[" &amp; TEXT(Q$6,"yyyymm") &amp; "]",
"[Base_Tarjetas].[Metrica]","[Base_Tarjetas].[Metrica].&amp;[" &amp; $A92 &amp; "]",
"[Base_Tarjetas].[SEGMENTO_DESCRIP]","[Base_Tarjetas].[SEGMENTO_DESCRIP].&amp;[" &amp; $C$6 &amp; "]",
"[Base_Tarjetas].[SITUACION]","[Base_Tarjetas].[SITUACION].&amp;[" &amp; $C92 &amp; "]",
"[Base_Tarjetas].[TIPO]","[Base_Tarjetas].[TIPO].&amp;[" &amp; $C$1 &amp; "]")/1000,
0)</f>
        <v>0</v>
      </c>
      <c r="R92" s="8">
        <f>IFERROR(
GETPIVOTDATA("[Base_Tarjetas].[Importe]",TDinamica_R!$A$3,
"[Base_Tarjetas].[PERIODO]","[Base_Tarjetas].[PERIODO].&amp;[" &amp; TEXT(R$6,"yyyymm") &amp; "]",
"[Base_Tarjetas].[Metrica]","[Base_Tarjetas].[Metrica].&amp;[" &amp; $A92 &amp; "]",
"[Base_Tarjetas].[SEGMENTO_DESCRIP]","[Base_Tarjetas].[SEGMENTO_DESCRIP].&amp;[" &amp; $C$6 &amp; "]",
"[Base_Tarjetas].[SITUACION]","[Base_Tarjetas].[SITUACION].&amp;[" &amp; $C92 &amp; "]",
"[Base_Tarjetas].[TIPO]","[Base_Tarjetas].[TIPO].&amp;[" &amp; $C$1 &amp; "]")/1000,
0)</f>
        <v>0</v>
      </c>
      <c r="S92" s="8">
        <f>IFERROR(
GETPIVOTDATA("[Base_Tarjetas].[Importe]",TDinamica_R!$A$3,
"[Base_Tarjetas].[PERIODO]","[Base_Tarjetas].[PERIODO].&amp;[" &amp; TEXT(S$6,"yyyymm") &amp; "]",
"[Base_Tarjetas].[Metrica]","[Base_Tarjetas].[Metrica].&amp;[" &amp; $A92 &amp; "]",
"[Base_Tarjetas].[SEGMENTO_DESCRIP]","[Base_Tarjetas].[SEGMENTO_DESCRIP].&amp;[" &amp; $C$6 &amp; "]",
"[Base_Tarjetas].[SITUACION]","[Base_Tarjetas].[SITUACION].&amp;[" &amp; $C92 &amp; "]",
"[Base_Tarjetas].[TIPO]","[Base_Tarjetas].[TIPO].&amp;[" &amp; $C$1 &amp; "]")/1000,
0)</f>
        <v>0</v>
      </c>
      <c r="T92" s="8">
        <f>IFERROR(
GETPIVOTDATA("[Base_Tarjetas].[Importe]",TDinamica_R!$A$3,
"[Base_Tarjetas].[PERIODO]","[Base_Tarjetas].[PERIODO].&amp;[" &amp; TEXT(T$6,"yyyymm") &amp; "]",
"[Base_Tarjetas].[Metrica]","[Base_Tarjetas].[Metrica].&amp;[" &amp; $A92 &amp; "]",
"[Base_Tarjetas].[SEGMENTO_DESCRIP]","[Base_Tarjetas].[SEGMENTO_DESCRIP].&amp;[" &amp; $C$6 &amp; "]",
"[Base_Tarjetas].[SITUACION]","[Base_Tarjetas].[SITUACION].&amp;[" &amp; $C92 &amp; "]",
"[Base_Tarjetas].[TIPO]","[Base_Tarjetas].[TIPO].&amp;[" &amp; $C$1 &amp; "]")/1000,
0)</f>
        <v>0</v>
      </c>
      <c r="U92" s="8">
        <f>IFERROR(
GETPIVOTDATA("[Base_Tarjetas].[Importe]",TDinamica_R!$A$3,
"[Base_Tarjetas].[PERIODO]","[Base_Tarjetas].[PERIODO].&amp;[" &amp; TEXT(U$6,"yyyymm") &amp; "]",
"[Base_Tarjetas].[Metrica]","[Base_Tarjetas].[Metrica].&amp;[" &amp; $A92 &amp; "]",
"[Base_Tarjetas].[SEGMENTO_DESCRIP]","[Base_Tarjetas].[SEGMENTO_DESCRIP].&amp;[" &amp; $C$6 &amp; "]",
"[Base_Tarjetas].[SITUACION]","[Base_Tarjetas].[SITUACION].&amp;[" &amp; $C92 &amp; "]",
"[Base_Tarjetas].[TIPO]","[Base_Tarjetas].[TIPO].&amp;[" &amp; $C$1 &amp; "]")/1000,
0)</f>
        <v>0</v>
      </c>
      <c r="V92" s="8">
        <f>IFERROR(
GETPIVOTDATA("[Base_Tarjetas].[Importe]",TDinamica_R!$A$3,
"[Base_Tarjetas].[PERIODO]","[Base_Tarjetas].[PERIODO].&amp;[" &amp; TEXT(V$6,"yyyymm") &amp; "]",
"[Base_Tarjetas].[Metrica]","[Base_Tarjetas].[Metrica].&amp;[" &amp; $A92 &amp; "]",
"[Base_Tarjetas].[SEGMENTO_DESCRIP]","[Base_Tarjetas].[SEGMENTO_DESCRIP].&amp;[" &amp; $C$6 &amp; "]",
"[Base_Tarjetas].[SITUACION]","[Base_Tarjetas].[SITUACION].&amp;[" &amp; $C92 &amp; "]",
"[Base_Tarjetas].[TIPO]","[Base_Tarjetas].[TIPO].&amp;[" &amp; $C$1 &amp; "]")/1000,
0)</f>
        <v>0</v>
      </c>
      <c r="W92" s="8">
        <f>IFERROR(
GETPIVOTDATA("[Base_Tarjetas].[Importe]",TDinamica_R!$A$3,
"[Base_Tarjetas].[PERIODO]","[Base_Tarjetas].[PERIODO].&amp;[" &amp; TEXT(W$6,"yyyymm") &amp; "]",
"[Base_Tarjetas].[Metrica]","[Base_Tarjetas].[Metrica].&amp;[" &amp; $A92 &amp; "]",
"[Base_Tarjetas].[SEGMENTO_DESCRIP]","[Base_Tarjetas].[SEGMENTO_DESCRIP].&amp;[" &amp; $C$6 &amp; "]",
"[Base_Tarjetas].[SITUACION]","[Base_Tarjetas].[SITUACION].&amp;[" &amp; $C92 &amp; "]",
"[Base_Tarjetas].[TIPO]","[Base_Tarjetas].[TIPO].&amp;[" &amp; $C$1 &amp; "]")/1000,
0)</f>
        <v>0</v>
      </c>
      <c r="X92" s="8">
        <f>IFERROR(
GETPIVOTDATA("[Base_Tarjetas].[Importe]",TDinamica_R!$A$3,
"[Base_Tarjetas].[PERIODO]","[Base_Tarjetas].[PERIODO].&amp;[" &amp; TEXT(X$6,"yyyymm") &amp; "]",
"[Base_Tarjetas].[Metrica]","[Base_Tarjetas].[Metrica].&amp;[" &amp; $A92 &amp; "]",
"[Base_Tarjetas].[SEGMENTO_DESCRIP]","[Base_Tarjetas].[SEGMENTO_DESCRIP].&amp;[" &amp; $C$6 &amp; "]",
"[Base_Tarjetas].[SITUACION]","[Base_Tarjetas].[SITUACION].&amp;[" &amp; $C92 &amp; "]",
"[Base_Tarjetas].[TIPO]","[Base_Tarjetas].[TIPO].&amp;[" &amp; $C$1 &amp; "]")/1000,
0)</f>
        <v>0</v>
      </c>
      <c r="Y92" s="8">
        <f>IFERROR(
GETPIVOTDATA("[Base_Tarjetas].[Importe]",TDinamica_R!$A$3,
"[Base_Tarjetas].[PERIODO]","[Base_Tarjetas].[PERIODO].&amp;[" &amp; TEXT(Y$6,"yyyymm") &amp; "]",
"[Base_Tarjetas].[Metrica]","[Base_Tarjetas].[Metrica].&amp;[" &amp; $A92 &amp; "]",
"[Base_Tarjetas].[SEGMENTO_DESCRIP]","[Base_Tarjetas].[SEGMENTO_DESCRIP].&amp;[" &amp; $C$6 &amp; "]",
"[Base_Tarjetas].[SITUACION]","[Base_Tarjetas].[SITUACION].&amp;[" &amp; $C92 &amp; "]",
"[Base_Tarjetas].[TIPO]","[Base_Tarjetas].[TIPO].&amp;[" &amp; $C$1 &amp; "]")/1000,
0)</f>
        <v>0</v>
      </c>
      <c r="Z92" s="8">
        <f>IFERROR(
GETPIVOTDATA("[Base_Tarjetas].[Importe]",TDinamica_R!$A$3,
"[Base_Tarjetas].[PERIODO]","[Base_Tarjetas].[PERIODO].&amp;[" &amp; TEXT(Z$6,"yyyymm") &amp; "]",
"[Base_Tarjetas].[Metrica]","[Base_Tarjetas].[Metrica].&amp;[" &amp; $A92 &amp; "]",
"[Base_Tarjetas].[SEGMENTO_DESCRIP]","[Base_Tarjetas].[SEGMENTO_DESCRIP].&amp;[" &amp; $C$6 &amp; "]",
"[Base_Tarjetas].[SITUACION]","[Base_Tarjetas].[SITUACION].&amp;[" &amp; $C92 &amp; "]",
"[Base_Tarjetas].[TIPO]","[Base_Tarjetas].[TIPO].&amp;[" &amp; $C$1 &amp; "]")/1000,
0)</f>
        <v>0</v>
      </c>
      <c r="AA92" s="8">
        <f>IFERROR(
GETPIVOTDATA("[Base_Tarjetas].[Importe]",TDinamica_R!$A$3,
"[Base_Tarjetas].[PERIODO]","[Base_Tarjetas].[PERIODO].&amp;[" &amp; TEXT(AA$6,"yyyymm") &amp; "]",
"[Base_Tarjetas].[Metrica]","[Base_Tarjetas].[Metrica].&amp;[" &amp; $A92 &amp; "]",
"[Base_Tarjetas].[SEGMENTO_DESCRIP]","[Base_Tarjetas].[SEGMENTO_DESCRIP].&amp;[" &amp; $C$6 &amp; "]",
"[Base_Tarjetas].[SITUACION]","[Base_Tarjetas].[SITUACION].&amp;[" &amp; $C92 &amp; "]",
"[Base_Tarjetas].[TIPO]","[Base_Tarjetas].[TIPO].&amp;[" &amp; $C$1 &amp; "]")/1000,
0)</f>
        <v>0</v>
      </c>
      <c r="AB92" s="8">
        <f>IFERROR(
GETPIVOTDATA("[Base_Tarjetas].[Importe]",TDinamica_R!$A$3,
"[Base_Tarjetas].[PERIODO]","[Base_Tarjetas].[PERIODO].&amp;[" &amp; TEXT(AB$6,"yyyymm") &amp; "]",
"[Base_Tarjetas].[Metrica]","[Base_Tarjetas].[Metrica].&amp;[" &amp; $A92 &amp; "]",
"[Base_Tarjetas].[SEGMENTO_DESCRIP]","[Base_Tarjetas].[SEGMENTO_DESCRIP].&amp;[" &amp; $C$6 &amp; "]",
"[Base_Tarjetas].[SITUACION]","[Base_Tarjetas].[SITUACION].&amp;[" &amp; $C92 &amp; "]",
"[Base_Tarjetas].[TIPO]","[Base_Tarjetas].[TIPO].&amp;[" &amp; $C$1 &amp; "]")/1000,
0)</f>
        <v>0</v>
      </c>
      <c r="AC92" s="8">
        <f>IFERROR(
GETPIVOTDATA("[Base_Tarjetas].[Importe]",TDinamica_R!$A$3,
"[Base_Tarjetas].[PERIODO]","[Base_Tarjetas].[PERIODO].&amp;[" &amp; TEXT(AC$6,"yyyymm") &amp; "]",
"[Base_Tarjetas].[Metrica]","[Base_Tarjetas].[Metrica].&amp;[" &amp; $A92 &amp; "]",
"[Base_Tarjetas].[SEGMENTO_DESCRIP]","[Base_Tarjetas].[SEGMENTO_DESCRIP].&amp;[" &amp; $C$6 &amp; "]",
"[Base_Tarjetas].[SITUACION]","[Base_Tarjetas].[SITUACION].&amp;[" &amp; $C92 &amp; "]",
"[Base_Tarjetas].[TIPO]","[Base_Tarjetas].[TIPO].&amp;[" &amp; $C$1 &amp; "]")/1000,
0)</f>
        <v>0</v>
      </c>
      <c r="AD92" s="8">
        <f>IFERROR(
GETPIVOTDATA("[Base_Tarjetas].[Importe]",TDinamica_R!$A$3,
"[Base_Tarjetas].[PERIODO]","[Base_Tarjetas].[PERIODO].&amp;[" &amp; TEXT(AD$6,"yyyymm") &amp; "]",
"[Base_Tarjetas].[Metrica]","[Base_Tarjetas].[Metrica].&amp;[" &amp; $A92 &amp; "]",
"[Base_Tarjetas].[SEGMENTO_DESCRIP]","[Base_Tarjetas].[SEGMENTO_DESCRIP].&amp;[" &amp; $C$6 &amp; "]",
"[Base_Tarjetas].[SITUACION]","[Base_Tarjetas].[SITUACION].&amp;[" &amp; $C92 &amp; "]",
"[Base_Tarjetas].[TIPO]","[Base_Tarjetas].[TIPO].&amp;[" &amp; $C$1 &amp; "]")/1000,
0)</f>
        <v>0</v>
      </c>
      <c r="AE92" s="8">
        <f>IFERROR(
GETPIVOTDATA("[Base_Tarjetas].[Importe]",TDinamica_R!$A$3,
"[Base_Tarjetas].[PERIODO]","[Base_Tarjetas].[PERIODO].&amp;[" &amp; TEXT(AE$6,"yyyymm") &amp; "]",
"[Base_Tarjetas].[Metrica]","[Base_Tarjetas].[Metrica].&amp;[" &amp; $A92 &amp; "]",
"[Base_Tarjetas].[SEGMENTO_DESCRIP]","[Base_Tarjetas].[SEGMENTO_DESCRIP].&amp;[" &amp; $C$6 &amp; "]",
"[Base_Tarjetas].[SITUACION]","[Base_Tarjetas].[SITUACION].&amp;[" &amp; $C92 &amp; "]",
"[Base_Tarjetas].[TIPO]","[Base_Tarjetas].[TIPO].&amp;[" &amp; $C$1 &amp; "]")/1000,
0)</f>
        <v>0</v>
      </c>
      <c r="AF92" s="8">
        <f>IFERROR(
GETPIVOTDATA("[Base_Tarjetas].[Importe]",TDinamica_R!$A$3,
"[Base_Tarjetas].[PERIODO]","[Base_Tarjetas].[PERIODO].&amp;[" &amp; TEXT(AF$6,"yyyymm") &amp; "]",
"[Base_Tarjetas].[Metrica]","[Base_Tarjetas].[Metrica].&amp;[" &amp; $A92 &amp; "]",
"[Base_Tarjetas].[SEGMENTO_DESCRIP]","[Base_Tarjetas].[SEGMENTO_DESCRIP].&amp;[" &amp; $C$6 &amp; "]",
"[Base_Tarjetas].[SITUACION]","[Base_Tarjetas].[SITUACION].&amp;[" &amp; $C92 &amp; "]",
"[Base_Tarjetas].[TIPO]","[Base_Tarjetas].[TIPO].&amp;[" &amp; $C$1 &amp; "]")/1000,
0)</f>
        <v>0</v>
      </c>
      <c r="AG92" s="8">
        <f>IFERROR(
GETPIVOTDATA("[Base_Tarjetas].[Importe]",TDinamica_R!$A$3,
"[Base_Tarjetas].[PERIODO]","[Base_Tarjetas].[PERIODO].&amp;[" &amp; TEXT(AG$6,"yyyymm") &amp; "]",
"[Base_Tarjetas].[Metrica]","[Base_Tarjetas].[Metrica].&amp;[" &amp; $A92 &amp; "]",
"[Base_Tarjetas].[SEGMENTO_DESCRIP]","[Base_Tarjetas].[SEGMENTO_DESCRIP].&amp;[" &amp; $C$6 &amp; "]",
"[Base_Tarjetas].[SITUACION]","[Base_Tarjetas].[SITUACION].&amp;[" &amp; $C92 &amp; "]",
"[Base_Tarjetas].[TIPO]","[Base_Tarjetas].[TIPO].&amp;[" &amp; $C$1 &amp; "]")/1000,
0)</f>
        <v>0</v>
      </c>
      <c r="AH92" s="8">
        <f>IFERROR(
GETPIVOTDATA("[Base_Tarjetas].[Importe]",TDinamica_R!$A$3,
"[Base_Tarjetas].[PERIODO]","[Base_Tarjetas].[PERIODO].&amp;[" &amp; TEXT(AH$6,"yyyymm") &amp; "]",
"[Base_Tarjetas].[Metrica]","[Base_Tarjetas].[Metrica].&amp;[" &amp; $A92 &amp; "]",
"[Base_Tarjetas].[SEGMENTO_DESCRIP]","[Base_Tarjetas].[SEGMENTO_DESCRIP].&amp;[" &amp; $C$6 &amp; "]",
"[Base_Tarjetas].[SITUACION]","[Base_Tarjetas].[SITUACION].&amp;[" &amp; $C92 &amp; "]",
"[Base_Tarjetas].[TIPO]","[Base_Tarjetas].[TIPO].&amp;[" &amp; $C$1 &amp; "]")/1000,
0)</f>
        <v>0</v>
      </c>
      <c r="AI92" s="8">
        <f>IFERROR(
GETPIVOTDATA("[Base_Tarjetas].[Importe]",TDinamica_R!$A$3,
"[Base_Tarjetas].[PERIODO]","[Base_Tarjetas].[PERIODO].&amp;[" &amp; TEXT(AI$6,"yyyymm") &amp; "]",
"[Base_Tarjetas].[Metrica]","[Base_Tarjetas].[Metrica].&amp;[" &amp; $A92 &amp; "]",
"[Base_Tarjetas].[SEGMENTO_DESCRIP]","[Base_Tarjetas].[SEGMENTO_DESCRIP].&amp;[" &amp; $C$6 &amp; "]",
"[Base_Tarjetas].[SITUACION]","[Base_Tarjetas].[SITUACION].&amp;[" &amp; $C92 &amp; "]",
"[Base_Tarjetas].[TIPO]","[Base_Tarjetas].[TIPO].&amp;[" &amp; $C$1 &amp; "]")/1000,
0)</f>
        <v>0</v>
      </c>
      <c r="AJ92" s="8">
        <f>IFERROR(
GETPIVOTDATA("[Base_Tarjetas].[Importe]",TDinamica_R!$A$3,
"[Base_Tarjetas].[PERIODO]","[Base_Tarjetas].[PERIODO].&amp;[" &amp; TEXT(AJ$6,"yyyymm") &amp; "]",
"[Base_Tarjetas].[Metrica]","[Base_Tarjetas].[Metrica].&amp;[" &amp; $A92 &amp; "]",
"[Base_Tarjetas].[SEGMENTO_DESCRIP]","[Base_Tarjetas].[SEGMENTO_DESCRIP].&amp;[" &amp; $C$6 &amp; "]",
"[Base_Tarjetas].[SITUACION]","[Base_Tarjetas].[SITUACION].&amp;[" &amp; $C92 &amp; "]",
"[Base_Tarjetas].[TIPO]","[Base_Tarjetas].[TIPO].&amp;[" &amp; $C$1 &amp; "]")/1000,
0)</f>
        <v>0</v>
      </c>
      <c r="AK92" s="8">
        <f>IFERROR(
GETPIVOTDATA("[Base_Tarjetas].[Importe]",TDinamica_R!$A$3,
"[Base_Tarjetas].[PERIODO]","[Base_Tarjetas].[PERIODO].&amp;[" &amp; TEXT(AK$6,"yyyymm") &amp; "]",
"[Base_Tarjetas].[Metrica]","[Base_Tarjetas].[Metrica].&amp;[" &amp; $A92 &amp; "]",
"[Base_Tarjetas].[SEGMENTO_DESCRIP]","[Base_Tarjetas].[SEGMENTO_DESCRIP].&amp;[" &amp; $C$6 &amp; "]",
"[Base_Tarjetas].[SITUACION]","[Base_Tarjetas].[SITUACION].&amp;[" &amp; $C92 &amp; "]",
"[Base_Tarjetas].[TIPO]","[Base_Tarjetas].[TIPO].&amp;[" &amp; $C$1 &amp; "]")/1000,
0)</f>
        <v>0</v>
      </c>
      <c r="AL92" s="8">
        <f>IFERROR(
GETPIVOTDATA("[Base_Tarjetas].[Importe]",TDinamica_R!$A$3,
"[Base_Tarjetas].[PERIODO]","[Base_Tarjetas].[PERIODO].&amp;[" &amp; TEXT(AL$6,"yyyymm") &amp; "]",
"[Base_Tarjetas].[Metrica]","[Base_Tarjetas].[Metrica].&amp;[" &amp; $A92 &amp; "]",
"[Base_Tarjetas].[SEGMENTO_DESCRIP]","[Base_Tarjetas].[SEGMENTO_DESCRIP].&amp;[" &amp; $C$6 &amp; "]",
"[Base_Tarjetas].[SITUACION]","[Base_Tarjetas].[SITUACION].&amp;[" &amp; $C92 &amp; "]",
"[Base_Tarjetas].[TIPO]","[Base_Tarjetas].[TIPO].&amp;[" &amp; $C$1 &amp; "]")/1000,
0)</f>
        <v>0</v>
      </c>
      <c r="AM92" s="8">
        <f>IFERROR(
GETPIVOTDATA("[Base_Tarjetas].[Importe]",TDinamica_R!$A$3,
"[Base_Tarjetas].[PERIODO]","[Base_Tarjetas].[PERIODO].&amp;[" &amp; TEXT(AM$6,"yyyymm") &amp; "]",
"[Base_Tarjetas].[Metrica]","[Base_Tarjetas].[Metrica].&amp;[" &amp; $A92 &amp; "]",
"[Base_Tarjetas].[SEGMENTO_DESCRIP]","[Base_Tarjetas].[SEGMENTO_DESCRIP].&amp;[" &amp; $C$6 &amp; "]",
"[Base_Tarjetas].[SITUACION]","[Base_Tarjetas].[SITUACION].&amp;[" &amp; $C92 &amp; "]",
"[Base_Tarjetas].[TIPO]","[Base_Tarjetas].[TIPO].&amp;[" &amp; $C$1 &amp; "]")/1000,
0)</f>
        <v>0</v>
      </c>
      <c r="AN92" s="8">
        <f>IFERROR(
GETPIVOTDATA("[Base_Tarjetas].[Importe]",TDinamica_R!$A$3,
"[Base_Tarjetas].[PERIODO]","[Base_Tarjetas].[PERIODO].&amp;[" &amp; TEXT(AN$6,"yyyymm") &amp; "]",
"[Base_Tarjetas].[Metrica]","[Base_Tarjetas].[Metrica].&amp;[" &amp; $A92 &amp; "]",
"[Base_Tarjetas].[SEGMENTO_DESCRIP]","[Base_Tarjetas].[SEGMENTO_DESCRIP].&amp;[" &amp; $C$6 &amp; "]",
"[Base_Tarjetas].[SITUACION]","[Base_Tarjetas].[SITUACION].&amp;[" &amp; $C92 &amp; "]",
"[Base_Tarjetas].[TIPO]","[Base_Tarjetas].[TIPO].&amp;[" &amp; $C$1 &amp; "]")/1000,
0)</f>
        <v>0</v>
      </c>
      <c r="AO92" s="8">
        <f>IFERROR(
GETPIVOTDATA("[Base_Tarjetas].[Importe]",TDinamica_R!$A$3,
"[Base_Tarjetas].[PERIODO]","[Base_Tarjetas].[PERIODO].&amp;[" &amp; TEXT(AO$6,"yyyymm") &amp; "]",
"[Base_Tarjetas].[Metrica]","[Base_Tarjetas].[Metrica].&amp;[" &amp; $A92 &amp; "]",
"[Base_Tarjetas].[SEGMENTO_DESCRIP]","[Base_Tarjetas].[SEGMENTO_DESCRIP].&amp;[" &amp; $C$6 &amp; "]",
"[Base_Tarjetas].[SITUACION]","[Base_Tarjetas].[SITUACION].&amp;[" &amp; $C92 &amp; "]",
"[Base_Tarjetas].[TIPO]","[Base_Tarjetas].[TIPO].&amp;[" &amp; $C$1 &amp; "]")/1000,
0)</f>
        <v>0</v>
      </c>
      <c r="AP92" s="8">
        <f>IFERROR(
GETPIVOTDATA("[Base_Tarjetas].[Importe]",TDinamica_R!$A$3,
"[Base_Tarjetas].[PERIODO]","[Base_Tarjetas].[PERIODO].&amp;[" &amp; TEXT(AP$6,"yyyymm") &amp; "]",
"[Base_Tarjetas].[Metrica]","[Base_Tarjetas].[Metrica].&amp;[" &amp; $A92 &amp; "]",
"[Base_Tarjetas].[SEGMENTO_DESCRIP]","[Base_Tarjetas].[SEGMENTO_DESCRIP].&amp;[" &amp; $C$6 &amp; "]",
"[Base_Tarjetas].[SITUACION]","[Base_Tarjetas].[SITUACION].&amp;[" &amp; $C92 &amp; "]",
"[Base_Tarjetas].[TIPO]","[Base_Tarjetas].[TIPO].&amp;[" &amp; $C$1 &amp; "]")/1000,
0)</f>
        <v>0</v>
      </c>
      <c r="AQ92" s="8">
        <f>IFERROR(
GETPIVOTDATA("[Base_Tarjetas].[Importe]",TDinamica_R!$A$3,
"[Base_Tarjetas].[PERIODO]","[Base_Tarjetas].[PERIODO].&amp;[" &amp; TEXT(AQ$6,"yyyymm") &amp; "]",
"[Base_Tarjetas].[Metrica]","[Base_Tarjetas].[Metrica].&amp;[" &amp; $A92 &amp; "]",
"[Base_Tarjetas].[SEGMENTO_DESCRIP]","[Base_Tarjetas].[SEGMENTO_DESCRIP].&amp;[" &amp; $C$6 &amp; "]",
"[Base_Tarjetas].[SITUACION]","[Base_Tarjetas].[SITUACION].&amp;[" &amp; $C92 &amp; "]",
"[Base_Tarjetas].[TIPO]","[Base_Tarjetas].[TIPO].&amp;[" &amp; $C$1 &amp; "]")/1000,
0)</f>
        <v>0</v>
      </c>
      <c r="AR92" s="8">
        <f>IFERROR(
GETPIVOTDATA("[Base_Tarjetas].[Importe]",TDinamica_R!$A$3,
"[Base_Tarjetas].[PERIODO]","[Base_Tarjetas].[PERIODO].&amp;[" &amp; TEXT(AR$6,"yyyymm") &amp; "]",
"[Base_Tarjetas].[Metrica]","[Base_Tarjetas].[Metrica].&amp;[" &amp; $A92 &amp; "]",
"[Base_Tarjetas].[SEGMENTO_DESCRIP]","[Base_Tarjetas].[SEGMENTO_DESCRIP].&amp;[" &amp; $C$6 &amp; "]",
"[Base_Tarjetas].[SITUACION]","[Base_Tarjetas].[SITUACION].&amp;[" &amp; $C92 &amp; "]",
"[Base_Tarjetas].[TIPO]","[Base_Tarjetas].[TIPO].&amp;[" &amp; $C$1 &amp; "]")/1000,
0)</f>
        <v>0</v>
      </c>
      <c r="AS92" s="8">
        <f>IFERROR(
GETPIVOTDATA("[Base_Tarjetas].[Importe]",TDinamica_R!$A$3,
"[Base_Tarjetas].[PERIODO]","[Base_Tarjetas].[PERIODO].&amp;[" &amp; TEXT(AS$6,"yyyymm") &amp; "]",
"[Base_Tarjetas].[Metrica]","[Base_Tarjetas].[Metrica].&amp;[" &amp; $A92 &amp; "]",
"[Base_Tarjetas].[SEGMENTO_DESCRIP]","[Base_Tarjetas].[SEGMENTO_DESCRIP].&amp;[" &amp; $C$6 &amp; "]",
"[Base_Tarjetas].[SITUACION]","[Base_Tarjetas].[SITUACION].&amp;[" &amp; $C92 &amp; "]",
"[Base_Tarjetas].[TIPO]","[Base_Tarjetas].[TIPO].&amp;[" &amp; $C$1 &amp; "]")/1000,
0)</f>
        <v>0</v>
      </c>
      <c r="AT92" s="8">
        <f>IFERROR(
GETPIVOTDATA("[Base_Tarjetas].[Importe]",TDinamica_R!$A$3,
"[Base_Tarjetas].[PERIODO]","[Base_Tarjetas].[PERIODO].&amp;[" &amp; TEXT(AT$6,"yyyymm") &amp; "]",
"[Base_Tarjetas].[Metrica]","[Base_Tarjetas].[Metrica].&amp;[" &amp; $A92 &amp; "]",
"[Base_Tarjetas].[SEGMENTO_DESCRIP]","[Base_Tarjetas].[SEGMENTO_DESCRIP].&amp;[" &amp; $C$6 &amp; "]",
"[Base_Tarjetas].[SITUACION]","[Base_Tarjetas].[SITUACION].&amp;[" &amp; $C92 &amp; "]",
"[Base_Tarjetas].[TIPO]","[Base_Tarjetas].[TIPO].&amp;[" &amp; $C$1 &amp; "]")/1000,
0)</f>
        <v>0</v>
      </c>
      <c r="AU92" s="8">
        <f>IFERROR(
GETPIVOTDATA("[Base_Tarjetas].[Importe]",TDinamica_R!$A$3,
"[Base_Tarjetas].[PERIODO]","[Base_Tarjetas].[PERIODO].&amp;[" &amp; TEXT(AU$6,"yyyymm") &amp; "]",
"[Base_Tarjetas].[Metrica]","[Base_Tarjetas].[Metrica].&amp;[" &amp; $A92 &amp; "]",
"[Base_Tarjetas].[SEGMENTO_DESCRIP]","[Base_Tarjetas].[SEGMENTO_DESCRIP].&amp;[" &amp; $C$6 &amp; "]",
"[Base_Tarjetas].[SITUACION]","[Base_Tarjetas].[SITUACION].&amp;[" &amp; $C92 &amp; "]",
"[Base_Tarjetas].[TIPO]","[Base_Tarjetas].[TIPO].&amp;[" &amp; $C$1 &amp; "]")/1000,
0)</f>
        <v>0</v>
      </c>
      <c r="AV92" s="8">
        <f>IFERROR(
GETPIVOTDATA("[Base_Tarjetas].[Importe]",TDinamica_R!$A$3,
"[Base_Tarjetas].[PERIODO]","[Base_Tarjetas].[PERIODO].&amp;[" &amp; TEXT(AV$6,"yyyymm") &amp; "]",
"[Base_Tarjetas].[Metrica]","[Base_Tarjetas].[Metrica].&amp;[" &amp; $A92 &amp; "]",
"[Base_Tarjetas].[SEGMENTO_DESCRIP]","[Base_Tarjetas].[SEGMENTO_DESCRIP].&amp;[" &amp; $C$6 &amp; "]",
"[Base_Tarjetas].[SITUACION]","[Base_Tarjetas].[SITUACION].&amp;[" &amp; $C92 &amp; "]",
"[Base_Tarjetas].[TIPO]","[Base_Tarjetas].[TIPO].&amp;[" &amp; $C$1 &amp; "]")/1000,
0)</f>
        <v>0</v>
      </c>
      <c r="AW92" s="8">
        <f>IFERROR(
GETPIVOTDATA("[Base_Tarjetas].[Importe]",TDinamica_R!$A$3,
"[Base_Tarjetas].[PERIODO]","[Base_Tarjetas].[PERIODO].&amp;[" &amp; TEXT(AW$6,"yyyymm") &amp; "]",
"[Base_Tarjetas].[Metrica]","[Base_Tarjetas].[Metrica].&amp;[" &amp; $A92 &amp; "]",
"[Base_Tarjetas].[SEGMENTO_DESCRIP]","[Base_Tarjetas].[SEGMENTO_DESCRIP].&amp;[" &amp; $C$6 &amp; "]",
"[Base_Tarjetas].[SITUACION]","[Base_Tarjetas].[SITUACION].&amp;[" &amp; $C92 &amp; "]",
"[Base_Tarjetas].[TIPO]","[Base_Tarjetas].[TIPO].&amp;[" &amp; $C$1 &amp; "]")/1000,
0)</f>
        <v>0</v>
      </c>
      <c r="AX92" s="8">
        <f>IFERROR(
GETPIVOTDATA("[Base_Tarjetas].[Importe]",TDinamica_R!$A$3,
"[Base_Tarjetas].[PERIODO]","[Base_Tarjetas].[PERIODO].&amp;[" &amp; TEXT(AX$6,"yyyymm") &amp; "]",
"[Base_Tarjetas].[Metrica]","[Base_Tarjetas].[Metrica].&amp;[" &amp; $A92 &amp; "]",
"[Base_Tarjetas].[SEGMENTO_DESCRIP]","[Base_Tarjetas].[SEGMENTO_DESCRIP].&amp;[" &amp; $C$6 &amp; "]",
"[Base_Tarjetas].[SITUACION]","[Base_Tarjetas].[SITUACION].&amp;[" &amp; $C92 &amp; "]",
"[Base_Tarjetas].[TIPO]","[Base_Tarjetas].[TIPO].&amp;[" &amp; $C$1 &amp; "]")/1000,
0)</f>
        <v>0</v>
      </c>
      <c r="AY92" s="8">
        <f>IFERROR(
GETPIVOTDATA("[Base_Tarjetas].[Importe]",TDinamica_R!$A$3,
"[Base_Tarjetas].[PERIODO]","[Base_Tarjetas].[PERIODO].&amp;[" &amp; TEXT(AY$6,"yyyymm") &amp; "]",
"[Base_Tarjetas].[Metrica]","[Base_Tarjetas].[Metrica].&amp;[" &amp; $A92 &amp; "]",
"[Base_Tarjetas].[SEGMENTO_DESCRIP]","[Base_Tarjetas].[SEGMENTO_DESCRIP].&amp;[" &amp; $C$6 &amp; "]",
"[Base_Tarjetas].[SITUACION]","[Base_Tarjetas].[SITUACION].&amp;[" &amp; $C92 &amp; "]",
"[Base_Tarjetas].[TIPO]","[Base_Tarjetas].[TIPO].&amp;[" &amp; $C$1 &amp; "]")/1000,
0)</f>
        <v>0</v>
      </c>
      <c r="AZ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TEXT(AZ$6,"yyyymm") &amp; "]"),
0)</f>
        <v>-918.48041600376666</v>
      </c>
      <c r="BA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TEXT(BA$6,"yyyymm") &amp; "]"),
0)</f>
        <v>-916.98671574505568</v>
      </c>
      <c r="BB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TEXT(BB$6,"yyyymm") &amp; "]"),
0)</f>
        <v>-978.1231508720158</v>
      </c>
      <c r="BC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TEXT(BC$6,"yyyymm") &amp; "]"),
0)</f>
        <v>-914.60645886355724</v>
      </c>
      <c r="BD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TEXT(BD$6,"yyyymm") &amp; "]"),
0)</f>
        <v>-913.36625427794411</v>
      </c>
      <c r="BE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TEXT(BE$6,"yyyymm") &amp; "]"),
0)</f>
        <v>-970.35348395714573</v>
      </c>
      <c r="BF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TEXT(BF$6,"yyyymm") &amp; "]"),
0)</f>
        <v>-838.23917615933294</v>
      </c>
      <c r="BG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TEXT(BG$6,"yyyymm") &amp; "]"),
0)</f>
        <v>-833.19469201836671</v>
      </c>
      <c r="BH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TEXT(BH$6,"yyyymm") &amp; "]"),
0)</f>
        <v>-875.25922498747968</v>
      </c>
      <c r="BI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TEXT(BI$6,"yyyymm") &amp; "]"),
0)</f>
        <v>-869.25130788938816</v>
      </c>
      <c r="BJ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TEXT(BJ$6,"yyyymm") &amp; "]"),
0)</f>
        <v>-869.25130788938816</v>
      </c>
      <c r="BK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TEXT(BK$6,"yyyymm") &amp; "]"),
0)</f>
        <v>-923.40445097674649</v>
      </c>
      <c r="BO92" s="24">
        <f t="shared" si="54"/>
        <v>0</v>
      </c>
      <c r="BP92" s="24">
        <f t="shared" si="54"/>
        <v>-2813.590282620838</v>
      </c>
      <c r="BQ92" s="24">
        <f t="shared" si="54"/>
        <v>0</v>
      </c>
      <c r="BR92" s="24">
        <f t="shared" si="54"/>
        <v>0</v>
      </c>
      <c r="BS92" s="24">
        <f t="shared" si="54"/>
        <v>0</v>
      </c>
      <c r="BT92" s="24">
        <f t="shared" si="54"/>
        <v>0</v>
      </c>
    </row>
    <row r="93" spans="1:72" collapsed="1" x14ac:dyDescent="0.25">
      <c r="C93" s="3" t="s">
        <v>44</v>
      </c>
      <c r="D93" s="10">
        <f>SUM(D91:D92)</f>
        <v>0</v>
      </c>
      <c r="E93" s="10">
        <f t="shared" ref="E93:BK93" si="55">SUM(E91:E92)</f>
        <v>0</v>
      </c>
      <c r="F93" s="10">
        <f t="shared" si="55"/>
        <v>0</v>
      </c>
      <c r="G93" s="10">
        <f t="shared" si="55"/>
        <v>0</v>
      </c>
      <c r="H93" s="10">
        <f t="shared" si="55"/>
        <v>0</v>
      </c>
      <c r="I93" s="10">
        <f t="shared" si="55"/>
        <v>0</v>
      </c>
      <c r="J93" s="10">
        <f t="shared" si="55"/>
        <v>0</v>
      </c>
      <c r="K93" s="10">
        <f t="shared" si="55"/>
        <v>0</v>
      </c>
      <c r="L93" s="10">
        <f t="shared" si="55"/>
        <v>0</v>
      </c>
      <c r="M93" s="10">
        <f t="shared" si="55"/>
        <v>0</v>
      </c>
      <c r="N93" s="10">
        <f t="shared" si="55"/>
        <v>0</v>
      </c>
      <c r="O93" s="10">
        <f t="shared" si="55"/>
        <v>0</v>
      </c>
      <c r="P93" s="10">
        <f t="shared" si="55"/>
        <v>0</v>
      </c>
      <c r="Q93" s="10">
        <f t="shared" si="55"/>
        <v>0</v>
      </c>
      <c r="R93" s="10">
        <f t="shared" si="55"/>
        <v>0</v>
      </c>
      <c r="S93" s="10">
        <f t="shared" si="55"/>
        <v>0</v>
      </c>
      <c r="T93" s="10">
        <f t="shared" si="55"/>
        <v>0</v>
      </c>
      <c r="U93" s="10">
        <f t="shared" si="55"/>
        <v>0</v>
      </c>
      <c r="V93" s="10">
        <f t="shared" si="55"/>
        <v>0</v>
      </c>
      <c r="W93" s="10">
        <f t="shared" si="55"/>
        <v>0</v>
      </c>
      <c r="X93" s="10">
        <f t="shared" si="55"/>
        <v>0</v>
      </c>
      <c r="Y93" s="10">
        <f t="shared" si="55"/>
        <v>0</v>
      </c>
      <c r="Z93" s="10">
        <f t="shared" si="55"/>
        <v>0</v>
      </c>
      <c r="AA93" s="10">
        <f t="shared" si="55"/>
        <v>0</v>
      </c>
      <c r="AB93" s="10">
        <f t="shared" si="55"/>
        <v>0</v>
      </c>
      <c r="AC93" s="10">
        <f t="shared" si="55"/>
        <v>0</v>
      </c>
      <c r="AD93" s="10">
        <f t="shared" si="55"/>
        <v>0</v>
      </c>
      <c r="AE93" s="10">
        <f t="shared" si="55"/>
        <v>0</v>
      </c>
      <c r="AF93" s="10">
        <f t="shared" si="55"/>
        <v>0</v>
      </c>
      <c r="AG93" s="10">
        <f t="shared" si="55"/>
        <v>0</v>
      </c>
      <c r="AH93" s="10">
        <f t="shared" si="55"/>
        <v>0</v>
      </c>
      <c r="AI93" s="10">
        <f t="shared" si="55"/>
        <v>0</v>
      </c>
      <c r="AJ93" s="10">
        <f t="shared" si="55"/>
        <v>0</v>
      </c>
      <c r="AK93" s="10">
        <f t="shared" si="55"/>
        <v>0</v>
      </c>
      <c r="AL93" s="10">
        <f t="shared" si="55"/>
        <v>0</v>
      </c>
      <c r="AM93" s="10">
        <f t="shared" si="55"/>
        <v>0</v>
      </c>
      <c r="AN93" s="10">
        <f t="shared" si="55"/>
        <v>0</v>
      </c>
      <c r="AO93" s="10">
        <f t="shared" si="55"/>
        <v>0</v>
      </c>
      <c r="AP93" s="10">
        <f t="shared" si="55"/>
        <v>0</v>
      </c>
      <c r="AQ93" s="10">
        <f t="shared" si="55"/>
        <v>0</v>
      </c>
      <c r="AR93" s="10">
        <f t="shared" si="55"/>
        <v>0</v>
      </c>
      <c r="AS93" s="10">
        <f t="shared" si="55"/>
        <v>0</v>
      </c>
      <c r="AT93" s="10">
        <f t="shared" si="55"/>
        <v>0</v>
      </c>
      <c r="AU93" s="10">
        <f t="shared" si="55"/>
        <v>0</v>
      </c>
      <c r="AV93" s="10">
        <f t="shared" si="55"/>
        <v>0</v>
      </c>
      <c r="AW93" s="10">
        <f t="shared" si="55"/>
        <v>0</v>
      </c>
      <c r="AX93" s="10">
        <f t="shared" si="55"/>
        <v>0</v>
      </c>
      <c r="AY93" s="10">
        <f t="shared" si="55"/>
        <v>0</v>
      </c>
      <c r="AZ93" s="10">
        <f t="shared" si="55"/>
        <v>-918.48041600376666</v>
      </c>
      <c r="BA93" s="10">
        <f t="shared" si="55"/>
        <v>-916.98671574505568</v>
      </c>
      <c r="BB93" s="10">
        <f t="shared" si="55"/>
        <v>-978.1231508720158</v>
      </c>
      <c r="BC93" s="10">
        <f t="shared" si="55"/>
        <v>-914.60645886355724</v>
      </c>
      <c r="BD93" s="10">
        <f t="shared" si="55"/>
        <v>-913.36625427794411</v>
      </c>
      <c r="BE93" s="10">
        <f t="shared" si="55"/>
        <v>-970.35348395714573</v>
      </c>
      <c r="BF93" s="10">
        <f t="shared" si="55"/>
        <v>-838.23917615933294</v>
      </c>
      <c r="BG93" s="10">
        <f t="shared" si="55"/>
        <v>-833.19469201836671</v>
      </c>
      <c r="BH93" s="10">
        <f t="shared" si="55"/>
        <v>-875.25922498747968</v>
      </c>
      <c r="BI93" s="10">
        <f t="shared" si="55"/>
        <v>-869.25130788938816</v>
      </c>
      <c r="BJ93" s="10">
        <f t="shared" si="55"/>
        <v>-869.25130788938816</v>
      </c>
      <c r="BK93" s="10">
        <f t="shared" si="55"/>
        <v>-923.40445097674649</v>
      </c>
      <c r="BO93" s="23">
        <f t="shared" ref="BO93:BT93" si="56">SUM(BO91:BO92)</f>
        <v>0</v>
      </c>
      <c r="BP93" s="23">
        <f t="shared" si="56"/>
        <v>-2813.590282620838</v>
      </c>
      <c r="BQ93" s="23">
        <f t="shared" si="56"/>
        <v>0</v>
      </c>
      <c r="BR93" s="23">
        <f t="shared" si="56"/>
        <v>0</v>
      </c>
      <c r="BS93" s="23">
        <f t="shared" si="56"/>
        <v>0</v>
      </c>
      <c r="BT93" s="23">
        <f t="shared" si="56"/>
        <v>0</v>
      </c>
    </row>
    <row r="95" spans="1:72" hidden="1" outlineLevel="1" x14ac:dyDescent="0.25">
      <c r="A95" s="11" t="s">
        <v>45</v>
      </c>
      <c r="C95" s="2" t="s">
        <v>46</v>
      </c>
      <c r="D95" s="8">
        <f>IFERROR(
GETPIVOTDATA("[Base_Tarjetas].[Importe]",TDinamica_R!$A$3,
"[Base_Tarjetas].[PERIODO]","[Base_Tarjetas].[PERIODO].&amp;[" &amp; TEXT(D$6,"yyyymm") &amp; "]",
"[Base_Tarjetas].[Metrica]","[Base_Tarjetas].[Metrica].&amp;[" &amp; $A95 &amp; "]",
"[Base_Tarjetas].[SEGMENTO_DESCRIP]","[Base_Tarjetas].[SEGMENTO_DESCRIP].&amp;[" &amp; $C$6 &amp; "]",
"[Base_Tarjetas].[SITUACION]","[Base_Tarjetas].[SITUACION].&amp;[" &amp; $C95 &amp; "]",
"[Base_Tarjetas].[TIPO]","[Base_Tarjetas].[TIPO].&amp;[" &amp; $C$1 &amp; "]")/1000,
0)</f>
        <v>0</v>
      </c>
      <c r="E95" s="8">
        <f>IFERROR(
GETPIVOTDATA("[Base_Tarjetas].[Importe]",TDinamica_R!$A$3,
"[Base_Tarjetas].[PERIODO]","[Base_Tarjetas].[PERIODO].&amp;[" &amp; TEXT(E$6,"yyyymm") &amp; "]",
"[Base_Tarjetas].[Metrica]","[Base_Tarjetas].[Metrica].&amp;[" &amp; $A95 &amp; "]",
"[Base_Tarjetas].[SEGMENTO_DESCRIP]","[Base_Tarjetas].[SEGMENTO_DESCRIP].&amp;[" &amp; $C$6 &amp; "]",
"[Base_Tarjetas].[SITUACION]","[Base_Tarjetas].[SITUACION].&amp;[" &amp; $C95 &amp; "]",
"[Base_Tarjetas].[TIPO]","[Base_Tarjetas].[TIPO].&amp;[" &amp; $C$1 &amp; "]")/1000,
0)</f>
        <v>0</v>
      </c>
      <c r="F95" s="8">
        <f>IFERROR(
GETPIVOTDATA("[Base_Tarjetas].[Importe]",TDinamica_R!$A$3,
"[Base_Tarjetas].[PERIODO]","[Base_Tarjetas].[PERIODO].&amp;[" &amp; TEXT(F$6,"yyyymm") &amp; "]",
"[Base_Tarjetas].[Metrica]","[Base_Tarjetas].[Metrica].&amp;[" &amp; $A95 &amp; "]",
"[Base_Tarjetas].[SEGMENTO_DESCRIP]","[Base_Tarjetas].[SEGMENTO_DESCRIP].&amp;[" &amp; $C$6 &amp; "]",
"[Base_Tarjetas].[SITUACION]","[Base_Tarjetas].[SITUACION].&amp;[" &amp; $C95 &amp; "]",
"[Base_Tarjetas].[TIPO]","[Base_Tarjetas].[TIPO].&amp;[" &amp; $C$1 &amp; "]")/1000,
0)</f>
        <v>0</v>
      </c>
      <c r="G95" s="8">
        <f>IFERROR(
GETPIVOTDATA("[Base_Tarjetas].[Importe]",TDinamica_R!$A$3,
"[Base_Tarjetas].[PERIODO]","[Base_Tarjetas].[PERIODO].&amp;[" &amp; TEXT(G$6,"yyyymm") &amp; "]",
"[Base_Tarjetas].[Metrica]","[Base_Tarjetas].[Metrica].&amp;[" &amp; $A95 &amp; "]",
"[Base_Tarjetas].[SEGMENTO_DESCRIP]","[Base_Tarjetas].[SEGMENTO_DESCRIP].&amp;[" &amp; $C$6 &amp; "]",
"[Base_Tarjetas].[SITUACION]","[Base_Tarjetas].[SITUACION].&amp;[" &amp; $C95 &amp; "]",
"[Base_Tarjetas].[TIPO]","[Base_Tarjetas].[TIPO].&amp;[" &amp; $C$1 &amp; "]")/1000,
0)</f>
        <v>0</v>
      </c>
      <c r="H95" s="8">
        <f>IFERROR(
GETPIVOTDATA("[Base_Tarjetas].[Importe]",TDinamica_R!$A$3,
"[Base_Tarjetas].[PERIODO]","[Base_Tarjetas].[PERIODO].&amp;[" &amp; TEXT(H$6,"yyyymm") &amp; "]",
"[Base_Tarjetas].[Metrica]","[Base_Tarjetas].[Metrica].&amp;[" &amp; $A95 &amp; "]",
"[Base_Tarjetas].[SEGMENTO_DESCRIP]","[Base_Tarjetas].[SEGMENTO_DESCRIP].&amp;[" &amp; $C$6 &amp; "]",
"[Base_Tarjetas].[SITUACION]","[Base_Tarjetas].[SITUACION].&amp;[" &amp; $C95 &amp; "]",
"[Base_Tarjetas].[TIPO]","[Base_Tarjetas].[TIPO].&amp;[" &amp; $C$1 &amp; "]")/1000,
0)</f>
        <v>0</v>
      </c>
      <c r="I95" s="8">
        <f>IFERROR(
GETPIVOTDATA("[Base_Tarjetas].[Importe]",TDinamica_R!$A$3,
"[Base_Tarjetas].[PERIODO]","[Base_Tarjetas].[PERIODO].&amp;[" &amp; TEXT(I$6,"yyyymm") &amp; "]",
"[Base_Tarjetas].[Metrica]","[Base_Tarjetas].[Metrica].&amp;[" &amp; $A95 &amp; "]",
"[Base_Tarjetas].[SEGMENTO_DESCRIP]","[Base_Tarjetas].[SEGMENTO_DESCRIP].&amp;[" &amp; $C$6 &amp; "]",
"[Base_Tarjetas].[SITUACION]","[Base_Tarjetas].[SITUACION].&amp;[" &amp; $C95 &amp; "]",
"[Base_Tarjetas].[TIPO]","[Base_Tarjetas].[TIPO].&amp;[" &amp; $C$1 &amp; "]")/1000,
0)</f>
        <v>0</v>
      </c>
      <c r="J95" s="8">
        <f>IFERROR(
GETPIVOTDATA("[Base_Tarjetas].[Importe]",TDinamica_R!$A$3,
"[Base_Tarjetas].[PERIODO]","[Base_Tarjetas].[PERIODO].&amp;[" &amp; TEXT(J$6,"yyyymm") &amp; "]",
"[Base_Tarjetas].[Metrica]","[Base_Tarjetas].[Metrica].&amp;[" &amp; $A95 &amp; "]",
"[Base_Tarjetas].[SEGMENTO_DESCRIP]","[Base_Tarjetas].[SEGMENTO_DESCRIP].&amp;[" &amp; $C$6 &amp; "]",
"[Base_Tarjetas].[SITUACION]","[Base_Tarjetas].[SITUACION].&amp;[" &amp; $C95 &amp; "]",
"[Base_Tarjetas].[TIPO]","[Base_Tarjetas].[TIPO].&amp;[" &amp; $C$1 &amp; "]")/1000,
0)</f>
        <v>0</v>
      </c>
      <c r="K95" s="8">
        <f>IFERROR(
GETPIVOTDATA("[Base_Tarjetas].[Importe]",TDinamica_R!$A$3,
"[Base_Tarjetas].[PERIODO]","[Base_Tarjetas].[PERIODO].&amp;[" &amp; TEXT(K$6,"yyyymm") &amp; "]",
"[Base_Tarjetas].[Metrica]","[Base_Tarjetas].[Metrica].&amp;[" &amp; $A95 &amp; "]",
"[Base_Tarjetas].[SEGMENTO_DESCRIP]","[Base_Tarjetas].[SEGMENTO_DESCRIP].&amp;[" &amp; $C$6 &amp; "]",
"[Base_Tarjetas].[SITUACION]","[Base_Tarjetas].[SITUACION].&amp;[" &amp; $C95 &amp; "]",
"[Base_Tarjetas].[TIPO]","[Base_Tarjetas].[TIPO].&amp;[" &amp; $C$1 &amp; "]")/1000,
0)</f>
        <v>0</v>
      </c>
      <c r="L95" s="8">
        <f>IFERROR(
GETPIVOTDATA("[Base_Tarjetas].[Importe]",TDinamica_R!$A$3,
"[Base_Tarjetas].[PERIODO]","[Base_Tarjetas].[PERIODO].&amp;[" &amp; TEXT(L$6,"yyyymm") &amp; "]",
"[Base_Tarjetas].[Metrica]","[Base_Tarjetas].[Metrica].&amp;[" &amp; $A95 &amp; "]",
"[Base_Tarjetas].[SEGMENTO_DESCRIP]","[Base_Tarjetas].[SEGMENTO_DESCRIP].&amp;[" &amp; $C$6 &amp; "]",
"[Base_Tarjetas].[SITUACION]","[Base_Tarjetas].[SITUACION].&amp;[" &amp; $C95 &amp; "]",
"[Base_Tarjetas].[TIPO]","[Base_Tarjetas].[TIPO].&amp;[" &amp; $C$1 &amp; "]")/1000,
0)</f>
        <v>0</v>
      </c>
      <c r="M95" s="8">
        <f>IFERROR(
GETPIVOTDATA("[Base_Tarjetas].[Importe]",TDinamica_R!$A$3,
"[Base_Tarjetas].[PERIODO]","[Base_Tarjetas].[PERIODO].&amp;[" &amp; TEXT(M$6,"yyyymm") &amp; "]",
"[Base_Tarjetas].[Metrica]","[Base_Tarjetas].[Metrica].&amp;[" &amp; $A95 &amp; "]",
"[Base_Tarjetas].[SEGMENTO_DESCRIP]","[Base_Tarjetas].[SEGMENTO_DESCRIP].&amp;[" &amp; $C$6 &amp; "]",
"[Base_Tarjetas].[SITUACION]","[Base_Tarjetas].[SITUACION].&amp;[" &amp; $C95 &amp; "]",
"[Base_Tarjetas].[TIPO]","[Base_Tarjetas].[TIPO].&amp;[" &amp; $C$1 &amp; "]")/1000,
0)</f>
        <v>0</v>
      </c>
      <c r="N95" s="8">
        <f>IFERROR(
GETPIVOTDATA("[Base_Tarjetas].[Importe]",TDinamica_R!$A$3,
"[Base_Tarjetas].[PERIODO]","[Base_Tarjetas].[PERIODO].&amp;[" &amp; TEXT(N$6,"yyyymm") &amp; "]",
"[Base_Tarjetas].[Metrica]","[Base_Tarjetas].[Metrica].&amp;[" &amp; $A95 &amp; "]",
"[Base_Tarjetas].[SEGMENTO_DESCRIP]","[Base_Tarjetas].[SEGMENTO_DESCRIP].&amp;[" &amp; $C$6 &amp; "]",
"[Base_Tarjetas].[SITUACION]","[Base_Tarjetas].[SITUACION].&amp;[" &amp; $C95 &amp; "]",
"[Base_Tarjetas].[TIPO]","[Base_Tarjetas].[TIPO].&amp;[" &amp; $C$1 &amp; "]")/1000,
0)</f>
        <v>0</v>
      </c>
      <c r="O95" s="8">
        <f>IFERROR(
GETPIVOTDATA("[Base_Tarjetas].[Importe]",TDinamica_R!$A$3,
"[Base_Tarjetas].[PERIODO]","[Base_Tarjetas].[PERIODO].&amp;[" &amp; TEXT(O$6,"yyyymm") &amp; "]",
"[Base_Tarjetas].[Metrica]","[Base_Tarjetas].[Metrica].&amp;[" &amp; $A95 &amp; "]",
"[Base_Tarjetas].[SEGMENTO_DESCRIP]","[Base_Tarjetas].[SEGMENTO_DESCRIP].&amp;[" &amp; $C$6 &amp; "]",
"[Base_Tarjetas].[SITUACION]","[Base_Tarjetas].[SITUACION].&amp;[" &amp; $C95 &amp; "]",
"[Base_Tarjetas].[TIPO]","[Base_Tarjetas].[TIPO].&amp;[" &amp; $C$1 &amp; "]")/1000,
0)</f>
        <v>0</v>
      </c>
      <c r="P95" s="8">
        <f>IFERROR(
GETPIVOTDATA("[Base_Tarjetas].[Importe]",TDinamica_R!$A$3,
"[Base_Tarjetas].[PERIODO]","[Base_Tarjetas].[PERIODO].&amp;[" &amp; TEXT(P$6,"yyyymm") &amp; "]",
"[Base_Tarjetas].[Metrica]","[Base_Tarjetas].[Metrica].&amp;[" &amp; $A95 &amp; "]",
"[Base_Tarjetas].[SEGMENTO_DESCRIP]","[Base_Tarjetas].[SEGMENTO_DESCRIP].&amp;[" &amp; $C$6 &amp; "]",
"[Base_Tarjetas].[SITUACION]","[Base_Tarjetas].[SITUACION].&amp;[" &amp; $C95 &amp; "]",
"[Base_Tarjetas].[TIPO]","[Base_Tarjetas].[TIPO].&amp;[" &amp; $C$1 &amp; "]")/1000,
0)</f>
        <v>0</v>
      </c>
      <c r="Q95" s="8">
        <f>IFERROR(
GETPIVOTDATA("[Base_Tarjetas].[Importe]",TDinamica_R!$A$3,
"[Base_Tarjetas].[PERIODO]","[Base_Tarjetas].[PERIODO].&amp;[" &amp; TEXT(Q$6,"yyyymm") &amp; "]",
"[Base_Tarjetas].[Metrica]","[Base_Tarjetas].[Metrica].&amp;[" &amp; $A95 &amp; "]",
"[Base_Tarjetas].[SEGMENTO_DESCRIP]","[Base_Tarjetas].[SEGMENTO_DESCRIP].&amp;[" &amp; $C$6 &amp; "]",
"[Base_Tarjetas].[SITUACION]","[Base_Tarjetas].[SITUACION].&amp;[" &amp; $C95 &amp; "]",
"[Base_Tarjetas].[TIPO]","[Base_Tarjetas].[TIPO].&amp;[" &amp; $C$1 &amp; "]")/1000,
0)</f>
        <v>0</v>
      </c>
      <c r="R95" s="8">
        <f>IFERROR(
GETPIVOTDATA("[Base_Tarjetas].[Importe]",TDinamica_R!$A$3,
"[Base_Tarjetas].[PERIODO]","[Base_Tarjetas].[PERIODO].&amp;[" &amp; TEXT(R$6,"yyyymm") &amp; "]",
"[Base_Tarjetas].[Metrica]","[Base_Tarjetas].[Metrica].&amp;[" &amp; $A95 &amp; "]",
"[Base_Tarjetas].[SEGMENTO_DESCRIP]","[Base_Tarjetas].[SEGMENTO_DESCRIP].&amp;[" &amp; $C$6 &amp; "]",
"[Base_Tarjetas].[SITUACION]","[Base_Tarjetas].[SITUACION].&amp;[" &amp; $C95 &amp; "]",
"[Base_Tarjetas].[TIPO]","[Base_Tarjetas].[TIPO].&amp;[" &amp; $C$1 &amp; "]")/1000,
0)</f>
        <v>0</v>
      </c>
      <c r="S95" s="8">
        <f>IFERROR(
GETPIVOTDATA("[Base_Tarjetas].[Importe]",TDinamica_R!$A$3,
"[Base_Tarjetas].[PERIODO]","[Base_Tarjetas].[PERIODO].&amp;[" &amp; TEXT(S$6,"yyyymm") &amp; "]",
"[Base_Tarjetas].[Metrica]","[Base_Tarjetas].[Metrica].&amp;[" &amp; $A95 &amp; "]",
"[Base_Tarjetas].[SEGMENTO_DESCRIP]","[Base_Tarjetas].[SEGMENTO_DESCRIP].&amp;[" &amp; $C$6 &amp; "]",
"[Base_Tarjetas].[SITUACION]","[Base_Tarjetas].[SITUACION].&amp;[" &amp; $C95 &amp; "]",
"[Base_Tarjetas].[TIPO]","[Base_Tarjetas].[TIPO].&amp;[" &amp; $C$1 &amp; "]")/1000,
0)</f>
        <v>0</v>
      </c>
      <c r="T95" s="8">
        <f>IFERROR(
GETPIVOTDATA("[Base_Tarjetas].[Importe]",TDinamica_R!$A$3,
"[Base_Tarjetas].[PERIODO]","[Base_Tarjetas].[PERIODO].&amp;[" &amp; TEXT(T$6,"yyyymm") &amp; "]",
"[Base_Tarjetas].[Metrica]","[Base_Tarjetas].[Metrica].&amp;[" &amp; $A95 &amp; "]",
"[Base_Tarjetas].[SEGMENTO_DESCRIP]","[Base_Tarjetas].[SEGMENTO_DESCRIP].&amp;[" &amp; $C$6 &amp; "]",
"[Base_Tarjetas].[SITUACION]","[Base_Tarjetas].[SITUACION].&amp;[" &amp; $C95 &amp; "]",
"[Base_Tarjetas].[TIPO]","[Base_Tarjetas].[TIPO].&amp;[" &amp; $C$1 &amp; "]")/1000,
0)</f>
        <v>0</v>
      </c>
      <c r="U95" s="8">
        <f>IFERROR(
GETPIVOTDATA("[Base_Tarjetas].[Importe]",TDinamica_R!$A$3,
"[Base_Tarjetas].[PERIODO]","[Base_Tarjetas].[PERIODO].&amp;[" &amp; TEXT(U$6,"yyyymm") &amp; "]",
"[Base_Tarjetas].[Metrica]","[Base_Tarjetas].[Metrica].&amp;[" &amp; $A95 &amp; "]",
"[Base_Tarjetas].[SEGMENTO_DESCRIP]","[Base_Tarjetas].[SEGMENTO_DESCRIP].&amp;[" &amp; $C$6 &amp; "]",
"[Base_Tarjetas].[SITUACION]","[Base_Tarjetas].[SITUACION].&amp;[" &amp; $C95 &amp; "]",
"[Base_Tarjetas].[TIPO]","[Base_Tarjetas].[TIPO].&amp;[" &amp; $C$1 &amp; "]")/1000,
0)</f>
        <v>0</v>
      </c>
      <c r="V95" s="8">
        <f>IFERROR(
GETPIVOTDATA("[Base_Tarjetas].[Importe]",TDinamica_R!$A$3,
"[Base_Tarjetas].[PERIODO]","[Base_Tarjetas].[PERIODO].&amp;[" &amp; TEXT(V$6,"yyyymm") &amp; "]",
"[Base_Tarjetas].[Metrica]","[Base_Tarjetas].[Metrica].&amp;[" &amp; $A95 &amp; "]",
"[Base_Tarjetas].[SEGMENTO_DESCRIP]","[Base_Tarjetas].[SEGMENTO_DESCRIP].&amp;[" &amp; $C$6 &amp; "]",
"[Base_Tarjetas].[SITUACION]","[Base_Tarjetas].[SITUACION].&amp;[" &amp; $C95 &amp; "]",
"[Base_Tarjetas].[TIPO]","[Base_Tarjetas].[TIPO].&amp;[" &amp; $C$1 &amp; "]")/1000,
0)</f>
        <v>0</v>
      </c>
      <c r="W95" s="8">
        <f>IFERROR(
GETPIVOTDATA("[Base_Tarjetas].[Importe]",TDinamica_R!$A$3,
"[Base_Tarjetas].[PERIODO]","[Base_Tarjetas].[PERIODO].&amp;[" &amp; TEXT(W$6,"yyyymm") &amp; "]",
"[Base_Tarjetas].[Metrica]","[Base_Tarjetas].[Metrica].&amp;[" &amp; $A95 &amp; "]",
"[Base_Tarjetas].[SEGMENTO_DESCRIP]","[Base_Tarjetas].[SEGMENTO_DESCRIP].&amp;[" &amp; $C$6 &amp; "]",
"[Base_Tarjetas].[SITUACION]","[Base_Tarjetas].[SITUACION].&amp;[" &amp; $C95 &amp; "]",
"[Base_Tarjetas].[TIPO]","[Base_Tarjetas].[TIPO].&amp;[" &amp; $C$1 &amp; "]")/1000,
0)</f>
        <v>0</v>
      </c>
      <c r="X95" s="8">
        <f>IFERROR(
GETPIVOTDATA("[Base_Tarjetas].[Importe]",TDinamica_R!$A$3,
"[Base_Tarjetas].[PERIODO]","[Base_Tarjetas].[PERIODO].&amp;[" &amp; TEXT(X$6,"yyyymm") &amp; "]",
"[Base_Tarjetas].[Metrica]","[Base_Tarjetas].[Metrica].&amp;[" &amp; $A95 &amp; "]",
"[Base_Tarjetas].[SEGMENTO_DESCRIP]","[Base_Tarjetas].[SEGMENTO_DESCRIP].&amp;[" &amp; $C$6 &amp; "]",
"[Base_Tarjetas].[SITUACION]","[Base_Tarjetas].[SITUACION].&amp;[" &amp; $C95 &amp; "]",
"[Base_Tarjetas].[TIPO]","[Base_Tarjetas].[TIPO].&amp;[" &amp; $C$1 &amp; "]")/1000,
0)</f>
        <v>0</v>
      </c>
      <c r="Y95" s="8">
        <f>IFERROR(
GETPIVOTDATA("[Base_Tarjetas].[Importe]",TDinamica_R!$A$3,
"[Base_Tarjetas].[PERIODO]","[Base_Tarjetas].[PERIODO].&amp;[" &amp; TEXT(Y$6,"yyyymm") &amp; "]",
"[Base_Tarjetas].[Metrica]","[Base_Tarjetas].[Metrica].&amp;[" &amp; $A95 &amp; "]",
"[Base_Tarjetas].[SEGMENTO_DESCRIP]","[Base_Tarjetas].[SEGMENTO_DESCRIP].&amp;[" &amp; $C$6 &amp; "]",
"[Base_Tarjetas].[SITUACION]","[Base_Tarjetas].[SITUACION].&amp;[" &amp; $C95 &amp; "]",
"[Base_Tarjetas].[TIPO]","[Base_Tarjetas].[TIPO].&amp;[" &amp; $C$1 &amp; "]")/1000,
0)</f>
        <v>0</v>
      </c>
      <c r="Z95" s="8">
        <f>IFERROR(
GETPIVOTDATA("[Base_Tarjetas].[Importe]",TDinamica_R!$A$3,
"[Base_Tarjetas].[PERIODO]","[Base_Tarjetas].[PERIODO].&amp;[" &amp; TEXT(Z$6,"yyyymm") &amp; "]",
"[Base_Tarjetas].[Metrica]","[Base_Tarjetas].[Metrica].&amp;[" &amp; $A95 &amp; "]",
"[Base_Tarjetas].[SEGMENTO_DESCRIP]","[Base_Tarjetas].[SEGMENTO_DESCRIP].&amp;[" &amp; $C$6 &amp; "]",
"[Base_Tarjetas].[SITUACION]","[Base_Tarjetas].[SITUACION].&amp;[" &amp; $C95 &amp; "]",
"[Base_Tarjetas].[TIPO]","[Base_Tarjetas].[TIPO].&amp;[" &amp; $C$1 &amp; "]")/1000,
0)</f>
        <v>0</v>
      </c>
      <c r="AA95" s="8">
        <f>IFERROR(
GETPIVOTDATA("[Base_Tarjetas].[Importe]",TDinamica_R!$A$3,
"[Base_Tarjetas].[PERIODO]","[Base_Tarjetas].[PERIODO].&amp;[" &amp; TEXT(AA$6,"yyyymm") &amp; "]",
"[Base_Tarjetas].[Metrica]","[Base_Tarjetas].[Metrica].&amp;[" &amp; $A95 &amp; "]",
"[Base_Tarjetas].[SEGMENTO_DESCRIP]","[Base_Tarjetas].[SEGMENTO_DESCRIP].&amp;[" &amp; $C$6 &amp; "]",
"[Base_Tarjetas].[SITUACION]","[Base_Tarjetas].[SITUACION].&amp;[" &amp; $C95 &amp; "]",
"[Base_Tarjetas].[TIPO]","[Base_Tarjetas].[TIPO].&amp;[" &amp; $C$1 &amp; "]")/1000,
0)</f>
        <v>0</v>
      </c>
      <c r="AB95" s="8">
        <f>IFERROR(
GETPIVOTDATA("[Base_Tarjetas].[Importe]",TDinamica_R!$A$3,
"[Base_Tarjetas].[PERIODO]","[Base_Tarjetas].[PERIODO].&amp;[" &amp; TEXT(AB$6,"yyyymm") &amp; "]",
"[Base_Tarjetas].[Metrica]","[Base_Tarjetas].[Metrica].&amp;[" &amp; $A95 &amp; "]",
"[Base_Tarjetas].[SEGMENTO_DESCRIP]","[Base_Tarjetas].[SEGMENTO_DESCRIP].&amp;[" &amp; $C$6 &amp; "]",
"[Base_Tarjetas].[SITUACION]","[Base_Tarjetas].[SITUACION].&amp;[" &amp; $C95 &amp; "]",
"[Base_Tarjetas].[TIPO]","[Base_Tarjetas].[TIPO].&amp;[" &amp; $C$1 &amp; "]")/1000,
0)</f>
        <v>0</v>
      </c>
      <c r="AC95" s="8">
        <f>IFERROR(
GETPIVOTDATA("[Base_Tarjetas].[Importe]",TDinamica_R!$A$3,
"[Base_Tarjetas].[PERIODO]","[Base_Tarjetas].[PERIODO].&amp;[" &amp; TEXT(AC$6,"yyyymm") &amp; "]",
"[Base_Tarjetas].[Metrica]","[Base_Tarjetas].[Metrica].&amp;[" &amp; $A95 &amp; "]",
"[Base_Tarjetas].[SEGMENTO_DESCRIP]","[Base_Tarjetas].[SEGMENTO_DESCRIP].&amp;[" &amp; $C$6 &amp; "]",
"[Base_Tarjetas].[SITUACION]","[Base_Tarjetas].[SITUACION].&amp;[" &amp; $C95 &amp; "]",
"[Base_Tarjetas].[TIPO]","[Base_Tarjetas].[TIPO].&amp;[" &amp; $C$1 &amp; "]")/1000,
0)</f>
        <v>0</v>
      </c>
      <c r="AD95" s="8">
        <f>IFERROR(
GETPIVOTDATA("[Base_Tarjetas].[Importe]",TDinamica_R!$A$3,
"[Base_Tarjetas].[PERIODO]","[Base_Tarjetas].[PERIODO].&amp;[" &amp; TEXT(AD$6,"yyyymm") &amp; "]",
"[Base_Tarjetas].[Metrica]","[Base_Tarjetas].[Metrica].&amp;[" &amp; $A95 &amp; "]",
"[Base_Tarjetas].[SEGMENTO_DESCRIP]","[Base_Tarjetas].[SEGMENTO_DESCRIP].&amp;[" &amp; $C$6 &amp; "]",
"[Base_Tarjetas].[SITUACION]","[Base_Tarjetas].[SITUACION].&amp;[" &amp; $C95 &amp; "]",
"[Base_Tarjetas].[TIPO]","[Base_Tarjetas].[TIPO].&amp;[" &amp; $C$1 &amp; "]")/1000,
0)</f>
        <v>0</v>
      </c>
      <c r="AE95" s="8">
        <f>IFERROR(
GETPIVOTDATA("[Base_Tarjetas].[Importe]",TDinamica_R!$A$3,
"[Base_Tarjetas].[PERIODO]","[Base_Tarjetas].[PERIODO].&amp;[" &amp; TEXT(AE$6,"yyyymm") &amp; "]",
"[Base_Tarjetas].[Metrica]","[Base_Tarjetas].[Metrica].&amp;[" &amp; $A95 &amp; "]",
"[Base_Tarjetas].[SEGMENTO_DESCRIP]","[Base_Tarjetas].[SEGMENTO_DESCRIP].&amp;[" &amp; $C$6 &amp; "]",
"[Base_Tarjetas].[SITUACION]","[Base_Tarjetas].[SITUACION].&amp;[" &amp; $C95 &amp; "]",
"[Base_Tarjetas].[TIPO]","[Base_Tarjetas].[TIPO].&amp;[" &amp; $C$1 &amp; "]")/1000,
0)</f>
        <v>0</v>
      </c>
      <c r="AF95" s="8">
        <f>IFERROR(
GETPIVOTDATA("[Base_Tarjetas].[Importe]",TDinamica_R!$A$3,
"[Base_Tarjetas].[PERIODO]","[Base_Tarjetas].[PERIODO].&amp;[" &amp; TEXT(AF$6,"yyyymm") &amp; "]",
"[Base_Tarjetas].[Metrica]","[Base_Tarjetas].[Metrica].&amp;[" &amp; $A95 &amp; "]",
"[Base_Tarjetas].[SEGMENTO_DESCRIP]","[Base_Tarjetas].[SEGMENTO_DESCRIP].&amp;[" &amp; $C$6 &amp; "]",
"[Base_Tarjetas].[SITUACION]","[Base_Tarjetas].[SITUACION].&amp;[" &amp; $C95 &amp; "]",
"[Base_Tarjetas].[TIPO]","[Base_Tarjetas].[TIPO].&amp;[" &amp; $C$1 &amp; "]")/1000,
0)</f>
        <v>0</v>
      </c>
      <c r="AG95" s="8">
        <f>IFERROR(
GETPIVOTDATA("[Base_Tarjetas].[Importe]",TDinamica_R!$A$3,
"[Base_Tarjetas].[PERIODO]","[Base_Tarjetas].[PERIODO].&amp;[" &amp; TEXT(AG$6,"yyyymm") &amp; "]",
"[Base_Tarjetas].[Metrica]","[Base_Tarjetas].[Metrica].&amp;[" &amp; $A95 &amp; "]",
"[Base_Tarjetas].[SEGMENTO_DESCRIP]","[Base_Tarjetas].[SEGMENTO_DESCRIP].&amp;[" &amp; $C$6 &amp; "]",
"[Base_Tarjetas].[SITUACION]","[Base_Tarjetas].[SITUACION].&amp;[" &amp; $C95 &amp; "]",
"[Base_Tarjetas].[TIPO]","[Base_Tarjetas].[TIPO].&amp;[" &amp; $C$1 &amp; "]")/1000,
0)</f>
        <v>0</v>
      </c>
      <c r="AH95" s="8">
        <f>IFERROR(
GETPIVOTDATA("[Base_Tarjetas].[Importe]",TDinamica_R!$A$3,
"[Base_Tarjetas].[PERIODO]","[Base_Tarjetas].[PERIODO].&amp;[" &amp; TEXT(AH$6,"yyyymm") &amp; "]",
"[Base_Tarjetas].[Metrica]","[Base_Tarjetas].[Metrica].&amp;[" &amp; $A95 &amp; "]",
"[Base_Tarjetas].[SEGMENTO_DESCRIP]","[Base_Tarjetas].[SEGMENTO_DESCRIP].&amp;[" &amp; $C$6 &amp; "]",
"[Base_Tarjetas].[SITUACION]","[Base_Tarjetas].[SITUACION].&amp;[" &amp; $C95 &amp; "]",
"[Base_Tarjetas].[TIPO]","[Base_Tarjetas].[TIPO].&amp;[" &amp; $C$1 &amp; "]")/1000,
0)</f>
        <v>0</v>
      </c>
      <c r="AI95" s="8">
        <f>IFERROR(
GETPIVOTDATA("[Base_Tarjetas].[Importe]",TDinamica_R!$A$3,
"[Base_Tarjetas].[PERIODO]","[Base_Tarjetas].[PERIODO].&amp;[" &amp; TEXT(AI$6,"yyyymm") &amp; "]",
"[Base_Tarjetas].[Metrica]","[Base_Tarjetas].[Metrica].&amp;[" &amp; $A95 &amp; "]",
"[Base_Tarjetas].[SEGMENTO_DESCRIP]","[Base_Tarjetas].[SEGMENTO_DESCRIP].&amp;[" &amp; $C$6 &amp; "]",
"[Base_Tarjetas].[SITUACION]","[Base_Tarjetas].[SITUACION].&amp;[" &amp; $C95 &amp; "]",
"[Base_Tarjetas].[TIPO]","[Base_Tarjetas].[TIPO].&amp;[" &amp; $C$1 &amp; "]")/1000,
0)</f>
        <v>0</v>
      </c>
      <c r="AJ95" s="8">
        <f>IFERROR(
GETPIVOTDATA("[Base_Tarjetas].[Importe]",TDinamica_R!$A$3,
"[Base_Tarjetas].[PERIODO]","[Base_Tarjetas].[PERIODO].&amp;[" &amp; TEXT(AJ$6,"yyyymm") &amp; "]",
"[Base_Tarjetas].[Metrica]","[Base_Tarjetas].[Metrica].&amp;[" &amp; $A95 &amp; "]",
"[Base_Tarjetas].[SEGMENTO_DESCRIP]","[Base_Tarjetas].[SEGMENTO_DESCRIP].&amp;[" &amp; $C$6 &amp; "]",
"[Base_Tarjetas].[SITUACION]","[Base_Tarjetas].[SITUACION].&amp;[" &amp; $C95 &amp; "]",
"[Base_Tarjetas].[TIPO]","[Base_Tarjetas].[TIPO].&amp;[" &amp; $C$1 &amp; "]")/1000,
0)</f>
        <v>0</v>
      </c>
      <c r="AK95" s="8">
        <f>IFERROR(
GETPIVOTDATA("[Base_Tarjetas].[Importe]",TDinamica_R!$A$3,
"[Base_Tarjetas].[PERIODO]","[Base_Tarjetas].[PERIODO].&amp;[" &amp; TEXT(AK$6,"yyyymm") &amp; "]",
"[Base_Tarjetas].[Metrica]","[Base_Tarjetas].[Metrica].&amp;[" &amp; $A95 &amp; "]",
"[Base_Tarjetas].[SEGMENTO_DESCRIP]","[Base_Tarjetas].[SEGMENTO_DESCRIP].&amp;[" &amp; $C$6 &amp; "]",
"[Base_Tarjetas].[SITUACION]","[Base_Tarjetas].[SITUACION].&amp;[" &amp; $C95 &amp; "]",
"[Base_Tarjetas].[TIPO]","[Base_Tarjetas].[TIPO].&amp;[" &amp; $C$1 &amp; "]")/1000,
0)</f>
        <v>0</v>
      </c>
      <c r="AL95" s="8">
        <f>IFERROR(
GETPIVOTDATA("[Base_Tarjetas].[Importe]",TDinamica_R!$A$3,
"[Base_Tarjetas].[PERIODO]","[Base_Tarjetas].[PERIODO].&amp;[" &amp; TEXT(AL$6,"yyyymm") &amp; "]",
"[Base_Tarjetas].[Metrica]","[Base_Tarjetas].[Metrica].&amp;[" &amp; $A95 &amp; "]",
"[Base_Tarjetas].[SEGMENTO_DESCRIP]","[Base_Tarjetas].[SEGMENTO_DESCRIP].&amp;[" &amp; $C$6 &amp; "]",
"[Base_Tarjetas].[SITUACION]","[Base_Tarjetas].[SITUACION].&amp;[" &amp; $C95 &amp; "]",
"[Base_Tarjetas].[TIPO]","[Base_Tarjetas].[TIPO].&amp;[" &amp; $C$1 &amp; "]")/1000,
0)</f>
        <v>0</v>
      </c>
      <c r="AM95" s="8">
        <f>IFERROR(
GETPIVOTDATA("[Base_Tarjetas].[Importe]",TDinamica_R!$A$3,
"[Base_Tarjetas].[PERIODO]","[Base_Tarjetas].[PERIODO].&amp;[" &amp; TEXT(AM$6,"yyyymm") &amp; "]",
"[Base_Tarjetas].[Metrica]","[Base_Tarjetas].[Metrica].&amp;[" &amp; $A95 &amp; "]",
"[Base_Tarjetas].[SEGMENTO_DESCRIP]","[Base_Tarjetas].[SEGMENTO_DESCRIP].&amp;[" &amp; $C$6 &amp; "]",
"[Base_Tarjetas].[SITUACION]","[Base_Tarjetas].[SITUACION].&amp;[" &amp; $C95 &amp; "]",
"[Base_Tarjetas].[TIPO]","[Base_Tarjetas].[TIPO].&amp;[" &amp; $C$1 &amp; "]")/1000,
0)</f>
        <v>0</v>
      </c>
      <c r="AN95" s="8">
        <f>IFERROR(
GETPIVOTDATA("[Base_Tarjetas].[Importe]",TDinamica_R!$A$3,
"[Base_Tarjetas].[PERIODO]","[Base_Tarjetas].[PERIODO].&amp;[" &amp; TEXT(AN$6,"yyyymm") &amp; "]",
"[Base_Tarjetas].[Metrica]","[Base_Tarjetas].[Metrica].&amp;[" &amp; $A95 &amp; "]",
"[Base_Tarjetas].[SEGMENTO_DESCRIP]","[Base_Tarjetas].[SEGMENTO_DESCRIP].&amp;[" &amp; $C$6 &amp; "]",
"[Base_Tarjetas].[SITUACION]","[Base_Tarjetas].[SITUACION].&amp;[" &amp; $C95 &amp; "]",
"[Base_Tarjetas].[TIPO]","[Base_Tarjetas].[TIPO].&amp;[" &amp; $C$1 &amp; "]")/1000,
0)</f>
        <v>0</v>
      </c>
      <c r="AO95" s="8">
        <f>IFERROR(
GETPIVOTDATA("[Base_Tarjetas].[Importe]",TDinamica_R!$A$3,
"[Base_Tarjetas].[PERIODO]","[Base_Tarjetas].[PERIODO].&amp;[" &amp; TEXT(AO$6,"yyyymm") &amp; "]",
"[Base_Tarjetas].[Metrica]","[Base_Tarjetas].[Metrica].&amp;[" &amp; $A95 &amp; "]",
"[Base_Tarjetas].[SEGMENTO_DESCRIP]","[Base_Tarjetas].[SEGMENTO_DESCRIP].&amp;[" &amp; $C$6 &amp; "]",
"[Base_Tarjetas].[SITUACION]","[Base_Tarjetas].[SITUACION].&amp;[" &amp; $C95 &amp; "]",
"[Base_Tarjetas].[TIPO]","[Base_Tarjetas].[TIPO].&amp;[" &amp; $C$1 &amp; "]")/1000,
0)</f>
        <v>0</v>
      </c>
      <c r="AP95" s="8">
        <f>IFERROR(
GETPIVOTDATA("[Base_Tarjetas].[Importe]",TDinamica_R!$A$3,
"[Base_Tarjetas].[PERIODO]","[Base_Tarjetas].[PERIODO].&amp;[" &amp; TEXT(AP$6,"yyyymm") &amp; "]",
"[Base_Tarjetas].[Metrica]","[Base_Tarjetas].[Metrica].&amp;[" &amp; $A95 &amp; "]",
"[Base_Tarjetas].[SEGMENTO_DESCRIP]","[Base_Tarjetas].[SEGMENTO_DESCRIP].&amp;[" &amp; $C$6 &amp; "]",
"[Base_Tarjetas].[SITUACION]","[Base_Tarjetas].[SITUACION].&amp;[" &amp; $C95 &amp; "]",
"[Base_Tarjetas].[TIPO]","[Base_Tarjetas].[TIPO].&amp;[" &amp; $C$1 &amp; "]")/1000,
0)</f>
        <v>0</v>
      </c>
      <c r="AQ95" s="8">
        <f>IFERROR(
GETPIVOTDATA("[Base_Tarjetas].[Importe]",TDinamica_R!$A$3,
"[Base_Tarjetas].[PERIODO]","[Base_Tarjetas].[PERIODO].&amp;[" &amp; TEXT(AQ$6,"yyyymm") &amp; "]",
"[Base_Tarjetas].[Metrica]","[Base_Tarjetas].[Metrica].&amp;[" &amp; $A95 &amp; "]",
"[Base_Tarjetas].[SEGMENTO_DESCRIP]","[Base_Tarjetas].[SEGMENTO_DESCRIP].&amp;[" &amp; $C$6 &amp; "]",
"[Base_Tarjetas].[SITUACION]","[Base_Tarjetas].[SITUACION].&amp;[" &amp; $C95 &amp; "]",
"[Base_Tarjetas].[TIPO]","[Base_Tarjetas].[TIPO].&amp;[" &amp; $C$1 &amp; "]")/1000,
0)</f>
        <v>0</v>
      </c>
      <c r="AR95" s="8">
        <f>IFERROR(
GETPIVOTDATA("[Base_Tarjetas].[Importe]",TDinamica_R!$A$3,
"[Base_Tarjetas].[PERIODO]","[Base_Tarjetas].[PERIODO].&amp;[" &amp; TEXT(AR$6,"yyyymm") &amp; "]",
"[Base_Tarjetas].[Metrica]","[Base_Tarjetas].[Metrica].&amp;[" &amp; $A95 &amp; "]",
"[Base_Tarjetas].[SEGMENTO_DESCRIP]","[Base_Tarjetas].[SEGMENTO_DESCRIP].&amp;[" &amp; $C$6 &amp; "]",
"[Base_Tarjetas].[SITUACION]","[Base_Tarjetas].[SITUACION].&amp;[" &amp; $C95 &amp; "]",
"[Base_Tarjetas].[TIPO]","[Base_Tarjetas].[TIPO].&amp;[" &amp; $C$1 &amp; "]")/1000,
0)</f>
        <v>0</v>
      </c>
      <c r="AS95" s="8">
        <f>IFERROR(
GETPIVOTDATA("[Base_Tarjetas].[Importe]",TDinamica_R!$A$3,
"[Base_Tarjetas].[PERIODO]","[Base_Tarjetas].[PERIODO].&amp;[" &amp; TEXT(AS$6,"yyyymm") &amp; "]",
"[Base_Tarjetas].[Metrica]","[Base_Tarjetas].[Metrica].&amp;[" &amp; $A95 &amp; "]",
"[Base_Tarjetas].[SEGMENTO_DESCRIP]","[Base_Tarjetas].[SEGMENTO_DESCRIP].&amp;[" &amp; $C$6 &amp; "]",
"[Base_Tarjetas].[SITUACION]","[Base_Tarjetas].[SITUACION].&amp;[" &amp; $C95 &amp; "]",
"[Base_Tarjetas].[TIPO]","[Base_Tarjetas].[TIPO].&amp;[" &amp; $C$1 &amp; "]")/1000,
0)</f>
        <v>0</v>
      </c>
      <c r="AT95" s="8">
        <f>IFERROR(
GETPIVOTDATA("[Base_Tarjetas].[Importe]",TDinamica_R!$A$3,
"[Base_Tarjetas].[PERIODO]","[Base_Tarjetas].[PERIODO].&amp;[" &amp; TEXT(AT$6,"yyyymm") &amp; "]",
"[Base_Tarjetas].[Metrica]","[Base_Tarjetas].[Metrica].&amp;[" &amp; $A95 &amp; "]",
"[Base_Tarjetas].[SEGMENTO_DESCRIP]","[Base_Tarjetas].[SEGMENTO_DESCRIP].&amp;[" &amp; $C$6 &amp; "]",
"[Base_Tarjetas].[SITUACION]","[Base_Tarjetas].[SITUACION].&amp;[" &amp; $C95 &amp; "]",
"[Base_Tarjetas].[TIPO]","[Base_Tarjetas].[TIPO].&amp;[" &amp; $C$1 &amp; "]")/1000,
0)</f>
        <v>0</v>
      </c>
      <c r="AU95" s="8">
        <f>IFERROR(
GETPIVOTDATA("[Base_Tarjetas].[Importe]",TDinamica_R!$A$3,
"[Base_Tarjetas].[PERIODO]","[Base_Tarjetas].[PERIODO].&amp;[" &amp; TEXT(AU$6,"yyyymm") &amp; "]",
"[Base_Tarjetas].[Metrica]","[Base_Tarjetas].[Metrica].&amp;[" &amp; $A95 &amp; "]",
"[Base_Tarjetas].[SEGMENTO_DESCRIP]","[Base_Tarjetas].[SEGMENTO_DESCRIP].&amp;[" &amp; $C$6 &amp; "]",
"[Base_Tarjetas].[SITUACION]","[Base_Tarjetas].[SITUACION].&amp;[" &amp; $C95 &amp; "]",
"[Base_Tarjetas].[TIPO]","[Base_Tarjetas].[TIPO].&amp;[" &amp; $C$1 &amp; "]")/1000,
0)</f>
        <v>0</v>
      </c>
      <c r="AV95" s="8">
        <f>IFERROR(
GETPIVOTDATA("[Base_Tarjetas].[Importe]",TDinamica_R!$A$3,
"[Base_Tarjetas].[PERIODO]","[Base_Tarjetas].[PERIODO].&amp;[" &amp; TEXT(AV$6,"yyyymm") &amp; "]",
"[Base_Tarjetas].[Metrica]","[Base_Tarjetas].[Metrica].&amp;[" &amp; $A95 &amp; "]",
"[Base_Tarjetas].[SEGMENTO_DESCRIP]","[Base_Tarjetas].[SEGMENTO_DESCRIP].&amp;[" &amp; $C$6 &amp; "]",
"[Base_Tarjetas].[SITUACION]","[Base_Tarjetas].[SITUACION].&amp;[" &amp; $C95 &amp; "]",
"[Base_Tarjetas].[TIPO]","[Base_Tarjetas].[TIPO].&amp;[" &amp; $C$1 &amp; "]")/1000,
0)</f>
        <v>0</v>
      </c>
      <c r="AW95" s="8">
        <f>IFERROR(
GETPIVOTDATA("[Base_Tarjetas].[Importe]",TDinamica_R!$A$3,
"[Base_Tarjetas].[PERIODO]","[Base_Tarjetas].[PERIODO].&amp;[" &amp; TEXT(AW$6,"yyyymm") &amp; "]",
"[Base_Tarjetas].[Metrica]","[Base_Tarjetas].[Metrica].&amp;[" &amp; $A95 &amp; "]",
"[Base_Tarjetas].[SEGMENTO_DESCRIP]","[Base_Tarjetas].[SEGMENTO_DESCRIP].&amp;[" &amp; $C$6 &amp; "]",
"[Base_Tarjetas].[SITUACION]","[Base_Tarjetas].[SITUACION].&amp;[" &amp; $C95 &amp; "]",
"[Base_Tarjetas].[TIPO]","[Base_Tarjetas].[TIPO].&amp;[" &amp; $C$1 &amp; "]")/1000,
0)</f>
        <v>0</v>
      </c>
      <c r="AX95" s="8">
        <f>IFERROR(
GETPIVOTDATA("[Base_Tarjetas].[Importe]",TDinamica_R!$A$3,
"[Base_Tarjetas].[PERIODO]","[Base_Tarjetas].[PERIODO].&amp;[" &amp; TEXT(AX$6,"yyyymm") &amp; "]",
"[Base_Tarjetas].[Metrica]","[Base_Tarjetas].[Metrica].&amp;[" &amp; $A95 &amp; "]",
"[Base_Tarjetas].[SEGMENTO_DESCRIP]","[Base_Tarjetas].[SEGMENTO_DESCRIP].&amp;[" &amp; $C$6 &amp; "]",
"[Base_Tarjetas].[SITUACION]","[Base_Tarjetas].[SITUACION].&amp;[" &amp; $C95 &amp; "]",
"[Base_Tarjetas].[TIPO]","[Base_Tarjetas].[TIPO].&amp;[" &amp; $C$1 &amp; "]")/1000,
0)</f>
        <v>0</v>
      </c>
      <c r="AY95" s="8">
        <f>IFERROR(
GETPIVOTDATA("[Base_Tarjetas].[Importe]",TDinamica_R!$A$3,
"[Base_Tarjetas].[PERIODO]","[Base_Tarjetas].[PERIODO].&amp;[" &amp; TEXT(AY$6,"yyyymm") &amp; "]",
"[Base_Tarjetas].[Metrica]","[Base_Tarjetas].[Metrica].&amp;[" &amp; $A95 &amp; "]",
"[Base_Tarjetas].[SEGMENTO_DESCRIP]","[Base_Tarjetas].[SEGMENTO_DESCRIP].&amp;[" &amp; $C$6 &amp; "]",
"[Base_Tarjetas].[SITUACION]","[Base_Tarjetas].[SITUACION].&amp;[" &amp; $C95 &amp; "]",
"[Base_Tarjetas].[TIPO]","[Base_Tarjetas].[TIPO].&amp;[" &amp; $C$1 &amp; "]")/1000,
0)</f>
        <v>0</v>
      </c>
      <c r="AZ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TEXT(AZ$6,"yyyymm") &amp; "]"),
0)</f>
        <v>0</v>
      </c>
      <c r="BA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TEXT(BA$6,"yyyymm") &amp; "]"),
0)</f>
        <v>0</v>
      </c>
      <c r="BB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TEXT(BB$6,"yyyymm") &amp; "]"),
0)</f>
        <v>0</v>
      </c>
      <c r="BC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TEXT(BC$6,"yyyymm") &amp; "]"),
0)</f>
        <v>0</v>
      </c>
      <c r="BD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TEXT(BD$6,"yyyymm") &amp; "]"),
0)</f>
        <v>0</v>
      </c>
      <c r="BE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TEXT(BE$6,"yyyymm") &amp; "]"),
0)</f>
        <v>2398.3741133100975</v>
      </c>
      <c r="BF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TEXT(BF$6,"yyyymm") &amp; "]"),
0)</f>
        <v>0</v>
      </c>
      <c r="BG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TEXT(BG$6,"yyyymm") &amp; "]"),
0)</f>
        <v>0</v>
      </c>
      <c r="BH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TEXT(BH$6,"yyyymm") &amp; "]"),
0)</f>
        <v>4973.4152083369672</v>
      </c>
      <c r="BI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TEXT(BI$6,"yyyymm") &amp; "]"),
0)</f>
        <v>0</v>
      </c>
      <c r="BJ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TEXT(BJ$6,"yyyymm") &amp; "]"),
0)</f>
        <v>0</v>
      </c>
      <c r="BK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TEXT(BK$6,"yyyymm") &amp; "]"),
0)</f>
        <v>0</v>
      </c>
      <c r="BO95" s="24">
        <f t="shared" ref="BO95:BT95" si="57">SUMIFS($D95:$BM95,$D$6:$BM$6,"&gt;="&amp;BO$2,$D$6:$BM$6,"&lt;="&amp;BO$6,$D$5:$BM$5,BO$5)</f>
        <v>0</v>
      </c>
      <c r="BP95" s="24">
        <f t="shared" si="57"/>
        <v>0</v>
      </c>
      <c r="BQ95" s="24">
        <f t="shared" si="57"/>
        <v>0</v>
      </c>
      <c r="BR95" s="24">
        <f t="shared" si="57"/>
        <v>0</v>
      </c>
      <c r="BS95" s="24">
        <f t="shared" si="57"/>
        <v>0</v>
      </c>
      <c r="BT95" s="24">
        <f t="shared" si="57"/>
        <v>0</v>
      </c>
    </row>
    <row r="96" spans="1:72" hidden="1" outlineLevel="1" x14ac:dyDescent="0.25">
      <c r="A96" s="11" t="s">
        <v>45</v>
      </c>
      <c r="C96" s="2" t="s">
        <v>78</v>
      </c>
      <c r="D96" s="8">
        <f>IFERROR(
GETPIVOTDATA("[Base_Tarjetas].[Importe]",TDinamica_R!$A$3,
"[Base_Tarjetas].[PERIODO]","[Base_Tarjetas].[PERIODO].&amp;[" &amp; TEXT(D$6,"yyyymm") &amp; "]",
"[Base_Tarjetas].[Metrica]","[Base_Tarjetas].[Metrica].&amp;[" &amp; $A96 &amp; "]",
"[Base_Tarjetas].[SEGMENTO_DESCRIP]","[Base_Tarjetas].[SEGMENTO_DESCRIP].&amp;[" &amp; $C$6 &amp; "]",
"[Base_Tarjetas].[SITUACION]","[Base_Tarjetas].[SITUACION].&amp;[" &amp; $C96 &amp; "]",
"[Base_Tarjetas].[TIPO]","[Base_Tarjetas].[TIPO].&amp;[" &amp; $C$1 &amp; "]")/1000,
0)</f>
        <v>0</v>
      </c>
      <c r="E96" s="8">
        <f>IFERROR(
GETPIVOTDATA("[Base_Tarjetas].[Importe]",TDinamica_R!$A$3,
"[Base_Tarjetas].[PERIODO]","[Base_Tarjetas].[PERIODO].&amp;[" &amp; TEXT(E$6,"yyyymm") &amp; "]",
"[Base_Tarjetas].[Metrica]","[Base_Tarjetas].[Metrica].&amp;[" &amp; $A96 &amp; "]",
"[Base_Tarjetas].[SEGMENTO_DESCRIP]","[Base_Tarjetas].[SEGMENTO_DESCRIP].&amp;[" &amp; $C$6 &amp; "]",
"[Base_Tarjetas].[SITUACION]","[Base_Tarjetas].[SITUACION].&amp;[" &amp; $C96 &amp; "]",
"[Base_Tarjetas].[TIPO]","[Base_Tarjetas].[TIPO].&amp;[" &amp; $C$1 &amp; "]")/1000,
0)</f>
        <v>0</v>
      </c>
      <c r="F96" s="8">
        <f>IFERROR(
GETPIVOTDATA("[Base_Tarjetas].[Importe]",TDinamica_R!$A$3,
"[Base_Tarjetas].[PERIODO]","[Base_Tarjetas].[PERIODO].&amp;[" &amp; TEXT(F$6,"yyyymm") &amp; "]",
"[Base_Tarjetas].[Metrica]","[Base_Tarjetas].[Metrica].&amp;[" &amp; $A96 &amp; "]",
"[Base_Tarjetas].[SEGMENTO_DESCRIP]","[Base_Tarjetas].[SEGMENTO_DESCRIP].&amp;[" &amp; $C$6 &amp; "]",
"[Base_Tarjetas].[SITUACION]","[Base_Tarjetas].[SITUACION].&amp;[" &amp; $C96 &amp; "]",
"[Base_Tarjetas].[TIPO]","[Base_Tarjetas].[TIPO].&amp;[" &amp; $C$1 &amp; "]")/1000,
0)</f>
        <v>0</v>
      </c>
      <c r="G96" s="8">
        <f>IFERROR(
GETPIVOTDATA("[Base_Tarjetas].[Importe]",TDinamica_R!$A$3,
"[Base_Tarjetas].[PERIODO]","[Base_Tarjetas].[PERIODO].&amp;[" &amp; TEXT(G$6,"yyyymm") &amp; "]",
"[Base_Tarjetas].[Metrica]","[Base_Tarjetas].[Metrica].&amp;[" &amp; $A96 &amp; "]",
"[Base_Tarjetas].[SEGMENTO_DESCRIP]","[Base_Tarjetas].[SEGMENTO_DESCRIP].&amp;[" &amp; $C$6 &amp; "]",
"[Base_Tarjetas].[SITUACION]","[Base_Tarjetas].[SITUACION].&amp;[" &amp; $C96 &amp; "]",
"[Base_Tarjetas].[TIPO]","[Base_Tarjetas].[TIPO].&amp;[" &amp; $C$1 &amp; "]")/1000,
0)</f>
        <v>0</v>
      </c>
      <c r="H96" s="8">
        <f>IFERROR(
GETPIVOTDATA("[Base_Tarjetas].[Importe]",TDinamica_R!$A$3,
"[Base_Tarjetas].[PERIODO]","[Base_Tarjetas].[PERIODO].&amp;[" &amp; TEXT(H$6,"yyyymm") &amp; "]",
"[Base_Tarjetas].[Metrica]","[Base_Tarjetas].[Metrica].&amp;[" &amp; $A96 &amp; "]",
"[Base_Tarjetas].[SEGMENTO_DESCRIP]","[Base_Tarjetas].[SEGMENTO_DESCRIP].&amp;[" &amp; $C$6 &amp; "]",
"[Base_Tarjetas].[SITUACION]","[Base_Tarjetas].[SITUACION].&amp;[" &amp; $C96 &amp; "]",
"[Base_Tarjetas].[TIPO]","[Base_Tarjetas].[TIPO].&amp;[" &amp; $C$1 &amp; "]")/1000,
0)</f>
        <v>0</v>
      </c>
      <c r="I96" s="8">
        <f>IFERROR(
GETPIVOTDATA("[Base_Tarjetas].[Importe]",TDinamica_R!$A$3,
"[Base_Tarjetas].[PERIODO]","[Base_Tarjetas].[PERIODO].&amp;[" &amp; TEXT(I$6,"yyyymm") &amp; "]",
"[Base_Tarjetas].[Metrica]","[Base_Tarjetas].[Metrica].&amp;[" &amp; $A96 &amp; "]",
"[Base_Tarjetas].[SEGMENTO_DESCRIP]","[Base_Tarjetas].[SEGMENTO_DESCRIP].&amp;[" &amp; $C$6 &amp; "]",
"[Base_Tarjetas].[SITUACION]","[Base_Tarjetas].[SITUACION].&amp;[" &amp; $C96 &amp; "]",
"[Base_Tarjetas].[TIPO]","[Base_Tarjetas].[TIPO].&amp;[" &amp; $C$1 &amp; "]")/1000,
0)</f>
        <v>0</v>
      </c>
      <c r="J96" s="8">
        <f>IFERROR(
GETPIVOTDATA("[Base_Tarjetas].[Importe]",TDinamica_R!$A$3,
"[Base_Tarjetas].[PERIODO]","[Base_Tarjetas].[PERIODO].&amp;[" &amp; TEXT(J$6,"yyyymm") &amp; "]",
"[Base_Tarjetas].[Metrica]","[Base_Tarjetas].[Metrica].&amp;[" &amp; $A96 &amp; "]",
"[Base_Tarjetas].[SEGMENTO_DESCRIP]","[Base_Tarjetas].[SEGMENTO_DESCRIP].&amp;[" &amp; $C$6 &amp; "]",
"[Base_Tarjetas].[SITUACION]","[Base_Tarjetas].[SITUACION].&amp;[" &amp; $C96 &amp; "]",
"[Base_Tarjetas].[TIPO]","[Base_Tarjetas].[TIPO].&amp;[" &amp; $C$1 &amp; "]")/1000,
0)</f>
        <v>0</v>
      </c>
      <c r="K96" s="8">
        <f>IFERROR(
GETPIVOTDATA("[Base_Tarjetas].[Importe]",TDinamica_R!$A$3,
"[Base_Tarjetas].[PERIODO]","[Base_Tarjetas].[PERIODO].&amp;[" &amp; TEXT(K$6,"yyyymm") &amp; "]",
"[Base_Tarjetas].[Metrica]","[Base_Tarjetas].[Metrica].&amp;[" &amp; $A96 &amp; "]",
"[Base_Tarjetas].[SEGMENTO_DESCRIP]","[Base_Tarjetas].[SEGMENTO_DESCRIP].&amp;[" &amp; $C$6 &amp; "]",
"[Base_Tarjetas].[SITUACION]","[Base_Tarjetas].[SITUACION].&amp;[" &amp; $C96 &amp; "]",
"[Base_Tarjetas].[TIPO]","[Base_Tarjetas].[TIPO].&amp;[" &amp; $C$1 &amp; "]")/1000,
0)</f>
        <v>0</v>
      </c>
      <c r="L96" s="8">
        <f>IFERROR(
GETPIVOTDATA("[Base_Tarjetas].[Importe]",TDinamica_R!$A$3,
"[Base_Tarjetas].[PERIODO]","[Base_Tarjetas].[PERIODO].&amp;[" &amp; TEXT(L$6,"yyyymm") &amp; "]",
"[Base_Tarjetas].[Metrica]","[Base_Tarjetas].[Metrica].&amp;[" &amp; $A96 &amp; "]",
"[Base_Tarjetas].[SEGMENTO_DESCRIP]","[Base_Tarjetas].[SEGMENTO_DESCRIP].&amp;[" &amp; $C$6 &amp; "]",
"[Base_Tarjetas].[SITUACION]","[Base_Tarjetas].[SITUACION].&amp;[" &amp; $C96 &amp; "]",
"[Base_Tarjetas].[TIPO]","[Base_Tarjetas].[TIPO].&amp;[" &amp; $C$1 &amp; "]")/1000,
0)</f>
        <v>0</v>
      </c>
      <c r="M96" s="8">
        <f>IFERROR(
GETPIVOTDATA("[Base_Tarjetas].[Importe]",TDinamica_R!$A$3,
"[Base_Tarjetas].[PERIODO]","[Base_Tarjetas].[PERIODO].&amp;[" &amp; TEXT(M$6,"yyyymm") &amp; "]",
"[Base_Tarjetas].[Metrica]","[Base_Tarjetas].[Metrica].&amp;[" &amp; $A96 &amp; "]",
"[Base_Tarjetas].[SEGMENTO_DESCRIP]","[Base_Tarjetas].[SEGMENTO_DESCRIP].&amp;[" &amp; $C$6 &amp; "]",
"[Base_Tarjetas].[SITUACION]","[Base_Tarjetas].[SITUACION].&amp;[" &amp; $C96 &amp; "]",
"[Base_Tarjetas].[TIPO]","[Base_Tarjetas].[TIPO].&amp;[" &amp; $C$1 &amp; "]")/1000,
0)</f>
        <v>0</v>
      </c>
      <c r="N96" s="8">
        <f>IFERROR(
GETPIVOTDATA("[Base_Tarjetas].[Importe]",TDinamica_R!$A$3,
"[Base_Tarjetas].[PERIODO]","[Base_Tarjetas].[PERIODO].&amp;[" &amp; TEXT(N$6,"yyyymm") &amp; "]",
"[Base_Tarjetas].[Metrica]","[Base_Tarjetas].[Metrica].&amp;[" &amp; $A96 &amp; "]",
"[Base_Tarjetas].[SEGMENTO_DESCRIP]","[Base_Tarjetas].[SEGMENTO_DESCRIP].&amp;[" &amp; $C$6 &amp; "]",
"[Base_Tarjetas].[SITUACION]","[Base_Tarjetas].[SITUACION].&amp;[" &amp; $C96 &amp; "]",
"[Base_Tarjetas].[TIPO]","[Base_Tarjetas].[TIPO].&amp;[" &amp; $C$1 &amp; "]")/1000,
0)</f>
        <v>0</v>
      </c>
      <c r="O96" s="8">
        <f>IFERROR(
GETPIVOTDATA("[Base_Tarjetas].[Importe]",TDinamica_R!$A$3,
"[Base_Tarjetas].[PERIODO]","[Base_Tarjetas].[PERIODO].&amp;[" &amp; TEXT(O$6,"yyyymm") &amp; "]",
"[Base_Tarjetas].[Metrica]","[Base_Tarjetas].[Metrica].&amp;[" &amp; $A96 &amp; "]",
"[Base_Tarjetas].[SEGMENTO_DESCRIP]","[Base_Tarjetas].[SEGMENTO_DESCRIP].&amp;[" &amp; $C$6 &amp; "]",
"[Base_Tarjetas].[SITUACION]","[Base_Tarjetas].[SITUACION].&amp;[" &amp; $C96 &amp; "]",
"[Base_Tarjetas].[TIPO]","[Base_Tarjetas].[TIPO].&amp;[" &amp; $C$1 &amp; "]")/1000,
0)</f>
        <v>0</v>
      </c>
      <c r="P96" s="8">
        <f>IFERROR(
GETPIVOTDATA("[Base_Tarjetas].[Importe]",TDinamica_R!$A$3,
"[Base_Tarjetas].[PERIODO]","[Base_Tarjetas].[PERIODO].&amp;[" &amp; TEXT(P$6,"yyyymm") &amp; "]",
"[Base_Tarjetas].[Metrica]","[Base_Tarjetas].[Metrica].&amp;[" &amp; $A96 &amp; "]",
"[Base_Tarjetas].[SEGMENTO_DESCRIP]","[Base_Tarjetas].[SEGMENTO_DESCRIP].&amp;[" &amp; $C$6 &amp; "]",
"[Base_Tarjetas].[SITUACION]","[Base_Tarjetas].[SITUACION].&amp;[" &amp; $C96 &amp; "]",
"[Base_Tarjetas].[TIPO]","[Base_Tarjetas].[TIPO].&amp;[" &amp; $C$1 &amp; "]")/1000,
0)</f>
        <v>0</v>
      </c>
      <c r="Q96" s="8">
        <f>IFERROR(
GETPIVOTDATA("[Base_Tarjetas].[Importe]",TDinamica_R!$A$3,
"[Base_Tarjetas].[PERIODO]","[Base_Tarjetas].[PERIODO].&amp;[" &amp; TEXT(Q$6,"yyyymm") &amp; "]",
"[Base_Tarjetas].[Metrica]","[Base_Tarjetas].[Metrica].&amp;[" &amp; $A96 &amp; "]",
"[Base_Tarjetas].[SEGMENTO_DESCRIP]","[Base_Tarjetas].[SEGMENTO_DESCRIP].&amp;[" &amp; $C$6 &amp; "]",
"[Base_Tarjetas].[SITUACION]","[Base_Tarjetas].[SITUACION].&amp;[" &amp; $C96 &amp; "]",
"[Base_Tarjetas].[TIPO]","[Base_Tarjetas].[TIPO].&amp;[" &amp; $C$1 &amp; "]")/1000,
0)</f>
        <v>0</v>
      </c>
      <c r="R96" s="8">
        <f>IFERROR(
GETPIVOTDATA("[Base_Tarjetas].[Importe]",TDinamica_R!$A$3,
"[Base_Tarjetas].[PERIODO]","[Base_Tarjetas].[PERIODO].&amp;[" &amp; TEXT(R$6,"yyyymm") &amp; "]",
"[Base_Tarjetas].[Metrica]","[Base_Tarjetas].[Metrica].&amp;[" &amp; $A96 &amp; "]",
"[Base_Tarjetas].[SEGMENTO_DESCRIP]","[Base_Tarjetas].[SEGMENTO_DESCRIP].&amp;[" &amp; $C$6 &amp; "]",
"[Base_Tarjetas].[SITUACION]","[Base_Tarjetas].[SITUACION].&amp;[" &amp; $C96 &amp; "]",
"[Base_Tarjetas].[TIPO]","[Base_Tarjetas].[TIPO].&amp;[" &amp; $C$1 &amp; "]")/1000,
0)</f>
        <v>0</v>
      </c>
      <c r="S96" s="8">
        <f>IFERROR(
GETPIVOTDATA("[Base_Tarjetas].[Importe]",TDinamica_R!$A$3,
"[Base_Tarjetas].[PERIODO]","[Base_Tarjetas].[PERIODO].&amp;[" &amp; TEXT(S$6,"yyyymm") &amp; "]",
"[Base_Tarjetas].[Metrica]","[Base_Tarjetas].[Metrica].&amp;[" &amp; $A96 &amp; "]",
"[Base_Tarjetas].[SEGMENTO_DESCRIP]","[Base_Tarjetas].[SEGMENTO_DESCRIP].&amp;[" &amp; $C$6 &amp; "]",
"[Base_Tarjetas].[SITUACION]","[Base_Tarjetas].[SITUACION].&amp;[" &amp; $C96 &amp; "]",
"[Base_Tarjetas].[TIPO]","[Base_Tarjetas].[TIPO].&amp;[" &amp; $C$1 &amp; "]")/1000,
0)</f>
        <v>0</v>
      </c>
      <c r="T96" s="8">
        <f>IFERROR(
GETPIVOTDATA("[Base_Tarjetas].[Importe]",TDinamica_R!$A$3,
"[Base_Tarjetas].[PERIODO]","[Base_Tarjetas].[PERIODO].&amp;[" &amp; TEXT(T$6,"yyyymm") &amp; "]",
"[Base_Tarjetas].[Metrica]","[Base_Tarjetas].[Metrica].&amp;[" &amp; $A96 &amp; "]",
"[Base_Tarjetas].[SEGMENTO_DESCRIP]","[Base_Tarjetas].[SEGMENTO_DESCRIP].&amp;[" &amp; $C$6 &amp; "]",
"[Base_Tarjetas].[SITUACION]","[Base_Tarjetas].[SITUACION].&amp;[" &amp; $C96 &amp; "]",
"[Base_Tarjetas].[TIPO]","[Base_Tarjetas].[TIPO].&amp;[" &amp; $C$1 &amp; "]")/1000,
0)</f>
        <v>0</v>
      </c>
      <c r="U96" s="8">
        <f>IFERROR(
GETPIVOTDATA("[Base_Tarjetas].[Importe]",TDinamica_R!$A$3,
"[Base_Tarjetas].[PERIODO]","[Base_Tarjetas].[PERIODO].&amp;[" &amp; TEXT(U$6,"yyyymm") &amp; "]",
"[Base_Tarjetas].[Metrica]","[Base_Tarjetas].[Metrica].&amp;[" &amp; $A96 &amp; "]",
"[Base_Tarjetas].[SEGMENTO_DESCRIP]","[Base_Tarjetas].[SEGMENTO_DESCRIP].&amp;[" &amp; $C$6 &amp; "]",
"[Base_Tarjetas].[SITUACION]","[Base_Tarjetas].[SITUACION].&amp;[" &amp; $C96 &amp; "]",
"[Base_Tarjetas].[TIPO]","[Base_Tarjetas].[TIPO].&amp;[" &amp; $C$1 &amp; "]")/1000,
0)</f>
        <v>0</v>
      </c>
      <c r="V96" s="8">
        <f>IFERROR(
GETPIVOTDATA("[Base_Tarjetas].[Importe]",TDinamica_R!$A$3,
"[Base_Tarjetas].[PERIODO]","[Base_Tarjetas].[PERIODO].&amp;[" &amp; TEXT(V$6,"yyyymm") &amp; "]",
"[Base_Tarjetas].[Metrica]","[Base_Tarjetas].[Metrica].&amp;[" &amp; $A96 &amp; "]",
"[Base_Tarjetas].[SEGMENTO_DESCRIP]","[Base_Tarjetas].[SEGMENTO_DESCRIP].&amp;[" &amp; $C$6 &amp; "]",
"[Base_Tarjetas].[SITUACION]","[Base_Tarjetas].[SITUACION].&amp;[" &amp; $C96 &amp; "]",
"[Base_Tarjetas].[TIPO]","[Base_Tarjetas].[TIPO].&amp;[" &amp; $C$1 &amp; "]")/1000,
0)</f>
        <v>0</v>
      </c>
      <c r="W96" s="8">
        <f>IFERROR(
GETPIVOTDATA("[Base_Tarjetas].[Importe]",TDinamica_R!$A$3,
"[Base_Tarjetas].[PERIODO]","[Base_Tarjetas].[PERIODO].&amp;[" &amp; TEXT(W$6,"yyyymm") &amp; "]",
"[Base_Tarjetas].[Metrica]","[Base_Tarjetas].[Metrica].&amp;[" &amp; $A96 &amp; "]",
"[Base_Tarjetas].[SEGMENTO_DESCRIP]","[Base_Tarjetas].[SEGMENTO_DESCRIP].&amp;[" &amp; $C$6 &amp; "]",
"[Base_Tarjetas].[SITUACION]","[Base_Tarjetas].[SITUACION].&amp;[" &amp; $C96 &amp; "]",
"[Base_Tarjetas].[TIPO]","[Base_Tarjetas].[TIPO].&amp;[" &amp; $C$1 &amp; "]")/1000,
0)</f>
        <v>0</v>
      </c>
      <c r="X96" s="8">
        <f>IFERROR(
GETPIVOTDATA("[Base_Tarjetas].[Importe]",TDinamica_R!$A$3,
"[Base_Tarjetas].[PERIODO]","[Base_Tarjetas].[PERIODO].&amp;[" &amp; TEXT(X$6,"yyyymm") &amp; "]",
"[Base_Tarjetas].[Metrica]","[Base_Tarjetas].[Metrica].&amp;[" &amp; $A96 &amp; "]",
"[Base_Tarjetas].[SEGMENTO_DESCRIP]","[Base_Tarjetas].[SEGMENTO_DESCRIP].&amp;[" &amp; $C$6 &amp; "]",
"[Base_Tarjetas].[SITUACION]","[Base_Tarjetas].[SITUACION].&amp;[" &amp; $C96 &amp; "]",
"[Base_Tarjetas].[TIPO]","[Base_Tarjetas].[TIPO].&amp;[" &amp; $C$1 &amp; "]")/1000,
0)</f>
        <v>0</v>
      </c>
      <c r="Y96" s="8">
        <f>IFERROR(
GETPIVOTDATA("[Base_Tarjetas].[Importe]",TDinamica_R!$A$3,
"[Base_Tarjetas].[PERIODO]","[Base_Tarjetas].[PERIODO].&amp;[" &amp; TEXT(Y$6,"yyyymm") &amp; "]",
"[Base_Tarjetas].[Metrica]","[Base_Tarjetas].[Metrica].&amp;[" &amp; $A96 &amp; "]",
"[Base_Tarjetas].[SEGMENTO_DESCRIP]","[Base_Tarjetas].[SEGMENTO_DESCRIP].&amp;[" &amp; $C$6 &amp; "]",
"[Base_Tarjetas].[SITUACION]","[Base_Tarjetas].[SITUACION].&amp;[" &amp; $C96 &amp; "]",
"[Base_Tarjetas].[TIPO]","[Base_Tarjetas].[TIPO].&amp;[" &amp; $C$1 &amp; "]")/1000,
0)</f>
        <v>0</v>
      </c>
      <c r="Z96" s="8">
        <f>IFERROR(
GETPIVOTDATA("[Base_Tarjetas].[Importe]",TDinamica_R!$A$3,
"[Base_Tarjetas].[PERIODO]","[Base_Tarjetas].[PERIODO].&amp;[" &amp; TEXT(Z$6,"yyyymm") &amp; "]",
"[Base_Tarjetas].[Metrica]","[Base_Tarjetas].[Metrica].&amp;[" &amp; $A96 &amp; "]",
"[Base_Tarjetas].[SEGMENTO_DESCRIP]","[Base_Tarjetas].[SEGMENTO_DESCRIP].&amp;[" &amp; $C$6 &amp; "]",
"[Base_Tarjetas].[SITUACION]","[Base_Tarjetas].[SITUACION].&amp;[" &amp; $C96 &amp; "]",
"[Base_Tarjetas].[TIPO]","[Base_Tarjetas].[TIPO].&amp;[" &amp; $C$1 &amp; "]")/1000,
0)</f>
        <v>0</v>
      </c>
      <c r="AA96" s="8">
        <f>IFERROR(
GETPIVOTDATA("[Base_Tarjetas].[Importe]",TDinamica_R!$A$3,
"[Base_Tarjetas].[PERIODO]","[Base_Tarjetas].[PERIODO].&amp;[" &amp; TEXT(AA$6,"yyyymm") &amp; "]",
"[Base_Tarjetas].[Metrica]","[Base_Tarjetas].[Metrica].&amp;[" &amp; $A96 &amp; "]",
"[Base_Tarjetas].[SEGMENTO_DESCRIP]","[Base_Tarjetas].[SEGMENTO_DESCRIP].&amp;[" &amp; $C$6 &amp; "]",
"[Base_Tarjetas].[SITUACION]","[Base_Tarjetas].[SITUACION].&amp;[" &amp; $C96 &amp; "]",
"[Base_Tarjetas].[TIPO]","[Base_Tarjetas].[TIPO].&amp;[" &amp; $C$1 &amp; "]")/1000,
0)</f>
        <v>0</v>
      </c>
      <c r="AB96" s="8">
        <f>IFERROR(
GETPIVOTDATA("[Base_Tarjetas].[Importe]",TDinamica_R!$A$3,
"[Base_Tarjetas].[PERIODO]","[Base_Tarjetas].[PERIODO].&amp;[" &amp; TEXT(AB$6,"yyyymm") &amp; "]",
"[Base_Tarjetas].[Metrica]","[Base_Tarjetas].[Metrica].&amp;[" &amp; $A96 &amp; "]",
"[Base_Tarjetas].[SEGMENTO_DESCRIP]","[Base_Tarjetas].[SEGMENTO_DESCRIP].&amp;[" &amp; $C$6 &amp; "]",
"[Base_Tarjetas].[SITUACION]","[Base_Tarjetas].[SITUACION].&amp;[" &amp; $C96 &amp; "]",
"[Base_Tarjetas].[TIPO]","[Base_Tarjetas].[TIPO].&amp;[" &amp; $C$1 &amp; "]")/1000,
0)</f>
        <v>0</v>
      </c>
      <c r="AC96" s="8">
        <f>IFERROR(
GETPIVOTDATA("[Base_Tarjetas].[Importe]",TDinamica_R!$A$3,
"[Base_Tarjetas].[PERIODO]","[Base_Tarjetas].[PERIODO].&amp;[" &amp; TEXT(AC$6,"yyyymm") &amp; "]",
"[Base_Tarjetas].[Metrica]","[Base_Tarjetas].[Metrica].&amp;[" &amp; $A96 &amp; "]",
"[Base_Tarjetas].[SEGMENTO_DESCRIP]","[Base_Tarjetas].[SEGMENTO_DESCRIP].&amp;[" &amp; $C$6 &amp; "]",
"[Base_Tarjetas].[SITUACION]","[Base_Tarjetas].[SITUACION].&amp;[" &amp; $C96 &amp; "]",
"[Base_Tarjetas].[TIPO]","[Base_Tarjetas].[TIPO].&amp;[" &amp; $C$1 &amp; "]")/1000,
0)</f>
        <v>0</v>
      </c>
      <c r="AD96" s="8">
        <f>IFERROR(
GETPIVOTDATA("[Base_Tarjetas].[Importe]",TDinamica_R!$A$3,
"[Base_Tarjetas].[PERIODO]","[Base_Tarjetas].[PERIODO].&amp;[" &amp; TEXT(AD$6,"yyyymm") &amp; "]",
"[Base_Tarjetas].[Metrica]","[Base_Tarjetas].[Metrica].&amp;[" &amp; $A96 &amp; "]",
"[Base_Tarjetas].[SEGMENTO_DESCRIP]","[Base_Tarjetas].[SEGMENTO_DESCRIP].&amp;[" &amp; $C$6 &amp; "]",
"[Base_Tarjetas].[SITUACION]","[Base_Tarjetas].[SITUACION].&amp;[" &amp; $C96 &amp; "]",
"[Base_Tarjetas].[TIPO]","[Base_Tarjetas].[TIPO].&amp;[" &amp; $C$1 &amp; "]")/1000,
0)</f>
        <v>0</v>
      </c>
      <c r="AE96" s="8">
        <f>IFERROR(
GETPIVOTDATA("[Base_Tarjetas].[Importe]",TDinamica_R!$A$3,
"[Base_Tarjetas].[PERIODO]","[Base_Tarjetas].[PERIODO].&amp;[" &amp; TEXT(AE$6,"yyyymm") &amp; "]",
"[Base_Tarjetas].[Metrica]","[Base_Tarjetas].[Metrica].&amp;[" &amp; $A96 &amp; "]",
"[Base_Tarjetas].[SEGMENTO_DESCRIP]","[Base_Tarjetas].[SEGMENTO_DESCRIP].&amp;[" &amp; $C$6 &amp; "]",
"[Base_Tarjetas].[SITUACION]","[Base_Tarjetas].[SITUACION].&amp;[" &amp; $C96 &amp; "]",
"[Base_Tarjetas].[TIPO]","[Base_Tarjetas].[TIPO].&amp;[" &amp; $C$1 &amp; "]")/1000,
0)</f>
        <v>0</v>
      </c>
      <c r="AF96" s="8">
        <f>IFERROR(
GETPIVOTDATA("[Base_Tarjetas].[Importe]",TDinamica_R!$A$3,
"[Base_Tarjetas].[PERIODO]","[Base_Tarjetas].[PERIODO].&amp;[" &amp; TEXT(AF$6,"yyyymm") &amp; "]",
"[Base_Tarjetas].[Metrica]","[Base_Tarjetas].[Metrica].&amp;[" &amp; $A96 &amp; "]",
"[Base_Tarjetas].[SEGMENTO_DESCRIP]","[Base_Tarjetas].[SEGMENTO_DESCRIP].&amp;[" &amp; $C$6 &amp; "]",
"[Base_Tarjetas].[SITUACION]","[Base_Tarjetas].[SITUACION].&amp;[" &amp; $C96 &amp; "]",
"[Base_Tarjetas].[TIPO]","[Base_Tarjetas].[TIPO].&amp;[" &amp; $C$1 &amp; "]")/1000,
0)</f>
        <v>0</v>
      </c>
      <c r="AG96" s="8">
        <f>IFERROR(
GETPIVOTDATA("[Base_Tarjetas].[Importe]",TDinamica_R!$A$3,
"[Base_Tarjetas].[PERIODO]","[Base_Tarjetas].[PERIODO].&amp;[" &amp; TEXT(AG$6,"yyyymm") &amp; "]",
"[Base_Tarjetas].[Metrica]","[Base_Tarjetas].[Metrica].&amp;[" &amp; $A96 &amp; "]",
"[Base_Tarjetas].[SEGMENTO_DESCRIP]","[Base_Tarjetas].[SEGMENTO_DESCRIP].&amp;[" &amp; $C$6 &amp; "]",
"[Base_Tarjetas].[SITUACION]","[Base_Tarjetas].[SITUACION].&amp;[" &amp; $C96 &amp; "]",
"[Base_Tarjetas].[TIPO]","[Base_Tarjetas].[TIPO].&amp;[" &amp; $C$1 &amp; "]")/1000,
0)</f>
        <v>0</v>
      </c>
      <c r="AH96" s="8">
        <f>IFERROR(
GETPIVOTDATA("[Base_Tarjetas].[Importe]",TDinamica_R!$A$3,
"[Base_Tarjetas].[PERIODO]","[Base_Tarjetas].[PERIODO].&amp;[" &amp; TEXT(AH$6,"yyyymm") &amp; "]",
"[Base_Tarjetas].[Metrica]","[Base_Tarjetas].[Metrica].&amp;[" &amp; $A96 &amp; "]",
"[Base_Tarjetas].[SEGMENTO_DESCRIP]","[Base_Tarjetas].[SEGMENTO_DESCRIP].&amp;[" &amp; $C$6 &amp; "]",
"[Base_Tarjetas].[SITUACION]","[Base_Tarjetas].[SITUACION].&amp;[" &amp; $C96 &amp; "]",
"[Base_Tarjetas].[TIPO]","[Base_Tarjetas].[TIPO].&amp;[" &amp; $C$1 &amp; "]")/1000,
0)</f>
        <v>0</v>
      </c>
      <c r="AI96" s="8">
        <f>IFERROR(
GETPIVOTDATA("[Base_Tarjetas].[Importe]",TDinamica_R!$A$3,
"[Base_Tarjetas].[PERIODO]","[Base_Tarjetas].[PERIODO].&amp;[" &amp; TEXT(AI$6,"yyyymm") &amp; "]",
"[Base_Tarjetas].[Metrica]","[Base_Tarjetas].[Metrica].&amp;[" &amp; $A96 &amp; "]",
"[Base_Tarjetas].[SEGMENTO_DESCRIP]","[Base_Tarjetas].[SEGMENTO_DESCRIP].&amp;[" &amp; $C$6 &amp; "]",
"[Base_Tarjetas].[SITUACION]","[Base_Tarjetas].[SITUACION].&amp;[" &amp; $C96 &amp; "]",
"[Base_Tarjetas].[TIPO]","[Base_Tarjetas].[TIPO].&amp;[" &amp; $C$1 &amp; "]")/1000,
0)</f>
        <v>0</v>
      </c>
      <c r="AJ96" s="8">
        <f>IFERROR(
GETPIVOTDATA("[Base_Tarjetas].[Importe]",TDinamica_R!$A$3,
"[Base_Tarjetas].[PERIODO]","[Base_Tarjetas].[PERIODO].&amp;[" &amp; TEXT(AJ$6,"yyyymm") &amp; "]",
"[Base_Tarjetas].[Metrica]","[Base_Tarjetas].[Metrica].&amp;[" &amp; $A96 &amp; "]",
"[Base_Tarjetas].[SEGMENTO_DESCRIP]","[Base_Tarjetas].[SEGMENTO_DESCRIP].&amp;[" &amp; $C$6 &amp; "]",
"[Base_Tarjetas].[SITUACION]","[Base_Tarjetas].[SITUACION].&amp;[" &amp; $C96 &amp; "]",
"[Base_Tarjetas].[TIPO]","[Base_Tarjetas].[TIPO].&amp;[" &amp; $C$1 &amp; "]")/1000,
0)</f>
        <v>0</v>
      </c>
      <c r="AK96" s="8">
        <f>IFERROR(
GETPIVOTDATA("[Base_Tarjetas].[Importe]",TDinamica_R!$A$3,
"[Base_Tarjetas].[PERIODO]","[Base_Tarjetas].[PERIODO].&amp;[" &amp; TEXT(AK$6,"yyyymm") &amp; "]",
"[Base_Tarjetas].[Metrica]","[Base_Tarjetas].[Metrica].&amp;[" &amp; $A96 &amp; "]",
"[Base_Tarjetas].[SEGMENTO_DESCRIP]","[Base_Tarjetas].[SEGMENTO_DESCRIP].&amp;[" &amp; $C$6 &amp; "]",
"[Base_Tarjetas].[SITUACION]","[Base_Tarjetas].[SITUACION].&amp;[" &amp; $C96 &amp; "]",
"[Base_Tarjetas].[TIPO]","[Base_Tarjetas].[TIPO].&amp;[" &amp; $C$1 &amp; "]")/1000,
0)</f>
        <v>0</v>
      </c>
      <c r="AL96" s="8">
        <f>IFERROR(
GETPIVOTDATA("[Base_Tarjetas].[Importe]",TDinamica_R!$A$3,
"[Base_Tarjetas].[PERIODO]","[Base_Tarjetas].[PERIODO].&amp;[" &amp; TEXT(AL$6,"yyyymm") &amp; "]",
"[Base_Tarjetas].[Metrica]","[Base_Tarjetas].[Metrica].&amp;[" &amp; $A96 &amp; "]",
"[Base_Tarjetas].[SEGMENTO_DESCRIP]","[Base_Tarjetas].[SEGMENTO_DESCRIP].&amp;[" &amp; $C$6 &amp; "]",
"[Base_Tarjetas].[SITUACION]","[Base_Tarjetas].[SITUACION].&amp;[" &amp; $C96 &amp; "]",
"[Base_Tarjetas].[TIPO]","[Base_Tarjetas].[TIPO].&amp;[" &amp; $C$1 &amp; "]")/1000,
0)</f>
        <v>0</v>
      </c>
      <c r="AM96" s="8">
        <f>IFERROR(
GETPIVOTDATA("[Base_Tarjetas].[Importe]",TDinamica_R!$A$3,
"[Base_Tarjetas].[PERIODO]","[Base_Tarjetas].[PERIODO].&amp;[" &amp; TEXT(AM$6,"yyyymm") &amp; "]",
"[Base_Tarjetas].[Metrica]","[Base_Tarjetas].[Metrica].&amp;[" &amp; $A96 &amp; "]",
"[Base_Tarjetas].[SEGMENTO_DESCRIP]","[Base_Tarjetas].[SEGMENTO_DESCRIP].&amp;[" &amp; $C$6 &amp; "]",
"[Base_Tarjetas].[SITUACION]","[Base_Tarjetas].[SITUACION].&amp;[" &amp; $C96 &amp; "]",
"[Base_Tarjetas].[TIPO]","[Base_Tarjetas].[TIPO].&amp;[" &amp; $C$1 &amp; "]")/1000,
0)</f>
        <v>0</v>
      </c>
      <c r="AN96" s="8">
        <f>IFERROR(
GETPIVOTDATA("[Base_Tarjetas].[Importe]",TDinamica_R!$A$3,
"[Base_Tarjetas].[PERIODO]","[Base_Tarjetas].[PERIODO].&amp;[" &amp; TEXT(AN$6,"yyyymm") &amp; "]",
"[Base_Tarjetas].[Metrica]","[Base_Tarjetas].[Metrica].&amp;[" &amp; $A96 &amp; "]",
"[Base_Tarjetas].[SEGMENTO_DESCRIP]","[Base_Tarjetas].[SEGMENTO_DESCRIP].&amp;[" &amp; $C$6 &amp; "]",
"[Base_Tarjetas].[SITUACION]","[Base_Tarjetas].[SITUACION].&amp;[" &amp; $C96 &amp; "]",
"[Base_Tarjetas].[TIPO]","[Base_Tarjetas].[TIPO].&amp;[" &amp; $C$1 &amp; "]")/1000,
0)</f>
        <v>0</v>
      </c>
      <c r="AO96" s="8">
        <f>IFERROR(
GETPIVOTDATA("[Base_Tarjetas].[Importe]",TDinamica_R!$A$3,
"[Base_Tarjetas].[PERIODO]","[Base_Tarjetas].[PERIODO].&amp;[" &amp; TEXT(AO$6,"yyyymm") &amp; "]",
"[Base_Tarjetas].[Metrica]","[Base_Tarjetas].[Metrica].&amp;[" &amp; $A96 &amp; "]",
"[Base_Tarjetas].[SEGMENTO_DESCRIP]","[Base_Tarjetas].[SEGMENTO_DESCRIP].&amp;[" &amp; $C$6 &amp; "]",
"[Base_Tarjetas].[SITUACION]","[Base_Tarjetas].[SITUACION].&amp;[" &amp; $C96 &amp; "]",
"[Base_Tarjetas].[TIPO]","[Base_Tarjetas].[TIPO].&amp;[" &amp; $C$1 &amp; "]")/1000,
0)</f>
        <v>0</v>
      </c>
      <c r="AP96" s="8">
        <f>IFERROR(
GETPIVOTDATA("[Base_Tarjetas].[Importe]",TDinamica_R!$A$3,
"[Base_Tarjetas].[PERIODO]","[Base_Tarjetas].[PERIODO].&amp;[" &amp; TEXT(AP$6,"yyyymm") &amp; "]",
"[Base_Tarjetas].[Metrica]","[Base_Tarjetas].[Metrica].&amp;[" &amp; $A96 &amp; "]",
"[Base_Tarjetas].[SEGMENTO_DESCRIP]","[Base_Tarjetas].[SEGMENTO_DESCRIP].&amp;[" &amp; $C$6 &amp; "]",
"[Base_Tarjetas].[SITUACION]","[Base_Tarjetas].[SITUACION].&amp;[" &amp; $C96 &amp; "]",
"[Base_Tarjetas].[TIPO]","[Base_Tarjetas].[TIPO].&amp;[" &amp; $C$1 &amp; "]")/1000,
0)</f>
        <v>0</v>
      </c>
      <c r="AQ96" s="8">
        <f>IFERROR(
GETPIVOTDATA("[Base_Tarjetas].[Importe]",TDinamica_R!$A$3,
"[Base_Tarjetas].[PERIODO]","[Base_Tarjetas].[PERIODO].&amp;[" &amp; TEXT(AQ$6,"yyyymm") &amp; "]",
"[Base_Tarjetas].[Metrica]","[Base_Tarjetas].[Metrica].&amp;[" &amp; $A96 &amp; "]",
"[Base_Tarjetas].[SEGMENTO_DESCRIP]","[Base_Tarjetas].[SEGMENTO_DESCRIP].&amp;[" &amp; $C$6 &amp; "]",
"[Base_Tarjetas].[SITUACION]","[Base_Tarjetas].[SITUACION].&amp;[" &amp; $C96 &amp; "]",
"[Base_Tarjetas].[TIPO]","[Base_Tarjetas].[TIPO].&amp;[" &amp; $C$1 &amp; "]")/1000,
0)</f>
        <v>0</v>
      </c>
      <c r="AR96" s="8">
        <f>IFERROR(
GETPIVOTDATA("[Base_Tarjetas].[Importe]",TDinamica_R!$A$3,
"[Base_Tarjetas].[PERIODO]","[Base_Tarjetas].[PERIODO].&amp;[" &amp; TEXT(AR$6,"yyyymm") &amp; "]",
"[Base_Tarjetas].[Metrica]","[Base_Tarjetas].[Metrica].&amp;[" &amp; $A96 &amp; "]",
"[Base_Tarjetas].[SEGMENTO_DESCRIP]","[Base_Tarjetas].[SEGMENTO_DESCRIP].&amp;[" &amp; $C$6 &amp; "]",
"[Base_Tarjetas].[SITUACION]","[Base_Tarjetas].[SITUACION].&amp;[" &amp; $C96 &amp; "]",
"[Base_Tarjetas].[TIPO]","[Base_Tarjetas].[TIPO].&amp;[" &amp; $C$1 &amp; "]")/1000,
0)</f>
        <v>0</v>
      </c>
      <c r="AS96" s="8">
        <f>IFERROR(
GETPIVOTDATA("[Base_Tarjetas].[Importe]",TDinamica_R!$A$3,
"[Base_Tarjetas].[PERIODO]","[Base_Tarjetas].[PERIODO].&amp;[" &amp; TEXT(AS$6,"yyyymm") &amp; "]",
"[Base_Tarjetas].[Metrica]","[Base_Tarjetas].[Metrica].&amp;[" &amp; $A96 &amp; "]",
"[Base_Tarjetas].[SEGMENTO_DESCRIP]","[Base_Tarjetas].[SEGMENTO_DESCRIP].&amp;[" &amp; $C$6 &amp; "]",
"[Base_Tarjetas].[SITUACION]","[Base_Tarjetas].[SITUACION].&amp;[" &amp; $C96 &amp; "]",
"[Base_Tarjetas].[TIPO]","[Base_Tarjetas].[TIPO].&amp;[" &amp; $C$1 &amp; "]")/1000,
0)</f>
        <v>0</v>
      </c>
      <c r="AT96" s="8">
        <f>IFERROR(
GETPIVOTDATA("[Base_Tarjetas].[Importe]",TDinamica_R!$A$3,
"[Base_Tarjetas].[PERIODO]","[Base_Tarjetas].[PERIODO].&amp;[" &amp; TEXT(AT$6,"yyyymm") &amp; "]",
"[Base_Tarjetas].[Metrica]","[Base_Tarjetas].[Metrica].&amp;[" &amp; $A96 &amp; "]",
"[Base_Tarjetas].[SEGMENTO_DESCRIP]","[Base_Tarjetas].[SEGMENTO_DESCRIP].&amp;[" &amp; $C$6 &amp; "]",
"[Base_Tarjetas].[SITUACION]","[Base_Tarjetas].[SITUACION].&amp;[" &amp; $C96 &amp; "]",
"[Base_Tarjetas].[TIPO]","[Base_Tarjetas].[TIPO].&amp;[" &amp; $C$1 &amp; "]")/1000,
0)</f>
        <v>0</v>
      </c>
      <c r="AU96" s="8">
        <f>IFERROR(
GETPIVOTDATA("[Base_Tarjetas].[Importe]",TDinamica_R!$A$3,
"[Base_Tarjetas].[PERIODO]","[Base_Tarjetas].[PERIODO].&amp;[" &amp; TEXT(AU$6,"yyyymm") &amp; "]",
"[Base_Tarjetas].[Metrica]","[Base_Tarjetas].[Metrica].&amp;[" &amp; $A96 &amp; "]",
"[Base_Tarjetas].[SEGMENTO_DESCRIP]","[Base_Tarjetas].[SEGMENTO_DESCRIP].&amp;[" &amp; $C$6 &amp; "]",
"[Base_Tarjetas].[SITUACION]","[Base_Tarjetas].[SITUACION].&amp;[" &amp; $C96 &amp; "]",
"[Base_Tarjetas].[TIPO]","[Base_Tarjetas].[TIPO].&amp;[" &amp; $C$1 &amp; "]")/1000,
0)</f>
        <v>0</v>
      </c>
      <c r="AV96" s="8">
        <f>IFERROR(
GETPIVOTDATA("[Base_Tarjetas].[Importe]",TDinamica_R!$A$3,
"[Base_Tarjetas].[PERIODO]","[Base_Tarjetas].[PERIODO].&amp;[" &amp; TEXT(AV$6,"yyyymm") &amp; "]",
"[Base_Tarjetas].[Metrica]","[Base_Tarjetas].[Metrica].&amp;[" &amp; $A96 &amp; "]",
"[Base_Tarjetas].[SEGMENTO_DESCRIP]","[Base_Tarjetas].[SEGMENTO_DESCRIP].&amp;[" &amp; $C$6 &amp; "]",
"[Base_Tarjetas].[SITUACION]","[Base_Tarjetas].[SITUACION].&amp;[" &amp; $C96 &amp; "]",
"[Base_Tarjetas].[TIPO]","[Base_Tarjetas].[TIPO].&amp;[" &amp; $C$1 &amp; "]")/1000,
0)</f>
        <v>0</v>
      </c>
      <c r="AW96" s="8">
        <f>IFERROR(
GETPIVOTDATA("[Base_Tarjetas].[Importe]",TDinamica_R!$A$3,
"[Base_Tarjetas].[PERIODO]","[Base_Tarjetas].[PERIODO].&amp;[" &amp; TEXT(AW$6,"yyyymm") &amp; "]",
"[Base_Tarjetas].[Metrica]","[Base_Tarjetas].[Metrica].&amp;[" &amp; $A96 &amp; "]",
"[Base_Tarjetas].[SEGMENTO_DESCRIP]","[Base_Tarjetas].[SEGMENTO_DESCRIP].&amp;[" &amp; $C$6 &amp; "]",
"[Base_Tarjetas].[SITUACION]","[Base_Tarjetas].[SITUACION].&amp;[" &amp; $C96 &amp; "]",
"[Base_Tarjetas].[TIPO]","[Base_Tarjetas].[TIPO].&amp;[" &amp; $C$1 &amp; "]")/1000,
0)</f>
        <v>0</v>
      </c>
      <c r="AX96" s="8">
        <f>IFERROR(
GETPIVOTDATA("[Base_Tarjetas].[Importe]",TDinamica_R!$A$3,
"[Base_Tarjetas].[PERIODO]","[Base_Tarjetas].[PERIODO].&amp;[" &amp; TEXT(AX$6,"yyyymm") &amp; "]",
"[Base_Tarjetas].[Metrica]","[Base_Tarjetas].[Metrica].&amp;[" &amp; $A96 &amp; "]",
"[Base_Tarjetas].[SEGMENTO_DESCRIP]","[Base_Tarjetas].[SEGMENTO_DESCRIP].&amp;[" &amp; $C$6 &amp; "]",
"[Base_Tarjetas].[SITUACION]","[Base_Tarjetas].[SITUACION].&amp;[" &amp; $C96 &amp; "]",
"[Base_Tarjetas].[TIPO]","[Base_Tarjetas].[TIPO].&amp;[" &amp; $C$1 &amp; "]")/1000,
0)</f>
        <v>0</v>
      </c>
      <c r="AY96" s="8">
        <f>IFERROR(
GETPIVOTDATA("[Base_Tarjetas].[Importe]",TDinamica_R!$A$3,
"[Base_Tarjetas].[PERIODO]","[Base_Tarjetas].[PERIODO].&amp;[" &amp; TEXT(AY$6,"yyyymm") &amp; "]",
"[Base_Tarjetas].[Metrica]","[Base_Tarjetas].[Metrica].&amp;[" &amp; $A96 &amp; "]",
"[Base_Tarjetas].[SEGMENTO_DESCRIP]","[Base_Tarjetas].[SEGMENTO_DESCRIP].&amp;[" &amp; $C$6 &amp; "]",
"[Base_Tarjetas].[SITUACION]","[Base_Tarjetas].[SITUACION].&amp;[" &amp; $C96 &amp; "]",
"[Base_Tarjetas].[TIPO]","[Base_Tarjetas].[TIPO].&amp;[" &amp; $C$1 &amp; "]")/1000,
0)</f>
        <v>0</v>
      </c>
      <c r="AZ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TEXT(AZ$6,"yyyymm") &amp; "]"),
0)</f>
        <v>1079.7988173777844</v>
      </c>
      <c r="BA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TEXT(BA$6,"yyyymm") &amp; "]"),
0)</f>
        <v>1098.6044052006739</v>
      </c>
      <c r="BB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TEXT(BB$6,"yyyymm") &amp; "]"),
0)</f>
        <v>1023.5630246019978</v>
      </c>
      <c r="BC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TEXT(BC$6,"yyyymm") &amp; "]"),
0)</f>
        <v>1096.0024496607152</v>
      </c>
      <c r="BD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TEXT(BD$6,"yyyymm") &amp; "]"),
0)</f>
        <v>1130.2252852514434</v>
      </c>
      <c r="BE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TEXT(BE$6,"yyyymm") &amp; "]"),
0)</f>
        <v>1113.1119682729932</v>
      </c>
      <c r="BF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TEXT(BF$6,"yyyymm") &amp; "]"),
0)</f>
        <v>1076.2795989546569</v>
      </c>
      <c r="BG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TEXT(BG$6,"yyyymm") &amp; "]"),
0)</f>
        <v>1151.0754497536611</v>
      </c>
      <c r="BH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TEXT(BH$6,"yyyymm") &amp; "]"),
0)</f>
        <v>1187.3558378689395</v>
      </c>
      <c r="BI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TEXT(BI$6,"yyyymm") &amp; "]"),
0)</f>
        <v>1170.4033517841413</v>
      </c>
      <c r="BJ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TEXT(BJ$6,"yyyymm") &amp; "]"),
0)</f>
        <v>1113.7129408082553</v>
      </c>
      <c r="BK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TEXT(BK$6,"yyyymm") &amp; "]"),
0)</f>
        <v>1160.2206286509047</v>
      </c>
      <c r="BO96" s="24"/>
      <c r="BP96" s="24"/>
      <c r="BQ96" s="24"/>
      <c r="BR96" s="24"/>
      <c r="BS96" s="24"/>
      <c r="BT96" s="24"/>
    </row>
    <row r="97" spans="3:72" collapsed="1" x14ac:dyDescent="0.25">
      <c r="C97" s="3" t="s">
        <v>45</v>
      </c>
      <c r="D97" s="10">
        <f>SUM(D95:D96)</f>
        <v>0</v>
      </c>
      <c r="E97" s="10">
        <f t="shared" ref="E97:BK97" si="58">SUM(E95:E96)</f>
        <v>0</v>
      </c>
      <c r="F97" s="10">
        <f t="shared" si="58"/>
        <v>0</v>
      </c>
      <c r="G97" s="10">
        <f t="shared" si="58"/>
        <v>0</v>
      </c>
      <c r="H97" s="10">
        <f t="shared" si="58"/>
        <v>0</v>
      </c>
      <c r="I97" s="10">
        <f t="shared" si="58"/>
        <v>0</v>
      </c>
      <c r="J97" s="10">
        <f t="shared" si="58"/>
        <v>0</v>
      </c>
      <c r="K97" s="10">
        <f t="shared" si="58"/>
        <v>0</v>
      </c>
      <c r="L97" s="10">
        <f t="shared" si="58"/>
        <v>0</v>
      </c>
      <c r="M97" s="10">
        <f t="shared" si="58"/>
        <v>0</v>
      </c>
      <c r="N97" s="10">
        <f t="shared" si="58"/>
        <v>0</v>
      </c>
      <c r="O97" s="10">
        <f t="shared" si="58"/>
        <v>0</v>
      </c>
      <c r="P97" s="10">
        <f t="shared" si="58"/>
        <v>0</v>
      </c>
      <c r="Q97" s="10">
        <f t="shared" si="58"/>
        <v>0</v>
      </c>
      <c r="R97" s="10">
        <f t="shared" si="58"/>
        <v>0</v>
      </c>
      <c r="S97" s="10">
        <f t="shared" si="58"/>
        <v>0</v>
      </c>
      <c r="T97" s="10">
        <f t="shared" si="58"/>
        <v>0</v>
      </c>
      <c r="U97" s="10">
        <f t="shared" si="58"/>
        <v>0</v>
      </c>
      <c r="V97" s="10">
        <f t="shared" si="58"/>
        <v>0</v>
      </c>
      <c r="W97" s="10">
        <f t="shared" si="58"/>
        <v>0</v>
      </c>
      <c r="X97" s="10">
        <f t="shared" si="58"/>
        <v>0</v>
      </c>
      <c r="Y97" s="10">
        <f t="shared" si="58"/>
        <v>0</v>
      </c>
      <c r="Z97" s="10">
        <f t="shared" si="58"/>
        <v>0</v>
      </c>
      <c r="AA97" s="10">
        <f t="shared" si="58"/>
        <v>0</v>
      </c>
      <c r="AB97" s="10">
        <f t="shared" si="58"/>
        <v>0</v>
      </c>
      <c r="AC97" s="10">
        <f t="shared" si="58"/>
        <v>0</v>
      </c>
      <c r="AD97" s="10">
        <f t="shared" si="58"/>
        <v>0</v>
      </c>
      <c r="AE97" s="10">
        <f t="shared" si="58"/>
        <v>0</v>
      </c>
      <c r="AF97" s="10">
        <f t="shared" si="58"/>
        <v>0</v>
      </c>
      <c r="AG97" s="10">
        <f t="shared" si="58"/>
        <v>0</v>
      </c>
      <c r="AH97" s="10">
        <f t="shared" si="58"/>
        <v>0</v>
      </c>
      <c r="AI97" s="10">
        <f t="shared" si="58"/>
        <v>0</v>
      </c>
      <c r="AJ97" s="10">
        <f t="shared" si="58"/>
        <v>0</v>
      </c>
      <c r="AK97" s="10">
        <f t="shared" si="58"/>
        <v>0</v>
      </c>
      <c r="AL97" s="10">
        <f t="shared" si="58"/>
        <v>0</v>
      </c>
      <c r="AM97" s="10">
        <f t="shared" si="58"/>
        <v>0</v>
      </c>
      <c r="AN97" s="10">
        <f t="shared" si="58"/>
        <v>0</v>
      </c>
      <c r="AO97" s="10">
        <f t="shared" si="58"/>
        <v>0</v>
      </c>
      <c r="AP97" s="10">
        <f t="shared" si="58"/>
        <v>0</v>
      </c>
      <c r="AQ97" s="10">
        <f t="shared" si="58"/>
        <v>0</v>
      </c>
      <c r="AR97" s="10">
        <f t="shared" si="58"/>
        <v>0</v>
      </c>
      <c r="AS97" s="10">
        <f t="shared" si="58"/>
        <v>0</v>
      </c>
      <c r="AT97" s="10">
        <f t="shared" si="58"/>
        <v>0</v>
      </c>
      <c r="AU97" s="10">
        <f t="shared" si="58"/>
        <v>0</v>
      </c>
      <c r="AV97" s="10">
        <f t="shared" si="58"/>
        <v>0</v>
      </c>
      <c r="AW97" s="10">
        <f t="shared" si="58"/>
        <v>0</v>
      </c>
      <c r="AX97" s="10">
        <f t="shared" si="58"/>
        <v>0</v>
      </c>
      <c r="AY97" s="10">
        <f t="shared" si="58"/>
        <v>0</v>
      </c>
      <c r="AZ97" s="10">
        <f t="shared" si="58"/>
        <v>1079.7988173777844</v>
      </c>
      <c r="BA97" s="10">
        <f t="shared" si="58"/>
        <v>1098.6044052006739</v>
      </c>
      <c r="BB97" s="10">
        <f t="shared" si="58"/>
        <v>1023.5630246019978</v>
      </c>
      <c r="BC97" s="10">
        <f t="shared" si="58"/>
        <v>1096.0024496607152</v>
      </c>
      <c r="BD97" s="10">
        <f t="shared" si="58"/>
        <v>1130.2252852514434</v>
      </c>
      <c r="BE97" s="10">
        <f t="shared" si="58"/>
        <v>3511.4860815830907</v>
      </c>
      <c r="BF97" s="10">
        <f t="shared" si="58"/>
        <v>1076.2795989546569</v>
      </c>
      <c r="BG97" s="10">
        <f t="shared" si="58"/>
        <v>1151.0754497536611</v>
      </c>
      <c r="BH97" s="10">
        <f t="shared" si="58"/>
        <v>6160.7710462059067</v>
      </c>
      <c r="BI97" s="10">
        <f t="shared" si="58"/>
        <v>1170.4033517841413</v>
      </c>
      <c r="BJ97" s="10">
        <f t="shared" si="58"/>
        <v>1113.7129408082553</v>
      </c>
      <c r="BK97" s="10">
        <f t="shared" si="58"/>
        <v>1160.2206286509047</v>
      </c>
      <c r="BO97" s="23">
        <f>SUM(BO95)</f>
        <v>0</v>
      </c>
      <c r="BP97" s="23">
        <f t="shared" ref="BP97:BT97" si="59">SUM(BP95)</f>
        <v>0</v>
      </c>
      <c r="BQ97" s="23">
        <f t="shared" si="59"/>
        <v>0</v>
      </c>
      <c r="BR97" s="23">
        <f t="shared" si="59"/>
        <v>0</v>
      </c>
      <c r="BS97" s="23">
        <f t="shared" si="59"/>
        <v>0</v>
      </c>
      <c r="BT97" s="23">
        <f t="shared" si="59"/>
        <v>0</v>
      </c>
    </row>
    <row r="99" spans="3:72" x14ac:dyDescent="0.25">
      <c r="C99" s="3" t="s">
        <v>47</v>
      </c>
      <c r="D99" s="10">
        <f t="shared" ref="D99:BK99" si="60">D60+D83+D89+D93+D97</f>
        <v>0</v>
      </c>
      <c r="E99" s="10">
        <f t="shared" si="60"/>
        <v>0</v>
      </c>
      <c r="F99" s="10">
        <f t="shared" si="60"/>
        <v>0</v>
      </c>
      <c r="G99" s="10">
        <f t="shared" si="60"/>
        <v>0</v>
      </c>
      <c r="H99" s="10">
        <f t="shared" si="60"/>
        <v>0</v>
      </c>
      <c r="I99" s="10">
        <f t="shared" si="60"/>
        <v>0</v>
      </c>
      <c r="J99" s="10">
        <f t="shared" si="60"/>
        <v>0</v>
      </c>
      <c r="K99" s="10">
        <f t="shared" si="60"/>
        <v>0</v>
      </c>
      <c r="L99" s="10">
        <f t="shared" si="60"/>
        <v>0</v>
      </c>
      <c r="M99" s="10">
        <f t="shared" si="60"/>
        <v>0</v>
      </c>
      <c r="N99" s="10">
        <f t="shared" si="60"/>
        <v>0</v>
      </c>
      <c r="O99" s="10">
        <f t="shared" si="60"/>
        <v>0</v>
      </c>
      <c r="P99" s="10">
        <f t="shared" si="60"/>
        <v>0</v>
      </c>
      <c r="Q99" s="10">
        <f t="shared" si="60"/>
        <v>0</v>
      </c>
      <c r="R99" s="10">
        <f t="shared" si="60"/>
        <v>0</v>
      </c>
      <c r="S99" s="10">
        <f t="shared" si="60"/>
        <v>0</v>
      </c>
      <c r="T99" s="10">
        <f t="shared" si="60"/>
        <v>0</v>
      </c>
      <c r="U99" s="10">
        <f t="shared" si="60"/>
        <v>0</v>
      </c>
      <c r="V99" s="10">
        <f t="shared" si="60"/>
        <v>0</v>
      </c>
      <c r="W99" s="10">
        <f t="shared" si="60"/>
        <v>0</v>
      </c>
      <c r="X99" s="10">
        <f t="shared" si="60"/>
        <v>0</v>
      </c>
      <c r="Y99" s="10">
        <f t="shared" si="60"/>
        <v>0</v>
      </c>
      <c r="Z99" s="10">
        <f t="shared" si="60"/>
        <v>0</v>
      </c>
      <c r="AA99" s="10">
        <f t="shared" si="60"/>
        <v>0</v>
      </c>
      <c r="AB99" s="10">
        <f t="shared" si="60"/>
        <v>0</v>
      </c>
      <c r="AC99" s="10">
        <f t="shared" si="60"/>
        <v>0</v>
      </c>
      <c r="AD99" s="10">
        <f t="shared" si="60"/>
        <v>0</v>
      </c>
      <c r="AE99" s="10">
        <f t="shared" si="60"/>
        <v>0</v>
      </c>
      <c r="AF99" s="10">
        <f t="shared" si="60"/>
        <v>0</v>
      </c>
      <c r="AG99" s="10">
        <f t="shared" si="60"/>
        <v>0</v>
      </c>
      <c r="AH99" s="10">
        <f t="shared" si="60"/>
        <v>0</v>
      </c>
      <c r="AI99" s="10">
        <f t="shared" si="60"/>
        <v>0</v>
      </c>
      <c r="AJ99" s="10">
        <f t="shared" si="60"/>
        <v>0</v>
      </c>
      <c r="AK99" s="10">
        <f t="shared" si="60"/>
        <v>0</v>
      </c>
      <c r="AL99" s="10">
        <f t="shared" si="60"/>
        <v>0</v>
      </c>
      <c r="AM99" s="10">
        <f t="shared" si="60"/>
        <v>0</v>
      </c>
      <c r="AN99" s="10">
        <f t="shared" si="60"/>
        <v>0</v>
      </c>
      <c r="AO99" s="10">
        <f t="shared" si="60"/>
        <v>0</v>
      </c>
      <c r="AP99" s="10">
        <f t="shared" si="60"/>
        <v>0</v>
      </c>
      <c r="AQ99" s="10">
        <f t="shared" si="60"/>
        <v>0</v>
      </c>
      <c r="AR99" s="10">
        <f t="shared" si="60"/>
        <v>0</v>
      </c>
      <c r="AS99" s="10">
        <f t="shared" si="60"/>
        <v>0</v>
      </c>
      <c r="AT99" s="10">
        <f t="shared" si="60"/>
        <v>0</v>
      </c>
      <c r="AU99" s="10">
        <f t="shared" si="60"/>
        <v>0</v>
      </c>
      <c r="AV99" s="10">
        <f t="shared" si="60"/>
        <v>0</v>
      </c>
      <c r="AW99" s="10">
        <f t="shared" si="60"/>
        <v>0</v>
      </c>
      <c r="AX99" s="10">
        <f t="shared" si="60"/>
        <v>0</v>
      </c>
      <c r="AY99" s="10">
        <f t="shared" si="60"/>
        <v>0</v>
      </c>
      <c r="AZ99" s="10">
        <f t="shared" si="60"/>
        <v>-3727.9488789331112</v>
      </c>
      <c r="BA99" s="10">
        <f t="shared" si="60"/>
        <v>-9330.0875565423376</v>
      </c>
      <c r="BB99" s="10">
        <f t="shared" si="60"/>
        <v>-4010.0472218829595</v>
      </c>
      <c r="BC99" s="10">
        <f t="shared" si="60"/>
        <v>-5371.9885776395604</v>
      </c>
      <c r="BD99" s="10">
        <f t="shared" si="60"/>
        <v>-4696.2069450585859</v>
      </c>
      <c r="BE99" s="10">
        <f t="shared" si="60"/>
        <v>-521.30472478427873</v>
      </c>
      <c r="BF99" s="10">
        <f t="shared" si="60"/>
        <v>-679.04353615268906</v>
      </c>
      <c r="BG99" s="10">
        <f t="shared" si="60"/>
        <v>-1467.079935329539</v>
      </c>
      <c r="BH99" s="10">
        <f t="shared" si="60"/>
        <v>6347.6642011699723</v>
      </c>
      <c r="BI99" s="10">
        <f t="shared" si="60"/>
        <v>-2201.5643750064323</v>
      </c>
      <c r="BJ99" s="10">
        <f t="shared" si="60"/>
        <v>-123.74824102151365</v>
      </c>
      <c r="BK99" s="10">
        <f t="shared" si="60"/>
        <v>972.79125309592939</v>
      </c>
      <c r="BO99" s="23">
        <f>BO60+BO83+BO89+BO93+BO97</f>
        <v>0</v>
      </c>
      <c r="BP99" s="23">
        <f t="shared" ref="BP99:BT99" si="61">BP60+BP83+BP89+BP93+BP97</f>
        <v>-20270.049904538875</v>
      </c>
      <c r="BQ99" s="23">
        <f t="shared" si="61"/>
        <v>0</v>
      </c>
      <c r="BR99" s="23">
        <f t="shared" si="61"/>
        <v>0</v>
      </c>
      <c r="BS99" s="23">
        <f t="shared" si="61"/>
        <v>0</v>
      </c>
      <c r="BT99" s="23">
        <f t="shared" si="61"/>
        <v>0</v>
      </c>
    </row>
    <row r="103" spans="3:72" s="48" customFormat="1" x14ac:dyDescent="0.25">
      <c r="C103" s="46" t="s">
        <v>73</v>
      </c>
      <c r="D103" s="47">
        <f>D11</f>
        <v>0</v>
      </c>
      <c r="E103" s="47">
        <f>IFERROR(AVERAGE(D11:E11),0)</f>
        <v>0</v>
      </c>
      <c r="F103" s="47">
        <f t="shared" ref="F103:BK103" si="62">IFERROR(AVERAGE(E11:F11),0)</f>
        <v>0</v>
      </c>
      <c r="G103" s="47">
        <f t="shared" si="62"/>
        <v>0</v>
      </c>
      <c r="H103" s="47">
        <f t="shared" si="62"/>
        <v>0</v>
      </c>
      <c r="I103" s="47">
        <f t="shared" si="62"/>
        <v>0</v>
      </c>
      <c r="J103" s="48">
        <f t="shared" si="62"/>
        <v>0</v>
      </c>
      <c r="K103" s="48">
        <f t="shared" si="62"/>
        <v>0</v>
      </c>
      <c r="L103" s="48">
        <f t="shared" si="62"/>
        <v>0</v>
      </c>
      <c r="M103" s="48">
        <f t="shared" si="62"/>
        <v>0</v>
      </c>
      <c r="N103" s="48">
        <f t="shared" si="62"/>
        <v>0</v>
      </c>
      <c r="O103" s="48">
        <f t="shared" si="62"/>
        <v>0</v>
      </c>
      <c r="P103" s="48">
        <f t="shared" si="62"/>
        <v>0</v>
      </c>
      <c r="Q103" s="48">
        <f t="shared" si="62"/>
        <v>0</v>
      </c>
      <c r="R103" s="48">
        <f t="shared" si="62"/>
        <v>0</v>
      </c>
      <c r="S103" s="48">
        <f t="shared" si="62"/>
        <v>0</v>
      </c>
      <c r="T103" s="48">
        <f t="shared" si="62"/>
        <v>0</v>
      </c>
      <c r="U103" s="48">
        <f t="shared" si="62"/>
        <v>0</v>
      </c>
      <c r="V103" s="48">
        <f t="shared" si="62"/>
        <v>0</v>
      </c>
      <c r="W103" s="47">
        <f t="shared" si="62"/>
        <v>0</v>
      </c>
      <c r="X103" s="47">
        <f t="shared" si="62"/>
        <v>0</v>
      </c>
      <c r="Y103" s="47">
        <f t="shared" si="62"/>
        <v>0</v>
      </c>
      <c r="Z103" s="47">
        <f t="shared" si="62"/>
        <v>0</v>
      </c>
      <c r="AA103" s="47">
        <f t="shared" si="62"/>
        <v>0</v>
      </c>
      <c r="AB103" s="47">
        <f t="shared" si="62"/>
        <v>0</v>
      </c>
      <c r="AC103" s="48">
        <f t="shared" si="62"/>
        <v>0</v>
      </c>
      <c r="AD103" s="48">
        <f t="shared" si="62"/>
        <v>0</v>
      </c>
      <c r="AE103" s="48">
        <f t="shared" si="62"/>
        <v>0</v>
      </c>
      <c r="AF103" s="48">
        <f t="shared" si="62"/>
        <v>0</v>
      </c>
      <c r="AG103" s="48">
        <f t="shared" si="62"/>
        <v>0</v>
      </c>
      <c r="AH103" s="48">
        <f t="shared" si="62"/>
        <v>0</v>
      </c>
      <c r="AI103" s="48">
        <f t="shared" si="62"/>
        <v>0</v>
      </c>
      <c r="AJ103" s="48">
        <f t="shared" si="62"/>
        <v>0</v>
      </c>
      <c r="AK103" s="48">
        <f t="shared" si="62"/>
        <v>0</v>
      </c>
      <c r="AL103" s="48">
        <f t="shared" si="62"/>
        <v>0</v>
      </c>
      <c r="AM103" s="48">
        <f t="shared" si="62"/>
        <v>0</v>
      </c>
      <c r="AN103" s="48">
        <f t="shared" si="62"/>
        <v>0</v>
      </c>
      <c r="AO103" s="48">
        <f t="shared" si="62"/>
        <v>0</v>
      </c>
      <c r="AP103" s="48">
        <f t="shared" si="62"/>
        <v>0</v>
      </c>
      <c r="AQ103" s="48">
        <f t="shared" si="62"/>
        <v>0</v>
      </c>
      <c r="AR103" s="48">
        <f t="shared" si="62"/>
        <v>0</v>
      </c>
      <c r="AS103" s="48">
        <f t="shared" si="62"/>
        <v>0</v>
      </c>
      <c r="AT103" s="48">
        <f t="shared" si="62"/>
        <v>0</v>
      </c>
      <c r="AU103" s="48">
        <f t="shared" si="62"/>
        <v>0</v>
      </c>
      <c r="AV103" s="48">
        <f t="shared" si="62"/>
        <v>0</v>
      </c>
      <c r="AW103" s="48">
        <f t="shared" si="62"/>
        <v>0</v>
      </c>
      <c r="AX103" s="48">
        <f t="shared" si="62"/>
        <v>0</v>
      </c>
      <c r="AY103" s="48">
        <f t="shared" si="62"/>
        <v>0</v>
      </c>
      <c r="AZ103" s="48">
        <f>AZ11</f>
        <v>1846183.1905337984</v>
      </c>
      <c r="BA103" s="48">
        <f t="shared" si="62"/>
        <v>1851612.7630495629</v>
      </c>
      <c r="BB103" s="48">
        <f t="shared" si="62"/>
        <v>1859114.763018046</v>
      </c>
      <c r="BC103" s="48">
        <f t="shared" si="62"/>
        <v>1897277.9368871346</v>
      </c>
      <c r="BD103" s="48">
        <f t="shared" si="62"/>
        <v>1949964.5124479132</v>
      </c>
      <c r="BE103" s="48">
        <f t="shared" si="62"/>
        <v>1978714.4618035303</v>
      </c>
      <c r="BF103" s="48">
        <f t="shared" si="62"/>
        <v>2003154.2013412339</v>
      </c>
      <c r="BG103" s="48">
        <f t="shared" si="62"/>
        <v>2028800.2661215079</v>
      </c>
      <c r="BH103" s="48">
        <f t="shared" si="62"/>
        <v>2032980.336946371</v>
      </c>
      <c r="BI103" s="48">
        <f t="shared" si="62"/>
        <v>2026362.439381782</v>
      </c>
      <c r="BJ103" s="48">
        <f t="shared" si="62"/>
        <v>2040784.7181104692</v>
      </c>
      <c r="BK103" s="48">
        <f t="shared" si="62"/>
        <v>2063356.785725527</v>
      </c>
      <c r="BO103" s="48">
        <f>IFERROR(AVERAGEIFS($D11:$BM11,$D$6:$BM$6,"&gt;="&amp;EOMONTH(BO$2,-1),$D$6:$BM$6,"&lt;="&amp;BO$6,$D$5:$BM$5,BO$5,$D11:$BM11,"&lt;&gt;0"),0)</f>
        <v>0</v>
      </c>
      <c r="BP103" s="48">
        <f>IFERROR(AVERAGEIFS($D11:$BM11,$D$6:$BM$6,"&gt;="&amp;EOMONTH(BP$2,-1),$D$6:$BM$6,"&lt;="&amp;BP$6,$D$5:$BM$5,BP$5,$D11:$BM11,"&lt;&gt;0"),0)</f>
        <v>1854804.2388566304</v>
      </c>
      <c r="BQ103" s="48">
        <f>IFERROR(AVERAGEIFS($D11:$BM11,$D$6:$BM$6,"&gt;="&amp;EOMONTH(BQ$2,-1),$D$6:$BM$6,"&lt;="&amp;BQ$6,$D$5:$BM$5,BQ$5,$D11:$BM11,"&lt;&gt;0"),0)</f>
        <v>0</v>
      </c>
      <c r="BR103" s="48">
        <f>IFERROR(AVERAGEIFS($D11:$BM11,$D$6:$BM$6,"&gt;="&amp;EOMONTH(BR$2,-1),$D$6:$BM$6,"&lt;="&amp;BR$6,$D$5:$BM$5,BR$5,$D11:$BM11,"&lt;&gt;0"),0)</f>
        <v>0</v>
      </c>
      <c r="BS103" s="48">
        <f t="shared" ref="BS103:BT103" si="63">IFERROR(AVERAGEIFS($D11:$BM11,$D$6:$BM$6,"&gt;="&amp;EOMONTH(BS$2,-1),$D$6:$BM$6,"&lt;="&amp;BS$6,$D$5:$BM$5,BS$5,$D11:$BM11,"&lt;&gt;0"),0)</f>
        <v>0</v>
      </c>
      <c r="BT103" s="48">
        <f t="shared" si="63"/>
        <v>0</v>
      </c>
    </row>
  </sheetData>
  <mergeCells count="4">
    <mergeCell ref="BO1:BT1"/>
    <mergeCell ref="BW1:CB1"/>
    <mergeCell ref="D1:AY1"/>
    <mergeCell ref="AZ1:BK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97214-1D3D-4857-8F9A-2F14974E1858}">
  <sheetPr codeName="Hoja13"/>
  <dimension ref="A1:CC103"/>
  <sheetViews>
    <sheetView showGridLines="0" zoomScale="80" zoomScaleNormal="80" workbookViewId="0">
      <pane xSplit="3" ySplit="6" topLeftCell="AA7" activePane="bottomRight" state="frozen"/>
      <selection activeCell="C65" sqref="C65"/>
      <selection pane="topRight" activeCell="C65" sqref="C65"/>
      <selection pane="bottomLeft" activeCell="C65" sqref="C65"/>
      <selection pane="bottomRight" activeCell="AZ7" sqref="AZ7:BK99"/>
    </sheetView>
  </sheetViews>
  <sheetFormatPr baseColWidth="10" defaultRowHeight="15" outlineLevelRow="1" outlineLevelCol="1" x14ac:dyDescent="0.25"/>
  <cols>
    <col min="1" max="1" width="7.140625" customWidth="1"/>
    <col min="2" max="2" width="6.28515625" customWidth="1"/>
    <col min="3" max="3" width="22.85546875" bestFit="1" customWidth="1"/>
    <col min="4" max="14" width="11.28515625" customWidth="1" outlineLevel="1"/>
    <col min="15" max="15" width="11.28515625" bestFit="1" customWidth="1"/>
    <col min="16" max="26" width="11.28515625" hidden="1" customWidth="1" outlineLevel="1"/>
    <col min="27" max="27" width="11.28515625" bestFit="1" customWidth="1" collapsed="1"/>
    <col min="28" max="38" width="11.28515625" hidden="1" customWidth="1" outlineLevel="1"/>
    <col min="39" max="39" width="11.28515625" bestFit="1" customWidth="1" collapsed="1"/>
    <col min="40" max="51" width="10.5703125" customWidth="1"/>
    <col min="52" max="63" width="12.28515625" bestFit="1" customWidth="1"/>
    <col min="77" max="77" width="11.28515625" bestFit="1" customWidth="1"/>
  </cols>
  <sheetData>
    <row r="1" spans="1:81" ht="16.5" thickBot="1" x14ac:dyDescent="0.3">
      <c r="C1" s="45" t="s">
        <v>107</v>
      </c>
      <c r="D1" s="54" t="s">
        <v>55</v>
      </c>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5" t="s">
        <v>56</v>
      </c>
      <c r="BA1" s="55"/>
      <c r="BB1" s="55"/>
      <c r="BC1" s="55"/>
      <c r="BD1" s="55"/>
      <c r="BE1" s="55"/>
      <c r="BF1" s="55"/>
      <c r="BG1" s="55"/>
      <c r="BH1" s="55"/>
      <c r="BI1" s="55"/>
      <c r="BJ1" s="55"/>
      <c r="BK1" s="55"/>
      <c r="BO1" s="56" t="s">
        <v>53</v>
      </c>
      <c r="BP1" s="56"/>
      <c r="BQ1" s="56"/>
      <c r="BR1" s="56"/>
      <c r="BS1" s="56"/>
      <c r="BT1" s="56"/>
      <c r="BW1" s="56" t="s">
        <v>54</v>
      </c>
      <c r="BX1" s="56"/>
      <c r="BY1" s="56"/>
      <c r="BZ1" s="56"/>
      <c r="CA1" s="56"/>
      <c r="CB1" s="56"/>
    </row>
    <row r="2" spans="1:81" ht="15.75" thickTop="1" x14ac:dyDescent="0.25">
      <c r="C2" s="13"/>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O2" s="25">
        <f t="shared" ref="BO2:BT2" si="0">DATE(YEAR(BO6),1,1)</f>
        <v>46023</v>
      </c>
      <c r="BP2" s="25">
        <f t="shared" si="0"/>
        <v>46023</v>
      </c>
      <c r="BQ2" s="25">
        <f t="shared" si="0"/>
        <v>46023</v>
      </c>
      <c r="BR2" s="25">
        <f t="shared" si="0"/>
        <v>45658</v>
      </c>
      <c r="BS2" s="25">
        <f t="shared" si="0"/>
        <v>45292</v>
      </c>
      <c r="BT2" s="25">
        <f t="shared" si="0"/>
        <v>44927</v>
      </c>
    </row>
    <row r="3" spans="1:81" x14ac:dyDescent="0.25">
      <c r="C3" s="13" t="s">
        <v>25</v>
      </c>
      <c r="D3" s="12">
        <f>DAY(D6)</f>
        <v>31</v>
      </c>
      <c r="E3" s="12">
        <f t="shared" ref="E3:BK3" si="1">DAY(E6)</f>
        <v>28</v>
      </c>
      <c r="F3" s="12">
        <f t="shared" si="1"/>
        <v>31</v>
      </c>
      <c r="G3" s="12">
        <f t="shared" si="1"/>
        <v>30</v>
      </c>
      <c r="H3" s="12">
        <f t="shared" si="1"/>
        <v>31</v>
      </c>
      <c r="I3" s="12">
        <f t="shared" si="1"/>
        <v>30</v>
      </c>
      <c r="J3" s="12">
        <f t="shared" si="1"/>
        <v>31</v>
      </c>
      <c r="K3" s="12">
        <f t="shared" si="1"/>
        <v>31</v>
      </c>
      <c r="L3" s="12">
        <f t="shared" si="1"/>
        <v>30</v>
      </c>
      <c r="M3" s="12">
        <f t="shared" si="1"/>
        <v>31</v>
      </c>
      <c r="N3" s="12">
        <f t="shared" si="1"/>
        <v>30</v>
      </c>
      <c r="O3" s="12">
        <f t="shared" si="1"/>
        <v>31</v>
      </c>
      <c r="P3" s="12">
        <f t="shared" si="1"/>
        <v>31</v>
      </c>
      <c r="Q3" s="12">
        <f t="shared" si="1"/>
        <v>29</v>
      </c>
      <c r="R3" s="12">
        <f t="shared" si="1"/>
        <v>31</v>
      </c>
      <c r="S3" s="12">
        <f t="shared" si="1"/>
        <v>30</v>
      </c>
      <c r="T3" s="12">
        <f t="shared" si="1"/>
        <v>31</v>
      </c>
      <c r="U3" s="12">
        <f t="shared" si="1"/>
        <v>30</v>
      </c>
      <c r="V3" s="12">
        <f t="shared" si="1"/>
        <v>31</v>
      </c>
      <c r="W3" s="12">
        <f t="shared" si="1"/>
        <v>31</v>
      </c>
      <c r="X3" s="12">
        <f t="shared" si="1"/>
        <v>30</v>
      </c>
      <c r="Y3" s="12">
        <f t="shared" si="1"/>
        <v>31</v>
      </c>
      <c r="Z3" s="12">
        <f t="shared" si="1"/>
        <v>30</v>
      </c>
      <c r="AA3" s="12">
        <f t="shared" si="1"/>
        <v>31</v>
      </c>
      <c r="AB3" s="12">
        <f t="shared" si="1"/>
        <v>31</v>
      </c>
      <c r="AC3" s="12">
        <f t="shared" si="1"/>
        <v>28</v>
      </c>
      <c r="AD3" s="12">
        <f t="shared" si="1"/>
        <v>31</v>
      </c>
      <c r="AE3" s="12">
        <f t="shared" si="1"/>
        <v>30</v>
      </c>
      <c r="AF3" s="12">
        <f t="shared" si="1"/>
        <v>31</v>
      </c>
      <c r="AG3" s="12">
        <f t="shared" si="1"/>
        <v>30</v>
      </c>
      <c r="AH3" s="12">
        <f t="shared" si="1"/>
        <v>31</v>
      </c>
      <c r="AI3" s="12">
        <f t="shared" si="1"/>
        <v>31</v>
      </c>
      <c r="AJ3" s="12">
        <f t="shared" si="1"/>
        <v>30</v>
      </c>
      <c r="AK3" s="12">
        <f t="shared" si="1"/>
        <v>31</v>
      </c>
      <c r="AL3" s="12">
        <f t="shared" si="1"/>
        <v>30</v>
      </c>
      <c r="AM3" s="12">
        <f t="shared" si="1"/>
        <v>31</v>
      </c>
      <c r="AN3" s="12">
        <f t="shared" si="1"/>
        <v>31</v>
      </c>
      <c r="AO3" s="12">
        <f t="shared" si="1"/>
        <v>28</v>
      </c>
      <c r="AP3" s="12">
        <f t="shared" si="1"/>
        <v>31</v>
      </c>
      <c r="AQ3" s="12">
        <f t="shared" si="1"/>
        <v>30</v>
      </c>
      <c r="AR3" s="12">
        <f t="shared" si="1"/>
        <v>31</v>
      </c>
      <c r="AS3" s="12">
        <f t="shared" si="1"/>
        <v>30</v>
      </c>
      <c r="AT3" s="12">
        <f t="shared" si="1"/>
        <v>31</v>
      </c>
      <c r="AU3" s="12">
        <f t="shared" si="1"/>
        <v>31</v>
      </c>
      <c r="AV3" s="12">
        <f t="shared" si="1"/>
        <v>30</v>
      </c>
      <c r="AW3" s="12">
        <f t="shared" si="1"/>
        <v>31</v>
      </c>
      <c r="AX3" s="12">
        <f t="shared" si="1"/>
        <v>30</v>
      </c>
      <c r="AY3" s="12">
        <f t="shared" si="1"/>
        <v>31</v>
      </c>
      <c r="AZ3" s="12">
        <f t="shared" si="1"/>
        <v>31</v>
      </c>
      <c r="BA3" s="12">
        <f t="shared" si="1"/>
        <v>28</v>
      </c>
      <c r="BB3" s="12">
        <f t="shared" si="1"/>
        <v>31</v>
      </c>
      <c r="BC3" s="12">
        <f t="shared" si="1"/>
        <v>30</v>
      </c>
      <c r="BD3" s="12">
        <f t="shared" si="1"/>
        <v>31</v>
      </c>
      <c r="BE3" s="12">
        <f t="shared" si="1"/>
        <v>30</v>
      </c>
      <c r="BF3" s="12">
        <f t="shared" si="1"/>
        <v>31</v>
      </c>
      <c r="BG3" s="12">
        <f t="shared" si="1"/>
        <v>31</v>
      </c>
      <c r="BH3" s="12">
        <f t="shared" si="1"/>
        <v>30</v>
      </c>
      <c r="BI3" s="12">
        <f t="shared" si="1"/>
        <v>31</v>
      </c>
      <c r="BJ3" s="12">
        <f t="shared" si="1"/>
        <v>30</v>
      </c>
      <c r="BK3" s="12">
        <f t="shared" si="1"/>
        <v>31</v>
      </c>
      <c r="BO3" s="12">
        <f>AVERAGEIFS($D3:$BM3,$D$6:$BM$6,"&gt;="&amp;BO$2,$D$6:$BM$6,"&lt;="&amp;BO$6,$D$5:$BM$5,BO$5)</f>
        <v>30</v>
      </c>
      <c r="BP3" s="12">
        <f t="shared" ref="BP3:BT4" si="2">AVERAGEIFS($D3:$BM3,$D$6:$BM$6,"&gt;="&amp;BP$2,$D$6:$BM$6,"&lt;="&amp;BP$6,$D$5:$BM$5,BP$5)</f>
        <v>30</v>
      </c>
      <c r="BQ3" s="12">
        <f t="shared" si="2"/>
        <v>29.5</v>
      </c>
      <c r="BR3" s="12">
        <f t="shared" si="2"/>
        <v>30</v>
      </c>
      <c r="BS3" s="12">
        <f t="shared" si="2"/>
        <v>30.333333333333332</v>
      </c>
      <c r="BT3" s="12">
        <f t="shared" si="2"/>
        <v>30</v>
      </c>
    </row>
    <row r="4" spans="1:81" x14ac:dyDescent="0.25">
      <c r="C4" s="13" t="s">
        <v>26</v>
      </c>
      <c r="D4" s="12">
        <f>DAY(D6)</f>
        <v>31</v>
      </c>
      <c r="E4" s="12">
        <f t="shared" ref="E4:BK4" si="3">DAY(E6)</f>
        <v>28</v>
      </c>
      <c r="F4" s="12">
        <f t="shared" si="3"/>
        <v>31</v>
      </c>
      <c r="G4" s="12">
        <f t="shared" si="3"/>
        <v>30</v>
      </c>
      <c r="H4" s="12">
        <f t="shared" si="3"/>
        <v>31</v>
      </c>
      <c r="I4" s="12">
        <f t="shared" si="3"/>
        <v>30</v>
      </c>
      <c r="J4" s="12">
        <f t="shared" si="3"/>
        <v>31</v>
      </c>
      <c r="K4" s="12">
        <f t="shared" si="3"/>
        <v>31</v>
      </c>
      <c r="L4" s="12">
        <f t="shared" si="3"/>
        <v>30</v>
      </c>
      <c r="M4" s="12">
        <f t="shared" si="3"/>
        <v>31</v>
      </c>
      <c r="N4" s="12">
        <f t="shared" si="3"/>
        <v>30</v>
      </c>
      <c r="O4" s="12">
        <f t="shared" si="3"/>
        <v>31</v>
      </c>
      <c r="P4" s="12">
        <f t="shared" si="3"/>
        <v>31</v>
      </c>
      <c r="Q4" s="12">
        <f t="shared" si="3"/>
        <v>29</v>
      </c>
      <c r="R4" s="12">
        <f t="shared" si="3"/>
        <v>31</v>
      </c>
      <c r="S4" s="12">
        <f t="shared" si="3"/>
        <v>30</v>
      </c>
      <c r="T4" s="12">
        <f t="shared" si="3"/>
        <v>31</v>
      </c>
      <c r="U4" s="12">
        <f t="shared" si="3"/>
        <v>30</v>
      </c>
      <c r="V4" s="12">
        <f t="shared" si="3"/>
        <v>31</v>
      </c>
      <c r="W4" s="12">
        <f t="shared" si="3"/>
        <v>31</v>
      </c>
      <c r="X4" s="12">
        <f t="shared" si="3"/>
        <v>30</v>
      </c>
      <c r="Y4" s="12">
        <f t="shared" si="3"/>
        <v>31</v>
      </c>
      <c r="Z4" s="12">
        <f t="shared" si="3"/>
        <v>30</v>
      </c>
      <c r="AA4" s="12">
        <f t="shared" si="3"/>
        <v>31</v>
      </c>
      <c r="AB4" s="12">
        <f t="shared" si="3"/>
        <v>31</v>
      </c>
      <c r="AC4" s="12">
        <f t="shared" si="3"/>
        <v>28</v>
      </c>
      <c r="AD4" s="12">
        <f t="shared" si="3"/>
        <v>31</v>
      </c>
      <c r="AE4" s="12">
        <f t="shared" si="3"/>
        <v>30</v>
      </c>
      <c r="AF4" s="12">
        <f t="shared" si="3"/>
        <v>31</v>
      </c>
      <c r="AG4" s="12">
        <f t="shared" si="3"/>
        <v>30</v>
      </c>
      <c r="AH4" s="12">
        <f t="shared" si="3"/>
        <v>31</v>
      </c>
      <c r="AI4" s="12">
        <f t="shared" si="3"/>
        <v>31</v>
      </c>
      <c r="AJ4" s="12">
        <f t="shared" si="3"/>
        <v>30</v>
      </c>
      <c r="AK4" s="12">
        <f t="shared" si="3"/>
        <v>31</v>
      </c>
      <c r="AL4" s="12">
        <f t="shared" si="3"/>
        <v>30</v>
      </c>
      <c r="AM4" s="12">
        <f t="shared" si="3"/>
        <v>31</v>
      </c>
      <c r="AN4" s="12">
        <f t="shared" si="3"/>
        <v>31</v>
      </c>
      <c r="AO4" s="12">
        <f t="shared" si="3"/>
        <v>28</v>
      </c>
      <c r="AP4" s="12">
        <f t="shared" si="3"/>
        <v>31</v>
      </c>
      <c r="AQ4" s="12">
        <f t="shared" si="3"/>
        <v>30</v>
      </c>
      <c r="AR4" s="12">
        <f t="shared" si="3"/>
        <v>31</v>
      </c>
      <c r="AS4" s="12">
        <f t="shared" si="3"/>
        <v>30</v>
      </c>
      <c r="AT4" s="12">
        <f t="shared" si="3"/>
        <v>31</v>
      </c>
      <c r="AU4" s="12">
        <f t="shared" si="3"/>
        <v>31</v>
      </c>
      <c r="AV4" s="12">
        <f t="shared" si="3"/>
        <v>30</v>
      </c>
      <c r="AW4" s="12">
        <f t="shared" si="3"/>
        <v>31</v>
      </c>
      <c r="AX4" s="12">
        <f t="shared" si="3"/>
        <v>30</v>
      </c>
      <c r="AY4" s="12">
        <f t="shared" si="3"/>
        <v>31</v>
      </c>
      <c r="AZ4" s="12">
        <f t="shared" si="3"/>
        <v>31</v>
      </c>
      <c r="BA4" s="12">
        <f t="shared" si="3"/>
        <v>28</v>
      </c>
      <c r="BB4" s="12">
        <f t="shared" si="3"/>
        <v>31</v>
      </c>
      <c r="BC4" s="12">
        <f t="shared" si="3"/>
        <v>30</v>
      </c>
      <c r="BD4" s="12">
        <f t="shared" si="3"/>
        <v>31</v>
      </c>
      <c r="BE4" s="12">
        <f t="shared" si="3"/>
        <v>30</v>
      </c>
      <c r="BF4" s="12">
        <f t="shared" si="3"/>
        <v>31</v>
      </c>
      <c r="BG4" s="12">
        <f t="shared" si="3"/>
        <v>31</v>
      </c>
      <c r="BH4" s="12">
        <f t="shared" si="3"/>
        <v>30</v>
      </c>
      <c r="BI4" s="12">
        <f t="shared" si="3"/>
        <v>31</v>
      </c>
      <c r="BJ4" s="12">
        <f t="shared" si="3"/>
        <v>30</v>
      </c>
      <c r="BK4" s="12">
        <f t="shared" si="3"/>
        <v>31</v>
      </c>
      <c r="BO4" s="27">
        <f>AVERAGEIFS($D4:$BM4,$D$6:$BM$6,"&gt;="&amp;BO$2,$D$6:$BM$6,"&lt;="&amp;BO$6,$D$5:$BM$5,BO$5)</f>
        <v>30</v>
      </c>
      <c r="BP4" s="27">
        <f t="shared" si="2"/>
        <v>30</v>
      </c>
      <c r="BQ4" s="27">
        <f t="shared" si="2"/>
        <v>29.5</v>
      </c>
      <c r="BR4" s="27">
        <f t="shared" si="2"/>
        <v>30</v>
      </c>
      <c r="BS4" s="27">
        <f t="shared" si="2"/>
        <v>30.333333333333332</v>
      </c>
      <c r="BT4" s="27">
        <f t="shared" si="2"/>
        <v>30</v>
      </c>
    </row>
    <row r="5" spans="1:81" ht="15.75" thickBot="1" x14ac:dyDescent="0.3">
      <c r="C5" s="13" t="s">
        <v>49</v>
      </c>
      <c r="D5" s="12" t="s">
        <v>50</v>
      </c>
      <c r="E5" s="12" t="s">
        <v>50</v>
      </c>
      <c r="F5" s="12" t="s">
        <v>50</v>
      </c>
      <c r="G5" s="12" t="s">
        <v>50</v>
      </c>
      <c r="H5" s="12" t="s">
        <v>50</v>
      </c>
      <c r="I5" s="12" t="s">
        <v>50</v>
      </c>
      <c r="J5" s="12" t="s">
        <v>50</v>
      </c>
      <c r="K5" s="12" t="s">
        <v>50</v>
      </c>
      <c r="L5" s="12" t="s">
        <v>50</v>
      </c>
      <c r="M5" s="12" t="s">
        <v>50</v>
      </c>
      <c r="N5" s="12" t="s">
        <v>50</v>
      </c>
      <c r="O5" s="12" t="s">
        <v>50</v>
      </c>
      <c r="P5" s="12" t="s">
        <v>50</v>
      </c>
      <c r="Q5" s="12" t="s">
        <v>50</v>
      </c>
      <c r="R5" s="12" t="s">
        <v>50</v>
      </c>
      <c r="S5" s="12" t="s">
        <v>50</v>
      </c>
      <c r="T5" s="12" t="s">
        <v>50</v>
      </c>
      <c r="U5" s="12" t="s">
        <v>50</v>
      </c>
      <c r="V5" s="12" t="s">
        <v>50</v>
      </c>
      <c r="W5" s="12" t="s">
        <v>50</v>
      </c>
      <c r="X5" s="12" t="s">
        <v>50</v>
      </c>
      <c r="Y5" s="12" t="s">
        <v>50</v>
      </c>
      <c r="Z5" s="12" t="s">
        <v>50</v>
      </c>
      <c r="AA5" s="12" t="s">
        <v>50</v>
      </c>
      <c r="AB5" s="12" t="s">
        <v>50</v>
      </c>
      <c r="AC5" s="12" t="s">
        <v>50</v>
      </c>
      <c r="AD5" s="12" t="s">
        <v>50</v>
      </c>
      <c r="AE5" s="12" t="s">
        <v>50</v>
      </c>
      <c r="AF5" s="12" t="s">
        <v>50</v>
      </c>
      <c r="AG5" s="12" t="s">
        <v>50</v>
      </c>
      <c r="AH5" s="12" t="s">
        <v>50</v>
      </c>
      <c r="AI5" s="12" t="s">
        <v>50</v>
      </c>
      <c r="AJ5" s="12" t="s">
        <v>50</v>
      </c>
      <c r="AK5" s="12" t="s">
        <v>50</v>
      </c>
      <c r="AL5" s="12" t="s">
        <v>50</v>
      </c>
      <c r="AM5" s="12" t="s">
        <v>50</v>
      </c>
      <c r="AN5" s="12" t="s">
        <v>50</v>
      </c>
      <c r="AO5" s="12" t="s">
        <v>50</v>
      </c>
      <c r="AP5" s="12" t="s">
        <v>50</v>
      </c>
      <c r="AQ5" s="12" t="s">
        <v>50</v>
      </c>
      <c r="AR5" s="12" t="s">
        <v>50</v>
      </c>
      <c r="AS5" s="12" t="s">
        <v>50</v>
      </c>
      <c r="AT5" s="12" t="s">
        <v>50</v>
      </c>
      <c r="AU5" s="12" t="s">
        <v>50</v>
      </c>
      <c r="AV5" s="12" t="s">
        <v>50</v>
      </c>
      <c r="AW5" s="12" t="s">
        <v>50</v>
      </c>
      <c r="AX5" s="12" t="s">
        <v>50</v>
      </c>
      <c r="AY5" s="12" t="s">
        <v>50</v>
      </c>
      <c r="AZ5" s="12" t="s">
        <v>51</v>
      </c>
      <c r="BA5" s="12" t="s">
        <v>51</v>
      </c>
      <c r="BB5" s="12" t="s">
        <v>51</v>
      </c>
      <c r="BC5" s="12" t="s">
        <v>51</v>
      </c>
      <c r="BD5" s="12" t="s">
        <v>51</v>
      </c>
      <c r="BE5" s="12" t="s">
        <v>51</v>
      </c>
      <c r="BF5" s="12" t="s">
        <v>51</v>
      </c>
      <c r="BG5" s="12" t="s">
        <v>51</v>
      </c>
      <c r="BH5" s="12" t="s">
        <v>51</v>
      </c>
      <c r="BI5" s="12" t="s">
        <v>51</v>
      </c>
      <c r="BJ5" s="12" t="s">
        <v>51</v>
      </c>
      <c r="BK5" s="12" t="s">
        <v>51</v>
      </c>
      <c r="BO5" s="12" t="s">
        <v>50</v>
      </c>
      <c r="BP5" s="12" t="s">
        <v>51</v>
      </c>
      <c r="BQ5" s="12" t="s">
        <v>50</v>
      </c>
      <c r="BR5" s="12" t="s">
        <v>50</v>
      </c>
      <c r="BS5" s="12" t="s">
        <v>50</v>
      </c>
      <c r="BT5" s="12" t="s">
        <v>50</v>
      </c>
    </row>
    <row r="6" spans="1:81" ht="16.5" thickTop="1" thickBot="1" x14ac:dyDescent="0.3">
      <c r="C6" s="45" t="s">
        <v>10</v>
      </c>
      <c r="D6" s="1">
        <v>44957</v>
      </c>
      <c r="E6" s="1">
        <v>44985</v>
      </c>
      <c r="F6" s="1">
        <v>45016</v>
      </c>
      <c r="G6" s="1">
        <v>45046</v>
      </c>
      <c r="H6" s="1">
        <v>45077</v>
      </c>
      <c r="I6" s="1">
        <v>45107</v>
      </c>
      <c r="J6" s="1">
        <v>45138</v>
      </c>
      <c r="K6" s="1">
        <v>45169</v>
      </c>
      <c r="L6" s="1">
        <v>45199</v>
      </c>
      <c r="M6" s="1">
        <v>45230</v>
      </c>
      <c r="N6" s="1">
        <v>45260</v>
      </c>
      <c r="O6" s="1">
        <v>45291</v>
      </c>
      <c r="P6" s="1">
        <v>45322</v>
      </c>
      <c r="Q6" s="1">
        <v>45351</v>
      </c>
      <c r="R6" s="1">
        <v>45382</v>
      </c>
      <c r="S6" s="1">
        <v>45412</v>
      </c>
      <c r="T6" s="1">
        <v>45443</v>
      </c>
      <c r="U6" s="1">
        <v>45473</v>
      </c>
      <c r="V6" s="1">
        <v>45504</v>
      </c>
      <c r="W6" s="1">
        <v>45535</v>
      </c>
      <c r="X6" s="1">
        <v>45565</v>
      </c>
      <c r="Y6" s="1">
        <v>45596</v>
      </c>
      <c r="Z6" s="1">
        <v>45626</v>
      </c>
      <c r="AA6" s="1">
        <v>45657</v>
      </c>
      <c r="AB6" s="1">
        <v>45688</v>
      </c>
      <c r="AC6" s="1">
        <v>45716</v>
      </c>
      <c r="AD6" s="1">
        <v>45747</v>
      </c>
      <c r="AE6" s="1">
        <v>45777</v>
      </c>
      <c r="AF6" s="1">
        <v>45808</v>
      </c>
      <c r="AG6" s="1">
        <v>45838</v>
      </c>
      <c r="AH6" s="1">
        <v>45869</v>
      </c>
      <c r="AI6" s="1">
        <v>45900</v>
      </c>
      <c r="AJ6" s="1">
        <v>45930</v>
      </c>
      <c r="AK6" s="1">
        <v>45961</v>
      </c>
      <c r="AL6" s="1">
        <v>45991</v>
      </c>
      <c r="AM6" s="1">
        <v>46022</v>
      </c>
      <c r="AN6" s="1">
        <v>46053</v>
      </c>
      <c r="AO6" s="1">
        <v>46081</v>
      </c>
      <c r="AP6" s="1">
        <v>46112</v>
      </c>
      <c r="AQ6" s="1">
        <v>46142</v>
      </c>
      <c r="AR6" s="1">
        <v>46173</v>
      </c>
      <c r="AS6" s="1">
        <v>46203</v>
      </c>
      <c r="AT6" s="1">
        <v>46234</v>
      </c>
      <c r="AU6" s="1">
        <v>46265</v>
      </c>
      <c r="AV6" s="1">
        <v>46295</v>
      </c>
      <c r="AW6" s="1">
        <v>46326</v>
      </c>
      <c r="AX6" s="1">
        <v>46356</v>
      </c>
      <c r="AY6" s="1">
        <v>46387</v>
      </c>
      <c r="AZ6" s="30">
        <v>46053</v>
      </c>
      <c r="BA6" s="30">
        <v>46081</v>
      </c>
      <c r="BB6" s="30">
        <v>46112</v>
      </c>
      <c r="BC6" s="30">
        <v>46142</v>
      </c>
      <c r="BD6" s="30">
        <v>46173</v>
      </c>
      <c r="BE6" s="30">
        <v>46203</v>
      </c>
      <c r="BF6" s="30">
        <v>46234</v>
      </c>
      <c r="BG6" s="30">
        <v>46265</v>
      </c>
      <c r="BH6" s="30">
        <v>46295</v>
      </c>
      <c r="BI6" s="30">
        <v>46326</v>
      </c>
      <c r="BJ6" s="30">
        <v>46356</v>
      </c>
      <c r="BK6" s="30">
        <v>46387</v>
      </c>
      <c r="BO6" s="1">
        <f>Desempeño_Financiero!$B$1</f>
        <v>46112</v>
      </c>
      <c r="BP6" s="22">
        <f>BO6</f>
        <v>46112</v>
      </c>
      <c r="BQ6" s="1">
        <f>EOMONTH(BO6,-1)</f>
        <v>46081</v>
      </c>
      <c r="BR6" s="1">
        <f>EOMONTH(BO6,-12)</f>
        <v>45747</v>
      </c>
      <c r="BS6" s="1">
        <f>EOMONTH(BO6,-24)</f>
        <v>45382</v>
      </c>
      <c r="BT6" s="1">
        <f>EOMONTH(BO6,-36)</f>
        <v>45016</v>
      </c>
      <c r="BW6" s="1">
        <f>BO6</f>
        <v>46112</v>
      </c>
      <c r="BX6" s="22">
        <f t="shared" ref="BX6:CB6" si="4">BP6</f>
        <v>46112</v>
      </c>
      <c r="BY6" s="1">
        <f t="shared" si="4"/>
        <v>46081</v>
      </c>
      <c r="BZ6" s="1">
        <f t="shared" si="4"/>
        <v>45747</v>
      </c>
      <c r="CA6" s="1">
        <f t="shared" si="4"/>
        <v>45382</v>
      </c>
      <c r="CB6" s="1">
        <f t="shared" si="4"/>
        <v>45016</v>
      </c>
      <c r="CC6" s="26"/>
    </row>
    <row r="7" spans="1:81" ht="15.75" thickTop="1" x14ac:dyDescent="0.25"/>
    <row r="8" spans="1:81" hidden="1" outlineLevel="1" x14ac:dyDescent="0.25">
      <c r="A8" s="11" t="s">
        <v>15</v>
      </c>
      <c r="C8" s="2" t="s">
        <v>0</v>
      </c>
      <c r="D8" s="8">
        <f>IFERROR(
GETPIVOTDATA("[Base_Tarjetas].[Importe]",TDinamica_R!$A$3,
"[Base_Tarjetas].[PERIODO]","[Base_Tarjetas].[PERIODO].&amp;[" &amp; TEXT(D$6,"yyyymm") &amp; "]",
"[Base_Tarjetas].[Metrica]","[Base_Tarjetas].[Metrica].&amp;[" &amp; $A8 &amp; "]",
"[Base_Tarjetas].[SEGMENTO_DESCRIP]","[Base_Tarjetas].[SEGMENTO_DESCRIP].&amp;[" &amp; $C$6 &amp; "]",
"[Base_Tarjetas].[SITUACION]","[Base_Tarjetas].[SITUACION].&amp;[" &amp; $C8 &amp; "]",
"[Base_Tarjetas].[TIPO]","[Base_Tarjetas].[TIPO].&amp;[" &amp; $C$1 &amp; "]")/1000,
0)</f>
        <v>0</v>
      </c>
      <c r="E8" s="8">
        <f>IFERROR(
GETPIVOTDATA("[Base_Tarjetas].[Importe]",TDinamica_R!$A$3,
"[Base_Tarjetas].[PERIODO]","[Base_Tarjetas].[PERIODO].&amp;[" &amp; TEXT(E$6,"yyyymm") &amp; "]",
"[Base_Tarjetas].[Metrica]","[Base_Tarjetas].[Metrica].&amp;[" &amp; $A8 &amp; "]",
"[Base_Tarjetas].[SEGMENTO_DESCRIP]","[Base_Tarjetas].[SEGMENTO_DESCRIP].&amp;[" &amp; $C$6 &amp; "]",
"[Base_Tarjetas].[SITUACION]","[Base_Tarjetas].[SITUACION].&amp;[" &amp; $C8 &amp; "]",
"[Base_Tarjetas].[TIPO]","[Base_Tarjetas].[TIPO].&amp;[" &amp; $C$1 &amp; "]")/1000,
0)</f>
        <v>0</v>
      </c>
      <c r="F8" s="8">
        <f>IFERROR(
GETPIVOTDATA("[Base_Tarjetas].[Importe]",TDinamica_R!$A$3,
"[Base_Tarjetas].[PERIODO]","[Base_Tarjetas].[PERIODO].&amp;[" &amp; TEXT(F$6,"yyyymm") &amp; "]",
"[Base_Tarjetas].[Metrica]","[Base_Tarjetas].[Metrica].&amp;[" &amp; $A8 &amp; "]",
"[Base_Tarjetas].[SEGMENTO_DESCRIP]","[Base_Tarjetas].[SEGMENTO_DESCRIP].&amp;[" &amp; $C$6 &amp; "]",
"[Base_Tarjetas].[SITUACION]","[Base_Tarjetas].[SITUACION].&amp;[" &amp; $C8 &amp; "]",
"[Base_Tarjetas].[TIPO]","[Base_Tarjetas].[TIPO].&amp;[" &amp; $C$1 &amp; "]")/1000,
0)</f>
        <v>0</v>
      </c>
      <c r="G8" s="8">
        <f>IFERROR(
GETPIVOTDATA("[Base_Tarjetas].[Importe]",TDinamica_R!$A$3,
"[Base_Tarjetas].[PERIODO]","[Base_Tarjetas].[PERIODO].&amp;[" &amp; TEXT(G$6,"yyyymm") &amp; "]",
"[Base_Tarjetas].[Metrica]","[Base_Tarjetas].[Metrica].&amp;[" &amp; $A8 &amp; "]",
"[Base_Tarjetas].[SEGMENTO_DESCRIP]","[Base_Tarjetas].[SEGMENTO_DESCRIP].&amp;[" &amp; $C$6 &amp; "]",
"[Base_Tarjetas].[SITUACION]","[Base_Tarjetas].[SITUACION].&amp;[" &amp; $C8 &amp; "]",
"[Base_Tarjetas].[TIPO]","[Base_Tarjetas].[TIPO].&amp;[" &amp; $C$1 &amp; "]")/1000,
0)</f>
        <v>0</v>
      </c>
      <c r="H8" s="8">
        <f>IFERROR(
GETPIVOTDATA("[Base_Tarjetas].[Importe]",TDinamica_R!$A$3,
"[Base_Tarjetas].[PERIODO]","[Base_Tarjetas].[PERIODO].&amp;[" &amp; TEXT(H$6,"yyyymm") &amp; "]",
"[Base_Tarjetas].[Metrica]","[Base_Tarjetas].[Metrica].&amp;[" &amp; $A8 &amp; "]",
"[Base_Tarjetas].[SEGMENTO_DESCRIP]","[Base_Tarjetas].[SEGMENTO_DESCRIP].&amp;[" &amp; $C$6 &amp; "]",
"[Base_Tarjetas].[SITUACION]","[Base_Tarjetas].[SITUACION].&amp;[" &amp; $C8 &amp; "]",
"[Base_Tarjetas].[TIPO]","[Base_Tarjetas].[TIPO].&amp;[" &amp; $C$1 &amp; "]")/1000,
0)</f>
        <v>0</v>
      </c>
      <c r="I8" s="8">
        <f>IFERROR(
GETPIVOTDATA("[Base_Tarjetas].[Importe]",TDinamica_R!$A$3,
"[Base_Tarjetas].[PERIODO]","[Base_Tarjetas].[PERIODO].&amp;[" &amp; TEXT(I$6,"yyyymm") &amp; "]",
"[Base_Tarjetas].[Metrica]","[Base_Tarjetas].[Metrica].&amp;[" &amp; $A8 &amp; "]",
"[Base_Tarjetas].[SEGMENTO_DESCRIP]","[Base_Tarjetas].[SEGMENTO_DESCRIP].&amp;[" &amp; $C$6 &amp; "]",
"[Base_Tarjetas].[SITUACION]","[Base_Tarjetas].[SITUACION].&amp;[" &amp; $C8 &amp; "]",
"[Base_Tarjetas].[TIPO]","[Base_Tarjetas].[TIPO].&amp;[" &amp; $C$1 &amp; "]")/1000,
0)</f>
        <v>0</v>
      </c>
      <c r="J8" s="8">
        <f>IFERROR(
GETPIVOTDATA("[Base_Tarjetas].[Importe]",TDinamica_R!$A$3,
"[Base_Tarjetas].[PERIODO]","[Base_Tarjetas].[PERIODO].&amp;[" &amp; TEXT(J$6,"yyyymm") &amp; "]",
"[Base_Tarjetas].[Metrica]","[Base_Tarjetas].[Metrica].&amp;[" &amp; $A8 &amp; "]",
"[Base_Tarjetas].[SEGMENTO_DESCRIP]","[Base_Tarjetas].[SEGMENTO_DESCRIP].&amp;[" &amp; $C$6 &amp; "]",
"[Base_Tarjetas].[SITUACION]","[Base_Tarjetas].[SITUACION].&amp;[" &amp; $C8 &amp; "]",
"[Base_Tarjetas].[TIPO]","[Base_Tarjetas].[TIPO].&amp;[" &amp; $C$1 &amp; "]")/1000,
0)</f>
        <v>0</v>
      </c>
      <c r="K8" s="8">
        <f>IFERROR(
GETPIVOTDATA("[Base_Tarjetas].[Importe]",TDinamica_R!$A$3,
"[Base_Tarjetas].[PERIODO]","[Base_Tarjetas].[PERIODO].&amp;[" &amp; TEXT(K$6,"yyyymm") &amp; "]",
"[Base_Tarjetas].[Metrica]","[Base_Tarjetas].[Metrica].&amp;[" &amp; $A8 &amp; "]",
"[Base_Tarjetas].[SEGMENTO_DESCRIP]","[Base_Tarjetas].[SEGMENTO_DESCRIP].&amp;[" &amp; $C$6 &amp; "]",
"[Base_Tarjetas].[SITUACION]","[Base_Tarjetas].[SITUACION].&amp;[" &amp; $C8 &amp; "]",
"[Base_Tarjetas].[TIPO]","[Base_Tarjetas].[TIPO].&amp;[" &amp; $C$1 &amp; "]")/1000,
0)</f>
        <v>0</v>
      </c>
      <c r="L8" s="8">
        <f>IFERROR(
GETPIVOTDATA("[Base_Tarjetas].[Importe]",TDinamica_R!$A$3,
"[Base_Tarjetas].[PERIODO]","[Base_Tarjetas].[PERIODO].&amp;[" &amp; TEXT(L$6,"yyyymm") &amp; "]",
"[Base_Tarjetas].[Metrica]","[Base_Tarjetas].[Metrica].&amp;[" &amp; $A8 &amp; "]",
"[Base_Tarjetas].[SEGMENTO_DESCRIP]","[Base_Tarjetas].[SEGMENTO_DESCRIP].&amp;[" &amp; $C$6 &amp; "]",
"[Base_Tarjetas].[SITUACION]","[Base_Tarjetas].[SITUACION].&amp;[" &amp; $C8 &amp; "]",
"[Base_Tarjetas].[TIPO]","[Base_Tarjetas].[TIPO].&amp;[" &amp; $C$1 &amp; "]")/1000,
0)</f>
        <v>0</v>
      </c>
      <c r="M8" s="8">
        <f>IFERROR(
GETPIVOTDATA("[Base_Tarjetas].[Importe]",TDinamica_R!$A$3,
"[Base_Tarjetas].[PERIODO]","[Base_Tarjetas].[PERIODO].&amp;[" &amp; TEXT(M$6,"yyyymm") &amp; "]",
"[Base_Tarjetas].[Metrica]","[Base_Tarjetas].[Metrica].&amp;[" &amp; $A8 &amp; "]",
"[Base_Tarjetas].[SEGMENTO_DESCRIP]","[Base_Tarjetas].[SEGMENTO_DESCRIP].&amp;[" &amp; $C$6 &amp; "]",
"[Base_Tarjetas].[SITUACION]","[Base_Tarjetas].[SITUACION].&amp;[" &amp; $C8 &amp; "]",
"[Base_Tarjetas].[TIPO]","[Base_Tarjetas].[TIPO].&amp;[" &amp; $C$1 &amp; "]")/1000,
0)</f>
        <v>0</v>
      </c>
      <c r="N8" s="8">
        <f>IFERROR(
GETPIVOTDATA("[Base_Tarjetas].[Importe]",TDinamica_R!$A$3,
"[Base_Tarjetas].[PERIODO]","[Base_Tarjetas].[PERIODO].&amp;[" &amp; TEXT(N$6,"yyyymm") &amp; "]",
"[Base_Tarjetas].[Metrica]","[Base_Tarjetas].[Metrica].&amp;[" &amp; $A8 &amp; "]",
"[Base_Tarjetas].[SEGMENTO_DESCRIP]","[Base_Tarjetas].[SEGMENTO_DESCRIP].&amp;[" &amp; $C$6 &amp; "]",
"[Base_Tarjetas].[SITUACION]","[Base_Tarjetas].[SITUACION].&amp;[" &amp; $C8 &amp; "]",
"[Base_Tarjetas].[TIPO]","[Base_Tarjetas].[TIPO].&amp;[" &amp; $C$1 &amp; "]")/1000,
0)</f>
        <v>0</v>
      </c>
      <c r="O8" s="8">
        <f>IFERROR(
GETPIVOTDATA("[Base_Tarjetas].[Importe]",TDinamica_R!$A$3,
"[Base_Tarjetas].[PERIODO]","[Base_Tarjetas].[PERIODO].&amp;[" &amp; TEXT(O$6,"yyyymm") &amp; "]",
"[Base_Tarjetas].[Metrica]","[Base_Tarjetas].[Metrica].&amp;[" &amp; $A8 &amp; "]",
"[Base_Tarjetas].[SEGMENTO_DESCRIP]","[Base_Tarjetas].[SEGMENTO_DESCRIP].&amp;[" &amp; $C$6 &amp; "]",
"[Base_Tarjetas].[SITUACION]","[Base_Tarjetas].[SITUACION].&amp;[" &amp; $C8 &amp; "]",
"[Base_Tarjetas].[TIPO]","[Base_Tarjetas].[TIPO].&amp;[" &amp; $C$1 &amp; "]")/1000,
0)</f>
        <v>0</v>
      </c>
      <c r="P8" s="8">
        <f>IFERROR(
GETPIVOTDATA("[Base_Tarjetas].[Importe]",TDinamica_R!$A$3,
"[Base_Tarjetas].[PERIODO]","[Base_Tarjetas].[PERIODO].&amp;[" &amp; TEXT(P$6,"yyyymm") &amp; "]",
"[Base_Tarjetas].[Metrica]","[Base_Tarjetas].[Metrica].&amp;[" &amp; $A8 &amp; "]",
"[Base_Tarjetas].[SEGMENTO_DESCRIP]","[Base_Tarjetas].[SEGMENTO_DESCRIP].&amp;[" &amp; $C$6 &amp; "]",
"[Base_Tarjetas].[SITUACION]","[Base_Tarjetas].[SITUACION].&amp;[" &amp; $C8 &amp; "]",
"[Base_Tarjetas].[TIPO]","[Base_Tarjetas].[TIPO].&amp;[" &amp; $C$1 &amp; "]")/1000,
0)</f>
        <v>0</v>
      </c>
      <c r="Q8" s="8">
        <f>IFERROR(
GETPIVOTDATA("[Base_Tarjetas].[Importe]",TDinamica_R!$A$3,
"[Base_Tarjetas].[PERIODO]","[Base_Tarjetas].[PERIODO].&amp;[" &amp; TEXT(Q$6,"yyyymm") &amp; "]",
"[Base_Tarjetas].[Metrica]","[Base_Tarjetas].[Metrica].&amp;[" &amp; $A8 &amp; "]",
"[Base_Tarjetas].[SEGMENTO_DESCRIP]","[Base_Tarjetas].[SEGMENTO_DESCRIP].&amp;[" &amp; $C$6 &amp; "]",
"[Base_Tarjetas].[SITUACION]","[Base_Tarjetas].[SITUACION].&amp;[" &amp; $C8 &amp; "]",
"[Base_Tarjetas].[TIPO]","[Base_Tarjetas].[TIPO].&amp;[" &amp; $C$1 &amp; "]")/1000,
0)</f>
        <v>0</v>
      </c>
      <c r="R8" s="8">
        <f>IFERROR(
GETPIVOTDATA("[Base_Tarjetas].[Importe]",TDinamica_R!$A$3,
"[Base_Tarjetas].[PERIODO]","[Base_Tarjetas].[PERIODO].&amp;[" &amp; TEXT(R$6,"yyyymm") &amp; "]",
"[Base_Tarjetas].[Metrica]","[Base_Tarjetas].[Metrica].&amp;[" &amp; $A8 &amp; "]",
"[Base_Tarjetas].[SEGMENTO_DESCRIP]","[Base_Tarjetas].[SEGMENTO_DESCRIP].&amp;[" &amp; $C$6 &amp; "]",
"[Base_Tarjetas].[SITUACION]","[Base_Tarjetas].[SITUACION].&amp;[" &amp; $C8 &amp; "]",
"[Base_Tarjetas].[TIPO]","[Base_Tarjetas].[TIPO].&amp;[" &amp; $C$1 &amp; "]")/1000,
0)</f>
        <v>0</v>
      </c>
      <c r="S8" s="8">
        <f>IFERROR(
GETPIVOTDATA("[Base_Tarjetas].[Importe]",TDinamica_R!$A$3,
"[Base_Tarjetas].[PERIODO]","[Base_Tarjetas].[PERIODO].&amp;[" &amp; TEXT(S$6,"yyyymm") &amp; "]",
"[Base_Tarjetas].[Metrica]","[Base_Tarjetas].[Metrica].&amp;[" &amp; $A8 &amp; "]",
"[Base_Tarjetas].[SEGMENTO_DESCRIP]","[Base_Tarjetas].[SEGMENTO_DESCRIP].&amp;[" &amp; $C$6 &amp; "]",
"[Base_Tarjetas].[SITUACION]","[Base_Tarjetas].[SITUACION].&amp;[" &amp; $C8 &amp; "]",
"[Base_Tarjetas].[TIPO]","[Base_Tarjetas].[TIPO].&amp;[" &amp; $C$1 &amp; "]")/1000,
0)</f>
        <v>0</v>
      </c>
      <c r="T8" s="8">
        <f>IFERROR(
GETPIVOTDATA("[Base_Tarjetas].[Importe]",TDinamica_R!$A$3,
"[Base_Tarjetas].[PERIODO]","[Base_Tarjetas].[PERIODO].&amp;[" &amp; TEXT(T$6,"yyyymm") &amp; "]",
"[Base_Tarjetas].[Metrica]","[Base_Tarjetas].[Metrica].&amp;[" &amp; $A8 &amp; "]",
"[Base_Tarjetas].[SEGMENTO_DESCRIP]","[Base_Tarjetas].[SEGMENTO_DESCRIP].&amp;[" &amp; $C$6 &amp; "]",
"[Base_Tarjetas].[SITUACION]","[Base_Tarjetas].[SITUACION].&amp;[" &amp; $C8 &amp; "]",
"[Base_Tarjetas].[TIPO]","[Base_Tarjetas].[TIPO].&amp;[" &amp; $C$1 &amp; "]")/1000,
0)</f>
        <v>0</v>
      </c>
      <c r="U8" s="8">
        <f>IFERROR(
GETPIVOTDATA("[Base_Tarjetas].[Importe]",TDinamica_R!$A$3,
"[Base_Tarjetas].[PERIODO]","[Base_Tarjetas].[PERIODO].&amp;[" &amp; TEXT(U$6,"yyyymm") &amp; "]",
"[Base_Tarjetas].[Metrica]","[Base_Tarjetas].[Metrica].&amp;[" &amp; $A8 &amp; "]",
"[Base_Tarjetas].[SEGMENTO_DESCRIP]","[Base_Tarjetas].[SEGMENTO_DESCRIP].&amp;[" &amp; $C$6 &amp; "]",
"[Base_Tarjetas].[SITUACION]","[Base_Tarjetas].[SITUACION].&amp;[" &amp; $C8 &amp; "]",
"[Base_Tarjetas].[TIPO]","[Base_Tarjetas].[TIPO].&amp;[" &amp; $C$1 &amp; "]")/1000,
0)</f>
        <v>0</v>
      </c>
      <c r="V8" s="8">
        <f>IFERROR(
GETPIVOTDATA("[Base_Tarjetas].[Importe]",TDinamica_R!$A$3,
"[Base_Tarjetas].[PERIODO]","[Base_Tarjetas].[PERIODO].&amp;[" &amp; TEXT(V$6,"yyyymm") &amp; "]",
"[Base_Tarjetas].[Metrica]","[Base_Tarjetas].[Metrica].&amp;[" &amp; $A8 &amp; "]",
"[Base_Tarjetas].[SEGMENTO_DESCRIP]","[Base_Tarjetas].[SEGMENTO_DESCRIP].&amp;[" &amp; $C$6 &amp; "]",
"[Base_Tarjetas].[SITUACION]","[Base_Tarjetas].[SITUACION].&amp;[" &amp; $C8 &amp; "]",
"[Base_Tarjetas].[TIPO]","[Base_Tarjetas].[TIPO].&amp;[" &amp; $C$1 &amp; "]")/1000,
0)</f>
        <v>0</v>
      </c>
      <c r="W8" s="8">
        <f>IFERROR(
GETPIVOTDATA("[Base_Tarjetas].[Importe]",TDinamica_R!$A$3,
"[Base_Tarjetas].[PERIODO]","[Base_Tarjetas].[PERIODO].&amp;[" &amp; TEXT(W$6,"yyyymm") &amp; "]",
"[Base_Tarjetas].[Metrica]","[Base_Tarjetas].[Metrica].&amp;[" &amp; $A8 &amp; "]",
"[Base_Tarjetas].[SEGMENTO_DESCRIP]","[Base_Tarjetas].[SEGMENTO_DESCRIP].&amp;[" &amp; $C$6 &amp; "]",
"[Base_Tarjetas].[SITUACION]","[Base_Tarjetas].[SITUACION].&amp;[" &amp; $C8 &amp; "]",
"[Base_Tarjetas].[TIPO]","[Base_Tarjetas].[TIPO].&amp;[" &amp; $C$1 &amp; "]")/1000,
0)</f>
        <v>0</v>
      </c>
      <c r="X8" s="8">
        <f>IFERROR(
GETPIVOTDATA("[Base_Tarjetas].[Importe]",TDinamica_R!$A$3,
"[Base_Tarjetas].[PERIODO]","[Base_Tarjetas].[PERIODO].&amp;[" &amp; TEXT(X$6,"yyyymm") &amp; "]",
"[Base_Tarjetas].[Metrica]","[Base_Tarjetas].[Metrica].&amp;[" &amp; $A8 &amp; "]",
"[Base_Tarjetas].[SEGMENTO_DESCRIP]","[Base_Tarjetas].[SEGMENTO_DESCRIP].&amp;[" &amp; $C$6 &amp; "]",
"[Base_Tarjetas].[SITUACION]","[Base_Tarjetas].[SITUACION].&amp;[" &amp; $C8 &amp; "]",
"[Base_Tarjetas].[TIPO]","[Base_Tarjetas].[TIPO].&amp;[" &amp; $C$1 &amp; "]")/1000,
0)</f>
        <v>0</v>
      </c>
      <c r="Y8" s="8">
        <f>IFERROR(
GETPIVOTDATA("[Base_Tarjetas].[Importe]",TDinamica_R!$A$3,
"[Base_Tarjetas].[PERIODO]","[Base_Tarjetas].[PERIODO].&amp;[" &amp; TEXT(Y$6,"yyyymm") &amp; "]",
"[Base_Tarjetas].[Metrica]","[Base_Tarjetas].[Metrica].&amp;[" &amp; $A8 &amp; "]",
"[Base_Tarjetas].[SEGMENTO_DESCRIP]","[Base_Tarjetas].[SEGMENTO_DESCRIP].&amp;[" &amp; $C$6 &amp; "]",
"[Base_Tarjetas].[SITUACION]","[Base_Tarjetas].[SITUACION].&amp;[" &amp; $C8 &amp; "]",
"[Base_Tarjetas].[TIPO]","[Base_Tarjetas].[TIPO].&amp;[" &amp; $C$1 &amp; "]")/1000,
0)</f>
        <v>0</v>
      </c>
      <c r="Z8" s="8">
        <f>IFERROR(
GETPIVOTDATA("[Base_Tarjetas].[Importe]",TDinamica_R!$A$3,
"[Base_Tarjetas].[PERIODO]","[Base_Tarjetas].[PERIODO].&amp;[" &amp; TEXT(Z$6,"yyyymm") &amp; "]",
"[Base_Tarjetas].[Metrica]","[Base_Tarjetas].[Metrica].&amp;[" &amp; $A8 &amp; "]",
"[Base_Tarjetas].[SEGMENTO_DESCRIP]","[Base_Tarjetas].[SEGMENTO_DESCRIP].&amp;[" &amp; $C$6 &amp; "]",
"[Base_Tarjetas].[SITUACION]","[Base_Tarjetas].[SITUACION].&amp;[" &amp; $C8 &amp; "]",
"[Base_Tarjetas].[TIPO]","[Base_Tarjetas].[TIPO].&amp;[" &amp; $C$1 &amp; "]")/1000,
0)</f>
        <v>0</v>
      </c>
      <c r="AA8" s="8">
        <f>IFERROR(
GETPIVOTDATA("[Base_Tarjetas].[Importe]",TDinamica_R!$A$3,
"[Base_Tarjetas].[PERIODO]","[Base_Tarjetas].[PERIODO].&amp;[" &amp; TEXT(AA$6,"yyyymm") &amp; "]",
"[Base_Tarjetas].[Metrica]","[Base_Tarjetas].[Metrica].&amp;[" &amp; $A8 &amp; "]",
"[Base_Tarjetas].[SEGMENTO_DESCRIP]","[Base_Tarjetas].[SEGMENTO_DESCRIP].&amp;[" &amp; $C$6 &amp; "]",
"[Base_Tarjetas].[SITUACION]","[Base_Tarjetas].[SITUACION].&amp;[" &amp; $C8 &amp; "]",
"[Base_Tarjetas].[TIPO]","[Base_Tarjetas].[TIPO].&amp;[" &amp; $C$1 &amp; "]")/1000,
0)</f>
        <v>0</v>
      </c>
      <c r="AB8" s="8">
        <f>IFERROR(
GETPIVOTDATA("[Base_Tarjetas].[Importe]",TDinamica_R!$A$3,
"[Base_Tarjetas].[PERIODO]","[Base_Tarjetas].[PERIODO].&amp;[" &amp; TEXT(AB$6,"yyyymm") &amp; "]",
"[Base_Tarjetas].[Metrica]","[Base_Tarjetas].[Metrica].&amp;[" &amp; $A8 &amp; "]",
"[Base_Tarjetas].[SEGMENTO_DESCRIP]","[Base_Tarjetas].[SEGMENTO_DESCRIP].&amp;[" &amp; $C$6 &amp; "]",
"[Base_Tarjetas].[SITUACION]","[Base_Tarjetas].[SITUACION].&amp;[" &amp; $C8 &amp; "]",
"[Base_Tarjetas].[TIPO]","[Base_Tarjetas].[TIPO].&amp;[" &amp; $C$1 &amp; "]")/1000,
0)</f>
        <v>0</v>
      </c>
      <c r="AC8" s="8">
        <f>IFERROR(
GETPIVOTDATA("[Base_Tarjetas].[Importe]",TDinamica_R!$A$3,
"[Base_Tarjetas].[PERIODO]","[Base_Tarjetas].[PERIODO].&amp;[" &amp; TEXT(AC$6,"yyyymm") &amp; "]",
"[Base_Tarjetas].[Metrica]","[Base_Tarjetas].[Metrica].&amp;[" &amp; $A8 &amp; "]",
"[Base_Tarjetas].[SEGMENTO_DESCRIP]","[Base_Tarjetas].[SEGMENTO_DESCRIP].&amp;[" &amp; $C$6 &amp; "]",
"[Base_Tarjetas].[SITUACION]","[Base_Tarjetas].[SITUACION].&amp;[" &amp; $C8 &amp; "]",
"[Base_Tarjetas].[TIPO]","[Base_Tarjetas].[TIPO].&amp;[" &amp; $C$1 &amp; "]")/1000,
0)</f>
        <v>0</v>
      </c>
      <c r="AD8" s="8">
        <f>IFERROR(
GETPIVOTDATA("[Base_Tarjetas].[Importe]",TDinamica_R!$A$3,
"[Base_Tarjetas].[PERIODO]","[Base_Tarjetas].[PERIODO].&amp;[" &amp; TEXT(AD$6,"yyyymm") &amp; "]",
"[Base_Tarjetas].[Metrica]","[Base_Tarjetas].[Metrica].&amp;[" &amp; $A8 &amp; "]",
"[Base_Tarjetas].[SEGMENTO_DESCRIP]","[Base_Tarjetas].[SEGMENTO_DESCRIP].&amp;[" &amp; $C$6 &amp; "]",
"[Base_Tarjetas].[SITUACION]","[Base_Tarjetas].[SITUACION].&amp;[" &amp; $C8 &amp; "]",
"[Base_Tarjetas].[TIPO]","[Base_Tarjetas].[TIPO].&amp;[" &amp; $C$1 &amp; "]")/1000,
0)</f>
        <v>0</v>
      </c>
      <c r="AE8" s="8">
        <f>IFERROR(
GETPIVOTDATA("[Base_Tarjetas].[Importe]",TDinamica_R!$A$3,
"[Base_Tarjetas].[PERIODO]","[Base_Tarjetas].[PERIODO].&amp;[" &amp; TEXT(AE$6,"yyyymm") &amp; "]",
"[Base_Tarjetas].[Metrica]","[Base_Tarjetas].[Metrica].&amp;[" &amp; $A8 &amp; "]",
"[Base_Tarjetas].[SEGMENTO_DESCRIP]","[Base_Tarjetas].[SEGMENTO_DESCRIP].&amp;[" &amp; $C$6 &amp; "]",
"[Base_Tarjetas].[SITUACION]","[Base_Tarjetas].[SITUACION].&amp;[" &amp; $C8 &amp; "]",
"[Base_Tarjetas].[TIPO]","[Base_Tarjetas].[TIPO].&amp;[" &amp; $C$1 &amp; "]")/1000,
0)</f>
        <v>0</v>
      </c>
      <c r="AF8" s="8">
        <f>IFERROR(
GETPIVOTDATA("[Base_Tarjetas].[Importe]",TDinamica_R!$A$3,
"[Base_Tarjetas].[PERIODO]","[Base_Tarjetas].[PERIODO].&amp;[" &amp; TEXT(AF$6,"yyyymm") &amp; "]",
"[Base_Tarjetas].[Metrica]","[Base_Tarjetas].[Metrica].&amp;[" &amp; $A8 &amp; "]",
"[Base_Tarjetas].[SEGMENTO_DESCRIP]","[Base_Tarjetas].[SEGMENTO_DESCRIP].&amp;[" &amp; $C$6 &amp; "]",
"[Base_Tarjetas].[SITUACION]","[Base_Tarjetas].[SITUACION].&amp;[" &amp; $C8 &amp; "]",
"[Base_Tarjetas].[TIPO]","[Base_Tarjetas].[TIPO].&amp;[" &amp; $C$1 &amp; "]")/1000,
0)</f>
        <v>0</v>
      </c>
      <c r="AG8" s="8">
        <f>IFERROR(
GETPIVOTDATA("[Base_Tarjetas].[Importe]",TDinamica_R!$A$3,
"[Base_Tarjetas].[PERIODO]","[Base_Tarjetas].[PERIODO].&amp;[" &amp; TEXT(AG$6,"yyyymm") &amp; "]",
"[Base_Tarjetas].[Metrica]","[Base_Tarjetas].[Metrica].&amp;[" &amp; $A8 &amp; "]",
"[Base_Tarjetas].[SEGMENTO_DESCRIP]","[Base_Tarjetas].[SEGMENTO_DESCRIP].&amp;[" &amp; $C$6 &amp; "]",
"[Base_Tarjetas].[SITUACION]","[Base_Tarjetas].[SITUACION].&amp;[" &amp; $C8 &amp; "]",
"[Base_Tarjetas].[TIPO]","[Base_Tarjetas].[TIPO].&amp;[" &amp; $C$1 &amp; "]")/1000,
0)</f>
        <v>0</v>
      </c>
      <c r="AH8" s="8">
        <f>IFERROR(
GETPIVOTDATA("[Base_Tarjetas].[Importe]",TDinamica_R!$A$3,
"[Base_Tarjetas].[PERIODO]","[Base_Tarjetas].[PERIODO].&amp;[" &amp; TEXT(AH$6,"yyyymm") &amp; "]",
"[Base_Tarjetas].[Metrica]","[Base_Tarjetas].[Metrica].&amp;[" &amp; $A8 &amp; "]",
"[Base_Tarjetas].[SEGMENTO_DESCRIP]","[Base_Tarjetas].[SEGMENTO_DESCRIP].&amp;[" &amp; $C$6 &amp; "]",
"[Base_Tarjetas].[SITUACION]","[Base_Tarjetas].[SITUACION].&amp;[" &amp; $C8 &amp; "]",
"[Base_Tarjetas].[TIPO]","[Base_Tarjetas].[TIPO].&amp;[" &amp; $C$1 &amp; "]")/1000,
0)</f>
        <v>0</v>
      </c>
      <c r="AI8" s="8">
        <f>IFERROR(
GETPIVOTDATA("[Base_Tarjetas].[Importe]",TDinamica_R!$A$3,
"[Base_Tarjetas].[PERIODO]","[Base_Tarjetas].[PERIODO].&amp;[" &amp; TEXT(AI$6,"yyyymm") &amp; "]",
"[Base_Tarjetas].[Metrica]","[Base_Tarjetas].[Metrica].&amp;[" &amp; $A8 &amp; "]",
"[Base_Tarjetas].[SEGMENTO_DESCRIP]","[Base_Tarjetas].[SEGMENTO_DESCRIP].&amp;[" &amp; $C$6 &amp; "]",
"[Base_Tarjetas].[SITUACION]","[Base_Tarjetas].[SITUACION].&amp;[" &amp; $C8 &amp; "]",
"[Base_Tarjetas].[TIPO]","[Base_Tarjetas].[TIPO].&amp;[" &amp; $C$1 &amp; "]")/1000,
0)</f>
        <v>0</v>
      </c>
      <c r="AJ8" s="8">
        <f>IFERROR(
GETPIVOTDATA("[Base_Tarjetas].[Importe]",TDinamica_R!$A$3,
"[Base_Tarjetas].[PERIODO]","[Base_Tarjetas].[PERIODO].&amp;[" &amp; TEXT(AJ$6,"yyyymm") &amp; "]",
"[Base_Tarjetas].[Metrica]","[Base_Tarjetas].[Metrica].&amp;[" &amp; $A8 &amp; "]",
"[Base_Tarjetas].[SEGMENTO_DESCRIP]","[Base_Tarjetas].[SEGMENTO_DESCRIP].&amp;[" &amp; $C$6 &amp; "]",
"[Base_Tarjetas].[SITUACION]","[Base_Tarjetas].[SITUACION].&amp;[" &amp; $C8 &amp; "]",
"[Base_Tarjetas].[TIPO]","[Base_Tarjetas].[TIPO].&amp;[" &amp; $C$1 &amp; "]")/1000,
0)</f>
        <v>0</v>
      </c>
      <c r="AK8" s="8">
        <f>IFERROR(
GETPIVOTDATA("[Base_Tarjetas].[Importe]",TDinamica_R!$A$3,
"[Base_Tarjetas].[PERIODO]","[Base_Tarjetas].[PERIODO].&amp;[" &amp; TEXT(AK$6,"yyyymm") &amp; "]",
"[Base_Tarjetas].[Metrica]","[Base_Tarjetas].[Metrica].&amp;[" &amp; $A8 &amp; "]",
"[Base_Tarjetas].[SEGMENTO_DESCRIP]","[Base_Tarjetas].[SEGMENTO_DESCRIP].&amp;[" &amp; $C$6 &amp; "]",
"[Base_Tarjetas].[SITUACION]","[Base_Tarjetas].[SITUACION].&amp;[" &amp; $C8 &amp; "]",
"[Base_Tarjetas].[TIPO]","[Base_Tarjetas].[TIPO].&amp;[" &amp; $C$1 &amp; "]")/1000,
0)</f>
        <v>0</v>
      </c>
      <c r="AL8" s="8">
        <f>IFERROR(
GETPIVOTDATA("[Base_Tarjetas].[Importe]",TDinamica_R!$A$3,
"[Base_Tarjetas].[PERIODO]","[Base_Tarjetas].[PERIODO].&amp;[" &amp; TEXT(AL$6,"yyyymm") &amp; "]",
"[Base_Tarjetas].[Metrica]","[Base_Tarjetas].[Metrica].&amp;[" &amp; $A8 &amp; "]",
"[Base_Tarjetas].[SEGMENTO_DESCRIP]","[Base_Tarjetas].[SEGMENTO_DESCRIP].&amp;[" &amp; $C$6 &amp; "]",
"[Base_Tarjetas].[SITUACION]","[Base_Tarjetas].[SITUACION].&amp;[" &amp; $C8 &amp; "]",
"[Base_Tarjetas].[TIPO]","[Base_Tarjetas].[TIPO].&amp;[" &amp; $C$1 &amp; "]")/1000,
0)</f>
        <v>0</v>
      </c>
      <c r="AM8" s="8">
        <f>IFERROR(
GETPIVOTDATA("[Base_Tarjetas].[Importe]",TDinamica_R!$A$3,
"[Base_Tarjetas].[PERIODO]","[Base_Tarjetas].[PERIODO].&amp;[" &amp; TEXT(AM$6,"yyyymm") &amp; "]",
"[Base_Tarjetas].[Metrica]","[Base_Tarjetas].[Metrica].&amp;[" &amp; $A8 &amp; "]",
"[Base_Tarjetas].[SEGMENTO_DESCRIP]","[Base_Tarjetas].[SEGMENTO_DESCRIP].&amp;[" &amp; $C$6 &amp; "]",
"[Base_Tarjetas].[SITUACION]","[Base_Tarjetas].[SITUACION].&amp;[" &amp; $C8 &amp; "]",
"[Base_Tarjetas].[TIPO]","[Base_Tarjetas].[TIPO].&amp;[" &amp; $C$1 &amp; "]")/1000,
0)</f>
        <v>0</v>
      </c>
      <c r="AN8" s="8">
        <f>IFERROR(
GETPIVOTDATA("[Base_Tarjetas].[Importe]",TDinamica_R!$A$3,
"[Base_Tarjetas].[PERIODO]","[Base_Tarjetas].[PERIODO].&amp;[" &amp; TEXT(AN$6,"yyyymm") &amp; "]",
"[Base_Tarjetas].[Metrica]","[Base_Tarjetas].[Metrica].&amp;[" &amp; $A8 &amp; "]",
"[Base_Tarjetas].[SEGMENTO_DESCRIP]","[Base_Tarjetas].[SEGMENTO_DESCRIP].&amp;[" &amp; $C$6 &amp; "]",
"[Base_Tarjetas].[SITUACION]","[Base_Tarjetas].[SITUACION].&amp;[" &amp; $C8 &amp; "]",
"[Base_Tarjetas].[TIPO]","[Base_Tarjetas].[TIPO].&amp;[" &amp; $C$1 &amp; "]")/1000,
0)</f>
        <v>0</v>
      </c>
      <c r="AO8" s="8">
        <f>IFERROR(
GETPIVOTDATA("[Base_Tarjetas].[Importe]",TDinamica_R!$A$3,
"[Base_Tarjetas].[PERIODO]","[Base_Tarjetas].[PERIODO].&amp;[" &amp; TEXT(AO$6,"yyyymm") &amp; "]",
"[Base_Tarjetas].[Metrica]","[Base_Tarjetas].[Metrica].&amp;[" &amp; $A8 &amp; "]",
"[Base_Tarjetas].[SEGMENTO_DESCRIP]","[Base_Tarjetas].[SEGMENTO_DESCRIP].&amp;[" &amp; $C$6 &amp; "]",
"[Base_Tarjetas].[SITUACION]","[Base_Tarjetas].[SITUACION].&amp;[" &amp; $C8 &amp; "]",
"[Base_Tarjetas].[TIPO]","[Base_Tarjetas].[TIPO].&amp;[" &amp; $C$1 &amp; "]")/1000,
0)</f>
        <v>0</v>
      </c>
      <c r="AP8" s="8">
        <f>IFERROR(
GETPIVOTDATA("[Base_Tarjetas].[Importe]",TDinamica_R!$A$3,
"[Base_Tarjetas].[PERIODO]","[Base_Tarjetas].[PERIODO].&amp;[" &amp; TEXT(AP$6,"yyyymm") &amp; "]",
"[Base_Tarjetas].[Metrica]","[Base_Tarjetas].[Metrica].&amp;[" &amp; $A8 &amp; "]",
"[Base_Tarjetas].[SEGMENTO_DESCRIP]","[Base_Tarjetas].[SEGMENTO_DESCRIP].&amp;[" &amp; $C$6 &amp; "]",
"[Base_Tarjetas].[SITUACION]","[Base_Tarjetas].[SITUACION].&amp;[" &amp; $C8 &amp; "]",
"[Base_Tarjetas].[TIPO]","[Base_Tarjetas].[TIPO].&amp;[" &amp; $C$1 &amp; "]")/1000,
0)</f>
        <v>0</v>
      </c>
      <c r="AQ8" s="8">
        <f>IFERROR(
GETPIVOTDATA("[Base_Tarjetas].[Importe]",TDinamica_R!$A$3,
"[Base_Tarjetas].[PERIODO]","[Base_Tarjetas].[PERIODO].&amp;[" &amp; TEXT(AQ$6,"yyyymm") &amp; "]",
"[Base_Tarjetas].[Metrica]","[Base_Tarjetas].[Metrica].&amp;[" &amp; $A8 &amp; "]",
"[Base_Tarjetas].[SEGMENTO_DESCRIP]","[Base_Tarjetas].[SEGMENTO_DESCRIP].&amp;[" &amp; $C$6 &amp; "]",
"[Base_Tarjetas].[SITUACION]","[Base_Tarjetas].[SITUACION].&amp;[" &amp; $C8 &amp; "]",
"[Base_Tarjetas].[TIPO]","[Base_Tarjetas].[TIPO].&amp;[" &amp; $C$1 &amp; "]")/1000,
0)</f>
        <v>0</v>
      </c>
      <c r="AR8" s="8">
        <f>IFERROR(
GETPIVOTDATA("[Base_Tarjetas].[Importe]",TDinamica_R!$A$3,
"[Base_Tarjetas].[PERIODO]","[Base_Tarjetas].[PERIODO].&amp;[" &amp; TEXT(AR$6,"yyyymm") &amp; "]",
"[Base_Tarjetas].[Metrica]","[Base_Tarjetas].[Metrica].&amp;[" &amp; $A8 &amp; "]",
"[Base_Tarjetas].[SEGMENTO_DESCRIP]","[Base_Tarjetas].[SEGMENTO_DESCRIP].&amp;[" &amp; $C$6 &amp; "]",
"[Base_Tarjetas].[SITUACION]","[Base_Tarjetas].[SITUACION].&amp;[" &amp; $C8 &amp; "]",
"[Base_Tarjetas].[TIPO]","[Base_Tarjetas].[TIPO].&amp;[" &amp; $C$1 &amp; "]")/1000,
0)</f>
        <v>0</v>
      </c>
      <c r="AS8" s="8">
        <f>IFERROR(
GETPIVOTDATA("[Base_Tarjetas].[Importe]",TDinamica_R!$A$3,
"[Base_Tarjetas].[PERIODO]","[Base_Tarjetas].[PERIODO].&amp;[" &amp; TEXT(AS$6,"yyyymm") &amp; "]",
"[Base_Tarjetas].[Metrica]","[Base_Tarjetas].[Metrica].&amp;[" &amp; $A8 &amp; "]",
"[Base_Tarjetas].[SEGMENTO_DESCRIP]","[Base_Tarjetas].[SEGMENTO_DESCRIP].&amp;[" &amp; $C$6 &amp; "]",
"[Base_Tarjetas].[SITUACION]","[Base_Tarjetas].[SITUACION].&amp;[" &amp; $C8 &amp; "]",
"[Base_Tarjetas].[TIPO]","[Base_Tarjetas].[TIPO].&amp;[" &amp; $C$1 &amp; "]")/1000,
0)</f>
        <v>0</v>
      </c>
      <c r="AT8" s="8">
        <f>IFERROR(
GETPIVOTDATA("[Base_Tarjetas].[Importe]",TDinamica_R!$A$3,
"[Base_Tarjetas].[PERIODO]","[Base_Tarjetas].[PERIODO].&amp;[" &amp; TEXT(AT$6,"yyyymm") &amp; "]",
"[Base_Tarjetas].[Metrica]","[Base_Tarjetas].[Metrica].&amp;[" &amp; $A8 &amp; "]",
"[Base_Tarjetas].[SEGMENTO_DESCRIP]","[Base_Tarjetas].[SEGMENTO_DESCRIP].&amp;[" &amp; $C$6 &amp; "]",
"[Base_Tarjetas].[SITUACION]","[Base_Tarjetas].[SITUACION].&amp;[" &amp; $C8 &amp; "]",
"[Base_Tarjetas].[TIPO]","[Base_Tarjetas].[TIPO].&amp;[" &amp; $C$1 &amp; "]")/1000,
0)</f>
        <v>0</v>
      </c>
      <c r="AU8" s="8">
        <f>IFERROR(
GETPIVOTDATA("[Base_Tarjetas].[Importe]",TDinamica_R!$A$3,
"[Base_Tarjetas].[PERIODO]","[Base_Tarjetas].[PERIODO].&amp;[" &amp; TEXT(AU$6,"yyyymm") &amp; "]",
"[Base_Tarjetas].[Metrica]","[Base_Tarjetas].[Metrica].&amp;[" &amp; $A8 &amp; "]",
"[Base_Tarjetas].[SEGMENTO_DESCRIP]","[Base_Tarjetas].[SEGMENTO_DESCRIP].&amp;[" &amp; $C$6 &amp; "]",
"[Base_Tarjetas].[SITUACION]","[Base_Tarjetas].[SITUACION].&amp;[" &amp; $C8 &amp; "]",
"[Base_Tarjetas].[TIPO]","[Base_Tarjetas].[TIPO].&amp;[" &amp; $C$1 &amp; "]")/1000,
0)</f>
        <v>0</v>
      </c>
      <c r="AV8" s="8">
        <f>IFERROR(
GETPIVOTDATA("[Base_Tarjetas].[Importe]",TDinamica_R!$A$3,
"[Base_Tarjetas].[PERIODO]","[Base_Tarjetas].[PERIODO].&amp;[" &amp; TEXT(AV$6,"yyyymm") &amp; "]",
"[Base_Tarjetas].[Metrica]","[Base_Tarjetas].[Metrica].&amp;[" &amp; $A8 &amp; "]",
"[Base_Tarjetas].[SEGMENTO_DESCRIP]","[Base_Tarjetas].[SEGMENTO_DESCRIP].&amp;[" &amp; $C$6 &amp; "]",
"[Base_Tarjetas].[SITUACION]","[Base_Tarjetas].[SITUACION].&amp;[" &amp; $C8 &amp; "]",
"[Base_Tarjetas].[TIPO]","[Base_Tarjetas].[TIPO].&amp;[" &amp; $C$1 &amp; "]")/1000,
0)</f>
        <v>0</v>
      </c>
      <c r="AW8" s="8">
        <f>IFERROR(
GETPIVOTDATA("[Base_Tarjetas].[Importe]",TDinamica_R!$A$3,
"[Base_Tarjetas].[PERIODO]","[Base_Tarjetas].[PERIODO].&amp;[" &amp; TEXT(AW$6,"yyyymm") &amp; "]",
"[Base_Tarjetas].[Metrica]","[Base_Tarjetas].[Metrica].&amp;[" &amp; $A8 &amp; "]",
"[Base_Tarjetas].[SEGMENTO_DESCRIP]","[Base_Tarjetas].[SEGMENTO_DESCRIP].&amp;[" &amp; $C$6 &amp; "]",
"[Base_Tarjetas].[SITUACION]","[Base_Tarjetas].[SITUACION].&amp;[" &amp; $C8 &amp; "]",
"[Base_Tarjetas].[TIPO]","[Base_Tarjetas].[TIPO].&amp;[" &amp; $C$1 &amp; "]")/1000,
0)</f>
        <v>0</v>
      </c>
      <c r="AX8" s="8">
        <f>IFERROR(
GETPIVOTDATA("[Base_Tarjetas].[Importe]",TDinamica_R!$A$3,
"[Base_Tarjetas].[PERIODO]","[Base_Tarjetas].[PERIODO].&amp;[" &amp; TEXT(AX$6,"yyyymm") &amp; "]",
"[Base_Tarjetas].[Metrica]","[Base_Tarjetas].[Metrica].&amp;[" &amp; $A8 &amp; "]",
"[Base_Tarjetas].[SEGMENTO_DESCRIP]","[Base_Tarjetas].[SEGMENTO_DESCRIP].&amp;[" &amp; $C$6 &amp; "]",
"[Base_Tarjetas].[SITUACION]","[Base_Tarjetas].[SITUACION].&amp;[" &amp; $C8 &amp; "]",
"[Base_Tarjetas].[TIPO]","[Base_Tarjetas].[TIPO].&amp;[" &amp; $C$1 &amp; "]")/1000,
0)</f>
        <v>0</v>
      </c>
      <c r="AY8" s="8">
        <f>IFERROR(
GETPIVOTDATA("[Base_Tarjetas].[Importe]",TDinamica_R!$A$3,
"[Base_Tarjetas].[PERIODO]","[Base_Tarjetas].[PERIODO].&amp;[" &amp; TEXT(AY$6,"yyyymm") &amp; "]",
"[Base_Tarjetas].[Metrica]","[Base_Tarjetas].[Metrica].&amp;[" &amp; $A8 &amp; "]",
"[Base_Tarjetas].[SEGMENTO_DESCRIP]","[Base_Tarjetas].[SEGMENTO_DESCRIP].&amp;[" &amp; $C$6 &amp; "]",
"[Base_Tarjetas].[SITUACION]","[Base_Tarjetas].[SITUACION].&amp;[" &amp; $C8 &amp; "]",
"[Base_Tarjetas].[TIPO]","[Base_Tarjetas].[TIPO].&amp;[" &amp; $C$1 &amp; "]")/1000,
0)</f>
        <v>0</v>
      </c>
      <c r="AZ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TEXT(AZ$6,"yyyymm") &amp; "]"),
0)</f>
        <v>85210.496825395705</v>
      </c>
      <c r="BA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TEXT(BA$6,"yyyymm") &amp; "]"),
0)</f>
        <v>86329.822473046195</v>
      </c>
      <c r="BB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TEXT(BB$6,"yyyymm") &amp; "]"),
0)</f>
        <v>87829.446532987975</v>
      </c>
      <c r="BC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TEXT(BC$6,"yyyymm") &amp; "]"),
0)</f>
        <v>90017.3463997613</v>
      </c>
      <c r="BD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TEXT(BD$6,"yyyymm") &amp; "]"),
0)</f>
        <v>91769.136607995795</v>
      </c>
      <c r="BE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TEXT(BE$6,"yyyymm") &amp; "]"),
0)</f>
        <v>93593.572331412957</v>
      </c>
      <c r="BF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TEXT(BF$6,"yyyymm") &amp; "]"),
0)</f>
        <v>93910.106943522405</v>
      </c>
      <c r="BG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TEXT(BG$6,"yyyymm") &amp; "]"),
0)</f>
        <v>95347.603350232224</v>
      </c>
      <c r="BH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TEXT(BH$6,"yyyymm") &amp; "]"),
0)</f>
        <v>96064.079993437263</v>
      </c>
      <c r="BI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TEXT(BI$6,"yyyymm") &amp; "]"),
0)</f>
        <v>97287.408867165243</v>
      </c>
      <c r="BJ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TEXT(BJ$6,"yyyymm") &amp; "]"),
0)</f>
        <v>101290.85971111228</v>
      </c>
      <c r="BK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TEXT(BK$6,"yyyymm") &amp; "]"),
0)</f>
        <v>105041.01889482007</v>
      </c>
      <c r="BO8" s="24">
        <f t="shared" ref="BO8:BO10" si="5">_xlfn.XLOOKUP(BO$6,$D$6:$BM$6,$D8:$BM8,,0,1)</f>
        <v>0</v>
      </c>
      <c r="BP8" s="24">
        <f>_xlfn.XLOOKUP(BP$6,$D$6:$BM$6,$D8:$BM8,,0,-1)</f>
        <v>87829.446532987975</v>
      </c>
      <c r="BQ8" s="24">
        <f t="shared" ref="BQ8:BT10" si="6">_xlfn.XLOOKUP(BQ$6,$D$6:$BM$6,$D8:$BM8,,0,1)</f>
        <v>0</v>
      </c>
      <c r="BR8" s="24">
        <f t="shared" si="6"/>
        <v>0</v>
      </c>
      <c r="BS8" s="24">
        <f t="shared" si="6"/>
        <v>0</v>
      </c>
      <c r="BT8" s="24">
        <f t="shared" si="6"/>
        <v>0</v>
      </c>
    </row>
    <row r="9" spans="1:81" hidden="1" outlineLevel="1" x14ac:dyDescent="0.25">
      <c r="A9" s="11" t="s">
        <v>15</v>
      </c>
      <c r="C9" s="2" t="s">
        <v>1</v>
      </c>
      <c r="D9" s="8">
        <f>IFERROR(
GETPIVOTDATA("[Base_Tarjetas].[Importe]",TDinamica_R!$A$3,
"[Base_Tarjetas].[PERIODO]","[Base_Tarjetas].[PERIODO].&amp;[" &amp; TEXT(D$6,"yyyymm") &amp; "]",
"[Base_Tarjetas].[Metrica]","[Base_Tarjetas].[Metrica].&amp;[" &amp; $A9 &amp; "]",
"[Base_Tarjetas].[SEGMENTO_DESCRIP]","[Base_Tarjetas].[SEGMENTO_DESCRIP].&amp;[" &amp; $C$6 &amp; "]",
"[Base_Tarjetas].[SITUACION]","[Base_Tarjetas].[SITUACION].&amp;[" &amp; $C9 &amp; "]",
"[Base_Tarjetas].[TIPO]","[Base_Tarjetas].[TIPO].&amp;[" &amp; $C$1 &amp; "]")/1000,
0)</f>
        <v>0</v>
      </c>
      <c r="E9" s="8">
        <f>IFERROR(
GETPIVOTDATA("[Base_Tarjetas].[Importe]",TDinamica_R!$A$3,
"[Base_Tarjetas].[PERIODO]","[Base_Tarjetas].[PERIODO].&amp;[" &amp; TEXT(E$6,"yyyymm") &amp; "]",
"[Base_Tarjetas].[Metrica]","[Base_Tarjetas].[Metrica].&amp;[" &amp; $A9 &amp; "]",
"[Base_Tarjetas].[SEGMENTO_DESCRIP]","[Base_Tarjetas].[SEGMENTO_DESCRIP].&amp;[" &amp; $C$6 &amp; "]",
"[Base_Tarjetas].[SITUACION]","[Base_Tarjetas].[SITUACION].&amp;[" &amp; $C9 &amp; "]",
"[Base_Tarjetas].[TIPO]","[Base_Tarjetas].[TIPO].&amp;[" &amp; $C$1 &amp; "]")/1000,
0)</f>
        <v>0</v>
      </c>
      <c r="F9" s="8">
        <f>IFERROR(
GETPIVOTDATA("[Base_Tarjetas].[Importe]",TDinamica_R!$A$3,
"[Base_Tarjetas].[PERIODO]","[Base_Tarjetas].[PERIODO].&amp;[" &amp; TEXT(F$6,"yyyymm") &amp; "]",
"[Base_Tarjetas].[Metrica]","[Base_Tarjetas].[Metrica].&amp;[" &amp; $A9 &amp; "]",
"[Base_Tarjetas].[SEGMENTO_DESCRIP]","[Base_Tarjetas].[SEGMENTO_DESCRIP].&amp;[" &amp; $C$6 &amp; "]",
"[Base_Tarjetas].[SITUACION]","[Base_Tarjetas].[SITUACION].&amp;[" &amp; $C9 &amp; "]",
"[Base_Tarjetas].[TIPO]","[Base_Tarjetas].[TIPO].&amp;[" &amp; $C$1 &amp; "]")/1000,
0)</f>
        <v>0</v>
      </c>
      <c r="G9" s="8">
        <f>IFERROR(
GETPIVOTDATA("[Base_Tarjetas].[Importe]",TDinamica_R!$A$3,
"[Base_Tarjetas].[PERIODO]","[Base_Tarjetas].[PERIODO].&amp;[" &amp; TEXT(G$6,"yyyymm") &amp; "]",
"[Base_Tarjetas].[Metrica]","[Base_Tarjetas].[Metrica].&amp;[" &amp; $A9 &amp; "]",
"[Base_Tarjetas].[SEGMENTO_DESCRIP]","[Base_Tarjetas].[SEGMENTO_DESCRIP].&amp;[" &amp; $C$6 &amp; "]",
"[Base_Tarjetas].[SITUACION]","[Base_Tarjetas].[SITUACION].&amp;[" &amp; $C9 &amp; "]",
"[Base_Tarjetas].[TIPO]","[Base_Tarjetas].[TIPO].&amp;[" &amp; $C$1 &amp; "]")/1000,
0)</f>
        <v>0</v>
      </c>
      <c r="H9" s="8">
        <f>IFERROR(
GETPIVOTDATA("[Base_Tarjetas].[Importe]",TDinamica_R!$A$3,
"[Base_Tarjetas].[PERIODO]","[Base_Tarjetas].[PERIODO].&amp;[" &amp; TEXT(H$6,"yyyymm") &amp; "]",
"[Base_Tarjetas].[Metrica]","[Base_Tarjetas].[Metrica].&amp;[" &amp; $A9 &amp; "]",
"[Base_Tarjetas].[SEGMENTO_DESCRIP]","[Base_Tarjetas].[SEGMENTO_DESCRIP].&amp;[" &amp; $C$6 &amp; "]",
"[Base_Tarjetas].[SITUACION]","[Base_Tarjetas].[SITUACION].&amp;[" &amp; $C9 &amp; "]",
"[Base_Tarjetas].[TIPO]","[Base_Tarjetas].[TIPO].&amp;[" &amp; $C$1 &amp; "]")/1000,
0)</f>
        <v>0</v>
      </c>
      <c r="I9" s="8">
        <f>IFERROR(
GETPIVOTDATA("[Base_Tarjetas].[Importe]",TDinamica_R!$A$3,
"[Base_Tarjetas].[PERIODO]","[Base_Tarjetas].[PERIODO].&amp;[" &amp; TEXT(I$6,"yyyymm") &amp; "]",
"[Base_Tarjetas].[Metrica]","[Base_Tarjetas].[Metrica].&amp;[" &amp; $A9 &amp; "]",
"[Base_Tarjetas].[SEGMENTO_DESCRIP]","[Base_Tarjetas].[SEGMENTO_DESCRIP].&amp;[" &amp; $C$6 &amp; "]",
"[Base_Tarjetas].[SITUACION]","[Base_Tarjetas].[SITUACION].&amp;[" &amp; $C9 &amp; "]",
"[Base_Tarjetas].[TIPO]","[Base_Tarjetas].[TIPO].&amp;[" &amp; $C$1 &amp; "]")/1000,
0)</f>
        <v>0</v>
      </c>
      <c r="J9" s="8">
        <f>IFERROR(
GETPIVOTDATA("[Base_Tarjetas].[Importe]",TDinamica_R!$A$3,
"[Base_Tarjetas].[PERIODO]","[Base_Tarjetas].[PERIODO].&amp;[" &amp; TEXT(J$6,"yyyymm") &amp; "]",
"[Base_Tarjetas].[Metrica]","[Base_Tarjetas].[Metrica].&amp;[" &amp; $A9 &amp; "]",
"[Base_Tarjetas].[SEGMENTO_DESCRIP]","[Base_Tarjetas].[SEGMENTO_DESCRIP].&amp;[" &amp; $C$6 &amp; "]",
"[Base_Tarjetas].[SITUACION]","[Base_Tarjetas].[SITUACION].&amp;[" &amp; $C9 &amp; "]",
"[Base_Tarjetas].[TIPO]","[Base_Tarjetas].[TIPO].&amp;[" &amp; $C$1 &amp; "]")/1000,
0)</f>
        <v>0</v>
      </c>
      <c r="K9" s="8">
        <f>IFERROR(
GETPIVOTDATA("[Base_Tarjetas].[Importe]",TDinamica_R!$A$3,
"[Base_Tarjetas].[PERIODO]","[Base_Tarjetas].[PERIODO].&amp;[" &amp; TEXT(K$6,"yyyymm") &amp; "]",
"[Base_Tarjetas].[Metrica]","[Base_Tarjetas].[Metrica].&amp;[" &amp; $A9 &amp; "]",
"[Base_Tarjetas].[SEGMENTO_DESCRIP]","[Base_Tarjetas].[SEGMENTO_DESCRIP].&amp;[" &amp; $C$6 &amp; "]",
"[Base_Tarjetas].[SITUACION]","[Base_Tarjetas].[SITUACION].&amp;[" &amp; $C9 &amp; "]",
"[Base_Tarjetas].[TIPO]","[Base_Tarjetas].[TIPO].&amp;[" &amp; $C$1 &amp; "]")/1000,
0)</f>
        <v>0</v>
      </c>
      <c r="L9" s="8">
        <f>IFERROR(
GETPIVOTDATA("[Base_Tarjetas].[Importe]",TDinamica_R!$A$3,
"[Base_Tarjetas].[PERIODO]","[Base_Tarjetas].[PERIODO].&amp;[" &amp; TEXT(L$6,"yyyymm") &amp; "]",
"[Base_Tarjetas].[Metrica]","[Base_Tarjetas].[Metrica].&amp;[" &amp; $A9 &amp; "]",
"[Base_Tarjetas].[SEGMENTO_DESCRIP]","[Base_Tarjetas].[SEGMENTO_DESCRIP].&amp;[" &amp; $C$6 &amp; "]",
"[Base_Tarjetas].[SITUACION]","[Base_Tarjetas].[SITUACION].&amp;[" &amp; $C9 &amp; "]",
"[Base_Tarjetas].[TIPO]","[Base_Tarjetas].[TIPO].&amp;[" &amp; $C$1 &amp; "]")/1000,
0)</f>
        <v>0</v>
      </c>
      <c r="M9" s="8">
        <f>IFERROR(
GETPIVOTDATA("[Base_Tarjetas].[Importe]",TDinamica_R!$A$3,
"[Base_Tarjetas].[PERIODO]","[Base_Tarjetas].[PERIODO].&amp;[" &amp; TEXT(M$6,"yyyymm") &amp; "]",
"[Base_Tarjetas].[Metrica]","[Base_Tarjetas].[Metrica].&amp;[" &amp; $A9 &amp; "]",
"[Base_Tarjetas].[SEGMENTO_DESCRIP]","[Base_Tarjetas].[SEGMENTO_DESCRIP].&amp;[" &amp; $C$6 &amp; "]",
"[Base_Tarjetas].[SITUACION]","[Base_Tarjetas].[SITUACION].&amp;[" &amp; $C9 &amp; "]",
"[Base_Tarjetas].[TIPO]","[Base_Tarjetas].[TIPO].&amp;[" &amp; $C$1 &amp; "]")/1000,
0)</f>
        <v>0</v>
      </c>
      <c r="N9" s="8">
        <f>IFERROR(
GETPIVOTDATA("[Base_Tarjetas].[Importe]",TDinamica_R!$A$3,
"[Base_Tarjetas].[PERIODO]","[Base_Tarjetas].[PERIODO].&amp;[" &amp; TEXT(N$6,"yyyymm") &amp; "]",
"[Base_Tarjetas].[Metrica]","[Base_Tarjetas].[Metrica].&amp;[" &amp; $A9 &amp; "]",
"[Base_Tarjetas].[SEGMENTO_DESCRIP]","[Base_Tarjetas].[SEGMENTO_DESCRIP].&amp;[" &amp; $C$6 &amp; "]",
"[Base_Tarjetas].[SITUACION]","[Base_Tarjetas].[SITUACION].&amp;[" &amp; $C9 &amp; "]",
"[Base_Tarjetas].[TIPO]","[Base_Tarjetas].[TIPO].&amp;[" &amp; $C$1 &amp; "]")/1000,
0)</f>
        <v>0</v>
      </c>
      <c r="O9" s="8">
        <f>IFERROR(
GETPIVOTDATA("[Base_Tarjetas].[Importe]",TDinamica_R!$A$3,
"[Base_Tarjetas].[PERIODO]","[Base_Tarjetas].[PERIODO].&amp;[" &amp; TEXT(O$6,"yyyymm") &amp; "]",
"[Base_Tarjetas].[Metrica]","[Base_Tarjetas].[Metrica].&amp;[" &amp; $A9 &amp; "]",
"[Base_Tarjetas].[SEGMENTO_DESCRIP]","[Base_Tarjetas].[SEGMENTO_DESCRIP].&amp;[" &amp; $C$6 &amp; "]",
"[Base_Tarjetas].[SITUACION]","[Base_Tarjetas].[SITUACION].&amp;[" &amp; $C9 &amp; "]",
"[Base_Tarjetas].[TIPO]","[Base_Tarjetas].[TIPO].&amp;[" &amp; $C$1 &amp; "]")/1000,
0)</f>
        <v>0</v>
      </c>
      <c r="P9" s="8">
        <f>IFERROR(
GETPIVOTDATA("[Base_Tarjetas].[Importe]",TDinamica_R!$A$3,
"[Base_Tarjetas].[PERIODO]","[Base_Tarjetas].[PERIODO].&amp;[" &amp; TEXT(P$6,"yyyymm") &amp; "]",
"[Base_Tarjetas].[Metrica]","[Base_Tarjetas].[Metrica].&amp;[" &amp; $A9 &amp; "]",
"[Base_Tarjetas].[SEGMENTO_DESCRIP]","[Base_Tarjetas].[SEGMENTO_DESCRIP].&amp;[" &amp; $C$6 &amp; "]",
"[Base_Tarjetas].[SITUACION]","[Base_Tarjetas].[SITUACION].&amp;[" &amp; $C9 &amp; "]",
"[Base_Tarjetas].[TIPO]","[Base_Tarjetas].[TIPO].&amp;[" &amp; $C$1 &amp; "]")/1000,
0)</f>
        <v>0</v>
      </c>
      <c r="Q9" s="8">
        <f>IFERROR(
GETPIVOTDATA("[Base_Tarjetas].[Importe]",TDinamica_R!$A$3,
"[Base_Tarjetas].[PERIODO]","[Base_Tarjetas].[PERIODO].&amp;[" &amp; TEXT(Q$6,"yyyymm") &amp; "]",
"[Base_Tarjetas].[Metrica]","[Base_Tarjetas].[Metrica].&amp;[" &amp; $A9 &amp; "]",
"[Base_Tarjetas].[SEGMENTO_DESCRIP]","[Base_Tarjetas].[SEGMENTO_DESCRIP].&amp;[" &amp; $C$6 &amp; "]",
"[Base_Tarjetas].[SITUACION]","[Base_Tarjetas].[SITUACION].&amp;[" &amp; $C9 &amp; "]",
"[Base_Tarjetas].[TIPO]","[Base_Tarjetas].[TIPO].&amp;[" &amp; $C$1 &amp; "]")/1000,
0)</f>
        <v>0</v>
      </c>
      <c r="R9" s="8">
        <f>IFERROR(
GETPIVOTDATA("[Base_Tarjetas].[Importe]",TDinamica_R!$A$3,
"[Base_Tarjetas].[PERIODO]","[Base_Tarjetas].[PERIODO].&amp;[" &amp; TEXT(R$6,"yyyymm") &amp; "]",
"[Base_Tarjetas].[Metrica]","[Base_Tarjetas].[Metrica].&amp;[" &amp; $A9 &amp; "]",
"[Base_Tarjetas].[SEGMENTO_DESCRIP]","[Base_Tarjetas].[SEGMENTO_DESCRIP].&amp;[" &amp; $C$6 &amp; "]",
"[Base_Tarjetas].[SITUACION]","[Base_Tarjetas].[SITUACION].&amp;[" &amp; $C9 &amp; "]",
"[Base_Tarjetas].[TIPO]","[Base_Tarjetas].[TIPO].&amp;[" &amp; $C$1 &amp; "]")/1000,
0)</f>
        <v>0</v>
      </c>
      <c r="S9" s="8">
        <f>IFERROR(
GETPIVOTDATA("[Base_Tarjetas].[Importe]",TDinamica_R!$A$3,
"[Base_Tarjetas].[PERIODO]","[Base_Tarjetas].[PERIODO].&amp;[" &amp; TEXT(S$6,"yyyymm") &amp; "]",
"[Base_Tarjetas].[Metrica]","[Base_Tarjetas].[Metrica].&amp;[" &amp; $A9 &amp; "]",
"[Base_Tarjetas].[SEGMENTO_DESCRIP]","[Base_Tarjetas].[SEGMENTO_DESCRIP].&amp;[" &amp; $C$6 &amp; "]",
"[Base_Tarjetas].[SITUACION]","[Base_Tarjetas].[SITUACION].&amp;[" &amp; $C9 &amp; "]",
"[Base_Tarjetas].[TIPO]","[Base_Tarjetas].[TIPO].&amp;[" &amp; $C$1 &amp; "]")/1000,
0)</f>
        <v>0</v>
      </c>
      <c r="T9" s="8">
        <f>IFERROR(
GETPIVOTDATA("[Base_Tarjetas].[Importe]",TDinamica_R!$A$3,
"[Base_Tarjetas].[PERIODO]","[Base_Tarjetas].[PERIODO].&amp;[" &amp; TEXT(T$6,"yyyymm") &amp; "]",
"[Base_Tarjetas].[Metrica]","[Base_Tarjetas].[Metrica].&amp;[" &amp; $A9 &amp; "]",
"[Base_Tarjetas].[SEGMENTO_DESCRIP]","[Base_Tarjetas].[SEGMENTO_DESCRIP].&amp;[" &amp; $C$6 &amp; "]",
"[Base_Tarjetas].[SITUACION]","[Base_Tarjetas].[SITUACION].&amp;[" &amp; $C9 &amp; "]",
"[Base_Tarjetas].[TIPO]","[Base_Tarjetas].[TIPO].&amp;[" &amp; $C$1 &amp; "]")/1000,
0)</f>
        <v>0</v>
      </c>
      <c r="U9" s="8">
        <f>IFERROR(
GETPIVOTDATA("[Base_Tarjetas].[Importe]",TDinamica_R!$A$3,
"[Base_Tarjetas].[PERIODO]","[Base_Tarjetas].[PERIODO].&amp;[" &amp; TEXT(U$6,"yyyymm") &amp; "]",
"[Base_Tarjetas].[Metrica]","[Base_Tarjetas].[Metrica].&amp;[" &amp; $A9 &amp; "]",
"[Base_Tarjetas].[SEGMENTO_DESCRIP]","[Base_Tarjetas].[SEGMENTO_DESCRIP].&amp;[" &amp; $C$6 &amp; "]",
"[Base_Tarjetas].[SITUACION]","[Base_Tarjetas].[SITUACION].&amp;[" &amp; $C9 &amp; "]",
"[Base_Tarjetas].[TIPO]","[Base_Tarjetas].[TIPO].&amp;[" &amp; $C$1 &amp; "]")/1000,
0)</f>
        <v>0</v>
      </c>
      <c r="V9" s="8">
        <f>IFERROR(
GETPIVOTDATA("[Base_Tarjetas].[Importe]",TDinamica_R!$A$3,
"[Base_Tarjetas].[PERIODO]","[Base_Tarjetas].[PERIODO].&amp;[" &amp; TEXT(V$6,"yyyymm") &amp; "]",
"[Base_Tarjetas].[Metrica]","[Base_Tarjetas].[Metrica].&amp;[" &amp; $A9 &amp; "]",
"[Base_Tarjetas].[SEGMENTO_DESCRIP]","[Base_Tarjetas].[SEGMENTO_DESCRIP].&amp;[" &amp; $C$6 &amp; "]",
"[Base_Tarjetas].[SITUACION]","[Base_Tarjetas].[SITUACION].&amp;[" &amp; $C9 &amp; "]",
"[Base_Tarjetas].[TIPO]","[Base_Tarjetas].[TIPO].&amp;[" &amp; $C$1 &amp; "]")/1000,
0)</f>
        <v>0</v>
      </c>
      <c r="W9" s="8">
        <f>IFERROR(
GETPIVOTDATA("[Base_Tarjetas].[Importe]",TDinamica_R!$A$3,
"[Base_Tarjetas].[PERIODO]","[Base_Tarjetas].[PERIODO].&amp;[" &amp; TEXT(W$6,"yyyymm") &amp; "]",
"[Base_Tarjetas].[Metrica]","[Base_Tarjetas].[Metrica].&amp;[" &amp; $A9 &amp; "]",
"[Base_Tarjetas].[SEGMENTO_DESCRIP]","[Base_Tarjetas].[SEGMENTO_DESCRIP].&amp;[" &amp; $C$6 &amp; "]",
"[Base_Tarjetas].[SITUACION]","[Base_Tarjetas].[SITUACION].&amp;[" &amp; $C9 &amp; "]",
"[Base_Tarjetas].[TIPO]","[Base_Tarjetas].[TIPO].&amp;[" &amp; $C$1 &amp; "]")/1000,
0)</f>
        <v>0</v>
      </c>
      <c r="X9" s="8">
        <f>IFERROR(
GETPIVOTDATA("[Base_Tarjetas].[Importe]",TDinamica_R!$A$3,
"[Base_Tarjetas].[PERIODO]","[Base_Tarjetas].[PERIODO].&amp;[" &amp; TEXT(X$6,"yyyymm") &amp; "]",
"[Base_Tarjetas].[Metrica]","[Base_Tarjetas].[Metrica].&amp;[" &amp; $A9 &amp; "]",
"[Base_Tarjetas].[SEGMENTO_DESCRIP]","[Base_Tarjetas].[SEGMENTO_DESCRIP].&amp;[" &amp; $C$6 &amp; "]",
"[Base_Tarjetas].[SITUACION]","[Base_Tarjetas].[SITUACION].&amp;[" &amp; $C9 &amp; "]",
"[Base_Tarjetas].[TIPO]","[Base_Tarjetas].[TIPO].&amp;[" &amp; $C$1 &amp; "]")/1000,
0)</f>
        <v>0</v>
      </c>
      <c r="Y9" s="8">
        <f>IFERROR(
GETPIVOTDATA("[Base_Tarjetas].[Importe]",TDinamica_R!$A$3,
"[Base_Tarjetas].[PERIODO]","[Base_Tarjetas].[PERIODO].&amp;[" &amp; TEXT(Y$6,"yyyymm") &amp; "]",
"[Base_Tarjetas].[Metrica]","[Base_Tarjetas].[Metrica].&amp;[" &amp; $A9 &amp; "]",
"[Base_Tarjetas].[SEGMENTO_DESCRIP]","[Base_Tarjetas].[SEGMENTO_DESCRIP].&amp;[" &amp; $C$6 &amp; "]",
"[Base_Tarjetas].[SITUACION]","[Base_Tarjetas].[SITUACION].&amp;[" &amp; $C9 &amp; "]",
"[Base_Tarjetas].[TIPO]","[Base_Tarjetas].[TIPO].&amp;[" &amp; $C$1 &amp; "]")/1000,
0)</f>
        <v>0</v>
      </c>
      <c r="Z9" s="8">
        <f>IFERROR(
GETPIVOTDATA("[Base_Tarjetas].[Importe]",TDinamica_R!$A$3,
"[Base_Tarjetas].[PERIODO]","[Base_Tarjetas].[PERIODO].&amp;[" &amp; TEXT(Z$6,"yyyymm") &amp; "]",
"[Base_Tarjetas].[Metrica]","[Base_Tarjetas].[Metrica].&amp;[" &amp; $A9 &amp; "]",
"[Base_Tarjetas].[SEGMENTO_DESCRIP]","[Base_Tarjetas].[SEGMENTO_DESCRIP].&amp;[" &amp; $C$6 &amp; "]",
"[Base_Tarjetas].[SITUACION]","[Base_Tarjetas].[SITUACION].&amp;[" &amp; $C9 &amp; "]",
"[Base_Tarjetas].[TIPO]","[Base_Tarjetas].[TIPO].&amp;[" &amp; $C$1 &amp; "]")/1000,
0)</f>
        <v>0</v>
      </c>
      <c r="AA9" s="8">
        <f>IFERROR(
GETPIVOTDATA("[Base_Tarjetas].[Importe]",TDinamica_R!$A$3,
"[Base_Tarjetas].[PERIODO]","[Base_Tarjetas].[PERIODO].&amp;[" &amp; TEXT(AA$6,"yyyymm") &amp; "]",
"[Base_Tarjetas].[Metrica]","[Base_Tarjetas].[Metrica].&amp;[" &amp; $A9 &amp; "]",
"[Base_Tarjetas].[SEGMENTO_DESCRIP]","[Base_Tarjetas].[SEGMENTO_DESCRIP].&amp;[" &amp; $C$6 &amp; "]",
"[Base_Tarjetas].[SITUACION]","[Base_Tarjetas].[SITUACION].&amp;[" &amp; $C9 &amp; "]",
"[Base_Tarjetas].[TIPO]","[Base_Tarjetas].[TIPO].&amp;[" &amp; $C$1 &amp; "]")/1000,
0)</f>
        <v>0</v>
      </c>
      <c r="AB9" s="8">
        <f>IFERROR(
GETPIVOTDATA("[Base_Tarjetas].[Importe]",TDinamica_R!$A$3,
"[Base_Tarjetas].[PERIODO]","[Base_Tarjetas].[PERIODO].&amp;[" &amp; TEXT(AB$6,"yyyymm") &amp; "]",
"[Base_Tarjetas].[Metrica]","[Base_Tarjetas].[Metrica].&amp;[" &amp; $A9 &amp; "]",
"[Base_Tarjetas].[SEGMENTO_DESCRIP]","[Base_Tarjetas].[SEGMENTO_DESCRIP].&amp;[" &amp; $C$6 &amp; "]",
"[Base_Tarjetas].[SITUACION]","[Base_Tarjetas].[SITUACION].&amp;[" &amp; $C9 &amp; "]",
"[Base_Tarjetas].[TIPO]","[Base_Tarjetas].[TIPO].&amp;[" &amp; $C$1 &amp; "]")/1000,
0)</f>
        <v>0</v>
      </c>
      <c r="AC9" s="8">
        <f>IFERROR(
GETPIVOTDATA("[Base_Tarjetas].[Importe]",TDinamica_R!$A$3,
"[Base_Tarjetas].[PERIODO]","[Base_Tarjetas].[PERIODO].&amp;[" &amp; TEXT(AC$6,"yyyymm") &amp; "]",
"[Base_Tarjetas].[Metrica]","[Base_Tarjetas].[Metrica].&amp;[" &amp; $A9 &amp; "]",
"[Base_Tarjetas].[SEGMENTO_DESCRIP]","[Base_Tarjetas].[SEGMENTO_DESCRIP].&amp;[" &amp; $C$6 &amp; "]",
"[Base_Tarjetas].[SITUACION]","[Base_Tarjetas].[SITUACION].&amp;[" &amp; $C9 &amp; "]",
"[Base_Tarjetas].[TIPO]","[Base_Tarjetas].[TIPO].&amp;[" &amp; $C$1 &amp; "]")/1000,
0)</f>
        <v>0</v>
      </c>
      <c r="AD9" s="8">
        <f>IFERROR(
GETPIVOTDATA("[Base_Tarjetas].[Importe]",TDinamica_R!$A$3,
"[Base_Tarjetas].[PERIODO]","[Base_Tarjetas].[PERIODO].&amp;[" &amp; TEXT(AD$6,"yyyymm") &amp; "]",
"[Base_Tarjetas].[Metrica]","[Base_Tarjetas].[Metrica].&amp;[" &amp; $A9 &amp; "]",
"[Base_Tarjetas].[SEGMENTO_DESCRIP]","[Base_Tarjetas].[SEGMENTO_DESCRIP].&amp;[" &amp; $C$6 &amp; "]",
"[Base_Tarjetas].[SITUACION]","[Base_Tarjetas].[SITUACION].&amp;[" &amp; $C9 &amp; "]",
"[Base_Tarjetas].[TIPO]","[Base_Tarjetas].[TIPO].&amp;[" &amp; $C$1 &amp; "]")/1000,
0)</f>
        <v>0</v>
      </c>
      <c r="AE9" s="8">
        <f>IFERROR(
GETPIVOTDATA("[Base_Tarjetas].[Importe]",TDinamica_R!$A$3,
"[Base_Tarjetas].[PERIODO]","[Base_Tarjetas].[PERIODO].&amp;[" &amp; TEXT(AE$6,"yyyymm") &amp; "]",
"[Base_Tarjetas].[Metrica]","[Base_Tarjetas].[Metrica].&amp;[" &amp; $A9 &amp; "]",
"[Base_Tarjetas].[SEGMENTO_DESCRIP]","[Base_Tarjetas].[SEGMENTO_DESCRIP].&amp;[" &amp; $C$6 &amp; "]",
"[Base_Tarjetas].[SITUACION]","[Base_Tarjetas].[SITUACION].&amp;[" &amp; $C9 &amp; "]",
"[Base_Tarjetas].[TIPO]","[Base_Tarjetas].[TIPO].&amp;[" &amp; $C$1 &amp; "]")/1000,
0)</f>
        <v>0</v>
      </c>
      <c r="AF9" s="8">
        <f>IFERROR(
GETPIVOTDATA("[Base_Tarjetas].[Importe]",TDinamica_R!$A$3,
"[Base_Tarjetas].[PERIODO]","[Base_Tarjetas].[PERIODO].&amp;[" &amp; TEXT(AF$6,"yyyymm") &amp; "]",
"[Base_Tarjetas].[Metrica]","[Base_Tarjetas].[Metrica].&amp;[" &amp; $A9 &amp; "]",
"[Base_Tarjetas].[SEGMENTO_DESCRIP]","[Base_Tarjetas].[SEGMENTO_DESCRIP].&amp;[" &amp; $C$6 &amp; "]",
"[Base_Tarjetas].[SITUACION]","[Base_Tarjetas].[SITUACION].&amp;[" &amp; $C9 &amp; "]",
"[Base_Tarjetas].[TIPO]","[Base_Tarjetas].[TIPO].&amp;[" &amp; $C$1 &amp; "]")/1000,
0)</f>
        <v>0</v>
      </c>
      <c r="AG9" s="8">
        <f>IFERROR(
GETPIVOTDATA("[Base_Tarjetas].[Importe]",TDinamica_R!$A$3,
"[Base_Tarjetas].[PERIODO]","[Base_Tarjetas].[PERIODO].&amp;[" &amp; TEXT(AG$6,"yyyymm") &amp; "]",
"[Base_Tarjetas].[Metrica]","[Base_Tarjetas].[Metrica].&amp;[" &amp; $A9 &amp; "]",
"[Base_Tarjetas].[SEGMENTO_DESCRIP]","[Base_Tarjetas].[SEGMENTO_DESCRIP].&amp;[" &amp; $C$6 &amp; "]",
"[Base_Tarjetas].[SITUACION]","[Base_Tarjetas].[SITUACION].&amp;[" &amp; $C9 &amp; "]",
"[Base_Tarjetas].[TIPO]","[Base_Tarjetas].[TIPO].&amp;[" &amp; $C$1 &amp; "]")/1000,
0)</f>
        <v>0</v>
      </c>
      <c r="AH9" s="8">
        <f>IFERROR(
GETPIVOTDATA("[Base_Tarjetas].[Importe]",TDinamica_R!$A$3,
"[Base_Tarjetas].[PERIODO]","[Base_Tarjetas].[PERIODO].&amp;[" &amp; TEXT(AH$6,"yyyymm") &amp; "]",
"[Base_Tarjetas].[Metrica]","[Base_Tarjetas].[Metrica].&amp;[" &amp; $A9 &amp; "]",
"[Base_Tarjetas].[SEGMENTO_DESCRIP]","[Base_Tarjetas].[SEGMENTO_DESCRIP].&amp;[" &amp; $C$6 &amp; "]",
"[Base_Tarjetas].[SITUACION]","[Base_Tarjetas].[SITUACION].&amp;[" &amp; $C9 &amp; "]",
"[Base_Tarjetas].[TIPO]","[Base_Tarjetas].[TIPO].&amp;[" &amp; $C$1 &amp; "]")/1000,
0)</f>
        <v>0</v>
      </c>
      <c r="AI9" s="8">
        <f>IFERROR(
GETPIVOTDATA("[Base_Tarjetas].[Importe]",TDinamica_R!$A$3,
"[Base_Tarjetas].[PERIODO]","[Base_Tarjetas].[PERIODO].&amp;[" &amp; TEXT(AI$6,"yyyymm") &amp; "]",
"[Base_Tarjetas].[Metrica]","[Base_Tarjetas].[Metrica].&amp;[" &amp; $A9 &amp; "]",
"[Base_Tarjetas].[SEGMENTO_DESCRIP]","[Base_Tarjetas].[SEGMENTO_DESCRIP].&amp;[" &amp; $C$6 &amp; "]",
"[Base_Tarjetas].[SITUACION]","[Base_Tarjetas].[SITUACION].&amp;[" &amp; $C9 &amp; "]",
"[Base_Tarjetas].[TIPO]","[Base_Tarjetas].[TIPO].&amp;[" &amp; $C$1 &amp; "]")/1000,
0)</f>
        <v>0</v>
      </c>
      <c r="AJ9" s="8">
        <f>IFERROR(
GETPIVOTDATA("[Base_Tarjetas].[Importe]",TDinamica_R!$A$3,
"[Base_Tarjetas].[PERIODO]","[Base_Tarjetas].[PERIODO].&amp;[" &amp; TEXT(AJ$6,"yyyymm") &amp; "]",
"[Base_Tarjetas].[Metrica]","[Base_Tarjetas].[Metrica].&amp;[" &amp; $A9 &amp; "]",
"[Base_Tarjetas].[SEGMENTO_DESCRIP]","[Base_Tarjetas].[SEGMENTO_DESCRIP].&amp;[" &amp; $C$6 &amp; "]",
"[Base_Tarjetas].[SITUACION]","[Base_Tarjetas].[SITUACION].&amp;[" &amp; $C9 &amp; "]",
"[Base_Tarjetas].[TIPO]","[Base_Tarjetas].[TIPO].&amp;[" &amp; $C$1 &amp; "]")/1000,
0)</f>
        <v>0</v>
      </c>
      <c r="AK9" s="8">
        <f>IFERROR(
GETPIVOTDATA("[Base_Tarjetas].[Importe]",TDinamica_R!$A$3,
"[Base_Tarjetas].[PERIODO]","[Base_Tarjetas].[PERIODO].&amp;[" &amp; TEXT(AK$6,"yyyymm") &amp; "]",
"[Base_Tarjetas].[Metrica]","[Base_Tarjetas].[Metrica].&amp;[" &amp; $A9 &amp; "]",
"[Base_Tarjetas].[SEGMENTO_DESCRIP]","[Base_Tarjetas].[SEGMENTO_DESCRIP].&amp;[" &amp; $C$6 &amp; "]",
"[Base_Tarjetas].[SITUACION]","[Base_Tarjetas].[SITUACION].&amp;[" &amp; $C9 &amp; "]",
"[Base_Tarjetas].[TIPO]","[Base_Tarjetas].[TIPO].&amp;[" &amp; $C$1 &amp; "]")/1000,
0)</f>
        <v>0</v>
      </c>
      <c r="AL9" s="8">
        <f>IFERROR(
GETPIVOTDATA("[Base_Tarjetas].[Importe]",TDinamica_R!$A$3,
"[Base_Tarjetas].[PERIODO]","[Base_Tarjetas].[PERIODO].&amp;[" &amp; TEXT(AL$6,"yyyymm") &amp; "]",
"[Base_Tarjetas].[Metrica]","[Base_Tarjetas].[Metrica].&amp;[" &amp; $A9 &amp; "]",
"[Base_Tarjetas].[SEGMENTO_DESCRIP]","[Base_Tarjetas].[SEGMENTO_DESCRIP].&amp;[" &amp; $C$6 &amp; "]",
"[Base_Tarjetas].[SITUACION]","[Base_Tarjetas].[SITUACION].&amp;[" &amp; $C9 &amp; "]",
"[Base_Tarjetas].[TIPO]","[Base_Tarjetas].[TIPO].&amp;[" &amp; $C$1 &amp; "]")/1000,
0)</f>
        <v>0</v>
      </c>
      <c r="AM9" s="8">
        <f>IFERROR(
GETPIVOTDATA("[Base_Tarjetas].[Importe]",TDinamica_R!$A$3,
"[Base_Tarjetas].[PERIODO]","[Base_Tarjetas].[PERIODO].&amp;[" &amp; TEXT(AM$6,"yyyymm") &amp; "]",
"[Base_Tarjetas].[Metrica]","[Base_Tarjetas].[Metrica].&amp;[" &amp; $A9 &amp; "]",
"[Base_Tarjetas].[SEGMENTO_DESCRIP]","[Base_Tarjetas].[SEGMENTO_DESCRIP].&amp;[" &amp; $C$6 &amp; "]",
"[Base_Tarjetas].[SITUACION]","[Base_Tarjetas].[SITUACION].&amp;[" &amp; $C9 &amp; "]",
"[Base_Tarjetas].[TIPO]","[Base_Tarjetas].[TIPO].&amp;[" &amp; $C$1 &amp; "]")/1000,
0)</f>
        <v>0</v>
      </c>
      <c r="AN9" s="8">
        <f>IFERROR(
GETPIVOTDATA("[Base_Tarjetas].[Importe]",TDinamica_R!$A$3,
"[Base_Tarjetas].[PERIODO]","[Base_Tarjetas].[PERIODO].&amp;[" &amp; TEXT(AN$6,"yyyymm") &amp; "]",
"[Base_Tarjetas].[Metrica]","[Base_Tarjetas].[Metrica].&amp;[" &amp; $A9 &amp; "]",
"[Base_Tarjetas].[SEGMENTO_DESCRIP]","[Base_Tarjetas].[SEGMENTO_DESCRIP].&amp;[" &amp; $C$6 &amp; "]",
"[Base_Tarjetas].[SITUACION]","[Base_Tarjetas].[SITUACION].&amp;[" &amp; $C9 &amp; "]",
"[Base_Tarjetas].[TIPO]","[Base_Tarjetas].[TIPO].&amp;[" &amp; $C$1 &amp; "]")/1000,
0)</f>
        <v>0</v>
      </c>
      <c r="AO9" s="8">
        <f>IFERROR(
GETPIVOTDATA("[Base_Tarjetas].[Importe]",TDinamica_R!$A$3,
"[Base_Tarjetas].[PERIODO]","[Base_Tarjetas].[PERIODO].&amp;[" &amp; TEXT(AO$6,"yyyymm") &amp; "]",
"[Base_Tarjetas].[Metrica]","[Base_Tarjetas].[Metrica].&amp;[" &amp; $A9 &amp; "]",
"[Base_Tarjetas].[SEGMENTO_DESCRIP]","[Base_Tarjetas].[SEGMENTO_DESCRIP].&amp;[" &amp; $C$6 &amp; "]",
"[Base_Tarjetas].[SITUACION]","[Base_Tarjetas].[SITUACION].&amp;[" &amp; $C9 &amp; "]",
"[Base_Tarjetas].[TIPO]","[Base_Tarjetas].[TIPO].&amp;[" &amp; $C$1 &amp; "]")/1000,
0)</f>
        <v>0</v>
      </c>
      <c r="AP9" s="8">
        <f>IFERROR(
GETPIVOTDATA("[Base_Tarjetas].[Importe]",TDinamica_R!$A$3,
"[Base_Tarjetas].[PERIODO]","[Base_Tarjetas].[PERIODO].&amp;[" &amp; TEXT(AP$6,"yyyymm") &amp; "]",
"[Base_Tarjetas].[Metrica]","[Base_Tarjetas].[Metrica].&amp;[" &amp; $A9 &amp; "]",
"[Base_Tarjetas].[SEGMENTO_DESCRIP]","[Base_Tarjetas].[SEGMENTO_DESCRIP].&amp;[" &amp; $C$6 &amp; "]",
"[Base_Tarjetas].[SITUACION]","[Base_Tarjetas].[SITUACION].&amp;[" &amp; $C9 &amp; "]",
"[Base_Tarjetas].[TIPO]","[Base_Tarjetas].[TIPO].&amp;[" &amp; $C$1 &amp; "]")/1000,
0)</f>
        <v>0</v>
      </c>
      <c r="AQ9" s="8">
        <f>IFERROR(
GETPIVOTDATA("[Base_Tarjetas].[Importe]",TDinamica_R!$A$3,
"[Base_Tarjetas].[PERIODO]","[Base_Tarjetas].[PERIODO].&amp;[" &amp; TEXT(AQ$6,"yyyymm") &amp; "]",
"[Base_Tarjetas].[Metrica]","[Base_Tarjetas].[Metrica].&amp;[" &amp; $A9 &amp; "]",
"[Base_Tarjetas].[SEGMENTO_DESCRIP]","[Base_Tarjetas].[SEGMENTO_DESCRIP].&amp;[" &amp; $C$6 &amp; "]",
"[Base_Tarjetas].[SITUACION]","[Base_Tarjetas].[SITUACION].&amp;[" &amp; $C9 &amp; "]",
"[Base_Tarjetas].[TIPO]","[Base_Tarjetas].[TIPO].&amp;[" &amp; $C$1 &amp; "]")/1000,
0)</f>
        <v>0</v>
      </c>
      <c r="AR9" s="8">
        <f>IFERROR(
GETPIVOTDATA("[Base_Tarjetas].[Importe]",TDinamica_R!$A$3,
"[Base_Tarjetas].[PERIODO]","[Base_Tarjetas].[PERIODO].&amp;[" &amp; TEXT(AR$6,"yyyymm") &amp; "]",
"[Base_Tarjetas].[Metrica]","[Base_Tarjetas].[Metrica].&amp;[" &amp; $A9 &amp; "]",
"[Base_Tarjetas].[SEGMENTO_DESCRIP]","[Base_Tarjetas].[SEGMENTO_DESCRIP].&amp;[" &amp; $C$6 &amp; "]",
"[Base_Tarjetas].[SITUACION]","[Base_Tarjetas].[SITUACION].&amp;[" &amp; $C9 &amp; "]",
"[Base_Tarjetas].[TIPO]","[Base_Tarjetas].[TIPO].&amp;[" &amp; $C$1 &amp; "]")/1000,
0)</f>
        <v>0</v>
      </c>
      <c r="AS9" s="8">
        <f>IFERROR(
GETPIVOTDATA("[Base_Tarjetas].[Importe]",TDinamica_R!$A$3,
"[Base_Tarjetas].[PERIODO]","[Base_Tarjetas].[PERIODO].&amp;[" &amp; TEXT(AS$6,"yyyymm") &amp; "]",
"[Base_Tarjetas].[Metrica]","[Base_Tarjetas].[Metrica].&amp;[" &amp; $A9 &amp; "]",
"[Base_Tarjetas].[SEGMENTO_DESCRIP]","[Base_Tarjetas].[SEGMENTO_DESCRIP].&amp;[" &amp; $C$6 &amp; "]",
"[Base_Tarjetas].[SITUACION]","[Base_Tarjetas].[SITUACION].&amp;[" &amp; $C9 &amp; "]",
"[Base_Tarjetas].[TIPO]","[Base_Tarjetas].[TIPO].&amp;[" &amp; $C$1 &amp; "]")/1000,
0)</f>
        <v>0</v>
      </c>
      <c r="AT9" s="8">
        <f>IFERROR(
GETPIVOTDATA("[Base_Tarjetas].[Importe]",TDinamica_R!$A$3,
"[Base_Tarjetas].[PERIODO]","[Base_Tarjetas].[PERIODO].&amp;[" &amp; TEXT(AT$6,"yyyymm") &amp; "]",
"[Base_Tarjetas].[Metrica]","[Base_Tarjetas].[Metrica].&amp;[" &amp; $A9 &amp; "]",
"[Base_Tarjetas].[SEGMENTO_DESCRIP]","[Base_Tarjetas].[SEGMENTO_DESCRIP].&amp;[" &amp; $C$6 &amp; "]",
"[Base_Tarjetas].[SITUACION]","[Base_Tarjetas].[SITUACION].&amp;[" &amp; $C9 &amp; "]",
"[Base_Tarjetas].[TIPO]","[Base_Tarjetas].[TIPO].&amp;[" &amp; $C$1 &amp; "]")/1000,
0)</f>
        <v>0</v>
      </c>
      <c r="AU9" s="8">
        <f>IFERROR(
GETPIVOTDATA("[Base_Tarjetas].[Importe]",TDinamica_R!$A$3,
"[Base_Tarjetas].[PERIODO]","[Base_Tarjetas].[PERIODO].&amp;[" &amp; TEXT(AU$6,"yyyymm") &amp; "]",
"[Base_Tarjetas].[Metrica]","[Base_Tarjetas].[Metrica].&amp;[" &amp; $A9 &amp; "]",
"[Base_Tarjetas].[SEGMENTO_DESCRIP]","[Base_Tarjetas].[SEGMENTO_DESCRIP].&amp;[" &amp; $C$6 &amp; "]",
"[Base_Tarjetas].[SITUACION]","[Base_Tarjetas].[SITUACION].&amp;[" &amp; $C9 &amp; "]",
"[Base_Tarjetas].[TIPO]","[Base_Tarjetas].[TIPO].&amp;[" &amp; $C$1 &amp; "]")/1000,
0)</f>
        <v>0</v>
      </c>
      <c r="AV9" s="8">
        <f>IFERROR(
GETPIVOTDATA("[Base_Tarjetas].[Importe]",TDinamica_R!$A$3,
"[Base_Tarjetas].[PERIODO]","[Base_Tarjetas].[PERIODO].&amp;[" &amp; TEXT(AV$6,"yyyymm") &amp; "]",
"[Base_Tarjetas].[Metrica]","[Base_Tarjetas].[Metrica].&amp;[" &amp; $A9 &amp; "]",
"[Base_Tarjetas].[SEGMENTO_DESCRIP]","[Base_Tarjetas].[SEGMENTO_DESCRIP].&amp;[" &amp; $C$6 &amp; "]",
"[Base_Tarjetas].[SITUACION]","[Base_Tarjetas].[SITUACION].&amp;[" &amp; $C9 &amp; "]",
"[Base_Tarjetas].[TIPO]","[Base_Tarjetas].[TIPO].&amp;[" &amp; $C$1 &amp; "]")/1000,
0)</f>
        <v>0</v>
      </c>
      <c r="AW9" s="8">
        <f>IFERROR(
GETPIVOTDATA("[Base_Tarjetas].[Importe]",TDinamica_R!$A$3,
"[Base_Tarjetas].[PERIODO]","[Base_Tarjetas].[PERIODO].&amp;[" &amp; TEXT(AW$6,"yyyymm") &amp; "]",
"[Base_Tarjetas].[Metrica]","[Base_Tarjetas].[Metrica].&amp;[" &amp; $A9 &amp; "]",
"[Base_Tarjetas].[SEGMENTO_DESCRIP]","[Base_Tarjetas].[SEGMENTO_DESCRIP].&amp;[" &amp; $C$6 &amp; "]",
"[Base_Tarjetas].[SITUACION]","[Base_Tarjetas].[SITUACION].&amp;[" &amp; $C9 &amp; "]",
"[Base_Tarjetas].[TIPO]","[Base_Tarjetas].[TIPO].&amp;[" &amp; $C$1 &amp; "]")/1000,
0)</f>
        <v>0</v>
      </c>
      <c r="AX9" s="8">
        <f>IFERROR(
GETPIVOTDATA("[Base_Tarjetas].[Importe]",TDinamica_R!$A$3,
"[Base_Tarjetas].[PERIODO]","[Base_Tarjetas].[PERIODO].&amp;[" &amp; TEXT(AX$6,"yyyymm") &amp; "]",
"[Base_Tarjetas].[Metrica]","[Base_Tarjetas].[Metrica].&amp;[" &amp; $A9 &amp; "]",
"[Base_Tarjetas].[SEGMENTO_DESCRIP]","[Base_Tarjetas].[SEGMENTO_DESCRIP].&amp;[" &amp; $C$6 &amp; "]",
"[Base_Tarjetas].[SITUACION]","[Base_Tarjetas].[SITUACION].&amp;[" &amp; $C9 &amp; "]",
"[Base_Tarjetas].[TIPO]","[Base_Tarjetas].[TIPO].&amp;[" &amp; $C$1 &amp; "]")/1000,
0)</f>
        <v>0</v>
      </c>
      <c r="AY9" s="8">
        <f>IFERROR(
GETPIVOTDATA("[Base_Tarjetas].[Importe]",TDinamica_R!$A$3,
"[Base_Tarjetas].[PERIODO]","[Base_Tarjetas].[PERIODO].&amp;[" &amp; TEXT(AY$6,"yyyymm") &amp; "]",
"[Base_Tarjetas].[Metrica]","[Base_Tarjetas].[Metrica].&amp;[" &amp; $A9 &amp; "]",
"[Base_Tarjetas].[SEGMENTO_DESCRIP]","[Base_Tarjetas].[SEGMENTO_DESCRIP].&amp;[" &amp; $C$6 &amp; "]",
"[Base_Tarjetas].[SITUACION]","[Base_Tarjetas].[SITUACION].&amp;[" &amp; $C9 &amp; "]",
"[Base_Tarjetas].[TIPO]","[Base_Tarjetas].[TIPO].&amp;[" &amp; $C$1 &amp; "]")/1000,
0)</f>
        <v>0</v>
      </c>
      <c r="AZ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TEXT(AZ$6,"yyyymm") &amp; "]"),
0)</f>
        <v>1106.0328368531789</v>
      </c>
      <c r="BA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TEXT(BA$6,"yyyymm") &amp; "]"),
0)</f>
        <v>1048.1807925505464</v>
      </c>
      <c r="BB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TEXT(BB$6,"yyyymm") &amp; "]"),
0)</f>
        <v>996.93622803107212</v>
      </c>
      <c r="BC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TEXT(BC$6,"yyyymm") &amp; "]"),
0)</f>
        <v>948.97861853120071</v>
      </c>
      <c r="BD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TEXT(BD$6,"yyyymm") &amp; "]"),
0)</f>
        <v>902.33847655907471</v>
      </c>
      <c r="BE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TEXT(BE$6,"yyyymm") &amp; "]"),
0)</f>
        <v>860.95021755127755</v>
      </c>
      <c r="BF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TEXT(BF$6,"yyyymm") &amp; "]"),
0)</f>
        <v>821.24826756193056</v>
      </c>
      <c r="BG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TEXT(BG$6,"yyyymm") &amp; "]"),
0)</f>
        <v>783.73922032028975</v>
      </c>
      <c r="BH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TEXT(BH$6,"yyyymm") &amp; "]"),
0)</f>
        <v>748.14835345772337</v>
      </c>
      <c r="BI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TEXT(BI$6,"yyyymm") &amp; "]"),
0)</f>
        <v>714.77500359811529</v>
      </c>
      <c r="BJ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TEXT(BJ$6,"yyyymm") &amp; "]"),
0)</f>
        <v>684.25102698802152</v>
      </c>
      <c r="BK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TEXT(BK$6,"yyyymm") &amp; "]"),
0)</f>
        <v>655.75758528471124</v>
      </c>
      <c r="BO9" s="24">
        <f t="shared" si="5"/>
        <v>0</v>
      </c>
      <c r="BP9" s="24">
        <f t="shared" ref="BP9:BP10" si="7">_xlfn.XLOOKUP(BP$6,$D$6:$BM$6,$D9:$BM9,,0,-1)</f>
        <v>996.93622803107212</v>
      </c>
      <c r="BQ9" s="24">
        <f t="shared" si="6"/>
        <v>0</v>
      </c>
      <c r="BR9" s="24">
        <f t="shared" si="6"/>
        <v>0</v>
      </c>
      <c r="BS9" s="24">
        <f t="shared" si="6"/>
        <v>0</v>
      </c>
      <c r="BT9" s="24">
        <f t="shared" si="6"/>
        <v>0</v>
      </c>
    </row>
    <row r="10" spans="1:81" ht="14.45" hidden="1" customHeight="1" outlineLevel="1" x14ac:dyDescent="0.25">
      <c r="A10" s="11" t="s">
        <v>15</v>
      </c>
      <c r="C10" s="2" t="s">
        <v>9</v>
      </c>
      <c r="D10" s="8">
        <f>IFERROR(
GETPIVOTDATA("[Base_Tarjetas].[Importe]",TDinamica_R!$A$3,
"[Base_Tarjetas].[PERIODO]","[Base_Tarjetas].[PERIODO].&amp;[" &amp; TEXT(D$6,"yyyymm") &amp; "]",
"[Base_Tarjetas].[Metrica]","[Base_Tarjetas].[Metrica].&amp;[" &amp; $A10 &amp; "]",
"[Base_Tarjetas].[SEGMENTO_DESCRIP]","[Base_Tarjetas].[SEGMENTO_DESCRIP].&amp;[" &amp; $C$6 &amp; "]",
"[Base_Tarjetas].[SITUACION]","[Base_Tarjetas].[SITUACION].&amp;[" &amp; $C10 &amp; "]",
"[Base_Tarjetas].[TIPO]","[Base_Tarjetas].[TIPO].&amp;[" &amp; $C$1 &amp; "]")/1000,
0)</f>
        <v>0</v>
      </c>
      <c r="E10" s="8">
        <f>IFERROR(
GETPIVOTDATA("[Base_Tarjetas].[Importe]",TDinamica_R!$A$3,
"[Base_Tarjetas].[PERIODO]","[Base_Tarjetas].[PERIODO].&amp;[" &amp; TEXT(E$6,"yyyymm") &amp; "]",
"[Base_Tarjetas].[Metrica]","[Base_Tarjetas].[Metrica].&amp;[" &amp; $A10 &amp; "]",
"[Base_Tarjetas].[SEGMENTO_DESCRIP]","[Base_Tarjetas].[SEGMENTO_DESCRIP].&amp;[" &amp; $C$6 &amp; "]",
"[Base_Tarjetas].[SITUACION]","[Base_Tarjetas].[SITUACION].&amp;[" &amp; $C10 &amp; "]",
"[Base_Tarjetas].[TIPO]","[Base_Tarjetas].[TIPO].&amp;[" &amp; $C$1 &amp; "]")/1000,
0)</f>
        <v>0</v>
      </c>
      <c r="F10" s="8">
        <f>IFERROR(
GETPIVOTDATA("[Base_Tarjetas].[Importe]",TDinamica_R!$A$3,
"[Base_Tarjetas].[PERIODO]","[Base_Tarjetas].[PERIODO].&amp;[" &amp; TEXT(F$6,"yyyymm") &amp; "]",
"[Base_Tarjetas].[Metrica]","[Base_Tarjetas].[Metrica].&amp;[" &amp; $A10 &amp; "]",
"[Base_Tarjetas].[SEGMENTO_DESCRIP]","[Base_Tarjetas].[SEGMENTO_DESCRIP].&amp;[" &amp; $C$6 &amp; "]",
"[Base_Tarjetas].[SITUACION]","[Base_Tarjetas].[SITUACION].&amp;[" &amp; $C10 &amp; "]",
"[Base_Tarjetas].[TIPO]","[Base_Tarjetas].[TIPO].&amp;[" &amp; $C$1 &amp; "]")/1000,
0)</f>
        <v>0</v>
      </c>
      <c r="G10" s="8">
        <f>IFERROR(
GETPIVOTDATA("[Base_Tarjetas].[Importe]",TDinamica_R!$A$3,
"[Base_Tarjetas].[PERIODO]","[Base_Tarjetas].[PERIODO].&amp;[" &amp; TEXT(G$6,"yyyymm") &amp; "]",
"[Base_Tarjetas].[Metrica]","[Base_Tarjetas].[Metrica].&amp;[" &amp; $A10 &amp; "]",
"[Base_Tarjetas].[SEGMENTO_DESCRIP]","[Base_Tarjetas].[SEGMENTO_DESCRIP].&amp;[" &amp; $C$6 &amp; "]",
"[Base_Tarjetas].[SITUACION]","[Base_Tarjetas].[SITUACION].&amp;[" &amp; $C10 &amp; "]",
"[Base_Tarjetas].[TIPO]","[Base_Tarjetas].[TIPO].&amp;[" &amp; $C$1 &amp; "]")/1000,
0)</f>
        <v>0</v>
      </c>
      <c r="H10" s="8">
        <f>IFERROR(
GETPIVOTDATA("[Base_Tarjetas].[Importe]",TDinamica_R!$A$3,
"[Base_Tarjetas].[PERIODO]","[Base_Tarjetas].[PERIODO].&amp;[" &amp; TEXT(H$6,"yyyymm") &amp; "]",
"[Base_Tarjetas].[Metrica]","[Base_Tarjetas].[Metrica].&amp;[" &amp; $A10 &amp; "]",
"[Base_Tarjetas].[SEGMENTO_DESCRIP]","[Base_Tarjetas].[SEGMENTO_DESCRIP].&amp;[" &amp; $C$6 &amp; "]",
"[Base_Tarjetas].[SITUACION]","[Base_Tarjetas].[SITUACION].&amp;[" &amp; $C10 &amp; "]",
"[Base_Tarjetas].[TIPO]","[Base_Tarjetas].[TIPO].&amp;[" &amp; $C$1 &amp; "]")/1000,
0)</f>
        <v>0</v>
      </c>
      <c r="I10" s="8">
        <f>IFERROR(
GETPIVOTDATA("[Base_Tarjetas].[Importe]",TDinamica_R!$A$3,
"[Base_Tarjetas].[PERIODO]","[Base_Tarjetas].[PERIODO].&amp;[" &amp; TEXT(I$6,"yyyymm") &amp; "]",
"[Base_Tarjetas].[Metrica]","[Base_Tarjetas].[Metrica].&amp;[" &amp; $A10 &amp; "]",
"[Base_Tarjetas].[SEGMENTO_DESCRIP]","[Base_Tarjetas].[SEGMENTO_DESCRIP].&amp;[" &amp; $C$6 &amp; "]",
"[Base_Tarjetas].[SITUACION]","[Base_Tarjetas].[SITUACION].&amp;[" &amp; $C10 &amp; "]",
"[Base_Tarjetas].[TIPO]","[Base_Tarjetas].[TIPO].&amp;[" &amp; $C$1 &amp; "]")/1000,
0)</f>
        <v>0</v>
      </c>
      <c r="J10" s="8">
        <f>IFERROR(
GETPIVOTDATA("[Base_Tarjetas].[Importe]",TDinamica_R!$A$3,
"[Base_Tarjetas].[PERIODO]","[Base_Tarjetas].[PERIODO].&amp;[" &amp; TEXT(J$6,"yyyymm") &amp; "]",
"[Base_Tarjetas].[Metrica]","[Base_Tarjetas].[Metrica].&amp;[" &amp; $A10 &amp; "]",
"[Base_Tarjetas].[SEGMENTO_DESCRIP]","[Base_Tarjetas].[SEGMENTO_DESCRIP].&amp;[" &amp; $C$6 &amp; "]",
"[Base_Tarjetas].[SITUACION]","[Base_Tarjetas].[SITUACION].&amp;[" &amp; $C10 &amp; "]",
"[Base_Tarjetas].[TIPO]","[Base_Tarjetas].[TIPO].&amp;[" &amp; $C$1 &amp; "]")/1000,
0)</f>
        <v>0</v>
      </c>
      <c r="K10" s="8">
        <f>IFERROR(
GETPIVOTDATA("[Base_Tarjetas].[Importe]",TDinamica_R!$A$3,
"[Base_Tarjetas].[PERIODO]","[Base_Tarjetas].[PERIODO].&amp;[" &amp; TEXT(K$6,"yyyymm") &amp; "]",
"[Base_Tarjetas].[Metrica]","[Base_Tarjetas].[Metrica].&amp;[" &amp; $A10 &amp; "]",
"[Base_Tarjetas].[SEGMENTO_DESCRIP]","[Base_Tarjetas].[SEGMENTO_DESCRIP].&amp;[" &amp; $C$6 &amp; "]",
"[Base_Tarjetas].[SITUACION]","[Base_Tarjetas].[SITUACION].&amp;[" &amp; $C10 &amp; "]",
"[Base_Tarjetas].[TIPO]","[Base_Tarjetas].[TIPO].&amp;[" &amp; $C$1 &amp; "]")/1000,
0)</f>
        <v>0</v>
      </c>
      <c r="L10" s="8">
        <f>IFERROR(
GETPIVOTDATA("[Base_Tarjetas].[Importe]",TDinamica_R!$A$3,
"[Base_Tarjetas].[PERIODO]","[Base_Tarjetas].[PERIODO].&amp;[" &amp; TEXT(L$6,"yyyymm") &amp; "]",
"[Base_Tarjetas].[Metrica]","[Base_Tarjetas].[Metrica].&amp;[" &amp; $A10 &amp; "]",
"[Base_Tarjetas].[SEGMENTO_DESCRIP]","[Base_Tarjetas].[SEGMENTO_DESCRIP].&amp;[" &amp; $C$6 &amp; "]",
"[Base_Tarjetas].[SITUACION]","[Base_Tarjetas].[SITUACION].&amp;[" &amp; $C10 &amp; "]",
"[Base_Tarjetas].[TIPO]","[Base_Tarjetas].[TIPO].&amp;[" &amp; $C$1 &amp; "]")/1000,
0)</f>
        <v>0</v>
      </c>
      <c r="M10" s="8">
        <f>IFERROR(
GETPIVOTDATA("[Base_Tarjetas].[Importe]",TDinamica_R!$A$3,
"[Base_Tarjetas].[PERIODO]","[Base_Tarjetas].[PERIODO].&amp;[" &amp; TEXT(M$6,"yyyymm") &amp; "]",
"[Base_Tarjetas].[Metrica]","[Base_Tarjetas].[Metrica].&amp;[" &amp; $A10 &amp; "]",
"[Base_Tarjetas].[SEGMENTO_DESCRIP]","[Base_Tarjetas].[SEGMENTO_DESCRIP].&amp;[" &amp; $C$6 &amp; "]",
"[Base_Tarjetas].[SITUACION]","[Base_Tarjetas].[SITUACION].&amp;[" &amp; $C10 &amp; "]",
"[Base_Tarjetas].[TIPO]","[Base_Tarjetas].[TIPO].&amp;[" &amp; $C$1 &amp; "]")/1000,
0)</f>
        <v>0</v>
      </c>
      <c r="N10" s="8">
        <f>IFERROR(
GETPIVOTDATA("[Base_Tarjetas].[Importe]",TDinamica_R!$A$3,
"[Base_Tarjetas].[PERIODO]","[Base_Tarjetas].[PERIODO].&amp;[" &amp; TEXT(N$6,"yyyymm") &amp; "]",
"[Base_Tarjetas].[Metrica]","[Base_Tarjetas].[Metrica].&amp;[" &amp; $A10 &amp; "]",
"[Base_Tarjetas].[SEGMENTO_DESCRIP]","[Base_Tarjetas].[SEGMENTO_DESCRIP].&amp;[" &amp; $C$6 &amp; "]",
"[Base_Tarjetas].[SITUACION]","[Base_Tarjetas].[SITUACION].&amp;[" &amp; $C10 &amp; "]",
"[Base_Tarjetas].[TIPO]","[Base_Tarjetas].[TIPO].&amp;[" &amp; $C$1 &amp; "]")/1000,
0)</f>
        <v>0</v>
      </c>
      <c r="O10" s="8">
        <f>IFERROR(
GETPIVOTDATA("[Base_Tarjetas].[Importe]",TDinamica_R!$A$3,
"[Base_Tarjetas].[PERIODO]","[Base_Tarjetas].[PERIODO].&amp;[" &amp; TEXT(O$6,"yyyymm") &amp; "]",
"[Base_Tarjetas].[Metrica]","[Base_Tarjetas].[Metrica].&amp;[" &amp; $A10 &amp; "]",
"[Base_Tarjetas].[SEGMENTO_DESCRIP]","[Base_Tarjetas].[SEGMENTO_DESCRIP].&amp;[" &amp; $C$6 &amp; "]",
"[Base_Tarjetas].[SITUACION]","[Base_Tarjetas].[SITUACION].&amp;[" &amp; $C10 &amp; "]",
"[Base_Tarjetas].[TIPO]","[Base_Tarjetas].[TIPO].&amp;[" &amp; $C$1 &amp; "]")/1000,
0)</f>
        <v>0</v>
      </c>
      <c r="P10" s="8">
        <f>IFERROR(
GETPIVOTDATA("[Base_Tarjetas].[Importe]",TDinamica_R!$A$3,
"[Base_Tarjetas].[PERIODO]","[Base_Tarjetas].[PERIODO].&amp;[" &amp; TEXT(P$6,"yyyymm") &amp; "]",
"[Base_Tarjetas].[Metrica]","[Base_Tarjetas].[Metrica].&amp;[" &amp; $A10 &amp; "]",
"[Base_Tarjetas].[SEGMENTO_DESCRIP]","[Base_Tarjetas].[SEGMENTO_DESCRIP].&amp;[" &amp; $C$6 &amp; "]",
"[Base_Tarjetas].[SITUACION]","[Base_Tarjetas].[SITUACION].&amp;[" &amp; $C10 &amp; "]",
"[Base_Tarjetas].[TIPO]","[Base_Tarjetas].[TIPO].&amp;[" &amp; $C$1 &amp; "]")/1000,
0)</f>
        <v>0</v>
      </c>
      <c r="Q10" s="8">
        <f>IFERROR(
GETPIVOTDATA("[Base_Tarjetas].[Importe]",TDinamica_R!$A$3,
"[Base_Tarjetas].[PERIODO]","[Base_Tarjetas].[PERIODO].&amp;[" &amp; TEXT(Q$6,"yyyymm") &amp; "]",
"[Base_Tarjetas].[Metrica]","[Base_Tarjetas].[Metrica].&amp;[" &amp; $A10 &amp; "]",
"[Base_Tarjetas].[SEGMENTO_DESCRIP]","[Base_Tarjetas].[SEGMENTO_DESCRIP].&amp;[" &amp; $C$6 &amp; "]",
"[Base_Tarjetas].[SITUACION]","[Base_Tarjetas].[SITUACION].&amp;[" &amp; $C10 &amp; "]",
"[Base_Tarjetas].[TIPO]","[Base_Tarjetas].[TIPO].&amp;[" &amp; $C$1 &amp; "]")/1000,
0)</f>
        <v>0</v>
      </c>
      <c r="R10" s="8">
        <f>IFERROR(
GETPIVOTDATA("[Base_Tarjetas].[Importe]",TDinamica_R!$A$3,
"[Base_Tarjetas].[PERIODO]","[Base_Tarjetas].[PERIODO].&amp;[" &amp; TEXT(R$6,"yyyymm") &amp; "]",
"[Base_Tarjetas].[Metrica]","[Base_Tarjetas].[Metrica].&amp;[" &amp; $A10 &amp; "]",
"[Base_Tarjetas].[SEGMENTO_DESCRIP]","[Base_Tarjetas].[SEGMENTO_DESCRIP].&amp;[" &amp; $C$6 &amp; "]",
"[Base_Tarjetas].[SITUACION]","[Base_Tarjetas].[SITUACION].&amp;[" &amp; $C10 &amp; "]",
"[Base_Tarjetas].[TIPO]","[Base_Tarjetas].[TIPO].&amp;[" &amp; $C$1 &amp; "]")/1000,
0)</f>
        <v>0</v>
      </c>
      <c r="S10" s="8">
        <f>IFERROR(
GETPIVOTDATA("[Base_Tarjetas].[Importe]",TDinamica_R!$A$3,
"[Base_Tarjetas].[PERIODO]","[Base_Tarjetas].[PERIODO].&amp;[" &amp; TEXT(S$6,"yyyymm") &amp; "]",
"[Base_Tarjetas].[Metrica]","[Base_Tarjetas].[Metrica].&amp;[" &amp; $A10 &amp; "]",
"[Base_Tarjetas].[SEGMENTO_DESCRIP]","[Base_Tarjetas].[SEGMENTO_DESCRIP].&amp;[" &amp; $C$6 &amp; "]",
"[Base_Tarjetas].[SITUACION]","[Base_Tarjetas].[SITUACION].&amp;[" &amp; $C10 &amp; "]",
"[Base_Tarjetas].[TIPO]","[Base_Tarjetas].[TIPO].&amp;[" &amp; $C$1 &amp; "]")/1000,
0)</f>
        <v>0</v>
      </c>
      <c r="T10" s="8">
        <f>IFERROR(
GETPIVOTDATA("[Base_Tarjetas].[Importe]",TDinamica_R!$A$3,
"[Base_Tarjetas].[PERIODO]","[Base_Tarjetas].[PERIODO].&amp;[" &amp; TEXT(T$6,"yyyymm") &amp; "]",
"[Base_Tarjetas].[Metrica]","[Base_Tarjetas].[Metrica].&amp;[" &amp; $A10 &amp; "]",
"[Base_Tarjetas].[SEGMENTO_DESCRIP]","[Base_Tarjetas].[SEGMENTO_DESCRIP].&amp;[" &amp; $C$6 &amp; "]",
"[Base_Tarjetas].[SITUACION]","[Base_Tarjetas].[SITUACION].&amp;[" &amp; $C10 &amp; "]",
"[Base_Tarjetas].[TIPO]","[Base_Tarjetas].[TIPO].&amp;[" &amp; $C$1 &amp; "]")/1000,
0)</f>
        <v>0</v>
      </c>
      <c r="U10" s="8">
        <f>IFERROR(
GETPIVOTDATA("[Base_Tarjetas].[Importe]",TDinamica_R!$A$3,
"[Base_Tarjetas].[PERIODO]","[Base_Tarjetas].[PERIODO].&amp;[" &amp; TEXT(U$6,"yyyymm") &amp; "]",
"[Base_Tarjetas].[Metrica]","[Base_Tarjetas].[Metrica].&amp;[" &amp; $A10 &amp; "]",
"[Base_Tarjetas].[SEGMENTO_DESCRIP]","[Base_Tarjetas].[SEGMENTO_DESCRIP].&amp;[" &amp; $C$6 &amp; "]",
"[Base_Tarjetas].[SITUACION]","[Base_Tarjetas].[SITUACION].&amp;[" &amp; $C10 &amp; "]",
"[Base_Tarjetas].[TIPO]","[Base_Tarjetas].[TIPO].&amp;[" &amp; $C$1 &amp; "]")/1000,
0)</f>
        <v>0</v>
      </c>
      <c r="V10" s="8">
        <f>IFERROR(
GETPIVOTDATA("[Base_Tarjetas].[Importe]",TDinamica_R!$A$3,
"[Base_Tarjetas].[PERIODO]","[Base_Tarjetas].[PERIODO].&amp;[" &amp; TEXT(V$6,"yyyymm") &amp; "]",
"[Base_Tarjetas].[Metrica]","[Base_Tarjetas].[Metrica].&amp;[" &amp; $A10 &amp; "]",
"[Base_Tarjetas].[SEGMENTO_DESCRIP]","[Base_Tarjetas].[SEGMENTO_DESCRIP].&amp;[" &amp; $C$6 &amp; "]",
"[Base_Tarjetas].[SITUACION]","[Base_Tarjetas].[SITUACION].&amp;[" &amp; $C10 &amp; "]",
"[Base_Tarjetas].[TIPO]","[Base_Tarjetas].[TIPO].&amp;[" &amp; $C$1 &amp; "]")/1000,
0)</f>
        <v>0</v>
      </c>
      <c r="W10" s="8">
        <f>IFERROR(
GETPIVOTDATA("[Base_Tarjetas].[Importe]",TDinamica_R!$A$3,
"[Base_Tarjetas].[PERIODO]","[Base_Tarjetas].[PERIODO].&amp;[" &amp; TEXT(W$6,"yyyymm") &amp; "]",
"[Base_Tarjetas].[Metrica]","[Base_Tarjetas].[Metrica].&amp;[" &amp; $A10 &amp; "]",
"[Base_Tarjetas].[SEGMENTO_DESCRIP]","[Base_Tarjetas].[SEGMENTO_DESCRIP].&amp;[" &amp; $C$6 &amp; "]",
"[Base_Tarjetas].[SITUACION]","[Base_Tarjetas].[SITUACION].&amp;[" &amp; $C10 &amp; "]",
"[Base_Tarjetas].[TIPO]","[Base_Tarjetas].[TIPO].&amp;[" &amp; $C$1 &amp; "]")/1000,
0)</f>
        <v>0</v>
      </c>
      <c r="X10" s="8">
        <f>IFERROR(
GETPIVOTDATA("[Base_Tarjetas].[Importe]",TDinamica_R!$A$3,
"[Base_Tarjetas].[PERIODO]","[Base_Tarjetas].[PERIODO].&amp;[" &amp; TEXT(X$6,"yyyymm") &amp; "]",
"[Base_Tarjetas].[Metrica]","[Base_Tarjetas].[Metrica].&amp;[" &amp; $A10 &amp; "]",
"[Base_Tarjetas].[SEGMENTO_DESCRIP]","[Base_Tarjetas].[SEGMENTO_DESCRIP].&amp;[" &amp; $C$6 &amp; "]",
"[Base_Tarjetas].[SITUACION]","[Base_Tarjetas].[SITUACION].&amp;[" &amp; $C10 &amp; "]",
"[Base_Tarjetas].[TIPO]","[Base_Tarjetas].[TIPO].&amp;[" &amp; $C$1 &amp; "]")/1000,
0)</f>
        <v>0</v>
      </c>
      <c r="Y10" s="8">
        <f>IFERROR(
GETPIVOTDATA("[Base_Tarjetas].[Importe]",TDinamica_R!$A$3,
"[Base_Tarjetas].[PERIODO]","[Base_Tarjetas].[PERIODO].&amp;[" &amp; TEXT(Y$6,"yyyymm") &amp; "]",
"[Base_Tarjetas].[Metrica]","[Base_Tarjetas].[Metrica].&amp;[" &amp; $A10 &amp; "]",
"[Base_Tarjetas].[SEGMENTO_DESCRIP]","[Base_Tarjetas].[SEGMENTO_DESCRIP].&amp;[" &amp; $C$6 &amp; "]",
"[Base_Tarjetas].[SITUACION]","[Base_Tarjetas].[SITUACION].&amp;[" &amp; $C10 &amp; "]",
"[Base_Tarjetas].[TIPO]","[Base_Tarjetas].[TIPO].&amp;[" &amp; $C$1 &amp; "]")/1000,
0)</f>
        <v>0</v>
      </c>
      <c r="Z10" s="8">
        <f>IFERROR(
GETPIVOTDATA("[Base_Tarjetas].[Importe]",TDinamica_R!$A$3,
"[Base_Tarjetas].[PERIODO]","[Base_Tarjetas].[PERIODO].&amp;[" &amp; TEXT(Z$6,"yyyymm") &amp; "]",
"[Base_Tarjetas].[Metrica]","[Base_Tarjetas].[Metrica].&amp;[" &amp; $A10 &amp; "]",
"[Base_Tarjetas].[SEGMENTO_DESCRIP]","[Base_Tarjetas].[SEGMENTO_DESCRIP].&amp;[" &amp; $C$6 &amp; "]",
"[Base_Tarjetas].[SITUACION]","[Base_Tarjetas].[SITUACION].&amp;[" &amp; $C10 &amp; "]",
"[Base_Tarjetas].[TIPO]","[Base_Tarjetas].[TIPO].&amp;[" &amp; $C$1 &amp; "]")/1000,
0)</f>
        <v>0</v>
      </c>
      <c r="AA10" s="8">
        <f>IFERROR(
GETPIVOTDATA("[Base_Tarjetas].[Importe]",TDinamica_R!$A$3,
"[Base_Tarjetas].[PERIODO]","[Base_Tarjetas].[PERIODO].&amp;[" &amp; TEXT(AA$6,"yyyymm") &amp; "]",
"[Base_Tarjetas].[Metrica]","[Base_Tarjetas].[Metrica].&amp;[" &amp; $A10 &amp; "]",
"[Base_Tarjetas].[SEGMENTO_DESCRIP]","[Base_Tarjetas].[SEGMENTO_DESCRIP].&amp;[" &amp; $C$6 &amp; "]",
"[Base_Tarjetas].[SITUACION]","[Base_Tarjetas].[SITUACION].&amp;[" &amp; $C10 &amp; "]",
"[Base_Tarjetas].[TIPO]","[Base_Tarjetas].[TIPO].&amp;[" &amp; $C$1 &amp; "]")/1000,
0)</f>
        <v>0</v>
      </c>
      <c r="AB10" s="8">
        <f>IFERROR(
GETPIVOTDATA("[Base_Tarjetas].[Importe]",TDinamica_R!$A$3,
"[Base_Tarjetas].[PERIODO]","[Base_Tarjetas].[PERIODO].&amp;[" &amp; TEXT(AB$6,"yyyymm") &amp; "]",
"[Base_Tarjetas].[Metrica]","[Base_Tarjetas].[Metrica].&amp;[" &amp; $A10 &amp; "]",
"[Base_Tarjetas].[SEGMENTO_DESCRIP]","[Base_Tarjetas].[SEGMENTO_DESCRIP].&amp;[" &amp; $C$6 &amp; "]",
"[Base_Tarjetas].[SITUACION]","[Base_Tarjetas].[SITUACION].&amp;[" &amp; $C10 &amp; "]",
"[Base_Tarjetas].[TIPO]","[Base_Tarjetas].[TIPO].&amp;[" &amp; $C$1 &amp; "]")/1000,
0)</f>
        <v>0</v>
      </c>
      <c r="AC10" s="8">
        <f>IFERROR(
GETPIVOTDATA("[Base_Tarjetas].[Importe]",TDinamica_R!$A$3,
"[Base_Tarjetas].[PERIODO]","[Base_Tarjetas].[PERIODO].&amp;[" &amp; TEXT(AC$6,"yyyymm") &amp; "]",
"[Base_Tarjetas].[Metrica]","[Base_Tarjetas].[Metrica].&amp;[" &amp; $A10 &amp; "]",
"[Base_Tarjetas].[SEGMENTO_DESCRIP]","[Base_Tarjetas].[SEGMENTO_DESCRIP].&amp;[" &amp; $C$6 &amp; "]",
"[Base_Tarjetas].[SITUACION]","[Base_Tarjetas].[SITUACION].&amp;[" &amp; $C10 &amp; "]",
"[Base_Tarjetas].[TIPO]","[Base_Tarjetas].[TIPO].&amp;[" &amp; $C$1 &amp; "]")/1000,
0)</f>
        <v>0</v>
      </c>
      <c r="AD10" s="8">
        <f>IFERROR(
GETPIVOTDATA("[Base_Tarjetas].[Importe]",TDinamica_R!$A$3,
"[Base_Tarjetas].[PERIODO]","[Base_Tarjetas].[PERIODO].&amp;[" &amp; TEXT(AD$6,"yyyymm") &amp; "]",
"[Base_Tarjetas].[Metrica]","[Base_Tarjetas].[Metrica].&amp;[" &amp; $A10 &amp; "]",
"[Base_Tarjetas].[SEGMENTO_DESCRIP]","[Base_Tarjetas].[SEGMENTO_DESCRIP].&amp;[" &amp; $C$6 &amp; "]",
"[Base_Tarjetas].[SITUACION]","[Base_Tarjetas].[SITUACION].&amp;[" &amp; $C10 &amp; "]",
"[Base_Tarjetas].[TIPO]","[Base_Tarjetas].[TIPO].&amp;[" &amp; $C$1 &amp; "]")/1000,
0)</f>
        <v>0</v>
      </c>
      <c r="AE10" s="8">
        <f>IFERROR(
GETPIVOTDATA("[Base_Tarjetas].[Importe]",TDinamica_R!$A$3,
"[Base_Tarjetas].[PERIODO]","[Base_Tarjetas].[PERIODO].&amp;[" &amp; TEXT(AE$6,"yyyymm") &amp; "]",
"[Base_Tarjetas].[Metrica]","[Base_Tarjetas].[Metrica].&amp;[" &amp; $A10 &amp; "]",
"[Base_Tarjetas].[SEGMENTO_DESCRIP]","[Base_Tarjetas].[SEGMENTO_DESCRIP].&amp;[" &amp; $C$6 &amp; "]",
"[Base_Tarjetas].[SITUACION]","[Base_Tarjetas].[SITUACION].&amp;[" &amp; $C10 &amp; "]",
"[Base_Tarjetas].[TIPO]","[Base_Tarjetas].[TIPO].&amp;[" &amp; $C$1 &amp; "]")/1000,
0)</f>
        <v>0</v>
      </c>
      <c r="AF10" s="8">
        <f>IFERROR(
GETPIVOTDATA("[Base_Tarjetas].[Importe]",TDinamica_R!$A$3,
"[Base_Tarjetas].[PERIODO]","[Base_Tarjetas].[PERIODO].&amp;[" &amp; TEXT(AF$6,"yyyymm") &amp; "]",
"[Base_Tarjetas].[Metrica]","[Base_Tarjetas].[Metrica].&amp;[" &amp; $A10 &amp; "]",
"[Base_Tarjetas].[SEGMENTO_DESCRIP]","[Base_Tarjetas].[SEGMENTO_DESCRIP].&amp;[" &amp; $C$6 &amp; "]",
"[Base_Tarjetas].[SITUACION]","[Base_Tarjetas].[SITUACION].&amp;[" &amp; $C10 &amp; "]",
"[Base_Tarjetas].[TIPO]","[Base_Tarjetas].[TIPO].&amp;[" &amp; $C$1 &amp; "]")/1000,
0)</f>
        <v>0</v>
      </c>
      <c r="AG10" s="8">
        <f>IFERROR(
GETPIVOTDATA("[Base_Tarjetas].[Importe]",TDinamica_R!$A$3,
"[Base_Tarjetas].[PERIODO]","[Base_Tarjetas].[PERIODO].&amp;[" &amp; TEXT(AG$6,"yyyymm") &amp; "]",
"[Base_Tarjetas].[Metrica]","[Base_Tarjetas].[Metrica].&amp;[" &amp; $A10 &amp; "]",
"[Base_Tarjetas].[SEGMENTO_DESCRIP]","[Base_Tarjetas].[SEGMENTO_DESCRIP].&amp;[" &amp; $C$6 &amp; "]",
"[Base_Tarjetas].[SITUACION]","[Base_Tarjetas].[SITUACION].&amp;[" &amp; $C10 &amp; "]",
"[Base_Tarjetas].[TIPO]","[Base_Tarjetas].[TIPO].&amp;[" &amp; $C$1 &amp; "]")/1000,
0)</f>
        <v>0</v>
      </c>
      <c r="AH10" s="8">
        <f>IFERROR(
GETPIVOTDATA("[Base_Tarjetas].[Importe]",TDinamica_R!$A$3,
"[Base_Tarjetas].[PERIODO]","[Base_Tarjetas].[PERIODO].&amp;[" &amp; TEXT(AH$6,"yyyymm") &amp; "]",
"[Base_Tarjetas].[Metrica]","[Base_Tarjetas].[Metrica].&amp;[" &amp; $A10 &amp; "]",
"[Base_Tarjetas].[SEGMENTO_DESCRIP]","[Base_Tarjetas].[SEGMENTO_DESCRIP].&amp;[" &amp; $C$6 &amp; "]",
"[Base_Tarjetas].[SITUACION]","[Base_Tarjetas].[SITUACION].&amp;[" &amp; $C10 &amp; "]",
"[Base_Tarjetas].[TIPO]","[Base_Tarjetas].[TIPO].&amp;[" &amp; $C$1 &amp; "]")/1000,
0)</f>
        <v>0</v>
      </c>
      <c r="AI10" s="8">
        <f>IFERROR(
GETPIVOTDATA("[Base_Tarjetas].[Importe]",TDinamica_R!$A$3,
"[Base_Tarjetas].[PERIODO]","[Base_Tarjetas].[PERIODO].&amp;[" &amp; TEXT(AI$6,"yyyymm") &amp; "]",
"[Base_Tarjetas].[Metrica]","[Base_Tarjetas].[Metrica].&amp;[" &amp; $A10 &amp; "]",
"[Base_Tarjetas].[SEGMENTO_DESCRIP]","[Base_Tarjetas].[SEGMENTO_DESCRIP].&amp;[" &amp; $C$6 &amp; "]",
"[Base_Tarjetas].[SITUACION]","[Base_Tarjetas].[SITUACION].&amp;[" &amp; $C10 &amp; "]",
"[Base_Tarjetas].[TIPO]","[Base_Tarjetas].[TIPO].&amp;[" &amp; $C$1 &amp; "]")/1000,
0)</f>
        <v>0</v>
      </c>
      <c r="AJ10" s="8">
        <f>IFERROR(
GETPIVOTDATA("[Base_Tarjetas].[Importe]",TDinamica_R!$A$3,
"[Base_Tarjetas].[PERIODO]","[Base_Tarjetas].[PERIODO].&amp;[" &amp; TEXT(AJ$6,"yyyymm") &amp; "]",
"[Base_Tarjetas].[Metrica]","[Base_Tarjetas].[Metrica].&amp;[" &amp; $A10 &amp; "]",
"[Base_Tarjetas].[SEGMENTO_DESCRIP]","[Base_Tarjetas].[SEGMENTO_DESCRIP].&amp;[" &amp; $C$6 &amp; "]",
"[Base_Tarjetas].[SITUACION]","[Base_Tarjetas].[SITUACION].&amp;[" &amp; $C10 &amp; "]",
"[Base_Tarjetas].[TIPO]","[Base_Tarjetas].[TIPO].&amp;[" &amp; $C$1 &amp; "]")/1000,
0)</f>
        <v>0</v>
      </c>
      <c r="AK10" s="8">
        <f>IFERROR(
GETPIVOTDATA("[Base_Tarjetas].[Importe]",TDinamica_R!$A$3,
"[Base_Tarjetas].[PERIODO]","[Base_Tarjetas].[PERIODO].&amp;[" &amp; TEXT(AK$6,"yyyymm") &amp; "]",
"[Base_Tarjetas].[Metrica]","[Base_Tarjetas].[Metrica].&amp;[" &amp; $A10 &amp; "]",
"[Base_Tarjetas].[SEGMENTO_DESCRIP]","[Base_Tarjetas].[SEGMENTO_DESCRIP].&amp;[" &amp; $C$6 &amp; "]",
"[Base_Tarjetas].[SITUACION]","[Base_Tarjetas].[SITUACION].&amp;[" &amp; $C10 &amp; "]",
"[Base_Tarjetas].[TIPO]","[Base_Tarjetas].[TIPO].&amp;[" &amp; $C$1 &amp; "]")/1000,
0)</f>
        <v>0</v>
      </c>
      <c r="AL10" s="8">
        <f>IFERROR(
GETPIVOTDATA("[Base_Tarjetas].[Importe]",TDinamica_R!$A$3,
"[Base_Tarjetas].[PERIODO]","[Base_Tarjetas].[PERIODO].&amp;[" &amp; TEXT(AL$6,"yyyymm") &amp; "]",
"[Base_Tarjetas].[Metrica]","[Base_Tarjetas].[Metrica].&amp;[" &amp; $A10 &amp; "]",
"[Base_Tarjetas].[SEGMENTO_DESCRIP]","[Base_Tarjetas].[SEGMENTO_DESCRIP].&amp;[" &amp; $C$6 &amp; "]",
"[Base_Tarjetas].[SITUACION]","[Base_Tarjetas].[SITUACION].&amp;[" &amp; $C10 &amp; "]",
"[Base_Tarjetas].[TIPO]","[Base_Tarjetas].[TIPO].&amp;[" &amp; $C$1 &amp; "]")/1000,
0)</f>
        <v>0</v>
      </c>
      <c r="AM10" s="8">
        <f>IFERROR(
GETPIVOTDATA("[Base_Tarjetas].[Importe]",TDinamica_R!$A$3,
"[Base_Tarjetas].[PERIODO]","[Base_Tarjetas].[PERIODO].&amp;[" &amp; TEXT(AM$6,"yyyymm") &amp; "]",
"[Base_Tarjetas].[Metrica]","[Base_Tarjetas].[Metrica].&amp;[" &amp; $A10 &amp; "]",
"[Base_Tarjetas].[SEGMENTO_DESCRIP]","[Base_Tarjetas].[SEGMENTO_DESCRIP].&amp;[" &amp; $C$6 &amp; "]",
"[Base_Tarjetas].[SITUACION]","[Base_Tarjetas].[SITUACION].&amp;[" &amp; $C10 &amp; "]",
"[Base_Tarjetas].[TIPO]","[Base_Tarjetas].[TIPO].&amp;[" &amp; $C$1 &amp; "]")/1000,
0)</f>
        <v>0</v>
      </c>
      <c r="AN10" s="8">
        <f>IFERROR(
GETPIVOTDATA("[Base_Tarjetas].[Importe]",TDinamica_R!$A$3,
"[Base_Tarjetas].[PERIODO]","[Base_Tarjetas].[PERIODO].&amp;[" &amp; TEXT(AN$6,"yyyymm") &amp; "]",
"[Base_Tarjetas].[Metrica]","[Base_Tarjetas].[Metrica].&amp;[" &amp; $A10 &amp; "]",
"[Base_Tarjetas].[SEGMENTO_DESCRIP]","[Base_Tarjetas].[SEGMENTO_DESCRIP].&amp;[" &amp; $C$6 &amp; "]",
"[Base_Tarjetas].[SITUACION]","[Base_Tarjetas].[SITUACION].&amp;[" &amp; $C10 &amp; "]",
"[Base_Tarjetas].[TIPO]","[Base_Tarjetas].[TIPO].&amp;[" &amp; $C$1 &amp; "]")/1000,
0)</f>
        <v>0</v>
      </c>
      <c r="AO10" s="8">
        <f>IFERROR(
GETPIVOTDATA("[Base_Tarjetas].[Importe]",TDinamica_R!$A$3,
"[Base_Tarjetas].[PERIODO]","[Base_Tarjetas].[PERIODO].&amp;[" &amp; TEXT(AO$6,"yyyymm") &amp; "]",
"[Base_Tarjetas].[Metrica]","[Base_Tarjetas].[Metrica].&amp;[" &amp; $A10 &amp; "]",
"[Base_Tarjetas].[SEGMENTO_DESCRIP]","[Base_Tarjetas].[SEGMENTO_DESCRIP].&amp;[" &amp; $C$6 &amp; "]",
"[Base_Tarjetas].[SITUACION]","[Base_Tarjetas].[SITUACION].&amp;[" &amp; $C10 &amp; "]",
"[Base_Tarjetas].[TIPO]","[Base_Tarjetas].[TIPO].&amp;[" &amp; $C$1 &amp; "]")/1000,
0)</f>
        <v>0</v>
      </c>
      <c r="AP10" s="8">
        <f>IFERROR(
GETPIVOTDATA("[Base_Tarjetas].[Importe]",TDinamica_R!$A$3,
"[Base_Tarjetas].[PERIODO]","[Base_Tarjetas].[PERIODO].&amp;[" &amp; TEXT(AP$6,"yyyymm") &amp; "]",
"[Base_Tarjetas].[Metrica]","[Base_Tarjetas].[Metrica].&amp;[" &amp; $A10 &amp; "]",
"[Base_Tarjetas].[SEGMENTO_DESCRIP]","[Base_Tarjetas].[SEGMENTO_DESCRIP].&amp;[" &amp; $C$6 &amp; "]",
"[Base_Tarjetas].[SITUACION]","[Base_Tarjetas].[SITUACION].&amp;[" &amp; $C10 &amp; "]",
"[Base_Tarjetas].[TIPO]","[Base_Tarjetas].[TIPO].&amp;[" &amp; $C$1 &amp; "]")/1000,
0)</f>
        <v>0</v>
      </c>
      <c r="AQ10" s="8">
        <f>IFERROR(
GETPIVOTDATA("[Base_Tarjetas].[Importe]",TDinamica_R!$A$3,
"[Base_Tarjetas].[PERIODO]","[Base_Tarjetas].[PERIODO].&amp;[" &amp; TEXT(AQ$6,"yyyymm") &amp; "]",
"[Base_Tarjetas].[Metrica]","[Base_Tarjetas].[Metrica].&amp;[" &amp; $A10 &amp; "]",
"[Base_Tarjetas].[SEGMENTO_DESCRIP]","[Base_Tarjetas].[SEGMENTO_DESCRIP].&amp;[" &amp; $C$6 &amp; "]",
"[Base_Tarjetas].[SITUACION]","[Base_Tarjetas].[SITUACION].&amp;[" &amp; $C10 &amp; "]",
"[Base_Tarjetas].[TIPO]","[Base_Tarjetas].[TIPO].&amp;[" &amp; $C$1 &amp; "]")/1000,
0)</f>
        <v>0</v>
      </c>
      <c r="AR10" s="8">
        <f>IFERROR(
GETPIVOTDATA("[Base_Tarjetas].[Importe]",TDinamica_R!$A$3,
"[Base_Tarjetas].[PERIODO]","[Base_Tarjetas].[PERIODO].&amp;[" &amp; TEXT(AR$6,"yyyymm") &amp; "]",
"[Base_Tarjetas].[Metrica]","[Base_Tarjetas].[Metrica].&amp;[" &amp; $A10 &amp; "]",
"[Base_Tarjetas].[SEGMENTO_DESCRIP]","[Base_Tarjetas].[SEGMENTO_DESCRIP].&amp;[" &amp; $C$6 &amp; "]",
"[Base_Tarjetas].[SITUACION]","[Base_Tarjetas].[SITUACION].&amp;[" &amp; $C10 &amp; "]",
"[Base_Tarjetas].[TIPO]","[Base_Tarjetas].[TIPO].&amp;[" &amp; $C$1 &amp; "]")/1000,
0)</f>
        <v>0</v>
      </c>
      <c r="AS10" s="8">
        <f>IFERROR(
GETPIVOTDATA("[Base_Tarjetas].[Importe]",TDinamica_R!$A$3,
"[Base_Tarjetas].[PERIODO]","[Base_Tarjetas].[PERIODO].&amp;[" &amp; TEXT(AS$6,"yyyymm") &amp; "]",
"[Base_Tarjetas].[Metrica]","[Base_Tarjetas].[Metrica].&amp;[" &amp; $A10 &amp; "]",
"[Base_Tarjetas].[SEGMENTO_DESCRIP]","[Base_Tarjetas].[SEGMENTO_DESCRIP].&amp;[" &amp; $C$6 &amp; "]",
"[Base_Tarjetas].[SITUACION]","[Base_Tarjetas].[SITUACION].&amp;[" &amp; $C10 &amp; "]",
"[Base_Tarjetas].[TIPO]","[Base_Tarjetas].[TIPO].&amp;[" &amp; $C$1 &amp; "]")/1000,
0)</f>
        <v>0</v>
      </c>
      <c r="AT10" s="8">
        <f>IFERROR(
GETPIVOTDATA("[Base_Tarjetas].[Importe]",TDinamica_R!$A$3,
"[Base_Tarjetas].[PERIODO]","[Base_Tarjetas].[PERIODO].&amp;[" &amp; TEXT(AT$6,"yyyymm") &amp; "]",
"[Base_Tarjetas].[Metrica]","[Base_Tarjetas].[Metrica].&amp;[" &amp; $A10 &amp; "]",
"[Base_Tarjetas].[SEGMENTO_DESCRIP]","[Base_Tarjetas].[SEGMENTO_DESCRIP].&amp;[" &amp; $C$6 &amp; "]",
"[Base_Tarjetas].[SITUACION]","[Base_Tarjetas].[SITUACION].&amp;[" &amp; $C10 &amp; "]",
"[Base_Tarjetas].[TIPO]","[Base_Tarjetas].[TIPO].&amp;[" &amp; $C$1 &amp; "]")/1000,
0)</f>
        <v>0</v>
      </c>
      <c r="AU10" s="8">
        <f>IFERROR(
GETPIVOTDATA("[Base_Tarjetas].[Importe]",TDinamica_R!$A$3,
"[Base_Tarjetas].[PERIODO]","[Base_Tarjetas].[PERIODO].&amp;[" &amp; TEXT(AU$6,"yyyymm") &amp; "]",
"[Base_Tarjetas].[Metrica]","[Base_Tarjetas].[Metrica].&amp;[" &amp; $A10 &amp; "]",
"[Base_Tarjetas].[SEGMENTO_DESCRIP]","[Base_Tarjetas].[SEGMENTO_DESCRIP].&amp;[" &amp; $C$6 &amp; "]",
"[Base_Tarjetas].[SITUACION]","[Base_Tarjetas].[SITUACION].&amp;[" &amp; $C10 &amp; "]",
"[Base_Tarjetas].[TIPO]","[Base_Tarjetas].[TIPO].&amp;[" &amp; $C$1 &amp; "]")/1000,
0)</f>
        <v>0</v>
      </c>
      <c r="AV10" s="8">
        <f>IFERROR(
GETPIVOTDATA("[Base_Tarjetas].[Importe]",TDinamica_R!$A$3,
"[Base_Tarjetas].[PERIODO]","[Base_Tarjetas].[PERIODO].&amp;[" &amp; TEXT(AV$6,"yyyymm") &amp; "]",
"[Base_Tarjetas].[Metrica]","[Base_Tarjetas].[Metrica].&amp;[" &amp; $A10 &amp; "]",
"[Base_Tarjetas].[SEGMENTO_DESCRIP]","[Base_Tarjetas].[SEGMENTO_DESCRIP].&amp;[" &amp; $C$6 &amp; "]",
"[Base_Tarjetas].[SITUACION]","[Base_Tarjetas].[SITUACION].&amp;[" &amp; $C10 &amp; "]",
"[Base_Tarjetas].[TIPO]","[Base_Tarjetas].[TIPO].&amp;[" &amp; $C$1 &amp; "]")/1000,
0)</f>
        <v>0</v>
      </c>
      <c r="AW10" s="8">
        <f>IFERROR(
GETPIVOTDATA("[Base_Tarjetas].[Importe]",TDinamica_R!$A$3,
"[Base_Tarjetas].[PERIODO]","[Base_Tarjetas].[PERIODO].&amp;[" &amp; TEXT(AW$6,"yyyymm") &amp; "]",
"[Base_Tarjetas].[Metrica]","[Base_Tarjetas].[Metrica].&amp;[" &amp; $A10 &amp; "]",
"[Base_Tarjetas].[SEGMENTO_DESCRIP]","[Base_Tarjetas].[SEGMENTO_DESCRIP].&amp;[" &amp; $C$6 &amp; "]",
"[Base_Tarjetas].[SITUACION]","[Base_Tarjetas].[SITUACION].&amp;[" &amp; $C10 &amp; "]",
"[Base_Tarjetas].[TIPO]","[Base_Tarjetas].[TIPO].&amp;[" &amp; $C$1 &amp; "]")/1000,
0)</f>
        <v>0</v>
      </c>
      <c r="AX10" s="8">
        <f>IFERROR(
GETPIVOTDATA("[Base_Tarjetas].[Importe]",TDinamica_R!$A$3,
"[Base_Tarjetas].[PERIODO]","[Base_Tarjetas].[PERIODO].&amp;[" &amp; TEXT(AX$6,"yyyymm") &amp; "]",
"[Base_Tarjetas].[Metrica]","[Base_Tarjetas].[Metrica].&amp;[" &amp; $A10 &amp; "]",
"[Base_Tarjetas].[SEGMENTO_DESCRIP]","[Base_Tarjetas].[SEGMENTO_DESCRIP].&amp;[" &amp; $C$6 &amp; "]",
"[Base_Tarjetas].[SITUACION]","[Base_Tarjetas].[SITUACION].&amp;[" &amp; $C10 &amp; "]",
"[Base_Tarjetas].[TIPO]","[Base_Tarjetas].[TIPO].&amp;[" &amp; $C$1 &amp; "]")/1000,
0)</f>
        <v>0</v>
      </c>
      <c r="AY10" s="8">
        <f>IFERROR(
GETPIVOTDATA("[Base_Tarjetas].[Importe]",TDinamica_R!$A$3,
"[Base_Tarjetas].[PERIODO]","[Base_Tarjetas].[PERIODO].&amp;[" &amp; TEXT(AY$6,"yyyymm") &amp; "]",
"[Base_Tarjetas].[Metrica]","[Base_Tarjetas].[Metrica].&amp;[" &amp; $A10 &amp; "]",
"[Base_Tarjetas].[SEGMENTO_DESCRIP]","[Base_Tarjetas].[SEGMENTO_DESCRIP].&amp;[" &amp; $C$6 &amp; "]",
"[Base_Tarjetas].[SITUACION]","[Base_Tarjetas].[SITUACION].&amp;[" &amp; $C10 &amp; "]",
"[Base_Tarjetas].[TIPO]","[Base_Tarjetas].[TIPO].&amp;[" &amp; $C$1 &amp; "]")/1000,
0)</f>
        <v>0</v>
      </c>
      <c r="AZ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TEXT(AZ$6,"yyyymm") &amp; "]"),
0)</f>
        <v>3102.1441510480176</v>
      </c>
      <c r="BA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TEXT(BA$6,"yyyymm") &amp; "]"),
0)</f>
        <v>3183.6242645383027</v>
      </c>
      <c r="BB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TEXT(BB$6,"yyyymm") &amp; "]"),
0)</f>
        <v>3385.9711848347365</v>
      </c>
      <c r="BC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TEXT(BC$6,"yyyymm") &amp; "]"),
0)</f>
        <v>3422.9752349384439</v>
      </c>
      <c r="BD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TEXT(BD$6,"yyyymm") &amp; "]"),
0)</f>
        <v>3529.961411571277</v>
      </c>
      <c r="BE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TEXT(BE$6,"yyyymm") &amp; "]"),
0)</f>
        <v>3451.3394133865422</v>
      </c>
      <c r="BF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TEXT(BF$6,"yyyymm") &amp; "]"),
0)</f>
        <v>3784.5226385338615</v>
      </c>
      <c r="BG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TEXT(BG$6,"yyyymm") &amp; "]"),
0)</f>
        <v>3740.8011946081942</v>
      </c>
      <c r="BH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TEXT(BH$6,"yyyymm") &amp; "]"),
0)</f>
        <v>3591.6540372339664</v>
      </c>
      <c r="BI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TEXT(BI$6,"yyyymm") &amp; "]"),
0)</f>
        <v>3328.9575297203573</v>
      </c>
      <c r="BJ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TEXT(BJ$6,"yyyymm") &amp; "]"),
0)</f>
        <v>3232.1007909651803</v>
      </c>
      <c r="BK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TEXT(BK$6,"yyyymm") &amp; "]"),
0)</f>
        <v>3659.3781279491932</v>
      </c>
      <c r="BO10" s="24">
        <f t="shared" si="5"/>
        <v>0</v>
      </c>
      <c r="BP10" s="24">
        <f t="shared" si="7"/>
        <v>3385.9711848347365</v>
      </c>
      <c r="BQ10" s="24">
        <f t="shared" si="6"/>
        <v>0</v>
      </c>
      <c r="BR10" s="24">
        <f t="shared" si="6"/>
        <v>0</v>
      </c>
      <c r="BS10" s="24">
        <f t="shared" si="6"/>
        <v>0</v>
      </c>
      <c r="BT10" s="24">
        <f t="shared" si="6"/>
        <v>0</v>
      </c>
    </row>
    <row r="11" spans="1:81" collapsed="1" x14ac:dyDescent="0.25">
      <c r="C11" s="3" t="s">
        <v>2</v>
      </c>
      <c r="D11" s="10">
        <f>SUM(D8:D10)</f>
        <v>0</v>
      </c>
      <c r="E11" s="10">
        <f t="shared" ref="E11:BK11" si="8">SUM(E8:E10)</f>
        <v>0</v>
      </c>
      <c r="F11" s="10">
        <f t="shared" si="8"/>
        <v>0</v>
      </c>
      <c r="G11" s="10">
        <f t="shared" si="8"/>
        <v>0</v>
      </c>
      <c r="H11" s="10">
        <f t="shared" si="8"/>
        <v>0</v>
      </c>
      <c r="I11" s="10">
        <f t="shared" si="8"/>
        <v>0</v>
      </c>
      <c r="J11" s="10">
        <f t="shared" si="8"/>
        <v>0</v>
      </c>
      <c r="K11" s="10">
        <f t="shared" si="8"/>
        <v>0</v>
      </c>
      <c r="L11" s="10">
        <f t="shared" si="8"/>
        <v>0</v>
      </c>
      <c r="M11" s="10">
        <f t="shared" si="8"/>
        <v>0</v>
      </c>
      <c r="N11" s="10">
        <f t="shared" si="8"/>
        <v>0</v>
      </c>
      <c r="O11" s="10">
        <f t="shared" si="8"/>
        <v>0</v>
      </c>
      <c r="P11" s="10">
        <f t="shared" si="8"/>
        <v>0</v>
      </c>
      <c r="Q11" s="10">
        <f t="shared" si="8"/>
        <v>0</v>
      </c>
      <c r="R11" s="10">
        <f t="shared" si="8"/>
        <v>0</v>
      </c>
      <c r="S11" s="10">
        <f t="shared" si="8"/>
        <v>0</v>
      </c>
      <c r="T11" s="10">
        <f t="shared" si="8"/>
        <v>0</v>
      </c>
      <c r="U11" s="10">
        <f t="shared" si="8"/>
        <v>0</v>
      </c>
      <c r="V11" s="10">
        <f t="shared" si="8"/>
        <v>0</v>
      </c>
      <c r="W11" s="10">
        <f t="shared" si="8"/>
        <v>0</v>
      </c>
      <c r="X11" s="10">
        <f t="shared" si="8"/>
        <v>0</v>
      </c>
      <c r="Y11" s="10">
        <f t="shared" si="8"/>
        <v>0</v>
      </c>
      <c r="Z11" s="10">
        <f t="shared" si="8"/>
        <v>0</v>
      </c>
      <c r="AA11" s="10">
        <f t="shared" si="8"/>
        <v>0</v>
      </c>
      <c r="AB11" s="10">
        <f t="shared" si="8"/>
        <v>0</v>
      </c>
      <c r="AC11" s="10">
        <f t="shared" si="8"/>
        <v>0</v>
      </c>
      <c r="AD11" s="10">
        <f t="shared" si="8"/>
        <v>0</v>
      </c>
      <c r="AE11" s="10">
        <f t="shared" si="8"/>
        <v>0</v>
      </c>
      <c r="AF11" s="10">
        <f t="shared" si="8"/>
        <v>0</v>
      </c>
      <c r="AG11" s="10">
        <f t="shared" si="8"/>
        <v>0</v>
      </c>
      <c r="AH11" s="10">
        <f t="shared" si="8"/>
        <v>0</v>
      </c>
      <c r="AI11" s="10">
        <f t="shared" si="8"/>
        <v>0</v>
      </c>
      <c r="AJ11" s="10">
        <f t="shared" si="8"/>
        <v>0</v>
      </c>
      <c r="AK11" s="10">
        <f t="shared" si="8"/>
        <v>0</v>
      </c>
      <c r="AL11" s="10">
        <f t="shared" si="8"/>
        <v>0</v>
      </c>
      <c r="AM11" s="10">
        <f t="shared" si="8"/>
        <v>0</v>
      </c>
      <c r="AN11" s="10">
        <f t="shared" si="8"/>
        <v>0</v>
      </c>
      <c r="AO11" s="10">
        <f t="shared" si="8"/>
        <v>0</v>
      </c>
      <c r="AP11" s="10">
        <f t="shared" si="8"/>
        <v>0</v>
      </c>
      <c r="AQ11" s="10">
        <f t="shared" si="8"/>
        <v>0</v>
      </c>
      <c r="AR11" s="10">
        <f t="shared" si="8"/>
        <v>0</v>
      </c>
      <c r="AS11" s="10">
        <f t="shared" si="8"/>
        <v>0</v>
      </c>
      <c r="AT11" s="10">
        <f t="shared" si="8"/>
        <v>0</v>
      </c>
      <c r="AU11" s="10">
        <f t="shared" si="8"/>
        <v>0</v>
      </c>
      <c r="AV11" s="10">
        <f t="shared" si="8"/>
        <v>0</v>
      </c>
      <c r="AW11" s="10">
        <f t="shared" si="8"/>
        <v>0</v>
      </c>
      <c r="AX11" s="10">
        <f t="shared" si="8"/>
        <v>0</v>
      </c>
      <c r="AY11" s="10">
        <f t="shared" si="8"/>
        <v>0</v>
      </c>
      <c r="AZ11" s="10">
        <f t="shared" si="8"/>
        <v>89418.673813296904</v>
      </c>
      <c r="BA11" s="10">
        <f t="shared" si="8"/>
        <v>90561.62753013504</v>
      </c>
      <c r="BB11" s="10">
        <f t="shared" si="8"/>
        <v>92212.353945853785</v>
      </c>
      <c r="BC11" s="10">
        <f t="shared" si="8"/>
        <v>94389.300253230947</v>
      </c>
      <c r="BD11" s="10">
        <f t="shared" si="8"/>
        <v>96201.436496126145</v>
      </c>
      <c r="BE11" s="10">
        <f t="shared" si="8"/>
        <v>97905.861962350769</v>
      </c>
      <c r="BF11" s="10">
        <f t="shared" si="8"/>
        <v>98515.877849618191</v>
      </c>
      <c r="BG11" s="10">
        <f t="shared" si="8"/>
        <v>99872.143765160712</v>
      </c>
      <c r="BH11" s="10">
        <f t="shared" si="8"/>
        <v>100403.88238412896</v>
      </c>
      <c r="BI11" s="10">
        <f t="shared" si="8"/>
        <v>101331.14140048371</v>
      </c>
      <c r="BJ11" s="10">
        <f t="shared" si="8"/>
        <v>105207.21152906548</v>
      </c>
      <c r="BK11" s="10">
        <f t="shared" si="8"/>
        <v>109356.15460805397</v>
      </c>
      <c r="BO11" s="23">
        <f>SUM(BO8:BO10)</f>
        <v>0</v>
      </c>
      <c r="BP11" s="23">
        <f>SUM(BP8:BP10)</f>
        <v>92212.353945853785</v>
      </c>
      <c r="BQ11" s="23">
        <f t="shared" ref="BQ11:BT11" si="9">SUM(BQ8:BQ10)</f>
        <v>0</v>
      </c>
      <c r="BR11" s="23">
        <f t="shared" si="9"/>
        <v>0</v>
      </c>
      <c r="BS11" s="23">
        <f t="shared" si="9"/>
        <v>0</v>
      </c>
      <c r="BT11" s="23">
        <f t="shared" si="9"/>
        <v>0</v>
      </c>
    </row>
    <row r="14" spans="1:81" hidden="1" outlineLevel="1" x14ac:dyDescent="0.25">
      <c r="A14" s="11" t="s">
        <v>16</v>
      </c>
      <c r="C14" s="2" t="s">
        <v>0</v>
      </c>
      <c r="D14" s="8">
        <f>IFERROR(
GETPIVOTDATA("[Base_Tarjetas].[Importe]",TDinamica_R!$A$3,
"[Base_Tarjetas].[PERIODO]","[Base_Tarjetas].[PERIODO].&amp;[" &amp; TEXT(D$6,"yyyymm") &amp; "]",
"[Base_Tarjetas].[Metrica]","[Base_Tarjetas].[Metrica].&amp;[" &amp; $A14 &amp; "]",
"[Base_Tarjetas].[SEGMENTO_DESCRIP]","[Base_Tarjetas].[SEGMENTO_DESCRIP].&amp;[" &amp; $C$6 &amp; "]",
"[Base_Tarjetas].[SITUACION]","[Base_Tarjetas].[SITUACION].&amp;[" &amp; $C14 &amp; "]",
"[Base_Tarjetas].[TIPO]","[Base_Tarjetas].[TIPO].&amp;[" &amp; $C$1 &amp; "]")/1000,
0)</f>
        <v>0</v>
      </c>
      <c r="E14" s="8">
        <f>IFERROR(
GETPIVOTDATA("[Base_Tarjetas].[Importe]",TDinamica_R!$A$3,
"[Base_Tarjetas].[PERIODO]","[Base_Tarjetas].[PERIODO].&amp;[" &amp; TEXT(E$6,"yyyymm") &amp; "]",
"[Base_Tarjetas].[Metrica]","[Base_Tarjetas].[Metrica].&amp;[" &amp; $A14 &amp; "]",
"[Base_Tarjetas].[SEGMENTO_DESCRIP]","[Base_Tarjetas].[SEGMENTO_DESCRIP].&amp;[" &amp; $C$6 &amp; "]",
"[Base_Tarjetas].[SITUACION]","[Base_Tarjetas].[SITUACION].&amp;[" &amp; $C14 &amp; "]",
"[Base_Tarjetas].[TIPO]","[Base_Tarjetas].[TIPO].&amp;[" &amp; $C$1 &amp; "]")/1000,
0)</f>
        <v>0</v>
      </c>
      <c r="F14" s="8">
        <f>IFERROR(
GETPIVOTDATA("[Base_Tarjetas].[Importe]",TDinamica_R!$A$3,
"[Base_Tarjetas].[PERIODO]","[Base_Tarjetas].[PERIODO].&amp;[" &amp; TEXT(F$6,"yyyymm") &amp; "]",
"[Base_Tarjetas].[Metrica]","[Base_Tarjetas].[Metrica].&amp;[" &amp; $A14 &amp; "]",
"[Base_Tarjetas].[SEGMENTO_DESCRIP]","[Base_Tarjetas].[SEGMENTO_DESCRIP].&amp;[" &amp; $C$6 &amp; "]",
"[Base_Tarjetas].[SITUACION]","[Base_Tarjetas].[SITUACION].&amp;[" &amp; $C14 &amp; "]",
"[Base_Tarjetas].[TIPO]","[Base_Tarjetas].[TIPO].&amp;[" &amp; $C$1 &amp; "]")/1000,
0)</f>
        <v>0</v>
      </c>
      <c r="G14" s="8">
        <f>IFERROR(
GETPIVOTDATA("[Base_Tarjetas].[Importe]",TDinamica_R!$A$3,
"[Base_Tarjetas].[PERIODO]","[Base_Tarjetas].[PERIODO].&amp;[" &amp; TEXT(G$6,"yyyymm") &amp; "]",
"[Base_Tarjetas].[Metrica]","[Base_Tarjetas].[Metrica].&amp;[" &amp; $A14 &amp; "]",
"[Base_Tarjetas].[SEGMENTO_DESCRIP]","[Base_Tarjetas].[SEGMENTO_DESCRIP].&amp;[" &amp; $C$6 &amp; "]",
"[Base_Tarjetas].[SITUACION]","[Base_Tarjetas].[SITUACION].&amp;[" &amp; $C14 &amp; "]",
"[Base_Tarjetas].[TIPO]","[Base_Tarjetas].[TIPO].&amp;[" &amp; $C$1 &amp; "]")/1000,
0)</f>
        <v>0</v>
      </c>
      <c r="H14" s="8">
        <f>IFERROR(
GETPIVOTDATA("[Base_Tarjetas].[Importe]",TDinamica_R!$A$3,
"[Base_Tarjetas].[PERIODO]","[Base_Tarjetas].[PERIODO].&amp;[" &amp; TEXT(H$6,"yyyymm") &amp; "]",
"[Base_Tarjetas].[Metrica]","[Base_Tarjetas].[Metrica].&amp;[" &amp; $A14 &amp; "]",
"[Base_Tarjetas].[SEGMENTO_DESCRIP]","[Base_Tarjetas].[SEGMENTO_DESCRIP].&amp;[" &amp; $C$6 &amp; "]",
"[Base_Tarjetas].[SITUACION]","[Base_Tarjetas].[SITUACION].&amp;[" &amp; $C14 &amp; "]",
"[Base_Tarjetas].[TIPO]","[Base_Tarjetas].[TIPO].&amp;[" &amp; $C$1 &amp; "]")/1000,
0)</f>
        <v>0</v>
      </c>
      <c r="I14" s="8">
        <f>IFERROR(
GETPIVOTDATA("[Base_Tarjetas].[Importe]",TDinamica_R!$A$3,
"[Base_Tarjetas].[PERIODO]","[Base_Tarjetas].[PERIODO].&amp;[" &amp; TEXT(I$6,"yyyymm") &amp; "]",
"[Base_Tarjetas].[Metrica]","[Base_Tarjetas].[Metrica].&amp;[" &amp; $A14 &amp; "]",
"[Base_Tarjetas].[SEGMENTO_DESCRIP]","[Base_Tarjetas].[SEGMENTO_DESCRIP].&amp;[" &amp; $C$6 &amp; "]",
"[Base_Tarjetas].[SITUACION]","[Base_Tarjetas].[SITUACION].&amp;[" &amp; $C14 &amp; "]",
"[Base_Tarjetas].[TIPO]","[Base_Tarjetas].[TIPO].&amp;[" &amp; $C$1 &amp; "]")/1000,
0)</f>
        <v>0</v>
      </c>
      <c r="J14" s="8">
        <f>IFERROR(
GETPIVOTDATA("[Base_Tarjetas].[Importe]",TDinamica_R!$A$3,
"[Base_Tarjetas].[PERIODO]","[Base_Tarjetas].[PERIODO].&amp;[" &amp; TEXT(J$6,"yyyymm") &amp; "]",
"[Base_Tarjetas].[Metrica]","[Base_Tarjetas].[Metrica].&amp;[" &amp; $A14 &amp; "]",
"[Base_Tarjetas].[SEGMENTO_DESCRIP]","[Base_Tarjetas].[SEGMENTO_DESCRIP].&amp;[" &amp; $C$6 &amp; "]",
"[Base_Tarjetas].[SITUACION]","[Base_Tarjetas].[SITUACION].&amp;[" &amp; $C14 &amp; "]",
"[Base_Tarjetas].[TIPO]","[Base_Tarjetas].[TIPO].&amp;[" &amp; $C$1 &amp; "]")/1000,
0)</f>
        <v>0</v>
      </c>
      <c r="K14" s="8">
        <f>IFERROR(
GETPIVOTDATA("[Base_Tarjetas].[Importe]",TDinamica_R!$A$3,
"[Base_Tarjetas].[PERIODO]","[Base_Tarjetas].[PERIODO].&amp;[" &amp; TEXT(K$6,"yyyymm") &amp; "]",
"[Base_Tarjetas].[Metrica]","[Base_Tarjetas].[Metrica].&amp;[" &amp; $A14 &amp; "]",
"[Base_Tarjetas].[SEGMENTO_DESCRIP]","[Base_Tarjetas].[SEGMENTO_DESCRIP].&amp;[" &amp; $C$6 &amp; "]",
"[Base_Tarjetas].[SITUACION]","[Base_Tarjetas].[SITUACION].&amp;[" &amp; $C14 &amp; "]",
"[Base_Tarjetas].[TIPO]","[Base_Tarjetas].[TIPO].&amp;[" &amp; $C$1 &amp; "]")/1000,
0)</f>
        <v>0</v>
      </c>
      <c r="L14" s="8">
        <f>IFERROR(
GETPIVOTDATA("[Base_Tarjetas].[Importe]",TDinamica_R!$A$3,
"[Base_Tarjetas].[PERIODO]","[Base_Tarjetas].[PERIODO].&amp;[" &amp; TEXT(L$6,"yyyymm") &amp; "]",
"[Base_Tarjetas].[Metrica]","[Base_Tarjetas].[Metrica].&amp;[" &amp; $A14 &amp; "]",
"[Base_Tarjetas].[SEGMENTO_DESCRIP]","[Base_Tarjetas].[SEGMENTO_DESCRIP].&amp;[" &amp; $C$6 &amp; "]",
"[Base_Tarjetas].[SITUACION]","[Base_Tarjetas].[SITUACION].&amp;[" &amp; $C14 &amp; "]",
"[Base_Tarjetas].[TIPO]","[Base_Tarjetas].[TIPO].&amp;[" &amp; $C$1 &amp; "]")/1000,
0)</f>
        <v>0</v>
      </c>
      <c r="M14" s="8">
        <f>IFERROR(
GETPIVOTDATA("[Base_Tarjetas].[Importe]",TDinamica_R!$A$3,
"[Base_Tarjetas].[PERIODO]","[Base_Tarjetas].[PERIODO].&amp;[" &amp; TEXT(M$6,"yyyymm") &amp; "]",
"[Base_Tarjetas].[Metrica]","[Base_Tarjetas].[Metrica].&amp;[" &amp; $A14 &amp; "]",
"[Base_Tarjetas].[SEGMENTO_DESCRIP]","[Base_Tarjetas].[SEGMENTO_DESCRIP].&amp;[" &amp; $C$6 &amp; "]",
"[Base_Tarjetas].[SITUACION]","[Base_Tarjetas].[SITUACION].&amp;[" &amp; $C14 &amp; "]",
"[Base_Tarjetas].[TIPO]","[Base_Tarjetas].[TIPO].&amp;[" &amp; $C$1 &amp; "]")/1000,
0)</f>
        <v>0</v>
      </c>
      <c r="N14" s="8">
        <f>IFERROR(
GETPIVOTDATA("[Base_Tarjetas].[Importe]",TDinamica_R!$A$3,
"[Base_Tarjetas].[PERIODO]","[Base_Tarjetas].[PERIODO].&amp;[" &amp; TEXT(N$6,"yyyymm") &amp; "]",
"[Base_Tarjetas].[Metrica]","[Base_Tarjetas].[Metrica].&amp;[" &amp; $A14 &amp; "]",
"[Base_Tarjetas].[SEGMENTO_DESCRIP]","[Base_Tarjetas].[SEGMENTO_DESCRIP].&amp;[" &amp; $C$6 &amp; "]",
"[Base_Tarjetas].[SITUACION]","[Base_Tarjetas].[SITUACION].&amp;[" &amp; $C14 &amp; "]",
"[Base_Tarjetas].[TIPO]","[Base_Tarjetas].[TIPO].&amp;[" &amp; $C$1 &amp; "]")/1000,
0)</f>
        <v>0</v>
      </c>
      <c r="O14" s="8">
        <f>IFERROR(
GETPIVOTDATA("[Base_Tarjetas].[Importe]",TDinamica_R!$A$3,
"[Base_Tarjetas].[PERIODO]","[Base_Tarjetas].[PERIODO].&amp;[" &amp; TEXT(O$6,"yyyymm") &amp; "]",
"[Base_Tarjetas].[Metrica]","[Base_Tarjetas].[Metrica].&amp;[" &amp; $A14 &amp; "]",
"[Base_Tarjetas].[SEGMENTO_DESCRIP]","[Base_Tarjetas].[SEGMENTO_DESCRIP].&amp;[" &amp; $C$6 &amp; "]",
"[Base_Tarjetas].[SITUACION]","[Base_Tarjetas].[SITUACION].&amp;[" &amp; $C14 &amp; "]",
"[Base_Tarjetas].[TIPO]","[Base_Tarjetas].[TIPO].&amp;[" &amp; $C$1 &amp; "]")/1000,
0)</f>
        <v>0</v>
      </c>
      <c r="P14" s="8">
        <f>IFERROR(
GETPIVOTDATA("[Base_Tarjetas].[Importe]",TDinamica_R!$A$3,
"[Base_Tarjetas].[PERIODO]","[Base_Tarjetas].[PERIODO].&amp;[" &amp; TEXT(P$6,"yyyymm") &amp; "]",
"[Base_Tarjetas].[Metrica]","[Base_Tarjetas].[Metrica].&amp;[" &amp; $A14 &amp; "]",
"[Base_Tarjetas].[SEGMENTO_DESCRIP]","[Base_Tarjetas].[SEGMENTO_DESCRIP].&amp;[" &amp; $C$6 &amp; "]",
"[Base_Tarjetas].[SITUACION]","[Base_Tarjetas].[SITUACION].&amp;[" &amp; $C14 &amp; "]",
"[Base_Tarjetas].[TIPO]","[Base_Tarjetas].[TIPO].&amp;[" &amp; $C$1 &amp; "]")/1000,
0)</f>
        <v>0</v>
      </c>
      <c r="Q14" s="8">
        <f>IFERROR(
GETPIVOTDATA("[Base_Tarjetas].[Importe]",TDinamica_R!$A$3,
"[Base_Tarjetas].[PERIODO]","[Base_Tarjetas].[PERIODO].&amp;[" &amp; TEXT(Q$6,"yyyymm") &amp; "]",
"[Base_Tarjetas].[Metrica]","[Base_Tarjetas].[Metrica].&amp;[" &amp; $A14 &amp; "]",
"[Base_Tarjetas].[SEGMENTO_DESCRIP]","[Base_Tarjetas].[SEGMENTO_DESCRIP].&amp;[" &amp; $C$6 &amp; "]",
"[Base_Tarjetas].[SITUACION]","[Base_Tarjetas].[SITUACION].&amp;[" &amp; $C14 &amp; "]",
"[Base_Tarjetas].[TIPO]","[Base_Tarjetas].[TIPO].&amp;[" &amp; $C$1 &amp; "]")/1000,
0)</f>
        <v>0</v>
      </c>
      <c r="R14" s="8">
        <f>IFERROR(
GETPIVOTDATA("[Base_Tarjetas].[Importe]",TDinamica_R!$A$3,
"[Base_Tarjetas].[PERIODO]","[Base_Tarjetas].[PERIODO].&amp;[" &amp; TEXT(R$6,"yyyymm") &amp; "]",
"[Base_Tarjetas].[Metrica]","[Base_Tarjetas].[Metrica].&amp;[" &amp; $A14 &amp; "]",
"[Base_Tarjetas].[SEGMENTO_DESCRIP]","[Base_Tarjetas].[SEGMENTO_DESCRIP].&amp;[" &amp; $C$6 &amp; "]",
"[Base_Tarjetas].[SITUACION]","[Base_Tarjetas].[SITUACION].&amp;[" &amp; $C14 &amp; "]",
"[Base_Tarjetas].[TIPO]","[Base_Tarjetas].[TIPO].&amp;[" &amp; $C$1 &amp; "]")/1000,
0)</f>
        <v>0</v>
      </c>
      <c r="S14" s="8">
        <f>IFERROR(
GETPIVOTDATA("[Base_Tarjetas].[Importe]",TDinamica_R!$A$3,
"[Base_Tarjetas].[PERIODO]","[Base_Tarjetas].[PERIODO].&amp;[" &amp; TEXT(S$6,"yyyymm") &amp; "]",
"[Base_Tarjetas].[Metrica]","[Base_Tarjetas].[Metrica].&amp;[" &amp; $A14 &amp; "]",
"[Base_Tarjetas].[SEGMENTO_DESCRIP]","[Base_Tarjetas].[SEGMENTO_DESCRIP].&amp;[" &amp; $C$6 &amp; "]",
"[Base_Tarjetas].[SITUACION]","[Base_Tarjetas].[SITUACION].&amp;[" &amp; $C14 &amp; "]",
"[Base_Tarjetas].[TIPO]","[Base_Tarjetas].[TIPO].&amp;[" &amp; $C$1 &amp; "]")/1000,
0)</f>
        <v>0</v>
      </c>
      <c r="T14" s="8">
        <f>IFERROR(
GETPIVOTDATA("[Base_Tarjetas].[Importe]",TDinamica_R!$A$3,
"[Base_Tarjetas].[PERIODO]","[Base_Tarjetas].[PERIODO].&amp;[" &amp; TEXT(T$6,"yyyymm") &amp; "]",
"[Base_Tarjetas].[Metrica]","[Base_Tarjetas].[Metrica].&amp;[" &amp; $A14 &amp; "]",
"[Base_Tarjetas].[SEGMENTO_DESCRIP]","[Base_Tarjetas].[SEGMENTO_DESCRIP].&amp;[" &amp; $C$6 &amp; "]",
"[Base_Tarjetas].[SITUACION]","[Base_Tarjetas].[SITUACION].&amp;[" &amp; $C14 &amp; "]",
"[Base_Tarjetas].[TIPO]","[Base_Tarjetas].[TIPO].&amp;[" &amp; $C$1 &amp; "]")/1000,
0)</f>
        <v>0</v>
      </c>
      <c r="U14" s="8">
        <f>IFERROR(
GETPIVOTDATA("[Base_Tarjetas].[Importe]",TDinamica_R!$A$3,
"[Base_Tarjetas].[PERIODO]","[Base_Tarjetas].[PERIODO].&amp;[" &amp; TEXT(U$6,"yyyymm") &amp; "]",
"[Base_Tarjetas].[Metrica]","[Base_Tarjetas].[Metrica].&amp;[" &amp; $A14 &amp; "]",
"[Base_Tarjetas].[SEGMENTO_DESCRIP]","[Base_Tarjetas].[SEGMENTO_DESCRIP].&amp;[" &amp; $C$6 &amp; "]",
"[Base_Tarjetas].[SITUACION]","[Base_Tarjetas].[SITUACION].&amp;[" &amp; $C14 &amp; "]",
"[Base_Tarjetas].[TIPO]","[Base_Tarjetas].[TIPO].&amp;[" &amp; $C$1 &amp; "]")/1000,
0)</f>
        <v>0</v>
      </c>
      <c r="V14" s="8">
        <f>IFERROR(
GETPIVOTDATA("[Base_Tarjetas].[Importe]",TDinamica_R!$A$3,
"[Base_Tarjetas].[PERIODO]","[Base_Tarjetas].[PERIODO].&amp;[" &amp; TEXT(V$6,"yyyymm") &amp; "]",
"[Base_Tarjetas].[Metrica]","[Base_Tarjetas].[Metrica].&amp;[" &amp; $A14 &amp; "]",
"[Base_Tarjetas].[SEGMENTO_DESCRIP]","[Base_Tarjetas].[SEGMENTO_DESCRIP].&amp;[" &amp; $C$6 &amp; "]",
"[Base_Tarjetas].[SITUACION]","[Base_Tarjetas].[SITUACION].&amp;[" &amp; $C14 &amp; "]",
"[Base_Tarjetas].[TIPO]","[Base_Tarjetas].[TIPO].&amp;[" &amp; $C$1 &amp; "]")/1000,
0)</f>
        <v>0</v>
      </c>
      <c r="W14" s="8">
        <f>IFERROR(
GETPIVOTDATA("[Base_Tarjetas].[Importe]",TDinamica_R!$A$3,
"[Base_Tarjetas].[PERIODO]","[Base_Tarjetas].[PERIODO].&amp;[" &amp; TEXT(W$6,"yyyymm") &amp; "]",
"[Base_Tarjetas].[Metrica]","[Base_Tarjetas].[Metrica].&amp;[" &amp; $A14 &amp; "]",
"[Base_Tarjetas].[SEGMENTO_DESCRIP]","[Base_Tarjetas].[SEGMENTO_DESCRIP].&amp;[" &amp; $C$6 &amp; "]",
"[Base_Tarjetas].[SITUACION]","[Base_Tarjetas].[SITUACION].&amp;[" &amp; $C14 &amp; "]",
"[Base_Tarjetas].[TIPO]","[Base_Tarjetas].[TIPO].&amp;[" &amp; $C$1 &amp; "]")/1000,
0)</f>
        <v>0</v>
      </c>
      <c r="X14" s="8">
        <f>IFERROR(
GETPIVOTDATA("[Base_Tarjetas].[Importe]",TDinamica_R!$A$3,
"[Base_Tarjetas].[PERIODO]","[Base_Tarjetas].[PERIODO].&amp;[" &amp; TEXT(X$6,"yyyymm") &amp; "]",
"[Base_Tarjetas].[Metrica]","[Base_Tarjetas].[Metrica].&amp;[" &amp; $A14 &amp; "]",
"[Base_Tarjetas].[SEGMENTO_DESCRIP]","[Base_Tarjetas].[SEGMENTO_DESCRIP].&amp;[" &amp; $C$6 &amp; "]",
"[Base_Tarjetas].[SITUACION]","[Base_Tarjetas].[SITUACION].&amp;[" &amp; $C14 &amp; "]",
"[Base_Tarjetas].[TIPO]","[Base_Tarjetas].[TIPO].&amp;[" &amp; $C$1 &amp; "]")/1000,
0)</f>
        <v>0</v>
      </c>
      <c r="Y14" s="8">
        <f>IFERROR(
GETPIVOTDATA("[Base_Tarjetas].[Importe]",TDinamica_R!$A$3,
"[Base_Tarjetas].[PERIODO]","[Base_Tarjetas].[PERIODO].&amp;[" &amp; TEXT(Y$6,"yyyymm") &amp; "]",
"[Base_Tarjetas].[Metrica]","[Base_Tarjetas].[Metrica].&amp;[" &amp; $A14 &amp; "]",
"[Base_Tarjetas].[SEGMENTO_DESCRIP]","[Base_Tarjetas].[SEGMENTO_DESCRIP].&amp;[" &amp; $C$6 &amp; "]",
"[Base_Tarjetas].[SITUACION]","[Base_Tarjetas].[SITUACION].&amp;[" &amp; $C14 &amp; "]",
"[Base_Tarjetas].[TIPO]","[Base_Tarjetas].[TIPO].&amp;[" &amp; $C$1 &amp; "]")/1000,
0)</f>
        <v>0</v>
      </c>
      <c r="Z14" s="8">
        <f>IFERROR(
GETPIVOTDATA("[Base_Tarjetas].[Importe]",TDinamica_R!$A$3,
"[Base_Tarjetas].[PERIODO]","[Base_Tarjetas].[PERIODO].&amp;[" &amp; TEXT(Z$6,"yyyymm") &amp; "]",
"[Base_Tarjetas].[Metrica]","[Base_Tarjetas].[Metrica].&amp;[" &amp; $A14 &amp; "]",
"[Base_Tarjetas].[SEGMENTO_DESCRIP]","[Base_Tarjetas].[SEGMENTO_DESCRIP].&amp;[" &amp; $C$6 &amp; "]",
"[Base_Tarjetas].[SITUACION]","[Base_Tarjetas].[SITUACION].&amp;[" &amp; $C14 &amp; "]",
"[Base_Tarjetas].[TIPO]","[Base_Tarjetas].[TIPO].&amp;[" &amp; $C$1 &amp; "]")/1000,
0)</f>
        <v>0</v>
      </c>
      <c r="AA14" s="8">
        <f>IFERROR(
GETPIVOTDATA("[Base_Tarjetas].[Importe]",TDinamica_R!$A$3,
"[Base_Tarjetas].[PERIODO]","[Base_Tarjetas].[PERIODO].&amp;[" &amp; TEXT(AA$6,"yyyymm") &amp; "]",
"[Base_Tarjetas].[Metrica]","[Base_Tarjetas].[Metrica].&amp;[" &amp; $A14 &amp; "]",
"[Base_Tarjetas].[SEGMENTO_DESCRIP]","[Base_Tarjetas].[SEGMENTO_DESCRIP].&amp;[" &amp; $C$6 &amp; "]",
"[Base_Tarjetas].[SITUACION]","[Base_Tarjetas].[SITUACION].&amp;[" &amp; $C14 &amp; "]",
"[Base_Tarjetas].[TIPO]","[Base_Tarjetas].[TIPO].&amp;[" &amp; $C$1 &amp; "]")/1000,
0)</f>
        <v>0</v>
      </c>
      <c r="AB14" s="8">
        <f>IFERROR(
GETPIVOTDATA("[Base_Tarjetas].[Importe]",TDinamica_R!$A$3,
"[Base_Tarjetas].[PERIODO]","[Base_Tarjetas].[PERIODO].&amp;[" &amp; TEXT(AB$6,"yyyymm") &amp; "]",
"[Base_Tarjetas].[Metrica]","[Base_Tarjetas].[Metrica].&amp;[" &amp; $A14 &amp; "]",
"[Base_Tarjetas].[SEGMENTO_DESCRIP]","[Base_Tarjetas].[SEGMENTO_DESCRIP].&amp;[" &amp; $C$6 &amp; "]",
"[Base_Tarjetas].[SITUACION]","[Base_Tarjetas].[SITUACION].&amp;[" &amp; $C14 &amp; "]",
"[Base_Tarjetas].[TIPO]","[Base_Tarjetas].[TIPO].&amp;[" &amp; $C$1 &amp; "]")/1000,
0)</f>
        <v>0</v>
      </c>
      <c r="AC14" s="8">
        <f>IFERROR(
GETPIVOTDATA("[Base_Tarjetas].[Importe]",TDinamica_R!$A$3,
"[Base_Tarjetas].[PERIODO]","[Base_Tarjetas].[PERIODO].&amp;[" &amp; TEXT(AC$6,"yyyymm") &amp; "]",
"[Base_Tarjetas].[Metrica]","[Base_Tarjetas].[Metrica].&amp;[" &amp; $A14 &amp; "]",
"[Base_Tarjetas].[SEGMENTO_DESCRIP]","[Base_Tarjetas].[SEGMENTO_DESCRIP].&amp;[" &amp; $C$6 &amp; "]",
"[Base_Tarjetas].[SITUACION]","[Base_Tarjetas].[SITUACION].&amp;[" &amp; $C14 &amp; "]",
"[Base_Tarjetas].[TIPO]","[Base_Tarjetas].[TIPO].&amp;[" &amp; $C$1 &amp; "]")/1000,
0)</f>
        <v>0</v>
      </c>
      <c r="AD14" s="8">
        <f>IFERROR(
GETPIVOTDATA("[Base_Tarjetas].[Importe]",TDinamica_R!$A$3,
"[Base_Tarjetas].[PERIODO]","[Base_Tarjetas].[PERIODO].&amp;[" &amp; TEXT(AD$6,"yyyymm") &amp; "]",
"[Base_Tarjetas].[Metrica]","[Base_Tarjetas].[Metrica].&amp;[" &amp; $A14 &amp; "]",
"[Base_Tarjetas].[SEGMENTO_DESCRIP]","[Base_Tarjetas].[SEGMENTO_DESCRIP].&amp;[" &amp; $C$6 &amp; "]",
"[Base_Tarjetas].[SITUACION]","[Base_Tarjetas].[SITUACION].&amp;[" &amp; $C14 &amp; "]",
"[Base_Tarjetas].[TIPO]","[Base_Tarjetas].[TIPO].&amp;[" &amp; $C$1 &amp; "]")/1000,
0)</f>
        <v>0</v>
      </c>
      <c r="AE14" s="8">
        <f>IFERROR(
GETPIVOTDATA("[Base_Tarjetas].[Importe]",TDinamica_R!$A$3,
"[Base_Tarjetas].[PERIODO]","[Base_Tarjetas].[PERIODO].&amp;[" &amp; TEXT(AE$6,"yyyymm") &amp; "]",
"[Base_Tarjetas].[Metrica]","[Base_Tarjetas].[Metrica].&amp;[" &amp; $A14 &amp; "]",
"[Base_Tarjetas].[SEGMENTO_DESCRIP]","[Base_Tarjetas].[SEGMENTO_DESCRIP].&amp;[" &amp; $C$6 &amp; "]",
"[Base_Tarjetas].[SITUACION]","[Base_Tarjetas].[SITUACION].&amp;[" &amp; $C14 &amp; "]",
"[Base_Tarjetas].[TIPO]","[Base_Tarjetas].[TIPO].&amp;[" &amp; $C$1 &amp; "]")/1000,
0)</f>
        <v>0</v>
      </c>
      <c r="AF14" s="8">
        <f>IFERROR(
GETPIVOTDATA("[Base_Tarjetas].[Importe]",TDinamica_R!$A$3,
"[Base_Tarjetas].[PERIODO]","[Base_Tarjetas].[PERIODO].&amp;[" &amp; TEXT(AF$6,"yyyymm") &amp; "]",
"[Base_Tarjetas].[Metrica]","[Base_Tarjetas].[Metrica].&amp;[" &amp; $A14 &amp; "]",
"[Base_Tarjetas].[SEGMENTO_DESCRIP]","[Base_Tarjetas].[SEGMENTO_DESCRIP].&amp;[" &amp; $C$6 &amp; "]",
"[Base_Tarjetas].[SITUACION]","[Base_Tarjetas].[SITUACION].&amp;[" &amp; $C14 &amp; "]",
"[Base_Tarjetas].[TIPO]","[Base_Tarjetas].[TIPO].&amp;[" &amp; $C$1 &amp; "]")/1000,
0)</f>
        <v>0</v>
      </c>
      <c r="AG14" s="8">
        <f>IFERROR(
GETPIVOTDATA("[Base_Tarjetas].[Importe]",TDinamica_R!$A$3,
"[Base_Tarjetas].[PERIODO]","[Base_Tarjetas].[PERIODO].&amp;[" &amp; TEXT(AG$6,"yyyymm") &amp; "]",
"[Base_Tarjetas].[Metrica]","[Base_Tarjetas].[Metrica].&amp;[" &amp; $A14 &amp; "]",
"[Base_Tarjetas].[SEGMENTO_DESCRIP]","[Base_Tarjetas].[SEGMENTO_DESCRIP].&amp;[" &amp; $C$6 &amp; "]",
"[Base_Tarjetas].[SITUACION]","[Base_Tarjetas].[SITUACION].&amp;[" &amp; $C14 &amp; "]",
"[Base_Tarjetas].[TIPO]","[Base_Tarjetas].[TIPO].&amp;[" &amp; $C$1 &amp; "]")/1000,
0)</f>
        <v>0</v>
      </c>
      <c r="AH14" s="8">
        <f>IFERROR(
GETPIVOTDATA("[Base_Tarjetas].[Importe]",TDinamica_R!$A$3,
"[Base_Tarjetas].[PERIODO]","[Base_Tarjetas].[PERIODO].&amp;[" &amp; TEXT(AH$6,"yyyymm") &amp; "]",
"[Base_Tarjetas].[Metrica]","[Base_Tarjetas].[Metrica].&amp;[" &amp; $A14 &amp; "]",
"[Base_Tarjetas].[SEGMENTO_DESCRIP]","[Base_Tarjetas].[SEGMENTO_DESCRIP].&amp;[" &amp; $C$6 &amp; "]",
"[Base_Tarjetas].[SITUACION]","[Base_Tarjetas].[SITUACION].&amp;[" &amp; $C14 &amp; "]",
"[Base_Tarjetas].[TIPO]","[Base_Tarjetas].[TIPO].&amp;[" &amp; $C$1 &amp; "]")/1000,
0)</f>
        <v>0</v>
      </c>
      <c r="AI14" s="8">
        <f>IFERROR(
GETPIVOTDATA("[Base_Tarjetas].[Importe]",TDinamica_R!$A$3,
"[Base_Tarjetas].[PERIODO]","[Base_Tarjetas].[PERIODO].&amp;[" &amp; TEXT(AI$6,"yyyymm") &amp; "]",
"[Base_Tarjetas].[Metrica]","[Base_Tarjetas].[Metrica].&amp;[" &amp; $A14 &amp; "]",
"[Base_Tarjetas].[SEGMENTO_DESCRIP]","[Base_Tarjetas].[SEGMENTO_DESCRIP].&amp;[" &amp; $C$6 &amp; "]",
"[Base_Tarjetas].[SITUACION]","[Base_Tarjetas].[SITUACION].&amp;[" &amp; $C14 &amp; "]",
"[Base_Tarjetas].[TIPO]","[Base_Tarjetas].[TIPO].&amp;[" &amp; $C$1 &amp; "]")/1000,
0)</f>
        <v>0</v>
      </c>
      <c r="AJ14" s="8">
        <f>IFERROR(
GETPIVOTDATA("[Base_Tarjetas].[Importe]",TDinamica_R!$A$3,
"[Base_Tarjetas].[PERIODO]","[Base_Tarjetas].[PERIODO].&amp;[" &amp; TEXT(AJ$6,"yyyymm") &amp; "]",
"[Base_Tarjetas].[Metrica]","[Base_Tarjetas].[Metrica].&amp;[" &amp; $A14 &amp; "]",
"[Base_Tarjetas].[SEGMENTO_DESCRIP]","[Base_Tarjetas].[SEGMENTO_DESCRIP].&amp;[" &amp; $C$6 &amp; "]",
"[Base_Tarjetas].[SITUACION]","[Base_Tarjetas].[SITUACION].&amp;[" &amp; $C14 &amp; "]",
"[Base_Tarjetas].[TIPO]","[Base_Tarjetas].[TIPO].&amp;[" &amp; $C$1 &amp; "]")/1000,
0)</f>
        <v>0</v>
      </c>
      <c r="AK14" s="8">
        <f>IFERROR(
GETPIVOTDATA("[Base_Tarjetas].[Importe]",TDinamica_R!$A$3,
"[Base_Tarjetas].[PERIODO]","[Base_Tarjetas].[PERIODO].&amp;[" &amp; TEXT(AK$6,"yyyymm") &amp; "]",
"[Base_Tarjetas].[Metrica]","[Base_Tarjetas].[Metrica].&amp;[" &amp; $A14 &amp; "]",
"[Base_Tarjetas].[SEGMENTO_DESCRIP]","[Base_Tarjetas].[SEGMENTO_DESCRIP].&amp;[" &amp; $C$6 &amp; "]",
"[Base_Tarjetas].[SITUACION]","[Base_Tarjetas].[SITUACION].&amp;[" &amp; $C14 &amp; "]",
"[Base_Tarjetas].[TIPO]","[Base_Tarjetas].[TIPO].&amp;[" &amp; $C$1 &amp; "]")/1000,
0)</f>
        <v>0</v>
      </c>
      <c r="AL14" s="8">
        <f>IFERROR(
GETPIVOTDATA("[Base_Tarjetas].[Importe]",TDinamica_R!$A$3,
"[Base_Tarjetas].[PERIODO]","[Base_Tarjetas].[PERIODO].&amp;[" &amp; TEXT(AL$6,"yyyymm") &amp; "]",
"[Base_Tarjetas].[Metrica]","[Base_Tarjetas].[Metrica].&amp;[" &amp; $A14 &amp; "]",
"[Base_Tarjetas].[SEGMENTO_DESCRIP]","[Base_Tarjetas].[SEGMENTO_DESCRIP].&amp;[" &amp; $C$6 &amp; "]",
"[Base_Tarjetas].[SITUACION]","[Base_Tarjetas].[SITUACION].&amp;[" &amp; $C14 &amp; "]",
"[Base_Tarjetas].[TIPO]","[Base_Tarjetas].[TIPO].&amp;[" &amp; $C$1 &amp; "]")/1000,
0)</f>
        <v>0</v>
      </c>
      <c r="AM14" s="8">
        <f>IFERROR(
GETPIVOTDATA("[Base_Tarjetas].[Importe]",TDinamica_R!$A$3,
"[Base_Tarjetas].[PERIODO]","[Base_Tarjetas].[PERIODO].&amp;[" &amp; TEXT(AM$6,"yyyymm") &amp; "]",
"[Base_Tarjetas].[Metrica]","[Base_Tarjetas].[Metrica].&amp;[" &amp; $A14 &amp; "]",
"[Base_Tarjetas].[SEGMENTO_DESCRIP]","[Base_Tarjetas].[SEGMENTO_DESCRIP].&amp;[" &amp; $C$6 &amp; "]",
"[Base_Tarjetas].[SITUACION]","[Base_Tarjetas].[SITUACION].&amp;[" &amp; $C14 &amp; "]",
"[Base_Tarjetas].[TIPO]","[Base_Tarjetas].[TIPO].&amp;[" &amp; $C$1 &amp; "]")/1000,
0)</f>
        <v>0</v>
      </c>
      <c r="AN14" s="8">
        <f>IFERROR(
GETPIVOTDATA("[Base_Tarjetas].[Importe]",TDinamica_R!$A$3,
"[Base_Tarjetas].[PERIODO]","[Base_Tarjetas].[PERIODO].&amp;[" &amp; TEXT(AN$6,"yyyymm") &amp; "]",
"[Base_Tarjetas].[Metrica]","[Base_Tarjetas].[Metrica].&amp;[" &amp; $A14 &amp; "]",
"[Base_Tarjetas].[SEGMENTO_DESCRIP]","[Base_Tarjetas].[SEGMENTO_DESCRIP].&amp;[" &amp; $C$6 &amp; "]",
"[Base_Tarjetas].[SITUACION]","[Base_Tarjetas].[SITUACION].&amp;[" &amp; $C14 &amp; "]",
"[Base_Tarjetas].[TIPO]","[Base_Tarjetas].[TIPO].&amp;[" &amp; $C$1 &amp; "]")/1000,
0)</f>
        <v>0</v>
      </c>
      <c r="AO14" s="8">
        <f>IFERROR(
GETPIVOTDATA("[Base_Tarjetas].[Importe]",TDinamica_R!$A$3,
"[Base_Tarjetas].[PERIODO]","[Base_Tarjetas].[PERIODO].&amp;[" &amp; TEXT(AO$6,"yyyymm") &amp; "]",
"[Base_Tarjetas].[Metrica]","[Base_Tarjetas].[Metrica].&amp;[" &amp; $A14 &amp; "]",
"[Base_Tarjetas].[SEGMENTO_DESCRIP]","[Base_Tarjetas].[SEGMENTO_DESCRIP].&amp;[" &amp; $C$6 &amp; "]",
"[Base_Tarjetas].[SITUACION]","[Base_Tarjetas].[SITUACION].&amp;[" &amp; $C14 &amp; "]",
"[Base_Tarjetas].[TIPO]","[Base_Tarjetas].[TIPO].&amp;[" &amp; $C$1 &amp; "]")/1000,
0)</f>
        <v>0</v>
      </c>
      <c r="AP14" s="8">
        <f>IFERROR(
GETPIVOTDATA("[Base_Tarjetas].[Importe]",TDinamica_R!$A$3,
"[Base_Tarjetas].[PERIODO]","[Base_Tarjetas].[PERIODO].&amp;[" &amp; TEXT(AP$6,"yyyymm") &amp; "]",
"[Base_Tarjetas].[Metrica]","[Base_Tarjetas].[Metrica].&amp;[" &amp; $A14 &amp; "]",
"[Base_Tarjetas].[SEGMENTO_DESCRIP]","[Base_Tarjetas].[SEGMENTO_DESCRIP].&amp;[" &amp; $C$6 &amp; "]",
"[Base_Tarjetas].[SITUACION]","[Base_Tarjetas].[SITUACION].&amp;[" &amp; $C14 &amp; "]",
"[Base_Tarjetas].[TIPO]","[Base_Tarjetas].[TIPO].&amp;[" &amp; $C$1 &amp; "]")/1000,
0)</f>
        <v>0</v>
      </c>
      <c r="AQ14" s="8">
        <f>IFERROR(
GETPIVOTDATA("[Base_Tarjetas].[Importe]",TDinamica_R!$A$3,
"[Base_Tarjetas].[PERIODO]","[Base_Tarjetas].[PERIODO].&amp;[" &amp; TEXT(AQ$6,"yyyymm") &amp; "]",
"[Base_Tarjetas].[Metrica]","[Base_Tarjetas].[Metrica].&amp;[" &amp; $A14 &amp; "]",
"[Base_Tarjetas].[SEGMENTO_DESCRIP]","[Base_Tarjetas].[SEGMENTO_DESCRIP].&amp;[" &amp; $C$6 &amp; "]",
"[Base_Tarjetas].[SITUACION]","[Base_Tarjetas].[SITUACION].&amp;[" &amp; $C14 &amp; "]",
"[Base_Tarjetas].[TIPO]","[Base_Tarjetas].[TIPO].&amp;[" &amp; $C$1 &amp; "]")/1000,
0)</f>
        <v>0</v>
      </c>
      <c r="AR14" s="8">
        <f>IFERROR(
GETPIVOTDATA("[Base_Tarjetas].[Importe]",TDinamica_R!$A$3,
"[Base_Tarjetas].[PERIODO]","[Base_Tarjetas].[PERIODO].&amp;[" &amp; TEXT(AR$6,"yyyymm") &amp; "]",
"[Base_Tarjetas].[Metrica]","[Base_Tarjetas].[Metrica].&amp;[" &amp; $A14 &amp; "]",
"[Base_Tarjetas].[SEGMENTO_DESCRIP]","[Base_Tarjetas].[SEGMENTO_DESCRIP].&amp;[" &amp; $C$6 &amp; "]",
"[Base_Tarjetas].[SITUACION]","[Base_Tarjetas].[SITUACION].&amp;[" &amp; $C14 &amp; "]",
"[Base_Tarjetas].[TIPO]","[Base_Tarjetas].[TIPO].&amp;[" &amp; $C$1 &amp; "]")/1000,
0)</f>
        <v>0</v>
      </c>
      <c r="AS14" s="8">
        <f>IFERROR(
GETPIVOTDATA("[Base_Tarjetas].[Importe]",TDinamica_R!$A$3,
"[Base_Tarjetas].[PERIODO]","[Base_Tarjetas].[PERIODO].&amp;[" &amp; TEXT(AS$6,"yyyymm") &amp; "]",
"[Base_Tarjetas].[Metrica]","[Base_Tarjetas].[Metrica].&amp;[" &amp; $A14 &amp; "]",
"[Base_Tarjetas].[SEGMENTO_DESCRIP]","[Base_Tarjetas].[SEGMENTO_DESCRIP].&amp;[" &amp; $C$6 &amp; "]",
"[Base_Tarjetas].[SITUACION]","[Base_Tarjetas].[SITUACION].&amp;[" &amp; $C14 &amp; "]",
"[Base_Tarjetas].[TIPO]","[Base_Tarjetas].[TIPO].&amp;[" &amp; $C$1 &amp; "]")/1000,
0)</f>
        <v>0</v>
      </c>
      <c r="AT14" s="8">
        <f>IFERROR(
GETPIVOTDATA("[Base_Tarjetas].[Importe]",TDinamica_R!$A$3,
"[Base_Tarjetas].[PERIODO]","[Base_Tarjetas].[PERIODO].&amp;[" &amp; TEXT(AT$6,"yyyymm") &amp; "]",
"[Base_Tarjetas].[Metrica]","[Base_Tarjetas].[Metrica].&amp;[" &amp; $A14 &amp; "]",
"[Base_Tarjetas].[SEGMENTO_DESCRIP]","[Base_Tarjetas].[SEGMENTO_DESCRIP].&amp;[" &amp; $C$6 &amp; "]",
"[Base_Tarjetas].[SITUACION]","[Base_Tarjetas].[SITUACION].&amp;[" &amp; $C14 &amp; "]",
"[Base_Tarjetas].[TIPO]","[Base_Tarjetas].[TIPO].&amp;[" &amp; $C$1 &amp; "]")/1000,
0)</f>
        <v>0</v>
      </c>
      <c r="AU14" s="8">
        <f>IFERROR(
GETPIVOTDATA("[Base_Tarjetas].[Importe]",TDinamica_R!$A$3,
"[Base_Tarjetas].[PERIODO]","[Base_Tarjetas].[PERIODO].&amp;[" &amp; TEXT(AU$6,"yyyymm") &amp; "]",
"[Base_Tarjetas].[Metrica]","[Base_Tarjetas].[Metrica].&amp;[" &amp; $A14 &amp; "]",
"[Base_Tarjetas].[SEGMENTO_DESCRIP]","[Base_Tarjetas].[SEGMENTO_DESCRIP].&amp;[" &amp; $C$6 &amp; "]",
"[Base_Tarjetas].[SITUACION]","[Base_Tarjetas].[SITUACION].&amp;[" &amp; $C14 &amp; "]",
"[Base_Tarjetas].[TIPO]","[Base_Tarjetas].[TIPO].&amp;[" &amp; $C$1 &amp; "]")/1000,
0)</f>
        <v>0</v>
      </c>
      <c r="AV14" s="8">
        <f>IFERROR(
GETPIVOTDATA("[Base_Tarjetas].[Importe]",TDinamica_R!$A$3,
"[Base_Tarjetas].[PERIODO]","[Base_Tarjetas].[PERIODO].&amp;[" &amp; TEXT(AV$6,"yyyymm") &amp; "]",
"[Base_Tarjetas].[Metrica]","[Base_Tarjetas].[Metrica].&amp;[" &amp; $A14 &amp; "]",
"[Base_Tarjetas].[SEGMENTO_DESCRIP]","[Base_Tarjetas].[SEGMENTO_DESCRIP].&amp;[" &amp; $C$6 &amp; "]",
"[Base_Tarjetas].[SITUACION]","[Base_Tarjetas].[SITUACION].&amp;[" &amp; $C14 &amp; "]",
"[Base_Tarjetas].[TIPO]","[Base_Tarjetas].[TIPO].&amp;[" &amp; $C$1 &amp; "]")/1000,
0)</f>
        <v>0</v>
      </c>
      <c r="AW14" s="8">
        <f>IFERROR(
GETPIVOTDATA("[Base_Tarjetas].[Importe]",TDinamica_R!$A$3,
"[Base_Tarjetas].[PERIODO]","[Base_Tarjetas].[PERIODO].&amp;[" &amp; TEXT(AW$6,"yyyymm") &amp; "]",
"[Base_Tarjetas].[Metrica]","[Base_Tarjetas].[Metrica].&amp;[" &amp; $A14 &amp; "]",
"[Base_Tarjetas].[SEGMENTO_DESCRIP]","[Base_Tarjetas].[SEGMENTO_DESCRIP].&amp;[" &amp; $C$6 &amp; "]",
"[Base_Tarjetas].[SITUACION]","[Base_Tarjetas].[SITUACION].&amp;[" &amp; $C14 &amp; "]",
"[Base_Tarjetas].[TIPO]","[Base_Tarjetas].[TIPO].&amp;[" &amp; $C$1 &amp; "]")/1000,
0)</f>
        <v>0</v>
      </c>
      <c r="AX14" s="8">
        <f>IFERROR(
GETPIVOTDATA("[Base_Tarjetas].[Importe]",TDinamica_R!$A$3,
"[Base_Tarjetas].[PERIODO]","[Base_Tarjetas].[PERIODO].&amp;[" &amp; TEXT(AX$6,"yyyymm") &amp; "]",
"[Base_Tarjetas].[Metrica]","[Base_Tarjetas].[Metrica].&amp;[" &amp; $A14 &amp; "]",
"[Base_Tarjetas].[SEGMENTO_DESCRIP]","[Base_Tarjetas].[SEGMENTO_DESCRIP].&amp;[" &amp; $C$6 &amp; "]",
"[Base_Tarjetas].[SITUACION]","[Base_Tarjetas].[SITUACION].&amp;[" &amp; $C14 &amp; "]",
"[Base_Tarjetas].[TIPO]","[Base_Tarjetas].[TIPO].&amp;[" &amp; $C$1 &amp; "]")/1000,
0)</f>
        <v>0</v>
      </c>
      <c r="AY14" s="8">
        <f>IFERROR(
GETPIVOTDATA("[Base_Tarjetas].[Importe]",TDinamica_R!$A$3,
"[Base_Tarjetas].[PERIODO]","[Base_Tarjetas].[PERIODO].&amp;[" &amp; TEXT(AY$6,"yyyymm") &amp; "]",
"[Base_Tarjetas].[Metrica]","[Base_Tarjetas].[Metrica].&amp;[" &amp; $A14 &amp; "]",
"[Base_Tarjetas].[SEGMENTO_DESCRIP]","[Base_Tarjetas].[SEGMENTO_DESCRIP].&amp;[" &amp; $C$6 &amp; "]",
"[Base_Tarjetas].[SITUACION]","[Base_Tarjetas].[SITUACION].&amp;[" &amp; $C14 &amp; "]",
"[Base_Tarjetas].[TIPO]","[Base_Tarjetas].[TIPO].&amp;[" &amp; $C$1 &amp; "]")/1000,
0)</f>
        <v>0</v>
      </c>
      <c r="AZ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TEXT(AZ$6,"yyyymm") &amp; "]"),
0)</f>
        <v>87669.986235903983</v>
      </c>
      <c r="BA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TEXT(BA$6,"yyyymm") &amp; "]"),
0)</f>
        <v>85610.792649687617</v>
      </c>
      <c r="BB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TEXT(BB$6,"yyyymm") &amp; "]"),
0)</f>
        <v>86900.897824461383</v>
      </c>
      <c r="BC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TEXT(BC$6,"yyyymm") &amp; "]"),
0)</f>
        <v>88733.724262465155</v>
      </c>
      <c r="BD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TEXT(BD$6,"yyyymm") &amp; "]"),
0)</f>
        <v>90710.133418304889</v>
      </c>
      <c r="BE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TEXT(BE$6,"yyyymm") &amp; "]"),
0)</f>
        <v>92489.810217236663</v>
      </c>
      <c r="BF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TEXT(BF$6,"yyyymm") &amp; "]"),
0)</f>
        <v>93557.641416092796</v>
      </c>
      <c r="BG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TEXT(BG$6,"yyyymm") &amp; "]"),
0)</f>
        <v>94434.782596034624</v>
      </c>
      <c r="BH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TEXT(BH$6,"yyyymm") &amp; "]"),
0)</f>
        <v>95508.400995958174</v>
      </c>
      <c r="BI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TEXT(BI$6,"yyyymm") &amp; "]"),
0)</f>
        <v>96476.422138086025</v>
      </c>
      <c r="BJ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TEXT(BJ$6,"yyyymm") &amp; "]"),
0)</f>
        <v>99084.743056189749</v>
      </c>
      <c r="BK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TEXT(BK$6,"yyyymm") &amp; "]"),
0)</f>
        <v>102953.30391706858</v>
      </c>
      <c r="BO14" s="24">
        <f t="shared" ref="BO14:BT16" si="10">IFERROR(AVERAGEIFS($D14:$BM14,$D$6:$BM$6,"&gt;="&amp;BO$2,$D$6:$BM$6,"&lt;="&amp;BO$6,$D$5:$BM$5,BO$5,$D14:$BM14,"&lt;&gt;0"),0)</f>
        <v>0</v>
      </c>
      <c r="BP14" s="24">
        <f t="shared" si="10"/>
        <v>86727.225570017661</v>
      </c>
      <c r="BQ14" s="24">
        <f t="shared" si="10"/>
        <v>0</v>
      </c>
      <c r="BR14" s="24">
        <f t="shared" si="10"/>
        <v>0</v>
      </c>
      <c r="BS14" s="24">
        <f t="shared" si="10"/>
        <v>0</v>
      </c>
      <c r="BT14" s="24">
        <f t="shared" si="10"/>
        <v>0</v>
      </c>
      <c r="BW14" s="24">
        <f t="shared" ref="BW14:CB16" si="11">SUMIFS($D14:$BM14,$D$6:$BM$6,"&gt;="&amp;BO$2,$D$6:$BM$6,"&lt;="&amp;BO$6,$D$5:$BM$5,BO$5)</f>
        <v>0</v>
      </c>
      <c r="BX14" s="24">
        <f t="shared" si="11"/>
        <v>260181.676710053</v>
      </c>
      <c r="BY14" s="24">
        <f t="shared" si="11"/>
        <v>0</v>
      </c>
      <c r="BZ14" s="24">
        <f t="shared" si="11"/>
        <v>0</v>
      </c>
      <c r="CA14" s="24">
        <f t="shared" si="11"/>
        <v>0</v>
      </c>
      <c r="CB14" s="24">
        <f t="shared" si="11"/>
        <v>0</v>
      </c>
    </row>
    <row r="15" spans="1:81" hidden="1" outlineLevel="1" x14ac:dyDescent="0.25">
      <c r="A15" s="11" t="s">
        <v>16</v>
      </c>
      <c r="C15" s="2" t="s">
        <v>1</v>
      </c>
      <c r="D15" s="8">
        <f>IFERROR(
GETPIVOTDATA("[Base_Tarjetas].[Importe]",TDinamica_R!$A$3,
"[Base_Tarjetas].[PERIODO]","[Base_Tarjetas].[PERIODO].&amp;[" &amp; TEXT(D$6,"yyyymm") &amp; "]",
"[Base_Tarjetas].[Metrica]","[Base_Tarjetas].[Metrica].&amp;[" &amp; $A15 &amp; "]",
"[Base_Tarjetas].[SEGMENTO_DESCRIP]","[Base_Tarjetas].[SEGMENTO_DESCRIP].&amp;[" &amp; $C$6 &amp; "]",
"[Base_Tarjetas].[SITUACION]","[Base_Tarjetas].[SITUACION].&amp;[" &amp; $C15 &amp; "]",
"[Base_Tarjetas].[TIPO]","[Base_Tarjetas].[TIPO].&amp;[" &amp; $C$1 &amp; "]")/1000,
0)</f>
        <v>0</v>
      </c>
      <c r="E15" s="8">
        <f>IFERROR(
GETPIVOTDATA("[Base_Tarjetas].[Importe]",TDinamica_R!$A$3,
"[Base_Tarjetas].[PERIODO]","[Base_Tarjetas].[PERIODO].&amp;[" &amp; TEXT(E$6,"yyyymm") &amp; "]",
"[Base_Tarjetas].[Metrica]","[Base_Tarjetas].[Metrica].&amp;[" &amp; $A15 &amp; "]",
"[Base_Tarjetas].[SEGMENTO_DESCRIP]","[Base_Tarjetas].[SEGMENTO_DESCRIP].&amp;[" &amp; $C$6 &amp; "]",
"[Base_Tarjetas].[SITUACION]","[Base_Tarjetas].[SITUACION].&amp;[" &amp; $C15 &amp; "]",
"[Base_Tarjetas].[TIPO]","[Base_Tarjetas].[TIPO].&amp;[" &amp; $C$1 &amp; "]")/1000,
0)</f>
        <v>0</v>
      </c>
      <c r="F15" s="8">
        <f>IFERROR(
GETPIVOTDATA("[Base_Tarjetas].[Importe]",TDinamica_R!$A$3,
"[Base_Tarjetas].[PERIODO]","[Base_Tarjetas].[PERIODO].&amp;[" &amp; TEXT(F$6,"yyyymm") &amp; "]",
"[Base_Tarjetas].[Metrica]","[Base_Tarjetas].[Metrica].&amp;[" &amp; $A15 &amp; "]",
"[Base_Tarjetas].[SEGMENTO_DESCRIP]","[Base_Tarjetas].[SEGMENTO_DESCRIP].&amp;[" &amp; $C$6 &amp; "]",
"[Base_Tarjetas].[SITUACION]","[Base_Tarjetas].[SITUACION].&amp;[" &amp; $C15 &amp; "]",
"[Base_Tarjetas].[TIPO]","[Base_Tarjetas].[TIPO].&amp;[" &amp; $C$1 &amp; "]")/1000,
0)</f>
        <v>0</v>
      </c>
      <c r="G15" s="8">
        <f>IFERROR(
GETPIVOTDATA("[Base_Tarjetas].[Importe]",TDinamica_R!$A$3,
"[Base_Tarjetas].[PERIODO]","[Base_Tarjetas].[PERIODO].&amp;[" &amp; TEXT(G$6,"yyyymm") &amp; "]",
"[Base_Tarjetas].[Metrica]","[Base_Tarjetas].[Metrica].&amp;[" &amp; $A15 &amp; "]",
"[Base_Tarjetas].[SEGMENTO_DESCRIP]","[Base_Tarjetas].[SEGMENTO_DESCRIP].&amp;[" &amp; $C$6 &amp; "]",
"[Base_Tarjetas].[SITUACION]","[Base_Tarjetas].[SITUACION].&amp;[" &amp; $C15 &amp; "]",
"[Base_Tarjetas].[TIPO]","[Base_Tarjetas].[TIPO].&amp;[" &amp; $C$1 &amp; "]")/1000,
0)</f>
        <v>0</v>
      </c>
      <c r="H15" s="8">
        <f>IFERROR(
GETPIVOTDATA("[Base_Tarjetas].[Importe]",TDinamica_R!$A$3,
"[Base_Tarjetas].[PERIODO]","[Base_Tarjetas].[PERIODO].&amp;[" &amp; TEXT(H$6,"yyyymm") &amp; "]",
"[Base_Tarjetas].[Metrica]","[Base_Tarjetas].[Metrica].&amp;[" &amp; $A15 &amp; "]",
"[Base_Tarjetas].[SEGMENTO_DESCRIP]","[Base_Tarjetas].[SEGMENTO_DESCRIP].&amp;[" &amp; $C$6 &amp; "]",
"[Base_Tarjetas].[SITUACION]","[Base_Tarjetas].[SITUACION].&amp;[" &amp; $C15 &amp; "]",
"[Base_Tarjetas].[TIPO]","[Base_Tarjetas].[TIPO].&amp;[" &amp; $C$1 &amp; "]")/1000,
0)</f>
        <v>0</v>
      </c>
      <c r="I15" s="8">
        <f>IFERROR(
GETPIVOTDATA("[Base_Tarjetas].[Importe]",TDinamica_R!$A$3,
"[Base_Tarjetas].[PERIODO]","[Base_Tarjetas].[PERIODO].&amp;[" &amp; TEXT(I$6,"yyyymm") &amp; "]",
"[Base_Tarjetas].[Metrica]","[Base_Tarjetas].[Metrica].&amp;[" &amp; $A15 &amp; "]",
"[Base_Tarjetas].[SEGMENTO_DESCRIP]","[Base_Tarjetas].[SEGMENTO_DESCRIP].&amp;[" &amp; $C$6 &amp; "]",
"[Base_Tarjetas].[SITUACION]","[Base_Tarjetas].[SITUACION].&amp;[" &amp; $C15 &amp; "]",
"[Base_Tarjetas].[TIPO]","[Base_Tarjetas].[TIPO].&amp;[" &amp; $C$1 &amp; "]")/1000,
0)</f>
        <v>0</v>
      </c>
      <c r="J15" s="8">
        <f>IFERROR(
GETPIVOTDATA("[Base_Tarjetas].[Importe]",TDinamica_R!$A$3,
"[Base_Tarjetas].[PERIODO]","[Base_Tarjetas].[PERIODO].&amp;[" &amp; TEXT(J$6,"yyyymm") &amp; "]",
"[Base_Tarjetas].[Metrica]","[Base_Tarjetas].[Metrica].&amp;[" &amp; $A15 &amp; "]",
"[Base_Tarjetas].[SEGMENTO_DESCRIP]","[Base_Tarjetas].[SEGMENTO_DESCRIP].&amp;[" &amp; $C$6 &amp; "]",
"[Base_Tarjetas].[SITUACION]","[Base_Tarjetas].[SITUACION].&amp;[" &amp; $C15 &amp; "]",
"[Base_Tarjetas].[TIPO]","[Base_Tarjetas].[TIPO].&amp;[" &amp; $C$1 &amp; "]")/1000,
0)</f>
        <v>0</v>
      </c>
      <c r="K15" s="8">
        <f>IFERROR(
GETPIVOTDATA("[Base_Tarjetas].[Importe]",TDinamica_R!$A$3,
"[Base_Tarjetas].[PERIODO]","[Base_Tarjetas].[PERIODO].&amp;[" &amp; TEXT(K$6,"yyyymm") &amp; "]",
"[Base_Tarjetas].[Metrica]","[Base_Tarjetas].[Metrica].&amp;[" &amp; $A15 &amp; "]",
"[Base_Tarjetas].[SEGMENTO_DESCRIP]","[Base_Tarjetas].[SEGMENTO_DESCRIP].&amp;[" &amp; $C$6 &amp; "]",
"[Base_Tarjetas].[SITUACION]","[Base_Tarjetas].[SITUACION].&amp;[" &amp; $C15 &amp; "]",
"[Base_Tarjetas].[TIPO]","[Base_Tarjetas].[TIPO].&amp;[" &amp; $C$1 &amp; "]")/1000,
0)</f>
        <v>0</v>
      </c>
      <c r="L15" s="8">
        <f>IFERROR(
GETPIVOTDATA("[Base_Tarjetas].[Importe]",TDinamica_R!$A$3,
"[Base_Tarjetas].[PERIODO]","[Base_Tarjetas].[PERIODO].&amp;[" &amp; TEXT(L$6,"yyyymm") &amp; "]",
"[Base_Tarjetas].[Metrica]","[Base_Tarjetas].[Metrica].&amp;[" &amp; $A15 &amp; "]",
"[Base_Tarjetas].[SEGMENTO_DESCRIP]","[Base_Tarjetas].[SEGMENTO_DESCRIP].&amp;[" &amp; $C$6 &amp; "]",
"[Base_Tarjetas].[SITUACION]","[Base_Tarjetas].[SITUACION].&amp;[" &amp; $C15 &amp; "]",
"[Base_Tarjetas].[TIPO]","[Base_Tarjetas].[TIPO].&amp;[" &amp; $C$1 &amp; "]")/1000,
0)</f>
        <v>0</v>
      </c>
      <c r="M15" s="8">
        <f>IFERROR(
GETPIVOTDATA("[Base_Tarjetas].[Importe]",TDinamica_R!$A$3,
"[Base_Tarjetas].[PERIODO]","[Base_Tarjetas].[PERIODO].&amp;[" &amp; TEXT(M$6,"yyyymm") &amp; "]",
"[Base_Tarjetas].[Metrica]","[Base_Tarjetas].[Metrica].&amp;[" &amp; $A15 &amp; "]",
"[Base_Tarjetas].[SEGMENTO_DESCRIP]","[Base_Tarjetas].[SEGMENTO_DESCRIP].&amp;[" &amp; $C$6 &amp; "]",
"[Base_Tarjetas].[SITUACION]","[Base_Tarjetas].[SITUACION].&amp;[" &amp; $C15 &amp; "]",
"[Base_Tarjetas].[TIPO]","[Base_Tarjetas].[TIPO].&amp;[" &amp; $C$1 &amp; "]")/1000,
0)</f>
        <v>0</v>
      </c>
      <c r="N15" s="8">
        <f>IFERROR(
GETPIVOTDATA("[Base_Tarjetas].[Importe]",TDinamica_R!$A$3,
"[Base_Tarjetas].[PERIODO]","[Base_Tarjetas].[PERIODO].&amp;[" &amp; TEXT(N$6,"yyyymm") &amp; "]",
"[Base_Tarjetas].[Metrica]","[Base_Tarjetas].[Metrica].&amp;[" &amp; $A15 &amp; "]",
"[Base_Tarjetas].[SEGMENTO_DESCRIP]","[Base_Tarjetas].[SEGMENTO_DESCRIP].&amp;[" &amp; $C$6 &amp; "]",
"[Base_Tarjetas].[SITUACION]","[Base_Tarjetas].[SITUACION].&amp;[" &amp; $C15 &amp; "]",
"[Base_Tarjetas].[TIPO]","[Base_Tarjetas].[TIPO].&amp;[" &amp; $C$1 &amp; "]")/1000,
0)</f>
        <v>0</v>
      </c>
      <c r="O15" s="8">
        <f>IFERROR(
GETPIVOTDATA("[Base_Tarjetas].[Importe]",TDinamica_R!$A$3,
"[Base_Tarjetas].[PERIODO]","[Base_Tarjetas].[PERIODO].&amp;[" &amp; TEXT(O$6,"yyyymm") &amp; "]",
"[Base_Tarjetas].[Metrica]","[Base_Tarjetas].[Metrica].&amp;[" &amp; $A15 &amp; "]",
"[Base_Tarjetas].[SEGMENTO_DESCRIP]","[Base_Tarjetas].[SEGMENTO_DESCRIP].&amp;[" &amp; $C$6 &amp; "]",
"[Base_Tarjetas].[SITUACION]","[Base_Tarjetas].[SITUACION].&amp;[" &amp; $C15 &amp; "]",
"[Base_Tarjetas].[TIPO]","[Base_Tarjetas].[TIPO].&amp;[" &amp; $C$1 &amp; "]")/1000,
0)</f>
        <v>0</v>
      </c>
      <c r="P15" s="8">
        <f>IFERROR(
GETPIVOTDATA("[Base_Tarjetas].[Importe]",TDinamica_R!$A$3,
"[Base_Tarjetas].[PERIODO]","[Base_Tarjetas].[PERIODO].&amp;[" &amp; TEXT(P$6,"yyyymm") &amp; "]",
"[Base_Tarjetas].[Metrica]","[Base_Tarjetas].[Metrica].&amp;[" &amp; $A15 &amp; "]",
"[Base_Tarjetas].[SEGMENTO_DESCRIP]","[Base_Tarjetas].[SEGMENTO_DESCRIP].&amp;[" &amp; $C$6 &amp; "]",
"[Base_Tarjetas].[SITUACION]","[Base_Tarjetas].[SITUACION].&amp;[" &amp; $C15 &amp; "]",
"[Base_Tarjetas].[TIPO]","[Base_Tarjetas].[TIPO].&amp;[" &amp; $C$1 &amp; "]")/1000,
0)</f>
        <v>0</v>
      </c>
      <c r="Q15" s="8">
        <f>IFERROR(
GETPIVOTDATA("[Base_Tarjetas].[Importe]",TDinamica_R!$A$3,
"[Base_Tarjetas].[PERIODO]","[Base_Tarjetas].[PERIODO].&amp;[" &amp; TEXT(Q$6,"yyyymm") &amp; "]",
"[Base_Tarjetas].[Metrica]","[Base_Tarjetas].[Metrica].&amp;[" &amp; $A15 &amp; "]",
"[Base_Tarjetas].[SEGMENTO_DESCRIP]","[Base_Tarjetas].[SEGMENTO_DESCRIP].&amp;[" &amp; $C$6 &amp; "]",
"[Base_Tarjetas].[SITUACION]","[Base_Tarjetas].[SITUACION].&amp;[" &amp; $C15 &amp; "]",
"[Base_Tarjetas].[TIPO]","[Base_Tarjetas].[TIPO].&amp;[" &amp; $C$1 &amp; "]")/1000,
0)</f>
        <v>0</v>
      </c>
      <c r="R15" s="8">
        <f>IFERROR(
GETPIVOTDATA("[Base_Tarjetas].[Importe]",TDinamica_R!$A$3,
"[Base_Tarjetas].[PERIODO]","[Base_Tarjetas].[PERIODO].&amp;[" &amp; TEXT(R$6,"yyyymm") &amp; "]",
"[Base_Tarjetas].[Metrica]","[Base_Tarjetas].[Metrica].&amp;[" &amp; $A15 &amp; "]",
"[Base_Tarjetas].[SEGMENTO_DESCRIP]","[Base_Tarjetas].[SEGMENTO_DESCRIP].&amp;[" &amp; $C$6 &amp; "]",
"[Base_Tarjetas].[SITUACION]","[Base_Tarjetas].[SITUACION].&amp;[" &amp; $C15 &amp; "]",
"[Base_Tarjetas].[TIPO]","[Base_Tarjetas].[TIPO].&amp;[" &amp; $C$1 &amp; "]")/1000,
0)</f>
        <v>0</v>
      </c>
      <c r="S15" s="8">
        <f>IFERROR(
GETPIVOTDATA("[Base_Tarjetas].[Importe]",TDinamica_R!$A$3,
"[Base_Tarjetas].[PERIODO]","[Base_Tarjetas].[PERIODO].&amp;[" &amp; TEXT(S$6,"yyyymm") &amp; "]",
"[Base_Tarjetas].[Metrica]","[Base_Tarjetas].[Metrica].&amp;[" &amp; $A15 &amp; "]",
"[Base_Tarjetas].[SEGMENTO_DESCRIP]","[Base_Tarjetas].[SEGMENTO_DESCRIP].&amp;[" &amp; $C$6 &amp; "]",
"[Base_Tarjetas].[SITUACION]","[Base_Tarjetas].[SITUACION].&amp;[" &amp; $C15 &amp; "]",
"[Base_Tarjetas].[TIPO]","[Base_Tarjetas].[TIPO].&amp;[" &amp; $C$1 &amp; "]")/1000,
0)</f>
        <v>0</v>
      </c>
      <c r="T15" s="8">
        <f>IFERROR(
GETPIVOTDATA("[Base_Tarjetas].[Importe]",TDinamica_R!$A$3,
"[Base_Tarjetas].[PERIODO]","[Base_Tarjetas].[PERIODO].&amp;[" &amp; TEXT(T$6,"yyyymm") &amp; "]",
"[Base_Tarjetas].[Metrica]","[Base_Tarjetas].[Metrica].&amp;[" &amp; $A15 &amp; "]",
"[Base_Tarjetas].[SEGMENTO_DESCRIP]","[Base_Tarjetas].[SEGMENTO_DESCRIP].&amp;[" &amp; $C$6 &amp; "]",
"[Base_Tarjetas].[SITUACION]","[Base_Tarjetas].[SITUACION].&amp;[" &amp; $C15 &amp; "]",
"[Base_Tarjetas].[TIPO]","[Base_Tarjetas].[TIPO].&amp;[" &amp; $C$1 &amp; "]")/1000,
0)</f>
        <v>0</v>
      </c>
      <c r="U15" s="8">
        <f>IFERROR(
GETPIVOTDATA("[Base_Tarjetas].[Importe]",TDinamica_R!$A$3,
"[Base_Tarjetas].[PERIODO]","[Base_Tarjetas].[PERIODO].&amp;[" &amp; TEXT(U$6,"yyyymm") &amp; "]",
"[Base_Tarjetas].[Metrica]","[Base_Tarjetas].[Metrica].&amp;[" &amp; $A15 &amp; "]",
"[Base_Tarjetas].[SEGMENTO_DESCRIP]","[Base_Tarjetas].[SEGMENTO_DESCRIP].&amp;[" &amp; $C$6 &amp; "]",
"[Base_Tarjetas].[SITUACION]","[Base_Tarjetas].[SITUACION].&amp;[" &amp; $C15 &amp; "]",
"[Base_Tarjetas].[TIPO]","[Base_Tarjetas].[TIPO].&amp;[" &amp; $C$1 &amp; "]")/1000,
0)</f>
        <v>0</v>
      </c>
      <c r="V15" s="8">
        <f>IFERROR(
GETPIVOTDATA("[Base_Tarjetas].[Importe]",TDinamica_R!$A$3,
"[Base_Tarjetas].[PERIODO]","[Base_Tarjetas].[PERIODO].&amp;[" &amp; TEXT(V$6,"yyyymm") &amp; "]",
"[Base_Tarjetas].[Metrica]","[Base_Tarjetas].[Metrica].&amp;[" &amp; $A15 &amp; "]",
"[Base_Tarjetas].[SEGMENTO_DESCRIP]","[Base_Tarjetas].[SEGMENTO_DESCRIP].&amp;[" &amp; $C$6 &amp; "]",
"[Base_Tarjetas].[SITUACION]","[Base_Tarjetas].[SITUACION].&amp;[" &amp; $C15 &amp; "]",
"[Base_Tarjetas].[TIPO]","[Base_Tarjetas].[TIPO].&amp;[" &amp; $C$1 &amp; "]")/1000,
0)</f>
        <v>0</v>
      </c>
      <c r="W15" s="8">
        <f>IFERROR(
GETPIVOTDATA("[Base_Tarjetas].[Importe]",TDinamica_R!$A$3,
"[Base_Tarjetas].[PERIODO]","[Base_Tarjetas].[PERIODO].&amp;[" &amp; TEXT(W$6,"yyyymm") &amp; "]",
"[Base_Tarjetas].[Metrica]","[Base_Tarjetas].[Metrica].&amp;[" &amp; $A15 &amp; "]",
"[Base_Tarjetas].[SEGMENTO_DESCRIP]","[Base_Tarjetas].[SEGMENTO_DESCRIP].&amp;[" &amp; $C$6 &amp; "]",
"[Base_Tarjetas].[SITUACION]","[Base_Tarjetas].[SITUACION].&amp;[" &amp; $C15 &amp; "]",
"[Base_Tarjetas].[TIPO]","[Base_Tarjetas].[TIPO].&amp;[" &amp; $C$1 &amp; "]")/1000,
0)</f>
        <v>0</v>
      </c>
      <c r="X15" s="8">
        <f>IFERROR(
GETPIVOTDATA("[Base_Tarjetas].[Importe]",TDinamica_R!$A$3,
"[Base_Tarjetas].[PERIODO]","[Base_Tarjetas].[PERIODO].&amp;[" &amp; TEXT(X$6,"yyyymm") &amp; "]",
"[Base_Tarjetas].[Metrica]","[Base_Tarjetas].[Metrica].&amp;[" &amp; $A15 &amp; "]",
"[Base_Tarjetas].[SEGMENTO_DESCRIP]","[Base_Tarjetas].[SEGMENTO_DESCRIP].&amp;[" &amp; $C$6 &amp; "]",
"[Base_Tarjetas].[SITUACION]","[Base_Tarjetas].[SITUACION].&amp;[" &amp; $C15 &amp; "]",
"[Base_Tarjetas].[TIPO]","[Base_Tarjetas].[TIPO].&amp;[" &amp; $C$1 &amp; "]")/1000,
0)</f>
        <v>0</v>
      </c>
      <c r="Y15" s="8">
        <f>IFERROR(
GETPIVOTDATA("[Base_Tarjetas].[Importe]",TDinamica_R!$A$3,
"[Base_Tarjetas].[PERIODO]","[Base_Tarjetas].[PERIODO].&amp;[" &amp; TEXT(Y$6,"yyyymm") &amp; "]",
"[Base_Tarjetas].[Metrica]","[Base_Tarjetas].[Metrica].&amp;[" &amp; $A15 &amp; "]",
"[Base_Tarjetas].[SEGMENTO_DESCRIP]","[Base_Tarjetas].[SEGMENTO_DESCRIP].&amp;[" &amp; $C$6 &amp; "]",
"[Base_Tarjetas].[SITUACION]","[Base_Tarjetas].[SITUACION].&amp;[" &amp; $C15 &amp; "]",
"[Base_Tarjetas].[TIPO]","[Base_Tarjetas].[TIPO].&amp;[" &amp; $C$1 &amp; "]")/1000,
0)</f>
        <v>0</v>
      </c>
      <c r="Z15" s="8">
        <f>IFERROR(
GETPIVOTDATA("[Base_Tarjetas].[Importe]",TDinamica_R!$A$3,
"[Base_Tarjetas].[PERIODO]","[Base_Tarjetas].[PERIODO].&amp;[" &amp; TEXT(Z$6,"yyyymm") &amp; "]",
"[Base_Tarjetas].[Metrica]","[Base_Tarjetas].[Metrica].&amp;[" &amp; $A15 &amp; "]",
"[Base_Tarjetas].[SEGMENTO_DESCRIP]","[Base_Tarjetas].[SEGMENTO_DESCRIP].&amp;[" &amp; $C$6 &amp; "]",
"[Base_Tarjetas].[SITUACION]","[Base_Tarjetas].[SITUACION].&amp;[" &amp; $C15 &amp; "]",
"[Base_Tarjetas].[TIPO]","[Base_Tarjetas].[TIPO].&amp;[" &amp; $C$1 &amp; "]")/1000,
0)</f>
        <v>0</v>
      </c>
      <c r="AA15" s="8">
        <f>IFERROR(
GETPIVOTDATA("[Base_Tarjetas].[Importe]",TDinamica_R!$A$3,
"[Base_Tarjetas].[PERIODO]","[Base_Tarjetas].[PERIODO].&amp;[" &amp; TEXT(AA$6,"yyyymm") &amp; "]",
"[Base_Tarjetas].[Metrica]","[Base_Tarjetas].[Metrica].&amp;[" &amp; $A15 &amp; "]",
"[Base_Tarjetas].[SEGMENTO_DESCRIP]","[Base_Tarjetas].[SEGMENTO_DESCRIP].&amp;[" &amp; $C$6 &amp; "]",
"[Base_Tarjetas].[SITUACION]","[Base_Tarjetas].[SITUACION].&amp;[" &amp; $C15 &amp; "]",
"[Base_Tarjetas].[TIPO]","[Base_Tarjetas].[TIPO].&amp;[" &amp; $C$1 &amp; "]")/1000,
0)</f>
        <v>0</v>
      </c>
      <c r="AB15" s="8">
        <f>IFERROR(
GETPIVOTDATA("[Base_Tarjetas].[Importe]",TDinamica_R!$A$3,
"[Base_Tarjetas].[PERIODO]","[Base_Tarjetas].[PERIODO].&amp;[" &amp; TEXT(AB$6,"yyyymm") &amp; "]",
"[Base_Tarjetas].[Metrica]","[Base_Tarjetas].[Metrica].&amp;[" &amp; $A15 &amp; "]",
"[Base_Tarjetas].[SEGMENTO_DESCRIP]","[Base_Tarjetas].[SEGMENTO_DESCRIP].&amp;[" &amp; $C$6 &amp; "]",
"[Base_Tarjetas].[SITUACION]","[Base_Tarjetas].[SITUACION].&amp;[" &amp; $C15 &amp; "]",
"[Base_Tarjetas].[TIPO]","[Base_Tarjetas].[TIPO].&amp;[" &amp; $C$1 &amp; "]")/1000,
0)</f>
        <v>0</v>
      </c>
      <c r="AC15" s="8">
        <f>IFERROR(
GETPIVOTDATA("[Base_Tarjetas].[Importe]",TDinamica_R!$A$3,
"[Base_Tarjetas].[PERIODO]","[Base_Tarjetas].[PERIODO].&amp;[" &amp; TEXT(AC$6,"yyyymm") &amp; "]",
"[Base_Tarjetas].[Metrica]","[Base_Tarjetas].[Metrica].&amp;[" &amp; $A15 &amp; "]",
"[Base_Tarjetas].[SEGMENTO_DESCRIP]","[Base_Tarjetas].[SEGMENTO_DESCRIP].&amp;[" &amp; $C$6 &amp; "]",
"[Base_Tarjetas].[SITUACION]","[Base_Tarjetas].[SITUACION].&amp;[" &amp; $C15 &amp; "]",
"[Base_Tarjetas].[TIPO]","[Base_Tarjetas].[TIPO].&amp;[" &amp; $C$1 &amp; "]")/1000,
0)</f>
        <v>0</v>
      </c>
      <c r="AD15" s="8">
        <f>IFERROR(
GETPIVOTDATA("[Base_Tarjetas].[Importe]",TDinamica_R!$A$3,
"[Base_Tarjetas].[PERIODO]","[Base_Tarjetas].[PERIODO].&amp;[" &amp; TEXT(AD$6,"yyyymm") &amp; "]",
"[Base_Tarjetas].[Metrica]","[Base_Tarjetas].[Metrica].&amp;[" &amp; $A15 &amp; "]",
"[Base_Tarjetas].[SEGMENTO_DESCRIP]","[Base_Tarjetas].[SEGMENTO_DESCRIP].&amp;[" &amp; $C$6 &amp; "]",
"[Base_Tarjetas].[SITUACION]","[Base_Tarjetas].[SITUACION].&amp;[" &amp; $C15 &amp; "]",
"[Base_Tarjetas].[TIPO]","[Base_Tarjetas].[TIPO].&amp;[" &amp; $C$1 &amp; "]")/1000,
0)</f>
        <v>0</v>
      </c>
      <c r="AE15" s="8">
        <f>IFERROR(
GETPIVOTDATA("[Base_Tarjetas].[Importe]",TDinamica_R!$A$3,
"[Base_Tarjetas].[PERIODO]","[Base_Tarjetas].[PERIODO].&amp;[" &amp; TEXT(AE$6,"yyyymm") &amp; "]",
"[Base_Tarjetas].[Metrica]","[Base_Tarjetas].[Metrica].&amp;[" &amp; $A15 &amp; "]",
"[Base_Tarjetas].[SEGMENTO_DESCRIP]","[Base_Tarjetas].[SEGMENTO_DESCRIP].&amp;[" &amp; $C$6 &amp; "]",
"[Base_Tarjetas].[SITUACION]","[Base_Tarjetas].[SITUACION].&amp;[" &amp; $C15 &amp; "]",
"[Base_Tarjetas].[TIPO]","[Base_Tarjetas].[TIPO].&amp;[" &amp; $C$1 &amp; "]")/1000,
0)</f>
        <v>0</v>
      </c>
      <c r="AF15" s="8">
        <f>IFERROR(
GETPIVOTDATA("[Base_Tarjetas].[Importe]",TDinamica_R!$A$3,
"[Base_Tarjetas].[PERIODO]","[Base_Tarjetas].[PERIODO].&amp;[" &amp; TEXT(AF$6,"yyyymm") &amp; "]",
"[Base_Tarjetas].[Metrica]","[Base_Tarjetas].[Metrica].&amp;[" &amp; $A15 &amp; "]",
"[Base_Tarjetas].[SEGMENTO_DESCRIP]","[Base_Tarjetas].[SEGMENTO_DESCRIP].&amp;[" &amp; $C$6 &amp; "]",
"[Base_Tarjetas].[SITUACION]","[Base_Tarjetas].[SITUACION].&amp;[" &amp; $C15 &amp; "]",
"[Base_Tarjetas].[TIPO]","[Base_Tarjetas].[TIPO].&amp;[" &amp; $C$1 &amp; "]")/1000,
0)</f>
        <v>0</v>
      </c>
      <c r="AG15" s="8">
        <f>IFERROR(
GETPIVOTDATA("[Base_Tarjetas].[Importe]",TDinamica_R!$A$3,
"[Base_Tarjetas].[PERIODO]","[Base_Tarjetas].[PERIODO].&amp;[" &amp; TEXT(AG$6,"yyyymm") &amp; "]",
"[Base_Tarjetas].[Metrica]","[Base_Tarjetas].[Metrica].&amp;[" &amp; $A15 &amp; "]",
"[Base_Tarjetas].[SEGMENTO_DESCRIP]","[Base_Tarjetas].[SEGMENTO_DESCRIP].&amp;[" &amp; $C$6 &amp; "]",
"[Base_Tarjetas].[SITUACION]","[Base_Tarjetas].[SITUACION].&amp;[" &amp; $C15 &amp; "]",
"[Base_Tarjetas].[TIPO]","[Base_Tarjetas].[TIPO].&amp;[" &amp; $C$1 &amp; "]")/1000,
0)</f>
        <v>0</v>
      </c>
      <c r="AH15" s="8">
        <f>IFERROR(
GETPIVOTDATA("[Base_Tarjetas].[Importe]",TDinamica_R!$A$3,
"[Base_Tarjetas].[PERIODO]","[Base_Tarjetas].[PERIODO].&amp;[" &amp; TEXT(AH$6,"yyyymm") &amp; "]",
"[Base_Tarjetas].[Metrica]","[Base_Tarjetas].[Metrica].&amp;[" &amp; $A15 &amp; "]",
"[Base_Tarjetas].[SEGMENTO_DESCRIP]","[Base_Tarjetas].[SEGMENTO_DESCRIP].&amp;[" &amp; $C$6 &amp; "]",
"[Base_Tarjetas].[SITUACION]","[Base_Tarjetas].[SITUACION].&amp;[" &amp; $C15 &amp; "]",
"[Base_Tarjetas].[TIPO]","[Base_Tarjetas].[TIPO].&amp;[" &amp; $C$1 &amp; "]")/1000,
0)</f>
        <v>0</v>
      </c>
      <c r="AI15" s="8">
        <f>IFERROR(
GETPIVOTDATA("[Base_Tarjetas].[Importe]",TDinamica_R!$A$3,
"[Base_Tarjetas].[PERIODO]","[Base_Tarjetas].[PERIODO].&amp;[" &amp; TEXT(AI$6,"yyyymm") &amp; "]",
"[Base_Tarjetas].[Metrica]","[Base_Tarjetas].[Metrica].&amp;[" &amp; $A15 &amp; "]",
"[Base_Tarjetas].[SEGMENTO_DESCRIP]","[Base_Tarjetas].[SEGMENTO_DESCRIP].&amp;[" &amp; $C$6 &amp; "]",
"[Base_Tarjetas].[SITUACION]","[Base_Tarjetas].[SITUACION].&amp;[" &amp; $C15 &amp; "]",
"[Base_Tarjetas].[TIPO]","[Base_Tarjetas].[TIPO].&amp;[" &amp; $C$1 &amp; "]")/1000,
0)</f>
        <v>0</v>
      </c>
      <c r="AJ15" s="8">
        <f>IFERROR(
GETPIVOTDATA("[Base_Tarjetas].[Importe]",TDinamica_R!$A$3,
"[Base_Tarjetas].[PERIODO]","[Base_Tarjetas].[PERIODO].&amp;[" &amp; TEXT(AJ$6,"yyyymm") &amp; "]",
"[Base_Tarjetas].[Metrica]","[Base_Tarjetas].[Metrica].&amp;[" &amp; $A15 &amp; "]",
"[Base_Tarjetas].[SEGMENTO_DESCRIP]","[Base_Tarjetas].[SEGMENTO_DESCRIP].&amp;[" &amp; $C$6 &amp; "]",
"[Base_Tarjetas].[SITUACION]","[Base_Tarjetas].[SITUACION].&amp;[" &amp; $C15 &amp; "]",
"[Base_Tarjetas].[TIPO]","[Base_Tarjetas].[TIPO].&amp;[" &amp; $C$1 &amp; "]")/1000,
0)</f>
        <v>0</v>
      </c>
      <c r="AK15" s="8">
        <f>IFERROR(
GETPIVOTDATA("[Base_Tarjetas].[Importe]",TDinamica_R!$A$3,
"[Base_Tarjetas].[PERIODO]","[Base_Tarjetas].[PERIODO].&amp;[" &amp; TEXT(AK$6,"yyyymm") &amp; "]",
"[Base_Tarjetas].[Metrica]","[Base_Tarjetas].[Metrica].&amp;[" &amp; $A15 &amp; "]",
"[Base_Tarjetas].[SEGMENTO_DESCRIP]","[Base_Tarjetas].[SEGMENTO_DESCRIP].&amp;[" &amp; $C$6 &amp; "]",
"[Base_Tarjetas].[SITUACION]","[Base_Tarjetas].[SITUACION].&amp;[" &amp; $C15 &amp; "]",
"[Base_Tarjetas].[TIPO]","[Base_Tarjetas].[TIPO].&amp;[" &amp; $C$1 &amp; "]")/1000,
0)</f>
        <v>0</v>
      </c>
      <c r="AL15" s="8">
        <f>IFERROR(
GETPIVOTDATA("[Base_Tarjetas].[Importe]",TDinamica_R!$A$3,
"[Base_Tarjetas].[PERIODO]","[Base_Tarjetas].[PERIODO].&amp;[" &amp; TEXT(AL$6,"yyyymm") &amp; "]",
"[Base_Tarjetas].[Metrica]","[Base_Tarjetas].[Metrica].&amp;[" &amp; $A15 &amp; "]",
"[Base_Tarjetas].[SEGMENTO_DESCRIP]","[Base_Tarjetas].[SEGMENTO_DESCRIP].&amp;[" &amp; $C$6 &amp; "]",
"[Base_Tarjetas].[SITUACION]","[Base_Tarjetas].[SITUACION].&amp;[" &amp; $C15 &amp; "]",
"[Base_Tarjetas].[TIPO]","[Base_Tarjetas].[TIPO].&amp;[" &amp; $C$1 &amp; "]")/1000,
0)</f>
        <v>0</v>
      </c>
      <c r="AM15" s="8">
        <f>IFERROR(
GETPIVOTDATA("[Base_Tarjetas].[Importe]",TDinamica_R!$A$3,
"[Base_Tarjetas].[PERIODO]","[Base_Tarjetas].[PERIODO].&amp;[" &amp; TEXT(AM$6,"yyyymm") &amp; "]",
"[Base_Tarjetas].[Metrica]","[Base_Tarjetas].[Metrica].&amp;[" &amp; $A15 &amp; "]",
"[Base_Tarjetas].[SEGMENTO_DESCRIP]","[Base_Tarjetas].[SEGMENTO_DESCRIP].&amp;[" &amp; $C$6 &amp; "]",
"[Base_Tarjetas].[SITUACION]","[Base_Tarjetas].[SITUACION].&amp;[" &amp; $C15 &amp; "]",
"[Base_Tarjetas].[TIPO]","[Base_Tarjetas].[TIPO].&amp;[" &amp; $C$1 &amp; "]")/1000,
0)</f>
        <v>0</v>
      </c>
      <c r="AN15" s="8">
        <f>IFERROR(
GETPIVOTDATA("[Base_Tarjetas].[Importe]",TDinamica_R!$A$3,
"[Base_Tarjetas].[PERIODO]","[Base_Tarjetas].[PERIODO].&amp;[" &amp; TEXT(AN$6,"yyyymm") &amp; "]",
"[Base_Tarjetas].[Metrica]","[Base_Tarjetas].[Metrica].&amp;[" &amp; $A15 &amp; "]",
"[Base_Tarjetas].[SEGMENTO_DESCRIP]","[Base_Tarjetas].[SEGMENTO_DESCRIP].&amp;[" &amp; $C$6 &amp; "]",
"[Base_Tarjetas].[SITUACION]","[Base_Tarjetas].[SITUACION].&amp;[" &amp; $C15 &amp; "]",
"[Base_Tarjetas].[TIPO]","[Base_Tarjetas].[TIPO].&amp;[" &amp; $C$1 &amp; "]")/1000,
0)</f>
        <v>0</v>
      </c>
      <c r="AO15" s="8">
        <f>IFERROR(
GETPIVOTDATA("[Base_Tarjetas].[Importe]",TDinamica_R!$A$3,
"[Base_Tarjetas].[PERIODO]","[Base_Tarjetas].[PERIODO].&amp;[" &amp; TEXT(AO$6,"yyyymm") &amp; "]",
"[Base_Tarjetas].[Metrica]","[Base_Tarjetas].[Metrica].&amp;[" &amp; $A15 &amp; "]",
"[Base_Tarjetas].[SEGMENTO_DESCRIP]","[Base_Tarjetas].[SEGMENTO_DESCRIP].&amp;[" &amp; $C$6 &amp; "]",
"[Base_Tarjetas].[SITUACION]","[Base_Tarjetas].[SITUACION].&amp;[" &amp; $C15 &amp; "]",
"[Base_Tarjetas].[TIPO]","[Base_Tarjetas].[TIPO].&amp;[" &amp; $C$1 &amp; "]")/1000,
0)</f>
        <v>0</v>
      </c>
      <c r="AP15" s="8">
        <f>IFERROR(
GETPIVOTDATA("[Base_Tarjetas].[Importe]",TDinamica_R!$A$3,
"[Base_Tarjetas].[PERIODO]","[Base_Tarjetas].[PERIODO].&amp;[" &amp; TEXT(AP$6,"yyyymm") &amp; "]",
"[Base_Tarjetas].[Metrica]","[Base_Tarjetas].[Metrica].&amp;[" &amp; $A15 &amp; "]",
"[Base_Tarjetas].[SEGMENTO_DESCRIP]","[Base_Tarjetas].[SEGMENTO_DESCRIP].&amp;[" &amp; $C$6 &amp; "]",
"[Base_Tarjetas].[SITUACION]","[Base_Tarjetas].[SITUACION].&amp;[" &amp; $C15 &amp; "]",
"[Base_Tarjetas].[TIPO]","[Base_Tarjetas].[TIPO].&amp;[" &amp; $C$1 &amp; "]")/1000,
0)</f>
        <v>0</v>
      </c>
      <c r="AQ15" s="8">
        <f>IFERROR(
GETPIVOTDATA("[Base_Tarjetas].[Importe]",TDinamica_R!$A$3,
"[Base_Tarjetas].[PERIODO]","[Base_Tarjetas].[PERIODO].&amp;[" &amp; TEXT(AQ$6,"yyyymm") &amp; "]",
"[Base_Tarjetas].[Metrica]","[Base_Tarjetas].[Metrica].&amp;[" &amp; $A15 &amp; "]",
"[Base_Tarjetas].[SEGMENTO_DESCRIP]","[Base_Tarjetas].[SEGMENTO_DESCRIP].&amp;[" &amp; $C$6 &amp; "]",
"[Base_Tarjetas].[SITUACION]","[Base_Tarjetas].[SITUACION].&amp;[" &amp; $C15 &amp; "]",
"[Base_Tarjetas].[TIPO]","[Base_Tarjetas].[TIPO].&amp;[" &amp; $C$1 &amp; "]")/1000,
0)</f>
        <v>0</v>
      </c>
      <c r="AR15" s="8">
        <f>IFERROR(
GETPIVOTDATA("[Base_Tarjetas].[Importe]",TDinamica_R!$A$3,
"[Base_Tarjetas].[PERIODO]","[Base_Tarjetas].[PERIODO].&amp;[" &amp; TEXT(AR$6,"yyyymm") &amp; "]",
"[Base_Tarjetas].[Metrica]","[Base_Tarjetas].[Metrica].&amp;[" &amp; $A15 &amp; "]",
"[Base_Tarjetas].[SEGMENTO_DESCRIP]","[Base_Tarjetas].[SEGMENTO_DESCRIP].&amp;[" &amp; $C$6 &amp; "]",
"[Base_Tarjetas].[SITUACION]","[Base_Tarjetas].[SITUACION].&amp;[" &amp; $C15 &amp; "]",
"[Base_Tarjetas].[TIPO]","[Base_Tarjetas].[TIPO].&amp;[" &amp; $C$1 &amp; "]")/1000,
0)</f>
        <v>0</v>
      </c>
      <c r="AS15" s="8">
        <f>IFERROR(
GETPIVOTDATA("[Base_Tarjetas].[Importe]",TDinamica_R!$A$3,
"[Base_Tarjetas].[PERIODO]","[Base_Tarjetas].[PERIODO].&amp;[" &amp; TEXT(AS$6,"yyyymm") &amp; "]",
"[Base_Tarjetas].[Metrica]","[Base_Tarjetas].[Metrica].&amp;[" &amp; $A15 &amp; "]",
"[Base_Tarjetas].[SEGMENTO_DESCRIP]","[Base_Tarjetas].[SEGMENTO_DESCRIP].&amp;[" &amp; $C$6 &amp; "]",
"[Base_Tarjetas].[SITUACION]","[Base_Tarjetas].[SITUACION].&amp;[" &amp; $C15 &amp; "]",
"[Base_Tarjetas].[TIPO]","[Base_Tarjetas].[TIPO].&amp;[" &amp; $C$1 &amp; "]")/1000,
0)</f>
        <v>0</v>
      </c>
      <c r="AT15" s="8">
        <f>IFERROR(
GETPIVOTDATA("[Base_Tarjetas].[Importe]",TDinamica_R!$A$3,
"[Base_Tarjetas].[PERIODO]","[Base_Tarjetas].[PERIODO].&amp;[" &amp; TEXT(AT$6,"yyyymm") &amp; "]",
"[Base_Tarjetas].[Metrica]","[Base_Tarjetas].[Metrica].&amp;[" &amp; $A15 &amp; "]",
"[Base_Tarjetas].[SEGMENTO_DESCRIP]","[Base_Tarjetas].[SEGMENTO_DESCRIP].&amp;[" &amp; $C$6 &amp; "]",
"[Base_Tarjetas].[SITUACION]","[Base_Tarjetas].[SITUACION].&amp;[" &amp; $C15 &amp; "]",
"[Base_Tarjetas].[TIPO]","[Base_Tarjetas].[TIPO].&amp;[" &amp; $C$1 &amp; "]")/1000,
0)</f>
        <v>0</v>
      </c>
      <c r="AU15" s="8">
        <f>IFERROR(
GETPIVOTDATA("[Base_Tarjetas].[Importe]",TDinamica_R!$A$3,
"[Base_Tarjetas].[PERIODO]","[Base_Tarjetas].[PERIODO].&amp;[" &amp; TEXT(AU$6,"yyyymm") &amp; "]",
"[Base_Tarjetas].[Metrica]","[Base_Tarjetas].[Metrica].&amp;[" &amp; $A15 &amp; "]",
"[Base_Tarjetas].[SEGMENTO_DESCRIP]","[Base_Tarjetas].[SEGMENTO_DESCRIP].&amp;[" &amp; $C$6 &amp; "]",
"[Base_Tarjetas].[SITUACION]","[Base_Tarjetas].[SITUACION].&amp;[" &amp; $C15 &amp; "]",
"[Base_Tarjetas].[TIPO]","[Base_Tarjetas].[TIPO].&amp;[" &amp; $C$1 &amp; "]")/1000,
0)</f>
        <v>0</v>
      </c>
      <c r="AV15" s="8">
        <f>IFERROR(
GETPIVOTDATA("[Base_Tarjetas].[Importe]",TDinamica_R!$A$3,
"[Base_Tarjetas].[PERIODO]","[Base_Tarjetas].[PERIODO].&amp;[" &amp; TEXT(AV$6,"yyyymm") &amp; "]",
"[Base_Tarjetas].[Metrica]","[Base_Tarjetas].[Metrica].&amp;[" &amp; $A15 &amp; "]",
"[Base_Tarjetas].[SEGMENTO_DESCRIP]","[Base_Tarjetas].[SEGMENTO_DESCRIP].&amp;[" &amp; $C$6 &amp; "]",
"[Base_Tarjetas].[SITUACION]","[Base_Tarjetas].[SITUACION].&amp;[" &amp; $C15 &amp; "]",
"[Base_Tarjetas].[TIPO]","[Base_Tarjetas].[TIPO].&amp;[" &amp; $C$1 &amp; "]")/1000,
0)</f>
        <v>0</v>
      </c>
      <c r="AW15" s="8">
        <f>IFERROR(
GETPIVOTDATA("[Base_Tarjetas].[Importe]",TDinamica_R!$A$3,
"[Base_Tarjetas].[PERIODO]","[Base_Tarjetas].[PERIODO].&amp;[" &amp; TEXT(AW$6,"yyyymm") &amp; "]",
"[Base_Tarjetas].[Metrica]","[Base_Tarjetas].[Metrica].&amp;[" &amp; $A15 &amp; "]",
"[Base_Tarjetas].[SEGMENTO_DESCRIP]","[Base_Tarjetas].[SEGMENTO_DESCRIP].&amp;[" &amp; $C$6 &amp; "]",
"[Base_Tarjetas].[SITUACION]","[Base_Tarjetas].[SITUACION].&amp;[" &amp; $C15 &amp; "]",
"[Base_Tarjetas].[TIPO]","[Base_Tarjetas].[TIPO].&amp;[" &amp; $C$1 &amp; "]")/1000,
0)</f>
        <v>0</v>
      </c>
      <c r="AX15" s="8">
        <f>IFERROR(
GETPIVOTDATA("[Base_Tarjetas].[Importe]",TDinamica_R!$A$3,
"[Base_Tarjetas].[PERIODO]","[Base_Tarjetas].[PERIODO].&amp;[" &amp; TEXT(AX$6,"yyyymm") &amp; "]",
"[Base_Tarjetas].[Metrica]","[Base_Tarjetas].[Metrica].&amp;[" &amp; $A15 &amp; "]",
"[Base_Tarjetas].[SEGMENTO_DESCRIP]","[Base_Tarjetas].[SEGMENTO_DESCRIP].&amp;[" &amp; $C$6 &amp; "]",
"[Base_Tarjetas].[SITUACION]","[Base_Tarjetas].[SITUACION].&amp;[" &amp; $C15 &amp; "]",
"[Base_Tarjetas].[TIPO]","[Base_Tarjetas].[TIPO].&amp;[" &amp; $C$1 &amp; "]")/1000,
0)</f>
        <v>0</v>
      </c>
      <c r="AY15" s="8">
        <f>IFERROR(
GETPIVOTDATA("[Base_Tarjetas].[Importe]",TDinamica_R!$A$3,
"[Base_Tarjetas].[PERIODO]","[Base_Tarjetas].[PERIODO].&amp;[" &amp; TEXT(AY$6,"yyyymm") &amp; "]",
"[Base_Tarjetas].[Metrica]","[Base_Tarjetas].[Metrica].&amp;[" &amp; $A15 &amp; "]",
"[Base_Tarjetas].[SEGMENTO_DESCRIP]","[Base_Tarjetas].[SEGMENTO_DESCRIP].&amp;[" &amp; $C$6 &amp; "]",
"[Base_Tarjetas].[SITUACION]","[Base_Tarjetas].[SITUACION].&amp;[" &amp; $C15 &amp; "]",
"[Base_Tarjetas].[TIPO]","[Base_Tarjetas].[TIPO].&amp;[" &amp; $C$1 &amp; "]")/1000,
0)</f>
        <v>0</v>
      </c>
      <c r="AZ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TEXT(AZ$6,"yyyymm") &amp; "]"),
0)</f>
        <v>1090.4167607508034</v>
      </c>
      <c r="BA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TEXT(BA$6,"yyyymm") &amp; "]"),
0)</f>
        <v>1034.8803843592548</v>
      </c>
      <c r="BB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TEXT(BB$6,"yyyymm") &amp; "]"),
0)</f>
        <v>982.08792059615871</v>
      </c>
      <c r="BC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TEXT(BC$6,"yyyymm") &amp; "]"),
0)</f>
        <v>934.99446006405367</v>
      </c>
      <c r="BD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TEXT(BD$6,"yyyymm") &amp; "]"),
0)</f>
        <v>889.31118985689204</v>
      </c>
      <c r="BE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TEXT(BE$6,"yyyymm") &amp; "]"),
0)</f>
        <v>847.00678213717026</v>
      </c>
      <c r="BF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TEXT(BF$6,"yyyymm") &amp; "]"),
0)</f>
        <v>808.13598669639725</v>
      </c>
      <c r="BG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TEXT(BG$6,"yyyymm") &amp; "]"),
0)</f>
        <v>770.99730140583699</v>
      </c>
      <c r="BH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TEXT(BH$6,"yyyymm") &amp; "]"),
0)</f>
        <v>735.88653080024164</v>
      </c>
      <c r="BI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TEXT(BI$6,"yyyymm") &amp; "]"),
0)</f>
        <v>702.76862823830936</v>
      </c>
      <c r="BJ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TEXT(BJ$6,"yyyymm") &amp; "]"),
0)</f>
        <v>672.0647468871955</v>
      </c>
      <c r="BK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TEXT(BK$6,"yyyymm") &amp; "]"),
0)</f>
        <v>643.7159653661156</v>
      </c>
      <c r="BO15" s="24">
        <f t="shared" si="10"/>
        <v>0</v>
      </c>
      <c r="BP15" s="24">
        <f t="shared" si="10"/>
        <v>1035.7950219020724</v>
      </c>
      <c r="BQ15" s="24">
        <f t="shared" si="10"/>
        <v>0</v>
      </c>
      <c r="BR15" s="24">
        <f t="shared" si="10"/>
        <v>0</v>
      </c>
      <c r="BS15" s="24">
        <f t="shared" si="10"/>
        <v>0</v>
      </c>
      <c r="BT15" s="24">
        <f t="shared" si="10"/>
        <v>0</v>
      </c>
      <c r="BW15" s="24">
        <f t="shared" si="11"/>
        <v>0</v>
      </c>
      <c r="BX15" s="24">
        <f t="shared" si="11"/>
        <v>3107.3850657062171</v>
      </c>
      <c r="BY15" s="24">
        <f t="shared" si="11"/>
        <v>0</v>
      </c>
      <c r="BZ15" s="24">
        <f t="shared" si="11"/>
        <v>0</v>
      </c>
      <c r="CA15" s="24">
        <f t="shared" si="11"/>
        <v>0</v>
      </c>
      <c r="CB15" s="24">
        <f t="shared" si="11"/>
        <v>0</v>
      </c>
    </row>
    <row r="16" spans="1:81" hidden="1" outlineLevel="1" x14ac:dyDescent="0.25">
      <c r="A16" s="11" t="s">
        <v>16</v>
      </c>
      <c r="C16" s="2" t="s">
        <v>9</v>
      </c>
      <c r="D16" s="8">
        <f>IFERROR(
GETPIVOTDATA("[Base_Tarjetas].[Importe]",TDinamica_R!$A$3,
"[Base_Tarjetas].[PERIODO]","[Base_Tarjetas].[PERIODO].&amp;[" &amp; TEXT(D$6,"yyyymm") &amp; "]",
"[Base_Tarjetas].[Metrica]","[Base_Tarjetas].[Metrica].&amp;[" &amp; $A16 &amp; "]",
"[Base_Tarjetas].[SEGMENTO_DESCRIP]","[Base_Tarjetas].[SEGMENTO_DESCRIP].&amp;[" &amp; $C$6 &amp; "]",
"[Base_Tarjetas].[SITUACION]","[Base_Tarjetas].[SITUACION].&amp;[" &amp; $C16 &amp; "]",
"[Base_Tarjetas].[TIPO]","[Base_Tarjetas].[TIPO].&amp;[" &amp; $C$1 &amp; "]")/1000,
0)</f>
        <v>0</v>
      </c>
      <c r="E16" s="8">
        <f>IFERROR(
GETPIVOTDATA("[Base_Tarjetas].[Importe]",TDinamica_R!$A$3,
"[Base_Tarjetas].[PERIODO]","[Base_Tarjetas].[PERIODO].&amp;[" &amp; TEXT(E$6,"yyyymm") &amp; "]",
"[Base_Tarjetas].[Metrica]","[Base_Tarjetas].[Metrica].&amp;[" &amp; $A16 &amp; "]",
"[Base_Tarjetas].[SEGMENTO_DESCRIP]","[Base_Tarjetas].[SEGMENTO_DESCRIP].&amp;[" &amp; $C$6 &amp; "]",
"[Base_Tarjetas].[SITUACION]","[Base_Tarjetas].[SITUACION].&amp;[" &amp; $C16 &amp; "]",
"[Base_Tarjetas].[TIPO]","[Base_Tarjetas].[TIPO].&amp;[" &amp; $C$1 &amp; "]")/1000,
0)</f>
        <v>0</v>
      </c>
      <c r="F16" s="8">
        <f>IFERROR(
GETPIVOTDATA("[Base_Tarjetas].[Importe]",TDinamica_R!$A$3,
"[Base_Tarjetas].[PERIODO]","[Base_Tarjetas].[PERIODO].&amp;[" &amp; TEXT(F$6,"yyyymm") &amp; "]",
"[Base_Tarjetas].[Metrica]","[Base_Tarjetas].[Metrica].&amp;[" &amp; $A16 &amp; "]",
"[Base_Tarjetas].[SEGMENTO_DESCRIP]","[Base_Tarjetas].[SEGMENTO_DESCRIP].&amp;[" &amp; $C$6 &amp; "]",
"[Base_Tarjetas].[SITUACION]","[Base_Tarjetas].[SITUACION].&amp;[" &amp; $C16 &amp; "]",
"[Base_Tarjetas].[TIPO]","[Base_Tarjetas].[TIPO].&amp;[" &amp; $C$1 &amp; "]")/1000,
0)</f>
        <v>0</v>
      </c>
      <c r="G16" s="8">
        <f>IFERROR(
GETPIVOTDATA("[Base_Tarjetas].[Importe]",TDinamica_R!$A$3,
"[Base_Tarjetas].[PERIODO]","[Base_Tarjetas].[PERIODO].&amp;[" &amp; TEXT(G$6,"yyyymm") &amp; "]",
"[Base_Tarjetas].[Metrica]","[Base_Tarjetas].[Metrica].&amp;[" &amp; $A16 &amp; "]",
"[Base_Tarjetas].[SEGMENTO_DESCRIP]","[Base_Tarjetas].[SEGMENTO_DESCRIP].&amp;[" &amp; $C$6 &amp; "]",
"[Base_Tarjetas].[SITUACION]","[Base_Tarjetas].[SITUACION].&amp;[" &amp; $C16 &amp; "]",
"[Base_Tarjetas].[TIPO]","[Base_Tarjetas].[TIPO].&amp;[" &amp; $C$1 &amp; "]")/1000,
0)</f>
        <v>0</v>
      </c>
      <c r="H16" s="8">
        <f>IFERROR(
GETPIVOTDATA("[Base_Tarjetas].[Importe]",TDinamica_R!$A$3,
"[Base_Tarjetas].[PERIODO]","[Base_Tarjetas].[PERIODO].&amp;[" &amp; TEXT(H$6,"yyyymm") &amp; "]",
"[Base_Tarjetas].[Metrica]","[Base_Tarjetas].[Metrica].&amp;[" &amp; $A16 &amp; "]",
"[Base_Tarjetas].[SEGMENTO_DESCRIP]","[Base_Tarjetas].[SEGMENTO_DESCRIP].&amp;[" &amp; $C$6 &amp; "]",
"[Base_Tarjetas].[SITUACION]","[Base_Tarjetas].[SITUACION].&amp;[" &amp; $C16 &amp; "]",
"[Base_Tarjetas].[TIPO]","[Base_Tarjetas].[TIPO].&amp;[" &amp; $C$1 &amp; "]")/1000,
0)</f>
        <v>0</v>
      </c>
      <c r="I16" s="8">
        <f>IFERROR(
GETPIVOTDATA("[Base_Tarjetas].[Importe]",TDinamica_R!$A$3,
"[Base_Tarjetas].[PERIODO]","[Base_Tarjetas].[PERIODO].&amp;[" &amp; TEXT(I$6,"yyyymm") &amp; "]",
"[Base_Tarjetas].[Metrica]","[Base_Tarjetas].[Metrica].&amp;[" &amp; $A16 &amp; "]",
"[Base_Tarjetas].[SEGMENTO_DESCRIP]","[Base_Tarjetas].[SEGMENTO_DESCRIP].&amp;[" &amp; $C$6 &amp; "]",
"[Base_Tarjetas].[SITUACION]","[Base_Tarjetas].[SITUACION].&amp;[" &amp; $C16 &amp; "]",
"[Base_Tarjetas].[TIPO]","[Base_Tarjetas].[TIPO].&amp;[" &amp; $C$1 &amp; "]")/1000,
0)</f>
        <v>0</v>
      </c>
      <c r="J16" s="8">
        <f>IFERROR(
GETPIVOTDATA("[Base_Tarjetas].[Importe]",TDinamica_R!$A$3,
"[Base_Tarjetas].[PERIODO]","[Base_Tarjetas].[PERIODO].&amp;[" &amp; TEXT(J$6,"yyyymm") &amp; "]",
"[Base_Tarjetas].[Metrica]","[Base_Tarjetas].[Metrica].&amp;[" &amp; $A16 &amp; "]",
"[Base_Tarjetas].[SEGMENTO_DESCRIP]","[Base_Tarjetas].[SEGMENTO_DESCRIP].&amp;[" &amp; $C$6 &amp; "]",
"[Base_Tarjetas].[SITUACION]","[Base_Tarjetas].[SITUACION].&amp;[" &amp; $C16 &amp; "]",
"[Base_Tarjetas].[TIPO]","[Base_Tarjetas].[TIPO].&amp;[" &amp; $C$1 &amp; "]")/1000,
0)</f>
        <v>0</v>
      </c>
      <c r="K16" s="8">
        <f>IFERROR(
GETPIVOTDATA("[Base_Tarjetas].[Importe]",TDinamica_R!$A$3,
"[Base_Tarjetas].[PERIODO]","[Base_Tarjetas].[PERIODO].&amp;[" &amp; TEXT(K$6,"yyyymm") &amp; "]",
"[Base_Tarjetas].[Metrica]","[Base_Tarjetas].[Metrica].&amp;[" &amp; $A16 &amp; "]",
"[Base_Tarjetas].[SEGMENTO_DESCRIP]","[Base_Tarjetas].[SEGMENTO_DESCRIP].&amp;[" &amp; $C$6 &amp; "]",
"[Base_Tarjetas].[SITUACION]","[Base_Tarjetas].[SITUACION].&amp;[" &amp; $C16 &amp; "]",
"[Base_Tarjetas].[TIPO]","[Base_Tarjetas].[TIPO].&amp;[" &amp; $C$1 &amp; "]")/1000,
0)</f>
        <v>0</v>
      </c>
      <c r="L16" s="8">
        <f>IFERROR(
GETPIVOTDATA("[Base_Tarjetas].[Importe]",TDinamica_R!$A$3,
"[Base_Tarjetas].[PERIODO]","[Base_Tarjetas].[PERIODO].&amp;[" &amp; TEXT(L$6,"yyyymm") &amp; "]",
"[Base_Tarjetas].[Metrica]","[Base_Tarjetas].[Metrica].&amp;[" &amp; $A16 &amp; "]",
"[Base_Tarjetas].[SEGMENTO_DESCRIP]","[Base_Tarjetas].[SEGMENTO_DESCRIP].&amp;[" &amp; $C$6 &amp; "]",
"[Base_Tarjetas].[SITUACION]","[Base_Tarjetas].[SITUACION].&amp;[" &amp; $C16 &amp; "]",
"[Base_Tarjetas].[TIPO]","[Base_Tarjetas].[TIPO].&amp;[" &amp; $C$1 &amp; "]")/1000,
0)</f>
        <v>0</v>
      </c>
      <c r="M16" s="8">
        <f>IFERROR(
GETPIVOTDATA("[Base_Tarjetas].[Importe]",TDinamica_R!$A$3,
"[Base_Tarjetas].[PERIODO]","[Base_Tarjetas].[PERIODO].&amp;[" &amp; TEXT(M$6,"yyyymm") &amp; "]",
"[Base_Tarjetas].[Metrica]","[Base_Tarjetas].[Metrica].&amp;[" &amp; $A16 &amp; "]",
"[Base_Tarjetas].[SEGMENTO_DESCRIP]","[Base_Tarjetas].[SEGMENTO_DESCRIP].&amp;[" &amp; $C$6 &amp; "]",
"[Base_Tarjetas].[SITUACION]","[Base_Tarjetas].[SITUACION].&amp;[" &amp; $C16 &amp; "]",
"[Base_Tarjetas].[TIPO]","[Base_Tarjetas].[TIPO].&amp;[" &amp; $C$1 &amp; "]")/1000,
0)</f>
        <v>0</v>
      </c>
      <c r="N16" s="8">
        <f>IFERROR(
GETPIVOTDATA("[Base_Tarjetas].[Importe]",TDinamica_R!$A$3,
"[Base_Tarjetas].[PERIODO]","[Base_Tarjetas].[PERIODO].&amp;[" &amp; TEXT(N$6,"yyyymm") &amp; "]",
"[Base_Tarjetas].[Metrica]","[Base_Tarjetas].[Metrica].&amp;[" &amp; $A16 &amp; "]",
"[Base_Tarjetas].[SEGMENTO_DESCRIP]","[Base_Tarjetas].[SEGMENTO_DESCRIP].&amp;[" &amp; $C$6 &amp; "]",
"[Base_Tarjetas].[SITUACION]","[Base_Tarjetas].[SITUACION].&amp;[" &amp; $C16 &amp; "]",
"[Base_Tarjetas].[TIPO]","[Base_Tarjetas].[TIPO].&amp;[" &amp; $C$1 &amp; "]")/1000,
0)</f>
        <v>0</v>
      </c>
      <c r="O16" s="8">
        <f>IFERROR(
GETPIVOTDATA("[Base_Tarjetas].[Importe]",TDinamica_R!$A$3,
"[Base_Tarjetas].[PERIODO]","[Base_Tarjetas].[PERIODO].&amp;[" &amp; TEXT(O$6,"yyyymm") &amp; "]",
"[Base_Tarjetas].[Metrica]","[Base_Tarjetas].[Metrica].&amp;[" &amp; $A16 &amp; "]",
"[Base_Tarjetas].[SEGMENTO_DESCRIP]","[Base_Tarjetas].[SEGMENTO_DESCRIP].&amp;[" &amp; $C$6 &amp; "]",
"[Base_Tarjetas].[SITUACION]","[Base_Tarjetas].[SITUACION].&amp;[" &amp; $C16 &amp; "]",
"[Base_Tarjetas].[TIPO]","[Base_Tarjetas].[TIPO].&amp;[" &amp; $C$1 &amp; "]")/1000,
0)</f>
        <v>0</v>
      </c>
      <c r="P16" s="8">
        <f>IFERROR(
GETPIVOTDATA("[Base_Tarjetas].[Importe]",TDinamica_R!$A$3,
"[Base_Tarjetas].[PERIODO]","[Base_Tarjetas].[PERIODO].&amp;[" &amp; TEXT(P$6,"yyyymm") &amp; "]",
"[Base_Tarjetas].[Metrica]","[Base_Tarjetas].[Metrica].&amp;[" &amp; $A16 &amp; "]",
"[Base_Tarjetas].[SEGMENTO_DESCRIP]","[Base_Tarjetas].[SEGMENTO_DESCRIP].&amp;[" &amp; $C$6 &amp; "]",
"[Base_Tarjetas].[SITUACION]","[Base_Tarjetas].[SITUACION].&amp;[" &amp; $C16 &amp; "]",
"[Base_Tarjetas].[TIPO]","[Base_Tarjetas].[TIPO].&amp;[" &amp; $C$1 &amp; "]")/1000,
0)</f>
        <v>0</v>
      </c>
      <c r="Q16" s="8">
        <f>IFERROR(
GETPIVOTDATA("[Base_Tarjetas].[Importe]",TDinamica_R!$A$3,
"[Base_Tarjetas].[PERIODO]","[Base_Tarjetas].[PERIODO].&amp;[" &amp; TEXT(Q$6,"yyyymm") &amp; "]",
"[Base_Tarjetas].[Metrica]","[Base_Tarjetas].[Metrica].&amp;[" &amp; $A16 &amp; "]",
"[Base_Tarjetas].[SEGMENTO_DESCRIP]","[Base_Tarjetas].[SEGMENTO_DESCRIP].&amp;[" &amp; $C$6 &amp; "]",
"[Base_Tarjetas].[SITUACION]","[Base_Tarjetas].[SITUACION].&amp;[" &amp; $C16 &amp; "]",
"[Base_Tarjetas].[TIPO]","[Base_Tarjetas].[TIPO].&amp;[" &amp; $C$1 &amp; "]")/1000,
0)</f>
        <v>0</v>
      </c>
      <c r="R16" s="8">
        <f>IFERROR(
GETPIVOTDATA("[Base_Tarjetas].[Importe]",TDinamica_R!$A$3,
"[Base_Tarjetas].[PERIODO]","[Base_Tarjetas].[PERIODO].&amp;[" &amp; TEXT(R$6,"yyyymm") &amp; "]",
"[Base_Tarjetas].[Metrica]","[Base_Tarjetas].[Metrica].&amp;[" &amp; $A16 &amp; "]",
"[Base_Tarjetas].[SEGMENTO_DESCRIP]","[Base_Tarjetas].[SEGMENTO_DESCRIP].&amp;[" &amp; $C$6 &amp; "]",
"[Base_Tarjetas].[SITUACION]","[Base_Tarjetas].[SITUACION].&amp;[" &amp; $C16 &amp; "]",
"[Base_Tarjetas].[TIPO]","[Base_Tarjetas].[TIPO].&amp;[" &amp; $C$1 &amp; "]")/1000,
0)</f>
        <v>0</v>
      </c>
      <c r="S16" s="8">
        <f>IFERROR(
GETPIVOTDATA("[Base_Tarjetas].[Importe]",TDinamica_R!$A$3,
"[Base_Tarjetas].[PERIODO]","[Base_Tarjetas].[PERIODO].&amp;[" &amp; TEXT(S$6,"yyyymm") &amp; "]",
"[Base_Tarjetas].[Metrica]","[Base_Tarjetas].[Metrica].&amp;[" &amp; $A16 &amp; "]",
"[Base_Tarjetas].[SEGMENTO_DESCRIP]","[Base_Tarjetas].[SEGMENTO_DESCRIP].&amp;[" &amp; $C$6 &amp; "]",
"[Base_Tarjetas].[SITUACION]","[Base_Tarjetas].[SITUACION].&amp;[" &amp; $C16 &amp; "]",
"[Base_Tarjetas].[TIPO]","[Base_Tarjetas].[TIPO].&amp;[" &amp; $C$1 &amp; "]")/1000,
0)</f>
        <v>0</v>
      </c>
      <c r="T16" s="8">
        <f>IFERROR(
GETPIVOTDATA("[Base_Tarjetas].[Importe]",TDinamica_R!$A$3,
"[Base_Tarjetas].[PERIODO]","[Base_Tarjetas].[PERIODO].&amp;[" &amp; TEXT(T$6,"yyyymm") &amp; "]",
"[Base_Tarjetas].[Metrica]","[Base_Tarjetas].[Metrica].&amp;[" &amp; $A16 &amp; "]",
"[Base_Tarjetas].[SEGMENTO_DESCRIP]","[Base_Tarjetas].[SEGMENTO_DESCRIP].&amp;[" &amp; $C$6 &amp; "]",
"[Base_Tarjetas].[SITUACION]","[Base_Tarjetas].[SITUACION].&amp;[" &amp; $C16 &amp; "]",
"[Base_Tarjetas].[TIPO]","[Base_Tarjetas].[TIPO].&amp;[" &amp; $C$1 &amp; "]")/1000,
0)</f>
        <v>0</v>
      </c>
      <c r="U16" s="8">
        <f>IFERROR(
GETPIVOTDATA("[Base_Tarjetas].[Importe]",TDinamica_R!$A$3,
"[Base_Tarjetas].[PERIODO]","[Base_Tarjetas].[PERIODO].&amp;[" &amp; TEXT(U$6,"yyyymm") &amp; "]",
"[Base_Tarjetas].[Metrica]","[Base_Tarjetas].[Metrica].&amp;[" &amp; $A16 &amp; "]",
"[Base_Tarjetas].[SEGMENTO_DESCRIP]","[Base_Tarjetas].[SEGMENTO_DESCRIP].&amp;[" &amp; $C$6 &amp; "]",
"[Base_Tarjetas].[SITUACION]","[Base_Tarjetas].[SITUACION].&amp;[" &amp; $C16 &amp; "]",
"[Base_Tarjetas].[TIPO]","[Base_Tarjetas].[TIPO].&amp;[" &amp; $C$1 &amp; "]")/1000,
0)</f>
        <v>0</v>
      </c>
      <c r="V16" s="8">
        <f>IFERROR(
GETPIVOTDATA("[Base_Tarjetas].[Importe]",TDinamica_R!$A$3,
"[Base_Tarjetas].[PERIODO]","[Base_Tarjetas].[PERIODO].&amp;[" &amp; TEXT(V$6,"yyyymm") &amp; "]",
"[Base_Tarjetas].[Metrica]","[Base_Tarjetas].[Metrica].&amp;[" &amp; $A16 &amp; "]",
"[Base_Tarjetas].[SEGMENTO_DESCRIP]","[Base_Tarjetas].[SEGMENTO_DESCRIP].&amp;[" &amp; $C$6 &amp; "]",
"[Base_Tarjetas].[SITUACION]","[Base_Tarjetas].[SITUACION].&amp;[" &amp; $C16 &amp; "]",
"[Base_Tarjetas].[TIPO]","[Base_Tarjetas].[TIPO].&amp;[" &amp; $C$1 &amp; "]")/1000,
0)</f>
        <v>0</v>
      </c>
      <c r="W16" s="8">
        <f>IFERROR(
GETPIVOTDATA("[Base_Tarjetas].[Importe]",TDinamica_R!$A$3,
"[Base_Tarjetas].[PERIODO]","[Base_Tarjetas].[PERIODO].&amp;[" &amp; TEXT(W$6,"yyyymm") &amp; "]",
"[Base_Tarjetas].[Metrica]","[Base_Tarjetas].[Metrica].&amp;[" &amp; $A16 &amp; "]",
"[Base_Tarjetas].[SEGMENTO_DESCRIP]","[Base_Tarjetas].[SEGMENTO_DESCRIP].&amp;[" &amp; $C$6 &amp; "]",
"[Base_Tarjetas].[SITUACION]","[Base_Tarjetas].[SITUACION].&amp;[" &amp; $C16 &amp; "]",
"[Base_Tarjetas].[TIPO]","[Base_Tarjetas].[TIPO].&amp;[" &amp; $C$1 &amp; "]")/1000,
0)</f>
        <v>0</v>
      </c>
      <c r="X16" s="8">
        <f>IFERROR(
GETPIVOTDATA("[Base_Tarjetas].[Importe]",TDinamica_R!$A$3,
"[Base_Tarjetas].[PERIODO]","[Base_Tarjetas].[PERIODO].&amp;[" &amp; TEXT(X$6,"yyyymm") &amp; "]",
"[Base_Tarjetas].[Metrica]","[Base_Tarjetas].[Metrica].&amp;[" &amp; $A16 &amp; "]",
"[Base_Tarjetas].[SEGMENTO_DESCRIP]","[Base_Tarjetas].[SEGMENTO_DESCRIP].&amp;[" &amp; $C$6 &amp; "]",
"[Base_Tarjetas].[SITUACION]","[Base_Tarjetas].[SITUACION].&amp;[" &amp; $C16 &amp; "]",
"[Base_Tarjetas].[TIPO]","[Base_Tarjetas].[TIPO].&amp;[" &amp; $C$1 &amp; "]")/1000,
0)</f>
        <v>0</v>
      </c>
      <c r="Y16" s="8">
        <f>IFERROR(
GETPIVOTDATA("[Base_Tarjetas].[Importe]",TDinamica_R!$A$3,
"[Base_Tarjetas].[PERIODO]","[Base_Tarjetas].[PERIODO].&amp;[" &amp; TEXT(Y$6,"yyyymm") &amp; "]",
"[Base_Tarjetas].[Metrica]","[Base_Tarjetas].[Metrica].&amp;[" &amp; $A16 &amp; "]",
"[Base_Tarjetas].[SEGMENTO_DESCRIP]","[Base_Tarjetas].[SEGMENTO_DESCRIP].&amp;[" &amp; $C$6 &amp; "]",
"[Base_Tarjetas].[SITUACION]","[Base_Tarjetas].[SITUACION].&amp;[" &amp; $C16 &amp; "]",
"[Base_Tarjetas].[TIPO]","[Base_Tarjetas].[TIPO].&amp;[" &amp; $C$1 &amp; "]")/1000,
0)</f>
        <v>0</v>
      </c>
      <c r="Z16" s="8">
        <f>IFERROR(
GETPIVOTDATA("[Base_Tarjetas].[Importe]",TDinamica_R!$A$3,
"[Base_Tarjetas].[PERIODO]","[Base_Tarjetas].[PERIODO].&amp;[" &amp; TEXT(Z$6,"yyyymm") &amp; "]",
"[Base_Tarjetas].[Metrica]","[Base_Tarjetas].[Metrica].&amp;[" &amp; $A16 &amp; "]",
"[Base_Tarjetas].[SEGMENTO_DESCRIP]","[Base_Tarjetas].[SEGMENTO_DESCRIP].&amp;[" &amp; $C$6 &amp; "]",
"[Base_Tarjetas].[SITUACION]","[Base_Tarjetas].[SITUACION].&amp;[" &amp; $C16 &amp; "]",
"[Base_Tarjetas].[TIPO]","[Base_Tarjetas].[TIPO].&amp;[" &amp; $C$1 &amp; "]")/1000,
0)</f>
        <v>0</v>
      </c>
      <c r="AA16" s="8">
        <f>IFERROR(
GETPIVOTDATA("[Base_Tarjetas].[Importe]",TDinamica_R!$A$3,
"[Base_Tarjetas].[PERIODO]","[Base_Tarjetas].[PERIODO].&amp;[" &amp; TEXT(AA$6,"yyyymm") &amp; "]",
"[Base_Tarjetas].[Metrica]","[Base_Tarjetas].[Metrica].&amp;[" &amp; $A16 &amp; "]",
"[Base_Tarjetas].[SEGMENTO_DESCRIP]","[Base_Tarjetas].[SEGMENTO_DESCRIP].&amp;[" &amp; $C$6 &amp; "]",
"[Base_Tarjetas].[SITUACION]","[Base_Tarjetas].[SITUACION].&amp;[" &amp; $C16 &amp; "]",
"[Base_Tarjetas].[TIPO]","[Base_Tarjetas].[TIPO].&amp;[" &amp; $C$1 &amp; "]")/1000,
0)</f>
        <v>0</v>
      </c>
      <c r="AB16" s="8">
        <f>IFERROR(
GETPIVOTDATA("[Base_Tarjetas].[Importe]",TDinamica_R!$A$3,
"[Base_Tarjetas].[PERIODO]","[Base_Tarjetas].[PERIODO].&amp;[" &amp; TEXT(AB$6,"yyyymm") &amp; "]",
"[Base_Tarjetas].[Metrica]","[Base_Tarjetas].[Metrica].&amp;[" &amp; $A16 &amp; "]",
"[Base_Tarjetas].[SEGMENTO_DESCRIP]","[Base_Tarjetas].[SEGMENTO_DESCRIP].&amp;[" &amp; $C$6 &amp; "]",
"[Base_Tarjetas].[SITUACION]","[Base_Tarjetas].[SITUACION].&amp;[" &amp; $C16 &amp; "]",
"[Base_Tarjetas].[TIPO]","[Base_Tarjetas].[TIPO].&amp;[" &amp; $C$1 &amp; "]")/1000,
0)</f>
        <v>0</v>
      </c>
      <c r="AC16" s="8">
        <f>IFERROR(
GETPIVOTDATA("[Base_Tarjetas].[Importe]",TDinamica_R!$A$3,
"[Base_Tarjetas].[PERIODO]","[Base_Tarjetas].[PERIODO].&amp;[" &amp; TEXT(AC$6,"yyyymm") &amp; "]",
"[Base_Tarjetas].[Metrica]","[Base_Tarjetas].[Metrica].&amp;[" &amp; $A16 &amp; "]",
"[Base_Tarjetas].[SEGMENTO_DESCRIP]","[Base_Tarjetas].[SEGMENTO_DESCRIP].&amp;[" &amp; $C$6 &amp; "]",
"[Base_Tarjetas].[SITUACION]","[Base_Tarjetas].[SITUACION].&amp;[" &amp; $C16 &amp; "]",
"[Base_Tarjetas].[TIPO]","[Base_Tarjetas].[TIPO].&amp;[" &amp; $C$1 &amp; "]")/1000,
0)</f>
        <v>0</v>
      </c>
      <c r="AD16" s="8">
        <f>IFERROR(
GETPIVOTDATA("[Base_Tarjetas].[Importe]",TDinamica_R!$A$3,
"[Base_Tarjetas].[PERIODO]","[Base_Tarjetas].[PERIODO].&amp;[" &amp; TEXT(AD$6,"yyyymm") &amp; "]",
"[Base_Tarjetas].[Metrica]","[Base_Tarjetas].[Metrica].&amp;[" &amp; $A16 &amp; "]",
"[Base_Tarjetas].[SEGMENTO_DESCRIP]","[Base_Tarjetas].[SEGMENTO_DESCRIP].&amp;[" &amp; $C$6 &amp; "]",
"[Base_Tarjetas].[SITUACION]","[Base_Tarjetas].[SITUACION].&amp;[" &amp; $C16 &amp; "]",
"[Base_Tarjetas].[TIPO]","[Base_Tarjetas].[TIPO].&amp;[" &amp; $C$1 &amp; "]")/1000,
0)</f>
        <v>0</v>
      </c>
      <c r="AE16" s="8">
        <f>IFERROR(
GETPIVOTDATA("[Base_Tarjetas].[Importe]",TDinamica_R!$A$3,
"[Base_Tarjetas].[PERIODO]","[Base_Tarjetas].[PERIODO].&amp;[" &amp; TEXT(AE$6,"yyyymm") &amp; "]",
"[Base_Tarjetas].[Metrica]","[Base_Tarjetas].[Metrica].&amp;[" &amp; $A16 &amp; "]",
"[Base_Tarjetas].[SEGMENTO_DESCRIP]","[Base_Tarjetas].[SEGMENTO_DESCRIP].&amp;[" &amp; $C$6 &amp; "]",
"[Base_Tarjetas].[SITUACION]","[Base_Tarjetas].[SITUACION].&amp;[" &amp; $C16 &amp; "]",
"[Base_Tarjetas].[TIPO]","[Base_Tarjetas].[TIPO].&amp;[" &amp; $C$1 &amp; "]")/1000,
0)</f>
        <v>0</v>
      </c>
      <c r="AF16" s="8">
        <f>IFERROR(
GETPIVOTDATA("[Base_Tarjetas].[Importe]",TDinamica_R!$A$3,
"[Base_Tarjetas].[PERIODO]","[Base_Tarjetas].[PERIODO].&amp;[" &amp; TEXT(AF$6,"yyyymm") &amp; "]",
"[Base_Tarjetas].[Metrica]","[Base_Tarjetas].[Metrica].&amp;[" &amp; $A16 &amp; "]",
"[Base_Tarjetas].[SEGMENTO_DESCRIP]","[Base_Tarjetas].[SEGMENTO_DESCRIP].&amp;[" &amp; $C$6 &amp; "]",
"[Base_Tarjetas].[SITUACION]","[Base_Tarjetas].[SITUACION].&amp;[" &amp; $C16 &amp; "]",
"[Base_Tarjetas].[TIPO]","[Base_Tarjetas].[TIPO].&amp;[" &amp; $C$1 &amp; "]")/1000,
0)</f>
        <v>0</v>
      </c>
      <c r="AG16" s="8">
        <f>IFERROR(
GETPIVOTDATA("[Base_Tarjetas].[Importe]",TDinamica_R!$A$3,
"[Base_Tarjetas].[PERIODO]","[Base_Tarjetas].[PERIODO].&amp;[" &amp; TEXT(AG$6,"yyyymm") &amp; "]",
"[Base_Tarjetas].[Metrica]","[Base_Tarjetas].[Metrica].&amp;[" &amp; $A16 &amp; "]",
"[Base_Tarjetas].[SEGMENTO_DESCRIP]","[Base_Tarjetas].[SEGMENTO_DESCRIP].&amp;[" &amp; $C$6 &amp; "]",
"[Base_Tarjetas].[SITUACION]","[Base_Tarjetas].[SITUACION].&amp;[" &amp; $C16 &amp; "]",
"[Base_Tarjetas].[TIPO]","[Base_Tarjetas].[TIPO].&amp;[" &amp; $C$1 &amp; "]")/1000,
0)</f>
        <v>0</v>
      </c>
      <c r="AH16" s="8">
        <f>IFERROR(
GETPIVOTDATA("[Base_Tarjetas].[Importe]",TDinamica_R!$A$3,
"[Base_Tarjetas].[PERIODO]","[Base_Tarjetas].[PERIODO].&amp;[" &amp; TEXT(AH$6,"yyyymm") &amp; "]",
"[Base_Tarjetas].[Metrica]","[Base_Tarjetas].[Metrica].&amp;[" &amp; $A16 &amp; "]",
"[Base_Tarjetas].[SEGMENTO_DESCRIP]","[Base_Tarjetas].[SEGMENTO_DESCRIP].&amp;[" &amp; $C$6 &amp; "]",
"[Base_Tarjetas].[SITUACION]","[Base_Tarjetas].[SITUACION].&amp;[" &amp; $C16 &amp; "]",
"[Base_Tarjetas].[TIPO]","[Base_Tarjetas].[TIPO].&amp;[" &amp; $C$1 &amp; "]")/1000,
0)</f>
        <v>0</v>
      </c>
      <c r="AI16" s="8">
        <f>IFERROR(
GETPIVOTDATA("[Base_Tarjetas].[Importe]",TDinamica_R!$A$3,
"[Base_Tarjetas].[PERIODO]","[Base_Tarjetas].[PERIODO].&amp;[" &amp; TEXT(AI$6,"yyyymm") &amp; "]",
"[Base_Tarjetas].[Metrica]","[Base_Tarjetas].[Metrica].&amp;[" &amp; $A16 &amp; "]",
"[Base_Tarjetas].[SEGMENTO_DESCRIP]","[Base_Tarjetas].[SEGMENTO_DESCRIP].&amp;[" &amp; $C$6 &amp; "]",
"[Base_Tarjetas].[SITUACION]","[Base_Tarjetas].[SITUACION].&amp;[" &amp; $C16 &amp; "]",
"[Base_Tarjetas].[TIPO]","[Base_Tarjetas].[TIPO].&amp;[" &amp; $C$1 &amp; "]")/1000,
0)</f>
        <v>0</v>
      </c>
      <c r="AJ16" s="8">
        <f>IFERROR(
GETPIVOTDATA("[Base_Tarjetas].[Importe]",TDinamica_R!$A$3,
"[Base_Tarjetas].[PERIODO]","[Base_Tarjetas].[PERIODO].&amp;[" &amp; TEXT(AJ$6,"yyyymm") &amp; "]",
"[Base_Tarjetas].[Metrica]","[Base_Tarjetas].[Metrica].&amp;[" &amp; $A16 &amp; "]",
"[Base_Tarjetas].[SEGMENTO_DESCRIP]","[Base_Tarjetas].[SEGMENTO_DESCRIP].&amp;[" &amp; $C$6 &amp; "]",
"[Base_Tarjetas].[SITUACION]","[Base_Tarjetas].[SITUACION].&amp;[" &amp; $C16 &amp; "]",
"[Base_Tarjetas].[TIPO]","[Base_Tarjetas].[TIPO].&amp;[" &amp; $C$1 &amp; "]")/1000,
0)</f>
        <v>0</v>
      </c>
      <c r="AK16" s="8">
        <f>IFERROR(
GETPIVOTDATA("[Base_Tarjetas].[Importe]",TDinamica_R!$A$3,
"[Base_Tarjetas].[PERIODO]","[Base_Tarjetas].[PERIODO].&amp;[" &amp; TEXT(AK$6,"yyyymm") &amp; "]",
"[Base_Tarjetas].[Metrica]","[Base_Tarjetas].[Metrica].&amp;[" &amp; $A16 &amp; "]",
"[Base_Tarjetas].[SEGMENTO_DESCRIP]","[Base_Tarjetas].[SEGMENTO_DESCRIP].&amp;[" &amp; $C$6 &amp; "]",
"[Base_Tarjetas].[SITUACION]","[Base_Tarjetas].[SITUACION].&amp;[" &amp; $C16 &amp; "]",
"[Base_Tarjetas].[TIPO]","[Base_Tarjetas].[TIPO].&amp;[" &amp; $C$1 &amp; "]")/1000,
0)</f>
        <v>0</v>
      </c>
      <c r="AL16" s="8">
        <f>IFERROR(
GETPIVOTDATA("[Base_Tarjetas].[Importe]",TDinamica_R!$A$3,
"[Base_Tarjetas].[PERIODO]","[Base_Tarjetas].[PERIODO].&amp;[" &amp; TEXT(AL$6,"yyyymm") &amp; "]",
"[Base_Tarjetas].[Metrica]","[Base_Tarjetas].[Metrica].&amp;[" &amp; $A16 &amp; "]",
"[Base_Tarjetas].[SEGMENTO_DESCRIP]","[Base_Tarjetas].[SEGMENTO_DESCRIP].&amp;[" &amp; $C$6 &amp; "]",
"[Base_Tarjetas].[SITUACION]","[Base_Tarjetas].[SITUACION].&amp;[" &amp; $C16 &amp; "]",
"[Base_Tarjetas].[TIPO]","[Base_Tarjetas].[TIPO].&amp;[" &amp; $C$1 &amp; "]")/1000,
0)</f>
        <v>0</v>
      </c>
      <c r="AM16" s="8">
        <f>IFERROR(
GETPIVOTDATA("[Base_Tarjetas].[Importe]",TDinamica_R!$A$3,
"[Base_Tarjetas].[PERIODO]","[Base_Tarjetas].[PERIODO].&amp;[" &amp; TEXT(AM$6,"yyyymm") &amp; "]",
"[Base_Tarjetas].[Metrica]","[Base_Tarjetas].[Metrica].&amp;[" &amp; $A16 &amp; "]",
"[Base_Tarjetas].[SEGMENTO_DESCRIP]","[Base_Tarjetas].[SEGMENTO_DESCRIP].&amp;[" &amp; $C$6 &amp; "]",
"[Base_Tarjetas].[SITUACION]","[Base_Tarjetas].[SITUACION].&amp;[" &amp; $C16 &amp; "]",
"[Base_Tarjetas].[TIPO]","[Base_Tarjetas].[TIPO].&amp;[" &amp; $C$1 &amp; "]")/1000,
0)</f>
        <v>0</v>
      </c>
      <c r="AN16" s="8">
        <f>IFERROR(
GETPIVOTDATA("[Base_Tarjetas].[Importe]",TDinamica_R!$A$3,
"[Base_Tarjetas].[PERIODO]","[Base_Tarjetas].[PERIODO].&amp;[" &amp; TEXT(AN$6,"yyyymm") &amp; "]",
"[Base_Tarjetas].[Metrica]","[Base_Tarjetas].[Metrica].&amp;[" &amp; $A16 &amp; "]",
"[Base_Tarjetas].[SEGMENTO_DESCRIP]","[Base_Tarjetas].[SEGMENTO_DESCRIP].&amp;[" &amp; $C$6 &amp; "]",
"[Base_Tarjetas].[SITUACION]","[Base_Tarjetas].[SITUACION].&amp;[" &amp; $C16 &amp; "]",
"[Base_Tarjetas].[TIPO]","[Base_Tarjetas].[TIPO].&amp;[" &amp; $C$1 &amp; "]")/1000,
0)</f>
        <v>0</v>
      </c>
      <c r="AO16" s="8">
        <f>IFERROR(
GETPIVOTDATA("[Base_Tarjetas].[Importe]",TDinamica_R!$A$3,
"[Base_Tarjetas].[PERIODO]","[Base_Tarjetas].[PERIODO].&amp;[" &amp; TEXT(AO$6,"yyyymm") &amp; "]",
"[Base_Tarjetas].[Metrica]","[Base_Tarjetas].[Metrica].&amp;[" &amp; $A16 &amp; "]",
"[Base_Tarjetas].[SEGMENTO_DESCRIP]","[Base_Tarjetas].[SEGMENTO_DESCRIP].&amp;[" &amp; $C$6 &amp; "]",
"[Base_Tarjetas].[SITUACION]","[Base_Tarjetas].[SITUACION].&amp;[" &amp; $C16 &amp; "]",
"[Base_Tarjetas].[TIPO]","[Base_Tarjetas].[TIPO].&amp;[" &amp; $C$1 &amp; "]")/1000,
0)</f>
        <v>0</v>
      </c>
      <c r="AP16" s="8">
        <f>IFERROR(
GETPIVOTDATA("[Base_Tarjetas].[Importe]",TDinamica_R!$A$3,
"[Base_Tarjetas].[PERIODO]","[Base_Tarjetas].[PERIODO].&amp;[" &amp; TEXT(AP$6,"yyyymm") &amp; "]",
"[Base_Tarjetas].[Metrica]","[Base_Tarjetas].[Metrica].&amp;[" &amp; $A16 &amp; "]",
"[Base_Tarjetas].[SEGMENTO_DESCRIP]","[Base_Tarjetas].[SEGMENTO_DESCRIP].&amp;[" &amp; $C$6 &amp; "]",
"[Base_Tarjetas].[SITUACION]","[Base_Tarjetas].[SITUACION].&amp;[" &amp; $C16 &amp; "]",
"[Base_Tarjetas].[TIPO]","[Base_Tarjetas].[TIPO].&amp;[" &amp; $C$1 &amp; "]")/1000,
0)</f>
        <v>0</v>
      </c>
      <c r="AQ16" s="8">
        <f>IFERROR(
GETPIVOTDATA("[Base_Tarjetas].[Importe]",TDinamica_R!$A$3,
"[Base_Tarjetas].[PERIODO]","[Base_Tarjetas].[PERIODO].&amp;[" &amp; TEXT(AQ$6,"yyyymm") &amp; "]",
"[Base_Tarjetas].[Metrica]","[Base_Tarjetas].[Metrica].&amp;[" &amp; $A16 &amp; "]",
"[Base_Tarjetas].[SEGMENTO_DESCRIP]","[Base_Tarjetas].[SEGMENTO_DESCRIP].&amp;[" &amp; $C$6 &amp; "]",
"[Base_Tarjetas].[SITUACION]","[Base_Tarjetas].[SITUACION].&amp;[" &amp; $C16 &amp; "]",
"[Base_Tarjetas].[TIPO]","[Base_Tarjetas].[TIPO].&amp;[" &amp; $C$1 &amp; "]")/1000,
0)</f>
        <v>0</v>
      </c>
      <c r="AR16" s="8">
        <f>IFERROR(
GETPIVOTDATA("[Base_Tarjetas].[Importe]",TDinamica_R!$A$3,
"[Base_Tarjetas].[PERIODO]","[Base_Tarjetas].[PERIODO].&amp;[" &amp; TEXT(AR$6,"yyyymm") &amp; "]",
"[Base_Tarjetas].[Metrica]","[Base_Tarjetas].[Metrica].&amp;[" &amp; $A16 &amp; "]",
"[Base_Tarjetas].[SEGMENTO_DESCRIP]","[Base_Tarjetas].[SEGMENTO_DESCRIP].&amp;[" &amp; $C$6 &amp; "]",
"[Base_Tarjetas].[SITUACION]","[Base_Tarjetas].[SITUACION].&amp;[" &amp; $C16 &amp; "]",
"[Base_Tarjetas].[TIPO]","[Base_Tarjetas].[TIPO].&amp;[" &amp; $C$1 &amp; "]")/1000,
0)</f>
        <v>0</v>
      </c>
      <c r="AS16" s="8">
        <f>IFERROR(
GETPIVOTDATA("[Base_Tarjetas].[Importe]",TDinamica_R!$A$3,
"[Base_Tarjetas].[PERIODO]","[Base_Tarjetas].[PERIODO].&amp;[" &amp; TEXT(AS$6,"yyyymm") &amp; "]",
"[Base_Tarjetas].[Metrica]","[Base_Tarjetas].[Metrica].&amp;[" &amp; $A16 &amp; "]",
"[Base_Tarjetas].[SEGMENTO_DESCRIP]","[Base_Tarjetas].[SEGMENTO_DESCRIP].&amp;[" &amp; $C$6 &amp; "]",
"[Base_Tarjetas].[SITUACION]","[Base_Tarjetas].[SITUACION].&amp;[" &amp; $C16 &amp; "]",
"[Base_Tarjetas].[TIPO]","[Base_Tarjetas].[TIPO].&amp;[" &amp; $C$1 &amp; "]")/1000,
0)</f>
        <v>0</v>
      </c>
      <c r="AT16" s="8">
        <f>IFERROR(
GETPIVOTDATA("[Base_Tarjetas].[Importe]",TDinamica_R!$A$3,
"[Base_Tarjetas].[PERIODO]","[Base_Tarjetas].[PERIODO].&amp;[" &amp; TEXT(AT$6,"yyyymm") &amp; "]",
"[Base_Tarjetas].[Metrica]","[Base_Tarjetas].[Metrica].&amp;[" &amp; $A16 &amp; "]",
"[Base_Tarjetas].[SEGMENTO_DESCRIP]","[Base_Tarjetas].[SEGMENTO_DESCRIP].&amp;[" &amp; $C$6 &amp; "]",
"[Base_Tarjetas].[SITUACION]","[Base_Tarjetas].[SITUACION].&amp;[" &amp; $C16 &amp; "]",
"[Base_Tarjetas].[TIPO]","[Base_Tarjetas].[TIPO].&amp;[" &amp; $C$1 &amp; "]")/1000,
0)</f>
        <v>0</v>
      </c>
      <c r="AU16" s="8">
        <f>IFERROR(
GETPIVOTDATA("[Base_Tarjetas].[Importe]",TDinamica_R!$A$3,
"[Base_Tarjetas].[PERIODO]","[Base_Tarjetas].[PERIODO].&amp;[" &amp; TEXT(AU$6,"yyyymm") &amp; "]",
"[Base_Tarjetas].[Metrica]","[Base_Tarjetas].[Metrica].&amp;[" &amp; $A16 &amp; "]",
"[Base_Tarjetas].[SEGMENTO_DESCRIP]","[Base_Tarjetas].[SEGMENTO_DESCRIP].&amp;[" &amp; $C$6 &amp; "]",
"[Base_Tarjetas].[SITUACION]","[Base_Tarjetas].[SITUACION].&amp;[" &amp; $C16 &amp; "]",
"[Base_Tarjetas].[TIPO]","[Base_Tarjetas].[TIPO].&amp;[" &amp; $C$1 &amp; "]")/1000,
0)</f>
        <v>0</v>
      </c>
      <c r="AV16" s="8">
        <f>IFERROR(
GETPIVOTDATA("[Base_Tarjetas].[Importe]",TDinamica_R!$A$3,
"[Base_Tarjetas].[PERIODO]","[Base_Tarjetas].[PERIODO].&amp;[" &amp; TEXT(AV$6,"yyyymm") &amp; "]",
"[Base_Tarjetas].[Metrica]","[Base_Tarjetas].[Metrica].&amp;[" &amp; $A16 &amp; "]",
"[Base_Tarjetas].[SEGMENTO_DESCRIP]","[Base_Tarjetas].[SEGMENTO_DESCRIP].&amp;[" &amp; $C$6 &amp; "]",
"[Base_Tarjetas].[SITUACION]","[Base_Tarjetas].[SITUACION].&amp;[" &amp; $C16 &amp; "]",
"[Base_Tarjetas].[TIPO]","[Base_Tarjetas].[TIPO].&amp;[" &amp; $C$1 &amp; "]")/1000,
0)</f>
        <v>0</v>
      </c>
      <c r="AW16" s="8">
        <f>IFERROR(
GETPIVOTDATA("[Base_Tarjetas].[Importe]",TDinamica_R!$A$3,
"[Base_Tarjetas].[PERIODO]","[Base_Tarjetas].[PERIODO].&amp;[" &amp; TEXT(AW$6,"yyyymm") &amp; "]",
"[Base_Tarjetas].[Metrica]","[Base_Tarjetas].[Metrica].&amp;[" &amp; $A16 &amp; "]",
"[Base_Tarjetas].[SEGMENTO_DESCRIP]","[Base_Tarjetas].[SEGMENTO_DESCRIP].&amp;[" &amp; $C$6 &amp; "]",
"[Base_Tarjetas].[SITUACION]","[Base_Tarjetas].[SITUACION].&amp;[" &amp; $C16 &amp; "]",
"[Base_Tarjetas].[TIPO]","[Base_Tarjetas].[TIPO].&amp;[" &amp; $C$1 &amp; "]")/1000,
0)</f>
        <v>0</v>
      </c>
      <c r="AX16" s="8">
        <f>IFERROR(
GETPIVOTDATA("[Base_Tarjetas].[Importe]",TDinamica_R!$A$3,
"[Base_Tarjetas].[PERIODO]","[Base_Tarjetas].[PERIODO].&amp;[" &amp; TEXT(AX$6,"yyyymm") &amp; "]",
"[Base_Tarjetas].[Metrica]","[Base_Tarjetas].[Metrica].&amp;[" &amp; $A16 &amp; "]",
"[Base_Tarjetas].[SEGMENTO_DESCRIP]","[Base_Tarjetas].[SEGMENTO_DESCRIP].&amp;[" &amp; $C$6 &amp; "]",
"[Base_Tarjetas].[SITUACION]","[Base_Tarjetas].[SITUACION].&amp;[" &amp; $C16 &amp; "]",
"[Base_Tarjetas].[TIPO]","[Base_Tarjetas].[TIPO].&amp;[" &amp; $C$1 &amp; "]")/1000,
0)</f>
        <v>0</v>
      </c>
      <c r="AY16" s="8">
        <f>IFERROR(
GETPIVOTDATA("[Base_Tarjetas].[Importe]",TDinamica_R!$A$3,
"[Base_Tarjetas].[PERIODO]","[Base_Tarjetas].[PERIODO].&amp;[" &amp; TEXT(AY$6,"yyyymm") &amp; "]",
"[Base_Tarjetas].[Metrica]","[Base_Tarjetas].[Metrica].&amp;[" &amp; $A16 &amp; "]",
"[Base_Tarjetas].[SEGMENTO_DESCRIP]","[Base_Tarjetas].[SEGMENTO_DESCRIP].&amp;[" &amp; $C$6 &amp; "]",
"[Base_Tarjetas].[SITUACION]","[Base_Tarjetas].[SITUACION].&amp;[" &amp; $C16 &amp; "]",
"[Base_Tarjetas].[TIPO]","[Base_Tarjetas].[TIPO].&amp;[" &amp; $C$1 &amp; "]")/1000,
0)</f>
        <v>0</v>
      </c>
      <c r="AZ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TEXT(AZ$6,"yyyymm") &amp; "]"),
0)</f>
        <v>3579.2306220237433</v>
      </c>
      <c r="BA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TEXT(BA$6,"yyyymm") &amp; "]"),
0)</f>
        <v>3594.9866083264328</v>
      </c>
      <c r="BB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TEXT(BB$6,"yyyymm") &amp; "]"),
0)</f>
        <v>3751.640058235676</v>
      </c>
      <c r="BC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TEXT(BC$6,"yyyymm") &amp; "]"),
0)</f>
        <v>3891.2209256158567</v>
      </c>
      <c r="BD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TEXT(BD$6,"yyyymm") &amp; "]"),
0)</f>
        <v>3973.5391065922086</v>
      </c>
      <c r="BE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TEXT(BE$6,"yyyymm") &amp; "]"),
0)</f>
        <v>3988.7390248439701</v>
      </c>
      <c r="BF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TEXT(BF$6,"yyyymm") &amp; "]"),
0)</f>
        <v>4134.8691326418157</v>
      </c>
      <c r="BG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TEXT(BG$6,"yyyymm") &amp; "]"),
0)</f>
        <v>4300.1656827883071</v>
      </c>
      <c r="BH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TEXT(BH$6,"yyyymm") &amp; "]"),
0)</f>
        <v>4189.7972415247314</v>
      </c>
      <c r="BI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TEXT(BI$6,"yyyymm") &amp; "]"),
0)</f>
        <v>3954.6024567074573</v>
      </c>
      <c r="BJ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TEXT(BJ$6,"yyyymm") &amp; "]"),
0)</f>
        <v>3749.1073683199966</v>
      </c>
      <c r="BK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TEXT(BK$6,"yyyymm") &amp; "]"),
0)</f>
        <v>3937.8974908755908</v>
      </c>
      <c r="BO16" s="24">
        <f t="shared" si="10"/>
        <v>0</v>
      </c>
      <c r="BP16" s="24">
        <f t="shared" si="10"/>
        <v>3641.9524295286174</v>
      </c>
      <c r="BQ16" s="24">
        <f t="shared" si="10"/>
        <v>0</v>
      </c>
      <c r="BR16" s="24">
        <f t="shared" si="10"/>
        <v>0</v>
      </c>
      <c r="BS16" s="24">
        <f t="shared" si="10"/>
        <v>0</v>
      </c>
      <c r="BT16" s="24">
        <f t="shared" si="10"/>
        <v>0</v>
      </c>
      <c r="BW16" s="24">
        <f t="shared" si="11"/>
        <v>0</v>
      </c>
      <c r="BX16" s="24">
        <f t="shared" si="11"/>
        <v>10925.857288585852</v>
      </c>
      <c r="BY16" s="24">
        <f t="shared" si="11"/>
        <v>0</v>
      </c>
      <c r="BZ16" s="24">
        <f t="shared" si="11"/>
        <v>0</v>
      </c>
      <c r="CA16" s="24">
        <f t="shared" si="11"/>
        <v>0</v>
      </c>
      <c r="CB16" s="24">
        <f t="shared" si="11"/>
        <v>0</v>
      </c>
    </row>
    <row r="17" spans="1:80" collapsed="1" x14ac:dyDescent="0.25">
      <c r="C17" s="3" t="s">
        <v>20</v>
      </c>
      <c r="D17" s="10">
        <f>SUM(D14:D16)</f>
        <v>0</v>
      </c>
      <c r="E17" s="10">
        <f t="shared" ref="E17:BK17" si="12">SUM(E14:E16)</f>
        <v>0</v>
      </c>
      <c r="F17" s="10">
        <f t="shared" si="12"/>
        <v>0</v>
      </c>
      <c r="G17" s="10">
        <f t="shared" si="12"/>
        <v>0</v>
      </c>
      <c r="H17" s="10">
        <f t="shared" si="12"/>
        <v>0</v>
      </c>
      <c r="I17" s="10">
        <f t="shared" si="12"/>
        <v>0</v>
      </c>
      <c r="J17" s="10">
        <f t="shared" si="12"/>
        <v>0</v>
      </c>
      <c r="K17" s="10">
        <f t="shared" si="12"/>
        <v>0</v>
      </c>
      <c r="L17" s="10">
        <f t="shared" si="12"/>
        <v>0</v>
      </c>
      <c r="M17" s="10">
        <f t="shared" si="12"/>
        <v>0</v>
      </c>
      <c r="N17" s="10">
        <f t="shared" si="12"/>
        <v>0</v>
      </c>
      <c r="O17" s="10">
        <f t="shared" si="12"/>
        <v>0</v>
      </c>
      <c r="P17" s="10">
        <f t="shared" si="12"/>
        <v>0</v>
      </c>
      <c r="Q17" s="10">
        <f t="shared" si="12"/>
        <v>0</v>
      </c>
      <c r="R17" s="10">
        <f t="shared" si="12"/>
        <v>0</v>
      </c>
      <c r="S17" s="10">
        <f t="shared" si="12"/>
        <v>0</v>
      </c>
      <c r="T17" s="10">
        <f t="shared" si="12"/>
        <v>0</v>
      </c>
      <c r="U17" s="10">
        <f t="shared" si="12"/>
        <v>0</v>
      </c>
      <c r="V17" s="10">
        <f t="shared" si="12"/>
        <v>0</v>
      </c>
      <c r="W17" s="10">
        <f t="shared" si="12"/>
        <v>0</v>
      </c>
      <c r="X17" s="10">
        <f t="shared" si="12"/>
        <v>0</v>
      </c>
      <c r="Y17" s="10">
        <f t="shared" si="12"/>
        <v>0</v>
      </c>
      <c r="Z17" s="10">
        <f t="shared" si="12"/>
        <v>0</v>
      </c>
      <c r="AA17" s="10">
        <f t="shared" si="12"/>
        <v>0</v>
      </c>
      <c r="AB17" s="10">
        <f t="shared" si="12"/>
        <v>0</v>
      </c>
      <c r="AC17" s="10">
        <f t="shared" si="12"/>
        <v>0</v>
      </c>
      <c r="AD17" s="10">
        <f t="shared" si="12"/>
        <v>0</v>
      </c>
      <c r="AE17" s="10">
        <f t="shared" si="12"/>
        <v>0</v>
      </c>
      <c r="AF17" s="10">
        <f t="shared" si="12"/>
        <v>0</v>
      </c>
      <c r="AG17" s="10">
        <f t="shared" si="12"/>
        <v>0</v>
      </c>
      <c r="AH17" s="10">
        <f t="shared" si="12"/>
        <v>0</v>
      </c>
      <c r="AI17" s="10">
        <f t="shared" si="12"/>
        <v>0</v>
      </c>
      <c r="AJ17" s="10">
        <f t="shared" si="12"/>
        <v>0</v>
      </c>
      <c r="AK17" s="10">
        <f t="shared" si="12"/>
        <v>0</v>
      </c>
      <c r="AL17" s="10">
        <f t="shared" si="12"/>
        <v>0</v>
      </c>
      <c r="AM17" s="10">
        <f t="shared" si="12"/>
        <v>0</v>
      </c>
      <c r="AN17" s="10">
        <f t="shared" si="12"/>
        <v>0</v>
      </c>
      <c r="AO17" s="10">
        <f t="shared" si="12"/>
        <v>0</v>
      </c>
      <c r="AP17" s="10">
        <f t="shared" si="12"/>
        <v>0</v>
      </c>
      <c r="AQ17" s="10">
        <f t="shared" si="12"/>
        <v>0</v>
      </c>
      <c r="AR17" s="10">
        <f t="shared" si="12"/>
        <v>0</v>
      </c>
      <c r="AS17" s="10">
        <f t="shared" si="12"/>
        <v>0</v>
      </c>
      <c r="AT17" s="10">
        <f t="shared" si="12"/>
        <v>0</v>
      </c>
      <c r="AU17" s="10">
        <f t="shared" si="12"/>
        <v>0</v>
      </c>
      <c r="AV17" s="10">
        <f t="shared" si="12"/>
        <v>0</v>
      </c>
      <c r="AW17" s="10">
        <f t="shared" si="12"/>
        <v>0</v>
      </c>
      <c r="AX17" s="10">
        <f t="shared" si="12"/>
        <v>0</v>
      </c>
      <c r="AY17" s="10">
        <f t="shared" si="12"/>
        <v>0</v>
      </c>
      <c r="AZ17" s="10">
        <f t="shared" si="12"/>
        <v>92339.633618678519</v>
      </c>
      <c r="BA17" s="10">
        <f t="shared" si="12"/>
        <v>90240.659642373314</v>
      </c>
      <c r="BB17" s="10">
        <f t="shared" si="12"/>
        <v>91634.625803293209</v>
      </c>
      <c r="BC17" s="10">
        <f t="shared" si="12"/>
        <v>93559.939648145068</v>
      </c>
      <c r="BD17" s="10">
        <f t="shared" si="12"/>
        <v>95572.983714753995</v>
      </c>
      <c r="BE17" s="10">
        <f t="shared" si="12"/>
        <v>97325.556024217803</v>
      </c>
      <c r="BF17" s="10">
        <f t="shared" si="12"/>
        <v>98500.646535431006</v>
      </c>
      <c r="BG17" s="10">
        <f t="shared" si="12"/>
        <v>99505.94558022877</v>
      </c>
      <c r="BH17" s="10">
        <f t="shared" si="12"/>
        <v>100434.08476828315</v>
      </c>
      <c r="BI17" s="10">
        <f t="shared" si="12"/>
        <v>101133.7932230318</v>
      </c>
      <c r="BJ17" s="10">
        <f t="shared" si="12"/>
        <v>103505.91517139693</v>
      </c>
      <c r="BK17" s="10">
        <f t="shared" si="12"/>
        <v>107534.91737331029</v>
      </c>
      <c r="BO17" s="23">
        <f>SUM(BO14:BO16)</f>
        <v>0</v>
      </c>
      <c r="BP17" s="23">
        <f t="shared" ref="BP17:BT17" si="13">SUM(BP14:BP16)</f>
        <v>91404.973021448357</v>
      </c>
      <c r="BQ17" s="23">
        <f t="shared" si="13"/>
        <v>0</v>
      </c>
      <c r="BR17" s="23">
        <f t="shared" si="13"/>
        <v>0</v>
      </c>
      <c r="BS17" s="23">
        <f t="shared" si="13"/>
        <v>0</v>
      </c>
      <c r="BT17" s="23">
        <f t="shared" si="13"/>
        <v>0</v>
      </c>
      <c r="BW17" s="23">
        <f>SUM(BW14:BW16)</f>
        <v>0</v>
      </c>
      <c r="BX17" s="23">
        <f t="shared" ref="BX17:CB17" si="14">SUM(BX14:BX16)</f>
        <v>274214.91906434507</v>
      </c>
      <c r="BY17" s="23">
        <f t="shared" si="14"/>
        <v>0</v>
      </c>
      <c r="BZ17" s="23">
        <f t="shared" si="14"/>
        <v>0</v>
      </c>
      <c r="CA17" s="23">
        <f t="shared" si="14"/>
        <v>0</v>
      </c>
      <c r="CB17" s="23">
        <f t="shared" si="14"/>
        <v>0</v>
      </c>
    </row>
    <row r="18" spans="1:80" x14ac:dyDescent="0.25">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row>
    <row r="19" spans="1:80" x14ac:dyDescent="0.25">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row>
    <row r="20" spans="1:80" hidden="1" outlineLevel="1" x14ac:dyDescent="0.25">
      <c r="A20" s="11"/>
      <c r="C20" s="2" t="s">
        <v>0</v>
      </c>
      <c r="D20" s="14">
        <f>IFERROR(((1+D38/D14)^(360/D$3))-1,0)</f>
        <v>0</v>
      </c>
      <c r="E20" s="14">
        <f t="shared" ref="E20:AY23" si="15">IFERROR(((1+E38/E14)^(360/E$3))-1,0)</f>
        <v>0</v>
      </c>
      <c r="F20" s="14">
        <f t="shared" si="15"/>
        <v>0</v>
      </c>
      <c r="G20" s="14">
        <f t="shared" si="15"/>
        <v>0</v>
      </c>
      <c r="H20" s="14">
        <f t="shared" si="15"/>
        <v>0</v>
      </c>
      <c r="I20" s="14">
        <f t="shared" si="15"/>
        <v>0</v>
      </c>
      <c r="J20" s="14">
        <f t="shared" si="15"/>
        <v>0</v>
      </c>
      <c r="K20" s="14">
        <f t="shared" si="15"/>
        <v>0</v>
      </c>
      <c r="L20" s="14">
        <f t="shared" si="15"/>
        <v>0</v>
      </c>
      <c r="M20" s="14">
        <f t="shared" si="15"/>
        <v>0</v>
      </c>
      <c r="N20" s="14">
        <f t="shared" si="15"/>
        <v>0</v>
      </c>
      <c r="O20" s="14">
        <f t="shared" si="15"/>
        <v>0</v>
      </c>
      <c r="P20" s="14">
        <f t="shared" si="15"/>
        <v>0</v>
      </c>
      <c r="Q20" s="14">
        <f t="shared" si="15"/>
        <v>0</v>
      </c>
      <c r="R20" s="14">
        <f t="shared" si="15"/>
        <v>0</v>
      </c>
      <c r="S20" s="14">
        <f t="shared" si="15"/>
        <v>0</v>
      </c>
      <c r="T20" s="14">
        <f t="shared" si="15"/>
        <v>0</v>
      </c>
      <c r="U20" s="14">
        <f t="shared" si="15"/>
        <v>0</v>
      </c>
      <c r="V20" s="14">
        <f t="shared" si="15"/>
        <v>0</v>
      </c>
      <c r="W20" s="14">
        <f t="shared" si="15"/>
        <v>0</v>
      </c>
      <c r="X20" s="14">
        <f t="shared" si="15"/>
        <v>0</v>
      </c>
      <c r="Y20" s="14">
        <f t="shared" si="15"/>
        <v>0</v>
      </c>
      <c r="Z20" s="14">
        <f t="shared" si="15"/>
        <v>0</v>
      </c>
      <c r="AA20" s="14">
        <f t="shared" si="15"/>
        <v>0</v>
      </c>
      <c r="AB20" s="14">
        <f t="shared" si="15"/>
        <v>0</v>
      </c>
      <c r="AC20" s="14">
        <f t="shared" si="15"/>
        <v>0</v>
      </c>
      <c r="AD20" s="14">
        <f t="shared" si="15"/>
        <v>0</v>
      </c>
      <c r="AE20" s="14">
        <f t="shared" si="15"/>
        <v>0</v>
      </c>
      <c r="AF20" s="14">
        <f t="shared" si="15"/>
        <v>0</v>
      </c>
      <c r="AG20" s="14">
        <f t="shared" si="15"/>
        <v>0</v>
      </c>
      <c r="AH20" s="14">
        <f t="shared" si="15"/>
        <v>0</v>
      </c>
      <c r="AI20" s="14">
        <f t="shared" si="15"/>
        <v>0</v>
      </c>
      <c r="AJ20" s="14">
        <f t="shared" si="15"/>
        <v>0</v>
      </c>
      <c r="AK20" s="14">
        <f t="shared" si="15"/>
        <v>0</v>
      </c>
      <c r="AL20" s="14">
        <f t="shared" si="15"/>
        <v>0</v>
      </c>
      <c r="AM20" s="14">
        <f t="shared" si="15"/>
        <v>0</v>
      </c>
      <c r="AN20" s="14">
        <f t="shared" si="15"/>
        <v>0</v>
      </c>
      <c r="AO20" s="14">
        <f t="shared" si="15"/>
        <v>0</v>
      </c>
      <c r="AP20" s="14">
        <f t="shared" si="15"/>
        <v>0</v>
      </c>
      <c r="AQ20" s="14">
        <f t="shared" si="15"/>
        <v>0</v>
      </c>
      <c r="AR20" s="14">
        <f t="shared" si="15"/>
        <v>0</v>
      </c>
      <c r="AS20" s="14">
        <f t="shared" si="15"/>
        <v>0</v>
      </c>
      <c r="AT20" s="14">
        <f t="shared" si="15"/>
        <v>0</v>
      </c>
      <c r="AU20" s="14">
        <f t="shared" si="15"/>
        <v>0</v>
      </c>
      <c r="AV20" s="14">
        <f t="shared" si="15"/>
        <v>0</v>
      </c>
      <c r="AW20" s="14">
        <f t="shared" si="15"/>
        <v>0</v>
      </c>
      <c r="AX20" s="14">
        <f t="shared" si="15"/>
        <v>0</v>
      </c>
      <c r="AY20" s="14">
        <f t="shared" si="15"/>
        <v>0</v>
      </c>
      <c r="AZ20" s="14">
        <f t="shared" ref="AZ20:BK23" si="16">IFERROR(((1+AZ38/AZ14)^(360/AZ$3))-1,0)</f>
        <v>0.40349086492815833</v>
      </c>
      <c r="BA20" s="14">
        <f t="shared" si="16"/>
        <v>0.37867630152865428</v>
      </c>
      <c r="BB20" s="14">
        <f t="shared" si="16"/>
        <v>0.41636950213593948</v>
      </c>
      <c r="BC20" s="14">
        <f t="shared" si="16"/>
        <v>0.39581971975623209</v>
      </c>
      <c r="BD20" s="14">
        <f t="shared" si="16"/>
        <v>0.3884168082583126</v>
      </c>
      <c r="BE20" s="14">
        <f t="shared" si="16"/>
        <v>0.43972468101050799</v>
      </c>
      <c r="BF20" s="14">
        <f t="shared" si="16"/>
        <v>0.42706928380926423</v>
      </c>
      <c r="BG20" s="14">
        <f t="shared" si="16"/>
        <v>0.44674531419148789</v>
      </c>
      <c r="BH20" s="14">
        <f t="shared" si="16"/>
        <v>0.42453053302131916</v>
      </c>
      <c r="BI20" s="14">
        <f t="shared" si="16"/>
        <v>0.41156904138508144</v>
      </c>
      <c r="BJ20" s="14">
        <f t="shared" si="16"/>
        <v>0.4309559935519589</v>
      </c>
      <c r="BK20" s="14">
        <f t="shared" si="16"/>
        <v>0.42556120707327905</v>
      </c>
      <c r="BO20" s="28">
        <f>IFERROR(((1+BO38/BW14)^(360/BO$3))-1,0)</f>
        <v>0</v>
      </c>
      <c r="BP20" s="28">
        <f t="shared" ref="BP20:BT23" si="17">IFERROR(((1+BP38/BX14)^(360/BP$3))-1,0)</f>
        <v>0.40047421157482166</v>
      </c>
      <c r="BQ20" s="28">
        <f t="shared" si="17"/>
        <v>0</v>
      </c>
      <c r="BR20" s="28">
        <f t="shared" si="17"/>
        <v>0</v>
      </c>
      <c r="BS20" s="28">
        <f t="shared" si="17"/>
        <v>0</v>
      </c>
      <c r="BT20" s="28">
        <f t="shared" si="17"/>
        <v>0</v>
      </c>
    </row>
    <row r="21" spans="1:80" hidden="1" outlineLevel="1" x14ac:dyDescent="0.25">
      <c r="A21" s="11"/>
      <c r="C21" s="2" t="s">
        <v>1</v>
      </c>
      <c r="D21" s="14">
        <f t="shared" ref="D21:S23" si="18">IFERROR(((1+D39/D15)^(360/D$3))-1,0)</f>
        <v>0</v>
      </c>
      <c r="E21" s="14">
        <f t="shared" si="18"/>
        <v>0</v>
      </c>
      <c r="F21" s="14">
        <f t="shared" si="18"/>
        <v>0</v>
      </c>
      <c r="G21" s="14">
        <f t="shared" si="18"/>
        <v>0</v>
      </c>
      <c r="H21" s="14">
        <f t="shared" si="18"/>
        <v>0</v>
      </c>
      <c r="I21" s="14">
        <f t="shared" si="18"/>
        <v>0</v>
      </c>
      <c r="J21" s="14">
        <f t="shared" si="18"/>
        <v>0</v>
      </c>
      <c r="K21" s="14">
        <f t="shared" si="18"/>
        <v>0</v>
      </c>
      <c r="L21" s="14">
        <f t="shared" si="18"/>
        <v>0</v>
      </c>
      <c r="M21" s="14">
        <f t="shared" si="18"/>
        <v>0</v>
      </c>
      <c r="N21" s="14">
        <f t="shared" si="18"/>
        <v>0</v>
      </c>
      <c r="O21" s="14">
        <f t="shared" si="18"/>
        <v>0</v>
      </c>
      <c r="P21" s="14">
        <f t="shared" si="18"/>
        <v>0</v>
      </c>
      <c r="Q21" s="14">
        <f t="shared" si="18"/>
        <v>0</v>
      </c>
      <c r="R21" s="14">
        <f t="shared" si="18"/>
        <v>0</v>
      </c>
      <c r="S21" s="14">
        <f t="shared" si="18"/>
        <v>0</v>
      </c>
      <c r="T21" s="14">
        <f t="shared" si="15"/>
        <v>0</v>
      </c>
      <c r="U21" s="14">
        <f t="shared" si="15"/>
        <v>0</v>
      </c>
      <c r="V21" s="14">
        <f t="shared" si="15"/>
        <v>0</v>
      </c>
      <c r="W21" s="14">
        <f t="shared" si="15"/>
        <v>0</v>
      </c>
      <c r="X21" s="14">
        <f t="shared" si="15"/>
        <v>0</v>
      </c>
      <c r="Y21" s="14">
        <f t="shared" si="15"/>
        <v>0</v>
      </c>
      <c r="Z21" s="14">
        <f t="shared" si="15"/>
        <v>0</v>
      </c>
      <c r="AA21" s="14">
        <f t="shared" si="15"/>
        <v>0</v>
      </c>
      <c r="AB21" s="14">
        <f t="shared" si="15"/>
        <v>0</v>
      </c>
      <c r="AC21" s="14">
        <f t="shared" si="15"/>
        <v>0</v>
      </c>
      <c r="AD21" s="14">
        <f t="shared" si="15"/>
        <v>0</v>
      </c>
      <c r="AE21" s="14">
        <f t="shared" si="15"/>
        <v>0</v>
      </c>
      <c r="AF21" s="14">
        <f t="shared" si="15"/>
        <v>0</v>
      </c>
      <c r="AG21" s="14">
        <f t="shared" si="15"/>
        <v>0</v>
      </c>
      <c r="AH21" s="14">
        <f t="shared" si="15"/>
        <v>0</v>
      </c>
      <c r="AI21" s="14">
        <f t="shared" si="15"/>
        <v>0</v>
      </c>
      <c r="AJ21" s="14">
        <f t="shared" si="15"/>
        <v>0</v>
      </c>
      <c r="AK21" s="14">
        <f t="shared" si="15"/>
        <v>0</v>
      </c>
      <c r="AL21" s="14">
        <f t="shared" si="15"/>
        <v>0</v>
      </c>
      <c r="AM21" s="14">
        <f t="shared" si="15"/>
        <v>0</v>
      </c>
      <c r="AN21" s="14">
        <f t="shared" si="15"/>
        <v>0</v>
      </c>
      <c r="AO21" s="14">
        <f t="shared" si="15"/>
        <v>0</v>
      </c>
      <c r="AP21" s="14">
        <f t="shared" si="15"/>
        <v>0</v>
      </c>
      <c r="AQ21" s="14">
        <f t="shared" si="15"/>
        <v>0</v>
      </c>
      <c r="AR21" s="14">
        <f t="shared" si="15"/>
        <v>0</v>
      </c>
      <c r="AS21" s="14">
        <f t="shared" si="15"/>
        <v>0</v>
      </c>
      <c r="AT21" s="14">
        <f t="shared" si="15"/>
        <v>0</v>
      </c>
      <c r="AU21" s="14">
        <f t="shared" si="15"/>
        <v>0</v>
      </c>
      <c r="AV21" s="14">
        <f t="shared" si="15"/>
        <v>0</v>
      </c>
      <c r="AW21" s="14">
        <f t="shared" si="15"/>
        <v>0</v>
      </c>
      <c r="AX21" s="14">
        <f t="shared" si="15"/>
        <v>0</v>
      </c>
      <c r="AY21" s="14">
        <f t="shared" si="15"/>
        <v>0</v>
      </c>
      <c r="AZ21" s="14">
        <f t="shared" si="16"/>
        <v>0.22803138631281805</v>
      </c>
      <c r="BA21" s="14">
        <f t="shared" si="16"/>
        <v>0.22810967145707495</v>
      </c>
      <c r="BB21" s="14">
        <f t="shared" si="16"/>
        <v>0.22803138631281805</v>
      </c>
      <c r="BC21" s="14">
        <f t="shared" si="16"/>
        <v>0.22805746732417509</v>
      </c>
      <c r="BD21" s="14">
        <f t="shared" si="16"/>
        <v>0.22803138631281805</v>
      </c>
      <c r="BE21" s="14">
        <f t="shared" si="16"/>
        <v>0.22805746732417509</v>
      </c>
      <c r="BF21" s="14">
        <f t="shared" si="16"/>
        <v>0.22803138631281805</v>
      </c>
      <c r="BG21" s="14">
        <f t="shared" si="16"/>
        <v>0.22803138631281805</v>
      </c>
      <c r="BH21" s="14">
        <f t="shared" si="16"/>
        <v>0.22805746732417509</v>
      </c>
      <c r="BI21" s="14">
        <f t="shared" si="16"/>
        <v>0.22803138631281805</v>
      </c>
      <c r="BJ21" s="14">
        <f t="shared" si="16"/>
        <v>0.22805746732417509</v>
      </c>
      <c r="BK21" s="14">
        <f t="shared" si="16"/>
        <v>0.22803138631281805</v>
      </c>
      <c r="BO21" s="28">
        <f t="shared" ref="BO21:BO23" si="19">IFERROR(((1+BO39/BW15)^(360/BO$3))-1,0)</f>
        <v>0</v>
      </c>
      <c r="BP21" s="28">
        <f t="shared" si="17"/>
        <v>0.22806791184074338</v>
      </c>
      <c r="BQ21" s="28">
        <f t="shared" si="17"/>
        <v>0</v>
      </c>
      <c r="BR21" s="28">
        <f t="shared" si="17"/>
        <v>0</v>
      </c>
      <c r="BS21" s="28">
        <f t="shared" si="17"/>
        <v>0</v>
      </c>
      <c r="BT21" s="28">
        <f t="shared" si="17"/>
        <v>0</v>
      </c>
    </row>
    <row r="22" spans="1:80" hidden="1" outlineLevel="1" x14ac:dyDescent="0.25">
      <c r="A22" s="11"/>
      <c r="C22" s="2" t="s">
        <v>9</v>
      </c>
      <c r="D22" s="14">
        <f t="shared" si="18"/>
        <v>0</v>
      </c>
      <c r="E22" s="14">
        <f t="shared" si="15"/>
        <v>0</v>
      </c>
      <c r="F22" s="14">
        <f t="shared" si="15"/>
        <v>0</v>
      </c>
      <c r="G22" s="14">
        <f t="shared" si="15"/>
        <v>0</v>
      </c>
      <c r="H22" s="14">
        <f t="shared" si="15"/>
        <v>0</v>
      </c>
      <c r="I22" s="14">
        <f t="shared" si="15"/>
        <v>0</v>
      </c>
      <c r="J22" s="14">
        <f t="shared" si="15"/>
        <v>0</v>
      </c>
      <c r="K22" s="14">
        <f t="shared" si="15"/>
        <v>0</v>
      </c>
      <c r="L22" s="14">
        <f t="shared" si="15"/>
        <v>0</v>
      </c>
      <c r="M22" s="14">
        <f t="shared" si="15"/>
        <v>0</v>
      </c>
      <c r="N22" s="14">
        <f t="shared" si="15"/>
        <v>0</v>
      </c>
      <c r="O22" s="14">
        <f t="shared" si="15"/>
        <v>0</v>
      </c>
      <c r="P22" s="14">
        <f t="shared" si="15"/>
        <v>0</v>
      </c>
      <c r="Q22" s="14">
        <f t="shared" si="15"/>
        <v>0</v>
      </c>
      <c r="R22" s="14">
        <f t="shared" si="15"/>
        <v>0</v>
      </c>
      <c r="S22" s="14">
        <f t="shared" si="15"/>
        <v>0</v>
      </c>
      <c r="T22" s="14">
        <f t="shared" si="15"/>
        <v>0</v>
      </c>
      <c r="U22" s="14">
        <f t="shared" si="15"/>
        <v>0</v>
      </c>
      <c r="V22" s="14">
        <f t="shared" si="15"/>
        <v>0</v>
      </c>
      <c r="W22" s="14">
        <f t="shared" si="15"/>
        <v>0</v>
      </c>
      <c r="X22" s="14">
        <f t="shared" si="15"/>
        <v>0</v>
      </c>
      <c r="Y22" s="14">
        <f t="shared" si="15"/>
        <v>0</v>
      </c>
      <c r="Z22" s="14">
        <f t="shared" si="15"/>
        <v>0</v>
      </c>
      <c r="AA22" s="14">
        <f t="shared" si="15"/>
        <v>0</v>
      </c>
      <c r="AB22" s="14">
        <f t="shared" si="15"/>
        <v>0</v>
      </c>
      <c r="AC22" s="14">
        <f t="shared" si="15"/>
        <v>0</v>
      </c>
      <c r="AD22" s="14">
        <f t="shared" si="15"/>
        <v>0</v>
      </c>
      <c r="AE22" s="14">
        <f t="shared" si="15"/>
        <v>0</v>
      </c>
      <c r="AF22" s="14">
        <f t="shared" si="15"/>
        <v>0</v>
      </c>
      <c r="AG22" s="14">
        <f t="shared" si="15"/>
        <v>0</v>
      </c>
      <c r="AH22" s="14">
        <f t="shared" si="15"/>
        <v>0</v>
      </c>
      <c r="AI22" s="14">
        <f t="shared" si="15"/>
        <v>0</v>
      </c>
      <c r="AJ22" s="14">
        <f t="shared" si="15"/>
        <v>0</v>
      </c>
      <c r="AK22" s="14">
        <f t="shared" si="15"/>
        <v>0</v>
      </c>
      <c r="AL22" s="14">
        <f t="shared" si="15"/>
        <v>0</v>
      </c>
      <c r="AM22" s="14">
        <f t="shared" si="15"/>
        <v>0</v>
      </c>
      <c r="AN22" s="14">
        <f t="shared" si="15"/>
        <v>0</v>
      </c>
      <c r="AO22" s="14">
        <f t="shared" si="15"/>
        <v>0</v>
      </c>
      <c r="AP22" s="14">
        <f t="shared" si="15"/>
        <v>0</v>
      </c>
      <c r="AQ22" s="14">
        <f t="shared" si="15"/>
        <v>0</v>
      </c>
      <c r="AR22" s="14">
        <f t="shared" si="15"/>
        <v>0</v>
      </c>
      <c r="AS22" s="14">
        <f t="shared" si="15"/>
        <v>0</v>
      </c>
      <c r="AT22" s="14">
        <f t="shared" si="15"/>
        <v>0</v>
      </c>
      <c r="AU22" s="14">
        <f t="shared" si="15"/>
        <v>0</v>
      </c>
      <c r="AV22" s="14">
        <f t="shared" si="15"/>
        <v>0</v>
      </c>
      <c r="AW22" s="14">
        <f t="shared" si="15"/>
        <v>0</v>
      </c>
      <c r="AX22" s="14">
        <f t="shared" si="15"/>
        <v>0</v>
      </c>
      <c r="AY22" s="14">
        <f t="shared" si="15"/>
        <v>0</v>
      </c>
      <c r="AZ22" s="14">
        <f t="shared" si="16"/>
        <v>0.89582421519149968</v>
      </c>
      <c r="BA22" s="14">
        <f t="shared" si="16"/>
        <v>0.62668993652674532</v>
      </c>
      <c r="BB22" s="14">
        <f t="shared" si="16"/>
        <v>0.55477797675564755</v>
      </c>
      <c r="BC22" s="14">
        <f t="shared" si="16"/>
        <v>0.57958687222810279</v>
      </c>
      <c r="BD22" s="14">
        <f t="shared" si="16"/>
        <v>0.57766294972135546</v>
      </c>
      <c r="BE22" s="14">
        <f t="shared" si="16"/>
        <v>0.56368635279131718</v>
      </c>
      <c r="BF22" s="14">
        <f t="shared" si="16"/>
        <v>0.50963028356140438</v>
      </c>
      <c r="BG22" s="14">
        <f t="shared" si="16"/>
        <v>0.43571266818276921</v>
      </c>
      <c r="BH22" s="14">
        <f t="shared" si="16"/>
        <v>0.41272505234788737</v>
      </c>
      <c r="BI22" s="14">
        <f t="shared" si="16"/>
        <v>0.46241740300043022</v>
      </c>
      <c r="BJ22" s="14">
        <f t="shared" si="16"/>
        <v>0.55181403652138594</v>
      </c>
      <c r="BK22" s="14">
        <f t="shared" si="16"/>
        <v>0.51548887916529718</v>
      </c>
      <c r="BO22" s="28">
        <f t="shared" si="19"/>
        <v>0</v>
      </c>
      <c r="BP22" s="28">
        <f t="shared" si="17"/>
        <v>0.68696608626113664</v>
      </c>
      <c r="BQ22" s="28">
        <f t="shared" si="17"/>
        <v>0</v>
      </c>
      <c r="BR22" s="28">
        <f t="shared" si="17"/>
        <v>0</v>
      </c>
      <c r="BS22" s="28">
        <f t="shared" si="17"/>
        <v>0</v>
      </c>
      <c r="BT22" s="28">
        <f t="shared" si="17"/>
        <v>0</v>
      </c>
    </row>
    <row r="23" spans="1:80" collapsed="1" x14ac:dyDescent="0.25">
      <c r="C23" s="3" t="s">
        <v>23</v>
      </c>
      <c r="D23" s="15">
        <f t="shared" si="18"/>
        <v>0</v>
      </c>
      <c r="E23" s="15">
        <f t="shared" si="15"/>
        <v>0</v>
      </c>
      <c r="F23" s="15">
        <f t="shared" si="15"/>
        <v>0</v>
      </c>
      <c r="G23" s="15">
        <f t="shared" si="15"/>
        <v>0</v>
      </c>
      <c r="H23" s="15">
        <f t="shared" si="15"/>
        <v>0</v>
      </c>
      <c r="I23" s="15">
        <f t="shared" si="15"/>
        <v>0</v>
      </c>
      <c r="J23" s="15">
        <f t="shared" si="15"/>
        <v>0</v>
      </c>
      <c r="K23" s="15">
        <f t="shared" si="15"/>
        <v>0</v>
      </c>
      <c r="L23" s="15">
        <f t="shared" si="15"/>
        <v>0</v>
      </c>
      <c r="M23" s="15">
        <f t="shared" si="15"/>
        <v>0</v>
      </c>
      <c r="N23" s="15">
        <f t="shared" si="15"/>
        <v>0</v>
      </c>
      <c r="O23" s="15">
        <f t="shared" si="15"/>
        <v>0</v>
      </c>
      <c r="P23" s="15">
        <f t="shared" si="15"/>
        <v>0</v>
      </c>
      <c r="Q23" s="15">
        <f t="shared" si="15"/>
        <v>0</v>
      </c>
      <c r="R23" s="15">
        <f t="shared" si="15"/>
        <v>0</v>
      </c>
      <c r="S23" s="15">
        <f t="shared" si="15"/>
        <v>0</v>
      </c>
      <c r="T23" s="15">
        <f t="shared" si="15"/>
        <v>0</v>
      </c>
      <c r="U23" s="15">
        <f t="shared" si="15"/>
        <v>0</v>
      </c>
      <c r="V23" s="15">
        <f t="shared" si="15"/>
        <v>0</v>
      </c>
      <c r="W23" s="15">
        <f t="shared" si="15"/>
        <v>0</v>
      </c>
      <c r="X23" s="15">
        <f t="shared" si="15"/>
        <v>0</v>
      </c>
      <c r="Y23" s="15">
        <f t="shared" si="15"/>
        <v>0</v>
      </c>
      <c r="Z23" s="15">
        <f t="shared" si="15"/>
        <v>0</v>
      </c>
      <c r="AA23" s="15">
        <f t="shared" si="15"/>
        <v>0</v>
      </c>
      <c r="AB23" s="15">
        <f t="shared" si="15"/>
        <v>0</v>
      </c>
      <c r="AC23" s="15">
        <f t="shared" si="15"/>
        <v>0</v>
      </c>
      <c r="AD23" s="15">
        <f t="shared" si="15"/>
        <v>0</v>
      </c>
      <c r="AE23" s="15">
        <f t="shared" si="15"/>
        <v>0</v>
      </c>
      <c r="AF23" s="15">
        <f t="shared" si="15"/>
        <v>0</v>
      </c>
      <c r="AG23" s="15">
        <f t="shared" si="15"/>
        <v>0</v>
      </c>
      <c r="AH23" s="15">
        <f t="shared" si="15"/>
        <v>0</v>
      </c>
      <c r="AI23" s="15">
        <f t="shared" si="15"/>
        <v>0</v>
      </c>
      <c r="AJ23" s="15">
        <f t="shared" si="15"/>
        <v>0</v>
      </c>
      <c r="AK23" s="15">
        <f t="shared" si="15"/>
        <v>0</v>
      </c>
      <c r="AL23" s="15">
        <f t="shared" si="15"/>
        <v>0</v>
      </c>
      <c r="AM23" s="15">
        <f t="shared" si="15"/>
        <v>0</v>
      </c>
      <c r="AN23" s="15">
        <f t="shared" si="15"/>
        <v>0</v>
      </c>
      <c r="AO23" s="15">
        <f t="shared" si="15"/>
        <v>0</v>
      </c>
      <c r="AP23" s="15">
        <f t="shared" si="15"/>
        <v>0</v>
      </c>
      <c r="AQ23" s="15">
        <f t="shared" si="15"/>
        <v>0</v>
      </c>
      <c r="AR23" s="15">
        <f t="shared" si="15"/>
        <v>0</v>
      </c>
      <c r="AS23" s="15">
        <f t="shared" si="15"/>
        <v>0</v>
      </c>
      <c r="AT23" s="15">
        <f t="shared" si="15"/>
        <v>0</v>
      </c>
      <c r="AU23" s="15">
        <f t="shared" si="15"/>
        <v>0</v>
      </c>
      <c r="AV23" s="15">
        <f t="shared" si="15"/>
        <v>0</v>
      </c>
      <c r="AW23" s="15">
        <f t="shared" si="15"/>
        <v>0</v>
      </c>
      <c r="AX23" s="15">
        <f t="shared" si="15"/>
        <v>0</v>
      </c>
      <c r="AY23" s="15">
        <f t="shared" si="15"/>
        <v>0</v>
      </c>
      <c r="AZ23" s="15">
        <f t="shared" si="16"/>
        <v>0.41792925339002074</v>
      </c>
      <c r="BA23" s="15">
        <f t="shared" si="16"/>
        <v>0.38601831485691562</v>
      </c>
      <c r="BB23" s="15">
        <f t="shared" si="16"/>
        <v>0.41964861087130223</v>
      </c>
      <c r="BC23" s="15">
        <f t="shared" si="16"/>
        <v>0.40126999957134935</v>
      </c>
      <c r="BD23" s="15">
        <f t="shared" si="16"/>
        <v>0.39426736052691003</v>
      </c>
      <c r="BE23" s="15">
        <f t="shared" si="16"/>
        <v>0.44263835040026112</v>
      </c>
      <c r="BF23" s="15">
        <f t="shared" si="16"/>
        <v>0.42870014260337919</v>
      </c>
      <c r="BG23" s="15">
        <f t="shared" si="16"/>
        <v>0.44444412331669469</v>
      </c>
      <c r="BH23" s="15">
        <f t="shared" si="16"/>
        <v>0.4224980008477397</v>
      </c>
      <c r="BI23" s="15">
        <f t="shared" si="16"/>
        <v>0.41216736031959456</v>
      </c>
      <c r="BJ23" s="15">
        <f t="shared" si="16"/>
        <v>0.43376359516579188</v>
      </c>
      <c r="BK23" s="15">
        <f t="shared" si="16"/>
        <v>0.42749959402999993</v>
      </c>
      <c r="BO23" s="29">
        <f t="shared" si="19"/>
        <v>0</v>
      </c>
      <c r="BP23" s="29">
        <f t="shared" si="17"/>
        <v>0.40889046994601674</v>
      </c>
      <c r="BQ23" s="29">
        <f t="shared" si="17"/>
        <v>0</v>
      </c>
      <c r="BR23" s="29">
        <f t="shared" si="17"/>
        <v>0</v>
      </c>
      <c r="BS23" s="29">
        <f t="shared" si="17"/>
        <v>0</v>
      </c>
      <c r="BT23" s="29">
        <f t="shared" si="17"/>
        <v>0</v>
      </c>
    </row>
    <row r="26" spans="1:80" hidden="1" outlineLevel="1" x14ac:dyDescent="0.25">
      <c r="A26" s="11"/>
      <c r="C26" s="2" t="s">
        <v>0</v>
      </c>
      <c r="D26" s="14">
        <f>-IFERROR(((1-D44/D14)^(360/D$4))-1,0)</f>
        <v>0</v>
      </c>
      <c r="E26" s="14">
        <f t="shared" ref="E26:AY29" si="20">-IFERROR(((1-E44/E14)^(360/E$4))-1,0)</f>
        <v>0</v>
      </c>
      <c r="F26" s="14">
        <f t="shared" si="20"/>
        <v>0</v>
      </c>
      <c r="G26" s="14">
        <f t="shared" si="20"/>
        <v>0</v>
      </c>
      <c r="H26" s="14">
        <f t="shared" si="20"/>
        <v>0</v>
      </c>
      <c r="I26" s="14">
        <f t="shared" si="20"/>
        <v>0</v>
      </c>
      <c r="J26" s="14">
        <f t="shared" si="20"/>
        <v>0</v>
      </c>
      <c r="K26" s="14">
        <f t="shared" si="20"/>
        <v>0</v>
      </c>
      <c r="L26" s="14">
        <f t="shared" si="20"/>
        <v>0</v>
      </c>
      <c r="M26" s="14">
        <f t="shared" si="20"/>
        <v>0</v>
      </c>
      <c r="N26" s="14">
        <f t="shared" si="20"/>
        <v>0</v>
      </c>
      <c r="O26" s="14">
        <f t="shared" si="20"/>
        <v>0</v>
      </c>
      <c r="P26" s="14">
        <f t="shared" si="20"/>
        <v>0</v>
      </c>
      <c r="Q26" s="14">
        <f t="shared" si="20"/>
        <v>0</v>
      </c>
      <c r="R26" s="14">
        <f t="shared" si="20"/>
        <v>0</v>
      </c>
      <c r="S26" s="14">
        <f t="shared" si="20"/>
        <v>0</v>
      </c>
      <c r="T26" s="14">
        <f t="shared" si="20"/>
        <v>0</v>
      </c>
      <c r="U26" s="14">
        <f t="shared" si="20"/>
        <v>0</v>
      </c>
      <c r="V26" s="14">
        <f t="shared" si="20"/>
        <v>0</v>
      </c>
      <c r="W26" s="14">
        <f t="shared" si="20"/>
        <v>0</v>
      </c>
      <c r="X26" s="14">
        <f t="shared" si="20"/>
        <v>0</v>
      </c>
      <c r="Y26" s="14">
        <f t="shared" si="20"/>
        <v>0</v>
      </c>
      <c r="Z26" s="14">
        <f t="shared" si="20"/>
        <v>0</v>
      </c>
      <c r="AA26" s="14">
        <f t="shared" si="20"/>
        <v>0</v>
      </c>
      <c r="AB26" s="14">
        <f t="shared" si="20"/>
        <v>0</v>
      </c>
      <c r="AC26" s="14">
        <f t="shared" si="20"/>
        <v>0</v>
      </c>
      <c r="AD26" s="14">
        <f t="shared" si="20"/>
        <v>0</v>
      </c>
      <c r="AE26" s="14">
        <f t="shared" si="20"/>
        <v>0</v>
      </c>
      <c r="AF26" s="14">
        <f t="shared" si="20"/>
        <v>0</v>
      </c>
      <c r="AG26" s="14">
        <f t="shared" si="20"/>
        <v>0</v>
      </c>
      <c r="AH26" s="14">
        <f t="shared" si="20"/>
        <v>0</v>
      </c>
      <c r="AI26" s="14">
        <f t="shared" si="20"/>
        <v>0</v>
      </c>
      <c r="AJ26" s="14">
        <f t="shared" si="20"/>
        <v>0</v>
      </c>
      <c r="AK26" s="14">
        <f t="shared" si="20"/>
        <v>0</v>
      </c>
      <c r="AL26" s="14">
        <f t="shared" si="20"/>
        <v>0</v>
      </c>
      <c r="AM26" s="14">
        <f t="shared" si="20"/>
        <v>0</v>
      </c>
      <c r="AN26" s="14">
        <f t="shared" si="20"/>
        <v>0</v>
      </c>
      <c r="AO26" s="14">
        <f t="shared" si="20"/>
        <v>0</v>
      </c>
      <c r="AP26" s="14">
        <f t="shared" si="20"/>
        <v>0</v>
      </c>
      <c r="AQ26" s="14">
        <f t="shared" si="20"/>
        <v>0</v>
      </c>
      <c r="AR26" s="14">
        <f t="shared" si="20"/>
        <v>0</v>
      </c>
      <c r="AS26" s="14">
        <f t="shared" si="20"/>
        <v>0</v>
      </c>
      <c r="AT26" s="14">
        <f t="shared" si="20"/>
        <v>0</v>
      </c>
      <c r="AU26" s="14">
        <f t="shared" si="20"/>
        <v>0</v>
      </c>
      <c r="AV26" s="14">
        <f t="shared" si="20"/>
        <v>0</v>
      </c>
      <c r="AW26" s="14">
        <f t="shared" si="20"/>
        <v>0</v>
      </c>
      <c r="AX26" s="14">
        <f t="shared" si="20"/>
        <v>0</v>
      </c>
      <c r="AY26" s="14">
        <f t="shared" si="20"/>
        <v>0</v>
      </c>
      <c r="AZ26" s="14">
        <f t="shared" ref="AZ26:BK29" si="21">-IFERROR(((1-AZ44/AZ14)^(360/AZ$4))-1,0)</f>
        <v>-4.4201554611049021E-2</v>
      </c>
      <c r="BA26" s="14">
        <f t="shared" si="21"/>
        <v>-4.3882628033983462E-2</v>
      </c>
      <c r="BB26" s="14">
        <f t="shared" si="21"/>
        <v>-4.3937549776592144E-2</v>
      </c>
      <c r="BC26" s="14">
        <f t="shared" si="21"/>
        <v>-4.4085821334068243E-2</v>
      </c>
      <c r="BD26" s="14">
        <f t="shared" si="21"/>
        <v>-4.4060724193860867E-2</v>
      </c>
      <c r="BE26" s="14">
        <f t="shared" si="21"/>
        <v>-4.4006678897845708E-2</v>
      </c>
      <c r="BF26" s="14">
        <f t="shared" si="21"/>
        <v>-4.3805721766366323E-2</v>
      </c>
      <c r="BG26" s="14">
        <f t="shared" si="21"/>
        <v>-4.3965648463304641E-2</v>
      </c>
      <c r="BH26" s="14">
        <f t="shared" si="21"/>
        <v>-4.420666779468263E-2</v>
      </c>
      <c r="BI26" s="14">
        <f t="shared" si="21"/>
        <v>-4.4031995972884763E-2</v>
      </c>
      <c r="BJ26" s="14">
        <f t="shared" si="21"/>
        <v>-4.3201613317269238E-2</v>
      </c>
      <c r="BK26" s="14">
        <f t="shared" si="21"/>
        <v>-4.357076916613023E-2</v>
      </c>
      <c r="BO26" s="28">
        <f>-IFERROR(((1-BO44/BW14)^(360/BO$4))-1,0)</f>
        <v>0</v>
      </c>
      <c r="BP26" s="28">
        <f t="shared" ref="BP26:BT29" si="22">-IFERROR(((1-BP44/BX14)^(360/BP$4))-1,0)</f>
        <v>-4.4032053674997851E-2</v>
      </c>
      <c r="BQ26" s="28">
        <f t="shared" si="22"/>
        <v>0</v>
      </c>
      <c r="BR26" s="28">
        <f t="shared" si="22"/>
        <v>0</v>
      </c>
      <c r="BS26" s="28">
        <f t="shared" si="22"/>
        <v>0</v>
      </c>
      <c r="BT26" s="28">
        <f t="shared" si="22"/>
        <v>0</v>
      </c>
    </row>
    <row r="27" spans="1:80" hidden="1" outlineLevel="1" x14ac:dyDescent="0.25">
      <c r="A27" s="11"/>
      <c r="C27" s="2" t="s">
        <v>1</v>
      </c>
      <c r="D27" s="14">
        <f t="shared" ref="D27:S29" si="23">-IFERROR(((1-D45/D15)^(360/D$4))-1,0)</f>
        <v>0</v>
      </c>
      <c r="E27" s="14">
        <f t="shared" si="23"/>
        <v>0</v>
      </c>
      <c r="F27" s="14">
        <f t="shared" si="23"/>
        <v>0</v>
      </c>
      <c r="G27" s="14">
        <f t="shared" si="23"/>
        <v>0</v>
      </c>
      <c r="H27" s="14">
        <f t="shared" si="23"/>
        <v>0</v>
      </c>
      <c r="I27" s="14">
        <f t="shared" si="23"/>
        <v>0</v>
      </c>
      <c r="J27" s="14">
        <f t="shared" si="23"/>
        <v>0</v>
      </c>
      <c r="K27" s="14">
        <f t="shared" si="23"/>
        <v>0</v>
      </c>
      <c r="L27" s="14">
        <f t="shared" si="23"/>
        <v>0</v>
      </c>
      <c r="M27" s="14">
        <f t="shared" si="23"/>
        <v>0</v>
      </c>
      <c r="N27" s="14">
        <f t="shared" si="23"/>
        <v>0</v>
      </c>
      <c r="O27" s="14">
        <f t="shared" si="23"/>
        <v>0</v>
      </c>
      <c r="P27" s="14">
        <f t="shared" si="23"/>
        <v>0</v>
      </c>
      <c r="Q27" s="14">
        <f t="shared" si="23"/>
        <v>0</v>
      </c>
      <c r="R27" s="14">
        <f t="shared" si="23"/>
        <v>0</v>
      </c>
      <c r="S27" s="14">
        <f t="shared" si="23"/>
        <v>0</v>
      </c>
      <c r="T27" s="14">
        <f t="shared" si="20"/>
        <v>0</v>
      </c>
      <c r="U27" s="14">
        <f t="shared" si="20"/>
        <v>0</v>
      </c>
      <c r="V27" s="14">
        <f t="shared" si="20"/>
        <v>0</v>
      </c>
      <c r="W27" s="14">
        <f t="shared" si="20"/>
        <v>0</v>
      </c>
      <c r="X27" s="14">
        <f t="shared" si="20"/>
        <v>0</v>
      </c>
      <c r="Y27" s="14">
        <f t="shared" si="20"/>
        <v>0</v>
      </c>
      <c r="Z27" s="14">
        <f t="shared" si="20"/>
        <v>0</v>
      </c>
      <c r="AA27" s="14">
        <f t="shared" si="20"/>
        <v>0</v>
      </c>
      <c r="AB27" s="14">
        <f t="shared" si="20"/>
        <v>0</v>
      </c>
      <c r="AC27" s="14">
        <f t="shared" si="20"/>
        <v>0</v>
      </c>
      <c r="AD27" s="14">
        <f t="shared" si="20"/>
        <v>0</v>
      </c>
      <c r="AE27" s="14">
        <f t="shared" si="20"/>
        <v>0</v>
      </c>
      <c r="AF27" s="14">
        <f t="shared" si="20"/>
        <v>0</v>
      </c>
      <c r="AG27" s="14">
        <f t="shared" si="20"/>
        <v>0</v>
      </c>
      <c r="AH27" s="14">
        <f t="shared" si="20"/>
        <v>0</v>
      </c>
      <c r="AI27" s="14">
        <f t="shared" si="20"/>
        <v>0</v>
      </c>
      <c r="AJ27" s="14">
        <f t="shared" si="20"/>
        <v>0</v>
      </c>
      <c r="AK27" s="14">
        <f t="shared" si="20"/>
        <v>0</v>
      </c>
      <c r="AL27" s="14">
        <f t="shared" si="20"/>
        <v>0</v>
      </c>
      <c r="AM27" s="14">
        <f t="shared" si="20"/>
        <v>0</v>
      </c>
      <c r="AN27" s="14">
        <f t="shared" si="20"/>
        <v>0</v>
      </c>
      <c r="AO27" s="14">
        <f t="shared" si="20"/>
        <v>0</v>
      </c>
      <c r="AP27" s="14">
        <f t="shared" si="20"/>
        <v>0</v>
      </c>
      <c r="AQ27" s="14">
        <f t="shared" si="20"/>
        <v>0</v>
      </c>
      <c r="AR27" s="14">
        <f t="shared" si="20"/>
        <v>0</v>
      </c>
      <c r="AS27" s="14">
        <f t="shared" si="20"/>
        <v>0</v>
      </c>
      <c r="AT27" s="14">
        <f t="shared" si="20"/>
        <v>0</v>
      </c>
      <c r="AU27" s="14">
        <f t="shared" si="20"/>
        <v>0</v>
      </c>
      <c r="AV27" s="14">
        <f t="shared" si="20"/>
        <v>0</v>
      </c>
      <c r="AW27" s="14">
        <f t="shared" si="20"/>
        <v>0</v>
      </c>
      <c r="AX27" s="14">
        <f t="shared" si="20"/>
        <v>0</v>
      </c>
      <c r="AY27" s="14">
        <f t="shared" si="20"/>
        <v>0</v>
      </c>
      <c r="AZ27" s="14">
        <f t="shared" si="21"/>
        <v>-7.1126839681378007E-2</v>
      </c>
      <c r="BA27" s="14">
        <f t="shared" si="21"/>
        <v>-7.2886101713856011E-2</v>
      </c>
      <c r="BB27" s="14">
        <f t="shared" si="21"/>
        <v>-7.7084394489320696E-2</v>
      </c>
      <c r="BC27" s="14">
        <f t="shared" si="21"/>
        <v>-7.1597866676313959E-2</v>
      </c>
      <c r="BD27" s="14">
        <f t="shared" si="21"/>
        <v>-7.452047196381284E-2</v>
      </c>
      <c r="BE27" s="14">
        <f t="shared" si="21"/>
        <v>-7.3123986503768723E-2</v>
      </c>
      <c r="BF27" s="14">
        <f t="shared" si="21"/>
        <v>-7.740719260509632E-2</v>
      </c>
      <c r="BG27" s="14">
        <f t="shared" si="21"/>
        <v>-7.6475473628099699E-2</v>
      </c>
      <c r="BH27" s="14">
        <f t="shared" si="21"/>
        <v>-6.809660985212096E-2</v>
      </c>
      <c r="BI27" s="14">
        <f t="shared" si="21"/>
        <v>-7.5859253410414995E-2</v>
      </c>
      <c r="BJ27" s="14">
        <f t="shared" si="21"/>
        <v>-9.1569429588207019E-2</v>
      </c>
      <c r="BK27" s="14">
        <f t="shared" si="21"/>
        <v>-8.8999146884650493E-2</v>
      </c>
      <c r="BO27" s="28">
        <f t="shared" ref="BO27:BO29" si="24">-IFERROR(((1-BO45/BW15)^(360/BO$4))-1,0)</f>
        <v>0</v>
      </c>
      <c r="BP27" s="28">
        <f t="shared" si="22"/>
        <v>-7.3619437872730176E-2</v>
      </c>
      <c r="BQ27" s="28">
        <f t="shared" si="22"/>
        <v>0</v>
      </c>
      <c r="BR27" s="28">
        <f t="shared" si="22"/>
        <v>0</v>
      </c>
      <c r="BS27" s="28">
        <f t="shared" si="22"/>
        <v>0</v>
      </c>
      <c r="BT27" s="28">
        <f t="shared" si="22"/>
        <v>0</v>
      </c>
    </row>
    <row r="28" spans="1:80" hidden="1" outlineLevel="1" x14ac:dyDescent="0.25">
      <c r="A28" s="11"/>
      <c r="C28" s="2" t="s">
        <v>9</v>
      </c>
      <c r="D28" s="14">
        <f t="shared" si="23"/>
        <v>0</v>
      </c>
      <c r="E28" s="14">
        <f t="shared" si="20"/>
        <v>0</v>
      </c>
      <c r="F28" s="14">
        <f t="shared" si="20"/>
        <v>0</v>
      </c>
      <c r="G28" s="14">
        <f t="shared" si="20"/>
        <v>0</v>
      </c>
      <c r="H28" s="14">
        <f t="shared" si="20"/>
        <v>0</v>
      </c>
      <c r="I28" s="14">
        <f t="shared" si="20"/>
        <v>0</v>
      </c>
      <c r="J28" s="14">
        <f t="shared" si="20"/>
        <v>0</v>
      </c>
      <c r="K28" s="14">
        <f t="shared" si="20"/>
        <v>0</v>
      </c>
      <c r="L28" s="14">
        <f t="shared" si="20"/>
        <v>0</v>
      </c>
      <c r="M28" s="14">
        <f t="shared" si="20"/>
        <v>0</v>
      </c>
      <c r="N28" s="14">
        <f t="shared" si="20"/>
        <v>0</v>
      </c>
      <c r="O28" s="14">
        <f t="shared" si="20"/>
        <v>0</v>
      </c>
      <c r="P28" s="14">
        <f t="shared" si="20"/>
        <v>0</v>
      </c>
      <c r="Q28" s="14">
        <f t="shared" si="20"/>
        <v>0</v>
      </c>
      <c r="R28" s="14">
        <f t="shared" si="20"/>
        <v>0</v>
      </c>
      <c r="S28" s="14">
        <f t="shared" si="20"/>
        <v>0</v>
      </c>
      <c r="T28" s="14">
        <f t="shared" si="20"/>
        <v>0</v>
      </c>
      <c r="U28" s="14">
        <f t="shared" si="20"/>
        <v>0</v>
      </c>
      <c r="V28" s="14">
        <f t="shared" si="20"/>
        <v>0</v>
      </c>
      <c r="W28" s="14">
        <f t="shared" si="20"/>
        <v>0</v>
      </c>
      <c r="X28" s="14">
        <f t="shared" si="20"/>
        <v>0</v>
      </c>
      <c r="Y28" s="14">
        <f t="shared" si="20"/>
        <v>0</v>
      </c>
      <c r="Z28" s="14">
        <f t="shared" si="20"/>
        <v>0</v>
      </c>
      <c r="AA28" s="14">
        <f t="shared" si="20"/>
        <v>0</v>
      </c>
      <c r="AB28" s="14">
        <f t="shared" si="20"/>
        <v>0</v>
      </c>
      <c r="AC28" s="14">
        <f t="shared" si="20"/>
        <v>0</v>
      </c>
      <c r="AD28" s="14">
        <f t="shared" si="20"/>
        <v>0</v>
      </c>
      <c r="AE28" s="14">
        <f t="shared" si="20"/>
        <v>0</v>
      </c>
      <c r="AF28" s="14">
        <f t="shared" si="20"/>
        <v>0</v>
      </c>
      <c r="AG28" s="14">
        <f t="shared" si="20"/>
        <v>0</v>
      </c>
      <c r="AH28" s="14">
        <f t="shared" si="20"/>
        <v>0</v>
      </c>
      <c r="AI28" s="14">
        <f t="shared" si="20"/>
        <v>0</v>
      </c>
      <c r="AJ28" s="14">
        <f t="shared" si="20"/>
        <v>0</v>
      </c>
      <c r="AK28" s="14">
        <f t="shared" si="20"/>
        <v>0</v>
      </c>
      <c r="AL28" s="14">
        <f t="shared" si="20"/>
        <v>0</v>
      </c>
      <c r="AM28" s="14">
        <f t="shared" si="20"/>
        <v>0</v>
      </c>
      <c r="AN28" s="14">
        <f t="shared" si="20"/>
        <v>0</v>
      </c>
      <c r="AO28" s="14">
        <f t="shared" si="20"/>
        <v>0</v>
      </c>
      <c r="AP28" s="14">
        <f t="shared" si="20"/>
        <v>0</v>
      </c>
      <c r="AQ28" s="14">
        <f t="shared" si="20"/>
        <v>0</v>
      </c>
      <c r="AR28" s="14">
        <f t="shared" si="20"/>
        <v>0</v>
      </c>
      <c r="AS28" s="14">
        <f t="shared" si="20"/>
        <v>0</v>
      </c>
      <c r="AT28" s="14">
        <f t="shared" si="20"/>
        <v>0</v>
      </c>
      <c r="AU28" s="14">
        <f t="shared" si="20"/>
        <v>0</v>
      </c>
      <c r="AV28" s="14">
        <f t="shared" si="20"/>
        <v>0</v>
      </c>
      <c r="AW28" s="14">
        <f t="shared" si="20"/>
        <v>0</v>
      </c>
      <c r="AX28" s="14">
        <f t="shared" si="20"/>
        <v>0</v>
      </c>
      <c r="AY28" s="14">
        <f t="shared" si="20"/>
        <v>0</v>
      </c>
      <c r="AZ28" s="14">
        <f t="shared" si="21"/>
        <v>-3.914624122220034E-2</v>
      </c>
      <c r="BA28" s="14">
        <f t="shared" si="21"/>
        <v>-4.7020857614432643E-2</v>
      </c>
      <c r="BB28" s="14">
        <f t="shared" si="21"/>
        <v>-4.2463542073418514E-2</v>
      </c>
      <c r="BC28" s="14">
        <f t="shared" si="21"/>
        <v>-4.3365150388655849E-2</v>
      </c>
      <c r="BD28" s="14">
        <f t="shared" si="21"/>
        <v>-4.2789176060727963E-2</v>
      </c>
      <c r="BE28" s="14">
        <f t="shared" si="21"/>
        <v>-4.5997492296397713E-2</v>
      </c>
      <c r="BF28" s="14">
        <f t="shared" si="21"/>
        <v>-4.7552441053540617E-2</v>
      </c>
      <c r="BG28" s="14">
        <f t="shared" si="21"/>
        <v>-4.4036549008012793E-2</v>
      </c>
      <c r="BH28" s="14">
        <f t="shared" si="21"/>
        <v>-4.2851280428652272E-2</v>
      </c>
      <c r="BI28" s="14">
        <f t="shared" si="21"/>
        <v>-4.2905802657555725E-2</v>
      </c>
      <c r="BJ28" s="14">
        <f t="shared" si="21"/>
        <v>-5.9007997569545889E-2</v>
      </c>
      <c r="BK28" s="14">
        <f t="shared" si="21"/>
        <v>-4.9358001047418609E-2</v>
      </c>
      <c r="BO28" s="28">
        <f t="shared" si="24"/>
        <v>0</v>
      </c>
      <c r="BP28" s="28">
        <f t="shared" si="22"/>
        <v>-4.2754078379976246E-2</v>
      </c>
      <c r="BQ28" s="28">
        <f t="shared" si="22"/>
        <v>0</v>
      </c>
      <c r="BR28" s="28">
        <f t="shared" si="22"/>
        <v>0</v>
      </c>
      <c r="BS28" s="28">
        <f t="shared" si="22"/>
        <v>0</v>
      </c>
      <c r="BT28" s="28">
        <f t="shared" si="22"/>
        <v>0</v>
      </c>
    </row>
    <row r="29" spans="1:80" collapsed="1" x14ac:dyDescent="0.25">
      <c r="C29" s="3" t="s">
        <v>24</v>
      </c>
      <c r="D29" s="15">
        <f t="shared" si="23"/>
        <v>0</v>
      </c>
      <c r="E29" s="15">
        <f t="shared" si="20"/>
        <v>0</v>
      </c>
      <c r="F29" s="15">
        <f t="shared" si="20"/>
        <v>0</v>
      </c>
      <c r="G29" s="15">
        <f t="shared" si="20"/>
        <v>0</v>
      </c>
      <c r="H29" s="15">
        <f t="shared" si="20"/>
        <v>0</v>
      </c>
      <c r="I29" s="15">
        <f t="shared" si="20"/>
        <v>0</v>
      </c>
      <c r="J29" s="15">
        <f t="shared" si="20"/>
        <v>0</v>
      </c>
      <c r="K29" s="15">
        <f t="shared" si="20"/>
        <v>0</v>
      </c>
      <c r="L29" s="15">
        <f t="shared" si="20"/>
        <v>0</v>
      </c>
      <c r="M29" s="15">
        <f t="shared" si="20"/>
        <v>0</v>
      </c>
      <c r="N29" s="15">
        <f t="shared" si="20"/>
        <v>0</v>
      </c>
      <c r="O29" s="15">
        <f t="shared" si="20"/>
        <v>0</v>
      </c>
      <c r="P29" s="15">
        <f t="shared" si="20"/>
        <v>0</v>
      </c>
      <c r="Q29" s="15">
        <f t="shared" si="20"/>
        <v>0</v>
      </c>
      <c r="R29" s="15">
        <f t="shared" si="20"/>
        <v>0</v>
      </c>
      <c r="S29" s="15">
        <f t="shared" si="20"/>
        <v>0</v>
      </c>
      <c r="T29" s="15">
        <f t="shared" si="20"/>
        <v>0</v>
      </c>
      <c r="U29" s="15">
        <f t="shared" si="20"/>
        <v>0</v>
      </c>
      <c r="V29" s="15">
        <f t="shared" si="20"/>
        <v>0</v>
      </c>
      <c r="W29" s="15">
        <f t="shared" si="20"/>
        <v>0</v>
      </c>
      <c r="X29" s="15">
        <f t="shared" si="20"/>
        <v>0</v>
      </c>
      <c r="Y29" s="15">
        <f t="shared" si="20"/>
        <v>0</v>
      </c>
      <c r="Z29" s="15">
        <f t="shared" si="20"/>
        <v>0</v>
      </c>
      <c r="AA29" s="15">
        <f t="shared" si="20"/>
        <v>0</v>
      </c>
      <c r="AB29" s="15">
        <f t="shared" si="20"/>
        <v>0</v>
      </c>
      <c r="AC29" s="15">
        <f t="shared" si="20"/>
        <v>0</v>
      </c>
      <c r="AD29" s="15">
        <f t="shared" si="20"/>
        <v>0</v>
      </c>
      <c r="AE29" s="15">
        <f t="shared" si="20"/>
        <v>0</v>
      </c>
      <c r="AF29" s="15">
        <f t="shared" si="20"/>
        <v>0</v>
      </c>
      <c r="AG29" s="15">
        <f t="shared" si="20"/>
        <v>0</v>
      </c>
      <c r="AH29" s="15">
        <f t="shared" si="20"/>
        <v>0</v>
      </c>
      <c r="AI29" s="15">
        <f t="shared" si="20"/>
        <v>0</v>
      </c>
      <c r="AJ29" s="15">
        <f t="shared" si="20"/>
        <v>0</v>
      </c>
      <c r="AK29" s="15">
        <f t="shared" si="20"/>
        <v>0</v>
      </c>
      <c r="AL29" s="15">
        <f t="shared" si="20"/>
        <v>0</v>
      </c>
      <c r="AM29" s="15">
        <f t="shared" si="20"/>
        <v>0</v>
      </c>
      <c r="AN29" s="15">
        <f t="shared" si="20"/>
        <v>0</v>
      </c>
      <c r="AO29" s="15">
        <f t="shared" si="20"/>
        <v>0</v>
      </c>
      <c r="AP29" s="15">
        <f t="shared" si="20"/>
        <v>0</v>
      </c>
      <c r="AQ29" s="15">
        <f t="shared" si="20"/>
        <v>0</v>
      </c>
      <c r="AR29" s="15">
        <f t="shared" si="20"/>
        <v>0</v>
      </c>
      <c r="AS29" s="15">
        <f t="shared" si="20"/>
        <v>0</v>
      </c>
      <c r="AT29" s="15">
        <f t="shared" si="20"/>
        <v>0</v>
      </c>
      <c r="AU29" s="15">
        <f t="shared" si="20"/>
        <v>0</v>
      </c>
      <c r="AV29" s="15">
        <f t="shared" si="20"/>
        <v>0</v>
      </c>
      <c r="AW29" s="15">
        <f t="shared" si="20"/>
        <v>0</v>
      </c>
      <c r="AX29" s="15">
        <f t="shared" si="20"/>
        <v>0</v>
      </c>
      <c r="AY29" s="15">
        <f t="shared" si="20"/>
        <v>0</v>
      </c>
      <c r="AZ29" s="15">
        <f t="shared" si="21"/>
        <v>-4.4319442362048767E-2</v>
      </c>
      <c r="BA29" s="15">
        <f t="shared" si="21"/>
        <v>-4.4335990946620107E-2</v>
      </c>
      <c r="BB29" s="15">
        <f t="shared" si="21"/>
        <v>-4.4227396680077025E-2</v>
      </c>
      <c r="BC29" s="15">
        <f t="shared" si="21"/>
        <v>-4.4327541167922035E-2</v>
      </c>
      <c r="BD29" s="15">
        <f t="shared" si="21"/>
        <v>-4.4287571294182371E-2</v>
      </c>
      <c r="BE29" s="15">
        <f t="shared" si="21"/>
        <v>-4.4338466466270932E-2</v>
      </c>
      <c r="BF29" s="15">
        <f t="shared" si="21"/>
        <v>-4.4234530201077815E-2</v>
      </c>
      <c r="BG29" s="15">
        <f t="shared" si="21"/>
        <v>-4.4217119674689442E-2</v>
      </c>
      <c r="BH29" s="15">
        <f t="shared" si="21"/>
        <v>-4.4323331480238481E-2</v>
      </c>
      <c r="BI29" s="15">
        <f t="shared" si="21"/>
        <v>-4.4206092583782164E-2</v>
      </c>
      <c r="BJ29" s="15">
        <f t="shared" si="21"/>
        <v>-4.4078108904495705E-2</v>
      </c>
      <c r="BK29" s="15">
        <f t="shared" si="21"/>
        <v>-4.4048936507655956E-2</v>
      </c>
      <c r="BO29" s="29">
        <f t="shared" si="24"/>
        <v>0</v>
      </c>
      <c r="BP29" s="29">
        <f t="shared" si="22"/>
        <v>-4.4312144237122819E-2</v>
      </c>
      <c r="BQ29" s="29">
        <f t="shared" si="22"/>
        <v>0</v>
      </c>
      <c r="BR29" s="29">
        <f t="shared" si="22"/>
        <v>0</v>
      </c>
      <c r="BS29" s="29">
        <f t="shared" si="22"/>
        <v>0</v>
      </c>
      <c r="BT29" s="29">
        <f t="shared" si="22"/>
        <v>0</v>
      </c>
    </row>
    <row r="32" spans="1:80" hidden="1" outlineLevel="1" x14ac:dyDescent="0.25">
      <c r="A32" s="11"/>
      <c r="C32" s="2" t="s">
        <v>0</v>
      </c>
      <c r="D32" s="14">
        <f>D20+D26</f>
        <v>0</v>
      </c>
      <c r="E32" s="14">
        <f t="shared" ref="E32:BK35" si="25">E20+E26</f>
        <v>0</v>
      </c>
      <c r="F32" s="14">
        <f t="shared" si="25"/>
        <v>0</v>
      </c>
      <c r="G32" s="14">
        <f t="shared" si="25"/>
        <v>0</v>
      </c>
      <c r="H32" s="14">
        <f t="shared" si="25"/>
        <v>0</v>
      </c>
      <c r="I32" s="14">
        <f t="shared" si="25"/>
        <v>0</v>
      </c>
      <c r="J32" s="14">
        <f t="shared" si="25"/>
        <v>0</v>
      </c>
      <c r="K32" s="14">
        <f t="shared" si="25"/>
        <v>0</v>
      </c>
      <c r="L32" s="14">
        <f t="shared" si="25"/>
        <v>0</v>
      </c>
      <c r="M32" s="14">
        <f t="shared" si="25"/>
        <v>0</v>
      </c>
      <c r="N32" s="14">
        <f t="shared" si="25"/>
        <v>0</v>
      </c>
      <c r="O32" s="14">
        <f t="shared" si="25"/>
        <v>0</v>
      </c>
      <c r="P32" s="14">
        <f t="shared" si="25"/>
        <v>0</v>
      </c>
      <c r="Q32" s="14">
        <f t="shared" si="25"/>
        <v>0</v>
      </c>
      <c r="R32" s="14">
        <f t="shared" si="25"/>
        <v>0</v>
      </c>
      <c r="S32" s="14">
        <f t="shared" si="25"/>
        <v>0</v>
      </c>
      <c r="T32" s="14">
        <f t="shared" si="25"/>
        <v>0</v>
      </c>
      <c r="U32" s="14">
        <f t="shared" si="25"/>
        <v>0</v>
      </c>
      <c r="V32" s="14">
        <f t="shared" si="25"/>
        <v>0</v>
      </c>
      <c r="W32" s="14">
        <f t="shared" si="25"/>
        <v>0</v>
      </c>
      <c r="X32" s="14">
        <f t="shared" si="25"/>
        <v>0</v>
      </c>
      <c r="Y32" s="14">
        <f t="shared" si="25"/>
        <v>0</v>
      </c>
      <c r="Z32" s="14">
        <f t="shared" si="25"/>
        <v>0</v>
      </c>
      <c r="AA32" s="14">
        <f t="shared" si="25"/>
        <v>0</v>
      </c>
      <c r="AB32" s="14">
        <f t="shared" si="25"/>
        <v>0</v>
      </c>
      <c r="AC32" s="14">
        <f t="shared" si="25"/>
        <v>0</v>
      </c>
      <c r="AD32" s="14">
        <f t="shared" si="25"/>
        <v>0</v>
      </c>
      <c r="AE32" s="14">
        <f t="shared" si="25"/>
        <v>0</v>
      </c>
      <c r="AF32" s="14">
        <f t="shared" si="25"/>
        <v>0</v>
      </c>
      <c r="AG32" s="14">
        <f t="shared" si="25"/>
        <v>0</v>
      </c>
      <c r="AH32" s="14">
        <f t="shared" si="25"/>
        <v>0</v>
      </c>
      <c r="AI32" s="14">
        <f t="shared" si="25"/>
        <v>0</v>
      </c>
      <c r="AJ32" s="14">
        <f t="shared" si="25"/>
        <v>0</v>
      </c>
      <c r="AK32" s="14">
        <f t="shared" si="25"/>
        <v>0</v>
      </c>
      <c r="AL32" s="14">
        <f t="shared" si="25"/>
        <v>0</v>
      </c>
      <c r="AM32" s="14">
        <f t="shared" si="25"/>
        <v>0</v>
      </c>
      <c r="AN32" s="14">
        <f t="shared" si="25"/>
        <v>0</v>
      </c>
      <c r="AO32" s="14">
        <f t="shared" si="25"/>
        <v>0</v>
      </c>
      <c r="AP32" s="14">
        <f t="shared" si="25"/>
        <v>0</v>
      </c>
      <c r="AQ32" s="14">
        <f t="shared" si="25"/>
        <v>0</v>
      </c>
      <c r="AR32" s="14">
        <f t="shared" si="25"/>
        <v>0</v>
      </c>
      <c r="AS32" s="14">
        <f t="shared" si="25"/>
        <v>0</v>
      </c>
      <c r="AT32" s="14">
        <f t="shared" si="25"/>
        <v>0</v>
      </c>
      <c r="AU32" s="14">
        <f t="shared" si="25"/>
        <v>0</v>
      </c>
      <c r="AV32" s="14">
        <f t="shared" si="25"/>
        <v>0</v>
      </c>
      <c r="AW32" s="14">
        <f t="shared" si="25"/>
        <v>0</v>
      </c>
      <c r="AX32" s="14">
        <f t="shared" si="25"/>
        <v>0</v>
      </c>
      <c r="AY32" s="14">
        <f t="shared" si="25"/>
        <v>0</v>
      </c>
      <c r="AZ32" s="14">
        <f t="shared" si="25"/>
        <v>0.35928931031710931</v>
      </c>
      <c r="BA32" s="14">
        <f t="shared" si="25"/>
        <v>0.33479367349467082</v>
      </c>
      <c r="BB32" s="14">
        <f t="shared" si="25"/>
        <v>0.37243195235934734</v>
      </c>
      <c r="BC32" s="14">
        <f t="shared" si="25"/>
        <v>0.35173389842216385</v>
      </c>
      <c r="BD32" s="14">
        <f t="shared" si="25"/>
        <v>0.34435608406445173</v>
      </c>
      <c r="BE32" s="14">
        <f t="shared" si="25"/>
        <v>0.39571800211266228</v>
      </c>
      <c r="BF32" s="14">
        <f t="shared" si="25"/>
        <v>0.38326356204289791</v>
      </c>
      <c r="BG32" s="14">
        <f t="shared" si="25"/>
        <v>0.40277966572818324</v>
      </c>
      <c r="BH32" s="14">
        <f t="shared" si="25"/>
        <v>0.38032386522663653</v>
      </c>
      <c r="BI32" s="14">
        <f t="shared" si="25"/>
        <v>0.36753704541219667</v>
      </c>
      <c r="BJ32" s="14">
        <f t="shared" si="25"/>
        <v>0.38775438023468967</v>
      </c>
      <c r="BK32" s="14">
        <f t="shared" si="25"/>
        <v>0.38199043790714882</v>
      </c>
      <c r="BO32" s="28">
        <f>BO20+BO26</f>
        <v>0</v>
      </c>
      <c r="BP32" s="28">
        <f t="shared" ref="BP32:BT32" si="26">BP20+BP26</f>
        <v>0.35644215789982381</v>
      </c>
      <c r="BQ32" s="28">
        <f t="shared" si="26"/>
        <v>0</v>
      </c>
      <c r="BR32" s="28">
        <f t="shared" si="26"/>
        <v>0</v>
      </c>
      <c r="BS32" s="28">
        <f t="shared" si="26"/>
        <v>0</v>
      </c>
      <c r="BT32" s="28">
        <f t="shared" si="26"/>
        <v>0</v>
      </c>
    </row>
    <row r="33" spans="1:72" hidden="1" outlineLevel="1" x14ac:dyDescent="0.25">
      <c r="A33" s="11"/>
      <c r="C33" s="2" t="s">
        <v>1</v>
      </c>
      <c r="D33" s="14">
        <f t="shared" ref="D33:AY35" si="27">D21+D27</f>
        <v>0</v>
      </c>
      <c r="E33" s="14">
        <f t="shared" si="27"/>
        <v>0</v>
      </c>
      <c r="F33" s="14">
        <f t="shared" si="27"/>
        <v>0</v>
      </c>
      <c r="G33" s="14">
        <f t="shared" si="27"/>
        <v>0</v>
      </c>
      <c r="H33" s="14">
        <f t="shared" si="27"/>
        <v>0</v>
      </c>
      <c r="I33" s="14">
        <f t="shared" si="27"/>
        <v>0</v>
      </c>
      <c r="J33" s="14">
        <f t="shared" si="27"/>
        <v>0</v>
      </c>
      <c r="K33" s="14">
        <f t="shared" si="27"/>
        <v>0</v>
      </c>
      <c r="L33" s="14">
        <f t="shared" si="27"/>
        <v>0</v>
      </c>
      <c r="M33" s="14">
        <f t="shared" si="27"/>
        <v>0</v>
      </c>
      <c r="N33" s="14">
        <f t="shared" si="27"/>
        <v>0</v>
      </c>
      <c r="O33" s="14">
        <f t="shared" si="27"/>
        <v>0</v>
      </c>
      <c r="P33" s="14">
        <f t="shared" si="27"/>
        <v>0</v>
      </c>
      <c r="Q33" s="14">
        <f t="shared" si="27"/>
        <v>0</v>
      </c>
      <c r="R33" s="14">
        <f t="shared" si="27"/>
        <v>0</v>
      </c>
      <c r="S33" s="14">
        <f t="shared" si="27"/>
        <v>0</v>
      </c>
      <c r="T33" s="14">
        <f t="shared" si="27"/>
        <v>0</v>
      </c>
      <c r="U33" s="14">
        <f t="shared" si="27"/>
        <v>0</v>
      </c>
      <c r="V33" s="14">
        <f t="shared" si="27"/>
        <v>0</v>
      </c>
      <c r="W33" s="14">
        <f t="shared" si="27"/>
        <v>0</v>
      </c>
      <c r="X33" s="14">
        <f t="shared" si="27"/>
        <v>0</v>
      </c>
      <c r="Y33" s="14">
        <f t="shared" si="27"/>
        <v>0</v>
      </c>
      <c r="Z33" s="14">
        <f t="shared" si="27"/>
        <v>0</v>
      </c>
      <c r="AA33" s="14">
        <f t="shared" si="27"/>
        <v>0</v>
      </c>
      <c r="AB33" s="14">
        <f t="shared" si="27"/>
        <v>0</v>
      </c>
      <c r="AC33" s="14">
        <f t="shared" si="27"/>
        <v>0</v>
      </c>
      <c r="AD33" s="14">
        <f t="shared" si="27"/>
        <v>0</v>
      </c>
      <c r="AE33" s="14">
        <f t="shared" si="27"/>
        <v>0</v>
      </c>
      <c r="AF33" s="14">
        <f t="shared" si="27"/>
        <v>0</v>
      </c>
      <c r="AG33" s="14">
        <f t="shared" si="27"/>
        <v>0</v>
      </c>
      <c r="AH33" s="14">
        <f t="shared" si="27"/>
        <v>0</v>
      </c>
      <c r="AI33" s="14">
        <f t="shared" si="27"/>
        <v>0</v>
      </c>
      <c r="AJ33" s="14">
        <f t="shared" si="27"/>
        <v>0</v>
      </c>
      <c r="AK33" s="14">
        <f t="shared" si="27"/>
        <v>0</v>
      </c>
      <c r="AL33" s="14">
        <f t="shared" si="27"/>
        <v>0</v>
      </c>
      <c r="AM33" s="14">
        <f t="shared" si="27"/>
        <v>0</v>
      </c>
      <c r="AN33" s="14">
        <f t="shared" si="27"/>
        <v>0</v>
      </c>
      <c r="AO33" s="14">
        <f t="shared" si="27"/>
        <v>0</v>
      </c>
      <c r="AP33" s="14">
        <f t="shared" si="27"/>
        <v>0</v>
      </c>
      <c r="AQ33" s="14">
        <f t="shared" si="27"/>
        <v>0</v>
      </c>
      <c r="AR33" s="14">
        <f t="shared" si="27"/>
        <v>0</v>
      </c>
      <c r="AS33" s="14">
        <f t="shared" si="27"/>
        <v>0</v>
      </c>
      <c r="AT33" s="14">
        <f t="shared" si="27"/>
        <v>0</v>
      </c>
      <c r="AU33" s="14">
        <f t="shared" si="27"/>
        <v>0</v>
      </c>
      <c r="AV33" s="14">
        <f t="shared" si="27"/>
        <v>0</v>
      </c>
      <c r="AW33" s="14">
        <f t="shared" si="27"/>
        <v>0</v>
      </c>
      <c r="AX33" s="14">
        <f t="shared" si="27"/>
        <v>0</v>
      </c>
      <c r="AY33" s="14">
        <f t="shared" si="27"/>
        <v>0</v>
      </c>
      <c r="AZ33" s="14">
        <f t="shared" si="25"/>
        <v>0.15690454663144004</v>
      </c>
      <c r="BA33" s="14">
        <f t="shared" si="25"/>
        <v>0.15522356974321894</v>
      </c>
      <c r="BB33" s="14">
        <f t="shared" si="25"/>
        <v>0.15094699182349736</v>
      </c>
      <c r="BC33" s="14">
        <f t="shared" si="25"/>
        <v>0.15645960064786113</v>
      </c>
      <c r="BD33" s="14">
        <f t="shared" si="25"/>
        <v>0.15351091434900521</v>
      </c>
      <c r="BE33" s="14">
        <f t="shared" si="25"/>
        <v>0.15493348082040637</v>
      </c>
      <c r="BF33" s="14">
        <f t="shared" si="25"/>
        <v>0.15062419370772173</v>
      </c>
      <c r="BG33" s="14">
        <f t="shared" si="25"/>
        <v>0.15155591268471835</v>
      </c>
      <c r="BH33" s="14">
        <f t="shared" si="25"/>
        <v>0.15996085747205413</v>
      </c>
      <c r="BI33" s="14">
        <f t="shared" si="25"/>
        <v>0.15217213290240306</v>
      </c>
      <c r="BJ33" s="14">
        <f t="shared" si="25"/>
        <v>0.13648803773596807</v>
      </c>
      <c r="BK33" s="14">
        <f t="shared" si="25"/>
        <v>0.13903223942816756</v>
      </c>
      <c r="BO33" s="28">
        <f t="shared" ref="BO33:BT35" si="28">BO21+BO27</f>
        <v>0</v>
      </c>
      <c r="BP33" s="28">
        <f t="shared" si="28"/>
        <v>0.1544484739680132</v>
      </c>
      <c r="BQ33" s="28">
        <f t="shared" si="28"/>
        <v>0</v>
      </c>
      <c r="BR33" s="28">
        <f t="shared" si="28"/>
        <v>0</v>
      </c>
      <c r="BS33" s="28">
        <f t="shared" si="28"/>
        <v>0</v>
      </c>
      <c r="BT33" s="28">
        <f t="shared" si="28"/>
        <v>0</v>
      </c>
    </row>
    <row r="34" spans="1:72" hidden="1" outlineLevel="1" x14ac:dyDescent="0.25">
      <c r="A34" s="11"/>
      <c r="C34" s="2" t="s">
        <v>9</v>
      </c>
      <c r="D34" s="14">
        <f t="shared" si="27"/>
        <v>0</v>
      </c>
      <c r="E34" s="14">
        <f t="shared" si="27"/>
        <v>0</v>
      </c>
      <c r="F34" s="14">
        <f t="shared" si="27"/>
        <v>0</v>
      </c>
      <c r="G34" s="14">
        <f t="shared" si="27"/>
        <v>0</v>
      </c>
      <c r="H34" s="14">
        <f t="shared" si="27"/>
        <v>0</v>
      </c>
      <c r="I34" s="14">
        <f t="shared" si="27"/>
        <v>0</v>
      </c>
      <c r="J34" s="14">
        <f t="shared" si="27"/>
        <v>0</v>
      </c>
      <c r="K34" s="14">
        <f t="shared" si="27"/>
        <v>0</v>
      </c>
      <c r="L34" s="14">
        <f t="shared" si="27"/>
        <v>0</v>
      </c>
      <c r="M34" s="14">
        <f t="shared" si="27"/>
        <v>0</v>
      </c>
      <c r="N34" s="14">
        <f t="shared" si="27"/>
        <v>0</v>
      </c>
      <c r="O34" s="14">
        <f t="shared" si="27"/>
        <v>0</v>
      </c>
      <c r="P34" s="14">
        <f t="shared" si="27"/>
        <v>0</v>
      </c>
      <c r="Q34" s="14">
        <f t="shared" si="27"/>
        <v>0</v>
      </c>
      <c r="R34" s="14">
        <f t="shared" si="27"/>
        <v>0</v>
      </c>
      <c r="S34" s="14">
        <f t="shared" si="27"/>
        <v>0</v>
      </c>
      <c r="T34" s="14">
        <f t="shared" si="27"/>
        <v>0</v>
      </c>
      <c r="U34" s="14">
        <f t="shared" si="27"/>
        <v>0</v>
      </c>
      <c r="V34" s="14">
        <f t="shared" si="27"/>
        <v>0</v>
      </c>
      <c r="W34" s="14">
        <f t="shared" si="27"/>
        <v>0</v>
      </c>
      <c r="X34" s="14">
        <f t="shared" si="27"/>
        <v>0</v>
      </c>
      <c r="Y34" s="14">
        <f t="shared" si="27"/>
        <v>0</v>
      </c>
      <c r="Z34" s="14">
        <f t="shared" si="27"/>
        <v>0</v>
      </c>
      <c r="AA34" s="14">
        <f t="shared" si="27"/>
        <v>0</v>
      </c>
      <c r="AB34" s="14">
        <f t="shared" si="27"/>
        <v>0</v>
      </c>
      <c r="AC34" s="14">
        <f t="shared" si="27"/>
        <v>0</v>
      </c>
      <c r="AD34" s="14">
        <f t="shared" si="27"/>
        <v>0</v>
      </c>
      <c r="AE34" s="14">
        <f t="shared" si="27"/>
        <v>0</v>
      </c>
      <c r="AF34" s="14">
        <f t="shared" si="27"/>
        <v>0</v>
      </c>
      <c r="AG34" s="14">
        <f t="shared" si="27"/>
        <v>0</v>
      </c>
      <c r="AH34" s="14">
        <f t="shared" si="27"/>
        <v>0</v>
      </c>
      <c r="AI34" s="14">
        <f t="shared" si="27"/>
        <v>0</v>
      </c>
      <c r="AJ34" s="14">
        <f t="shared" si="27"/>
        <v>0</v>
      </c>
      <c r="AK34" s="14">
        <f t="shared" si="27"/>
        <v>0</v>
      </c>
      <c r="AL34" s="14">
        <f t="shared" si="27"/>
        <v>0</v>
      </c>
      <c r="AM34" s="14">
        <f t="shared" si="27"/>
        <v>0</v>
      </c>
      <c r="AN34" s="14">
        <f t="shared" si="27"/>
        <v>0</v>
      </c>
      <c r="AO34" s="14">
        <f t="shared" si="27"/>
        <v>0</v>
      </c>
      <c r="AP34" s="14">
        <f t="shared" si="27"/>
        <v>0</v>
      </c>
      <c r="AQ34" s="14">
        <f t="shared" si="27"/>
        <v>0</v>
      </c>
      <c r="AR34" s="14">
        <f t="shared" si="27"/>
        <v>0</v>
      </c>
      <c r="AS34" s="14">
        <f t="shared" si="27"/>
        <v>0</v>
      </c>
      <c r="AT34" s="14">
        <f t="shared" si="27"/>
        <v>0</v>
      </c>
      <c r="AU34" s="14">
        <f t="shared" si="27"/>
        <v>0</v>
      </c>
      <c r="AV34" s="14">
        <f t="shared" si="27"/>
        <v>0</v>
      </c>
      <c r="AW34" s="14">
        <f t="shared" si="27"/>
        <v>0</v>
      </c>
      <c r="AX34" s="14">
        <f t="shared" si="27"/>
        <v>0</v>
      </c>
      <c r="AY34" s="14">
        <f t="shared" si="27"/>
        <v>0</v>
      </c>
      <c r="AZ34" s="14">
        <f t="shared" si="25"/>
        <v>0.85667797396929934</v>
      </c>
      <c r="BA34" s="14">
        <f t="shared" si="25"/>
        <v>0.57966907891231267</v>
      </c>
      <c r="BB34" s="14">
        <f t="shared" si="25"/>
        <v>0.51231443468222904</v>
      </c>
      <c r="BC34" s="14">
        <f t="shared" si="25"/>
        <v>0.53622172183944694</v>
      </c>
      <c r="BD34" s="14">
        <f t="shared" si="25"/>
        <v>0.53487377366062749</v>
      </c>
      <c r="BE34" s="14">
        <f t="shared" si="25"/>
        <v>0.51768886049491947</v>
      </c>
      <c r="BF34" s="14">
        <f t="shared" si="25"/>
        <v>0.46207784250786377</v>
      </c>
      <c r="BG34" s="14">
        <f t="shared" si="25"/>
        <v>0.39167611917475642</v>
      </c>
      <c r="BH34" s="14">
        <f t="shared" si="25"/>
        <v>0.36987377191923509</v>
      </c>
      <c r="BI34" s="14">
        <f t="shared" si="25"/>
        <v>0.41951160034287449</v>
      </c>
      <c r="BJ34" s="14">
        <f t="shared" si="25"/>
        <v>0.49280603895184005</v>
      </c>
      <c r="BK34" s="14">
        <f t="shared" si="25"/>
        <v>0.46613087811787857</v>
      </c>
      <c r="BO34" s="28">
        <f t="shared" si="28"/>
        <v>0</v>
      </c>
      <c r="BP34" s="28">
        <f t="shared" si="28"/>
        <v>0.6442120078811604</v>
      </c>
      <c r="BQ34" s="28">
        <f t="shared" si="28"/>
        <v>0</v>
      </c>
      <c r="BR34" s="28">
        <f t="shared" si="28"/>
        <v>0</v>
      </c>
      <c r="BS34" s="28">
        <f t="shared" si="28"/>
        <v>0</v>
      </c>
      <c r="BT34" s="28">
        <f t="shared" si="28"/>
        <v>0</v>
      </c>
    </row>
    <row r="35" spans="1:72" collapsed="1" x14ac:dyDescent="0.25">
      <c r="C35" s="3" t="s">
        <v>27</v>
      </c>
      <c r="D35" s="15">
        <f t="shared" si="27"/>
        <v>0</v>
      </c>
      <c r="E35" s="15">
        <f t="shared" si="27"/>
        <v>0</v>
      </c>
      <c r="F35" s="15">
        <f t="shared" si="27"/>
        <v>0</v>
      </c>
      <c r="G35" s="15">
        <f t="shared" si="27"/>
        <v>0</v>
      </c>
      <c r="H35" s="15">
        <f t="shared" si="27"/>
        <v>0</v>
      </c>
      <c r="I35" s="15">
        <f t="shared" si="27"/>
        <v>0</v>
      </c>
      <c r="J35" s="15">
        <f t="shared" si="27"/>
        <v>0</v>
      </c>
      <c r="K35" s="15">
        <f t="shared" si="27"/>
        <v>0</v>
      </c>
      <c r="L35" s="15">
        <f t="shared" si="27"/>
        <v>0</v>
      </c>
      <c r="M35" s="15">
        <f t="shared" si="27"/>
        <v>0</v>
      </c>
      <c r="N35" s="15">
        <f t="shared" si="27"/>
        <v>0</v>
      </c>
      <c r="O35" s="15">
        <f t="shared" si="27"/>
        <v>0</v>
      </c>
      <c r="P35" s="15">
        <f t="shared" si="27"/>
        <v>0</v>
      </c>
      <c r="Q35" s="15">
        <f t="shared" si="27"/>
        <v>0</v>
      </c>
      <c r="R35" s="15">
        <f t="shared" si="27"/>
        <v>0</v>
      </c>
      <c r="S35" s="15">
        <f t="shared" si="27"/>
        <v>0</v>
      </c>
      <c r="T35" s="15">
        <f t="shared" si="27"/>
        <v>0</v>
      </c>
      <c r="U35" s="15">
        <f t="shared" si="27"/>
        <v>0</v>
      </c>
      <c r="V35" s="15">
        <f t="shared" si="27"/>
        <v>0</v>
      </c>
      <c r="W35" s="15">
        <f t="shared" si="27"/>
        <v>0</v>
      </c>
      <c r="X35" s="15">
        <f t="shared" si="27"/>
        <v>0</v>
      </c>
      <c r="Y35" s="15">
        <f t="shared" si="27"/>
        <v>0</v>
      </c>
      <c r="Z35" s="15">
        <f t="shared" si="27"/>
        <v>0</v>
      </c>
      <c r="AA35" s="15">
        <f t="shared" si="27"/>
        <v>0</v>
      </c>
      <c r="AB35" s="15">
        <f t="shared" si="27"/>
        <v>0</v>
      </c>
      <c r="AC35" s="15">
        <f t="shared" si="27"/>
        <v>0</v>
      </c>
      <c r="AD35" s="15">
        <f t="shared" si="27"/>
        <v>0</v>
      </c>
      <c r="AE35" s="15">
        <f t="shared" si="27"/>
        <v>0</v>
      </c>
      <c r="AF35" s="15">
        <f t="shared" si="27"/>
        <v>0</v>
      </c>
      <c r="AG35" s="15">
        <f t="shared" si="27"/>
        <v>0</v>
      </c>
      <c r="AH35" s="15">
        <f t="shared" si="27"/>
        <v>0</v>
      </c>
      <c r="AI35" s="15">
        <f t="shared" si="27"/>
        <v>0</v>
      </c>
      <c r="AJ35" s="15">
        <f t="shared" si="27"/>
        <v>0</v>
      </c>
      <c r="AK35" s="15">
        <f t="shared" si="27"/>
        <v>0</v>
      </c>
      <c r="AL35" s="15">
        <f t="shared" si="27"/>
        <v>0</v>
      </c>
      <c r="AM35" s="15">
        <f t="shared" si="27"/>
        <v>0</v>
      </c>
      <c r="AN35" s="15">
        <f t="shared" si="27"/>
        <v>0</v>
      </c>
      <c r="AO35" s="15">
        <f t="shared" si="27"/>
        <v>0</v>
      </c>
      <c r="AP35" s="15">
        <f t="shared" si="27"/>
        <v>0</v>
      </c>
      <c r="AQ35" s="15">
        <f t="shared" si="27"/>
        <v>0</v>
      </c>
      <c r="AR35" s="15">
        <f t="shared" si="27"/>
        <v>0</v>
      </c>
      <c r="AS35" s="15">
        <f t="shared" si="27"/>
        <v>0</v>
      </c>
      <c r="AT35" s="15">
        <f t="shared" si="27"/>
        <v>0</v>
      </c>
      <c r="AU35" s="15">
        <f t="shared" si="27"/>
        <v>0</v>
      </c>
      <c r="AV35" s="15">
        <f t="shared" si="27"/>
        <v>0</v>
      </c>
      <c r="AW35" s="15">
        <f t="shared" si="27"/>
        <v>0</v>
      </c>
      <c r="AX35" s="15">
        <f t="shared" si="27"/>
        <v>0</v>
      </c>
      <c r="AY35" s="15">
        <f t="shared" si="27"/>
        <v>0</v>
      </c>
      <c r="AZ35" s="15">
        <f t="shared" si="25"/>
        <v>0.37360981102797197</v>
      </c>
      <c r="BA35" s="15">
        <f t="shared" si="25"/>
        <v>0.34168232391029552</v>
      </c>
      <c r="BB35" s="15">
        <f t="shared" si="25"/>
        <v>0.37542121419122521</v>
      </c>
      <c r="BC35" s="15">
        <f t="shared" si="25"/>
        <v>0.35694245840342731</v>
      </c>
      <c r="BD35" s="15">
        <f t="shared" si="25"/>
        <v>0.34997978923272766</v>
      </c>
      <c r="BE35" s="15">
        <f t="shared" si="25"/>
        <v>0.39829988393399018</v>
      </c>
      <c r="BF35" s="15">
        <f t="shared" si="25"/>
        <v>0.38446561240230137</v>
      </c>
      <c r="BG35" s="15">
        <f t="shared" si="25"/>
        <v>0.40022700364200525</v>
      </c>
      <c r="BH35" s="15">
        <f t="shared" si="25"/>
        <v>0.37817466936750121</v>
      </c>
      <c r="BI35" s="15">
        <f t="shared" si="25"/>
        <v>0.36796126773581239</v>
      </c>
      <c r="BJ35" s="15">
        <f t="shared" si="25"/>
        <v>0.38968548626129618</v>
      </c>
      <c r="BK35" s="15">
        <f t="shared" si="25"/>
        <v>0.38345065752234397</v>
      </c>
      <c r="BO35" s="29">
        <f t="shared" si="28"/>
        <v>0</v>
      </c>
      <c r="BP35" s="29">
        <f t="shared" si="28"/>
        <v>0.36457832570889392</v>
      </c>
      <c r="BQ35" s="29">
        <f t="shared" si="28"/>
        <v>0</v>
      </c>
      <c r="BR35" s="29">
        <f t="shared" si="28"/>
        <v>0</v>
      </c>
      <c r="BS35" s="29">
        <f t="shared" si="28"/>
        <v>0</v>
      </c>
      <c r="BT35" s="29">
        <f t="shared" si="28"/>
        <v>0</v>
      </c>
    </row>
    <row r="38" spans="1:72" hidden="1" outlineLevel="1" x14ac:dyDescent="0.25">
      <c r="A38" s="11" t="s">
        <v>19</v>
      </c>
      <c r="C38" s="2" t="s">
        <v>0</v>
      </c>
      <c r="D38" s="8">
        <f>IFERROR(
GETPIVOTDATA("[Base_Tarjetas].[Importe]",TDinamica_R!$A$3,
"[Base_Tarjetas].[PERIODO]","[Base_Tarjetas].[PERIODO].&amp;[" &amp; TEXT(D$6,"yyyymm") &amp; "]",
"[Base_Tarjetas].[Metrica]","[Base_Tarjetas].[Metrica].&amp;[" &amp; $A38 &amp; "]",
"[Base_Tarjetas].[SEGMENTO_DESCRIP]","[Base_Tarjetas].[SEGMENTO_DESCRIP].&amp;[" &amp; $C$6 &amp; "]",
"[Base_Tarjetas].[SITUACION]","[Base_Tarjetas].[SITUACION].&amp;[" &amp; $C38 &amp; "]",
"[Base_Tarjetas].[TIPO]","[Base_Tarjetas].[TIPO].&amp;[" &amp; $C$1 &amp; "]")/1000,
0)</f>
        <v>0</v>
      </c>
      <c r="E38" s="8">
        <f>IFERROR(
GETPIVOTDATA("[Base_Tarjetas].[Importe]",TDinamica_R!$A$3,
"[Base_Tarjetas].[PERIODO]","[Base_Tarjetas].[PERIODO].&amp;[" &amp; TEXT(E$6,"yyyymm") &amp; "]",
"[Base_Tarjetas].[Metrica]","[Base_Tarjetas].[Metrica].&amp;[" &amp; $A38 &amp; "]",
"[Base_Tarjetas].[SEGMENTO_DESCRIP]","[Base_Tarjetas].[SEGMENTO_DESCRIP].&amp;[" &amp; $C$6 &amp; "]",
"[Base_Tarjetas].[SITUACION]","[Base_Tarjetas].[SITUACION].&amp;[" &amp; $C38 &amp; "]",
"[Base_Tarjetas].[TIPO]","[Base_Tarjetas].[TIPO].&amp;[" &amp; $C$1 &amp; "]")/1000,
0)</f>
        <v>0</v>
      </c>
      <c r="F38" s="8">
        <f>IFERROR(
GETPIVOTDATA("[Base_Tarjetas].[Importe]",TDinamica_R!$A$3,
"[Base_Tarjetas].[PERIODO]","[Base_Tarjetas].[PERIODO].&amp;[" &amp; TEXT(F$6,"yyyymm") &amp; "]",
"[Base_Tarjetas].[Metrica]","[Base_Tarjetas].[Metrica].&amp;[" &amp; $A38 &amp; "]",
"[Base_Tarjetas].[SEGMENTO_DESCRIP]","[Base_Tarjetas].[SEGMENTO_DESCRIP].&amp;[" &amp; $C$6 &amp; "]",
"[Base_Tarjetas].[SITUACION]","[Base_Tarjetas].[SITUACION].&amp;[" &amp; $C38 &amp; "]",
"[Base_Tarjetas].[TIPO]","[Base_Tarjetas].[TIPO].&amp;[" &amp; $C$1 &amp; "]")/1000,
0)</f>
        <v>0</v>
      </c>
      <c r="G38" s="8">
        <f>IFERROR(
GETPIVOTDATA("[Base_Tarjetas].[Importe]",TDinamica_R!$A$3,
"[Base_Tarjetas].[PERIODO]","[Base_Tarjetas].[PERIODO].&amp;[" &amp; TEXT(G$6,"yyyymm") &amp; "]",
"[Base_Tarjetas].[Metrica]","[Base_Tarjetas].[Metrica].&amp;[" &amp; $A38 &amp; "]",
"[Base_Tarjetas].[SEGMENTO_DESCRIP]","[Base_Tarjetas].[SEGMENTO_DESCRIP].&amp;[" &amp; $C$6 &amp; "]",
"[Base_Tarjetas].[SITUACION]","[Base_Tarjetas].[SITUACION].&amp;[" &amp; $C38 &amp; "]",
"[Base_Tarjetas].[TIPO]","[Base_Tarjetas].[TIPO].&amp;[" &amp; $C$1 &amp; "]")/1000,
0)</f>
        <v>0</v>
      </c>
      <c r="H38" s="8">
        <f>IFERROR(
GETPIVOTDATA("[Base_Tarjetas].[Importe]",TDinamica_R!$A$3,
"[Base_Tarjetas].[PERIODO]","[Base_Tarjetas].[PERIODO].&amp;[" &amp; TEXT(H$6,"yyyymm") &amp; "]",
"[Base_Tarjetas].[Metrica]","[Base_Tarjetas].[Metrica].&amp;[" &amp; $A38 &amp; "]",
"[Base_Tarjetas].[SEGMENTO_DESCRIP]","[Base_Tarjetas].[SEGMENTO_DESCRIP].&amp;[" &amp; $C$6 &amp; "]",
"[Base_Tarjetas].[SITUACION]","[Base_Tarjetas].[SITUACION].&amp;[" &amp; $C38 &amp; "]",
"[Base_Tarjetas].[TIPO]","[Base_Tarjetas].[TIPO].&amp;[" &amp; $C$1 &amp; "]")/1000,
0)</f>
        <v>0</v>
      </c>
      <c r="I38" s="8">
        <f>IFERROR(
GETPIVOTDATA("[Base_Tarjetas].[Importe]",TDinamica_R!$A$3,
"[Base_Tarjetas].[PERIODO]","[Base_Tarjetas].[PERIODO].&amp;[" &amp; TEXT(I$6,"yyyymm") &amp; "]",
"[Base_Tarjetas].[Metrica]","[Base_Tarjetas].[Metrica].&amp;[" &amp; $A38 &amp; "]",
"[Base_Tarjetas].[SEGMENTO_DESCRIP]","[Base_Tarjetas].[SEGMENTO_DESCRIP].&amp;[" &amp; $C$6 &amp; "]",
"[Base_Tarjetas].[SITUACION]","[Base_Tarjetas].[SITUACION].&amp;[" &amp; $C38 &amp; "]",
"[Base_Tarjetas].[TIPO]","[Base_Tarjetas].[TIPO].&amp;[" &amp; $C$1 &amp; "]")/1000,
0)</f>
        <v>0</v>
      </c>
      <c r="J38" s="8">
        <f>IFERROR(
GETPIVOTDATA("[Base_Tarjetas].[Importe]",TDinamica_R!$A$3,
"[Base_Tarjetas].[PERIODO]","[Base_Tarjetas].[PERIODO].&amp;[" &amp; TEXT(J$6,"yyyymm") &amp; "]",
"[Base_Tarjetas].[Metrica]","[Base_Tarjetas].[Metrica].&amp;[" &amp; $A38 &amp; "]",
"[Base_Tarjetas].[SEGMENTO_DESCRIP]","[Base_Tarjetas].[SEGMENTO_DESCRIP].&amp;[" &amp; $C$6 &amp; "]",
"[Base_Tarjetas].[SITUACION]","[Base_Tarjetas].[SITUACION].&amp;[" &amp; $C38 &amp; "]",
"[Base_Tarjetas].[TIPO]","[Base_Tarjetas].[TIPO].&amp;[" &amp; $C$1 &amp; "]")/1000,
0)</f>
        <v>0</v>
      </c>
      <c r="K38" s="8">
        <f>IFERROR(
GETPIVOTDATA("[Base_Tarjetas].[Importe]",TDinamica_R!$A$3,
"[Base_Tarjetas].[PERIODO]","[Base_Tarjetas].[PERIODO].&amp;[" &amp; TEXT(K$6,"yyyymm") &amp; "]",
"[Base_Tarjetas].[Metrica]","[Base_Tarjetas].[Metrica].&amp;[" &amp; $A38 &amp; "]",
"[Base_Tarjetas].[SEGMENTO_DESCRIP]","[Base_Tarjetas].[SEGMENTO_DESCRIP].&amp;[" &amp; $C$6 &amp; "]",
"[Base_Tarjetas].[SITUACION]","[Base_Tarjetas].[SITUACION].&amp;[" &amp; $C38 &amp; "]",
"[Base_Tarjetas].[TIPO]","[Base_Tarjetas].[TIPO].&amp;[" &amp; $C$1 &amp; "]")/1000,
0)</f>
        <v>0</v>
      </c>
      <c r="L38" s="8">
        <f>IFERROR(
GETPIVOTDATA("[Base_Tarjetas].[Importe]",TDinamica_R!$A$3,
"[Base_Tarjetas].[PERIODO]","[Base_Tarjetas].[PERIODO].&amp;[" &amp; TEXT(L$6,"yyyymm") &amp; "]",
"[Base_Tarjetas].[Metrica]","[Base_Tarjetas].[Metrica].&amp;[" &amp; $A38 &amp; "]",
"[Base_Tarjetas].[SEGMENTO_DESCRIP]","[Base_Tarjetas].[SEGMENTO_DESCRIP].&amp;[" &amp; $C$6 &amp; "]",
"[Base_Tarjetas].[SITUACION]","[Base_Tarjetas].[SITUACION].&amp;[" &amp; $C38 &amp; "]",
"[Base_Tarjetas].[TIPO]","[Base_Tarjetas].[TIPO].&amp;[" &amp; $C$1 &amp; "]")/1000,
0)</f>
        <v>0</v>
      </c>
      <c r="M38" s="8">
        <f>IFERROR(
GETPIVOTDATA("[Base_Tarjetas].[Importe]",TDinamica_R!$A$3,
"[Base_Tarjetas].[PERIODO]","[Base_Tarjetas].[PERIODO].&amp;[" &amp; TEXT(M$6,"yyyymm") &amp; "]",
"[Base_Tarjetas].[Metrica]","[Base_Tarjetas].[Metrica].&amp;[" &amp; $A38 &amp; "]",
"[Base_Tarjetas].[SEGMENTO_DESCRIP]","[Base_Tarjetas].[SEGMENTO_DESCRIP].&amp;[" &amp; $C$6 &amp; "]",
"[Base_Tarjetas].[SITUACION]","[Base_Tarjetas].[SITUACION].&amp;[" &amp; $C38 &amp; "]",
"[Base_Tarjetas].[TIPO]","[Base_Tarjetas].[TIPO].&amp;[" &amp; $C$1 &amp; "]")/1000,
0)</f>
        <v>0</v>
      </c>
      <c r="N38" s="8">
        <f>IFERROR(
GETPIVOTDATA("[Base_Tarjetas].[Importe]",TDinamica_R!$A$3,
"[Base_Tarjetas].[PERIODO]","[Base_Tarjetas].[PERIODO].&amp;[" &amp; TEXT(N$6,"yyyymm") &amp; "]",
"[Base_Tarjetas].[Metrica]","[Base_Tarjetas].[Metrica].&amp;[" &amp; $A38 &amp; "]",
"[Base_Tarjetas].[SEGMENTO_DESCRIP]","[Base_Tarjetas].[SEGMENTO_DESCRIP].&amp;[" &amp; $C$6 &amp; "]",
"[Base_Tarjetas].[SITUACION]","[Base_Tarjetas].[SITUACION].&amp;[" &amp; $C38 &amp; "]",
"[Base_Tarjetas].[TIPO]","[Base_Tarjetas].[TIPO].&amp;[" &amp; $C$1 &amp; "]")/1000,
0)</f>
        <v>0</v>
      </c>
      <c r="O38" s="8">
        <f>IFERROR(
GETPIVOTDATA("[Base_Tarjetas].[Importe]",TDinamica_R!$A$3,
"[Base_Tarjetas].[PERIODO]","[Base_Tarjetas].[PERIODO].&amp;[" &amp; TEXT(O$6,"yyyymm") &amp; "]",
"[Base_Tarjetas].[Metrica]","[Base_Tarjetas].[Metrica].&amp;[" &amp; $A38 &amp; "]",
"[Base_Tarjetas].[SEGMENTO_DESCRIP]","[Base_Tarjetas].[SEGMENTO_DESCRIP].&amp;[" &amp; $C$6 &amp; "]",
"[Base_Tarjetas].[SITUACION]","[Base_Tarjetas].[SITUACION].&amp;[" &amp; $C38 &amp; "]",
"[Base_Tarjetas].[TIPO]","[Base_Tarjetas].[TIPO].&amp;[" &amp; $C$1 &amp; "]")/1000,
0)</f>
        <v>0</v>
      </c>
      <c r="P38" s="8">
        <f>IFERROR(
GETPIVOTDATA("[Base_Tarjetas].[Importe]",TDinamica_R!$A$3,
"[Base_Tarjetas].[PERIODO]","[Base_Tarjetas].[PERIODO].&amp;[" &amp; TEXT(P$6,"yyyymm") &amp; "]",
"[Base_Tarjetas].[Metrica]","[Base_Tarjetas].[Metrica].&amp;[" &amp; $A38 &amp; "]",
"[Base_Tarjetas].[SEGMENTO_DESCRIP]","[Base_Tarjetas].[SEGMENTO_DESCRIP].&amp;[" &amp; $C$6 &amp; "]",
"[Base_Tarjetas].[SITUACION]","[Base_Tarjetas].[SITUACION].&amp;[" &amp; $C38 &amp; "]",
"[Base_Tarjetas].[TIPO]","[Base_Tarjetas].[TIPO].&amp;[" &amp; $C$1 &amp; "]")/1000,
0)</f>
        <v>0</v>
      </c>
      <c r="Q38" s="8">
        <f>IFERROR(
GETPIVOTDATA("[Base_Tarjetas].[Importe]",TDinamica_R!$A$3,
"[Base_Tarjetas].[PERIODO]","[Base_Tarjetas].[PERIODO].&amp;[" &amp; TEXT(Q$6,"yyyymm") &amp; "]",
"[Base_Tarjetas].[Metrica]","[Base_Tarjetas].[Metrica].&amp;[" &amp; $A38 &amp; "]",
"[Base_Tarjetas].[SEGMENTO_DESCRIP]","[Base_Tarjetas].[SEGMENTO_DESCRIP].&amp;[" &amp; $C$6 &amp; "]",
"[Base_Tarjetas].[SITUACION]","[Base_Tarjetas].[SITUACION].&amp;[" &amp; $C38 &amp; "]",
"[Base_Tarjetas].[TIPO]","[Base_Tarjetas].[TIPO].&amp;[" &amp; $C$1 &amp; "]")/1000,
0)</f>
        <v>0</v>
      </c>
      <c r="R38" s="8">
        <f>IFERROR(
GETPIVOTDATA("[Base_Tarjetas].[Importe]",TDinamica_R!$A$3,
"[Base_Tarjetas].[PERIODO]","[Base_Tarjetas].[PERIODO].&amp;[" &amp; TEXT(R$6,"yyyymm") &amp; "]",
"[Base_Tarjetas].[Metrica]","[Base_Tarjetas].[Metrica].&amp;[" &amp; $A38 &amp; "]",
"[Base_Tarjetas].[SEGMENTO_DESCRIP]","[Base_Tarjetas].[SEGMENTO_DESCRIP].&amp;[" &amp; $C$6 &amp; "]",
"[Base_Tarjetas].[SITUACION]","[Base_Tarjetas].[SITUACION].&amp;[" &amp; $C38 &amp; "]",
"[Base_Tarjetas].[TIPO]","[Base_Tarjetas].[TIPO].&amp;[" &amp; $C$1 &amp; "]")/1000,
0)</f>
        <v>0</v>
      </c>
      <c r="S38" s="8">
        <f>IFERROR(
GETPIVOTDATA("[Base_Tarjetas].[Importe]",TDinamica_R!$A$3,
"[Base_Tarjetas].[PERIODO]","[Base_Tarjetas].[PERIODO].&amp;[" &amp; TEXT(S$6,"yyyymm") &amp; "]",
"[Base_Tarjetas].[Metrica]","[Base_Tarjetas].[Metrica].&amp;[" &amp; $A38 &amp; "]",
"[Base_Tarjetas].[SEGMENTO_DESCRIP]","[Base_Tarjetas].[SEGMENTO_DESCRIP].&amp;[" &amp; $C$6 &amp; "]",
"[Base_Tarjetas].[SITUACION]","[Base_Tarjetas].[SITUACION].&amp;[" &amp; $C38 &amp; "]",
"[Base_Tarjetas].[TIPO]","[Base_Tarjetas].[TIPO].&amp;[" &amp; $C$1 &amp; "]")/1000,
0)</f>
        <v>0</v>
      </c>
      <c r="T38" s="8">
        <f>IFERROR(
GETPIVOTDATA("[Base_Tarjetas].[Importe]",TDinamica_R!$A$3,
"[Base_Tarjetas].[PERIODO]","[Base_Tarjetas].[PERIODO].&amp;[" &amp; TEXT(T$6,"yyyymm") &amp; "]",
"[Base_Tarjetas].[Metrica]","[Base_Tarjetas].[Metrica].&amp;[" &amp; $A38 &amp; "]",
"[Base_Tarjetas].[SEGMENTO_DESCRIP]","[Base_Tarjetas].[SEGMENTO_DESCRIP].&amp;[" &amp; $C$6 &amp; "]",
"[Base_Tarjetas].[SITUACION]","[Base_Tarjetas].[SITUACION].&amp;[" &amp; $C38 &amp; "]",
"[Base_Tarjetas].[TIPO]","[Base_Tarjetas].[TIPO].&amp;[" &amp; $C$1 &amp; "]")/1000,
0)</f>
        <v>0</v>
      </c>
      <c r="U38" s="8">
        <f>IFERROR(
GETPIVOTDATA("[Base_Tarjetas].[Importe]",TDinamica_R!$A$3,
"[Base_Tarjetas].[PERIODO]","[Base_Tarjetas].[PERIODO].&amp;[" &amp; TEXT(U$6,"yyyymm") &amp; "]",
"[Base_Tarjetas].[Metrica]","[Base_Tarjetas].[Metrica].&amp;[" &amp; $A38 &amp; "]",
"[Base_Tarjetas].[SEGMENTO_DESCRIP]","[Base_Tarjetas].[SEGMENTO_DESCRIP].&amp;[" &amp; $C$6 &amp; "]",
"[Base_Tarjetas].[SITUACION]","[Base_Tarjetas].[SITUACION].&amp;[" &amp; $C38 &amp; "]",
"[Base_Tarjetas].[TIPO]","[Base_Tarjetas].[TIPO].&amp;[" &amp; $C$1 &amp; "]")/1000,
0)</f>
        <v>0</v>
      </c>
      <c r="V38" s="8">
        <f>IFERROR(
GETPIVOTDATA("[Base_Tarjetas].[Importe]",TDinamica_R!$A$3,
"[Base_Tarjetas].[PERIODO]","[Base_Tarjetas].[PERIODO].&amp;[" &amp; TEXT(V$6,"yyyymm") &amp; "]",
"[Base_Tarjetas].[Metrica]","[Base_Tarjetas].[Metrica].&amp;[" &amp; $A38 &amp; "]",
"[Base_Tarjetas].[SEGMENTO_DESCRIP]","[Base_Tarjetas].[SEGMENTO_DESCRIP].&amp;[" &amp; $C$6 &amp; "]",
"[Base_Tarjetas].[SITUACION]","[Base_Tarjetas].[SITUACION].&amp;[" &amp; $C38 &amp; "]",
"[Base_Tarjetas].[TIPO]","[Base_Tarjetas].[TIPO].&amp;[" &amp; $C$1 &amp; "]")/1000,
0)</f>
        <v>0</v>
      </c>
      <c r="W38" s="8">
        <f>IFERROR(
GETPIVOTDATA("[Base_Tarjetas].[Importe]",TDinamica_R!$A$3,
"[Base_Tarjetas].[PERIODO]","[Base_Tarjetas].[PERIODO].&amp;[" &amp; TEXT(W$6,"yyyymm") &amp; "]",
"[Base_Tarjetas].[Metrica]","[Base_Tarjetas].[Metrica].&amp;[" &amp; $A38 &amp; "]",
"[Base_Tarjetas].[SEGMENTO_DESCRIP]","[Base_Tarjetas].[SEGMENTO_DESCRIP].&amp;[" &amp; $C$6 &amp; "]",
"[Base_Tarjetas].[SITUACION]","[Base_Tarjetas].[SITUACION].&amp;[" &amp; $C38 &amp; "]",
"[Base_Tarjetas].[TIPO]","[Base_Tarjetas].[TIPO].&amp;[" &amp; $C$1 &amp; "]")/1000,
0)</f>
        <v>0</v>
      </c>
      <c r="X38" s="8">
        <f>IFERROR(
GETPIVOTDATA("[Base_Tarjetas].[Importe]",TDinamica_R!$A$3,
"[Base_Tarjetas].[PERIODO]","[Base_Tarjetas].[PERIODO].&amp;[" &amp; TEXT(X$6,"yyyymm") &amp; "]",
"[Base_Tarjetas].[Metrica]","[Base_Tarjetas].[Metrica].&amp;[" &amp; $A38 &amp; "]",
"[Base_Tarjetas].[SEGMENTO_DESCRIP]","[Base_Tarjetas].[SEGMENTO_DESCRIP].&amp;[" &amp; $C$6 &amp; "]",
"[Base_Tarjetas].[SITUACION]","[Base_Tarjetas].[SITUACION].&amp;[" &amp; $C38 &amp; "]",
"[Base_Tarjetas].[TIPO]","[Base_Tarjetas].[TIPO].&amp;[" &amp; $C$1 &amp; "]")/1000,
0)</f>
        <v>0</v>
      </c>
      <c r="Y38" s="8">
        <f>IFERROR(
GETPIVOTDATA("[Base_Tarjetas].[Importe]",TDinamica_R!$A$3,
"[Base_Tarjetas].[PERIODO]","[Base_Tarjetas].[PERIODO].&amp;[" &amp; TEXT(Y$6,"yyyymm") &amp; "]",
"[Base_Tarjetas].[Metrica]","[Base_Tarjetas].[Metrica].&amp;[" &amp; $A38 &amp; "]",
"[Base_Tarjetas].[SEGMENTO_DESCRIP]","[Base_Tarjetas].[SEGMENTO_DESCRIP].&amp;[" &amp; $C$6 &amp; "]",
"[Base_Tarjetas].[SITUACION]","[Base_Tarjetas].[SITUACION].&amp;[" &amp; $C38 &amp; "]",
"[Base_Tarjetas].[TIPO]","[Base_Tarjetas].[TIPO].&amp;[" &amp; $C$1 &amp; "]")/1000,
0)</f>
        <v>0</v>
      </c>
      <c r="Z38" s="8">
        <f>IFERROR(
GETPIVOTDATA("[Base_Tarjetas].[Importe]",TDinamica_R!$A$3,
"[Base_Tarjetas].[PERIODO]","[Base_Tarjetas].[PERIODO].&amp;[" &amp; TEXT(Z$6,"yyyymm") &amp; "]",
"[Base_Tarjetas].[Metrica]","[Base_Tarjetas].[Metrica].&amp;[" &amp; $A38 &amp; "]",
"[Base_Tarjetas].[SEGMENTO_DESCRIP]","[Base_Tarjetas].[SEGMENTO_DESCRIP].&amp;[" &amp; $C$6 &amp; "]",
"[Base_Tarjetas].[SITUACION]","[Base_Tarjetas].[SITUACION].&amp;[" &amp; $C38 &amp; "]",
"[Base_Tarjetas].[TIPO]","[Base_Tarjetas].[TIPO].&amp;[" &amp; $C$1 &amp; "]")/1000,
0)</f>
        <v>0</v>
      </c>
      <c r="AA38" s="8">
        <f>IFERROR(
GETPIVOTDATA("[Base_Tarjetas].[Importe]",TDinamica_R!$A$3,
"[Base_Tarjetas].[PERIODO]","[Base_Tarjetas].[PERIODO].&amp;[" &amp; TEXT(AA$6,"yyyymm") &amp; "]",
"[Base_Tarjetas].[Metrica]","[Base_Tarjetas].[Metrica].&amp;[" &amp; $A38 &amp; "]",
"[Base_Tarjetas].[SEGMENTO_DESCRIP]","[Base_Tarjetas].[SEGMENTO_DESCRIP].&amp;[" &amp; $C$6 &amp; "]",
"[Base_Tarjetas].[SITUACION]","[Base_Tarjetas].[SITUACION].&amp;[" &amp; $C38 &amp; "]",
"[Base_Tarjetas].[TIPO]","[Base_Tarjetas].[TIPO].&amp;[" &amp; $C$1 &amp; "]")/1000,
0)</f>
        <v>0</v>
      </c>
      <c r="AB38" s="8">
        <f>IFERROR(
GETPIVOTDATA("[Base_Tarjetas].[Importe]",TDinamica_R!$A$3,
"[Base_Tarjetas].[PERIODO]","[Base_Tarjetas].[PERIODO].&amp;[" &amp; TEXT(AB$6,"yyyymm") &amp; "]",
"[Base_Tarjetas].[Metrica]","[Base_Tarjetas].[Metrica].&amp;[" &amp; $A38 &amp; "]",
"[Base_Tarjetas].[SEGMENTO_DESCRIP]","[Base_Tarjetas].[SEGMENTO_DESCRIP].&amp;[" &amp; $C$6 &amp; "]",
"[Base_Tarjetas].[SITUACION]","[Base_Tarjetas].[SITUACION].&amp;[" &amp; $C38 &amp; "]",
"[Base_Tarjetas].[TIPO]","[Base_Tarjetas].[TIPO].&amp;[" &amp; $C$1 &amp; "]")/1000,
0)</f>
        <v>0</v>
      </c>
      <c r="AC38" s="8">
        <f>IFERROR(
GETPIVOTDATA("[Base_Tarjetas].[Importe]",TDinamica_R!$A$3,
"[Base_Tarjetas].[PERIODO]","[Base_Tarjetas].[PERIODO].&amp;[" &amp; TEXT(AC$6,"yyyymm") &amp; "]",
"[Base_Tarjetas].[Metrica]","[Base_Tarjetas].[Metrica].&amp;[" &amp; $A38 &amp; "]",
"[Base_Tarjetas].[SEGMENTO_DESCRIP]","[Base_Tarjetas].[SEGMENTO_DESCRIP].&amp;[" &amp; $C$6 &amp; "]",
"[Base_Tarjetas].[SITUACION]","[Base_Tarjetas].[SITUACION].&amp;[" &amp; $C38 &amp; "]",
"[Base_Tarjetas].[TIPO]","[Base_Tarjetas].[TIPO].&amp;[" &amp; $C$1 &amp; "]")/1000,
0)</f>
        <v>0</v>
      </c>
      <c r="AD38" s="8">
        <f>IFERROR(
GETPIVOTDATA("[Base_Tarjetas].[Importe]",TDinamica_R!$A$3,
"[Base_Tarjetas].[PERIODO]","[Base_Tarjetas].[PERIODO].&amp;[" &amp; TEXT(AD$6,"yyyymm") &amp; "]",
"[Base_Tarjetas].[Metrica]","[Base_Tarjetas].[Metrica].&amp;[" &amp; $A38 &amp; "]",
"[Base_Tarjetas].[SEGMENTO_DESCRIP]","[Base_Tarjetas].[SEGMENTO_DESCRIP].&amp;[" &amp; $C$6 &amp; "]",
"[Base_Tarjetas].[SITUACION]","[Base_Tarjetas].[SITUACION].&amp;[" &amp; $C38 &amp; "]",
"[Base_Tarjetas].[TIPO]","[Base_Tarjetas].[TIPO].&amp;[" &amp; $C$1 &amp; "]")/1000,
0)</f>
        <v>0</v>
      </c>
      <c r="AE38" s="8">
        <f>IFERROR(
GETPIVOTDATA("[Base_Tarjetas].[Importe]",TDinamica_R!$A$3,
"[Base_Tarjetas].[PERIODO]","[Base_Tarjetas].[PERIODO].&amp;[" &amp; TEXT(AE$6,"yyyymm") &amp; "]",
"[Base_Tarjetas].[Metrica]","[Base_Tarjetas].[Metrica].&amp;[" &amp; $A38 &amp; "]",
"[Base_Tarjetas].[SEGMENTO_DESCRIP]","[Base_Tarjetas].[SEGMENTO_DESCRIP].&amp;[" &amp; $C$6 &amp; "]",
"[Base_Tarjetas].[SITUACION]","[Base_Tarjetas].[SITUACION].&amp;[" &amp; $C38 &amp; "]",
"[Base_Tarjetas].[TIPO]","[Base_Tarjetas].[TIPO].&amp;[" &amp; $C$1 &amp; "]")/1000,
0)</f>
        <v>0</v>
      </c>
      <c r="AF38" s="8">
        <f>IFERROR(
GETPIVOTDATA("[Base_Tarjetas].[Importe]",TDinamica_R!$A$3,
"[Base_Tarjetas].[PERIODO]","[Base_Tarjetas].[PERIODO].&amp;[" &amp; TEXT(AF$6,"yyyymm") &amp; "]",
"[Base_Tarjetas].[Metrica]","[Base_Tarjetas].[Metrica].&amp;[" &amp; $A38 &amp; "]",
"[Base_Tarjetas].[SEGMENTO_DESCRIP]","[Base_Tarjetas].[SEGMENTO_DESCRIP].&amp;[" &amp; $C$6 &amp; "]",
"[Base_Tarjetas].[SITUACION]","[Base_Tarjetas].[SITUACION].&amp;[" &amp; $C38 &amp; "]",
"[Base_Tarjetas].[TIPO]","[Base_Tarjetas].[TIPO].&amp;[" &amp; $C$1 &amp; "]")/1000,
0)</f>
        <v>0</v>
      </c>
      <c r="AG38" s="8">
        <f>IFERROR(
GETPIVOTDATA("[Base_Tarjetas].[Importe]",TDinamica_R!$A$3,
"[Base_Tarjetas].[PERIODO]","[Base_Tarjetas].[PERIODO].&amp;[" &amp; TEXT(AG$6,"yyyymm") &amp; "]",
"[Base_Tarjetas].[Metrica]","[Base_Tarjetas].[Metrica].&amp;[" &amp; $A38 &amp; "]",
"[Base_Tarjetas].[SEGMENTO_DESCRIP]","[Base_Tarjetas].[SEGMENTO_DESCRIP].&amp;[" &amp; $C$6 &amp; "]",
"[Base_Tarjetas].[SITUACION]","[Base_Tarjetas].[SITUACION].&amp;[" &amp; $C38 &amp; "]",
"[Base_Tarjetas].[TIPO]","[Base_Tarjetas].[TIPO].&amp;[" &amp; $C$1 &amp; "]")/1000,
0)</f>
        <v>0</v>
      </c>
      <c r="AH38" s="8">
        <f>IFERROR(
GETPIVOTDATA("[Base_Tarjetas].[Importe]",TDinamica_R!$A$3,
"[Base_Tarjetas].[PERIODO]","[Base_Tarjetas].[PERIODO].&amp;[" &amp; TEXT(AH$6,"yyyymm") &amp; "]",
"[Base_Tarjetas].[Metrica]","[Base_Tarjetas].[Metrica].&amp;[" &amp; $A38 &amp; "]",
"[Base_Tarjetas].[SEGMENTO_DESCRIP]","[Base_Tarjetas].[SEGMENTO_DESCRIP].&amp;[" &amp; $C$6 &amp; "]",
"[Base_Tarjetas].[SITUACION]","[Base_Tarjetas].[SITUACION].&amp;[" &amp; $C38 &amp; "]",
"[Base_Tarjetas].[TIPO]","[Base_Tarjetas].[TIPO].&amp;[" &amp; $C$1 &amp; "]")/1000,
0)</f>
        <v>0</v>
      </c>
      <c r="AI38" s="8">
        <f>IFERROR(
GETPIVOTDATA("[Base_Tarjetas].[Importe]",TDinamica_R!$A$3,
"[Base_Tarjetas].[PERIODO]","[Base_Tarjetas].[PERIODO].&amp;[" &amp; TEXT(AI$6,"yyyymm") &amp; "]",
"[Base_Tarjetas].[Metrica]","[Base_Tarjetas].[Metrica].&amp;[" &amp; $A38 &amp; "]",
"[Base_Tarjetas].[SEGMENTO_DESCRIP]","[Base_Tarjetas].[SEGMENTO_DESCRIP].&amp;[" &amp; $C$6 &amp; "]",
"[Base_Tarjetas].[SITUACION]","[Base_Tarjetas].[SITUACION].&amp;[" &amp; $C38 &amp; "]",
"[Base_Tarjetas].[TIPO]","[Base_Tarjetas].[TIPO].&amp;[" &amp; $C$1 &amp; "]")/1000,
0)</f>
        <v>0</v>
      </c>
      <c r="AJ38" s="8">
        <f>IFERROR(
GETPIVOTDATA("[Base_Tarjetas].[Importe]",TDinamica_R!$A$3,
"[Base_Tarjetas].[PERIODO]","[Base_Tarjetas].[PERIODO].&amp;[" &amp; TEXT(AJ$6,"yyyymm") &amp; "]",
"[Base_Tarjetas].[Metrica]","[Base_Tarjetas].[Metrica].&amp;[" &amp; $A38 &amp; "]",
"[Base_Tarjetas].[SEGMENTO_DESCRIP]","[Base_Tarjetas].[SEGMENTO_DESCRIP].&amp;[" &amp; $C$6 &amp; "]",
"[Base_Tarjetas].[SITUACION]","[Base_Tarjetas].[SITUACION].&amp;[" &amp; $C38 &amp; "]",
"[Base_Tarjetas].[TIPO]","[Base_Tarjetas].[TIPO].&amp;[" &amp; $C$1 &amp; "]")/1000,
0)</f>
        <v>0</v>
      </c>
      <c r="AK38" s="8">
        <f>IFERROR(
GETPIVOTDATA("[Base_Tarjetas].[Importe]",TDinamica_R!$A$3,
"[Base_Tarjetas].[PERIODO]","[Base_Tarjetas].[PERIODO].&amp;[" &amp; TEXT(AK$6,"yyyymm") &amp; "]",
"[Base_Tarjetas].[Metrica]","[Base_Tarjetas].[Metrica].&amp;[" &amp; $A38 &amp; "]",
"[Base_Tarjetas].[SEGMENTO_DESCRIP]","[Base_Tarjetas].[SEGMENTO_DESCRIP].&amp;[" &amp; $C$6 &amp; "]",
"[Base_Tarjetas].[SITUACION]","[Base_Tarjetas].[SITUACION].&amp;[" &amp; $C38 &amp; "]",
"[Base_Tarjetas].[TIPO]","[Base_Tarjetas].[TIPO].&amp;[" &amp; $C$1 &amp; "]")/1000,
0)</f>
        <v>0</v>
      </c>
      <c r="AL38" s="8">
        <f>IFERROR(
GETPIVOTDATA("[Base_Tarjetas].[Importe]",TDinamica_R!$A$3,
"[Base_Tarjetas].[PERIODO]","[Base_Tarjetas].[PERIODO].&amp;[" &amp; TEXT(AL$6,"yyyymm") &amp; "]",
"[Base_Tarjetas].[Metrica]","[Base_Tarjetas].[Metrica].&amp;[" &amp; $A38 &amp; "]",
"[Base_Tarjetas].[SEGMENTO_DESCRIP]","[Base_Tarjetas].[SEGMENTO_DESCRIP].&amp;[" &amp; $C$6 &amp; "]",
"[Base_Tarjetas].[SITUACION]","[Base_Tarjetas].[SITUACION].&amp;[" &amp; $C38 &amp; "]",
"[Base_Tarjetas].[TIPO]","[Base_Tarjetas].[TIPO].&amp;[" &amp; $C$1 &amp; "]")/1000,
0)</f>
        <v>0</v>
      </c>
      <c r="AM38" s="8">
        <f>IFERROR(
GETPIVOTDATA("[Base_Tarjetas].[Importe]",TDinamica_R!$A$3,
"[Base_Tarjetas].[PERIODO]","[Base_Tarjetas].[PERIODO].&amp;[" &amp; TEXT(AM$6,"yyyymm") &amp; "]",
"[Base_Tarjetas].[Metrica]","[Base_Tarjetas].[Metrica].&amp;[" &amp; $A38 &amp; "]",
"[Base_Tarjetas].[SEGMENTO_DESCRIP]","[Base_Tarjetas].[SEGMENTO_DESCRIP].&amp;[" &amp; $C$6 &amp; "]",
"[Base_Tarjetas].[SITUACION]","[Base_Tarjetas].[SITUACION].&amp;[" &amp; $C38 &amp; "]",
"[Base_Tarjetas].[TIPO]","[Base_Tarjetas].[TIPO].&amp;[" &amp; $C$1 &amp; "]")/1000,
0)</f>
        <v>0</v>
      </c>
      <c r="AN38" s="8">
        <f>IFERROR(
GETPIVOTDATA("[Base_Tarjetas].[Importe]",TDinamica_R!$A$3,
"[Base_Tarjetas].[PERIODO]","[Base_Tarjetas].[PERIODO].&amp;[" &amp; TEXT(AN$6,"yyyymm") &amp; "]",
"[Base_Tarjetas].[Metrica]","[Base_Tarjetas].[Metrica].&amp;[" &amp; $A38 &amp; "]",
"[Base_Tarjetas].[SEGMENTO_DESCRIP]","[Base_Tarjetas].[SEGMENTO_DESCRIP].&amp;[" &amp; $C$6 &amp; "]",
"[Base_Tarjetas].[SITUACION]","[Base_Tarjetas].[SITUACION].&amp;[" &amp; $C38 &amp; "]",
"[Base_Tarjetas].[TIPO]","[Base_Tarjetas].[TIPO].&amp;[" &amp; $C$1 &amp; "]")/1000,
0)</f>
        <v>0</v>
      </c>
      <c r="AO38" s="8">
        <f>IFERROR(
GETPIVOTDATA("[Base_Tarjetas].[Importe]",TDinamica_R!$A$3,
"[Base_Tarjetas].[PERIODO]","[Base_Tarjetas].[PERIODO].&amp;[" &amp; TEXT(AO$6,"yyyymm") &amp; "]",
"[Base_Tarjetas].[Metrica]","[Base_Tarjetas].[Metrica].&amp;[" &amp; $A38 &amp; "]",
"[Base_Tarjetas].[SEGMENTO_DESCRIP]","[Base_Tarjetas].[SEGMENTO_DESCRIP].&amp;[" &amp; $C$6 &amp; "]",
"[Base_Tarjetas].[SITUACION]","[Base_Tarjetas].[SITUACION].&amp;[" &amp; $C38 &amp; "]",
"[Base_Tarjetas].[TIPO]","[Base_Tarjetas].[TIPO].&amp;[" &amp; $C$1 &amp; "]")/1000,
0)</f>
        <v>0</v>
      </c>
      <c r="AP38" s="8">
        <f>IFERROR(
GETPIVOTDATA("[Base_Tarjetas].[Importe]",TDinamica_R!$A$3,
"[Base_Tarjetas].[PERIODO]","[Base_Tarjetas].[PERIODO].&amp;[" &amp; TEXT(AP$6,"yyyymm") &amp; "]",
"[Base_Tarjetas].[Metrica]","[Base_Tarjetas].[Metrica].&amp;[" &amp; $A38 &amp; "]",
"[Base_Tarjetas].[SEGMENTO_DESCRIP]","[Base_Tarjetas].[SEGMENTO_DESCRIP].&amp;[" &amp; $C$6 &amp; "]",
"[Base_Tarjetas].[SITUACION]","[Base_Tarjetas].[SITUACION].&amp;[" &amp; $C38 &amp; "]",
"[Base_Tarjetas].[TIPO]","[Base_Tarjetas].[TIPO].&amp;[" &amp; $C$1 &amp; "]")/1000,
0)</f>
        <v>0</v>
      </c>
      <c r="AQ38" s="8">
        <f>IFERROR(
GETPIVOTDATA("[Base_Tarjetas].[Importe]",TDinamica_R!$A$3,
"[Base_Tarjetas].[PERIODO]","[Base_Tarjetas].[PERIODO].&amp;[" &amp; TEXT(AQ$6,"yyyymm") &amp; "]",
"[Base_Tarjetas].[Metrica]","[Base_Tarjetas].[Metrica].&amp;[" &amp; $A38 &amp; "]",
"[Base_Tarjetas].[SEGMENTO_DESCRIP]","[Base_Tarjetas].[SEGMENTO_DESCRIP].&amp;[" &amp; $C$6 &amp; "]",
"[Base_Tarjetas].[SITUACION]","[Base_Tarjetas].[SITUACION].&amp;[" &amp; $C38 &amp; "]",
"[Base_Tarjetas].[TIPO]","[Base_Tarjetas].[TIPO].&amp;[" &amp; $C$1 &amp; "]")/1000,
0)</f>
        <v>0</v>
      </c>
      <c r="AR38" s="8">
        <f>IFERROR(
GETPIVOTDATA("[Base_Tarjetas].[Importe]",TDinamica_R!$A$3,
"[Base_Tarjetas].[PERIODO]","[Base_Tarjetas].[PERIODO].&amp;[" &amp; TEXT(AR$6,"yyyymm") &amp; "]",
"[Base_Tarjetas].[Metrica]","[Base_Tarjetas].[Metrica].&amp;[" &amp; $A38 &amp; "]",
"[Base_Tarjetas].[SEGMENTO_DESCRIP]","[Base_Tarjetas].[SEGMENTO_DESCRIP].&amp;[" &amp; $C$6 &amp; "]",
"[Base_Tarjetas].[SITUACION]","[Base_Tarjetas].[SITUACION].&amp;[" &amp; $C38 &amp; "]",
"[Base_Tarjetas].[TIPO]","[Base_Tarjetas].[TIPO].&amp;[" &amp; $C$1 &amp; "]")/1000,
0)</f>
        <v>0</v>
      </c>
      <c r="AS38" s="8">
        <f>IFERROR(
GETPIVOTDATA("[Base_Tarjetas].[Importe]",TDinamica_R!$A$3,
"[Base_Tarjetas].[PERIODO]","[Base_Tarjetas].[PERIODO].&amp;[" &amp; TEXT(AS$6,"yyyymm") &amp; "]",
"[Base_Tarjetas].[Metrica]","[Base_Tarjetas].[Metrica].&amp;[" &amp; $A38 &amp; "]",
"[Base_Tarjetas].[SEGMENTO_DESCRIP]","[Base_Tarjetas].[SEGMENTO_DESCRIP].&amp;[" &amp; $C$6 &amp; "]",
"[Base_Tarjetas].[SITUACION]","[Base_Tarjetas].[SITUACION].&amp;[" &amp; $C38 &amp; "]",
"[Base_Tarjetas].[TIPO]","[Base_Tarjetas].[TIPO].&amp;[" &amp; $C$1 &amp; "]")/1000,
0)</f>
        <v>0</v>
      </c>
      <c r="AT38" s="8">
        <f>IFERROR(
GETPIVOTDATA("[Base_Tarjetas].[Importe]",TDinamica_R!$A$3,
"[Base_Tarjetas].[PERIODO]","[Base_Tarjetas].[PERIODO].&amp;[" &amp; TEXT(AT$6,"yyyymm") &amp; "]",
"[Base_Tarjetas].[Metrica]","[Base_Tarjetas].[Metrica].&amp;[" &amp; $A38 &amp; "]",
"[Base_Tarjetas].[SEGMENTO_DESCRIP]","[Base_Tarjetas].[SEGMENTO_DESCRIP].&amp;[" &amp; $C$6 &amp; "]",
"[Base_Tarjetas].[SITUACION]","[Base_Tarjetas].[SITUACION].&amp;[" &amp; $C38 &amp; "]",
"[Base_Tarjetas].[TIPO]","[Base_Tarjetas].[TIPO].&amp;[" &amp; $C$1 &amp; "]")/1000,
0)</f>
        <v>0</v>
      </c>
      <c r="AU38" s="8">
        <f>IFERROR(
GETPIVOTDATA("[Base_Tarjetas].[Importe]",TDinamica_R!$A$3,
"[Base_Tarjetas].[PERIODO]","[Base_Tarjetas].[PERIODO].&amp;[" &amp; TEXT(AU$6,"yyyymm") &amp; "]",
"[Base_Tarjetas].[Metrica]","[Base_Tarjetas].[Metrica].&amp;[" &amp; $A38 &amp; "]",
"[Base_Tarjetas].[SEGMENTO_DESCRIP]","[Base_Tarjetas].[SEGMENTO_DESCRIP].&amp;[" &amp; $C$6 &amp; "]",
"[Base_Tarjetas].[SITUACION]","[Base_Tarjetas].[SITUACION].&amp;[" &amp; $C38 &amp; "]",
"[Base_Tarjetas].[TIPO]","[Base_Tarjetas].[TIPO].&amp;[" &amp; $C$1 &amp; "]")/1000,
0)</f>
        <v>0</v>
      </c>
      <c r="AV38" s="8">
        <f>IFERROR(
GETPIVOTDATA("[Base_Tarjetas].[Importe]",TDinamica_R!$A$3,
"[Base_Tarjetas].[PERIODO]","[Base_Tarjetas].[PERIODO].&amp;[" &amp; TEXT(AV$6,"yyyymm") &amp; "]",
"[Base_Tarjetas].[Metrica]","[Base_Tarjetas].[Metrica].&amp;[" &amp; $A38 &amp; "]",
"[Base_Tarjetas].[SEGMENTO_DESCRIP]","[Base_Tarjetas].[SEGMENTO_DESCRIP].&amp;[" &amp; $C$6 &amp; "]",
"[Base_Tarjetas].[SITUACION]","[Base_Tarjetas].[SITUACION].&amp;[" &amp; $C38 &amp; "]",
"[Base_Tarjetas].[TIPO]","[Base_Tarjetas].[TIPO].&amp;[" &amp; $C$1 &amp; "]")/1000,
0)</f>
        <v>0</v>
      </c>
      <c r="AW38" s="8">
        <f>IFERROR(
GETPIVOTDATA("[Base_Tarjetas].[Importe]",TDinamica_R!$A$3,
"[Base_Tarjetas].[PERIODO]","[Base_Tarjetas].[PERIODO].&amp;[" &amp; TEXT(AW$6,"yyyymm") &amp; "]",
"[Base_Tarjetas].[Metrica]","[Base_Tarjetas].[Metrica].&amp;[" &amp; $A38 &amp; "]",
"[Base_Tarjetas].[SEGMENTO_DESCRIP]","[Base_Tarjetas].[SEGMENTO_DESCRIP].&amp;[" &amp; $C$6 &amp; "]",
"[Base_Tarjetas].[SITUACION]","[Base_Tarjetas].[SITUACION].&amp;[" &amp; $C38 &amp; "]",
"[Base_Tarjetas].[TIPO]","[Base_Tarjetas].[TIPO].&amp;[" &amp; $C$1 &amp; "]")/1000,
0)</f>
        <v>0</v>
      </c>
      <c r="AX38" s="8">
        <f>IFERROR(
GETPIVOTDATA("[Base_Tarjetas].[Importe]",TDinamica_R!$A$3,
"[Base_Tarjetas].[PERIODO]","[Base_Tarjetas].[PERIODO].&amp;[" &amp; TEXT(AX$6,"yyyymm") &amp; "]",
"[Base_Tarjetas].[Metrica]","[Base_Tarjetas].[Metrica].&amp;[" &amp; $A38 &amp; "]",
"[Base_Tarjetas].[SEGMENTO_DESCRIP]","[Base_Tarjetas].[SEGMENTO_DESCRIP].&amp;[" &amp; $C$6 &amp; "]",
"[Base_Tarjetas].[SITUACION]","[Base_Tarjetas].[SITUACION].&amp;[" &amp; $C38 &amp; "]",
"[Base_Tarjetas].[TIPO]","[Base_Tarjetas].[TIPO].&amp;[" &amp; $C$1 &amp; "]")/1000,
0)</f>
        <v>0</v>
      </c>
      <c r="AY38" s="8">
        <f>IFERROR(
GETPIVOTDATA("[Base_Tarjetas].[Importe]",TDinamica_R!$A$3,
"[Base_Tarjetas].[PERIODO]","[Base_Tarjetas].[PERIODO].&amp;[" &amp; TEXT(AY$6,"yyyymm") &amp; "]",
"[Base_Tarjetas].[Metrica]","[Base_Tarjetas].[Metrica].&amp;[" &amp; $A38 &amp; "]",
"[Base_Tarjetas].[SEGMENTO_DESCRIP]","[Base_Tarjetas].[SEGMENTO_DESCRIP].&amp;[" &amp; $C$6 &amp; "]",
"[Base_Tarjetas].[SITUACION]","[Base_Tarjetas].[SITUACION].&amp;[" &amp; $C38 &amp; "]",
"[Base_Tarjetas].[TIPO]","[Base_Tarjetas].[TIPO].&amp;[" &amp; $C$1 &amp; "]")/1000,
0)</f>
        <v>0</v>
      </c>
      <c r="AZ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TEXT(AZ$6,"yyyymm") &amp; "]"),
0)</f>
        <v>2596.66265122807</v>
      </c>
      <c r="BA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TEXT(BA$6,"yyyymm") &amp; "]"),
0)</f>
        <v>2165.1670820429108</v>
      </c>
      <c r="BB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TEXT(BB$6,"yyyymm") &amp; "]"),
0)</f>
        <v>2644.2887257498151</v>
      </c>
      <c r="BC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TEXT(BC$6,"yyyymm") &amp; "]"),
0)</f>
        <v>2500.5077406033156</v>
      </c>
      <c r="BD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TEXT(BD$6,"yyyymm") &amp; "]"),
0)</f>
        <v>2599.9009607739463</v>
      </c>
      <c r="BE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TEXT(BE$6,"yyyymm") &amp; "]"),
0)</f>
        <v>2852.0985713204032</v>
      </c>
      <c r="BF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TEXT(BF$6,"yyyymm") &amp; "]"),
0)</f>
        <v>2909.3425002135878</v>
      </c>
      <c r="BG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TEXT(BG$6,"yyyymm") &amp; "]"),
0)</f>
        <v>3051.5034812776498</v>
      </c>
      <c r="BH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TEXT(BH$6,"yyyymm") &amp; "]"),
0)</f>
        <v>2858.1749725853001</v>
      </c>
      <c r="BI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TEXT(BI$6,"yyyymm") &amp; "]"),
0)</f>
        <v>2906.6014566650524</v>
      </c>
      <c r="BJ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TEXT(BJ$6,"yyyymm") &amp; "]"),
0)</f>
        <v>3003.4798709775628</v>
      </c>
      <c r="BK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TEXT(BK$6,"yyyymm") &amp; "]"),
0)</f>
        <v>3191.8527895766842</v>
      </c>
      <c r="BO38" s="24">
        <f t="shared" ref="BO38:BT40" si="29">SUMIFS($D38:$BM38,$D$6:$BM$6,"&gt;="&amp;BO$2,$D$6:$BM$6,"&lt;="&amp;BO$6,$D$5:$BM$5,BO$5)</f>
        <v>0</v>
      </c>
      <c r="BP38" s="24">
        <f t="shared" si="29"/>
        <v>7406.1184590207959</v>
      </c>
      <c r="BQ38" s="24">
        <f t="shared" si="29"/>
        <v>0</v>
      </c>
      <c r="BR38" s="24">
        <f t="shared" si="29"/>
        <v>0</v>
      </c>
      <c r="BS38" s="24">
        <f t="shared" si="29"/>
        <v>0</v>
      </c>
      <c r="BT38" s="24">
        <f t="shared" si="29"/>
        <v>0</v>
      </c>
    </row>
    <row r="39" spans="1:72" hidden="1" outlineLevel="1" x14ac:dyDescent="0.25">
      <c r="A39" s="11" t="s">
        <v>19</v>
      </c>
      <c r="C39" s="2" t="s">
        <v>1</v>
      </c>
      <c r="D39" s="8">
        <f>IFERROR(
GETPIVOTDATA("[Base_Tarjetas].[Importe]",TDinamica_R!$A$3,
"[Base_Tarjetas].[PERIODO]","[Base_Tarjetas].[PERIODO].&amp;[" &amp; TEXT(D$6,"yyyymm") &amp; "]",
"[Base_Tarjetas].[Metrica]","[Base_Tarjetas].[Metrica].&amp;[" &amp; $A39 &amp; "]",
"[Base_Tarjetas].[SEGMENTO_DESCRIP]","[Base_Tarjetas].[SEGMENTO_DESCRIP].&amp;[" &amp; $C$6 &amp; "]",
"[Base_Tarjetas].[SITUACION]","[Base_Tarjetas].[SITUACION].&amp;[" &amp; $C39 &amp; "]",
"[Base_Tarjetas].[TIPO]","[Base_Tarjetas].[TIPO].&amp;[" &amp; $C$1 &amp; "]")/1000,
0)</f>
        <v>0</v>
      </c>
      <c r="E39" s="8">
        <f>IFERROR(
GETPIVOTDATA("[Base_Tarjetas].[Importe]",TDinamica_R!$A$3,
"[Base_Tarjetas].[PERIODO]","[Base_Tarjetas].[PERIODO].&amp;[" &amp; TEXT(E$6,"yyyymm") &amp; "]",
"[Base_Tarjetas].[Metrica]","[Base_Tarjetas].[Metrica].&amp;[" &amp; $A39 &amp; "]",
"[Base_Tarjetas].[SEGMENTO_DESCRIP]","[Base_Tarjetas].[SEGMENTO_DESCRIP].&amp;[" &amp; $C$6 &amp; "]",
"[Base_Tarjetas].[SITUACION]","[Base_Tarjetas].[SITUACION].&amp;[" &amp; $C39 &amp; "]",
"[Base_Tarjetas].[TIPO]","[Base_Tarjetas].[TIPO].&amp;[" &amp; $C$1 &amp; "]")/1000,
0)</f>
        <v>0</v>
      </c>
      <c r="F39" s="8">
        <f>IFERROR(
GETPIVOTDATA("[Base_Tarjetas].[Importe]",TDinamica_R!$A$3,
"[Base_Tarjetas].[PERIODO]","[Base_Tarjetas].[PERIODO].&amp;[" &amp; TEXT(F$6,"yyyymm") &amp; "]",
"[Base_Tarjetas].[Metrica]","[Base_Tarjetas].[Metrica].&amp;[" &amp; $A39 &amp; "]",
"[Base_Tarjetas].[SEGMENTO_DESCRIP]","[Base_Tarjetas].[SEGMENTO_DESCRIP].&amp;[" &amp; $C$6 &amp; "]",
"[Base_Tarjetas].[SITUACION]","[Base_Tarjetas].[SITUACION].&amp;[" &amp; $C39 &amp; "]",
"[Base_Tarjetas].[TIPO]","[Base_Tarjetas].[TIPO].&amp;[" &amp; $C$1 &amp; "]")/1000,
0)</f>
        <v>0</v>
      </c>
      <c r="G39" s="8">
        <f>IFERROR(
GETPIVOTDATA("[Base_Tarjetas].[Importe]",TDinamica_R!$A$3,
"[Base_Tarjetas].[PERIODO]","[Base_Tarjetas].[PERIODO].&amp;[" &amp; TEXT(G$6,"yyyymm") &amp; "]",
"[Base_Tarjetas].[Metrica]","[Base_Tarjetas].[Metrica].&amp;[" &amp; $A39 &amp; "]",
"[Base_Tarjetas].[SEGMENTO_DESCRIP]","[Base_Tarjetas].[SEGMENTO_DESCRIP].&amp;[" &amp; $C$6 &amp; "]",
"[Base_Tarjetas].[SITUACION]","[Base_Tarjetas].[SITUACION].&amp;[" &amp; $C39 &amp; "]",
"[Base_Tarjetas].[TIPO]","[Base_Tarjetas].[TIPO].&amp;[" &amp; $C$1 &amp; "]")/1000,
0)</f>
        <v>0</v>
      </c>
      <c r="H39" s="8">
        <f>IFERROR(
GETPIVOTDATA("[Base_Tarjetas].[Importe]",TDinamica_R!$A$3,
"[Base_Tarjetas].[PERIODO]","[Base_Tarjetas].[PERIODO].&amp;[" &amp; TEXT(H$6,"yyyymm") &amp; "]",
"[Base_Tarjetas].[Metrica]","[Base_Tarjetas].[Metrica].&amp;[" &amp; $A39 &amp; "]",
"[Base_Tarjetas].[SEGMENTO_DESCRIP]","[Base_Tarjetas].[SEGMENTO_DESCRIP].&amp;[" &amp; $C$6 &amp; "]",
"[Base_Tarjetas].[SITUACION]","[Base_Tarjetas].[SITUACION].&amp;[" &amp; $C39 &amp; "]",
"[Base_Tarjetas].[TIPO]","[Base_Tarjetas].[TIPO].&amp;[" &amp; $C$1 &amp; "]")/1000,
0)</f>
        <v>0</v>
      </c>
      <c r="I39" s="8">
        <f>IFERROR(
GETPIVOTDATA("[Base_Tarjetas].[Importe]",TDinamica_R!$A$3,
"[Base_Tarjetas].[PERIODO]","[Base_Tarjetas].[PERIODO].&amp;[" &amp; TEXT(I$6,"yyyymm") &amp; "]",
"[Base_Tarjetas].[Metrica]","[Base_Tarjetas].[Metrica].&amp;[" &amp; $A39 &amp; "]",
"[Base_Tarjetas].[SEGMENTO_DESCRIP]","[Base_Tarjetas].[SEGMENTO_DESCRIP].&amp;[" &amp; $C$6 &amp; "]",
"[Base_Tarjetas].[SITUACION]","[Base_Tarjetas].[SITUACION].&amp;[" &amp; $C39 &amp; "]",
"[Base_Tarjetas].[TIPO]","[Base_Tarjetas].[TIPO].&amp;[" &amp; $C$1 &amp; "]")/1000,
0)</f>
        <v>0</v>
      </c>
      <c r="J39" s="8">
        <f>IFERROR(
GETPIVOTDATA("[Base_Tarjetas].[Importe]",TDinamica_R!$A$3,
"[Base_Tarjetas].[PERIODO]","[Base_Tarjetas].[PERIODO].&amp;[" &amp; TEXT(J$6,"yyyymm") &amp; "]",
"[Base_Tarjetas].[Metrica]","[Base_Tarjetas].[Metrica].&amp;[" &amp; $A39 &amp; "]",
"[Base_Tarjetas].[SEGMENTO_DESCRIP]","[Base_Tarjetas].[SEGMENTO_DESCRIP].&amp;[" &amp; $C$6 &amp; "]",
"[Base_Tarjetas].[SITUACION]","[Base_Tarjetas].[SITUACION].&amp;[" &amp; $C39 &amp; "]",
"[Base_Tarjetas].[TIPO]","[Base_Tarjetas].[TIPO].&amp;[" &amp; $C$1 &amp; "]")/1000,
0)</f>
        <v>0</v>
      </c>
      <c r="K39" s="8">
        <f>IFERROR(
GETPIVOTDATA("[Base_Tarjetas].[Importe]",TDinamica_R!$A$3,
"[Base_Tarjetas].[PERIODO]","[Base_Tarjetas].[PERIODO].&amp;[" &amp; TEXT(K$6,"yyyymm") &amp; "]",
"[Base_Tarjetas].[Metrica]","[Base_Tarjetas].[Metrica].&amp;[" &amp; $A39 &amp; "]",
"[Base_Tarjetas].[SEGMENTO_DESCRIP]","[Base_Tarjetas].[SEGMENTO_DESCRIP].&amp;[" &amp; $C$6 &amp; "]",
"[Base_Tarjetas].[SITUACION]","[Base_Tarjetas].[SITUACION].&amp;[" &amp; $C39 &amp; "]",
"[Base_Tarjetas].[TIPO]","[Base_Tarjetas].[TIPO].&amp;[" &amp; $C$1 &amp; "]")/1000,
0)</f>
        <v>0</v>
      </c>
      <c r="L39" s="8">
        <f>IFERROR(
GETPIVOTDATA("[Base_Tarjetas].[Importe]",TDinamica_R!$A$3,
"[Base_Tarjetas].[PERIODO]","[Base_Tarjetas].[PERIODO].&amp;[" &amp; TEXT(L$6,"yyyymm") &amp; "]",
"[Base_Tarjetas].[Metrica]","[Base_Tarjetas].[Metrica].&amp;[" &amp; $A39 &amp; "]",
"[Base_Tarjetas].[SEGMENTO_DESCRIP]","[Base_Tarjetas].[SEGMENTO_DESCRIP].&amp;[" &amp; $C$6 &amp; "]",
"[Base_Tarjetas].[SITUACION]","[Base_Tarjetas].[SITUACION].&amp;[" &amp; $C39 &amp; "]",
"[Base_Tarjetas].[TIPO]","[Base_Tarjetas].[TIPO].&amp;[" &amp; $C$1 &amp; "]")/1000,
0)</f>
        <v>0</v>
      </c>
      <c r="M39" s="8">
        <f>IFERROR(
GETPIVOTDATA("[Base_Tarjetas].[Importe]",TDinamica_R!$A$3,
"[Base_Tarjetas].[PERIODO]","[Base_Tarjetas].[PERIODO].&amp;[" &amp; TEXT(M$6,"yyyymm") &amp; "]",
"[Base_Tarjetas].[Metrica]","[Base_Tarjetas].[Metrica].&amp;[" &amp; $A39 &amp; "]",
"[Base_Tarjetas].[SEGMENTO_DESCRIP]","[Base_Tarjetas].[SEGMENTO_DESCRIP].&amp;[" &amp; $C$6 &amp; "]",
"[Base_Tarjetas].[SITUACION]","[Base_Tarjetas].[SITUACION].&amp;[" &amp; $C39 &amp; "]",
"[Base_Tarjetas].[TIPO]","[Base_Tarjetas].[TIPO].&amp;[" &amp; $C$1 &amp; "]")/1000,
0)</f>
        <v>0</v>
      </c>
      <c r="N39" s="8">
        <f>IFERROR(
GETPIVOTDATA("[Base_Tarjetas].[Importe]",TDinamica_R!$A$3,
"[Base_Tarjetas].[PERIODO]","[Base_Tarjetas].[PERIODO].&amp;[" &amp; TEXT(N$6,"yyyymm") &amp; "]",
"[Base_Tarjetas].[Metrica]","[Base_Tarjetas].[Metrica].&amp;[" &amp; $A39 &amp; "]",
"[Base_Tarjetas].[SEGMENTO_DESCRIP]","[Base_Tarjetas].[SEGMENTO_DESCRIP].&amp;[" &amp; $C$6 &amp; "]",
"[Base_Tarjetas].[SITUACION]","[Base_Tarjetas].[SITUACION].&amp;[" &amp; $C39 &amp; "]",
"[Base_Tarjetas].[TIPO]","[Base_Tarjetas].[TIPO].&amp;[" &amp; $C$1 &amp; "]")/1000,
0)</f>
        <v>0</v>
      </c>
      <c r="O39" s="8">
        <f>IFERROR(
GETPIVOTDATA("[Base_Tarjetas].[Importe]",TDinamica_R!$A$3,
"[Base_Tarjetas].[PERIODO]","[Base_Tarjetas].[PERIODO].&amp;[" &amp; TEXT(O$6,"yyyymm") &amp; "]",
"[Base_Tarjetas].[Metrica]","[Base_Tarjetas].[Metrica].&amp;[" &amp; $A39 &amp; "]",
"[Base_Tarjetas].[SEGMENTO_DESCRIP]","[Base_Tarjetas].[SEGMENTO_DESCRIP].&amp;[" &amp; $C$6 &amp; "]",
"[Base_Tarjetas].[SITUACION]","[Base_Tarjetas].[SITUACION].&amp;[" &amp; $C39 &amp; "]",
"[Base_Tarjetas].[TIPO]","[Base_Tarjetas].[TIPO].&amp;[" &amp; $C$1 &amp; "]")/1000,
0)</f>
        <v>0</v>
      </c>
      <c r="P39" s="8">
        <f>IFERROR(
GETPIVOTDATA("[Base_Tarjetas].[Importe]",TDinamica_R!$A$3,
"[Base_Tarjetas].[PERIODO]","[Base_Tarjetas].[PERIODO].&amp;[" &amp; TEXT(P$6,"yyyymm") &amp; "]",
"[Base_Tarjetas].[Metrica]","[Base_Tarjetas].[Metrica].&amp;[" &amp; $A39 &amp; "]",
"[Base_Tarjetas].[SEGMENTO_DESCRIP]","[Base_Tarjetas].[SEGMENTO_DESCRIP].&amp;[" &amp; $C$6 &amp; "]",
"[Base_Tarjetas].[SITUACION]","[Base_Tarjetas].[SITUACION].&amp;[" &amp; $C39 &amp; "]",
"[Base_Tarjetas].[TIPO]","[Base_Tarjetas].[TIPO].&amp;[" &amp; $C$1 &amp; "]")/1000,
0)</f>
        <v>0</v>
      </c>
      <c r="Q39" s="8">
        <f>IFERROR(
GETPIVOTDATA("[Base_Tarjetas].[Importe]",TDinamica_R!$A$3,
"[Base_Tarjetas].[PERIODO]","[Base_Tarjetas].[PERIODO].&amp;[" &amp; TEXT(Q$6,"yyyymm") &amp; "]",
"[Base_Tarjetas].[Metrica]","[Base_Tarjetas].[Metrica].&amp;[" &amp; $A39 &amp; "]",
"[Base_Tarjetas].[SEGMENTO_DESCRIP]","[Base_Tarjetas].[SEGMENTO_DESCRIP].&amp;[" &amp; $C$6 &amp; "]",
"[Base_Tarjetas].[SITUACION]","[Base_Tarjetas].[SITUACION].&amp;[" &amp; $C39 &amp; "]",
"[Base_Tarjetas].[TIPO]","[Base_Tarjetas].[TIPO].&amp;[" &amp; $C$1 &amp; "]")/1000,
0)</f>
        <v>0</v>
      </c>
      <c r="R39" s="8">
        <f>IFERROR(
GETPIVOTDATA("[Base_Tarjetas].[Importe]",TDinamica_R!$A$3,
"[Base_Tarjetas].[PERIODO]","[Base_Tarjetas].[PERIODO].&amp;[" &amp; TEXT(R$6,"yyyymm") &amp; "]",
"[Base_Tarjetas].[Metrica]","[Base_Tarjetas].[Metrica].&amp;[" &amp; $A39 &amp; "]",
"[Base_Tarjetas].[SEGMENTO_DESCRIP]","[Base_Tarjetas].[SEGMENTO_DESCRIP].&amp;[" &amp; $C$6 &amp; "]",
"[Base_Tarjetas].[SITUACION]","[Base_Tarjetas].[SITUACION].&amp;[" &amp; $C39 &amp; "]",
"[Base_Tarjetas].[TIPO]","[Base_Tarjetas].[TIPO].&amp;[" &amp; $C$1 &amp; "]")/1000,
0)</f>
        <v>0</v>
      </c>
      <c r="S39" s="8">
        <f>IFERROR(
GETPIVOTDATA("[Base_Tarjetas].[Importe]",TDinamica_R!$A$3,
"[Base_Tarjetas].[PERIODO]","[Base_Tarjetas].[PERIODO].&amp;[" &amp; TEXT(S$6,"yyyymm") &amp; "]",
"[Base_Tarjetas].[Metrica]","[Base_Tarjetas].[Metrica].&amp;[" &amp; $A39 &amp; "]",
"[Base_Tarjetas].[SEGMENTO_DESCRIP]","[Base_Tarjetas].[SEGMENTO_DESCRIP].&amp;[" &amp; $C$6 &amp; "]",
"[Base_Tarjetas].[SITUACION]","[Base_Tarjetas].[SITUACION].&amp;[" &amp; $C39 &amp; "]",
"[Base_Tarjetas].[TIPO]","[Base_Tarjetas].[TIPO].&amp;[" &amp; $C$1 &amp; "]")/1000,
0)</f>
        <v>0</v>
      </c>
      <c r="T39" s="8">
        <f>IFERROR(
GETPIVOTDATA("[Base_Tarjetas].[Importe]",TDinamica_R!$A$3,
"[Base_Tarjetas].[PERIODO]","[Base_Tarjetas].[PERIODO].&amp;[" &amp; TEXT(T$6,"yyyymm") &amp; "]",
"[Base_Tarjetas].[Metrica]","[Base_Tarjetas].[Metrica].&amp;[" &amp; $A39 &amp; "]",
"[Base_Tarjetas].[SEGMENTO_DESCRIP]","[Base_Tarjetas].[SEGMENTO_DESCRIP].&amp;[" &amp; $C$6 &amp; "]",
"[Base_Tarjetas].[SITUACION]","[Base_Tarjetas].[SITUACION].&amp;[" &amp; $C39 &amp; "]",
"[Base_Tarjetas].[TIPO]","[Base_Tarjetas].[TIPO].&amp;[" &amp; $C$1 &amp; "]")/1000,
0)</f>
        <v>0</v>
      </c>
      <c r="U39" s="8">
        <f>IFERROR(
GETPIVOTDATA("[Base_Tarjetas].[Importe]",TDinamica_R!$A$3,
"[Base_Tarjetas].[PERIODO]","[Base_Tarjetas].[PERIODO].&amp;[" &amp; TEXT(U$6,"yyyymm") &amp; "]",
"[Base_Tarjetas].[Metrica]","[Base_Tarjetas].[Metrica].&amp;[" &amp; $A39 &amp; "]",
"[Base_Tarjetas].[SEGMENTO_DESCRIP]","[Base_Tarjetas].[SEGMENTO_DESCRIP].&amp;[" &amp; $C$6 &amp; "]",
"[Base_Tarjetas].[SITUACION]","[Base_Tarjetas].[SITUACION].&amp;[" &amp; $C39 &amp; "]",
"[Base_Tarjetas].[TIPO]","[Base_Tarjetas].[TIPO].&amp;[" &amp; $C$1 &amp; "]")/1000,
0)</f>
        <v>0</v>
      </c>
      <c r="V39" s="8">
        <f>IFERROR(
GETPIVOTDATA("[Base_Tarjetas].[Importe]",TDinamica_R!$A$3,
"[Base_Tarjetas].[PERIODO]","[Base_Tarjetas].[PERIODO].&amp;[" &amp; TEXT(V$6,"yyyymm") &amp; "]",
"[Base_Tarjetas].[Metrica]","[Base_Tarjetas].[Metrica].&amp;[" &amp; $A39 &amp; "]",
"[Base_Tarjetas].[SEGMENTO_DESCRIP]","[Base_Tarjetas].[SEGMENTO_DESCRIP].&amp;[" &amp; $C$6 &amp; "]",
"[Base_Tarjetas].[SITUACION]","[Base_Tarjetas].[SITUACION].&amp;[" &amp; $C39 &amp; "]",
"[Base_Tarjetas].[TIPO]","[Base_Tarjetas].[TIPO].&amp;[" &amp; $C$1 &amp; "]")/1000,
0)</f>
        <v>0</v>
      </c>
      <c r="W39" s="8">
        <f>IFERROR(
GETPIVOTDATA("[Base_Tarjetas].[Importe]",TDinamica_R!$A$3,
"[Base_Tarjetas].[PERIODO]","[Base_Tarjetas].[PERIODO].&amp;[" &amp; TEXT(W$6,"yyyymm") &amp; "]",
"[Base_Tarjetas].[Metrica]","[Base_Tarjetas].[Metrica].&amp;[" &amp; $A39 &amp; "]",
"[Base_Tarjetas].[SEGMENTO_DESCRIP]","[Base_Tarjetas].[SEGMENTO_DESCRIP].&amp;[" &amp; $C$6 &amp; "]",
"[Base_Tarjetas].[SITUACION]","[Base_Tarjetas].[SITUACION].&amp;[" &amp; $C39 &amp; "]",
"[Base_Tarjetas].[TIPO]","[Base_Tarjetas].[TIPO].&amp;[" &amp; $C$1 &amp; "]")/1000,
0)</f>
        <v>0</v>
      </c>
      <c r="X39" s="8">
        <f>IFERROR(
GETPIVOTDATA("[Base_Tarjetas].[Importe]",TDinamica_R!$A$3,
"[Base_Tarjetas].[PERIODO]","[Base_Tarjetas].[PERIODO].&amp;[" &amp; TEXT(X$6,"yyyymm") &amp; "]",
"[Base_Tarjetas].[Metrica]","[Base_Tarjetas].[Metrica].&amp;[" &amp; $A39 &amp; "]",
"[Base_Tarjetas].[SEGMENTO_DESCRIP]","[Base_Tarjetas].[SEGMENTO_DESCRIP].&amp;[" &amp; $C$6 &amp; "]",
"[Base_Tarjetas].[SITUACION]","[Base_Tarjetas].[SITUACION].&amp;[" &amp; $C39 &amp; "]",
"[Base_Tarjetas].[TIPO]","[Base_Tarjetas].[TIPO].&amp;[" &amp; $C$1 &amp; "]")/1000,
0)</f>
        <v>0</v>
      </c>
      <c r="Y39" s="8">
        <f>IFERROR(
GETPIVOTDATA("[Base_Tarjetas].[Importe]",TDinamica_R!$A$3,
"[Base_Tarjetas].[PERIODO]","[Base_Tarjetas].[PERIODO].&amp;[" &amp; TEXT(Y$6,"yyyymm") &amp; "]",
"[Base_Tarjetas].[Metrica]","[Base_Tarjetas].[Metrica].&amp;[" &amp; $A39 &amp; "]",
"[Base_Tarjetas].[SEGMENTO_DESCRIP]","[Base_Tarjetas].[SEGMENTO_DESCRIP].&amp;[" &amp; $C$6 &amp; "]",
"[Base_Tarjetas].[SITUACION]","[Base_Tarjetas].[SITUACION].&amp;[" &amp; $C39 &amp; "]",
"[Base_Tarjetas].[TIPO]","[Base_Tarjetas].[TIPO].&amp;[" &amp; $C$1 &amp; "]")/1000,
0)</f>
        <v>0</v>
      </c>
      <c r="Z39" s="8">
        <f>IFERROR(
GETPIVOTDATA("[Base_Tarjetas].[Importe]",TDinamica_R!$A$3,
"[Base_Tarjetas].[PERIODO]","[Base_Tarjetas].[PERIODO].&amp;[" &amp; TEXT(Z$6,"yyyymm") &amp; "]",
"[Base_Tarjetas].[Metrica]","[Base_Tarjetas].[Metrica].&amp;[" &amp; $A39 &amp; "]",
"[Base_Tarjetas].[SEGMENTO_DESCRIP]","[Base_Tarjetas].[SEGMENTO_DESCRIP].&amp;[" &amp; $C$6 &amp; "]",
"[Base_Tarjetas].[SITUACION]","[Base_Tarjetas].[SITUACION].&amp;[" &amp; $C39 &amp; "]",
"[Base_Tarjetas].[TIPO]","[Base_Tarjetas].[TIPO].&amp;[" &amp; $C$1 &amp; "]")/1000,
0)</f>
        <v>0</v>
      </c>
      <c r="AA39" s="8">
        <f>IFERROR(
GETPIVOTDATA("[Base_Tarjetas].[Importe]",TDinamica_R!$A$3,
"[Base_Tarjetas].[PERIODO]","[Base_Tarjetas].[PERIODO].&amp;[" &amp; TEXT(AA$6,"yyyymm") &amp; "]",
"[Base_Tarjetas].[Metrica]","[Base_Tarjetas].[Metrica].&amp;[" &amp; $A39 &amp; "]",
"[Base_Tarjetas].[SEGMENTO_DESCRIP]","[Base_Tarjetas].[SEGMENTO_DESCRIP].&amp;[" &amp; $C$6 &amp; "]",
"[Base_Tarjetas].[SITUACION]","[Base_Tarjetas].[SITUACION].&amp;[" &amp; $C39 &amp; "]",
"[Base_Tarjetas].[TIPO]","[Base_Tarjetas].[TIPO].&amp;[" &amp; $C$1 &amp; "]")/1000,
0)</f>
        <v>0</v>
      </c>
      <c r="AB39" s="8">
        <f>IFERROR(
GETPIVOTDATA("[Base_Tarjetas].[Importe]",TDinamica_R!$A$3,
"[Base_Tarjetas].[PERIODO]","[Base_Tarjetas].[PERIODO].&amp;[" &amp; TEXT(AB$6,"yyyymm") &amp; "]",
"[Base_Tarjetas].[Metrica]","[Base_Tarjetas].[Metrica].&amp;[" &amp; $A39 &amp; "]",
"[Base_Tarjetas].[SEGMENTO_DESCRIP]","[Base_Tarjetas].[SEGMENTO_DESCRIP].&amp;[" &amp; $C$6 &amp; "]",
"[Base_Tarjetas].[SITUACION]","[Base_Tarjetas].[SITUACION].&amp;[" &amp; $C39 &amp; "]",
"[Base_Tarjetas].[TIPO]","[Base_Tarjetas].[TIPO].&amp;[" &amp; $C$1 &amp; "]")/1000,
0)</f>
        <v>0</v>
      </c>
      <c r="AC39" s="8">
        <f>IFERROR(
GETPIVOTDATA("[Base_Tarjetas].[Importe]",TDinamica_R!$A$3,
"[Base_Tarjetas].[PERIODO]","[Base_Tarjetas].[PERIODO].&amp;[" &amp; TEXT(AC$6,"yyyymm") &amp; "]",
"[Base_Tarjetas].[Metrica]","[Base_Tarjetas].[Metrica].&amp;[" &amp; $A39 &amp; "]",
"[Base_Tarjetas].[SEGMENTO_DESCRIP]","[Base_Tarjetas].[SEGMENTO_DESCRIP].&amp;[" &amp; $C$6 &amp; "]",
"[Base_Tarjetas].[SITUACION]","[Base_Tarjetas].[SITUACION].&amp;[" &amp; $C39 &amp; "]",
"[Base_Tarjetas].[TIPO]","[Base_Tarjetas].[TIPO].&amp;[" &amp; $C$1 &amp; "]")/1000,
0)</f>
        <v>0</v>
      </c>
      <c r="AD39" s="8">
        <f>IFERROR(
GETPIVOTDATA("[Base_Tarjetas].[Importe]",TDinamica_R!$A$3,
"[Base_Tarjetas].[PERIODO]","[Base_Tarjetas].[PERIODO].&amp;[" &amp; TEXT(AD$6,"yyyymm") &amp; "]",
"[Base_Tarjetas].[Metrica]","[Base_Tarjetas].[Metrica].&amp;[" &amp; $A39 &amp; "]",
"[Base_Tarjetas].[SEGMENTO_DESCRIP]","[Base_Tarjetas].[SEGMENTO_DESCRIP].&amp;[" &amp; $C$6 &amp; "]",
"[Base_Tarjetas].[SITUACION]","[Base_Tarjetas].[SITUACION].&amp;[" &amp; $C39 &amp; "]",
"[Base_Tarjetas].[TIPO]","[Base_Tarjetas].[TIPO].&amp;[" &amp; $C$1 &amp; "]")/1000,
0)</f>
        <v>0</v>
      </c>
      <c r="AE39" s="8">
        <f>IFERROR(
GETPIVOTDATA("[Base_Tarjetas].[Importe]",TDinamica_R!$A$3,
"[Base_Tarjetas].[PERIODO]","[Base_Tarjetas].[PERIODO].&amp;[" &amp; TEXT(AE$6,"yyyymm") &amp; "]",
"[Base_Tarjetas].[Metrica]","[Base_Tarjetas].[Metrica].&amp;[" &amp; $A39 &amp; "]",
"[Base_Tarjetas].[SEGMENTO_DESCRIP]","[Base_Tarjetas].[SEGMENTO_DESCRIP].&amp;[" &amp; $C$6 &amp; "]",
"[Base_Tarjetas].[SITUACION]","[Base_Tarjetas].[SITUACION].&amp;[" &amp; $C39 &amp; "]",
"[Base_Tarjetas].[TIPO]","[Base_Tarjetas].[TIPO].&amp;[" &amp; $C$1 &amp; "]")/1000,
0)</f>
        <v>0</v>
      </c>
      <c r="AF39" s="8">
        <f>IFERROR(
GETPIVOTDATA("[Base_Tarjetas].[Importe]",TDinamica_R!$A$3,
"[Base_Tarjetas].[PERIODO]","[Base_Tarjetas].[PERIODO].&amp;[" &amp; TEXT(AF$6,"yyyymm") &amp; "]",
"[Base_Tarjetas].[Metrica]","[Base_Tarjetas].[Metrica].&amp;[" &amp; $A39 &amp; "]",
"[Base_Tarjetas].[SEGMENTO_DESCRIP]","[Base_Tarjetas].[SEGMENTO_DESCRIP].&amp;[" &amp; $C$6 &amp; "]",
"[Base_Tarjetas].[SITUACION]","[Base_Tarjetas].[SITUACION].&amp;[" &amp; $C39 &amp; "]",
"[Base_Tarjetas].[TIPO]","[Base_Tarjetas].[TIPO].&amp;[" &amp; $C$1 &amp; "]")/1000,
0)</f>
        <v>0</v>
      </c>
      <c r="AG39" s="8">
        <f>IFERROR(
GETPIVOTDATA("[Base_Tarjetas].[Importe]",TDinamica_R!$A$3,
"[Base_Tarjetas].[PERIODO]","[Base_Tarjetas].[PERIODO].&amp;[" &amp; TEXT(AG$6,"yyyymm") &amp; "]",
"[Base_Tarjetas].[Metrica]","[Base_Tarjetas].[Metrica].&amp;[" &amp; $A39 &amp; "]",
"[Base_Tarjetas].[SEGMENTO_DESCRIP]","[Base_Tarjetas].[SEGMENTO_DESCRIP].&amp;[" &amp; $C$6 &amp; "]",
"[Base_Tarjetas].[SITUACION]","[Base_Tarjetas].[SITUACION].&amp;[" &amp; $C39 &amp; "]",
"[Base_Tarjetas].[TIPO]","[Base_Tarjetas].[TIPO].&amp;[" &amp; $C$1 &amp; "]")/1000,
0)</f>
        <v>0</v>
      </c>
      <c r="AH39" s="8">
        <f>IFERROR(
GETPIVOTDATA("[Base_Tarjetas].[Importe]",TDinamica_R!$A$3,
"[Base_Tarjetas].[PERIODO]","[Base_Tarjetas].[PERIODO].&amp;[" &amp; TEXT(AH$6,"yyyymm") &amp; "]",
"[Base_Tarjetas].[Metrica]","[Base_Tarjetas].[Metrica].&amp;[" &amp; $A39 &amp; "]",
"[Base_Tarjetas].[SEGMENTO_DESCRIP]","[Base_Tarjetas].[SEGMENTO_DESCRIP].&amp;[" &amp; $C$6 &amp; "]",
"[Base_Tarjetas].[SITUACION]","[Base_Tarjetas].[SITUACION].&amp;[" &amp; $C39 &amp; "]",
"[Base_Tarjetas].[TIPO]","[Base_Tarjetas].[TIPO].&amp;[" &amp; $C$1 &amp; "]")/1000,
0)</f>
        <v>0</v>
      </c>
      <c r="AI39" s="8">
        <f>IFERROR(
GETPIVOTDATA("[Base_Tarjetas].[Importe]",TDinamica_R!$A$3,
"[Base_Tarjetas].[PERIODO]","[Base_Tarjetas].[PERIODO].&amp;[" &amp; TEXT(AI$6,"yyyymm") &amp; "]",
"[Base_Tarjetas].[Metrica]","[Base_Tarjetas].[Metrica].&amp;[" &amp; $A39 &amp; "]",
"[Base_Tarjetas].[SEGMENTO_DESCRIP]","[Base_Tarjetas].[SEGMENTO_DESCRIP].&amp;[" &amp; $C$6 &amp; "]",
"[Base_Tarjetas].[SITUACION]","[Base_Tarjetas].[SITUACION].&amp;[" &amp; $C39 &amp; "]",
"[Base_Tarjetas].[TIPO]","[Base_Tarjetas].[TIPO].&amp;[" &amp; $C$1 &amp; "]")/1000,
0)</f>
        <v>0</v>
      </c>
      <c r="AJ39" s="8">
        <f>IFERROR(
GETPIVOTDATA("[Base_Tarjetas].[Importe]",TDinamica_R!$A$3,
"[Base_Tarjetas].[PERIODO]","[Base_Tarjetas].[PERIODO].&amp;[" &amp; TEXT(AJ$6,"yyyymm") &amp; "]",
"[Base_Tarjetas].[Metrica]","[Base_Tarjetas].[Metrica].&amp;[" &amp; $A39 &amp; "]",
"[Base_Tarjetas].[SEGMENTO_DESCRIP]","[Base_Tarjetas].[SEGMENTO_DESCRIP].&amp;[" &amp; $C$6 &amp; "]",
"[Base_Tarjetas].[SITUACION]","[Base_Tarjetas].[SITUACION].&amp;[" &amp; $C39 &amp; "]",
"[Base_Tarjetas].[TIPO]","[Base_Tarjetas].[TIPO].&amp;[" &amp; $C$1 &amp; "]")/1000,
0)</f>
        <v>0</v>
      </c>
      <c r="AK39" s="8">
        <f>IFERROR(
GETPIVOTDATA("[Base_Tarjetas].[Importe]",TDinamica_R!$A$3,
"[Base_Tarjetas].[PERIODO]","[Base_Tarjetas].[PERIODO].&amp;[" &amp; TEXT(AK$6,"yyyymm") &amp; "]",
"[Base_Tarjetas].[Metrica]","[Base_Tarjetas].[Metrica].&amp;[" &amp; $A39 &amp; "]",
"[Base_Tarjetas].[SEGMENTO_DESCRIP]","[Base_Tarjetas].[SEGMENTO_DESCRIP].&amp;[" &amp; $C$6 &amp; "]",
"[Base_Tarjetas].[SITUACION]","[Base_Tarjetas].[SITUACION].&amp;[" &amp; $C39 &amp; "]",
"[Base_Tarjetas].[TIPO]","[Base_Tarjetas].[TIPO].&amp;[" &amp; $C$1 &amp; "]")/1000,
0)</f>
        <v>0</v>
      </c>
      <c r="AL39" s="8">
        <f>IFERROR(
GETPIVOTDATA("[Base_Tarjetas].[Importe]",TDinamica_R!$A$3,
"[Base_Tarjetas].[PERIODO]","[Base_Tarjetas].[PERIODO].&amp;[" &amp; TEXT(AL$6,"yyyymm") &amp; "]",
"[Base_Tarjetas].[Metrica]","[Base_Tarjetas].[Metrica].&amp;[" &amp; $A39 &amp; "]",
"[Base_Tarjetas].[SEGMENTO_DESCRIP]","[Base_Tarjetas].[SEGMENTO_DESCRIP].&amp;[" &amp; $C$6 &amp; "]",
"[Base_Tarjetas].[SITUACION]","[Base_Tarjetas].[SITUACION].&amp;[" &amp; $C39 &amp; "]",
"[Base_Tarjetas].[TIPO]","[Base_Tarjetas].[TIPO].&amp;[" &amp; $C$1 &amp; "]")/1000,
0)</f>
        <v>0</v>
      </c>
      <c r="AM39" s="8">
        <f>IFERROR(
GETPIVOTDATA("[Base_Tarjetas].[Importe]",TDinamica_R!$A$3,
"[Base_Tarjetas].[PERIODO]","[Base_Tarjetas].[PERIODO].&amp;[" &amp; TEXT(AM$6,"yyyymm") &amp; "]",
"[Base_Tarjetas].[Metrica]","[Base_Tarjetas].[Metrica].&amp;[" &amp; $A39 &amp; "]",
"[Base_Tarjetas].[SEGMENTO_DESCRIP]","[Base_Tarjetas].[SEGMENTO_DESCRIP].&amp;[" &amp; $C$6 &amp; "]",
"[Base_Tarjetas].[SITUACION]","[Base_Tarjetas].[SITUACION].&amp;[" &amp; $C39 &amp; "]",
"[Base_Tarjetas].[TIPO]","[Base_Tarjetas].[TIPO].&amp;[" &amp; $C$1 &amp; "]")/1000,
0)</f>
        <v>0</v>
      </c>
      <c r="AN39" s="8">
        <f>IFERROR(
GETPIVOTDATA("[Base_Tarjetas].[Importe]",TDinamica_R!$A$3,
"[Base_Tarjetas].[PERIODO]","[Base_Tarjetas].[PERIODO].&amp;[" &amp; TEXT(AN$6,"yyyymm") &amp; "]",
"[Base_Tarjetas].[Metrica]","[Base_Tarjetas].[Metrica].&amp;[" &amp; $A39 &amp; "]",
"[Base_Tarjetas].[SEGMENTO_DESCRIP]","[Base_Tarjetas].[SEGMENTO_DESCRIP].&amp;[" &amp; $C$6 &amp; "]",
"[Base_Tarjetas].[SITUACION]","[Base_Tarjetas].[SITUACION].&amp;[" &amp; $C39 &amp; "]",
"[Base_Tarjetas].[TIPO]","[Base_Tarjetas].[TIPO].&amp;[" &amp; $C$1 &amp; "]")/1000,
0)</f>
        <v>0</v>
      </c>
      <c r="AO39" s="8">
        <f>IFERROR(
GETPIVOTDATA("[Base_Tarjetas].[Importe]",TDinamica_R!$A$3,
"[Base_Tarjetas].[PERIODO]","[Base_Tarjetas].[PERIODO].&amp;[" &amp; TEXT(AO$6,"yyyymm") &amp; "]",
"[Base_Tarjetas].[Metrica]","[Base_Tarjetas].[Metrica].&amp;[" &amp; $A39 &amp; "]",
"[Base_Tarjetas].[SEGMENTO_DESCRIP]","[Base_Tarjetas].[SEGMENTO_DESCRIP].&amp;[" &amp; $C$6 &amp; "]",
"[Base_Tarjetas].[SITUACION]","[Base_Tarjetas].[SITUACION].&amp;[" &amp; $C39 &amp; "]",
"[Base_Tarjetas].[TIPO]","[Base_Tarjetas].[TIPO].&amp;[" &amp; $C$1 &amp; "]")/1000,
0)</f>
        <v>0</v>
      </c>
      <c r="AP39" s="8">
        <f>IFERROR(
GETPIVOTDATA("[Base_Tarjetas].[Importe]",TDinamica_R!$A$3,
"[Base_Tarjetas].[PERIODO]","[Base_Tarjetas].[PERIODO].&amp;[" &amp; TEXT(AP$6,"yyyymm") &amp; "]",
"[Base_Tarjetas].[Metrica]","[Base_Tarjetas].[Metrica].&amp;[" &amp; $A39 &amp; "]",
"[Base_Tarjetas].[SEGMENTO_DESCRIP]","[Base_Tarjetas].[SEGMENTO_DESCRIP].&amp;[" &amp; $C$6 &amp; "]",
"[Base_Tarjetas].[SITUACION]","[Base_Tarjetas].[SITUACION].&amp;[" &amp; $C39 &amp; "]",
"[Base_Tarjetas].[TIPO]","[Base_Tarjetas].[TIPO].&amp;[" &amp; $C$1 &amp; "]")/1000,
0)</f>
        <v>0</v>
      </c>
      <c r="AQ39" s="8">
        <f>IFERROR(
GETPIVOTDATA("[Base_Tarjetas].[Importe]",TDinamica_R!$A$3,
"[Base_Tarjetas].[PERIODO]","[Base_Tarjetas].[PERIODO].&amp;[" &amp; TEXT(AQ$6,"yyyymm") &amp; "]",
"[Base_Tarjetas].[Metrica]","[Base_Tarjetas].[Metrica].&amp;[" &amp; $A39 &amp; "]",
"[Base_Tarjetas].[SEGMENTO_DESCRIP]","[Base_Tarjetas].[SEGMENTO_DESCRIP].&amp;[" &amp; $C$6 &amp; "]",
"[Base_Tarjetas].[SITUACION]","[Base_Tarjetas].[SITUACION].&amp;[" &amp; $C39 &amp; "]",
"[Base_Tarjetas].[TIPO]","[Base_Tarjetas].[TIPO].&amp;[" &amp; $C$1 &amp; "]")/1000,
0)</f>
        <v>0</v>
      </c>
      <c r="AR39" s="8">
        <f>IFERROR(
GETPIVOTDATA("[Base_Tarjetas].[Importe]",TDinamica_R!$A$3,
"[Base_Tarjetas].[PERIODO]","[Base_Tarjetas].[PERIODO].&amp;[" &amp; TEXT(AR$6,"yyyymm") &amp; "]",
"[Base_Tarjetas].[Metrica]","[Base_Tarjetas].[Metrica].&amp;[" &amp; $A39 &amp; "]",
"[Base_Tarjetas].[SEGMENTO_DESCRIP]","[Base_Tarjetas].[SEGMENTO_DESCRIP].&amp;[" &amp; $C$6 &amp; "]",
"[Base_Tarjetas].[SITUACION]","[Base_Tarjetas].[SITUACION].&amp;[" &amp; $C39 &amp; "]",
"[Base_Tarjetas].[TIPO]","[Base_Tarjetas].[TIPO].&amp;[" &amp; $C$1 &amp; "]")/1000,
0)</f>
        <v>0</v>
      </c>
      <c r="AS39" s="8">
        <f>IFERROR(
GETPIVOTDATA("[Base_Tarjetas].[Importe]",TDinamica_R!$A$3,
"[Base_Tarjetas].[PERIODO]","[Base_Tarjetas].[PERIODO].&amp;[" &amp; TEXT(AS$6,"yyyymm") &amp; "]",
"[Base_Tarjetas].[Metrica]","[Base_Tarjetas].[Metrica].&amp;[" &amp; $A39 &amp; "]",
"[Base_Tarjetas].[SEGMENTO_DESCRIP]","[Base_Tarjetas].[SEGMENTO_DESCRIP].&amp;[" &amp; $C$6 &amp; "]",
"[Base_Tarjetas].[SITUACION]","[Base_Tarjetas].[SITUACION].&amp;[" &amp; $C39 &amp; "]",
"[Base_Tarjetas].[TIPO]","[Base_Tarjetas].[TIPO].&amp;[" &amp; $C$1 &amp; "]")/1000,
0)</f>
        <v>0</v>
      </c>
      <c r="AT39" s="8">
        <f>IFERROR(
GETPIVOTDATA("[Base_Tarjetas].[Importe]",TDinamica_R!$A$3,
"[Base_Tarjetas].[PERIODO]","[Base_Tarjetas].[PERIODO].&amp;[" &amp; TEXT(AT$6,"yyyymm") &amp; "]",
"[Base_Tarjetas].[Metrica]","[Base_Tarjetas].[Metrica].&amp;[" &amp; $A39 &amp; "]",
"[Base_Tarjetas].[SEGMENTO_DESCRIP]","[Base_Tarjetas].[SEGMENTO_DESCRIP].&amp;[" &amp; $C$6 &amp; "]",
"[Base_Tarjetas].[SITUACION]","[Base_Tarjetas].[SITUACION].&amp;[" &amp; $C39 &amp; "]",
"[Base_Tarjetas].[TIPO]","[Base_Tarjetas].[TIPO].&amp;[" &amp; $C$1 &amp; "]")/1000,
0)</f>
        <v>0</v>
      </c>
      <c r="AU39" s="8">
        <f>IFERROR(
GETPIVOTDATA("[Base_Tarjetas].[Importe]",TDinamica_R!$A$3,
"[Base_Tarjetas].[PERIODO]","[Base_Tarjetas].[PERIODO].&amp;[" &amp; TEXT(AU$6,"yyyymm") &amp; "]",
"[Base_Tarjetas].[Metrica]","[Base_Tarjetas].[Metrica].&amp;[" &amp; $A39 &amp; "]",
"[Base_Tarjetas].[SEGMENTO_DESCRIP]","[Base_Tarjetas].[SEGMENTO_DESCRIP].&amp;[" &amp; $C$6 &amp; "]",
"[Base_Tarjetas].[SITUACION]","[Base_Tarjetas].[SITUACION].&amp;[" &amp; $C39 &amp; "]",
"[Base_Tarjetas].[TIPO]","[Base_Tarjetas].[TIPO].&amp;[" &amp; $C$1 &amp; "]")/1000,
0)</f>
        <v>0</v>
      </c>
      <c r="AV39" s="8">
        <f>IFERROR(
GETPIVOTDATA("[Base_Tarjetas].[Importe]",TDinamica_R!$A$3,
"[Base_Tarjetas].[PERIODO]","[Base_Tarjetas].[PERIODO].&amp;[" &amp; TEXT(AV$6,"yyyymm") &amp; "]",
"[Base_Tarjetas].[Metrica]","[Base_Tarjetas].[Metrica].&amp;[" &amp; $A39 &amp; "]",
"[Base_Tarjetas].[SEGMENTO_DESCRIP]","[Base_Tarjetas].[SEGMENTO_DESCRIP].&amp;[" &amp; $C$6 &amp; "]",
"[Base_Tarjetas].[SITUACION]","[Base_Tarjetas].[SITUACION].&amp;[" &amp; $C39 &amp; "]",
"[Base_Tarjetas].[TIPO]","[Base_Tarjetas].[TIPO].&amp;[" &amp; $C$1 &amp; "]")/1000,
0)</f>
        <v>0</v>
      </c>
      <c r="AW39" s="8">
        <f>IFERROR(
GETPIVOTDATA("[Base_Tarjetas].[Importe]",TDinamica_R!$A$3,
"[Base_Tarjetas].[PERIODO]","[Base_Tarjetas].[PERIODO].&amp;[" &amp; TEXT(AW$6,"yyyymm") &amp; "]",
"[Base_Tarjetas].[Metrica]","[Base_Tarjetas].[Metrica].&amp;[" &amp; $A39 &amp; "]",
"[Base_Tarjetas].[SEGMENTO_DESCRIP]","[Base_Tarjetas].[SEGMENTO_DESCRIP].&amp;[" &amp; $C$6 &amp; "]",
"[Base_Tarjetas].[SITUACION]","[Base_Tarjetas].[SITUACION].&amp;[" &amp; $C39 &amp; "]",
"[Base_Tarjetas].[TIPO]","[Base_Tarjetas].[TIPO].&amp;[" &amp; $C$1 &amp; "]")/1000,
0)</f>
        <v>0</v>
      </c>
      <c r="AX39" s="8">
        <f>IFERROR(
GETPIVOTDATA("[Base_Tarjetas].[Importe]",TDinamica_R!$A$3,
"[Base_Tarjetas].[PERIODO]","[Base_Tarjetas].[PERIODO].&amp;[" &amp; TEXT(AX$6,"yyyymm") &amp; "]",
"[Base_Tarjetas].[Metrica]","[Base_Tarjetas].[Metrica].&amp;[" &amp; $A39 &amp; "]",
"[Base_Tarjetas].[SEGMENTO_DESCRIP]","[Base_Tarjetas].[SEGMENTO_DESCRIP].&amp;[" &amp; $C$6 &amp; "]",
"[Base_Tarjetas].[SITUACION]","[Base_Tarjetas].[SITUACION].&amp;[" &amp; $C39 &amp; "]",
"[Base_Tarjetas].[TIPO]","[Base_Tarjetas].[TIPO].&amp;[" &amp; $C$1 &amp; "]")/1000,
0)</f>
        <v>0</v>
      </c>
      <c r="AY39" s="8">
        <f>IFERROR(
GETPIVOTDATA("[Base_Tarjetas].[Importe]",TDinamica_R!$A$3,
"[Base_Tarjetas].[PERIODO]","[Base_Tarjetas].[PERIODO].&amp;[" &amp; TEXT(AY$6,"yyyymm") &amp; "]",
"[Base_Tarjetas].[Metrica]","[Base_Tarjetas].[Metrica].&amp;[" &amp; $A39 &amp; "]",
"[Base_Tarjetas].[SEGMENTO_DESCRIP]","[Base_Tarjetas].[SEGMENTO_DESCRIP].&amp;[" &amp; $C$6 &amp; "]",
"[Base_Tarjetas].[SITUACION]","[Base_Tarjetas].[SITUACION].&amp;[" &amp; $C39 &amp; "]",
"[Base_Tarjetas].[TIPO]","[Base_Tarjetas].[TIPO].&amp;[" &amp; $C$1 &amp; "]")/1000,
0)</f>
        <v>0</v>
      </c>
      <c r="AZ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TEXT(AZ$6,"yyyymm") &amp; "]"),
0)</f>
        <v>19.459199399919136</v>
      </c>
      <c r="BA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TEXT(BA$6,"yyyymm") &amp; "]"),
0)</f>
        <v>16.67178222519237</v>
      </c>
      <c r="BB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TEXT(BB$6,"yyyymm") &amp; "]"),
0)</f>
        <v>17.526000482580649</v>
      </c>
      <c r="BC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TEXT(BC$6,"yyyymm") &amp; "]"),
0)</f>
        <v>16.144406063274207</v>
      </c>
      <c r="BD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TEXT(BD$6,"yyyymm") &amp; "]"),
0)</f>
        <v>15.870339117026321</v>
      </c>
      <c r="BE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TEXT(BE$6,"yyyymm") &amp; "]"),
0)</f>
        <v>14.625136311751961</v>
      </c>
      <c r="BF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TEXT(BF$6,"yyyymm") &amp; "]"),
0)</f>
        <v>14.421714589702127</v>
      </c>
      <c r="BG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TEXT(BG$6,"yyyymm") &amp; "]"),
0)</f>
        <v>13.758950490201077</v>
      </c>
      <c r="BH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TEXT(BH$6,"yyyymm") &amp; "]"),
0)</f>
        <v>12.706439959996505</v>
      </c>
      <c r="BI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TEXT(BI$6,"yyyymm") &amp; "]"),
0)</f>
        <v>12.541365247798286</v>
      </c>
      <c r="BJ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TEXT(BJ$6,"yyyymm") &amp; "]"),
0)</f>
        <v>11.60443899722698</v>
      </c>
      <c r="BK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TEXT(BK$6,"yyyymm") &amp; "]"),
0)</f>
        <v>11.487531903256702</v>
      </c>
      <c r="BO39" s="24">
        <f t="shared" si="29"/>
        <v>0</v>
      </c>
      <c r="BP39" s="24">
        <f t="shared" si="29"/>
        <v>53.656982107692151</v>
      </c>
      <c r="BQ39" s="24">
        <f t="shared" si="29"/>
        <v>0</v>
      </c>
      <c r="BR39" s="24">
        <f t="shared" si="29"/>
        <v>0</v>
      </c>
      <c r="BS39" s="24">
        <f t="shared" si="29"/>
        <v>0</v>
      </c>
      <c r="BT39" s="24">
        <f t="shared" si="29"/>
        <v>0</v>
      </c>
    </row>
    <row r="40" spans="1:72" hidden="1" outlineLevel="1" x14ac:dyDescent="0.25">
      <c r="A40" s="11" t="s">
        <v>19</v>
      </c>
      <c r="C40" s="2" t="s">
        <v>9</v>
      </c>
      <c r="D40" s="8">
        <f>IFERROR(
GETPIVOTDATA("[Base_Tarjetas].[Importe]",TDinamica_R!$A$3,
"[Base_Tarjetas].[PERIODO]","[Base_Tarjetas].[PERIODO].&amp;[" &amp; TEXT(D$6,"yyyymm") &amp; "]",
"[Base_Tarjetas].[Metrica]","[Base_Tarjetas].[Metrica].&amp;[" &amp; $A40 &amp; "]",
"[Base_Tarjetas].[SEGMENTO_DESCRIP]","[Base_Tarjetas].[SEGMENTO_DESCRIP].&amp;[" &amp; $C$6 &amp; "]",
"[Base_Tarjetas].[SITUACION]","[Base_Tarjetas].[SITUACION].&amp;[" &amp; $C40 &amp; "]",
"[Base_Tarjetas].[TIPO]","[Base_Tarjetas].[TIPO].&amp;[" &amp; $C$1 &amp; "]")/1000,
0)</f>
        <v>0</v>
      </c>
      <c r="E40" s="8">
        <f>IFERROR(
GETPIVOTDATA("[Base_Tarjetas].[Importe]",TDinamica_R!$A$3,
"[Base_Tarjetas].[PERIODO]","[Base_Tarjetas].[PERIODO].&amp;[" &amp; TEXT(E$6,"yyyymm") &amp; "]",
"[Base_Tarjetas].[Metrica]","[Base_Tarjetas].[Metrica].&amp;[" &amp; $A40 &amp; "]",
"[Base_Tarjetas].[SEGMENTO_DESCRIP]","[Base_Tarjetas].[SEGMENTO_DESCRIP].&amp;[" &amp; $C$6 &amp; "]",
"[Base_Tarjetas].[SITUACION]","[Base_Tarjetas].[SITUACION].&amp;[" &amp; $C40 &amp; "]",
"[Base_Tarjetas].[TIPO]","[Base_Tarjetas].[TIPO].&amp;[" &amp; $C$1 &amp; "]")/1000,
0)</f>
        <v>0</v>
      </c>
      <c r="F40" s="8">
        <f>IFERROR(
GETPIVOTDATA("[Base_Tarjetas].[Importe]",TDinamica_R!$A$3,
"[Base_Tarjetas].[PERIODO]","[Base_Tarjetas].[PERIODO].&amp;[" &amp; TEXT(F$6,"yyyymm") &amp; "]",
"[Base_Tarjetas].[Metrica]","[Base_Tarjetas].[Metrica].&amp;[" &amp; $A40 &amp; "]",
"[Base_Tarjetas].[SEGMENTO_DESCRIP]","[Base_Tarjetas].[SEGMENTO_DESCRIP].&amp;[" &amp; $C$6 &amp; "]",
"[Base_Tarjetas].[SITUACION]","[Base_Tarjetas].[SITUACION].&amp;[" &amp; $C40 &amp; "]",
"[Base_Tarjetas].[TIPO]","[Base_Tarjetas].[TIPO].&amp;[" &amp; $C$1 &amp; "]")/1000,
0)</f>
        <v>0</v>
      </c>
      <c r="G40" s="8">
        <f>IFERROR(
GETPIVOTDATA("[Base_Tarjetas].[Importe]",TDinamica_R!$A$3,
"[Base_Tarjetas].[PERIODO]","[Base_Tarjetas].[PERIODO].&amp;[" &amp; TEXT(G$6,"yyyymm") &amp; "]",
"[Base_Tarjetas].[Metrica]","[Base_Tarjetas].[Metrica].&amp;[" &amp; $A40 &amp; "]",
"[Base_Tarjetas].[SEGMENTO_DESCRIP]","[Base_Tarjetas].[SEGMENTO_DESCRIP].&amp;[" &amp; $C$6 &amp; "]",
"[Base_Tarjetas].[SITUACION]","[Base_Tarjetas].[SITUACION].&amp;[" &amp; $C40 &amp; "]",
"[Base_Tarjetas].[TIPO]","[Base_Tarjetas].[TIPO].&amp;[" &amp; $C$1 &amp; "]")/1000,
0)</f>
        <v>0</v>
      </c>
      <c r="H40" s="8">
        <f>IFERROR(
GETPIVOTDATA("[Base_Tarjetas].[Importe]",TDinamica_R!$A$3,
"[Base_Tarjetas].[PERIODO]","[Base_Tarjetas].[PERIODO].&amp;[" &amp; TEXT(H$6,"yyyymm") &amp; "]",
"[Base_Tarjetas].[Metrica]","[Base_Tarjetas].[Metrica].&amp;[" &amp; $A40 &amp; "]",
"[Base_Tarjetas].[SEGMENTO_DESCRIP]","[Base_Tarjetas].[SEGMENTO_DESCRIP].&amp;[" &amp; $C$6 &amp; "]",
"[Base_Tarjetas].[SITUACION]","[Base_Tarjetas].[SITUACION].&amp;[" &amp; $C40 &amp; "]",
"[Base_Tarjetas].[TIPO]","[Base_Tarjetas].[TIPO].&amp;[" &amp; $C$1 &amp; "]")/1000,
0)</f>
        <v>0</v>
      </c>
      <c r="I40" s="8">
        <f>IFERROR(
GETPIVOTDATA("[Base_Tarjetas].[Importe]",TDinamica_R!$A$3,
"[Base_Tarjetas].[PERIODO]","[Base_Tarjetas].[PERIODO].&amp;[" &amp; TEXT(I$6,"yyyymm") &amp; "]",
"[Base_Tarjetas].[Metrica]","[Base_Tarjetas].[Metrica].&amp;[" &amp; $A40 &amp; "]",
"[Base_Tarjetas].[SEGMENTO_DESCRIP]","[Base_Tarjetas].[SEGMENTO_DESCRIP].&amp;[" &amp; $C$6 &amp; "]",
"[Base_Tarjetas].[SITUACION]","[Base_Tarjetas].[SITUACION].&amp;[" &amp; $C40 &amp; "]",
"[Base_Tarjetas].[TIPO]","[Base_Tarjetas].[TIPO].&amp;[" &amp; $C$1 &amp; "]")/1000,
0)</f>
        <v>0</v>
      </c>
      <c r="J40" s="8">
        <f>IFERROR(
GETPIVOTDATA("[Base_Tarjetas].[Importe]",TDinamica_R!$A$3,
"[Base_Tarjetas].[PERIODO]","[Base_Tarjetas].[PERIODO].&amp;[" &amp; TEXT(J$6,"yyyymm") &amp; "]",
"[Base_Tarjetas].[Metrica]","[Base_Tarjetas].[Metrica].&amp;[" &amp; $A40 &amp; "]",
"[Base_Tarjetas].[SEGMENTO_DESCRIP]","[Base_Tarjetas].[SEGMENTO_DESCRIP].&amp;[" &amp; $C$6 &amp; "]",
"[Base_Tarjetas].[SITUACION]","[Base_Tarjetas].[SITUACION].&amp;[" &amp; $C40 &amp; "]",
"[Base_Tarjetas].[TIPO]","[Base_Tarjetas].[TIPO].&amp;[" &amp; $C$1 &amp; "]")/1000,
0)</f>
        <v>0</v>
      </c>
      <c r="K40" s="8">
        <f>IFERROR(
GETPIVOTDATA("[Base_Tarjetas].[Importe]",TDinamica_R!$A$3,
"[Base_Tarjetas].[PERIODO]","[Base_Tarjetas].[PERIODO].&amp;[" &amp; TEXT(K$6,"yyyymm") &amp; "]",
"[Base_Tarjetas].[Metrica]","[Base_Tarjetas].[Metrica].&amp;[" &amp; $A40 &amp; "]",
"[Base_Tarjetas].[SEGMENTO_DESCRIP]","[Base_Tarjetas].[SEGMENTO_DESCRIP].&amp;[" &amp; $C$6 &amp; "]",
"[Base_Tarjetas].[SITUACION]","[Base_Tarjetas].[SITUACION].&amp;[" &amp; $C40 &amp; "]",
"[Base_Tarjetas].[TIPO]","[Base_Tarjetas].[TIPO].&amp;[" &amp; $C$1 &amp; "]")/1000,
0)</f>
        <v>0</v>
      </c>
      <c r="L40" s="8">
        <f>IFERROR(
GETPIVOTDATA("[Base_Tarjetas].[Importe]",TDinamica_R!$A$3,
"[Base_Tarjetas].[PERIODO]","[Base_Tarjetas].[PERIODO].&amp;[" &amp; TEXT(L$6,"yyyymm") &amp; "]",
"[Base_Tarjetas].[Metrica]","[Base_Tarjetas].[Metrica].&amp;[" &amp; $A40 &amp; "]",
"[Base_Tarjetas].[SEGMENTO_DESCRIP]","[Base_Tarjetas].[SEGMENTO_DESCRIP].&amp;[" &amp; $C$6 &amp; "]",
"[Base_Tarjetas].[SITUACION]","[Base_Tarjetas].[SITUACION].&amp;[" &amp; $C40 &amp; "]",
"[Base_Tarjetas].[TIPO]","[Base_Tarjetas].[TIPO].&amp;[" &amp; $C$1 &amp; "]")/1000,
0)</f>
        <v>0</v>
      </c>
      <c r="M40" s="8">
        <f>IFERROR(
GETPIVOTDATA("[Base_Tarjetas].[Importe]",TDinamica_R!$A$3,
"[Base_Tarjetas].[PERIODO]","[Base_Tarjetas].[PERIODO].&amp;[" &amp; TEXT(M$6,"yyyymm") &amp; "]",
"[Base_Tarjetas].[Metrica]","[Base_Tarjetas].[Metrica].&amp;[" &amp; $A40 &amp; "]",
"[Base_Tarjetas].[SEGMENTO_DESCRIP]","[Base_Tarjetas].[SEGMENTO_DESCRIP].&amp;[" &amp; $C$6 &amp; "]",
"[Base_Tarjetas].[SITUACION]","[Base_Tarjetas].[SITUACION].&amp;[" &amp; $C40 &amp; "]",
"[Base_Tarjetas].[TIPO]","[Base_Tarjetas].[TIPO].&amp;[" &amp; $C$1 &amp; "]")/1000,
0)</f>
        <v>0</v>
      </c>
      <c r="N40" s="8">
        <f>IFERROR(
GETPIVOTDATA("[Base_Tarjetas].[Importe]",TDinamica_R!$A$3,
"[Base_Tarjetas].[PERIODO]","[Base_Tarjetas].[PERIODO].&amp;[" &amp; TEXT(N$6,"yyyymm") &amp; "]",
"[Base_Tarjetas].[Metrica]","[Base_Tarjetas].[Metrica].&amp;[" &amp; $A40 &amp; "]",
"[Base_Tarjetas].[SEGMENTO_DESCRIP]","[Base_Tarjetas].[SEGMENTO_DESCRIP].&amp;[" &amp; $C$6 &amp; "]",
"[Base_Tarjetas].[SITUACION]","[Base_Tarjetas].[SITUACION].&amp;[" &amp; $C40 &amp; "]",
"[Base_Tarjetas].[TIPO]","[Base_Tarjetas].[TIPO].&amp;[" &amp; $C$1 &amp; "]")/1000,
0)</f>
        <v>0</v>
      </c>
      <c r="O40" s="8">
        <f>IFERROR(
GETPIVOTDATA("[Base_Tarjetas].[Importe]",TDinamica_R!$A$3,
"[Base_Tarjetas].[PERIODO]","[Base_Tarjetas].[PERIODO].&amp;[" &amp; TEXT(O$6,"yyyymm") &amp; "]",
"[Base_Tarjetas].[Metrica]","[Base_Tarjetas].[Metrica].&amp;[" &amp; $A40 &amp; "]",
"[Base_Tarjetas].[SEGMENTO_DESCRIP]","[Base_Tarjetas].[SEGMENTO_DESCRIP].&amp;[" &amp; $C$6 &amp; "]",
"[Base_Tarjetas].[SITUACION]","[Base_Tarjetas].[SITUACION].&amp;[" &amp; $C40 &amp; "]",
"[Base_Tarjetas].[TIPO]","[Base_Tarjetas].[TIPO].&amp;[" &amp; $C$1 &amp; "]")/1000,
0)</f>
        <v>0</v>
      </c>
      <c r="P40" s="8">
        <f>IFERROR(
GETPIVOTDATA("[Base_Tarjetas].[Importe]",TDinamica_R!$A$3,
"[Base_Tarjetas].[PERIODO]","[Base_Tarjetas].[PERIODO].&amp;[" &amp; TEXT(P$6,"yyyymm") &amp; "]",
"[Base_Tarjetas].[Metrica]","[Base_Tarjetas].[Metrica].&amp;[" &amp; $A40 &amp; "]",
"[Base_Tarjetas].[SEGMENTO_DESCRIP]","[Base_Tarjetas].[SEGMENTO_DESCRIP].&amp;[" &amp; $C$6 &amp; "]",
"[Base_Tarjetas].[SITUACION]","[Base_Tarjetas].[SITUACION].&amp;[" &amp; $C40 &amp; "]",
"[Base_Tarjetas].[TIPO]","[Base_Tarjetas].[TIPO].&amp;[" &amp; $C$1 &amp; "]")/1000,
0)</f>
        <v>0</v>
      </c>
      <c r="Q40" s="8">
        <f>IFERROR(
GETPIVOTDATA("[Base_Tarjetas].[Importe]",TDinamica_R!$A$3,
"[Base_Tarjetas].[PERIODO]","[Base_Tarjetas].[PERIODO].&amp;[" &amp; TEXT(Q$6,"yyyymm") &amp; "]",
"[Base_Tarjetas].[Metrica]","[Base_Tarjetas].[Metrica].&amp;[" &amp; $A40 &amp; "]",
"[Base_Tarjetas].[SEGMENTO_DESCRIP]","[Base_Tarjetas].[SEGMENTO_DESCRIP].&amp;[" &amp; $C$6 &amp; "]",
"[Base_Tarjetas].[SITUACION]","[Base_Tarjetas].[SITUACION].&amp;[" &amp; $C40 &amp; "]",
"[Base_Tarjetas].[TIPO]","[Base_Tarjetas].[TIPO].&amp;[" &amp; $C$1 &amp; "]")/1000,
0)</f>
        <v>0</v>
      </c>
      <c r="R40" s="8">
        <f>IFERROR(
GETPIVOTDATA("[Base_Tarjetas].[Importe]",TDinamica_R!$A$3,
"[Base_Tarjetas].[PERIODO]","[Base_Tarjetas].[PERIODO].&amp;[" &amp; TEXT(R$6,"yyyymm") &amp; "]",
"[Base_Tarjetas].[Metrica]","[Base_Tarjetas].[Metrica].&amp;[" &amp; $A40 &amp; "]",
"[Base_Tarjetas].[SEGMENTO_DESCRIP]","[Base_Tarjetas].[SEGMENTO_DESCRIP].&amp;[" &amp; $C$6 &amp; "]",
"[Base_Tarjetas].[SITUACION]","[Base_Tarjetas].[SITUACION].&amp;[" &amp; $C40 &amp; "]",
"[Base_Tarjetas].[TIPO]","[Base_Tarjetas].[TIPO].&amp;[" &amp; $C$1 &amp; "]")/1000,
0)</f>
        <v>0</v>
      </c>
      <c r="S40" s="8">
        <f>IFERROR(
GETPIVOTDATA("[Base_Tarjetas].[Importe]",TDinamica_R!$A$3,
"[Base_Tarjetas].[PERIODO]","[Base_Tarjetas].[PERIODO].&amp;[" &amp; TEXT(S$6,"yyyymm") &amp; "]",
"[Base_Tarjetas].[Metrica]","[Base_Tarjetas].[Metrica].&amp;[" &amp; $A40 &amp; "]",
"[Base_Tarjetas].[SEGMENTO_DESCRIP]","[Base_Tarjetas].[SEGMENTO_DESCRIP].&amp;[" &amp; $C$6 &amp; "]",
"[Base_Tarjetas].[SITUACION]","[Base_Tarjetas].[SITUACION].&amp;[" &amp; $C40 &amp; "]",
"[Base_Tarjetas].[TIPO]","[Base_Tarjetas].[TIPO].&amp;[" &amp; $C$1 &amp; "]")/1000,
0)</f>
        <v>0</v>
      </c>
      <c r="T40" s="8">
        <f>IFERROR(
GETPIVOTDATA("[Base_Tarjetas].[Importe]",TDinamica_R!$A$3,
"[Base_Tarjetas].[PERIODO]","[Base_Tarjetas].[PERIODO].&amp;[" &amp; TEXT(T$6,"yyyymm") &amp; "]",
"[Base_Tarjetas].[Metrica]","[Base_Tarjetas].[Metrica].&amp;[" &amp; $A40 &amp; "]",
"[Base_Tarjetas].[SEGMENTO_DESCRIP]","[Base_Tarjetas].[SEGMENTO_DESCRIP].&amp;[" &amp; $C$6 &amp; "]",
"[Base_Tarjetas].[SITUACION]","[Base_Tarjetas].[SITUACION].&amp;[" &amp; $C40 &amp; "]",
"[Base_Tarjetas].[TIPO]","[Base_Tarjetas].[TIPO].&amp;[" &amp; $C$1 &amp; "]")/1000,
0)</f>
        <v>0</v>
      </c>
      <c r="U40" s="8">
        <f>IFERROR(
GETPIVOTDATA("[Base_Tarjetas].[Importe]",TDinamica_R!$A$3,
"[Base_Tarjetas].[PERIODO]","[Base_Tarjetas].[PERIODO].&amp;[" &amp; TEXT(U$6,"yyyymm") &amp; "]",
"[Base_Tarjetas].[Metrica]","[Base_Tarjetas].[Metrica].&amp;[" &amp; $A40 &amp; "]",
"[Base_Tarjetas].[SEGMENTO_DESCRIP]","[Base_Tarjetas].[SEGMENTO_DESCRIP].&amp;[" &amp; $C$6 &amp; "]",
"[Base_Tarjetas].[SITUACION]","[Base_Tarjetas].[SITUACION].&amp;[" &amp; $C40 &amp; "]",
"[Base_Tarjetas].[TIPO]","[Base_Tarjetas].[TIPO].&amp;[" &amp; $C$1 &amp; "]")/1000,
0)</f>
        <v>0</v>
      </c>
      <c r="V40" s="8">
        <f>IFERROR(
GETPIVOTDATA("[Base_Tarjetas].[Importe]",TDinamica_R!$A$3,
"[Base_Tarjetas].[PERIODO]","[Base_Tarjetas].[PERIODO].&amp;[" &amp; TEXT(V$6,"yyyymm") &amp; "]",
"[Base_Tarjetas].[Metrica]","[Base_Tarjetas].[Metrica].&amp;[" &amp; $A40 &amp; "]",
"[Base_Tarjetas].[SEGMENTO_DESCRIP]","[Base_Tarjetas].[SEGMENTO_DESCRIP].&amp;[" &amp; $C$6 &amp; "]",
"[Base_Tarjetas].[SITUACION]","[Base_Tarjetas].[SITUACION].&amp;[" &amp; $C40 &amp; "]",
"[Base_Tarjetas].[TIPO]","[Base_Tarjetas].[TIPO].&amp;[" &amp; $C$1 &amp; "]")/1000,
0)</f>
        <v>0</v>
      </c>
      <c r="W40" s="8">
        <f>IFERROR(
GETPIVOTDATA("[Base_Tarjetas].[Importe]",TDinamica_R!$A$3,
"[Base_Tarjetas].[PERIODO]","[Base_Tarjetas].[PERIODO].&amp;[" &amp; TEXT(W$6,"yyyymm") &amp; "]",
"[Base_Tarjetas].[Metrica]","[Base_Tarjetas].[Metrica].&amp;[" &amp; $A40 &amp; "]",
"[Base_Tarjetas].[SEGMENTO_DESCRIP]","[Base_Tarjetas].[SEGMENTO_DESCRIP].&amp;[" &amp; $C$6 &amp; "]",
"[Base_Tarjetas].[SITUACION]","[Base_Tarjetas].[SITUACION].&amp;[" &amp; $C40 &amp; "]",
"[Base_Tarjetas].[TIPO]","[Base_Tarjetas].[TIPO].&amp;[" &amp; $C$1 &amp; "]")/1000,
0)</f>
        <v>0</v>
      </c>
      <c r="X40" s="8">
        <f>IFERROR(
GETPIVOTDATA("[Base_Tarjetas].[Importe]",TDinamica_R!$A$3,
"[Base_Tarjetas].[PERIODO]","[Base_Tarjetas].[PERIODO].&amp;[" &amp; TEXT(X$6,"yyyymm") &amp; "]",
"[Base_Tarjetas].[Metrica]","[Base_Tarjetas].[Metrica].&amp;[" &amp; $A40 &amp; "]",
"[Base_Tarjetas].[SEGMENTO_DESCRIP]","[Base_Tarjetas].[SEGMENTO_DESCRIP].&amp;[" &amp; $C$6 &amp; "]",
"[Base_Tarjetas].[SITUACION]","[Base_Tarjetas].[SITUACION].&amp;[" &amp; $C40 &amp; "]",
"[Base_Tarjetas].[TIPO]","[Base_Tarjetas].[TIPO].&amp;[" &amp; $C$1 &amp; "]")/1000,
0)</f>
        <v>0</v>
      </c>
      <c r="Y40" s="8">
        <f>IFERROR(
GETPIVOTDATA("[Base_Tarjetas].[Importe]",TDinamica_R!$A$3,
"[Base_Tarjetas].[PERIODO]","[Base_Tarjetas].[PERIODO].&amp;[" &amp; TEXT(Y$6,"yyyymm") &amp; "]",
"[Base_Tarjetas].[Metrica]","[Base_Tarjetas].[Metrica].&amp;[" &amp; $A40 &amp; "]",
"[Base_Tarjetas].[SEGMENTO_DESCRIP]","[Base_Tarjetas].[SEGMENTO_DESCRIP].&amp;[" &amp; $C$6 &amp; "]",
"[Base_Tarjetas].[SITUACION]","[Base_Tarjetas].[SITUACION].&amp;[" &amp; $C40 &amp; "]",
"[Base_Tarjetas].[TIPO]","[Base_Tarjetas].[TIPO].&amp;[" &amp; $C$1 &amp; "]")/1000,
0)</f>
        <v>0</v>
      </c>
      <c r="Z40" s="8">
        <f>IFERROR(
GETPIVOTDATA("[Base_Tarjetas].[Importe]",TDinamica_R!$A$3,
"[Base_Tarjetas].[PERIODO]","[Base_Tarjetas].[PERIODO].&amp;[" &amp; TEXT(Z$6,"yyyymm") &amp; "]",
"[Base_Tarjetas].[Metrica]","[Base_Tarjetas].[Metrica].&amp;[" &amp; $A40 &amp; "]",
"[Base_Tarjetas].[SEGMENTO_DESCRIP]","[Base_Tarjetas].[SEGMENTO_DESCRIP].&amp;[" &amp; $C$6 &amp; "]",
"[Base_Tarjetas].[SITUACION]","[Base_Tarjetas].[SITUACION].&amp;[" &amp; $C40 &amp; "]",
"[Base_Tarjetas].[TIPO]","[Base_Tarjetas].[TIPO].&amp;[" &amp; $C$1 &amp; "]")/1000,
0)</f>
        <v>0</v>
      </c>
      <c r="AA40" s="8">
        <f>IFERROR(
GETPIVOTDATA("[Base_Tarjetas].[Importe]",TDinamica_R!$A$3,
"[Base_Tarjetas].[PERIODO]","[Base_Tarjetas].[PERIODO].&amp;[" &amp; TEXT(AA$6,"yyyymm") &amp; "]",
"[Base_Tarjetas].[Metrica]","[Base_Tarjetas].[Metrica].&amp;[" &amp; $A40 &amp; "]",
"[Base_Tarjetas].[SEGMENTO_DESCRIP]","[Base_Tarjetas].[SEGMENTO_DESCRIP].&amp;[" &amp; $C$6 &amp; "]",
"[Base_Tarjetas].[SITUACION]","[Base_Tarjetas].[SITUACION].&amp;[" &amp; $C40 &amp; "]",
"[Base_Tarjetas].[TIPO]","[Base_Tarjetas].[TIPO].&amp;[" &amp; $C$1 &amp; "]")/1000,
0)</f>
        <v>0</v>
      </c>
      <c r="AB40" s="8">
        <f>IFERROR(
GETPIVOTDATA("[Base_Tarjetas].[Importe]",TDinamica_R!$A$3,
"[Base_Tarjetas].[PERIODO]","[Base_Tarjetas].[PERIODO].&amp;[" &amp; TEXT(AB$6,"yyyymm") &amp; "]",
"[Base_Tarjetas].[Metrica]","[Base_Tarjetas].[Metrica].&amp;[" &amp; $A40 &amp; "]",
"[Base_Tarjetas].[SEGMENTO_DESCRIP]","[Base_Tarjetas].[SEGMENTO_DESCRIP].&amp;[" &amp; $C$6 &amp; "]",
"[Base_Tarjetas].[SITUACION]","[Base_Tarjetas].[SITUACION].&amp;[" &amp; $C40 &amp; "]",
"[Base_Tarjetas].[TIPO]","[Base_Tarjetas].[TIPO].&amp;[" &amp; $C$1 &amp; "]")/1000,
0)</f>
        <v>0</v>
      </c>
      <c r="AC40" s="8">
        <f>IFERROR(
GETPIVOTDATA("[Base_Tarjetas].[Importe]",TDinamica_R!$A$3,
"[Base_Tarjetas].[PERIODO]","[Base_Tarjetas].[PERIODO].&amp;[" &amp; TEXT(AC$6,"yyyymm") &amp; "]",
"[Base_Tarjetas].[Metrica]","[Base_Tarjetas].[Metrica].&amp;[" &amp; $A40 &amp; "]",
"[Base_Tarjetas].[SEGMENTO_DESCRIP]","[Base_Tarjetas].[SEGMENTO_DESCRIP].&amp;[" &amp; $C$6 &amp; "]",
"[Base_Tarjetas].[SITUACION]","[Base_Tarjetas].[SITUACION].&amp;[" &amp; $C40 &amp; "]",
"[Base_Tarjetas].[TIPO]","[Base_Tarjetas].[TIPO].&amp;[" &amp; $C$1 &amp; "]")/1000,
0)</f>
        <v>0</v>
      </c>
      <c r="AD40" s="8">
        <f>IFERROR(
GETPIVOTDATA("[Base_Tarjetas].[Importe]",TDinamica_R!$A$3,
"[Base_Tarjetas].[PERIODO]","[Base_Tarjetas].[PERIODO].&amp;[" &amp; TEXT(AD$6,"yyyymm") &amp; "]",
"[Base_Tarjetas].[Metrica]","[Base_Tarjetas].[Metrica].&amp;[" &amp; $A40 &amp; "]",
"[Base_Tarjetas].[SEGMENTO_DESCRIP]","[Base_Tarjetas].[SEGMENTO_DESCRIP].&amp;[" &amp; $C$6 &amp; "]",
"[Base_Tarjetas].[SITUACION]","[Base_Tarjetas].[SITUACION].&amp;[" &amp; $C40 &amp; "]",
"[Base_Tarjetas].[TIPO]","[Base_Tarjetas].[TIPO].&amp;[" &amp; $C$1 &amp; "]")/1000,
0)</f>
        <v>0</v>
      </c>
      <c r="AE40" s="8">
        <f>IFERROR(
GETPIVOTDATA("[Base_Tarjetas].[Importe]",TDinamica_R!$A$3,
"[Base_Tarjetas].[PERIODO]","[Base_Tarjetas].[PERIODO].&amp;[" &amp; TEXT(AE$6,"yyyymm") &amp; "]",
"[Base_Tarjetas].[Metrica]","[Base_Tarjetas].[Metrica].&amp;[" &amp; $A40 &amp; "]",
"[Base_Tarjetas].[SEGMENTO_DESCRIP]","[Base_Tarjetas].[SEGMENTO_DESCRIP].&amp;[" &amp; $C$6 &amp; "]",
"[Base_Tarjetas].[SITUACION]","[Base_Tarjetas].[SITUACION].&amp;[" &amp; $C40 &amp; "]",
"[Base_Tarjetas].[TIPO]","[Base_Tarjetas].[TIPO].&amp;[" &amp; $C$1 &amp; "]")/1000,
0)</f>
        <v>0</v>
      </c>
      <c r="AF40" s="8">
        <f>IFERROR(
GETPIVOTDATA("[Base_Tarjetas].[Importe]",TDinamica_R!$A$3,
"[Base_Tarjetas].[PERIODO]","[Base_Tarjetas].[PERIODO].&amp;[" &amp; TEXT(AF$6,"yyyymm") &amp; "]",
"[Base_Tarjetas].[Metrica]","[Base_Tarjetas].[Metrica].&amp;[" &amp; $A40 &amp; "]",
"[Base_Tarjetas].[SEGMENTO_DESCRIP]","[Base_Tarjetas].[SEGMENTO_DESCRIP].&amp;[" &amp; $C$6 &amp; "]",
"[Base_Tarjetas].[SITUACION]","[Base_Tarjetas].[SITUACION].&amp;[" &amp; $C40 &amp; "]",
"[Base_Tarjetas].[TIPO]","[Base_Tarjetas].[TIPO].&amp;[" &amp; $C$1 &amp; "]")/1000,
0)</f>
        <v>0</v>
      </c>
      <c r="AG40" s="8">
        <f>IFERROR(
GETPIVOTDATA("[Base_Tarjetas].[Importe]",TDinamica_R!$A$3,
"[Base_Tarjetas].[PERIODO]","[Base_Tarjetas].[PERIODO].&amp;[" &amp; TEXT(AG$6,"yyyymm") &amp; "]",
"[Base_Tarjetas].[Metrica]","[Base_Tarjetas].[Metrica].&amp;[" &amp; $A40 &amp; "]",
"[Base_Tarjetas].[SEGMENTO_DESCRIP]","[Base_Tarjetas].[SEGMENTO_DESCRIP].&amp;[" &amp; $C$6 &amp; "]",
"[Base_Tarjetas].[SITUACION]","[Base_Tarjetas].[SITUACION].&amp;[" &amp; $C40 &amp; "]",
"[Base_Tarjetas].[TIPO]","[Base_Tarjetas].[TIPO].&amp;[" &amp; $C$1 &amp; "]")/1000,
0)</f>
        <v>0</v>
      </c>
      <c r="AH40" s="8">
        <f>IFERROR(
GETPIVOTDATA("[Base_Tarjetas].[Importe]",TDinamica_R!$A$3,
"[Base_Tarjetas].[PERIODO]","[Base_Tarjetas].[PERIODO].&amp;[" &amp; TEXT(AH$6,"yyyymm") &amp; "]",
"[Base_Tarjetas].[Metrica]","[Base_Tarjetas].[Metrica].&amp;[" &amp; $A40 &amp; "]",
"[Base_Tarjetas].[SEGMENTO_DESCRIP]","[Base_Tarjetas].[SEGMENTO_DESCRIP].&amp;[" &amp; $C$6 &amp; "]",
"[Base_Tarjetas].[SITUACION]","[Base_Tarjetas].[SITUACION].&amp;[" &amp; $C40 &amp; "]",
"[Base_Tarjetas].[TIPO]","[Base_Tarjetas].[TIPO].&amp;[" &amp; $C$1 &amp; "]")/1000,
0)</f>
        <v>0</v>
      </c>
      <c r="AI40" s="8">
        <f>IFERROR(
GETPIVOTDATA("[Base_Tarjetas].[Importe]",TDinamica_R!$A$3,
"[Base_Tarjetas].[PERIODO]","[Base_Tarjetas].[PERIODO].&amp;[" &amp; TEXT(AI$6,"yyyymm") &amp; "]",
"[Base_Tarjetas].[Metrica]","[Base_Tarjetas].[Metrica].&amp;[" &amp; $A40 &amp; "]",
"[Base_Tarjetas].[SEGMENTO_DESCRIP]","[Base_Tarjetas].[SEGMENTO_DESCRIP].&amp;[" &amp; $C$6 &amp; "]",
"[Base_Tarjetas].[SITUACION]","[Base_Tarjetas].[SITUACION].&amp;[" &amp; $C40 &amp; "]",
"[Base_Tarjetas].[TIPO]","[Base_Tarjetas].[TIPO].&amp;[" &amp; $C$1 &amp; "]")/1000,
0)</f>
        <v>0</v>
      </c>
      <c r="AJ40" s="8">
        <f>IFERROR(
GETPIVOTDATA("[Base_Tarjetas].[Importe]",TDinamica_R!$A$3,
"[Base_Tarjetas].[PERIODO]","[Base_Tarjetas].[PERIODO].&amp;[" &amp; TEXT(AJ$6,"yyyymm") &amp; "]",
"[Base_Tarjetas].[Metrica]","[Base_Tarjetas].[Metrica].&amp;[" &amp; $A40 &amp; "]",
"[Base_Tarjetas].[SEGMENTO_DESCRIP]","[Base_Tarjetas].[SEGMENTO_DESCRIP].&amp;[" &amp; $C$6 &amp; "]",
"[Base_Tarjetas].[SITUACION]","[Base_Tarjetas].[SITUACION].&amp;[" &amp; $C40 &amp; "]",
"[Base_Tarjetas].[TIPO]","[Base_Tarjetas].[TIPO].&amp;[" &amp; $C$1 &amp; "]")/1000,
0)</f>
        <v>0</v>
      </c>
      <c r="AK40" s="8">
        <f>IFERROR(
GETPIVOTDATA("[Base_Tarjetas].[Importe]",TDinamica_R!$A$3,
"[Base_Tarjetas].[PERIODO]","[Base_Tarjetas].[PERIODO].&amp;[" &amp; TEXT(AK$6,"yyyymm") &amp; "]",
"[Base_Tarjetas].[Metrica]","[Base_Tarjetas].[Metrica].&amp;[" &amp; $A40 &amp; "]",
"[Base_Tarjetas].[SEGMENTO_DESCRIP]","[Base_Tarjetas].[SEGMENTO_DESCRIP].&amp;[" &amp; $C$6 &amp; "]",
"[Base_Tarjetas].[SITUACION]","[Base_Tarjetas].[SITUACION].&amp;[" &amp; $C40 &amp; "]",
"[Base_Tarjetas].[TIPO]","[Base_Tarjetas].[TIPO].&amp;[" &amp; $C$1 &amp; "]")/1000,
0)</f>
        <v>0</v>
      </c>
      <c r="AL40" s="8">
        <f>IFERROR(
GETPIVOTDATA("[Base_Tarjetas].[Importe]",TDinamica_R!$A$3,
"[Base_Tarjetas].[PERIODO]","[Base_Tarjetas].[PERIODO].&amp;[" &amp; TEXT(AL$6,"yyyymm") &amp; "]",
"[Base_Tarjetas].[Metrica]","[Base_Tarjetas].[Metrica].&amp;[" &amp; $A40 &amp; "]",
"[Base_Tarjetas].[SEGMENTO_DESCRIP]","[Base_Tarjetas].[SEGMENTO_DESCRIP].&amp;[" &amp; $C$6 &amp; "]",
"[Base_Tarjetas].[SITUACION]","[Base_Tarjetas].[SITUACION].&amp;[" &amp; $C40 &amp; "]",
"[Base_Tarjetas].[TIPO]","[Base_Tarjetas].[TIPO].&amp;[" &amp; $C$1 &amp; "]")/1000,
0)</f>
        <v>0</v>
      </c>
      <c r="AM40" s="8">
        <f>IFERROR(
GETPIVOTDATA("[Base_Tarjetas].[Importe]",TDinamica_R!$A$3,
"[Base_Tarjetas].[PERIODO]","[Base_Tarjetas].[PERIODO].&amp;[" &amp; TEXT(AM$6,"yyyymm") &amp; "]",
"[Base_Tarjetas].[Metrica]","[Base_Tarjetas].[Metrica].&amp;[" &amp; $A40 &amp; "]",
"[Base_Tarjetas].[SEGMENTO_DESCRIP]","[Base_Tarjetas].[SEGMENTO_DESCRIP].&amp;[" &amp; $C$6 &amp; "]",
"[Base_Tarjetas].[SITUACION]","[Base_Tarjetas].[SITUACION].&amp;[" &amp; $C40 &amp; "]",
"[Base_Tarjetas].[TIPO]","[Base_Tarjetas].[TIPO].&amp;[" &amp; $C$1 &amp; "]")/1000,
0)</f>
        <v>0</v>
      </c>
      <c r="AN40" s="8">
        <f>IFERROR(
GETPIVOTDATA("[Base_Tarjetas].[Importe]",TDinamica_R!$A$3,
"[Base_Tarjetas].[PERIODO]","[Base_Tarjetas].[PERIODO].&amp;[" &amp; TEXT(AN$6,"yyyymm") &amp; "]",
"[Base_Tarjetas].[Metrica]","[Base_Tarjetas].[Metrica].&amp;[" &amp; $A40 &amp; "]",
"[Base_Tarjetas].[SEGMENTO_DESCRIP]","[Base_Tarjetas].[SEGMENTO_DESCRIP].&amp;[" &amp; $C$6 &amp; "]",
"[Base_Tarjetas].[SITUACION]","[Base_Tarjetas].[SITUACION].&amp;[" &amp; $C40 &amp; "]",
"[Base_Tarjetas].[TIPO]","[Base_Tarjetas].[TIPO].&amp;[" &amp; $C$1 &amp; "]")/1000,
0)</f>
        <v>0</v>
      </c>
      <c r="AO40" s="8">
        <f>IFERROR(
GETPIVOTDATA("[Base_Tarjetas].[Importe]",TDinamica_R!$A$3,
"[Base_Tarjetas].[PERIODO]","[Base_Tarjetas].[PERIODO].&amp;[" &amp; TEXT(AO$6,"yyyymm") &amp; "]",
"[Base_Tarjetas].[Metrica]","[Base_Tarjetas].[Metrica].&amp;[" &amp; $A40 &amp; "]",
"[Base_Tarjetas].[SEGMENTO_DESCRIP]","[Base_Tarjetas].[SEGMENTO_DESCRIP].&amp;[" &amp; $C$6 &amp; "]",
"[Base_Tarjetas].[SITUACION]","[Base_Tarjetas].[SITUACION].&amp;[" &amp; $C40 &amp; "]",
"[Base_Tarjetas].[TIPO]","[Base_Tarjetas].[TIPO].&amp;[" &amp; $C$1 &amp; "]")/1000,
0)</f>
        <v>0</v>
      </c>
      <c r="AP40" s="8">
        <f>IFERROR(
GETPIVOTDATA("[Base_Tarjetas].[Importe]",TDinamica_R!$A$3,
"[Base_Tarjetas].[PERIODO]","[Base_Tarjetas].[PERIODO].&amp;[" &amp; TEXT(AP$6,"yyyymm") &amp; "]",
"[Base_Tarjetas].[Metrica]","[Base_Tarjetas].[Metrica].&amp;[" &amp; $A40 &amp; "]",
"[Base_Tarjetas].[SEGMENTO_DESCRIP]","[Base_Tarjetas].[SEGMENTO_DESCRIP].&amp;[" &amp; $C$6 &amp; "]",
"[Base_Tarjetas].[SITUACION]","[Base_Tarjetas].[SITUACION].&amp;[" &amp; $C40 &amp; "]",
"[Base_Tarjetas].[TIPO]","[Base_Tarjetas].[TIPO].&amp;[" &amp; $C$1 &amp; "]")/1000,
0)</f>
        <v>0</v>
      </c>
      <c r="AQ40" s="8">
        <f>IFERROR(
GETPIVOTDATA("[Base_Tarjetas].[Importe]",TDinamica_R!$A$3,
"[Base_Tarjetas].[PERIODO]","[Base_Tarjetas].[PERIODO].&amp;[" &amp; TEXT(AQ$6,"yyyymm") &amp; "]",
"[Base_Tarjetas].[Metrica]","[Base_Tarjetas].[Metrica].&amp;[" &amp; $A40 &amp; "]",
"[Base_Tarjetas].[SEGMENTO_DESCRIP]","[Base_Tarjetas].[SEGMENTO_DESCRIP].&amp;[" &amp; $C$6 &amp; "]",
"[Base_Tarjetas].[SITUACION]","[Base_Tarjetas].[SITUACION].&amp;[" &amp; $C40 &amp; "]",
"[Base_Tarjetas].[TIPO]","[Base_Tarjetas].[TIPO].&amp;[" &amp; $C$1 &amp; "]")/1000,
0)</f>
        <v>0</v>
      </c>
      <c r="AR40" s="8">
        <f>IFERROR(
GETPIVOTDATA("[Base_Tarjetas].[Importe]",TDinamica_R!$A$3,
"[Base_Tarjetas].[PERIODO]","[Base_Tarjetas].[PERIODO].&amp;[" &amp; TEXT(AR$6,"yyyymm") &amp; "]",
"[Base_Tarjetas].[Metrica]","[Base_Tarjetas].[Metrica].&amp;[" &amp; $A40 &amp; "]",
"[Base_Tarjetas].[SEGMENTO_DESCRIP]","[Base_Tarjetas].[SEGMENTO_DESCRIP].&amp;[" &amp; $C$6 &amp; "]",
"[Base_Tarjetas].[SITUACION]","[Base_Tarjetas].[SITUACION].&amp;[" &amp; $C40 &amp; "]",
"[Base_Tarjetas].[TIPO]","[Base_Tarjetas].[TIPO].&amp;[" &amp; $C$1 &amp; "]")/1000,
0)</f>
        <v>0</v>
      </c>
      <c r="AS40" s="8">
        <f>IFERROR(
GETPIVOTDATA("[Base_Tarjetas].[Importe]",TDinamica_R!$A$3,
"[Base_Tarjetas].[PERIODO]","[Base_Tarjetas].[PERIODO].&amp;[" &amp; TEXT(AS$6,"yyyymm") &amp; "]",
"[Base_Tarjetas].[Metrica]","[Base_Tarjetas].[Metrica].&amp;[" &amp; $A40 &amp; "]",
"[Base_Tarjetas].[SEGMENTO_DESCRIP]","[Base_Tarjetas].[SEGMENTO_DESCRIP].&amp;[" &amp; $C$6 &amp; "]",
"[Base_Tarjetas].[SITUACION]","[Base_Tarjetas].[SITUACION].&amp;[" &amp; $C40 &amp; "]",
"[Base_Tarjetas].[TIPO]","[Base_Tarjetas].[TIPO].&amp;[" &amp; $C$1 &amp; "]")/1000,
0)</f>
        <v>0</v>
      </c>
      <c r="AT40" s="8">
        <f>IFERROR(
GETPIVOTDATA("[Base_Tarjetas].[Importe]",TDinamica_R!$A$3,
"[Base_Tarjetas].[PERIODO]","[Base_Tarjetas].[PERIODO].&amp;[" &amp; TEXT(AT$6,"yyyymm") &amp; "]",
"[Base_Tarjetas].[Metrica]","[Base_Tarjetas].[Metrica].&amp;[" &amp; $A40 &amp; "]",
"[Base_Tarjetas].[SEGMENTO_DESCRIP]","[Base_Tarjetas].[SEGMENTO_DESCRIP].&amp;[" &amp; $C$6 &amp; "]",
"[Base_Tarjetas].[SITUACION]","[Base_Tarjetas].[SITUACION].&amp;[" &amp; $C40 &amp; "]",
"[Base_Tarjetas].[TIPO]","[Base_Tarjetas].[TIPO].&amp;[" &amp; $C$1 &amp; "]")/1000,
0)</f>
        <v>0</v>
      </c>
      <c r="AU40" s="8">
        <f>IFERROR(
GETPIVOTDATA("[Base_Tarjetas].[Importe]",TDinamica_R!$A$3,
"[Base_Tarjetas].[PERIODO]","[Base_Tarjetas].[PERIODO].&amp;[" &amp; TEXT(AU$6,"yyyymm") &amp; "]",
"[Base_Tarjetas].[Metrica]","[Base_Tarjetas].[Metrica].&amp;[" &amp; $A40 &amp; "]",
"[Base_Tarjetas].[SEGMENTO_DESCRIP]","[Base_Tarjetas].[SEGMENTO_DESCRIP].&amp;[" &amp; $C$6 &amp; "]",
"[Base_Tarjetas].[SITUACION]","[Base_Tarjetas].[SITUACION].&amp;[" &amp; $C40 &amp; "]",
"[Base_Tarjetas].[TIPO]","[Base_Tarjetas].[TIPO].&amp;[" &amp; $C$1 &amp; "]")/1000,
0)</f>
        <v>0</v>
      </c>
      <c r="AV40" s="8">
        <f>IFERROR(
GETPIVOTDATA("[Base_Tarjetas].[Importe]",TDinamica_R!$A$3,
"[Base_Tarjetas].[PERIODO]","[Base_Tarjetas].[PERIODO].&amp;[" &amp; TEXT(AV$6,"yyyymm") &amp; "]",
"[Base_Tarjetas].[Metrica]","[Base_Tarjetas].[Metrica].&amp;[" &amp; $A40 &amp; "]",
"[Base_Tarjetas].[SEGMENTO_DESCRIP]","[Base_Tarjetas].[SEGMENTO_DESCRIP].&amp;[" &amp; $C$6 &amp; "]",
"[Base_Tarjetas].[SITUACION]","[Base_Tarjetas].[SITUACION].&amp;[" &amp; $C40 &amp; "]",
"[Base_Tarjetas].[TIPO]","[Base_Tarjetas].[TIPO].&amp;[" &amp; $C$1 &amp; "]")/1000,
0)</f>
        <v>0</v>
      </c>
      <c r="AW40" s="8">
        <f>IFERROR(
GETPIVOTDATA("[Base_Tarjetas].[Importe]",TDinamica_R!$A$3,
"[Base_Tarjetas].[PERIODO]","[Base_Tarjetas].[PERIODO].&amp;[" &amp; TEXT(AW$6,"yyyymm") &amp; "]",
"[Base_Tarjetas].[Metrica]","[Base_Tarjetas].[Metrica].&amp;[" &amp; $A40 &amp; "]",
"[Base_Tarjetas].[SEGMENTO_DESCRIP]","[Base_Tarjetas].[SEGMENTO_DESCRIP].&amp;[" &amp; $C$6 &amp; "]",
"[Base_Tarjetas].[SITUACION]","[Base_Tarjetas].[SITUACION].&amp;[" &amp; $C40 &amp; "]",
"[Base_Tarjetas].[TIPO]","[Base_Tarjetas].[TIPO].&amp;[" &amp; $C$1 &amp; "]")/1000,
0)</f>
        <v>0</v>
      </c>
      <c r="AX40" s="8">
        <f>IFERROR(
GETPIVOTDATA("[Base_Tarjetas].[Importe]",TDinamica_R!$A$3,
"[Base_Tarjetas].[PERIODO]","[Base_Tarjetas].[PERIODO].&amp;[" &amp; TEXT(AX$6,"yyyymm") &amp; "]",
"[Base_Tarjetas].[Metrica]","[Base_Tarjetas].[Metrica].&amp;[" &amp; $A40 &amp; "]",
"[Base_Tarjetas].[SEGMENTO_DESCRIP]","[Base_Tarjetas].[SEGMENTO_DESCRIP].&amp;[" &amp; $C$6 &amp; "]",
"[Base_Tarjetas].[SITUACION]","[Base_Tarjetas].[SITUACION].&amp;[" &amp; $C40 &amp; "]",
"[Base_Tarjetas].[TIPO]","[Base_Tarjetas].[TIPO].&amp;[" &amp; $C$1 &amp; "]")/1000,
0)</f>
        <v>0</v>
      </c>
      <c r="AY40" s="8">
        <f>IFERROR(
GETPIVOTDATA("[Base_Tarjetas].[Importe]",TDinamica_R!$A$3,
"[Base_Tarjetas].[PERIODO]","[Base_Tarjetas].[PERIODO].&amp;[" &amp; TEXT(AY$6,"yyyymm") &amp; "]",
"[Base_Tarjetas].[Metrica]","[Base_Tarjetas].[Metrica].&amp;[" &amp; $A40 &amp; "]",
"[Base_Tarjetas].[SEGMENTO_DESCRIP]","[Base_Tarjetas].[SEGMENTO_DESCRIP].&amp;[" &amp; $C$6 &amp; "]",
"[Base_Tarjetas].[SITUACION]","[Base_Tarjetas].[SITUACION].&amp;[" &amp; $C40 &amp; "]",
"[Base_Tarjetas].[TIPO]","[Base_Tarjetas].[TIPO].&amp;[" &amp; $C$1 &amp; "]")/1000,
0)</f>
        <v>0</v>
      </c>
      <c r="AZ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TEXT(AZ$6,"yyyymm") &amp; "]"),
0)</f>
        <v>202.67931699985019</v>
      </c>
      <c r="BA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TEXT(BA$6,"yyyymm") &amp; "]"),
0)</f>
        <v>138.65040398859063</v>
      </c>
      <c r="BB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TEXT(BB$6,"yyyymm") &amp; "]"),
0)</f>
        <v>145.31988393094701</v>
      </c>
      <c r="BC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TEXT(BC$6,"yyyymm") &amp; "]"),
0)</f>
        <v>151.10364786953721</v>
      </c>
      <c r="BD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TEXT(BD$6,"yyyymm") &amp; "]"),
0)</f>
        <v>159.11175777909887</v>
      </c>
      <c r="BE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TEXT(BE$6,"yyyymm") &amp; "]"),
0)</f>
        <v>151.39842240778708</v>
      </c>
      <c r="BF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TEXT(BF$6,"yyyymm") &amp; "]"),
0)</f>
        <v>149.27935397612262</v>
      </c>
      <c r="BG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TEXT(BG$6,"yyyymm") &amp; "]"),
0)</f>
        <v>136.02748616444907</v>
      </c>
      <c r="BH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TEXT(BH$6,"yyyymm") &amp; "]"),
0)</f>
        <v>122.39198676632724</v>
      </c>
      <c r="BI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TEXT(BI$6,"yyyymm") &amp; "]"),
0)</f>
        <v>131.57580358019817</v>
      </c>
      <c r="BJ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TEXT(BJ$6,"yyyymm") &amp; "]"),
0)</f>
        <v>139.83210928480028</v>
      </c>
      <c r="BK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TEXT(BK$6,"yyyymm") &amp; "]"),
0)</f>
        <v>143.52924343485589</v>
      </c>
      <c r="BO40" s="24">
        <f t="shared" si="29"/>
        <v>0</v>
      </c>
      <c r="BP40" s="24">
        <f t="shared" si="29"/>
        <v>486.64960491938785</v>
      </c>
      <c r="BQ40" s="24">
        <f t="shared" si="29"/>
        <v>0</v>
      </c>
      <c r="BR40" s="24">
        <f t="shared" si="29"/>
        <v>0</v>
      </c>
      <c r="BS40" s="24">
        <f t="shared" si="29"/>
        <v>0</v>
      </c>
      <c r="BT40" s="24">
        <f t="shared" si="29"/>
        <v>0</v>
      </c>
    </row>
    <row r="41" spans="1:72" collapsed="1" x14ac:dyDescent="0.25">
      <c r="C41" s="3" t="s">
        <v>21</v>
      </c>
      <c r="D41" s="10">
        <f>SUM(D38:D40)</f>
        <v>0</v>
      </c>
      <c r="E41" s="10">
        <f t="shared" ref="E41:BK41" si="30">SUM(E38:E40)</f>
        <v>0</v>
      </c>
      <c r="F41" s="10">
        <f t="shared" si="30"/>
        <v>0</v>
      </c>
      <c r="G41" s="10">
        <f t="shared" si="30"/>
        <v>0</v>
      </c>
      <c r="H41" s="10">
        <f t="shared" si="30"/>
        <v>0</v>
      </c>
      <c r="I41" s="10">
        <f t="shared" si="30"/>
        <v>0</v>
      </c>
      <c r="J41" s="10">
        <f t="shared" si="30"/>
        <v>0</v>
      </c>
      <c r="K41" s="10">
        <f t="shared" si="30"/>
        <v>0</v>
      </c>
      <c r="L41" s="10">
        <f t="shared" si="30"/>
        <v>0</v>
      </c>
      <c r="M41" s="10">
        <f t="shared" si="30"/>
        <v>0</v>
      </c>
      <c r="N41" s="10">
        <f t="shared" si="30"/>
        <v>0</v>
      </c>
      <c r="O41" s="10">
        <f t="shared" si="30"/>
        <v>0</v>
      </c>
      <c r="P41" s="10">
        <f t="shared" si="30"/>
        <v>0</v>
      </c>
      <c r="Q41" s="10">
        <f t="shared" si="30"/>
        <v>0</v>
      </c>
      <c r="R41" s="10">
        <f t="shared" si="30"/>
        <v>0</v>
      </c>
      <c r="S41" s="10">
        <f t="shared" si="30"/>
        <v>0</v>
      </c>
      <c r="T41" s="10">
        <f t="shared" si="30"/>
        <v>0</v>
      </c>
      <c r="U41" s="10">
        <f t="shared" si="30"/>
        <v>0</v>
      </c>
      <c r="V41" s="10">
        <f t="shared" si="30"/>
        <v>0</v>
      </c>
      <c r="W41" s="10">
        <f t="shared" si="30"/>
        <v>0</v>
      </c>
      <c r="X41" s="10">
        <f t="shared" si="30"/>
        <v>0</v>
      </c>
      <c r="Y41" s="10">
        <f t="shared" si="30"/>
        <v>0</v>
      </c>
      <c r="Z41" s="10">
        <f t="shared" si="30"/>
        <v>0</v>
      </c>
      <c r="AA41" s="10">
        <f t="shared" si="30"/>
        <v>0</v>
      </c>
      <c r="AB41" s="10">
        <f t="shared" si="30"/>
        <v>0</v>
      </c>
      <c r="AC41" s="10">
        <f t="shared" si="30"/>
        <v>0</v>
      </c>
      <c r="AD41" s="10">
        <f t="shared" si="30"/>
        <v>0</v>
      </c>
      <c r="AE41" s="10">
        <f t="shared" si="30"/>
        <v>0</v>
      </c>
      <c r="AF41" s="10">
        <f t="shared" si="30"/>
        <v>0</v>
      </c>
      <c r="AG41" s="10">
        <f t="shared" si="30"/>
        <v>0</v>
      </c>
      <c r="AH41" s="10">
        <f t="shared" si="30"/>
        <v>0</v>
      </c>
      <c r="AI41" s="10">
        <f t="shared" si="30"/>
        <v>0</v>
      </c>
      <c r="AJ41" s="10">
        <f t="shared" si="30"/>
        <v>0</v>
      </c>
      <c r="AK41" s="10">
        <f t="shared" si="30"/>
        <v>0</v>
      </c>
      <c r="AL41" s="10">
        <f t="shared" si="30"/>
        <v>0</v>
      </c>
      <c r="AM41" s="10">
        <f t="shared" si="30"/>
        <v>0</v>
      </c>
      <c r="AN41" s="10">
        <f t="shared" si="30"/>
        <v>0</v>
      </c>
      <c r="AO41" s="10">
        <f t="shared" si="30"/>
        <v>0</v>
      </c>
      <c r="AP41" s="10">
        <f t="shared" si="30"/>
        <v>0</v>
      </c>
      <c r="AQ41" s="10">
        <f t="shared" si="30"/>
        <v>0</v>
      </c>
      <c r="AR41" s="10">
        <f t="shared" si="30"/>
        <v>0</v>
      </c>
      <c r="AS41" s="10">
        <f t="shared" si="30"/>
        <v>0</v>
      </c>
      <c r="AT41" s="10">
        <f t="shared" si="30"/>
        <v>0</v>
      </c>
      <c r="AU41" s="10">
        <f t="shared" si="30"/>
        <v>0</v>
      </c>
      <c r="AV41" s="10">
        <f t="shared" si="30"/>
        <v>0</v>
      </c>
      <c r="AW41" s="10">
        <f t="shared" si="30"/>
        <v>0</v>
      </c>
      <c r="AX41" s="10">
        <f t="shared" si="30"/>
        <v>0</v>
      </c>
      <c r="AY41" s="10">
        <f t="shared" si="30"/>
        <v>0</v>
      </c>
      <c r="AZ41" s="10">
        <f t="shared" si="30"/>
        <v>2818.8011676278393</v>
      </c>
      <c r="BA41" s="10">
        <f t="shared" si="30"/>
        <v>2320.4892682566938</v>
      </c>
      <c r="BB41" s="10">
        <f t="shared" si="30"/>
        <v>2807.1346101633426</v>
      </c>
      <c r="BC41" s="10">
        <f t="shared" si="30"/>
        <v>2667.7557945361273</v>
      </c>
      <c r="BD41" s="10">
        <f t="shared" si="30"/>
        <v>2774.8830576700711</v>
      </c>
      <c r="BE41" s="10">
        <f t="shared" si="30"/>
        <v>3018.1221300399425</v>
      </c>
      <c r="BF41" s="10">
        <f t="shared" si="30"/>
        <v>3073.0435687794129</v>
      </c>
      <c r="BG41" s="10">
        <f t="shared" si="30"/>
        <v>3201.2899179322999</v>
      </c>
      <c r="BH41" s="10">
        <f t="shared" si="30"/>
        <v>2993.273399311624</v>
      </c>
      <c r="BI41" s="10">
        <f t="shared" si="30"/>
        <v>3050.7186254930489</v>
      </c>
      <c r="BJ41" s="10">
        <f t="shared" si="30"/>
        <v>3154.9164192595904</v>
      </c>
      <c r="BK41" s="10">
        <f t="shared" si="30"/>
        <v>3346.8695649147967</v>
      </c>
      <c r="BO41" s="23">
        <f>SUM(BO38:BO40)</f>
        <v>0</v>
      </c>
      <c r="BP41" s="23">
        <f t="shared" ref="BP41:BT41" si="31">SUM(BP38:BP40)</f>
        <v>7946.4250460478752</v>
      </c>
      <c r="BQ41" s="23">
        <f t="shared" si="31"/>
        <v>0</v>
      </c>
      <c r="BR41" s="23">
        <f t="shared" si="31"/>
        <v>0</v>
      </c>
      <c r="BS41" s="23">
        <f t="shared" si="31"/>
        <v>0</v>
      </c>
      <c r="BT41" s="23">
        <f t="shared" si="31"/>
        <v>0</v>
      </c>
    </row>
    <row r="44" spans="1:72" hidden="1" outlineLevel="1" x14ac:dyDescent="0.25">
      <c r="A44" s="11" t="s">
        <v>14</v>
      </c>
      <c r="C44" s="2" t="s">
        <v>0</v>
      </c>
      <c r="D44" s="8">
        <f>IFERROR(
GETPIVOTDATA("[Base_Tarjetas].[Importe]",TDinamica_R!$A$3,
"[Base_Tarjetas].[PERIODO]","[Base_Tarjetas].[PERIODO].&amp;[" &amp; TEXT(D$6,"yyyymm") &amp; "]",
"[Base_Tarjetas].[Metrica]","[Base_Tarjetas].[Metrica].&amp;[" &amp; $A44 &amp; "]",
"[Base_Tarjetas].[SEGMENTO_DESCRIP]","[Base_Tarjetas].[SEGMENTO_DESCRIP].&amp;[" &amp; $C$6 &amp; "]",
"[Base_Tarjetas].[SITUACION]","[Base_Tarjetas].[SITUACION].&amp;[" &amp; $C44 &amp; "]",
"[Base_Tarjetas].[TIPO]","[Base_Tarjetas].[TIPO].&amp;[" &amp; $C$1 &amp; "]")/1000,
0)</f>
        <v>0</v>
      </c>
      <c r="E44" s="8">
        <f>IFERROR(
GETPIVOTDATA("[Base_Tarjetas].[Importe]",TDinamica_R!$A$3,
"[Base_Tarjetas].[PERIODO]","[Base_Tarjetas].[PERIODO].&amp;[" &amp; TEXT(E$6,"yyyymm") &amp; "]",
"[Base_Tarjetas].[Metrica]","[Base_Tarjetas].[Metrica].&amp;[" &amp; $A44 &amp; "]",
"[Base_Tarjetas].[SEGMENTO_DESCRIP]","[Base_Tarjetas].[SEGMENTO_DESCRIP].&amp;[" &amp; $C$6 &amp; "]",
"[Base_Tarjetas].[SITUACION]","[Base_Tarjetas].[SITUACION].&amp;[" &amp; $C44 &amp; "]",
"[Base_Tarjetas].[TIPO]","[Base_Tarjetas].[TIPO].&amp;[" &amp; $C$1 &amp; "]")/1000,
0)</f>
        <v>0</v>
      </c>
      <c r="F44" s="8">
        <f>IFERROR(
GETPIVOTDATA("[Base_Tarjetas].[Importe]",TDinamica_R!$A$3,
"[Base_Tarjetas].[PERIODO]","[Base_Tarjetas].[PERIODO].&amp;[" &amp; TEXT(F$6,"yyyymm") &amp; "]",
"[Base_Tarjetas].[Metrica]","[Base_Tarjetas].[Metrica].&amp;[" &amp; $A44 &amp; "]",
"[Base_Tarjetas].[SEGMENTO_DESCRIP]","[Base_Tarjetas].[SEGMENTO_DESCRIP].&amp;[" &amp; $C$6 &amp; "]",
"[Base_Tarjetas].[SITUACION]","[Base_Tarjetas].[SITUACION].&amp;[" &amp; $C44 &amp; "]",
"[Base_Tarjetas].[TIPO]","[Base_Tarjetas].[TIPO].&amp;[" &amp; $C$1 &amp; "]")/1000,
0)</f>
        <v>0</v>
      </c>
      <c r="G44" s="8">
        <f>IFERROR(
GETPIVOTDATA("[Base_Tarjetas].[Importe]",TDinamica_R!$A$3,
"[Base_Tarjetas].[PERIODO]","[Base_Tarjetas].[PERIODO].&amp;[" &amp; TEXT(G$6,"yyyymm") &amp; "]",
"[Base_Tarjetas].[Metrica]","[Base_Tarjetas].[Metrica].&amp;[" &amp; $A44 &amp; "]",
"[Base_Tarjetas].[SEGMENTO_DESCRIP]","[Base_Tarjetas].[SEGMENTO_DESCRIP].&amp;[" &amp; $C$6 &amp; "]",
"[Base_Tarjetas].[SITUACION]","[Base_Tarjetas].[SITUACION].&amp;[" &amp; $C44 &amp; "]",
"[Base_Tarjetas].[TIPO]","[Base_Tarjetas].[TIPO].&amp;[" &amp; $C$1 &amp; "]")/1000,
0)</f>
        <v>0</v>
      </c>
      <c r="H44" s="8">
        <f>IFERROR(
GETPIVOTDATA("[Base_Tarjetas].[Importe]",TDinamica_R!$A$3,
"[Base_Tarjetas].[PERIODO]","[Base_Tarjetas].[PERIODO].&amp;[" &amp; TEXT(H$6,"yyyymm") &amp; "]",
"[Base_Tarjetas].[Metrica]","[Base_Tarjetas].[Metrica].&amp;[" &amp; $A44 &amp; "]",
"[Base_Tarjetas].[SEGMENTO_DESCRIP]","[Base_Tarjetas].[SEGMENTO_DESCRIP].&amp;[" &amp; $C$6 &amp; "]",
"[Base_Tarjetas].[SITUACION]","[Base_Tarjetas].[SITUACION].&amp;[" &amp; $C44 &amp; "]",
"[Base_Tarjetas].[TIPO]","[Base_Tarjetas].[TIPO].&amp;[" &amp; $C$1 &amp; "]")/1000,
0)</f>
        <v>0</v>
      </c>
      <c r="I44" s="8">
        <f>IFERROR(
GETPIVOTDATA("[Base_Tarjetas].[Importe]",TDinamica_R!$A$3,
"[Base_Tarjetas].[PERIODO]","[Base_Tarjetas].[PERIODO].&amp;[" &amp; TEXT(I$6,"yyyymm") &amp; "]",
"[Base_Tarjetas].[Metrica]","[Base_Tarjetas].[Metrica].&amp;[" &amp; $A44 &amp; "]",
"[Base_Tarjetas].[SEGMENTO_DESCRIP]","[Base_Tarjetas].[SEGMENTO_DESCRIP].&amp;[" &amp; $C$6 &amp; "]",
"[Base_Tarjetas].[SITUACION]","[Base_Tarjetas].[SITUACION].&amp;[" &amp; $C44 &amp; "]",
"[Base_Tarjetas].[TIPO]","[Base_Tarjetas].[TIPO].&amp;[" &amp; $C$1 &amp; "]")/1000,
0)</f>
        <v>0</v>
      </c>
      <c r="J44" s="8">
        <f>IFERROR(
GETPIVOTDATA("[Base_Tarjetas].[Importe]",TDinamica_R!$A$3,
"[Base_Tarjetas].[PERIODO]","[Base_Tarjetas].[PERIODO].&amp;[" &amp; TEXT(J$6,"yyyymm") &amp; "]",
"[Base_Tarjetas].[Metrica]","[Base_Tarjetas].[Metrica].&amp;[" &amp; $A44 &amp; "]",
"[Base_Tarjetas].[SEGMENTO_DESCRIP]","[Base_Tarjetas].[SEGMENTO_DESCRIP].&amp;[" &amp; $C$6 &amp; "]",
"[Base_Tarjetas].[SITUACION]","[Base_Tarjetas].[SITUACION].&amp;[" &amp; $C44 &amp; "]",
"[Base_Tarjetas].[TIPO]","[Base_Tarjetas].[TIPO].&amp;[" &amp; $C$1 &amp; "]")/1000,
0)</f>
        <v>0</v>
      </c>
      <c r="K44" s="8">
        <f>IFERROR(
GETPIVOTDATA("[Base_Tarjetas].[Importe]",TDinamica_R!$A$3,
"[Base_Tarjetas].[PERIODO]","[Base_Tarjetas].[PERIODO].&amp;[" &amp; TEXT(K$6,"yyyymm") &amp; "]",
"[Base_Tarjetas].[Metrica]","[Base_Tarjetas].[Metrica].&amp;[" &amp; $A44 &amp; "]",
"[Base_Tarjetas].[SEGMENTO_DESCRIP]","[Base_Tarjetas].[SEGMENTO_DESCRIP].&amp;[" &amp; $C$6 &amp; "]",
"[Base_Tarjetas].[SITUACION]","[Base_Tarjetas].[SITUACION].&amp;[" &amp; $C44 &amp; "]",
"[Base_Tarjetas].[TIPO]","[Base_Tarjetas].[TIPO].&amp;[" &amp; $C$1 &amp; "]")/1000,
0)</f>
        <v>0</v>
      </c>
      <c r="L44" s="8">
        <f>IFERROR(
GETPIVOTDATA("[Base_Tarjetas].[Importe]",TDinamica_R!$A$3,
"[Base_Tarjetas].[PERIODO]","[Base_Tarjetas].[PERIODO].&amp;[" &amp; TEXT(L$6,"yyyymm") &amp; "]",
"[Base_Tarjetas].[Metrica]","[Base_Tarjetas].[Metrica].&amp;[" &amp; $A44 &amp; "]",
"[Base_Tarjetas].[SEGMENTO_DESCRIP]","[Base_Tarjetas].[SEGMENTO_DESCRIP].&amp;[" &amp; $C$6 &amp; "]",
"[Base_Tarjetas].[SITUACION]","[Base_Tarjetas].[SITUACION].&amp;[" &amp; $C44 &amp; "]",
"[Base_Tarjetas].[TIPO]","[Base_Tarjetas].[TIPO].&amp;[" &amp; $C$1 &amp; "]")/1000,
0)</f>
        <v>0</v>
      </c>
      <c r="M44" s="8">
        <f>IFERROR(
GETPIVOTDATA("[Base_Tarjetas].[Importe]",TDinamica_R!$A$3,
"[Base_Tarjetas].[PERIODO]","[Base_Tarjetas].[PERIODO].&amp;[" &amp; TEXT(M$6,"yyyymm") &amp; "]",
"[Base_Tarjetas].[Metrica]","[Base_Tarjetas].[Metrica].&amp;[" &amp; $A44 &amp; "]",
"[Base_Tarjetas].[SEGMENTO_DESCRIP]","[Base_Tarjetas].[SEGMENTO_DESCRIP].&amp;[" &amp; $C$6 &amp; "]",
"[Base_Tarjetas].[SITUACION]","[Base_Tarjetas].[SITUACION].&amp;[" &amp; $C44 &amp; "]",
"[Base_Tarjetas].[TIPO]","[Base_Tarjetas].[TIPO].&amp;[" &amp; $C$1 &amp; "]")/1000,
0)</f>
        <v>0</v>
      </c>
      <c r="N44" s="8">
        <f>IFERROR(
GETPIVOTDATA("[Base_Tarjetas].[Importe]",TDinamica_R!$A$3,
"[Base_Tarjetas].[PERIODO]","[Base_Tarjetas].[PERIODO].&amp;[" &amp; TEXT(N$6,"yyyymm") &amp; "]",
"[Base_Tarjetas].[Metrica]","[Base_Tarjetas].[Metrica].&amp;[" &amp; $A44 &amp; "]",
"[Base_Tarjetas].[SEGMENTO_DESCRIP]","[Base_Tarjetas].[SEGMENTO_DESCRIP].&amp;[" &amp; $C$6 &amp; "]",
"[Base_Tarjetas].[SITUACION]","[Base_Tarjetas].[SITUACION].&amp;[" &amp; $C44 &amp; "]",
"[Base_Tarjetas].[TIPO]","[Base_Tarjetas].[TIPO].&amp;[" &amp; $C$1 &amp; "]")/1000,
0)</f>
        <v>0</v>
      </c>
      <c r="O44" s="8">
        <f>IFERROR(
GETPIVOTDATA("[Base_Tarjetas].[Importe]",TDinamica_R!$A$3,
"[Base_Tarjetas].[PERIODO]","[Base_Tarjetas].[PERIODO].&amp;[" &amp; TEXT(O$6,"yyyymm") &amp; "]",
"[Base_Tarjetas].[Metrica]","[Base_Tarjetas].[Metrica].&amp;[" &amp; $A44 &amp; "]",
"[Base_Tarjetas].[SEGMENTO_DESCRIP]","[Base_Tarjetas].[SEGMENTO_DESCRIP].&amp;[" &amp; $C$6 &amp; "]",
"[Base_Tarjetas].[SITUACION]","[Base_Tarjetas].[SITUACION].&amp;[" &amp; $C44 &amp; "]",
"[Base_Tarjetas].[TIPO]","[Base_Tarjetas].[TIPO].&amp;[" &amp; $C$1 &amp; "]")/1000,
0)</f>
        <v>0</v>
      </c>
      <c r="P44" s="8">
        <f>IFERROR(
GETPIVOTDATA("[Base_Tarjetas].[Importe]",TDinamica_R!$A$3,
"[Base_Tarjetas].[PERIODO]","[Base_Tarjetas].[PERIODO].&amp;[" &amp; TEXT(P$6,"yyyymm") &amp; "]",
"[Base_Tarjetas].[Metrica]","[Base_Tarjetas].[Metrica].&amp;[" &amp; $A44 &amp; "]",
"[Base_Tarjetas].[SEGMENTO_DESCRIP]","[Base_Tarjetas].[SEGMENTO_DESCRIP].&amp;[" &amp; $C$6 &amp; "]",
"[Base_Tarjetas].[SITUACION]","[Base_Tarjetas].[SITUACION].&amp;[" &amp; $C44 &amp; "]",
"[Base_Tarjetas].[TIPO]","[Base_Tarjetas].[TIPO].&amp;[" &amp; $C$1 &amp; "]")/1000,
0)</f>
        <v>0</v>
      </c>
      <c r="Q44" s="8">
        <f>IFERROR(
GETPIVOTDATA("[Base_Tarjetas].[Importe]",TDinamica_R!$A$3,
"[Base_Tarjetas].[PERIODO]","[Base_Tarjetas].[PERIODO].&amp;[" &amp; TEXT(Q$6,"yyyymm") &amp; "]",
"[Base_Tarjetas].[Metrica]","[Base_Tarjetas].[Metrica].&amp;[" &amp; $A44 &amp; "]",
"[Base_Tarjetas].[SEGMENTO_DESCRIP]","[Base_Tarjetas].[SEGMENTO_DESCRIP].&amp;[" &amp; $C$6 &amp; "]",
"[Base_Tarjetas].[SITUACION]","[Base_Tarjetas].[SITUACION].&amp;[" &amp; $C44 &amp; "]",
"[Base_Tarjetas].[TIPO]","[Base_Tarjetas].[TIPO].&amp;[" &amp; $C$1 &amp; "]")/1000,
0)</f>
        <v>0</v>
      </c>
      <c r="R44" s="8">
        <f>IFERROR(
GETPIVOTDATA("[Base_Tarjetas].[Importe]",TDinamica_R!$A$3,
"[Base_Tarjetas].[PERIODO]","[Base_Tarjetas].[PERIODO].&amp;[" &amp; TEXT(R$6,"yyyymm") &amp; "]",
"[Base_Tarjetas].[Metrica]","[Base_Tarjetas].[Metrica].&amp;[" &amp; $A44 &amp; "]",
"[Base_Tarjetas].[SEGMENTO_DESCRIP]","[Base_Tarjetas].[SEGMENTO_DESCRIP].&amp;[" &amp; $C$6 &amp; "]",
"[Base_Tarjetas].[SITUACION]","[Base_Tarjetas].[SITUACION].&amp;[" &amp; $C44 &amp; "]",
"[Base_Tarjetas].[TIPO]","[Base_Tarjetas].[TIPO].&amp;[" &amp; $C$1 &amp; "]")/1000,
0)</f>
        <v>0</v>
      </c>
      <c r="S44" s="8">
        <f>IFERROR(
GETPIVOTDATA("[Base_Tarjetas].[Importe]",TDinamica_R!$A$3,
"[Base_Tarjetas].[PERIODO]","[Base_Tarjetas].[PERIODO].&amp;[" &amp; TEXT(S$6,"yyyymm") &amp; "]",
"[Base_Tarjetas].[Metrica]","[Base_Tarjetas].[Metrica].&amp;[" &amp; $A44 &amp; "]",
"[Base_Tarjetas].[SEGMENTO_DESCRIP]","[Base_Tarjetas].[SEGMENTO_DESCRIP].&amp;[" &amp; $C$6 &amp; "]",
"[Base_Tarjetas].[SITUACION]","[Base_Tarjetas].[SITUACION].&amp;[" &amp; $C44 &amp; "]",
"[Base_Tarjetas].[TIPO]","[Base_Tarjetas].[TIPO].&amp;[" &amp; $C$1 &amp; "]")/1000,
0)</f>
        <v>0</v>
      </c>
      <c r="T44" s="8">
        <f>IFERROR(
GETPIVOTDATA("[Base_Tarjetas].[Importe]",TDinamica_R!$A$3,
"[Base_Tarjetas].[PERIODO]","[Base_Tarjetas].[PERIODO].&amp;[" &amp; TEXT(T$6,"yyyymm") &amp; "]",
"[Base_Tarjetas].[Metrica]","[Base_Tarjetas].[Metrica].&amp;[" &amp; $A44 &amp; "]",
"[Base_Tarjetas].[SEGMENTO_DESCRIP]","[Base_Tarjetas].[SEGMENTO_DESCRIP].&amp;[" &amp; $C$6 &amp; "]",
"[Base_Tarjetas].[SITUACION]","[Base_Tarjetas].[SITUACION].&amp;[" &amp; $C44 &amp; "]",
"[Base_Tarjetas].[TIPO]","[Base_Tarjetas].[TIPO].&amp;[" &amp; $C$1 &amp; "]")/1000,
0)</f>
        <v>0</v>
      </c>
      <c r="U44" s="8">
        <f>IFERROR(
GETPIVOTDATA("[Base_Tarjetas].[Importe]",TDinamica_R!$A$3,
"[Base_Tarjetas].[PERIODO]","[Base_Tarjetas].[PERIODO].&amp;[" &amp; TEXT(U$6,"yyyymm") &amp; "]",
"[Base_Tarjetas].[Metrica]","[Base_Tarjetas].[Metrica].&amp;[" &amp; $A44 &amp; "]",
"[Base_Tarjetas].[SEGMENTO_DESCRIP]","[Base_Tarjetas].[SEGMENTO_DESCRIP].&amp;[" &amp; $C$6 &amp; "]",
"[Base_Tarjetas].[SITUACION]","[Base_Tarjetas].[SITUACION].&amp;[" &amp; $C44 &amp; "]",
"[Base_Tarjetas].[TIPO]","[Base_Tarjetas].[TIPO].&amp;[" &amp; $C$1 &amp; "]")/1000,
0)</f>
        <v>0</v>
      </c>
      <c r="V44" s="8">
        <f>IFERROR(
GETPIVOTDATA("[Base_Tarjetas].[Importe]",TDinamica_R!$A$3,
"[Base_Tarjetas].[PERIODO]","[Base_Tarjetas].[PERIODO].&amp;[" &amp; TEXT(V$6,"yyyymm") &amp; "]",
"[Base_Tarjetas].[Metrica]","[Base_Tarjetas].[Metrica].&amp;[" &amp; $A44 &amp; "]",
"[Base_Tarjetas].[SEGMENTO_DESCRIP]","[Base_Tarjetas].[SEGMENTO_DESCRIP].&amp;[" &amp; $C$6 &amp; "]",
"[Base_Tarjetas].[SITUACION]","[Base_Tarjetas].[SITUACION].&amp;[" &amp; $C44 &amp; "]",
"[Base_Tarjetas].[TIPO]","[Base_Tarjetas].[TIPO].&amp;[" &amp; $C$1 &amp; "]")/1000,
0)</f>
        <v>0</v>
      </c>
      <c r="W44" s="8">
        <f>IFERROR(
GETPIVOTDATA("[Base_Tarjetas].[Importe]",TDinamica_R!$A$3,
"[Base_Tarjetas].[PERIODO]","[Base_Tarjetas].[PERIODO].&amp;[" &amp; TEXT(W$6,"yyyymm") &amp; "]",
"[Base_Tarjetas].[Metrica]","[Base_Tarjetas].[Metrica].&amp;[" &amp; $A44 &amp; "]",
"[Base_Tarjetas].[SEGMENTO_DESCRIP]","[Base_Tarjetas].[SEGMENTO_DESCRIP].&amp;[" &amp; $C$6 &amp; "]",
"[Base_Tarjetas].[SITUACION]","[Base_Tarjetas].[SITUACION].&amp;[" &amp; $C44 &amp; "]",
"[Base_Tarjetas].[TIPO]","[Base_Tarjetas].[TIPO].&amp;[" &amp; $C$1 &amp; "]")/1000,
0)</f>
        <v>0</v>
      </c>
      <c r="X44" s="8">
        <f>IFERROR(
GETPIVOTDATA("[Base_Tarjetas].[Importe]",TDinamica_R!$A$3,
"[Base_Tarjetas].[PERIODO]","[Base_Tarjetas].[PERIODO].&amp;[" &amp; TEXT(X$6,"yyyymm") &amp; "]",
"[Base_Tarjetas].[Metrica]","[Base_Tarjetas].[Metrica].&amp;[" &amp; $A44 &amp; "]",
"[Base_Tarjetas].[SEGMENTO_DESCRIP]","[Base_Tarjetas].[SEGMENTO_DESCRIP].&amp;[" &amp; $C$6 &amp; "]",
"[Base_Tarjetas].[SITUACION]","[Base_Tarjetas].[SITUACION].&amp;[" &amp; $C44 &amp; "]",
"[Base_Tarjetas].[TIPO]","[Base_Tarjetas].[TIPO].&amp;[" &amp; $C$1 &amp; "]")/1000,
0)</f>
        <v>0</v>
      </c>
      <c r="Y44" s="8">
        <f>IFERROR(
GETPIVOTDATA("[Base_Tarjetas].[Importe]",TDinamica_R!$A$3,
"[Base_Tarjetas].[PERIODO]","[Base_Tarjetas].[PERIODO].&amp;[" &amp; TEXT(Y$6,"yyyymm") &amp; "]",
"[Base_Tarjetas].[Metrica]","[Base_Tarjetas].[Metrica].&amp;[" &amp; $A44 &amp; "]",
"[Base_Tarjetas].[SEGMENTO_DESCRIP]","[Base_Tarjetas].[SEGMENTO_DESCRIP].&amp;[" &amp; $C$6 &amp; "]",
"[Base_Tarjetas].[SITUACION]","[Base_Tarjetas].[SITUACION].&amp;[" &amp; $C44 &amp; "]",
"[Base_Tarjetas].[TIPO]","[Base_Tarjetas].[TIPO].&amp;[" &amp; $C$1 &amp; "]")/1000,
0)</f>
        <v>0</v>
      </c>
      <c r="Z44" s="8">
        <f>IFERROR(
GETPIVOTDATA("[Base_Tarjetas].[Importe]",TDinamica_R!$A$3,
"[Base_Tarjetas].[PERIODO]","[Base_Tarjetas].[PERIODO].&amp;[" &amp; TEXT(Z$6,"yyyymm") &amp; "]",
"[Base_Tarjetas].[Metrica]","[Base_Tarjetas].[Metrica].&amp;[" &amp; $A44 &amp; "]",
"[Base_Tarjetas].[SEGMENTO_DESCRIP]","[Base_Tarjetas].[SEGMENTO_DESCRIP].&amp;[" &amp; $C$6 &amp; "]",
"[Base_Tarjetas].[SITUACION]","[Base_Tarjetas].[SITUACION].&amp;[" &amp; $C44 &amp; "]",
"[Base_Tarjetas].[TIPO]","[Base_Tarjetas].[TIPO].&amp;[" &amp; $C$1 &amp; "]")/1000,
0)</f>
        <v>0</v>
      </c>
      <c r="AA44" s="8">
        <f>IFERROR(
GETPIVOTDATA("[Base_Tarjetas].[Importe]",TDinamica_R!$A$3,
"[Base_Tarjetas].[PERIODO]","[Base_Tarjetas].[PERIODO].&amp;[" &amp; TEXT(AA$6,"yyyymm") &amp; "]",
"[Base_Tarjetas].[Metrica]","[Base_Tarjetas].[Metrica].&amp;[" &amp; $A44 &amp; "]",
"[Base_Tarjetas].[SEGMENTO_DESCRIP]","[Base_Tarjetas].[SEGMENTO_DESCRIP].&amp;[" &amp; $C$6 &amp; "]",
"[Base_Tarjetas].[SITUACION]","[Base_Tarjetas].[SITUACION].&amp;[" &amp; $C44 &amp; "]",
"[Base_Tarjetas].[TIPO]","[Base_Tarjetas].[TIPO].&amp;[" &amp; $C$1 &amp; "]")/1000,
0)</f>
        <v>0</v>
      </c>
      <c r="AB44" s="8">
        <f>IFERROR(
GETPIVOTDATA("[Base_Tarjetas].[Importe]",TDinamica_R!$A$3,
"[Base_Tarjetas].[PERIODO]","[Base_Tarjetas].[PERIODO].&amp;[" &amp; TEXT(AB$6,"yyyymm") &amp; "]",
"[Base_Tarjetas].[Metrica]","[Base_Tarjetas].[Metrica].&amp;[" &amp; $A44 &amp; "]",
"[Base_Tarjetas].[SEGMENTO_DESCRIP]","[Base_Tarjetas].[SEGMENTO_DESCRIP].&amp;[" &amp; $C$6 &amp; "]",
"[Base_Tarjetas].[SITUACION]","[Base_Tarjetas].[SITUACION].&amp;[" &amp; $C44 &amp; "]",
"[Base_Tarjetas].[TIPO]","[Base_Tarjetas].[TIPO].&amp;[" &amp; $C$1 &amp; "]")/1000,
0)</f>
        <v>0</v>
      </c>
      <c r="AC44" s="8">
        <f>IFERROR(
GETPIVOTDATA("[Base_Tarjetas].[Importe]",TDinamica_R!$A$3,
"[Base_Tarjetas].[PERIODO]","[Base_Tarjetas].[PERIODO].&amp;[" &amp; TEXT(AC$6,"yyyymm") &amp; "]",
"[Base_Tarjetas].[Metrica]","[Base_Tarjetas].[Metrica].&amp;[" &amp; $A44 &amp; "]",
"[Base_Tarjetas].[SEGMENTO_DESCRIP]","[Base_Tarjetas].[SEGMENTO_DESCRIP].&amp;[" &amp; $C$6 &amp; "]",
"[Base_Tarjetas].[SITUACION]","[Base_Tarjetas].[SITUACION].&amp;[" &amp; $C44 &amp; "]",
"[Base_Tarjetas].[TIPO]","[Base_Tarjetas].[TIPO].&amp;[" &amp; $C$1 &amp; "]")/1000,
0)</f>
        <v>0</v>
      </c>
      <c r="AD44" s="8">
        <f>IFERROR(
GETPIVOTDATA("[Base_Tarjetas].[Importe]",TDinamica_R!$A$3,
"[Base_Tarjetas].[PERIODO]","[Base_Tarjetas].[PERIODO].&amp;[" &amp; TEXT(AD$6,"yyyymm") &amp; "]",
"[Base_Tarjetas].[Metrica]","[Base_Tarjetas].[Metrica].&amp;[" &amp; $A44 &amp; "]",
"[Base_Tarjetas].[SEGMENTO_DESCRIP]","[Base_Tarjetas].[SEGMENTO_DESCRIP].&amp;[" &amp; $C$6 &amp; "]",
"[Base_Tarjetas].[SITUACION]","[Base_Tarjetas].[SITUACION].&amp;[" &amp; $C44 &amp; "]",
"[Base_Tarjetas].[TIPO]","[Base_Tarjetas].[TIPO].&amp;[" &amp; $C$1 &amp; "]")/1000,
0)</f>
        <v>0</v>
      </c>
      <c r="AE44" s="8">
        <f>IFERROR(
GETPIVOTDATA("[Base_Tarjetas].[Importe]",TDinamica_R!$A$3,
"[Base_Tarjetas].[PERIODO]","[Base_Tarjetas].[PERIODO].&amp;[" &amp; TEXT(AE$6,"yyyymm") &amp; "]",
"[Base_Tarjetas].[Metrica]","[Base_Tarjetas].[Metrica].&amp;[" &amp; $A44 &amp; "]",
"[Base_Tarjetas].[SEGMENTO_DESCRIP]","[Base_Tarjetas].[SEGMENTO_DESCRIP].&amp;[" &amp; $C$6 &amp; "]",
"[Base_Tarjetas].[SITUACION]","[Base_Tarjetas].[SITUACION].&amp;[" &amp; $C44 &amp; "]",
"[Base_Tarjetas].[TIPO]","[Base_Tarjetas].[TIPO].&amp;[" &amp; $C$1 &amp; "]")/1000,
0)</f>
        <v>0</v>
      </c>
      <c r="AF44" s="8">
        <f>IFERROR(
GETPIVOTDATA("[Base_Tarjetas].[Importe]",TDinamica_R!$A$3,
"[Base_Tarjetas].[PERIODO]","[Base_Tarjetas].[PERIODO].&amp;[" &amp; TEXT(AF$6,"yyyymm") &amp; "]",
"[Base_Tarjetas].[Metrica]","[Base_Tarjetas].[Metrica].&amp;[" &amp; $A44 &amp; "]",
"[Base_Tarjetas].[SEGMENTO_DESCRIP]","[Base_Tarjetas].[SEGMENTO_DESCRIP].&amp;[" &amp; $C$6 &amp; "]",
"[Base_Tarjetas].[SITUACION]","[Base_Tarjetas].[SITUACION].&amp;[" &amp; $C44 &amp; "]",
"[Base_Tarjetas].[TIPO]","[Base_Tarjetas].[TIPO].&amp;[" &amp; $C$1 &amp; "]")/1000,
0)</f>
        <v>0</v>
      </c>
      <c r="AG44" s="8">
        <f>IFERROR(
GETPIVOTDATA("[Base_Tarjetas].[Importe]",TDinamica_R!$A$3,
"[Base_Tarjetas].[PERIODO]","[Base_Tarjetas].[PERIODO].&amp;[" &amp; TEXT(AG$6,"yyyymm") &amp; "]",
"[Base_Tarjetas].[Metrica]","[Base_Tarjetas].[Metrica].&amp;[" &amp; $A44 &amp; "]",
"[Base_Tarjetas].[SEGMENTO_DESCRIP]","[Base_Tarjetas].[SEGMENTO_DESCRIP].&amp;[" &amp; $C$6 &amp; "]",
"[Base_Tarjetas].[SITUACION]","[Base_Tarjetas].[SITUACION].&amp;[" &amp; $C44 &amp; "]",
"[Base_Tarjetas].[TIPO]","[Base_Tarjetas].[TIPO].&amp;[" &amp; $C$1 &amp; "]")/1000,
0)</f>
        <v>0</v>
      </c>
      <c r="AH44" s="8">
        <f>IFERROR(
GETPIVOTDATA("[Base_Tarjetas].[Importe]",TDinamica_R!$A$3,
"[Base_Tarjetas].[PERIODO]","[Base_Tarjetas].[PERIODO].&amp;[" &amp; TEXT(AH$6,"yyyymm") &amp; "]",
"[Base_Tarjetas].[Metrica]","[Base_Tarjetas].[Metrica].&amp;[" &amp; $A44 &amp; "]",
"[Base_Tarjetas].[SEGMENTO_DESCRIP]","[Base_Tarjetas].[SEGMENTO_DESCRIP].&amp;[" &amp; $C$6 &amp; "]",
"[Base_Tarjetas].[SITUACION]","[Base_Tarjetas].[SITUACION].&amp;[" &amp; $C44 &amp; "]",
"[Base_Tarjetas].[TIPO]","[Base_Tarjetas].[TIPO].&amp;[" &amp; $C$1 &amp; "]")/1000,
0)</f>
        <v>0</v>
      </c>
      <c r="AI44" s="8">
        <f>IFERROR(
GETPIVOTDATA("[Base_Tarjetas].[Importe]",TDinamica_R!$A$3,
"[Base_Tarjetas].[PERIODO]","[Base_Tarjetas].[PERIODO].&amp;[" &amp; TEXT(AI$6,"yyyymm") &amp; "]",
"[Base_Tarjetas].[Metrica]","[Base_Tarjetas].[Metrica].&amp;[" &amp; $A44 &amp; "]",
"[Base_Tarjetas].[SEGMENTO_DESCRIP]","[Base_Tarjetas].[SEGMENTO_DESCRIP].&amp;[" &amp; $C$6 &amp; "]",
"[Base_Tarjetas].[SITUACION]","[Base_Tarjetas].[SITUACION].&amp;[" &amp; $C44 &amp; "]",
"[Base_Tarjetas].[TIPO]","[Base_Tarjetas].[TIPO].&amp;[" &amp; $C$1 &amp; "]")/1000,
0)</f>
        <v>0</v>
      </c>
      <c r="AJ44" s="8">
        <f>IFERROR(
GETPIVOTDATA("[Base_Tarjetas].[Importe]",TDinamica_R!$A$3,
"[Base_Tarjetas].[PERIODO]","[Base_Tarjetas].[PERIODO].&amp;[" &amp; TEXT(AJ$6,"yyyymm") &amp; "]",
"[Base_Tarjetas].[Metrica]","[Base_Tarjetas].[Metrica].&amp;[" &amp; $A44 &amp; "]",
"[Base_Tarjetas].[SEGMENTO_DESCRIP]","[Base_Tarjetas].[SEGMENTO_DESCRIP].&amp;[" &amp; $C$6 &amp; "]",
"[Base_Tarjetas].[SITUACION]","[Base_Tarjetas].[SITUACION].&amp;[" &amp; $C44 &amp; "]",
"[Base_Tarjetas].[TIPO]","[Base_Tarjetas].[TIPO].&amp;[" &amp; $C$1 &amp; "]")/1000,
0)</f>
        <v>0</v>
      </c>
      <c r="AK44" s="8">
        <f>IFERROR(
GETPIVOTDATA("[Base_Tarjetas].[Importe]",TDinamica_R!$A$3,
"[Base_Tarjetas].[PERIODO]","[Base_Tarjetas].[PERIODO].&amp;[" &amp; TEXT(AK$6,"yyyymm") &amp; "]",
"[Base_Tarjetas].[Metrica]","[Base_Tarjetas].[Metrica].&amp;[" &amp; $A44 &amp; "]",
"[Base_Tarjetas].[SEGMENTO_DESCRIP]","[Base_Tarjetas].[SEGMENTO_DESCRIP].&amp;[" &amp; $C$6 &amp; "]",
"[Base_Tarjetas].[SITUACION]","[Base_Tarjetas].[SITUACION].&amp;[" &amp; $C44 &amp; "]",
"[Base_Tarjetas].[TIPO]","[Base_Tarjetas].[TIPO].&amp;[" &amp; $C$1 &amp; "]")/1000,
0)</f>
        <v>0</v>
      </c>
      <c r="AL44" s="8">
        <f>IFERROR(
GETPIVOTDATA("[Base_Tarjetas].[Importe]",TDinamica_R!$A$3,
"[Base_Tarjetas].[PERIODO]","[Base_Tarjetas].[PERIODO].&amp;[" &amp; TEXT(AL$6,"yyyymm") &amp; "]",
"[Base_Tarjetas].[Metrica]","[Base_Tarjetas].[Metrica].&amp;[" &amp; $A44 &amp; "]",
"[Base_Tarjetas].[SEGMENTO_DESCRIP]","[Base_Tarjetas].[SEGMENTO_DESCRIP].&amp;[" &amp; $C$6 &amp; "]",
"[Base_Tarjetas].[SITUACION]","[Base_Tarjetas].[SITUACION].&amp;[" &amp; $C44 &amp; "]",
"[Base_Tarjetas].[TIPO]","[Base_Tarjetas].[TIPO].&amp;[" &amp; $C$1 &amp; "]")/1000,
0)</f>
        <v>0</v>
      </c>
      <c r="AM44" s="8">
        <f>IFERROR(
GETPIVOTDATA("[Base_Tarjetas].[Importe]",TDinamica_R!$A$3,
"[Base_Tarjetas].[PERIODO]","[Base_Tarjetas].[PERIODO].&amp;[" &amp; TEXT(AM$6,"yyyymm") &amp; "]",
"[Base_Tarjetas].[Metrica]","[Base_Tarjetas].[Metrica].&amp;[" &amp; $A44 &amp; "]",
"[Base_Tarjetas].[SEGMENTO_DESCRIP]","[Base_Tarjetas].[SEGMENTO_DESCRIP].&amp;[" &amp; $C$6 &amp; "]",
"[Base_Tarjetas].[SITUACION]","[Base_Tarjetas].[SITUACION].&amp;[" &amp; $C44 &amp; "]",
"[Base_Tarjetas].[TIPO]","[Base_Tarjetas].[TIPO].&amp;[" &amp; $C$1 &amp; "]")/1000,
0)</f>
        <v>0</v>
      </c>
      <c r="AN44" s="8">
        <f>IFERROR(
GETPIVOTDATA("[Base_Tarjetas].[Importe]",TDinamica_R!$A$3,
"[Base_Tarjetas].[PERIODO]","[Base_Tarjetas].[PERIODO].&amp;[" &amp; TEXT(AN$6,"yyyymm") &amp; "]",
"[Base_Tarjetas].[Metrica]","[Base_Tarjetas].[Metrica].&amp;[" &amp; $A44 &amp; "]",
"[Base_Tarjetas].[SEGMENTO_DESCRIP]","[Base_Tarjetas].[SEGMENTO_DESCRIP].&amp;[" &amp; $C$6 &amp; "]",
"[Base_Tarjetas].[SITUACION]","[Base_Tarjetas].[SITUACION].&amp;[" &amp; $C44 &amp; "]",
"[Base_Tarjetas].[TIPO]","[Base_Tarjetas].[TIPO].&amp;[" &amp; $C$1 &amp; "]")/1000,
0)</f>
        <v>0</v>
      </c>
      <c r="AO44" s="8">
        <f>IFERROR(
GETPIVOTDATA("[Base_Tarjetas].[Importe]",TDinamica_R!$A$3,
"[Base_Tarjetas].[PERIODO]","[Base_Tarjetas].[PERIODO].&amp;[" &amp; TEXT(AO$6,"yyyymm") &amp; "]",
"[Base_Tarjetas].[Metrica]","[Base_Tarjetas].[Metrica].&amp;[" &amp; $A44 &amp; "]",
"[Base_Tarjetas].[SEGMENTO_DESCRIP]","[Base_Tarjetas].[SEGMENTO_DESCRIP].&amp;[" &amp; $C$6 &amp; "]",
"[Base_Tarjetas].[SITUACION]","[Base_Tarjetas].[SITUACION].&amp;[" &amp; $C44 &amp; "]",
"[Base_Tarjetas].[TIPO]","[Base_Tarjetas].[TIPO].&amp;[" &amp; $C$1 &amp; "]")/1000,
0)</f>
        <v>0</v>
      </c>
      <c r="AP44" s="8">
        <f>IFERROR(
GETPIVOTDATA("[Base_Tarjetas].[Importe]",TDinamica_R!$A$3,
"[Base_Tarjetas].[PERIODO]","[Base_Tarjetas].[PERIODO].&amp;[" &amp; TEXT(AP$6,"yyyymm") &amp; "]",
"[Base_Tarjetas].[Metrica]","[Base_Tarjetas].[Metrica].&amp;[" &amp; $A44 &amp; "]",
"[Base_Tarjetas].[SEGMENTO_DESCRIP]","[Base_Tarjetas].[SEGMENTO_DESCRIP].&amp;[" &amp; $C$6 &amp; "]",
"[Base_Tarjetas].[SITUACION]","[Base_Tarjetas].[SITUACION].&amp;[" &amp; $C44 &amp; "]",
"[Base_Tarjetas].[TIPO]","[Base_Tarjetas].[TIPO].&amp;[" &amp; $C$1 &amp; "]")/1000,
0)</f>
        <v>0</v>
      </c>
      <c r="AQ44" s="8">
        <f>IFERROR(
GETPIVOTDATA("[Base_Tarjetas].[Importe]",TDinamica_R!$A$3,
"[Base_Tarjetas].[PERIODO]","[Base_Tarjetas].[PERIODO].&amp;[" &amp; TEXT(AQ$6,"yyyymm") &amp; "]",
"[Base_Tarjetas].[Metrica]","[Base_Tarjetas].[Metrica].&amp;[" &amp; $A44 &amp; "]",
"[Base_Tarjetas].[SEGMENTO_DESCRIP]","[Base_Tarjetas].[SEGMENTO_DESCRIP].&amp;[" &amp; $C$6 &amp; "]",
"[Base_Tarjetas].[SITUACION]","[Base_Tarjetas].[SITUACION].&amp;[" &amp; $C44 &amp; "]",
"[Base_Tarjetas].[TIPO]","[Base_Tarjetas].[TIPO].&amp;[" &amp; $C$1 &amp; "]")/1000,
0)</f>
        <v>0</v>
      </c>
      <c r="AR44" s="8">
        <f>IFERROR(
GETPIVOTDATA("[Base_Tarjetas].[Importe]",TDinamica_R!$A$3,
"[Base_Tarjetas].[PERIODO]","[Base_Tarjetas].[PERIODO].&amp;[" &amp; TEXT(AR$6,"yyyymm") &amp; "]",
"[Base_Tarjetas].[Metrica]","[Base_Tarjetas].[Metrica].&amp;[" &amp; $A44 &amp; "]",
"[Base_Tarjetas].[SEGMENTO_DESCRIP]","[Base_Tarjetas].[SEGMENTO_DESCRIP].&amp;[" &amp; $C$6 &amp; "]",
"[Base_Tarjetas].[SITUACION]","[Base_Tarjetas].[SITUACION].&amp;[" &amp; $C44 &amp; "]",
"[Base_Tarjetas].[TIPO]","[Base_Tarjetas].[TIPO].&amp;[" &amp; $C$1 &amp; "]")/1000,
0)</f>
        <v>0</v>
      </c>
      <c r="AS44" s="8">
        <f>IFERROR(
GETPIVOTDATA("[Base_Tarjetas].[Importe]",TDinamica_R!$A$3,
"[Base_Tarjetas].[PERIODO]","[Base_Tarjetas].[PERIODO].&amp;[" &amp; TEXT(AS$6,"yyyymm") &amp; "]",
"[Base_Tarjetas].[Metrica]","[Base_Tarjetas].[Metrica].&amp;[" &amp; $A44 &amp; "]",
"[Base_Tarjetas].[SEGMENTO_DESCRIP]","[Base_Tarjetas].[SEGMENTO_DESCRIP].&amp;[" &amp; $C$6 &amp; "]",
"[Base_Tarjetas].[SITUACION]","[Base_Tarjetas].[SITUACION].&amp;[" &amp; $C44 &amp; "]",
"[Base_Tarjetas].[TIPO]","[Base_Tarjetas].[TIPO].&amp;[" &amp; $C$1 &amp; "]")/1000,
0)</f>
        <v>0</v>
      </c>
      <c r="AT44" s="8">
        <f>IFERROR(
GETPIVOTDATA("[Base_Tarjetas].[Importe]",TDinamica_R!$A$3,
"[Base_Tarjetas].[PERIODO]","[Base_Tarjetas].[PERIODO].&amp;[" &amp; TEXT(AT$6,"yyyymm") &amp; "]",
"[Base_Tarjetas].[Metrica]","[Base_Tarjetas].[Metrica].&amp;[" &amp; $A44 &amp; "]",
"[Base_Tarjetas].[SEGMENTO_DESCRIP]","[Base_Tarjetas].[SEGMENTO_DESCRIP].&amp;[" &amp; $C$6 &amp; "]",
"[Base_Tarjetas].[SITUACION]","[Base_Tarjetas].[SITUACION].&amp;[" &amp; $C44 &amp; "]",
"[Base_Tarjetas].[TIPO]","[Base_Tarjetas].[TIPO].&amp;[" &amp; $C$1 &amp; "]")/1000,
0)</f>
        <v>0</v>
      </c>
      <c r="AU44" s="8">
        <f>IFERROR(
GETPIVOTDATA("[Base_Tarjetas].[Importe]",TDinamica_R!$A$3,
"[Base_Tarjetas].[PERIODO]","[Base_Tarjetas].[PERIODO].&amp;[" &amp; TEXT(AU$6,"yyyymm") &amp; "]",
"[Base_Tarjetas].[Metrica]","[Base_Tarjetas].[Metrica].&amp;[" &amp; $A44 &amp; "]",
"[Base_Tarjetas].[SEGMENTO_DESCRIP]","[Base_Tarjetas].[SEGMENTO_DESCRIP].&amp;[" &amp; $C$6 &amp; "]",
"[Base_Tarjetas].[SITUACION]","[Base_Tarjetas].[SITUACION].&amp;[" &amp; $C44 &amp; "]",
"[Base_Tarjetas].[TIPO]","[Base_Tarjetas].[TIPO].&amp;[" &amp; $C$1 &amp; "]")/1000,
0)</f>
        <v>0</v>
      </c>
      <c r="AV44" s="8">
        <f>IFERROR(
GETPIVOTDATA("[Base_Tarjetas].[Importe]",TDinamica_R!$A$3,
"[Base_Tarjetas].[PERIODO]","[Base_Tarjetas].[PERIODO].&amp;[" &amp; TEXT(AV$6,"yyyymm") &amp; "]",
"[Base_Tarjetas].[Metrica]","[Base_Tarjetas].[Metrica].&amp;[" &amp; $A44 &amp; "]",
"[Base_Tarjetas].[SEGMENTO_DESCRIP]","[Base_Tarjetas].[SEGMENTO_DESCRIP].&amp;[" &amp; $C$6 &amp; "]",
"[Base_Tarjetas].[SITUACION]","[Base_Tarjetas].[SITUACION].&amp;[" &amp; $C44 &amp; "]",
"[Base_Tarjetas].[TIPO]","[Base_Tarjetas].[TIPO].&amp;[" &amp; $C$1 &amp; "]")/1000,
0)</f>
        <v>0</v>
      </c>
      <c r="AW44" s="8">
        <f>IFERROR(
GETPIVOTDATA("[Base_Tarjetas].[Importe]",TDinamica_R!$A$3,
"[Base_Tarjetas].[PERIODO]","[Base_Tarjetas].[PERIODO].&amp;[" &amp; TEXT(AW$6,"yyyymm") &amp; "]",
"[Base_Tarjetas].[Metrica]","[Base_Tarjetas].[Metrica].&amp;[" &amp; $A44 &amp; "]",
"[Base_Tarjetas].[SEGMENTO_DESCRIP]","[Base_Tarjetas].[SEGMENTO_DESCRIP].&amp;[" &amp; $C$6 &amp; "]",
"[Base_Tarjetas].[SITUACION]","[Base_Tarjetas].[SITUACION].&amp;[" &amp; $C44 &amp; "]",
"[Base_Tarjetas].[TIPO]","[Base_Tarjetas].[TIPO].&amp;[" &amp; $C$1 &amp; "]")/1000,
0)</f>
        <v>0</v>
      </c>
      <c r="AX44" s="8">
        <f>IFERROR(
GETPIVOTDATA("[Base_Tarjetas].[Importe]",TDinamica_R!$A$3,
"[Base_Tarjetas].[PERIODO]","[Base_Tarjetas].[PERIODO].&amp;[" &amp; TEXT(AX$6,"yyyymm") &amp; "]",
"[Base_Tarjetas].[Metrica]","[Base_Tarjetas].[Metrica].&amp;[" &amp; $A44 &amp; "]",
"[Base_Tarjetas].[SEGMENTO_DESCRIP]","[Base_Tarjetas].[SEGMENTO_DESCRIP].&amp;[" &amp; $C$6 &amp; "]",
"[Base_Tarjetas].[SITUACION]","[Base_Tarjetas].[SITUACION].&amp;[" &amp; $C44 &amp; "]",
"[Base_Tarjetas].[TIPO]","[Base_Tarjetas].[TIPO].&amp;[" &amp; $C$1 &amp; "]")/1000,
0)</f>
        <v>0</v>
      </c>
      <c r="AY44" s="8">
        <f>IFERROR(
GETPIVOTDATA("[Base_Tarjetas].[Importe]",TDinamica_R!$A$3,
"[Base_Tarjetas].[PERIODO]","[Base_Tarjetas].[PERIODO].&amp;[" &amp; TEXT(AY$6,"yyyymm") &amp; "]",
"[Base_Tarjetas].[Metrica]","[Base_Tarjetas].[Metrica].&amp;[" &amp; $A44 &amp; "]",
"[Base_Tarjetas].[SEGMENTO_DESCRIP]","[Base_Tarjetas].[SEGMENTO_DESCRIP].&amp;[" &amp; $C$6 &amp; "]",
"[Base_Tarjetas].[SITUACION]","[Base_Tarjetas].[SITUACION].&amp;[" &amp; $C44 &amp; "]",
"[Base_Tarjetas].[TIPO]","[Base_Tarjetas].[TIPO].&amp;[" &amp; $C$1 &amp; "]")/1000,
0)</f>
        <v>0</v>
      </c>
      <c r="AZ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TEXT(AZ$6,"yyyymm") &amp; "]"),
0)</f>
        <v>-327.13776066977215</v>
      </c>
      <c r="BA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TEXT(BA$6,"yyyymm") &amp; "]"),
0)</f>
        <v>-286.44616413349547</v>
      </c>
      <c r="BB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TEXT(BB$6,"yyyymm") &amp; "]"),
0)</f>
        <v>-322.36869670049174</v>
      </c>
      <c r="BC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TEXT(BC$6,"yyyymm") &amp; "]"),
0)</f>
        <v>-319.58436972552062</v>
      </c>
      <c r="BD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TEXT(BD$6,"yyyymm") &amp; "]"),
0)</f>
        <v>-337.42449479930752</v>
      </c>
      <c r="BE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TEXT(BE$6,"yyyymm") &amp; "]"),
0)</f>
        <v>-332.52597349227511</v>
      </c>
      <c r="BF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TEXT(BF$6,"yyyymm") &amp; "]"),
0)</f>
        <v>-346.04145315989302</v>
      </c>
      <c r="BG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TEXT(BG$6,"yyyymm") &amp; "]"),
0)</f>
        <v>-350.53618081781923</v>
      </c>
      <c r="BH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TEXT(BH$6,"yyyymm") &amp; "]"),
0)</f>
        <v>-344.90859848014355</v>
      </c>
      <c r="BI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TEXT(BI$6,"yyyymm") &amp; "]"),
0)</f>
        <v>-358.64454893161621</v>
      </c>
      <c r="BJ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TEXT(BJ$6,"yyyymm") &amp; "]"),
0)</f>
        <v>-349.84412172469627</v>
      </c>
      <c r="BK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TEXT(BK$6,"yyyymm") &amp; "]"),
0)</f>
        <v>-378.79004523846487</v>
      </c>
      <c r="BO44" s="24">
        <f t="shared" ref="BO44:BT46" si="32">SUMIFS($D44:$BM44,$D$6:$BM$6,"&gt;="&amp;BO$2,$D$6:$BM$6,"&lt;="&amp;BO$6,$D$5:$BM$5,BO$5)</f>
        <v>0</v>
      </c>
      <c r="BP44" s="24">
        <f t="shared" si="32"/>
        <v>-935.95262150375925</v>
      </c>
      <c r="BQ44" s="24">
        <f t="shared" si="32"/>
        <v>0</v>
      </c>
      <c r="BR44" s="24">
        <f t="shared" si="32"/>
        <v>0</v>
      </c>
      <c r="BS44" s="24">
        <f t="shared" si="32"/>
        <v>0</v>
      </c>
      <c r="BT44" s="24">
        <f t="shared" si="32"/>
        <v>0</v>
      </c>
    </row>
    <row r="45" spans="1:72" hidden="1" outlineLevel="1" x14ac:dyDescent="0.25">
      <c r="A45" s="11" t="s">
        <v>14</v>
      </c>
      <c r="C45" s="2" t="s">
        <v>1</v>
      </c>
      <c r="D45" s="8">
        <f>IFERROR(
GETPIVOTDATA("[Base_Tarjetas].[Importe]",TDinamica_R!$A$3,
"[Base_Tarjetas].[PERIODO]","[Base_Tarjetas].[PERIODO].&amp;[" &amp; TEXT(D$6,"yyyymm") &amp; "]",
"[Base_Tarjetas].[Metrica]","[Base_Tarjetas].[Metrica].&amp;[" &amp; $A45 &amp; "]",
"[Base_Tarjetas].[SEGMENTO_DESCRIP]","[Base_Tarjetas].[SEGMENTO_DESCRIP].&amp;[" &amp; $C$6 &amp; "]",
"[Base_Tarjetas].[SITUACION]","[Base_Tarjetas].[SITUACION].&amp;[" &amp; $C45 &amp; "]",
"[Base_Tarjetas].[TIPO]","[Base_Tarjetas].[TIPO].&amp;[" &amp; $C$1 &amp; "]")/1000,
0)</f>
        <v>0</v>
      </c>
      <c r="E45" s="8">
        <f>IFERROR(
GETPIVOTDATA("[Base_Tarjetas].[Importe]",TDinamica_R!$A$3,
"[Base_Tarjetas].[PERIODO]","[Base_Tarjetas].[PERIODO].&amp;[" &amp; TEXT(E$6,"yyyymm") &amp; "]",
"[Base_Tarjetas].[Metrica]","[Base_Tarjetas].[Metrica].&amp;[" &amp; $A45 &amp; "]",
"[Base_Tarjetas].[SEGMENTO_DESCRIP]","[Base_Tarjetas].[SEGMENTO_DESCRIP].&amp;[" &amp; $C$6 &amp; "]",
"[Base_Tarjetas].[SITUACION]","[Base_Tarjetas].[SITUACION].&amp;[" &amp; $C45 &amp; "]",
"[Base_Tarjetas].[TIPO]","[Base_Tarjetas].[TIPO].&amp;[" &amp; $C$1 &amp; "]")/1000,
0)</f>
        <v>0</v>
      </c>
      <c r="F45" s="8">
        <f>IFERROR(
GETPIVOTDATA("[Base_Tarjetas].[Importe]",TDinamica_R!$A$3,
"[Base_Tarjetas].[PERIODO]","[Base_Tarjetas].[PERIODO].&amp;[" &amp; TEXT(F$6,"yyyymm") &amp; "]",
"[Base_Tarjetas].[Metrica]","[Base_Tarjetas].[Metrica].&amp;[" &amp; $A45 &amp; "]",
"[Base_Tarjetas].[SEGMENTO_DESCRIP]","[Base_Tarjetas].[SEGMENTO_DESCRIP].&amp;[" &amp; $C$6 &amp; "]",
"[Base_Tarjetas].[SITUACION]","[Base_Tarjetas].[SITUACION].&amp;[" &amp; $C45 &amp; "]",
"[Base_Tarjetas].[TIPO]","[Base_Tarjetas].[TIPO].&amp;[" &amp; $C$1 &amp; "]")/1000,
0)</f>
        <v>0</v>
      </c>
      <c r="G45" s="8">
        <f>IFERROR(
GETPIVOTDATA("[Base_Tarjetas].[Importe]",TDinamica_R!$A$3,
"[Base_Tarjetas].[PERIODO]","[Base_Tarjetas].[PERIODO].&amp;[" &amp; TEXT(G$6,"yyyymm") &amp; "]",
"[Base_Tarjetas].[Metrica]","[Base_Tarjetas].[Metrica].&amp;[" &amp; $A45 &amp; "]",
"[Base_Tarjetas].[SEGMENTO_DESCRIP]","[Base_Tarjetas].[SEGMENTO_DESCRIP].&amp;[" &amp; $C$6 &amp; "]",
"[Base_Tarjetas].[SITUACION]","[Base_Tarjetas].[SITUACION].&amp;[" &amp; $C45 &amp; "]",
"[Base_Tarjetas].[TIPO]","[Base_Tarjetas].[TIPO].&amp;[" &amp; $C$1 &amp; "]")/1000,
0)</f>
        <v>0</v>
      </c>
      <c r="H45" s="8">
        <f>IFERROR(
GETPIVOTDATA("[Base_Tarjetas].[Importe]",TDinamica_R!$A$3,
"[Base_Tarjetas].[PERIODO]","[Base_Tarjetas].[PERIODO].&amp;[" &amp; TEXT(H$6,"yyyymm") &amp; "]",
"[Base_Tarjetas].[Metrica]","[Base_Tarjetas].[Metrica].&amp;[" &amp; $A45 &amp; "]",
"[Base_Tarjetas].[SEGMENTO_DESCRIP]","[Base_Tarjetas].[SEGMENTO_DESCRIP].&amp;[" &amp; $C$6 &amp; "]",
"[Base_Tarjetas].[SITUACION]","[Base_Tarjetas].[SITUACION].&amp;[" &amp; $C45 &amp; "]",
"[Base_Tarjetas].[TIPO]","[Base_Tarjetas].[TIPO].&amp;[" &amp; $C$1 &amp; "]")/1000,
0)</f>
        <v>0</v>
      </c>
      <c r="I45" s="8">
        <f>IFERROR(
GETPIVOTDATA("[Base_Tarjetas].[Importe]",TDinamica_R!$A$3,
"[Base_Tarjetas].[PERIODO]","[Base_Tarjetas].[PERIODO].&amp;[" &amp; TEXT(I$6,"yyyymm") &amp; "]",
"[Base_Tarjetas].[Metrica]","[Base_Tarjetas].[Metrica].&amp;[" &amp; $A45 &amp; "]",
"[Base_Tarjetas].[SEGMENTO_DESCRIP]","[Base_Tarjetas].[SEGMENTO_DESCRIP].&amp;[" &amp; $C$6 &amp; "]",
"[Base_Tarjetas].[SITUACION]","[Base_Tarjetas].[SITUACION].&amp;[" &amp; $C45 &amp; "]",
"[Base_Tarjetas].[TIPO]","[Base_Tarjetas].[TIPO].&amp;[" &amp; $C$1 &amp; "]")/1000,
0)</f>
        <v>0</v>
      </c>
      <c r="J45" s="8">
        <f>IFERROR(
GETPIVOTDATA("[Base_Tarjetas].[Importe]",TDinamica_R!$A$3,
"[Base_Tarjetas].[PERIODO]","[Base_Tarjetas].[PERIODO].&amp;[" &amp; TEXT(J$6,"yyyymm") &amp; "]",
"[Base_Tarjetas].[Metrica]","[Base_Tarjetas].[Metrica].&amp;[" &amp; $A45 &amp; "]",
"[Base_Tarjetas].[SEGMENTO_DESCRIP]","[Base_Tarjetas].[SEGMENTO_DESCRIP].&amp;[" &amp; $C$6 &amp; "]",
"[Base_Tarjetas].[SITUACION]","[Base_Tarjetas].[SITUACION].&amp;[" &amp; $C45 &amp; "]",
"[Base_Tarjetas].[TIPO]","[Base_Tarjetas].[TIPO].&amp;[" &amp; $C$1 &amp; "]")/1000,
0)</f>
        <v>0</v>
      </c>
      <c r="K45" s="8">
        <f>IFERROR(
GETPIVOTDATA("[Base_Tarjetas].[Importe]",TDinamica_R!$A$3,
"[Base_Tarjetas].[PERIODO]","[Base_Tarjetas].[PERIODO].&amp;[" &amp; TEXT(K$6,"yyyymm") &amp; "]",
"[Base_Tarjetas].[Metrica]","[Base_Tarjetas].[Metrica].&amp;[" &amp; $A45 &amp; "]",
"[Base_Tarjetas].[SEGMENTO_DESCRIP]","[Base_Tarjetas].[SEGMENTO_DESCRIP].&amp;[" &amp; $C$6 &amp; "]",
"[Base_Tarjetas].[SITUACION]","[Base_Tarjetas].[SITUACION].&amp;[" &amp; $C45 &amp; "]",
"[Base_Tarjetas].[TIPO]","[Base_Tarjetas].[TIPO].&amp;[" &amp; $C$1 &amp; "]")/1000,
0)</f>
        <v>0</v>
      </c>
      <c r="L45" s="8">
        <f>IFERROR(
GETPIVOTDATA("[Base_Tarjetas].[Importe]",TDinamica_R!$A$3,
"[Base_Tarjetas].[PERIODO]","[Base_Tarjetas].[PERIODO].&amp;[" &amp; TEXT(L$6,"yyyymm") &amp; "]",
"[Base_Tarjetas].[Metrica]","[Base_Tarjetas].[Metrica].&amp;[" &amp; $A45 &amp; "]",
"[Base_Tarjetas].[SEGMENTO_DESCRIP]","[Base_Tarjetas].[SEGMENTO_DESCRIP].&amp;[" &amp; $C$6 &amp; "]",
"[Base_Tarjetas].[SITUACION]","[Base_Tarjetas].[SITUACION].&amp;[" &amp; $C45 &amp; "]",
"[Base_Tarjetas].[TIPO]","[Base_Tarjetas].[TIPO].&amp;[" &amp; $C$1 &amp; "]")/1000,
0)</f>
        <v>0</v>
      </c>
      <c r="M45" s="8">
        <f>IFERROR(
GETPIVOTDATA("[Base_Tarjetas].[Importe]",TDinamica_R!$A$3,
"[Base_Tarjetas].[PERIODO]","[Base_Tarjetas].[PERIODO].&amp;[" &amp; TEXT(M$6,"yyyymm") &amp; "]",
"[Base_Tarjetas].[Metrica]","[Base_Tarjetas].[Metrica].&amp;[" &amp; $A45 &amp; "]",
"[Base_Tarjetas].[SEGMENTO_DESCRIP]","[Base_Tarjetas].[SEGMENTO_DESCRIP].&amp;[" &amp; $C$6 &amp; "]",
"[Base_Tarjetas].[SITUACION]","[Base_Tarjetas].[SITUACION].&amp;[" &amp; $C45 &amp; "]",
"[Base_Tarjetas].[TIPO]","[Base_Tarjetas].[TIPO].&amp;[" &amp; $C$1 &amp; "]")/1000,
0)</f>
        <v>0</v>
      </c>
      <c r="N45" s="8">
        <f>IFERROR(
GETPIVOTDATA("[Base_Tarjetas].[Importe]",TDinamica_R!$A$3,
"[Base_Tarjetas].[PERIODO]","[Base_Tarjetas].[PERIODO].&amp;[" &amp; TEXT(N$6,"yyyymm") &amp; "]",
"[Base_Tarjetas].[Metrica]","[Base_Tarjetas].[Metrica].&amp;[" &amp; $A45 &amp; "]",
"[Base_Tarjetas].[SEGMENTO_DESCRIP]","[Base_Tarjetas].[SEGMENTO_DESCRIP].&amp;[" &amp; $C$6 &amp; "]",
"[Base_Tarjetas].[SITUACION]","[Base_Tarjetas].[SITUACION].&amp;[" &amp; $C45 &amp; "]",
"[Base_Tarjetas].[TIPO]","[Base_Tarjetas].[TIPO].&amp;[" &amp; $C$1 &amp; "]")/1000,
0)</f>
        <v>0</v>
      </c>
      <c r="O45" s="8">
        <f>IFERROR(
GETPIVOTDATA("[Base_Tarjetas].[Importe]",TDinamica_R!$A$3,
"[Base_Tarjetas].[PERIODO]","[Base_Tarjetas].[PERIODO].&amp;[" &amp; TEXT(O$6,"yyyymm") &amp; "]",
"[Base_Tarjetas].[Metrica]","[Base_Tarjetas].[Metrica].&amp;[" &amp; $A45 &amp; "]",
"[Base_Tarjetas].[SEGMENTO_DESCRIP]","[Base_Tarjetas].[SEGMENTO_DESCRIP].&amp;[" &amp; $C$6 &amp; "]",
"[Base_Tarjetas].[SITUACION]","[Base_Tarjetas].[SITUACION].&amp;[" &amp; $C45 &amp; "]",
"[Base_Tarjetas].[TIPO]","[Base_Tarjetas].[TIPO].&amp;[" &amp; $C$1 &amp; "]")/1000,
0)</f>
        <v>0</v>
      </c>
      <c r="P45" s="8">
        <f>IFERROR(
GETPIVOTDATA("[Base_Tarjetas].[Importe]",TDinamica_R!$A$3,
"[Base_Tarjetas].[PERIODO]","[Base_Tarjetas].[PERIODO].&amp;[" &amp; TEXT(P$6,"yyyymm") &amp; "]",
"[Base_Tarjetas].[Metrica]","[Base_Tarjetas].[Metrica].&amp;[" &amp; $A45 &amp; "]",
"[Base_Tarjetas].[SEGMENTO_DESCRIP]","[Base_Tarjetas].[SEGMENTO_DESCRIP].&amp;[" &amp; $C$6 &amp; "]",
"[Base_Tarjetas].[SITUACION]","[Base_Tarjetas].[SITUACION].&amp;[" &amp; $C45 &amp; "]",
"[Base_Tarjetas].[TIPO]","[Base_Tarjetas].[TIPO].&amp;[" &amp; $C$1 &amp; "]")/1000,
0)</f>
        <v>0</v>
      </c>
      <c r="Q45" s="8">
        <f>IFERROR(
GETPIVOTDATA("[Base_Tarjetas].[Importe]",TDinamica_R!$A$3,
"[Base_Tarjetas].[PERIODO]","[Base_Tarjetas].[PERIODO].&amp;[" &amp; TEXT(Q$6,"yyyymm") &amp; "]",
"[Base_Tarjetas].[Metrica]","[Base_Tarjetas].[Metrica].&amp;[" &amp; $A45 &amp; "]",
"[Base_Tarjetas].[SEGMENTO_DESCRIP]","[Base_Tarjetas].[SEGMENTO_DESCRIP].&amp;[" &amp; $C$6 &amp; "]",
"[Base_Tarjetas].[SITUACION]","[Base_Tarjetas].[SITUACION].&amp;[" &amp; $C45 &amp; "]",
"[Base_Tarjetas].[TIPO]","[Base_Tarjetas].[TIPO].&amp;[" &amp; $C$1 &amp; "]")/1000,
0)</f>
        <v>0</v>
      </c>
      <c r="R45" s="8">
        <f>IFERROR(
GETPIVOTDATA("[Base_Tarjetas].[Importe]",TDinamica_R!$A$3,
"[Base_Tarjetas].[PERIODO]","[Base_Tarjetas].[PERIODO].&amp;[" &amp; TEXT(R$6,"yyyymm") &amp; "]",
"[Base_Tarjetas].[Metrica]","[Base_Tarjetas].[Metrica].&amp;[" &amp; $A45 &amp; "]",
"[Base_Tarjetas].[SEGMENTO_DESCRIP]","[Base_Tarjetas].[SEGMENTO_DESCRIP].&amp;[" &amp; $C$6 &amp; "]",
"[Base_Tarjetas].[SITUACION]","[Base_Tarjetas].[SITUACION].&amp;[" &amp; $C45 &amp; "]",
"[Base_Tarjetas].[TIPO]","[Base_Tarjetas].[TIPO].&amp;[" &amp; $C$1 &amp; "]")/1000,
0)</f>
        <v>0</v>
      </c>
      <c r="S45" s="8">
        <f>IFERROR(
GETPIVOTDATA("[Base_Tarjetas].[Importe]",TDinamica_R!$A$3,
"[Base_Tarjetas].[PERIODO]","[Base_Tarjetas].[PERIODO].&amp;[" &amp; TEXT(S$6,"yyyymm") &amp; "]",
"[Base_Tarjetas].[Metrica]","[Base_Tarjetas].[Metrica].&amp;[" &amp; $A45 &amp; "]",
"[Base_Tarjetas].[SEGMENTO_DESCRIP]","[Base_Tarjetas].[SEGMENTO_DESCRIP].&amp;[" &amp; $C$6 &amp; "]",
"[Base_Tarjetas].[SITUACION]","[Base_Tarjetas].[SITUACION].&amp;[" &amp; $C45 &amp; "]",
"[Base_Tarjetas].[TIPO]","[Base_Tarjetas].[TIPO].&amp;[" &amp; $C$1 &amp; "]")/1000,
0)</f>
        <v>0</v>
      </c>
      <c r="T45" s="8">
        <f>IFERROR(
GETPIVOTDATA("[Base_Tarjetas].[Importe]",TDinamica_R!$A$3,
"[Base_Tarjetas].[PERIODO]","[Base_Tarjetas].[PERIODO].&amp;[" &amp; TEXT(T$6,"yyyymm") &amp; "]",
"[Base_Tarjetas].[Metrica]","[Base_Tarjetas].[Metrica].&amp;[" &amp; $A45 &amp; "]",
"[Base_Tarjetas].[SEGMENTO_DESCRIP]","[Base_Tarjetas].[SEGMENTO_DESCRIP].&amp;[" &amp; $C$6 &amp; "]",
"[Base_Tarjetas].[SITUACION]","[Base_Tarjetas].[SITUACION].&amp;[" &amp; $C45 &amp; "]",
"[Base_Tarjetas].[TIPO]","[Base_Tarjetas].[TIPO].&amp;[" &amp; $C$1 &amp; "]")/1000,
0)</f>
        <v>0</v>
      </c>
      <c r="U45" s="8">
        <f>IFERROR(
GETPIVOTDATA("[Base_Tarjetas].[Importe]",TDinamica_R!$A$3,
"[Base_Tarjetas].[PERIODO]","[Base_Tarjetas].[PERIODO].&amp;[" &amp; TEXT(U$6,"yyyymm") &amp; "]",
"[Base_Tarjetas].[Metrica]","[Base_Tarjetas].[Metrica].&amp;[" &amp; $A45 &amp; "]",
"[Base_Tarjetas].[SEGMENTO_DESCRIP]","[Base_Tarjetas].[SEGMENTO_DESCRIP].&amp;[" &amp; $C$6 &amp; "]",
"[Base_Tarjetas].[SITUACION]","[Base_Tarjetas].[SITUACION].&amp;[" &amp; $C45 &amp; "]",
"[Base_Tarjetas].[TIPO]","[Base_Tarjetas].[TIPO].&amp;[" &amp; $C$1 &amp; "]")/1000,
0)</f>
        <v>0</v>
      </c>
      <c r="V45" s="8">
        <f>IFERROR(
GETPIVOTDATA("[Base_Tarjetas].[Importe]",TDinamica_R!$A$3,
"[Base_Tarjetas].[PERIODO]","[Base_Tarjetas].[PERIODO].&amp;[" &amp; TEXT(V$6,"yyyymm") &amp; "]",
"[Base_Tarjetas].[Metrica]","[Base_Tarjetas].[Metrica].&amp;[" &amp; $A45 &amp; "]",
"[Base_Tarjetas].[SEGMENTO_DESCRIP]","[Base_Tarjetas].[SEGMENTO_DESCRIP].&amp;[" &amp; $C$6 &amp; "]",
"[Base_Tarjetas].[SITUACION]","[Base_Tarjetas].[SITUACION].&amp;[" &amp; $C45 &amp; "]",
"[Base_Tarjetas].[TIPO]","[Base_Tarjetas].[TIPO].&amp;[" &amp; $C$1 &amp; "]")/1000,
0)</f>
        <v>0</v>
      </c>
      <c r="W45" s="8">
        <f>IFERROR(
GETPIVOTDATA("[Base_Tarjetas].[Importe]",TDinamica_R!$A$3,
"[Base_Tarjetas].[PERIODO]","[Base_Tarjetas].[PERIODO].&amp;[" &amp; TEXT(W$6,"yyyymm") &amp; "]",
"[Base_Tarjetas].[Metrica]","[Base_Tarjetas].[Metrica].&amp;[" &amp; $A45 &amp; "]",
"[Base_Tarjetas].[SEGMENTO_DESCRIP]","[Base_Tarjetas].[SEGMENTO_DESCRIP].&amp;[" &amp; $C$6 &amp; "]",
"[Base_Tarjetas].[SITUACION]","[Base_Tarjetas].[SITUACION].&amp;[" &amp; $C45 &amp; "]",
"[Base_Tarjetas].[TIPO]","[Base_Tarjetas].[TIPO].&amp;[" &amp; $C$1 &amp; "]")/1000,
0)</f>
        <v>0</v>
      </c>
      <c r="X45" s="8">
        <f>IFERROR(
GETPIVOTDATA("[Base_Tarjetas].[Importe]",TDinamica_R!$A$3,
"[Base_Tarjetas].[PERIODO]","[Base_Tarjetas].[PERIODO].&amp;[" &amp; TEXT(X$6,"yyyymm") &amp; "]",
"[Base_Tarjetas].[Metrica]","[Base_Tarjetas].[Metrica].&amp;[" &amp; $A45 &amp; "]",
"[Base_Tarjetas].[SEGMENTO_DESCRIP]","[Base_Tarjetas].[SEGMENTO_DESCRIP].&amp;[" &amp; $C$6 &amp; "]",
"[Base_Tarjetas].[SITUACION]","[Base_Tarjetas].[SITUACION].&amp;[" &amp; $C45 &amp; "]",
"[Base_Tarjetas].[TIPO]","[Base_Tarjetas].[TIPO].&amp;[" &amp; $C$1 &amp; "]")/1000,
0)</f>
        <v>0</v>
      </c>
      <c r="Y45" s="8">
        <f>IFERROR(
GETPIVOTDATA("[Base_Tarjetas].[Importe]",TDinamica_R!$A$3,
"[Base_Tarjetas].[PERIODO]","[Base_Tarjetas].[PERIODO].&amp;[" &amp; TEXT(Y$6,"yyyymm") &amp; "]",
"[Base_Tarjetas].[Metrica]","[Base_Tarjetas].[Metrica].&amp;[" &amp; $A45 &amp; "]",
"[Base_Tarjetas].[SEGMENTO_DESCRIP]","[Base_Tarjetas].[SEGMENTO_DESCRIP].&amp;[" &amp; $C$6 &amp; "]",
"[Base_Tarjetas].[SITUACION]","[Base_Tarjetas].[SITUACION].&amp;[" &amp; $C45 &amp; "]",
"[Base_Tarjetas].[TIPO]","[Base_Tarjetas].[TIPO].&amp;[" &amp; $C$1 &amp; "]")/1000,
0)</f>
        <v>0</v>
      </c>
      <c r="Z45" s="8">
        <f>IFERROR(
GETPIVOTDATA("[Base_Tarjetas].[Importe]",TDinamica_R!$A$3,
"[Base_Tarjetas].[PERIODO]","[Base_Tarjetas].[PERIODO].&amp;[" &amp; TEXT(Z$6,"yyyymm") &amp; "]",
"[Base_Tarjetas].[Metrica]","[Base_Tarjetas].[Metrica].&amp;[" &amp; $A45 &amp; "]",
"[Base_Tarjetas].[SEGMENTO_DESCRIP]","[Base_Tarjetas].[SEGMENTO_DESCRIP].&amp;[" &amp; $C$6 &amp; "]",
"[Base_Tarjetas].[SITUACION]","[Base_Tarjetas].[SITUACION].&amp;[" &amp; $C45 &amp; "]",
"[Base_Tarjetas].[TIPO]","[Base_Tarjetas].[TIPO].&amp;[" &amp; $C$1 &amp; "]")/1000,
0)</f>
        <v>0</v>
      </c>
      <c r="AA45" s="8">
        <f>IFERROR(
GETPIVOTDATA("[Base_Tarjetas].[Importe]",TDinamica_R!$A$3,
"[Base_Tarjetas].[PERIODO]","[Base_Tarjetas].[PERIODO].&amp;[" &amp; TEXT(AA$6,"yyyymm") &amp; "]",
"[Base_Tarjetas].[Metrica]","[Base_Tarjetas].[Metrica].&amp;[" &amp; $A45 &amp; "]",
"[Base_Tarjetas].[SEGMENTO_DESCRIP]","[Base_Tarjetas].[SEGMENTO_DESCRIP].&amp;[" &amp; $C$6 &amp; "]",
"[Base_Tarjetas].[SITUACION]","[Base_Tarjetas].[SITUACION].&amp;[" &amp; $C45 &amp; "]",
"[Base_Tarjetas].[TIPO]","[Base_Tarjetas].[TIPO].&amp;[" &amp; $C$1 &amp; "]")/1000,
0)</f>
        <v>0</v>
      </c>
      <c r="AB45" s="8">
        <f>IFERROR(
GETPIVOTDATA("[Base_Tarjetas].[Importe]",TDinamica_R!$A$3,
"[Base_Tarjetas].[PERIODO]","[Base_Tarjetas].[PERIODO].&amp;[" &amp; TEXT(AB$6,"yyyymm") &amp; "]",
"[Base_Tarjetas].[Metrica]","[Base_Tarjetas].[Metrica].&amp;[" &amp; $A45 &amp; "]",
"[Base_Tarjetas].[SEGMENTO_DESCRIP]","[Base_Tarjetas].[SEGMENTO_DESCRIP].&amp;[" &amp; $C$6 &amp; "]",
"[Base_Tarjetas].[SITUACION]","[Base_Tarjetas].[SITUACION].&amp;[" &amp; $C45 &amp; "]",
"[Base_Tarjetas].[TIPO]","[Base_Tarjetas].[TIPO].&amp;[" &amp; $C$1 &amp; "]")/1000,
0)</f>
        <v>0</v>
      </c>
      <c r="AC45" s="8">
        <f>IFERROR(
GETPIVOTDATA("[Base_Tarjetas].[Importe]",TDinamica_R!$A$3,
"[Base_Tarjetas].[PERIODO]","[Base_Tarjetas].[PERIODO].&amp;[" &amp; TEXT(AC$6,"yyyymm") &amp; "]",
"[Base_Tarjetas].[Metrica]","[Base_Tarjetas].[Metrica].&amp;[" &amp; $A45 &amp; "]",
"[Base_Tarjetas].[SEGMENTO_DESCRIP]","[Base_Tarjetas].[SEGMENTO_DESCRIP].&amp;[" &amp; $C$6 &amp; "]",
"[Base_Tarjetas].[SITUACION]","[Base_Tarjetas].[SITUACION].&amp;[" &amp; $C45 &amp; "]",
"[Base_Tarjetas].[TIPO]","[Base_Tarjetas].[TIPO].&amp;[" &amp; $C$1 &amp; "]")/1000,
0)</f>
        <v>0</v>
      </c>
      <c r="AD45" s="8">
        <f>IFERROR(
GETPIVOTDATA("[Base_Tarjetas].[Importe]",TDinamica_R!$A$3,
"[Base_Tarjetas].[PERIODO]","[Base_Tarjetas].[PERIODO].&amp;[" &amp; TEXT(AD$6,"yyyymm") &amp; "]",
"[Base_Tarjetas].[Metrica]","[Base_Tarjetas].[Metrica].&amp;[" &amp; $A45 &amp; "]",
"[Base_Tarjetas].[SEGMENTO_DESCRIP]","[Base_Tarjetas].[SEGMENTO_DESCRIP].&amp;[" &amp; $C$6 &amp; "]",
"[Base_Tarjetas].[SITUACION]","[Base_Tarjetas].[SITUACION].&amp;[" &amp; $C45 &amp; "]",
"[Base_Tarjetas].[TIPO]","[Base_Tarjetas].[TIPO].&amp;[" &amp; $C$1 &amp; "]")/1000,
0)</f>
        <v>0</v>
      </c>
      <c r="AE45" s="8">
        <f>IFERROR(
GETPIVOTDATA("[Base_Tarjetas].[Importe]",TDinamica_R!$A$3,
"[Base_Tarjetas].[PERIODO]","[Base_Tarjetas].[PERIODO].&amp;[" &amp; TEXT(AE$6,"yyyymm") &amp; "]",
"[Base_Tarjetas].[Metrica]","[Base_Tarjetas].[Metrica].&amp;[" &amp; $A45 &amp; "]",
"[Base_Tarjetas].[SEGMENTO_DESCRIP]","[Base_Tarjetas].[SEGMENTO_DESCRIP].&amp;[" &amp; $C$6 &amp; "]",
"[Base_Tarjetas].[SITUACION]","[Base_Tarjetas].[SITUACION].&amp;[" &amp; $C45 &amp; "]",
"[Base_Tarjetas].[TIPO]","[Base_Tarjetas].[TIPO].&amp;[" &amp; $C$1 &amp; "]")/1000,
0)</f>
        <v>0</v>
      </c>
      <c r="AF45" s="8">
        <f>IFERROR(
GETPIVOTDATA("[Base_Tarjetas].[Importe]",TDinamica_R!$A$3,
"[Base_Tarjetas].[PERIODO]","[Base_Tarjetas].[PERIODO].&amp;[" &amp; TEXT(AF$6,"yyyymm") &amp; "]",
"[Base_Tarjetas].[Metrica]","[Base_Tarjetas].[Metrica].&amp;[" &amp; $A45 &amp; "]",
"[Base_Tarjetas].[SEGMENTO_DESCRIP]","[Base_Tarjetas].[SEGMENTO_DESCRIP].&amp;[" &amp; $C$6 &amp; "]",
"[Base_Tarjetas].[SITUACION]","[Base_Tarjetas].[SITUACION].&amp;[" &amp; $C45 &amp; "]",
"[Base_Tarjetas].[TIPO]","[Base_Tarjetas].[TIPO].&amp;[" &amp; $C$1 &amp; "]")/1000,
0)</f>
        <v>0</v>
      </c>
      <c r="AG45" s="8">
        <f>IFERROR(
GETPIVOTDATA("[Base_Tarjetas].[Importe]",TDinamica_R!$A$3,
"[Base_Tarjetas].[PERIODO]","[Base_Tarjetas].[PERIODO].&amp;[" &amp; TEXT(AG$6,"yyyymm") &amp; "]",
"[Base_Tarjetas].[Metrica]","[Base_Tarjetas].[Metrica].&amp;[" &amp; $A45 &amp; "]",
"[Base_Tarjetas].[SEGMENTO_DESCRIP]","[Base_Tarjetas].[SEGMENTO_DESCRIP].&amp;[" &amp; $C$6 &amp; "]",
"[Base_Tarjetas].[SITUACION]","[Base_Tarjetas].[SITUACION].&amp;[" &amp; $C45 &amp; "]",
"[Base_Tarjetas].[TIPO]","[Base_Tarjetas].[TIPO].&amp;[" &amp; $C$1 &amp; "]")/1000,
0)</f>
        <v>0</v>
      </c>
      <c r="AH45" s="8">
        <f>IFERROR(
GETPIVOTDATA("[Base_Tarjetas].[Importe]",TDinamica_R!$A$3,
"[Base_Tarjetas].[PERIODO]","[Base_Tarjetas].[PERIODO].&amp;[" &amp; TEXT(AH$6,"yyyymm") &amp; "]",
"[Base_Tarjetas].[Metrica]","[Base_Tarjetas].[Metrica].&amp;[" &amp; $A45 &amp; "]",
"[Base_Tarjetas].[SEGMENTO_DESCRIP]","[Base_Tarjetas].[SEGMENTO_DESCRIP].&amp;[" &amp; $C$6 &amp; "]",
"[Base_Tarjetas].[SITUACION]","[Base_Tarjetas].[SITUACION].&amp;[" &amp; $C45 &amp; "]",
"[Base_Tarjetas].[TIPO]","[Base_Tarjetas].[TIPO].&amp;[" &amp; $C$1 &amp; "]")/1000,
0)</f>
        <v>0</v>
      </c>
      <c r="AI45" s="8">
        <f>IFERROR(
GETPIVOTDATA("[Base_Tarjetas].[Importe]",TDinamica_R!$A$3,
"[Base_Tarjetas].[PERIODO]","[Base_Tarjetas].[PERIODO].&amp;[" &amp; TEXT(AI$6,"yyyymm") &amp; "]",
"[Base_Tarjetas].[Metrica]","[Base_Tarjetas].[Metrica].&amp;[" &amp; $A45 &amp; "]",
"[Base_Tarjetas].[SEGMENTO_DESCRIP]","[Base_Tarjetas].[SEGMENTO_DESCRIP].&amp;[" &amp; $C$6 &amp; "]",
"[Base_Tarjetas].[SITUACION]","[Base_Tarjetas].[SITUACION].&amp;[" &amp; $C45 &amp; "]",
"[Base_Tarjetas].[TIPO]","[Base_Tarjetas].[TIPO].&amp;[" &amp; $C$1 &amp; "]")/1000,
0)</f>
        <v>0</v>
      </c>
      <c r="AJ45" s="8">
        <f>IFERROR(
GETPIVOTDATA("[Base_Tarjetas].[Importe]",TDinamica_R!$A$3,
"[Base_Tarjetas].[PERIODO]","[Base_Tarjetas].[PERIODO].&amp;[" &amp; TEXT(AJ$6,"yyyymm") &amp; "]",
"[Base_Tarjetas].[Metrica]","[Base_Tarjetas].[Metrica].&amp;[" &amp; $A45 &amp; "]",
"[Base_Tarjetas].[SEGMENTO_DESCRIP]","[Base_Tarjetas].[SEGMENTO_DESCRIP].&amp;[" &amp; $C$6 &amp; "]",
"[Base_Tarjetas].[SITUACION]","[Base_Tarjetas].[SITUACION].&amp;[" &amp; $C45 &amp; "]",
"[Base_Tarjetas].[TIPO]","[Base_Tarjetas].[TIPO].&amp;[" &amp; $C$1 &amp; "]")/1000,
0)</f>
        <v>0</v>
      </c>
      <c r="AK45" s="8">
        <f>IFERROR(
GETPIVOTDATA("[Base_Tarjetas].[Importe]",TDinamica_R!$A$3,
"[Base_Tarjetas].[PERIODO]","[Base_Tarjetas].[PERIODO].&amp;[" &amp; TEXT(AK$6,"yyyymm") &amp; "]",
"[Base_Tarjetas].[Metrica]","[Base_Tarjetas].[Metrica].&amp;[" &amp; $A45 &amp; "]",
"[Base_Tarjetas].[SEGMENTO_DESCRIP]","[Base_Tarjetas].[SEGMENTO_DESCRIP].&amp;[" &amp; $C$6 &amp; "]",
"[Base_Tarjetas].[SITUACION]","[Base_Tarjetas].[SITUACION].&amp;[" &amp; $C45 &amp; "]",
"[Base_Tarjetas].[TIPO]","[Base_Tarjetas].[TIPO].&amp;[" &amp; $C$1 &amp; "]")/1000,
0)</f>
        <v>0</v>
      </c>
      <c r="AL45" s="8">
        <f>IFERROR(
GETPIVOTDATA("[Base_Tarjetas].[Importe]",TDinamica_R!$A$3,
"[Base_Tarjetas].[PERIODO]","[Base_Tarjetas].[PERIODO].&amp;[" &amp; TEXT(AL$6,"yyyymm") &amp; "]",
"[Base_Tarjetas].[Metrica]","[Base_Tarjetas].[Metrica].&amp;[" &amp; $A45 &amp; "]",
"[Base_Tarjetas].[SEGMENTO_DESCRIP]","[Base_Tarjetas].[SEGMENTO_DESCRIP].&amp;[" &amp; $C$6 &amp; "]",
"[Base_Tarjetas].[SITUACION]","[Base_Tarjetas].[SITUACION].&amp;[" &amp; $C45 &amp; "]",
"[Base_Tarjetas].[TIPO]","[Base_Tarjetas].[TIPO].&amp;[" &amp; $C$1 &amp; "]")/1000,
0)</f>
        <v>0</v>
      </c>
      <c r="AM45" s="8">
        <f>IFERROR(
GETPIVOTDATA("[Base_Tarjetas].[Importe]",TDinamica_R!$A$3,
"[Base_Tarjetas].[PERIODO]","[Base_Tarjetas].[PERIODO].&amp;[" &amp; TEXT(AM$6,"yyyymm") &amp; "]",
"[Base_Tarjetas].[Metrica]","[Base_Tarjetas].[Metrica].&amp;[" &amp; $A45 &amp; "]",
"[Base_Tarjetas].[SEGMENTO_DESCRIP]","[Base_Tarjetas].[SEGMENTO_DESCRIP].&amp;[" &amp; $C$6 &amp; "]",
"[Base_Tarjetas].[SITUACION]","[Base_Tarjetas].[SITUACION].&amp;[" &amp; $C45 &amp; "]",
"[Base_Tarjetas].[TIPO]","[Base_Tarjetas].[TIPO].&amp;[" &amp; $C$1 &amp; "]")/1000,
0)</f>
        <v>0</v>
      </c>
      <c r="AN45" s="8">
        <f>IFERROR(
GETPIVOTDATA("[Base_Tarjetas].[Importe]",TDinamica_R!$A$3,
"[Base_Tarjetas].[PERIODO]","[Base_Tarjetas].[PERIODO].&amp;[" &amp; TEXT(AN$6,"yyyymm") &amp; "]",
"[Base_Tarjetas].[Metrica]","[Base_Tarjetas].[Metrica].&amp;[" &amp; $A45 &amp; "]",
"[Base_Tarjetas].[SEGMENTO_DESCRIP]","[Base_Tarjetas].[SEGMENTO_DESCRIP].&amp;[" &amp; $C$6 &amp; "]",
"[Base_Tarjetas].[SITUACION]","[Base_Tarjetas].[SITUACION].&amp;[" &amp; $C45 &amp; "]",
"[Base_Tarjetas].[TIPO]","[Base_Tarjetas].[TIPO].&amp;[" &amp; $C$1 &amp; "]")/1000,
0)</f>
        <v>0</v>
      </c>
      <c r="AO45" s="8">
        <f>IFERROR(
GETPIVOTDATA("[Base_Tarjetas].[Importe]",TDinamica_R!$A$3,
"[Base_Tarjetas].[PERIODO]","[Base_Tarjetas].[PERIODO].&amp;[" &amp; TEXT(AO$6,"yyyymm") &amp; "]",
"[Base_Tarjetas].[Metrica]","[Base_Tarjetas].[Metrica].&amp;[" &amp; $A45 &amp; "]",
"[Base_Tarjetas].[SEGMENTO_DESCRIP]","[Base_Tarjetas].[SEGMENTO_DESCRIP].&amp;[" &amp; $C$6 &amp; "]",
"[Base_Tarjetas].[SITUACION]","[Base_Tarjetas].[SITUACION].&amp;[" &amp; $C45 &amp; "]",
"[Base_Tarjetas].[TIPO]","[Base_Tarjetas].[TIPO].&amp;[" &amp; $C$1 &amp; "]")/1000,
0)</f>
        <v>0</v>
      </c>
      <c r="AP45" s="8">
        <f>IFERROR(
GETPIVOTDATA("[Base_Tarjetas].[Importe]",TDinamica_R!$A$3,
"[Base_Tarjetas].[PERIODO]","[Base_Tarjetas].[PERIODO].&amp;[" &amp; TEXT(AP$6,"yyyymm") &amp; "]",
"[Base_Tarjetas].[Metrica]","[Base_Tarjetas].[Metrica].&amp;[" &amp; $A45 &amp; "]",
"[Base_Tarjetas].[SEGMENTO_DESCRIP]","[Base_Tarjetas].[SEGMENTO_DESCRIP].&amp;[" &amp; $C$6 &amp; "]",
"[Base_Tarjetas].[SITUACION]","[Base_Tarjetas].[SITUACION].&amp;[" &amp; $C45 &amp; "]",
"[Base_Tarjetas].[TIPO]","[Base_Tarjetas].[TIPO].&amp;[" &amp; $C$1 &amp; "]")/1000,
0)</f>
        <v>0</v>
      </c>
      <c r="AQ45" s="8">
        <f>IFERROR(
GETPIVOTDATA("[Base_Tarjetas].[Importe]",TDinamica_R!$A$3,
"[Base_Tarjetas].[PERIODO]","[Base_Tarjetas].[PERIODO].&amp;[" &amp; TEXT(AQ$6,"yyyymm") &amp; "]",
"[Base_Tarjetas].[Metrica]","[Base_Tarjetas].[Metrica].&amp;[" &amp; $A45 &amp; "]",
"[Base_Tarjetas].[SEGMENTO_DESCRIP]","[Base_Tarjetas].[SEGMENTO_DESCRIP].&amp;[" &amp; $C$6 &amp; "]",
"[Base_Tarjetas].[SITUACION]","[Base_Tarjetas].[SITUACION].&amp;[" &amp; $C45 &amp; "]",
"[Base_Tarjetas].[TIPO]","[Base_Tarjetas].[TIPO].&amp;[" &amp; $C$1 &amp; "]")/1000,
0)</f>
        <v>0</v>
      </c>
      <c r="AR45" s="8">
        <f>IFERROR(
GETPIVOTDATA("[Base_Tarjetas].[Importe]",TDinamica_R!$A$3,
"[Base_Tarjetas].[PERIODO]","[Base_Tarjetas].[PERIODO].&amp;[" &amp; TEXT(AR$6,"yyyymm") &amp; "]",
"[Base_Tarjetas].[Metrica]","[Base_Tarjetas].[Metrica].&amp;[" &amp; $A45 &amp; "]",
"[Base_Tarjetas].[SEGMENTO_DESCRIP]","[Base_Tarjetas].[SEGMENTO_DESCRIP].&amp;[" &amp; $C$6 &amp; "]",
"[Base_Tarjetas].[SITUACION]","[Base_Tarjetas].[SITUACION].&amp;[" &amp; $C45 &amp; "]",
"[Base_Tarjetas].[TIPO]","[Base_Tarjetas].[TIPO].&amp;[" &amp; $C$1 &amp; "]")/1000,
0)</f>
        <v>0</v>
      </c>
      <c r="AS45" s="8">
        <f>IFERROR(
GETPIVOTDATA("[Base_Tarjetas].[Importe]",TDinamica_R!$A$3,
"[Base_Tarjetas].[PERIODO]","[Base_Tarjetas].[PERIODO].&amp;[" &amp; TEXT(AS$6,"yyyymm") &amp; "]",
"[Base_Tarjetas].[Metrica]","[Base_Tarjetas].[Metrica].&amp;[" &amp; $A45 &amp; "]",
"[Base_Tarjetas].[SEGMENTO_DESCRIP]","[Base_Tarjetas].[SEGMENTO_DESCRIP].&amp;[" &amp; $C$6 &amp; "]",
"[Base_Tarjetas].[SITUACION]","[Base_Tarjetas].[SITUACION].&amp;[" &amp; $C45 &amp; "]",
"[Base_Tarjetas].[TIPO]","[Base_Tarjetas].[TIPO].&amp;[" &amp; $C$1 &amp; "]")/1000,
0)</f>
        <v>0</v>
      </c>
      <c r="AT45" s="8">
        <f>IFERROR(
GETPIVOTDATA("[Base_Tarjetas].[Importe]",TDinamica_R!$A$3,
"[Base_Tarjetas].[PERIODO]","[Base_Tarjetas].[PERIODO].&amp;[" &amp; TEXT(AT$6,"yyyymm") &amp; "]",
"[Base_Tarjetas].[Metrica]","[Base_Tarjetas].[Metrica].&amp;[" &amp; $A45 &amp; "]",
"[Base_Tarjetas].[SEGMENTO_DESCRIP]","[Base_Tarjetas].[SEGMENTO_DESCRIP].&amp;[" &amp; $C$6 &amp; "]",
"[Base_Tarjetas].[SITUACION]","[Base_Tarjetas].[SITUACION].&amp;[" &amp; $C45 &amp; "]",
"[Base_Tarjetas].[TIPO]","[Base_Tarjetas].[TIPO].&amp;[" &amp; $C$1 &amp; "]")/1000,
0)</f>
        <v>0</v>
      </c>
      <c r="AU45" s="8">
        <f>IFERROR(
GETPIVOTDATA("[Base_Tarjetas].[Importe]",TDinamica_R!$A$3,
"[Base_Tarjetas].[PERIODO]","[Base_Tarjetas].[PERIODO].&amp;[" &amp; TEXT(AU$6,"yyyymm") &amp; "]",
"[Base_Tarjetas].[Metrica]","[Base_Tarjetas].[Metrica].&amp;[" &amp; $A45 &amp; "]",
"[Base_Tarjetas].[SEGMENTO_DESCRIP]","[Base_Tarjetas].[SEGMENTO_DESCRIP].&amp;[" &amp; $C$6 &amp; "]",
"[Base_Tarjetas].[SITUACION]","[Base_Tarjetas].[SITUACION].&amp;[" &amp; $C45 &amp; "]",
"[Base_Tarjetas].[TIPO]","[Base_Tarjetas].[TIPO].&amp;[" &amp; $C$1 &amp; "]")/1000,
0)</f>
        <v>0</v>
      </c>
      <c r="AV45" s="8">
        <f>IFERROR(
GETPIVOTDATA("[Base_Tarjetas].[Importe]",TDinamica_R!$A$3,
"[Base_Tarjetas].[PERIODO]","[Base_Tarjetas].[PERIODO].&amp;[" &amp; TEXT(AV$6,"yyyymm") &amp; "]",
"[Base_Tarjetas].[Metrica]","[Base_Tarjetas].[Metrica].&amp;[" &amp; $A45 &amp; "]",
"[Base_Tarjetas].[SEGMENTO_DESCRIP]","[Base_Tarjetas].[SEGMENTO_DESCRIP].&amp;[" &amp; $C$6 &amp; "]",
"[Base_Tarjetas].[SITUACION]","[Base_Tarjetas].[SITUACION].&amp;[" &amp; $C45 &amp; "]",
"[Base_Tarjetas].[TIPO]","[Base_Tarjetas].[TIPO].&amp;[" &amp; $C$1 &amp; "]")/1000,
0)</f>
        <v>0</v>
      </c>
      <c r="AW45" s="8">
        <f>IFERROR(
GETPIVOTDATA("[Base_Tarjetas].[Importe]",TDinamica_R!$A$3,
"[Base_Tarjetas].[PERIODO]","[Base_Tarjetas].[PERIODO].&amp;[" &amp; TEXT(AW$6,"yyyymm") &amp; "]",
"[Base_Tarjetas].[Metrica]","[Base_Tarjetas].[Metrica].&amp;[" &amp; $A45 &amp; "]",
"[Base_Tarjetas].[SEGMENTO_DESCRIP]","[Base_Tarjetas].[SEGMENTO_DESCRIP].&amp;[" &amp; $C$6 &amp; "]",
"[Base_Tarjetas].[SITUACION]","[Base_Tarjetas].[SITUACION].&amp;[" &amp; $C45 &amp; "]",
"[Base_Tarjetas].[TIPO]","[Base_Tarjetas].[TIPO].&amp;[" &amp; $C$1 &amp; "]")/1000,
0)</f>
        <v>0</v>
      </c>
      <c r="AX45" s="8">
        <f>IFERROR(
GETPIVOTDATA("[Base_Tarjetas].[Importe]",TDinamica_R!$A$3,
"[Base_Tarjetas].[PERIODO]","[Base_Tarjetas].[PERIODO].&amp;[" &amp; TEXT(AX$6,"yyyymm") &amp; "]",
"[Base_Tarjetas].[Metrica]","[Base_Tarjetas].[Metrica].&amp;[" &amp; $A45 &amp; "]",
"[Base_Tarjetas].[SEGMENTO_DESCRIP]","[Base_Tarjetas].[SEGMENTO_DESCRIP].&amp;[" &amp; $C$6 &amp; "]",
"[Base_Tarjetas].[SITUACION]","[Base_Tarjetas].[SITUACION].&amp;[" &amp; $C45 &amp; "]",
"[Base_Tarjetas].[TIPO]","[Base_Tarjetas].[TIPO].&amp;[" &amp; $C$1 &amp; "]")/1000,
0)</f>
        <v>0</v>
      </c>
      <c r="AY45" s="8">
        <f>IFERROR(
GETPIVOTDATA("[Base_Tarjetas].[Importe]",TDinamica_R!$A$3,
"[Base_Tarjetas].[PERIODO]","[Base_Tarjetas].[PERIODO].&amp;[" &amp; TEXT(AY$6,"yyyymm") &amp; "]",
"[Base_Tarjetas].[Metrica]","[Base_Tarjetas].[Metrica].&amp;[" &amp; $A45 &amp; "]",
"[Base_Tarjetas].[SEGMENTO_DESCRIP]","[Base_Tarjetas].[SEGMENTO_DESCRIP].&amp;[" &amp; $C$6 &amp; "]",
"[Base_Tarjetas].[SITUACION]","[Base_Tarjetas].[SITUACION].&amp;[" &amp; $C45 &amp; "]",
"[Base_Tarjetas].[TIPO]","[Base_Tarjetas].[TIPO].&amp;[" &amp; $C$1 &amp; "]")/1000,
0)</f>
        <v>0</v>
      </c>
      <c r="AZ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TEXT(AZ$6,"yyyymm") &amp; "]"),
0)</f>
        <v>-6.4709015591857693</v>
      </c>
      <c r="BA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TEXT(BA$6,"yyyymm") &amp; "]"),
0)</f>
        <v>-5.6782273523304276</v>
      </c>
      <c r="BB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TEXT(BB$6,"yyyymm") &amp; "]"),
0)</f>
        <v>-6.3000014962176829</v>
      </c>
      <c r="BC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TEXT(BC$6,"yyyymm") &amp; "]"),
0)</f>
        <v>-5.4035273553954841</v>
      </c>
      <c r="BD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TEXT(BD$6,"yyyymm") &amp; "]"),
0)</f>
        <v>-5.5211860500378815</v>
      </c>
      <c r="BE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TEXT(BE$6,"yyyymm") &amp; "]"),
0)</f>
        <v>-4.9960655833113838</v>
      </c>
      <c r="BF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TEXT(BF$6,"yyyymm") &amp; "]"),
0)</f>
        <v>-5.2051028464202318</v>
      </c>
      <c r="BG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TEXT(BG$6,"yyyymm") &amp; "]"),
0)</f>
        <v>-4.9080906663726029</v>
      </c>
      <c r="BH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TEXT(BH$6,"yyyymm") &amp; "]"),
0)</f>
        <v>-4.0510159310400722</v>
      </c>
      <c r="BI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TEXT(BI$6,"yyyymm") &amp; "]"),
0)</f>
        <v>-4.4388821666743956</v>
      </c>
      <c r="BJ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TEXT(BJ$6,"yyyymm") &amp; "]"),
0)</f>
        <v>-4.9249545750577086</v>
      </c>
      <c r="BK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TEXT(BK$6,"yyyymm") &amp; "]"),
0)</f>
        <v>-4.7433943646928576</v>
      </c>
      <c r="BO45" s="24">
        <f t="shared" si="32"/>
        <v>0</v>
      </c>
      <c r="BP45" s="24">
        <f t="shared" si="32"/>
        <v>-18.449130407733879</v>
      </c>
      <c r="BQ45" s="24">
        <f t="shared" si="32"/>
        <v>0</v>
      </c>
      <c r="BR45" s="24">
        <f t="shared" si="32"/>
        <v>0</v>
      </c>
      <c r="BS45" s="24">
        <f t="shared" si="32"/>
        <v>0</v>
      </c>
      <c r="BT45" s="24">
        <f t="shared" si="32"/>
        <v>0</v>
      </c>
    </row>
    <row r="46" spans="1:72" hidden="1" outlineLevel="1" x14ac:dyDescent="0.25">
      <c r="A46" s="11" t="s">
        <v>14</v>
      </c>
      <c r="C46" s="2" t="s">
        <v>9</v>
      </c>
      <c r="D46" s="8">
        <f>IFERROR(
GETPIVOTDATA("[Base_Tarjetas].[Importe]",TDinamica_R!$A$3,
"[Base_Tarjetas].[PERIODO]","[Base_Tarjetas].[PERIODO].&amp;[" &amp; TEXT(D$6,"yyyymm") &amp; "]",
"[Base_Tarjetas].[Metrica]","[Base_Tarjetas].[Metrica].&amp;[" &amp; $A46 &amp; "]",
"[Base_Tarjetas].[SEGMENTO_DESCRIP]","[Base_Tarjetas].[SEGMENTO_DESCRIP].&amp;[" &amp; $C$6 &amp; "]",
"[Base_Tarjetas].[SITUACION]","[Base_Tarjetas].[SITUACION].&amp;[" &amp; $C46 &amp; "]",
"[Base_Tarjetas].[TIPO]","[Base_Tarjetas].[TIPO].&amp;[" &amp; $C$1 &amp; "]")/1000,
0)</f>
        <v>0</v>
      </c>
      <c r="E46" s="8">
        <f>IFERROR(
GETPIVOTDATA("[Base_Tarjetas].[Importe]",TDinamica_R!$A$3,
"[Base_Tarjetas].[PERIODO]","[Base_Tarjetas].[PERIODO].&amp;[" &amp; TEXT(E$6,"yyyymm") &amp; "]",
"[Base_Tarjetas].[Metrica]","[Base_Tarjetas].[Metrica].&amp;[" &amp; $A46 &amp; "]",
"[Base_Tarjetas].[SEGMENTO_DESCRIP]","[Base_Tarjetas].[SEGMENTO_DESCRIP].&amp;[" &amp; $C$6 &amp; "]",
"[Base_Tarjetas].[SITUACION]","[Base_Tarjetas].[SITUACION].&amp;[" &amp; $C46 &amp; "]",
"[Base_Tarjetas].[TIPO]","[Base_Tarjetas].[TIPO].&amp;[" &amp; $C$1 &amp; "]")/1000,
0)</f>
        <v>0</v>
      </c>
      <c r="F46" s="8">
        <f>IFERROR(
GETPIVOTDATA("[Base_Tarjetas].[Importe]",TDinamica_R!$A$3,
"[Base_Tarjetas].[PERIODO]","[Base_Tarjetas].[PERIODO].&amp;[" &amp; TEXT(F$6,"yyyymm") &amp; "]",
"[Base_Tarjetas].[Metrica]","[Base_Tarjetas].[Metrica].&amp;[" &amp; $A46 &amp; "]",
"[Base_Tarjetas].[SEGMENTO_DESCRIP]","[Base_Tarjetas].[SEGMENTO_DESCRIP].&amp;[" &amp; $C$6 &amp; "]",
"[Base_Tarjetas].[SITUACION]","[Base_Tarjetas].[SITUACION].&amp;[" &amp; $C46 &amp; "]",
"[Base_Tarjetas].[TIPO]","[Base_Tarjetas].[TIPO].&amp;[" &amp; $C$1 &amp; "]")/1000,
0)</f>
        <v>0</v>
      </c>
      <c r="G46" s="8">
        <f>IFERROR(
GETPIVOTDATA("[Base_Tarjetas].[Importe]",TDinamica_R!$A$3,
"[Base_Tarjetas].[PERIODO]","[Base_Tarjetas].[PERIODO].&amp;[" &amp; TEXT(G$6,"yyyymm") &amp; "]",
"[Base_Tarjetas].[Metrica]","[Base_Tarjetas].[Metrica].&amp;[" &amp; $A46 &amp; "]",
"[Base_Tarjetas].[SEGMENTO_DESCRIP]","[Base_Tarjetas].[SEGMENTO_DESCRIP].&amp;[" &amp; $C$6 &amp; "]",
"[Base_Tarjetas].[SITUACION]","[Base_Tarjetas].[SITUACION].&amp;[" &amp; $C46 &amp; "]",
"[Base_Tarjetas].[TIPO]","[Base_Tarjetas].[TIPO].&amp;[" &amp; $C$1 &amp; "]")/1000,
0)</f>
        <v>0</v>
      </c>
      <c r="H46" s="8">
        <f>IFERROR(
GETPIVOTDATA("[Base_Tarjetas].[Importe]",TDinamica_R!$A$3,
"[Base_Tarjetas].[PERIODO]","[Base_Tarjetas].[PERIODO].&amp;[" &amp; TEXT(H$6,"yyyymm") &amp; "]",
"[Base_Tarjetas].[Metrica]","[Base_Tarjetas].[Metrica].&amp;[" &amp; $A46 &amp; "]",
"[Base_Tarjetas].[SEGMENTO_DESCRIP]","[Base_Tarjetas].[SEGMENTO_DESCRIP].&amp;[" &amp; $C$6 &amp; "]",
"[Base_Tarjetas].[SITUACION]","[Base_Tarjetas].[SITUACION].&amp;[" &amp; $C46 &amp; "]",
"[Base_Tarjetas].[TIPO]","[Base_Tarjetas].[TIPO].&amp;[" &amp; $C$1 &amp; "]")/1000,
0)</f>
        <v>0</v>
      </c>
      <c r="I46" s="8">
        <f>IFERROR(
GETPIVOTDATA("[Base_Tarjetas].[Importe]",TDinamica_R!$A$3,
"[Base_Tarjetas].[PERIODO]","[Base_Tarjetas].[PERIODO].&amp;[" &amp; TEXT(I$6,"yyyymm") &amp; "]",
"[Base_Tarjetas].[Metrica]","[Base_Tarjetas].[Metrica].&amp;[" &amp; $A46 &amp; "]",
"[Base_Tarjetas].[SEGMENTO_DESCRIP]","[Base_Tarjetas].[SEGMENTO_DESCRIP].&amp;[" &amp; $C$6 &amp; "]",
"[Base_Tarjetas].[SITUACION]","[Base_Tarjetas].[SITUACION].&amp;[" &amp; $C46 &amp; "]",
"[Base_Tarjetas].[TIPO]","[Base_Tarjetas].[TIPO].&amp;[" &amp; $C$1 &amp; "]")/1000,
0)</f>
        <v>0</v>
      </c>
      <c r="J46" s="8">
        <f>IFERROR(
GETPIVOTDATA("[Base_Tarjetas].[Importe]",TDinamica_R!$A$3,
"[Base_Tarjetas].[PERIODO]","[Base_Tarjetas].[PERIODO].&amp;[" &amp; TEXT(J$6,"yyyymm") &amp; "]",
"[Base_Tarjetas].[Metrica]","[Base_Tarjetas].[Metrica].&amp;[" &amp; $A46 &amp; "]",
"[Base_Tarjetas].[SEGMENTO_DESCRIP]","[Base_Tarjetas].[SEGMENTO_DESCRIP].&amp;[" &amp; $C$6 &amp; "]",
"[Base_Tarjetas].[SITUACION]","[Base_Tarjetas].[SITUACION].&amp;[" &amp; $C46 &amp; "]",
"[Base_Tarjetas].[TIPO]","[Base_Tarjetas].[TIPO].&amp;[" &amp; $C$1 &amp; "]")/1000,
0)</f>
        <v>0</v>
      </c>
      <c r="K46" s="8">
        <f>IFERROR(
GETPIVOTDATA("[Base_Tarjetas].[Importe]",TDinamica_R!$A$3,
"[Base_Tarjetas].[PERIODO]","[Base_Tarjetas].[PERIODO].&amp;[" &amp; TEXT(K$6,"yyyymm") &amp; "]",
"[Base_Tarjetas].[Metrica]","[Base_Tarjetas].[Metrica].&amp;[" &amp; $A46 &amp; "]",
"[Base_Tarjetas].[SEGMENTO_DESCRIP]","[Base_Tarjetas].[SEGMENTO_DESCRIP].&amp;[" &amp; $C$6 &amp; "]",
"[Base_Tarjetas].[SITUACION]","[Base_Tarjetas].[SITUACION].&amp;[" &amp; $C46 &amp; "]",
"[Base_Tarjetas].[TIPO]","[Base_Tarjetas].[TIPO].&amp;[" &amp; $C$1 &amp; "]")/1000,
0)</f>
        <v>0</v>
      </c>
      <c r="L46" s="8">
        <f>IFERROR(
GETPIVOTDATA("[Base_Tarjetas].[Importe]",TDinamica_R!$A$3,
"[Base_Tarjetas].[PERIODO]","[Base_Tarjetas].[PERIODO].&amp;[" &amp; TEXT(L$6,"yyyymm") &amp; "]",
"[Base_Tarjetas].[Metrica]","[Base_Tarjetas].[Metrica].&amp;[" &amp; $A46 &amp; "]",
"[Base_Tarjetas].[SEGMENTO_DESCRIP]","[Base_Tarjetas].[SEGMENTO_DESCRIP].&amp;[" &amp; $C$6 &amp; "]",
"[Base_Tarjetas].[SITUACION]","[Base_Tarjetas].[SITUACION].&amp;[" &amp; $C46 &amp; "]",
"[Base_Tarjetas].[TIPO]","[Base_Tarjetas].[TIPO].&amp;[" &amp; $C$1 &amp; "]")/1000,
0)</f>
        <v>0</v>
      </c>
      <c r="M46" s="8">
        <f>IFERROR(
GETPIVOTDATA("[Base_Tarjetas].[Importe]",TDinamica_R!$A$3,
"[Base_Tarjetas].[PERIODO]","[Base_Tarjetas].[PERIODO].&amp;[" &amp; TEXT(M$6,"yyyymm") &amp; "]",
"[Base_Tarjetas].[Metrica]","[Base_Tarjetas].[Metrica].&amp;[" &amp; $A46 &amp; "]",
"[Base_Tarjetas].[SEGMENTO_DESCRIP]","[Base_Tarjetas].[SEGMENTO_DESCRIP].&amp;[" &amp; $C$6 &amp; "]",
"[Base_Tarjetas].[SITUACION]","[Base_Tarjetas].[SITUACION].&amp;[" &amp; $C46 &amp; "]",
"[Base_Tarjetas].[TIPO]","[Base_Tarjetas].[TIPO].&amp;[" &amp; $C$1 &amp; "]")/1000,
0)</f>
        <v>0</v>
      </c>
      <c r="N46" s="8">
        <f>IFERROR(
GETPIVOTDATA("[Base_Tarjetas].[Importe]",TDinamica_R!$A$3,
"[Base_Tarjetas].[PERIODO]","[Base_Tarjetas].[PERIODO].&amp;[" &amp; TEXT(N$6,"yyyymm") &amp; "]",
"[Base_Tarjetas].[Metrica]","[Base_Tarjetas].[Metrica].&amp;[" &amp; $A46 &amp; "]",
"[Base_Tarjetas].[SEGMENTO_DESCRIP]","[Base_Tarjetas].[SEGMENTO_DESCRIP].&amp;[" &amp; $C$6 &amp; "]",
"[Base_Tarjetas].[SITUACION]","[Base_Tarjetas].[SITUACION].&amp;[" &amp; $C46 &amp; "]",
"[Base_Tarjetas].[TIPO]","[Base_Tarjetas].[TIPO].&amp;[" &amp; $C$1 &amp; "]")/1000,
0)</f>
        <v>0</v>
      </c>
      <c r="O46" s="8">
        <f>IFERROR(
GETPIVOTDATA("[Base_Tarjetas].[Importe]",TDinamica_R!$A$3,
"[Base_Tarjetas].[PERIODO]","[Base_Tarjetas].[PERIODO].&amp;[" &amp; TEXT(O$6,"yyyymm") &amp; "]",
"[Base_Tarjetas].[Metrica]","[Base_Tarjetas].[Metrica].&amp;[" &amp; $A46 &amp; "]",
"[Base_Tarjetas].[SEGMENTO_DESCRIP]","[Base_Tarjetas].[SEGMENTO_DESCRIP].&amp;[" &amp; $C$6 &amp; "]",
"[Base_Tarjetas].[SITUACION]","[Base_Tarjetas].[SITUACION].&amp;[" &amp; $C46 &amp; "]",
"[Base_Tarjetas].[TIPO]","[Base_Tarjetas].[TIPO].&amp;[" &amp; $C$1 &amp; "]")/1000,
0)</f>
        <v>0</v>
      </c>
      <c r="P46" s="8">
        <f>IFERROR(
GETPIVOTDATA("[Base_Tarjetas].[Importe]",TDinamica_R!$A$3,
"[Base_Tarjetas].[PERIODO]","[Base_Tarjetas].[PERIODO].&amp;[" &amp; TEXT(P$6,"yyyymm") &amp; "]",
"[Base_Tarjetas].[Metrica]","[Base_Tarjetas].[Metrica].&amp;[" &amp; $A46 &amp; "]",
"[Base_Tarjetas].[SEGMENTO_DESCRIP]","[Base_Tarjetas].[SEGMENTO_DESCRIP].&amp;[" &amp; $C$6 &amp; "]",
"[Base_Tarjetas].[SITUACION]","[Base_Tarjetas].[SITUACION].&amp;[" &amp; $C46 &amp; "]",
"[Base_Tarjetas].[TIPO]","[Base_Tarjetas].[TIPO].&amp;[" &amp; $C$1 &amp; "]")/1000,
0)</f>
        <v>0</v>
      </c>
      <c r="Q46" s="8">
        <f>IFERROR(
GETPIVOTDATA("[Base_Tarjetas].[Importe]",TDinamica_R!$A$3,
"[Base_Tarjetas].[PERIODO]","[Base_Tarjetas].[PERIODO].&amp;[" &amp; TEXT(Q$6,"yyyymm") &amp; "]",
"[Base_Tarjetas].[Metrica]","[Base_Tarjetas].[Metrica].&amp;[" &amp; $A46 &amp; "]",
"[Base_Tarjetas].[SEGMENTO_DESCRIP]","[Base_Tarjetas].[SEGMENTO_DESCRIP].&amp;[" &amp; $C$6 &amp; "]",
"[Base_Tarjetas].[SITUACION]","[Base_Tarjetas].[SITUACION].&amp;[" &amp; $C46 &amp; "]",
"[Base_Tarjetas].[TIPO]","[Base_Tarjetas].[TIPO].&amp;[" &amp; $C$1 &amp; "]")/1000,
0)</f>
        <v>0</v>
      </c>
      <c r="R46" s="8">
        <f>IFERROR(
GETPIVOTDATA("[Base_Tarjetas].[Importe]",TDinamica_R!$A$3,
"[Base_Tarjetas].[PERIODO]","[Base_Tarjetas].[PERIODO].&amp;[" &amp; TEXT(R$6,"yyyymm") &amp; "]",
"[Base_Tarjetas].[Metrica]","[Base_Tarjetas].[Metrica].&amp;[" &amp; $A46 &amp; "]",
"[Base_Tarjetas].[SEGMENTO_DESCRIP]","[Base_Tarjetas].[SEGMENTO_DESCRIP].&amp;[" &amp; $C$6 &amp; "]",
"[Base_Tarjetas].[SITUACION]","[Base_Tarjetas].[SITUACION].&amp;[" &amp; $C46 &amp; "]",
"[Base_Tarjetas].[TIPO]","[Base_Tarjetas].[TIPO].&amp;[" &amp; $C$1 &amp; "]")/1000,
0)</f>
        <v>0</v>
      </c>
      <c r="S46" s="8">
        <f>IFERROR(
GETPIVOTDATA("[Base_Tarjetas].[Importe]",TDinamica_R!$A$3,
"[Base_Tarjetas].[PERIODO]","[Base_Tarjetas].[PERIODO].&amp;[" &amp; TEXT(S$6,"yyyymm") &amp; "]",
"[Base_Tarjetas].[Metrica]","[Base_Tarjetas].[Metrica].&amp;[" &amp; $A46 &amp; "]",
"[Base_Tarjetas].[SEGMENTO_DESCRIP]","[Base_Tarjetas].[SEGMENTO_DESCRIP].&amp;[" &amp; $C$6 &amp; "]",
"[Base_Tarjetas].[SITUACION]","[Base_Tarjetas].[SITUACION].&amp;[" &amp; $C46 &amp; "]",
"[Base_Tarjetas].[TIPO]","[Base_Tarjetas].[TIPO].&amp;[" &amp; $C$1 &amp; "]")/1000,
0)</f>
        <v>0</v>
      </c>
      <c r="T46" s="8">
        <f>IFERROR(
GETPIVOTDATA("[Base_Tarjetas].[Importe]",TDinamica_R!$A$3,
"[Base_Tarjetas].[PERIODO]","[Base_Tarjetas].[PERIODO].&amp;[" &amp; TEXT(T$6,"yyyymm") &amp; "]",
"[Base_Tarjetas].[Metrica]","[Base_Tarjetas].[Metrica].&amp;[" &amp; $A46 &amp; "]",
"[Base_Tarjetas].[SEGMENTO_DESCRIP]","[Base_Tarjetas].[SEGMENTO_DESCRIP].&amp;[" &amp; $C$6 &amp; "]",
"[Base_Tarjetas].[SITUACION]","[Base_Tarjetas].[SITUACION].&amp;[" &amp; $C46 &amp; "]",
"[Base_Tarjetas].[TIPO]","[Base_Tarjetas].[TIPO].&amp;[" &amp; $C$1 &amp; "]")/1000,
0)</f>
        <v>0</v>
      </c>
      <c r="U46" s="8">
        <f>IFERROR(
GETPIVOTDATA("[Base_Tarjetas].[Importe]",TDinamica_R!$A$3,
"[Base_Tarjetas].[PERIODO]","[Base_Tarjetas].[PERIODO].&amp;[" &amp; TEXT(U$6,"yyyymm") &amp; "]",
"[Base_Tarjetas].[Metrica]","[Base_Tarjetas].[Metrica].&amp;[" &amp; $A46 &amp; "]",
"[Base_Tarjetas].[SEGMENTO_DESCRIP]","[Base_Tarjetas].[SEGMENTO_DESCRIP].&amp;[" &amp; $C$6 &amp; "]",
"[Base_Tarjetas].[SITUACION]","[Base_Tarjetas].[SITUACION].&amp;[" &amp; $C46 &amp; "]",
"[Base_Tarjetas].[TIPO]","[Base_Tarjetas].[TIPO].&amp;[" &amp; $C$1 &amp; "]")/1000,
0)</f>
        <v>0</v>
      </c>
      <c r="V46" s="8">
        <f>IFERROR(
GETPIVOTDATA("[Base_Tarjetas].[Importe]",TDinamica_R!$A$3,
"[Base_Tarjetas].[PERIODO]","[Base_Tarjetas].[PERIODO].&amp;[" &amp; TEXT(V$6,"yyyymm") &amp; "]",
"[Base_Tarjetas].[Metrica]","[Base_Tarjetas].[Metrica].&amp;[" &amp; $A46 &amp; "]",
"[Base_Tarjetas].[SEGMENTO_DESCRIP]","[Base_Tarjetas].[SEGMENTO_DESCRIP].&amp;[" &amp; $C$6 &amp; "]",
"[Base_Tarjetas].[SITUACION]","[Base_Tarjetas].[SITUACION].&amp;[" &amp; $C46 &amp; "]",
"[Base_Tarjetas].[TIPO]","[Base_Tarjetas].[TIPO].&amp;[" &amp; $C$1 &amp; "]")/1000,
0)</f>
        <v>0</v>
      </c>
      <c r="W46" s="8">
        <f>IFERROR(
GETPIVOTDATA("[Base_Tarjetas].[Importe]",TDinamica_R!$A$3,
"[Base_Tarjetas].[PERIODO]","[Base_Tarjetas].[PERIODO].&amp;[" &amp; TEXT(W$6,"yyyymm") &amp; "]",
"[Base_Tarjetas].[Metrica]","[Base_Tarjetas].[Metrica].&amp;[" &amp; $A46 &amp; "]",
"[Base_Tarjetas].[SEGMENTO_DESCRIP]","[Base_Tarjetas].[SEGMENTO_DESCRIP].&amp;[" &amp; $C$6 &amp; "]",
"[Base_Tarjetas].[SITUACION]","[Base_Tarjetas].[SITUACION].&amp;[" &amp; $C46 &amp; "]",
"[Base_Tarjetas].[TIPO]","[Base_Tarjetas].[TIPO].&amp;[" &amp; $C$1 &amp; "]")/1000,
0)</f>
        <v>0</v>
      </c>
      <c r="X46" s="8">
        <f>IFERROR(
GETPIVOTDATA("[Base_Tarjetas].[Importe]",TDinamica_R!$A$3,
"[Base_Tarjetas].[PERIODO]","[Base_Tarjetas].[PERIODO].&amp;[" &amp; TEXT(X$6,"yyyymm") &amp; "]",
"[Base_Tarjetas].[Metrica]","[Base_Tarjetas].[Metrica].&amp;[" &amp; $A46 &amp; "]",
"[Base_Tarjetas].[SEGMENTO_DESCRIP]","[Base_Tarjetas].[SEGMENTO_DESCRIP].&amp;[" &amp; $C$6 &amp; "]",
"[Base_Tarjetas].[SITUACION]","[Base_Tarjetas].[SITUACION].&amp;[" &amp; $C46 &amp; "]",
"[Base_Tarjetas].[TIPO]","[Base_Tarjetas].[TIPO].&amp;[" &amp; $C$1 &amp; "]")/1000,
0)</f>
        <v>0</v>
      </c>
      <c r="Y46" s="8">
        <f>IFERROR(
GETPIVOTDATA("[Base_Tarjetas].[Importe]",TDinamica_R!$A$3,
"[Base_Tarjetas].[PERIODO]","[Base_Tarjetas].[PERIODO].&amp;[" &amp; TEXT(Y$6,"yyyymm") &amp; "]",
"[Base_Tarjetas].[Metrica]","[Base_Tarjetas].[Metrica].&amp;[" &amp; $A46 &amp; "]",
"[Base_Tarjetas].[SEGMENTO_DESCRIP]","[Base_Tarjetas].[SEGMENTO_DESCRIP].&amp;[" &amp; $C$6 &amp; "]",
"[Base_Tarjetas].[SITUACION]","[Base_Tarjetas].[SITUACION].&amp;[" &amp; $C46 &amp; "]",
"[Base_Tarjetas].[TIPO]","[Base_Tarjetas].[TIPO].&amp;[" &amp; $C$1 &amp; "]")/1000,
0)</f>
        <v>0</v>
      </c>
      <c r="Z46" s="8">
        <f>IFERROR(
GETPIVOTDATA("[Base_Tarjetas].[Importe]",TDinamica_R!$A$3,
"[Base_Tarjetas].[PERIODO]","[Base_Tarjetas].[PERIODO].&amp;[" &amp; TEXT(Z$6,"yyyymm") &amp; "]",
"[Base_Tarjetas].[Metrica]","[Base_Tarjetas].[Metrica].&amp;[" &amp; $A46 &amp; "]",
"[Base_Tarjetas].[SEGMENTO_DESCRIP]","[Base_Tarjetas].[SEGMENTO_DESCRIP].&amp;[" &amp; $C$6 &amp; "]",
"[Base_Tarjetas].[SITUACION]","[Base_Tarjetas].[SITUACION].&amp;[" &amp; $C46 &amp; "]",
"[Base_Tarjetas].[TIPO]","[Base_Tarjetas].[TIPO].&amp;[" &amp; $C$1 &amp; "]")/1000,
0)</f>
        <v>0</v>
      </c>
      <c r="AA46" s="8">
        <f>IFERROR(
GETPIVOTDATA("[Base_Tarjetas].[Importe]",TDinamica_R!$A$3,
"[Base_Tarjetas].[PERIODO]","[Base_Tarjetas].[PERIODO].&amp;[" &amp; TEXT(AA$6,"yyyymm") &amp; "]",
"[Base_Tarjetas].[Metrica]","[Base_Tarjetas].[Metrica].&amp;[" &amp; $A46 &amp; "]",
"[Base_Tarjetas].[SEGMENTO_DESCRIP]","[Base_Tarjetas].[SEGMENTO_DESCRIP].&amp;[" &amp; $C$6 &amp; "]",
"[Base_Tarjetas].[SITUACION]","[Base_Tarjetas].[SITUACION].&amp;[" &amp; $C46 &amp; "]",
"[Base_Tarjetas].[TIPO]","[Base_Tarjetas].[TIPO].&amp;[" &amp; $C$1 &amp; "]")/1000,
0)</f>
        <v>0</v>
      </c>
      <c r="AB46" s="8">
        <f>IFERROR(
GETPIVOTDATA("[Base_Tarjetas].[Importe]",TDinamica_R!$A$3,
"[Base_Tarjetas].[PERIODO]","[Base_Tarjetas].[PERIODO].&amp;[" &amp; TEXT(AB$6,"yyyymm") &amp; "]",
"[Base_Tarjetas].[Metrica]","[Base_Tarjetas].[Metrica].&amp;[" &amp; $A46 &amp; "]",
"[Base_Tarjetas].[SEGMENTO_DESCRIP]","[Base_Tarjetas].[SEGMENTO_DESCRIP].&amp;[" &amp; $C$6 &amp; "]",
"[Base_Tarjetas].[SITUACION]","[Base_Tarjetas].[SITUACION].&amp;[" &amp; $C46 &amp; "]",
"[Base_Tarjetas].[TIPO]","[Base_Tarjetas].[TIPO].&amp;[" &amp; $C$1 &amp; "]")/1000,
0)</f>
        <v>0</v>
      </c>
      <c r="AC46" s="8">
        <f>IFERROR(
GETPIVOTDATA("[Base_Tarjetas].[Importe]",TDinamica_R!$A$3,
"[Base_Tarjetas].[PERIODO]","[Base_Tarjetas].[PERIODO].&amp;[" &amp; TEXT(AC$6,"yyyymm") &amp; "]",
"[Base_Tarjetas].[Metrica]","[Base_Tarjetas].[Metrica].&amp;[" &amp; $A46 &amp; "]",
"[Base_Tarjetas].[SEGMENTO_DESCRIP]","[Base_Tarjetas].[SEGMENTO_DESCRIP].&amp;[" &amp; $C$6 &amp; "]",
"[Base_Tarjetas].[SITUACION]","[Base_Tarjetas].[SITUACION].&amp;[" &amp; $C46 &amp; "]",
"[Base_Tarjetas].[TIPO]","[Base_Tarjetas].[TIPO].&amp;[" &amp; $C$1 &amp; "]")/1000,
0)</f>
        <v>0</v>
      </c>
      <c r="AD46" s="8">
        <f>IFERROR(
GETPIVOTDATA("[Base_Tarjetas].[Importe]",TDinamica_R!$A$3,
"[Base_Tarjetas].[PERIODO]","[Base_Tarjetas].[PERIODO].&amp;[" &amp; TEXT(AD$6,"yyyymm") &amp; "]",
"[Base_Tarjetas].[Metrica]","[Base_Tarjetas].[Metrica].&amp;[" &amp; $A46 &amp; "]",
"[Base_Tarjetas].[SEGMENTO_DESCRIP]","[Base_Tarjetas].[SEGMENTO_DESCRIP].&amp;[" &amp; $C$6 &amp; "]",
"[Base_Tarjetas].[SITUACION]","[Base_Tarjetas].[SITUACION].&amp;[" &amp; $C46 &amp; "]",
"[Base_Tarjetas].[TIPO]","[Base_Tarjetas].[TIPO].&amp;[" &amp; $C$1 &amp; "]")/1000,
0)</f>
        <v>0</v>
      </c>
      <c r="AE46" s="8">
        <f>IFERROR(
GETPIVOTDATA("[Base_Tarjetas].[Importe]",TDinamica_R!$A$3,
"[Base_Tarjetas].[PERIODO]","[Base_Tarjetas].[PERIODO].&amp;[" &amp; TEXT(AE$6,"yyyymm") &amp; "]",
"[Base_Tarjetas].[Metrica]","[Base_Tarjetas].[Metrica].&amp;[" &amp; $A46 &amp; "]",
"[Base_Tarjetas].[SEGMENTO_DESCRIP]","[Base_Tarjetas].[SEGMENTO_DESCRIP].&amp;[" &amp; $C$6 &amp; "]",
"[Base_Tarjetas].[SITUACION]","[Base_Tarjetas].[SITUACION].&amp;[" &amp; $C46 &amp; "]",
"[Base_Tarjetas].[TIPO]","[Base_Tarjetas].[TIPO].&amp;[" &amp; $C$1 &amp; "]")/1000,
0)</f>
        <v>0</v>
      </c>
      <c r="AF46" s="8">
        <f>IFERROR(
GETPIVOTDATA("[Base_Tarjetas].[Importe]",TDinamica_R!$A$3,
"[Base_Tarjetas].[PERIODO]","[Base_Tarjetas].[PERIODO].&amp;[" &amp; TEXT(AF$6,"yyyymm") &amp; "]",
"[Base_Tarjetas].[Metrica]","[Base_Tarjetas].[Metrica].&amp;[" &amp; $A46 &amp; "]",
"[Base_Tarjetas].[SEGMENTO_DESCRIP]","[Base_Tarjetas].[SEGMENTO_DESCRIP].&amp;[" &amp; $C$6 &amp; "]",
"[Base_Tarjetas].[SITUACION]","[Base_Tarjetas].[SITUACION].&amp;[" &amp; $C46 &amp; "]",
"[Base_Tarjetas].[TIPO]","[Base_Tarjetas].[TIPO].&amp;[" &amp; $C$1 &amp; "]")/1000,
0)</f>
        <v>0</v>
      </c>
      <c r="AG46" s="8">
        <f>IFERROR(
GETPIVOTDATA("[Base_Tarjetas].[Importe]",TDinamica_R!$A$3,
"[Base_Tarjetas].[PERIODO]","[Base_Tarjetas].[PERIODO].&amp;[" &amp; TEXT(AG$6,"yyyymm") &amp; "]",
"[Base_Tarjetas].[Metrica]","[Base_Tarjetas].[Metrica].&amp;[" &amp; $A46 &amp; "]",
"[Base_Tarjetas].[SEGMENTO_DESCRIP]","[Base_Tarjetas].[SEGMENTO_DESCRIP].&amp;[" &amp; $C$6 &amp; "]",
"[Base_Tarjetas].[SITUACION]","[Base_Tarjetas].[SITUACION].&amp;[" &amp; $C46 &amp; "]",
"[Base_Tarjetas].[TIPO]","[Base_Tarjetas].[TIPO].&amp;[" &amp; $C$1 &amp; "]")/1000,
0)</f>
        <v>0</v>
      </c>
      <c r="AH46" s="8">
        <f>IFERROR(
GETPIVOTDATA("[Base_Tarjetas].[Importe]",TDinamica_R!$A$3,
"[Base_Tarjetas].[PERIODO]","[Base_Tarjetas].[PERIODO].&amp;[" &amp; TEXT(AH$6,"yyyymm") &amp; "]",
"[Base_Tarjetas].[Metrica]","[Base_Tarjetas].[Metrica].&amp;[" &amp; $A46 &amp; "]",
"[Base_Tarjetas].[SEGMENTO_DESCRIP]","[Base_Tarjetas].[SEGMENTO_DESCRIP].&amp;[" &amp; $C$6 &amp; "]",
"[Base_Tarjetas].[SITUACION]","[Base_Tarjetas].[SITUACION].&amp;[" &amp; $C46 &amp; "]",
"[Base_Tarjetas].[TIPO]","[Base_Tarjetas].[TIPO].&amp;[" &amp; $C$1 &amp; "]")/1000,
0)</f>
        <v>0</v>
      </c>
      <c r="AI46" s="8">
        <f>IFERROR(
GETPIVOTDATA("[Base_Tarjetas].[Importe]",TDinamica_R!$A$3,
"[Base_Tarjetas].[PERIODO]","[Base_Tarjetas].[PERIODO].&amp;[" &amp; TEXT(AI$6,"yyyymm") &amp; "]",
"[Base_Tarjetas].[Metrica]","[Base_Tarjetas].[Metrica].&amp;[" &amp; $A46 &amp; "]",
"[Base_Tarjetas].[SEGMENTO_DESCRIP]","[Base_Tarjetas].[SEGMENTO_DESCRIP].&amp;[" &amp; $C$6 &amp; "]",
"[Base_Tarjetas].[SITUACION]","[Base_Tarjetas].[SITUACION].&amp;[" &amp; $C46 &amp; "]",
"[Base_Tarjetas].[TIPO]","[Base_Tarjetas].[TIPO].&amp;[" &amp; $C$1 &amp; "]")/1000,
0)</f>
        <v>0</v>
      </c>
      <c r="AJ46" s="8">
        <f>IFERROR(
GETPIVOTDATA("[Base_Tarjetas].[Importe]",TDinamica_R!$A$3,
"[Base_Tarjetas].[PERIODO]","[Base_Tarjetas].[PERIODO].&amp;[" &amp; TEXT(AJ$6,"yyyymm") &amp; "]",
"[Base_Tarjetas].[Metrica]","[Base_Tarjetas].[Metrica].&amp;[" &amp; $A46 &amp; "]",
"[Base_Tarjetas].[SEGMENTO_DESCRIP]","[Base_Tarjetas].[SEGMENTO_DESCRIP].&amp;[" &amp; $C$6 &amp; "]",
"[Base_Tarjetas].[SITUACION]","[Base_Tarjetas].[SITUACION].&amp;[" &amp; $C46 &amp; "]",
"[Base_Tarjetas].[TIPO]","[Base_Tarjetas].[TIPO].&amp;[" &amp; $C$1 &amp; "]")/1000,
0)</f>
        <v>0</v>
      </c>
      <c r="AK46" s="8">
        <f>IFERROR(
GETPIVOTDATA("[Base_Tarjetas].[Importe]",TDinamica_R!$A$3,
"[Base_Tarjetas].[PERIODO]","[Base_Tarjetas].[PERIODO].&amp;[" &amp; TEXT(AK$6,"yyyymm") &amp; "]",
"[Base_Tarjetas].[Metrica]","[Base_Tarjetas].[Metrica].&amp;[" &amp; $A46 &amp; "]",
"[Base_Tarjetas].[SEGMENTO_DESCRIP]","[Base_Tarjetas].[SEGMENTO_DESCRIP].&amp;[" &amp; $C$6 &amp; "]",
"[Base_Tarjetas].[SITUACION]","[Base_Tarjetas].[SITUACION].&amp;[" &amp; $C46 &amp; "]",
"[Base_Tarjetas].[TIPO]","[Base_Tarjetas].[TIPO].&amp;[" &amp; $C$1 &amp; "]")/1000,
0)</f>
        <v>0</v>
      </c>
      <c r="AL46" s="8">
        <f>IFERROR(
GETPIVOTDATA("[Base_Tarjetas].[Importe]",TDinamica_R!$A$3,
"[Base_Tarjetas].[PERIODO]","[Base_Tarjetas].[PERIODO].&amp;[" &amp; TEXT(AL$6,"yyyymm") &amp; "]",
"[Base_Tarjetas].[Metrica]","[Base_Tarjetas].[Metrica].&amp;[" &amp; $A46 &amp; "]",
"[Base_Tarjetas].[SEGMENTO_DESCRIP]","[Base_Tarjetas].[SEGMENTO_DESCRIP].&amp;[" &amp; $C$6 &amp; "]",
"[Base_Tarjetas].[SITUACION]","[Base_Tarjetas].[SITUACION].&amp;[" &amp; $C46 &amp; "]",
"[Base_Tarjetas].[TIPO]","[Base_Tarjetas].[TIPO].&amp;[" &amp; $C$1 &amp; "]")/1000,
0)</f>
        <v>0</v>
      </c>
      <c r="AM46" s="8">
        <f>IFERROR(
GETPIVOTDATA("[Base_Tarjetas].[Importe]",TDinamica_R!$A$3,
"[Base_Tarjetas].[PERIODO]","[Base_Tarjetas].[PERIODO].&amp;[" &amp; TEXT(AM$6,"yyyymm") &amp; "]",
"[Base_Tarjetas].[Metrica]","[Base_Tarjetas].[Metrica].&amp;[" &amp; $A46 &amp; "]",
"[Base_Tarjetas].[SEGMENTO_DESCRIP]","[Base_Tarjetas].[SEGMENTO_DESCRIP].&amp;[" &amp; $C$6 &amp; "]",
"[Base_Tarjetas].[SITUACION]","[Base_Tarjetas].[SITUACION].&amp;[" &amp; $C46 &amp; "]",
"[Base_Tarjetas].[TIPO]","[Base_Tarjetas].[TIPO].&amp;[" &amp; $C$1 &amp; "]")/1000,
0)</f>
        <v>0</v>
      </c>
      <c r="AN46" s="8">
        <f>IFERROR(
GETPIVOTDATA("[Base_Tarjetas].[Importe]",TDinamica_R!$A$3,
"[Base_Tarjetas].[PERIODO]","[Base_Tarjetas].[PERIODO].&amp;[" &amp; TEXT(AN$6,"yyyymm") &amp; "]",
"[Base_Tarjetas].[Metrica]","[Base_Tarjetas].[Metrica].&amp;[" &amp; $A46 &amp; "]",
"[Base_Tarjetas].[SEGMENTO_DESCRIP]","[Base_Tarjetas].[SEGMENTO_DESCRIP].&amp;[" &amp; $C$6 &amp; "]",
"[Base_Tarjetas].[SITUACION]","[Base_Tarjetas].[SITUACION].&amp;[" &amp; $C46 &amp; "]",
"[Base_Tarjetas].[TIPO]","[Base_Tarjetas].[TIPO].&amp;[" &amp; $C$1 &amp; "]")/1000,
0)</f>
        <v>0</v>
      </c>
      <c r="AO46" s="8">
        <f>IFERROR(
GETPIVOTDATA("[Base_Tarjetas].[Importe]",TDinamica_R!$A$3,
"[Base_Tarjetas].[PERIODO]","[Base_Tarjetas].[PERIODO].&amp;[" &amp; TEXT(AO$6,"yyyymm") &amp; "]",
"[Base_Tarjetas].[Metrica]","[Base_Tarjetas].[Metrica].&amp;[" &amp; $A46 &amp; "]",
"[Base_Tarjetas].[SEGMENTO_DESCRIP]","[Base_Tarjetas].[SEGMENTO_DESCRIP].&amp;[" &amp; $C$6 &amp; "]",
"[Base_Tarjetas].[SITUACION]","[Base_Tarjetas].[SITUACION].&amp;[" &amp; $C46 &amp; "]",
"[Base_Tarjetas].[TIPO]","[Base_Tarjetas].[TIPO].&amp;[" &amp; $C$1 &amp; "]")/1000,
0)</f>
        <v>0</v>
      </c>
      <c r="AP46" s="8">
        <f>IFERROR(
GETPIVOTDATA("[Base_Tarjetas].[Importe]",TDinamica_R!$A$3,
"[Base_Tarjetas].[PERIODO]","[Base_Tarjetas].[PERIODO].&amp;[" &amp; TEXT(AP$6,"yyyymm") &amp; "]",
"[Base_Tarjetas].[Metrica]","[Base_Tarjetas].[Metrica].&amp;[" &amp; $A46 &amp; "]",
"[Base_Tarjetas].[SEGMENTO_DESCRIP]","[Base_Tarjetas].[SEGMENTO_DESCRIP].&amp;[" &amp; $C$6 &amp; "]",
"[Base_Tarjetas].[SITUACION]","[Base_Tarjetas].[SITUACION].&amp;[" &amp; $C46 &amp; "]",
"[Base_Tarjetas].[TIPO]","[Base_Tarjetas].[TIPO].&amp;[" &amp; $C$1 &amp; "]")/1000,
0)</f>
        <v>0</v>
      </c>
      <c r="AQ46" s="8">
        <f>IFERROR(
GETPIVOTDATA("[Base_Tarjetas].[Importe]",TDinamica_R!$A$3,
"[Base_Tarjetas].[PERIODO]","[Base_Tarjetas].[PERIODO].&amp;[" &amp; TEXT(AQ$6,"yyyymm") &amp; "]",
"[Base_Tarjetas].[Metrica]","[Base_Tarjetas].[Metrica].&amp;[" &amp; $A46 &amp; "]",
"[Base_Tarjetas].[SEGMENTO_DESCRIP]","[Base_Tarjetas].[SEGMENTO_DESCRIP].&amp;[" &amp; $C$6 &amp; "]",
"[Base_Tarjetas].[SITUACION]","[Base_Tarjetas].[SITUACION].&amp;[" &amp; $C46 &amp; "]",
"[Base_Tarjetas].[TIPO]","[Base_Tarjetas].[TIPO].&amp;[" &amp; $C$1 &amp; "]")/1000,
0)</f>
        <v>0</v>
      </c>
      <c r="AR46" s="8">
        <f>IFERROR(
GETPIVOTDATA("[Base_Tarjetas].[Importe]",TDinamica_R!$A$3,
"[Base_Tarjetas].[PERIODO]","[Base_Tarjetas].[PERIODO].&amp;[" &amp; TEXT(AR$6,"yyyymm") &amp; "]",
"[Base_Tarjetas].[Metrica]","[Base_Tarjetas].[Metrica].&amp;[" &amp; $A46 &amp; "]",
"[Base_Tarjetas].[SEGMENTO_DESCRIP]","[Base_Tarjetas].[SEGMENTO_DESCRIP].&amp;[" &amp; $C$6 &amp; "]",
"[Base_Tarjetas].[SITUACION]","[Base_Tarjetas].[SITUACION].&amp;[" &amp; $C46 &amp; "]",
"[Base_Tarjetas].[TIPO]","[Base_Tarjetas].[TIPO].&amp;[" &amp; $C$1 &amp; "]")/1000,
0)</f>
        <v>0</v>
      </c>
      <c r="AS46" s="8">
        <f>IFERROR(
GETPIVOTDATA("[Base_Tarjetas].[Importe]",TDinamica_R!$A$3,
"[Base_Tarjetas].[PERIODO]","[Base_Tarjetas].[PERIODO].&amp;[" &amp; TEXT(AS$6,"yyyymm") &amp; "]",
"[Base_Tarjetas].[Metrica]","[Base_Tarjetas].[Metrica].&amp;[" &amp; $A46 &amp; "]",
"[Base_Tarjetas].[SEGMENTO_DESCRIP]","[Base_Tarjetas].[SEGMENTO_DESCRIP].&amp;[" &amp; $C$6 &amp; "]",
"[Base_Tarjetas].[SITUACION]","[Base_Tarjetas].[SITUACION].&amp;[" &amp; $C46 &amp; "]",
"[Base_Tarjetas].[TIPO]","[Base_Tarjetas].[TIPO].&amp;[" &amp; $C$1 &amp; "]")/1000,
0)</f>
        <v>0</v>
      </c>
      <c r="AT46" s="8">
        <f>IFERROR(
GETPIVOTDATA("[Base_Tarjetas].[Importe]",TDinamica_R!$A$3,
"[Base_Tarjetas].[PERIODO]","[Base_Tarjetas].[PERIODO].&amp;[" &amp; TEXT(AT$6,"yyyymm") &amp; "]",
"[Base_Tarjetas].[Metrica]","[Base_Tarjetas].[Metrica].&amp;[" &amp; $A46 &amp; "]",
"[Base_Tarjetas].[SEGMENTO_DESCRIP]","[Base_Tarjetas].[SEGMENTO_DESCRIP].&amp;[" &amp; $C$6 &amp; "]",
"[Base_Tarjetas].[SITUACION]","[Base_Tarjetas].[SITUACION].&amp;[" &amp; $C46 &amp; "]",
"[Base_Tarjetas].[TIPO]","[Base_Tarjetas].[TIPO].&amp;[" &amp; $C$1 &amp; "]")/1000,
0)</f>
        <v>0</v>
      </c>
      <c r="AU46" s="8">
        <f>IFERROR(
GETPIVOTDATA("[Base_Tarjetas].[Importe]",TDinamica_R!$A$3,
"[Base_Tarjetas].[PERIODO]","[Base_Tarjetas].[PERIODO].&amp;[" &amp; TEXT(AU$6,"yyyymm") &amp; "]",
"[Base_Tarjetas].[Metrica]","[Base_Tarjetas].[Metrica].&amp;[" &amp; $A46 &amp; "]",
"[Base_Tarjetas].[SEGMENTO_DESCRIP]","[Base_Tarjetas].[SEGMENTO_DESCRIP].&amp;[" &amp; $C$6 &amp; "]",
"[Base_Tarjetas].[SITUACION]","[Base_Tarjetas].[SITUACION].&amp;[" &amp; $C46 &amp; "]",
"[Base_Tarjetas].[TIPO]","[Base_Tarjetas].[TIPO].&amp;[" &amp; $C$1 &amp; "]")/1000,
0)</f>
        <v>0</v>
      </c>
      <c r="AV46" s="8">
        <f>IFERROR(
GETPIVOTDATA("[Base_Tarjetas].[Importe]",TDinamica_R!$A$3,
"[Base_Tarjetas].[PERIODO]","[Base_Tarjetas].[PERIODO].&amp;[" &amp; TEXT(AV$6,"yyyymm") &amp; "]",
"[Base_Tarjetas].[Metrica]","[Base_Tarjetas].[Metrica].&amp;[" &amp; $A46 &amp; "]",
"[Base_Tarjetas].[SEGMENTO_DESCRIP]","[Base_Tarjetas].[SEGMENTO_DESCRIP].&amp;[" &amp; $C$6 &amp; "]",
"[Base_Tarjetas].[SITUACION]","[Base_Tarjetas].[SITUACION].&amp;[" &amp; $C46 &amp; "]",
"[Base_Tarjetas].[TIPO]","[Base_Tarjetas].[TIPO].&amp;[" &amp; $C$1 &amp; "]")/1000,
0)</f>
        <v>0</v>
      </c>
      <c r="AW46" s="8">
        <f>IFERROR(
GETPIVOTDATA("[Base_Tarjetas].[Importe]",TDinamica_R!$A$3,
"[Base_Tarjetas].[PERIODO]","[Base_Tarjetas].[PERIODO].&amp;[" &amp; TEXT(AW$6,"yyyymm") &amp; "]",
"[Base_Tarjetas].[Metrica]","[Base_Tarjetas].[Metrica].&amp;[" &amp; $A46 &amp; "]",
"[Base_Tarjetas].[SEGMENTO_DESCRIP]","[Base_Tarjetas].[SEGMENTO_DESCRIP].&amp;[" &amp; $C$6 &amp; "]",
"[Base_Tarjetas].[SITUACION]","[Base_Tarjetas].[SITUACION].&amp;[" &amp; $C46 &amp; "]",
"[Base_Tarjetas].[TIPO]","[Base_Tarjetas].[TIPO].&amp;[" &amp; $C$1 &amp; "]")/1000,
0)</f>
        <v>0</v>
      </c>
      <c r="AX46" s="8">
        <f>IFERROR(
GETPIVOTDATA("[Base_Tarjetas].[Importe]",TDinamica_R!$A$3,
"[Base_Tarjetas].[PERIODO]","[Base_Tarjetas].[PERIODO].&amp;[" &amp; TEXT(AX$6,"yyyymm") &amp; "]",
"[Base_Tarjetas].[Metrica]","[Base_Tarjetas].[Metrica].&amp;[" &amp; $A46 &amp; "]",
"[Base_Tarjetas].[SEGMENTO_DESCRIP]","[Base_Tarjetas].[SEGMENTO_DESCRIP].&amp;[" &amp; $C$6 &amp; "]",
"[Base_Tarjetas].[SITUACION]","[Base_Tarjetas].[SITUACION].&amp;[" &amp; $C46 &amp; "]",
"[Base_Tarjetas].[TIPO]","[Base_Tarjetas].[TIPO].&amp;[" &amp; $C$1 &amp; "]")/1000,
0)</f>
        <v>0</v>
      </c>
      <c r="AY46" s="8">
        <f>IFERROR(
GETPIVOTDATA("[Base_Tarjetas].[Importe]",TDinamica_R!$A$3,
"[Base_Tarjetas].[PERIODO]","[Base_Tarjetas].[PERIODO].&amp;[" &amp; TEXT(AY$6,"yyyymm") &amp; "]",
"[Base_Tarjetas].[Metrica]","[Base_Tarjetas].[Metrica].&amp;[" &amp; $A46 &amp; "]",
"[Base_Tarjetas].[SEGMENTO_DESCRIP]","[Base_Tarjetas].[SEGMENTO_DESCRIP].&amp;[" &amp; $C$6 &amp; "]",
"[Base_Tarjetas].[SITUACION]","[Base_Tarjetas].[SITUACION].&amp;[" &amp; $C46 &amp; "]",
"[Base_Tarjetas].[TIPO]","[Base_Tarjetas].[TIPO].&amp;[" &amp; $C$1 &amp; "]")/1000,
0)</f>
        <v>0</v>
      </c>
      <c r="AZ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TEXT(AZ$6,"yyyymm") &amp; "]"),
0)</f>
        <v>-11.854743102686378</v>
      </c>
      <c r="BA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TEXT(BA$6,"yyyymm") &amp; "]"),
0)</f>
        <v>-12.870747020177749</v>
      </c>
      <c r="BB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TEXT(BB$6,"yyyymm") &amp; "]"),
0)</f>
        <v>-13.458996976948834</v>
      </c>
      <c r="BC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TEXT(BC$6,"yyyymm") &amp; "]"),
0)</f>
        <v>-13.789964026482322</v>
      </c>
      <c r="BD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TEXT(BD$6,"yyyymm") &amp; "]"),
0)</f>
        <v>-14.36230948850449</v>
      </c>
      <c r="BE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TEXT(BE$6,"yyyymm") &amp; "]"),
0)</f>
        <v>-14.976165993891223</v>
      </c>
      <c r="BF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TEXT(BF$6,"yyyymm") &amp; "]"),
0)</f>
        <v>-16.574323325829148</v>
      </c>
      <c r="BG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TEXT(BG$6,"yyyymm") &amp; "]"),
0)</f>
        <v>-15.987194809133936</v>
      </c>
      <c r="BH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TEXT(BH$6,"yyyymm") &amp; "]"),
0)</f>
        <v>-14.675469506749687</v>
      </c>
      <c r="BI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TEXT(BI$6,"yyyymm") &amp; "]"),
0)</f>
        <v>-14.332084704508231</v>
      </c>
      <c r="BJ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TEXT(BJ$6,"yyyymm") &amp; "]"),
0)</f>
        <v>-17.955036465479679</v>
      </c>
      <c r="BK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TEXT(BK$6,"yyyymm") &amp; "]"),
0)</f>
        <v>-16.371124576631303</v>
      </c>
      <c r="BO46" s="24">
        <f t="shared" si="32"/>
        <v>0</v>
      </c>
      <c r="BP46" s="24">
        <f t="shared" si="32"/>
        <v>-38.184487099812962</v>
      </c>
      <c r="BQ46" s="24">
        <f t="shared" si="32"/>
        <v>0</v>
      </c>
      <c r="BR46" s="24">
        <f t="shared" si="32"/>
        <v>0</v>
      </c>
      <c r="BS46" s="24">
        <f t="shared" si="32"/>
        <v>0</v>
      </c>
      <c r="BT46" s="24">
        <f t="shared" si="32"/>
        <v>0</v>
      </c>
    </row>
    <row r="47" spans="1:72" collapsed="1" x14ac:dyDescent="0.25">
      <c r="C47" s="3" t="s">
        <v>22</v>
      </c>
      <c r="D47" s="10">
        <f>SUM(D44:D46)</f>
        <v>0</v>
      </c>
      <c r="E47" s="10">
        <f t="shared" ref="E47:BK47" si="33">SUM(E44:E46)</f>
        <v>0</v>
      </c>
      <c r="F47" s="10">
        <f t="shared" si="33"/>
        <v>0</v>
      </c>
      <c r="G47" s="10">
        <f t="shared" si="33"/>
        <v>0</v>
      </c>
      <c r="H47" s="10">
        <f t="shared" si="33"/>
        <v>0</v>
      </c>
      <c r="I47" s="10">
        <f t="shared" si="33"/>
        <v>0</v>
      </c>
      <c r="J47" s="10">
        <f t="shared" si="33"/>
        <v>0</v>
      </c>
      <c r="K47" s="10">
        <f t="shared" si="33"/>
        <v>0</v>
      </c>
      <c r="L47" s="10">
        <f t="shared" si="33"/>
        <v>0</v>
      </c>
      <c r="M47" s="10">
        <f t="shared" si="33"/>
        <v>0</v>
      </c>
      <c r="N47" s="10">
        <f t="shared" si="33"/>
        <v>0</v>
      </c>
      <c r="O47" s="10">
        <f t="shared" si="33"/>
        <v>0</v>
      </c>
      <c r="P47" s="10">
        <f t="shared" si="33"/>
        <v>0</v>
      </c>
      <c r="Q47" s="10">
        <f t="shared" si="33"/>
        <v>0</v>
      </c>
      <c r="R47" s="10">
        <f t="shared" si="33"/>
        <v>0</v>
      </c>
      <c r="S47" s="10">
        <f t="shared" si="33"/>
        <v>0</v>
      </c>
      <c r="T47" s="10">
        <f t="shared" si="33"/>
        <v>0</v>
      </c>
      <c r="U47" s="10">
        <f t="shared" si="33"/>
        <v>0</v>
      </c>
      <c r="V47" s="10">
        <f t="shared" si="33"/>
        <v>0</v>
      </c>
      <c r="W47" s="10">
        <f t="shared" si="33"/>
        <v>0</v>
      </c>
      <c r="X47" s="10">
        <f t="shared" si="33"/>
        <v>0</v>
      </c>
      <c r="Y47" s="10">
        <f t="shared" si="33"/>
        <v>0</v>
      </c>
      <c r="Z47" s="10">
        <f t="shared" si="33"/>
        <v>0</v>
      </c>
      <c r="AA47" s="10">
        <f t="shared" si="33"/>
        <v>0</v>
      </c>
      <c r="AB47" s="10">
        <f t="shared" si="33"/>
        <v>0</v>
      </c>
      <c r="AC47" s="10">
        <f t="shared" si="33"/>
        <v>0</v>
      </c>
      <c r="AD47" s="10">
        <f t="shared" si="33"/>
        <v>0</v>
      </c>
      <c r="AE47" s="10">
        <f t="shared" si="33"/>
        <v>0</v>
      </c>
      <c r="AF47" s="10">
        <f t="shared" si="33"/>
        <v>0</v>
      </c>
      <c r="AG47" s="10">
        <f t="shared" si="33"/>
        <v>0</v>
      </c>
      <c r="AH47" s="10">
        <f t="shared" si="33"/>
        <v>0</v>
      </c>
      <c r="AI47" s="10">
        <f t="shared" si="33"/>
        <v>0</v>
      </c>
      <c r="AJ47" s="10">
        <f t="shared" si="33"/>
        <v>0</v>
      </c>
      <c r="AK47" s="10">
        <f t="shared" si="33"/>
        <v>0</v>
      </c>
      <c r="AL47" s="10">
        <f t="shared" si="33"/>
        <v>0</v>
      </c>
      <c r="AM47" s="10">
        <f t="shared" si="33"/>
        <v>0</v>
      </c>
      <c r="AN47" s="10">
        <f t="shared" si="33"/>
        <v>0</v>
      </c>
      <c r="AO47" s="10">
        <f t="shared" si="33"/>
        <v>0</v>
      </c>
      <c r="AP47" s="10">
        <f t="shared" si="33"/>
        <v>0</v>
      </c>
      <c r="AQ47" s="10">
        <f t="shared" si="33"/>
        <v>0</v>
      </c>
      <c r="AR47" s="10">
        <f t="shared" si="33"/>
        <v>0</v>
      </c>
      <c r="AS47" s="10">
        <f t="shared" si="33"/>
        <v>0</v>
      </c>
      <c r="AT47" s="10">
        <f t="shared" si="33"/>
        <v>0</v>
      </c>
      <c r="AU47" s="10">
        <f t="shared" si="33"/>
        <v>0</v>
      </c>
      <c r="AV47" s="10">
        <f t="shared" si="33"/>
        <v>0</v>
      </c>
      <c r="AW47" s="10">
        <f t="shared" si="33"/>
        <v>0</v>
      </c>
      <c r="AX47" s="10">
        <f t="shared" si="33"/>
        <v>0</v>
      </c>
      <c r="AY47" s="10">
        <f t="shared" si="33"/>
        <v>0</v>
      </c>
      <c r="AZ47" s="10">
        <f t="shared" si="33"/>
        <v>-345.46340533164431</v>
      </c>
      <c r="BA47" s="10">
        <f t="shared" si="33"/>
        <v>-304.99513850600368</v>
      </c>
      <c r="BB47" s="10">
        <f t="shared" si="33"/>
        <v>-342.12769517365825</v>
      </c>
      <c r="BC47" s="10">
        <f t="shared" si="33"/>
        <v>-338.77786110739845</v>
      </c>
      <c r="BD47" s="10">
        <f t="shared" si="33"/>
        <v>-357.3079903378499</v>
      </c>
      <c r="BE47" s="10">
        <f t="shared" si="33"/>
        <v>-352.49820506947776</v>
      </c>
      <c r="BF47" s="10">
        <f t="shared" si="33"/>
        <v>-367.8208793321424</v>
      </c>
      <c r="BG47" s="10">
        <f t="shared" si="33"/>
        <v>-371.4314662933258</v>
      </c>
      <c r="BH47" s="10">
        <f t="shared" si="33"/>
        <v>-363.63508391793329</v>
      </c>
      <c r="BI47" s="10">
        <f t="shared" si="33"/>
        <v>-377.41551580279884</v>
      </c>
      <c r="BJ47" s="10">
        <f t="shared" si="33"/>
        <v>-372.72411276523366</v>
      </c>
      <c r="BK47" s="10">
        <f t="shared" si="33"/>
        <v>-399.90456417978902</v>
      </c>
      <c r="BO47" s="23">
        <f>SUM(BO44:BO46)</f>
        <v>0</v>
      </c>
      <c r="BP47" s="23">
        <f t="shared" ref="BP47:BT47" si="34">SUM(BP44:BP46)</f>
        <v>-992.58623901130602</v>
      </c>
      <c r="BQ47" s="23">
        <f t="shared" si="34"/>
        <v>0</v>
      </c>
      <c r="BR47" s="23">
        <f t="shared" si="34"/>
        <v>0</v>
      </c>
      <c r="BS47" s="23">
        <f t="shared" si="34"/>
        <v>0</v>
      </c>
      <c r="BT47" s="23">
        <f t="shared" si="34"/>
        <v>0</v>
      </c>
    </row>
    <row r="50" spans="1:72" hidden="1" outlineLevel="1" x14ac:dyDescent="0.25">
      <c r="A50" s="11"/>
      <c r="C50" s="2" t="s">
        <v>0</v>
      </c>
      <c r="D50" s="8">
        <f>D38+D44</f>
        <v>0</v>
      </c>
      <c r="E50" s="8">
        <f t="shared" ref="E50:BK53" si="35">E38+E44</f>
        <v>0</v>
      </c>
      <c r="F50" s="8">
        <f t="shared" si="35"/>
        <v>0</v>
      </c>
      <c r="G50" s="8">
        <f t="shared" si="35"/>
        <v>0</v>
      </c>
      <c r="H50" s="8">
        <f t="shared" si="35"/>
        <v>0</v>
      </c>
      <c r="I50" s="8">
        <f t="shared" si="35"/>
        <v>0</v>
      </c>
      <c r="J50" s="8">
        <f t="shared" si="35"/>
        <v>0</v>
      </c>
      <c r="K50" s="8">
        <f t="shared" si="35"/>
        <v>0</v>
      </c>
      <c r="L50" s="8">
        <f t="shared" si="35"/>
        <v>0</v>
      </c>
      <c r="M50" s="8">
        <f t="shared" si="35"/>
        <v>0</v>
      </c>
      <c r="N50" s="8">
        <f t="shared" si="35"/>
        <v>0</v>
      </c>
      <c r="O50" s="8">
        <f t="shared" si="35"/>
        <v>0</v>
      </c>
      <c r="P50" s="8">
        <f t="shared" si="35"/>
        <v>0</v>
      </c>
      <c r="Q50" s="8">
        <f t="shared" si="35"/>
        <v>0</v>
      </c>
      <c r="R50" s="8">
        <f t="shared" si="35"/>
        <v>0</v>
      </c>
      <c r="S50" s="8">
        <f t="shared" si="35"/>
        <v>0</v>
      </c>
      <c r="T50" s="8">
        <f t="shared" si="35"/>
        <v>0</v>
      </c>
      <c r="U50" s="8">
        <f t="shared" si="35"/>
        <v>0</v>
      </c>
      <c r="V50" s="8">
        <f t="shared" si="35"/>
        <v>0</v>
      </c>
      <c r="W50" s="8">
        <f t="shared" si="35"/>
        <v>0</v>
      </c>
      <c r="X50" s="8">
        <f t="shared" si="35"/>
        <v>0</v>
      </c>
      <c r="Y50" s="8">
        <f t="shared" si="35"/>
        <v>0</v>
      </c>
      <c r="Z50" s="8">
        <f t="shared" si="35"/>
        <v>0</v>
      </c>
      <c r="AA50" s="8">
        <f t="shared" si="35"/>
        <v>0</v>
      </c>
      <c r="AB50" s="8">
        <f t="shared" si="35"/>
        <v>0</v>
      </c>
      <c r="AC50" s="8">
        <f t="shared" si="35"/>
        <v>0</v>
      </c>
      <c r="AD50" s="8">
        <f t="shared" si="35"/>
        <v>0</v>
      </c>
      <c r="AE50" s="8">
        <f t="shared" si="35"/>
        <v>0</v>
      </c>
      <c r="AF50" s="8">
        <f t="shared" si="35"/>
        <v>0</v>
      </c>
      <c r="AG50" s="8">
        <f t="shared" si="35"/>
        <v>0</v>
      </c>
      <c r="AH50" s="8">
        <f t="shared" si="35"/>
        <v>0</v>
      </c>
      <c r="AI50" s="8">
        <f t="shared" si="35"/>
        <v>0</v>
      </c>
      <c r="AJ50" s="8">
        <f t="shared" si="35"/>
        <v>0</v>
      </c>
      <c r="AK50" s="8">
        <f t="shared" si="35"/>
        <v>0</v>
      </c>
      <c r="AL50" s="8">
        <f t="shared" si="35"/>
        <v>0</v>
      </c>
      <c r="AM50" s="8">
        <f t="shared" si="35"/>
        <v>0</v>
      </c>
      <c r="AN50" s="8">
        <f t="shared" si="35"/>
        <v>0</v>
      </c>
      <c r="AO50" s="8">
        <f t="shared" si="35"/>
        <v>0</v>
      </c>
      <c r="AP50" s="8">
        <f t="shared" si="35"/>
        <v>0</v>
      </c>
      <c r="AQ50" s="8">
        <f t="shared" si="35"/>
        <v>0</v>
      </c>
      <c r="AR50" s="8">
        <f t="shared" si="35"/>
        <v>0</v>
      </c>
      <c r="AS50" s="8">
        <f t="shared" si="35"/>
        <v>0</v>
      </c>
      <c r="AT50" s="8">
        <f t="shared" si="35"/>
        <v>0</v>
      </c>
      <c r="AU50" s="8">
        <f t="shared" si="35"/>
        <v>0</v>
      </c>
      <c r="AV50" s="8">
        <f t="shared" si="35"/>
        <v>0</v>
      </c>
      <c r="AW50" s="8">
        <f t="shared" si="35"/>
        <v>0</v>
      </c>
      <c r="AX50" s="8">
        <f t="shared" si="35"/>
        <v>0</v>
      </c>
      <c r="AY50" s="8">
        <f t="shared" si="35"/>
        <v>0</v>
      </c>
      <c r="AZ50" s="8">
        <f t="shared" si="35"/>
        <v>2269.524890558298</v>
      </c>
      <c r="BA50" s="8">
        <f t="shared" si="35"/>
        <v>1878.7209179094152</v>
      </c>
      <c r="BB50" s="8">
        <f t="shared" si="35"/>
        <v>2321.9200290493231</v>
      </c>
      <c r="BC50" s="8">
        <f t="shared" si="35"/>
        <v>2180.9233708777952</v>
      </c>
      <c r="BD50" s="8">
        <f t="shared" si="35"/>
        <v>2262.4764659746388</v>
      </c>
      <c r="BE50" s="8">
        <f t="shared" si="35"/>
        <v>2519.572597828128</v>
      </c>
      <c r="BF50" s="8">
        <f t="shared" si="35"/>
        <v>2563.3010470536947</v>
      </c>
      <c r="BG50" s="8">
        <f t="shared" si="35"/>
        <v>2700.9673004598308</v>
      </c>
      <c r="BH50" s="8">
        <f t="shared" si="35"/>
        <v>2513.2663741051565</v>
      </c>
      <c r="BI50" s="8">
        <f t="shared" si="35"/>
        <v>2547.9569077334363</v>
      </c>
      <c r="BJ50" s="8">
        <f t="shared" si="35"/>
        <v>2653.6357492528664</v>
      </c>
      <c r="BK50" s="8">
        <f t="shared" si="35"/>
        <v>2813.0627443382195</v>
      </c>
      <c r="BO50" s="24">
        <f>BO38+BO44</f>
        <v>0</v>
      </c>
      <c r="BP50" s="24">
        <f t="shared" ref="BP50:BT50" si="36">BP38+BP44</f>
        <v>6470.1658375170364</v>
      </c>
      <c r="BQ50" s="24">
        <f t="shared" si="36"/>
        <v>0</v>
      </c>
      <c r="BR50" s="24">
        <f t="shared" si="36"/>
        <v>0</v>
      </c>
      <c r="BS50" s="24">
        <f t="shared" si="36"/>
        <v>0</v>
      </c>
      <c r="BT50" s="24">
        <f t="shared" si="36"/>
        <v>0</v>
      </c>
    </row>
    <row r="51" spans="1:72" hidden="1" outlineLevel="1" x14ac:dyDescent="0.25">
      <c r="A51" s="11"/>
      <c r="C51" s="2" t="s">
        <v>1</v>
      </c>
      <c r="D51" s="8">
        <f t="shared" ref="D51:AY53" si="37">D39+D45</f>
        <v>0</v>
      </c>
      <c r="E51" s="8">
        <f t="shared" si="37"/>
        <v>0</v>
      </c>
      <c r="F51" s="8">
        <f t="shared" si="37"/>
        <v>0</v>
      </c>
      <c r="G51" s="8">
        <f t="shared" si="37"/>
        <v>0</v>
      </c>
      <c r="H51" s="8">
        <f t="shared" si="37"/>
        <v>0</v>
      </c>
      <c r="I51" s="8">
        <f t="shared" si="37"/>
        <v>0</v>
      </c>
      <c r="J51" s="8">
        <f t="shared" si="37"/>
        <v>0</v>
      </c>
      <c r="K51" s="8">
        <f t="shared" si="37"/>
        <v>0</v>
      </c>
      <c r="L51" s="8">
        <f t="shared" si="37"/>
        <v>0</v>
      </c>
      <c r="M51" s="8">
        <f t="shared" si="37"/>
        <v>0</v>
      </c>
      <c r="N51" s="8">
        <f t="shared" si="37"/>
        <v>0</v>
      </c>
      <c r="O51" s="8">
        <f t="shared" si="37"/>
        <v>0</v>
      </c>
      <c r="P51" s="8">
        <f t="shared" si="37"/>
        <v>0</v>
      </c>
      <c r="Q51" s="8">
        <f t="shared" si="37"/>
        <v>0</v>
      </c>
      <c r="R51" s="8">
        <f t="shared" si="37"/>
        <v>0</v>
      </c>
      <c r="S51" s="8">
        <f t="shared" si="37"/>
        <v>0</v>
      </c>
      <c r="T51" s="8">
        <f t="shared" si="37"/>
        <v>0</v>
      </c>
      <c r="U51" s="8">
        <f t="shared" si="37"/>
        <v>0</v>
      </c>
      <c r="V51" s="8">
        <f t="shared" si="37"/>
        <v>0</v>
      </c>
      <c r="W51" s="8">
        <f t="shared" si="37"/>
        <v>0</v>
      </c>
      <c r="X51" s="8">
        <f t="shared" si="37"/>
        <v>0</v>
      </c>
      <c r="Y51" s="8">
        <f t="shared" si="37"/>
        <v>0</v>
      </c>
      <c r="Z51" s="8">
        <f t="shared" si="37"/>
        <v>0</v>
      </c>
      <c r="AA51" s="8">
        <f t="shared" si="37"/>
        <v>0</v>
      </c>
      <c r="AB51" s="8">
        <f t="shared" si="37"/>
        <v>0</v>
      </c>
      <c r="AC51" s="8">
        <f t="shared" si="37"/>
        <v>0</v>
      </c>
      <c r="AD51" s="8">
        <f t="shared" si="37"/>
        <v>0</v>
      </c>
      <c r="AE51" s="8">
        <f t="shared" si="37"/>
        <v>0</v>
      </c>
      <c r="AF51" s="8">
        <f t="shared" si="37"/>
        <v>0</v>
      </c>
      <c r="AG51" s="8">
        <f t="shared" si="37"/>
        <v>0</v>
      </c>
      <c r="AH51" s="8">
        <f t="shared" si="37"/>
        <v>0</v>
      </c>
      <c r="AI51" s="8">
        <f t="shared" si="37"/>
        <v>0</v>
      </c>
      <c r="AJ51" s="8">
        <f t="shared" si="37"/>
        <v>0</v>
      </c>
      <c r="AK51" s="8">
        <f t="shared" si="37"/>
        <v>0</v>
      </c>
      <c r="AL51" s="8">
        <f t="shared" si="37"/>
        <v>0</v>
      </c>
      <c r="AM51" s="8">
        <f t="shared" si="37"/>
        <v>0</v>
      </c>
      <c r="AN51" s="8">
        <f t="shared" si="37"/>
        <v>0</v>
      </c>
      <c r="AO51" s="8">
        <f t="shared" si="37"/>
        <v>0</v>
      </c>
      <c r="AP51" s="8">
        <f t="shared" si="37"/>
        <v>0</v>
      </c>
      <c r="AQ51" s="8">
        <f t="shared" si="37"/>
        <v>0</v>
      </c>
      <c r="AR51" s="8">
        <f t="shared" si="37"/>
        <v>0</v>
      </c>
      <c r="AS51" s="8">
        <f t="shared" si="37"/>
        <v>0</v>
      </c>
      <c r="AT51" s="8">
        <f t="shared" si="37"/>
        <v>0</v>
      </c>
      <c r="AU51" s="8">
        <f t="shared" si="37"/>
        <v>0</v>
      </c>
      <c r="AV51" s="8">
        <f t="shared" si="37"/>
        <v>0</v>
      </c>
      <c r="AW51" s="8">
        <f t="shared" si="37"/>
        <v>0</v>
      </c>
      <c r="AX51" s="8">
        <f t="shared" si="37"/>
        <v>0</v>
      </c>
      <c r="AY51" s="8">
        <f t="shared" si="37"/>
        <v>0</v>
      </c>
      <c r="AZ51" s="8">
        <f t="shared" si="35"/>
        <v>12.988297840733367</v>
      </c>
      <c r="BA51" s="8">
        <f t="shared" si="35"/>
        <v>10.993554872861942</v>
      </c>
      <c r="BB51" s="8">
        <f t="shared" si="35"/>
        <v>11.225998986362967</v>
      </c>
      <c r="BC51" s="8">
        <f t="shared" si="35"/>
        <v>10.740878707878723</v>
      </c>
      <c r="BD51" s="8">
        <f t="shared" si="35"/>
        <v>10.349153066988439</v>
      </c>
      <c r="BE51" s="8">
        <f t="shared" si="35"/>
        <v>9.6290707284405777</v>
      </c>
      <c r="BF51" s="8">
        <f t="shared" si="35"/>
        <v>9.216611743281895</v>
      </c>
      <c r="BG51" s="8">
        <f t="shared" si="35"/>
        <v>8.8508598238284737</v>
      </c>
      <c r="BH51" s="8">
        <f t="shared" si="35"/>
        <v>8.6554240289564319</v>
      </c>
      <c r="BI51" s="8">
        <f t="shared" si="35"/>
        <v>8.1024830811238893</v>
      </c>
      <c r="BJ51" s="8">
        <f t="shared" si="35"/>
        <v>6.6794844221692715</v>
      </c>
      <c r="BK51" s="8">
        <f t="shared" si="35"/>
        <v>6.7441375385638445</v>
      </c>
      <c r="BO51" s="24">
        <f t="shared" ref="BO51:BT52" si="38">BO39+BO45</f>
        <v>0</v>
      </c>
      <c r="BP51" s="24">
        <f t="shared" si="38"/>
        <v>35.207851699958269</v>
      </c>
      <c r="BQ51" s="24">
        <f t="shared" si="38"/>
        <v>0</v>
      </c>
      <c r="BR51" s="24">
        <f t="shared" si="38"/>
        <v>0</v>
      </c>
      <c r="BS51" s="24">
        <f t="shared" si="38"/>
        <v>0</v>
      </c>
      <c r="BT51" s="24">
        <f t="shared" si="38"/>
        <v>0</v>
      </c>
    </row>
    <row r="52" spans="1:72" hidden="1" outlineLevel="1" x14ac:dyDescent="0.25">
      <c r="A52" s="11"/>
      <c r="C52" s="2" t="s">
        <v>9</v>
      </c>
      <c r="D52" s="8">
        <f t="shared" si="37"/>
        <v>0</v>
      </c>
      <c r="E52" s="8">
        <f t="shared" si="37"/>
        <v>0</v>
      </c>
      <c r="F52" s="8">
        <f t="shared" si="37"/>
        <v>0</v>
      </c>
      <c r="G52" s="8">
        <f t="shared" si="37"/>
        <v>0</v>
      </c>
      <c r="H52" s="8">
        <f t="shared" si="37"/>
        <v>0</v>
      </c>
      <c r="I52" s="8">
        <f t="shared" si="37"/>
        <v>0</v>
      </c>
      <c r="J52" s="8">
        <f t="shared" si="37"/>
        <v>0</v>
      </c>
      <c r="K52" s="8">
        <f t="shared" si="37"/>
        <v>0</v>
      </c>
      <c r="L52" s="8">
        <f t="shared" si="37"/>
        <v>0</v>
      </c>
      <c r="M52" s="8">
        <f t="shared" si="37"/>
        <v>0</v>
      </c>
      <c r="N52" s="8">
        <f t="shared" si="37"/>
        <v>0</v>
      </c>
      <c r="O52" s="8">
        <f t="shared" si="37"/>
        <v>0</v>
      </c>
      <c r="P52" s="8">
        <f t="shared" si="37"/>
        <v>0</v>
      </c>
      <c r="Q52" s="8">
        <f t="shared" si="37"/>
        <v>0</v>
      </c>
      <c r="R52" s="8">
        <f t="shared" si="37"/>
        <v>0</v>
      </c>
      <c r="S52" s="8">
        <f t="shared" si="37"/>
        <v>0</v>
      </c>
      <c r="T52" s="8">
        <f t="shared" si="37"/>
        <v>0</v>
      </c>
      <c r="U52" s="8">
        <f t="shared" si="37"/>
        <v>0</v>
      </c>
      <c r="V52" s="8">
        <f t="shared" si="37"/>
        <v>0</v>
      </c>
      <c r="W52" s="8">
        <f t="shared" si="37"/>
        <v>0</v>
      </c>
      <c r="X52" s="8">
        <f t="shared" si="37"/>
        <v>0</v>
      </c>
      <c r="Y52" s="8">
        <f t="shared" si="37"/>
        <v>0</v>
      </c>
      <c r="Z52" s="8">
        <f t="shared" si="37"/>
        <v>0</v>
      </c>
      <c r="AA52" s="8">
        <f t="shared" si="37"/>
        <v>0</v>
      </c>
      <c r="AB52" s="8">
        <f t="shared" si="37"/>
        <v>0</v>
      </c>
      <c r="AC52" s="8">
        <f t="shared" si="37"/>
        <v>0</v>
      </c>
      <c r="AD52" s="8">
        <f t="shared" si="37"/>
        <v>0</v>
      </c>
      <c r="AE52" s="8">
        <f t="shared" si="37"/>
        <v>0</v>
      </c>
      <c r="AF52" s="8">
        <f t="shared" si="37"/>
        <v>0</v>
      </c>
      <c r="AG52" s="8">
        <f t="shared" si="37"/>
        <v>0</v>
      </c>
      <c r="AH52" s="8">
        <f t="shared" si="37"/>
        <v>0</v>
      </c>
      <c r="AI52" s="8">
        <f t="shared" si="37"/>
        <v>0</v>
      </c>
      <c r="AJ52" s="8">
        <f t="shared" si="37"/>
        <v>0</v>
      </c>
      <c r="AK52" s="8">
        <f t="shared" si="37"/>
        <v>0</v>
      </c>
      <c r="AL52" s="8">
        <f t="shared" si="37"/>
        <v>0</v>
      </c>
      <c r="AM52" s="8">
        <f t="shared" si="37"/>
        <v>0</v>
      </c>
      <c r="AN52" s="8">
        <f t="shared" si="37"/>
        <v>0</v>
      </c>
      <c r="AO52" s="8">
        <f t="shared" si="37"/>
        <v>0</v>
      </c>
      <c r="AP52" s="8">
        <f t="shared" si="37"/>
        <v>0</v>
      </c>
      <c r="AQ52" s="8">
        <f t="shared" si="37"/>
        <v>0</v>
      </c>
      <c r="AR52" s="8">
        <f t="shared" si="37"/>
        <v>0</v>
      </c>
      <c r="AS52" s="8">
        <f t="shared" si="37"/>
        <v>0</v>
      </c>
      <c r="AT52" s="8">
        <f t="shared" si="37"/>
        <v>0</v>
      </c>
      <c r="AU52" s="8">
        <f t="shared" si="37"/>
        <v>0</v>
      </c>
      <c r="AV52" s="8">
        <f t="shared" si="37"/>
        <v>0</v>
      </c>
      <c r="AW52" s="8">
        <f t="shared" si="37"/>
        <v>0</v>
      </c>
      <c r="AX52" s="8">
        <f t="shared" si="37"/>
        <v>0</v>
      </c>
      <c r="AY52" s="8">
        <f t="shared" si="37"/>
        <v>0</v>
      </c>
      <c r="AZ52" s="8">
        <f t="shared" si="35"/>
        <v>190.82457389716382</v>
      </c>
      <c r="BA52" s="8">
        <f t="shared" si="35"/>
        <v>125.77965696841288</v>
      </c>
      <c r="BB52" s="8">
        <f t="shared" si="35"/>
        <v>131.86088695399818</v>
      </c>
      <c r="BC52" s="8">
        <f t="shared" si="35"/>
        <v>137.31368384305489</v>
      </c>
      <c r="BD52" s="8">
        <f t="shared" si="35"/>
        <v>144.74944829059439</v>
      </c>
      <c r="BE52" s="8">
        <f t="shared" si="35"/>
        <v>136.42225641389587</v>
      </c>
      <c r="BF52" s="8">
        <f t="shared" si="35"/>
        <v>132.70503065029348</v>
      </c>
      <c r="BG52" s="8">
        <f t="shared" si="35"/>
        <v>120.04029135531513</v>
      </c>
      <c r="BH52" s="8">
        <f t="shared" si="35"/>
        <v>107.71651725957754</v>
      </c>
      <c r="BI52" s="8">
        <f t="shared" si="35"/>
        <v>117.24371887568994</v>
      </c>
      <c r="BJ52" s="8">
        <f t="shared" si="35"/>
        <v>121.8770728193206</v>
      </c>
      <c r="BK52" s="8">
        <f t="shared" si="35"/>
        <v>127.15811885822458</v>
      </c>
      <c r="BO52" s="24">
        <f t="shared" si="38"/>
        <v>0</v>
      </c>
      <c r="BP52" s="24">
        <f t="shared" si="38"/>
        <v>448.46511781957491</v>
      </c>
      <c r="BQ52" s="24">
        <f t="shared" si="38"/>
        <v>0</v>
      </c>
      <c r="BR52" s="24">
        <f t="shared" si="38"/>
        <v>0</v>
      </c>
      <c r="BS52" s="24">
        <f t="shared" si="38"/>
        <v>0</v>
      </c>
      <c r="BT52" s="24">
        <f t="shared" si="38"/>
        <v>0</v>
      </c>
    </row>
    <row r="53" spans="1:72" collapsed="1" x14ac:dyDescent="0.25">
      <c r="C53" s="3" t="s">
        <v>30</v>
      </c>
      <c r="D53" s="10">
        <f t="shared" si="37"/>
        <v>0</v>
      </c>
      <c r="E53" s="10">
        <f t="shared" si="37"/>
        <v>0</v>
      </c>
      <c r="F53" s="10">
        <f t="shared" si="37"/>
        <v>0</v>
      </c>
      <c r="G53" s="10">
        <f t="shared" si="37"/>
        <v>0</v>
      </c>
      <c r="H53" s="10">
        <f t="shared" si="37"/>
        <v>0</v>
      </c>
      <c r="I53" s="10">
        <f t="shared" si="37"/>
        <v>0</v>
      </c>
      <c r="J53" s="10">
        <f t="shared" si="37"/>
        <v>0</v>
      </c>
      <c r="K53" s="10">
        <f t="shared" si="37"/>
        <v>0</v>
      </c>
      <c r="L53" s="10">
        <f t="shared" si="37"/>
        <v>0</v>
      </c>
      <c r="M53" s="10">
        <f t="shared" si="37"/>
        <v>0</v>
      </c>
      <c r="N53" s="10">
        <f t="shared" si="37"/>
        <v>0</v>
      </c>
      <c r="O53" s="10">
        <f t="shared" si="37"/>
        <v>0</v>
      </c>
      <c r="P53" s="10">
        <f t="shared" si="37"/>
        <v>0</v>
      </c>
      <c r="Q53" s="10">
        <f t="shared" si="37"/>
        <v>0</v>
      </c>
      <c r="R53" s="10">
        <f t="shared" si="37"/>
        <v>0</v>
      </c>
      <c r="S53" s="10">
        <f t="shared" si="37"/>
        <v>0</v>
      </c>
      <c r="T53" s="10">
        <f t="shared" si="37"/>
        <v>0</v>
      </c>
      <c r="U53" s="10">
        <f t="shared" si="37"/>
        <v>0</v>
      </c>
      <c r="V53" s="10">
        <f t="shared" si="37"/>
        <v>0</v>
      </c>
      <c r="W53" s="10">
        <f t="shared" si="37"/>
        <v>0</v>
      </c>
      <c r="X53" s="10">
        <f t="shared" si="37"/>
        <v>0</v>
      </c>
      <c r="Y53" s="10">
        <f t="shared" si="37"/>
        <v>0</v>
      </c>
      <c r="Z53" s="10">
        <f t="shared" si="37"/>
        <v>0</v>
      </c>
      <c r="AA53" s="10">
        <f t="shared" si="37"/>
        <v>0</v>
      </c>
      <c r="AB53" s="10">
        <f t="shared" si="37"/>
        <v>0</v>
      </c>
      <c r="AC53" s="10">
        <f t="shared" si="37"/>
        <v>0</v>
      </c>
      <c r="AD53" s="10">
        <f t="shared" si="37"/>
        <v>0</v>
      </c>
      <c r="AE53" s="10">
        <f t="shared" si="37"/>
        <v>0</v>
      </c>
      <c r="AF53" s="10">
        <f t="shared" si="37"/>
        <v>0</v>
      </c>
      <c r="AG53" s="10">
        <f t="shared" si="37"/>
        <v>0</v>
      </c>
      <c r="AH53" s="10">
        <f t="shared" si="37"/>
        <v>0</v>
      </c>
      <c r="AI53" s="10">
        <f t="shared" si="37"/>
        <v>0</v>
      </c>
      <c r="AJ53" s="10">
        <f t="shared" si="37"/>
        <v>0</v>
      </c>
      <c r="AK53" s="10">
        <f t="shared" si="37"/>
        <v>0</v>
      </c>
      <c r="AL53" s="10">
        <f t="shared" si="37"/>
        <v>0</v>
      </c>
      <c r="AM53" s="10">
        <f t="shared" si="37"/>
        <v>0</v>
      </c>
      <c r="AN53" s="10">
        <f t="shared" si="37"/>
        <v>0</v>
      </c>
      <c r="AO53" s="10">
        <f t="shared" si="37"/>
        <v>0</v>
      </c>
      <c r="AP53" s="10">
        <f t="shared" si="37"/>
        <v>0</v>
      </c>
      <c r="AQ53" s="10">
        <f t="shared" si="37"/>
        <v>0</v>
      </c>
      <c r="AR53" s="10">
        <f t="shared" si="37"/>
        <v>0</v>
      </c>
      <c r="AS53" s="10">
        <f t="shared" si="37"/>
        <v>0</v>
      </c>
      <c r="AT53" s="10">
        <f t="shared" si="37"/>
        <v>0</v>
      </c>
      <c r="AU53" s="10">
        <f t="shared" si="37"/>
        <v>0</v>
      </c>
      <c r="AV53" s="10">
        <f t="shared" si="37"/>
        <v>0</v>
      </c>
      <c r="AW53" s="10">
        <f t="shared" si="37"/>
        <v>0</v>
      </c>
      <c r="AX53" s="10">
        <f t="shared" si="37"/>
        <v>0</v>
      </c>
      <c r="AY53" s="10">
        <f t="shared" si="37"/>
        <v>0</v>
      </c>
      <c r="AZ53" s="10">
        <f t="shared" si="35"/>
        <v>2473.3377622961948</v>
      </c>
      <c r="BA53" s="10">
        <f t="shared" si="35"/>
        <v>2015.49412975069</v>
      </c>
      <c r="BB53" s="10">
        <f t="shared" si="35"/>
        <v>2465.0069149896844</v>
      </c>
      <c r="BC53" s="10">
        <f t="shared" si="35"/>
        <v>2328.9779334287286</v>
      </c>
      <c r="BD53" s="10">
        <f t="shared" si="35"/>
        <v>2417.5750673322214</v>
      </c>
      <c r="BE53" s="10">
        <f t="shared" si="35"/>
        <v>2665.6239249704649</v>
      </c>
      <c r="BF53" s="10">
        <f t="shared" si="35"/>
        <v>2705.2226894472706</v>
      </c>
      <c r="BG53" s="10">
        <f t="shared" si="35"/>
        <v>2829.8584516389742</v>
      </c>
      <c r="BH53" s="10">
        <f t="shared" si="35"/>
        <v>2629.6383153936908</v>
      </c>
      <c r="BI53" s="10">
        <f t="shared" si="35"/>
        <v>2673.30310969025</v>
      </c>
      <c r="BJ53" s="10">
        <f t="shared" si="35"/>
        <v>2782.1923064943567</v>
      </c>
      <c r="BK53" s="10">
        <f t="shared" si="35"/>
        <v>2946.9650007350078</v>
      </c>
      <c r="BO53" s="23">
        <f t="shared" ref="BO53:BT53" si="39">SUM(BO50:BO52)</f>
        <v>0</v>
      </c>
      <c r="BP53" s="23">
        <f t="shared" si="39"/>
        <v>6953.8388070365691</v>
      </c>
      <c r="BQ53" s="23">
        <f t="shared" si="39"/>
        <v>0</v>
      </c>
      <c r="BR53" s="23">
        <f t="shared" si="39"/>
        <v>0</v>
      </c>
      <c r="BS53" s="23">
        <f t="shared" si="39"/>
        <v>0</v>
      </c>
      <c r="BT53" s="23">
        <f t="shared" si="39"/>
        <v>0</v>
      </c>
    </row>
    <row r="54" spans="1:72" x14ac:dyDescent="0.25">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O54" s="18"/>
      <c r="BP54" s="18"/>
      <c r="BQ54" s="18"/>
      <c r="BR54" s="18"/>
      <c r="BS54" s="18"/>
      <c r="BT54" s="18"/>
    </row>
    <row r="55" spans="1:72" x14ac:dyDescent="0.25">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O55" s="18"/>
      <c r="BP55" s="18"/>
      <c r="BQ55" s="18"/>
      <c r="BR55" s="18"/>
      <c r="BS55" s="18"/>
      <c r="BT55" s="18"/>
    </row>
    <row r="56" spans="1:72" hidden="1" outlineLevel="1" x14ac:dyDescent="0.25">
      <c r="A56" s="11" t="s">
        <v>28</v>
      </c>
      <c r="C56" s="2" t="s">
        <v>31</v>
      </c>
      <c r="D56" s="8">
        <f>IFERROR(
GETPIVOTDATA("[Base_Tarjetas].[Importe]",TDinamica_R!$A$3,
"[Base_Tarjetas].[PERIODO]","[Base_Tarjetas].[PERIODO].&amp;[" &amp; TEXT(D$6,"yyyymm") &amp; "]",
"[Base_Tarjetas].[Metrica]","[Base_Tarjetas].[Metrica].&amp;[" &amp; $A56 &amp; "]",
"[Base_Tarjetas].[SEGMENTO_DESCRIP]","[Base_Tarjetas].[SEGMENTO_DESCRIP].&amp;[" &amp; $C$6 &amp; "]",
"[Base_Tarjetas].[SITUACION]","[Base_Tarjetas].[SITUACION].&amp;[" &amp; $C56 &amp; "]",
"[Base_Tarjetas].[TIPO]","[Base_Tarjetas].[TIPO].&amp;[" &amp; $C$1 &amp; "]")/1000,
0)</f>
        <v>0</v>
      </c>
      <c r="E56" s="8">
        <f>IFERROR(
GETPIVOTDATA("[Base_Tarjetas].[Importe]",TDinamica_R!$A$3,
"[Base_Tarjetas].[PERIODO]","[Base_Tarjetas].[PERIODO].&amp;[" &amp; TEXT(E$6,"yyyymm") &amp; "]",
"[Base_Tarjetas].[Metrica]","[Base_Tarjetas].[Metrica].&amp;[" &amp; $A56 &amp; "]",
"[Base_Tarjetas].[SEGMENTO_DESCRIP]","[Base_Tarjetas].[SEGMENTO_DESCRIP].&amp;[" &amp; $C$6 &amp; "]",
"[Base_Tarjetas].[SITUACION]","[Base_Tarjetas].[SITUACION].&amp;[" &amp; $C56 &amp; "]",
"[Base_Tarjetas].[TIPO]","[Base_Tarjetas].[TIPO].&amp;[" &amp; $C$1 &amp; "]")/1000,
0)</f>
        <v>0</v>
      </c>
      <c r="F56" s="8">
        <f>IFERROR(
GETPIVOTDATA("[Base_Tarjetas].[Importe]",TDinamica_R!$A$3,
"[Base_Tarjetas].[PERIODO]","[Base_Tarjetas].[PERIODO].&amp;[" &amp; TEXT(F$6,"yyyymm") &amp; "]",
"[Base_Tarjetas].[Metrica]","[Base_Tarjetas].[Metrica].&amp;[" &amp; $A56 &amp; "]",
"[Base_Tarjetas].[SEGMENTO_DESCRIP]","[Base_Tarjetas].[SEGMENTO_DESCRIP].&amp;[" &amp; $C$6 &amp; "]",
"[Base_Tarjetas].[SITUACION]","[Base_Tarjetas].[SITUACION].&amp;[" &amp; $C56 &amp; "]",
"[Base_Tarjetas].[TIPO]","[Base_Tarjetas].[TIPO].&amp;[" &amp; $C$1 &amp; "]")/1000,
0)</f>
        <v>0</v>
      </c>
      <c r="G56" s="8">
        <f>IFERROR(
GETPIVOTDATA("[Base_Tarjetas].[Importe]",TDinamica_R!$A$3,
"[Base_Tarjetas].[PERIODO]","[Base_Tarjetas].[PERIODO].&amp;[" &amp; TEXT(G$6,"yyyymm") &amp; "]",
"[Base_Tarjetas].[Metrica]","[Base_Tarjetas].[Metrica].&amp;[" &amp; $A56 &amp; "]",
"[Base_Tarjetas].[SEGMENTO_DESCRIP]","[Base_Tarjetas].[SEGMENTO_DESCRIP].&amp;[" &amp; $C$6 &amp; "]",
"[Base_Tarjetas].[SITUACION]","[Base_Tarjetas].[SITUACION].&amp;[" &amp; $C56 &amp; "]",
"[Base_Tarjetas].[TIPO]","[Base_Tarjetas].[TIPO].&amp;[" &amp; $C$1 &amp; "]")/1000,
0)</f>
        <v>0</v>
      </c>
      <c r="H56" s="8">
        <f>IFERROR(
GETPIVOTDATA("[Base_Tarjetas].[Importe]",TDinamica_R!$A$3,
"[Base_Tarjetas].[PERIODO]","[Base_Tarjetas].[PERIODO].&amp;[" &amp; TEXT(H$6,"yyyymm") &amp; "]",
"[Base_Tarjetas].[Metrica]","[Base_Tarjetas].[Metrica].&amp;[" &amp; $A56 &amp; "]",
"[Base_Tarjetas].[SEGMENTO_DESCRIP]","[Base_Tarjetas].[SEGMENTO_DESCRIP].&amp;[" &amp; $C$6 &amp; "]",
"[Base_Tarjetas].[SITUACION]","[Base_Tarjetas].[SITUACION].&amp;[" &amp; $C56 &amp; "]",
"[Base_Tarjetas].[TIPO]","[Base_Tarjetas].[TIPO].&amp;[" &amp; $C$1 &amp; "]")/1000,
0)</f>
        <v>0</v>
      </c>
      <c r="I56" s="8">
        <f>IFERROR(
GETPIVOTDATA("[Base_Tarjetas].[Importe]",TDinamica_R!$A$3,
"[Base_Tarjetas].[PERIODO]","[Base_Tarjetas].[PERIODO].&amp;[" &amp; TEXT(I$6,"yyyymm") &amp; "]",
"[Base_Tarjetas].[Metrica]","[Base_Tarjetas].[Metrica].&amp;[" &amp; $A56 &amp; "]",
"[Base_Tarjetas].[SEGMENTO_DESCRIP]","[Base_Tarjetas].[SEGMENTO_DESCRIP].&amp;[" &amp; $C$6 &amp; "]",
"[Base_Tarjetas].[SITUACION]","[Base_Tarjetas].[SITUACION].&amp;[" &amp; $C56 &amp; "]",
"[Base_Tarjetas].[TIPO]","[Base_Tarjetas].[TIPO].&amp;[" &amp; $C$1 &amp; "]")/1000,
0)</f>
        <v>0</v>
      </c>
      <c r="J56" s="8">
        <f>IFERROR(
GETPIVOTDATA("[Base_Tarjetas].[Importe]",TDinamica_R!$A$3,
"[Base_Tarjetas].[PERIODO]","[Base_Tarjetas].[PERIODO].&amp;[" &amp; TEXT(J$6,"yyyymm") &amp; "]",
"[Base_Tarjetas].[Metrica]","[Base_Tarjetas].[Metrica].&amp;[" &amp; $A56 &amp; "]",
"[Base_Tarjetas].[SEGMENTO_DESCRIP]","[Base_Tarjetas].[SEGMENTO_DESCRIP].&amp;[" &amp; $C$6 &amp; "]",
"[Base_Tarjetas].[SITUACION]","[Base_Tarjetas].[SITUACION].&amp;[" &amp; $C56 &amp; "]",
"[Base_Tarjetas].[TIPO]","[Base_Tarjetas].[TIPO].&amp;[" &amp; $C$1 &amp; "]")/1000,
0)</f>
        <v>0</v>
      </c>
      <c r="K56" s="8">
        <f>IFERROR(
GETPIVOTDATA("[Base_Tarjetas].[Importe]",TDinamica_R!$A$3,
"[Base_Tarjetas].[PERIODO]","[Base_Tarjetas].[PERIODO].&amp;[" &amp; TEXT(K$6,"yyyymm") &amp; "]",
"[Base_Tarjetas].[Metrica]","[Base_Tarjetas].[Metrica].&amp;[" &amp; $A56 &amp; "]",
"[Base_Tarjetas].[SEGMENTO_DESCRIP]","[Base_Tarjetas].[SEGMENTO_DESCRIP].&amp;[" &amp; $C$6 &amp; "]",
"[Base_Tarjetas].[SITUACION]","[Base_Tarjetas].[SITUACION].&amp;[" &amp; $C56 &amp; "]",
"[Base_Tarjetas].[TIPO]","[Base_Tarjetas].[TIPO].&amp;[" &amp; $C$1 &amp; "]")/1000,
0)</f>
        <v>0</v>
      </c>
      <c r="L56" s="8">
        <f>IFERROR(
GETPIVOTDATA("[Base_Tarjetas].[Importe]",TDinamica_R!$A$3,
"[Base_Tarjetas].[PERIODO]","[Base_Tarjetas].[PERIODO].&amp;[" &amp; TEXT(L$6,"yyyymm") &amp; "]",
"[Base_Tarjetas].[Metrica]","[Base_Tarjetas].[Metrica].&amp;[" &amp; $A56 &amp; "]",
"[Base_Tarjetas].[SEGMENTO_DESCRIP]","[Base_Tarjetas].[SEGMENTO_DESCRIP].&amp;[" &amp; $C$6 &amp; "]",
"[Base_Tarjetas].[SITUACION]","[Base_Tarjetas].[SITUACION].&amp;[" &amp; $C56 &amp; "]",
"[Base_Tarjetas].[TIPO]","[Base_Tarjetas].[TIPO].&amp;[" &amp; $C$1 &amp; "]")/1000,
0)</f>
        <v>0</v>
      </c>
      <c r="M56" s="8">
        <f>IFERROR(
GETPIVOTDATA("[Base_Tarjetas].[Importe]",TDinamica_R!$A$3,
"[Base_Tarjetas].[PERIODO]","[Base_Tarjetas].[PERIODO].&amp;[" &amp; TEXT(M$6,"yyyymm") &amp; "]",
"[Base_Tarjetas].[Metrica]","[Base_Tarjetas].[Metrica].&amp;[" &amp; $A56 &amp; "]",
"[Base_Tarjetas].[SEGMENTO_DESCRIP]","[Base_Tarjetas].[SEGMENTO_DESCRIP].&amp;[" &amp; $C$6 &amp; "]",
"[Base_Tarjetas].[SITUACION]","[Base_Tarjetas].[SITUACION].&amp;[" &amp; $C56 &amp; "]",
"[Base_Tarjetas].[TIPO]","[Base_Tarjetas].[TIPO].&amp;[" &amp; $C$1 &amp; "]")/1000,
0)</f>
        <v>0</v>
      </c>
      <c r="N56" s="8">
        <f>IFERROR(
GETPIVOTDATA("[Base_Tarjetas].[Importe]",TDinamica_R!$A$3,
"[Base_Tarjetas].[PERIODO]","[Base_Tarjetas].[PERIODO].&amp;[" &amp; TEXT(N$6,"yyyymm") &amp; "]",
"[Base_Tarjetas].[Metrica]","[Base_Tarjetas].[Metrica].&amp;[" &amp; $A56 &amp; "]",
"[Base_Tarjetas].[SEGMENTO_DESCRIP]","[Base_Tarjetas].[SEGMENTO_DESCRIP].&amp;[" &amp; $C$6 &amp; "]",
"[Base_Tarjetas].[SITUACION]","[Base_Tarjetas].[SITUACION].&amp;[" &amp; $C56 &amp; "]",
"[Base_Tarjetas].[TIPO]","[Base_Tarjetas].[TIPO].&amp;[" &amp; $C$1 &amp; "]")/1000,
0)</f>
        <v>0</v>
      </c>
      <c r="O56" s="8">
        <f>IFERROR(
GETPIVOTDATA("[Base_Tarjetas].[Importe]",TDinamica_R!$A$3,
"[Base_Tarjetas].[PERIODO]","[Base_Tarjetas].[PERIODO].&amp;[" &amp; TEXT(O$6,"yyyymm") &amp; "]",
"[Base_Tarjetas].[Metrica]","[Base_Tarjetas].[Metrica].&amp;[" &amp; $A56 &amp; "]",
"[Base_Tarjetas].[SEGMENTO_DESCRIP]","[Base_Tarjetas].[SEGMENTO_DESCRIP].&amp;[" &amp; $C$6 &amp; "]",
"[Base_Tarjetas].[SITUACION]","[Base_Tarjetas].[SITUACION].&amp;[" &amp; $C56 &amp; "]",
"[Base_Tarjetas].[TIPO]","[Base_Tarjetas].[TIPO].&amp;[" &amp; $C$1 &amp; "]")/1000,
0)</f>
        <v>0</v>
      </c>
      <c r="P56" s="8">
        <f>IFERROR(
GETPIVOTDATA("[Base_Tarjetas].[Importe]",TDinamica_R!$A$3,
"[Base_Tarjetas].[PERIODO]","[Base_Tarjetas].[PERIODO].&amp;[" &amp; TEXT(P$6,"yyyymm") &amp; "]",
"[Base_Tarjetas].[Metrica]","[Base_Tarjetas].[Metrica].&amp;[" &amp; $A56 &amp; "]",
"[Base_Tarjetas].[SEGMENTO_DESCRIP]","[Base_Tarjetas].[SEGMENTO_DESCRIP].&amp;[" &amp; $C$6 &amp; "]",
"[Base_Tarjetas].[SITUACION]","[Base_Tarjetas].[SITUACION].&amp;[" &amp; $C56 &amp; "]",
"[Base_Tarjetas].[TIPO]","[Base_Tarjetas].[TIPO].&amp;[" &amp; $C$1 &amp; "]")/1000,
0)</f>
        <v>0</v>
      </c>
      <c r="Q56" s="8">
        <f>IFERROR(
GETPIVOTDATA("[Base_Tarjetas].[Importe]",TDinamica_R!$A$3,
"[Base_Tarjetas].[PERIODO]","[Base_Tarjetas].[PERIODO].&amp;[" &amp; TEXT(Q$6,"yyyymm") &amp; "]",
"[Base_Tarjetas].[Metrica]","[Base_Tarjetas].[Metrica].&amp;[" &amp; $A56 &amp; "]",
"[Base_Tarjetas].[SEGMENTO_DESCRIP]","[Base_Tarjetas].[SEGMENTO_DESCRIP].&amp;[" &amp; $C$6 &amp; "]",
"[Base_Tarjetas].[SITUACION]","[Base_Tarjetas].[SITUACION].&amp;[" &amp; $C56 &amp; "]",
"[Base_Tarjetas].[TIPO]","[Base_Tarjetas].[TIPO].&amp;[" &amp; $C$1 &amp; "]")/1000,
0)</f>
        <v>0</v>
      </c>
      <c r="R56" s="8">
        <f>IFERROR(
GETPIVOTDATA("[Base_Tarjetas].[Importe]",TDinamica_R!$A$3,
"[Base_Tarjetas].[PERIODO]","[Base_Tarjetas].[PERIODO].&amp;[" &amp; TEXT(R$6,"yyyymm") &amp; "]",
"[Base_Tarjetas].[Metrica]","[Base_Tarjetas].[Metrica].&amp;[" &amp; $A56 &amp; "]",
"[Base_Tarjetas].[SEGMENTO_DESCRIP]","[Base_Tarjetas].[SEGMENTO_DESCRIP].&amp;[" &amp; $C$6 &amp; "]",
"[Base_Tarjetas].[SITUACION]","[Base_Tarjetas].[SITUACION].&amp;[" &amp; $C56 &amp; "]",
"[Base_Tarjetas].[TIPO]","[Base_Tarjetas].[TIPO].&amp;[" &amp; $C$1 &amp; "]")/1000,
0)</f>
        <v>0</v>
      </c>
      <c r="S56" s="8">
        <f>IFERROR(
GETPIVOTDATA("[Base_Tarjetas].[Importe]",TDinamica_R!$A$3,
"[Base_Tarjetas].[PERIODO]","[Base_Tarjetas].[PERIODO].&amp;[" &amp; TEXT(S$6,"yyyymm") &amp; "]",
"[Base_Tarjetas].[Metrica]","[Base_Tarjetas].[Metrica].&amp;[" &amp; $A56 &amp; "]",
"[Base_Tarjetas].[SEGMENTO_DESCRIP]","[Base_Tarjetas].[SEGMENTO_DESCRIP].&amp;[" &amp; $C$6 &amp; "]",
"[Base_Tarjetas].[SITUACION]","[Base_Tarjetas].[SITUACION].&amp;[" &amp; $C56 &amp; "]",
"[Base_Tarjetas].[TIPO]","[Base_Tarjetas].[TIPO].&amp;[" &amp; $C$1 &amp; "]")/1000,
0)</f>
        <v>0</v>
      </c>
      <c r="T56" s="8">
        <f>IFERROR(
GETPIVOTDATA("[Base_Tarjetas].[Importe]",TDinamica_R!$A$3,
"[Base_Tarjetas].[PERIODO]","[Base_Tarjetas].[PERIODO].&amp;[" &amp; TEXT(T$6,"yyyymm") &amp; "]",
"[Base_Tarjetas].[Metrica]","[Base_Tarjetas].[Metrica].&amp;[" &amp; $A56 &amp; "]",
"[Base_Tarjetas].[SEGMENTO_DESCRIP]","[Base_Tarjetas].[SEGMENTO_DESCRIP].&amp;[" &amp; $C$6 &amp; "]",
"[Base_Tarjetas].[SITUACION]","[Base_Tarjetas].[SITUACION].&amp;[" &amp; $C56 &amp; "]",
"[Base_Tarjetas].[TIPO]","[Base_Tarjetas].[TIPO].&amp;[" &amp; $C$1 &amp; "]")/1000,
0)</f>
        <v>0</v>
      </c>
      <c r="U56" s="8">
        <f>IFERROR(
GETPIVOTDATA("[Base_Tarjetas].[Importe]",TDinamica_R!$A$3,
"[Base_Tarjetas].[PERIODO]","[Base_Tarjetas].[PERIODO].&amp;[" &amp; TEXT(U$6,"yyyymm") &amp; "]",
"[Base_Tarjetas].[Metrica]","[Base_Tarjetas].[Metrica].&amp;[" &amp; $A56 &amp; "]",
"[Base_Tarjetas].[SEGMENTO_DESCRIP]","[Base_Tarjetas].[SEGMENTO_DESCRIP].&amp;[" &amp; $C$6 &amp; "]",
"[Base_Tarjetas].[SITUACION]","[Base_Tarjetas].[SITUACION].&amp;[" &amp; $C56 &amp; "]",
"[Base_Tarjetas].[TIPO]","[Base_Tarjetas].[TIPO].&amp;[" &amp; $C$1 &amp; "]")/1000,
0)</f>
        <v>0</v>
      </c>
      <c r="V56" s="8">
        <f>IFERROR(
GETPIVOTDATA("[Base_Tarjetas].[Importe]",TDinamica_R!$A$3,
"[Base_Tarjetas].[PERIODO]","[Base_Tarjetas].[PERIODO].&amp;[" &amp; TEXT(V$6,"yyyymm") &amp; "]",
"[Base_Tarjetas].[Metrica]","[Base_Tarjetas].[Metrica].&amp;[" &amp; $A56 &amp; "]",
"[Base_Tarjetas].[SEGMENTO_DESCRIP]","[Base_Tarjetas].[SEGMENTO_DESCRIP].&amp;[" &amp; $C$6 &amp; "]",
"[Base_Tarjetas].[SITUACION]","[Base_Tarjetas].[SITUACION].&amp;[" &amp; $C56 &amp; "]",
"[Base_Tarjetas].[TIPO]","[Base_Tarjetas].[TIPO].&amp;[" &amp; $C$1 &amp; "]")/1000,
0)</f>
        <v>0</v>
      </c>
      <c r="W56" s="8">
        <f>IFERROR(
GETPIVOTDATA("[Base_Tarjetas].[Importe]",TDinamica_R!$A$3,
"[Base_Tarjetas].[PERIODO]","[Base_Tarjetas].[PERIODO].&amp;[" &amp; TEXT(W$6,"yyyymm") &amp; "]",
"[Base_Tarjetas].[Metrica]","[Base_Tarjetas].[Metrica].&amp;[" &amp; $A56 &amp; "]",
"[Base_Tarjetas].[SEGMENTO_DESCRIP]","[Base_Tarjetas].[SEGMENTO_DESCRIP].&amp;[" &amp; $C$6 &amp; "]",
"[Base_Tarjetas].[SITUACION]","[Base_Tarjetas].[SITUACION].&amp;[" &amp; $C56 &amp; "]",
"[Base_Tarjetas].[TIPO]","[Base_Tarjetas].[TIPO].&amp;[" &amp; $C$1 &amp; "]")/1000,
0)</f>
        <v>0</v>
      </c>
      <c r="X56" s="8">
        <f>IFERROR(
GETPIVOTDATA("[Base_Tarjetas].[Importe]",TDinamica_R!$A$3,
"[Base_Tarjetas].[PERIODO]","[Base_Tarjetas].[PERIODO].&amp;[" &amp; TEXT(X$6,"yyyymm") &amp; "]",
"[Base_Tarjetas].[Metrica]","[Base_Tarjetas].[Metrica].&amp;[" &amp; $A56 &amp; "]",
"[Base_Tarjetas].[SEGMENTO_DESCRIP]","[Base_Tarjetas].[SEGMENTO_DESCRIP].&amp;[" &amp; $C$6 &amp; "]",
"[Base_Tarjetas].[SITUACION]","[Base_Tarjetas].[SITUACION].&amp;[" &amp; $C56 &amp; "]",
"[Base_Tarjetas].[TIPO]","[Base_Tarjetas].[TIPO].&amp;[" &amp; $C$1 &amp; "]")/1000,
0)</f>
        <v>0</v>
      </c>
      <c r="Y56" s="8">
        <f>IFERROR(
GETPIVOTDATA("[Base_Tarjetas].[Importe]",TDinamica_R!$A$3,
"[Base_Tarjetas].[PERIODO]","[Base_Tarjetas].[PERIODO].&amp;[" &amp; TEXT(Y$6,"yyyymm") &amp; "]",
"[Base_Tarjetas].[Metrica]","[Base_Tarjetas].[Metrica].&amp;[" &amp; $A56 &amp; "]",
"[Base_Tarjetas].[SEGMENTO_DESCRIP]","[Base_Tarjetas].[SEGMENTO_DESCRIP].&amp;[" &amp; $C$6 &amp; "]",
"[Base_Tarjetas].[SITUACION]","[Base_Tarjetas].[SITUACION].&amp;[" &amp; $C56 &amp; "]",
"[Base_Tarjetas].[TIPO]","[Base_Tarjetas].[TIPO].&amp;[" &amp; $C$1 &amp; "]")/1000,
0)</f>
        <v>0</v>
      </c>
      <c r="Z56" s="8">
        <f>IFERROR(
GETPIVOTDATA("[Base_Tarjetas].[Importe]",TDinamica_R!$A$3,
"[Base_Tarjetas].[PERIODO]","[Base_Tarjetas].[PERIODO].&amp;[" &amp; TEXT(Z$6,"yyyymm") &amp; "]",
"[Base_Tarjetas].[Metrica]","[Base_Tarjetas].[Metrica].&amp;[" &amp; $A56 &amp; "]",
"[Base_Tarjetas].[SEGMENTO_DESCRIP]","[Base_Tarjetas].[SEGMENTO_DESCRIP].&amp;[" &amp; $C$6 &amp; "]",
"[Base_Tarjetas].[SITUACION]","[Base_Tarjetas].[SITUACION].&amp;[" &amp; $C56 &amp; "]",
"[Base_Tarjetas].[TIPO]","[Base_Tarjetas].[TIPO].&amp;[" &amp; $C$1 &amp; "]")/1000,
0)</f>
        <v>0</v>
      </c>
      <c r="AA56" s="8">
        <f>IFERROR(
GETPIVOTDATA("[Base_Tarjetas].[Importe]",TDinamica_R!$A$3,
"[Base_Tarjetas].[PERIODO]","[Base_Tarjetas].[PERIODO].&amp;[" &amp; TEXT(AA$6,"yyyymm") &amp; "]",
"[Base_Tarjetas].[Metrica]","[Base_Tarjetas].[Metrica].&amp;[" &amp; $A56 &amp; "]",
"[Base_Tarjetas].[SEGMENTO_DESCRIP]","[Base_Tarjetas].[SEGMENTO_DESCRIP].&amp;[" &amp; $C$6 &amp; "]",
"[Base_Tarjetas].[SITUACION]","[Base_Tarjetas].[SITUACION].&amp;[" &amp; $C56 &amp; "]",
"[Base_Tarjetas].[TIPO]","[Base_Tarjetas].[TIPO].&amp;[" &amp; $C$1 &amp; "]")/1000,
0)</f>
        <v>0</v>
      </c>
      <c r="AB56" s="8">
        <f>IFERROR(
GETPIVOTDATA("[Base_Tarjetas].[Importe]",TDinamica_R!$A$3,
"[Base_Tarjetas].[PERIODO]","[Base_Tarjetas].[PERIODO].&amp;[" &amp; TEXT(AB$6,"yyyymm") &amp; "]",
"[Base_Tarjetas].[Metrica]","[Base_Tarjetas].[Metrica].&amp;[" &amp; $A56 &amp; "]",
"[Base_Tarjetas].[SEGMENTO_DESCRIP]","[Base_Tarjetas].[SEGMENTO_DESCRIP].&amp;[" &amp; $C$6 &amp; "]",
"[Base_Tarjetas].[SITUACION]","[Base_Tarjetas].[SITUACION].&amp;[" &amp; $C56 &amp; "]",
"[Base_Tarjetas].[TIPO]","[Base_Tarjetas].[TIPO].&amp;[" &amp; $C$1 &amp; "]")/1000,
0)</f>
        <v>0</v>
      </c>
      <c r="AC56" s="8">
        <f>IFERROR(
GETPIVOTDATA("[Base_Tarjetas].[Importe]",TDinamica_R!$A$3,
"[Base_Tarjetas].[PERIODO]","[Base_Tarjetas].[PERIODO].&amp;[" &amp; TEXT(AC$6,"yyyymm") &amp; "]",
"[Base_Tarjetas].[Metrica]","[Base_Tarjetas].[Metrica].&amp;[" &amp; $A56 &amp; "]",
"[Base_Tarjetas].[SEGMENTO_DESCRIP]","[Base_Tarjetas].[SEGMENTO_DESCRIP].&amp;[" &amp; $C$6 &amp; "]",
"[Base_Tarjetas].[SITUACION]","[Base_Tarjetas].[SITUACION].&amp;[" &amp; $C56 &amp; "]",
"[Base_Tarjetas].[TIPO]","[Base_Tarjetas].[TIPO].&amp;[" &amp; $C$1 &amp; "]")/1000,
0)</f>
        <v>0</v>
      </c>
      <c r="AD56" s="8">
        <f>IFERROR(
GETPIVOTDATA("[Base_Tarjetas].[Importe]",TDinamica_R!$A$3,
"[Base_Tarjetas].[PERIODO]","[Base_Tarjetas].[PERIODO].&amp;[" &amp; TEXT(AD$6,"yyyymm") &amp; "]",
"[Base_Tarjetas].[Metrica]","[Base_Tarjetas].[Metrica].&amp;[" &amp; $A56 &amp; "]",
"[Base_Tarjetas].[SEGMENTO_DESCRIP]","[Base_Tarjetas].[SEGMENTO_DESCRIP].&amp;[" &amp; $C$6 &amp; "]",
"[Base_Tarjetas].[SITUACION]","[Base_Tarjetas].[SITUACION].&amp;[" &amp; $C56 &amp; "]",
"[Base_Tarjetas].[TIPO]","[Base_Tarjetas].[TIPO].&amp;[" &amp; $C$1 &amp; "]")/1000,
0)</f>
        <v>0</v>
      </c>
      <c r="AE56" s="8">
        <f>IFERROR(
GETPIVOTDATA("[Base_Tarjetas].[Importe]",TDinamica_R!$A$3,
"[Base_Tarjetas].[PERIODO]","[Base_Tarjetas].[PERIODO].&amp;[" &amp; TEXT(AE$6,"yyyymm") &amp; "]",
"[Base_Tarjetas].[Metrica]","[Base_Tarjetas].[Metrica].&amp;[" &amp; $A56 &amp; "]",
"[Base_Tarjetas].[SEGMENTO_DESCRIP]","[Base_Tarjetas].[SEGMENTO_DESCRIP].&amp;[" &amp; $C$6 &amp; "]",
"[Base_Tarjetas].[SITUACION]","[Base_Tarjetas].[SITUACION].&amp;[" &amp; $C56 &amp; "]",
"[Base_Tarjetas].[TIPO]","[Base_Tarjetas].[TIPO].&amp;[" &amp; $C$1 &amp; "]")/1000,
0)</f>
        <v>0</v>
      </c>
      <c r="AF56" s="8">
        <f>IFERROR(
GETPIVOTDATA("[Base_Tarjetas].[Importe]",TDinamica_R!$A$3,
"[Base_Tarjetas].[PERIODO]","[Base_Tarjetas].[PERIODO].&amp;[" &amp; TEXT(AF$6,"yyyymm") &amp; "]",
"[Base_Tarjetas].[Metrica]","[Base_Tarjetas].[Metrica].&amp;[" &amp; $A56 &amp; "]",
"[Base_Tarjetas].[SEGMENTO_DESCRIP]","[Base_Tarjetas].[SEGMENTO_DESCRIP].&amp;[" &amp; $C$6 &amp; "]",
"[Base_Tarjetas].[SITUACION]","[Base_Tarjetas].[SITUACION].&amp;[" &amp; $C56 &amp; "]",
"[Base_Tarjetas].[TIPO]","[Base_Tarjetas].[TIPO].&amp;[" &amp; $C$1 &amp; "]")/1000,
0)</f>
        <v>0</v>
      </c>
      <c r="AG56" s="8">
        <f>IFERROR(
GETPIVOTDATA("[Base_Tarjetas].[Importe]",TDinamica_R!$A$3,
"[Base_Tarjetas].[PERIODO]","[Base_Tarjetas].[PERIODO].&amp;[" &amp; TEXT(AG$6,"yyyymm") &amp; "]",
"[Base_Tarjetas].[Metrica]","[Base_Tarjetas].[Metrica].&amp;[" &amp; $A56 &amp; "]",
"[Base_Tarjetas].[SEGMENTO_DESCRIP]","[Base_Tarjetas].[SEGMENTO_DESCRIP].&amp;[" &amp; $C$6 &amp; "]",
"[Base_Tarjetas].[SITUACION]","[Base_Tarjetas].[SITUACION].&amp;[" &amp; $C56 &amp; "]",
"[Base_Tarjetas].[TIPO]","[Base_Tarjetas].[TIPO].&amp;[" &amp; $C$1 &amp; "]")/1000,
0)</f>
        <v>0</v>
      </c>
      <c r="AH56" s="8">
        <f>IFERROR(
GETPIVOTDATA("[Base_Tarjetas].[Importe]",TDinamica_R!$A$3,
"[Base_Tarjetas].[PERIODO]","[Base_Tarjetas].[PERIODO].&amp;[" &amp; TEXT(AH$6,"yyyymm") &amp; "]",
"[Base_Tarjetas].[Metrica]","[Base_Tarjetas].[Metrica].&amp;[" &amp; $A56 &amp; "]",
"[Base_Tarjetas].[SEGMENTO_DESCRIP]","[Base_Tarjetas].[SEGMENTO_DESCRIP].&amp;[" &amp; $C$6 &amp; "]",
"[Base_Tarjetas].[SITUACION]","[Base_Tarjetas].[SITUACION].&amp;[" &amp; $C56 &amp; "]",
"[Base_Tarjetas].[TIPO]","[Base_Tarjetas].[TIPO].&amp;[" &amp; $C$1 &amp; "]")/1000,
0)</f>
        <v>0</v>
      </c>
      <c r="AI56" s="8">
        <f>IFERROR(
GETPIVOTDATA("[Base_Tarjetas].[Importe]",TDinamica_R!$A$3,
"[Base_Tarjetas].[PERIODO]","[Base_Tarjetas].[PERIODO].&amp;[" &amp; TEXT(AI$6,"yyyymm") &amp; "]",
"[Base_Tarjetas].[Metrica]","[Base_Tarjetas].[Metrica].&amp;[" &amp; $A56 &amp; "]",
"[Base_Tarjetas].[SEGMENTO_DESCRIP]","[Base_Tarjetas].[SEGMENTO_DESCRIP].&amp;[" &amp; $C$6 &amp; "]",
"[Base_Tarjetas].[SITUACION]","[Base_Tarjetas].[SITUACION].&amp;[" &amp; $C56 &amp; "]",
"[Base_Tarjetas].[TIPO]","[Base_Tarjetas].[TIPO].&amp;[" &amp; $C$1 &amp; "]")/1000,
0)</f>
        <v>0</v>
      </c>
      <c r="AJ56" s="8">
        <f>IFERROR(
GETPIVOTDATA("[Base_Tarjetas].[Importe]",TDinamica_R!$A$3,
"[Base_Tarjetas].[PERIODO]","[Base_Tarjetas].[PERIODO].&amp;[" &amp; TEXT(AJ$6,"yyyymm") &amp; "]",
"[Base_Tarjetas].[Metrica]","[Base_Tarjetas].[Metrica].&amp;[" &amp; $A56 &amp; "]",
"[Base_Tarjetas].[SEGMENTO_DESCRIP]","[Base_Tarjetas].[SEGMENTO_DESCRIP].&amp;[" &amp; $C$6 &amp; "]",
"[Base_Tarjetas].[SITUACION]","[Base_Tarjetas].[SITUACION].&amp;[" &amp; $C56 &amp; "]",
"[Base_Tarjetas].[TIPO]","[Base_Tarjetas].[TIPO].&amp;[" &amp; $C$1 &amp; "]")/1000,
0)</f>
        <v>0</v>
      </c>
      <c r="AK56" s="8">
        <f>IFERROR(
GETPIVOTDATA("[Base_Tarjetas].[Importe]",TDinamica_R!$A$3,
"[Base_Tarjetas].[PERIODO]","[Base_Tarjetas].[PERIODO].&amp;[" &amp; TEXT(AK$6,"yyyymm") &amp; "]",
"[Base_Tarjetas].[Metrica]","[Base_Tarjetas].[Metrica].&amp;[" &amp; $A56 &amp; "]",
"[Base_Tarjetas].[SEGMENTO_DESCRIP]","[Base_Tarjetas].[SEGMENTO_DESCRIP].&amp;[" &amp; $C$6 &amp; "]",
"[Base_Tarjetas].[SITUACION]","[Base_Tarjetas].[SITUACION].&amp;[" &amp; $C56 &amp; "]",
"[Base_Tarjetas].[TIPO]","[Base_Tarjetas].[TIPO].&amp;[" &amp; $C$1 &amp; "]")/1000,
0)</f>
        <v>0</v>
      </c>
      <c r="AL56" s="8">
        <f>IFERROR(
GETPIVOTDATA("[Base_Tarjetas].[Importe]",TDinamica_R!$A$3,
"[Base_Tarjetas].[PERIODO]","[Base_Tarjetas].[PERIODO].&amp;[" &amp; TEXT(AL$6,"yyyymm") &amp; "]",
"[Base_Tarjetas].[Metrica]","[Base_Tarjetas].[Metrica].&amp;[" &amp; $A56 &amp; "]",
"[Base_Tarjetas].[SEGMENTO_DESCRIP]","[Base_Tarjetas].[SEGMENTO_DESCRIP].&amp;[" &amp; $C$6 &amp; "]",
"[Base_Tarjetas].[SITUACION]","[Base_Tarjetas].[SITUACION].&amp;[" &amp; $C56 &amp; "]",
"[Base_Tarjetas].[TIPO]","[Base_Tarjetas].[TIPO].&amp;[" &amp; $C$1 &amp; "]")/1000,
0)</f>
        <v>0</v>
      </c>
      <c r="AM56" s="8">
        <f>IFERROR(
GETPIVOTDATA("[Base_Tarjetas].[Importe]",TDinamica_R!$A$3,
"[Base_Tarjetas].[PERIODO]","[Base_Tarjetas].[PERIODO].&amp;[" &amp; TEXT(AM$6,"yyyymm") &amp; "]",
"[Base_Tarjetas].[Metrica]","[Base_Tarjetas].[Metrica].&amp;[" &amp; $A56 &amp; "]",
"[Base_Tarjetas].[SEGMENTO_DESCRIP]","[Base_Tarjetas].[SEGMENTO_DESCRIP].&amp;[" &amp; $C$6 &amp; "]",
"[Base_Tarjetas].[SITUACION]","[Base_Tarjetas].[SITUACION].&amp;[" &amp; $C56 &amp; "]",
"[Base_Tarjetas].[TIPO]","[Base_Tarjetas].[TIPO].&amp;[" &amp; $C$1 &amp; "]")/1000,
0)</f>
        <v>0</v>
      </c>
      <c r="AN56" s="8">
        <f>IFERROR(
GETPIVOTDATA("[Base_Tarjetas].[Importe]",TDinamica_R!$A$3,
"[Base_Tarjetas].[PERIODO]","[Base_Tarjetas].[PERIODO].&amp;[" &amp; TEXT(AN$6,"yyyymm") &amp; "]",
"[Base_Tarjetas].[Metrica]","[Base_Tarjetas].[Metrica].&amp;[" &amp; $A56 &amp; "]",
"[Base_Tarjetas].[SEGMENTO_DESCRIP]","[Base_Tarjetas].[SEGMENTO_DESCRIP].&amp;[" &amp; $C$6 &amp; "]",
"[Base_Tarjetas].[SITUACION]","[Base_Tarjetas].[SITUACION].&amp;[" &amp; $C56 &amp; "]",
"[Base_Tarjetas].[TIPO]","[Base_Tarjetas].[TIPO].&amp;[" &amp; $C$1 &amp; "]")/1000,
0)</f>
        <v>0</v>
      </c>
      <c r="AO56" s="8">
        <f>IFERROR(
GETPIVOTDATA("[Base_Tarjetas].[Importe]",TDinamica_R!$A$3,
"[Base_Tarjetas].[PERIODO]","[Base_Tarjetas].[PERIODO].&amp;[" &amp; TEXT(AO$6,"yyyymm") &amp; "]",
"[Base_Tarjetas].[Metrica]","[Base_Tarjetas].[Metrica].&amp;[" &amp; $A56 &amp; "]",
"[Base_Tarjetas].[SEGMENTO_DESCRIP]","[Base_Tarjetas].[SEGMENTO_DESCRIP].&amp;[" &amp; $C$6 &amp; "]",
"[Base_Tarjetas].[SITUACION]","[Base_Tarjetas].[SITUACION].&amp;[" &amp; $C56 &amp; "]",
"[Base_Tarjetas].[TIPO]","[Base_Tarjetas].[TIPO].&amp;[" &amp; $C$1 &amp; "]")/1000,
0)</f>
        <v>0</v>
      </c>
      <c r="AP56" s="8">
        <f>IFERROR(
GETPIVOTDATA("[Base_Tarjetas].[Importe]",TDinamica_R!$A$3,
"[Base_Tarjetas].[PERIODO]","[Base_Tarjetas].[PERIODO].&amp;[" &amp; TEXT(AP$6,"yyyymm") &amp; "]",
"[Base_Tarjetas].[Metrica]","[Base_Tarjetas].[Metrica].&amp;[" &amp; $A56 &amp; "]",
"[Base_Tarjetas].[SEGMENTO_DESCRIP]","[Base_Tarjetas].[SEGMENTO_DESCRIP].&amp;[" &amp; $C$6 &amp; "]",
"[Base_Tarjetas].[SITUACION]","[Base_Tarjetas].[SITUACION].&amp;[" &amp; $C56 &amp; "]",
"[Base_Tarjetas].[TIPO]","[Base_Tarjetas].[TIPO].&amp;[" &amp; $C$1 &amp; "]")/1000,
0)</f>
        <v>0</v>
      </c>
      <c r="AQ56" s="8">
        <f>IFERROR(
GETPIVOTDATA("[Base_Tarjetas].[Importe]",TDinamica_R!$A$3,
"[Base_Tarjetas].[PERIODO]","[Base_Tarjetas].[PERIODO].&amp;[" &amp; TEXT(AQ$6,"yyyymm") &amp; "]",
"[Base_Tarjetas].[Metrica]","[Base_Tarjetas].[Metrica].&amp;[" &amp; $A56 &amp; "]",
"[Base_Tarjetas].[SEGMENTO_DESCRIP]","[Base_Tarjetas].[SEGMENTO_DESCRIP].&amp;[" &amp; $C$6 &amp; "]",
"[Base_Tarjetas].[SITUACION]","[Base_Tarjetas].[SITUACION].&amp;[" &amp; $C56 &amp; "]",
"[Base_Tarjetas].[TIPO]","[Base_Tarjetas].[TIPO].&amp;[" &amp; $C$1 &amp; "]")/1000,
0)</f>
        <v>0</v>
      </c>
      <c r="AR56" s="8">
        <f>IFERROR(
GETPIVOTDATA("[Base_Tarjetas].[Importe]",TDinamica_R!$A$3,
"[Base_Tarjetas].[PERIODO]","[Base_Tarjetas].[PERIODO].&amp;[" &amp; TEXT(AR$6,"yyyymm") &amp; "]",
"[Base_Tarjetas].[Metrica]","[Base_Tarjetas].[Metrica].&amp;[" &amp; $A56 &amp; "]",
"[Base_Tarjetas].[SEGMENTO_DESCRIP]","[Base_Tarjetas].[SEGMENTO_DESCRIP].&amp;[" &amp; $C$6 &amp; "]",
"[Base_Tarjetas].[SITUACION]","[Base_Tarjetas].[SITUACION].&amp;[" &amp; $C56 &amp; "]",
"[Base_Tarjetas].[TIPO]","[Base_Tarjetas].[TIPO].&amp;[" &amp; $C$1 &amp; "]")/1000,
0)</f>
        <v>0</v>
      </c>
      <c r="AS56" s="8">
        <f>IFERROR(
GETPIVOTDATA("[Base_Tarjetas].[Importe]",TDinamica_R!$A$3,
"[Base_Tarjetas].[PERIODO]","[Base_Tarjetas].[PERIODO].&amp;[" &amp; TEXT(AS$6,"yyyymm") &amp; "]",
"[Base_Tarjetas].[Metrica]","[Base_Tarjetas].[Metrica].&amp;[" &amp; $A56 &amp; "]",
"[Base_Tarjetas].[SEGMENTO_DESCRIP]","[Base_Tarjetas].[SEGMENTO_DESCRIP].&amp;[" &amp; $C$6 &amp; "]",
"[Base_Tarjetas].[SITUACION]","[Base_Tarjetas].[SITUACION].&amp;[" &amp; $C56 &amp; "]",
"[Base_Tarjetas].[TIPO]","[Base_Tarjetas].[TIPO].&amp;[" &amp; $C$1 &amp; "]")/1000,
0)</f>
        <v>0</v>
      </c>
      <c r="AT56" s="8">
        <f>IFERROR(
GETPIVOTDATA("[Base_Tarjetas].[Importe]",TDinamica_R!$A$3,
"[Base_Tarjetas].[PERIODO]","[Base_Tarjetas].[PERIODO].&amp;[" &amp; TEXT(AT$6,"yyyymm") &amp; "]",
"[Base_Tarjetas].[Metrica]","[Base_Tarjetas].[Metrica].&amp;[" &amp; $A56 &amp; "]",
"[Base_Tarjetas].[SEGMENTO_DESCRIP]","[Base_Tarjetas].[SEGMENTO_DESCRIP].&amp;[" &amp; $C$6 &amp; "]",
"[Base_Tarjetas].[SITUACION]","[Base_Tarjetas].[SITUACION].&amp;[" &amp; $C56 &amp; "]",
"[Base_Tarjetas].[TIPO]","[Base_Tarjetas].[TIPO].&amp;[" &amp; $C$1 &amp; "]")/1000,
0)</f>
        <v>0</v>
      </c>
      <c r="AU56" s="8">
        <f>IFERROR(
GETPIVOTDATA("[Base_Tarjetas].[Importe]",TDinamica_R!$A$3,
"[Base_Tarjetas].[PERIODO]","[Base_Tarjetas].[PERIODO].&amp;[" &amp; TEXT(AU$6,"yyyymm") &amp; "]",
"[Base_Tarjetas].[Metrica]","[Base_Tarjetas].[Metrica].&amp;[" &amp; $A56 &amp; "]",
"[Base_Tarjetas].[SEGMENTO_DESCRIP]","[Base_Tarjetas].[SEGMENTO_DESCRIP].&amp;[" &amp; $C$6 &amp; "]",
"[Base_Tarjetas].[SITUACION]","[Base_Tarjetas].[SITUACION].&amp;[" &amp; $C56 &amp; "]",
"[Base_Tarjetas].[TIPO]","[Base_Tarjetas].[TIPO].&amp;[" &amp; $C$1 &amp; "]")/1000,
0)</f>
        <v>0</v>
      </c>
      <c r="AV56" s="8">
        <f>IFERROR(
GETPIVOTDATA("[Base_Tarjetas].[Importe]",TDinamica_R!$A$3,
"[Base_Tarjetas].[PERIODO]","[Base_Tarjetas].[PERIODO].&amp;[" &amp; TEXT(AV$6,"yyyymm") &amp; "]",
"[Base_Tarjetas].[Metrica]","[Base_Tarjetas].[Metrica].&amp;[" &amp; $A56 &amp; "]",
"[Base_Tarjetas].[SEGMENTO_DESCRIP]","[Base_Tarjetas].[SEGMENTO_DESCRIP].&amp;[" &amp; $C$6 &amp; "]",
"[Base_Tarjetas].[SITUACION]","[Base_Tarjetas].[SITUACION].&amp;[" &amp; $C56 &amp; "]",
"[Base_Tarjetas].[TIPO]","[Base_Tarjetas].[TIPO].&amp;[" &amp; $C$1 &amp; "]")/1000,
0)</f>
        <v>0</v>
      </c>
      <c r="AW56" s="8">
        <f>IFERROR(
GETPIVOTDATA("[Base_Tarjetas].[Importe]",TDinamica_R!$A$3,
"[Base_Tarjetas].[PERIODO]","[Base_Tarjetas].[PERIODO].&amp;[" &amp; TEXT(AW$6,"yyyymm") &amp; "]",
"[Base_Tarjetas].[Metrica]","[Base_Tarjetas].[Metrica].&amp;[" &amp; $A56 &amp; "]",
"[Base_Tarjetas].[SEGMENTO_DESCRIP]","[Base_Tarjetas].[SEGMENTO_DESCRIP].&amp;[" &amp; $C$6 &amp; "]",
"[Base_Tarjetas].[SITUACION]","[Base_Tarjetas].[SITUACION].&amp;[" &amp; $C56 &amp; "]",
"[Base_Tarjetas].[TIPO]","[Base_Tarjetas].[TIPO].&amp;[" &amp; $C$1 &amp; "]")/1000,
0)</f>
        <v>0</v>
      </c>
      <c r="AX56" s="8">
        <f>IFERROR(
GETPIVOTDATA("[Base_Tarjetas].[Importe]",TDinamica_R!$A$3,
"[Base_Tarjetas].[PERIODO]","[Base_Tarjetas].[PERIODO].&amp;[" &amp; TEXT(AX$6,"yyyymm") &amp; "]",
"[Base_Tarjetas].[Metrica]","[Base_Tarjetas].[Metrica].&amp;[" &amp; $A56 &amp; "]",
"[Base_Tarjetas].[SEGMENTO_DESCRIP]","[Base_Tarjetas].[SEGMENTO_DESCRIP].&amp;[" &amp; $C$6 &amp; "]",
"[Base_Tarjetas].[SITUACION]","[Base_Tarjetas].[SITUACION].&amp;[" &amp; $C56 &amp; "]",
"[Base_Tarjetas].[TIPO]","[Base_Tarjetas].[TIPO].&amp;[" &amp; $C$1 &amp; "]")/1000,
0)</f>
        <v>0</v>
      </c>
      <c r="AY56" s="8">
        <f>IFERROR(
GETPIVOTDATA("[Base_Tarjetas].[Importe]",TDinamica_R!$A$3,
"[Base_Tarjetas].[PERIODO]","[Base_Tarjetas].[PERIODO].&amp;[" &amp; TEXT(AY$6,"yyyymm") &amp; "]",
"[Base_Tarjetas].[Metrica]","[Base_Tarjetas].[Metrica].&amp;[" &amp; $A56 &amp; "]",
"[Base_Tarjetas].[SEGMENTO_DESCRIP]","[Base_Tarjetas].[SEGMENTO_DESCRIP].&amp;[" &amp; $C$6 &amp; "]",
"[Base_Tarjetas].[SITUACION]","[Base_Tarjetas].[SITUACION].&amp;[" &amp; $C56 &amp; "]",
"[Base_Tarjetas].[TIPO]","[Base_Tarjetas].[TIPO].&amp;[" &amp; $C$1 &amp; "]")/1000,
0)</f>
        <v>0</v>
      </c>
      <c r="AZ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TEXT(AZ$6,"yyyymm") &amp; "]"),
0)</f>
        <v>-1223.0398306647046</v>
      </c>
      <c r="BA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TEXT(BA$6,"yyyymm") &amp; "]"),
0)</f>
        <v>-1294.8419899593046</v>
      </c>
      <c r="BB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TEXT(BB$6,"yyyymm") &amp; "]"),
0)</f>
        <v>-1756.4048520373533</v>
      </c>
      <c r="BC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TEXT(BC$6,"yyyymm") &amp; "]"),
0)</f>
        <v>-1620.9251643793436</v>
      </c>
      <c r="BD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TEXT(BD$6,"yyyymm") &amp; "]"),
0)</f>
        <v>-1649.2386172030615</v>
      </c>
      <c r="BE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TEXT(BE$6,"yyyymm") &amp; "]"),
0)</f>
        <v>-1419.9948932212899</v>
      </c>
      <c r="BF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TEXT(BF$6,"yyyymm") &amp; "]"),
0)</f>
        <v>-1850.428954868878</v>
      </c>
      <c r="BG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TEXT(BG$6,"yyyymm") &amp; "]"),
0)</f>
        <v>-1735.6375448240276</v>
      </c>
      <c r="BH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TEXT(BH$6,"yyyymm") &amp; "]"),
0)</f>
        <v>-1507.4780023694664</v>
      </c>
      <c r="BI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TEXT(BI$6,"yyyymm") &amp; "]"),
0)</f>
        <v>-1575.5275691761051</v>
      </c>
      <c r="BJ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TEXT(BJ$6,"yyyymm") &amp; "]"),
0)</f>
        <v>-1525.2585976347195</v>
      </c>
      <c r="BK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TEXT(BK$6,"yyyymm") &amp; "]"),
0)</f>
        <v>-1768.6368460037579</v>
      </c>
      <c r="BO56" s="24">
        <f t="shared" ref="BO56:BT57" si="40">SUMIFS($D56:$BM56,$D$6:$BM$6,"&gt;="&amp;BO$2,$D$6:$BM$6,"&lt;="&amp;BO$6,$D$5:$BM$5,BO$5)</f>
        <v>0</v>
      </c>
      <c r="BP56" s="24">
        <f t="shared" si="40"/>
        <v>-4274.2866726613629</v>
      </c>
      <c r="BQ56" s="24">
        <f t="shared" si="40"/>
        <v>0</v>
      </c>
      <c r="BR56" s="24">
        <f t="shared" si="40"/>
        <v>0</v>
      </c>
      <c r="BS56" s="24">
        <f t="shared" si="40"/>
        <v>0</v>
      </c>
      <c r="BT56" s="24">
        <f t="shared" si="40"/>
        <v>0</v>
      </c>
    </row>
    <row r="57" spans="1:72" hidden="1" outlineLevel="1" x14ac:dyDescent="0.25">
      <c r="A57" s="11" t="s">
        <v>29</v>
      </c>
      <c r="C57" s="2" t="s">
        <v>33</v>
      </c>
      <c r="D57" s="8">
        <f>IFERROR(
GETPIVOTDATA("[Base_Tarjetas].[Importe]",TDinamica_R!$A$3,
"[Base_Tarjetas].[PERIODO]","[Base_Tarjetas].[PERIODO].&amp;[" &amp; TEXT(D$6,"yyyymm") &amp; "]",
"[Base_Tarjetas].[Metrica]","[Base_Tarjetas].[Metrica].&amp;[" &amp; $A57 &amp; "]",
"[Base_Tarjetas].[SEGMENTO_DESCRIP]","[Base_Tarjetas].[SEGMENTO_DESCRIP].&amp;[" &amp; $C$6 &amp; "]",
"[Base_Tarjetas].[SITUACION]","[Base_Tarjetas].[SITUACION].&amp;[" &amp; $C57 &amp; "]",
"[Base_Tarjetas].[TIPO]","[Base_Tarjetas].[TIPO].&amp;[" &amp; $C$1 &amp; "]")/1000,
0)</f>
        <v>0</v>
      </c>
      <c r="E57" s="8">
        <f>IFERROR(
GETPIVOTDATA("[Base_Tarjetas].[Importe]",TDinamica_R!$A$3,
"[Base_Tarjetas].[PERIODO]","[Base_Tarjetas].[PERIODO].&amp;[" &amp; TEXT(E$6,"yyyymm") &amp; "]",
"[Base_Tarjetas].[Metrica]","[Base_Tarjetas].[Metrica].&amp;[" &amp; $A57 &amp; "]",
"[Base_Tarjetas].[SEGMENTO_DESCRIP]","[Base_Tarjetas].[SEGMENTO_DESCRIP].&amp;[" &amp; $C$6 &amp; "]",
"[Base_Tarjetas].[SITUACION]","[Base_Tarjetas].[SITUACION].&amp;[" &amp; $C57 &amp; "]",
"[Base_Tarjetas].[TIPO]","[Base_Tarjetas].[TIPO].&amp;[" &amp; $C$1 &amp; "]")/1000,
0)</f>
        <v>0</v>
      </c>
      <c r="F57" s="8">
        <f>IFERROR(
GETPIVOTDATA("[Base_Tarjetas].[Importe]",TDinamica_R!$A$3,
"[Base_Tarjetas].[PERIODO]","[Base_Tarjetas].[PERIODO].&amp;[" &amp; TEXT(F$6,"yyyymm") &amp; "]",
"[Base_Tarjetas].[Metrica]","[Base_Tarjetas].[Metrica].&amp;[" &amp; $A57 &amp; "]",
"[Base_Tarjetas].[SEGMENTO_DESCRIP]","[Base_Tarjetas].[SEGMENTO_DESCRIP].&amp;[" &amp; $C$6 &amp; "]",
"[Base_Tarjetas].[SITUACION]","[Base_Tarjetas].[SITUACION].&amp;[" &amp; $C57 &amp; "]",
"[Base_Tarjetas].[TIPO]","[Base_Tarjetas].[TIPO].&amp;[" &amp; $C$1 &amp; "]")/1000,
0)</f>
        <v>0</v>
      </c>
      <c r="G57" s="8">
        <f>IFERROR(
GETPIVOTDATA("[Base_Tarjetas].[Importe]",TDinamica_R!$A$3,
"[Base_Tarjetas].[PERIODO]","[Base_Tarjetas].[PERIODO].&amp;[" &amp; TEXT(G$6,"yyyymm") &amp; "]",
"[Base_Tarjetas].[Metrica]","[Base_Tarjetas].[Metrica].&amp;[" &amp; $A57 &amp; "]",
"[Base_Tarjetas].[SEGMENTO_DESCRIP]","[Base_Tarjetas].[SEGMENTO_DESCRIP].&amp;[" &amp; $C$6 &amp; "]",
"[Base_Tarjetas].[SITUACION]","[Base_Tarjetas].[SITUACION].&amp;[" &amp; $C57 &amp; "]",
"[Base_Tarjetas].[TIPO]","[Base_Tarjetas].[TIPO].&amp;[" &amp; $C$1 &amp; "]")/1000,
0)</f>
        <v>0</v>
      </c>
      <c r="H57" s="8">
        <f>IFERROR(
GETPIVOTDATA("[Base_Tarjetas].[Importe]",TDinamica_R!$A$3,
"[Base_Tarjetas].[PERIODO]","[Base_Tarjetas].[PERIODO].&amp;[" &amp; TEXT(H$6,"yyyymm") &amp; "]",
"[Base_Tarjetas].[Metrica]","[Base_Tarjetas].[Metrica].&amp;[" &amp; $A57 &amp; "]",
"[Base_Tarjetas].[SEGMENTO_DESCRIP]","[Base_Tarjetas].[SEGMENTO_DESCRIP].&amp;[" &amp; $C$6 &amp; "]",
"[Base_Tarjetas].[SITUACION]","[Base_Tarjetas].[SITUACION].&amp;[" &amp; $C57 &amp; "]",
"[Base_Tarjetas].[TIPO]","[Base_Tarjetas].[TIPO].&amp;[" &amp; $C$1 &amp; "]")/1000,
0)</f>
        <v>0</v>
      </c>
      <c r="I57" s="8">
        <f>IFERROR(
GETPIVOTDATA("[Base_Tarjetas].[Importe]",TDinamica_R!$A$3,
"[Base_Tarjetas].[PERIODO]","[Base_Tarjetas].[PERIODO].&amp;[" &amp; TEXT(I$6,"yyyymm") &amp; "]",
"[Base_Tarjetas].[Metrica]","[Base_Tarjetas].[Metrica].&amp;[" &amp; $A57 &amp; "]",
"[Base_Tarjetas].[SEGMENTO_DESCRIP]","[Base_Tarjetas].[SEGMENTO_DESCRIP].&amp;[" &amp; $C$6 &amp; "]",
"[Base_Tarjetas].[SITUACION]","[Base_Tarjetas].[SITUACION].&amp;[" &amp; $C57 &amp; "]",
"[Base_Tarjetas].[TIPO]","[Base_Tarjetas].[TIPO].&amp;[" &amp; $C$1 &amp; "]")/1000,
0)</f>
        <v>0</v>
      </c>
      <c r="J57" s="8">
        <f>IFERROR(
GETPIVOTDATA("[Base_Tarjetas].[Importe]",TDinamica_R!$A$3,
"[Base_Tarjetas].[PERIODO]","[Base_Tarjetas].[PERIODO].&amp;[" &amp; TEXT(J$6,"yyyymm") &amp; "]",
"[Base_Tarjetas].[Metrica]","[Base_Tarjetas].[Metrica].&amp;[" &amp; $A57 &amp; "]",
"[Base_Tarjetas].[SEGMENTO_DESCRIP]","[Base_Tarjetas].[SEGMENTO_DESCRIP].&amp;[" &amp; $C$6 &amp; "]",
"[Base_Tarjetas].[SITUACION]","[Base_Tarjetas].[SITUACION].&amp;[" &amp; $C57 &amp; "]",
"[Base_Tarjetas].[TIPO]","[Base_Tarjetas].[TIPO].&amp;[" &amp; $C$1 &amp; "]")/1000,
0)</f>
        <v>0</v>
      </c>
      <c r="K57" s="8">
        <f>IFERROR(
GETPIVOTDATA("[Base_Tarjetas].[Importe]",TDinamica_R!$A$3,
"[Base_Tarjetas].[PERIODO]","[Base_Tarjetas].[PERIODO].&amp;[" &amp; TEXT(K$6,"yyyymm") &amp; "]",
"[Base_Tarjetas].[Metrica]","[Base_Tarjetas].[Metrica].&amp;[" &amp; $A57 &amp; "]",
"[Base_Tarjetas].[SEGMENTO_DESCRIP]","[Base_Tarjetas].[SEGMENTO_DESCRIP].&amp;[" &amp; $C$6 &amp; "]",
"[Base_Tarjetas].[SITUACION]","[Base_Tarjetas].[SITUACION].&amp;[" &amp; $C57 &amp; "]",
"[Base_Tarjetas].[TIPO]","[Base_Tarjetas].[TIPO].&amp;[" &amp; $C$1 &amp; "]")/1000,
0)</f>
        <v>0</v>
      </c>
      <c r="L57" s="8">
        <f>IFERROR(
GETPIVOTDATA("[Base_Tarjetas].[Importe]",TDinamica_R!$A$3,
"[Base_Tarjetas].[PERIODO]","[Base_Tarjetas].[PERIODO].&amp;[" &amp; TEXT(L$6,"yyyymm") &amp; "]",
"[Base_Tarjetas].[Metrica]","[Base_Tarjetas].[Metrica].&amp;[" &amp; $A57 &amp; "]",
"[Base_Tarjetas].[SEGMENTO_DESCRIP]","[Base_Tarjetas].[SEGMENTO_DESCRIP].&amp;[" &amp; $C$6 &amp; "]",
"[Base_Tarjetas].[SITUACION]","[Base_Tarjetas].[SITUACION].&amp;[" &amp; $C57 &amp; "]",
"[Base_Tarjetas].[TIPO]","[Base_Tarjetas].[TIPO].&amp;[" &amp; $C$1 &amp; "]")/1000,
0)</f>
        <v>0</v>
      </c>
      <c r="M57" s="8">
        <f>IFERROR(
GETPIVOTDATA("[Base_Tarjetas].[Importe]",TDinamica_R!$A$3,
"[Base_Tarjetas].[PERIODO]","[Base_Tarjetas].[PERIODO].&amp;[" &amp; TEXT(M$6,"yyyymm") &amp; "]",
"[Base_Tarjetas].[Metrica]","[Base_Tarjetas].[Metrica].&amp;[" &amp; $A57 &amp; "]",
"[Base_Tarjetas].[SEGMENTO_DESCRIP]","[Base_Tarjetas].[SEGMENTO_DESCRIP].&amp;[" &amp; $C$6 &amp; "]",
"[Base_Tarjetas].[SITUACION]","[Base_Tarjetas].[SITUACION].&amp;[" &amp; $C57 &amp; "]",
"[Base_Tarjetas].[TIPO]","[Base_Tarjetas].[TIPO].&amp;[" &amp; $C$1 &amp; "]")/1000,
0)</f>
        <v>0</v>
      </c>
      <c r="N57" s="8">
        <f>IFERROR(
GETPIVOTDATA("[Base_Tarjetas].[Importe]",TDinamica_R!$A$3,
"[Base_Tarjetas].[PERIODO]","[Base_Tarjetas].[PERIODO].&amp;[" &amp; TEXT(N$6,"yyyymm") &amp; "]",
"[Base_Tarjetas].[Metrica]","[Base_Tarjetas].[Metrica].&amp;[" &amp; $A57 &amp; "]",
"[Base_Tarjetas].[SEGMENTO_DESCRIP]","[Base_Tarjetas].[SEGMENTO_DESCRIP].&amp;[" &amp; $C$6 &amp; "]",
"[Base_Tarjetas].[SITUACION]","[Base_Tarjetas].[SITUACION].&amp;[" &amp; $C57 &amp; "]",
"[Base_Tarjetas].[TIPO]","[Base_Tarjetas].[TIPO].&amp;[" &amp; $C$1 &amp; "]")/1000,
0)</f>
        <v>0</v>
      </c>
      <c r="O57" s="8">
        <f>IFERROR(
GETPIVOTDATA("[Base_Tarjetas].[Importe]",TDinamica_R!$A$3,
"[Base_Tarjetas].[PERIODO]","[Base_Tarjetas].[PERIODO].&amp;[" &amp; TEXT(O$6,"yyyymm") &amp; "]",
"[Base_Tarjetas].[Metrica]","[Base_Tarjetas].[Metrica].&amp;[" &amp; $A57 &amp; "]",
"[Base_Tarjetas].[SEGMENTO_DESCRIP]","[Base_Tarjetas].[SEGMENTO_DESCRIP].&amp;[" &amp; $C$6 &amp; "]",
"[Base_Tarjetas].[SITUACION]","[Base_Tarjetas].[SITUACION].&amp;[" &amp; $C57 &amp; "]",
"[Base_Tarjetas].[TIPO]","[Base_Tarjetas].[TIPO].&amp;[" &amp; $C$1 &amp; "]")/1000,
0)</f>
        <v>0</v>
      </c>
      <c r="P57" s="8">
        <f>IFERROR(
GETPIVOTDATA("[Base_Tarjetas].[Importe]",TDinamica_R!$A$3,
"[Base_Tarjetas].[PERIODO]","[Base_Tarjetas].[PERIODO].&amp;[" &amp; TEXT(P$6,"yyyymm") &amp; "]",
"[Base_Tarjetas].[Metrica]","[Base_Tarjetas].[Metrica].&amp;[" &amp; $A57 &amp; "]",
"[Base_Tarjetas].[SEGMENTO_DESCRIP]","[Base_Tarjetas].[SEGMENTO_DESCRIP].&amp;[" &amp; $C$6 &amp; "]",
"[Base_Tarjetas].[SITUACION]","[Base_Tarjetas].[SITUACION].&amp;[" &amp; $C57 &amp; "]",
"[Base_Tarjetas].[TIPO]","[Base_Tarjetas].[TIPO].&amp;[" &amp; $C$1 &amp; "]")/1000,
0)</f>
        <v>0</v>
      </c>
      <c r="Q57" s="8">
        <f>IFERROR(
GETPIVOTDATA("[Base_Tarjetas].[Importe]",TDinamica_R!$A$3,
"[Base_Tarjetas].[PERIODO]","[Base_Tarjetas].[PERIODO].&amp;[" &amp; TEXT(Q$6,"yyyymm") &amp; "]",
"[Base_Tarjetas].[Metrica]","[Base_Tarjetas].[Metrica].&amp;[" &amp; $A57 &amp; "]",
"[Base_Tarjetas].[SEGMENTO_DESCRIP]","[Base_Tarjetas].[SEGMENTO_DESCRIP].&amp;[" &amp; $C$6 &amp; "]",
"[Base_Tarjetas].[SITUACION]","[Base_Tarjetas].[SITUACION].&amp;[" &amp; $C57 &amp; "]",
"[Base_Tarjetas].[TIPO]","[Base_Tarjetas].[TIPO].&amp;[" &amp; $C$1 &amp; "]")/1000,
0)</f>
        <v>0</v>
      </c>
      <c r="R57" s="8">
        <f>IFERROR(
GETPIVOTDATA("[Base_Tarjetas].[Importe]",TDinamica_R!$A$3,
"[Base_Tarjetas].[PERIODO]","[Base_Tarjetas].[PERIODO].&amp;[" &amp; TEXT(R$6,"yyyymm") &amp; "]",
"[Base_Tarjetas].[Metrica]","[Base_Tarjetas].[Metrica].&amp;[" &amp; $A57 &amp; "]",
"[Base_Tarjetas].[SEGMENTO_DESCRIP]","[Base_Tarjetas].[SEGMENTO_DESCRIP].&amp;[" &amp; $C$6 &amp; "]",
"[Base_Tarjetas].[SITUACION]","[Base_Tarjetas].[SITUACION].&amp;[" &amp; $C57 &amp; "]",
"[Base_Tarjetas].[TIPO]","[Base_Tarjetas].[TIPO].&amp;[" &amp; $C$1 &amp; "]")/1000,
0)</f>
        <v>0</v>
      </c>
      <c r="S57" s="8">
        <f>IFERROR(
GETPIVOTDATA("[Base_Tarjetas].[Importe]",TDinamica_R!$A$3,
"[Base_Tarjetas].[PERIODO]","[Base_Tarjetas].[PERIODO].&amp;[" &amp; TEXT(S$6,"yyyymm") &amp; "]",
"[Base_Tarjetas].[Metrica]","[Base_Tarjetas].[Metrica].&amp;[" &amp; $A57 &amp; "]",
"[Base_Tarjetas].[SEGMENTO_DESCRIP]","[Base_Tarjetas].[SEGMENTO_DESCRIP].&amp;[" &amp; $C$6 &amp; "]",
"[Base_Tarjetas].[SITUACION]","[Base_Tarjetas].[SITUACION].&amp;[" &amp; $C57 &amp; "]",
"[Base_Tarjetas].[TIPO]","[Base_Tarjetas].[TIPO].&amp;[" &amp; $C$1 &amp; "]")/1000,
0)</f>
        <v>0</v>
      </c>
      <c r="T57" s="8">
        <f>IFERROR(
GETPIVOTDATA("[Base_Tarjetas].[Importe]",TDinamica_R!$A$3,
"[Base_Tarjetas].[PERIODO]","[Base_Tarjetas].[PERIODO].&amp;[" &amp; TEXT(T$6,"yyyymm") &amp; "]",
"[Base_Tarjetas].[Metrica]","[Base_Tarjetas].[Metrica].&amp;[" &amp; $A57 &amp; "]",
"[Base_Tarjetas].[SEGMENTO_DESCRIP]","[Base_Tarjetas].[SEGMENTO_DESCRIP].&amp;[" &amp; $C$6 &amp; "]",
"[Base_Tarjetas].[SITUACION]","[Base_Tarjetas].[SITUACION].&amp;[" &amp; $C57 &amp; "]",
"[Base_Tarjetas].[TIPO]","[Base_Tarjetas].[TIPO].&amp;[" &amp; $C$1 &amp; "]")/1000,
0)</f>
        <v>0</v>
      </c>
      <c r="U57" s="8">
        <f>IFERROR(
GETPIVOTDATA("[Base_Tarjetas].[Importe]",TDinamica_R!$A$3,
"[Base_Tarjetas].[PERIODO]","[Base_Tarjetas].[PERIODO].&amp;[" &amp; TEXT(U$6,"yyyymm") &amp; "]",
"[Base_Tarjetas].[Metrica]","[Base_Tarjetas].[Metrica].&amp;[" &amp; $A57 &amp; "]",
"[Base_Tarjetas].[SEGMENTO_DESCRIP]","[Base_Tarjetas].[SEGMENTO_DESCRIP].&amp;[" &amp; $C$6 &amp; "]",
"[Base_Tarjetas].[SITUACION]","[Base_Tarjetas].[SITUACION].&amp;[" &amp; $C57 &amp; "]",
"[Base_Tarjetas].[TIPO]","[Base_Tarjetas].[TIPO].&amp;[" &amp; $C$1 &amp; "]")/1000,
0)</f>
        <v>0</v>
      </c>
      <c r="V57" s="8">
        <f>IFERROR(
GETPIVOTDATA("[Base_Tarjetas].[Importe]",TDinamica_R!$A$3,
"[Base_Tarjetas].[PERIODO]","[Base_Tarjetas].[PERIODO].&amp;[" &amp; TEXT(V$6,"yyyymm") &amp; "]",
"[Base_Tarjetas].[Metrica]","[Base_Tarjetas].[Metrica].&amp;[" &amp; $A57 &amp; "]",
"[Base_Tarjetas].[SEGMENTO_DESCRIP]","[Base_Tarjetas].[SEGMENTO_DESCRIP].&amp;[" &amp; $C$6 &amp; "]",
"[Base_Tarjetas].[SITUACION]","[Base_Tarjetas].[SITUACION].&amp;[" &amp; $C57 &amp; "]",
"[Base_Tarjetas].[TIPO]","[Base_Tarjetas].[TIPO].&amp;[" &amp; $C$1 &amp; "]")/1000,
0)</f>
        <v>0</v>
      </c>
      <c r="W57" s="8">
        <f>IFERROR(
GETPIVOTDATA("[Base_Tarjetas].[Importe]",TDinamica_R!$A$3,
"[Base_Tarjetas].[PERIODO]","[Base_Tarjetas].[PERIODO].&amp;[" &amp; TEXT(W$6,"yyyymm") &amp; "]",
"[Base_Tarjetas].[Metrica]","[Base_Tarjetas].[Metrica].&amp;[" &amp; $A57 &amp; "]",
"[Base_Tarjetas].[SEGMENTO_DESCRIP]","[Base_Tarjetas].[SEGMENTO_DESCRIP].&amp;[" &amp; $C$6 &amp; "]",
"[Base_Tarjetas].[SITUACION]","[Base_Tarjetas].[SITUACION].&amp;[" &amp; $C57 &amp; "]",
"[Base_Tarjetas].[TIPO]","[Base_Tarjetas].[TIPO].&amp;[" &amp; $C$1 &amp; "]")/1000,
0)</f>
        <v>0</v>
      </c>
      <c r="X57" s="8">
        <f>IFERROR(
GETPIVOTDATA("[Base_Tarjetas].[Importe]",TDinamica_R!$A$3,
"[Base_Tarjetas].[PERIODO]","[Base_Tarjetas].[PERIODO].&amp;[" &amp; TEXT(X$6,"yyyymm") &amp; "]",
"[Base_Tarjetas].[Metrica]","[Base_Tarjetas].[Metrica].&amp;[" &amp; $A57 &amp; "]",
"[Base_Tarjetas].[SEGMENTO_DESCRIP]","[Base_Tarjetas].[SEGMENTO_DESCRIP].&amp;[" &amp; $C$6 &amp; "]",
"[Base_Tarjetas].[SITUACION]","[Base_Tarjetas].[SITUACION].&amp;[" &amp; $C57 &amp; "]",
"[Base_Tarjetas].[TIPO]","[Base_Tarjetas].[TIPO].&amp;[" &amp; $C$1 &amp; "]")/1000,
0)</f>
        <v>0</v>
      </c>
      <c r="Y57" s="8">
        <f>IFERROR(
GETPIVOTDATA("[Base_Tarjetas].[Importe]",TDinamica_R!$A$3,
"[Base_Tarjetas].[PERIODO]","[Base_Tarjetas].[PERIODO].&amp;[" &amp; TEXT(Y$6,"yyyymm") &amp; "]",
"[Base_Tarjetas].[Metrica]","[Base_Tarjetas].[Metrica].&amp;[" &amp; $A57 &amp; "]",
"[Base_Tarjetas].[SEGMENTO_DESCRIP]","[Base_Tarjetas].[SEGMENTO_DESCRIP].&amp;[" &amp; $C$6 &amp; "]",
"[Base_Tarjetas].[SITUACION]","[Base_Tarjetas].[SITUACION].&amp;[" &amp; $C57 &amp; "]",
"[Base_Tarjetas].[TIPO]","[Base_Tarjetas].[TIPO].&amp;[" &amp; $C$1 &amp; "]")/1000,
0)</f>
        <v>0</v>
      </c>
      <c r="Z57" s="8">
        <f>IFERROR(
GETPIVOTDATA("[Base_Tarjetas].[Importe]",TDinamica_R!$A$3,
"[Base_Tarjetas].[PERIODO]","[Base_Tarjetas].[PERIODO].&amp;[" &amp; TEXT(Z$6,"yyyymm") &amp; "]",
"[Base_Tarjetas].[Metrica]","[Base_Tarjetas].[Metrica].&amp;[" &amp; $A57 &amp; "]",
"[Base_Tarjetas].[SEGMENTO_DESCRIP]","[Base_Tarjetas].[SEGMENTO_DESCRIP].&amp;[" &amp; $C$6 &amp; "]",
"[Base_Tarjetas].[SITUACION]","[Base_Tarjetas].[SITUACION].&amp;[" &amp; $C57 &amp; "]",
"[Base_Tarjetas].[TIPO]","[Base_Tarjetas].[TIPO].&amp;[" &amp; $C$1 &amp; "]")/1000,
0)</f>
        <v>0</v>
      </c>
      <c r="AA57" s="8">
        <f>IFERROR(
GETPIVOTDATA("[Base_Tarjetas].[Importe]",TDinamica_R!$A$3,
"[Base_Tarjetas].[PERIODO]","[Base_Tarjetas].[PERIODO].&amp;[" &amp; TEXT(AA$6,"yyyymm") &amp; "]",
"[Base_Tarjetas].[Metrica]","[Base_Tarjetas].[Metrica].&amp;[" &amp; $A57 &amp; "]",
"[Base_Tarjetas].[SEGMENTO_DESCRIP]","[Base_Tarjetas].[SEGMENTO_DESCRIP].&amp;[" &amp; $C$6 &amp; "]",
"[Base_Tarjetas].[SITUACION]","[Base_Tarjetas].[SITUACION].&amp;[" &amp; $C57 &amp; "]",
"[Base_Tarjetas].[TIPO]","[Base_Tarjetas].[TIPO].&amp;[" &amp; $C$1 &amp; "]")/1000,
0)</f>
        <v>0</v>
      </c>
      <c r="AB57" s="8">
        <f>IFERROR(
GETPIVOTDATA("[Base_Tarjetas].[Importe]",TDinamica_R!$A$3,
"[Base_Tarjetas].[PERIODO]","[Base_Tarjetas].[PERIODO].&amp;[" &amp; TEXT(AB$6,"yyyymm") &amp; "]",
"[Base_Tarjetas].[Metrica]","[Base_Tarjetas].[Metrica].&amp;[" &amp; $A57 &amp; "]",
"[Base_Tarjetas].[SEGMENTO_DESCRIP]","[Base_Tarjetas].[SEGMENTO_DESCRIP].&amp;[" &amp; $C$6 &amp; "]",
"[Base_Tarjetas].[SITUACION]","[Base_Tarjetas].[SITUACION].&amp;[" &amp; $C57 &amp; "]",
"[Base_Tarjetas].[TIPO]","[Base_Tarjetas].[TIPO].&amp;[" &amp; $C$1 &amp; "]")/1000,
0)</f>
        <v>0</v>
      </c>
      <c r="AC57" s="8">
        <f>IFERROR(
GETPIVOTDATA("[Base_Tarjetas].[Importe]",TDinamica_R!$A$3,
"[Base_Tarjetas].[PERIODO]","[Base_Tarjetas].[PERIODO].&amp;[" &amp; TEXT(AC$6,"yyyymm") &amp; "]",
"[Base_Tarjetas].[Metrica]","[Base_Tarjetas].[Metrica].&amp;[" &amp; $A57 &amp; "]",
"[Base_Tarjetas].[SEGMENTO_DESCRIP]","[Base_Tarjetas].[SEGMENTO_DESCRIP].&amp;[" &amp; $C$6 &amp; "]",
"[Base_Tarjetas].[SITUACION]","[Base_Tarjetas].[SITUACION].&amp;[" &amp; $C57 &amp; "]",
"[Base_Tarjetas].[TIPO]","[Base_Tarjetas].[TIPO].&amp;[" &amp; $C$1 &amp; "]")/1000,
0)</f>
        <v>0</v>
      </c>
      <c r="AD57" s="8">
        <f>IFERROR(
GETPIVOTDATA("[Base_Tarjetas].[Importe]",TDinamica_R!$A$3,
"[Base_Tarjetas].[PERIODO]","[Base_Tarjetas].[PERIODO].&amp;[" &amp; TEXT(AD$6,"yyyymm") &amp; "]",
"[Base_Tarjetas].[Metrica]","[Base_Tarjetas].[Metrica].&amp;[" &amp; $A57 &amp; "]",
"[Base_Tarjetas].[SEGMENTO_DESCRIP]","[Base_Tarjetas].[SEGMENTO_DESCRIP].&amp;[" &amp; $C$6 &amp; "]",
"[Base_Tarjetas].[SITUACION]","[Base_Tarjetas].[SITUACION].&amp;[" &amp; $C57 &amp; "]",
"[Base_Tarjetas].[TIPO]","[Base_Tarjetas].[TIPO].&amp;[" &amp; $C$1 &amp; "]")/1000,
0)</f>
        <v>0</v>
      </c>
      <c r="AE57" s="8">
        <f>IFERROR(
GETPIVOTDATA("[Base_Tarjetas].[Importe]",TDinamica_R!$A$3,
"[Base_Tarjetas].[PERIODO]","[Base_Tarjetas].[PERIODO].&amp;[" &amp; TEXT(AE$6,"yyyymm") &amp; "]",
"[Base_Tarjetas].[Metrica]","[Base_Tarjetas].[Metrica].&amp;[" &amp; $A57 &amp; "]",
"[Base_Tarjetas].[SEGMENTO_DESCRIP]","[Base_Tarjetas].[SEGMENTO_DESCRIP].&amp;[" &amp; $C$6 &amp; "]",
"[Base_Tarjetas].[SITUACION]","[Base_Tarjetas].[SITUACION].&amp;[" &amp; $C57 &amp; "]",
"[Base_Tarjetas].[TIPO]","[Base_Tarjetas].[TIPO].&amp;[" &amp; $C$1 &amp; "]")/1000,
0)</f>
        <v>0</v>
      </c>
      <c r="AF57" s="8">
        <f>IFERROR(
GETPIVOTDATA("[Base_Tarjetas].[Importe]",TDinamica_R!$A$3,
"[Base_Tarjetas].[PERIODO]","[Base_Tarjetas].[PERIODO].&amp;[" &amp; TEXT(AF$6,"yyyymm") &amp; "]",
"[Base_Tarjetas].[Metrica]","[Base_Tarjetas].[Metrica].&amp;[" &amp; $A57 &amp; "]",
"[Base_Tarjetas].[SEGMENTO_DESCRIP]","[Base_Tarjetas].[SEGMENTO_DESCRIP].&amp;[" &amp; $C$6 &amp; "]",
"[Base_Tarjetas].[SITUACION]","[Base_Tarjetas].[SITUACION].&amp;[" &amp; $C57 &amp; "]",
"[Base_Tarjetas].[TIPO]","[Base_Tarjetas].[TIPO].&amp;[" &amp; $C$1 &amp; "]")/1000,
0)</f>
        <v>0</v>
      </c>
      <c r="AG57" s="8">
        <f>IFERROR(
GETPIVOTDATA("[Base_Tarjetas].[Importe]",TDinamica_R!$A$3,
"[Base_Tarjetas].[PERIODO]","[Base_Tarjetas].[PERIODO].&amp;[" &amp; TEXT(AG$6,"yyyymm") &amp; "]",
"[Base_Tarjetas].[Metrica]","[Base_Tarjetas].[Metrica].&amp;[" &amp; $A57 &amp; "]",
"[Base_Tarjetas].[SEGMENTO_DESCRIP]","[Base_Tarjetas].[SEGMENTO_DESCRIP].&amp;[" &amp; $C$6 &amp; "]",
"[Base_Tarjetas].[SITUACION]","[Base_Tarjetas].[SITUACION].&amp;[" &amp; $C57 &amp; "]",
"[Base_Tarjetas].[TIPO]","[Base_Tarjetas].[TIPO].&amp;[" &amp; $C$1 &amp; "]")/1000,
0)</f>
        <v>0</v>
      </c>
      <c r="AH57" s="8">
        <f>IFERROR(
GETPIVOTDATA("[Base_Tarjetas].[Importe]",TDinamica_R!$A$3,
"[Base_Tarjetas].[PERIODO]","[Base_Tarjetas].[PERIODO].&amp;[" &amp; TEXT(AH$6,"yyyymm") &amp; "]",
"[Base_Tarjetas].[Metrica]","[Base_Tarjetas].[Metrica].&amp;[" &amp; $A57 &amp; "]",
"[Base_Tarjetas].[SEGMENTO_DESCRIP]","[Base_Tarjetas].[SEGMENTO_DESCRIP].&amp;[" &amp; $C$6 &amp; "]",
"[Base_Tarjetas].[SITUACION]","[Base_Tarjetas].[SITUACION].&amp;[" &amp; $C57 &amp; "]",
"[Base_Tarjetas].[TIPO]","[Base_Tarjetas].[TIPO].&amp;[" &amp; $C$1 &amp; "]")/1000,
0)</f>
        <v>0</v>
      </c>
      <c r="AI57" s="8">
        <f>IFERROR(
GETPIVOTDATA("[Base_Tarjetas].[Importe]",TDinamica_R!$A$3,
"[Base_Tarjetas].[PERIODO]","[Base_Tarjetas].[PERIODO].&amp;[" &amp; TEXT(AI$6,"yyyymm") &amp; "]",
"[Base_Tarjetas].[Metrica]","[Base_Tarjetas].[Metrica].&amp;[" &amp; $A57 &amp; "]",
"[Base_Tarjetas].[SEGMENTO_DESCRIP]","[Base_Tarjetas].[SEGMENTO_DESCRIP].&amp;[" &amp; $C$6 &amp; "]",
"[Base_Tarjetas].[SITUACION]","[Base_Tarjetas].[SITUACION].&amp;[" &amp; $C57 &amp; "]",
"[Base_Tarjetas].[TIPO]","[Base_Tarjetas].[TIPO].&amp;[" &amp; $C$1 &amp; "]")/1000,
0)</f>
        <v>0</v>
      </c>
      <c r="AJ57" s="8">
        <f>IFERROR(
GETPIVOTDATA("[Base_Tarjetas].[Importe]",TDinamica_R!$A$3,
"[Base_Tarjetas].[PERIODO]","[Base_Tarjetas].[PERIODO].&amp;[" &amp; TEXT(AJ$6,"yyyymm") &amp; "]",
"[Base_Tarjetas].[Metrica]","[Base_Tarjetas].[Metrica].&amp;[" &amp; $A57 &amp; "]",
"[Base_Tarjetas].[SEGMENTO_DESCRIP]","[Base_Tarjetas].[SEGMENTO_DESCRIP].&amp;[" &amp; $C$6 &amp; "]",
"[Base_Tarjetas].[SITUACION]","[Base_Tarjetas].[SITUACION].&amp;[" &amp; $C57 &amp; "]",
"[Base_Tarjetas].[TIPO]","[Base_Tarjetas].[TIPO].&amp;[" &amp; $C$1 &amp; "]")/1000,
0)</f>
        <v>0</v>
      </c>
      <c r="AK57" s="8">
        <f>IFERROR(
GETPIVOTDATA("[Base_Tarjetas].[Importe]",TDinamica_R!$A$3,
"[Base_Tarjetas].[PERIODO]","[Base_Tarjetas].[PERIODO].&amp;[" &amp; TEXT(AK$6,"yyyymm") &amp; "]",
"[Base_Tarjetas].[Metrica]","[Base_Tarjetas].[Metrica].&amp;[" &amp; $A57 &amp; "]",
"[Base_Tarjetas].[SEGMENTO_DESCRIP]","[Base_Tarjetas].[SEGMENTO_DESCRIP].&amp;[" &amp; $C$6 &amp; "]",
"[Base_Tarjetas].[SITUACION]","[Base_Tarjetas].[SITUACION].&amp;[" &amp; $C57 &amp; "]",
"[Base_Tarjetas].[TIPO]","[Base_Tarjetas].[TIPO].&amp;[" &amp; $C$1 &amp; "]")/1000,
0)</f>
        <v>0</v>
      </c>
      <c r="AL57" s="8">
        <f>IFERROR(
GETPIVOTDATA("[Base_Tarjetas].[Importe]",TDinamica_R!$A$3,
"[Base_Tarjetas].[PERIODO]","[Base_Tarjetas].[PERIODO].&amp;[" &amp; TEXT(AL$6,"yyyymm") &amp; "]",
"[Base_Tarjetas].[Metrica]","[Base_Tarjetas].[Metrica].&amp;[" &amp; $A57 &amp; "]",
"[Base_Tarjetas].[SEGMENTO_DESCRIP]","[Base_Tarjetas].[SEGMENTO_DESCRIP].&amp;[" &amp; $C$6 &amp; "]",
"[Base_Tarjetas].[SITUACION]","[Base_Tarjetas].[SITUACION].&amp;[" &amp; $C57 &amp; "]",
"[Base_Tarjetas].[TIPO]","[Base_Tarjetas].[TIPO].&amp;[" &amp; $C$1 &amp; "]")/1000,
0)</f>
        <v>0</v>
      </c>
      <c r="AM57" s="8">
        <f>IFERROR(
GETPIVOTDATA("[Base_Tarjetas].[Importe]",TDinamica_R!$A$3,
"[Base_Tarjetas].[PERIODO]","[Base_Tarjetas].[PERIODO].&amp;[" &amp; TEXT(AM$6,"yyyymm") &amp; "]",
"[Base_Tarjetas].[Metrica]","[Base_Tarjetas].[Metrica].&amp;[" &amp; $A57 &amp; "]",
"[Base_Tarjetas].[SEGMENTO_DESCRIP]","[Base_Tarjetas].[SEGMENTO_DESCRIP].&amp;[" &amp; $C$6 &amp; "]",
"[Base_Tarjetas].[SITUACION]","[Base_Tarjetas].[SITUACION].&amp;[" &amp; $C57 &amp; "]",
"[Base_Tarjetas].[TIPO]","[Base_Tarjetas].[TIPO].&amp;[" &amp; $C$1 &amp; "]")/1000,
0)</f>
        <v>0</v>
      </c>
      <c r="AN57" s="8">
        <f>IFERROR(
GETPIVOTDATA("[Base_Tarjetas].[Importe]",TDinamica_R!$A$3,
"[Base_Tarjetas].[PERIODO]","[Base_Tarjetas].[PERIODO].&amp;[" &amp; TEXT(AN$6,"yyyymm") &amp; "]",
"[Base_Tarjetas].[Metrica]","[Base_Tarjetas].[Metrica].&amp;[" &amp; $A57 &amp; "]",
"[Base_Tarjetas].[SEGMENTO_DESCRIP]","[Base_Tarjetas].[SEGMENTO_DESCRIP].&amp;[" &amp; $C$6 &amp; "]",
"[Base_Tarjetas].[SITUACION]","[Base_Tarjetas].[SITUACION].&amp;[" &amp; $C57 &amp; "]",
"[Base_Tarjetas].[TIPO]","[Base_Tarjetas].[TIPO].&amp;[" &amp; $C$1 &amp; "]")/1000,
0)</f>
        <v>0</v>
      </c>
      <c r="AO57" s="8">
        <f>IFERROR(
GETPIVOTDATA("[Base_Tarjetas].[Importe]",TDinamica_R!$A$3,
"[Base_Tarjetas].[PERIODO]","[Base_Tarjetas].[PERIODO].&amp;[" &amp; TEXT(AO$6,"yyyymm") &amp; "]",
"[Base_Tarjetas].[Metrica]","[Base_Tarjetas].[Metrica].&amp;[" &amp; $A57 &amp; "]",
"[Base_Tarjetas].[SEGMENTO_DESCRIP]","[Base_Tarjetas].[SEGMENTO_DESCRIP].&amp;[" &amp; $C$6 &amp; "]",
"[Base_Tarjetas].[SITUACION]","[Base_Tarjetas].[SITUACION].&amp;[" &amp; $C57 &amp; "]",
"[Base_Tarjetas].[TIPO]","[Base_Tarjetas].[TIPO].&amp;[" &amp; $C$1 &amp; "]")/1000,
0)</f>
        <v>0</v>
      </c>
      <c r="AP57" s="8">
        <f>IFERROR(
GETPIVOTDATA("[Base_Tarjetas].[Importe]",TDinamica_R!$A$3,
"[Base_Tarjetas].[PERIODO]","[Base_Tarjetas].[PERIODO].&amp;[" &amp; TEXT(AP$6,"yyyymm") &amp; "]",
"[Base_Tarjetas].[Metrica]","[Base_Tarjetas].[Metrica].&amp;[" &amp; $A57 &amp; "]",
"[Base_Tarjetas].[SEGMENTO_DESCRIP]","[Base_Tarjetas].[SEGMENTO_DESCRIP].&amp;[" &amp; $C$6 &amp; "]",
"[Base_Tarjetas].[SITUACION]","[Base_Tarjetas].[SITUACION].&amp;[" &amp; $C57 &amp; "]",
"[Base_Tarjetas].[TIPO]","[Base_Tarjetas].[TIPO].&amp;[" &amp; $C$1 &amp; "]")/1000,
0)</f>
        <v>0</v>
      </c>
      <c r="AQ57" s="8">
        <f>IFERROR(
GETPIVOTDATA("[Base_Tarjetas].[Importe]",TDinamica_R!$A$3,
"[Base_Tarjetas].[PERIODO]","[Base_Tarjetas].[PERIODO].&amp;[" &amp; TEXT(AQ$6,"yyyymm") &amp; "]",
"[Base_Tarjetas].[Metrica]","[Base_Tarjetas].[Metrica].&amp;[" &amp; $A57 &amp; "]",
"[Base_Tarjetas].[SEGMENTO_DESCRIP]","[Base_Tarjetas].[SEGMENTO_DESCRIP].&amp;[" &amp; $C$6 &amp; "]",
"[Base_Tarjetas].[SITUACION]","[Base_Tarjetas].[SITUACION].&amp;[" &amp; $C57 &amp; "]",
"[Base_Tarjetas].[TIPO]","[Base_Tarjetas].[TIPO].&amp;[" &amp; $C$1 &amp; "]")/1000,
0)</f>
        <v>0</v>
      </c>
      <c r="AR57" s="8">
        <f>IFERROR(
GETPIVOTDATA("[Base_Tarjetas].[Importe]",TDinamica_R!$A$3,
"[Base_Tarjetas].[PERIODO]","[Base_Tarjetas].[PERIODO].&amp;[" &amp; TEXT(AR$6,"yyyymm") &amp; "]",
"[Base_Tarjetas].[Metrica]","[Base_Tarjetas].[Metrica].&amp;[" &amp; $A57 &amp; "]",
"[Base_Tarjetas].[SEGMENTO_DESCRIP]","[Base_Tarjetas].[SEGMENTO_DESCRIP].&amp;[" &amp; $C$6 &amp; "]",
"[Base_Tarjetas].[SITUACION]","[Base_Tarjetas].[SITUACION].&amp;[" &amp; $C57 &amp; "]",
"[Base_Tarjetas].[TIPO]","[Base_Tarjetas].[TIPO].&amp;[" &amp; $C$1 &amp; "]")/1000,
0)</f>
        <v>0</v>
      </c>
      <c r="AS57" s="8">
        <f>IFERROR(
GETPIVOTDATA("[Base_Tarjetas].[Importe]",TDinamica_R!$A$3,
"[Base_Tarjetas].[PERIODO]","[Base_Tarjetas].[PERIODO].&amp;[" &amp; TEXT(AS$6,"yyyymm") &amp; "]",
"[Base_Tarjetas].[Metrica]","[Base_Tarjetas].[Metrica].&amp;[" &amp; $A57 &amp; "]",
"[Base_Tarjetas].[SEGMENTO_DESCRIP]","[Base_Tarjetas].[SEGMENTO_DESCRIP].&amp;[" &amp; $C$6 &amp; "]",
"[Base_Tarjetas].[SITUACION]","[Base_Tarjetas].[SITUACION].&amp;[" &amp; $C57 &amp; "]",
"[Base_Tarjetas].[TIPO]","[Base_Tarjetas].[TIPO].&amp;[" &amp; $C$1 &amp; "]")/1000,
0)</f>
        <v>0</v>
      </c>
      <c r="AT57" s="8">
        <f>IFERROR(
GETPIVOTDATA("[Base_Tarjetas].[Importe]",TDinamica_R!$A$3,
"[Base_Tarjetas].[PERIODO]","[Base_Tarjetas].[PERIODO].&amp;[" &amp; TEXT(AT$6,"yyyymm") &amp; "]",
"[Base_Tarjetas].[Metrica]","[Base_Tarjetas].[Metrica].&amp;[" &amp; $A57 &amp; "]",
"[Base_Tarjetas].[SEGMENTO_DESCRIP]","[Base_Tarjetas].[SEGMENTO_DESCRIP].&amp;[" &amp; $C$6 &amp; "]",
"[Base_Tarjetas].[SITUACION]","[Base_Tarjetas].[SITUACION].&amp;[" &amp; $C57 &amp; "]",
"[Base_Tarjetas].[TIPO]","[Base_Tarjetas].[TIPO].&amp;[" &amp; $C$1 &amp; "]")/1000,
0)</f>
        <v>0</v>
      </c>
      <c r="AU57" s="8">
        <f>IFERROR(
GETPIVOTDATA("[Base_Tarjetas].[Importe]",TDinamica_R!$A$3,
"[Base_Tarjetas].[PERIODO]","[Base_Tarjetas].[PERIODO].&amp;[" &amp; TEXT(AU$6,"yyyymm") &amp; "]",
"[Base_Tarjetas].[Metrica]","[Base_Tarjetas].[Metrica].&amp;[" &amp; $A57 &amp; "]",
"[Base_Tarjetas].[SEGMENTO_DESCRIP]","[Base_Tarjetas].[SEGMENTO_DESCRIP].&amp;[" &amp; $C$6 &amp; "]",
"[Base_Tarjetas].[SITUACION]","[Base_Tarjetas].[SITUACION].&amp;[" &amp; $C57 &amp; "]",
"[Base_Tarjetas].[TIPO]","[Base_Tarjetas].[TIPO].&amp;[" &amp; $C$1 &amp; "]")/1000,
0)</f>
        <v>0</v>
      </c>
      <c r="AV57" s="8">
        <f>IFERROR(
GETPIVOTDATA("[Base_Tarjetas].[Importe]",TDinamica_R!$A$3,
"[Base_Tarjetas].[PERIODO]","[Base_Tarjetas].[PERIODO].&amp;[" &amp; TEXT(AV$6,"yyyymm") &amp; "]",
"[Base_Tarjetas].[Metrica]","[Base_Tarjetas].[Metrica].&amp;[" &amp; $A57 &amp; "]",
"[Base_Tarjetas].[SEGMENTO_DESCRIP]","[Base_Tarjetas].[SEGMENTO_DESCRIP].&amp;[" &amp; $C$6 &amp; "]",
"[Base_Tarjetas].[SITUACION]","[Base_Tarjetas].[SITUACION].&amp;[" &amp; $C57 &amp; "]",
"[Base_Tarjetas].[TIPO]","[Base_Tarjetas].[TIPO].&amp;[" &amp; $C$1 &amp; "]")/1000,
0)</f>
        <v>0</v>
      </c>
      <c r="AW57" s="8">
        <f>IFERROR(
GETPIVOTDATA("[Base_Tarjetas].[Importe]",TDinamica_R!$A$3,
"[Base_Tarjetas].[PERIODO]","[Base_Tarjetas].[PERIODO].&amp;[" &amp; TEXT(AW$6,"yyyymm") &amp; "]",
"[Base_Tarjetas].[Metrica]","[Base_Tarjetas].[Metrica].&amp;[" &amp; $A57 &amp; "]",
"[Base_Tarjetas].[SEGMENTO_DESCRIP]","[Base_Tarjetas].[SEGMENTO_DESCRIP].&amp;[" &amp; $C$6 &amp; "]",
"[Base_Tarjetas].[SITUACION]","[Base_Tarjetas].[SITUACION].&amp;[" &amp; $C57 &amp; "]",
"[Base_Tarjetas].[TIPO]","[Base_Tarjetas].[TIPO].&amp;[" &amp; $C$1 &amp; "]")/1000,
0)</f>
        <v>0</v>
      </c>
      <c r="AX57" s="8">
        <f>IFERROR(
GETPIVOTDATA("[Base_Tarjetas].[Importe]",TDinamica_R!$A$3,
"[Base_Tarjetas].[PERIODO]","[Base_Tarjetas].[PERIODO].&amp;[" &amp; TEXT(AX$6,"yyyymm") &amp; "]",
"[Base_Tarjetas].[Metrica]","[Base_Tarjetas].[Metrica].&amp;[" &amp; $A57 &amp; "]",
"[Base_Tarjetas].[SEGMENTO_DESCRIP]","[Base_Tarjetas].[SEGMENTO_DESCRIP].&amp;[" &amp; $C$6 &amp; "]",
"[Base_Tarjetas].[SITUACION]","[Base_Tarjetas].[SITUACION].&amp;[" &amp; $C57 &amp; "]",
"[Base_Tarjetas].[TIPO]","[Base_Tarjetas].[TIPO].&amp;[" &amp; $C$1 &amp; "]")/1000,
0)</f>
        <v>0</v>
      </c>
      <c r="AY57" s="8">
        <f>IFERROR(
GETPIVOTDATA("[Base_Tarjetas].[Importe]",TDinamica_R!$A$3,
"[Base_Tarjetas].[PERIODO]","[Base_Tarjetas].[PERIODO].&amp;[" &amp; TEXT(AY$6,"yyyymm") &amp; "]",
"[Base_Tarjetas].[Metrica]","[Base_Tarjetas].[Metrica].&amp;[" &amp; $A57 &amp; "]",
"[Base_Tarjetas].[SEGMENTO_DESCRIP]","[Base_Tarjetas].[SEGMENTO_DESCRIP].&amp;[" &amp; $C$6 &amp; "]",
"[Base_Tarjetas].[SITUACION]","[Base_Tarjetas].[SITUACION].&amp;[" &amp; $C57 &amp; "]",
"[Base_Tarjetas].[TIPO]","[Base_Tarjetas].[TIPO].&amp;[" &amp; $C$1 &amp; "]")/1000,
0)</f>
        <v>0</v>
      </c>
      <c r="AZ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TEXT(AZ$6,"yyyymm") &amp; "]"),
0)</f>
        <v>174.26085723930368</v>
      </c>
      <c r="BA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TEXT(BA$6,"yyyymm") &amp; "]"),
0)</f>
        <v>174.50031390896982</v>
      </c>
      <c r="BB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TEXT(BB$6,"yyyymm") &amp; "]"),
0)</f>
        <v>201.90958064462924</v>
      </c>
      <c r="BC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TEXT(BC$6,"yyyymm") &amp; "]"),
0)</f>
        <v>153.5180893161247</v>
      </c>
      <c r="BD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TEXT(BD$6,"yyyymm") &amp; "]"),
0)</f>
        <v>220.96706663819597</v>
      </c>
      <c r="BE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TEXT(BE$6,"yyyymm") &amp; "]"),
0)</f>
        <v>207.96750160335483</v>
      </c>
      <c r="BF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TEXT(BF$6,"yyyymm") &amp; "]"),
0)</f>
        <v>179.65958003507077</v>
      </c>
      <c r="BG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TEXT(BG$6,"yyyymm") &amp; "]"),
0)</f>
        <v>158.14261873241401</v>
      </c>
      <c r="BH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TEXT(BH$6,"yyyymm") &amp; "]"),
0)</f>
        <v>194.47734523077636</v>
      </c>
      <c r="BI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TEXT(BI$6,"yyyymm") &amp; "]"),
0)</f>
        <v>113.23548035044671</v>
      </c>
      <c r="BJ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TEXT(BJ$6,"yyyymm") &amp; "]"),
0)</f>
        <v>136.31818607895877</v>
      </c>
      <c r="BK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TEXT(BK$6,"yyyymm") &amp; "]"),
0)</f>
        <v>126.07815429952352</v>
      </c>
      <c r="BO57" s="24">
        <f t="shared" si="40"/>
        <v>0</v>
      </c>
      <c r="BP57" s="24">
        <f t="shared" si="40"/>
        <v>550.67075179290271</v>
      </c>
      <c r="BQ57" s="24">
        <f t="shared" si="40"/>
        <v>0</v>
      </c>
      <c r="BR57" s="24">
        <f t="shared" si="40"/>
        <v>0</v>
      </c>
      <c r="BS57" s="24">
        <f t="shared" si="40"/>
        <v>0</v>
      </c>
      <c r="BT57" s="24">
        <f t="shared" si="40"/>
        <v>0</v>
      </c>
    </row>
    <row r="58" spans="1:72" collapsed="1" x14ac:dyDescent="0.25">
      <c r="C58" s="3" t="s">
        <v>32</v>
      </c>
      <c r="D58" s="10">
        <f t="shared" ref="D58:AY58" si="41">SUM(D56:D57)</f>
        <v>0</v>
      </c>
      <c r="E58" s="10">
        <f t="shared" si="41"/>
        <v>0</v>
      </c>
      <c r="F58" s="10">
        <f t="shared" si="41"/>
        <v>0</v>
      </c>
      <c r="G58" s="10">
        <f t="shared" si="41"/>
        <v>0</v>
      </c>
      <c r="H58" s="10">
        <f t="shared" si="41"/>
        <v>0</v>
      </c>
      <c r="I58" s="10">
        <f t="shared" si="41"/>
        <v>0</v>
      </c>
      <c r="J58" s="10">
        <f t="shared" si="41"/>
        <v>0</v>
      </c>
      <c r="K58" s="10">
        <f t="shared" si="41"/>
        <v>0</v>
      </c>
      <c r="L58" s="10">
        <f t="shared" si="41"/>
        <v>0</v>
      </c>
      <c r="M58" s="10">
        <f t="shared" si="41"/>
        <v>0</v>
      </c>
      <c r="N58" s="10">
        <f t="shared" si="41"/>
        <v>0</v>
      </c>
      <c r="O58" s="10">
        <f t="shared" si="41"/>
        <v>0</v>
      </c>
      <c r="P58" s="10">
        <f t="shared" si="41"/>
        <v>0</v>
      </c>
      <c r="Q58" s="10">
        <f t="shared" si="41"/>
        <v>0</v>
      </c>
      <c r="R58" s="10">
        <f t="shared" si="41"/>
        <v>0</v>
      </c>
      <c r="S58" s="10">
        <f t="shared" si="41"/>
        <v>0</v>
      </c>
      <c r="T58" s="10">
        <f t="shared" si="41"/>
        <v>0</v>
      </c>
      <c r="U58" s="10">
        <f t="shared" si="41"/>
        <v>0</v>
      </c>
      <c r="V58" s="10">
        <f t="shared" si="41"/>
        <v>0</v>
      </c>
      <c r="W58" s="10">
        <f t="shared" si="41"/>
        <v>0</v>
      </c>
      <c r="X58" s="10">
        <f t="shared" si="41"/>
        <v>0</v>
      </c>
      <c r="Y58" s="10">
        <f t="shared" si="41"/>
        <v>0</v>
      </c>
      <c r="Z58" s="10">
        <f t="shared" si="41"/>
        <v>0</v>
      </c>
      <c r="AA58" s="10">
        <f t="shared" si="41"/>
        <v>0</v>
      </c>
      <c r="AB58" s="10">
        <f t="shared" si="41"/>
        <v>0</v>
      </c>
      <c r="AC58" s="10">
        <f t="shared" si="41"/>
        <v>0</v>
      </c>
      <c r="AD58" s="10">
        <f t="shared" si="41"/>
        <v>0</v>
      </c>
      <c r="AE58" s="10">
        <f t="shared" si="41"/>
        <v>0</v>
      </c>
      <c r="AF58" s="10">
        <f t="shared" si="41"/>
        <v>0</v>
      </c>
      <c r="AG58" s="10">
        <f t="shared" si="41"/>
        <v>0</v>
      </c>
      <c r="AH58" s="10">
        <f t="shared" si="41"/>
        <v>0</v>
      </c>
      <c r="AI58" s="10">
        <f t="shared" si="41"/>
        <v>0</v>
      </c>
      <c r="AJ58" s="10">
        <f t="shared" si="41"/>
        <v>0</v>
      </c>
      <c r="AK58" s="10">
        <f t="shared" si="41"/>
        <v>0</v>
      </c>
      <c r="AL58" s="10">
        <f t="shared" si="41"/>
        <v>0</v>
      </c>
      <c r="AM58" s="10">
        <f t="shared" si="41"/>
        <v>0</v>
      </c>
      <c r="AN58" s="10">
        <f t="shared" si="41"/>
        <v>0</v>
      </c>
      <c r="AO58" s="10">
        <f t="shared" si="41"/>
        <v>0</v>
      </c>
      <c r="AP58" s="10">
        <f t="shared" si="41"/>
        <v>0</v>
      </c>
      <c r="AQ58" s="10">
        <f t="shared" si="41"/>
        <v>0</v>
      </c>
      <c r="AR58" s="10">
        <f t="shared" si="41"/>
        <v>0</v>
      </c>
      <c r="AS58" s="10">
        <f t="shared" si="41"/>
        <v>0</v>
      </c>
      <c r="AT58" s="10">
        <f t="shared" si="41"/>
        <v>0</v>
      </c>
      <c r="AU58" s="10">
        <f t="shared" si="41"/>
        <v>0</v>
      </c>
      <c r="AV58" s="10">
        <f t="shared" si="41"/>
        <v>0</v>
      </c>
      <c r="AW58" s="10">
        <f t="shared" si="41"/>
        <v>0</v>
      </c>
      <c r="AX58" s="10">
        <f t="shared" si="41"/>
        <v>0</v>
      </c>
      <c r="AY58" s="10">
        <f t="shared" si="41"/>
        <v>0</v>
      </c>
      <c r="AZ58" s="10">
        <f t="shared" ref="AZ58:BK58" si="42">SUM(AZ56:AZ57)</f>
        <v>-1048.7789734254009</v>
      </c>
      <c r="BA58" s="10">
        <f t="shared" si="42"/>
        <v>-1120.3416760503346</v>
      </c>
      <c r="BB58" s="10">
        <f t="shared" si="42"/>
        <v>-1554.4952713927241</v>
      </c>
      <c r="BC58" s="10">
        <f t="shared" si="42"/>
        <v>-1467.4070750632191</v>
      </c>
      <c r="BD58" s="10">
        <f t="shared" si="42"/>
        <v>-1428.2715505648655</v>
      </c>
      <c r="BE58" s="10">
        <f t="shared" si="42"/>
        <v>-1212.0273916179351</v>
      </c>
      <c r="BF58" s="10">
        <f t="shared" si="42"/>
        <v>-1670.7693748338072</v>
      </c>
      <c r="BG58" s="10">
        <f t="shared" si="42"/>
        <v>-1577.4949260916137</v>
      </c>
      <c r="BH58" s="10">
        <f t="shared" si="42"/>
        <v>-1313.00065713869</v>
      </c>
      <c r="BI58" s="10">
        <f t="shared" si="42"/>
        <v>-1462.2920888256583</v>
      </c>
      <c r="BJ58" s="10">
        <f t="shared" si="42"/>
        <v>-1388.9404115557609</v>
      </c>
      <c r="BK58" s="10">
        <f t="shared" si="42"/>
        <v>-1642.5586917042344</v>
      </c>
      <c r="BO58" s="23">
        <f>SUM(BO56:BO57)</f>
        <v>0</v>
      </c>
      <c r="BP58" s="23">
        <f t="shared" ref="BP58:BT58" si="43">SUM(BP56:BP57)</f>
        <v>-3723.6159208684603</v>
      </c>
      <c r="BQ58" s="23">
        <f t="shared" si="43"/>
        <v>0</v>
      </c>
      <c r="BR58" s="23">
        <f t="shared" si="43"/>
        <v>0</v>
      </c>
      <c r="BS58" s="23">
        <f t="shared" si="43"/>
        <v>0</v>
      </c>
      <c r="BT58" s="23">
        <f t="shared" si="43"/>
        <v>0</v>
      </c>
    </row>
    <row r="60" spans="1:72" x14ac:dyDescent="0.25">
      <c r="C60" s="3" t="s">
        <v>34</v>
      </c>
      <c r="D60" s="10">
        <f>D53+D58</f>
        <v>0</v>
      </c>
      <c r="E60" s="10">
        <f t="shared" ref="E60:BK60" si="44">E53+E58</f>
        <v>0</v>
      </c>
      <c r="F60" s="10">
        <f t="shared" si="44"/>
        <v>0</v>
      </c>
      <c r="G60" s="10">
        <f t="shared" si="44"/>
        <v>0</v>
      </c>
      <c r="H60" s="10">
        <f t="shared" si="44"/>
        <v>0</v>
      </c>
      <c r="I60" s="10">
        <f t="shared" si="44"/>
        <v>0</v>
      </c>
      <c r="J60" s="10">
        <f t="shared" si="44"/>
        <v>0</v>
      </c>
      <c r="K60" s="10">
        <f t="shared" si="44"/>
        <v>0</v>
      </c>
      <c r="L60" s="10">
        <f t="shared" si="44"/>
        <v>0</v>
      </c>
      <c r="M60" s="10">
        <f t="shared" si="44"/>
        <v>0</v>
      </c>
      <c r="N60" s="10">
        <f t="shared" si="44"/>
        <v>0</v>
      </c>
      <c r="O60" s="10">
        <f t="shared" si="44"/>
        <v>0</v>
      </c>
      <c r="P60" s="10">
        <f t="shared" si="44"/>
        <v>0</v>
      </c>
      <c r="Q60" s="10">
        <f t="shared" si="44"/>
        <v>0</v>
      </c>
      <c r="R60" s="10">
        <f t="shared" si="44"/>
        <v>0</v>
      </c>
      <c r="S60" s="10">
        <f t="shared" si="44"/>
        <v>0</v>
      </c>
      <c r="T60" s="10">
        <f t="shared" si="44"/>
        <v>0</v>
      </c>
      <c r="U60" s="10">
        <f t="shared" si="44"/>
        <v>0</v>
      </c>
      <c r="V60" s="10">
        <f t="shared" si="44"/>
        <v>0</v>
      </c>
      <c r="W60" s="10">
        <f t="shared" si="44"/>
        <v>0</v>
      </c>
      <c r="X60" s="10">
        <f t="shared" si="44"/>
        <v>0</v>
      </c>
      <c r="Y60" s="10">
        <f t="shared" si="44"/>
        <v>0</v>
      </c>
      <c r="Z60" s="10">
        <f t="shared" si="44"/>
        <v>0</v>
      </c>
      <c r="AA60" s="10">
        <f t="shared" si="44"/>
        <v>0</v>
      </c>
      <c r="AB60" s="10">
        <f t="shared" si="44"/>
        <v>0</v>
      </c>
      <c r="AC60" s="10">
        <f t="shared" si="44"/>
        <v>0</v>
      </c>
      <c r="AD60" s="10">
        <f t="shared" si="44"/>
        <v>0</v>
      </c>
      <c r="AE60" s="10">
        <f t="shared" si="44"/>
        <v>0</v>
      </c>
      <c r="AF60" s="10">
        <f t="shared" si="44"/>
        <v>0</v>
      </c>
      <c r="AG60" s="10">
        <f t="shared" si="44"/>
        <v>0</v>
      </c>
      <c r="AH60" s="10">
        <f t="shared" si="44"/>
        <v>0</v>
      </c>
      <c r="AI60" s="10">
        <f t="shared" si="44"/>
        <v>0</v>
      </c>
      <c r="AJ60" s="10">
        <f t="shared" si="44"/>
        <v>0</v>
      </c>
      <c r="AK60" s="10">
        <f t="shared" si="44"/>
        <v>0</v>
      </c>
      <c r="AL60" s="10">
        <f t="shared" si="44"/>
        <v>0</v>
      </c>
      <c r="AM60" s="10">
        <f t="shared" si="44"/>
        <v>0</v>
      </c>
      <c r="AN60" s="10">
        <f t="shared" si="44"/>
        <v>0</v>
      </c>
      <c r="AO60" s="10">
        <f t="shared" si="44"/>
        <v>0</v>
      </c>
      <c r="AP60" s="10">
        <f t="shared" si="44"/>
        <v>0</v>
      </c>
      <c r="AQ60" s="10">
        <f t="shared" si="44"/>
        <v>0</v>
      </c>
      <c r="AR60" s="10">
        <f t="shared" si="44"/>
        <v>0</v>
      </c>
      <c r="AS60" s="10">
        <f t="shared" si="44"/>
        <v>0</v>
      </c>
      <c r="AT60" s="10">
        <f t="shared" si="44"/>
        <v>0</v>
      </c>
      <c r="AU60" s="10">
        <f t="shared" si="44"/>
        <v>0</v>
      </c>
      <c r="AV60" s="10">
        <f t="shared" si="44"/>
        <v>0</v>
      </c>
      <c r="AW60" s="10">
        <f t="shared" si="44"/>
        <v>0</v>
      </c>
      <c r="AX60" s="10">
        <f t="shared" si="44"/>
        <v>0</v>
      </c>
      <c r="AY60" s="10">
        <f t="shared" si="44"/>
        <v>0</v>
      </c>
      <c r="AZ60" s="10">
        <f t="shared" si="44"/>
        <v>1424.5587888707939</v>
      </c>
      <c r="BA60" s="10">
        <f t="shared" si="44"/>
        <v>895.15245370035541</v>
      </c>
      <c r="BB60" s="10">
        <f t="shared" si="44"/>
        <v>910.51164359696031</v>
      </c>
      <c r="BC60" s="10">
        <f t="shared" si="44"/>
        <v>861.57085836550959</v>
      </c>
      <c r="BD60" s="10">
        <f t="shared" si="44"/>
        <v>989.30351676735586</v>
      </c>
      <c r="BE60" s="10">
        <f t="shared" si="44"/>
        <v>1453.5965333525298</v>
      </c>
      <c r="BF60" s="10">
        <f t="shared" si="44"/>
        <v>1034.4533146134634</v>
      </c>
      <c r="BG60" s="10">
        <f t="shared" si="44"/>
        <v>1252.3635255473605</v>
      </c>
      <c r="BH60" s="10">
        <f t="shared" si="44"/>
        <v>1316.6376582550008</v>
      </c>
      <c r="BI60" s="10">
        <f t="shared" si="44"/>
        <v>1211.0110208645917</v>
      </c>
      <c r="BJ60" s="10">
        <f t="shared" si="44"/>
        <v>1393.2518949385958</v>
      </c>
      <c r="BK60" s="10">
        <f t="shared" si="44"/>
        <v>1304.4063090307734</v>
      </c>
      <c r="BO60" s="23">
        <f>BO53+BO58</f>
        <v>0</v>
      </c>
      <c r="BP60" s="23">
        <f t="shared" ref="BP60:BT60" si="45">BP53+BP58</f>
        <v>3230.2228861681087</v>
      </c>
      <c r="BQ60" s="23">
        <f t="shared" si="45"/>
        <v>0</v>
      </c>
      <c r="BR60" s="23">
        <f t="shared" si="45"/>
        <v>0</v>
      </c>
      <c r="BS60" s="23">
        <f t="shared" si="45"/>
        <v>0</v>
      </c>
      <c r="BT60" s="23">
        <f t="shared" si="45"/>
        <v>0</v>
      </c>
    </row>
    <row r="63" spans="1:72" outlineLevel="1" x14ac:dyDescent="0.25">
      <c r="A63" s="11" t="s">
        <v>35</v>
      </c>
      <c r="C63" s="2" t="s">
        <v>103</v>
      </c>
      <c r="D63" s="8">
        <f>IFERROR(
GETPIVOTDATA("[Base_Tarjetas].[Importe]",TDinamica_R!$A$3,
"[Base_Tarjetas].[PERIODO]","[Base_Tarjetas].[PERIODO].&amp;[" &amp; TEXT(D$6,"yyyymm") &amp; "]",
"[Base_Tarjetas].[Metrica]","[Base_Tarjetas].[Metrica].&amp;[" &amp; $A63 &amp; "]",
"[Base_Tarjetas].[SEGMENTO_DESCRIP]","[Base_Tarjetas].[SEGMENTO_DESCRIP].&amp;[" &amp; $C$6 &amp; "]",
"[Base_Tarjetas].[SITUACION]","[Base_Tarjetas].[SITUACION].&amp;[" &amp; $C63 &amp; "]",
"[Base_Tarjetas].[TIPO]","[Base_Tarjetas].[TIPO].&amp;[" &amp; $C$1 &amp; "]")/1000,
0)</f>
        <v>0</v>
      </c>
      <c r="E63" s="8">
        <f>IFERROR(
GETPIVOTDATA("[Base_Tarjetas].[Importe]",TDinamica_R!$A$3,
"[Base_Tarjetas].[PERIODO]","[Base_Tarjetas].[PERIODO].&amp;[" &amp; TEXT(E$6,"yyyymm") &amp; "]",
"[Base_Tarjetas].[Metrica]","[Base_Tarjetas].[Metrica].&amp;[" &amp; $A63 &amp; "]",
"[Base_Tarjetas].[SEGMENTO_DESCRIP]","[Base_Tarjetas].[SEGMENTO_DESCRIP].&amp;[" &amp; $C$6 &amp; "]",
"[Base_Tarjetas].[SITUACION]","[Base_Tarjetas].[SITUACION].&amp;[" &amp; $C63 &amp; "]",
"[Base_Tarjetas].[TIPO]","[Base_Tarjetas].[TIPO].&amp;[" &amp; $C$1 &amp; "]")/1000,
0)</f>
        <v>0</v>
      </c>
      <c r="F63" s="8">
        <f>IFERROR(
GETPIVOTDATA("[Base_Tarjetas].[Importe]",TDinamica_R!$A$3,
"[Base_Tarjetas].[PERIODO]","[Base_Tarjetas].[PERIODO].&amp;[" &amp; TEXT(F$6,"yyyymm") &amp; "]",
"[Base_Tarjetas].[Metrica]","[Base_Tarjetas].[Metrica].&amp;[" &amp; $A63 &amp; "]",
"[Base_Tarjetas].[SEGMENTO_DESCRIP]","[Base_Tarjetas].[SEGMENTO_DESCRIP].&amp;[" &amp; $C$6 &amp; "]",
"[Base_Tarjetas].[SITUACION]","[Base_Tarjetas].[SITUACION].&amp;[" &amp; $C63 &amp; "]",
"[Base_Tarjetas].[TIPO]","[Base_Tarjetas].[TIPO].&amp;[" &amp; $C$1 &amp; "]")/1000,
0)</f>
        <v>0</v>
      </c>
      <c r="G63" s="8">
        <f>IFERROR(
GETPIVOTDATA("[Base_Tarjetas].[Importe]",TDinamica_R!$A$3,
"[Base_Tarjetas].[PERIODO]","[Base_Tarjetas].[PERIODO].&amp;[" &amp; TEXT(G$6,"yyyymm") &amp; "]",
"[Base_Tarjetas].[Metrica]","[Base_Tarjetas].[Metrica].&amp;[" &amp; $A63 &amp; "]",
"[Base_Tarjetas].[SEGMENTO_DESCRIP]","[Base_Tarjetas].[SEGMENTO_DESCRIP].&amp;[" &amp; $C$6 &amp; "]",
"[Base_Tarjetas].[SITUACION]","[Base_Tarjetas].[SITUACION].&amp;[" &amp; $C63 &amp; "]",
"[Base_Tarjetas].[TIPO]","[Base_Tarjetas].[TIPO].&amp;[" &amp; $C$1 &amp; "]")/1000,
0)</f>
        <v>0</v>
      </c>
      <c r="H63" s="8">
        <f>IFERROR(
GETPIVOTDATA("[Base_Tarjetas].[Importe]",TDinamica_R!$A$3,
"[Base_Tarjetas].[PERIODO]","[Base_Tarjetas].[PERIODO].&amp;[" &amp; TEXT(H$6,"yyyymm") &amp; "]",
"[Base_Tarjetas].[Metrica]","[Base_Tarjetas].[Metrica].&amp;[" &amp; $A63 &amp; "]",
"[Base_Tarjetas].[SEGMENTO_DESCRIP]","[Base_Tarjetas].[SEGMENTO_DESCRIP].&amp;[" &amp; $C$6 &amp; "]",
"[Base_Tarjetas].[SITUACION]","[Base_Tarjetas].[SITUACION].&amp;[" &amp; $C63 &amp; "]",
"[Base_Tarjetas].[TIPO]","[Base_Tarjetas].[TIPO].&amp;[" &amp; $C$1 &amp; "]")/1000,
0)</f>
        <v>0</v>
      </c>
      <c r="I63" s="8">
        <f>IFERROR(
GETPIVOTDATA("[Base_Tarjetas].[Importe]",TDinamica_R!$A$3,
"[Base_Tarjetas].[PERIODO]","[Base_Tarjetas].[PERIODO].&amp;[" &amp; TEXT(I$6,"yyyymm") &amp; "]",
"[Base_Tarjetas].[Metrica]","[Base_Tarjetas].[Metrica].&amp;[" &amp; $A63 &amp; "]",
"[Base_Tarjetas].[SEGMENTO_DESCRIP]","[Base_Tarjetas].[SEGMENTO_DESCRIP].&amp;[" &amp; $C$6 &amp; "]",
"[Base_Tarjetas].[SITUACION]","[Base_Tarjetas].[SITUACION].&amp;[" &amp; $C63 &amp; "]",
"[Base_Tarjetas].[TIPO]","[Base_Tarjetas].[TIPO].&amp;[" &amp; $C$1 &amp; "]")/1000,
0)</f>
        <v>0</v>
      </c>
      <c r="J63" s="8">
        <f>IFERROR(
GETPIVOTDATA("[Base_Tarjetas].[Importe]",TDinamica_R!$A$3,
"[Base_Tarjetas].[PERIODO]","[Base_Tarjetas].[PERIODO].&amp;[" &amp; TEXT(J$6,"yyyymm") &amp; "]",
"[Base_Tarjetas].[Metrica]","[Base_Tarjetas].[Metrica].&amp;[" &amp; $A63 &amp; "]",
"[Base_Tarjetas].[SEGMENTO_DESCRIP]","[Base_Tarjetas].[SEGMENTO_DESCRIP].&amp;[" &amp; $C$6 &amp; "]",
"[Base_Tarjetas].[SITUACION]","[Base_Tarjetas].[SITUACION].&amp;[" &amp; $C63 &amp; "]",
"[Base_Tarjetas].[TIPO]","[Base_Tarjetas].[TIPO].&amp;[" &amp; $C$1 &amp; "]")/1000,
0)</f>
        <v>0</v>
      </c>
      <c r="K63" s="8">
        <f>IFERROR(
GETPIVOTDATA("[Base_Tarjetas].[Importe]",TDinamica_R!$A$3,
"[Base_Tarjetas].[PERIODO]","[Base_Tarjetas].[PERIODO].&amp;[" &amp; TEXT(K$6,"yyyymm") &amp; "]",
"[Base_Tarjetas].[Metrica]","[Base_Tarjetas].[Metrica].&amp;[" &amp; $A63 &amp; "]",
"[Base_Tarjetas].[SEGMENTO_DESCRIP]","[Base_Tarjetas].[SEGMENTO_DESCRIP].&amp;[" &amp; $C$6 &amp; "]",
"[Base_Tarjetas].[SITUACION]","[Base_Tarjetas].[SITUACION].&amp;[" &amp; $C63 &amp; "]",
"[Base_Tarjetas].[TIPO]","[Base_Tarjetas].[TIPO].&amp;[" &amp; $C$1 &amp; "]")/1000,
0)</f>
        <v>0</v>
      </c>
      <c r="L63" s="8">
        <f>IFERROR(
GETPIVOTDATA("[Base_Tarjetas].[Importe]",TDinamica_R!$A$3,
"[Base_Tarjetas].[PERIODO]","[Base_Tarjetas].[PERIODO].&amp;[" &amp; TEXT(L$6,"yyyymm") &amp; "]",
"[Base_Tarjetas].[Metrica]","[Base_Tarjetas].[Metrica].&amp;[" &amp; $A63 &amp; "]",
"[Base_Tarjetas].[SEGMENTO_DESCRIP]","[Base_Tarjetas].[SEGMENTO_DESCRIP].&amp;[" &amp; $C$6 &amp; "]",
"[Base_Tarjetas].[SITUACION]","[Base_Tarjetas].[SITUACION].&amp;[" &amp; $C63 &amp; "]",
"[Base_Tarjetas].[TIPO]","[Base_Tarjetas].[TIPO].&amp;[" &amp; $C$1 &amp; "]")/1000,
0)</f>
        <v>0</v>
      </c>
      <c r="M63" s="8">
        <f>IFERROR(
GETPIVOTDATA("[Base_Tarjetas].[Importe]",TDinamica_R!$A$3,
"[Base_Tarjetas].[PERIODO]","[Base_Tarjetas].[PERIODO].&amp;[" &amp; TEXT(M$6,"yyyymm") &amp; "]",
"[Base_Tarjetas].[Metrica]","[Base_Tarjetas].[Metrica].&amp;[" &amp; $A63 &amp; "]",
"[Base_Tarjetas].[SEGMENTO_DESCRIP]","[Base_Tarjetas].[SEGMENTO_DESCRIP].&amp;[" &amp; $C$6 &amp; "]",
"[Base_Tarjetas].[SITUACION]","[Base_Tarjetas].[SITUACION].&amp;[" &amp; $C63 &amp; "]",
"[Base_Tarjetas].[TIPO]","[Base_Tarjetas].[TIPO].&amp;[" &amp; $C$1 &amp; "]")/1000,
0)</f>
        <v>0</v>
      </c>
      <c r="N63" s="8">
        <f>IFERROR(
GETPIVOTDATA("[Base_Tarjetas].[Importe]",TDinamica_R!$A$3,
"[Base_Tarjetas].[PERIODO]","[Base_Tarjetas].[PERIODO].&amp;[" &amp; TEXT(N$6,"yyyymm") &amp; "]",
"[Base_Tarjetas].[Metrica]","[Base_Tarjetas].[Metrica].&amp;[" &amp; $A63 &amp; "]",
"[Base_Tarjetas].[SEGMENTO_DESCRIP]","[Base_Tarjetas].[SEGMENTO_DESCRIP].&amp;[" &amp; $C$6 &amp; "]",
"[Base_Tarjetas].[SITUACION]","[Base_Tarjetas].[SITUACION].&amp;[" &amp; $C63 &amp; "]",
"[Base_Tarjetas].[TIPO]","[Base_Tarjetas].[TIPO].&amp;[" &amp; $C$1 &amp; "]")/1000,
0)</f>
        <v>0</v>
      </c>
      <c r="O63" s="8">
        <f>IFERROR(
GETPIVOTDATA("[Base_Tarjetas].[Importe]",TDinamica_R!$A$3,
"[Base_Tarjetas].[PERIODO]","[Base_Tarjetas].[PERIODO].&amp;[" &amp; TEXT(O$6,"yyyymm") &amp; "]",
"[Base_Tarjetas].[Metrica]","[Base_Tarjetas].[Metrica].&amp;[" &amp; $A63 &amp; "]",
"[Base_Tarjetas].[SEGMENTO_DESCRIP]","[Base_Tarjetas].[SEGMENTO_DESCRIP].&amp;[" &amp; $C$6 &amp; "]",
"[Base_Tarjetas].[SITUACION]","[Base_Tarjetas].[SITUACION].&amp;[" &amp; $C63 &amp; "]",
"[Base_Tarjetas].[TIPO]","[Base_Tarjetas].[TIPO].&amp;[" &amp; $C$1 &amp; "]")/1000,
0)</f>
        <v>0</v>
      </c>
      <c r="P63" s="8">
        <f>IFERROR(
GETPIVOTDATA("[Base_Tarjetas].[Importe]",TDinamica_R!$A$3,
"[Base_Tarjetas].[PERIODO]","[Base_Tarjetas].[PERIODO].&amp;[" &amp; TEXT(P$6,"yyyymm") &amp; "]",
"[Base_Tarjetas].[Metrica]","[Base_Tarjetas].[Metrica].&amp;[" &amp; $A63 &amp; "]",
"[Base_Tarjetas].[SEGMENTO_DESCRIP]","[Base_Tarjetas].[SEGMENTO_DESCRIP].&amp;[" &amp; $C$6 &amp; "]",
"[Base_Tarjetas].[SITUACION]","[Base_Tarjetas].[SITUACION].&amp;[" &amp; $C63 &amp; "]",
"[Base_Tarjetas].[TIPO]","[Base_Tarjetas].[TIPO].&amp;[" &amp; $C$1 &amp; "]")/1000,
0)</f>
        <v>0</v>
      </c>
      <c r="Q63" s="8">
        <f>IFERROR(
GETPIVOTDATA("[Base_Tarjetas].[Importe]",TDinamica_R!$A$3,
"[Base_Tarjetas].[PERIODO]","[Base_Tarjetas].[PERIODO].&amp;[" &amp; TEXT(Q$6,"yyyymm") &amp; "]",
"[Base_Tarjetas].[Metrica]","[Base_Tarjetas].[Metrica].&amp;[" &amp; $A63 &amp; "]",
"[Base_Tarjetas].[SEGMENTO_DESCRIP]","[Base_Tarjetas].[SEGMENTO_DESCRIP].&amp;[" &amp; $C$6 &amp; "]",
"[Base_Tarjetas].[SITUACION]","[Base_Tarjetas].[SITUACION].&amp;[" &amp; $C63 &amp; "]",
"[Base_Tarjetas].[TIPO]","[Base_Tarjetas].[TIPO].&amp;[" &amp; $C$1 &amp; "]")/1000,
0)</f>
        <v>0</v>
      </c>
      <c r="R63" s="8">
        <f>IFERROR(
GETPIVOTDATA("[Base_Tarjetas].[Importe]",TDinamica_R!$A$3,
"[Base_Tarjetas].[PERIODO]","[Base_Tarjetas].[PERIODO].&amp;[" &amp; TEXT(R$6,"yyyymm") &amp; "]",
"[Base_Tarjetas].[Metrica]","[Base_Tarjetas].[Metrica].&amp;[" &amp; $A63 &amp; "]",
"[Base_Tarjetas].[SEGMENTO_DESCRIP]","[Base_Tarjetas].[SEGMENTO_DESCRIP].&amp;[" &amp; $C$6 &amp; "]",
"[Base_Tarjetas].[SITUACION]","[Base_Tarjetas].[SITUACION].&amp;[" &amp; $C63 &amp; "]",
"[Base_Tarjetas].[TIPO]","[Base_Tarjetas].[TIPO].&amp;[" &amp; $C$1 &amp; "]")/1000,
0)</f>
        <v>0</v>
      </c>
      <c r="S63" s="8">
        <f>IFERROR(
GETPIVOTDATA("[Base_Tarjetas].[Importe]",TDinamica_R!$A$3,
"[Base_Tarjetas].[PERIODO]","[Base_Tarjetas].[PERIODO].&amp;[" &amp; TEXT(S$6,"yyyymm") &amp; "]",
"[Base_Tarjetas].[Metrica]","[Base_Tarjetas].[Metrica].&amp;[" &amp; $A63 &amp; "]",
"[Base_Tarjetas].[SEGMENTO_DESCRIP]","[Base_Tarjetas].[SEGMENTO_DESCRIP].&amp;[" &amp; $C$6 &amp; "]",
"[Base_Tarjetas].[SITUACION]","[Base_Tarjetas].[SITUACION].&amp;[" &amp; $C63 &amp; "]",
"[Base_Tarjetas].[TIPO]","[Base_Tarjetas].[TIPO].&amp;[" &amp; $C$1 &amp; "]")/1000,
0)</f>
        <v>0</v>
      </c>
      <c r="T63" s="8">
        <f>IFERROR(
GETPIVOTDATA("[Base_Tarjetas].[Importe]",TDinamica_R!$A$3,
"[Base_Tarjetas].[PERIODO]","[Base_Tarjetas].[PERIODO].&amp;[" &amp; TEXT(T$6,"yyyymm") &amp; "]",
"[Base_Tarjetas].[Metrica]","[Base_Tarjetas].[Metrica].&amp;[" &amp; $A63 &amp; "]",
"[Base_Tarjetas].[SEGMENTO_DESCRIP]","[Base_Tarjetas].[SEGMENTO_DESCRIP].&amp;[" &amp; $C$6 &amp; "]",
"[Base_Tarjetas].[SITUACION]","[Base_Tarjetas].[SITUACION].&amp;[" &amp; $C63 &amp; "]",
"[Base_Tarjetas].[TIPO]","[Base_Tarjetas].[TIPO].&amp;[" &amp; $C$1 &amp; "]")/1000,
0)</f>
        <v>0</v>
      </c>
      <c r="U63" s="8">
        <f>IFERROR(
GETPIVOTDATA("[Base_Tarjetas].[Importe]",TDinamica_R!$A$3,
"[Base_Tarjetas].[PERIODO]","[Base_Tarjetas].[PERIODO].&amp;[" &amp; TEXT(U$6,"yyyymm") &amp; "]",
"[Base_Tarjetas].[Metrica]","[Base_Tarjetas].[Metrica].&amp;[" &amp; $A63 &amp; "]",
"[Base_Tarjetas].[SEGMENTO_DESCRIP]","[Base_Tarjetas].[SEGMENTO_DESCRIP].&amp;[" &amp; $C$6 &amp; "]",
"[Base_Tarjetas].[SITUACION]","[Base_Tarjetas].[SITUACION].&amp;[" &amp; $C63 &amp; "]",
"[Base_Tarjetas].[TIPO]","[Base_Tarjetas].[TIPO].&amp;[" &amp; $C$1 &amp; "]")/1000,
0)</f>
        <v>0</v>
      </c>
      <c r="V63" s="8">
        <f>IFERROR(
GETPIVOTDATA("[Base_Tarjetas].[Importe]",TDinamica_R!$A$3,
"[Base_Tarjetas].[PERIODO]","[Base_Tarjetas].[PERIODO].&amp;[" &amp; TEXT(V$6,"yyyymm") &amp; "]",
"[Base_Tarjetas].[Metrica]","[Base_Tarjetas].[Metrica].&amp;[" &amp; $A63 &amp; "]",
"[Base_Tarjetas].[SEGMENTO_DESCRIP]","[Base_Tarjetas].[SEGMENTO_DESCRIP].&amp;[" &amp; $C$6 &amp; "]",
"[Base_Tarjetas].[SITUACION]","[Base_Tarjetas].[SITUACION].&amp;[" &amp; $C63 &amp; "]",
"[Base_Tarjetas].[TIPO]","[Base_Tarjetas].[TIPO].&amp;[" &amp; $C$1 &amp; "]")/1000,
0)</f>
        <v>0</v>
      </c>
      <c r="W63" s="8">
        <f>IFERROR(
GETPIVOTDATA("[Base_Tarjetas].[Importe]",TDinamica_R!$A$3,
"[Base_Tarjetas].[PERIODO]","[Base_Tarjetas].[PERIODO].&amp;[" &amp; TEXT(W$6,"yyyymm") &amp; "]",
"[Base_Tarjetas].[Metrica]","[Base_Tarjetas].[Metrica].&amp;[" &amp; $A63 &amp; "]",
"[Base_Tarjetas].[SEGMENTO_DESCRIP]","[Base_Tarjetas].[SEGMENTO_DESCRIP].&amp;[" &amp; $C$6 &amp; "]",
"[Base_Tarjetas].[SITUACION]","[Base_Tarjetas].[SITUACION].&amp;[" &amp; $C63 &amp; "]",
"[Base_Tarjetas].[TIPO]","[Base_Tarjetas].[TIPO].&amp;[" &amp; $C$1 &amp; "]")/1000,
0)</f>
        <v>0</v>
      </c>
      <c r="X63" s="8">
        <f>IFERROR(
GETPIVOTDATA("[Base_Tarjetas].[Importe]",TDinamica_R!$A$3,
"[Base_Tarjetas].[PERIODO]","[Base_Tarjetas].[PERIODO].&amp;[" &amp; TEXT(X$6,"yyyymm") &amp; "]",
"[Base_Tarjetas].[Metrica]","[Base_Tarjetas].[Metrica].&amp;[" &amp; $A63 &amp; "]",
"[Base_Tarjetas].[SEGMENTO_DESCRIP]","[Base_Tarjetas].[SEGMENTO_DESCRIP].&amp;[" &amp; $C$6 &amp; "]",
"[Base_Tarjetas].[SITUACION]","[Base_Tarjetas].[SITUACION].&amp;[" &amp; $C63 &amp; "]",
"[Base_Tarjetas].[TIPO]","[Base_Tarjetas].[TIPO].&amp;[" &amp; $C$1 &amp; "]")/1000,
0)</f>
        <v>0</v>
      </c>
      <c r="Y63" s="8">
        <f>IFERROR(
GETPIVOTDATA("[Base_Tarjetas].[Importe]",TDinamica_R!$A$3,
"[Base_Tarjetas].[PERIODO]","[Base_Tarjetas].[PERIODO].&amp;[" &amp; TEXT(Y$6,"yyyymm") &amp; "]",
"[Base_Tarjetas].[Metrica]","[Base_Tarjetas].[Metrica].&amp;[" &amp; $A63 &amp; "]",
"[Base_Tarjetas].[SEGMENTO_DESCRIP]","[Base_Tarjetas].[SEGMENTO_DESCRIP].&amp;[" &amp; $C$6 &amp; "]",
"[Base_Tarjetas].[SITUACION]","[Base_Tarjetas].[SITUACION].&amp;[" &amp; $C63 &amp; "]",
"[Base_Tarjetas].[TIPO]","[Base_Tarjetas].[TIPO].&amp;[" &amp; $C$1 &amp; "]")/1000,
0)</f>
        <v>0</v>
      </c>
      <c r="Z63" s="8">
        <f>IFERROR(
GETPIVOTDATA("[Base_Tarjetas].[Importe]",TDinamica_R!$A$3,
"[Base_Tarjetas].[PERIODO]","[Base_Tarjetas].[PERIODO].&amp;[" &amp; TEXT(Z$6,"yyyymm") &amp; "]",
"[Base_Tarjetas].[Metrica]","[Base_Tarjetas].[Metrica].&amp;[" &amp; $A63 &amp; "]",
"[Base_Tarjetas].[SEGMENTO_DESCRIP]","[Base_Tarjetas].[SEGMENTO_DESCRIP].&amp;[" &amp; $C$6 &amp; "]",
"[Base_Tarjetas].[SITUACION]","[Base_Tarjetas].[SITUACION].&amp;[" &amp; $C63 &amp; "]",
"[Base_Tarjetas].[TIPO]","[Base_Tarjetas].[TIPO].&amp;[" &amp; $C$1 &amp; "]")/1000,
0)</f>
        <v>0</v>
      </c>
      <c r="AA63" s="8">
        <f>IFERROR(
GETPIVOTDATA("[Base_Tarjetas].[Importe]",TDinamica_R!$A$3,
"[Base_Tarjetas].[PERIODO]","[Base_Tarjetas].[PERIODO].&amp;[" &amp; TEXT(AA$6,"yyyymm") &amp; "]",
"[Base_Tarjetas].[Metrica]","[Base_Tarjetas].[Metrica].&amp;[" &amp; $A63 &amp; "]",
"[Base_Tarjetas].[SEGMENTO_DESCRIP]","[Base_Tarjetas].[SEGMENTO_DESCRIP].&amp;[" &amp; $C$6 &amp; "]",
"[Base_Tarjetas].[SITUACION]","[Base_Tarjetas].[SITUACION].&amp;[" &amp; $C63 &amp; "]",
"[Base_Tarjetas].[TIPO]","[Base_Tarjetas].[TIPO].&amp;[" &amp; $C$1 &amp; "]")/1000,
0)</f>
        <v>0</v>
      </c>
      <c r="AB63" s="8">
        <f>IFERROR(
GETPIVOTDATA("[Base_Tarjetas].[Importe]",TDinamica_R!$A$3,
"[Base_Tarjetas].[PERIODO]","[Base_Tarjetas].[PERIODO].&amp;[" &amp; TEXT(AB$6,"yyyymm") &amp; "]",
"[Base_Tarjetas].[Metrica]","[Base_Tarjetas].[Metrica].&amp;[" &amp; $A63 &amp; "]",
"[Base_Tarjetas].[SEGMENTO_DESCRIP]","[Base_Tarjetas].[SEGMENTO_DESCRIP].&amp;[" &amp; $C$6 &amp; "]",
"[Base_Tarjetas].[SITUACION]","[Base_Tarjetas].[SITUACION].&amp;[" &amp; $C63 &amp; "]",
"[Base_Tarjetas].[TIPO]","[Base_Tarjetas].[TIPO].&amp;[" &amp; $C$1 &amp; "]")/1000,
0)</f>
        <v>0</v>
      </c>
      <c r="AC63" s="8">
        <f>IFERROR(
GETPIVOTDATA("[Base_Tarjetas].[Importe]",TDinamica_R!$A$3,
"[Base_Tarjetas].[PERIODO]","[Base_Tarjetas].[PERIODO].&amp;[" &amp; TEXT(AC$6,"yyyymm") &amp; "]",
"[Base_Tarjetas].[Metrica]","[Base_Tarjetas].[Metrica].&amp;[" &amp; $A63 &amp; "]",
"[Base_Tarjetas].[SEGMENTO_DESCRIP]","[Base_Tarjetas].[SEGMENTO_DESCRIP].&amp;[" &amp; $C$6 &amp; "]",
"[Base_Tarjetas].[SITUACION]","[Base_Tarjetas].[SITUACION].&amp;[" &amp; $C63 &amp; "]",
"[Base_Tarjetas].[TIPO]","[Base_Tarjetas].[TIPO].&amp;[" &amp; $C$1 &amp; "]")/1000,
0)</f>
        <v>0</v>
      </c>
      <c r="AD63" s="8">
        <f>IFERROR(
GETPIVOTDATA("[Base_Tarjetas].[Importe]",TDinamica_R!$A$3,
"[Base_Tarjetas].[PERIODO]","[Base_Tarjetas].[PERIODO].&amp;[" &amp; TEXT(AD$6,"yyyymm") &amp; "]",
"[Base_Tarjetas].[Metrica]","[Base_Tarjetas].[Metrica].&amp;[" &amp; $A63 &amp; "]",
"[Base_Tarjetas].[SEGMENTO_DESCRIP]","[Base_Tarjetas].[SEGMENTO_DESCRIP].&amp;[" &amp; $C$6 &amp; "]",
"[Base_Tarjetas].[SITUACION]","[Base_Tarjetas].[SITUACION].&amp;[" &amp; $C63 &amp; "]",
"[Base_Tarjetas].[TIPO]","[Base_Tarjetas].[TIPO].&amp;[" &amp; $C$1 &amp; "]")/1000,
0)</f>
        <v>0</v>
      </c>
      <c r="AE63" s="8">
        <f>IFERROR(
GETPIVOTDATA("[Base_Tarjetas].[Importe]",TDinamica_R!$A$3,
"[Base_Tarjetas].[PERIODO]","[Base_Tarjetas].[PERIODO].&amp;[" &amp; TEXT(AE$6,"yyyymm") &amp; "]",
"[Base_Tarjetas].[Metrica]","[Base_Tarjetas].[Metrica].&amp;[" &amp; $A63 &amp; "]",
"[Base_Tarjetas].[SEGMENTO_DESCRIP]","[Base_Tarjetas].[SEGMENTO_DESCRIP].&amp;[" &amp; $C$6 &amp; "]",
"[Base_Tarjetas].[SITUACION]","[Base_Tarjetas].[SITUACION].&amp;[" &amp; $C63 &amp; "]",
"[Base_Tarjetas].[TIPO]","[Base_Tarjetas].[TIPO].&amp;[" &amp; $C$1 &amp; "]")/1000,
0)</f>
        <v>0</v>
      </c>
      <c r="AF63" s="8">
        <f>IFERROR(
GETPIVOTDATA("[Base_Tarjetas].[Importe]",TDinamica_R!$A$3,
"[Base_Tarjetas].[PERIODO]","[Base_Tarjetas].[PERIODO].&amp;[" &amp; TEXT(AF$6,"yyyymm") &amp; "]",
"[Base_Tarjetas].[Metrica]","[Base_Tarjetas].[Metrica].&amp;[" &amp; $A63 &amp; "]",
"[Base_Tarjetas].[SEGMENTO_DESCRIP]","[Base_Tarjetas].[SEGMENTO_DESCRIP].&amp;[" &amp; $C$6 &amp; "]",
"[Base_Tarjetas].[SITUACION]","[Base_Tarjetas].[SITUACION].&amp;[" &amp; $C63 &amp; "]",
"[Base_Tarjetas].[TIPO]","[Base_Tarjetas].[TIPO].&amp;[" &amp; $C$1 &amp; "]")/1000,
0)</f>
        <v>0</v>
      </c>
      <c r="AG63" s="8">
        <f>IFERROR(
GETPIVOTDATA("[Base_Tarjetas].[Importe]",TDinamica_R!$A$3,
"[Base_Tarjetas].[PERIODO]","[Base_Tarjetas].[PERIODO].&amp;[" &amp; TEXT(AG$6,"yyyymm") &amp; "]",
"[Base_Tarjetas].[Metrica]","[Base_Tarjetas].[Metrica].&amp;[" &amp; $A63 &amp; "]",
"[Base_Tarjetas].[SEGMENTO_DESCRIP]","[Base_Tarjetas].[SEGMENTO_DESCRIP].&amp;[" &amp; $C$6 &amp; "]",
"[Base_Tarjetas].[SITUACION]","[Base_Tarjetas].[SITUACION].&amp;[" &amp; $C63 &amp; "]",
"[Base_Tarjetas].[TIPO]","[Base_Tarjetas].[TIPO].&amp;[" &amp; $C$1 &amp; "]")/1000,
0)</f>
        <v>0</v>
      </c>
      <c r="AH63" s="8">
        <f>IFERROR(
GETPIVOTDATA("[Base_Tarjetas].[Importe]",TDinamica_R!$A$3,
"[Base_Tarjetas].[PERIODO]","[Base_Tarjetas].[PERIODO].&amp;[" &amp; TEXT(AH$6,"yyyymm") &amp; "]",
"[Base_Tarjetas].[Metrica]","[Base_Tarjetas].[Metrica].&amp;[" &amp; $A63 &amp; "]",
"[Base_Tarjetas].[SEGMENTO_DESCRIP]","[Base_Tarjetas].[SEGMENTO_DESCRIP].&amp;[" &amp; $C$6 &amp; "]",
"[Base_Tarjetas].[SITUACION]","[Base_Tarjetas].[SITUACION].&amp;[" &amp; $C63 &amp; "]",
"[Base_Tarjetas].[TIPO]","[Base_Tarjetas].[TIPO].&amp;[" &amp; $C$1 &amp; "]")/1000,
0)</f>
        <v>0</v>
      </c>
      <c r="AI63" s="8">
        <f>IFERROR(
GETPIVOTDATA("[Base_Tarjetas].[Importe]",TDinamica_R!$A$3,
"[Base_Tarjetas].[PERIODO]","[Base_Tarjetas].[PERIODO].&amp;[" &amp; TEXT(AI$6,"yyyymm") &amp; "]",
"[Base_Tarjetas].[Metrica]","[Base_Tarjetas].[Metrica].&amp;[" &amp; $A63 &amp; "]",
"[Base_Tarjetas].[SEGMENTO_DESCRIP]","[Base_Tarjetas].[SEGMENTO_DESCRIP].&amp;[" &amp; $C$6 &amp; "]",
"[Base_Tarjetas].[SITUACION]","[Base_Tarjetas].[SITUACION].&amp;[" &amp; $C63 &amp; "]",
"[Base_Tarjetas].[TIPO]","[Base_Tarjetas].[TIPO].&amp;[" &amp; $C$1 &amp; "]")/1000,
0)</f>
        <v>0</v>
      </c>
      <c r="AJ63" s="8">
        <f>IFERROR(
GETPIVOTDATA("[Base_Tarjetas].[Importe]",TDinamica_R!$A$3,
"[Base_Tarjetas].[PERIODO]","[Base_Tarjetas].[PERIODO].&amp;[" &amp; TEXT(AJ$6,"yyyymm") &amp; "]",
"[Base_Tarjetas].[Metrica]","[Base_Tarjetas].[Metrica].&amp;[" &amp; $A63 &amp; "]",
"[Base_Tarjetas].[SEGMENTO_DESCRIP]","[Base_Tarjetas].[SEGMENTO_DESCRIP].&amp;[" &amp; $C$6 &amp; "]",
"[Base_Tarjetas].[SITUACION]","[Base_Tarjetas].[SITUACION].&amp;[" &amp; $C63 &amp; "]",
"[Base_Tarjetas].[TIPO]","[Base_Tarjetas].[TIPO].&amp;[" &amp; $C$1 &amp; "]")/1000,
0)</f>
        <v>0</v>
      </c>
      <c r="AK63" s="8">
        <f>IFERROR(
GETPIVOTDATA("[Base_Tarjetas].[Importe]",TDinamica_R!$A$3,
"[Base_Tarjetas].[PERIODO]","[Base_Tarjetas].[PERIODO].&amp;[" &amp; TEXT(AK$6,"yyyymm") &amp; "]",
"[Base_Tarjetas].[Metrica]","[Base_Tarjetas].[Metrica].&amp;[" &amp; $A63 &amp; "]",
"[Base_Tarjetas].[SEGMENTO_DESCRIP]","[Base_Tarjetas].[SEGMENTO_DESCRIP].&amp;[" &amp; $C$6 &amp; "]",
"[Base_Tarjetas].[SITUACION]","[Base_Tarjetas].[SITUACION].&amp;[" &amp; $C63 &amp; "]",
"[Base_Tarjetas].[TIPO]","[Base_Tarjetas].[TIPO].&amp;[" &amp; $C$1 &amp; "]")/1000,
0)</f>
        <v>0</v>
      </c>
      <c r="AL63" s="8">
        <f>IFERROR(
GETPIVOTDATA("[Base_Tarjetas].[Importe]",TDinamica_R!$A$3,
"[Base_Tarjetas].[PERIODO]","[Base_Tarjetas].[PERIODO].&amp;[" &amp; TEXT(AL$6,"yyyymm") &amp; "]",
"[Base_Tarjetas].[Metrica]","[Base_Tarjetas].[Metrica].&amp;[" &amp; $A63 &amp; "]",
"[Base_Tarjetas].[SEGMENTO_DESCRIP]","[Base_Tarjetas].[SEGMENTO_DESCRIP].&amp;[" &amp; $C$6 &amp; "]",
"[Base_Tarjetas].[SITUACION]","[Base_Tarjetas].[SITUACION].&amp;[" &amp; $C63 &amp; "]",
"[Base_Tarjetas].[TIPO]","[Base_Tarjetas].[TIPO].&amp;[" &amp; $C$1 &amp; "]")/1000,
0)</f>
        <v>0</v>
      </c>
      <c r="AM63" s="8">
        <f>IFERROR(
GETPIVOTDATA("[Base_Tarjetas].[Importe]",TDinamica_R!$A$3,
"[Base_Tarjetas].[PERIODO]","[Base_Tarjetas].[PERIODO].&amp;[" &amp; TEXT(AM$6,"yyyymm") &amp; "]",
"[Base_Tarjetas].[Metrica]","[Base_Tarjetas].[Metrica].&amp;[" &amp; $A63 &amp; "]",
"[Base_Tarjetas].[SEGMENTO_DESCRIP]","[Base_Tarjetas].[SEGMENTO_DESCRIP].&amp;[" &amp; $C$6 &amp; "]",
"[Base_Tarjetas].[SITUACION]","[Base_Tarjetas].[SITUACION].&amp;[" &amp; $C63 &amp; "]",
"[Base_Tarjetas].[TIPO]","[Base_Tarjetas].[TIPO].&amp;[" &amp; $C$1 &amp; "]")/1000,
0)</f>
        <v>0</v>
      </c>
      <c r="AN63" s="8">
        <f>IFERROR(
GETPIVOTDATA("[Base_Tarjetas].[Importe]",TDinamica_R!$A$3,
"[Base_Tarjetas].[PERIODO]","[Base_Tarjetas].[PERIODO].&amp;[" &amp; TEXT(AN$6,"yyyymm") &amp; "]",
"[Base_Tarjetas].[Metrica]","[Base_Tarjetas].[Metrica].&amp;[" &amp; $A63 &amp; "]",
"[Base_Tarjetas].[SEGMENTO_DESCRIP]","[Base_Tarjetas].[SEGMENTO_DESCRIP].&amp;[" &amp; $C$6 &amp; "]",
"[Base_Tarjetas].[SITUACION]","[Base_Tarjetas].[SITUACION].&amp;[" &amp; $C63 &amp; "]",
"[Base_Tarjetas].[TIPO]","[Base_Tarjetas].[TIPO].&amp;[" &amp; $C$1 &amp; "]")/1000,
0)</f>
        <v>0</v>
      </c>
      <c r="AO63" s="8">
        <f>IFERROR(
GETPIVOTDATA("[Base_Tarjetas].[Importe]",TDinamica_R!$A$3,
"[Base_Tarjetas].[PERIODO]","[Base_Tarjetas].[PERIODO].&amp;[" &amp; TEXT(AO$6,"yyyymm") &amp; "]",
"[Base_Tarjetas].[Metrica]","[Base_Tarjetas].[Metrica].&amp;[" &amp; $A63 &amp; "]",
"[Base_Tarjetas].[SEGMENTO_DESCRIP]","[Base_Tarjetas].[SEGMENTO_DESCRIP].&amp;[" &amp; $C$6 &amp; "]",
"[Base_Tarjetas].[SITUACION]","[Base_Tarjetas].[SITUACION].&amp;[" &amp; $C63 &amp; "]",
"[Base_Tarjetas].[TIPO]","[Base_Tarjetas].[TIPO].&amp;[" &amp; $C$1 &amp; "]")/1000,
0)</f>
        <v>0</v>
      </c>
      <c r="AP63" s="8">
        <f>IFERROR(
GETPIVOTDATA("[Base_Tarjetas].[Importe]",TDinamica_R!$A$3,
"[Base_Tarjetas].[PERIODO]","[Base_Tarjetas].[PERIODO].&amp;[" &amp; TEXT(AP$6,"yyyymm") &amp; "]",
"[Base_Tarjetas].[Metrica]","[Base_Tarjetas].[Metrica].&amp;[" &amp; $A63 &amp; "]",
"[Base_Tarjetas].[SEGMENTO_DESCRIP]","[Base_Tarjetas].[SEGMENTO_DESCRIP].&amp;[" &amp; $C$6 &amp; "]",
"[Base_Tarjetas].[SITUACION]","[Base_Tarjetas].[SITUACION].&amp;[" &amp; $C63 &amp; "]",
"[Base_Tarjetas].[TIPO]","[Base_Tarjetas].[TIPO].&amp;[" &amp; $C$1 &amp; "]")/1000,
0)</f>
        <v>0</v>
      </c>
      <c r="AQ63" s="8">
        <f>IFERROR(
GETPIVOTDATA("[Base_Tarjetas].[Importe]",TDinamica_R!$A$3,
"[Base_Tarjetas].[PERIODO]","[Base_Tarjetas].[PERIODO].&amp;[" &amp; TEXT(AQ$6,"yyyymm") &amp; "]",
"[Base_Tarjetas].[Metrica]","[Base_Tarjetas].[Metrica].&amp;[" &amp; $A63 &amp; "]",
"[Base_Tarjetas].[SEGMENTO_DESCRIP]","[Base_Tarjetas].[SEGMENTO_DESCRIP].&amp;[" &amp; $C$6 &amp; "]",
"[Base_Tarjetas].[SITUACION]","[Base_Tarjetas].[SITUACION].&amp;[" &amp; $C63 &amp; "]",
"[Base_Tarjetas].[TIPO]","[Base_Tarjetas].[TIPO].&amp;[" &amp; $C$1 &amp; "]")/1000,
0)</f>
        <v>0</v>
      </c>
      <c r="AR63" s="8">
        <f>IFERROR(
GETPIVOTDATA("[Base_Tarjetas].[Importe]",TDinamica_R!$A$3,
"[Base_Tarjetas].[PERIODO]","[Base_Tarjetas].[PERIODO].&amp;[" &amp; TEXT(AR$6,"yyyymm") &amp; "]",
"[Base_Tarjetas].[Metrica]","[Base_Tarjetas].[Metrica].&amp;[" &amp; $A63 &amp; "]",
"[Base_Tarjetas].[SEGMENTO_DESCRIP]","[Base_Tarjetas].[SEGMENTO_DESCRIP].&amp;[" &amp; $C$6 &amp; "]",
"[Base_Tarjetas].[SITUACION]","[Base_Tarjetas].[SITUACION].&amp;[" &amp; $C63 &amp; "]",
"[Base_Tarjetas].[TIPO]","[Base_Tarjetas].[TIPO].&amp;[" &amp; $C$1 &amp; "]")/1000,
0)</f>
        <v>0</v>
      </c>
      <c r="AS63" s="8">
        <f>IFERROR(
GETPIVOTDATA("[Base_Tarjetas].[Importe]",TDinamica_R!$A$3,
"[Base_Tarjetas].[PERIODO]","[Base_Tarjetas].[PERIODO].&amp;[" &amp; TEXT(AS$6,"yyyymm") &amp; "]",
"[Base_Tarjetas].[Metrica]","[Base_Tarjetas].[Metrica].&amp;[" &amp; $A63 &amp; "]",
"[Base_Tarjetas].[SEGMENTO_DESCRIP]","[Base_Tarjetas].[SEGMENTO_DESCRIP].&amp;[" &amp; $C$6 &amp; "]",
"[Base_Tarjetas].[SITUACION]","[Base_Tarjetas].[SITUACION].&amp;[" &amp; $C63 &amp; "]",
"[Base_Tarjetas].[TIPO]","[Base_Tarjetas].[TIPO].&amp;[" &amp; $C$1 &amp; "]")/1000,
0)</f>
        <v>0</v>
      </c>
      <c r="AT63" s="8">
        <f>IFERROR(
GETPIVOTDATA("[Base_Tarjetas].[Importe]",TDinamica_R!$A$3,
"[Base_Tarjetas].[PERIODO]","[Base_Tarjetas].[PERIODO].&amp;[" &amp; TEXT(AT$6,"yyyymm") &amp; "]",
"[Base_Tarjetas].[Metrica]","[Base_Tarjetas].[Metrica].&amp;[" &amp; $A63 &amp; "]",
"[Base_Tarjetas].[SEGMENTO_DESCRIP]","[Base_Tarjetas].[SEGMENTO_DESCRIP].&amp;[" &amp; $C$6 &amp; "]",
"[Base_Tarjetas].[SITUACION]","[Base_Tarjetas].[SITUACION].&amp;[" &amp; $C63 &amp; "]",
"[Base_Tarjetas].[TIPO]","[Base_Tarjetas].[TIPO].&amp;[" &amp; $C$1 &amp; "]")/1000,
0)</f>
        <v>0</v>
      </c>
      <c r="AU63" s="8">
        <f>IFERROR(
GETPIVOTDATA("[Base_Tarjetas].[Importe]",TDinamica_R!$A$3,
"[Base_Tarjetas].[PERIODO]","[Base_Tarjetas].[PERIODO].&amp;[" &amp; TEXT(AU$6,"yyyymm") &amp; "]",
"[Base_Tarjetas].[Metrica]","[Base_Tarjetas].[Metrica].&amp;[" &amp; $A63 &amp; "]",
"[Base_Tarjetas].[SEGMENTO_DESCRIP]","[Base_Tarjetas].[SEGMENTO_DESCRIP].&amp;[" &amp; $C$6 &amp; "]",
"[Base_Tarjetas].[SITUACION]","[Base_Tarjetas].[SITUACION].&amp;[" &amp; $C63 &amp; "]",
"[Base_Tarjetas].[TIPO]","[Base_Tarjetas].[TIPO].&amp;[" &amp; $C$1 &amp; "]")/1000,
0)</f>
        <v>0</v>
      </c>
      <c r="AV63" s="8">
        <f>IFERROR(
GETPIVOTDATA("[Base_Tarjetas].[Importe]",TDinamica_R!$A$3,
"[Base_Tarjetas].[PERIODO]","[Base_Tarjetas].[PERIODO].&amp;[" &amp; TEXT(AV$6,"yyyymm") &amp; "]",
"[Base_Tarjetas].[Metrica]","[Base_Tarjetas].[Metrica].&amp;[" &amp; $A63 &amp; "]",
"[Base_Tarjetas].[SEGMENTO_DESCRIP]","[Base_Tarjetas].[SEGMENTO_DESCRIP].&amp;[" &amp; $C$6 &amp; "]",
"[Base_Tarjetas].[SITUACION]","[Base_Tarjetas].[SITUACION].&amp;[" &amp; $C63 &amp; "]",
"[Base_Tarjetas].[TIPO]","[Base_Tarjetas].[TIPO].&amp;[" &amp; $C$1 &amp; "]")/1000,
0)</f>
        <v>0</v>
      </c>
      <c r="AW63" s="8">
        <f>IFERROR(
GETPIVOTDATA("[Base_Tarjetas].[Importe]",TDinamica_R!$A$3,
"[Base_Tarjetas].[PERIODO]","[Base_Tarjetas].[PERIODO].&amp;[" &amp; TEXT(AW$6,"yyyymm") &amp; "]",
"[Base_Tarjetas].[Metrica]","[Base_Tarjetas].[Metrica].&amp;[" &amp; $A63 &amp; "]",
"[Base_Tarjetas].[SEGMENTO_DESCRIP]","[Base_Tarjetas].[SEGMENTO_DESCRIP].&amp;[" &amp; $C$6 &amp; "]",
"[Base_Tarjetas].[SITUACION]","[Base_Tarjetas].[SITUACION].&amp;[" &amp; $C63 &amp; "]",
"[Base_Tarjetas].[TIPO]","[Base_Tarjetas].[TIPO].&amp;[" &amp; $C$1 &amp; "]")/1000,
0)</f>
        <v>0</v>
      </c>
      <c r="AX63" s="8">
        <f>IFERROR(
GETPIVOTDATA("[Base_Tarjetas].[Importe]",TDinamica_R!$A$3,
"[Base_Tarjetas].[PERIODO]","[Base_Tarjetas].[PERIODO].&amp;[" &amp; TEXT(AX$6,"yyyymm") &amp; "]",
"[Base_Tarjetas].[Metrica]","[Base_Tarjetas].[Metrica].&amp;[" &amp; $A63 &amp; "]",
"[Base_Tarjetas].[SEGMENTO_DESCRIP]","[Base_Tarjetas].[SEGMENTO_DESCRIP].&amp;[" &amp; $C$6 &amp; "]",
"[Base_Tarjetas].[SITUACION]","[Base_Tarjetas].[SITUACION].&amp;[" &amp; $C63 &amp; "]",
"[Base_Tarjetas].[TIPO]","[Base_Tarjetas].[TIPO].&amp;[" &amp; $C$1 &amp; "]")/1000,
0)</f>
        <v>0</v>
      </c>
      <c r="AY63" s="8">
        <f>IFERROR(
GETPIVOTDATA("[Base_Tarjetas].[Importe]",TDinamica_R!$A$3,
"[Base_Tarjetas].[PERIODO]","[Base_Tarjetas].[PERIODO].&amp;[" &amp; TEXT(AY$6,"yyyymm") &amp; "]",
"[Base_Tarjetas].[Metrica]","[Base_Tarjetas].[Metrica].&amp;[" &amp; $A63 &amp; "]",
"[Base_Tarjetas].[SEGMENTO_DESCRIP]","[Base_Tarjetas].[SEGMENTO_DESCRIP].&amp;[" &amp; $C$6 &amp; "]",
"[Base_Tarjetas].[SITUACION]","[Base_Tarjetas].[SITUACION].&amp;[" &amp; $C63 &amp; "]",
"[Base_Tarjetas].[TIPO]","[Base_Tarjetas].[TIPO].&amp;[" &amp; $C$1 &amp; "]")/1000,
0)</f>
        <v>0</v>
      </c>
      <c r="AZ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TEXT(AZ$6,"yyyymm") &amp; "]"),
0)</f>
        <v>135.29594158495834</v>
      </c>
      <c r="BA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TEXT(BA$6,"yyyymm") &amp; "]"),
0)</f>
        <v>136.26713025428791</v>
      </c>
      <c r="BB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TEXT(BB$6,"yyyymm") &amp; "]"),
0)</f>
        <v>110.42602813712779</v>
      </c>
      <c r="BC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TEXT(BC$6,"yyyymm") &amp; "]"),
0)</f>
        <v>101.12500172275219</v>
      </c>
      <c r="BD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TEXT(BD$6,"yyyymm") &amp; "]"),
0)</f>
        <v>79.519712894941676</v>
      </c>
      <c r="BE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TEXT(BE$6,"yyyymm") &amp; "]"),
0)</f>
        <v>82.011285089729441</v>
      </c>
      <c r="BF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TEXT(BF$6,"yyyymm") &amp; "]"),
0)</f>
        <v>114.53956405845707</v>
      </c>
      <c r="BG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TEXT(BG$6,"yyyymm") &amp; "]"),
0)</f>
        <v>143.39319509387298</v>
      </c>
      <c r="BH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TEXT(BH$6,"yyyymm") &amp; "]"),
0)</f>
        <v>135.95983582775122</v>
      </c>
      <c r="BI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TEXT(BI$6,"yyyymm") &amp; "]"),
0)</f>
        <v>113.15676887496667</v>
      </c>
      <c r="BJ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TEXT(BJ$6,"yyyymm") &amp; "]"),
0)</f>
        <v>113.15676887496667</v>
      </c>
      <c r="BK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TEXT(BK$6,"yyyymm") &amp; "]"),
0)</f>
        <v>113.15676887496667</v>
      </c>
      <c r="BO63" s="24">
        <f t="shared" ref="BO63:BT72" si="46">SUMIFS($D63:$BM63,$D$6:$BM$6,"&gt;="&amp;BO$2,$D$6:$BM$6,"&lt;="&amp;BO$6,$D$5:$BM$5,BO$5)</f>
        <v>0</v>
      </c>
      <c r="BP63" s="24">
        <f t="shared" si="46"/>
        <v>381.98909997637406</v>
      </c>
      <c r="BQ63" s="24">
        <f t="shared" si="46"/>
        <v>0</v>
      </c>
      <c r="BR63" s="24">
        <f t="shared" si="46"/>
        <v>0</v>
      </c>
      <c r="BS63" s="24">
        <f t="shared" si="46"/>
        <v>0</v>
      </c>
      <c r="BT63" s="24">
        <f t="shared" si="46"/>
        <v>0</v>
      </c>
    </row>
    <row r="64" spans="1:72" outlineLevel="1" x14ac:dyDescent="0.25">
      <c r="A64" s="11" t="s">
        <v>35</v>
      </c>
      <c r="C64" s="2" t="s">
        <v>104</v>
      </c>
      <c r="D64" s="8">
        <f>IFERROR(
GETPIVOTDATA("[Base_Tarjetas].[Importe]",TDinamica_R!$A$3,
"[Base_Tarjetas].[PERIODO]","[Base_Tarjetas].[PERIODO].&amp;[" &amp; TEXT(D$6,"yyyymm") &amp; "]",
"[Base_Tarjetas].[Metrica]","[Base_Tarjetas].[Metrica].&amp;[" &amp; $A64 &amp; "]",
"[Base_Tarjetas].[SEGMENTO_DESCRIP]","[Base_Tarjetas].[SEGMENTO_DESCRIP].&amp;[" &amp; $C$6 &amp; "]",
"[Base_Tarjetas].[SITUACION]","[Base_Tarjetas].[SITUACION].&amp;[" &amp; $C64 &amp; "]",
"[Base_Tarjetas].[TIPO]","[Base_Tarjetas].[TIPO].&amp;[" &amp; $C$1 &amp; "]")/1000,
0)</f>
        <v>0</v>
      </c>
      <c r="E64" s="8">
        <f>IFERROR(
GETPIVOTDATA("[Base_Tarjetas].[Importe]",TDinamica_R!$A$3,
"[Base_Tarjetas].[PERIODO]","[Base_Tarjetas].[PERIODO].&amp;[" &amp; TEXT(E$6,"yyyymm") &amp; "]",
"[Base_Tarjetas].[Metrica]","[Base_Tarjetas].[Metrica].&amp;[" &amp; $A64 &amp; "]",
"[Base_Tarjetas].[SEGMENTO_DESCRIP]","[Base_Tarjetas].[SEGMENTO_DESCRIP].&amp;[" &amp; $C$6 &amp; "]",
"[Base_Tarjetas].[SITUACION]","[Base_Tarjetas].[SITUACION].&amp;[" &amp; $C64 &amp; "]",
"[Base_Tarjetas].[TIPO]","[Base_Tarjetas].[TIPO].&amp;[" &amp; $C$1 &amp; "]")/1000,
0)</f>
        <v>0</v>
      </c>
      <c r="F64" s="8">
        <f>IFERROR(
GETPIVOTDATA("[Base_Tarjetas].[Importe]",TDinamica_R!$A$3,
"[Base_Tarjetas].[PERIODO]","[Base_Tarjetas].[PERIODO].&amp;[" &amp; TEXT(F$6,"yyyymm") &amp; "]",
"[Base_Tarjetas].[Metrica]","[Base_Tarjetas].[Metrica].&amp;[" &amp; $A64 &amp; "]",
"[Base_Tarjetas].[SEGMENTO_DESCRIP]","[Base_Tarjetas].[SEGMENTO_DESCRIP].&amp;[" &amp; $C$6 &amp; "]",
"[Base_Tarjetas].[SITUACION]","[Base_Tarjetas].[SITUACION].&amp;[" &amp; $C64 &amp; "]",
"[Base_Tarjetas].[TIPO]","[Base_Tarjetas].[TIPO].&amp;[" &amp; $C$1 &amp; "]")/1000,
0)</f>
        <v>0</v>
      </c>
      <c r="G64" s="8">
        <f>IFERROR(
GETPIVOTDATA("[Base_Tarjetas].[Importe]",TDinamica_R!$A$3,
"[Base_Tarjetas].[PERIODO]","[Base_Tarjetas].[PERIODO].&amp;[" &amp; TEXT(G$6,"yyyymm") &amp; "]",
"[Base_Tarjetas].[Metrica]","[Base_Tarjetas].[Metrica].&amp;[" &amp; $A64 &amp; "]",
"[Base_Tarjetas].[SEGMENTO_DESCRIP]","[Base_Tarjetas].[SEGMENTO_DESCRIP].&amp;[" &amp; $C$6 &amp; "]",
"[Base_Tarjetas].[SITUACION]","[Base_Tarjetas].[SITUACION].&amp;[" &amp; $C64 &amp; "]",
"[Base_Tarjetas].[TIPO]","[Base_Tarjetas].[TIPO].&amp;[" &amp; $C$1 &amp; "]")/1000,
0)</f>
        <v>0</v>
      </c>
      <c r="H64" s="8">
        <f>IFERROR(
GETPIVOTDATA("[Base_Tarjetas].[Importe]",TDinamica_R!$A$3,
"[Base_Tarjetas].[PERIODO]","[Base_Tarjetas].[PERIODO].&amp;[" &amp; TEXT(H$6,"yyyymm") &amp; "]",
"[Base_Tarjetas].[Metrica]","[Base_Tarjetas].[Metrica].&amp;[" &amp; $A64 &amp; "]",
"[Base_Tarjetas].[SEGMENTO_DESCRIP]","[Base_Tarjetas].[SEGMENTO_DESCRIP].&amp;[" &amp; $C$6 &amp; "]",
"[Base_Tarjetas].[SITUACION]","[Base_Tarjetas].[SITUACION].&amp;[" &amp; $C64 &amp; "]",
"[Base_Tarjetas].[TIPO]","[Base_Tarjetas].[TIPO].&amp;[" &amp; $C$1 &amp; "]")/1000,
0)</f>
        <v>0</v>
      </c>
      <c r="I64" s="8">
        <f>IFERROR(
GETPIVOTDATA("[Base_Tarjetas].[Importe]",TDinamica_R!$A$3,
"[Base_Tarjetas].[PERIODO]","[Base_Tarjetas].[PERIODO].&amp;[" &amp; TEXT(I$6,"yyyymm") &amp; "]",
"[Base_Tarjetas].[Metrica]","[Base_Tarjetas].[Metrica].&amp;[" &amp; $A64 &amp; "]",
"[Base_Tarjetas].[SEGMENTO_DESCRIP]","[Base_Tarjetas].[SEGMENTO_DESCRIP].&amp;[" &amp; $C$6 &amp; "]",
"[Base_Tarjetas].[SITUACION]","[Base_Tarjetas].[SITUACION].&amp;[" &amp; $C64 &amp; "]",
"[Base_Tarjetas].[TIPO]","[Base_Tarjetas].[TIPO].&amp;[" &amp; $C$1 &amp; "]")/1000,
0)</f>
        <v>0</v>
      </c>
      <c r="J64" s="8">
        <f>IFERROR(
GETPIVOTDATA("[Base_Tarjetas].[Importe]",TDinamica_R!$A$3,
"[Base_Tarjetas].[PERIODO]","[Base_Tarjetas].[PERIODO].&amp;[" &amp; TEXT(J$6,"yyyymm") &amp; "]",
"[Base_Tarjetas].[Metrica]","[Base_Tarjetas].[Metrica].&amp;[" &amp; $A64 &amp; "]",
"[Base_Tarjetas].[SEGMENTO_DESCRIP]","[Base_Tarjetas].[SEGMENTO_DESCRIP].&amp;[" &amp; $C$6 &amp; "]",
"[Base_Tarjetas].[SITUACION]","[Base_Tarjetas].[SITUACION].&amp;[" &amp; $C64 &amp; "]",
"[Base_Tarjetas].[TIPO]","[Base_Tarjetas].[TIPO].&amp;[" &amp; $C$1 &amp; "]")/1000,
0)</f>
        <v>0</v>
      </c>
      <c r="K64" s="8">
        <f>IFERROR(
GETPIVOTDATA("[Base_Tarjetas].[Importe]",TDinamica_R!$A$3,
"[Base_Tarjetas].[PERIODO]","[Base_Tarjetas].[PERIODO].&amp;[" &amp; TEXT(K$6,"yyyymm") &amp; "]",
"[Base_Tarjetas].[Metrica]","[Base_Tarjetas].[Metrica].&amp;[" &amp; $A64 &amp; "]",
"[Base_Tarjetas].[SEGMENTO_DESCRIP]","[Base_Tarjetas].[SEGMENTO_DESCRIP].&amp;[" &amp; $C$6 &amp; "]",
"[Base_Tarjetas].[SITUACION]","[Base_Tarjetas].[SITUACION].&amp;[" &amp; $C64 &amp; "]",
"[Base_Tarjetas].[TIPO]","[Base_Tarjetas].[TIPO].&amp;[" &amp; $C$1 &amp; "]")/1000,
0)</f>
        <v>0</v>
      </c>
      <c r="L64" s="8">
        <f>IFERROR(
GETPIVOTDATA("[Base_Tarjetas].[Importe]",TDinamica_R!$A$3,
"[Base_Tarjetas].[PERIODO]","[Base_Tarjetas].[PERIODO].&amp;[" &amp; TEXT(L$6,"yyyymm") &amp; "]",
"[Base_Tarjetas].[Metrica]","[Base_Tarjetas].[Metrica].&amp;[" &amp; $A64 &amp; "]",
"[Base_Tarjetas].[SEGMENTO_DESCRIP]","[Base_Tarjetas].[SEGMENTO_DESCRIP].&amp;[" &amp; $C$6 &amp; "]",
"[Base_Tarjetas].[SITUACION]","[Base_Tarjetas].[SITUACION].&amp;[" &amp; $C64 &amp; "]",
"[Base_Tarjetas].[TIPO]","[Base_Tarjetas].[TIPO].&amp;[" &amp; $C$1 &amp; "]")/1000,
0)</f>
        <v>0</v>
      </c>
      <c r="M64" s="8">
        <f>IFERROR(
GETPIVOTDATA("[Base_Tarjetas].[Importe]",TDinamica_R!$A$3,
"[Base_Tarjetas].[PERIODO]","[Base_Tarjetas].[PERIODO].&amp;[" &amp; TEXT(M$6,"yyyymm") &amp; "]",
"[Base_Tarjetas].[Metrica]","[Base_Tarjetas].[Metrica].&amp;[" &amp; $A64 &amp; "]",
"[Base_Tarjetas].[SEGMENTO_DESCRIP]","[Base_Tarjetas].[SEGMENTO_DESCRIP].&amp;[" &amp; $C$6 &amp; "]",
"[Base_Tarjetas].[SITUACION]","[Base_Tarjetas].[SITUACION].&amp;[" &amp; $C64 &amp; "]",
"[Base_Tarjetas].[TIPO]","[Base_Tarjetas].[TIPO].&amp;[" &amp; $C$1 &amp; "]")/1000,
0)</f>
        <v>0</v>
      </c>
      <c r="N64" s="8">
        <f>IFERROR(
GETPIVOTDATA("[Base_Tarjetas].[Importe]",TDinamica_R!$A$3,
"[Base_Tarjetas].[PERIODO]","[Base_Tarjetas].[PERIODO].&amp;[" &amp; TEXT(N$6,"yyyymm") &amp; "]",
"[Base_Tarjetas].[Metrica]","[Base_Tarjetas].[Metrica].&amp;[" &amp; $A64 &amp; "]",
"[Base_Tarjetas].[SEGMENTO_DESCRIP]","[Base_Tarjetas].[SEGMENTO_DESCRIP].&amp;[" &amp; $C$6 &amp; "]",
"[Base_Tarjetas].[SITUACION]","[Base_Tarjetas].[SITUACION].&amp;[" &amp; $C64 &amp; "]",
"[Base_Tarjetas].[TIPO]","[Base_Tarjetas].[TIPO].&amp;[" &amp; $C$1 &amp; "]")/1000,
0)</f>
        <v>0</v>
      </c>
      <c r="O64" s="8">
        <f>IFERROR(
GETPIVOTDATA("[Base_Tarjetas].[Importe]",TDinamica_R!$A$3,
"[Base_Tarjetas].[PERIODO]","[Base_Tarjetas].[PERIODO].&amp;[" &amp; TEXT(O$6,"yyyymm") &amp; "]",
"[Base_Tarjetas].[Metrica]","[Base_Tarjetas].[Metrica].&amp;[" &amp; $A64 &amp; "]",
"[Base_Tarjetas].[SEGMENTO_DESCRIP]","[Base_Tarjetas].[SEGMENTO_DESCRIP].&amp;[" &amp; $C$6 &amp; "]",
"[Base_Tarjetas].[SITUACION]","[Base_Tarjetas].[SITUACION].&amp;[" &amp; $C64 &amp; "]",
"[Base_Tarjetas].[TIPO]","[Base_Tarjetas].[TIPO].&amp;[" &amp; $C$1 &amp; "]")/1000,
0)</f>
        <v>0</v>
      </c>
      <c r="P64" s="8">
        <f>IFERROR(
GETPIVOTDATA("[Base_Tarjetas].[Importe]",TDinamica_R!$A$3,
"[Base_Tarjetas].[PERIODO]","[Base_Tarjetas].[PERIODO].&amp;[" &amp; TEXT(P$6,"yyyymm") &amp; "]",
"[Base_Tarjetas].[Metrica]","[Base_Tarjetas].[Metrica].&amp;[" &amp; $A64 &amp; "]",
"[Base_Tarjetas].[SEGMENTO_DESCRIP]","[Base_Tarjetas].[SEGMENTO_DESCRIP].&amp;[" &amp; $C$6 &amp; "]",
"[Base_Tarjetas].[SITUACION]","[Base_Tarjetas].[SITUACION].&amp;[" &amp; $C64 &amp; "]",
"[Base_Tarjetas].[TIPO]","[Base_Tarjetas].[TIPO].&amp;[" &amp; $C$1 &amp; "]")/1000,
0)</f>
        <v>0</v>
      </c>
      <c r="Q64" s="8">
        <f>IFERROR(
GETPIVOTDATA("[Base_Tarjetas].[Importe]",TDinamica_R!$A$3,
"[Base_Tarjetas].[PERIODO]","[Base_Tarjetas].[PERIODO].&amp;[" &amp; TEXT(Q$6,"yyyymm") &amp; "]",
"[Base_Tarjetas].[Metrica]","[Base_Tarjetas].[Metrica].&amp;[" &amp; $A64 &amp; "]",
"[Base_Tarjetas].[SEGMENTO_DESCRIP]","[Base_Tarjetas].[SEGMENTO_DESCRIP].&amp;[" &amp; $C$6 &amp; "]",
"[Base_Tarjetas].[SITUACION]","[Base_Tarjetas].[SITUACION].&amp;[" &amp; $C64 &amp; "]",
"[Base_Tarjetas].[TIPO]","[Base_Tarjetas].[TIPO].&amp;[" &amp; $C$1 &amp; "]")/1000,
0)</f>
        <v>0</v>
      </c>
      <c r="R64" s="8">
        <f>IFERROR(
GETPIVOTDATA("[Base_Tarjetas].[Importe]",TDinamica_R!$A$3,
"[Base_Tarjetas].[PERIODO]","[Base_Tarjetas].[PERIODO].&amp;[" &amp; TEXT(R$6,"yyyymm") &amp; "]",
"[Base_Tarjetas].[Metrica]","[Base_Tarjetas].[Metrica].&amp;[" &amp; $A64 &amp; "]",
"[Base_Tarjetas].[SEGMENTO_DESCRIP]","[Base_Tarjetas].[SEGMENTO_DESCRIP].&amp;[" &amp; $C$6 &amp; "]",
"[Base_Tarjetas].[SITUACION]","[Base_Tarjetas].[SITUACION].&amp;[" &amp; $C64 &amp; "]",
"[Base_Tarjetas].[TIPO]","[Base_Tarjetas].[TIPO].&amp;[" &amp; $C$1 &amp; "]")/1000,
0)</f>
        <v>0</v>
      </c>
      <c r="S64" s="8">
        <f>IFERROR(
GETPIVOTDATA("[Base_Tarjetas].[Importe]",TDinamica_R!$A$3,
"[Base_Tarjetas].[PERIODO]","[Base_Tarjetas].[PERIODO].&amp;[" &amp; TEXT(S$6,"yyyymm") &amp; "]",
"[Base_Tarjetas].[Metrica]","[Base_Tarjetas].[Metrica].&amp;[" &amp; $A64 &amp; "]",
"[Base_Tarjetas].[SEGMENTO_DESCRIP]","[Base_Tarjetas].[SEGMENTO_DESCRIP].&amp;[" &amp; $C$6 &amp; "]",
"[Base_Tarjetas].[SITUACION]","[Base_Tarjetas].[SITUACION].&amp;[" &amp; $C64 &amp; "]",
"[Base_Tarjetas].[TIPO]","[Base_Tarjetas].[TIPO].&amp;[" &amp; $C$1 &amp; "]")/1000,
0)</f>
        <v>0</v>
      </c>
      <c r="T64" s="8">
        <f>IFERROR(
GETPIVOTDATA("[Base_Tarjetas].[Importe]",TDinamica_R!$A$3,
"[Base_Tarjetas].[PERIODO]","[Base_Tarjetas].[PERIODO].&amp;[" &amp; TEXT(T$6,"yyyymm") &amp; "]",
"[Base_Tarjetas].[Metrica]","[Base_Tarjetas].[Metrica].&amp;[" &amp; $A64 &amp; "]",
"[Base_Tarjetas].[SEGMENTO_DESCRIP]","[Base_Tarjetas].[SEGMENTO_DESCRIP].&amp;[" &amp; $C$6 &amp; "]",
"[Base_Tarjetas].[SITUACION]","[Base_Tarjetas].[SITUACION].&amp;[" &amp; $C64 &amp; "]",
"[Base_Tarjetas].[TIPO]","[Base_Tarjetas].[TIPO].&amp;[" &amp; $C$1 &amp; "]")/1000,
0)</f>
        <v>0</v>
      </c>
      <c r="U64" s="8">
        <f>IFERROR(
GETPIVOTDATA("[Base_Tarjetas].[Importe]",TDinamica_R!$A$3,
"[Base_Tarjetas].[PERIODO]","[Base_Tarjetas].[PERIODO].&amp;[" &amp; TEXT(U$6,"yyyymm") &amp; "]",
"[Base_Tarjetas].[Metrica]","[Base_Tarjetas].[Metrica].&amp;[" &amp; $A64 &amp; "]",
"[Base_Tarjetas].[SEGMENTO_DESCRIP]","[Base_Tarjetas].[SEGMENTO_DESCRIP].&amp;[" &amp; $C$6 &amp; "]",
"[Base_Tarjetas].[SITUACION]","[Base_Tarjetas].[SITUACION].&amp;[" &amp; $C64 &amp; "]",
"[Base_Tarjetas].[TIPO]","[Base_Tarjetas].[TIPO].&amp;[" &amp; $C$1 &amp; "]")/1000,
0)</f>
        <v>0</v>
      </c>
      <c r="V64" s="8">
        <f>IFERROR(
GETPIVOTDATA("[Base_Tarjetas].[Importe]",TDinamica_R!$A$3,
"[Base_Tarjetas].[PERIODO]","[Base_Tarjetas].[PERIODO].&amp;[" &amp; TEXT(V$6,"yyyymm") &amp; "]",
"[Base_Tarjetas].[Metrica]","[Base_Tarjetas].[Metrica].&amp;[" &amp; $A64 &amp; "]",
"[Base_Tarjetas].[SEGMENTO_DESCRIP]","[Base_Tarjetas].[SEGMENTO_DESCRIP].&amp;[" &amp; $C$6 &amp; "]",
"[Base_Tarjetas].[SITUACION]","[Base_Tarjetas].[SITUACION].&amp;[" &amp; $C64 &amp; "]",
"[Base_Tarjetas].[TIPO]","[Base_Tarjetas].[TIPO].&amp;[" &amp; $C$1 &amp; "]")/1000,
0)</f>
        <v>0</v>
      </c>
      <c r="W64" s="8">
        <f>IFERROR(
GETPIVOTDATA("[Base_Tarjetas].[Importe]",TDinamica_R!$A$3,
"[Base_Tarjetas].[PERIODO]","[Base_Tarjetas].[PERIODO].&amp;[" &amp; TEXT(W$6,"yyyymm") &amp; "]",
"[Base_Tarjetas].[Metrica]","[Base_Tarjetas].[Metrica].&amp;[" &amp; $A64 &amp; "]",
"[Base_Tarjetas].[SEGMENTO_DESCRIP]","[Base_Tarjetas].[SEGMENTO_DESCRIP].&amp;[" &amp; $C$6 &amp; "]",
"[Base_Tarjetas].[SITUACION]","[Base_Tarjetas].[SITUACION].&amp;[" &amp; $C64 &amp; "]",
"[Base_Tarjetas].[TIPO]","[Base_Tarjetas].[TIPO].&amp;[" &amp; $C$1 &amp; "]")/1000,
0)</f>
        <v>0</v>
      </c>
      <c r="X64" s="8">
        <f>IFERROR(
GETPIVOTDATA("[Base_Tarjetas].[Importe]",TDinamica_R!$A$3,
"[Base_Tarjetas].[PERIODO]","[Base_Tarjetas].[PERIODO].&amp;[" &amp; TEXT(X$6,"yyyymm") &amp; "]",
"[Base_Tarjetas].[Metrica]","[Base_Tarjetas].[Metrica].&amp;[" &amp; $A64 &amp; "]",
"[Base_Tarjetas].[SEGMENTO_DESCRIP]","[Base_Tarjetas].[SEGMENTO_DESCRIP].&amp;[" &amp; $C$6 &amp; "]",
"[Base_Tarjetas].[SITUACION]","[Base_Tarjetas].[SITUACION].&amp;[" &amp; $C64 &amp; "]",
"[Base_Tarjetas].[TIPO]","[Base_Tarjetas].[TIPO].&amp;[" &amp; $C$1 &amp; "]")/1000,
0)</f>
        <v>0</v>
      </c>
      <c r="Y64" s="8">
        <f>IFERROR(
GETPIVOTDATA("[Base_Tarjetas].[Importe]",TDinamica_R!$A$3,
"[Base_Tarjetas].[PERIODO]","[Base_Tarjetas].[PERIODO].&amp;[" &amp; TEXT(Y$6,"yyyymm") &amp; "]",
"[Base_Tarjetas].[Metrica]","[Base_Tarjetas].[Metrica].&amp;[" &amp; $A64 &amp; "]",
"[Base_Tarjetas].[SEGMENTO_DESCRIP]","[Base_Tarjetas].[SEGMENTO_DESCRIP].&amp;[" &amp; $C$6 &amp; "]",
"[Base_Tarjetas].[SITUACION]","[Base_Tarjetas].[SITUACION].&amp;[" &amp; $C64 &amp; "]",
"[Base_Tarjetas].[TIPO]","[Base_Tarjetas].[TIPO].&amp;[" &amp; $C$1 &amp; "]")/1000,
0)</f>
        <v>0</v>
      </c>
      <c r="Z64" s="8">
        <f>IFERROR(
GETPIVOTDATA("[Base_Tarjetas].[Importe]",TDinamica_R!$A$3,
"[Base_Tarjetas].[PERIODO]","[Base_Tarjetas].[PERIODO].&amp;[" &amp; TEXT(Z$6,"yyyymm") &amp; "]",
"[Base_Tarjetas].[Metrica]","[Base_Tarjetas].[Metrica].&amp;[" &amp; $A64 &amp; "]",
"[Base_Tarjetas].[SEGMENTO_DESCRIP]","[Base_Tarjetas].[SEGMENTO_DESCRIP].&amp;[" &amp; $C$6 &amp; "]",
"[Base_Tarjetas].[SITUACION]","[Base_Tarjetas].[SITUACION].&amp;[" &amp; $C64 &amp; "]",
"[Base_Tarjetas].[TIPO]","[Base_Tarjetas].[TIPO].&amp;[" &amp; $C$1 &amp; "]")/1000,
0)</f>
        <v>0</v>
      </c>
      <c r="AA64" s="8">
        <f>IFERROR(
GETPIVOTDATA("[Base_Tarjetas].[Importe]",TDinamica_R!$A$3,
"[Base_Tarjetas].[PERIODO]","[Base_Tarjetas].[PERIODO].&amp;[" &amp; TEXT(AA$6,"yyyymm") &amp; "]",
"[Base_Tarjetas].[Metrica]","[Base_Tarjetas].[Metrica].&amp;[" &amp; $A64 &amp; "]",
"[Base_Tarjetas].[SEGMENTO_DESCRIP]","[Base_Tarjetas].[SEGMENTO_DESCRIP].&amp;[" &amp; $C$6 &amp; "]",
"[Base_Tarjetas].[SITUACION]","[Base_Tarjetas].[SITUACION].&amp;[" &amp; $C64 &amp; "]",
"[Base_Tarjetas].[TIPO]","[Base_Tarjetas].[TIPO].&amp;[" &amp; $C$1 &amp; "]")/1000,
0)</f>
        <v>0</v>
      </c>
      <c r="AB64" s="8">
        <f>IFERROR(
GETPIVOTDATA("[Base_Tarjetas].[Importe]",TDinamica_R!$A$3,
"[Base_Tarjetas].[PERIODO]","[Base_Tarjetas].[PERIODO].&amp;[" &amp; TEXT(AB$6,"yyyymm") &amp; "]",
"[Base_Tarjetas].[Metrica]","[Base_Tarjetas].[Metrica].&amp;[" &amp; $A64 &amp; "]",
"[Base_Tarjetas].[SEGMENTO_DESCRIP]","[Base_Tarjetas].[SEGMENTO_DESCRIP].&amp;[" &amp; $C$6 &amp; "]",
"[Base_Tarjetas].[SITUACION]","[Base_Tarjetas].[SITUACION].&amp;[" &amp; $C64 &amp; "]",
"[Base_Tarjetas].[TIPO]","[Base_Tarjetas].[TIPO].&amp;[" &amp; $C$1 &amp; "]")/1000,
0)</f>
        <v>0</v>
      </c>
      <c r="AC64" s="8">
        <f>IFERROR(
GETPIVOTDATA("[Base_Tarjetas].[Importe]",TDinamica_R!$A$3,
"[Base_Tarjetas].[PERIODO]","[Base_Tarjetas].[PERIODO].&amp;[" &amp; TEXT(AC$6,"yyyymm") &amp; "]",
"[Base_Tarjetas].[Metrica]","[Base_Tarjetas].[Metrica].&amp;[" &amp; $A64 &amp; "]",
"[Base_Tarjetas].[SEGMENTO_DESCRIP]","[Base_Tarjetas].[SEGMENTO_DESCRIP].&amp;[" &amp; $C$6 &amp; "]",
"[Base_Tarjetas].[SITUACION]","[Base_Tarjetas].[SITUACION].&amp;[" &amp; $C64 &amp; "]",
"[Base_Tarjetas].[TIPO]","[Base_Tarjetas].[TIPO].&amp;[" &amp; $C$1 &amp; "]")/1000,
0)</f>
        <v>0</v>
      </c>
      <c r="AD64" s="8">
        <f>IFERROR(
GETPIVOTDATA("[Base_Tarjetas].[Importe]",TDinamica_R!$A$3,
"[Base_Tarjetas].[PERIODO]","[Base_Tarjetas].[PERIODO].&amp;[" &amp; TEXT(AD$6,"yyyymm") &amp; "]",
"[Base_Tarjetas].[Metrica]","[Base_Tarjetas].[Metrica].&amp;[" &amp; $A64 &amp; "]",
"[Base_Tarjetas].[SEGMENTO_DESCRIP]","[Base_Tarjetas].[SEGMENTO_DESCRIP].&amp;[" &amp; $C$6 &amp; "]",
"[Base_Tarjetas].[SITUACION]","[Base_Tarjetas].[SITUACION].&amp;[" &amp; $C64 &amp; "]",
"[Base_Tarjetas].[TIPO]","[Base_Tarjetas].[TIPO].&amp;[" &amp; $C$1 &amp; "]")/1000,
0)</f>
        <v>0</v>
      </c>
      <c r="AE64" s="8">
        <f>IFERROR(
GETPIVOTDATA("[Base_Tarjetas].[Importe]",TDinamica_R!$A$3,
"[Base_Tarjetas].[PERIODO]","[Base_Tarjetas].[PERIODO].&amp;[" &amp; TEXT(AE$6,"yyyymm") &amp; "]",
"[Base_Tarjetas].[Metrica]","[Base_Tarjetas].[Metrica].&amp;[" &amp; $A64 &amp; "]",
"[Base_Tarjetas].[SEGMENTO_DESCRIP]","[Base_Tarjetas].[SEGMENTO_DESCRIP].&amp;[" &amp; $C$6 &amp; "]",
"[Base_Tarjetas].[SITUACION]","[Base_Tarjetas].[SITUACION].&amp;[" &amp; $C64 &amp; "]",
"[Base_Tarjetas].[TIPO]","[Base_Tarjetas].[TIPO].&amp;[" &amp; $C$1 &amp; "]")/1000,
0)</f>
        <v>0</v>
      </c>
      <c r="AF64" s="8">
        <f>IFERROR(
GETPIVOTDATA("[Base_Tarjetas].[Importe]",TDinamica_R!$A$3,
"[Base_Tarjetas].[PERIODO]","[Base_Tarjetas].[PERIODO].&amp;[" &amp; TEXT(AF$6,"yyyymm") &amp; "]",
"[Base_Tarjetas].[Metrica]","[Base_Tarjetas].[Metrica].&amp;[" &amp; $A64 &amp; "]",
"[Base_Tarjetas].[SEGMENTO_DESCRIP]","[Base_Tarjetas].[SEGMENTO_DESCRIP].&amp;[" &amp; $C$6 &amp; "]",
"[Base_Tarjetas].[SITUACION]","[Base_Tarjetas].[SITUACION].&amp;[" &amp; $C64 &amp; "]",
"[Base_Tarjetas].[TIPO]","[Base_Tarjetas].[TIPO].&amp;[" &amp; $C$1 &amp; "]")/1000,
0)</f>
        <v>0</v>
      </c>
      <c r="AG64" s="8">
        <f>IFERROR(
GETPIVOTDATA("[Base_Tarjetas].[Importe]",TDinamica_R!$A$3,
"[Base_Tarjetas].[PERIODO]","[Base_Tarjetas].[PERIODO].&amp;[" &amp; TEXT(AG$6,"yyyymm") &amp; "]",
"[Base_Tarjetas].[Metrica]","[Base_Tarjetas].[Metrica].&amp;[" &amp; $A64 &amp; "]",
"[Base_Tarjetas].[SEGMENTO_DESCRIP]","[Base_Tarjetas].[SEGMENTO_DESCRIP].&amp;[" &amp; $C$6 &amp; "]",
"[Base_Tarjetas].[SITUACION]","[Base_Tarjetas].[SITUACION].&amp;[" &amp; $C64 &amp; "]",
"[Base_Tarjetas].[TIPO]","[Base_Tarjetas].[TIPO].&amp;[" &amp; $C$1 &amp; "]")/1000,
0)</f>
        <v>0</v>
      </c>
      <c r="AH64" s="8">
        <f>IFERROR(
GETPIVOTDATA("[Base_Tarjetas].[Importe]",TDinamica_R!$A$3,
"[Base_Tarjetas].[PERIODO]","[Base_Tarjetas].[PERIODO].&amp;[" &amp; TEXT(AH$6,"yyyymm") &amp; "]",
"[Base_Tarjetas].[Metrica]","[Base_Tarjetas].[Metrica].&amp;[" &amp; $A64 &amp; "]",
"[Base_Tarjetas].[SEGMENTO_DESCRIP]","[Base_Tarjetas].[SEGMENTO_DESCRIP].&amp;[" &amp; $C$6 &amp; "]",
"[Base_Tarjetas].[SITUACION]","[Base_Tarjetas].[SITUACION].&amp;[" &amp; $C64 &amp; "]",
"[Base_Tarjetas].[TIPO]","[Base_Tarjetas].[TIPO].&amp;[" &amp; $C$1 &amp; "]")/1000,
0)</f>
        <v>0</v>
      </c>
      <c r="AI64" s="8">
        <f>IFERROR(
GETPIVOTDATA("[Base_Tarjetas].[Importe]",TDinamica_R!$A$3,
"[Base_Tarjetas].[PERIODO]","[Base_Tarjetas].[PERIODO].&amp;[" &amp; TEXT(AI$6,"yyyymm") &amp; "]",
"[Base_Tarjetas].[Metrica]","[Base_Tarjetas].[Metrica].&amp;[" &amp; $A64 &amp; "]",
"[Base_Tarjetas].[SEGMENTO_DESCRIP]","[Base_Tarjetas].[SEGMENTO_DESCRIP].&amp;[" &amp; $C$6 &amp; "]",
"[Base_Tarjetas].[SITUACION]","[Base_Tarjetas].[SITUACION].&amp;[" &amp; $C64 &amp; "]",
"[Base_Tarjetas].[TIPO]","[Base_Tarjetas].[TIPO].&amp;[" &amp; $C$1 &amp; "]")/1000,
0)</f>
        <v>0</v>
      </c>
      <c r="AJ64" s="8">
        <f>IFERROR(
GETPIVOTDATA("[Base_Tarjetas].[Importe]",TDinamica_R!$A$3,
"[Base_Tarjetas].[PERIODO]","[Base_Tarjetas].[PERIODO].&amp;[" &amp; TEXT(AJ$6,"yyyymm") &amp; "]",
"[Base_Tarjetas].[Metrica]","[Base_Tarjetas].[Metrica].&amp;[" &amp; $A64 &amp; "]",
"[Base_Tarjetas].[SEGMENTO_DESCRIP]","[Base_Tarjetas].[SEGMENTO_DESCRIP].&amp;[" &amp; $C$6 &amp; "]",
"[Base_Tarjetas].[SITUACION]","[Base_Tarjetas].[SITUACION].&amp;[" &amp; $C64 &amp; "]",
"[Base_Tarjetas].[TIPO]","[Base_Tarjetas].[TIPO].&amp;[" &amp; $C$1 &amp; "]")/1000,
0)</f>
        <v>0</v>
      </c>
      <c r="AK64" s="8">
        <f>IFERROR(
GETPIVOTDATA("[Base_Tarjetas].[Importe]",TDinamica_R!$A$3,
"[Base_Tarjetas].[PERIODO]","[Base_Tarjetas].[PERIODO].&amp;[" &amp; TEXT(AK$6,"yyyymm") &amp; "]",
"[Base_Tarjetas].[Metrica]","[Base_Tarjetas].[Metrica].&amp;[" &amp; $A64 &amp; "]",
"[Base_Tarjetas].[SEGMENTO_DESCRIP]","[Base_Tarjetas].[SEGMENTO_DESCRIP].&amp;[" &amp; $C$6 &amp; "]",
"[Base_Tarjetas].[SITUACION]","[Base_Tarjetas].[SITUACION].&amp;[" &amp; $C64 &amp; "]",
"[Base_Tarjetas].[TIPO]","[Base_Tarjetas].[TIPO].&amp;[" &amp; $C$1 &amp; "]")/1000,
0)</f>
        <v>0</v>
      </c>
      <c r="AL64" s="8">
        <f>IFERROR(
GETPIVOTDATA("[Base_Tarjetas].[Importe]",TDinamica_R!$A$3,
"[Base_Tarjetas].[PERIODO]","[Base_Tarjetas].[PERIODO].&amp;[" &amp; TEXT(AL$6,"yyyymm") &amp; "]",
"[Base_Tarjetas].[Metrica]","[Base_Tarjetas].[Metrica].&amp;[" &amp; $A64 &amp; "]",
"[Base_Tarjetas].[SEGMENTO_DESCRIP]","[Base_Tarjetas].[SEGMENTO_DESCRIP].&amp;[" &amp; $C$6 &amp; "]",
"[Base_Tarjetas].[SITUACION]","[Base_Tarjetas].[SITUACION].&amp;[" &amp; $C64 &amp; "]",
"[Base_Tarjetas].[TIPO]","[Base_Tarjetas].[TIPO].&amp;[" &amp; $C$1 &amp; "]")/1000,
0)</f>
        <v>0</v>
      </c>
      <c r="AM64" s="8">
        <f>IFERROR(
GETPIVOTDATA("[Base_Tarjetas].[Importe]",TDinamica_R!$A$3,
"[Base_Tarjetas].[PERIODO]","[Base_Tarjetas].[PERIODO].&amp;[" &amp; TEXT(AM$6,"yyyymm") &amp; "]",
"[Base_Tarjetas].[Metrica]","[Base_Tarjetas].[Metrica].&amp;[" &amp; $A64 &amp; "]",
"[Base_Tarjetas].[SEGMENTO_DESCRIP]","[Base_Tarjetas].[SEGMENTO_DESCRIP].&amp;[" &amp; $C$6 &amp; "]",
"[Base_Tarjetas].[SITUACION]","[Base_Tarjetas].[SITUACION].&amp;[" &amp; $C64 &amp; "]",
"[Base_Tarjetas].[TIPO]","[Base_Tarjetas].[TIPO].&amp;[" &amp; $C$1 &amp; "]")/1000,
0)</f>
        <v>0</v>
      </c>
      <c r="AN64" s="8">
        <f>IFERROR(
GETPIVOTDATA("[Base_Tarjetas].[Importe]",TDinamica_R!$A$3,
"[Base_Tarjetas].[PERIODO]","[Base_Tarjetas].[PERIODO].&amp;[" &amp; TEXT(AN$6,"yyyymm") &amp; "]",
"[Base_Tarjetas].[Metrica]","[Base_Tarjetas].[Metrica].&amp;[" &amp; $A64 &amp; "]",
"[Base_Tarjetas].[SEGMENTO_DESCRIP]","[Base_Tarjetas].[SEGMENTO_DESCRIP].&amp;[" &amp; $C$6 &amp; "]",
"[Base_Tarjetas].[SITUACION]","[Base_Tarjetas].[SITUACION].&amp;[" &amp; $C64 &amp; "]",
"[Base_Tarjetas].[TIPO]","[Base_Tarjetas].[TIPO].&amp;[" &amp; $C$1 &amp; "]")/1000,
0)</f>
        <v>0</v>
      </c>
      <c r="AO64" s="8">
        <f>IFERROR(
GETPIVOTDATA("[Base_Tarjetas].[Importe]",TDinamica_R!$A$3,
"[Base_Tarjetas].[PERIODO]","[Base_Tarjetas].[PERIODO].&amp;[" &amp; TEXT(AO$6,"yyyymm") &amp; "]",
"[Base_Tarjetas].[Metrica]","[Base_Tarjetas].[Metrica].&amp;[" &amp; $A64 &amp; "]",
"[Base_Tarjetas].[SEGMENTO_DESCRIP]","[Base_Tarjetas].[SEGMENTO_DESCRIP].&amp;[" &amp; $C$6 &amp; "]",
"[Base_Tarjetas].[SITUACION]","[Base_Tarjetas].[SITUACION].&amp;[" &amp; $C64 &amp; "]",
"[Base_Tarjetas].[TIPO]","[Base_Tarjetas].[TIPO].&amp;[" &amp; $C$1 &amp; "]")/1000,
0)</f>
        <v>0</v>
      </c>
      <c r="AP64" s="8">
        <f>IFERROR(
GETPIVOTDATA("[Base_Tarjetas].[Importe]",TDinamica_R!$A$3,
"[Base_Tarjetas].[PERIODO]","[Base_Tarjetas].[PERIODO].&amp;[" &amp; TEXT(AP$6,"yyyymm") &amp; "]",
"[Base_Tarjetas].[Metrica]","[Base_Tarjetas].[Metrica].&amp;[" &amp; $A64 &amp; "]",
"[Base_Tarjetas].[SEGMENTO_DESCRIP]","[Base_Tarjetas].[SEGMENTO_DESCRIP].&amp;[" &amp; $C$6 &amp; "]",
"[Base_Tarjetas].[SITUACION]","[Base_Tarjetas].[SITUACION].&amp;[" &amp; $C64 &amp; "]",
"[Base_Tarjetas].[TIPO]","[Base_Tarjetas].[TIPO].&amp;[" &amp; $C$1 &amp; "]")/1000,
0)</f>
        <v>0</v>
      </c>
      <c r="AQ64" s="8">
        <f>IFERROR(
GETPIVOTDATA("[Base_Tarjetas].[Importe]",TDinamica_R!$A$3,
"[Base_Tarjetas].[PERIODO]","[Base_Tarjetas].[PERIODO].&amp;[" &amp; TEXT(AQ$6,"yyyymm") &amp; "]",
"[Base_Tarjetas].[Metrica]","[Base_Tarjetas].[Metrica].&amp;[" &amp; $A64 &amp; "]",
"[Base_Tarjetas].[SEGMENTO_DESCRIP]","[Base_Tarjetas].[SEGMENTO_DESCRIP].&amp;[" &amp; $C$6 &amp; "]",
"[Base_Tarjetas].[SITUACION]","[Base_Tarjetas].[SITUACION].&amp;[" &amp; $C64 &amp; "]",
"[Base_Tarjetas].[TIPO]","[Base_Tarjetas].[TIPO].&amp;[" &amp; $C$1 &amp; "]")/1000,
0)</f>
        <v>0</v>
      </c>
      <c r="AR64" s="8">
        <f>IFERROR(
GETPIVOTDATA("[Base_Tarjetas].[Importe]",TDinamica_R!$A$3,
"[Base_Tarjetas].[PERIODO]","[Base_Tarjetas].[PERIODO].&amp;[" &amp; TEXT(AR$6,"yyyymm") &amp; "]",
"[Base_Tarjetas].[Metrica]","[Base_Tarjetas].[Metrica].&amp;[" &amp; $A64 &amp; "]",
"[Base_Tarjetas].[SEGMENTO_DESCRIP]","[Base_Tarjetas].[SEGMENTO_DESCRIP].&amp;[" &amp; $C$6 &amp; "]",
"[Base_Tarjetas].[SITUACION]","[Base_Tarjetas].[SITUACION].&amp;[" &amp; $C64 &amp; "]",
"[Base_Tarjetas].[TIPO]","[Base_Tarjetas].[TIPO].&amp;[" &amp; $C$1 &amp; "]")/1000,
0)</f>
        <v>0</v>
      </c>
      <c r="AS64" s="8">
        <f>IFERROR(
GETPIVOTDATA("[Base_Tarjetas].[Importe]",TDinamica_R!$A$3,
"[Base_Tarjetas].[PERIODO]","[Base_Tarjetas].[PERIODO].&amp;[" &amp; TEXT(AS$6,"yyyymm") &amp; "]",
"[Base_Tarjetas].[Metrica]","[Base_Tarjetas].[Metrica].&amp;[" &amp; $A64 &amp; "]",
"[Base_Tarjetas].[SEGMENTO_DESCRIP]","[Base_Tarjetas].[SEGMENTO_DESCRIP].&amp;[" &amp; $C$6 &amp; "]",
"[Base_Tarjetas].[SITUACION]","[Base_Tarjetas].[SITUACION].&amp;[" &amp; $C64 &amp; "]",
"[Base_Tarjetas].[TIPO]","[Base_Tarjetas].[TIPO].&amp;[" &amp; $C$1 &amp; "]")/1000,
0)</f>
        <v>0</v>
      </c>
      <c r="AT64" s="8">
        <f>IFERROR(
GETPIVOTDATA("[Base_Tarjetas].[Importe]",TDinamica_R!$A$3,
"[Base_Tarjetas].[PERIODO]","[Base_Tarjetas].[PERIODO].&amp;[" &amp; TEXT(AT$6,"yyyymm") &amp; "]",
"[Base_Tarjetas].[Metrica]","[Base_Tarjetas].[Metrica].&amp;[" &amp; $A64 &amp; "]",
"[Base_Tarjetas].[SEGMENTO_DESCRIP]","[Base_Tarjetas].[SEGMENTO_DESCRIP].&amp;[" &amp; $C$6 &amp; "]",
"[Base_Tarjetas].[SITUACION]","[Base_Tarjetas].[SITUACION].&amp;[" &amp; $C64 &amp; "]",
"[Base_Tarjetas].[TIPO]","[Base_Tarjetas].[TIPO].&amp;[" &amp; $C$1 &amp; "]")/1000,
0)</f>
        <v>0</v>
      </c>
      <c r="AU64" s="8">
        <f>IFERROR(
GETPIVOTDATA("[Base_Tarjetas].[Importe]",TDinamica_R!$A$3,
"[Base_Tarjetas].[PERIODO]","[Base_Tarjetas].[PERIODO].&amp;[" &amp; TEXT(AU$6,"yyyymm") &amp; "]",
"[Base_Tarjetas].[Metrica]","[Base_Tarjetas].[Metrica].&amp;[" &amp; $A64 &amp; "]",
"[Base_Tarjetas].[SEGMENTO_DESCRIP]","[Base_Tarjetas].[SEGMENTO_DESCRIP].&amp;[" &amp; $C$6 &amp; "]",
"[Base_Tarjetas].[SITUACION]","[Base_Tarjetas].[SITUACION].&amp;[" &amp; $C64 &amp; "]",
"[Base_Tarjetas].[TIPO]","[Base_Tarjetas].[TIPO].&amp;[" &amp; $C$1 &amp; "]")/1000,
0)</f>
        <v>0</v>
      </c>
      <c r="AV64" s="8">
        <f>IFERROR(
GETPIVOTDATA("[Base_Tarjetas].[Importe]",TDinamica_R!$A$3,
"[Base_Tarjetas].[PERIODO]","[Base_Tarjetas].[PERIODO].&amp;[" &amp; TEXT(AV$6,"yyyymm") &amp; "]",
"[Base_Tarjetas].[Metrica]","[Base_Tarjetas].[Metrica].&amp;[" &amp; $A64 &amp; "]",
"[Base_Tarjetas].[SEGMENTO_DESCRIP]","[Base_Tarjetas].[SEGMENTO_DESCRIP].&amp;[" &amp; $C$6 &amp; "]",
"[Base_Tarjetas].[SITUACION]","[Base_Tarjetas].[SITUACION].&amp;[" &amp; $C64 &amp; "]",
"[Base_Tarjetas].[TIPO]","[Base_Tarjetas].[TIPO].&amp;[" &amp; $C$1 &amp; "]")/1000,
0)</f>
        <v>0</v>
      </c>
      <c r="AW64" s="8">
        <f>IFERROR(
GETPIVOTDATA("[Base_Tarjetas].[Importe]",TDinamica_R!$A$3,
"[Base_Tarjetas].[PERIODO]","[Base_Tarjetas].[PERIODO].&amp;[" &amp; TEXT(AW$6,"yyyymm") &amp; "]",
"[Base_Tarjetas].[Metrica]","[Base_Tarjetas].[Metrica].&amp;[" &amp; $A64 &amp; "]",
"[Base_Tarjetas].[SEGMENTO_DESCRIP]","[Base_Tarjetas].[SEGMENTO_DESCRIP].&amp;[" &amp; $C$6 &amp; "]",
"[Base_Tarjetas].[SITUACION]","[Base_Tarjetas].[SITUACION].&amp;[" &amp; $C64 &amp; "]",
"[Base_Tarjetas].[TIPO]","[Base_Tarjetas].[TIPO].&amp;[" &amp; $C$1 &amp; "]")/1000,
0)</f>
        <v>0</v>
      </c>
      <c r="AX64" s="8">
        <f>IFERROR(
GETPIVOTDATA("[Base_Tarjetas].[Importe]",TDinamica_R!$A$3,
"[Base_Tarjetas].[PERIODO]","[Base_Tarjetas].[PERIODO].&amp;[" &amp; TEXT(AX$6,"yyyymm") &amp; "]",
"[Base_Tarjetas].[Metrica]","[Base_Tarjetas].[Metrica].&amp;[" &amp; $A64 &amp; "]",
"[Base_Tarjetas].[SEGMENTO_DESCRIP]","[Base_Tarjetas].[SEGMENTO_DESCRIP].&amp;[" &amp; $C$6 &amp; "]",
"[Base_Tarjetas].[SITUACION]","[Base_Tarjetas].[SITUACION].&amp;[" &amp; $C64 &amp; "]",
"[Base_Tarjetas].[TIPO]","[Base_Tarjetas].[TIPO].&amp;[" &amp; $C$1 &amp; "]")/1000,
0)</f>
        <v>0</v>
      </c>
      <c r="AY64" s="8">
        <f>IFERROR(
GETPIVOTDATA("[Base_Tarjetas].[Importe]",TDinamica_R!$A$3,
"[Base_Tarjetas].[PERIODO]","[Base_Tarjetas].[PERIODO].&amp;[" &amp; TEXT(AY$6,"yyyymm") &amp; "]",
"[Base_Tarjetas].[Metrica]","[Base_Tarjetas].[Metrica].&amp;[" &amp; $A64 &amp; "]",
"[Base_Tarjetas].[SEGMENTO_DESCRIP]","[Base_Tarjetas].[SEGMENTO_DESCRIP].&amp;[" &amp; $C$6 &amp; "]",
"[Base_Tarjetas].[SITUACION]","[Base_Tarjetas].[SITUACION].&amp;[" &amp; $C64 &amp; "]",
"[Base_Tarjetas].[TIPO]","[Base_Tarjetas].[TIPO].&amp;[" &amp; $C$1 &amp; "]")/1000,
0)</f>
        <v>0</v>
      </c>
      <c r="AZ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TEXT(AZ$6,"yyyymm") &amp; "]"),
0)</f>
        <v>19.766110471262724</v>
      </c>
      <c r="BA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TEXT(BA$6,"yyyymm") &amp; "]"),
0)</f>
        <v>16.257582590552854</v>
      </c>
      <c r="BB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TEXT(BB$6,"yyyymm") &amp; "]"),
0)</f>
        <v>18.847029737389686</v>
      </c>
      <c r="BC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TEXT(BC$6,"yyyymm") &amp; "]"),
0)</f>
        <v>18.690498951210166</v>
      </c>
      <c r="BD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TEXT(BD$6,"yyyymm") &amp; "]"),
0)</f>
        <v>18.381250404318848</v>
      </c>
      <c r="BE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TEXT(BE$6,"yyyymm") &amp; "]"),
0)</f>
        <v>17.524992550264184</v>
      </c>
      <c r="BF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TEXT(BF$6,"yyyymm") &amp; "]"),
0)</f>
        <v>17.684398613902029</v>
      </c>
      <c r="BG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TEXT(BG$6,"yyyymm") &amp; "]"),
0)</f>
        <v>21.214891227129616</v>
      </c>
      <c r="BH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TEXT(BH$6,"yyyymm") &amp; "]"),
0)</f>
        <v>21.130485881579101</v>
      </c>
      <c r="BI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TEXT(BI$6,"yyyymm") &amp; "]"),
0)</f>
        <v>18.546395510369134</v>
      </c>
      <c r="BJ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TEXT(BJ$6,"yyyymm") &amp; "]"),
0)</f>
        <v>18.546395510369134</v>
      </c>
      <c r="BK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TEXT(BK$6,"yyyymm") &amp; "]"),
0)</f>
        <v>18.546395510369134</v>
      </c>
      <c r="BO64" s="24">
        <f t="shared" si="46"/>
        <v>0</v>
      </c>
      <c r="BP64" s="24">
        <f t="shared" si="46"/>
        <v>54.870722799205268</v>
      </c>
      <c r="BQ64" s="24">
        <f t="shared" si="46"/>
        <v>0</v>
      </c>
      <c r="BR64" s="24">
        <f t="shared" si="46"/>
        <v>0</v>
      </c>
      <c r="BS64" s="24">
        <f t="shared" si="46"/>
        <v>0</v>
      </c>
      <c r="BT64" s="24">
        <f t="shared" si="46"/>
        <v>0</v>
      </c>
    </row>
    <row r="65" spans="1:72" outlineLevel="1" x14ac:dyDescent="0.25">
      <c r="A65" s="11" t="s">
        <v>35</v>
      </c>
      <c r="C65" s="2" t="s">
        <v>96</v>
      </c>
      <c r="D65" s="8">
        <f>IFERROR(
GETPIVOTDATA("[Base_Tarjetas].[Importe]",TDinamica_R!$A$3,
"[Base_Tarjetas].[PERIODO]","[Base_Tarjetas].[PERIODO].&amp;[" &amp; TEXT(D$6,"yyyymm") &amp; "]",
"[Base_Tarjetas].[Metrica]","[Base_Tarjetas].[Metrica].&amp;[" &amp; $A65 &amp; "]",
"[Base_Tarjetas].[SEGMENTO_DESCRIP]","[Base_Tarjetas].[SEGMENTO_DESCRIP].&amp;[" &amp; $C$6 &amp; "]",
"[Base_Tarjetas].[SITUACION]","[Base_Tarjetas].[SITUACION].&amp;[" &amp; $C65 &amp; "]",
"[Base_Tarjetas].[TIPO]","[Base_Tarjetas].[TIPO].&amp;[" &amp; $C$1 &amp; "]")/1000,
0)</f>
        <v>0</v>
      </c>
      <c r="E65" s="8">
        <f>IFERROR(
GETPIVOTDATA("[Base_Tarjetas].[Importe]",TDinamica_R!$A$3,
"[Base_Tarjetas].[PERIODO]","[Base_Tarjetas].[PERIODO].&amp;[" &amp; TEXT(E$6,"yyyymm") &amp; "]",
"[Base_Tarjetas].[Metrica]","[Base_Tarjetas].[Metrica].&amp;[" &amp; $A65 &amp; "]",
"[Base_Tarjetas].[SEGMENTO_DESCRIP]","[Base_Tarjetas].[SEGMENTO_DESCRIP].&amp;[" &amp; $C$6 &amp; "]",
"[Base_Tarjetas].[SITUACION]","[Base_Tarjetas].[SITUACION].&amp;[" &amp; $C65 &amp; "]",
"[Base_Tarjetas].[TIPO]","[Base_Tarjetas].[TIPO].&amp;[" &amp; $C$1 &amp; "]")/1000,
0)</f>
        <v>0</v>
      </c>
      <c r="F65" s="8">
        <f>IFERROR(
GETPIVOTDATA("[Base_Tarjetas].[Importe]",TDinamica_R!$A$3,
"[Base_Tarjetas].[PERIODO]","[Base_Tarjetas].[PERIODO].&amp;[" &amp; TEXT(F$6,"yyyymm") &amp; "]",
"[Base_Tarjetas].[Metrica]","[Base_Tarjetas].[Metrica].&amp;[" &amp; $A65 &amp; "]",
"[Base_Tarjetas].[SEGMENTO_DESCRIP]","[Base_Tarjetas].[SEGMENTO_DESCRIP].&amp;[" &amp; $C$6 &amp; "]",
"[Base_Tarjetas].[SITUACION]","[Base_Tarjetas].[SITUACION].&amp;[" &amp; $C65 &amp; "]",
"[Base_Tarjetas].[TIPO]","[Base_Tarjetas].[TIPO].&amp;[" &amp; $C$1 &amp; "]")/1000,
0)</f>
        <v>0</v>
      </c>
      <c r="G65" s="8">
        <f>IFERROR(
GETPIVOTDATA("[Base_Tarjetas].[Importe]",TDinamica_R!$A$3,
"[Base_Tarjetas].[PERIODO]","[Base_Tarjetas].[PERIODO].&amp;[" &amp; TEXT(G$6,"yyyymm") &amp; "]",
"[Base_Tarjetas].[Metrica]","[Base_Tarjetas].[Metrica].&amp;[" &amp; $A65 &amp; "]",
"[Base_Tarjetas].[SEGMENTO_DESCRIP]","[Base_Tarjetas].[SEGMENTO_DESCRIP].&amp;[" &amp; $C$6 &amp; "]",
"[Base_Tarjetas].[SITUACION]","[Base_Tarjetas].[SITUACION].&amp;[" &amp; $C65 &amp; "]",
"[Base_Tarjetas].[TIPO]","[Base_Tarjetas].[TIPO].&amp;[" &amp; $C$1 &amp; "]")/1000,
0)</f>
        <v>0</v>
      </c>
      <c r="H65" s="8">
        <f>IFERROR(
GETPIVOTDATA("[Base_Tarjetas].[Importe]",TDinamica_R!$A$3,
"[Base_Tarjetas].[PERIODO]","[Base_Tarjetas].[PERIODO].&amp;[" &amp; TEXT(H$6,"yyyymm") &amp; "]",
"[Base_Tarjetas].[Metrica]","[Base_Tarjetas].[Metrica].&amp;[" &amp; $A65 &amp; "]",
"[Base_Tarjetas].[SEGMENTO_DESCRIP]","[Base_Tarjetas].[SEGMENTO_DESCRIP].&amp;[" &amp; $C$6 &amp; "]",
"[Base_Tarjetas].[SITUACION]","[Base_Tarjetas].[SITUACION].&amp;[" &amp; $C65 &amp; "]",
"[Base_Tarjetas].[TIPO]","[Base_Tarjetas].[TIPO].&amp;[" &amp; $C$1 &amp; "]")/1000,
0)</f>
        <v>0</v>
      </c>
      <c r="I65" s="8">
        <f>IFERROR(
GETPIVOTDATA("[Base_Tarjetas].[Importe]",TDinamica_R!$A$3,
"[Base_Tarjetas].[PERIODO]","[Base_Tarjetas].[PERIODO].&amp;[" &amp; TEXT(I$6,"yyyymm") &amp; "]",
"[Base_Tarjetas].[Metrica]","[Base_Tarjetas].[Metrica].&amp;[" &amp; $A65 &amp; "]",
"[Base_Tarjetas].[SEGMENTO_DESCRIP]","[Base_Tarjetas].[SEGMENTO_DESCRIP].&amp;[" &amp; $C$6 &amp; "]",
"[Base_Tarjetas].[SITUACION]","[Base_Tarjetas].[SITUACION].&amp;[" &amp; $C65 &amp; "]",
"[Base_Tarjetas].[TIPO]","[Base_Tarjetas].[TIPO].&amp;[" &amp; $C$1 &amp; "]")/1000,
0)</f>
        <v>0</v>
      </c>
      <c r="J65" s="8">
        <f>IFERROR(
GETPIVOTDATA("[Base_Tarjetas].[Importe]",TDinamica_R!$A$3,
"[Base_Tarjetas].[PERIODO]","[Base_Tarjetas].[PERIODO].&amp;[" &amp; TEXT(J$6,"yyyymm") &amp; "]",
"[Base_Tarjetas].[Metrica]","[Base_Tarjetas].[Metrica].&amp;[" &amp; $A65 &amp; "]",
"[Base_Tarjetas].[SEGMENTO_DESCRIP]","[Base_Tarjetas].[SEGMENTO_DESCRIP].&amp;[" &amp; $C$6 &amp; "]",
"[Base_Tarjetas].[SITUACION]","[Base_Tarjetas].[SITUACION].&amp;[" &amp; $C65 &amp; "]",
"[Base_Tarjetas].[TIPO]","[Base_Tarjetas].[TIPO].&amp;[" &amp; $C$1 &amp; "]")/1000,
0)</f>
        <v>0</v>
      </c>
      <c r="K65" s="8">
        <f>IFERROR(
GETPIVOTDATA("[Base_Tarjetas].[Importe]",TDinamica_R!$A$3,
"[Base_Tarjetas].[PERIODO]","[Base_Tarjetas].[PERIODO].&amp;[" &amp; TEXT(K$6,"yyyymm") &amp; "]",
"[Base_Tarjetas].[Metrica]","[Base_Tarjetas].[Metrica].&amp;[" &amp; $A65 &amp; "]",
"[Base_Tarjetas].[SEGMENTO_DESCRIP]","[Base_Tarjetas].[SEGMENTO_DESCRIP].&amp;[" &amp; $C$6 &amp; "]",
"[Base_Tarjetas].[SITUACION]","[Base_Tarjetas].[SITUACION].&amp;[" &amp; $C65 &amp; "]",
"[Base_Tarjetas].[TIPO]","[Base_Tarjetas].[TIPO].&amp;[" &amp; $C$1 &amp; "]")/1000,
0)</f>
        <v>0</v>
      </c>
      <c r="L65" s="8">
        <f>IFERROR(
GETPIVOTDATA("[Base_Tarjetas].[Importe]",TDinamica_R!$A$3,
"[Base_Tarjetas].[PERIODO]","[Base_Tarjetas].[PERIODO].&amp;[" &amp; TEXT(L$6,"yyyymm") &amp; "]",
"[Base_Tarjetas].[Metrica]","[Base_Tarjetas].[Metrica].&amp;[" &amp; $A65 &amp; "]",
"[Base_Tarjetas].[SEGMENTO_DESCRIP]","[Base_Tarjetas].[SEGMENTO_DESCRIP].&amp;[" &amp; $C$6 &amp; "]",
"[Base_Tarjetas].[SITUACION]","[Base_Tarjetas].[SITUACION].&amp;[" &amp; $C65 &amp; "]",
"[Base_Tarjetas].[TIPO]","[Base_Tarjetas].[TIPO].&amp;[" &amp; $C$1 &amp; "]")/1000,
0)</f>
        <v>0</v>
      </c>
      <c r="M65" s="8">
        <f>IFERROR(
GETPIVOTDATA("[Base_Tarjetas].[Importe]",TDinamica_R!$A$3,
"[Base_Tarjetas].[PERIODO]","[Base_Tarjetas].[PERIODO].&amp;[" &amp; TEXT(M$6,"yyyymm") &amp; "]",
"[Base_Tarjetas].[Metrica]","[Base_Tarjetas].[Metrica].&amp;[" &amp; $A65 &amp; "]",
"[Base_Tarjetas].[SEGMENTO_DESCRIP]","[Base_Tarjetas].[SEGMENTO_DESCRIP].&amp;[" &amp; $C$6 &amp; "]",
"[Base_Tarjetas].[SITUACION]","[Base_Tarjetas].[SITUACION].&amp;[" &amp; $C65 &amp; "]",
"[Base_Tarjetas].[TIPO]","[Base_Tarjetas].[TIPO].&amp;[" &amp; $C$1 &amp; "]")/1000,
0)</f>
        <v>0</v>
      </c>
      <c r="N65" s="8">
        <f>IFERROR(
GETPIVOTDATA("[Base_Tarjetas].[Importe]",TDinamica_R!$A$3,
"[Base_Tarjetas].[PERIODO]","[Base_Tarjetas].[PERIODO].&amp;[" &amp; TEXT(N$6,"yyyymm") &amp; "]",
"[Base_Tarjetas].[Metrica]","[Base_Tarjetas].[Metrica].&amp;[" &amp; $A65 &amp; "]",
"[Base_Tarjetas].[SEGMENTO_DESCRIP]","[Base_Tarjetas].[SEGMENTO_DESCRIP].&amp;[" &amp; $C$6 &amp; "]",
"[Base_Tarjetas].[SITUACION]","[Base_Tarjetas].[SITUACION].&amp;[" &amp; $C65 &amp; "]",
"[Base_Tarjetas].[TIPO]","[Base_Tarjetas].[TIPO].&amp;[" &amp; $C$1 &amp; "]")/1000,
0)</f>
        <v>0</v>
      </c>
      <c r="O65" s="8">
        <f>IFERROR(
GETPIVOTDATA("[Base_Tarjetas].[Importe]",TDinamica_R!$A$3,
"[Base_Tarjetas].[PERIODO]","[Base_Tarjetas].[PERIODO].&amp;[" &amp; TEXT(O$6,"yyyymm") &amp; "]",
"[Base_Tarjetas].[Metrica]","[Base_Tarjetas].[Metrica].&amp;[" &amp; $A65 &amp; "]",
"[Base_Tarjetas].[SEGMENTO_DESCRIP]","[Base_Tarjetas].[SEGMENTO_DESCRIP].&amp;[" &amp; $C$6 &amp; "]",
"[Base_Tarjetas].[SITUACION]","[Base_Tarjetas].[SITUACION].&amp;[" &amp; $C65 &amp; "]",
"[Base_Tarjetas].[TIPO]","[Base_Tarjetas].[TIPO].&amp;[" &amp; $C$1 &amp; "]")/1000,
0)</f>
        <v>0</v>
      </c>
      <c r="P65" s="8">
        <f>IFERROR(
GETPIVOTDATA("[Base_Tarjetas].[Importe]",TDinamica_R!$A$3,
"[Base_Tarjetas].[PERIODO]","[Base_Tarjetas].[PERIODO].&amp;[" &amp; TEXT(P$6,"yyyymm") &amp; "]",
"[Base_Tarjetas].[Metrica]","[Base_Tarjetas].[Metrica].&amp;[" &amp; $A65 &amp; "]",
"[Base_Tarjetas].[SEGMENTO_DESCRIP]","[Base_Tarjetas].[SEGMENTO_DESCRIP].&amp;[" &amp; $C$6 &amp; "]",
"[Base_Tarjetas].[SITUACION]","[Base_Tarjetas].[SITUACION].&amp;[" &amp; $C65 &amp; "]",
"[Base_Tarjetas].[TIPO]","[Base_Tarjetas].[TIPO].&amp;[" &amp; $C$1 &amp; "]")/1000,
0)</f>
        <v>0</v>
      </c>
      <c r="Q65" s="8">
        <f>IFERROR(
GETPIVOTDATA("[Base_Tarjetas].[Importe]",TDinamica_R!$A$3,
"[Base_Tarjetas].[PERIODO]","[Base_Tarjetas].[PERIODO].&amp;[" &amp; TEXT(Q$6,"yyyymm") &amp; "]",
"[Base_Tarjetas].[Metrica]","[Base_Tarjetas].[Metrica].&amp;[" &amp; $A65 &amp; "]",
"[Base_Tarjetas].[SEGMENTO_DESCRIP]","[Base_Tarjetas].[SEGMENTO_DESCRIP].&amp;[" &amp; $C$6 &amp; "]",
"[Base_Tarjetas].[SITUACION]","[Base_Tarjetas].[SITUACION].&amp;[" &amp; $C65 &amp; "]",
"[Base_Tarjetas].[TIPO]","[Base_Tarjetas].[TIPO].&amp;[" &amp; $C$1 &amp; "]")/1000,
0)</f>
        <v>0</v>
      </c>
      <c r="R65" s="8">
        <f>IFERROR(
GETPIVOTDATA("[Base_Tarjetas].[Importe]",TDinamica_R!$A$3,
"[Base_Tarjetas].[PERIODO]","[Base_Tarjetas].[PERIODO].&amp;[" &amp; TEXT(R$6,"yyyymm") &amp; "]",
"[Base_Tarjetas].[Metrica]","[Base_Tarjetas].[Metrica].&amp;[" &amp; $A65 &amp; "]",
"[Base_Tarjetas].[SEGMENTO_DESCRIP]","[Base_Tarjetas].[SEGMENTO_DESCRIP].&amp;[" &amp; $C$6 &amp; "]",
"[Base_Tarjetas].[SITUACION]","[Base_Tarjetas].[SITUACION].&amp;[" &amp; $C65 &amp; "]",
"[Base_Tarjetas].[TIPO]","[Base_Tarjetas].[TIPO].&amp;[" &amp; $C$1 &amp; "]")/1000,
0)</f>
        <v>0</v>
      </c>
      <c r="S65" s="8">
        <f>IFERROR(
GETPIVOTDATA("[Base_Tarjetas].[Importe]",TDinamica_R!$A$3,
"[Base_Tarjetas].[PERIODO]","[Base_Tarjetas].[PERIODO].&amp;[" &amp; TEXT(S$6,"yyyymm") &amp; "]",
"[Base_Tarjetas].[Metrica]","[Base_Tarjetas].[Metrica].&amp;[" &amp; $A65 &amp; "]",
"[Base_Tarjetas].[SEGMENTO_DESCRIP]","[Base_Tarjetas].[SEGMENTO_DESCRIP].&amp;[" &amp; $C$6 &amp; "]",
"[Base_Tarjetas].[SITUACION]","[Base_Tarjetas].[SITUACION].&amp;[" &amp; $C65 &amp; "]",
"[Base_Tarjetas].[TIPO]","[Base_Tarjetas].[TIPO].&amp;[" &amp; $C$1 &amp; "]")/1000,
0)</f>
        <v>0</v>
      </c>
      <c r="T65" s="8">
        <f>IFERROR(
GETPIVOTDATA("[Base_Tarjetas].[Importe]",TDinamica_R!$A$3,
"[Base_Tarjetas].[PERIODO]","[Base_Tarjetas].[PERIODO].&amp;[" &amp; TEXT(T$6,"yyyymm") &amp; "]",
"[Base_Tarjetas].[Metrica]","[Base_Tarjetas].[Metrica].&amp;[" &amp; $A65 &amp; "]",
"[Base_Tarjetas].[SEGMENTO_DESCRIP]","[Base_Tarjetas].[SEGMENTO_DESCRIP].&amp;[" &amp; $C$6 &amp; "]",
"[Base_Tarjetas].[SITUACION]","[Base_Tarjetas].[SITUACION].&amp;[" &amp; $C65 &amp; "]",
"[Base_Tarjetas].[TIPO]","[Base_Tarjetas].[TIPO].&amp;[" &amp; $C$1 &amp; "]")/1000,
0)</f>
        <v>0</v>
      </c>
      <c r="U65" s="8">
        <f>IFERROR(
GETPIVOTDATA("[Base_Tarjetas].[Importe]",TDinamica_R!$A$3,
"[Base_Tarjetas].[PERIODO]","[Base_Tarjetas].[PERIODO].&amp;[" &amp; TEXT(U$6,"yyyymm") &amp; "]",
"[Base_Tarjetas].[Metrica]","[Base_Tarjetas].[Metrica].&amp;[" &amp; $A65 &amp; "]",
"[Base_Tarjetas].[SEGMENTO_DESCRIP]","[Base_Tarjetas].[SEGMENTO_DESCRIP].&amp;[" &amp; $C$6 &amp; "]",
"[Base_Tarjetas].[SITUACION]","[Base_Tarjetas].[SITUACION].&amp;[" &amp; $C65 &amp; "]",
"[Base_Tarjetas].[TIPO]","[Base_Tarjetas].[TIPO].&amp;[" &amp; $C$1 &amp; "]")/1000,
0)</f>
        <v>0</v>
      </c>
      <c r="V65" s="8">
        <f>IFERROR(
GETPIVOTDATA("[Base_Tarjetas].[Importe]",TDinamica_R!$A$3,
"[Base_Tarjetas].[PERIODO]","[Base_Tarjetas].[PERIODO].&amp;[" &amp; TEXT(V$6,"yyyymm") &amp; "]",
"[Base_Tarjetas].[Metrica]","[Base_Tarjetas].[Metrica].&amp;[" &amp; $A65 &amp; "]",
"[Base_Tarjetas].[SEGMENTO_DESCRIP]","[Base_Tarjetas].[SEGMENTO_DESCRIP].&amp;[" &amp; $C$6 &amp; "]",
"[Base_Tarjetas].[SITUACION]","[Base_Tarjetas].[SITUACION].&amp;[" &amp; $C65 &amp; "]",
"[Base_Tarjetas].[TIPO]","[Base_Tarjetas].[TIPO].&amp;[" &amp; $C$1 &amp; "]")/1000,
0)</f>
        <v>0</v>
      </c>
      <c r="W65" s="8">
        <f>IFERROR(
GETPIVOTDATA("[Base_Tarjetas].[Importe]",TDinamica_R!$A$3,
"[Base_Tarjetas].[PERIODO]","[Base_Tarjetas].[PERIODO].&amp;[" &amp; TEXT(W$6,"yyyymm") &amp; "]",
"[Base_Tarjetas].[Metrica]","[Base_Tarjetas].[Metrica].&amp;[" &amp; $A65 &amp; "]",
"[Base_Tarjetas].[SEGMENTO_DESCRIP]","[Base_Tarjetas].[SEGMENTO_DESCRIP].&amp;[" &amp; $C$6 &amp; "]",
"[Base_Tarjetas].[SITUACION]","[Base_Tarjetas].[SITUACION].&amp;[" &amp; $C65 &amp; "]",
"[Base_Tarjetas].[TIPO]","[Base_Tarjetas].[TIPO].&amp;[" &amp; $C$1 &amp; "]")/1000,
0)</f>
        <v>0</v>
      </c>
      <c r="X65" s="8">
        <f>IFERROR(
GETPIVOTDATA("[Base_Tarjetas].[Importe]",TDinamica_R!$A$3,
"[Base_Tarjetas].[PERIODO]","[Base_Tarjetas].[PERIODO].&amp;[" &amp; TEXT(X$6,"yyyymm") &amp; "]",
"[Base_Tarjetas].[Metrica]","[Base_Tarjetas].[Metrica].&amp;[" &amp; $A65 &amp; "]",
"[Base_Tarjetas].[SEGMENTO_DESCRIP]","[Base_Tarjetas].[SEGMENTO_DESCRIP].&amp;[" &amp; $C$6 &amp; "]",
"[Base_Tarjetas].[SITUACION]","[Base_Tarjetas].[SITUACION].&amp;[" &amp; $C65 &amp; "]",
"[Base_Tarjetas].[TIPO]","[Base_Tarjetas].[TIPO].&amp;[" &amp; $C$1 &amp; "]")/1000,
0)</f>
        <v>0</v>
      </c>
      <c r="Y65" s="8">
        <f>IFERROR(
GETPIVOTDATA("[Base_Tarjetas].[Importe]",TDinamica_R!$A$3,
"[Base_Tarjetas].[PERIODO]","[Base_Tarjetas].[PERIODO].&amp;[" &amp; TEXT(Y$6,"yyyymm") &amp; "]",
"[Base_Tarjetas].[Metrica]","[Base_Tarjetas].[Metrica].&amp;[" &amp; $A65 &amp; "]",
"[Base_Tarjetas].[SEGMENTO_DESCRIP]","[Base_Tarjetas].[SEGMENTO_DESCRIP].&amp;[" &amp; $C$6 &amp; "]",
"[Base_Tarjetas].[SITUACION]","[Base_Tarjetas].[SITUACION].&amp;[" &amp; $C65 &amp; "]",
"[Base_Tarjetas].[TIPO]","[Base_Tarjetas].[TIPO].&amp;[" &amp; $C$1 &amp; "]")/1000,
0)</f>
        <v>0</v>
      </c>
      <c r="Z65" s="8">
        <f>IFERROR(
GETPIVOTDATA("[Base_Tarjetas].[Importe]",TDinamica_R!$A$3,
"[Base_Tarjetas].[PERIODO]","[Base_Tarjetas].[PERIODO].&amp;[" &amp; TEXT(Z$6,"yyyymm") &amp; "]",
"[Base_Tarjetas].[Metrica]","[Base_Tarjetas].[Metrica].&amp;[" &amp; $A65 &amp; "]",
"[Base_Tarjetas].[SEGMENTO_DESCRIP]","[Base_Tarjetas].[SEGMENTO_DESCRIP].&amp;[" &amp; $C$6 &amp; "]",
"[Base_Tarjetas].[SITUACION]","[Base_Tarjetas].[SITUACION].&amp;[" &amp; $C65 &amp; "]",
"[Base_Tarjetas].[TIPO]","[Base_Tarjetas].[TIPO].&amp;[" &amp; $C$1 &amp; "]")/1000,
0)</f>
        <v>0</v>
      </c>
      <c r="AA65" s="8">
        <f>IFERROR(
GETPIVOTDATA("[Base_Tarjetas].[Importe]",TDinamica_R!$A$3,
"[Base_Tarjetas].[PERIODO]","[Base_Tarjetas].[PERIODO].&amp;[" &amp; TEXT(AA$6,"yyyymm") &amp; "]",
"[Base_Tarjetas].[Metrica]","[Base_Tarjetas].[Metrica].&amp;[" &amp; $A65 &amp; "]",
"[Base_Tarjetas].[SEGMENTO_DESCRIP]","[Base_Tarjetas].[SEGMENTO_DESCRIP].&amp;[" &amp; $C$6 &amp; "]",
"[Base_Tarjetas].[SITUACION]","[Base_Tarjetas].[SITUACION].&amp;[" &amp; $C65 &amp; "]",
"[Base_Tarjetas].[TIPO]","[Base_Tarjetas].[TIPO].&amp;[" &amp; $C$1 &amp; "]")/1000,
0)</f>
        <v>0</v>
      </c>
      <c r="AB65" s="8">
        <f>IFERROR(
GETPIVOTDATA("[Base_Tarjetas].[Importe]",TDinamica_R!$A$3,
"[Base_Tarjetas].[PERIODO]","[Base_Tarjetas].[PERIODO].&amp;[" &amp; TEXT(AB$6,"yyyymm") &amp; "]",
"[Base_Tarjetas].[Metrica]","[Base_Tarjetas].[Metrica].&amp;[" &amp; $A65 &amp; "]",
"[Base_Tarjetas].[SEGMENTO_DESCRIP]","[Base_Tarjetas].[SEGMENTO_DESCRIP].&amp;[" &amp; $C$6 &amp; "]",
"[Base_Tarjetas].[SITUACION]","[Base_Tarjetas].[SITUACION].&amp;[" &amp; $C65 &amp; "]",
"[Base_Tarjetas].[TIPO]","[Base_Tarjetas].[TIPO].&amp;[" &amp; $C$1 &amp; "]")/1000,
0)</f>
        <v>0</v>
      </c>
      <c r="AC65" s="8">
        <f>IFERROR(
GETPIVOTDATA("[Base_Tarjetas].[Importe]",TDinamica_R!$A$3,
"[Base_Tarjetas].[PERIODO]","[Base_Tarjetas].[PERIODO].&amp;[" &amp; TEXT(AC$6,"yyyymm") &amp; "]",
"[Base_Tarjetas].[Metrica]","[Base_Tarjetas].[Metrica].&amp;[" &amp; $A65 &amp; "]",
"[Base_Tarjetas].[SEGMENTO_DESCRIP]","[Base_Tarjetas].[SEGMENTO_DESCRIP].&amp;[" &amp; $C$6 &amp; "]",
"[Base_Tarjetas].[SITUACION]","[Base_Tarjetas].[SITUACION].&amp;[" &amp; $C65 &amp; "]",
"[Base_Tarjetas].[TIPO]","[Base_Tarjetas].[TIPO].&amp;[" &amp; $C$1 &amp; "]")/1000,
0)</f>
        <v>0</v>
      </c>
      <c r="AD65" s="8">
        <f>IFERROR(
GETPIVOTDATA("[Base_Tarjetas].[Importe]",TDinamica_R!$A$3,
"[Base_Tarjetas].[PERIODO]","[Base_Tarjetas].[PERIODO].&amp;[" &amp; TEXT(AD$6,"yyyymm") &amp; "]",
"[Base_Tarjetas].[Metrica]","[Base_Tarjetas].[Metrica].&amp;[" &amp; $A65 &amp; "]",
"[Base_Tarjetas].[SEGMENTO_DESCRIP]","[Base_Tarjetas].[SEGMENTO_DESCRIP].&amp;[" &amp; $C$6 &amp; "]",
"[Base_Tarjetas].[SITUACION]","[Base_Tarjetas].[SITUACION].&amp;[" &amp; $C65 &amp; "]",
"[Base_Tarjetas].[TIPO]","[Base_Tarjetas].[TIPO].&amp;[" &amp; $C$1 &amp; "]")/1000,
0)</f>
        <v>0</v>
      </c>
      <c r="AE65" s="8">
        <f>IFERROR(
GETPIVOTDATA("[Base_Tarjetas].[Importe]",TDinamica_R!$A$3,
"[Base_Tarjetas].[PERIODO]","[Base_Tarjetas].[PERIODO].&amp;[" &amp; TEXT(AE$6,"yyyymm") &amp; "]",
"[Base_Tarjetas].[Metrica]","[Base_Tarjetas].[Metrica].&amp;[" &amp; $A65 &amp; "]",
"[Base_Tarjetas].[SEGMENTO_DESCRIP]","[Base_Tarjetas].[SEGMENTO_DESCRIP].&amp;[" &amp; $C$6 &amp; "]",
"[Base_Tarjetas].[SITUACION]","[Base_Tarjetas].[SITUACION].&amp;[" &amp; $C65 &amp; "]",
"[Base_Tarjetas].[TIPO]","[Base_Tarjetas].[TIPO].&amp;[" &amp; $C$1 &amp; "]")/1000,
0)</f>
        <v>0</v>
      </c>
      <c r="AF65" s="8">
        <f>IFERROR(
GETPIVOTDATA("[Base_Tarjetas].[Importe]",TDinamica_R!$A$3,
"[Base_Tarjetas].[PERIODO]","[Base_Tarjetas].[PERIODO].&amp;[" &amp; TEXT(AF$6,"yyyymm") &amp; "]",
"[Base_Tarjetas].[Metrica]","[Base_Tarjetas].[Metrica].&amp;[" &amp; $A65 &amp; "]",
"[Base_Tarjetas].[SEGMENTO_DESCRIP]","[Base_Tarjetas].[SEGMENTO_DESCRIP].&amp;[" &amp; $C$6 &amp; "]",
"[Base_Tarjetas].[SITUACION]","[Base_Tarjetas].[SITUACION].&amp;[" &amp; $C65 &amp; "]",
"[Base_Tarjetas].[TIPO]","[Base_Tarjetas].[TIPO].&amp;[" &amp; $C$1 &amp; "]")/1000,
0)</f>
        <v>0</v>
      </c>
      <c r="AG65" s="8">
        <f>IFERROR(
GETPIVOTDATA("[Base_Tarjetas].[Importe]",TDinamica_R!$A$3,
"[Base_Tarjetas].[PERIODO]","[Base_Tarjetas].[PERIODO].&amp;[" &amp; TEXT(AG$6,"yyyymm") &amp; "]",
"[Base_Tarjetas].[Metrica]","[Base_Tarjetas].[Metrica].&amp;[" &amp; $A65 &amp; "]",
"[Base_Tarjetas].[SEGMENTO_DESCRIP]","[Base_Tarjetas].[SEGMENTO_DESCRIP].&amp;[" &amp; $C$6 &amp; "]",
"[Base_Tarjetas].[SITUACION]","[Base_Tarjetas].[SITUACION].&amp;[" &amp; $C65 &amp; "]",
"[Base_Tarjetas].[TIPO]","[Base_Tarjetas].[TIPO].&amp;[" &amp; $C$1 &amp; "]")/1000,
0)</f>
        <v>0</v>
      </c>
      <c r="AH65" s="8">
        <f>IFERROR(
GETPIVOTDATA("[Base_Tarjetas].[Importe]",TDinamica_R!$A$3,
"[Base_Tarjetas].[PERIODO]","[Base_Tarjetas].[PERIODO].&amp;[" &amp; TEXT(AH$6,"yyyymm") &amp; "]",
"[Base_Tarjetas].[Metrica]","[Base_Tarjetas].[Metrica].&amp;[" &amp; $A65 &amp; "]",
"[Base_Tarjetas].[SEGMENTO_DESCRIP]","[Base_Tarjetas].[SEGMENTO_DESCRIP].&amp;[" &amp; $C$6 &amp; "]",
"[Base_Tarjetas].[SITUACION]","[Base_Tarjetas].[SITUACION].&amp;[" &amp; $C65 &amp; "]",
"[Base_Tarjetas].[TIPO]","[Base_Tarjetas].[TIPO].&amp;[" &amp; $C$1 &amp; "]")/1000,
0)</f>
        <v>0</v>
      </c>
      <c r="AI65" s="8">
        <f>IFERROR(
GETPIVOTDATA("[Base_Tarjetas].[Importe]",TDinamica_R!$A$3,
"[Base_Tarjetas].[PERIODO]","[Base_Tarjetas].[PERIODO].&amp;[" &amp; TEXT(AI$6,"yyyymm") &amp; "]",
"[Base_Tarjetas].[Metrica]","[Base_Tarjetas].[Metrica].&amp;[" &amp; $A65 &amp; "]",
"[Base_Tarjetas].[SEGMENTO_DESCRIP]","[Base_Tarjetas].[SEGMENTO_DESCRIP].&amp;[" &amp; $C$6 &amp; "]",
"[Base_Tarjetas].[SITUACION]","[Base_Tarjetas].[SITUACION].&amp;[" &amp; $C65 &amp; "]",
"[Base_Tarjetas].[TIPO]","[Base_Tarjetas].[TIPO].&amp;[" &amp; $C$1 &amp; "]")/1000,
0)</f>
        <v>0</v>
      </c>
      <c r="AJ65" s="8">
        <f>IFERROR(
GETPIVOTDATA("[Base_Tarjetas].[Importe]",TDinamica_R!$A$3,
"[Base_Tarjetas].[PERIODO]","[Base_Tarjetas].[PERIODO].&amp;[" &amp; TEXT(AJ$6,"yyyymm") &amp; "]",
"[Base_Tarjetas].[Metrica]","[Base_Tarjetas].[Metrica].&amp;[" &amp; $A65 &amp; "]",
"[Base_Tarjetas].[SEGMENTO_DESCRIP]","[Base_Tarjetas].[SEGMENTO_DESCRIP].&amp;[" &amp; $C$6 &amp; "]",
"[Base_Tarjetas].[SITUACION]","[Base_Tarjetas].[SITUACION].&amp;[" &amp; $C65 &amp; "]",
"[Base_Tarjetas].[TIPO]","[Base_Tarjetas].[TIPO].&amp;[" &amp; $C$1 &amp; "]")/1000,
0)</f>
        <v>0</v>
      </c>
      <c r="AK65" s="8">
        <f>IFERROR(
GETPIVOTDATA("[Base_Tarjetas].[Importe]",TDinamica_R!$A$3,
"[Base_Tarjetas].[PERIODO]","[Base_Tarjetas].[PERIODO].&amp;[" &amp; TEXT(AK$6,"yyyymm") &amp; "]",
"[Base_Tarjetas].[Metrica]","[Base_Tarjetas].[Metrica].&amp;[" &amp; $A65 &amp; "]",
"[Base_Tarjetas].[SEGMENTO_DESCRIP]","[Base_Tarjetas].[SEGMENTO_DESCRIP].&amp;[" &amp; $C$6 &amp; "]",
"[Base_Tarjetas].[SITUACION]","[Base_Tarjetas].[SITUACION].&amp;[" &amp; $C65 &amp; "]",
"[Base_Tarjetas].[TIPO]","[Base_Tarjetas].[TIPO].&amp;[" &amp; $C$1 &amp; "]")/1000,
0)</f>
        <v>0</v>
      </c>
      <c r="AL65" s="8">
        <f>IFERROR(
GETPIVOTDATA("[Base_Tarjetas].[Importe]",TDinamica_R!$A$3,
"[Base_Tarjetas].[PERIODO]","[Base_Tarjetas].[PERIODO].&amp;[" &amp; TEXT(AL$6,"yyyymm") &amp; "]",
"[Base_Tarjetas].[Metrica]","[Base_Tarjetas].[Metrica].&amp;[" &amp; $A65 &amp; "]",
"[Base_Tarjetas].[SEGMENTO_DESCRIP]","[Base_Tarjetas].[SEGMENTO_DESCRIP].&amp;[" &amp; $C$6 &amp; "]",
"[Base_Tarjetas].[SITUACION]","[Base_Tarjetas].[SITUACION].&amp;[" &amp; $C65 &amp; "]",
"[Base_Tarjetas].[TIPO]","[Base_Tarjetas].[TIPO].&amp;[" &amp; $C$1 &amp; "]")/1000,
0)</f>
        <v>0</v>
      </c>
      <c r="AM65" s="8">
        <f>IFERROR(
GETPIVOTDATA("[Base_Tarjetas].[Importe]",TDinamica_R!$A$3,
"[Base_Tarjetas].[PERIODO]","[Base_Tarjetas].[PERIODO].&amp;[" &amp; TEXT(AM$6,"yyyymm") &amp; "]",
"[Base_Tarjetas].[Metrica]","[Base_Tarjetas].[Metrica].&amp;[" &amp; $A65 &amp; "]",
"[Base_Tarjetas].[SEGMENTO_DESCRIP]","[Base_Tarjetas].[SEGMENTO_DESCRIP].&amp;[" &amp; $C$6 &amp; "]",
"[Base_Tarjetas].[SITUACION]","[Base_Tarjetas].[SITUACION].&amp;[" &amp; $C65 &amp; "]",
"[Base_Tarjetas].[TIPO]","[Base_Tarjetas].[TIPO].&amp;[" &amp; $C$1 &amp; "]")/1000,
0)</f>
        <v>0</v>
      </c>
      <c r="AN65" s="8">
        <f>IFERROR(
GETPIVOTDATA("[Base_Tarjetas].[Importe]",TDinamica_R!$A$3,
"[Base_Tarjetas].[PERIODO]","[Base_Tarjetas].[PERIODO].&amp;[" &amp; TEXT(AN$6,"yyyymm") &amp; "]",
"[Base_Tarjetas].[Metrica]","[Base_Tarjetas].[Metrica].&amp;[" &amp; $A65 &amp; "]",
"[Base_Tarjetas].[SEGMENTO_DESCRIP]","[Base_Tarjetas].[SEGMENTO_DESCRIP].&amp;[" &amp; $C$6 &amp; "]",
"[Base_Tarjetas].[SITUACION]","[Base_Tarjetas].[SITUACION].&amp;[" &amp; $C65 &amp; "]",
"[Base_Tarjetas].[TIPO]","[Base_Tarjetas].[TIPO].&amp;[" &amp; $C$1 &amp; "]")/1000,
0)</f>
        <v>0</v>
      </c>
      <c r="AO65" s="8">
        <f>IFERROR(
GETPIVOTDATA("[Base_Tarjetas].[Importe]",TDinamica_R!$A$3,
"[Base_Tarjetas].[PERIODO]","[Base_Tarjetas].[PERIODO].&amp;[" &amp; TEXT(AO$6,"yyyymm") &amp; "]",
"[Base_Tarjetas].[Metrica]","[Base_Tarjetas].[Metrica].&amp;[" &amp; $A65 &amp; "]",
"[Base_Tarjetas].[SEGMENTO_DESCRIP]","[Base_Tarjetas].[SEGMENTO_DESCRIP].&amp;[" &amp; $C$6 &amp; "]",
"[Base_Tarjetas].[SITUACION]","[Base_Tarjetas].[SITUACION].&amp;[" &amp; $C65 &amp; "]",
"[Base_Tarjetas].[TIPO]","[Base_Tarjetas].[TIPO].&amp;[" &amp; $C$1 &amp; "]")/1000,
0)</f>
        <v>0</v>
      </c>
      <c r="AP65" s="8">
        <f>IFERROR(
GETPIVOTDATA("[Base_Tarjetas].[Importe]",TDinamica_R!$A$3,
"[Base_Tarjetas].[PERIODO]","[Base_Tarjetas].[PERIODO].&amp;[" &amp; TEXT(AP$6,"yyyymm") &amp; "]",
"[Base_Tarjetas].[Metrica]","[Base_Tarjetas].[Metrica].&amp;[" &amp; $A65 &amp; "]",
"[Base_Tarjetas].[SEGMENTO_DESCRIP]","[Base_Tarjetas].[SEGMENTO_DESCRIP].&amp;[" &amp; $C$6 &amp; "]",
"[Base_Tarjetas].[SITUACION]","[Base_Tarjetas].[SITUACION].&amp;[" &amp; $C65 &amp; "]",
"[Base_Tarjetas].[TIPO]","[Base_Tarjetas].[TIPO].&amp;[" &amp; $C$1 &amp; "]")/1000,
0)</f>
        <v>0</v>
      </c>
      <c r="AQ65" s="8">
        <f>IFERROR(
GETPIVOTDATA("[Base_Tarjetas].[Importe]",TDinamica_R!$A$3,
"[Base_Tarjetas].[PERIODO]","[Base_Tarjetas].[PERIODO].&amp;[" &amp; TEXT(AQ$6,"yyyymm") &amp; "]",
"[Base_Tarjetas].[Metrica]","[Base_Tarjetas].[Metrica].&amp;[" &amp; $A65 &amp; "]",
"[Base_Tarjetas].[SEGMENTO_DESCRIP]","[Base_Tarjetas].[SEGMENTO_DESCRIP].&amp;[" &amp; $C$6 &amp; "]",
"[Base_Tarjetas].[SITUACION]","[Base_Tarjetas].[SITUACION].&amp;[" &amp; $C65 &amp; "]",
"[Base_Tarjetas].[TIPO]","[Base_Tarjetas].[TIPO].&amp;[" &amp; $C$1 &amp; "]")/1000,
0)</f>
        <v>0</v>
      </c>
      <c r="AR65" s="8">
        <f>IFERROR(
GETPIVOTDATA("[Base_Tarjetas].[Importe]",TDinamica_R!$A$3,
"[Base_Tarjetas].[PERIODO]","[Base_Tarjetas].[PERIODO].&amp;[" &amp; TEXT(AR$6,"yyyymm") &amp; "]",
"[Base_Tarjetas].[Metrica]","[Base_Tarjetas].[Metrica].&amp;[" &amp; $A65 &amp; "]",
"[Base_Tarjetas].[SEGMENTO_DESCRIP]","[Base_Tarjetas].[SEGMENTO_DESCRIP].&amp;[" &amp; $C$6 &amp; "]",
"[Base_Tarjetas].[SITUACION]","[Base_Tarjetas].[SITUACION].&amp;[" &amp; $C65 &amp; "]",
"[Base_Tarjetas].[TIPO]","[Base_Tarjetas].[TIPO].&amp;[" &amp; $C$1 &amp; "]")/1000,
0)</f>
        <v>0</v>
      </c>
      <c r="AS65" s="8">
        <f>IFERROR(
GETPIVOTDATA("[Base_Tarjetas].[Importe]",TDinamica_R!$A$3,
"[Base_Tarjetas].[PERIODO]","[Base_Tarjetas].[PERIODO].&amp;[" &amp; TEXT(AS$6,"yyyymm") &amp; "]",
"[Base_Tarjetas].[Metrica]","[Base_Tarjetas].[Metrica].&amp;[" &amp; $A65 &amp; "]",
"[Base_Tarjetas].[SEGMENTO_DESCRIP]","[Base_Tarjetas].[SEGMENTO_DESCRIP].&amp;[" &amp; $C$6 &amp; "]",
"[Base_Tarjetas].[SITUACION]","[Base_Tarjetas].[SITUACION].&amp;[" &amp; $C65 &amp; "]",
"[Base_Tarjetas].[TIPO]","[Base_Tarjetas].[TIPO].&amp;[" &amp; $C$1 &amp; "]")/1000,
0)</f>
        <v>0</v>
      </c>
      <c r="AT65" s="8">
        <f>IFERROR(
GETPIVOTDATA("[Base_Tarjetas].[Importe]",TDinamica_R!$A$3,
"[Base_Tarjetas].[PERIODO]","[Base_Tarjetas].[PERIODO].&amp;[" &amp; TEXT(AT$6,"yyyymm") &amp; "]",
"[Base_Tarjetas].[Metrica]","[Base_Tarjetas].[Metrica].&amp;[" &amp; $A65 &amp; "]",
"[Base_Tarjetas].[SEGMENTO_DESCRIP]","[Base_Tarjetas].[SEGMENTO_DESCRIP].&amp;[" &amp; $C$6 &amp; "]",
"[Base_Tarjetas].[SITUACION]","[Base_Tarjetas].[SITUACION].&amp;[" &amp; $C65 &amp; "]",
"[Base_Tarjetas].[TIPO]","[Base_Tarjetas].[TIPO].&amp;[" &amp; $C$1 &amp; "]")/1000,
0)</f>
        <v>0</v>
      </c>
      <c r="AU65" s="8">
        <f>IFERROR(
GETPIVOTDATA("[Base_Tarjetas].[Importe]",TDinamica_R!$A$3,
"[Base_Tarjetas].[PERIODO]","[Base_Tarjetas].[PERIODO].&amp;[" &amp; TEXT(AU$6,"yyyymm") &amp; "]",
"[Base_Tarjetas].[Metrica]","[Base_Tarjetas].[Metrica].&amp;[" &amp; $A65 &amp; "]",
"[Base_Tarjetas].[SEGMENTO_DESCRIP]","[Base_Tarjetas].[SEGMENTO_DESCRIP].&amp;[" &amp; $C$6 &amp; "]",
"[Base_Tarjetas].[SITUACION]","[Base_Tarjetas].[SITUACION].&amp;[" &amp; $C65 &amp; "]",
"[Base_Tarjetas].[TIPO]","[Base_Tarjetas].[TIPO].&amp;[" &amp; $C$1 &amp; "]")/1000,
0)</f>
        <v>0</v>
      </c>
      <c r="AV65" s="8">
        <f>IFERROR(
GETPIVOTDATA("[Base_Tarjetas].[Importe]",TDinamica_R!$A$3,
"[Base_Tarjetas].[PERIODO]","[Base_Tarjetas].[PERIODO].&amp;[" &amp; TEXT(AV$6,"yyyymm") &amp; "]",
"[Base_Tarjetas].[Metrica]","[Base_Tarjetas].[Metrica].&amp;[" &amp; $A65 &amp; "]",
"[Base_Tarjetas].[SEGMENTO_DESCRIP]","[Base_Tarjetas].[SEGMENTO_DESCRIP].&amp;[" &amp; $C$6 &amp; "]",
"[Base_Tarjetas].[SITUACION]","[Base_Tarjetas].[SITUACION].&amp;[" &amp; $C65 &amp; "]",
"[Base_Tarjetas].[TIPO]","[Base_Tarjetas].[TIPO].&amp;[" &amp; $C$1 &amp; "]")/1000,
0)</f>
        <v>0</v>
      </c>
      <c r="AW65" s="8">
        <f>IFERROR(
GETPIVOTDATA("[Base_Tarjetas].[Importe]",TDinamica_R!$A$3,
"[Base_Tarjetas].[PERIODO]","[Base_Tarjetas].[PERIODO].&amp;[" &amp; TEXT(AW$6,"yyyymm") &amp; "]",
"[Base_Tarjetas].[Metrica]","[Base_Tarjetas].[Metrica].&amp;[" &amp; $A65 &amp; "]",
"[Base_Tarjetas].[SEGMENTO_DESCRIP]","[Base_Tarjetas].[SEGMENTO_DESCRIP].&amp;[" &amp; $C$6 &amp; "]",
"[Base_Tarjetas].[SITUACION]","[Base_Tarjetas].[SITUACION].&amp;[" &amp; $C65 &amp; "]",
"[Base_Tarjetas].[TIPO]","[Base_Tarjetas].[TIPO].&amp;[" &amp; $C$1 &amp; "]")/1000,
0)</f>
        <v>0</v>
      </c>
      <c r="AX65" s="8">
        <f>IFERROR(
GETPIVOTDATA("[Base_Tarjetas].[Importe]",TDinamica_R!$A$3,
"[Base_Tarjetas].[PERIODO]","[Base_Tarjetas].[PERIODO].&amp;[" &amp; TEXT(AX$6,"yyyymm") &amp; "]",
"[Base_Tarjetas].[Metrica]","[Base_Tarjetas].[Metrica].&amp;[" &amp; $A65 &amp; "]",
"[Base_Tarjetas].[SEGMENTO_DESCRIP]","[Base_Tarjetas].[SEGMENTO_DESCRIP].&amp;[" &amp; $C$6 &amp; "]",
"[Base_Tarjetas].[SITUACION]","[Base_Tarjetas].[SITUACION].&amp;[" &amp; $C65 &amp; "]",
"[Base_Tarjetas].[TIPO]","[Base_Tarjetas].[TIPO].&amp;[" &amp; $C$1 &amp; "]")/1000,
0)</f>
        <v>0</v>
      </c>
      <c r="AY65" s="8">
        <f>IFERROR(
GETPIVOTDATA("[Base_Tarjetas].[Importe]",TDinamica_R!$A$3,
"[Base_Tarjetas].[PERIODO]","[Base_Tarjetas].[PERIODO].&amp;[" &amp; TEXT(AY$6,"yyyymm") &amp; "]",
"[Base_Tarjetas].[Metrica]","[Base_Tarjetas].[Metrica].&amp;[" &amp; $A65 &amp; "]",
"[Base_Tarjetas].[SEGMENTO_DESCRIP]","[Base_Tarjetas].[SEGMENTO_DESCRIP].&amp;[" &amp; $C$6 &amp; "]",
"[Base_Tarjetas].[SITUACION]","[Base_Tarjetas].[SITUACION].&amp;[" &amp; $C65 &amp; "]",
"[Base_Tarjetas].[TIPO]","[Base_Tarjetas].[TIPO].&amp;[" &amp; $C$1 &amp; "]")/1000,
0)</f>
        <v>0</v>
      </c>
      <c r="AZ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TEXT(AZ$6,"yyyymm") &amp; "]"),
0)</f>
        <v>0</v>
      </c>
      <c r="BA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TEXT(BA$6,"yyyymm") &amp; "]"),
0)</f>
        <v>0</v>
      </c>
      <c r="BB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TEXT(BB$6,"yyyymm") &amp; "]"),
0)</f>
        <v>0</v>
      </c>
      <c r="BC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TEXT(BC$6,"yyyymm") &amp; "]"),
0)</f>
        <v>0</v>
      </c>
      <c r="BD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TEXT(BD$6,"yyyymm") &amp; "]"),
0)</f>
        <v>0</v>
      </c>
      <c r="BE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TEXT(BE$6,"yyyymm") &amp; "]"),
0)</f>
        <v>0</v>
      </c>
      <c r="BF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TEXT(BF$6,"yyyymm") &amp; "]"),
0)</f>
        <v>0</v>
      </c>
      <c r="BG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TEXT(BG$6,"yyyymm") &amp; "]"),
0)</f>
        <v>0</v>
      </c>
      <c r="BH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TEXT(BH$6,"yyyymm") &amp; "]"),
0)</f>
        <v>0</v>
      </c>
      <c r="BI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TEXT(BI$6,"yyyymm") &amp; "]"),
0)</f>
        <v>0</v>
      </c>
      <c r="BJ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TEXT(BJ$6,"yyyymm") &amp; "]"),
0)</f>
        <v>0</v>
      </c>
      <c r="BK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TEXT(BK$6,"yyyymm") &amp; "]"),
0)</f>
        <v>0</v>
      </c>
      <c r="BO65" s="24">
        <f t="shared" si="46"/>
        <v>0</v>
      </c>
      <c r="BP65" s="24">
        <f t="shared" si="46"/>
        <v>0</v>
      </c>
      <c r="BQ65" s="24">
        <f t="shared" si="46"/>
        <v>0</v>
      </c>
      <c r="BR65" s="24">
        <f t="shared" si="46"/>
        <v>0</v>
      </c>
      <c r="BS65" s="24">
        <f t="shared" si="46"/>
        <v>0</v>
      </c>
      <c r="BT65" s="24">
        <f t="shared" si="46"/>
        <v>0</v>
      </c>
    </row>
    <row r="66" spans="1:72" outlineLevel="1" x14ac:dyDescent="0.25">
      <c r="A66" s="11" t="s">
        <v>35</v>
      </c>
      <c r="C66" s="2" t="s">
        <v>93</v>
      </c>
      <c r="D66" s="8">
        <f>IFERROR(
GETPIVOTDATA("[Base_Tarjetas].[Importe]",TDinamica_R!$A$3,
"[Base_Tarjetas].[PERIODO]","[Base_Tarjetas].[PERIODO].&amp;[" &amp; TEXT(D$6,"yyyymm") &amp; "]",
"[Base_Tarjetas].[Metrica]","[Base_Tarjetas].[Metrica].&amp;[" &amp; $A66 &amp; "]",
"[Base_Tarjetas].[SEGMENTO_DESCRIP]","[Base_Tarjetas].[SEGMENTO_DESCRIP].&amp;[" &amp; $C$6 &amp; "]",
"[Base_Tarjetas].[SITUACION]","[Base_Tarjetas].[SITUACION].&amp;[" &amp; $C66 &amp; "]",
"[Base_Tarjetas].[TIPO]","[Base_Tarjetas].[TIPO].&amp;[" &amp; $C$1 &amp; "]")/1000,
0)</f>
        <v>0</v>
      </c>
      <c r="E66" s="8">
        <f>IFERROR(
GETPIVOTDATA("[Base_Tarjetas].[Importe]",TDinamica_R!$A$3,
"[Base_Tarjetas].[PERIODO]","[Base_Tarjetas].[PERIODO].&amp;[" &amp; TEXT(E$6,"yyyymm") &amp; "]",
"[Base_Tarjetas].[Metrica]","[Base_Tarjetas].[Metrica].&amp;[" &amp; $A66 &amp; "]",
"[Base_Tarjetas].[SEGMENTO_DESCRIP]","[Base_Tarjetas].[SEGMENTO_DESCRIP].&amp;[" &amp; $C$6 &amp; "]",
"[Base_Tarjetas].[SITUACION]","[Base_Tarjetas].[SITUACION].&amp;[" &amp; $C66 &amp; "]",
"[Base_Tarjetas].[TIPO]","[Base_Tarjetas].[TIPO].&amp;[" &amp; $C$1 &amp; "]")/1000,
0)</f>
        <v>0</v>
      </c>
      <c r="F66" s="8">
        <f>IFERROR(
GETPIVOTDATA("[Base_Tarjetas].[Importe]",TDinamica_R!$A$3,
"[Base_Tarjetas].[PERIODO]","[Base_Tarjetas].[PERIODO].&amp;[" &amp; TEXT(F$6,"yyyymm") &amp; "]",
"[Base_Tarjetas].[Metrica]","[Base_Tarjetas].[Metrica].&amp;[" &amp; $A66 &amp; "]",
"[Base_Tarjetas].[SEGMENTO_DESCRIP]","[Base_Tarjetas].[SEGMENTO_DESCRIP].&amp;[" &amp; $C$6 &amp; "]",
"[Base_Tarjetas].[SITUACION]","[Base_Tarjetas].[SITUACION].&amp;[" &amp; $C66 &amp; "]",
"[Base_Tarjetas].[TIPO]","[Base_Tarjetas].[TIPO].&amp;[" &amp; $C$1 &amp; "]")/1000,
0)</f>
        <v>0</v>
      </c>
      <c r="G66" s="8">
        <f>IFERROR(
GETPIVOTDATA("[Base_Tarjetas].[Importe]",TDinamica_R!$A$3,
"[Base_Tarjetas].[PERIODO]","[Base_Tarjetas].[PERIODO].&amp;[" &amp; TEXT(G$6,"yyyymm") &amp; "]",
"[Base_Tarjetas].[Metrica]","[Base_Tarjetas].[Metrica].&amp;[" &amp; $A66 &amp; "]",
"[Base_Tarjetas].[SEGMENTO_DESCRIP]","[Base_Tarjetas].[SEGMENTO_DESCRIP].&amp;[" &amp; $C$6 &amp; "]",
"[Base_Tarjetas].[SITUACION]","[Base_Tarjetas].[SITUACION].&amp;[" &amp; $C66 &amp; "]",
"[Base_Tarjetas].[TIPO]","[Base_Tarjetas].[TIPO].&amp;[" &amp; $C$1 &amp; "]")/1000,
0)</f>
        <v>0</v>
      </c>
      <c r="H66" s="8">
        <f>IFERROR(
GETPIVOTDATA("[Base_Tarjetas].[Importe]",TDinamica_R!$A$3,
"[Base_Tarjetas].[PERIODO]","[Base_Tarjetas].[PERIODO].&amp;[" &amp; TEXT(H$6,"yyyymm") &amp; "]",
"[Base_Tarjetas].[Metrica]","[Base_Tarjetas].[Metrica].&amp;[" &amp; $A66 &amp; "]",
"[Base_Tarjetas].[SEGMENTO_DESCRIP]","[Base_Tarjetas].[SEGMENTO_DESCRIP].&amp;[" &amp; $C$6 &amp; "]",
"[Base_Tarjetas].[SITUACION]","[Base_Tarjetas].[SITUACION].&amp;[" &amp; $C66 &amp; "]",
"[Base_Tarjetas].[TIPO]","[Base_Tarjetas].[TIPO].&amp;[" &amp; $C$1 &amp; "]")/1000,
0)</f>
        <v>0</v>
      </c>
      <c r="I66" s="8">
        <f>IFERROR(
GETPIVOTDATA("[Base_Tarjetas].[Importe]",TDinamica_R!$A$3,
"[Base_Tarjetas].[PERIODO]","[Base_Tarjetas].[PERIODO].&amp;[" &amp; TEXT(I$6,"yyyymm") &amp; "]",
"[Base_Tarjetas].[Metrica]","[Base_Tarjetas].[Metrica].&amp;[" &amp; $A66 &amp; "]",
"[Base_Tarjetas].[SEGMENTO_DESCRIP]","[Base_Tarjetas].[SEGMENTO_DESCRIP].&amp;[" &amp; $C$6 &amp; "]",
"[Base_Tarjetas].[SITUACION]","[Base_Tarjetas].[SITUACION].&amp;[" &amp; $C66 &amp; "]",
"[Base_Tarjetas].[TIPO]","[Base_Tarjetas].[TIPO].&amp;[" &amp; $C$1 &amp; "]")/1000,
0)</f>
        <v>0</v>
      </c>
      <c r="J66" s="8">
        <f>IFERROR(
GETPIVOTDATA("[Base_Tarjetas].[Importe]",TDinamica_R!$A$3,
"[Base_Tarjetas].[PERIODO]","[Base_Tarjetas].[PERIODO].&amp;[" &amp; TEXT(J$6,"yyyymm") &amp; "]",
"[Base_Tarjetas].[Metrica]","[Base_Tarjetas].[Metrica].&amp;[" &amp; $A66 &amp; "]",
"[Base_Tarjetas].[SEGMENTO_DESCRIP]","[Base_Tarjetas].[SEGMENTO_DESCRIP].&amp;[" &amp; $C$6 &amp; "]",
"[Base_Tarjetas].[SITUACION]","[Base_Tarjetas].[SITUACION].&amp;[" &amp; $C66 &amp; "]",
"[Base_Tarjetas].[TIPO]","[Base_Tarjetas].[TIPO].&amp;[" &amp; $C$1 &amp; "]")/1000,
0)</f>
        <v>0</v>
      </c>
      <c r="K66" s="8">
        <f>IFERROR(
GETPIVOTDATA("[Base_Tarjetas].[Importe]",TDinamica_R!$A$3,
"[Base_Tarjetas].[PERIODO]","[Base_Tarjetas].[PERIODO].&amp;[" &amp; TEXT(K$6,"yyyymm") &amp; "]",
"[Base_Tarjetas].[Metrica]","[Base_Tarjetas].[Metrica].&amp;[" &amp; $A66 &amp; "]",
"[Base_Tarjetas].[SEGMENTO_DESCRIP]","[Base_Tarjetas].[SEGMENTO_DESCRIP].&amp;[" &amp; $C$6 &amp; "]",
"[Base_Tarjetas].[SITUACION]","[Base_Tarjetas].[SITUACION].&amp;[" &amp; $C66 &amp; "]",
"[Base_Tarjetas].[TIPO]","[Base_Tarjetas].[TIPO].&amp;[" &amp; $C$1 &amp; "]")/1000,
0)</f>
        <v>0</v>
      </c>
      <c r="L66" s="8">
        <f>IFERROR(
GETPIVOTDATA("[Base_Tarjetas].[Importe]",TDinamica_R!$A$3,
"[Base_Tarjetas].[PERIODO]","[Base_Tarjetas].[PERIODO].&amp;[" &amp; TEXT(L$6,"yyyymm") &amp; "]",
"[Base_Tarjetas].[Metrica]","[Base_Tarjetas].[Metrica].&amp;[" &amp; $A66 &amp; "]",
"[Base_Tarjetas].[SEGMENTO_DESCRIP]","[Base_Tarjetas].[SEGMENTO_DESCRIP].&amp;[" &amp; $C$6 &amp; "]",
"[Base_Tarjetas].[SITUACION]","[Base_Tarjetas].[SITUACION].&amp;[" &amp; $C66 &amp; "]",
"[Base_Tarjetas].[TIPO]","[Base_Tarjetas].[TIPO].&amp;[" &amp; $C$1 &amp; "]")/1000,
0)</f>
        <v>0</v>
      </c>
      <c r="M66" s="8">
        <f>IFERROR(
GETPIVOTDATA("[Base_Tarjetas].[Importe]",TDinamica_R!$A$3,
"[Base_Tarjetas].[PERIODO]","[Base_Tarjetas].[PERIODO].&amp;[" &amp; TEXT(M$6,"yyyymm") &amp; "]",
"[Base_Tarjetas].[Metrica]","[Base_Tarjetas].[Metrica].&amp;[" &amp; $A66 &amp; "]",
"[Base_Tarjetas].[SEGMENTO_DESCRIP]","[Base_Tarjetas].[SEGMENTO_DESCRIP].&amp;[" &amp; $C$6 &amp; "]",
"[Base_Tarjetas].[SITUACION]","[Base_Tarjetas].[SITUACION].&amp;[" &amp; $C66 &amp; "]",
"[Base_Tarjetas].[TIPO]","[Base_Tarjetas].[TIPO].&amp;[" &amp; $C$1 &amp; "]")/1000,
0)</f>
        <v>0</v>
      </c>
      <c r="N66" s="8">
        <f>IFERROR(
GETPIVOTDATA("[Base_Tarjetas].[Importe]",TDinamica_R!$A$3,
"[Base_Tarjetas].[PERIODO]","[Base_Tarjetas].[PERIODO].&amp;[" &amp; TEXT(N$6,"yyyymm") &amp; "]",
"[Base_Tarjetas].[Metrica]","[Base_Tarjetas].[Metrica].&amp;[" &amp; $A66 &amp; "]",
"[Base_Tarjetas].[SEGMENTO_DESCRIP]","[Base_Tarjetas].[SEGMENTO_DESCRIP].&amp;[" &amp; $C$6 &amp; "]",
"[Base_Tarjetas].[SITUACION]","[Base_Tarjetas].[SITUACION].&amp;[" &amp; $C66 &amp; "]",
"[Base_Tarjetas].[TIPO]","[Base_Tarjetas].[TIPO].&amp;[" &amp; $C$1 &amp; "]")/1000,
0)</f>
        <v>0</v>
      </c>
      <c r="O66" s="8">
        <f>IFERROR(
GETPIVOTDATA("[Base_Tarjetas].[Importe]",TDinamica_R!$A$3,
"[Base_Tarjetas].[PERIODO]","[Base_Tarjetas].[PERIODO].&amp;[" &amp; TEXT(O$6,"yyyymm") &amp; "]",
"[Base_Tarjetas].[Metrica]","[Base_Tarjetas].[Metrica].&amp;[" &amp; $A66 &amp; "]",
"[Base_Tarjetas].[SEGMENTO_DESCRIP]","[Base_Tarjetas].[SEGMENTO_DESCRIP].&amp;[" &amp; $C$6 &amp; "]",
"[Base_Tarjetas].[SITUACION]","[Base_Tarjetas].[SITUACION].&amp;[" &amp; $C66 &amp; "]",
"[Base_Tarjetas].[TIPO]","[Base_Tarjetas].[TIPO].&amp;[" &amp; $C$1 &amp; "]")/1000,
0)</f>
        <v>0</v>
      </c>
      <c r="P66" s="8">
        <f>IFERROR(
GETPIVOTDATA("[Base_Tarjetas].[Importe]",TDinamica_R!$A$3,
"[Base_Tarjetas].[PERIODO]","[Base_Tarjetas].[PERIODO].&amp;[" &amp; TEXT(P$6,"yyyymm") &amp; "]",
"[Base_Tarjetas].[Metrica]","[Base_Tarjetas].[Metrica].&amp;[" &amp; $A66 &amp; "]",
"[Base_Tarjetas].[SEGMENTO_DESCRIP]","[Base_Tarjetas].[SEGMENTO_DESCRIP].&amp;[" &amp; $C$6 &amp; "]",
"[Base_Tarjetas].[SITUACION]","[Base_Tarjetas].[SITUACION].&amp;[" &amp; $C66 &amp; "]",
"[Base_Tarjetas].[TIPO]","[Base_Tarjetas].[TIPO].&amp;[" &amp; $C$1 &amp; "]")/1000,
0)</f>
        <v>0</v>
      </c>
      <c r="Q66" s="8">
        <f>IFERROR(
GETPIVOTDATA("[Base_Tarjetas].[Importe]",TDinamica_R!$A$3,
"[Base_Tarjetas].[PERIODO]","[Base_Tarjetas].[PERIODO].&amp;[" &amp; TEXT(Q$6,"yyyymm") &amp; "]",
"[Base_Tarjetas].[Metrica]","[Base_Tarjetas].[Metrica].&amp;[" &amp; $A66 &amp; "]",
"[Base_Tarjetas].[SEGMENTO_DESCRIP]","[Base_Tarjetas].[SEGMENTO_DESCRIP].&amp;[" &amp; $C$6 &amp; "]",
"[Base_Tarjetas].[SITUACION]","[Base_Tarjetas].[SITUACION].&amp;[" &amp; $C66 &amp; "]",
"[Base_Tarjetas].[TIPO]","[Base_Tarjetas].[TIPO].&amp;[" &amp; $C$1 &amp; "]")/1000,
0)</f>
        <v>0</v>
      </c>
      <c r="R66" s="8">
        <f>IFERROR(
GETPIVOTDATA("[Base_Tarjetas].[Importe]",TDinamica_R!$A$3,
"[Base_Tarjetas].[PERIODO]","[Base_Tarjetas].[PERIODO].&amp;[" &amp; TEXT(R$6,"yyyymm") &amp; "]",
"[Base_Tarjetas].[Metrica]","[Base_Tarjetas].[Metrica].&amp;[" &amp; $A66 &amp; "]",
"[Base_Tarjetas].[SEGMENTO_DESCRIP]","[Base_Tarjetas].[SEGMENTO_DESCRIP].&amp;[" &amp; $C$6 &amp; "]",
"[Base_Tarjetas].[SITUACION]","[Base_Tarjetas].[SITUACION].&amp;[" &amp; $C66 &amp; "]",
"[Base_Tarjetas].[TIPO]","[Base_Tarjetas].[TIPO].&amp;[" &amp; $C$1 &amp; "]")/1000,
0)</f>
        <v>0</v>
      </c>
      <c r="S66" s="8">
        <f>IFERROR(
GETPIVOTDATA("[Base_Tarjetas].[Importe]",TDinamica_R!$A$3,
"[Base_Tarjetas].[PERIODO]","[Base_Tarjetas].[PERIODO].&amp;[" &amp; TEXT(S$6,"yyyymm") &amp; "]",
"[Base_Tarjetas].[Metrica]","[Base_Tarjetas].[Metrica].&amp;[" &amp; $A66 &amp; "]",
"[Base_Tarjetas].[SEGMENTO_DESCRIP]","[Base_Tarjetas].[SEGMENTO_DESCRIP].&amp;[" &amp; $C$6 &amp; "]",
"[Base_Tarjetas].[SITUACION]","[Base_Tarjetas].[SITUACION].&amp;[" &amp; $C66 &amp; "]",
"[Base_Tarjetas].[TIPO]","[Base_Tarjetas].[TIPO].&amp;[" &amp; $C$1 &amp; "]")/1000,
0)</f>
        <v>0</v>
      </c>
      <c r="T66" s="8">
        <f>IFERROR(
GETPIVOTDATA("[Base_Tarjetas].[Importe]",TDinamica_R!$A$3,
"[Base_Tarjetas].[PERIODO]","[Base_Tarjetas].[PERIODO].&amp;[" &amp; TEXT(T$6,"yyyymm") &amp; "]",
"[Base_Tarjetas].[Metrica]","[Base_Tarjetas].[Metrica].&amp;[" &amp; $A66 &amp; "]",
"[Base_Tarjetas].[SEGMENTO_DESCRIP]","[Base_Tarjetas].[SEGMENTO_DESCRIP].&amp;[" &amp; $C$6 &amp; "]",
"[Base_Tarjetas].[SITUACION]","[Base_Tarjetas].[SITUACION].&amp;[" &amp; $C66 &amp; "]",
"[Base_Tarjetas].[TIPO]","[Base_Tarjetas].[TIPO].&amp;[" &amp; $C$1 &amp; "]")/1000,
0)</f>
        <v>0</v>
      </c>
      <c r="U66" s="8">
        <f>IFERROR(
GETPIVOTDATA("[Base_Tarjetas].[Importe]",TDinamica_R!$A$3,
"[Base_Tarjetas].[PERIODO]","[Base_Tarjetas].[PERIODO].&amp;[" &amp; TEXT(U$6,"yyyymm") &amp; "]",
"[Base_Tarjetas].[Metrica]","[Base_Tarjetas].[Metrica].&amp;[" &amp; $A66 &amp; "]",
"[Base_Tarjetas].[SEGMENTO_DESCRIP]","[Base_Tarjetas].[SEGMENTO_DESCRIP].&amp;[" &amp; $C$6 &amp; "]",
"[Base_Tarjetas].[SITUACION]","[Base_Tarjetas].[SITUACION].&amp;[" &amp; $C66 &amp; "]",
"[Base_Tarjetas].[TIPO]","[Base_Tarjetas].[TIPO].&amp;[" &amp; $C$1 &amp; "]")/1000,
0)</f>
        <v>0</v>
      </c>
      <c r="V66" s="8">
        <f>IFERROR(
GETPIVOTDATA("[Base_Tarjetas].[Importe]",TDinamica_R!$A$3,
"[Base_Tarjetas].[PERIODO]","[Base_Tarjetas].[PERIODO].&amp;[" &amp; TEXT(V$6,"yyyymm") &amp; "]",
"[Base_Tarjetas].[Metrica]","[Base_Tarjetas].[Metrica].&amp;[" &amp; $A66 &amp; "]",
"[Base_Tarjetas].[SEGMENTO_DESCRIP]","[Base_Tarjetas].[SEGMENTO_DESCRIP].&amp;[" &amp; $C$6 &amp; "]",
"[Base_Tarjetas].[SITUACION]","[Base_Tarjetas].[SITUACION].&amp;[" &amp; $C66 &amp; "]",
"[Base_Tarjetas].[TIPO]","[Base_Tarjetas].[TIPO].&amp;[" &amp; $C$1 &amp; "]")/1000,
0)</f>
        <v>0</v>
      </c>
      <c r="W66" s="8">
        <f>IFERROR(
GETPIVOTDATA("[Base_Tarjetas].[Importe]",TDinamica_R!$A$3,
"[Base_Tarjetas].[PERIODO]","[Base_Tarjetas].[PERIODO].&amp;[" &amp; TEXT(W$6,"yyyymm") &amp; "]",
"[Base_Tarjetas].[Metrica]","[Base_Tarjetas].[Metrica].&amp;[" &amp; $A66 &amp; "]",
"[Base_Tarjetas].[SEGMENTO_DESCRIP]","[Base_Tarjetas].[SEGMENTO_DESCRIP].&amp;[" &amp; $C$6 &amp; "]",
"[Base_Tarjetas].[SITUACION]","[Base_Tarjetas].[SITUACION].&amp;[" &amp; $C66 &amp; "]",
"[Base_Tarjetas].[TIPO]","[Base_Tarjetas].[TIPO].&amp;[" &amp; $C$1 &amp; "]")/1000,
0)</f>
        <v>0</v>
      </c>
      <c r="X66" s="8">
        <f>IFERROR(
GETPIVOTDATA("[Base_Tarjetas].[Importe]",TDinamica_R!$A$3,
"[Base_Tarjetas].[PERIODO]","[Base_Tarjetas].[PERIODO].&amp;[" &amp; TEXT(X$6,"yyyymm") &amp; "]",
"[Base_Tarjetas].[Metrica]","[Base_Tarjetas].[Metrica].&amp;[" &amp; $A66 &amp; "]",
"[Base_Tarjetas].[SEGMENTO_DESCRIP]","[Base_Tarjetas].[SEGMENTO_DESCRIP].&amp;[" &amp; $C$6 &amp; "]",
"[Base_Tarjetas].[SITUACION]","[Base_Tarjetas].[SITUACION].&amp;[" &amp; $C66 &amp; "]",
"[Base_Tarjetas].[TIPO]","[Base_Tarjetas].[TIPO].&amp;[" &amp; $C$1 &amp; "]")/1000,
0)</f>
        <v>0</v>
      </c>
      <c r="Y66" s="8">
        <f>IFERROR(
GETPIVOTDATA("[Base_Tarjetas].[Importe]",TDinamica_R!$A$3,
"[Base_Tarjetas].[PERIODO]","[Base_Tarjetas].[PERIODO].&amp;[" &amp; TEXT(Y$6,"yyyymm") &amp; "]",
"[Base_Tarjetas].[Metrica]","[Base_Tarjetas].[Metrica].&amp;[" &amp; $A66 &amp; "]",
"[Base_Tarjetas].[SEGMENTO_DESCRIP]","[Base_Tarjetas].[SEGMENTO_DESCRIP].&amp;[" &amp; $C$6 &amp; "]",
"[Base_Tarjetas].[SITUACION]","[Base_Tarjetas].[SITUACION].&amp;[" &amp; $C66 &amp; "]",
"[Base_Tarjetas].[TIPO]","[Base_Tarjetas].[TIPO].&amp;[" &amp; $C$1 &amp; "]")/1000,
0)</f>
        <v>0</v>
      </c>
      <c r="Z66" s="8">
        <f>IFERROR(
GETPIVOTDATA("[Base_Tarjetas].[Importe]",TDinamica_R!$A$3,
"[Base_Tarjetas].[PERIODO]","[Base_Tarjetas].[PERIODO].&amp;[" &amp; TEXT(Z$6,"yyyymm") &amp; "]",
"[Base_Tarjetas].[Metrica]","[Base_Tarjetas].[Metrica].&amp;[" &amp; $A66 &amp; "]",
"[Base_Tarjetas].[SEGMENTO_DESCRIP]","[Base_Tarjetas].[SEGMENTO_DESCRIP].&amp;[" &amp; $C$6 &amp; "]",
"[Base_Tarjetas].[SITUACION]","[Base_Tarjetas].[SITUACION].&amp;[" &amp; $C66 &amp; "]",
"[Base_Tarjetas].[TIPO]","[Base_Tarjetas].[TIPO].&amp;[" &amp; $C$1 &amp; "]")/1000,
0)</f>
        <v>0</v>
      </c>
      <c r="AA66" s="8">
        <f>IFERROR(
GETPIVOTDATA("[Base_Tarjetas].[Importe]",TDinamica_R!$A$3,
"[Base_Tarjetas].[PERIODO]","[Base_Tarjetas].[PERIODO].&amp;[" &amp; TEXT(AA$6,"yyyymm") &amp; "]",
"[Base_Tarjetas].[Metrica]","[Base_Tarjetas].[Metrica].&amp;[" &amp; $A66 &amp; "]",
"[Base_Tarjetas].[SEGMENTO_DESCRIP]","[Base_Tarjetas].[SEGMENTO_DESCRIP].&amp;[" &amp; $C$6 &amp; "]",
"[Base_Tarjetas].[SITUACION]","[Base_Tarjetas].[SITUACION].&amp;[" &amp; $C66 &amp; "]",
"[Base_Tarjetas].[TIPO]","[Base_Tarjetas].[TIPO].&amp;[" &amp; $C$1 &amp; "]")/1000,
0)</f>
        <v>0</v>
      </c>
      <c r="AB66" s="8">
        <f>IFERROR(
GETPIVOTDATA("[Base_Tarjetas].[Importe]",TDinamica_R!$A$3,
"[Base_Tarjetas].[PERIODO]","[Base_Tarjetas].[PERIODO].&amp;[" &amp; TEXT(AB$6,"yyyymm") &amp; "]",
"[Base_Tarjetas].[Metrica]","[Base_Tarjetas].[Metrica].&amp;[" &amp; $A66 &amp; "]",
"[Base_Tarjetas].[SEGMENTO_DESCRIP]","[Base_Tarjetas].[SEGMENTO_DESCRIP].&amp;[" &amp; $C$6 &amp; "]",
"[Base_Tarjetas].[SITUACION]","[Base_Tarjetas].[SITUACION].&amp;[" &amp; $C66 &amp; "]",
"[Base_Tarjetas].[TIPO]","[Base_Tarjetas].[TIPO].&amp;[" &amp; $C$1 &amp; "]")/1000,
0)</f>
        <v>0</v>
      </c>
      <c r="AC66" s="8">
        <f>IFERROR(
GETPIVOTDATA("[Base_Tarjetas].[Importe]",TDinamica_R!$A$3,
"[Base_Tarjetas].[PERIODO]","[Base_Tarjetas].[PERIODO].&amp;[" &amp; TEXT(AC$6,"yyyymm") &amp; "]",
"[Base_Tarjetas].[Metrica]","[Base_Tarjetas].[Metrica].&amp;[" &amp; $A66 &amp; "]",
"[Base_Tarjetas].[SEGMENTO_DESCRIP]","[Base_Tarjetas].[SEGMENTO_DESCRIP].&amp;[" &amp; $C$6 &amp; "]",
"[Base_Tarjetas].[SITUACION]","[Base_Tarjetas].[SITUACION].&amp;[" &amp; $C66 &amp; "]",
"[Base_Tarjetas].[TIPO]","[Base_Tarjetas].[TIPO].&amp;[" &amp; $C$1 &amp; "]")/1000,
0)</f>
        <v>0</v>
      </c>
      <c r="AD66" s="8">
        <f>IFERROR(
GETPIVOTDATA("[Base_Tarjetas].[Importe]",TDinamica_R!$A$3,
"[Base_Tarjetas].[PERIODO]","[Base_Tarjetas].[PERIODO].&amp;[" &amp; TEXT(AD$6,"yyyymm") &amp; "]",
"[Base_Tarjetas].[Metrica]","[Base_Tarjetas].[Metrica].&amp;[" &amp; $A66 &amp; "]",
"[Base_Tarjetas].[SEGMENTO_DESCRIP]","[Base_Tarjetas].[SEGMENTO_DESCRIP].&amp;[" &amp; $C$6 &amp; "]",
"[Base_Tarjetas].[SITUACION]","[Base_Tarjetas].[SITUACION].&amp;[" &amp; $C66 &amp; "]",
"[Base_Tarjetas].[TIPO]","[Base_Tarjetas].[TIPO].&amp;[" &amp; $C$1 &amp; "]")/1000,
0)</f>
        <v>0</v>
      </c>
      <c r="AE66" s="8">
        <f>IFERROR(
GETPIVOTDATA("[Base_Tarjetas].[Importe]",TDinamica_R!$A$3,
"[Base_Tarjetas].[PERIODO]","[Base_Tarjetas].[PERIODO].&amp;[" &amp; TEXT(AE$6,"yyyymm") &amp; "]",
"[Base_Tarjetas].[Metrica]","[Base_Tarjetas].[Metrica].&amp;[" &amp; $A66 &amp; "]",
"[Base_Tarjetas].[SEGMENTO_DESCRIP]","[Base_Tarjetas].[SEGMENTO_DESCRIP].&amp;[" &amp; $C$6 &amp; "]",
"[Base_Tarjetas].[SITUACION]","[Base_Tarjetas].[SITUACION].&amp;[" &amp; $C66 &amp; "]",
"[Base_Tarjetas].[TIPO]","[Base_Tarjetas].[TIPO].&amp;[" &amp; $C$1 &amp; "]")/1000,
0)</f>
        <v>0</v>
      </c>
      <c r="AF66" s="8">
        <f>IFERROR(
GETPIVOTDATA("[Base_Tarjetas].[Importe]",TDinamica_R!$A$3,
"[Base_Tarjetas].[PERIODO]","[Base_Tarjetas].[PERIODO].&amp;[" &amp; TEXT(AF$6,"yyyymm") &amp; "]",
"[Base_Tarjetas].[Metrica]","[Base_Tarjetas].[Metrica].&amp;[" &amp; $A66 &amp; "]",
"[Base_Tarjetas].[SEGMENTO_DESCRIP]","[Base_Tarjetas].[SEGMENTO_DESCRIP].&amp;[" &amp; $C$6 &amp; "]",
"[Base_Tarjetas].[SITUACION]","[Base_Tarjetas].[SITUACION].&amp;[" &amp; $C66 &amp; "]",
"[Base_Tarjetas].[TIPO]","[Base_Tarjetas].[TIPO].&amp;[" &amp; $C$1 &amp; "]")/1000,
0)</f>
        <v>0</v>
      </c>
      <c r="AG66" s="8">
        <f>IFERROR(
GETPIVOTDATA("[Base_Tarjetas].[Importe]",TDinamica_R!$A$3,
"[Base_Tarjetas].[PERIODO]","[Base_Tarjetas].[PERIODO].&amp;[" &amp; TEXT(AG$6,"yyyymm") &amp; "]",
"[Base_Tarjetas].[Metrica]","[Base_Tarjetas].[Metrica].&amp;[" &amp; $A66 &amp; "]",
"[Base_Tarjetas].[SEGMENTO_DESCRIP]","[Base_Tarjetas].[SEGMENTO_DESCRIP].&amp;[" &amp; $C$6 &amp; "]",
"[Base_Tarjetas].[SITUACION]","[Base_Tarjetas].[SITUACION].&amp;[" &amp; $C66 &amp; "]",
"[Base_Tarjetas].[TIPO]","[Base_Tarjetas].[TIPO].&amp;[" &amp; $C$1 &amp; "]")/1000,
0)</f>
        <v>0</v>
      </c>
      <c r="AH66" s="8">
        <f>IFERROR(
GETPIVOTDATA("[Base_Tarjetas].[Importe]",TDinamica_R!$A$3,
"[Base_Tarjetas].[PERIODO]","[Base_Tarjetas].[PERIODO].&amp;[" &amp; TEXT(AH$6,"yyyymm") &amp; "]",
"[Base_Tarjetas].[Metrica]","[Base_Tarjetas].[Metrica].&amp;[" &amp; $A66 &amp; "]",
"[Base_Tarjetas].[SEGMENTO_DESCRIP]","[Base_Tarjetas].[SEGMENTO_DESCRIP].&amp;[" &amp; $C$6 &amp; "]",
"[Base_Tarjetas].[SITUACION]","[Base_Tarjetas].[SITUACION].&amp;[" &amp; $C66 &amp; "]",
"[Base_Tarjetas].[TIPO]","[Base_Tarjetas].[TIPO].&amp;[" &amp; $C$1 &amp; "]")/1000,
0)</f>
        <v>0</v>
      </c>
      <c r="AI66" s="8">
        <f>IFERROR(
GETPIVOTDATA("[Base_Tarjetas].[Importe]",TDinamica_R!$A$3,
"[Base_Tarjetas].[PERIODO]","[Base_Tarjetas].[PERIODO].&amp;[" &amp; TEXT(AI$6,"yyyymm") &amp; "]",
"[Base_Tarjetas].[Metrica]","[Base_Tarjetas].[Metrica].&amp;[" &amp; $A66 &amp; "]",
"[Base_Tarjetas].[SEGMENTO_DESCRIP]","[Base_Tarjetas].[SEGMENTO_DESCRIP].&amp;[" &amp; $C$6 &amp; "]",
"[Base_Tarjetas].[SITUACION]","[Base_Tarjetas].[SITUACION].&amp;[" &amp; $C66 &amp; "]",
"[Base_Tarjetas].[TIPO]","[Base_Tarjetas].[TIPO].&amp;[" &amp; $C$1 &amp; "]")/1000,
0)</f>
        <v>0</v>
      </c>
      <c r="AJ66" s="8">
        <f>IFERROR(
GETPIVOTDATA("[Base_Tarjetas].[Importe]",TDinamica_R!$A$3,
"[Base_Tarjetas].[PERIODO]","[Base_Tarjetas].[PERIODO].&amp;[" &amp; TEXT(AJ$6,"yyyymm") &amp; "]",
"[Base_Tarjetas].[Metrica]","[Base_Tarjetas].[Metrica].&amp;[" &amp; $A66 &amp; "]",
"[Base_Tarjetas].[SEGMENTO_DESCRIP]","[Base_Tarjetas].[SEGMENTO_DESCRIP].&amp;[" &amp; $C$6 &amp; "]",
"[Base_Tarjetas].[SITUACION]","[Base_Tarjetas].[SITUACION].&amp;[" &amp; $C66 &amp; "]",
"[Base_Tarjetas].[TIPO]","[Base_Tarjetas].[TIPO].&amp;[" &amp; $C$1 &amp; "]")/1000,
0)</f>
        <v>0</v>
      </c>
      <c r="AK66" s="8">
        <f>IFERROR(
GETPIVOTDATA("[Base_Tarjetas].[Importe]",TDinamica_R!$A$3,
"[Base_Tarjetas].[PERIODO]","[Base_Tarjetas].[PERIODO].&amp;[" &amp; TEXT(AK$6,"yyyymm") &amp; "]",
"[Base_Tarjetas].[Metrica]","[Base_Tarjetas].[Metrica].&amp;[" &amp; $A66 &amp; "]",
"[Base_Tarjetas].[SEGMENTO_DESCRIP]","[Base_Tarjetas].[SEGMENTO_DESCRIP].&amp;[" &amp; $C$6 &amp; "]",
"[Base_Tarjetas].[SITUACION]","[Base_Tarjetas].[SITUACION].&amp;[" &amp; $C66 &amp; "]",
"[Base_Tarjetas].[TIPO]","[Base_Tarjetas].[TIPO].&amp;[" &amp; $C$1 &amp; "]")/1000,
0)</f>
        <v>0</v>
      </c>
      <c r="AL66" s="8">
        <f>IFERROR(
GETPIVOTDATA("[Base_Tarjetas].[Importe]",TDinamica_R!$A$3,
"[Base_Tarjetas].[PERIODO]","[Base_Tarjetas].[PERIODO].&amp;[" &amp; TEXT(AL$6,"yyyymm") &amp; "]",
"[Base_Tarjetas].[Metrica]","[Base_Tarjetas].[Metrica].&amp;[" &amp; $A66 &amp; "]",
"[Base_Tarjetas].[SEGMENTO_DESCRIP]","[Base_Tarjetas].[SEGMENTO_DESCRIP].&amp;[" &amp; $C$6 &amp; "]",
"[Base_Tarjetas].[SITUACION]","[Base_Tarjetas].[SITUACION].&amp;[" &amp; $C66 &amp; "]",
"[Base_Tarjetas].[TIPO]","[Base_Tarjetas].[TIPO].&amp;[" &amp; $C$1 &amp; "]")/1000,
0)</f>
        <v>0</v>
      </c>
      <c r="AM66" s="8">
        <f>IFERROR(
GETPIVOTDATA("[Base_Tarjetas].[Importe]",TDinamica_R!$A$3,
"[Base_Tarjetas].[PERIODO]","[Base_Tarjetas].[PERIODO].&amp;[" &amp; TEXT(AM$6,"yyyymm") &amp; "]",
"[Base_Tarjetas].[Metrica]","[Base_Tarjetas].[Metrica].&amp;[" &amp; $A66 &amp; "]",
"[Base_Tarjetas].[SEGMENTO_DESCRIP]","[Base_Tarjetas].[SEGMENTO_DESCRIP].&amp;[" &amp; $C$6 &amp; "]",
"[Base_Tarjetas].[SITUACION]","[Base_Tarjetas].[SITUACION].&amp;[" &amp; $C66 &amp; "]",
"[Base_Tarjetas].[TIPO]","[Base_Tarjetas].[TIPO].&amp;[" &amp; $C$1 &amp; "]")/1000,
0)</f>
        <v>0</v>
      </c>
      <c r="AN66" s="8">
        <f>IFERROR(
GETPIVOTDATA("[Base_Tarjetas].[Importe]",TDinamica_R!$A$3,
"[Base_Tarjetas].[PERIODO]","[Base_Tarjetas].[PERIODO].&amp;[" &amp; TEXT(AN$6,"yyyymm") &amp; "]",
"[Base_Tarjetas].[Metrica]","[Base_Tarjetas].[Metrica].&amp;[" &amp; $A66 &amp; "]",
"[Base_Tarjetas].[SEGMENTO_DESCRIP]","[Base_Tarjetas].[SEGMENTO_DESCRIP].&amp;[" &amp; $C$6 &amp; "]",
"[Base_Tarjetas].[SITUACION]","[Base_Tarjetas].[SITUACION].&amp;[" &amp; $C66 &amp; "]",
"[Base_Tarjetas].[TIPO]","[Base_Tarjetas].[TIPO].&amp;[" &amp; $C$1 &amp; "]")/1000,
0)</f>
        <v>0</v>
      </c>
      <c r="AO66" s="8">
        <f>IFERROR(
GETPIVOTDATA("[Base_Tarjetas].[Importe]",TDinamica_R!$A$3,
"[Base_Tarjetas].[PERIODO]","[Base_Tarjetas].[PERIODO].&amp;[" &amp; TEXT(AO$6,"yyyymm") &amp; "]",
"[Base_Tarjetas].[Metrica]","[Base_Tarjetas].[Metrica].&amp;[" &amp; $A66 &amp; "]",
"[Base_Tarjetas].[SEGMENTO_DESCRIP]","[Base_Tarjetas].[SEGMENTO_DESCRIP].&amp;[" &amp; $C$6 &amp; "]",
"[Base_Tarjetas].[SITUACION]","[Base_Tarjetas].[SITUACION].&amp;[" &amp; $C66 &amp; "]",
"[Base_Tarjetas].[TIPO]","[Base_Tarjetas].[TIPO].&amp;[" &amp; $C$1 &amp; "]")/1000,
0)</f>
        <v>0</v>
      </c>
      <c r="AP66" s="8">
        <f>IFERROR(
GETPIVOTDATA("[Base_Tarjetas].[Importe]",TDinamica_R!$A$3,
"[Base_Tarjetas].[PERIODO]","[Base_Tarjetas].[PERIODO].&amp;[" &amp; TEXT(AP$6,"yyyymm") &amp; "]",
"[Base_Tarjetas].[Metrica]","[Base_Tarjetas].[Metrica].&amp;[" &amp; $A66 &amp; "]",
"[Base_Tarjetas].[SEGMENTO_DESCRIP]","[Base_Tarjetas].[SEGMENTO_DESCRIP].&amp;[" &amp; $C$6 &amp; "]",
"[Base_Tarjetas].[SITUACION]","[Base_Tarjetas].[SITUACION].&amp;[" &amp; $C66 &amp; "]",
"[Base_Tarjetas].[TIPO]","[Base_Tarjetas].[TIPO].&amp;[" &amp; $C$1 &amp; "]")/1000,
0)</f>
        <v>0</v>
      </c>
      <c r="AQ66" s="8">
        <f>IFERROR(
GETPIVOTDATA("[Base_Tarjetas].[Importe]",TDinamica_R!$A$3,
"[Base_Tarjetas].[PERIODO]","[Base_Tarjetas].[PERIODO].&amp;[" &amp; TEXT(AQ$6,"yyyymm") &amp; "]",
"[Base_Tarjetas].[Metrica]","[Base_Tarjetas].[Metrica].&amp;[" &amp; $A66 &amp; "]",
"[Base_Tarjetas].[SEGMENTO_DESCRIP]","[Base_Tarjetas].[SEGMENTO_DESCRIP].&amp;[" &amp; $C$6 &amp; "]",
"[Base_Tarjetas].[SITUACION]","[Base_Tarjetas].[SITUACION].&amp;[" &amp; $C66 &amp; "]",
"[Base_Tarjetas].[TIPO]","[Base_Tarjetas].[TIPO].&amp;[" &amp; $C$1 &amp; "]")/1000,
0)</f>
        <v>0</v>
      </c>
      <c r="AR66" s="8">
        <f>IFERROR(
GETPIVOTDATA("[Base_Tarjetas].[Importe]",TDinamica_R!$A$3,
"[Base_Tarjetas].[PERIODO]","[Base_Tarjetas].[PERIODO].&amp;[" &amp; TEXT(AR$6,"yyyymm") &amp; "]",
"[Base_Tarjetas].[Metrica]","[Base_Tarjetas].[Metrica].&amp;[" &amp; $A66 &amp; "]",
"[Base_Tarjetas].[SEGMENTO_DESCRIP]","[Base_Tarjetas].[SEGMENTO_DESCRIP].&amp;[" &amp; $C$6 &amp; "]",
"[Base_Tarjetas].[SITUACION]","[Base_Tarjetas].[SITUACION].&amp;[" &amp; $C66 &amp; "]",
"[Base_Tarjetas].[TIPO]","[Base_Tarjetas].[TIPO].&amp;[" &amp; $C$1 &amp; "]")/1000,
0)</f>
        <v>0</v>
      </c>
      <c r="AS66" s="8">
        <f>IFERROR(
GETPIVOTDATA("[Base_Tarjetas].[Importe]",TDinamica_R!$A$3,
"[Base_Tarjetas].[PERIODO]","[Base_Tarjetas].[PERIODO].&amp;[" &amp; TEXT(AS$6,"yyyymm") &amp; "]",
"[Base_Tarjetas].[Metrica]","[Base_Tarjetas].[Metrica].&amp;[" &amp; $A66 &amp; "]",
"[Base_Tarjetas].[SEGMENTO_DESCRIP]","[Base_Tarjetas].[SEGMENTO_DESCRIP].&amp;[" &amp; $C$6 &amp; "]",
"[Base_Tarjetas].[SITUACION]","[Base_Tarjetas].[SITUACION].&amp;[" &amp; $C66 &amp; "]",
"[Base_Tarjetas].[TIPO]","[Base_Tarjetas].[TIPO].&amp;[" &amp; $C$1 &amp; "]")/1000,
0)</f>
        <v>0</v>
      </c>
      <c r="AT66" s="8">
        <f>IFERROR(
GETPIVOTDATA("[Base_Tarjetas].[Importe]",TDinamica_R!$A$3,
"[Base_Tarjetas].[PERIODO]","[Base_Tarjetas].[PERIODO].&amp;[" &amp; TEXT(AT$6,"yyyymm") &amp; "]",
"[Base_Tarjetas].[Metrica]","[Base_Tarjetas].[Metrica].&amp;[" &amp; $A66 &amp; "]",
"[Base_Tarjetas].[SEGMENTO_DESCRIP]","[Base_Tarjetas].[SEGMENTO_DESCRIP].&amp;[" &amp; $C$6 &amp; "]",
"[Base_Tarjetas].[SITUACION]","[Base_Tarjetas].[SITUACION].&amp;[" &amp; $C66 &amp; "]",
"[Base_Tarjetas].[TIPO]","[Base_Tarjetas].[TIPO].&amp;[" &amp; $C$1 &amp; "]")/1000,
0)</f>
        <v>0</v>
      </c>
      <c r="AU66" s="8">
        <f>IFERROR(
GETPIVOTDATA("[Base_Tarjetas].[Importe]",TDinamica_R!$A$3,
"[Base_Tarjetas].[PERIODO]","[Base_Tarjetas].[PERIODO].&amp;[" &amp; TEXT(AU$6,"yyyymm") &amp; "]",
"[Base_Tarjetas].[Metrica]","[Base_Tarjetas].[Metrica].&amp;[" &amp; $A66 &amp; "]",
"[Base_Tarjetas].[SEGMENTO_DESCRIP]","[Base_Tarjetas].[SEGMENTO_DESCRIP].&amp;[" &amp; $C$6 &amp; "]",
"[Base_Tarjetas].[SITUACION]","[Base_Tarjetas].[SITUACION].&amp;[" &amp; $C66 &amp; "]",
"[Base_Tarjetas].[TIPO]","[Base_Tarjetas].[TIPO].&amp;[" &amp; $C$1 &amp; "]")/1000,
0)</f>
        <v>0</v>
      </c>
      <c r="AV66" s="8">
        <f>IFERROR(
GETPIVOTDATA("[Base_Tarjetas].[Importe]",TDinamica_R!$A$3,
"[Base_Tarjetas].[PERIODO]","[Base_Tarjetas].[PERIODO].&amp;[" &amp; TEXT(AV$6,"yyyymm") &amp; "]",
"[Base_Tarjetas].[Metrica]","[Base_Tarjetas].[Metrica].&amp;[" &amp; $A66 &amp; "]",
"[Base_Tarjetas].[SEGMENTO_DESCRIP]","[Base_Tarjetas].[SEGMENTO_DESCRIP].&amp;[" &amp; $C$6 &amp; "]",
"[Base_Tarjetas].[SITUACION]","[Base_Tarjetas].[SITUACION].&amp;[" &amp; $C66 &amp; "]",
"[Base_Tarjetas].[TIPO]","[Base_Tarjetas].[TIPO].&amp;[" &amp; $C$1 &amp; "]")/1000,
0)</f>
        <v>0</v>
      </c>
      <c r="AW66" s="8">
        <f>IFERROR(
GETPIVOTDATA("[Base_Tarjetas].[Importe]",TDinamica_R!$A$3,
"[Base_Tarjetas].[PERIODO]","[Base_Tarjetas].[PERIODO].&amp;[" &amp; TEXT(AW$6,"yyyymm") &amp; "]",
"[Base_Tarjetas].[Metrica]","[Base_Tarjetas].[Metrica].&amp;[" &amp; $A66 &amp; "]",
"[Base_Tarjetas].[SEGMENTO_DESCRIP]","[Base_Tarjetas].[SEGMENTO_DESCRIP].&amp;[" &amp; $C$6 &amp; "]",
"[Base_Tarjetas].[SITUACION]","[Base_Tarjetas].[SITUACION].&amp;[" &amp; $C66 &amp; "]",
"[Base_Tarjetas].[TIPO]","[Base_Tarjetas].[TIPO].&amp;[" &amp; $C$1 &amp; "]")/1000,
0)</f>
        <v>0</v>
      </c>
      <c r="AX66" s="8">
        <f>IFERROR(
GETPIVOTDATA("[Base_Tarjetas].[Importe]",TDinamica_R!$A$3,
"[Base_Tarjetas].[PERIODO]","[Base_Tarjetas].[PERIODO].&amp;[" &amp; TEXT(AX$6,"yyyymm") &amp; "]",
"[Base_Tarjetas].[Metrica]","[Base_Tarjetas].[Metrica].&amp;[" &amp; $A66 &amp; "]",
"[Base_Tarjetas].[SEGMENTO_DESCRIP]","[Base_Tarjetas].[SEGMENTO_DESCRIP].&amp;[" &amp; $C$6 &amp; "]",
"[Base_Tarjetas].[SITUACION]","[Base_Tarjetas].[SITUACION].&amp;[" &amp; $C66 &amp; "]",
"[Base_Tarjetas].[TIPO]","[Base_Tarjetas].[TIPO].&amp;[" &amp; $C$1 &amp; "]")/1000,
0)</f>
        <v>0</v>
      </c>
      <c r="AY66" s="8">
        <f>IFERROR(
GETPIVOTDATA("[Base_Tarjetas].[Importe]",TDinamica_R!$A$3,
"[Base_Tarjetas].[PERIODO]","[Base_Tarjetas].[PERIODO].&amp;[" &amp; TEXT(AY$6,"yyyymm") &amp; "]",
"[Base_Tarjetas].[Metrica]","[Base_Tarjetas].[Metrica].&amp;[" &amp; $A66 &amp; "]",
"[Base_Tarjetas].[SEGMENTO_DESCRIP]","[Base_Tarjetas].[SEGMENTO_DESCRIP].&amp;[" &amp; $C$6 &amp; "]",
"[Base_Tarjetas].[SITUACION]","[Base_Tarjetas].[SITUACION].&amp;[" &amp; $C66 &amp; "]",
"[Base_Tarjetas].[TIPO]","[Base_Tarjetas].[TIPO].&amp;[" &amp; $C$1 &amp; "]")/1000,
0)</f>
        <v>0</v>
      </c>
      <c r="AZ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TEXT(AZ$6,"yyyymm") &amp; "]"),
0)</f>
        <v>53.507532359683417</v>
      </c>
      <c r="BA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TEXT(BA$6,"yyyymm") &amp; "]"),
0)</f>
        <v>31.650180569865281</v>
      </c>
      <c r="BB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TEXT(BB$6,"yyyymm") &amp; "]"),
0)</f>
        <v>39.96226279958443</v>
      </c>
      <c r="BC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TEXT(BC$6,"yyyymm") &amp; "]"),
0)</f>
        <v>41.464278622166091</v>
      </c>
      <c r="BD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TEXT(BD$6,"yyyymm") &amp; "]"),
0)</f>
        <v>40.766141812075851</v>
      </c>
      <c r="BE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TEXT(BE$6,"yyyymm") &amp; "]"),
0)</f>
        <v>36.939278232358575</v>
      </c>
      <c r="BF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TEXT(BF$6,"yyyymm") &amp; "]"),
0)</f>
        <v>49.773776351362272</v>
      </c>
      <c r="BG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TEXT(BG$6,"yyyymm") &amp; "]"),
0)</f>
        <v>41.988414821819241</v>
      </c>
      <c r="BH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TEXT(BH$6,"yyyymm") &amp; "]"),
0)</f>
        <v>44.192227121388051</v>
      </c>
      <c r="BI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TEXT(BI$6,"yyyymm") &amp; "]"),
0)</f>
        <v>47.982255701799268</v>
      </c>
      <c r="BJ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TEXT(BJ$6,"yyyymm") &amp; "]"),
0)</f>
        <v>48.942513312061287</v>
      </c>
      <c r="BK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TEXT(BK$6,"yyyymm") &amp; "]"),
0)</f>
        <v>55.313116999231262</v>
      </c>
      <c r="BO66" s="24">
        <f t="shared" si="46"/>
        <v>0</v>
      </c>
      <c r="BP66" s="24">
        <f t="shared" si="46"/>
        <v>125.11997572913313</v>
      </c>
      <c r="BQ66" s="24">
        <f t="shared" si="46"/>
        <v>0</v>
      </c>
      <c r="BR66" s="24">
        <f t="shared" si="46"/>
        <v>0</v>
      </c>
      <c r="BS66" s="24">
        <f t="shared" si="46"/>
        <v>0</v>
      </c>
      <c r="BT66" s="24">
        <f t="shared" si="46"/>
        <v>0</v>
      </c>
    </row>
    <row r="67" spans="1:72" outlineLevel="1" x14ac:dyDescent="0.25">
      <c r="A67" s="11" t="s">
        <v>35</v>
      </c>
      <c r="C67" s="2" t="s">
        <v>94</v>
      </c>
      <c r="D67" s="8">
        <f>IFERROR(
GETPIVOTDATA("[Base_Tarjetas].[Importe]",TDinamica_R!$A$3,
"[Base_Tarjetas].[PERIODO]","[Base_Tarjetas].[PERIODO].&amp;[" &amp; TEXT(D$6,"yyyymm") &amp; "]",
"[Base_Tarjetas].[Metrica]","[Base_Tarjetas].[Metrica].&amp;[" &amp; $A67 &amp; "]",
"[Base_Tarjetas].[SEGMENTO_DESCRIP]","[Base_Tarjetas].[SEGMENTO_DESCRIP].&amp;[" &amp; $C$6 &amp; "]",
"[Base_Tarjetas].[SITUACION]","[Base_Tarjetas].[SITUACION].&amp;[" &amp; $C67 &amp; "]",
"[Base_Tarjetas].[TIPO]","[Base_Tarjetas].[TIPO].&amp;[" &amp; $C$1 &amp; "]")/1000,
0)</f>
        <v>0</v>
      </c>
      <c r="E67" s="8">
        <f>IFERROR(
GETPIVOTDATA("[Base_Tarjetas].[Importe]",TDinamica_R!$A$3,
"[Base_Tarjetas].[PERIODO]","[Base_Tarjetas].[PERIODO].&amp;[" &amp; TEXT(E$6,"yyyymm") &amp; "]",
"[Base_Tarjetas].[Metrica]","[Base_Tarjetas].[Metrica].&amp;[" &amp; $A67 &amp; "]",
"[Base_Tarjetas].[SEGMENTO_DESCRIP]","[Base_Tarjetas].[SEGMENTO_DESCRIP].&amp;[" &amp; $C$6 &amp; "]",
"[Base_Tarjetas].[SITUACION]","[Base_Tarjetas].[SITUACION].&amp;[" &amp; $C67 &amp; "]",
"[Base_Tarjetas].[TIPO]","[Base_Tarjetas].[TIPO].&amp;[" &amp; $C$1 &amp; "]")/1000,
0)</f>
        <v>0</v>
      </c>
      <c r="F67" s="8">
        <f>IFERROR(
GETPIVOTDATA("[Base_Tarjetas].[Importe]",TDinamica_R!$A$3,
"[Base_Tarjetas].[PERIODO]","[Base_Tarjetas].[PERIODO].&amp;[" &amp; TEXT(F$6,"yyyymm") &amp; "]",
"[Base_Tarjetas].[Metrica]","[Base_Tarjetas].[Metrica].&amp;[" &amp; $A67 &amp; "]",
"[Base_Tarjetas].[SEGMENTO_DESCRIP]","[Base_Tarjetas].[SEGMENTO_DESCRIP].&amp;[" &amp; $C$6 &amp; "]",
"[Base_Tarjetas].[SITUACION]","[Base_Tarjetas].[SITUACION].&amp;[" &amp; $C67 &amp; "]",
"[Base_Tarjetas].[TIPO]","[Base_Tarjetas].[TIPO].&amp;[" &amp; $C$1 &amp; "]")/1000,
0)</f>
        <v>0</v>
      </c>
      <c r="G67" s="8">
        <f>IFERROR(
GETPIVOTDATA("[Base_Tarjetas].[Importe]",TDinamica_R!$A$3,
"[Base_Tarjetas].[PERIODO]","[Base_Tarjetas].[PERIODO].&amp;[" &amp; TEXT(G$6,"yyyymm") &amp; "]",
"[Base_Tarjetas].[Metrica]","[Base_Tarjetas].[Metrica].&amp;[" &amp; $A67 &amp; "]",
"[Base_Tarjetas].[SEGMENTO_DESCRIP]","[Base_Tarjetas].[SEGMENTO_DESCRIP].&amp;[" &amp; $C$6 &amp; "]",
"[Base_Tarjetas].[SITUACION]","[Base_Tarjetas].[SITUACION].&amp;[" &amp; $C67 &amp; "]",
"[Base_Tarjetas].[TIPO]","[Base_Tarjetas].[TIPO].&amp;[" &amp; $C$1 &amp; "]")/1000,
0)</f>
        <v>0</v>
      </c>
      <c r="H67" s="8">
        <f>IFERROR(
GETPIVOTDATA("[Base_Tarjetas].[Importe]",TDinamica_R!$A$3,
"[Base_Tarjetas].[PERIODO]","[Base_Tarjetas].[PERIODO].&amp;[" &amp; TEXT(H$6,"yyyymm") &amp; "]",
"[Base_Tarjetas].[Metrica]","[Base_Tarjetas].[Metrica].&amp;[" &amp; $A67 &amp; "]",
"[Base_Tarjetas].[SEGMENTO_DESCRIP]","[Base_Tarjetas].[SEGMENTO_DESCRIP].&amp;[" &amp; $C$6 &amp; "]",
"[Base_Tarjetas].[SITUACION]","[Base_Tarjetas].[SITUACION].&amp;[" &amp; $C67 &amp; "]",
"[Base_Tarjetas].[TIPO]","[Base_Tarjetas].[TIPO].&amp;[" &amp; $C$1 &amp; "]")/1000,
0)</f>
        <v>0</v>
      </c>
      <c r="I67" s="8">
        <f>IFERROR(
GETPIVOTDATA("[Base_Tarjetas].[Importe]",TDinamica_R!$A$3,
"[Base_Tarjetas].[PERIODO]","[Base_Tarjetas].[PERIODO].&amp;[" &amp; TEXT(I$6,"yyyymm") &amp; "]",
"[Base_Tarjetas].[Metrica]","[Base_Tarjetas].[Metrica].&amp;[" &amp; $A67 &amp; "]",
"[Base_Tarjetas].[SEGMENTO_DESCRIP]","[Base_Tarjetas].[SEGMENTO_DESCRIP].&amp;[" &amp; $C$6 &amp; "]",
"[Base_Tarjetas].[SITUACION]","[Base_Tarjetas].[SITUACION].&amp;[" &amp; $C67 &amp; "]",
"[Base_Tarjetas].[TIPO]","[Base_Tarjetas].[TIPO].&amp;[" &amp; $C$1 &amp; "]")/1000,
0)</f>
        <v>0</v>
      </c>
      <c r="J67" s="8">
        <f>IFERROR(
GETPIVOTDATA("[Base_Tarjetas].[Importe]",TDinamica_R!$A$3,
"[Base_Tarjetas].[PERIODO]","[Base_Tarjetas].[PERIODO].&amp;[" &amp; TEXT(J$6,"yyyymm") &amp; "]",
"[Base_Tarjetas].[Metrica]","[Base_Tarjetas].[Metrica].&amp;[" &amp; $A67 &amp; "]",
"[Base_Tarjetas].[SEGMENTO_DESCRIP]","[Base_Tarjetas].[SEGMENTO_DESCRIP].&amp;[" &amp; $C$6 &amp; "]",
"[Base_Tarjetas].[SITUACION]","[Base_Tarjetas].[SITUACION].&amp;[" &amp; $C67 &amp; "]",
"[Base_Tarjetas].[TIPO]","[Base_Tarjetas].[TIPO].&amp;[" &amp; $C$1 &amp; "]")/1000,
0)</f>
        <v>0</v>
      </c>
      <c r="K67" s="8">
        <f>IFERROR(
GETPIVOTDATA("[Base_Tarjetas].[Importe]",TDinamica_R!$A$3,
"[Base_Tarjetas].[PERIODO]","[Base_Tarjetas].[PERIODO].&amp;[" &amp; TEXT(K$6,"yyyymm") &amp; "]",
"[Base_Tarjetas].[Metrica]","[Base_Tarjetas].[Metrica].&amp;[" &amp; $A67 &amp; "]",
"[Base_Tarjetas].[SEGMENTO_DESCRIP]","[Base_Tarjetas].[SEGMENTO_DESCRIP].&amp;[" &amp; $C$6 &amp; "]",
"[Base_Tarjetas].[SITUACION]","[Base_Tarjetas].[SITUACION].&amp;[" &amp; $C67 &amp; "]",
"[Base_Tarjetas].[TIPO]","[Base_Tarjetas].[TIPO].&amp;[" &amp; $C$1 &amp; "]")/1000,
0)</f>
        <v>0</v>
      </c>
      <c r="L67" s="8">
        <f>IFERROR(
GETPIVOTDATA("[Base_Tarjetas].[Importe]",TDinamica_R!$A$3,
"[Base_Tarjetas].[PERIODO]","[Base_Tarjetas].[PERIODO].&amp;[" &amp; TEXT(L$6,"yyyymm") &amp; "]",
"[Base_Tarjetas].[Metrica]","[Base_Tarjetas].[Metrica].&amp;[" &amp; $A67 &amp; "]",
"[Base_Tarjetas].[SEGMENTO_DESCRIP]","[Base_Tarjetas].[SEGMENTO_DESCRIP].&amp;[" &amp; $C$6 &amp; "]",
"[Base_Tarjetas].[SITUACION]","[Base_Tarjetas].[SITUACION].&amp;[" &amp; $C67 &amp; "]",
"[Base_Tarjetas].[TIPO]","[Base_Tarjetas].[TIPO].&amp;[" &amp; $C$1 &amp; "]")/1000,
0)</f>
        <v>0</v>
      </c>
      <c r="M67" s="8">
        <f>IFERROR(
GETPIVOTDATA("[Base_Tarjetas].[Importe]",TDinamica_R!$A$3,
"[Base_Tarjetas].[PERIODO]","[Base_Tarjetas].[PERIODO].&amp;[" &amp; TEXT(M$6,"yyyymm") &amp; "]",
"[Base_Tarjetas].[Metrica]","[Base_Tarjetas].[Metrica].&amp;[" &amp; $A67 &amp; "]",
"[Base_Tarjetas].[SEGMENTO_DESCRIP]","[Base_Tarjetas].[SEGMENTO_DESCRIP].&amp;[" &amp; $C$6 &amp; "]",
"[Base_Tarjetas].[SITUACION]","[Base_Tarjetas].[SITUACION].&amp;[" &amp; $C67 &amp; "]",
"[Base_Tarjetas].[TIPO]","[Base_Tarjetas].[TIPO].&amp;[" &amp; $C$1 &amp; "]")/1000,
0)</f>
        <v>0</v>
      </c>
      <c r="N67" s="8">
        <f>IFERROR(
GETPIVOTDATA("[Base_Tarjetas].[Importe]",TDinamica_R!$A$3,
"[Base_Tarjetas].[PERIODO]","[Base_Tarjetas].[PERIODO].&amp;[" &amp; TEXT(N$6,"yyyymm") &amp; "]",
"[Base_Tarjetas].[Metrica]","[Base_Tarjetas].[Metrica].&amp;[" &amp; $A67 &amp; "]",
"[Base_Tarjetas].[SEGMENTO_DESCRIP]","[Base_Tarjetas].[SEGMENTO_DESCRIP].&amp;[" &amp; $C$6 &amp; "]",
"[Base_Tarjetas].[SITUACION]","[Base_Tarjetas].[SITUACION].&amp;[" &amp; $C67 &amp; "]",
"[Base_Tarjetas].[TIPO]","[Base_Tarjetas].[TIPO].&amp;[" &amp; $C$1 &amp; "]")/1000,
0)</f>
        <v>0</v>
      </c>
      <c r="O67" s="8">
        <f>IFERROR(
GETPIVOTDATA("[Base_Tarjetas].[Importe]",TDinamica_R!$A$3,
"[Base_Tarjetas].[PERIODO]","[Base_Tarjetas].[PERIODO].&amp;[" &amp; TEXT(O$6,"yyyymm") &amp; "]",
"[Base_Tarjetas].[Metrica]","[Base_Tarjetas].[Metrica].&amp;[" &amp; $A67 &amp; "]",
"[Base_Tarjetas].[SEGMENTO_DESCRIP]","[Base_Tarjetas].[SEGMENTO_DESCRIP].&amp;[" &amp; $C$6 &amp; "]",
"[Base_Tarjetas].[SITUACION]","[Base_Tarjetas].[SITUACION].&amp;[" &amp; $C67 &amp; "]",
"[Base_Tarjetas].[TIPO]","[Base_Tarjetas].[TIPO].&amp;[" &amp; $C$1 &amp; "]")/1000,
0)</f>
        <v>0</v>
      </c>
      <c r="P67" s="8">
        <f>IFERROR(
GETPIVOTDATA("[Base_Tarjetas].[Importe]",TDinamica_R!$A$3,
"[Base_Tarjetas].[PERIODO]","[Base_Tarjetas].[PERIODO].&amp;[" &amp; TEXT(P$6,"yyyymm") &amp; "]",
"[Base_Tarjetas].[Metrica]","[Base_Tarjetas].[Metrica].&amp;[" &amp; $A67 &amp; "]",
"[Base_Tarjetas].[SEGMENTO_DESCRIP]","[Base_Tarjetas].[SEGMENTO_DESCRIP].&amp;[" &amp; $C$6 &amp; "]",
"[Base_Tarjetas].[SITUACION]","[Base_Tarjetas].[SITUACION].&amp;[" &amp; $C67 &amp; "]",
"[Base_Tarjetas].[TIPO]","[Base_Tarjetas].[TIPO].&amp;[" &amp; $C$1 &amp; "]")/1000,
0)</f>
        <v>0</v>
      </c>
      <c r="Q67" s="8">
        <f>IFERROR(
GETPIVOTDATA("[Base_Tarjetas].[Importe]",TDinamica_R!$A$3,
"[Base_Tarjetas].[PERIODO]","[Base_Tarjetas].[PERIODO].&amp;[" &amp; TEXT(Q$6,"yyyymm") &amp; "]",
"[Base_Tarjetas].[Metrica]","[Base_Tarjetas].[Metrica].&amp;[" &amp; $A67 &amp; "]",
"[Base_Tarjetas].[SEGMENTO_DESCRIP]","[Base_Tarjetas].[SEGMENTO_DESCRIP].&amp;[" &amp; $C$6 &amp; "]",
"[Base_Tarjetas].[SITUACION]","[Base_Tarjetas].[SITUACION].&amp;[" &amp; $C67 &amp; "]",
"[Base_Tarjetas].[TIPO]","[Base_Tarjetas].[TIPO].&amp;[" &amp; $C$1 &amp; "]")/1000,
0)</f>
        <v>0</v>
      </c>
      <c r="R67" s="8">
        <f>IFERROR(
GETPIVOTDATA("[Base_Tarjetas].[Importe]",TDinamica_R!$A$3,
"[Base_Tarjetas].[PERIODO]","[Base_Tarjetas].[PERIODO].&amp;[" &amp; TEXT(R$6,"yyyymm") &amp; "]",
"[Base_Tarjetas].[Metrica]","[Base_Tarjetas].[Metrica].&amp;[" &amp; $A67 &amp; "]",
"[Base_Tarjetas].[SEGMENTO_DESCRIP]","[Base_Tarjetas].[SEGMENTO_DESCRIP].&amp;[" &amp; $C$6 &amp; "]",
"[Base_Tarjetas].[SITUACION]","[Base_Tarjetas].[SITUACION].&amp;[" &amp; $C67 &amp; "]",
"[Base_Tarjetas].[TIPO]","[Base_Tarjetas].[TIPO].&amp;[" &amp; $C$1 &amp; "]")/1000,
0)</f>
        <v>0</v>
      </c>
      <c r="S67" s="8">
        <f>IFERROR(
GETPIVOTDATA("[Base_Tarjetas].[Importe]",TDinamica_R!$A$3,
"[Base_Tarjetas].[PERIODO]","[Base_Tarjetas].[PERIODO].&amp;[" &amp; TEXT(S$6,"yyyymm") &amp; "]",
"[Base_Tarjetas].[Metrica]","[Base_Tarjetas].[Metrica].&amp;[" &amp; $A67 &amp; "]",
"[Base_Tarjetas].[SEGMENTO_DESCRIP]","[Base_Tarjetas].[SEGMENTO_DESCRIP].&amp;[" &amp; $C$6 &amp; "]",
"[Base_Tarjetas].[SITUACION]","[Base_Tarjetas].[SITUACION].&amp;[" &amp; $C67 &amp; "]",
"[Base_Tarjetas].[TIPO]","[Base_Tarjetas].[TIPO].&amp;[" &amp; $C$1 &amp; "]")/1000,
0)</f>
        <v>0</v>
      </c>
      <c r="T67" s="8">
        <f>IFERROR(
GETPIVOTDATA("[Base_Tarjetas].[Importe]",TDinamica_R!$A$3,
"[Base_Tarjetas].[PERIODO]","[Base_Tarjetas].[PERIODO].&amp;[" &amp; TEXT(T$6,"yyyymm") &amp; "]",
"[Base_Tarjetas].[Metrica]","[Base_Tarjetas].[Metrica].&amp;[" &amp; $A67 &amp; "]",
"[Base_Tarjetas].[SEGMENTO_DESCRIP]","[Base_Tarjetas].[SEGMENTO_DESCRIP].&amp;[" &amp; $C$6 &amp; "]",
"[Base_Tarjetas].[SITUACION]","[Base_Tarjetas].[SITUACION].&amp;[" &amp; $C67 &amp; "]",
"[Base_Tarjetas].[TIPO]","[Base_Tarjetas].[TIPO].&amp;[" &amp; $C$1 &amp; "]")/1000,
0)</f>
        <v>0</v>
      </c>
      <c r="U67" s="8">
        <f>IFERROR(
GETPIVOTDATA("[Base_Tarjetas].[Importe]",TDinamica_R!$A$3,
"[Base_Tarjetas].[PERIODO]","[Base_Tarjetas].[PERIODO].&amp;[" &amp; TEXT(U$6,"yyyymm") &amp; "]",
"[Base_Tarjetas].[Metrica]","[Base_Tarjetas].[Metrica].&amp;[" &amp; $A67 &amp; "]",
"[Base_Tarjetas].[SEGMENTO_DESCRIP]","[Base_Tarjetas].[SEGMENTO_DESCRIP].&amp;[" &amp; $C$6 &amp; "]",
"[Base_Tarjetas].[SITUACION]","[Base_Tarjetas].[SITUACION].&amp;[" &amp; $C67 &amp; "]",
"[Base_Tarjetas].[TIPO]","[Base_Tarjetas].[TIPO].&amp;[" &amp; $C$1 &amp; "]")/1000,
0)</f>
        <v>0</v>
      </c>
      <c r="V67" s="8">
        <f>IFERROR(
GETPIVOTDATA("[Base_Tarjetas].[Importe]",TDinamica_R!$A$3,
"[Base_Tarjetas].[PERIODO]","[Base_Tarjetas].[PERIODO].&amp;[" &amp; TEXT(V$6,"yyyymm") &amp; "]",
"[Base_Tarjetas].[Metrica]","[Base_Tarjetas].[Metrica].&amp;[" &amp; $A67 &amp; "]",
"[Base_Tarjetas].[SEGMENTO_DESCRIP]","[Base_Tarjetas].[SEGMENTO_DESCRIP].&amp;[" &amp; $C$6 &amp; "]",
"[Base_Tarjetas].[SITUACION]","[Base_Tarjetas].[SITUACION].&amp;[" &amp; $C67 &amp; "]",
"[Base_Tarjetas].[TIPO]","[Base_Tarjetas].[TIPO].&amp;[" &amp; $C$1 &amp; "]")/1000,
0)</f>
        <v>0</v>
      </c>
      <c r="W67" s="8">
        <f>IFERROR(
GETPIVOTDATA("[Base_Tarjetas].[Importe]",TDinamica_R!$A$3,
"[Base_Tarjetas].[PERIODO]","[Base_Tarjetas].[PERIODO].&amp;[" &amp; TEXT(W$6,"yyyymm") &amp; "]",
"[Base_Tarjetas].[Metrica]","[Base_Tarjetas].[Metrica].&amp;[" &amp; $A67 &amp; "]",
"[Base_Tarjetas].[SEGMENTO_DESCRIP]","[Base_Tarjetas].[SEGMENTO_DESCRIP].&amp;[" &amp; $C$6 &amp; "]",
"[Base_Tarjetas].[SITUACION]","[Base_Tarjetas].[SITUACION].&amp;[" &amp; $C67 &amp; "]",
"[Base_Tarjetas].[TIPO]","[Base_Tarjetas].[TIPO].&amp;[" &amp; $C$1 &amp; "]")/1000,
0)</f>
        <v>0</v>
      </c>
      <c r="X67" s="8">
        <f>IFERROR(
GETPIVOTDATA("[Base_Tarjetas].[Importe]",TDinamica_R!$A$3,
"[Base_Tarjetas].[PERIODO]","[Base_Tarjetas].[PERIODO].&amp;[" &amp; TEXT(X$6,"yyyymm") &amp; "]",
"[Base_Tarjetas].[Metrica]","[Base_Tarjetas].[Metrica].&amp;[" &amp; $A67 &amp; "]",
"[Base_Tarjetas].[SEGMENTO_DESCRIP]","[Base_Tarjetas].[SEGMENTO_DESCRIP].&amp;[" &amp; $C$6 &amp; "]",
"[Base_Tarjetas].[SITUACION]","[Base_Tarjetas].[SITUACION].&amp;[" &amp; $C67 &amp; "]",
"[Base_Tarjetas].[TIPO]","[Base_Tarjetas].[TIPO].&amp;[" &amp; $C$1 &amp; "]")/1000,
0)</f>
        <v>0</v>
      </c>
      <c r="Y67" s="8">
        <f>IFERROR(
GETPIVOTDATA("[Base_Tarjetas].[Importe]",TDinamica_R!$A$3,
"[Base_Tarjetas].[PERIODO]","[Base_Tarjetas].[PERIODO].&amp;[" &amp; TEXT(Y$6,"yyyymm") &amp; "]",
"[Base_Tarjetas].[Metrica]","[Base_Tarjetas].[Metrica].&amp;[" &amp; $A67 &amp; "]",
"[Base_Tarjetas].[SEGMENTO_DESCRIP]","[Base_Tarjetas].[SEGMENTO_DESCRIP].&amp;[" &amp; $C$6 &amp; "]",
"[Base_Tarjetas].[SITUACION]","[Base_Tarjetas].[SITUACION].&amp;[" &amp; $C67 &amp; "]",
"[Base_Tarjetas].[TIPO]","[Base_Tarjetas].[TIPO].&amp;[" &amp; $C$1 &amp; "]")/1000,
0)</f>
        <v>0</v>
      </c>
      <c r="Z67" s="8">
        <f>IFERROR(
GETPIVOTDATA("[Base_Tarjetas].[Importe]",TDinamica_R!$A$3,
"[Base_Tarjetas].[PERIODO]","[Base_Tarjetas].[PERIODO].&amp;[" &amp; TEXT(Z$6,"yyyymm") &amp; "]",
"[Base_Tarjetas].[Metrica]","[Base_Tarjetas].[Metrica].&amp;[" &amp; $A67 &amp; "]",
"[Base_Tarjetas].[SEGMENTO_DESCRIP]","[Base_Tarjetas].[SEGMENTO_DESCRIP].&amp;[" &amp; $C$6 &amp; "]",
"[Base_Tarjetas].[SITUACION]","[Base_Tarjetas].[SITUACION].&amp;[" &amp; $C67 &amp; "]",
"[Base_Tarjetas].[TIPO]","[Base_Tarjetas].[TIPO].&amp;[" &amp; $C$1 &amp; "]")/1000,
0)</f>
        <v>0</v>
      </c>
      <c r="AA67" s="8">
        <f>IFERROR(
GETPIVOTDATA("[Base_Tarjetas].[Importe]",TDinamica_R!$A$3,
"[Base_Tarjetas].[PERIODO]","[Base_Tarjetas].[PERIODO].&amp;[" &amp; TEXT(AA$6,"yyyymm") &amp; "]",
"[Base_Tarjetas].[Metrica]","[Base_Tarjetas].[Metrica].&amp;[" &amp; $A67 &amp; "]",
"[Base_Tarjetas].[SEGMENTO_DESCRIP]","[Base_Tarjetas].[SEGMENTO_DESCRIP].&amp;[" &amp; $C$6 &amp; "]",
"[Base_Tarjetas].[SITUACION]","[Base_Tarjetas].[SITUACION].&amp;[" &amp; $C67 &amp; "]",
"[Base_Tarjetas].[TIPO]","[Base_Tarjetas].[TIPO].&amp;[" &amp; $C$1 &amp; "]")/1000,
0)</f>
        <v>0</v>
      </c>
      <c r="AB67" s="8">
        <f>IFERROR(
GETPIVOTDATA("[Base_Tarjetas].[Importe]",TDinamica_R!$A$3,
"[Base_Tarjetas].[PERIODO]","[Base_Tarjetas].[PERIODO].&amp;[" &amp; TEXT(AB$6,"yyyymm") &amp; "]",
"[Base_Tarjetas].[Metrica]","[Base_Tarjetas].[Metrica].&amp;[" &amp; $A67 &amp; "]",
"[Base_Tarjetas].[SEGMENTO_DESCRIP]","[Base_Tarjetas].[SEGMENTO_DESCRIP].&amp;[" &amp; $C$6 &amp; "]",
"[Base_Tarjetas].[SITUACION]","[Base_Tarjetas].[SITUACION].&amp;[" &amp; $C67 &amp; "]",
"[Base_Tarjetas].[TIPO]","[Base_Tarjetas].[TIPO].&amp;[" &amp; $C$1 &amp; "]")/1000,
0)</f>
        <v>0</v>
      </c>
      <c r="AC67" s="8">
        <f>IFERROR(
GETPIVOTDATA("[Base_Tarjetas].[Importe]",TDinamica_R!$A$3,
"[Base_Tarjetas].[PERIODO]","[Base_Tarjetas].[PERIODO].&amp;[" &amp; TEXT(AC$6,"yyyymm") &amp; "]",
"[Base_Tarjetas].[Metrica]","[Base_Tarjetas].[Metrica].&amp;[" &amp; $A67 &amp; "]",
"[Base_Tarjetas].[SEGMENTO_DESCRIP]","[Base_Tarjetas].[SEGMENTO_DESCRIP].&amp;[" &amp; $C$6 &amp; "]",
"[Base_Tarjetas].[SITUACION]","[Base_Tarjetas].[SITUACION].&amp;[" &amp; $C67 &amp; "]",
"[Base_Tarjetas].[TIPO]","[Base_Tarjetas].[TIPO].&amp;[" &amp; $C$1 &amp; "]")/1000,
0)</f>
        <v>0</v>
      </c>
      <c r="AD67" s="8">
        <f>IFERROR(
GETPIVOTDATA("[Base_Tarjetas].[Importe]",TDinamica_R!$A$3,
"[Base_Tarjetas].[PERIODO]","[Base_Tarjetas].[PERIODO].&amp;[" &amp; TEXT(AD$6,"yyyymm") &amp; "]",
"[Base_Tarjetas].[Metrica]","[Base_Tarjetas].[Metrica].&amp;[" &amp; $A67 &amp; "]",
"[Base_Tarjetas].[SEGMENTO_DESCRIP]","[Base_Tarjetas].[SEGMENTO_DESCRIP].&amp;[" &amp; $C$6 &amp; "]",
"[Base_Tarjetas].[SITUACION]","[Base_Tarjetas].[SITUACION].&amp;[" &amp; $C67 &amp; "]",
"[Base_Tarjetas].[TIPO]","[Base_Tarjetas].[TIPO].&amp;[" &amp; $C$1 &amp; "]")/1000,
0)</f>
        <v>0</v>
      </c>
      <c r="AE67" s="8">
        <f>IFERROR(
GETPIVOTDATA("[Base_Tarjetas].[Importe]",TDinamica_R!$A$3,
"[Base_Tarjetas].[PERIODO]","[Base_Tarjetas].[PERIODO].&amp;[" &amp; TEXT(AE$6,"yyyymm") &amp; "]",
"[Base_Tarjetas].[Metrica]","[Base_Tarjetas].[Metrica].&amp;[" &amp; $A67 &amp; "]",
"[Base_Tarjetas].[SEGMENTO_DESCRIP]","[Base_Tarjetas].[SEGMENTO_DESCRIP].&amp;[" &amp; $C$6 &amp; "]",
"[Base_Tarjetas].[SITUACION]","[Base_Tarjetas].[SITUACION].&amp;[" &amp; $C67 &amp; "]",
"[Base_Tarjetas].[TIPO]","[Base_Tarjetas].[TIPO].&amp;[" &amp; $C$1 &amp; "]")/1000,
0)</f>
        <v>0</v>
      </c>
      <c r="AF67" s="8">
        <f>IFERROR(
GETPIVOTDATA("[Base_Tarjetas].[Importe]",TDinamica_R!$A$3,
"[Base_Tarjetas].[PERIODO]","[Base_Tarjetas].[PERIODO].&amp;[" &amp; TEXT(AF$6,"yyyymm") &amp; "]",
"[Base_Tarjetas].[Metrica]","[Base_Tarjetas].[Metrica].&amp;[" &amp; $A67 &amp; "]",
"[Base_Tarjetas].[SEGMENTO_DESCRIP]","[Base_Tarjetas].[SEGMENTO_DESCRIP].&amp;[" &amp; $C$6 &amp; "]",
"[Base_Tarjetas].[SITUACION]","[Base_Tarjetas].[SITUACION].&amp;[" &amp; $C67 &amp; "]",
"[Base_Tarjetas].[TIPO]","[Base_Tarjetas].[TIPO].&amp;[" &amp; $C$1 &amp; "]")/1000,
0)</f>
        <v>0</v>
      </c>
      <c r="AG67" s="8">
        <f>IFERROR(
GETPIVOTDATA("[Base_Tarjetas].[Importe]",TDinamica_R!$A$3,
"[Base_Tarjetas].[PERIODO]","[Base_Tarjetas].[PERIODO].&amp;[" &amp; TEXT(AG$6,"yyyymm") &amp; "]",
"[Base_Tarjetas].[Metrica]","[Base_Tarjetas].[Metrica].&amp;[" &amp; $A67 &amp; "]",
"[Base_Tarjetas].[SEGMENTO_DESCRIP]","[Base_Tarjetas].[SEGMENTO_DESCRIP].&amp;[" &amp; $C$6 &amp; "]",
"[Base_Tarjetas].[SITUACION]","[Base_Tarjetas].[SITUACION].&amp;[" &amp; $C67 &amp; "]",
"[Base_Tarjetas].[TIPO]","[Base_Tarjetas].[TIPO].&amp;[" &amp; $C$1 &amp; "]")/1000,
0)</f>
        <v>0</v>
      </c>
      <c r="AH67" s="8">
        <f>IFERROR(
GETPIVOTDATA("[Base_Tarjetas].[Importe]",TDinamica_R!$A$3,
"[Base_Tarjetas].[PERIODO]","[Base_Tarjetas].[PERIODO].&amp;[" &amp; TEXT(AH$6,"yyyymm") &amp; "]",
"[Base_Tarjetas].[Metrica]","[Base_Tarjetas].[Metrica].&amp;[" &amp; $A67 &amp; "]",
"[Base_Tarjetas].[SEGMENTO_DESCRIP]","[Base_Tarjetas].[SEGMENTO_DESCRIP].&amp;[" &amp; $C$6 &amp; "]",
"[Base_Tarjetas].[SITUACION]","[Base_Tarjetas].[SITUACION].&amp;[" &amp; $C67 &amp; "]",
"[Base_Tarjetas].[TIPO]","[Base_Tarjetas].[TIPO].&amp;[" &amp; $C$1 &amp; "]")/1000,
0)</f>
        <v>0</v>
      </c>
      <c r="AI67" s="8">
        <f>IFERROR(
GETPIVOTDATA("[Base_Tarjetas].[Importe]",TDinamica_R!$A$3,
"[Base_Tarjetas].[PERIODO]","[Base_Tarjetas].[PERIODO].&amp;[" &amp; TEXT(AI$6,"yyyymm") &amp; "]",
"[Base_Tarjetas].[Metrica]","[Base_Tarjetas].[Metrica].&amp;[" &amp; $A67 &amp; "]",
"[Base_Tarjetas].[SEGMENTO_DESCRIP]","[Base_Tarjetas].[SEGMENTO_DESCRIP].&amp;[" &amp; $C$6 &amp; "]",
"[Base_Tarjetas].[SITUACION]","[Base_Tarjetas].[SITUACION].&amp;[" &amp; $C67 &amp; "]",
"[Base_Tarjetas].[TIPO]","[Base_Tarjetas].[TIPO].&amp;[" &amp; $C$1 &amp; "]")/1000,
0)</f>
        <v>0</v>
      </c>
      <c r="AJ67" s="8">
        <f>IFERROR(
GETPIVOTDATA("[Base_Tarjetas].[Importe]",TDinamica_R!$A$3,
"[Base_Tarjetas].[PERIODO]","[Base_Tarjetas].[PERIODO].&amp;[" &amp; TEXT(AJ$6,"yyyymm") &amp; "]",
"[Base_Tarjetas].[Metrica]","[Base_Tarjetas].[Metrica].&amp;[" &amp; $A67 &amp; "]",
"[Base_Tarjetas].[SEGMENTO_DESCRIP]","[Base_Tarjetas].[SEGMENTO_DESCRIP].&amp;[" &amp; $C$6 &amp; "]",
"[Base_Tarjetas].[SITUACION]","[Base_Tarjetas].[SITUACION].&amp;[" &amp; $C67 &amp; "]",
"[Base_Tarjetas].[TIPO]","[Base_Tarjetas].[TIPO].&amp;[" &amp; $C$1 &amp; "]")/1000,
0)</f>
        <v>0</v>
      </c>
      <c r="AK67" s="8">
        <f>IFERROR(
GETPIVOTDATA("[Base_Tarjetas].[Importe]",TDinamica_R!$A$3,
"[Base_Tarjetas].[PERIODO]","[Base_Tarjetas].[PERIODO].&amp;[" &amp; TEXT(AK$6,"yyyymm") &amp; "]",
"[Base_Tarjetas].[Metrica]","[Base_Tarjetas].[Metrica].&amp;[" &amp; $A67 &amp; "]",
"[Base_Tarjetas].[SEGMENTO_DESCRIP]","[Base_Tarjetas].[SEGMENTO_DESCRIP].&amp;[" &amp; $C$6 &amp; "]",
"[Base_Tarjetas].[SITUACION]","[Base_Tarjetas].[SITUACION].&amp;[" &amp; $C67 &amp; "]",
"[Base_Tarjetas].[TIPO]","[Base_Tarjetas].[TIPO].&amp;[" &amp; $C$1 &amp; "]")/1000,
0)</f>
        <v>0</v>
      </c>
      <c r="AL67" s="8">
        <f>IFERROR(
GETPIVOTDATA("[Base_Tarjetas].[Importe]",TDinamica_R!$A$3,
"[Base_Tarjetas].[PERIODO]","[Base_Tarjetas].[PERIODO].&amp;[" &amp; TEXT(AL$6,"yyyymm") &amp; "]",
"[Base_Tarjetas].[Metrica]","[Base_Tarjetas].[Metrica].&amp;[" &amp; $A67 &amp; "]",
"[Base_Tarjetas].[SEGMENTO_DESCRIP]","[Base_Tarjetas].[SEGMENTO_DESCRIP].&amp;[" &amp; $C$6 &amp; "]",
"[Base_Tarjetas].[SITUACION]","[Base_Tarjetas].[SITUACION].&amp;[" &amp; $C67 &amp; "]",
"[Base_Tarjetas].[TIPO]","[Base_Tarjetas].[TIPO].&amp;[" &amp; $C$1 &amp; "]")/1000,
0)</f>
        <v>0</v>
      </c>
      <c r="AM67" s="8">
        <f>IFERROR(
GETPIVOTDATA("[Base_Tarjetas].[Importe]",TDinamica_R!$A$3,
"[Base_Tarjetas].[PERIODO]","[Base_Tarjetas].[PERIODO].&amp;[" &amp; TEXT(AM$6,"yyyymm") &amp; "]",
"[Base_Tarjetas].[Metrica]","[Base_Tarjetas].[Metrica].&amp;[" &amp; $A67 &amp; "]",
"[Base_Tarjetas].[SEGMENTO_DESCRIP]","[Base_Tarjetas].[SEGMENTO_DESCRIP].&amp;[" &amp; $C$6 &amp; "]",
"[Base_Tarjetas].[SITUACION]","[Base_Tarjetas].[SITUACION].&amp;[" &amp; $C67 &amp; "]",
"[Base_Tarjetas].[TIPO]","[Base_Tarjetas].[TIPO].&amp;[" &amp; $C$1 &amp; "]")/1000,
0)</f>
        <v>0</v>
      </c>
      <c r="AN67" s="8">
        <f>IFERROR(
GETPIVOTDATA("[Base_Tarjetas].[Importe]",TDinamica_R!$A$3,
"[Base_Tarjetas].[PERIODO]","[Base_Tarjetas].[PERIODO].&amp;[" &amp; TEXT(AN$6,"yyyymm") &amp; "]",
"[Base_Tarjetas].[Metrica]","[Base_Tarjetas].[Metrica].&amp;[" &amp; $A67 &amp; "]",
"[Base_Tarjetas].[SEGMENTO_DESCRIP]","[Base_Tarjetas].[SEGMENTO_DESCRIP].&amp;[" &amp; $C$6 &amp; "]",
"[Base_Tarjetas].[SITUACION]","[Base_Tarjetas].[SITUACION].&amp;[" &amp; $C67 &amp; "]",
"[Base_Tarjetas].[TIPO]","[Base_Tarjetas].[TIPO].&amp;[" &amp; $C$1 &amp; "]")/1000,
0)</f>
        <v>0</v>
      </c>
      <c r="AO67" s="8">
        <f>IFERROR(
GETPIVOTDATA("[Base_Tarjetas].[Importe]",TDinamica_R!$A$3,
"[Base_Tarjetas].[PERIODO]","[Base_Tarjetas].[PERIODO].&amp;[" &amp; TEXT(AO$6,"yyyymm") &amp; "]",
"[Base_Tarjetas].[Metrica]","[Base_Tarjetas].[Metrica].&amp;[" &amp; $A67 &amp; "]",
"[Base_Tarjetas].[SEGMENTO_DESCRIP]","[Base_Tarjetas].[SEGMENTO_DESCRIP].&amp;[" &amp; $C$6 &amp; "]",
"[Base_Tarjetas].[SITUACION]","[Base_Tarjetas].[SITUACION].&amp;[" &amp; $C67 &amp; "]",
"[Base_Tarjetas].[TIPO]","[Base_Tarjetas].[TIPO].&amp;[" &amp; $C$1 &amp; "]")/1000,
0)</f>
        <v>0</v>
      </c>
      <c r="AP67" s="8">
        <f>IFERROR(
GETPIVOTDATA("[Base_Tarjetas].[Importe]",TDinamica_R!$A$3,
"[Base_Tarjetas].[PERIODO]","[Base_Tarjetas].[PERIODO].&amp;[" &amp; TEXT(AP$6,"yyyymm") &amp; "]",
"[Base_Tarjetas].[Metrica]","[Base_Tarjetas].[Metrica].&amp;[" &amp; $A67 &amp; "]",
"[Base_Tarjetas].[SEGMENTO_DESCRIP]","[Base_Tarjetas].[SEGMENTO_DESCRIP].&amp;[" &amp; $C$6 &amp; "]",
"[Base_Tarjetas].[SITUACION]","[Base_Tarjetas].[SITUACION].&amp;[" &amp; $C67 &amp; "]",
"[Base_Tarjetas].[TIPO]","[Base_Tarjetas].[TIPO].&amp;[" &amp; $C$1 &amp; "]")/1000,
0)</f>
        <v>0</v>
      </c>
      <c r="AQ67" s="8">
        <f>IFERROR(
GETPIVOTDATA("[Base_Tarjetas].[Importe]",TDinamica_R!$A$3,
"[Base_Tarjetas].[PERIODO]","[Base_Tarjetas].[PERIODO].&amp;[" &amp; TEXT(AQ$6,"yyyymm") &amp; "]",
"[Base_Tarjetas].[Metrica]","[Base_Tarjetas].[Metrica].&amp;[" &amp; $A67 &amp; "]",
"[Base_Tarjetas].[SEGMENTO_DESCRIP]","[Base_Tarjetas].[SEGMENTO_DESCRIP].&amp;[" &amp; $C$6 &amp; "]",
"[Base_Tarjetas].[SITUACION]","[Base_Tarjetas].[SITUACION].&amp;[" &amp; $C67 &amp; "]",
"[Base_Tarjetas].[TIPO]","[Base_Tarjetas].[TIPO].&amp;[" &amp; $C$1 &amp; "]")/1000,
0)</f>
        <v>0</v>
      </c>
      <c r="AR67" s="8">
        <f>IFERROR(
GETPIVOTDATA("[Base_Tarjetas].[Importe]",TDinamica_R!$A$3,
"[Base_Tarjetas].[PERIODO]","[Base_Tarjetas].[PERIODO].&amp;[" &amp; TEXT(AR$6,"yyyymm") &amp; "]",
"[Base_Tarjetas].[Metrica]","[Base_Tarjetas].[Metrica].&amp;[" &amp; $A67 &amp; "]",
"[Base_Tarjetas].[SEGMENTO_DESCRIP]","[Base_Tarjetas].[SEGMENTO_DESCRIP].&amp;[" &amp; $C$6 &amp; "]",
"[Base_Tarjetas].[SITUACION]","[Base_Tarjetas].[SITUACION].&amp;[" &amp; $C67 &amp; "]",
"[Base_Tarjetas].[TIPO]","[Base_Tarjetas].[TIPO].&amp;[" &amp; $C$1 &amp; "]")/1000,
0)</f>
        <v>0</v>
      </c>
      <c r="AS67" s="8">
        <f>IFERROR(
GETPIVOTDATA("[Base_Tarjetas].[Importe]",TDinamica_R!$A$3,
"[Base_Tarjetas].[PERIODO]","[Base_Tarjetas].[PERIODO].&amp;[" &amp; TEXT(AS$6,"yyyymm") &amp; "]",
"[Base_Tarjetas].[Metrica]","[Base_Tarjetas].[Metrica].&amp;[" &amp; $A67 &amp; "]",
"[Base_Tarjetas].[SEGMENTO_DESCRIP]","[Base_Tarjetas].[SEGMENTO_DESCRIP].&amp;[" &amp; $C$6 &amp; "]",
"[Base_Tarjetas].[SITUACION]","[Base_Tarjetas].[SITUACION].&amp;[" &amp; $C67 &amp; "]",
"[Base_Tarjetas].[TIPO]","[Base_Tarjetas].[TIPO].&amp;[" &amp; $C$1 &amp; "]")/1000,
0)</f>
        <v>0</v>
      </c>
      <c r="AT67" s="8">
        <f>IFERROR(
GETPIVOTDATA("[Base_Tarjetas].[Importe]",TDinamica_R!$A$3,
"[Base_Tarjetas].[PERIODO]","[Base_Tarjetas].[PERIODO].&amp;[" &amp; TEXT(AT$6,"yyyymm") &amp; "]",
"[Base_Tarjetas].[Metrica]","[Base_Tarjetas].[Metrica].&amp;[" &amp; $A67 &amp; "]",
"[Base_Tarjetas].[SEGMENTO_DESCRIP]","[Base_Tarjetas].[SEGMENTO_DESCRIP].&amp;[" &amp; $C$6 &amp; "]",
"[Base_Tarjetas].[SITUACION]","[Base_Tarjetas].[SITUACION].&amp;[" &amp; $C67 &amp; "]",
"[Base_Tarjetas].[TIPO]","[Base_Tarjetas].[TIPO].&amp;[" &amp; $C$1 &amp; "]")/1000,
0)</f>
        <v>0</v>
      </c>
      <c r="AU67" s="8">
        <f>IFERROR(
GETPIVOTDATA("[Base_Tarjetas].[Importe]",TDinamica_R!$A$3,
"[Base_Tarjetas].[PERIODO]","[Base_Tarjetas].[PERIODO].&amp;[" &amp; TEXT(AU$6,"yyyymm") &amp; "]",
"[Base_Tarjetas].[Metrica]","[Base_Tarjetas].[Metrica].&amp;[" &amp; $A67 &amp; "]",
"[Base_Tarjetas].[SEGMENTO_DESCRIP]","[Base_Tarjetas].[SEGMENTO_DESCRIP].&amp;[" &amp; $C$6 &amp; "]",
"[Base_Tarjetas].[SITUACION]","[Base_Tarjetas].[SITUACION].&amp;[" &amp; $C67 &amp; "]",
"[Base_Tarjetas].[TIPO]","[Base_Tarjetas].[TIPO].&amp;[" &amp; $C$1 &amp; "]")/1000,
0)</f>
        <v>0</v>
      </c>
      <c r="AV67" s="8">
        <f>IFERROR(
GETPIVOTDATA("[Base_Tarjetas].[Importe]",TDinamica_R!$A$3,
"[Base_Tarjetas].[PERIODO]","[Base_Tarjetas].[PERIODO].&amp;[" &amp; TEXT(AV$6,"yyyymm") &amp; "]",
"[Base_Tarjetas].[Metrica]","[Base_Tarjetas].[Metrica].&amp;[" &amp; $A67 &amp; "]",
"[Base_Tarjetas].[SEGMENTO_DESCRIP]","[Base_Tarjetas].[SEGMENTO_DESCRIP].&amp;[" &amp; $C$6 &amp; "]",
"[Base_Tarjetas].[SITUACION]","[Base_Tarjetas].[SITUACION].&amp;[" &amp; $C67 &amp; "]",
"[Base_Tarjetas].[TIPO]","[Base_Tarjetas].[TIPO].&amp;[" &amp; $C$1 &amp; "]")/1000,
0)</f>
        <v>0</v>
      </c>
      <c r="AW67" s="8">
        <f>IFERROR(
GETPIVOTDATA("[Base_Tarjetas].[Importe]",TDinamica_R!$A$3,
"[Base_Tarjetas].[PERIODO]","[Base_Tarjetas].[PERIODO].&amp;[" &amp; TEXT(AW$6,"yyyymm") &amp; "]",
"[Base_Tarjetas].[Metrica]","[Base_Tarjetas].[Metrica].&amp;[" &amp; $A67 &amp; "]",
"[Base_Tarjetas].[SEGMENTO_DESCRIP]","[Base_Tarjetas].[SEGMENTO_DESCRIP].&amp;[" &amp; $C$6 &amp; "]",
"[Base_Tarjetas].[SITUACION]","[Base_Tarjetas].[SITUACION].&amp;[" &amp; $C67 &amp; "]",
"[Base_Tarjetas].[TIPO]","[Base_Tarjetas].[TIPO].&amp;[" &amp; $C$1 &amp; "]")/1000,
0)</f>
        <v>0</v>
      </c>
      <c r="AX67" s="8">
        <f>IFERROR(
GETPIVOTDATA("[Base_Tarjetas].[Importe]",TDinamica_R!$A$3,
"[Base_Tarjetas].[PERIODO]","[Base_Tarjetas].[PERIODO].&amp;[" &amp; TEXT(AX$6,"yyyymm") &amp; "]",
"[Base_Tarjetas].[Metrica]","[Base_Tarjetas].[Metrica].&amp;[" &amp; $A67 &amp; "]",
"[Base_Tarjetas].[SEGMENTO_DESCRIP]","[Base_Tarjetas].[SEGMENTO_DESCRIP].&amp;[" &amp; $C$6 &amp; "]",
"[Base_Tarjetas].[SITUACION]","[Base_Tarjetas].[SITUACION].&amp;[" &amp; $C67 &amp; "]",
"[Base_Tarjetas].[TIPO]","[Base_Tarjetas].[TIPO].&amp;[" &amp; $C$1 &amp; "]")/1000,
0)</f>
        <v>0</v>
      </c>
      <c r="AY67" s="8">
        <f>IFERROR(
GETPIVOTDATA("[Base_Tarjetas].[Importe]",TDinamica_R!$A$3,
"[Base_Tarjetas].[PERIODO]","[Base_Tarjetas].[PERIODO].&amp;[" &amp; TEXT(AY$6,"yyyymm") &amp; "]",
"[Base_Tarjetas].[Metrica]","[Base_Tarjetas].[Metrica].&amp;[" &amp; $A67 &amp; "]",
"[Base_Tarjetas].[SEGMENTO_DESCRIP]","[Base_Tarjetas].[SEGMENTO_DESCRIP].&amp;[" &amp; $C$6 &amp; "]",
"[Base_Tarjetas].[SITUACION]","[Base_Tarjetas].[SITUACION].&amp;[" &amp; $C67 &amp; "]",
"[Base_Tarjetas].[TIPO]","[Base_Tarjetas].[TIPO].&amp;[" &amp; $C$1 &amp; "]")/1000,
0)</f>
        <v>0</v>
      </c>
      <c r="AZ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TEXT(AZ$6,"yyyymm") &amp; "]"),
0)</f>
        <v>0</v>
      </c>
      <c r="BA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TEXT(BA$6,"yyyymm") &amp; "]"),
0)</f>
        <v>0</v>
      </c>
      <c r="BB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TEXT(BB$6,"yyyymm") &amp; "]"),
0)</f>
        <v>0</v>
      </c>
      <c r="BC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TEXT(BC$6,"yyyymm") &amp; "]"),
0)</f>
        <v>0</v>
      </c>
      <c r="BD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TEXT(BD$6,"yyyymm") &amp; "]"),
0)</f>
        <v>0</v>
      </c>
      <c r="BE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TEXT(BE$6,"yyyymm") &amp; "]"),
0)</f>
        <v>0</v>
      </c>
      <c r="BF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TEXT(BF$6,"yyyymm") &amp; "]"),
0)</f>
        <v>0</v>
      </c>
      <c r="BG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TEXT(BG$6,"yyyymm") &amp; "]"),
0)</f>
        <v>0</v>
      </c>
      <c r="BH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TEXT(BH$6,"yyyymm") &amp; "]"),
0)</f>
        <v>0</v>
      </c>
      <c r="BI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TEXT(BI$6,"yyyymm") &amp; "]"),
0)</f>
        <v>0</v>
      </c>
      <c r="BJ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TEXT(BJ$6,"yyyymm") &amp; "]"),
0)</f>
        <v>0</v>
      </c>
      <c r="BK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TEXT(BK$6,"yyyymm") &amp; "]"),
0)</f>
        <v>0</v>
      </c>
      <c r="BO67" s="24">
        <f t="shared" si="46"/>
        <v>0</v>
      </c>
      <c r="BP67" s="24">
        <f t="shared" si="46"/>
        <v>0</v>
      </c>
      <c r="BQ67" s="24">
        <f t="shared" si="46"/>
        <v>0</v>
      </c>
      <c r="BR67" s="24">
        <f t="shared" si="46"/>
        <v>0</v>
      </c>
      <c r="BS67" s="24">
        <f t="shared" si="46"/>
        <v>0</v>
      </c>
      <c r="BT67" s="24">
        <f t="shared" si="46"/>
        <v>0</v>
      </c>
    </row>
    <row r="68" spans="1:72" outlineLevel="1" x14ac:dyDescent="0.25">
      <c r="A68" s="11" t="s">
        <v>35</v>
      </c>
      <c r="C68" s="2" t="s">
        <v>92</v>
      </c>
      <c r="D68" s="8">
        <f>IFERROR(
GETPIVOTDATA("[Base_Tarjetas].[Importe]",TDinamica_R!$A$3,
"[Base_Tarjetas].[PERIODO]","[Base_Tarjetas].[PERIODO].&amp;[" &amp; TEXT(D$6,"yyyymm") &amp; "]",
"[Base_Tarjetas].[Metrica]","[Base_Tarjetas].[Metrica].&amp;[" &amp; $A68 &amp; "]",
"[Base_Tarjetas].[SEGMENTO_DESCRIP]","[Base_Tarjetas].[SEGMENTO_DESCRIP].&amp;[" &amp; $C$6 &amp; "]",
"[Base_Tarjetas].[SITUACION]","[Base_Tarjetas].[SITUACION].&amp;[" &amp; $C68 &amp; "]",
"[Base_Tarjetas].[TIPO]","[Base_Tarjetas].[TIPO].&amp;[" &amp; $C$1 &amp; "]")/1000,
0)</f>
        <v>0</v>
      </c>
      <c r="E68" s="8">
        <f>IFERROR(
GETPIVOTDATA("[Base_Tarjetas].[Importe]",TDinamica_R!$A$3,
"[Base_Tarjetas].[PERIODO]","[Base_Tarjetas].[PERIODO].&amp;[" &amp; TEXT(E$6,"yyyymm") &amp; "]",
"[Base_Tarjetas].[Metrica]","[Base_Tarjetas].[Metrica].&amp;[" &amp; $A68 &amp; "]",
"[Base_Tarjetas].[SEGMENTO_DESCRIP]","[Base_Tarjetas].[SEGMENTO_DESCRIP].&amp;[" &amp; $C$6 &amp; "]",
"[Base_Tarjetas].[SITUACION]","[Base_Tarjetas].[SITUACION].&amp;[" &amp; $C68 &amp; "]",
"[Base_Tarjetas].[TIPO]","[Base_Tarjetas].[TIPO].&amp;[" &amp; $C$1 &amp; "]")/1000,
0)</f>
        <v>0</v>
      </c>
      <c r="F68" s="8">
        <f>IFERROR(
GETPIVOTDATA("[Base_Tarjetas].[Importe]",TDinamica_R!$A$3,
"[Base_Tarjetas].[PERIODO]","[Base_Tarjetas].[PERIODO].&amp;[" &amp; TEXT(F$6,"yyyymm") &amp; "]",
"[Base_Tarjetas].[Metrica]","[Base_Tarjetas].[Metrica].&amp;[" &amp; $A68 &amp; "]",
"[Base_Tarjetas].[SEGMENTO_DESCRIP]","[Base_Tarjetas].[SEGMENTO_DESCRIP].&amp;[" &amp; $C$6 &amp; "]",
"[Base_Tarjetas].[SITUACION]","[Base_Tarjetas].[SITUACION].&amp;[" &amp; $C68 &amp; "]",
"[Base_Tarjetas].[TIPO]","[Base_Tarjetas].[TIPO].&amp;[" &amp; $C$1 &amp; "]")/1000,
0)</f>
        <v>0</v>
      </c>
      <c r="G68" s="8">
        <f>IFERROR(
GETPIVOTDATA("[Base_Tarjetas].[Importe]",TDinamica_R!$A$3,
"[Base_Tarjetas].[PERIODO]","[Base_Tarjetas].[PERIODO].&amp;[" &amp; TEXT(G$6,"yyyymm") &amp; "]",
"[Base_Tarjetas].[Metrica]","[Base_Tarjetas].[Metrica].&amp;[" &amp; $A68 &amp; "]",
"[Base_Tarjetas].[SEGMENTO_DESCRIP]","[Base_Tarjetas].[SEGMENTO_DESCRIP].&amp;[" &amp; $C$6 &amp; "]",
"[Base_Tarjetas].[SITUACION]","[Base_Tarjetas].[SITUACION].&amp;[" &amp; $C68 &amp; "]",
"[Base_Tarjetas].[TIPO]","[Base_Tarjetas].[TIPO].&amp;[" &amp; $C$1 &amp; "]")/1000,
0)</f>
        <v>0</v>
      </c>
      <c r="H68" s="8">
        <f>IFERROR(
GETPIVOTDATA("[Base_Tarjetas].[Importe]",TDinamica_R!$A$3,
"[Base_Tarjetas].[PERIODO]","[Base_Tarjetas].[PERIODO].&amp;[" &amp; TEXT(H$6,"yyyymm") &amp; "]",
"[Base_Tarjetas].[Metrica]","[Base_Tarjetas].[Metrica].&amp;[" &amp; $A68 &amp; "]",
"[Base_Tarjetas].[SEGMENTO_DESCRIP]","[Base_Tarjetas].[SEGMENTO_DESCRIP].&amp;[" &amp; $C$6 &amp; "]",
"[Base_Tarjetas].[SITUACION]","[Base_Tarjetas].[SITUACION].&amp;[" &amp; $C68 &amp; "]",
"[Base_Tarjetas].[TIPO]","[Base_Tarjetas].[TIPO].&amp;[" &amp; $C$1 &amp; "]")/1000,
0)</f>
        <v>0</v>
      </c>
      <c r="I68" s="8">
        <f>IFERROR(
GETPIVOTDATA("[Base_Tarjetas].[Importe]",TDinamica_R!$A$3,
"[Base_Tarjetas].[PERIODO]","[Base_Tarjetas].[PERIODO].&amp;[" &amp; TEXT(I$6,"yyyymm") &amp; "]",
"[Base_Tarjetas].[Metrica]","[Base_Tarjetas].[Metrica].&amp;[" &amp; $A68 &amp; "]",
"[Base_Tarjetas].[SEGMENTO_DESCRIP]","[Base_Tarjetas].[SEGMENTO_DESCRIP].&amp;[" &amp; $C$6 &amp; "]",
"[Base_Tarjetas].[SITUACION]","[Base_Tarjetas].[SITUACION].&amp;[" &amp; $C68 &amp; "]",
"[Base_Tarjetas].[TIPO]","[Base_Tarjetas].[TIPO].&amp;[" &amp; $C$1 &amp; "]")/1000,
0)</f>
        <v>0</v>
      </c>
      <c r="J68" s="8">
        <f>IFERROR(
GETPIVOTDATA("[Base_Tarjetas].[Importe]",TDinamica_R!$A$3,
"[Base_Tarjetas].[PERIODO]","[Base_Tarjetas].[PERIODO].&amp;[" &amp; TEXT(J$6,"yyyymm") &amp; "]",
"[Base_Tarjetas].[Metrica]","[Base_Tarjetas].[Metrica].&amp;[" &amp; $A68 &amp; "]",
"[Base_Tarjetas].[SEGMENTO_DESCRIP]","[Base_Tarjetas].[SEGMENTO_DESCRIP].&amp;[" &amp; $C$6 &amp; "]",
"[Base_Tarjetas].[SITUACION]","[Base_Tarjetas].[SITUACION].&amp;[" &amp; $C68 &amp; "]",
"[Base_Tarjetas].[TIPO]","[Base_Tarjetas].[TIPO].&amp;[" &amp; $C$1 &amp; "]")/1000,
0)</f>
        <v>0</v>
      </c>
      <c r="K68" s="8">
        <f>IFERROR(
GETPIVOTDATA("[Base_Tarjetas].[Importe]",TDinamica_R!$A$3,
"[Base_Tarjetas].[PERIODO]","[Base_Tarjetas].[PERIODO].&amp;[" &amp; TEXT(K$6,"yyyymm") &amp; "]",
"[Base_Tarjetas].[Metrica]","[Base_Tarjetas].[Metrica].&amp;[" &amp; $A68 &amp; "]",
"[Base_Tarjetas].[SEGMENTO_DESCRIP]","[Base_Tarjetas].[SEGMENTO_DESCRIP].&amp;[" &amp; $C$6 &amp; "]",
"[Base_Tarjetas].[SITUACION]","[Base_Tarjetas].[SITUACION].&amp;[" &amp; $C68 &amp; "]",
"[Base_Tarjetas].[TIPO]","[Base_Tarjetas].[TIPO].&amp;[" &amp; $C$1 &amp; "]")/1000,
0)</f>
        <v>0</v>
      </c>
      <c r="L68" s="8">
        <f>IFERROR(
GETPIVOTDATA("[Base_Tarjetas].[Importe]",TDinamica_R!$A$3,
"[Base_Tarjetas].[PERIODO]","[Base_Tarjetas].[PERIODO].&amp;[" &amp; TEXT(L$6,"yyyymm") &amp; "]",
"[Base_Tarjetas].[Metrica]","[Base_Tarjetas].[Metrica].&amp;[" &amp; $A68 &amp; "]",
"[Base_Tarjetas].[SEGMENTO_DESCRIP]","[Base_Tarjetas].[SEGMENTO_DESCRIP].&amp;[" &amp; $C$6 &amp; "]",
"[Base_Tarjetas].[SITUACION]","[Base_Tarjetas].[SITUACION].&amp;[" &amp; $C68 &amp; "]",
"[Base_Tarjetas].[TIPO]","[Base_Tarjetas].[TIPO].&amp;[" &amp; $C$1 &amp; "]")/1000,
0)</f>
        <v>0</v>
      </c>
      <c r="M68" s="8">
        <f>IFERROR(
GETPIVOTDATA("[Base_Tarjetas].[Importe]",TDinamica_R!$A$3,
"[Base_Tarjetas].[PERIODO]","[Base_Tarjetas].[PERIODO].&amp;[" &amp; TEXT(M$6,"yyyymm") &amp; "]",
"[Base_Tarjetas].[Metrica]","[Base_Tarjetas].[Metrica].&amp;[" &amp; $A68 &amp; "]",
"[Base_Tarjetas].[SEGMENTO_DESCRIP]","[Base_Tarjetas].[SEGMENTO_DESCRIP].&amp;[" &amp; $C$6 &amp; "]",
"[Base_Tarjetas].[SITUACION]","[Base_Tarjetas].[SITUACION].&amp;[" &amp; $C68 &amp; "]",
"[Base_Tarjetas].[TIPO]","[Base_Tarjetas].[TIPO].&amp;[" &amp; $C$1 &amp; "]")/1000,
0)</f>
        <v>0</v>
      </c>
      <c r="N68" s="8">
        <f>IFERROR(
GETPIVOTDATA("[Base_Tarjetas].[Importe]",TDinamica_R!$A$3,
"[Base_Tarjetas].[PERIODO]","[Base_Tarjetas].[PERIODO].&amp;[" &amp; TEXT(N$6,"yyyymm") &amp; "]",
"[Base_Tarjetas].[Metrica]","[Base_Tarjetas].[Metrica].&amp;[" &amp; $A68 &amp; "]",
"[Base_Tarjetas].[SEGMENTO_DESCRIP]","[Base_Tarjetas].[SEGMENTO_DESCRIP].&amp;[" &amp; $C$6 &amp; "]",
"[Base_Tarjetas].[SITUACION]","[Base_Tarjetas].[SITUACION].&amp;[" &amp; $C68 &amp; "]",
"[Base_Tarjetas].[TIPO]","[Base_Tarjetas].[TIPO].&amp;[" &amp; $C$1 &amp; "]")/1000,
0)</f>
        <v>0</v>
      </c>
      <c r="O68" s="8">
        <f>IFERROR(
GETPIVOTDATA("[Base_Tarjetas].[Importe]",TDinamica_R!$A$3,
"[Base_Tarjetas].[PERIODO]","[Base_Tarjetas].[PERIODO].&amp;[" &amp; TEXT(O$6,"yyyymm") &amp; "]",
"[Base_Tarjetas].[Metrica]","[Base_Tarjetas].[Metrica].&amp;[" &amp; $A68 &amp; "]",
"[Base_Tarjetas].[SEGMENTO_DESCRIP]","[Base_Tarjetas].[SEGMENTO_DESCRIP].&amp;[" &amp; $C$6 &amp; "]",
"[Base_Tarjetas].[SITUACION]","[Base_Tarjetas].[SITUACION].&amp;[" &amp; $C68 &amp; "]",
"[Base_Tarjetas].[TIPO]","[Base_Tarjetas].[TIPO].&amp;[" &amp; $C$1 &amp; "]")/1000,
0)</f>
        <v>0</v>
      </c>
      <c r="P68" s="8">
        <f>IFERROR(
GETPIVOTDATA("[Base_Tarjetas].[Importe]",TDinamica_R!$A$3,
"[Base_Tarjetas].[PERIODO]","[Base_Tarjetas].[PERIODO].&amp;[" &amp; TEXT(P$6,"yyyymm") &amp; "]",
"[Base_Tarjetas].[Metrica]","[Base_Tarjetas].[Metrica].&amp;[" &amp; $A68 &amp; "]",
"[Base_Tarjetas].[SEGMENTO_DESCRIP]","[Base_Tarjetas].[SEGMENTO_DESCRIP].&amp;[" &amp; $C$6 &amp; "]",
"[Base_Tarjetas].[SITUACION]","[Base_Tarjetas].[SITUACION].&amp;[" &amp; $C68 &amp; "]",
"[Base_Tarjetas].[TIPO]","[Base_Tarjetas].[TIPO].&amp;[" &amp; $C$1 &amp; "]")/1000,
0)</f>
        <v>0</v>
      </c>
      <c r="Q68" s="8">
        <f>IFERROR(
GETPIVOTDATA("[Base_Tarjetas].[Importe]",TDinamica_R!$A$3,
"[Base_Tarjetas].[PERIODO]","[Base_Tarjetas].[PERIODO].&amp;[" &amp; TEXT(Q$6,"yyyymm") &amp; "]",
"[Base_Tarjetas].[Metrica]","[Base_Tarjetas].[Metrica].&amp;[" &amp; $A68 &amp; "]",
"[Base_Tarjetas].[SEGMENTO_DESCRIP]","[Base_Tarjetas].[SEGMENTO_DESCRIP].&amp;[" &amp; $C$6 &amp; "]",
"[Base_Tarjetas].[SITUACION]","[Base_Tarjetas].[SITUACION].&amp;[" &amp; $C68 &amp; "]",
"[Base_Tarjetas].[TIPO]","[Base_Tarjetas].[TIPO].&amp;[" &amp; $C$1 &amp; "]")/1000,
0)</f>
        <v>0</v>
      </c>
      <c r="R68" s="8">
        <f>IFERROR(
GETPIVOTDATA("[Base_Tarjetas].[Importe]",TDinamica_R!$A$3,
"[Base_Tarjetas].[PERIODO]","[Base_Tarjetas].[PERIODO].&amp;[" &amp; TEXT(R$6,"yyyymm") &amp; "]",
"[Base_Tarjetas].[Metrica]","[Base_Tarjetas].[Metrica].&amp;[" &amp; $A68 &amp; "]",
"[Base_Tarjetas].[SEGMENTO_DESCRIP]","[Base_Tarjetas].[SEGMENTO_DESCRIP].&amp;[" &amp; $C$6 &amp; "]",
"[Base_Tarjetas].[SITUACION]","[Base_Tarjetas].[SITUACION].&amp;[" &amp; $C68 &amp; "]",
"[Base_Tarjetas].[TIPO]","[Base_Tarjetas].[TIPO].&amp;[" &amp; $C$1 &amp; "]")/1000,
0)</f>
        <v>0</v>
      </c>
      <c r="S68" s="8">
        <f>IFERROR(
GETPIVOTDATA("[Base_Tarjetas].[Importe]",TDinamica_R!$A$3,
"[Base_Tarjetas].[PERIODO]","[Base_Tarjetas].[PERIODO].&amp;[" &amp; TEXT(S$6,"yyyymm") &amp; "]",
"[Base_Tarjetas].[Metrica]","[Base_Tarjetas].[Metrica].&amp;[" &amp; $A68 &amp; "]",
"[Base_Tarjetas].[SEGMENTO_DESCRIP]","[Base_Tarjetas].[SEGMENTO_DESCRIP].&amp;[" &amp; $C$6 &amp; "]",
"[Base_Tarjetas].[SITUACION]","[Base_Tarjetas].[SITUACION].&amp;[" &amp; $C68 &amp; "]",
"[Base_Tarjetas].[TIPO]","[Base_Tarjetas].[TIPO].&amp;[" &amp; $C$1 &amp; "]")/1000,
0)</f>
        <v>0</v>
      </c>
      <c r="T68" s="8">
        <f>IFERROR(
GETPIVOTDATA("[Base_Tarjetas].[Importe]",TDinamica_R!$A$3,
"[Base_Tarjetas].[PERIODO]","[Base_Tarjetas].[PERIODO].&amp;[" &amp; TEXT(T$6,"yyyymm") &amp; "]",
"[Base_Tarjetas].[Metrica]","[Base_Tarjetas].[Metrica].&amp;[" &amp; $A68 &amp; "]",
"[Base_Tarjetas].[SEGMENTO_DESCRIP]","[Base_Tarjetas].[SEGMENTO_DESCRIP].&amp;[" &amp; $C$6 &amp; "]",
"[Base_Tarjetas].[SITUACION]","[Base_Tarjetas].[SITUACION].&amp;[" &amp; $C68 &amp; "]",
"[Base_Tarjetas].[TIPO]","[Base_Tarjetas].[TIPO].&amp;[" &amp; $C$1 &amp; "]")/1000,
0)</f>
        <v>0</v>
      </c>
      <c r="U68" s="8">
        <f>IFERROR(
GETPIVOTDATA("[Base_Tarjetas].[Importe]",TDinamica_R!$A$3,
"[Base_Tarjetas].[PERIODO]","[Base_Tarjetas].[PERIODO].&amp;[" &amp; TEXT(U$6,"yyyymm") &amp; "]",
"[Base_Tarjetas].[Metrica]","[Base_Tarjetas].[Metrica].&amp;[" &amp; $A68 &amp; "]",
"[Base_Tarjetas].[SEGMENTO_DESCRIP]","[Base_Tarjetas].[SEGMENTO_DESCRIP].&amp;[" &amp; $C$6 &amp; "]",
"[Base_Tarjetas].[SITUACION]","[Base_Tarjetas].[SITUACION].&amp;[" &amp; $C68 &amp; "]",
"[Base_Tarjetas].[TIPO]","[Base_Tarjetas].[TIPO].&amp;[" &amp; $C$1 &amp; "]")/1000,
0)</f>
        <v>0</v>
      </c>
      <c r="V68" s="8">
        <f>IFERROR(
GETPIVOTDATA("[Base_Tarjetas].[Importe]",TDinamica_R!$A$3,
"[Base_Tarjetas].[PERIODO]","[Base_Tarjetas].[PERIODO].&amp;[" &amp; TEXT(V$6,"yyyymm") &amp; "]",
"[Base_Tarjetas].[Metrica]","[Base_Tarjetas].[Metrica].&amp;[" &amp; $A68 &amp; "]",
"[Base_Tarjetas].[SEGMENTO_DESCRIP]","[Base_Tarjetas].[SEGMENTO_DESCRIP].&amp;[" &amp; $C$6 &amp; "]",
"[Base_Tarjetas].[SITUACION]","[Base_Tarjetas].[SITUACION].&amp;[" &amp; $C68 &amp; "]",
"[Base_Tarjetas].[TIPO]","[Base_Tarjetas].[TIPO].&amp;[" &amp; $C$1 &amp; "]")/1000,
0)</f>
        <v>0</v>
      </c>
      <c r="W68" s="8">
        <f>IFERROR(
GETPIVOTDATA("[Base_Tarjetas].[Importe]",TDinamica_R!$A$3,
"[Base_Tarjetas].[PERIODO]","[Base_Tarjetas].[PERIODO].&amp;[" &amp; TEXT(W$6,"yyyymm") &amp; "]",
"[Base_Tarjetas].[Metrica]","[Base_Tarjetas].[Metrica].&amp;[" &amp; $A68 &amp; "]",
"[Base_Tarjetas].[SEGMENTO_DESCRIP]","[Base_Tarjetas].[SEGMENTO_DESCRIP].&amp;[" &amp; $C$6 &amp; "]",
"[Base_Tarjetas].[SITUACION]","[Base_Tarjetas].[SITUACION].&amp;[" &amp; $C68 &amp; "]",
"[Base_Tarjetas].[TIPO]","[Base_Tarjetas].[TIPO].&amp;[" &amp; $C$1 &amp; "]")/1000,
0)</f>
        <v>0</v>
      </c>
      <c r="X68" s="8">
        <f>IFERROR(
GETPIVOTDATA("[Base_Tarjetas].[Importe]",TDinamica_R!$A$3,
"[Base_Tarjetas].[PERIODO]","[Base_Tarjetas].[PERIODO].&amp;[" &amp; TEXT(X$6,"yyyymm") &amp; "]",
"[Base_Tarjetas].[Metrica]","[Base_Tarjetas].[Metrica].&amp;[" &amp; $A68 &amp; "]",
"[Base_Tarjetas].[SEGMENTO_DESCRIP]","[Base_Tarjetas].[SEGMENTO_DESCRIP].&amp;[" &amp; $C$6 &amp; "]",
"[Base_Tarjetas].[SITUACION]","[Base_Tarjetas].[SITUACION].&amp;[" &amp; $C68 &amp; "]",
"[Base_Tarjetas].[TIPO]","[Base_Tarjetas].[TIPO].&amp;[" &amp; $C$1 &amp; "]")/1000,
0)</f>
        <v>0</v>
      </c>
      <c r="Y68" s="8">
        <f>IFERROR(
GETPIVOTDATA("[Base_Tarjetas].[Importe]",TDinamica_R!$A$3,
"[Base_Tarjetas].[PERIODO]","[Base_Tarjetas].[PERIODO].&amp;[" &amp; TEXT(Y$6,"yyyymm") &amp; "]",
"[Base_Tarjetas].[Metrica]","[Base_Tarjetas].[Metrica].&amp;[" &amp; $A68 &amp; "]",
"[Base_Tarjetas].[SEGMENTO_DESCRIP]","[Base_Tarjetas].[SEGMENTO_DESCRIP].&amp;[" &amp; $C$6 &amp; "]",
"[Base_Tarjetas].[SITUACION]","[Base_Tarjetas].[SITUACION].&amp;[" &amp; $C68 &amp; "]",
"[Base_Tarjetas].[TIPO]","[Base_Tarjetas].[TIPO].&amp;[" &amp; $C$1 &amp; "]")/1000,
0)</f>
        <v>0</v>
      </c>
      <c r="Z68" s="8">
        <f>IFERROR(
GETPIVOTDATA("[Base_Tarjetas].[Importe]",TDinamica_R!$A$3,
"[Base_Tarjetas].[PERIODO]","[Base_Tarjetas].[PERIODO].&amp;[" &amp; TEXT(Z$6,"yyyymm") &amp; "]",
"[Base_Tarjetas].[Metrica]","[Base_Tarjetas].[Metrica].&amp;[" &amp; $A68 &amp; "]",
"[Base_Tarjetas].[SEGMENTO_DESCRIP]","[Base_Tarjetas].[SEGMENTO_DESCRIP].&amp;[" &amp; $C$6 &amp; "]",
"[Base_Tarjetas].[SITUACION]","[Base_Tarjetas].[SITUACION].&amp;[" &amp; $C68 &amp; "]",
"[Base_Tarjetas].[TIPO]","[Base_Tarjetas].[TIPO].&amp;[" &amp; $C$1 &amp; "]")/1000,
0)</f>
        <v>0</v>
      </c>
      <c r="AA68" s="8">
        <f>IFERROR(
GETPIVOTDATA("[Base_Tarjetas].[Importe]",TDinamica_R!$A$3,
"[Base_Tarjetas].[PERIODO]","[Base_Tarjetas].[PERIODO].&amp;[" &amp; TEXT(AA$6,"yyyymm") &amp; "]",
"[Base_Tarjetas].[Metrica]","[Base_Tarjetas].[Metrica].&amp;[" &amp; $A68 &amp; "]",
"[Base_Tarjetas].[SEGMENTO_DESCRIP]","[Base_Tarjetas].[SEGMENTO_DESCRIP].&amp;[" &amp; $C$6 &amp; "]",
"[Base_Tarjetas].[SITUACION]","[Base_Tarjetas].[SITUACION].&amp;[" &amp; $C68 &amp; "]",
"[Base_Tarjetas].[TIPO]","[Base_Tarjetas].[TIPO].&amp;[" &amp; $C$1 &amp; "]")/1000,
0)</f>
        <v>0</v>
      </c>
      <c r="AB68" s="8">
        <f>IFERROR(
GETPIVOTDATA("[Base_Tarjetas].[Importe]",TDinamica_R!$A$3,
"[Base_Tarjetas].[PERIODO]","[Base_Tarjetas].[PERIODO].&amp;[" &amp; TEXT(AB$6,"yyyymm") &amp; "]",
"[Base_Tarjetas].[Metrica]","[Base_Tarjetas].[Metrica].&amp;[" &amp; $A68 &amp; "]",
"[Base_Tarjetas].[SEGMENTO_DESCRIP]","[Base_Tarjetas].[SEGMENTO_DESCRIP].&amp;[" &amp; $C$6 &amp; "]",
"[Base_Tarjetas].[SITUACION]","[Base_Tarjetas].[SITUACION].&amp;[" &amp; $C68 &amp; "]",
"[Base_Tarjetas].[TIPO]","[Base_Tarjetas].[TIPO].&amp;[" &amp; $C$1 &amp; "]")/1000,
0)</f>
        <v>0</v>
      </c>
      <c r="AC68" s="8">
        <f>IFERROR(
GETPIVOTDATA("[Base_Tarjetas].[Importe]",TDinamica_R!$A$3,
"[Base_Tarjetas].[PERIODO]","[Base_Tarjetas].[PERIODO].&amp;[" &amp; TEXT(AC$6,"yyyymm") &amp; "]",
"[Base_Tarjetas].[Metrica]","[Base_Tarjetas].[Metrica].&amp;[" &amp; $A68 &amp; "]",
"[Base_Tarjetas].[SEGMENTO_DESCRIP]","[Base_Tarjetas].[SEGMENTO_DESCRIP].&amp;[" &amp; $C$6 &amp; "]",
"[Base_Tarjetas].[SITUACION]","[Base_Tarjetas].[SITUACION].&amp;[" &amp; $C68 &amp; "]",
"[Base_Tarjetas].[TIPO]","[Base_Tarjetas].[TIPO].&amp;[" &amp; $C$1 &amp; "]")/1000,
0)</f>
        <v>0</v>
      </c>
      <c r="AD68" s="8">
        <f>IFERROR(
GETPIVOTDATA("[Base_Tarjetas].[Importe]",TDinamica_R!$A$3,
"[Base_Tarjetas].[PERIODO]","[Base_Tarjetas].[PERIODO].&amp;[" &amp; TEXT(AD$6,"yyyymm") &amp; "]",
"[Base_Tarjetas].[Metrica]","[Base_Tarjetas].[Metrica].&amp;[" &amp; $A68 &amp; "]",
"[Base_Tarjetas].[SEGMENTO_DESCRIP]","[Base_Tarjetas].[SEGMENTO_DESCRIP].&amp;[" &amp; $C$6 &amp; "]",
"[Base_Tarjetas].[SITUACION]","[Base_Tarjetas].[SITUACION].&amp;[" &amp; $C68 &amp; "]",
"[Base_Tarjetas].[TIPO]","[Base_Tarjetas].[TIPO].&amp;[" &amp; $C$1 &amp; "]")/1000,
0)</f>
        <v>0</v>
      </c>
      <c r="AE68" s="8">
        <f>IFERROR(
GETPIVOTDATA("[Base_Tarjetas].[Importe]",TDinamica_R!$A$3,
"[Base_Tarjetas].[PERIODO]","[Base_Tarjetas].[PERIODO].&amp;[" &amp; TEXT(AE$6,"yyyymm") &amp; "]",
"[Base_Tarjetas].[Metrica]","[Base_Tarjetas].[Metrica].&amp;[" &amp; $A68 &amp; "]",
"[Base_Tarjetas].[SEGMENTO_DESCRIP]","[Base_Tarjetas].[SEGMENTO_DESCRIP].&amp;[" &amp; $C$6 &amp; "]",
"[Base_Tarjetas].[SITUACION]","[Base_Tarjetas].[SITUACION].&amp;[" &amp; $C68 &amp; "]",
"[Base_Tarjetas].[TIPO]","[Base_Tarjetas].[TIPO].&amp;[" &amp; $C$1 &amp; "]")/1000,
0)</f>
        <v>0</v>
      </c>
      <c r="AF68" s="8">
        <f>IFERROR(
GETPIVOTDATA("[Base_Tarjetas].[Importe]",TDinamica_R!$A$3,
"[Base_Tarjetas].[PERIODO]","[Base_Tarjetas].[PERIODO].&amp;[" &amp; TEXT(AF$6,"yyyymm") &amp; "]",
"[Base_Tarjetas].[Metrica]","[Base_Tarjetas].[Metrica].&amp;[" &amp; $A68 &amp; "]",
"[Base_Tarjetas].[SEGMENTO_DESCRIP]","[Base_Tarjetas].[SEGMENTO_DESCRIP].&amp;[" &amp; $C$6 &amp; "]",
"[Base_Tarjetas].[SITUACION]","[Base_Tarjetas].[SITUACION].&amp;[" &amp; $C68 &amp; "]",
"[Base_Tarjetas].[TIPO]","[Base_Tarjetas].[TIPO].&amp;[" &amp; $C$1 &amp; "]")/1000,
0)</f>
        <v>0</v>
      </c>
      <c r="AG68" s="8">
        <f>IFERROR(
GETPIVOTDATA("[Base_Tarjetas].[Importe]",TDinamica_R!$A$3,
"[Base_Tarjetas].[PERIODO]","[Base_Tarjetas].[PERIODO].&amp;[" &amp; TEXT(AG$6,"yyyymm") &amp; "]",
"[Base_Tarjetas].[Metrica]","[Base_Tarjetas].[Metrica].&amp;[" &amp; $A68 &amp; "]",
"[Base_Tarjetas].[SEGMENTO_DESCRIP]","[Base_Tarjetas].[SEGMENTO_DESCRIP].&amp;[" &amp; $C$6 &amp; "]",
"[Base_Tarjetas].[SITUACION]","[Base_Tarjetas].[SITUACION].&amp;[" &amp; $C68 &amp; "]",
"[Base_Tarjetas].[TIPO]","[Base_Tarjetas].[TIPO].&amp;[" &amp; $C$1 &amp; "]")/1000,
0)</f>
        <v>0</v>
      </c>
      <c r="AH68" s="8">
        <f>IFERROR(
GETPIVOTDATA("[Base_Tarjetas].[Importe]",TDinamica_R!$A$3,
"[Base_Tarjetas].[PERIODO]","[Base_Tarjetas].[PERIODO].&amp;[" &amp; TEXT(AH$6,"yyyymm") &amp; "]",
"[Base_Tarjetas].[Metrica]","[Base_Tarjetas].[Metrica].&amp;[" &amp; $A68 &amp; "]",
"[Base_Tarjetas].[SEGMENTO_DESCRIP]","[Base_Tarjetas].[SEGMENTO_DESCRIP].&amp;[" &amp; $C$6 &amp; "]",
"[Base_Tarjetas].[SITUACION]","[Base_Tarjetas].[SITUACION].&amp;[" &amp; $C68 &amp; "]",
"[Base_Tarjetas].[TIPO]","[Base_Tarjetas].[TIPO].&amp;[" &amp; $C$1 &amp; "]")/1000,
0)</f>
        <v>0</v>
      </c>
      <c r="AI68" s="8">
        <f>IFERROR(
GETPIVOTDATA("[Base_Tarjetas].[Importe]",TDinamica_R!$A$3,
"[Base_Tarjetas].[PERIODO]","[Base_Tarjetas].[PERIODO].&amp;[" &amp; TEXT(AI$6,"yyyymm") &amp; "]",
"[Base_Tarjetas].[Metrica]","[Base_Tarjetas].[Metrica].&amp;[" &amp; $A68 &amp; "]",
"[Base_Tarjetas].[SEGMENTO_DESCRIP]","[Base_Tarjetas].[SEGMENTO_DESCRIP].&amp;[" &amp; $C$6 &amp; "]",
"[Base_Tarjetas].[SITUACION]","[Base_Tarjetas].[SITUACION].&amp;[" &amp; $C68 &amp; "]",
"[Base_Tarjetas].[TIPO]","[Base_Tarjetas].[TIPO].&amp;[" &amp; $C$1 &amp; "]")/1000,
0)</f>
        <v>0</v>
      </c>
      <c r="AJ68" s="8">
        <f>IFERROR(
GETPIVOTDATA("[Base_Tarjetas].[Importe]",TDinamica_R!$A$3,
"[Base_Tarjetas].[PERIODO]","[Base_Tarjetas].[PERIODO].&amp;[" &amp; TEXT(AJ$6,"yyyymm") &amp; "]",
"[Base_Tarjetas].[Metrica]","[Base_Tarjetas].[Metrica].&amp;[" &amp; $A68 &amp; "]",
"[Base_Tarjetas].[SEGMENTO_DESCRIP]","[Base_Tarjetas].[SEGMENTO_DESCRIP].&amp;[" &amp; $C$6 &amp; "]",
"[Base_Tarjetas].[SITUACION]","[Base_Tarjetas].[SITUACION].&amp;[" &amp; $C68 &amp; "]",
"[Base_Tarjetas].[TIPO]","[Base_Tarjetas].[TIPO].&amp;[" &amp; $C$1 &amp; "]")/1000,
0)</f>
        <v>0</v>
      </c>
      <c r="AK68" s="8">
        <f>IFERROR(
GETPIVOTDATA("[Base_Tarjetas].[Importe]",TDinamica_R!$A$3,
"[Base_Tarjetas].[PERIODO]","[Base_Tarjetas].[PERIODO].&amp;[" &amp; TEXT(AK$6,"yyyymm") &amp; "]",
"[Base_Tarjetas].[Metrica]","[Base_Tarjetas].[Metrica].&amp;[" &amp; $A68 &amp; "]",
"[Base_Tarjetas].[SEGMENTO_DESCRIP]","[Base_Tarjetas].[SEGMENTO_DESCRIP].&amp;[" &amp; $C$6 &amp; "]",
"[Base_Tarjetas].[SITUACION]","[Base_Tarjetas].[SITUACION].&amp;[" &amp; $C68 &amp; "]",
"[Base_Tarjetas].[TIPO]","[Base_Tarjetas].[TIPO].&amp;[" &amp; $C$1 &amp; "]")/1000,
0)</f>
        <v>0</v>
      </c>
      <c r="AL68" s="8">
        <f>IFERROR(
GETPIVOTDATA("[Base_Tarjetas].[Importe]",TDinamica_R!$A$3,
"[Base_Tarjetas].[PERIODO]","[Base_Tarjetas].[PERIODO].&amp;[" &amp; TEXT(AL$6,"yyyymm") &amp; "]",
"[Base_Tarjetas].[Metrica]","[Base_Tarjetas].[Metrica].&amp;[" &amp; $A68 &amp; "]",
"[Base_Tarjetas].[SEGMENTO_DESCRIP]","[Base_Tarjetas].[SEGMENTO_DESCRIP].&amp;[" &amp; $C$6 &amp; "]",
"[Base_Tarjetas].[SITUACION]","[Base_Tarjetas].[SITUACION].&amp;[" &amp; $C68 &amp; "]",
"[Base_Tarjetas].[TIPO]","[Base_Tarjetas].[TIPO].&amp;[" &amp; $C$1 &amp; "]")/1000,
0)</f>
        <v>0</v>
      </c>
      <c r="AM68" s="8">
        <f>IFERROR(
GETPIVOTDATA("[Base_Tarjetas].[Importe]",TDinamica_R!$A$3,
"[Base_Tarjetas].[PERIODO]","[Base_Tarjetas].[PERIODO].&amp;[" &amp; TEXT(AM$6,"yyyymm") &amp; "]",
"[Base_Tarjetas].[Metrica]","[Base_Tarjetas].[Metrica].&amp;[" &amp; $A68 &amp; "]",
"[Base_Tarjetas].[SEGMENTO_DESCRIP]","[Base_Tarjetas].[SEGMENTO_DESCRIP].&amp;[" &amp; $C$6 &amp; "]",
"[Base_Tarjetas].[SITUACION]","[Base_Tarjetas].[SITUACION].&amp;[" &amp; $C68 &amp; "]",
"[Base_Tarjetas].[TIPO]","[Base_Tarjetas].[TIPO].&amp;[" &amp; $C$1 &amp; "]")/1000,
0)</f>
        <v>0</v>
      </c>
      <c r="AN68" s="8">
        <f>IFERROR(
GETPIVOTDATA("[Base_Tarjetas].[Importe]",TDinamica_R!$A$3,
"[Base_Tarjetas].[PERIODO]","[Base_Tarjetas].[PERIODO].&amp;[" &amp; TEXT(AN$6,"yyyymm") &amp; "]",
"[Base_Tarjetas].[Metrica]","[Base_Tarjetas].[Metrica].&amp;[" &amp; $A68 &amp; "]",
"[Base_Tarjetas].[SEGMENTO_DESCRIP]","[Base_Tarjetas].[SEGMENTO_DESCRIP].&amp;[" &amp; $C$6 &amp; "]",
"[Base_Tarjetas].[SITUACION]","[Base_Tarjetas].[SITUACION].&amp;[" &amp; $C68 &amp; "]",
"[Base_Tarjetas].[TIPO]","[Base_Tarjetas].[TIPO].&amp;[" &amp; $C$1 &amp; "]")/1000,
0)</f>
        <v>0</v>
      </c>
      <c r="AO68" s="8">
        <f>IFERROR(
GETPIVOTDATA("[Base_Tarjetas].[Importe]",TDinamica_R!$A$3,
"[Base_Tarjetas].[PERIODO]","[Base_Tarjetas].[PERIODO].&amp;[" &amp; TEXT(AO$6,"yyyymm") &amp; "]",
"[Base_Tarjetas].[Metrica]","[Base_Tarjetas].[Metrica].&amp;[" &amp; $A68 &amp; "]",
"[Base_Tarjetas].[SEGMENTO_DESCRIP]","[Base_Tarjetas].[SEGMENTO_DESCRIP].&amp;[" &amp; $C$6 &amp; "]",
"[Base_Tarjetas].[SITUACION]","[Base_Tarjetas].[SITUACION].&amp;[" &amp; $C68 &amp; "]",
"[Base_Tarjetas].[TIPO]","[Base_Tarjetas].[TIPO].&amp;[" &amp; $C$1 &amp; "]")/1000,
0)</f>
        <v>0</v>
      </c>
      <c r="AP68" s="8">
        <f>IFERROR(
GETPIVOTDATA("[Base_Tarjetas].[Importe]",TDinamica_R!$A$3,
"[Base_Tarjetas].[PERIODO]","[Base_Tarjetas].[PERIODO].&amp;[" &amp; TEXT(AP$6,"yyyymm") &amp; "]",
"[Base_Tarjetas].[Metrica]","[Base_Tarjetas].[Metrica].&amp;[" &amp; $A68 &amp; "]",
"[Base_Tarjetas].[SEGMENTO_DESCRIP]","[Base_Tarjetas].[SEGMENTO_DESCRIP].&amp;[" &amp; $C$6 &amp; "]",
"[Base_Tarjetas].[SITUACION]","[Base_Tarjetas].[SITUACION].&amp;[" &amp; $C68 &amp; "]",
"[Base_Tarjetas].[TIPO]","[Base_Tarjetas].[TIPO].&amp;[" &amp; $C$1 &amp; "]")/1000,
0)</f>
        <v>0</v>
      </c>
      <c r="AQ68" s="8">
        <f>IFERROR(
GETPIVOTDATA("[Base_Tarjetas].[Importe]",TDinamica_R!$A$3,
"[Base_Tarjetas].[PERIODO]","[Base_Tarjetas].[PERIODO].&amp;[" &amp; TEXT(AQ$6,"yyyymm") &amp; "]",
"[Base_Tarjetas].[Metrica]","[Base_Tarjetas].[Metrica].&amp;[" &amp; $A68 &amp; "]",
"[Base_Tarjetas].[SEGMENTO_DESCRIP]","[Base_Tarjetas].[SEGMENTO_DESCRIP].&amp;[" &amp; $C$6 &amp; "]",
"[Base_Tarjetas].[SITUACION]","[Base_Tarjetas].[SITUACION].&amp;[" &amp; $C68 &amp; "]",
"[Base_Tarjetas].[TIPO]","[Base_Tarjetas].[TIPO].&amp;[" &amp; $C$1 &amp; "]")/1000,
0)</f>
        <v>0</v>
      </c>
      <c r="AR68" s="8">
        <f>IFERROR(
GETPIVOTDATA("[Base_Tarjetas].[Importe]",TDinamica_R!$A$3,
"[Base_Tarjetas].[PERIODO]","[Base_Tarjetas].[PERIODO].&amp;[" &amp; TEXT(AR$6,"yyyymm") &amp; "]",
"[Base_Tarjetas].[Metrica]","[Base_Tarjetas].[Metrica].&amp;[" &amp; $A68 &amp; "]",
"[Base_Tarjetas].[SEGMENTO_DESCRIP]","[Base_Tarjetas].[SEGMENTO_DESCRIP].&amp;[" &amp; $C$6 &amp; "]",
"[Base_Tarjetas].[SITUACION]","[Base_Tarjetas].[SITUACION].&amp;[" &amp; $C68 &amp; "]",
"[Base_Tarjetas].[TIPO]","[Base_Tarjetas].[TIPO].&amp;[" &amp; $C$1 &amp; "]")/1000,
0)</f>
        <v>0</v>
      </c>
      <c r="AS68" s="8">
        <f>IFERROR(
GETPIVOTDATA("[Base_Tarjetas].[Importe]",TDinamica_R!$A$3,
"[Base_Tarjetas].[PERIODO]","[Base_Tarjetas].[PERIODO].&amp;[" &amp; TEXT(AS$6,"yyyymm") &amp; "]",
"[Base_Tarjetas].[Metrica]","[Base_Tarjetas].[Metrica].&amp;[" &amp; $A68 &amp; "]",
"[Base_Tarjetas].[SEGMENTO_DESCRIP]","[Base_Tarjetas].[SEGMENTO_DESCRIP].&amp;[" &amp; $C$6 &amp; "]",
"[Base_Tarjetas].[SITUACION]","[Base_Tarjetas].[SITUACION].&amp;[" &amp; $C68 &amp; "]",
"[Base_Tarjetas].[TIPO]","[Base_Tarjetas].[TIPO].&amp;[" &amp; $C$1 &amp; "]")/1000,
0)</f>
        <v>0</v>
      </c>
      <c r="AT68" s="8">
        <f>IFERROR(
GETPIVOTDATA("[Base_Tarjetas].[Importe]",TDinamica_R!$A$3,
"[Base_Tarjetas].[PERIODO]","[Base_Tarjetas].[PERIODO].&amp;[" &amp; TEXT(AT$6,"yyyymm") &amp; "]",
"[Base_Tarjetas].[Metrica]","[Base_Tarjetas].[Metrica].&amp;[" &amp; $A68 &amp; "]",
"[Base_Tarjetas].[SEGMENTO_DESCRIP]","[Base_Tarjetas].[SEGMENTO_DESCRIP].&amp;[" &amp; $C$6 &amp; "]",
"[Base_Tarjetas].[SITUACION]","[Base_Tarjetas].[SITUACION].&amp;[" &amp; $C68 &amp; "]",
"[Base_Tarjetas].[TIPO]","[Base_Tarjetas].[TIPO].&amp;[" &amp; $C$1 &amp; "]")/1000,
0)</f>
        <v>0</v>
      </c>
      <c r="AU68" s="8">
        <f>IFERROR(
GETPIVOTDATA("[Base_Tarjetas].[Importe]",TDinamica_R!$A$3,
"[Base_Tarjetas].[PERIODO]","[Base_Tarjetas].[PERIODO].&amp;[" &amp; TEXT(AU$6,"yyyymm") &amp; "]",
"[Base_Tarjetas].[Metrica]","[Base_Tarjetas].[Metrica].&amp;[" &amp; $A68 &amp; "]",
"[Base_Tarjetas].[SEGMENTO_DESCRIP]","[Base_Tarjetas].[SEGMENTO_DESCRIP].&amp;[" &amp; $C$6 &amp; "]",
"[Base_Tarjetas].[SITUACION]","[Base_Tarjetas].[SITUACION].&amp;[" &amp; $C68 &amp; "]",
"[Base_Tarjetas].[TIPO]","[Base_Tarjetas].[TIPO].&amp;[" &amp; $C$1 &amp; "]")/1000,
0)</f>
        <v>0</v>
      </c>
      <c r="AV68" s="8">
        <f>IFERROR(
GETPIVOTDATA("[Base_Tarjetas].[Importe]",TDinamica_R!$A$3,
"[Base_Tarjetas].[PERIODO]","[Base_Tarjetas].[PERIODO].&amp;[" &amp; TEXT(AV$6,"yyyymm") &amp; "]",
"[Base_Tarjetas].[Metrica]","[Base_Tarjetas].[Metrica].&amp;[" &amp; $A68 &amp; "]",
"[Base_Tarjetas].[SEGMENTO_DESCRIP]","[Base_Tarjetas].[SEGMENTO_DESCRIP].&amp;[" &amp; $C$6 &amp; "]",
"[Base_Tarjetas].[SITUACION]","[Base_Tarjetas].[SITUACION].&amp;[" &amp; $C68 &amp; "]",
"[Base_Tarjetas].[TIPO]","[Base_Tarjetas].[TIPO].&amp;[" &amp; $C$1 &amp; "]")/1000,
0)</f>
        <v>0</v>
      </c>
      <c r="AW68" s="8">
        <f>IFERROR(
GETPIVOTDATA("[Base_Tarjetas].[Importe]",TDinamica_R!$A$3,
"[Base_Tarjetas].[PERIODO]","[Base_Tarjetas].[PERIODO].&amp;[" &amp; TEXT(AW$6,"yyyymm") &amp; "]",
"[Base_Tarjetas].[Metrica]","[Base_Tarjetas].[Metrica].&amp;[" &amp; $A68 &amp; "]",
"[Base_Tarjetas].[SEGMENTO_DESCRIP]","[Base_Tarjetas].[SEGMENTO_DESCRIP].&amp;[" &amp; $C$6 &amp; "]",
"[Base_Tarjetas].[SITUACION]","[Base_Tarjetas].[SITUACION].&amp;[" &amp; $C68 &amp; "]",
"[Base_Tarjetas].[TIPO]","[Base_Tarjetas].[TIPO].&amp;[" &amp; $C$1 &amp; "]")/1000,
0)</f>
        <v>0</v>
      </c>
      <c r="AX68" s="8">
        <f>IFERROR(
GETPIVOTDATA("[Base_Tarjetas].[Importe]",TDinamica_R!$A$3,
"[Base_Tarjetas].[PERIODO]","[Base_Tarjetas].[PERIODO].&amp;[" &amp; TEXT(AX$6,"yyyymm") &amp; "]",
"[Base_Tarjetas].[Metrica]","[Base_Tarjetas].[Metrica].&amp;[" &amp; $A68 &amp; "]",
"[Base_Tarjetas].[SEGMENTO_DESCRIP]","[Base_Tarjetas].[SEGMENTO_DESCRIP].&amp;[" &amp; $C$6 &amp; "]",
"[Base_Tarjetas].[SITUACION]","[Base_Tarjetas].[SITUACION].&amp;[" &amp; $C68 &amp; "]",
"[Base_Tarjetas].[TIPO]","[Base_Tarjetas].[TIPO].&amp;[" &amp; $C$1 &amp; "]")/1000,
0)</f>
        <v>0</v>
      </c>
      <c r="AY68" s="8">
        <f>IFERROR(
GETPIVOTDATA("[Base_Tarjetas].[Importe]",TDinamica_R!$A$3,
"[Base_Tarjetas].[PERIODO]","[Base_Tarjetas].[PERIODO].&amp;[" &amp; TEXT(AY$6,"yyyymm") &amp; "]",
"[Base_Tarjetas].[Metrica]","[Base_Tarjetas].[Metrica].&amp;[" &amp; $A68 &amp; "]",
"[Base_Tarjetas].[SEGMENTO_DESCRIP]","[Base_Tarjetas].[SEGMENTO_DESCRIP].&amp;[" &amp; $C$6 &amp; "]",
"[Base_Tarjetas].[SITUACION]","[Base_Tarjetas].[SITUACION].&amp;[" &amp; $C68 &amp; "]",
"[Base_Tarjetas].[TIPO]","[Base_Tarjetas].[TIPO].&amp;[" &amp; $C$1 &amp; "]")/1000,
0)</f>
        <v>0</v>
      </c>
      <c r="AZ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TEXT(AZ$6,"yyyymm") &amp; "]"),
0)</f>
        <v>594.8074608710732</v>
      </c>
      <c r="BA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TEXT(BA$6,"yyyymm") &amp; "]"),
0)</f>
        <v>622.06188616773693</v>
      </c>
      <c r="BB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TEXT(BB$6,"yyyymm") &amp; "]"),
0)</f>
        <v>747.49470770865855</v>
      </c>
      <c r="BC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TEXT(BC$6,"yyyymm") &amp; "]"),
0)</f>
        <v>690.20925957177667</v>
      </c>
      <c r="BD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TEXT(BD$6,"yyyymm") &amp; "]"),
0)</f>
        <v>700.55009547582722</v>
      </c>
      <c r="BE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TEXT(BE$6,"yyyymm") &amp; "]"),
0)</f>
        <v>779.55832258765872</v>
      </c>
      <c r="BF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TEXT(BF$6,"yyyymm") &amp; "]"),
0)</f>
        <v>819.20226607128666</v>
      </c>
      <c r="BG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TEXT(BG$6,"yyyymm") &amp; "]"),
0)</f>
        <v>791.29629946281989</v>
      </c>
      <c r="BH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TEXT(BH$6,"yyyymm") &amp; "]"),
0)</f>
        <v>761.45442671661363</v>
      </c>
      <c r="BI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TEXT(BI$6,"yyyymm") &amp; "]"),
0)</f>
        <v>766.67648492719491</v>
      </c>
      <c r="BJ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TEXT(BJ$6,"yyyymm") &amp; "]"),
0)</f>
        <v>863.7904462445631</v>
      </c>
      <c r="BK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TEXT(BK$6,"yyyymm") &amp; "]"),
0)</f>
        <v>938.77161876531125</v>
      </c>
      <c r="BO68" s="24">
        <f t="shared" si="46"/>
        <v>0</v>
      </c>
      <c r="BP68" s="24">
        <f t="shared" si="46"/>
        <v>1964.3640547474688</v>
      </c>
      <c r="BQ68" s="24">
        <f t="shared" si="46"/>
        <v>0</v>
      </c>
      <c r="BR68" s="24">
        <f t="shared" si="46"/>
        <v>0</v>
      </c>
      <c r="BS68" s="24">
        <f t="shared" si="46"/>
        <v>0</v>
      </c>
      <c r="BT68" s="24">
        <f t="shared" si="46"/>
        <v>0</v>
      </c>
    </row>
    <row r="69" spans="1:72" outlineLevel="1" x14ac:dyDescent="0.25">
      <c r="A69" s="11" t="s">
        <v>35</v>
      </c>
      <c r="C69" s="2" t="s">
        <v>105</v>
      </c>
      <c r="D69" s="8">
        <f>IFERROR(
GETPIVOTDATA("[Base_Tarjetas].[Importe]",TDinamica_R!$A$3,
"[Base_Tarjetas].[PERIODO]","[Base_Tarjetas].[PERIODO].&amp;[" &amp; TEXT(D$6,"yyyymm") &amp; "]",
"[Base_Tarjetas].[Metrica]","[Base_Tarjetas].[Metrica].&amp;[" &amp; $A69 &amp; "]",
"[Base_Tarjetas].[SEGMENTO_DESCRIP]","[Base_Tarjetas].[SEGMENTO_DESCRIP].&amp;[" &amp; $C$6 &amp; "]",
"[Base_Tarjetas].[SITUACION]","[Base_Tarjetas].[SITUACION].&amp;[" &amp; $C69 &amp; "]",
"[Base_Tarjetas].[TIPO]","[Base_Tarjetas].[TIPO].&amp;[" &amp; $C$1 &amp; "]")/1000,
0)</f>
        <v>0</v>
      </c>
      <c r="E69" s="8">
        <f>IFERROR(
GETPIVOTDATA("[Base_Tarjetas].[Importe]",TDinamica_R!$A$3,
"[Base_Tarjetas].[PERIODO]","[Base_Tarjetas].[PERIODO].&amp;[" &amp; TEXT(E$6,"yyyymm") &amp; "]",
"[Base_Tarjetas].[Metrica]","[Base_Tarjetas].[Metrica].&amp;[" &amp; $A69 &amp; "]",
"[Base_Tarjetas].[SEGMENTO_DESCRIP]","[Base_Tarjetas].[SEGMENTO_DESCRIP].&amp;[" &amp; $C$6 &amp; "]",
"[Base_Tarjetas].[SITUACION]","[Base_Tarjetas].[SITUACION].&amp;[" &amp; $C69 &amp; "]",
"[Base_Tarjetas].[TIPO]","[Base_Tarjetas].[TIPO].&amp;[" &amp; $C$1 &amp; "]")/1000,
0)</f>
        <v>0</v>
      </c>
      <c r="F69" s="8">
        <f>IFERROR(
GETPIVOTDATA("[Base_Tarjetas].[Importe]",TDinamica_R!$A$3,
"[Base_Tarjetas].[PERIODO]","[Base_Tarjetas].[PERIODO].&amp;[" &amp; TEXT(F$6,"yyyymm") &amp; "]",
"[Base_Tarjetas].[Metrica]","[Base_Tarjetas].[Metrica].&amp;[" &amp; $A69 &amp; "]",
"[Base_Tarjetas].[SEGMENTO_DESCRIP]","[Base_Tarjetas].[SEGMENTO_DESCRIP].&amp;[" &amp; $C$6 &amp; "]",
"[Base_Tarjetas].[SITUACION]","[Base_Tarjetas].[SITUACION].&amp;[" &amp; $C69 &amp; "]",
"[Base_Tarjetas].[TIPO]","[Base_Tarjetas].[TIPO].&amp;[" &amp; $C$1 &amp; "]")/1000,
0)</f>
        <v>0</v>
      </c>
      <c r="G69" s="8">
        <f>IFERROR(
GETPIVOTDATA("[Base_Tarjetas].[Importe]",TDinamica_R!$A$3,
"[Base_Tarjetas].[PERIODO]","[Base_Tarjetas].[PERIODO].&amp;[" &amp; TEXT(G$6,"yyyymm") &amp; "]",
"[Base_Tarjetas].[Metrica]","[Base_Tarjetas].[Metrica].&amp;[" &amp; $A69 &amp; "]",
"[Base_Tarjetas].[SEGMENTO_DESCRIP]","[Base_Tarjetas].[SEGMENTO_DESCRIP].&amp;[" &amp; $C$6 &amp; "]",
"[Base_Tarjetas].[SITUACION]","[Base_Tarjetas].[SITUACION].&amp;[" &amp; $C69 &amp; "]",
"[Base_Tarjetas].[TIPO]","[Base_Tarjetas].[TIPO].&amp;[" &amp; $C$1 &amp; "]")/1000,
0)</f>
        <v>0</v>
      </c>
      <c r="H69" s="8">
        <f>IFERROR(
GETPIVOTDATA("[Base_Tarjetas].[Importe]",TDinamica_R!$A$3,
"[Base_Tarjetas].[PERIODO]","[Base_Tarjetas].[PERIODO].&amp;[" &amp; TEXT(H$6,"yyyymm") &amp; "]",
"[Base_Tarjetas].[Metrica]","[Base_Tarjetas].[Metrica].&amp;[" &amp; $A69 &amp; "]",
"[Base_Tarjetas].[SEGMENTO_DESCRIP]","[Base_Tarjetas].[SEGMENTO_DESCRIP].&amp;[" &amp; $C$6 &amp; "]",
"[Base_Tarjetas].[SITUACION]","[Base_Tarjetas].[SITUACION].&amp;[" &amp; $C69 &amp; "]",
"[Base_Tarjetas].[TIPO]","[Base_Tarjetas].[TIPO].&amp;[" &amp; $C$1 &amp; "]")/1000,
0)</f>
        <v>0</v>
      </c>
      <c r="I69" s="8">
        <f>IFERROR(
GETPIVOTDATA("[Base_Tarjetas].[Importe]",TDinamica_R!$A$3,
"[Base_Tarjetas].[PERIODO]","[Base_Tarjetas].[PERIODO].&amp;[" &amp; TEXT(I$6,"yyyymm") &amp; "]",
"[Base_Tarjetas].[Metrica]","[Base_Tarjetas].[Metrica].&amp;[" &amp; $A69 &amp; "]",
"[Base_Tarjetas].[SEGMENTO_DESCRIP]","[Base_Tarjetas].[SEGMENTO_DESCRIP].&amp;[" &amp; $C$6 &amp; "]",
"[Base_Tarjetas].[SITUACION]","[Base_Tarjetas].[SITUACION].&amp;[" &amp; $C69 &amp; "]",
"[Base_Tarjetas].[TIPO]","[Base_Tarjetas].[TIPO].&amp;[" &amp; $C$1 &amp; "]")/1000,
0)</f>
        <v>0</v>
      </c>
      <c r="J69" s="8">
        <f>IFERROR(
GETPIVOTDATA("[Base_Tarjetas].[Importe]",TDinamica_R!$A$3,
"[Base_Tarjetas].[PERIODO]","[Base_Tarjetas].[PERIODO].&amp;[" &amp; TEXT(J$6,"yyyymm") &amp; "]",
"[Base_Tarjetas].[Metrica]","[Base_Tarjetas].[Metrica].&amp;[" &amp; $A69 &amp; "]",
"[Base_Tarjetas].[SEGMENTO_DESCRIP]","[Base_Tarjetas].[SEGMENTO_DESCRIP].&amp;[" &amp; $C$6 &amp; "]",
"[Base_Tarjetas].[SITUACION]","[Base_Tarjetas].[SITUACION].&amp;[" &amp; $C69 &amp; "]",
"[Base_Tarjetas].[TIPO]","[Base_Tarjetas].[TIPO].&amp;[" &amp; $C$1 &amp; "]")/1000,
0)</f>
        <v>0</v>
      </c>
      <c r="K69" s="8">
        <f>IFERROR(
GETPIVOTDATA("[Base_Tarjetas].[Importe]",TDinamica_R!$A$3,
"[Base_Tarjetas].[PERIODO]","[Base_Tarjetas].[PERIODO].&amp;[" &amp; TEXT(K$6,"yyyymm") &amp; "]",
"[Base_Tarjetas].[Metrica]","[Base_Tarjetas].[Metrica].&amp;[" &amp; $A69 &amp; "]",
"[Base_Tarjetas].[SEGMENTO_DESCRIP]","[Base_Tarjetas].[SEGMENTO_DESCRIP].&amp;[" &amp; $C$6 &amp; "]",
"[Base_Tarjetas].[SITUACION]","[Base_Tarjetas].[SITUACION].&amp;[" &amp; $C69 &amp; "]",
"[Base_Tarjetas].[TIPO]","[Base_Tarjetas].[TIPO].&amp;[" &amp; $C$1 &amp; "]")/1000,
0)</f>
        <v>0</v>
      </c>
      <c r="L69" s="8">
        <f>IFERROR(
GETPIVOTDATA("[Base_Tarjetas].[Importe]",TDinamica_R!$A$3,
"[Base_Tarjetas].[PERIODO]","[Base_Tarjetas].[PERIODO].&amp;[" &amp; TEXT(L$6,"yyyymm") &amp; "]",
"[Base_Tarjetas].[Metrica]","[Base_Tarjetas].[Metrica].&amp;[" &amp; $A69 &amp; "]",
"[Base_Tarjetas].[SEGMENTO_DESCRIP]","[Base_Tarjetas].[SEGMENTO_DESCRIP].&amp;[" &amp; $C$6 &amp; "]",
"[Base_Tarjetas].[SITUACION]","[Base_Tarjetas].[SITUACION].&amp;[" &amp; $C69 &amp; "]",
"[Base_Tarjetas].[TIPO]","[Base_Tarjetas].[TIPO].&amp;[" &amp; $C$1 &amp; "]")/1000,
0)</f>
        <v>0</v>
      </c>
      <c r="M69" s="8">
        <f>IFERROR(
GETPIVOTDATA("[Base_Tarjetas].[Importe]",TDinamica_R!$A$3,
"[Base_Tarjetas].[PERIODO]","[Base_Tarjetas].[PERIODO].&amp;[" &amp; TEXT(M$6,"yyyymm") &amp; "]",
"[Base_Tarjetas].[Metrica]","[Base_Tarjetas].[Metrica].&amp;[" &amp; $A69 &amp; "]",
"[Base_Tarjetas].[SEGMENTO_DESCRIP]","[Base_Tarjetas].[SEGMENTO_DESCRIP].&amp;[" &amp; $C$6 &amp; "]",
"[Base_Tarjetas].[SITUACION]","[Base_Tarjetas].[SITUACION].&amp;[" &amp; $C69 &amp; "]",
"[Base_Tarjetas].[TIPO]","[Base_Tarjetas].[TIPO].&amp;[" &amp; $C$1 &amp; "]")/1000,
0)</f>
        <v>0</v>
      </c>
      <c r="N69" s="8">
        <f>IFERROR(
GETPIVOTDATA("[Base_Tarjetas].[Importe]",TDinamica_R!$A$3,
"[Base_Tarjetas].[PERIODO]","[Base_Tarjetas].[PERIODO].&amp;[" &amp; TEXT(N$6,"yyyymm") &amp; "]",
"[Base_Tarjetas].[Metrica]","[Base_Tarjetas].[Metrica].&amp;[" &amp; $A69 &amp; "]",
"[Base_Tarjetas].[SEGMENTO_DESCRIP]","[Base_Tarjetas].[SEGMENTO_DESCRIP].&amp;[" &amp; $C$6 &amp; "]",
"[Base_Tarjetas].[SITUACION]","[Base_Tarjetas].[SITUACION].&amp;[" &amp; $C69 &amp; "]",
"[Base_Tarjetas].[TIPO]","[Base_Tarjetas].[TIPO].&amp;[" &amp; $C$1 &amp; "]")/1000,
0)</f>
        <v>0</v>
      </c>
      <c r="O69" s="8">
        <f>IFERROR(
GETPIVOTDATA("[Base_Tarjetas].[Importe]",TDinamica_R!$A$3,
"[Base_Tarjetas].[PERIODO]","[Base_Tarjetas].[PERIODO].&amp;[" &amp; TEXT(O$6,"yyyymm") &amp; "]",
"[Base_Tarjetas].[Metrica]","[Base_Tarjetas].[Metrica].&amp;[" &amp; $A69 &amp; "]",
"[Base_Tarjetas].[SEGMENTO_DESCRIP]","[Base_Tarjetas].[SEGMENTO_DESCRIP].&amp;[" &amp; $C$6 &amp; "]",
"[Base_Tarjetas].[SITUACION]","[Base_Tarjetas].[SITUACION].&amp;[" &amp; $C69 &amp; "]",
"[Base_Tarjetas].[TIPO]","[Base_Tarjetas].[TIPO].&amp;[" &amp; $C$1 &amp; "]")/1000,
0)</f>
        <v>0</v>
      </c>
      <c r="P69" s="8">
        <f>IFERROR(
GETPIVOTDATA("[Base_Tarjetas].[Importe]",TDinamica_R!$A$3,
"[Base_Tarjetas].[PERIODO]","[Base_Tarjetas].[PERIODO].&amp;[" &amp; TEXT(P$6,"yyyymm") &amp; "]",
"[Base_Tarjetas].[Metrica]","[Base_Tarjetas].[Metrica].&amp;[" &amp; $A69 &amp; "]",
"[Base_Tarjetas].[SEGMENTO_DESCRIP]","[Base_Tarjetas].[SEGMENTO_DESCRIP].&amp;[" &amp; $C$6 &amp; "]",
"[Base_Tarjetas].[SITUACION]","[Base_Tarjetas].[SITUACION].&amp;[" &amp; $C69 &amp; "]",
"[Base_Tarjetas].[TIPO]","[Base_Tarjetas].[TIPO].&amp;[" &amp; $C$1 &amp; "]")/1000,
0)</f>
        <v>0</v>
      </c>
      <c r="Q69" s="8">
        <f>IFERROR(
GETPIVOTDATA("[Base_Tarjetas].[Importe]",TDinamica_R!$A$3,
"[Base_Tarjetas].[PERIODO]","[Base_Tarjetas].[PERIODO].&amp;[" &amp; TEXT(Q$6,"yyyymm") &amp; "]",
"[Base_Tarjetas].[Metrica]","[Base_Tarjetas].[Metrica].&amp;[" &amp; $A69 &amp; "]",
"[Base_Tarjetas].[SEGMENTO_DESCRIP]","[Base_Tarjetas].[SEGMENTO_DESCRIP].&amp;[" &amp; $C$6 &amp; "]",
"[Base_Tarjetas].[SITUACION]","[Base_Tarjetas].[SITUACION].&amp;[" &amp; $C69 &amp; "]",
"[Base_Tarjetas].[TIPO]","[Base_Tarjetas].[TIPO].&amp;[" &amp; $C$1 &amp; "]")/1000,
0)</f>
        <v>0</v>
      </c>
      <c r="R69" s="8">
        <f>IFERROR(
GETPIVOTDATA("[Base_Tarjetas].[Importe]",TDinamica_R!$A$3,
"[Base_Tarjetas].[PERIODO]","[Base_Tarjetas].[PERIODO].&amp;[" &amp; TEXT(R$6,"yyyymm") &amp; "]",
"[Base_Tarjetas].[Metrica]","[Base_Tarjetas].[Metrica].&amp;[" &amp; $A69 &amp; "]",
"[Base_Tarjetas].[SEGMENTO_DESCRIP]","[Base_Tarjetas].[SEGMENTO_DESCRIP].&amp;[" &amp; $C$6 &amp; "]",
"[Base_Tarjetas].[SITUACION]","[Base_Tarjetas].[SITUACION].&amp;[" &amp; $C69 &amp; "]",
"[Base_Tarjetas].[TIPO]","[Base_Tarjetas].[TIPO].&amp;[" &amp; $C$1 &amp; "]")/1000,
0)</f>
        <v>0</v>
      </c>
      <c r="S69" s="8">
        <f>IFERROR(
GETPIVOTDATA("[Base_Tarjetas].[Importe]",TDinamica_R!$A$3,
"[Base_Tarjetas].[PERIODO]","[Base_Tarjetas].[PERIODO].&amp;[" &amp; TEXT(S$6,"yyyymm") &amp; "]",
"[Base_Tarjetas].[Metrica]","[Base_Tarjetas].[Metrica].&amp;[" &amp; $A69 &amp; "]",
"[Base_Tarjetas].[SEGMENTO_DESCRIP]","[Base_Tarjetas].[SEGMENTO_DESCRIP].&amp;[" &amp; $C$6 &amp; "]",
"[Base_Tarjetas].[SITUACION]","[Base_Tarjetas].[SITUACION].&amp;[" &amp; $C69 &amp; "]",
"[Base_Tarjetas].[TIPO]","[Base_Tarjetas].[TIPO].&amp;[" &amp; $C$1 &amp; "]")/1000,
0)</f>
        <v>0</v>
      </c>
      <c r="T69" s="8">
        <f>IFERROR(
GETPIVOTDATA("[Base_Tarjetas].[Importe]",TDinamica_R!$A$3,
"[Base_Tarjetas].[PERIODO]","[Base_Tarjetas].[PERIODO].&amp;[" &amp; TEXT(T$6,"yyyymm") &amp; "]",
"[Base_Tarjetas].[Metrica]","[Base_Tarjetas].[Metrica].&amp;[" &amp; $A69 &amp; "]",
"[Base_Tarjetas].[SEGMENTO_DESCRIP]","[Base_Tarjetas].[SEGMENTO_DESCRIP].&amp;[" &amp; $C$6 &amp; "]",
"[Base_Tarjetas].[SITUACION]","[Base_Tarjetas].[SITUACION].&amp;[" &amp; $C69 &amp; "]",
"[Base_Tarjetas].[TIPO]","[Base_Tarjetas].[TIPO].&amp;[" &amp; $C$1 &amp; "]")/1000,
0)</f>
        <v>0</v>
      </c>
      <c r="U69" s="8">
        <f>IFERROR(
GETPIVOTDATA("[Base_Tarjetas].[Importe]",TDinamica_R!$A$3,
"[Base_Tarjetas].[PERIODO]","[Base_Tarjetas].[PERIODO].&amp;[" &amp; TEXT(U$6,"yyyymm") &amp; "]",
"[Base_Tarjetas].[Metrica]","[Base_Tarjetas].[Metrica].&amp;[" &amp; $A69 &amp; "]",
"[Base_Tarjetas].[SEGMENTO_DESCRIP]","[Base_Tarjetas].[SEGMENTO_DESCRIP].&amp;[" &amp; $C$6 &amp; "]",
"[Base_Tarjetas].[SITUACION]","[Base_Tarjetas].[SITUACION].&amp;[" &amp; $C69 &amp; "]",
"[Base_Tarjetas].[TIPO]","[Base_Tarjetas].[TIPO].&amp;[" &amp; $C$1 &amp; "]")/1000,
0)</f>
        <v>0</v>
      </c>
      <c r="V69" s="8">
        <f>IFERROR(
GETPIVOTDATA("[Base_Tarjetas].[Importe]",TDinamica_R!$A$3,
"[Base_Tarjetas].[PERIODO]","[Base_Tarjetas].[PERIODO].&amp;[" &amp; TEXT(V$6,"yyyymm") &amp; "]",
"[Base_Tarjetas].[Metrica]","[Base_Tarjetas].[Metrica].&amp;[" &amp; $A69 &amp; "]",
"[Base_Tarjetas].[SEGMENTO_DESCRIP]","[Base_Tarjetas].[SEGMENTO_DESCRIP].&amp;[" &amp; $C$6 &amp; "]",
"[Base_Tarjetas].[SITUACION]","[Base_Tarjetas].[SITUACION].&amp;[" &amp; $C69 &amp; "]",
"[Base_Tarjetas].[TIPO]","[Base_Tarjetas].[TIPO].&amp;[" &amp; $C$1 &amp; "]")/1000,
0)</f>
        <v>0</v>
      </c>
      <c r="W69" s="8">
        <f>IFERROR(
GETPIVOTDATA("[Base_Tarjetas].[Importe]",TDinamica_R!$A$3,
"[Base_Tarjetas].[PERIODO]","[Base_Tarjetas].[PERIODO].&amp;[" &amp; TEXT(W$6,"yyyymm") &amp; "]",
"[Base_Tarjetas].[Metrica]","[Base_Tarjetas].[Metrica].&amp;[" &amp; $A69 &amp; "]",
"[Base_Tarjetas].[SEGMENTO_DESCRIP]","[Base_Tarjetas].[SEGMENTO_DESCRIP].&amp;[" &amp; $C$6 &amp; "]",
"[Base_Tarjetas].[SITUACION]","[Base_Tarjetas].[SITUACION].&amp;[" &amp; $C69 &amp; "]",
"[Base_Tarjetas].[TIPO]","[Base_Tarjetas].[TIPO].&amp;[" &amp; $C$1 &amp; "]")/1000,
0)</f>
        <v>0</v>
      </c>
      <c r="X69" s="8">
        <f>IFERROR(
GETPIVOTDATA("[Base_Tarjetas].[Importe]",TDinamica_R!$A$3,
"[Base_Tarjetas].[PERIODO]","[Base_Tarjetas].[PERIODO].&amp;[" &amp; TEXT(X$6,"yyyymm") &amp; "]",
"[Base_Tarjetas].[Metrica]","[Base_Tarjetas].[Metrica].&amp;[" &amp; $A69 &amp; "]",
"[Base_Tarjetas].[SEGMENTO_DESCRIP]","[Base_Tarjetas].[SEGMENTO_DESCRIP].&amp;[" &amp; $C$6 &amp; "]",
"[Base_Tarjetas].[SITUACION]","[Base_Tarjetas].[SITUACION].&amp;[" &amp; $C69 &amp; "]",
"[Base_Tarjetas].[TIPO]","[Base_Tarjetas].[TIPO].&amp;[" &amp; $C$1 &amp; "]")/1000,
0)</f>
        <v>0</v>
      </c>
      <c r="Y69" s="8">
        <f>IFERROR(
GETPIVOTDATA("[Base_Tarjetas].[Importe]",TDinamica_R!$A$3,
"[Base_Tarjetas].[PERIODO]","[Base_Tarjetas].[PERIODO].&amp;[" &amp; TEXT(Y$6,"yyyymm") &amp; "]",
"[Base_Tarjetas].[Metrica]","[Base_Tarjetas].[Metrica].&amp;[" &amp; $A69 &amp; "]",
"[Base_Tarjetas].[SEGMENTO_DESCRIP]","[Base_Tarjetas].[SEGMENTO_DESCRIP].&amp;[" &amp; $C$6 &amp; "]",
"[Base_Tarjetas].[SITUACION]","[Base_Tarjetas].[SITUACION].&amp;[" &amp; $C69 &amp; "]",
"[Base_Tarjetas].[TIPO]","[Base_Tarjetas].[TIPO].&amp;[" &amp; $C$1 &amp; "]")/1000,
0)</f>
        <v>0</v>
      </c>
      <c r="Z69" s="8">
        <f>IFERROR(
GETPIVOTDATA("[Base_Tarjetas].[Importe]",TDinamica_R!$A$3,
"[Base_Tarjetas].[PERIODO]","[Base_Tarjetas].[PERIODO].&amp;[" &amp; TEXT(Z$6,"yyyymm") &amp; "]",
"[Base_Tarjetas].[Metrica]","[Base_Tarjetas].[Metrica].&amp;[" &amp; $A69 &amp; "]",
"[Base_Tarjetas].[SEGMENTO_DESCRIP]","[Base_Tarjetas].[SEGMENTO_DESCRIP].&amp;[" &amp; $C$6 &amp; "]",
"[Base_Tarjetas].[SITUACION]","[Base_Tarjetas].[SITUACION].&amp;[" &amp; $C69 &amp; "]",
"[Base_Tarjetas].[TIPO]","[Base_Tarjetas].[TIPO].&amp;[" &amp; $C$1 &amp; "]")/1000,
0)</f>
        <v>0</v>
      </c>
      <c r="AA69" s="8">
        <f>IFERROR(
GETPIVOTDATA("[Base_Tarjetas].[Importe]",TDinamica_R!$A$3,
"[Base_Tarjetas].[PERIODO]","[Base_Tarjetas].[PERIODO].&amp;[" &amp; TEXT(AA$6,"yyyymm") &amp; "]",
"[Base_Tarjetas].[Metrica]","[Base_Tarjetas].[Metrica].&amp;[" &amp; $A69 &amp; "]",
"[Base_Tarjetas].[SEGMENTO_DESCRIP]","[Base_Tarjetas].[SEGMENTO_DESCRIP].&amp;[" &amp; $C$6 &amp; "]",
"[Base_Tarjetas].[SITUACION]","[Base_Tarjetas].[SITUACION].&amp;[" &amp; $C69 &amp; "]",
"[Base_Tarjetas].[TIPO]","[Base_Tarjetas].[TIPO].&amp;[" &amp; $C$1 &amp; "]")/1000,
0)</f>
        <v>0</v>
      </c>
      <c r="AB69" s="8">
        <f>IFERROR(
GETPIVOTDATA("[Base_Tarjetas].[Importe]",TDinamica_R!$A$3,
"[Base_Tarjetas].[PERIODO]","[Base_Tarjetas].[PERIODO].&amp;[" &amp; TEXT(AB$6,"yyyymm") &amp; "]",
"[Base_Tarjetas].[Metrica]","[Base_Tarjetas].[Metrica].&amp;[" &amp; $A69 &amp; "]",
"[Base_Tarjetas].[SEGMENTO_DESCRIP]","[Base_Tarjetas].[SEGMENTO_DESCRIP].&amp;[" &amp; $C$6 &amp; "]",
"[Base_Tarjetas].[SITUACION]","[Base_Tarjetas].[SITUACION].&amp;[" &amp; $C69 &amp; "]",
"[Base_Tarjetas].[TIPO]","[Base_Tarjetas].[TIPO].&amp;[" &amp; $C$1 &amp; "]")/1000,
0)</f>
        <v>0</v>
      </c>
      <c r="AC69" s="8">
        <f>IFERROR(
GETPIVOTDATA("[Base_Tarjetas].[Importe]",TDinamica_R!$A$3,
"[Base_Tarjetas].[PERIODO]","[Base_Tarjetas].[PERIODO].&amp;[" &amp; TEXT(AC$6,"yyyymm") &amp; "]",
"[Base_Tarjetas].[Metrica]","[Base_Tarjetas].[Metrica].&amp;[" &amp; $A69 &amp; "]",
"[Base_Tarjetas].[SEGMENTO_DESCRIP]","[Base_Tarjetas].[SEGMENTO_DESCRIP].&amp;[" &amp; $C$6 &amp; "]",
"[Base_Tarjetas].[SITUACION]","[Base_Tarjetas].[SITUACION].&amp;[" &amp; $C69 &amp; "]",
"[Base_Tarjetas].[TIPO]","[Base_Tarjetas].[TIPO].&amp;[" &amp; $C$1 &amp; "]")/1000,
0)</f>
        <v>0</v>
      </c>
      <c r="AD69" s="8">
        <f>IFERROR(
GETPIVOTDATA("[Base_Tarjetas].[Importe]",TDinamica_R!$A$3,
"[Base_Tarjetas].[PERIODO]","[Base_Tarjetas].[PERIODO].&amp;[" &amp; TEXT(AD$6,"yyyymm") &amp; "]",
"[Base_Tarjetas].[Metrica]","[Base_Tarjetas].[Metrica].&amp;[" &amp; $A69 &amp; "]",
"[Base_Tarjetas].[SEGMENTO_DESCRIP]","[Base_Tarjetas].[SEGMENTO_DESCRIP].&amp;[" &amp; $C$6 &amp; "]",
"[Base_Tarjetas].[SITUACION]","[Base_Tarjetas].[SITUACION].&amp;[" &amp; $C69 &amp; "]",
"[Base_Tarjetas].[TIPO]","[Base_Tarjetas].[TIPO].&amp;[" &amp; $C$1 &amp; "]")/1000,
0)</f>
        <v>0</v>
      </c>
      <c r="AE69" s="8">
        <f>IFERROR(
GETPIVOTDATA("[Base_Tarjetas].[Importe]",TDinamica_R!$A$3,
"[Base_Tarjetas].[PERIODO]","[Base_Tarjetas].[PERIODO].&amp;[" &amp; TEXT(AE$6,"yyyymm") &amp; "]",
"[Base_Tarjetas].[Metrica]","[Base_Tarjetas].[Metrica].&amp;[" &amp; $A69 &amp; "]",
"[Base_Tarjetas].[SEGMENTO_DESCRIP]","[Base_Tarjetas].[SEGMENTO_DESCRIP].&amp;[" &amp; $C$6 &amp; "]",
"[Base_Tarjetas].[SITUACION]","[Base_Tarjetas].[SITUACION].&amp;[" &amp; $C69 &amp; "]",
"[Base_Tarjetas].[TIPO]","[Base_Tarjetas].[TIPO].&amp;[" &amp; $C$1 &amp; "]")/1000,
0)</f>
        <v>0</v>
      </c>
      <c r="AF69" s="8">
        <f>IFERROR(
GETPIVOTDATA("[Base_Tarjetas].[Importe]",TDinamica_R!$A$3,
"[Base_Tarjetas].[PERIODO]","[Base_Tarjetas].[PERIODO].&amp;[" &amp; TEXT(AF$6,"yyyymm") &amp; "]",
"[Base_Tarjetas].[Metrica]","[Base_Tarjetas].[Metrica].&amp;[" &amp; $A69 &amp; "]",
"[Base_Tarjetas].[SEGMENTO_DESCRIP]","[Base_Tarjetas].[SEGMENTO_DESCRIP].&amp;[" &amp; $C$6 &amp; "]",
"[Base_Tarjetas].[SITUACION]","[Base_Tarjetas].[SITUACION].&amp;[" &amp; $C69 &amp; "]",
"[Base_Tarjetas].[TIPO]","[Base_Tarjetas].[TIPO].&amp;[" &amp; $C$1 &amp; "]")/1000,
0)</f>
        <v>0</v>
      </c>
      <c r="AG69" s="8">
        <f>IFERROR(
GETPIVOTDATA("[Base_Tarjetas].[Importe]",TDinamica_R!$A$3,
"[Base_Tarjetas].[PERIODO]","[Base_Tarjetas].[PERIODO].&amp;[" &amp; TEXT(AG$6,"yyyymm") &amp; "]",
"[Base_Tarjetas].[Metrica]","[Base_Tarjetas].[Metrica].&amp;[" &amp; $A69 &amp; "]",
"[Base_Tarjetas].[SEGMENTO_DESCRIP]","[Base_Tarjetas].[SEGMENTO_DESCRIP].&amp;[" &amp; $C$6 &amp; "]",
"[Base_Tarjetas].[SITUACION]","[Base_Tarjetas].[SITUACION].&amp;[" &amp; $C69 &amp; "]",
"[Base_Tarjetas].[TIPO]","[Base_Tarjetas].[TIPO].&amp;[" &amp; $C$1 &amp; "]")/1000,
0)</f>
        <v>0</v>
      </c>
      <c r="AH69" s="8">
        <f>IFERROR(
GETPIVOTDATA("[Base_Tarjetas].[Importe]",TDinamica_R!$A$3,
"[Base_Tarjetas].[PERIODO]","[Base_Tarjetas].[PERIODO].&amp;[" &amp; TEXT(AH$6,"yyyymm") &amp; "]",
"[Base_Tarjetas].[Metrica]","[Base_Tarjetas].[Metrica].&amp;[" &amp; $A69 &amp; "]",
"[Base_Tarjetas].[SEGMENTO_DESCRIP]","[Base_Tarjetas].[SEGMENTO_DESCRIP].&amp;[" &amp; $C$6 &amp; "]",
"[Base_Tarjetas].[SITUACION]","[Base_Tarjetas].[SITUACION].&amp;[" &amp; $C69 &amp; "]",
"[Base_Tarjetas].[TIPO]","[Base_Tarjetas].[TIPO].&amp;[" &amp; $C$1 &amp; "]")/1000,
0)</f>
        <v>0</v>
      </c>
      <c r="AI69" s="8">
        <f>IFERROR(
GETPIVOTDATA("[Base_Tarjetas].[Importe]",TDinamica_R!$A$3,
"[Base_Tarjetas].[PERIODO]","[Base_Tarjetas].[PERIODO].&amp;[" &amp; TEXT(AI$6,"yyyymm") &amp; "]",
"[Base_Tarjetas].[Metrica]","[Base_Tarjetas].[Metrica].&amp;[" &amp; $A69 &amp; "]",
"[Base_Tarjetas].[SEGMENTO_DESCRIP]","[Base_Tarjetas].[SEGMENTO_DESCRIP].&amp;[" &amp; $C$6 &amp; "]",
"[Base_Tarjetas].[SITUACION]","[Base_Tarjetas].[SITUACION].&amp;[" &amp; $C69 &amp; "]",
"[Base_Tarjetas].[TIPO]","[Base_Tarjetas].[TIPO].&amp;[" &amp; $C$1 &amp; "]")/1000,
0)</f>
        <v>0</v>
      </c>
      <c r="AJ69" s="8">
        <f>IFERROR(
GETPIVOTDATA("[Base_Tarjetas].[Importe]",TDinamica_R!$A$3,
"[Base_Tarjetas].[PERIODO]","[Base_Tarjetas].[PERIODO].&amp;[" &amp; TEXT(AJ$6,"yyyymm") &amp; "]",
"[Base_Tarjetas].[Metrica]","[Base_Tarjetas].[Metrica].&amp;[" &amp; $A69 &amp; "]",
"[Base_Tarjetas].[SEGMENTO_DESCRIP]","[Base_Tarjetas].[SEGMENTO_DESCRIP].&amp;[" &amp; $C$6 &amp; "]",
"[Base_Tarjetas].[SITUACION]","[Base_Tarjetas].[SITUACION].&amp;[" &amp; $C69 &amp; "]",
"[Base_Tarjetas].[TIPO]","[Base_Tarjetas].[TIPO].&amp;[" &amp; $C$1 &amp; "]")/1000,
0)</f>
        <v>0</v>
      </c>
      <c r="AK69" s="8">
        <f>IFERROR(
GETPIVOTDATA("[Base_Tarjetas].[Importe]",TDinamica_R!$A$3,
"[Base_Tarjetas].[PERIODO]","[Base_Tarjetas].[PERIODO].&amp;[" &amp; TEXT(AK$6,"yyyymm") &amp; "]",
"[Base_Tarjetas].[Metrica]","[Base_Tarjetas].[Metrica].&amp;[" &amp; $A69 &amp; "]",
"[Base_Tarjetas].[SEGMENTO_DESCRIP]","[Base_Tarjetas].[SEGMENTO_DESCRIP].&amp;[" &amp; $C$6 &amp; "]",
"[Base_Tarjetas].[SITUACION]","[Base_Tarjetas].[SITUACION].&amp;[" &amp; $C69 &amp; "]",
"[Base_Tarjetas].[TIPO]","[Base_Tarjetas].[TIPO].&amp;[" &amp; $C$1 &amp; "]")/1000,
0)</f>
        <v>0</v>
      </c>
      <c r="AL69" s="8">
        <f>IFERROR(
GETPIVOTDATA("[Base_Tarjetas].[Importe]",TDinamica_R!$A$3,
"[Base_Tarjetas].[PERIODO]","[Base_Tarjetas].[PERIODO].&amp;[" &amp; TEXT(AL$6,"yyyymm") &amp; "]",
"[Base_Tarjetas].[Metrica]","[Base_Tarjetas].[Metrica].&amp;[" &amp; $A69 &amp; "]",
"[Base_Tarjetas].[SEGMENTO_DESCRIP]","[Base_Tarjetas].[SEGMENTO_DESCRIP].&amp;[" &amp; $C$6 &amp; "]",
"[Base_Tarjetas].[SITUACION]","[Base_Tarjetas].[SITUACION].&amp;[" &amp; $C69 &amp; "]",
"[Base_Tarjetas].[TIPO]","[Base_Tarjetas].[TIPO].&amp;[" &amp; $C$1 &amp; "]")/1000,
0)</f>
        <v>0</v>
      </c>
      <c r="AM69" s="8">
        <f>IFERROR(
GETPIVOTDATA("[Base_Tarjetas].[Importe]",TDinamica_R!$A$3,
"[Base_Tarjetas].[PERIODO]","[Base_Tarjetas].[PERIODO].&amp;[" &amp; TEXT(AM$6,"yyyymm") &amp; "]",
"[Base_Tarjetas].[Metrica]","[Base_Tarjetas].[Metrica].&amp;[" &amp; $A69 &amp; "]",
"[Base_Tarjetas].[SEGMENTO_DESCRIP]","[Base_Tarjetas].[SEGMENTO_DESCRIP].&amp;[" &amp; $C$6 &amp; "]",
"[Base_Tarjetas].[SITUACION]","[Base_Tarjetas].[SITUACION].&amp;[" &amp; $C69 &amp; "]",
"[Base_Tarjetas].[TIPO]","[Base_Tarjetas].[TIPO].&amp;[" &amp; $C$1 &amp; "]")/1000,
0)</f>
        <v>0</v>
      </c>
      <c r="AN69" s="8">
        <f>IFERROR(
GETPIVOTDATA("[Base_Tarjetas].[Importe]",TDinamica_R!$A$3,
"[Base_Tarjetas].[PERIODO]","[Base_Tarjetas].[PERIODO].&amp;[" &amp; TEXT(AN$6,"yyyymm") &amp; "]",
"[Base_Tarjetas].[Metrica]","[Base_Tarjetas].[Metrica].&amp;[" &amp; $A69 &amp; "]",
"[Base_Tarjetas].[SEGMENTO_DESCRIP]","[Base_Tarjetas].[SEGMENTO_DESCRIP].&amp;[" &amp; $C$6 &amp; "]",
"[Base_Tarjetas].[SITUACION]","[Base_Tarjetas].[SITUACION].&amp;[" &amp; $C69 &amp; "]",
"[Base_Tarjetas].[TIPO]","[Base_Tarjetas].[TIPO].&amp;[" &amp; $C$1 &amp; "]")/1000,
0)</f>
        <v>0</v>
      </c>
      <c r="AO69" s="8">
        <f>IFERROR(
GETPIVOTDATA("[Base_Tarjetas].[Importe]",TDinamica_R!$A$3,
"[Base_Tarjetas].[PERIODO]","[Base_Tarjetas].[PERIODO].&amp;[" &amp; TEXT(AO$6,"yyyymm") &amp; "]",
"[Base_Tarjetas].[Metrica]","[Base_Tarjetas].[Metrica].&amp;[" &amp; $A69 &amp; "]",
"[Base_Tarjetas].[SEGMENTO_DESCRIP]","[Base_Tarjetas].[SEGMENTO_DESCRIP].&amp;[" &amp; $C$6 &amp; "]",
"[Base_Tarjetas].[SITUACION]","[Base_Tarjetas].[SITUACION].&amp;[" &amp; $C69 &amp; "]",
"[Base_Tarjetas].[TIPO]","[Base_Tarjetas].[TIPO].&amp;[" &amp; $C$1 &amp; "]")/1000,
0)</f>
        <v>0</v>
      </c>
      <c r="AP69" s="8">
        <f>IFERROR(
GETPIVOTDATA("[Base_Tarjetas].[Importe]",TDinamica_R!$A$3,
"[Base_Tarjetas].[PERIODO]","[Base_Tarjetas].[PERIODO].&amp;[" &amp; TEXT(AP$6,"yyyymm") &amp; "]",
"[Base_Tarjetas].[Metrica]","[Base_Tarjetas].[Metrica].&amp;[" &amp; $A69 &amp; "]",
"[Base_Tarjetas].[SEGMENTO_DESCRIP]","[Base_Tarjetas].[SEGMENTO_DESCRIP].&amp;[" &amp; $C$6 &amp; "]",
"[Base_Tarjetas].[SITUACION]","[Base_Tarjetas].[SITUACION].&amp;[" &amp; $C69 &amp; "]",
"[Base_Tarjetas].[TIPO]","[Base_Tarjetas].[TIPO].&amp;[" &amp; $C$1 &amp; "]")/1000,
0)</f>
        <v>0</v>
      </c>
      <c r="AQ69" s="8">
        <f>IFERROR(
GETPIVOTDATA("[Base_Tarjetas].[Importe]",TDinamica_R!$A$3,
"[Base_Tarjetas].[PERIODO]","[Base_Tarjetas].[PERIODO].&amp;[" &amp; TEXT(AQ$6,"yyyymm") &amp; "]",
"[Base_Tarjetas].[Metrica]","[Base_Tarjetas].[Metrica].&amp;[" &amp; $A69 &amp; "]",
"[Base_Tarjetas].[SEGMENTO_DESCRIP]","[Base_Tarjetas].[SEGMENTO_DESCRIP].&amp;[" &amp; $C$6 &amp; "]",
"[Base_Tarjetas].[SITUACION]","[Base_Tarjetas].[SITUACION].&amp;[" &amp; $C69 &amp; "]",
"[Base_Tarjetas].[TIPO]","[Base_Tarjetas].[TIPO].&amp;[" &amp; $C$1 &amp; "]")/1000,
0)</f>
        <v>0</v>
      </c>
      <c r="AR69" s="8">
        <f>IFERROR(
GETPIVOTDATA("[Base_Tarjetas].[Importe]",TDinamica_R!$A$3,
"[Base_Tarjetas].[PERIODO]","[Base_Tarjetas].[PERIODO].&amp;[" &amp; TEXT(AR$6,"yyyymm") &amp; "]",
"[Base_Tarjetas].[Metrica]","[Base_Tarjetas].[Metrica].&amp;[" &amp; $A69 &amp; "]",
"[Base_Tarjetas].[SEGMENTO_DESCRIP]","[Base_Tarjetas].[SEGMENTO_DESCRIP].&amp;[" &amp; $C$6 &amp; "]",
"[Base_Tarjetas].[SITUACION]","[Base_Tarjetas].[SITUACION].&amp;[" &amp; $C69 &amp; "]",
"[Base_Tarjetas].[TIPO]","[Base_Tarjetas].[TIPO].&amp;[" &amp; $C$1 &amp; "]")/1000,
0)</f>
        <v>0</v>
      </c>
      <c r="AS69" s="8">
        <f>IFERROR(
GETPIVOTDATA("[Base_Tarjetas].[Importe]",TDinamica_R!$A$3,
"[Base_Tarjetas].[PERIODO]","[Base_Tarjetas].[PERIODO].&amp;[" &amp; TEXT(AS$6,"yyyymm") &amp; "]",
"[Base_Tarjetas].[Metrica]","[Base_Tarjetas].[Metrica].&amp;[" &amp; $A69 &amp; "]",
"[Base_Tarjetas].[SEGMENTO_DESCRIP]","[Base_Tarjetas].[SEGMENTO_DESCRIP].&amp;[" &amp; $C$6 &amp; "]",
"[Base_Tarjetas].[SITUACION]","[Base_Tarjetas].[SITUACION].&amp;[" &amp; $C69 &amp; "]",
"[Base_Tarjetas].[TIPO]","[Base_Tarjetas].[TIPO].&amp;[" &amp; $C$1 &amp; "]")/1000,
0)</f>
        <v>0</v>
      </c>
      <c r="AT69" s="8">
        <f>IFERROR(
GETPIVOTDATA("[Base_Tarjetas].[Importe]",TDinamica_R!$A$3,
"[Base_Tarjetas].[PERIODO]","[Base_Tarjetas].[PERIODO].&amp;[" &amp; TEXT(AT$6,"yyyymm") &amp; "]",
"[Base_Tarjetas].[Metrica]","[Base_Tarjetas].[Metrica].&amp;[" &amp; $A69 &amp; "]",
"[Base_Tarjetas].[SEGMENTO_DESCRIP]","[Base_Tarjetas].[SEGMENTO_DESCRIP].&amp;[" &amp; $C$6 &amp; "]",
"[Base_Tarjetas].[SITUACION]","[Base_Tarjetas].[SITUACION].&amp;[" &amp; $C69 &amp; "]",
"[Base_Tarjetas].[TIPO]","[Base_Tarjetas].[TIPO].&amp;[" &amp; $C$1 &amp; "]")/1000,
0)</f>
        <v>0</v>
      </c>
      <c r="AU69" s="8">
        <f>IFERROR(
GETPIVOTDATA("[Base_Tarjetas].[Importe]",TDinamica_R!$A$3,
"[Base_Tarjetas].[PERIODO]","[Base_Tarjetas].[PERIODO].&amp;[" &amp; TEXT(AU$6,"yyyymm") &amp; "]",
"[Base_Tarjetas].[Metrica]","[Base_Tarjetas].[Metrica].&amp;[" &amp; $A69 &amp; "]",
"[Base_Tarjetas].[SEGMENTO_DESCRIP]","[Base_Tarjetas].[SEGMENTO_DESCRIP].&amp;[" &amp; $C$6 &amp; "]",
"[Base_Tarjetas].[SITUACION]","[Base_Tarjetas].[SITUACION].&amp;[" &amp; $C69 &amp; "]",
"[Base_Tarjetas].[TIPO]","[Base_Tarjetas].[TIPO].&amp;[" &amp; $C$1 &amp; "]")/1000,
0)</f>
        <v>0</v>
      </c>
      <c r="AV69" s="8">
        <f>IFERROR(
GETPIVOTDATA("[Base_Tarjetas].[Importe]",TDinamica_R!$A$3,
"[Base_Tarjetas].[PERIODO]","[Base_Tarjetas].[PERIODO].&amp;[" &amp; TEXT(AV$6,"yyyymm") &amp; "]",
"[Base_Tarjetas].[Metrica]","[Base_Tarjetas].[Metrica].&amp;[" &amp; $A69 &amp; "]",
"[Base_Tarjetas].[SEGMENTO_DESCRIP]","[Base_Tarjetas].[SEGMENTO_DESCRIP].&amp;[" &amp; $C$6 &amp; "]",
"[Base_Tarjetas].[SITUACION]","[Base_Tarjetas].[SITUACION].&amp;[" &amp; $C69 &amp; "]",
"[Base_Tarjetas].[TIPO]","[Base_Tarjetas].[TIPO].&amp;[" &amp; $C$1 &amp; "]")/1000,
0)</f>
        <v>0</v>
      </c>
      <c r="AW69" s="8">
        <f>IFERROR(
GETPIVOTDATA("[Base_Tarjetas].[Importe]",TDinamica_R!$A$3,
"[Base_Tarjetas].[PERIODO]","[Base_Tarjetas].[PERIODO].&amp;[" &amp; TEXT(AW$6,"yyyymm") &amp; "]",
"[Base_Tarjetas].[Metrica]","[Base_Tarjetas].[Metrica].&amp;[" &amp; $A69 &amp; "]",
"[Base_Tarjetas].[SEGMENTO_DESCRIP]","[Base_Tarjetas].[SEGMENTO_DESCRIP].&amp;[" &amp; $C$6 &amp; "]",
"[Base_Tarjetas].[SITUACION]","[Base_Tarjetas].[SITUACION].&amp;[" &amp; $C69 &amp; "]",
"[Base_Tarjetas].[TIPO]","[Base_Tarjetas].[TIPO].&amp;[" &amp; $C$1 &amp; "]")/1000,
0)</f>
        <v>0</v>
      </c>
      <c r="AX69" s="8">
        <f>IFERROR(
GETPIVOTDATA("[Base_Tarjetas].[Importe]",TDinamica_R!$A$3,
"[Base_Tarjetas].[PERIODO]","[Base_Tarjetas].[PERIODO].&amp;[" &amp; TEXT(AX$6,"yyyymm") &amp; "]",
"[Base_Tarjetas].[Metrica]","[Base_Tarjetas].[Metrica].&amp;[" &amp; $A69 &amp; "]",
"[Base_Tarjetas].[SEGMENTO_DESCRIP]","[Base_Tarjetas].[SEGMENTO_DESCRIP].&amp;[" &amp; $C$6 &amp; "]",
"[Base_Tarjetas].[SITUACION]","[Base_Tarjetas].[SITUACION].&amp;[" &amp; $C69 &amp; "]",
"[Base_Tarjetas].[TIPO]","[Base_Tarjetas].[TIPO].&amp;[" &amp; $C$1 &amp; "]")/1000,
0)</f>
        <v>0</v>
      </c>
      <c r="AY69" s="8">
        <f>IFERROR(
GETPIVOTDATA("[Base_Tarjetas].[Importe]",TDinamica_R!$A$3,
"[Base_Tarjetas].[PERIODO]","[Base_Tarjetas].[PERIODO].&amp;[" &amp; TEXT(AY$6,"yyyymm") &amp; "]",
"[Base_Tarjetas].[Metrica]","[Base_Tarjetas].[Metrica].&amp;[" &amp; $A69 &amp; "]",
"[Base_Tarjetas].[SEGMENTO_DESCRIP]","[Base_Tarjetas].[SEGMENTO_DESCRIP].&amp;[" &amp; $C$6 &amp; "]",
"[Base_Tarjetas].[SITUACION]","[Base_Tarjetas].[SITUACION].&amp;[" &amp; $C69 &amp; "]",
"[Base_Tarjetas].[TIPO]","[Base_Tarjetas].[TIPO].&amp;[" &amp; $C$1 &amp; "]")/1000,
0)</f>
        <v>0</v>
      </c>
      <c r="AZ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TEXT(AZ$6,"yyyymm") &amp; "]"),
0)</f>
        <v>151.43227230656854</v>
      </c>
      <c r="BA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TEXT(BA$6,"yyyymm") &amp; "]"),
0)</f>
        <v>149.06597301043834</v>
      </c>
      <c r="BB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TEXT(BB$6,"yyyymm") &amp; "]"),
0)</f>
        <v>150.34034618785103</v>
      </c>
      <c r="BC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TEXT(BC$6,"yyyymm") &amp; "]"),
0)</f>
        <v>166.45634242653389</v>
      </c>
      <c r="BD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TEXT(BD$6,"yyyymm") &amp; "]"),
0)</f>
        <v>169.6116994250678</v>
      </c>
      <c r="BE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TEXT(BE$6,"yyyymm") &amp; "]"),
0)</f>
        <v>172.41466956595067</v>
      </c>
      <c r="BF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TEXT(BF$6,"yyyymm") &amp; "]"),
0)</f>
        <v>174.27995257211276</v>
      </c>
      <c r="BG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TEXT(BG$6,"yyyymm") &amp; "]"),
0)</f>
        <v>175.88858726220087</v>
      </c>
      <c r="BH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TEXT(BH$6,"yyyymm") &amp; "]"),
0)</f>
        <v>177.36496057500915</v>
      </c>
      <c r="BI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TEXT(BI$6,"yyyymm") &amp; "]"),
0)</f>
        <v>178.42294769340015</v>
      </c>
      <c r="BJ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TEXT(BJ$6,"yyyymm") &amp; "]"),
0)</f>
        <v>181.89621373936336</v>
      </c>
      <c r="BK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TEXT(BK$6,"yyyymm") &amp; "]"),
0)</f>
        <v>188.02758139956148</v>
      </c>
      <c r="BO69" s="24">
        <f t="shared" si="46"/>
        <v>0</v>
      </c>
      <c r="BP69" s="24">
        <f t="shared" si="46"/>
        <v>450.8385915048579</v>
      </c>
      <c r="BQ69" s="24">
        <f t="shared" si="46"/>
        <v>0</v>
      </c>
      <c r="BR69" s="24">
        <f t="shared" si="46"/>
        <v>0</v>
      </c>
      <c r="BS69" s="24">
        <f t="shared" si="46"/>
        <v>0</v>
      </c>
      <c r="BT69" s="24">
        <f t="shared" si="46"/>
        <v>0</v>
      </c>
    </row>
    <row r="70" spans="1:72" outlineLevel="1" x14ac:dyDescent="0.25">
      <c r="A70" s="11" t="s">
        <v>35</v>
      </c>
      <c r="C70" s="2" t="s">
        <v>110</v>
      </c>
      <c r="D70" s="8">
        <f>IFERROR(
GETPIVOTDATA("[Base_Tarjetas].[Importe]",TDinamica_R!$A$3,
"[Base_Tarjetas].[PERIODO]","[Base_Tarjetas].[PERIODO].&amp;[" &amp; TEXT(D$6,"yyyymm") &amp; "]",
"[Base_Tarjetas].[Metrica]","[Base_Tarjetas].[Metrica].&amp;[" &amp; $A70 &amp; "]",
"[Base_Tarjetas].[SEGMENTO_DESCRIP]","[Base_Tarjetas].[SEGMENTO_DESCRIP].&amp;[" &amp; $C$6 &amp; "]",
"[Base_Tarjetas].[SITUACION]","[Base_Tarjetas].[SITUACION].&amp;[" &amp; $C70 &amp; "]",
"[Base_Tarjetas].[TIPO]","[Base_Tarjetas].[TIPO].&amp;[" &amp; $C$1 &amp; "]")/1000,
0)</f>
        <v>0</v>
      </c>
      <c r="E70" s="8">
        <f>IFERROR(
GETPIVOTDATA("[Base_Tarjetas].[Importe]",TDinamica_R!$A$3,
"[Base_Tarjetas].[PERIODO]","[Base_Tarjetas].[PERIODO].&amp;[" &amp; TEXT(E$6,"yyyymm") &amp; "]",
"[Base_Tarjetas].[Metrica]","[Base_Tarjetas].[Metrica].&amp;[" &amp; $A70 &amp; "]",
"[Base_Tarjetas].[SEGMENTO_DESCRIP]","[Base_Tarjetas].[SEGMENTO_DESCRIP].&amp;[" &amp; $C$6 &amp; "]",
"[Base_Tarjetas].[SITUACION]","[Base_Tarjetas].[SITUACION].&amp;[" &amp; $C70 &amp; "]",
"[Base_Tarjetas].[TIPO]","[Base_Tarjetas].[TIPO].&amp;[" &amp; $C$1 &amp; "]")/1000,
0)</f>
        <v>0</v>
      </c>
      <c r="F70" s="8">
        <f>IFERROR(
GETPIVOTDATA("[Base_Tarjetas].[Importe]",TDinamica_R!$A$3,
"[Base_Tarjetas].[PERIODO]","[Base_Tarjetas].[PERIODO].&amp;[" &amp; TEXT(F$6,"yyyymm") &amp; "]",
"[Base_Tarjetas].[Metrica]","[Base_Tarjetas].[Metrica].&amp;[" &amp; $A70 &amp; "]",
"[Base_Tarjetas].[SEGMENTO_DESCRIP]","[Base_Tarjetas].[SEGMENTO_DESCRIP].&amp;[" &amp; $C$6 &amp; "]",
"[Base_Tarjetas].[SITUACION]","[Base_Tarjetas].[SITUACION].&amp;[" &amp; $C70 &amp; "]",
"[Base_Tarjetas].[TIPO]","[Base_Tarjetas].[TIPO].&amp;[" &amp; $C$1 &amp; "]")/1000,
0)</f>
        <v>0</v>
      </c>
      <c r="G70" s="8">
        <f>IFERROR(
GETPIVOTDATA("[Base_Tarjetas].[Importe]",TDinamica_R!$A$3,
"[Base_Tarjetas].[PERIODO]","[Base_Tarjetas].[PERIODO].&amp;[" &amp; TEXT(G$6,"yyyymm") &amp; "]",
"[Base_Tarjetas].[Metrica]","[Base_Tarjetas].[Metrica].&amp;[" &amp; $A70 &amp; "]",
"[Base_Tarjetas].[SEGMENTO_DESCRIP]","[Base_Tarjetas].[SEGMENTO_DESCRIP].&amp;[" &amp; $C$6 &amp; "]",
"[Base_Tarjetas].[SITUACION]","[Base_Tarjetas].[SITUACION].&amp;[" &amp; $C70 &amp; "]",
"[Base_Tarjetas].[TIPO]","[Base_Tarjetas].[TIPO].&amp;[" &amp; $C$1 &amp; "]")/1000,
0)</f>
        <v>0</v>
      </c>
      <c r="H70" s="8">
        <f>IFERROR(
GETPIVOTDATA("[Base_Tarjetas].[Importe]",TDinamica_R!$A$3,
"[Base_Tarjetas].[PERIODO]","[Base_Tarjetas].[PERIODO].&amp;[" &amp; TEXT(H$6,"yyyymm") &amp; "]",
"[Base_Tarjetas].[Metrica]","[Base_Tarjetas].[Metrica].&amp;[" &amp; $A70 &amp; "]",
"[Base_Tarjetas].[SEGMENTO_DESCRIP]","[Base_Tarjetas].[SEGMENTO_DESCRIP].&amp;[" &amp; $C$6 &amp; "]",
"[Base_Tarjetas].[SITUACION]","[Base_Tarjetas].[SITUACION].&amp;[" &amp; $C70 &amp; "]",
"[Base_Tarjetas].[TIPO]","[Base_Tarjetas].[TIPO].&amp;[" &amp; $C$1 &amp; "]")/1000,
0)</f>
        <v>0</v>
      </c>
      <c r="I70" s="8">
        <f>IFERROR(
GETPIVOTDATA("[Base_Tarjetas].[Importe]",TDinamica_R!$A$3,
"[Base_Tarjetas].[PERIODO]","[Base_Tarjetas].[PERIODO].&amp;[" &amp; TEXT(I$6,"yyyymm") &amp; "]",
"[Base_Tarjetas].[Metrica]","[Base_Tarjetas].[Metrica].&amp;[" &amp; $A70 &amp; "]",
"[Base_Tarjetas].[SEGMENTO_DESCRIP]","[Base_Tarjetas].[SEGMENTO_DESCRIP].&amp;[" &amp; $C$6 &amp; "]",
"[Base_Tarjetas].[SITUACION]","[Base_Tarjetas].[SITUACION].&amp;[" &amp; $C70 &amp; "]",
"[Base_Tarjetas].[TIPO]","[Base_Tarjetas].[TIPO].&amp;[" &amp; $C$1 &amp; "]")/1000,
0)</f>
        <v>0</v>
      </c>
      <c r="J70" s="8">
        <f>IFERROR(
GETPIVOTDATA("[Base_Tarjetas].[Importe]",TDinamica_R!$A$3,
"[Base_Tarjetas].[PERIODO]","[Base_Tarjetas].[PERIODO].&amp;[" &amp; TEXT(J$6,"yyyymm") &amp; "]",
"[Base_Tarjetas].[Metrica]","[Base_Tarjetas].[Metrica].&amp;[" &amp; $A70 &amp; "]",
"[Base_Tarjetas].[SEGMENTO_DESCRIP]","[Base_Tarjetas].[SEGMENTO_DESCRIP].&amp;[" &amp; $C$6 &amp; "]",
"[Base_Tarjetas].[SITUACION]","[Base_Tarjetas].[SITUACION].&amp;[" &amp; $C70 &amp; "]",
"[Base_Tarjetas].[TIPO]","[Base_Tarjetas].[TIPO].&amp;[" &amp; $C$1 &amp; "]")/1000,
0)</f>
        <v>0</v>
      </c>
      <c r="K70" s="8">
        <f>IFERROR(
GETPIVOTDATA("[Base_Tarjetas].[Importe]",TDinamica_R!$A$3,
"[Base_Tarjetas].[PERIODO]","[Base_Tarjetas].[PERIODO].&amp;[" &amp; TEXT(K$6,"yyyymm") &amp; "]",
"[Base_Tarjetas].[Metrica]","[Base_Tarjetas].[Metrica].&amp;[" &amp; $A70 &amp; "]",
"[Base_Tarjetas].[SEGMENTO_DESCRIP]","[Base_Tarjetas].[SEGMENTO_DESCRIP].&amp;[" &amp; $C$6 &amp; "]",
"[Base_Tarjetas].[SITUACION]","[Base_Tarjetas].[SITUACION].&amp;[" &amp; $C70 &amp; "]",
"[Base_Tarjetas].[TIPO]","[Base_Tarjetas].[TIPO].&amp;[" &amp; $C$1 &amp; "]")/1000,
0)</f>
        <v>0</v>
      </c>
      <c r="L70" s="8">
        <f>IFERROR(
GETPIVOTDATA("[Base_Tarjetas].[Importe]",TDinamica_R!$A$3,
"[Base_Tarjetas].[PERIODO]","[Base_Tarjetas].[PERIODO].&amp;[" &amp; TEXT(L$6,"yyyymm") &amp; "]",
"[Base_Tarjetas].[Metrica]","[Base_Tarjetas].[Metrica].&amp;[" &amp; $A70 &amp; "]",
"[Base_Tarjetas].[SEGMENTO_DESCRIP]","[Base_Tarjetas].[SEGMENTO_DESCRIP].&amp;[" &amp; $C$6 &amp; "]",
"[Base_Tarjetas].[SITUACION]","[Base_Tarjetas].[SITUACION].&amp;[" &amp; $C70 &amp; "]",
"[Base_Tarjetas].[TIPO]","[Base_Tarjetas].[TIPO].&amp;[" &amp; $C$1 &amp; "]")/1000,
0)</f>
        <v>0</v>
      </c>
      <c r="M70" s="8">
        <f>IFERROR(
GETPIVOTDATA("[Base_Tarjetas].[Importe]",TDinamica_R!$A$3,
"[Base_Tarjetas].[PERIODO]","[Base_Tarjetas].[PERIODO].&amp;[" &amp; TEXT(M$6,"yyyymm") &amp; "]",
"[Base_Tarjetas].[Metrica]","[Base_Tarjetas].[Metrica].&amp;[" &amp; $A70 &amp; "]",
"[Base_Tarjetas].[SEGMENTO_DESCRIP]","[Base_Tarjetas].[SEGMENTO_DESCRIP].&amp;[" &amp; $C$6 &amp; "]",
"[Base_Tarjetas].[SITUACION]","[Base_Tarjetas].[SITUACION].&amp;[" &amp; $C70 &amp; "]",
"[Base_Tarjetas].[TIPO]","[Base_Tarjetas].[TIPO].&amp;[" &amp; $C$1 &amp; "]")/1000,
0)</f>
        <v>0</v>
      </c>
      <c r="N70" s="8">
        <f>IFERROR(
GETPIVOTDATA("[Base_Tarjetas].[Importe]",TDinamica_R!$A$3,
"[Base_Tarjetas].[PERIODO]","[Base_Tarjetas].[PERIODO].&amp;[" &amp; TEXT(N$6,"yyyymm") &amp; "]",
"[Base_Tarjetas].[Metrica]","[Base_Tarjetas].[Metrica].&amp;[" &amp; $A70 &amp; "]",
"[Base_Tarjetas].[SEGMENTO_DESCRIP]","[Base_Tarjetas].[SEGMENTO_DESCRIP].&amp;[" &amp; $C$6 &amp; "]",
"[Base_Tarjetas].[SITUACION]","[Base_Tarjetas].[SITUACION].&amp;[" &amp; $C70 &amp; "]",
"[Base_Tarjetas].[TIPO]","[Base_Tarjetas].[TIPO].&amp;[" &amp; $C$1 &amp; "]")/1000,
0)</f>
        <v>0</v>
      </c>
      <c r="O70" s="8">
        <f>IFERROR(
GETPIVOTDATA("[Base_Tarjetas].[Importe]",TDinamica_R!$A$3,
"[Base_Tarjetas].[PERIODO]","[Base_Tarjetas].[PERIODO].&amp;[" &amp; TEXT(O$6,"yyyymm") &amp; "]",
"[Base_Tarjetas].[Metrica]","[Base_Tarjetas].[Metrica].&amp;[" &amp; $A70 &amp; "]",
"[Base_Tarjetas].[SEGMENTO_DESCRIP]","[Base_Tarjetas].[SEGMENTO_DESCRIP].&amp;[" &amp; $C$6 &amp; "]",
"[Base_Tarjetas].[SITUACION]","[Base_Tarjetas].[SITUACION].&amp;[" &amp; $C70 &amp; "]",
"[Base_Tarjetas].[TIPO]","[Base_Tarjetas].[TIPO].&amp;[" &amp; $C$1 &amp; "]")/1000,
0)</f>
        <v>0</v>
      </c>
      <c r="P70" s="8">
        <f>IFERROR(
GETPIVOTDATA("[Base_Tarjetas].[Importe]",TDinamica_R!$A$3,
"[Base_Tarjetas].[PERIODO]","[Base_Tarjetas].[PERIODO].&amp;[" &amp; TEXT(P$6,"yyyymm") &amp; "]",
"[Base_Tarjetas].[Metrica]","[Base_Tarjetas].[Metrica].&amp;[" &amp; $A70 &amp; "]",
"[Base_Tarjetas].[SEGMENTO_DESCRIP]","[Base_Tarjetas].[SEGMENTO_DESCRIP].&amp;[" &amp; $C$6 &amp; "]",
"[Base_Tarjetas].[SITUACION]","[Base_Tarjetas].[SITUACION].&amp;[" &amp; $C70 &amp; "]",
"[Base_Tarjetas].[TIPO]","[Base_Tarjetas].[TIPO].&amp;[" &amp; $C$1 &amp; "]")/1000,
0)</f>
        <v>0</v>
      </c>
      <c r="Q70" s="8">
        <f>IFERROR(
GETPIVOTDATA("[Base_Tarjetas].[Importe]",TDinamica_R!$A$3,
"[Base_Tarjetas].[PERIODO]","[Base_Tarjetas].[PERIODO].&amp;[" &amp; TEXT(Q$6,"yyyymm") &amp; "]",
"[Base_Tarjetas].[Metrica]","[Base_Tarjetas].[Metrica].&amp;[" &amp; $A70 &amp; "]",
"[Base_Tarjetas].[SEGMENTO_DESCRIP]","[Base_Tarjetas].[SEGMENTO_DESCRIP].&amp;[" &amp; $C$6 &amp; "]",
"[Base_Tarjetas].[SITUACION]","[Base_Tarjetas].[SITUACION].&amp;[" &amp; $C70 &amp; "]",
"[Base_Tarjetas].[TIPO]","[Base_Tarjetas].[TIPO].&amp;[" &amp; $C$1 &amp; "]")/1000,
0)</f>
        <v>0</v>
      </c>
      <c r="R70" s="8">
        <f>IFERROR(
GETPIVOTDATA("[Base_Tarjetas].[Importe]",TDinamica_R!$A$3,
"[Base_Tarjetas].[PERIODO]","[Base_Tarjetas].[PERIODO].&amp;[" &amp; TEXT(R$6,"yyyymm") &amp; "]",
"[Base_Tarjetas].[Metrica]","[Base_Tarjetas].[Metrica].&amp;[" &amp; $A70 &amp; "]",
"[Base_Tarjetas].[SEGMENTO_DESCRIP]","[Base_Tarjetas].[SEGMENTO_DESCRIP].&amp;[" &amp; $C$6 &amp; "]",
"[Base_Tarjetas].[SITUACION]","[Base_Tarjetas].[SITUACION].&amp;[" &amp; $C70 &amp; "]",
"[Base_Tarjetas].[TIPO]","[Base_Tarjetas].[TIPO].&amp;[" &amp; $C$1 &amp; "]")/1000,
0)</f>
        <v>0</v>
      </c>
      <c r="S70" s="8">
        <f>IFERROR(
GETPIVOTDATA("[Base_Tarjetas].[Importe]",TDinamica_R!$A$3,
"[Base_Tarjetas].[PERIODO]","[Base_Tarjetas].[PERIODO].&amp;[" &amp; TEXT(S$6,"yyyymm") &amp; "]",
"[Base_Tarjetas].[Metrica]","[Base_Tarjetas].[Metrica].&amp;[" &amp; $A70 &amp; "]",
"[Base_Tarjetas].[SEGMENTO_DESCRIP]","[Base_Tarjetas].[SEGMENTO_DESCRIP].&amp;[" &amp; $C$6 &amp; "]",
"[Base_Tarjetas].[SITUACION]","[Base_Tarjetas].[SITUACION].&amp;[" &amp; $C70 &amp; "]",
"[Base_Tarjetas].[TIPO]","[Base_Tarjetas].[TIPO].&amp;[" &amp; $C$1 &amp; "]")/1000,
0)</f>
        <v>0</v>
      </c>
      <c r="T70" s="8">
        <f>IFERROR(
GETPIVOTDATA("[Base_Tarjetas].[Importe]",TDinamica_R!$A$3,
"[Base_Tarjetas].[PERIODO]","[Base_Tarjetas].[PERIODO].&amp;[" &amp; TEXT(T$6,"yyyymm") &amp; "]",
"[Base_Tarjetas].[Metrica]","[Base_Tarjetas].[Metrica].&amp;[" &amp; $A70 &amp; "]",
"[Base_Tarjetas].[SEGMENTO_DESCRIP]","[Base_Tarjetas].[SEGMENTO_DESCRIP].&amp;[" &amp; $C$6 &amp; "]",
"[Base_Tarjetas].[SITUACION]","[Base_Tarjetas].[SITUACION].&amp;[" &amp; $C70 &amp; "]",
"[Base_Tarjetas].[TIPO]","[Base_Tarjetas].[TIPO].&amp;[" &amp; $C$1 &amp; "]")/1000,
0)</f>
        <v>0</v>
      </c>
      <c r="U70" s="8">
        <f>IFERROR(
GETPIVOTDATA("[Base_Tarjetas].[Importe]",TDinamica_R!$A$3,
"[Base_Tarjetas].[PERIODO]","[Base_Tarjetas].[PERIODO].&amp;[" &amp; TEXT(U$6,"yyyymm") &amp; "]",
"[Base_Tarjetas].[Metrica]","[Base_Tarjetas].[Metrica].&amp;[" &amp; $A70 &amp; "]",
"[Base_Tarjetas].[SEGMENTO_DESCRIP]","[Base_Tarjetas].[SEGMENTO_DESCRIP].&amp;[" &amp; $C$6 &amp; "]",
"[Base_Tarjetas].[SITUACION]","[Base_Tarjetas].[SITUACION].&amp;[" &amp; $C70 &amp; "]",
"[Base_Tarjetas].[TIPO]","[Base_Tarjetas].[TIPO].&amp;[" &amp; $C$1 &amp; "]")/1000,
0)</f>
        <v>0</v>
      </c>
      <c r="V70" s="8">
        <f>IFERROR(
GETPIVOTDATA("[Base_Tarjetas].[Importe]",TDinamica_R!$A$3,
"[Base_Tarjetas].[PERIODO]","[Base_Tarjetas].[PERIODO].&amp;[" &amp; TEXT(V$6,"yyyymm") &amp; "]",
"[Base_Tarjetas].[Metrica]","[Base_Tarjetas].[Metrica].&amp;[" &amp; $A70 &amp; "]",
"[Base_Tarjetas].[SEGMENTO_DESCRIP]","[Base_Tarjetas].[SEGMENTO_DESCRIP].&amp;[" &amp; $C$6 &amp; "]",
"[Base_Tarjetas].[SITUACION]","[Base_Tarjetas].[SITUACION].&amp;[" &amp; $C70 &amp; "]",
"[Base_Tarjetas].[TIPO]","[Base_Tarjetas].[TIPO].&amp;[" &amp; $C$1 &amp; "]")/1000,
0)</f>
        <v>0</v>
      </c>
      <c r="W70" s="8">
        <f>IFERROR(
GETPIVOTDATA("[Base_Tarjetas].[Importe]",TDinamica_R!$A$3,
"[Base_Tarjetas].[PERIODO]","[Base_Tarjetas].[PERIODO].&amp;[" &amp; TEXT(W$6,"yyyymm") &amp; "]",
"[Base_Tarjetas].[Metrica]","[Base_Tarjetas].[Metrica].&amp;[" &amp; $A70 &amp; "]",
"[Base_Tarjetas].[SEGMENTO_DESCRIP]","[Base_Tarjetas].[SEGMENTO_DESCRIP].&amp;[" &amp; $C$6 &amp; "]",
"[Base_Tarjetas].[SITUACION]","[Base_Tarjetas].[SITUACION].&amp;[" &amp; $C70 &amp; "]",
"[Base_Tarjetas].[TIPO]","[Base_Tarjetas].[TIPO].&amp;[" &amp; $C$1 &amp; "]")/1000,
0)</f>
        <v>0</v>
      </c>
      <c r="X70" s="8">
        <f>IFERROR(
GETPIVOTDATA("[Base_Tarjetas].[Importe]",TDinamica_R!$A$3,
"[Base_Tarjetas].[PERIODO]","[Base_Tarjetas].[PERIODO].&amp;[" &amp; TEXT(X$6,"yyyymm") &amp; "]",
"[Base_Tarjetas].[Metrica]","[Base_Tarjetas].[Metrica].&amp;[" &amp; $A70 &amp; "]",
"[Base_Tarjetas].[SEGMENTO_DESCRIP]","[Base_Tarjetas].[SEGMENTO_DESCRIP].&amp;[" &amp; $C$6 &amp; "]",
"[Base_Tarjetas].[SITUACION]","[Base_Tarjetas].[SITUACION].&amp;[" &amp; $C70 &amp; "]",
"[Base_Tarjetas].[TIPO]","[Base_Tarjetas].[TIPO].&amp;[" &amp; $C$1 &amp; "]")/1000,
0)</f>
        <v>0</v>
      </c>
      <c r="Y70" s="8">
        <f>IFERROR(
GETPIVOTDATA("[Base_Tarjetas].[Importe]",TDinamica_R!$A$3,
"[Base_Tarjetas].[PERIODO]","[Base_Tarjetas].[PERIODO].&amp;[" &amp; TEXT(Y$6,"yyyymm") &amp; "]",
"[Base_Tarjetas].[Metrica]","[Base_Tarjetas].[Metrica].&amp;[" &amp; $A70 &amp; "]",
"[Base_Tarjetas].[SEGMENTO_DESCRIP]","[Base_Tarjetas].[SEGMENTO_DESCRIP].&amp;[" &amp; $C$6 &amp; "]",
"[Base_Tarjetas].[SITUACION]","[Base_Tarjetas].[SITUACION].&amp;[" &amp; $C70 &amp; "]",
"[Base_Tarjetas].[TIPO]","[Base_Tarjetas].[TIPO].&amp;[" &amp; $C$1 &amp; "]")/1000,
0)</f>
        <v>0</v>
      </c>
      <c r="Z70" s="8">
        <f>IFERROR(
GETPIVOTDATA("[Base_Tarjetas].[Importe]",TDinamica_R!$A$3,
"[Base_Tarjetas].[PERIODO]","[Base_Tarjetas].[PERIODO].&amp;[" &amp; TEXT(Z$6,"yyyymm") &amp; "]",
"[Base_Tarjetas].[Metrica]","[Base_Tarjetas].[Metrica].&amp;[" &amp; $A70 &amp; "]",
"[Base_Tarjetas].[SEGMENTO_DESCRIP]","[Base_Tarjetas].[SEGMENTO_DESCRIP].&amp;[" &amp; $C$6 &amp; "]",
"[Base_Tarjetas].[SITUACION]","[Base_Tarjetas].[SITUACION].&amp;[" &amp; $C70 &amp; "]",
"[Base_Tarjetas].[TIPO]","[Base_Tarjetas].[TIPO].&amp;[" &amp; $C$1 &amp; "]")/1000,
0)</f>
        <v>0</v>
      </c>
      <c r="AA70" s="8">
        <f>IFERROR(
GETPIVOTDATA("[Base_Tarjetas].[Importe]",TDinamica_R!$A$3,
"[Base_Tarjetas].[PERIODO]","[Base_Tarjetas].[PERIODO].&amp;[" &amp; TEXT(AA$6,"yyyymm") &amp; "]",
"[Base_Tarjetas].[Metrica]","[Base_Tarjetas].[Metrica].&amp;[" &amp; $A70 &amp; "]",
"[Base_Tarjetas].[SEGMENTO_DESCRIP]","[Base_Tarjetas].[SEGMENTO_DESCRIP].&amp;[" &amp; $C$6 &amp; "]",
"[Base_Tarjetas].[SITUACION]","[Base_Tarjetas].[SITUACION].&amp;[" &amp; $C70 &amp; "]",
"[Base_Tarjetas].[TIPO]","[Base_Tarjetas].[TIPO].&amp;[" &amp; $C$1 &amp; "]")/1000,
0)</f>
        <v>0</v>
      </c>
      <c r="AB70" s="8">
        <f>IFERROR(
GETPIVOTDATA("[Base_Tarjetas].[Importe]",TDinamica_R!$A$3,
"[Base_Tarjetas].[PERIODO]","[Base_Tarjetas].[PERIODO].&amp;[" &amp; TEXT(AB$6,"yyyymm") &amp; "]",
"[Base_Tarjetas].[Metrica]","[Base_Tarjetas].[Metrica].&amp;[" &amp; $A70 &amp; "]",
"[Base_Tarjetas].[SEGMENTO_DESCRIP]","[Base_Tarjetas].[SEGMENTO_DESCRIP].&amp;[" &amp; $C$6 &amp; "]",
"[Base_Tarjetas].[SITUACION]","[Base_Tarjetas].[SITUACION].&amp;[" &amp; $C70 &amp; "]",
"[Base_Tarjetas].[TIPO]","[Base_Tarjetas].[TIPO].&amp;[" &amp; $C$1 &amp; "]")/1000,
0)</f>
        <v>0</v>
      </c>
      <c r="AC70" s="8">
        <f>IFERROR(
GETPIVOTDATA("[Base_Tarjetas].[Importe]",TDinamica_R!$A$3,
"[Base_Tarjetas].[PERIODO]","[Base_Tarjetas].[PERIODO].&amp;[" &amp; TEXT(AC$6,"yyyymm") &amp; "]",
"[Base_Tarjetas].[Metrica]","[Base_Tarjetas].[Metrica].&amp;[" &amp; $A70 &amp; "]",
"[Base_Tarjetas].[SEGMENTO_DESCRIP]","[Base_Tarjetas].[SEGMENTO_DESCRIP].&amp;[" &amp; $C$6 &amp; "]",
"[Base_Tarjetas].[SITUACION]","[Base_Tarjetas].[SITUACION].&amp;[" &amp; $C70 &amp; "]",
"[Base_Tarjetas].[TIPO]","[Base_Tarjetas].[TIPO].&amp;[" &amp; $C$1 &amp; "]")/1000,
0)</f>
        <v>0</v>
      </c>
      <c r="AD70" s="8">
        <f>IFERROR(
GETPIVOTDATA("[Base_Tarjetas].[Importe]",TDinamica_R!$A$3,
"[Base_Tarjetas].[PERIODO]","[Base_Tarjetas].[PERIODO].&amp;[" &amp; TEXT(AD$6,"yyyymm") &amp; "]",
"[Base_Tarjetas].[Metrica]","[Base_Tarjetas].[Metrica].&amp;[" &amp; $A70 &amp; "]",
"[Base_Tarjetas].[SEGMENTO_DESCRIP]","[Base_Tarjetas].[SEGMENTO_DESCRIP].&amp;[" &amp; $C$6 &amp; "]",
"[Base_Tarjetas].[SITUACION]","[Base_Tarjetas].[SITUACION].&amp;[" &amp; $C70 &amp; "]",
"[Base_Tarjetas].[TIPO]","[Base_Tarjetas].[TIPO].&amp;[" &amp; $C$1 &amp; "]")/1000,
0)</f>
        <v>0</v>
      </c>
      <c r="AE70" s="8">
        <f>IFERROR(
GETPIVOTDATA("[Base_Tarjetas].[Importe]",TDinamica_R!$A$3,
"[Base_Tarjetas].[PERIODO]","[Base_Tarjetas].[PERIODO].&amp;[" &amp; TEXT(AE$6,"yyyymm") &amp; "]",
"[Base_Tarjetas].[Metrica]","[Base_Tarjetas].[Metrica].&amp;[" &amp; $A70 &amp; "]",
"[Base_Tarjetas].[SEGMENTO_DESCRIP]","[Base_Tarjetas].[SEGMENTO_DESCRIP].&amp;[" &amp; $C$6 &amp; "]",
"[Base_Tarjetas].[SITUACION]","[Base_Tarjetas].[SITUACION].&amp;[" &amp; $C70 &amp; "]",
"[Base_Tarjetas].[TIPO]","[Base_Tarjetas].[TIPO].&amp;[" &amp; $C$1 &amp; "]")/1000,
0)</f>
        <v>0</v>
      </c>
      <c r="AF70" s="8">
        <f>IFERROR(
GETPIVOTDATA("[Base_Tarjetas].[Importe]",TDinamica_R!$A$3,
"[Base_Tarjetas].[PERIODO]","[Base_Tarjetas].[PERIODO].&amp;[" &amp; TEXT(AF$6,"yyyymm") &amp; "]",
"[Base_Tarjetas].[Metrica]","[Base_Tarjetas].[Metrica].&amp;[" &amp; $A70 &amp; "]",
"[Base_Tarjetas].[SEGMENTO_DESCRIP]","[Base_Tarjetas].[SEGMENTO_DESCRIP].&amp;[" &amp; $C$6 &amp; "]",
"[Base_Tarjetas].[SITUACION]","[Base_Tarjetas].[SITUACION].&amp;[" &amp; $C70 &amp; "]",
"[Base_Tarjetas].[TIPO]","[Base_Tarjetas].[TIPO].&amp;[" &amp; $C$1 &amp; "]")/1000,
0)</f>
        <v>0</v>
      </c>
      <c r="AG70" s="8">
        <f>IFERROR(
GETPIVOTDATA("[Base_Tarjetas].[Importe]",TDinamica_R!$A$3,
"[Base_Tarjetas].[PERIODO]","[Base_Tarjetas].[PERIODO].&amp;[" &amp; TEXT(AG$6,"yyyymm") &amp; "]",
"[Base_Tarjetas].[Metrica]","[Base_Tarjetas].[Metrica].&amp;[" &amp; $A70 &amp; "]",
"[Base_Tarjetas].[SEGMENTO_DESCRIP]","[Base_Tarjetas].[SEGMENTO_DESCRIP].&amp;[" &amp; $C$6 &amp; "]",
"[Base_Tarjetas].[SITUACION]","[Base_Tarjetas].[SITUACION].&amp;[" &amp; $C70 &amp; "]",
"[Base_Tarjetas].[TIPO]","[Base_Tarjetas].[TIPO].&amp;[" &amp; $C$1 &amp; "]")/1000,
0)</f>
        <v>0</v>
      </c>
      <c r="AH70" s="8">
        <f>IFERROR(
GETPIVOTDATA("[Base_Tarjetas].[Importe]",TDinamica_R!$A$3,
"[Base_Tarjetas].[PERIODO]","[Base_Tarjetas].[PERIODO].&amp;[" &amp; TEXT(AH$6,"yyyymm") &amp; "]",
"[Base_Tarjetas].[Metrica]","[Base_Tarjetas].[Metrica].&amp;[" &amp; $A70 &amp; "]",
"[Base_Tarjetas].[SEGMENTO_DESCRIP]","[Base_Tarjetas].[SEGMENTO_DESCRIP].&amp;[" &amp; $C$6 &amp; "]",
"[Base_Tarjetas].[SITUACION]","[Base_Tarjetas].[SITUACION].&amp;[" &amp; $C70 &amp; "]",
"[Base_Tarjetas].[TIPO]","[Base_Tarjetas].[TIPO].&amp;[" &amp; $C$1 &amp; "]")/1000,
0)</f>
        <v>0</v>
      </c>
      <c r="AI70" s="8">
        <f>IFERROR(
GETPIVOTDATA("[Base_Tarjetas].[Importe]",TDinamica_R!$A$3,
"[Base_Tarjetas].[PERIODO]","[Base_Tarjetas].[PERIODO].&amp;[" &amp; TEXT(AI$6,"yyyymm") &amp; "]",
"[Base_Tarjetas].[Metrica]","[Base_Tarjetas].[Metrica].&amp;[" &amp; $A70 &amp; "]",
"[Base_Tarjetas].[SEGMENTO_DESCRIP]","[Base_Tarjetas].[SEGMENTO_DESCRIP].&amp;[" &amp; $C$6 &amp; "]",
"[Base_Tarjetas].[SITUACION]","[Base_Tarjetas].[SITUACION].&amp;[" &amp; $C70 &amp; "]",
"[Base_Tarjetas].[TIPO]","[Base_Tarjetas].[TIPO].&amp;[" &amp; $C$1 &amp; "]")/1000,
0)</f>
        <v>0</v>
      </c>
      <c r="AJ70" s="8">
        <f>IFERROR(
GETPIVOTDATA("[Base_Tarjetas].[Importe]",TDinamica_R!$A$3,
"[Base_Tarjetas].[PERIODO]","[Base_Tarjetas].[PERIODO].&amp;[" &amp; TEXT(AJ$6,"yyyymm") &amp; "]",
"[Base_Tarjetas].[Metrica]","[Base_Tarjetas].[Metrica].&amp;[" &amp; $A70 &amp; "]",
"[Base_Tarjetas].[SEGMENTO_DESCRIP]","[Base_Tarjetas].[SEGMENTO_DESCRIP].&amp;[" &amp; $C$6 &amp; "]",
"[Base_Tarjetas].[SITUACION]","[Base_Tarjetas].[SITUACION].&amp;[" &amp; $C70 &amp; "]",
"[Base_Tarjetas].[TIPO]","[Base_Tarjetas].[TIPO].&amp;[" &amp; $C$1 &amp; "]")/1000,
0)</f>
        <v>0</v>
      </c>
      <c r="AK70" s="8">
        <f>IFERROR(
GETPIVOTDATA("[Base_Tarjetas].[Importe]",TDinamica_R!$A$3,
"[Base_Tarjetas].[PERIODO]","[Base_Tarjetas].[PERIODO].&amp;[" &amp; TEXT(AK$6,"yyyymm") &amp; "]",
"[Base_Tarjetas].[Metrica]","[Base_Tarjetas].[Metrica].&amp;[" &amp; $A70 &amp; "]",
"[Base_Tarjetas].[SEGMENTO_DESCRIP]","[Base_Tarjetas].[SEGMENTO_DESCRIP].&amp;[" &amp; $C$6 &amp; "]",
"[Base_Tarjetas].[SITUACION]","[Base_Tarjetas].[SITUACION].&amp;[" &amp; $C70 &amp; "]",
"[Base_Tarjetas].[TIPO]","[Base_Tarjetas].[TIPO].&amp;[" &amp; $C$1 &amp; "]")/1000,
0)</f>
        <v>0</v>
      </c>
      <c r="AL70" s="8">
        <f>IFERROR(
GETPIVOTDATA("[Base_Tarjetas].[Importe]",TDinamica_R!$A$3,
"[Base_Tarjetas].[PERIODO]","[Base_Tarjetas].[PERIODO].&amp;[" &amp; TEXT(AL$6,"yyyymm") &amp; "]",
"[Base_Tarjetas].[Metrica]","[Base_Tarjetas].[Metrica].&amp;[" &amp; $A70 &amp; "]",
"[Base_Tarjetas].[SEGMENTO_DESCRIP]","[Base_Tarjetas].[SEGMENTO_DESCRIP].&amp;[" &amp; $C$6 &amp; "]",
"[Base_Tarjetas].[SITUACION]","[Base_Tarjetas].[SITUACION].&amp;[" &amp; $C70 &amp; "]",
"[Base_Tarjetas].[TIPO]","[Base_Tarjetas].[TIPO].&amp;[" &amp; $C$1 &amp; "]")/1000,
0)</f>
        <v>0</v>
      </c>
      <c r="AM70" s="8">
        <f>IFERROR(
GETPIVOTDATA("[Base_Tarjetas].[Importe]",TDinamica_R!$A$3,
"[Base_Tarjetas].[PERIODO]","[Base_Tarjetas].[PERIODO].&amp;[" &amp; TEXT(AM$6,"yyyymm") &amp; "]",
"[Base_Tarjetas].[Metrica]","[Base_Tarjetas].[Metrica].&amp;[" &amp; $A70 &amp; "]",
"[Base_Tarjetas].[SEGMENTO_DESCRIP]","[Base_Tarjetas].[SEGMENTO_DESCRIP].&amp;[" &amp; $C$6 &amp; "]",
"[Base_Tarjetas].[SITUACION]","[Base_Tarjetas].[SITUACION].&amp;[" &amp; $C70 &amp; "]",
"[Base_Tarjetas].[TIPO]","[Base_Tarjetas].[TIPO].&amp;[" &amp; $C$1 &amp; "]")/1000,
0)</f>
        <v>0</v>
      </c>
      <c r="AN70" s="8">
        <f>IFERROR(
GETPIVOTDATA("[Base_Tarjetas].[Importe]",TDinamica_R!$A$3,
"[Base_Tarjetas].[PERIODO]","[Base_Tarjetas].[PERIODO].&amp;[" &amp; TEXT(AN$6,"yyyymm") &amp; "]",
"[Base_Tarjetas].[Metrica]","[Base_Tarjetas].[Metrica].&amp;[" &amp; $A70 &amp; "]",
"[Base_Tarjetas].[SEGMENTO_DESCRIP]","[Base_Tarjetas].[SEGMENTO_DESCRIP].&amp;[" &amp; $C$6 &amp; "]",
"[Base_Tarjetas].[SITUACION]","[Base_Tarjetas].[SITUACION].&amp;[" &amp; $C70 &amp; "]",
"[Base_Tarjetas].[TIPO]","[Base_Tarjetas].[TIPO].&amp;[" &amp; $C$1 &amp; "]")/1000,
0)</f>
        <v>0</v>
      </c>
      <c r="AO70" s="8">
        <f>IFERROR(
GETPIVOTDATA("[Base_Tarjetas].[Importe]",TDinamica_R!$A$3,
"[Base_Tarjetas].[PERIODO]","[Base_Tarjetas].[PERIODO].&amp;[" &amp; TEXT(AO$6,"yyyymm") &amp; "]",
"[Base_Tarjetas].[Metrica]","[Base_Tarjetas].[Metrica].&amp;[" &amp; $A70 &amp; "]",
"[Base_Tarjetas].[SEGMENTO_DESCRIP]","[Base_Tarjetas].[SEGMENTO_DESCRIP].&amp;[" &amp; $C$6 &amp; "]",
"[Base_Tarjetas].[SITUACION]","[Base_Tarjetas].[SITUACION].&amp;[" &amp; $C70 &amp; "]",
"[Base_Tarjetas].[TIPO]","[Base_Tarjetas].[TIPO].&amp;[" &amp; $C$1 &amp; "]")/1000,
0)</f>
        <v>0</v>
      </c>
      <c r="AP70" s="8">
        <f>IFERROR(
GETPIVOTDATA("[Base_Tarjetas].[Importe]",TDinamica_R!$A$3,
"[Base_Tarjetas].[PERIODO]","[Base_Tarjetas].[PERIODO].&amp;[" &amp; TEXT(AP$6,"yyyymm") &amp; "]",
"[Base_Tarjetas].[Metrica]","[Base_Tarjetas].[Metrica].&amp;[" &amp; $A70 &amp; "]",
"[Base_Tarjetas].[SEGMENTO_DESCRIP]","[Base_Tarjetas].[SEGMENTO_DESCRIP].&amp;[" &amp; $C$6 &amp; "]",
"[Base_Tarjetas].[SITUACION]","[Base_Tarjetas].[SITUACION].&amp;[" &amp; $C70 &amp; "]",
"[Base_Tarjetas].[TIPO]","[Base_Tarjetas].[TIPO].&amp;[" &amp; $C$1 &amp; "]")/1000,
0)</f>
        <v>0</v>
      </c>
      <c r="AQ70" s="8">
        <f>IFERROR(
GETPIVOTDATA("[Base_Tarjetas].[Importe]",TDinamica_R!$A$3,
"[Base_Tarjetas].[PERIODO]","[Base_Tarjetas].[PERIODO].&amp;[" &amp; TEXT(AQ$6,"yyyymm") &amp; "]",
"[Base_Tarjetas].[Metrica]","[Base_Tarjetas].[Metrica].&amp;[" &amp; $A70 &amp; "]",
"[Base_Tarjetas].[SEGMENTO_DESCRIP]","[Base_Tarjetas].[SEGMENTO_DESCRIP].&amp;[" &amp; $C$6 &amp; "]",
"[Base_Tarjetas].[SITUACION]","[Base_Tarjetas].[SITUACION].&amp;[" &amp; $C70 &amp; "]",
"[Base_Tarjetas].[TIPO]","[Base_Tarjetas].[TIPO].&amp;[" &amp; $C$1 &amp; "]")/1000,
0)</f>
        <v>0</v>
      </c>
      <c r="AR70" s="8">
        <f>IFERROR(
GETPIVOTDATA("[Base_Tarjetas].[Importe]",TDinamica_R!$A$3,
"[Base_Tarjetas].[PERIODO]","[Base_Tarjetas].[PERIODO].&amp;[" &amp; TEXT(AR$6,"yyyymm") &amp; "]",
"[Base_Tarjetas].[Metrica]","[Base_Tarjetas].[Metrica].&amp;[" &amp; $A70 &amp; "]",
"[Base_Tarjetas].[SEGMENTO_DESCRIP]","[Base_Tarjetas].[SEGMENTO_DESCRIP].&amp;[" &amp; $C$6 &amp; "]",
"[Base_Tarjetas].[SITUACION]","[Base_Tarjetas].[SITUACION].&amp;[" &amp; $C70 &amp; "]",
"[Base_Tarjetas].[TIPO]","[Base_Tarjetas].[TIPO].&amp;[" &amp; $C$1 &amp; "]")/1000,
0)</f>
        <v>0</v>
      </c>
      <c r="AS70" s="8">
        <f>IFERROR(
GETPIVOTDATA("[Base_Tarjetas].[Importe]",TDinamica_R!$A$3,
"[Base_Tarjetas].[PERIODO]","[Base_Tarjetas].[PERIODO].&amp;[" &amp; TEXT(AS$6,"yyyymm") &amp; "]",
"[Base_Tarjetas].[Metrica]","[Base_Tarjetas].[Metrica].&amp;[" &amp; $A70 &amp; "]",
"[Base_Tarjetas].[SEGMENTO_DESCRIP]","[Base_Tarjetas].[SEGMENTO_DESCRIP].&amp;[" &amp; $C$6 &amp; "]",
"[Base_Tarjetas].[SITUACION]","[Base_Tarjetas].[SITUACION].&amp;[" &amp; $C70 &amp; "]",
"[Base_Tarjetas].[TIPO]","[Base_Tarjetas].[TIPO].&amp;[" &amp; $C$1 &amp; "]")/1000,
0)</f>
        <v>0</v>
      </c>
      <c r="AT70" s="8">
        <f>IFERROR(
GETPIVOTDATA("[Base_Tarjetas].[Importe]",TDinamica_R!$A$3,
"[Base_Tarjetas].[PERIODO]","[Base_Tarjetas].[PERIODO].&amp;[" &amp; TEXT(AT$6,"yyyymm") &amp; "]",
"[Base_Tarjetas].[Metrica]","[Base_Tarjetas].[Metrica].&amp;[" &amp; $A70 &amp; "]",
"[Base_Tarjetas].[SEGMENTO_DESCRIP]","[Base_Tarjetas].[SEGMENTO_DESCRIP].&amp;[" &amp; $C$6 &amp; "]",
"[Base_Tarjetas].[SITUACION]","[Base_Tarjetas].[SITUACION].&amp;[" &amp; $C70 &amp; "]",
"[Base_Tarjetas].[TIPO]","[Base_Tarjetas].[TIPO].&amp;[" &amp; $C$1 &amp; "]")/1000,
0)</f>
        <v>0</v>
      </c>
      <c r="AU70" s="8">
        <f>IFERROR(
GETPIVOTDATA("[Base_Tarjetas].[Importe]",TDinamica_R!$A$3,
"[Base_Tarjetas].[PERIODO]","[Base_Tarjetas].[PERIODO].&amp;[" &amp; TEXT(AU$6,"yyyymm") &amp; "]",
"[Base_Tarjetas].[Metrica]","[Base_Tarjetas].[Metrica].&amp;[" &amp; $A70 &amp; "]",
"[Base_Tarjetas].[SEGMENTO_DESCRIP]","[Base_Tarjetas].[SEGMENTO_DESCRIP].&amp;[" &amp; $C$6 &amp; "]",
"[Base_Tarjetas].[SITUACION]","[Base_Tarjetas].[SITUACION].&amp;[" &amp; $C70 &amp; "]",
"[Base_Tarjetas].[TIPO]","[Base_Tarjetas].[TIPO].&amp;[" &amp; $C$1 &amp; "]")/1000,
0)</f>
        <v>0</v>
      </c>
      <c r="AV70" s="8">
        <f>IFERROR(
GETPIVOTDATA("[Base_Tarjetas].[Importe]",TDinamica_R!$A$3,
"[Base_Tarjetas].[PERIODO]","[Base_Tarjetas].[PERIODO].&amp;[" &amp; TEXT(AV$6,"yyyymm") &amp; "]",
"[Base_Tarjetas].[Metrica]","[Base_Tarjetas].[Metrica].&amp;[" &amp; $A70 &amp; "]",
"[Base_Tarjetas].[SEGMENTO_DESCRIP]","[Base_Tarjetas].[SEGMENTO_DESCRIP].&amp;[" &amp; $C$6 &amp; "]",
"[Base_Tarjetas].[SITUACION]","[Base_Tarjetas].[SITUACION].&amp;[" &amp; $C70 &amp; "]",
"[Base_Tarjetas].[TIPO]","[Base_Tarjetas].[TIPO].&amp;[" &amp; $C$1 &amp; "]")/1000,
0)</f>
        <v>0</v>
      </c>
      <c r="AW70" s="8">
        <f>IFERROR(
GETPIVOTDATA("[Base_Tarjetas].[Importe]",TDinamica_R!$A$3,
"[Base_Tarjetas].[PERIODO]","[Base_Tarjetas].[PERIODO].&amp;[" &amp; TEXT(AW$6,"yyyymm") &amp; "]",
"[Base_Tarjetas].[Metrica]","[Base_Tarjetas].[Metrica].&amp;[" &amp; $A70 &amp; "]",
"[Base_Tarjetas].[SEGMENTO_DESCRIP]","[Base_Tarjetas].[SEGMENTO_DESCRIP].&amp;[" &amp; $C$6 &amp; "]",
"[Base_Tarjetas].[SITUACION]","[Base_Tarjetas].[SITUACION].&amp;[" &amp; $C70 &amp; "]",
"[Base_Tarjetas].[TIPO]","[Base_Tarjetas].[TIPO].&amp;[" &amp; $C$1 &amp; "]")/1000,
0)</f>
        <v>0</v>
      </c>
      <c r="AX70" s="8">
        <f>IFERROR(
GETPIVOTDATA("[Base_Tarjetas].[Importe]",TDinamica_R!$A$3,
"[Base_Tarjetas].[PERIODO]","[Base_Tarjetas].[PERIODO].&amp;[" &amp; TEXT(AX$6,"yyyymm") &amp; "]",
"[Base_Tarjetas].[Metrica]","[Base_Tarjetas].[Metrica].&amp;[" &amp; $A70 &amp; "]",
"[Base_Tarjetas].[SEGMENTO_DESCRIP]","[Base_Tarjetas].[SEGMENTO_DESCRIP].&amp;[" &amp; $C$6 &amp; "]",
"[Base_Tarjetas].[SITUACION]","[Base_Tarjetas].[SITUACION].&amp;[" &amp; $C70 &amp; "]",
"[Base_Tarjetas].[TIPO]","[Base_Tarjetas].[TIPO].&amp;[" &amp; $C$1 &amp; "]")/1000,
0)</f>
        <v>0</v>
      </c>
      <c r="AY70" s="8">
        <f>IFERROR(
GETPIVOTDATA("[Base_Tarjetas].[Importe]",TDinamica_R!$A$3,
"[Base_Tarjetas].[PERIODO]","[Base_Tarjetas].[PERIODO].&amp;[" &amp; TEXT(AY$6,"yyyymm") &amp; "]",
"[Base_Tarjetas].[Metrica]","[Base_Tarjetas].[Metrica].&amp;[" &amp; $A70 &amp; "]",
"[Base_Tarjetas].[SEGMENTO_DESCRIP]","[Base_Tarjetas].[SEGMENTO_DESCRIP].&amp;[" &amp; $C$6 &amp; "]",
"[Base_Tarjetas].[SITUACION]","[Base_Tarjetas].[SITUACION].&amp;[" &amp; $C70 &amp; "]",
"[Base_Tarjetas].[TIPO]","[Base_Tarjetas].[TIPO].&amp;[" &amp; $C$1 &amp; "]")/1000,
0)</f>
        <v>0</v>
      </c>
      <c r="AZ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TEXT(AZ$6,"yyyymm") &amp; "]"),
0)</f>
        <v>0</v>
      </c>
      <c r="BA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TEXT(BA$6,"yyyymm") &amp; "]"),
0)</f>
        <v>0</v>
      </c>
      <c r="BB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TEXT(BB$6,"yyyymm") &amp; "]"),
0)</f>
        <v>0</v>
      </c>
      <c r="BC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TEXT(BC$6,"yyyymm") &amp; "]"),
0)</f>
        <v>0</v>
      </c>
      <c r="BD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TEXT(BD$6,"yyyymm") &amp; "]"),
0)</f>
        <v>0</v>
      </c>
      <c r="BE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TEXT(BE$6,"yyyymm") &amp; "]"),
0)</f>
        <v>0</v>
      </c>
      <c r="BF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TEXT(BF$6,"yyyymm") &amp; "]"),
0)</f>
        <v>0</v>
      </c>
      <c r="BG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TEXT(BG$6,"yyyymm") &amp; "]"),
0)</f>
        <v>0</v>
      </c>
      <c r="BH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TEXT(BH$6,"yyyymm") &amp; "]"),
0)</f>
        <v>0</v>
      </c>
      <c r="BI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TEXT(BI$6,"yyyymm") &amp; "]"),
0)</f>
        <v>0</v>
      </c>
      <c r="BJ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TEXT(BJ$6,"yyyymm") &amp; "]"),
0)</f>
        <v>0</v>
      </c>
      <c r="BK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TEXT(BK$6,"yyyymm") &amp; "]"),
0)</f>
        <v>0</v>
      </c>
      <c r="BO70" s="24">
        <f t="shared" si="46"/>
        <v>0</v>
      </c>
      <c r="BP70" s="24">
        <f t="shared" si="46"/>
        <v>0</v>
      </c>
      <c r="BQ70" s="24">
        <f t="shared" si="46"/>
        <v>0</v>
      </c>
      <c r="BR70" s="24">
        <f t="shared" si="46"/>
        <v>0</v>
      </c>
      <c r="BS70" s="24">
        <f t="shared" si="46"/>
        <v>0</v>
      </c>
      <c r="BT70" s="24">
        <f t="shared" si="46"/>
        <v>0</v>
      </c>
    </row>
    <row r="71" spans="1:72" outlineLevel="1" x14ac:dyDescent="0.25">
      <c r="A71" s="11" t="s">
        <v>35</v>
      </c>
      <c r="C71" s="2" t="s">
        <v>97</v>
      </c>
      <c r="D71" s="8">
        <f>IFERROR(
GETPIVOTDATA("[Base_Tarjetas].[Importe]",TDinamica_R!$A$3,
"[Base_Tarjetas].[PERIODO]","[Base_Tarjetas].[PERIODO].&amp;[" &amp; TEXT(D$6,"yyyymm") &amp; "]",
"[Base_Tarjetas].[Metrica]","[Base_Tarjetas].[Metrica].&amp;[" &amp; $A71 &amp; "]",
"[Base_Tarjetas].[SEGMENTO_DESCRIP]","[Base_Tarjetas].[SEGMENTO_DESCRIP].&amp;[" &amp; $C$6 &amp; "]",
"[Base_Tarjetas].[SITUACION]","[Base_Tarjetas].[SITUACION].&amp;[" &amp; $C71 &amp; "]",
"[Base_Tarjetas].[TIPO]","[Base_Tarjetas].[TIPO].&amp;[" &amp; $C$1 &amp; "]")/1000,
0)</f>
        <v>0</v>
      </c>
      <c r="E71" s="8">
        <f>IFERROR(
GETPIVOTDATA("[Base_Tarjetas].[Importe]",TDinamica_R!$A$3,
"[Base_Tarjetas].[PERIODO]","[Base_Tarjetas].[PERIODO].&amp;[" &amp; TEXT(E$6,"yyyymm") &amp; "]",
"[Base_Tarjetas].[Metrica]","[Base_Tarjetas].[Metrica].&amp;[" &amp; $A71 &amp; "]",
"[Base_Tarjetas].[SEGMENTO_DESCRIP]","[Base_Tarjetas].[SEGMENTO_DESCRIP].&amp;[" &amp; $C$6 &amp; "]",
"[Base_Tarjetas].[SITUACION]","[Base_Tarjetas].[SITUACION].&amp;[" &amp; $C71 &amp; "]",
"[Base_Tarjetas].[TIPO]","[Base_Tarjetas].[TIPO].&amp;[" &amp; $C$1 &amp; "]")/1000,
0)</f>
        <v>0</v>
      </c>
      <c r="F71" s="8">
        <f>IFERROR(
GETPIVOTDATA("[Base_Tarjetas].[Importe]",TDinamica_R!$A$3,
"[Base_Tarjetas].[PERIODO]","[Base_Tarjetas].[PERIODO].&amp;[" &amp; TEXT(F$6,"yyyymm") &amp; "]",
"[Base_Tarjetas].[Metrica]","[Base_Tarjetas].[Metrica].&amp;[" &amp; $A71 &amp; "]",
"[Base_Tarjetas].[SEGMENTO_DESCRIP]","[Base_Tarjetas].[SEGMENTO_DESCRIP].&amp;[" &amp; $C$6 &amp; "]",
"[Base_Tarjetas].[SITUACION]","[Base_Tarjetas].[SITUACION].&amp;[" &amp; $C71 &amp; "]",
"[Base_Tarjetas].[TIPO]","[Base_Tarjetas].[TIPO].&amp;[" &amp; $C$1 &amp; "]")/1000,
0)</f>
        <v>0</v>
      </c>
      <c r="G71" s="8">
        <f>IFERROR(
GETPIVOTDATA("[Base_Tarjetas].[Importe]",TDinamica_R!$A$3,
"[Base_Tarjetas].[PERIODO]","[Base_Tarjetas].[PERIODO].&amp;[" &amp; TEXT(G$6,"yyyymm") &amp; "]",
"[Base_Tarjetas].[Metrica]","[Base_Tarjetas].[Metrica].&amp;[" &amp; $A71 &amp; "]",
"[Base_Tarjetas].[SEGMENTO_DESCRIP]","[Base_Tarjetas].[SEGMENTO_DESCRIP].&amp;[" &amp; $C$6 &amp; "]",
"[Base_Tarjetas].[SITUACION]","[Base_Tarjetas].[SITUACION].&amp;[" &amp; $C71 &amp; "]",
"[Base_Tarjetas].[TIPO]","[Base_Tarjetas].[TIPO].&amp;[" &amp; $C$1 &amp; "]")/1000,
0)</f>
        <v>0</v>
      </c>
      <c r="H71" s="8">
        <f>IFERROR(
GETPIVOTDATA("[Base_Tarjetas].[Importe]",TDinamica_R!$A$3,
"[Base_Tarjetas].[PERIODO]","[Base_Tarjetas].[PERIODO].&amp;[" &amp; TEXT(H$6,"yyyymm") &amp; "]",
"[Base_Tarjetas].[Metrica]","[Base_Tarjetas].[Metrica].&amp;[" &amp; $A71 &amp; "]",
"[Base_Tarjetas].[SEGMENTO_DESCRIP]","[Base_Tarjetas].[SEGMENTO_DESCRIP].&amp;[" &amp; $C$6 &amp; "]",
"[Base_Tarjetas].[SITUACION]","[Base_Tarjetas].[SITUACION].&amp;[" &amp; $C71 &amp; "]",
"[Base_Tarjetas].[TIPO]","[Base_Tarjetas].[TIPO].&amp;[" &amp; $C$1 &amp; "]")/1000,
0)</f>
        <v>0</v>
      </c>
      <c r="I71" s="8">
        <f>IFERROR(
GETPIVOTDATA("[Base_Tarjetas].[Importe]",TDinamica_R!$A$3,
"[Base_Tarjetas].[PERIODO]","[Base_Tarjetas].[PERIODO].&amp;[" &amp; TEXT(I$6,"yyyymm") &amp; "]",
"[Base_Tarjetas].[Metrica]","[Base_Tarjetas].[Metrica].&amp;[" &amp; $A71 &amp; "]",
"[Base_Tarjetas].[SEGMENTO_DESCRIP]","[Base_Tarjetas].[SEGMENTO_DESCRIP].&amp;[" &amp; $C$6 &amp; "]",
"[Base_Tarjetas].[SITUACION]","[Base_Tarjetas].[SITUACION].&amp;[" &amp; $C71 &amp; "]",
"[Base_Tarjetas].[TIPO]","[Base_Tarjetas].[TIPO].&amp;[" &amp; $C$1 &amp; "]")/1000,
0)</f>
        <v>0</v>
      </c>
      <c r="J71" s="8">
        <f>IFERROR(
GETPIVOTDATA("[Base_Tarjetas].[Importe]",TDinamica_R!$A$3,
"[Base_Tarjetas].[PERIODO]","[Base_Tarjetas].[PERIODO].&amp;[" &amp; TEXT(J$6,"yyyymm") &amp; "]",
"[Base_Tarjetas].[Metrica]","[Base_Tarjetas].[Metrica].&amp;[" &amp; $A71 &amp; "]",
"[Base_Tarjetas].[SEGMENTO_DESCRIP]","[Base_Tarjetas].[SEGMENTO_DESCRIP].&amp;[" &amp; $C$6 &amp; "]",
"[Base_Tarjetas].[SITUACION]","[Base_Tarjetas].[SITUACION].&amp;[" &amp; $C71 &amp; "]",
"[Base_Tarjetas].[TIPO]","[Base_Tarjetas].[TIPO].&amp;[" &amp; $C$1 &amp; "]")/1000,
0)</f>
        <v>0</v>
      </c>
      <c r="K71" s="8">
        <f>IFERROR(
GETPIVOTDATA("[Base_Tarjetas].[Importe]",TDinamica_R!$A$3,
"[Base_Tarjetas].[PERIODO]","[Base_Tarjetas].[PERIODO].&amp;[" &amp; TEXT(K$6,"yyyymm") &amp; "]",
"[Base_Tarjetas].[Metrica]","[Base_Tarjetas].[Metrica].&amp;[" &amp; $A71 &amp; "]",
"[Base_Tarjetas].[SEGMENTO_DESCRIP]","[Base_Tarjetas].[SEGMENTO_DESCRIP].&amp;[" &amp; $C$6 &amp; "]",
"[Base_Tarjetas].[SITUACION]","[Base_Tarjetas].[SITUACION].&amp;[" &amp; $C71 &amp; "]",
"[Base_Tarjetas].[TIPO]","[Base_Tarjetas].[TIPO].&amp;[" &amp; $C$1 &amp; "]")/1000,
0)</f>
        <v>0</v>
      </c>
      <c r="L71" s="8">
        <f>IFERROR(
GETPIVOTDATA("[Base_Tarjetas].[Importe]",TDinamica_R!$A$3,
"[Base_Tarjetas].[PERIODO]","[Base_Tarjetas].[PERIODO].&amp;[" &amp; TEXT(L$6,"yyyymm") &amp; "]",
"[Base_Tarjetas].[Metrica]","[Base_Tarjetas].[Metrica].&amp;[" &amp; $A71 &amp; "]",
"[Base_Tarjetas].[SEGMENTO_DESCRIP]","[Base_Tarjetas].[SEGMENTO_DESCRIP].&amp;[" &amp; $C$6 &amp; "]",
"[Base_Tarjetas].[SITUACION]","[Base_Tarjetas].[SITUACION].&amp;[" &amp; $C71 &amp; "]",
"[Base_Tarjetas].[TIPO]","[Base_Tarjetas].[TIPO].&amp;[" &amp; $C$1 &amp; "]")/1000,
0)</f>
        <v>0</v>
      </c>
      <c r="M71" s="8">
        <f>IFERROR(
GETPIVOTDATA("[Base_Tarjetas].[Importe]",TDinamica_R!$A$3,
"[Base_Tarjetas].[PERIODO]","[Base_Tarjetas].[PERIODO].&amp;[" &amp; TEXT(M$6,"yyyymm") &amp; "]",
"[Base_Tarjetas].[Metrica]","[Base_Tarjetas].[Metrica].&amp;[" &amp; $A71 &amp; "]",
"[Base_Tarjetas].[SEGMENTO_DESCRIP]","[Base_Tarjetas].[SEGMENTO_DESCRIP].&amp;[" &amp; $C$6 &amp; "]",
"[Base_Tarjetas].[SITUACION]","[Base_Tarjetas].[SITUACION].&amp;[" &amp; $C71 &amp; "]",
"[Base_Tarjetas].[TIPO]","[Base_Tarjetas].[TIPO].&amp;[" &amp; $C$1 &amp; "]")/1000,
0)</f>
        <v>0</v>
      </c>
      <c r="N71" s="8">
        <f>IFERROR(
GETPIVOTDATA("[Base_Tarjetas].[Importe]",TDinamica_R!$A$3,
"[Base_Tarjetas].[PERIODO]","[Base_Tarjetas].[PERIODO].&amp;[" &amp; TEXT(N$6,"yyyymm") &amp; "]",
"[Base_Tarjetas].[Metrica]","[Base_Tarjetas].[Metrica].&amp;[" &amp; $A71 &amp; "]",
"[Base_Tarjetas].[SEGMENTO_DESCRIP]","[Base_Tarjetas].[SEGMENTO_DESCRIP].&amp;[" &amp; $C$6 &amp; "]",
"[Base_Tarjetas].[SITUACION]","[Base_Tarjetas].[SITUACION].&amp;[" &amp; $C71 &amp; "]",
"[Base_Tarjetas].[TIPO]","[Base_Tarjetas].[TIPO].&amp;[" &amp; $C$1 &amp; "]")/1000,
0)</f>
        <v>0</v>
      </c>
      <c r="O71" s="8">
        <f>IFERROR(
GETPIVOTDATA("[Base_Tarjetas].[Importe]",TDinamica_R!$A$3,
"[Base_Tarjetas].[PERIODO]","[Base_Tarjetas].[PERIODO].&amp;[" &amp; TEXT(O$6,"yyyymm") &amp; "]",
"[Base_Tarjetas].[Metrica]","[Base_Tarjetas].[Metrica].&amp;[" &amp; $A71 &amp; "]",
"[Base_Tarjetas].[SEGMENTO_DESCRIP]","[Base_Tarjetas].[SEGMENTO_DESCRIP].&amp;[" &amp; $C$6 &amp; "]",
"[Base_Tarjetas].[SITUACION]","[Base_Tarjetas].[SITUACION].&amp;[" &amp; $C71 &amp; "]",
"[Base_Tarjetas].[TIPO]","[Base_Tarjetas].[TIPO].&amp;[" &amp; $C$1 &amp; "]")/1000,
0)</f>
        <v>0</v>
      </c>
      <c r="P71" s="8">
        <f>IFERROR(
GETPIVOTDATA("[Base_Tarjetas].[Importe]",TDinamica_R!$A$3,
"[Base_Tarjetas].[PERIODO]","[Base_Tarjetas].[PERIODO].&amp;[" &amp; TEXT(P$6,"yyyymm") &amp; "]",
"[Base_Tarjetas].[Metrica]","[Base_Tarjetas].[Metrica].&amp;[" &amp; $A71 &amp; "]",
"[Base_Tarjetas].[SEGMENTO_DESCRIP]","[Base_Tarjetas].[SEGMENTO_DESCRIP].&amp;[" &amp; $C$6 &amp; "]",
"[Base_Tarjetas].[SITUACION]","[Base_Tarjetas].[SITUACION].&amp;[" &amp; $C71 &amp; "]",
"[Base_Tarjetas].[TIPO]","[Base_Tarjetas].[TIPO].&amp;[" &amp; $C$1 &amp; "]")/1000,
0)</f>
        <v>0</v>
      </c>
      <c r="Q71" s="8">
        <f>IFERROR(
GETPIVOTDATA("[Base_Tarjetas].[Importe]",TDinamica_R!$A$3,
"[Base_Tarjetas].[PERIODO]","[Base_Tarjetas].[PERIODO].&amp;[" &amp; TEXT(Q$6,"yyyymm") &amp; "]",
"[Base_Tarjetas].[Metrica]","[Base_Tarjetas].[Metrica].&amp;[" &amp; $A71 &amp; "]",
"[Base_Tarjetas].[SEGMENTO_DESCRIP]","[Base_Tarjetas].[SEGMENTO_DESCRIP].&amp;[" &amp; $C$6 &amp; "]",
"[Base_Tarjetas].[SITUACION]","[Base_Tarjetas].[SITUACION].&amp;[" &amp; $C71 &amp; "]",
"[Base_Tarjetas].[TIPO]","[Base_Tarjetas].[TIPO].&amp;[" &amp; $C$1 &amp; "]")/1000,
0)</f>
        <v>0</v>
      </c>
      <c r="R71" s="8">
        <f>IFERROR(
GETPIVOTDATA("[Base_Tarjetas].[Importe]",TDinamica_R!$A$3,
"[Base_Tarjetas].[PERIODO]","[Base_Tarjetas].[PERIODO].&amp;[" &amp; TEXT(R$6,"yyyymm") &amp; "]",
"[Base_Tarjetas].[Metrica]","[Base_Tarjetas].[Metrica].&amp;[" &amp; $A71 &amp; "]",
"[Base_Tarjetas].[SEGMENTO_DESCRIP]","[Base_Tarjetas].[SEGMENTO_DESCRIP].&amp;[" &amp; $C$6 &amp; "]",
"[Base_Tarjetas].[SITUACION]","[Base_Tarjetas].[SITUACION].&amp;[" &amp; $C71 &amp; "]",
"[Base_Tarjetas].[TIPO]","[Base_Tarjetas].[TIPO].&amp;[" &amp; $C$1 &amp; "]")/1000,
0)</f>
        <v>0</v>
      </c>
      <c r="S71" s="8">
        <f>IFERROR(
GETPIVOTDATA("[Base_Tarjetas].[Importe]",TDinamica_R!$A$3,
"[Base_Tarjetas].[PERIODO]","[Base_Tarjetas].[PERIODO].&amp;[" &amp; TEXT(S$6,"yyyymm") &amp; "]",
"[Base_Tarjetas].[Metrica]","[Base_Tarjetas].[Metrica].&amp;[" &amp; $A71 &amp; "]",
"[Base_Tarjetas].[SEGMENTO_DESCRIP]","[Base_Tarjetas].[SEGMENTO_DESCRIP].&amp;[" &amp; $C$6 &amp; "]",
"[Base_Tarjetas].[SITUACION]","[Base_Tarjetas].[SITUACION].&amp;[" &amp; $C71 &amp; "]",
"[Base_Tarjetas].[TIPO]","[Base_Tarjetas].[TIPO].&amp;[" &amp; $C$1 &amp; "]")/1000,
0)</f>
        <v>0</v>
      </c>
      <c r="T71" s="8">
        <f>IFERROR(
GETPIVOTDATA("[Base_Tarjetas].[Importe]",TDinamica_R!$A$3,
"[Base_Tarjetas].[PERIODO]","[Base_Tarjetas].[PERIODO].&amp;[" &amp; TEXT(T$6,"yyyymm") &amp; "]",
"[Base_Tarjetas].[Metrica]","[Base_Tarjetas].[Metrica].&amp;[" &amp; $A71 &amp; "]",
"[Base_Tarjetas].[SEGMENTO_DESCRIP]","[Base_Tarjetas].[SEGMENTO_DESCRIP].&amp;[" &amp; $C$6 &amp; "]",
"[Base_Tarjetas].[SITUACION]","[Base_Tarjetas].[SITUACION].&amp;[" &amp; $C71 &amp; "]",
"[Base_Tarjetas].[TIPO]","[Base_Tarjetas].[TIPO].&amp;[" &amp; $C$1 &amp; "]")/1000,
0)</f>
        <v>0</v>
      </c>
      <c r="U71" s="8">
        <f>IFERROR(
GETPIVOTDATA("[Base_Tarjetas].[Importe]",TDinamica_R!$A$3,
"[Base_Tarjetas].[PERIODO]","[Base_Tarjetas].[PERIODO].&amp;[" &amp; TEXT(U$6,"yyyymm") &amp; "]",
"[Base_Tarjetas].[Metrica]","[Base_Tarjetas].[Metrica].&amp;[" &amp; $A71 &amp; "]",
"[Base_Tarjetas].[SEGMENTO_DESCRIP]","[Base_Tarjetas].[SEGMENTO_DESCRIP].&amp;[" &amp; $C$6 &amp; "]",
"[Base_Tarjetas].[SITUACION]","[Base_Tarjetas].[SITUACION].&amp;[" &amp; $C71 &amp; "]",
"[Base_Tarjetas].[TIPO]","[Base_Tarjetas].[TIPO].&amp;[" &amp; $C$1 &amp; "]")/1000,
0)</f>
        <v>0</v>
      </c>
      <c r="V71" s="8">
        <f>IFERROR(
GETPIVOTDATA("[Base_Tarjetas].[Importe]",TDinamica_R!$A$3,
"[Base_Tarjetas].[PERIODO]","[Base_Tarjetas].[PERIODO].&amp;[" &amp; TEXT(V$6,"yyyymm") &amp; "]",
"[Base_Tarjetas].[Metrica]","[Base_Tarjetas].[Metrica].&amp;[" &amp; $A71 &amp; "]",
"[Base_Tarjetas].[SEGMENTO_DESCRIP]","[Base_Tarjetas].[SEGMENTO_DESCRIP].&amp;[" &amp; $C$6 &amp; "]",
"[Base_Tarjetas].[SITUACION]","[Base_Tarjetas].[SITUACION].&amp;[" &amp; $C71 &amp; "]",
"[Base_Tarjetas].[TIPO]","[Base_Tarjetas].[TIPO].&amp;[" &amp; $C$1 &amp; "]")/1000,
0)</f>
        <v>0</v>
      </c>
      <c r="W71" s="8">
        <f>IFERROR(
GETPIVOTDATA("[Base_Tarjetas].[Importe]",TDinamica_R!$A$3,
"[Base_Tarjetas].[PERIODO]","[Base_Tarjetas].[PERIODO].&amp;[" &amp; TEXT(W$6,"yyyymm") &amp; "]",
"[Base_Tarjetas].[Metrica]","[Base_Tarjetas].[Metrica].&amp;[" &amp; $A71 &amp; "]",
"[Base_Tarjetas].[SEGMENTO_DESCRIP]","[Base_Tarjetas].[SEGMENTO_DESCRIP].&amp;[" &amp; $C$6 &amp; "]",
"[Base_Tarjetas].[SITUACION]","[Base_Tarjetas].[SITUACION].&amp;[" &amp; $C71 &amp; "]",
"[Base_Tarjetas].[TIPO]","[Base_Tarjetas].[TIPO].&amp;[" &amp; $C$1 &amp; "]")/1000,
0)</f>
        <v>0</v>
      </c>
      <c r="X71" s="8">
        <f>IFERROR(
GETPIVOTDATA("[Base_Tarjetas].[Importe]",TDinamica_R!$A$3,
"[Base_Tarjetas].[PERIODO]","[Base_Tarjetas].[PERIODO].&amp;[" &amp; TEXT(X$6,"yyyymm") &amp; "]",
"[Base_Tarjetas].[Metrica]","[Base_Tarjetas].[Metrica].&amp;[" &amp; $A71 &amp; "]",
"[Base_Tarjetas].[SEGMENTO_DESCRIP]","[Base_Tarjetas].[SEGMENTO_DESCRIP].&amp;[" &amp; $C$6 &amp; "]",
"[Base_Tarjetas].[SITUACION]","[Base_Tarjetas].[SITUACION].&amp;[" &amp; $C71 &amp; "]",
"[Base_Tarjetas].[TIPO]","[Base_Tarjetas].[TIPO].&amp;[" &amp; $C$1 &amp; "]")/1000,
0)</f>
        <v>0</v>
      </c>
      <c r="Y71" s="8">
        <f>IFERROR(
GETPIVOTDATA("[Base_Tarjetas].[Importe]",TDinamica_R!$A$3,
"[Base_Tarjetas].[PERIODO]","[Base_Tarjetas].[PERIODO].&amp;[" &amp; TEXT(Y$6,"yyyymm") &amp; "]",
"[Base_Tarjetas].[Metrica]","[Base_Tarjetas].[Metrica].&amp;[" &amp; $A71 &amp; "]",
"[Base_Tarjetas].[SEGMENTO_DESCRIP]","[Base_Tarjetas].[SEGMENTO_DESCRIP].&amp;[" &amp; $C$6 &amp; "]",
"[Base_Tarjetas].[SITUACION]","[Base_Tarjetas].[SITUACION].&amp;[" &amp; $C71 &amp; "]",
"[Base_Tarjetas].[TIPO]","[Base_Tarjetas].[TIPO].&amp;[" &amp; $C$1 &amp; "]")/1000,
0)</f>
        <v>0</v>
      </c>
      <c r="Z71" s="8">
        <f>IFERROR(
GETPIVOTDATA("[Base_Tarjetas].[Importe]",TDinamica_R!$A$3,
"[Base_Tarjetas].[PERIODO]","[Base_Tarjetas].[PERIODO].&amp;[" &amp; TEXT(Z$6,"yyyymm") &amp; "]",
"[Base_Tarjetas].[Metrica]","[Base_Tarjetas].[Metrica].&amp;[" &amp; $A71 &amp; "]",
"[Base_Tarjetas].[SEGMENTO_DESCRIP]","[Base_Tarjetas].[SEGMENTO_DESCRIP].&amp;[" &amp; $C$6 &amp; "]",
"[Base_Tarjetas].[SITUACION]","[Base_Tarjetas].[SITUACION].&amp;[" &amp; $C71 &amp; "]",
"[Base_Tarjetas].[TIPO]","[Base_Tarjetas].[TIPO].&amp;[" &amp; $C$1 &amp; "]")/1000,
0)</f>
        <v>0</v>
      </c>
      <c r="AA71" s="8">
        <f>IFERROR(
GETPIVOTDATA("[Base_Tarjetas].[Importe]",TDinamica_R!$A$3,
"[Base_Tarjetas].[PERIODO]","[Base_Tarjetas].[PERIODO].&amp;[" &amp; TEXT(AA$6,"yyyymm") &amp; "]",
"[Base_Tarjetas].[Metrica]","[Base_Tarjetas].[Metrica].&amp;[" &amp; $A71 &amp; "]",
"[Base_Tarjetas].[SEGMENTO_DESCRIP]","[Base_Tarjetas].[SEGMENTO_DESCRIP].&amp;[" &amp; $C$6 &amp; "]",
"[Base_Tarjetas].[SITUACION]","[Base_Tarjetas].[SITUACION].&amp;[" &amp; $C71 &amp; "]",
"[Base_Tarjetas].[TIPO]","[Base_Tarjetas].[TIPO].&amp;[" &amp; $C$1 &amp; "]")/1000,
0)</f>
        <v>0</v>
      </c>
      <c r="AB71" s="8">
        <f>IFERROR(
GETPIVOTDATA("[Base_Tarjetas].[Importe]",TDinamica_R!$A$3,
"[Base_Tarjetas].[PERIODO]","[Base_Tarjetas].[PERIODO].&amp;[" &amp; TEXT(AB$6,"yyyymm") &amp; "]",
"[Base_Tarjetas].[Metrica]","[Base_Tarjetas].[Metrica].&amp;[" &amp; $A71 &amp; "]",
"[Base_Tarjetas].[SEGMENTO_DESCRIP]","[Base_Tarjetas].[SEGMENTO_DESCRIP].&amp;[" &amp; $C$6 &amp; "]",
"[Base_Tarjetas].[SITUACION]","[Base_Tarjetas].[SITUACION].&amp;[" &amp; $C71 &amp; "]",
"[Base_Tarjetas].[TIPO]","[Base_Tarjetas].[TIPO].&amp;[" &amp; $C$1 &amp; "]")/1000,
0)</f>
        <v>0</v>
      </c>
      <c r="AC71" s="8">
        <f>IFERROR(
GETPIVOTDATA("[Base_Tarjetas].[Importe]",TDinamica_R!$A$3,
"[Base_Tarjetas].[PERIODO]","[Base_Tarjetas].[PERIODO].&amp;[" &amp; TEXT(AC$6,"yyyymm") &amp; "]",
"[Base_Tarjetas].[Metrica]","[Base_Tarjetas].[Metrica].&amp;[" &amp; $A71 &amp; "]",
"[Base_Tarjetas].[SEGMENTO_DESCRIP]","[Base_Tarjetas].[SEGMENTO_DESCRIP].&amp;[" &amp; $C$6 &amp; "]",
"[Base_Tarjetas].[SITUACION]","[Base_Tarjetas].[SITUACION].&amp;[" &amp; $C71 &amp; "]",
"[Base_Tarjetas].[TIPO]","[Base_Tarjetas].[TIPO].&amp;[" &amp; $C$1 &amp; "]")/1000,
0)</f>
        <v>0</v>
      </c>
      <c r="AD71" s="8">
        <f>IFERROR(
GETPIVOTDATA("[Base_Tarjetas].[Importe]",TDinamica_R!$A$3,
"[Base_Tarjetas].[PERIODO]","[Base_Tarjetas].[PERIODO].&amp;[" &amp; TEXT(AD$6,"yyyymm") &amp; "]",
"[Base_Tarjetas].[Metrica]","[Base_Tarjetas].[Metrica].&amp;[" &amp; $A71 &amp; "]",
"[Base_Tarjetas].[SEGMENTO_DESCRIP]","[Base_Tarjetas].[SEGMENTO_DESCRIP].&amp;[" &amp; $C$6 &amp; "]",
"[Base_Tarjetas].[SITUACION]","[Base_Tarjetas].[SITUACION].&amp;[" &amp; $C71 &amp; "]",
"[Base_Tarjetas].[TIPO]","[Base_Tarjetas].[TIPO].&amp;[" &amp; $C$1 &amp; "]")/1000,
0)</f>
        <v>0</v>
      </c>
      <c r="AE71" s="8">
        <f>IFERROR(
GETPIVOTDATA("[Base_Tarjetas].[Importe]",TDinamica_R!$A$3,
"[Base_Tarjetas].[PERIODO]","[Base_Tarjetas].[PERIODO].&amp;[" &amp; TEXT(AE$6,"yyyymm") &amp; "]",
"[Base_Tarjetas].[Metrica]","[Base_Tarjetas].[Metrica].&amp;[" &amp; $A71 &amp; "]",
"[Base_Tarjetas].[SEGMENTO_DESCRIP]","[Base_Tarjetas].[SEGMENTO_DESCRIP].&amp;[" &amp; $C$6 &amp; "]",
"[Base_Tarjetas].[SITUACION]","[Base_Tarjetas].[SITUACION].&amp;[" &amp; $C71 &amp; "]",
"[Base_Tarjetas].[TIPO]","[Base_Tarjetas].[TIPO].&amp;[" &amp; $C$1 &amp; "]")/1000,
0)</f>
        <v>0</v>
      </c>
      <c r="AF71" s="8">
        <f>IFERROR(
GETPIVOTDATA("[Base_Tarjetas].[Importe]",TDinamica_R!$A$3,
"[Base_Tarjetas].[PERIODO]","[Base_Tarjetas].[PERIODO].&amp;[" &amp; TEXT(AF$6,"yyyymm") &amp; "]",
"[Base_Tarjetas].[Metrica]","[Base_Tarjetas].[Metrica].&amp;[" &amp; $A71 &amp; "]",
"[Base_Tarjetas].[SEGMENTO_DESCRIP]","[Base_Tarjetas].[SEGMENTO_DESCRIP].&amp;[" &amp; $C$6 &amp; "]",
"[Base_Tarjetas].[SITUACION]","[Base_Tarjetas].[SITUACION].&amp;[" &amp; $C71 &amp; "]",
"[Base_Tarjetas].[TIPO]","[Base_Tarjetas].[TIPO].&amp;[" &amp; $C$1 &amp; "]")/1000,
0)</f>
        <v>0</v>
      </c>
      <c r="AG71" s="8">
        <f>IFERROR(
GETPIVOTDATA("[Base_Tarjetas].[Importe]",TDinamica_R!$A$3,
"[Base_Tarjetas].[PERIODO]","[Base_Tarjetas].[PERIODO].&amp;[" &amp; TEXT(AG$6,"yyyymm") &amp; "]",
"[Base_Tarjetas].[Metrica]","[Base_Tarjetas].[Metrica].&amp;[" &amp; $A71 &amp; "]",
"[Base_Tarjetas].[SEGMENTO_DESCRIP]","[Base_Tarjetas].[SEGMENTO_DESCRIP].&amp;[" &amp; $C$6 &amp; "]",
"[Base_Tarjetas].[SITUACION]","[Base_Tarjetas].[SITUACION].&amp;[" &amp; $C71 &amp; "]",
"[Base_Tarjetas].[TIPO]","[Base_Tarjetas].[TIPO].&amp;[" &amp; $C$1 &amp; "]")/1000,
0)</f>
        <v>0</v>
      </c>
      <c r="AH71" s="8">
        <f>IFERROR(
GETPIVOTDATA("[Base_Tarjetas].[Importe]",TDinamica_R!$A$3,
"[Base_Tarjetas].[PERIODO]","[Base_Tarjetas].[PERIODO].&amp;[" &amp; TEXT(AH$6,"yyyymm") &amp; "]",
"[Base_Tarjetas].[Metrica]","[Base_Tarjetas].[Metrica].&amp;[" &amp; $A71 &amp; "]",
"[Base_Tarjetas].[SEGMENTO_DESCRIP]","[Base_Tarjetas].[SEGMENTO_DESCRIP].&amp;[" &amp; $C$6 &amp; "]",
"[Base_Tarjetas].[SITUACION]","[Base_Tarjetas].[SITUACION].&amp;[" &amp; $C71 &amp; "]",
"[Base_Tarjetas].[TIPO]","[Base_Tarjetas].[TIPO].&amp;[" &amp; $C$1 &amp; "]")/1000,
0)</f>
        <v>0</v>
      </c>
      <c r="AI71" s="8">
        <f>IFERROR(
GETPIVOTDATA("[Base_Tarjetas].[Importe]",TDinamica_R!$A$3,
"[Base_Tarjetas].[PERIODO]","[Base_Tarjetas].[PERIODO].&amp;[" &amp; TEXT(AI$6,"yyyymm") &amp; "]",
"[Base_Tarjetas].[Metrica]","[Base_Tarjetas].[Metrica].&amp;[" &amp; $A71 &amp; "]",
"[Base_Tarjetas].[SEGMENTO_DESCRIP]","[Base_Tarjetas].[SEGMENTO_DESCRIP].&amp;[" &amp; $C$6 &amp; "]",
"[Base_Tarjetas].[SITUACION]","[Base_Tarjetas].[SITUACION].&amp;[" &amp; $C71 &amp; "]",
"[Base_Tarjetas].[TIPO]","[Base_Tarjetas].[TIPO].&amp;[" &amp; $C$1 &amp; "]")/1000,
0)</f>
        <v>0</v>
      </c>
      <c r="AJ71" s="8">
        <f>IFERROR(
GETPIVOTDATA("[Base_Tarjetas].[Importe]",TDinamica_R!$A$3,
"[Base_Tarjetas].[PERIODO]","[Base_Tarjetas].[PERIODO].&amp;[" &amp; TEXT(AJ$6,"yyyymm") &amp; "]",
"[Base_Tarjetas].[Metrica]","[Base_Tarjetas].[Metrica].&amp;[" &amp; $A71 &amp; "]",
"[Base_Tarjetas].[SEGMENTO_DESCRIP]","[Base_Tarjetas].[SEGMENTO_DESCRIP].&amp;[" &amp; $C$6 &amp; "]",
"[Base_Tarjetas].[SITUACION]","[Base_Tarjetas].[SITUACION].&amp;[" &amp; $C71 &amp; "]",
"[Base_Tarjetas].[TIPO]","[Base_Tarjetas].[TIPO].&amp;[" &amp; $C$1 &amp; "]")/1000,
0)</f>
        <v>0</v>
      </c>
      <c r="AK71" s="8">
        <f>IFERROR(
GETPIVOTDATA("[Base_Tarjetas].[Importe]",TDinamica_R!$A$3,
"[Base_Tarjetas].[PERIODO]","[Base_Tarjetas].[PERIODO].&amp;[" &amp; TEXT(AK$6,"yyyymm") &amp; "]",
"[Base_Tarjetas].[Metrica]","[Base_Tarjetas].[Metrica].&amp;[" &amp; $A71 &amp; "]",
"[Base_Tarjetas].[SEGMENTO_DESCRIP]","[Base_Tarjetas].[SEGMENTO_DESCRIP].&amp;[" &amp; $C$6 &amp; "]",
"[Base_Tarjetas].[SITUACION]","[Base_Tarjetas].[SITUACION].&amp;[" &amp; $C71 &amp; "]",
"[Base_Tarjetas].[TIPO]","[Base_Tarjetas].[TIPO].&amp;[" &amp; $C$1 &amp; "]")/1000,
0)</f>
        <v>0</v>
      </c>
      <c r="AL71" s="8">
        <f>IFERROR(
GETPIVOTDATA("[Base_Tarjetas].[Importe]",TDinamica_R!$A$3,
"[Base_Tarjetas].[PERIODO]","[Base_Tarjetas].[PERIODO].&amp;[" &amp; TEXT(AL$6,"yyyymm") &amp; "]",
"[Base_Tarjetas].[Metrica]","[Base_Tarjetas].[Metrica].&amp;[" &amp; $A71 &amp; "]",
"[Base_Tarjetas].[SEGMENTO_DESCRIP]","[Base_Tarjetas].[SEGMENTO_DESCRIP].&amp;[" &amp; $C$6 &amp; "]",
"[Base_Tarjetas].[SITUACION]","[Base_Tarjetas].[SITUACION].&amp;[" &amp; $C71 &amp; "]",
"[Base_Tarjetas].[TIPO]","[Base_Tarjetas].[TIPO].&amp;[" &amp; $C$1 &amp; "]")/1000,
0)</f>
        <v>0</v>
      </c>
      <c r="AM71" s="8">
        <f>IFERROR(
GETPIVOTDATA("[Base_Tarjetas].[Importe]",TDinamica_R!$A$3,
"[Base_Tarjetas].[PERIODO]","[Base_Tarjetas].[PERIODO].&amp;[" &amp; TEXT(AM$6,"yyyymm") &amp; "]",
"[Base_Tarjetas].[Metrica]","[Base_Tarjetas].[Metrica].&amp;[" &amp; $A71 &amp; "]",
"[Base_Tarjetas].[SEGMENTO_DESCRIP]","[Base_Tarjetas].[SEGMENTO_DESCRIP].&amp;[" &amp; $C$6 &amp; "]",
"[Base_Tarjetas].[SITUACION]","[Base_Tarjetas].[SITUACION].&amp;[" &amp; $C71 &amp; "]",
"[Base_Tarjetas].[TIPO]","[Base_Tarjetas].[TIPO].&amp;[" &amp; $C$1 &amp; "]")/1000,
0)</f>
        <v>0</v>
      </c>
      <c r="AN71" s="8">
        <f>IFERROR(
GETPIVOTDATA("[Base_Tarjetas].[Importe]",TDinamica_R!$A$3,
"[Base_Tarjetas].[PERIODO]","[Base_Tarjetas].[PERIODO].&amp;[" &amp; TEXT(AN$6,"yyyymm") &amp; "]",
"[Base_Tarjetas].[Metrica]","[Base_Tarjetas].[Metrica].&amp;[" &amp; $A71 &amp; "]",
"[Base_Tarjetas].[SEGMENTO_DESCRIP]","[Base_Tarjetas].[SEGMENTO_DESCRIP].&amp;[" &amp; $C$6 &amp; "]",
"[Base_Tarjetas].[SITUACION]","[Base_Tarjetas].[SITUACION].&amp;[" &amp; $C71 &amp; "]",
"[Base_Tarjetas].[TIPO]","[Base_Tarjetas].[TIPO].&amp;[" &amp; $C$1 &amp; "]")/1000,
0)</f>
        <v>0</v>
      </c>
      <c r="AO71" s="8">
        <f>IFERROR(
GETPIVOTDATA("[Base_Tarjetas].[Importe]",TDinamica_R!$A$3,
"[Base_Tarjetas].[PERIODO]","[Base_Tarjetas].[PERIODO].&amp;[" &amp; TEXT(AO$6,"yyyymm") &amp; "]",
"[Base_Tarjetas].[Metrica]","[Base_Tarjetas].[Metrica].&amp;[" &amp; $A71 &amp; "]",
"[Base_Tarjetas].[SEGMENTO_DESCRIP]","[Base_Tarjetas].[SEGMENTO_DESCRIP].&amp;[" &amp; $C$6 &amp; "]",
"[Base_Tarjetas].[SITUACION]","[Base_Tarjetas].[SITUACION].&amp;[" &amp; $C71 &amp; "]",
"[Base_Tarjetas].[TIPO]","[Base_Tarjetas].[TIPO].&amp;[" &amp; $C$1 &amp; "]")/1000,
0)</f>
        <v>0</v>
      </c>
      <c r="AP71" s="8">
        <f>IFERROR(
GETPIVOTDATA("[Base_Tarjetas].[Importe]",TDinamica_R!$A$3,
"[Base_Tarjetas].[PERIODO]","[Base_Tarjetas].[PERIODO].&amp;[" &amp; TEXT(AP$6,"yyyymm") &amp; "]",
"[Base_Tarjetas].[Metrica]","[Base_Tarjetas].[Metrica].&amp;[" &amp; $A71 &amp; "]",
"[Base_Tarjetas].[SEGMENTO_DESCRIP]","[Base_Tarjetas].[SEGMENTO_DESCRIP].&amp;[" &amp; $C$6 &amp; "]",
"[Base_Tarjetas].[SITUACION]","[Base_Tarjetas].[SITUACION].&amp;[" &amp; $C71 &amp; "]",
"[Base_Tarjetas].[TIPO]","[Base_Tarjetas].[TIPO].&amp;[" &amp; $C$1 &amp; "]")/1000,
0)</f>
        <v>0</v>
      </c>
      <c r="AQ71" s="8">
        <f>IFERROR(
GETPIVOTDATA("[Base_Tarjetas].[Importe]",TDinamica_R!$A$3,
"[Base_Tarjetas].[PERIODO]","[Base_Tarjetas].[PERIODO].&amp;[" &amp; TEXT(AQ$6,"yyyymm") &amp; "]",
"[Base_Tarjetas].[Metrica]","[Base_Tarjetas].[Metrica].&amp;[" &amp; $A71 &amp; "]",
"[Base_Tarjetas].[SEGMENTO_DESCRIP]","[Base_Tarjetas].[SEGMENTO_DESCRIP].&amp;[" &amp; $C$6 &amp; "]",
"[Base_Tarjetas].[SITUACION]","[Base_Tarjetas].[SITUACION].&amp;[" &amp; $C71 &amp; "]",
"[Base_Tarjetas].[TIPO]","[Base_Tarjetas].[TIPO].&amp;[" &amp; $C$1 &amp; "]")/1000,
0)</f>
        <v>0</v>
      </c>
      <c r="AR71" s="8">
        <f>IFERROR(
GETPIVOTDATA("[Base_Tarjetas].[Importe]",TDinamica_R!$A$3,
"[Base_Tarjetas].[PERIODO]","[Base_Tarjetas].[PERIODO].&amp;[" &amp; TEXT(AR$6,"yyyymm") &amp; "]",
"[Base_Tarjetas].[Metrica]","[Base_Tarjetas].[Metrica].&amp;[" &amp; $A71 &amp; "]",
"[Base_Tarjetas].[SEGMENTO_DESCRIP]","[Base_Tarjetas].[SEGMENTO_DESCRIP].&amp;[" &amp; $C$6 &amp; "]",
"[Base_Tarjetas].[SITUACION]","[Base_Tarjetas].[SITUACION].&amp;[" &amp; $C71 &amp; "]",
"[Base_Tarjetas].[TIPO]","[Base_Tarjetas].[TIPO].&amp;[" &amp; $C$1 &amp; "]")/1000,
0)</f>
        <v>0</v>
      </c>
      <c r="AS71" s="8">
        <f>IFERROR(
GETPIVOTDATA("[Base_Tarjetas].[Importe]",TDinamica_R!$A$3,
"[Base_Tarjetas].[PERIODO]","[Base_Tarjetas].[PERIODO].&amp;[" &amp; TEXT(AS$6,"yyyymm") &amp; "]",
"[Base_Tarjetas].[Metrica]","[Base_Tarjetas].[Metrica].&amp;[" &amp; $A71 &amp; "]",
"[Base_Tarjetas].[SEGMENTO_DESCRIP]","[Base_Tarjetas].[SEGMENTO_DESCRIP].&amp;[" &amp; $C$6 &amp; "]",
"[Base_Tarjetas].[SITUACION]","[Base_Tarjetas].[SITUACION].&amp;[" &amp; $C71 &amp; "]",
"[Base_Tarjetas].[TIPO]","[Base_Tarjetas].[TIPO].&amp;[" &amp; $C$1 &amp; "]")/1000,
0)</f>
        <v>0</v>
      </c>
      <c r="AT71" s="8">
        <f>IFERROR(
GETPIVOTDATA("[Base_Tarjetas].[Importe]",TDinamica_R!$A$3,
"[Base_Tarjetas].[PERIODO]","[Base_Tarjetas].[PERIODO].&amp;[" &amp; TEXT(AT$6,"yyyymm") &amp; "]",
"[Base_Tarjetas].[Metrica]","[Base_Tarjetas].[Metrica].&amp;[" &amp; $A71 &amp; "]",
"[Base_Tarjetas].[SEGMENTO_DESCRIP]","[Base_Tarjetas].[SEGMENTO_DESCRIP].&amp;[" &amp; $C$6 &amp; "]",
"[Base_Tarjetas].[SITUACION]","[Base_Tarjetas].[SITUACION].&amp;[" &amp; $C71 &amp; "]",
"[Base_Tarjetas].[TIPO]","[Base_Tarjetas].[TIPO].&amp;[" &amp; $C$1 &amp; "]")/1000,
0)</f>
        <v>0</v>
      </c>
      <c r="AU71" s="8">
        <f>IFERROR(
GETPIVOTDATA("[Base_Tarjetas].[Importe]",TDinamica_R!$A$3,
"[Base_Tarjetas].[PERIODO]","[Base_Tarjetas].[PERIODO].&amp;[" &amp; TEXT(AU$6,"yyyymm") &amp; "]",
"[Base_Tarjetas].[Metrica]","[Base_Tarjetas].[Metrica].&amp;[" &amp; $A71 &amp; "]",
"[Base_Tarjetas].[SEGMENTO_DESCRIP]","[Base_Tarjetas].[SEGMENTO_DESCRIP].&amp;[" &amp; $C$6 &amp; "]",
"[Base_Tarjetas].[SITUACION]","[Base_Tarjetas].[SITUACION].&amp;[" &amp; $C71 &amp; "]",
"[Base_Tarjetas].[TIPO]","[Base_Tarjetas].[TIPO].&amp;[" &amp; $C$1 &amp; "]")/1000,
0)</f>
        <v>0</v>
      </c>
      <c r="AV71" s="8">
        <f>IFERROR(
GETPIVOTDATA("[Base_Tarjetas].[Importe]",TDinamica_R!$A$3,
"[Base_Tarjetas].[PERIODO]","[Base_Tarjetas].[PERIODO].&amp;[" &amp; TEXT(AV$6,"yyyymm") &amp; "]",
"[Base_Tarjetas].[Metrica]","[Base_Tarjetas].[Metrica].&amp;[" &amp; $A71 &amp; "]",
"[Base_Tarjetas].[SEGMENTO_DESCRIP]","[Base_Tarjetas].[SEGMENTO_DESCRIP].&amp;[" &amp; $C$6 &amp; "]",
"[Base_Tarjetas].[SITUACION]","[Base_Tarjetas].[SITUACION].&amp;[" &amp; $C71 &amp; "]",
"[Base_Tarjetas].[TIPO]","[Base_Tarjetas].[TIPO].&amp;[" &amp; $C$1 &amp; "]")/1000,
0)</f>
        <v>0</v>
      </c>
      <c r="AW71" s="8">
        <f>IFERROR(
GETPIVOTDATA("[Base_Tarjetas].[Importe]",TDinamica_R!$A$3,
"[Base_Tarjetas].[PERIODO]","[Base_Tarjetas].[PERIODO].&amp;[" &amp; TEXT(AW$6,"yyyymm") &amp; "]",
"[Base_Tarjetas].[Metrica]","[Base_Tarjetas].[Metrica].&amp;[" &amp; $A71 &amp; "]",
"[Base_Tarjetas].[SEGMENTO_DESCRIP]","[Base_Tarjetas].[SEGMENTO_DESCRIP].&amp;[" &amp; $C$6 &amp; "]",
"[Base_Tarjetas].[SITUACION]","[Base_Tarjetas].[SITUACION].&amp;[" &amp; $C71 &amp; "]",
"[Base_Tarjetas].[TIPO]","[Base_Tarjetas].[TIPO].&amp;[" &amp; $C$1 &amp; "]")/1000,
0)</f>
        <v>0</v>
      </c>
      <c r="AX71" s="8">
        <f>IFERROR(
GETPIVOTDATA("[Base_Tarjetas].[Importe]",TDinamica_R!$A$3,
"[Base_Tarjetas].[PERIODO]","[Base_Tarjetas].[PERIODO].&amp;[" &amp; TEXT(AX$6,"yyyymm") &amp; "]",
"[Base_Tarjetas].[Metrica]","[Base_Tarjetas].[Metrica].&amp;[" &amp; $A71 &amp; "]",
"[Base_Tarjetas].[SEGMENTO_DESCRIP]","[Base_Tarjetas].[SEGMENTO_DESCRIP].&amp;[" &amp; $C$6 &amp; "]",
"[Base_Tarjetas].[SITUACION]","[Base_Tarjetas].[SITUACION].&amp;[" &amp; $C71 &amp; "]",
"[Base_Tarjetas].[TIPO]","[Base_Tarjetas].[TIPO].&amp;[" &amp; $C$1 &amp; "]")/1000,
0)</f>
        <v>0</v>
      </c>
      <c r="AY71" s="8">
        <f>IFERROR(
GETPIVOTDATA("[Base_Tarjetas].[Importe]",TDinamica_R!$A$3,
"[Base_Tarjetas].[PERIODO]","[Base_Tarjetas].[PERIODO].&amp;[" &amp; TEXT(AY$6,"yyyymm") &amp; "]",
"[Base_Tarjetas].[Metrica]","[Base_Tarjetas].[Metrica].&amp;[" &amp; $A71 &amp; "]",
"[Base_Tarjetas].[SEGMENTO_DESCRIP]","[Base_Tarjetas].[SEGMENTO_DESCRIP].&amp;[" &amp; $C$6 &amp; "]",
"[Base_Tarjetas].[SITUACION]","[Base_Tarjetas].[SITUACION].&amp;[" &amp; $C71 &amp; "]",
"[Base_Tarjetas].[TIPO]","[Base_Tarjetas].[TIPO].&amp;[" &amp; $C$1 &amp; "]")/1000,
0)</f>
        <v>0</v>
      </c>
      <c r="AZ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TEXT(AZ$6,"yyyymm") &amp; "]"),
0)</f>
        <v>-5.1462762417853227</v>
      </c>
      <c r="BA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TEXT(BA$6,"yyyymm") &amp; "]"),
0)</f>
        <v>-5.1462762417853227</v>
      </c>
      <c r="BB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TEXT(BB$6,"yyyymm") &amp; "]"),
0)</f>
        <v>-5.1462762417853227</v>
      </c>
      <c r="BC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TEXT(BC$6,"yyyymm") &amp; "]"),
0)</f>
        <v>-5.1462762417853227</v>
      </c>
      <c r="BD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TEXT(BD$6,"yyyymm") &amp; "]"),
0)</f>
        <v>-5.1462762417853227</v>
      </c>
      <c r="BE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TEXT(BE$6,"yyyymm") &amp; "]"),
0)</f>
        <v>-5.1462762417853227</v>
      </c>
      <c r="BF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TEXT(BF$6,"yyyymm") &amp; "]"),
0)</f>
        <v>-5.1462762417853227</v>
      </c>
      <c r="BG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TEXT(BG$6,"yyyymm") &amp; "]"),
0)</f>
        <v>-5.1462762417853227</v>
      </c>
      <c r="BH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TEXT(BH$6,"yyyymm") &amp; "]"),
0)</f>
        <v>-5.1462762417853227</v>
      </c>
      <c r="BI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TEXT(BI$6,"yyyymm") &amp; "]"),
0)</f>
        <v>-5.1462762417853227</v>
      </c>
      <c r="BJ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TEXT(BJ$6,"yyyymm") &amp; "]"),
0)</f>
        <v>-5.1462762417853227</v>
      </c>
      <c r="BK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TEXT(BK$6,"yyyymm") &amp; "]"),
0)</f>
        <v>-5.1462762417853227</v>
      </c>
      <c r="BO71" s="24">
        <f t="shared" si="46"/>
        <v>0</v>
      </c>
      <c r="BP71" s="24">
        <f t="shared" si="46"/>
        <v>-15.438828725355968</v>
      </c>
      <c r="BQ71" s="24">
        <f t="shared" si="46"/>
        <v>0</v>
      </c>
      <c r="BR71" s="24">
        <f t="shared" si="46"/>
        <v>0</v>
      </c>
      <c r="BS71" s="24">
        <f t="shared" si="46"/>
        <v>0</v>
      </c>
      <c r="BT71" s="24">
        <f t="shared" si="46"/>
        <v>0</v>
      </c>
    </row>
    <row r="72" spans="1:72" outlineLevel="1" x14ac:dyDescent="0.25">
      <c r="A72" s="11" t="s">
        <v>35</v>
      </c>
      <c r="C72" s="2" t="s">
        <v>111</v>
      </c>
      <c r="D72" s="8">
        <f>IFERROR(
GETPIVOTDATA("[Base_Tarjetas].[Importe]",TDinamica_R!$A$3,
"[Base_Tarjetas].[PERIODO]","[Base_Tarjetas].[PERIODO].&amp;[" &amp; TEXT(D$6,"yyyymm") &amp; "]",
"[Base_Tarjetas].[Metrica]","[Base_Tarjetas].[Metrica].&amp;[" &amp; $A72 &amp; "]",
"[Base_Tarjetas].[SEGMENTO_DESCRIP]","[Base_Tarjetas].[SEGMENTO_DESCRIP].&amp;[" &amp; $C$6 &amp; "]",
"[Base_Tarjetas].[SITUACION]","[Base_Tarjetas].[SITUACION].&amp;[" &amp; $C72 &amp; "]",
"[Base_Tarjetas].[TIPO]","[Base_Tarjetas].[TIPO].&amp;[" &amp; $C$1 &amp; "]")/1000,
0)</f>
        <v>0</v>
      </c>
      <c r="E72" s="8">
        <f>IFERROR(
GETPIVOTDATA("[Base_Tarjetas].[Importe]",TDinamica_R!$A$3,
"[Base_Tarjetas].[PERIODO]","[Base_Tarjetas].[PERIODO].&amp;[" &amp; TEXT(E$6,"yyyymm") &amp; "]",
"[Base_Tarjetas].[Metrica]","[Base_Tarjetas].[Metrica].&amp;[" &amp; $A72 &amp; "]",
"[Base_Tarjetas].[SEGMENTO_DESCRIP]","[Base_Tarjetas].[SEGMENTO_DESCRIP].&amp;[" &amp; $C$6 &amp; "]",
"[Base_Tarjetas].[SITUACION]","[Base_Tarjetas].[SITUACION].&amp;[" &amp; $C72 &amp; "]",
"[Base_Tarjetas].[TIPO]","[Base_Tarjetas].[TIPO].&amp;[" &amp; $C$1 &amp; "]")/1000,
0)</f>
        <v>0</v>
      </c>
      <c r="F72" s="8">
        <f>IFERROR(
GETPIVOTDATA("[Base_Tarjetas].[Importe]",TDinamica_R!$A$3,
"[Base_Tarjetas].[PERIODO]","[Base_Tarjetas].[PERIODO].&amp;[" &amp; TEXT(F$6,"yyyymm") &amp; "]",
"[Base_Tarjetas].[Metrica]","[Base_Tarjetas].[Metrica].&amp;[" &amp; $A72 &amp; "]",
"[Base_Tarjetas].[SEGMENTO_DESCRIP]","[Base_Tarjetas].[SEGMENTO_DESCRIP].&amp;[" &amp; $C$6 &amp; "]",
"[Base_Tarjetas].[SITUACION]","[Base_Tarjetas].[SITUACION].&amp;[" &amp; $C72 &amp; "]",
"[Base_Tarjetas].[TIPO]","[Base_Tarjetas].[TIPO].&amp;[" &amp; $C$1 &amp; "]")/1000,
0)</f>
        <v>0</v>
      </c>
      <c r="G72" s="8">
        <f>IFERROR(
GETPIVOTDATA("[Base_Tarjetas].[Importe]",TDinamica_R!$A$3,
"[Base_Tarjetas].[PERIODO]","[Base_Tarjetas].[PERIODO].&amp;[" &amp; TEXT(G$6,"yyyymm") &amp; "]",
"[Base_Tarjetas].[Metrica]","[Base_Tarjetas].[Metrica].&amp;[" &amp; $A72 &amp; "]",
"[Base_Tarjetas].[SEGMENTO_DESCRIP]","[Base_Tarjetas].[SEGMENTO_DESCRIP].&amp;[" &amp; $C$6 &amp; "]",
"[Base_Tarjetas].[SITUACION]","[Base_Tarjetas].[SITUACION].&amp;[" &amp; $C72 &amp; "]",
"[Base_Tarjetas].[TIPO]","[Base_Tarjetas].[TIPO].&amp;[" &amp; $C$1 &amp; "]")/1000,
0)</f>
        <v>0</v>
      </c>
      <c r="H72" s="8">
        <f>IFERROR(
GETPIVOTDATA("[Base_Tarjetas].[Importe]",TDinamica_R!$A$3,
"[Base_Tarjetas].[PERIODO]","[Base_Tarjetas].[PERIODO].&amp;[" &amp; TEXT(H$6,"yyyymm") &amp; "]",
"[Base_Tarjetas].[Metrica]","[Base_Tarjetas].[Metrica].&amp;[" &amp; $A72 &amp; "]",
"[Base_Tarjetas].[SEGMENTO_DESCRIP]","[Base_Tarjetas].[SEGMENTO_DESCRIP].&amp;[" &amp; $C$6 &amp; "]",
"[Base_Tarjetas].[SITUACION]","[Base_Tarjetas].[SITUACION].&amp;[" &amp; $C72 &amp; "]",
"[Base_Tarjetas].[TIPO]","[Base_Tarjetas].[TIPO].&amp;[" &amp; $C$1 &amp; "]")/1000,
0)</f>
        <v>0</v>
      </c>
      <c r="I72" s="8">
        <f>IFERROR(
GETPIVOTDATA("[Base_Tarjetas].[Importe]",TDinamica_R!$A$3,
"[Base_Tarjetas].[PERIODO]","[Base_Tarjetas].[PERIODO].&amp;[" &amp; TEXT(I$6,"yyyymm") &amp; "]",
"[Base_Tarjetas].[Metrica]","[Base_Tarjetas].[Metrica].&amp;[" &amp; $A72 &amp; "]",
"[Base_Tarjetas].[SEGMENTO_DESCRIP]","[Base_Tarjetas].[SEGMENTO_DESCRIP].&amp;[" &amp; $C$6 &amp; "]",
"[Base_Tarjetas].[SITUACION]","[Base_Tarjetas].[SITUACION].&amp;[" &amp; $C72 &amp; "]",
"[Base_Tarjetas].[TIPO]","[Base_Tarjetas].[TIPO].&amp;[" &amp; $C$1 &amp; "]")/1000,
0)</f>
        <v>0</v>
      </c>
      <c r="J72" s="8">
        <f>IFERROR(
GETPIVOTDATA("[Base_Tarjetas].[Importe]",TDinamica_R!$A$3,
"[Base_Tarjetas].[PERIODO]","[Base_Tarjetas].[PERIODO].&amp;[" &amp; TEXT(J$6,"yyyymm") &amp; "]",
"[Base_Tarjetas].[Metrica]","[Base_Tarjetas].[Metrica].&amp;[" &amp; $A72 &amp; "]",
"[Base_Tarjetas].[SEGMENTO_DESCRIP]","[Base_Tarjetas].[SEGMENTO_DESCRIP].&amp;[" &amp; $C$6 &amp; "]",
"[Base_Tarjetas].[SITUACION]","[Base_Tarjetas].[SITUACION].&amp;[" &amp; $C72 &amp; "]",
"[Base_Tarjetas].[TIPO]","[Base_Tarjetas].[TIPO].&amp;[" &amp; $C$1 &amp; "]")/1000,
0)</f>
        <v>0</v>
      </c>
      <c r="K72" s="8">
        <f>IFERROR(
GETPIVOTDATA("[Base_Tarjetas].[Importe]",TDinamica_R!$A$3,
"[Base_Tarjetas].[PERIODO]","[Base_Tarjetas].[PERIODO].&amp;[" &amp; TEXT(K$6,"yyyymm") &amp; "]",
"[Base_Tarjetas].[Metrica]","[Base_Tarjetas].[Metrica].&amp;[" &amp; $A72 &amp; "]",
"[Base_Tarjetas].[SEGMENTO_DESCRIP]","[Base_Tarjetas].[SEGMENTO_DESCRIP].&amp;[" &amp; $C$6 &amp; "]",
"[Base_Tarjetas].[SITUACION]","[Base_Tarjetas].[SITUACION].&amp;[" &amp; $C72 &amp; "]",
"[Base_Tarjetas].[TIPO]","[Base_Tarjetas].[TIPO].&amp;[" &amp; $C$1 &amp; "]")/1000,
0)</f>
        <v>0</v>
      </c>
      <c r="L72" s="8">
        <f>IFERROR(
GETPIVOTDATA("[Base_Tarjetas].[Importe]",TDinamica_R!$A$3,
"[Base_Tarjetas].[PERIODO]","[Base_Tarjetas].[PERIODO].&amp;[" &amp; TEXT(L$6,"yyyymm") &amp; "]",
"[Base_Tarjetas].[Metrica]","[Base_Tarjetas].[Metrica].&amp;[" &amp; $A72 &amp; "]",
"[Base_Tarjetas].[SEGMENTO_DESCRIP]","[Base_Tarjetas].[SEGMENTO_DESCRIP].&amp;[" &amp; $C$6 &amp; "]",
"[Base_Tarjetas].[SITUACION]","[Base_Tarjetas].[SITUACION].&amp;[" &amp; $C72 &amp; "]",
"[Base_Tarjetas].[TIPO]","[Base_Tarjetas].[TIPO].&amp;[" &amp; $C$1 &amp; "]")/1000,
0)</f>
        <v>0</v>
      </c>
      <c r="M72" s="8">
        <f>IFERROR(
GETPIVOTDATA("[Base_Tarjetas].[Importe]",TDinamica_R!$A$3,
"[Base_Tarjetas].[PERIODO]","[Base_Tarjetas].[PERIODO].&amp;[" &amp; TEXT(M$6,"yyyymm") &amp; "]",
"[Base_Tarjetas].[Metrica]","[Base_Tarjetas].[Metrica].&amp;[" &amp; $A72 &amp; "]",
"[Base_Tarjetas].[SEGMENTO_DESCRIP]","[Base_Tarjetas].[SEGMENTO_DESCRIP].&amp;[" &amp; $C$6 &amp; "]",
"[Base_Tarjetas].[SITUACION]","[Base_Tarjetas].[SITUACION].&amp;[" &amp; $C72 &amp; "]",
"[Base_Tarjetas].[TIPO]","[Base_Tarjetas].[TIPO].&amp;[" &amp; $C$1 &amp; "]")/1000,
0)</f>
        <v>0</v>
      </c>
      <c r="N72" s="8">
        <f>IFERROR(
GETPIVOTDATA("[Base_Tarjetas].[Importe]",TDinamica_R!$A$3,
"[Base_Tarjetas].[PERIODO]","[Base_Tarjetas].[PERIODO].&amp;[" &amp; TEXT(N$6,"yyyymm") &amp; "]",
"[Base_Tarjetas].[Metrica]","[Base_Tarjetas].[Metrica].&amp;[" &amp; $A72 &amp; "]",
"[Base_Tarjetas].[SEGMENTO_DESCRIP]","[Base_Tarjetas].[SEGMENTO_DESCRIP].&amp;[" &amp; $C$6 &amp; "]",
"[Base_Tarjetas].[SITUACION]","[Base_Tarjetas].[SITUACION].&amp;[" &amp; $C72 &amp; "]",
"[Base_Tarjetas].[TIPO]","[Base_Tarjetas].[TIPO].&amp;[" &amp; $C$1 &amp; "]")/1000,
0)</f>
        <v>0</v>
      </c>
      <c r="O72" s="8">
        <f>IFERROR(
GETPIVOTDATA("[Base_Tarjetas].[Importe]",TDinamica_R!$A$3,
"[Base_Tarjetas].[PERIODO]","[Base_Tarjetas].[PERIODO].&amp;[" &amp; TEXT(O$6,"yyyymm") &amp; "]",
"[Base_Tarjetas].[Metrica]","[Base_Tarjetas].[Metrica].&amp;[" &amp; $A72 &amp; "]",
"[Base_Tarjetas].[SEGMENTO_DESCRIP]","[Base_Tarjetas].[SEGMENTO_DESCRIP].&amp;[" &amp; $C$6 &amp; "]",
"[Base_Tarjetas].[SITUACION]","[Base_Tarjetas].[SITUACION].&amp;[" &amp; $C72 &amp; "]",
"[Base_Tarjetas].[TIPO]","[Base_Tarjetas].[TIPO].&amp;[" &amp; $C$1 &amp; "]")/1000,
0)</f>
        <v>0</v>
      </c>
      <c r="P72" s="8">
        <f>IFERROR(
GETPIVOTDATA("[Base_Tarjetas].[Importe]",TDinamica_R!$A$3,
"[Base_Tarjetas].[PERIODO]","[Base_Tarjetas].[PERIODO].&amp;[" &amp; TEXT(P$6,"yyyymm") &amp; "]",
"[Base_Tarjetas].[Metrica]","[Base_Tarjetas].[Metrica].&amp;[" &amp; $A72 &amp; "]",
"[Base_Tarjetas].[SEGMENTO_DESCRIP]","[Base_Tarjetas].[SEGMENTO_DESCRIP].&amp;[" &amp; $C$6 &amp; "]",
"[Base_Tarjetas].[SITUACION]","[Base_Tarjetas].[SITUACION].&amp;[" &amp; $C72 &amp; "]",
"[Base_Tarjetas].[TIPO]","[Base_Tarjetas].[TIPO].&amp;[" &amp; $C$1 &amp; "]")/1000,
0)</f>
        <v>0</v>
      </c>
      <c r="Q72" s="8">
        <f>IFERROR(
GETPIVOTDATA("[Base_Tarjetas].[Importe]",TDinamica_R!$A$3,
"[Base_Tarjetas].[PERIODO]","[Base_Tarjetas].[PERIODO].&amp;[" &amp; TEXT(Q$6,"yyyymm") &amp; "]",
"[Base_Tarjetas].[Metrica]","[Base_Tarjetas].[Metrica].&amp;[" &amp; $A72 &amp; "]",
"[Base_Tarjetas].[SEGMENTO_DESCRIP]","[Base_Tarjetas].[SEGMENTO_DESCRIP].&amp;[" &amp; $C$6 &amp; "]",
"[Base_Tarjetas].[SITUACION]","[Base_Tarjetas].[SITUACION].&amp;[" &amp; $C72 &amp; "]",
"[Base_Tarjetas].[TIPO]","[Base_Tarjetas].[TIPO].&amp;[" &amp; $C$1 &amp; "]")/1000,
0)</f>
        <v>0</v>
      </c>
      <c r="R72" s="8">
        <f>IFERROR(
GETPIVOTDATA("[Base_Tarjetas].[Importe]",TDinamica_R!$A$3,
"[Base_Tarjetas].[PERIODO]","[Base_Tarjetas].[PERIODO].&amp;[" &amp; TEXT(R$6,"yyyymm") &amp; "]",
"[Base_Tarjetas].[Metrica]","[Base_Tarjetas].[Metrica].&amp;[" &amp; $A72 &amp; "]",
"[Base_Tarjetas].[SEGMENTO_DESCRIP]","[Base_Tarjetas].[SEGMENTO_DESCRIP].&amp;[" &amp; $C$6 &amp; "]",
"[Base_Tarjetas].[SITUACION]","[Base_Tarjetas].[SITUACION].&amp;[" &amp; $C72 &amp; "]",
"[Base_Tarjetas].[TIPO]","[Base_Tarjetas].[TIPO].&amp;[" &amp; $C$1 &amp; "]")/1000,
0)</f>
        <v>0</v>
      </c>
      <c r="S72" s="8">
        <f>IFERROR(
GETPIVOTDATA("[Base_Tarjetas].[Importe]",TDinamica_R!$A$3,
"[Base_Tarjetas].[PERIODO]","[Base_Tarjetas].[PERIODO].&amp;[" &amp; TEXT(S$6,"yyyymm") &amp; "]",
"[Base_Tarjetas].[Metrica]","[Base_Tarjetas].[Metrica].&amp;[" &amp; $A72 &amp; "]",
"[Base_Tarjetas].[SEGMENTO_DESCRIP]","[Base_Tarjetas].[SEGMENTO_DESCRIP].&amp;[" &amp; $C$6 &amp; "]",
"[Base_Tarjetas].[SITUACION]","[Base_Tarjetas].[SITUACION].&amp;[" &amp; $C72 &amp; "]",
"[Base_Tarjetas].[TIPO]","[Base_Tarjetas].[TIPO].&amp;[" &amp; $C$1 &amp; "]")/1000,
0)</f>
        <v>0</v>
      </c>
      <c r="T72" s="8">
        <f>IFERROR(
GETPIVOTDATA("[Base_Tarjetas].[Importe]",TDinamica_R!$A$3,
"[Base_Tarjetas].[PERIODO]","[Base_Tarjetas].[PERIODO].&amp;[" &amp; TEXT(T$6,"yyyymm") &amp; "]",
"[Base_Tarjetas].[Metrica]","[Base_Tarjetas].[Metrica].&amp;[" &amp; $A72 &amp; "]",
"[Base_Tarjetas].[SEGMENTO_DESCRIP]","[Base_Tarjetas].[SEGMENTO_DESCRIP].&amp;[" &amp; $C$6 &amp; "]",
"[Base_Tarjetas].[SITUACION]","[Base_Tarjetas].[SITUACION].&amp;[" &amp; $C72 &amp; "]",
"[Base_Tarjetas].[TIPO]","[Base_Tarjetas].[TIPO].&amp;[" &amp; $C$1 &amp; "]")/1000,
0)</f>
        <v>0</v>
      </c>
      <c r="U72" s="8">
        <f>IFERROR(
GETPIVOTDATA("[Base_Tarjetas].[Importe]",TDinamica_R!$A$3,
"[Base_Tarjetas].[PERIODO]","[Base_Tarjetas].[PERIODO].&amp;[" &amp; TEXT(U$6,"yyyymm") &amp; "]",
"[Base_Tarjetas].[Metrica]","[Base_Tarjetas].[Metrica].&amp;[" &amp; $A72 &amp; "]",
"[Base_Tarjetas].[SEGMENTO_DESCRIP]","[Base_Tarjetas].[SEGMENTO_DESCRIP].&amp;[" &amp; $C$6 &amp; "]",
"[Base_Tarjetas].[SITUACION]","[Base_Tarjetas].[SITUACION].&amp;[" &amp; $C72 &amp; "]",
"[Base_Tarjetas].[TIPO]","[Base_Tarjetas].[TIPO].&amp;[" &amp; $C$1 &amp; "]")/1000,
0)</f>
        <v>0</v>
      </c>
      <c r="V72" s="8">
        <f>IFERROR(
GETPIVOTDATA("[Base_Tarjetas].[Importe]",TDinamica_R!$A$3,
"[Base_Tarjetas].[PERIODO]","[Base_Tarjetas].[PERIODO].&amp;[" &amp; TEXT(V$6,"yyyymm") &amp; "]",
"[Base_Tarjetas].[Metrica]","[Base_Tarjetas].[Metrica].&amp;[" &amp; $A72 &amp; "]",
"[Base_Tarjetas].[SEGMENTO_DESCRIP]","[Base_Tarjetas].[SEGMENTO_DESCRIP].&amp;[" &amp; $C$6 &amp; "]",
"[Base_Tarjetas].[SITUACION]","[Base_Tarjetas].[SITUACION].&amp;[" &amp; $C72 &amp; "]",
"[Base_Tarjetas].[TIPO]","[Base_Tarjetas].[TIPO].&amp;[" &amp; $C$1 &amp; "]")/1000,
0)</f>
        <v>0</v>
      </c>
      <c r="W72" s="8">
        <f>IFERROR(
GETPIVOTDATA("[Base_Tarjetas].[Importe]",TDinamica_R!$A$3,
"[Base_Tarjetas].[PERIODO]","[Base_Tarjetas].[PERIODO].&amp;[" &amp; TEXT(W$6,"yyyymm") &amp; "]",
"[Base_Tarjetas].[Metrica]","[Base_Tarjetas].[Metrica].&amp;[" &amp; $A72 &amp; "]",
"[Base_Tarjetas].[SEGMENTO_DESCRIP]","[Base_Tarjetas].[SEGMENTO_DESCRIP].&amp;[" &amp; $C$6 &amp; "]",
"[Base_Tarjetas].[SITUACION]","[Base_Tarjetas].[SITUACION].&amp;[" &amp; $C72 &amp; "]",
"[Base_Tarjetas].[TIPO]","[Base_Tarjetas].[TIPO].&amp;[" &amp; $C$1 &amp; "]")/1000,
0)</f>
        <v>0</v>
      </c>
      <c r="X72" s="8">
        <f>IFERROR(
GETPIVOTDATA("[Base_Tarjetas].[Importe]",TDinamica_R!$A$3,
"[Base_Tarjetas].[PERIODO]","[Base_Tarjetas].[PERIODO].&amp;[" &amp; TEXT(X$6,"yyyymm") &amp; "]",
"[Base_Tarjetas].[Metrica]","[Base_Tarjetas].[Metrica].&amp;[" &amp; $A72 &amp; "]",
"[Base_Tarjetas].[SEGMENTO_DESCRIP]","[Base_Tarjetas].[SEGMENTO_DESCRIP].&amp;[" &amp; $C$6 &amp; "]",
"[Base_Tarjetas].[SITUACION]","[Base_Tarjetas].[SITUACION].&amp;[" &amp; $C72 &amp; "]",
"[Base_Tarjetas].[TIPO]","[Base_Tarjetas].[TIPO].&amp;[" &amp; $C$1 &amp; "]")/1000,
0)</f>
        <v>0</v>
      </c>
      <c r="Y72" s="8">
        <f>IFERROR(
GETPIVOTDATA("[Base_Tarjetas].[Importe]",TDinamica_R!$A$3,
"[Base_Tarjetas].[PERIODO]","[Base_Tarjetas].[PERIODO].&amp;[" &amp; TEXT(Y$6,"yyyymm") &amp; "]",
"[Base_Tarjetas].[Metrica]","[Base_Tarjetas].[Metrica].&amp;[" &amp; $A72 &amp; "]",
"[Base_Tarjetas].[SEGMENTO_DESCRIP]","[Base_Tarjetas].[SEGMENTO_DESCRIP].&amp;[" &amp; $C$6 &amp; "]",
"[Base_Tarjetas].[SITUACION]","[Base_Tarjetas].[SITUACION].&amp;[" &amp; $C72 &amp; "]",
"[Base_Tarjetas].[TIPO]","[Base_Tarjetas].[TIPO].&amp;[" &amp; $C$1 &amp; "]")/1000,
0)</f>
        <v>0</v>
      </c>
      <c r="Z72" s="8">
        <f>IFERROR(
GETPIVOTDATA("[Base_Tarjetas].[Importe]",TDinamica_R!$A$3,
"[Base_Tarjetas].[PERIODO]","[Base_Tarjetas].[PERIODO].&amp;[" &amp; TEXT(Z$6,"yyyymm") &amp; "]",
"[Base_Tarjetas].[Metrica]","[Base_Tarjetas].[Metrica].&amp;[" &amp; $A72 &amp; "]",
"[Base_Tarjetas].[SEGMENTO_DESCRIP]","[Base_Tarjetas].[SEGMENTO_DESCRIP].&amp;[" &amp; $C$6 &amp; "]",
"[Base_Tarjetas].[SITUACION]","[Base_Tarjetas].[SITUACION].&amp;[" &amp; $C72 &amp; "]",
"[Base_Tarjetas].[TIPO]","[Base_Tarjetas].[TIPO].&amp;[" &amp; $C$1 &amp; "]")/1000,
0)</f>
        <v>0</v>
      </c>
      <c r="AA72" s="8">
        <f>IFERROR(
GETPIVOTDATA("[Base_Tarjetas].[Importe]",TDinamica_R!$A$3,
"[Base_Tarjetas].[PERIODO]","[Base_Tarjetas].[PERIODO].&amp;[" &amp; TEXT(AA$6,"yyyymm") &amp; "]",
"[Base_Tarjetas].[Metrica]","[Base_Tarjetas].[Metrica].&amp;[" &amp; $A72 &amp; "]",
"[Base_Tarjetas].[SEGMENTO_DESCRIP]","[Base_Tarjetas].[SEGMENTO_DESCRIP].&amp;[" &amp; $C$6 &amp; "]",
"[Base_Tarjetas].[SITUACION]","[Base_Tarjetas].[SITUACION].&amp;[" &amp; $C72 &amp; "]",
"[Base_Tarjetas].[TIPO]","[Base_Tarjetas].[TIPO].&amp;[" &amp; $C$1 &amp; "]")/1000,
0)</f>
        <v>0</v>
      </c>
      <c r="AB72" s="8">
        <f>IFERROR(
GETPIVOTDATA("[Base_Tarjetas].[Importe]",TDinamica_R!$A$3,
"[Base_Tarjetas].[PERIODO]","[Base_Tarjetas].[PERIODO].&amp;[" &amp; TEXT(AB$6,"yyyymm") &amp; "]",
"[Base_Tarjetas].[Metrica]","[Base_Tarjetas].[Metrica].&amp;[" &amp; $A72 &amp; "]",
"[Base_Tarjetas].[SEGMENTO_DESCRIP]","[Base_Tarjetas].[SEGMENTO_DESCRIP].&amp;[" &amp; $C$6 &amp; "]",
"[Base_Tarjetas].[SITUACION]","[Base_Tarjetas].[SITUACION].&amp;[" &amp; $C72 &amp; "]",
"[Base_Tarjetas].[TIPO]","[Base_Tarjetas].[TIPO].&amp;[" &amp; $C$1 &amp; "]")/1000,
0)</f>
        <v>0</v>
      </c>
      <c r="AC72" s="8">
        <f>IFERROR(
GETPIVOTDATA("[Base_Tarjetas].[Importe]",TDinamica_R!$A$3,
"[Base_Tarjetas].[PERIODO]","[Base_Tarjetas].[PERIODO].&amp;[" &amp; TEXT(AC$6,"yyyymm") &amp; "]",
"[Base_Tarjetas].[Metrica]","[Base_Tarjetas].[Metrica].&amp;[" &amp; $A72 &amp; "]",
"[Base_Tarjetas].[SEGMENTO_DESCRIP]","[Base_Tarjetas].[SEGMENTO_DESCRIP].&amp;[" &amp; $C$6 &amp; "]",
"[Base_Tarjetas].[SITUACION]","[Base_Tarjetas].[SITUACION].&amp;[" &amp; $C72 &amp; "]",
"[Base_Tarjetas].[TIPO]","[Base_Tarjetas].[TIPO].&amp;[" &amp; $C$1 &amp; "]")/1000,
0)</f>
        <v>0</v>
      </c>
      <c r="AD72" s="8">
        <f>IFERROR(
GETPIVOTDATA("[Base_Tarjetas].[Importe]",TDinamica_R!$A$3,
"[Base_Tarjetas].[PERIODO]","[Base_Tarjetas].[PERIODO].&amp;[" &amp; TEXT(AD$6,"yyyymm") &amp; "]",
"[Base_Tarjetas].[Metrica]","[Base_Tarjetas].[Metrica].&amp;[" &amp; $A72 &amp; "]",
"[Base_Tarjetas].[SEGMENTO_DESCRIP]","[Base_Tarjetas].[SEGMENTO_DESCRIP].&amp;[" &amp; $C$6 &amp; "]",
"[Base_Tarjetas].[SITUACION]","[Base_Tarjetas].[SITUACION].&amp;[" &amp; $C72 &amp; "]",
"[Base_Tarjetas].[TIPO]","[Base_Tarjetas].[TIPO].&amp;[" &amp; $C$1 &amp; "]")/1000,
0)</f>
        <v>0</v>
      </c>
      <c r="AE72" s="8">
        <f>IFERROR(
GETPIVOTDATA("[Base_Tarjetas].[Importe]",TDinamica_R!$A$3,
"[Base_Tarjetas].[PERIODO]","[Base_Tarjetas].[PERIODO].&amp;[" &amp; TEXT(AE$6,"yyyymm") &amp; "]",
"[Base_Tarjetas].[Metrica]","[Base_Tarjetas].[Metrica].&amp;[" &amp; $A72 &amp; "]",
"[Base_Tarjetas].[SEGMENTO_DESCRIP]","[Base_Tarjetas].[SEGMENTO_DESCRIP].&amp;[" &amp; $C$6 &amp; "]",
"[Base_Tarjetas].[SITUACION]","[Base_Tarjetas].[SITUACION].&amp;[" &amp; $C72 &amp; "]",
"[Base_Tarjetas].[TIPO]","[Base_Tarjetas].[TIPO].&amp;[" &amp; $C$1 &amp; "]")/1000,
0)</f>
        <v>0</v>
      </c>
      <c r="AF72" s="8">
        <f>IFERROR(
GETPIVOTDATA("[Base_Tarjetas].[Importe]",TDinamica_R!$A$3,
"[Base_Tarjetas].[PERIODO]","[Base_Tarjetas].[PERIODO].&amp;[" &amp; TEXT(AF$6,"yyyymm") &amp; "]",
"[Base_Tarjetas].[Metrica]","[Base_Tarjetas].[Metrica].&amp;[" &amp; $A72 &amp; "]",
"[Base_Tarjetas].[SEGMENTO_DESCRIP]","[Base_Tarjetas].[SEGMENTO_DESCRIP].&amp;[" &amp; $C$6 &amp; "]",
"[Base_Tarjetas].[SITUACION]","[Base_Tarjetas].[SITUACION].&amp;[" &amp; $C72 &amp; "]",
"[Base_Tarjetas].[TIPO]","[Base_Tarjetas].[TIPO].&amp;[" &amp; $C$1 &amp; "]")/1000,
0)</f>
        <v>0</v>
      </c>
      <c r="AG72" s="8">
        <f>IFERROR(
GETPIVOTDATA("[Base_Tarjetas].[Importe]",TDinamica_R!$A$3,
"[Base_Tarjetas].[PERIODO]","[Base_Tarjetas].[PERIODO].&amp;[" &amp; TEXT(AG$6,"yyyymm") &amp; "]",
"[Base_Tarjetas].[Metrica]","[Base_Tarjetas].[Metrica].&amp;[" &amp; $A72 &amp; "]",
"[Base_Tarjetas].[SEGMENTO_DESCRIP]","[Base_Tarjetas].[SEGMENTO_DESCRIP].&amp;[" &amp; $C$6 &amp; "]",
"[Base_Tarjetas].[SITUACION]","[Base_Tarjetas].[SITUACION].&amp;[" &amp; $C72 &amp; "]",
"[Base_Tarjetas].[TIPO]","[Base_Tarjetas].[TIPO].&amp;[" &amp; $C$1 &amp; "]")/1000,
0)</f>
        <v>0</v>
      </c>
      <c r="AH72" s="8">
        <f>IFERROR(
GETPIVOTDATA("[Base_Tarjetas].[Importe]",TDinamica_R!$A$3,
"[Base_Tarjetas].[PERIODO]","[Base_Tarjetas].[PERIODO].&amp;[" &amp; TEXT(AH$6,"yyyymm") &amp; "]",
"[Base_Tarjetas].[Metrica]","[Base_Tarjetas].[Metrica].&amp;[" &amp; $A72 &amp; "]",
"[Base_Tarjetas].[SEGMENTO_DESCRIP]","[Base_Tarjetas].[SEGMENTO_DESCRIP].&amp;[" &amp; $C$6 &amp; "]",
"[Base_Tarjetas].[SITUACION]","[Base_Tarjetas].[SITUACION].&amp;[" &amp; $C72 &amp; "]",
"[Base_Tarjetas].[TIPO]","[Base_Tarjetas].[TIPO].&amp;[" &amp; $C$1 &amp; "]")/1000,
0)</f>
        <v>0</v>
      </c>
      <c r="AI72" s="8">
        <f>IFERROR(
GETPIVOTDATA("[Base_Tarjetas].[Importe]",TDinamica_R!$A$3,
"[Base_Tarjetas].[PERIODO]","[Base_Tarjetas].[PERIODO].&amp;[" &amp; TEXT(AI$6,"yyyymm") &amp; "]",
"[Base_Tarjetas].[Metrica]","[Base_Tarjetas].[Metrica].&amp;[" &amp; $A72 &amp; "]",
"[Base_Tarjetas].[SEGMENTO_DESCRIP]","[Base_Tarjetas].[SEGMENTO_DESCRIP].&amp;[" &amp; $C$6 &amp; "]",
"[Base_Tarjetas].[SITUACION]","[Base_Tarjetas].[SITUACION].&amp;[" &amp; $C72 &amp; "]",
"[Base_Tarjetas].[TIPO]","[Base_Tarjetas].[TIPO].&amp;[" &amp; $C$1 &amp; "]")/1000,
0)</f>
        <v>0</v>
      </c>
      <c r="AJ72" s="8">
        <f>IFERROR(
GETPIVOTDATA("[Base_Tarjetas].[Importe]",TDinamica_R!$A$3,
"[Base_Tarjetas].[PERIODO]","[Base_Tarjetas].[PERIODO].&amp;[" &amp; TEXT(AJ$6,"yyyymm") &amp; "]",
"[Base_Tarjetas].[Metrica]","[Base_Tarjetas].[Metrica].&amp;[" &amp; $A72 &amp; "]",
"[Base_Tarjetas].[SEGMENTO_DESCRIP]","[Base_Tarjetas].[SEGMENTO_DESCRIP].&amp;[" &amp; $C$6 &amp; "]",
"[Base_Tarjetas].[SITUACION]","[Base_Tarjetas].[SITUACION].&amp;[" &amp; $C72 &amp; "]",
"[Base_Tarjetas].[TIPO]","[Base_Tarjetas].[TIPO].&amp;[" &amp; $C$1 &amp; "]")/1000,
0)</f>
        <v>0</v>
      </c>
      <c r="AK72" s="8">
        <f>IFERROR(
GETPIVOTDATA("[Base_Tarjetas].[Importe]",TDinamica_R!$A$3,
"[Base_Tarjetas].[PERIODO]","[Base_Tarjetas].[PERIODO].&amp;[" &amp; TEXT(AK$6,"yyyymm") &amp; "]",
"[Base_Tarjetas].[Metrica]","[Base_Tarjetas].[Metrica].&amp;[" &amp; $A72 &amp; "]",
"[Base_Tarjetas].[SEGMENTO_DESCRIP]","[Base_Tarjetas].[SEGMENTO_DESCRIP].&amp;[" &amp; $C$6 &amp; "]",
"[Base_Tarjetas].[SITUACION]","[Base_Tarjetas].[SITUACION].&amp;[" &amp; $C72 &amp; "]",
"[Base_Tarjetas].[TIPO]","[Base_Tarjetas].[TIPO].&amp;[" &amp; $C$1 &amp; "]")/1000,
0)</f>
        <v>0</v>
      </c>
      <c r="AL72" s="8">
        <f>IFERROR(
GETPIVOTDATA("[Base_Tarjetas].[Importe]",TDinamica_R!$A$3,
"[Base_Tarjetas].[PERIODO]","[Base_Tarjetas].[PERIODO].&amp;[" &amp; TEXT(AL$6,"yyyymm") &amp; "]",
"[Base_Tarjetas].[Metrica]","[Base_Tarjetas].[Metrica].&amp;[" &amp; $A72 &amp; "]",
"[Base_Tarjetas].[SEGMENTO_DESCRIP]","[Base_Tarjetas].[SEGMENTO_DESCRIP].&amp;[" &amp; $C$6 &amp; "]",
"[Base_Tarjetas].[SITUACION]","[Base_Tarjetas].[SITUACION].&amp;[" &amp; $C72 &amp; "]",
"[Base_Tarjetas].[TIPO]","[Base_Tarjetas].[TIPO].&amp;[" &amp; $C$1 &amp; "]")/1000,
0)</f>
        <v>0</v>
      </c>
      <c r="AM72" s="8">
        <f>IFERROR(
GETPIVOTDATA("[Base_Tarjetas].[Importe]",TDinamica_R!$A$3,
"[Base_Tarjetas].[PERIODO]","[Base_Tarjetas].[PERIODO].&amp;[" &amp; TEXT(AM$6,"yyyymm") &amp; "]",
"[Base_Tarjetas].[Metrica]","[Base_Tarjetas].[Metrica].&amp;[" &amp; $A72 &amp; "]",
"[Base_Tarjetas].[SEGMENTO_DESCRIP]","[Base_Tarjetas].[SEGMENTO_DESCRIP].&amp;[" &amp; $C$6 &amp; "]",
"[Base_Tarjetas].[SITUACION]","[Base_Tarjetas].[SITUACION].&amp;[" &amp; $C72 &amp; "]",
"[Base_Tarjetas].[TIPO]","[Base_Tarjetas].[TIPO].&amp;[" &amp; $C$1 &amp; "]")/1000,
0)</f>
        <v>0</v>
      </c>
      <c r="AN72" s="8">
        <f>IFERROR(
GETPIVOTDATA("[Base_Tarjetas].[Importe]",TDinamica_R!$A$3,
"[Base_Tarjetas].[PERIODO]","[Base_Tarjetas].[PERIODO].&amp;[" &amp; TEXT(AN$6,"yyyymm") &amp; "]",
"[Base_Tarjetas].[Metrica]","[Base_Tarjetas].[Metrica].&amp;[" &amp; $A72 &amp; "]",
"[Base_Tarjetas].[SEGMENTO_DESCRIP]","[Base_Tarjetas].[SEGMENTO_DESCRIP].&amp;[" &amp; $C$6 &amp; "]",
"[Base_Tarjetas].[SITUACION]","[Base_Tarjetas].[SITUACION].&amp;[" &amp; $C72 &amp; "]",
"[Base_Tarjetas].[TIPO]","[Base_Tarjetas].[TIPO].&amp;[" &amp; $C$1 &amp; "]")/1000,
0)</f>
        <v>0</v>
      </c>
      <c r="AO72" s="8">
        <f>IFERROR(
GETPIVOTDATA("[Base_Tarjetas].[Importe]",TDinamica_R!$A$3,
"[Base_Tarjetas].[PERIODO]","[Base_Tarjetas].[PERIODO].&amp;[" &amp; TEXT(AO$6,"yyyymm") &amp; "]",
"[Base_Tarjetas].[Metrica]","[Base_Tarjetas].[Metrica].&amp;[" &amp; $A72 &amp; "]",
"[Base_Tarjetas].[SEGMENTO_DESCRIP]","[Base_Tarjetas].[SEGMENTO_DESCRIP].&amp;[" &amp; $C$6 &amp; "]",
"[Base_Tarjetas].[SITUACION]","[Base_Tarjetas].[SITUACION].&amp;[" &amp; $C72 &amp; "]",
"[Base_Tarjetas].[TIPO]","[Base_Tarjetas].[TIPO].&amp;[" &amp; $C$1 &amp; "]")/1000,
0)</f>
        <v>0</v>
      </c>
      <c r="AP72" s="8">
        <f>IFERROR(
GETPIVOTDATA("[Base_Tarjetas].[Importe]",TDinamica_R!$A$3,
"[Base_Tarjetas].[PERIODO]","[Base_Tarjetas].[PERIODO].&amp;[" &amp; TEXT(AP$6,"yyyymm") &amp; "]",
"[Base_Tarjetas].[Metrica]","[Base_Tarjetas].[Metrica].&amp;[" &amp; $A72 &amp; "]",
"[Base_Tarjetas].[SEGMENTO_DESCRIP]","[Base_Tarjetas].[SEGMENTO_DESCRIP].&amp;[" &amp; $C$6 &amp; "]",
"[Base_Tarjetas].[SITUACION]","[Base_Tarjetas].[SITUACION].&amp;[" &amp; $C72 &amp; "]",
"[Base_Tarjetas].[TIPO]","[Base_Tarjetas].[TIPO].&amp;[" &amp; $C$1 &amp; "]")/1000,
0)</f>
        <v>0</v>
      </c>
      <c r="AQ72" s="8">
        <f>IFERROR(
GETPIVOTDATA("[Base_Tarjetas].[Importe]",TDinamica_R!$A$3,
"[Base_Tarjetas].[PERIODO]","[Base_Tarjetas].[PERIODO].&amp;[" &amp; TEXT(AQ$6,"yyyymm") &amp; "]",
"[Base_Tarjetas].[Metrica]","[Base_Tarjetas].[Metrica].&amp;[" &amp; $A72 &amp; "]",
"[Base_Tarjetas].[SEGMENTO_DESCRIP]","[Base_Tarjetas].[SEGMENTO_DESCRIP].&amp;[" &amp; $C$6 &amp; "]",
"[Base_Tarjetas].[SITUACION]","[Base_Tarjetas].[SITUACION].&amp;[" &amp; $C72 &amp; "]",
"[Base_Tarjetas].[TIPO]","[Base_Tarjetas].[TIPO].&amp;[" &amp; $C$1 &amp; "]")/1000,
0)</f>
        <v>0</v>
      </c>
      <c r="AR72" s="8">
        <f>IFERROR(
GETPIVOTDATA("[Base_Tarjetas].[Importe]",TDinamica_R!$A$3,
"[Base_Tarjetas].[PERIODO]","[Base_Tarjetas].[PERIODO].&amp;[" &amp; TEXT(AR$6,"yyyymm") &amp; "]",
"[Base_Tarjetas].[Metrica]","[Base_Tarjetas].[Metrica].&amp;[" &amp; $A72 &amp; "]",
"[Base_Tarjetas].[SEGMENTO_DESCRIP]","[Base_Tarjetas].[SEGMENTO_DESCRIP].&amp;[" &amp; $C$6 &amp; "]",
"[Base_Tarjetas].[SITUACION]","[Base_Tarjetas].[SITUACION].&amp;[" &amp; $C72 &amp; "]",
"[Base_Tarjetas].[TIPO]","[Base_Tarjetas].[TIPO].&amp;[" &amp; $C$1 &amp; "]")/1000,
0)</f>
        <v>0</v>
      </c>
      <c r="AS72" s="8">
        <f>IFERROR(
GETPIVOTDATA("[Base_Tarjetas].[Importe]",TDinamica_R!$A$3,
"[Base_Tarjetas].[PERIODO]","[Base_Tarjetas].[PERIODO].&amp;[" &amp; TEXT(AS$6,"yyyymm") &amp; "]",
"[Base_Tarjetas].[Metrica]","[Base_Tarjetas].[Metrica].&amp;[" &amp; $A72 &amp; "]",
"[Base_Tarjetas].[SEGMENTO_DESCRIP]","[Base_Tarjetas].[SEGMENTO_DESCRIP].&amp;[" &amp; $C$6 &amp; "]",
"[Base_Tarjetas].[SITUACION]","[Base_Tarjetas].[SITUACION].&amp;[" &amp; $C72 &amp; "]",
"[Base_Tarjetas].[TIPO]","[Base_Tarjetas].[TIPO].&amp;[" &amp; $C$1 &amp; "]")/1000,
0)</f>
        <v>0</v>
      </c>
      <c r="AT72" s="8">
        <f>IFERROR(
GETPIVOTDATA("[Base_Tarjetas].[Importe]",TDinamica_R!$A$3,
"[Base_Tarjetas].[PERIODO]","[Base_Tarjetas].[PERIODO].&amp;[" &amp; TEXT(AT$6,"yyyymm") &amp; "]",
"[Base_Tarjetas].[Metrica]","[Base_Tarjetas].[Metrica].&amp;[" &amp; $A72 &amp; "]",
"[Base_Tarjetas].[SEGMENTO_DESCRIP]","[Base_Tarjetas].[SEGMENTO_DESCRIP].&amp;[" &amp; $C$6 &amp; "]",
"[Base_Tarjetas].[SITUACION]","[Base_Tarjetas].[SITUACION].&amp;[" &amp; $C72 &amp; "]",
"[Base_Tarjetas].[TIPO]","[Base_Tarjetas].[TIPO].&amp;[" &amp; $C$1 &amp; "]")/1000,
0)</f>
        <v>0</v>
      </c>
      <c r="AU72" s="8">
        <f>IFERROR(
GETPIVOTDATA("[Base_Tarjetas].[Importe]",TDinamica_R!$A$3,
"[Base_Tarjetas].[PERIODO]","[Base_Tarjetas].[PERIODO].&amp;[" &amp; TEXT(AU$6,"yyyymm") &amp; "]",
"[Base_Tarjetas].[Metrica]","[Base_Tarjetas].[Metrica].&amp;[" &amp; $A72 &amp; "]",
"[Base_Tarjetas].[SEGMENTO_DESCRIP]","[Base_Tarjetas].[SEGMENTO_DESCRIP].&amp;[" &amp; $C$6 &amp; "]",
"[Base_Tarjetas].[SITUACION]","[Base_Tarjetas].[SITUACION].&amp;[" &amp; $C72 &amp; "]",
"[Base_Tarjetas].[TIPO]","[Base_Tarjetas].[TIPO].&amp;[" &amp; $C$1 &amp; "]")/1000,
0)</f>
        <v>0</v>
      </c>
      <c r="AV72" s="8">
        <f>IFERROR(
GETPIVOTDATA("[Base_Tarjetas].[Importe]",TDinamica_R!$A$3,
"[Base_Tarjetas].[PERIODO]","[Base_Tarjetas].[PERIODO].&amp;[" &amp; TEXT(AV$6,"yyyymm") &amp; "]",
"[Base_Tarjetas].[Metrica]","[Base_Tarjetas].[Metrica].&amp;[" &amp; $A72 &amp; "]",
"[Base_Tarjetas].[SEGMENTO_DESCRIP]","[Base_Tarjetas].[SEGMENTO_DESCRIP].&amp;[" &amp; $C$6 &amp; "]",
"[Base_Tarjetas].[SITUACION]","[Base_Tarjetas].[SITUACION].&amp;[" &amp; $C72 &amp; "]",
"[Base_Tarjetas].[TIPO]","[Base_Tarjetas].[TIPO].&amp;[" &amp; $C$1 &amp; "]")/1000,
0)</f>
        <v>0</v>
      </c>
      <c r="AW72" s="8">
        <f>IFERROR(
GETPIVOTDATA("[Base_Tarjetas].[Importe]",TDinamica_R!$A$3,
"[Base_Tarjetas].[PERIODO]","[Base_Tarjetas].[PERIODO].&amp;[" &amp; TEXT(AW$6,"yyyymm") &amp; "]",
"[Base_Tarjetas].[Metrica]","[Base_Tarjetas].[Metrica].&amp;[" &amp; $A72 &amp; "]",
"[Base_Tarjetas].[SEGMENTO_DESCRIP]","[Base_Tarjetas].[SEGMENTO_DESCRIP].&amp;[" &amp; $C$6 &amp; "]",
"[Base_Tarjetas].[SITUACION]","[Base_Tarjetas].[SITUACION].&amp;[" &amp; $C72 &amp; "]",
"[Base_Tarjetas].[TIPO]","[Base_Tarjetas].[TIPO].&amp;[" &amp; $C$1 &amp; "]")/1000,
0)</f>
        <v>0</v>
      </c>
      <c r="AX72" s="8">
        <f>IFERROR(
GETPIVOTDATA("[Base_Tarjetas].[Importe]",TDinamica_R!$A$3,
"[Base_Tarjetas].[PERIODO]","[Base_Tarjetas].[PERIODO].&amp;[" &amp; TEXT(AX$6,"yyyymm") &amp; "]",
"[Base_Tarjetas].[Metrica]","[Base_Tarjetas].[Metrica].&amp;[" &amp; $A72 &amp; "]",
"[Base_Tarjetas].[SEGMENTO_DESCRIP]","[Base_Tarjetas].[SEGMENTO_DESCRIP].&amp;[" &amp; $C$6 &amp; "]",
"[Base_Tarjetas].[SITUACION]","[Base_Tarjetas].[SITUACION].&amp;[" &amp; $C72 &amp; "]",
"[Base_Tarjetas].[TIPO]","[Base_Tarjetas].[TIPO].&amp;[" &amp; $C$1 &amp; "]")/1000,
0)</f>
        <v>0</v>
      </c>
      <c r="AY72" s="8">
        <f>IFERROR(
GETPIVOTDATA("[Base_Tarjetas].[Importe]",TDinamica_R!$A$3,
"[Base_Tarjetas].[PERIODO]","[Base_Tarjetas].[PERIODO].&amp;[" &amp; TEXT(AY$6,"yyyymm") &amp; "]",
"[Base_Tarjetas].[Metrica]","[Base_Tarjetas].[Metrica].&amp;[" &amp; $A72 &amp; "]",
"[Base_Tarjetas].[SEGMENTO_DESCRIP]","[Base_Tarjetas].[SEGMENTO_DESCRIP].&amp;[" &amp; $C$6 &amp; "]",
"[Base_Tarjetas].[SITUACION]","[Base_Tarjetas].[SITUACION].&amp;[" &amp; $C72 &amp; "]",
"[Base_Tarjetas].[TIPO]","[Base_Tarjetas].[TIPO].&amp;[" &amp; $C$1 &amp; "]")/1000,
0)</f>
        <v>0</v>
      </c>
      <c r="AZ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TEXT(AZ$6,"yyyymm") &amp; "]"),
0)</f>
        <v>0</v>
      </c>
      <c r="BA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TEXT(BA$6,"yyyymm") &amp; "]"),
0)</f>
        <v>0</v>
      </c>
      <c r="BB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TEXT(BB$6,"yyyymm") &amp; "]"),
0)</f>
        <v>0</v>
      </c>
      <c r="BC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TEXT(BC$6,"yyyymm") &amp; "]"),
0)</f>
        <v>0</v>
      </c>
      <c r="BD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TEXT(BD$6,"yyyymm") &amp; "]"),
0)</f>
        <v>0</v>
      </c>
      <c r="BE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TEXT(BE$6,"yyyymm") &amp; "]"),
0)</f>
        <v>0</v>
      </c>
      <c r="BF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TEXT(BF$6,"yyyymm") &amp; "]"),
0)</f>
        <v>0</v>
      </c>
      <c r="BG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TEXT(BG$6,"yyyymm") &amp; "]"),
0)</f>
        <v>0</v>
      </c>
      <c r="BH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TEXT(BH$6,"yyyymm") &amp; "]"),
0)</f>
        <v>0</v>
      </c>
      <c r="BI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TEXT(BI$6,"yyyymm") &amp; "]"),
0)</f>
        <v>0</v>
      </c>
      <c r="BJ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TEXT(BJ$6,"yyyymm") &amp; "]"),
0)</f>
        <v>0</v>
      </c>
      <c r="BK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TEXT(BK$6,"yyyymm") &amp; "]"),
0)</f>
        <v>0</v>
      </c>
      <c r="BO72" s="24">
        <f t="shared" si="46"/>
        <v>0</v>
      </c>
      <c r="BP72" s="24">
        <f t="shared" si="46"/>
        <v>0</v>
      </c>
      <c r="BQ72" s="24">
        <f t="shared" si="46"/>
        <v>0</v>
      </c>
      <c r="BR72" s="24">
        <f t="shared" si="46"/>
        <v>0</v>
      </c>
      <c r="BS72" s="24">
        <f t="shared" si="46"/>
        <v>0</v>
      </c>
      <c r="BT72" s="24">
        <f t="shared" si="46"/>
        <v>0</v>
      </c>
    </row>
    <row r="73" spans="1:72" outlineLevel="1" x14ac:dyDescent="0.25">
      <c r="A73" s="11" t="s">
        <v>35</v>
      </c>
      <c r="C73" s="2" t="s">
        <v>101</v>
      </c>
      <c r="D73" s="8">
        <f>IFERROR(
GETPIVOTDATA("[Base_Tarjetas].[Importe]",TDinamica_R!$A$3,
"[Base_Tarjetas].[PERIODO]","[Base_Tarjetas].[PERIODO].&amp;[" &amp; TEXT(D$6,"yyyymm") &amp; "]",
"[Base_Tarjetas].[Metrica]","[Base_Tarjetas].[Metrica].&amp;[" &amp; $A73 &amp; "]",
"[Base_Tarjetas].[SEGMENTO_DESCRIP]","[Base_Tarjetas].[SEGMENTO_DESCRIP].&amp;[" &amp; $C$6 &amp; "]",
"[Base_Tarjetas].[SITUACION]","[Base_Tarjetas].[SITUACION].&amp;[" &amp; $C73 &amp; "]",
"[Base_Tarjetas].[TIPO]","[Base_Tarjetas].[TIPO].&amp;[" &amp; $C$1 &amp; "]")/1000,
0)</f>
        <v>0</v>
      </c>
      <c r="E73" s="8">
        <f>IFERROR(
GETPIVOTDATA("[Base_Tarjetas].[Importe]",TDinamica_R!$A$3,
"[Base_Tarjetas].[PERIODO]","[Base_Tarjetas].[PERIODO].&amp;[" &amp; TEXT(E$6,"yyyymm") &amp; "]",
"[Base_Tarjetas].[Metrica]","[Base_Tarjetas].[Metrica].&amp;[" &amp; $A73 &amp; "]",
"[Base_Tarjetas].[SEGMENTO_DESCRIP]","[Base_Tarjetas].[SEGMENTO_DESCRIP].&amp;[" &amp; $C$6 &amp; "]",
"[Base_Tarjetas].[SITUACION]","[Base_Tarjetas].[SITUACION].&amp;[" &amp; $C73 &amp; "]",
"[Base_Tarjetas].[TIPO]","[Base_Tarjetas].[TIPO].&amp;[" &amp; $C$1 &amp; "]")/1000,
0)</f>
        <v>0</v>
      </c>
      <c r="F73" s="8">
        <f>IFERROR(
GETPIVOTDATA("[Base_Tarjetas].[Importe]",TDinamica_R!$A$3,
"[Base_Tarjetas].[PERIODO]","[Base_Tarjetas].[PERIODO].&amp;[" &amp; TEXT(F$6,"yyyymm") &amp; "]",
"[Base_Tarjetas].[Metrica]","[Base_Tarjetas].[Metrica].&amp;[" &amp; $A73 &amp; "]",
"[Base_Tarjetas].[SEGMENTO_DESCRIP]","[Base_Tarjetas].[SEGMENTO_DESCRIP].&amp;[" &amp; $C$6 &amp; "]",
"[Base_Tarjetas].[SITUACION]","[Base_Tarjetas].[SITUACION].&amp;[" &amp; $C73 &amp; "]",
"[Base_Tarjetas].[TIPO]","[Base_Tarjetas].[TIPO].&amp;[" &amp; $C$1 &amp; "]")/1000,
0)</f>
        <v>0</v>
      </c>
      <c r="G73" s="8">
        <f>IFERROR(
GETPIVOTDATA("[Base_Tarjetas].[Importe]",TDinamica_R!$A$3,
"[Base_Tarjetas].[PERIODO]","[Base_Tarjetas].[PERIODO].&amp;[" &amp; TEXT(G$6,"yyyymm") &amp; "]",
"[Base_Tarjetas].[Metrica]","[Base_Tarjetas].[Metrica].&amp;[" &amp; $A73 &amp; "]",
"[Base_Tarjetas].[SEGMENTO_DESCRIP]","[Base_Tarjetas].[SEGMENTO_DESCRIP].&amp;[" &amp; $C$6 &amp; "]",
"[Base_Tarjetas].[SITUACION]","[Base_Tarjetas].[SITUACION].&amp;[" &amp; $C73 &amp; "]",
"[Base_Tarjetas].[TIPO]","[Base_Tarjetas].[TIPO].&amp;[" &amp; $C$1 &amp; "]")/1000,
0)</f>
        <v>0</v>
      </c>
      <c r="H73" s="8">
        <f>IFERROR(
GETPIVOTDATA("[Base_Tarjetas].[Importe]",TDinamica_R!$A$3,
"[Base_Tarjetas].[PERIODO]","[Base_Tarjetas].[PERIODO].&amp;[" &amp; TEXT(H$6,"yyyymm") &amp; "]",
"[Base_Tarjetas].[Metrica]","[Base_Tarjetas].[Metrica].&amp;[" &amp; $A73 &amp; "]",
"[Base_Tarjetas].[SEGMENTO_DESCRIP]","[Base_Tarjetas].[SEGMENTO_DESCRIP].&amp;[" &amp; $C$6 &amp; "]",
"[Base_Tarjetas].[SITUACION]","[Base_Tarjetas].[SITUACION].&amp;[" &amp; $C73 &amp; "]",
"[Base_Tarjetas].[TIPO]","[Base_Tarjetas].[TIPO].&amp;[" &amp; $C$1 &amp; "]")/1000,
0)</f>
        <v>0</v>
      </c>
      <c r="I73" s="8">
        <f>IFERROR(
GETPIVOTDATA("[Base_Tarjetas].[Importe]",TDinamica_R!$A$3,
"[Base_Tarjetas].[PERIODO]","[Base_Tarjetas].[PERIODO].&amp;[" &amp; TEXT(I$6,"yyyymm") &amp; "]",
"[Base_Tarjetas].[Metrica]","[Base_Tarjetas].[Metrica].&amp;[" &amp; $A73 &amp; "]",
"[Base_Tarjetas].[SEGMENTO_DESCRIP]","[Base_Tarjetas].[SEGMENTO_DESCRIP].&amp;[" &amp; $C$6 &amp; "]",
"[Base_Tarjetas].[SITUACION]","[Base_Tarjetas].[SITUACION].&amp;[" &amp; $C73 &amp; "]",
"[Base_Tarjetas].[TIPO]","[Base_Tarjetas].[TIPO].&amp;[" &amp; $C$1 &amp; "]")/1000,
0)</f>
        <v>0</v>
      </c>
      <c r="J73" s="8">
        <f>IFERROR(
GETPIVOTDATA("[Base_Tarjetas].[Importe]",TDinamica_R!$A$3,
"[Base_Tarjetas].[PERIODO]","[Base_Tarjetas].[PERIODO].&amp;[" &amp; TEXT(J$6,"yyyymm") &amp; "]",
"[Base_Tarjetas].[Metrica]","[Base_Tarjetas].[Metrica].&amp;[" &amp; $A73 &amp; "]",
"[Base_Tarjetas].[SEGMENTO_DESCRIP]","[Base_Tarjetas].[SEGMENTO_DESCRIP].&amp;[" &amp; $C$6 &amp; "]",
"[Base_Tarjetas].[SITUACION]","[Base_Tarjetas].[SITUACION].&amp;[" &amp; $C73 &amp; "]",
"[Base_Tarjetas].[TIPO]","[Base_Tarjetas].[TIPO].&amp;[" &amp; $C$1 &amp; "]")/1000,
0)</f>
        <v>0</v>
      </c>
      <c r="K73" s="8">
        <f>IFERROR(
GETPIVOTDATA("[Base_Tarjetas].[Importe]",TDinamica_R!$A$3,
"[Base_Tarjetas].[PERIODO]","[Base_Tarjetas].[PERIODO].&amp;[" &amp; TEXT(K$6,"yyyymm") &amp; "]",
"[Base_Tarjetas].[Metrica]","[Base_Tarjetas].[Metrica].&amp;[" &amp; $A73 &amp; "]",
"[Base_Tarjetas].[SEGMENTO_DESCRIP]","[Base_Tarjetas].[SEGMENTO_DESCRIP].&amp;[" &amp; $C$6 &amp; "]",
"[Base_Tarjetas].[SITUACION]","[Base_Tarjetas].[SITUACION].&amp;[" &amp; $C73 &amp; "]",
"[Base_Tarjetas].[TIPO]","[Base_Tarjetas].[TIPO].&amp;[" &amp; $C$1 &amp; "]")/1000,
0)</f>
        <v>0</v>
      </c>
      <c r="L73" s="8">
        <f>IFERROR(
GETPIVOTDATA("[Base_Tarjetas].[Importe]",TDinamica_R!$A$3,
"[Base_Tarjetas].[PERIODO]","[Base_Tarjetas].[PERIODO].&amp;[" &amp; TEXT(L$6,"yyyymm") &amp; "]",
"[Base_Tarjetas].[Metrica]","[Base_Tarjetas].[Metrica].&amp;[" &amp; $A73 &amp; "]",
"[Base_Tarjetas].[SEGMENTO_DESCRIP]","[Base_Tarjetas].[SEGMENTO_DESCRIP].&amp;[" &amp; $C$6 &amp; "]",
"[Base_Tarjetas].[SITUACION]","[Base_Tarjetas].[SITUACION].&amp;[" &amp; $C73 &amp; "]",
"[Base_Tarjetas].[TIPO]","[Base_Tarjetas].[TIPO].&amp;[" &amp; $C$1 &amp; "]")/1000,
0)</f>
        <v>0</v>
      </c>
      <c r="M73" s="8">
        <f>IFERROR(
GETPIVOTDATA("[Base_Tarjetas].[Importe]",TDinamica_R!$A$3,
"[Base_Tarjetas].[PERIODO]","[Base_Tarjetas].[PERIODO].&amp;[" &amp; TEXT(M$6,"yyyymm") &amp; "]",
"[Base_Tarjetas].[Metrica]","[Base_Tarjetas].[Metrica].&amp;[" &amp; $A73 &amp; "]",
"[Base_Tarjetas].[SEGMENTO_DESCRIP]","[Base_Tarjetas].[SEGMENTO_DESCRIP].&amp;[" &amp; $C$6 &amp; "]",
"[Base_Tarjetas].[SITUACION]","[Base_Tarjetas].[SITUACION].&amp;[" &amp; $C73 &amp; "]",
"[Base_Tarjetas].[TIPO]","[Base_Tarjetas].[TIPO].&amp;[" &amp; $C$1 &amp; "]")/1000,
0)</f>
        <v>0</v>
      </c>
      <c r="N73" s="8">
        <f>IFERROR(
GETPIVOTDATA("[Base_Tarjetas].[Importe]",TDinamica_R!$A$3,
"[Base_Tarjetas].[PERIODO]","[Base_Tarjetas].[PERIODO].&amp;[" &amp; TEXT(N$6,"yyyymm") &amp; "]",
"[Base_Tarjetas].[Metrica]","[Base_Tarjetas].[Metrica].&amp;[" &amp; $A73 &amp; "]",
"[Base_Tarjetas].[SEGMENTO_DESCRIP]","[Base_Tarjetas].[SEGMENTO_DESCRIP].&amp;[" &amp; $C$6 &amp; "]",
"[Base_Tarjetas].[SITUACION]","[Base_Tarjetas].[SITUACION].&amp;[" &amp; $C73 &amp; "]",
"[Base_Tarjetas].[TIPO]","[Base_Tarjetas].[TIPO].&amp;[" &amp; $C$1 &amp; "]")/1000,
0)</f>
        <v>0</v>
      </c>
      <c r="O73" s="8">
        <f>IFERROR(
GETPIVOTDATA("[Base_Tarjetas].[Importe]",TDinamica_R!$A$3,
"[Base_Tarjetas].[PERIODO]","[Base_Tarjetas].[PERIODO].&amp;[" &amp; TEXT(O$6,"yyyymm") &amp; "]",
"[Base_Tarjetas].[Metrica]","[Base_Tarjetas].[Metrica].&amp;[" &amp; $A73 &amp; "]",
"[Base_Tarjetas].[SEGMENTO_DESCRIP]","[Base_Tarjetas].[SEGMENTO_DESCRIP].&amp;[" &amp; $C$6 &amp; "]",
"[Base_Tarjetas].[SITUACION]","[Base_Tarjetas].[SITUACION].&amp;[" &amp; $C73 &amp; "]",
"[Base_Tarjetas].[TIPO]","[Base_Tarjetas].[TIPO].&amp;[" &amp; $C$1 &amp; "]")/1000,
0)</f>
        <v>0</v>
      </c>
      <c r="P73" s="8">
        <f>IFERROR(
GETPIVOTDATA("[Base_Tarjetas].[Importe]",TDinamica_R!$A$3,
"[Base_Tarjetas].[PERIODO]","[Base_Tarjetas].[PERIODO].&amp;[" &amp; TEXT(P$6,"yyyymm") &amp; "]",
"[Base_Tarjetas].[Metrica]","[Base_Tarjetas].[Metrica].&amp;[" &amp; $A73 &amp; "]",
"[Base_Tarjetas].[SEGMENTO_DESCRIP]","[Base_Tarjetas].[SEGMENTO_DESCRIP].&amp;[" &amp; $C$6 &amp; "]",
"[Base_Tarjetas].[SITUACION]","[Base_Tarjetas].[SITUACION].&amp;[" &amp; $C73 &amp; "]",
"[Base_Tarjetas].[TIPO]","[Base_Tarjetas].[TIPO].&amp;[" &amp; $C$1 &amp; "]")/1000,
0)</f>
        <v>0</v>
      </c>
      <c r="Q73" s="8">
        <f>IFERROR(
GETPIVOTDATA("[Base_Tarjetas].[Importe]",TDinamica_R!$A$3,
"[Base_Tarjetas].[PERIODO]","[Base_Tarjetas].[PERIODO].&amp;[" &amp; TEXT(Q$6,"yyyymm") &amp; "]",
"[Base_Tarjetas].[Metrica]","[Base_Tarjetas].[Metrica].&amp;[" &amp; $A73 &amp; "]",
"[Base_Tarjetas].[SEGMENTO_DESCRIP]","[Base_Tarjetas].[SEGMENTO_DESCRIP].&amp;[" &amp; $C$6 &amp; "]",
"[Base_Tarjetas].[SITUACION]","[Base_Tarjetas].[SITUACION].&amp;[" &amp; $C73 &amp; "]",
"[Base_Tarjetas].[TIPO]","[Base_Tarjetas].[TIPO].&amp;[" &amp; $C$1 &amp; "]")/1000,
0)</f>
        <v>0</v>
      </c>
      <c r="R73" s="8">
        <f>IFERROR(
GETPIVOTDATA("[Base_Tarjetas].[Importe]",TDinamica_R!$A$3,
"[Base_Tarjetas].[PERIODO]","[Base_Tarjetas].[PERIODO].&amp;[" &amp; TEXT(R$6,"yyyymm") &amp; "]",
"[Base_Tarjetas].[Metrica]","[Base_Tarjetas].[Metrica].&amp;[" &amp; $A73 &amp; "]",
"[Base_Tarjetas].[SEGMENTO_DESCRIP]","[Base_Tarjetas].[SEGMENTO_DESCRIP].&amp;[" &amp; $C$6 &amp; "]",
"[Base_Tarjetas].[SITUACION]","[Base_Tarjetas].[SITUACION].&amp;[" &amp; $C73 &amp; "]",
"[Base_Tarjetas].[TIPO]","[Base_Tarjetas].[TIPO].&amp;[" &amp; $C$1 &amp; "]")/1000,
0)</f>
        <v>0</v>
      </c>
      <c r="S73" s="8">
        <f>IFERROR(
GETPIVOTDATA("[Base_Tarjetas].[Importe]",TDinamica_R!$A$3,
"[Base_Tarjetas].[PERIODO]","[Base_Tarjetas].[PERIODO].&amp;[" &amp; TEXT(S$6,"yyyymm") &amp; "]",
"[Base_Tarjetas].[Metrica]","[Base_Tarjetas].[Metrica].&amp;[" &amp; $A73 &amp; "]",
"[Base_Tarjetas].[SEGMENTO_DESCRIP]","[Base_Tarjetas].[SEGMENTO_DESCRIP].&amp;[" &amp; $C$6 &amp; "]",
"[Base_Tarjetas].[SITUACION]","[Base_Tarjetas].[SITUACION].&amp;[" &amp; $C73 &amp; "]",
"[Base_Tarjetas].[TIPO]","[Base_Tarjetas].[TIPO].&amp;[" &amp; $C$1 &amp; "]")/1000,
0)</f>
        <v>0</v>
      </c>
      <c r="T73" s="8">
        <f>IFERROR(
GETPIVOTDATA("[Base_Tarjetas].[Importe]",TDinamica_R!$A$3,
"[Base_Tarjetas].[PERIODO]","[Base_Tarjetas].[PERIODO].&amp;[" &amp; TEXT(T$6,"yyyymm") &amp; "]",
"[Base_Tarjetas].[Metrica]","[Base_Tarjetas].[Metrica].&amp;[" &amp; $A73 &amp; "]",
"[Base_Tarjetas].[SEGMENTO_DESCRIP]","[Base_Tarjetas].[SEGMENTO_DESCRIP].&amp;[" &amp; $C$6 &amp; "]",
"[Base_Tarjetas].[SITUACION]","[Base_Tarjetas].[SITUACION].&amp;[" &amp; $C73 &amp; "]",
"[Base_Tarjetas].[TIPO]","[Base_Tarjetas].[TIPO].&amp;[" &amp; $C$1 &amp; "]")/1000,
0)</f>
        <v>0</v>
      </c>
      <c r="U73" s="8">
        <f>IFERROR(
GETPIVOTDATA("[Base_Tarjetas].[Importe]",TDinamica_R!$A$3,
"[Base_Tarjetas].[PERIODO]","[Base_Tarjetas].[PERIODO].&amp;[" &amp; TEXT(U$6,"yyyymm") &amp; "]",
"[Base_Tarjetas].[Metrica]","[Base_Tarjetas].[Metrica].&amp;[" &amp; $A73 &amp; "]",
"[Base_Tarjetas].[SEGMENTO_DESCRIP]","[Base_Tarjetas].[SEGMENTO_DESCRIP].&amp;[" &amp; $C$6 &amp; "]",
"[Base_Tarjetas].[SITUACION]","[Base_Tarjetas].[SITUACION].&amp;[" &amp; $C73 &amp; "]",
"[Base_Tarjetas].[TIPO]","[Base_Tarjetas].[TIPO].&amp;[" &amp; $C$1 &amp; "]")/1000,
0)</f>
        <v>0</v>
      </c>
      <c r="V73" s="8">
        <f>IFERROR(
GETPIVOTDATA("[Base_Tarjetas].[Importe]",TDinamica_R!$A$3,
"[Base_Tarjetas].[PERIODO]","[Base_Tarjetas].[PERIODO].&amp;[" &amp; TEXT(V$6,"yyyymm") &amp; "]",
"[Base_Tarjetas].[Metrica]","[Base_Tarjetas].[Metrica].&amp;[" &amp; $A73 &amp; "]",
"[Base_Tarjetas].[SEGMENTO_DESCRIP]","[Base_Tarjetas].[SEGMENTO_DESCRIP].&amp;[" &amp; $C$6 &amp; "]",
"[Base_Tarjetas].[SITUACION]","[Base_Tarjetas].[SITUACION].&amp;[" &amp; $C73 &amp; "]",
"[Base_Tarjetas].[TIPO]","[Base_Tarjetas].[TIPO].&amp;[" &amp; $C$1 &amp; "]")/1000,
0)</f>
        <v>0</v>
      </c>
      <c r="W73" s="8">
        <f>IFERROR(
GETPIVOTDATA("[Base_Tarjetas].[Importe]",TDinamica_R!$A$3,
"[Base_Tarjetas].[PERIODO]","[Base_Tarjetas].[PERIODO].&amp;[" &amp; TEXT(W$6,"yyyymm") &amp; "]",
"[Base_Tarjetas].[Metrica]","[Base_Tarjetas].[Metrica].&amp;[" &amp; $A73 &amp; "]",
"[Base_Tarjetas].[SEGMENTO_DESCRIP]","[Base_Tarjetas].[SEGMENTO_DESCRIP].&amp;[" &amp; $C$6 &amp; "]",
"[Base_Tarjetas].[SITUACION]","[Base_Tarjetas].[SITUACION].&amp;[" &amp; $C73 &amp; "]",
"[Base_Tarjetas].[TIPO]","[Base_Tarjetas].[TIPO].&amp;[" &amp; $C$1 &amp; "]")/1000,
0)</f>
        <v>0</v>
      </c>
      <c r="X73" s="8">
        <f>IFERROR(
GETPIVOTDATA("[Base_Tarjetas].[Importe]",TDinamica_R!$A$3,
"[Base_Tarjetas].[PERIODO]","[Base_Tarjetas].[PERIODO].&amp;[" &amp; TEXT(X$6,"yyyymm") &amp; "]",
"[Base_Tarjetas].[Metrica]","[Base_Tarjetas].[Metrica].&amp;[" &amp; $A73 &amp; "]",
"[Base_Tarjetas].[SEGMENTO_DESCRIP]","[Base_Tarjetas].[SEGMENTO_DESCRIP].&amp;[" &amp; $C$6 &amp; "]",
"[Base_Tarjetas].[SITUACION]","[Base_Tarjetas].[SITUACION].&amp;[" &amp; $C73 &amp; "]",
"[Base_Tarjetas].[TIPO]","[Base_Tarjetas].[TIPO].&amp;[" &amp; $C$1 &amp; "]")/1000,
0)</f>
        <v>0</v>
      </c>
      <c r="Y73" s="8">
        <f>IFERROR(
GETPIVOTDATA("[Base_Tarjetas].[Importe]",TDinamica_R!$A$3,
"[Base_Tarjetas].[PERIODO]","[Base_Tarjetas].[PERIODO].&amp;[" &amp; TEXT(Y$6,"yyyymm") &amp; "]",
"[Base_Tarjetas].[Metrica]","[Base_Tarjetas].[Metrica].&amp;[" &amp; $A73 &amp; "]",
"[Base_Tarjetas].[SEGMENTO_DESCRIP]","[Base_Tarjetas].[SEGMENTO_DESCRIP].&amp;[" &amp; $C$6 &amp; "]",
"[Base_Tarjetas].[SITUACION]","[Base_Tarjetas].[SITUACION].&amp;[" &amp; $C73 &amp; "]",
"[Base_Tarjetas].[TIPO]","[Base_Tarjetas].[TIPO].&amp;[" &amp; $C$1 &amp; "]")/1000,
0)</f>
        <v>0</v>
      </c>
      <c r="Z73" s="8">
        <f>IFERROR(
GETPIVOTDATA("[Base_Tarjetas].[Importe]",TDinamica_R!$A$3,
"[Base_Tarjetas].[PERIODO]","[Base_Tarjetas].[PERIODO].&amp;[" &amp; TEXT(Z$6,"yyyymm") &amp; "]",
"[Base_Tarjetas].[Metrica]","[Base_Tarjetas].[Metrica].&amp;[" &amp; $A73 &amp; "]",
"[Base_Tarjetas].[SEGMENTO_DESCRIP]","[Base_Tarjetas].[SEGMENTO_DESCRIP].&amp;[" &amp; $C$6 &amp; "]",
"[Base_Tarjetas].[SITUACION]","[Base_Tarjetas].[SITUACION].&amp;[" &amp; $C73 &amp; "]",
"[Base_Tarjetas].[TIPO]","[Base_Tarjetas].[TIPO].&amp;[" &amp; $C$1 &amp; "]")/1000,
0)</f>
        <v>0</v>
      </c>
      <c r="AA73" s="8">
        <f>IFERROR(
GETPIVOTDATA("[Base_Tarjetas].[Importe]",TDinamica_R!$A$3,
"[Base_Tarjetas].[PERIODO]","[Base_Tarjetas].[PERIODO].&amp;[" &amp; TEXT(AA$6,"yyyymm") &amp; "]",
"[Base_Tarjetas].[Metrica]","[Base_Tarjetas].[Metrica].&amp;[" &amp; $A73 &amp; "]",
"[Base_Tarjetas].[SEGMENTO_DESCRIP]","[Base_Tarjetas].[SEGMENTO_DESCRIP].&amp;[" &amp; $C$6 &amp; "]",
"[Base_Tarjetas].[SITUACION]","[Base_Tarjetas].[SITUACION].&amp;[" &amp; $C73 &amp; "]",
"[Base_Tarjetas].[TIPO]","[Base_Tarjetas].[TIPO].&amp;[" &amp; $C$1 &amp; "]")/1000,
0)</f>
        <v>0</v>
      </c>
      <c r="AB73" s="8">
        <f>IFERROR(
GETPIVOTDATA("[Base_Tarjetas].[Importe]",TDinamica_R!$A$3,
"[Base_Tarjetas].[PERIODO]","[Base_Tarjetas].[PERIODO].&amp;[" &amp; TEXT(AB$6,"yyyymm") &amp; "]",
"[Base_Tarjetas].[Metrica]","[Base_Tarjetas].[Metrica].&amp;[" &amp; $A73 &amp; "]",
"[Base_Tarjetas].[SEGMENTO_DESCRIP]","[Base_Tarjetas].[SEGMENTO_DESCRIP].&amp;[" &amp; $C$6 &amp; "]",
"[Base_Tarjetas].[SITUACION]","[Base_Tarjetas].[SITUACION].&amp;[" &amp; $C73 &amp; "]",
"[Base_Tarjetas].[TIPO]","[Base_Tarjetas].[TIPO].&amp;[" &amp; $C$1 &amp; "]")/1000,
0)</f>
        <v>0</v>
      </c>
      <c r="AC73" s="8">
        <f>IFERROR(
GETPIVOTDATA("[Base_Tarjetas].[Importe]",TDinamica_R!$A$3,
"[Base_Tarjetas].[PERIODO]","[Base_Tarjetas].[PERIODO].&amp;[" &amp; TEXT(AC$6,"yyyymm") &amp; "]",
"[Base_Tarjetas].[Metrica]","[Base_Tarjetas].[Metrica].&amp;[" &amp; $A73 &amp; "]",
"[Base_Tarjetas].[SEGMENTO_DESCRIP]","[Base_Tarjetas].[SEGMENTO_DESCRIP].&amp;[" &amp; $C$6 &amp; "]",
"[Base_Tarjetas].[SITUACION]","[Base_Tarjetas].[SITUACION].&amp;[" &amp; $C73 &amp; "]",
"[Base_Tarjetas].[TIPO]","[Base_Tarjetas].[TIPO].&amp;[" &amp; $C$1 &amp; "]")/1000,
0)</f>
        <v>0</v>
      </c>
      <c r="AD73" s="8">
        <f>IFERROR(
GETPIVOTDATA("[Base_Tarjetas].[Importe]",TDinamica_R!$A$3,
"[Base_Tarjetas].[PERIODO]","[Base_Tarjetas].[PERIODO].&amp;[" &amp; TEXT(AD$6,"yyyymm") &amp; "]",
"[Base_Tarjetas].[Metrica]","[Base_Tarjetas].[Metrica].&amp;[" &amp; $A73 &amp; "]",
"[Base_Tarjetas].[SEGMENTO_DESCRIP]","[Base_Tarjetas].[SEGMENTO_DESCRIP].&amp;[" &amp; $C$6 &amp; "]",
"[Base_Tarjetas].[SITUACION]","[Base_Tarjetas].[SITUACION].&amp;[" &amp; $C73 &amp; "]",
"[Base_Tarjetas].[TIPO]","[Base_Tarjetas].[TIPO].&amp;[" &amp; $C$1 &amp; "]")/1000,
0)</f>
        <v>0</v>
      </c>
      <c r="AE73" s="8">
        <f>IFERROR(
GETPIVOTDATA("[Base_Tarjetas].[Importe]",TDinamica_R!$A$3,
"[Base_Tarjetas].[PERIODO]","[Base_Tarjetas].[PERIODO].&amp;[" &amp; TEXT(AE$6,"yyyymm") &amp; "]",
"[Base_Tarjetas].[Metrica]","[Base_Tarjetas].[Metrica].&amp;[" &amp; $A73 &amp; "]",
"[Base_Tarjetas].[SEGMENTO_DESCRIP]","[Base_Tarjetas].[SEGMENTO_DESCRIP].&amp;[" &amp; $C$6 &amp; "]",
"[Base_Tarjetas].[SITUACION]","[Base_Tarjetas].[SITUACION].&amp;[" &amp; $C73 &amp; "]",
"[Base_Tarjetas].[TIPO]","[Base_Tarjetas].[TIPO].&amp;[" &amp; $C$1 &amp; "]")/1000,
0)</f>
        <v>0</v>
      </c>
      <c r="AF73" s="8">
        <f>IFERROR(
GETPIVOTDATA("[Base_Tarjetas].[Importe]",TDinamica_R!$A$3,
"[Base_Tarjetas].[PERIODO]","[Base_Tarjetas].[PERIODO].&amp;[" &amp; TEXT(AF$6,"yyyymm") &amp; "]",
"[Base_Tarjetas].[Metrica]","[Base_Tarjetas].[Metrica].&amp;[" &amp; $A73 &amp; "]",
"[Base_Tarjetas].[SEGMENTO_DESCRIP]","[Base_Tarjetas].[SEGMENTO_DESCRIP].&amp;[" &amp; $C$6 &amp; "]",
"[Base_Tarjetas].[SITUACION]","[Base_Tarjetas].[SITUACION].&amp;[" &amp; $C73 &amp; "]",
"[Base_Tarjetas].[TIPO]","[Base_Tarjetas].[TIPO].&amp;[" &amp; $C$1 &amp; "]")/1000,
0)</f>
        <v>0</v>
      </c>
      <c r="AG73" s="8">
        <f>IFERROR(
GETPIVOTDATA("[Base_Tarjetas].[Importe]",TDinamica_R!$A$3,
"[Base_Tarjetas].[PERIODO]","[Base_Tarjetas].[PERIODO].&amp;[" &amp; TEXT(AG$6,"yyyymm") &amp; "]",
"[Base_Tarjetas].[Metrica]","[Base_Tarjetas].[Metrica].&amp;[" &amp; $A73 &amp; "]",
"[Base_Tarjetas].[SEGMENTO_DESCRIP]","[Base_Tarjetas].[SEGMENTO_DESCRIP].&amp;[" &amp; $C$6 &amp; "]",
"[Base_Tarjetas].[SITUACION]","[Base_Tarjetas].[SITUACION].&amp;[" &amp; $C73 &amp; "]",
"[Base_Tarjetas].[TIPO]","[Base_Tarjetas].[TIPO].&amp;[" &amp; $C$1 &amp; "]")/1000,
0)</f>
        <v>0</v>
      </c>
      <c r="AH73" s="8">
        <f>IFERROR(
GETPIVOTDATA("[Base_Tarjetas].[Importe]",TDinamica_R!$A$3,
"[Base_Tarjetas].[PERIODO]","[Base_Tarjetas].[PERIODO].&amp;[" &amp; TEXT(AH$6,"yyyymm") &amp; "]",
"[Base_Tarjetas].[Metrica]","[Base_Tarjetas].[Metrica].&amp;[" &amp; $A73 &amp; "]",
"[Base_Tarjetas].[SEGMENTO_DESCRIP]","[Base_Tarjetas].[SEGMENTO_DESCRIP].&amp;[" &amp; $C$6 &amp; "]",
"[Base_Tarjetas].[SITUACION]","[Base_Tarjetas].[SITUACION].&amp;[" &amp; $C73 &amp; "]",
"[Base_Tarjetas].[TIPO]","[Base_Tarjetas].[TIPO].&amp;[" &amp; $C$1 &amp; "]")/1000,
0)</f>
        <v>0</v>
      </c>
      <c r="AI73" s="8">
        <f>IFERROR(
GETPIVOTDATA("[Base_Tarjetas].[Importe]",TDinamica_R!$A$3,
"[Base_Tarjetas].[PERIODO]","[Base_Tarjetas].[PERIODO].&amp;[" &amp; TEXT(AI$6,"yyyymm") &amp; "]",
"[Base_Tarjetas].[Metrica]","[Base_Tarjetas].[Metrica].&amp;[" &amp; $A73 &amp; "]",
"[Base_Tarjetas].[SEGMENTO_DESCRIP]","[Base_Tarjetas].[SEGMENTO_DESCRIP].&amp;[" &amp; $C$6 &amp; "]",
"[Base_Tarjetas].[SITUACION]","[Base_Tarjetas].[SITUACION].&amp;[" &amp; $C73 &amp; "]",
"[Base_Tarjetas].[TIPO]","[Base_Tarjetas].[TIPO].&amp;[" &amp; $C$1 &amp; "]")/1000,
0)</f>
        <v>0</v>
      </c>
      <c r="AJ73" s="8">
        <f>IFERROR(
GETPIVOTDATA("[Base_Tarjetas].[Importe]",TDinamica_R!$A$3,
"[Base_Tarjetas].[PERIODO]","[Base_Tarjetas].[PERIODO].&amp;[" &amp; TEXT(AJ$6,"yyyymm") &amp; "]",
"[Base_Tarjetas].[Metrica]","[Base_Tarjetas].[Metrica].&amp;[" &amp; $A73 &amp; "]",
"[Base_Tarjetas].[SEGMENTO_DESCRIP]","[Base_Tarjetas].[SEGMENTO_DESCRIP].&amp;[" &amp; $C$6 &amp; "]",
"[Base_Tarjetas].[SITUACION]","[Base_Tarjetas].[SITUACION].&amp;[" &amp; $C73 &amp; "]",
"[Base_Tarjetas].[TIPO]","[Base_Tarjetas].[TIPO].&amp;[" &amp; $C$1 &amp; "]")/1000,
0)</f>
        <v>0</v>
      </c>
      <c r="AK73" s="8">
        <f>IFERROR(
GETPIVOTDATA("[Base_Tarjetas].[Importe]",TDinamica_R!$A$3,
"[Base_Tarjetas].[PERIODO]","[Base_Tarjetas].[PERIODO].&amp;[" &amp; TEXT(AK$6,"yyyymm") &amp; "]",
"[Base_Tarjetas].[Metrica]","[Base_Tarjetas].[Metrica].&amp;[" &amp; $A73 &amp; "]",
"[Base_Tarjetas].[SEGMENTO_DESCRIP]","[Base_Tarjetas].[SEGMENTO_DESCRIP].&amp;[" &amp; $C$6 &amp; "]",
"[Base_Tarjetas].[SITUACION]","[Base_Tarjetas].[SITUACION].&amp;[" &amp; $C73 &amp; "]",
"[Base_Tarjetas].[TIPO]","[Base_Tarjetas].[TIPO].&amp;[" &amp; $C$1 &amp; "]")/1000,
0)</f>
        <v>0</v>
      </c>
      <c r="AL73" s="8">
        <f>IFERROR(
GETPIVOTDATA("[Base_Tarjetas].[Importe]",TDinamica_R!$A$3,
"[Base_Tarjetas].[PERIODO]","[Base_Tarjetas].[PERIODO].&amp;[" &amp; TEXT(AL$6,"yyyymm") &amp; "]",
"[Base_Tarjetas].[Metrica]","[Base_Tarjetas].[Metrica].&amp;[" &amp; $A73 &amp; "]",
"[Base_Tarjetas].[SEGMENTO_DESCRIP]","[Base_Tarjetas].[SEGMENTO_DESCRIP].&amp;[" &amp; $C$6 &amp; "]",
"[Base_Tarjetas].[SITUACION]","[Base_Tarjetas].[SITUACION].&amp;[" &amp; $C73 &amp; "]",
"[Base_Tarjetas].[TIPO]","[Base_Tarjetas].[TIPO].&amp;[" &amp; $C$1 &amp; "]")/1000,
0)</f>
        <v>0</v>
      </c>
      <c r="AM73" s="8">
        <f>IFERROR(
GETPIVOTDATA("[Base_Tarjetas].[Importe]",TDinamica_R!$A$3,
"[Base_Tarjetas].[PERIODO]","[Base_Tarjetas].[PERIODO].&amp;[" &amp; TEXT(AM$6,"yyyymm") &amp; "]",
"[Base_Tarjetas].[Metrica]","[Base_Tarjetas].[Metrica].&amp;[" &amp; $A73 &amp; "]",
"[Base_Tarjetas].[SEGMENTO_DESCRIP]","[Base_Tarjetas].[SEGMENTO_DESCRIP].&amp;[" &amp; $C$6 &amp; "]",
"[Base_Tarjetas].[SITUACION]","[Base_Tarjetas].[SITUACION].&amp;[" &amp; $C73 &amp; "]",
"[Base_Tarjetas].[TIPO]","[Base_Tarjetas].[TIPO].&amp;[" &amp; $C$1 &amp; "]")/1000,
0)</f>
        <v>0</v>
      </c>
      <c r="AN73" s="8">
        <f>IFERROR(
GETPIVOTDATA("[Base_Tarjetas].[Importe]",TDinamica_R!$A$3,
"[Base_Tarjetas].[PERIODO]","[Base_Tarjetas].[PERIODO].&amp;[" &amp; TEXT(AN$6,"yyyymm") &amp; "]",
"[Base_Tarjetas].[Metrica]","[Base_Tarjetas].[Metrica].&amp;[" &amp; $A73 &amp; "]",
"[Base_Tarjetas].[SEGMENTO_DESCRIP]","[Base_Tarjetas].[SEGMENTO_DESCRIP].&amp;[" &amp; $C$6 &amp; "]",
"[Base_Tarjetas].[SITUACION]","[Base_Tarjetas].[SITUACION].&amp;[" &amp; $C73 &amp; "]",
"[Base_Tarjetas].[TIPO]","[Base_Tarjetas].[TIPO].&amp;[" &amp; $C$1 &amp; "]")/1000,
0)</f>
        <v>0</v>
      </c>
      <c r="AO73" s="8">
        <f>IFERROR(
GETPIVOTDATA("[Base_Tarjetas].[Importe]",TDinamica_R!$A$3,
"[Base_Tarjetas].[PERIODO]","[Base_Tarjetas].[PERIODO].&amp;[" &amp; TEXT(AO$6,"yyyymm") &amp; "]",
"[Base_Tarjetas].[Metrica]","[Base_Tarjetas].[Metrica].&amp;[" &amp; $A73 &amp; "]",
"[Base_Tarjetas].[SEGMENTO_DESCRIP]","[Base_Tarjetas].[SEGMENTO_DESCRIP].&amp;[" &amp; $C$6 &amp; "]",
"[Base_Tarjetas].[SITUACION]","[Base_Tarjetas].[SITUACION].&amp;[" &amp; $C73 &amp; "]",
"[Base_Tarjetas].[TIPO]","[Base_Tarjetas].[TIPO].&amp;[" &amp; $C$1 &amp; "]")/1000,
0)</f>
        <v>0</v>
      </c>
      <c r="AP73" s="8">
        <f>IFERROR(
GETPIVOTDATA("[Base_Tarjetas].[Importe]",TDinamica_R!$A$3,
"[Base_Tarjetas].[PERIODO]","[Base_Tarjetas].[PERIODO].&amp;[" &amp; TEXT(AP$6,"yyyymm") &amp; "]",
"[Base_Tarjetas].[Metrica]","[Base_Tarjetas].[Metrica].&amp;[" &amp; $A73 &amp; "]",
"[Base_Tarjetas].[SEGMENTO_DESCRIP]","[Base_Tarjetas].[SEGMENTO_DESCRIP].&amp;[" &amp; $C$6 &amp; "]",
"[Base_Tarjetas].[SITUACION]","[Base_Tarjetas].[SITUACION].&amp;[" &amp; $C73 &amp; "]",
"[Base_Tarjetas].[TIPO]","[Base_Tarjetas].[TIPO].&amp;[" &amp; $C$1 &amp; "]")/1000,
0)</f>
        <v>0</v>
      </c>
      <c r="AQ73" s="8">
        <f>IFERROR(
GETPIVOTDATA("[Base_Tarjetas].[Importe]",TDinamica_R!$A$3,
"[Base_Tarjetas].[PERIODO]","[Base_Tarjetas].[PERIODO].&amp;[" &amp; TEXT(AQ$6,"yyyymm") &amp; "]",
"[Base_Tarjetas].[Metrica]","[Base_Tarjetas].[Metrica].&amp;[" &amp; $A73 &amp; "]",
"[Base_Tarjetas].[SEGMENTO_DESCRIP]","[Base_Tarjetas].[SEGMENTO_DESCRIP].&amp;[" &amp; $C$6 &amp; "]",
"[Base_Tarjetas].[SITUACION]","[Base_Tarjetas].[SITUACION].&amp;[" &amp; $C73 &amp; "]",
"[Base_Tarjetas].[TIPO]","[Base_Tarjetas].[TIPO].&amp;[" &amp; $C$1 &amp; "]")/1000,
0)</f>
        <v>0</v>
      </c>
      <c r="AR73" s="8">
        <f>IFERROR(
GETPIVOTDATA("[Base_Tarjetas].[Importe]",TDinamica_R!$A$3,
"[Base_Tarjetas].[PERIODO]","[Base_Tarjetas].[PERIODO].&amp;[" &amp; TEXT(AR$6,"yyyymm") &amp; "]",
"[Base_Tarjetas].[Metrica]","[Base_Tarjetas].[Metrica].&amp;[" &amp; $A73 &amp; "]",
"[Base_Tarjetas].[SEGMENTO_DESCRIP]","[Base_Tarjetas].[SEGMENTO_DESCRIP].&amp;[" &amp; $C$6 &amp; "]",
"[Base_Tarjetas].[SITUACION]","[Base_Tarjetas].[SITUACION].&amp;[" &amp; $C73 &amp; "]",
"[Base_Tarjetas].[TIPO]","[Base_Tarjetas].[TIPO].&amp;[" &amp; $C$1 &amp; "]")/1000,
0)</f>
        <v>0</v>
      </c>
      <c r="AS73" s="8">
        <f>IFERROR(
GETPIVOTDATA("[Base_Tarjetas].[Importe]",TDinamica_R!$A$3,
"[Base_Tarjetas].[PERIODO]","[Base_Tarjetas].[PERIODO].&amp;[" &amp; TEXT(AS$6,"yyyymm") &amp; "]",
"[Base_Tarjetas].[Metrica]","[Base_Tarjetas].[Metrica].&amp;[" &amp; $A73 &amp; "]",
"[Base_Tarjetas].[SEGMENTO_DESCRIP]","[Base_Tarjetas].[SEGMENTO_DESCRIP].&amp;[" &amp; $C$6 &amp; "]",
"[Base_Tarjetas].[SITUACION]","[Base_Tarjetas].[SITUACION].&amp;[" &amp; $C73 &amp; "]",
"[Base_Tarjetas].[TIPO]","[Base_Tarjetas].[TIPO].&amp;[" &amp; $C$1 &amp; "]")/1000,
0)</f>
        <v>0</v>
      </c>
      <c r="AT73" s="8">
        <f>IFERROR(
GETPIVOTDATA("[Base_Tarjetas].[Importe]",TDinamica_R!$A$3,
"[Base_Tarjetas].[PERIODO]","[Base_Tarjetas].[PERIODO].&amp;[" &amp; TEXT(AT$6,"yyyymm") &amp; "]",
"[Base_Tarjetas].[Metrica]","[Base_Tarjetas].[Metrica].&amp;[" &amp; $A73 &amp; "]",
"[Base_Tarjetas].[SEGMENTO_DESCRIP]","[Base_Tarjetas].[SEGMENTO_DESCRIP].&amp;[" &amp; $C$6 &amp; "]",
"[Base_Tarjetas].[SITUACION]","[Base_Tarjetas].[SITUACION].&amp;[" &amp; $C73 &amp; "]",
"[Base_Tarjetas].[TIPO]","[Base_Tarjetas].[TIPO].&amp;[" &amp; $C$1 &amp; "]")/1000,
0)</f>
        <v>0</v>
      </c>
      <c r="AU73" s="8">
        <f>IFERROR(
GETPIVOTDATA("[Base_Tarjetas].[Importe]",TDinamica_R!$A$3,
"[Base_Tarjetas].[PERIODO]","[Base_Tarjetas].[PERIODO].&amp;[" &amp; TEXT(AU$6,"yyyymm") &amp; "]",
"[Base_Tarjetas].[Metrica]","[Base_Tarjetas].[Metrica].&amp;[" &amp; $A73 &amp; "]",
"[Base_Tarjetas].[SEGMENTO_DESCRIP]","[Base_Tarjetas].[SEGMENTO_DESCRIP].&amp;[" &amp; $C$6 &amp; "]",
"[Base_Tarjetas].[SITUACION]","[Base_Tarjetas].[SITUACION].&amp;[" &amp; $C73 &amp; "]",
"[Base_Tarjetas].[TIPO]","[Base_Tarjetas].[TIPO].&amp;[" &amp; $C$1 &amp; "]")/1000,
0)</f>
        <v>0</v>
      </c>
      <c r="AV73" s="8">
        <f>IFERROR(
GETPIVOTDATA("[Base_Tarjetas].[Importe]",TDinamica_R!$A$3,
"[Base_Tarjetas].[PERIODO]","[Base_Tarjetas].[PERIODO].&amp;[" &amp; TEXT(AV$6,"yyyymm") &amp; "]",
"[Base_Tarjetas].[Metrica]","[Base_Tarjetas].[Metrica].&amp;[" &amp; $A73 &amp; "]",
"[Base_Tarjetas].[SEGMENTO_DESCRIP]","[Base_Tarjetas].[SEGMENTO_DESCRIP].&amp;[" &amp; $C$6 &amp; "]",
"[Base_Tarjetas].[SITUACION]","[Base_Tarjetas].[SITUACION].&amp;[" &amp; $C73 &amp; "]",
"[Base_Tarjetas].[TIPO]","[Base_Tarjetas].[TIPO].&amp;[" &amp; $C$1 &amp; "]")/1000,
0)</f>
        <v>0</v>
      </c>
      <c r="AW73" s="8">
        <f>IFERROR(
GETPIVOTDATA("[Base_Tarjetas].[Importe]",TDinamica_R!$A$3,
"[Base_Tarjetas].[PERIODO]","[Base_Tarjetas].[PERIODO].&amp;[" &amp; TEXT(AW$6,"yyyymm") &amp; "]",
"[Base_Tarjetas].[Metrica]","[Base_Tarjetas].[Metrica].&amp;[" &amp; $A73 &amp; "]",
"[Base_Tarjetas].[SEGMENTO_DESCRIP]","[Base_Tarjetas].[SEGMENTO_DESCRIP].&amp;[" &amp; $C$6 &amp; "]",
"[Base_Tarjetas].[SITUACION]","[Base_Tarjetas].[SITUACION].&amp;[" &amp; $C73 &amp; "]",
"[Base_Tarjetas].[TIPO]","[Base_Tarjetas].[TIPO].&amp;[" &amp; $C$1 &amp; "]")/1000,
0)</f>
        <v>0</v>
      </c>
      <c r="AX73" s="8">
        <f>IFERROR(
GETPIVOTDATA("[Base_Tarjetas].[Importe]",TDinamica_R!$A$3,
"[Base_Tarjetas].[PERIODO]","[Base_Tarjetas].[PERIODO].&amp;[" &amp; TEXT(AX$6,"yyyymm") &amp; "]",
"[Base_Tarjetas].[Metrica]","[Base_Tarjetas].[Metrica].&amp;[" &amp; $A73 &amp; "]",
"[Base_Tarjetas].[SEGMENTO_DESCRIP]","[Base_Tarjetas].[SEGMENTO_DESCRIP].&amp;[" &amp; $C$6 &amp; "]",
"[Base_Tarjetas].[SITUACION]","[Base_Tarjetas].[SITUACION].&amp;[" &amp; $C73 &amp; "]",
"[Base_Tarjetas].[TIPO]","[Base_Tarjetas].[TIPO].&amp;[" &amp; $C$1 &amp; "]")/1000,
0)</f>
        <v>0</v>
      </c>
      <c r="AY73" s="8">
        <f>IFERROR(
GETPIVOTDATA("[Base_Tarjetas].[Importe]",TDinamica_R!$A$3,
"[Base_Tarjetas].[PERIODO]","[Base_Tarjetas].[PERIODO].&amp;[" &amp; TEXT(AY$6,"yyyymm") &amp; "]",
"[Base_Tarjetas].[Metrica]","[Base_Tarjetas].[Metrica].&amp;[" &amp; $A73 &amp; "]",
"[Base_Tarjetas].[SEGMENTO_DESCRIP]","[Base_Tarjetas].[SEGMENTO_DESCRIP].&amp;[" &amp; $C$6 &amp; "]",
"[Base_Tarjetas].[SITUACION]","[Base_Tarjetas].[SITUACION].&amp;[" &amp; $C73 &amp; "]",
"[Base_Tarjetas].[TIPO]","[Base_Tarjetas].[TIPO].&amp;[" &amp; $C$1 &amp; "]")/1000,
0)</f>
        <v>0</v>
      </c>
      <c r="AZ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TEXT(AZ$6,"yyyymm") &amp; "]"),
0)</f>
        <v>2.7229573090186916</v>
      </c>
      <c r="BA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TEXT(BA$6,"yyyymm") &amp; "]"),
0)</f>
        <v>2.7229573090186916</v>
      </c>
      <c r="BB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TEXT(BB$6,"yyyymm") &amp; "]"),
0)</f>
        <v>2.7229573090186916</v>
      </c>
      <c r="BC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TEXT(BC$6,"yyyymm") &amp; "]"),
0)</f>
        <v>2.7229573090186916</v>
      </c>
      <c r="BD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TEXT(BD$6,"yyyymm") &amp; "]"),
0)</f>
        <v>2.7229573090186916</v>
      </c>
      <c r="BE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TEXT(BE$6,"yyyymm") &amp; "]"),
0)</f>
        <v>2.7229573090186916</v>
      </c>
      <c r="BF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TEXT(BF$6,"yyyymm") &amp; "]"),
0)</f>
        <v>2.7229573090186916</v>
      </c>
      <c r="BG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TEXT(BG$6,"yyyymm") &amp; "]"),
0)</f>
        <v>2.7229573090186916</v>
      </c>
      <c r="BH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TEXT(BH$6,"yyyymm") &amp; "]"),
0)</f>
        <v>2.7229573090186916</v>
      </c>
      <c r="BI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TEXT(BI$6,"yyyymm") &amp; "]"),
0)</f>
        <v>2.7229573090186916</v>
      </c>
      <c r="BJ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TEXT(BJ$6,"yyyymm") &amp; "]"),
0)</f>
        <v>2.7229573090186916</v>
      </c>
      <c r="BK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TEXT(BK$6,"yyyymm") &amp; "]"),
0)</f>
        <v>2.7229573090186916</v>
      </c>
      <c r="BO73" s="24">
        <f t="shared" ref="BO73:BT82" si="47">SUMIFS($D73:$BM73,$D$6:$BM$6,"&gt;="&amp;BO$2,$D$6:$BM$6,"&lt;="&amp;BO$6,$D$5:$BM$5,BO$5)</f>
        <v>0</v>
      </c>
      <c r="BP73" s="24">
        <f t="shared" si="47"/>
        <v>8.1688719270560739</v>
      </c>
      <c r="BQ73" s="24">
        <f t="shared" si="47"/>
        <v>0</v>
      </c>
      <c r="BR73" s="24">
        <f t="shared" si="47"/>
        <v>0</v>
      </c>
      <c r="BS73" s="24">
        <f t="shared" si="47"/>
        <v>0</v>
      </c>
      <c r="BT73" s="24">
        <f t="shared" si="47"/>
        <v>0</v>
      </c>
    </row>
    <row r="74" spans="1:72" outlineLevel="1" x14ac:dyDescent="0.25">
      <c r="A74" s="11" t="s">
        <v>35</v>
      </c>
      <c r="C74" s="2" t="s">
        <v>99</v>
      </c>
      <c r="D74" s="8">
        <f>IFERROR(
GETPIVOTDATA("[Base_Tarjetas].[Importe]",TDinamica_R!$A$3,
"[Base_Tarjetas].[PERIODO]","[Base_Tarjetas].[PERIODO].&amp;[" &amp; TEXT(D$6,"yyyymm") &amp; "]",
"[Base_Tarjetas].[Metrica]","[Base_Tarjetas].[Metrica].&amp;[" &amp; $A74 &amp; "]",
"[Base_Tarjetas].[SEGMENTO_DESCRIP]","[Base_Tarjetas].[SEGMENTO_DESCRIP].&amp;[" &amp; $C$6 &amp; "]",
"[Base_Tarjetas].[SITUACION]","[Base_Tarjetas].[SITUACION].&amp;[" &amp; $C74 &amp; "]",
"[Base_Tarjetas].[TIPO]","[Base_Tarjetas].[TIPO].&amp;[" &amp; $C$1 &amp; "]")/1000,
0)</f>
        <v>0</v>
      </c>
      <c r="E74" s="8">
        <f>IFERROR(
GETPIVOTDATA("[Base_Tarjetas].[Importe]",TDinamica_R!$A$3,
"[Base_Tarjetas].[PERIODO]","[Base_Tarjetas].[PERIODO].&amp;[" &amp; TEXT(E$6,"yyyymm") &amp; "]",
"[Base_Tarjetas].[Metrica]","[Base_Tarjetas].[Metrica].&amp;[" &amp; $A74 &amp; "]",
"[Base_Tarjetas].[SEGMENTO_DESCRIP]","[Base_Tarjetas].[SEGMENTO_DESCRIP].&amp;[" &amp; $C$6 &amp; "]",
"[Base_Tarjetas].[SITUACION]","[Base_Tarjetas].[SITUACION].&amp;[" &amp; $C74 &amp; "]",
"[Base_Tarjetas].[TIPO]","[Base_Tarjetas].[TIPO].&amp;[" &amp; $C$1 &amp; "]")/1000,
0)</f>
        <v>0</v>
      </c>
      <c r="F74" s="8">
        <f>IFERROR(
GETPIVOTDATA("[Base_Tarjetas].[Importe]",TDinamica_R!$A$3,
"[Base_Tarjetas].[PERIODO]","[Base_Tarjetas].[PERIODO].&amp;[" &amp; TEXT(F$6,"yyyymm") &amp; "]",
"[Base_Tarjetas].[Metrica]","[Base_Tarjetas].[Metrica].&amp;[" &amp; $A74 &amp; "]",
"[Base_Tarjetas].[SEGMENTO_DESCRIP]","[Base_Tarjetas].[SEGMENTO_DESCRIP].&amp;[" &amp; $C$6 &amp; "]",
"[Base_Tarjetas].[SITUACION]","[Base_Tarjetas].[SITUACION].&amp;[" &amp; $C74 &amp; "]",
"[Base_Tarjetas].[TIPO]","[Base_Tarjetas].[TIPO].&amp;[" &amp; $C$1 &amp; "]")/1000,
0)</f>
        <v>0</v>
      </c>
      <c r="G74" s="8">
        <f>IFERROR(
GETPIVOTDATA("[Base_Tarjetas].[Importe]",TDinamica_R!$A$3,
"[Base_Tarjetas].[PERIODO]","[Base_Tarjetas].[PERIODO].&amp;[" &amp; TEXT(G$6,"yyyymm") &amp; "]",
"[Base_Tarjetas].[Metrica]","[Base_Tarjetas].[Metrica].&amp;[" &amp; $A74 &amp; "]",
"[Base_Tarjetas].[SEGMENTO_DESCRIP]","[Base_Tarjetas].[SEGMENTO_DESCRIP].&amp;[" &amp; $C$6 &amp; "]",
"[Base_Tarjetas].[SITUACION]","[Base_Tarjetas].[SITUACION].&amp;[" &amp; $C74 &amp; "]",
"[Base_Tarjetas].[TIPO]","[Base_Tarjetas].[TIPO].&amp;[" &amp; $C$1 &amp; "]")/1000,
0)</f>
        <v>0</v>
      </c>
      <c r="H74" s="8">
        <f>IFERROR(
GETPIVOTDATA("[Base_Tarjetas].[Importe]",TDinamica_R!$A$3,
"[Base_Tarjetas].[PERIODO]","[Base_Tarjetas].[PERIODO].&amp;[" &amp; TEXT(H$6,"yyyymm") &amp; "]",
"[Base_Tarjetas].[Metrica]","[Base_Tarjetas].[Metrica].&amp;[" &amp; $A74 &amp; "]",
"[Base_Tarjetas].[SEGMENTO_DESCRIP]","[Base_Tarjetas].[SEGMENTO_DESCRIP].&amp;[" &amp; $C$6 &amp; "]",
"[Base_Tarjetas].[SITUACION]","[Base_Tarjetas].[SITUACION].&amp;[" &amp; $C74 &amp; "]",
"[Base_Tarjetas].[TIPO]","[Base_Tarjetas].[TIPO].&amp;[" &amp; $C$1 &amp; "]")/1000,
0)</f>
        <v>0</v>
      </c>
      <c r="I74" s="8">
        <f>IFERROR(
GETPIVOTDATA("[Base_Tarjetas].[Importe]",TDinamica_R!$A$3,
"[Base_Tarjetas].[PERIODO]","[Base_Tarjetas].[PERIODO].&amp;[" &amp; TEXT(I$6,"yyyymm") &amp; "]",
"[Base_Tarjetas].[Metrica]","[Base_Tarjetas].[Metrica].&amp;[" &amp; $A74 &amp; "]",
"[Base_Tarjetas].[SEGMENTO_DESCRIP]","[Base_Tarjetas].[SEGMENTO_DESCRIP].&amp;[" &amp; $C$6 &amp; "]",
"[Base_Tarjetas].[SITUACION]","[Base_Tarjetas].[SITUACION].&amp;[" &amp; $C74 &amp; "]",
"[Base_Tarjetas].[TIPO]","[Base_Tarjetas].[TIPO].&amp;[" &amp; $C$1 &amp; "]")/1000,
0)</f>
        <v>0</v>
      </c>
      <c r="J74" s="8">
        <f>IFERROR(
GETPIVOTDATA("[Base_Tarjetas].[Importe]",TDinamica_R!$A$3,
"[Base_Tarjetas].[PERIODO]","[Base_Tarjetas].[PERIODO].&amp;[" &amp; TEXT(J$6,"yyyymm") &amp; "]",
"[Base_Tarjetas].[Metrica]","[Base_Tarjetas].[Metrica].&amp;[" &amp; $A74 &amp; "]",
"[Base_Tarjetas].[SEGMENTO_DESCRIP]","[Base_Tarjetas].[SEGMENTO_DESCRIP].&amp;[" &amp; $C$6 &amp; "]",
"[Base_Tarjetas].[SITUACION]","[Base_Tarjetas].[SITUACION].&amp;[" &amp; $C74 &amp; "]",
"[Base_Tarjetas].[TIPO]","[Base_Tarjetas].[TIPO].&amp;[" &amp; $C$1 &amp; "]")/1000,
0)</f>
        <v>0</v>
      </c>
      <c r="K74" s="8">
        <f>IFERROR(
GETPIVOTDATA("[Base_Tarjetas].[Importe]",TDinamica_R!$A$3,
"[Base_Tarjetas].[PERIODO]","[Base_Tarjetas].[PERIODO].&amp;[" &amp; TEXT(K$6,"yyyymm") &amp; "]",
"[Base_Tarjetas].[Metrica]","[Base_Tarjetas].[Metrica].&amp;[" &amp; $A74 &amp; "]",
"[Base_Tarjetas].[SEGMENTO_DESCRIP]","[Base_Tarjetas].[SEGMENTO_DESCRIP].&amp;[" &amp; $C$6 &amp; "]",
"[Base_Tarjetas].[SITUACION]","[Base_Tarjetas].[SITUACION].&amp;[" &amp; $C74 &amp; "]",
"[Base_Tarjetas].[TIPO]","[Base_Tarjetas].[TIPO].&amp;[" &amp; $C$1 &amp; "]")/1000,
0)</f>
        <v>0</v>
      </c>
      <c r="L74" s="8">
        <f>IFERROR(
GETPIVOTDATA("[Base_Tarjetas].[Importe]",TDinamica_R!$A$3,
"[Base_Tarjetas].[PERIODO]","[Base_Tarjetas].[PERIODO].&amp;[" &amp; TEXT(L$6,"yyyymm") &amp; "]",
"[Base_Tarjetas].[Metrica]","[Base_Tarjetas].[Metrica].&amp;[" &amp; $A74 &amp; "]",
"[Base_Tarjetas].[SEGMENTO_DESCRIP]","[Base_Tarjetas].[SEGMENTO_DESCRIP].&amp;[" &amp; $C$6 &amp; "]",
"[Base_Tarjetas].[SITUACION]","[Base_Tarjetas].[SITUACION].&amp;[" &amp; $C74 &amp; "]",
"[Base_Tarjetas].[TIPO]","[Base_Tarjetas].[TIPO].&amp;[" &amp; $C$1 &amp; "]")/1000,
0)</f>
        <v>0</v>
      </c>
      <c r="M74" s="8">
        <f>IFERROR(
GETPIVOTDATA("[Base_Tarjetas].[Importe]",TDinamica_R!$A$3,
"[Base_Tarjetas].[PERIODO]","[Base_Tarjetas].[PERIODO].&amp;[" &amp; TEXT(M$6,"yyyymm") &amp; "]",
"[Base_Tarjetas].[Metrica]","[Base_Tarjetas].[Metrica].&amp;[" &amp; $A74 &amp; "]",
"[Base_Tarjetas].[SEGMENTO_DESCRIP]","[Base_Tarjetas].[SEGMENTO_DESCRIP].&amp;[" &amp; $C$6 &amp; "]",
"[Base_Tarjetas].[SITUACION]","[Base_Tarjetas].[SITUACION].&amp;[" &amp; $C74 &amp; "]",
"[Base_Tarjetas].[TIPO]","[Base_Tarjetas].[TIPO].&amp;[" &amp; $C$1 &amp; "]")/1000,
0)</f>
        <v>0</v>
      </c>
      <c r="N74" s="8">
        <f>IFERROR(
GETPIVOTDATA("[Base_Tarjetas].[Importe]",TDinamica_R!$A$3,
"[Base_Tarjetas].[PERIODO]","[Base_Tarjetas].[PERIODO].&amp;[" &amp; TEXT(N$6,"yyyymm") &amp; "]",
"[Base_Tarjetas].[Metrica]","[Base_Tarjetas].[Metrica].&amp;[" &amp; $A74 &amp; "]",
"[Base_Tarjetas].[SEGMENTO_DESCRIP]","[Base_Tarjetas].[SEGMENTO_DESCRIP].&amp;[" &amp; $C$6 &amp; "]",
"[Base_Tarjetas].[SITUACION]","[Base_Tarjetas].[SITUACION].&amp;[" &amp; $C74 &amp; "]",
"[Base_Tarjetas].[TIPO]","[Base_Tarjetas].[TIPO].&amp;[" &amp; $C$1 &amp; "]")/1000,
0)</f>
        <v>0</v>
      </c>
      <c r="O74" s="8">
        <f>IFERROR(
GETPIVOTDATA("[Base_Tarjetas].[Importe]",TDinamica_R!$A$3,
"[Base_Tarjetas].[PERIODO]","[Base_Tarjetas].[PERIODO].&amp;[" &amp; TEXT(O$6,"yyyymm") &amp; "]",
"[Base_Tarjetas].[Metrica]","[Base_Tarjetas].[Metrica].&amp;[" &amp; $A74 &amp; "]",
"[Base_Tarjetas].[SEGMENTO_DESCRIP]","[Base_Tarjetas].[SEGMENTO_DESCRIP].&amp;[" &amp; $C$6 &amp; "]",
"[Base_Tarjetas].[SITUACION]","[Base_Tarjetas].[SITUACION].&amp;[" &amp; $C74 &amp; "]",
"[Base_Tarjetas].[TIPO]","[Base_Tarjetas].[TIPO].&amp;[" &amp; $C$1 &amp; "]")/1000,
0)</f>
        <v>0</v>
      </c>
      <c r="P74" s="8">
        <f>IFERROR(
GETPIVOTDATA("[Base_Tarjetas].[Importe]",TDinamica_R!$A$3,
"[Base_Tarjetas].[PERIODO]","[Base_Tarjetas].[PERIODO].&amp;[" &amp; TEXT(P$6,"yyyymm") &amp; "]",
"[Base_Tarjetas].[Metrica]","[Base_Tarjetas].[Metrica].&amp;[" &amp; $A74 &amp; "]",
"[Base_Tarjetas].[SEGMENTO_DESCRIP]","[Base_Tarjetas].[SEGMENTO_DESCRIP].&amp;[" &amp; $C$6 &amp; "]",
"[Base_Tarjetas].[SITUACION]","[Base_Tarjetas].[SITUACION].&amp;[" &amp; $C74 &amp; "]",
"[Base_Tarjetas].[TIPO]","[Base_Tarjetas].[TIPO].&amp;[" &amp; $C$1 &amp; "]")/1000,
0)</f>
        <v>0</v>
      </c>
      <c r="Q74" s="8">
        <f>IFERROR(
GETPIVOTDATA("[Base_Tarjetas].[Importe]",TDinamica_R!$A$3,
"[Base_Tarjetas].[PERIODO]","[Base_Tarjetas].[PERIODO].&amp;[" &amp; TEXT(Q$6,"yyyymm") &amp; "]",
"[Base_Tarjetas].[Metrica]","[Base_Tarjetas].[Metrica].&amp;[" &amp; $A74 &amp; "]",
"[Base_Tarjetas].[SEGMENTO_DESCRIP]","[Base_Tarjetas].[SEGMENTO_DESCRIP].&amp;[" &amp; $C$6 &amp; "]",
"[Base_Tarjetas].[SITUACION]","[Base_Tarjetas].[SITUACION].&amp;[" &amp; $C74 &amp; "]",
"[Base_Tarjetas].[TIPO]","[Base_Tarjetas].[TIPO].&amp;[" &amp; $C$1 &amp; "]")/1000,
0)</f>
        <v>0</v>
      </c>
      <c r="R74" s="8">
        <f>IFERROR(
GETPIVOTDATA("[Base_Tarjetas].[Importe]",TDinamica_R!$A$3,
"[Base_Tarjetas].[PERIODO]","[Base_Tarjetas].[PERIODO].&amp;[" &amp; TEXT(R$6,"yyyymm") &amp; "]",
"[Base_Tarjetas].[Metrica]","[Base_Tarjetas].[Metrica].&amp;[" &amp; $A74 &amp; "]",
"[Base_Tarjetas].[SEGMENTO_DESCRIP]","[Base_Tarjetas].[SEGMENTO_DESCRIP].&amp;[" &amp; $C$6 &amp; "]",
"[Base_Tarjetas].[SITUACION]","[Base_Tarjetas].[SITUACION].&amp;[" &amp; $C74 &amp; "]",
"[Base_Tarjetas].[TIPO]","[Base_Tarjetas].[TIPO].&amp;[" &amp; $C$1 &amp; "]")/1000,
0)</f>
        <v>0</v>
      </c>
      <c r="S74" s="8">
        <f>IFERROR(
GETPIVOTDATA("[Base_Tarjetas].[Importe]",TDinamica_R!$A$3,
"[Base_Tarjetas].[PERIODO]","[Base_Tarjetas].[PERIODO].&amp;[" &amp; TEXT(S$6,"yyyymm") &amp; "]",
"[Base_Tarjetas].[Metrica]","[Base_Tarjetas].[Metrica].&amp;[" &amp; $A74 &amp; "]",
"[Base_Tarjetas].[SEGMENTO_DESCRIP]","[Base_Tarjetas].[SEGMENTO_DESCRIP].&amp;[" &amp; $C$6 &amp; "]",
"[Base_Tarjetas].[SITUACION]","[Base_Tarjetas].[SITUACION].&amp;[" &amp; $C74 &amp; "]",
"[Base_Tarjetas].[TIPO]","[Base_Tarjetas].[TIPO].&amp;[" &amp; $C$1 &amp; "]")/1000,
0)</f>
        <v>0</v>
      </c>
      <c r="T74" s="8">
        <f>IFERROR(
GETPIVOTDATA("[Base_Tarjetas].[Importe]",TDinamica_R!$A$3,
"[Base_Tarjetas].[PERIODO]","[Base_Tarjetas].[PERIODO].&amp;[" &amp; TEXT(T$6,"yyyymm") &amp; "]",
"[Base_Tarjetas].[Metrica]","[Base_Tarjetas].[Metrica].&amp;[" &amp; $A74 &amp; "]",
"[Base_Tarjetas].[SEGMENTO_DESCRIP]","[Base_Tarjetas].[SEGMENTO_DESCRIP].&amp;[" &amp; $C$6 &amp; "]",
"[Base_Tarjetas].[SITUACION]","[Base_Tarjetas].[SITUACION].&amp;[" &amp; $C74 &amp; "]",
"[Base_Tarjetas].[TIPO]","[Base_Tarjetas].[TIPO].&amp;[" &amp; $C$1 &amp; "]")/1000,
0)</f>
        <v>0</v>
      </c>
      <c r="U74" s="8">
        <f>IFERROR(
GETPIVOTDATA("[Base_Tarjetas].[Importe]",TDinamica_R!$A$3,
"[Base_Tarjetas].[PERIODO]","[Base_Tarjetas].[PERIODO].&amp;[" &amp; TEXT(U$6,"yyyymm") &amp; "]",
"[Base_Tarjetas].[Metrica]","[Base_Tarjetas].[Metrica].&amp;[" &amp; $A74 &amp; "]",
"[Base_Tarjetas].[SEGMENTO_DESCRIP]","[Base_Tarjetas].[SEGMENTO_DESCRIP].&amp;[" &amp; $C$6 &amp; "]",
"[Base_Tarjetas].[SITUACION]","[Base_Tarjetas].[SITUACION].&amp;[" &amp; $C74 &amp; "]",
"[Base_Tarjetas].[TIPO]","[Base_Tarjetas].[TIPO].&amp;[" &amp; $C$1 &amp; "]")/1000,
0)</f>
        <v>0</v>
      </c>
      <c r="V74" s="8">
        <f>IFERROR(
GETPIVOTDATA("[Base_Tarjetas].[Importe]",TDinamica_R!$A$3,
"[Base_Tarjetas].[PERIODO]","[Base_Tarjetas].[PERIODO].&amp;[" &amp; TEXT(V$6,"yyyymm") &amp; "]",
"[Base_Tarjetas].[Metrica]","[Base_Tarjetas].[Metrica].&amp;[" &amp; $A74 &amp; "]",
"[Base_Tarjetas].[SEGMENTO_DESCRIP]","[Base_Tarjetas].[SEGMENTO_DESCRIP].&amp;[" &amp; $C$6 &amp; "]",
"[Base_Tarjetas].[SITUACION]","[Base_Tarjetas].[SITUACION].&amp;[" &amp; $C74 &amp; "]",
"[Base_Tarjetas].[TIPO]","[Base_Tarjetas].[TIPO].&amp;[" &amp; $C$1 &amp; "]")/1000,
0)</f>
        <v>0</v>
      </c>
      <c r="W74" s="8">
        <f>IFERROR(
GETPIVOTDATA("[Base_Tarjetas].[Importe]",TDinamica_R!$A$3,
"[Base_Tarjetas].[PERIODO]","[Base_Tarjetas].[PERIODO].&amp;[" &amp; TEXT(W$6,"yyyymm") &amp; "]",
"[Base_Tarjetas].[Metrica]","[Base_Tarjetas].[Metrica].&amp;[" &amp; $A74 &amp; "]",
"[Base_Tarjetas].[SEGMENTO_DESCRIP]","[Base_Tarjetas].[SEGMENTO_DESCRIP].&amp;[" &amp; $C$6 &amp; "]",
"[Base_Tarjetas].[SITUACION]","[Base_Tarjetas].[SITUACION].&amp;[" &amp; $C74 &amp; "]",
"[Base_Tarjetas].[TIPO]","[Base_Tarjetas].[TIPO].&amp;[" &amp; $C$1 &amp; "]")/1000,
0)</f>
        <v>0</v>
      </c>
      <c r="X74" s="8">
        <f>IFERROR(
GETPIVOTDATA("[Base_Tarjetas].[Importe]",TDinamica_R!$A$3,
"[Base_Tarjetas].[PERIODO]","[Base_Tarjetas].[PERIODO].&amp;[" &amp; TEXT(X$6,"yyyymm") &amp; "]",
"[Base_Tarjetas].[Metrica]","[Base_Tarjetas].[Metrica].&amp;[" &amp; $A74 &amp; "]",
"[Base_Tarjetas].[SEGMENTO_DESCRIP]","[Base_Tarjetas].[SEGMENTO_DESCRIP].&amp;[" &amp; $C$6 &amp; "]",
"[Base_Tarjetas].[SITUACION]","[Base_Tarjetas].[SITUACION].&amp;[" &amp; $C74 &amp; "]",
"[Base_Tarjetas].[TIPO]","[Base_Tarjetas].[TIPO].&amp;[" &amp; $C$1 &amp; "]")/1000,
0)</f>
        <v>0</v>
      </c>
      <c r="Y74" s="8">
        <f>IFERROR(
GETPIVOTDATA("[Base_Tarjetas].[Importe]",TDinamica_R!$A$3,
"[Base_Tarjetas].[PERIODO]","[Base_Tarjetas].[PERIODO].&amp;[" &amp; TEXT(Y$6,"yyyymm") &amp; "]",
"[Base_Tarjetas].[Metrica]","[Base_Tarjetas].[Metrica].&amp;[" &amp; $A74 &amp; "]",
"[Base_Tarjetas].[SEGMENTO_DESCRIP]","[Base_Tarjetas].[SEGMENTO_DESCRIP].&amp;[" &amp; $C$6 &amp; "]",
"[Base_Tarjetas].[SITUACION]","[Base_Tarjetas].[SITUACION].&amp;[" &amp; $C74 &amp; "]",
"[Base_Tarjetas].[TIPO]","[Base_Tarjetas].[TIPO].&amp;[" &amp; $C$1 &amp; "]")/1000,
0)</f>
        <v>0</v>
      </c>
      <c r="Z74" s="8">
        <f>IFERROR(
GETPIVOTDATA("[Base_Tarjetas].[Importe]",TDinamica_R!$A$3,
"[Base_Tarjetas].[PERIODO]","[Base_Tarjetas].[PERIODO].&amp;[" &amp; TEXT(Z$6,"yyyymm") &amp; "]",
"[Base_Tarjetas].[Metrica]","[Base_Tarjetas].[Metrica].&amp;[" &amp; $A74 &amp; "]",
"[Base_Tarjetas].[SEGMENTO_DESCRIP]","[Base_Tarjetas].[SEGMENTO_DESCRIP].&amp;[" &amp; $C$6 &amp; "]",
"[Base_Tarjetas].[SITUACION]","[Base_Tarjetas].[SITUACION].&amp;[" &amp; $C74 &amp; "]",
"[Base_Tarjetas].[TIPO]","[Base_Tarjetas].[TIPO].&amp;[" &amp; $C$1 &amp; "]")/1000,
0)</f>
        <v>0</v>
      </c>
      <c r="AA74" s="8">
        <f>IFERROR(
GETPIVOTDATA("[Base_Tarjetas].[Importe]",TDinamica_R!$A$3,
"[Base_Tarjetas].[PERIODO]","[Base_Tarjetas].[PERIODO].&amp;[" &amp; TEXT(AA$6,"yyyymm") &amp; "]",
"[Base_Tarjetas].[Metrica]","[Base_Tarjetas].[Metrica].&amp;[" &amp; $A74 &amp; "]",
"[Base_Tarjetas].[SEGMENTO_DESCRIP]","[Base_Tarjetas].[SEGMENTO_DESCRIP].&amp;[" &amp; $C$6 &amp; "]",
"[Base_Tarjetas].[SITUACION]","[Base_Tarjetas].[SITUACION].&amp;[" &amp; $C74 &amp; "]",
"[Base_Tarjetas].[TIPO]","[Base_Tarjetas].[TIPO].&amp;[" &amp; $C$1 &amp; "]")/1000,
0)</f>
        <v>0</v>
      </c>
      <c r="AB74" s="8">
        <f>IFERROR(
GETPIVOTDATA("[Base_Tarjetas].[Importe]",TDinamica_R!$A$3,
"[Base_Tarjetas].[PERIODO]","[Base_Tarjetas].[PERIODO].&amp;[" &amp; TEXT(AB$6,"yyyymm") &amp; "]",
"[Base_Tarjetas].[Metrica]","[Base_Tarjetas].[Metrica].&amp;[" &amp; $A74 &amp; "]",
"[Base_Tarjetas].[SEGMENTO_DESCRIP]","[Base_Tarjetas].[SEGMENTO_DESCRIP].&amp;[" &amp; $C$6 &amp; "]",
"[Base_Tarjetas].[SITUACION]","[Base_Tarjetas].[SITUACION].&amp;[" &amp; $C74 &amp; "]",
"[Base_Tarjetas].[TIPO]","[Base_Tarjetas].[TIPO].&amp;[" &amp; $C$1 &amp; "]")/1000,
0)</f>
        <v>0</v>
      </c>
      <c r="AC74" s="8">
        <f>IFERROR(
GETPIVOTDATA("[Base_Tarjetas].[Importe]",TDinamica_R!$A$3,
"[Base_Tarjetas].[PERIODO]","[Base_Tarjetas].[PERIODO].&amp;[" &amp; TEXT(AC$6,"yyyymm") &amp; "]",
"[Base_Tarjetas].[Metrica]","[Base_Tarjetas].[Metrica].&amp;[" &amp; $A74 &amp; "]",
"[Base_Tarjetas].[SEGMENTO_DESCRIP]","[Base_Tarjetas].[SEGMENTO_DESCRIP].&amp;[" &amp; $C$6 &amp; "]",
"[Base_Tarjetas].[SITUACION]","[Base_Tarjetas].[SITUACION].&amp;[" &amp; $C74 &amp; "]",
"[Base_Tarjetas].[TIPO]","[Base_Tarjetas].[TIPO].&amp;[" &amp; $C$1 &amp; "]")/1000,
0)</f>
        <v>0</v>
      </c>
      <c r="AD74" s="8">
        <f>IFERROR(
GETPIVOTDATA("[Base_Tarjetas].[Importe]",TDinamica_R!$A$3,
"[Base_Tarjetas].[PERIODO]","[Base_Tarjetas].[PERIODO].&amp;[" &amp; TEXT(AD$6,"yyyymm") &amp; "]",
"[Base_Tarjetas].[Metrica]","[Base_Tarjetas].[Metrica].&amp;[" &amp; $A74 &amp; "]",
"[Base_Tarjetas].[SEGMENTO_DESCRIP]","[Base_Tarjetas].[SEGMENTO_DESCRIP].&amp;[" &amp; $C$6 &amp; "]",
"[Base_Tarjetas].[SITUACION]","[Base_Tarjetas].[SITUACION].&amp;[" &amp; $C74 &amp; "]",
"[Base_Tarjetas].[TIPO]","[Base_Tarjetas].[TIPO].&amp;[" &amp; $C$1 &amp; "]")/1000,
0)</f>
        <v>0</v>
      </c>
      <c r="AE74" s="8">
        <f>IFERROR(
GETPIVOTDATA("[Base_Tarjetas].[Importe]",TDinamica_R!$A$3,
"[Base_Tarjetas].[PERIODO]","[Base_Tarjetas].[PERIODO].&amp;[" &amp; TEXT(AE$6,"yyyymm") &amp; "]",
"[Base_Tarjetas].[Metrica]","[Base_Tarjetas].[Metrica].&amp;[" &amp; $A74 &amp; "]",
"[Base_Tarjetas].[SEGMENTO_DESCRIP]","[Base_Tarjetas].[SEGMENTO_DESCRIP].&amp;[" &amp; $C$6 &amp; "]",
"[Base_Tarjetas].[SITUACION]","[Base_Tarjetas].[SITUACION].&amp;[" &amp; $C74 &amp; "]",
"[Base_Tarjetas].[TIPO]","[Base_Tarjetas].[TIPO].&amp;[" &amp; $C$1 &amp; "]")/1000,
0)</f>
        <v>0</v>
      </c>
      <c r="AF74" s="8">
        <f>IFERROR(
GETPIVOTDATA("[Base_Tarjetas].[Importe]",TDinamica_R!$A$3,
"[Base_Tarjetas].[PERIODO]","[Base_Tarjetas].[PERIODO].&amp;[" &amp; TEXT(AF$6,"yyyymm") &amp; "]",
"[Base_Tarjetas].[Metrica]","[Base_Tarjetas].[Metrica].&amp;[" &amp; $A74 &amp; "]",
"[Base_Tarjetas].[SEGMENTO_DESCRIP]","[Base_Tarjetas].[SEGMENTO_DESCRIP].&amp;[" &amp; $C$6 &amp; "]",
"[Base_Tarjetas].[SITUACION]","[Base_Tarjetas].[SITUACION].&amp;[" &amp; $C74 &amp; "]",
"[Base_Tarjetas].[TIPO]","[Base_Tarjetas].[TIPO].&amp;[" &amp; $C$1 &amp; "]")/1000,
0)</f>
        <v>0</v>
      </c>
      <c r="AG74" s="8">
        <f>IFERROR(
GETPIVOTDATA("[Base_Tarjetas].[Importe]",TDinamica_R!$A$3,
"[Base_Tarjetas].[PERIODO]","[Base_Tarjetas].[PERIODO].&amp;[" &amp; TEXT(AG$6,"yyyymm") &amp; "]",
"[Base_Tarjetas].[Metrica]","[Base_Tarjetas].[Metrica].&amp;[" &amp; $A74 &amp; "]",
"[Base_Tarjetas].[SEGMENTO_DESCRIP]","[Base_Tarjetas].[SEGMENTO_DESCRIP].&amp;[" &amp; $C$6 &amp; "]",
"[Base_Tarjetas].[SITUACION]","[Base_Tarjetas].[SITUACION].&amp;[" &amp; $C74 &amp; "]",
"[Base_Tarjetas].[TIPO]","[Base_Tarjetas].[TIPO].&amp;[" &amp; $C$1 &amp; "]")/1000,
0)</f>
        <v>0</v>
      </c>
      <c r="AH74" s="8">
        <f>IFERROR(
GETPIVOTDATA("[Base_Tarjetas].[Importe]",TDinamica_R!$A$3,
"[Base_Tarjetas].[PERIODO]","[Base_Tarjetas].[PERIODO].&amp;[" &amp; TEXT(AH$6,"yyyymm") &amp; "]",
"[Base_Tarjetas].[Metrica]","[Base_Tarjetas].[Metrica].&amp;[" &amp; $A74 &amp; "]",
"[Base_Tarjetas].[SEGMENTO_DESCRIP]","[Base_Tarjetas].[SEGMENTO_DESCRIP].&amp;[" &amp; $C$6 &amp; "]",
"[Base_Tarjetas].[SITUACION]","[Base_Tarjetas].[SITUACION].&amp;[" &amp; $C74 &amp; "]",
"[Base_Tarjetas].[TIPO]","[Base_Tarjetas].[TIPO].&amp;[" &amp; $C$1 &amp; "]")/1000,
0)</f>
        <v>0</v>
      </c>
      <c r="AI74" s="8">
        <f>IFERROR(
GETPIVOTDATA("[Base_Tarjetas].[Importe]",TDinamica_R!$A$3,
"[Base_Tarjetas].[PERIODO]","[Base_Tarjetas].[PERIODO].&amp;[" &amp; TEXT(AI$6,"yyyymm") &amp; "]",
"[Base_Tarjetas].[Metrica]","[Base_Tarjetas].[Metrica].&amp;[" &amp; $A74 &amp; "]",
"[Base_Tarjetas].[SEGMENTO_DESCRIP]","[Base_Tarjetas].[SEGMENTO_DESCRIP].&amp;[" &amp; $C$6 &amp; "]",
"[Base_Tarjetas].[SITUACION]","[Base_Tarjetas].[SITUACION].&amp;[" &amp; $C74 &amp; "]",
"[Base_Tarjetas].[TIPO]","[Base_Tarjetas].[TIPO].&amp;[" &amp; $C$1 &amp; "]")/1000,
0)</f>
        <v>0</v>
      </c>
      <c r="AJ74" s="8">
        <f>IFERROR(
GETPIVOTDATA("[Base_Tarjetas].[Importe]",TDinamica_R!$A$3,
"[Base_Tarjetas].[PERIODO]","[Base_Tarjetas].[PERIODO].&amp;[" &amp; TEXT(AJ$6,"yyyymm") &amp; "]",
"[Base_Tarjetas].[Metrica]","[Base_Tarjetas].[Metrica].&amp;[" &amp; $A74 &amp; "]",
"[Base_Tarjetas].[SEGMENTO_DESCRIP]","[Base_Tarjetas].[SEGMENTO_DESCRIP].&amp;[" &amp; $C$6 &amp; "]",
"[Base_Tarjetas].[SITUACION]","[Base_Tarjetas].[SITUACION].&amp;[" &amp; $C74 &amp; "]",
"[Base_Tarjetas].[TIPO]","[Base_Tarjetas].[TIPO].&amp;[" &amp; $C$1 &amp; "]")/1000,
0)</f>
        <v>0</v>
      </c>
      <c r="AK74" s="8">
        <f>IFERROR(
GETPIVOTDATA("[Base_Tarjetas].[Importe]",TDinamica_R!$A$3,
"[Base_Tarjetas].[PERIODO]","[Base_Tarjetas].[PERIODO].&amp;[" &amp; TEXT(AK$6,"yyyymm") &amp; "]",
"[Base_Tarjetas].[Metrica]","[Base_Tarjetas].[Metrica].&amp;[" &amp; $A74 &amp; "]",
"[Base_Tarjetas].[SEGMENTO_DESCRIP]","[Base_Tarjetas].[SEGMENTO_DESCRIP].&amp;[" &amp; $C$6 &amp; "]",
"[Base_Tarjetas].[SITUACION]","[Base_Tarjetas].[SITUACION].&amp;[" &amp; $C74 &amp; "]",
"[Base_Tarjetas].[TIPO]","[Base_Tarjetas].[TIPO].&amp;[" &amp; $C$1 &amp; "]")/1000,
0)</f>
        <v>0</v>
      </c>
      <c r="AL74" s="8">
        <f>IFERROR(
GETPIVOTDATA("[Base_Tarjetas].[Importe]",TDinamica_R!$A$3,
"[Base_Tarjetas].[PERIODO]","[Base_Tarjetas].[PERIODO].&amp;[" &amp; TEXT(AL$6,"yyyymm") &amp; "]",
"[Base_Tarjetas].[Metrica]","[Base_Tarjetas].[Metrica].&amp;[" &amp; $A74 &amp; "]",
"[Base_Tarjetas].[SEGMENTO_DESCRIP]","[Base_Tarjetas].[SEGMENTO_DESCRIP].&amp;[" &amp; $C$6 &amp; "]",
"[Base_Tarjetas].[SITUACION]","[Base_Tarjetas].[SITUACION].&amp;[" &amp; $C74 &amp; "]",
"[Base_Tarjetas].[TIPO]","[Base_Tarjetas].[TIPO].&amp;[" &amp; $C$1 &amp; "]")/1000,
0)</f>
        <v>0</v>
      </c>
      <c r="AM74" s="8">
        <f>IFERROR(
GETPIVOTDATA("[Base_Tarjetas].[Importe]",TDinamica_R!$A$3,
"[Base_Tarjetas].[PERIODO]","[Base_Tarjetas].[PERIODO].&amp;[" &amp; TEXT(AM$6,"yyyymm") &amp; "]",
"[Base_Tarjetas].[Metrica]","[Base_Tarjetas].[Metrica].&amp;[" &amp; $A74 &amp; "]",
"[Base_Tarjetas].[SEGMENTO_DESCRIP]","[Base_Tarjetas].[SEGMENTO_DESCRIP].&amp;[" &amp; $C$6 &amp; "]",
"[Base_Tarjetas].[SITUACION]","[Base_Tarjetas].[SITUACION].&amp;[" &amp; $C74 &amp; "]",
"[Base_Tarjetas].[TIPO]","[Base_Tarjetas].[TIPO].&amp;[" &amp; $C$1 &amp; "]")/1000,
0)</f>
        <v>0</v>
      </c>
      <c r="AN74" s="8">
        <f>IFERROR(
GETPIVOTDATA("[Base_Tarjetas].[Importe]",TDinamica_R!$A$3,
"[Base_Tarjetas].[PERIODO]","[Base_Tarjetas].[PERIODO].&amp;[" &amp; TEXT(AN$6,"yyyymm") &amp; "]",
"[Base_Tarjetas].[Metrica]","[Base_Tarjetas].[Metrica].&amp;[" &amp; $A74 &amp; "]",
"[Base_Tarjetas].[SEGMENTO_DESCRIP]","[Base_Tarjetas].[SEGMENTO_DESCRIP].&amp;[" &amp; $C$6 &amp; "]",
"[Base_Tarjetas].[SITUACION]","[Base_Tarjetas].[SITUACION].&amp;[" &amp; $C74 &amp; "]",
"[Base_Tarjetas].[TIPO]","[Base_Tarjetas].[TIPO].&amp;[" &amp; $C$1 &amp; "]")/1000,
0)</f>
        <v>0</v>
      </c>
      <c r="AO74" s="8">
        <f>IFERROR(
GETPIVOTDATA("[Base_Tarjetas].[Importe]",TDinamica_R!$A$3,
"[Base_Tarjetas].[PERIODO]","[Base_Tarjetas].[PERIODO].&amp;[" &amp; TEXT(AO$6,"yyyymm") &amp; "]",
"[Base_Tarjetas].[Metrica]","[Base_Tarjetas].[Metrica].&amp;[" &amp; $A74 &amp; "]",
"[Base_Tarjetas].[SEGMENTO_DESCRIP]","[Base_Tarjetas].[SEGMENTO_DESCRIP].&amp;[" &amp; $C$6 &amp; "]",
"[Base_Tarjetas].[SITUACION]","[Base_Tarjetas].[SITUACION].&amp;[" &amp; $C74 &amp; "]",
"[Base_Tarjetas].[TIPO]","[Base_Tarjetas].[TIPO].&amp;[" &amp; $C$1 &amp; "]")/1000,
0)</f>
        <v>0</v>
      </c>
      <c r="AP74" s="8">
        <f>IFERROR(
GETPIVOTDATA("[Base_Tarjetas].[Importe]",TDinamica_R!$A$3,
"[Base_Tarjetas].[PERIODO]","[Base_Tarjetas].[PERIODO].&amp;[" &amp; TEXT(AP$6,"yyyymm") &amp; "]",
"[Base_Tarjetas].[Metrica]","[Base_Tarjetas].[Metrica].&amp;[" &amp; $A74 &amp; "]",
"[Base_Tarjetas].[SEGMENTO_DESCRIP]","[Base_Tarjetas].[SEGMENTO_DESCRIP].&amp;[" &amp; $C$6 &amp; "]",
"[Base_Tarjetas].[SITUACION]","[Base_Tarjetas].[SITUACION].&amp;[" &amp; $C74 &amp; "]",
"[Base_Tarjetas].[TIPO]","[Base_Tarjetas].[TIPO].&amp;[" &amp; $C$1 &amp; "]")/1000,
0)</f>
        <v>0</v>
      </c>
      <c r="AQ74" s="8">
        <f>IFERROR(
GETPIVOTDATA("[Base_Tarjetas].[Importe]",TDinamica_R!$A$3,
"[Base_Tarjetas].[PERIODO]","[Base_Tarjetas].[PERIODO].&amp;[" &amp; TEXT(AQ$6,"yyyymm") &amp; "]",
"[Base_Tarjetas].[Metrica]","[Base_Tarjetas].[Metrica].&amp;[" &amp; $A74 &amp; "]",
"[Base_Tarjetas].[SEGMENTO_DESCRIP]","[Base_Tarjetas].[SEGMENTO_DESCRIP].&amp;[" &amp; $C$6 &amp; "]",
"[Base_Tarjetas].[SITUACION]","[Base_Tarjetas].[SITUACION].&amp;[" &amp; $C74 &amp; "]",
"[Base_Tarjetas].[TIPO]","[Base_Tarjetas].[TIPO].&amp;[" &amp; $C$1 &amp; "]")/1000,
0)</f>
        <v>0</v>
      </c>
      <c r="AR74" s="8">
        <f>IFERROR(
GETPIVOTDATA("[Base_Tarjetas].[Importe]",TDinamica_R!$A$3,
"[Base_Tarjetas].[PERIODO]","[Base_Tarjetas].[PERIODO].&amp;[" &amp; TEXT(AR$6,"yyyymm") &amp; "]",
"[Base_Tarjetas].[Metrica]","[Base_Tarjetas].[Metrica].&amp;[" &amp; $A74 &amp; "]",
"[Base_Tarjetas].[SEGMENTO_DESCRIP]","[Base_Tarjetas].[SEGMENTO_DESCRIP].&amp;[" &amp; $C$6 &amp; "]",
"[Base_Tarjetas].[SITUACION]","[Base_Tarjetas].[SITUACION].&amp;[" &amp; $C74 &amp; "]",
"[Base_Tarjetas].[TIPO]","[Base_Tarjetas].[TIPO].&amp;[" &amp; $C$1 &amp; "]")/1000,
0)</f>
        <v>0</v>
      </c>
      <c r="AS74" s="8">
        <f>IFERROR(
GETPIVOTDATA("[Base_Tarjetas].[Importe]",TDinamica_R!$A$3,
"[Base_Tarjetas].[PERIODO]","[Base_Tarjetas].[PERIODO].&amp;[" &amp; TEXT(AS$6,"yyyymm") &amp; "]",
"[Base_Tarjetas].[Metrica]","[Base_Tarjetas].[Metrica].&amp;[" &amp; $A74 &amp; "]",
"[Base_Tarjetas].[SEGMENTO_DESCRIP]","[Base_Tarjetas].[SEGMENTO_DESCRIP].&amp;[" &amp; $C$6 &amp; "]",
"[Base_Tarjetas].[SITUACION]","[Base_Tarjetas].[SITUACION].&amp;[" &amp; $C74 &amp; "]",
"[Base_Tarjetas].[TIPO]","[Base_Tarjetas].[TIPO].&amp;[" &amp; $C$1 &amp; "]")/1000,
0)</f>
        <v>0</v>
      </c>
      <c r="AT74" s="8">
        <f>IFERROR(
GETPIVOTDATA("[Base_Tarjetas].[Importe]",TDinamica_R!$A$3,
"[Base_Tarjetas].[PERIODO]","[Base_Tarjetas].[PERIODO].&amp;[" &amp; TEXT(AT$6,"yyyymm") &amp; "]",
"[Base_Tarjetas].[Metrica]","[Base_Tarjetas].[Metrica].&amp;[" &amp; $A74 &amp; "]",
"[Base_Tarjetas].[SEGMENTO_DESCRIP]","[Base_Tarjetas].[SEGMENTO_DESCRIP].&amp;[" &amp; $C$6 &amp; "]",
"[Base_Tarjetas].[SITUACION]","[Base_Tarjetas].[SITUACION].&amp;[" &amp; $C74 &amp; "]",
"[Base_Tarjetas].[TIPO]","[Base_Tarjetas].[TIPO].&amp;[" &amp; $C$1 &amp; "]")/1000,
0)</f>
        <v>0</v>
      </c>
      <c r="AU74" s="8">
        <f>IFERROR(
GETPIVOTDATA("[Base_Tarjetas].[Importe]",TDinamica_R!$A$3,
"[Base_Tarjetas].[PERIODO]","[Base_Tarjetas].[PERIODO].&amp;[" &amp; TEXT(AU$6,"yyyymm") &amp; "]",
"[Base_Tarjetas].[Metrica]","[Base_Tarjetas].[Metrica].&amp;[" &amp; $A74 &amp; "]",
"[Base_Tarjetas].[SEGMENTO_DESCRIP]","[Base_Tarjetas].[SEGMENTO_DESCRIP].&amp;[" &amp; $C$6 &amp; "]",
"[Base_Tarjetas].[SITUACION]","[Base_Tarjetas].[SITUACION].&amp;[" &amp; $C74 &amp; "]",
"[Base_Tarjetas].[TIPO]","[Base_Tarjetas].[TIPO].&amp;[" &amp; $C$1 &amp; "]")/1000,
0)</f>
        <v>0</v>
      </c>
      <c r="AV74" s="8">
        <f>IFERROR(
GETPIVOTDATA("[Base_Tarjetas].[Importe]",TDinamica_R!$A$3,
"[Base_Tarjetas].[PERIODO]","[Base_Tarjetas].[PERIODO].&amp;[" &amp; TEXT(AV$6,"yyyymm") &amp; "]",
"[Base_Tarjetas].[Metrica]","[Base_Tarjetas].[Metrica].&amp;[" &amp; $A74 &amp; "]",
"[Base_Tarjetas].[SEGMENTO_DESCRIP]","[Base_Tarjetas].[SEGMENTO_DESCRIP].&amp;[" &amp; $C$6 &amp; "]",
"[Base_Tarjetas].[SITUACION]","[Base_Tarjetas].[SITUACION].&amp;[" &amp; $C74 &amp; "]",
"[Base_Tarjetas].[TIPO]","[Base_Tarjetas].[TIPO].&amp;[" &amp; $C$1 &amp; "]")/1000,
0)</f>
        <v>0</v>
      </c>
      <c r="AW74" s="8">
        <f>IFERROR(
GETPIVOTDATA("[Base_Tarjetas].[Importe]",TDinamica_R!$A$3,
"[Base_Tarjetas].[PERIODO]","[Base_Tarjetas].[PERIODO].&amp;[" &amp; TEXT(AW$6,"yyyymm") &amp; "]",
"[Base_Tarjetas].[Metrica]","[Base_Tarjetas].[Metrica].&amp;[" &amp; $A74 &amp; "]",
"[Base_Tarjetas].[SEGMENTO_DESCRIP]","[Base_Tarjetas].[SEGMENTO_DESCRIP].&amp;[" &amp; $C$6 &amp; "]",
"[Base_Tarjetas].[SITUACION]","[Base_Tarjetas].[SITUACION].&amp;[" &amp; $C74 &amp; "]",
"[Base_Tarjetas].[TIPO]","[Base_Tarjetas].[TIPO].&amp;[" &amp; $C$1 &amp; "]")/1000,
0)</f>
        <v>0</v>
      </c>
      <c r="AX74" s="8">
        <f>IFERROR(
GETPIVOTDATA("[Base_Tarjetas].[Importe]",TDinamica_R!$A$3,
"[Base_Tarjetas].[PERIODO]","[Base_Tarjetas].[PERIODO].&amp;[" &amp; TEXT(AX$6,"yyyymm") &amp; "]",
"[Base_Tarjetas].[Metrica]","[Base_Tarjetas].[Metrica].&amp;[" &amp; $A74 &amp; "]",
"[Base_Tarjetas].[SEGMENTO_DESCRIP]","[Base_Tarjetas].[SEGMENTO_DESCRIP].&amp;[" &amp; $C$6 &amp; "]",
"[Base_Tarjetas].[SITUACION]","[Base_Tarjetas].[SITUACION].&amp;[" &amp; $C74 &amp; "]",
"[Base_Tarjetas].[TIPO]","[Base_Tarjetas].[TIPO].&amp;[" &amp; $C$1 &amp; "]")/1000,
0)</f>
        <v>0</v>
      </c>
      <c r="AY74" s="8">
        <f>IFERROR(
GETPIVOTDATA("[Base_Tarjetas].[Importe]",TDinamica_R!$A$3,
"[Base_Tarjetas].[PERIODO]","[Base_Tarjetas].[PERIODO].&amp;[" &amp; TEXT(AY$6,"yyyymm") &amp; "]",
"[Base_Tarjetas].[Metrica]","[Base_Tarjetas].[Metrica].&amp;[" &amp; $A74 &amp; "]",
"[Base_Tarjetas].[SEGMENTO_DESCRIP]","[Base_Tarjetas].[SEGMENTO_DESCRIP].&amp;[" &amp; $C$6 &amp; "]",
"[Base_Tarjetas].[SITUACION]","[Base_Tarjetas].[SITUACION].&amp;[" &amp; $C74 &amp; "]",
"[Base_Tarjetas].[TIPO]","[Base_Tarjetas].[TIPO].&amp;[" &amp; $C$1 &amp; "]")/1000,
0)</f>
        <v>0</v>
      </c>
      <c r="AZ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TEXT(AZ$6,"yyyymm") &amp; "]"),
0)</f>
        <v>1.05967069290275</v>
      </c>
      <c r="BA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TEXT(BA$6,"yyyymm") &amp; "]"),
0)</f>
        <v>1.05967069290275</v>
      </c>
      <c r="BB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TEXT(BB$6,"yyyymm") &amp; "]"),
0)</f>
        <v>50.346679665123681</v>
      </c>
      <c r="BC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TEXT(BC$6,"yyyymm") &amp; "]"),
0)</f>
        <v>1.1828882153333022</v>
      </c>
      <c r="BD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TEXT(BD$6,"yyyymm") &amp; "]"),
0)</f>
        <v>1.1828882153333022</v>
      </c>
      <c r="BE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TEXT(BE$6,"yyyymm") &amp; "]"),
0)</f>
        <v>50.469897187554231</v>
      </c>
      <c r="BF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TEXT(BF$6,"yyyymm") &amp; "]"),
0)</f>
        <v>1.3061057377638545</v>
      </c>
      <c r="BG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TEXT(BG$6,"yyyymm") &amp; "]"),
0)</f>
        <v>1.3061057377638545</v>
      </c>
      <c r="BH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TEXT(BH$6,"yyyymm") &amp; "]"),
0)</f>
        <v>50.593114709984782</v>
      </c>
      <c r="BI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TEXT(BI$6,"yyyymm") &amp; "]"),
0)</f>
        <v>1.4046797557082964</v>
      </c>
      <c r="BJ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TEXT(BJ$6,"yyyymm") &amp; "]"),
0)</f>
        <v>1.4046797557082964</v>
      </c>
      <c r="BK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TEXT(BK$6,"yyyymm") &amp; "]"),
0)</f>
        <v>50.691688727929225</v>
      </c>
      <c r="BO74" s="24">
        <f t="shared" si="47"/>
        <v>0</v>
      </c>
      <c r="BP74" s="24">
        <f t="shared" si="47"/>
        <v>52.466021050929179</v>
      </c>
      <c r="BQ74" s="24">
        <f t="shared" si="47"/>
        <v>0</v>
      </c>
      <c r="BR74" s="24">
        <f t="shared" si="47"/>
        <v>0</v>
      </c>
      <c r="BS74" s="24">
        <f t="shared" si="47"/>
        <v>0</v>
      </c>
      <c r="BT74" s="24">
        <f t="shared" si="47"/>
        <v>0</v>
      </c>
    </row>
    <row r="75" spans="1:72" outlineLevel="1" x14ac:dyDescent="0.25">
      <c r="A75" s="11" t="s">
        <v>35</v>
      </c>
      <c r="C75" s="2" t="s">
        <v>100</v>
      </c>
      <c r="D75" s="8">
        <f>IFERROR(
GETPIVOTDATA("[Base_Tarjetas].[Importe]",TDinamica_R!$A$3,
"[Base_Tarjetas].[PERIODO]","[Base_Tarjetas].[PERIODO].&amp;[" &amp; TEXT(D$6,"yyyymm") &amp; "]",
"[Base_Tarjetas].[Metrica]","[Base_Tarjetas].[Metrica].&amp;[" &amp; $A75 &amp; "]",
"[Base_Tarjetas].[SEGMENTO_DESCRIP]","[Base_Tarjetas].[SEGMENTO_DESCRIP].&amp;[" &amp; $C$6 &amp; "]",
"[Base_Tarjetas].[SITUACION]","[Base_Tarjetas].[SITUACION].&amp;[" &amp; $C75 &amp; "]",
"[Base_Tarjetas].[TIPO]","[Base_Tarjetas].[TIPO].&amp;[" &amp; $C$1 &amp; "]")/1000,
0)</f>
        <v>0</v>
      </c>
      <c r="E75" s="8">
        <f>IFERROR(
GETPIVOTDATA("[Base_Tarjetas].[Importe]",TDinamica_R!$A$3,
"[Base_Tarjetas].[PERIODO]","[Base_Tarjetas].[PERIODO].&amp;[" &amp; TEXT(E$6,"yyyymm") &amp; "]",
"[Base_Tarjetas].[Metrica]","[Base_Tarjetas].[Metrica].&amp;[" &amp; $A75 &amp; "]",
"[Base_Tarjetas].[SEGMENTO_DESCRIP]","[Base_Tarjetas].[SEGMENTO_DESCRIP].&amp;[" &amp; $C$6 &amp; "]",
"[Base_Tarjetas].[SITUACION]","[Base_Tarjetas].[SITUACION].&amp;[" &amp; $C75 &amp; "]",
"[Base_Tarjetas].[TIPO]","[Base_Tarjetas].[TIPO].&amp;[" &amp; $C$1 &amp; "]")/1000,
0)</f>
        <v>0</v>
      </c>
      <c r="F75" s="8">
        <f>IFERROR(
GETPIVOTDATA("[Base_Tarjetas].[Importe]",TDinamica_R!$A$3,
"[Base_Tarjetas].[PERIODO]","[Base_Tarjetas].[PERIODO].&amp;[" &amp; TEXT(F$6,"yyyymm") &amp; "]",
"[Base_Tarjetas].[Metrica]","[Base_Tarjetas].[Metrica].&amp;[" &amp; $A75 &amp; "]",
"[Base_Tarjetas].[SEGMENTO_DESCRIP]","[Base_Tarjetas].[SEGMENTO_DESCRIP].&amp;[" &amp; $C$6 &amp; "]",
"[Base_Tarjetas].[SITUACION]","[Base_Tarjetas].[SITUACION].&amp;[" &amp; $C75 &amp; "]",
"[Base_Tarjetas].[TIPO]","[Base_Tarjetas].[TIPO].&amp;[" &amp; $C$1 &amp; "]")/1000,
0)</f>
        <v>0</v>
      </c>
      <c r="G75" s="8">
        <f>IFERROR(
GETPIVOTDATA("[Base_Tarjetas].[Importe]",TDinamica_R!$A$3,
"[Base_Tarjetas].[PERIODO]","[Base_Tarjetas].[PERIODO].&amp;[" &amp; TEXT(G$6,"yyyymm") &amp; "]",
"[Base_Tarjetas].[Metrica]","[Base_Tarjetas].[Metrica].&amp;[" &amp; $A75 &amp; "]",
"[Base_Tarjetas].[SEGMENTO_DESCRIP]","[Base_Tarjetas].[SEGMENTO_DESCRIP].&amp;[" &amp; $C$6 &amp; "]",
"[Base_Tarjetas].[SITUACION]","[Base_Tarjetas].[SITUACION].&amp;[" &amp; $C75 &amp; "]",
"[Base_Tarjetas].[TIPO]","[Base_Tarjetas].[TIPO].&amp;[" &amp; $C$1 &amp; "]")/1000,
0)</f>
        <v>0</v>
      </c>
      <c r="H75" s="8">
        <f>IFERROR(
GETPIVOTDATA("[Base_Tarjetas].[Importe]",TDinamica_R!$A$3,
"[Base_Tarjetas].[PERIODO]","[Base_Tarjetas].[PERIODO].&amp;[" &amp; TEXT(H$6,"yyyymm") &amp; "]",
"[Base_Tarjetas].[Metrica]","[Base_Tarjetas].[Metrica].&amp;[" &amp; $A75 &amp; "]",
"[Base_Tarjetas].[SEGMENTO_DESCRIP]","[Base_Tarjetas].[SEGMENTO_DESCRIP].&amp;[" &amp; $C$6 &amp; "]",
"[Base_Tarjetas].[SITUACION]","[Base_Tarjetas].[SITUACION].&amp;[" &amp; $C75 &amp; "]",
"[Base_Tarjetas].[TIPO]","[Base_Tarjetas].[TIPO].&amp;[" &amp; $C$1 &amp; "]")/1000,
0)</f>
        <v>0</v>
      </c>
      <c r="I75" s="8">
        <f>IFERROR(
GETPIVOTDATA("[Base_Tarjetas].[Importe]",TDinamica_R!$A$3,
"[Base_Tarjetas].[PERIODO]","[Base_Tarjetas].[PERIODO].&amp;[" &amp; TEXT(I$6,"yyyymm") &amp; "]",
"[Base_Tarjetas].[Metrica]","[Base_Tarjetas].[Metrica].&amp;[" &amp; $A75 &amp; "]",
"[Base_Tarjetas].[SEGMENTO_DESCRIP]","[Base_Tarjetas].[SEGMENTO_DESCRIP].&amp;[" &amp; $C$6 &amp; "]",
"[Base_Tarjetas].[SITUACION]","[Base_Tarjetas].[SITUACION].&amp;[" &amp; $C75 &amp; "]",
"[Base_Tarjetas].[TIPO]","[Base_Tarjetas].[TIPO].&amp;[" &amp; $C$1 &amp; "]")/1000,
0)</f>
        <v>0</v>
      </c>
      <c r="J75" s="8">
        <f>IFERROR(
GETPIVOTDATA("[Base_Tarjetas].[Importe]",TDinamica_R!$A$3,
"[Base_Tarjetas].[PERIODO]","[Base_Tarjetas].[PERIODO].&amp;[" &amp; TEXT(J$6,"yyyymm") &amp; "]",
"[Base_Tarjetas].[Metrica]","[Base_Tarjetas].[Metrica].&amp;[" &amp; $A75 &amp; "]",
"[Base_Tarjetas].[SEGMENTO_DESCRIP]","[Base_Tarjetas].[SEGMENTO_DESCRIP].&amp;[" &amp; $C$6 &amp; "]",
"[Base_Tarjetas].[SITUACION]","[Base_Tarjetas].[SITUACION].&amp;[" &amp; $C75 &amp; "]",
"[Base_Tarjetas].[TIPO]","[Base_Tarjetas].[TIPO].&amp;[" &amp; $C$1 &amp; "]")/1000,
0)</f>
        <v>0</v>
      </c>
      <c r="K75" s="8">
        <f>IFERROR(
GETPIVOTDATA("[Base_Tarjetas].[Importe]",TDinamica_R!$A$3,
"[Base_Tarjetas].[PERIODO]","[Base_Tarjetas].[PERIODO].&amp;[" &amp; TEXT(K$6,"yyyymm") &amp; "]",
"[Base_Tarjetas].[Metrica]","[Base_Tarjetas].[Metrica].&amp;[" &amp; $A75 &amp; "]",
"[Base_Tarjetas].[SEGMENTO_DESCRIP]","[Base_Tarjetas].[SEGMENTO_DESCRIP].&amp;[" &amp; $C$6 &amp; "]",
"[Base_Tarjetas].[SITUACION]","[Base_Tarjetas].[SITUACION].&amp;[" &amp; $C75 &amp; "]",
"[Base_Tarjetas].[TIPO]","[Base_Tarjetas].[TIPO].&amp;[" &amp; $C$1 &amp; "]")/1000,
0)</f>
        <v>0</v>
      </c>
      <c r="L75" s="8">
        <f>IFERROR(
GETPIVOTDATA("[Base_Tarjetas].[Importe]",TDinamica_R!$A$3,
"[Base_Tarjetas].[PERIODO]","[Base_Tarjetas].[PERIODO].&amp;[" &amp; TEXT(L$6,"yyyymm") &amp; "]",
"[Base_Tarjetas].[Metrica]","[Base_Tarjetas].[Metrica].&amp;[" &amp; $A75 &amp; "]",
"[Base_Tarjetas].[SEGMENTO_DESCRIP]","[Base_Tarjetas].[SEGMENTO_DESCRIP].&amp;[" &amp; $C$6 &amp; "]",
"[Base_Tarjetas].[SITUACION]","[Base_Tarjetas].[SITUACION].&amp;[" &amp; $C75 &amp; "]",
"[Base_Tarjetas].[TIPO]","[Base_Tarjetas].[TIPO].&amp;[" &amp; $C$1 &amp; "]")/1000,
0)</f>
        <v>0</v>
      </c>
      <c r="M75" s="8">
        <f>IFERROR(
GETPIVOTDATA("[Base_Tarjetas].[Importe]",TDinamica_R!$A$3,
"[Base_Tarjetas].[PERIODO]","[Base_Tarjetas].[PERIODO].&amp;[" &amp; TEXT(M$6,"yyyymm") &amp; "]",
"[Base_Tarjetas].[Metrica]","[Base_Tarjetas].[Metrica].&amp;[" &amp; $A75 &amp; "]",
"[Base_Tarjetas].[SEGMENTO_DESCRIP]","[Base_Tarjetas].[SEGMENTO_DESCRIP].&amp;[" &amp; $C$6 &amp; "]",
"[Base_Tarjetas].[SITUACION]","[Base_Tarjetas].[SITUACION].&amp;[" &amp; $C75 &amp; "]",
"[Base_Tarjetas].[TIPO]","[Base_Tarjetas].[TIPO].&amp;[" &amp; $C$1 &amp; "]")/1000,
0)</f>
        <v>0</v>
      </c>
      <c r="N75" s="8">
        <f>IFERROR(
GETPIVOTDATA("[Base_Tarjetas].[Importe]",TDinamica_R!$A$3,
"[Base_Tarjetas].[PERIODO]","[Base_Tarjetas].[PERIODO].&amp;[" &amp; TEXT(N$6,"yyyymm") &amp; "]",
"[Base_Tarjetas].[Metrica]","[Base_Tarjetas].[Metrica].&amp;[" &amp; $A75 &amp; "]",
"[Base_Tarjetas].[SEGMENTO_DESCRIP]","[Base_Tarjetas].[SEGMENTO_DESCRIP].&amp;[" &amp; $C$6 &amp; "]",
"[Base_Tarjetas].[SITUACION]","[Base_Tarjetas].[SITUACION].&amp;[" &amp; $C75 &amp; "]",
"[Base_Tarjetas].[TIPO]","[Base_Tarjetas].[TIPO].&amp;[" &amp; $C$1 &amp; "]")/1000,
0)</f>
        <v>0</v>
      </c>
      <c r="O75" s="8">
        <f>IFERROR(
GETPIVOTDATA("[Base_Tarjetas].[Importe]",TDinamica_R!$A$3,
"[Base_Tarjetas].[PERIODO]","[Base_Tarjetas].[PERIODO].&amp;[" &amp; TEXT(O$6,"yyyymm") &amp; "]",
"[Base_Tarjetas].[Metrica]","[Base_Tarjetas].[Metrica].&amp;[" &amp; $A75 &amp; "]",
"[Base_Tarjetas].[SEGMENTO_DESCRIP]","[Base_Tarjetas].[SEGMENTO_DESCRIP].&amp;[" &amp; $C$6 &amp; "]",
"[Base_Tarjetas].[SITUACION]","[Base_Tarjetas].[SITUACION].&amp;[" &amp; $C75 &amp; "]",
"[Base_Tarjetas].[TIPO]","[Base_Tarjetas].[TIPO].&amp;[" &amp; $C$1 &amp; "]")/1000,
0)</f>
        <v>0</v>
      </c>
      <c r="P75" s="8">
        <f>IFERROR(
GETPIVOTDATA("[Base_Tarjetas].[Importe]",TDinamica_R!$A$3,
"[Base_Tarjetas].[PERIODO]","[Base_Tarjetas].[PERIODO].&amp;[" &amp; TEXT(P$6,"yyyymm") &amp; "]",
"[Base_Tarjetas].[Metrica]","[Base_Tarjetas].[Metrica].&amp;[" &amp; $A75 &amp; "]",
"[Base_Tarjetas].[SEGMENTO_DESCRIP]","[Base_Tarjetas].[SEGMENTO_DESCRIP].&amp;[" &amp; $C$6 &amp; "]",
"[Base_Tarjetas].[SITUACION]","[Base_Tarjetas].[SITUACION].&amp;[" &amp; $C75 &amp; "]",
"[Base_Tarjetas].[TIPO]","[Base_Tarjetas].[TIPO].&amp;[" &amp; $C$1 &amp; "]")/1000,
0)</f>
        <v>0</v>
      </c>
      <c r="Q75" s="8">
        <f>IFERROR(
GETPIVOTDATA("[Base_Tarjetas].[Importe]",TDinamica_R!$A$3,
"[Base_Tarjetas].[PERIODO]","[Base_Tarjetas].[PERIODO].&amp;[" &amp; TEXT(Q$6,"yyyymm") &amp; "]",
"[Base_Tarjetas].[Metrica]","[Base_Tarjetas].[Metrica].&amp;[" &amp; $A75 &amp; "]",
"[Base_Tarjetas].[SEGMENTO_DESCRIP]","[Base_Tarjetas].[SEGMENTO_DESCRIP].&amp;[" &amp; $C$6 &amp; "]",
"[Base_Tarjetas].[SITUACION]","[Base_Tarjetas].[SITUACION].&amp;[" &amp; $C75 &amp; "]",
"[Base_Tarjetas].[TIPO]","[Base_Tarjetas].[TIPO].&amp;[" &amp; $C$1 &amp; "]")/1000,
0)</f>
        <v>0</v>
      </c>
      <c r="R75" s="8">
        <f>IFERROR(
GETPIVOTDATA("[Base_Tarjetas].[Importe]",TDinamica_R!$A$3,
"[Base_Tarjetas].[PERIODO]","[Base_Tarjetas].[PERIODO].&amp;[" &amp; TEXT(R$6,"yyyymm") &amp; "]",
"[Base_Tarjetas].[Metrica]","[Base_Tarjetas].[Metrica].&amp;[" &amp; $A75 &amp; "]",
"[Base_Tarjetas].[SEGMENTO_DESCRIP]","[Base_Tarjetas].[SEGMENTO_DESCRIP].&amp;[" &amp; $C$6 &amp; "]",
"[Base_Tarjetas].[SITUACION]","[Base_Tarjetas].[SITUACION].&amp;[" &amp; $C75 &amp; "]",
"[Base_Tarjetas].[TIPO]","[Base_Tarjetas].[TIPO].&amp;[" &amp; $C$1 &amp; "]")/1000,
0)</f>
        <v>0</v>
      </c>
      <c r="S75" s="8">
        <f>IFERROR(
GETPIVOTDATA("[Base_Tarjetas].[Importe]",TDinamica_R!$A$3,
"[Base_Tarjetas].[PERIODO]","[Base_Tarjetas].[PERIODO].&amp;[" &amp; TEXT(S$6,"yyyymm") &amp; "]",
"[Base_Tarjetas].[Metrica]","[Base_Tarjetas].[Metrica].&amp;[" &amp; $A75 &amp; "]",
"[Base_Tarjetas].[SEGMENTO_DESCRIP]","[Base_Tarjetas].[SEGMENTO_DESCRIP].&amp;[" &amp; $C$6 &amp; "]",
"[Base_Tarjetas].[SITUACION]","[Base_Tarjetas].[SITUACION].&amp;[" &amp; $C75 &amp; "]",
"[Base_Tarjetas].[TIPO]","[Base_Tarjetas].[TIPO].&amp;[" &amp; $C$1 &amp; "]")/1000,
0)</f>
        <v>0</v>
      </c>
      <c r="T75" s="8">
        <f>IFERROR(
GETPIVOTDATA("[Base_Tarjetas].[Importe]",TDinamica_R!$A$3,
"[Base_Tarjetas].[PERIODO]","[Base_Tarjetas].[PERIODO].&amp;[" &amp; TEXT(T$6,"yyyymm") &amp; "]",
"[Base_Tarjetas].[Metrica]","[Base_Tarjetas].[Metrica].&amp;[" &amp; $A75 &amp; "]",
"[Base_Tarjetas].[SEGMENTO_DESCRIP]","[Base_Tarjetas].[SEGMENTO_DESCRIP].&amp;[" &amp; $C$6 &amp; "]",
"[Base_Tarjetas].[SITUACION]","[Base_Tarjetas].[SITUACION].&amp;[" &amp; $C75 &amp; "]",
"[Base_Tarjetas].[TIPO]","[Base_Tarjetas].[TIPO].&amp;[" &amp; $C$1 &amp; "]")/1000,
0)</f>
        <v>0</v>
      </c>
      <c r="U75" s="8">
        <f>IFERROR(
GETPIVOTDATA("[Base_Tarjetas].[Importe]",TDinamica_R!$A$3,
"[Base_Tarjetas].[PERIODO]","[Base_Tarjetas].[PERIODO].&amp;[" &amp; TEXT(U$6,"yyyymm") &amp; "]",
"[Base_Tarjetas].[Metrica]","[Base_Tarjetas].[Metrica].&amp;[" &amp; $A75 &amp; "]",
"[Base_Tarjetas].[SEGMENTO_DESCRIP]","[Base_Tarjetas].[SEGMENTO_DESCRIP].&amp;[" &amp; $C$6 &amp; "]",
"[Base_Tarjetas].[SITUACION]","[Base_Tarjetas].[SITUACION].&amp;[" &amp; $C75 &amp; "]",
"[Base_Tarjetas].[TIPO]","[Base_Tarjetas].[TIPO].&amp;[" &amp; $C$1 &amp; "]")/1000,
0)</f>
        <v>0</v>
      </c>
      <c r="V75" s="8">
        <f>IFERROR(
GETPIVOTDATA("[Base_Tarjetas].[Importe]",TDinamica_R!$A$3,
"[Base_Tarjetas].[PERIODO]","[Base_Tarjetas].[PERIODO].&amp;[" &amp; TEXT(V$6,"yyyymm") &amp; "]",
"[Base_Tarjetas].[Metrica]","[Base_Tarjetas].[Metrica].&amp;[" &amp; $A75 &amp; "]",
"[Base_Tarjetas].[SEGMENTO_DESCRIP]","[Base_Tarjetas].[SEGMENTO_DESCRIP].&amp;[" &amp; $C$6 &amp; "]",
"[Base_Tarjetas].[SITUACION]","[Base_Tarjetas].[SITUACION].&amp;[" &amp; $C75 &amp; "]",
"[Base_Tarjetas].[TIPO]","[Base_Tarjetas].[TIPO].&amp;[" &amp; $C$1 &amp; "]")/1000,
0)</f>
        <v>0</v>
      </c>
      <c r="W75" s="8">
        <f>IFERROR(
GETPIVOTDATA("[Base_Tarjetas].[Importe]",TDinamica_R!$A$3,
"[Base_Tarjetas].[PERIODO]","[Base_Tarjetas].[PERIODO].&amp;[" &amp; TEXT(W$6,"yyyymm") &amp; "]",
"[Base_Tarjetas].[Metrica]","[Base_Tarjetas].[Metrica].&amp;[" &amp; $A75 &amp; "]",
"[Base_Tarjetas].[SEGMENTO_DESCRIP]","[Base_Tarjetas].[SEGMENTO_DESCRIP].&amp;[" &amp; $C$6 &amp; "]",
"[Base_Tarjetas].[SITUACION]","[Base_Tarjetas].[SITUACION].&amp;[" &amp; $C75 &amp; "]",
"[Base_Tarjetas].[TIPO]","[Base_Tarjetas].[TIPO].&amp;[" &amp; $C$1 &amp; "]")/1000,
0)</f>
        <v>0</v>
      </c>
      <c r="X75" s="8">
        <f>IFERROR(
GETPIVOTDATA("[Base_Tarjetas].[Importe]",TDinamica_R!$A$3,
"[Base_Tarjetas].[PERIODO]","[Base_Tarjetas].[PERIODO].&amp;[" &amp; TEXT(X$6,"yyyymm") &amp; "]",
"[Base_Tarjetas].[Metrica]","[Base_Tarjetas].[Metrica].&amp;[" &amp; $A75 &amp; "]",
"[Base_Tarjetas].[SEGMENTO_DESCRIP]","[Base_Tarjetas].[SEGMENTO_DESCRIP].&amp;[" &amp; $C$6 &amp; "]",
"[Base_Tarjetas].[SITUACION]","[Base_Tarjetas].[SITUACION].&amp;[" &amp; $C75 &amp; "]",
"[Base_Tarjetas].[TIPO]","[Base_Tarjetas].[TIPO].&amp;[" &amp; $C$1 &amp; "]")/1000,
0)</f>
        <v>0</v>
      </c>
      <c r="Y75" s="8">
        <f>IFERROR(
GETPIVOTDATA("[Base_Tarjetas].[Importe]",TDinamica_R!$A$3,
"[Base_Tarjetas].[PERIODO]","[Base_Tarjetas].[PERIODO].&amp;[" &amp; TEXT(Y$6,"yyyymm") &amp; "]",
"[Base_Tarjetas].[Metrica]","[Base_Tarjetas].[Metrica].&amp;[" &amp; $A75 &amp; "]",
"[Base_Tarjetas].[SEGMENTO_DESCRIP]","[Base_Tarjetas].[SEGMENTO_DESCRIP].&amp;[" &amp; $C$6 &amp; "]",
"[Base_Tarjetas].[SITUACION]","[Base_Tarjetas].[SITUACION].&amp;[" &amp; $C75 &amp; "]",
"[Base_Tarjetas].[TIPO]","[Base_Tarjetas].[TIPO].&amp;[" &amp; $C$1 &amp; "]")/1000,
0)</f>
        <v>0</v>
      </c>
      <c r="Z75" s="8">
        <f>IFERROR(
GETPIVOTDATA("[Base_Tarjetas].[Importe]",TDinamica_R!$A$3,
"[Base_Tarjetas].[PERIODO]","[Base_Tarjetas].[PERIODO].&amp;[" &amp; TEXT(Z$6,"yyyymm") &amp; "]",
"[Base_Tarjetas].[Metrica]","[Base_Tarjetas].[Metrica].&amp;[" &amp; $A75 &amp; "]",
"[Base_Tarjetas].[SEGMENTO_DESCRIP]","[Base_Tarjetas].[SEGMENTO_DESCRIP].&amp;[" &amp; $C$6 &amp; "]",
"[Base_Tarjetas].[SITUACION]","[Base_Tarjetas].[SITUACION].&amp;[" &amp; $C75 &amp; "]",
"[Base_Tarjetas].[TIPO]","[Base_Tarjetas].[TIPO].&amp;[" &amp; $C$1 &amp; "]")/1000,
0)</f>
        <v>0</v>
      </c>
      <c r="AA75" s="8">
        <f>IFERROR(
GETPIVOTDATA("[Base_Tarjetas].[Importe]",TDinamica_R!$A$3,
"[Base_Tarjetas].[PERIODO]","[Base_Tarjetas].[PERIODO].&amp;[" &amp; TEXT(AA$6,"yyyymm") &amp; "]",
"[Base_Tarjetas].[Metrica]","[Base_Tarjetas].[Metrica].&amp;[" &amp; $A75 &amp; "]",
"[Base_Tarjetas].[SEGMENTO_DESCRIP]","[Base_Tarjetas].[SEGMENTO_DESCRIP].&amp;[" &amp; $C$6 &amp; "]",
"[Base_Tarjetas].[SITUACION]","[Base_Tarjetas].[SITUACION].&amp;[" &amp; $C75 &amp; "]",
"[Base_Tarjetas].[TIPO]","[Base_Tarjetas].[TIPO].&amp;[" &amp; $C$1 &amp; "]")/1000,
0)</f>
        <v>0</v>
      </c>
      <c r="AB75" s="8">
        <f>IFERROR(
GETPIVOTDATA("[Base_Tarjetas].[Importe]",TDinamica_R!$A$3,
"[Base_Tarjetas].[PERIODO]","[Base_Tarjetas].[PERIODO].&amp;[" &amp; TEXT(AB$6,"yyyymm") &amp; "]",
"[Base_Tarjetas].[Metrica]","[Base_Tarjetas].[Metrica].&amp;[" &amp; $A75 &amp; "]",
"[Base_Tarjetas].[SEGMENTO_DESCRIP]","[Base_Tarjetas].[SEGMENTO_DESCRIP].&amp;[" &amp; $C$6 &amp; "]",
"[Base_Tarjetas].[SITUACION]","[Base_Tarjetas].[SITUACION].&amp;[" &amp; $C75 &amp; "]",
"[Base_Tarjetas].[TIPO]","[Base_Tarjetas].[TIPO].&amp;[" &amp; $C$1 &amp; "]")/1000,
0)</f>
        <v>0</v>
      </c>
      <c r="AC75" s="8">
        <f>IFERROR(
GETPIVOTDATA("[Base_Tarjetas].[Importe]",TDinamica_R!$A$3,
"[Base_Tarjetas].[PERIODO]","[Base_Tarjetas].[PERIODO].&amp;[" &amp; TEXT(AC$6,"yyyymm") &amp; "]",
"[Base_Tarjetas].[Metrica]","[Base_Tarjetas].[Metrica].&amp;[" &amp; $A75 &amp; "]",
"[Base_Tarjetas].[SEGMENTO_DESCRIP]","[Base_Tarjetas].[SEGMENTO_DESCRIP].&amp;[" &amp; $C$6 &amp; "]",
"[Base_Tarjetas].[SITUACION]","[Base_Tarjetas].[SITUACION].&amp;[" &amp; $C75 &amp; "]",
"[Base_Tarjetas].[TIPO]","[Base_Tarjetas].[TIPO].&amp;[" &amp; $C$1 &amp; "]")/1000,
0)</f>
        <v>0</v>
      </c>
      <c r="AD75" s="8">
        <f>IFERROR(
GETPIVOTDATA("[Base_Tarjetas].[Importe]",TDinamica_R!$A$3,
"[Base_Tarjetas].[PERIODO]","[Base_Tarjetas].[PERIODO].&amp;[" &amp; TEXT(AD$6,"yyyymm") &amp; "]",
"[Base_Tarjetas].[Metrica]","[Base_Tarjetas].[Metrica].&amp;[" &amp; $A75 &amp; "]",
"[Base_Tarjetas].[SEGMENTO_DESCRIP]","[Base_Tarjetas].[SEGMENTO_DESCRIP].&amp;[" &amp; $C$6 &amp; "]",
"[Base_Tarjetas].[SITUACION]","[Base_Tarjetas].[SITUACION].&amp;[" &amp; $C75 &amp; "]",
"[Base_Tarjetas].[TIPO]","[Base_Tarjetas].[TIPO].&amp;[" &amp; $C$1 &amp; "]")/1000,
0)</f>
        <v>0</v>
      </c>
      <c r="AE75" s="8">
        <f>IFERROR(
GETPIVOTDATA("[Base_Tarjetas].[Importe]",TDinamica_R!$A$3,
"[Base_Tarjetas].[PERIODO]","[Base_Tarjetas].[PERIODO].&amp;[" &amp; TEXT(AE$6,"yyyymm") &amp; "]",
"[Base_Tarjetas].[Metrica]","[Base_Tarjetas].[Metrica].&amp;[" &amp; $A75 &amp; "]",
"[Base_Tarjetas].[SEGMENTO_DESCRIP]","[Base_Tarjetas].[SEGMENTO_DESCRIP].&amp;[" &amp; $C$6 &amp; "]",
"[Base_Tarjetas].[SITUACION]","[Base_Tarjetas].[SITUACION].&amp;[" &amp; $C75 &amp; "]",
"[Base_Tarjetas].[TIPO]","[Base_Tarjetas].[TIPO].&amp;[" &amp; $C$1 &amp; "]")/1000,
0)</f>
        <v>0</v>
      </c>
      <c r="AF75" s="8">
        <f>IFERROR(
GETPIVOTDATA("[Base_Tarjetas].[Importe]",TDinamica_R!$A$3,
"[Base_Tarjetas].[PERIODO]","[Base_Tarjetas].[PERIODO].&amp;[" &amp; TEXT(AF$6,"yyyymm") &amp; "]",
"[Base_Tarjetas].[Metrica]","[Base_Tarjetas].[Metrica].&amp;[" &amp; $A75 &amp; "]",
"[Base_Tarjetas].[SEGMENTO_DESCRIP]","[Base_Tarjetas].[SEGMENTO_DESCRIP].&amp;[" &amp; $C$6 &amp; "]",
"[Base_Tarjetas].[SITUACION]","[Base_Tarjetas].[SITUACION].&amp;[" &amp; $C75 &amp; "]",
"[Base_Tarjetas].[TIPO]","[Base_Tarjetas].[TIPO].&amp;[" &amp; $C$1 &amp; "]")/1000,
0)</f>
        <v>0</v>
      </c>
      <c r="AG75" s="8">
        <f>IFERROR(
GETPIVOTDATA("[Base_Tarjetas].[Importe]",TDinamica_R!$A$3,
"[Base_Tarjetas].[PERIODO]","[Base_Tarjetas].[PERIODO].&amp;[" &amp; TEXT(AG$6,"yyyymm") &amp; "]",
"[Base_Tarjetas].[Metrica]","[Base_Tarjetas].[Metrica].&amp;[" &amp; $A75 &amp; "]",
"[Base_Tarjetas].[SEGMENTO_DESCRIP]","[Base_Tarjetas].[SEGMENTO_DESCRIP].&amp;[" &amp; $C$6 &amp; "]",
"[Base_Tarjetas].[SITUACION]","[Base_Tarjetas].[SITUACION].&amp;[" &amp; $C75 &amp; "]",
"[Base_Tarjetas].[TIPO]","[Base_Tarjetas].[TIPO].&amp;[" &amp; $C$1 &amp; "]")/1000,
0)</f>
        <v>0</v>
      </c>
      <c r="AH75" s="8">
        <f>IFERROR(
GETPIVOTDATA("[Base_Tarjetas].[Importe]",TDinamica_R!$A$3,
"[Base_Tarjetas].[PERIODO]","[Base_Tarjetas].[PERIODO].&amp;[" &amp; TEXT(AH$6,"yyyymm") &amp; "]",
"[Base_Tarjetas].[Metrica]","[Base_Tarjetas].[Metrica].&amp;[" &amp; $A75 &amp; "]",
"[Base_Tarjetas].[SEGMENTO_DESCRIP]","[Base_Tarjetas].[SEGMENTO_DESCRIP].&amp;[" &amp; $C$6 &amp; "]",
"[Base_Tarjetas].[SITUACION]","[Base_Tarjetas].[SITUACION].&amp;[" &amp; $C75 &amp; "]",
"[Base_Tarjetas].[TIPO]","[Base_Tarjetas].[TIPO].&amp;[" &amp; $C$1 &amp; "]")/1000,
0)</f>
        <v>0</v>
      </c>
      <c r="AI75" s="8">
        <f>IFERROR(
GETPIVOTDATA("[Base_Tarjetas].[Importe]",TDinamica_R!$A$3,
"[Base_Tarjetas].[PERIODO]","[Base_Tarjetas].[PERIODO].&amp;[" &amp; TEXT(AI$6,"yyyymm") &amp; "]",
"[Base_Tarjetas].[Metrica]","[Base_Tarjetas].[Metrica].&amp;[" &amp; $A75 &amp; "]",
"[Base_Tarjetas].[SEGMENTO_DESCRIP]","[Base_Tarjetas].[SEGMENTO_DESCRIP].&amp;[" &amp; $C$6 &amp; "]",
"[Base_Tarjetas].[SITUACION]","[Base_Tarjetas].[SITUACION].&amp;[" &amp; $C75 &amp; "]",
"[Base_Tarjetas].[TIPO]","[Base_Tarjetas].[TIPO].&amp;[" &amp; $C$1 &amp; "]")/1000,
0)</f>
        <v>0</v>
      </c>
      <c r="AJ75" s="8">
        <f>IFERROR(
GETPIVOTDATA("[Base_Tarjetas].[Importe]",TDinamica_R!$A$3,
"[Base_Tarjetas].[PERIODO]","[Base_Tarjetas].[PERIODO].&amp;[" &amp; TEXT(AJ$6,"yyyymm") &amp; "]",
"[Base_Tarjetas].[Metrica]","[Base_Tarjetas].[Metrica].&amp;[" &amp; $A75 &amp; "]",
"[Base_Tarjetas].[SEGMENTO_DESCRIP]","[Base_Tarjetas].[SEGMENTO_DESCRIP].&amp;[" &amp; $C$6 &amp; "]",
"[Base_Tarjetas].[SITUACION]","[Base_Tarjetas].[SITUACION].&amp;[" &amp; $C75 &amp; "]",
"[Base_Tarjetas].[TIPO]","[Base_Tarjetas].[TIPO].&amp;[" &amp; $C$1 &amp; "]")/1000,
0)</f>
        <v>0</v>
      </c>
      <c r="AK75" s="8">
        <f>IFERROR(
GETPIVOTDATA("[Base_Tarjetas].[Importe]",TDinamica_R!$A$3,
"[Base_Tarjetas].[PERIODO]","[Base_Tarjetas].[PERIODO].&amp;[" &amp; TEXT(AK$6,"yyyymm") &amp; "]",
"[Base_Tarjetas].[Metrica]","[Base_Tarjetas].[Metrica].&amp;[" &amp; $A75 &amp; "]",
"[Base_Tarjetas].[SEGMENTO_DESCRIP]","[Base_Tarjetas].[SEGMENTO_DESCRIP].&amp;[" &amp; $C$6 &amp; "]",
"[Base_Tarjetas].[SITUACION]","[Base_Tarjetas].[SITUACION].&amp;[" &amp; $C75 &amp; "]",
"[Base_Tarjetas].[TIPO]","[Base_Tarjetas].[TIPO].&amp;[" &amp; $C$1 &amp; "]")/1000,
0)</f>
        <v>0</v>
      </c>
      <c r="AL75" s="8">
        <f>IFERROR(
GETPIVOTDATA("[Base_Tarjetas].[Importe]",TDinamica_R!$A$3,
"[Base_Tarjetas].[PERIODO]","[Base_Tarjetas].[PERIODO].&amp;[" &amp; TEXT(AL$6,"yyyymm") &amp; "]",
"[Base_Tarjetas].[Metrica]","[Base_Tarjetas].[Metrica].&amp;[" &amp; $A75 &amp; "]",
"[Base_Tarjetas].[SEGMENTO_DESCRIP]","[Base_Tarjetas].[SEGMENTO_DESCRIP].&amp;[" &amp; $C$6 &amp; "]",
"[Base_Tarjetas].[SITUACION]","[Base_Tarjetas].[SITUACION].&amp;[" &amp; $C75 &amp; "]",
"[Base_Tarjetas].[TIPO]","[Base_Tarjetas].[TIPO].&amp;[" &amp; $C$1 &amp; "]")/1000,
0)</f>
        <v>0</v>
      </c>
      <c r="AM75" s="8">
        <f>IFERROR(
GETPIVOTDATA("[Base_Tarjetas].[Importe]",TDinamica_R!$A$3,
"[Base_Tarjetas].[PERIODO]","[Base_Tarjetas].[PERIODO].&amp;[" &amp; TEXT(AM$6,"yyyymm") &amp; "]",
"[Base_Tarjetas].[Metrica]","[Base_Tarjetas].[Metrica].&amp;[" &amp; $A75 &amp; "]",
"[Base_Tarjetas].[SEGMENTO_DESCRIP]","[Base_Tarjetas].[SEGMENTO_DESCRIP].&amp;[" &amp; $C$6 &amp; "]",
"[Base_Tarjetas].[SITUACION]","[Base_Tarjetas].[SITUACION].&amp;[" &amp; $C75 &amp; "]",
"[Base_Tarjetas].[TIPO]","[Base_Tarjetas].[TIPO].&amp;[" &amp; $C$1 &amp; "]")/1000,
0)</f>
        <v>0</v>
      </c>
      <c r="AN75" s="8">
        <f>IFERROR(
GETPIVOTDATA("[Base_Tarjetas].[Importe]",TDinamica_R!$A$3,
"[Base_Tarjetas].[PERIODO]","[Base_Tarjetas].[PERIODO].&amp;[" &amp; TEXT(AN$6,"yyyymm") &amp; "]",
"[Base_Tarjetas].[Metrica]","[Base_Tarjetas].[Metrica].&amp;[" &amp; $A75 &amp; "]",
"[Base_Tarjetas].[SEGMENTO_DESCRIP]","[Base_Tarjetas].[SEGMENTO_DESCRIP].&amp;[" &amp; $C$6 &amp; "]",
"[Base_Tarjetas].[SITUACION]","[Base_Tarjetas].[SITUACION].&amp;[" &amp; $C75 &amp; "]",
"[Base_Tarjetas].[TIPO]","[Base_Tarjetas].[TIPO].&amp;[" &amp; $C$1 &amp; "]")/1000,
0)</f>
        <v>0</v>
      </c>
      <c r="AO75" s="8">
        <f>IFERROR(
GETPIVOTDATA("[Base_Tarjetas].[Importe]",TDinamica_R!$A$3,
"[Base_Tarjetas].[PERIODO]","[Base_Tarjetas].[PERIODO].&amp;[" &amp; TEXT(AO$6,"yyyymm") &amp; "]",
"[Base_Tarjetas].[Metrica]","[Base_Tarjetas].[Metrica].&amp;[" &amp; $A75 &amp; "]",
"[Base_Tarjetas].[SEGMENTO_DESCRIP]","[Base_Tarjetas].[SEGMENTO_DESCRIP].&amp;[" &amp; $C$6 &amp; "]",
"[Base_Tarjetas].[SITUACION]","[Base_Tarjetas].[SITUACION].&amp;[" &amp; $C75 &amp; "]",
"[Base_Tarjetas].[TIPO]","[Base_Tarjetas].[TIPO].&amp;[" &amp; $C$1 &amp; "]")/1000,
0)</f>
        <v>0</v>
      </c>
      <c r="AP75" s="8">
        <f>IFERROR(
GETPIVOTDATA("[Base_Tarjetas].[Importe]",TDinamica_R!$A$3,
"[Base_Tarjetas].[PERIODO]","[Base_Tarjetas].[PERIODO].&amp;[" &amp; TEXT(AP$6,"yyyymm") &amp; "]",
"[Base_Tarjetas].[Metrica]","[Base_Tarjetas].[Metrica].&amp;[" &amp; $A75 &amp; "]",
"[Base_Tarjetas].[SEGMENTO_DESCRIP]","[Base_Tarjetas].[SEGMENTO_DESCRIP].&amp;[" &amp; $C$6 &amp; "]",
"[Base_Tarjetas].[SITUACION]","[Base_Tarjetas].[SITUACION].&amp;[" &amp; $C75 &amp; "]",
"[Base_Tarjetas].[TIPO]","[Base_Tarjetas].[TIPO].&amp;[" &amp; $C$1 &amp; "]")/1000,
0)</f>
        <v>0</v>
      </c>
      <c r="AQ75" s="8">
        <f>IFERROR(
GETPIVOTDATA("[Base_Tarjetas].[Importe]",TDinamica_R!$A$3,
"[Base_Tarjetas].[PERIODO]","[Base_Tarjetas].[PERIODO].&amp;[" &amp; TEXT(AQ$6,"yyyymm") &amp; "]",
"[Base_Tarjetas].[Metrica]","[Base_Tarjetas].[Metrica].&amp;[" &amp; $A75 &amp; "]",
"[Base_Tarjetas].[SEGMENTO_DESCRIP]","[Base_Tarjetas].[SEGMENTO_DESCRIP].&amp;[" &amp; $C$6 &amp; "]",
"[Base_Tarjetas].[SITUACION]","[Base_Tarjetas].[SITUACION].&amp;[" &amp; $C75 &amp; "]",
"[Base_Tarjetas].[TIPO]","[Base_Tarjetas].[TIPO].&amp;[" &amp; $C$1 &amp; "]")/1000,
0)</f>
        <v>0</v>
      </c>
      <c r="AR75" s="8">
        <f>IFERROR(
GETPIVOTDATA("[Base_Tarjetas].[Importe]",TDinamica_R!$A$3,
"[Base_Tarjetas].[PERIODO]","[Base_Tarjetas].[PERIODO].&amp;[" &amp; TEXT(AR$6,"yyyymm") &amp; "]",
"[Base_Tarjetas].[Metrica]","[Base_Tarjetas].[Metrica].&amp;[" &amp; $A75 &amp; "]",
"[Base_Tarjetas].[SEGMENTO_DESCRIP]","[Base_Tarjetas].[SEGMENTO_DESCRIP].&amp;[" &amp; $C$6 &amp; "]",
"[Base_Tarjetas].[SITUACION]","[Base_Tarjetas].[SITUACION].&amp;[" &amp; $C75 &amp; "]",
"[Base_Tarjetas].[TIPO]","[Base_Tarjetas].[TIPO].&amp;[" &amp; $C$1 &amp; "]")/1000,
0)</f>
        <v>0</v>
      </c>
      <c r="AS75" s="8">
        <f>IFERROR(
GETPIVOTDATA("[Base_Tarjetas].[Importe]",TDinamica_R!$A$3,
"[Base_Tarjetas].[PERIODO]","[Base_Tarjetas].[PERIODO].&amp;[" &amp; TEXT(AS$6,"yyyymm") &amp; "]",
"[Base_Tarjetas].[Metrica]","[Base_Tarjetas].[Metrica].&amp;[" &amp; $A75 &amp; "]",
"[Base_Tarjetas].[SEGMENTO_DESCRIP]","[Base_Tarjetas].[SEGMENTO_DESCRIP].&amp;[" &amp; $C$6 &amp; "]",
"[Base_Tarjetas].[SITUACION]","[Base_Tarjetas].[SITUACION].&amp;[" &amp; $C75 &amp; "]",
"[Base_Tarjetas].[TIPO]","[Base_Tarjetas].[TIPO].&amp;[" &amp; $C$1 &amp; "]")/1000,
0)</f>
        <v>0</v>
      </c>
      <c r="AT75" s="8">
        <f>IFERROR(
GETPIVOTDATA("[Base_Tarjetas].[Importe]",TDinamica_R!$A$3,
"[Base_Tarjetas].[PERIODO]","[Base_Tarjetas].[PERIODO].&amp;[" &amp; TEXT(AT$6,"yyyymm") &amp; "]",
"[Base_Tarjetas].[Metrica]","[Base_Tarjetas].[Metrica].&amp;[" &amp; $A75 &amp; "]",
"[Base_Tarjetas].[SEGMENTO_DESCRIP]","[Base_Tarjetas].[SEGMENTO_DESCRIP].&amp;[" &amp; $C$6 &amp; "]",
"[Base_Tarjetas].[SITUACION]","[Base_Tarjetas].[SITUACION].&amp;[" &amp; $C75 &amp; "]",
"[Base_Tarjetas].[TIPO]","[Base_Tarjetas].[TIPO].&amp;[" &amp; $C$1 &amp; "]")/1000,
0)</f>
        <v>0</v>
      </c>
      <c r="AU75" s="8">
        <f>IFERROR(
GETPIVOTDATA("[Base_Tarjetas].[Importe]",TDinamica_R!$A$3,
"[Base_Tarjetas].[PERIODO]","[Base_Tarjetas].[PERIODO].&amp;[" &amp; TEXT(AU$6,"yyyymm") &amp; "]",
"[Base_Tarjetas].[Metrica]","[Base_Tarjetas].[Metrica].&amp;[" &amp; $A75 &amp; "]",
"[Base_Tarjetas].[SEGMENTO_DESCRIP]","[Base_Tarjetas].[SEGMENTO_DESCRIP].&amp;[" &amp; $C$6 &amp; "]",
"[Base_Tarjetas].[SITUACION]","[Base_Tarjetas].[SITUACION].&amp;[" &amp; $C75 &amp; "]",
"[Base_Tarjetas].[TIPO]","[Base_Tarjetas].[TIPO].&amp;[" &amp; $C$1 &amp; "]")/1000,
0)</f>
        <v>0</v>
      </c>
      <c r="AV75" s="8">
        <f>IFERROR(
GETPIVOTDATA("[Base_Tarjetas].[Importe]",TDinamica_R!$A$3,
"[Base_Tarjetas].[PERIODO]","[Base_Tarjetas].[PERIODO].&amp;[" &amp; TEXT(AV$6,"yyyymm") &amp; "]",
"[Base_Tarjetas].[Metrica]","[Base_Tarjetas].[Metrica].&amp;[" &amp; $A75 &amp; "]",
"[Base_Tarjetas].[SEGMENTO_DESCRIP]","[Base_Tarjetas].[SEGMENTO_DESCRIP].&amp;[" &amp; $C$6 &amp; "]",
"[Base_Tarjetas].[SITUACION]","[Base_Tarjetas].[SITUACION].&amp;[" &amp; $C75 &amp; "]",
"[Base_Tarjetas].[TIPO]","[Base_Tarjetas].[TIPO].&amp;[" &amp; $C$1 &amp; "]")/1000,
0)</f>
        <v>0</v>
      </c>
      <c r="AW75" s="8">
        <f>IFERROR(
GETPIVOTDATA("[Base_Tarjetas].[Importe]",TDinamica_R!$A$3,
"[Base_Tarjetas].[PERIODO]","[Base_Tarjetas].[PERIODO].&amp;[" &amp; TEXT(AW$6,"yyyymm") &amp; "]",
"[Base_Tarjetas].[Metrica]","[Base_Tarjetas].[Metrica].&amp;[" &amp; $A75 &amp; "]",
"[Base_Tarjetas].[SEGMENTO_DESCRIP]","[Base_Tarjetas].[SEGMENTO_DESCRIP].&amp;[" &amp; $C$6 &amp; "]",
"[Base_Tarjetas].[SITUACION]","[Base_Tarjetas].[SITUACION].&amp;[" &amp; $C75 &amp; "]",
"[Base_Tarjetas].[TIPO]","[Base_Tarjetas].[TIPO].&amp;[" &amp; $C$1 &amp; "]")/1000,
0)</f>
        <v>0</v>
      </c>
      <c r="AX75" s="8">
        <f>IFERROR(
GETPIVOTDATA("[Base_Tarjetas].[Importe]",TDinamica_R!$A$3,
"[Base_Tarjetas].[PERIODO]","[Base_Tarjetas].[PERIODO].&amp;[" &amp; TEXT(AX$6,"yyyymm") &amp; "]",
"[Base_Tarjetas].[Metrica]","[Base_Tarjetas].[Metrica].&amp;[" &amp; $A75 &amp; "]",
"[Base_Tarjetas].[SEGMENTO_DESCRIP]","[Base_Tarjetas].[SEGMENTO_DESCRIP].&amp;[" &amp; $C$6 &amp; "]",
"[Base_Tarjetas].[SITUACION]","[Base_Tarjetas].[SITUACION].&amp;[" &amp; $C75 &amp; "]",
"[Base_Tarjetas].[TIPO]","[Base_Tarjetas].[TIPO].&amp;[" &amp; $C$1 &amp; "]")/1000,
0)</f>
        <v>0</v>
      </c>
      <c r="AY75" s="8">
        <f>IFERROR(
GETPIVOTDATA("[Base_Tarjetas].[Importe]",TDinamica_R!$A$3,
"[Base_Tarjetas].[PERIODO]","[Base_Tarjetas].[PERIODO].&amp;[" &amp; TEXT(AY$6,"yyyymm") &amp; "]",
"[Base_Tarjetas].[Metrica]","[Base_Tarjetas].[Metrica].&amp;[" &amp; $A75 &amp; "]",
"[Base_Tarjetas].[SEGMENTO_DESCRIP]","[Base_Tarjetas].[SEGMENTO_DESCRIP].&amp;[" &amp; $C$6 &amp; "]",
"[Base_Tarjetas].[SITUACION]","[Base_Tarjetas].[SITUACION].&amp;[" &amp; $C75 &amp; "]",
"[Base_Tarjetas].[TIPO]","[Base_Tarjetas].[TIPO].&amp;[" &amp; $C$1 &amp; "]")/1000,
0)</f>
        <v>0</v>
      </c>
      <c r="AZ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TEXT(AZ$6,"yyyymm") &amp; "]"),
0)</f>
        <v>0.49293630968050539</v>
      </c>
      <c r="BA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TEXT(BA$6,"yyyymm") &amp; "]"),
0)</f>
        <v>0.49293630968050539</v>
      </c>
      <c r="BB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TEXT(BB$6,"yyyymm") &amp; "]"),
0)</f>
        <v>0.49293630968050539</v>
      </c>
      <c r="BC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TEXT(BC$6,"yyyymm") &amp; "]"),
0)</f>
        <v>0.49293630968050539</v>
      </c>
      <c r="BD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TEXT(BD$6,"yyyymm") &amp; "]"),
0)</f>
        <v>0.49293630968050539</v>
      </c>
      <c r="BE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TEXT(BE$6,"yyyymm") &amp; "]"),
0)</f>
        <v>0.49293630968050539</v>
      </c>
      <c r="BF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TEXT(BF$6,"yyyymm") &amp; "]"),
0)</f>
        <v>0.49293630968050539</v>
      </c>
      <c r="BG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TEXT(BG$6,"yyyymm") &amp; "]"),
0)</f>
        <v>0.49293630968050539</v>
      </c>
      <c r="BH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TEXT(BH$6,"yyyymm") &amp; "]"),
0)</f>
        <v>0.49293630968050539</v>
      </c>
      <c r="BI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TEXT(BI$6,"yyyymm") &amp; "]"),
0)</f>
        <v>0.49293630968050539</v>
      </c>
      <c r="BJ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TEXT(BJ$6,"yyyymm") &amp; "]"),
0)</f>
        <v>0.49293630968050539</v>
      </c>
      <c r="BK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TEXT(BK$6,"yyyymm") &amp; "]"),
0)</f>
        <v>0.49293630968050539</v>
      </c>
      <c r="BO75" s="24">
        <f t="shared" si="47"/>
        <v>0</v>
      </c>
      <c r="BP75" s="24">
        <f t="shared" si="47"/>
        <v>1.4788089290415161</v>
      </c>
      <c r="BQ75" s="24">
        <f t="shared" si="47"/>
        <v>0</v>
      </c>
      <c r="BR75" s="24">
        <f t="shared" si="47"/>
        <v>0</v>
      </c>
      <c r="BS75" s="24">
        <f t="shared" si="47"/>
        <v>0</v>
      </c>
      <c r="BT75" s="24">
        <f t="shared" si="47"/>
        <v>0</v>
      </c>
    </row>
    <row r="76" spans="1:72" outlineLevel="1" x14ac:dyDescent="0.25">
      <c r="A76" s="11" t="s">
        <v>35</v>
      </c>
      <c r="C76" s="2" t="s">
        <v>98</v>
      </c>
      <c r="D76" s="8">
        <f>IFERROR(
GETPIVOTDATA("[Base_Tarjetas].[Importe]",TDinamica_R!$A$3,
"[Base_Tarjetas].[PERIODO]","[Base_Tarjetas].[PERIODO].&amp;[" &amp; TEXT(D$6,"yyyymm") &amp; "]",
"[Base_Tarjetas].[Metrica]","[Base_Tarjetas].[Metrica].&amp;[" &amp; $A76 &amp; "]",
"[Base_Tarjetas].[SEGMENTO_DESCRIP]","[Base_Tarjetas].[SEGMENTO_DESCRIP].&amp;[" &amp; $C$6 &amp; "]",
"[Base_Tarjetas].[SITUACION]","[Base_Tarjetas].[SITUACION].&amp;[" &amp; $C76 &amp; "]",
"[Base_Tarjetas].[TIPO]","[Base_Tarjetas].[TIPO].&amp;[" &amp; $C$1 &amp; "]")/1000,
0)</f>
        <v>0</v>
      </c>
      <c r="E76" s="8">
        <f>IFERROR(
GETPIVOTDATA("[Base_Tarjetas].[Importe]",TDinamica_R!$A$3,
"[Base_Tarjetas].[PERIODO]","[Base_Tarjetas].[PERIODO].&amp;[" &amp; TEXT(E$6,"yyyymm") &amp; "]",
"[Base_Tarjetas].[Metrica]","[Base_Tarjetas].[Metrica].&amp;[" &amp; $A76 &amp; "]",
"[Base_Tarjetas].[SEGMENTO_DESCRIP]","[Base_Tarjetas].[SEGMENTO_DESCRIP].&amp;[" &amp; $C$6 &amp; "]",
"[Base_Tarjetas].[SITUACION]","[Base_Tarjetas].[SITUACION].&amp;[" &amp; $C76 &amp; "]",
"[Base_Tarjetas].[TIPO]","[Base_Tarjetas].[TIPO].&amp;[" &amp; $C$1 &amp; "]")/1000,
0)</f>
        <v>0</v>
      </c>
      <c r="F76" s="8">
        <f>IFERROR(
GETPIVOTDATA("[Base_Tarjetas].[Importe]",TDinamica_R!$A$3,
"[Base_Tarjetas].[PERIODO]","[Base_Tarjetas].[PERIODO].&amp;[" &amp; TEXT(F$6,"yyyymm") &amp; "]",
"[Base_Tarjetas].[Metrica]","[Base_Tarjetas].[Metrica].&amp;[" &amp; $A76 &amp; "]",
"[Base_Tarjetas].[SEGMENTO_DESCRIP]","[Base_Tarjetas].[SEGMENTO_DESCRIP].&amp;[" &amp; $C$6 &amp; "]",
"[Base_Tarjetas].[SITUACION]","[Base_Tarjetas].[SITUACION].&amp;[" &amp; $C76 &amp; "]",
"[Base_Tarjetas].[TIPO]","[Base_Tarjetas].[TIPO].&amp;[" &amp; $C$1 &amp; "]")/1000,
0)</f>
        <v>0</v>
      </c>
      <c r="G76" s="8">
        <f>IFERROR(
GETPIVOTDATA("[Base_Tarjetas].[Importe]",TDinamica_R!$A$3,
"[Base_Tarjetas].[PERIODO]","[Base_Tarjetas].[PERIODO].&amp;[" &amp; TEXT(G$6,"yyyymm") &amp; "]",
"[Base_Tarjetas].[Metrica]","[Base_Tarjetas].[Metrica].&amp;[" &amp; $A76 &amp; "]",
"[Base_Tarjetas].[SEGMENTO_DESCRIP]","[Base_Tarjetas].[SEGMENTO_DESCRIP].&amp;[" &amp; $C$6 &amp; "]",
"[Base_Tarjetas].[SITUACION]","[Base_Tarjetas].[SITUACION].&amp;[" &amp; $C76 &amp; "]",
"[Base_Tarjetas].[TIPO]","[Base_Tarjetas].[TIPO].&amp;[" &amp; $C$1 &amp; "]")/1000,
0)</f>
        <v>0</v>
      </c>
      <c r="H76" s="8">
        <f>IFERROR(
GETPIVOTDATA("[Base_Tarjetas].[Importe]",TDinamica_R!$A$3,
"[Base_Tarjetas].[PERIODO]","[Base_Tarjetas].[PERIODO].&amp;[" &amp; TEXT(H$6,"yyyymm") &amp; "]",
"[Base_Tarjetas].[Metrica]","[Base_Tarjetas].[Metrica].&amp;[" &amp; $A76 &amp; "]",
"[Base_Tarjetas].[SEGMENTO_DESCRIP]","[Base_Tarjetas].[SEGMENTO_DESCRIP].&amp;[" &amp; $C$6 &amp; "]",
"[Base_Tarjetas].[SITUACION]","[Base_Tarjetas].[SITUACION].&amp;[" &amp; $C76 &amp; "]",
"[Base_Tarjetas].[TIPO]","[Base_Tarjetas].[TIPO].&amp;[" &amp; $C$1 &amp; "]")/1000,
0)</f>
        <v>0</v>
      </c>
      <c r="I76" s="8">
        <f>IFERROR(
GETPIVOTDATA("[Base_Tarjetas].[Importe]",TDinamica_R!$A$3,
"[Base_Tarjetas].[PERIODO]","[Base_Tarjetas].[PERIODO].&amp;[" &amp; TEXT(I$6,"yyyymm") &amp; "]",
"[Base_Tarjetas].[Metrica]","[Base_Tarjetas].[Metrica].&amp;[" &amp; $A76 &amp; "]",
"[Base_Tarjetas].[SEGMENTO_DESCRIP]","[Base_Tarjetas].[SEGMENTO_DESCRIP].&amp;[" &amp; $C$6 &amp; "]",
"[Base_Tarjetas].[SITUACION]","[Base_Tarjetas].[SITUACION].&amp;[" &amp; $C76 &amp; "]",
"[Base_Tarjetas].[TIPO]","[Base_Tarjetas].[TIPO].&amp;[" &amp; $C$1 &amp; "]")/1000,
0)</f>
        <v>0</v>
      </c>
      <c r="J76" s="8">
        <f>IFERROR(
GETPIVOTDATA("[Base_Tarjetas].[Importe]",TDinamica_R!$A$3,
"[Base_Tarjetas].[PERIODO]","[Base_Tarjetas].[PERIODO].&amp;[" &amp; TEXT(J$6,"yyyymm") &amp; "]",
"[Base_Tarjetas].[Metrica]","[Base_Tarjetas].[Metrica].&amp;[" &amp; $A76 &amp; "]",
"[Base_Tarjetas].[SEGMENTO_DESCRIP]","[Base_Tarjetas].[SEGMENTO_DESCRIP].&amp;[" &amp; $C$6 &amp; "]",
"[Base_Tarjetas].[SITUACION]","[Base_Tarjetas].[SITUACION].&amp;[" &amp; $C76 &amp; "]",
"[Base_Tarjetas].[TIPO]","[Base_Tarjetas].[TIPO].&amp;[" &amp; $C$1 &amp; "]")/1000,
0)</f>
        <v>0</v>
      </c>
      <c r="K76" s="8">
        <f>IFERROR(
GETPIVOTDATA("[Base_Tarjetas].[Importe]",TDinamica_R!$A$3,
"[Base_Tarjetas].[PERIODO]","[Base_Tarjetas].[PERIODO].&amp;[" &amp; TEXT(K$6,"yyyymm") &amp; "]",
"[Base_Tarjetas].[Metrica]","[Base_Tarjetas].[Metrica].&amp;[" &amp; $A76 &amp; "]",
"[Base_Tarjetas].[SEGMENTO_DESCRIP]","[Base_Tarjetas].[SEGMENTO_DESCRIP].&amp;[" &amp; $C$6 &amp; "]",
"[Base_Tarjetas].[SITUACION]","[Base_Tarjetas].[SITUACION].&amp;[" &amp; $C76 &amp; "]",
"[Base_Tarjetas].[TIPO]","[Base_Tarjetas].[TIPO].&amp;[" &amp; $C$1 &amp; "]")/1000,
0)</f>
        <v>0</v>
      </c>
      <c r="L76" s="8">
        <f>IFERROR(
GETPIVOTDATA("[Base_Tarjetas].[Importe]",TDinamica_R!$A$3,
"[Base_Tarjetas].[PERIODO]","[Base_Tarjetas].[PERIODO].&amp;[" &amp; TEXT(L$6,"yyyymm") &amp; "]",
"[Base_Tarjetas].[Metrica]","[Base_Tarjetas].[Metrica].&amp;[" &amp; $A76 &amp; "]",
"[Base_Tarjetas].[SEGMENTO_DESCRIP]","[Base_Tarjetas].[SEGMENTO_DESCRIP].&amp;[" &amp; $C$6 &amp; "]",
"[Base_Tarjetas].[SITUACION]","[Base_Tarjetas].[SITUACION].&amp;[" &amp; $C76 &amp; "]",
"[Base_Tarjetas].[TIPO]","[Base_Tarjetas].[TIPO].&amp;[" &amp; $C$1 &amp; "]")/1000,
0)</f>
        <v>0</v>
      </c>
      <c r="M76" s="8">
        <f>IFERROR(
GETPIVOTDATA("[Base_Tarjetas].[Importe]",TDinamica_R!$A$3,
"[Base_Tarjetas].[PERIODO]","[Base_Tarjetas].[PERIODO].&amp;[" &amp; TEXT(M$6,"yyyymm") &amp; "]",
"[Base_Tarjetas].[Metrica]","[Base_Tarjetas].[Metrica].&amp;[" &amp; $A76 &amp; "]",
"[Base_Tarjetas].[SEGMENTO_DESCRIP]","[Base_Tarjetas].[SEGMENTO_DESCRIP].&amp;[" &amp; $C$6 &amp; "]",
"[Base_Tarjetas].[SITUACION]","[Base_Tarjetas].[SITUACION].&amp;[" &amp; $C76 &amp; "]",
"[Base_Tarjetas].[TIPO]","[Base_Tarjetas].[TIPO].&amp;[" &amp; $C$1 &amp; "]")/1000,
0)</f>
        <v>0</v>
      </c>
      <c r="N76" s="8">
        <f>IFERROR(
GETPIVOTDATA("[Base_Tarjetas].[Importe]",TDinamica_R!$A$3,
"[Base_Tarjetas].[PERIODO]","[Base_Tarjetas].[PERIODO].&amp;[" &amp; TEXT(N$6,"yyyymm") &amp; "]",
"[Base_Tarjetas].[Metrica]","[Base_Tarjetas].[Metrica].&amp;[" &amp; $A76 &amp; "]",
"[Base_Tarjetas].[SEGMENTO_DESCRIP]","[Base_Tarjetas].[SEGMENTO_DESCRIP].&amp;[" &amp; $C$6 &amp; "]",
"[Base_Tarjetas].[SITUACION]","[Base_Tarjetas].[SITUACION].&amp;[" &amp; $C76 &amp; "]",
"[Base_Tarjetas].[TIPO]","[Base_Tarjetas].[TIPO].&amp;[" &amp; $C$1 &amp; "]")/1000,
0)</f>
        <v>0</v>
      </c>
      <c r="O76" s="8">
        <f>IFERROR(
GETPIVOTDATA("[Base_Tarjetas].[Importe]",TDinamica_R!$A$3,
"[Base_Tarjetas].[PERIODO]","[Base_Tarjetas].[PERIODO].&amp;[" &amp; TEXT(O$6,"yyyymm") &amp; "]",
"[Base_Tarjetas].[Metrica]","[Base_Tarjetas].[Metrica].&amp;[" &amp; $A76 &amp; "]",
"[Base_Tarjetas].[SEGMENTO_DESCRIP]","[Base_Tarjetas].[SEGMENTO_DESCRIP].&amp;[" &amp; $C$6 &amp; "]",
"[Base_Tarjetas].[SITUACION]","[Base_Tarjetas].[SITUACION].&amp;[" &amp; $C76 &amp; "]",
"[Base_Tarjetas].[TIPO]","[Base_Tarjetas].[TIPO].&amp;[" &amp; $C$1 &amp; "]")/1000,
0)</f>
        <v>0</v>
      </c>
      <c r="P76" s="8">
        <f>IFERROR(
GETPIVOTDATA("[Base_Tarjetas].[Importe]",TDinamica_R!$A$3,
"[Base_Tarjetas].[PERIODO]","[Base_Tarjetas].[PERIODO].&amp;[" &amp; TEXT(P$6,"yyyymm") &amp; "]",
"[Base_Tarjetas].[Metrica]","[Base_Tarjetas].[Metrica].&amp;[" &amp; $A76 &amp; "]",
"[Base_Tarjetas].[SEGMENTO_DESCRIP]","[Base_Tarjetas].[SEGMENTO_DESCRIP].&amp;[" &amp; $C$6 &amp; "]",
"[Base_Tarjetas].[SITUACION]","[Base_Tarjetas].[SITUACION].&amp;[" &amp; $C76 &amp; "]",
"[Base_Tarjetas].[TIPO]","[Base_Tarjetas].[TIPO].&amp;[" &amp; $C$1 &amp; "]")/1000,
0)</f>
        <v>0</v>
      </c>
      <c r="Q76" s="8">
        <f>IFERROR(
GETPIVOTDATA("[Base_Tarjetas].[Importe]",TDinamica_R!$A$3,
"[Base_Tarjetas].[PERIODO]","[Base_Tarjetas].[PERIODO].&amp;[" &amp; TEXT(Q$6,"yyyymm") &amp; "]",
"[Base_Tarjetas].[Metrica]","[Base_Tarjetas].[Metrica].&amp;[" &amp; $A76 &amp; "]",
"[Base_Tarjetas].[SEGMENTO_DESCRIP]","[Base_Tarjetas].[SEGMENTO_DESCRIP].&amp;[" &amp; $C$6 &amp; "]",
"[Base_Tarjetas].[SITUACION]","[Base_Tarjetas].[SITUACION].&amp;[" &amp; $C76 &amp; "]",
"[Base_Tarjetas].[TIPO]","[Base_Tarjetas].[TIPO].&amp;[" &amp; $C$1 &amp; "]")/1000,
0)</f>
        <v>0</v>
      </c>
      <c r="R76" s="8">
        <f>IFERROR(
GETPIVOTDATA("[Base_Tarjetas].[Importe]",TDinamica_R!$A$3,
"[Base_Tarjetas].[PERIODO]","[Base_Tarjetas].[PERIODO].&amp;[" &amp; TEXT(R$6,"yyyymm") &amp; "]",
"[Base_Tarjetas].[Metrica]","[Base_Tarjetas].[Metrica].&amp;[" &amp; $A76 &amp; "]",
"[Base_Tarjetas].[SEGMENTO_DESCRIP]","[Base_Tarjetas].[SEGMENTO_DESCRIP].&amp;[" &amp; $C$6 &amp; "]",
"[Base_Tarjetas].[SITUACION]","[Base_Tarjetas].[SITUACION].&amp;[" &amp; $C76 &amp; "]",
"[Base_Tarjetas].[TIPO]","[Base_Tarjetas].[TIPO].&amp;[" &amp; $C$1 &amp; "]")/1000,
0)</f>
        <v>0</v>
      </c>
      <c r="S76" s="8">
        <f>IFERROR(
GETPIVOTDATA("[Base_Tarjetas].[Importe]",TDinamica_R!$A$3,
"[Base_Tarjetas].[PERIODO]","[Base_Tarjetas].[PERIODO].&amp;[" &amp; TEXT(S$6,"yyyymm") &amp; "]",
"[Base_Tarjetas].[Metrica]","[Base_Tarjetas].[Metrica].&amp;[" &amp; $A76 &amp; "]",
"[Base_Tarjetas].[SEGMENTO_DESCRIP]","[Base_Tarjetas].[SEGMENTO_DESCRIP].&amp;[" &amp; $C$6 &amp; "]",
"[Base_Tarjetas].[SITUACION]","[Base_Tarjetas].[SITUACION].&amp;[" &amp; $C76 &amp; "]",
"[Base_Tarjetas].[TIPO]","[Base_Tarjetas].[TIPO].&amp;[" &amp; $C$1 &amp; "]")/1000,
0)</f>
        <v>0</v>
      </c>
      <c r="T76" s="8">
        <f>IFERROR(
GETPIVOTDATA("[Base_Tarjetas].[Importe]",TDinamica_R!$A$3,
"[Base_Tarjetas].[PERIODO]","[Base_Tarjetas].[PERIODO].&amp;[" &amp; TEXT(T$6,"yyyymm") &amp; "]",
"[Base_Tarjetas].[Metrica]","[Base_Tarjetas].[Metrica].&amp;[" &amp; $A76 &amp; "]",
"[Base_Tarjetas].[SEGMENTO_DESCRIP]","[Base_Tarjetas].[SEGMENTO_DESCRIP].&amp;[" &amp; $C$6 &amp; "]",
"[Base_Tarjetas].[SITUACION]","[Base_Tarjetas].[SITUACION].&amp;[" &amp; $C76 &amp; "]",
"[Base_Tarjetas].[TIPO]","[Base_Tarjetas].[TIPO].&amp;[" &amp; $C$1 &amp; "]")/1000,
0)</f>
        <v>0</v>
      </c>
      <c r="U76" s="8">
        <f>IFERROR(
GETPIVOTDATA("[Base_Tarjetas].[Importe]",TDinamica_R!$A$3,
"[Base_Tarjetas].[PERIODO]","[Base_Tarjetas].[PERIODO].&amp;[" &amp; TEXT(U$6,"yyyymm") &amp; "]",
"[Base_Tarjetas].[Metrica]","[Base_Tarjetas].[Metrica].&amp;[" &amp; $A76 &amp; "]",
"[Base_Tarjetas].[SEGMENTO_DESCRIP]","[Base_Tarjetas].[SEGMENTO_DESCRIP].&amp;[" &amp; $C$6 &amp; "]",
"[Base_Tarjetas].[SITUACION]","[Base_Tarjetas].[SITUACION].&amp;[" &amp; $C76 &amp; "]",
"[Base_Tarjetas].[TIPO]","[Base_Tarjetas].[TIPO].&amp;[" &amp; $C$1 &amp; "]")/1000,
0)</f>
        <v>0</v>
      </c>
      <c r="V76" s="8">
        <f>IFERROR(
GETPIVOTDATA("[Base_Tarjetas].[Importe]",TDinamica_R!$A$3,
"[Base_Tarjetas].[PERIODO]","[Base_Tarjetas].[PERIODO].&amp;[" &amp; TEXT(V$6,"yyyymm") &amp; "]",
"[Base_Tarjetas].[Metrica]","[Base_Tarjetas].[Metrica].&amp;[" &amp; $A76 &amp; "]",
"[Base_Tarjetas].[SEGMENTO_DESCRIP]","[Base_Tarjetas].[SEGMENTO_DESCRIP].&amp;[" &amp; $C$6 &amp; "]",
"[Base_Tarjetas].[SITUACION]","[Base_Tarjetas].[SITUACION].&amp;[" &amp; $C76 &amp; "]",
"[Base_Tarjetas].[TIPO]","[Base_Tarjetas].[TIPO].&amp;[" &amp; $C$1 &amp; "]")/1000,
0)</f>
        <v>0</v>
      </c>
      <c r="W76" s="8">
        <f>IFERROR(
GETPIVOTDATA("[Base_Tarjetas].[Importe]",TDinamica_R!$A$3,
"[Base_Tarjetas].[PERIODO]","[Base_Tarjetas].[PERIODO].&amp;[" &amp; TEXT(W$6,"yyyymm") &amp; "]",
"[Base_Tarjetas].[Metrica]","[Base_Tarjetas].[Metrica].&amp;[" &amp; $A76 &amp; "]",
"[Base_Tarjetas].[SEGMENTO_DESCRIP]","[Base_Tarjetas].[SEGMENTO_DESCRIP].&amp;[" &amp; $C$6 &amp; "]",
"[Base_Tarjetas].[SITUACION]","[Base_Tarjetas].[SITUACION].&amp;[" &amp; $C76 &amp; "]",
"[Base_Tarjetas].[TIPO]","[Base_Tarjetas].[TIPO].&amp;[" &amp; $C$1 &amp; "]")/1000,
0)</f>
        <v>0</v>
      </c>
      <c r="X76" s="8">
        <f>IFERROR(
GETPIVOTDATA("[Base_Tarjetas].[Importe]",TDinamica_R!$A$3,
"[Base_Tarjetas].[PERIODO]","[Base_Tarjetas].[PERIODO].&amp;[" &amp; TEXT(X$6,"yyyymm") &amp; "]",
"[Base_Tarjetas].[Metrica]","[Base_Tarjetas].[Metrica].&amp;[" &amp; $A76 &amp; "]",
"[Base_Tarjetas].[SEGMENTO_DESCRIP]","[Base_Tarjetas].[SEGMENTO_DESCRIP].&amp;[" &amp; $C$6 &amp; "]",
"[Base_Tarjetas].[SITUACION]","[Base_Tarjetas].[SITUACION].&amp;[" &amp; $C76 &amp; "]",
"[Base_Tarjetas].[TIPO]","[Base_Tarjetas].[TIPO].&amp;[" &amp; $C$1 &amp; "]")/1000,
0)</f>
        <v>0</v>
      </c>
      <c r="Y76" s="8">
        <f>IFERROR(
GETPIVOTDATA("[Base_Tarjetas].[Importe]",TDinamica_R!$A$3,
"[Base_Tarjetas].[PERIODO]","[Base_Tarjetas].[PERIODO].&amp;[" &amp; TEXT(Y$6,"yyyymm") &amp; "]",
"[Base_Tarjetas].[Metrica]","[Base_Tarjetas].[Metrica].&amp;[" &amp; $A76 &amp; "]",
"[Base_Tarjetas].[SEGMENTO_DESCRIP]","[Base_Tarjetas].[SEGMENTO_DESCRIP].&amp;[" &amp; $C$6 &amp; "]",
"[Base_Tarjetas].[SITUACION]","[Base_Tarjetas].[SITUACION].&amp;[" &amp; $C76 &amp; "]",
"[Base_Tarjetas].[TIPO]","[Base_Tarjetas].[TIPO].&amp;[" &amp; $C$1 &amp; "]")/1000,
0)</f>
        <v>0</v>
      </c>
      <c r="Z76" s="8">
        <f>IFERROR(
GETPIVOTDATA("[Base_Tarjetas].[Importe]",TDinamica_R!$A$3,
"[Base_Tarjetas].[PERIODO]","[Base_Tarjetas].[PERIODO].&amp;[" &amp; TEXT(Z$6,"yyyymm") &amp; "]",
"[Base_Tarjetas].[Metrica]","[Base_Tarjetas].[Metrica].&amp;[" &amp; $A76 &amp; "]",
"[Base_Tarjetas].[SEGMENTO_DESCRIP]","[Base_Tarjetas].[SEGMENTO_DESCRIP].&amp;[" &amp; $C$6 &amp; "]",
"[Base_Tarjetas].[SITUACION]","[Base_Tarjetas].[SITUACION].&amp;[" &amp; $C76 &amp; "]",
"[Base_Tarjetas].[TIPO]","[Base_Tarjetas].[TIPO].&amp;[" &amp; $C$1 &amp; "]")/1000,
0)</f>
        <v>0</v>
      </c>
      <c r="AA76" s="8">
        <f>IFERROR(
GETPIVOTDATA("[Base_Tarjetas].[Importe]",TDinamica_R!$A$3,
"[Base_Tarjetas].[PERIODO]","[Base_Tarjetas].[PERIODO].&amp;[" &amp; TEXT(AA$6,"yyyymm") &amp; "]",
"[Base_Tarjetas].[Metrica]","[Base_Tarjetas].[Metrica].&amp;[" &amp; $A76 &amp; "]",
"[Base_Tarjetas].[SEGMENTO_DESCRIP]","[Base_Tarjetas].[SEGMENTO_DESCRIP].&amp;[" &amp; $C$6 &amp; "]",
"[Base_Tarjetas].[SITUACION]","[Base_Tarjetas].[SITUACION].&amp;[" &amp; $C76 &amp; "]",
"[Base_Tarjetas].[TIPO]","[Base_Tarjetas].[TIPO].&amp;[" &amp; $C$1 &amp; "]")/1000,
0)</f>
        <v>0</v>
      </c>
      <c r="AB76" s="8">
        <f>IFERROR(
GETPIVOTDATA("[Base_Tarjetas].[Importe]",TDinamica_R!$A$3,
"[Base_Tarjetas].[PERIODO]","[Base_Tarjetas].[PERIODO].&amp;[" &amp; TEXT(AB$6,"yyyymm") &amp; "]",
"[Base_Tarjetas].[Metrica]","[Base_Tarjetas].[Metrica].&amp;[" &amp; $A76 &amp; "]",
"[Base_Tarjetas].[SEGMENTO_DESCRIP]","[Base_Tarjetas].[SEGMENTO_DESCRIP].&amp;[" &amp; $C$6 &amp; "]",
"[Base_Tarjetas].[SITUACION]","[Base_Tarjetas].[SITUACION].&amp;[" &amp; $C76 &amp; "]",
"[Base_Tarjetas].[TIPO]","[Base_Tarjetas].[TIPO].&amp;[" &amp; $C$1 &amp; "]")/1000,
0)</f>
        <v>0</v>
      </c>
      <c r="AC76" s="8">
        <f>IFERROR(
GETPIVOTDATA("[Base_Tarjetas].[Importe]",TDinamica_R!$A$3,
"[Base_Tarjetas].[PERIODO]","[Base_Tarjetas].[PERIODO].&amp;[" &amp; TEXT(AC$6,"yyyymm") &amp; "]",
"[Base_Tarjetas].[Metrica]","[Base_Tarjetas].[Metrica].&amp;[" &amp; $A76 &amp; "]",
"[Base_Tarjetas].[SEGMENTO_DESCRIP]","[Base_Tarjetas].[SEGMENTO_DESCRIP].&amp;[" &amp; $C$6 &amp; "]",
"[Base_Tarjetas].[SITUACION]","[Base_Tarjetas].[SITUACION].&amp;[" &amp; $C76 &amp; "]",
"[Base_Tarjetas].[TIPO]","[Base_Tarjetas].[TIPO].&amp;[" &amp; $C$1 &amp; "]")/1000,
0)</f>
        <v>0</v>
      </c>
      <c r="AD76" s="8">
        <f>IFERROR(
GETPIVOTDATA("[Base_Tarjetas].[Importe]",TDinamica_R!$A$3,
"[Base_Tarjetas].[PERIODO]","[Base_Tarjetas].[PERIODO].&amp;[" &amp; TEXT(AD$6,"yyyymm") &amp; "]",
"[Base_Tarjetas].[Metrica]","[Base_Tarjetas].[Metrica].&amp;[" &amp; $A76 &amp; "]",
"[Base_Tarjetas].[SEGMENTO_DESCRIP]","[Base_Tarjetas].[SEGMENTO_DESCRIP].&amp;[" &amp; $C$6 &amp; "]",
"[Base_Tarjetas].[SITUACION]","[Base_Tarjetas].[SITUACION].&amp;[" &amp; $C76 &amp; "]",
"[Base_Tarjetas].[TIPO]","[Base_Tarjetas].[TIPO].&amp;[" &amp; $C$1 &amp; "]")/1000,
0)</f>
        <v>0</v>
      </c>
      <c r="AE76" s="8">
        <f>IFERROR(
GETPIVOTDATA("[Base_Tarjetas].[Importe]",TDinamica_R!$A$3,
"[Base_Tarjetas].[PERIODO]","[Base_Tarjetas].[PERIODO].&amp;[" &amp; TEXT(AE$6,"yyyymm") &amp; "]",
"[Base_Tarjetas].[Metrica]","[Base_Tarjetas].[Metrica].&amp;[" &amp; $A76 &amp; "]",
"[Base_Tarjetas].[SEGMENTO_DESCRIP]","[Base_Tarjetas].[SEGMENTO_DESCRIP].&amp;[" &amp; $C$6 &amp; "]",
"[Base_Tarjetas].[SITUACION]","[Base_Tarjetas].[SITUACION].&amp;[" &amp; $C76 &amp; "]",
"[Base_Tarjetas].[TIPO]","[Base_Tarjetas].[TIPO].&amp;[" &amp; $C$1 &amp; "]")/1000,
0)</f>
        <v>0</v>
      </c>
      <c r="AF76" s="8">
        <f>IFERROR(
GETPIVOTDATA("[Base_Tarjetas].[Importe]",TDinamica_R!$A$3,
"[Base_Tarjetas].[PERIODO]","[Base_Tarjetas].[PERIODO].&amp;[" &amp; TEXT(AF$6,"yyyymm") &amp; "]",
"[Base_Tarjetas].[Metrica]","[Base_Tarjetas].[Metrica].&amp;[" &amp; $A76 &amp; "]",
"[Base_Tarjetas].[SEGMENTO_DESCRIP]","[Base_Tarjetas].[SEGMENTO_DESCRIP].&amp;[" &amp; $C$6 &amp; "]",
"[Base_Tarjetas].[SITUACION]","[Base_Tarjetas].[SITUACION].&amp;[" &amp; $C76 &amp; "]",
"[Base_Tarjetas].[TIPO]","[Base_Tarjetas].[TIPO].&amp;[" &amp; $C$1 &amp; "]")/1000,
0)</f>
        <v>0</v>
      </c>
      <c r="AG76" s="8">
        <f>IFERROR(
GETPIVOTDATA("[Base_Tarjetas].[Importe]",TDinamica_R!$A$3,
"[Base_Tarjetas].[PERIODO]","[Base_Tarjetas].[PERIODO].&amp;[" &amp; TEXT(AG$6,"yyyymm") &amp; "]",
"[Base_Tarjetas].[Metrica]","[Base_Tarjetas].[Metrica].&amp;[" &amp; $A76 &amp; "]",
"[Base_Tarjetas].[SEGMENTO_DESCRIP]","[Base_Tarjetas].[SEGMENTO_DESCRIP].&amp;[" &amp; $C$6 &amp; "]",
"[Base_Tarjetas].[SITUACION]","[Base_Tarjetas].[SITUACION].&amp;[" &amp; $C76 &amp; "]",
"[Base_Tarjetas].[TIPO]","[Base_Tarjetas].[TIPO].&amp;[" &amp; $C$1 &amp; "]")/1000,
0)</f>
        <v>0</v>
      </c>
      <c r="AH76" s="8">
        <f>IFERROR(
GETPIVOTDATA("[Base_Tarjetas].[Importe]",TDinamica_R!$A$3,
"[Base_Tarjetas].[PERIODO]","[Base_Tarjetas].[PERIODO].&amp;[" &amp; TEXT(AH$6,"yyyymm") &amp; "]",
"[Base_Tarjetas].[Metrica]","[Base_Tarjetas].[Metrica].&amp;[" &amp; $A76 &amp; "]",
"[Base_Tarjetas].[SEGMENTO_DESCRIP]","[Base_Tarjetas].[SEGMENTO_DESCRIP].&amp;[" &amp; $C$6 &amp; "]",
"[Base_Tarjetas].[SITUACION]","[Base_Tarjetas].[SITUACION].&amp;[" &amp; $C76 &amp; "]",
"[Base_Tarjetas].[TIPO]","[Base_Tarjetas].[TIPO].&amp;[" &amp; $C$1 &amp; "]")/1000,
0)</f>
        <v>0</v>
      </c>
      <c r="AI76" s="8">
        <f>IFERROR(
GETPIVOTDATA("[Base_Tarjetas].[Importe]",TDinamica_R!$A$3,
"[Base_Tarjetas].[PERIODO]","[Base_Tarjetas].[PERIODO].&amp;[" &amp; TEXT(AI$6,"yyyymm") &amp; "]",
"[Base_Tarjetas].[Metrica]","[Base_Tarjetas].[Metrica].&amp;[" &amp; $A76 &amp; "]",
"[Base_Tarjetas].[SEGMENTO_DESCRIP]","[Base_Tarjetas].[SEGMENTO_DESCRIP].&amp;[" &amp; $C$6 &amp; "]",
"[Base_Tarjetas].[SITUACION]","[Base_Tarjetas].[SITUACION].&amp;[" &amp; $C76 &amp; "]",
"[Base_Tarjetas].[TIPO]","[Base_Tarjetas].[TIPO].&amp;[" &amp; $C$1 &amp; "]")/1000,
0)</f>
        <v>0</v>
      </c>
      <c r="AJ76" s="8">
        <f>IFERROR(
GETPIVOTDATA("[Base_Tarjetas].[Importe]",TDinamica_R!$A$3,
"[Base_Tarjetas].[PERIODO]","[Base_Tarjetas].[PERIODO].&amp;[" &amp; TEXT(AJ$6,"yyyymm") &amp; "]",
"[Base_Tarjetas].[Metrica]","[Base_Tarjetas].[Metrica].&amp;[" &amp; $A76 &amp; "]",
"[Base_Tarjetas].[SEGMENTO_DESCRIP]","[Base_Tarjetas].[SEGMENTO_DESCRIP].&amp;[" &amp; $C$6 &amp; "]",
"[Base_Tarjetas].[SITUACION]","[Base_Tarjetas].[SITUACION].&amp;[" &amp; $C76 &amp; "]",
"[Base_Tarjetas].[TIPO]","[Base_Tarjetas].[TIPO].&amp;[" &amp; $C$1 &amp; "]")/1000,
0)</f>
        <v>0</v>
      </c>
      <c r="AK76" s="8">
        <f>IFERROR(
GETPIVOTDATA("[Base_Tarjetas].[Importe]",TDinamica_R!$A$3,
"[Base_Tarjetas].[PERIODO]","[Base_Tarjetas].[PERIODO].&amp;[" &amp; TEXT(AK$6,"yyyymm") &amp; "]",
"[Base_Tarjetas].[Metrica]","[Base_Tarjetas].[Metrica].&amp;[" &amp; $A76 &amp; "]",
"[Base_Tarjetas].[SEGMENTO_DESCRIP]","[Base_Tarjetas].[SEGMENTO_DESCRIP].&amp;[" &amp; $C$6 &amp; "]",
"[Base_Tarjetas].[SITUACION]","[Base_Tarjetas].[SITUACION].&amp;[" &amp; $C76 &amp; "]",
"[Base_Tarjetas].[TIPO]","[Base_Tarjetas].[TIPO].&amp;[" &amp; $C$1 &amp; "]")/1000,
0)</f>
        <v>0</v>
      </c>
      <c r="AL76" s="8">
        <f>IFERROR(
GETPIVOTDATA("[Base_Tarjetas].[Importe]",TDinamica_R!$A$3,
"[Base_Tarjetas].[PERIODO]","[Base_Tarjetas].[PERIODO].&amp;[" &amp; TEXT(AL$6,"yyyymm") &amp; "]",
"[Base_Tarjetas].[Metrica]","[Base_Tarjetas].[Metrica].&amp;[" &amp; $A76 &amp; "]",
"[Base_Tarjetas].[SEGMENTO_DESCRIP]","[Base_Tarjetas].[SEGMENTO_DESCRIP].&amp;[" &amp; $C$6 &amp; "]",
"[Base_Tarjetas].[SITUACION]","[Base_Tarjetas].[SITUACION].&amp;[" &amp; $C76 &amp; "]",
"[Base_Tarjetas].[TIPO]","[Base_Tarjetas].[TIPO].&amp;[" &amp; $C$1 &amp; "]")/1000,
0)</f>
        <v>0</v>
      </c>
      <c r="AM76" s="8">
        <f>IFERROR(
GETPIVOTDATA("[Base_Tarjetas].[Importe]",TDinamica_R!$A$3,
"[Base_Tarjetas].[PERIODO]","[Base_Tarjetas].[PERIODO].&amp;[" &amp; TEXT(AM$6,"yyyymm") &amp; "]",
"[Base_Tarjetas].[Metrica]","[Base_Tarjetas].[Metrica].&amp;[" &amp; $A76 &amp; "]",
"[Base_Tarjetas].[SEGMENTO_DESCRIP]","[Base_Tarjetas].[SEGMENTO_DESCRIP].&amp;[" &amp; $C$6 &amp; "]",
"[Base_Tarjetas].[SITUACION]","[Base_Tarjetas].[SITUACION].&amp;[" &amp; $C76 &amp; "]",
"[Base_Tarjetas].[TIPO]","[Base_Tarjetas].[TIPO].&amp;[" &amp; $C$1 &amp; "]")/1000,
0)</f>
        <v>0</v>
      </c>
      <c r="AN76" s="8">
        <f>IFERROR(
GETPIVOTDATA("[Base_Tarjetas].[Importe]",TDinamica_R!$A$3,
"[Base_Tarjetas].[PERIODO]","[Base_Tarjetas].[PERIODO].&amp;[" &amp; TEXT(AN$6,"yyyymm") &amp; "]",
"[Base_Tarjetas].[Metrica]","[Base_Tarjetas].[Metrica].&amp;[" &amp; $A76 &amp; "]",
"[Base_Tarjetas].[SEGMENTO_DESCRIP]","[Base_Tarjetas].[SEGMENTO_DESCRIP].&amp;[" &amp; $C$6 &amp; "]",
"[Base_Tarjetas].[SITUACION]","[Base_Tarjetas].[SITUACION].&amp;[" &amp; $C76 &amp; "]",
"[Base_Tarjetas].[TIPO]","[Base_Tarjetas].[TIPO].&amp;[" &amp; $C$1 &amp; "]")/1000,
0)</f>
        <v>0</v>
      </c>
      <c r="AO76" s="8">
        <f>IFERROR(
GETPIVOTDATA("[Base_Tarjetas].[Importe]",TDinamica_R!$A$3,
"[Base_Tarjetas].[PERIODO]","[Base_Tarjetas].[PERIODO].&amp;[" &amp; TEXT(AO$6,"yyyymm") &amp; "]",
"[Base_Tarjetas].[Metrica]","[Base_Tarjetas].[Metrica].&amp;[" &amp; $A76 &amp; "]",
"[Base_Tarjetas].[SEGMENTO_DESCRIP]","[Base_Tarjetas].[SEGMENTO_DESCRIP].&amp;[" &amp; $C$6 &amp; "]",
"[Base_Tarjetas].[SITUACION]","[Base_Tarjetas].[SITUACION].&amp;[" &amp; $C76 &amp; "]",
"[Base_Tarjetas].[TIPO]","[Base_Tarjetas].[TIPO].&amp;[" &amp; $C$1 &amp; "]")/1000,
0)</f>
        <v>0</v>
      </c>
      <c r="AP76" s="8">
        <f>IFERROR(
GETPIVOTDATA("[Base_Tarjetas].[Importe]",TDinamica_R!$A$3,
"[Base_Tarjetas].[PERIODO]","[Base_Tarjetas].[PERIODO].&amp;[" &amp; TEXT(AP$6,"yyyymm") &amp; "]",
"[Base_Tarjetas].[Metrica]","[Base_Tarjetas].[Metrica].&amp;[" &amp; $A76 &amp; "]",
"[Base_Tarjetas].[SEGMENTO_DESCRIP]","[Base_Tarjetas].[SEGMENTO_DESCRIP].&amp;[" &amp; $C$6 &amp; "]",
"[Base_Tarjetas].[SITUACION]","[Base_Tarjetas].[SITUACION].&amp;[" &amp; $C76 &amp; "]",
"[Base_Tarjetas].[TIPO]","[Base_Tarjetas].[TIPO].&amp;[" &amp; $C$1 &amp; "]")/1000,
0)</f>
        <v>0</v>
      </c>
      <c r="AQ76" s="8">
        <f>IFERROR(
GETPIVOTDATA("[Base_Tarjetas].[Importe]",TDinamica_R!$A$3,
"[Base_Tarjetas].[PERIODO]","[Base_Tarjetas].[PERIODO].&amp;[" &amp; TEXT(AQ$6,"yyyymm") &amp; "]",
"[Base_Tarjetas].[Metrica]","[Base_Tarjetas].[Metrica].&amp;[" &amp; $A76 &amp; "]",
"[Base_Tarjetas].[SEGMENTO_DESCRIP]","[Base_Tarjetas].[SEGMENTO_DESCRIP].&amp;[" &amp; $C$6 &amp; "]",
"[Base_Tarjetas].[SITUACION]","[Base_Tarjetas].[SITUACION].&amp;[" &amp; $C76 &amp; "]",
"[Base_Tarjetas].[TIPO]","[Base_Tarjetas].[TIPO].&amp;[" &amp; $C$1 &amp; "]")/1000,
0)</f>
        <v>0</v>
      </c>
      <c r="AR76" s="8">
        <f>IFERROR(
GETPIVOTDATA("[Base_Tarjetas].[Importe]",TDinamica_R!$A$3,
"[Base_Tarjetas].[PERIODO]","[Base_Tarjetas].[PERIODO].&amp;[" &amp; TEXT(AR$6,"yyyymm") &amp; "]",
"[Base_Tarjetas].[Metrica]","[Base_Tarjetas].[Metrica].&amp;[" &amp; $A76 &amp; "]",
"[Base_Tarjetas].[SEGMENTO_DESCRIP]","[Base_Tarjetas].[SEGMENTO_DESCRIP].&amp;[" &amp; $C$6 &amp; "]",
"[Base_Tarjetas].[SITUACION]","[Base_Tarjetas].[SITUACION].&amp;[" &amp; $C76 &amp; "]",
"[Base_Tarjetas].[TIPO]","[Base_Tarjetas].[TIPO].&amp;[" &amp; $C$1 &amp; "]")/1000,
0)</f>
        <v>0</v>
      </c>
      <c r="AS76" s="8">
        <f>IFERROR(
GETPIVOTDATA("[Base_Tarjetas].[Importe]",TDinamica_R!$A$3,
"[Base_Tarjetas].[PERIODO]","[Base_Tarjetas].[PERIODO].&amp;[" &amp; TEXT(AS$6,"yyyymm") &amp; "]",
"[Base_Tarjetas].[Metrica]","[Base_Tarjetas].[Metrica].&amp;[" &amp; $A76 &amp; "]",
"[Base_Tarjetas].[SEGMENTO_DESCRIP]","[Base_Tarjetas].[SEGMENTO_DESCRIP].&amp;[" &amp; $C$6 &amp; "]",
"[Base_Tarjetas].[SITUACION]","[Base_Tarjetas].[SITUACION].&amp;[" &amp; $C76 &amp; "]",
"[Base_Tarjetas].[TIPO]","[Base_Tarjetas].[TIPO].&amp;[" &amp; $C$1 &amp; "]")/1000,
0)</f>
        <v>0</v>
      </c>
      <c r="AT76" s="8">
        <f>IFERROR(
GETPIVOTDATA("[Base_Tarjetas].[Importe]",TDinamica_R!$A$3,
"[Base_Tarjetas].[PERIODO]","[Base_Tarjetas].[PERIODO].&amp;[" &amp; TEXT(AT$6,"yyyymm") &amp; "]",
"[Base_Tarjetas].[Metrica]","[Base_Tarjetas].[Metrica].&amp;[" &amp; $A76 &amp; "]",
"[Base_Tarjetas].[SEGMENTO_DESCRIP]","[Base_Tarjetas].[SEGMENTO_DESCRIP].&amp;[" &amp; $C$6 &amp; "]",
"[Base_Tarjetas].[SITUACION]","[Base_Tarjetas].[SITUACION].&amp;[" &amp; $C76 &amp; "]",
"[Base_Tarjetas].[TIPO]","[Base_Tarjetas].[TIPO].&amp;[" &amp; $C$1 &amp; "]")/1000,
0)</f>
        <v>0</v>
      </c>
      <c r="AU76" s="8">
        <f>IFERROR(
GETPIVOTDATA("[Base_Tarjetas].[Importe]",TDinamica_R!$A$3,
"[Base_Tarjetas].[PERIODO]","[Base_Tarjetas].[PERIODO].&amp;[" &amp; TEXT(AU$6,"yyyymm") &amp; "]",
"[Base_Tarjetas].[Metrica]","[Base_Tarjetas].[Metrica].&amp;[" &amp; $A76 &amp; "]",
"[Base_Tarjetas].[SEGMENTO_DESCRIP]","[Base_Tarjetas].[SEGMENTO_DESCRIP].&amp;[" &amp; $C$6 &amp; "]",
"[Base_Tarjetas].[SITUACION]","[Base_Tarjetas].[SITUACION].&amp;[" &amp; $C76 &amp; "]",
"[Base_Tarjetas].[TIPO]","[Base_Tarjetas].[TIPO].&amp;[" &amp; $C$1 &amp; "]")/1000,
0)</f>
        <v>0</v>
      </c>
      <c r="AV76" s="8">
        <f>IFERROR(
GETPIVOTDATA("[Base_Tarjetas].[Importe]",TDinamica_R!$A$3,
"[Base_Tarjetas].[PERIODO]","[Base_Tarjetas].[PERIODO].&amp;[" &amp; TEXT(AV$6,"yyyymm") &amp; "]",
"[Base_Tarjetas].[Metrica]","[Base_Tarjetas].[Metrica].&amp;[" &amp; $A76 &amp; "]",
"[Base_Tarjetas].[SEGMENTO_DESCRIP]","[Base_Tarjetas].[SEGMENTO_DESCRIP].&amp;[" &amp; $C$6 &amp; "]",
"[Base_Tarjetas].[SITUACION]","[Base_Tarjetas].[SITUACION].&amp;[" &amp; $C76 &amp; "]",
"[Base_Tarjetas].[TIPO]","[Base_Tarjetas].[TIPO].&amp;[" &amp; $C$1 &amp; "]")/1000,
0)</f>
        <v>0</v>
      </c>
      <c r="AW76" s="8">
        <f>IFERROR(
GETPIVOTDATA("[Base_Tarjetas].[Importe]",TDinamica_R!$A$3,
"[Base_Tarjetas].[PERIODO]","[Base_Tarjetas].[PERIODO].&amp;[" &amp; TEXT(AW$6,"yyyymm") &amp; "]",
"[Base_Tarjetas].[Metrica]","[Base_Tarjetas].[Metrica].&amp;[" &amp; $A76 &amp; "]",
"[Base_Tarjetas].[SEGMENTO_DESCRIP]","[Base_Tarjetas].[SEGMENTO_DESCRIP].&amp;[" &amp; $C$6 &amp; "]",
"[Base_Tarjetas].[SITUACION]","[Base_Tarjetas].[SITUACION].&amp;[" &amp; $C76 &amp; "]",
"[Base_Tarjetas].[TIPO]","[Base_Tarjetas].[TIPO].&amp;[" &amp; $C$1 &amp; "]")/1000,
0)</f>
        <v>0</v>
      </c>
      <c r="AX76" s="8">
        <f>IFERROR(
GETPIVOTDATA("[Base_Tarjetas].[Importe]",TDinamica_R!$A$3,
"[Base_Tarjetas].[PERIODO]","[Base_Tarjetas].[PERIODO].&amp;[" &amp; TEXT(AX$6,"yyyymm") &amp; "]",
"[Base_Tarjetas].[Metrica]","[Base_Tarjetas].[Metrica].&amp;[" &amp; $A76 &amp; "]",
"[Base_Tarjetas].[SEGMENTO_DESCRIP]","[Base_Tarjetas].[SEGMENTO_DESCRIP].&amp;[" &amp; $C$6 &amp; "]",
"[Base_Tarjetas].[SITUACION]","[Base_Tarjetas].[SITUACION].&amp;[" &amp; $C76 &amp; "]",
"[Base_Tarjetas].[TIPO]","[Base_Tarjetas].[TIPO].&amp;[" &amp; $C$1 &amp; "]")/1000,
0)</f>
        <v>0</v>
      </c>
      <c r="AY76" s="8">
        <f>IFERROR(
GETPIVOTDATA("[Base_Tarjetas].[Importe]",TDinamica_R!$A$3,
"[Base_Tarjetas].[PERIODO]","[Base_Tarjetas].[PERIODO].&amp;[" &amp; TEXT(AY$6,"yyyymm") &amp; "]",
"[Base_Tarjetas].[Metrica]","[Base_Tarjetas].[Metrica].&amp;[" &amp; $A76 &amp; "]",
"[Base_Tarjetas].[SEGMENTO_DESCRIP]","[Base_Tarjetas].[SEGMENTO_DESCRIP].&amp;[" &amp; $C$6 &amp; "]",
"[Base_Tarjetas].[SITUACION]","[Base_Tarjetas].[SITUACION].&amp;[" &amp; $C76 &amp; "]",
"[Base_Tarjetas].[TIPO]","[Base_Tarjetas].[TIPO].&amp;[" &amp; $C$1 &amp; "]")/1000,
0)</f>
        <v>0</v>
      </c>
      <c r="AZ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TEXT(AZ$6,"yyyymm") &amp; "]"),
0)</f>
        <v>25.516638432929323</v>
      </c>
      <c r="BA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TEXT(BA$6,"yyyymm") &amp; "]"),
0)</f>
        <v>25.836983266341413</v>
      </c>
      <c r="BB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TEXT(BB$6,"yyyymm") &amp; "]"),
0)</f>
        <v>29.10949995907723</v>
      </c>
      <c r="BC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TEXT(BC$6,"yyyymm") &amp; "]"),
0)</f>
        <v>26.62028218636841</v>
      </c>
      <c r="BD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TEXT(BD$6,"yyyymm") &amp; "]"),
0)</f>
        <v>26.393048461834596</v>
      </c>
      <c r="BE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TEXT(BE$6,"yyyymm") &amp; "]"),
0)</f>
        <v>28.261768775931767</v>
      </c>
      <c r="BF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TEXT(BF$6,"yyyymm") &amp; "]"),
0)</f>
        <v>29.660667598653088</v>
      </c>
      <c r="BG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TEXT(BG$6,"yyyymm") &amp; "]"),
0)</f>
        <v>28.502514979915386</v>
      </c>
      <c r="BH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TEXT(BH$6,"yyyymm") &amp; "]"),
0)</f>
        <v>26.806562247862622</v>
      </c>
      <c r="BI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TEXT(BI$6,"yyyymm") &amp; "]"),
0)</f>
        <v>27.112303293991925</v>
      </c>
      <c r="BJ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TEXT(BJ$6,"yyyymm") &amp; "]"),
0)</f>
        <v>29.557238828682159</v>
      </c>
      <c r="BK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TEXT(BK$6,"yyyymm") &amp; "]"),
0)</f>
        <v>32.330936790243697</v>
      </c>
      <c r="BO76" s="24">
        <f t="shared" si="47"/>
        <v>0</v>
      </c>
      <c r="BP76" s="24">
        <f t="shared" si="47"/>
        <v>80.463121658347958</v>
      </c>
      <c r="BQ76" s="24">
        <f t="shared" si="47"/>
        <v>0</v>
      </c>
      <c r="BR76" s="24">
        <f t="shared" si="47"/>
        <v>0</v>
      </c>
      <c r="BS76" s="24">
        <f t="shared" si="47"/>
        <v>0</v>
      </c>
      <c r="BT76" s="24">
        <f t="shared" si="47"/>
        <v>0</v>
      </c>
    </row>
    <row r="77" spans="1:72" outlineLevel="1" x14ac:dyDescent="0.25">
      <c r="A77" s="11" t="s">
        <v>35</v>
      </c>
      <c r="C77" s="2" t="s">
        <v>102</v>
      </c>
      <c r="D77" s="8">
        <f>IFERROR(
GETPIVOTDATA("[Base_Tarjetas].[Importe]",TDinamica_R!$A$3,
"[Base_Tarjetas].[PERIODO]","[Base_Tarjetas].[PERIODO].&amp;[" &amp; TEXT(D$6,"yyyymm") &amp; "]",
"[Base_Tarjetas].[Metrica]","[Base_Tarjetas].[Metrica].&amp;[" &amp; $A77 &amp; "]",
"[Base_Tarjetas].[SEGMENTO_DESCRIP]","[Base_Tarjetas].[SEGMENTO_DESCRIP].&amp;[" &amp; $C$6 &amp; "]",
"[Base_Tarjetas].[SITUACION]","[Base_Tarjetas].[SITUACION].&amp;[" &amp; $C77 &amp; "]",
"[Base_Tarjetas].[TIPO]","[Base_Tarjetas].[TIPO].&amp;[" &amp; $C$1 &amp; "]")/1000,
0)</f>
        <v>0</v>
      </c>
      <c r="E77" s="8">
        <f>IFERROR(
GETPIVOTDATA("[Base_Tarjetas].[Importe]",TDinamica_R!$A$3,
"[Base_Tarjetas].[PERIODO]","[Base_Tarjetas].[PERIODO].&amp;[" &amp; TEXT(E$6,"yyyymm") &amp; "]",
"[Base_Tarjetas].[Metrica]","[Base_Tarjetas].[Metrica].&amp;[" &amp; $A77 &amp; "]",
"[Base_Tarjetas].[SEGMENTO_DESCRIP]","[Base_Tarjetas].[SEGMENTO_DESCRIP].&amp;[" &amp; $C$6 &amp; "]",
"[Base_Tarjetas].[SITUACION]","[Base_Tarjetas].[SITUACION].&amp;[" &amp; $C77 &amp; "]",
"[Base_Tarjetas].[TIPO]","[Base_Tarjetas].[TIPO].&amp;[" &amp; $C$1 &amp; "]")/1000,
0)</f>
        <v>0</v>
      </c>
      <c r="F77" s="8">
        <f>IFERROR(
GETPIVOTDATA("[Base_Tarjetas].[Importe]",TDinamica_R!$A$3,
"[Base_Tarjetas].[PERIODO]","[Base_Tarjetas].[PERIODO].&amp;[" &amp; TEXT(F$6,"yyyymm") &amp; "]",
"[Base_Tarjetas].[Metrica]","[Base_Tarjetas].[Metrica].&amp;[" &amp; $A77 &amp; "]",
"[Base_Tarjetas].[SEGMENTO_DESCRIP]","[Base_Tarjetas].[SEGMENTO_DESCRIP].&amp;[" &amp; $C$6 &amp; "]",
"[Base_Tarjetas].[SITUACION]","[Base_Tarjetas].[SITUACION].&amp;[" &amp; $C77 &amp; "]",
"[Base_Tarjetas].[TIPO]","[Base_Tarjetas].[TIPO].&amp;[" &amp; $C$1 &amp; "]")/1000,
0)</f>
        <v>0</v>
      </c>
      <c r="G77" s="8">
        <f>IFERROR(
GETPIVOTDATA("[Base_Tarjetas].[Importe]",TDinamica_R!$A$3,
"[Base_Tarjetas].[PERIODO]","[Base_Tarjetas].[PERIODO].&amp;[" &amp; TEXT(G$6,"yyyymm") &amp; "]",
"[Base_Tarjetas].[Metrica]","[Base_Tarjetas].[Metrica].&amp;[" &amp; $A77 &amp; "]",
"[Base_Tarjetas].[SEGMENTO_DESCRIP]","[Base_Tarjetas].[SEGMENTO_DESCRIP].&amp;[" &amp; $C$6 &amp; "]",
"[Base_Tarjetas].[SITUACION]","[Base_Tarjetas].[SITUACION].&amp;[" &amp; $C77 &amp; "]",
"[Base_Tarjetas].[TIPO]","[Base_Tarjetas].[TIPO].&amp;[" &amp; $C$1 &amp; "]")/1000,
0)</f>
        <v>0</v>
      </c>
      <c r="H77" s="8">
        <f>IFERROR(
GETPIVOTDATA("[Base_Tarjetas].[Importe]",TDinamica_R!$A$3,
"[Base_Tarjetas].[PERIODO]","[Base_Tarjetas].[PERIODO].&amp;[" &amp; TEXT(H$6,"yyyymm") &amp; "]",
"[Base_Tarjetas].[Metrica]","[Base_Tarjetas].[Metrica].&amp;[" &amp; $A77 &amp; "]",
"[Base_Tarjetas].[SEGMENTO_DESCRIP]","[Base_Tarjetas].[SEGMENTO_DESCRIP].&amp;[" &amp; $C$6 &amp; "]",
"[Base_Tarjetas].[SITUACION]","[Base_Tarjetas].[SITUACION].&amp;[" &amp; $C77 &amp; "]",
"[Base_Tarjetas].[TIPO]","[Base_Tarjetas].[TIPO].&amp;[" &amp; $C$1 &amp; "]")/1000,
0)</f>
        <v>0</v>
      </c>
      <c r="I77" s="8">
        <f>IFERROR(
GETPIVOTDATA("[Base_Tarjetas].[Importe]",TDinamica_R!$A$3,
"[Base_Tarjetas].[PERIODO]","[Base_Tarjetas].[PERIODO].&amp;[" &amp; TEXT(I$6,"yyyymm") &amp; "]",
"[Base_Tarjetas].[Metrica]","[Base_Tarjetas].[Metrica].&amp;[" &amp; $A77 &amp; "]",
"[Base_Tarjetas].[SEGMENTO_DESCRIP]","[Base_Tarjetas].[SEGMENTO_DESCRIP].&amp;[" &amp; $C$6 &amp; "]",
"[Base_Tarjetas].[SITUACION]","[Base_Tarjetas].[SITUACION].&amp;[" &amp; $C77 &amp; "]",
"[Base_Tarjetas].[TIPO]","[Base_Tarjetas].[TIPO].&amp;[" &amp; $C$1 &amp; "]")/1000,
0)</f>
        <v>0</v>
      </c>
      <c r="J77" s="8">
        <f>IFERROR(
GETPIVOTDATA("[Base_Tarjetas].[Importe]",TDinamica_R!$A$3,
"[Base_Tarjetas].[PERIODO]","[Base_Tarjetas].[PERIODO].&amp;[" &amp; TEXT(J$6,"yyyymm") &amp; "]",
"[Base_Tarjetas].[Metrica]","[Base_Tarjetas].[Metrica].&amp;[" &amp; $A77 &amp; "]",
"[Base_Tarjetas].[SEGMENTO_DESCRIP]","[Base_Tarjetas].[SEGMENTO_DESCRIP].&amp;[" &amp; $C$6 &amp; "]",
"[Base_Tarjetas].[SITUACION]","[Base_Tarjetas].[SITUACION].&amp;[" &amp; $C77 &amp; "]",
"[Base_Tarjetas].[TIPO]","[Base_Tarjetas].[TIPO].&amp;[" &amp; $C$1 &amp; "]")/1000,
0)</f>
        <v>0</v>
      </c>
      <c r="K77" s="8">
        <f>IFERROR(
GETPIVOTDATA("[Base_Tarjetas].[Importe]",TDinamica_R!$A$3,
"[Base_Tarjetas].[PERIODO]","[Base_Tarjetas].[PERIODO].&amp;[" &amp; TEXT(K$6,"yyyymm") &amp; "]",
"[Base_Tarjetas].[Metrica]","[Base_Tarjetas].[Metrica].&amp;[" &amp; $A77 &amp; "]",
"[Base_Tarjetas].[SEGMENTO_DESCRIP]","[Base_Tarjetas].[SEGMENTO_DESCRIP].&amp;[" &amp; $C$6 &amp; "]",
"[Base_Tarjetas].[SITUACION]","[Base_Tarjetas].[SITUACION].&amp;[" &amp; $C77 &amp; "]",
"[Base_Tarjetas].[TIPO]","[Base_Tarjetas].[TIPO].&amp;[" &amp; $C$1 &amp; "]")/1000,
0)</f>
        <v>0</v>
      </c>
      <c r="L77" s="8">
        <f>IFERROR(
GETPIVOTDATA("[Base_Tarjetas].[Importe]",TDinamica_R!$A$3,
"[Base_Tarjetas].[PERIODO]","[Base_Tarjetas].[PERIODO].&amp;[" &amp; TEXT(L$6,"yyyymm") &amp; "]",
"[Base_Tarjetas].[Metrica]","[Base_Tarjetas].[Metrica].&amp;[" &amp; $A77 &amp; "]",
"[Base_Tarjetas].[SEGMENTO_DESCRIP]","[Base_Tarjetas].[SEGMENTO_DESCRIP].&amp;[" &amp; $C$6 &amp; "]",
"[Base_Tarjetas].[SITUACION]","[Base_Tarjetas].[SITUACION].&amp;[" &amp; $C77 &amp; "]",
"[Base_Tarjetas].[TIPO]","[Base_Tarjetas].[TIPO].&amp;[" &amp; $C$1 &amp; "]")/1000,
0)</f>
        <v>0</v>
      </c>
      <c r="M77" s="8">
        <f>IFERROR(
GETPIVOTDATA("[Base_Tarjetas].[Importe]",TDinamica_R!$A$3,
"[Base_Tarjetas].[PERIODO]","[Base_Tarjetas].[PERIODO].&amp;[" &amp; TEXT(M$6,"yyyymm") &amp; "]",
"[Base_Tarjetas].[Metrica]","[Base_Tarjetas].[Metrica].&amp;[" &amp; $A77 &amp; "]",
"[Base_Tarjetas].[SEGMENTO_DESCRIP]","[Base_Tarjetas].[SEGMENTO_DESCRIP].&amp;[" &amp; $C$6 &amp; "]",
"[Base_Tarjetas].[SITUACION]","[Base_Tarjetas].[SITUACION].&amp;[" &amp; $C77 &amp; "]",
"[Base_Tarjetas].[TIPO]","[Base_Tarjetas].[TIPO].&amp;[" &amp; $C$1 &amp; "]")/1000,
0)</f>
        <v>0</v>
      </c>
      <c r="N77" s="8">
        <f>IFERROR(
GETPIVOTDATA("[Base_Tarjetas].[Importe]",TDinamica_R!$A$3,
"[Base_Tarjetas].[PERIODO]","[Base_Tarjetas].[PERIODO].&amp;[" &amp; TEXT(N$6,"yyyymm") &amp; "]",
"[Base_Tarjetas].[Metrica]","[Base_Tarjetas].[Metrica].&amp;[" &amp; $A77 &amp; "]",
"[Base_Tarjetas].[SEGMENTO_DESCRIP]","[Base_Tarjetas].[SEGMENTO_DESCRIP].&amp;[" &amp; $C$6 &amp; "]",
"[Base_Tarjetas].[SITUACION]","[Base_Tarjetas].[SITUACION].&amp;[" &amp; $C77 &amp; "]",
"[Base_Tarjetas].[TIPO]","[Base_Tarjetas].[TIPO].&amp;[" &amp; $C$1 &amp; "]")/1000,
0)</f>
        <v>0</v>
      </c>
      <c r="O77" s="8">
        <f>IFERROR(
GETPIVOTDATA("[Base_Tarjetas].[Importe]",TDinamica_R!$A$3,
"[Base_Tarjetas].[PERIODO]","[Base_Tarjetas].[PERIODO].&amp;[" &amp; TEXT(O$6,"yyyymm") &amp; "]",
"[Base_Tarjetas].[Metrica]","[Base_Tarjetas].[Metrica].&amp;[" &amp; $A77 &amp; "]",
"[Base_Tarjetas].[SEGMENTO_DESCRIP]","[Base_Tarjetas].[SEGMENTO_DESCRIP].&amp;[" &amp; $C$6 &amp; "]",
"[Base_Tarjetas].[SITUACION]","[Base_Tarjetas].[SITUACION].&amp;[" &amp; $C77 &amp; "]",
"[Base_Tarjetas].[TIPO]","[Base_Tarjetas].[TIPO].&amp;[" &amp; $C$1 &amp; "]")/1000,
0)</f>
        <v>0</v>
      </c>
      <c r="P77" s="8">
        <f>IFERROR(
GETPIVOTDATA("[Base_Tarjetas].[Importe]",TDinamica_R!$A$3,
"[Base_Tarjetas].[PERIODO]","[Base_Tarjetas].[PERIODO].&amp;[" &amp; TEXT(P$6,"yyyymm") &amp; "]",
"[Base_Tarjetas].[Metrica]","[Base_Tarjetas].[Metrica].&amp;[" &amp; $A77 &amp; "]",
"[Base_Tarjetas].[SEGMENTO_DESCRIP]","[Base_Tarjetas].[SEGMENTO_DESCRIP].&amp;[" &amp; $C$6 &amp; "]",
"[Base_Tarjetas].[SITUACION]","[Base_Tarjetas].[SITUACION].&amp;[" &amp; $C77 &amp; "]",
"[Base_Tarjetas].[TIPO]","[Base_Tarjetas].[TIPO].&amp;[" &amp; $C$1 &amp; "]")/1000,
0)</f>
        <v>0</v>
      </c>
      <c r="Q77" s="8">
        <f>IFERROR(
GETPIVOTDATA("[Base_Tarjetas].[Importe]",TDinamica_R!$A$3,
"[Base_Tarjetas].[PERIODO]","[Base_Tarjetas].[PERIODO].&amp;[" &amp; TEXT(Q$6,"yyyymm") &amp; "]",
"[Base_Tarjetas].[Metrica]","[Base_Tarjetas].[Metrica].&amp;[" &amp; $A77 &amp; "]",
"[Base_Tarjetas].[SEGMENTO_DESCRIP]","[Base_Tarjetas].[SEGMENTO_DESCRIP].&amp;[" &amp; $C$6 &amp; "]",
"[Base_Tarjetas].[SITUACION]","[Base_Tarjetas].[SITUACION].&amp;[" &amp; $C77 &amp; "]",
"[Base_Tarjetas].[TIPO]","[Base_Tarjetas].[TIPO].&amp;[" &amp; $C$1 &amp; "]")/1000,
0)</f>
        <v>0</v>
      </c>
      <c r="R77" s="8">
        <f>IFERROR(
GETPIVOTDATA("[Base_Tarjetas].[Importe]",TDinamica_R!$A$3,
"[Base_Tarjetas].[PERIODO]","[Base_Tarjetas].[PERIODO].&amp;[" &amp; TEXT(R$6,"yyyymm") &amp; "]",
"[Base_Tarjetas].[Metrica]","[Base_Tarjetas].[Metrica].&amp;[" &amp; $A77 &amp; "]",
"[Base_Tarjetas].[SEGMENTO_DESCRIP]","[Base_Tarjetas].[SEGMENTO_DESCRIP].&amp;[" &amp; $C$6 &amp; "]",
"[Base_Tarjetas].[SITUACION]","[Base_Tarjetas].[SITUACION].&amp;[" &amp; $C77 &amp; "]",
"[Base_Tarjetas].[TIPO]","[Base_Tarjetas].[TIPO].&amp;[" &amp; $C$1 &amp; "]")/1000,
0)</f>
        <v>0</v>
      </c>
      <c r="S77" s="8">
        <f>IFERROR(
GETPIVOTDATA("[Base_Tarjetas].[Importe]",TDinamica_R!$A$3,
"[Base_Tarjetas].[PERIODO]","[Base_Tarjetas].[PERIODO].&amp;[" &amp; TEXT(S$6,"yyyymm") &amp; "]",
"[Base_Tarjetas].[Metrica]","[Base_Tarjetas].[Metrica].&amp;[" &amp; $A77 &amp; "]",
"[Base_Tarjetas].[SEGMENTO_DESCRIP]","[Base_Tarjetas].[SEGMENTO_DESCRIP].&amp;[" &amp; $C$6 &amp; "]",
"[Base_Tarjetas].[SITUACION]","[Base_Tarjetas].[SITUACION].&amp;[" &amp; $C77 &amp; "]",
"[Base_Tarjetas].[TIPO]","[Base_Tarjetas].[TIPO].&amp;[" &amp; $C$1 &amp; "]")/1000,
0)</f>
        <v>0</v>
      </c>
      <c r="T77" s="8">
        <f>IFERROR(
GETPIVOTDATA("[Base_Tarjetas].[Importe]",TDinamica_R!$A$3,
"[Base_Tarjetas].[PERIODO]","[Base_Tarjetas].[PERIODO].&amp;[" &amp; TEXT(T$6,"yyyymm") &amp; "]",
"[Base_Tarjetas].[Metrica]","[Base_Tarjetas].[Metrica].&amp;[" &amp; $A77 &amp; "]",
"[Base_Tarjetas].[SEGMENTO_DESCRIP]","[Base_Tarjetas].[SEGMENTO_DESCRIP].&amp;[" &amp; $C$6 &amp; "]",
"[Base_Tarjetas].[SITUACION]","[Base_Tarjetas].[SITUACION].&amp;[" &amp; $C77 &amp; "]",
"[Base_Tarjetas].[TIPO]","[Base_Tarjetas].[TIPO].&amp;[" &amp; $C$1 &amp; "]")/1000,
0)</f>
        <v>0</v>
      </c>
      <c r="U77" s="8">
        <f>IFERROR(
GETPIVOTDATA("[Base_Tarjetas].[Importe]",TDinamica_R!$A$3,
"[Base_Tarjetas].[PERIODO]","[Base_Tarjetas].[PERIODO].&amp;[" &amp; TEXT(U$6,"yyyymm") &amp; "]",
"[Base_Tarjetas].[Metrica]","[Base_Tarjetas].[Metrica].&amp;[" &amp; $A77 &amp; "]",
"[Base_Tarjetas].[SEGMENTO_DESCRIP]","[Base_Tarjetas].[SEGMENTO_DESCRIP].&amp;[" &amp; $C$6 &amp; "]",
"[Base_Tarjetas].[SITUACION]","[Base_Tarjetas].[SITUACION].&amp;[" &amp; $C77 &amp; "]",
"[Base_Tarjetas].[TIPO]","[Base_Tarjetas].[TIPO].&amp;[" &amp; $C$1 &amp; "]")/1000,
0)</f>
        <v>0</v>
      </c>
      <c r="V77" s="8">
        <f>IFERROR(
GETPIVOTDATA("[Base_Tarjetas].[Importe]",TDinamica_R!$A$3,
"[Base_Tarjetas].[PERIODO]","[Base_Tarjetas].[PERIODO].&amp;[" &amp; TEXT(V$6,"yyyymm") &amp; "]",
"[Base_Tarjetas].[Metrica]","[Base_Tarjetas].[Metrica].&amp;[" &amp; $A77 &amp; "]",
"[Base_Tarjetas].[SEGMENTO_DESCRIP]","[Base_Tarjetas].[SEGMENTO_DESCRIP].&amp;[" &amp; $C$6 &amp; "]",
"[Base_Tarjetas].[SITUACION]","[Base_Tarjetas].[SITUACION].&amp;[" &amp; $C77 &amp; "]",
"[Base_Tarjetas].[TIPO]","[Base_Tarjetas].[TIPO].&amp;[" &amp; $C$1 &amp; "]")/1000,
0)</f>
        <v>0</v>
      </c>
      <c r="W77" s="8">
        <f>IFERROR(
GETPIVOTDATA("[Base_Tarjetas].[Importe]",TDinamica_R!$A$3,
"[Base_Tarjetas].[PERIODO]","[Base_Tarjetas].[PERIODO].&amp;[" &amp; TEXT(W$6,"yyyymm") &amp; "]",
"[Base_Tarjetas].[Metrica]","[Base_Tarjetas].[Metrica].&amp;[" &amp; $A77 &amp; "]",
"[Base_Tarjetas].[SEGMENTO_DESCRIP]","[Base_Tarjetas].[SEGMENTO_DESCRIP].&amp;[" &amp; $C$6 &amp; "]",
"[Base_Tarjetas].[SITUACION]","[Base_Tarjetas].[SITUACION].&amp;[" &amp; $C77 &amp; "]",
"[Base_Tarjetas].[TIPO]","[Base_Tarjetas].[TIPO].&amp;[" &amp; $C$1 &amp; "]")/1000,
0)</f>
        <v>0</v>
      </c>
      <c r="X77" s="8">
        <f>IFERROR(
GETPIVOTDATA("[Base_Tarjetas].[Importe]",TDinamica_R!$A$3,
"[Base_Tarjetas].[PERIODO]","[Base_Tarjetas].[PERIODO].&amp;[" &amp; TEXT(X$6,"yyyymm") &amp; "]",
"[Base_Tarjetas].[Metrica]","[Base_Tarjetas].[Metrica].&amp;[" &amp; $A77 &amp; "]",
"[Base_Tarjetas].[SEGMENTO_DESCRIP]","[Base_Tarjetas].[SEGMENTO_DESCRIP].&amp;[" &amp; $C$6 &amp; "]",
"[Base_Tarjetas].[SITUACION]","[Base_Tarjetas].[SITUACION].&amp;[" &amp; $C77 &amp; "]",
"[Base_Tarjetas].[TIPO]","[Base_Tarjetas].[TIPO].&amp;[" &amp; $C$1 &amp; "]")/1000,
0)</f>
        <v>0</v>
      </c>
      <c r="Y77" s="8">
        <f>IFERROR(
GETPIVOTDATA("[Base_Tarjetas].[Importe]",TDinamica_R!$A$3,
"[Base_Tarjetas].[PERIODO]","[Base_Tarjetas].[PERIODO].&amp;[" &amp; TEXT(Y$6,"yyyymm") &amp; "]",
"[Base_Tarjetas].[Metrica]","[Base_Tarjetas].[Metrica].&amp;[" &amp; $A77 &amp; "]",
"[Base_Tarjetas].[SEGMENTO_DESCRIP]","[Base_Tarjetas].[SEGMENTO_DESCRIP].&amp;[" &amp; $C$6 &amp; "]",
"[Base_Tarjetas].[SITUACION]","[Base_Tarjetas].[SITUACION].&amp;[" &amp; $C77 &amp; "]",
"[Base_Tarjetas].[TIPO]","[Base_Tarjetas].[TIPO].&amp;[" &amp; $C$1 &amp; "]")/1000,
0)</f>
        <v>0</v>
      </c>
      <c r="Z77" s="8">
        <f>IFERROR(
GETPIVOTDATA("[Base_Tarjetas].[Importe]",TDinamica_R!$A$3,
"[Base_Tarjetas].[PERIODO]","[Base_Tarjetas].[PERIODO].&amp;[" &amp; TEXT(Z$6,"yyyymm") &amp; "]",
"[Base_Tarjetas].[Metrica]","[Base_Tarjetas].[Metrica].&amp;[" &amp; $A77 &amp; "]",
"[Base_Tarjetas].[SEGMENTO_DESCRIP]","[Base_Tarjetas].[SEGMENTO_DESCRIP].&amp;[" &amp; $C$6 &amp; "]",
"[Base_Tarjetas].[SITUACION]","[Base_Tarjetas].[SITUACION].&amp;[" &amp; $C77 &amp; "]",
"[Base_Tarjetas].[TIPO]","[Base_Tarjetas].[TIPO].&amp;[" &amp; $C$1 &amp; "]")/1000,
0)</f>
        <v>0</v>
      </c>
      <c r="AA77" s="8">
        <f>IFERROR(
GETPIVOTDATA("[Base_Tarjetas].[Importe]",TDinamica_R!$A$3,
"[Base_Tarjetas].[PERIODO]","[Base_Tarjetas].[PERIODO].&amp;[" &amp; TEXT(AA$6,"yyyymm") &amp; "]",
"[Base_Tarjetas].[Metrica]","[Base_Tarjetas].[Metrica].&amp;[" &amp; $A77 &amp; "]",
"[Base_Tarjetas].[SEGMENTO_DESCRIP]","[Base_Tarjetas].[SEGMENTO_DESCRIP].&amp;[" &amp; $C$6 &amp; "]",
"[Base_Tarjetas].[SITUACION]","[Base_Tarjetas].[SITUACION].&amp;[" &amp; $C77 &amp; "]",
"[Base_Tarjetas].[TIPO]","[Base_Tarjetas].[TIPO].&amp;[" &amp; $C$1 &amp; "]")/1000,
0)</f>
        <v>0</v>
      </c>
      <c r="AB77" s="8">
        <f>IFERROR(
GETPIVOTDATA("[Base_Tarjetas].[Importe]",TDinamica_R!$A$3,
"[Base_Tarjetas].[PERIODO]","[Base_Tarjetas].[PERIODO].&amp;[" &amp; TEXT(AB$6,"yyyymm") &amp; "]",
"[Base_Tarjetas].[Metrica]","[Base_Tarjetas].[Metrica].&amp;[" &amp; $A77 &amp; "]",
"[Base_Tarjetas].[SEGMENTO_DESCRIP]","[Base_Tarjetas].[SEGMENTO_DESCRIP].&amp;[" &amp; $C$6 &amp; "]",
"[Base_Tarjetas].[SITUACION]","[Base_Tarjetas].[SITUACION].&amp;[" &amp; $C77 &amp; "]",
"[Base_Tarjetas].[TIPO]","[Base_Tarjetas].[TIPO].&amp;[" &amp; $C$1 &amp; "]")/1000,
0)</f>
        <v>0</v>
      </c>
      <c r="AC77" s="8">
        <f>IFERROR(
GETPIVOTDATA("[Base_Tarjetas].[Importe]",TDinamica_R!$A$3,
"[Base_Tarjetas].[PERIODO]","[Base_Tarjetas].[PERIODO].&amp;[" &amp; TEXT(AC$6,"yyyymm") &amp; "]",
"[Base_Tarjetas].[Metrica]","[Base_Tarjetas].[Metrica].&amp;[" &amp; $A77 &amp; "]",
"[Base_Tarjetas].[SEGMENTO_DESCRIP]","[Base_Tarjetas].[SEGMENTO_DESCRIP].&amp;[" &amp; $C$6 &amp; "]",
"[Base_Tarjetas].[SITUACION]","[Base_Tarjetas].[SITUACION].&amp;[" &amp; $C77 &amp; "]",
"[Base_Tarjetas].[TIPO]","[Base_Tarjetas].[TIPO].&amp;[" &amp; $C$1 &amp; "]")/1000,
0)</f>
        <v>0</v>
      </c>
      <c r="AD77" s="8">
        <f>IFERROR(
GETPIVOTDATA("[Base_Tarjetas].[Importe]",TDinamica_R!$A$3,
"[Base_Tarjetas].[PERIODO]","[Base_Tarjetas].[PERIODO].&amp;[" &amp; TEXT(AD$6,"yyyymm") &amp; "]",
"[Base_Tarjetas].[Metrica]","[Base_Tarjetas].[Metrica].&amp;[" &amp; $A77 &amp; "]",
"[Base_Tarjetas].[SEGMENTO_DESCRIP]","[Base_Tarjetas].[SEGMENTO_DESCRIP].&amp;[" &amp; $C$6 &amp; "]",
"[Base_Tarjetas].[SITUACION]","[Base_Tarjetas].[SITUACION].&amp;[" &amp; $C77 &amp; "]",
"[Base_Tarjetas].[TIPO]","[Base_Tarjetas].[TIPO].&amp;[" &amp; $C$1 &amp; "]")/1000,
0)</f>
        <v>0</v>
      </c>
      <c r="AE77" s="8">
        <f>IFERROR(
GETPIVOTDATA("[Base_Tarjetas].[Importe]",TDinamica_R!$A$3,
"[Base_Tarjetas].[PERIODO]","[Base_Tarjetas].[PERIODO].&amp;[" &amp; TEXT(AE$6,"yyyymm") &amp; "]",
"[Base_Tarjetas].[Metrica]","[Base_Tarjetas].[Metrica].&amp;[" &amp; $A77 &amp; "]",
"[Base_Tarjetas].[SEGMENTO_DESCRIP]","[Base_Tarjetas].[SEGMENTO_DESCRIP].&amp;[" &amp; $C$6 &amp; "]",
"[Base_Tarjetas].[SITUACION]","[Base_Tarjetas].[SITUACION].&amp;[" &amp; $C77 &amp; "]",
"[Base_Tarjetas].[TIPO]","[Base_Tarjetas].[TIPO].&amp;[" &amp; $C$1 &amp; "]")/1000,
0)</f>
        <v>0</v>
      </c>
      <c r="AF77" s="8">
        <f>IFERROR(
GETPIVOTDATA("[Base_Tarjetas].[Importe]",TDinamica_R!$A$3,
"[Base_Tarjetas].[PERIODO]","[Base_Tarjetas].[PERIODO].&amp;[" &amp; TEXT(AF$6,"yyyymm") &amp; "]",
"[Base_Tarjetas].[Metrica]","[Base_Tarjetas].[Metrica].&amp;[" &amp; $A77 &amp; "]",
"[Base_Tarjetas].[SEGMENTO_DESCRIP]","[Base_Tarjetas].[SEGMENTO_DESCRIP].&amp;[" &amp; $C$6 &amp; "]",
"[Base_Tarjetas].[SITUACION]","[Base_Tarjetas].[SITUACION].&amp;[" &amp; $C77 &amp; "]",
"[Base_Tarjetas].[TIPO]","[Base_Tarjetas].[TIPO].&amp;[" &amp; $C$1 &amp; "]")/1000,
0)</f>
        <v>0</v>
      </c>
      <c r="AG77" s="8">
        <f>IFERROR(
GETPIVOTDATA("[Base_Tarjetas].[Importe]",TDinamica_R!$A$3,
"[Base_Tarjetas].[PERIODO]","[Base_Tarjetas].[PERIODO].&amp;[" &amp; TEXT(AG$6,"yyyymm") &amp; "]",
"[Base_Tarjetas].[Metrica]","[Base_Tarjetas].[Metrica].&amp;[" &amp; $A77 &amp; "]",
"[Base_Tarjetas].[SEGMENTO_DESCRIP]","[Base_Tarjetas].[SEGMENTO_DESCRIP].&amp;[" &amp; $C$6 &amp; "]",
"[Base_Tarjetas].[SITUACION]","[Base_Tarjetas].[SITUACION].&amp;[" &amp; $C77 &amp; "]",
"[Base_Tarjetas].[TIPO]","[Base_Tarjetas].[TIPO].&amp;[" &amp; $C$1 &amp; "]")/1000,
0)</f>
        <v>0</v>
      </c>
      <c r="AH77" s="8">
        <f>IFERROR(
GETPIVOTDATA("[Base_Tarjetas].[Importe]",TDinamica_R!$A$3,
"[Base_Tarjetas].[PERIODO]","[Base_Tarjetas].[PERIODO].&amp;[" &amp; TEXT(AH$6,"yyyymm") &amp; "]",
"[Base_Tarjetas].[Metrica]","[Base_Tarjetas].[Metrica].&amp;[" &amp; $A77 &amp; "]",
"[Base_Tarjetas].[SEGMENTO_DESCRIP]","[Base_Tarjetas].[SEGMENTO_DESCRIP].&amp;[" &amp; $C$6 &amp; "]",
"[Base_Tarjetas].[SITUACION]","[Base_Tarjetas].[SITUACION].&amp;[" &amp; $C77 &amp; "]",
"[Base_Tarjetas].[TIPO]","[Base_Tarjetas].[TIPO].&amp;[" &amp; $C$1 &amp; "]")/1000,
0)</f>
        <v>0</v>
      </c>
      <c r="AI77" s="8">
        <f>IFERROR(
GETPIVOTDATA("[Base_Tarjetas].[Importe]",TDinamica_R!$A$3,
"[Base_Tarjetas].[PERIODO]","[Base_Tarjetas].[PERIODO].&amp;[" &amp; TEXT(AI$6,"yyyymm") &amp; "]",
"[Base_Tarjetas].[Metrica]","[Base_Tarjetas].[Metrica].&amp;[" &amp; $A77 &amp; "]",
"[Base_Tarjetas].[SEGMENTO_DESCRIP]","[Base_Tarjetas].[SEGMENTO_DESCRIP].&amp;[" &amp; $C$6 &amp; "]",
"[Base_Tarjetas].[SITUACION]","[Base_Tarjetas].[SITUACION].&amp;[" &amp; $C77 &amp; "]",
"[Base_Tarjetas].[TIPO]","[Base_Tarjetas].[TIPO].&amp;[" &amp; $C$1 &amp; "]")/1000,
0)</f>
        <v>0</v>
      </c>
      <c r="AJ77" s="8">
        <f>IFERROR(
GETPIVOTDATA("[Base_Tarjetas].[Importe]",TDinamica_R!$A$3,
"[Base_Tarjetas].[PERIODO]","[Base_Tarjetas].[PERIODO].&amp;[" &amp; TEXT(AJ$6,"yyyymm") &amp; "]",
"[Base_Tarjetas].[Metrica]","[Base_Tarjetas].[Metrica].&amp;[" &amp; $A77 &amp; "]",
"[Base_Tarjetas].[SEGMENTO_DESCRIP]","[Base_Tarjetas].[SEGMENTO_DESCRIP].&amp;[" &amp; $C$6 &amp; "]",
"[Base_Tarjetas].[SITUACION]","[Base_Tarjetas].[SITUACION].&amp;[" &amp; $C77 &amp; "]",
"[Base_Tarjetas].[TIPO]","[Base_Tarjetas].[TIPO].&amp;[" &amp; $C$1 &amp; "]")/1000,
0)</f>
        <v>0</v>
      </c>
      <c r="AK77" s="8">
        <f>IFERROR(
GETPIVOTDATA("[Base_Tarjetas].[Importe]",TDinamica_R!$A$3,
"[Base_Tarjetas].[PERIODO]","[Base_Tarjetas].[PERIODO].&amp;[" &amp; TEXT(AK$6,"yyyymm") &amp; "]",
"[Base_Tarjetas].[Metrica]","[Base_Tarjetas].[Metrica].&amp;[" &amp; $A77 &amp; "]",
"[Base_Tarjetas].[SEGMENTO_DESCRIP]","[Base_Tarjetas].[SEGMENTO_DESCRIP].&amp;[" &amp; $C$6 &amp; "]",
"[Base_Tarjetas].[SITUACION]","[Base_Tarjetas].[SITUACION].&amp;[" &amp; $C77 &amp; "]",
"[Base_Tarjetas].[TIPO]","[Base_Tarjetas].[TIPO].&amp;[" &amp; $C$1 &amp; "]")/1000,
0)</f>
        <v>0</v>
      </c>
      <c r="AL77" s="8">
        <f>IFERROR(
GETPIVOTDATA("[Base_Tarjetas].[Importe]",TDinamica_R!$A$3,
"[Base_Tarjetas].[PERIODO]","[Base_Tarjetas].[PERIODO].&amp;[" &amp; TEXT(AL$6,"yyyymm") &amp; "]",
"[Base_Tarjetas].[Metrica]","[Base_Tarjetas].[Metrica].&amp;[" &amp; $A77 &amp; "]",
"[Base_Tarjetas].[SEGMENTO_DESCRIP]","[Base_Tarjetas].[SEGMENTO_DESCRIP].&amp;[" &amp; $C$6 &amp; "]",
"[Base_Tarjetas].[SITUACION]","[Base_Tarjetas].[SITUACION].&amp;[" &amp; $C77 &amp; "]",
"[Base_Tarjetas].[TIPO]","[Base_Tarjetas].[TIPO].&amp;[" &amp; $C$1 &amp; "]")/1000,
0)</f>
        <v>0</v>
      </c>
      <c r="AM77" s="8">
        <f>IFERROR(
GETPIVOTDATA("[Base_Tarjetas].[Importe]",TDinamica_R!$A$3,
"[Base_Tarjetas].[PERIODO]","[Base_Tarjetas].[PERIODO].&amp;[" &amp; TEXT(AM$6,"yyyymm") &amp; "]",
"[Base_Tarjetas].[Metrica]","[Base_Tarjetas].[Metrica].&amp;[" &amp; $A77 &amp; "]",
"[Base_Tarjetas].[SEGMENTO_DESCRIP]","[Base_Tarjetas].[SEGMENTO_DESCRIP].&amp;[" &amp; $C$6 &amp; "]",
"[Base_Tarjetas].[SITUACION]","[Base_Tarjetas].[SITUACION].&amp;[" &amp; $C77 &amp; "]",
"[Base_Tarjetas].[TIPO]","[Base_Tarjetas].[TIPO].&amp;[" &amp; $C$1 &amp; "]")/1000,
0)</f>
        <v>0</v>
      </c>
      <c r="AN77" s="8">
        <f>IFERROR(
GETPIVOTDATA("[Base_Tarjetas].[Importe]",TDinamica_R!$A$3,
"[Base_Tarjetas].[PERIODO]","[Base_Tarjetas].[PERIODO].&amp;[" &amp; TEXT(AN$6,"yyyymm") &amp; "]",
"[Base_Tarjetas].[Metrica]","[Base_Tarjetas].[Metrica].&amp;[" &amp; $A77 &amp; "]",
"[Base_Tarjetas].[SEGMENTO_DESCRIP]","[Base_Tarjetas].[SEGMENTO_DESCRIP].&amp;[" &amp; $C$6 &amp; "]",
"[Base_Tarjetas].[SITUACION]","[Base_Tarjetas].[SITUACION].&amp;[" &amp; $C77 &amp; "]",
"[Base_Tarjetas].[TIPO]","[Base_Tarjetas].[TIPO].&amp;[" &amp; $C$1 &amp; "]")/1000,
0)</f>
        <v>0</v>
      </c>
      <c r="AO77" s="8">
        <f>IFERROR(
GETPIVOTDATA("[Base_Tarjetas].[Importe]",TDinamica_R!$A$3,
"[Base_Tarjetas].[PERIODO]","[Base_Tarjetas].[PERIODO].&amp;[" &amp; TEXT(AO$6,"yyyymm") &amp; "]",
"[Base_Tarjetas].[Metrica]","[Base_Tarjetas].[Metrica].&amp;[" &amp; $A77 &amp; "]",
"[Base_Tarjetas].[SEGMENTO_DESCRIP]","[Base_Tarjetas].[SEGMENTO_DESCRIP].&amp;[" &amp; $C$6 &amp; "]",
"[Base_Tarjetas].[SITUACION]","[Base_Tarjetas].[SITUACION].&amp;[" &amp; $C77 &amp; "]",
"[Base_Tarjetas].[TIPO]","[Base_Tarjetas].[TIPO].&amp;[" &amp; $C$1 &amp; "]")/1000,
0)</f>
        <v>0</v>
      </c>
      <c r="AP77" s="8">
        <f>IFERROR(
GETPIVOTDATA("[Base_Tarjetas].[Importe]",TDinamica_R!$A$3,
"[Base_Tarjetas].[PERIODO]","[Base_Tarjetas].[PERIODO].&amp;[" &amp; TEXT(AP$6,"yyyymm") &amp; "]",
"[Base_Tarjetas].[Metrica]","[Base_Tarjetas].[Metrica].&amp;[" &amp; $A77 &amp; "]",
"[Base_Tarjetas].[SEGMENTO_DESCRIP]","[Base_Tarjetas].[SEGMENTO_DESCRIP].&amp;[" &amp; $C$6 &amp; "]",
"[Base_Tarjetas].[SITUACION]","[Base_Tarjetas].[SITUACION].&amp;[" &amp; $C77 &amp; "]",
"[Base_Tarjetas].[TIPO]","[Base_Tarjetas].[TIPO].&amp;[" &amp; $C$1 &amp; "]")/1000,
0)</f>
        <v>0</v>
      </c>
      <c r="AQ77" s="8">
        <f>IFERROR(
GETPIVOTDATA("[Base_Tarjetas].[Importe]",TDinamica_R!$A$3,
"[Base_Tarjetas].[PERIODO]","[Base_Tarjetas].[PERIODO].&amp;[" &amp; TEXT(AQ$6,"yyyymm") &amp; "]",
"[Base_Tarjetas].[Metrica]","[Base_Tarjetas].[Metrica].&amp;[" &amp; $A77 &amp; "]",
"[Base_Tarjetas].[SEGMENTO_DESCRIP]","[Base_Tarjetas].[SEGMENTO_DESCRIP].&amp;[" &amp; $C$6 &amp; "]",
"[Base_Tarjetas].[SITUACION]","[Base_Tarjetas].[SITUACION].&amp;[" &amp; $C77 &amp; "]",
"[Base_Tarjetas].[TIPO]","[Base_Tarjetas].[TIPO].&amp;[" &amp; $C$1 &amp; "]")/1000,
0)</f>
        <v>0</v>
      </c>
      <c r="AR77" s="8">
        <f>IFERROR(
GETPIVOTDATA("[Base_Tarjetas].[Importe]",TDinamica_R!$A$3,
"[Base_Tarjetas].[PERIODO]","[Base_Tarjetas].[PERIODO].&amp;[" &amp; TEXT(AR$6,"yyyymm") &amp; "]",
"[Base_Tarjetas].[Metrica]","[Base_Tarjetas].[Metrica].&amp;[" &amp; $A77 &amp; "]",
"[Base_Tarjetas].[SEGMENTO_DESCRIP]","[Base_Tarjetas].[SEGMENTO_DESCRIP].&amp;[" &amp; $C$6 &amp; "]",
"[Base_Tarjetas].[SITUACION]","[Base_Tarjetas].[SITUACION].&amp;[" &amp; $C77 &amp; "]",
"[Base_Tarjetas].[TIPO]","[Base_Tarjetas].[TIPO].&amp;[" &amp; $C$1 &amp; "]")/1000,
0)</f>
        <v>0</v>
      </c>
      <c r="AS77" s="8">
        <f>IFERROR(
GETPIVOTDATA("[Base_Tarjetas].[Importe]",TDinamica_R!$A$3,
"[Base_Tarjetas].[PERIODO]","[Base_Tarjetas].[PERIODO].&amp;[" &amp; TEXT(AS$6,"yyyymm") &amp; "]",
"[Base_Tarjetas].[Metrica]","[Base_Tarjetas].[Metrica].&amp;[" &amp; $A77 &amp; "]",
"[Base_Tarjetas].[SEGMENTO_DESCRIP]","[Base_Tarjetas].[SEGMENTO_DESCRIP].&amp;[" &amp; $C$6 &amp; "]",
"[Base_Tarjetas].[SITUACION]","[Base_Tarjetas].[SITUACION].&amp;[" &amp; $C77 &amp; "]",
"[Base_Tarjetas].[TIPO]","[Base_Tarjetas].[TIPO].&amp;[" &amp; $C$1 &amp; "]")/1000,
0)</f>
        <v>0</v>
      </c>
      <c r="AT77" s="8">
        <f>IFERROR(
GETPIVOTDATA("[Base_Tarjetas].[Importe]",TDinamica_R!$A$3,
"[Base_Tarjetas].[PERIODO]","[Base_Tarjetas].[PERIODO].&amp;[" &amp; TEXT(AT$6,"yyyymm") &amp; "]",
"[Base_Tarjetas].[Metrica]","[Base_Tarjetas].[Metrica].&amp;[" &amp; $A77 &amp; "]",
"[Base_Tarjetas].[SEGMENTO_DESCRIP]","[Base_Tarjetas].[SEGMENTO_DESCRIP].&amp;[" &amp; $C$6 &amp; "]",
"[Base_Tarjetas].[SITUACION]","[Base_Tarjetas].[SITUACION].&amp;[" &amp; $C77 &amp; "]",
"[Base_Tarjetas].[TIPO]","[Base_Tarjetas].[TIPO].&amp;[" &amp; $C$1 &amp; "]")/1000,
0)</f>
        <v>0</v>
      </c>
      <c r="AU77" s="8">
        <f>IFERROR(
GETPIVOTDATA("[Base_Tarjetas].[Importe]",TDinamica_R!$A$3,
"[Base_Tarjetas].[PERIODO]","[Base_Tarjetas].[PERIODO].&amp;[" &amp; TEXT(AU$6,"yyyymm") &amp; "]",
"[Base_Tarjetas].[Metrica]","[Base_Tarjetas].[Metrica].&amp;[" &amp; $A77 &amp; "]",
"[Base_Tarjetas].[SEGMENTO_DESCRIP]","[Base_Tarjetas].[SEGMENTO_DESCRIP].&amp;[" &amp; $C$6 &amp; "]",
"[Base_Tarjetas].[SITUACION]","[Base_Tarjetas].[SITUACION].&amp;[" &amp; $C77 &amp; "]",
"[Base_Tarjetas].[TIPO]","[Base_Tarjetas].[TIPO].&amp;[" &amp; $C$1 &amp; "]")/1000,
0)</f>
        <v>0</v>
      </c>
      <c r="AV77" s="8">
        <f>IFERROR(
GETPIVOTDATA("[Base_Tarjetas].[Importe]",TDinamica_R!$A$3,
"[Base_Tarjetas].[PERIODO]","[Base_Tarjetas].[PERIODO].&amp;[" &amp; TEXT(AV$6,"yyyymm") &amp; "]",
"[Base_Tarjetas].[Metrica]","[Base_Tarjetas].[Metrica].&amp;[" &amp; $A77 &amp; "]",
"[Base_Tarjetas].[SEGMENTO_DESCRIP]","[Base_Tarjetas].[SEGMENTO_DESCRIP].&amp;[" &amp; $C$6 &amp; "]",
"[Base_Tarjetas].[SITUACION]","[Base_Tarjetas].[SITUACION].&amp;[" &amp; $C77 &amp; "]",
"[Base_Tarjetas].[TIPO]","[Base_Tarjetas].[TIPO].&amp;[" &amp; $C$1 &amp; "]")/1000,
0)</f>
        <v>0</v>
      </c>
      <c r="AW77" s="8">
        <f>IFERROR(
GETPIVOTDATA("[Base_Tarjetas].[Importe]",TDinamica_R!$A$3,
"[Base_Tarjetas].[PERIODO]","[Base_Tarjetas].[PERIODO].&amp;[" &amp; TEXT(AW$6,"yyyymm") &amp; "]",
"[Base_Tarjetas].[Metrica]","[Base_Tarjetas].[Metrica].&amp;[" &amp; $A77 &amp; "]",
"[Base_Tarjetas].[SEGMENTO_DESCRIP]","[Base_Tarjetas].[SEGMENTO_DESCRIP].&amp;[" &amp; $C$6 &amp; "]",
"[Base_Tarjetas].[SITUACION]","[Base_Tarjetas].[SITUACION].&amp;[" &amp; $C77 &amp; "]",
"[Base_Tarjetas].[TIPO]","[Base_Tarjetas].[TIPO].&amp;[" &amp; $C$1 &amp; "]")/1000,
0)</f>
        <v>0</v>
      </c>
      <c r="AX77" s="8">
        <f>IFERROR(
GETPIVOTDATA("[Base_Tarjetas].[Importe]",TDinamica_R!$A$3,
"[Base_Tarjetas].[PERIODO]","[Base_Tarjetas].[PERIODO].&amp;[" &amp; TEXT(AX$6,"yyyymm") &amp; "]",
"[Base_Tarjetas].[Metrica]","[Base_Tarjetas].[Metrica].&amp;[" &amp; $A77 &amp; "]",
"[Base_Tarjetas].[SEGMENTO_DESCRIP]","[Base_Tarjetas].[SEGMENTO_DESCRIP].&amp;[" &amp; $C$6 &amp; "]",
"[Base_Tarjetas].[SITUACION]","[Base_Tarjetas].[SITUACION].&amp;[" &amp; $C77 &amp; "]",
"[Base_Tarjetas].[TIPO]","[Base_Tarjetas].[TIPO].&amp;[" &amp; $C$1 &amp; "]")/1000,
0)</f>
        <v>0</v>
      </c>
      <c r="AY77" s="8">
        <f>IFERROR(
GETPIVOTDATA("[Base_Tarjetas].[Importe]",TDinamica_R!$A$3,
"[Base_Tarjetas].[PERIODO]","[Base_Tarjetas].[PERIODO].&amp;[" &amp; TEXT(AY$6,"yyyymm") &amp; "]",
"[Base_Tarjetas].[Metrica]","[Base_Tarjetas].[Metrica].&amp;[" &amp; $A77 &amp; "]",
"[Base_Tarjetas].[SEGMENTO_DESCRIP]","[Base_Tarjetas].[SEGMENTO_DESCRIP].&amp;[" &amp; $C$6 &amp; "]",
"[Base_Tarjetas].[SITUACION]","[Base_Tarjetas].[SITUACION].&amp;[" &amp; $C77 &amp; "]",
"[Base_Tarjetas].[TIPO]","[Base_Tarjetas].[TIPO].&amp;[" &amp; $C$1 &amp; "]")/1000,
0)</f>
        <v>0</v>
      </c>
      <c r="AZ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TEXT(AZ$6,"yyyymm") &amp; "]"),
0)</f>
        <v>-320.63322462680611</v>
      </c>
      <c r="BA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TEXT(BA$6,"yyyymm") &amp; "]"),
0)</f>
        <v>-300.90353917340121</v>
      </c>
      <c r="BB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TEXT(BB$6,"yyyymm") &amp; "]"),
0)</f>
        <v>-297.92380955501903</v>
      </c>
      <c r="BC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TEXT(BC$6,"yyyymm") &amp; "]"),
0)</f>
        <v>-318.08259200520217</v>
      </c>
      <c r="BD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TEXT(BD$6,"yyyymm") &amp; "]"),
0)</f>
        <v>-317.8866201770058</v>
      </c>
      <c r="BE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TEXT(BE$6,"yyyymm") &amp; "]"),
0)</f>
        <v>-318.85832969878999</v>
      </c>
      <c r="BF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TEXT(BF$6,"yyyymm") &amp; "]"),
0)</f>
        <v>-337.48499026004799</v>
      </c>
      <c r="BG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TEXT(BG$6,"yyyymm") &amp; "]"),
0)</f>
        <v>-338.68403249558133</v>
      </c>
      <c r="BH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TEXT(BH$6,"yyyymm") &amp; "]"),
0)</f>
        <v>-331.18546384742837</v>
      </c>
      <c r="BI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TEXT(BI$6,"yyyymm") &amp; "]"),
0)</f>
        <v>-347.84819211670685</v>
      </c>
      <c r="BJ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TEXT(BJ$6,"yyyymm") &amp; "]"),
0)</f>
        <v>-360.12666382916382</v>
      </c>
      <c r="BK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TEXT(BK$6,"yyyymm") &amp; "]"),
0)</f>
        <v>-361.94166157455891</v>
      </c>
      <c r="BO77" s="24">
        <f t="shared" si="47"/>
        <v>0</v>
      </c>
      <c r="BP77" s="24">
        <f t="shared" si="47"/>
        <v>-919.46057335522642</v>
      </c>
      <c r="BQ77" s="24">
        <f t="shared" si="47"/>
        <v>0</v>
      </c>
      <c r="BR77" s="24">
        <f t="shared" si="47"/>
        <v>0</v>
      </c>
      <c r="BS77" s="24">
        <f t="shared" si="47"/>
        <v>0</v>
      </c>
      <c r="BT77" s="24">
        <f t="shared" si="47"/>
        <v>0</v>
      </c>
    </row>
    <row r="78" spans="1:72" outlineLevel="1" x14ac:dyDescent="0.25">
      <c r="A78" s="11" t="s">
        <v>35</v>
      </c>
      <c r="C78" s="2" t="s">
        <v>112</v>
      </c>
      <c r="D78" s="8">
        <f>IFERROR(
GETPIVOTDATA("[Base_Tarjetas].[Importe]",TDinamica_R!$A$3,
"[Base_Tarjetas].[PERIODO]","[Base_Tarjetas].[PERIODO].&amp;[" &amp; TEXT(D$6,"yyyymm") &amp; "]",
"[Base_Tarjetas].[Metrica]","[Base_Tarjetas].[Metrica].&amp;[" &amp; $A78 &amp; "]",
"[Base_Tarjetas].[SEGMENTO_DESCRIP]","[Base_Tarjetas].[SEGMENTO_DESCRIP].&amp;[" &amp; $C$6 &amp; "]",
"[Base_Tarjetas].[SITUACION]","[Base_Tarjetas].[SITUACION].&amp;[" &amp; $C78 &amp; "]",
"[Base_Tarjetas].[TIPO]","[Base_Tarjetas].[TIPO].&amp;[" &amp; $C$1 &amp; "]")/1000,
0)</f>
        <v>0</v>
      </c>
      <c r="E78" s="8">
        <f>IFERROR(
GETPIVOTDATA("[Base_Tarjetas].[Importe]",TDinamica_R!$A$3,
"[Base_Tarjetas].[PERIODO]","[Base_Tarjetas].[PERIODO].&amp;[" &amp; TEXT(E$6,"yyyymm") &amp; "]",
"[Base_Tarjetas].[Metrica]","[Base_Tarjetas].[Metrica].&amp;[" &amp; $A78 &amp; "]",
"[Base_Tarjetas].[SEGMENTO_DESCRIP]","[Base_Tarjetas].[SEGMENTO_DESCRIP].&amp;[" &amp; $C$6 &amp; "]",
"[Base_Tarjetas].[SITUACION]","[Base_Tarjetas].[SITUACION].&amp;[" &amp; $C78 &amp; "]",
"[Base_Tarjetas].[TIPO]","[Base_Tarjetas].[TIPO].&amp;[" &amp; $C$1 &amp; "]")/1000,
0)</f>
        <v>0</v>
      </c>
      <c r="F78" s="8">
        <f>IFERROR(
GETPIVOTDATA("[Base_Tarjetas].[Importe]",TDinamica_R!$A$3,
"[Base_Tarjetas].[PERIODO]","[Base_Tarjetas].[PERIODO].&amp;[" &amp; TEXT(F$6,"yyyymm") &amp; "]",
"[Base_Tarjetas].[Metrica]","[Base_Tarjetas].[Metrica].&amp;[" &amp; $A78 &amp; "]",
"[Base_Tarjetas].[SEGMENTO_DESCRIP]","[Base_Tarjetas].[SEGMENTO_DESCRIP].&amp;[" &amp; $C$6 &amp; "]",
"[Base_Tarjetas].[SITUACION]","[Base_Tarjetas].[SITUACION].&amp;[" &amp; $C78 &amp; "]",
"[Base_Tarjetas].[TIPO]","[Base_Tarjetas].[TIPO].&amp;[" &amp; $C$1 &amp; "]")/1000,
0)</f>
        <v>0</v>
      </c>
      <c r="G78" s="8">
        <f>IFERROR(
GETPIVOTDATA("[Base_Tarjetas].[Importe]",TDinamica_R!$A$3,
"[Base_Tarjetas].[PERIODO]","[Base_Tarjetas].[PERIODO].&amp;[" &amp; TEXT(G$6,"yyyymm") &amp; "]",
"[Base_Tarjetas].[Metrica]","[Base_Tarjetas].[Metrica].&amp;[" &amp; $A78 &amp; "]",
"[Base_Tarjetas].[SEGMENTO_DESCRIP]","[Base_Tarjetas].[SEGMENTO_DESCRIP].&amp;[" &amp; $C$6 &amp; "]",
"[Base_Tarjetas].[SITUACION]","[Base_Tarjetas].[SITUACION].&amp;[" &amp; $C78 &amp; "]",
"[Base_Tarjetas].[TIPO]","[Base_Tarjetas].[TIPO].&amp;[" &amp; $C$1 &amp; "]")/1000,
0)</f>
        <v>0</v>
      </c>
      <c r="H78" s="8">
        <f>IFERROR(
GETPIVOTDATA("[Base_Tarjetas].[Importe]",TDinamica_R!$A$3,
"[Base_Tarjetas].[PERIODO]","[Base_Tarjetas].[PERIODO].&amp;[" &amp; TEXT(H$6,"yyyymm") &amp; "]",
"[Base_Tarjetas].[Metrica]","[Base_Tarjetas].[Metrica].&amp;[" &amp; $A78 &amp; "]",
"[Base_Tarjetas].[SEGMENTO_DESCRIP]","[Base_Tarjetas].[SEGMENTO_DESCRIP].&amp;[" &amp; $C$6 &amp; "]",
"[Base_Tarjetas].[SITUACION]","[Base_Tarjetas].[SITUACION].&amp;[" &amp; $C78 &amp; "]",
"[Base_Tarjetas].[TIPO]","[Base_Tarjetas].[TIPO].&amp;[" &amp; $C$1 &amp; "]")/1000,
0)</f>
        <v>0</v>
      </c>
      <c r="I78" s="8">
        <f>IFERROR(
GETPIVOTDATA("[Base_Tarjetas].[Importe]",TDinamica_R!$A$3,
"[Base_Tarjetas].[PERIODO]","[Base_Tarjetas].[PERIODO].&amp;[" &amp; TEXT(I$6,"yyyymm") &amp; "]",
"[Base_Tarjetas].[Metrica]","[Base_Tarjetas].[Metrica].&amp;[" &amp; $A78 &amp; "]",
"[Base_Tarjetas].[SEGMENTO_DESCRIP]","[Base_Tarjetas].[SEGMENTO_DESCRIP].&amp;[" &amp; $C$6 &amp; "]",
"[Base_Tarjetas].[SITUACION]","[Base_Tarjetas].[SITUACION].&amp;[" &amp; $C78 &amp; "]",
"[Base_Tarjetas].[TIPO]","[Base_Tarjetas].[TIPO].&amp;[" &amp; $C$1 &amp; "]")/1000,
0)</f>
        <v>0</v>
      </c>
      <c r="J78" s="8">
        <f>IFERROR(
GETPIVOTDATA("[Base_Tarjetas].[Importe]",TDinamica_R!$A$3,
"[Base_Tarjetas].[PERIODO]","[Base_Tarjetas].[PERIODO].&amp;[" &amp; TEXT(J$6,"yyyymm") &amp; "]",
"[Base_Tarjetas].[Metrica]","[Base_Tarjetas].[Metrica].&amp;[" &amp; $A78 &amp; "]",
"[Base_Tarjetas].[SEGMENTO_DESCRIP]","[Base_Tarjetas].[SEGMENTO_DESCRIP].&amp;[" &amp; $C$6 &amp; "]",
"[Base_Tarjetas].[SITUACION]","[Base_Tarjetas].[SITUACION].&amp;[" &amp; $C78 &amp; "]",
"[Base_Tarjetas].[TIPO]","[Base_Tarjetas].[TIPO].&amp;[" &amp; $C$1 &amp; "]")/1000,
0)</f>
        <v>0</v>
      </c>
      <c r="K78" s="8">
        <f>IFERROR(
GETPIVOTDATA("[Base_Tarjetas].[Importe]",TDinamica_R!$A$3,
"[Base_Tarjetas].[PERIODO]","[Base_Tarjetas].[PERIODO].&amp;[" &amp; TEXT(K$6,"yyyymm") &amp; "]",
"[Base_Tarjetas].[Metrica]","[Base_Tarjetas].[Metrica].&amp;[" &amp; $A78 &amp; "]",
"[Base_Tarjetas].[SEGMENTO_DESCRIP]","[Base_Tarjetas].[SEGMENTO_DESCRIP].&amp;[" &amp; $C$6 &amp; "]",
"[Base_Tarjetas].[SITUACION]","[Base_Tarjetas].[SITUACION].&amp;[" &amp; $C78 &amp; "]",
"[Base_Tarjetas].[TIPO]","[Base_Tarjetas].[TIPO].&amp;[" &amp; $C$1 &amp; "]")/1000,
0)</f>
        <v>0</v>
      </c>
      <c r="L78" s="8">
        <f>IFERROR(
GETPIVOTDATA("[Base_Tarjetas].[Importe]",TDinamica_R!$A$3,
"[Base_Tarjetas].[PERIODO]","[Base_Tarjetas].[PERIODO].&amp;[" &amp; TEXT(L$6,"yyyymm") &amp; "]",
"[Base_Tarjetas].[Metrica]","[Base_Tarjetas].[Metrica].&amp;[" &amp; $A78 &amp; "]",
"[Base_Tarjetas].[SEGMENTO_DESCRIP]","[Base_Tarjetas].[SEGMENTO_DESCRIP].&amp;[" &amp; $C$6 &amp; "]",
"[Base_Tarjetas].[SITUACION]","[Base_Tarjetas].[SITUACION].&amp;[" &amp; $C78 &amp; "]",
"[Base_Tarjetas].[TIPO]","[Base_Tarjetas].[TIPO].&amp;[" &amp; $C$1 &amp; "]")/1000,
0)</f>
        <v>0</v>
      </c>
      <c r="M78" s="8">
        <f>IFERROR(
GETPIVOTDATA("[Base_Tarjetas].[Importe]",TDinamica_R!$A$3,
"[Base_Tarjetas].[PERIODO]","[Base_Tarjetas].[PERIODO].&amp;[" &amp; TEXT(M$6,"yyyymm") &amp; "]",
"[Base_Tarjetas].[Metrica]","[Base_Tarjetas].[Metrica].&amp;[" &amp; $A78 &amp; "]",
"[Base_Tarjetas].[SEGMENTO_DESCRIP]","[Base_Tarjetas].[SEGMENTO_DESCRIP].&amp;[" &amp; $C$6 &amp; "]",
"[Base_Tarjetas].[SITUACION]","[Base_Tarjetas].[SITUACION].&amp;[" &amp; $C78 &amp; "]",
"[Base_Tarjetas].[TIPO]","[Base_Tarjetas].[TIPO].&amp;[" &amp; $C$1 &amp; "]")/1000,
0)</f>
        <v>0</v>
      </c>
      <c r="N78" s="8">
        <f>IFERROR(
GETPIVOTDATA("[Base_Tarjetas].[Importe]",TDinamica_R!$A$3,
"[Base_Tarjetas].[PERIODO]","[Base_Tarjetas].[PERIODO].&amp;[" &amp; TEXT(N$6,"yyyymm") &amp; "]",
"[Base_Tarjetas].[Metrica]","[Base_Tarjetas].[Metrica].&amp;[" &amp; $A78 &amp; "]",
"[Base_Tarjetas].[SEGMENTO_DESCRIP]","[Base_Tarjetas].[SEGMENTO_DESCRIP].&amp;[" &amp; $C$6 &amp; "]",
"[Base_Tarjetas].[SITUACION]","[Base_Tarjetas].[SITUACION].&amp;[" &amp; $C78 &amp; "]",
"[Base_Tarjetas].[TIPO]","[Base_Tarjetas].[TIPO].&amp;[" &amp; $C$1 &amp; "]")/1000,
0)</f>
        <v>0</v>
      </c>
      <c r="O78" s="8">
        <f>IFERROR(
GETPIVOTDATA("[Base_Tarjetas].[Importe]",TDinamica_R!$A$3,
"[Base_Tarjetas].[PERIODO]","[Base_Tarjetas].[PERIODO].&amp;[" &amp; TEXT(O$6,"yyyymm") &amp; "]",
"[Base_Tarjetas].[Metrica]","[Base_Tarjetas].[Metrica].&amp;[" &amp; $A78 &amp; "]",
"[Base_Tarjetas].[SEGMENTO_DESCRIP]","[Base_Tarjetas].[SEGMENTO_DESCRIP].&amp;[" &amp; $C$6 &amp; "]",
"[Base_Tarjetas].[SITUACION]","[Base_Tarjetas].[SITUACION].&amp;[" &amp; $C78 &amp; "]",
"[Base_Tarjetas].[TIPO]","[Base_Tarjetas].[TIPO].&amp;[" &amp; $C$1 &amp; "]")/1000,
0)</f>
        <v>0</v>
      </c>
      <c r="P78" s="8">
        <f>IFERROR(
GETPIVOTDATA("[Base_Tarjetas].[Importe]",TDinamica_R!$A$3,
"[Base_Tarjetas].[PERIODO]","[Base_Tarjetas].[PERIODO].&amp;[" &amp; TEXT(P$6,"yyyymm") &amp; "]",
"[Base_Tarjetas].[Metrica]","[Base_Tarjetas].[Metrica].&amp;[" &amp; $A78 &amp; "]",
"[Base_Tarjetas].[SEGMENTO_DESCRIP]","[Base_Tarjetas].[SEGMENTO_DESCRIP].&amp;[" &amp; $C$6 &amp; "]",
"[Base_Tarjetas].[SITUACION]","[Base_Tarjetas].[SITUACION].&amp;[" &amp; $C78 &amp; "]",
"[Base_Tarjetas].[TIPO]","[Base_Tarjetas].[TIPO].&amp;[" &amp; $C$1 &amp; "]")/1000,
0)</f>
        <v>0</v>
      </c>
      <c r="Q78" s="8">
        <f>IFERROR(
GETPIVOTDATA("[Base_Tarjetas].[Importe]",TDinamica_R!$A$3,
"[Base_Tarjetas].[PERIODO]","[Base_Tarjetas].[PERIODO].&amp;[" &amp; TEXT(Q$6,"yyyymm") &amp; "]",
"[Base_Tarjetas].[Metrica]","[Base_Tarjetas].[Metrica].&amp;[" &amp; $A78 &amp; "]",
"[Base_Tarjetas].[SEGMENTO_DESCRIP]","[Base_Tarjetas].[SEGMENTO_DESCRIP].&amp;[" &amp; $C$6 &amp; "]",
"[Base_Tarjetas].[SITUACION]","[Base_Tarjetas].[SITUACION].&amp;[" &amp; $C78 &amp; "]",
"[Base_Tarjetas].[TIPO]","[Base_Tarjetas].[TIPO].&amp;[" &amp; $C$1 &amp; "]")/1000,
0)</f>
        <v>0</v>
      </c>
      <c r="R78" s="8">
        <f>IFERROR(
GETPIVOTDATA("[Base_Tarjetas].[Importe]",TDinamica_R!$A$3,
"[Base_Tarjetas].[PERIODO]","[Base_Tarjetas].[PERIODO].&amp;[" &amp; TEXT(R$6,"yyyymm") &amp; "]",
"[Base_Tarjetas].[Metrica]","[Base_Tarjetas].[Metrica].&amp;[" &amp; $A78 &amp; "]",
"[Base_Tarjetas].[SEGMENTO_DESCRIP]","[Base_Tarjetas].[SEGMENTO_DESCRIP].&amp;[" &amp; $C$6 &amp; "]",
"[Base_Tarjetas].[SITUACION]","[Base_Tarjetas].[SITUACION].&amp;[" &amp; $C78 &amp; "]",
"[Base_Tarjetas].[TIPO]","[Base_Tarjetas].[TIPO].&amp;[" &amp; $C$1 &amp; "]")/1000,
0)</f>
        <v>0</v>
      </c>
      <c r="S78" s="8">
        <f>IFERROR(
GETPIVOTDATA("[Base_Tarjetas].[Importe]",TDinamica_R!$A$3,
"[Base_Tarjetas].[PERIODO]","[Base_Tarjetas].[PERIODO].&amp;[" &amp; TEXT(S$6,"yyyymm") &amp; "]",
"[Base_Tarjetas].[Metrica]","[Base_Tarjetas].[Metrica].&amp;[" &amp; $A78 &amp; "]",
"[Base_Tarjetas].[SEGMENTO_DESCRIP]","[Base_Tarjetas].[SEGMENTO_DESCRIP].&amp;[" &amp; $C$6 &amp; "]",
"[Base_Tarjetas].[SITUACION]","[Base_Tarjetas].[SITUACION].&amp;[" &amp; $C78 &amp; "]",
"[Base_Tarjetas].[TIPO]","[Base_Tarjetas].[TIPO].&amp;[" &amp; $C$1 &amp; "]")/1000,
0)</f>
        <v>0</v>
      </c>
      <c r="T78" s="8">
        <f>IFERROR(
GETPIVOTDATA("[Base_Tarjetas].[Importe]",TDinamica_R!$A$3,
"[Base_Tarjetas].[PERIODO]","[Base_Tarjetas].[PERIODO].&amp;[" &amp; TEXT(T$6,"yyyymm") &amp; "]",
"[Base_Tarjetas].[Metrica]","[Base_Tarjetas].[Metrica].&amp;[" &amp; $A78 &amp; "]",
"[Base_Tarjetas].[SEGMENTO_DESCRIP]","[Base_Tarjetas].[SEGMENTO_DESCRIP].&amp;[" &amp; $C$6 &amp; "]",
"[Base_Tarjetas].[SITUACION]","[Base_Tarjetas].[SITUACION].&amp;[" &amp; $C78 &amp; "]",
"[Base_Tarjetas].[TIPO]","[Base_Tarjetas].[TIPO].&amp;[" &amp; $C$1 &amp; "]")/1000,
0)</f>
        <v>0</v>
      </c>
      <c r="U78" s="8">
        <f>IFERROR(
GETPIVOTDATA("[Base_Tarjetas].[Importe]",TDinamica_R!$A$3,
"[Base_Tarjetas].[PERIODO]","[Base_Tarjetas].[PERIODO].&amp;[" &amp; TEXT(U$6,"yyyymm") &amp; "]",
"[Base_Tarjetas].[Metrica]","[Base_Tarjetas].[Metrica].&amp;[" &amp; $A78 &amp; "]",
"[Base_Tarjetas].[SEGMENTO_DESCRIP]","[Base_Tarjetas].[SEGMENTO_DESCRIP].&amp;[" &amp; $C$6 &amp; "]",
"[Base_Tarjetas].[SITUACION]","[Base_Tarjetas].[SITUACION].&amp;[" &amp; $C78 &amp; "]",
"[Base_Tarjetas].[TIPO]","[Base_Tarjetas].[TIPO].&amp;[" &amp; $C$1 &amp; "]")/1000,
0)</f>
        <v>0</v>
      </c>
      <c r="V78" s="8">
        <f>IFERROR(
GETPIVOTDATA("[Base_Tarjetas].[Importe]",TDinamica_R!$A$3,
"[Base_Tarjetas].[PERIODO]","[Base_Tarjetas].[PERIODO].&amp;[" &amp; TEXT(V$6,"yyyymm") &amp; "]",
"[Base_Tarjetas].[Metrica]","[Base_Tarjetas].[Metrica].&amp;[" &amp; $A78 &amp; "]",
"[Base_Tarjetas].[SEGMENTO_DESCRIP]","[Base_Tarjetas].[SEGMENTO_DESCRIP].&amp;[" &amp; $C$6 &amp; "]",
"[Base_Tarjetas].[SITUACION]","[Base_Tarjetas].[SITUACION].&amp;[" &amp; $C78 &amp; "]",
"[Base_Tarjetas].[TIPO]","[Base_Tarjetas].[TIPO].&amp;[" &amp; $C$1 &amp; "]")/1000,
0)</f>
        <v>0</v>
      </c>
      <c r="W78" s="8">
        <f>IFERROR(
GETPIVOTDATA("[Base_Tarjetas].[Importe]",TDinamica_R!$A$3,
"[Base_Tarjetas].[PERIODO]","[Base_Tarjetas].[PERIODO].&amp;[" &amp; TEXT(W$6,"yyyymm") &amp; "]",
"[Base_Tarjetas].[Metrica]","[Base_Tarjetas].[Metrica].&amp;[" &amp; $A78 &amp; "]",
"[Base_Tarjetas].[SEGMENTO_DESCRIP]","[Base_Tarjetas].[SEGMENTO_DESCRIP].&amp;[" &amp; $C$6 &amp; "]",
"[Base_Tarjetas].[SITUACION]","[Base_Tarjetas].[SITUACION].&amp;[" &amp; $C78 &amp; "]",
"[Base_Tarjetas].[TIPO]","[Base_Tarjetas].[TIPO].&amp;[" &amp; $C$1 &amp; "]")/1000,
0)</f>
        <v>0</v>
      </c>
      <c r="X78" s="8">
        <f>IFERROR(
GETPIVOTDATA("[Base_Tarjetas].[Importe]",TDinamica_R!$A$3,
"[Base_Tarjetas].[PERIODO]","[Base_Tarjetas].[PERIODO].&amp;[" &amp; TEXT(X$6,"yyyymm") &amp; "]",
"[Base_Tarjetas].[Metrica]","[Base_Tarjetas].[Metrica].&amp;[" &amp; $A78 &amp; "]",
"[Base_Tarjetas].[SEGMENTO_DESCRIP]","[Base_Tarjetas].[SEGMENTO_DESCRIP].&amp;[" &amp; $C$6 &amp; "]",
"[Base_Tarjetas].[SITUACION]","[Base_Tarjetas].[SITUACION].&amp;[" &amp; $C78 &amp; "]",
"[Base_Tarjetas].[TIPO]","[Base_Tarjetas].[TIPO].&amp;[" &amp; $C$1 &amp; "]")/1000,
0)</f>
        <v>0</v>
      </c>
      <c r="Y78" s="8">
        <f>IFERROR(
GETPIVOTDATA("[Base_Tarjetas].[Importe]",TDinamica_R!$A$3,
"[Base_Tarjetas].[PERIODO]","[Base_Tarjetas].[PERIODO].&amp;[" &amp; TEXT(Y$6,"yyyymm") &amp; "]",
"[Base_Tarjetas].[Metrica]","[Base_Tarjetas].[Metrica].&amp;[" &amp; $A78 &amp; "]",
"[Base_Tarjetas].[SEGMENTO_DESCRIP]","[Base_Tarjetas].[SEGMENTO_DESCRIP].&amp;[" &amp; $C$6 &amp; "]",
"[Base_Tarjetas].[SITUACION]","[Base_Tarjetas].[SITUACION].&amp;[" &amp; $C78 &amp; "]",
"[Base_Tarjetas].[TIPO]","[Base_Tarjetas].[TIPO].&amp;[" &amp; $C$1 &amp; "]")/1000,
0)</f>
        <v>0</v>
      </c>
      <c r="Z78" s="8">
        <f>IFERROR(
GETPIVOTDATA("[Base_Tarjetas].[Importe]",TDinamica_R!$A$3,
"[Base_Tarjetas].[PERIODO]","[Base_Tarjetas].[PERIODO].&amp;[" &amp; TEXT(Z$6,"yyyymm") &amp; "]",
"[Base_Tarjetas].[Metrica]","[Base_Tarjetas].[Metrica].&amp;[" &amp; $A78 &amp; "]",
"[Base_Tarjetas].[SEGMENTO_DESCRIP]","[Base_Tarjetas].[SEGMENTO_DESCRIP].&amp;[" &amp; $C$6 &amp; "]",
"[Base_Tarjetas].[SITUACION]","[Base_Tarjetas].[SITUACION].&amp;[" &amp; $C78 &amp; "]",
"[Base_Tarjetas].[TIPO]","[Base_Tarjetas].[TIPO].&amp;[" &amp; $C$1 &amp; "]")/1000,
0)</f>
        <v>0</v>
      </c>
      <c r="AA78" s="8">
        <f>IFERROR(
GETPIVOTDATA("[Base_Tarjetas].[Importe]",TDinamica_R!$A$3,
"[Base_Tarjetas].[PERIODO]","[Base_Tarjetas].[PERIODO].&amp;[" &amp; TEXT(AA$6,"yyyymm") &amp; "]",
"[Base_Tarjetas].[Metrica]","[Base_Tarjetas].[Metrica].&amp;[" &amp; $A78 &amp; "]",
"[Base_Tarjetas].[SEGMENTO_DESCRIP]","[Base_Tarjetas].[SEGMENTO_DESCRIP].&amp;[" &amp; $C$6 &amp; "]",
"[Base_Tarjetas].[SITUACION]","[Base_Tarjetas].[SITUACION].&amp;[" &amp; $C78 &amp; "]",
"[Base_Tarjetas].[TIPO]","[Base_Tarjetas].[TIPO].&amp;[" &amp; $C$1 &amp; "]")/1000,
0)</f>
        <v>0</v>
      </c>
      <c r="AB78" s="8">
        <f>IFERROR(
GETPIVOTDATA("[Base_Tarjetas].[Importe]",TDinamica_R!$A$3,
"[Base_Tarjetas].[PERIODO]","[Base_Tarjetas].[PERIODO].&amp;[" &amp; TEXT(AB$6,"yyyymm") &amp; "]",
"[Base_Tarjetas].[Metrica]","[Base_Tarjetas].[Metrica].&amp;[" &amp; $A78 &amp; "]",
"[Base_Tarjetas].[SEGMENTO_DESCRIP]","[Base_Tarjetas].[SEGMENTO_DESCRIP].&amp;[" &amp; $C$6 &amp; "]",
"[Base_Tarjetas].[SITUACION]","[Base_Tarjetas].[SITUACION].&amp;[" &amp; $C78 &amp; "]",
"[Base_Tarjetas].[TIPO]","[Base_Tarjetas].[TIPO].&amp;[" &amp; $C$1 &amp; "]")/1000,
0)</f>
        <v>0</v>
      </c>
      <c r="AC78" s="8">
        <f>IFERROR(
GETPIVOTDATA("[Base_Tarjetas].[Importe]",TDinamica_R!$A$3,
"[Base_Tarjetas].[PERIODO]","[Base_Tarjetas].[PERIODO].&amp;[" &amp; TEXT(AC$6,"yyyymm") &amp; "]",
"[Base_Tarjetas].[Metrica]","[Base_Tarjetas].[Metrica].&amp;[" &amp; $A78 &amp; "]",
"[Base_Tarjetas].[SEGMENTO_DESCRIP]","[Base_Tarjetas].[SEGMENTO_DESCRIP].&amp;[" &amp; $C$6 &amp; "]",
"[Base_Tarjetas].[SITUACION]","[Base_Tarjetas].[SITUACION].&amp;[" &amp; $C78 &amp; "]",
"[Base_Tarjetas].[TIPO]","[Base_Tarjetas].[TIPO].&amp;[" &amp; $C$1 &amp; "]")/1000,
0)</f>
        <v>0</v>
      </c>
      <c r="AD78" s="8">
        <f>IFERROR(
GETPIVOTDATA("[Base_Tarjetas].[Importe]",TDinamica_R!$A$3,
"[Base_Tarjetas].[PERIODO]","[Base_Tarjetas].[PERIODO].&amp;[" &amp; TEXT(AD$6,"yyyymm") &amp; "]",
"[Base_Tarjetas].[Metrica]","[Base_Tarjetas].[Metrica].&amp;[" &amp; $A78 &amp; "]",
"[Base_Tarjetas].[SEGMENTO_DESCRIP]","[Base_Tarjetas].[SEGMENTO_DESCRIP].&amp;[" &amp; $C$6 &amp; "]",
"[Base_Tarjetas].[SITUACION]","[Base_Tarjetas].[SITUACION].&amp;[" &amp; $C78 &amp; "]",
"[Base_Tarjetas].[TIPO]","[Base_Tarjetas].[TIPO].&amp;[" &amp; $C$1 &amp; "]")/1000,
0)</f>
        <v>0</v>
      </c>
      <c r="AE78" s="8">
        <f>IFERROR(
GETPIVOTDATA("[Base_Tarjetas].[Importe]",TDinamica_R!$A$3,
"[Base_Tarjetas].[PERIODO]","[Base_Tarjetas].[PERIODO].&amp;[" &amp; TEXT(AE$6,"yyyymm") &amp; "]",
"[Base_Tarjetas].[Metrica]","[Base_Tarjetas].[Metrica].&amp;[" &amp; $A78 &amp; "]",
"[Base_Tarjetas].[SEGMENTO_DESCRIP]","[Base_Tarjetas].[SEGMENTO_DESCRIP].&amp;[" &amp; $C$6 &amp; "]",
"[Base_Tarjetas].[SITUACION]","[Base_Tarjetas].[SITUACION].&amp;[" &amp; $C78 &amp; "]",
"[Base_Tarjetas].[TIPO]","[Base_Tarjetas].[TIPO].&amp;[" &amp; $C$1 &amp; "]")/1000,
0)</f>
        <v>0</v>
      </c>
      <c r="AF78" s="8">
        <f>IFERROR(
GETPIVOTDATA("[Base_Tarjetas].[Importe]",TDinamica_R!$A$3,
"[Base_Tarjetas].[PERIODO]","[Base_Tarjetas].[PERIODO].&amp;[" &amp; TEXT(AF$6,"yyyymm") &amp; "]",
"[Base_Tarjetas].[Metrica]","[Base_Tarjetas].[Metrica].&amp;[" &amp; $A78 &amp; "]",
"[Base_Tarjetas].[SEGMENTO_DESCRIP]","[Base_Tarjetas].[SEGMENTO_DESCRIP].&amp;[" &amp; $C$6 &amp; "]",
"[Base_Tarjetas].[SITUACION]","[Base_Tarjetas].[SITUACION].&amp;[" &amp; $C78 &amp; "]",
"[Base_Tarjetas].[TIPO]","[Base_Tarjetas].[TIPO].&amp;[" &amp; $C$1 &amp; "]")/1000,
0)</f>
        <v>0</v>
      </c>
      <c r="AG78" s="8">
        <f>IFERROR(
GETPIVOTDATA("[Base_Tarjetas].[Importe]",TDinamica_R!$A$3,
"[Base_Tarjetas].[PERIODO]","[Base_Tarjetas].[PERIODO].&amp;[" &amp; TEXT(AG$6,"yyyymm") &amp; "]",
"[Base_Tarjetas].[Metrica]","[Base_Tarjetas].[Metrica].&amp;[" &amp; $A78 &amp; "]",
"[Base_Tarjetas].[SEGMENTO_DESCRIP]","[Base_Tarjetas].[SEGMENTO_DESCRIP].&amp;[" &amp; $C$6 &amp; "]",
"[Base_Tarjetas].[SITUACION]","[Base_Tarjetas].[SITUACION].&amp;[" &amp; $C78 &amp; "]",
"[Base_Tarjetas].[TIPO]","[Base_Tarjetas].[TIPO].&amp;[" &amp; $C$1 &amp; "]")/1000,
0)</f>
        <v>0</v>
      </c>
      <c r="AH78" s="8">
        <f>IFERROR(
GETPIVOTDATA("[Base_Tarjetas].[Importe]",TDinamica_R!$A$3,
"[Base_Tarjetas].[PERIODO]","[Base_Tarjetas].[PERIODO].&amp;[" &amp; TEXT(AH$6,"yyyymm") &amp; "]",
"[Base_Tarjetas].[Metrica]","[Base_Tarjetas].[Metrica].&amp;[" &amp; $A78 &amp; "]",
"[Base_Tarjetas].[SEGMENTO_DESCRIP]","[Base_Tarjetas].[SEGMENTO_DESCRIP].&amp;[" &amp; $C$6 &amp; "]",
"[Base_Tarjetas].[SITUACION]","[Base_Tarjetas].[SITUACION].&amp;[" &amp; $C78 &amp; "]",
"[Base_Tarjetas].[TIPO]","[Base_Tarjetas].[TIPO].&amp;[" &amp; $C$1 &amp; "]")/1000,
0)</f>
        <v>0</v>
      </c>
      <c r="AI78" s="8">
        <f>IFERROR(
GETPIVOTDATA("[Base_Tarjetas].[Importe]",TDinamica_R!$A$3,
"[Base_Tarjetas].[PERIODO]","[Base_Tarjetas].[PERIODO].&amp;[" &amp; TEXT(AI$6,"yyyymm") &amp; "]",
"[Base_Tarjetas].[Metrica]","[Base_Tarjetas].[Metrica].&amp;[" &amp; $A78 &amp; "]",
"[Base_Tarjetas].[SEGMENTO_DESCRIP]","[Base_Tarjetas].[SEGMENTO_DESCRIP].&amp;[" &amp; $C$6 &amp; "]",
"[Base_Tarjetas].[SITUACION]","[Base_Tarjetas].[SITUACION].&amp;[" &amp; $C78 &amp; "]",
"[Base_Tarjetas].[TIPO]","[Base_Tarjetas].[TIPO].&amp;[" &amp; $C$1 &amp; "]")/1000,
0)</f>
        <v>0</v>
      </c>
      <c r="AJ78" s="8">
        <f>IFERROR(
GETPIVOTDATA("[Base_Tarjetas].[Importe]",TDinamica_R!$A$3,
"[Base_Tarjetas].[PERIODO]","[Base_Tarjetas].[PERIODO].&amp;[" &amp; TEXT(AJ$6,"yyyymm") &amp; "]",
"[Base_Tarjetas].[Metrica]","[Base_Tarjetas].[Metrica].&amp;[" &amp; $A78 &amp; "]",
"[Base_Tarjetas].[SEGMENTO_DESCRIP]","[Base_Tarjetas].[SEGMENTO_DESCRIP].&amp;[" &amp; $C$6 &amp; "]",
"[Base_Tarjetas].[SITUACION]","[Base_Tarjetas].[SITUACION].&amp;[" &amp; $C78 &amp; "]",
"[Base_Tarjetas].[TIPO]","[Base_Tarjetas].[TIPO].&amp;[" &amp; $C$1 &amp; "]")/1000,
0)</f>
        <v>0</v>
      </c>
      <c r="AK78" s="8">
        <f>IFERROR(
GETPIVOTDATA("[Base_Tarjetas].[Importe]",TDinamica_R!$A$3,
"[Base_Tarjetas].[PERIODO]","[Base_Tarjetas].[PERIODO].&amp;[" &amp; TEXT(AK$6,"yyyymm") &amp; "]",
"[Base_Tarjetas].[Metrica]","[Base_Tarjetas].[Metrica].&amp;[" &amp; $A78 &amp; "]",
"[Base_Tarjetas].[SEGMENTO_DESCRIP]","[Base_Tarjetas].[SEGMENTO_DESCRIP].&amp;[" &amp; $C$6 &amp; "]",
"[Base_Tarjetas].[SITUACION]","[Base_Tarjetas].[SITUACION].&amp;[" &amp; $C78 &amp; "]",
"[Base_Tarjetas].[TIPO]","[Base_Tarjetas].[TIPO].&amp;[" &amp; $C$1 &amp; "]")/1000,
0)</f>
        <v>0</v>
      </c>
      <c r="AL78" s="8">
        <f>IFERROR(
GETPIVOTDATA("[Base_Tarjetas].[Importe]",TDinamica_R!$A$3,
"[Base_Tarjetas].[PERIODO]","[Base_Tarjetas].[PERIODO].&amp;[" &amp; TEXT(AL$6,"yyyymm") &amp; "]",
"[Base_Tarjetas].[Metrica]","[Base_Tarjetas].[Metrica].&amp;[" &amp; $A78 &amp; "]",
"[Base_Tarjetas].[SEGMENTO_DESCRIP]","[Base_Tarjetas].[SEGMENTO_DESCRIP].&amp;[" &amp; $C$6 &amp; "]",
"[Base_Tarjetas].[SITUACION]","[Base_Tarjetas].[SITUACION].&amp;[" &amp; $C78 &amp; "]",
"[Base_Tarjetas].[TIPO]","[Base_Tarjetas].[TIPO].&amp;[" &amp; $C$1 &amp; "]")/1000,
0)</f>
        <v>0</v>
      </c>
      <c r="AM78" s="8">
        <f>IFERROR(
GETPIVOTDATA("[Base_Tarjetas].[Importe]",TDinamica_R!$A$3,
"[Base_Tarjetas].[PERIODO]","[Base_Tarjetas].[PERIODO].&amp;[" &amp; TEXT(AM$6,"yyyymm") &amp; "]",
"[Base_Tarjetas].[Metrica]","[Base_Tarjetas].[Metrica].&amp;[" &amp; $A78 &amp; "]",
"[Base_Tarjetas].[SEGMENTO_DESCRIP]","[Base_Tarjetas].[SEGMENTO_DESCRIP].&amp;[" &amp; $C$6 &amp; "]",
"[Base_Tarjetas].[SITUACION]","[Base_Tarjetas].[SITUACION].&amp;[" &amp; $C78 &amp; "]",
"[Base_Tarjetas].[TIPO]","[Base_Tarjetas].[TIPO].&amp;[" &amp; $C$1 &amp; "]")/1000,
0)</f>
        <v>0</v>
      </c>
      <c r="AN78" s="8">
        <f>IFERROR(
GETPIVOTDATA("[Base_Tarjetas].[Importe]",TDinamica_R!$A$3,
"[Base_Tarjetas].[PERIODO]","[Base_Tarjetas].[PERIODO].&amp;[" &amp; TEXT(AN$6,"yyyymm") &amp; "]",
"[Base_Tarjetas].[Metrica]","[Base_Tarjetas].[Metrica].&amp;[" &amp; $A78 &amp; "]",
"[Base_Tarjetas].[SEGMENTO_DESCRIP]","[Base_Tarjetas].[SEGMENTO_DESCRIP].&amp;[" &amp; $C$6 &amp; "]",
"[Base_Tarjetas].[SITUACION]","[Base_Tarjetas].[SITUACION].&amp;[" &amp; $C78 &amp; "]",
"[Base_Tarjetas].[TIPO]","[Base_Tarjetas].[TIPO].&amp;[" &amp; $C$1 &amp; "]")/1000,
0)</f>
        <v>0</v>
      </c>
      <c r="AO78" s="8">
        <f>IFERROR(
GETPIVOTDATA("[Base_Tarjetas].[Importe]",TDinamica_R!$A$3,
"[Base_Tarjetas].[PERIODO]","[Base_Tarjetas].[PERIODO].&amp;[" &amp; TEXT(AO$6,"yyyymm") &amp; "]",
"[Base_Tarjetas].[Metrica]","[Base_Tarjetas].[Metrica].&amp;[" &amp; $A78 &amp; "]",
"[Base_Tarjetas].[SEGMENTO_DESCRIP]","[Base_Tarjetas].[SEGMENTO_DESCRIP].&amp;[" &amp; $C$6 &amp; "]",
"[Base_Tarjetas].[SITUACION]","[Base_Tarjetas].[SITUACION].&amp;[" &amp; $C78 &amp; "]",
"[Base_Tarjetas].[TIPO]","[Base_Tarjetas].[TIPO].&amp;[" &amp; $C$1 &amp; "]")/1000,
0)</f>
        <v>0</v>
      </c>
      <c r="AP78" s="8">
        <f>IFERROR(
GETPIVOTDATA("[Base_Tarjetas].[Importe]",TDinamica_R!$A$3,
"[Base_Tarjetas].[PERIODO]","[Base_Tarjetas].[PERIODO].&amp;[" &amp; TEXT(AP$6,"yyyymm") &amp; "]",
"[Base_Tarjetas].[Metrica]","[Base_Tarjetas].[Metrica].&amp;[" &amp; $A78 &amp; "]",
"[Base_Tarjetas].[SEGMENTO_DESCRIP]","[Base_Tarjetas].[SEGMENTO_DESCRIP].&amp;[" &amp; $C$6 &amp; "]",
"[Base_Tarjetas].[SITUACION]","[Base_Tarjetas].[SITUACION].&amp;[" &amp; $C78 &amp; "]",
"[Base_Tarjetas].[TIPO]","[Base_Tarjetas].[TIPO].&amp;[" &amp; $C$1 &amp; "]")/1000,
0)</f>
        <v>0</v>
      </c>
      <c r="AQ78" s="8">
        <f>IFERROR(
GETPIVOTDATA("[Base_Tarjetas].[Importe]",TDinamica_R!$A$3,
"[Base_Tarjetas].[PERIODO]","[Base_Tarjetas].[PERIODO].&amp;[" &amp; TEXT(AQ$6,"yyyymm") &amp; "]",
"[Base_Tarjetas].[Metrica]","[Base_Tarjetas].[Metrica].&amp;[" &amp; $A78 &amp; "]",
"[Base_Tarjetas].[SEGMENTO_DESCRIP]","[Base_Tarjetas].[SEGMENTO_DESCRIP].&amp;[" &amp; $C$6 &amp; "]",
"[Base_Tarjetas].[SITUACION]","[Base_Tarjetas].[SITUACION].&amp;[" &amp; $C78 &amp; "]",
"[Base_Tarjetas].[TIPO]","[Base_Tarjetas].[TIPO].&amp;[" &amp; $C$1 &amp; "]")/1000,
0)</f>
        <v>0</v>
      </c>
      <c r="AR78" s="8">
        <f>IFERROR(
GETPIVOTDATA("[Base_Tarjetas].[Importe]",TDinamica_R!$A$3,
"[Base_Tarjetas].[PERIODO]","[Base_Tarjetas].[PERIODO].&amp;[" &amp; TEXT(AR$6,"yyyymm") &amp; "]",
"[Base_Tarjetas].[Metrica]","[Base_Tarjetas].[Metrica].&amp;[" &amp; $A78 &amp; "]",
"[Base_Tarjetas].[SEGMENTO_DESCRIP]","[Base_Tarjetas].[SEGMENTO_DESCRIP].&amp;[" &amp; $C$6 &amp; "]",
"[Base_Tarjetas].[SITUACION]","[Base_Tarjetas].[SITUACION].&amp;[" &amp; $C78 &amp; "]",
"[Base_Tarjetas].[TIPO]","[Base_Tarjetas].[TIPO].&amp;[" &amp; $C$1 &amp; "]")/1000,
0)</f>
        <v>0</v>
      </c>
      <c r="AS78" s="8">
        <f>IFERROR(
GETPIVOTDATA("[Base_Tarjetas].[Importe]",TDinamica_R!$A$3,
"[Base_Tarjetas].[PERIODO]","[Base_Tarjetas].[PERIODO].&amp;[" &amp; TEXT(AS$6,"yyyymm") &amp; "]",
"[Base_Tarjetas].[Metrica]","[Base_Tarjetas].[Metrica].&amp;[" &amp; $A78 &amp; "]",
"[Base_Tarjetas].[SEGMENTO_DESCRIP]","[Base_Tarjetas].[SEGMENTO_DESCRIP].&amp;[" &amp; $C$6 &amp; "]",
"[Base_Tarjetas].[SITUACION]","[Base_Tarjetas].[SITUACION].&amp;[" &amp; $C78 &amp; "]",
"[Base_Tarjetas].[TIPO]","[Base_Tarjetas].[TIPO].&amp;[" &amp; $C$1 &amp; "]")/1000,
0)</f>
        <v>0</v>
      </c>
      <c r="AT78" s="8">
        <f>IFERROR(
GETPIVOTDATA("[Base_Tarjetas].[Importe]",TDinamica_R!$A$3,
"[Base_Tarjetas].[PERIODO]","[Base_Tarjetas].[PERIODO].&amp;[" &amp; TEXT(AT$6,"yyyymm") &amp; "]",
"[Base_Tarjetas].[Metrica]","[Base_Tarjetas].[Metrica].&amp;[" &amp; $A78 &amp; "]",
"[Base_Tarjetas].[SEGMENTO_DESCRIP]","[Base_Tarjetas].[SEGMENTO_DESCRIP].&amp;[" &amp; $C$6 &amp; "]",
"[Base_Tarjetas].[SITUACION]","[Base_Tarjetas].[SITUACION].&amp;[" &amp; $C78 &amp; "]",
"[Base_Tarjetas].[TIPO]","[Base_Tarjetas].[TIPO].&amp;[" &amp; $C$1 &amp; "]")/1000,
0)</f>
        <v>0</v>
      </c>
      <c r="AU78" s="8">
        <f>IFERROR(
GETPIVOTDATA("[Base_Tarjetas].[Importe]",TDinamica_R!$A$3,
"[Base_Tarjetas].[PERIODO]","[Base_Tarjetas].[PERIODO].&amp;[" &amp; TEXT(AU$6,"yyyymm") &amp; "]",
"[Base_Tarjetas].[Metrica]","[Base_Tarjetas].[Metrica].&amp;[" &amp; $A78 &amp; "]",
"[Base_Tarjetas].[SEGMENTO_DESCRIP]","[Base_Tarjetas].[SEGMENTO_DESCRIP].&amp;[" &amp; $C$6 &amp; "]",
"[Base_Tarjetas].[SITUACION]","[Base_Tarjetas].[SITUACION].&amp;[" &amp; $C78 &amp; "]",
"[Base_Tarjetas].[TIPO]","[Base_Tarjetas].[TIPO].&amp;[" &amp; $C$1 &amp; "]")/1000,
0)</f>
        <v>0</v>
      </c>
      <c r="AV78" s="8">
        <f>IFERROR(
GETPIVOTDATA("[Base_Tarjetas].[Importe]",TDinamica_R!$A$3,
"[Base_Tarjetas].[PERIODO]","[Base_Tarjetas].[PERIODO].&amp;[" &amp; TEXT(AV$6,"yyyymm") &amp; "]",
"[Base_Tarjetas].[Metrica]","[Base_Tarjetas].[Metrica].&amp;[" &amp; $A78 &amp; "]",
"[Base_Tarjetas].[SEGMENTO_DESCRIP]","[Base_Tarjetas].[SEGMENTO_DESCRIP].&amp;[" &amp; $C$6 &amp; "]",
"[Base_Tarjetas].[SITUACION]","[Base_Tarjetas].[SITUACION].&amp;[" &amp; $C78 &amp; "]",
"[Base_Tarjetas].[TIPO]","[Base_Tarjetas].[TIPO].&amp;[" &amp; $C$1 &amp; "]")/1000,
0)</f>
        <v>0</v>
      </c>
      <c r="AW78" s="8">
        <f>IFERROR(
GETPIVOTDATA("[Base_Tarjetas].[Importe]",TDinamica_R!$A$3,
"[Base_Tarjetas].[PERIODO]","[Base_Tarjetas].[PERIODO].&amp;[" &amp; TEXT(AW$6,"yyyymm") &amp; "]",
"[Base_Tarjetas].[Metrica]","[Base_Tarjetas].[Metrica].&amp;[" &amp; $A78 &amp; "]",
"[Base_Tarjetas].[SEGMENTO_DESCRIP]","[Base_Tarjetas].[SEGMENTO_DESCRIP].&amp;[" &amp; $C$6 &amp; "]",
"[Base_Tarjetas].[SITUACION]","[Base_Tarjetas].[SITUACION].&amp;[" &amp; $C78 &amp; "]",
"[Base_Tarjetas].[TIPO]","[Base_Tarjetas].[TIPO].&amp;[" &amp; $C$1 &amp; "]")/1000,
0)</f>
        <v>0</v>
      </c>
      <c r="AX78" s="8">
        <f>IFERROR(
GETPIVOTDATA("[Base_Tarjetas].[Importe]",TDinamica_R!$A$3,
"[Base_Tarjetas].[PERIODO]","[Base_Tarjetas].[PERIODO].&amp;[" &amp; TEXT(AX$6,"yyyymm") &amp; "]",
"[Base_Tarjetas].[Metrica]","[Base_Tarjetas].[Metrica].&amp;[" &amp; $A78 &amp; "]",
"[Base_Tarjetas].[SEGMENTO_DESCRIP]","[Base_Tarjetas].[SEGMENTO_DESCRIP].&amp;[" &amp; $C$6 &amp; "]",
"[Base_Tarjetas].[SITUACION]","[Base_Tarjetas].[SITUACION].&amp;[" &amp; $C78 &amp; "]",
"[Base_Tarjetas].[TIPO]","[Base_Tarjetas].[TIPO].&amp;[" &amp; $C$1 &amp; "]")/1000,
0)</f>
        <v>0</v>
      </c>
      <c r="AY78" s="8">
        <f>IFERROR(
GETPIVOTDATA("[Base_Tarjetas].[Importe]",TDinamica_R!$A$3,
"[Base_Tarjetas].[PERIODO]","[Base_Tarjetas].[PERIODO].&amp;[" &amp; TEXT(AY$6,"yyyymm") &amp; "]",
"[Base_Tarjetas].[Metrica]","[Base_Tarjetas].[Metrica].&amp;[" &amp; $A78 &amp; "]",
"[Base_Tarjetas].[SEGMENTO_DESCRIP]","[Base_Tarjetas].[SEGMENTO_DESCRIP].&amp;[" &amp; $C$6 &amp; "]",
"[Base_Tarjetas].[SITUACION]","[Base_Tarjetas].[SITUACION].&amp;[" &amp; $C78 &amp; "]",
"[Base_Tarjetas].[TIPO]","[Base_Tarjetas].[TIPO].&amp;[" &amp; $C$1 &amp; "]")/1000,
0)</f>
        <v>0</v>
      </c>
      <c r="AZ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TEXT(AZ$6,"yyyymm") &amp; "]"),
0)</f>
        <v>0</v>
      </c>
      <c r="BA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TEXT(BA$6,"yyyymm") &amp; "]"),
0)</f>
        <v>0</v>
      </c>
      <c r="BB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TEXT(BB$6,"yyyymm") &amp; "]"),
0)</f>
        <v>0</v>
      </c>
      <c r="BC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TEXT(BC$6,"yyyymm") &amp; "]"),
0)</f>
        <v>0</v>
      </c>
      <c r="BD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TEXT(BD$6,"yyyymm") &amp; "]"),
0)</f>
        <v>0</v>
      </c>
      <c r="BE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TEXT(BE$6,"yyyymm") &amp; "]"),
0)</f>
        <v>0</v>
      </c>
      <c r="BF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TEXT(BF$6,"yyyymm") &amp; "]"),
0)</f>
        <v>0</v>
      </c>
      <c r="BG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TEXT(BG$6,"yyyymm") &amp; "]"),
0)</f>
        <v>0</v>
      </c>
      <c r="BH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TEXT(BH$6,"yyyymm") &amp; "]"),
0)</f>
        <v>0</v>
      </c>
      <c r="BI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TEXT(BI$6,"yyyymm") &amp; "]"),
0)</f>
        <v>0</v>
      </c>
      <c r="BJ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TEXT(BJ$6,"yyyymm") &amp; "]"),
0)</f>
        <v>0</v>
      </c>
      <c r="BK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TEXT(BK$6,"yyyymm") &amp; "]"),
0)</f>
        <v>0</v>
      </c>
      <c r="BO78" s="24">
        <f t="shared" si="47"/>
        <v>0</v>
      </c>
      <c r="BP78" s="24">
        <f t="shared" si="47"/>
        <v>0</v>
      </c>
      <c r="BQ78" s="24">
        <f t="shared" si="47"/>
        <v>0</v>
      </c>
      <c r="BR78" s="24">
        <f t="shared" si="47"/>
        <v>0</v>
      </c>
      <c r="BS78" s="24">
        <f t="shared" si="47"/>
        <v>0</v>
      </c>
      <c r="BT78" s="24">
        <f t="shared" si="47"/>
        <v>0</v>
      </c>
    </row>
    <row r="79" spans="1:72" outlineLevel="1" x14ac:dyDescent="0.25">
      <c r="A79" s="11" t="s">
        <v>35</v>
      </c>
      <c r="C79" s="2" t="s">
        <v>95</v>
      </c>
      <c r="D79" s="8">
        <f>IFERROR(
GETPIVOTDATA("[Base_Tarjetas].[Importe]",TDinamica_R!$A$3,
"[Base_Tarjetas].[PERIODO]","[Base_Tarjetas].[PERIODO].&amp;[" &amp; TEXT(D$6,"yyyymm") &amp; "]",
"[Base_Tarjetas].[Metrica]","[Base_Tarjetas].[Metrica].&amp;[" &amp; $A79 &amp; "]",
"[Base_Tarjetas].[SEGMENTO_DESCRIP]","[Base_Tarjetas].[SEGMENTO_DESCRIP].&amp;[" &amp; $C$6 &amp; "]",
"[Base_Tarjetas].[SITUACION]","[Base_Tarjetas].[SITUACION].&amp;[" &amp; $C79 &amp; "]",
"[Base_Tarjetas].[TIPO]","[Base_Tarjetas].[TIPO].&amp;[" &amp; $C$1 &amp; "]")/1000,
0)</f>
        <v>0</v>
      </c>
      <c r="E79" s="8">
        <f>IFERROR(
GETPIVOTDATA("[Base_Tarjetas].[Importe]",TDinamica_R!$A$3,
"[Base_Tarjetas].[PERIODO]","[Base_Tarjetas].[PERIODO].&amp;[" &amp; TEXT(E$6,"yyyymm") &amp; "]",
"[Base_Tarjetas].[Metrica]","[Base_Tarjetas].[Metrica].&amp;[" &amp; $A79 &amp; "]",
"[Base_Tarjetas].[SEGMENTO_DESCRIP]","[Base_Tarjetas].[SEGMENTO_DESCRIP].&amp;[" &amp; $C$6 &amp; "]",
"[Base_Tarjetas].[SITUACION]","[Base_Tarjetas].[SITUACION].&amp;[" &amp; $C79 &amp; "]",
"[Base_Tarjetas].[TIPO]","[Base_Tarjetas].[TIPO].&amp;[" &amp; $C$1 &amp; "]")/1000,
0)</f>
        <v>0</v>
      </c>
      <c r="F79" s="8">
        <f>IFERROR(
GETPIVOTDATA("[Base_Tarjetas].[Importe]",TDinamica_R!$A$3,
"[Base_Tarjetas].[PERIODO]","[Base_Tarjetas].[PERIODO].&amp;[" &amp; TEXT(F$6,"yyyymm") &amp; "]",
"[Base_Tarjetas].[Metrica]","[Base_Tarjetas].[Metrica].&amp;[" &amp; $A79 &amp; "]",
"[Base_Tarjetas].[SEGMENTO_DESCRIP]","[Base_Tarjetas].[SEGMENTO_DESCRIP].&amp;[" &amp; $C$6 &amp; "]",
"[Base_Tarjetas].[SITUACION]","[Base_Tarjetas].[SITUACION].&amp;[" &amp; $C79 &amp; "]",
"[Base_Tarjetas].[TIPO]","[Base_Tarjetas].[TIPO].&amp;[" &amp; $C$1 &amp; "]")/1000,
0)</f>
        <v>0</v>
      </c>
      <c r="G79" s="8">
        <f>IFERROR(
GETPIVOTDATA("[Base_Tarjetas].[Importe]",TDinamica_R!$A$3,
"[Base_Tarjetas].[PERIODO]","[Base_Tarjetas].[PERIODO].&amp;[" &amp; TEXT(G$6,"yyyymm") &amp; "]",
"[Base_Tarjetas].[Metrica]","[Base_Tarjetas].[Metrica].&amp;[" &amp; $A79 &amp; "]",
"[Base_Tarjetas].[SEGMENTO_DESCRIP]","[Base_Tarjetas].[SEGMENTO_DESCRIP].&amp;[" &amp; $C$6 &amp; "]",
"[Base_Tarjetas].[SITUACION]","[Base_Tarjetas].[SITUACION].&amp;[" &amp; $C79 &amp; "]",
"[Base_Tarjetas].[TIPO]","[Base_Tarjetas].[TIPO].&amp;[" &amp; $C$1 &amp; "]")/1000,
0)</f>
        <v>0</v>
      </c>
      <c r="H79" s="8">
        <f>IFERROR(
GETPIVOTDATA("[Base_Tarjetas].[Importe]",TDinamica_R!$A$3,
"[Base_Tarjetas].[PERIODO]","[Base_Tarjetas].[PERIODO].&amp;[" &amp; TEXT(H$6,"yyyymm") &amp; "]",
"[Base_Tarjetas].[Metrica]","[Base_Tarjetas].[Metrica].&amp;[" &amp; $A79 &amp; "]",
"[Base_Tarjetas].[SEGMENTO_DESCRIP]","[Base_Tarjetas].[SEGMENTO_DESCRIP].&amp;[" &amp; $C$6 &amp; "]",
"[Base_Tarjetas].[SITUACION]","[Base_Tarjetas].[SITUACION].&amp;[" &amp; $C79 &amp; "]",
"[Base_Tarjetas].[TIPO]","[Base_Tarjetas].[TIPO].&amp;[" &amp; $C$1 &amp; "]")/1000,
0)</f>
        <v>0</v>
      </c>
      <c r="I79" s="8">
        <f>IFERROR(
GETPIVOTDATA("[Base_Tarjetas].[Importe]",TDinamica_R!$A$3,
"[Base_Tarjetas].[PERIODO]","[Base_Tarjetas].[PERIODO].&amp;[" &amp; TEXT(I$6,"yyyymm") &amp; "]",
"[Base_Tarjetas].[Metrica]","[Base_Tarjetas].[Metrica].&amp;[" &amp; $A79 &amp; "]",
"[Base_Tarjetas].[SEGMENTO_DESCRIP]","[Base_Tarjetas].[SEGMENTO_DESCRIP].&amp;[" &amp; $C$6 &amp; "]",
"[Base_Tarjetas].[SITUACION]","[Base_Tarjetas].[SITUACION].&amp;[" &amp; $C79 &amp; "]",
"[Base_Tarjetas].[TIPO]","[Base_Tarjetas].[TIPO].&amp;[" &amp; $C$1 &amp; "]")/1000,
0)</f>
        <v>0</v>
      </c>
      <c r="J79" s="8">
        <f>IFERROR(
GETPIVOTDATA("[Base_Tarjetas].[Importe]",TDinamica_R!$A$3,
"[Base_Tarjetas].[PERIODO]","[Base_Tarjetas].[PERIODO].&amp;[" &amp; TEXT(J$6,"yyyymm") &amp; "]",
"[Base_Tarjetas].[Metrica]","[Base_Tarjetas].[Metrica].&amp;[" &amp; $A79 &amp; "]",
"[Base_Tarjetas].[SEGMENTO_DESCRIP]","[Base_Tarjetas].[SEGMENTO_DESCRIP].&amp;[" &amp; $C$6 &amp; "]",
"[Base_Tarjetas].[SITUACION]","[Base_Tarjetas].[SITUACION].&amp;[" &amp; $C79 &amp; "]",
"[Base_Tarjetas].[TIPO]","[Base_Tarjetas].[TIPO].&amp;[" &amp; $C$1 &amp; "]")/1000,
0)</f>
        <v>0</v>
      </c>
      <c r="K79" s="8">
        <f>IFERROR(
GETPIVOTDATA("[Base_Tarjetas].[Importe]",TDinamica_R!$A$3,
"[Base_Tarjetas].[PERIODO]","[Base_Tarjetas].[PERIODO].&amp;[" &amp; TEXT(K$6,"yyyymm") &amp; "]",
"[Base_Tarjetas].[Metrica]","[Base_Tarjetas].[Metrica].&amp;[" &amp; $A79 &amp; "]",
"[Base_Tarjetas].[SEGMENTO_DESCRIP]","[Base_Tarjetas].[SEGMENTO_DESCRIP].&amp;[" &amp; $C$6 &amp; "]",
"[Base_Tarjetas].[SITUACION]","[Base_Tarjetas].[SITUACION].&amp;[" &amp; $C79 &amp; "]",
"[Base_Tarjetas].[TIPO]","[Base_Tarjetas].[TIPO].&amp;[" &amp; $C$1 &amp; "]")/1000,
0)</f>
        <v>0</v>
      </c>
      <c r="L79" s="8">
        <f>IFERROR(
GETPIVOTDATA("[Base_Tarjetas].[Importe]",TDinamica_R!$A$3,
"[Base_Tarjetas].[PERIODO]","[Base_Tarjetas].[PERIODO].&amp;[" &amp; TEXT(L$6,"yyyymm") &amp; "]",
"[Base_Tarjetas].[Metrica]","[Base_Tarjetas].[Metrica].&amp;[" &amp; $A79 &amp; "]",
"[Base_Tarjetas].[SEGMENTO_DESCRIP]","[Base_Tarjetas].[SEGMENTO_DESCRIP].&amp;[" &amp; $C$6 &amp; "]",
"[Base_Tarjetas].[SITUACION]","[Base_Tarjetas].[SITUACION].&amp;[" &amp; $C79 &amp; "]",
"[Base_Tarjetas].[TIPO]","[Base_Tarjetas].[TIPO].&amp;[" &amp; $C$1 &amp; "]")/1000,
0)</f>
        <v>0</v>
      </c>
      <c r="M79" s="8">
        <f>IFERROR(
GETPIVOTDATA("[Base_Tarjetas].[Importe]",TDinamica_R!$A$3,
"[Base_Tarjetas].[PERIODO]","[Base_Tarjetas].[PERIODO].&amp;[" &amp; TEXT(M$6,"yyyymm") &amp; "]",
"[Base_Tarjetas].[Metrica]","[Base_Tarjetas].[Metrica].&amp;[" &amp; $A79 &amp; "]",
"[Base_Tarjetas].[SEGMENTO_DESCRIP]","[Base_Tarjetas].[SEGMENTO_DESCRIP].&amp;[" &amp; $C$6 &amp; "]",
"[Base_Tarjetas].[SITUACION]","[Base_Tarjetas].[SITUACION].&amp;[" &amp; $C79 &amp; "]",
"[Base_Tarjetas].[TIPO]","[Base_Tarjetas].[TIPO].&amp;[" &amp; $C$1 &amp; "]")/1000,
0)</f>
        <v>0</v>
      </c>
      <c r="N79" s="8">
        <f>IFERROR(
GETPIVOTDATA("[Base_Tarjetas].[Importe]",TDinamica_R!$A$3,
"[Base_Tarjetas].[PERIODO]","[Base_Tarjetas].[PERIODO].&amp;[" &amp; TEXT(N$6,"yyyymm") &amp; "]",
"[Base_Tarjetas].[Metrica]","[Base_Tarjetas].[Metrica].&amp;[" &amp; $A79 &amp; "]",
"[Base_Tarjetas].[SEGMENTO_DESCRIP]","[Base_Tarjetas].[SEGMENTO_DESCRIP].&amp;[" &amp; $C$6 &amp; "]",
"[Base_Tarjetas].[SITUACION]","[Base_Tarjetas].[SITUACION].&amp;[" &amp; $C79 &amp; "]",
"[Base_Tarjetas].[TIPO]","[Base_Tarjetas].[TIPO].&amp;[" &amp; $C$1 &amp; "]")/1000,
0)</f>
        <v>0</v>
      </c>
      <c r="O79" s="8">
        <f>IFERROR(
GETPIVOTDATA("[Base_Tarjetas].[Importe]",TDinamica_R!$A$3,
"[Base_Tarjetas].[PERIODO]","[Base_Tarjetas].[PERIODO].&amp;[" &amp; TEXT(O$6,"yyyymm") &amp; "]",
"[Base_Tarjetas].[Metrica]","[Base_Tarjetas].[Metrica].&amp;[" &amp; $A79 &amp; "]",
"[Base_Tarjetas].[SEGMENTO_DESCRIP]","[Base_Tarjetas].[SEGMENTO_DESCRIP].&amp;[" &amp; $C$6 &amp; "]",
"[Base_Tarjetas].[SITUACION]","[Base_Tarjetas].[SITUACION].&amp;[" &amp; $C79 &amp; "]",
"[Base_Tarjetas].[TIPO]","[Base_Tarjetas].[TIPO].&amp;[" &amp; $C$1 &amp; "]")/1000,
0)</f>
        <v>0</v>
      </c>
      <c r="P79" s="8">
        <f>IFERROR(
GETPIVOTDATA("[Base_Tarjetas].[Importe]",TDinamica_R!$A$3,
"[Base_Tarjetas].[PERIODO]","[Base_Tarjetas].[PERIODO].&amp;[" &amp; TEXT(P$6,"yyyymm") &amp; "]",
"[Base_Tarjetas].[Metrica]","[Base_Tarjetas].[Metrica].&amp;[" &amp; $A79 &amp; "]",
"[Base_Tarjetas].[SEGMENTO_DESCRIP]","[Base_Tarjetas].[SEGMENTO_DESCRIP].&amp;[" &amp; $C$6 &amp; "]",
"[Base_Tarjetas].[SITUACION]","[Base_Tarjetas].[SITUACION].&amp;[" &amp; $C79 &amp; "]",
"[Base_Tarjetas].[TIPO]","[Base_Tarjetas].[TIPO].&amp;[" &amp; $C$1 &amp; "]")/1000,
0)</f>
        <v>0</v>
      </c>
      <c r="Q79" s="8">
        <f>IFERROR(
GETPIVOTDATA("[Base_Tarjetas].[Importe]",TDinamica_R!$A$3,
"[Base_Tarjetas].[PERIODO]","[Base_Tarjetas].[PERIODO].&amp;[" &amp; TEXT(Q$6,"yyyymm") &amp; "]",
"[Base_Tarjetas].[Metrica]","[Base_Tarjetas].[Metrica].&amp;[" &amp; $A79 &amp; "]",
"[Base_Tarjetas].[SEGMENTO_DESCRIP]","[Base_Tarjetas].[SEGMENTO_DESCRIP].&amp;[" &amp; $C$6 &amp; "]",
"[Base_Tarjetas].[SITUACION]","[Base_Tarjetas].[SITUACION].&amp;[" &amp; $C79 &amp; "]",
"[Base_Tarjetas].[TIPO]","[Base_Tarjetas].[TIPO].&amp;[" &amp; $C$1 &amp; "]")/1000,
0)</f>
        <v>0</v>
      </c>
      <c r="R79" s="8">
        <f>IFERROR(
GETPIVOTDATA("[Base_Tarjetas].[Importe]",TDinamica_R!$A$3,
"[Base_Tarjetas].[PERIODO]","[Base_Tarjetas].[PERIODO].&amp;[" &amp; TEXT(R$6,"yyyymm") &amp; "]",
"[Base_Tarjetas].[Metrica]","[Base_Tarjetas].[Metrica].&amp;[" &amp; $A79 &amp; "]",
"[Base_Tarjetas].[SEGMENTO_DESCRIP]","[Base_Tarjetas].[SEGMENTO_DESCRIP].&amp;[" &amp; $C$6 &amp; "]",
"[Base_Tarjetas].[SITUACION]","[Base_Tarjetas].[SITUACION].&amp;[" &amp; $C79 &amp; "]",
"[Base_Tarjetas].[TIPO]","[Base_Tarjetas].[TIPO].&amp;[" &amp; $C$1 &amp; "]")/1000,
0)</f>
        <v>0</v>
      </c>
      <c r="S79" s="8">
        <f>IFERROR(
GETPIVOTDATA("[Base_Tarjetas].[Importe]",TDinamica_R!$A$3,
"[Base_Tarjetas].[PERIODO]","[Base_Tarjetas].[PERIODO].&amp;[" &amp; TEXT(S$6,"yyyymm") &amp; "]",
"[Base_Tarjetas].[Metrica]","[Base_Tarjetas].[Metrica].&amp;[" &amp; $A79 &amp; "]",
"[Base_Tarjetas].[SEGMENTO_DESCRIP]","[Base_Tarjetas].[SEGMENTO_DESCRIP].&amp;[" &amp; $C$6 &amp; "]",
"[Base_Tarjetas].[SITUACION]","[Base_Tarjetas].[SITUACION].&amp;[" &amp; $C79 &amp; "]",
"[Base_Tarjetas].[TIPO]","[Base_Tarjetas].[TIPO].&amp;[" &amp; $C$1 &amp; "]")/1000,
0)</f>
        <v>0</v>
      </c>
      <c r="T79" s="8">
        <f>IFERROR(
GETPIVOTDATA("[Base_Tarjetas].[Importe]",TDinamica_R!$A$3,
"[Base_Tarjetas].[PERIODO]","[Base_Tarjetas].[PERIODO].&amp;[" &amp; TEXT(T$6,"yyyymm") &amp; "]",
"[Base_Tarjetas].[Metrica]","[Base_Tarjetas].[Metrica].&amp;[" &amp; $A79 &amp; "]",
"[Base_Tarjetas].[SEGMENTO_DESCRIP]","[Base_Tarjetas].[SEGMENTO_DESCRIP].&amp;[" &amp; $C$6 &amp; "]",
"[Base_Tarjetas].[SITUACION]","[Base_Tarjetas].[SITUACION].&amp;[" &amp; $C79 &amp; "]",
"[Base_Tarjetas].[TIPO]","[Base_Tarjetas].[TIPO].&amp;[" &amp; $C$1 &amp; "]")/1000,
0)</f>
        <v>0</v>
      </c>
      <c r="U79" s="8">
        <f>IFERROR(
GETPIVOTDATA("[Base_Tarjetas].[Importe]",TDinamica_R!$A$3,
"[Base_Tarjetas].[PERIODO]","[Base_Tarjetas].[PERIODO].&amp;[" &amp; TEXT(U$6,"yyyymm") &amp; "]",
"[Base_Tarjetas].[Metrica]","[Base_Tarjetas].[Metrica].&amp;[" &amp; $A79 &amp; "]",
"[Base_Tarjetas].[SEGMENTO_DESCRIP]","[Base_Tarjetas].[SEGMENTO_DESCRIP].&amp;[" &amp; $C$6 &amp; "]",
"[Base_Tarjetas].[SITUACION]","[Base_Tarjetas].[SITUACION].&amp;[" &amp; $C79 &amp; "]",
"[Base_Tarjetas].[TIPO]","[Base_Tarjetas].[TIPO].&amp;[" &amp; $C$1 &amp; "]")/1000,
0)</f>
        <v>0</v>
      </c>
      <c r="V79" s="8">
        <f>IFERROR(
GETPIVOTDATA("[Base_Tarjetas].[Importe]",TDinamica_R!$A$3,
"[Base_Tarjetas].[PERIODO]","[Base_Tarjetas].[PERIODO].&amp;[" &amp; TEXT(V$6,"yyyymm") &amp; "]",
"[Base_Tarjetas].[Metrica]","[Base_Tarjetas].[Metrica].&amp;[" &amp; $A79 &amp; "]",
"[Base_Tarjetas].[SEGMENTO_DESCRIP]","[Base_Tarjetas].[SEGMENTO_DESCRIP].&amp;[" &amp; $C$6 &amp; "]",
"[Base_Tarjetas].[SITUACION]","[Base_Tarjetas].[SITUACION].&amp;[" &amp; $C79 &amp; "]",
"[Base_Tarjetas].[TIPO]","[Base_Tarjetas].[TIPO].&amp;[" &amp; $C$1 &amp; "]")/1000,
0)</f>
        <v>0</v>
      </c>
      <c r="W79" s="8">
        <f>IFERROR(
GETPIVOTDATA("[Base_Tarjetas].[Importe]",TDinamica_R!$A$3,
"[Base_Tarjetas].[PERIODO]","[Base_Tarjetas].[PERIODO].&amp;[" &amp; TEXT(W$6,"yyyymm") &amp; "]",
"[Base_Tarjetas].[Metrica]","[Base_Tarjetas].[Metrica].&amp;[" &amp; $A79 &amp; "]",
"[Base_Tarjetas].[SEGMENTO_DESCRIP]","[Base_Tarjetas].[SEGMENTO_DESCRIP].&amp;[" &amp; $C$6 &amp; "]",
"[Base_Tarjetas].[SITUACION]","[Base_Tarjetas].[SITUACION].&amp;[" &amp; $C79 &amp; "]",
"[Base_Tarjetas].[TIPO]","[Base_Tarjetas].[TIPO].&amp;[" &amp; $C$1 &amp; "]")/1000,
0)</f>
        <v>0</v>
      </c>
      <c r="X79" s="8">
        <f>IFERROR(
GETPIVOTDATA("[Base_Tarjetas].[Importe]",TDinamica_R!$A$3,
"[Base_Tarjetas].[PERIODO]","[Base_Tarjetas].[PERIODO].&amp;[" &amp; TEXT(X$6,"yyyymm") &amp; "]",
"[Base_Tarjetas].[Metrica]","[Base_Tarjetas].[Metrica].&amp;[" &amp; $A79 &amp; "]",
"[Base_Tarjetas].[SEGMENTO_DESCRIP]","[Base_Tarjetas].[SEGMENTO_DESCRIP].&amp;[" &amp; $C$6 &amp; "]",
"[Base_Tarjetas].[SITUACION]","[Base_Tarjetas].[SITUACION].&amp;[" &amp; $C79 &amp; "]",
"[Base_Tarjetas].[TIPO]","[Base_Tarjetas].[TIPO].&amp;[" &amp; $C$1 &amp; "]")/1000,
0)</f>
        <v>0</v>
      </c>
      <c r="Y79" s="8">
        <f>IFERROR(
GETPIVOTDATA("[Base_Tarjetas].[Importe]",TDinamica_R!$A$3,
"[Base_Tarjetas].[PERIODO]","[Base_Tarjetas].[PERIODO].&amp;[" &amp; TEXT(Y$6,"yyyymm") &amp; "]",
"[Base_Tarjetas].[Metrica]","[Base_Tarjetas].[Metrica].&amp;[" &amp; $A79 &amp; "]",
"[Base_Tarjetas].[SEGMENTO_DESCRIP]","[Base_Tarjetas].[SEGMENTO_DESCRIP].&amp;[" &amp; $C$6 &amp; "]",
"[Base_Tarjetas].[SITUACION]","[Base_Tarjetas].[SITUACION].&amp;[" &amp; $C79 &amp; "]",
"[Base_Tarjetas].[TIPO]","[Base_Tarjetas].[TIPO].&amp;[" &amp; $C$1 &amp; "]")/1000,
0)</f>
        <v>0</v>
      </c>
      <c r="Z79" s="8">
        <f>IFERROR(
GETPIVOTDATA("[Base_Tarjetas].[Importe]",TDinamica_R!$A$3,
"[Base_Tarjetas].[PERIODO]","[Base_Tarjetas].[PERIODO].&amp;[" &amp; TEXT(Z$6,"yyyymm") &amp; "]",
"[Base_Tarjetas].[Metrica]","[Base_Tarjetas].[Metrica].&amp;[" &amp; $A79 &amp; "]",
"[Base_Tarjetas].[SEGMENTO_DESCRIP]","[Base_Tarjetas].[SEGMENTO_DESCRIP].&amp;[" &amp; $C$6 &amp; "]",
"[Base_Tarjetas].[SITUACION]","[Base_Tarjetas].[SITUACION].&amp;[" &amp; $C79 &amp; "]",
"[Base_Tarjetas].[TIPO]","[Base_Tarjetas].[TIPO].&amp;[" &amp; $C$1 &amp; "]")/1000,
0)</f>
        <v>0</v>
      </c>
      <c r="AA79" s="8">
        <f>IFERROR(
GETPIVOTDATA("[Base_Tarjetas].[Importe]",TDinamica_R!$A$3,
"[Base_Tarjetas].[PERIODO]","[Base_Tarjetas].[PERIODO].&amp;[" &amp; TEXT(AA$6,"yyyymm") &amp; "]",
"[Base_Tarjetas].[Metrica]","[Base_Tarjetas].[Metrica].&amp;[" &amp; $A79 &amp; "]",
"[Base_Tarjetas].[SEGMENTO_DESCRIP]","[Base_Tarjetas].[SEGMENTO_DESCRIP].&amp;[" &amp; $C$6 &amp; "]",
"[Base_Tarjetas].[SITUACION]","[Base_Tarjetas].[SITUACION].&amp;[" &amp; $C79 &amp; "]",
"[Base_Tarjetas].[TIPO]","[Base_Tarjetas].[TIPO].&amp;[" &amp; $C$1 &amp; "]")/1000,
0)</f>
        <v>0</v>
      </c>
      <c r="AB79" s="8">
        <f>IFERROR(
GETPIVOTDATA("[Base_Tarjetas].[Importe]",TDinamica_R!$A$3,
"[Base_Tarjetas].[PERIODO]","[Base_Tarjetas].[PERIODO].&amp;[" &amp; TEXT(AB$6,"yyyymm") &amp; "]",
"[Base_Tarjetas].[Metrica]","[Base_Tarjetas].[Metrica].&amp;[" &amp; $A79 &amp; "]",
"[Base_Tarjetas].[SEGMENTO_DESCRIP]","[Base_Tarjetas].[SEGMENTO_DESCRIP].&amp;[" &amp; $C$6 &amp; "]",
"[Base_Tarjetas].[SITUACION]","[Base_Tarjetas].[SITUACION].&amp;[" &amp; $C79 &amp; "]",
"[Base_Tarjetas].[TIPO]","[Base_Tarjetas].[TIPO].&amp;[" &amp; $C$1 &amp; "]")/1000,
0)</f>
        <v>0</v>
      </c>
      <c r="AC79" s="8">
        <f>IFERROR(
GETPIVOTDATA("[Base_Tarjetas].[Importe]",TDinamica_R!$A$3,
"[Base_Tarjetas].[PERIODO]","[Base_Tarjetas].[PERIODO].&amp;[" &amp; TEXT(AC$6,"yyyymm") &amp; "]",
"[Base_Tarjetas].[Metrica]","[Base_Tarjetas].[Metrica].&amp;[" &amp; $A79 &amp; "]",
"[Base_Tarjetas].[SEGMENTO_DESCRIP]","[Base_Tarjetas].[SEGMENTO_DESCRIP].&amp;[" &amp; $C$6 &amp; "]",
"[Base_Tarjetas].[SITUACION]","[Base_Tarjetas].[SITUACION].&amp;[" &amp; $C79 &amp; "]",
"[Base_Tarjetas].[TIPO]","[Base_Tarjetas].[TIPO].&amp;[" &amp; $C$1 &amp; "]")/1000,
0)</f>
        <v>0</v>
      </c>
      <c r="AD79" s="8">
        <f>IFERROR(
GETPIVOTDATA("[Base_Tarjetas].[Importe]",TDinamica_R!$A$3,
"[Base_Tarjetas].[PERIODO]","[Base_Tarjetas].[PERIODO].&amp;[" &amp; TEXT(AD$6,"yyyymm") &amp; "]",
"[Base_Tarjetas].[Metrica]","[Base_Tarjetas].[Metrica].&amp;[" &amp; $A79 &amp; "]",
"[Base_Tarjetas].[SEGMENTO_DESCRIP]","[Base_Tarjetas].[SEGMENTO_DESCRIP].&amp;[" &amp; $C$6 &amp; "]",
"[Base_Tarjetas].[SITUACION]","[Base_Tarjetas].[SITUACION].&amp;[" &amp; $C79 &amp; "]",
"[Base_Tarjetas].[TIPO]","[Base_Tarjetas].[TIPO].&amp;[" &amp; $C$1 &amp; "]")/1000,
0)</f>
        <v>0</v>
      </c>
      <c r="AE79" s="8">
        <f>IFERROR(
GETPIVOTDATA("[Base_Tarjetas].[Importe]",TDinamica_R!$A$3,
"[Base_Tarjetas].[PERIODO]","[Base_Tarjetas].[PERIODO].&amp;[" &amp; TEXT(AE$6,"yyyymm") &amp; "]",
"[Base_Tarjetas].[Metrica]","[Base_Tarjetas].[Metrica].&amp;[" &amp; $A79 &amp; "]",
"[Base_Tarjetas].[SEGMENTO_DESCRIP]","[Base_Tarjetas].[SEGMENTO_DESCRIP].&amp;[" &amp; $C$6 &amp; "]",
"[Base_Tarjetas].[SITUACION]","[Base_Tarjetas].[SITUACION].&amp;[" &amp; $C79 &amp; "]",
"[Base_Tarjetas].[TIPO]","[Base_Tarjetas].[TIPO].&amp;[" &amp; $C$1 &amp; "]")/1000,
0)</f>
        <v>0</v>
      </c>
      <c r="AF79" s="8">
        <f>IFERROR(
GETPIVOTDATA("[Base_Tarjetas].[Importe]",TDinamica_R!$A$3,
"[Base_Tarjetas].[PERIODO]","[Base_Tarjetas].[PERIODO].&amp;[" &amp; TEXT(AF$6,"yyyymm") &amp; "]",
"[Base_Tarjetas].[Metrica]","[Base_Tarjetas].[Metrica].&amp;[" &amp; $A79 &amp; "]",
"[Base_Tarjetas].[SEGMENTO_DESCRIP]","[Base_Tarjetas].[SEGMENTO_DESCRIP].&amp;[" &amp; $C$6 &amp; "]",
"[Base_Tarjetas].[SITUACION]","[Base_Tarjetas].[SITUACION].&amp;[" &amp; $C79 &amp; "]",
"[Base_Tarjetas].[TIPO]","[Base_Tarjetas].[TIPO].&amp;[" &amp; $C$1 &amp; "]")/1000,
0)</f>
        <v>0</v>
      </c>
      <c r="AG79" s="8">
        <f>IFERROR(
GETPIVOTDATA("[Base_Tarjetas].[Importe]",TDinamica_R!$A$3,
"[Base_Tarjetas].[PERIODO]","[Base_Tarjetas].[PERIODO].&amp;[" &amp; TEXT(AG$6,"yyyymm") &amp; "]",
"[Base_Tarjetas].[Metrica]","[Base_Tarjetas].[Metrica].&amp;[" &amp; $A79 &amp; "]",
"[Base_Tarjetas].[SEGMENTO_DESCRIP]","[Base_Tarjetas].[SEGMENTO_DESCRIP].&amp;[" &amp; $C$6 &amp; "]",
"[Base_Tarjetas].[SITUACION]","[Base_Tarjetas].[SITUACION].&amp;[" &amp; $C79 &amp; "]",
"[Base_Tarjetas].[TIPO]","[Base_Tarjetas].[TIPO].&amp;[" &amp; $C$1 &amp; "]")/1000,
0)</f>
        <v>0</v>
      </c>
      <c r="AH79" s="8">
        <f>IFERROR(
GETPIVOTDATA("[Base_Tarjetas].[Importe]",TDinamica_R!$A$3,
"[Base_Tarjetas].[PERIODO]","[Base_Tarjetas].[PERIODO].&amp;[" &amp; TEXT(AH$6,"yyyymm") &amp; "]",
"[Base_Tarjetas].[Metrica]","[Base_Tarjetas].[Metrica].&amp;[" &amp; $A79 &amp; "]",
"[Base_Tarjetas].[SEGMENTO_DESCRIP]","[Base_Tarjetas].[SEGMENTO_DESCRIP].&amp;[" &amp; $C$6 &amp; "]",
"[Base_Tarjetas].[SITUACION]","[Base_Tarjetas].[SITUACION].&amp;[" &amp; $C79 &amp; "]",
"[Base_Tarjetas].[TIPO]","[Base_Tarjetas].[TIPO].&amp;[" &amp; $C$1 &amp; "]")/1000,
0)</f>
        <v>0</v>
      </c>
      <c r="AI79" s="8">
        <f>IFERROR(
GETPIVOTDATA("[Base_Tarjetas].[Importe]",TDinamica_R!$A$3,
"[Base_Tarjetas].[PERIODO]","[Base_Tarjetas].[PERIODO].&amp;[" &amp; TEXT(AI$6,"yyyymm") &amp; "]",
"[Base_Tarjetas].[Metrica]","[Base_Tarjetas].[Metrica].&amp;[" &amp; $A79 &amp; "]",
"[Base_Tarjetas].[SEGMENTO_DESCRIP]","[Base_Tarjetas].[SEGMENTO_DESCRIP].&amp;[" &amp; $C$6 &amp; "]",
"[Base_Tarjetas].[SITUACION]","[Base_Tarjetas].[SITUACION].&amp;[" &amp; $C79 &amp; "]",
"[Base_Tarjetas].[TIPO]","[Base_Tarjetas].[TIPO].&amp;[" &amp; $C$1 &amp; "]")/1000,
0)</f>
        <v>0</v>
      </c>
      <c r="AJ79" s="8">
        <f>IFERROR(
GETPIVOTDATA("[Base_Tarjetas].[Importe]",TDinamica_R!$A$3,
"[Base_Tarjetas].[PERIODO]","[Base_Tarjetas].[PERIODO].&amp;[" &amp; TEXT(AJ$6,"yyyymm") &amp; "]",
"[Base_Tarjetas].[Metrica]","[Base_Tarjetas].[Metrica].&amp;[" &amp; $A79 &amp; "]",
"[Base_Tarjetas].[SEGMENTO_DESCRIP]","[Base_Tarjetas].[SEGMENTO_DESCRIP].&amp;[" &amp; $C$6 &amp; "]",
"[Base_Tarjetas].[SITUACION]","[Base_Tarjetas].[SITUACION].&amp;[" &amp; $C79 &amp; "]",
"[Base_Tarjetas].[TIPO]","[Base_Tarjetas].[TIPO].&amp;[" &amp; $C$1 &amp; "]")/1000,
0)</f>
        <v>0</v>
      </c>
      <c r="AK79" s="8">
        <f>IFERROR(
GETPIVOTDATA("[Base_Tarjetas].[Importe]",TDinamica_R!$A$3,
"[Base_Tarjetas].[PERIODO]","[Base_Tarjetas].[PERIODO].&amp;[" &amp; TEXT(AK$6,"yyyymm") &amp; "]",
"[Base_Tarjetas].[Metrica]","[Base_Tarjetas].[Metrica].&amp;[" &amp; $A79 &amp; "]",
"[Base_Tarjetas].[SEGMENTO_DESCRIP]","[Base_Tarjetas].[SEGMENTO_DESCRIP].&amp;[" &amp; $C$6 &amp; "]",
"[Base_Tarjetas].[SITUACION]","[Base_Tarjetas].[SITUACION].&amp;[" &amp; $C79 &amp; "]",
"[Base_Tarjetas].[TIPO]","[Base_Tarjetas].[TIPO].&amp;[" &amp; $C$1 &amp; "]")/1000,
0)</f>
        <v>0</v>
      </c>
      <c r="AL79" s="8">
        <f>IFERROR(
GETPIVOTDATA("[Base_Tarjetas].[Importe]",TDinamica_R!$A$3,
"[Base_Tarjetas].[PERIODO]","[Base_Tarjetas].[PERIODO].&amp;[" &amp; TEXT(AL$6,"yyyymm") &amp; "]",
"[Base_Tarjetas].[Metrica]","[Base_Tarjetas].[Metrica].&amp;[" &amp; $A79 &amp; "]",
"[Base_Tarjetas].[SEGMENTO_DESCRIP]","[Base_Tarjetas].[SEGMENTO_DESCRIP].&amp;[" &amp; $C$6 &amp; "]",
"[Base_Tarjetas].[SITUACION]","[Base_Tarjetas].[SITUACION].&amp;[" &amp; $C79 &amp; "]",
"[Base_Tarjetas].[TIPO]","[Base_Tarjetas].[TIPO].&amp;[" &amp; $C$1 &amp; "]")/1000,
0)</f>
        <v>0</v>
      </c>
      <c r="AM79" s="8">
        <f>IFERROR(
GETPIVOTDATA("[Base_Tarjetas].[Importe]",TDinamica_R!$A$3,
"[Base_Tarjetas].[PERIODO]","[Base_Tarjetas].[PERIODO].&amp;[" &amp; TEXT(AM$6,"yyyymm") &amp; "]",
"[Base_Tarjetas].[Metrica]","[Base_Tarjetas].[Metrica].&amp;[" &amp; $A79 &amp; "]",
"[Base_Tarjetas].[SEGMENTO_DESCRIP]","[Base_Tarjetas].[SEGMENTO_DESCRIP].&amp;[" &amp; $C$6 &amp; "]",
"[Base_Tarjetas].[SITUACION]","[Base_Tarjetas].[SITUACION].&amp;[" &amp; $C79 &amp; "]",
"[Base_Tarjetas].[TIPO]","[Base_Tarjetas].[TIPO].&amp;[" &amp; $C$1 &amp; "]")/1000,
0)</f>
        <v>0</v>
      </c>
      <c r="AN79" s="8">
        <f>IFERROR(
GETPIVOTDATA("[Base_Tarjetas].[Importe]",TDinamica_R!$A$3,
"[Base_Tarjetas].[PERIODO]","[Base_Tarjetas].[PERIODO].&amp;[" &amp; TEXT(AN$6,"yyyymm") &amp; "]",
"[Base_Tarjetas].[Metrica]","[Base_Tarjetas].[Metrica].&amp;[" &amp; $A79 &amp; "]",
"[Base_Tarjetas].[SEGMENTO_DESCRIP]","[Base_Tarjetas].[SEGMENTO_DESCRIP].&amp;[" &amp; $C$6 &amp; "]",
"[Base_Tarjetas].[SITUACION]","[Base_Tarjetas].[SITUACION].&amp;[" &amp; $C79 &amp; "]",
"[Base_Tarjetas].[TIPO]","[Base_Tarjetas].[TIPO].&amp;[" &amp; $C$1 &amp; "]")/1000,
0)</f>
        <v>0</v>
      </c>
      <c r="AO79" s="8">
        <f>IFERROR(
GETPIVOTDATA("[Base_Tarjetas].[Importe]",TDinamica_R!$A$3,
"[Base_Tarjetas].[PERIODO]","[Base_Tarjetas].[PERIODO].&amp;[" &amp; TEXT(AO$6,"yyyymm") &amp; "]",
"[Base_Tarjetas].[Metrica]","[Base_Tarjetas].[Metrica].&amp;[" &amp; $A79 &amp; "]",
"[Base_Tarjetas].[SEGMENTO_DESCRIP]","[Base_Tarjetas].[SEGMENTO_DESCRIP].&amp;[" &amp; $C$6 &amp; "]",
"[Base_Tarjetas].[SITUACION]","[Base_Tarjetas].[SITUACION].&amp;[" &amp; $C79 &amp; "]",
"[Base_Tarjetas].[TIPO]","[Base_Tarjetas].[TIPO].&amp;[" &amp; $C$1 &amp; "]")/1000,
0)</f>
        <v>0</v>
      </c>
      <c r="AP79" s="8">
        <f>IFERROR(
GETPIVOTDATA("[Base_Tarjetas].[Importe]",TDinamica_R!$A$3,
"[Base_Tarjetas].[PERIODO]","[Base_Tarjetas].[PERIODO].&amp;[" &amp; TEXT(AP$6,"yyyymm") &amp; "]",
"[Base_Tarjetas].[Metrica]","[Base_Tarjetas].[Metrica].&amp;[" &amp; $A79 &amp; "]",
"[Base_Tarjetas].[SEGMENTO_DESCRIP]","[Base_Tarjetas].[SEGMENTO_DESCRIP].&amp;[" &amp; $C$6 &amp; "]",
"[Base_Tarjetas].[SITUACION]","[Base_Tarjetas].[SITUACION].&amp;[" &amp; $C79 &amp; "]",
"[Base_Tarjetas].[TIPO]","[Base_Tarjetas].[TIPO].&amp;[" &amp; $C$1 &amp; "]")/1000,
0)</f>
        <v>0</v>
      </c>
      <c r="AQ79" s="8">
        <f>IFERROR(
GETPIVOTDATA("[Base_Tarjetas].[Importe]",TDinamica_R!$A$3,
"[Base_Tarjetas].[PERIODO]","[Base_Tarjetas].[PERIODO].&amp;[" &amp; TEXT(AQ$6,"yyyymm") &amp; "]",
"[Base_Tarjetas].[Metrica]","[Base_Tarjetas].[Metrica].&amp;[" &amp; $A79 &amp; "]",
"[Base_Tarjetas].[SEGMENTO_DESCRIP]","[Base_Tarjetas].[SEGMENTO_DESCRIP].&amp;[" &amp; $C$6 &amp; "]",
"[Base_Tarjetas].[SITUACION]","[Base_Tarjetas].[SITUACION].&amp;[" &amp; $C79 &amp; "]",
"[Base_Tarjetas].[TIPO]","[Base_Tarjetas].[TIPO].&amp;[" &amp; $C$1 &amp; "]")/1000,
0)</f>
        <v>0</v>
      </c>
      <c r="AR79" s="8">
        <f>IFERROR(
GETPIVOTDATA("[Base_Tarjetas].[Importe]",TDinamica_R!$A$3,
"[Base_Tarjetas].[PERIODO]","[Base_Tarjetas].[PERIODO].&amp;[" &amp; TEXT(AR$6,"yyyymm") &amp; "]",
"[Base_Tarjetas].[Metrica]","[Base_Tarjetas].[Metrica].&amp;[" &amp; $A79 &amp; "]",
"[Base_Tarjetas].[SEGMENTO_DESCRIP]","[Base_Tarjetas].[SEGMENTO_DESCRIP].&amp;[" &amp; $C$6 &amp; "]",
"[Base_Tarjetas].[SITUACION]","[Base_Tarjetas].[SITUACION].&amp;[" &amp; $C79 &amp; "]",
"[Base_Tarjetas].[TIPO]","[Base_Tarjetas].[TIPO].&amp;[" &amp; $C$1 &amp; "]")/1000,
0)</f>
        <v>0</v>
      </c>
      <c r="AS79" s="8">
        <f>IFERROR(
GETPIVOTDATA("[Base_Tarjetas].[Importe]",TDinamica_R!$A$3,
"[Base_Tarjetas].[PERIODO]","[Base_Tarjetas].[PERIODO].&amp;[" &amp; TEXT(AS$6,"yyyymm") &amp; "]",
"[Base_Tarjetas].[Metrica]","[Base_Tarjetas].[Metrica].&amp;[" &amp; $A79 &amp; "]",
"[Base_Tarjetas].[SEGMENTO_DESCRIP]","[Base_Tarjetas].[SEGMENTO_DESCRIP].&amp;[" &amp; $C$6 &amp; "]",
"[Base_Tarjetas].[SITUACION]","[Base_Tarjetas].[SITUACION].&amp;[" &amp; $C79 &amp; "]",
"[Base_Tarjetas].[TIPO]","[Base_Tarjetas].[TIPO].&amp;[" &amp; $C$1 &amp; "]")/1000,
0)</f>
        <v>0</v>
      </c>
      <c r="AT79" s="8">
        <f>IFERROR(
GETPIVOTDATA("[Base_Tarjetas].[Importe]",TDinamica_R!$A$3,
"[Base_Tarjetas].[PERIODO]","[Base_Tarjetas].[PERIODO].&amp;[" &amp; TEXT(AT$6,"yyyymm") &amp; "]",
"[Base_Tarjetas].[Metrica]","[Base_Tarjetas].[Metrica].&amp;[" &amp; $A79 &amp; "]",
"[Base_Tarjetas].[SEGMENTO_DESCRIP]","[Base_Tarjetas].[SEGMENTO_DESCRIP].&amp;[" &amp; $C$6 &amp; "]",
"[Base_Tarjetas].[SITUACION]","[Base_Tarjetas].[SITUACION].&amp;[" &amp; $C79 &amp; "]",
"[Base_Tarjetas].[TIPO]","[Base_Tarjetas].[TIPO].&amp;[" &amp; $C$1 &amp; "]")/1000,
0)</f>
        <v>0</v>
      </c>
      <c r="AU79" s="8">
        <f>IFERROR(
GETPIVOTDATA("[Base_Tarjetas].[Importe]",TDinamica_R!$A$3,
"[Base_Tarjetas].[PERIODO]","[Base_Tarjetas].[PERIODO].&amp;[" &amp; TEXT(AU$6,"yyyymm") &amp; "]",
"[Base_Tarjetas].[Metrica]","[Base_Tarjetas].[Metrica].&amp;[" &amp; $A79 &amp; "]",
"[Base_Tarjetas].[SEGMENTO_DESCRIP]","[Base_Tarjetas].[SEGMENTO_DESCRIP].&amp;[" &amp; $C$6 &amp; "]",
"[Base_Tarjetas].[SITUACION]","[Base_Tarjetas].[SITUACION].&amp;[" &amp; $C79 &amp; "]",
"[Base_Tarjetas].[TIPO]","[Base_Tarjetas].[TIPO].&amp;[" &amp; $C$1 &amp; "]")/1000,
0)</f>
        <v>0</v>
      </c>
      <c r="AV79" s="8">
        <f>IFERROR(
GETPIVOTDATA("[Base_Tarjetas].[Importe]",TDinamica_R!$A$3,
"[Base_Tarjetas].[PERIODO]","[Base_Tarjetas].[PERIODO].&amp;[" &amp; TEXT(AV$6,"yyyymm") &amp; "]",
"[Base_Tarjetas].[Metrica]","[Base_Tarjetas].[Metrica].&amp;[" &amp; $A79 &amp; "]",
"[Base_Tarjetas].[SEGMENTO_DESCRIP]","[Base_Tarjetas].[SEGMENTO_DESCRIP].&amp;[" &amp; $C$6 &amp; "]",
"[Base_Tarjetas].[SITUACION]","[Base_Tarjetas].[SITUACION].&amp;[" &amp; $C79 &amp; "]",
"[Base_Tarjetas].[TIPO]","[Base_Tarjetas].[TIPO].&amp;[" &amp; $C$1 &amp; "]")/1000,
0)</f>
        <v>0</v>
      </c>
      <c r="AW79" s="8">
        <f>IFERROR(
GETPIVOTDATA("[Base_Tarjetas].[Importe]",TDinamica_R!$A$3,
"[Base_Tarjetas].[PERIODO]","[Base_Tarjetas].[PERIODO].&amp;[" &amp; TEXT(AW$6,"yyyymm") &amp; "]",
"[Base_Tarjetas].[Metrica]","[Base_Tarjetas].[Metrica].&amp;[" &amp; $A79 &amp; "]",
"[Base_Tarjetas].[SEGMENTO_DESCRIP]","[Base_Tarjetas].[SEGMENTO_DESCRIP].&amp;[" &amp; $C$6 &amp; "]",
"[Base_Tarjetas].[SITUACION]","[Base_Tarjetas].[SITUACION].&amp;[" &amp; $C79 &amp; "]",
"[Base_Tarjetas].[TIPO]","[Base_Tarjetas].[TIPO].&amp;[" &amp; $C$1 &amp; "]")/1000,
0)</f>
        <v>0</v>
      </c>
      <c r="AX79" s="8">
        <f>IFERROR(
GETPIVOTDATA("[Base_Tarjetas].[Importe]",TDinamica_R!$A$3,
"[Base_Tarjetas].[PERIODO]","[Base_Tarjetas].[PERIODO].&amp;[" &amp; TEXT(AX$6,"yyyymm") &amp; "]",
"[Base_Tarjetas].[Metrica]","[Base_Tarjetas].[Metrica].&amp;[" &amp; $A79 &amp; "]",
"[Base_Tarjetas].[SEGMENTO_DESCRIP]","[Base_Tarjetas].[SEGMENTO_DESCRIP].&amp;[" &amp; $C$6 &amp; "]",
"[Base_Tarjetas].[SITUACION]","[Base_Tarjetas].[SITUACION].&amp;[" &amp; $C79 &amp; "]",
"[Base_Tarjetas].[TIPO]","[Base_Tarjetas].[TIPO].&amp;[" &amp; $C$1 &amp; "]")/1000,
0)</f>
        <v>0</v>
      </c>
      <c r="AY79" s="8">
        <f>IFERROR(
GETPIVOTDATA("[Base_Tarjetas].[Importe]",TDinamica_R!$A$3,
"[Base_Tarjetas].[PERIODO]","[Base_Tarjetas].[PERIODO].&amp;[" &amp; TEXT(AY$6,"yyyymm") &amp; "]",
"[Base_Tarjetas].[Metrica]","[Base_Tarjetas].[Metrica].&amp;[" &amp; $A79 &amp; "]",
"[Base_Tarjetas].[SEGMENTO_DESCRIP]","[Base_Tarjetas].[SEGMENTO_DESCRIP].&amp;[" &amp; $C$6 &amp; "]",
"[Base_Tarjetas].[SITUACION]","[Base_Tarjetas].[SITUACION].&amp;[" &amp; $C79 &amp; "]",
"[Base_Tarjetas].[TIPO]","[Base_Tarjetas].[TIPO].&amp;[" &amp; $C$1 &amp; "]")/1000,
0)</f>
        <v>0</v>
      </c>
      <c r="AZ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TEXT(AZ$6,"yyyymm") &amp; "]"),
0)</f>
        <v>0</v>
      </c>
      <c r="BA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TEXT(BA$6,"yyyymm") &amp; "]"),
0)</f>
        <v>0</v>
      </c>
      <c r="BB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TEXT(BB$6,"yyyymm") &amp; "]"),
0)</f>
        <v>0</v>
      </c>
      <c r="BC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TEXT(BC$6,"yyyymm") &amp; "]"),
0)</f>
        <v>0</v>
      </c>
      <c r="BD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TEXT(BD$6,"yyyymm") &amp; "]"),
0)</f>
        <v>0</v>
      </c>
      <c r="BE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TEXT(BE$6,"yyyymm") &amp; "]"),
0)</f>
        <v>0</v>
      </c>
      <c r="BF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TEXT(BF$6,"yyyymm") &amp; "]"),
0)</f>
        <v>0</v>
      </c>
      <c r="BG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TEXT(BG$6,"yyyymm") &amp; "]"),
0)</f>
        <v>0</v>
      </c>
      <c r="BH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TEXT(BH$6,"yyyymm") &amp; "]"),
0)</f>
        <v>0</v>
      </c>
      <c r="BI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TEXT(BI$6,"yyyymm") &amp; "]"),
0)</f>
        <v>0</v>
      </c>
      <c r="BJ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TEXT(BJ$6,"yyyymm") &amp; "]"),
0)</f>
        <v>0</v>
      </c>
      <c r="BK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TEXT(BK$6,"yyyymm") &amp; "]"),
0)</f>
        <v>0</v>
      </c>
      <c r="BO79" s="24">
        <f t="shared" si="47"/>
        <v>0</v>
      </c>
      <c r="BP79" s="24">
        <f t="shared" si="47"/>
        <v>0</v>
      </c>
      <c r="BQ79" s="24">
        <f t="shared" si="47"/>
        <v>0</v>
      </c>
      <c r="BR79" s="24">
        <f t="shared" si="47"/>
        <v>0</v>
      </c>
      <c r="BS79" s="24">
        <f t="shared" si="47"/>
        <v>0</v>
      </c>
      <c r="BT79" s="24">
        <f t="shared" si="47"/>
        <v>0</v>
      </c>
    </row>
    <row r="80" spans="1:72" outlineLevel="1" x14ac:dyDescent="0.25">
      <c r="A80" s="11" t="s">
        <v>35</v>
      </c>
      <c r="C80" s="2"/>
      <c r="D80" s="8">
        <f>IFERROR(
GETPIVOTDATA("[Base_Tarjetas].[Importe]",TDinamica_R!$A$3,
"[Base_Tarjetas].[PERIODO]","[Base_Tarjetas].[PERIODO].&amp;[" &amp; TEXT(D$6,"yyyymm") &amp; "]",
"[Base_Tarjetas].[Metrica]","[Base_Tarjetas].[Metrica].&amp;[" &amp; $A80 &amp; "]",
"[Base_Tarjetas].[SEGMENTO_DESCRIP]","[Base_Tarjetas].[SEGMENTO_DESCRIP].&amp;[" &amp; $C$6 &amp; "]",
"[Base_Tarjetas].[SITUACION]","[Base_Tarjetas].[SITUACION].&amp;[" &amp; $C80 &amp; "]",
"[Base_Tarjetas].[TIPO]","[Base_Tarjetas].[TIPO].&amp;[" &amp; $C$1 &amp; "]")/1000,
0)</f>
        <v>0</v>
      </c>
      <c r="E80" s="8">
        <f>IFERROR(
GETPIVOTDATA("[Base_Tarjetas].[Importe]",TDinamica_R!$A$3,
"[Base_Tarjetas].[PERIODO]","[Base_Tarjetas].[PERIODO].&amp;[" &amp; TEXT(E$6,"yyyymm") &amp; "]",
"[Base_Tarjetas].[Metrica]","[Base_Tarjetas].[Metrica].&amp;[" &amp; $A80 &amp; "]",
"[Base_Tarjetas].[SEGMENTO_DESCRIP]","[Base_Tarjetas].[SEGMENTO_DESCRIP].&amp;[" &amp; $C$6 &amp; "]",
"[Base_Tarjetas].[SITUACION]","[Base_Tarjetas].[SITUACION].&amp;[" &amp; $C80 &amp; "]",
"[Base_Tarjetas].[TIPO]","[Base_Tarjetas].[TIPO].&amp;[" &amp; $C$1 &amp; "]")/1000,
0)</f>
        <v>0</v>
      </c>
      <c r="F80" s="8">
        <f>IFERROR(
GETPIVOTDATA("[Base_Tarjetas].[Importe]",TDinamica_R!$A$3,
"[Base_Tarjetas].[PERIODO]","[Base_Tarjetas].[PERIODO].&amp;[" &amp; TEXT(F$6,"yyyymm") &amp; "]",
"[Base_Tarjetas].[Metrica]","[Base_Tarjetas].[Metrica].&amp;[" &amp; $A80 &amp; "]",
"[Base_Tarjetas].[SEGMENTO_DESCRIP]","[Base_Tarjetas].[SEGMENTO_DESCRIP].&amp;[" &amp; $C$6 &amp; "]",
"[Base_Tarjetas].[SITUACION]","[Base_Tarjetas].[SITUACION].&amp;[" &amp; $C80 &amp; "]",
"[Base_Tarjetas].[TIPO]","[Base_Tarjetas].[TIPO].&amp;[" &amp; $C$1 &amp; "]")/1000,
0)</f>
        <v>0</v>
      </c>
      <c r="G80" s="8">
        <f>IFERROR(
GETPIVOTDATA("[Base_Tarjetas].[Importe]",TDinamica_R!$A$3,
"[Base_Tarjetas].[PERIODO]","[Base_Tarjetas].[PERIODO].&amp;[" &amp; TEXT(G$6,"yyyymm") &amp; "]",
"[Base_Tarjetas].[Metrica]","[Base_Tarjetas].[Metrica].&amp;[" &amp; $A80 &amp; "]",
"[Base_Tarjetas].[SEGMENTO_DESCRIP]","[Base_Tarjetas].[SEGMENTO_DESCRIP].&amp;[" &amp; $C$6 &amp; "]",
"[Base_Tarjetas].[SITUACION]","[Base_Tarjetas].[SITUACION].&amp;[" &amp; $C80 &amp; "]",
"[Base_Tarjetas].[TIPO]","[Base_Tarjetas].[TIPO].&amp;[" &amp; $C$1 &amp; "]")/1000,
0)</f>
        <v>0</v>
      </c>
      <c r="H80" s="8">
        <f>IFERROR(
GETPIVOTDATA("[Base_Tarjetas].[Importe]",TDinamica_R!$A$3,
"[Base_Tarjetas].[PERIODO]","[Base_Tarjetas].[PERIODO].&amp;[" &amp; TEXT(H$6,"yyyymm") &amp; "]",
"[Base_Tarjetas].[Metrica]","[Base_Tarjetas].[Metrica].&amp;[" &amp; $A80 &amp; "]",
"[Base_Tarjetas].[SEGMENTO_DESCRIP]","[Base_Tarjetas].[SEGMENTO_DESCRIP].&amp;[" &amp; $C$6 &amp; "]",
"[Base_Tarjetas].[SITUACION]","[Base_Tarjetas].[SITUACION].&amp;[" &amp; $C80 &amp; "]",
"[Base_Tarjetas].[TIPO]","[Base_Tarjetas].[TIPO].&amp;[" &amp; $C$1 &amp; "]")/1000,
0)</f>
        <v>0</v>
      </c>
      <c r="I80" s="8">
        <f>IFERROR(
GETPIVOTDATA("[Base_Tarjetas].[Importe]",TDinamica_R!$A$3,
"[Base_Tarjetas].[PERIODO]","[Base_Tarjetas].[PERIODO].&amp;[" &amp; TEXT(I$6,"yyyymm") &amp; "]",
"[Base_Tarjetas].[Metrica]","[Base_Tarjetas].[Metrica].&amp;[" &amp; $A80 &amp; "]",
"[Base_Tarjetas].[SEGMENTO_DESCRIP]","[Base_Tarjetas].[SEGMENTO_DESCRIP].&amp;[" &amp; $C$6 &amp; "]",
"[Base_Tarjetas].[SITUACION]","[Base_Tarjetas].[SITUACION].&amp;[" &amp; $C80 &amp; "]",
"[Base_Tarjetas].[TIPO]","[Base_Tarjetas].[TIPO].&amp;[" &amp; $C$1 &amp; "]")/1000,
0)</f>
        <v>0</v>
      </c>
      <c r="J80" s="8">
        <f>IFERROR(
GETPIVOTDATA("[Base_Tarjetas].[Importe]",TDinamica_R!$A$3,
"[Base_Tarjetas].[PERIODO]","[Base_Tarjetas].[PERIODO].&amp;[" &amp; TEXT(J$6,"yyyymm") &amp; "]",
"[Base_Tarjetas].[Metrica]","[Base_Tarjetas].[Metrica].&amp;[" &amp; $A80 &amp; "]",
"[Base_Tarjetas].[SEGMENTO_DESCRIP]","[Base_Tarjetas].[SEGMENTO_DESCRIP].&amp;[" &amp; $C$6 &amp; "]",
"[Base_Tarjetas].[SITUACION]","[Base_Tarjetas].[SITUACION].&amp;[" &amp; $C80 &amp; "]",
"[Base_Tarjetas].[TIPO]","[Base_Tarjetas].[TIPO].&amp;[" &amp; $C$1 &amp; "]")/1000,
0)</f>
        <v>0</v>
      </c>
      <c r="K80" s="8">
        <f>IFERROR(
GETPIVOTDATA("[Base_Tarjetas].[Importe]",TDinamica_R!$A$3,
"[Base_Tarjetas].[PERIODO]","[Base_Tarjetas].[PERIODO].&amp;[" &amp; TEXT(K$6,"yyyymm") &amp; "]",
"[Base_Tarjetas].[Metrica]","[Base_Tarjetas].[Metrica].&amp;[" &amp; $A80 &amp; "]",
"[Base_Tarjetas].[SEGMENTO_DESCRIP]","[Base_Tarjetas].[SEGMENTO_DESCRIP].&amp;[" &amp; $C$6 &amp; "]",
"[Base_Tarjetas].[SITUACION]","[Base_Tarjetas].[SITUACION].&amp;[" &amp; $C80 &amp; "]",
"[Base_Tarjetas].[TIPO]","[Base_Tarjetas].[TIPO].&amp;[" &amp; $C$1 &amp; "]")/1000,
0)</f>
        <v>0</v>
      </c>
      <c r="L80" s="8">
        <f>IFERROR(
GETPIVOTDATA("[Base_Tarjetas].[Importe]",TDinamica_R!$A$3,
"[Base_Tarjetas].[PERIODO]","[Base_Tarjetas].[PERIODO].&amp;[" &amp; TEXT(L$6,"yyyymm") &amp; "]",
"[Base_Tarjetas].[Metrica]","[Base_Tarjetas].[Metrica].&amp;[" &amp; $A80 &amp; "]",
"[Base_Tarjetas].[SEGMENTO_DESCRIP]","[Base_Tarjetas].[SEGMENTO_DESCRIP].&amp;[" &amp; $C$6 &amp; "]",
"[Base_Tarjetas].[SITUACION]","[Base_Tarjetas].[SITUACION].&amp;[" &amp; $C80 &amp; "]",
"[Base_Tarjetas].[TIPO]","[Base_Tarjetas].[TIPO].&amp;[" &amp; $C$1 &amp; "]")/1000,
0)</f>
        <v>0</v>
      </c>
      <c r="M80" s="8">
        <f>IFERROR(
GETPIVOTDATA("[Base_Tarjetas].[Importe]",TDinamica_R!$A$3,
"[Base_Tarjetas].[PERIODO]","[Base_Tarjetas].[PERIODO].&amp;[" &amp; TEXT(M$6,"yyyymm") &amp; "]",
"[Base_Tarjetas].[Metrica]","[Base_Tarjetas].[Metrica].&amp;[" &amp; $A80 &amp; "]",
"[Base_Tarjetas].[SEGMENTO_DESCRIP]","[Base_Tarjetas].[SEGMENTO_DESCRIP].&amp;[" &amp; $C$6 &amp; "]",
"[Base_Tarjetas].[SITUACION]","[Base_Tarjetas].[SITUACION].&amp;[" &amp; $C80 &amp; "]",
"[Base_Tarjetas].[TIPO]","[Base_Tarjetas].[TIPO].&amp;[" &amp; $C$1 &amp; "]")/1000,
0)</f>
        <v>0</v>
      </c>
      <c r="N80" s="8">
        <f>IFERROR(
GETPIVOTDATA("[Base_Tarjetas].[Importe]",TDinamica_R!$A$3,
"[Base_Tarjetas].[PERIODO]","[Base_Tarjetas].[PERIODO].&amp;[" &amp; TEXT(N$6,"yyyymm") &amp; "]",
"[Base_Tarjetas].[Metrica]","[Base_Tarjetas].[Metrica].&amp;[" &amp; $A80 &amp; "]",
"[Base_Tarjetas].[SEGMENTO_DESCRIP]","[Base_Tarjetas].[SEGMENTO_DESCRIP].&amp;[" &amp; $C$6 &amp; "]",
"[Base_Tarjetas].[SITUACION]","[Base_Tarjetas].[SITUACION].&amp;[" &amp; $C80 &amp; "]",
"[Base_Tarjetas].[TIPO]","[Base_Tarjetas].[TIPO].&amp;[" &amp; $C$1 &amp; "]")/1000,
0)</f>
        <v>0</v>
      </c>
      <c r="O80" s="8">
        <f>IFERROR(
GETPIVOTDATA("[Base_Tarjetas].[Importe]",TDinamica_R!$A$3,
"[Base_Tarjetas].[PERIODO]","[Base_Tarjetas].[PERIODO].&amp;[" &amp; TEXT(O$6,"yyyymm") &amp; "]",
"[Base_Tarjetas].[Metrica]","[Base_Tarjetas].[Metrica].&amp;[" &amp; $A80 &amp; "]",
"[Base_Tarjetas].[SEGMENTO_DESCRIP]","[Base_Tarjetas].[SEGMENTO_DESCRIP].&amp;[" &amp; $C$6 &amp; "]",
"[Base_Tarjetas].[SITUACION]","[Base_Tarjetas].[SITUACION].&amp;[" &amp; $C80 &amp; "]",
"[Base_Tarjetas].[TIPO]","[Base_Tarjetas].[TIPO].&amp;[" &amp; $C$1 &amp; "]")/1000,
0)</f>
        <v>0</v>
      </c>
      <c r="P80" s="8">
        <f>IFERROR(
GETPIVOTDATA("[Base_Tarjetas].[Importe]",TDinamica_R!$A$3,
"[Base_Tarjetas].[PERIODO]","[Base_Tarjetas].[PERIODO].&amp;[" &amp; TEXT(P$6,"yyyymm") &amp; "]",
"[Base_Tarjetas].[Metrica]","[Base_Tarjetas].[Metrica].&amp;[" &amp; $A80 &amp; "]",
"[Base_Tarjetas].[SEGMENTO_DESCRIP]","[Base_Tarjetas].[SEGMENTO_DESCRIP].&amp;[" &amp; $C$6 &amp; "]",
"[Base_Tarjetas].[SITUACION]","[Base_Tarjetas].[SITUACION].&amp;[" &amp; $C80 &amp; "]",
"[Base_Tarjetas].[TIPO]","[Base_Tarjetas].[TIPO].&amp;[" &amp; $C$1 &amp; "]")/1000,
0)</f>
        <v>0</v>
      </c>
      <c r="Q80" s="8">
        <f>IFERROR(
GETPIVOTDATA("[Base_Tarjetas].[Importe]",TDinamica_R!$A$3,
"[Base_Tarjetas].[PERIODO]","[Base_Tarjetas].[PERIODO].&amp;[" &amp; TEXT(Q$6,"yyyymm") &amp; "]",
"[Base_Tarjetas].[Metrica]","[Base_Tarjetas].[Metrica].&amp;[" &amp; $A80 &amp; "]",
"[Base_Tarjetas].[SEGMENTO_DESCRIP]","[Base_Tarjetas].[SEGMENTO_DESCRIP].&amp;[" &amp; $C$6 &amp; "]",
"[Base_Tarjetas].[SITUACION]","[Base_Tarjetas].[SITUACION].&amp;[" &amp; $C80 &amp; "]",
"[Base_Tarjetas].[TIPO]","[Base_Tarjetas].[TIPO].&amp;[" &amp; $C$1 &amp; "]")/1000,
0)</f>
        <v>0</v>
      </c>
      <c r="R80" s="8">
        <f>IFERROR(
GETPIVOTDATA("[Base_Tarjetas].[Importe]",TDinamica_R!$A$3,
"[Base_Tarjetas].[PERIODO]","[Base_Tarjetas].[PERIODO].&amp;[" &amp; TEXT(R$6,"yyyymm") &amp; "]",
"[Base_Tarjetas].[Metrica]","[Base_Tarjetas].[Metrica].&amp;[" &amp; $A80 &amp; "]",
"[Base_Tarjetas].[SEGMENTO_DESCRIP]","[Base_Tarjetas].[SEGMENTO_DESCRIP].&amp;[" &amp; $C$6 &amp; "]",
"[Base_Tarjetas].[SITUACION]","[Base_Tarjetas].[SITUACION].&amp;[" &amp; $C80 &amp; "]",
"[Base_Tarjetas].[TIPO]","[Base_Tarjetas].[TIPO].&amp;[" &amp; $C$1 &amp; "]")/1000,
0)</f>
        <v>0</v>
      </c>
      <c r="S80" s="8">
        <f>IFERROR(
GETPIVOTDATA("[Base_Tarjetas].[Importe]",TDinamica_R!$A$3,
"[Base_Tarjetas].[PERIODO]","[Base_Tarjetas].[PERIODO].&amp;[" &amp; TEXT(S$6,"yyyymm") &amp; "]",
"[Base_Tarjetas].[Metrica]","[Base_Tarjetas].[Metrica].&amp;[" &amp; $A80 &amp; "]",
"[Base_Tarjetas].[SEGMENTO_DESCRIP]","[Base_Tarjetas].[SEGMENTO_DESCRIP].&amp;[" &amp; $C$6 &amp; "]",
"[Base_Tarjetas].[SITUACION]","[Base_Tarjetas].[SITUACION].&amp;[" &amp; $C80 &amp; "]",
"[Base_Tarjetas].[TIPO]","[Base_Tarjetas].[TIPO].&amp;[" &amp; $C$1 &amp; "]")/1000,
0)</f>
        <v>0</v>
      </c>
      <c r="T80" s="8">
        <f>IFERROR(
GETPIVOTDATA("[Base_Tarjetas].[Importe]",TDinamica_R!$A$3,
"[Base_Tarjetas].[PERIODO]","[Base_Tarjetas].[PERIODO].&amp;[" &amp; TEXT(T$6,"yyyymm") &amp; "]",
"[Base_Tarjetas].[Metrica]","[Base_Tarjetas].[Metrica].&amp;[" &amp; $A80 &amp; "]",
"[Base_Tarjetas].[SEGMENTO_DESCRIP]","[Base_Tarjetas].[SEGMENTO_DESCRIP].&amp;[" &amp; $C$6 &amp; "]",
"[Base_Tarjetas].[SITUACION]","[Base_Tarjetas].[SITUACION].&amp;[" &amp; $C80 &amp; "]",
"[Base_Tarjetas].[TIPO]","[Base_Tarjetas].[TIPO].&amp;[" &amp; $C$1 &amp; "]")/1000,
0)</f>
        <v>0</v>
      </c>
      <c r="U80" s="8">
        <f>IFERROR(
GETPIVOTDATA("[Base_Tarjetas].[Importe]",TDinamica_R!$A$3,
"[Base_Tarjetas].[PERIODO]","[Base_Tarjetas].[PERIODO].&amp;[" &amp; TEXT(U$6,"yyyymm") &amp; "]",
"[Base_Tarjetas].[Metrica]","[Base_Tarjetas].[Metrica].&amp;[" &amp; $A80 &amp; "]",
"[Base_Tarjetas].[SEGMENTO_DESCRIP]","[Base_Tarjetas].[SEGMENTO_DESCRIP].&amp;[" &amp; $C$6 &amp; "]",
"[Base_Tarjetas].[SITUACION]","[Base_Tarjetas].[SITUACION].&amp;[" &amp; $C80 &amp; "]",
"[Base_Tarjetas].[TIPO]","[Base_Tarjetas].[TIPO].&amp;[" &amp; $C$1 &amp; "]")/1000,
0)</f>
        <v>0</v>
      </c>
      <c r="V80" s="8">
        <f>IFERROR(
GETPIVOTDATA("[Base_Tarjetas].[Importe]",TDinamica_R!$A$3,
"[Base_Tarjetas].[PERIODO]","[Base_Tarjetas].[PERIODO].&amp;[" &amp; TEXT(V$6,"yyyymm") &amp; "]",
"[Base_Tarjetas].[Metrica]","[Base_Tarjetas].[Metrica].&amp;[" &amp; $A80 &amp; "]",
"[Base_Tarjetas].[SEGMENTO_DESCRIP]","[Base_Tarjetas].[SEGMENTO_DESCRIP].&amp;[" &amp; $C$6 &amp; "]",
"[Base_Tarjetas].[SITUACION]","[Base_Tarjetas].[SITUACION].&amp;[" &amp; $C80 &amp; "]",
"[Base_Tarjetas].[TIPO]","[Base_Tarjetas].[TIPO].&amp;[" &amp; $C$1 &amp; "]")/1000,
0)</f>
        <v>0</v>
      </c>
      <c r="W80" s="8">
        <f>IFERROR(
GETPIVOTDATA("[Base_Tarjetas].[Importe]",TDinamica_R!$A$3,
"[Base_Tarjetas].[PERIODO]","[Base_Tarjetas].[PERIODO].&amp;[" &amp; TEXT(W$6,"yyyymm") &amp; "]",
"[Base_Tarjetas].[Metrica]","[Base_Tarjetas].[Metrica].&amp;[" &amp; $A80 &amp; "]",
"[Base_Tarjetas].[SEGMENTO_DESCRIP]","[Base_Tarjetas].[SEGMENTO_DESCRIP].&amp;[" &amp; $C$6 &amp; "]",
"[Base_Tarjetas].[SITUACION]","[Base_Tarjetas].[SITUACION].&amp;[" &amp; $C80 &amp; "]",
"[Base_Tarjetas].[TIPO]","[Base_Tarjetas].[TIPO].&amp;[" &amp; $C$1 &amp; "]")/1000,
0)</f>
        <v>0</v>
      </c>
      <c r="X80" s="8">
        <f>IFERROR(
GETPIVOTDATA("[Base_Tarjetas].[Importe]",TDinamica_R!$A$3,
"[Base_Tarjetas].[PERIODO]","[Base_Tarjetas].[PERIODO].&amp;[" &amp; TEXT(X$6,"yyyymm") &amp; "]",
"[Base_Tarjetas].[Metrica]","[Base_Tarjetas].[Metrica].&amp;[" &amp; $A80 &amp; "]",
"[Base_Tarjetas].[SEGMENTO_DESCRIP]","[Base_Tarjetas].[SEGMENTO_DESCRIP].&amp;[" &amp; $C$6 &amp; "]",
"[Base_Tarjetas].[SITUACION]","[Base_Tarjetas].[SITUACION].&amp;[" &amp; $C80 &amp; "]",
"[Base_Tarjetas].[TIPO]","[Base_Tarjetas].[TIPO].&amp;[" &amp; $C$1 &amp; "]")/1000,
0)</f>
        <v>0</v>
      </c>
      <c r="Y80" s="8">
        <f>IFERROR(
GETPIVOTDATA("[Base_Tarjetas].[Importe]",TDinamica_R!$A$3,
"[Base_Tarjetas].[PERIODO]","[Base_Tarjetas].[PERIODO].&amp;[" &amp; TEXT(Y$6,"yyyymm") &amp; "]",
"[Base_Tarjetas].[Metrica]","[Base_Tarjetas].[Metrica].&amp;[" &amp; $A80 &amp; "]",
"[Base_Tarjetas].[SEGMENTO_DESCRIP]","[Base_Tarjetas].[SEGMENTO_DESCRIP].&amp;[" &amp; $C$6 &amp; "]",
"[Base_Tarjetas].[SITUACION]","[Base_Tarjetas].[SITUACION].&amp;[" &amp; $C80 &amp; "]",
"[Base_Tarjetas].[TIPO]","[Base_Tarjetas].[TIPO].&amp;[" &amp; $C$1 &amp; "]")/1000,
0)</f>
        <v>0</v>
      </c>
      <c r="Z80" s="8">
        <f>IFERROR(
GETPIVOTDATA("[Base_Tarjetas].[Importe]",TDinamica_R!$A$3,
"[Base_Tarjetas].[PERIODO]","[Base_Tarjetas].[PERIODO].&amp;[" &amp; TEXT(Z$6,"yyyymm") &amp; "]",
"[Base_Tarjetas].[Metrica]","[Base_Tarjetas].[Metrica].&amp;[" &amp; $A80 &amp; "]",
"[Base_Tarjetas].[SEGMENTO_DESCRIP]","[Base_Tarjetas].[SEGMENTO_DESCRIP].&amp;[" &amp; $C$6 &amp; "]",
"[Base_Tarjetas].[SITUACION]","[Base_Tarjetas].[SITUACION].&amp;[" &amp; $C80 &amp; "]",
"[Base_Tarjetas].[TIPO]","[Base_Tarjetas].[TIPO].&amp;[" &amp; $C$1 &amp; "]")/1000,
0)</f>
        <v>0</v>
      </c>
      <c r="AA80" s="8">
        <f>IFERROR(
GETPIVOTDATA("[Base_Tarjetas].[Importe]",TDinamica_R!$A$3,
"[Base_Tarjetas].[PERIODO]","[Base_Tarjetas].[PERIODO].&amp;[" &amp; TEXT(AA$6,"yyyymm") &amp; "]",
"[Base_Tarjetas].[Metrica]","[Base_Tarjetas].[Metrica].&amp;[" &amp; $A80 &amp; "]",
"[Base_Tarjetas].[SEGMENTO_DESCRIP]","[Base_Tarjetas].[SEGMENTO_DESCRIP].&amp;[" &amp; $C$6 &amp; "]",
"[Base_Tarjetas].[SITUACION]","[Base_Tarjetas].[SITUACION].&amp;[" &amp; $C80 &amp; "]",
"[Base_Tarjetas].[TIPO]","[Base_Tarjetas].[TIPO].&amp;[" &amp; $C$1 &amp; "]")/1000,
0)</f>
        <v>0</v>
      </c>
      <c r="AB80" s="8">
        <f>IFERROR(
GETPIVOTDATA("[Base_Tarjetas].[Importe]",TDinamica_R!$A$3,
"[Base_Tarjetas].[PERIODO]","[Base_Tarjetas].[PERIODO].&amp;[" &amp; TEXT(AB$6,"yyyymm") &amp; "]",
"[Base_Tarjetas].[Metrica]","[Base_Tarjetas].[Metrica].&amp;[" &amp; $A80 &amp; "]",
"[Base_Tarjetas].[SEGMENTO_DESCRIP]","[Base_Tarjetas].[SEGMENTO_DESCRIP].&amp;[" &amp; $C$6 &amp; "]",
"[Base_Tarjetas].[SITUACION]","[Base_Tarjetas].[SITUACION].&amp;[" &amp; $C80 &amp; "]",
"[Base_Tarjetas].[TIPO]","[Base_Tarjetas].[TIPO].&amp;[" &amp; $C$1 &amp; "]")/1000,
0)</f>
        <v>0</v>
      </c>
      <c r="AC80" s="8">
        <f>IFERROR(
GETPIVOTDATA("[Base_Tarjetas].[Importe]",TDinamica_R!$A$3,
"[Base_Tarjetas].[PERIODO]","[Base_Tarjetas].[PERIODO].&amp;[" &amp; TEXT(AC$6,"yyyymm") &amp; "]",
"[Base_Tarjetas].[Metrica]","[Base_Tarjetas].[Metrica].&amp;[" &amp; $A80 &amp; "]",
"[Base_Tarjetas].[SEGMENTO_DESCRIP]","[Base_Tarjetas].[SEGMENTO_DESCRIP].&amp;[" &amp; $C$6 &amp; "]",
"[Base_Tarjetas].[SITUACION]","[Base_Tarjetas].[SITUACION].&amp;[" &amp; $C80 &amp; "]",
"[Base_Tarjetas].[TIPO]","[Base_Tarjetas].[TIPO].&amp;[" &amp; $C$1 &amp; "]")/1000,
0)</f>
        <v>0</v>
      </c>
      <c r="AD80" s="8">
        <f>IFERROR(
GETPIVOTDATA("[Base_Tarjetas].[Importe]",TDinamica_R!$A$3,
"[Base_Tarjetas].[PERIODO]","[Base_Tarjetas].[PERIODO].&amp;[" &amp; TEXT(AD$6,"yyyymm") &amp; "]",
"[Base_Tarjetas].[Metrica]","[Base_Tarjetas].[Metrica].&amp;[" &amp; $A80 &amp; "]",
"[Base_Tarjetas].[SEGMENTO_DESCRIP]","[Base_Tarjetas].[SEGMENTO_DESCRIP].&amp;[" &amp; $C$6 &amp; "]",
"[Base_Tarjetas].[SITUACION]","[Base_Tarjetas].[SITUACION].&amp;[" &amp; $C80 &amp; "]",
"[Base_Tarjetas].[TIPO]","[Base_Tarjetas].[TIPO].&amp;[" &amp; $C$1 &amp; "]")/1000,
0)</f>
        <v>0</v>
      </c>
      <c r="AE80" s="8">
        <f>IFERROR(
GETPIVOTDATA("[Base_Tarjetas].[Importe]",TDinamica_R!$A$3,
"[Base_Tarjetas].[PERIODO]","[Base_Tarjetas].[PERIODO].&amp;[" &amp; TEXT(AE$6,"yyyymm") &amp; "]",
"[Base_Tarjetas].[Metrica]","[Base_Tarjetas].[Metrica].&amp;[" &amp; $A80 &amp; "]",
"[Base_Tarjetas].[SEGMENTO_DESCRIP]","[Base_Tarjetas].[SEGMENTO_DESCRIP].&amp;[" &amp; $C$6 &amp; "]",
"[Base_Tarjetas].[SITUACION]","[Base_Tarjetas].[SITUACION].&amp;[" &amp; $C80 &amp; "]",
"[Base_Tarjetas].[TIPO]","[Base_Tarjetas].[TIPO].&amp;[" &amp; $C$1 &amp; "]")/1000,
0)</f>
        <v>0</v>
      </c>
      <c r="AF80" s="8">
        <f>IFERROR(
GETPIVOTDATA("[Base_Tarjetas].[Importe]",TDinamica_R!$A$3,
"[Base_Tarjetas].[PERIODO]","[Base_Tarjetas].[PERIODO].&amp;[" &amp; TEXT(AF$6,"yyyymm") &amp; "]",
"[Base_Tarjetas].[Metrica]","[Base_Tarjetas].[Metrica].&amp;[" &amp; $A80 &amp; "]",
"[Base_Tarjetas].[SEGMENTO_DESCRIP]","[Base_Tarjetas].[SEGMENTO_DESCRIP].&amp;[" &amp; $C$6 &amp; "]",
"[Base_Tarjetas].[SITUACION]","[Base_Tarjetas].[SITUACION].&amp;[" &amp; $C80 &amp; "]",
"[Base_Tarjetas].[TIPO]","[Base_Tarjetas].[TIPO].&amp;[" &amp; $C$1 &amp; "]")/1000,
0)</f>
        <v>0</v>
      </c>
      <c r="AG80" s="8">
        <f>IFERROR(
GETPIVOTDATA("[Base_Tarjetas].[Importe]",TDinamica_R!$A$3,
"[Base_Tarjetas].[PERIODO]","[Base_Tarjetas].[PERIODO].&amp;[" &amp; TEXT(AG$6,"yyyymm") &amp; "]",
"[Base_Tarjetas].[Metrica]","[Base_Tarjetas].[Metrica].&amp;[" &amp; $A80 &amp; "]",
"[Base_Tarjetas].[SEGMENTO_DESCRIP]","[Base_Tarjetas].[SEGMENTO_DESCRIP].&amp;[" &amp; $C$6 &amp; "]",
"[Base_Tarjetas].[SITUACION]","[Base_Tarjetas].[SITUACION].&amp;[" &amp; $C80 &amp; "]",
"[Base_Tarjetas].[TIPO]","[Base_Tarjetas].[TIPO].&amp;[" &amp; $C$1 &amp; "]")/1000,
0)</f>
        <v>0</v>
      </c>
      <c r="AH80" s="8">
        <f>IFERROR(
GETPIVOTDATA("[Base_Tarjetas].[Importe]",TDinamica_R!$A$3,
"[Base_Tarjetas].[PERIODO]","[Base_Tarjetas].[PERIODO].&amp;[" &amp; TEXT(AH$6,"yyyymm") &amp; "]",
"[Base_Tarjetas].[Metrica]","[Base_Tarjetas].[Metrica].&amp;[" &amp; $A80 &amp; "]",
"[Base_Tarjetas].[SEGMENTO_DESCRIP]","[Base_Tarjetas].[SEGMENTO_DESCRIP].&amp;[" &amp; $C$6 &amp; "]",
"[Base_Tarjetas].[SITUACION]","[Base_Tarjetas].[SITUACION].&amp;[" &amp; $C80 &amp; "]",
"[Base_Tarjetas].[TIPO]","[Base_Tarjetas].[TIPO].&amp;[" &amp; $C$1 &amp; "]")/1000,
0)</f>
        <v>0</v>
      </c>
      <c r="AI80" s="8">
        <f>IFERROR(
GETPIVOTDATA("[Base_Tarjetas].[Importe]",TDinamica_R!$A$3,
"[Base_Tarjetas].[PERIODO]","[Base_Tarjetas].[PERIODO].&amp;[" &amp; TEXT(AI$6,"yyyymm") &amp; "]",
"[Base_Tarjetas].[Metrica]","[Base_Tarjetas].[Metrica].&amp;[" &amp; $A80 &amp; "]",
"[Base_Tarjetas].[SEGMENTO_DESCRIP]","[Base_Tarjetas].[SEGMENTO_DESCRIP].&amp;[" &amp; $C$6 &amp; "]",
"[Base_Tarjetas].[SITUACION]","[Base_Tarjetas].[SITUACION].&amp;[" &amp; $C80 &amp; "]",
"[Base_Tarjetas].[TIPO]","[Base_Tarjetas].[TIPO].&amp;[" &amp; $C$1 &amp; "]")/1000,
0)</f>
        <v>0</v>
      </c>
      <c r="AJ80" s="8">
        <f>IFERROR(
GETPIVOTDATA("[Base_Tarjetas].[Importe]",TDinamica_R!$A$3,
"[Base_Tarjetas].[PERIODO]","[Base_Tarjetas].[PERIODO].&amp;[" &amp; TEXT(AJ$6,"yyyymm") &amp; "]",
"[Base_Tarjetas].[Metrica]","[Base_Tarjetas].[Metrica].&amp;[" &amp; $A80 &amp; "]",
"[Base_Tarjetas].[SEGMENTO_DESCRIP]","[Base_Tarjetas].[SEGMENTO_DESCRIP].&amp;[" &amp; $C$6 &amp; "]",
"[Base_Tarjetas].[SITUACION]","[Base_Tarjetas].[SITUACION].&amp;[" &amp; $C80 &amp; "]",
"[Base_Tarjetas].[TIPO]","[Base_Tarjetas].[TIPO].&amp;[" &amp; $C$1 &amp; "]")/1000,
0)</f>
        <v>0</v>
      </c>
      <c r="AK80" s="8">
        <f>IFERROR(
GETPIVOTDATA("[Base_Tarjetas].[Importe]",TDinamica_R!$A$3,
"[Base_Tarjetas].[PERIODO]","[Base_Tarjetas].[PERIODO].&amp;[" &amp; TEXT(AK$6,"yyyymm") &amp; "]",
"[Base_Tarjetas].[Metrica]","[Base_Tarjetas].[Metrica].&amp;[" &amp; $A80 &amp; "]",
"[Base_Tarjetas].[SEGMENTO_DESCRIP]","[Base_Tarjetas].[SEGMENTO_DESCRIP].&amp;[" &amp; $C$6 &amp; "]",
"[Base_Tarjetas].[SITUACION]","[Base_Tarjetas].[SITUACION].&amp;[" &amp; $C80 &amp; "]",
"[Base_Tarjetas].[TIPO]","[Base_Tarjetas].[TIPO].&amp;[" &amp; $C$1 &amp; "]")/1000,
0)</f>
        <v>0</v>
      </c>
      <c r="AL80" s="8">
        <f>IFERROR(
GETPIVOTDATA("[Base_Tarjetas].[Importe]",TDinamica_R!$A$3,
"[Base_Tarjetas].[PERIODO]","[Base_Tarjetas].[PERIODO].&amp;[" &amp; TEXT(AL$6,"yyyymm") &amp; "]",
"[Base_Tarjetas].[Metrica]","[Base_Tarjetas].[Metrica].&amp;[" &amp; $A80 &amp; "]",
"[Base_Tarjetas].[SEGMENTO_DESCRIP]","[Base_Tarjetas].[SEGMENTO_DESCRIP].&amp;[" &amp; $C$6 &amp; "]",
"[Base_Tarjetas].[SITUACION]","[Base_Tarjetas].[SITUACION].&amp;[" &amp; $C80 &amp; "]",
"[Base_Tarjetas].[TIPO]","[Base_Tarjetas].[TIPO].&amp;[" &amp; $C$1 &amp; "]")/1000,
0)</f>
        <v>0</v>
      </c>
      <c r="AM80" s="8">
        <f>IFERROR(
GETPIVOTDATA("[Base_Tarjetas].[Importe]",TDinamica_R!$A$3,
"[Base_Tarjetas].[PERIODO]","[Base_Tarjetas].[PERIODO].&amp;[" &amp; TEXT(AM$6,"yyyymm") &amp; "]",
"[Base_Tarjetas].[Metrica]","[Base_Tarjetas].[Metrica].&amp;[" &amp; $A80 &amp; "]",
"[Base_Tarjetas].[SEGMENTO_DESCRIP]","[Base_Tarjetas].[SEGMENTO_DESCRIP].&amp;[" &amp; $C$6 &amp; "]",
"[Base_Tarjetas].[SITUACION]","[Base_Tarjetas].[SITUACION].&amp;[" &amp; $C80 &amp; "]",
"[Base_Tarjetas].[TIPO]","[Base_Tarjetas].[TIPO].&amp;[" &amp; $C$1 &amp; "]")/1000,
0)</f>
        <v>0</v>
      </c>
      <c r="AN80" s="8">
        <f>IFERROR(
GETPIVOTDATA("[Base_Tarjetas].[Importe]",TDinamica_R!$A$3,
"[Base_Tarjetas].[PERIODO]","[Base_Tarjetas].[PERIODO].&amp;[" &amp; TEXT(AN$6,"yyyymm") &amp; "]",
"[Base_Tarjetas].[Metrica]","[Base_Tarjetas].[Metrica].&amp;[" &amp; $A80 &amp; "]",
"[Base_Tarjetas].[SEGMENTO_DESCRIP]","[Base_Tarjetas].[SEGMENTO_DESCRIP].&amp;[" &amp; $C$6 &amp; "]",
"[Base_Tarjetas].[SITUACION]","[Base_Tarjetas].[SITUACION].&amp;[" &amp; $C80 &amp; "]",
"[Base_Tarjetas].[TIPO]","[Base_Tarjetas].[TIPO].&amp;[" &amp; $C$1 &amp; "]")/1000,
0)</f>
        <v>0</v>
      </c>
      <c r="AO80" s="8">
        <f>IFERROR(
GETPIVOTDATA("[Base_Tarjetas].[Importe]",TDinamica_R!$A$3,
"[Base_Tarjetas].[PERIODO]","[Base_Tarjetas].[PERIODO].&amp;[" &amp; TEXT(AO$6,"yyyymm") &amp; "]",
"[Base_Tarjetas].[Metrica]","[Base_Tarjetas].[Metrica].&amp;[" &amp; $A80 &amp; "]",
"[Base_Tarjetas].[SEGMENTO_DESCRIP]","[Base_Tarjetas].[SEGMENTO_DESCRIP].&amp;[" &amp; $C$6 &amp; "]",
"[Base_Tarjetas].[SITUACION]","[Base_Tarjetas].[SITUACION].&amp;[" &amp; $C80 &amp; "]",
"[Base_Tarjetas].[TIPO]","[Base_Tarjetas].[TIPO].&amp;[" &amp; $C$1 &amp; "]")/1000,
0)</f>
        <v>0</v>
      </c>
      <c r="AP80" s="8">
        <f>IFERROR(
GETPIVOTDATA("[Base_Tarjetas].[Importe]",TDinamica_R!$A$3,
"[Base_Tarjetas].[PERIODO]","[Base_Tarjetas].[PERIODO].&amp;[" &amp; TEXT(AP$6,"yyyymm") &amp; "]",
"[Base_Tarjetas].[Metrica]","[Base_Tarjetas].[Metrica].&amp;[" &amp; $A80 &amp; "]",
"[Base_Tarjetas].[SEGMENTO_DESCRIP]","[Base_Tarjetas].[SEGMENTO_DESCRIP].&amp;[" &amp; $C$6 &amp; "]",
"[Base_Tarjetas].[SITUACION]","[Base_Tarjetas].[SITUACION].&amp;[" &amp; $C80 &amp; "]",
"[Base_Tarjetas].[TIPO]","[Base_Tarjetas].[TIPO].&amp;[" &amp; $C$1 &amp; "]")/1000,
0)</f>
        <v>0</v>
      </c>
      <c r="AQ80" s="8">
        <f>IFERROR(
GETPIVOTDATA("[Base_Tarjetas].[Importe]",TDinamica_R!$A$3,
"[Base_Tarjetas].[PERIODO]","[Base_Tarjetas].[PERIODO].&amp;[" &amp; TEXT(AQ$6,"yyyymm") &amp; "]",
"[Base_Tarjetas].[Metrica]","[Base_Tarjetas].[Metrica].&amp;[" &amp; $A80 &amp; "]",
"[Base_Tarjetas].[SEGMENTO_DESCRIP]","[Base_Tarjetas].[SEGMENTO_DESCRIP].&amp;[" &amp; $C$6 &amp; "]",
"[Base_Tarjetas].[SITUACION]","[Base_Tarjetas].[SITUACION].&amp;[" &amp; $C80 &amp; "]",
"[Base_Tarjetas].[TIPO]","[Base_Tarjetas].[TIPO].&amp;[" &amp; $C$1 &amp; "]")/1000,
0)</f>
        <v>0</v>
      </c>
      <c r="AR80" s="8">
        <f>IFERROR(
GETPIVOTDATA("[Base_Tarjetas].[Importe]",TDinamica_R!$A$3,
"[Base_Tarjetas].[PERIODO]","[Base_Tarjetas].[PERIODO].&amp;[" &amp; TEXT(AR$6,"yyyymm") &amp; "]",
"[Base_Tarjetas].[Metrica]","[Base_Tarjetas].[Metrica].&amp;[" &amp; $A80 &amp; "]",
"[Base_Tarjetas].[SEGMENTO_DESCRIP]","[Base_Tarjetas].[SEGMENTO_DESCRIP].&amp;[" &amp; $C$6 &amp; "]",
"[Base_Tarjetas].[SITUACION]","[Base_Tarjetas].[SITUACION].&amp;[" &amp; $C80 &amp; "]",
"[Base_Tarjetas].[TIPO]","[Base_Tarjetas].[TIPO].&amp;[" &amp; $C$1 &amp; "]")/1000,
0)</f>
        <v>0</v>
      </c>
      <c r="AS80" s="8">
        <f>IFERROR(
GETPIVOTDATA("[Base_Tarjetas].[Importe]",TDinamica_R!$A$3,
"[Base_Tarjetas].[PERIODO]","[Base_Tarjetas].[PERIODO].&amp;[" &amp; TEXT(AS$6,"yyyymm") &amp; "]",
"[Base_Tarjetas].[Metrica]","[Base_Tarjetas].[Metrica].&amp;[" &amp; $A80 &amp; "]",
"[Base_Tarjetas].[SEGMENTO_DESCRIP]","[Base_Tarjetas].[SEGMENTO_DESCRIP].&amp;[" &amp; $C$6 &amp; "]",
"[Base_Tarjetas].[SITUACION]","[Base_Tarjetas].[SITUACION].&amp;[" &amp; $C80 &amp; "]",
"[Base_Tarjetas].[TIPO]","[Base_Tarjetas].[TIPO].&amp;[" &amp; $C$1 &amp; "]")/1000,
0)</f>
        <v>0</v>
      </c>
      <c r="AT80" s="8">
        <f>IFERROR(
GETPIVOTDATA("[Base_Tarjetas].[Importe]",TDinamica_R!$A$3,
"[Base_Tarjetas].[PERIODO]","[Base_Tarjetas].[PERIODO].&amp;[" &amp; TEXT(AT$6,"yyyymm") &amp; "]",
"[Base_Tarjetas].[Metrica]","[Base_Tarjetas].[Metrica].&amp;[" &amp; $A80 &amp; "]",
"[Base_Tarjetas].[SEGMENTO_DESCRIP]","[Base_Tarjetas].[SEGMENTO_DESCRIP].&amp;[" &amp; $C$6 &amp; "]",
"[Base_Tarjetas].[SITUACION]","[Base_Tarjetas].[SITUACION].&amp;[" &amp; $C80 &amp; "]",
"[Base_Tarjetas].[TIPO]","[Base_Tarjetas].[TIPO].&amp;[" &amp; $C$1 &amp; "]")/1000,
0)</f>
        <v>0</v>
      </c>
      <c r="AU80" s="8">
        <f>IFERROR(
GETPIVOTDATA("[Base_Tarjetas].[Importe]",TDinamica_R!$A$3,
"[Base_Tarjetas].[PERIODO]","[Base_Tarjetas].[PERIODO].&amp;[" &amp; TEXT(AU$6,"yyyymm") &amp; "]",
"[Base_Tarjetas].[Metrica]","[Base_Tarjetas].[Metrica].&amp;[" &amp; $A80 &amp; "]",
"[Base_Tarjetas].[SEGMENTO_DESCRIP]","[Base_Tarjetas].[SEGMENTO_DESCRIP].&amp;[" &amp; $C$6 &amp; "]",
"[Base_Tarjetas].[SITUACION]","[Base_Tarjetas].[SITUACION].&amp;[" &amp; $C80 &amp; "]",
"[Base_Tarjetas].[TIPO]","[Base_Tarjetas].[TIPO].&amp;[" &amp; $C$1 &amp; "]")/1000,
0)</f>
        <v>0</v>
      </c>
      <c r="AV80" s="8">
        <f>IFERROR(
GETPIVOTDATA("[Base_Tarjetas].[Importe]",TDinamica_R!$A$3,
"[Base_Tarjetas].[PERIODO]","[Base_Tarjetas].[PERIODO].&amp;[" &amp; TEXT(AV$6,"yyyymm") &amp; "]",
"[Base_Tarjetas].[Metrica]","[Base_Tarjetas].[Metrica].&amp;[" &amp; $A80 &amp; "]",
"[Base_Tarjetas].[SEGMENTO_DESCRIP]","[Base_Tarjetas].[SEGMENTO_DESCRIP].&amp;[" &amp; $C$6 &amp; "]",
"[Base_Tarjetas].[SITUACION]","[Base_Tarjetas].[SITUACION].&amp;[" &amp; $C80 &amp; "]",
"[Base_Tarjetas].[TIPO]","[Base_Tarjetas].[TIPO].&amp;[" &amp; $C$1 &amp; "]")/1000,
0)</f>
        <v>0</v>
      </c>
      <c r="AW80" s="8">
        <f>IFERROR(
GETPIVOTDATA("[Base_Tarjetas].[Importe]",TDinamica_R!$A$3,
"[Base_Tarjetas].[PERIODO]","[Base_Tarjetas].[PERIODO].&amp;[" &amp; TEXT(AW$6,"yyyymm") &amp; "]",
"[Base_Tarjetas].[Metrica]","[Base_Tarjetas].[Metrica].&amp;[" &amp; $A80 &amp; "]",
"[Base_Tarjetas].[SEGMENTO_DESCRIP]","[Base_Tarjetas].[SEGMENTO_DESCRIP].&amp;[" &amp; $C$6 &amp; "]",
"[Base_Tarjetas].[SITUACION]","[Base_Tarjetas].[SITUACION].&amp;[" &amp; $C80 &amp; "]",
"[Base_Tarjetas].[TIPO]","[Base_Tarjetas].[TIPO].&amp;[" &amp; $C$1 &amp; "]")/1000,
0)</f>
        <v>0</v>
      </c>
      <c r="AX80" s="8">
        <f>IFERROR(
GETPIVOTDATA("[Base_Tarjetas].[Importe]",TDinamica_R!$A$3,
"[Base_Tarjetas].[PERIODO]","[Base_Tarjetas].[PERIODO].&amp;[" &amp; TEXT(AX$6,"yyyymm") &amp; "]",
"[Base_Tarjetas].[Metrica]","[Base_Tarjetas].[Metrica].&amp;[" &amp; $A80 &amp; "]",
"[Base_Tarjetas].[SEGMENTO_DESCRIP]","[Base_Tarjetas].[SEGMENTO_DESCRIP].&amp;[" &amp; $C$6 &amp; "]",
"[Base_Tarjetas].[SITUACION]","[Base_Tarjetas].[SITUACION].&amp;[" &amp; $C80 &amp; "]",
"[Base_Tarjetas].[TIPO]","[Base_Tarjetas].[TIPO].&amp;[" &amp; $C$1 &amp; "]")/1000,
0)</f>
        <v>0</v>
      </c>
      <c r="AY80" s="8">
        <f>IFERROR(
GETPIVOTDATA("[Base_Tarjetas].[Importe]",TDinamica_R!$A$3,
"[Base_Tarjetas].[PERIODO]","[Base_Tarjetas].[PERIODO].&amp;[" &amp; TEXT(AY$6,"yyyymm") &amp; "]",
"[Base_Tarjetas].[Metrica]","[Base_Tarjetas].[Metrica].&amp;[" &amp; $A80 &amp; "]",
"[Base_Tarjetas].[SEGMENTO_DESCRIP]","[Base_Tarjetas].[SEGMENTO_DESCRIP].&amp;[" &amp; $C$6 &amp; "]",
"[Base_Tarjetas].[SITUACION]","[Base_Tarjetas].[SITUACION].&amp;[" &amp; $C80 &amp; "]",
"[Base_Tarjetas].[TIPO]","[Base_Tarjetas].[TIPO].&amp;[" &amp; $C$1 &amp; "]")/1000,
0)</f>
        <v>0</v>
      </c>
      <c r="AZ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TEXT(AZ$6,"yyyymm") &amp; "]"),
0)</f>
        <v>0</v>
      </c>
      <c r="BA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TEXT(BA$6,"yyyymm") &amp; "]"),
0)</f>
        <v>0</v>
      </c>
      <c r="BB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TEXT(BB$6,"yyyymm") &amp; "]"),
0)</f>
        <v>0</v>
      </c>
      <c r="BC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TEXT(BC$6,"yyyymm") &amp; "]"),
0)</f>
        <v>0</v>
      </c>
      <c r="BD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TEXT(BD$6,"yyyymm") &amp; "]"),
0)</f>
        <v>0</v>
      </c>
      <c r="BE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TEXT(BE$6,"yyyymm") &amp; "]"),
0)</f>
        <v>0</v>
      </c>
      <c r="BF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TEXT(BF$6,"yyyymm") &amp; "]"),
0)</f>
        <v>0</v>
      </c>
      <c r="BG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TEXT(BG$6,"yyyymm") &amp; "]"),
0)</f>
        <v>0</v>
      </c>
      <c r="BH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TEXT(BH$6,"yyyymm") &amp; "]"),
0)</f>
        <v>0</v>
      </c>
      <c r="BI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TEXT(BI$6,"yyyymm") &amp; "]"),
0)</f>
        <v>0</v>
      </c>
      <c r="BJ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TEXT(BJ$6,"yyyymm") &amp; "]"),
0)</f>
        <v>0</v>
      </c>
      <c r="BK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TEXT(BK$6,"yyyymm") &amp; "]"),
0)</f>
        <v>0</v>
      </c>
      <c r="BO80" s="24">
        <f t="shared" si="47"/>
        <v>0</v>
      </c>
      <c r="BP80" s="24">
        <f t="shared" si="47"/>
        <v>0</v>
      </c>
      <c r="BQ80" s="24">
        <f t="shared" si="47"/>
        <v>0</v>
      </c>
      <c r="BR80" s="24">
        <f t="shared" si="47"/>
        <v>0</v>
      </c>
      <c r="BS80" s="24">
        <f t="shared" si="47"/>
        <v>0</v>
      </c>
      <c r="BT80" s="24">
        <f t="shared" si="47"/>
        <v>0</v>
      </c>
    </row>
    <row r="81" spans="1:72" outlineLevel="1" x14ac:dyDescent="0.25">
      <c r="A81" s="11" t="s">
        <v>35</v>
      </c>
      <c r="C81" s="2"/>
      <c r="D81" s="8">
        <f>IFERROR(
GETPIVOTDATA("[Base_Tarjetas].[Importe]",TDinamica_R!$A$3,
"[Base_Tarjetas].[PERIODO]","[Base_Tarjetas].[PERIODO].&amp;[" &amp; TEXT(D$6,"yyyymm") &amp; "]",
"[Base_Tarjetas].[Metrica]","[Base_Tarjetas].[Metrica].&amp;[" &amp; $A81 &amp; "]",
"[Base_Tarjetas].[SEGMENTO_DESCRIP]","[Base_Tarjetas].[SEGMENTO_DESCRIP].&amp;[" &amp; $C$6 &amp; "]",
"[Base_Tarjetas].[SITUACION]","[Base_Tarjetas].[SITUACION].&amp;[" &amp; $C81 &amp; "]",
"[Base_Tarjetas].[TIPO]","[Base_Tarjetas].[TIPO].&amp;[" &amp; $C$1 &amp; "]")/1000,
0)</f>
        <v>0</v>
      </c>
      <c r="E81" s="8">
        <f>IFERROR(
GETPIVOTDATA("[Base_Tarjetas].[Importe]",TDinamica_R!$A$3,
"[Base_Tarjetas].[PERIODO]","[Base_Tarjetas].[PERIODO].&amp;[" &amp; TEXT(E$6,"yyyymm") &amp; "]",
"[Base_Tarjetas].[Metrica]","[Base_Tarjetas].[Metrica].&amp;[" &amp; $A81 &amp; "]",
"[Base_Tarjetas].[SEGMENTO_DESCRIP]","[Base_Tarjetas].[SEGMENTO_DESCRIP].&amp;[" &amp; $C$6 &amp; "]",
"[Base_Tarjetas].[SITUACION]","[Base_Tarjetas].[SITUACION].&amp;[" &amp; $C81 &amp; "]",
"[Base_Tarjetas].[TIPO]","[Base_Tarjetas].[TIPO].&amp;[" &amp; $C$1 &amp; "]")/1000,
0)</f>
        <v>0</v>
      </c>
      <c r="F81" s="8">
        <f>IFERROR(
GETPIVOTDATA("[Base_Tarjetas].[Importe]",TDinamica_R!$A$3,
"[Base_Tarjetas].[PERIODO]","[Base_Tarjetas].[PERIODO].&amp;[" &amp; TEXT(F$6,"yyyymm") &amp; "]",
"[Base_Tarjetas].[Metrica]","[Base_Tarjetas].[Metrica].&amp;[" &amp; $A81 &amp; "]",
"[Base_Tarjetas].[SEGMENTO_DESCRIP]","[Base_Tarjetas].[SEGMENTO_DESCRIP].&amp;[" &amp; $C$6 &amp; "]",
"[Base_Tarjetas].[SITUACION]","[Base_Tarjetas].[SITUACION].&amp;[" &amp; $C81 &amp; "]",
"[Base_Tarjetas].[TIPO]","[Base_Tarjetas].[TIPO].&amp;[" &amp; $C$1 &amp; "]")/1000,
0)</f>
        <v>0</v>
      </c>
      <c r="G81" s="8">
        <f>IFERROR(
GETPIVOTDATA("[Base_Tarjetas].[Importe]",TDinamica_R!$A$3,
"[Base_Tarjetas].[PERIODO]","[Base_Tarjetas].[PERIODO].&amp;[" &amp; TEXT(G$6,"yyyymm") &amp; "]",
"[Base_Tarjetas].[Metrica]","[Base_Tarjetas].[Metrica].&amp;[" &amp; $A81 &amp; "]",
"[Base_Tarjetas].[SEGMENTO_DESCRIP]","[Base_Tarjetas].[SEGMENTO_DESCRIP].&amp;[" &amp; $C$6 &amp; "]",
"[Base_Tarjetas].[SITUACION]","[Base_Tarjetas].[SITUACION].&amp;[" &amp; $C81 &amp; "]",
"[Base_Tarjetas].[TIPO]","[Base_Tarjetas].[TIPO].&amp;[" &amp; $C$1 &amp; "]")/1000,
0)</f>
        <v>0</v>
      </c>
      <c r="H81" s="8">
        <f>IFERROR(
GETPIVOTDATA("[Base_Tarjetas].[Importe]",TDinamica_R!$A$3,
"[Base_Tarjetas].[PERIODO]","[Base_Tarjetas].[PERIODO].&amp;[" &amp; TEXT(H$6,"yyyymm") &amp; "]",
"[Base_Tarjetas].[Metrica]","[Base_Tarjetas].[Metrica].&amp;[" &amp; $A81 &amp; "]",
"[Base_Tarjetas].[SEGMENTO_DESCRIP]","[Base_Tarjetas].[SEGMENTO_DESCRIP].&amp;[" &amp; $C$6 &amp; "]",
"[Base_Tarjetas].[SITUACION]","[Base_Tarjetas].[SITUACION].&amp;[" &amp; $C81 &amp; "]",
"[Base_Tarjetas].[TIPO]","[Base_Tarjetas].[TIPO].&amp;[" &amp; $C$1 &amp; "]")/1000,
0)</f>
        <v>0</v>
      </c>
      <c r="I81" s="8">
        <f>IFERROR(
GETPIVOTDATA("[Base_Tarjetas].[Importe]",TDinamica_R!$A$3,
"[Base_Tarjetas].[PERIODO]","[Base_Tarjetas].[PERIODO].&amp;[" &amp; TEXT(I$6,"yyyymm") &amp; "]",
"[Base_Tarjetas].[Metrica]","[Base_Tarjetas].[Metrica].&amp;[" &amp; $A81 &amp; "]",
"[Base_Tarjetas].[SEGMENTO_DESCRIP]","[Base_Tarjetas].[SEGMENTO_DESCRIP].&amp;[" &amp; $C$6 &amp; "]",
"[Base_Tarjetas].[SITUACION]","[Base_Tarjetas].[SITUACION].&amp;[" &amp; $C81 &amp; "]",
"[Base_Tarjetas].[TIPO]","[Base_Tarjetas].[TIPO].&amp;[" &amp; $C$1 &amp; "]")/1000,
0)</f>
        <v>0</v>
      </c>
      <c r="J81" s="8">
        <f>IFERROR(
GETPIVOTDATA("[Base_Tarjetas].[Importe]",TDinamica_R!$A$3,
"[Base_Tarjetas].[PERIODO]","[Base_Tarjetas].[PERIODO].&amp;[" &amp; TEXT(J$6,"yyyymm") &amp; "]",
"[Base_Tarjetas].[Metrica]","[Base_Tarjetas].[Metrica].&amp;[" &amp; $A81 &amp; "]",
"[Base_Tarjetas].[SEGMENTO_DESCRIP]","[Base_Tarjetas].[SEGMENTO_DESCRIP].&amp;[" &amp; $C$6 &amp; "]",
"[Base_Tarjetas].[SITUACION]","[Base_Tarjetas].[SITUACION].&amp;[" &amp; $C81 &amp; "]",
"[Base_Tarjetas].[TIPO]","[Base_Tarjetas].[TIPO].&amp;[" &amp; $C$1 &amp; "]")/1000,
0)</f>
        <v>0</v>
      </c>
      <c r="K81" s="8">
        <f>IFERROR(
GETPIVOTDATA("[Base_Tarjetas].[Importe]",TDinamica_R!$A$3,
"[Base_Tarjetas].[PERIODO]","[Base_Tarjetas].[PERIODO].&amp;[" &amp; TEXT(K$6,"yyyymm") &amp; "]",
"[Base_Tarjetas].[Metrica]","[Base_Tarjetas].[Metrica].&amp;[" &amp; $A81 &amp; "]",
"[Base_Tarjetas].[SEGMENTO_DESCRIP]","[Base_Tarjetas].[SEGMENTO_DESCRIP].&amp;[" &amp; $C$6 &amp; "]",
"[Base_Tarjetas].[SITUACION]","[Base_Tarjetas].[SITUACION].&amp;[" &amp; $C81 &amp; "]",
"[Base_Tarjetas].[TIPO]","[Base_Tarjetas].[TIPO].&amp;[" &amp; $C$1 &amp; "]")/1000,
0)</f>
        <v>0</v>
      </c>
      <c r="L81" s="8">
        <f>IFERROR(
GETPIVOTDATA("[Base_Tarjetas].[Importe]",TDinamica_R!$A$3,
"[Base_Tarjetas].[PERIODO]","[Base_Tarjetas].[PERIODO].&amp;[" &amp; TEXT(L$6,"yyyymm") &amp; "]",
"[Base_Tarjetas].[Metrica]","[Base_Tarjetas].[Metrica].&amp;[" &amp; $A81 &amp; "]",
"[Base_Tarjetas].[SEGMENTO_DESCRIP]","[Base_Tarjetas].[SEGMENTO_DESCRIP].&amp;[" &amp; $C$6 &amp; "]",
"[Base_Tarjetas].[SITUACION]","[Base_Tarjetas].[SITUACION].&amp;[" &amp; $C81 &amp; "]",
"[Base_Tarjetas].[TIPO]","[Base_Tarjetas].[TIPO].&amp;[" &amp; $C$1 &amp; "]")/1000,
0)</f>
        <v>0</v>
      </c>
      <c r="M81" s="8">
        <f>IFERROR(
GETPIVOTDATA("[Base_Tarjetas].[Importe]",TDinamica_R!$A$3,
"[Base_Tarjetas].[PERIODO]","[Base_Tarjetas].[PERIODO].&amp;[" &amp; TEXT(M$6,"yyyymm") &amp; "]",
"[Base_Tarjetas].[Metrica]","[Base_Tarjetas].[Metrica].&amp;[" &amp; $A81 &amp; "]",
"[Base_Tarjetas].[SEGMENTO_DESCRIP]","[Base_Tarjetas].[SEGMENTO_DESCRIP].&amp;[" &amp; $C$6 &amp; "]",
"[Base_Tarjetas].[SITUACION]","[Base_Tarjetas].[SITUACION].&amp;[" &amp; $C81 &amp; "]",
"[Base_Tarjetas].[TIPO]","[Base_Tarjetas].[TIPO].&amp;[" &amp; $C$1 &amp; "]")/1000,
0)</f>
        <v>0</v>
      </c>
      <c r="N81" s="8">
        <f>IFERROR(
GETPIVOTDATA("[Base_Tarjetas].[Importe]",TDinamica_R!$A$3,
"[Base_Tarjetas].[PERIODO]","[Base_Tarjetas].[PERIODO].&amp;[" &amp; TEXT(N$6,"yyyymm") &amp; "]",
"[Base_Tarjetas].[Metrica]","[Base_Tarjetas].[Metrica].&amp;[" &amp; $A81 &amp; "]",
"[Base_Tarjetas].[SEGMENTO_DESCRIP]","[Base_Tarjetas].[SEGMENTO_DESCRIP].&amp;[" &amp; $C$6 &amp; "]",
"[Base_Tarjetas].[SITUACION]","[Base_Tarjetas].[SITUACION].&amp;[" &amp; $C81 &amp; "]",
"[Base_Tarjetas].[TIPO]","[Base_Tarjetas].[TIPO].&amp;[" &amp; $C$1 &amp; "]")/1000,
0)</f>
        <v>0</v>
      </c>
      <c r="O81" s="8">
        <f>IFERROR(
GETPIVOTDATA("[Base_Tarjetas].[Importe]",TDinamica_R!$A$3,
"[Base_Tarjetas].[PERIODO]","[Base_Tarjetas].[PERIODO].&amp;[" &amp; TEXT(O$6,"yyyymm") &amp; "]",
"[Base_Tarjetas].[Metrica]","[Base_Tarjetas].[Metrica].&amp;[" &amp; $A81 &amp; "]",
"[Base_Tarjetas].[SEGMENTO_DESCRIP]","[Base_Tarjetas].[SEGMENTO_DESCRIP].&amp;[" &amp; $C$6 &amp; "]",
"[Base_Tarjetas].[SITUACION]","[Base_Tarjetas].[SITUACION].&amp;[" &amp; $C81 &amp; "]",
"[Base_Tarjetas].[TIPO]","[Base_Tarjetas].[TIPO].&amp;[" &amp; $C$1 &amp; "]")/1000,
0)</f>
        <v>0</v>
      </c>
      <c r="P81" s="8">
        <f>IFERROR(
GETPIVOTDATA("[Base_Tarjetas].[Importe]",TDinamica_R!$A$3,
"[Base_Tarjetas].[PERIODO]","[Base_Tarjetas].[PERIODO].&amp;[" &amp; TEXT(P$6,"yyyymm") &amp; "]",
"[Base_Tarjetas].[Metrica]","[Base_Tarjetas].[Metrica].&amp;[" &amp; $A81 &amp; "]",
"[Base_Tarjetas].[SEGMENTO_DESCRIP]","[Base_Tarjetas].[SEGMENTO_DESCRIP].&amp;[" &amp; $C$6 &amp; "]",
"[Base_Tarjetas].[SITUACION]","[Base_Tarjetas].[SITUACION].&amp;[" &amp; $C81 &amp; "]",
"[Base_Tarjetas].[TIPO]","[Base_Tarjetas].[TIPO].&amp;[" &amp; $C$1 &amp; "]")/1000,
0)</f>
        <v>0</v>
      </c>
      <c r="Q81" s="8">
        <f>IFERROR(
GETPIVOTDATA("[Base_Tarjetas].[Importe]",TDinamica_R!$A$3,
"[Base_Tarjetas].[PERIODO]","[Base_Tarjetas].[PERIODO].&amp;[" &amp; TEXT(Q$6,"yyyymm") &amp; "]",
"[Base_Tarjetas].[Metrica]","[Base_Tarjetas].[Metrica].&amp;[" &amp; $A81 &amp; "]",
"[Base_Tarjetas].[SEGMENTO_DESCRIP]","[Base_Tarjetas].[SEGMENTO_DESCRIP].&amp;[" &amp; $C$6 &amp; "]",
"[Base_Tarjetas].[SITUACION]","[Base_Tarjetas].[SITUACION].&amp;[" &amp; $C81 &amp; "]",
"[Base_Tarjetas].[TIPO]","[Base_Tarjetas].[TIPO].&amp;[" &amp; $C$1 &amp; "]")/1000,
0)</f>
        <v>0</v>
      </c>
      <c r="R81" s="8">
        <f>IFERROR(
GETPIVOTDATA("[Base_Tarjetas].[Importe]",TDinamica_R!$A$3,
"[Base_Tarjetas].[PERIODO]","[Base_Tarjetas].[PERIODO].&amp;[" &amp; TEXT(R$6,"yyyymm") &amp; "]",
"[Base_Tarjetas].[Metrica]","[Base_Tarjetas].[Metrica].&amp;[" &amp; $A81 &amp; "]",
"[Base_Tarjetas].[SEGMENTO_DESCRIP]","[Base_Tarjetas].[SEGMENTO_DESCRIP].&amp;[" &amp; $C$6 &amp; "]",
"[Base_Tarjetas].[SITUACION]","[Base_Tarjetas].[SITUACION].&amp;[" &amp; $C81 &amp; "]",
"[Base_Tarjetas].[TIPO]","[Base_Tarjetas].[TIPO].&amp;[" &amp; $C$1 &amp; "]")/1000,
0)</f>
        <v>0</v>
      </c>
      <c r="S81" s="8">
        <f>IFERROR(
GETPIVOTDATA("[Base_Tarjetas].[Importe]",TDinamica_R!$A$3,
"[Base_Tarjetas].[PERIODO]","[Base_Tarjetas].[PERIODO].&amp;[" &amp; TEXT(S$6,"yyyymm") &amp; "]",
"[Base_Tarjetas].[Metrica]","[Base_Tarjetas].[Metrica].&amp;[" &amp; $A81 &amp; "]",
"[Base_Tarjetas].[SEGMENTO_DESCRIP]","[Base_Tarjetas].[SEGMENTO_DESCRIP].&amp;[" &amp; $C$6 &amp; "]",
"[Base_Tarjetas].[SITUACION]","[Base_Tarjetas].[SITUACION].&amp;[" &amp; $C81 &amp; "]",
"[Base_Tarjetas].[TIPO]","[Base_Tarjetas].[TIPO].&amp;[" &amp; $C$1 &amp; "]")/1000,
0)</f>
        <v>0</v>
      </c>
      <c r="T81" s="8">
        <f>IFERROR(
GETPIVOTDATA("[Base_Tarjetas].[Importe]",TDinamica_R!$A$3,
"[Base_Tarjetas].[PERIODO]","[Base_Tarjetas].[PERIODO].&amp;[" &amp; TEXT(T$6,"yyyymm") &amp; "]",
"[Base_Tarjetas].[Metrica]","[Base_Tarjetas].[Metrica].&amp;[" &amp; $A81 &amp; "]",
"[Base_Tarjetas].[SEGMENTO_DESCRIP]","[Base_Tarjetas].[SEGMENTO_DESCRIP].&amp;[" &amp; $C$6 &amp; "]",
"[Base_Tarjetas].[SITUACION]","[Base_Tarjetas].[SITUACION].&amp;[" &amp; $C81 &amp; "]",
"[Base_Tarjetas].[TIPO]","[Base_Tarjetas].[TIPO].&amp;[" &amp; $C$1 &amp; "]")/1000,
0)</f>
        <v>0</v>
      </c>
      <c r="U81" s="8">
        <f>IFERROR(
GETPIVOTDATA("[Base_Tarjetas].[Importe]",TDinamica_R!$A$3,
"[Base_Tarjetas].[PERIODO]","[Base_Tarjetas].[PERIODO].&amp;[" &amp; TEXT(U$6,"yyyymm") &amp; "]",
"[Base_Tarjetas].[Metrica]","[Base_Tarjetas].[Metrica].&amp;[" &amp; $A81 &amp; "]",
"[Base_Tarjetas].[SEGMENTO_DESCRIP]","[Base_Tarjetas].[SEGMENTO_DESCRIP].&amp;[" &amp; $C$6 &amp; "]",
"[Base_Tarjetas].[SITUACION]","[Base_Tarjetas].[SITUACION].&amp;[" &amp; $C81 &amp; "]",
"[Base_Tarjetas].[TIPO]","[Base_Tarjetas].[TIPO].&amp;[" &amp; $C$1 &amp; "]")/1000,
0)</f>
        <v>0</v>
      </c>
      <c r="V81" s="8">
        <f>IFERROR(
GETPIVOTDATA("[Base_Tarjetas].[Importe]",TDinamica_R!$A$3,
"[Base_Tarjetas].[PERIODO]","[Base_Tarjetas].[PERIODO].&amp;[" &amp; TEXT(V$6,"yyyymm") &amp; "]",
"[Base_Tarjetas].[Metrica]","[Base_Tarjetas].[Metrica].&amp;[" &amp; $A81 &amp; "]",
"[Base_Tarjetas].[SEGMENTO_DESCRIP]","[Base_Tarjetas].[SEGMENTO_DESCRIP].&amp;[" &amp; $C$6 &amp; "]",
"[Base_Tarjetas].[SITUACION]","[Base_Tarjetas].[SITUACION].&amp;[" &amp; $C81 &amp; "]",
"[Base_Tarjetas].[TIPO]","[Base_Tarjetas].[TIPO].&amp;[" &amp; $C$1 &amp; "]")/1000,
0)</f>
        <v>0</v>
      </c>
      <c r="W81" s="8">
        <f>IFERROR(
GETPIVOTDATA("[Base_Tarjetas].[Importe]",TDinamica_R!$A$3,
"[Base_Tarjetas].[PERIODO]","[Base_Tarjetas].[PERIODO].&amp;[" &amp; TEXT(W$6,"yyyymm") &amp; "]",
"[Base_Tarjetas].[Metrica]","[Base_Tarjetas].[Metrica].&amp;[" &amp; $A81 &amp; "]",
"[Base_Tarjetas].[SEGMENTO_DESCRIP]","[Base_Tarjetas].[SEGMENTO_DESCRIP].&amp;[" &amp; $C$6 &amp; "]",
"[Base_Tarjetas].[SITUACION]","[Base_Tarjetas].[SITUACION].&amp;[" &amp; $C81 &amp; "]",
"[Base_Tarjetas].[TIPO]","[Base_Tarjetas].[TIPO].&amp;[" &amp; $C$1 &amp; "]")/1000,
0)</f>
        <v>0</v>
      </c>
      <c r="X81" s="8">
        <f>IFERROR(
GETPIVOTDATA("[Base_Tarjetas].[Importe]",TDinamica_R!$A$3,
"[Base_Tarjetas].[PERIODO]","[Base_Tarjetas].[PERIODO].&amp;[" &amp; TEXT(X$6,"yyyymm") &amp; "]",
"[Base_Tarjetas].[Metrica]","[Base_Tarjetas].[Metrica].&amp;[" &amp; $A81 &amp; "]",
"[Base_Tarjetas].[SEGMENTO_DESCRIP]","[Base_Tarjetas].[SEGMENTO_DESCRIP].&amp;[" &amp; $C$6 &amp; "]",
"[Base_Tarjetas].[SITUACION]","[Base_Tarjetas].[SITUACION].&amp;[" &amp; $C81 &amp; "]",
"[Base_Tarjetas].[TIPO]","[Base_Tarjetas].[TIPO].&amp;[" &amp; $C$1 &amp; "]")/1000,
0)</f>
        <v>0</v>
      </c>
      <c r="Y81" s="8">
        <f>IFERROR(
GETPIVOTDATA("[Base_Tarjetas].[Importe]",TDinamica_R!$A$3,
"[Base_Tarjetas].[PERIODO]","[Base_Tarjetas].[PERIODO].&amp;[" &amp; TEXT(Y$6,"yyyymm") &amp; "]",
"[Base_Tarjetas].[Metrica]","[Base_Tarjetas].[Metrica].&amp;[" &amp; $A81 &amp; "]",
"[Base_Tarjetas].[SEGMENTO_DESCRIP]","[Base_Tarjetas].[SEGMENTO_DESCRIP].&amp;[" &amp; $C$6 &amp; "]",
"[Base_Tarjetas].[SITUACION]","[Base_Tarjetas].[SITUACION].&amp;[" &amp; $C81 &amp; "]",
"[Base_Tarjetas].[TIPO]","[Base_Tarjetas].[TIPO].&amp;[" &amp; $C$1 &amp; "]")/1000,
0)</f>
        <v>0</v>
      </c>
      <c r="Z81" s="8">
        <f>IFERROR(
GETPIVOTDATA("[Base_Tarjetas].[Importe]",TDinamica_R!$A$3,
"[Base_Tarjetas].[PERIODO]","[Base_Tarjetas].[PERIODO].&amp;[" &amp; TEXT(Z$6,"yyyymm") &amp; "]",
"[Base_Tarjetas].[Metrica]","[Base_Tarjetas].[Metrica].&amp;[" &amp; $A81 &amp; "]",
"[Base_Tarjetas].[SEGMENTO_DESCRIP]","[Base_Tarjetas].[SEGMENTO_DESCRIP].&amp;[" &amp; $C$6 &amp; "]",
"[Base_Tarjetas].[SITUACION]","[Base_Tarjetas].[SITUACION].&amp;[" &amp; $C81 &amp; "]",
"[Base_Tarjetas].[TIPO]","[Base_Tarjetas].[TIPO].&amp;[" &amp; $C$1 &amp; "]")/1000,
0)</f>
        <v>0</v>
      </c>
      <c r="AA81" s="8">
        <f>IFERROR(
GETPIVOTDATA("[Base_Tarjetas].[Importe]",TDinamica_R!$A$3,
"[Base_Tarjetas].[PERIODO]","[Base_Tarjetas].[PERIODO].&amp;[" &amp; TEXT(AA$6,"yyyymm") &amp; "]",
"[Base_Tarjetas].[Metrica]","[Base_Tarjetas].[Metrica].&amp;[" &amp; $A81 &amp; "]",
"[Base_Tarjetas].[SEGMENTO_DESCRIP]","[Base_Tarjetas].[SEGMENTO_DESCRIP].&amp;[" &amp; $C$6 &amp; "]",
"[Base_Tarjetas].[SITUACION]","[Base_Tarjetas].[SITUACION].&amp;[" &amp; $C81 &amp; "]",
"[Base_Tarjetas].[TIPO]","[Base_Tarjetas].[TIPO].&amp;[" &amp; $C$1 &amp; "]")/1000,
0)</f>
        <v>0</v>
      </c>
      <c r="AB81" s="8">
        <f>IFERROR(
GETPIVOTDATA("[Base_Tarjetas].[Importe]",TDinamica_R!$A$3,
"[Base_Tarjetas].[PERIODO]","[Base_Tarjetas].[PERIODO].&amp;[" &amp; TEXT(AB$6,"yyyymm") &amp; "]",
"[Base_Tarjetas].[Metrica]","[Base_Tarjetas].[Metrica].&amp;[" &amp; $A81 &amp; "]",
"[Base_Tarjetas].[SEGMENTO_DESCRIP]","[Base_Tarjetas].[SEGMENTO_DESCRIP].&amp;[" &amp; $C$6 &amp; "]",
"[Base_Tarjetas].[SITUACION]","[Base_Tarjetas].[SITUACION].&amp;[" &amp; $C81 &amp; "]",
"[Base_Tarjetas].[TIPO]","[Base_Tarjetas].[TIPO].&amp;[" &amp; $C$1 &amp; "]")/1000,
0)</f>
        <v>0</v>
      </c>
      <c r="AC81" s="8">
        <f>IFERROR(
GETPIVOTDATA("[Base_Tarjetas].[Importe]",TDinamica_R!$A$3,
"[Base_Tarjetas].[PERIODO]","[Base_Tarjetas].[PERIODO].&amp;[" &amp; TEXT(AC$6,"yyyymm") &amp; "]",
"[Base_Tarjetas].[Metrica]","[Base_Tarjetas].[Metrica].&amp;[" &amp; $A81 &amp; "]",
"[Base_Tarjetas].[SEGMENTO_DESCRIP]","[Base_Tarjetas].[SEGMENTO_DESCRIP].&amp;[" &amp; $C$6 &amp; "]",
"[Base_Tarjetas].[SITUACION]","[Base_Tarjetas].[SITUACION].&amp;[" &amp; $C81 &amp; "]",
"[Base_Tarjetas].[TIPO]","[Base_Tarjetas].[TIPO].&amp;[" &amp; $C$1 &amp; "]")/1000,
0)</f>
        <v>0</v>
      </c>
      <c r="AD81" s="8">
        <f>IFERROR(
GETPIVOTDATA("[Base_Tarjetas].[Importe]",TDinamica_R!$A$3,
"[Base_Tarjetas].[PERIODO]","[Base_Tarjetas].[PERIODO].&amp;[" &amp; TEXT(AD$6,"yyyymm") &amp; "]",
"[Base_Tarjetas].[Metrica]","[Base_Tarjetas].[Metrica].&amp;[" &amp; $A81 &amp; "]",
"[Base_Tarjetas].[SEGMENTO_DESCRIP]","[Base_Tarjetas].[SEGMENTO_DESCRIP].&amp;[" &amp; $C$6 &amp; "]",
"[Base_Tarjetas].[SITUACION]","[Base_Tarjetas].[SITUACION].&amp;[" &amp; $C81 &amp; "]",
"[Base_Tarjetas].[TIPO]","[Base_Tarjetas].[TIPO].&amp;[" &amp; $C$1 &amp; "]")/1000,
0)</f>
        <v>0</v>
      </c>
      <c r="AE81" s="8">
        <f>IFERROR(
GETPIVOTDATA("[Base_Tarjetas].[Importe]",TDinamica_R!$A$3,
"[Base_Tarjetas].[PERIODO]","[Base_Tarjetas].[PERIODO].&amp;[" &amp; TEXT(AE$6,"yyyymm") &amp; "]",
"[Base_Tarjetas].[Metrica]","[Base_Tarjetas].[Metrica].&amp;[" &amp; $A81 &amp; "]",
"[Base_Tarjetas].[SEGMENTO_DESCRIP]","[Base_Tarjetas].[SEGMENTO_DESCRIP].&amp;[" &amp; $C$6 &amp; "]",
"[Base_Tarjetas].[SITUACION]","[Base_Tarjetas].[SITUACION].&amp;[" &amp; $C81 &amp; "]",
"[Base_Tarjetas].[TIPO]","[Base_Tarjetas].[TIPO].&amp;[" &amp; $C$1 &amp; "]")/1000,
0)</f>
        <v>0</v>
      </c>
      <c r="AF81" s="8">
        <f>IFERROR(
GETPIVOTDATA("[Base_Tarjetas].[Importe]",TDinamica_R!$A$3,
"[Base_Tarjetas].[PERIODO]","[Base_Tarjetas].[PERIODO].&amp;[" &amp; TEXT(AF$6,"yyyymm") &amp; "]",
"[Base_Tarjetas].[Metrica]","[Base_Tarjetas].[Metrica].&amp;[" &amp; $A81 &amp; "]",
"[Base_Tarjetas].[SEGMENTO_DESCRIP]","[Base_Tarjetas].[SEGMENTO_DESCRIP].&amp;[" &amp; $C$6 &amp; "]",
"[Base_Tarjetas].[SITUACION]","[Base_Tarjetas].[SITUACION].&amp;[" &amp; $C81 &amp; "]",
"[Base_Tarjetas].[TIPO]","[Base_Tarjetas].[TIPO].&amp;[" &amp; $C$1 &amp; "]")/1000,
0)</f>
        <v>0</v>
      </c>
      <c r="AG81" s="8">
        <f>IFERROR(
GETPIVOTDATA("[Base_Tarjetas].[Importe]",TDinamica_R!$A$3,
"[Base_Tarjetas].[PERIODO]","[Base_Tarjetas].[PERIODO].&amp;[" &amp; TEXT(AG$6,"yyyymm") &amp; "]",
"[Base_Tarjetas].[Metrica]","[Base_Tarjetas].[Metrica].&amp;[" &amp; $A81 &amp; "]",
"[Base_Tarjetas].[SEGMENTO_DESCRIP]","[Base_Tarjetas].[SEGMENTO_DESCRIP].&amp;[" &amp; $C$6 &amp; "]",
"[Base_Tarjetas].[SITUACION]","[Base_Tarjetas].[SITUACION].&amp;[" &amp; $C81 &amp; "]",
"[Base_Tarjetas].[TIPO]","[Base_Tarjetas].[TIPO].&amp;[" &amp; $C$1 &amp; "]")/1000,
0)</f>
        <v>0</v>
      </c>
      <c r="AH81" s="8">
        <f>IFERROR(
GETPIVOTDATA("[Base_Tarjetas].[Importe]",TDinamica_R!$A$3,
"[Base_Tarjetas].[PERIODO]","[Base_Tarjetas].[PERIODO].&amp;[" &amp; TEXT(AH$6,"yyyymm") &amp; "]",
"[Base_Tarjetas].[Metrica]","[Base_Tarjetas].[Metrica].&amp;[" &amp; $A81 &amp; "]",
"[Base_Tarjetas].[SEGMENTO_DESCRIP]","[Base_Tarjetas].[SEGMENTO_DESCRIP].&amp;[" &amp; $C$6 &amp; "]",
"[Base_Tarjetas].[SITUACION]","[Base_Tarjetas].[SITUACION].&amp;[" &amp; $C81 &amp; "]",
"[Base_Tarjetas].[TIPO]","[Base_Tarjetas].[TIPO].&amp;[" &amp; $C$1 &amp; "]")/1000,
0)</f>
        <v>0</v>
      </c>
      <c r="AI81" s="8">
        <f>IFERROR(
GETPIVOTDATA("[Base_Tarjetas].[Importe]",TDinamica_R!$A$3,
"[Base_Tarjetas].[PERIODO]","[Base_Tarjetas].[PERIODO].&amp;[" &amp; TEXT(AI$6,"yyyymm") &amp; "]",
"[Base_Tarjetas].[Metrica]","[Base_Tarjetas].[Metrica].&amp;[" &amp; $A81 &amp; "]",
"[Base_Tarjetas].[SEGMENTO_DESCRIP]","[Base_Tarjetas].[SEGMENTO_DESCRIP].&amp;[" &amp; $C$6 &amp; "]",
"[Base_Tarjetas].[SITUACION]","[Base_Tarjetas].[SITUACION].&amp;[" &amp; $C81 &amp; "]",
"[Base_Tarjetas].[TIPO]","[Base_Tarjetas].[TIPO].&amp;[" &amp; $C$1 &amp; "]")/1000,
0)</f>
        <v>0</v>
      </c>
      <c r="AJ81" s="8">
        <f>IFERROR(
GETPIVOTDATA("[Base_Tarjetas].[Importe]",TDinamica_R!$A$3,
"[Base_Tarjetas].[PERIODO]","[Base_Tarjetas].[PERIODO].&amp;[" &amp; TEXT(AJ$6,"yyyymm") &amp; "]",
"[Base_Tarjetas].[Metrica]","[Base_Tarjetas].[Metrica].&amp;[" &amp; $A81 &amp; "]",
"[Base_Tarjetas].[SEGMENTO_DESCRIP]","[Base_Tarjetas].[SEGMENTO_DESCRIP].&amp;[" &amp; $C$6 &amp; "]",
"[Base_Tarjetas].[SITUACION]","[Base_Tarjetas].[SITUACION].&amp;[" &amp; $C81 &amp; "]",
"[Base_Tarjetas].[TIPO]","[Base_Tarjetas].[TIPO].&amp;[" &amp; $C$1 &amp; "]")/1000,
0)</f>
        <v>0</v>
      </c>
      <c r="AK81" s="8">
        <f>IFERROR(
GETPIVOTDATA("[Base_Tarjetas].[Importe]",TDinamica_R!$A$3,
"[Base_Tarjetas].[PERIODO]","[Base_Tarjetas].[PERIODO].&amp;[" &amp; TEXT(AK$6,"yyyymm") &amp; "]",
"[Base_Tarjetas].[Metrica]","[Base_Tarjetas].[Metrica].&amp;[" &amp; $A81 &amp; "]",
"[Base_Tarjetas].[SEGMENTO_DESCRIP]","[Base_Tarjetas].[SEGMENTO_DESCRIP].&amp;[" &amp; $C$6 &amp; "]",
"[Base_Tarjetas].[SITUACION]","[Base_Tarjetas].[SITUACION].&amp;[" &amp; $C81 &amp; "]",
"[Base_Tarjetas].[TIPO]","[Base_Tarjetas].[TIPO].&amp;[" &amp; $C$1 &amp; "]")/1000,
0)</f>
        <v>0</v>
      </c>
      <c r="AL81" s="8">
        <f>IFERROR(
GETPIVOTDATA("[Base_Tarjetas].[Importe]",TDinamica_R!$A$3,
"[Base_Tarjetas].[PERIODO]","[Base_Tarjetas].[PERIODO].&amp;[" &amp; TEXT(AL$6,"yyyymm") &amp; "]",
"[Base_Tarjetas].[Metrica]","[Base_Tarjetas].[Metrica].&amp;[" &amp; $A81 &amp; "]",
"[Base_Tarjetas].[SEGMENTO_DESCRIP]","[Base_Tarjetas].[SEGMENTO_DESCRIP].&amp;[" &amp; $C$6 &amp; "]",
"[Base_Tarjetas].[SITUACION]","[Base_Tarjetas].[SITUACION].&amp;[" &amp; $C81 &amp; "]",
"[Base_Tarjetas].[TIPO]","[Base_Tarjetas].[TIPO].&amp;[" &amp; $C$1 &amp; "]")/1000,
0)</f>
        <v>0</v>
      </c>
      <c r="AM81" s="8">
        <f>IFERROR(
GETPIVOTDATA("[Base_Tarjetas].[Importe]",TDinamica_R!$A$3,
"[Base_Tarjetas].[PERIODO]","[Base_Tarjetas].[PERIODO].&amp;[" &amp; TEXT(AM$6,"yyyymm") &amp; "]",
"[Base_Tarjetas].[Metrica]","[Base_Tarjetas].[Metrica].&amp;[" &amp; $A81 &amp; "]",
"[Base_Tarjetas].[SEGMENTO_DESCRIP]","[Base_Tarjetas].[SEGMENTO_DESCRIP].&amp;[" &amp; $C$6 &amp; "]",
"[Base_Tarjetas].[SITUACION]","[Base_Tarjetas].[SITUACION].&amp;[" &amp; $C81 &amp; "]",
"[Base_Tarjetas].[TIPO]","[Base_Tarjetas].[TIPO].&amp;[" &amp; $C$1 &amp; "]")/1000,
0)</f>
        <v>0</v>
      </c>
      <c r="AN81" s="8">
        <f>IFERROR(
GETPIVOTDATA("[Base_Tarjetas].[Importe]",TDinamica_R!$A$3,
"[Base_Tarjetas].[PERIODO]","[Base_Tarjetas].[PERIODO].&amp;[" &amp; TEXT(AN$6,"yyyymm") &amp; "]",
"[Base_Tarjetas].[Metrica]","[Base_Tarjetas].[Metrica].&amp;[" &amp; $A81 &amp; "]",
"[Base_Tarjetas].[SEGMENTO_DESCRIP]","[Base_Tarjetas].[SEGMENTO_DESCRIP].&amp;[" &amp; $C$6 &amp; "]",
"[Base_Tarjetas].[SITUACION]","[Base_Tarjetas].[SITUACION].&amp;[" &amp; $C81 &amp; "]",
"[Base_Tarjetas].[TIPO]","[Base_Tarjetas].[TIPO].&amp;[" &amp; $C$1 &amp; "]")/1000,
0)</f>
        <v>0</v>
      </c>
      <c r="AO81" s="8">
        <f>IFERROR(
GETPIVOTDATA("[Base_Tarjetas].[Importe]",TDinamica_R!$A$3,
"[Base_Tarjetas].[PERIODO]","[Base_Tarjetas].[PERIODO].&amp;[" &amp; TEXT(AO$6,"yyyymm") &amp; "]",
"[Base_Tarjetas].[Metrica]","[Base_Tarjetas].[Metrica].&amp;[" &amp; $A81 &amp; "]",
"[Base_Tarjetas].[SEGMENTO_DESCRIP]","[Base_Tarjetas].[SEGMENTO_DESCRIP].&amp;[" &amp; $C$6 &amp; "]",
"[Base_Tarjetas].[SITUACION]","[Base_Tarjetas].[SITUACION].&amp;[" &amp; $C81 &amp; "]",
"[Base_Tarjetas].[TIPO]","[Base_Tarjetas].[TIPO].&amp;[" &amp; $C$1 &amp; "]")/1000,
0)</f>
        <v>0</v>
      </c>
      <c r="AP81" s="8">
        <f>IFERROR(
GETPIVOTDATA("[Base_Tarjetas].[Importe]",TDinamica_R!$A$3,
"[Base_Tarjetas].[PERIODO]","[Base_Tarjetas].[PERIODO].&amp;[" &amp; TEXT(AP$6,"yyyymm") &amp; "]",
"[Base_Tarjetas].[Metrica]","[Base_Tarjetas].[Metrica].&amp;[" &amp; $A81 &amp; "]",
"[Base_Tarjetas].[SEGMENTO_DESCRIP]","[Base_Tarjetas].[SEGMENTO_DESCRIP].&amp;[" &amp; $C$6 &amp; "]",
"[Base_Tarjetas].[SITUACION]","[Base_Tarjetas].[SITUACION].&amp;[" &amp; $C81 &amp; "]",
"[Base_Tarjetas].[TIPO]","[Base_Tarjetas].[TIPO].&amp;[" &amp; $C$1 &amp; "]")/1000,
0)</f>
        <v>0</v>
      </c>
      <c r="AQ81" s="8">
        <f>IFERROR(
GETPIVOTDATA("[Base_Tarjetas].[Importe]",TDinamica_R!$A$3,
"[Base_Tarjetas].[PERIODO]","[Base_Tarjetas].[PERIODO].&amp;[" &amp; TEXT(AQ$6,"yyyymm") &amp; "]",
"[Base_Tarjetas].[Metrica]","[Base_Tarjetas].[Metrica].&amp;[" &amp; $A81 &amp; "]",
"[Base_Tarjetas].[SEGMENTO_DESCRIP]","[Base_Tarjetas].[SEGMENTO_DESCRIP].&amp;[" &amp; $C$6 &amp; "]",
"[Base_Tarjetas].[SITUACION]","[Base_Tarjetas].[SITUACION].&amp;[" &amp; $C81 &amp; "]",
"[Base_Tarjetas].[TIPO]","[Base_Tarjetas].[TIPO].&amp;[" &amp; $C$1 &amp; "]")/1000,
0)</f>
        <v>0</v>
      </c>
      <c r="AR81" s="8">
        <f>IFERROR(
GETPIVOTDATA("[Base_Tarjetas].[Importe]",TDinamica_R!$A$3,
"[Base_Tarjetas].[PERIODO]","[Base_Tarjetas].[PERIODO].&amp;[" &amp; TEXT(AR$6,"yyyymm") &amp; "]",
"[Base_Tarjetas].[Metrica]","[Base_Tarjetas].[Metrica].&amp;[" &amp; $A81 &amp; "]",
"[Base_Tarjetas].[SEGMENTO_DESCRIP]","[Base_Tarjetas].[SEGMENTO_DESCRIP].&amp;[" &amp; $C$6 &amp; "]",
"[Base_Tarjetas].[SITUACION]","[Base_Tarjetas].[SITUACION].&amp;[" &amp; $C81 &amp; "]",
"[Base_Tarjetas].[TIPO]","[Base_Tarjetas].[TIPO].&amp;[" &amp; $C$1 &amp; "]")/1000,
0)</f>
        <v>0</v>
      </c>
      <c r="AS81" s="8">
        <f>IFERROR(
GETPIVOTDATA("[Base_Tarjetas].[Importe]",TDinamica_R!$A$3,
"[Base_Tarjetas].[PERIODO]","[Base_Tarjetas].[PERIODO].&amp;[" &amp; TEXT(AS$6,"yyyymm") &amp; "]",
"[Base_Tarjetas].[Metrica]","[Base_Tarjetas].[Metrica].&amp;[" &amp; $A81 &amp; "]",
"[Base_Tarjetas].[SEGMENTO_DESCRIP]","[Base_Tarjetas].[SEGMENTO_DESCRIP].&amp;[" &amp; $C$6 &amp; "]",
"[Base_Tarjetas].[SITUACION]","[Base_Tarjetas].[SITUACION].&amp;[" &amp; $C81 &amp; "]",
"[Base_Tarjetas].[TIPO]","[Base_Tarjetas].[TIPO].&amp;[" &amp; $C$1 &amp; "]")/1000,
0)</f>
        <v>0</v>
      </c>
      <c r="AT81" s="8">
        <f>IFERROR(
GETPIVOTDATA("[Base_Tarjetas].[Importe]",TDinamica_R!$A$3,
"[Base_Tarjetas].[PERIODO]","[Base_Tarjetas].[PERIODO].&amp;[" &amp; TEXT(AT$6,"yyyymm") &amp; "]",
"[Base_Tarjetas].[Metrica]","[Base_Tarjetas].[Metrica].&amp;[" &amp; $A81 &amp; "]",
"[Base_Tarjetas].[SEGMENTO_DESCRIP]","[Base_Tarjetas].[SEGMENTO_DESCRIP].&amp;[" &amp; $C$6 &amp; "]",
"[Base_Tarjetas].[SITUACION]","[Base_Tarjetas].[SITUACION].&amp;[" &amp; $C81 &amp; "]",
"[Base_Tarjetas].[TIPO]","[Base_Tarjetas].[TIPO].&amp;[" &amp; $C$1 &amp; "]")/1000,
0)</f>
        <v>0</v>
      </c>
      <c r="AU81" s="8">
        <f>IFERROR(
GETPIVOTDATA("[Base_Tarjetas].[Importe]",TDinamica_R!$A$3,
"[Base_Tarjetas].[PERIODO]","[Base_Tarjetas].[PERIODO].&amp;[" &amp; TEXT(AU$6,"yyyymm") &amp; "]",
"[Base_Tarjetas].[Metrica]","[Base_Tarjetas].[Metrica].&amp;[" &amp; $A81 &amp; "]",
"[Base_Tarjetas].[SEGMENTO_DESCRIP]","[Base_Tarjetas].[SEGMENTO_DESCRIP].&amp;[" &amp; $C$6 &amp; "]",
"[Base_Tarjetas].[SITUACION]","[Base_Tarjetas].[SITUACION].&amp;[" &amp; $C81 &amp; "]",
"[Base_Tarjetas].[TIPO]","[Base_Tarjetas].[TIPO].&amp;[" &amp; $C$1 &amp; "]")/1000,
0)</f>
        <v>0</v>
      </c>
      <c r="AV81" s="8">
        <f>IFERROR(
GETPIVOTDATA("[Base_Tarjetas].[Importe]",TDinamica_R!$A$3,
"[Base_Tarjetas].[PERIODO]","[Base_Tarjetas].[PERIODO].&amp;[" &amp; TEXT(AV$6,"yyyymm") &amp; "]",
"[Base_Tarjetas].[Metrica]","[Base_Tarjetas].[Metrica].&amp;[" &amp; $A81 &amp; "]",
"[Base_Tarjetas].[SEGMENTO_DESCRIP]","[Base_Tarjetas].[SEGMENTO_DESCRIP].&amp;[" &amp; $C$6 &amp; "]",
"[Base_Tarjetas].[SITUACION]","[Base_Tarjetas].[SITUACION].&amp;[" &amp; $C81 &amp; "]",
"[Base_Tarjetas].[TIPO]","[Base_Tarjetas].[TIPO].&amp;[" &amp; $C$1 &amp; "]")/1000,
0)</f>
        <v>0</v>
      </c>
      <c r="AW81" s="8">
        <f>IFERROR(
GETPIVOTDATA("[Base_Tarjetas].[Importe]",TDinamica_R!$A$3,
"[Base_Tarjetas].[PERIODO]","[Base_Tarjetas].[PERIODO].&amp;[" &amp; TEXT(AW$6,"yyyymm") &amp; "]",
"[Base_Tarjetas].[Metrica]","[Base_Tarjetas].[Metrica].&amp;[" &amp; $A81 &amp; "]",
"[Base_Tarjetas].[SEGMENTO_DESCRIP]","[Base_Tarjetas].[SEGMENTO_DESCRIP].&amp;[" &amp; $C$6 &amp; "]",
"[Base_Tarjetas].[SITUACION]","[Base_Tarjetas].[SITUACION].&amp;[" &amp; $C81 &amp; "]",
"[Base_Tarjetas].[TIPO]","[Base_Tarjetas].[TIPO].&amp;[" &amp; $C$1 &amp; "]")/1000,
0)</f>
        <v>0</v>
      </c>
      <c r="AX81" s="8">
        <f>IFERROR(
GETPIVOTDATA("[Base_Tarjetas].[Importe]",TDinamica_R!$A$3,
"[Base_Tarjetas].[PERIODO]","[Base_Tarjetas].[PERIODO].&amp;[" &amp; TEXT(AX$6,"yyyymm") &amp; "]",
"[Base_Tarjetas].[Metrica]","[Base_Tarjetas].[Metrica].&amp;[" &amp; $A81 &amp; "]",
"[Base_Tarjetas].[SEGMENTO_DESCRIP]","[Base_Tarjetas].[SEGMENTO_DESCRIP].&amp;[" &amp; $C$6 &amp; "]",
"[Base_Tarjetas].[SITUACION]","[Base_Tarjetas].[SITUACION].&amp;[" &amp; $C81 &amp; "]",
"[Base_Tarjetas].[TIPO]","[Base_Tarjetas].[TIPO].&amp;[" &amp; $C$1 &amp; "]")/1000,
0)</f>
        <v>0</v>
      </c>
      <c r="AY81" s="8">
        <f>IFERROR(
GETPIVOTDATA("[Base_Tarjetas].[Importe]",TDinamica_R!$A$3,
"[Base_Tarjetas].[PERIODO]","[Base_Tarjetas].[PERIODO].&amp;[" &amp; TEXT(AY$6,"yyyymm") &amp; "]",
"[Base_Tarjetas].[Metrica]","[Base_Tarjetas].[Metrica].&amp;[" &amp; $A81 &amp; "]",
"[Base_Tarjetas].[SEGMENTO_DESCRIP]","[Base_Tarjetas].[SEGMENTO_DESCRIP].&amp;[" &amp; $C$6 &amp; "]",
"[Base_Tarjetas].[SITUACION]","[Base_Tarjetas].[SITUACION].&amp;[" &amp; $C81 &amp; "]",
"[Base_Tarjetas].[TIPO]","[Base_Tarjetas].[TIPO].&amp;[" &amp; $C$1 &amp; "]")/1000,
0)</f>
        <v>0</v>
      </c>
      <c r="AZ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TEXT(AZ$6,"yyyymm") &amp; "]"),
0)</f>
        <v>0</v>
      </c>
      <c r="BA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TEXT(BA$6,"yyyymm") &amp; "]"),
0)</f>
        <v>0</v>
      </c>
      <c r="BB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TEXT(BB$6,"yyyymm") &amp; "]"),
0)</f>
        <v>0</v>
      </c>
      <c r="BC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TEXT(BC$6,"yyyymm") &amp; "]"),
0)</f>
        <v>0</v>
      </c>
      <c r="BD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TEXT(BD$6,"yyyymm") &amp; "]"),
0)</f>
        <v>0</v>
      </c>
      <c r="BE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TEXT(BE$6,"yyyymm") &amp; "]"),
0)</f>
        <v>0</v>
      </c>
      <c r="BF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TEXT(BF$6,"yyyymm") &amp; "]"),
0)</f>
        <v>0</v>
      </c>
      <c r="BG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TEXT(BG$6,"yyyymm") &amp; "]"),
0)</f>
        <v>0</v>
      </c>
      <c r="BH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TEXT(BH$6,"yyyymm") &amp; "]"),
0)</f>
        <v>0</v>
      </c>
      <c r="BI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TEXT(BI$6,"yyyymm") &amp; "]"),
0)</f>
        <v>0</v>
      </c>
      <c r="BJ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TEXT(BJ$6,"yyyymm") &amp; "]"),
0)</f>
        <v>0</v>
      </c>
      <c r="BK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TEXT(BK$6,"yyyymm") &amp; "]"),
0)</f>
        <v>0</v>
      </c>
      <c r="BO81" s="24">
        <f t="shared" si="47"/>
        <v>0</v>
      </c>
      <c r="BP81" s="24">
        <f t="shared" si="47"/>
        <v>0</v>
      </c>
      <c r="BQ81" s="24">
        <f t="shared" si="47"/>
        <v>0</v>
      </c>
      <c r="BR81" s="24">
        <f t="shared" si="47"/>
        <v>0</v>
      </c>
      <c r="BS81" s="24">
        <f t="shared" si="47"/>
        <v>0</v>
      </c>
      <c r="BT81" s="24">
        <f t="shared" si="47"/>
        <v>0</v>
      </c>
    </row>
    <row r="82" spans="1:72" outlineLevel="1" x14ac:dyDescent="0.25">
      <c r="A82" s="11" t="s">
        <v>35</v>
      </c>
      <c r="C82" s="2"/>
      <c r="D82" s="8">
        <f>IFERROR(
GETPIVOTDATA("[Base_Tarjetas].[Importe]",TDinamica_R!$A$3,
"[Base_Tarjetas].[PERIODO]","[Base_Tarjetas].[PERIODO].&amp;[" &amp; TEXT(D$6,"yyyymm") &amp; "]",
"[Base_Tarjetas].[Metrica]","[Base_Tarjetas].[Metrica].&amp;[" &amp; $A82 &amp; "]",
"[Base_Tarjetas].[SEGMENTO_DESCRIP]","[Base_Tarjetas].[SEGMENTO_DESCRIP].&amp;[" &amp; $C$6 &amp; "]",
"[Base_Tarjetas].[SITUACION]","[Base_Tarjetas].[SITUACION].&amp;[" &amp; $C82 &amp; "]",
"[Base_Tarjetas].[TIPO]","[Base_Tarjetas].[TIPO].&amp;[" &amp; $C$1 &amp; "]")/1000,
0)</f>
        <v>0</v>
      </c>
      <c r="E82" s="8">
        <f>IFERROR(
GETPIVOTDATA("[Base_Tarjetas].[Importe]",TDinamica_R!$A$3,
"[Base_Tarjetas].[PERIODO]","[Base_Tarjetas].[PERIODO].&amp;[" &amp; TEXT(E$6,"yyyymm") &amp; "]",
"[Base_Tarjetas].[Metrica]","[Base_Tarjetas].[Metrica].&amp;[" &amp; $A82 &amp; "]",
"[Base_Tarjetas].[SEGMENTO_DESCRIP]","[Base_Tarjetas].[SEGMENTO_DESCRIP].&amp;[" &amp; $C$6 &amp; "]",
"[Base_Tarjetas].[SITUACION]","[Base_Tarjetas].[SITUACION].&amp;[" &amp; $C82 &amp; "]",
"[Base_Tarjetas].[TIPO]","[Base_Tarjetas].[TIPO].&amp;[" &amp; $C$1 &amp; "]")/1000,
0)</f>
        <v>0</v>
      </c>
      <c r="F82" s="8">
        <f>IFERROR(
GETPIVOTDATA("[Base_Tarjetas].[Importe]",TDinamica_R!$A$3,
"[Base_Tarjetas].[PERIODO]","[Base_Tarjetas].[PERIODO].&amp;[" &amp; TEXT(F$6,"yyyymm") &amp; "]",
"[Base_Tarjetas].[Metrica]","[Base_Tarjetas].[Metrica].&amp;[" &amp; $A82 &amp; "]",
"[Base_Tarjetas].[SEGMENTO_DESCRIP]","[Base_Tarjetas].[SEGMENTO_DESCRIP].&amp;[" &amp; $C$6 &amp; "]",
"[Base_Tarjetas].[SITUACION]","[Base_Tarjetas].[SITUACION].&amp;[" &amp; $C82 &amp; "]",
"[Base_Tarjetas].[TIPO]","[Base_Tarjetas].[TIPO].&amp;[" &amp; $C$1 &amp; "]")/1000,
0)</f>
        <v>0</v>
      </c>
      <c r="G82" s="8">
        <f>IFERROR(
GETPIVOTDATA("[Base_Tarjetas].[Importe]",TDinamica_R!$A$3,
"[Base_Tarjetas].[PERIODO]","[Base_Tarjetas].[PERIODO].&amp;[" &amp; TEXT(G$6,"yyyymm") &amp; "]",
"[Base_Tarjetas].[Metrica]","[Base_Tarjetas].[Metrica].&amp;[" &amp; $A82 &amp; "]",
"[Base_Tarjetas].[SEGMENTO_DESCRIP]","[Base_Tarjetas].[SEGMENTO_DESCRIP].&amp;[" &amp; $C$6 &amp; "]",
"[Base_Tarjetas].[SITUACION]","[Base_Tarjetas].[SITUACION].&amp;[" &amp; $C82 &amp; "]",
"[Base_Tarjetas].[TIPO]","[Base_Tarjetas].[TIPO].&amp;[" &amp; $C$1 &amp; "]")/1000,
0)</f>
        <v>0</v>
      </c>
      <c r="H82" s="8">
        <f>IFERROR(
GETPIVOTDATA("[Base_Tarjetas].[Importe]",TDinamica_R!$A$3,
"[Base_Tarjetas].[PERIODO]","[Base_Tarjetas].[PERIODO].&amp;[" &amp; TEXT(H$6,"yyyymm") &amp; "]",
"[Base_Tarjetas].[Metrica]","[Base_Tarjetas].[Metrica].&amp;[" &amp; $A82 &amp; "]",
"[Base_Tarjetas].[SEGMENTO_DESCRIP]","[Base_Tarjetas].[SEGMENTO_DESCRIP].&amp;[" &amp; $C$6 &amp; "]",
"[Base_Tarjetas].[SITUACION]","[Base_Tarjetas].[SITUACION].&amp;[" &amp; $C82 &amp; "]",
"[Base_Tarjetas].[TIPO]","[Base_Tarjetas].[TIPO].&amp;[" &amp; $C$1 &amp; "]")/1000,
0)</f>
        <v>0</v>
      </c>
      <c r="I82" s="8">
        <f>IFERROR(
GETPIVOTDATA("[Base_Tarjetas].[Importe]",TDinamica_R!$A$3,
"[Base_Tarjetas].[PERIODO]","[Base_Tarjetas].[PERIODO].&amp;[" &amp; TEXT(I$6,"yyyymm") &amp; "]",
"[Base_Tarjetas].[Metrica]","[Base_Tarjetas].[Metrica].&amp;[" &amp; $A82 &amp; "]",
"[Base_Tarjetas].[SEGMENTO_DESCRIP]","[Base_Tarjetas].[SEGMENTO_DESCRIP].&amp;[" &amp; $C$6 &amp; "]",
"[Base_Tarjetas].[SITUACION]","[Base_Tarjetas].[SITUACION].&amp;[" &amp; $C82 &amp; "]",
"[Base_Tarjetas].[TIPO]","[Base_Tarjetas].[TIPO].&amp;[" &amp; $C$1 &amp; "]")/1000,
0)</f>
        <v>0</v>
      </c>
      <c r="J82" s="8">
        <f>IFERROR(
GETPIVOTDATA("[Base_Tarjetas].[Importe]",TDinamica_R!$A$3,
"[Base_Tarjetas].[PERIODO]","[Base_Tarjetas].[PERIODO].&amp;[" &amp; TEXT(J$6,"yyyymm") &amp; "]",
"[Base_Tarjetas].[Metrica]","[Base_Tarjetas].[Metrica].&amp;[" &amp; $A82 &amp; "]",
"[Base_Tarjetas].[SEGMENTO_DESCRIP]","[Base_Tarjetas].[SEGMENTO_DESCRIP].&amp;[" &amp; $C$6 &amp; "]",
"[Base_Tarjetas].[SITUACION]","[Base_Tarjetas].[SITUACION].&amp;[" &amp; $C82 &amp; "]",
"[Base_Tarjetas].[TIPO]","[Base_Tarjetas].[TIPO].&amp;[" &amp; $C$1 &amp; "]")/1000,
0)</f>
        <v>0</v>
      </c>
      <c r="K82" s="8">
        <f>IFERROR(
GETPIVOTDATA("[Base_Tarjetas].[Importe]",TDinamica_R!$A$3,
"[Base_Tarjetas].[PERIODO]","[Base_Tarjetas].[PERIODO].&amp;[" &amp; TEXT(K$6,"yyyymm") &amp; "]",
"[Base_Tarjetas].[Metrica]","[Base_Tarjetas].[Metrica].&amp;[" &amp; $A82 &amp; "]",
"[Base_Tarjetas].[SEGMENTO_DESCRIP]","[Base_Tarjetas].[SEGMENTO_DESCRIP].&amp;[" &amp; $C$6 &amp; "]",
"[Base_Tarjetas].[SITUACION]","[Base_Tarjetas].[SITUACION].&amp;[" &amp; $C82 &amp; "]",
"[Base_Tarjetas].[TIPO]","[Base_Tarjetas].[TIPO].&amp;[" &amp; $C$1 &amp; "]")/1000,
0)</f>
        <v>0</v>
      </c>
      <c r="L82" s="8">
        <f>IFERROR(
GETPIVOTDATA("[Base_Tarjetas].[Importe]",TDinamica_R!$A$3,
"[Base_Tarjetas].[PERIODO]","[Base_Tarjetas].[PERIODO].&amp;[" &amp; TEXT(L$6,"yyyymm") &amp; "]",
"[Base_Tarjetas].[Metrica]","[Base_Tarjetas].[Metrica].&amp;[" &amp; $A82 &amp; "]",
"[Base_Tarjetas].[SEGMENTO_DESCRIP]","[Base_Tarjetas].[SEGMENTO_DESCRIP].&amp;[" &amp; $C$6 &amp; "]",
"[Base_Tarjetas].[SITUACION]","[Base_Tarjetas].[SITUACION].&amp;[" &amp; $C82 &amp; "]",
"[Base_Tarjetas].[TIPO]","[Base_Tarjetas].[TIPO].&amp;[" &amp; $C$1 &amp; "]")/1000,
0)</f>
        <v>0</v>
      </c>
      <c r="M82" s="8">
        <f>IFERROR(
GETPIVOTDATA("[Base_Tarjetas].[Importe]",TDinamica_R!$A$3,
"[Base_Tarjetas].[PERIODO]","[Base_Tarjetas].[PERIODO].&amp;[" &amp; TEXT(M$6,"yyyymm") &amp; "]",
"[Base_Tarjetas].[Metrica]","[Base_Tarjetas].[Metrica].&amp;[" &amp; $A82 &amp; "]",
"[Base_Tarjetas].[SEGMENTO_DESCRIP]","[Base_Tarjetas].[SEGMENTO_DESCRIP].&amp;[" &amp; $C$6 &amp; "]",
"[Base_Tarjetas].[SITUACION]","[Base_Tarjetas].[SITUACION].&amp;[" &amp; $C82 &amp; "]",
"[Base_Tarjetas].[TIPO]","[Base_Tarjetas].[TIPO].&amp;[" &amp; $C$1 &amp; "]")/1000,
0)</f>
        <v>0</v>
      </c>
      <c r="N82" s="8">
        <f>IFERROR(
GETPIVOTDATA("[Base_Tarjetas].[Importe]",TDinamica_R!$A$3,
"[Base_Tarjetas].[PERIODO]","[Base_Tarjetas].[PERIODO].&amp;[" &amp; TEXT(N$6,"yyyymm") &amp; "]",
"[Base_Tarjetas].[Metrica]","[Base_Tarjetas].[Metrica].&amp;[" &amp; $A82 &amp; "]",
"[Base_Tarjetas].[SEGMENTO_DESCRIP]","[Base_Tarjetas].[SEGMENTO_DESCRIP].&amp;[" &amp; $C$6 &amp; "]",
"[Base_Tarjetas].[SITUACION]","[Base_Tarjetas].[SITUACION].&amp;[" &amp; $C82 &amp; "]",
"[Base_Tarjetas].[TIPO]","[Base_Tarjetas].[TIPO].&amp;[" &amp; $C$1 &amp; "]")/1000,
0)</f>
        <v>0</v>
      </c>
      <c r="O82" s="8">
        <f>IFERROR(
GETPIVOTDATA("[Base_Tarjetas].[Importe]",TDinamica_R!$A$3,
"[Base_Tarjetas].[PERIODO]","[Base_Tarjetas].[PERIODO].&amp;[" &amp; TEXT(O$6,"yyyymm") &amp; "]",
"[Base_Tarjetas].[Metrica]","[Base_Tarjetas].[Metrica].&amp;[" &amp; $A82 &amp; "]",
"[Base_Tarjetas].[SEGMENTO_DESCRIP]","[Base_Tarjetas].[SEGMENTO_DESCRIP].&amp;[" &amp; $C$6 &amp; "]",
"[Base_Tarjetas].[SITUACION]","[Base_Tarjetas].[SITUACION].&amp;[" &amp; $C82 &amp; "]",
"[Base_Tarjetas].[TIPO]","[Base_Tarjetas].[TIPO].&amp;[" &amp; $C$1 &amp; "]")/1000,
0)</f>
        <v>0</v>
      </c>
      <c r="P82" s="8">
        <f>IFERROR(
GETPIVOTDATA("[Base_Tarjetas].[Importe]",TDinamica_R!$A$3,
"[Base_Tarjetas].[PERIODO]","[Base_Tarjetas].[PERIODO].&amp;[" &amp; TEXT(P$6,"yyyymm") &amp; "]",
"[Base_Tarjetas].[Metrica]","[Base_Tarjetas].[Metrica].&amp;[" &amp; $A82 &amp; "]",
"[Base_Tarjetas].[SEGMENTO_DESCRIP]","[Base_Tarjetas].[SEGMENTO_DESCRIP].&amp;[" &amp; $C$6 &amp; "]",
"[Base_Tarjetas].[SITUACION]","[Base_Tarjetas].[SITUACION].&amp;[" &amp; $C82 &amp; "]",
"[Base_Tarjetas].[TIPO]","[Base_Tarjetas].[TIPO].&amp;[" &amp; $C$1 &amp; "]")/1000,
0)</f>
        <v>0</v>
      </c>
      <c r="Q82" s="8">
        <f>IFERROR(
GETPIVOTDATA("[Base_Tarjetas].[Importe]",TDinamica_R!$A$3,
"[Base_Tarjetas].[PERIODO]","[Base_Tarjetas].[PERIODO].&amp;[" &amp; TEXT(Q$6,"yyyymm") &amp; "]",
"[Base_Tarjetas].[Metrica]","[Base_Tarjetas].[Metrica].&amp;[" &amp; $A82 &amp; "]",
"[Base_Tarjetas].[SEGMENTO_DESCRIP]","[Base_Tarjetas].[SEGMENTO_DESCRIP].&amp;[" &amp; $C$6 &amp; "]",
"[Base_Tarjetas].[SITUACION]","[Base_Tarjetas].[SITUACION].&amp;[" &amp; $C82 &amp; "]",
"[Base_Tarjetas].[TIPO]","[Base_Tarjetas].[TIPO].&amp;[" &amp; $C$1 &amp; "]")/1000,
0)</f>
        <v>0</v>
      </c>
      <c r="R82" s="8">
        <f>IFERROR(
GETPIVOTDATA("[Base_Tarjetas].[Importe]",TDinamica_R!$A$3,
"[Base_Tarjetas].[PERIODO]","[Base_Tarjetas].[PERIODO].&amp;[" &amp; TEXT(R$6,"yyyymm") &amp; "]",
"[Base_Tarjetas].[Metrica]","[Base_Tarjetas].[Metrica].&amp;[" &amp; $A82 &amp; "]",
"[Base_Tarjetas].[SEGMENTO_DESCRIP]","[Base_Tarjetas].[SEGMENTO_DESCRIP].&amp;[" &amp; $C$6 &amp; "]",
"[Base_Tarjetas].[SITUACION]","[Base_Tarjetas].[SITUACION].&amp;[" &amp; $C82 &amp; "]",
"[Base_Tarjetas].[TIPO]","[Base_Tarjetas].[TIPO].&amp;[" &amp; $C$1 &amp; "]")/1000,
0)</f>
        <v>0</v>
      </c>
      <c r="S82" s="8">
        <f>IFERROR(
GETPIVOTDATA("[Base_Tarjetas].[Importe]",TDinamica_R!$A$3,
"[Base_Tarjetas].[PERIODO]","[Base_Tarjetas].[PERIODO].&amp;[" &amp; TEXT(S$6,"yyyymm") &amp; "]",
"[Base_Tarjetas].[Metrica]","[Base_Tarjetas].[Metrica].&amp;[" &amp; $A82 &amp; "]",
"[Base_Tarjetas].[SEGMENTO_DESCRIP]","[Base_Tarjetas].[SEGMENTO_DESCRIP].&amp;[" &amp; $C$6 &amp; "]",
"[Base_Tarjetas].[SITUACION]","[Base_Tarjetas].[SITUACION].&amp;[" &amp; $C82 &amp; "]",
"[Base_Tarjetas].[TIPO]","[Base_Tarjetas].[TIPO].&amp;[" &amp; $C$1 &amp; "]")/1000,
0)</f>
        <v>0</v>
      </c>
      <c r="T82" s="8">
        <f>IFERROR(
GETPIVOTDATA("[Base_Tarjetas].[Importe]",TDinamica_R!$A$3,
"[Base_Tarjetas].[PERIODO]","[Base_Tarjetas].[PERIODO].&amp;[" &amp; TEXT(T$6,"yyyymm") &amp; "]",
"[Base_Tarjetas].[Metrica]","[Base_Tarjetas].[Metrica].&amp;[" &amp; $A82 &amp; "]",
"[Base_Tarjetas].[SEGMENTO_DESCRIP]","[Base_Tarjetas].[SEGMENTO_DESCRIP].&amp;[" &amp; $C$6 &amp; "]",
"[Base_Tarjetas].[SITUACION]","[Base_Tarjetas].[SITUACION].&amp;[" &amp; $C82 &amp; "]",
"[Base_Tarjetas].[TIPO]","[Base_Tarjetas].[TIPO].&amp;[" &amp; $C$1 &amp; "]")/1000,
0)</f>
        <v>0</v>
      </c>
      <c r="U82" s="8">
        <f>IFERROR(
GETPIVOTDATA("[Base_Tarjetas].[Importe]",TDinamica_R!$A$3,
"[Base_Tarjetas].[PERIODO]","[Base_Tarjetas].[PERIODO].&amp;[" &amp; TEXT(U$6,"yyyymm") &amp; "]",
"[Base_Tarjetas].[Metrica]","[Base_Tarjetas].[Metrica].&amp;[" &amp; $A82 &amp; "]",
"[Base_Tarjetas].[SEGMENTO_DESCRIP]","[Base_Tarjetas].[SEGMENTO_DESCRIP].&amp;[" &amp; $C$6 &amp; "]",
"[Base_Tarjetas].[SITUACION]","[Base_Tarjetas].[SITUACION].&amp;[" &amp; $C82 &amp; "]",
"[Base_Tarjetas].[TIPO]","[Base_Tarjetas].[TIPO].&amp;[" &amp; $C$1 &amp; "]")/1000,
0)</f>
        <v>0</v>
      </c>
      <c r="V82" s="8">
        <f>IFERROR(
GETPIVOTDATA("[Base_Tarjetas].[Importe]",TDinamica_R!$A$3,
"[Base_Tarjetas].[PERIODO]","[Base_Tarjetas].[PERIODO].&amp;[" &amp; TEXT(V$6,"yyyymm") &amp; "]",
"[Base_Tarjetas].[Metrica]","[Base_Tarjetas].[Metrica].&amp;[" &amp; $A82 &amp; "]",
"[Base_Tarjetas].[SEGMENTO_DESCRIP]","[Base_Tarjetas].[SEGMENTO_DESCRIP].&amp;[" &amp; $C$6 &amp; "]",
"[Base_Tarjetas].[SITUACION]","[Base_Tarjetas].[SITUACION].&amp;[" &amp; $C82 &amp; "]",
"[Base_Tarjetas].[TIPO]","[Base_Tarjetas].[TIPO].&amp;[" &amp; $C$1 &amp; "]")/1000,
0)</f>
        <v>0</v>
      </c>
      <c r="W82" s="8">
        <f>IFERROR(
GETPIVOTDATA("[Base_Tarjetas].[Importe]",TDinamica_R!$A$3,
"[Base_Tarjetas].[PERIODO]","[Base_Tarjetas].[PERIODO].&amp;[" &amp; TEXT(W$6,"yyyymm") &amp; "]",
"[Base_Tarjetas].[Metrica]","[Base_Tarjetas].[Metrica].&amp;[" &amp; $A82 &amp; "]",
"[Base_Tarjetas].[SEGMENTO_DESCRIP]","[Base_Tarjetas].[SEGMENTO_DESCRIP].&amp;[" &amp; $C$6 &amp; "]",
"[Base_Tarjetas].[SITUACION]","[Base_Tarjetas].[SITUACION].&amp;[" &amp; $C82 &amp; "]",
"[Base_Tarjetas].[TIPO]","[Base_Tarjetas].[TIPO].&amp;[" &amp; $C$1 &amp; "]")/1000,
0)</f>
        <v>0</v>
      </c>
      <c r="X82" s="8">
        <f>IFERROR(
GETPIVOTDATA("[Base_Tarjetas].[Importe]",TDinamica_R!$A$3,
"[Base_Tarjetas].[PERIODO]","[Base_Tarjetas].[PERIODO].&amp;[" &amp; TEXT(X$6,"yyyymm") &amp; "]",
"[Base_Tarjetas].[Metrica]","[Base_Tarjetas].[Metrica].&amp;[" &amp; $A82 &amp; "]",
"[Base_Tarjetas].[SEGMENTO_DESCRIP]","[Base_Tarjetas].[SEGMENTO_DESCRIP].&amp;[" &amp; $C$6 &amp; "]",
"[Base_Tarjetas].[SITUACION]","[Base_Tarjetas].[SITUACION].&amp;[" &amp; $C82 &amp; "]",
"[Base_Tarjetas].[TIPO]","[Base_Tarjetas].[TIPO].&amp;[" &amp; $C$1 &amp; "]")/1000,
0)</f>
        <v>0</v>
      </c>
      <c r="Y82" s="8">
        <f>IFERROR(
GETPIVOTDATA("[Base_Tarjetas].[Importe]",TDinamica_R!$A$3,
"[Base_Tarjetas].[PERIODO]","[Base_Tarjetas].[PERIODO].&amp;[" &amp; TEXT(Y$6,"yyyymm") &amp; "]",
"[Base_Tarjetas].[Metrica]","[Base_Tarjetas].[Metrica].&amp;[" &amp; $A82 &amp; "]",
"[Base_Tarjetas].[SEGMENTO_DESCRIP]","[Base_Tarjetas].[SEGMENTO_DESCRIP].&amp;[" &amp; $C$6 &amp; "]",
"[Base_Tarjetas].[SITUACION]","[Base_Tarjetas].[SITUACION].&amp;[" &amp; $C82 &amp; "]",
"[Base_Tarjetas].[TIPO]","[Base_Tarjetas].[TIPO].&amp;[" &amp; $C$1 &amp; "]")/1000,
0)</f>
        <v>0</v>
      </c>
      <c r="Z82" s="8">
        <f>IFERROR(
GETPIVOTDATA("[Base_Tarjetas].[Importe]",TDinamica_R!$A$3,
"[Base_Tarjetas].[PERIODO]","[Base_Tarjetas].[PERIODO].&amp;[" &amp; TEXT(Z$6,"yyyymm") &amp; "]",
"[Base_Tarjetas].[Metrica]","[Base_Tarjetas].[Metrica].&amp;[" &amp; $A82 &amp; "]",
"[Base_Tarjetas].[SEGMENTO_DESCRIP]","[Base_Tarjetas].[SEGMENTO_DESCRIP].&amp;[" &amp; $C$6 &amp; "]",
"[Base_Tarjetas].[SITUACION]","[Base_Tarjetas].[SITUACION].&amp;[" &amp; $C82 &amp; "]",
"[Base_Tarjetas].[TIPO]","[Base_Tarjetas].[TIPO].&amp;[" &amp; $C$1 &amp; "]")/1000,
0)</f>
        <v>0</v>
      </c>
      <c r="AA82" s="8">
        <f>IFERROR(
GETPIVOTDATA("[Base_Tarjetas].[Importe]",TDinamica_R!$A$3,
"[Base_Tarjetas].[PERIODO]","[Base_Tarjetas].[PERIODO].&amp;[" &amp; TEXT(AA$6,"yyyymm") &amp; "]",
"[Base_Tarjetas].[Metrica]","[Base_Tarjetas].[Metrica].&amp;[" &amp; $A82 &amp; "]",
"[Base_Tarjetas].[SEGMENTO_DESCRIP]","[Base_Tarjetas].[SEGMENTO_DESCRIP].&amp;[" &amp; $C$6 &amp; "]",
"[Base_Tarjetas].[SITUACION]","[Base_Tarjetas].[SITUACION].&amp;[" &amp; $C82 &amp; "]",
"[Base_Tarjetas].[TIPO]","[Base_Tarjetas].[TIPO].&amp;[" &amp; $C$1 &amp; "]")/1000,
0)</f>
        <v>0</v>
      </c>
      <c r="AB82" s="8">
        <f>IFERROR(
GETPIVOTDATA("[Base_Tarjetas].[Importe]",TDinamica_R!$A$3,
"[Base_Tarjetas].[PERIODO]","[Base_Tarjetas].[PERIODO].&amp;[" &amp; TEXT(AB$6,"yyyymm") &amp; "]",
"[Base_Tarjetas].[Metrica]","[Base_Tarjetas].[Metrica].&amp;[" &amp; $A82 &amp; "]",
"[Base_Tarjetas].[SEGMENTO_DESCRIP]","[Base_Tarjetas].[SEGMENTO_DESCRIP].&amp;[" &amp; $C$6 &amp; "]",
"[Base_Tarjetas].[SITUACION]","[Base_Tarjetas].[SITUACION].&amp;[" &amp; $C82 &amp; "]",
"[Base_Tarjetas].[TIPO]","[Base_Tarjetas].[TIPO].&amp;[" &amp; $C$1 &amp; "]")/1000,
0)</f>
        <v>0</v>
      </c>
      <c r="AC82" s="8">
        <f>IFERROR(
GETPIVOTDATA("[Base_Tarjetas].[Importe]",TDinamica_R!$A$3,
"[Base_Tarjetas].[PERIODO]","[Base_Tarjetas].[PERIODO].&amp;[" &amp; TEXT(AC$6,"yyyymm") &amp; "]",
"[Base_Tarjetas].[Metrica]","[Base_Tarjetas].[Metrica].&amp;[" &amp; $A82 &amp; "]",
"[Base_Tarjetas].[SEGMENTO_DESCRIP]","[Base_Tarjetas].[SEGMENTO_DESCRIP].&amp;[" &amp; $C$6 &amp; "]",
"[Base_Tarjetas].[SITUACION]","[Base_Tarjetas].[SITUACION].&amp;[" &amp; $C82 &amp; "]",
"[Base_Tarjetas].[TIPO]","[Base_Tarjetas].[TIPO].&amp;[" &amp; $C$1 &amp; "]")/1000,
0)</f>
        <v>0</v>
      </c>
      <c r="AD82" s="8">
        <f>IFERROR(
GETPIVOTDATA("[Base_Tarjetas].[Importe]",TDinamica_R!$A$3,
"[Base_Tarjetas].[PERIODO]","[Base_Tarjetas].[PERIODO].&amp;[" &amp; TEXT(AD$6,"yyyymm") &amp; "]",
"[Base_Tarjetas].[Metrica]","[Base_Tarjetas].[Metrica].&amp;[" &amp; $A82 &amp; "]",
"[Base_Tarjetas].[SEGMENTO_DESCRIP]","[Base_Tarjetas].[SEGMENTO_DESCRIP].&amp;[" &amp; $C$6 &amp; "]",
"[Base_Tarjetas].[SITUACION]","[Base_Tarjetas].[SITUACION].&amp;[" &amp; $C82 &amp; "]",
"[Base_Tarjetas].[TIPO]","[Base_Tarjetas].[TIPO].&amp;[" &amp; $C$1 &amp; "]")/1000,
0)</f>
        <v>0</v>
      </c>
      <c r="AE82" s="8">
        <f>IFERROR(
GETPIVOTDATA("[Base_Tarjetas].[Importe]",TDinamica_R!$A$3,
"[Base_Tarjetas].[PERIODO]","[Base_Tarjetas].[PERIODO].&amp;[" &amp; TEXT(AE$6,"yyyymm") &amp; "]",
"[Base_Tarjetas].[Metrica]","[Base_Tarjetas].[Metrica].&amp;[" &amp; $A82 &amp; "]",
"[Base_Tarjetas].[SEGMENTO_DESCRIP]","[Base_Tarjetas].[SEGMENTO_DESCRIP].&amp;[" &amp; $C$6 &amp; "]",
"[Base_Tarjetas].[SITUACION]","[Base_Tarjetas].[SITUACION].&amp;[" &amp; $C82 &amp; "]",
"[Base_Tarjetas].[TIPO]","[Base_Tarjetas].[TIPO].&amp;[" &amp; $C$1 &amp; "]")/1000,
0)</f>
        <v>0</v>
      </c>
      <c r="AF82" s="8">
        <f>IFERROR(
GETPIVOTDATA("[Base_Tarjetas].[Importe]",TDinamica_R!$A$3,
"[Base_Tarjetas].[PERIODO]","[Base_Tarjetas].[PERIODO].&amp;[" &amp; TEXT(AF$6,"yyyymm") &amp; "]",
"[Base_Tarjetas].[Metrica]","[Base_Tarjetas].[Metrica].&amp;[" &amp; $A82 &amp; "]",
"[Base_Tarjetas].[SEGMENTO_DESCRIP]","[Base_Tarjetas].[SEGMENTO_DESCRIP].&amp;[" &amp; $C$6 &amp; "]",
"[Base_Tarjetas].[SITUACION]","[Base_Tarjetas].[SITUACION].&amp;[" &amp; $C82 &amp; "]",
"[Base_Tarjetas].[TIPO]","[Base_Tarjetas].[TIPO].&amp;[" &amp; $C$1 &amp; "]")/1000,
0)</f>
        <v>0</v>
      </c>
      <c r="AG82" s="8">
        <f>IFERROR(
GETPIVOTDATA("[Base_Tarjetas].[Importe]",TDinamica_R!$A$3,
"[Base_Tarjetas].[PERIODO]","[Base_Tarjetas].[PERIODO].&amp;[" &amp; TEXT(AG$6,"yyyymm") &amp; "]",
"[Base_Tarjetas].[Metrica]","[Base_Tarjetas].[Metrica].&amp;[" &amp; $A82 &amp; "]",
"[Base_Tarjetas].[SEGMENTO_DESCRIP]","[Base_Tarjetas].[SEGMENTO_DESCRIP].&amp;[" &amp; $C$6 &amp; "]",
"[Base_Tarjetas].[SITUACION]","[Base_Tarjetas].[SITUACION].&amp;[" &amp; $C82 &amp; "]",
"[Base_Tarjetas].[TIPO]","[Base_Tarjetas].[TIPO].&amp;[" &amp; $C$1 &amp; "]")/1000,
0)</f>
        <v>0</v>
      </c>
      <c r="AH82" s="8">
        <f>IFERROR(
GETPIVOTDATA("[Base_Tarjetas].[Importe]",TDinamica_R!$A$3,
"[Base_Tarjetas].[PERIODO]","[Base_Tarjetas].[PERIODO].&amp;[" &amp; TEXT(AH$6,"yyyymm") &amp; "]",
"[Base_Tarjetas].[Metrica]","[Base_Tarjetas].[Metrica].&amp;[" &amp; $A82 &amp; "]",
"[Base_Tarjetas].[SEGMENTO_DESCRIP]","[Base_Tarjetas].[SEGMENTO_DESCRIP].&amp;[" &amp; $C$6 &amp; "]",
"[Base_Tarjetas].[SITUACION]","[Base_Tarjetas].[SITUACION].&amp;[" &amp; $C82 &amp; "]",
"[Base_Tarjetas].[TIPO]","[Base_Tarjetas].[TIPO].&amp;[" &amp; $C$1 &amp; "]")/1000,
0)</f>
        <v>0</v>
      </c>
      <c r="AI82" s="8">
        <f>IFERROR(
GETPIVOTDATA("[Base_Tarjetas].[Importe]",TDinamica_R!$A$3,
"[Base_Tarjetas].[PERIODO]","[Base_Tarjetas].[PERIODO].&amp;[" &amp; TEXT(AI$6,"yyyymm") &amp; "]",
"[Base_Tarjetas].[Metrica]","[Base_Tarjetas].[Metrica].&amp;[" &amp; $A82 &amp; "]",
"[Base_Tarjetas].[SEGMENTO_DESCRIP]","[Base_Tarjetas].[SEGMENTO_DESCRIP].&amp;[" &amp; $C$6 &amp; "]",
"[Base_Tarjetas].[SITUACION]","[Base_Tarjetas].[SITUACION].&amp;[" &amp; $C82 &amp; "]",
"[Base_Tarjetas].[TIPO]","[Base_Tarjetas].[TIPO].&amp;[" &amp; $C$1 &amp; "]")/1000,
0)</f>
        <v>0</v>
      </c>
      <c r="AJ82" s="8">
        <f>IFERROR(
GETPIVOTDATA("[Base_Tarjetas].[Importe]",TDinamica_R!$A$3,
"[Base_Tarjetas].[PERIODO]","[Base_Tarjetas].[PERIODO].&amp;[" &amp; TEXT(AJ$6,"yyyymm") &amp; "]",
"[Base_Tarjetas].[Metrica]","[Base_Tarjetas].[Metrica].&amp;[" &amp; $A82 &amp; "]",
"[Base_Tarjetas].[SEGMENTO_DESCRIP]","[Base_Tarjetas].[SEGMENTO_DESCRIP].&amp;[" &amp; $C$6 &amp; "]",
"[Base_Tarjetas].[SITUACION]","[Base_Tarjetas].[SITUACION].&amp;[" &amp; $C82 &amp; "]",
"[Base_Tarjetas].[TIPO]","[Base_Tarjetas].[TIPO].&amp;[" &amp; $C$1 &amp; "]")/1000,
0)</f>
        <v>0</v>
      </c>
      <c r="AK82" s="8">
        <f>IFERROR(
GETPIVOTDATA("[Base_Tarjetas].[Importe]",TDinamica_R!$A$3,
"[Base_Tarjetas].[PERIODO]","[Base_Tarjetas].[PERIODO].&amp;[" &amp; TEXT(AK$6,"yyyymm") &amp; "]",
"[Base_Tarjetas].[Metrica]","[Base_Tarjetas].[Metrica].&amp;[" &amp; $A82 &amp; "]",
"[Base_Tarjetas].[SEGMENTO_DESCRIP]","[Base_Tarjetas].[SEGMENTO_DESCRIP].&amp;[" &amp; $C$6 &amp; "]",
"[Base_Tarjetas].[SITUACION]","[Base_Tarjetas].[SITUACION].&amp;[" &amp; $C82 &amp; "]",
"[Base_Tarjetas].[TIPO]","[Base_Tarjetas].[TIPO].&amp;[" &amp; $C$1 &amp; "]")/1000,
0)</f>
        <v>0</v>
      </c>
      <c r="AL82" s="8">
        <f>IFERROR(
GETPIVOTDATA("[Base_Tarjetas].[Importe]",TDinamica_R!$A$3,
"[Base_Tarjetas].[PERIODO]","[Base_Tarjetas].[PERIODO].&amp;[" &amp; TEXT(AL$6,"yyyymm") &amp; "]",
"[Base_Tarjetas].[Metrica]","[Base_Tarjetas].[Metrica].&amp;[" &amp; $A82 &amp; "]",
"[Base_Tarjetas].[SEGMENTO_DESCRIP]","[Base_Tarjetas].[SEGMENTO_DESCRIP].&amp;[" &amp; $C$6 &amp; "]",
"[Base_Tarjetas].[SITUACION]","[Base_Tarjetas].[SITUACION].&amp;[" &amp; $C82 &amp; "]",
"[Base_Tarjetas].[TIPO]","[Base_Tarjetas].[TIPO].&amp;[" &amp; $C$1 &amp; "]")/1000,
0)</f>
        <v>0</v>
      </c>
      <c r="AM82" s="8">
        <f>IFERROR(
GETPIVOTDATA("[Base_Tarjetas].[Importe]",TDinamica_R!$A$3,
"[Base_Tarjetas].[PERIODO]","[Base_Tarjetas].[PERIODO].&amp;[" &amp; TEXT(AM$6,"yyyymm") &amp; "]",
"[Base_Tarjetas].[Metrica]","[Base_Tarjetas].[Metrica].&amp;[" &amp; $A82 &amp; "]",
"[Base_Tarjetas].[SEGMENTO_DESCRIP]","[Base_Tarjetas].[SEGMENTO_DESCRIP].&amp;[" &amp; $C$6 &amp; "]",
"[Base_Tarjetas].[SITUACION]","[Base_Tarjetas].[SITUACION].&amp;[" &amp; $C82 &amp; "]",
"[Base_Tarjetas].[TIPO]","[Base_Tarjetas].[TIPO].&amp;[" &amp; $C$1 &amp; "]")/1000,
0)</f>
        <v>0</v>
      </c>
      <c r="AN82" s="8">
        <f>IFERROR(
GETPIVOTDATA("[Base_Tarjetas].[Importe]",TDinamica_R!$A$3,
"[Base_Tarjetas].[PERIODO]","[Base_Tarjetas].[PERIODO].&amp;[" &amp; TEXT(AN$6,"yyyymm") &amp; "]",
"[Base_Tarjetas].[Metrica]","[Base_Tarjetas].[Metrica].&amp;[" &amp; $A82 &amp; "]",
"[Base_Tarjetas].[SEGMENTO_DESCRIP]","[Base_Tarjetas].[SEGMENTO_DESCRIP].&amp;[" &amp; $C$6 &amp; "]",
"[Base_Tarjetas].[SITUACION]","[Base_Tarjetas].[SITUACION].&amp;[" &amp; $C82 &amp; "]",
"[Base_Tarjetas].[TIPO]","[Base_Tarjetas].[TIPO].&amp;[" &amp; $C$1 &amp; "]")/1000,
0)</f>
        <v>0</v>
      </c>
      <c r="AO82" s="8">
        <f>IFERROR(
GETPIVOTDATA("[Base_Tarjetas].[Importe]",TDinamica_R!$A$3,
"[Base_Tarjetas].[PERIODO]","[Base_Tarjetas].[PERIODO].&amp;[" &amp; TEXT(AO$6,"yyyymm") &amp; "]",
"[Base_Tarjetas].[Metrica]","[Base_Tarjetas].[Metrica].&amp;[" &amp; $A82 &amp; "]",
"[Base_Tarjetas].[SEGMENTO_DESCRIP]","[Base_Tarjetas].[SEGMENTO_DESCRIP].&amp;[" &amp; $C$6 &amp; "]",
"[Base_Tarjetas].[SITUACION]","[Base_Tarjetas].[SITUACION].&amp;[" &amp; $C82 &amp; "]",
"[Base_Tarjetas].[TIPO]","[Base_Tarjetas].[TIPO].&amp;[" &amp; $C$1 &amp; "]")/1000,
0)</f>
        <v>0</v>
      </c>
      <c r="AP82" s="8">
        <f>IFERROR(
GETPIVOTDATA("[Base_Tarjetas].[Importe]",TDinamica_R!$A$3,
"[Base_Tarjetas].[PERIODO]","[Base_Tarjetas].[PERIODO].&amp;[" &amp; TEXT(AP$6,"yyyymm") &amp; "]",
"[Base_Tarjetas].[Metrica]","[Base_Tarjetas].[Metrica].&amp;[" &amp; $A82 &amp; "]",
"[Base_Tarjetas].[SEGMENTO_DESCRIP]","[Base_Tarjetas].[SEGMENTO_DESCRIP].&amp;[" &amp; $C$6 &amp; "]",
"[Base_Tarjetas].[SITUACION]","[Base_Tarjetas].[SITUACION].&amp;[" &amp; $C82 &amp; "]",
"[Base_Tarjetas].[TIPO]","[Base_Tarjetas].[TIPO].&amp;[" &amp; $C$1 &amp; "]")/1000,
0)</f>
        <v>0</v>
      </c>
      <c r="AQ82" s="8">
        <f>IFERROR(
GETPIVOTDATA("[Base_Tarjetas].[Importe]",TDinamica_R!$A$3,
"[Base_Tarjetas].[PERIODO]","[Base_Tarjetas].[PERIODO].&amp;[" &amp; TEXT(AQ$6,"yyyymm") &amp; "]",
"[Base_Tarjetas].[Metrica]","[Base_Tarjetas].[Metrica].&amp;[" &amp; $A82 &amp; "]",
"[Base_Tarjetas].[SEGMENTO_DESCRIP]","[Base_Tarjetas].[SEGMENTO_DESCRIP].&amp;[" &amp; $C$6 &amp; "]",
"[Base_Tarjetas].[SITUACION]","[Base_Tarjetas].[SITUACION].&amp;[" &amp; $C82 &amp; "]",
"[Base_Tarjetas].[TIPO]","[Base_Tarjetas].[TIPO].&amp;[" &amp; $C$1 &amp; "]")/1000,
0)</f>
        <v>0</v>
      </c>
      <c r="AR82" s="8">
        <f>IFERROR(
GETPIVOTDATA("[Base_Tarjetas].[Importe]",TDinamica_R!$A$3,
"[Base_Tarjetas].[PERIODO]","[Base_Tarjetas].[PERIODO].&amp;[" &amp; TEXT(AR$6,"yyyymm") &amp; "]",
"[Base_Tarjetas].[Metrica]","[Base_Tarjetas].[Metrica].&amp;[" &amp; $A82 &amp; "]",
"[Base_Tarjetas].[SEGMENTO_DESCRIP]","[Base_Tarjetas].[SEGMENTO_DESCRIP].&amp;[" &amp; $C$6 &amp; "]",
"[Base_Tarjetas].[SITUACION]","[Base_Tarjetas].[SITUACION].&amp;[" &amp; $C82 &amp; "]",
"[Base_Tarjetas].[TIPO]","[Base_Tarjetas].[TIPO].&amp;[" &amp; $C$1 &amp; "]")/1000,
0)</f>
        <v>0</v>
      </c>
      <c r="AS82" s="8">
        <f>IFERROR(
GETPIVOTDATA("[Base_Tarjetas].[Importe]",TDinamica_R!$A$3,
"[Base_Tarjetas].[PERIODO]","[Base_Tarjetas].[PERIODO].&amp;[" &amp; TEXT(AS$6,"yyyymm") &amp; "]",
"[Base_Tarjetas].[Metrica]","[Base_Tarjetas].[Metrica].&amp;[" &amp; $A82 &amp; "]",
"[Base_Tarjetas].[SEGMENTO_DESCRIP]","[Base_Tarjetas].[SEGMENTO_DESCRIP].&amp;[" &amp; $C$6 &amp; "]",
"[Base_Tarjetas].[SITUACION]","[Base_Tarjetas].[SITUACION].&amp;[" &amp; $C82 &amp; "]",
"[Base_Tarjetas].[TIPO]","[Base_Tarjetas].[TIPO].&amp;[" &amp; $C$1 &amp; "]")/1000,
0)</f>
        <v>0</v>
      </c>
      <c r="AT82" s="8">
        <f>IFERROR(
GETPIVOTDATA("[Base_Tarjetas].[Importe]",TDinamica_R!$A$3,
"[Base_Tarjetas].[PERIODO]","[Base_Tarjetas].[PERIODO].&amp;[" &amp; TEXT(AT$6,"yyyymm") &amp; "]",
"[Base_Tarjetas].[Metrica]","[Base_Tarjetas].[Metrica].&amp;[" &amp; $A82 &amp; "]",
"[Base_Tarjetas].[SEGMENTO_DESCRIP]","[Base_Tarjetas].[SEGMENTO_DESCRIP].&amp;[" &amp; $C$6 &amp; "]",
"[Base_Tarjetas].[SITUACION]","[Base_Tarjetas].[SITUACION].&amp;[" &amp; $C82 &amp; "]",
"[Base_Tarjetas].[TIPO]","[Base_Tarjetas].[TIPO].&amp;[" &amp; $C$1 &amp; "]")/1000,
0)</f>
        <v>0</v>
      </c>
      <c r="AU82" s="8">
        <f>IFERROR(
GETPIVOTDATA("[Base_Tarjetas].[Importe]",TDinamica_R!$A$3,
"[Base_Tarjetas].[PERIODO]","[Base_Tarjetas].[PERIODO].&amp;[" &amp; TEXT(AU$6,"yyyymm") &amp; "]",
"[Base_Tarjetas].[Metrica]","[Base_Tarjetas].[Metrica].&amp;[" &amp; $A82 &amp; "]",
"[Base_Tarjetas].[SEGMENTO_DESCRIP]","[Base_Tarjetas].[SEGMENTO_DESCRIP].&amp;[" &amp; $C$6 &amp; "]",
"[Base_Tarjetas].[SITUACION]","[Base_Tarjetas].[SITUACION].&amp;[" &amp; $C82 &amp; "]",
"[Base_Tarjetas].[TIPO]","[Base_Tarjetas].[TIPO].&amp;[" &amp; $C$1 &amp; "]")/1000,
0)</f>
        <v>0</v>
      </c>
      <c r="AV82" s="8">
        <f>IFERROR(
GETPIVOTDATA("[Base_Tarjetas].[Importe]",TDinamica_R!$A$3,
"[Base_Tarjetas].[PERIODO]","[Base_Tarjetas].[PERIODO].&amp;[" &amp; TEXT(AV$6,"yyyymm") &amp; "]",
"[Base_Tarjetas].[Metrica]","[Base_Tarjetas].[Metrica].&amp;[" &amp; $A82 &amp; "]",
"[Base_Tarjetas].[SEGMENTO_DESCRIP]","[Base_Tarjetas].[SEGMENTO_DESCRIP].&amp;[" &amp; $C$6 &amp; "]",
"[Base_Tarjetas].[SITUACION]","[Base_Tarjetas].[SITUACION].&amp;[" &amp; $C82 &amp; "]",
"[Base_Tarjetas].[TIPO]","[Base_Tarjetas].[TIPO].&amp;[" &amp; $C$1 &amp; "]")/1000,
0)</f>
        <v>0</v>
      </c>
      <c r="AW82" s="8">
        <f>IFERROR(
GETPIVOTDATA("[Base_Tarjetas].[Importe]",TDinamica_R!$A$3,
"[Base_Tarjetas].[PERIODO]","[Base_Tarjetas].[PERIODO].&amp;[" &amp; TEXT(AW$6,"yyyymm") &amp; "]",
"[Base_Tarjetas].[Metrica]","[Base_Tarjetas].[Metrica].&amp;[" &amp; $A82 &amp; "]",
"[Base_Tarjetas].[SEGMENTO_DESCRIP]","[Base_Tarjetas].[SEGMENTO_DESCRIP].&amp;[" &amp; $C$6 &amp; "]",
"[Base_Tarjetas].[SITUACION]","[Base_Tarjetas].[SITUACION].&amp;[" &amp; $C82 &amp; "]",
"[Base_Tarjetas].[TIPO]","[Base_Tarjetas].[TIPO].&amp;[" &amp; $C$1 &amp; "]")/1000,
0)</f>
        <v>0</v>
      </c>
      <c r="AX82" s="8">
        <f>IFERROR(
GETPIVOTDATA("[Base_Tarjetas].[Importe]",TDinamica_R!$A$3,
"[Base_Tarjetas].[PERIODO]","[Base_Tarjetas].[PERIODO].&amp;[" &amp; TEXT(AX$6,"yyyymm") &amp; "]",
"[Base_Tarjetas].[Metrica]","[Base_Tarjetas].[Metrica].&amp;[" &amp; $A82 &amp; "]",
"[Base_Tarjetas].[SEGMENTO_DESCRIP]","[Base_Tarjetas].[SEGMENTO_DESCRIP].&amp;[" &amp; $C$6 &amp; "]",
"[Base_Tarjetas].[SITUACION]","[Base_Tarjetas].[SITUACION].&amp;[" &amp; $C82 &amp; "]",
"[Base_Tarjetas].[TIPO]","[Base_Tarjetas].[TIPO].&amp;[" &amp; $C$1 &amp; "]")/1000,
0)</f>
        <v>0</v>
      </c>
      <c r="AY82" s="8">
        <f>IFERROR(
GETPIVOTDATA("[Base_Tarjetas].[Importe]",TDinamica_R!$A$3,
"[Base_Tarjetas].[PERIODO]","[Base_Tarjetas].[PERIODO].&amp;[" &amp; TEXT(AY$6,"yyyymm") &amp; "]",
"[Base_Tarjetas].[Metrica]","[Base_Tarjetas].[Metrica].&amp;[" &amp; $A82 &amp; "]",
"[Base_Tarjetas].[SEGMENTO_DESCRIP]","[Base_Tarjetas].[SEGMENTO_DESCRIP].&amp;[" &amp; $C$6 &amp; "]",
"[Base_Tarjetas].[SITUACION]","[Base_Tarjetas].[SITUACION].&amp;[" &amp; $C82 &amp; "]",
"[Base_Tarjetas].[TIPO]","[Base_Tarjetas].[TIPO].&amp;[" &amp; $C$1 &amp; "]")/1000,
0)</f>
        <v>0</v>
      </c>
      <c r="AZ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TEXT(AZ$6,"yyyymm") &amp; "]"),
0)</f>
        <v>0</v>
      </c>
      <c r="BA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TEXT(BA$6,"yyyymm") &amp; "]"),
0)</f>
        <v>0</v>
      </c>
      <c r="BB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TEXT(BB$6,"yyyymm") &amp; "]"),
0)</f>
        <v>0</v>
      </c>
      <c r="BC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TEXT(BC$6,"yyyymm") &amp; "]"),
0)</f>
        <v>0</v>
      </c>
      <c r="BD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TEXT(BD$6,"yyyymm") &amp; "]"),
0)</f>
        <v>0</v>
      </c>
      <c r="BE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TEXT(BE$6,"yyyymm") &amp; "]"),
0)</f>
        <v>0</v>
      </c>
      <c r="BF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TEXT(BF$6,"yyyymm") &amp; "]"),
0)</f>
        <v>0</v>
      </c>
      <c r="BG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TEXT(BG$6,"yyyymm") &amp; "]"),
0)</f>
        <v>0</v>
      </c>
      <c r="BH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TEXT(BH$6,"yyyymm") &amp; "]"),
0)</f>
        <v>0</v>
      </c>
      <c r="BI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TEXT(BI$6,"yyyymm") &amp; "]"),
0)</f>
        <v>0</v>
      </c>
      <c r="BJ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TEXT(BJ$6,"yyyymm") &amp; "]"),
0)</f>
        <v>0</v>
      </c>
      <c r="BK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TEXT(BK$6,"yyyymm") &amp; "]"),
0)</f>
        <v>0</v>
      </c>
      <c r="BO82" s="24">
        <f t="shared" si="47"/>
        <v>0</v>
      </c>
      <c r="BP82" s="24">
        <f t="shared" si="47"/>
        <v>0</v>
      </c>
      <c r="BQ82" s="24">
        <f t="shared" si="47"/>
        <v>0</v>
      </c>
      <c r="BR82" s="24">
        <f t="shared" si="47"/>
        <v>0</v>
      </c>
      <c r="BS82" s="24">
        <f t="shared" si="47"/>
        <v>0</v>
      </c>
      <c r="BT82" s="24">
        <f t="shared" si="47"/>
        <v>0</v>
      </c>
    </row>
    <row r="83" spans="1:72" x14ac:dyDescent="0.25">
      <c r="C83" s="3" t="s">
        <v>35</v>
      </c>
      <c r="D83" s="10">
        <f t="shared" ref="D83:AY83" si="48">SUM(D63:D82)</f>
        <v>0</v>
      </c>
      <c r="E83" s="10">
        <f t="shared" si="48"/>
        <v>0</v>
      </c>
      <c r="F83" s="10">
        <f t="shared" si="48"/>
        <v>0</v>
      </c>
      <c r="G83" s="10">
        <f t="shared" si="48"/>
        <v>0</v>
      </c>
      <c r="H83" s="10">
        <f t="shared" si="48"/>
        <v>0</v>
      </c>
      <c r="I83" s="10">
        <f t="shared" si="48"/>
        <v>0</v>
      </c>
      <c r="J83" s="10">
        <f t="shared" si="48"/>
        <v>0</v>
      </c>
      <c r="K83" s="10">
        <f t="shared" si="48"/>
        <v>0</v>
      </c>
      <c r="L83" s="10">
        <f t="shared" si="48"/>
        <v>0</v>
      </c>
      <c r="M83" s="10">
        <f t="shared" si="48"/>
        <v>0</v>
      </c>
      <c r="N83" s="10">
        <f t="shared" si="48"/>
        <v>0</v>
      </c>
      <c r="O83" s="10">
        <f t="shared" si="48"/>
        <v>0</v>
      </c>
      <c r="P83" s="10">
        <f t="shared" si="48"/>
        <v>0</v>
      </c>
      <c r="Q83" s="10">
        <f t="shared" si="48"/>
        <v>0</v>
      </c>
      <c r="R83" s="10">
        <f t="shared" si="48"/>
        <v>0</v>
      </c>
      <c r="S83" s="10">
        <f t="shared" si="48"/>
        <v>0</v>
      </c>
      <c r="T83" s="10">
        <f t="shared" si="48"/>
        <v>0</v>
      </c>
      <c r="U83" s="10">
        <f t="shared" si="48"/>
        <v>0</v>
      </c>
      <c r="V83" s="10">
        <f t="shared" si="48"/>
        <v>0</v>
      </c>
      <c r="W83" s="10">
        <f t="shared" si="48"/>
        <v>0</v>
      </c>
      <c r="X83" s="10">
        <f t="shared" si="48"/>
        <v>0</v>
      </c>
      <c r="Y83" s="10">
        <f t="shared" si="48"/>
        <v>0</v>
      </c>
      <c r="Z83" s="10">
        <f t="shared" si="48"/>
        <v>0</v>
      </c>
      <c r="AA83" s="10">
        <f t="shared" si="48"/>
        <v>0</v>
      </c>
      <c r="AB83" s="10">
        <f t="shared" si="48"/>
        <v>0</v>
      </c>
      <c r="AC83" s="10">
        <f t="shared" si="48"/>
        <v>0</v>
      </c>
      <c r="AD83" s="10">
        <f t="shared" si="48"/>
        <v>0</v>
      </c>
      <c r="AE83" s="10">
        <f t="shared" si="48"/>
        <v>0</v>
      </c>
      <c r="AF83" s="10">
        <f t="shared" si="48"/>
        <v>0</v>
      </c>
      <c r="AG83" s="10">
        <f t="shared" si="48"/>
        <v>0</v>
      </c>
      <c r="AH83" s="10">
        <f t="shared" si="48"/>
        <v>0</v>
      </c>
      <c r="AI83" s="10">
        <f t="shared" si="48"/>
        <v>0</v>
      </c>
      <c r="AJ83" s="10">
        <f t="shared" si="48"/>
        <v>0</v>
      </c>
      <c r="AK83" s="10">
        <f t="shared" si="48"/>
        <v>0</v>
      </c>
      <c r="AL83" s="10">
        <f t="shared" si="48"/>
        <v>0</v>
      </c>
      <c r="AM83" s="10">
        <f t="shared" si="48"/>
        <v>0</v>
      </c>
      <c r="AN83" s="10">
        <f t="shared" si="48"/>
        <v>0</v>
      </c>
      <c r="AO83" s="10">
        <f t="shared" si="48"/>
        <v>0</v>
      </c>
      <c r="AP83" s="10">
        <f t="shared" si="48"/>
        <v>0</v>
      </c>
      <c r="AQ83" s="10">
        <f t="shared" si="48"/>
        <v>0</v>
      </c>
      <c r="AR83" s="10">
        <f t="shared" si="48"/>
        <v>0</v>
      </c>
      <c r="AS83" s="10">
        <f t="shared" si="48"/>
        <v>0</v>
      </c>
      <c r="AT83" s="10">
        <f t="shared" si="48"/>
        <v>0</v>
      </c>
      <c r="AU83" s="10">
        <f t="shared" si="48"/>
        <v>0</v>
      </c>
      <c r="AV83" s="10">
        <f t="shared" si="48"/>
        <v>0</v>
      </c>
      <c r="AW83" s="10">
        <f t="shared" si="48"/>
        <v>0</v>
      </c>
      <c r="AX83" s="10">
        <f t="shared" si="48"/>
        <v>0</v>
      </c>
      <c r="AY83" s="10">
        <f t="shared" si="48"/>
        <v>0</v>
      </c>
      <c r="AZ83" s="10">
        <f t="shared" ref="AZ83:BK83" si="49">SUM(AZ63:AZ82)</f>
        <v>658.82201946948612</v>
      </c>
      <c r="BA83" s="10">
        <f t="shared" si="49"/>
        <v>679.36548475563825</v>
      </c>
      <c r="BB83" s="10">
        <f t="shared" si="49"/>
        <v>846.67236201670744</v>
      </c>
      <c r="BC83" s="10">
        <f t="shared" si="49"/>
        <v>725.73557706785243</v>
      </c>
      <c r="BD83" s="10">
        <f t="shared" si="49"/>
        <v>716.58783388930715</v>
      </c>
      <c r="BE83" s="10">
        <f t="shared" si="49"/>
        <v>846.39150166757167</v>
      </c>
      <c r="BF83" s="10">
        <f t="shared" si="49"/>
        <v>867.03135812040375</v>
      </c>
      <c r="BG83" s="10">
        <f t="shared" si="49"/>
        <v>862.97559346685443</v>
      </c>
      <c r="BH83" s="10">
        <f t="shared" si="49"/>
        <v>884.38576660967419</v>
      </c>
      <c r="BI83" s="10">
        <f t="shared" si="49"/>
        <v>803.52326101763754</v>
      </c>
      <c r="BJ83" s="10">
        <f t="shared" si="49"/>
        <v>895.23720981346423</v>
      </c>
      <c r="BK83" s="10">
        <f t="shared" si="49"/>
        <v>1032.966062869968</v>
      </c>
      <c r="BO83" s="23">
        <f>SUM(BO63:BO82)</f>
        <v>0</v>
      </c>
      <c r="BP83" s="23">
        <f t="shared" ref="BP83:BT83" si="50">SUM(BP63:BP82)</f>
        <v>2184.8598662418317</v>
      </c>
      <c r="BQ83" s="23">
        <f t="shared" si="50"/>
        <v>0</v>
      </c>
      <c r="BR83" s="23">
        <f t="shared" si="50"/>
        <v>0</v>
      </c>
      <c r="BS83" s="23">
        <f t="shared" si="50"/>
        <v>0</v>
      </c>
      <c r="BT83" s="23">
        <f t="shared" si="50"/>
        <v>0</v>
      </c>
    </row>
    <row r="86" spans="1:72" hidden="1" outlineLevel="1" x14ac:dyDescent="0.25">
      <c r="A86" s="11" t="s">
        <v>39</v>
      </c>
      <c r="C86" s="2" t="s">
        <v>42</v>
      </c>
      <c r="D86" s="8">
        <f>IFERROR(
GETPIVOTDATA("[Base_Tarjetas].[Importe]",TDinamica_R!$A$3,
"[Base_Tarjetas].[PERIODO]","[Base_Tarjetas].[PERIODO].&amp;[" &amp; TEXT(D$6,"yyyymm") &amp; "]",
"[Base_Tarjetas].[Metrica]","[Base_Tarjetas].[Metrica].&amp;[" &amp; $A86 &amp; "]",
"[Base_Tarjetas].[SEGMENTO_DESCRIP]","[Base_Tarjetas].[SEGMENTO_DESCRIP].&amp;[" &amp; $C$6 &amp; "]",
"[Base_Tarjetas].[SITUACION]","[Base_Tarjetas].[SITUACION].&amp;[" &amp; $C86 &amp; "]",
"[Base_Tarjetas].[TIPO]","[Base_Tarjetas].[TIPO].&amp;[" &amp; $C$1 &amp; "]")/1000,
0)</f>
        <v>0</v>
      </c>
      <c r="E86" s="8">
        <f>IFERROR(
GETPIVOTDATA("[Base_Tarjetas].[Importe]",TDinamica_R!$A$3,
"[Base_Tarjetas].[PERIODO]","[Base_Tarjetas].[PERIODO].&amp;[" &amp; TEXT(E$6,"yyyymm") &amp; "]",
"[Base_Tarjetas].[Metrica]","[Base_Tarjetas].[Metrica].&amp;[" &amp; $A86 &amp; "]",
"[Base_Tarjetas].[SEGMENTO_DESCRIP]","[Base_Tarjetas].[SEGMENTO_DESCRIP].&amp;[" &amp; $C$6 &amp; "]",
"[Base_Tarjetas].[SITUACION]","[Base_Tarjetas].[SITUACION].&amp;[" &amp; $C86 &amp; "]",
"[Base_Tarjetas].[TIPO]","[Base_Tarjetas].[TIPO].&amp;[" &amp; $C$1 &amp; "]")/1000,
0)</f>
        <v>0</v>
      </c>
      <c r="F86" s="8">
        <f>IFERROR(
GETPIVOTDATA("[Base_Tarjetas].[Importe]",TDinamica_R!$A$3,
"[Base_Tarjetas].[PERIODO]","[Base_Tarjetas].[PERIODO].&amp;[" &amp; TEXT(F$6,"yyyymm") &amp; "]",
"[Base_Tarjetas].[Metrica]","[Base_Tarjetas].[Metrica].&amp;[" &amp; $A86 &amp; "]",
"[Base_Tarjetas].[SEGMENTO_DESCRIP]","[Base_Tarjetas].[SEGMENTO_DESCRIP].&amp;[" &amp; $C$6 &amp; "]",
"[Base_Tarjetas].[SITUACION]","[Base_Tarjetas].[SITUACION].&amp;[" &amp; $C86 &amp; "]",
"[Base_Tarjetas].[TIPO]","[Base_Tarjetas].[TIPO].&amp;[" &amp; $C$1 &amp; "]")/1000,
0)</f>
        <v>0</v>
      </c>
      <c r="G86" s="8">
        <f>IFERROR(
GETPIVOTDATA("[Base_Tarjetas].[Importe]",TDinamica_R!$A$3,
"[Base_Tarjetas].[PERIODO]","[Base_Tarjetas].[PERIODO].&amp;[" &amp; TEXT(G$6,"yyyymm") &amp; "]",
"[Base_Tarjetas].[Metrica]","[Base_Tarjetas].[Metrica].&amp;[" &amp; $A86 &amp; "]",
"[Base_Tarjetas].[SEGMENTO_DESCRIP]","[Base_Tarjetas].[SEGMENTO_DESCRIP].&amp;[" &amp; $C$6 &amp; "]",
"[Base_Tarjetas].[SITUACION]","[Base_Tarjetas].[SITUACION].&amp;[" &amp; $C86 &amp; "]",
"[Base_Tarjetas].[TIPO]","[Base_Tarjetas].[TIPO].&amp;[" &amp; $C$1 &amp; "]")/1000,
0)</f>
        <v>0</v>
      </c>
      <c r="H86" s="8">
        <f>IFERROR(
GETPIVOTDATA("[Base_Tarjetas].[Importe]",TDinamica_R!$A$3,
"[Base_Tarjetas].[PERIODO]","[Base_Tarjetas].[PERIODO].&amp;[" &amp; TEXT(H$6,"yyyymm") &amp; "]",
"[Base_Tarjetas].[Metrica]","[Base_Tarjetas].[Metrica].&amp;[" &amp; $A86 &amp; "]",
"[Base_Tarjetas].[SEGMENTO_DESCRIP]","[Base_Tarjetas].[SEGMENTO_DESCRIP].&amp;[" &amp; $C$6 &amp; "]",
"[Base_Tarjetas].[SITUACION]","[Base_Tarjetas].[SITUACION].&amp;[" &amp; $C86 &amp; "]",
"[Base_Tarjetas].[TIPO]","[Base_Tarjetas].[TIPO].&amp;[" &amp; $C$1 &amp; "]")/1000,
0)</f>
        <v>0</v>
      </c>
      <c r="I86" s="8">
        <f>IFERROR(
GETPIVOTDATA("[Base_Tarjetas].[Importe]",TDinamica_R!$A$3,
"[Base_Tarjetas].[PERIODO]","[Base_Tarjetas].[PERIODO].&amp;[" &amp; TEXT(I$6,"yyyymm") &amp; "]",
"[Base_Tarjetas].[Metrica]","[Base_Tarjetas].[Metrica].&amp;[" &amp; $A86 &amp; "]",
"[Base_Tarjetas].[SEGMENTO_DESCRIP]","[Base_Tarjetas].[SEGMENTO_DESCRIP].&amp;[" &amp; $C$6 &amp; "]",
"[Base_Tarjetas].[SITUACION]","[Base_Tarjetas].[SITUACION].&amp;[" &amp; $C86 &amp; "]",
"[Base_Tarjetas].[TIPO]","[Base_Tarjetas].[TIPO].&amp;[" &amp; $C$1 &amp; "]")/1000,
0)</f>
        <v>0</v>
      </c>
      <c r="J86" s="8">
        <f>IFERROR(
GETPIVOTDATA("[Base_Tarjetas].[Importe]",TDinamica_R!$A$3,
"[Base_Tarjetas].[PERIODO]","[Base_Tarjetas].[PERIODO].&amp;[" &amp; TEXT(J$6,"yyyymm") &amp; "]",
"[Base_Tarjetas].[Metrica]","[Base_Tarjetas].[Metrica].&amp;[" &amp; $A86 &amp; "]",
"[Base_Tarjetas].[SEGMENTO_DESCRIP]","[Base_Tarjetas].[SEGMENTO_DESCRIP].&amp;[" &amp; $C$6 &amp; "]",
"[Base_Tarjetas].[SITUACION]","[Base_Tarjetas].[SITUACION].&amp;[" &amp; $C86 &amp; "]",
"[Base_Tarjetas].[TIPO]","[Base_Tarjetas].[TIPO].&amp;[" &amp; $C$1 &amp; "]")/1000,
0)</f>
        <v>0</v>
      </c>
      <c r="K86" s="8">
        <f>IFERROR(
GETPIVOTDATA("[Base_Tarjetas].[Importe]",TDinamica_R!$A$3,
"[Base_Tarjetas].[PERIODO]","[Base_Tarjetas].[PERIODO].&amp;[" &amp; TEXT(K$6,"yyyymm") &amp; "]",
"[Base_Tarjetas].[Metrica]","[Base_Tarjetas].[Metrica].&amp;[" &amp; $A86 &amp; "]",
"[Base_Tarjetas].[SEGMENTO_DESCRIP]","[Base_Tarjetas].[SEGMENTO_DESCRIP].&amp;[" &amp; $C$6 &amp; "]",
"[Base_Tarjetas].[SITUACION]","[Base_Tarjetas].[SITUACION].&amp;[" &amp; $C86 &amp; "]",
"[Base_Tarjetas].[TIPO]","[Base_Tarjetas].[TIPO].&amp;[" &amp; $C$1 &amp; "]")/1000,
0)</f>
        <v>0</v>
      </c>
      <c r="L86" s="8">
        <f>IFERROR(
GETPIVOTDATA("[Base_Tarjetas].[Importe]",TDinamica_R!$A$3,
"[Base_Tarjetas].[PERIODO]","[Base_Tarjetas].[PERIODO].&amp;[" &amp; TEXT(L$6,"yyyymm") &amp; "]",
"[Base_Tarjetas].[Metrica]","[Base_Tarjetas].[Metrica].&amp;[" &amp; $A86 &amp; "]",
"[Base_Tarjetas].[SEGMENTO_DESCRIP]","[Base_Tarjetas].[SEGMENTO_DESCRIP].&amp;[" &amp; $C$6 &amp; "]",
"[Base_Tarjetas].[SITUACION]","[Base_Tarjetas].[SITUACION].&amp;[" &amp; $C86 &amp; "]",
"[Base_Tarjetas].[TIPO]","[Base_Tarjetas].[TIPO].&amp;[" &amp; $C$1 &amp; "]")/1000,
0)</f>
        <v>0</v>
      </c>
      <c r="M86" s="8">
        <f>IFERROR(
GETPIVOTDATA("[Base_Tarjetas].[Importe]",TDinamica_R!$A$3,
"[Base_Tarjetas].[PERIODO]","[Base_Tarjetas].[PERIODO].&amp;[" &amp; TEXT(M$6,"yyyymm") &amp; "]",
"[Base_Tarjetas].[Metrica]","[Base_Tarjetas].[Metrica].&amp;[" &amp; $A86 &amp; "]",
"[Base_Tarjetas].[SEGMENTO_DESCRIP]","[Base_Tarjetas].[SEGMENTO_DESCRIP].&amp;[" &amp; $C$6 &amp; "]",
"[Base_Tarjetas].[SITUACION]","[Base_Tarjetas].[SITUACION].&amp;[" &amp; $C86 &amp; "]",
"[Base_Tarjetas].[TIPO]","[Base_Tarjetas].[TIPO].&amp;[" &amp; $C$1 &amp; "]")/1000,
0)</f>
        <v>0</v>
      </c>
      <c r="N86" s="8">
        <f>IFERROR(
GETPIVOTDATA("[Base_Tarjetas].[Importe]",TDinamica_R!$A$3,
"[Base_Tarjetas].[PERIODO]","[Base_Tarjetas].[PERIODO].&amp;[" &amp; TEXT(N$6,"yyyymm") &amp; "]",
"[Base_Tarjetas].[Metrica]","[Base_Tarjetas].[Metrica].&amp;[" &amp; $A86 &amp; "]",
"[Base_Tarjetas].[SEGMENTO_DESCRIP]","[Base_Tarjetas].[SEGMENTO_DESCRIP].&amp;[" &amp; $C$6 &amp; "]",
"[Base_Tarjetas].[SITUACION]","[Base_Tarjetas].[SITUACION].&amp;[" &amp; $C86 &amp; "]",
"[Base_Tarjetas].[TIPO]","[Base_Tarjetas].[TIPO].&amp;[" &amp; $C$1 &amp; "]")/1000,
0)</f>
        <v>0</v>
      </c>
      <c r="O86" s="8">
        <f>IFERROR(
GETPIVOTDATA("[Base_Tarjetas].[Importe]",TDinamica_R!$A$3,
"[Base_Tarjetas].[PERIODO]","[Base_Tarjetas].[PERIODO].&amp;[" &amp; TEXT(O$6,"yyyymm") &amp; "]",
"[Base_Tarjetas].[Metrica]","[Base_Tarjetas].[Metrica].&amp;[" &amp; $A86 &amp; "]",
"[Base_Tarjetas].[SEGMENTO_DESCRIP]","[Base_Tarjetas].[SEGMENTO_DESCRIP].&amp;[" &amp; $C$6 &amp; "]",
"[Base_Tarjetas].[SITUACION]","[Base_Tarjetas].[SITUACION].&amp;[" &amp; $C86 &amp; "]",
"[Base_Tarjetas].[TIPO]","[Base_Tarjetas].[TIPO].&amp;[" &amp; $C$1 &amp; "]")/1000,
0)</f>
        <v>0</v>
      </c>
      <c r="P86" s="8">
        <f>IFERROR(
GETPIVOTDATA("[Base_Tarjetas].[Importe]",TDinamica_R!$A$3,
"[Base_Tarjetas].[PERIODO]","[Base_Tarjetas].[PERIODO].&amp;[" &amp; TEXT(P$6,"yyyymm") &amp; "]",
"[Base_Tarjetas].[Metrica]","[Base_Tarjetas].[Metrica].&amp;[" &amp; $A86 &amp; "]",
"[Base_Tarjetas].[SEGMENTO_DESCRIP]","[Base_Tarjetas].[SEGMENTO_DESCRIP].&amp;[" &amp; $C$6 &amp; "]",
"[Base_Tarjetas].[SITUACION]","[Base_Tarjetas].[SITUACION].&amp;[" &amp; $C86 &amp; "]",
"[Base_Tarjetas].[TIPO]","[Base_Tarjetas].[TIPO].&amp;[" &amp; $C$1 &amp; "]")/1000,
0)</f>
        <v>0</v>
      </c>
      <c r="Q86" s="8">
        <f>IFERROR(
GETPIVOTDATA("[Base_Tarjetas].[Importe]",TDinamica_R!$A$3,
"[Base_Tarjetas].[PERIODO]","[Base_Tarjetas].[PERIODO].&amp;[" &amp; TEXT(Q$6,"yyyymm") &amp; "]",
"[Base_Tarjetas].[Metrica]","[Base_Tarjetas].[Metrica].&amp;[" &amp; $A86 &amp; "]",
"[Base_Tarjetas].[SEGMENTO_DESCRIP]","[Base_Tarjetas].[SEGMENTO_DESCRIP].&amp;[" &amp; $C$6 &amp; "]",
"[Base_Tarjetas].[SITUACION]","[Base_Tarjetas].[SITUACION].&amp;[" &amp; $C86 &amp; "]",
"[Base_Tarjetas].[TIPO]","[Base_Tarjetas].[TIPO].&amp;[" &amp; $C$1 &amp; "]")/1000,
0)</f>
        <v>0</v>
      </c>
      <c r="R86" s="8">
        <f>IFERROR(
GETPIVOTDATA("[Base_Tarjetas].[Importe]",TDinamica_R!$A$3,
"[Base_Tarjetas].[PERIODO]","[Base_Tarjetas].[PERIODO].&amp;[" &amp; TEXT(R$6,"yyyymm") &amp; "]",
"[Base_Tarjetas].[Metrica]","[Base_Tarjetas].[Metrica].&amp;[" &amp; $A86 &amp; "]",
"[Base_Tarjetas].[SEGMENTO_DESCRIP]","[Base_Tarjetas].[SEGMENTO_DESCRIP].&amp;[" &amp; $C$6 &amp; "]",
"[Base_Tarjetas].[SITUACION]","[Base_Tarjetas].[SITUACION].&amp;[" &amp; $C86 &amp; "]",
"[Base_Tarjetas].[TIPO]","[Base_Tarjetas].[TIPO].&amp;[" &amp; $C$1 &amp; "]")/1000,
0)</f>
        <v>0</v>
      </c>
      <c r="S86" s="8">
        <f>IFERROR(
GETPIVOTDATA("[Base_Tarjetas].[Importe]",TDinamica_R!$A$3,
"[Base_Tarjetas].[PERIODO]","[Base_Tarjetas].[PERIODO].&amp;[" &amp; TEXT(S$6,"yyyymm") &amp; "]",
"[Base_Tarjetas].[Metrica]","[Base_Tarjetas].[Metrica].&amp;[" &amp; $A86 &amp; "]",
"[Base_Tarjetas].[SEGMENTO_DESCRIP]","[Base_Tarjetas].[SEGMENTO_DESCRIP].&amp;[" &amp; $C$6 &amp; "]",
"[Base_Tarjetas].[SITUACION]","[Base_Tarjetas].[SITUACION].&amp;[" &amp; $C86 &amp; "]",
"[Base_Tarjetas].[TIPO]","[Base_Tarjetas].[TIPO].&amp;[" &amp; $C$1 &amp; "]")/1000,
0)</f>
        <v>0</v>
      </c>
      <c r="T86" s="8">
        <f>IFERROR(
GETPIVOTDATA("[Base_Tarjetas].[Importe]",TDinamica_R!$A$3,
"[Base_Tarjetas].[PERIODO]","[Base_Tarjetas].[PERIODO].&amp;[" &amp; TEXT(T$6,"yyyymm") &amp; "]",
"[Base_Tarjetas].[Metrica]","[Base_Tarjetas].[Metrica].&amp;[" &amp; $A86 &amp; "]",
"[Base_Tarjetas].[SEGMENTO_DESCRIP]","[Base_Tarjetas].[SEGMENTO_DESCRIP].&amp;[" &amp; $C$6 &amp; "]",
"[Base_Tarjetas].[SITUACION]","[Base_Tarjetas].[SITUACION].&amp;[" &amp; $C86 &amp; "]",
"[Base_Tarjetas].[TIPO]","[Base_Tarjetas].[TIPO].&amp;[" &amp; $C$1 &amp; "]")/1000,
0)</f>
        <v>0</v>
      </c>
      <c r="U86" s="8">
        <f>IFERROR(
GETPIVOTDATA("[Base_Tarjetas].[Importe]",TDinamica_R!$A$3,
"[Base_Tarjetas].[PERIODO]","[Base_Tarjetas].[PERIODO].&amp;[" &amp; TEXT(U$6,"yyyymm") &amp; "]",
"[Base_Tarjetas].[Metrica]","[Base_Tarjetas].[Metrica].&amp;[" &amp; $A86 &amp; "]",
"[Base_Tarjetas].[SEGMENTO_DESCRIP]","[Base_Tarjetas].[SEGMENTO_DESCRIP].&amp;[" &amp; $C$6 &amp; "]",
"[Base_Tarjetas].[SITUACION]","[Base_Tarjetas].[SITUACION].&amp;[" &amp; $C86 &amp; "]",
"[Base_Tarjetas].[TIPO]","[Base_Tarjetas].[TIPO].&amp;[" &amp; $C$1 &amp; "]")/1000,
0)</f>
        <v>0</v>
      </c>
      <c r="V86" s="8">
        <f>IFERROR(
GETPIVOTDATA("[Base_Tarjetas].[Importe]",TDinamica_R!$A$3,
"[Base_Tarjetas].[PERIODO]","[Base_Tarjetas].[PERIODO].&amp;[" &amp; TEXT(V$6,"yyyymm") &amp; "]",
"[Base_Tarjetas].[Metrica]","[Base_Tarjetas].[Metrica].&amp;[" &amp; $A86 &amp; "]",
"[Base_Tarjetas].[SEGMENTO_DESCRIP]","[Base_Tarjetas].[SEGMENTO_DESCRIP].&amp;[" &amp; $C$6 &amp; "]",
"[Base_Tarjetas].[SITUACION]","[Base_Tarjetas].[SITUACION].&amp;[" &amp; $C86 &amp; "]",
"[Base_Tarjetas].[TIPO]","[Base_Tarjetas].[TIPO].&amp;[" &amp; $C$1 &amp; "]")/1000,
0)</f>
        <v>0</v>
      </c>
      <c r="W86" s="8">
        <f>IFERROR(
GETPIVOTDATA("[Base_Tarjetas].[Importe]",TDinamica_R!$A$3,
"[Base_Tarjetas].[PERIODO]","[Base_Tarjetas].[PERIODO].&amp;[" &amp; TEXT(W$6,"yyyymm") &amp; "]",
"[Base_Tarjetas].[Metrica]","[Base_Tarjetas].[Metrica].&amp;[" &amp; $A86 &amp; "]",
"[Base_Tarjetas].[SEGMENTO_DESCRIP]","[Base_Tarjetas].[SEGMENTO_DESCRIP].&amp;[" &amp; $C$6 &amp; "]",
"[Base_Tarjetas].[SITUACION]","[Base_Tarjetas].[SITUACION].&amp;[" &amp; $C86 &amp; "]",
"[Base_Tarjetas].[TIPO]","[Base_Tarjetas].[TIPO].&amp;[" &amp; $C$1 &amp; "]")/1000,
0)</f>
        <v>0</v>
      </c>
      <c r="X86" s="8">
        <f>IFERROR(
GETPIVOTDATA("[Base_Tarjetas].[Importe]",TDinamica_R!$A$3,
"[Base_Tarjetas].[PERIODO]","[Base_Tarjetas].[PERIODO].&amp;[" &amp; TEXT(X$6,"yyyymm") &amp; "]",
"[Base_Tarjetas].[Metrica]","[Base_Tarjetas].[Metrica].&amp;[" &amp; $A86 &amp; "]",
"[Base_Tarjetas].[SEGMENTO_DESCRIP]","[Base_Tarjetas].[SEGMENTO_DESCRIP].&amp;[" &amp; $C$6 &amp; "]",
"[Base_Tarjetas].[SITUACION]","[Base_Tarjetas].[SITUACION].&amp;[" &amp; $C86 &amp; "]",
"[Base_Tarjetas].[TIPO]","[Base_Tarjetas].[TIPO].&amp;[" &amp; $C$1 &amp; "]")/1000,
0)</f>
        <v>0</v>
      </c>
      <c r="Y86" s="8">
        <f>IFERROR(
GETPIVOTDATA("[Base_Tarjetas].[Importe]",TDinamica_R!$A$3,
"[Base_Tarjetas].[PERIODO]","[Base_Tarjetas].[PERIODO].&amp;[" &amp; TEXT(Y$6,"yyyymm") &amp; "]",
"[Base_Tarjetas].[Metrica]","[Base_Tarjetas].[Metrica].&amp;[" &amp; $A86 &amp; "]",
"[Base_Tarjetas].[SEGMENTO_DESCRIP]","[Base_Tarjetas].[SEGMENTO_DESCRIP].&amp;[" &amp; $C$6 &amp; "]",
"[Base_Tarjetas].[SITUACION]","[Base_Tarjetas].[SITUACION].&amp;[" &amp; $C86 &amp; "]",
"[Base_Tarjetas].[TIPO]","[Base_Tarjetas].[TIPO].&amp;[" &amp; $C$1 &amp; "]")/1000,
0)</f>
        <v>0</v>
      </c>
      <c r="Z86" s="8">
        <f>IFERROR(
GETPIVOTDATA("[Base_Tarjetas].[Importe]",TDinamica_R!$A$3,
"[Base_Tarjetas].[PERIODO]","[Base_Tarjetas].[PERIODO].&amp;[" &amp; TEXT(Z$6,"yyyymm") &amp; "]",
"[Base_Tarjetas].[Metrica]","[Base_Tarjetas].[Metrica].&amp;[" &amp; $A86 &amp; "]",
"[Base_Tarjetas].[SEGMENTO_DESCRIP]","[Base_Tarjetas].[SEGMENTO_DESCRIP].&amp;[" &amp; $C$6 &amp; "]",
"[Base_Tarjetas].[SITUACION]","[Base_Tarjetas].[SITUACION].&amp;[" &amp; $C86 &amp; "]",
"[Base_Tarjetas].[TIPO]","[Base_Tarjetas].[TIPO].&amp;[" &amp; $C$1 &amp; "]")/1000,
0)</f>
        <v>0</v>
      </c>
      <c r="AA86" s="8">
        <f>IFERROR(
GETPIVOTDATA("[Base_Tarjetas].[Importe]",TDinamica_R!$A$3,
"[Base_Tarjetas].[PERIODO]","[Base_Tarjetas].[PERIODO].&amp;[" &amp; TEXT(AA$6,"yyyymm") &amp; "]",
"[Base_Tarjetas].[Metrica]","[Base_Tarjetas].[Metrica].&amp;[" &amp; $A86 &amp; "]",
"[Base_Tarjetas].[SEGMENTO_DESCRIP]","[Base_Tarjetas].[SEGMENTO_DESCRIP].&amp;[" &amp; $C$6 &amp; "]",
"[Base_Tarjetas].[SITUACION]","[Base_Tarjetas].[SITUACION].&amp;[" &amp; $C86 &amp; "]",
"[Base_Tarjetas].[TIPO]","[Base_Tarjetas].[TIPO].&amp;[" &amp; $C$1 &amp; "]")/1000,
0)</f>
        <v>0</v>
      </c>
      <c r="AB86" s="8">
        <f>IFERROR(
GETPIVOTDATA("[Base_Tarjetas].[Importe]",TDinamica_R!$A$3,
"[Base_Tarjetas].[PERIODO]","[Base_Tarjetas].[PERIODO].&amp;[" &amp; TEXT(AB$6,"yyyymm") &amp; "]",
"[Base_Tarjetas].[Metrica]","[Base_Tarjetas].[Metrica].&amp;[" &amp; $A86 &amp; "]",
"[Base_Tarjetas].[SEGMENTO_DESCRIP]","[Base_Tarjetas].[SEGMENTO_DESCRIP].&amp;[" &amp; $C$6 &amp; "]",
"[Base_Tarjetas].[SITUACION]","[Base_Tarjetas].[SITUACION].&amp;[" &amp; $C86 &amp; "]",
"[Base_Tarjetas].[TIPO]","[Base_Tarjetas].[TIPO].&amp;[" &amp; $C$1 &amp; "]")/1000,
0)</f>
        <v>0</v>
      </c>
      <c r="AC86" s="8">
        <f>IFERROR(
GETPIVOTDATA("[Base_Tarjetas].[Importe]",TDinamica_R!$A$3,
"[Base_Tarjetas].[PERIODO]","[Base_Tarjetas].[PERIODO].&amp;[" &amp; TEXT(AC$6,"yyyymm") &amp; "]",
"[Base_Tarjetas].[Metrica]","[Base_Tarjetas].[Metrica].&amp;[" &amp; $A86 &amp; "]",
"[Base_Tarjetas].[SEGMENTO_DESCRIP]","[Base_Tarjetas].[SEGMENTO_DESCRIP].&amp;[" &amp; $C$6 &amp; "]",
"[Base_Tarjetas].[SITUACION]","[Base_Tarjetas].[SITUACION].&amp;[" &amp; $C86 &amp; "]",
"[Base_Tarjetas].[TIPO]","[Base_Tarjetas].[TIPO].&amp;[" &amp; $C$1 &amp; "]")/1000,
0)</f>
        <v>0</v>
      </c>
      <c r="AD86" s="8">
        <f>IFERROR(
GETPIVOTDATA("[Base_Tarjetas].[Importe]",TDinamica_R!$A$3,
"[Base_Tarjetas].[PERIODO]","[Base_Tarjetas].[PERIODO].&amp;[" &amp; TEXT(AD$6,"yyyymm") &amp; "]",
"[Base_Tarjetas].[Metrica]","[Base_Tarjetas].[Metrica].&amp;[" &amp; $A86 &amp; "]",
"[Base_Tarjetas].[SEGMENTO_DESCRIP]","[Base_Tarjetas].[SEGMENTO_DESCRIP].&amp;[" &amp; $C$6 &amp; "]",
"[Base_Tarjetas].[SITUACION]","[Base_Tarjetas].[SITUACION].&amp;[" &amp; $C86 &amp; "]",
"[Base_Tarjetas].[TIPO]","[Base_Tarjetas].[TIPO].&amp;[" &amp; $C$1 &amp; "]")/1000,
0)</f>
        <v>0</v>
      </c>
      <c r="AE86" s="8">
        <f>IFERROR(
GETPIVOTDATA("[Base_Tarjetas].[Importe]",TDinamica_R!$A$3,
"[Base_Tarjetas].[PERIODO]","[Base_Tarjetas].[PERIODO].&amp;[" &amp; TEXT(AE$6,"yyyymm") &amp; "]",
"[Base_Tarjetas].[Metrica]","[Base_Tarjetas].[Metrica].&amp;[" &amp; $A86 &amp; "]",
"[Base_Tarjetas].[SEGMENTO_DESCRIP]","[Base_Tarjetas].[SEGMENTO_DESCRIP].&amp;[" &amp; $C$6 &amp; "]",
"[Base_Tarjetas].[SITUACION]","[Base_Tarjetas].[SITUACION].&amp;[" &amp; $C86 &amp; "]",
"[Base_Tarjetas].[TIPO]","[Base_Tarjetas].[TIPO].&amp;[" &amp; $C$1 &amp; "]")/1000,
0)</f>
        <v>0</v>
      </c>
      <c r="AF86" s="8">
        <f>IFERROR(
GETPIVOTDATA("[Base_Tarjetas].[Importe]",TDinamica_R!$A$3,
"[Base_Tarjetas].[PERIODO]","[Base_Tarjetas].[PERIODO].&amp;[" &amp; TEXT(AF$6,"yyyymm") &amp; "]",
"[Base_Tarjetas].[Metrica]","[Base_Tarjetas].[Metrica].&amp;[" &amp; $A86 &amp; "]",
"[Base_Tarjetas].[SEGMENTO_DESCRIP]","[Base_Tarjetas].[SEGMENTO_DESCRIP].&amp;[" &amp; $C$6 &amp; "]",
"[Base_Tarjetas].[SITUACION]","[Base_Tarjetas].[SITUACION].&amp;[" &amp; $C86 &amp; "]",
"[Base_Tarjetas].[TIPO]","[Base_Tarjetas].[TIPO].&amp;[" &amp; $C$1 &amp; "]")/1000,
0)</f>
        <v>0</v>
      </c>
      <c r="AG86" s="8">
        <f>IFERROR(
GETPIVOTDATA("[Base_Tarjetas].[Importe]",TDinamica_R!$A$3,
"[Base_Tarjetas].[PERIODO]","[Base_Tarjetas].[PERIODO].&amp;[" &amp; TEXT(AG$6,"yyyymm") &amp; "]",
"[Base_Tarjetas].[Metrica]","[Base_Tarjetas].[Metrica].&amp;[" &amp; $A86 &amp; "]",
"[Base_Tarjetas].[SEGMENTO_DESCRIP]","[Base_Tarjetas].[SEGMENTO_DESCRIP].&amp;[" &amp; $C$6 &amp; "]",
"[Base_Tarjetas].[SITUACION]","[Base_Tarjetas].[SITUACION].&amp;[" &amp; $C86 &amp; "]",
"[Base_Tarjetas].[TIPO]","[Base_Tarjetas].[TIPO].&amp;[" &amp; $C$1 &amp; "]")/1000,
0)</f>
        <v>0</v>
      </c>
      <c r="AH86" s="8">
        <f>IFERROR(
GETPIVOTDATA("[Base_Tarjetas].[Importe]",TDinamica_R!$A$3,
"[Base_Tarjetas].[PERIODO]","[Base_Tarjetas].[PERIODO].&amp;[" &amp; TEXT(AH$6,"yyyymm") &amp; "]",
"[Base_Tarjetas].[Metrica]","[Base_Tarjetas].[Metrica].&amp;[" &amp; $A86 &amp; "]",
"[Base_Tarjetas].[SEGMENTO_DESCRIP]","[Base_Tarjetas].[SEGMENTO_DESCRIP].&amp;[" &amp; $C$6 &amp; "]",
"[Base_Tarjetas].[SITUACION]","[Base_Tarjetas].[SITUACION].&amp;[" &amp; $C86 &amp; "]",
"[Base_Tarjetas].[TIPO]","[Base_Tarjetas].[TIPO].&amp;[" &amp; $C$1 &amp; "]")/1000,
0)</f>
        <v>0</v>
      </c>
      <c r="AI86" s="8">
        <f>IFERROR(
GETPIVOTDATA("[Base_Tarjetas].[Importe]",TDinamica_R!$A$3,
"[Base_Tarjetas].[PERIODO]","[Base_Tarjetas].[PERIODO].&amp;[" &amp; TEXT(AI$6,"yyyymm") &amp; "]",
"[Base_Tarjetas].[Metrica]","[Base_Tarjetas].[Metrica].&amp;[" &amp; $A86 &amp; "]",
"[Base_Tarjetas].[SEGMENTO_DESCRIP]","[Base_Tarjetas].[SEGMENTO_DESCRIP].&amp;[" &amp; $C$6 &amp; "]",
"[Base_Tarjetas].[SITUACION]","[Base_Tarjetas].[SITUACION].&amp;[" &amp; $C86 &amp; "]",
"[Base_Tarjetas].[TIPO]","[Base_Tarjetas].[TIPO].&amp;[" &amp; $C$1 &amp; "]")/1000,
0)</f>
        <v>0</v>
      </c>
      <c r="AJ86" s="8">
        <f>IFERROR(
GETPIVOTDATA("[Base_Tarjetas].[Importe]",TDinamica_R!$A$3,
"[Base_Tarjetas].[PERIODO]","[Base_Tarjetas].[PERIODO].&amp;[" &amp; TEXT(AJ$6,"yyyymm") &amp; "]",
"[Base_Tarjetas].[Metrica]","[Base_Tarjetas].[Metrica].&amp;[" &amp; $A86 &amp; "]",
"[Base_Tarjetas].[SEGMENTO_DESCRIP]","[Base_Tarjetas].[SEGMENTO_DESCRIP].&amp;[" &amp; $C$6 &amp; "]",
"[Base_Tarjetas].[SITUACION]","[Base_Tarjetas].[SITUACION].&amp;[" &amp; $C86 &amp; "]",
"[Base_Tarjetas].[TIPO]","[Base_Tarjetas].[TIPO].&amp;[" &amp; $C$1 &amp; "]")/1000,
0)</f>
        <v>0</v>
      </c>
      <c r="AK86" s="8">
        <f>IFERROR(
GETPIVOTDATA("[Base_Tarjetas].[Importe]",TDinamica_R!$A$3,
"[Base_Tarjetas].[PERIODO]","[Base_Tarjetas].[PERIODO].&amp;[" &amp; TEXT(AK$6,"yyyymm") &amp; "]",
"[Base_Tarjetas].[Metrica]","[Base_Tarjetas].[Metrica].&amp;[" &amp; $A86 &amp; "]",
"[Base_Tarjetas].[SEGMENTO_DESCRIP]","[Base_Tarjetas].[SEGMENTO_DESCRIP].&amp;[" &amp; $C$6 &amp; "]",
"[Base_Tarjetas].[SITUACION]","[Base_Tarjetas].[SITUACION].&amp;[" &amp; $C86 &amp; "]",
"[Base_Tarjetas].[TIPO]","[Base_Tarjetas].[TIPO].&amp;[" &amp; $C$1 &amp; "]")/1000,
0)</f>
        <v>0</v>
      </c>
      <c r="AL86" s="8">
        <f>IFERROR(
GETPIVOTDATA("[Base_Tarjetas].[Importe]",TDinamica_R!$A$3,
"[Base_Tarjetas].[PERIODO]","[Base_Tarjetas].[PERIODO].&amp;[" &amp; TEXT(AL$6,"yyyymm") &amp; "]",
"[Base_Tarjetas].[Metrica]","[Base_Tarjetas].[Metrica].&amp;[" &amp; $A86 &amp; "]",
"[Base_Tarjetas].[SEGMENTO_DESCRIP]","[Base_Tarjetas].[SEGMENTO_DESCRIP].&amp;[" &amp; $C$6 &amp; "]",
"[Base_Tarjetas].[SITUACION]","[Base_Tarjetas].[SITUACION].&amp;[" &amp; $C86 &amp; "]",
"[Base_Tarjetas].[TIPO]","[Base_Tarjetas].[TIPO].&amp;[" &amp; $C$1 &amp; "]")/1000,
0)</f>
        <v>0</v>
      </c>
      <c r="AM86" s="8">
        <f>IFERROR(
GETPIVOTDATA("[Base_Tarjetas].[Importe]",TDinamica_R!$A$3,
"[Base_Tarjetas].[PERIODO]","[Base_Tarjetas].[PERIODO].&amp;[" &amp; TEXT(AM$6,"yyyymm") &amp; "]",
"[Base_Tarjetas].[Metrica]","[Base_Tarjetas].[Metrica].&amp;[" &amp; $A86 &amp; "]",
"[Base_Tarjetas].[SEGMENTO_DESCRIP]","[Base_Tarjetas].[SEGMENTO_DESCRIP].&amp;[" &amp; $C$6 &amp; "]",
"[Base_Tarjetas].[SITUACION]","[Base_Tarjetas].[SITUACION].&amp;[" &amp; $C86 &amp; "]",
"[Base_Tarjetas].[TIPO]","[Base_Tarjetas].[TIPO].&amp;[" &amp; $C$1 &amp; "]")/1000,
0)</f>
        <v>0</v>
      </c>
      <c r="AN86" s="8">
        <f>IFERROR(
GETPIVOTDATA("[Base_Tarjetas].[Importe]",TDinamica_R!$A$3,
"[Base_Tarjetas].[PERIODO]","[Base_Tarjetas].[PERIODO].&amp;[" &amp; TEXT(AN$6,"yyyymm") &amp; "]",
"[Base_Tarjetas].[Metrica]","[Base_Tarjetas].[Metrica].&amp;[" &amp; $A86 &amp; "]",
"[Base_Tarjetas].[SEGMENTO_DESCRIP]","[Base_Tarjetas].[SEGMENTO_DESCRIP].&amp;[" &amp; $C$6 &amp; "]",
"[Base_Tarjetas].[SITUACION]","[Base_Tarjetas].[SITUACION].&amp;[" &amp; $C86 &amp; "]",
"[Base_Tarjetas].[TIPO]","[Base_Tarjetas].[TIPO].&amp;[" &amp; $C$1 &amp; "]")/1000,
0)</f>
        <v>0</v>
      </c>
      <c r="AO86" s="8">
        <f>IFERROR(
GETPIVOTDATA("[Base_Tarjetas].[Importe]",TDinamica_R!$A$3,
"[Base_Tarjetas].[PERIODO]","[Base_Tarjetas].[PERIODO].&amp;[" &amp; TEXT(AO$6,"yyyymm") &amp; "]",
"[Base_Tarjetas].[Metrica]","[Base_Tarjetas].[Metrica].&amp;[" &amp; $A86 &amp; "]",
"[Base_Tarjetas].[SEGMENTO_DESCRIP]","[Base_Tarjetas].[SEGMENTO_DESCRIP].&amp;[" &amp; $C$6 &amp; "]",
"[Base_Tarjetas].[SITUACION]","[Base_Tarjetas].[SITUACION].&amp;[" &amp; $C86 &amp; "]",
"[Base_Tarjetas].[TIPO]","[Base_Tarjetas].[TIPO].&amp;[" &amp; $C$1 &amp; "]")/1000,
0)</f>
        <v>0</v>
      </c>
      <c r="AP86" s="8">
        <f>IFERROR(
GETPIVOTDATA("[Base_Tarjetas].[Importe]",TDinamica_R!$A$3,
"[Base_Tarjetas].[PERIODO]","[Base_Tarjetas].[PERIODO].&amp;[" &amp; TEXT(AP$6,"yyyymm") &amp; "]",
"[Base_Tarjetas].[Metrica]","[Base_Tarjetas].[Metrica].&amp;[" &amp; $A86 &amp; "]",
"[Base_Tarjetas].[SEGMENTO_DESCRIP]","[Base_Tarjetas].[SEGMENTO_DESCRIP].&amp;[" &amp; $C$6 &amp; "]",
"[Base_Tarjetas].[SITUACION]","[Base_Tarjetas].[SITUACION].&amp;[" &amp; $C86 &amp; "]",
"[Base_Tarjetas].[TIPO]","[Base_Tarjetas].[TIPO].&amp;[" &amp; $C$1 &amp; "]")/1000,
0)</f>
        <v>0</v>
      </c>
      <c r="AQ86" s="8">
        <f>IFERROR(
GETPIVOTDATA("[Base_Tarjetas].[Importe]",TDinamica_R!$A$3,
"[Base_Tarjetas].[PERIODO]","[Base_Tarjetas].[PERIODO].&amp;[" &amp; TEXT(AQ$6,"yyyymm") &amp; "]",
"[Base_Tarjetas].[Metrica]","[Base_Tarjetas].[Metrica].&amp;[" &amp; $A86 &amp; "]",
"[Base_Tarjetas].[SEGMENTO_DESCRIP]","[Base_Tarjetas].[SEGMENTO_DESCRIP].&amp;[" &amp; $C$6 &amp; "]",
"[Base_Tarjetas].[SITUACION]","[Base_Tarjetas].[SITUACION].&amp;[" &amp; $C86 &amp; "]",
"[Base_Tarjetas].[TIPO]","[Base_Tarjetas].[TIPO].&amp;[" &amp; $C$1 &amp; "]")/1000,
0)</f>
        <v>0</v>
      </c>
      <c r="AR86" s="8">
        <f>IFERROR(
GETPIVOTDATA("[Base_Tarjetas].[Importe]",TDinamica_R!$A$3,
"[Base_Tarjetas].[PERIODO]","[Base_Tarjetas].[PERIODO].&amp;[" &amp; TEXT(AR$6,"yyyymm") &amp; "]",
"[Base_Tarjetas].[Metrica]","[Base_Tarjetas].[Metrica].&amp;[" &amp; $A86 &amp; "]",
"[Base_Tarjetas].[SEGMENTO_DESCRIP]","[Base_Tarjetas].[SEGMENTO_DESCRIP].&amp;[" &amp; $C$6 &amp; "]",
"[Base_Tarjetas].[SITUACION]","[Base_Tarjetas].[SITUACION].&amp;[" &amp; $C86 &amp; "]",
"[Base_Tarjetas].[TIPO]","[Base_Tarjetas].[TIPO].&amp;[" &amp; $C$1 &amp; "]")/1000,
0)</f>
        <v>0</v>
      </c>
      <c r="AS86" s="8">
        <f>IFERROR(
GETPIVOTDATA("[Base_Tarjetas].[Importe]",TDinamica_R!$A$3,
"[Base_Tarjetas].[PERIODO]","[Base_Tarjetas].[PERIODO].&amp;[" &amp; TEXT(AS$6,"yyyymm") &amp; "]",
"[Base_Tarjetas].[Metrica]","[Base_Tarjetas].[Metrica].&amp;[" &amp; $A86 &amp; "]",
"[Base_Tarjetas].[SEGMENTO_DESCRIP]","[Base_Tarjetas].[SEGMENTO_DESCRIP].&amp;[" &amp; $C$6 &amp; "]",
"[Base_Tarjetas].[SITUACION]","[Base_Tarjetas].[SITUACION].&amp;[" &amp; $C86 &amp; "]",
"[Base_Tarjetas].[TIPO]","[Base_Tarjetas].[TIPO].&amp;[" &amp; $C$1 &amp; "]")/1000,
0)</f>
        <v>0</v>
      </c>
      <c r="AT86" s="8">
        <f>IFERROR(
GETPIVOTDATA("[Base_Tarjetas].[Importe]",TDinamica_R!$A$3,
"[Base_Tarjetas].[PERIODO]","[Base_Tarjetas].[PERIODO].&amp;[" &amp; TEXT(AT$6,"yyyymm") &amp; "]",
"[Base_Tarjetas].[Metrica]","[Base_Tarjetas].[Metrica].&amp;[" &amp; $A86 &amp; "]",
"[Base_Tarjetas].[SEGMENTO_DESCRIP]","[Base_Tarjetas].[SEGMENTO_DESCRIP].&amp;[" &amp; $C$6 &amp; "]",
"[Base_Tarjetas].[SITUACION]","[Base_Tarjetas].[SITUACION].&amp;[" &amp; $C86 &amp; "]",
"[Base_Tarjetas].[TIPO]","[Base_Tarjetas].[TIPO].&amp;[" &amp; $C$1 &amp; "]")/1000,
0)</f>
        <v>0</v>
      </c>
      <c r="AU86" s="8">
        <f>IFERROR(
GETPIVOTDATA("[Base_Tarjetas].[Importe]",TDinamica_R!$A$3,
"[Base_Tarjetas].[PERIODO]","[Base_Tarjetas].[PERIODO].&amp;[" &amp; TEXT(AU$6,"yyyymm") &amp; "]",
"[Base_Tarjetas].[Metrica]","[Base_Tarjetas].[Metrica].&amp;[" &amp; $A86 &amp; "]",
"[Base_Tarjetas].[SEGMENTO_DESCRIP]","[Base_Tarjetas].[SEGMENTO_DESCRIP].&amp;[" &amp; $C$6 &amp; "]",
"[Base_Tarjetas].[SITUACION]","[Base_Tarjetas].[SITUACION].&amp;[" &amp; $C86 &amp; "]",
"[Base_Tarjetas].[TIPO]","[Base_Tarjetas].[TIPO].&amp;[" &amp; $C$1 &amp; "]")/1000,
0)</f>
        <v>0</v>
      </c>
      <c r="AV86" s="8">
        <f>IFERROR(
GETPIVOTDATA("[Base_Tarjetas].[Importe]",TDinamica_R!$A$3,
"[Base_Tarjetas].[PERIODO]","[Base_Tarjetas].[PERIODO].&amp;[" &amp; TEXT(AV$6,"yyyymm") &amp; "]",
"[Base_Tarjetas].[Metrica]","[Base_Tarjetas].[Metrica].&amp;[" &amp; $A86 &amp; "]",
"[Base_Tarjetas].[SEGMENTO_DESCRIP]","[Base_Tarjetas].[SEGMENTO_DESCRIP].&amp;[" &amp; $C$6 &amp; "]",
"[Base_Tarjetas].[SITUACION]","[Base_Tarjetas].[SITUACION].&amp;[" &amp; $C86 &amp; "]",
"[Base_Tarjetas].[TIPO]","[Base_Tarjetas].[TIPO].&amp;[" &amp; $C$1 &amp; "]")/1000,
0)</f>
        <v>0</v>
      </c>
      <c r="AW86" s="8">
        <f>IFERROR(
GETPIVOTDATA("[Base_Tarjetas].[Importe]",TDinamica_R!$A$3,
"[Base_Tarjetas].[PERIODO]","[Base_Tarjetas].[PERIODO].&amp;[" &amp; TEXT(AW$6,"yyyymm") &amp; "]",
"[Base_Tarjetas].[Metrica]","[Base_Tarjetas].[Metrica].&amp;[" &amp; $A86 &amp; "]",
"[Base_Tarjetas].[SEGMENTO_DESCRIP]","[Base_Tarjetas].[SEGMENTO_DESCRIP].&amp;[" &amp; $C$6 &amp; "]",
"[Base_Tarjetas].[SITUACION]","[Base_Tarjetas].[SITUACION].&amp;[" &amp; $C86 &amp; "]",
"[Base_Tarjetas].[TIPO]","[Base_Tarjetas].[TIPO].&amp;[" &amp; $C$1 &amp; "]")/1000,
0)</f>
        <v>0</v>
      </c>
      <c r="AX86" s="8">
        <f>IFERROR(
GETPIVOTDATA("[Base_Tarjetas].[Importe]",TDinamica_R!$A$3,
"[Base_Tarjetas].[PERIODO]","[Base_Tarjetas].[PERIODO].&amp;[" &amp; TEXT(AX$6,"yyyymm") &amp; "]",
"[Base_Tarjetas].[Metrica]","[Base_Tarjetas].[Metrica].&amp;[" &amp; $A86 &amp; "]",
"[Base_Tarjetas].[SEGMENTO_DESCRIP]","[Base_Tarjetas].[SEGMENTO_DESCRIP].&amp;[" &amp; $C$6 &amp; "]",
"[Base_Tarjetas].[SITUACION]","[Base_Tarjetas].[SITUACION].&amp;[" &amp; $C86 &amp; "]",
"[Base_Tarjetas].[TIPO]","[Base_Tarjetas].[TIPO].&amp;[" &amp; $C$1 &amp; "]")/1000,
0)</f>
        <v>0</v>
      </c>
      <c r="AY86" s="8">
        <f>IFERROR(
GETPIVOTDATA("[Base_Tarjetas].[Importe]",TDinamica_R!$A$3,
"[Base_Tarjetas].[PERIODO]","[Base_Tarjetas].[PERIODO].&amp;[" &amp; TEXT(AY$6,"yyyymm") &amp; "]",
"[Base_Tarjetas].[Metrica]","[Base_Tarjetas].[Metrica].&amp;[" &amp; $A86 &amp; "]",
"[Base_Tarjetas].[SEGMENTO_DESCRIP]","[Base_Tarjetas].[SEGMENTO_DESCRIP].&amp;[" &amp; $C$6 &amp; "]",
"[Base_Tarjetas].[SITUACION]","[Base_Tarjetas].[SITUACION].&amp;[" &amp; $C86 &amp; "]",
"[Base_Tarjetas].[TIPO]","[Base_Tarjetas].[TIPO].&amp;[" &amp; $C$1 &amp; "]")/1000,
0)</f>
        <v>0</v>
      </c>
      <c r="AZ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TEXT(AZ$6,"yyyymm") &amp; "]"),
0)</f>
        <v>-2650.9062544867998</v>
      </c>
      <c r="BA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TEXT(BA$6,"yyyymm") &amp; "]"),
0)</f>
        <v>-2634.9285698555</v>
      </c>
      <c r="BB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TEXT(BB$6,"yyyymm") &amp; "]"),
0)</f>
        <v>-2865.0201113908001</v>
      </c>
      <c r="BC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TEXT(BC$6,"yyyymm") &amp; "]"),
0)</f>
        <v>-2767.4124927834</v>
      </c>
      <c r="BD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TEXT(BD$6,"yyyymm") &amp; "]"),
0)</f>
        <v>-2865.2647658723999</v>
      </c>
      <c r="BE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TEXT(BE$6,"yyyymm") &amp; "]"),
0)</f>
        <v>-2886.1222700075</v>
      </c>
      <c r="BF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TEXT(BF$6,"yyyymm") &amp; "]"),
0)</f>
        <v>-2914.2848260965002</v>
      </c>
      <c r="BG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TEXT(BG$6,"yyyymm") &amp; "]"),
0)</f>
        <v>-2875.938659678</v>
      </c>
      <c r="BH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TEXT(BH$6,"yyyymm") &amp; "]"),
0)</f>
        <v>-2987.1184151430998</v>
      </c>
      <c r="BI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TEXT(BI$6,"yyyymm") &amp; "]"),
0)</f>
        <v>-2838.9686017271001</v>
      </c>
      <c r="BJ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TEXT(BJ$6,"yyyymm") &amp; "]"),
0)</f>
        <v>-2941.6579782050003</v>
      </c>
      <c r="BK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TEXT(BK$6,"yyyymm") &amp; "]"),
0)</f>
        <v>-3012.4335447884</v>
      </c>
      <c r="BO86" s="24">
        <f t="shared" ref="BO86:BT88" si="51">SUMIFS($D86:$BM86,$D$6:$BM$6,"&gt;="&amp;BO$2,$D$6:$BM$6,"&lt;="&amp;BO$6,$D$5:$BM$5,BO$5)</f>
        <v>0</v>
      </c>
      <c r="BP86" s="24">
        <f t="shared" si="51"/>
        <v>-8150.8549357330994</v>
      </c>
      <c r="BQ86" s="24">
        <f t="shared" si="51"/>
        <v>0</v>
      </c>
      <c r="BR86" s="24">
        <f t="shared" si="51"/>
        <v>0</v>
      </c>
      <c r="BS86" s="24">
        <f t="shared" si="51"/>
        <v>0</v>
      </c>
      <c r="BT86" s="24">
        <f t="shared" si="51"/>
        <v>0</v>
      </c>
    </row>
    <row r="87" spans="1:72" hidden="1" outlineLevel="1" x14ac:dyDescent="0.25">
      <c r="A87" s="11" t="s">
        <v>39</v>
      </c>
      <c r="C87" s="2" t="s">
        <v>41</v>
      </c>
      <c r="D87" s="8">
        <f>IFERROR(
GETPIVOTDATA("[Base_Tarjetas].[Importe]",TDinamica_R!$A$3,
"[Base_Tarjetas].[PERIODO]","[Base_Tarjetas].[PERIODO].&amp;[" &amp; TEXT(D$6,"yyyymm") &amp; "]",
"[Base_Tarjetas].[Metrica]","[Base_Tarjetas].[Metrica].&amp;[" &amp; $A87 &amp; "]",
"[Base_Tarjetas].[SEGMENTO_DESCRIP]","[Base_Tarjetas].[SEGMENTO_DESCRIP].&amp;[" &amp; $C$6 &amp; "]",
"[Base_Tarjetas].[SITUACION]","[Base_Tarjetas].[SITUACION].&amp;[" &amp; $C87 &amp; "]",
"[Base_Tarjetas].[TIPO]","[Base_Tarjetas].[TIPO].&amp;[" &amp; $C$1 &amp; "]")/1000,
0)</f>
        <v>0</v>
      </c>
      <c r="E87" s="8">
        <f>IFERROR(
GETPIVOTDATA("[Base_Tarjetas].[Importe]",TDinamica_R!$A$3,
"[Base_Tarjetas].[PERIODO]","[Base_Tarjetas].[PERIODO].&amp;[" &amp; TEXT(E$6,"yyyymm") &amp; "]",
"[Base_Tarjetas].[Metrica]","[Base_Tarjetas].[Metrica].&amp;[" &amp; $A87 &amp; "]",
"[Base_Tarjetas].[SEGMENTO_DESCRIP]","[Base_Tarjetas].[SEGMENTO_DESCRIP].&amp;[" &amp; $C$6 &amp; "]",
"[Base_Tarjetas].[SITUACION]","[Base_Tarjetas].[SITUACION].&amp;[" &amp; $C87 &amp; "]",
"[Base_Tarjetas].[TIPO]","[Base_Tarjetas].[TIPO].&amp;[" &amp; $C$1 &amp; "]")/1000,
0)</f>
        <v>0</v>
      </c>
      <c r="F87" s="8">
        <f>IFERROR(
GETPIVOTDATA("[Base_Tarjetas].[Importe]",TDinamica_R!$A$3,
"[Base_Tarjetas].[PERIODO]","[Base_Tarjetas].[PERIODO].&amp;[" &amp; TEXT(F$6,"yyyymm") &amp; "]",
"[Base_Tarjetas].[Metrica]","[Base_Tarjetas].[Metrica].&amp;[" &amp; $A87 &amp; "]",
"[Base_Tarjetas].[SEGMENTO_DESCRIP]","[Base_Tarjetas].[SEGMENTO_DESCRIP].&amp;[" &amp; $C$6 &amp; "]",
"[Base_Tarjetas].[SITUACION]","[Base_Tarjetas].[SITUACION].&amp;[" &amp; $C87 &amp; "]",
"[Base_Tarjetas].[TIPO]","[Base_Tarjetas].[TIPO].&amp;[" &amp; $C$1 &amp; "]")/1000,
0)</f>
        <v>0</v>
      </c>
      <c r="G87" s="8">
        <f>IFERROR(
GETPIVOTDATA("[Base_Tarjetas].[Importe]",TDinamica_R!$A$3,
"[Base_Tarjetas].[PERIODO]","[Base_Tarjetas].[PERIODO].&amp;[" &amp; TEXT(G$6,"yyyymm") &amp; "]",
"[Base_Tarjetas].[Metrica]","[Base_Tarjetas].[Metrica].&amp;[" &amp; $A87 &amp; "]",
"[Base_Tarjetas].[SEGMENTO_DESCRIP]","[Base_Tarjetas].[SEGMENTO_DESCRIP].&amp;[" &amp; $C$6 &amp; "]",
"[Base_Tarjetas].[SITUACION]","[Base_Tarjetas].[SITUACION].&amp;[" &amp; $C87 &amp; "]",
"[Base_Tarjetas].[TIPO]","[Base_Tarjetas].[TIPO].&amp;[" &amp; $C$1 &amp; "]")/1000,
0)</f>
        <v>0</v>
      </c>
      <c r="H87" s="8">
        <f>IFERROR(
GETPIVOTDATA("[Base_Tarjetas].[Importe]",TDinamica_R!$A$3,
"[Base_Tarjetas].[PERIODO]","[Base_Tarjetas].[PERIODO].&amp;[" &amp; TEXT(H$6,"yyyymm") &amp; "]",
"[Base_Tarjetas].[Metrica]","[Base_Tarjetas].[Metrica].&amp;[" &amp; $A87 &amp; "]",
"[Base_Tarjetas].[SEGMENTO_DESCRIP]","[Base_Tarjetas].[SEGMENTO_DESCRIP].&amp;[" &amp; $C$6 &amp; "]",
"[Base_Tarjetas].[SITUACION]","[Base_Tarjetas].[SITUACION].&amp;[" &amp; $C87 &amp; "]",
"[Base_Tarjetas].[TIPO]","[Base_Tarjetas].[TIPO].&amp;[" &amp; $C$1 &amp; "]")/1000,
0)</f>
        <v>0</v>
      </c>
      <c r="I87" s="8">
        <f>IFERROR(
GETPIVOTDATA("[Base_Tarjetas].[Importe]",TDinamica_R!$A$3,
"[Base_Tarjetas].[PERIODO]","[Base_Tarjetas].[PERIODO].&amp;[" &amp; TEXT(I$6,"yyyymm") &amp; "]",
"[Base_Tarjetas].[Metrica]","[Base_Tarjetas].[Metrica].&amp;[" &amp; $A87 &amp; "]",
"[Base_Tarjetas].[SEGMENTO_DESCRIP]","[Base_Tarjetas].[SEGMENTO_DESCRIP].&amp;[" &amp; $C$6 &amp; "]",
"[Base_Tarjetas].[SITUACION]","[Base_Tarjetas].[SITUACION].&amp;[" &amp; $C87 &amp; "]",
"[Base_Tarjetas].[TIPO]","[Base_Tarjetas].[TIPO].&amp;[" &amp; $C$1 &amp; "]")/1000,
0)</f>
        <v>0</v>
      </c>
      <c r="J87" s="8">
        <f>IFERROR(
GETPIVOTDATA("[Base_Tarjetas].[Importe]",TDinamica_R!$A$3,
"[Base_Tarjetas].[PERIODO]","[Base_Tarjetas].[PERIODO].&amp;[" &amp; TEXT(J$6,"yyyymm") &amp; "]",
"[Base_Tarjetas].[Metrica]","[Base_Tarjetas].[Metrica].&amp;[" &amp; $A87 &amp; "]",
"[Base_Tarjetas].[SEGMENTO_DESCRIP]","[Base_Tarjetas].[SEGMENTO_DESCRIP].&amp;[" &amp; $C$6 &amp; "]",
"[Base_Tarjetas].[SITUACION]","[Base_Tarjetas].[SITUACION].&amp;[" &amp; $C87 &amp; "]",
"[Base_Tarjetas].[TIPO]","[Base_Tarjetas].[TIPO].&amp;[" &amp; $C$1 &amp; "]")/1000,
0)</f>
        <v>0</v>
      </c>
      <c r="K87" s="8">
        <f>IFERROR(
GETPIVOTDATA("[Base_Tarjetas].[Importe]",TDinamica_R!$A$3,
"[Base_Tarjetas].[PERIODO]","[Base_Tarjetas].[PERIODO].&amp;[" &amp; TEXT(K$6,"yyyymm") &amp; "]",
"[Base_Tarjetas].[Metrica]","[Base_Tarjetas].[Metrica].&amp;[" &amp; $A87 &amp; "]",
"[Base_Tarjetas].[SEGMENTO_DESCRIP]","[Base_Tarjetas].[SEGMENTO_DESCRIP].&amp;[" &amp; $C$6 &amp; "]",
"[Base_Tarjetas].[SITUACION]","[Base_Tarjetas].[SITUACION].&amp;[" &amp; $C87 &amp; "]",
"[Base_Tarjetas].[TIPO]","[Base_Tarjetas].[TIPO].&amp;[" &amp; $C$1 &amp; "]")/1000,
0)</f>
        <v>0</v>
      </c>
      <c r="L87" s="8">
        <f>IFERROR(
GETPIVOTDATA("[Base_Tarjetas].[Importe]",TDinamica_R!$A$3,
"[Base_Tarjetas].[PERIODO]","[Base_Tarjetas].[PERIODO].&amp;[" &amp; TEXT(L$6,"yyyymm") &amp; "]",
"[Base_Tarjetas].[Metrica]","[Base_Tarjetas].[Metrica].&amp;[" &amp; $A87 &amp; "]",
"[Base_Tarjetas].[SEGMENTO_DESCRIP]","[Base_Tarjetas].[SEGMENTO_DESCRIP].&amp;[" &amp; $C$6 &amp; "]",
"[Base_Tarjetas].[SITUACION]","[Base_Tarjetas].[SITUACION].&amp;[" &amp; $C87 &amp; "]",
"[Base_Tarjetas].[TIPO]","[Base_Tarjetas].[TIPO].&amp;[" &amp; $C$1 &amp; "]")/1000,
0)</f>
        <v>0</v>
      </c>
      <c r="M87" s="8">
        <f>IFERROR(
GETPIVOTDATA("[Base_Tarjetas].[Importe]",TDinamica_R!$A$3,
"[Base_Tarjetas].[PERIODO]","[Base_Tarjetas].[PERIODO].&amp;[" &amp; TEXT(M$6,"yyyymm") &amp; "]",
"[Base_Tarjetas].[Metrica]","[Base_Tarjetas].[Metrica].&amp;[" &amp; $A87 &amp; "]",
"[Base_Tarjetas].[SEGMENTO_DESCRIP]","[Base_Tarjetas].[SEGMENTO_DESCRIP].&amp;[" &amp; $C$6 &amp; "]",
"[Base_Tarjetas].[SITUACION]","[Base_Tarjetas].[SITUACION].&amp;[" &amp; $C87 &amp; "]",
"[Base_Tarjetas].[TIPO]","[Base_Tarjetas].[TIPO].&amp;[" &amp; $C$1 &amp; "]")/1000,
0)</f>
        <v>0</v>
      </c>
      <c r="N87" s="8">
        <f>IFERROR(
GETPIVOTDATA("[Base_Tarjetas].[Importe]",TDinamica_R!$A$3,
"[Base_Tarjetas].[PERIODO]","[Base_Tarjetas].[PERIODO].&amp;[" &amp; TEXT(N$6,"yyyymm") &amp; "]",
"[Base_Tarjetas].[Metrica]","[Base_Tarjetas].[Metrica].&amp;[" &amp; $A87 &amp; "]",
"[Base_Tarjetas].[SEGMENTO_DESCRIP]","[Base_Tarjetas].[SEGMENTO_DESCRIP].&amp;[" &amp; $C$6 &amp; "]",
"[Base_Tarjetas].[SITUACION]","[Base_Tarjetas].[SITUACION].&amp;[" &amp; $C87 &amp; "]",
"[Base_Tarjetas].[TIPO]","[Base_Tarjetas].[TIPO].&amp;[" &amp; $C$1 &amp; "]")/1000,
0)</f>
        <v>0</v>
      </c>
      <c r="O87" s="8">
        <f>IFERROR(
GETPIVOTDATA("[Base_Tarjetas].[Importe]",TDinamica_R!$A$3,
"[Base_Tarjetas].[PERIODO]","[Base_Tarjetas].[PERIODO].&amp;[" &amp; TEXT(O$6,"yyyymm") &amp; "]",
"[Base_Tarjetas].[Metrica]","[Base_Tarjetas].[Metrica].&amp;[" &amp; $A87 &amp; "]",
"[Base_Tarjetas].[SEGMENTO_DESCRIP]","[Base_Tarjetas].[SEGMENTO_DESCRIP].&amp;[" &amp; $C$6 &amp; "]",
"[Base_Tarjetas].[SITUACION]","[Base_Tarjetas].[SITUACION].&amp;[" &amp; $C87 &amp; "]",
"[Base_Tarjetas].[TIPO]","[Base_Tarjetas].[TIPO].&amp;[" &amp; $C$1 &amp; "]")/1000,
0)</f>
        <v>0</v>
      </c>
      <c r="P87" s="8">
        <f>IFERROR(
GETPIVOTDATA("[Base_Tarjetas].[Importe]",TDinamica_R!$A$3,
"[Base_Tarjetas].[PERIODO]","[Base_Tarjetas].[PERIODO].&amp;[" &amp; TEXT(P$6,"yyyymm") &amp; "]",
"[Base_Tarjetas].[Metrica]","[Base_Tarjetas].[Metrica].&amp;[" &amp; $A87 &amp; "]",
"[Base_Tarjetas].[SEGMENTO_DESCRIP]","[Base_Tarjetas].[SEGMENTO_DESCRIP].&amp;[" &amp; $C$6 &amp; "]",
"[Base_Tarjetas].[SITUACION]","[Base_Tarjetas].[SITUACION].&amp;[" &amp; $C87 &amp; "]",
"[Base_Tarjetas].[TIPO]","[Base_Tarjetas].[TIPO].&amp;[" &amp; $C$1 &amp; "]")/1000,
0)</f>
        <v>0</v>
      </c>
      <c r="Q87" s="8">
        <f>IFERROR(
GETPIVOTDATA("[Base_Tarjetas].[Importe]",TDinamica_R!$A$3,
"[Base_Tarjetas].[PERIODO]","[Base_Tarjetas].[PERIODO].&amp;[" &amp; TEXT(Q$6,"yyyymm") &amp; "]",
"[Base_Tarjetas].[Metrica]","[Base_Tarjetas].[Metrica].&amp;[" &amp; $A87 &amp; "]",
"[Base_Tarjetas].[SEGMENTO_DESCRIP]","[Base_Tarjetas].[SEGMENTO_DESCRIP].&amp;[" &amp; $C$6 &amp; "]",
"[Base_Tarjetas].[SITUACION]","[Base_Tarjetas].[SITUACION].&amp;[" &amp; $C87 &amp; "]",
"[Base_Tarjetas].[TIPO]","[Base_Tarjetas].[TIPO].&amp;[" &amp; $C$1 &amp; "]")/1000,
0)</f>
        <v>0</v>
      </c>
      <c r="R87" s="8">
        <f>IFERROR(
GETPIVOTDATA("[Base_Tarjetas].[Importe]",TDinamica_R!$A$3,
"[Base_Tarjetas].[PERIODO]","[Base_Tarjetas].[PERIODO].&amp;[" &amp; TEXT(R$6,"yyyymm") &amp; "]",
"[Base_Tarjetas].[Metrica]","[Base_Tarjetas].[Metrica].&amp;[" &amp; $A87 &amp; "]",
"[Base_Tarjetas].[SEGMENTO_DESCRIP]","[Base_Tarjetas].[SEGMENTO_DESCRIP].&amp;[" &amp; $C$6 &amp; "]",
"[Base_Tarjetas].[SITUACION]","[Base_Tarjetas].[SITUACION].&amp;[" &amp; $C87 &amp; "]",
"[Base_Tarjetas].[TIPO]","[Base_Tarjetas].[TIPO].&amp;[" &amp; $C$1 &amp; "]")/1000,
0)</f>
        <v>0</v>
      </c>
      <c r="S87" s="8">
        <f>IFERROR(
GETPIVOTDATA("[Base_Tarjetas].[Importe]",TDinamica_R!$A$3,
"[Base_Tarjetas].[PERIODO]","[Base_Tarjetas].[PERIODO].&amp;[" &amp; TEXT(S$6,"yyyymm") &amp; "]",
"[Base_Tarjetas].[Metrica]","[Base_Tarjetas].[Metrica].&amp;[" &amp; $A87 &amp; "]",
"[Base_Tarjetas].[SEGMENTO_DESCRIP]","[Base_Tarjetas].[SEGMENTO_DESCRIP].&amp;[" &amp; $C$6 &amp; "]",
"[Base_Tarjetas].[SITUACION]","[Base_Tarjetas].[SITUACION].&amp;[" &amp; $C87 &amp; "]",
"[Base_Tarjetas].[TIPO]","[Base_Tarjetas].[TIPO].&amp;[" &amp; $C$1 &amp; "]")/1000,
0)</f>
        <v>0</v>
      </c>
      <c r="T87" s="8">
        <f>IFERROR(
GETPIVOTDATA("[Base_Tarjetas].[Importe]",TDinamica_R!$A$3,
"[Base_Tarjetas].[PERIODO]","[Base_Tarjetas].[PERIODO].&amp;[" &amp; TEXT(T$6,"yyyymm") &amp; "]",
"[Base_Tarjetas].[Metrica]","[Base_Tarjetas].[Metrica].&amp;[" &amp; $A87 &amp; "]",
"[Base_Tarjetas].[SEGMENTO_DESCRIP]","[Base_Tarjetas].[SEGMENTO_DESCRIP].&amp;[" &amp; $C$6 &amp; "]",
"[Base_Tarjetas].[SITUACION]","[Base_Tarjetas].[SITUACION].&amp;[" &amp; $C87 &amp; "]",
"[Base_Tarjetas].[TIPO]","[Base_Tarjetas].[TIPO].&amp;[" &amp; $C$1 &amp; "]")/1000,
0)</f>
        <v>0</v>
      </c>
      <c r="U87" s="8">
        <f>IFERROR(
GETPIVOTDATA("[Base_Tarjetas].[Importe]",TDinamica_R!$A$3,
"[Base_Tarjetas].[PERIODO]","[Base_Tarjetas].[PERIODO].&amp;[" &amp; TEXT(U$6,"yyyymm") &amp; "]",
"[Base_Tarjetas].[Metrica]","[Base_Tarjetas].[Metrica].&amp;[" &amp; $A87 &amp; "]",
"[Base_Tarjetas].[SEGMENTO_DESCRIP]","[Base_Tarjetas].[SEGMENTO_DESCRIP].&amp;[" &amp; $C$6 &amp; "]",
"[Base_Tarjetas].[SITUACION]","[Base_Tarjetas].[SITUACION].&amp;[" &amp; $C87 &amp; "]",
"[Base_Tarjetas].[TIPO]","[Base_Tarjetas].[TIPO].&amp;[" &amp; $C$1 &amp; "]")/1000,
0)</f>
        <v>0</v>
      </c>
      <c r="V87" s="8">
        <f>IFERROR(
GETPIVOTDATA("[Base_Tarjetas].[Importe]",TDinamica_R!$A$3,
"[Base_Tarjetas].[PERIODO]","[Base_Tarjetas].[PERIODO].&amp;[" &amp; TEXT(V$6,"yyyymm") &amp; "]",
"[Base_Tarjetas].[Metrica]","[Base_Tarjetas].[Metrica].&amp;[" &amp; $A87 &amp; "]",
"[Base_Tarjetas].[SEGMENTO_DESCRIP]","[Base_Tarjetas].[SEGMENTO_DESCRIP].&amp;[" &amp; $C$6 &amp; "]",
"[Base_Tarjetas].[SITUACION]","[Base_Tarjetas].[SITUACION].&amp;[" &amp; $C87 &amp; "]",
"[Base_Tarjetas].[TIPO]","[Base_Tarjetas].[TIPO].&amp;[" &amp; $C$1 &amp; "]")/1000,
0)</f>
        <v>0</v>
      </c>
      <c r="W87" s="8">
        <f>IFERROR(
GETPIVOTDATA("[Base_Tarjetas].[Importe]",TDinamica_R!$A$3,
"[Base_Tarjetas].[PERIODO]","[Base_Tarjetas].[PERIODO].&amp;[" &amp; TEXT(W$6,"yyyymm") &amp; "]",
"[Base_Tarjetas].[Metrica]","[Base_Tarjetas].[Metrica].&amp;[" &amp; $A87 &amp; "]",
"[Base_Tarjetas].[SEGMENTO_DESCRIP]","[Base_Tarjetas].[SEGMENTO_DESCRIP].&amp;[" &amp; $C$6 &amp; "]",
"[Base_Tarjetas].[SITUACION]","[Base_Tarjetas].[SITUACION].&amp;[" &amp; $C87 &amp; "]",
"[Base_Tarjetas].[TIPO]","[Base_Tarjetas].[TIPO].&amp;[" &amp; $C$1 &amp; "]")/1000,
0)</f>
        <v>0</v>
      </c>
      <c r="X87" s="8">
        <f>IFERROR(
GETPIVOTDATA("[Base_Tarjetas].[Importe]",TDinamica_R!$A$3,
"[Base_Tarjetas].[PERIODO]","[Base_Tarjetas].[PERIODO].&amp;[" &amp; TEXT(X$6,"yyyymm") &amp; "]",
"[Base_Tarjetas].[Metrica]","[Base_Tarjetas].[Metrica].&amp;[" &amp; $A87 &amp; "]",
"[Base_Tarjetas].[SEGMENTO_DESCRIP]","[Base_Tarjetas].[SEGMENTO_DESCRIP].&amp;[" &amp; $C$6 &amp; "]",
"[Base_Tarjetas].[SITUACION]","[Base_Tarjetas].[SITUACION].&amp;[" &amp; $C87 &amp; "]",
"[Base_Tarjetas].[TIPO]","[Base_Tarjetas].[TIPO].&amp;[" &amp; $C$1 &amp; "]")/1000,
0)</f>
        <v>0</v>
      </c>
      <c r="Y87" s="8">
        <f>IFERROR(
GETPIVOTDATA("[Base_Tarjetas].[Importe]",TDinamica_R!$A$3,
"[Base_Tarjetas].[PERIODO]","[Base_Tarjetas].[PERIODO].&amp;[" &amp; TEXT(Y$6,"yyyymm") &amp; "]",
"[Base_Tarjetas].[Metrica]","[Base_Tarjetas].[Metrica].&amp;[" &amp; $A87 &amp; "]",
"[Base_Tarjetas].[SEGMENTO_DESCRIP]","[Base_Tarjetas].[SEGMENTO_DESCRIP].&amp;[" &amp; $C$6 &amp; "]",
"[Base_Tarjetas].[SITUACION]","[Base_Tarjetas].[SITUACION].&amp;[" &amp; $C87 &amp; "]",
"[Base_Tarjetas].[TIPO]","[Base_Tarjetas].[TIPO].&amp;[" &amp; $C$1 &amp; "]")/1000,
0)</f>
        <v>0</v>
      </c>
      <c r="Z87" s="8">
        <f>IFERROR(
GETPIVOTDATA("[Base_Tarjetas].[Importe]",TDinamica_R!$A$3,
"[Base_Tarjetas].[PERIODO]","[Base_Tarjetas].[PERIODO].&amp;[" &amp; TEXT(Z$6,"yyyymm") &amp; "]",
"[Base_Tarjetas].[Metrica]","[Base_Tarjetas].[Metrica].&amp;[" &amp; $A87 &amp; "]",
"[Base_Tarjetas].[SEGMENTO_DESCRIP]","[Base_Tarjetas].[SEGMENTO_DESCRIP].&amp;[" &amp; $C$6 &amp; "]",
"[Base_Tarjetas].[SITUACION]","[Base_Tarjetas].[SITUACION].&amp;[" &amp; $C87 &amp; "]",
"[Base_Tarjetas].[TIPO]","[Base_Tarjetas].[TIPO].&amp;[" &amp; $C$1 &amp; "]")/1000,
0)</f>
        <v>0</v>
      </c>
      <c r="AA87" s="8">
        <f>IFERROR(
GETPIVOTDATA("[Base_Tarjetas].[Importe]",TDinamica_R!$A$3,
"[Base_Tarjetas].[PERIODO]","[Base_Tarjetas].[PERIODO].&amp;[" &amp; TEXT(AA$6,"yyyymm") &amp; "]",
"[Base_Tarjetas].[Metrica]","[Base_Tarjetas].[Metrica].&amp;[" &amp; $A87 &amp; "]",
"[Base_Tarjetas].[SEGMENTO_DESCRIP]","[Base_Tarjetas].[SEGMENTO_DESCRIP].&amp;[" &amp; $C$6 &amp; "]",
"[Base_Tarjetas].[SITUACION]","[Base_Tarjetas].[SITUACION].&amp;[" &amp; $C87 &amp; "]",
"[Base_Tarjetas].[TIPO]","[Base_Tarjetas].[TIPO].&amp;[" &amp; $C$1 &amp; "]")/1000,
0)</f>
        <v>0</v>
      </c>
      <c r="AB87" s="8">
        <f>IFERROR(
GETPIVOTDATA("[Base_Tarjetas].[Importe]",TDinamica_R!$A$3,
"[Base_Tarjetas].[PERIODO]","[Base_Tarjetas].[PERIODO].&amp;[" &amp; TEXT(AB$6,"yyyymm") &amp; "]",
"[Base_Tarjetas].[Metrica]","[Base_Tarjetas].[Metrica].&amp;[" &amp; $A87 &amp; "]",
"[Base_Tarjetas].[SEGMENTO_DESCRIP]","[Base_Tarjetas].[SEGMENTO_DESCRIP].&amp;[" &amp; $C$6 &amp; "]",
"[Base_Tarjetas].[SITUACION]","[Base_Tarjetas].[SITUACION].&amp;[" &amp; $C87 &amp; "]",
"[Base_Tarjetas].[TIPO]","[Base_Tarjetas].[TIPO].&amp;[" &amp; $C$1 &amp; "]")/1000,
0)</f>
        <v>0</v>
      </c>
      <c r="AC87" s="8">
        <f>IFERROR(
GETPIVOTDATA("[Base_Tarjetas].[Importe]",TDinamica_R!$A$3,
"[Base_Tarjetas].[PERIODO]","[Base_Tarjetas].[PERIODO].&amp;[" &amp; TEXT(AC$6,"yyyymm") &amp; "]",
"[Base_Tarjetas].[Metrica]","[Base_Tarjetas].[Metrica].&amp;[" &amp; $A87 &amp; "]",
"[Base_Tarjetas].[SEGMENTO_DESCRIP]","[Base_Tarjetas].[SEGMENTO_DESCRIP].&amp;[" &amp; $C$6 &amp; "]",
"[Base_Tarjetas].[SITUACION]","[Base_Tarjetas].[SITUACION].&amp;[" &amp; $C87 &amp; "]",
"[Base_Tarjetas].[TIPO]","[Base_Tarjetas].[TIPO].&amp;[" &amp; $C$1 &amp; "]")/1000,
0)</f>
        <v>0</v>
      </c>
      <c r="AD87" s="8">
        <f>IFERROR(
GETPIVOTDATA("[Base_Tarjetas].[Importe]",TDinamica_R!$A$3,
"[Base_Tarjetas].[PERIODO]","[Base_Tarjetas].[PERIODO].&amp;[" &amp; TEXT(AD$6,"yyyymm") &amp; "]",
"[Base_Tarjetas].[Metrica]","[Base_Tarjetas].[Metrica].&amp;[" &amp; $A87 &amp; "]",
"[Base_Tarjetas].[SEGMENTO_DESCRIP]","[Base_Tarjetas].[SEGMENTO_DESCRIP].&amp;[" &amp; $C$6 &amp; "]",
"[Base_Tarjetas].[SITUACION]","[Base_Tarjetas].[SITUACION].&amp;[" &amp; $C87 &amp; "]",
"[Base_Tarjetas].[TIPO]","[Base_Tarjetas].[TIPO].&amp;[" &amp; $C$1 &amp; "]")/1000,
0)</f>
        <v>0</v>
      </c>
      <c r="AE87" s="8">
        <f>IFERROR(
GETPIVOTDATA("[Base_Tarjetas].[Importe]",TDinamica_R!$A$3,
"[Base_Tarjetas].[PERIODO]","[Base_Tarjetas].[PERIODO].&amp;[" &amp; TEXT(AE$6,"yyyymm") &amp; "]",
"[Base_Tarjetas].[Metrica]","[Base_Tarjetas].[Metrica].&amp;[" &amp; $A87 &amp; "]",
"[Base_Tarjetas].[SEGMENTO_DESCRIP]","[Base_Tarjetas].[SEGMENTO_DESCRIP].&amp;[" &amp; $C$6 &amp; "]",
"[Base_Tarjetas].[SITUACION]","[Base_Tarjetas].[SITUACION].&amp;[" &amp; $C87 &amp; "]",
"[Base_Tarjetas].[TIPO]","[Base_Tarjetas].[TIPO].&amp;[" &amp; $C$1 &amp; "]")/1000,
0)</f>
        <v>0</v>
      </c>
      <c r="AF87" s="8">
        <f>IFERROR(
GETPIVOTDATA("[Base_Tarjetas].[Importe]",TDinamica_R!$A$3,
"[Base_Tarjetas].[PERIODO]","[Base_Tarjetas].[PERIODO].&amp;[" &amp; TEXT(AF$6,"yyyymm") &amp; "]",
"[Base_Tarjetas].[Metrica]","[Base_Tarjetas].[Metrica].&amp;[" &amp; $A87 &amp; "]",
"[Base_Tarjetas].[SEGMENTO_DESCRIP]","[Base_Tarjetas].[SEGMENTO_DESCRIP].&amp;[" &amp; $C$6 &amp; "]",
"[Base_Tarjetas].[SITUACION]","[Base_Tarjetas].[SITUACION].&amp;[" &amp; $C87 &amp; "]",
"[Base_Tarjetas].[TIPO]","[Base_Tarjetas].[TIPO].&amp;[" &amp; $C$1 &amp; "]")/1000,
0)</f>
        <v>0</v>
      </c>
      <c r="AG87" s="8">
        <f>IFERROR(
GETPIVOTDATA("[Base_Tarjetas].[Importe]",TDinamica_R!$A$3,
"[Base_Tarjetas].[PERIODO]","[Base_Tarjetas].[PERIODO].&amp;[" &amp; TEXT(AG$6,"yyyymm") &amp; "]",
"[Base_Tarjetas].[Metrica]","[Base_Tarjetas].[Metrica].&amp;[" &amp; $A87 &amp; "]",
"[Base_Tarjetas].[SEGMENTO_DESCRIP]","[Base_Tarjetas].[SEGMENTO_DESCRIP].&amp;[" &amp; $C$6 &amp; "]",
"[Base_Tarjetas].[SITUACION]","[Base_Tarjetas].[SITUACION].&amp;[" &amp; $C87 &amp; "]",
"[Base_Tarjetas].[TIPO]","[Base_Tarjetas].[TIPO].&amp;[" &amp; $C$1 &amp; "]")/1000,
0)</f>
        <v>0</v>
      </c>
      <c r="AH87" s="8">
        <f>IFERROR(
GETPIVOTDATA("[Base_Tarjetas].[Importe]",TDinamica_R!$A$3,
"[Base_Tarjetas].[PERIODO]","[Base_Tarjetas].[PERIODO].&amp;[" &amp; TEXT(AH$6,"yyyymm") &amp; "]",
"[Base_Tarjetas].[Metrica]","[Base_Tarjetas].[Metrica].&amp;[" &amp; $A87 &amp; "]",
"[Base_Tarjetas].[SEGMENTO_DESCRIP]","[Base_Tarjetas].[SEGMENTO_DESCRIP].&amp;[" &amp; $C$6 &amp; "]",
"[Base_Tarjetas].[SITUACION]","[Base_Tarjetas].[SITUACION].&amp;[" &amp; $C87 &amp; "]",
"[Base_Tarjetas].[TIPO]","[Base_Tarjetas].[TIPO].&amp;[" &amp; $C$1 &amp; "]")/1000,
0)</f>
        <v>0</v>
      </c>
      <c r="AI87" s="8">
        <f>IFERROR(
GETPIVOTDATA("[Base_Tarjetas].[Importe]",TDinamica_R!$A$3,
"[Base_Tarjetas].[PERIODO]","[Base_Tarjetas].[PERIODO].&amp;[" &amp; TEXT(AI$6,"yyyymm") &amp; "]",
"[Base_Tarjetas].[Metrica]","[Base_Tarjetas].[Metrica].&amp;[" &amp; $A87 &amp; "]",
"[Base_Tarjetas].[SEGMENTO_DESCRIP]","[Base_Tarjetas].[SEGMENTO_DESCRIP].&amp;[" &amp; $C$6 &amp; "]",
"[Base_Tarjetas].[SITUACION]","[Base_Tarjetas].[SITUACION].&amp;[" &amp; $C87 &amp; "]",
"[Base_Tarjetas].[TIPO]","[Base_Tarjetas].[TIPO].&amp;[" &amp; $C$1 &amp; "]")/1000,
0)</f>
        <v>0</v>
      </c>
      <c r="AJ87" s="8">
        <f>IFERROR(
GETPIVOTDATA("[Base_Tarjetas].[Importe]",TDinamica_R!$A$3,
"[Base_Tarjetas].[PERIODO]","[Base_Tarjetas].[PERIODO].&amp;[" &amp; TEXT(AJ$6,"yyyymm") &amp; "]",
"[Base_Tarjetas].[Metrica]","[Base_Tarjetas].[Metrica].&amp;[" &amp; $A87 &amp; "]",
"[Base_Tarjetas].[SEGMENTO_DESCRIP]","[Base_Tarjetas].[SEGMENTO_DESCRIP].&amp;[" &amp; $C$6 &amp; "]",
"[Base_Tarjetas].[SITUACION]","[Base_Tarjetas].[SITUACION].&amp;[" &amp; $C87 &amp; "]",
"[Base_Tarjetas].[TIPO]","[Base_Tarjetas].[TIPO].&amp;[" &amp; $C$1 &amp; "]")/1000,
0)</f>
        <v>0</v>
      </c>
      <c r="AK87" s="8">
        <f>IFERROR(
GETPIVOTDATA("[Base_Tarjetas].[Importe]",TDinamica_R!$A$3,
"[Base_Tarjetas].[PERIODO]","[Base_Tarjetas].[PERIODO].&amp;[" &amp; TEXT(AK$6,"yyyymm") &amp; "]",
"[Base_Tarjetas].[Metrica]","[Base_Tarjetas].[Metrica].&amp;[" &amp; $A87 &amp; "]",
"[Base_Tarjetas].[SEGMENTO_DESCRIP]","[Base_Tarjetas].[SEGMENTO_DESCRIP].&amp;[" &amp; $C$6 &amp; "]",
"[Base_Tarjetas].[SITUACION]","[Base_Tarjetas].[SITUACION].&amp;[" &amp; $C87 &amp; "]",
"[Base_Tarjetas].[TIPO]","[Base_Tarjetas].[TIPO].&amp;[" &amp; $C$1 &amp; "]")/1000,
0)</f>
        <v>0</v>
      </c>
      <c r="AL87" s="8">
        <f>IFERROR(
GETPIVOTDATA("[Base_Tarjetas].[Importe]",TDinamica_R!$A$3,
"[Base_Tarjetas].[PERIODO]","[Base_Tarjetas].[PERIODO].&amp;[" &amp; TEXT(AL$6,"yyyymm") &amp; "]",
"[Base_Tarjetas].[Metrica]","[Base_Tarjetas].[Metrica].&amp;[" &amp; $A87 &amp; "]",
"[Base_Tarjetas].[SEGMENTO_DESCRIP]","[Base_Tarjetas].[SEGMENTO_DESCRIP].&amp;[" &amp; $C$6 &amp; "]",
"[Base_Tarjetas].[SITUACION]","[Base_Tarjetas].[SITUACION].&amp;[" &amp; $C87 &amp; "]",
"[Base_Tarjetas].[TIPO]","[Base_Tarjetas].[TIPO].&amp;[" &amp; $C$1 &amp; "]")/1000,
0)</f>
        <v>0</v>
      </c>
      <c r="AM87" s="8">
        <f>IFERROR(
GETPIVOTDATA("[Base_Tarjetas].[Importe]",TDinamica_R!$A$3,
"[Base_Tarjetas].[PERIODO]","[Base_Tarjetas].[PERIODO].&amp;[" &amp; TEXT(AM$6,"yyyymm") &amp; "]",
"[Base_Tarjetas].[Metrica]","[Base_Tarjetas].[Metrica].&amp;[" &amp; $A87 &amp; "]",
"[Base_Tarjetas].[SEGMENTO_DESCRIP]","[Base_Tarjetas].[SEGMENTO_DESCRIP].&amp;[" &amp; $C$6 &amp; "]",
"[Base_Tarjetas].[SITUACION]","[Base_Tarjetas].[SITUACION].&amp;[" &amp; $C87 &amp; "]",
"[Base_Tarjetas].[TIPO]","[Base_Tarjetas].[TIPO].&amp;[" &amp; $C$1 &amp; "]")/1000,
0)</f>
        <v>0</v>
      </c>
      <c r="AN87" s="8">
        <f>IFERROR(
GETPIVOTDATA("[Base_Tarjetas].[Importe]",TDinamica_R!$A$3,
"[Base_Tarjetas].[PERIODO]","[Base_Tarjetas].[PERIODO].&amp;[" &amp; TEXT(AN$6,"yyyymm") &amp; "]",
"[Base_Tarjetas].[Metrica]","[Base_Tarjetas].[Metrica].&amp;[" &amp; $A87 &amp; "]",
"[Base_Tarjetas].[SEGMENTO_DESCRIP]","[Base_Tarjetas].[SEGMENTO_DESCRIP].&amp;[" &amp; $C$6 &amp; "]",
"[Base_Tarjetas].[SITUACION]","[Base_Tarjetas].[SITUACION].&amp;[" &amp; $C87 &amp; "]",
"[Base_Tarjetas].[TIPO]","[Base_Tarjetas].[TIPO].&amp;[" &amp; $C$1 &amp; "]")/1000,
0)</f>
        <v>0</v>
      </c>
      <c r="AO87" s="8">
        <f>IFERROR(
GETPIVOTDATA("[Base_Tarjetas].[Importe]",TDinamica_R!$A$3,
"[Base_Tarjetas].[PERIODO]","[Base_Tarjetas].[PERIODO].&amp;[" &amp; TEXT(AO$6,"yyyymm") &amp; "]",
"[Base_Tarjetas].[Metrica]","[Base_Tarjetas].[Metrica].&amp;[" &amp; $A87 &amp; "]",
"[Base_Tarjetas].[SEGMENTO_DESCRIP]","[Base_Tarjetas].[SEGMENTO_DESCRIP].&amp;[" &amp; $C$6 &amp; "]",
"[Base_Tarjetas].[SITUACION]","[Base_Tarjetas].[SITUACION].&amp;[" &amp; $C87 &amp; "]",
"[Base_Tarjetas].[TIPO]","[Base_Tarjetas].[TIPO].&amp;[" &amp; $C$1 &amp; "]")/1000,
0)</f>
        <v>0</v>
      </c>
      <c r="AP87" s="8">
        <f>IFERROR(
GETPIVOTDATA("[Base_Tarjetas].[Importe]",TDinamica_R!$A$3,
"[Base_Tarjetas].[PERIODO]","[Base_Tarjetas].[PERIODO].&amp;[" &amp; TEXT(AP$6,"yyyymm") &amp; "]",
"[Base_Tarjetas].[Metrica]","[Base_Tarjetas].[Metrica].&amp;[" &amp; $A87 &amp; "]",
"[Base_Tarjetas].[SEGMENTO_DESCRIP]","[Base_Tarjetas].[SEGMENTO_DESCRIP].&amp;[" &amp; $C$6 &amp; "]",
"[Base_Tarjetas].[SITUACION]","[Base_Tarjetas].[SITUACION].&amp;[" &amp; $C87 &amp; "]",
"[Base_Tarjetas].[TIPO]","[Base_Tarjetas].[TIPO].&amp;[" &amp; $C$1 &amp; "]")/1000,
0)</f>
        <v>0</v>
      </c>
      <c r="AQ87" s="8">
        <f>IFERROR(
GETPIVOTDATA("[Base_Tarjetas].[Importe]",TDinamica_R!$A$3,
"[Base_Tarjetas].[PERIODO]","[Base_Tarjetas].[PERIODO].&amp;[" &amp; TEXT(AQ$6,"yyyymm") &amp; "]",
"[Base_Tarjetas].[Metrica]","[Base_Tarjetas].[Metrica].&amp;[" &amp; $A87 &amp; "]",
"[Base_Tarjetas].[SEGMENTO_DESCRIP]","[Base_Tarjetas].[SEGMENTO_DESCRIP].&amp;[" &amp; $C$6 &amp; "]",
"[Base_Tarjetas].[SITUACION]","[Base_Tarjetas].[SITUACION].&amp;[" &amp; $C87 &amp; "]",
"[Base_Tarjetas].[TIPO]","[Base_Tarjetas].[TIPO].&amp;[" &amp; $C$1 &amp; "]")/1000,
0)</f>
        <v>0</v>
      </c>
      <c r="AR87" s="8">
        <f>IFERROR(
GETPIVOTDATA("[Base_Tarjetas].[Importe]",TDinamica_R!$A$3,
"[Base_Tarjetas].[PERIODO]","[Base_Tarjetas].[PERIODO].&amp;[" &amp; TEXT(AR$6,"yyyymm") &amp; "]",
"[Base_Tarjetas].[Metrica]","[Base_Tarjetas].[Metrica].&amp;[" &amp; $A87 &amp; "]",
"[Base_Tarjetas].[SEGMENTO_DESCRIP]","[Base_Tarjetas].[SEGMENTO_DESCRIP].&amp;[" &amp; $C$6 &amp; "]",
"[Base_Tarjetas].[SITUACION]","[Base_Tarjetas].[SITUACION].&amp;[" &amp; $C87 &amp; "]",
"[Base_Tarjetas].[TIPO]","[Base_Tarjetas].[TIPO].&amp;[" &amp; $C$1 &amp; "]")/1000,
0)</f>
        <v>0</v>
      </c>
      <c r="AS87" s="8">
        <f>IFERROR(
GETPIVOTDATA("[Base_Tarjetas].[Importe]",TDinamica_R!$A$3,
"[Base_Tarjetas].[PERIODO]","[Base_Tarjetas].[PERIODO].&amp;[" &amp; TEXT(AS$6,"yyyymm") &amp; "]",
"[Base_Tarjetas].[Metrica]","[Base_Tarjetas].[Metrica].&amp;[" &amp; $A87 &amp; "]",
"[Base_Tarjetas].[SEGMENTO_DESCRIP]","[Base_Tarjetas].[SEGMENTO_DESCRIP].&amp;[" &amp; $C$6 &amp; "]",
"[Base_Tarjetas].[SITUACION]","[Base_Tarjetas].[SITUACION].&amp;[" &amp; $C87 &amp; "]",
"[Base_Tarjetas].[TIPO]","[Base_Tarjetas].[TIPO].&amp;[" &amp; $C$1 &amp; "]")/1000,
0)</f>
        <v>0</v>
      </c>
      <c r="AT87" s="8">
        <f>IFERROR(
GETPIVOTDATA("[Base_Tarjetas].[Importe]",TDinamica_R!$A$3,
"[Base_Tarjetas].[PERIODO]","[Base_Tarjetas].[PERIODO].&amp;[" &amp; TEXT(AT$6,"yyyymm") &amp; "]",
"[Base_Tarjetas].[Metrica]","[Base_Tarjetas].[Metrica].&amp;[" &amp; $A87 &amp; "]",
"[Base_Tarjetas].[SEGMENTO_DESCRIP]","[Base_Tarjetas].[SEGMENTO_DESCRIP].&amp;[" &amp; $C$6 &amp; "]",
"[Base_Tarjetas].[SITUACION]","[Base_Tarjetas].[SITUACION].&amp;[" &amp; $C87 &amp; "]",
"[Base_Tarjetas].[TIPO]","[Base_Tarjetas].[TIPO].&amp;[" &amp; $C$1 &amp; "]")/1000,
0)</f>
        <v>0</v>
      </c>
      <c r="AU87" s="8">
        <f>IFERROR(
GETPIVOTDATA("[Base_Tarjetas].[Importe]",TDinamica_R!$A$3,
"[Base_Tarjetas].[PERIODO]","[Base_Tarjetas].[PERIODO].&amp;[" &amp; TEXT(AU$6,"yyyymm") &amp; "]",
"[Base_Tarjetas].[Metrica]","[Base_Tarjetas].[Metrica].&amp;[" &amp; $A87 &amp; "]",
"[Base_Tarjetas].[SEGMENTO_DESCRIP]","[Base_Tarjetas].[SEGMENTO_DESCRIP].&amp;[" &amp; $C$6 &amp; "]",
"[Base_Tarjetas].[SITUACION]","[Base_Tarjetas].[SITUACION].&amp;[" &amp; $C87 &amp; "]",
"[Base_Tarjetas].[TIPO]","[Base_Tarjetas].[TIPO].&amp;[" &amp; $C$1 &amp; "]")/1000,
0)</f>
        <v>0</v>
      </c>
      <c r="AV87" s="8">
        <f>IFERROR(
GETPIVOTDATA("[Base_Tarjetas].[Importe]",TDinamica_R!$A$3,
"[Base_Tarjetas].[PERIODO]","[Base_Tarjetas].[PERIODO].&amp;[" &amp; TEXT(AV$6,"yyyymm") &amp; "]",
"[Base_Tarjetas].[Metrica]","[Base_Tarjetas].[Metrica].&amp;[" &amp; $A87 &amp; "]",
"[Base_Tarjetas].[SEGMENTO_DESCRIP]","[Base_Tarjetas].[SEGMENTO_DESCRIP].&amp;[" &amp; $C$6 &amp; "]",
"[Base_Tarjetas].[SITUACION]","[Base_Tarjetas].[SITUACION].&amp;[" &amp; $C87 &amp; "]",
"[Base_Tarjetas].[TIPO]","[Base_Tarjetas].[TIPO].&amp;[" &amp; $C$1 &amp; "]")/1000,
0)</f>
        <v>0</v>
      </c>
      <c r="AW87" s="8">
        <f>IFERROR(
GETPIVOTDATA("[Base_Tarjetas].[Importe]",TDinamica_R!$A$3,
"[Base_Tarjetas].[PERIODO]","[Base_Tarjetas].[PERIODO].&amp;[" &amp; TEXT(AW$6,"yyyymm") &amp; "]",
"[Base_Tarjetas].[Metrica]","[Base_Tarjetas].[Metrica].&amp;[" &amp; $A87 &amp; "]",
"[Base_Tarjetas].[SEGMENTO_DESCRIP]","[Base_Tarjetas].[SEGMENTO_DESCRIP].&amp;[" &amp; $C$6 &amp; "]",
"[Base_Tarjetas].[SITUACION]","[Base_Tarjetas].[SITUACION].&amp;[" &amp; $C87 &amp; "]",
"[Base_Tarjetas].[TIPO]","[Base_Tarjetas].[TIPO].&amp;[" &amp; $C$1 &amp; "]")/1000,
0)</f>
        <v>0</v>
      </c>
      <c r="AX87" s="8">
        <f>IFERROR(
GETPIVOTDATA("[Base_Tarjetas].[Importe]",TDinamica_R!$A$3,
"[Base_Tarjetas].[PERIODO]","[Base_Tarjetas].[PERIODO].&amp;[" &amp; TEXT(AX$6,"yyyymm") &amp; "]",
"[Base_Tarjetas].[Metrica]","[Base_Tarjetas].[Metrica].&amp;[" &amp; $A87 &amp; "]",
"[Base_Tarjetas].[SEGMENTO_DESCRIP]","[Base_Tarjetas].[SEGMENTO_DESCRIP].&amp;[" &amp; $C$6 &amp; "]",
"[Base_Tarjetas].[SITUACION]","[Base_Tarjetas].[SITUACION].&amp;[" &amp; $C87 &amp; "]",
"[Base_Tarjetas].[TIPO]","[Base_Tarjetas].[TIPO].&amp;[" &amp; $C$1 &amp; "]")/1000,
0)</f>
        <v>0</v>
      </c>
      <c r="AY87" s="8">
        <f>IFERROR(
GETPIVOTDATA("[Base_Tarjetas].[Importe]",TDinamica_R!$A$3,
"[Base_Tarjetas].[PERIODO]","[Base_Tarjetas].[PERIODO].&amp;[" &amp; TEXT(AY$6,"yyyymm") &amp; "]",
"[Base_Tarjetas].[Metrica]","[Base_Tarjetas].[Metrica].&amp;[" &amp; $A87 &amp; "]",
"[Base_Tarjetas].[SEGMENTO_DESCRIP]","[Base_Tarjetas].[SEGMENTO_DESCRIP].&amp;[" &amp; $C$6 &amp; "]",
"[Base_Tarjetas].[SITUACION]","[Base_Tarjetas].[SITUACION].&amp;[" &amp; $C87 &amp; "]",
"[Base_Tarjetas].[TIPO]","[Base_Tarjetas].[TIPO].&amp;[" &amp; $C$1 &amp; "]")/1000,
0)</f>
        <v>0</v>
      </c>
      <c r="AZ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TEXT(AZ$6,"yyyymm") &amp; "]"),
0)</f>
        <v>-1521.0930933669999</v>
      </c>
      <c r="BA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TEXT(BA$6,"yyyymm") &amp; "]"),
0)</f>
        <v>-1467.4597006389001</v>
      </c>
      <c r="BB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TEXT(BB$6,"yyyymm") &amp; "]"),
0)</f>
        <v>-1580.9943991362002</v>
      </c>
      <c r="BC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TEXT(BC$6,"yyyymm") &amp; "]"),
0)</f>
        <v>-1529.9343759781</v>
      </c>
      <c r="BD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TEXT(BD$6,"yyyymm") &amp; "]"),
0)</f>
        <v>-1566.4872624013001</v>
      </c>
      <c r="BE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TEXT(BE$6,"yyyymm") &amp; "]"),
0)</f>
        <v>-1486.4180828112001</v>
      </c>
      <c r="BF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TEXT(BF$6,"yyyymm") &amp; "]"),
0)</f>
        <v>-1386.4641369596998</v>
      </c>
      <c r="BG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TEXT(BG$6,"yyyymm") &amp; "]"),
0)</f>
        <v>-1354.9673067651001</v>
      </c>
      <c r="BH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TEXT(BH$6,"yyyymm") &amp; "]"),
0)</f>
        <v>-1365.2483374461001</v>
      </c>
      <c r="BI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TEXT(BI$6,"yyyymm") &amp; "]"),
0)</f>
        <v>-1387.9093076839999</v>
      </c>
      <c r="BJ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TEXT(BJ$6,"yyyymm") &amp; "]"),
0)</f>
        <v>-1427.0866745746</v>
      </c>
      <c r="BK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TEXT(BK$6,"yyyymm") &amp; "]"),
0)</f>
        <v>-1475.6028356217</v>
      </c>
      <c r="BO87" s="24">
        <f t="shared" si="51"/>
        <v>0</v>
      </c>
      <c r="BP87" s="24">
        <f t="shared" si="51"/>
        <v>-4569.5471931420998</v>
      </c>
      <c r="BQ87" s="24">
        <f t="shared" si="51"/>
        <v>0</v>
      </c>
      <c r="BR87" s="24">
        <f t="shared" si="51"/>
        <v>0</v>
      </c>
      <c r="BS87" s="24">
        <f t="shared" si="51"/>
        <v>0</v>
      </c>
      <c r="BT87" s="24">
        <f t="shared" si="51"/>
        <v>0</v>
      </c>
    </row>
    <row r="88" spans="1:72" hidden="1" outlineLevel="1" x14ac:dyDescent="0.25">
      <c r="A88" s="11" t="s">
        <v>39</v>
      </c>
      <c r="C88" s="2" t="s">
        <v>43</v>
      </c>
      <c r="D88" s="8">
        <f>IFERROR(
GETPIVOTDATA("[Base_Tarjetas].[Importe]",TDinamica_R!$A$3,
"[Base_Tarjetas].[PERIODO]","[Base_Tarjetas].[PERIODO].&amp;[" &amp; TEXT(D$6,"yyyymm") &amp; "]",
"[Base_Tarjetas].[Metrica]","[Base_Tarjetas].[Metrica].&amp;[" &amp; $A88 &amp; "]",
"[Base_Tarjetas].[SEGMENTO_DESCRIP]","[Base_Tarjetas].[SEGMENTO_DESCRIP].&amp;[" &amp; $C$6 &amp; "]",
"[Base_Tarjetas].[SITUACION]","[Base_Tarjetas].[SITUACION].&amp;[" &amp; $C88 &amp; "]",
"[Base_Tarjetas].[TIPO]","[Base_Tarjetas].[TIPO].&amp;[" &amp; $C$1 &amp; "]")/1000,
0)</f>
        <v>0</v>
      </c>
      <c r="E88" s="8">
        <f>IFERROR(
GETPIVOTDATA("[Base_Tarjetas].[Importe]",TDinamica_R!$A$3,
"[Base_Tarjetas].[PERIODO]","[Base_Tarjetas].[PERIODO].&amp;[" &amp; TEXT(E$6,"yyyymm") &amp; "]",
"[Base_Tarjetas].[Metrica]","[Base_Tarjetas].[Metrica].&amp;[" &amp; $A88 &amp; "]",
"[Base_Tarjetas].[SEGMENTO_DESCRIP]","[Base_Tarjetas].[SEGMENTO_DESCRIP].&amp;[" &amp; $C$6 &amp; "]",
"[Base_Tarjetas].[SITUACION]","[Base_Tarjetas].[SITUACION].&amp;[" &amp; $C88 &amp; "]",
"[Base_Tarjetas].[TIPO]","[Base_Tarjetas].[TIPO].&amp;[" &amp; $C$1 &amp; "]")/1000,
0)</f>
        <v>0</v>
      </c>
      <c r="F88" s="8">
        <f>IFERROR(
GETPIVOTDATA("[Base_Tarjetas].[Importe]",TDinamica_R!$A$3,
"[Base_Tarjetas].[PERIODO]","[Base_Tarjetas].[PERIODO].&amp;[" &amp; TEXT(F$6,"yyyymm") &amp; "]",
"[Base_Tarjetas].[Metrica]","[Base_Tarjetas].[Metrica].&amp;[" &amp; $A88 &amp; "]",
"[Base_Tarjetas].[SEGMENTO_DESCRIP]","[Base_Tarjetas].[SEGMENTO_DESCRIP].&amp;[" &amp; $C$6 &amp; "]",
"[Base_Tarjetas].[SITUACION]","[Base_Tarjetas].[SITUACION].&amp;[" &amp; $C88 &amp; "]",
"[Base_Tarjetas].[TIPO]","[Base_Tarjetas].[TIPO].&amp;[" &amp; $C$1 &amp; "]")/1000,
0)</f>
        <v>0</v>
      </c>
      <c r="G88" s="8">
        <f>IFERROR(
GETPIVOTDATA("[Base_Tarjetas].[Importe]",TDinamica_R!$A$3,
"[Base_Tarjetas].[PERIODO]","[Base_Tarjetas].[PERIODO].&amp;[" &amp; TEXT(G$6,"yyyymm") &amp; "]",
"[Base_Tarjetas].[Metrica]","[Base_Tarjetas].[Metrica].&amp;[" &amp; $A88 &amp; "]",
"[Base_Tarjetas].[SEGMENTO_DESCRIP]","[Base_Tarjetas].[SEGMENTO_DESCRIP].&amp;[" &amp; $C$6 &amp; "]",
"[Base_Tarjetas].[SITUACION]","[Base_Tarjetas].[SITUACION].&amp;[" &amp; $C88 &amp; "]",
"[Base_Tarjetas].[TIPO]","[Base_Tarjetas].[TIPO].&amp;[" &amp; $C$1 &amp; "]")/1000,
0)</f>
        <v>0</v>
      </c>
      <c r="H88" s="8">
        <f>IFERROR(
GETPIVOTDATA("[Base_Tarjetas].[Importe]",TDinamica_R!$A$3,
"[Base_Tarjetas].[PERIODO]","[Base_Tarjetas].[PERIODO].&amp;[" &amp; TEXT(H$6,"yyyymm") &amp; "]",
"[Base_Tarjetas].[Metrica]","[Base_Tarjetas].[Metrica].&amp;[" &amp; $A88 &amp; "]",
"[Base_Tarjetas].[SEGMENTO_DESCRIP]","[Base_Tarjetas].[SEGMENTO_DESCRIP].&amp;[" &amp; $C$6 &amp; "]",
"[Base_Tarjetas].[SITUACION]","[Base_Tarjetas].[SITUACION].&amp;[" &amp; $C88 &amp; "]",
"[Base_Tarjetas].[TIPO]","[Base_Tarjetas].[TIPO].&amp;[" &amp; $C$1 &amp; "]")/1000,
0)</f>
        <v>0</v>
      </c>
      <c r="I88" s="8">
        <f>IFERROR(
GETPIVOTDATA("[Base_Tarjetas].[Importe]",TDinamica_R!$A$3,
"[Base_Tarjetas].[PERIODO]","[Base_Tarjetas].[PERIODO].&amp;[" &amp; TEXT(I$6,"yyyymm") &amp; "]",
"[Base_Tarjetas].[Metrica]","[Base_Tarjetas].[Metrica].&amp;[" &amp; $A88 &amp; "]",
"[Base_Tarjetas].[SEGMENTO_DESCRIP]","[Base_Tarjetas].[SEGMENTO_DESCRIP].&amp;[" &amp; $C$6 &amp; "]",
"[Base_Tarjetas].[SITUACION]","[Base_Tarjetas].[SITUACION].&amp;[" &amp; $C88 &amp; "]",
"[Base_Tarjetas].[TIPO]","[Base_Tarjetas].[TIPO].&amp;[" &amp; $C$1 &amp; "]")/1000,
0)</f>
        <v>0</v>
      </c>
      <c r="J88" s="8">
        <f>IFERROR(
GETPIVOTDATA("[Base_Tarjetas].[Importe]",TDinamica_R!$A$3,
"[Base_Tarjetas].[PERIODO]","[Base_Tarjetas].[PERIODO].&amp;[" &amp; TEXT(J$6,"yyyymm") &amp; "]",
"[Base_Tarjetas].[Metrica]","[Base_Tarjetas].[Metrica].&amp;[" &amp; $A88 &amp; "]",
"[Base_Tarjetas].[SEGMENTO_DESCRIP]","[Base_Tarjetas].[SEGMENTO_DESCRIP].&amp;[" &amp; $C$6 &amp; "]",
"[Base_Tarjetas].[SITUACION]","[Base_Tarjetas].[SITUACION].&amp;[" &amp; $C88 &amp; "]",
"[Base_Tarjetas].[TIPO]","[Base_Tarjetas].[TIPO].&amp;[" &amp; $C$1 &amp; "]")/1000,
0)</f>
        <v>0</v>
      </c>
      <c r="K88" s="8">
        <f>IFERROR(
GETPIVOTDATA("[Base_Tarjetas].[Importe]",TDinamica_R!$A$3,
"[Base_Tarjetas].[PERIODO]","[Base_Tarjetas].[PERIODO].&amp;[" &amp; TEXT(K$6,"yyyymm") &amp; "]",
"[Base_Tarjetas].[Metrica]","[Base_Tarjetas].[Metrica].&amp;[" &amp; $A88 &amp; "]",
"[Base_Tarjetas].[SEGMENTO_DESCRIP]","[Base_Tarjetas].[SEGMENTO_DESCRIP].&amp;[" &amp; $C$6 &amp; "]",
"[Base_Tarjetas].[SITUACION]","[Base_Tarjetas].[SITUACION].&amp;[" &amp; $C88 &amp; "]",
"[Base_Tarjetas].[TIPO]","[Base_Tarjetas].[TIPO].&amp;[" &amp; $C$1 &amp; "]")/1000,
0)</f>
        <v>0</v>
      </c>
      <c r="L88" s="8">
        <f>IFERROR(
GETPIVOTDATA("[Base_Tarjetas].[Importe]",TDinamica_R!$A$3,
"[Base_Tarjetas].[PERIODO]","[Base_Tarjetas].[PERIODO].&amp;[" &amp; TEXT(L$6,"yyyymm") &amp; "]",
"[Base_Tarjetas].[Metrica]","[Base_Tarjetas].[Metrica].&amp;[" &amp; $A88 &amp; "]",
"[Base_Tarjetas].[SEGMENTO_DESCRIP]","[Base_Tarjetas].[SEGMENTO_DESCRIP].&amp;[" &amp; $C$6 &amp; "]",
"[Base_Tarjetas].[SITUACION]","[Base_Tarjetas].[SITUACION].&amp;[" &amp; $C88 &amp; "]",
"[Base_Tarjetas].[TIPO]","[Base_Tarjetas].[TIPO].&amp;[" &amp; $C$1 &amp; "]")/1000,
0)</f>
        <v>0</v>
      </c>
      <c r="M88" s="8">
        <f>IFERROR(
GETPIVOTDATA("[Base_Tarjetas].[Importe]",TDinamica_R!$A$3,
"[Base_Tarjetas].[PERIODO]","[Base_Tarjetas].[PERIODO].&amp;[" &amp; TEXT(M$6,"yyyymm") &amp; "]",
"[Base_Tarjetas].[Metrica]","[Base_Tarjetas].[Metrica].&amp;[" &amp; $A88 &amp; "]",
"[Base_Tarjetas].[SEGMENTO_DESCRIP]","[Base_Tarjetas].[SEGMENTO_DESCRIP].&amp;[" &amp; $C$6 &amp; "]",
"[Base_Tarjetas].[SITUACION]","[Base_Tarjetas].[SITUACION].&amp;[" &amp; $C88 &amp; "]",
"[Base_Tarjetas].[TIPO]","[Base_Tarjetas].[TIPO].&amp;[" &amp; $C$1 &amp; "]")/1000,
0)</f>
        <v>0</v>
      </c>
      <c r="N88" s="8">
        <f>IFERROR(
GETPIVOTDATA("[Base_Tarjetas].[Importe]",TDinamica_R!$A$3,
"[Base_Tarjetas].[PERIODO]","[Base_Tarjetas].[PERIODO].&amp;[" &amp; TEXT(N$6,"yyyymm") &amp; "]",
"[Base_Tarjetas].[Metrica]","[Base_Tarjetas].[Metrica].&amp;[" &amp; $A88 &amp; "]",
"[Base_Tarjetas].[SEGMENTO_DESCRIP]","[Base_Tarjetas].[SEGMENTO_DESCRIP].&amp;[" &amp; $C$6 &amp; "]",
"[Base_Tarjetas].[SITUACION]","[Base_Tarjetas].[SITUACION].&amp;[" &amp; $C88 &amp; "]",
"[Base_Tarjetas].[TIPO]","[Base_Tarjetas].[TIPO].&amp;[" &amp; $C$1 &amp; "]")/1000,
0)</f>
        <v>0</v>
      </c>
      <c r="O88" s="8">
        <f>IFERROR(
GETPIVOTDATA("[Base_Tarjetas].[Importe]",TDinamica_R!$A$3,
"[Base_Tarjetas].[PERIODO]","[Base_Tarjetas].[PERIODO].&amp;[" &amp; TEXT(O$6,"yyyymm") &amp; "]",
"[Base_Tarjetas].[Metrica]","[Base_Tarjetas].[Metrica].&amp;[" &amp; $A88 &amp; "]",
"[Base_Tarjetas].[SEGMENTO_DESCRIP]","[Base_Tarjetas].[SEGMENTO_DESCRIP].&amp;[" &amp; $C$6 &amp; "]",
"[Base_Tarjetas].[SITUACION]","[Base_Tarjetas].[SITUACION].&amp;[" &amp; $C88 &amp; "]",
"[Base_Tarjetas].[TIPO]","[Base_Tarjetas].[TIPO].&amp;[" &amp; $C$1 &amp; "]")/1000,
0)</f>
        <v>0</v>
      </c>
      <c r="P88" s="8">
        <f>IFERROR(
GETPIVOTDATA("[Base_Tarjetas].[Importe]",TDinamica_R!$A$3,
"[Base_Tarjetas].[PERIODO]","[Base_Tarjetas].[PERIODO].&amp;[" &amp; TEXT(P$6,"yyyymm") &amp; "]",
"[Base_Tarjetas].[Metrica]","[Base_Tarjetas].[Metrica].&amp;[" &amp; $A88 &amp; "]",
"[Base_Tarjetas].[SEGMENTO_DESCRIP]","[Base_Tarjetas].[SEGMENTO_DESCRIP].&amp;[" &amp; $C$6 &amp; "]",
"[Base_Tarjetas].[SITUACION]","[Base_Tarjetas].[SITUACION].&amp;[" &amp; $C88 &amp; "]",
"[Base_Tarjetas].[TIPO]","[Base_Tarjetas].[TIPO].&amp;[" &amp; $C$1 &amp; "]")/1000,
0)</f>
        <v>0</v>
      </c>
      <c r="Q88" s="8">
        <f>IFERROR(
GETPIVOTDATA("[Base_Tarjetas].[Importe]",TDinamica_R!$A$3,
"[Base_Tarjetas].[PERIODO]","[Base_Tarjetas].[PERIODO].&amp;[" &amp; TEXT(Q$6,"yyyymm") &amp; "]",
"[Base_Tarjetas].[Metrica]","[Base_Tarjetas].[Metrica].&amp;[" &amp; $A88 &amp; "]",
"[Base_Tarjetas].[SEGMENTO_DESCRIP]","[Base_Tarjetas].[SEGMENTO_DESCRIP].&amp;[" &amp; $C$6 &amp; "]",
"[Base_Tarjetas].[SITUACION]","[Base_Tarjetas].[SITUACION].&amp;[" &amp; $C88 &amp; "]",
"[Base_Tarjetas].[TIPO]","[Base_Tarjetas].[TIPO].&amp;[" &amp; $C$1 &amp; "]")/1000,
0)</f>
        <v>0</v>
      </c>
      <c r="R88" s="8">
        <f>IFERROR(
GETPIVOTDATA("[Base_Tarjetas].[Importe]",TDinamica_R!$A$3,
"[Base_Tarjetas].[PERIODO]","[Base_Tarjetas].[PERIODO].&amp;[" &amp; TEXT(R$6,"yyyymm") &amp; "]",
"[Base_Tarjetas].[Metrica]","[Base_Tarjetas].[Metrica].&amp;[" &amp; $A88 &amp; "]",
"[Base_Tarjetas].[SEGMENTO_DESCRIP]","[Base_Tarjetas].[SEGMENTO_DESCRIP].&amp;[" &amp; $C$6 &amp; "]",
"[Base_Tarjetas].[SITUACION]","[Base_Tarjetas].[SITUACION].&amp;[" &amp; $C88 &amp; "]",
"[Base_Tarjetas].[TIPO]","[Base_Tarjetas].[TIPO].&amp;[" &amp; $C$1 &amp; "]")/1000,
0)</f>
        <v>0</v>
      </c>
      <c r="S88" s="8">
        <f>IFERROR(
GETPIVOTDATA("[Base_Tarjetas].[Importe]",TDinamica_R!$A$3,
"[Base_Tarjetas].[PERIODO]","[Base_Tarjetas].[PERIODO].&amp;[" &amp; TEXT(S$6,"yyyymm") &amp; "]",
"[Base_Tarjetas].[Metrica]","[Base_Tarjetas].[Metrica].&amp;[" &amp; $A88 &amp; "]",
"[Base_Tarjetas].[SEGMENTO_DESCRIP]","[Base_Tarjetas].[SEGMENTO_DESCRIP].&amp;[" &amp; $C$6 &amp; "]",
"[Base_Tarjetas].[SITUACION]","[Base_Tarjetas].[SITUACION].&amp;[" &amp; $C88 &amp; "]",
"[Base_Tarjetas].[TIPO]","[Base_Tarjetas].[TIPO].&amp;[" &amp; $C$1 &amp; "]")/1000,
0)</f>
        <v>0</v>
      </c>
      <c r="T88" s="8">
        <f>IFERROR(
GETPIVOTDATA("[Base_Tarjetas].[Importe]",TDinamica_R!$A$3,
"[Base_Tarjetas].[PERIODO]","[Base_Tarjetas].[PERIODO].&amp;[" &amp; TEXT(T$6,"yyyymm") &amp; "]",
"[Base_Tarjetas].[Metrica]","[Base_Tarjetas].[Metrica].&amp;[" &amp; $A88 &amp; "]",
"[Base_Tarjetas].[SEGMENTO_DESCRIP]","[Base_Tarjetas].[SEGMENTO_DESCRIP].&amp;[" &amp; $C$6 &amp; "]",
"[Base_Tarjetas].[SITUACION]","[Base_Tarjetas].[SITUACION].&amp;[" &amp; $C88 &amp; "]",
"[Base_Tarjetas].[TIPO]","[Base_Tarjetas].[TIPO].&amp;[" &amp; $C$1 &amp; "]")/1000,
0)</f>
        <v>0</v>
      </c>
      <c r="U88" s="8">
        <f>IFERROR(
GETPIVOTDATA("[Base_Tarjetas].[Importe]",TDinamica_R!$A$3,
"[Base_Tarjetas].[PERIODO]","[Base_Tarjetas].[PERIODO].&amp;[" &amp; TEXT(U$6,"yyyymm") &amp; "]",
"[Base_Tarjetas].[Metrica]","[Base_Tarjetas].[Metrica].&amp;[" &amp; $A88 &amp; "]",
"[Base_Tarjetas].[SEGMENTO_DESCRIP]","[Base_Tarjetas].[SEGMENTO_DESCRIP].&amp;[" &amp; $C$6 &amp; "]",
"[Base_Tarjetas].[SITUACION]","[Base_Tarjetas].[SITUACION].&amp;[" &amp; $C88 &amp; "]",
"[Base_Tarjetas].[TIPO]","[Base_Tarjetas].[TIPO].&amp;[" &amp; $C$1 &amp; "]")/1000,
0)</f>
        <v>0</v>
      </c>
      <c r="V88" s="8">
        <f>IFERROR(
GETPIVOTDATA("[Base_Tarjetas].[Importe]",TDinamica_R!$A$3,
"[Base_Tarjetas].[PERIODO]","[Base_Tarjetas].[PERIODO].&amp;[" &amp; TEXT(V$6,"yyyymm") &amp; "]",
"[Base_Tarjetas].[Metrica]","[Base_Tarjetas].[Metrica].&amp;[" &amp; $A88 &amp; "]",
"[Base_Tarjetas].[SEGMENTO_DESCRIP]","[Base_Tarjetas].[SEGMENTO_DESCRIP].&amp;[" &amp; $C$6 &amp; "]",
"[Base_Tarjetas].[SITUACION]","[Base_Tarjetas].[SITUACION].&amp;[" &amp; $C88 &amp; "]",
"[Base_Tarjetas].[TIPO]","[Base_Tarjetas].[TIPO].&amp;[" &amp; $C$1 &amp; "]")/1000,
0)</f>
        <v>0</v>
      </c>
      <c r="W88" s="8">
        <f>IFERROR(
GETPIVOTDATA("[Base_Tarjetas].[Importe]",TDinamica_R!$A$3,
"[Base_Tarjetas].[PERIODO]","[Base_Tarjetas].[PERIODO].&amp;[" &amp; TEXT(W$6,"yyyymm") &amp; "]",
"[Base_Tarjetas].[Metrica]","[Base_Tarjetas].[Metrica].&amp;[" &amp; $A88 &amp; "]",
"[Base_Tarjetas].[SEGMENTO_DESCRIP]","[Base_Tarjetas].[SEGMENTO_DESCRIP].&amp;[" &amp; $C$6 &amp; "]",
"[Base_Tarjetas].[SITUACION]","[Base_Tarjetas].[SITUACION].&amp;[" &amp; $C88 &amp; "]",
"[Base_Tarjetas].[TIPO]","[Base_Tarjetas].[TIPO].&amp;[" &amp; $C$1 &amp; "]")/1000,
0)</f>
        <v>0</v>
      </c>
      <c r="X88" s="8">
        <f>IFERROR(
GETPIVOTDATA("[Base_Tarjetas].[Importe]",TDinamica_R!$A$3,
"[Base_Tarjetas].[PERIODO]","[Base_Tarjetas].[PERIODO].&amp;[" &amp; TEXT(X$6,"yyyymm") &amp; "]",
"[Base_Tarjetas].[Metrica]","[Base_Tarjetas].[Metrica].&amp;[" &amp; $A88 &amp; "]",
"[Base_Tarjetas].[SEGMENTO_DESCRIP]","[Base_Tarjetas].[SEGMENTO_DESCRIP].&amp;[" &amp; $C$6 &amp; "]",
"[Base_Tarjetas].[SITUACION]","[Base_Tarjetas].[SITUACION].&amp;[" &amp; $C88 &amp; "]",
"[Base_Tarjetas].[TIPO]","[Base_Tarjetas].[TIPO].&amp;[" &amp; $C$1 &amp; "]")/1000,
0)</f>
        <v>0</v>
      </c>
      <c r="Y88" s="8">
        <f>IFERROR(
GETPIVOTDATA("[Base_Tarjetas].[Importe]",TDinamica_R!$A$3,
"[Base_Tarjetas].[PERIODO]","[Base_Tarjetas].[PERIODO].&amp;[" &amp; TEXT(Y$6,"yyyymm") &amp; "]",
"[Base_Tarjetas].[Metrica]","[Base_Tarjetas].[Metrica].&amp;[" &amp; $A88 &amp; "]",
"[Base_Tarjetas].[SEGMENTO_DESCRIP]","[Base_Tarjetas].[SEGMENTO_DESCRIP].&amp;[" &amp; $C$6 &amp; "]",
"[Base_Tarjetas].[SITUACION]","[Base_Tarjetas].[SITUACION].&amp;[" &amp; $C88 &amp; "]",
"[Base_Tarjetas].[TIPO]","[Base_Tarjetas].[TIPO].&amp;[" &amp; $C$1 &amp; "]")/1000,
0)</f>
        <v>0</v>
      </c>
      <c r="Z88" s="8">
        <f>IFERROR(
GETPIVOTDATA("[Base_Tarjetas].[Importe]",TDinamica_R!$A$3,
"[Base_Tarjetas].[PERIODO]","[Base_Tarjetas].[PERIODO].&amp;[" &amp; TEXT(Z$6,"yyyymm") &amp; "]",
"[Base_Tarjetas].[Metrica]","[Base_Tarjetas].[Metrica].&amp;[" &amp; $A88 &amp; "]",
"[Base_Tarjetas].[SEGMENTO_DESCRIP]","[Base_Tarjetas].[SEGMENTO_DESCRIP].&amp;[" &amp; $C$6 &amp; "]",
"[Base_Tarjetas].[SITUACION]","[Base_Tarjetas].[SITUACION].&amp;[" &amp; $C88 &amp; "]",
"[Base_Tarjetas].[TIPO]","[Base_Tarjetas].[TIPO].&amp;[" &amp; $C$1 &amp; "]")/1000,
0)</f>
        <v>0</v>
      </c>
      <c r="AA88" s="8">
        <f>IFERROR(
GETPIVOTDATA("[Base_Tarjetas].[Importe]",TDinamica_R!$A$3,
"[Base_Tarjetas].[PERIODO]","[Base_Tarjetas].[PERIODO].&amp;[" &amp; TEXT(AA$6,"yyyymm") &amp; "]",
"[Base_Tarjetas].[Metrica]","[Base_Tarjetas].[Metrica].&amp;[" &amp; $A88 &amp; "]",
"[Base_Tarjetas].[SEGMENTO_DESCRIP]","[Base_Tarjetas].[SEGMENTO_DESCRIP].&amp;[" &amp; $C$6 &amp; "]",
"[Base_Tarjetas].[SITUACION]","[Base_Tarjetas].[SITUACION].&amp;[" &amp; $C88 &amp; "]",
"[Base_Tarjetas].[TIPO]","[Base_Tarjetas].[TIPO].&amp;[" &amp; $C$1 &amp; "]")/1000,
0)</f>
        <v>0</v>
      </c>
      <c r="AB88" s="8">
        <f>IFERROR(
GETPIVOTDATA("[Base_Tarjetas].[Importe]",TDinamica_R!$A$3,
"[Base_Tarjetas].[PERIODO]","[Base_Tarjetas].[PERIODO].&amp;[" &amp; TEXT(AB$6,"yyyymm") &amp; "]",
"[Base_Tarjetas].[Metrica]","[Base_Tarjetas].[Metrica].&amp;[" &amp; $A88 &amp; "]",
"[Base_Tarjetas].[SEGMENTO_DESCRIP]","[Base_Tarjetas].[SEGMENTO_DESCRIP].&amp;[" &amp; $C$6 &amp; "]",
"[Base_Tarjetas].[SITUACION]","[Base_Tarjetas].[SITUACION].&amp;[" &amp; $C88 &amp; "]",
"[Base_Tarjetas].[TIPO]","[Base_Tarjetas].[TIPO].&amp;[" &amp; $C$1 &amp; "]")/1000,
0)</f>
        <v>0</v>
      </c>
      <c r="AC88" s="8">
        <f>IFERROR(
GETPIVOTDATA("[Base_Tarjetas].[Importe]",TDinamica_R!$A$3,
"[Base_Tarjetas].[PERIODO]","[Base_Tarjetas].[PERIODO].&amp;[" &amp; TEXT(AC$6,"yyyymm") &amp; "]",
"[Base_Tarjetas].[Metrica]","[Base_Tarjetas].[Metrica].&amp;[" &amp; $A88 &amp; "]",
"[Base_Tarjetas].[SEGMENTO_DESCRIP]","[Base_Tarjetas].[SEGMENTO_DESCRIP].&amp;[" &amp; $C$6 &amp; "]",
"[Base_Tarjetas].[SITUACION]","[Base_Tarjetas].[SITUACION].&amp;[" &amp; $C88 &amp; "]",
"[Base_Tarjetas].[TIPO]","[Base_Tarjetas].[TIPO].&amp;[" &amp; $C$1 &amp; "]")/1000,
0)</f>
        <v>0</v>
      </c>
      <c r="AD88" s="8">
        <f>IFERROR(
GETPIVOTDATA("[Base_Tarjetas].[Importe]",TDinamica_R!$A$3,
"[Base_Tarjetas].[PERIODO]","[Base_Tarjetas].[PERIODO].&amp;[" &amp; TEXT(AD$6,"yyyymm") &amp; "]",
"[Base_Tarjetas].[Metrica]","[Base_Tarjetas].[Metrica].&amp;[" &amp; $A88 &amp; "]",
"[Base_Tarjetas].[SEGMENTO_DESCRIP]","[Base_Tarjetas].[SEGMENTO_DESCRIP].&amp;[" &amp; $C$6 &amp; "]",
"[Base_Tarjetas].[SITUACION]","[Base_Tarjetas].[SITUACION].&amp;[" &amp; $C88 &amp; "]",
"[Base_Tarjetas].[TIPO]","[Base_Tarjetas].[TIPO].&amp;[" &amp; $C$1 &amp; "]")/1000,
0)</f>
        <v>0</v>
      </c>
      <c r="AE88" s="8">
        <f>IFERROR(
GETPIVOTDATA("[Base_Tarjetas].[Importe]",TDinamica_R!$A$3,
"[Base_Tarjetas].[PERIODO]","[Base_Tarjetas].[PERIODO].&amp;[" &amp; TEXT(AE$6,"yyyymm") &amp; "]",
"[Base_Tarjetas].[Metrica]","[Base_Tarjetas].[Metrica].&amp;[" &amp; $A88 &amp; "]",
"[Base_Tarjetas].[SEGMENTO_DESCRIP]","[Base_Tarjetas].[SEGMENTO_DESCRIP].&amp;[" &amp; $C$6 &amp; "]",
"[Base_Tarjetas].[SITUACION]","[Base_Tarjetas].[SITUACION].&amp;[" &amp; $C88 &amp; "]",
"[Base_Tarjetas].[TIPO]","[Base_Tarjetas].[TIPO].&amp;[" &amp; $C$1 &amp; "]")/1000,
0)</f>
        <v>0</v>
      </c>
      <c r="AF88" s="8">
        <f>IFERROR(
GETPIVOTDATA("[Base_Tarjetas].[Importe]",TDinamica_R!$A$3,
"[Base_Tarjetas].[PERIODO]","[Base_Tarjetas].[PERIODO].&amp;[" &amp; TEXT(AF$6,"yyyymm") &amp; "]",
"[Base_Tarjetas].[Metrica]","[Base_Tarjetas].[Metrica].&amp;[" &amp; $A88 &amp; "]",
"[Base_Tarjetas].[SEGMENTO_DESCRIP]","[Base_Tarjetas].[SEGMENTO_DESCRIP].&amp;[" &amp; $C$6 &amp; "]",
"[Base_Tarjetas].[SITUACION]","[Base_Tarjetas].[SITUACION].&amp;[" &amp; $C88 &amp; "]",
"[Base_Tarjetas].[TIPO]","[Base_Tarjetas].[TIPO].&amp;[" &amp; $C$1 &amp; "]")/1000,
0)</f>
        <v>0</v>
      </c>
      <c r="AG88" s="8">
        <f>IFERROR(
GETPIVOTDATA("[Base_Tarjetas].[Importe]",TDinamica_R!$A$3,
"[Base_Tarjetas].[PERIODO]","[Base_Tarjetas].[PERIODO].&amp;[" &amp; TEXT(AG$6,"yyyymm") &amp; "]",
"[Base_Tarjetas].[Metrica]","[Base_Tarjetas].[Metrica].&amp;[" &amp; $A88 &amp; "]",
"[Base_Tarjetas].[SEGMENTO_DESCRIP]","[Base_Tarjetas].[SEGMENTO_DESCRIP].&amp;[" &amp; $C$6 &amp; "]",
"[Base_Tarjetas].[SITUACION]","[Base_Tarjetas].[SITUACION].&amp;[" &amp; $C88 &amp; "]",
"[Base_Tarjetas].[TIPO]","[Base_Tarjetas].[TIPO].&amp;[" &amp; $C$1 &amp; "]")/1000,
0)</f>
        <v>0</v>
      </c>
      <c r="AH88" s="8">
        <f>IFERROR(
GETPIVOTDATA("[Base_Tarjetas].[Importe]",TDinamica_R!$A$3,
"[Base_Tarjetas].[PERIODO]","[Base_Tarjetas].[PERIODO].&amp;[" &amp; TEXT(AH$6,"yyyymm") &amp; "]",
"[Base_Tarjetas].[Metrica]","[Base_Tarjetas].[Metrica].&amp;[" &amp; $A88 &amp; "]",
"[Base_Tarjetas].[SEGMENTO_DESCRIP]","[Base_Tarjetas].[SEGMENTO_DESCRIP].&amp;[" &amp; $C$6 &amp; "]",
"[Base_Tarjetas].[SITUACION]","[Base_Tarjetas].[SITUACION].&amp;[" &amp; $C88 &amp; "]",
"[Base_Tarjetas].[TIPO]","[Base_Tarjetas].[TIPO].&amp;[" &amp; $C$1 &amp; "]")/1000,
0)</f>
        <v>0</v>
      </c>
      <c r="AI88" s="8">
        <f>IFERROR(
GETPIVOTDATA("[Base_Tarjetas].[Importe]",TDinamica_R!$A$3,
"[Base_Tarjetas].[PERIODO]","[Base_Tarjetas].[PERIODO].&amp;[" &amp; TEXT(AI$6,"yyyymm") &amp; "]",
"[Base_Tarjetas].[Metrica]","[Base_Tarjetas].[Metrica].&amp;[" &amp; $A88 &amp; "]",
"[Base_Tarjetas].[SEGMENTO_DESCRIP]","[Base_Tarjetas].[SEGMENTO_DESCRIP].&amp;[" &amp; $C$6 &amp; "]",
"[Base_Tarjetas].[SITUACION]","[Base_Tarjetas].[SITUACION].&amp;[" &amp; $C88 &amp; "]",
"[Base_Tarjetas].[TIPO]","[Base_Tarjetas].[TIPO].&amp;[" &amp; $C$1 &amp; "]")/1000,
0)</f>
        <v>0</v>
      </c>
      <c r="AJ88" s="8">
        <f>IFERROR(
GETPIVOTDATA("[Base_Tarjetas].[Importe]",TDinamica_R!$A$3,
"[Base_Tarjetas].[PERIODO]","[Base_Tarjetas].[PERIODO].&amp;[" &amp; TEXT(AJ$6,"yyyymm") &amp; "]",
"[Base_Tarjetas].[Metrica]","[Base_Tarjetas].[Metrica].&amp;[" &amp; $A88 &amp; "]",
"[Base_Tarjetas].[SEGMENTO_DESCRIP]","[Base_Tarjetas].[SEGMENTO_DESCRIP].&amp;[" &amp; $C$6 &amp; "]",
"[Base_Tarjetas].[SITUACION]","[Base_Tarjetas].[SITUACION].&amp;[" &amp; $C88 &amp; "]",
"[Base_Tarjetas].[TIPO]","[Base_Tarjetas].[TIPO].&amp;[" &amp; $C$1 &amp; "]")/1000,
0)</f>
        <v>0</v>
      </c>
      <c r="AK88" s="8">
        <f>IFERROR(
GETPIVOTDATA("[Base_Tarjetas].[Importe]",TDinamica_R!$A$3,
"[Base_Tarjetas].[PERIODO]","[Base_Tarjetas].[PERIODO].&amp;[" &amp; TEXT(AK$6,"yyyymm") &amp; "]",
"[Base_Tarjetas].[Metrica]","[Base_Tarjetas].[Metrica].&amp;[" &amp; $A88 &amp; "]",
"[Base_Tarjetas].[SEGMENTO_DESCRIP]","[Base_Tarjetas].[SEGMENTO_DESCRIP].&amp;[" &amp; $C$6 &amp; "]",
"[Base_Tarjetas].[SITUACION]","[Base_Tarjetas].[SITUACION].&amp;[" &amp; $C88 &amp; "]",
"[Base_Tarjetas].[TIPO]","[Base_Tarjetas].[TIPO].&amp;[" &amp; $C$1 &amp; "]")/1000,
0)</f>
        <v>0</v>
      </c>
      <c r="AL88" s="8">
        <f>IFERROR(
GETPIVOTDATA("[Base_Tarjetas].[Importe]",TDinamica_R!$A$3,
"[Base_Tarjetas].[PERIODO]","[Base_Tarjetas].[PERIODO].&amp;[" &amp; TEXT(AL$6,"yyyymm") &amp; "]",
"[Base_Tarjetas].[Metrica]","[Base_Tarjetas].[Metrica].&amp;[" &amp; $A88 &amp; "]",
"[Base_Tarjetas].[SEGMENTO_DESCRIP]","[Base_Tarjetas].[SEGMENTO_DESCRIP].&amp;[" &amp; $C$6 &amp; "]",
"[Base_Tarjetas].[SITUACION]","[Base_Tarjetas].[SITUACION].&amp;[" &amp; $C88 &amp; "]",
"[Base_Tarjetas].[TIPO]","[Base_Tarjetas].[TIPO].&amp;[" &amp; $C$1 &amp; "]")/1000,
0)</f>
        <v>0</v>
      </c>
      <c r="AM88" s="8">
        <f>IFERROR(
GETPIVOTDATA("[Base_Tarjetas].[Importe]",TDinamica_R!$A$3,
"[Base_Tarjetas].[PERIODO]","[Base_Tarjetas].[PERIODO].&amp;[" &amp; TEXT(AM$6,"yyyymm") &amp; "]",
"[Base_Tarjetas].[Metrica]","[Base_Tarjetas].[Metrica].&amp;[" &amp; $A88 &amp; "]",
"[Base_Tarjetas].[SEGMENTO_DESCRIP]","[Base_Tarjetas].[SEGMENTO_DESCRIP].&amp;[" &amp; $C$6 &amp; "]",
"[Base_Tarjetas].[SITUACION]","[Base_Tarjetas].[SITUACION].&amp;[" &amp; $C88 &amp; "]",
"[Base_Tarjetas].[TIPO]","[Base_Tarjetas].[TIPO].&amp;[" &amp; $C$1 &amp; "]")/1000,
0)</f>
        <v>0</v>
      </c>
      <c r="AN88" s="8">
        <f>IFERROR(
GETPIVOTDATA("[Base_Tarjetas].[Importe]",TDinamica_R!$A$3,
"[Base_Tarjetas].[PERIODO]","[Base_Tarjetas].[PERIODO].&amp;[" &amp; TEXT(AN$6,"yyyymm") &amp; "]",
"[Base_Tarjetas].[Metrica]","[Base_Tarjetas].[Metrica].&amp;[" &amp; $A88 &amp; "]",
"[Base_Tarjetas].[SEGMENTO_DESCRIP]","[Base_Tarjetas].[SEGMENTO_DESCRIP].&amp;[" &amp; $C$6 &amp; "]",
"[Base_Tarjetas].[SITUACION]","[Base_Tarjetas].[SITUACION].&amp;[" &amp; $C88 &amp; "]",
"[Base_Tarjetas].[TIPO]","[Base_Tarjetas].[TIPO].&amp;[" &amp; $C$1 &amp; "]")/1000,
0)</f>
        <v>0</v>
      </c>
      <c r="AO88" s="8">
        <f>IFERROR(
GETPIVOTDATA("[Base_Tarjetas].[Importe]",TDinamica_R!$A$3,
"[Base_Tarjetas].[PERIODO]","[Base_Tarjetas].[PERIODO].&amp;[" &amp; TEXT(AO$6,"yyyymm") &amp; "]",
"[Base_Tarjetas].[Metrica]","[Base_Tarjetas].[Metrica].&amp;[" &amp; $A88 &amp; "]",
"[Base_Tarjetas].[SEGMENTO_DESCRIP]","[Base_Tarjetas].[SEGMENTO_DESCRIP].&amp;[" &amp; $C$6 &amp; "]",
"[Base_Tarjetas].[SITUACION]","[Base_Tarjetas].[SITUACION].&amp;[" &amp; $C88 &amp; "]",
"[Base_Tarjetas].[TIPO]","[Base_Tarjetas].[TIPO].&amp;[" &amp; $C$1 &amp; "]")/1000,
0)</f>
        <v>0</v>
      </c>
      <c r="AP88" s="8">
        <f>IFERROR(
GETPIVOTDATA("[Base_Tarjetas].[Importe]",TDinamica_R!$A$3,
"[Base_Tarjetas].[PERIODO]","[Base_Tarjetas].[PERIODO].&amp;[" &amp; TEXT(AP$6,"yyyymm") &amp; "]",
"[Base_Tarjetas].[Metrica]","[Base_Tarjetas].[Metrica].&amp;[" &amp; $A88 &amp; "]",
"[Base_Tarjetas].[SEGMENTO_DESCRIP]","[Base_Tarjetas].[SEGMENTO_DESCRIP].&amp;[" &amp; $C$6 &amp; "]",
"[Base_Tarjetas].[SITUACION]","[Base_Tarjetas].[SITUACION].&amp;[" &amp; $C88 &amp; "]",
"[Base_Tarjetas].[TIPO]","[Base_Tarjetas].[TIPO].&amp;[" &amp; $C$1 &amp; "]")/1000,
0)</f>
        <v>0</v>
      </c>
      <c r="AQ88" s="8">
        <f>IFERROR(
GETPIVOTDATA("[Base_Tarjetas].[Importe]",TDinamica_R!$A$3,
"[Base_Tarjetas].[PERIODO]","[Base_Tarjetas].[PERIODO].&amp;[" &amp; TEXT(AQ$6,"yyyymm") &amp; "]",
"[Base_Tarjetas].[Metrica]","[Base_Tarjetas].[Metrica].&amp;[" &amp; $A88 &amp; "]",
"[Base_Tarjetas].[SEGMENTO_DESCRIP]","[Base_Tarjetas].[SEGMENTO_DESCRIP].&amp;[" &amp; $C$6 &amp; "]",
"[Base_Tarjetas].[SITUACION]","[Base_Tarjetas].[SITUACION].&amp;[" &amp; $C88 &amp; "]",
"[Base_Tarjetas].[TIPO]","[Base_Tarjetas].[TIPO].&amp;[" &amp; $C$1 &amp; "]")/1000,
0)</f>
        <v>0</v>
      </c>
      <c r="AR88" s="8">
        <f>IFERROR(
GETPIVOTDATA("[Base_Tarjetas].[Importe]",TDinamica_R!$A$3,
"[Base_Tarjetas].[PERIODO]","[Base_Tarjetas].[PERIODO].&amp;[" &amp; TEXT(AR$6,"yyyymm") &amp; "]",
"[Base_Tarjetas].[Metrica]","[Base_Tarjetas].[Metrica].&amp;[" &amp; $A88 &amp; "]",
"[Base_Tarjetas].[SEGMENTO_DESCRIP]","[Base_Tarjetas].[SEGMENTO_DESCRIP].&amp;[" &amp; $C$6 &amp; "]",
"[Base_Tarjetas].[SITUACION]","[Base_Tarjetas].[SITUACION].&amp;[" &amp; $C88 &amp; "]",
"[Base_Tarjetas].[TIPO]","[Base_Tarjetas].[TIPO].&amp;[" &amp; $C$1 &amp; "]")/1000,
0)</f>
        <v>0</v>
      </c>
      <c r="AS88" s="8">
        <f>IFERROR(
GETPIVOTDATA("[Base_Tarjetas].[Importe]",TDinamica_R!$A$3,
"[Base_Tarjetas].[PERIODO]","[Base_Tarjetas].[PERIODO].&amp;[" &amp; TEXT(AS$6,"yyyymm") &amp; "]",
"[Base_Tarjetas].[Metrica]","[Base_Tarjetas].[Metrica].&amp;[" &amp; $A88 &amp; "]",
"[Base_Tarjetas].[SEGMENTO_DESCRIP]","[Base_Tarjetas].[SEGMENTO_DESCRIP].&amp;[" &amp; $C$6 &amp; "]",
"[Base_Tarjetas].[SITUACION]","[Base_Tarjetas].[SITUACION].&amp;[" &amp; $C88 &amp; "]",
"[Base_Tarjetas].[TIPO]","[Base_Tarjetas].[TIPO].&amp;[" &amp; $C$1 &amp; "]")/1000,
0)</f>
        <v>0</v>
      </c>
      <c r="AT88" s="8">
        <f>IFERROR(
GETPIVOTDATA("[Base_Tarjetas].[Importe]",TDinamica_R!$A$3,
"[Base_Tarjetas].[PERIODO]","[Base_Tarjetas].[PERIODO].&amp;[" &amp; TEXT(AT$6,"yyyymm") &amp; "]",
"[Base_Tarjetas].[Metrica]","[Base_Tarjetas].[Metrica].&amp;[" &amp; $A88 &amp; "]",
"[Base_Tarjetas].[SEGMENTO_DESCRIP]","[Base_Tarjetas].[SEGMENTO_DESCRIP].&amp;[" &amp; $C$6 &amp; "]",
"[Base_Tarjetas].[SITUACION]","[Base_Tarjetas].[SITUACION].&amp;[" &amp; $C88 &amp; "]",
"[Base_Tarjetas].[TIPO]","[Base_Tarjetas].[TIPO].&amp;[" &amp; $C$1 &amp; "]")/1000,
0)</f>
        <v>0</v>
      </c>
      <c r="AU88" s="8">
        <f>IFERROR(
GETPIVOTDATA("[Base_Tarjetas].[Importe]",TDinamica_R!$A$3,
"[Base_Tarjetas].[PERIODO]","[Base_Tarjetas].[PERIODO].&amp;[" &amp; TEXT(AU$6,"yyyymm") &amp; "]",
"[Base_Tarjetas].[Metrica]","[Base_Tarjetas].[Metrica].&amp;[" &amp; $A88 &amp; "]",
"[Base_Tarjetas].[SEGMENTO_DESCRIP]","[Base_Tarjetas].[SEGMENTO_DESCRIP].&amp;[" &amp; $C$6 &amp; "]",
"[Base_Tarjetas].[SITUACION]","[Base_Tarjetas].[SITUACION].&amp;[" &amp; $C88 &amp; "]",
"[Base_Tarjetas].[TIPO]","[Base_Tarjetas].[TIPO].&amp;[" &amp; $C$1 &amp; "]")/1000,
0)</f>
        <v>0</v>
      </c>
      <c r="AV88" s="8">
        <f>IFERROR(
GETPIVOTDATA("[Base_Tarjetas].[Importe]",TDinamica_R!$A$3,
"[Base_Tarjetas].[PERIODO]","[Base_Tarjetas].[PERIODO].&amp;[" &amp; TEXT(AV$6,"yyyymm") &amp; "]",
"[Base_Tarjetas].[Metrica]","[Base_Tarjetas].[Metrica].&amp;[" &amp; $A88 &amp; "]",
"[Base_Tarjetas].[SEGMENTO_DESCRIP]","[Base_Tarjetas].[SEGMENTO_DESCRIP].&amp;[" &amp; $C$6 &amp; "]",
"[Base_Tarjetas].[SITUACION]","[Base_Tarjetas].[SITUACION].&amp;[" &amp; $C88 &amp; "]",
"[Base_Tarjetas].[TIPO]","[Base_Tarjetas].[TIPO].&amp;[" &amp; $C$1 &amp; "]")/1000,
0)</f>
        <v>0</v>
      </c>
      <c r="AW88" s="8">
        <f>IFERROR(
GETPIVOTDATA("[Base_Tarjetas].[Importe]",TDinamica_R!$A$3,
"[Base_Tarjetas].[PERIODO]","[Base_Tarjetas].[PERIODO].&amp;[" &amp; TEXT(AW$6,"yyyymm") &amp; "]",
"[Base_Tarjetas].[Metrica]","[Base_Tarjetas].[Metrica].&amp;[" &amp; $A88 &amp; "]",
"[Base_Tarjetas].[SEGMENTO_DESCRIP]","[Base_Tarjetas].[SEGMENTO_DESCRIP].&amp;[" &amp; $C$6 &amp; "]",
"[Base_Tarjetas].[SITUACION]","[Base_Tarjetas].[SITUACION].&amp;[" &amp; $C88 &amp; "]",
"[Base_Tarjetas].[TIPO]","[Base_Tarjetas].[TIPO].&amp;[" &amp; $C$1 &amp; "]")/1000,
0)</f>
        <v>0</v>
      </c>
      <c r="AX88" s="8">
        <f>IFERROR(
GETPIVOTDATA("[Base_Tarjetas].[Importe]",TDinamica_R!$A$3,
"[Base_Tarjetas].[PERIODO]","[Base_Tarjetas].[PERIODO].&amp;[" &amp; TEXT(AX$6,"yyyymm") &amp; "]",
"[Base_Tarjetas].[Metrica]","[Base_Tarjetas].[Metrica].&amp;[" &amp; $A88 &amp; "]",
"[Base_Tarjetas].[SEGMENTO_DESCRIP]","[Base_Tarjetas].[SEGMENTO_DESCRIP].&amp;[" &amp; $C$6 &amp; "]",
"[Base_Tarjetas].[SITUACION]","[Base_Tarjetas].[SITUACION].&amp;[" &amp; $C88 &amp; "]",
"[Base_Tarjetas].[TIPO]","[Base_Tarjetas].[TIPO].&amp;[" &amp; $C$1 &amp; "]")/1000,
0)</f>
        <v>0</v>
      </c>
      <c r="AY88" s="8">
        <f>IFERROR(
GETPIVOTDATA("[Base_Tarjetas].[Importe]",TDinamica_R!$A$3,
"[Base_Tarjetas].[PERIODO]","[Base_Tarjetas].[PERIODO].&amp;[" &amp; TEXT(AY$6,"yyyymm") &amp; "]",
"[Base_Tarjetas].[Metrica]","[Base_Tarjetas].[Metrica].&amp;[" &amp; $A88 &amp; "]",
"[Base_Tarjetas].[SEGMENTO_DESCRIP]","[Base_Tarjetas].[SEGMENTO_DESCRIP].&amp;[" &amp; $C$6 &amp; "]",
"[Base_Tarjetas].[SITUACION]","[Base_Tarjetas].[SITUACION].&amp;[" &amp; $C88 &amp; "]",
"[Base_Tarjetas].[TIPO]","[Base_Tarjetas].[TIPO].&amp;[" &amp; $C$1 &amp; "]")/1000,
0)</f>
        <v>0</v>
      </c>
      <c r="AZ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TEXT(AZ$6,"yyyymm") &amp; "]"),
0)</f>
        <v>-608.14635269810003</v>
      </c>
      <c r="BA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TEXT(BA$6,"yyyymm") &amp; "]"),
0)</f>
        <v>-601.72344517160002</v>
      </c>
      <c r="BB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TEXT(BB$6,"yyyymm") &amp; "]"),
0)</f>
        <v>-625.41038723810004</v>
      </c>
      <c r="BC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TEXT(BC$6,"yyyymm") &amp; "]"),
0)</f>
        <v>-609.12857320030002</v>
      </c>
      <c r="BD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TEXT(BD$6,"yyyymm") &amp; "]"),
0)</f>
        <v>-626.52387644470002</v>
      </c>
      <c r="BE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TEXT(BE$6,"yyyymm") &amp; "]"),
0)</f>
        <v>-642.10736510829997</v>
      </c>
      <c r="BF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TEXT(BF$6,"yyyymm") &amp; "]"),
0)</f>
        <v>-626.70260579779995</v>
      </c>
      <c r="BG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TEXT(BG$6,"yyyymm") &amp; "]"),
0)</f>
        <v>-631.04974734389998</v>
      </c>
      <c r="BH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TEXT(BH$6,"yyyymm") &amp; "]"),
0)</f>
        <v>-658.1871863519001</v>
      </c>
      <c r="BI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TEXT(BI$6,"yyyymm") &amp; "]"),
0)</f>
        <v>-638.96451768609995</v>
      </c>
      <c r="BJ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TEXT(BJ$6,"yyyymm") &amp; "]"),
0)</f>
        <v>-642.66106833769993</v>
      </c>
      <c r="BK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TEXT(BK$6,"yyyymm") &amp; "]"),
0)</f>
        <v>-649.79807334919997</v>
      </c>
      <c r="BO88" s="24">
        <f t="shared" si="51"/>
        <v>0</v>
      </c>
      <c r="BP88" s="24">
        <f t="shared" si="51"/>
        <v>-1835.2801851078002</v>
      </c>
      <c r="BQ88" s="24">
        <f t="shared" si="51"/>
        <v>0</v>
      </c>
      <c r="BR88" s="24">
        <f t="shared" si="51"/>
        <v>0</v>
      </c>
      <c r="BS88" s="24">
        <f t="shared" si="51"/>
        <v>0</v>
      </c>
      <c r="BT88" s="24">
        <f t="shared" si="51"/>
        <v>0</v>
      </c>
    </row>
    <row r="89" spans="1:72" collapsed="1" x14ac:dyDescent="0.25">
      <c r="C89" s="3" t="s">
        <v>39</v>
      </c>
      <c r="D89" s="10">
        <f>SUM(D86:D88)</f>
        <v>0</v>
      </c>
      <c r="E89" s="10">
        <f t="shared" ref="E89:BK89" si="52">SUM(E86:E88)</f>
        <v>0</v>
      </c>
      <c r="F89" s="10">
        <f t="shared" si="52"/>
        <v>0</v>
      </c>
      <c r="G89" s="10">
        <f t="shared" si="52"/>
        <v>0</v>
      </c>
      <c r="H89" s="10">
        <f t="shared" si="52"/>
        <v>0</v>
      </c>
      <c r="I89" s="10">
        <f t="shared" si="52"/>
        <v>0</v>
      </c>
      <c r="J89" s="10">
        <f t="shared" si="52"/>
        <v>0</v>
      </c>
      <c r="K89" s="10">
        <f t="shared" si="52"/>
        <v>0</v>
      </c>
      <c r="L89" s="10">
        <f t="shared" si="52"/>
        <v>0</v>
      </c>
      <c r="M89" s="10">
        <f t="shared" si="52"/>
        <v>0</v>
      </c>
      <c r="N89" s="10">
        <f t="shared" si="52"/>
        <v>0</v>
      </c>
      <c r="O89" s="10">
        <f t="shared" si="52"/>
        <v>0</v>
      </c>
      <c r="P89" s="10">
        <f t="shared" si="52"/>
        <v>0</v>
      </c>
      <c r="Q89" s="10">
        <f t="shared" si="52"/>
        <v>0</v>
      </c>
      <c r="R89" s="10">
        <f t="shared" si="52"/>
        <v>0</v>
      </c>
      <c r="S89" s="10">
        <f t="shared" si="52"/>
        <v>0</v>
      </c>
      <c r="T89" s="10">
        <f t="shared" si="52"/>
        <v>0</v>
      </c>
      <c r="U89" s="10">
        <f t="shared" si="52"/>
        <v>0</v>
      </c>
      <c r="V89" s="10">
        <f t="shared" si="52"/>
        <v>0</v>
      </c>
      <c r="W89" s="10">
        <f t="shared" si="52"/>
        <v>0</v>
      </c>
      <c r="X89" s="10">
        <f t="shared" si="52"/>
        <v>0</v>
      </c>
      <c r="Y89" s="10">
        <f t="shared" si="52"/>
        <v>0</v>
      </c>
      <c r="Z89" s="10">
        <f t="shared" si="52"/>
        <v>0</v>
      </c>
      <c r="AA89" s="10">
        <f t="shared" si="52"/>
        <v>0</v>
      </c>
      <c r="AB89" s="10">
        <f t="shared" si="52"/>
        <v>0</v>
      </c>
      <c r="AC89" s="10">
        <f t="shared" si="52"/>
        <v>0</v>
      </c>
      <c r="AD89" s="10">
        <f t="shared" si="52"/>
        <v>0</v>
      </c>
      <c r="AE89" s="10">
        <f t="shared" si="52"/>
        <v>0</v>
      </c>
      <c r="AF89" s="10">
        <f t="shared" si="52"/>
        <v>0</v>
      </c>
      <c r="AG89" s="10">
        <f t="shared" si="52"/>
        <v>0</v>
      </c>
      <c r="AH89" s="10">
        <f t="shared" si="52"/>
        <v>0</v>
      </c>
      <c r="AI89" s="10">
        <f t="shared" si="52"/>
        <v>0</v>
      </c>
      <c r="AJ89" s="10">
        <f t="shared" si="52"/>
        <v>0</v>
      </c>
      <c r="AK89" s="10">
        <f t="shared" si="52"/>
        <v>0</v>
      </c>
      <c r="AL89" s="10">
        <f t="shared" si="52"/>
        <v>0</v>
      </c>
      <c r="AM89" s="10">
        <f t="shared" si="52"/>
        <v>0</v>
      </c>
      <c r="AN89" s="10">
        <f t="shared" si="52"/>
        <v>0</v>
      </c>
      <c r="AO89" s="10">
        <f t="shared" si="52"/>
        <v>0</v>
      </c>
      <c r="AP89" s="10">
        <f t="shared" si="52"/>
        <v>0</v>
      </c>
      <c r="AQ89" s="10">
        <f t="shared" si="52"/>
        <v>0</v>
      </c>
      <c r="AR89" s="10">
        <f t="shared" si="52"/>
        <v>0</v>
      </c>
      <c r="AS89" s="10">
        <f t="shared" si="52"/>
        <v>0</v>
      </c>
      <c r="AT89" s="10">
        <f t="shared" si="52"/>
        <v>0</v>
      </c>
      <c r="AU89" s="10">
        <f t="shared" si="52"/>
        <v>0</v>
      </c>
      <c r="AV89" s="10">
        <f t="shared" si="52"/>
        <v>0</v>
      </c>
      <c r="AW89" s="10">
        <f t="shared" si="52"/>
        <v>0</v>
      </c>
      <c r="AX89" s="10">
        <f t="shared" si="52"/>
        <v>0</v>
      </c>
      <c r="AY89" s="10">
        <f t="shared" si="52"/>
        <v>0</v>
      </c>
      <c r="AZ89" s="10">
        <f t="shared" si="52"/>
        <v>-4780.1457005518996</v>
      </c>
      <c r="BA89" s="10">
        <f t="shared" si="52"/>
        <v>-4704.1117156660002</v>
      </c>
      <c r="BB89" s="10">
        <f t="shared" si="52"/>
        <v>-5071.4248977651005</v>
      </c>
      <c r="BC89" s="10">
        <f t="shared" si="52"/>
        <v>-4906.4754419618002</v>
      </c>
      <c r="BD89" s="10">
        <f t="shared" si="52"/>
        <v>-5058.2759047184009</v>
      </c>
      <c r="BE89" s="10">
        <f t="shared" si="52"/>
        <v>-5014.6477179269996</v>
      </c>
      <c r="BF89" s="10">
        <f t="shared" si="52"/>
        <v>-4927.4515688539996</v>
      </c>
      <c r="BG89" s="10">
        <f t="shared" si="52"/>
        <v>-4861.9557137870006</v>
      </c>
      <c r="BH89" s="10">
        <f t="shared" si="52"/>
        <v>-5010.5539389410997</v>
      </c>
      <c r="BI89" s="10">
        <f t="shared" si="52"/>
        <v>-4865.8424270971991</v>
      </c>
      <c r="BJ89" s="10">
        <f t="shared" si="52"/>
        <v>-5011.4057211173003</v>
      </c>
      <c r="BK89" s="10">
        <f t="shared" si="52"/>
        <v>-5137.8344537593002</v>
      </c>
      <c r="BO89" s="23">
        <f t="shared" ref="BO89:BT89" si="53">SUM(BO86:BO88)</f>
        <v>0</v>
      </c>
      <c r="BP89" s="23">
        <f t="shared" si="53"/>
        <v>-14555.682313982999</v>
      </c>
      <c r="BQ89" s="23">
        <f t="shared" si="53"/>
        <v>0</v>
      </c>
      <c r="BR89" s="23">
        <f t="shared" si="53"/>
        <v>0</v>
      </c>
      <c r="BS89" s="23">
        <f t="shared" si="53"/>
        <v>0</v>
      </c>
      <c r="BT89" s="23">
        <f t="shared" si="53"/>
        <v>0</v>
      </c>
    </row>
    <row r="91" spans="1:72" hidden="1" outlineLevel="1" x14ac:dyDescent="0.25">
      <c r="A91" s="11" t="s">
        <v>44</v>
      </c>
      <c r="C91" s="2" t="s">
        <v>48</v>
      </c>
      <c r="D91" s="8">
        <f>IFERROR(
GETPIVOTDATA("[Base_Tarjetas].[Importe]",TDinamica_R!$A$3,
"[Base_Tarjetas].[PERIODO]","[Base_Tarjetas].[PERIODO].&amp;[" &amp; TEXT(D$6,"yyyymm") &amp; "]",
"[Base_Tarjetas].[Metrica]","[Base_Tarjetas].[Metrica].&amp;[" &amp; $A91 &amp; "]",
"[Base_Tarjetas].[SEGMENTO_DESCRIP]","[Base_Tarjetas].[SEGMENTO_DESCRIP].&amp;[" &amp; $C$6 &amp; "]",
"[Base_Tarjetas].[SITUACION]","[Base_Tarjetas].[SITUACION].&amp;[" &amp; $C91 &amp; "]",
"[Base_Tarjetas].[TIPO]","[Base_Tarjetas].[TIPO].&amp;[" &amp; $C$1 &amp; "]")/1000,
0)</f>
        <v>0</v>
      </c>
      <c r="E91" s="8">
        <f>IFERROR(
GETPIVOTDATA("[Base_Tarjetas].[Importe]",TDinamica_R!$A$3,
"[Base_Tarjetas].[PERIODO]","[Base_Tarjetas].[PERIODO].&amp;[" &amp; TEXT(E$6,"yyyymm") &amp; "]",
"[Base_Tarjetas].[Metrica]","[Base_Tarjetas].[Metrica].&amp;[" &amp; $A91 &amp; "]",
"[Base_Tarjetas].[SEGMENTO_DESCRIP]","[Base_Tarjetas].[SEGMENTO_DESCRIP].&amp;[" &amp; $C$6 &amp; "]",
"[Base_Tarjetas].[SITUACION]","[Base_Tarjetas].[SITUACION].&amp;[" &amp; $C91 &amp; "]",
"[Base_Tarjetas].[TIPO]","[Base_Tarjetas].[TIPO].&amp;[" &amp; $C$1 &amp; "]")/1000,
0)</f>
        <v>0</v>
      </c>
      <c r="F91" s="8">
        <f>IFERROR(
GETPIVOTDATA("[Base_Tarjetas].[Importe]",TDinamica_R!$A$3,
"[Base_Tarjetas].[PERIODO]","[Base_Tarjetas].[PERIODO].&amp;[" &amp; TEXT(F$6,"yyyymm") &amp; "]",
"[Base_Tarjetas].[Metrica]","[Base_Tarjetas].[Metrica].&amp;[" &amp; $A91 &amp; "]",
"[Base_Tarjetas].[SEGMENTO_DESCRIP]","[Base_Tarjetas].[SEGMENTO_DESCRIP].&amp;[" &amp; $C$6 &amp; "]",
"[Base_Tarjetas].[SITUACION]","[Base_Tarjetas].[SITUACION].&amp;[" &amp; $C91 &amp; "]",
"[Base_Tarjetas].[TIPO]","[Base_Tarjetas].[TIPO].&amp;[" &amp; $C$1 &amp; "]")/1000,
0)</f>
        <v>0</v>
      </c>
      <c r="G91" s="8">
        <f>IFERROR(
GETPIVOTDATA("[Base_Tarjetas].[Importe]",TDinamica_R!$A$3,
"[Base_Tarjetas].[PERIODO]","[Base_Tarjetas].[PERIODO].&amp;[" &amp; TEXT(G$6,"yyyymm") &amp; "]",
"[Base_Tarjetas].[Metrica]","[Base_Tarjetas].[Metrica].&amp;[" &amp; $A91 &amp; "]",
"[Base_Tarjetas].[SEGMENTO_DESCRIP]","[Base_Tarjetas].[SEGMENTO_DESCRIP].&amp;[" &amp; $C$6 &amp; "]",
"[Base_Tarjetas].[SITUACION]","[Base_Tarjetas].[SITUACION].&amp;[" &amp; $C91 &amp; "]",
"[Base_Tarjetas].[TIPO]","[Base_Tarjetas].[TIPO].&amp;[" &amp; $C$1 &amp; "]")/1000,
0)</f>
        <v>0</v>
      </c>
      <c r="H91" s="8">
        <f>IFERROR(
GETPIVOTDATA("[Base_Tarjetas].[Importe]",TDinamica_R!$A$3,
"[Base_Tarjetas].[PERIODO]","[Base_Tarjetas].[PERIODO].&amp;[" &amp; TEXT(H$6,"yyyymm") &amp; "]",
"[Base_Tarjetas].[Metrica]","[Base_Tarjetas].[Metrica].&amp;[" &amp; $A91 &amp; "]",
"[Base_Tarjetas].[SEGMENTO_DESCRIP]","[Base_Tarjetas].[SEGMENTO_DESCRIP].&amp;[" &amp; $C$6 &amp; "]",
"[Base_Tarjetas].[SITUACION]","[Base_Tarjetas].[SITUACION].&amp;[" &amp; $C91 &amp; "]",
"[Base_Tarjetas].[TIPO]","[Base_Tarjetas].[TIPO].&amp;[" &amp; $C$1 &amp; "]")/1000,
0)</f>
        <v>0</v>
      </c>
      <c r="I91" s="8">
        <f>IFERROR(
GETPIVOTDATA("[Base_Tarjetas].[Importe]",TDinamica_R!$A$3,
"[Base_Tarjetas].[PERIODO]","[Base_Tarjetas].[PERIODO].&amp;[" &amp; TEXT(I$6,"yyyymm") &amp; "]",
"[Base_Tarjetas].[Metrica]","[Base_Tarjetas].[Metrica].&amp;[" &amp; $A91 &amp; "]",
"[Base_Tarjetas].[SEGMENTO_DESCRIP]","[Base_Tarjetas].[SEGMENTO_DESCRIP].&amp;[" &amp; $C$6 &amp; "]",
"[Base_Tarjetas].[SITUACION]","[Base_Tarjetas].[SITUACION].&amp;[" &amp; $C91 &amp; "]",
"[Base_Tarjetas].[TIPO]","[Base_Tarjetas].[TIPO].&amp;[" &amp; $C$1 &amp; "]")/1000,
0)</f>
        <v>0</v>
      </c>
      <c r="J91" s="8">
        <f>IFERROR(
GETPIVOTDATA("[Base_Tarjetas].[Importe]",TDinamica_R!$A$3,
"[Base_Tarjetas].[PERIODO]","[Base_Tarjetas].[PERIODO].&amp;[" &amp; TEXT(J$6,"yyyymm") &amp; "]",
"[Base_Tarjetas].[Metrica]","[Base_Tarjetas].[Metrica].&amp;[" &amp; $A91 &amp; "]",
"[Base_Tarjetas].[SEGMENTO_DESCRIP]","[Base_Tarjetas].[SEGMENTO_DESCRIP].&amp;[" &amp; $C$6 &amp; "]",
"[Base_Tarjetas].[SITUACION]","[Base_Tarjetas].[SITUACION].&amp;[" &amp; $C91 &amp; "]",
"[Base_Tarjetas].[TIPO]","[Base_Tarjetas].[TIPO].&amp;[" &amp; $C$1 &amp; "]")/1000,
0)</f>
        <v>0</v>
      </c>
      <c r="K91" s="8">
        <f>IFERROR(
GETPIVOTDATA("[Base_Tarjetas].[Importe]",TDinamica_R!$A$3,
"[Base_Tarjetas].[PERIODO]","[Base_Tarjetas].[PERIODO].&amp;[" &amp; TEXT(K$6,"yyyymm") &amp; "]",
"[Base_Tarjetas].[Metrica]","[Base_Tarjetas].[Metrica].&amp;[" &amp; $A91 &amp; "]",
"[Base_Tarjetas].[SEGMENTO_DESCRIP]","[Base_Tarjetas].[SEGMENTO_DESCRIP].&amp;[" &amp; $C$6 &amp; "]",
"[Base_Tarjetas].[SITUACION]","[Base_Tarjetas].[SITUACION].&amp;[" &amp; $C91 &amp; "]",
"[Base_Tarjetas].[TIPO]","[Base_Tarjetas].[TIPO].&amp;[" &amp; $C$1 &amp; "]")/1000,
0)</f>
        <v>0</v>
      </c>
      <c r="L91" s="8">
        <f>IFERROR(
GETPIVOTDATA("[Base_Tarjetas].[Importe]",TDinamica_R!$A$3,
"[Base_Tarjetas].[PERIODO]","[Base_Tarjetas].[PERIODO].&amp;[" &amp; TEXT(L$6,"yyyymm") &amp; "]",
"[Base_Tarjetas].[Metrica]","[Base_Tarjetas].[Metrica].&amp;[" &amp; $A91 &amp; "]",
"[Base_Tarjetas].[SEGMENTO_DESCRIP]","[Base_Tarjetas].[SEGMENTO_DESCRIP].&amp;[" &amp; $C$6 &amp; "]",
"[Base_Tarjetas].[SITUACION]","[Base_Tarjetas].[SITUACION].&amp;[" &amp; $C91 &amp; "]",
"[Base_Tarjetas].[TIPO]","[Base_Tarjetas].[TIPO].&amp;[" &amp; $C$1 &amp; "]")/1000,
0)</f>
        <v>0</v>
      </c>
      <c r="M91" s="8">
        <f>IFERROR(
GETPIVOTDATA("[Base_Tarjetas].[Importe]",TDinamica_R!$A$3,
"[Base_Tarjetas].[PERIODO]","[Base_Tarjetas].[PERIODO].&amp;[" &amp; TEXT(M$6,"yyyymm") &amp; "]",
"[Base_Tarjetas].[Metrica]","[Base_Tarjetas].[Metrica].&amp;[" &amp; $A91 &amp; "]",
"[Base_Tarjetas].[SEGMENTO_DESCRIP]","[Base_Tarjetas].[SEGMENTO_DESCRIP].&amp;[" &amp; $C$6 &amp; "]",
"[Base_Tarjetas].[SITUACION]","[Base_Tarjetas].[SITUACION].&amp;[" &amp; $C91 &amp; "]",
"[Base_Tarjetas].[TIPO]","[Base_Tarjetas].[TIPO].&amp;[" &amp; $C$1 &amp; "]")/1000,
0)</f>
        <v>0</v>
      </c>
      <c r="N91" s="8">
        <f>IFERROR(
GETPIVOTDATA("[Base_Tarjetas].[Importe]",TDinamica_R!$A$3,
"[Base_Tarjetas].[PERIODO]","[Base_Tarjetas].[PERIODO].&amp;[" &amp; TEXT(N$6,"yyyymm") &amp; "]",
"[Base_Tarjetas].[Metrica]","[Base_Tarjetas].[Metrica].&amp;[" &amp; $A91 &amp; "]",
"[Base_Tarjetas].[SEGMENTO_DESCRIP]","[Base_Tarjetas].[SEGMENTO_DESCRIP].&amp;[" &amp; $C$6 &amp; "]",
"[Base_Tarjetas].[SITUACION]","[Base_Tarjetas].[SITUACION].&amp;[" &amp; $C91 &amp; "]",
"[Base_Tarjetas].[TIPO]","[Base_Tarjetas].[TIPO].&amp;[" &amp; $C$1 &amp; "]")/1000,
0)</f>
        <v>0</v>
      </c>
      <c r="O91" s="8">
        <f>IFERROR(
GETPIVOTDATA("[Base_Tarjetas].[Importe]",TDinamica_R!$A$3,
"[Base_Tarjetas].[PERIODO]","[Base_Tarjetas].[PERIODO].&amp;[" &amp; TEXT(O$6,"yyyymm") &amp; "]",
"[Base_Tarjetas].[Metrica]","[Base_Tarjetas].[Metrica].&amp;[" &amp; $A91 &amp; "]",
"[Base_Tarjetas].[SEGMENTO_DESCRIP]","[Base_Tarjetas].[SEGMENTO_DESCRIP].&amp;[" &amp; $C$6 &amp; "]",
"[Base_Tarjetas].[SITUACION]","[Base_Tarjetas].[SITUACION].&amp;[" &amp; $C91 &amp; "]",
"[Base_Tarjetas].[TIPO]","[Base_Tarjetas].[TIPO].&amp;[" &amp; $C$1 &amp; "]")/1000,
0)</f>
        <v>0</v>
      </c>
      <c r="P91" s="8">
        <f>IFERROR(
GETPIVOTDATA("[Base_Tarjetas].[Importe]",TDinamica_R!$A$3,
"[Base_Tarjetas].[PERIODO]","[Base_Tarjetas].[PERIODO].&amp;[" &amp; TEXT(P$6,"yyyymm") &amp; "]",
"[Base_Tarjetas].[Metrica]","[Base_Tarjetas].[Metrica].&amp;[" &amp; $A91 &amp; "]",
"[Base_Tarjetas].[SEGMENTO_DESCRIP]","[Base_Tarjetas].[SEGMENTO_DESCRIP].&amp;[" &amp; $C$6 &amp; "]",
"[Base_Tarjetas].[SITUACION]","[Base_Tarjetas].[SITUACION].&amp;[" &amp; $C91 &amp; "]",
"[Base_Tarjetas].[TIPO]","[Base_Tarjetas].[TIPO].&amp;[" &amp; $C$1 &amp; "]")/1000,
0)</f>
        <v>0</v>
      </c>
      <c r="Q91" s="8">
        <f>IFERROR(
GETPIVOTDATA("[Base_Tarjetas].[Importe]",TDinamica_R!$A$3,
"[Base_Tarjetas].[PERIODO]","[Base_Tarjetas].[PERIODO].&amp;[" &amp; TEXT(Q$6,"yyyymm") &amp; "]",
"[Base_Tarjetas].[Metrica]","[Base_Tarjetas].[Metrica].&amp;[" &amp; $A91 &amp; "]",
"[Base_Tarjetas].[SEGMENTO_DESCRIP]","[Base_Tarjetas].[SEGMENTO_DESCRIP].&amp;[" &amp; $C$6 &amp; "]",
"[Base_Tarjetas].[SITUACION]","[Base_Tarjetas].[SITUACION].&amp;[" &amp; $C91 &amp; "]",
"[Base_Tarjetas].[TIPO]","[Base_Tarjetas].[TIPO].&amp;[" &amp; $C$1 &amp; "]")/1000,
0)</f>
        <v>0</v>
      </c>
      <c r="R91" s="8">
        <f>IFERROR(
GETPIVOTDATA("[Base_Tarjetas].[Importe]",TDinamica_R!$A$3,
"[Base_Tarjetas].[PERIODO]","[Base_Tarjetas].[PERIODO].&amp;[" &amp; TEXT(R$6,"yyyymm") &amp; "]",
"[Base_Tarjetas].[Metrica]","[Base_Tarjetas].[Metrica].&amp;[" &amp; $A91 &amp; "]",
"[Base_Tarjetas].[SEGMENTO_DESCRIP]","[Base_Tarjetas].[SEGMENTO_DESCRIP].&amp;[" &amp; $C$6 &amp; "]",
"[Base_Tarjetas].[SITUACION]","[Base_Tarjetas].[SITUACION].&amp;[" &amp; $C91 &amp; "]",
"[Base_Tarjetas].[TIPO]","[Base_Tarjetas].[TIPO].&amp;[" &amp; $C$1 &amp; "]")/1000,
0)</f>
        <v>0</v>
      </c>
      <c r="S91" s="8">
        <f>IFERROR(
GETPIVOTDATA("[Base_Tarjetas].[Importe]",TDinamica_R!$A$3,
"[Base_Tarjetas].[PERIODO]","[Base_Tarjetas].[PERIODO].&amp;[" &amp; TEXT(S$6,"yyyymm") &amp; "]",
"[Base_Tarjetas].[Metrica]","[Base_Tarjetas].[Metrica].&amp;[" &amp; $A91 &amp; "]",
"[Base_Tarjetas].[SEGMENTO_DESCRIP]","[Base_Tarjetas].[SEGMENTO_DESCRIP].&amp;[" &amp; $C$6 &amp; "]",
"[Base_Tarjetas].[SITUACION]","[Base_Tarjetas].[SITUACION].&amp;[" &amp; $C91 &amp; "]",
"[Base_Tarjetas].[TIPO]","[Base_Tarjetas].[TIPO].&amp;[" &amp; $C$1 &amp; "]")/1000,
0)</f>
        <v>0</v>
      </c>
      <c r="T91" s="8">
        <f>IFERROR(
GETPIVOTDATA("[Base_Tarjetas].[Importe]",TDinamica_R!$A$3,
"[Base_Tarjetas].[PERIODO]","[Base_Tarjetas].[PERIODO].&amp;[" &amp; TEXT(T$6,"yyyymm") &amp; "]",
"[Base_Tarjetas].[Metrica]","[Base_Tarjetas].[Metrica].&amp;[" &amp; $A91 &amp; "]",
"[Base_Tarjetas].[SEGMENTO_DESCRIP]","[Base_Tarjetas].[SEGMENTO_DESCRIP].&amp;[" &amp; $C$6 &amp; "]",
"[Base_Tarjetas].[SITUACION]","[Base_Tarjetas].[SITUACION].&amp;[" &amp; $C91 &amp; "]",
"[Base_Tarjetas].[TIPO]","[Base_Tarjetas].[TIPO].&amp;[" &amp; $C$1 &amp; "]")/1000,
0)</f>
        <v>0</v>
      </c>
      <c r="U91" s="8">
        <f>IFERROR(
GETPIVOTDATA("[Base_Tarjetas].[Importe]",TDinamica_R!$A$3,
"[Base_Tarjetas].[PERIODO]","[Base_Tarjetas].[PERIODO].&amp;[" &amp; TEXT(U$6,"yyyymm") &amp; "]",
"[Base_Tarjetas].[Metrica]","[Base_Tarjetas].[Metrica].&amp;[" &amp; $A91 &amp; "]",
"[Base_Tarjetas].[SEGMENTO_DESCRIP]","[Base_Tarjetas].[SEGMENTO_DESCRIP].&amp;[" &amp; $C$6 &amp; "]",
"[Base_Tarjetas].[SITUACION]","[Base_Tarjetas].[SITUACION].&amp;[" &amp; $C91 &amp; "]",
"[Base_Tarjetas].[TIPO]","[Base_Tarjetas].[TIPO].&amp;[" &amp; $C$1 &amp; "]")/1000,
0)</f>
        <v>0</v>
      </c>
      <c r="V91" s="8">
        <f>IFERROR(
GETPIVOTDATA("[Base_Tarjetas].[Importe]",TDinamica_R!$A$3,
"[Base_Tarjetas].[PERIODO]","[Base_Tarjetas].[PERIODO].&amp;[" &amp; TEXT(V$6,"yyyymm") &amp; "]",
"[Base_Tarjetas].[Metrica]","[Base_Tarjetas].[Metrica].&amp;[" &amp; $A91 &amp; "]",
"[Base_Tarjetas].[SEGMENTO_DESCRIP]","[Base_Tarjetas].[SEGMENTO_DESCRIP].&amp;[" &amp; $C$6 &amp; "]",
"[Base_Tarjetas].[SITUACION]","[Base_Tarjetas].[SITUACION].&amp;[" &amp; $C91 &amp; "]",
"[Base_Tarjetas].[TIPO]","[Base_Tarjetas].[TIPO].&amp;[" &amp; $C$1 &amp; "]")/1000,
0)</f>
        <v>0</v>
      </c>
      <c r="W91" s="8">
        <f>IFERROR(
GETPIVOTDATA("[Base_Tarjetas].[Importe]",TDinamica_R!$A$3,
"[Base_Tarjetas].[PERIODO]","[Base_Tarjetas].[PERIODO].&amp;[" &amp; TEXT(W$6,"yyyymm") &amp; "]",
"[Base_Tarjetas].[Metrica]","[Base_Tarjetas].[Metrica].&amp;[" &amp; $A91 &amp; "]",
"[Base_Tarjetas].[SEGMENTO_DESCRIP]","[Base_Tarjetas].[SEGMENTO_DESCRIP].&amp;[" &amp; $C$6 &amp; "]",
"[Base_Tarjetas].[SITUACION]","[Base_Tarjetas].[SITUACION].&amp;[" &amp; $C91 &amp; "]",
"[Base_Tarjetas].[TIPO]","[Base_Tarjetas].[TIPO].&amp;[" &amp; $C$1 &amp; "]")/1000,
0)</f>
        <v>0</v>
      </c>
      <c r="X91" s="8">
        <f>IFERROR(
GETPIVOTDATA("[Base_Tarjetas].[Importe]",TDinamica_R!$A$3,
"[Base_Tarjetas].[PERIODO]","[Base_Tarjetas].[PERIODO].&amp;[" &amp; TEXT(X$6,"yyyymm") &amp; "]",
"[Base_Tarjetas].[Metrica]","[Base_Tarjetas].[Metrica].&amp;[" &amp; $A91 &amp; "]",
"[Base_Tarjetas].[SEGMENTO_DESCRIP]","[Base_Tarjetas].[SEGMENTO_DESCRIP].&amp;[" &amp; $C$6 &amp; "]",
"[Base_Tarjetas].[SITUACION]","[Base_Tarjetas].[SITUACION].&amp;[" &amp; $C91 &amp; "]",
"[Base_Tarjetas].[TIPO]","[Base_Tarjetas].[TIPO].&amp;[" &amp; $C$1 &amp; "]")/1000,
0)</f>
        <v>0</v>
      </c>
      <c r="Y91" s="8">
        <f>IFERROR(
GETPIVOTDATA("[Base_Tarjetas].[Importe]",TDinamica_R!$A$3,
"[Base_Tarjetas].[PERIODO]","[Base_Tarjetas].[PERIODO].&amp;[" &amp; TEXT(Y$6,"yyyymm") &amp; "]",
"[Base_Tarjetas].[Metrica]","[Base_Tarjetas].[Metrica].&amp;[" &amp; $A91 &amp; "]",
"[Base_Tarjetas].[SEGMENTO_DESCRIP]","[Base_Tarjetas].[SEGMENTO_DESCRIP].&amp;[" &amp; $C$6 &amp; "]",
"[Base_Tarjetas].[SITUACION]","[Base_Tarjetas].[SITUACION].&amp;[" &amp; $C91 &amp; "]",
"[Base_Tarjetas].[TIPO]","[Base_Tarjetas].[TIPO].&amp;[" &amp; $C$1 &amp; "]")/1000,
0)</f>
        <v>0</v>
      </c>
      <c r="Z91" s="8">
        <f>IFERROR(
GETPIVOTDATA("[Base_Tarjetas].[Importe]",TDinamica_R!$A$3,
"[Base_Tarjetas].[PERIODO]","[Base_Tarjetas].[PERIODO].&amp;[" &amp; TEXT(Z$6,"yyyymm") &amp; "]",
"[Base_Tarjetas].[Metrica]","[Base_Tarjetas].[Metrica].&amp;[" &amp; $A91 &amp; "]",
"[Base_Tarjetas].[SEGMENTO_DESCRIP]","[Base_Tarjetas].[SEGMENTO_DESCRIP].&amp;[" &amp; $C$6 &amp; "]",
"[Base_Tarjetas].[SITUACION]","[Base_Tarjetas].[SITUACION].&amp;[" &amp; $C91 &amp; "]",
"[Base_Tarjetas].[TIPO]","[Base_Tarjetas].[TIPO].&amp;[" &amp; $C$1 &amp; "]")/1000,
0)</f>
        <v>0</v>
      </c>
      <c r="AA91" s="8">
        <f>IFERROR(
GETPIVOTDATA("[Base_Tarjetas].[Importe]",TDinamica_R!$A$3,
"[Base_Tarjetas].[PERIODO]","[Base_Tarjetas].[PERIODO].&amp;[" &amp; TEXT(AA$6,"yyyymm") &amp; "]",
"[Base_Tarjetas].[Metrica]","[Base_Tarjetas].[Metrica].&amp;[" &amp; $A91 &amp; "]",
"[Base_Tarjetas].[SEGMENTO_DESCRIP]","[Base_Tarjetas].[SEGMENTO_DESCRIP].&amp;[" &amp; $C$6 &amp; "]",
"[Base_Tarjetas].[SITUACION]","[Base_Tarjetas].[SITUACION].&amp;[" &amp; $C91 &amp; "]",
"[Base_Tarjetas].[TIPO]","[Base_Tarjetas].[TIPO].&amp;[" &amp; $C$1 &amp; "]")/1000,
0)</f>
        <v>0</v>
      </c>
      <c r="AB91" s="8">
        <f>IFERROR(
GETPIVOTDATA("[Base_Tarjetas].[Importe]",TDinamica_R!$A$3,
"[Base_Tarjetas].[PERIODO]","[Base_Tarjetas].[PERIODO].&amp;[" &amp; TEXT(AB$6,"yyyymm") &amp; "]",
"[Base_Tarjetas].[Metrica]","[Base_Tarjetas].[Metrica].&amp;[" &amp; $A91 &amp; "]",
"[Base_Tarjetas].[SEGMENTO_DESCRIP]","[Base_Tarjetas].[SEGMENTO_DESCRIP].&amp;[" &amp; $C$6 &amp; "]",
"[Base_Tarjetas].[SITUACION]","[Base_Tarjetas].[SITUACION].&amp;[" &amp; $C91 &amp; "]",
"[Base_Tarjetas].[TIPO]","[Base_Tarjetas].[TIPO].&amp;[" &amp; $C$1 &amp; "]")/1000,
0)</f>
        <v>0</v>
      </c>
      <c r="AC91" s="8">
        <f>IFERROR(
GETPIVOTDATA("[Base_Tarjetas].[Importe]",TDinamica_R!$A$3,
"[Base_Tarjetas].[PERIODO]","[Base_Tarjetas].[PERIODO].&amp;[" &amp; TEXT(AC$6,"yyyymm") &amp; "]",
"[Base_Tarjetas].[Metrica]","[Base_Tarjetas].[Metrica].&amp;[" &amp; $A91 &amp; "]",
"[Base_Tarjetas].[SEGMENTO_DESCRIP]","[Base_Tarjetas].[SEGMENTO_DESCRIP].&amp;[" &amp; $C$6 &amp; "]",
"[Base_Tarjetas].[SITUACION]","[Base_Tarjetas].[SITUACION].&amp;[" &amp; $C91 &amp; "]",
"[Base_Tarjetas].[TIPO]","[Base_Tarjetas].[TIPO].&amp;[" &amp; $C$1 &amp; "]")/1000,
0)</f>
        <v>0</v>
      </c>
      <c r="AD91" s="8">
        <f>IFERROR(
GETPIVOTDATA("[Base_Tarjetas].[Importe]",TDinamica_R!$A$3,
"[Base_Tarjetas].[PERIODO]","[Base_Tarjetas].[PERIODO].&amp;[" &amp; TEXT(AD$6,"yyyymm") &amp; "]",
"[Base_Tarjetas].[Metrica]","[Base_Tarjetas].[Metrica].&amp;[" &amp; $A91 &amp; "]",
"[Base_Tarjetas].[SEGMENTO_DESCRIP]","[Base_Tarjetas].[SEGMENTO_DESCRIP].&amp;[" &amp; $C$6 &amp; "]",
"[Base_Tarjetas].[SITUACION]","[Base_Tarjetas].[SITUACION].&amp;[" &amp; $C91 &amp; "]",
"[Base_Tarjetas].[TIPO]","[Base_Tarjetas].[TIPO].&amp;[" &amp; $C$1 &amp; "]")/1000,
0)</f>
        <v>0</v>
      </c>
      <c r="AE91" s="8">
        <f>IFERROR(
GETPIVOTDATA("[Base_Tarjetas].[Importe]",TDinamica_R!$A$3,
"[Base_Tarjetas].[PERIODO]","[Base_Tarjetas].[PERIODO].&amp;[" &amp; TEXT(AE$6,"yyyymm") &amp; "]",
"[Base_Tarjetas].[Metrica]","[Base_Tarjetas].[Metrica].&amp;[" &amp; $A91 &amp; "]",
"[Base_Tarjetas].[SEGMENTO_DESCRIP]","[Base_Tarjetas].[SEGMENTO_DESCRIP].&amp;[" &amp; $C$6 &amp; "]",
"[Base_Tarjetas].[SITUACION]","[Base_Tarjetas].[SITUACION].&amp;[" &amp; $C91 &amp; "]",
"[Base_Tarjetas].[TIPO]","[Base_Tarjetas].[TIPO].&amp;[" &amp; $C$1 &amp; "]")/1000,
0)</f>
        <v>0</v>
      </c>
      <c r="AF91" s="8">
        <f>IFERROR(
GETPIVOTDATA("[Base_Tarjetas].[Importe]",TDinamica_R!$A$3,
"[Base_Tarjetas].[PERIODO]","[Base_Tarjetas].[PERIODO].&amp;[" &amp; TEXT(AF$6,"yyyymm") &amp; "]",
"[Base_Tarjetas].[Metrica]","[Base_Tarjetas].[Metrica].&amp;[" &amp; $A91 &amp; "]",
"[Base_Tarjetas].[SEGMENTO_DESCRIP]","[Base_Tarjetas].[SEGMENTO_DESCRIP].&amp;[" &amp; $C$6 &amp; "]",
"[Base_Tarjetas].[SITUACION]","[Base_Tarjetas].[SITUACION].&amp;[" &amp; $C91 &amp; "]",
"[Base_Tarjetas].[TIPO]","[Base_Tarjetas].[TIPO].&amp;[" &amp; $C$1 &amp; "]")/1000,
0)</f>
        <v>0</v>
      </c>
      <c r="AG91" s="8">
        <f>IFERROR(
GETPIVOTDATA("[Base_Tarjetas].[Importe]",TDinamica_R!$A$3,
"[Base_Tarjetas].[PERIODO]","[Base_Tarjetas].[PERIODO].&amp;[" &amp; TEXT(AG$6,"yyyymm") &amp; "]",
"[Base_Tarjetas].[Metrica]","[Base_Tarjetas].[Metrica].&amp;[" &amp; $A91 &amp; "]",
"[Base_Tarjetas].[SEGMENTO_DESCRIP]","[Base_Tarjetas].[SEGMENTO_DESCRIP].&amp;[" &amp; $C$6 &amp; "]",
"[Base_Tarjetas].[SITUACION]","[Base_Tarjetas].[SITUACION].&amp;[" &amp; $C91 &amp; "]",
"[Base_Tarjetas].[TIPO]","[Base_Tarjetas].[TIPO].&amp;[" &amp; $C$1 &amp; "]")/1000,
0)</f>
        <v>0</v>
      </c>
      <c r="AH91" s="8">
        <f>IFERROR(
GETPIVOTDATA("[Base_Tarjetas].[Importe]",TDinamica_R!$A$3,
"[Base_Tarjetas].[PERIODO]","[Base_Tarjetas].[PERIODO].&amp;[" &amp; TEXT(AH$6,"yyyymm") &amp; "]",
"[Base_Tarjetas].[Metrica]","[Base_Tarjetas].[Metrica].&amp;[" &amp; $A91 &amp; "]",
"[Base_Tarjetas].[SEGMENTO_DESCRIP]","[Base_Tarjetas].[SEGMENTO_DESCRIP].&amp;[" &amp; $C$6 &amp; "]",
"[Base_Tarjetas].[SITUACION]","[Base_Tarjetas].[SITUACION].&amp;[" &amp; $C91 &amp; "]",
"[Base_Tarjetas].[TIPO]","[Base_Tarjetas].[TIPO].&amp;[" &amp; $C$1 &amp; "]")/1000,
0)</f>
        <v>0</v>
      </c>
      <c r="AI91" s="8">
        <f>IFERROR(
GETPIVOTDATA("[Base_Tarjetas].[Importe]",TDinamica_R!$A$3,
"[Base_Tarjetas].[PERIODO]","[Base_Tarjetas].[PERIODO].&amp;[" &amp; TEXT(AI$6,"yyyymm") &amp; "]",
"[Base_Tarjetas].[Metrica]","[Base_Tarjetas].[Metrica].&amp;[" &amp; $A91 &amp; "]",
"[Base_Tarjetas].[SEGMENTO_DESCRIP]","[Base_Tarjetas].[SEGMENTO_DESCRIP].&amp;[" &amp; $C$6 &amp; "]",
"[Base_Tarjetas].[SITUACION]","[Base_Tarjetas].[SITUACION].&amp;[" &amp; $C91 &amp; "]",
"[Base_Tarjetas].[TIPO]","[Base_Tarjetas].[TIPO].&amp;[" &amp; $C$1 &amp; "]")/1000,
0)</f>
        <v>0</v>
      </c>
      <c r="AJ91" s="8">
        <f>IFERROR(
GETPIVOTDATA("[Base_Tarjetas].[Importe]",TDinamica_R!$A$3,
"[Base_Tarjetas].[PERIODO]","[Base_Tarjetas].[PERIODO].&amp;[" &amp; TEXT(AJ$6,"yyyymm") &amp; "]",
"[Base_Tarjetas].[Metrica]","[Base_Tarjetas].[Metrica].&amp;[" &amp; $A91 &amp; "]",
"[Base_Tarjetas].[SEGMENTO_DESCRIP]","[Base_Tarjetas].[SEGMENTO_DESCRIP].&amp;[" &amp; $C$6 &amp; "]",
"[Base_Tarjetas].[SITUACION]","[Base_Tarjetas].[SITUACION].&amp;[" &amp; $C91 &amp; "]",
"[Base_Tarjetas].[TIPO]","[Base_Tarjetas].[TIPO].&amp;[" &amp; $C$1 &amp; "]")/1000,
0)</f>
        <v>0</v>
      </c>
      <c r="AK91" s="8">
        <f>IFERROR(
GETPIVOTDATA("[Base_Tarjetas].[Importe]",TDinamica_R!$A$3,
"[Base_Tarjetas].[PERIODO]","[Base_Tarjetas].[PERIODO].&amp;[" &amp; TEXT(AK$6,"yyyymm") &amp; "]",
"[Base_Tarjetas].[Metrica]","[Base_Tarjetas].[Metrica].&amp;[" &amp; $A91 &amp; "]",
"[Base_Tarjetas].[SEGMENTO_DESCRIP]","[Base_Tarjetas].[SEGMENTO_DESCRIP].&amp;[" &amp; $C$6 &amp; "]",
"[Base_Tarjetas].[SITUACION]","[Base_Tarjetas].[SITUACION].&amp;[" &amp; $C91 &amp; "]",
"[Base_Tarjetas].[TIPO]","[Base_Tarjetas].[TIPO].&amp;[" &amp; $C$1 &amp; "]")/1000,
0)</f>
        <v>0</v>
      </c>
      <c r="AL91" s="8">
        <f>IFERROR(
GETPIVOTDATA("[Base_Tarjetas].[Importe]",TDinamica_R!$A$3,
"[Base_Tarjetas].[PERIODO]","[Base_Tarjetas].[PERIODO].&amp;[" &amp; TEXT(AL$6,"yyyymm") &amp; "]",
"[Base_Tarjetas].[Metrica]","[Base_Tarjetas].[Metrica].&amp;[" &amp; $A91 &amp; "]",
"[Base_Tarjetas].[SEGMENTO_DESCRIP]","[Base_Tarjetas].[SEGMENTO_DESCRIP].&amp;[" &amp; $C$6 &amp; "]",
"[Base_Tarjetas].[SITUACION]","[Base_Tarjetas].[SITUACION].&amp;[" &amp; $C91 &amp; "]",
"[Base_Tarjetas].[TIPO]","[Base_Tarjetas].[TIPO].&amp;[" &amp; $C$1 &amp; "]")/1000,
0)</f>
        <v>0</v>
      </c>
      <c r="AM91" s="8">
        <f>IFERROR(
GETPIVOTDATA("[Base_Tarjetas].[Importe]",TDinamica_R!$A$3,
"[Base_Tarjetas].[PERIODO]","[Base_Tarjetas].[PERIODO].&amp;[" &amp; TEXT(AM$6,"yyyymm") &amp; "]",
"[Base_Tarjetas].[Metrica]","[Base_Tarjetas].[Metrica].&amp;[" &amp; $A91 &amp; "]",
"[Base_Tarjetas].[SEGMENTO_DESCRIP]","[Base_Tarjetas].[SEGMENTO_DESCRIP].&amp;[" &amp; $C$6 &amp; "]",
"[Base_Tarjetas].[SITUACION]","[Base_Tarjetas].[SITUACION].&amp;[" &amp; $C91 &amp; "]",
"[Base_Tarjetas].[TIPO]","[Base_Tarjetas].[TIPO].&amp;[" &amp; $C$1 &amp; "]")/1000,
0)</f>
        <v>0</v>
      </c>
      <c r="AN91" s="8">
        <f>IFERROR(
GETPIVOTDATA("[Base_Tarjetas].[Importe]",TDinamica_R!$A$3,
"[Base_Tarjetas].[PERIODO]","[Base_Tarjetas].[PERIODO].&amp;[" &amp; TEXT(AN$6,"yyyymm") &amp; "]",
"[Base_Tarjetas].[Metrica]","[Base_Tarjetas].[Metrica].&amp;[" &amp; $A91 &amp; "]",
"[Base_Tarjetas].[SEGMENTO_DESCRIP]","[Base_Tarjetas].[SEGMENTO_DESCRIP].&amp;[" &amp; $C$6 &amp; "]",
"[Base_Tarjetas].[SITUACION]","[Base_Tarjetas].[SITUACION].&amp;[" &amp; $C91 &amp; "]",
"[Base_Tarjetas].[TIPO]","[Base_Tarjetas].[TIPO].&amp;[" &amp; $C$1 &amp; "]")/1000,
0)</f>
        <v>0</v>
      </c>
      <c r="AO91" s="8">
        <f>IFERROR(
GETPIVOTDATA("[Base_Tarjetas].[Importe]",TDinamica_R!$A$3,
"[Base_Tarjetas].[PERIODO]","[Base_Tarjetas].[PERIODO].&amp;[" &amp; TEXT(AO$6,"yyyymm") &amp; "]",
"[Base_Tarjetas].[Metrica]","[Base_Tarjetas].[Metrica].&amp;[" &amp; $A91 &amp; "]",
"[Base_Tarjetas].[SEGMENTO_DESCRIP]","[Base_Tarjetas].[SEGMENTO_DESCRIP].&amp;[" &amp; $C$6 &amp; "]",
"[Base_Tarjetas].[SITUACION]","[Base_Tarjetas].[SITUACION].&amp;[" &amp; $C91 &amp; "]",
"[Base_Tarjetas].[TIPO]","[Base_Tarjetas].[TIPO].&amp;[" &amp; $C$1 &amp; "]")/1000,
0)</f>
        <v>0</v>
      </c>
      <c r="AP91" s="8">
        <f>IFERROR(
GETPIVOTDATA("[Base_Tarjetas].[Importe]",TDinamica_R!$A$3,
"[Base_Tarjetas].[PERIODO]","[Base_Tarjetas].[PERIODO].&amp;[" &amp; TEXT(AP$6,"yyyymm") &amp; "]",
"[Base_Tarjetas].[Metrica]","[Base_Tarjetas].[Metrica].&amp;[" &amp; $A91 &amp; "]",
"[Base_Tarjetas].[SEGMENTO_DESCRIP]","[Base_Tarjetas].[SEGMENTO_DESCRIP].&amp;[" &amp; $C$6 &amp; "]",
"[Base_Tarjetas].[SITUACION]","[Base_Tarjetas].[SITUACION].&amp;[" &amp; $C91 &amp; "]",
"[Base_Tarjetas].[TIPO]","[Base_Tarjetas].[TIPO].&amp;[" &amp; $C$1 &amp; "]")/1000,
0)</f>
        <v>0</v>
      </c>
      <c r="AQ91" s="8">
        <f>IFERROR(
GETPIVOTDATA("[Base_Tarjetas].[Importe]",TDinamica_R!$A$3,
"[Base_Tarjetas].[PERIODO]","[Base_Tarjetas].[PERIODO].&amp;[" &amp; TEXT(AQ$6,"yyyymm") &amp; "]",
"[Base_Tarjetas].[Metrica]","[Base_Tarjetas].[Metrica].&amp;[" &amp; $A91 &amp; "]",
"[Base_Tarjetas].[SEGMENTO_DESCRIP]","[Base_Tarjetas].[SEGMENTO_DESCRIP].&amp;[" &amp; $C$6 &amp; "]",
"[Base_Tarjetas].[SITUACION]","[Base_Tarjetas].[SITUACION].&amp;[" &amp; $C91 &amp; "]",
"[Base_Tarjetas].[TIPO]","[Base_Tarjetas].[TIPO].&amp;[" &amp; $C$1 &amp; "]")/1000,
0)</f>
        <v>0</v>
      </c>
      <c r="AR91" s="8">
        <f>IFERROR(
GETPIVOTDATA("[Base_Tarjetas].[Importe]",TDinamica_R!$A$3,
"[Base_Tarjetas].[PERIODO]","[Base_Tarjetas].[PERIODO].&amp;[" &amp; TEXT(AR$6,"yyyymm") &amp; "]",
"[Base_Tarjetas].[Metrica]","[Base_Tarjetas].[Metrica].&amp;[" &amp; $A91 &amp; "]",
"[Base_Tarjetas].[SEGMENTO_DESCRIP]","[Base_Tarjetas].[SEGMENTO_DESCRIP].&amp;[" &amp; $C$6 &amp; "]",
"[Base_Tarjetas].[SITUACION]","[Base_Tarjetas].[SITUACION].&amp;[" &amp; $C91 &amp; "]",
"[Base_Tarjetas].[TIPO]","[Base_Tarjetas].[TIPO].&amp;[" &amp; $C$1 &amp; "]")/1000,
0)</f>
        <v>0</v>
      </c>
      <c r="AS91" s="8">
        <f>IFERROR(
GETPIVOTDATA("[Base_Tarjetas].[Importe]",TDinamica_R!$A$3,
"[Base_Tarjetas].[PERIODO]","[Base_Tarjetas].[PERIODO].&amp;[" &amp; TEXT(AS$6,"yyyymm") &amp; "]",
"[Base_Tarjetas].[Metrica]","[Base_Tarjetas].[Metrica].&amp;[" &amp; $A91 &amp; "]",
"[Base_Tarjetas].[SEGMENTO_DESCRIP]","[Base_Tarjetas].[SEGMENTO_DESCRIP].&amp;[" &amp; $C$6 &amp; "]",
"[Base_Tarjetas].[SITUACION]","[Base_Tarjetas].[SITUACION].&amp;[" &amp; $C91 &amp; "]",
"[Base_Tarjetas].[TIPO]","[Base_Tarjetas].[TIPO].&amp;[" &amp; $C$1 &amp; "]")/1000,
0)</f>
        <v>0</v>
      </c>
      <c r="AT91" s="8">
        <f>IFERROR(
GETPIVOTDATA("[Base_Tarjetas].[Importe]",TDinamica_R!$A$3,
"[Base_Tarjetas].[PERIODO]","[Base_Tarjetas].[PERIODO].&amp;[" &amp; TEXT(AT$6,"yyyymm") &amp; "]",
"[Base_Tarjetas].[Metrica]","[Base_Tarjetas].[Metrica].&amp;[" &amp; $A91 &amp; "]",
"[Base_Tarjetas].[SEGMENTO_DESCRIP]","[Base_Tarjetas].[SEGMENTO_DESCRIP].&amp;[" &amp; $C$6 &amp; "]",
"[Base_Tarjetas].[SITUACION]","[Base_Tarjetas].[SITUACION].&amp;[" &amp; $C91 &amp; "]",
"[Base_Tarjetas].[TIPO]","[Base_Tarjetas].[TIPO].&amp;[" &amp; $C$1 &amp; "]")/1000,
0)</f>
        <v>0</v>
      </c>
      <c r="AU91" s="8">
        <f>IFERROR(
GETPIVOTDATA("[Base_Tarjetas].[Importe]",TDinamica_R!$A$3,
"[Base_Tarjetas].[PERIODO]","[Base_Tarjetas].[PERIODO].&amp;[" &amp; TEXT(AU$6,"yyyymm") &amp; "]",
"[Base_Tarjetas].[Metrica]","[Base_Tarjetas].[Metrica].&amp;[" &amp; $A91 &amp; "]",
"[Base_Tarjetas].[SEGMENTO_DESCRIP]","[Base_Tarjetas].[SEGMENTO_DESCRIP].&amp;[" &amp; $C$6 &amp; "]",
"[Base_Tarjetas].[SITUACION]","[Base_Tarjetas].[SITUACION].&amp;[" &amp; $C91 &amp; "]",
"[Base_Tarjetas].[TIPO]","[Base_Tarjetas].[TIPO].&amp;[" &amp; $C$1 &amp; "]")/1000,
0)</f>
        <v>0</v>
      </c>
      <c r="AV91" s="8">
        <f>IFERROR(
GETPIVOTDATA("[Base_Tarjetas].[Importe]",TDinamica_R!$A$3,
"[Base_Tarjetas].[PERIODO]","[Base_Tarjetas].[PERIODO].&amp;[" &amp; TEXT(AV$6,"yyyymm") &amp; "]",
"[Base_Tarjetas].[Metrica]","[Base_Tarjetas].[Metrica].&amp;[" &amp; $A91 &amp; "]",
"[Base_Tarjetas].[SEGMENTO_DESCRIP]","[Base_Tarjetas].[SEGMENTO_DESCRIP].&amp;[" &amp; $C$6 &amp; "]",
"[Base_Tarjetas].[SITUACION]","[Base_Tarjetas].[SITUACION].&amp;[" &amp; $C91 &amp; "]",
"[Base_Tarjetas].[TIPO]","[Base_Tarjetas].[TIPO].&amp;[" &amp; $C$1 &amp; "]")/1000,
0)</f>
        <v>0</v>
      </c>
      <c r="AW91" s="8">
        <f>IFERROR(
GETPIVOTDATA("[Base_Tarjetas].[Importe]",TDinamica_R!$A$3,
"[Base_Tarjetas].[PERIODO]","[Base_Tarjetas].[PERIODO].&amp;[" &amp; TEXT(AW$6,"yyyymm") &amp; "]",
"[Base_Tarjetas].[Metrica]","[Base_Tarjetas].[Metrica].&amp;[" &amp; $A91 &amp; "]",
"[Base_Tarjetas].[SEGMENTO_DESCRIP]","[Base_Tarjetas].[SEGMENTO_DESCRIP].&amp;[" &amp; $C$6 &amp; "]",
"[Base_Tarjetas].[SITUACION]","[Base_Tarjetas].[SITUACION].&amp;[" &amp; $C91 &amp; "]",
"[Base_Tarjetas].[TIPO]","[Base_Tarjetas].[TIPO].&amp;[" &amp; $C$1 &amp; "]")/1000,
0)</f>
        <v>0</v>
      </c>
      <c r="AX91" s="8">
        <f>IFERROR(
GETPIVOTDATA("[Base_Tarjetas].[Importe]",TDinamica_R!$A$3,
"[Base_Tarjetas].[PERIODO]","[Base_Tarjetas].[PERIODO].&amp;[" &amp; TEXT(AX$6,"yyyymm") &amp; "]",
"[Base_Tarjetas].[Metrica]","[Base_Tarjetas].[Metrica].&amp;[" &amp; $A91 &amp; "]",
"[Base_Tarjetas].[SEGMENTO_DESCRIP]","[Base_Tarjetas].[SEGMENTO_DESCRIP].&amp;[" &amp; $C$6 &amp; "]",
"[Base_Tarjetas].[SITUACION]","[Base_Tarjetas].[SITUACION].&amp;[" &amp; $C91 &amp; "]",
"[Base_Tarjetas].[TIPO]","[Base_Tarjetas].[TIPO].&amp;[" &amp; $C$1 &amp; "]")/1000,
0)</f>
        <v>0</v>
      </c>
      <c r="AY91" s="8">
        <f>IFERROR(
GETPIVOTDATA("[Base_Tarjetas].[Importe]",TDinamica_R!$A$3,
"[Base_Tarjetas].[PERIODO]","[Base_Tarjetas].[PERIODO].&amp;[" &amp; TEXT(AY$6,"yyyymm") &amp; "]",
"[Base_Tarjetas].[Metrica]","[Base_Tarjetas].[Metrica].&amp;[" &amp; $A91 &amp; "]",
"[Base_Tarjetas].[SEGMENTO_DESCRIP]","[Base_Tarjetas].[SEGMENTO_DESCRIP].&amp;[" &amp; $C$6 &amp; "]",
"[Base_Tarjetas].[SITUACION]","[Base_Tarjetas].[SITUACION].&amp;[" &amp; $C91 &amp; "]",
"[Base_Tarjetas].[TIPO]","[Base_Tarjetas].[TIPO].&amp;[" &amp; $C$1 &amp; "]")/1000,
0)</f>
        <v>0</v>
      </c>
      <c r="AZ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TEXT(AZ$6,"yyyymm") &amp; "]"),
0)</f>
        <v>0</v>
      </c>
      <c r="BA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TEXT(BA$6,"yyyymm") &amp; "]"),
0)</f>
        <v>0</v>
      </c>
      <c r="BB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TEXT(BB$6,"yyyymm") &amp; "]"),
0)</f>
        <v>0</v>
      </c>
      <c r="BC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TEXT(BC$6,"yyyymm") &amp; "]"),
0)</f>
        <v>0</v>
      </c>
      <c r="BD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TEXT(BD$6,"yyyymm") &amp; "]"),
0)</f>
        <v>0</v>
      </c>
      <c r="BE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TEXT(BE$6,"yyyymm") &amp; "]"),
0)</f>
        <v>0</v>
      </c>
      <c r="BF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TEXT(BF$6,"yyyymm") &amp; "]"),
0)</f>
        <v>0</v>
      </c>
      <c r="BG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TEXT(BG$6,"yyyymm") &amp; "]"),
0)</f>
        <v>0</v>
      </c>
      <c r="BH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TEXT(BH$6,"yyyymm") &amp; "]"),
0)</f>
        <v>0</v>
      </c>
      <c r="BI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TEXT(BI$6,"yyyymm") &amp; "]"),
0)</f>
        <v>0</v>
      </c>
      <c r="BJ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TEXT(BJ$6,"yyyymm") &amp; "]"),
0)</f>
        <v>0</v>
      </c>
      <c r="BK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TEXT(BK$6,"yyyymm") &amp; "]"),
0)</f>
        <v>0</v>
      </c>
      <c r="BO91" s="24">
        <f t="shared" ref="BO91:BT92" si="54">SUMIFS($D91:$BM91,$D$6:$BM$6,"&gt;="&amp;BO$2,$D$6:$BM$6,"&lt;="&amp;BO$6,$D$5:$BM$5,BO$5)</f>
        <v>0</v>
      </c>
      <c r="BP91" s="24">
        <f t="shared" si="54"/>
        <v>0</v>
      </c>
      <c r="BQ91" s="24">
        <f t="shared" si="54"/>
        <v>0</v>
      </c>
      <c r="BR91" s="24">
        <f t="shared" si="54"/>
        <v>0</v>
      </c>
      <c r="BS91" s="24">
        <f t="shared" si="54"/>
        <v>0</v>
      </c>
      <c r="BT91" s="24">
        <f t="shared" si="54"/>
        <v>0</v>
      </c>
    </row>
    <row r="92" spans="1:72" hidden="1" outlineLevel="1" x14ac:dyDescent="0.25">
      <c r="A92" s="11" t="s">
        <v>44</v>
      </c>
      <c r="C92" s="2" t="s">
        <v>12</v>
      </c>
      <c r="D92" s="8">
        <f>IFERROR(
GETPIVOTDATA("[Base_Tarjetas].[Importe]",TDinamica_R!$A$3,
"[Base_Tarjetas].[PERIODO]","[Base_Tarjetas].[PERIODO].&amp;[" &amp; TEXT(D$6,"yyyymm") &amp; "]",
"[Base_Tarjetas].[Metrica]","[Base_Tarjetas].[Metrica].&amp;[" &amp; $A92 &amp; "]",
"[Base_Tarjetas].[SEGMENTO_DESCRIP]","[Base_Tarjetas].[SEGMENTO_DESCRIP].&amp;[" &amp; $C$6 &amp; "]",
"[Base_Tarjetas].[SITUACION]","[Base_Tarjetas].[SITUACION].&amp;[" &amp; $C92 &amp; "]",
"[Base_Tarjetas].[TIPO]","[Base_Tarjetas].[TIPO].&amp;[" &amp; $C$1 &amp; "]")/1000,
0)</f>
        <v>0</v>
      </c>
      <c r="E92" s="8">
        <f>IFERROR(
GETPIVOTDATA("[Base_Tarjetas].[Importe]",TDinamica_R!$A$3,
"[Base_Tarjetas].[PERIODO]","[Base_Tarjetas].[PERIODO].&amp;[" &amp; TEXT(E$6,"yyyymm") &amp; "]",
"[Base_Tarjetas].[Metrica]","[Base_Tarjetas].[Metrica].&amp;[" &amp; $A92 &amp; "]",
"[Base_Tarjetas].[SEGMENTO_DESCRIP]","[Base_Tarjetas].[SEGMENTO_DESCRIP].&amp;[" &amp; $C$6 &amp; "]",
"[Base_Tarjetas].[SITUACION]","[Base_Tarjetas].[SITUACION].&amp;[" &amp; $C92 &amp; "]",
"[Base_Tarjetas].[TIPO]","[Base_Tarjetas].[TIPO].&amp;[" &amp; $C$1 &amp; "]")/1000,
0)</f>
        <v>0</v>
      </c>
      <c r="F92" s="8">
        <f>IFERROR(
GETPIVOTDATA("[Base_Tarjetas].[Importe]",TDinamica_R!$A$3,
"[Base_Tarjetas].[PERIODO]","[Base_Tarjetas].[PERIODO].&amp;[" &amp; TEXT(F$6,"yyyymm") &amp; "]",
"[Base_Tarjetas].[Metrica]","[Base_Tarjetas].[Metrica].&amp;[" &amp; $A92 &amp; "]",
"[Base_Tarjetas].[SEGMENTO_DESCRIP]","[Base_Tarjetas].[SEGMENTO_DESCRIP].&amp;[" &amp; $C$6 &amp; "]",
"[Base_Tarjetas].[SITUACION]","[Base_Tarjetas].[SITUACION].&amp;[" &amp; $C92 &amp; "]",
"[Base_Tarjetas].[TIPO]","[Base_Tarjetas].[TIPO].&amp;[" &amp; $C$1 &amp; "]")/1000,
0)</f>
        <v>0</v>
      </c>
      <c r="G92" s="8">
        <f>IFERROR(
GETPIVOTDATA("[Base_Tarjetas].[Importe]",TDinamica_R!$A$3,
"[Base_Tarjetas].[PERIODO]","[Base_Tarjetas].[PERIODO].&amp;[" &amp; TEXT(G$6,"yyyymm") &amp; "]",
"[Base_Tarjetas].[Metrica]","[Base_Tarjetas].[Metrica].&amp;[" &amp; $A92 &amp; "]",
"[Base_Tarjetas].[SEGMENTO_DESCRIP]","[Base_Tarjetas].[SEGMENTO_DESCRIP].&amp;[" &amp; $C$6 &amp; "]",
"[Base_Tarjetas].[SITUACION]","[Base_Tarjetas].[SITUACION].&amp;[" &amp; $C92 &amp; "]",
"[Base_Tarjetas].[TIPO]","[Base_Tarjetas].[TIPO].&amp;[" &amp; $C$1 &amp; "]")/1000,
0)</f>
        <v>0</v>
      </c>
      <c r="H92" s="8">
        <f>IFERROR(
GETPIVOTDATA("[Base_Tarjetas].[Importe]",TDinamica_R!$A$3,
"[Base_Tarjetas].[PERIODO]","[Base_Tarjetas].[PERIODO].&amp;[" &amp; TEXT(H$6,"yyyymm") &amp; "]",
"[Base_Tarjetas].[Metrica]","[Base_Tarjetas].[Metrica].&amp;[" &amp; $A92 &amp; "]",
"[Base_Tarjetas].[SEGMENTO_DESCRIP]","[Base_Tarjetas].[SEGMENTO_DESCRIP].&amp;[" &amp; $C$6 &amp; "]",
"[Base_Tarjetas].[SITUACION]","[Base_Tarjetas].[SITUACION].&amp;[" &amp; $C92 &amp; "]",
"[Base_Tarjetas].[TIPO]","[Base_Tarjetas].[TIPO].&amp;[" &amp; $C$1 &amp; "]")/1000,
0)</f>
        <v>0</v>
      </c>
      <c r="I92" s="8">
        <f>IFERROR(
GETPIVOTDATA("[Base_Tarjetas].[Importe]",TDinamica_R!$A$3,
"[Base_Tarjetas].[PERIODO]","[Base_Tarjetas].[PERIODO].&amp;[" &amp; TEXT(I$6,"yyyymm") &amp; "]",
"[Base_Tarjetas].[Metrica]","[Base_Tarjetas].[Metrica].&amp;[" &amp; $A92 &amp; "]",
"[Base_Tarjetas].[SEGMENTO_DESCRIP]","[Base_Tarjetas].[SEGMENTO_DESCRIP].&amp;[" &amp; $C$6 &amp; "]",
"[Base_Tarjetas].[SITUACION]","[Base_Tarjetas].[SITUACION].&amp;[" &amp; $C92 &amp; "]",
"[Base_Tarjetas].[TIPO]","[Base_Tarjetas].[TIPO].&amp;[" &amp; $C$1 &amp; "]")/1000,
0)</f>
        <v>0</v>
      </c>
      <c r="J92" s="8">
        <f>IFERROR(
GETPIVOTDATA("[Base_Tarjetas].[Importe]",TDinamica_R!$A$3,
"[Base_Tarjetas].[PERIODO]","[Base_Tarjetas].[PERIODO].&amp;[" &amp; TEXT(J$6,"yyyymm") &amp; "]",
"[Base_Tarjetas].[Metrica]","[Base_Tarjetas].[Metrica].&amp;[" &amp; $A92 &amp; "]",
"[Base_Tarjetas].[SEGMENTO_DESCRIP]","[Base_Tarjetas].[SEGMENTO_DESCRIP].&amp;[" &amp; $C$6 &amp; "]",
"[Base_Tarjetas].[SITUACION]","[Base_Tarjetas].[SITUACION].&amp;[" &amp; $C92 &amp; "]",
"[Base_Tarjetas].[TIPO]","[Base_Tarjetas].[TIPO].&amp;[" &amp; $C$1 &amp; "]")/1000,
0)</f>
        <v>0</v>
      </c>
      <c r="K92" s="8">
        <f>IFERROR(
GETPIVOTDATA("[Base_Tarjetas].[Importe]",TDinamica_R!$A$3,
"[Base_Tarjetas].[PERIODO]","[Base_Tarjetas].[PERIODO].&amp;[" &amp; TEXT(K$6,"yyyymm") &amp; "]",
"[Base_Tarjetas].[Metrica]","[Base_Tarjetas].[Metrica].&amp;[" &amp; $A92 &amp; "]",
"[Base_Tarjetas].[SEGMENTO_DESCRIP]","[Base_Tarjetas].[SEGMENTO_DESCRIP].&amp;[" &amp; $C$6 &amp; "]",
"[Base_Tarjetas].[SITUACION]","[Base_Tarjetas].[SITUACION].&amp;[" &amp; $C92 &amp; "]",
"[Base_Tarjetas].[TIPO]","[Base_Tarjetas].[TIPO].&amp;[" &amp; $C$1 &amp; "]")/1000,
0)</f>
        <v>0</v>
      </c>
      <c r="L92" s="8">
        <f>IFERROR(
GETPIVOTDATA("[Base_Tarjetas].[Importe]",TDinamica_R!$A$3,
"[Base_Tarjetas].[PERIODO]","[Base_Tarjetas].[PERIODO].&amp;[" &amp; TEXT(L$6,"yyyymm") &amp; "]",
"[Base_Tarjetas].[Metrica]","[Base_Tarjetas].[Metrica].&amp;[" &amp; $A92 &amp; "]",
"[Base_Tarjetas].[SEGMENTO_DESCRIP]","[Base_Tarjetas].[SEGMENTO_DESCRIP].&amp;[" &amp; $C$6 &amp; "]",
"[Base_Tarjetas].[SITUACION]","[Base_Tarjetas].[SITUACION].&amp;[" &amp; $C92 &amp; "]",
"[Base_Tarjetas].[TIPO]","[Base_Tarjetas].[TIPO].&amp;[" &amp; $C$1 &amp; "]")/1000,
0)</f>
        <v>0</v>
      </c>
      <c r="M92" s="8">
        <f>IFERROR(
GETPIVOTDATA("[Base_Tarjetas].[Importe]",TDinamica_R!$A$3,
"[Base_Tarjetas].[PERIODO]","[Base_Tarjetas].[PERIODO].&amp;[" &amp; TEXT(M$6,"yyyymm") &amp; "]",
"[Base_Tarjetas].[Metrica]","[Base_Tarjetas].[Metrica].&amp;[" &amp; $A92 &amp; "]",
"[Base_Tarjetas].[SEGMENTO_DESCRIP]","[Base_Tarjetas].[SEGMENTO_DESCRIP].&amp;[" &amp; $C$6 &amp; "]",
"[Base_Tarjetas].[SITUACION]","[Base_Tarjetas].[SITUACION].&amp;[" &amp; $C92 &amp; "]",
"[Base_Tarjetas].[TIPO]","[Base_Tarjetas].[TIPO].&amp;[" &amp; $C$1 &amp; "]")/1000,
0)</f>
        <v>0</v>
      </c>
      <c r="N92" s="8">
        <f>IFERROR(
GETPIVOTDATA("[Base_Tarjetas].[Importe]",TDinamica_R!$A$3,
"[Base_Tarjetas].[PERIODO]","[Base_Tarjetas].[PERIODO].&amp;[" &amp; TEXT(N$6,"yyyymm") &amp; "]",
"[Base_Tarjetas].[Metrica]","[Base_Tarjetas].[Metrica].&amp;[" &amp; $A92 &amp; "]",
"[Base_Tarjetas].[SEGMENTO_DESCRIP]","[Base_Tarjetas].[SEGMENTO_DESCRIP].&amp;[" &amp; $C$6 &amp; "]",
"[Base_Tarjetas].[SITUACION]","[Base_Tarjetas].[SITUACION].&amp;[" &amp; $C92 &amp; "]",
"[Base_Tarjetas].[TIPO]","[Base_Tarjetas].[TIPO].&amp;[" &amp; $C$1 &amp; "]")/1000,
0)</f>
        <v>0</v>
      </c>
      <c r="O92" s="8">
        <f>IFERROR(
GETPIVOTDATA("[Base_Tarjetas].[Importe]",TDinamica_R!$A$3,
"[Base_Tarjetas].[PERIODO]","[Base_Tarjetas].[PERIODO].&amp;[" &amp; TEXT(O$6,"yyyymm") &amp; "]",
"[Base_Tarjetas].[Metrica]","[Base_Tarjetas].[Metrica].&amp;[" &amp; $A92 &amp; "]",
"[Base_Tarjetas].[SEGMENTO_DESCRIP]","[Base_Tarjetas].[SEGMENTO_DESCRIP].&amp;[" &amp; $C$6 &amp; "]",
"[Base_Tarjetas].[SITUACION]","[Base_Tarjetas].[SITUACION].&amp;[" &amp; $C92 &amp; "]",
"[Base_Tarjetas].[TIPO]","[Base_Tarjetas].[TIPO].&amp;[" &amp; $C$1 &amp; "]")/1000,
0)</f>
        <v>0</v>
      </c>
      <c r="P92" s="8">
        <f>IFERROR(
GETPIVOTDATA("[Base_Tarjetas].[Importe]",TDinamica_R!$A$3,
"[Base_Tarjetas].[PERIODO]","[Base_Tarjetas].[PERIODO].&amp;[" &amp; TEXT(P$6,"yyyymm") &amp; "]",
"[Base_Tarjetas].[Metrica]","[Base_Tarjetas].[Metrica].&amp;[" &amp; $A92 &amp; "]",
"[Base_Tarjetas].[SEGMENTO_DESCRIP]","[Base_Tarjetas].[SEGMENTO_DESCRIP].&amp;[" &amp; $C$6 &amp; "]",
"[Base_Tarjetas].[SITUACION]","[Base_Tarjetas].[SITUACION].&amp;[" &amp; $C92 &amp; "]",
"[Base_Tarjetas].[TIPO]","[Base_Tarjetas].[TIPO].&amp;[" &amp; $C$1 &amp; "]")/1000,
0)</f>
        <v>0</v>
      </c>
      <c r="Q92" s="8">
        <f>IFERROR(
GETPIVOTDATA("[Base_Tarjetas].[Importe]",TDinamica_R!$A$3,
"[Base_Tarjetas].[PERIODO]","[Base_Tarjetas].[PERIODO].&amp;[" &amp; TEXT(Q$6,"yyyymm") &amp; "]",
"[Base_Tarjetas].[Metrica]","[Base_Tarjetas].[Metrica].&amp;[" &amp; $A92 &amp; "]",
"[Base_Tarjetas].[SEGMENTO_DESCRIP]","[Base_Tarjetas].[SEGMENTO_DESCRIP].&amp;[" &amp; $C$6 &amp; "]",
"[Base_Tarjetas].[SITUACION]","[Base_Tarjetas].[SITUACION].&amp;[" &amp; $C92 &amp; "]",
"[Base_Tarjetas].[TIPO]","[Base_Tarjetas].[TIPO].&amp;[" &amp; $C$1 &amp; "]")/1000,
0)</f>
        <v>0</v>
      </c>
      <c r="R92" s="8">
        <f>IFERROR(
GETPIVOTDATA("[Base_Tarjetas].[Importe]",TDinamica_R!$A$3,
"[Base_Tarjetas].[PERIODO]","[Base_Tarjetas].[PERIODO].&amp;[" &amp; TEXT(R$6,"yyyymm") &amp; "]",
"[Base_Tarjetas].[Metrica]","[Base_Tarjetas].[Metrica].&amp;[" &amp; $A92 &amp; "]",
"[Base_Tarjetas].[SEGMENTO_DESCRIP]","[Base_Tarjetas].[SEGMENTO_DESCRIP].&amp;[" &amp; $C$6 &amp; "]",
"[Base_Tarjetas].[SITUACION]","[Base_Tarjetas].[SITUACION].&amp;[" &amp; $C92 &amp; "]",
"[Base_Tarjetas].[TIPO]","[Base_Tarjetas].[TIPO].&amp;[" &amp; $C$1 &amp; "]")/1000,
0)</f>
        <v>0</v>
      </c>
      <c r="S92" s="8">
        <f>IFERROR(
GETPIVOTDATA("[Base_Tarjetas].[Importe]",TDinamica_R!$A$3,
"[Base_Tarjetas].[PERIODO]","[Base_Tarjetas].[PERIODO].&amp;[" &amp; TEXT(S$6,"yyyymm") &amp; "]",
"[Base_Tarjetas].[Metrica]","[Base_Tarjetas].[Metrica].&amp;[" &amp; $A92 &amp; "]",
"[Base_Tarjetas].[SEGMENTO_DESCRIP]","[Base_Tarjetas].[SEGMENTO_DESCRIP].&amp;[" &amp; $C$6 &amp; "]",
"[Base_Tarjetas].[SITUACION]","[Base_Tarjetas].[SITUACION].&amp;[" &amp; $C92 &amp; "]",
"[Base_Tarjetas].[TIPO]","[Base_Tarjetas].[TIPO].&amp;[" &amp; $C$1 &amp; "]")/1000,
0)</f>
        <v>0</v>
      </c>
      <c r="T92" s="8">
        <f>IFERROR(
GETPIVOTDATA("[Base_Tarjetas].[Importe]",TDinamica_R!$A$3,
"[Base_Tarjetas].[PERIODO]","[Base_Tarjetas].[PERIODO].&amp;[" &amp; TEXT(T$6,"yyyymm") &amp; "]",
"[Base_Tarjetas].[Metrica]","[Base_Tarjetas].[Metrica].&amp;[" &amp; $A92 &amp; "]",
"[Base_Tarjetas].[SEGMENTO_DESCRIP]","[Base_Tarjetas].[SEGMENTO_DESCRIP].&amp;[" &amp; $C$6 &amp; "]",
"[Base_Tarjetas].[SITUACION]","[Base_Tarjetas].[SITUACION].&amp;[" &amp; $C92 &amp; "]",
"[Base_Tarjetas].[TIPO]","[Base_Tarjetas].[TIPO].&amp;[" &amp; $C$1 &amp; "]")/1000,
0)</f>
        <v>0</v>
      </c>
      <c r="U92" s="8">
        <f>IFERROR(
GETPIVOTDATA("[Base_Tarjetas].[Importe]",TDinamica_R!$A$3,
"[Base_Tarjetas].[PERIODO]","[Base_Tarjetas].[PERIODO].&amp;[" &amp; TEXT(U$6,"yyyymm") &amp; "]",
"[Base_Tarjetas].[Metrica]","[Base_Tarjetas].[Metrica].&amp;[" &amp; $A92 &amp; "]",
"[Base_Tarjetas].[SEGMENTO_DESCRIP]","[Base_Tarjetas].[SEGMENTO_DESCRIP].&amp;[" &amp; $C$6 &amp; "]",
"[Base_Tarjetas].[SITUACION]","[Base_Tarjetas].[SITUACION].&amp;[" &amp; $C92 &amp; "]",
"[Base_Tarjetas].[TIPO]","[Base_Tarjetas].[TIPO].&amp;[" &amp; $C$1 &amp; "]")/1000,
0)</f>
        <v>0</v>
      </c>
      <c r="V92" s="8">
        <f>IFERROR(
GETPIVOTDATA("[Base_Tarjetas].[Importe]",TDinamica_R!$A$3,
"[Base_Tarjetas].[PERIODO]","[Base_Tarjetas].[PERIODO].&amp;[" &amp; TEXT(V$6,"yyyymm") &amp; "]",
"[Base_Tarjetas].[Metrica]","[Base_Tarjetas].[Metrica].&amp;[" &amp; $A92 &amp; "]",
"[Base_Tarjetas].[SEGMENTO_DESCRIP]","[Base_Tarjetas].[SEGMENTO_DESCRIP].&amp;[" &amp; $C$6 &amp; "]",
"[Base_Tarjetas].[SITUACION]","[Base_Tarjetas].[SITUACION].&amp;[" &amp; $C92 &amp; "]",
"[Base_Tarjetas].[TIPO]","[Base_Tarjetas].[TIPO].&amp;[" &amp; $C$1 &amp; "]")/1000,
0)</f>
        <v>0</v>
      </c>
      <c r="W92" s="8">
        <f>IFERROR(
GETPIVOTDATA("[Base_Tarjetas].[Importe]",TDinamica_R!$A$3,
"[Base_Tarjetas].[PERIODO]","[Base_Tarjetas].[PERIODO].&amp;[" &amp; TEXT(W$6,"yyyymm") &amp; "]",
"[Base_Tarjetas].[Metrica]","[Base_Tarjetas].[Metrica].&amp;[" &amp; $A92 &amp; "]",
"[Base_Tarjetas].[SEGMENTO_DESCRIP]","[Base_Tarjetas].[SEGMENTO_DESCRIP].&amp;[" &amp; $C$6 &amp; "]",
"[Base_Tarjetas].[SITUACION]","[Base_Tarjetas].[SITUACION].&amp;[" &amp; $C92 &amp; "]",
"[Base_Tarjetas].[TIPO]","[Base_Tarjetas].[TIPO].&amp;[" &amp; $C$1 &amp; "]")/1000,
0)</f>
        <v>0</v>
      </c>
      <c r="X92" s="8">
        <f>IFERROR(
GETPIVOTDATA("[Base_Tarjetas].[Importe]",TDinamica_R!$A$3,
"[Base_Tarjetas].[PERIODO]","[Base_Tarjetas].[PERIODO].&amp;[" &amp; TEXT(X$6,"yyyymm") &amp; "]",
"[Base_Tarjetas].[Metrica]","[Base_Tarjetas].[Metrica].&amp;[" &amp; $A92 &amp; "]",
"[Base_Tarjetas].[SEGMENTO_DESCRIP]","[Base_Tarjetas].[SEGMENTO_DESCRIP].&amp;[" &amp; $C$6 &amp; "]",
"[Base_Tarjetas].[SITUACION]","[Base_Tarjetas].[SITUACION].&amp;[" &amp; $C92 &amp; "]",
"[Base_Tarjetas].[TIPO]","[Base_Tarjetas].[TIPO].&amp;[" &amp; $C$1 &amp; "]")/1000,
0)</f>
        <v>0</v>
      </c>
      <c r="Y92" s="8">
        <f>IFERROR(
GETPIVOTDATA("[Base_Tarjetas].[Importe]",TDinamica_R!$A$3,
"[Base_Tarjetas].[PERIODO]","[Base_Tarjetas].[PERIODO].&amp;[" &amp; TEXT(Y$6,"yyyymm") &amp; "]",
"[Base_Tarjetas].[Metrica]","[Base_Tarjetas].[Metrica].&amp;[" &amp; $A92 &amp; "]",
"[Base_Tarjetas].[SEGMENTO_DESCRIP]","[Base_Tarjetas].[SEGMENTO_DESCRIP].&amp;[" &amp; $C$6 &amp; "]",
"[Base_Tarjetas].[SITUACION]","[Base_Tarjetas].[SITUACION].&amp;[" &amp; $C92 &amp; "]",
"[Base_Tarjetas].[TIPO]","[Base_Tarjetas].[TIPO].&amp;[" &amp; $C$1 &amp; "]")/1000,
0)</f>
        <v>0</v>
      </c>
      <c r="Z92" s="8">
        <f>IFERROR(
GETPIVOTDATA("[Base_Tarjetas].[Importe]",TDinamica_R!$A$3,
"[Base_Tarjetas].[PERIODO]","[Base_Tarjetas].[PERIODO].&amp;[" &amp; TEXT(Z$6,"yyyymm") &amp; "]",
"[Base_Tarjetas].[Metrica]","[Base_Tarjetas].[Metrica].&amp;[" &amp; $A92 &amp; "]",
"[Base_Tarjetas].[SEGMENTO_DESCRIP]","[Base_Tarjetas].[SEGMENTO_DESCRIP].&amp;[" &amp; $C$6 &amp; "]",
"[Base_Tarjetas].[SITUACION]","[Base_Tarjetas].[SITUACION].&amp;[" &amp; $C92 &amp; "]",
"[Base_Tarjetas].[TIPO]","[Base_Tarjetas].[TIPO].&amp;[" &amp; $C$1 &amp; "]")/1000,
0)</f>
        <v>0</v>
      </c>
      <c r="AA92" s="8">
        <f>IFERROR(
GETPIVOTDATA("[Base_Tarjetas].[Importe]",TDinamica_R!$A$3,
"[Base_Tarjetas].[PERIODO]","[Base_Tarjetas].[PERIODO].&amp;[" &amp; TEXT(AA$6,"yyyymm") &amp; "]",
"[Base_Tarjetas].[Metrica]","[Base_Tarjetas].[Metrica].&amp;[" &amp; $A92 &amp; "]",
"[Base_Tarjetas].[SEGMENTO_DESCRIP]","[Base_Tarjetas].[SEGMENTO_DESCRIP].&amp;[" &amp; $C$6 &amp; "]",
"[Base_Tarjetas].[SITUACION]","[Base_Tarjetas].[SITUACION].&amp;[" &amp; $C92 &amp; "]",
"[Base_Tarjetas].[TIPO]","[Base_Tarjetas].[TIPO].&amp;[" &amp; $C$1 &amp; "]")/1000,
0)</f>
        <v>0</v>
      </c>
      <c r="AB92" s="8">
        <f>IFERROR(
GETPIVOTDATA("[Base_Tarjetas].[Importe]",TDinamica_R!$A$3,
"[Base_Tarjetas].[PERIODO]","[Base_Tarjetas].[PERIODO].&amp;[" &amp; TEXT(AB$6,"yyyymm") &amp; "]",
"[Base_Tarjetas].[Metrica]","[Base_Tarjetas].[Metrica].&amp;[" &amp; $A92 &amp; "]",
"[Base_Tarjetas].[SEGMENTO_DESCRIP]","[Base_Tarjetas].[SEGMENTO_DESCRIP].&amp;[" &amp; $C$6 &amp; "]",
"[Base_Tarjetas].[SITUACION]","[Base_Tarjetas].[SITUACION].&amp;[" &amp; $C92 &amp; "]",
"[Base_Tarjetas].[TIPO]","[Base_Tarjetas].[TIPO].&amp;[" &amp; $C$1 &amp; "]")/1000,
0)</f>
        <v>0</v>
      </c>
      <c r="AC92" s="8">
        <f>IFERROR(
GETPIVOTDATA("[Base_Tarjetas].[Importe]",TDinamica_R!$A$3,
"[Base_Tarjetas].[PERIODO]","[Base_Tarjetas].[PERIODO].&amp;[" &amp; TEXT(AC$6,"yyyymm") &amp; "]",
"[Base_Tarjetas].[Metrica]","[Base_Tarjetas].[Metrica].&amp;[" &amp; $A92 &amp; "]",
"[Base_Tarjetas].[SEGMENTO_DESCRIP]","[Base_Tarjetas].[SEGMENTO_DESCRIP].&amp;[" &amp; $C$6 &amp; "]",
"[Base_Tarjetas].[SITUACION]","[Base_Tarjetas].[SITUACION].&amp;[" &amp; $C92 &amp; "]",
"[Base_Tarjetas].[TIPO]","[Base_Tarjetas].[TIPO].&amp;[" &amp; $C$1 &amp; "]")/1000,
0)</f>
        <v>0</v>
      </c>
      <c r="AD92" s="8">
        <f>IFERROR(
GETPIVOTDATA("[Base_Tarjetas].[Importe]",TDinamica_R!$A$3,
"[Base_Tarjetas].[PERIODO]","[Base_Tarjetas].[PERIODO].&amp;[" &amp; TEXT(AD$6,"yyyymm") &amp; "]",
"[Base_Tarjetas].[Metrica]","[Base_Tarjetas].[Metrica].&amp;[" &amp; $A92 &amp; "]",
"[Base_Tarjetas].[SEGMENTO_DESCRIP]","[Base_Tarjetas].[SEGMENTO_DESCRIP].&amp;[" &amp; $C$6 &amp; "]",
"[Base_Tarjetas].[SITUACION]","[Base_Tarjetas].[SITUACION].&amp;[" &amp; $C92 &amp; "]",
"[Base_Tarjetas].[TIPO]","[Base_Tarjetas].[TIPO].&amp;[" &amp; $C$1 &amp; "]")/1000,
0)</f>
        <v>0</v>
      </c>
      <c r="AE92" s="8">
        <f>IFERROR(
GETPIVOTDATA("[Base_Tarjetas].[Importe]",TDinamica_R!$A$3,
"[Base_Tarjetas].[PERIODO]","[Base_Tarjetas].[PERIODO].&amp;[" &amp; TEXT(AE$6,"yyyymm") &amp; "]",
"[Base_Tarjetas].[Metrica]","[Base_Tarjetas].[Metrica].&amp;[" &amp; $A92 &amp; "]",
"[Base_Tarjetas].[SEGMENTO_DESCRIP]","[Base_Tarjetas].[SEGMENTO_DESCRIP].&amp;[" &amp; $C$6 &amp; "]",
"[Base_Tarjetas].[SITUACION]","[Base_Tarjetas].[SITUACION].&amp;[" &amp; $C92 &amp; "]",
"[Base_Tarjetas].[TIPO]","[Base_Tarjetas].[TIPO].&amp;[" &amp; $C$1 &amp; "]")/1000,
0)</f>
        <v>0</v>
      </c>
      <c r="AF92" s="8">
        <f>IFERROR(
GETPIVOTDATA("[Base_Tarjetas].[Importe]",TDinamica_R!$A$3,
"[Base_Tarjetas].[PERIODO]","[Base_Tarjetas].[PERIODO].&amp;[" &amp; TEXT(AF$6,"yyyymm") &amp; "]",
"[Base_Tarjetas].[Metrica]","[Base_Tarjetas].[Metrica].&amp;[" &amp; $A92 &amp; "]",
"[Base_Tarjetas].[SEGMENTO_DESCRIP]","[Base_Tarjetas].[SEGMENTO_DESCRIP].&amp;[" &amp; $C$6 &amp; "]",
"[Base_Tarjetas].[SITUACION]","[Base_Tarjetas].[SITUACION].&amp;[" &amp; $C92 &amp; "]",
"[Base_Tarjetas].[TIPO]","[Base_Tarjetas].[TIPO].&amp;[" &amp; $C$1 &amp; "]")/1000,
0)</f>
        <v>0</v>
      </c>
      <c r="AG92" s="8">
        <f>IFERROR(
GETPIVOTDATA("[Base_Tarjetas].[Importe]",TDinamica_R!$A$3,
"[Base_Tarjetas].[PERIODO]","[Base_Tarjetas].[PERIODO].&amp;[" &amp; TEXT(AG$6,"yyyymm") &amp; "]",
"[Base_Tarjetas].[Metrica]","[Base_Tarjetas].[Metrica].&amp;[" &amp; $A92 &amp; "]",
"[Base_Tarjetas].[SEGMENTO_DESCRIP]","[Base_Tarjetas].[SEGMENTO_DESCRIP].&amp;[" &amp; $C$6 &amp; "]",
"[Base_Tarjetas].[SITUACION]","[Base_Tarjetas].[SITUACION].&amp;[" &amp; $C92 &amp; "]",
"[Base_Tarjetas].[TIPO]","[Base_Tarjetas].[TIPO].&amp;[" &amp; $C$1 &amp; "]")/1000,
0)</f>
        <v>0</v>
      </c>
      <c r="AH92" s="8">
        <f>IFERROR(
GETPIVOTDATA("[Base_Tarjetas].[Importe]",TDinamica_R!$A$3,
"[Base_Tarjetas].[PERIODO]","[Base_Tarjetas].[PERIODO].&amp;[" &amp; TEXT(AH$6,"yyyymm") &amp; "]",
"[Base_Tarjetas].[Metrica]","[Base_Tarjetas].[Metrica].&amp;[" &amp; $A92 &amp; "]",
"[Base_Tarjetas].[SEGMENTO_DESCRIP]","[Base_Tarjetas].[SEGMENTO_DESCRIP].&amp;[" &amp; $C$6 &amp; "]",
"[Base_Tarjetas].[SITUACION]","[Base_Tarjetas].[SITUACION].&amp;[" &amp; $C92 &amp; "]",
"[Base_Tarjetas].[TIPO]","[Base_Tarjetas].[TIPO].&amp;[" &amp; $C$1 &amp; "]")/1000,
0)</f>
        <v>0</v>
      </c>
      <c r="AI92" s="8">
        <f>IFERROR(
GETPIVOTDATA("[Base_Tarjetas].[Importe]",TDinamica_R!$A$3,
"[Base_Tarjetas].[PERIODO]","[Base_Tarjetas].[PERIODO].&amp;[" &amp; TEXT(AI$6,"yyyymm") &amp; "]",
"[Base_Tarjetas].[Metrica]","[Base_Tarjetas].[Metrica].&amp;[" &amp; $A92 &amp; "]",
"[Base_Tarjetas].[SEGMENTO_DESCRIP]","[Base_Tarjetas].[SEGMENTO_DESCRIP].&amp;[" &amp; $C$6 &amp; "]",
"[Base_Tarjetas].[SITUACION]","[Base_Tarjetas].[SITUACION].&amp;[" &amp; $C92 &amp; "]",
"[Base_Tarjetas].[TIPO]","[Base_Tarjetas].[TIPO].&amp;[" &amp; $C$1 &amp; "]")/1000,
0)</f>
        <v>0</v>
      </c>
      <c r="AJ92" s="8">
        <f>IFERROR(
GETPIVOTDATA("[Base_Tarjetas].[Importe]",TDinamica_R!$A$3,
"[Base_Tarjetas].[PERIODO]","[Base_Tarjetas].[PERIODO].&amp;[" &amp; TEXT(AJ$6,"yyyymm") &amp; "]",
"[Base_Tarjetas].[Metrica]","[Base_Tarjetas].[Metrica].&amp;[" &amp; $A92 &amp; "]",
"[Base_Tarjetas].[SEGMENTO_DESCRIP]","[Base_Tarjetas].[SEGMENTO_DESCRIP].&amp;[" &amp; $C$6 &amp; "]",
"[Base_Tarjetas].[SITUACION]","[Base_Tarjetas].[SITUACION].&amp;[" &amp; $C92 &amp; "]",
"[Base_Tarjetas].[TIPO]","[Base_Tarjetas].[TIPO].&amp;[" &amp; $C$1 &amp; "]")/1000,
0)</f>
        <v>0</v>
      </c>
      <c r="AK92" s="8">
        <f>IFERROR(
GETPIVOTDATA("[Base_Tarjetas].[Importe]",TDinamica_R!$A$3,
"[Base_Tarjetas].[PERIODO]","[Base_Tarjetas].[PERIODO].&amp;[" &amp; TEXT(AK$6,"yyyymm") &amp; "]",
"[Base_Tarjetas].[Metrica]","[Base_Tarjetas].[Metrica].&amp;[" &amp; $A92 &amp; "]",
"[Base_Tarjetas].[SEGMENTO_DESCRIP]","[Base_Tarjetas].[SEGMENTO_DESCRIP].&amp;[" &amp; $C$6 &amp; "]",
"[Base_Tarjetas].[SITUACION]","[Base_Tarjetas].[SITUACION].&amp;[" &amp; $C92 &amp; "]",
"[Base_Tarjetas].[TIPO]","[Base_Tarjetas].[TIPO].&amp;[" &amp; $C$1 &amp; "]")/1000,
0)</f>
        <v>0</v>
      </c>
      <c r="AL92" s="8">
        <f>IFERROR(
GETPIVOTDATA("[Base_Tarjetas].[Importe]",TDinamica_R!$A$3,
"[Base_Tarjetas].[PERIODO]","[Base_Tarjetas].[PERIODO].&amp;[" &amp; TEXT(AL$6,"yyyymm") &amp; "]",
"[Base_Tarjetas].[Metrica]","[Base_Tarjetas].[Metrica].&amp;[" &amp; $A92 &amp; "]",
"[Base_Tarjetas].[SEGMENTO_DESCRIP]","[Base_Tarjetas].[SEGMENTO_DESCRIP].&amp;[" &amp; $C$6 &amp; "]",
"[Base_Tarjetas].[SITUACION]","[Base_Tarjetas].[SITUACION].&amp;[" &amp; $C92 &amp; "]",
"[Base_Tarjetas].[TIPO]","[Base_Tarjetas].[TIPO].&amp;[" &amp; $C$1 &amp; "]")/1000,
0)</f>
        <v>0</v>
      </c>
      <c r="AM92" s="8">
        <f>IFERROR(
GETPIVOTDATA("[Base_Tarjetas].[Importe]",TDinamica_R!$A$3,
"[Base_Tarjetas].[PERIODO]","[Base_Tarjetas].[PERIODO].&amp;[" &amp; TEXT(AM$6,"yyyymm") &amp; "]",
"[Base_Tarjetas].[Metrica]","[Base_Tarjetas].[Metrica].&amp;[" &amp; $A92 &amp; "]",
"[Base_Tarjetas].[SEGMENTO_DESCRIP]","[Base_Tarjetas].[SEGMENTO_DESCRIP].&amp;[" &amp; $C$6 &amp; "]",
"[Base_Tarjetas].[SITUACION]","[Base_Tarjetas].[SITUACION].&amp;[" &amp; $C92 &amp; "]",
"[Base_Tarjetas].[TIPO]","[Base_Tarjetas].[TIPO].&amp;[" &amp; $C$1 &amp; "]")/1000,
0)</f>
        <v>0</v>
      </c>
      <c r="AN92" s="8">
        <f>IFERROR(
GETPIVOTDATA("[Base_Tarjetas].[Importe]",TDinamica_R!$A$3,
"[Base_Tarjetas].[PERIODO]","[Base_Tarjetas].[PERIODO].&amp;[" &amp; TEXT(AN$6,"yyyymm") &amp; "]",
"[Base_Tarjetas].[Metrica]","[Base_Tarjetas].[Metrica].&amp;[" &amp; $A92 &amp; "]",
"[Base_Tarjetas].[SEGMENTO_DESCRIP]","[Base_Tarjetas].[SEGMENTO_DESCRIP].&amp;[" &amp; $C$6 &amp; "]",
"[Base_Tarjetas].[SITUACION]","[Base_Tarjetas].[SITUACION].&amp;[" &amp; $C92 &amp; "]",
"[Base_Tarjetas].[TIPO]","[Base_Tarjetas].[TIPO].&amp;[" &amp; $C$1 &amp; "]")/1000,
0)</f>
        <v>0</v>
      </c>
      <c r="AO92" s="8">
        <f>IFERROR(
GETPIVOTDATA("[Base_Tarjetas].[Importe]",TDinamica_R!$A$3,
"[Base_Tarjetas].[PERIODO]","[Base_Tarjetas].[PERIODO].&amp;[" &amp; TEXT(AO$6,"yyyymm") &amp; "]",
"[Base_Tarjetas].[Metrica]","[Base_Tarjetas].[Metrica].&amp;[" &amp; $A92 &amp; "]",
"[Base_Tarjetas].[SEGMENTO_DESCRIP]","[Base_Tarjetas].[SEGMENTO_DESCRIP].&amp;[" &amp; $C$6 &amp; "]",
"[Base_Tarjetas].[SITUACION]","[Base_Tarjetas].[SITUACION].&amp;[" &amp; $C92 &amp; "]",
"[Base_Tarjetas].[TIPO]","[Base_Tarjetas].[TIPO].&amp;[" &amp; $C$1 &amp; "]")/1000,
0)</f>
        <v>0</v>
      </c>
      <c r="AP92" s="8">
        <f>IFERROR(
GETPIVOTDATA("[Base_Tarjetas].[Importe]",TDinamica_R!$A$3,
"[Base_Tarjetas].[PERIODO]","[Base_Tarjetas].[PERIODO].&amp;[" &amp; TEXT(AP$6,"yyyymm") &amp; "]",
"[Base_Tarjetas].[Metrica]","[Base_Tarjetas].[Metrica].&amp;[" &amp; $A92 &amp; "]",
"[Base_Tarjetas].[SEGMENTO_DESCRIP]","[Base_Tarjetas].[SEGMENTO_DESCRIP].&amp;[" &amp; $C$6 &amp; "]",
"[Base_Tarjetas].[SITUACION]","[Base_Tarjetas].[SITUACION].&amp;[" &amp; $C92 &amp; "]",
"[Base_Tarjetas].[TIPO]","[Base_Tarjetas].[TIPO].&amp;[" &amp; $C$1 &amp; "]")/1000,
0)</f>
        <v>0</v>
      </c>
      <c r="AQ92" s="8">
        <f>IFERROR(
GETPIVOTDATA("[Base_Tarjetas].[Importe]",TDinamica_R!$A$3,
"[Base_Tarjetas].[PERIODO]","[Base_Tarjetas].[PERIODO].&amp;[" &amp; TEXT(AQ$6,"yyyymm") &amp; "]",
"[Base_Tarjetas].[Metrica]","[Base_Tarjetas].[Metrica].&amp;[" &amp; $A92 &amp; "]",
"[Base_Tarjetas].[SEGMENTO_DESCRIP]","[Base_Tarjetas].[SEGMENTO_DESCRIP].&amp;[" &amp; $C$6 &amp; "]",
"[Base_Tarjetas].[SITUACION]","[Base_Tarjetas].[SITUACION].&amp;[" &amp; $C92 &amp; "]",
"[Base_Tarjetas].[TIPO]","[Base_Tarjetas].[TIPO].&amp;[" &amp; $C$1 &amp; "]")/1000,
0)</f>
        <v>0</v>
      </c>
      <c r="AR92" s="8">
        <f>IFERROR(
GETPIVOTDATA("[Base_Tarjetas].[Importe]",TDinamica_R!$A$3,
"[Base_Tarjetas].[PERIODO]","[Base_Tarjetas].[PERIODO].&amp;[" &amp; TEXT(AR$6,"yyyymm") &amp; "]",
"[Base_Tarjetas].[Metrica]","[Base_Tarjetas].[Metrica].&amp;[" &amp; $A92 &amp; "]",
"[Base_Tarjetas].[SEGMENTO_DESCRIP]","[Base_Tarjetas].[SEGMENTO_DESCRIP].&amp;[" &amp; $C$6 &amp; "]",
"[Base_Tarjetas].[SITUACION]","[Base_Tarjetas].[SITUACION].&amp;[" &amp; $C92 &amp; "]",
"[Base_Tarjetas].[TIPO]","[Base_Tarjetas].[TIPO].&amp;[" &amp; $C$1 &amp; "]")/1000,
0)</f>
        <v>0</v>
      </c>
      <c r="AS92" s="8">
        <f>IFERROR(
GETPIVOTDATA("[Base_Tarjetas].[Importe]",TDinamica_R!$A$3,
"[Base_Tarjetas].[PERIODO]","[Base_Tarjetas].[PERIODO].&amp;[" &amp; TEXT(AS$6,"yyyymm") &amp; "]",
"[Base_Tarjetas].[Metrica]","[Base_Tarjetas].[Metrica].&amp;[" &amp; $A92 &amp; "]",
"[Base_Tarjetas].[SEGMENTO_DESCRIP]","[Base_Tarjetas].[SEGMENTO_DESCRIP].&amp;[" &amp; $C$6 &amp; "]",
"[Base_Tarjetas].[SITUACION]","[Base_Tarjetas].[SITUACION].&amp;[" &amp; $C92 &amp; "]",
"[Base_Tarjetas].[TIPO]","[Base_Tarjetas].[TIPO].&amp;[" &amp; $C$1 &amp; "]")/1000,
0)</f>
        <v>0</v>
      </c>
      <c r="AT92" s="8">
        <f>IFERROR(
GETPIVOTDATA("[Base_Tarjetas].[Importe]",TDinamica_R!$A$3,
"[Base_Tarjetas].[PERIODO]","[Base_Tarjetas].[PERIODO].&amp;[" &amp; TEXT(AT$6,"yyyymm") &amp; "]",
"[Base_Tarjetas].[Metrica]","[Base_Tarjetas].[Metrica].&amp;[" &amp; $A92 &amp; "]",
"[Base_Tarjetas].[SEGMENTO_DESCRIP]","[Base_Tarjetas].[SEGMENTO_DESCRIP].&amp;[" &amp; $C$6 &amp; "]",
"[Base_Tarjetas].[SITUACION]","[Base_Tarjetas].[SITUACION].&amp;[" &amp; $C92 &amp; "]",
"[Base_Tarjetas].[TIPO]","[Base_Tarjetas].[TIPO].&amp;[" &amp; $C$1 &amp; "]")/1000,
0)</f>
        <v>0</v>
      </c>
      <c r="AU92" s="8">
        <f>IFERROR(
GETPIVOTDATA("[Base_Tarjetas].[Importe]",TDinamica_R!$A$3,
"[Base_Tarjetas].[PERIODO]","[Base_Tarjetas].[PERIODO].&amp;[" &amp; TEXT(AU$6,"yyyymm") &amp; "]",
"[Base_Tarjetas].[Metrica]","[Base_Tarjetas].[Metrica].&amp;[" &amp; $A92 &amp; "]",
"[Base_Tarjetas].[SEGMENTO_DESCRIP]","[Base_Tarjetas].[SEGMENTO_DESCRIP].&amp;[" &amp; $C$6 &amp; "]",
"[Base_Tarjetas].[SITUACION]","[Base_Tarjetas].[SITUACION].&amp;[" &amp; $C92 &amp; "]",
"[Base_Tarjetas].[TIPO]","[Base_Tarjetas].[TIPO].&amp;[" &amp; $C$1 &amp; "]")/1000,
0)</f>
        <v>0</v>
      </c>
      <c r="AV92" s="8">
        <f>IFERROR(
GETPIVOTDATA("[Base_Tarjetas].[Importe]",TDinamica_R!$A$3,
"[Base_Tarjetas].[PERIODO]","[Base_Tarjetas].[PERIODO].&amp;[" &amp; TEXT(AV$6,"yyyymm") &amp; "]",
"[Base_Tarjetas].[Metrica]","[Base_Tarjetas].[Metrica].&amp;[" &amp; $A92 &amp; "]",
"[Base_Tarjetas].[SEGMENTO_DESCRIP]","[Base_Tarjetas].[SEGMENTO_DESCRIP].&amp;[" &amp; $C$6 &amp; "]",
"[Base_Tarjetas].[SITUACION]","[Base_Tarjetas].[SITUACION].&amp;[" &amp; $C92 &amp; "]",
"[Base_Tarjetas].[TIPO]","[Base_Tarjetas].[TIPO].&amp;[" &amp; $C$1 &amp; "]")/1000,
0)</f>
        <v>0</v>
      </c>
      <c r="AW92" s="8">
        <f>IFERROR(
GETPIVOTDATA("[Base_Tarjetas].[Importe]",TDinamica_R!$A$3,
"[Base_Tarjetas].[PERIODO]","[Base_Tarjetas].[PERIODO].&amp;[" &amp; TEXT(AW$6,"yyyymm") &amp; "]",
"[Base_Tarjetas].[Metrica]","[Base_Tarjetas].[Metrica].&amp;[" &amp; $A92 &amp; "]",
"[Base_Tarjetas].[SEGMENTO_DESCRIP]","[Base_Tarjetas].[SEGMENTO_DESCRIP].&amp;[" &amp; $C$6 &amp; "]",
"[Base_Tarjetas].[SITUACION]","[Base_Tarjetas].[SITUACION].&amp;[" &amp; $C92 &amp; "]",
"[Base_Tarjetas].[TIPO]","[Base_Tarjetas].[TIPO].&amp;[" &amp; $C$1 &amp; "]")/1000,
0)</f>
        <v>0</v>
      </c>
      <c r="AX92" s="8">
        <f>IFERROR(
GETPIVOTDATA("[Base_Tarjetas].[Importe]",TDinamica_R!$A$3,
"[Base_Tarjetas].[PERIODO]","[Base_Tarjetas].[PERIODO].&amp;[" &amp; TEXT(AX$6,"yyyymm") &amp; "]",
"[Base_Tarjetas].[Metrica]","[Base_Tarjetas].[Metrica].&amp;[" &amp; $A92 &amp; "]",
"[Base_Tarjetas].[SEGMENTO_DESCRIP]","[Base_Tarjetas].[SEGMENTO_DESCRIP].&amp;[" &amp; $C$6 &amp; "]",
"[Base_Tarjetas].[SITUACION]","[Base_Tarjetas].[SITUACION].&amp;[" &amp; $C92 &amp; "]",
"[Base_Tarjetas].[TIPO]","[Base_Tarjetas].[TIPO].&amp;[" &amp; $C$1 &amp; "]")/1000,
0)</f>
        <v>0</v>
      </c>
      <c r="AY92" s="8">
        <f>IFERROR(
GETPIVOTDATA("[Base_Tarjetas].[Importe]",TDinamica_R!$A$3,
"[Base_Tarjetas].[PERIODO]","[Base_Tarjetas].[PERIODO].&amp;[" &amp; TEXT(AY$6,"yyyymm") &amp; "]",
"[Base_Tarjetas].[Metrica]","[Base_Tarjetas].[Metrica].&amp;[" &amp; $A92 &amp; "]",
"[Base_Tarjetas].[SEGMENTO_DESCRIP]","[Base_Tarjetas].[SEGMENTO_DESCRIP].&amp;[" &amp; $C$6 &amp; "]",
"[Base_Tarjetas].[SITUACION]","[Base_Tarjetas].[SITUACION].&amp;[" &amp; $C92 &amp; "]",
"[Base_Tarjetas].[TIPO]","[Base_Tarjetas].[TIPO].&amp;[" &amp; $C$1 &amp; "]")/1000,
0)</f>
        <v>0</v>
      </c>
      <c r="AZ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TEXT(AZ$6,"yyyymm") &amp; "]"),
0)</f>
        <v>-41.672292644003015</v>
      </c>
      <c r="BA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TEXT(BA$6,"yyyymm") &amp; "]"),
0)</f>
        <v>-41.938556092278318</v>
      </c>
      <c r="BB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TEXT(BB$6,"yyyymm") &amp; "]"),
0)</f>
        <v>-45.190582987763513</v>
      </c>
      <c r="BC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TEXT(BC$6,"yyyymm") &amp; "]"),
0)</f>
        <v>-42.90052081730358</v>
      </c>
      <c r="BD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TEXT(BD$6,"yyyymm") &amp; "]"),
0)</f>
        <v>-43.157742163040091</v>
      </c>
      <c r="BE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TEXT(BE$6,"yyyymm") &amp; "]"),
0)</f>
        <v>-46.567420189821362</v>
      </c>
      <c r="BF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TEXT(BF$6,"yyyymm") &amp; "]"),
0)</f>
        <v>-40.630663413136688</v>
      </c>
      <c r="BG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TEXT(BG$6,"yyyymm") &amp; "]"),
0)</f>
        <v>-41.055547422669335</v>
      </c>
      <c r="BH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TEXT(BH$6,"yyyymm") &amp; "]"),
0)</f>
        <v>-43.788387800423919</v>
      </c>
      <c r="BI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TEXT(BI$6,"yyyymm") &amp; "]"),
0)</f>
        <v>-43.487817413670456</v>
      </c>
      <c r="BJ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TEXT(BJ$6,"yyyymm") &amp; "]"),
0)</f>
        <v>-43.487817413670456</v>
      </c>
      <c r="BK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TEXT(BK$6,"yyyymm") &amp; "]"),
0)</f>
        <v>-46.197047733585116</v>
      </c>
      <c r="BO92" s="24">
        <f t="shared" si="54"/>
        <v>0</v>
      </c>
      <c r="BP92" s="24">
        <f t="shared" si="54"/>
        <v>-128.80143172404485</v>
      </c>
      <c r="BQ92" s="24">
        <f t="shared" si="54"/>
        <v>0</v>
      </c>
      <c r="BR92" s="24">
        <f t="shared" si="54"/>
        <v>0</v>
      </c>
      <c r="BS92" s="24">
        <f t="shared" si="54"/>
        <v>0</v>
      </c>
      <c r="BT92" s="24">
        <f t="shared" si="54"/>
        <v>0</v>
      </c>
    </row>
    <row r="93" spans="1:72" collapsed="1" x14ac:dyDescent="0.25">
      <c r="C93" s="3" t="s">
        <v>44</v>
      </c>
      <c r="D93" s="10">
        <f>SUM(D91:D92)</f>
        <v>0</v>
      </c>
      <c r="E93" s="10">
        <f t="shared" ref="E93:BK93" si="55">SUM(E91:E92)</f>
        <v>0</v>
      </c>
      <c r="F93" s="10">
        <f t="shared" si="55"/>
        <v>0</v>
      </c>
      <c r="G93" s="10">
        <f t="shared" si="55"/>
        <v>0</v>
      </c>
      <c r="H93" s="10">
        <f t="shared" si="55"/>
        <v>0</v>
      </c>
      <c r="I93" s="10">
        <f t="shared" si="55"/>
        <v>0</v>
      </c>
      <c r="J93" s="10">
        <f t="shared" si="55"/>
        <v>0</v>
      </c>
      <c r="K93" s="10">
        <f t="shared" si="55"/>
        <v>0</v>
      </c>
      <c r="L93" s="10">
        <f t="shared" si="55"/>
        <v>0</v>
      </c>
      <c r="M93" s="10">
        <f t="shared" si="55"/>
        <v>0</v>
      </c>
      <c r="N93" s="10">
        <f t="shared" si="55"/>
        <v>0</v>
      </c>
      <c r="O93" s="10">
        <f t="shared" si="55"/>
        <v>0</v>
      </c>
      <c r="P93" s="10">
        <f t="shared" si="55"/>
        <v>0</v>
      </c>
      <c r="Q93" s="10">
        <f t="shared" si="55"/>
        <v>0</v>
      </c>
      <c r="R93" s="10">
        <f t="shared" si="55"/>
        <v>0</v>
      </c>
      <c r="S93" s="10">
        <f t="shared" si="55"/>
        <v>0</v>
      </c>
      <c r="T93" s="10">
        <f t="shared" si="55"/>
        <v>0</v>
      </c>
      <c r="U93" s="10">
        <f t="shared" si="55"/>
        <v>0</v>
      </c>
      <c r="V93" s="10">
        <f t="shared" si="55"/>
        <v>0</v>
      </c>
      <c r="W93" s="10">
        <f t="shared" si="55"/>
        <v>0</v>
      </c>
      <c r="X93" s="10">
        <f t="shared" si="55"/>
        <v>0</v>
      </c>
      <c r="Y93" s="10">
        <f t="shared" si="55"/>
        <v>0</v>
      </c>
      <c r="Z93" s="10">
        <f t="shared" si="55"/>
        <v>0</v>
      </c>
      <c r="AA93" s="10">
        <f t="shared" si="55"/>
        <v>0</v>
      </c>
      <c r="AB93" s="10">
        <f t="shared" si="55"/>
        <v>0</v>
      </c>
      <c r="AC93" s="10">
        <f t="shared" si="55"/>
        <v>0</v>
      </c>
      <c r="AD93" s="10">
        <f t="shared" si="55"/>
        <v>0</v>
      </c>
      <c r="AE93" s="10">
        <f t="shared" si="55"/>
        <v>0</v>
      </c>
      <c r="AF93" s="10">
        <f t="shared" si="55"/>
        <v>0</v>
      </c>
      <c r="AG93" s="10">
        <f t="shared" si="55"/>
        <v>0</v>
      </c>
      <c r="AH93" s="10">
        <f t="shared" si="55"/>
        <v>0</v>
      </c>
      <c r="AI93" s="10">
        <f t="shared" si="55"/>
        <v>0</v>
      </c>
      <c r="AJ93" s="10">
        <f t="shared" si="55"/>
        <v>0</v>
      </c>
      <c r="AK93" s="10">
        <f t="shared" si="55"/>
        <v>0</v>
      </c>
      <c r="AL93" s="10">
        <f t="shared" si="55"/>
        <v>0</v>
      </c>
      <c r="AM93" s="10">
        <f t="shared" si="55"/>
        <v>0</v>
      </c>
      <c r="AN93" s="10">
        <f t="shared" si="55"/>
        <v>0</v>
      </c>
      <c r="AO93" s="10">
        <f t="shared" si="55"/>
        <v>0</v>
      </c>
      <c r="AP93" s="10">
        <f t="shared" si="55"/>
        <v>0</v>
      </c>
      <c r="AQ93" s="10">
        <f t="shared" si="55"/>
        <v>0</v>
      </c>
      <c r="AR93" s="10">
        <f t="shared" si="55"/>
        <v>0</v>
      </c>
      <c r="AS93" s="10">
        <f t="shared" si="55"/>
        <v>0</v>
      </c>
      <c r="AT93" s="10">
        <f t="shared" si="55"/>
        <v>0</v>
      </c>
      <c r="AU93" s="10">
        <f t="shared" si="55"/>
        <v>0</v>
      </c>
      <c r="AV93" s="10">
        <f t="shared" si="55"/>
        <v>0</v>
      </c>
      <c r="AW93" s="10">
        <f t="shared" si="55"/>
        <v>0</v>
      </c>
      <c r="AX93" s="10">
        <f t="shared" si="55"/>
        <v>0</v>
      </c>
      <c r="AY93" s="10">
        <f t="shared" si="55"/>
        <v>0</v>
      </c>
      <c r="AZ93" s="10">
        <f t="shared" si="55"/>
        <v>-41.672292644003015</v>
      </c>
      <c r="BA93" s="10">
        <f t="shared" si="55"/>
        <v>-41.938556092278318</v>
      </c>
      <c r="BB93" s="10">
        <f t="shared" si="55"/>
        <v>-45.190582987763513</v>
      </c>
      <c r="BC93" s="10">
        <f t="shared" si="55"/>
        <v>-42.90052081730358</v>
      </c>
      <c r="BD93" s="10">
        <f t="shared" si="55"/>
        <v>-43.157742163040091</v>
      </c>
      <c r="BE93" s="10">
        <f t="shared" si="55"/>
        <v>-46.567420189821362</v>
      </c>
      <c r="BF93" s="10">
        <f t="shared" si="55"/>
        <v>-40.630663413136688</v>
      </c>
      <c r="BG93" s="10">
        <f t="shared" si="55"/>
        <v>-41.055547422669335</v>
      </c>
      <c r="BH93" s="10">
        <f t="shared" si="55"/>
        <v>-43.788387800423919</v>
      </c>
      <c r="BI93" s="10">
        <f t="shared" si="55"/>
        <v>-43.487817413670456</v>
      </c>
      <c r="BJ93" s="10">
        <f t="shared" si="55"/>
        <v>-43.487817413670456</v>
      </c>
      <c r="BK93" s="10">
        <f t="shared" si="55"/>
        <v>-46.197047733585116</v>
      </c>
      <c r="BO93" s="23">
        <f t="shared" ref="BO93:BT93" si="56">SUM(BO91:BO92)</f>
        <v>0</v>
      </c>
      <c r="BP93" s="23">
        <f t="shared" si="56"/>
        <v>-128.80143172404485</v>
      </c>
      <c r="BQ93" s="23">
        <f t="shared" si="56"/>
        <v>0</v>
      </c>
      <c r="BR93" s="23">
        <f t="shared" si="56"/>
        <v>0</v>
      </c>
      <c r="BS93" s="23">
        <f t="shared" si="56"/>
        <v>0</v>
      </c>
      <c r="BT93" s="23">
        <f t="shared" si="56"/>
        <v>0</v>
      </c>
    </row>
    <row r="95" spans="1:72" hidden="1" outlineLevel="1" x14ac:dyDescent="0.25">
      <c r="A95" s="11" t="s">
        <v>45</v>
      </c>
      <c r="C95" s="2" t="s">
        <v>46</v>
      </c>
      <c r="D95" s="8">
        <f>IFERROR(
GETPIVOTDATA("[Base_Tarjetas].[Importe]",TDinamica_R!$A$3,
"[Base_Tarjetas].[PERIODO]","[Base_Tarjetas].[PERIODO].&amp;[" &amp; TEXT(D$6,"yyyymm") &amp; "]",
"[Base_Tarjetas].[Metrica]","[Base_Tarjetas].[Metrica].&amp;[" &amp; $A95 &amp; "]",
"[Base_Tarjetas].[SEGMENTO_DESCRIP]","[Base_Tarjetas].[SEGMENTO_DESCRIP].&amp;[" &amp; $C$6 &amp; "]",
"[Base_Tarjetas].[SITUACION]","[Base_Tarjetas].[SITUACION].&amp;[" &amp; $C95 &amp; "]",
"[Base_Tarjetas].[TIPO]","[Base_Tarjetas].[TIPO].&amp;[" &amp; $C$1 &amp; "]")/1000,
0)</f>
        <v>0</v>
      </c>
      <c r="E95" s="8">
        <f>IFERROR(
GETPIVOTDATA("[Base_Tarjetas].[Importe]",TDinamica_R!$A$3,
"[Base_Tarjetas].[PERIODO]","[Base_Tarjetas].[PERIODO].&amp;[" &amp; TEXT(E$6,"yyyymm") &amp; "]",
"[Base_Tarjetas].[Metrica]","[Base_Tarjetas].[Metrica].&amp;[" &amp; $A95 &amp; "]",
"[Base_Tarjetas].[SEGMENTO_DESCRIP]","[Base_Tarjetas].[SEGMENTO_DESCRIP].&amp;[" &amp; $C$6 &amp; "]",
"[Base_Tarjetas].[SITUACION]","[Base_Tarjetas].[SITUACION].&amp;[" &amp; $C95 &amp; "]",
"[Base_Tarjetas].[TIPO]","[Base_Tarjetas].[TIPO].&amp;[" &amp; $C$1 &amp; "]")/1000,
0)</f>
        <v>0</v>
      </c>
      <c r="F95" s="8">
        <f>IFERROR(
GETPIVOTDATA("[Base_Tarjetas].[Importe]",TDinamica_R!$A$3,
"[Base_Tarjetas].[PERIODO]","[Base_Tarjetas].[PERIODO].&amp;[" &amp; TEXT(F$6,"yyyymm") &amp; "]",
"[Base_Tarjetas].[Metrica]","[Base_Tarjetas].[Metrica].&amp;[" &amp; $A95 &amp; "]",
"[Base_Tarjetas].[SEGMENTO_DESCRIP]","[Base_Tarjetas].[SEGMENTO_DESCRIP].&amp;[" &amp; $C$6 &amp; "]",
"[Base_Tarjetas].[SITUACION]","[Base_Tarjetas].[SITUACION].&amp;[" &amp; $C95 &amp; "]",
"[Base_Tarjetas].[TIPO]","[Base_Tarjetas].[TIPO].&amp;[" &amp; $C$1 &amp; "]")/1000,
0)</f>
        <v>0</v>
      </c>
      <c r="G95" s="8">
        <f>IFERROR(
GETPIVOTDATA("[Base_Tarjetas].[Importe]",TDinamica_R!$A$3,
"[Base_Tarjetas].[PERIODO]","[Base_Tarjetas].[PERIODO].&amp;[" &amp; TEXT(G$6,"yyyymm") &amp; "]",
"[Base_Tarjetas].[Metrica]","[Base_Tarjetas].[Metrica].&amp;[" &amp; $A95 &amp; "]",
"[Base_Tarjetas].[SEGMENTO_DESCRIP]","[Base_Tarjetas].[SEGMENTO_DESCRIP].&amp;[" &amp; $C$6 &amp; "]",
"[Base_Tarjetas].[SITUACION]","[Base_Tarjetas].[SITUACION].&amp;[" &amp; $C95 &amp; "]",
"[Base_Tarjetas].[TIPO]","[Base_Tarjetas].[TIPO].&amp;[" &amp; $C$1 &amp; "]")/1000,
0)</f>
        <v>0</v>
      </c>
      <c r="H95" s="8">
        <f>IFERROR(
GETPIVOTDATA("[Base_Tarjetas].[Importe]",TDinamica_R!$A$3,
"[Base_Tarjetas].[PERIODO]","[Base_Tarjetas].[PERIODO].&amp;[" &amp; TEXT(H$6,"yyyymm") &amp; "]",
"[Base_Tarjetas].[Metrica]","[Base_Tarjetas].[Metrica].&amp;[" &amp; $A95 &amp; "]",
"[Base_Tarjetas].[SEGMENTO_DESCRIP]","[Base_Tarjetas].[SEGMENTO_DESCRIP].&amp;[" &amp; $C$6 &amp; "]",
"[Base_Tarjetas].[SITUACION]","[Base_Tarjetas].[SITUACION].&amp;[" &amp; $C95 &amp; "]",
"[Base_Tarjetas].[TIPO]","[Base_Tarjetas].[TIPO].&amp;[" &amp; $C$1 &amp; "]")/1000,
0)</f>
        <v>0</v>
      </c>
      <c r="I95" s="8">
        <f>IFERROR(
GETPIVOTDATA("[Base_Tarjetas].[Importe]",TDinamica_R!$A$3,
"[Base_Tarjetas].[PERIODO]","[Base_Tarjetas].[PERIODO].&amp;[" &amp; TEXT(I$6,"yyyymm") &amp; "]",
"[Base_Tarjetas].[Metrica]","[Base_Tarjetas].[Metrica].&amp;[" &amp; $A95 &amp; "]",
"[Base_Tarjetas].[SEGMENTO_DESCRIP]","[Base_Tarjetas].[SEGMENTO_DESCRIP].&amp;[" &amp; $C$6 &amp; "]",
"[Base_Tarjetas].[SITUACION]","[Base_Tarjetas].[SITUACION].&amp;[" &amp; $C95 &amp; "]",
"[Base_Tarjetas].[TIPO]","[Base_Tarjetas].[TIPO].&amp;[" &amp; $C$1 &amp; "]")/1000,
0)</f>
        <v>0</v>
      </c>
      <c r="J95" s="8">
        <f>IFERROR(
GETPIVOTDATA("[Base_Tarjetas].[Importe]",TDinamica_R!$A$3,
"[Base_Tarjetas].[PERIODO]","[Base_Tarjetas].[PERIODO].&amp;[" &amp; TEXT(J$6,"yyyymm") &amp; "]",
"[Base_Tarjetas].[Metrica]","[Base_Tarjetas].[Metrica].&amp;[" &amp; $A95 &amp; "]",
"[Base_Tarjetas].[SEGMENTO_DESCRIP]","[Base_Tarjetas].[SEGMENTO_DESCRIP].&amp;[" &amp; $C$6 &amp; "]",
"[Base_Tarjetas].[SITUACION]","[Base_Tarjetas].[SITUACION].&amp;[" &amp; $C95 &amp; "]",
"[Base_Tarjetas].[TIPO]","[Base_Tarjetas].[TIPO].&amp;[" &amp; $C$1 &amp; "]")/1000,
0)</f>
        <v>0</v>
      </c>
      <c r="K95" s="8">
        <f>IFERROR(
GETPIVOTDATA("[Base_Tarjetas].[Importe]",TDinamica_R!$A$3,
"[Base_Tarjetas].[PERIODO]","[Base_Tarjetas].[PERIODO].&amp;[" &amp; TEXT(K$6,"yyyymm") &amp; "]",
"[Base_Tarjetas].[Metrica]","[Base_Tarjetas].[Metrica].&amp;[" &amp; $A95 &amp; "]",
"[Base_Tarjetas].[SEGMENTO_DESCRIP]","[Base_Tarjetas].[SEGMENTO_DESCRIP].&amp;[" &amp; $C$6 &amp; "]",
"[Base_Tarjetas].[SITUACION]","[Base_Tarjetas].[SITUACION].&amp;[" &amp; $C95 &amp; "]",
"[Base_Tarjetas].[TIPO]","[Base_Tarjetas].[TIPO].&amp;[" &amp; $C$1 &amp; "]")/1000,
0)</f>
        <v>0</v>
      </c>
      <c r="L95" s="8">
        <f>IFERROR(
GETPIVOTDATA("[Base_Tarjetas].[Importe]",TDinamica_R!$A$3,
"[Base_Tarjetas].[PERIODO]","[Base_Tarjetas].[PERIODO].&amp;[" &amp; TEXT(L$6,"yyyymm") &amp; "]",
"[Base_Tarjetas].[Metrica]","[Base_Tarjetas].[Metrica].&amp;[" &amp; $A95 &amp; "]",
"[Base_Tarjetas].[SEGMENTO_DESCRIP]","[Base_Tarjetas].[SEGMENTO_DESCRIP].&amp;[" &amp; $C$6 &amp; "]",
"[Base_Tarjetas].[SITUACION]","[Base_Tarjetas].[SITUACION].&amp;[" &amp; $C95 &amp; "]",
"[Base_Tarjetas].[TIPO]","[Base_Tarjetas].[TIPO].&amp;[" &amp; $C$1 &amp; "]")/1000,
0)</f>
        <v>0</v>
      </c>
      <c r="M95" s="8">
        <f>IFERROR(
GETPIVOTDATA("[Base_Tarjetas].[Importe]",TDinamica_R!$A$3,
"[Base_Tarjetas].[PERIODO]","[Base_Tarjetas].[PERIODO].&amp;[" &amp; TEXT(M$6,"yyyymm") &amp; "]",
"[Base_Tarjetas].[Metrica]","[Base_Tarjetas].[Metrica].&amp;[" &amp; $A95 &amp; "]",
"[Base_Tarjetas].[SEGMENTO_DESCRIP]","[Base_Tarjetas].[SEGMENTO_DESCRIP].&amp;[" &amp; $C$6 &amp; "]",
"[Base_Tarjetas].[SITUACION]","[Base_Tarjetas].[SITUACION].&amp;[" &amp; $C95 &amp; "]",
"[Base_Tarjetas].[TIPO]","[Base_Tarjetas].[TIPO].&amp;[" &amp; $C$1 &amp; "]")/1000,
0)</f>
        <v>0</v>
      </c>
      <c r="N95" s="8">
        <f>IFERROR(
GETPIVOTDATA("[Base_Tarjetas].[Importe]",TDinamica_R!$A$3,
"[Base_Tarjetas].[PERIODO]","[Base_Tarjetas].[PERIODO].&amp;[" &amp; TEXT(N$6,"yyyymm") &amp; "]",
"[Base_Tarjetas].[Metrica]","[Base_Tarjetas].[Metrica].&amp;[" &amp; $A95 &amp; "]",
"[Base_Tarjetas].[SEGMENTO_DESCRIP]","[Base_Tarjetas].[SEGMENTO_DESCRIP].&amp;[" &amp; $C$6 &amp; "]",
"[Base_Tarjetas].[SITUACION]","[Base_Tarjetas].[SITUACION].&amp;[" &amp; $C95 &amp; "]",
"[Base_Tarjetas].[TIPO]","[Base_Tarjetas].[TIPO].&amp;[" &amp; $C$1 &amp; "]")/1000,
0)</f>
        <v>0</v>
      </c>
      <c r="O95" s="8">
        <f>IFERROR(
GETPIVOTDATA("[Base_Tarjetas].[Importe]",TDinamica_R!$A$3,
"[Base_Tarjetas].[PERIODO]","[Base_Tarjetas].[PERIODO].&amp;[" &amp; TEXT(O$6,"yyyymm") &amp; "]",
"[Base_Tarjetas].[Metrica]","[Base_Tarjetas].[Metrica].&amp;[" &amp; $A95 &amp; "]",
"[Base_Tarjetas].[SEGMENTO_DESCRIP]","[Base_Tarjetas].[SEGMENTO_DESCRIP].&amp;[" &amp; $C$6 &amp; "]",
"[Base_Tarjetas].[SITUACION]","[Base_Tarjetas].[SITUACION].&amp;[" &amp; $C95 &amp; "]",
"[Base_Tarjetas].[TIPO]","[Base_Tarjetas].[TIPO].&amp;[" &amp; $C$1 &amp; "]")/1000,
0)</f>
        <v>0</v>
      </c>
      <c r="P95" s="8">
        <f>IFERROR(
GETPIVOTDATA("[Base_Tarjetas].[Importe]",TDinamica_R!$A$3,
"[Base_Tarjetas].[PERIODO]","[Base_Tarjetas].[PERIODO].&amp;[" &amp; TEXT(P$6,"yyyymm") &amp; "]",
"[Base_Tarjetas].[Metrica]","[Base_Tarjetas].[Metrica].&amp;[" &amp; $A95 &amp; "]",
"[Base_Tarjetas].[SEGMENTO_DESCRIP]","[Base_Tarjetas].[SEGMENTO_DESCRIP].&amp;[" &amp; $C$6 &amp; "]",
"[Base_Tarjetas].[SITUACION]","[Base_Tarjetas].[SITUACION].&amp;[" &amp; $C95 &amp; "]",
"[Base_Tarjetas].[TIPO]","[Base_Tarjetas].[TIPO].&amp;[" &amp; $C$1 &amp; "]")/1000,
0)</f>
        <v>0</v>
      </c>
      <c r="Q95" s="8">
        <f>IFERROR(
GETPIVOTDATA("[Base_Tarjetas].[Importe]",TDinamica_R!$A$3,
"[Base_Tarjetas].[PERIODO]","[Base_Tarjetas].[PERIODO].&amp;[" &amp; TEXT(Q$6,"yyyymm") &amp; "]",
"[Base_Tarjetas].[Metrica]","[Base_Tarjetas].[Metrica].&amp;[" &amp; $A95 &amp; "]",
"[Base_Tarjetas].[SEGMENTO_DESCRIP]","[Base_Tarjetas].[SEGMENTO_DESCRIP].&amp;[" &amp; $C$6 &amp; "]",
"[Base_Tarjetas].[SITUACION]","[Base_Tarjetas].[SITUACION].&amp;[" &amp; $C95 &amp; "]",
"[Base_Tarjetas].[TIPO]","[Base_Tarjetas].[TIPO].&amp;[" &amp; $C$1 &amp; "]")/1000,
0)</f>
        <v>0</v>
      </c>
      <c r="R95" s="8">
        <f>IFERROR(
GETPIVOTDATA("[Base_Tarjetas].[Importe]",TDinamica_R!$A$3,
"[Base_Tarjetas].[PERIODO]","[Base_Tarjetas].[PERIODO].&amp;[" &amp; TEXT(R$6,"yyyymm") &amp; "]",
"[Base_Tarjetas].[Metrica]","[Base_Tarjetas].[Metrica].&amp;[" &amp; $A95 &amp; "]",
"[Base_Tarjetas].[SEGMENTO_DESCRIP]","[Base_Tarjetas].[SEGMENTO_DESCRIP].&amp;[" &amp; $C$6 &amp; "]",
"[Base_Tarjetas].[SITUACION]","[Base_Tarjetas].[SITUACION].&amp;[" &amp; $C95 &amp; "]",
"[Base_Tarjetas].[TIPO]","[Base_Tarjetas].[TIPO].&amp;[" &amp; $C$1 &amp; "]")/1000,
0)</f>
        <v>0</v>
      </c>
      <c r="S95" s="8">
        <f>IFERROR(
GETPIVOTDATA("[Base_Tarjetas].[Importe]",TDinamica_R!$A$3,
"[Base_Tarjetas].[PERIODO]","[Base_Tarjetas].[PERIODO].&amp;[" &amp; TEXT(S$6,"yyyymm") &amp; "]",
"[Base_Tarjetas].[Metrica]","[Base_Tarjetas].[Metrica].&amp;[" &amp; $A95 &amp; "]",
"[Base_Tarjetas].[SEGMENTO_DESCRIP]","[Base_Tarjetas].[SEGMENTO_DESCRIP].&amp;[" &amp; $C$6 &amp; "]",
"[Base_Tarjetas].[SITUACION]","[Base_Tarjetas].[SITUACION].&amp;[" &amp; $C95 &amp; "]",
"[Base_Tarjetas].[TIPO]","[Base_Tarjetas].[TIPO].&amp;[" &amp; $C$1 &amp; "]")/1000,
0)</f>
        <v>0</v>
      </c>
      <c r="T95" s="8">
        <f>IFERROR(
GETPIVOTDATA("[Base_Tarjetas].[Importe]",TDinamica_R!$A$3,
"[Base_Tarjetas].[PERIODO]","[Base_Tarjetas].[PERIODO].&amp;[" &amp; TEXT(T$6,"yyyymm") &amp; "]",
"[Base_Tarjetas].[Metrica]","[Base_Tarjetas].[Metrica].&amp;[" &amp; $A95 &amp; "]",
"[Base_Tarjetas].[SEGMENTO_DESCRIP]","[Base_Tarjetas].[SEGMENTO_DESCRIP].&amp;[" &amp; $C$6 &amp; "]",
"[Base_Tarjetas].[SITUACION]","[Base_Tarjetas].[SITUACION].&amp;[" &amp; $C95 &amp; "]",
"[Base_Tarjetas].[TIPO]","[Base_Tarjetas].[TIPO].&amp;[" &amp; $C$1 &amp; "]")/1000,
0)</f>
        <v>0</v>
      </c>
      <c r="U95" s="8">
        <f>IFERROR(
GETPIVOTDATA("[Base_Tarjetas].[Importe]",TDinamica_R!$A$3,
"[Base_Tarjetas].[PERIODO]","[Base_Tarjetas].[PERIODO].&amp;[" &amp; TEXT(U$6,"yyyymm") &amp; "]",
"[Base_Tarjetas].[Metrica]","[Base_Tarjetas].[Metrica].&amp;[" &amp; $A95 &amp; "]",
"[Base_Tarjetas].[SEGMENTO_DESCRIP]","[Base_Tarjetas].[SEGMENTO_DESCRIP].&amp;[" &amp; $C$6 &amp; "]",
"[Base_Tarjetas].[SITUACION]","[Base_Tarjetas].[SITUACION].&amp;[" &amp; $C95 &amp; "]",
"[Base_Tarjetas].[TIPO]","[Base_Tarjetas].[TIPO].&amp;[" &amp; $C$1 &amp; "]")/1000,
0)</f>
        <v>0</v>
      </c>
      <c r="V95" s="8">
        <f>IFERROR(
GETPIVOTDATA("[Base_Tarjetas].[Importe]",TDinamica_R!$A$3,
"[Base_Tarjetas].[PERIODO]","[Base_Tarjetas].[PERIODO].&amp;[" &amp; TEXT(V$6,"yyyymm") &amp; "]",
"[Base_Tarjetas].[Metrica]","[Base_Tarjetas].[Metrica].&amp;[" &amp; $A95 &amp; "]",
"[Base_Tarjetas].[SEGMENTO_DESCRIP]","[Base_Tarjetas].[SEGMENTO_DESCRIP].&amp;[" &amp; $C$6 &amp; "]",
"[Base_Tarjetas].[SITUACION]","[Base_Tarjetas].[SITUACION].&amp;[" &amp; $C95 &amp; "]",
"[Base_Tarjetas].[TIPO]","[Base_Tarjetas].[TIPO].&amp;[" &amp; $C$1 &amp; "]")/1000,
0)</f>
        <v>0</v>
      </c>
      <c r="W95" s="8">
        <f>IFERROR(
GETPIVOTDATA("[Base_Tarjetas].[Importe]",TDinamica_R!$A$3,
"[Base_Tarjetas].[PERIODO]","[Base_Tarjetas].[PERIODO].&amp;[" &amp; TEXT(W$6,"yyyymm") &amp; "]",
"[Base_Tarjetas].[Metrica]","[Base_Tarjetas].[Metrica].&amp;[" &amp; $A95 &amp; "]",
"[Base_Tarjetas].[SEGMENTO_DESCRIP]","[Base_Tarjetas].[SEGMENTO_DESCRIP].&amp;[" &amp; $C$6 &amp; "]",
"[Base_Tarjetas].[SITUACION]","[Base_Tarjetas].[SITUACION].&amp;[" &amp; $C95 &amp; "]",
"[Base_Tarjetas].[TIPO]","[Base_Tarjetas].[TIPO].&amp;[" &amp; $C$1 &amp; "]")/1000,
0)</f>
        <v>0</v>
      </c>
      <c r="X95" s="8">
        <f>IFERROR(
GETPIVOTDATA("[Base_Tarjetas].[Importe]",TDinamica_R!$A$3,
"[Base_Tarjetas].[PERIODO]","[Base_Tarjetas].[PERIODO].&amp;[" &amp; TEXT(X$6,"yyyymm") &amp; "]",
"[Base_Tarjetas].[Metrica]","[Base_Tarjetas].[Metrica].&amp;[" &amp; $A95 &amp; "]",
"[Base_Tarjetas].[SEGMENTO_DESCRIP]","[Base_Tarjetas].[SEGMENTO_DESCRIP].&amp;[" &amp; $C$6 &amp; "]",
"[Base_Tarjetas].[SITUACION]","[Base_Tarjetas].[SITUACION].&amp;[" &amp; $C95 &amp; "]",
"[Base_Tarjetas].[TIPO]","[Base_Tarjetas].[TIPO].&amp;[" &amp; $C$1 &amp; "]")/1000,
0)</f>
        <v>0</v>
      </c>
      <c r="Y95" s="8">
        <f>IFERROR(
GETPIVOTDATA("[Base_Tarjetas].[Importe]",TDinamica_R!$A$3,
"[Base_Tarjetas].[PERIODO]","[Base_Tarjetas].[PERIODO].&amp;[" &amp; TEXT(Y$6,"yyyymm") &amp; "]",
"[Base_Tarjetas].[Metrica]","[Base_Tarjetas].[Metrica].&amp;[" &amp; $A95 &amp; "]",
"[Base_Tarjetas].[SEGMENTO_DESCRIP]","[Base_Tarjetas].[SEGMENTO_DESCRIP].&amp;[" &amp; $C$6 &amp; "]",
"[Base_Tarjetas].[SITUACION]","[Base_Tarjetas].[SITUACION].&amp;[" &amp; $C95 &amp; "]",
"[Base_Tarjetas].[TIPO]","[Base_Tarjetas].[TIPO].&amp;[" &amp; $C$1 &amp; "]")/1000,
0)</f>
        <v>0</v>
      </c>
      <c r="Z95" s="8">
        <f>IFERROR(
GETPIVOTDATA("[Base_Tarjetas].[Importe]",TDinamica_R!$A$3,
"[Base_Tarjetas].[PERIODO]","[Base_Tarjetas].[PERIODO].&amp;[" &amp; TEXT(Z$6,"yyyymm") &amp; "]",
"[Base_Tarjetas].[Metrica]","[Base_Tarjetas].[Metrica].&amp;[" &amp; $A95 &amp; "]",
"[Base_Tarjetas].[SEGMENTO_DESCRIP]","[Base_Tarjetas].[SEGMENTO_DESCRIP].&amp;[" &amp; $C$6 &amp; "]",
"[Base_Tarjetas].[SITUACION]","[Base_Tarjetas].[SITUACION].&amp;[" &amp; $C95 &amp; "]",
"[Base_Tarjetas].[TIPO]","[Base_Tarjetas].[TIPO].&amp;[" &amp; $C$1 &amp; "]")/1000,
0)</f>
        <v>0</v>
      </c>
      <c r="AA95" s="8">
        <f>IFERROR(
GETPIVOTDATA("[Base_Tarjetas].[Importe]",TDinamica_R!$A$3,
"[Base_Tarjetas].[PERIODO]","[Base_Tarjetas].[PERIODO].&amp;[" &amp; TEXT(AA$6,"yyyymm") &amp; "]",
"[Base_Tarjetas].[Metrica]","[Base_Tarjetas].[Metrica].&amp;[" &amp; $A95 &amp; "]",
"[Base_Tarjetas].[SEGMENTO_DESCRIP]","[Base_Tarjetas].[SEGMENTO_DESCRIP].&amp;[" &amp; $C$6 &amp; "]",
"[Base_Tarjetas].[SITUACION]","[Base_Tarjetas].[SITUACION].&amp;[" &amp; $C95 &amp; "]",
"[Base_Tarjetas].[TIPO]","[Base_Tarjetas].[TIPO].&amp;[" &amp; $C$1 &amp; "]")/1000,
0)</f>
        <v>0</v>
      </c>
      <c r="AB95" s="8">
        <f>IFERROR(
GETPIVOTDATA("[Base_Tarjetas].[Importe]",TDinamica_R!$A$3,
"[Base_Tarjetas].[PERIODO]","[Base_Tarjetas].[PERIODO].&amp;[" &amp; TEXT(AB$6,"yyyymm") &amp; "]",
"[Base_Tarjetas].[Metrica]","[Base_Tarjetas].[Metrica].&amp;[" &amp; $A95 &amp; "]",
"[Base_Tarjetas].[SEGMENTO_DESCRIP]","[Base_Tarjetas].[SEGMENTO_DESCRIP].&amp;[" &amp; $C$6 &amp; "]",
"[Base_Tarjetas].[SITUACION]","[Base_Tarjetas].[SITUACION].&amp;[" &amp; $C95 &amp; "]",
"[Base_Tarjetas].[TIPO]","[Base_Tarjetas].[TIPO].&amp;[" &amp; $C$1 &amp; "]")/1000,
0)</f>
        <v>0</v>
      </c>
      <c r="AC95" s="8">
        <f>IFERROR(
GETPIVOTDATA("[Base_Tarjetas].[Importe]",TDinamica_R!$A$3,
"[Base_Tarjetas].[PERIODO]","[Base_Tarjetas].[PERIODO].&amp;[" &amp; TEXT(AC$6,"yyyymm") &amp; "]",
"[Base_Tarjetas].[Metrica]","[Base_Tarjetas].[Metrica].&amp;[" &amp; $A95 &amp; "]",
"[Base_Tarjetas].[SEGMENTO_DESCRIP]","[Base_Tarjetas].[SEGMENTO_DESCRIP].&amp;[" &amp; $C$6 &amp; "]",
"[Base_Tarjetas].[SITUACION]","[Base_Tarjetas].[SITUACION].&amp;[" &amp; $C95 &amp; "]",
"[Base_Tarjetas].[TIPO]","[Base_Tarjetas].[TIPO].&amp;[" &amp; $C$1 &amp; "]")/1000,
0)</f>
        <v>0</v>
      </c>
      <c r="AD95" s="8">
        <f>IFERROR(
GETPIVOTDATA("[Base_Tarjetas].[Importe]",TDinamica_R!$A$3,
"[Base_Tarjetas].[PERIODO]","[Base_Tarjetas].[PERIODO].&amp;[" &amp; TEXT(AD$6,"yyyymm") &amp; "]",
"[Base_Tarjetas].[Metrica]","[Base_Tarjetas].[Metrica].&amp;[" &amp; $A95 &amp; "]",
"[Base_Tarjetas].[SEGMENTO_DESCRIP]","[Base_Tarjetas].[SEGMENTO_DESCRIP].&amp;[" &amp; $C$6 &amp; "]",
"[Base_Tarjetas].[SITUACION]","[Base_Tarjetas].[SITUACION].&amp;[" &amp; $C95 &amp; "]",
"[Base_Tarjetas].[TIPO]","[Base_Tarjetas].[TIPO].&amp;[" &amp; $C$1 &amp; "]")/1000,
0)</f>
        <v>0</v>
      </c>
      <c r="AE95" s="8">
        <f>IFERROR(
GETPIVOTDATA("[Base_Tarjetas].[Importe]",TDinamica_R!$A$3,
"[Base_Tarjetas].[PERIODO]","[Base_Tarjetas].[PERIODO].&amp;[" &amp; TEXT(AE$6,"yyyymm") &amp; "]",
"[Base_Tarjetas].[Metrica]","[Base_Tarjetas].[Metrica].&amp;[" &amp; $A95 &amp; "]",
"[Base_Tarjetas].[SEGMENTO_DESCRIP]","[Base_Tarjetas].[SEGMENTO_DESCRIP].&amp;[" &amp; $C$6 &amp; "]",
"[Base_Tarjetas].[SITUACION]","[Base_Tarjetas].[SITUACION].&amp;[" &amp; $C95 &amp; "]",
"[Base_Tarjetas].[TIPO]","[Base_Tarjetas].[TIPO].&amp;[" &amp; $C$1 &amp; "]")/1000,
0)</f>
        <v>0</v>
      </c>
      <c r="AF95" s="8">
        <f>IFERROR(
GETPIVOTDATA("[Base_Tarjetas].[Importe]",TDinamica_R!$A$3,
"[Base_Tarjetas].[PERIODO]","[Base_Tarjetas].[PERIODO].&amp;[" &amp; TEXT(AF$6,"yyyymm") &amp; "]",
"[Base_Tarjetas].[Metrica]","[Base_Tarjetas].[Metrica].&amp;[" &amp; $A95 &amp; "]",
"[Base_Tarjetas].[SEGMENTO_DESCRIP]","[Base_Tarjetas].[SEGMENTO_DESCRIP].&amp;[" &amp; $C$6 &amp; "]",
"[Base_Tarjetas].[SITUACION]","[Base_Tarjetas].[SITUACION].&amp;[" &amp; $C95 &amp; "]",
"[Base_Tarjetas].[TIPO]","[Base_Tarjetas].[TIPO].&amp;[" &amp; $C$1 &amp; "]")/1000,
0)</f>
        <v>0</v>
      </c>
      <c r="AG95" s="8">
        <f>IFERROR(
GETPIVOTDATA("[Base_Tarjetas].[Importe]",TDinamica_R!$A$3,
"[Base_Tarjetas].[PERIODO]","[Base_Tarjetas].[PERIODO].&amp;[" &amp; TEXT(AG$6,"yyyymm") &amp; "]",
"[Base_Tarjetas].[Metrica]","[Base_Tarjetas].[Metrica].&amp;[" &amp; $A95 &amp; "]",
"[Base_Tarjetas].[SEGMENTO_DESCRIP]","[Base_Tarjetas].[SEGMENTO_DESCRIP].&amp;[" &amp; $C$6 &amp; "]",
"[Base_Tarjetas].[SITUACION]","[Base_Tarjetas].[SITUACION].&amp;[" &amp; $C95 &amp; "]",
"[Base_Tarjetas].[TIPO]","[Base_Tarjetas].[TIPO].&amp;[" &amp; $C$1 &amp; "]")/1000,
0)</f>
        <v>0</v>
      </c>
      <c r="AH95" s="8">
        <f>IFERROR(
GETPIVOTDATA("[Base_Tarjetas].[Importe]",TDinamica_R!$A$3,
"[Base_Tarjetas].[PERIODO]","[Base_Tarjetas].[PERIODO].&amp;[" &amp; TEXT(AH$6,"yyyymm") &amp; "]",
"[Base_Tarjetas].[Metrica]","[Base_Tarjetas].[Metrica].&amp;[" &amp; $A95 &amp; "]",
"[Base_Tarjetas].[SEGMENTO_DESCRIP]","[Base_Tarjetas].[SEGMENTO_DESCRIP].&amp;[" &amp; $C$6 &amp; "]",
"[Base_Tarjetas].[SITUACION]","[Base_Tarjetas].[SITUACION].&amp;[" &amp; $C95 &amp; "]",
"[Base_Tarjetas].[TIPO]","[Base_Tarjetas].[TIPO].&amp;[" &amp; $C$1 &amp; "]")/1000,
0)</f>
        <v>0</v>
      </c>
      <c r="AI95" s="8">
        <f>IFERROR(
GETPIVOTDATA("[Base_Tarjetas].[Importe]",TDinamica_R!$A$3,
"[Base_Tarjetas].[PERIODO]","[Base_Tarjetas].[PERIODO].&amp;[" &amp; TEXT(AI$6,"yyyymm") &amp; "]",
"[Base_Tarjetas].[Metrica]","[Base_Tarjetas].[Metrica].&amp;[" &amp; $A95 &amp; "]",
"[Base_Tarjetas].[SEGMENTO_DESCRIP]","[Base_Tarjetas].[SEGMENTO_DESCRIP].&amp;[" &amp; $C$6 &amp; "]",
"[Base_Tarjetas].[SITUACION]","[Base_Tarjetas].[SITUACION].&amp;[" &amp; $C95 &amp; "]",
"[Base_Tarjetas].[TIPO]","[Base_Tarjetas].[TIPO].&amp;[" &amp; $C$1 &amp; "]")/1000,
0)</f>
        <v>0</v>
      </c>
      <c r="AJ95" s="8">
        <f>IFERROR(
GETPIVOTDATA("[Base_Tarjetas].[Importe]",TDinamica_R!$A$3,
"[Base_Tarjetas].[PERIODO]","[Base_Tarjetas].[PERIODO].&amp;[" &amp; TEXT(AJ$6,"yyyymm") &amp; "]",
"[Base_Tarjetas].[Metrica]","[Base_Tarjetas].[Metrica].&amp;[" &amp; $A95 &amp; "]",
"[Base_Tarjetas].[SEGMENTO_DESCRIP]","[Base_Tarjetas].[SEGMENTO_DESCRIP].&amp;[" &amp; $C$6 &amp; "]",
"[Base_Tarjetas].[SITUACION]","[Base_Tarjetas].[SITUACION].&amp;[" &amp; $C95 &amp; "]",
"[Base_Tarjetas].[TIPO]","[Base_Tarjetas].[TIPO].&amp;[" &amp; $C$1 &amp; "]")/1000,
0)</f>
        <v>0</v>
      </c>
      <c r="AK95" s="8">
        <f>IFERROR(
GETPIVOTDATA("[Base_Tarjetas].[Importe]",TDinamica_R!$A$3,
"[Base_Tarjetas].[PERIODO]","[Base_Tarjetas].[PERIODO].&amp;[" &amp; TEXT(AK$6,"yyyymm") &amp; "]",
"[Base_Tarjetas].[Metrica]","[Base_Tarjetas].[Metrica].&amp;[" &amp; $A95 &amp; "]",
"[Base_Tarjetas].[SEGMENTO_DESCRIP]","[Base_Tarjetas].[SEGMENTO_DESCRIP].&amp;[" &amp; $C$6 &amp; "]",
"[Base_Tarjetas].[SITUACION]","[Base_Tarjetas].[SITUACION].&amp;[" &amp; $C95 &amp; "]",
"[Base_Tarjetas].[TIPO]","[Base_Tarjetas].[TIPO].&amp;[" &amp; $C$1 &amp; "]")/1000,
0)</f>
        <v>0</v>
      </c>
      <c r="AL95" s="8">
        <f>IFERROR(
GETPIVOTDATA("[Base_Tarjetas].[Importe]",TDinamica_R!$A$3,
"[Base_Tarjetas].[PERIODO]","[Base_Tarjetas].[PERIODO].&amp;[" &amp; TEXT(AL$6,"yyyymm") &amp; "]",
"[Base_Tarjetas].[Metrica]","[Base_Tarjetas].[Metrica].&amp;[" &amp; $A95 &amp; "]",
"[Base_Tarjetas].[SEGMENTO_DESCRIP]","[Base_Tarjetas].[SEGMENTO_DESCRIP].&amp;[" &amp; $C$6 &amp; "]",
"[Base_Tarjetas].[SITUACION]","[Base_Tarjetas].[SITUACION].&amp;[" &amp; $C95 &amp; "]",
"[Base_Tarjetas].[TIPO]","[Base_Tarjetas].[TIPO].&amp;[" &amp; $C$1 &amp; "]")/1000,
0)</f>
        <v>0</v>
      </c>
      <c r="AM95" s="8">
        <f>IFERROR(
GETPIVOTDATA("[Base_Tarjetas].[Importe]",TDinamica_R!$A$3,
"[Base_Tarjetas].[PERIODO]","[Base_Tarjetas].[PERIODO].&amp;[" &amp; TEXT(AM$6,"yyyymm") &amp; "]",
"[Base_Tarjetas].[Metrica]","[Base_Tarjetas].[Metrica].&amp;[" &amp; $A95 &amp; "]",
"[Base_Tarjetas].[SEGMENTO_DESCRIP]","[Base_Tarjetas].[SEGMENTO_DESCRIP].&amp;[" &amp; $C$6 &amp; "]",
"[Base_Tarjetas].[SITUACION]","[Base_Tarjetas].[SITUACION].&amp;[" &amp; $C95 &amp; "]",
"[Base_Tarjetas].[TIPO]","[Base_Tarjetas].[TIPO].&amp;[" &amp; $C$1 &amp; "]")/1000,
0)</f>
        <v>0</v>
      </c>
      <c r="AN95" s="8">
        <f>IFERROR(
GETPIVOTDATA("[Base_Tarjetas].[Importe]",TDinamica_R!$A$3,
"[Base_Tarjetas].[PERIODO]","[Base_Tarjetas].[PERIODO].&amp;[" &amp; TEXT(AN$6,"yyyymm") &amp; "]",
"[Base_Tarjetas].[Metrica]","[Base_Tarjetas].[Metrica].&amp;[" &amp; $A95 &amp; "]",
"[Base_Tarjetas].[SEGMENTO_DESCRIP]","[Base_Tarjetas].[SEGMENTO_DESCRIP].&amp;[" &amp; $C$6 &amp; "]",
"[Base_Tarjetas].[SITUACION]","[Base_Tarjetas].[SITUACION].&amp;[" &amp; $C95 &amp; "]",
"[Base_Tarjetas].[TIPO]","[Base_Tarjetas].[TIPO].&amp;[" &amp; $C$1 &amp; "]")/1000,
0)</f>
        <v>0</v>
      </c>
      <c r="AO95" s="8">
        <f>IFERROR(
GETPIVOTDATA("[Base_Tarjetas].[Importe]",TDinamica_R!$A$3,
"[Base_Tarjetas].[PERIODO]","[Base_Tarjetas].[PERIODO].&amp;[" &amp; TEXT(AO$6,"yyyymm") &amp; "]",
"[Base_Tarjetas].[Metrica]","[Base_Tarjetas].[Metrica].&amp;[" &amp; $A95 &amp; "]",
"[Base_Tarjetas].[SEGMENTO_DESCRIP]","[Base_Tarjetas].[SEGMENTO_DESCRIP].&amp;[" &amp; $C$6 &amp; "]",
"[Base_Tarjetas].[SITUACION]","[Base_Tarjetas].[SITUACION].&amp;[" &amp; $C95 &amp; "]",
"[Base_Tarjetas].[TIPO]","[Base_Tarjetas].[TIPO].&amp;[" &amp; $C$1 &amp; "]")/1000,
0)</f>
        <v>0</v>
      </c>
      <c r="AP95" s="8">
        <f>IFERROR(
GETPIVOTDATA("[Base_Tarjetas].[Importe]",TDinamica_R!$A$3,
"[Base_Tarjetas].[PERIODO]","[Base_Tarjetas].[PERIODO].&amp;[" &amp; TEXT(AP$6,"yyyymm") &amp; "]",
"[Base_Tarjetas].[Metrica]","[Base_Tarjetas].[Metrica].&amp;[" &amp; $A95 &amp; "]",
"[Base_Tarjetas].[SEGMENTO_DESCRIP]","[Base_Tarjetas].[SEGMENTO_DESCRIP].&amp;[" &amp; $C$6 &amp; "]",
"[Base_Tarjetas].[SITUACION]","[Base_Tarjetas].[SITUACION].&amp;[" &amp; $C95 &amp; "]",
"[Base_Tarjetas].[TIPO]","[Base_Tarjetas].[TIPO].&amp;[" &amp; $C$1 &amp; "]")/1000,
0)</f>
        <v>0</v>
      </c>
      <c r="AQ95" s="8">
        <f>IFERROR(
GETPIVOTDATA("[Base_Tarjetas].[Importe]",TDinamica_R!$A$3,
"[Base_Tarjetas].[PERIODO]","[Base_Tarjetas].[PERIODO].&amp;[" &amp; TEXT(AQ$6,"yyyymm") &amp; "]",
"[Base_Tarjetas].[Metrica]","[Base_Tarjetas].[Metrica].&amp;[" &amp; $A95 &amp; "]",
"[Base_Tarjetas].[SEGMENTO_DESCRIP]","[Base_Tarjetas].[SEGMENTO_DESCRIP].&amp;[" &amp; $C$6 &amp; "]",
"[Base_Tarjetas].[SITUACION]","[Base_Tarjetas].[SITUACION].&amp;[" &amp; $C95 &amp; "]",
"[Base_Tarjetas].[TIPO]","[Base_Tarjetas].[TIPO].&amp;[" &amp; $C$1 &amp; "]")/1000,
0)</f>
        <v>0</v>
      </c>
      <c r="AR95" s="8">
        <f>IFERROR(
GETPIVOTDATA("[Base_Tarjetas].[Importe]",TDinamica_R!$A$3,
"[Base_Tarjetas].[PERIODO]","[Base_Tarjetas].[PERIODO].&amp;[" &amp; TEXT(AR$6,"yyyymm") &amp; "]",
"[Base_Tarjetas].[Metrica]","[Base_Tarjetas].[Metrica].&amp;[" &amp; $A95 &amp; "]",
"[Base_Tarjetas].[SEGMENTO_DESCRIP]","[Base_Tarjetas].[SEGMENTO_DESCRIP].&amp;[" &amp; $C$6 &amp; "]",
"[Base_Tarjetas].[SITUACION]","[Base_Tarjetas].[SITUACION].&amp;[" &amp; $C95 &amp; "]",
"[Base_Tarjetas].[TIPO]","[Base_Tarjetas].[TIPO].&amp;[" &amp; $C$1 &amp; "]")/1000,
0)</f>
        <v>0</v>
      </c>
      <c r="AS95" s="8">
        <f>IFERROR(
GETPIVOTDATA("[Base_Tarjetas].[Importe]",TDinamica_R!$A$3,
"[Base_Tarjetas].[PERIODO]","[Base_Tarjetas].[PERIODO].&amp;[" &amp; TEXT(AS$6,"yyyymm") &amp; "]",
"[Base_Tarjetas].[Metrica]","[Base_Tarjetas].[Metrica].&amp;[" &amp; $A95 &amp; "]",
"[Base_Tarjetas].[SEGMENTO_DESCRIP]","[Base_Tarjetas].[SEGMENTO_DESCRIP].&amp;[" &amp; $C$6 &amp; "]",
"[Base_Tarjetas].[SITUACION]","[Base_Tarjetas].[SITUACION].&amp;[" &amp; $C95 &amp; "]",
"[Base_Tarjetas].[TIPO]","[Base_Tarjetas].[TIPO].&amp;[" &amp; $C$1 &amp; "]")/1000,
0)</f>
        <v>0</v>
      </c>
      <c r="AT95" s="8">
        <f>IFERROR(
GETPIVOTDATA("[Base_Tarjetas].[Importe]",TDinamica_R!$A$3,
"[Base_Tarjetas].[PERIODO]","[Base_Tarjetas].[PERIODO].&amp;[" &amp; TEXT(AT$6,"yyyymm") &amp; "]",
"[Base_Tarjetas].[Metrica]","[Base_Tarjetas].[Metrica].&amp;[" &amp; $A95 &amp; "]",
"[Base_Tarjetas].[SEGMENTO_DESCRIP]","[Base_Tarjetas].[SEGMENTO_DESCRIP].&amp;[" &amp; $C$6 &amp; "]",
"[Base_Tarjetas].[SITUACION]","[Base_Tarjetas].[SITUACION].&amp;[" &amp; $C95 &amp; "]",
"[Base_Tarjetas].[TIPO]","[Base_Tarjetas].[TIPO].&amp;[" &amp; $C$1 &amp; "]")/1000,
0)</f>
        <v>0</v>
      </c>
      <c r="AU95" s="8">
        <f>IFERROR(
GETPIVOTDATA("[Base_Tarjetas].[Importe]",TDinamica_R!$A$3,
"[Base_Tarjetas].[PERIODO]","[Base_Tarjetas].[PERIODO].&amp;[" &amp; TEXT(AU$6,"yyyymm") &amp; "]",
"[Base_Tarjetas].[Metrica]","[Base_Tarjetas].[Metrica].&amp;[" &amp; $A95 &amp; "]",
"[Base_Tarjetas].[SEGMENTO_DESCRIP]","[Base_Tarjetas].[SEGMENTO_DESCRIP].&amp;[" &amp; $C$6 &amp; "]",
"[Base_Tarjetas].[SITUACION]","[Base_Tarjetas].[SITUACION].&amp;[" &amp; $C95 &amp; "]",
"[Base_Tarjetas].[TIPO]","[Base_Tarjetas].[TIPO].&amp;[" &amp; $C$1 &amp; "]")/1000,
0)</f>
        <v>0</v>
      </c>
      <c r="AV95" s="8">
        <f>IFERROR(
GETPIVOTDATA("[Base_Tarjetas].[Importe]",TDinamica_R!$A$3,
"[Base_Tarjetas].[PERIODO]","[Base_Tarjetas].[PERIODO].&amp;[" &amp; TEXT(AV$6,"yyyymm") &amp; "]",
"[Base_Tarjetas].[Metrica]","[Base_Tarjetas].[Metrica].&amp;[" &amp; $A95 &amp; "]",
"[Base_Tarjetas].[SEGMENTO_DESCRIP]","[Base_Tarjetas].[SEGMENTO_DESCRIP].&amp;[" &amp; $C$6 &amp; "]",
"[Base_Tarjetas].[SITUACION]","[Base_Tarjetas].[SITUACION].&amp;[" &amp; $C95 &amp; "]",
"[Base_Tarjetas].[TIPO]","[Base_Tarjetas].[TIPO].&amp;[" &amp; $C$1 &amp; "]")/1000,
0)</f>
        <v>0</v>
      </c>
      <c r="AW95" s="8">
        <f>IFERROR(
GETPIVOTDATA("[Base_Tarjetas].[Importe]",TDinamica_R!$A$3,
"[Base_Tarjetas].[PERIODO]","[Base_Tarjetas].[PERIODO].&amp;[" &amp; TEXT(AW$6,"yyyymm") &amp; "]",
"[Base_Tarjetas].[Metrica]","[Base_Tarjetas].[Metrica].&amp;[" &amp; $A95 &amp; "]",
"[Base_Tarjetas].[SEGMENTO_DESCRIP]","[Base_Tarjetas].[SEGMENTO_DESCRIP].&amp;[" &amp; $C$6 &amp; "]",
"[Base_Tarjetas].[SITUACION]","[Base_Tarjetas].[SITUACION].&amp;[" &amp; $C95 &amp; "]",
"[Base_Tarjetas].[TIPO]","[Base_Tarjetas].[TIPO].&amp;[" &amp; $C$1 &amp; "]")/1000,
0)</f>
        <v>0</v>
      </c>
      <c r="AX95" s="8">
        <f>IFERROR(
GETPIVOTDATA("[Base_Tarjetas].[Importe]",TDinamica_R!$A$3,
"[Base_Tarjetas].[PERIODO]","[Base_Tarjetas].[PERIODO].&amp;[" &amp; TEXT(AX$6,"yyyymm") &amp; "]",
"[Base_Tarjetas].[Metrica]","[Base_Tarjetas].[Metrica].&amp;[" &amp; $A95 &amp; "]",
"[Base_Tarjetas].[SEGMENTO_DESCRIP]","[Base_Tarjetas].[SEGMENTO_DESCRIP].&amp;[" &amp; $C$6 &amp; "]",
"[Base_Tarjetas].[SITUACION]","[Base_Tarjetas].[SITUACION].&amp;[" &amp; $C95 &amp; "]",
"[Base_Tarjetas].[TIPO]","[Base_Tarjetas].[TIPO].&amp;[" &amp; $C$1 &amp; "]")/1000,
0)</f>
        <v>0</v>
      </c>
      <c r="AY95" s="8">
        <f>IFERROR(
GETPIVOTDATA("[Base_Tarjetas].[Importe]",TDinamica_R!$A$3,
"[Base_Tarjetas].[PERIODO]","[Base_Tarjetas].[PERIODO].&amp;[" &amp; TEXT(AY$6,"yyyymm") &amp; "]",
"[Base_Tarjetas].[Metrica]","[Base_Tarjetas].[Metrica].&amp;[" &amp; $A95 &amp; "]",
"[Base_Tarjetas].[SEGMENTO_DESCRIP]","[Base_Tarjetas].[SEGMENTO_DESCRIP].&amp;[" &amp; $C$6 &amp; "]",
"[Base_Tarjetas].[SITUACION]","[Base_Tarjetas].[SITUACION].&amp;[" &amp; $C95 &amp; "]",
"[Base_Tarjetas].[TIPO]","[Base_Tarjetas].[TIPO].&amp;[" &amp; $C$1 &amp; "]")/1000,
0)</f>
        <v>0</v>
      </c>
      <c r="AZ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TEXT(AZ$6,"yyyymm") &amp; "]"),
0)</f>
        <v>0</v>
      </c>
      <c r="BA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TEXT(BA$6,"yyyymm") &amp; "]"),
0)</f>
        <v>0</v>
      </c>
      <c r="BB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TEXT(BB$6,"yyyymm") &amp; "]"),
0)</f>
        <v>0</v>
      </c>
      <c r="BC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TEXT(BC$6,"yyyymm") &amp; "]"),
0)</f>
        <v>0</v>
      </c>
      <c r="BD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TEXT(BD$6,"yyyymm") &amp; "]"),
0)</f>
        <v>0</v>
      </c>
      <c r="BE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TEXT(BE$6,"yyyymm") &amp; "]"),
0)</f>
        <v>115.91578413012849</v>
      </c>
      <c r="BF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TEXT(BF$6,"yyyymm") &amp; "]"),
0)</f>
        <v>0</v>
      </c>
      <c r="BG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TEXT(BG$6,"yyyymm") &amp; "]"),
0)</f>
        <v>0</v>
      </c>
      <c r="BH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TEXT(BH$6,"yyyymm") &amp; "]"),
0)</f>
        <v>251.51383106422824</v>
      </c>
      <c r="BI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TEXT(BI$6,"yyyymm") &amp; "]"),
0)</f>
        <v>0</v>
      </c>
      <c r="BJ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TEXT(BJ$6,"yyyymm") &amp; "]"),
0)</f>
        <v>0</v>
      </c>
      <c r="BK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TEXT(BK$6,"yyyymm") &amp; "]"),
0)</f>
        <v>0</v>
      </c>
      <c r="BO95" s="24">
        <f t="shared" ref="BO95:BT95" si="57">SUMIFS($D95:$BM95,$D$6:$BM$6,"&gt;="&amp;BO$2,$D$6:$BM$6,"&lt;="&amp;BO$6,$D$5:$BM$5,BO$5)</f>
        <v>0</v>
      </c>
      <c r="BP95" s="24">
        <f t="shared" si="57"/>
        <v>0</v>
      </c>
      <c r="BQ95" s="24">
        <f t="shared" si="57"/>
        <v>0</v>
      </c>
      <c r="BR95" s="24">
        <f t="shared" si="57"/>
        <v>0</v>
      </c>
      <c r="BS95" s="24">
        <f t="shared" si="57"/>
        <v>0</v>
      </c>
      <c r="BT95" s="24">
        <f t="shared" si="57"/>
        <v>0</v>
      </c>
    </row>
    <row r="96" spans="1:72" outlineLevel="1" x14ac:dyDescent="0.25">
      <c r="A96" s="11" t="s">
        <v>45</v>
      </c>
      <c r="C96" s="2" t="s">
        <v>78</v>
      </c>
      <c r="D96" s="8">
        <f>IFERROR(
GETPIVOTDATA("[Base_Tarjetas].[Importe]",TDinamica_R!$A$3,
"[Base_Tarjetas].[PERIODO]","[Base_Tarjetas].[PERIODO].&amp;[" &amp; TEXT(D$6,"yyyymm") &amp; "]",
"[Base_Tarjetas].[Metrica]","[Base_Tarjetas].[Metrica].&amp;[" &amp; $A96 &amp; "]",
"[Base_Tarjetas].[SEGMENTO_DESCRIP]","[Base_Tarjetas].[SEGMENTO_DESCRIP].&amp;[" &amp; $C$6 &amp; "]",
"[Base_Tarjetas].[SITUACION]","[Base_Tarjetas].[SITUACION].&amp;[" &amp; $C96 &amp; "]",
"[Base_Tarjetas].[TIPO]","[Base_Tarjetas].[TIPO].&amp;[" &amp; $C$1 &amp; "]")/1000,
0)</f>
        <v>0</v>
      </c>
      <c r="E96" s="8">
        <f>IFERROR(
GETPIVOTDATA("[Base_Tarjetas].[Importe]",TDinamica_R!$A$3,
"[Base_Tarjetas].[PERIODO]","[Base_Tarjetas].[PERIODO].&amp;[" &amp; TEXT(E$6,"yyyymm") &amp; "]",
"[Base_Tarjetas].[Metrica]","[Base_Tarjetas].[Metrica].&amp;[" &amp; $A96 &amp; "]",
"[Base_Tarjetas].[SEGMENTO_DESCRIP]","[Base_Tarjetas].[SEGMENTO_DESCRIP].&amp;[" &amp; $C$6 &amp; "]",
"[Base_Tarjetas].[SITUACION]","[Base_Tarjetas].[SITUACION].&amp;[" &amp; $C96 &amp; "]",
"[Base_Tarjetas].[TIPO]","[Base_Tarjetas].[TIPO].&amp;[" &amp; $C$1 &amp; "]")/1000,
0)</f>
        <v>0</v>
      </c>
      <c r="F96" s="8">
        <f>IFERROR(
GETPIVOTDATA("[Base_Tarjetas].[Importe]",TDinamica_R!$A$3,
"[Base_Tarjetas].[PERIODO]","[Base_Tarjetas].[PERIODO].&amp;[" &amp; TEXT(F$6,"yyyymm") &amp; "]",
"[Base_Tarjetas].[Metrica]","[Base_Tarjetas].[Metrica].&amp;[" &amp; $A96 &amp; "]",
"[Base_Tarjetas].[SEGMENTO_DESCRIP]","[Base_Tarjetas].[SEGMENTO_DESCRIP].&amp;[" &amp; $C$6 &amp; "]",
"[Base_Tarjetas].[SITUACION]","[Base_Tarjetas].[SITUACION].&amp;[" &amp; $C96 &amp; "]",
"[Base_Tarjetas].[TIPO]","[Base_Tarjetas].[TIPO].&amp;[" &amp; $C$1 &amp; "]")/1000,
0)</f>
        <v>0</v>
      </c>
      <c r="G96" s="8">
        <f>IFERROR(
GETPIVOTDATA("[Base_Tarjetas].[Importe]",TDinamica_R!$A$3,
"[Base_Tarjetas].[PERIODO]","[Base_Tarjetas].[PERIODO].&amp;[" &amp; TEXT(G$6,"yyyymm") &amp; "]",
"[Base_Tarjetas].[Metrica]","[Base_Tarjetas].[Metrica].&amp;[" &amp; $A96 &amp; "]",
"[Base_Tarjetas].[SEGMENTO_DESCRIP]","[Base_Tarjetas].[SEGMENTO_DESCRIP].&amp;[" &amp; $C$6 &amp; "]",
"[Base_Tarjetas].[SITUACION]","[Base_Tarjetas].[SITUACION].&amp;[" &amp; $C96 &amp; "]",
"[Base_Tarjetas].[TIPO]","[Base_Tarjetas].[TIPO].&amp;[" &amp; $C$1 &amp; "]")/1000,
0)</f>
        <v>0</v>
      </c>
      <c r="H96" s="8">
        <f>IFERROR(
GETPIVOTDATA("[Base_Tarjetas].[Importe]",TDinamica_R!$A$3,
"[Base_Tarjetas].[PERIODO]","[Base_Tarjetas].[PERIODO].&amp;[" &amp; TEXT(H$6,"yyyymm") &amp; "]",
"[Base_Tarjetas].[Metrica]","[Base_Tarjetas].[Metrica].&amp;[" &amp; $A96 &amp; "]",
"[Base_Tarjetas].[SEGMENTO_DESCRIP]","[Base_Tarjetas].[SEGMENTO_DESCRIP].&amp;[" &amp; $C$6 &amp; "]",
"[Base_Tarjetas].[SITUACION]","[Base_Tarjetas].[SITUACION].&amp;[" &amp; $C96 &amp; "]",
"[Base_Tarjetas].[TIPO]","[Base_Tarjetas].[TIPO].&amp;[" &amp; $C$1 &amp; "]")/1000,
0)</f>
        <v>0</v>
      </c>
      <c r="I96" s="8">
        <f>IFERROR(
GETPIVOTDATA("[Base_Tarjetas].[Importe]",TDinamica_R!$A$3,
"[Base_Tarjetas].[PERIODO]","[Base_Tarjetas].[PERIODO].&amp;[" &amp; TEXT(I$6,"yyyymm") &amp; "]",
"[Base_Tarjetas].[Metrica]","[Base_Tarjetas].[Metrica].&amp;[" &amp; $A96 &amp; "]",
"[Base_Tarjetas].[SEGMENTO_DESCRIP]","[Base_Tarjetas].[SEGMENTO_DESCRIP].&amp;[" &amp; $C$6 &amp; "]",
"[Base_Tarjetas].[SITUACION]","[Base_Tarjetas].[SITUACION].&amp;[" &amp; $C96 &amp; "]",
"[Base_Tarjetas].[TIPO]","[Base_Tarjetas].[TIPO].&amp;[" &amp; $C$1 &amp; "]")/1000,
0)</f>
        <v>0</v>
      </c>
      <c r="J96" s="8">
        <f>IFERROR(
GETPIVOTDATA("[Base_Tarjetas].[Importe]",TDinamica_R!$A$3,
"[Base_Tarjetas].[PERIODO]","[Base_Tarjetas].[PERIODO].&amp;[" &amp; TEXT(J$6,"yyyymm") &amp; "]",
"[Base_Tarjetas].[Metrica]","[Base_Tarjetas].[Metrica].&amp;[" &amp; $A96 &amp; "]",
"[Base_Tarjetas].[SEGMENTO_DESCRIP]","[Base_Tarjetas].[SEGMENTO_DESCRIP].&amp;[" &amp; $C$6 &amp; "]",
"[Base_Tarjetas].[SITUACION]","[Base_Tarjetas].[SITUACION].&amp;[" &amp; $C96 &amp; "]",
"[Base_Tarjetas].[TIPO]","[Base_Tarjetas].[TIPO].&amp;[" &amp; $C$1 &amp; "]")/1000,
0)</f>
        <v>0</v>
      </c>
      <c r="K96" s="8">
        <f>IFERROR(
GETPIVOTDATA("[Base_Tarjetas].[Importe]",TDinamica_R!$A$3,
"[Base_Tarjetas].[PERIODO]","[Base_Tarjetas].[PERIODO].&amp;[" &amp; TEXT(K$6,"yyyymm") &amp; "]",
"[Base_Tarjetas].[Metrica]","[Base_Tarjetas].[Metrica].&amp;[" &amp; $A96 &amp; "]",
"[Base_Tarjetas].[SEGMENTO_DESCRIP]","[Base_Tarjetas].[SEGMENTO_DESCRIP].&amp;[" &amp; $C$6 &amp; "]",
"[Base_Tarjetas].[SITUACION]","[Base_Tarjetas].[SITUACION].&amp;[" &amp; $C96 &amp; "]",
"[Base_Tarjetas].[TIPO]","[Base_Tarjetas].[TIPO].&amp;[" &amp; $C$1 &amp; "]")/1000,
0)</f>
        <v>0</v>
      </c>
      <c r="L96" s="8">
        <f>IFERROR(
GETPIVOTDATA("[Base_Tarjetas].[Importe]",TDinamica_R!$A$3,
"[Base_Tarjetas].[PERIODO]","[Base_Tarjetas].[PERIODO].&amp;[" &amp; TEXT(L$6,"yyyymm") &amp; "]",
"[Base_Tarjetas].[Metrica]","[Base_Tarjetas].[Metrica].&amp;[" &amp; $A96 &amp; "]",
"[Base_Tarjetas].[SEGMENTO_DESCRIP]","[Base_Tarjetas].[SEGMENTO_DESCRIP].&amp;[" &amp; $C$6 &amp; "]",
"[Base_Tarjetas].[SITUACION]","[Base_Tarjetas].[SITUACION].&amp;[" &amp; $C96 &amp; "]",
"[Base_Tarjetas].[TIPO]","[Base_Tarjetas].[TIPO].&amp;[" &amp; $C$1 &amp; "]")/1000,
0)</f>
        <v>0</v>
      </c>
      <c r="M96" s="8">
        <f>IFERROR(
GETPIVOTDATA("[Base_Tarjetas].[Importe]",TDinamica_R!$A$3,
"[Base_Tarjetas].[PERIODO]","[Base_Tarjetas].[PERIODO].&amp;[" &amp; TEXT(M$6,"yyyymm") &amp; "]",
"[Base_Tarjetas].[Metrica]","[Base_Tarjetas].[Metrica].&amp;[" &amp; $A96 &amp; "]",
"[Base_Tarjetas].[SEGMENTO_DESCRIP]","[Base_Tarjetas].[SEGMENTO_DESCRIP].&amp;[" &amp; $C$6 &amp; "]",
"[Base_Tarjetas].[SITUACION]","[Base_Tarjetas].[SITUACION].&amp;[" &amp; $C96 &amp; "]",
"[Base_Tarjetas].[TIPO]","[Base_Tarjetas].[TIPO].&amp;[" &amp; $C$1 &amp; "]")/1000,
0)</f>
        <v>0</v>
      </c>
      <c r="N96" s="8">
        <f>IFERROR(
GETPIVOTDATA("[Base_Tarjetas].[Importe]",TDinamica_R!$A$3,
"[Base_Tarjetas].[PERIODO]","[Base_Tarjetas].[PERIODO].&amp;[" &amp; TEXT(N$6,"yyyymm") &amp; "]",
"[Base_Tarjetas].[Metrica]","[Base_Tarjetas].[Metrica].&amp;[" &amp; $A96 &amp; "]",
"[Base_Tarjetas].[SEGMENTO_DESCRIP]","[Base_Tarjetas].[SEGMENTO_DESCRIP].&amp;[" &amp; $C$6 &amp; "]",
"[Base_Tarjetas].[SITUACION]","[Base_Tarjetas].[SITUACION].&amp;[" &amp; $C96 &amp; "]",
"[Base_Tarjetas].[TIPO]","[Base_Tarjetas].[TIPO].&amp;[" &amp; $C$1 &amp; "]")/1000,
0)</f>
        <v>0</v>
      </c>
      <c r="O96" s="8">
        <f>IFERROR(
GETPIVOTDATA("[Base_Tarjetas].[Importe]",TDinamica_R!$A$3,
"[Base_Tarjetas].[PERIODO]","[Base_Tarjetas].[PERIODO].&amp;[" &amp; TEXT(O$6,"yyyymm") &amp; "]",
"[Base_Tarjetas].[Metrica]","[Base_Tarjetas].[Metrica].&amp;[" &amp; $A96 &amp; "]",
"[Base_Tarjetas].[SEGMENTO_DESCRIP]","[Base_Tarjetas].[SEGMENTO_DESCRIP].&amp;[" &amp; $C$6 &amp; "]",
"[Base_Tarjetas].[SITUACION]","[Base_Tarjetas].[SITUACION].&amp;[" &amp; $C96 &amp; "]",
"[Base_Tarjetas].[TIPO]","[Base_Tarjetas].[TIPO].&amp;[" &amp; $C$1 &amp; "]")/1000,
0)</f>
        <v>0</v>
      </c>
      <c r="P96" s="8">
        <f>IFERROR(
GETPIVOTDATA("[Base_Tarjetas].[Importe]",TDinamica_R!$A$3,
"[Base_Tarjetas].[PERIODO]","[Base_Tarjetas].[PERIODO].&amp;[" &amp; TEXT(P$6,"yyyymm") &amp; "]",
"[Base_Tarjetas].[Metrica]","[Base_Tarjetas].[Metrica].&amp;[" &amp; $A96 &amp; "]",
"[Base_Tarjetas].[SEGMENTO_DESCRIP]","[Base_Tarjetas].[SEGMENTO_DESCRIP].&amp;[" &amp; $C$6 &amp; "]",
"[Base_Tarjetas].[SITUACION]","[Base_Tarjetas].[SITUACION].&amp;[" &amp; $C96 &amp; "]",
"[Base_Tarjetas].[TIPO]","[Base_Tarjetas].[TIPO].&amp;[" &amp; $C$1 &amp; "]")/1000,
0)</f>
        <v>0</v>
      </c>
      <c r="Q96" s="8">
        <f>IFERROR(
GETPIVOTDATA("[Base_Tarjetas].[Importe]",TDinamica_R!$A$3,
"[Base_Tarjetas].[PERIODO]","[Base_Tarjetas].[PERIODO].&amp;[" &amp; TEXT(Q$6,"yyyymm") &amp; "]",
"[Base_Tarjetas].[Metrica]","[Base_Tarjetas].[Metrica].&amp;[" &amp; $A96 &amp; "]",
"[Base_Tarjetas].[SEGMENTO_DESCRIP]","[Base_Tarjetas].[SEGMENTO_DESCRIP].&amp;[" &amp; $C$6 &amp; "]",
"[Base_Tarjetas].[SITUACION]","[Base_Tarjetas].[SITUACION].&amp;[" &amp; $C96 &amp; "]",
"[Base_Tarjetas].[TIPO]","[Base_Tarjetas].[TIPO].&amp;[" &amp; $C$1 &amp; "]")/1000,
0)</f>
        <v>0</v>
      </c>
      <c r="R96" s="8">
        <f>IFERROR(
GETPIVOTDATA("[Base_Tarjetas].[Importe]",TDinamica_R!$A$3,
"[Base_Tarjetas].[PERIODO]","[Base_Tarjetas].[PERIODO].&amp;[" &amp; TEXT(R$6,"yyyymm") &amp; "]",
"[Base_Tarjetas].[Metrica]","[Base_Tarjetas].[Metrica].&amp;[" &amp; $A96 &amp; "]",
"[Base_Tarjetas].[SEGMENTO_DESCRIP]","[Base_Tarjetas].[SEGMENTO_DESCRIP].&amp;[" &amp; $C$6 &amp; "]",
"[Base_Tarjetas].[SITUACION]","[Base_Tarjetas].[SITUACION].&amp;[" &amp; $C96 &amp; "]",
"[Base_Tarjetas].[TIPO]","[Base_Tarjetas].[TIPO].&amp;[" &amp; $C$1 &amp; "]")/1000,
0)</f>
        <v>0</v>
      </c>
      <c r="S96" s="8">
        <f>IFERROR(
GETPIVOTDATA("[Base_Tarjetas].[Importe]",TDinamica_R!$A$3,
"[Base_Tarjetas].[PERIODO]","[Base_Tarjetas].[PERIODO].&amp;[" &amp; TEXT(S$6,"yyyymm") &amp; "]",
"[Base_Tarjetas].[Metrica]","[Base_Tarjetas].[Metrica].&amp;[" &amp; $A96 &amp; "]",
"[Base_Tarjetas].[SEGMENTO_DESCRIP]","[Base_Tarjetas].[SEGMENTO_DESCRIP].&amp;[" &amp; $C$6 &amp; "]",
"[Base_Tarjetas].[SITUACION]","[Base_Tarjetas].[SITUACION].&amp;[" &amp; $C96 &amp; "]",
"[Base_Tarjetas].[TIPO]","[Base_Tarjetas].[TIPO].&amp;[" &amp; $C$1 &amp; "]")/1000,
0)</f>
        <v>0</v>
      </c>
      <c r="T96" s="8">
        <f>IFERROR(
GETPIVOTDATA("[Base_Tarjetas].[Importe]",TDinamica_R!$A$3,
"[Base_Tarjetas].[PERIODO]","[Base_Tarjetas].[PERIODO].&amp;[" &amp; TEXT(T$6,"yyyymm") &amp; "]",
"[Base_Tarjetas].[Metrica]","[Base_Tarjetas].[Metrica].&amp;[" &amp; $A96 &amp; "]",
"[Base_Tarjetas].[SEGMENTO_DESCRIP]","[Base_Tarjetas].[SEGMENTO_DESCRIP].&amp;[" &amp; $C$6 &amp; "]",
"[Base_Tarjetas].[SITUACION]","[Base_Tarjetas].[SITUACION].&amp;[" &amp; $C96 &amp; "]",
"[Base_Tarjetas].[TIPO]","[Base_Tarjetas].[TIPO].&amp;[" &amp; $C$1 &amp; "]")/1000,
0)</f>
        <v>0</v>
      </c>
      <c r="U96" s="8">
        <f>IFERROR(
GETPIVOTDATA("[Base_Tarjetas].[Importe]",TDinamica_R!$A$3,
"[Base_Tarjetas].[PERIODO]","[Base_Tarjetas].[PERIODO].&amp;[" &amp; TEXT(U$6,"yyyymm") &amp; "]",
"[Base_Tarjetas].[Metrica]","[Base_Tarjetas].[Metrica].&amp;[" &amp; $A96 &amp; "]",
"[Base_Tarjetas].[SEGMENTO_DESCRIP]","[Base_Tarjetas].[SEGMENTO_DESCRIP].&amp;[" &amp; $C$6 &amp; "]",
"[Base_Tarjetas].[SITUACION]","[Base_Tarjetas].[SITUACION].&amp;[" &amp; $C96 &amp; "]",
"[Base_Tarjetas].[TIPO]","[Base_Tarjetas].[TIPO].&amp;[" &amp; $C$1 &amp; "]")/1000,
0)</f>
        <v>0</v>
      </c>
      <c r="V96" s="8">
        <f>IFERROR(
GETPIVOTDATA("[Base_Tarjetas].[Importe]",TDinamica_R!$A$3,
"[Base_Tarjetas].[PERIODO]","[Base_Tarjetas].[PERIODO].&amp;[" &amp; TEXT(V$6,"yyyymm") &amp; "]",
"[Base_Tarjetas].[Metrica]","[Base_Tarjetas].[Metrica].&amp;[" &amp; $A96 &amp; "]",
"[Base_Tarjetas].[SEGMENTO_DESCRIP]","[Base_Tarjetas].[SEGMENTO_DESCRIP].&amp;[" &amp; $C$6 &amp; "]",
"[Base_Tarjetas].[SITUACION]","[Base_Tarjetas].[SITUACION].&amp;[" &amp; $C96 &amp; "]",
"[Base_Tarjetas].[TIPO]","[Base_Tarjetas].[TIPO].&amp;[" &amp; $C$1 &amp; "]")/1000,
0)</f>
        <v>0</v>
      </c>
      <c r="W96" s="8">
        <f>IFERROR(
GETPIVOTDATA("[Base_Tarjetas].[Importe]",TDinamica_R!$A$3,
"[Base_Tarjetas].[PERIODO]","[Base_Tarjetas].[PERIODO].&amp;[" &amp; TEXT(W$6,"yyyymm") &amp; "]",
"[Base_Tarjetas].[Metrica]","[Base_Tarjetas].[Metrica].&amp;[" &amp; $A96 &amp; "]",
"[Base_Tarjetas].[SEGMENTO_DESCRIP]","[Base_Tarjetas].[SEGMENTO_DESCRIP].&amp;[" &amp; $C$6 &amp; "]",
"[Base_Tarjetas].[SITUACION]","[Base_Tarjetas].[SITUACION].&amp;[" &amp; $C96 &amp; "]",
"[Base_Tarjetas].[TIPO]","[Base_Tarjetas].[TIPO].&amp;[" &amp; $C$1 &amp; "]")/1000,
0)</f>
        <v>0</v>
      </c>
      <c r="X96" s="8">
        <f>IFERROR(
GETPIVOTDATA("[Base_Tarjetas].[Importe]",TDinamica_R!$A$3,
"[Base_Tarjetas].[PERIODO]","[Base_Tarjetas].[PERIODO].&amp;[" &amp; TEXT(X$6,"yyyymm") &amp; "]",
"[Base_Tarjetas].[Metrica]","[Base_Tarjetas].[Metrica].&amp;[" &amp; $A96 &amp; "]",
"[Base_Tarjetas].[SEGMENTO_DESCRIP]","[Base_Tarjetas].[SEGMENTO_DESCRIP].&amp;[" &amp; $C$6 &amp; "]",
"[Base_Tarjetas].[SITUACION]","[Base_Tarjetas].[SITUACION].&amp;[" &amp; $C96 &amp; "]",
"[Base_Tarjetas].[TIPO]","[Base_Tarjetas].[TIPO].&amp;[" &amp; $C$1 &amp; "]")/1000,
0)</f>
        <v>0</v>
      </c>
      <c r="Y96" s="8">
        <f>IFERROR(
GETPIVOTDATA("[Base_Tarjetas].[Importe]",TDinamica_R!$A$3,
"[Base_Tarjetas].[PERIODO]","[Base_Tarjetas].[PERIODO].&amp;[" &amp; TEXT(Y$6,"yyyymm") &amp; "]",
"[Base_Tarjetas].[Metrica]","[Base_Tarjetas].[Metrica].&amp;[" &amp; $A96 &amp; "]",
"[Base_Tarjetas].[SEGMENTO_DESCRIP]","[Base_Tarjetas].[SEGMENTO_DESCRIP].&amp;[" &amp; $C$6 &amp; "]",
"[Base_Tarjetas].[SITUACION]","[Base_Tarjetas].[SITUACION].&amp;[" &amp; $C96 &amp; "]",
"[Base_Tarjetas].[TIPO]","[Base_Tarjetas].[TIPO].&amp;[" &amp; $C$1 &amp; "]")/1000,
0)</f>
        <v>0</v>
      </c>
      <c r="Z96" s="8">
        <f>IFERROR(
GETPIVOTDATA("[Base_Tarjetas].[Importe]",TDinamica_R!$A$3,
"[Base_Tarjetas].[PERIODO]","[Base_Tarjetas].[PERIODO].&amp;[" &amp; TEXT(Z$6,"yyyymm") &amp; "]",
"[Base_Tarjetas].[Metrica]","[Base_Tarjetas].[Metrica].&amp;[" &amp; $A96 &amp; "]",
"[Base_Tarjetas].[SEGMENTO_DESCRIP]","[Base_Tarjetas].[SEGMENTO_DESCRIP].&amp;[" &amp; $C$6 &amp; "]",
"[Base_Tarjetas].[SITUACION]","[Base_Tarjetas].[SITUACION].&amp;[" &amp; $C96 &amp; "]",
"[Base_Tarjetas].[TIPO]","[Base_Tarjetas].[TIPO].&amp;[" &amp; $C$1 &amp; "]")/1000,
0)</f>
        <v>0</v>
      </c>
      <c r="AA96" s="8">
        <f>IFERROR(
GETPIVOTDATA("[Base_Tarjetas].[Importe]",TDinamica_R!$A$3,
"[Base_Tarjetas].[PERIODO]","[Base_Tarjetas].[PERIODO].&amp;[" &amp; TEXT(AA$6,"yyyymm") &amp; "]",
"[Base_Tarjetas].[Metrica]","[Base_Tarjetas].[Metrica].&amp;[" &amp; $A96 &amp; "]",
"[Base_Tarjetas].[SEGMENTO_DESCRIP]","[Base_Tarjetas].[SEGMENTO_DESCRIP].&amp;[" &amp; $C$6 &amp; "]",
"[Base_Tarjetas].[SITUACION]","[Base_Tarjetas].[SITUACION].&amp;[" &amp; $C96 &amp; "]",
"[Base_Tarjetas].[TIPO]","[Base_Tarjetas].[TIPO].&amp;[" &amp; $C$1 &amp; "]")/1000,
0)</f>
        <v>0</v>
      </c>
      <c r="AB96" s="8">
        <f>IFERROR(
GETPIVOTDATA("[Base_Tarjetas].[Importe]",TDinamica_R!$A$3,
"[Base_Tarjetas].[PERIODO]","[Base_Tarjetas].[PERIODO].&amp;[" &amp; TEXT(AB$6,"yyyymm") &amp; "]",
"[Base_Tarjetas].[Metrica]","[Base_Tarjetas].[Metrica].&amp;[" &amp; $A96 &amp; "]",
"[Base_Tarjetas].[SEGMENTO_DESCRIP]","[Base_Tarjetas].[SEGMENTO_DESCRIP].&amp;[" &amp; $C$6 &amp; "]",
"[Base_Tarjetas].[SITUACION]","[Base_Tarjetas].[SITUACION].&amp;[" &amp; $C96 &amp; "]",
"[Base_Tarjetas].[TIPO]","[Base_Tarjetas].[TIPO].&amp;[" &amp; $C$1 &amp; "]")/1000,
0)</f>
        <v>0</v>
      </c>
      <c r="AC96" s="8">
        <f>IFERROR(
GETPIVOTDATA("[Base_Tarjetas].[Importe]",TDinamica_R!$A$3,
"[Base_Tarjetas].[PERIODO]","[Base_Tarjetas].[PERIODO].&amp;[" &amp; TEXT(AC$6,"yyyymm") &amp; "]",
"[Base_Tarjetas].[Metrica]","[Base_Tarjetas].[Metrica].&amp;[" &amp; $A96 &amp; "]",
"[Base_Tarjetas].[SEGMENTO_DESCRIP]","[Base_Tarjetas].[SEGMENTO_DESCRIP].&amp;[" &amp; $C$6 &amp; "]",
"[Base_Tarjetas].[SITUACION]","[Base_Tarjetas].[SITUACION].&amp;[" &amp; $C96 &amp; "]",
"[Base_Tarjetas].[TIPO]","[Base_Tarjetas].[TIPO].&amp;[" &amp; $C$1 &amp; "]")/1000,
0)</f>
        <v>0</v>
      </c>
      <c r="AD96" s="8">
        <f>IFERROR(
GETPIVOTDATA("[Base_Tarjetas].[Importe]",TDinamica_R!$A$3,
"[Base_Tarjetas].[PERIODO]","[Base_Tarjetas].[PERIODO].&amp;[" &amp; TEXT(AD$6,"yyyymm") &amp; "]",
"[Base_Tarjetas].[Metrica]","[Base_Tarjetas].[Metrica].&amp;[" &amp; $A96 &amp; "]",
"[Base_Tarjetas].[SEGMENTO_DESCRIP]","[Base_Tarjetas].[SEGMENTO_DESCRIP].&amp;[" &amp; $C$6 &amp; "]",
"[Base_Tarjetas].[SITUACION]","[Base_Tarjetas].[SITUACION].&amp;[" &amp; $C96 &amp; "]",
"[Base_Tarjetas].[TIPO]","[Base_Tarjetas].[TIPO].&amp;[" &amp; $C$1 &amp; "]")/1000,
0)</f>
        <v>0</v>
      </c>
      <c r="AE96" s="8">
        <f>IFERROR(
GETPIVOTDATA("[Base_Tarjetas].[Importe]",TDinamica_R!$A$3,
"[Base_Tarjetas].[PERIODO]","[Base_Tarjetas].[PERIODO].&amp;[" &amp; TEXT(AE$6,"yyyymm") &amp; "]",
"[Base_Tarjetas].[Metrica]","[Base_Tarjetas].[Metrica].&amp;[" &amp; $A96 &amp; "]",
"[Base_Tarjetas].[SEGMENTO_DESCRIP]","[Base_Tarjetas].[SEGMENTO_DESCRIP].&amp;[" &amp; $C$6 &amp; "]",
"[Base_Tarjetas].[SITUACION]","[Base_Tarjetas].[SITUACION].&amp;[" &amp; $C96 &amp; "]",
"[Base_Tarjetas].[TIPO]","[Base_Tarjetas].[TIPO].&amp;[" &amp; $C$1 &amp; "]")/1000,
0)</f>
        <v>0</v>
      </c>
      <c r="AF96" s="8">
        <f>IFERROR(
GETPIVOTDATA("[Base_Tarjetas].[Importe]",TDinamica_R!$A$3,
"[Base_Tarjetas].[PERIODO]","[Base_Tarjetas].[PERIODO].&amp;[" &amp; TEXT(AF$6,"yyyymm") &amp; "]",
"[Base_Tarjetas].[Metrica]","[Base_Tarjetas].[Metrica].&amp;[" &amp; $A96 &amp; "]",
"[Base_Tarjetas].[SEGMENTO_DESCRIP]","[Base_Tarjetas].[SEGMENTO_DESCRIP].&amp;[" &amp; $C$6 &amp; "]",
"[Base_Tarjetas].[SITUACION]","[Base_Tarjetas].[SITUACION].&amp;[" &amp; $C96 &amp; "]",
"[Base_Tarjetas].[TIPO]","[Base_Tarjetas].[TIPO].&amp;[" &amp; $C$1 &amp; "]")/1000,
0)</f>
        <v>0</v>
      </c>
      <c r="AG96" s="8">
        <f>IFERROR(
GETPIVOTDATA("[Base_Tarjetas].[Importe]",TDinamica_R!$A$3,
"[Base_Tarjetas].[PERIODO]","[Base_Tarjetas].[PERIODO].&amp;[" &amp; TEXT(AG$6,"yyyymm") &amp; "]",
"[Base_Tarjetas].[Metrica]","[Base_Tarjetas].[Metrica].&amp;[" &amp; $A96 &amp; "]",
"[Base_Tarjetas].[SEGMENTO_DESCRIP]","[Base_Tarjetas].[SEGMENTO_DESCRIP].&amp;[" &amp; $C$6 &amp; "]",
"[Base_Tarjetas].[SITUACION]","[Base_Tarjetas].[SITUACION].&amp;[" &amp; $C96 &amp; "]",
"[Base_Tarjetas].[TIPO]","[Base_Tarjetas].[TIPO].&amp;[" &amp; $C$1 &amp; "]")/1000,
0)</f>
        <v>0</v>
      </c>
      <c r="AH96" s="8">
        <f>IFERROR(
GETPIVOTDATA("[Base_Tarjetas].[Importe]",TDinamica_R!$A$3,
"[Base_Tarjetas].[PERIODO]","[Base_Tarjetas].[PERIODO].&amp;[" &amp; TEXT(AH$6,"yyyymm") &amp; "]",
"[Base_Tarjetas].[Metrica]","[Base_Tarjetas].[Metrica].&amp;[" &amp; $A96 &amp; "]",
"[Base_Tarjetas].[SEGMENTO_DESCRIP]","[Base_Tarjetas].[SEGMENTO_DESCRIP].&amp;[" &amp; $C$6 &amp; "]",
"[Base_Tarjetas].[SITUACION]","[Base_Tarjetas].[SITUACION].&amp;[" &amp; $C96 &amp; "]",
"[Base_Tarjetas].[TIPO]","[Base_Tarjetas].[TIPO].&amp;[" &amp; $C$1 &amp; "]")/1000,
0)</f>
        <v>0</v>
      </c>
      <c r="AI96" s="8">
        <f>IFERROR(
GETPIVOTDATA("[Base_Tarjetas].[Importe]",TDinamica_R!$A$3,
"[Base_Tarjetas].[PERIODO]","[Base_Tarjetas].[PERIODO].&amp;[" &amp; TEXT(AI$6,"yyyymm") &amp; "]",
"[Base_Tarjetas].[Metrica]","[Base_Tarjetas].[Metrica].&amp;[" &amp; $A96 &amp; "]",
"[Base_Tarjetas].[SEGMENTO_DESCRIP]","[Base_Tarjetas].[SEGMENTO_DESCRIP].&amp;[" &amp; $C$6 &amp; "]",
"[Base_Tarjetas].[SITUACION]","[Base_Tarjetas].[SITUACION].&amp;[" &amp; $C96 &amp; "]",
"[Base_Tarjetas].[TIPO]","[Base_Tarjetas].[TIPO].&amp;[" &amp; $C$1 &amp; "]")/1000,
0)</f>
        <v>0</v>
      </c>
      <c r="AJ96" s="8">
        <f>IFERROR(
GETPIVOTDATA("[Base_Tarjetas].[Importe]",TDinamica_R!$A$3,
"[Base_Tarjetas].[PERIODO]","[Base_Tarjetas].[PERIODO].&amp;[" &amp; TEXT(AJ$6,"yyyymm") &amp; "]",
"[Base_Tarjetas].[Metrica]","[Base_Tarjetas].[Metrica].&amp;[" &amp; $A96 &amp; "]",
"[Base_Tarjetas].[SEGMENTO_DESCRIP]","[Base_Tarjetas].[SEGMENTO_DESCRIP].&amp;[" &amp; $C$6 &amp; "]",
"[Base_Tarjetas].[SITUACION]","[Base_Tarjetas].[SITUACION].&amp;[" &amp; $C96 &amp; "]",
"[Base_Tarjetas].[TIPO]","[Base_Tarjetas].[TIPO].&amp;[" &amp; $C$1 &amp; "]")/1000,
0)</f>
        <v>0</v>
      </c>
      <c r="AK96" s="8">
        <f>IFERROR(
GETPIVOTDATA("[Base_Tarjetas].[Importe]",TDinamica_R!$A$3,
"[Base_Tarjetas].[PERIODO]","[Base_Tarjetas].[PERIODO].&amp;[" &amp; TEXT(AK$6,"yyyymm") &amp; "]",
"[Base_Tarjetas].[Metrica]","[Base_Tarjetas].[Metrica].&amp;[" &amp; $A96 &amp; "]",
"[Base_Tarjetas].[SEGMENTO_DESCRIP]","[Base_Tarjetas].[SEGMENTO_DESCRIP].&amp;[" &amp; $C$6 &amp; "]",
"[Base_Tarjetas].[SITUACION]","[Base_Tarjetas].[SITUACION].&amp;[" &amp; $C96 &amp; "]",
"[Base_Tarjetas].[TIPO]","[Base_Tarjetas].[TIPO].&amp;[" &amp; $C$1 &amp; "]")/1000,
0)</f>
        <v>0</v>
      </c>
      <c r="AL96" s="8">
        <f>IFERROR(
GETPIVOTDATA("[Base_Tarjetas].[Importe]",TDinamica_R!$A$3,
"[Base_Tarjetas].[PERIODO]","[Base_Tarjetas].[PERIODO].&amp;[" &amp; TEXT(AL$6,"yyyymm") &amp; "]",
"[Base_Tarjetas].[Metrica]","[Base_Tarjetas].[Metrica].&amp;[" &amp; $A96 &amp; "]",
"[Base_Tarjetas].[SEGMENTO_DESCRIP]","[Base_Tarjetas].[SEGMENTO_DESCRIP].&amp;[" &amp; $C$6 &amp; "]",
"[Base_Tarjetas].[SITUACION]","[Base_Tarjetas].[SITUACION].&amp;[" &amp; $C96 &amp; "]",
"[Base_Tarjetas].[TIPO]","[Base_Tarjetas].[TIPO].&amp;[" &amp; $C$1 &amp; "]")/1000,
0)</f>
        <v>0</v>
      </c>
      <c r="AM96" s="8">
        <f>IFERROR(
GETPIVOTDATA("[Base_Tarjetas].[Importe]",TDinamica_R!$A$3,
"[Base_Tarjetas].[PERIODO]","[Base_Tarjetas].[PERIODO].&amp;[" &amp; TEXT(AM$6,"yyyymm") &amp; "]",
"[Base_Tarjetas].[Metrica]","[Base_Tarjetas].[Metrica].&amp;[" &amp; $A96 &amp; "]",
"[Base_Tarjetas].[SEGMENTO_DESCRIP]","[Base_Tarjetas].[SEGMENTO_DESCRIP].&amp;[" &amp; $C$6 &amp; "]",
"[Base_Tarjetas].[SITUACION]","[Base_Tarjetas].[SITUACION].&amp;[" &amp; $C96 &amp; "]",
"[Base_Tarjetas].[TIPO]","[Base_Tarjetas].[TIPO].&amp;[" &amp; $C$1 &amp; "]")/1000,
0)</f>
        <v>0</v>
      </c>
      <c r="AN96" s="8">
        <f>IFERROR(
GETPIVOTDATA("[Base_Tarjetas].[Importe]",TDinamica_R!$A$3,
"[Base_Tarjetas].[PERIODO]","[Base_Tarjetas].[PERIODO].&amp;[" &amp; TEXT(AN$6,"yyyymm") &amp; "]",
"[Base_Tarjetas].[Metrica]","[Base_Tarjetas].[Metrica].&amp;[" &amp; $A96 &amp; "]",
"[Base_Tarjetas].[SEGMENTO_DESCRIP]","[Base_Tarjetas].[SEGMENTO_DESCRIP].&amp;[" &amp; $C$6 &amp; "]",
"[Base_Tarjetas].[SITUACION]","[Base_Tarjetas].[SITUACION].&amp;[" &amp; $C96 &amp; "]",
"[Base_Tarjetas].[TIPO]","[Base_Tarjetas].[TIPO].&amp;[" &amp; $C$1 &amp; "]")/1000,
0)</f>
        <v>0</v>
      </c>
      <c r="AO96" s="8">
        <f>IFERROR(
GETPIVOTDATA("[Base_Tarjetas].[Importe]",TDinamica_R!$A$3,
"[Base_Tarjetas].[PERIODO]","[Base_Tarjetas].[PERIODO].&amp;[" &amp; TEXT(AO$6,"yyyymm") &amp; "]",
"[Base_Tarjetas].[Metrica]","[Base_Tarjetas].[Metrica].&amp;[" &amp; $A96 &amp; "]",
"[Base_Tarjetas].[SEGMENTO_DESCRIP]","[Base_Tarjetas].[SEGMENTO_DESCRIP].&amp;[" &amp; $C$6 &amp; "]",
"[Base_Tarjetas].[SITUACION]","[Base_Tarjetas].[SITUACION].&amp;[" &amp; $C96 &amp; "]",
"[Base_Tarjetas].[TIPO]","[Base_Tarjetas].[TIPO].&amp;[" &amp; $C$1 &amp; "]")/1000,
0)</f>
        <v>0</v>
      </c>
      <c r="AP96" s="8">
        <f>IFERROR(
GETPIVOTDATA("[Base_Tarjetas].[Importe]",TDinamica_R!$A$3,
"[Base_Tarjetas].[PERIODO]","[Base_Tarjetas].[PERIODO].&amp;[" &amp; TEXT(AP$6,"yyyymm") &amp; "]",
"[Base_Tarjetas].[Metrica]","[Base_Tarjetas].[Metrica].&amp;[" &amp; $A96 &amp; "]",
"[Base_Tarjetas].[SEGMENTO_DESCRIP]","[Base_Tarjetas].[SEGMENTO_DESCRIP].&amp;[" &amp; $C$6 &amp; "]",
"[Base_Tarjetas].[SITUACION]","[Base_Tarjetas].[SITUACION].&amp;[" &amp; $C96 &amp; "]",
"[Base_Tarjetas].[TIPO]","[Base_Tarjetas].[TIPO].&amp;[" &amp; $C$1 &amp; "]")/1000,
0)</f>
        <v>0</v>
      </c>
      <c r="AQ96" s="8">
        <f>IFERROR(
GETPIVOTDATA("[Base_Tarjetas].[Importe]",TDinamica_R!$A$3,
"[Base_Tarjetas].[PERIODO]","[Base_Tarjetas].[PERIODO].&amp;[" &amp; TEXT(AQ$6,"yyyymm") &amp; "]",
"[Base_Tarjetas].[Metrica]","[Base_Tarjetas].[Metrica].&amp;[" &amp; $A96 &amp; "]",
"[Base_Tarjetas].[SEGMENTO_DESCRIP]","[Base_Tarjetas].[SEGMENTO_DESCRIP].&amp;[" &amp; $C$6 &amp; "]",
"[Base_Tarjetas].[SITUACION]","[Base_Tarjetas].[SITUACION].&amp;[" &amp; $C96 &amp; "]",
"[Base_Tarjetas].[TIPO]","[Base_Tarjetas].[TIPO].&amp;[" &amp; $C$1 &amp; "]")/1000,
0)</f>
        <v>0</v>
      </c>
      <c r="AR96" s="8">
        <f>IFERROR(
GETPIVOTDATA("[Base_Tarjetas].[Importe]",TDinamica_R!$A$3,
"[Base_Tarjetas].[PERIODO]","[Base_Tarjetas].[PERIODO].&amp;[" &amp; TEXT(AR$6,"yyyymm") &amp; "]",
"[Base_Tarjetas].[Metrica]","[Base_Tarjetas].[Metrica].&amp;[" &amp; $A96 &amp; "]",
"[Base_Tarjetas].[SEGMENTO_DESCRIP]","[Base_Tarjetas].[SEGMENTO_DESCRIP].&amp;[" &amp; $C$6 &amp; "]",
"[Base_Tarjetas].[SITUACION]","[Base_Tarjetas].[SITUACION].&amp;[" &amp; $C96 &amp; "]",
"[Base_Tarjetas].[TIPO]","[Base_Tarjetas].[TIPO].&amp;[" &amp; $C$1 &amp; "]")/1000,
0)</f>
        <v>0</v>
      </c>
      <c r="AS96" s="8">
        <f>IFERROR(
GETPIVOTDATA("[Base_Tarjetas].[Importe]",TDinamica_R!$A$3,
"[Base_Tarjetas].[PERIODO]","[Base_Tarjetas].[PERIODO].&amp;[" &amp; TEXT(AS$6,"yyyymm") &amp; "]",
"[Base_Tarjetas].[Metrica]","[Base_Tarjetas].[Metrica].&amp;[" &amp; $A96 &amp; "]",
"[Base_Tarjetas].[SEGMENTO_DESCRIP]","[Base_Tarjetas].[SEGMENTO_DESCRIP].&amp;[" &amp; $C$6 &amp; "]",
"[Base_Tarjetas].[SITUACION]","[Base_Tarjetas].[SITUACION].&amp;[" &amp; $C96 &amp; "]",
"[Base_Tarjetas].[TIPO]","[Base_Tarjetas].[TIPO].&amp;[" &amp; $C$1 &amp; "]")/1000,
0)</f>
        <v>0</v>
      </c>
      <c r="AT96" s="8">
        <f>IFERROR(
GETPIVOTDATA("[Base_Tarjetas].[Importe]",TDinamica_R!$A$3,
"[Base_Tarjetas].[PERIODO]","[Base_Tarjetas].[PERIODO].&amp;[" &amp; TEXT(AT$6,"yyyymm") &amp; "]",
"[Base_Tarjetas].[Metrica]","[Base_Tarjetas].[Metrica].&amp;[" &amp; $A96 &amp; "]",
"[Base_Tarjetas].[SEGMENTO_DESCRIP]","[Base_Tarjetas].[SEGMENTO_DESCRIP].&amp;[" &amp; $C$6 &amp; "]",
"[Base_Tarjetas].[SITUACION]","[Base_Tarjetas].[SITUACION].&amp;[" &amp; $C96 &amp; "]",
"[Base_Tarjetas].[TIPO]","[Base_Tarjetas].[TIPO].&amp;[" &amp; $C$1 &amp; "]")/1000,
0)</f>
        <v>0</v>
      </c>
      <c r="AU96" s="8">
        <f>IFERROR(
GETPIVOTDATA("[Base_Tarjetas].[Importe]",TDinamica_R!$A$3,
"[Base_Tarjetas].[PERIODO]","[Base_Tarjetas].[PERIODO].&amp;[" &amp; TEXT(AU$6,"yyyymm") &amp; "]",
"[Base_Tarjetas].[Metrica]","[Base_Tarjetas].[Metrica].&amp;[" &amp; $A96 &amp; "]",
"[Base_Tarjetas].[SEGMENTO_DESCRIP]","[Base_Tarjetas].[SEGMENTO_DESCRIP].&amp;[" &amp; $C$6 &amp; "]",
"[Base_Tarjetas].[SITUACION]","[Base_Tarjetas].[SITUACION].&amp;[" &amp; $C96 &amp; "]",
"[Base_Tarjetas].[TIPO]","[Base_Tarjetas].[TIPO].&amp;[" &amp; $C$1 &amp; "]")/1000,
0)</f>
        <v>0</v>
      </c>
      <c r="AV96" s="8">
        <f>IFERROR(
GETPIVOTDATA("[Base_Tarjetas].[Importe]",TDinamica_R!$A$3,
"[Base_Tarjetas].[PERIODO]","[Base_Tarjetas].[PERIODO].&amp;[" &amp; TEXT(AV$6,"yyyymm") &amp; "]",
"[Base_Tarjetas].[Metrica]","[Base_Tarjetas].[Metrica].&amp;[" &amp; $A96 &amp; "]",
"[Base_Tarjetas].[SEGMENTO_DESCRIP]","[Base_Tarjetas].[SEGMENTO_DESCRIP].&amp;[" &amp; $C$6 &amp; "]",
"[Base_Tarjetas].[SITUACION]","[Base_Tarjetas].[SITUACION].&amp;[" &amp; $C96 &amp; "]",
"[Base_Tarjetas].[TIPO]","[Base_Tarjetas].[TIPO].&amp;[" &amp; $C$1 &amp; "]")/1000,
0)</f>
        <v>0</v>
      </c>
      <c r="AW96" s="8">
        <f>IFERROR(
GETPIVOTDATA("[Base_Tarjetas].[Importe]",TDinamica_R!$A$3,
"[Base_Tarjetas].[PERIODO]","[Base_Tarjetas].[PERIODO].&amp;[" &amp; TEXT(AW$6,"yyyymm") &amp; "]",
"[Base_Tarjetas].[Metrica]","[Base_Tarjetas].[Metrica].&amp;[" &amp; $A96 &amp; "]",
"[Base_Tarjetas].[SEGMENTO_DESCRIP]","[Base_Tarjetas].[SEGMENTO_DESCRIP].&amp;[" &amp; $C$6 &amp; "]",
"[Base_Tarjetas].[SITUACION]","[Base_Tarjetas].[SITUACION].&amp;[" &amp; $C96 &amp; "]",
"[Base_Tarjetas].[TIPO]","[Base_Tarjetas].[TIPO].&amp;[" &amp; $C$1 &amp; "]")/1000,
0)</f>
        <v>0</v>
      </c>
      <c r="AX96" s="8">
        <f>IFERROR(
GETPIVOTDATA("[Base_Tarjetas].[Importe]",TDinamica_R!$A$3,
"[Base_Tarjetas].[PERIODO]","[Base_Tarjetas].[PERIODO].&amp;[" &amp; TEXT(AX$6,"yyyymm") &amp; "]",
"[Base_Tarjetas].[Metrica]","[Base_Tarjetas].[Metrica].&amp;[" &amp; $A96 &amp; "]",
"[Base_Tarjetas].[SEGMENTO_DESCRIP]","[Base_Tarjetas].[SEGMENTO_DESCRIP].&amp;[" &amp; $C$6 &amp; "]",
"[Base_Tarjetas].[SITUACION]","[Base_Tarjetas].[SITUACION].&amp;[" &amp; $C96 &amp; "]",
"[Base_Tarjetas].[TIPO]","[Base_Tarjetas].[TIPO].&amp;[" &amp; $C$1 &amp; "]")/1000,
0)</f>
        <v>0</v>
      </c>
      <c r="AY96" s="8">
        <f>IFERROR(
GETPIVOTDATA("[Base_Tarjetas].[Importe]",TDinamica_R!$A$3,
"[Base_Tarjetas].[PERIODO]","[Base_Tarjetas].[PERIODO].&amp;[" &amp; TEXT(AY$6,"yyyymm") &amp; "]",
"[Base_Tarjetas].[Metrica]","[Base_Tarjetas].[Metrica].&amp;[" &amp; $A96 &amp; "]",
"[Base_Tarjetas].[SEGMENTO_DESCRIP]","[Base_Tarjetas].[SEGMENTO_DESCRIP].&amp;[" &amp; $C$6 &amp; "]",
"[Base_Tarjetas].[SITUACION]","[Base_Tarjetas].[SITUACION].&amp;[" &amp; $C96 &amp; "]",
"[Base_Tarjetas].[TIPO]","[Base_Tarjetas].[TIPO].&amp;[" &amp; $C$1 &amp; "]")/1000,
0)</f>
        <v>0</v>
      </c>
      <c r="AZ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TEXT(AZ$6,"yyyymm") &amp; "]"),
0)</f>
        <v>139.65183904018997</v>
      </c>
      <c r="BA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TEXT(BA$6,"yyyymm") &amp; "]"),
0)</f>
        <v>142.08399110540151</v>
      </c>
      <c r="BB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TEXT(BB$6,"yyyymm") &amp; "]"),
0)</f>
        <v>132.37878802861994</v>
      </c>
      <c r="BC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TEXT(BC$6,"yyyymm") &amp; "]"),
0)</f>
        <v>141.74747668215136</v>
      </c>
      <c r="BD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TEXT(BD$6,"yyyymm") &amp; "]"),
0)</f>
        <v>146.17356221817874</v>
      </c>
      <c r="BE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TEXT(BE$6,"yyyymm") &amp; "]"),
0)</f>
        <v>143.96027382625218</v>
      </c>
      <c r="BF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TEXT(BF$6,"yyyymm") &amp; "]"),
0)</f>
        <v>139.1966937697336</v>
      </c>
      <c r="BG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TEXT(BG$6,"yyyymm") &amp; "]"),
0)</f>
        <v>148.87014214599918</v>
      </c>
      <c r="BH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TEXT(BH$6,"yyyymm") &amp; "]"),
0)</f>
        <v>153.56233372821859</v>
      </c>
      <c r="BI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TEXT(BI$6,"yyyymm") &amp; "]"),
0)</f>
        <v>151.36984581292847</v>
      </c>
      <c r="BJ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TEXT(BJ$6,"yyyymm") &amp; "]"),
0)</f>
        <v>144.03799841569543</v>
      </c>
      <c r="BK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TEXT(BK$6,"yyyymm") &amp; "]"),
0)</f>
        <v>150.05290048097592</v>
      </c>
      <c r="BO96" s="24"/>
      <c r="BP96" s="24"/>
      <c r="BQ96" s="24"/>
      <c r="BR96" s="24"/>
      <c r="BS96" s="24"/>
      <c r="BT96" s="24"/>
    </row>
    <row r="97" spans="3:72" x14ac:dyDescent="0.25">
      <c r="C97" s="3" t="s">
        <v>45</v>
      </c>
      <c r="D97" s="10">
        <f>SUM(D95:D96)</f>
        <v>0</v>
      </c>
      <c r="E97" s="10">
        <f t="shared" ref="E97:BK97" si="58">SUM(E95:E96)</f>
        <v>0</v>
      </c>
      <c r="F97" s="10">
        <f t="shared" si="58"/>
        <v>0</v>
      </c>
      <c r="G97" s="10">
        <f t="shared" si="58"/>
        <v>0</v>
      </c>
      <c r="H97" s="10">
        <f t="shared" si="58"/>
        <v>0</v>
      </c>
      <c r="I97" s="10">
        <f t="shared" si="58"/>
        <v>0</v>
      </c>
      <c r="J97" s="10">
        <f t="shared" si="58"/>
        <v>0</v>
      </c>
      <c r="K97" s="10">
        <f t="shared" si="58"/>
        <v>0</v>
      </c>
      <c r="L97" s="10">
        <f t="shared" si="58"/>
        <v>0</v>
      </c>
      <c r="M97" s="10">
        <f t="shared" si="58"/>
        <v>0</v>
      </c>
      <c r="N97" s="10">
        <f t="shared" si="58"/>
        <v>0</v>
      </c>
      <c r="O97" s="10">
        <f t="shared" si="58"/>
        <v>0</v>
      </c>
      <c r="P97" s="10">
        <f t="shared" si="58"/>
        <v>0</v>
      </c>
      <c r="Q97" s="10">
        <f t="shared" si="58"/>
        <v>0</v>
      </c>
      <c r="R97" s="10">
        <f t="shared" si="58"/>
        <v>0</v>
      </c>
      <c r="S97" s="10">
        <f t="shared" si="58"/>
        <v>0</v>
      </c>
      <c r="T97" s="10">
        <f t="shared" si="58"/>
        <v>0</v>
      </c>
      <c r="U97" s="10">
        <f t="shared" si="58"/>
        <v>0</v>
      </c>
      <c r="V97" s="10">
        <f t="shared" si="58"/>
        <v>0</v>
      </c>
      <c r="W97" s="10">
        <f t="shared" si="58"/>
        <v>0</v>
      </c>
      <c r="X97" s="10">
        <f t="shared" si="58"/>
        <v>0</v>
      </c>
      <c r="Y97" s="10">
        <f t="shared" si="58"/>
        <v>0</v>
      </c>
      <c r="Z97" s="10">
        <f t="shared" si="58"/>
        <v>0</v>
      </c>
      <c r="AA97" s="10">
        <f t="shared" si="58"/>
        <v>0</v>
      </c>
      <c r="AB97" s="10">
        <f t="shared" si="58"/>
        <v>0</v>
      </c>
      <c r="AC97" s="10">
        <f t="shared" si="58"/>
        <v>0</v>
      </c>
      <c r="AD97" s="10">
        <f t="shared" si="58"/>
        <v>0</v>
      </c>
      <c r="AE97" s="10">
        <f t="shared" si="58"/>
        <v>0</v>
      </c>
      <c r="AF97" s="10">
        <f t="shared" si="58"/>
        <v>0</v>
      </c>
      <c r="AG97" s="10">
        <f t="shared" si="58"/>
        <v>0</v>
      </c>
      <c r="AH97" s="10">
        <f t="shared" si="58"/>
        <v>0</v>
      </c>
      <c r="AI97" s="10">
        <f t="shared" si="58"/>
        <v>0</v>
      </c>
      <c r="AJ97" s="10">
        <f t="shared" si="58"/>
        <v>0</v>
      </c>
      <c r="AK97" s="10">
        <f t="shared" si="58"/>
        <v>0</v>
      </c>
      <c r="AL97" s="10">
        <f t="shared" si="58"/>
        <v>0</v>
      </c>
      <c r="AM97" s="10">
        <f t="shared" si="58"/>
        <v>0</v>
      </c>
      <c r="AN97" s="10">
        <f t="shared" si="58"/>
        <v>0</v>
      </c>
      <c r="AO97" s="10">
        <f t="shared" si="58"/>
        <v>0</v>
      </c>
      <c r="AP97" s="10">
        <f t="shared" si="58"/>
        <v>0</v>
      </c>
      <c r="AQ97" s="10">
        <f t="shared" si="58"/>
        <v>0</v>
      </c>
      <c r="AR97" s="10">
        <f t="shared" si="58"/>
        <v>0</v>
      </c>
      <c r="AS97" s="10">
        <f t="shared" si="58"/>
        <v>0</v>
      </c>
      <c r="AT97" s="10">
        <f t="shared" si="58"/>
        <v>0</v>
      </c>
      <c r="AU97" s="10">
        <f t="shared" si="58"/>
        <v>0</v>
      </c>
      <c r="AV97" s="10">
        <f t="shared" si="58"/>
        <v>0</v>
      </c>
      <c r="AW97" s="10">
        <f t="shared" si="58"/>
        <v>0</v>
      </c>
      <c r="AX97" s="10">
        <f t="shared" si="58"/>
        <v>0</v>
      </c>
      <c r="AY97" s="10">
        <f t="shared" si="58"/>
        <v>0</v>
      </c>
      <c r="AZ97" s="10">
        <f t="shared" si="58"/>
        <v>139.65183904018997</v>
      </c>
      <c r="BA97" s="10">
        <f t="shared" si="58"/>
        <v>142.08399110540151</v>
      </c>
      <c r="BB97" s="10">
        <f t="shared" si="58"/>
        <v>132.37878802861994</v>
      </c>
      <c r="BC97" s="10">
        <f t="shared" si="58"/>
        <v>141.74747668215136</v>
      </c>
      <c r="BD97" s="10">
        <f t="shared" si="58"/>
        <v>146.17356221817874</v>
      </c>
      <c r="BE97" s="10">
        <f t="shared" si="58"/>
        <v>259.87605795638069</v>
      </c>
      <c r="BF97" s="10">
        <f t="shared" si="58"/>
        <v>139.1966937697336</v>
      </c>
      <c r="BG97" s="10">
        <f t="shared" si="58"/>
        <v>148.87014214599918</v>
      </c>
      <c r="BH97" s="10">
        <f t="shared" si="58"/>
        <v>405.07616479244683</v>
      </c>
      <c r="BI97" s="10">
        <f t="shared" si="58"/>
        <v>151.36984581292847</v>
      </c>
      <c r="BJ97" s="10">
        <f t="shared" si="58"/>
        <v>144.03799841569543</v>
      </c>
      <c r="BK97" s="10">
        <f t="shared" si="58"/>
        <v>150.05290048097592</v>
      </c>
      <c r="BO97" s="23">
        <f>SUM(BO95)</f>
        <v>0</v>
      </c>
      <c r="BP97" s="23">
        <f t="shared" ref="BP97:BT97" si="59">SUM(BP95)</f>
        <v>0</v>
      </c>
      <c r="BQ97" s="23">
        <f t="shared" si="59"/>
        <v>0</v>
      </c>
      <c r="BR97" s="23">
        <f t="shared" si="59"/>
        <v>0</v>
      </c>
      <c r="BS97" s="23">
        <f t="shared" si="59"/>
        <v>0</v>
      </c>
      <c r="BT97" s="23">
        <f t="shared" si="59"/>
        <v>0</v>
      </c>
    </row>
    <row r="99" spans="3:72" x14ac:dyDescent="0.25">
      <c r="C99" s="3" t="s">
        <v>47</v>
      </c>
      <c r="D99" s="10">
        <f t="shared" ref="D99:BK99" si="60">D60+D83+D89+D93+D97</f>
        <v>0</v>
      </c>
      <c r="E99" s="10">
        <f t="shared" si="60"/>
        <v>0</v>
      </c>
      <c r="F99" s="10">
        <f t="shared" si="60"/>
        <v>0</v>
      </c>
      <c r="G99" s="10">
        <f t="shared" si="60"/>
        <v>0</v>
      </c>
      <c r="H99" s="10">
        <f t="shared" si="60"/>
        <v>0</v>
      </c>
      <c r="I99" s="10">
        <f t="shared" si="60"/>
        <v>0</v>
      </c>
      <c r="J99" s="10">
        <f t="shared" si="60"/>
        <v>0</v>
      </c>
      <c r="K99" s="10">
        <f t="shared" si="60"/>
        <v>0</v>
      </c>
      <c r="L99" s="10">
        <f t="shared" si="60"/>
        <v>0</v>
      </c>
      <c r="M99" s="10">
        <f t="shared" si="60"/>
        <v>0</v>
      </c>
      <c r="N99" s="10">
        <f t="shared" si="60"/>
        <v>0</v>
      </c>
      <c r="O99" s="10">
        <f t="shared" si="60"/>
        <v>0</v>
      </c>
      <c r="P99" s="10">
        <f t="shared" si="60"/>
        <v>0</v>
      </c>
      <c r="Q99" s="10">
        <f t="shared" si="60"/>
        <v>0</v>
      </c>
      <c r="R99" s="10">
        <f t="shared" si="60"/>
        <v>0</v>
      </c>
      <c r="S99" s="10">
        <f t="shared" si="60"/>
        <v>0</v>
      </c>
      <c r="T99" s="10">
        <f t="shared" si="60"/>
        <v>0</v>
      </c>
      <c r="U99" s="10">
        <f t="shared" si="60"/>
        <v>0</v>
      </c>
      <c r="V99" s="10">
        <f t="shared" si="60"/>
        <v>0</v>
      </c>
      <c r="W99" s="10">
        <f t="shared" si="60"/>
        <v>0</v>
      </c>
      <c r="X99" s="10">
        <f t="shared" si="60"/>
        <v>0</v>
      </c>
      <c r="Y99" s="10">
        <f t="shared" si="60"/>
        <v>0</v>
      </c>
      <c r="Z99" s="10">
        <f t="shared" si="60"/>
        <v>0</v>
      </c>
      <c r="AA99" s="10">
        <f t="shared" si="60"/>
        <v>0</v>
      </c>
      <c r="AB99" s="10">
        <f t="shared" si="60"/>
        <v>0</v>
      </c>
      <c r="AC99" s="10">
        <f t="shared" si="60"/>
        <v>0</v>
      </c>
      <c r="AD99" s="10">
        <f t="shared" si="60"/>
        <v>0</v>
      </c>
      <c r="AE99" s="10">
        <f t="shared" si="60"/>
        <v>0</v>
      </c>
      <c r="AF99" s="10">
        <f t="shared" si="60"/>
        <v>0</v>
      </c>
      <c r="AG99" s="10">
        <f t="shared" si="60"/>
        <v>0</v>
      </c>
      <c r="AH99" s="10">
        <f t="shared" si="60"/>
        <v>0</v>
      </c>
      <c r="AI99" s="10">
        <f t="shared" si="60"/>
        <v>0</v>
      </c>
      <c r="AJ99" s="10">
        <f t="shared" si="60"/>
        <v>0</v>
      </c>
      <c r="AK99" s="10">
        <f t="shared" si="60"/>
        <v>0</v>
      </c>
      <c r="AL99" s="10">
        <f t="shared" si="60"/>
        <v>0</v>
      </c>
      <c r="AM99" s="10">
        <f t="shared" si="60"/>
        <v>0</v>
      </c>
      <c r="AN99" s="10">
        <f t="shared" si="60"/>
        <v>0</v>
      </c>
      <c r="AO99" s="10">
        <f t="shared" si="60"/>
        <v>0</v>
      </c>
      <c r="AP99" s="10">
        <f t="shared" si="60"/>
        <v>0</v>
      </c>
      <c r="AQ99" s="10">
        <f t="shared" si="60"/>
        <v>0</v>
      </c>
      <c r="AR99" s="10">
        <f t="shared" si="60"/>
        <v>0</v>
      </c>
      <c r="AS99" s="10">
        <f t="shared" si="60"/>
        <v>0</v>
      </c>
      <c r="AT99" s="10">
        <f t="shared" si="60"/>
        <v>0</v>
      </c>
      <c r="AU99" s="10">
        <f t="shared" si="60"/>
        <v>0</v>
      </c>
      <c r="AV99" s="10">
        <f t="shared" si="60"/>
        <v>0</v>
      </c>
      <c r="AW99" s="10">
        <f t="shared" si="60"/>
        <v>0</v>
      </c>
      <c r="AX99" s="10">
        <f t="shared" si="60"/>
        <v>0</v>
      </c>
      <c r="AY99" s="10">
        <f t="shared" si="60"/>
        <v>0</v>
      </c>
      <c r="AZ99" s="10">
        <f t="shared" si="60"/>
        <v>-2598.7853458154327</v>
      </c>
      <c r="BA99" s="10">
        <f t="shared" si="60"/>
        <v>-3029.4483421968835</v>
      </c>
      <c r="BB99" s="10">
        <f t="shared" si="60"/>
        <v>-3227.0526871105762</v>
      </c>
      <c r="BC99" s="10">
        <f t="shared" si="60"/>
        <v>-3220.3220506635903</v>
      </c>
      <c r="BD99" s="10">
        <f t="shared" si="60"/>
        <v>-3249.368734006599</v>
      </c>
      <c r="BE99" s="10">
        <f t="shared" si="60"/>
        <v>-2501.351045140339</v>
      </c>
      <c r="BF99" s="10">
        <f t="shared" si="60"/>
        <v>-2927.4008657635354</v>
      </c>
      <c r="BG99" s="10">
        <f t="shared" si="60"/>
        <v>-2638.8020000494562</v>
      </c>
      <c r="BH99" s="10">
        <f t="shared" si="60"/>
        <v>-2448.2427370844021</v>
      </c>
      <c r="BI99" s="10">
        <f t="shared" si="60"/>
        <v>-2743.4261168157122</v>
      </c>
      <c r="BJ99" s="10">
        <f t="shared" si="60"/>
        <v>-2622.3664353632157</v>
      </c>
      <c r="BK99" s="10">
        <f t="shared" si="60"/>
        <v>-2696.606229111168</v>
      </c>
      <c r="BO99" s="23">
        <f>BO60+BO83+BO89+BO93+BO97</f>
        <v>0</v>
      </c>
      <c r="BP99" s="23">
        <f t="shared" ref="BP99:BT99" si="61">BP60+BP83+BP89+BP93+BP97</f>
        <v>-9269.4009932971039</v>
      </c>
      <c r="BQ99" s="23">
        <f t="shared" si="61"/>
        <v>0</v>
      </c>
      <c r="BR99" s="23">
        <f t="shared" si="61"/>
        <v>0</v>
      </c>
      <c r="BS99" s="23">
        <f t="shared" si="61"/>
        <v>0</v>
      </c>
      <c r="BT99" s="23">
        <f t="shared" si="61"/>
        <v>0</v>
      </c>
    </row>
    <row r="103" spans="3:72" s="48" customFormat="1" x14ac:dyDescent="0.25">
      <c r="C103" s="46" t="s">
        <v>73</v>
      </c>
      <c r="D103" s="47">
        <f>D11</f>
        <v>0</v>
      </c>
      <c r="E103" s="47">
        <f>IFERROR(AVERAGE(D11:E11),0)</f>
        <v>0</v>
      </c>
      <c r="F103" s="47">
        <f t="shared" ref="F103:BK103" si="62">IFERROR(AVERAGE(E11:F11),0)</f>
        <v>0</v>
      </c>
      <c r="G103" s="47">
        <f t="shared" si="62"/>
        <v>0</v>
      </c>
      <c r="H103" s="47">
        <f t="shared" si="62"/>
        <v>0</v>
      </c>
      <c r="I103" s="47">
        <f t="shared" si="62"/>
        <v>0</v>
      </c>
      <c r="J103" s="48">
        <f t="shared" si="62"/>
        <v>0</v>
      </c>
      <c r="K103" s="48">
        <f t="shared" si="62"/>
        <v>0</v>
      </c>
      <c r="L103" s="48">
        <f t="shared" si="62"/>
        <v>0</v>
      </c>
      <c r="M103" s="48">
        <f t="shared" si="62"/>
        <v>0</v>
      </c>
      <c r="N103" s="48">
        <f t="shared" si="62"/>
        <v>0</v>
      </c>
      <c r="O103" s="48">
        <f t="shared" si="62"/>
        <v>0</v>
      </c>
      <c r="P103" s="48">
        <f t="shared" si="62"/>
        <v>0</v>
      </c>
      <c r="Q103" s="48">
        <f t="shared" si="62"/>
        <v>0</v>
      </c>
      <c r="R103" s="48">
        <f t="shared" si="62"/>
        <v>0</v>
      </c>
      <c r="S103" s="48">
        <f t="shared" si="62"/>
        <v>0</v>
      </c>
      <c r="T103" s="48">
        <f t="shared" si="62"/>
        <v>0</v>
      </c>
      <c r="U103" s="48">
        <f t="shared" si="62"/>
        <v>0</v>
      </c>
      <c r="V103" s="48">
        <f t="shared" si="62"/>
        <v>0</v>
      </c>
      <c r="W103" s="47">
        <f t="shared" si="62"/>
        <v>0</v>
      </c>
      <c r="X103" s="47">
        <f t="shared" si="62"/>
        <v>0</v>
      </c>
      <c r="Y103" s="47">
        <f t="shared" si="62"/>
        <v>0</v>
      </c>
      <c r="Z103" s="47">
        <f t="shared" si="62"/>
        <v>0</v>
      </c>
      <c r="AA103" s="47">
        <f t="shared" si="62"/>
        <v>0</v>
      </c>
      <c r="AB103" s="47">
        <f t="shared" si="62"/>
        <v>0</v>
      </c>
      <c r="AC103" s="48">
        <f t="shared" si="62"/>
        <v>0</v>
      </c>
      <c r="AD103" s="48">
        <f t="shared" si="62"/>
        <v>0</v>
      </c>
      <c r="AE103" s="48">
        <f t="shared" si="62"/>
        <v>0</v>
      </c>
      <c r="AF103" s="48">
        <f t="shared" si="62"/>
        <v>0</v>
      </c>
      <c r="AG103" s="48">
        <f t="shared" si="62"/>
        <v>0</v>
      </c>
      <c r="AH103" s="48">
        <f t="shared" si="62"/>
        <v>0</v>
      </c>
      <c r="AI103" s="48">
        <f t="shared" si="62"/>
        <v>0</v>
      </c>
      <c r="AJ103" s="48">
        <f t="shared" si="62"/>
        <v>0</v>
      </c>
      <c r="AK103" s="48">
        <f t="shared" si="62"/>
        <v>0</v>
      </c>
      <c r="AL103" s="48">
        <f t="shared" si="62"/>
        <v>0</v>
      </c>
      <c r="AM103" s="48">
        <f t="shared" si="62"/>
        <v>0</v>
      </c>
      <c r="AN103" s="48">
        <f t="shared" si="62"/>
        <v>0</v>
      </c>
      <c r="AO103" s="48">
        <f t="shared" si="62"/>
        <v>0</v>
      </c>
      <c r="AP103" s="48">
        <f t="shared" si="62"/>
        <v>0</v>
      </c>
      <c r="AQ103" s="48">
        <f t="shared" si="62"/>
        <v>0</v>
      </c>
      <c r="AR103" s="48">
        <f t="shared" si="62"/>
        <v>0</v>
      </c>
      <c r="AS103" s="48">
        <f t="shared" si="62"/>
        <v>0</v>
      </c>
      <c r="AT103" s="48">
        <f t="shared" si="62"/>
        <v>0</v>
      </c>
      <c r="AU103" s="48">
        <f t="shared" si="62"/>
        <v>0</v>
      </c>
      <c r="AV103" s="48">
        <f t="shared" si="62"/>
        <v>0</v>
      </c>
      <c r="AW103" s="48">
        <f t="shared" si="62"/>
        <v>0</v>
      </c>
      <c r="AX103" s="48">
        <f t="shared" si="62"/>
        <v>0</v>
      </c>
      <c r="AY103" s="48">
        <f t="shared" si="62"/>
        <v>0</v>
      </c>
      <c r="AZ103" s="48">
        <f>AZ11</f>
        <v>89418.673813296904</v>
      </c>
      <c r="BA103" s="48">
        <f t="shared" si="62"/>
        <v>89990.150671715965</v>
      </c>
      <c r="BB103" s="48">
        <f t="shared" si="62"/>
        <v>91386.990737994405</v>
      </c>
      <c r="BC103" s="48">
        <f t="shared" si="62"/>
        <v>93300.827099542366</v>
      </c>
      <c r="BD103" s="48">
        <f t="shared" si="62"/>
        <v>95295.368374678539</v>
      </c>
      <c r="BE103" s="48">
        <f t="shared" si="62"/>
        <v>97053.64922923845</v>
      </c>
      <c r="BF103" s="48">
        <f t="shared" si="62"/>
        <v>98210.86990598448</v>
      </c>
      <c r="BG103" s="48">
        <f t="shared" si="62"/>
        <v>99194.010807389452</v>
      </c>
      <c r="BH103" s="48">
        <f t="shared" si="62"/>
        <v>100138.01307464484</v>
      </c>
      <c r="BI103" s="48">
        <f t="shared" si="62"/>
        <v>100867.51189230633</v>
      </c>
      <c r="BJ103" s="48">
        <f t="shared" si="62"/>
        <v>103269.17646477459</v>
      </c>
      <c r="BK103" s="48">
        <f t="shared" si="62"/>
        <v>107281.68306855972</v>
      </c>
      <c r="BO103" s="48">
        <f>IFERROR(AVERAGEIFS($D11:$BM11,$D$6:$BM$6,"&gt;="&amp;EOMONTH(BO$2,-1),$D$6:$BM$6,"&lt;="&amp;BO$6,$D$5:$BM$5,BO$5,$D11:$BM11,"&lt;&gt;0"),0)</f>
        <v>0</v>
      </c>
      <c r="BP103" s="48">
        <f>IFERROR(AVERAGEIFS($D11:$BM11,$D$6:$BM$6,"&gt;="&amp;EOMONTH(BP$2,-1),$D$6:$BM$6,"&lt;="&amp;BP$6,$D$5:$BM$5,BP$5,$D11:$BM11,"&lt;&gt;0"),0)</f>
        <v>90730.885096428567</v>
      </c>
      <c r="BQ103" s="48">
        <f>IFERROR(AVERAGEIFS($D11:$BM11,$D$6:$BM$6,"&gt;="&amp;EOMONTH(BQ$2,-1),$D$6:$BM$6,"&lt;="&amp;BQ$6,$D$5:$BM$5,BQ$5,$D11:$BM11,"&lt;&gt;0"),0)</f>
        <v>0</v>
      </c>
      <c r="BR103" s="48">
        <f>IFERROR(AVERAGEIFS($D11:$BM11,$D$6:$BM$6,"&gt;="&amp;EOMONTH(BR$2,-1),$D$6:$BM$6,"&lt;="&amp;BR$6,$D$5:$BM$5,BR$5,$D11:$BM11,"&lt;&gt;0"),0)</f>
        <v>0</v>
      </c>
      <c r="BS103" s="48">
        <f t="shared" ref="BS103:BT103" si="63">IFERROR(AVERAGEIFS($D11:$BM11,$D$6:$BM$6,"&gt;="&amp;EOMONTH(BS$2,-1),$D$6:$BM$6,"&lt;="&amp;BS$6,$D$5:$BM$5,BS$5,$D11:$BM11,"&lt;&gt;0"),0)</f>
        <v>0</v>
      </c>
      <c r="BT103" s="48">
        <f t="shared" si="63"/>
        <v>0</v>
      </c>
    </row>
  </sheetData>
  <mergeCells count="4">
    <mergeCell ref="BO1:BT1"/>
    <mergeCell ref="BW1:CB1"/>
    <mergeCell ref="D1:AY1"/>
    <mergeCell ref="AZ1:BK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75F6A-CADD-400E-91C1-79DDE3EFA159}">
  <sheetPr codeName="Hoja14">
    <tabColor theme="6" tint="0.79998168889431442"/>
  </sheetPr>
  <dimension ref="A1:CC103"/>
  <sheetViews>
    <sheetView showGridLines="0" zoomScale="80" zoomScaleNormal="80" workbookViewId="0">
      <pane xSplit="3" ySplit="6" topLeftCell="D60" activePane="bottomRight" state="frozen"/>
      <selection activeCell="C65" sqref="C65"/>
      <selection pane="topRight" activeCell="C65" sqref="C65"/>
      <selection pane="bottomLeft" activeCell="C65" sqref="C65"/>
      <selection pane="bottomRight" activeCell="C65" sqref="C65"/>
    </sheetView>
  </sheetViews>
  <sheetFormatPr baseColWidth="10" defaultRowHeight="15" outlineLevelRow="1" outlineLevelCol="1" x14ac:dyDescent="0.25"/>
  <cols>
    <col min="1" max="1" width="7.140625" customWidth="1"/>
    <col min="2" max="2" width="6.28515625" customWidth="1"/>
    <col min="3" max="3" width="22.85546875" bestFit="1" customWidth="1"/>
    <col min="4" max="14" width="11.28515625" customWidth="1" outlineLevel="1"/>
    <col min="15" max="15" width="11.28515625" bestFit="1" customWidth="1"/>
    <col min="16" max="26" width="11.28515625" hidden="1" customWidth="1" outlineLevel="1"/>
    <col min="27" max="27" width="11.28515625" bestFit="1" customWidth="1" collapsed="1"/>
    <col min="28" max="38" width="11.28515625" customWidth="1" outlineLevel="1"/>
    <col min="39" max="40" width="11.28515625" bestFit="1" customWidth="1"/>
    <col min="41" max="41" width="12.28515625" bestFit="1" customWidth="1"/>
    <col min="42" max="51" width="10.5703125" customWidth="1"/>
    <col min="52" max="63" width="12.28515625" bestFit="1" customWidth="1"/>
  </cols>
  <sheetData>
    <row r="1" spans="1:81" ht="15.75" x14ac:dyDescent="0.25">
      <c r="D1" s="54" t="s">
        <v>55</v>
      </c>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5" t="s">
        <v>56</v>
      </c>
      <c r="BA1" s="55"/>
      <c r="BB1" s="55"/>
      <c r="BC1" s="55"/>
      <c r="BD1" s="55"/>
      <c r="BE1" s="55"/>
      <c r="BF1" s="55"/>
      <c r="BG1" s="55"/>
      <c r="BH1" s="55"/>
      <c r="BI1" s="55"/>
      <c r="BJ1" s="55"/>
      <c r="BK1" s="55"/>
      <c r="BO1" s="56" t="s">
        <v>53</v>
      </c>
      <c r="BP1" s="56"/>
      <c r="BQ1" s="56"/>
      <c r="BR1" s="56"/>
      <c r="BS1" s="56"/>
      <c r="BT1" s="56"/>
      <c r="BW1" s="56" t="s">
        <v>54</v>
      </c>
      <c r="BX1" s="56"/>
      <c r="BY1" s="56"/>
      <c r="BZ1" s="56"/>
      <c r="CA1" s="56"/>
      <c r="CB1" s="56"/>
    </row>
    <row r="2" spans="1:81" x14ac:dyDescent="0.25">
      <c r="C2" s="13"/>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O2" s="25">
        <f t="shared" ref="BO2:BT2" si="0">DATE(YEAR(BO6),1,1)</f>
        <v>46023</v>
      </c>
      <c r="BP2" s="25">
        <f t="shared" si="0"/>
        <v>46023</v>
      </c>
      <c r="BQ2" s="25">
        <f t="shared" si="0"/>
        <v>46023</v>
      </c>
      <c r="BR2" s="25">
        <f t="shared" si="0"/>
        <v>45658</v>
      </c>
      <c r="BS2" s="25">
        <f t="shared" si="0"/>
        <v>45292</v>
      </c>
      <c r="BT2" s="25">
        <f t="shared" si="0"/>
        <v>44927</v>
      </c>
    </row>
    <row r="3" spans="1:81" x14ac:dyDescent="0.25">
      <c r="C3" s="13" t="s">
        <v>25</v>
      </c>
      <c r="D3" s="12">
        <f>DAY(D6)</f>
        <v>31</v>
      </c>
      <c r="E3" s="12">
        <f t="shared" ref="E3:BK3" si="1">DAY(E6)</f>
        <v>28</v>
      </c>
      <c r="F3" s="12">
        <f t="shared" si="1"/>
        <v>31</v>
      </c>
      <c r="G3" s="12">
        <f t="shared" si="1"/>
        <v>30</v>
      </c>
      <c r="H3" s="12">
        <f t="shared" si="1"/>
        <v>31</v>
      </c>
      <c r="I3" s="12">
        <f t="shared" si="1"/>
        <v>30</v>
      </c>
      <c r="J3" s="12">
        <f t="shared" si="1"/>
        <v>31</v>
      </c>
      <c r="K3" s="12">
        <f t="shared" si="1"/>
        <v>31</v>
      </c>
      <c r="L3" s="12">
        <f t="shared" si="1"/>
        <v>30</v>
      </c>
      <c r="M3" s="12">
        <f t="shared" si="1"/>
        <v>31</v>
      </c>
      <c r="N3" s="12">
        <f t="shared" si="1"/>
        <v>30</v>
      </c>
      <c r="O3" s="12">
        <f t="shared" si="1"/>
        <v>31</v>
      </c>
      <c r="P3" s="12">
        <f t="shared" si="1"/>
        <v>31</v>
      </c>
      <c r="Q3" s="12">
        <f t="shared" si="1"/>
        <v>29</v>
      </c>
      <c r="R3" s="12">
        <f t="shared" si="1"/>
        <v>31</v>
      </c>
      <c r="S3" s="12">
        <f t="shared" si="1"/>
        <v>30</v>
      </c>
      <c r="T3" s="12">
        <f t="shared" si="1"/>
        <v>31</v>
      </c>
      <c r="U3" s="12">
        <f t="shared" si="1"/>
        <v>30</v>
      </c>
      <c r="V3" s="12">
        <f t="shared" si="1"/>
        <v>31</v>
      </c>
      <c r="W3" s="12">
        <f t="shared" si="1"/>
        <v>31</v>
      </c>
      <c r="X3" s="12">
        <f t="shared" si="1"/>
        <v>30</v>
      </c>
      <c r="Y3" s="12">
        <f t="shared" si="1"/>
        <v>31</v>
      </c>
      <c r="Z3" s="12">
        <f t="shared" si="1"/>
        <v>30</v>
      </c>
      <c r="AA3" s="12">
        <f t="shared" si="1"/>
        <v>31</v>
      </c>
      <c r="AB3" s="12">
        <f t="shared" si="1"/>
        <v>31</v>
      </c>
      <c r="AC3" s="12">
        <f t="shared" si="1"/>
        <v>28</v>
      </c>
      <c r="AD3" s="12">
        <f t="shared" si="1"/>
        <v>31</v>
      </c>
      <c r="AE3" s="12">
        <f t="shared" si="1"/>
        <v>30</v>
      </c>
      <c r="AF3" s="12">
        <f t="shared" si="1"/>
        <v>31</v>
      </c>
      <c r="AG3" s="12">
        <f t="shared" si="1"/>
        <v>30</v>
      </c>
      <c r="AH3" s="12">
        <f t="shared" si="1"/>
        <v>31</v>
      </c>
      <c r="AI3" s="12">
        <f t="shared" si="1"/>
        <v>31</v>
      </c>
      <c r="AJ3" s="12">
        <f t="shared" si="1"/>
        <v>30</v>
      </c>
      <c r="AK3" s="12">
        <f t="shared" si="1"/>
        <v>31</v>
      </c>
      <c r="AL3" s="12">
        <f t="shared" si="1"/>
        <v>30</v>
      </c>
      <c r="AM3" s="12">
        <f t="shared" si="1"/>
        <v>31</v>
      </c>
      <c r="AN3" s="12">
        <f t="shared" si="1"/>
        <v>31</v>
      </c>
      <c r="AO3" s="12">
        <f t="shared" si="1"/>
        <v>28</v>
      </c>
      <c r="AP3" s="12">
        <f t="shared" si="1"/>
        <v>31</v>
      </c>
      <c r="AQ3" s="12">
        <f t="shared" si="1"/>
        <v>30</v>
      </c>
      <c r="AR3" s="12">
        <f t="shared" si="1"/>
        <v>31</v>
      </c>
      <c r="AS3" s="12">
        <f t="shared" si="1"/>
        <v>30</v>
      </c>
      <c r="AT3" s="12">
        <f t="shared" si="1"/>
        <v>31</v>
      </c>
      <c r="AU3" s="12">
        <f t="shared" si="1"/>
        <v>31</v>
      </c>
      <c r="AV3" s="12">
        <f t="shared" si="1"/>
        <v>30</v>
      </c>
      <c r="AW3" s="12">
        <f t="shared" si="1"/>
        <v>31</v>
      </c>
      <c r="AX3" s="12">
        <f t="shared" si="1"/>
        <v>30</v>
      </c>
      <c r="AY3" s="12">
        <f t="shared" si="1"/>
        <v>31</v>
      </c>
      <c r="AZ3" s="12">
        <f t="shared" si="1"/>
        <v>31</v>
      </c>
      <c r="BA3" s="12">
        <f t="shared" si="1"/>
        <v>28</v>
      </c>
      <c r="BB3" s="12">
        <f t="shared" si="1"/>
        <v>31</v>
      </c>
      <c r="BC3" s="12">
        <f t="shared" si="1"/>
        <v>30</v>
      </c>
      <c r="BD3" s="12">
        <f t="shared" si="1"/>
        <v>31</v>
      </c>
      <c r="BE3" s="12">
        <f t="shared" si="1"/>
        <v>30</v>
      </c>
      <c r="BF3" s="12">
        <f t="shared" si="1"/>
        <v>31</v>
      </c>
      <c r="BG3" s="12">
        <f t="shared" si="1"/>
        <v>31</v>
      </c>
      <c r="BH3" s="12">
        <f t="shared" si="1"/>
        <v>30</v>
      </c>
      <c r="BI3" s="12">
        <f t="shared" si="1"/>
        <v>31</v>
      </c>
      <c r="BJ3" s="12">
        <f t="shared" si="1"/>
        <v>30</v>
      </c>
      <c r="BK3" s="12">
        <f t="shared" si="1"/>
        <v>31</v>
      </c>
      <c r="BO3" s="12">
        <f>AVERAGEIFS($D3:$BM3,$D$6:$BM$6,"&gt;="&amp;BO$2,$D$6:$BM$6,"&lt;="&amp;BO$6,$D$5:$BM$5,BO$5)</f>
        <v>30</v>
      </c>
      <c r="BP3" s="12">
        <f t="shared" ref="BP3:BT4" si="2">AVERAGEIFS($D3:$BM3,$D$6:$BM$6,"&gt;="&amp;BP$2,$D$6:$BM$6,"&lt;="&amp;BP$6,$D$5:$BM$5,BP$5)</f>
        <v>30</v>
      </c>
      <c r="BQ3" s="12">
        <f t="shared" si="2"/>
        <v>29.5</v>
      </c>
      <c r="BR3" s="12">
        <f t="shared" si="2"/>
        <v>30</v>
      </c>
      <c r="BS3" s="12">
        <f t="shared" si="2"/>
        <v>30.333333333333332</v>
      </c>
      <c r="BT3" s="12">
        <f t="shared" si="2"/>
        <v>30</v>
      </c>
    </row>
    <row r="4" spans="1:81" x14ac:dyDescent="0.25">
      <c r="C4" s="13" t="s">
        <v>26</v>
      </c>
      <c r="D4" s="12">
        <f>DAY(D6)</f>
        <v>31</v>
      </c>
      <c r="E4" s="12">
        <f t="shared" ref="E4:BK4" si="3">DAY(E6)</f>
        <v>28</v>
      </c>
      <c r="F4" s="12">
        <f t="shared" si="3"/>
        <v>31</v>
      </c>
      <c r="G4" s="12">
        <f t="shared" si="3"/>
        <v>30</v>
      </c>
      <c r="H4" s="12">
        <f t="shared" si="3"/>
        <v>31</v>
      </c>
      <c r="I4" s="12">
        <f t="shared" si="3"/>
        <v>30</v>
      </c>
      <c r="J4" s="12">
        <f t="shared" si="3"/>
        <v>31</v>
      </c>
      <c r="K4" s="12">
        <f t="shared" si="3"/>
        <v>31</v>
      </c>
      <c r="L4" s="12">
        <f t="shared" si="3"/>
        <v>30</v>
      </c>
      <c r="M4" s="12">
        <f t="shared" si="3"/>
        <v>31</v>
      </c>
      <c r="N4" s="12">
        <f t="shared" si="3"/>
        <v>30</v>
      </c>
      <c r="O4" s="12">
        <f t="shared" si="3"/>
        <v>31</v>
      </c>
      <c r="P4" s="12">
        <f t="shared" si="3"/>
        <v>31</v>
      </c>
      <c r="Q4" s="12">
        <f t="shared" si="3"/>
        <v>29</v>
      </c>
      <c r="R4" s="12">
        <f t="shared" si="3"/>
        <v>31</v>
      </c>
      <c r="S4" s="12">
        <f t="shared" si="3"/>
        <v>30</v>
      </c>
      <c r="T4" s="12">
        <f t="shared" si="3"/>
        <v>31</v>
      </c>
      <c r="U4" s="12">
        <f t="shared" si="3"/>
        <v>30</v>
      </c>
      <c r="V4" s="12">
        <f t="shared" si="3"/>
        <v>31</v>
      </c>
      <c r="W4" s="12">
        <f t="shared" si="3"/>
        <v>31</v>
      </c>
      <c r="X4" s="12">
        <f t="shared" si="3"/>
        <v>30</v>
      </c>
      <c r="Y4" s="12">
        <f t="shared" si="3"/>
        <v>31</v>
      </c>
      <c r="Z4" s="12">
        <f t="shared" si="3"/>
        <v>30</v>
      </c>
      <c r="AA4" s="12">
        <f t="shared" si="3"/>
        <v>31</v>
      </c>
      <c r="AB4" s="12">
        <f t="shared" si="3"/>
        <v>31</v>
      </c>
      <c r="AC4" s="12">
        <f t="shared" si="3"/>
        <v>28</v>
      </c>
      <c r="AD4" s="12">
        <f t="shared" si="3"/>
        <v>31</v>
      </c>
      <c r="AE4" s="12">
        <f t="shared" si="3"/>
        <v>30</v>
      </c>
      <c r="AF4" s="12">
        <f t="shared" si="3"/>
        <v>31</v>
      </c>
      <c r="AG4" s="12">
        <f t="shared" si="3"/>
        <v>30</v>
      </c>
      <c r="AH4" s="12">
        <f t="shared" si="3"/>
        <v>31</v>
      </c>
      <c r="AI4" s="12">
        <f t="shared" si="3"/>
        <v>31</v>
      </c>
      <c r="AJ4" s="12">
        <f t="shared" si="3"/>
        <v>30</v>
      </c>
      <c r="AK4" s="12">
        <f t="shared" si="3"/>
        <v>31</v>
      </c>
      <c r="AL4" s="12">
        <f t="shared" si="3"/>
        <v>30</v>
      </c>
      <c r="AM4" s="12">
        <f t="shared" si="3"/>
        <v>31</v>
      </c>
      <c r="AN4" s="12">
        <f t="shared" si="3"/>
        <v>31</v>
      </c>
      <c r="AO4" s="12">
        <f t="shared" si="3"/>
        <v>28</v>
      </c>
      <c r="AP4" s="12">
        <f t="shared" si="3"/>
        <v>31</v>
      </c>
      <c r="AQ4" s="12">
        <f t="shared" si="3"/>
        <v>30</v>
      </c>
      <c r="AR4" s="12">
        <f t="shared" si="3"/>
        <v>31</v>
      </c>
      <c r="AS4" s="12">
        <f t="shared" si="3"/>
        <v>30</v>
      </c>
      <c r="AT4" s="12">
        <f t="shared" si="3"/>
        <v>31</v>
      </c>
      <c r="AU4" s="12">
        <f t="shared" si="3"/>
        <v>31</v>
      </c>
      <c r="AV4" s="12">
        <f t="shared" si="3"/>
        <v>30</v>
      </c>
      <c r="AW4" s="12">
        <f t="shared" si="3"/>
        <v>31</v>
      </c>
      <c r="AX4" s="12">
        <f t="shared" si="3"/>
        <v>30</v>
      </c>
      <c r="AY4" s="12">
        <f t="shared" si="3"/>
        <v>31</v>
      </c>
      <c r="AZ4" s="12">
        <f t="shared" si="3"/>
        <v>31</v>
      </c>
      <c r="BA4" s="12">
        <f t="shared" si="3"/>
        <v>28</v>
      </c>
      <c r="BB4" s="12">
        <f t="shared" si="3"/>
        <v>31</v>
      </c>
      <c r="BC4" s="12">
        <f t="shared" si="3"/>
        <v>30</v>
      </c>
      <c r="BD4" s="12">
        <f t="shared" si="3"/>
        <v>31</v>
      </c>
      <c r="BE4" s="12">
        <f t="shared" si="3"/>
        <v>30</v>
      </c>
      <c r="BF4" s="12">
        <f t="shared" si="3"/>
        <v>31</v>
      </c>
      <c r="BG4" s="12">
        <f t="shared" si="3"/>
        <v>31</v>
      </c>
      <c r="BH4" s="12">
        <f t="shared" si="3"/>
        <v>30</v>
      </c>
      <c r="BI4" s="12">
        <f t="shared" si="3"/>
        <v>31</v>
      </c>
      <c r="BJ4" s="12">
        <f t="shared" si="3"/>
        <v>30</v>
      </c>
      <c r="BK4" s="12">
        <f t="shared" si="3"/>
        <v>31</v>
      </c>
      <c r="BO4" s="27">
        <f>AVERAGEIFS($D4:$BM4,$D$6:$BM$6,"&gt;="&amp;BO$2,$D$6:$BM$6,"&lt;="&amp;BO$6,$D$5:$BM$5,BO$5)</f>
        <v>30</v>
      </c>
      <c r="BP4" s="27">
        <f t="shared" si="2"/>
        <v>30</v>
      </c>
      <c r="BQ4" s="27">
        <f t="shared" si="2"/>
        <v>29.5</v>
      </c>
      <c r="BR4" s="27">
        <f t="shared" si="2"/>
        <v>30</v>
      </c>
      <c r="BS4" s="27">
        <f t="shared" si="2"/>
        <v>30.333333333333332</v>
      </c>
      <c r="BT4" s="27">
        <f t="shared" si="2"/>
        <v>30</v>
      </c>
    </row>
    <row r="5" spans="1:81" ht="15.75" thickBot="1" x14ac:dyDescent="0.3">
      <c r="C5" s="13" t="s">
        <v>49</v>
      </c>
      <c r="D5" s="12" t="s">
        <v>50</v>
      </c>
      <c r="E5" s="12" t="s">
        <v>50</v>
      </c>
      <c r="F5" s="12" t="s">
        <v>50</v>
      </c>
      <c r="G5" s="12" t="s">
        <v>50</v>
      </c>
      <c r="H5" s="12" t="s">
        <v>50</v>
      </c>
      <c r="I5" s="12" t="s">
        <v>50</v>
      </c>
      <c r="J5" s="12" t="s">
        <v>50</v>
      </c>
      <c r="K5" s="12" t="s">
        <v>50</v>
      </c>
      <c r="L5" s="12" t="s">
        <v>50</v>
      </c>
      <c r="M5" s="12" t="s">
        <v>50</v>
      </c>
      <c r="N5" s="12" t="s">
        <v>50</v>
      </c>
      <c r="O5" s="12" t="s">
        <v>50</v>
      </c>
      <c r="P5" s="12" t="s">
        <v>50</v>
      </c>
      <c r="Q5" s="12" t="s">
        <v>50</v>
      </c>
      <c r="R5" s="12" t="s">
        <v>50</v>
      </c>
      <c r="S5" s="12" t="s">
        <v>50</v>
      </c>
      <c r="T5" s="12" t="s">
        <v>50</v>
      </c>
      <c r="U5" s="12" t="s">
        <v>50</v>
      </c>
      <c r="V5" s="12" t="s">
        <v>50</v>
      </c>
      <c r="W5" s="12" t="s">
        <v>50</v>
      </c>
      <c r="X5" s="12" t="s">
        <v>50</v>
      </c>
      <c r="Y5" s="12" t="s">
        <v>50</v>
      </c>
      <c r="Z5" s="12" t="s">
        <v>50</v>
      </c>
      <c r="AA5" s="12" t="s">
        <v>50</v>
      </c>
      <c r="AB5" s="12" t="s">
        <v>50</v>
      </c>
      <c r="AC5" s="12" t="s">
        <v>50</v>
      </c>
      <c r="AD5" s="12" t="s">
        <v>50</v>
      </c>
      <c r="AE5" s="12" t="s">
        <v>50</v>
      </c>
      <c r="AF5" s="12" t="s">
        <v>50</v>
      </c>
      <c r="AG5" s="12" t="s">
        <v>50</v>
      </c>
      <c r="AH5" s="12" t="s">
        <v>50</v>
      </c>
      <c r="AI5" s="12" t="s">
        <v>50</v>
      </c>
      <c r="AJ5" s="12" t="s">
        <v>50</v>
      </c>
      <c r="AK5" s="12" t="s">
        <v>50</v>
      </c>
      <c r="AL5" s="12" t="s">
        <v>50</v>
      </c>
      <c r="AM5" s="12" t="s">
        <v>50</v>
      </c>
      <c r="AN5" s="12" t="s">
        <v>50</v>
      </c>
      <c r="AO5" s="12" t="s">
        <v>50</v>
      </c>
      <c r="AP5" s="12" t="s">
        <v>50</v>
      </c>
      <c r="AQ5" s="12" t="s">
        <v>50</v>
      </c>
      <c r="AR5" s="12" t="s">
        <v>50</v>
      </c>
      <c r="AS5" s="12" t="s">
        <v>50</v>
      </c>
      <c r="AT5" s="12" t="s">
        <v>50</v>
      </c>
      <c r="AU5" s="12" t="s">
        <v>50</v>
      </c>
      <c r="AV5" s="12" t="s">
        <v>50</v>
      </c>
      <c r="AW5" s="12" t="s">
        <v>50</v>
      </c>
      <c r="AX5" s="12" t="s">
        <v>50</v>
      </c>
      <c r="AY5" s="12" t="s">
        <v>50</v>
      </c>
      <c r="AZ5" s="12" t="s">
        <v>51</v>
      </c>
      <c r="BA5" s="12" t="s">
        <v>51</v>
      </c>
      <c r="BB5" s="12" t="s">
        <v>51</v>
      </c>
      <c r="BC5" s="12" t="s">
        <v>51</v>
      </c>
      <c r="BD5" s="12" t="s">
        <v>51</v>
      </c>
      <c r="BE5" s="12" t="s">
        <v>51</v>
      </c>
      <c r="BF5" s="12" t="s">
        <v>51</v>
      </c>
      <c r="BG5" s="12" t="s">
        <v>51</v>
      </c>
      <c r="BH5" s="12" t="s">
        <v>51</v>
      </c>
      <c r="BI5" s="12" t="s">
        <v>51</v>
      </c>
      <c r="BJ5" s="12" t="s">
        <v>51</v>
      </c>
      <c r="BK5" s="12" t="s">
        <v>51</v>
      </c>
      <c r="BO5" s="12" t="s">
        <v>50</v>
      </c>
      <c r="BP5" s="12" t="s">
        <v>51</v>
      </c>
      <c r="BQ5" s="12" t="s">
        <v>50</v>
      </c>
      <c r="BR5" s="12" t="s">
        <v>50</v>
      </c>
      <c r="BS5" s="12" t="s">
        <v>50</v>
      </c>
      <c r="BT5" s="12" t="s">
        <v>50</v>
      </c>
    </row>
    <row r="6" spans="1:81" ht="16.5" thickTop="1" thickBot="1" x14ac:dyDescent="0.3">
      <c r="C6" s="45" t="s">
        <v>114</v>
      </c>
      <c r="D6" s="1">
        <v>44957</v>
      </c>
      <c r="E6" s="1">
        <v>44985</v>
      </c>
      <c r="F6" s="1">
        <v>45016</v>
      </c>
      <c r="G6" s="1">
        <v>45046</v>
      </c>
      <c r="H6" s="1">
        <v>45077</v>
      </c>
      <c r="I6" s="1">
        <v>45107</v>
      </c>
      <c r="J6" s="1">
        <v>45138</v>
      </c>
      <c r="K6" s="1">
        <v>45169</v>
      </c>
      <c r="L6" s="1">
        <v>45199</v>
      </c>
      <c r="M6" s="1">
        <v>45230</v>
      </c>
      <c r="N6" s="1">
        <v>45260</v>
      </c>
      <c r="O6" s="1">
        <v>45291</v>
      </c>
      <c r="P6" s="1">
        <v>45322</v>
      </c>
      <c r="Q6" s="1">
        <v>45351</v>
      </c>
      <c r="R6" s="1">
        <v>45382</v>
      </c>
      <c r="S6" s="1">
        <v>45412</v>
      </c>
      <c r="T6" s="1">
        <v>45443</v>
      </c>
      <c r="U6" s="1">
        <v>45473</v>
      </c>
      <c r="V6" s="1">
        <v>45504</v>
      </c>
      <c r="W6" s="1">
        <v>45535</v>
      </c>
      <c r="X6" s="1">
        <v>45565</v>
      </c>
      <c r="Y6" s="1">
        <v>45596</v>
      </c>
      <c r="Z6" s="1">
        <v>45626</v>
      </c>
      <c r="AA6" s="1">
        <v>45657</v>
      </c>
      <c r="AB6" s="1">
        <v>45688</v>
      </c>
      <c r="AC6" s="1">
        <v>45716</v>
      </c>
      <c r="AD6" s="1">
        <v>45747</v>
      </c>
      <c r="AE6" s="1">
        <v>45777</v>
      </c>
      <c r="AF6" s="1">
        <v>45808</v>
      </c>
      <c r="AG6" s="1">
        <v>45838</v>
      </c>
      <c r="AH6" s="1">
        <v>45869</v>
      </c>
      <c r="AI6" s="1">
        <v>45900</v>
      </c>
      <c r="AJ6" s="1">
        <v>45930</v>
      </c>
      <c r="AK6" s="1">
        <v>45961</v>
      </c>
      <c r="AL6" s="1">
        <v>45991</v>
      </c>
      <c r="AM6" s="1">
        <v>46022</v>
      </c>
      <c r="AN6" s="1">
        <v>46053</v>
      </c>
      <c r="AO6" s="1">
        <v>46081</v>
      </c>
      <c r="AP6" s="1">
        <v>46112</v>
      </c>
      <c r="AQ6" s="1">
        <v>46142</v>
      </c>
      <c r="AR6" s="1">
        <v>46173</v>
      </c>
      <c r="AS6" s="1">
        <v>46203</v>
      </c>
      <c r="AT6" s="1">
        <v>46234</v>
      </c>
      <c r="AU6" s="1">
        <v>46265</v>
      </c>
      <c r="AV6" s="1">
        <v>46295</v>
      </c>
      <c r="AW6" s="1">
        <v>46326</v>
      </c>
      <c r="AX6" s="1">
        <v>46356</v>
      </c>
      <c r="AY6" s="1">
        <v>46387</v>
      </c>
      <c r="AZ6" s="30">
        <v>46053</v>
      </c>
      <c r="BA6" s="30">
        <v>46081</v>
      </c>
      <c r="BB6" s="30">
        <v>46112</v>
      </c>
      <c r="BC6" s="30">
        <v>46142</v>
      </c>
      <c r="BD6" s="30">
        <v>46173</v>
      </c>
      <c r="BE6" s="30">
        <v>46203</v>
      </c>
      <c r="BF6" s="30">
        <v>46234</v>
      </c>
      <c r="BG6" s="30">
        <v>46265</v>
      </c>
      <c r="BH6" s="30">
        <v>46295</v>
      </c>
      <c r="BI6" s="30">
        <v>46326</v>
      </c>
      <c r="BJ6" s="30">
        <v>46356</v>
      </c>
      <c r="BK6" s="30">
        <v>46387</v>
      </c>
      <c r="BO6" s="1">
        <f>Desempeño_Financiero!$B$1</f>
        <v>46112</v>
      </c>
      <c r="BP6" s="22">
        <f>BO6</f>
        <v>46112</v>
      </c>
      <c r="BQ6" s="1">
        <f>EOMONTH(BO6,-1)</f>
        <v>46081</v>
      </c>
      <c r="BR6" s="1">
        <f>EOMONTH(BO6,-12)</f>
        <v>45747</v>
      </c>
      <c r="BS6" s="1">
        <f>EOMONTH(BO6,-24)</f>
        <v>45382</v>
      </c>
      <c r="BT6" s="1">
        <f>EOMONTH(BO6,-36)</f>
        <v>45016</v>
      </c>
      <c r="BW6" s="1">
        <f>BO6</f>
        <v>46112</v>
      </c>
      <c r="BX6" s="22">
        <f t="shared" ref="BX6:CB6" si="4">BP6</f>
        <v>46112</v>
      </c>
      <c r="BY6" s="1">
        <f t="shared" si="4"/>
        <v>46081</v>
      </c>
      <c r="BZ6" s="1">
        <f t="shared" si="4"/>
        <v>45747</v>
      </c>
      <c r="CA6" s="1">
        <f t="shared" si="4"/>
        <v>45382</v>
      </c>
      <c r="CB6" s="1">
        <f t="shared" si="4"/>
        <v>45016</v>
      </c>
      <c r="CC6" s="26"/>
    </row>
    <row r="7" spans="1:81" ht="15.75" thickTop="1" x14ac:dyDescent="0.25"/>
    <row r="8" spans="1:81" hidden="1" outlineLevel="1" x14ac:dyDescent="0.25">
      <c r="A8" s="11" t="s">
        <v>15</v>
      </c>
      <c r="C8" s="2" t="s">
        <v>0</v>
      </c>
      <c r="D8" s="8">
        <f>RA_DE!D8+MA_DE!D8+CI_DE!D8</f>
        <v>0</v>
      </c>
      <c r="E8" s="8">
        <f>RA_DE!E8+MA_DE!E8+CI_DE!E8</f>
        <v>0</v>
      </c>
      <c r="F8" s="8">
        <f>RA_DE!F8+MA_DE!F8+CI_DE!F8</f>
        <v>0</v>
      </c>
      <c r="G8" s="8">
        <f>RA_DE!G8+MA_DE!G8+CI_DE!G8</f>
        <v>0</v>
      </c>
      <c r="H8" s="8">
        <f>RA_DE!H8+MA_DE!H8+CI_DE!H8</f>
        <v>0</v>
      </c>
      <c r="I8" s="8">
        <f>RA_DE!I8+MA_DE!I8+CI_DE!I8</f>
        <v>0</v>
      </c>
      <c r="J8" s="8">
        <f>RA_DE!J8+MA_DE!J8+CI_DE!J8</f>
        <v>0</v>
      </c>
      <c r="K8" s="8">
        <f>RA_DE!K8+MA_DE!K8+CI_DE!K8</f>
        <v>0</v>
      </c>
      <c r="L8" s="8">
        <f>RA_DE!L8+MA_DE!L8+CI_DE!L8</f>
        <v>0</v>
      </c>
      <c r="M8" s="8">
        <f>RA_DE!M8+MA_DE!M8+CI_DE!M8</f>
        <v>0</v>
      </c>
      <c r="N8" s="8">
        <f>RA_DE!N8+MA_DE!N8+CI_DE!N8</f>
        <v>0</v>
      </c>
      <c r="O8" s="8">
        <f>RA_DE!O8+MA_DE!O8+CI_DE!O8</f>
        <v>0</v>
      </c>
      <c r="P8" s="8">
        <f>RA_DE!P8+MA_DE!P8+CI_DE!P8</f>
        <v>0</v>
      </c>
      <c r="Q8" s="8">
        <f>RA_DE!Q8+MA_DE!Q8+CI_DE!Q8</f>
        <v>0</v>
      </c>
      <c r="R8" s="8">
        <f>RA_DE!R8+MA_DE!R8+CI_DE!R8</f>
        <v>0</v>
      </c>
      <c r="S8" s="8">
        <f>RA_DE!S8+MA_DE!S8+CI_DE!S8</f>
        <v>0</v>
      </c>
      <c r="T8" s="8">
        <f>RA_DE!T8+MA_DE!T8+CI_DE!T8</f>
        <v>0</v>
      </c>
      <c r="U8" s="8">
        <f>RA_DE!U8+MA_DE!U8+CI_DE!U8</f>
        <v>0</v>
      </c>
      <c r="V8" s="8">
        <f>RA_DE!V8+MA_DE!V8+CI_DE!V8</f>
        <v>0</v>
      </c>
      <c r="W8" s="8">
        <f>RA_DE!W8+MA_DE!W8+CI_DE!W8</f>
        <v>0</v>
      </c>
      <c r="X8" s="8">
        <f>RA_DE!X8+MA_DE!X8+CI_DE!X8</f>
        <v>0</v>
      </c>
      <c r="Y8" s="8">
        <f>RA_DE!Y8+MA_DE!Y8+CI_DE!Y8</f>
        <v>0</v>
      </c>
      <c r="Z8" s="8">
        <f>RA_DE!Z8+MA_DE!Z8+CI_DE!Z8</f>
        <v>0</v>
      </c>
      <c r="AA8" s="8">
        <f>RA_DE!AA8+MA_DE!AA8+CI_DE!AA8</f>
        <v>0</v>
      </c>
      <c r="AB8" s="8">
        <f>RA_DE!AB8+MA_DE!AB8+CI_DE!AB8</f>
        <v>0</v>
      </c>
      <c r="AC8" s="8">
        <f>RA_DE!AC8+MA_DE!AC8+CI_DE!AC8</f>
        <v>0</v>
      </c>
      <c r="AD8" s="8">
        <f>RA_DE!AD8+MA_DE!AD8+CI_DE!AD8</f>
        <v>0</v>
      </c>
      <c r="AE8" s="8">
        <f>RA_DE!AE8+MA_DE!AE8+CI_DE!AE8</f>
        <v>0</v>
      </c>
      <c r="AF8" s="8">
        <f>RA_DE!AF8+MA_DE!AF8+CI_DE!AF8</f>
        <v>0</v>
      </c>
      <c r="AG8" s="8">
        <f>RA_DE!AG8+MA_DE!AG8+CI_DE!AG8</f>
        <v>0</v>
      </c>
      <c r="AH8" s="8">
        <f>RA_DE!AH8+MA_DE!AH8+CI_DE!AH8</f>
        <v>0</v>
      </c>
      <c r="AI8" s="8">
        <f>RA_DE!AI8+MA_DE!AI8+CI_DE!AI8</f>
        <v>0</v>
      </c>
      <c r="AJ8" s="8">
        <f>RA_DE!AJ8+MA_DE!AJ8+CI_DE!AJ8</f>
        <v>0</v>
      </c>
      <c r="AK8" s="8">
        <f>RA_DE!AK8+MA_DE!AK8+CI_DE!AK8</f>
        <v>0</v>
      </c>
      <c r="AL8" s="8">
        <f>RA_DE!AL8+MA_DE!AL8+CI_DE!AL8</f>
        <v>0</v>
      </c>
      <c r="AM8" s="8">
        <f>RA_DE!AM8+MA_DE!AM8+CI_DE!AM8</f>
        <v>0</v>
      </c>
      <c r="AN8" s="8">
        <f>RA_DE!AN8+MA_DE!AN8+CI_DE!AN8</f>
        <v>0</v>
      </c>
      <c r="AO8" s="8">
        <f>RA_DE!AO8+MA_DE!AO8+CI_DE!AO8</f>
        <v>0</v>
      </c>
      <c r="AP8" s="8">
        <f>RA_DE!AP8+MA_DE!AP8+CI_DE!AP8</f>
        <v>0</v>
      </c>
      <c r="AQ8" s="8">
        <f>RA_DE!AQ8+MA_DE!AQ8+CI_DE!AQ8</f>
        <v>0</v>
      </c>
      <c r="AR8" s="8">
        <f>RA_DE!AR8+MA_DE!AR8+CI_DE!AR8</f>
        <v>0</v>
      </c>
      <c r="AS8" s="8">
        <f>RA_DE!AS8+MA_DE!AS8+CI_DE!AS8</f>
        <v>0</v>
      </c>
      <c r="AT8" s="8">
        <f>RA_DE!AT8+MA_DE!AT8+CI_DE!AT8</f>
        <v>0</v>
      </c>
      <c r="AU8" s="8">
        <f>RA_DE!AU8+MA_DE!AU8+CI_DE!AU8</f>
        <v>0</v>
      </c>
      <c r="AV8" s="8">
        <f>RA_DE!AV8+MA_DE!AV8+CI_DE!AV8</f>
        <v>0</v>
      </c>
      <c r="AW8" s="8">
        <f>RA_DE!AW8+MA_DE!AW8+CI_DE!AW8</f>
        <v>0</v>
      </c>
      <c r="AX8" s="8">
        <f>RA_DE!AX8+MA_DE!AX8+CI_DE!AX8</f>
        <v>0</v>
      </c>
      <c r="AY8" s="8">
        <f>RA_DE!AY8+MA_DE!AY8+CI_DE!AY8</f>
        <v>0</v>
      </c>
      <c r="AZ8" s="8">
        <f>RA_DE!AZ8+MA_DE!AZ8+CI_DE!AZ8</f>
        <v>19162.000187376034</v>
      </c>
      <c r="BA8" s="8">
        <f>RA_DE!BA8+MA_DE!BA8+CI_DE!BA8</f>
        <v>19791.54580607199</v>
      </c>
      <c r="BB8" s="8">
        <f>RA_DE!BB8+MA_DE!BB8+CI_DE!BB8</f>
        <v>18618.163199340535</v>
      </c>
      <c r="BC8" s="8">
        <f>RA_DE!BC8+MA_DE!BC8+CI_DE!BC8</f>
        <v>19549.225878182577</v>
      </c>
      <c r="BD8" s="8">
        <f>RA_DE!BD8+MA_DE!BD8+CI_DE!BD8</f>
        <v>20403.091540890528</v>
      </c>
      <c r="BE8" s="8">
        <f>RA_DE!BE8+MA_DE!BE8+CI_DE!BE8</f>
        <v>20314.378634496094</v>
      </c>
      <c r="BF8" s="8">
        <f>RA_DE!BF8+MA_DE!BF8+CI_DE!BF8</f>
        <v>20284.447782582483</v>
      </c>
      <c r="BG8" s="8">
        <f>RA_DE!BG8+MA_DE!BG8+CI_DE!BG8</f>
        <v>20875.720337172974</v>
      </c>
      <c r="BH8" s="8">
        <f>RA_DE!BH8+MA_DE!BH8+CI_DE!BH8</f>
        <v>21833.090090038746</v>
      </c>
      <c r="BI8" s="8">
        <f>RA_DE!BI8+MA_DE!BI8+CI_DE!BI8</f>
        <v>22315.572490849547</v>
      </c>
      <c r="BJ8" s="8">
        <f>RA_DE!BJ8+MA_DE!BJ8+CI_DE!BJ8</f>
        <v>22155.67051109804</v>
      </c>
      <c r="BK8" s="8">
        <f>RA_DE!BK8+MA_DE!BK8+CI_DE!BK8</f>
        <v>21208.800952488084</v>
      </c>
      <c r="BO8" s="24">
        <f t="shared" ref="BO8:BO10" si="5">_xlfn.XLOOKUP(BO$6,$D$6:$BM$6,$D8:$BM8,,0,1)</f>
        <v>0</v>
      </c>
      <c r="BP8" s="24">
        <f>_xlfn.XLOOKUP(BP$6,$D$6:$BM$6,$D8:$BM8,,0,-1)</f>
        <v>18618.163199340535</v>
      </c>
      <c r="BQ8" s="24">
        <f t="shared" ref="BQ8:BT10" si="6">_xlfn.XLOOKUP(BQ$6,$D$6:$BM$6,$D8:$BM8,,0,1)</f>
        <v>0</v>
      </c>
      <c r="BR8" s="24">
        <f t="shared" si="6"/>
        <v>0</v>
      </c>
      <c r="BS8" s="24">
        <f t="shared" si="6"/>
        <v>0</v>
      </c>
      <c r="BT8" s="24">
        <f t="shared" si="6"/>
        <v>0</v>
      </c>
    </row>
    <row r="9" spans="1:81" hidden="1" outlineLevel="1" x14ac:dyDescent="0.25">
      <c r="A9" s="11" t="s">
        <v>15</v>
      </c>
      <c r="C9" s="2" t="s">
        <v>1</v>
      </c>
      <c r="D9" s="8">
        <f>RA_DE!D9+MA_DE!D9+CI_DE!D9</f>
        <v>0</v>
      </c>
      <c r="E9" s="8">
        <f>RA_DE!E9+MA_DE!E9+CI_DE!E9</f>
        <v>0</v>
      </c>
      <c r="F9" s="8">
        <f>RA_DE!F9+MA_DE!F9+CI_DE!F9</f>
        <v>0</v>
      </c>
      <c r="G9" s="8">
        <f>RA_DE!G9+MA_DE!G9+CI_DE!G9</f>
        <v>0</v>
      </c>
      <c r="H9" s="8">
        <f>RA_DE!H9+MA_DE!H9+CI_DE!H9</f>
        <v>0</v>
      </c>
      <c r="I9" s="8">
        <f>RA_DE!I9+MA_DE!I9+CI_DE!I9</f>
        <v>0</v>
      </c>
      <c r="J9" s="8">
        <f>RA_DE!J9+MA_DE!J9+CI_DE!J9</f>
        <v>0</v>
      </c>
      <c r="K9" s="8">
        <f>RA_DE!K9+MA_DE!K9+CI_DE!K9</f>
        <v>0</v>
      </c>
      <c r="L9" s="8">
        <f>RA_DE!L9+MA_DE!L9+CI_DE!L9</f>
        <v>0</v>
      </c>
      <c r="M9" s="8">
        <f>RA_DE!M9+MA_DE!M9+CI_DE!M9</f>
        <v>0</v>
      </c>
      <c r="N9" s="8">
        <f>RA_DE!N9+MA_DE!N9+CI_DE!N9</f>
        <v>0</v>
      </c>
      <c r="O9" s="8">
        <f>RA_DE!O9+MA_DE!O9+CI_DE!O9</f>
        <v>0</v>
      </c>
      <c r="P9" s="8">
        <f>RA_DE!P9+MA_DE!P9+CI_DE!P9</f>
        <v>0</v>
      </c>
      <c r="Q9" s="8">
        <f>RA_DE!Q9+MA_DE!Q9+CI_DE!Q9</f>
        <v>0</v>
      </c>
      <c r="R9" s="8">
        <f>RA_DE!R9+MA_DE!R9+CI_DE!R9</f>
        <v>0</v>
      </c>
      <c r="S9" s="8">
        <f>RA_DE!S9+MA_DE!S9+CI_DE!S9</f>
        <v>0</v>
      </c>
      <c r="T9" s="8">
        <f>RA_DE!T9+MA_DE!T9+CI_DE!T9</f>
        <v>0</v>
      </c>
      <c r="U9" s="8">
        <f>RA_DE!U9+MA_DE!U9+CI_DE!U9</f>
        <v>0</v>
      </c>
      <c r="V9" s="8">
        <f>RA_DE!V9+MA_DE!V9+CI_DE!V9</f>
        <v>0</v>
      </c>
      <c r="W9" s="8">
        <f>RA_DE!W9+MA_DE!W9+CI_DE!W9</f>
        <v>0</v>
      </c>
      <c r="X9" s="8">
        <f>RA_DE!X9+MA_DE!X9+CI_DE!X9</f>
        <v>0</v>
      </c>
      <c r="Y9" s="8">
        <f>RA_DE!Y9+MA_DE!Y9+CI_DE!Y9</f>
        <v>0</v>
      </c>
      <c r="Z9" s="8">
        <f>RA_DE!Z9+MA_DE!Z9+CI_DE!Z9</f>
        <v>0</v>
      </c>
      <c r="AA9" s="8">
        <f>RA_DE!AA9+MA_DE!AA9+CI_DE!AA9</f>
        <v>0</v>
      </c>
      <c r="AB9" s="8">
        <f>RA_DE!AB9+MA_DE!AB9+CI_DE!AB9</f>
        <v>0</v>
      </c>
      <c r="AC9" s="8">
        <f>RA_DE!AC9+MA_DE!AC9+CI_DE!AC9</f>
        <v>0</v>
      </c>
      <c r="AD9" s="8">
        <f>RA_DE!AD9+MA_DE!AD9+CI_DE!AD9</f>
        <v>0</v>
      </c>
      <c r="AE9" s="8">
        <f>RA_DE!AE9+MA_DE!AE9+CI_DE!AE9</f>
        <v>0</v>
      </c>
      <c r="AF9" s="8">
        <f>RA_DE!AF9+MA_DE!AF9+CI_DE!AF9</f>
        <v>0</v>
      </c>
      <c r="AG9" s="8">
        <f>RA_DE!AG9+MA_DE!AG9+CI_DE!AG9</f>
        <v>0</v>
      </c>
      <c r="AH9" s="8">
        <f>RA_DE!AH9+MA_DE!AH9+CI_DE!AH9</f>
        <v>0</v>
      </c>
      <c r="AI9" s="8">
        <f>RA_DE!AI9+MA_DE!AI9+CI_DE!AI9</f>
        <v>0</v>
      </c>
      <c r="AJ9" s="8">
        <f>RA_DE!AJ9+MA_DE!AJ9+CI_DE!AJ9</f>
        <v>0</v>
      </c>
      <c r="AK9" s="8">
        <f>RA_DE!AK9+MA_DE!AK9+CI_DE!AK9</f>
        <v>0</v>
      </c>
      <c r="AL9" s="8">
        <f>RA_DE!AL9+MA_DE!AL9+CI_DE!AL9</f>
        <v>0</v>
      </c>
      <c r="AM9" s="8">
        <f>RA_DE!AM9+MA_DE!AM9+CI_DE!AM9</f>
        <v>0</v>
      </c>
      <c r="AN9" s="8">
        <f>RA_DE!AN9+MA_DE!AN9+CI_DE!AN9</f>
        <v>0</v>
      </c>
      <c r="AO9" s="8">
        <f>RA_DE!AO9+MA_DE!AO9+CI_DE!AO9</f>
        <v>0</v>
      </c>
      <c r="AP9" s="8">
        <f>RA_DE!AP9+MA_DE!AP9+CI_DE!AP9</f>
        <v>0</v>
      </c>
      <c r="AQ9" s="8">
        <f>RA_DE!AQ9+MA_DE!AQ9+CI_DE!AQ9</f>
        <v>0</v>
      </c>
      <c r="AR9" s="8">
        <f>RA_DE!AR9+MA_DE!AR9+CI_DE!AR9</f>
        <v>0</v>
      </c>
      <c r="AS9" s="8">
        <f>RA_DE!AS9+MA_DE!AS9+CI_DE!AS9</f>
        <v>0</v>
      </c>
      <c r="AT9" s="8">
        <f>RA_DE!AT9+MA_DE!AT9+CI_DE!AT9</f>
        <v>0</v>
      </c>
      <c r="AU9" s="8">
        <f>RA_DE!AU9+MA_DE!AU9+CI_DE!AU9</f>
        <v>0</v>
      </c>
      <c r="AV9" s="8">
        <f>RA_DE!AV9+MA_DE!AV9+CI_DE!AV9</f>
        <v>0</v>
      </c>
      <c r="AW9" s="8">
        <f>RA_DE!AW9+MA_DE!AW9+CI_DE!AW9</f>
        <v>0</v>
      </c>
      <c r="AX9" s="8">
        <f>RA_DE!AX9+MA_DE!AX9+CI_DE!AX9</f>
        <v>0</v>
      </c>
      <c r="AY9" s="8">
        <f>RA_DE!AY9+MA_DE!AY9+CI_DE!AY9</f>
        <v>0</v>
      </c>
      <c r="AZ9" s="8">
        <f>RA_DE!AZ9+MA_DE!AZ9+CI_DE!AZ9</f>
        <v>72279.659032340162</v>
      </c>
      <c r="BA9" s="8">
        <f>RA_DE!BA9+MA_DE!BA9+CI_DE!BA9</f>
        <v>72181.663702933656</v>
      </c>
      <c r="BB9" s="8">
        <f>RA_DE!BB9+MA_DE!BB9+CI_DE!BB9</f>
        <v>71754.038080253653</v>
      </c>
      <c r="BC9" s="8">
        <f>RA_DE!BC9+MA_DE!BC9+CI_DE!BC9</f>
        <v>71659.280870878501</v>
      </c>
      <c r="BD9" s="8">
        <f>RA_DE!BD9+MA_DE!BD9+CI_DE!BD9</f>
        <v>71864.550903130905</v>
      </c>
      <c r="BE9" s="8">
        <f>RA_DE!BE9+MA_DE!BE9+CI_DE!BE9</f>
        <v>71963.746642008206</v>
      </c>
      <c r="BF9" s="8">
        <f>RA_DE!BF9+MA_DE!BF9+CI_DE!BF9</f>
        <v>72300.636040037483</v>
      </c>
      <c r="BG9" s="8">
        <f>RA_DE!BG9+MA_DE!BG9+CI_DE!BG9</f>
        <v>72690.919093732577</v>
      </c>
      <c r="BH9" s="8">
        <f>RA_DE!BH9+MA_DE!BH9+CI_DE!BH9</f>
        <v>73774.943680850032</v>
      </c>
      <c r="BI9" s="8">
        <f>RA_DE!BI9+MA_DE!BI9+CI_DE!BI9</f>
        <v>74999.367858308906</v>
      </c>
      <c r="BJ9" s="8">
        <f>RA_DE!BJ9+MA_DE!BJ9+CI_DE!BJ9</f>
        <v>76337.866165046813</v>
      </c>
      <c r="BK9" s="8">
        <f>RA_DE!BK9+MA_DE!BK9+CI_DE!BK9</f>
        <v>77874.173834313726</v>
      </c>
      <c r="BO9" s="24">
        <f t="shared" si="5"/>
        <v>0</v>
      </c>
      <c r="BP9" s="24">
        <f t="shared" ref="BP9:BP10" si="7">_xlfn.XLOOKUP(BP$6,$D$6:$BM$6,$D9:$BM9,,0,-1)</f>
        <v>71754.038080253653</v>
      </c>
      <c r="BQ9" s="24">
        <f t="shared" si="6"/>
        <v>0</v>
      </c>
      <c r="BR9" s="24">
        <f t="shared" si="6"/>
        <v>0</v>
      </c>
      <c r="BS9" s="24">
        <f t="shared" si="6"/>
        <v>0</v>
      </c>
      <c r="BT9" s="24">
        <f t="shared" si="6"/>
        <v>0</v>
      </c>
    </row>
    <row r="10" spans="1:81" ht="14.45" hidden="1" customHeight="1" outlineLevel="1" x14ac:dyDescent="0.25">
      <c r="A10" s="11" t="s">
        <v>15</v>
      </c>
      <c r="C10" s="2" t="s">
        <v>9</v>
      </c>
      <c r="D10" s="8">
        <f>RA_DE!D10+MA_DE!D10+CI_DE!D10</f>
        <v>0</v>
      </c>
      <c r="E10" s="8">
        <f>RA_DE!E10+MA_DE!E10+CI_DE!E10</f>
        <v>0</v>
      </c>
      <c r="F10" s="8">
        <f>RA_DE!F10+MA_DE!F10+CI_DE!F10</f>
        <v>0</v>
      </c>
      <c r="G10" s="8">
        <f>RA_DE!G10+MA_DE!G10+CI_DE!G10</f>
        <v>0</v>
      </c>
      <c r="H10" s="8">
        <f>RA_DE!H10+MA_DE!H10+CI_DE!H10</f>
        <v>0</v>
      </c>
      <c r="I10" s="8">
        <f>RA_DE!I10+MA_DE!I10+CI_DE!I10</f>
        <v>0</v>
      </c>
      <c r="J10" s="8">
        <f>RA_DE!J10+MA_DE!J10+CI_DE!J10</f>
        <v>0</v>
      </c>
      <c r="K10" s="8">
        <f>RA_DE!K10+MA_DE!K10+CI_DE!K10</f>
        <v>0</v>
      </c>
      <c r="L10" s="8">
        <f>RA_DE!L10+MA_DE!L10+CI_DE!L10</f>
        <v>0</v>
      </c>
      <c r="M10" s="8">
        <f>RA_DE!M10+MA_DE!M10+CI_DE!M10</f>
        <v>0</v>
      </c>
      <c r="N10" s="8">
        <f>RA_DE!N10+MA_DE!N10+CI_DE!N10</f>
        <v>0</v>
      </c>
      <c r="O10" s="8">
        <f>RA_DE!O10+MA_DE!O10+CI_DE!O10</f>
        <v>0</v>
      </c>
      <c r="P10" s="8">
        <f>RA_DE!P10+MA_DE!P10+CI_DE!P10</f>
        <v>0</v>
      </c>
      <c r="Q10" s="8">
        <f>RA_DE!Q10+MA_DE!Q10+CI_DE!Q10</f>
        <v>0</v>
      </c>
      <c r="R10" s="8">
        <f>RA_DE!R10+MA_DE!R10+CI_DE!R10</f>
        <v>0</v>
      </c>
      <c r="S10" s="8">
        <f>RA_DE!S10+MA_DE!S10+CI_DE!S10</f>
        <v>0</v>
      </c>
      <c r="T10" s="8">
        <f>RA_DE!T10+MA_DE!T10+CI_DE!T10</f>
        <v>0</v>
      </c>
      <c r="U10" s="8">
        <f>RA_DE!U10+MA_DE!U10+CI_DE!U10</f>
        <v>0</v>
      </c>
      <c r="V10" s="8">
        <f>RA_DE!V10+MA_DE!V10+CI_DE!V10</f>
        <v>0</v>
      </c>
      <c r="W10" s="8">
        <f>RA_DE!W10+MA_DE!W10+CI_DE!W10</f>
        <v>0</v>
      </c>
      <c r="X10" s="8">
        <f>RA_DE!X10+MA_DE!X10+CI_DE!X10</f>
        <v>0</v>
      </c>
      <c r="Y10" s="8">
        <f>RA_DE!Y10+MA_DE!Y10+CI_DE!Y10</f>
        <v>0</v>
      </c>
      <c r="Z10" s="8">
        <f>RA_DE!Z10+MA_DE!Z10+CI_DE!Z10</f>
        <v>0</v>
      </c>
      <c r="AA10" s="8">
        <f>RA_DE!AA10+MA_DE!AA10+CI_DE!AA10</f>
        <v>0</v>
      </c>
      <c r="AB10" s="8">
        <f>RA_DE!AB10+MA_DE!AB10+CI_DE!AB10</f>
        <v>0</v>
      </c>
      <c r="AC10" s="8">
        <f>RA_DE!AC10+MA_DE!AC10+CI_DE!AC10</f>
        <v>0</v>
      </c>
      <c r="AD10" s="8">
        <f>RA_DE!AD10+MA_DE!AD10+CI_DE!AD10</f>
        <v>0</v>
      </c>
      <c r="AE10" s="8">
        <f>RA_DE!AE10+MA_DE!AE10+CI_DE!AE10</f>
        <v>0</v>
      </c>
      <c r="AF10" s="8">
        <f>RA_DE!AF10+MA_DE!AF10+CI_DE!AF10</f>
        <v>0</v>
      </c>
      <c r="AG10" s="8">
        <f>RA_DE!AG10+MA_DE!AG10+CI_DE!AG10</f>
        <v>0</v>
      </c>
      <c r="AH10" s="8">
        <f>RA_DE!AH10+MA_DE!AH10+CI_DE!AH10</f>
        <v>0</v>
      </c>
      <c r="AI10" s="8">
        <f>RA_DE!AI10+MA_DE!AI10+CI_DE!AI10</f>
        <v>0</v>
      </c>
      <c r="AJ10" s="8">
        <f>RA_DE!AJ10+MA_DE!AJ10+CI_DE!AJ10</f>
        <v>0</v>
      </c>
      <c r="AK10" s="8">
        <f>RA_DE!AK10+MA_DE!AK10+CI_DE!AK10</f>
        <v>0</v>
      </c>
      <c r="AL10" s="8">
        <f>RA_DE!AL10+MA_DE!AL10+CI_DE!AL10</f>
        <v>0</v>
      </c>
      <c r="AM10" s="8">
        <f>RA_DE!AM10+MA_DE!AM10+CI_DE!AM10</f>
        <v>0</v>
      </c>
      <c r="AN10" s="8">
        <f>RA_DE!AN10+MA_DE!AN10+CI_DE!AN10</f>
        <v>0</v>
      </c>
      <c r="AO10" s="8">
        <f>RA_DE!AO10+MA_DE!AO10+CI_DE!AO10</f>
        <v>0</v>
      </c>
      <c r="AP10" s="8">
        <f>RA_DE!AP10+MA_DE!AP10+CI_DE!AP10</f>
        <v>0</v>
      </c>
      <c r="AQ10" s="8">
        <f>RA_DE!AQ10+MA_DE!AQ10+CI_DE!AQ10</f>
        <v>0</v>
      </c>
      <c r="AR10" s="8">
        <f>RA_DE!AR10+MA_DE!AR10+CI_DE!AR10</f>
        <v>0</v>
      </c>
      <c r="AS10" s="8">
        <f>RA_DE!AS10+MA_DE!AS10+CI_DE!AS10</f>
        <v>0</v>
      </c>
      <c r="AT10" s="8">
        <f>RA_DE!AT10+MA_DE!AT10+CI_DE!AT10</f>
        <v>0</v>
      </c>
      <c r="AU10" s="8">
        <f>RA_DE!AU10+MA_DE!AU10+CI_DE!AU10</f>
        <v>0</v>
      </c>
      <c r="AV10" s="8">
        <f>RA_DE!AV10+MA_DE!AV10+CI_DE!AV10</f>
        <v>0</v>
      </c>
      <c r="AW10" s="8">
        <f>RA_DE!AW10+MA_DE!AW10+CI_DE!AW10</f>
        <v>0</v>
      </c>
      <c r="AX10" s="8">
        <f>RA_DE!AX10+MA_DE!AX10+CI_DE!AX10</f>
        <v>0</v>
      </c>
      <c r="AY10" s="8">
        <f>RA_DE!AY10+MA_DE!AY10+CI_DE!AY10</f>
        <v>0</v>
      </c>
      <c r="AZ10" s="8">
        <f>RA_DE!AZ10+MA_DE!AZ10+CI_DE!AZ10</f>
        <v>96683.698720515007</v>
      </c>
      <c r="BA10" s="8">
        <f>RA_DE!BA10+MA_DE!BA10+CI_DE!BA10</f>
        <v>98411.632236035686</v>
      </c>
      <c r="BB10" s="8">
        <f>RA_DE!BB10+MA_DE!BB10+CI_DE!BB10</f>
        <v>98776.000466413927</v>
      </c>
      <c r="BC10" s="8">
        <f>RA_DE!BC10+MA_DE!BC10+CI_DE!BC10</f>
        <v>98219.543783908346</v>
      </c>
      <c r="BD10" s="8">
        <f>RA_DE!BD10+MA_DE!BD10+CI_DE!BD10</f>
        <v>100757.2488051589</v>
      </c>
      <c r="BE10" s="8">
        <f>RA_DE!BE10+MA_DE!BE10+CI_DE!BE10</f>
        <v>100538.86858632459</v>
      </c>
      <c r="BF10" s="8">
        <f>RA_DE!BF10+MA_DE!BF10+CI_DE!BF10</f>
        <v>103362.74715899958</v>
      </c>
      <c r="BG10" s="8">
        <f>RA_DE!BG10+MA_DE!BG10+CI_DE!BG10</f>
        <v>105064.3050147849</v>
      </c>
      <c r="BH10" s="8">
        <f>RA_DE!BH10+MA_DE!BH10+CI_DE!BH10</f>
        <v>102373.62914331231</v>
      </c>
      <c r="BI10" s="8">
        <f>RA_DE!BI10+MA_DE!BI10+CI_DE!BI10</f>
        <v>98566.006303212824</v>
      </c>
      <c r="BJ10" s="8">
        <f>RA_DE!BJ10+MA_DE!BJ10+CI_DE!BJ10</f>
        <v>96813.311570680453</v>
      </c>
      <c r="BK10" s="8">
        <f>RA_DE!BK10+MA_DE!BK10+CI_DE!BK10</f>
        <v>103742.20312769465</v>
      </c>
      <c r="BO10" s="24">
        <f t="shared" si="5"/>
        <v>0</v>
      </c>
      <c r="BP10" s="24">
        <f t="shared" si="7"/>
        <v>98776.000466413927</v>
      </c>
      <c r="BQ10" s="24">
        <f t="shared" si="6"/>
        <v>0</v>
      </c>
      <c r="BR10" s="24">
        <f t="shared" si="6"/>
        <v>0</v>
      </c>
      <c r="BS10" s="24">
        <f t="shared" si="6"/>
        <v>0</v>
      </c>
      <c r="BT10" s="24">
        <f t="shared" si="6"/>
        <v>0</v>
      </c>
    </row>
    <row r="11" spans="1:81" collapsed="1" x14ac:dyDescent="0.25">
      <c r="C11" s="3" t="s">
        <v>2</v>
      </c>
      <c r="D11" s="10">
        <f>SUM(D8:D10)</f>
        <v>0</v>
      </c>
      <c r="E11" s="10">
        <f t="shared" ref="E11:BK11" si="8">SUM(E8:E10)</f>
        <v>0</v>
      </c>
      <c r="F11" s="10">
        <f t="shared" si="8"/>
        <v>0</v>
      </c>
      <c r="G11" s="10">
        <f t="shared" si="8"/>
        <v>0</v>
      </c>
      <c r="H11" s="10">
        <f t="shared" si="8"/>
        <v>0</v>
      </c>
      <c r="I11" s="10">
        <f t="shared" si="8"/>
        <v>0</v>
      </c>
      <c r="J11" s="10">
        <f t="shared" si="8"/>
        <v>0</v>
      </c>
      <c r="K11" s="10">
        <f t="shared" si="8"/>
        <v>0</v>
      </c>
      <c r="L11" s="10">
        <f t="shared" si="8"/>
        <v>0</v>
      </c>
      <c r="M11" s="10">
        <f t="shared" si="8"/>
        <v>0</v>
      </c>
      <c r="N11" s="10">
        <f t="shared" si="8"/>
        <v>0</v>
      </c>
      <c r="O11" s="10">
        <f t="shared" si="8"/>
        <v>0</v>
      </c>
      <c r="P11" s="10">
        <f t="shared" si="8"/>
        <v>0</v>
      </c>
      <c r="Q11" s="10">
        <f t="shared" si="8"/>
        <v>0</v>
      </c>
      <c r="R11" s="10">
        <f t="shared" si="8"/>
        <v>0</v>
      </c>
      <c r="S11" s="10">
        <f t="shared" si="8"/>
        <v>0</v>
      </c>
      <c r="T11" s="10">
        <f t="shared" si="8"/>
        <v>0</v>
      </c>
      <c r="U11" s="10">
        <f t="shared" si="8"/>
        <v>0</v>
      </c>
      <c r="V11" s="10">
        <f t="shared" si="8"/>
        <v>0</v>
      </c>
      <c r="W11" s="10">
        <f t="shared" si="8"/>
        <v>0</v>
      </c>
      <c r="X11" s="10">
        <f t="shared" si="8"/>
        <v>0</v>
      </c>
      <c r="Y11" s="10">
        <f t="shared" si="8"/>
        <v>0</v>
      </c>
      <c r="Z11" s="10">
        <f t="shared" si="8"/>
        <v>0</v>
      </c>
      <c r="AA11" s="10">
        <f t="shared" si="8"/>
        <v>0</v>
      </c>
      <c r="AB11" s="10">
        <f t="shared" si="8"/>
        <v>0</v>
      </c>
      <c r="AC11" s="10">
        <f t="shared" si="8"/>
        <v>0</v>
      </c>
      <c r="AD11" s="10">
        <f t="shared" si="8"/>
        <v>0</v>
      </c>
      <c r="AE11" s="10">
        <f t="shared" si="8"/>
        <v>0</v>
      </c>
      <c r="AF11" s="10">
        <f t="shared" si="8"/>
        <v>0</v>
      </c>
      <c r="AG11" s="10">
        <f t="shared" si="8"/>
        <v>0</v>
      </c>
      <c r="AH11" s="10">
        <f t="shared" si="8"/>
        <v>0</v>
      </c>
      <c r="AI11" s="10">
        <f t="shared" si="8"/>
        <v>0</v>
      </c>
      <c r="AJ11" s="10">
        <f t="shared" si="8"/>
        <v>0</v>
      </c>
      <c r="AK11" s="10">
        <f t="shared" si="8"/>
        <v>0</v>
      </c>
      <c r="AL11" s="10">
        <f t="shared" si="8"/>
        <v>0</v>
      </c>
      <c r="AM11" s="10">
        <f t="shared" si="8"/>
        <v>0</v>
      </c>
      <c r="AN11" s="10">
        <f t="shared" si="8"/>
        <v>0</v>
      </c>
      <c r="AO11" s="10">
        <f t="shared" si="8"/>
        <v>0</v>
      </c>
      <c r="AP11" s="10">
        <f t="shared" si="8"/>
        <v>0</v>
      </c>
      <c r="AQ11" s="10">
        <f t="shared" si="8"/>
        <v>0</v>
      </c>
      <c r="AR11" s="10">
        <f t="shared" si="8"/>
        <v>0</v>
      </c>
      <c r="AS11" s="10">
        <f t="shared" si="8"/>
        <v>0</v>
      </c>
      <c r="AT11" s="10">
        <f t="shared" si="8"/>
        <v>0</v>
      </c>
      <c r="AU11" s="10">
        <f t="shared" si="8"/>
        <v>0</v>
      </c>
      <c r="AV11" s="10">
        <f t="shared" si="8"/>
        <v>0</v>
      </c>
      <c r="AW11" s="10">
        <f t="shared" si="8"/>
        <v>0</v>
      </c>
      <c r="AX11" s="10">
        <f t="shared" si="8"/>
        <v>0</v>
      </c>
      <c r="AY11" s="10">
        <f t="shared" si="8"/>
        <v>0</v>
      </c>
      <c r="AZ11" s="10">
        <f t="shared" si="8"/>
        <v>188125.35794023122</v>
      </c>
      <c r="BA11" s="10">
        <f t="shared" si="8"/>
        <v>190384.84174504134</v>
      </c>
      <c r="BB11" s="10">
        <f t="shared" si="8"/>
        <v>189148.20174600813</v>
      </c>
      <c r="BC11" s="10">
        <f t="shared" si="8"/>
        <v>189428.05053296941</v>
      </c>
      <c r="BD11" s="10">
        <f t="shared" si="8"/>
        <v>193024.89124918033</v>
      </c>
      <c r="BE11" s="10">
        <f t="shared" si="8"/>
        <v>192816.99386282888</v>
      </c>
      <c r="BF11" s="10">
        <f t="shared" si="8"/>
        <v>195947.83098161954</v>
      </c>
      <c r="BG11" s="10">
        <f t="shared" si="8"/>
        <v>198630.94444569043</v>
      </c>
      <c r="BH11" s="10">
        <f t="shared" si="8"/>
        <v>197981.66291420109</v>
      </c>
      <c r="BI11" s="10">
        <f t="shared" si="8"/>
        <v>195880.94665237126</v>
      </c>
      <c r="BJ11" s="10">
        <f t="shared" si="8"/>
        <v>195306.84824682531</v>
      </c>
      <c r="BK11" s="10">
        <f t="shared" si="8"/>
        <v>202825.17791449645</v>
      </c>
      <c r="BO11" s="23">
        <f>SUM(BO8:BO10)</f>
        <v>0</v>
      </c>
      <c r="BP11" s="23">
        <f>SUM(BP8:BP10)</f>
        <v>189148.20174600813</v>
      </c>
      <c r="BQ11" s="23">
        <f t="shared" ref="BQ11:BT11" si="9">SUM(BQ8:BQ10)</f>
        <v>0</v>
      </c>
      <c r="BR11" s="23">
        <f t="shared" si="9"/>
        <v>0</v>
      </c>
      <c r="BS11" s="23">
        <f t="shared" si="9"/>
        <v>0</v>
      </c>
      <c r="BT11" s="23">
        <f t="shared" si="9"/>
        <v>0</v>
      </c>
    </row>
    <row r="12" spans="1:81" x14ac:dyDescent="0.25">
      <c r="D12" s="9"/>
    </row>
    <row r="14" spans="1:81" hidden="1" outlineLevel="1" x14ac:dyDescent="0.25">
      <c r="A14" s="11" t="s">
        <v>16</v>
      </c>
      <c r="C14" s="2" t="s">
        <v>0</v>
      </c>
      <c r="D14" s="8">
        <f>RA_DE!D14+MA_DE!D14+CI_DE!D14</f>
        <v>0</v>
      </c>
      <c r="E14" s="8">
        <f>RA_DE!E14+MA_DE!E14+CI_DE!E14</f>
        <v>0</v>
      </c>
      <c r="F14" s="8">
        <f>RA_DE!F14+MA_DE!F14+CI_DE!F14</f>
        <v>0</v>
      </c>
      <c r="G14" s="8">
        <f>RA_DE!G14+MA_DE!G14+CI_DE!G14</f>
        <v>0</v>
      </c>
      <c r="H14" s="8">
        <f>RA_DE!H14+MA_DE!H14+CI_DE!H14</f>
        <v>0</v>
      </c>
      <c r="I14" s="8">
        <f>RA_DE!I14+MA_DE!I14+CI_DE!I14</f>
        <v>0</v>
      </c>
      <c r="J14" s="8">
        <f>RA_DE!J14+MA_DE!J14+CI_DE!J14</f>
        <v>0</v>
      </c>
      <c r="K14" s="8">
        <f>RA_DE!K14+MA_DE!K14+CI_DE!K14</f>
        <v>0</v>
      </c>
      <c r="L14" s="8">
        <f>RA_DE!L14+MA_DE!L14+CI_DE!L14</f>
        <v>0</v>
      </c>
      <c r="M14" s="8">
        <f>RA_DE!M14+MA_DE!M14+CI_DE!M14</f>
        <v>0</v>
      </c>
      <c r="N14" s="8">
        <f>RA_DE!N14+MA_DE!N14+CI_DE!N14</f>
        <v>0</v>
      </c>
      <c r="O14" s="8">
        <f>RA_DE!O14+MA_DE!O14+CI_DE!O14</f>
        <v>0</v>
      </c>
      <c r="P14" s="8">
        <f>RA_DE!P14+MA_DE!P14+CI_DE!P14</f>
        <v>0</v>
      </c>
      <c r="Q14" s="8">
        <f>RA_DE!Q14+MA_DE!Q14+CI_DE!Q14</f>
        <v>0</v>
      </c>
      <c r="R14" s="8">
        <f>RA_DE!R14+MA_DE!R14+CI_DE!R14</f>
        <v>0</v>
      </c>
      <c r="S14" s="8">
        <f>RA_DE!S14+MA_DE!S14+CI_DE!S14</f>
        <v>0</v>
      </c>
      <c r="T14" s="8">
        <f>RA_DE!T14+MA_DE!T14+CI_DE!T14</f>
        <v>0</v>
      </c>
      <c r="U14" s="8">
        <f>RA_DE!U14+MA_DE!U14+CI_DE!U14</f>
        <v>0</v>
      </c>
      <c r="V14" s="8">
        <f>RA_DE!V14+MA_DE!V14+CI_DE!V14</f>
        <v>0</v>
      </c>
      <c r="W14" s="8">
        <f>RA_DE!W14+MA_DE!W14+CI_DE!W14</f>
        <v>0</v>
      </c>
      <c r="X14" s="8">
        <f>RA_DE!X14+MA_DE!X14+CI_DE!X14</f>
        <v>0</v>
      </c>
      <c r="Y14" s="8">
        <f>RA_DE!Y14+MA_DE!Y14+CI_DE!Y14</f>
        <v>0</v>
      </c>
      <c r="Z14" s="8">
        <f>RA_DE!Z14+MA_DE!Z14+CI_DE!Z14</f>
        <v>0</v>
      </c>
      <c r="AA14" s="8">
        <f>RA_DE!AA14+MA_DE!AA14+CI_DE!AA14</f>
        <v>0</v>
      </c>
      <c r="AB14" s="8">
        <f>RA_DE!AB14+MA_DE!AB14+CI_DE!AB14</f>
        <v>0</v>
      </c>
      <c r="AC14" s="8">
        <f>RA_DE!AC14+MA_DE!AC14+CI_DE!AC14</f>
        <v>0</v>
      </c>
      <c r="AD14" s="8">
        <f>RA_DE!AD14+MA_DE!AD14+CI_DE!AD14</f>
        <v>0</v>
      </c>
      <c r="AE14" s="8">
        <f>RA_DE!AE14+MA_DE!AE14+CI_DE!AE14</f>
        <v>0</v>
      </c>
      <c r="AF14" s="8">
        <f>RA_DE!AF14+MA_DE!AF14+CI_DE!AF14</f>
        <v>0</v>
      </c>
      <c r="AG14" s="8">
        <f>RA_DE!AG14+MA_DE!AG14+CI_DE!AG14</f>
        <v>0</v>
      </c>
      <c r="AH14" s="8">
        <f>RA_DE!AH14+MA_DE!AH14+CI_DE!AH14</f>
        <v>0</v>
      </c>
      <c r="AI14" s="8">
        <f>RA_DE!AI14+MA_DE!AI14+CI_DE!AI14</f>
        <v>0</v>
      </c>
      <c r="AJ14" s="8">
        <f>RA_DE!AJ14+MA_DE!AJ14+CI_DE!AJ14</f>
        <v>0</v>
      </c>
      <c r="AK14" s="8">
        <f>RA_DE!AK14+MA_DE!AK14+CI_DE!AK14</f>
        <v>0</v>
      </c>
      <c r="AL14" s="8">
        <f>RA_DE!AL14+MA_DE!AL14+CI_DE!AL14</f>
        <v>0</v>
      </c>
      <c r="AM14" s="8">
        <f>RA_DE!AM14+MA_DE!AM14+CI_DE!AM14</f>
        <v>0</v>
      </c>
      <c r="AN14" s="8">
        <f>RA_DE!AN14+MA_DE!AN14+CI_DE!AN14</f>
        <v>0</v>
      </c>
      <c r="AO14" s="8">
        <f>RA_DE!AO14+MA_DE!AO14+CI_DE!AO14</f>
        <v>0</v>
      </c>
      <c r="AP14" s="8">
        <f>RA_DE!AP14+MA_DE!AP14+CI_DE!AP14</f>
        <v>0</v>
      </c>
      <c r="AQ14" s="8">
        <f>RA_DE!AQ14+MA_DE!AQ14+CI_DE!AQ14</f>
        <v>0</v>
      </c>
      <c r="AR14" s="8">
        <f>RA_DE!AR14+MA_DE!AR14+CI_DE!AR14</f>
        <v>0</v>
      </c>
      <c r="AS14" s="8">
        <f>RA_DE!AS14+MA_DE!AS14+CI_DE!AS14</f>
        <v>0</v>
      </c>
      <c r="AT14" s="8">
        <f>RA_DE!AT14+MA_DE!AT14+CI_DE!AT14</f>
        <v>0</v>
      </c>
      <c r="AU14" s="8">
        <f>RA_DE!AU14+MA_DE!AU14+CI_DE!AU14</f>
        <v>0</v>
      </c>
      <c r="AV14" s="8">
        <f>RA_DE!AV14+MA_DE!AV14+CI_DE!AV14</f>
        <v>0</v>
      </c>
      <c r="AW14" s="8">
        <f>RA_DE!AW14+MA_DE!AW14+CI_DE!AW14</f>
        <v>0</v>
      </c>
      <c r="AX14" s="8">
        <f>RA_DE!AX14+MA_DE!AX14+CI_DE!AX14</f>
        <v>0</v>
      </c>
      <c r="AY14" s="8">
        <f>RA_DE!AY14+MA_DE!AY14+CI_DE!AY14</f>
        <v>0</v>
      </c>
      <c r="AZ14" s="8">
        <f>RA_DE!AZ14+MA_DE!AZ14+CI_DE!AZ14</f>
        <v>18633.580972391195</v>
      </c>
      <c r="BA14" s="8">
        <f>RA_DE!BA14+MA_DE!BA14+CI_DE!BA14</f>
        <v>19196.94323673271</v>
      </c>
      <c r="BB14" s="8">
        <f>RA_DE!BB14+MA_DE!BB14+CI_DE!BB14</f>
        <v>18925.87317407758</v>
      </c>
      <c r="BC14" s="8">
        <f>RA_DE!BC14+MA_DE!BC14+CI_DE!BC14</f>
        <v>18805.670416476907</v>
      </c>
      <c r="BD14" s="8">
        <f>RA_DE!BD14+MA_DE!BD14+CI_DE!BD14</f>
        <v>19686.457032399703</v>
      </c>
      <c r="BE14" s="8">
        <f>RA_DE!BE14+MA_DE!BE14+CI_DE!BE14</f>
        <v>20062.902261653395</v>
      </c>
      <c r="BF14" s="8">
        <f>RA_DE!BF14+MA_DE!BF14+CI_DE!BF14</f>
        <v>20004.476144936183</v>
      </c>
      <c r="BG14" s="8">
        <f>RA_DE!BG14+MA_DE!BG14+CI_DE!BG14</f>
        <v>20281.104050151593</v>
      </c>
      <c r="BH14" s="8">
        <f>RA_DE!BH14+MA_DE!BH14+CI_DE!BH14</f>
        <v>21044.10562122149</v>
      </c>
      <c r="BI14" s="8">
        <f>RA_DE!BI14+MA_DE!BI14+CI_DE!BI14</f>
        <v>21753.66666905754</v>
      </c>
      <c r="BJ14" s="8">
        <f>RA_DE!BJ14+MA_DE!BJ14+CI_DE!BJ14</f>
        <v>21912.372558954401</v>
      </c>
      <c r="BK14" s="8">
        <f>RA_DE!BK14+MA_DE!BK14+CI_DE!BK14</f>
        <v>21366.768893544049</v>
      </c>
      <c r="BO14" s="24">
        <f t="shared" ref="BO14:BT16" si="10">IFERROR(AVERAGEIFS($D14:$BM14,$D$6:$BM$6,"&gt;="&amp;BO$2,$D$6:$BM$6,"&lt;="&amp;BO$6,$D$5:$BM$5,BO$5,$D14:$BM14,"&lt;&gt;0"),0)</f>
        <v>0</v>
      </c>
      <c r="BP14" s="24">
        <f t="shared" si="10"/>
        <v>18918.79912773383</v>
      </c>
      <c r="BQ14" s="24">
        <f t="shared" si="10"/>
        <v>0</v>
      </c>
      <c r="BR14" s="24">
        <f t="shared" si="10"/>
        <v>0</v>
      </c>
      <c r="BS14" s="24">
        <f t="shared" si="10"/>
        <v>0</v>
      </c>
      <c r="BT14" s="24">
        <f t="shared" si="10"/>
        <v>0</v>
      </c>
      <c r="BW14" s="24">
        <f t="shared" ref="BW14:CB16" si="11">SUMIFS($D14:$BM14,$D$6:$BM$6,"&gt;="&amp;BO$2,$D$6:$BM$6,"&lt;="&amp;BO$6,$D$5:$BM$5,BO$5)</f>
        <v>0</v>
      </c>
      <c r="BX14" s="24">
        <f t="shared" si="11"/>
        <v>56756.397383201489</v>
      </c>
      <c r="BY14" s="24">
        <f t="shared" si="11"/>
        <v>0</v>
      </c>
      <c r="BZ14" s="24">
        <f t="shared" si="11"/>
        <v>0</v>
      </c>
      <c r="CA14" s="24">
        <f t="shared" si="11"/>
        <v>0</v>
      </c>
      <c r="CB14" s="24">
        <f t="shared" si="11"/>
        <v>0</v>
      </c>
    </row>
    <row r="15" spans="1:81" hidden="1" outlineLevel="1" x14ac:dyDescent="0.25">
      <c r="A15" s="11" t="s">
        <v>16</v>
      </c>
      <c r="C15" s="2" t="s">
        <v>1</v>
      </c>
      <c r="D15" s="8">
        <f>RA_DE!D15+MA_DE!D15+CI_DE!D15</f>
        <v>0</v>
      </c>
      <c r="E15" s="8">
        <f>RA_DE!E15+MA_DE!E15+CI_DE!E15</f>
        <v>0</v>
      </c>
      <c r="F15" s="8">
        <f>RA_DE!F15+MA_DE!F15+CI_DE!F15</f>
        <v>0</v>
      </c>
      <c r="G15" s="8">
        <f>RA_DE!G15+MA_DE!G15+CI_DE!G15</f>
        <v>0</v>
      </c>
      <c r="H15" s="8">
        <f>RA_DE!H15+MA_DE!H15+CI_DE!H15</f>
        <v>0</v>
      </c>
      <c r="I15" s="8">
        <f>RA_DE!I15+MA_DE!I15+CI_DE!I15</f>
        <v>0</v>
      </c>
      <c r="J15" s="8">
        <f>RA_DE!J15+MA_DE!J15+CI_DE!J15</f>
        <v>0</v>
      </c>
      <c r="K15" s="8">
        <f>RA_DE!K15+MA_DE!K15+CI_DE!K15</f>
        <v>0</v>
      </c>
      <c r="L15" s="8">
        <f>RA_DE!L15+MA_DE!L15+CI_DE!L15</f>
        <v>0</v>
      </c>
      <c r="M15" s="8">
        <f>RA_DE!M15+MA_DE!M15+CI_DE!M15</f>
        <v>0</v>
      </c>
      <c r="N15" s="8">
        <f>RA_DE!N15+MA_DE!N15+CI_DE!N15</f>
        <v>0</v>
      </c>
      <c r="O15" s="8">
        <f>RA_DE!O15+MA_DE!O15+CI_DE!O15</f>
        <v>0</v>
      </c>
      <c r="P15" s="8">
        <f>RA_DE!P15+MA_DE!P15+CI_DE!P15</f>
        <v>0</v>
      </c>
      <c r="Q15" s="8">
        <f>RA_DE!Q15+MA_DE!Q15+CI_DE!Q15</f>
        <v>0</v>
      </c>
      <c r="R15" s="8">
        <f>RA_DE!R15+MA_DE!R15+CI_DE!R15</f>
        <v>0</v>
      </c>
      <c r="S15" s="8">
        <f>RA_DE!S15+MA_DE!S15+CI_DE!S15</f>
        <v>0</v>
      </c>
      <c r="T15" s="8">
        <f>RA_DE!T15+MA_DE!T15+CI_DE!T15</f>
        <v>0</v>
      </c>
      <c r="U15" s="8">
        <f>RA_DE!U15+MA_DE!U15+CI_DE!U15</f>
        <v>0</v>
      </c>
      <c r="V15" s="8">
        <f>RA_DE!V15+MA_DE!V15+CI_DE!V15</f>
        <v>0</v>
      </c>
      <c r="W15" s="8">
        <f>RA_DE!W15+MA_DE!W15+CI_DE!W15</f>
        <v>0</v>
      </c>
      <c r="X15" s="8">
        <f>RA_DE!X15+MA_DE!X15+CI_DE!X15</f>
        <v>0</v>
      </c>
      <c r="Y15" s="8">
        <f>RA_DE!Y15+MA_DE!Y15+CI_DE!Y15</f>
        <v>0</v>
      </c>
      <c r="Z15" s="8">
        <f>RA_DE!Z15+MA_DE!Z15+CI_DE!Z15</f>
        <v>0</v>
      </c>
      <c r="AA15" s="8">
        <f>RA_DE!AA15+MA_DE!AA15+CI_DE!AA15</f>
        <v>0</v>
      </c>
      <c r="AB15" s="8">
        <f>RA_DE!AB15+MA_DE!AB15+CI_DE!AB15</f>
        <v>0</v>
      </c>
      <c r="AC15" s="8">
        <f>RA_DE!AC15+MA_DE!AC15+CI_DE!AC15</f>
        <v>0</v>
      </c>
      <c r="AD15" s="8">
        <f>RA_DE!AD15+MA_DE!AD15+CI_DE!AD15</f>
        <v>0</v>
      </c>
      <c r="AE15" s="8">
        <f>RA_DE!AE15+MA_DE!AE15+CI_DE!AE15</f>
        <v>0</v>
      </c>
      <c r="AF15" s="8">
        <f>RA_DE!AF15+MA_DE!AF15+CI_DE!AF15</f>
        <v>0</v>
      </c>
      <c r="AG15" s="8">
        <f>RA_DE!AG15+MA_DE!AG15+CI_DE!AG15</f>
        <v>0</v>
      </c>
      <c r="AH15" s="8">
        <f>RA_DE!AH15+MA_DE!AH15+CI_DE!AH15</f>
        <v>0</v>
      </c>
      <c r="AI15" s="8">
        <f>RA_DE!AI15+MA_DE!AI15+CI_DE!AI15</f>
        <v>0</v>
      </c>
      <c r="AJ15" s="8">
        <f>RA_DE!AJ15+MA_DE!AJ15+CI_DE!AJ15</f>
        <v>0</v>
      </c>
      <c r="AK15" s="8">
        <f>RA_DE!AK15+MA_DE!AK15+CI_DE!AK15</f>
        <v>0</v>
      </c>
      <c r="AL15" s="8">
        <f>RA_DE!AL15+MA_DE!AL15+CI_DE!AL15</f>
        <v>0</v>
      </c>
      <c r="AM15" s="8">
        <f>RA_DE!AM15+MA_DE!AM15+CI_DE!AM15</f>
        <v>0</v>
      </c>
      <c r="AN15" s="8">
        <f>RA_DE!AN15+MA_DE!AN15+CI_DE!AN15</f>
        <v>0</v>
      </c>
      <c r="AO15" s="8">
        <f>RA_DE!AO15+MA_DE!AO15+CI_DE!AO15</f>
        <v>0</v>
      </c>
      <c r="AP15" s="8">
        <f>RA_DE!AP15+MA_DE!AP15+CI_DE!AP15</f>
        <v>0</v>
      </c>
      <c r="AQ15" s="8">
        <f>RA_DE!AQ15+MA_DE!AQ15+CI_DE!AQ15</f>
        <v>0</v>
      </c>
      <c r="AR15" s="8">
        <f>RA_DE!AR15+MA_DE!AR15+CI_DE!AR15</f>
        <v>0</v>
      </c>
      <c r="AS15" s="8">
        <f>RA_DE!AS15+MA_DE!AS15+CI_DE!AS15</f>
        <v>0</v>
      </c>
      <c r="AT15" s="8">
        <f>RA_DE!AT15+MA_DE!AT15+CI_DE!AT15</f>
        <v>0</v>
      </c>
      <c r="AU15" s="8">
        <f>RA_DE!AU15+MA_DE!AU15+CI_DE!AU15</f>
        <v>0</v>
      </c>
      <c r="AV15" s="8">
        <f>RA_DE!AV15+MA_DE!AV15+CI_DE!AV15</f>
        <v>0</v>
      </c>
      <c r="AW15" s="8">
        <f>RA_DE!AW15+MA_DE!AW15+CI_DE!AW15</f>
        <v>0</v>
      </c>
      <c r="AX15" s="8">
        <f>RA_DE!AX15+MA_DE!AX15+CI_DE!AX15</f>
        <v>0</v>
      </c>
      <c r="AY15" s="8">
        <f>RA_DE!AY15+MA_DE!AY15+CI_DE!AY15</f>
        <v>0</v>
      </c>
      <c r="AZ15" s="8">
        <f>RA_DE!AZ15+MA_DE!AZ15+CI_DE!AZ15</f>
        <v>69776.811530198276</v>
      </c>
      <c r="BA15" s="8">
        <f>RA_DE!BA15+MA_DE!BA15+CI_DE!BA15</f>
        <v>69559.547995098124</v>
      </c>
      <c r="BB15" s="8">
        <f>RA_DE!BB15+MA_DE!BB15+CI_DE!BB15</f>
        <v>69325.898049882351</v>
      </c>
      <c r="BC15" s="8">
        <f>RA_DE!BC15+MA_DE!BC15+CI_DE!BC15</f>
        <v>69074.432798497714</v>
      </c>
      <c r="BD15" s="8">
        <f>RA_DE!BD15+MA_DE!BD15+CI_DE!BD15</f>
        <v>69131.830209345717</v>
      </c>
      <c r="BE15" s="8">
        <f>RA_DE!BE15+MA_DE!BE15+CI_DE!BE15</f>
        <v>69287.974165999345</v>
      </c>
      <c r="BF15" s="8">
        <f>RA_DE!BF15+MA_DE!BF15+CI_DE!BF15</f>
        <v>69502.551346268068</v>
      </c>
      <c r="BG15" s="8">
        <f>RA_DE!BG15+MA_DE!BG15+CI_DE!BG15</f>
        <v>69859.088138008796</v>
      </c>
      <c r="BH15" s="8">
        <f>RA_DE!BH15+MA_DE!BH15+CI_DE!BH15</f>
        <v>70577.044098597806</v>
      </c>
      <c r="BI15" s="8">
        <f>RA_DE!BI15+MA_DE!BI15+CI_DE!BI15</f>
        <v>71696.841502182462</v>
      </c>
      <c r="BJ15" s="8">
        <f>RA_DE!BJ15+MA_DE!BJ15+CI_DE!BJ15</f>
        <v>72940.194387382522</v>
      </c>
      <c r="BK15" s="8">
        <f>RA_DE!BK15+MA_DE!BK15+CI_DE!BK15</f>
        <v>74333.965688451615</v>
      </c>
      <c r="BO15" s="24">
        <f t="shared" si="10"/>
        <v>0</v>
      </c>
      <c r="BP15" s="24">
        <f t="shared" si="10"/>
        <v>69554.085858392922</v>
      </c>
      <c r="BQ15" s="24">
        <f t="shared" si="10"/>
        <v>0</v>
      </c>
      <c r="BR15" s="24">
        <f t="shared" si="10"/>
        <v>0</v>
      </c>
      <c r="BS15" s="24">
        <f t="shared" si="10"/>
        <v>0</v>
      </c>
      <c r="BT15" s="24">
        <f t="shared" si="10"/>
        <v>0</v>
      </c>
      <c r="BW15" s="24">
        <f t="shared" si="11"/>
        <v>0</v>
      </c>
      <c r="BX15" s="24">
        <f t="shared" si="11"/>
        <v>208662.25757517875</v>
      </c>
      <c r="BY15" s="24">
        <f t="shared" si="11"/>
        <v>0</v>
      </c>
      <c r="BZ15" s="24">
        <f t="shared" si="11"/>
        <v>0</v>
      </c>
      <c r="CA15" s="24">
        <f t="shared" si="11"/>
        <v>0</v>
      </c>
      <c r="CB15" s="24">
        <f t="shared" si="11"/>
        <v>0</v>
      </c>
    </row>
    <row r="16" spans="1:81" hidden="1" outlineLevel="1" x14ac:dyDescent="0.25">
      <c r="A16" s="11" t="s">
        <v>16</v>
      </c>
      <c r="C16" s="2" t="s">
        <v>9</v>
      </c>
      <c r="D16" s="8">
        <f>RA_DE!D16+MA_DE!D16+CI_DE!D16</f>
        <v>0</v>
      </c>
      <c r="E16" s="8">
        <f>RA_DE!E16+MA_DE!E16+CI_DE!E16</f>
        <v>0</v>
      </c>
      <c r="F16" s="8">
        <f>RA_DE!F16+MA_DE!F16+CI_DE!F16</f>
        <v>0</v>
      </c>
      <c r="G16" s="8">
        <f>RA_DE!G16+MA_DE!G16+CI_DE!G16</f>
        <v>0</v>
      </c>
      <c r="H16" s="8">
        <f>RA_DE!H16+MA_DE!H16+CI_DE!H16</f>
        <v>0</v>
      </c>
      <c r="I16" s="8">
        <f>RA_DE!I16+MA_DE!I16+CI_DE!I16</f>
        <v>0</v>
      </c>
      <c r="J16" s="8">
        <f>RA_DE!J16+MA_DE!J16+CI_DE!J16</f>
        <v>0</v>
      </c>
      <c r="K16" s="8">
        <f>RA_DE!K16+MA_DE!K16+CI_DE!K16</f>
        <v>0</v>
      </c>
      <c r="L16" s="8">
        <f>RA_DE!L16+MA_DE!L16+CI_DE!L16</f>
        <v>0</v>
      </c>
      <c r="M16" s="8">
        <f>RA_DE!M16+MA_DE!M16+CI_DE!M16</f>
        <v>0</v>
      </c>
      <c r="N16" s="8">
        <f>RA_DE!N16+MA_DE!N16+CI_DE!N16</f>
        <v>0</v>
      </c>
      <c r="O16" s="8">
        <f>RA_DE!O16+MA_DE!O16+CI_DE!O16</f>
        <v>0</v>
      </c>
      <c r="P16" s="8">
        <f>RA_DE!P16+MA_DE!P16+CI_DE!P16</f>
        <v>0</v>
      </c>
      <c r="Q16" s="8">
        <f>RA_DE!Q16+MA_DE!Q16+CI_DE!Q16</f>
        <v>0</v>
      </c>
      <c r="R16" s="8">
        <f>RA_DE!R16+MA_DE!R16+CI_DE!R16</f>
        <v>0</v>
      </c>
      <c r="S16" s="8">
        <f>RA_DE!S16+MA_DE!S16+CI_DE!S16</f>
        <v>0</v>
      </c>
      <c r="T16" s="8">
        <f>RA_DE!T16+MA_DE!T16+CI_DE!T16</f>
        <v>0</v>
      </c>
      <c r="U16" s="8">
        <f>RA_DE!U16+MA_DE!U16+CI_DE!U16</f>
        <v>0</v>
      </c>
      <c r="V16" s="8">
        <f>RA_DE!V16+MA_DE!V16+CI_DE!V16</f>
        <v>0</v>
      </c>
      <c r="W16" s="8">
        <f>RA_DE!W16+MA_DE!W16+CI_DE!W16</f>
        <v>0</v>
      </c>
      <c r="X16" s="8">
        <f>RA_DE!X16+MA_DE!X16+CI_DE!X16</f>
        <v>0</v>
      </c>
      <c r="Y16" s="8">
        <f>RA_DE!Y16+MA_DE!Y16+CI_DE!Y16</f>
        <v>0</v>
      </c>
      <c r="Z16" s="8">
        <f>RA_DE!Z16+MA_DE!Z16+CI_DE!Z16</f>
        <v>0</v>
      </c>
      <c r="AA16" s="8">
        <f>RA_DE!AA16+MA_DE!AA16+CI_DE!AA16</f>
        <v>0</v>
      </c>
      <c r="AB16" s="8">
        <f>RA_DE!AB16+MA_DE!AB16+CI_DE!AB16</f>
        <v>0</v>
      </c>
      <c r="AC16" s="8">
        <f>RA_DE!AC16+MA_DE!AC16+CI_DE!AC16</f>
        <v>0</v>
      </c>
      <c r="AD16" s="8">
        <f>RA_DE!AD16+MA_DE!AD16+CI_DE!AD16</f>
        <v>0</v>
      </c>
      <c r="AE16" s="8">
        <f>RA_DE!AE16+MA_DE!AE16+CI_DE!AE16</f>
        <v>0</v>
      </c>
      <c r="AF16" s="8">
        <f>RA_DE!AF16+MA_DE!AF16+CI_DE!AF16</f>
        <v>0</v>
      </c>
      <c r="AG16" s="8">
        <f>RA_DE!AG16+MA_DE!AG16+CI_DE!AG16</f>
        <v>0</v>
      </c>
      <c r="AH16" s="8">
        <f>RA_DE!AH16+MA_DE!AH16+CI_DE!AH16</f>
        <v>0</v>
      </c>
      <c r="AI16" s="8">
        <f>RA_DE!AI16+MA_DE!AI16+CI_DE!AI16</f>
        <v>0</v>
      </c>
      <c r="AJ16" s="8">
        <f>RA_DE!AJ16+MA_DE!AJ16+CI_DE!AJ16</f>
        <v>0</v>
      </c>
      <c r="AK16" s="8">
        <f>RA_DE!AK16+MA_DE!AK16+CI_DE!AK16</f>
        <v>0</v>
      </c>
      <c r="AL16" s="8">
        <f>RA_DE!AL16+MA_DE!AL16+CI_DE!AL16</f>
        <v>0</v>
      </c>
      <c r="AM16" s="8">
        <f>RA_DE!AM16+MA_DE!AM16+CI_DE!AM16</f>
        <v>0</v>
      </c>
      <c r="AN16" s="8">
        <f>RA_DE!AN16+MA_DE!AN16+CI_DE!AN16</f>
        <v>0</v>
      </c>
      <c r="AO16" s="8">
        <f>RA_DE!AO16+MA_DE!AO16+CI_DE!AO16</f>
        <v>0</v>
      </c>
      <c r="AP16" s="8">
        <f>RA_DE!AP16+MA_DE!AP16+CI_DE!AP16</f>
        <v>0</v>
      </c>
      <c r="AQ16" s="8">
        <f>RA_DE!AQ16+MA_DE!AQ16+CI_DE!AQ16</f>
        <v>0</v>
      </c>
      <c r="AR16" s="8">
        <f>RA_DE!AR16+MA_DE!AR16+CI_DE!AR16</f>
        <v>0</v>
      </c>
      <c r="AS16" s="8">
        <f>RA_DE!AS16+MA_DE!AS16+CI_DE!AS16</f>
        <v>0</v>
      </c>
      <c r="AT16" s="8">
        <f>RA_DE!AT16+MA_DE!AT16+CI_DE!AT16</f>
        <v>0</v>
      </c>
      <c r="AU16" s="8">
        <f>RA_DE!AU16+MA_DE!AU16+CI_DE!AU16</f>
        <v>0</v>
      </c>
      <c r="AV16" s="8">
        <f>RA_DE!AV16+MA_DE!AV16+CI_DE!AV16</f>
        <v>0</v>
      </c>
      <c r="AW16" s="8">
        <f>RA_DE!AW16+MA_DE!AW16+CI_DE!AW16</f>
        <v>0</v>
      </c>
      <c r="AX16" s="8">
        <f>RA_DE!AX16+MA_DE!AX16+CI_DE!AX16</f>
        <v>0</v>
      </c>
      <c r="AY16" s="8">
        <f>RA_DE!AY16+MA_DE!AY16+CI_DE!AY16</f>
        <v>0</v>
      </c>
      <c r="AZ16" s="8">
        <f>RA_DE!AZ16+MA_DE!AZ16+CI_DE!AZ16</f>
        <v>109778.88370673508</v>
      </c>
      <c r="BA16" s="8">
        <f>RA_DE!BA16+MA_DE!BA16+CI_DE!BA16</f>
        <v>109267.46447347332</v>
      </c>
      <c r="BB16" s="8">
        <f>RA_DE!BB16+MA_DE!BB16+CI_DE!BB16</f>
        <v>110286.00338946772</v>
      </c>
      <c r="BC16" s="8">
        <f>RA_DE!BC16+MA_DE!BC16+CI_DE!BC16</f>
        <v>110252.48700375791</v>
      </c>
      <c r="BD16" s="8">
        <f>RA_DE!BD16+MA_DE!BD16+CI_DE!BD16</f>
        <v>111363.51667416299</v>
      </c>
      <c r="BE16" s="8">
        <f>RA_DE!BE16+MA_DE!BE16+CI_DE!BE16</f>
        <v>112636.15638103873</v>
      </c>
      <c r="BF16" s="8">
        <f>RA_DE!BF16+MA_DE!BF16+CI_DE!BF16</f>
        <v>114111.77225880758</v>
      </c>
      <c r="BG16" s="8">
        <f>RA_DE!BG16+MA_DE!BG16+CI_DE!BG16</f>
        <v>116643.50611256366</v>
      </c>
      <c r="BH16" s="8">
        <f>RA_DE!BH16+MA_DE!BH16+CI_DE!BH16</f>
        <v>116086.47446146811</v>
      </c>
      <c r="BI16" s="8">
        <f>RA_DE!BI16+MA_DE!BI16+CI_DE!BI16</f>
        <v>112454.07615569995</v>
      </c>
      <c r="BJ16" s="8">
        <f>RA_DE!BJ16+MA_DE!BJ16+CI_DE!BJ16</f>
        <v>109342.84123243495</v>
      </c>
      <c r="BK16" s="8">
        <f>RA_DE!BK16+MA_DE!BK16+CI_DE!BK16</f>
        <v>112239.68112050265</v>
      </c>
      <c r="BO16" s="24">
        <f t="shared" si="10"/>
        <v>0</v>
      </c>
      <c r="BP16" s="24">
        <f t="shared" si="10"/>
        <v>109777.45052322537</v>
      </c>
      <c r="BQ16" s="24">
        <f t="shared" si="10"/>
        <v>0</v>
      </c>
      <c r="BR16" s="24">
        <f t="shared" si="10"/>
        <v>0</v>
      </c>
      <c r="BS16" s="24">
        <f t="shared" si="10"/>
        <v>0</v>
      </c>
      <c r="BT16" s="24">
        <f t="shared" si="10"/>
        <v>0</v>
      </c>
      <c r="BW16" s="24">
        <f t="shared" si="11"/>
        <v>0</v>
      </c>
      <c r="BX16" s="24">
        <f t="shared" si="11"/>
        <v>329332.35156967613</v>
      </c>
      <c r="BY16" s="24">
        <f t="shared" si="11"/>
        <v>0</v>
      </c>
      <c r="BZ16" s="24">
        <f t="shared" si="11"/>
        <v>0</v>
      </c>
      <c r="CA16" s="24">
        <f t="shared" si="11"/>
        <v>0</v>
      </c>
      <c r="CB16" s="24">
        <f t="shared" si="11"/>
        <v>0</v>
      </c>
    </row>
    <row r="17" spans="1:80" collapsed="1" x14ac:dyDescent="0.25">
      <c r="C17" s="3" t="s">
        <v>20</v>
      </c>
      <c r="D17" s="10">
        <f>SUM(D14:D16)</f>
        <v>0</v>
      </c>
      <c r="E17" s="10">
        <f t="shared" ref="E17:BK17" si="12">SUM(E14:E16)</f>
        <v>0</v>
      </c>
      <c r="F17" s="10">
        <f t="shared" si="12"/>
        <v>0</v>
      </c>
      <c r="G17" s="10">
        <f t="shared" si="12"/>
        <v>0</v>
      </c>
      <c r="H17" s="10">
        <f t="shared" si="12"/>
        <v>0</v>
      </c>
      <c r="I17" s="10">
        <f t="shared" si="12"/>
        <v>0</v>
      </c>
      <c r="J17" s="10">
        <f t="shared" si="12"/>
        <v>0</v>
      </c>
      <c r="K17" s="10">
        <f t="shared" si="12"/>
        <v>0</v>
      </c>
      <c r="L17" s="10">
        <f t="shared" si="12"/>
        <v>0</v>
      </c>
      <c r="M17" s="10">
        <f t="shared" si="12"/>
        <v>0</v>
      </c>
      <c r="N17" s="10">
        <f t="shared" si="12"/>
        <v>0</v>
      </c>
      <c r="O17" s="10">
        <f t="shared" si="12"/>
        <v>0</v>
      </c>
      <c r="P17" s="10">
        <f t="shared" si="12"/>
        <v>0</v>
      </c>
      <c r="Q17" s="10">
        <f t="shared" si="12"/>
        <v>0</v>
      </c>
      <c r="R17" s="10">
        <f t="shared" si="12"/>
        <v>0</v>
      </c>
      <c r="S17" s="10">
        <f t="shared" si="12"/>
        <v>0</v>
      </c>
      <c r="T17" s="10">
        <f t="shared" si="12"/>
        <v>0</v>
      </c>
      <c r="U17" s="10">
        <f t="shared" si="12"/>
        <v>0</v>
      </c>
      <c r="V17" s="10">
        <f t="shared" si="12"/>
        <v>0</v>
      </c>
      <c r="W17" s="10">
        <f t="shared" si="12"/>
        <v>0</v>
      </c>
      <c r="X17" s="10">
        <f t="shared" si="12"/>
        <v>0</v>
      </c>
      <c r="Y17" s="10">
        <f t="shared" si="12"/>
        <v>0</v>
      </c>
      <c r="Z17" s="10">
        <f t="shared" si="12"/>
        <v>0</v>
      </c>
      <c r="AA17" s="10">
        <f t="shared" si="12"/>
        <v>0</v>
      </c>
      <c r="AB17" s="10">
        <f t="shared" si="12"/>
        <v>0</v>
      </c>
      <c r="AC17" s="10">
        <f t="shared" si="12"/>
        <v>0</v>
      </c>
      <c r="AD17" s="10">
        <f t="shared" si="12"/>
        <v>0</v>
      </c>
      <c r="AE17" s="10">
        <f t="shared" si="12"/>
        <v>0</v>
      </c>
      <c r="AF17" s="10">
        <f t="shared" si="12"/>
        <v>0</v>
      </c>
      <c r="AG17" s="10">
        <f t="shared" si="12"/>
        <v>0</v>
      </c>
      <c r="AH17" s="10">
        <f t="shared" si="12"/>
        <v>0</v>
      </c>
      <c r="AI17" s="10">
        <f t="shared" si="12"/>
        <v>0</v>
      </c>
      <c r="AJ17" s="10">
        <f t="shared" si="12"/>
        <v>0</v>
      </c>
      <c r="AK17" s="10">
        <f t="shared" si="12"/>
        <v>0</v>
      </c>
      <c r="AL17" s="10">
        <f t="shared" si="12"/>
        <v>0</v>
      </c>
      <c r="AM17" s="10">
        <f t="shared" si="12"/>
        <v>0</v>
      </c>
      <c r="AN17" s="10">
        <f t="shared" si="12"/>
        <v>0</v>
      </c>
      <c r="AO17" s="10">
        <f t="shared" si="12"/>
        <v>0</v>
      </c>
      <c r="AP17" s="10">
        <f t="shared" si="12"/>
        <v>0</v>
      </c>
      <c r="AQ17" s="10">
        <f t="shared" si="12"/>
        <v>0</v>
      </c>
      <c r="AR17" s="10">
        <f t="shared" si="12"/>
        <v>0</v>
      </c>
      <c r="AS17" s="10">
        <f t="shared" si="12"/>
        <v>0</v>
      </c>
      <c r="AT17" s="10">
        <f t="shared" si="12"/>
        <v>0</v>
      </c>
      <c r="AU17" s="10">
        <f t="shared" si="12"/>
        <v>0</v>
      </c>
      <c r="AV17" s="10">
        <f t="shared" si="12"/>
        <v>0</v>
      </c>
      <c r="AW17" s="10">
        <f t="shared" si="12"/>
        <v>0</v>
      </c>
      <c r="AX17" s="10">
        <f t="shared" si="12"/>
        <v>0</v>
      </c>
      <c r="AY17" s="10">
        <f t="shared" si="12"/>
        <v>0</v>
      </c>
      <c r="AZ17" s="10">
        <f t="shared" si="12"/>
        <v>198189.27620932454</v>
      </c>
      <c r="BA17" s="10">
        <f t="shared" si="12"/>
        <v>198023.95570530416</v>
      </c>
      <c r="BB17" s="10">
        <f t="shared" si="12"/>
        <v>198537.77461342764</v>
      </c>
      <c r="BC17" s="10">
        <f t="shared" si="12"/>
        <v>198132.59021873254</v>
      </c>
      <c r="BD17" s="10">
        <f t="shared" si="12"/>
        <v>200181.80391590841</v>
      </c>
      <c r="BE17" s="10">
        <f t="shared" si="12"/>
        <v>201987.03280869147</v>
      </c>
      <c r="BF17" s="10">
        <f t="shared" si="12"/>
        <v>203618.79975001182</v>
      </c>
      <c r="BG17" s="10">
        <f t="shared" si="12"/>
        <v>206783.69830072403</v>
      </c>
      <c r="BH17" s="10">
        <f t="shared" si="12"/>
        <v>207707.62418128742</v>
      </c>
      <c r="BI17" s="10">
        <f t="shared" si="12"/>
        <v>205904.58432693995</v>
      </c>
      <c r="BJ17" s="10">
        <f t="shared" si="12"/>
        <v>204195.40817877188</v>
      </c>
      <c r="BK17" s="10">
        <f t="shared" si="12"/>
        <v>207940.41570249831</v>
      </c>
      <c r="BO17" s="23">
        <f>SUM(BO14:BO16)</f>
        <v>0</v>
      </c>
      <c r="BP17" s="23">
        <f t="shared" ref="BP17:BT17" si="13">SUM(BP14:BP16)</f>
        <v>198250.33550935212</v>
      </c>
      <c r="BQ17" s="23">
        <f t="shared" si="13"/>
        <v>0</v>
      </c>
      <c r="BR17" s="23">
        <f t="shared" si="13"/>
        <v>0</v>
      </c>
      <c r="BS17" s="23">
        <f t="shared" si="13"/>
        <v>0</v>
      </c>
      <c r="BT17" s="23">
        <f t="shared" si="13"/>
        <v>0</v>
      </c>
      <c r="BW17" s="23">
        <f>SUM(BW14:BW16)</f>
        <v>0</v>
      </c>
      <c r="BX17" s="23">
        <f t="shared" ref="BX17:CB17" si="14">SUM(BX14:BX16)</f>
        <v>594751.00652805646</v>
      </c>
      <c r="BY17" s="23">
        <f t="shared" si="14"/>
        <v>0</v>
      </c>
      <c r="BZ17" s="23">
        <f t="shared" si="14"/>
        <v>0</v>
      </c>
      <c r="CA17" s="23">
        <f t="shared" si="14"/>
        <v>0</v>
      </c>
      <c r="CB17" s="23">
        <f t="shared" si="14"/>
        <v>0</v>
      </c>
    </row>
    <row r="18" spans="1:80" x14ac:dyDescent="0.25">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row>
    <row r="19" spans="1:80" x14ac:dyDescent="0.25">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row>
    <row r="20" spans="1:80" hidden="1" outlineLevel="1" x14ac:dyDescent="0.25">
      <c r="A20" s="11"/>
      <c r="C20" s="2" t="s">
        <v>0</v>
      </c>
      <c r="D20" s="14">
        <f>IFERROR(((1+D38/D14)^(360/D$3))-1,0)</f>
        <v>0</v>
      </c>
      <c r="E20" s="14">
        <f t="shared" ref="E20:BK23" si="15">IFERROR(((1+E38/E14)^(360/E$3))-1,0)</f>
        <v>0</v>
      </c>
      <c r="F20" s="14">
        <f t="shared" si="15"/>
        <v>0</v>
      </c>
      <c r="G20" s="14">
        <f t="shared" si="15"/>
        <v>0</v>
      </c>
      <c r="H20" s="14">
        <f t="shared" si="15"/>
        <v>0</v>
      </c>
      <c r="I20" s="14">
        <f t="shared" si="15"/>
        <v>0</v>
      </c>
      <c r="J20" s="14">
        <f t="shared" si="15"/>
        <v>0</v>
      </c>
      <c r="K20" s="14">
        <f t="shared" si="15"/>
        <v>0</v>
      </c>
      <c r="L20" s="14">
        <f t="shared" si="15"/>
        <v>0</v>
      </c>
      <c r="M20" s="14">
        <f t="shared" si="15"/>
        <v>0</v>
      </c>
      <c r="N20" s="14">
        <f t="shared" si="15"/>
        <v>0</v>
      </c>
      <c r="O20" s="14">
        <f t="shared" si="15"/>
        <v>0</v>
      </c>
      <c r="P20" s="14">
        <f t="shared" si="15"/>
        <v>0</v>
      </c>
      <c r="Q20" s="14">
        <f t="shared" si="15"/>
        <v>0</v>
      </c>
      <c r="R20" s="14">
        <f t="shared" si="15"/>
        <v>0</v>
      </c>
      <c r="S20" s="14">
        <f t="shared" si="15"/>
        <v>0</v>
      </c>
      <c r="T20" s="14">
        <f t="shared" si="15"/>
        <v>0</v>
      </c>
      <c r="U20" s="14">
        <f t="shared" si="15"/>
        <v>0</v>
      </c>
      <c r="V20" s="14">
        <f t="shared" si="15"/>
        <v>0</v>
      </c>
      <c r="W20" s="14">
        <f t="shared" si="15"/>
        <v>0</v>
      </c>
      <c r="X20" s="14">
        <f t="shared" si="15"/>
        <v>0</v>
      </c>
      <c r="Y20" s="14">
        <f t="shared" si="15"/>
        <v>0</v>
      </c>
      <c r="Z20" s="14">
        <f t="shared" si="15"/>
        <v>0</v>
      </c>
      <c r="AA20" s="14">
        <f t="shared" si="15"/>
        <v>0</v>
      </c>
      <c r="AB20" s="14">
        <f t="shared" si="15"/>
        <v>0</v>
      </c>
      <c r="AC20" s="14">
        <f t="shared" si="15"/>
        <v>0</v>
      </c>
      <c r="AD20" s="14">
        <f t="shared" si="15"/>
        <v>0</v>
      </c>
      <c r="AE20" s="14">
        <f t="shared" si="15"/>
        <v>0</v>
      </c>
      <c r="AF20" s="14">
        <f t="shared" si="15"/>
        <v>0</v>
      </c>
      <c r="AG20" s="14">
        <f t="shared" si="15"/>
        <v>0</v>
      </c>
      <c r="AH20" s="14">
        <f t="shared" si="15"/>
        <v>0</v>
      </c>
      <c r="AI20" s="14">
        <f t="shared" si="15"/>
        <v>0</v>
      </c>
      <c r="AJ20" s="14">
        <f t="shared" si="15"/>
        <v>0</v>
      </c>
      <c r="AK20" s="14">
        <f t="shared" si="15"/>
        <v>0</v>
      </c>
      <c r="AL20" s="14">
        <f t="shared" si="15"/>
        <v>0</v>
      </c>
      <c r="AM20" s="14">
        <f t="shared" si="15"/>
        <v>0</v>
      </c>
      <c r="AN20" s="14">
        <f t="shared" si="15"/>
        <v>0</v>
      </c>
      <c r="AO20" s="14">
        <f t="shared" si="15"/>
        <v>0</v>
      </c>
      <c r="AP20" s="14">
        <f t="shared" si="15"/>
        <v>0</v>
      </c>
      <c r="AQ20" s="14">
        <f t="shared" si="15"/>
        <v>0</v>
      </c>
      <c r="AR20" s="14">
        <f t="shared" si="15"/>
        <v>0</v>
      </c>
      <c r="AS20" s="14">
        <f t="shared" si="15"/>
        <v>0</v>
      </c>
      <c r="AT20" s="14">
        <f t="shared" si="15"/>
        <v>0</v>
      </c>
      <c r="AU20" s="14">
        <f t="shared" si="15"/>
        <v>0</v>
      </c>
      <c r="AV20" s="14">
        <f t="shared" si="15"/>
        <v>0</v>
      </c>
      <c r="AW20" s="14">
        <f t="shared" si="15"/>
        <v>0</v>
      </c>
      <c r="AX20" s="14">
        <f t="shared" si="15"/>
        <v>0</v>
      </c>
      <c r="AY20" s="14">
        <f t="shared" si="15"/>
        <v>0</v>
      </c>
      <c r="AZ20" s="14">
        <f t="shared" si="15"/>
        <v>0.45144912395364445</v>
      </c>
      <c r="BA20" s="14">
        <f t="shared" si="15"/>
        <v>0.41616909208325192</v>
      </c>
      <c r="BB20" s="14">
        <f t="shared" si="15"/>
        <v>0.47005565623629897</v>
      </c>
      <c r="BC20" s="14">
        <f t="shared" si="15"/>
        <v>0.47345954474031826</v>
      </c>
      <c r="BD20" s="14">
        <f t="shared" si="15"/>
        <v>0.45024494057915398</v>
      </c>
      <c r="BE20" s="14">
        <f t="shared" si="15"/>
        <v>0.48019910939774268</v>
      </c>
      <c r="BF20" s="14">
        <f t="shared" si="15"/>
        <v>0.47527274551269993</v>
      </c>
      <c r="BG20" s="14">
        <f t="shared" si="15"/>
        <v>0.48979511395463549</v>
      </c>
      <c r="BH20" s="14">
        <f t="shared" si="15"/>
        <v>0.45829017662096083</v>
      </c>
      <c r="BI20" s="14">
        <f t="shared" si="15"/>
        <v>0.43986116999672586</v>
      </c>
      <c r="BJ20" s="14">
        <f t="shared" si="15"/>
        <v>0.45862282372074592</v>
      </c>
      <c r="BK20" s="14">
        <f t="shared" si="15"/>
        <v>0.47828270713783949</v>
      </c>
      <c r="BO20" s="28">
        <f>IFERROR(((1+BO38/BW14)^(360/BO$3))-1,0)</f>
        <v>0</v>
      </c>
      <c r="BP20" s="28">
        <f t="shared" ref="BP20:BT23" si="16">IFERROR(((1+BP38/BX14)^(360/BP$3))-1,0)</f>
        <v>0.44635089323288812</v>
      </c>
      <c r="BQ20" s="28">
        <f t="shared" si="16"/>
        <v>0</v>
      </c>
      <c r="BR20" s="28">
        <f t="shared" si="16"/>
        <v>0</v>
      </c>
      <c r="BS20" s="28">
        <f t="shared" si="16"/>
        <v>0</v>
      </c>
      <c r="BT20" s="28">
        <f t="shared" si="16"/>
        <v>0</v>
      </c>
    </row>
    <row r="21" spans="1:80" hidden="1" outlineLevel="1" x14ac:dyDescent="0.25">
      <c r="A21" s="11"/>
      <c r="C21" s="2" t="s">
        <v>1</v>
      </c>
      <c r="D21" s="14">
        <f t="shared" ref="D21:S23" si="17">IFERROR(((1+D39/D15)^(360/D$3))-1,0)</f>
        <v>0</v>
      </c>
      <c r="E21" s="14">
        <f t="shared" si="17"/>
        <v>0</v>
      </c>
      <c r="F21" s="14">
        <f t="shared" si="17"/>
        <v>0</v>
      </c>
      <c r="G21" s="14">
        <f t="shared" si="17"/>
        <v>0</v>
      </c>
      <c r="H21" s="14">
        <f t="shared" si="17"/>
        <v>0</v>
      </c>
      <c r="I21" s="14">
        <f t="shared" si="17"/>
        <v>0</v>
      </c>
      <c r="J21" s="14">
        <f t="shared" si="17"/>
        <v>0</v>
      </c>
      <c r="K21" s="14">
        <f t="shared" si="17"/>
        <v>0</v>
      </c>
      <c r="L21" s="14">
        <f t="shared" si="17"/>
        <v>0</v>
      </c>
      <c r="M21" s="14">
        <f t="shared" si="17"/>
        <v>0</v>
      </c>
      <c r="N21" s="14">
        <f t="shared" si="17"/>
        <v>0</v>
      </c>
      <c r="O21" s="14">
        <f t="shared" si="17"/>
        <v>0</v>
      </c>
      <c r="P21" s="14">
        <f t="shared" si="17"/>
        <v>0</v>
      </c>
      <c r="Q21" s="14">
        <f t="shared" si="17"/>
        <v>0</v>
      </c>
      <c r="R21" s="14">
        <f t="shared" si="17"/>
        <v>0</v>
      </c>
      <c r="S21" s="14">
        <f t="shared" si="17"/>
        <v>0</v>
      </c>
      <c r="T21" s="14">
        <f t="shared" si="15"/>
        <v>0</v>
      </c>
      <c r="U21" s="14">
        <f t="shared" si="15"/>
        <v>0</v>
      </c>
      <c r="V21" s="14">
        <f t="shared" si="15"/>
        <v>0</v>
      </c>
      <c r="W21" s="14">
        <f t="shared" si="15"/>
        <v>0</v>
      </c>
      <c r="X21" s="14">
        <f t="shared" si="15"/>
        <v>0</v>
      </c>
      <c r="Y21" s="14">
        <f t="shared" si="15"/>
        <v>0</v>
      </c>
      <c r="Z21" s="14">
        <f t="shared" si="15"/>
        <v>0</v>
      </c>
      <c r="AA21" s="14">
        <f t="shared" si="15"/>
        <v>0</v>
      </c>
      <c r="AB21" s="14">
        <f t="shared" si="15"/>
        <v>0</v>
      </c>
      <c r="AC21" s="14">
        <f t="shared" si="15"/>
        <v>0</v>
      </c>
      <c r="AD21" s="14">
        <f t="shared" si="15"/>
        <v>0</v>
      </c>
      <c r="AE21" s="14">
        <f t="shared" si="15"/>
        <v>0</v>
      </c>
      <c r="AF21" s="14">
        <f t="shared" si="15"/>
        <v>0</v>
      </c>
      <c r="AG21" s="14">
        <f t="shared" si="15"/>
        <v>0</v>
      </c>
      <c r="AH21" s="14">
        <f t="shared" si="15"/>
        <v>0</v>
      </c>
      <c r="AI21" s="14">
        <f t="shared" si="15"/>
        <v>0</v>
      </c>
      <c r="AJ21" s="14">
        <f t="shared" si="15"/>
        <v>0</v>
      </c>
      <c r="AK21" s="14">
        <f t="shared" si="15"/>
        <v>0</v>
      </c>
      <c r="AL21" s="14">
        <f t="shared" si="15"/>
        <v>0</v>
      </c>
      <c r="AM21" s="14">
        <f t="shared" si="15"/>
        <v>0</v>
      </c>
      <c r="AN21" s="14">
        <f t="shared" si="15"/>
        <v>0</v>
      </c>
      <c r="AO21" s="14">
        <f t="shared" si="15"/>
        <v>0</v>
      </c>
      <c r="AP21" s="14">
        <f t="shared" si="15"/>
        <v>0</v>
      </c>
      <c r="AQ21" s="14">
        <f t="shared" si="15"/>
        <v>0</v>
      </c>
      <c r="AR21" s="14">
        <f t="shared" si="15"/>
        <v>0</v>
      </c>
      <c r="AS21" s="14">
        <f t="shared" si="15"/>
        <v>0</v>
      </c>
      <c r="AT21" s="14">
        <f t="shared" si="15"/>
        <v>0</v>
      </c>
      <c r="AU21" s="14">
        <f t="shared" si="15"/>
        <v>0</v>
      </c>
      <c r="AV21" s="14">
        <f t="shared" si="15"/>
        <v>0</v>
      </c>
      <c r="AW21" s="14">
        <f t="shared" si="15"/>
        <v>0</v>
      </c>
      <c r="AX21" s="14">
        <f t="shared" si="15"/>
        <v>0</v>
      </c>
      <c r="AY21" s="14">
        <f t="shared" si="15"/>
        <v>0</v>
      </c>
      <c r="AZ21" s="14">
        <f t="shared" si="15"/>
        <v>0.1240455388797046</v>
      </c>
      <c r="BA21" s="14">
        <f t="shared" si="15"/>
        <v>0.12367980660371702</v>
      </c>
      <c r="BB21" s="14">
        <f t="shared" si="15"/>
        <v>0.12318837355399292</v>
      </c>
      <c r="BC21" s="14">
        <f t="shared" si="15"/>
        <v>0.12271741439167339</v>
      </c>
      <c r="BD21" s="14">
        <f t="shared" si="15"/>
        <v>0.12222541817694488</v>
      </c>
      <c r="BE21" s="14">
        <f t="shared" si="15"/>
        <v>0.12165826434241023</v>
      </c>
      <c r="BF21" s="14">
        <f t="shared" si="15"/>
        <v>0.12109586132193484</v>
      </c>
      <c r="BG21" s="14">
        <f t="shared" si="15"/>
        <v>0.12055910543275883</v>
      </c>
      <c r="BH21" s="14">
        <f t="shared" si="15"/>
        <v>0.11994240192506411</v>
      </c>
      <c r="BI21" s="14">
        <f t="shared" si="15"/>
        <v>0.11924819777990514</v>
      </c>
      <c r="BJ21" s="14">
        <f t="shared" si="15"/>
        <v>0.11855276778279</v>
      </c>
      <c r="BK21" s="14">
        <f t="shared" si="15"/>
        <v>0.11786514473585719</v>
      </c>
      <c r="BO21" s="28">
        <f t="shared" ref="BO21:BO23" si="18">IFERROR(((1+BO39/BW15)^(360/BO$3))-1,0)</f>
        <v>0</v>
      </c>
      <c r="BP21" s="28">
        <f t="shared" si="16"/>
        <v>0.12363847450485355</v>
      </c>
      <c r="BQ21" s="28">
        <f t="shared" si="16"/>
        <v>0</v>
      </c>
      <c r="BR21" s="28">
        <f t="shared" si="16"/>
        <v>0</v>
      </c>
      <c r="BS21" s="28">
        <f t="shared" si="16"/>
        <v>0</v>
      </c>
      <c r="BT21" s="28">
        <f t="shared" si="16"/>
        <v>0</v>
      </c>
    </row>
    <row r="22" spans="1:80" hidden="1" outlineLevel="1" x14ac:dyDescent="0.25">
      <c r="A22" s="11"/>
      <c r="C22" s="2" t="s">
        <v>9</v>
      </c>
      <c r="D22" s="14">
        <f t="shared" si="17"/>
        <v>0</v>
      </c>
      <c r="E22" s="14">
        <f t="shared" si="15"/>
        <v>0</v>
      </c>
      <c r="F22" s="14">
        <f t="shared" si="15"/>
        <v>0</v>
      </c>
      <c r="G22" s="14">
        <f t="shared" si="15"/>
        <v>0</v>
      </c>
      <c r="H22" s="14">
        <f t="shared" si="15"/>
        <v>0</v>
      </c>
      <c r="I22" s="14">
        <f t="shared" si="15"/>
        <v>0</v>
      </c>
      <c r="J22" s="14">
        <f t="shared" si="15"/>
        <v>0</v>
      </c>
      <c r="K22" s="14">
        <f t="shared" si="15"/>
        <v>0</v>
      </c>
      <c r="L22" s="14">
        <f t="shared" si="15"/>
        <v>0</v>
      </c>
      <c r="M22" s="14">
        <f t="shared" si="15"/>
        <v>0</v>
      </c>
      <c r="N22" s="14">
        <f t="shared" si="15"/>
        <v>0</v>
      </c>
      <c r="O22" s="14">
        <f t="shared" si="15"/>
        <v>0</v>
      </c>
      <c r="P22" s="14">
        <f t="shared" si="15"/>
        <v>0</v>
      </c>
      <c r="Q22" s="14">
        <f t="shared" si="15"/>
        <v>0</v>
      </c>
      <c r="R22" s="14">
        <f t="shared" si="15"/>
        <v>0</v>
      </c>
      <c r="S22" s="14">
        <f t="shared" si="15"/>
        <v>0</v>
      </c>
      <c r="T22" s="14">
        <f t="shared" si="15"/>
        <v>0</v>
      </c>
      <c r="U22" s="14">
        <f t="shared" si="15"/>
        <v>0</v>
      </c>
      <c r="V22" s="14">
        <f t="shared" si="15"/>
        <v>0</v>
      </c>
      <c r="W22" s="14">
        <f t="shared" si="15"/>
        <v>0</v>
      </c>
      <c r="X22" s="14">
        <f t="shared" si="15"/>
        <v>0</v>
      </c>
      <c r="Y22" s="14">
        <f t="shared" si="15"/>
        <v>0</v>
      </c>
      <c r="Z22" s="14">
        <f t="shared" si="15"/>
        <v>0</v>
      </c>
      <c r="AA22" s="14">
        <f t="shared" si="15"/>
        <v>0</v>
      </c>
      <c r="AB22" s="14">
        <f t="shared" si="15"/>
        <v>0</v>
      </c>
      <c r="AC22" s="14">
        <f t="shared" si="15"/>
        <v>0</v>
      </c>
      <c r="AD22" s="14">
        <f t="shared" si="15"/>
        <v>0</v>
      </c>
      <c r="AE22" s="14">
        <f t="shared" si="15"/>
        <v>0</v>
      </c>
      <c r="AF22" s="14">
        <f t="shared" si="15"/>
        <v>0</v>
      </c>
      <c r="AG22" s="14">
        <f t="shared" si="15"/>
        <v>0</v>
      </c>
      <c r="AH22" s="14">
        <f t="shared" si="15"/>
        <v>0</v>
      </c>
      <c r="AI22" s="14">
        <f t="shared" si="15"/>
        <v>0</v>
      </c>
      <c r="AJ22" s="14">
        <f t="shared" si="15"/>
        <v>0</v>
      </c>
      <c r="AK22" s="14">
        <f t="shared" si="15"/>
        <v>0</v>
      </c>
      <c r="AL22" s="14">
        <f t="shared" si="15"/>
        <v>0</v>
      </c>
      <c r="AM22" s="14">
        <f t="shared" si="15"/>
        <v>0</v>
      </c>
      <c r="AN22" s="14">
        <f t="shared" si="15"/>
        <v>0</v>
      </c>
      <c r="AO22" s="14">
        <f t="shared" si="15"/>
        <v>0</v>
      </c>
      <c r="AP22" s="14">
        <f t="shared" si="15"/>
        <v>0</v>
      </c>
      <c r="AQ22" s="14">
        <f t="shared" si="15"/>
        <v>0</v>
      </c>
      <c r="AR22" s="14">
        <f t="shared" si="15"/>
        <v>0</v>
      </c>
      <c r="AS22" s="14">
        <f t="shared" si="15"/>
        <v>0</v>
      </c>
      <c r="AT22" s="14">
        <f t="shared" si="15"/>
        <v>0</v>
      </c>
      <c r="AU22" s="14">
        <f t="shared" si="15"/>
        <v>0</v>
      </c>
      <c r="AV22" s="14">
        <f t="shared" si="15"/>
        <v>0</v>
      </c>
      <c r="AW22" s="14">
        <f t="shared" si="15"/>
        <v>0</v>
      </c>
      <c r="AX22" s="14">
        <f t="shared" si="15"/>
        <v>0</v>
      </c>
      <c r="AY22" s="14">
        <f t="shared" si="15"/>
        <v>0</v>
      </c>
      <c r="AZ22" s="14">
        <f t="shared" si="15"/>
        <v>0.27248717410791201</v>
      </c>
      <c r="BA22" s="14">
        <f t="shared" si="15"/>
        <v>0.25692254979166629</v>
      </c>
      <c r="BB22" s="14">
        <f t="shared" si="15"/>
        <v>0.23088193276085245</v>
      </c>
      <c r="BC22" s="14">
        <f t="shared" si="15"/>
        <v>0.25379644848435245</v>
      </c>
      <c r="BD22" s="14">
        <f t="shared" si="15"/>
        <v>0.23892602265745722</v>
      </c>
      <c r="BE22" s="14">
        <f t="shared" si="15"/>
        <v>0.23881339924430356</v>
      </c>
      <c r="BF22" s="14">
        <f t="shared" si="15"/>
        <v>0.23888504203706695</v>
      </c>
      <c r="BG22" s="14">
        <f t="shared" si="15"/>
        <v>0.22120257257548492</v>
      </c>
      <c r="BH22" s="14">
        <f t="shared" si="15"/>
        <v>0.21060323674368875</v>
      </c>
      <c r="BI22" s="14">
        <f t="shared" si="15"/>
        <v>0.21799630389084901</v>
      </c>
      <c r="BJ22" s="14">
        <f t="shared" si="15"/>
        <v>0.23993539957327181</v>
      </c>
      <c r="BK22" s="14">
        <f t="shared" si="15"/>
        <v>0.23840580895743235</v>
      </c>
      <c r="BO22" s="28">
        <f t="shared" si="18"/>
        <v>0</v>
      </c>
      <c r="BP22" s="28">
        <f t="shared" si="16"/>
        <v>0.25320934182592314</v>
      </c>
      <c r="BQ22" s="28">
        <f t="shared" si="16"/>
        <v>0</v>
      </c>
      <c r="BR22" s="28">
        <f t="shared" si="16"/>
        <v>0</v>
      </c>
      <c r="BS22" s="28">
        <f t="shared" si="16"/>
        <v>0</v>
      </c>
      <c r="BT22" s="28">
        <f t="shared" si="16"/>
        <v>0</v>
      </c>
    </row>
    <row r="23" spans="1:80" collapsed="1" x14ac:dyDescent="0.25">
      <c r="C23" s="3" t="s">
        <v>23</v>
      </c>
      <c r="D23" s="15">
        <f t="shared" si="17"/>
        <v>0</v>
      </c>
      <c r="E23" s="15">
        <f t="shared" si="15"/>
        <v>0</v>
      </c>
      <c r="F23" s="15">
        <f t="shared" si="15"/>
        <v>0</v>
      </c>
      <c r="G23" s="15">
        <f t="shared" si="15"/>
        <v>0</v>
      </c>
      <c r="H23" s="15">
        <f t="shared" si="15"/>
        <v>0</v>
      </c>
      <c r="I23" s="15">
        <f t="shared" si="15"/>
        <v>0</v>
      </c>
      <c r="J23" s="15">
        <f t="shared" si="15"/>
        <v>0</v>
      </c>
      <c r="K23" s="15">
        <f t="shared" si="15"/>
        <v>0</v>
      </c>
      <c r="L23" s="15">
        <f t="shared" si="15"/>
        <v>0</v>
      </c>
      <c r="M23" s="15">
        <f t="shared" si="15"/>
        <v>0</v>
      </c>
      <c r="N23" s="15">
        <f t="shared" si="15"/>
        <v>0</v>
      </c>
      <c r="O23" s="15">
        <f t="shared" si="15"/>
        <v>0</v>
      </c>
      <c r="P23" s="15">
        <f t="shared" si="15"/>
        <v>0</v>
      </c>
      <c r="Q23" s="15">
        <f t="shared" si="15"/>
        <v>0</v>
      </c>
      <c r="R23" s="15">
        <f t="shared" si="15"/>
        <v>0</v>
      </c>
      <c r="S23" s="15">
        <f t="shared" si="15"/>
        <v>0</v>
      </c>
      <c r="T23" s="15">
        <f t="shared" si="15"/>
        <v>0</v>
      </c>
      <c r="U23" s="15">
        <f t="shared" si="15"/>
        <v>0</v>
      </c>
      <c r="V23" s="15">
        <f t="shared" si="15"/>
        <v>0</v>
      </c>
      <c r="W23" s="15">
        <f t="shared" si="15"/>
        <v>0</v>
      </c>
      <c r="X23" s="15">
        <f t="shared" si="15"/>
        <v>0</v>
      </c>
      <c r="Y23" s="15">
        <f t="shared" si="15"/>
        <v>0</v>
      </c>
      <c r="Z23" s="15">
        <f t="shared" si="15"/>
        <v>0</v>
      </c>
      <c r="AA23" s="15">
        <f t="shared" si="15"/>
        <v>0</v>
      </c>
      <c r="AB23" s="15">
        <f t="shared" si="15"/>
        <v>0</v>
      </c>
      <c r="AC23" s="15">
        <f t="shared" si="15"/>
        <v>0</v>
      </c>
      <c r="AD23" s="15">
        <f t="shared" si="15"/>
        <v>0</v>
      </c>
      <c r="AE23" s="15">
        <f t="shared" si="15"/>
        <v>0</v>
      </c>
      <c r="AF23" s="15">
        <f t="shared" si="15"/>
        <v>0</v>
      </c>
      <c r="AG23" s="15">
        <f t="shared" si="15"/>
        <v>0</v>
      </c>
      <c r="AH23" s="15">
        <f t="shared" si="15"/>
        <v>0</v>
      </c>
      <c r="AI23" s="15">
        <f t="shared" si="15"/>
        <v>0</v>
      </c>
      <c r="AJ23" s="15">
        <f t="shared" si="15"/>
        <v>0</v>
      </c>
      <c r="AK23" s="15">
        <f t="shared" si="15"/>
        <v>0</v>
      </c>
      <c r="AL23" s="15">
        <f t="shared" si="15"/>
        <v>0</v>
      </c>
      <c r="AM23" s="15">
        <f t="shared" si="15"/>
        <v>0</v>
      </c>
      <c r="AN23" s="15">
        <f t="shared" si="15"/>
        <v>0</v>
      </c>
      <c r="AO23" s="15">
        <f t="shared" si="15"/>
        <v>0</v>
      </c>
      <c r="AP23" s="15">
        <f t="shared" si="15"/>
        <v>0</v>
      </c>
      <c r="AQ23" s="15">
        <f t="shared" si="15"/>
        <v>0</v>
      </c>
      <c r="AR23" s="15">
        <f t="shared" si="15"/>
        <v>0</v>
      </c>
      <c r="AS23" s="15">
        <f t="shared" si="15"/>
        <v>0</v>
      </c>
      <c r="AT23" s="15">
        <f t="shared" si="15"/>
        <v>0</v>
      </c>
      <c r="AU23" s="15">
        <f t="shared" si="15"/>
        <v>0</v>
      </c>
      <c r="AV23" s="15">
        <f t="shared" si="15"/>
        <v>0</v>
      </c>
      <c r="AW23" s="15">
        <f t="shared" si="15"/>
        <v>0</v>
      </c>
      <c r="AX23" s="15">
        <f t="shared" si="15"/>
        <v>0</v>
      </c>
      <c r="AY23" s="15">
        <f t="shared" si="15"/>
        <v>0</v>
      </c>
      <c r="AZ23" s="15">
        <f t="shared" si="15"/>
        <v>0.23359904065617454</v>
      </c>
      <c r="BA23" s="15">
        <f t="shared" si="15"/>
        <v>0.2227024048493047</v>
      </c>
      <c r="BB23" s="15">
        <f t="shared" si="15"/>
        <v>0.21280194351188975</v>
      </c>
      <c r="BC23" s="15">
        <f t="shared" si="15"/>
        <v>0.22539129677996672</v>
      </c>
      <c r="BD23" s="15">
        <f t="shared" si="15"/>
        <v>0.21628755916432896</v>
      </c>
      <c r="BE23" s="15">
        <f t="shared" si="15"/>
        <v>0.21898608974343126</v>
      </c>
      <c r="BF23" s="15">
        <f t="shared" si="15"/>
        <v>0.21839089373596043</v>
      </c>
      <c r="BG23" s="15">
        <f t="shared" si="15"/>
        <v>0.20991381429679623</v>
      </c>
      <c r="BH23" s="15">
        <f t="shared" si="15"/>
        <v>0.20172607135324383</v>
      </c>
      <c r="BI23" s="15">
        <f t="shared" si="15"/>
        <v>0.20403085998127368</v>
      </c>
      <c r="BJ23" s="15">
        <f t="shared" si="15"/>
        <v>0.21646623872883897</v>
      </c>
      <c r="BK23" s="15">
        <f t="shared" si="15"/>
        <v>0.21615862497208282</v>
      </c>
      <c r="BO23" s="29">
        <f t="shared" si="18"/>
        <v>0</v>
      </c>
      <c r="BP23" s="29">
        <f t="shared" si="16"/>
        <v>0.2230256792069214</v>
      </c>
      <c r="BQ23" s="29">
        <f t="shared" si="16"/>
        <v>0</v>
      </c>
      <c r="BR23" s="29">
        <f t="shared" si="16"/>
        <v>0</v>
      </c>
      <c r="BS23" s="29">
        <f t="shared" si="16"/>
        <v>0</v>
      </c>
      <c r="BT23" s="29">
        <f t="shared" si="16"/>
        <v>0</v>
      </c>
    </row>
    <row r="26" spans="1:80" hidden="1" outlineLevel="1" x14ac:dyDescent="0.25">
      <c r="A26" s="11"/>
      <c r="C26" s="2" t="s">
        <v>0</v>
      </c>
      <c r="D26" s="14">
        <f>-IFERROR(((1-D44/D14)^(360/D$4))-1,0)</f>
        <v>0</v>
      </c>
      <c r="E26" s="14">
        <f t="shared" ref="E26:BK29" si="19">-IFERROR(((1-E44/E14)^(360/E$4))-1,0)</f>
        <v>0</v>
      </c>
      <c r="F26" s="14">
        <f t="shared" si="19"/>
        <v>0</v>
      </c>
      <c r="G26" s="14">
        <f t="shared" si="19"/>
        <v>0</v>
      </c>
      <c r="H26" s="14">
        <f t="shared" si="19"/>
        <v>0</v>
      </c>
      <c r="I26" s="14">
        <f t="shared" si="19"/>
        <v>0</v>
      </c>
      <c r="J26" s="14">
        <f t="shared" si="19"/>
        <v>0</v>
      </c>
      <c r="K26" s="14">
        <f t="shared" si="19"/>
        <v>0</v>
      </c>
      <c r="L26" s="14">
        <f t="shared" si="19"/>
        <v>0</v>
      </c>
      <c r="M26" s="14">
        <f t="shared" si="19"/>
        <v>0</v>
      </c>
      <c r="N26" s="14">
        <f t="shared" si="19"/>
        <v>0</v>
      </c>
      <c r="O26" s="14">
        <f t="shared" si="19"/>
        <v>0</v>
      </c>
      <c r="P26" s="14">
        <f t="shared" si="19"/>
        <v>0</v>
      </c>
      <c r="Q26" s="14">
        <f t="shared" si="19"/>
        <v>0</v>
      </c>
      <c r="R26" s="14">
        <f t="shared" si="19"/>
        <v>0</v>
      </c>
      <c r="S26" s="14">
        <f t="shared" si="19"/>
        <v>0</v>
      </c>
      <c r="T26" s="14">
        <f t="shared" si="19"/>
        <v>0</v>
      </c>
      <c r="U26" s="14">
        <f t="shared" si="19"/>
        <v>0</v>
      </c>
      <c r="V26" s="14">
        <f t="shared" si="19"/>
        <v>0</v>
      </c>
      <c r="W26" s="14">
        <f t="shared" si="19"/>
        <v>0</v>
      </c>
      <c r="X26" s="14">
        <f t="shared" si="19"/>
        <v>0</v>
      </c>
      <c r="Y26" s="14">
        <f t="shared" si="19"/>
        <v>0</v>
      </c>
      <c r="Z26" s="14">
        <f t="shared" si="19"/>
        <v>0</v>
      </c>
      <c r="AA26" s="14">
        <f t="shared" si="19"/>
        <v>0</v>
      </c>
      <c r="AB26" s="14">
        <f t="shared" si="19"/>
        <v>0</v>
      </c>
      <c r="AC26" s="14">
        <f t="shared" si="19"/>
        <v>0</v>
      </c>
      <c r="AD26" s="14">
        <f t="shared" si="19"/>
        <v>0</v>
      </c>
      <c r="AE26" s="14">
        <f t="shared" si="19"/>
        <v>0</v>
      </c>
      <c r="AF26" s="14">
        <f t="shared" si="19"/>
        <v>0</v>
      </c>
      <c r="AG26" s="14">
        <f t="shared" si="19"/>
        <v>0</v>
      </c>
      <c r="AH26" s="14">
        <f t="shared" si="19"/>
        <v>0</v>
      </c>
      <c r="AI26" s="14">
        <f t="shared" si="19"/>
        <v>0</v>
      </c>
      <c r="AJ26" s="14">
        <f t="shared" si="19"/>
        <v>0</v>
      </c>
      <c r="AK26" s="14">
        <f t="shared" si="19"/>
        <v>0</v>
      </c>
      <c r="AL26" s="14">
        <f t="shared" si="19"/>
        <v>0</v>
      </c>
      <c r="AM26" s="14">
        <f t="shared" si="19"/>
        <v>0</v>
      </c>
      <c r="AN26" s="14">
        <f t="shared" si="19"/>
        <v>0</v>
      </c>
      <c r="AO26" s="14">
        <f t="shared" si="19"/>
        <v>0</v>
      </c>
      <c r="AP26" s="14">
        <f t="shared" si="19"/>
        <v>0</v>
      </c>
      <c r="AQ26" s="14">
        <f t="shared" si="19"/>
        <v>0</v>
      </c>
      <c r="AR26" s="14">
        <f t="shared" si="19"/>
        <v>0</v>
      </c>
      <c r="AS26" s="14">
        <f t="shared" si="19"/>
        <v>0</v>
      </c>
      <c r="AT26" s="14">
        <f t="shared" si="19"/>
        <v>0</v>
      </c>
      <c r="AU26" s="14">
        <f t="shared" si="19"/>
        <v>0</v>
      </c>
      <c r="AV26" s="14">
        <f t="shared" si="19"/>
        <v>0</v>
      </c>
      <c r="AW26" s="14">
        <f t="shared" si="19"/>
        <v>0</v>
      </c>
      <c r="AX26" s="14">
        <f t="shared" si="19"/>
        <v>0</v>
      </c>
      <c r="AY26" s="14">
        <f t="shared" si="19"/>
        <v>0</v>
      </c>
      <c r="AZ26" s="14">
        <f t="shared" si="19"/>
        <v>-0.10941357433008325</v>
      </c>
      <c r="BA26" s="14">
        <f t="shared" si="19"/>
        <v>-0.10805723969220393</v>
      </c>
      <c r="BB26" s="14">
        <f t="shared" si="19"/>
        <v>-0.11137235458509442</v>
      </c>
      <c r="BC26" s="14">
        <f t="shared" si="19"/>
        <v>-0.11333980686661693</v>
      </c>
      <c r="BD26" s="14">
        <f t="shared" si="19"/>
        <v>-0.11134411812503009</v>
      </c>
      <c r="BE26" s="14">
        <f t="shared" si="19"/>
        <v>-0.11239322826795628</v>
      </c>
      <c r="BF26" s="14">
        <f t="shared" si="19"/>
        <v>-0.11552917353393188</v>
      </c>
      <c r="BG26" s="14">
        <f t="shared" si="19"/>
        <v>-0.11793811748490324</v>
      </c>
      <c r="BH26" s="14">
        <f t="shared" si="19"/>
        <v>-0.11666222566860673</v>
      </c>
      <c r="BI26" s="14">
        <f t="shared" si="19"/>
        <v>-0.11490419013289999</v>
      </c>
      <c r="BJ26" s="14">
        <f t="shared" si="19"/>
        <v>-0.11656527117238769</v>
      </c>
      <c r="BK26" s="14">
        <f t="shared" si="19"/>
        <v>-0.1242683188278535</v>
      </c>
      <c r="BO26" s="28">
        <f>-IFERROR(((1-BO44/BW14)^(360/BO$4))-1,0)</f>
        <v>0</v>
      </c>
      <c r="BP26" s="28">
        <f t="shared" ref="BP26:BT29" si="20">-IFERROR(((1-BP44/BX14)^(360/BP$4))-1,0)</f>
        <v>-0.10960467786813077</v>
      </c>
      <c r="BQ26" s="28">
        <f t="shared" si="20"/>
        <v>0</v>
      </c>
      <c r="BR26" s="28">
        <f t="shared" si="20"/>
        <v>0</v>
      </c>
      <c r="BS26" s="28">
        <f t="shared" si="20"/>
        <v>0</v>
      </c>
      <c r="BT26" s="28">
        <f t="shared" si="20"/>
        <v>0</v>
      </c>
    </row>
    <row r="27" spans="1:80" hidden="1" outlineLevel="1" x14ac:dyDescent="0.25">
      <c r="A27" s="11"/>
      <c r="C27" s="2" t="s">
        <v>1</v>
      </c>
      <c r="D27" s="14">
        <f t="shared" ref="D27:S29" si="21">-IFERROR(((1-D45/D15)^(360/D$4))-1,0)</f>
        <v>0</v>
      </c>
      <c r="E27" s="14">
        <f t="shared" si="21"/>
        <v>0</v>
      </c>
      <c r="F27" s="14">
        <f t="shared" si="21"/>
        <v>0</v>
      </c>
      <c r="G27" s="14">
        <f t="shared" si="21"/>
        <v>0</v>
      </c>
      <c r="H27" s="14">
        <f t="shared" si="21"/>
        <v>0</v>
      </c>
      <c r="I27" s="14">
        <f t="shared" si="21"/>
        <v>0</v>
      </c>
      <c r="J27" s="14">
        <f t="shared" si="21"/>
        <v>0</v>
      </c>
      <c r="K27" s="14">
        <f t="shared" si="21"/>
        <v>0</v>
      </c>
      <c r="L27" s="14">
        <f t="shared" si="21"/>
        <v>0</v>
      </c>
      <c r="M27" s="14">
        <f t="shared" si="21"/>
        <v>0</v>
      </c>
      <c r="N27" s="14">
        <f t="shared" si="21"/>
        <v>0</v>
      </c>
      <c r="O27" s="14">
        <f t="shared" si="21"/>
        <v>0</v>
      </c>
      <c r="P27" s="14">
        <f t="shared" si="21"/>
        <v>0</v>
      </c>
      <c r="Q27" s="14">
        <f t="shared" si="21"/>
        <v>0</v>
      </c>
      <c r="R27" s="14">
        <f t="shared" si="21"/>
        <v>0</v>
      </c>
      <c r="S27" s="14">
        <f t="shared" si="21"/>
        <v>0</v>
      </c>
      <c r="T27" s="14">
        <f t="shared" si="19"/>
        <v>0</v>
      </c>
      <c r="U27" s="14">
        <f t="shared" si="19"/>
        <v>0</v>
      </c>
      <c r="V27" s="14">
        <f t="shared" si="19"/>
        <v>0</v>
      </c>
      <c r="W27" s="14">
        <f t="shared" si="19"/>
        <v>0</v>
      </c>
      <c r="X27" s="14">
        <f t="shared" si="19"/>
        <v>0</v>
      </c>
      <c r="Y27" s="14">
        <f t="shared" si="19"/>
        <v>0</v>
      </c>
      <c r="Z27" s="14">
        <f t="shared" si="19"/>
        <v>0</v>
      </c>
      <c r="AA27" s="14">
        <f t="shared" si="19"/>
        <v>0</v>
      </c>
      <c r="AB27" s="14">
        <f t="shared" si="19"/>
        <v>0</v>
      </c>
      <c r="AC27" s="14">
        <f t="shared" si="19"/>
        <v>0</v>
      </c>
      <c r="AD27" s="14">
        <f t="shared" si="19"/>
        <v>0</v>
      </c>
      <c r="AE27" s="14">
        <f t="shared" si="19"/>
        <v>0</v>
      </c>
      <c r="AF27" s="14">
        <f t="shared" si="19"/>
        <v>0</v>
      </c>
      <c r="AG27" s="14">
        <f t="shared" si="19"/>
        <v>0</v>
      </c>
      <c r="AH27" s="14">
        <f t="shared" si="19"/>
        <v>0</v>
      </c>
      <c r="AI27" s="14">
        <f t="shared" si="19"/>
        <v>0</v>
      </c>
      <c r="AJ27" s="14">
        <f t="shared" si="19"/>
        <v>0</v>
      </c>
      <c r="AK27" s="14">
        <f t="shared" si="19"/>
        <v>0</v>
      </c>
      <c r="AL27" s="14">
        <f t="shared" si="19"/>
        <v>0</v>
      </c>
      <c r="AM27" s="14">
        <f t="shared" si="19"/>
        <v>0</v>
      </c>
      <c r="AN27" s="14">
        <f t="shared" si="19"/>
        <v>0</v>
      </c>
      <c r="AO27" s="14">
        <f t="shared" si="19"/>
        <v>0</v>
      </c>
      <c r="AP27" s="14">
        <f t="shared" si="19"/>
        <v>0</v>
      </c>
      <c r="AQ27" s="14">
        <f t="shared" si="19"/>
        <v>0</v>
      </c>
      <c r="AR27" s="14">
        <f t="shared" si="19"/>
        <v>0</v>
      </c>
      <c r="AS27" s="14">
        <f t="shared" si="19"/>
        <v>0</v>
      </c>
      <c r="AT27" s="14">
        <f t="shared" si="19"/>
        <v>0</v>
      </c>
      <c r="AU27" s="14">
        <f t="shared" si="19"/>
        <v>0</v>
      </c>
      <c r="AV27" s="14">
        <f t="shared" si="19"/>
        <v>0</v>
      </c>
      <c r="AW27" s="14">
        <f t="shared" si="19"/>
        <v>0</v>
      </c>
      <c r="AX27" s="14">
        <f t="shared" si="19"/>
        <v>0</v>
      </c>
      <c r="AY27" s="14">
        <f t="shared" si="19"/>
        <v>0</v>
      </c>
      <c r="AZ27" s="14">
        <f t="shared" si="19"/>
        <v>-2.8273862500327818E-2</v>
      </c>
      <c r="BA27" s="14">
        <f t="shared" si="19"/>
        <v>-2.8186426640808948E-2</v>
      </c>
      <c r="BB27" s="14">
        <f t="shared" si="19"/>
        <v>-2.8249246805232886E-2</v>
      </c>
      <c r="BC27" s="14">
        <f t="shared" si="19"/>
        <v>-2.8195229664489618E-2</v>
      </c>
      <c r="BD27" s="14">
        <f t="shared" si="19"/>
        <v>-2.8305555745187005E-2</v>
      </c>
      <c r="BE27" s="14">
        <f t="shared" si="19"/>
        <v>-2.8329501789883249E-2</v>
      </c>
      <c r="BF27" s="14">
        <f t="shared" si="19"/>
        <v>-2.8332634142584912E-2</v>
      </c>
      <c r="BG27" s="14">
        <f t="shared" si="19"/>
        <v>-2.8462234849000678E-2</v>
      </c>
      <c r="BH27" s="14">
        <f t="shared" si="19"/>
        <v>-2.8085854584517289E-2</v>
      </c>
      <c r="BI27" s="14">
        <f t="shared" si="19"/>
        <v>-2.7138446313904607E-2</v>
      </c>
      <c r="BJ27" s="14">
        <f t="shared" si="19"/>
        <v>-2.6168576453819758E-2</v>
      </c>
      <c r="BK27" s="14">
        <f t="shared" si="19"/>
        <v>-2.5979119014089891E-2</v>
      </c>
      <c r="BO27" s="28">
        <f t="shared" ref="BO27:BO29" si="22">-IFERROR(((1-BO45/BW15)^(360/BO$4))-1,0)</f>
        <v>0</v>
      </c>
      <c r="BP27" s="28">
        <f t="shared" si="20"/>
        <v>-2.8238209107228185E-2</v>
      </c>
      <c r="BQ27" s="28">
        <f t="shared" si="20"/>
        <v>0</v>
      </c>
      <c r="BR27" s="28">
        <f t="shared" si="20"/>
        <v>0</v>
      </c>
      <c r="BS27" s="28">
        <f t="shared" si="20"/>
        <v>0</v>
      </c>
      <c r="BT27" s="28">
        <f t="shared" si="20"/>
        <v>0</v>
      </c>
    </row>
    <row r="28" spans="1:80" hidden="1" outlineLevel="1" x14ac:dyDescent="0.25">
      <c r="A28" s="11"/>
      <c r="C28" s="2" t="s">
        <v>9</v>
      </c>
      <c r="D28" s="14">
        <f t="shared" si="21"/>
        <v>0</v>
      </c>
      <c r="E28" s="14">
        <f t="shared" si="19"/>
        <v>0</v>
      </c>
      <c r="F28" s="14">
        <f t="shared" si="19"/>
        <v>0</v>
      </c>
      <c r="G28" s="14">
        <f t="shared" si="19"/>
        <v>0</v>
      </c>
      <c r="H28" s="14">
        <f t="shared" si="19"/>
        <v>0</v>
      </c>
      <c r="I28" s="14">
        <f t="shared" si="19"/>
        <v>0</v>
      </c>
      <c r="J28" s="14">
        <f t="shared" si="19"/>
        <v>0</v>
      </c>
      <c r="K28" s="14">
        <f t="shared" si="19"/>
        <v>0</v>
      </c>
      <c r="L28" s="14">
        <f t="shared" si="19"/>
        <v>0</v>
      </c>
      <c r="M28" s="14">
        <f t="shared" si="19"/>
        <v>0</v>
      </c>
      <c r="N28" s="14">
        <f t="shared" si="19"/>
        <v>0</v>
      </c>
      <c r="O28" s="14">
        <f t="shared" si="19"/>
        <v>0</v>
      </c>
      <c r="P28" s="14">
        <f t="shared" si="19"/>
        <v>0</v>
      </c>
      <c r="Q28" s="14">
        <f t="shared" si="19"/>
        <v>0</v>
      </c>
      <c r="R28" s="14">
        <f t="shared" si="19"/>
        <v>0</v>
      </c>
      <c r="S28" s="14">
        <f t="shared" si="19"/>
        <v>0</v>
      </c>
      <c r="T28" s="14">
        <f t="shared" si="19"/>
        <v>0</v>
      </c>
      <c r="U28" s="14">
        <f t="shared" si="19"/>
        <v>0</v>
      </c>
      <c r="V28" s="14">
        <f t="shared" si="19"/>
        <v>0</v>
      </c>
      <c r="W28" s="14">
        <f t="shared" si="19"/>
        <v>0</v>
      </c>
      <c r="X28" s="14">
        <f t="shared" si="19"/>
        <v>0</v>
      </c>
      <c r="Y28" s="14">
        <f t="shared" si="19"/>
        <v>0</v>
      </c>
      <c r="Z28" s="14">
        <f t="shared" si="19"/>
        <v>0</v>
      </c>
      <c r="AA28" s="14">
        <f t="shared" si="19"/>
        <v>0</v>
      </c>
      <c r="AB28" s="14">
        <f t="shared" si="19"/>
        <v>0</v>
      </c>
      <c r="AC28" s="14">
        <f t="shared" si="19"/>
        <v>0</v>
      </c>
      <c r="AD28" s="14">
        <f t="shared" si="19"/>
        <v>0</v>
      </c>
      <c r="AE28" s="14">
        <f t="shared" si="19"/>
        <v>0</v>
      </c>
      <c r="AF28" s="14">
        <f t="shared" si="19"/>
        <v>0</v>
      </c>
      <c r="AG28" s="14">
        <f t="shared" si="19"/>
        <v>0</v>
      </c>
      <c r="AH28" s="14">
        <f t="shared" si="19"/>
        <v>0</v>
      </c>
      <c r="AI28" s="14">
        <f t="shared" si="19"/>
        <v>0</v>
      </c>
      <c r="AJ28" s="14">
        <f t="shared" si="19"/>
        <v>0</v>
      </c>
      <c r="AK28" s="14">
        <f t="shared" si="19"/>
        <v>0</v>
      </c>
      <c r="AL28" s="14">
        <f t="shared" si="19"/>
        <v>0</v>
      </c>
      <c r="AM28" s="14">
        <f t="shared" si="19"/>
        <v>0</v>
      </c>
      <c r="AN28" s="14">
        <f t="shared" si="19"/>
        <v>0</v>
      </c>
      <c r="AO28" s="14">
        <f t="shared" si="19"/>
        <v>0</v>
      </c>
      <c r="AP28" s="14">
        <f t="shared" si="19"/>
        <v>0</v>
      </c>
      <c r="AQ28" s="14">
        <f t="shared" si="19"/>
        <v>0</v>
      </c>
      <c r="AR28" s="14">
        <f t="shared" si="19"/>
        <v>0</v>
      </c>
      <c r="AS28" s="14">
        <f t="shared" si="19"/>
        <v>0</v>
      </c>
      <c r="AT28" s="14">
        <f t="shared" si="19"/>
        <v>0</v>
      </c>
      <c r="AU28" s="14">
        <f t="shared" si="19"/>
        <v>0</v>
      </c>
      <c r="AV28" s="14">
        <f t="shared" si="19"/>
        <v>0</v>
      </c>
      <c r="AW28" s="14">
        <f t="shared" si="19"/>
        <v>0</v>
      </c>
      <c r="AX28" s="14">
        <f t="shared" si="19"/>
        <v>0</v>
      </c>
      <c r="AY28" s="14">
        <f t="shared" si="19"/>
        <v>0</v>
      </c>
      <c r="AZ28" s="14">
        <f t="shared" si="19"/>
        <v>-4.5960542864349474E-2</v>
      </c>
      <c r="BA28" s="14">
        <f t="shared" si="19"/>
        <v>-4.5893229316292583E-2</v>
      </c>
      <c r="BB28" s="14">
        <f t="shared" si="19"/>
        <v>-4.5403345186272093E-2</v>
      </c>
      <c r="BC28" s="14">
        <f t="shared" si="19"/>
        <v>-4.5163214855533429E-2</v>
      </c>
      <c r="BD28" s="14">
        <f t="shared" si="19"/>
        <v>-4.4916781660696126E-2</v>
      </c>
      <c r="BE28" s="14">
        <f t="shared" si="19"/>
        <v>-4.4540340516685539E-2</v>
      </c>
      <c r="BF28" s="14">
        <f t="shared" si="19"/>
        <v>-4.4095736772599592E-2</v>
      </c>
      <c r="BG28" s="14">
        <f t="shared" si="19"/>
        <v>-4.3545178891630343E-2</v>
      </c>
      <c r="BH28" s="14">
        <f t="shared" si="19"/>
        <v>-4.3629111559229106E-2</v>
      </c>
      <c r="BI28" s="14">
        <f t="shared" si="19"/>
        <v>-4.4239314355930315E-2</v>
      </c>
      <c r="BJ28" s="14">
        <f t="shared" si="19"/>
        <v>-4.4661703172373279E-2</v>
      </c>
      <c r="BK28" s="14">
        <f t="shared" si="19"/>
        <v>-4.4009355972265851E-2</v>
      </c>
      <c r="BO28" s="28">
        <f t="shared" si="22"/>
        <v>0</v>
      </c>
      <c r="BP28" s="28">
        <f t="shared" si="20"/>
        <v>-4.575431101137184E-2</v>
      </c>
      <c r="BQ28" s="28">
        <f t="shared" si="20"/>
        <v>0</v>
      </c>
      <c r="BR28" s="28">
        <f t="shared" si="20"/>
        <v>0</v>
      </c>
      <c r="BS28" s="28">
        <f t="shared" si="20"/>
        <v>0</v>
      </c>
      <c r="BT28" s="28">
        <f t="shared" si="20"/>
        <v>0</v>
      </c>
    </row>
    <row r="29" spans="1:80" collapsed="1" x14ac:dyDescent="0.25">
      <c r="C29" s="3" t="s">
        <v>24</v>
      </c>
      <c r="D29" s="15">
        <f t="shared" si="21"/>
        <v>0</v>
      </c>
      <c r="E29" s="15">
        <f t="shared" si="19"/>
        <v>0</v>
      </c>
      <c r="F29" s="15">
        <f t="shared" si="19"/>
        <v>0</v>
      </c>
      <c r="G29" s="15">
        <f t="shared" si="19"/>
        <v>0</v>
      </c>
      <c r="H29" s="15">
        <f t="shared" si="19"/>
        <v>0</v>
      </c>
      <c r="I29" s="15">
        <f t="shared" si="19"/>
        <v>0</v>
      </c>
      <c r="J29" s="15">
        <f t="shared" si="19"/>
        <v>0</v>
      </c>
      <c r="K29" s="15">
        <f t="shared" si="19"/>
        <v>0</v>
      </c>
      <c r="L29" s="15">
        <f t="shared" si="19"/>
        <v>0</v>
      </c>
      <c r="M29" s="15">
        <f t="shared" si="19"/>
        <v>0</v>
      </c>
      <c r="N29" s="15">
        <f t="shared" si="19"/>
        <v>0</v>
      </c>
      <c r="O29" s="15">
        <f t="shared" si="19"/>
        <v>0</v>
      </c>
      <c r="P29" s="15">
        <f t="shared" si="19"/>
        <v>0</v>
      </c>
      <c r="Q29" s="15">
        <f t="shared" si="19"/>
        <v>0</v>
      </c>
      <c r="R29" s="15">
        <f t="shared" si="19"/>
        <v>0</v>
      </c>
      <c r="S29" s="15">
        <f t="shared" si="19"/>
        <v>0</v>
      </c>
      <c r="T29" s="15">
        <f t="shared" si="19"/>
        <v>0</v>
      </c>
      <c r="U29" s="15">
        <f t="shared" si="19"/>
        <v>0</v>
      </c>
      <c r="V29" s="15">
        <f t="shared" si="19"/>
        <v>0</v>
      </c>
      <c r="W29" s="15">
        <f t="shared" si="19"/>
        <v>0</v>
      </c>
      <c r="X29" s="15">
        <f t="shared" si="19"/>
        <v>0</v>
      </c>
      <c r="Y29" s="15">
        <f t="shared" si="19"/>
        <v>0</v>
      </c>
      <c r="Z29" s="15">
        <f t="shared" si="19"/>
        <v>0</v>
      </c>
      <c r="AA29" s="15">
        <f t="shared" si="19"/>
        <v>0</v>
      </c>
      <c r="AB29" s="15">
        <f t="shared" si="19"/>
        <v>0</v>
      </c>
      <c r="AC29" s="15">
        <f t="shared" si="19"/>
        <v>0</v>
      </c>
      <c r="AD29" s="15">
        <f t="shared" si="19"/>
        <v>0</v>
      </c>
      <c r="AE29" s="15">
        <f t="shared" si="19"/>
        <v>0</v>
      </c>
      <c r="AF29" s="15">
        <f t="shared" si="19"/>
        <v>0</v>
      </c>
      <c r="AG29" s="15">
        <f t="shared" si="19"/>
        <v>0</v>
      </c>
      <c r="AH29" s="15">
        <f t="shared" si="19"/>
        <v>0</v>
      </c>
      <c r="AI29" s="15">
        <f t="shared" si="19"/>
        <v>0</v>
      </c>
      <c r="AJ29" s="15">
        <f t="shared" si="19"/>
        <v>0</v>
      </c>
      <c r="AK29" s="15">
        <f t="shared" si="19"/>
        <v>0</v>
      </c>
      <c r="AL29" s="15">
        <f t="shared" si="19"/>
        <v>0</v>
      </c>
      <c r="AM29" s="15">
        <f t="shared" si="19"/>
        <v>0</v>
      </c>
      <c r="AN29" s="15">
        <f t="shared" si="19"/>
        <v>0</v>
      </c>
      <c r="AO29" s="15">
        <f t="shared" si="19"/>
        <v>0</v>
      </c>
      <c r="AP29" s="15">
        <f t="shared" si="19"/>
        <v>0</v>
      </c>
      <c r="AQ29" s="15">
        <f t="shared" si="19"/>
        <v>0</v>
      </c>
      <c r="AR29" s="15">
        <f t="shared" si="19"/>
        <v>0</v>
      </c>
      <c r="AS29" s="15">
        <f t="shared" si="19"/>
        <v>0</v>
      </c>
      <c r="AT29" s="15">
        <f t="shared" si="19"/>
        <v>0</v>
      </c>
      <c r="AU29" s="15">
        <f t="shared" si="19"/>
        <v>0</v>
      </c>
      <c r="AV29" s="15">
        <f t="shared" si="19"/>
        <v>0</v>
      </c>
      <c r="AW29" s="15">
        <f t="shared" si="19"/>
        <v>0</v>
      </c>
      <c r="AX29" s="15">
        <f t="shared" si="19"/>
        <v>0</v>
      </c>
      <c r="AY29" s="15">
        <f t="shared" si="19"/>
        <v>0</v>
      </c>
      <c r="AZ29" s="15">
        <f t="shared" si="19"/>
        <v>-4.5491575580168808E-2</v>
      </c>
      <c r="BA29" s="15">
        <f t="shared" si="19"/>
        <v>-4.5491575580167698E-2</v>
      </c>
      <c r="BB29" s="15">
        <f t="shared" si="19"/>
        <v>-4.5482281427100757E-2</v>
      </c>
      <c r="BC29" s="15">
        <f t="shared" si="19"/>
        <v>-4.5488464880908852E-2</v>
      </c>
      <c r="BD29" s="15">
        <f t="shared" si="19"/>
        <v>-4.548846488090752E-2</v>
      </c>
      <c r="BE29" s="15">
        <f t="shared" si="19"/>
        <v>-4.5486909536522901E-2</v>
      </c>
      <c r="BF29" s="15">
        <f t="shared" si="19"/>
        <v>-4.5486261465290889E-2</v>
      </c>
      <c r="BG29" s="15">
        <f t="shared" si="19"/>
        <v>-4.5486261465290889E-2</v>
      </c>
      <c r="BH29" s="15">
        <f t="shared" si="19"/>
        <v>-4.5484965322830417E-2</v>
      </c>
      <c r="BI29" s="15">
        <f t="shared" si="19"/>
        <v>-4.548470608944255E-2</v>
      </c>
      <c r="BJ29" s="15">
        <f t="shared" si="19"/>
        <v>-4.5484706089442994E-2</v>
      </c>
      <c r="BK29" s="15">
        <f t="shared" si="19"/>
        <v>-4.5484187622669481E-2</v>
      </c>
      <c r="BO29" s="29">
        <f t="shared" si="22"/>
        <v>0</v>
      </c>
      <c r="BP29" s="29">
        <f t="shared" si="20"/>
        <v>-4.5490331025761277E-2</v>
      </c>
      <c r="BQ29" s="29">
        <f t="shared" si="20"/>
        <v>0</v>
      </c>
      <c r="BR29" s="29">
        <f t="shared" si="20"/>
        <v>0</v>
      </c>
      <c r="BS29" s="29">
        <f t="shared" si="20"/>
        <v>0</v>
      </c>
      <c r="BT29" s="29">
        <f t="shared" si="20"/>
        <v>0</v>
      </c>
    </row>
    <row r="32" spans="1:80" hidden="1" outlineLevel="1" x14ac:dyDescent="0.25">
      <c r="A32" s="11"/>
      <c r="C32" s="2" t="s">
        <v>0</v>
      </c>
      <c r="D32" s="14">
        <f>D20+D26</f>
        <v>0</v>
      </c>
      <c r="E32" s="14">
        <f t="shared" ref="E32:BK35" si="23">E20+E26</f>
        <v>0</v>
      </c>
      <c r="F32" s="14">
        <f t="shared" si="23"/>
        <v>0</v>
      </c>
      <c r="G32" s="14">
        <f t="shared" si="23"/>
        <v>0</v>
      </c>
      <c r="H32" s="14">
        <f t="shared" si="23"/>
        <v>0</v>
      </c>
      <c r="I32" s="14">
        <f t="shared" si="23"/>
        <v>0</v>
      </c>
      <c r="J32" s="14">
        <f t="shared" si="23"/>
        <v>0</v>
      </c>
      <c r="K32" s="14">
        <f t="shared" si="23"/>
        <v>0</v>
      </c>
      <c r="L32" s="14">
        <f t="shared" si="23"/>
        <v>0</v>
      </c>
      <c r="M32" s="14">
        <f t="shared" si="23"/>
        <v>0</v>
      </c>
      <c r="N32" s="14">
        <f t="shared" si="23"/>
        <v>0</v>
      </c>
      <c r="O32" s="14">
        <f t="shared" si="23"/>
        <v>0</v>
      </c>
      <c r="P32" s="14">
        <f t="shared" si="23"/>
        <v>0</v>
      </c>
      <c r="Q32" s="14">
        <f t="shared" si="23"/>
        <v>0</v>
      </c>
      <c r="R32" s="14">
        <f t="shared" si="23"/>
        <v>0</v>
      </c>
      <c r="S32" s="14">
        <f t="shared" si="23"/>
        <v>0</v>
      </c>
      <c r="T32" s="14">
        <f t="shared" si="23"/>
        <v>0</v>
      </c>
      <c r="U32" s="14">
        <f t="shared" si="23"/>
        <v>0</v>
      </c>
      <c r="V32" s="14">
        <f t="shared" si="23"/>
        <v>0</v>
      </c>
      <c r="W32" s="14">
        <f t="shared" si="23"/>
        <v>0</v>
      </c>
      <c r="X32" s="14">
        <f t="shared" si="23"/>
        <v>0</v>
      </c>
      <c r="Y32" s="14">
        <f t="shared" si="23"/>
        <v>0</v>
      </c>
      <c r="Z32" s="14">
        <f t="shared" si="23"/>
        <v>0</v>
      </c>
      <c r="AA32" s="14">
        <f t="shared" si="23"/>
        <v>0</v>
      </c>
      <c r="AB32" s="14">
        <f t="shared" si="23"/>
        <v>0</v>
      </c>
      <c r="AC32" s="14">
        <f t="shared" si="23"/>
        <v>0</v>
      </c>
      <c r="AD32" s="14">
        <f t="shared" si="23"/>
        <v>0</v>
      </c>
      <c r="AE32" s="14">
        <f t="shared" si="23"/>
        <v>0</v>
      </c>
      <c r="AF32" s="14">
        <f t="shared" si="23"/>
        <v>0</v>
      </c>
      <c r="AG32" s="14">
        <f t="shared" si="23"/>
        <v>0</v>
      </c>
      <c r="AH32" s="14">
        <f t="shared" si="23"/>
        <v>0</v>
      </c>
      <c r="AI32" s="14">
        <f t="shared" si="23"/>
        <v>0</v>
      </c>
      <c r="AJ32" s="14">
        <f t="shared" si="23"/>
        <v>0</v>
      </c>
      <c r="AK32" s="14">
        <f t="shared" si="23"/>
        <v>0</v>
      </c>
      <c r="AL32" s="14">
        <f t="shared" si="23"/>
        <v>0</v>
      </c>
      <c r="AM32" s="14">
        <f t="shared" si="23"/>
        <v>0</v>
      </c>
      <c r="AN32" s="14">
        <f t="shared" si="23"/>
        <v>0</v>
      </c>
      <c r="AO32" s="14">
        <f t="shared" si="23"/>
        <v>0</v>
      </c>
      <c r="AP32" s="14">
        <f t="shared" si="23"/>
        <v>0</v>
      </c>
      <c r="AQ32" s="14">
        <f t="shared" si="23"/>
        <v>0</v>
      </c>
      <c r="AR32" s="14">
        <f t="shared" si="23"/>
        <v>0</v>
      </c>
      <c r="AS32" s="14">
        <f t="shared" si="23"/>
        <v>0</v>
      </c>
      <c r="AT32" s="14">
        <f t="shared" si="23"/>
        <v>0</v>
      </c>
      <c r="AU32" s="14">
        <f t="shared" si="23"/>
        <v>0</v>
      </c>
      <c r="AV32" s="14">
        <f t="shared" si="23"/>
        <v>0</v>
      </c>
      <c r="AW32" s="14">
        <f t="shared" si="23"/>
        <v>0</v>
      </c>
      <c r="AX32" s="14">
        <f t="shared" si="23"/>
        <v>0</v>
      </c>
      <c r="AY32" s="14">
        <f t="shared" si="23"/>
        <v>0</v>
      </c>
      <c r="AZ32" s="14">
        <f t="shared" si="23"/>
        <v>0.3420355496235612</v>
      </c>
      <c r="BA32" s="14">
        <f t="shared" si="23"/>
        <v>0.30811185239104799</v>
      </c>
      <c r="BB32" s="14">
        <f t="shared" si="23"/>
        <v>0.35868330165120454</v>
      </c>
      <c r="BC32" s="14">
        <f t="shared" si="23"/>
        <v>0.36011973787370133</v>
      </c>
      <c r="BD32" s="14">
        <f t="shared" si="23"/>
        <v>0.3389008224541239</v>
      </c>
      <c r="BE32" s="14">
        <f t="shared" si="23"/>
        <v>0.36780588112978641</v>
      </c>
      <c r="BF32" s="14">
        <f t="shared" si="23"/>
        <v>0.35974357197876805</v>
      </c>
      <c r="BG32" s="14">
        <f t="shared" si="23"/>
        <v>0.37185699646973225</v>
      </c>
      <c r="BH32" s="14">
        <f t="shared" si="23"/>
        <v>0.3416279509523541</v>
      </c>
      <c r="BI32" s="14">
        <f t="shared" si="23"/>
        <v>0.32495697986382588</v>
      </c>
      <c r="BJ32" s="14">
        <f t="shared" si="23"/>
        <v>0.34205755254835823</v>
      </c>
      <c r="BK32" s="14">
        <f t="shared" si="23"/>
        <v>0.35401438830998599</v>
      </c>
      <c r="BO32" s="28">
        <f>BO20+BO26</f>
        <v>0</v>
      </c>
      <c r="BP32" s="28">
        <f t="shared" ref="BP32:BT32" si="24">BP20+BP26</f>
        <v>0.33674621536475735</v>
      </c>
      <c r="BQ32" s="28">
        <f t="shared" si="24"/>
        <v>0</v>
      </c>
      <c r="BR32" s="28">
        <f t="shared" si="24"/>
        <v>0</v>
      </c>
      <c r="BS32" s="28">
        <f t="shared" si="24"/>
        <v>0</v>
      </c>
      <c r="BT32" s="28">
        <f t="shared" si="24"/>
        <v>0</v>
      </c>
    </row>
    <row r="33" spans="1:72" hidden="1" outlineLevel="1" x14ac:dyDescent="0.25">
      <c r="A33" s="11"/>
      <c r="C33" s="2" t="s">
        <v>1</v>
      </c>
      <c r="D33" s="14">
        <f t="shared" ref="D33:AY35" si="25">D21+D27</f>
        <v>0</v>
      </c>
      <c r="E33" s="14">
        <f t="shared" si="25"/>
        <v>0</v>
      </c>
      <c r="F33" s="14">
        <f t="shared" si="25"/>
        <v>0</v>
      </c>
      <c r="G33" s="14">
        <f t="shared" si="25"/>
        <v>0</v>
      </c>
      <c r="H33" s="14">
        <f t="shared" si="25"/>
        <v>0</v>
      </c>
      <c r="I33" s="14">
        <f t="shared" si="25"/>
        <v>0</v>
      </c>
      <c r="J33" s="14">
        <f t="shared" si="25"/>
        <v>0</v>
      </c>
      <c r="K33" s="14">
        <f t="shared" si="25"/>
        <v>0</v>
      </c>
      <c r="L33" s="14">
        <f t="shared" si="25"/>
        <v>0</v>
      </c>
      <c r="M33" s="14">
        <f t="shared" si="25"/>
        <v>0</v>
      </c>
      <c r="N33" s="14">
        <f t="shared" si="25"/>
        <v>0</v>
      </c>
      <c r="O33" s="14">
        <f t="shared" si="25"/>
        <v>0</v>
      </c>
      <c r="P33" s="14">
        <f t="shared" si="25"/>
        <v>0</v>
      </c>
      <c r="Q33" s="14">
        <f t="shared" si="25"/>
        <v>0</v>
      </c>
      <c r="R33" s="14">
        <f t="shared" si="25"/>
        <v>0</v>
      </c>
      <c r="S33" s="14">
        <f t="shared" si="25"/>
        <v>0</v>
      </c>
      <c r="T33" s="14">
        <f t="shared" si="25"/>
        <v>0</v>
      </c>
      <c r="U33" s="14">
        <f t="shared" si="25"/>
        <v>0</v>
      </c>
      <c r="V33" s="14">
        <f t="shared" si="25"/>
        <v>0</v>
      </c>
      <c r="W33" s="14">
        <f t="shared" si="25"/>
        <v>0</v>
      </c>
      <c r="X33" s="14">
        <f t="shared" si="25"/>
        <v>0</v>
      </c>
      <c r="Y33" s="14">
        <f t="shared" si="25"/>
        <v>0</v>
      </c>
      <c r="Z33" s="14">
        <f t="shared" si="25"/>
        <v>0</v>
      </c>
      <c r="AA33" s="14">
        <f t="shared" si="25"/>
        <v>0</v>
      </c>
      <c r="AB33" s="14">
        <f t="shared" si="25"/>
        <v>0</v>
      </c>
      <c r="AC33" s="14">
        <f t="shared" si="25"/>
        <v>0</v>
      </c>
      <c r="AD33" s="14">
        <f t="shared" si="25"/>
        <v>0</v>
      </c>
      <c r="AE33" s="14">
        <f t="shared" si="25"/>
        <v>0</v>
      </c>
      <c r="AF33" s="14">
        <f t="shared" si="25"/>
        <v>0</v>
      </c>
      <c r="AG33" s="14">
        <f t="shared" si="25"/>
        <v>0</v>
      </c>
      <c r="AH33" s="14">
        <f t="shared" si="25"/>
        <v>0</v>
      </c>
      <c r="AI33" s="14">
        <f t="shared" si="25"/>
        <v>0</v>
      </c>
      <c r="AJ33" s="14">
        <f t="shared" si="25"/>
        <v>0</v>
      </c>
      <c r="AK33" s="14">
        <f t="shared" si="25"/>
        <v>0</v>
      </c>
      <c r="AL33" s="14">
        <f t="shared" si="25"/>
        <v>0</v>
      </c>
      <c r="AM33" s="14">
        <f t="shared" si="25"/>
        <v>0</v>
      </c>
      <c r="AN33" s="14">
        <f t="shared" si="25"/>
        <v>0</v>
      </c>
      <c r="AO33" s="14">
        <f t="shared" si="25"/>
        <v>0</v>
      </c>
      <c r="AP33" s="14">
        <f t="shared" si="25"/>
        <v>0</v>
      </c>
      <c r="AQ33" s="14">
        <f t="shared" si="25"/>
        <v>0</v>
      </c>
      <c r="AR33" s="14">
        <f t="shared" si="25"/>
        <v>0</v>
      </c>
      <c r="AS33" s="14">
        <f t="shared" si="25"/>
        <v>0</v>
      </c>
      <c r="AT33" s="14">
        <f t="shared" si="25"/>
        <v>0</v>
      </c>
      <c r="AU33" s="14">
        <f t="shared" si="25"/>
        <v>0</v>
      </c>
      <c r="AV33" s="14">
        <f t="shared" si="25"/>
        <v>0</v>
      </c>
      <c r="AW33" s="14">
        <f t="shared" si="25"/>
        <v>0</v>
      </c>
      <c r="AX33" s="14">
        <f t="shared" si="25"/>
        <v>0</v>
      </c>
      <c r="AY33" s="14">
        <f t="shared" si="25"/>
        <v>0</v>
      </c>
      <c r="AZ33" s="14">
        <f t="shared" si="23"/>
        <v>9.577167637937678E-2</v>
      </c>
      <c r="BA33" s="14">
        <f t="shared" si="23"/>
        <v>9.5493379962908076E-2</v>
      </c>
      <c r="BB33" s="14">
        <f t="shared" si="23"/>
        <v>9.4939126748760039E-2</v>
      </c>
      <c r="BC33" s="14">
        <f t="shared" si="23"/>
        <v>9.4522184727183767E-2</v>
      </c>
      <c r="BD33" s="14">
        <f t="shared" si="23"/>
        <v>9.3919862431757872E-2</v>
      </c>
      <c r="BE33" s="14">
        <f t="shared" si="23"/>
        <v>9.3328762552526978E-2</v>
      </c>
      <c r="BF33" s="14">
        <f t="shared" si="23"/>
        <v>9.2763227179349927E-2</v>
      </c>
      <c r="BG33" s="14">
        <f t="shared" si="23"/>
        <v>9.209687058375815E-2</v>
      </c>
      <c r="BH33" s="14">
        <f t="shared" si="23"/>
        <v>9.1856547340546824E-2</v>
      </c>
      <c r="BI33" s="14">
        <f t="shared" si="23"/>
        <v>9.2109751466000533E-2</v>
      </c>
      <c r="BJ33" s="14">
        <f t="shared" si="23"/>
        <v>9.2384191328970244E-2</v>
      </c>
      <c r="BK33" s="14">
        <f t="shared" si="23"/>
        <v>9.1886025721767295E-2</v>
      </c>
      <c r="BO33" s="28">
        <f t="shared" ref="BO33:BT35" si="26">BO21+BO27</f>
        <v>0</v>
      </c>
      <c r="BP33" s="28">
        <f t="shared" si="26"/>
        <v>9.5400265397625361E-2</v>
      </c>
      <c r="BQ33" s="28">
        <f t="shared" si="26"/>
        <v>0</v>
      </c>
      <c r="BR33" s="28">
        <f t="shared" si="26"/>
        <v>0</v>
      </c>
      <c r="BS33" s="28">
        <f t="shared" si="26"/>
        <v>0</v>
      </c>
      <c r="BT33" s="28">
        <f t="shared" si="26"/>
        <v>0</v>
      </c>
    </row>
    <row r="34" spans="1:72" hidden="1" outlineLevel="1" x14ac:dyDescent="0.25">
      <c r="A34" s="11"/>
      <c r="C34" s="2" t="s">
        <v>9</v>
      </c>
      <c r="D34" s="14">
        <f t="shared" si="25"/>
        <v>0</v>
      </c>
      <c r="E34" s="14">
        <f t="shared" si="25"/>
        <v>0</v>
      </c>
      <c r="F34" s="14">
        <f t="shared" si="25"/>
        <v>0</v>
      </c>
      <c r="G34" s="14">
        <f t="shared" si="25"/>
        <v>0</v>
      </c>
      <c r="H34" s="14">
        <f t="shared" si="25"/>
        <v>0</v>
      </c>
      <c r="I34" s="14">
        <f t="shared" si="25"/>
        <v>0</v>
      </c>
      <c r="J34" s="14">
        <f t="shared" si="25"/>
        <v>0</v>
      </c>
      <c r="K34" s="14">
        <f t="shared" si="25"/>
        <v>0</v>
      </c>
      <c r="L34" s="14">
        <f t="shared" si="25"/>
        <v>0</v>
      </c>
      <c r="M34" s="14">
        <f t="shared" si="25"/>
        <v>0</v>
      </c>
      <c r="N34" s="14">
        <f t="shared" si="25"/>
        <v>0</v>
      </c>
      <c r="O34" s="14">
        <f t="shared" si="25"/>
        <v>0</v>
      </c>
      <c r="P34" s="14">
        <f t="shared" si="25"/>
        <v>0</v>
      </c>
      <c r="Q34" s="14">
        <f t="shared" si="25"/>
        <v>0</v>
      </c>
      <c r="R34" s="14">
        <f t="shared" si="25"/>
        <v>0</v>
      </c>
      <c r="S34" s="14">
        <f t="shared" si="25"/>
        <v>0</v>
      </c>
      <c r="T34" s="14">
        <f t="shared" si="25"/>
        <v>0</v>
      </c>
      <c r="U34" s="14">
        <f t="shared" si="25"/>
        <v>0</v>
      </c>
      <c r="V34" s="14">
        <f t="shared" si="25"/>
        <v>0</v>
      </c>
      <c r="W34" s="14">
        <f t="shared" si="25"/>
        <v>0</v>
      </c>
      <c r="X34" s="14">
        <f t="shared" si="25"/>
        <v>0</v>
      </c>
      <c r="Y34" s="14">
        <f t="shared" si="25"/>
        <v>0</v>
      </c>
      <c r="Z34" s="14">
        <f t="shared" si="25"/>
        <v>0</v>
      </c>
      <c r="AA34" s="14">
        <f t="shared" si="25"/>
        <v>0</v>
      </c>
      <c r="AB34" s="14">
        <f t="shared" si="25"/>
        <v>0</v>
      </c>
      <c r="AC34" s="14">
        <f t="shared" si="25"/>
        <v>0</v>
      </c>
      <c r="AD34" s="14">
        <f t="shared" si="25"/>
        <v>0</v>
      </c>
      <c r="AE34" s="14">
        <f t="shared" si="25"/>
        <v>0</v>
      </c>
      <c r="AF34" s="14">
        <f t="shared" si="25"/>
        <v>0</v>
      </c>
      <c r="AG34" s="14">
        <f t="shared" si="25"/>
        <v>0</v>
      </c>
      <c r="AH34" s="14">
        <f t="shared" si="25"/>
        <v>0</v>
      </c>
      <c r="AI34" s="14">
        <f t="shared" si="25"/>
        <v>0</v>
      </c>
      <c r="AJ34" s="14">
        <f t="shared" si="25"/>
        <v>0</v>
      </c>
      <c r="AK34" s="14">
        <f t="shared" si="25"/>
        <v>0</v>
      </c>
      <c r="AL34" s="14">
        <f t="shared" si="25"/>
        <v>0</v>
      </c>
      <c r="AM34" s="14">
        <f t="shared" si="25"/>
        <v>0</v>
      </c>
      <c r="AN34" s="14">
        <f t="shared" si="25"/>
        <v>0</v>
      </c>
      <c r="AO34" s="14">
        <f t="shared" si="25"/>
        <v>0</v>
      </c>
      <c r="AP34" s="14">
        <f t="shared" si="25"/>
        <v>0</v>
      </c>
      <c r="AQ34" s="14">
        <f t="shared" si="25"/>
        <v>0</v>
      </c>
      <c r="AR34" s="14">
        <f t="shared" si="25"/>
        <v>0</v>
      </c>
      <c r="AS34" s="14">
        <f t="shared" si="25"/>
        <v>0</v>
      </c>
      <c r="AT34" s="14">
        <f t="shared" si="25"/>
        <v>0</v>
      </c>
      <c r="AU34" s="14">
        <f t="shared" si="25"/>
        <v>0</v>
      </c>
      <c r="AV34" s="14">
        <f t="shared" si="25"/>
        <v>0</v>
      </c>
      <c r="AW34" s="14">
        <f t="shared" si="25"/>
        <v>0</v>
      </c>
      <c r="AX34" s="14">
        <f t="shared" si="25"/>
        <v>0</v>
      </c>
      <c r="AY34" s="14">
        <f t="shared" si="25"/>
        <v>0</v>
      </c>
      <c r="AZ34" s="14">
        <f t="shared" si="23"/>
        <v>0.22652663124356254</v>
      </c>
      <c r="BA34" s="14">
        <f t="shared" si="23"/>
        <v>0.21102932047537371</v>
      </c>
      <c r="BB34" s="14">
        <f t="shared" si="23"/>
        <v>0.18547858757458036</v>
      </c>
      <c r="BC34" s="14">
        <f t="shared" si="23"/>
        <v>0.20863323362881903</v>
      </c>
      <c r="BD34" s="14">
        <f t="shared" si="23"/>
        <v>0.19400924099676109</v>
      </c>
      <c r="BE34" s="14">
        <f t="shared" si="23"/>
        <v>0.19427305872761802</v>
      </c>
      <c r="BF34" s="14">
        <f t="shared" si="23"/>
        <v>0.19478930526446736</v>
      </c>
      <c r="BG34" s="14">
        <f t="shared" si="23"/>
        <v>0.17765739368385458</v>
      </c>
      <c r="BH34" s="14">
        <f t="shared" si="23"/>
        <v>0.16697412518445964</v>
      </c>
      <c r="BI34" s="14">
        <f t="shared" si="23"/>
        <v>0.17375698953491869</v>
      </c>
      <c r="BJ34" s="14">
        <f t="shared" si="23"/>
        <v>0.19527369640089853</v>
      </c>
      <c r="BK34" s="14">
        <f t="shared" si="23"/>
        <v>0.1943964529851665</v>
      </c>
      <c r="BO34" s="28">
        <f t="shared" si="26"/>
        <v>0</v>
      </c>
      <c r="BP34" s="28">
        <f t="shared" si="26"/>
        <v>0.2074550308145513</v>
      </c>
      <c r="BQ34" s="28">
        <f t="shared" si="26"/>
        <v>0</v>
      </c>
      <c r="BR34" s="28">
        <f t="shared" si="26"/>
        <v>0</v>
      </c>
      <c r="BS34" s="28">
        <f t="shared" si="26"/>
        <v>0</v>
      </c>
      <c r="BT34" s="28">
        <f t="shared" si="26"/>
        <v>0</v>
      </c>
    </row>
    <row r="35" spans="1:72" collapsed="1" x14ac:dyDescent="0.25">
      <c r="C35" s="3" t="s">
        <v>27</v>
      </c>
      <c r="D35" s="15">
        <f t="shared" si="25"/>
        <v>0</v>
      </c>
      <c r="E35" s="15">
        <f t="shared" si="25"/>
        <v>0</v>
      </c>
      <c r="F35" s="15">
        <f t="shared" si="25"/>
        <v>0</v>
      </c>
      <c r="G35" s="15">
        <f t="shared" si="25"/>
        <v>0</v>
      </c>
      <c r="H35" s="15">
        <f t="shared" si="25"/>
        <v>0</v>
      </c>
      <c r="I35" s="15">
        <f t="shared" si="25"/>
        <v>0</v>
      </c>
      <c r="J35" s="15">
        <f t="shared" si="25"/>
        <v>0</v>
      </c>
      <c r="K35" s="15">
        <f t="shared" si="25"/>
        <v>0</v>
      </c>
      <c r="L35" s="15">
        <f t="shared" si="25"/>
        <v>0</v>
      </c>
      <c r="M35" s="15">
        <f t="shared" si="25"/>
        <v>0</v>
      </c>
      <c r="N35" s="15">
        <f t="shared" si="25"/>
        <v>0</v>
      </c>
      <c r="O35" s="15">
        <f t="shared" si="25"/>
        <v>0</v>
      </c>
      <c r="P35" s="15">
        <f t="shared" si="25"/>
        <v>0</v>
      </c>
      <c r="Q35" s="15">
        <f t="shared" si="25"/>
        <v>0</v>
      </c>
      <c r="R35" s="15">
        <f t="shared" si="25"/>
        <v>0</v>
      </c>
      <c r="S35" s="15">
        <f t="shared" si="25"/>
        <v>0</v>
      </c>
      <c r="T35" s="15">
        <f t="shared" si="25"/>
        <v>0</v>
      </c>
      <c r="U35" s="15">
        <f t="shared" si="25"/>
        <v>0</v>
      </c>
      <c r="V35" s="15">
        <f t="shared" si="25"/>
        <v>0</v>
      </c>
      <c r="W35" s="15">
        <f t="shared" si="25"/>
        <v>0</v>
      </c>
      <c r="X35" s="15">
        <f t="shared" si="25"/>
        <v>0</v>
      </c>
      <c r="Y35" s="15">
        <f t="shared" si="25"/>
        <v>0</v>
      </c>
      <c r="Z35" s="15">
        <f t="shared" si="25"/>
        <v>0</v>
      </c>
      <c r="AA35" s="15">
        <f t="shared" si="25"/>
        <v>0</v>
      </c>
      <c r="AB35" s="15">
        <f t="shared" si="25"/>
        <v>0</v>
      </c>
      <c r="AC35" s="15">
        <f t="shared" si="25"/>
        <v>0</v>
      </c>
      <c r="AD35" s="15">
        <f t="shared" si="25"/>
        <v>0</v>
      </c>
      <c r="AE35" s="15">
        <f t="shared" si="25"/>
        <v>0</v>
      </c>
      <c r="AF35" s="15">
        <f t="shared" si="25"/>
        <v>0</v>
      </c>
      <c r="AG35" s="15">
        <f t="shared" si="25"/>
        <v>0</v>
      </c>
      <c r="AH35" s="15">
        <f t="shared" si="25"/>
        <v>0</v>
      </c>
      <c r="AI35" s="15">
        <f t="shared" si="25"/>
        <v>0</v>
      </c>
      <c r="AJ35" s="15">
        <f t="shared" si="25"/>
        <v>0</v>
      </c>
      <c r="AK35" s="15">
        <f t="shared" si="25"/>
        <v>0</v>
      </c>
      <c r="AL35" s="15">
        <f t="shared" si="25"/>
        <v>0</v>
      </c>
      <c r="AM35" s="15">
        <f t="shared" si="25"/>
        <v>0</v>
      </c>
      <c r="AN35" s="15">
        <f t="shared" si="25"/>
        <v>0</v>
      </c>
      <c r="AO35" s="15">
        <f t="shared" si="25"/>
        <v>0</v>
      </c>
      <c r="AP35" s="15">
        <f t="shared" si="25"/>
        <v>0</v>
      </c>
      <c r="AQ35" s="15">
        <f t="shared" si="25"/>
        <v>0</v>
      </c>
      <c r="AR35" s="15">
        <f t="shared" si="25"/>
        <v>0</v>
      </c>
      <c r="AS35" s="15">
        <f t="shared" si="25"/>
        <v>0</v>
      </c>
      <c r="AT35" s="15">
        <f t="shared" si="25"/>
        <v>0</v>
      </c>
      <c r="AU35" s="15">
        <f t="shared" si="25"/>
        <v>0</v>
      </c>
      <c r="AV35" s="15">
        <f t="shared" si="25"/>
        <v>0</v>
      </c>
      <c r="AW35" s="15">
        <f t="shared" si="25"/>
        <v>0</v>
      </c>
      <c r="AX35" s="15">
        <f t="shared" si="25"/>
        <v>0</v>
      </c>
      <c r="AY35" s="15">
        <f t="shared" si="25"/>
        <v>0</v>
      </c>
      <c r="AZ35" s="15">
        <f t="shared" si="23"/>
        <v>0.18810746507600573</v>
      </c>
      <c r="BA35" s="15">
        <f t="shared" si="23"/>
        <v>0.177210829269137</v>
      </c>
      <c r="BB35" s="15">
        <f t="shared" si="23"/>
        <v>0.16731966208478899</v>
      </c>
      <c r="BC35" s="15">
        <f t="shared" si="23"/>
        <v>0.17990283189905787</v>
      </c>
      <c r="BD35" s="15">
        <f t="shared" si="23"/>
        <v>0.17079909428342144</v>
      </c>
      <c r="BE35" s="15">
        <f t="shared" si="23"/>
        <v>0.17349918020690835</v>
      </c>
      <c r="BF35" s="15">
        <f t="shared" si="23"/>
        <v>0.17290463227066954</v>
      </c>
      <c r="BG35" s="15">
        <f t="shared" si="23"/>
        <v>0.16442755283150534</v>
      </c>
      <c r="BH35" s="15">
        <f t="shared" si="23"/>
        <v>0.15624110603041341</v>
      </c>
      <c r="BI35" s="15">
        <f t="shared" si="23"/>
        <v>0.15854615389183113</v>
      </c>
      <c r="BJ35" s="15">
        <f t="shared" si="23"/>
        <v>0.17098153263939597</v>
      </c>
      <c r="BK35" s="15">
        <f t="shared" si="23"/>
        <v>0.17067443734941334</v>
      </c>
      <c r="BO35" s="29">
        <f t="shared" si="26"/>
        <v>0</v>
      </c>
      <c r="BP35" s="29">
        <f t="shared" si="26"/>
        <v>0.17753534818116012</v>
      </c>
      <c r="BQ35" s="29">
        <f t="shared" si="26"/>
        <v>0</v>
      </c>
      <c r="BR35" s="29">
        <f t="shared" si="26"/>
        <v>0</v>
      </c>
      <c r="BS35" s="29">
        <f t="shared" si="26"/>
        <v>0</v>
      </c>
      <c r="BT35" s="29">
        <f t="shared" si="26"/>
        <v>0</v>
      </c>
    </row>
    <row r="38" spans="1:72" hidden="1" outlineLevel="1" x14ac:dyDescent="0.25">
      <c r="A38" s="11" t="s">
        <v>19</v>
      </c>
      <c r="C38" s="2" t="s">
        <v>0</v>
      </c>
      <c r="D38" s="8">
        <f>RA_DE!D38+MA_DE!D38+CI_DE!D38</f>
        <v>0</v>
      </c>
      <c r="E38" s="8">
        <f>RA_DE!E38+MA_DE!E38+CI_DE!E38</f>
        <v>0</v>
      </c>
      <c r="F38" s="8">
        <f>RA_DE!F38+MA_DE!F38+CI_DE!F38</f>
        <v>0</v>
      </c>
      <c r="G38" s="8">
        <f>RA_DE!G38+MA_DE!G38+CI_DE!G38</f>
        <v>0</v>
      </c>
      <c r="H38" s="8">
        <f>RA_DE!H38+MA_DE!H38+CI_DE!H38</f>
        <v>0</v>
      </c>
      <c r="I38" s="8">
        <f>RA_DE!I38+MA_DE!I38+CI_DE!I38</f>
        <v>0</v>
      </c>
      <c r="J38" s="8">
        <f>RA_DE!J38+MA_DE!J38+CI_DE!J38</f>
        <v>0</v>
      </c>
      <c r="K38" s="8">
        <f>RA_DE!K38+MA_DE!K38+CI_DE!K38</f>
        <v>0</v>
      </c>
      <c r="L38" s="8">
        <f>RA_DE!L38+MA_DE!L38+CI_DE!L38</f>
        <v>0</v>
      </c>
      <c r="M38" s="8">
        <f>RA_DE!M38+MA_DE!M38+CI_DE!M38</f>
        <v>0</v>
      </c>
      <c r="N38" s="8">
        <f>RA_DE!N38+MA_DE!N38+CI_DE!N38</f>
        <v>0</v>
      </c>
      <c r="O38" s="8">
        <f>RA_DE!O38+MA_DE!O38+CI_DE!O38</f>
        <v>0</v>
      </c>
      <c r="P38" s="8">
        <f>RA_DE!P38+MA_DE!P38+CI_DE!P38</f>
        <v>0</v>
      </c>
      <c r="Q38" s="8">
        <f>RA_DE!Q38+MA_DE!Q38+CI_DE!Q38</f>
        <v>0</v>
      </c>
      <c r="R38" s="8">
        <f>RA_DE!R38+MA_DE!R38+CI_DE!R38</f>
        <v>0</v>
      </c>
      <c r="S38" s="8">
        <f>RA_DE!S38+MA_DE!S38+CI_DE!S38</f>
        <v>0</v>
      </c>
      <c r="T38" s="8">
        <f>RA_DE!T38+MA_DE!T38+CI_DE!T38</f>
        <v>0</v>
      </c>
      <c r="U38" s="8">
        <f>RA_DE!U38+MA_DE!U38+CI_DE!U38</f>
        <v>0</v>
      </c>
      <c r="V38" s="8">
        <f>RA_DE!V38+MA_DE!V38+CI_DE!V38</f>
        <v>0</v>
      </c>
      <c r="W38" s="8">
        <f>RA_DE!W38+MA_DE!W38+CI_DE!W38</f>
        <v>0</v>
      </c>
      <c r="X38" s="8">
        <f>RA_DE!X38+MA_DE!X38+CI_DE!X38</f>
        <v>0</v>
      </c>
      <c r="Y38" s="8">
        <f>RA_DE!Y38+MA_DE!Y38+CI_DE!Y38</f>
        <v>0</v>
      </c>
      <c r="Z38" s="8">
        <f>RA_DE!Z38+MA_DE!Z38+CI_DE!Z38</f>
        <v>0</v>
      </c>
      <c r="AA38" s="8">
        <f>RA_DE!AA38+MA_DE!AA38+CI_DE!AA38</f>
        <v>0</v>
      </c>
      <c r="AB38" s="8">
        <f>RA_DE!AB38+MA_DE!AB38+CI_DE!AB38</f>
        <v>0</v>
      </c>
      <c r="AC38" s="8">
        <f>RA_DE!AC38+MA_DE!AC38+CI_DE!AC38</f>
        <v>0</v>
      </c>
      <c r="AD38" s="8">
        <f>RA_DE!AD38+MA_DE!AD38+CI_DE!AD38</f>
        <v>0</v>
      </c>
      <c r="AE38" s="8">
        <f>RA_DE!AE38+MA_DE!AE38+CI_DE!AE38</f>
        <v>0</v>
      </c>
      <c r="AF38" s="8">
        <f>RA_DE!AF38+MA_DE!AF38+CI_DE!AF38</f>
        <v>0</v>
      </c>
      <c r="AG38" s="8">
        <f>RA_DE!AG38+MA_DE!AG38+CI_DE!AG38</f>
        <v>0</v>
      </c>
      <c r="AH38" s="8">
        <f>RA_DE!AH38+MA_DE!AH38+CI_DE!AH38</f>
        <v>0</v>
      </c>
      <c r="AI38" s="8">
        <f>RA_DE!AI38+MA_DE!AI38+CI_DE!AI38</f>
        <v>0</v>
      </c>
      <c r="AJ38" s="8">
        <f>RA_DE!AJ38+MA_DE!AJ38+CI_DE!AJ38</f>
        <v>0</v>
      </c>
      <c r="AK38" s="8">
        <f>RA_DE!AK38+MA_DE!AK38+CI_DE!AK38</f>
        <v>0</v>
      </c>
      <c r="AL38" s="8">
        <f>RA_DE!AL38+MA_DE!AL38+CI_DE!AL38</f>
        <v>0</v>
      </c>
      <c r="AM38" s="8">
        <f>RA_DE!AM38+MA_DE!AM38+CI_DE!AM38</f>
        <v>0</v>
      </c>
      <c r="AN38" s="8">
        <f>RA_DE!AN38+MA_DE!AN38+CI_DE!AN38</f>
        <v>0</v>
      </c>
      <c r="AO38" s="8">
        <f>RA_DE!AO38+MA_DE!AO38+CI_DE!AO38</f>
        <v>0</v>
      </c>
      <c r="AP38" s="8">
        <f>RA_DE!AP38+MA_DE!AP38+CI_DE!AP38</f>
        <v>0</v>
      </c>
      <c r="AQ38" s="8">
        <f>RA_DE!AQ38+MA_DE!AQ38+CI_DE!AQ38</f>
        <v>0</v>
      </c>
      <c r="AR38" s="8">
        <f>RA_DE!AR38+MA_DE!AR38+CI_DE!AR38</f>
        <v>0</v>
      </c>
      <c r="AS38" s="8">
        <f>RA_DE!AS38+MA_DE!AS38+CI_DE!AS38</f>
        <v>0</v>
      </c>
      <c r="AT38" s="8">
        <f>RA_DE!AT38+MA_DE!AT38+CI_DE!AT38</f>
        <v>0</v>
      </c>
      <c r="AU38" s="8">
        <f>RA_DE!AU38+MA_DE!AU38+CI_DE!AU38</f>
        <v>0</v>
      </c>
      <c r="AV38" s="8">
        <f>RA_DE!AV38+MA_DE!AV38+CI_DE!AV38</f>
        <v>0</v>
      </c>
      <c r="AW38" s="8">
        <f>RA_DE!AW38+MA_DE!AW38+CI_DE!AW38</f>
        <v>0</v>
      </c>
      <c r="AX38" s="8">
        <f>RA_DE!AX38+MA_DE!AX38+CI_DE!AX38</f>
        <v>0</v>
      </c>
      <c r="AY38" s="8">
        <f>RA_DE!AY38+MA_DE!AY38+CI_DE!AY38</f>
        <v>0</v>
      </c>
      <c r="AZ38" s="8">
        <f>RA_DE!AZ38+MA_DE!AZ38+CI_DE!AZ38</f>
        <v>607.49078473247334</v>
      </c>
      <c r="BA38" s="8">
        <f>RA_DE!BA38+MA_DE!BA38+CI_DE!BA38</f>
        <v>526.62460773569546</v>
      </c>
      <c r="BB38" s="8">
        <f>RA_DE!BB38+MA_DE!BB38+CI_DE!BB38</f>
        <v>638.46778763209738</v>
      </c>
      <c r="BC38" s="8">
        <f>RA_DE!BC38+MA_DE!BC38+CI_DE!BC38</f>
        <v>617.3606675934484</v>
      </c>
      <c r="BD38" s="8">
        <f>RA_DE!BD38+MA_DE!BD38+CI_DE!BD38</f>
        <v>640.36374965435846</v>
      </c>
      <c r="BE38" s="8">
        <f>RA_DE!BE38+MA_DE!BE38+CI_DE!BE38</f>
        <v>666.51542027462801</v>
      </c>
      <c r="BF38" s="8">
        <f>RA_DE!BF38+MA_DE!BF38+CI_DE!BF38</f>
        <v>681.16403910972406</v>
      </c>
      <c r="BG38" s="8">
        <f>RA_DE!BG38+MA_DE!BG38+CI_DE!BG38</f>
        <v>708.28088459151161</v>
      </c>
      <c r="BH38" s="8">
        <f>RA_DE!BH38+MA_DE!BH38+CI_DE!BH38</f>
        <v>672.10951314879128</v>
      </c>
      <c r="BI38" s="8">
        <f>RA_DE!BI38+MA_DE!BI38+CI_DE!BI38</f>
        <v>693.71206359403095</v>
      </c>
      <c r="BJ38" s="8">
        <f>RA_DE!BJ38+MA_DE!BJ38+CI_DE!BJ38</f>
        <v>700.27013083494046</v>
      </c>
      <c r="BK38" s="8">
        <f>RA_DE!BK38+MA_DE!BK38+CI_DE!BK38</f>
        <v>731.42904282216796</v>
      </c>
      <c r="BO38" s="24">
        <f t="shared" ref="BO38:BT40" si="27">SUMIFS($D38:$BM38,$D$6:$BM$6,"&gt;="&amp;BO$2,$D$6:$BM$6,"&lt;="&amp;BO$6,$D$5:$BM$5,BO$5)</f>
        <v>0</v>
      </c>
      <c r="BP38" s="24">
        <f t="shared" si="27"/>
        <v>1772.5831801002664</v>
      </c>
      <c r="BQ38" s="24">
        <f t="shared" si="27"/>
        <v>0</v>
      </c>
      <c r="BR38" s="24">
        <f t="shared" si="27"/>
        <v>0</v>
      </c>
      <c r="BS38" s="24">
        <f t="shared" si="27"/>
        <v>0</v>
      </c>
      <c r="BT38" s="24">
        <f t="shared" si="27"/>
        <v>0</v>
      </c>
    </row>
    <row r="39" spans="1:72" hidden="1" outlineLevel="1" x14ac:dyDescent="0.25">
      <c r="A39" s="11" t="s">
        <v>19</v>
      </c>
      <c r="C39" s="2" t="s">
        <v>1</v>
      </c>
      <c r="D39" s="8">
        <f>RA_DE!D39+MA_DE!D39+CI_DE!D39</f>
        <v>0</v>
      </c>
      <c r="E39" s="8">
        <f>RA_DE!E39+MA_DE!E39+CI_DE!E39</f>
        <v>0</v>
      </c>
      <c r="F39" s="8">
        <f>RA_DE!F39+MA_DE!F39+CI_DE!F39</f>
        <v>0</v>
      </c>
      <c r="G39" s="8">
        <f>RA_DE!G39+MA_DE!G39+CI_DE!G39</f>
        <v>0</v>
      </c>
      <c r="H39" s="8">
        <f>RA_DE!H39+MA_DE!H39+CI_DE!H39</f>
        <v>0</v>
      </c>
      <c r="I39" s="8">
        <f>RA_DE!I39+MA_DE!I39+CI_DE!I39</f>
        <v>0</v>
      </c>
      <c r="J39" s="8">
        <f>RA_DE!J39+MA_DE!J39+CI_DE!J39</f>
        <v>0</v>
      </c>
      <c r="K39" s="8">
        <f>RA_DE!K39+MA_DE!K39+CI_DE!K39</f>
        <v>0</v>
      </c>
      <c r="L39" s="8">
        <f>RA_DE!L39+MA_DE!L39+CI_DE!L39</f>
        <v>0</v>
      </c>
      <c r="M39" s="8">
        <f>RA_DE!M39+MA_DE!M39+CI_DE!M39</f>
        <v>0</v>
      </c>
      <c r="N39" s="8">
        <f>RA_DE!N39+MA_DE!N39+CI_DE!N39</f>
        <v>0</v>
      </c>
      <c r="O39" s="8">
        <f>RA_DE!O39+MA_DE!O39+CI_DE!O39</f>
        <v>0</v>
      </c>
      <c r="P39" s="8">
        <f>RA_DE!P39+MA_DE!P39+CI_DE!P39</f>
        <v>0</v>
      </c>
      <c r="Q39" s="8">
        <f>RA_DE!Q39+MA_DE!Q39+CI_DE!Q39</f>
        <v>0</v>
      </c>
      <c r="R39" s="8">
        <f>RA_DE!R39+MA_DE!R39+CI_DE!R39</f>
        <v>0</v>
      </c>
      <c r="S39" s="8">
        <f>RA_DE!S39+MA_DE!S39+CI_DE!S39</f>
        <v>0</v>
      </c>
      <c r="T39" s="8">
        <f>RA_DE!T39+MA_DE!T39+CI_DE!T39</f>
        <v>0</v>
      </c>
      <c r="U39" s="8">
        <f>RA_DE!U39+MA_DE!U39+CI_DE!U39</f>
        <v>0</v>
      </c>
      <c r="V39" s="8">
        <f>RA_DE!V39+MA_DE!V39+CI_DE!V39</f>
        <v>0</v>
      </c>
      <c r="W39" s="8">
        <f>RA_DE!W39+MA_DE!W39+CI_DE!W39</f>
        <v>0</v>
      </c>
      <c r="X39" s="8">
        <f>RA_DE!X39+MA_DE!X39+CI_DE!X39</f>
        <v>0</v>
      </c>
      <c r="Y39" s="8">
        <f>RA_DE!Y39+MA_DE!Y39+CI_DE!Y39</f>
        <v>0</v>
      </c>
      <c r="Z39" s="8">
        <f>RA_DE!Z39+MA_DE!Z39+CI_DE!Z39</f>
        <v>0</v>
      </c>
      <c r="AA39" s="8">
        <f>RA_DE!AA39+MA_DE!AA39+CI_DE!AA39</f>
        <v>0</v>
      </c>
      <c r="AB39" s="8">
        <f>RA_DE!AB39+MA_DE!AB39+CI_DE!AB39</f>
        <v>0</v>
      </c>
      <c r="AC39" s="8">
        <f>RA_DE!AC39+MA_DE!AC39+CI_DE!AC39</f>
        <v>0</v>
      </c>
      <c r="AD39" s="8">
        <f>RA_DE!AD39+MA_DE!AD39+CI_DE!AD39</f>
        <v>0</v>
      </c>
      <c r="AE39" s="8">
        <f>RA_DE!AE39+MA_DE!AE39+CI_DE!AE39</f>
        <v>0</v>
      </c>
      <c r="AF39" s="8">
        <f>RA_DE!AF39+MA_DE!AF39+CI_DE!AF39</f>
        <v>0</v>
      </c>
      <c r="AG39" s="8">
        <f>RA_DE!AG39+MA_DE!AG39+CI_DE!AG39</f>
        <v>0</v>
      </c>
      <c r="AH39" s="8">
        <f>RA_DE!AH39+MA_DE!AH39+CI_DE!AH39</f>
        <v>0</v>
      </c>
      <c r="AI39" s="8">
        <f>RA_DE!AI39+MA_DE!AI39+CI_DE!AI39</f>
        <v>0</v>
      </c>
      <c r="AJ39" s="8">
        <f>RA_DE!AJ39+MA_DE!AJ39+CI_DE!AJ39</f>
        <v>0</v>
      </c>
      <c r="AK39" s="8">
        <f>RA_DE!AK39+MA_DE!AK39+CI_DE!AK39</f>
        <v>0</v>
      </c>
      <c r="AL39" s="8">
        <f>RA_DE!AL39+MA_DE!AL39+CI_DE!AL39</f>
        <v>0</v>
      </c>
      <c r="AM39" s="8">
        <f>RA_DE!AM39+MA_DE!AM39+CI_DE!AM39</f>
        <v>0</v>
      </c>
      <c r="AN39" s="8">
        <f>RA_DE!AN39+MA_DE!AN39+CI_DE!AN39</f>
        <v>0</v>
      </c>
      <c r="AO39" s="8">
        <f>RA_DE!AO39+MA_DE!AO39+CI_DE!AO39</f>
        <v>0</v>
      </c>
      <c r="AP39" s="8">
        <f>RA_DE!AP39+MA_DE!AP39+CI_DE!AP39</f>
        <v>0</v>
      </c>
      <c r="AQ39" s="8">
        <f>RA_DE!AQ39+MA_DE!AQ39+CI_DE!AQ39</f>
        <v>0</v>
      </c>
      <c r="AR39" s="8">
        <f>RA_DE!AR39+MA_DE!AR39+CI_DE!AR39</f>
        <v>0</v>
      </c>
      <c r="AS39" s="8">
        <f>RA_DE!AS39+MA_DE!AS39+CI_DE!AS39</f>
        <v>0</v>
      </c>
      <c r="AT39" s="8">
        <f>RA_DE!AT39+MA_DE!AT39+CI_DE!AT39</f>
        <v>0</v>
      </c>
      <c r="AU39" s="8">
        <f>RA_DE!AU39+MA_DE!AU39+CI_DE!AU39</f>
        <v>0</v>
      </c>
      <c r="AV39" s="8">
        <f>RA_DE!AV39+MA_DE!AV39+CI_DE!AV39</f>
        <v>0</v>
      </c>
      <c r="AW39" s="8">
        <f>RA_DE!AW39+MA_DE!AW39+CI_DE!AW39</f>
        <v>0</v>
      </c>
      <c r="AX39" s="8">
        <f>RA_DE!AX39+MA_DE!AX39+CI_DE!AX39</f>
        <v>0</v>
      </c>
      <c r="AY39" s="8">
        <f>RA_DE!AY39+MA_DE!AY39+CI_DE!AY39</f>
        <v>0</v>
      </c>
      <c r="AZ39" s="8">
        <f>RA_DE!AZ39+MA_DE!AZ39+CI_DE!AZ39</f>
        <v>706.15570182655608</v>
      </c>
      <c r="BA39" s="8">
        <f>RA_DE!BA39+MA_DE!BA39+CI_DE!BA39</f>
        <v>633.74520125406684</v>
      </c>
      <c r="BB39" s="8">
        <f>RA_DE!BB39+MA_DE!BB39+CI_DE!BB39</f>
        <v>696.99234346289245</v>
      </c>
      <c r="BC39" s="8">
        <f>RA_DE!BC39+MA_DE!BC39+CI_DE!BC39</f>
        <v>669.51591791845112</v>
      </c>
      <c r="BD39" s="8">
        <f>RA_DE!BD39+MA_DE!BD39+CI_DE!BD39</f>
        <v>689.88411422150784</v>
      </c>
      <c r="BE39" s="8">
        <f>RA_DE!BE39+MA_DE!BE39+CI_DE!BE39</f>
        <v>666.08344972037514</v>
      </c>
      <c r="BF39" s="8">
        <f>RA_DE!BF39+MA_DE!BF39+CI_DE!BF39</f>
        <v>687.49667798430482</v>
      </c>
      <c r="BG39" s="8">
        <f>RA_DE!BG39+MA_DE!BG39+CI_DE!BG39</f>
        <v>688.11414100607135</v>
      </c>
      <c r="BH39" s="8">
        <f>RA_DE!BH39+MA_DE!BH39+CI_DE!BH39</f>
        <v>669.38561724410124</v>
      </c>
      <c r="BI39" s="8">
        <f>RA_DE!BI39+MA_DE!BI39+CI_DE!BI39</f>
        <v>698.91837263503373</v>
      </c>
      <c r="BJ39" s="8">
        <f>RA_DE!BJ39+MA_DE!BJ39+CI_DE!BJ39</f>
        <v>684.18090314969777</v>
      </c>
      <c r="BK39" s="8">
        <f>RA_DE!BK39+MA_DE!BK39+CI_DE!BK39</f>
        <v>716.6344061083305</v>
      </c>
      <c r="BO39" s="24">
        <f t="shared" si="27"/>
        <v>0</v>
      </c>
      <c r="BP39" s="24">
        <f t="shared" si="27"/>
        <v>2036.8932465435153</v>
      </c>
      <c r="BQ39" s="24">
        <f t="shared" si="27"/>
        <v>0</v>
      </c>
      <c r="BR39" s="24">
        <f t="shared" si="27"/>
        <v>0</v>
      </c>
      <c r="BS39" s="24">
        <f t="shared" si="27"/>
        <v>0</v>
      </c>
      <c r="BT39" s="24">
        <f t="shared" si="27"/>
        <v>0</v>
      </c>
    </row>
    <row r="40" spans="1:72" hidden="1" outlineLevel="1" x14ac:dyDescent="0.25">
      <c r="A40" s="11" t="s">
        <v>19</v>
      </c>
      <c r="C40" s="2" t="s">
        <v>9</v>
      </c>
      <c r="D40" s="8">
        <f>RA_DE!D40+MA_DE!D40+CI_DE!D40</f>
        <v>0</v>
      </c>
      <c r="E40" s="8">
        <f>RA_DE!E40+MA_DE!E40+CI_DE!E40</f>
        <v>0</v>
      </c>
      <c r="F40" s="8">
        <f>RA_DE!F40+MA_DE!F40+CI_DE!F40</f>
        <v>0</v>
      </c>
      <c r="G40" s="8">
        <f>RA_DE!G40+MA_DE!G40+CI_DE!G40</f>
        <v>0</v>
      </c>
      <c r="H40" s="8">
        <f>RA_DE!H40+MA_DE!H40+CI_DE!H40</f>
        <v>0</v>
      </c>
      <c r="I40" s="8">
        <f>RA_DE!I40+MA_DE!I40+CI_DE!I40</f>
        <v>0</v>
      </c>
      <c r="J40" s="8">
        <f>RA_DE!J40+MA_DE!J40+CI_DE!J40</f>
        <v>0</v>
      </c>
      <c r="K40" s="8">
        <f>RA_DE!K40+MA_DE!K40+CI_DE!K40</f>
        <v>0</v>
      </c>
      <c r="L40" s="8">
        <f>RA_DE!L40+MA_DE!L40+CI_DE!L40</f>
        <v>0</v>
      </c>
      <c r="M40" s="8">
        <f>RA_DE!M40+MA_DE!M40+CI_DE!M40</f>
        <v>0</v>
      </c>
      <c r="N40" s="8">
        <f>RA_DE!N40+MA_DE!N40+CI_DE!N40</f>
        <v>0</v>
      </c>
      <c r="O40" s="8">
        <f>RA_DE!O40+MA_DE!O40+CI_DE!O40</f>
        <v>0</v>
      </c>
      <c r="P40" s="8">
        <f>RA_DE!P40+MA_DE!P40+CI_DE!P40</f>
        <v>0</v>
      </c>
      <c r="Q40" s="8">
        <f>RA_DE!Q40+MA_DE!Q40+CI_DE!Q40</f>
        <v>0</v>
      </c>
      <c r="R40" s="8">
        <f>RA_DE!R40+MA_DE!R40+CI_DE!R40</f>
        <v>0</v>
      </c>
      <c r="S40" s="8">
        <f>RA_DE!S40+MA_DE!S40+CI_DE!S40</f>
        <v>0</v>
      </c>
      <c r="T40" s="8">
        <f>RA_DE!T40+MA_DE!T40+CI_DE!T40</f>
        <v>0</v>
      </c>
      <c r="U40" s="8">
        <f>RA_DE!U40+MA_DE!U40+CI_DE!U40</f>
        <v>0</v>
      </c>
      <c r="V40" s="8">
        <f>RA_DE!V40+MA_DE!V40+CI_DE!V40</f>
        <v>0</v>
      </c>
      <c r="W40" s="8">
        <f>RA_DE!W40+MA_DE!W40+CI_DE!W40</f>
        <v>0</v>
      </c>
      <c r="X40" s="8">
        <f>RA_DE!X40+MA_DE!X40+CI_DE!X40</f>
        <v>0</v>
      </c>
      <c r="Y40" s="8">
        <f>RA_DE!Y40+MA_DE!Y40+CI_DE!Y40</f>
        <v>0</v>
      </c>
      <c r="Z40" s="8">
        <f>RA_DE!Z40+MA_DE!Z40+CI_DE!Z40</f>
        <v>0</v>
      </c>
      <c r="AA40" s="8">
        <f>RA_DE!AA40+MA_DE!AA40+CI_DE!AA40</f>
        <v>0</v>
      </c>
      <c r="AB40" s="8">
        <f>RA_DE!AB40+MA_DE!AB40+CI_DE!AB40</f>
        <v>0</v>
      </c>
      <c r="AC40" s="8">
        <f>RA_DE!AC40+MA_DE!AC40+CI_DE!AC40</f>
        <v>0</v>
      </c>
      <c r="AD40" s="8">
        <f>RA_DE!AD40+MA_DE!AD40+CI_DE!AD40</f>
        <v>0</v>
      </c>
      <c r="AE40" s="8">
        <f>RA_DE!AE40+MA_DE!AE40+CI_DE!AE40</f>
        <v>0</v>
      </c>
      <c r="AF40" s="8">
        <f>RA_DE!AF40+MA_DE!AF40+CI_DE!AF40</f>
        <v>0</v>
      </c>
      <c r="AG40" s="8">
        <f>RA_DE!AG40+MA_DE!AG40+CI_DE!AG40</f>
        <v>0</v>
      </c>
      <c r="AH40" s="8">
        <f>RA_DE!AH40+MA_DE!AH40+CI_DE!AH40</f>
        <v>0</v>
      </c>
      <c r="AI40" s="8">
        <f>RA_DE!AI40+MA_DE!AI40+CI_DE!AI40</f>
        <v>0</v>
      </c>
      <c r="AJ40" s="8">
        <f>RA_DE!AJ40+MA_DE!AJ40+CI_DE!AJ40</f>
        <v>0</v>
      </c>
      <c r="AK40" s="8">
        <f>RA_DE!AK40+MA_DE!AK40+CI_DE!AK40</f>
        <v>0</v>
      </c>
      <c r="AL40" s="8">
        <f>RA_DE!AL40+MA_DE!AL40+CI_DE!AL40</f>
        <v>0</v>
      </c>
      <c r="AM40" s="8">
        <f>RA_DE!AM40+MA_DE!AM40+CI_DE!AM40</f>
        <v>0</v>
      </c>
      <c r="AN40" s="8">
        <f>RA_DE!AN40+MA_DE!AN40+CI_DE!AN40</f>
        <v>0</v>
      </c>
      <c r="AO40" s="8">
        <f>RA_DE!AO40+MA_DE!AO40+CI_DE!AO40</f>
        <v>0</v>
      </c>
      <c r="AP40" s="8">
        <f>RA_DE!AP40+MA_DE!AP40+CI_DE!AP40</f>
        <v>0</v>
      </c>
      <c r="AQ40" s="8">
        <f>RA_DE!AQ40+MA_DE!AQ40+CI_DE!AQ40</f>
        <v>0</v>
      </c>
      <c r="AR40" s="8">
        <f>RA_DE!AR40+MA_DE!AR40+CI_DE!AR40</f>
        <v>0</v>
      </c>
      <c r="AS40" s="8">
        <f>RA_DE!AS40+MA_DE!AS40+CI_DE!AS40</f>
        <v>0</v>
      </c>
      <c r="AT40" s="8">
        <f>RA_DE!AT40+MA_DE!AT40+CI_DE!AT40</f>
        <v>0</v>
      </c>
      <c r="AU40" s="8">
        <f>RA_DE!AU40+MA_DE!AU40+CI_DE!AU40</f>
        <v>0</v>
      </c>
      <c r="AV40" s="8">
        <f>RA_DE!AV40+MA_DE!AV40+CI_DE!AV40</f>
        <v>0</v>
      </c>
      <c r="AW40" s="8">
        <f>RA_DE!AW40+MA_DE!AW40+CI_DE!AW40</f>
        <v>0</v>
      </c>
      <c r="AX40" s="8">
        <f>RA_DE!AX40+MA_DE!AX40+CI_DE!AX40</f>
        <v>0</v>
      </c>
      <c r="AY40" s="8">
        <f>RA_DE!AY40+MA_DE!AY40+CI_DE!AY40</f>
        <v>0</v>
      </c>
      <c r="AZ40" s="8">
        <f>RA_DE!AZ40+MA_DE!AZ40+CI_DE!AZ40</f>
        <v>2301.7640002962912</v>
      </c>
      <c r="BA40" s="8">
        <f>RA_DE!BA40+MA_DE!BA40+CI_DE!BA40</f>
        <v>1960.7232845074111</v>
      </c>
      <c r="BB40" s="8">
        <f>RA_DE!BB40+MA_DE!BB40+CI_DE!BB40</f>
        <v>1990.5398046266725</v>
      </c>
      <c r="BC40" s="8">
        <f>RA_DE!BC40+MA_DE!BC40+CI_DE!BC40</f>
        <v>2097.746935711446</v>
      </c>
      <c r="BD40" s="8">
        <f>RA_DE!BD40+MA_DE!BD40+CI_DE!BD40</f>
        <v>2073.5995439373892</v>
      </c>
      <c r="BE40" s="8">
        <f>RA_DE!BE40+MA_DE!BE40+CI_DE!BE40</f>
        <v>2028.1671572283371</v>
      </c>
      <c r="BF40" s="8">
        <f>RA_DE!BF40+MA_DE!BF40+CI_DE!BF40</f>
        <v>2124.4412444161349</v>
      </c>
      <c r="BG40" s="8">
        <f>RA_DE!BG40+MA_DE!BG40+CI_DE!BG40</f>
        <v>2024.5836734947954</v>
      </c>
      <c r="BH40" s="8">
        <f>RA_DE!BH40+MA_DE!BH40+CI_DE!BH40</f>
        <v>1863.6602220335803</v>
      </c>
      <c r="BI40" s="8">
        <f>RA_DE!BI40+MA_DE!BI40+CI_DE!BI40</f>
        <v>1925.9711239429278</v>
      </c>
      <c r="BJ40" s="8">
        <f>RA_DE!BJ40+MA_DE!BJ40+CI_DE!BJ40</f>
        <v>1977.2643580751057</v>
      </c>
      <c r="BK40" s="8">
        <f>RA_DE!BK40+MA_DE!BK40+CI_DE!BK40</f>
        <v>2085.7791722801549</v>
      </c>
      <c r="BO40" s="24">
        <f t="shared" si="27"/>
        <v>0</v>
      </c>
      <c r="BP40" s="24">
        <f t="shared" si="27"/>
        <v>6253.0270894303749</v>
      </c>
      <c r="BQ40" s="24">
        <f t="shared" si="27"/>
        <v>0</v>
      </c>
      <c r="BR40" s="24">
        <f t="shared" si="27"/>
        <v>0</v>
      </c>
      <c r="BS40" s="24">
        <f t="shared" si="27"/>
        <v>0</v>
      </c>
      <c r="BT40" s="24">
        <f t="shared" si="27"/>
        <v>0</v>
      </c>
    </row>
    <row r="41" spans="1:72" collapsed="1" x14ac:dyDescent="0.25">
      <c r="C41" s="3" t="s">
        <v>21</v>
      </c>
      <c r="D41" s="10">
        <f>SUM(D38:D40)</f>
        <v>0</v>
      </c>
      <c r="E41" s="10">
        <f t="shared" ref="E41:BK41" si="28">SUM(E38:E40)</f>
        <v>0</v>
      </c>
      <c r="F41" s="10">
        <f t="shared" si="28"/>
        <v>0</v>
      </c>
      <c r="G41" s="10">
        <f t="shared" si="28"/>
        <v>0</v>
      </c>
      <c r="H41" s="10">
        <f t="shared" si="28"/>
        <v>0</v>
      </c>
      <c r="I41" s="10">
        <f t="shared" si="28"/>
        <v>0</v>
      </c>
      <c r="J41" s="10">
        <f t="shared" si="28"/>
        <v>0</v>
      </c>
      <c r="K41" s="10">
        <f t="shared" si="28"/>
        <v>0</v>
      </c>
      <c r="L41" s="10">
        <f t="shared" si="28"/>
        <v>0</v>
      </c>
      <c r="M41" s="10">
        <f t="shared" si="28"/>
        <v>0</v>
      </c>
      <c r="N41" s="10">
        <f t="shared" si="28"/>
        <v>0</v>
      </c>
      <c r="O41" s="10">
        <f t="shared" si="28"/>
        <v>0</v>
      </c>
      <c r="P41" s="10">
        <f t="shared" si="28"/>
        <v>0</v>
      </c>
      <c r="Q41" s="10">
        <f t="shared" si="28"/>
        <v>0</v>
      </c>
      <c r="R41" s="10">
        <f t="shared" si="28"/>
        <v>0</v>
      </c>
      <c r="S41" s="10">
        <f t="shared" si="28"/>
        <v>0</v>
      </c>
      <c r="T41" s="10">
        <f t="shared" si="28"/>
        <v>0</v>
      </c>
      <c r="U41" s="10">
        <f t="shared" si="28"/>
        <v>0</v>
      </c>
      <c r="V41" s="10">
        <f t="shared" si="28"/>
        <v>0</v>
      </c>
      <c r="W41" s="10">
        <f t="shared" si="28"/>
        <v>0</v>
      </c>
      <c r="X41" s="10">
        <f t="shared" si="28"/>
        <v>0</v>
      </c>
      <c r="Y41" s="10">
        <f t="shared" si="28"/>
        <v>0</v>
      </c>
      <c r="Z41" s="10">
        <f t="shared" si="28"/>
        <v>0</v>
      </c>
      <c r="AA41" s="10">
        <f t="shared" si="28"/>
        <v>0</v>
      </c>
      <c r="AB41" s="10">
        <f t="shared" si="28"/>
        <v>0</v>
      </c>
      <c r="AC41" s="10">
        <f t="shared" si="28"/>
        <v>0</v>
      </c>
      <c r="AD41" s="10">
        <f t="shared" si="28"/>
        <v>0</v>
      </c>
      <c r="AE41" s="10">
        <f t="shared" si="28"/>
        <v>0</v>
      </c>
      <c r="AF41" s="10">
        <f t="shared" si="28"/>
        <v>0</v>
      </c>
      <c r="AG41" s="10">
        <f t="shared" si="28"/>
        <v>0</v>
      </c>
      <c r="AH41" s="10">
        <f t="shared" si="28"/>
        <v>0</v>
      </c>
      <c r="AI41" s="10">
        <f t="shared" si="28"/>
        <v>0</v>
      </c>
      <c r="AJ41" s="10">
        <f t="shared" si="28"/>
        <v>0</v>
      </c>
      <c r="AK41" s="10">
        <f t="shared" si="28"/>
        <v>0</v>
      </c>
      <c r="AL41" s="10">
        <f t="shared" si="28"/>
        <v>0</v>
      </c>
      <c r="AM41" s="10">
        <f t="shared" si="28"/>
        <v>0</v>
      </c>
      <c r="AN41" s="10">
        <f t="shared" si="28"/>
        <v>0</v>
      </c>
      <c r="AO41" s="10">
        <f t="shared" si="28"/>
        <v>0</v>
      </c>
      <c r="AP41" s="10">
        <f t="shared" si="28"/>
        <v>0</v>
      </c>
      <c r="AQ41" s="10">
        <f t="shared" si="28"/>
        <v>0</v>
      </c>
      <c r="AR41" s="10">
        <f t="shared" si="28"/>
        <v>0</v>
      </c>
      <c r="AS41" s="10">
        <f t="shared" si="28"/>
        <v>0</v>
      </c>
      <c r="AT41" s="10">
        <f t="shared" si="28"/>
        <v>0</v>
      </c>
      <c r="AU41" s="10">
        <f t="shared" si="28"/>
        <v>0</v>
      </c>
      <c r="AV41" s="10">
        <f t="shared" si="28"/>
        <v>0</v>
      </c>
      <c r="AW41" s="10">
        <f t="shared" si="28"/>
        <v>0</v>
      </c>
      <c r="AX41" s="10">
        <f t="shared" si="28"/>
        <v>0</v>
      </c>
      <c r="AY41" s="10">
        <f t="shared" si="28"/>
        <v>0</v>
      </c>
      <c r="AZ41" s="10">
        <f t="shared" si="28"/>
        <v>3615.4104868553204</v>
      </c>
      <c r="BA41" s="10">
        <f t="shared" si="28"/>
        <v>3121.0930934971734</v>
      </c>
      <c r="BB41" s="10">
        <f t="shared" si="28"/>
        <v>3325.999935721662</v>
      </c>
      <c r="BC41" s="10">
        <f t="shared" si="28"/>
        <v>3384.6235212233455</v>
      </c>
      <c r="BD41" s="10">
        <f t="shared" si="28"/>
        <v>3403.8474078132554</v>
      </c>
      <c r="BE41" s="10">
        <f t="shared" si="28"/>
        <v>3360.7660272233402</v>
      </c>
      <c r="BF41" s="10">
        <f t="shared" si="28"/>
        <v>3493.1019615101636</v>
      </c>
      <c r="BG41" s="10">
        <f t="shared" si="28"/>
        <v>3420.9786990923785</v>
      </c>
      <c r="BH41" s="10">
        <f t="shared" si="28"/>
        <v>3205.1553524264727</v>
      </c>
      <c r="BI41" s="10">
        <f t="shared" si="28"/>
        <v>3318.6015601719928</v>
      </c>
      <c r="BJ41" s="10">
        <f t="shared" si="28"/>
        <v>3361.7153920597439</v>
      </c>
      <c r="BK41" s="10">
        <f t="shared" si="28"/>
        <v>3533.8426212106533</v>
      </c>
      <c r="BO41" s="23">
        <f>SUM(BO38:BO40)</f>
        <v>0</v>
      </c>
      <c r="BP41" s="23">
        <f t="shared" ref="BP41:BT41" si="29">SUM(BP38:BP40)</f>
        <v>10062.503516074157</v>
      </c>
      <c r="BQ41" s="23">
        <f t="shared" si="29"/>
        <v>0</v>
      </c>
      <c r="BR41" s="23">
        <f t="shared" si="29"/>
        <v>0</v>
      </c>
      <c r="BS41" s="23">
        <f t="shared" si="29"/>
        <v>0</v>
      </c>
      <c r="BT41" s="23">
        <f t="shared" si="29"/>
        <v>0</v>
      </c>
    </row>
    <row r="44" spans="1:72" hidden="1" outlineLevel="1" x14ac:dyDescent="0.25">
      <c r="A44" s="11" t="s">
        <v>14</v>
      </c>
      <c r="C44" s="2" t="s">
        <v>0</v>
      </c>
      <c r="D44" s="8">
        <f>RA_DE!D44+MA_DE!D44+CI_DE!D44</f>
        <v>0</v>
      </c>
      <c r="E44" s="8">
        <f>RA_DE!E44+MA_DE!E44+CI_DE!E44</f>
        <v>0</v>
      </c>
      <c r="F44" s="8">
        <f>RA_DE!F44+MA_DE!F44+CI_DE!F44</f>
        <v>0</v>
      </c>
      <c r="G44" s="8">
        <f>RA_DE!G44+MA_DE!G44+CI_DE!G44</f>
        <v>0</v>
      </c>
      <c r="H44" s="8">
        <f>RA_DE!H44+MA_DE!H44+CI_DE!H44</f>
        <v>0</v>
      </c>
      <c r="I44" s="8">
        <f>RA_DE!I44+MA_DE!I44+CI_DE!I44</f>
        <v>0</v>
      </c>
      <c r="J44" s="8">
        <f>RA_DE!J44+MA_DE!J44+CI_DE!J44</f>
        <v>0</v>
      </c>
      <c r="K44" s="8">
        <f>RA_DE!K44+MA_DE!K44+CI_DE!K44</f>
        <v>0</v>
      </c>
      <c r="L44" s="8">
        <f>RA_DE!L44+MA_DE!L44+CI_DE!L44</f>
        <v>0</v>
      </c>
      <c r="M44" s="8">
        <f>RA_DE!M44+MA_DE!M44+CI_DE!M44</f>
        <v>0</v>
      </c>
      <c r="N44" s="8">
        <f>RA_DE!N44+MA_DE!N44+CI_DE!N44</f>
        <v>0</v>
      </c>
      <c r="O44" s="8">
        <f>RA_DE!O44+MA_DE!O44+CI_DE!O44</f>
        <v>0</v>
      </c>
      <c r="P44" s="8">
        <f>RA_DE!P44+MA_DE!P44+CI_DE!P44</f>
        <v>0</v>
      </c>
      <c r="Q44" s="8">
        <f>RA_DE!Q44+MA_DE!Q44+CI_DE!Q44</f>
        <v>0</v>
      </c>
      <c r="R44" s="8">
        <f>RA_DE!R44+MA_DE!R44+CI_DE!R44</f>
        <v>0</v>
      </c>
      <c r="S44" s="8">
        <f>RA_DE!S44+MA_DE!S44+CI_DE!S44</f>
        <v>0</v>
      </c>
      <c r="T44" s="8">
        <f>RA_DE!T44+MA_DE!T44+CI_DE!T44</f>
        <v>0</v>
      </c>
      <c r="U44" s="8">
        <f>RA_DE!U44+MA_DE!U44+CI_DE!U44</f>
        <v>0</v>
      </c>
      <c r="V44" s="8">
        <f>RA_DE!V44+MA_DE!V44+CI_DE!V44</f>
        <v>0</v>
      </c>
      <c r="W44" s="8">
        <f>RA_DE!W44+MA_DE!W44+CI_DE!W44</f>
        <v>0</v>
      </c>
      <c r="X44" s="8">
        <f>RA_DE!X44+MA_DE!X44+CI_DE!X44</f>
        <v>0</v>
      </c>
      <c r="Y44" s="8">
        <f>RA_DE!Y44+MA_DE!Y44+CI_DE!Y44</f>
        <v>0</v>
      </c>
      <c r="Z44" s="8">
        <f>RA_DE!Z44+MA_DE!Z44+CI_DE!Z44</f>
        <v>0</v>
      </c>
      <c r="AA44" s="8">
        <f>RA_DE!AA44+MA_DE!AA44+CI_DE!AA44</f>
        <v>0</v>
      </c>
      <c r="AB44" s="8">
        <f>RA_DE!AB44+MA_DE!AB44+CI_DE!AB44</f>
        <v>0</v>
      </c>
      <c r="AC44" s="8">
        <f>RA_DE!AC44+MA_DE!AC44+CI_DE!AC44</f>
        <v>0</v>
      </c>
      <c r="AD44" s="8">
        <f>RA_DE!AD44+MA_DE!AD44+CI_DE!AD44</f>
        <v>0</v>
      </c>
      <c r="AE44" s="8">
        <f>RA_DE!AE44+MA_DE!AE44+CI_DE!AE44</f>
        <v>0</v>
      </c>
      <c r="AF44" s="8">
        <f>RA_DE!AF44+MA_DE!AF44+CI_DE!AF44</f>
        <v>0</v>
      </c>
      <c r="AG44" s="8">
        <f>RA_DE!AG44+MA_DE!AG44+CI_DE!AG44</f>
        <v>0</v>
      </c>
      <c r="AH44" s="8">
        <f>RA_DE!AH44+MA_DE!AH44+CI_DE!AH44</f>
        <v>0</v>
      </c>
      <c r="AI44" s="8">
        <f>RA_DE!AI44+MA_DE!AI44+CI_DE!AI44</f>
        <v>0</v>
      </c>
      <c r="AJ44" s="8">
        <f>RA_DE!AJ44+MA_DE!AJ44+CI_DE!AJ44</f>
        <v>0</v>
      </c>
      <c r="AK44" s="8">
        <f>RA_DE!AK44+MA_DE!AK44+CI_DE!AK44</f>
        <v>0</v>
      </c>
      <c r="AL44" s="8">
        <f>RA_DE!AL44+MA_DE!AL44+CI_DE!AL44</f>
        <v>0</v>
      </c>
      <c r="AM44" s="8">
        <f>RA_DE!AM44+MA_DE!AM44+CI_DE!AM44</f>
        <v>0</v>
      </c>
      <c r="AN44" s="8">
        <f>RA_DE!AN44+MA_DE!AN44+CI_DE!AN44</f>
        <v>0</v>
      </c>
      <c r="AO44" s="8">
        <f>RA_DE!AO44+MA_DE!AO44+CI_DE!AO44</f>
        <v>0</v>
      </c>
      <c r="AP44" s="8">
        <f>RA_DE!AP44+MA_DE!AP44+CI_DE!AP44</f>
        <v>0</v>
      </c>
      <c r="AQ44" s="8">
        <f>RA_DE!AQ44+MA_DE!AQ44+CI_DE!AQ44</f>
        <v>0</v>
      </c>
      <c r="AR44" s="8">
        <f>RA_DE!AR44+MA_DE!AR44+CI_DE!AR44</f>
        <v>0</v>
      </c>
      <c r="AS44" s="8">
        <f>RA_DE!AS44+MA_DE!AS44+CI_DE!AS44</f>
        <v>0</v>
      </c>
      <c r="AT44" s="8">
        <f>RA_DE!AT44+MA_DE!AT44+CI_DE!AT44</f>
        <v>0</v>
      </c>
      <c r="AU44" s="8">
        <f>RA_DE!AU44+MA_DE!AU44+CI_DE!AU44</f>
        <v>0</v>
      </c>
      <c r="AV44" s="8">
        <f>RA_DE!AV44+MA_DE!AV44+CI_DE!AV44</f>
        <v>0</v>
      </c>
      <c r="AW44" s="8">
        <f>RA_DE!AW44+MA_DE!AW44+CI_DE!AW44</f>
        <v>0</v>
      </c>
      <c r="AX44" s="8">
        <f>RA_DE!AX44+MA_DE!AX44+CI_DE!AX44</f>
        <v>0</v>
      </c>
      <c r="AY44" s="8">
        <f>RA_DE!AY44+MA_DE!AY44+CI_DE!AY44</f>
        <v>0</v>
      </c>
      <c r="AZ44" s="8">
        <f>RA_DE!AZ44+MA_DE!AZ44+CI_DE!AZ44</f>
        <v>-167.35083603670734</v>
      </c>
      <c r="BA44" s="8">
        <f>RA_DE!BA44+MA_DE!BA44+CI_DE!BA44</f>
        <v>-153.81688343836831</v>
      </c>
      <c r="BB44" s="8">
        <f>RA_DE!BB44+MA_DE!BB44+CI_DE!BB44</f>
        <v>-172.87690405603828</v>
      </c>
      <c r="BC44" s="8">
        <f>RA_DE!BC44+MA_DE!BC44+CI_DE!BC44</f>
        <v>-169.00979508287759</v>
      </c>
      <c r="BD44" s="8">
        <f>RA_DE!BD44+MA_DE!BD44+CI_DE!BD44</f>
        <v>-179.78093347463891</v>
      </c>
      <c r="BE44" s="8">
        <f>RA_DE!BE44+MA_DE!BE44+CI_DE!BE44</f>
        <v>-178.87393734034251</v>
      </c>
      <c r="BF44" s="8">
        <f>RA_DE!BF44+MA_DE!BF44+CI_DE!BF44</f>
        <v>-189.22008204150637</v>
      </c>
      <c r="BG44" s="8">
        <f>RA_DE!BG44+MA_DE!BG44+CI_DE!BG44</f>
        <v>-195.6399429804157</v>
      </c>
      <c r="BH44" s="8">
        <f>RA_DE!BH44+MA_DE!BH44+CI_DE!BH44</f>
        <v>-194.40012428455228</v>
      </c>
      <c r="BI44" s="8">
        <f>RA_DE!BI44+MA_DE!BI44+CI_DE!BI44</f>
        <v>-204.70578724757115</v>
      </c>
      <c r="BJ44" s="8">
        <f>RA_DE!BJ44+MA_DE!BJ44+CI_DE!BJ44</f>
        <v>-202.260938007162</v>
      </c>
      <c r="BK44" s="8">
        <f>RA_DE!BK44+MA_DE!BK44+CI_DE!BK44</f>
        <v>-216.6044201309569</v>
      </c>
      <c r="BO44" s="24">
        <f t="shared" ref="BO44:BT46" si="30">SUMIFS($D44:$BM44,$D$6:$BM$6,"&gt;="&amp;BO$2,$D$6:$BM$6,"&lt;="&amp;BO$6,$D$5:$BM$5,BO$5)</f>
        <v>0</v>
      </c>
      <c r="BP44" s="24">
        <f t="shared" si="30"/>
        <v>-494.04462353111387</v>
      </c>
      <c r="BQ44" s="24">
        <f t="shared" si="30"/>
        <v>0</v>
      </c>
      <c r="BR44" s="24">
        <f t="shared" si="30"/>
        <v>0</v>
      </c>
      <c r="BS44" s="24">
        <f t="shared" si="30"/>
        <v>0</v>
      </c>
      <c r="BT44" s="24">
        <f t="shared" si="30"/>
        <v>0</v>
      </c>
    </row>
    <row r="45" spans="1:72" hidden="1" outlineLevel="1" x14ac:dyDescent="0.25">
      <c r="A45" s="11" t="s">
        <v>14</v>
      </c>
      <c r="C45" s="2" t="s">
        <v>1</v>
      </c>
      <c r="D45" s="8">
        <f>RA_DE!D45+MA_DE!D45+CI_DE!D45</f>
        <v>0</v>
      </c>
      <c r="E45" s="8">
        <f>RA_DE!E45+MA_DE!E45+CI_DE!E45</f>
        <v>0</v>
      </c>
      <c r="F45" s="8">
        <f>RA_DE!F45+MA_DE!F45+CI_DE!F45</f>
        <v>0</v>
      </c>
      <c r="G45" s="8">
        <f>RA_DE!G45+MA_DE!G45+CI_DE!G45</f>
        <v>0</v>
      </c>
      <c r="H45" s="8">
        <f>RA_DE!H45+MA_DE!H45+CI_DE!H45</f>
        <v>0</v>
      </c>
      <c r="I45" s="8">
        <f>RA_DE!I45+MA_DE!I45+CI_DE!I45</f>
        <v>0</v>
      </c>
      <c r="J45" s="8">
        <f>RA_DE!J45+MA_DE!J45+CI_DE!J45</f>
        <v>0</v>
      </c>
      <c r="K45" s="8">
        <f>RA_DE!K45+MA_DE!K45+CI_DE!K45</f>
        <v>0</v>
      </c>
      <c r="L45" s="8">
        <f>RA_DE!L45+MA_DE!L45+CI_DE!L45</f>
        <v>0</v>
      </c>
      <c r="M45" s="8">
        <f>RA_DE!M45+MA_DE!M45+CI_DE!M45</f>
        <v>0</v>
      </c>
      <c r="N45" s="8">
        <f>RA_DE!N45+MA_DE!N45+CI_DE!N45</f>
        <v>0</v>
      </c>
      <c r="O45" s="8">
        <f>RA_DE!O45+MA_DE!O45+CI_DE!O45</f>
        <v>0</v>
      </c>
      <c r="P45" s="8">
        <f>RA_DE!P45+MA_DE!P45+CI_DE!P45</f>
        <v>0</v>
      </c>
      <c r="Q45" s="8">
        <f>RA_DE!Q45+MA_DE!Q45+CI_DE!Q45</f>
        <v>0</v>
      </c>
      <c r="R45" s="8">
        <f>RA_DE!R45+MA_DE!R45+CI_DE!R45</f>
        <v>0</v>
      </c>
      <c r="S45" s="8">
        <f>RA_DE!S45+MA_DE!S45+CI_DE!S45</f>
        <v>0</v>
      </c>
      <c r="T45" s="8">
        <f>RA_DE!T45+MA_DE!T45+CI_DE!T45</f>
        <v>0</v>
      </c>
      <c r="U45" s="8">
        <f>RA_DE!U45+MA_DE!U45+CI_DE!U45</f>
        <v>0</v>
      </c>
      <c r="V45" s="8">
        <f>RA_DE!V45+MA_DE!V45+CI_DE!V45</f>
        <v>0</v>
      </c>
      <c r="W45" s="8">
        <f>RA_DE!W45+MA_DE!W45+CI_DE!W45</f>
        <v>0</v>
      </c>
      <c r="X45" s="8">
        <f>RA_DE!X45+MA_DE!X45+CI_DE!X45</f>
        <v>0</v>
      </c>
      <c r="Y45" s="8">
        <f>RA_DE!Y45+MA_DE!Y45+CI_DE!Y45</f>
        <v>0</v>
      </c>
      <c r="Z45" s="8">
        <f>RA_DE!Z45+MA_DE!Z45+CI_DE!Z45</f>
        <v>0</v>
      </c>
      <c r="AA45" s="8">
        <f>RA_DE!AA45+MA_DE!AA45+CI_DE!AA45</f>
        <v>0</v>
      </c>
      <c r="AB45" s="8">
        <f>RA_DE!AB45+MA_DE!AB45+CI_DE!AB45</f>
        <v>0</v>
      </c>
      <c r="AC45" s="8">
        <f>RA_DE!AC45+MA_DE!AC45+CI_DE!AC45</f>
        <v>0</v>
      </c>
      <c r="AD45" s="8">
        <f>RA_DE!AD45+MA_DE!AD45+CI_DE!AD45</f>
        <v>0</v>
      </c>
      <c r="AE45" s="8">
        <f>RA_DE!AE45+MA_DE!AE45+CI_DE!AE45</f>
        <v>0</v>
      </c>
      <c r="AF45" s="8">
        <f>RA_DE!AF45+MA_DE!AF45+CI_DE!AF45</f>
        <v>0</v>
      </c>
      <c r="AG45" s="8">
        <f>RA_DE!AG45+MA_DE!AG45+CI_DE!AG45</f>
        <v>0</v>
      </c>
      <c r="AH45" s="8">
        <f>RA_DE!AH45+MA_DE!AH45+CI_DE!AH45</f>
        <v>0</v>
      </c>
      <c r="AI45" s="8">
        <f>RA_DE!AI45+MA_DE!AI45+CI_DE!AI45</f>
        <v>0</v>
      </c>
      <c r="AJ45" s="8">
        <f>RA_DE!AJ45+MA_DE!AJ45+CI_DE!AJ45</f>
        <v>0</v>
      </c>
      <c r="AK45" s="8">
        <f>RA_DE!AK45+MA_DE!AK45+CI_DE!AK45</f>
        <v>0</v>
      </c>
      <c r="AL45" s="8">
        <f>RA_DE!AL45+MA_DE!AL45+CI_DE!AL45</f>
        <v>0</v>
      </c>
      <c r="AM45" s="8">
        <f>RA_DE!AM45+MA_DE!AM45+CI_DE!AM45</f>
        <v>0</v>
      </c>
      <c r="AN45" s="8">
        <f>RA_DE!AN45+MA_DE!AN45+CI_DE!AN45</f>
        <v>0</v>
      </c>
      <c r="AO45" s="8">
        <f>RA_DE!AO45+MA_DE!AO45+CI_DE!AO45</f>
        <v>0</v>
      </c>
      <c r="AP45" s="8">
        <f>RA_DE!AP45+MA_DE!AP45+CI_DE!AP45</f>
        <v>0</v>
      </c>
      <c r="AQ45" s="8">
        <f>RA_DE!AQ45+MA_DE!AQ45+CI_DE!AQ45</f>
        <v>0</v>
      </c>
      <c r="AR45" s="8">
        <f>RA_DE!AR45+MA_DE!AR45+CI_DE!AR45</f>
        <v>0</v>
      </c>
      <c r="AS45" s="8">
        <f>RA_DE!AS45+MA_DE!AS45+CI_DE!AS45</f>
        <v>0</v>
      </c>
      <c r="AT45" s="8">
        <f>RA_DE!AT45+MA_DE!AT45+CI_DE!AT45</f>
        <v>0</v>
      </c>
      <c r="AU45" s="8">
        <f>RA_DE!AU45+MA_DE!AU45+CI_DE!AU45</f>
        <v>0</v>
      </c>
      <c r="AV45" s="8">
        <f>RA_DE!AV45+MA_DE!AV45+CI_DE!AV45</f>
        <v>0</v>
      </c>
      <c r="AW45" s="8">
        <f>RA_DE!AW45+MA_DE!AW45+CI_DE!AW45</f>
        <v>0</v>
      </c>
      <c r="AX45" s="8">
        <f>RA_DE!AX45+MA_DE!AX45+CI_DE!AX45</f>
        <v>0</v>
      </c>
      <c r="AY45" s="8">
        <f>RA_DE!AY45+MA_DE!AY45+CI_DE!AY45</f>
        <v>0</v>
      </c>
      <c r="AZ45" s="8">
        <f>RA_DE!AZ45+MA_DE!AZ45+CI_DE!AZ45</f>
        <v>-167.72911092146447</v>
      </c>
      <c r="BA45" s="8">
        <f>RA_DE!BA45+MA_DE!BA45+CI_DE!BA45</f>
        <v>-150.54694072390757</v>
      </c>
      <c r="BB45" s="8">
        <f>RA_DE!BB45+MA_DE!BB45+CI_DE!BB45</f>
        <v>-166.50195403786071</v>
      </c>
      <c r="BC45" s="8">
        <f>RA_DE!BC45+MA_DE!BC45+CI_DE!BC45</f>
        <v>-160.2371389746659</v>
      </c>
      <c r="BD45" s="8">
        <f>RA_DE!BD45+MA_DE!BD45+CI_DE!BD45</f>
        <v>-166.36262959381898</v>
      </c>
      <c r="BE45" s="8">
        <f>RA_DE!BE45+MA_DE!BE45+CI_DE!BE45</f>
        <v>-161.48823782923904</v>
      </c>
      <c r="BF45" s="8">
        <f>RA_DE!BF45+MA_DE!BF45+CI_DE!BF45</f>
        <v>-167.41273227401874</v>
      </c>
      <c r="BG45" s="8">
        <f>RA_DE!BG45+MA_DE!BG45+CI_DE!BG45</f>
        <v>-169.03146604861021</v>
      </c>
      <c r="BH45" s="8">
        <f>RA_DE!BH45+MA_DE!BH45+CI_DE!BH45</f>
        <v>-163.09573637203573</v>
      </c>
      <c r="BI45" s="8">
        <f>RA_DE!BI45+MA_DE!BI45+CI_DE!BI45</f>
        <v>-165.50743917046316</v>
      </c>
      <c r="BJ45" s="8">
        <f>RA_DE!BJ45+MA_DE!BJ45+CI_DE!BJ45</f>
        <v>-157.18527810857705</v>
      </c>
      <c r="BK45" s="8">
        <f>RA_DE!BK45+MA_DE!BK45+CI_DE!BK45</f>
        <v>-164.34988893217528</v>
      </c>
      <c r="BO45" s="24">
        <f t="shared" si="30"/>
        <v>0</v>
      </c>
      <c r="BP45" s="24">
        <f t="shared" si="30"/>
        <v>-484.77800568323278</v>
      </c>
      <c r="BQ45" s="24">
        <f t="shared" si="30"/>
        <v>0</v>
      </c>
      <c r="BR45" s="24">
        <f t="shared" si="30"/>
        <v>0</v>
      </c>
      <c r="BS45" s="24">
        <f t="shared" si="30"/>
        <v>0</v>
      </c>
      <c r="BT45" s="24">
        <f t="shared" si="30"/>
        <v>0</v>
      </c>
    </row>
    <row r="46" spans="1:72" hidden="1" outlineLevel="1" x14ac:dyDescent="0.25">
      <c r="A46" s="11" t="s">
        <v>14</v>
      </c>
      <c r="C46" s="2" t="s">
        <v>9</v>
      </c>
      <c r="D46" s="8">
        <f>RA_DE!D46+MA_DE!D46+CI_DE!D46</f>
        <v>0</v>
      </c>
      <c r="E46" s="8">
        <f>RA_DE!E46+MA_DE!E46+CI_DE!E46</f>
        <v>0</v>
      </c>
      <c r="F46" s="8">
        <f>RA_DE!F46+MA_DE!F46+CI_DE!F46</f>
        <v>0</v>
      </c>
      <c r="G46" s="8">
        <f>RA_DE!G46+MA_DE!G46+CI_DE!G46</f>
        <v>0</v>
      </c>
      <c r="H46" s="8">
        <f>RA_DE!H46+MA_DE!H46+CI_DE!H46</f>
        <v>0</v>
      </c>
      <c r="I46" s="8">
        <f>RA_DE!I46+MA_DE!I46+CI_DE!I46</f>
        <v>0</v>
      </c>
      <c r="J46" s="8">
        <f>RA_DE!J46+MA_DE!J46+CI_DE!J46</f>
        <v>0</v>
      </c>
      <c r="K46" s="8">
        <f>RA_DE!K46+MA_DE!K46+CI_DE!K46</f>
        <v>0</v>
      </c>
      <c r="L46" s="8">
        <f>RA_DE!L46+MA_DE!L46+CI_DE!L46</f>
        <v>0</v>
      </c>
      <c r="M46" s="8">
        <f>RA_DE!M46+MA_DE!M46+CI_DE!M46</f>
        <v>0</v>
      </c>
      <c r="N46" s="8">
        <f>RA_DE!N46+MA_DE!N46+CI_DE!N46</f>
        <v>0</v>
      </c>
      <c r="O46" s="8">
        <f>RA_DE!O46+MA_DE!O46+CI_DE!O46</f>
        <v>0</v>
      </c>
      <c r="P46" s="8">
        <f>RA_DE!P46+MA_DE!P46+CI_DE!P46</f>
        <v>0</v>
      </c>
      <c r="Q46" s="8">
        <f>RA_DE!Q46+MA_DE!Q46+CI_DE!Q46</f>
        <v>0</v>
      </c>
      <c r="R46" s="8">
        <f>RA_DE!R46+MA_DE!R46+CI_DE!R46</f>
        <v>0</v>
      </c>
      <c r="S46" s="8">
        <f>RA_DE!S46+MA_DE!S46+CI_DE!S46</f>
        <v>0</v>
      </c>
      <c r="T46" s="8">
        <f>RA_DE!T46+MA_DE!T46+CI_DE!T46</f>
        <v>0</v>
      </c>
      <c r="U46" s="8">
        <f>RA_DE!U46+MA_DE!U46+CI_DE!U46</f>
        <v>0</v>
      </c>
      <c r="V46" s="8">
        <f>RA_DE!V46+MA_DE!V46+CI_DE!V46</f>
        <v>0</v>
      </c>
      <c r="W46" s="8">
        <f>RA_DE!W46+MA_DE!W46+CI_DE!W46</f>
        <v>0</v>
      </c>
      <c r="X46" s="8">
        <f>RA_DE!X46+MA_DE!X46+CI_DE!X46</f>
        <v>0</v>
      </c>
      <c r="Y46" s="8">
        <f>RA_DE!Y46+MA_DE!Y46+CI_DE!Y46</f>
        <v>0</v>
      </c>
      <c r="Z46" s="8">
        <f>RA_DE!Z46+MA_DE!Z46+CI_DE!Z46</f>
        <v>0</v>
      </c>
      <c r="AA46" s="8">
        <f>RA_DE!AA46+MA_DE!AA46+CI_DE!AA46</f>
        <v>0</v>
      </c>
      <c r="AB46" s="8">
        <f>RA_DE!AB46+MA_DE!AB46+CI_DE!AB46</f>
        <v>0</v>
      </c>
      <c r="AC46" s="8">
        <f>RA_DE!AC46+MA_DE!AC46+CI_DE!AC46</f>
        <v>0</v>
      </c>
      <c r="AD46" s="8">
        <f>RA_DE!AD46+MA_DE!AD46+CI_DE!AD46</f>
        <v>0</v>
      </c>
      <c r="AE46" s="8">
        <f>RA_DE!AE46+MA_DE!AE46+CI_DE!AE46</f>
        <v>0</v>
      </c>
      <c r="AF46" s="8">
        <f>RA_DE!AF46+MA_DE!AF46+CI_DE!AF46</f>
        <v>0</v>
      </c>
      <c r="AG46" s="8">
        <f>RA_DE!AG46+MA_DE!AG46+CI_DE!AG46</f>
        <v>0</v>
      </c>
      <c r="AH46" s="8">
        <f>RA_DE!AH46+MA_DE!AH46+CI_DE!AH46</f>
        <v>0</v>
      </c>
      <c r="AI46" s="8">
        <f>RA_DE!AI46+MA_DE!AI46+CI_DE!AI46</f>
        <v>0</v>
      </c>
      <c r="AJ46" s="8">
        <f>RA_DE!AJ46+MA_DE!AJ46+CI_DE!AJ46</f>
        <v>0</v>
      </c>
      <c r="AK46" s="8">
        <f>RA_DE!AK46+MA_DE!AK46+CI_DE!AK46</f>
        <v>0</v>
      </c>
      <c r="AL46" s="8">
        <f>RA_DE!AL46+MA_DE!AL46+CI_DE!AL46</f>
        <v>0</v>
      </c>
      <c r="AM46" s="8">
        <f>RA_DE!AM46+MA_DE!AM46+CI_DE!AM46</f>
        <v>0</v>
      </c>
      <c r="AN46" s="8">
        <f>RA_DE!AN46+MA_DE!AN46+CI_DE!AN46</f>
        <v>0</v>
      </c>
      <c r="AO46" s="8">
        <f>RA_DE!AO46+MA_DE!AO46+CI_DE!AO46</f>
        <v>0</v>
      </c>
      <c r="AP46" s="8">
        <f>RA_DE!AP46+MA_DE!AP46+CI_DE!AP46</f>
        <v>0</v>
      </c>
      <c r="AQ46" s="8">
        <f>RA_DE!AQ46+MA_DE!AQ46+CI_DE!AQ46</f>
        <v>0</v>
      </c>
      <c r="AR46" s="8">
        <f>RA_DE!AR46+MA_DE!AR46+CI_DE!AR46</f>
        <v>0</v>
      </c>
      <c r="AS46" s="8">
        <f>RA_DE!AS46+MA_DE!AS46+CI_DE!AS46</f>
        <v>0</v>
      </c>
      <c r="AT46" s="8">
        <f>RA_DE!AT46+MA_DE!AT46+CI_DE!AT46</f>
        <v>0</v>
      </c>
      <c r="AU46" s="8">
        <f>RA_DE!AU46+MA_DE!AU46+CI_DE!AU46</f>
        <v>0</v>
      </c>
      <c r="AV46" s="8">
        <f>RA_DE!AV46+MA_DE!AV46+CI_DE!AV46</f>
        <v>0</v>
      </c>
      <c r="AW46" s="8">
        <f>RA_DE!AW46+MA_DE!AW46+CI_DE!AW46</f>
        <v>0</v>
      </c>
      <c r="AX46" s="8">
        <f>RA_DE!AX46+MA_DE!AX46+CI_DE!AX46</f>
        <v>0</v>
      </c>
      <c r="AY46" s="8">
        <f>RA_DE!AY46+MA_DE!AY46+CI_DE!AY46</f>
        <v>0</v>
      </c>
      <c r="AZ46" s="8">
        <f>RA_DE!AZ46+MA_DE!AZ46+CI_DE!AZ46</f>
        <v>-425.60770054281079</v>
      </c>
      <c r="BA46" s="8">
        <f>RA_DE!BA46+MA_DE!BA46+CI_DE!BA46</f>
        <v>-382.00844750949864</v>
      </c>
      <c r="BB46" s="8">
        <f>RA_DE!BB46+MA_DE!BB46+CI_DE!BB46</f>
        <v>-422.49382593531686</v>
      </c>
      <c r="BC46" s="8">
        <f>RA_DE!BC46+MA_DE!BC46+CI_DE!BC46</f>
        <v>-406.59704141935538</v>
      </c>
      <c r="BD46" s="8">
        <f>RA_DE!BD46+MA_DE!BD46+CI_DE!BD46</f>
        <v>-422.14029424405436</v>
      </c>
      <c r="BE46" s="8">
        <f>RA_DE!BE46+MA_DE!BE46+CI_DE!BE46</f>
        <v>-409.77166807611945</v>
      </c>
      <c r="BF46" s="8">
        <f>RA_DE!BF46+MA_DE!BF46+CI_DE!BF46</f>
        <v>-424.80489900227622</v>
      </c>
      <c r="BG46" s="8">
        <f>RA_DE!BG46+MA_DE!BG46+CI_DE!BG46</f>
        <v>-428.91238848820956</v>
      </c>
      <c r="BH46" s="8">
        <f>RA_DE!BH46+MA_DE!BH46+CI_DE!BH46</f>
        <v>-413.85064849083091</v>
      </c>
      <c r="BI46" s="8">
        <f>RA_DE!BI46+MA_DE!BI46+CI_DE!BI46</f>
        <v>-419.97027362204602</v>
      </c>
      <c r="BJ46" s="8">
        <f>RA_DE!BJ46+MA_DE!BJ46+CI_DE!BJ46</f>
        <v>-398.85303396318483</v>
      </c>
      <c r="BK46" s="8">
        <f>RA_DE!BK46+MA_DE!BK46+CI_DE!BK46</f>
        <v>-417.03302383592404</v>
      </c>
      <c r="BO46" s="24">
        <f t="shared" si="30"/>
        <v>0</v>
      </c>
      <c r="BP46" s="24">
        <f t="shared" si="30"/>
        <v>-1230.1099739876263</v>
      </c>
      <c r="BQ46" s="24">
        <f t="shared" si="30"/>
        <v>0</v>
      </c>
      <c r="BR46" s="24">
        <f t="shared" si="30"/>
        <v>0</v>
      </c>
      <c r="BS46" s="24">
        <f t="shared" si="30"/>
        <v>0</v>
      </c>
      <c r="BT46" s="24">
        <f t="shared" si="30"/>
        <v>0</v>
      </c>
    </row>
    <row r="47" spans="1:72" collapsed="1" x14ac:dyDescent="0.25">
      <c r="C47" s="3" t="s">
        <v>22</v>
      </c>
      <c r="D47" s="10">
        <f>SUM(D44:D46)</f>
        <v>0</v>
      </c>
      <c r="E47" s="10">
        <f t="shared" ref="E47:BK47" si="31">SUM(E44:E46)</f>
        <v>0</v>
      </c>
      <c r="F47" s="10">
        <f t="shared" si="31"/>
        <v>0</v>
      </c>
      <c r="G47" s="10">
        <f t="shared" si="31"/>
        <v>0</v>
      </c>
      <c r="H47" s="10">
        <f t="shared" si="31"/>
        <v>0</v>
      </c>
      <c r="I47" s="10">
        <f t="shared" si="31"/>
        <v>0</v>
      </c>
      <c r="J47" s="10">
        <f t="shared" si="31"/>
        <v>0</v>
      </c>
      <c r="K47" s="10">
        <f t="shared" si="31"/>
        <v>0</v>
      </c>
      <c r="L47" s="10">
        <f t="shared" si="31"/>
        <v>0</v>
      </c>
      <c r="M47" s="10">
        <f t="shared" si="31"/>
        <v>0</v>
      </c>
      <c r="N47" s="10">
        <f t="shared" si="31"/>
        <v>0</v>
      </c>
      <c r="O47" s="10">
        <f t="shared" si="31"/>
        <v>0</v>
      </c>
      <c r="P47" s="10">
        <f t="shared" si="31"/>
        <v>0</v>
      </c>
      <c r="Q47" s="10">
        <f t="shared" si="31"/>
        <v>0</v>
      </c>
      <c r="R47" s="10">
        <f t="shared" si="31"/>
        <v>0</v>
      </c>
      <c r="S47" s="10">
        <f t="shared" si="31"/>
        <v>0</v>
      </c>
      <c r="T47" s="10">
        <f t="shared" si="31"/>
        <v>0</v>
      </c>
      <c r="U47" s="10">
        <f t="shared" si="31"/>
        <v>0</v>
      </c>
      <c r="V47" s="10">
        <f t="shared" si="31"/>
        <v>0</v>
      </c>
      <c r="W47" s="10">
        <f t="shared" si="31"/>
        <v>0</v>
      </c>
      <c r="X47" s="10">
        <f t="shared" si="31"/>
        <v>0</v>
      </c>
      <c r="Y47" s="10">
        <f t="shared" si="31"/>
        <v>0</v>
      </c>
      <c r="Z47" s="10">
        <f t="shared" si="31"/>
        <v>0</v>
      </c>
      <c r="AA47" s="10">
        <f t="shared" si="31"/>
        <v>0</v>
      </c>
      <c r="AB47" s="10">
        <f t="shared" si="31"/>
        <v>0</v>
      </c>
      <c r="AC47" s="10">
        <f t="shared" si="31"/>
        <v>0</v>
      </c>
      <c r="AD47" s="10">
        <f t="shared" si="31"/>
        <v>0</v>
      </c>
      <c r="AE47" s="10">
        <f t="shared" si="31"/>
        <v>0</v>
      </c>
      <c r="AF47" s="10">
        <f t="shared" si="31"/>
        <v>0</v>
      </c>
      <c r="AG47" s="10">
        <f t="shared" si="31"/>
        <v>0</v>
      </c>
      <c r="AH47" s="10">
        <f t="shared" si="31"/>
        <v>0</v>
      </c>
      <c r="AI47" s="10">
        <f t="shared" si="31"/>
        <v>0</v>
      </c>
      <c r="AJ47" s="10">
        <f t="shared" si="31"/>
        <v>0</v>
      </c>
      <c r="AK47" s="10">
        <f t="shared" si="31"/>
        <v>0</v>
      </c>
      <c r="AL47" s="10">
        <f t="shared" si="31"/>
        <v>0</v>
      </c>
      <c r="AM47" s="10">
        <f t="shared" si="31"/>
        <v>0</v>
      </c>
      <c r="AN47" s="10">
        <f t="shared" si="31"/>
        <v>0</v>
      </c>
      <c r="AO47" s="10">
        <f t="shared" si="31"/>
        <v>0</v>
      </c>
      <c r="AP47" s="10">
        <f t="shared" si="31"/>
        <v>0</v>
      </c>
      <c r="AQ47" s="10">
        <f t="shared" si="31"/>
        <v>0</v>
      </c>
      <c r="AR47" s="10">
        <f t="shared" si="31"/>
        <v>0</v>
      </c>
      <c r="AS47" s="10">
        <f t="shared" si="31"/>
        <v>0</v>
      </c>
      <c r="AT47" s="10">
        <f t="shared" si="31"/>
        <v>0</v>
      </c>
      <c r="AU47" s="10">
        <f t="shared" si="31"/>
        <v>0</v>
      </c>
      <c r="AV47" s="10">
        <f t="shared" si="31"/>
        <v>0</v>
      </c>
      <c r="AW47" s="10">
        <f t="shared" si="31"/>
        <v>0</v>
      </c>
      <c r="AX47" s="10">
        <f t="shared" si="31"/>
        <v>0</v>
      </c>
      <c r="AY47" s="10">
        <f t="shared" si="31"/>
        <v>0</v>
      </c>
      <c r="AZ47" s="10">
        <f t="shared" si="31"/>
        <v>-760.68764750098262</v>
      </c>
      <c r="BA47" s="10">
        <f t="shared" si="31"/>
        <v>-686.37227167177457</v>
      </c>
      <c r="BB47" s="10">
        <f t="shared" si="31"/>
        <v>-761.87268402921586</v>
      </c>
      <c r="BC47" s="10">
        <f t="shared" si="31"/>
        <v>-735.84397547689889</v>
      </c>
      <c r="BD47" s="10">
        <f t="shared" si="31"/>
        <v>-768.28385731251228</v>
      </c>
      <c r="BE47" s="10">
        <f t="shared" si="31"/>
        <v>-750.13384324570097</v>
      </c>
      <c r="BF47" s="10">
        <f t="shared" si="31"/>
        <v>-781.43771331780135</v>
      </c>
      <c r="BG47" s="10">
        <f t="shared" si="31"/>
        <v>-793.58379751723544</v>
      </c>
      <c r="BH47" s="10">
        <f t="shared" si="31"/>
        <v>-771.34650914741883</v>
      </c>
      <c r="BI47" s="10">
        <f t="shared" si="31"/>
        <v>-790.18350004008039</v>
      </c>
      <c r="BJ47" s="10">
        <f t="shared" si="31"/>
        <v>-758.29925007892393</v>
      </c>
      <c r="BK47" s="10">
        <f t="shared" si="31"/>
        <v>-797.98733289905624</v>
      </c>
      <c r="BO47" s="23">
        <f>SUM(BO44:BO46)</f>
        <v>0</v>
      </c>
      <c r="BP47" s="23">
        <f t="shared" ref="BP47:BT47" si="32">SUM(BP44:BP46)</f>
        <v>-2208.9326032019731</v>
      </c>
      <c r="BQ47" s="23">
        <f t="shared" si="32"/>
        <v>0</v>
      </c>
      <c r="BR47" s="23">
        <f t="shared" si="32"/>
        <v>0</v>
      </c>
      <c r="BS47" s="23">
        <f t="shared" si="32"/>
        <v>0</v>
      </c>
      <c r="BT47" s="23">
        <f t="shared" si="32"/>
        <v>0</v>
      </c>
    </row>
    <row r="50" spans="1:72" hidden="1" outlineLevel="1" x14ac:dyDescent="0.25">
      <c r="A50" s="11"/>
      <c r="C50" s="2" t="s">
        <v>0</v>
      </c>
      <c r="D50" s="8">
        <f>D38+D44</f>
        <v>0</v>
      </c>
      <c r="E50" s="8">
        <f t="shared" ref="E50:BK53" si="33">E38+E44</f>
        <v>0</v>
      </c>
      <c r="F50" s="8">
        <f t="shared" si="33"/>
        <v>0</v>
      </c>
      <c r="G50" s="8">
        <f t="shared" si="33"/>
        <v>0</v>
      </c>
      <c r="H50" s="8">
        <f t="shared" si="33"/>
        <v>0</v>
      </c>
      <c r="I50" s="8">
        <f t="shared" si="33"/>
        <v>0</v>
      </c>
      <c r="J50" s="8">
        <f t="shared" si="33"/>
        <v>0</v>
      </c>
      <c r="K50" s="8">
        <f t="shared" si="33"/>
        <v>0</v>
      </c>
      <c r="L50" s="8">
        <f t="shared" si="33"/>
        <v>0</v>
      </c>
      <c r="M50" s="8">
        <f t="shared" si="33"/>
        <v>0</v>
      </c>
      <c r="N50" s="8">
        <f t="shared" si="33"/>
        <v>0</v>
      </c>
      <c r="O50" s="8">
        <f t="shared" si="33"/>
        <v>0</v>
      </c>
      <c r="P50" s="8">
        <f t="shared" si="33"/>
        <v>0</v>
      </c>
      <c r="Q50" s="8">
        <f t="shared" si="33"/>
        <v>0</v>
      </c>
      <c r="R50" s="8">
        <f t="shared" si="33"/>
        <v>0</v>
      </c>
      <c r="S50" s="8">
        <f t="shared" si="33"/>
        <v>0</v>
      </c>
      <c r="T50" s="8">
        <f t="shared" si="33"/>
        <v>0</v>
      </c>
      <c r="U50" s="8">
        <f t="shared" si="33"/>
        <v>0</v>
      </c>
      <c r="V50" s="8">
        <f t="shared" si="33"/>
        <v>0</v>
      </c>
      <c r="W50" s="8">
        <f t="shared" si="33"/>
        <v>0</v>
      </c>
      <c r="X50" s="8">
        <f t="shared" si="33"/>
        <v>0</v>
      </c>
      <c r="Y50" s="8">
        <f t="shared" si="33"/>
        <v>0</v>
      </c>
      <c r="Z50" s="8">
        <f t="shared" si="33"/>
        <v>0</v>
      </c>
      <c r="AA50" s="8">
        <f t="shared" si="33"/>
        <v>0</v>
      </c>
      <c r="AB50" s="8">
        <f t="shared" si="33"/>
        <v>0</v>
      </c>
      <c r="AC50" s="8">
        <f t="shared" si="33"/>
        <v>0</v>
      </c>
      <c r="AD50" s="8">
        <f t="shared" si="33"/>
        <v>0</v>
      </c>
      <c r="AE50" s="8">
        <f t="shared" si="33"/>
        <v>0</v>
      </c>
      <c r="AF50" s="8">
        <f t="shared" si="33"/>
        <v>0</v>
      </c>
      <c r="AG50" s="8">
        <f t="shared" si="33"/>
        <v>0</v>
      </c>
      <c r="AH50" s="8">
        <f t="shared" si="33"/>
        <v>0</v>
      </c>
      <c r="AI50" s="8">
        <f t="shared" si="33"/>
        <v>0</v>
      </c>
      <c r="AJ50" s="8">
        <f t="shared" si="33"/>
        <v>0</v>
      </c>
      <c r="AK50" s="8">
        <f t="shared" si="33"/>
        <v>0</v>
      </c>
      <c r="AL50" s="8">
        <f t="shared" si="33"/>
        <v>0</v>
      </c>
      <c r="AM50" s="8">
        <f t="shared" si="33"/>
        <v>0</v>
      </c>
      <c r="AN50" s="8">
        <f t="shared" si="33"/>
        <v>0</v>
      </c>
      <c r="AO50" s="8">
        <f t="shared" si="33"/>
        <v>0</v>
      </c>
      <c r="AP50" s="8">
        <f t="shared" si="33"/>
        <v>0</v>
      </c>
      <c r="AQ50" s="8">
        <f t="shared" si="33"/>
        <v>0</v>
      </c>
      <c r="AR50" s="8">
        <f t="shared" si="33"/>
        <v>0</v>
      </c>
      <c r="AS50" s="8">
        <f t="shared" si="33"/>
        <v>0</v>
      </c>
      <c r="AT50" s="8">
        <f t="shared" si="33"/>
        <v>0</v>
      </c>
      <c r="AU50" s="8">
        <f t="shared" si="33"/>
        <v>0</v>
      </c>
      <c r="AV50" s="8">
        <f t="shared" si="33"/>
        <v>0</v>
      </c>
      <c r="AW50" s="8">
        <f t="shared" si="33"/>
        <v>0</v>
      </c>
      <c r="AX50" s="8">
        <f t="shared" si="33"/>
        <v>0</v>
      </c>
      <c r="AY50" s="8">
        <f t="shared" si="33"/>
        <v>0</v>
      </c>
      <c r="AZ50" s="8">
        <f t="shared" si="33"/>
        <v>440.13994869576601</v>
      </c>
      <c r="BA50" s="8">
        <f t="shared" si="33"/>
        <v>372.80772429732713</v>
      </c>
      <c r="BB50" s="8">
        <f t="shared" si="33"/>
        <v>465.59088357605913</v>
      </c>
      <c r="BC50" s="8">
        <f t="shared" si="33"/>
        <v>448.35087251057081</v>
      </c>
      <c r="BD50" s="8">
        <f t="shared" si="33"/>
        <v>460.58281617971954</v>
      </c>
      <c r="BE50" s="8">
        <f t="shared" si="33"/>
        <v>487.64148293428548</v>
      </c>
      <c r="BF50" s="8">
        <f t="shared" si="33"/>
        <v>491.94395706821768</v>
      </c>
      <c r="BG50" s="8">
        <f t="shared" si="33"/>
        <v>512.64094161109597</v>
      </c>
      <c r="BH50" s="8">
        <f t="shared" si="33"/>
        <v>477.70938886423903</v>
      </c>
      <c r="BI50" s="8">
        <f t="shared" si="33"/>
        <v>489.0062763464598</v>
      </c>
      <c r="BJ50" s="8">
        <f t="shared" si="33"/>
        <v>498.00919282777846</v>
      </c>
      <c r="BK50" s="8">
        <f t="shared" si="33"/>
        <v>514.82462269121106</v>
      </c>
      <c r="BO50" s="24">
        <f>BO38+BO44</f>
        <v>0</v>
      </c>
      <c r="BP50" s="24">
        <f t="shared" ref="BP50:BT50" si="34">BP38+BP44</f>
        <v>1278.5385565691527</v>
      </c>
      <c r="BQ50" s="24">
        <f t="shared" si="34"/>
        <v>0</v>
      </c>
      <c r="BR50" s="24">
        <f t="shared" si="34"/>
        <v>0</v>
      </c>
      <c r="BS50" s="24">
        <f t="shared" si="34"/>
        <v>0</v>
      </c>
      <c r="BT50" s="24">
        <f t="shared" si="34"/>
        <v>0</v>
      </c>
    </row>
    <row r="51" spans="1:72" hidden="1" outlineLevel="1" x14ac:dyDescent="0.25">
      <c r="A51" s="11"/>
      <c r="C51" s="2" t="s">
        <v>1</v>
      </c>
      <c r="D51" s="8">
        <f t="shared" ref="D51:AY53" si="35">D39+D45</f>
        <v>0</v>
      </c>
      <c r="E51" s="8">
        <f t="shared" si="35"/>
        <v>0</v>
      </c>
      <c r="F51" s="8">
        <f t="shared" si="35"/>
        <v>0</v>
      </c>
      <c r="G51" s="8">
        <f t="shared" si="35"/>
        <v>0</v>
      </c>
      <c r="H51" s="8">
        <f t="shared" si="35"/>
        <v>0</v>
      </c>
      <c r="I51" s="8">
        <f t="shared" si="35"/>
        <v>0</v>
      </c>
      <c r="J51" s="8">
        <f t="shared" si="35"/>
        <v>0</v>
      </c>
      <c r="K51" s="8">
        <f t="shared" si="35"/>
        <v>0</v>
      </c>
      <c r="L51" s="8">
        <f t="shared" si="35"/>
        <v>0</v>
      </c>
      <c r="M51" s="8">
        <f t="shared" si="35"/>
        <v>0</v>
      </c>
      <c r="N51" s="8">
        <f t="shared" si="35"/>
        <v>0</v>
      </c>
      <c r="O51" s="8">
        <f t="shared" si="35"/>
        <v>0</v>
      </c>
      <c r="P51" s="8">
        <f t="shared" si="35"/>
        <v>0</v>
      </c>
      <c r="Q51" s="8">
        <f t="shared" si="35"/>
        <v>0</v>
      </c>
      <c r="R51" s="8">
        <f t="shared" si="35"/>
        <v>0</v>
      </c>
      <c r="S51" s="8">
        <f t="shared" si="35"/>
        <v>0</v>
      </c>
      <c r="T51" s="8">
        <f t="shared" si="35"/>
        <v>0</v>
      </c>
      <c r="U51" s="8">
        <f t="shared" si="35"/>
        <v>0</v>
      </c>
      <c r="V51" s="8">
        <f t="shared" si="35"/>
        <v>0</v>
      </c>
      <c r="W51" s="8">
        <f t="shared" si="35"/>
        <v>0</v>
      </c>
      <c r="X51" s="8">
        <f t="shared" si="35"/>
        <v>0</v>
      </c>
      <c r="Y51" s="8">
        <f t="shared" si="35"/>
        <v>0</v>
      </c>
      <c r="Z51" s="8">
        <f t="shared" si="35"/>
        <v>0</v>
      </c>
      <c r="AA51" s="8">
        <f t="shared" si="35"/>
        <v>0</v>
      </c>
      <c r="AB51" s="8">
        <f t="shared" si="35"/>
        <v>0</v>
      </c>
      <c r="AC51" s="8">
        <f t="shared" si="35"/>
        <v>0</v>
      </c>
      <c r="AD51" s="8">
        <f t="shared" si="35"/>
        <v>0</v>
      </c>
      <c r="AE51" s="8">
        <f t="shared" si="35"/>
        <v>0</v>
      </c>
      <c r="AF51" s="8">
        <f t="shared" si="35"/>
        <v>0</v>
      </c>
      <c r="AG51" s="8">
        <f t="shared" si="35"/>
        <v>0</v>
      </c>
      <c r="AH51" s="8">
        <f t="shared" si="35"/>
        <v>0</v>
      </c>
      <c r="AI51" s="8">
        <f t="shared" si="35"/>
        <v>0</v>
      </c>
      <c r="AJ51" s="8">
        <f t="shared" si="35"/>
        <v>0</v>
      </c>
      <c r="AK51" s="8">
        <f t="shared" si="35"/>
        <v>0</v>
      </c>
      <c r="AL51" s="8">
        <f t="shared" si="35"/>
        <v>0</v>
      </c>
      <c r="AM51" s="8">
        <f t="shared" si="35"/>
        <v>0</v>
      </c>
      <c r="AN51" s="8">
        <f t="shared" si="35"/>
        <v>0</v>
      </c>
      <c r="AO51" s="8">
        <f t="shared" si="35"/>
        <v>0</v>
      </c>
      <c r="AP51" s="8">
        <f t="shared" si="35"/>
        <v>0</v>
      </c>
      <c r="AQ51" s="8">
        <f t="shared" si="35"/>
        <v>0</v>
      </c>
      <c r="AR51" s="8">
        <f t="shared" si="35"/>
        <v>0</v>
      </c>
      <c r="AS51" s="8">
        <f t="shared" si="35"/>
        <v>0</v>
      </c>
      <c r="AT51" s="8">
        <f t="shared" si="35"/>
        <v>0</v>
      </c>
      <c r="AU51" s="8">
        <f t="shared" si="35"/>
        <v>0</v>
      </c>
      <c r="AV51" s="8">
        <f t="shared" si="35"/>
        <v>0</v>
      </c>
      <c r="AW51" s="8">
        <f t="shared" si="35"/>
        <v>0</v>
      </c>
      <c r="AX51" s="8">
        <f t="shared" si="35"/>
        <v>0</v>
      </c>
      <c r="AY51" s="8">
        <f t="shared" si="35"/>
        <v>0</v>
      </c>
      <c r="AZ51" s="8">
        <f t="shared" si="33"/>
        <v>538.42659090509164</v>
      </c>
      <c r="BA51" s="8">
        <f t="shared" si="33"/>
        <v>483.19826053015925</v>
      </c>
      <c r="BB51" s="8">
        <f t="shared" si="33"/>
        <v>530.49038942503171</v>
      </c>
      <c r="BC51" s="8">
        <f t="shared" si="33"/>
        <v>509.27877894378526</v>
      </c>
      <c r="BD51" s="8">
        <f t="shared" si="33"/>
        <v>523.52148462768889</v>
      </c>
      <c r="BE51" s="8">
        <f t="shared" si="33"/>
        <v>504.5952118911361</v>
      </c>
      <c r="BF51" s="8">
        <f t="shared" si="33"/>
        <v>520.08394571028612</v>
      </c>
      <c r="BG51" s="8">
        <f t="shared" si="33"/>
        <v>519.08267495746111</v>
      </c>
      <c r="BH51" s="8">
        <f t="shared" si="33"/>
        <v>506.28988087206551</v>
      </c>
      <c r="BI51" s="8">
        <f t="shared" si="33"/>
        <v>533.41093346457058</v>
      </c>
      <c r="BJ51" s="8">
        <f t="shared" si="33"/>
        <v>526.99562504112077</v>
      </c>
      <c r="BK51" s="8">
        <f t="shared" si="33"/>
        <v>552.28451717615519</v>
      </c>
      <c r="BO51" s="24">
        <f t="shared" ref="BO51:BT52" si="36">BO39+BO45</f>
        <v>0</v>
      </c>
      <c r="BP51" s="24">
        <f t="shared" si="36"/>
        <v>1552.1152408602825</v>
      </c>
      <c r="BQ51" s="24">
        <f t="shared" si="36"/>
        <v>0</v>
      </c>
      <c r="BR51" s="24">
        <f t="shared" si="36"/>
        <v>0</v>
      </c>
      <c r="BS51" s="24">
        <f t="shared" si="36"/>
        <v>0</v>
      </c>
      <c r="BT51" s="24">
        <f t="shared" si="36"/>
        <v>0</v>
      </c>
    </row>
    <row r="52" spans="1:72" hidden="1" outlineLevel="1" x14ac:dyDescent="0.25">
      <c r="A52" s="11"/>
      <c r="C52" s="2" t="s">
        <v>9</v>
      </c>
      <c r="D52" s="8">
        <f t="shared" si="35"/>
        <v>0</v>
      </c>
      <c r="E52" s="8">
        <f t="shared" si="35"/>
        <v>0</v>
      </c>
      <c r="F52" s="8">
        <f t="shared" si="35"/>
        <v>0</v>
      </c>
      <c r="G52" s="8">
        <f t="shared" si="35"/>
        <v>0</v>
      </c>
      <c r="H52" s="8">
        <f t="shared" si="35"/>
        <v>0</v>
      </c>
      <c r="I52" s="8">
        <f t="shared" si="35"/>
        <v>0</v>
      </c>
      <c r="J52" s="8">
        <f t="shared" si="35"/>
        <v>0</v>
      </c>
      <c r="K52" s="8">
        <f t="shared" si="35"/>
        <v>0</v>
      </c>
      <c r="L52" s="8">
        <f t="shared" si="35"/>
        <v>0</v>
      </c>
      <c r="M52" s="8">
        <f t="shared" si="35"/>
        <v>0</v>
      </c>
      <c r="N52" s="8">
        <f t="shared" si="35"/>
        <v>0</v>
      </c>
      <c r="O52" s="8">
        <f t="shared" si="35"/>
        <v>0</v>
      </c>
      <c r="P52" s="8">
        <f t="shared" si="35"/>
        <v>0</v>
      </c>
      <c r="Q52" s="8">
        <f t="shared" si="35"/>
        <v>0</v>
      </c>
      <c r="R52" s="8">
        <f t="shared" si="35"/>
        <v>0</v>
      </c>
      <c r="S52" s="8">
        <f t="shared" si="35"/>
        <v>0</v>
      </c>
      <c r="T52" s="8">
        <f t="shared" si="35"/>
        <v>0</v>
      </c>
      <c r="U52" s="8">
        <f t="shared" si="35"/>
        <v>0</v>
      </c>
      <c r="V52" s="8">
        <f t="shared" si="35"/>
        <v>0</v>
      </c>
      <c r="W52" s="8">
        <f t="shared" si="35"/>
        <v>0</v>
      </c>
      <c r="X52" s="8">
        <f t="shared" si="35"/>
        <v>0</v>
      </c>
      <c r="Y52" s="8">
        <f t="shared" si="35"/>
        <v>0</v>
      </c>
      <c r="Z52" s="8">
        <f t="shared" si="35"/>
        <v>0</v>
      </c>
      <c r="AA52" s="8">
        <f t="shared" si="35"/>
        <v>0</v>
      </c>
      <c r="AB52" s="8">
        <f t="shared" si="35"/>
        <v>0</v>
      </c>
      <c r="AC52" s="8">
        <f t="shared" si="35"/>
        <v>0</v>
      </c>
      <c r="AD52" s="8">
        <f t="shared" si="35"/>
        <v>0</v>
      </c>
      <c r="AE52" s="8">
        <f t="shared" si="35"/>
        <v>0</v>
      </c>
      <c r="AF52" s="8">
        <f t="shared" si="35"/>
        <v>0</v>
      </c>
      <c r="AG52" s="8">
        <f t="shared" si="35"/>
        <v>0</v>
      </c>
      <c r="AH52" s="8">
        <f t="shared" si="35"/>
        <v>0</v>
      </c>
      <c r="AI52" s="8">
        <f t="shared" si="35"/>
        <v>0</v>
      </c>
      <c r="AJ52" s="8">
        <f t="shared" si="35"/>
        <v>0</v>
      </c>
      <c r="AK52" s="8">
        <f t="shared" si="35"/>
        <v>0</v>
      </c>
      <c r="AL52" s="8">
        <f t="shared" si="35"/>
        <v>0</v>
      </c>
      <c r="AM52" s="8">
        <f t="shared" si="35"/>
        <v>0</v>
      </c>
      <c r="AN52" s="8">
        <f t="shared" si="35"/>
        <v>0</v>
      </c>
      <c r="AO52" s="8">
        <f t="shared" si="35"/>
        <v>0</v>
      </c>
      <c r="AP52" s="8">
        <f t="shared" si="35"/>
        <v>0</v>
      </c>
      <c r="AQ52" s="8">
        <f t="shared" si="35"/>
        <v>0</v>
      </c>
      <c r="AR52" s="8">
        <f t="shared" si="35"/>
        <v>0</v>
      </c>
      <c r="AS52" s="8">
        <f t="shared" si="35"/>
        <v>0</v>
      </c>
      <c r="AT52" s="8">
        <f t="shared" si="35"/>
        <v>0</v>
      </c>
      <c r="AU52" s="8">
        <f t="shared" si="35"/>
        <v>0</v>
      </c>
      <c r="AV52" s="8">
        <f t="shared" si="35"/>
        <v>0</v>
      </c>
      <c r="AW52" s="8">
        <f t="shared" si="35"/>
        <v>0</v>
      </c>
      <c r="AX52" s="8">
        <f t="shared" si="35"/>
        <v>0</v>
      </c>
      <c r="AY52" s="8">
        <f t="shared" si="35"/>
        <v>0</v>
      </c>
      <c r="AZ52" s="8">
        <f t="shared" si="33"/>
        <v>1876.1562997534804</v>
      </c>
      <c r="BA52" s="8">
        <f t="shared" si="33"/>
        <v>1578.7148369979125</v>
      </c>
      <c r="BB52" s="8">
        <f t="shared" si="33"/>
        <v>1568.0459786913557</v>
      </c>
      <c r="BC52" s="8">
        <f t="shared" si="33"/>
        <v>1691.1498942920907</v>
      </c>
      <c r="BD52" s="8">
        <f t="shared" si="33"/>
        <v>1651.4592496933349</v>
      </c>
      <c r="BE52" s="8">
        <f t="shared" si="33"/>
        <v>1618.3954891522176</v>
      </c>
      <c r="BF52" s="8">
        <f t="shared" si="33"/>
        <v>1699.6363454138586</v>
      </c>
      <c r="BG52" s="8">
        <f t="shared" si="33"/>
        <v>1595.671285006586</v>
      </c>
      <c r="BH52" s="8">
        <f t="shared" si="33"/>
        <v>1449.8095735427494</v>
      </c>
      <c r="BI52" s="8">
        <f t="shared" si="33"/>
        <v>1506.0008503208817</v>
      </c>
      <c r="BJ52" s="8">
        <f t="shared" si="33"/>
        <v>1578.411324111921</v>
      </c>
      <c r="BK52" s="8">
        <f t="shared" si="33"/>
        <v>1668.7461484442308</v>
      </c>
      <c r="BO52" s="24">
        <f t="shared" si="36"/>
        <v>0</v>
      </c>
      <c r="BP52" s="24">
        <f t="shared" si="36"/>
        <v>5022.9171154427486</v>
      </c>
      <c r="BQ52" s="24">
        <f t="shared" si="36"/>
        <v>0</v>
      </c>
      <c r="BR52" s="24">
        <f t="shared" si="36"/>
        <v>0</v>
      </c>
      <c r="BS52" s="24">
        <f t="shared" si="36"/>
        <v>0</v>
      </c>
      <c r="BT52" s="24">
        <f t="shared" si="36"/>
        <v>0</v>
      </c>
    </row>
    <row r="53" spans="1:72" collapsed="1" x14ac:dyDescent="0.25">
      <c r="C53" s="3" t="s">
        <v>30</v>
      </c>
      <c r="D53" s="10">
        <f t="shared" si="35"/>
        <v>0</v>
      </c>
      <c r="E53" s="10">
        <f t="shared" si="35"/>
        <v>0</v>
      </c>
      <c r="F53" s="10">
        <f t="shared" si="35"/>
        <v>0</v>
      </c>
      <c r="G53" s="10">
        <f t="shared" si="35"/>
        <v>0</v>
      </c>
      <c r="H53" s="10">
        <f t="shared" si="35"/>
        <v>0</v>
      </c>
      <c r="I53" s="10">
        <f t="shared" si="35"/>
        <v>0</v>
      </c>
      <c r="J53" s="10">
        <f t="shared" si="35"/>
        <v>0</v>
      </c>
      <c r="K53" s="10">
        <f t="shared" si="35"/>
        <v>0</v>
      </c>
      <c r="L53" s="10">
        <f t="shared" si="35"/>
        <v>0</v>
      </c>
      <c r="M53" s="10">
        <f t="shared" si="35"/>
        <v>0</v>
      </c>
      <c r="N53" s="10">
        <f t="shared" si="35"/>
        <v>0</v>
      </c>
      <c r="O53" s="10">
        <f t="shared" si="35"/>
        <v>0</v>
      </c>
      <c r="P53" s="10">
        <f t="shared" si="35"/>
        <v>0</v>
      </c>
      <c r="Q53" s="10">
        <f t="shared" si="35"/>
        <v>0</v>
      </c>
      <c r="R53" s="10">
        <f t="shared" si="35"/>
        <v>0</v>
      </c>
      <c r="S53" s="10">
        <f t="shared" si="35"/>
        <v>0</v>
      </c>
      <c r="T53" s="10">
        <f t="shared" si="35"/>
        <v>0</v>
      </c>
      <c r="U53" s="10">
        <f t="shared" si="35"/>
        <v>0</v>
      </c>
      <c r="V53" s="10">
        <f t="shared" si="35"/>
        <v>0</v>
      </c>
      <c r="W53" s="10">
        <f t="shared" si="35"/>
        <v>0</v>
      </c>
      <c r="X53" s="10">
        <f t="shared" si="35"/>
        <v>0</v>
      </c>
      <c r="Y53" s="10">
        <f t="shared" si="35"/>
        <v>0</v>
      </c>
      <c r="Z53" s="10">
        <f t="shared" si="35"/>
        <v>0</v>
      </c>
      <c r="AA53" s="10">
        <f t="shared" si="35"/>
        <v>0</v>
      </c>
      <c r="AB53" s="10">
        <f t="shared" si="35"/>
        <v>0</v>
      </c>
      <c r="AC53" s="10">
        <f t="shared" si="35"/>
        <v>0</v>
      </c>
      <c r="AD53" s="10">
        <f t="shared" si="35"/>
        <v>0</v>
      </c>
      <c r="AE53" s="10">
        <f t="shared" si="35"/>
        <v>0</v>
      </c>
      <c r="AF53" s="10">
        <f t="shared" si="35"/>
        <v>0</v>
      </c>
      <c r="AG53" s="10">
        <f t="shared" si="35"/>
        <v>0</v>
      </c>
      <c r="AH53" s="10">
        <f t="shared" si="35"/>
        <v>0</v>
      </c>
      <c r="AI53" s="10">
        <f t="shared" si="35"/>
        <v>0</v>
      </c>
      <c r="AJ53" s="10">
        <f t="shared" si="35"/>
        <v>0</v>
      </c>
      <c r="AK53" s="10">
        <f t="shared" si="35"/>
        <v>0</v>
      </c>
      <c r="AL53" s="10">
        <f t="shared" si="35"/>
        <v>0</v>
      </c>
      <c r="AM53" s="10">
        <f t="shared" si="35"/>
        <v>0</v>
      </c>
      <c r="AN53" s="10">
        <f t="shared" si="35"/>
        <v>0</v>
      </c>
      <c r="AO53" s="10">
        <f t="shared" si="35"/>
        <v>0</v>
      </c>
      <c r="AP53" s="10">
        <f t="shared" si="35"/>
        <v>0</v>
      </c>
      <c r="AQ53" s="10">
        <f t="shared" si="35"/>
        <v>0</v>
      </c>
      <c r="AR53" s="10">
        <f t="shared" si="35"/>
        <v>0</v>
      </c>
      <c r="AS53" s="10">
        <f t="shared" si="35"/>
        <v>0</v>
      </c>
      <c r="AT53" s="10">
        <f t="shared" si="35"/>
        <v>0</v>
      </c>
      <c r="AU53" s="10">
        <f t="shared" si="35"/>
        <v>0</v>
      </c>
      <c r="AV53" s="10">
        <f t="shared" si="35"/>
        <v>0</v>
      </c>
      <c r="AW53" s="10">
        <f t="shared" si="35"/>
        <v>0</v>
      </c>
      <c r="AX53" s="10">
        <f t="shared" si="35"/>
        <v>0</v>
      </c>
      <c r="AY53" s="10">
        <f t="shared" si="35"/>
        <v>0</v>
      </c>
      <c r="AZ53" s="10">
        <f t="shared" si="33"/>
        <v>2854.7228393543378</v>
      </c>
      <c r="BA53" s="10">
        <f t="shared" si="33"/>
        <v>2434.7208218253991</v>
      </c>
      <c r="BB53" s="10">
        <f t="shared" si="33"/>
        <v>2564.1272516924464</v>
      </c>
      <c r="BC53" s="10">
        <f t="shared" si="33"/>
        <v>2648.7795457464467</v>
      </c>
      <c r="BD53" s="10">
        <f t="shared" si="33"/>
        <v>2635.5635505007431</v>
      </c>
      <c r="BE53" s="10">
        <f t="shared" si="33"/>
        <v>2610.6321839776392</v>
      </c>
      <c r="BF53" s="10">
        <f t="shared" si="33"/>
        <v>2711.6642481923623</v>
      </c>
      <c r="BG53" s="10">
        <f t="shared" si="33"/>
        <v>2627.3949015751432</v>
      </c>
      <c r="BH53" s="10">
        <f t="shared" si="33"/>
        <v>2433.8088432790537</v>
      </c>
      <c r="BI53" s="10">
        <f t="shared" si="33"/>
        <v>2528.4180601319122</v>
      </c>
      <c r="BJ53" s="10">
        <f t="shared" si="33"/>
        <v>2603.4161419808197</v>
      </c>
      <c r="BK53" s="10">
        <f t="shared" si="33"/>
        <v>2735.8552883115972</v>
      </c>
      <c r="BO53" s="23">
        <f t="shared" ref="BO53:BT53" si="37">SUM(BO50:BO52)</f>
        <v>0</v>
      </c>
      <c r="BP53" s="23">
        <f t="shared" si="37"/>
        <v>7853.5709128721837</v>
      </c>
      <c r="BQ53" s="23">
        <f t="shared" si="37"/>
        <v>0</v>
      </c>
      <c r="BR53" s="23">
        <f t="shared" si="37"/>
        <v>0</v>
      </c>
      <c r="BS53" s="23">
        <f t="shared" si="37"/>
        <v>0</v>
      </c>
      <c r="BT53" s="23">
        <f t="shared" si="37"/>
        <v>0</v>
      </c>
    </row>
    <row r="54" spans="1:72" x14ac:dyDescent="0.25">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O54" s="18"/>
      <c r="BP54" s="18"/>
      <c r="BQ54" s="18"/>
      <c r="BR54" s="18"/>
      <c r="BS54" s="18"/>
      <c r="BT54" s="18"/>
    </row>
    <row r="55" spans="1:72" x14ac:dyDescent="0.25">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O55" s="18"/>
      <c r="BP55" s="18"/>
      <c r="BQ55" s="18"/>
      <c r="BR55" s="18"/>
      <c r="BS55" s="18"/>
      <c r="BT55" s="18"/>
    </row>
    <row r="56" spans="1:72" hidden="1" outlineLevel="1" x14ac:dyDescent="0.25">
      <c r="A56" s="11" t="s">
        <v>28</v>
      </c>
      <c r="C56" s="2" t="s">
        <v>31</v>
      </c>
      <c r="D56" s="8">
        <f>RA_DE!D56+MA_DE!D56+CI_DE!D56</f>
        <v>0</v>
      </c>
      <c r="E56" s="8">
        <f>RA_DE!E56+MA_DE!E56+CI_DE!E56</f>
        <v>0</v>
      </c>
      <c r="F56" s="8">
        <f>RA_DE!F56+MA_DE!F56+CI_DE!F56</f>
        <v>0</v>
      </c>
      <c r="G56" s="8">
        <f>RA_DE!G56+MA_DE!G56+CI_DE!G56</f>
        <v>0</v>
      </c>
      <c r="H56" s="8">
        <f>RA_DE!H56+MA_DE!H56+CI_DE!H56</f>
        <v>0</v>
      </c>
      <c r="I56" s="8">
        <f>RA_DE!I56+MA_DE!I56+CI_DE!I56</f>
        <v>0</v>
      </c>
      <c r="J56" s="8">
        <f>RA_DE!J56+MA_DE!J56+CI_DE!J56</f>
        <v>0</v>
      </c>
      <c r="K56" s="8">
        <f>RA_DE!K56+MA_DE!K56+CI_DE!K56</f>
        <v>0</v>
      </c>
      <c r="L56" s="8">
        <f>RA_DE!L56+MA_DE!L56+CI_DE!L56</f>
        <v>0</v>
      </c>
      <c r="M56" s="8">
        <f>RA_DE!M56+MA_DE!M56+CI_DE!M56</f>
        <v>0</v>
      </c>
      <c r="N56" s="8">
        <f>RA_DE!N56+MA_DE!N56+CI_DE!N56</f>
        <v>0</v>
      </c>
      <c r="O56" s="8">
        <f>RA_DE!O56+MA_DE!O56+CI_DE!O56</f>
        <v>0</v>
      </c>
      <c r="P56" s="8">
        <f>RA_DE!P56+MA_DE!P56+CI_DE!P56</f>
        <v>0</v>
      </c>
      <c r="Q56" s="8">
        <f>RA_DE!Q56+MA_DE!Q56+CI_DE!Q56</f>
        <v>0</v>
      </c>
      <c r="R56" s="8">
        <f>RA_DE!R56+MA_DE!R56+CI_DE!R56</f>
        <v>0</v>
      </c>
      <c r="S56" s="8">
        <f>RA_DE!S56+MA_DE!S56+CI_DE!S56</f>
        <v>0</v>
      </c>
      <c r="T56" s="8">
        <f>RA_DE!T56+MA_DE!T56+CI_DE!T56</f>
        <v>0</v>
      </c>
      <c r="U56" s="8">
        <f>RA_DE!U56+MA_DE!U56+CI_DE!U56</f>
        <v>0</v>
      </c>
      <c r="V56" s="8">
        <f>RA_DE!V56+MA_DE!V56+CI_DE!V56</f>
        <v>0</v>
      </c>
      <c r="W56" s="8">
        <f>RA_DE!W56+MA_DE!W56+CI_DE!W56</f>
        <v>0</v>
      </c>
      <c r="X56" s="8">
        <f>RA_DE!X56+MA_DE!X56+CI_DE!X56</f>
        <v>0</v>
      </c>
      <c r="Y56" s="8">
        <f>RA_DE!Y56+MA_DE!Y56+CI_DE!Y56</f>
        <v>0</v>
      </c>
      <c r="Z56" s="8">
        <f>RA_DE!Z56+MA_DE!Z56+CI_DE!Z56</f>
        <v>0</v>
      </c>
      <c r="AA56" s="8">
        <f>RA_DE!AA56+MA_DE!AA56+CI_DE!AA56</f>
        <v>0</v>
      </c>
      <c r="AB56" s="8">
        <f>RA_DE!AB56+MA_DE!AB56+CI_DE!AB56</f>
        <v>0</v>
      </c>
      <c r="AC56" s="8">
        <f>RA_DE!AC56+MA_DE!AC56+CI_DE!AC56</f>
        <v>0</v>
      </c>
      <c r="AD56" s="8">
        <f>RA_DE!AD56+MA_DE!AD56+CI_DE!AD56</f>
        <v>0</v>
      </c>
      <c r="AE56" s="8">
        <f>RA_DE!AE56+MA_DE!AE56+CI_DE!AE56</f>
        <v>0</v>
      </c>
      <c r="AF56" s="8">
        <f>RA_DE!AF56+MA_DE!AF56+CI_DE!AF56</f>
        <v>0</v>
      </c>
      <c r="AG56" s="8">
        <f>RA_DE!AG56+MA_DE!AG56+CI_DE!AG56</f>
        <v>0</v>
      </c>
      <c r="AH56" s="8">
        <f>RA_DE!AH56+MA_DE!AH56+CI_DE!AH56</f>
        <v>0</v>
      </c>
      <c r="AI56" s="8">
        <f>RA_DE!AI56+MA_DE!AI56+CI_DE!AI56</f>
        <v>0</v>
      </c>
      <c r="AJ56" s="8">
        <f>RA_DE!AJ56+MA_DE!AJ56+CI_DE!AJ56</f>
        <v>0</v>
      </c>
      <c r="AK56" s="8">
        <f>RA_DE!AK56+MA_DE!AK56+CI_DE!AK56</f>
        <v>0</v>
      </c>
      <c r="AL56" s="8">
        <f>RA_DE!AL56+MA_DE!AL56+CI_DE!AL56</f>
        <v>0</v>
      </c>
      <c r="AM56" s="8">
        <f>RA_DE!AM56+MA_DE!AM56+CI_DE!AM56</f>
        <v>0</v>
      </c>
      <c r="AN56" s="8">
        <f>RA_DE!AN56+MA_DE!AN56+CI_DE!AN56</f>
        <v>0</v>
      </c>
      <c r="AO56" s="8">
        <f>RA_DE!AO56+MA_DE!AO56+CI_DE!AO56</f>
        <v>0</v>
      </c>
      <c r="AP56" s="8">
        <f>RA_DE!AP56+MA_DE!AP56+CI_DE!AP56</f>
        <v>0</v>
      </c>
      <c r="AQ56" s="8">
        <f>RA_DE!AQ56+MA_DE!AQ56+CI_DE!AQ56</f>
        <v>0</v>
      </c>
      <c r="AR56" s="8">
        <f>RA_DE!AR56+MA_DE!AR56+CI_DE!AR56</f>
        <v>0</v>
      </c>
      <c r="AS56" s="8">
        <f>RA_DE!AS56+MA_DE!AS56+CI_DE!AS56</f>
        <v>0</v>
      </c>
      <c r="AT56" s="8">
        <f>RA_DE!AT56+MA_DE!AT56+CI_DE!AT56</f>
        <v>0</v>
      </c>
      <c r="AU56" s="8">
        <f>RA_DE!AU56+MA_DE!AU56+CI_DE!AU56</f>
        <v>0</v>
      </c>
      <c r="AV56" s="8">
        <f>RA_DE!AV56+MA_DE!AV56+CI_DE!AV56</f>
        <v>0</v>
      </c>
      <c r="AW56" s="8">
        <f>RA_DE!AW56+MA_DE!AW56+CI_DE!AW56</f>
        <v>0</v>
      </c>
      <c r="AX56" s="8">
        <f>RA_DE!AX56+MA_DE!AX56+CI_DE!AX56</f>
        <v>0</v>
      </c>
      <c r="AY56" s="8">
        <f>RA_DE!AY56+MA_DE!AY56+CI_DE!AY56</f>
        <v>0</v>
      </c>
      <c r="AZ56" s="8">
        <f>RA_DE!AZ56+MA_DE!AZ56+CI_DE!AZ56</f>
        <v>-139.61684876389936</v>
      </c>
      <c r="BA56" s="8">
        <f>RA_DE!BA56+MA_DE!BA56+CI_DE!BA56</f>
        <v>-196.15637679743847</v>
      </c>
      <c r="BB56" s="8">
        <f>RA_DE!BB56+MA_DE!BB56+CI_DE!BB56</f>
        <v>-248.2609392144399</v>
      </c>
      <c r="BC56" s="8">
        <f>RA_DE!BC56+MA_DE!BC56+CI_DE!BC56</f>
        <v>-196.99546286880908</v>
      </c>
      <c r="BD56" s="8">
        <f>RA_DE!BD56+MA_DE!BD56+CI_DE!BD56</f>
        <v>-226.2446519051266</v>
      </c>
      <c r="BE56" s="8">
        <f>RA_DE!BE56+MA_DE!BE56+CI_DE!BE56</f>
        <v>-243.87977308502005</v>
      </c>
      <c r="BF56" s="8">
        <f>RA_DE!BF56+MA_DE!BF56+CI_DE!BF56</f>
        <v>-220.26783617020354</v>
      </c>
      <c r="BG56" s="8">
        <f>RA_DE!BG56+MA_DE!BG56+CI_DE!BG56</f>
        <v>-242.27975330764244</v>
      </c>
      <c r="BH56" s="8">
        <f>RA_DE!BH56+MA_DE!BH56+CI_DE!BH56</f>
        <v>-209.9568924117774</v>
      </c>
      <c r="BI56" s="8">
        <f>RA_DE!BI56+MA_DE!BI56+CI_DE!BI56</f>
        <v>-219.46410862918808</v>
      </c>
      <c r="BJ56" s="8">
        <f>RA_DE!BJ56+MA_DE!BJ56+CI_DE!BJ56</f>
        <v>-215.75782074043244</v>
      </c>
      <c r="BK56" s="8">
        <f>RA_DE!BK56+MA_DE!BK56+CI_DE!BK56</f>
        <v>-258.57494696840524</v>
      </c>
      <c r="BO56" s="24">
        <f t="shared" ref="BO56:BT57" si="38">SUMIFS($D56:$BM56,$D$6:$BM$6,"&gt;="&amp;BO$2,$D$6:$BM$6,"&lt;="&amp;BO$6,$D$5:$BM$5,BO$5)</f>
        <v>0</v>
      </c>
      <c r="BP56" s="24">
        <f t="shared" si="38"/>
        <v>-584.03416477577775</v>
      </c>
      <c r="BQ56" s="24">
        <f t="shared" si="38"/>
        <v>0</v>
      </c>
      <c r="BR56" s="24">
        <f t="shared" si="38"/>
        <v>0</v>
      </c>
      <c r="BS56" s="24">
        <f t="shared" si="38"/>
        <v>0</v>
      </c>
      <c r="BT56" s="24">
        <f t="shared" si="38"/>
        <v>0</v>
      </c>
    </row>
    <row r="57" spans="1:72" hidden="1" outlineLevel="1" x14ac:dyDescent="0.25">
      <c r="A57" s="11" t="s">
        <v>29</v>
      </c>
      <c r="C57" s="2" t="s">
        <v>33</v>
      </c>
      <c r="D57" s="8">
        <f>RA_DE!D57+MA_DE!D57+CI_DE!D57</f>
        <v>0</v>
      </c>
      <c r="E57" s="8">
        <f>RA_DE!E57+MA_DE!E57+CI_DE!E57</f>
        <v>0</v>
      </c>
      <c r="F57" s="8">
        <f>RA_DE!F57+MA_DE!F57+CI_DE!F57</f>
        <v>0</v>
      </c>
      <c r="G57" s="8">
        <f>RA_DE!G57+MA_DE!G57+CI_DE!G57</f>
        <v>0</v>
      </c>
      <c r="H57" s="8">
        <f>RA_DE!H57+MA_DE!H57+CI_DE!H57</f>
        <v>0</v>
      </c>
      <c r="I57" s="8">
        <f>RA_DE!I57+MA_DE!I57+CI_DE!I57</f>
        <v>0</v>
      </c>
      <c r="J57" s="8">
        <f>RA_DE!J57+MA_DE!J57+CI_DE!J57</f>
        <v>0</v>
      </c>
      <c r="K57" s="8">
        <f>RA_DE!K57+MA_DE!K57+CI_DE!K57</f>
        <v>0</v>
      </c>
      <c r="L57" s="8">
        <f>RA_DE!L57+MA_DE!L57+CI_DE!L57</f>
        <v>0</v>
      </c>
      <c r="M57" s="8">
        <f>RA_DE!M57+MA_DE!M57+CI_DE!M57</f>
        <v>0</v>
      </c>
      <c r="N57" s="8">
        <f>RA_DE!N57+MA_DE!N57+CI_DE!N57</f>
        <v>0</v>
      </c>
      <c r="O57" s="8">
        <f>RA_DE!O57+MA_DE!O57+CI_DE!O57</f>
        <v>0</v>
      </c>
      <c r="P57" s="8">
        <f>RA_DE!P57+MA_DE!P57+CI_DE!P57</f>
        <v>0</v>
      </c>
      <c r="Q57" s="8">
        <f>RA_DE!Q57+MA_DE!Q57+CI_DE!Q57</f>
        <v>0</v>
      </c>
      <c r="R57" s="8">
        <f>RA_DE!R57+MA_DE!R57+CI_DE!R57</f>
        <v>0</v>
      </c>
      <c r="S57" s="8">
        <f>RA_DE!S57+MA_DE!S57+CI_DE!S57</f>
        <v>0</v>
      </c>
      <c r="T57" s="8">
        <f>RA_DE!T57+MA_DE!T57+CI_DE!T57</f>
        <v>0</v>
      </c>
      <c r="U57" s="8">
        <f>RA_DE!U57+MA_DE!U57+CI_DE!U57</f>
        <v>0</v>
      </c>
      <c r="V57" s="8">
        <f>RA_DE!V57+MA_DE!V57+CI_DE!V57</f>
        <v>0</v>
      </c>
      <c r="W57" s="8">
        <f>RA_DE!W57+MA_DE!W57+CI_DE!W57</f>
        <v>0</v>
      </c>
      <c r="X57" s="8">
        <f>RA_DE!X57+MA_DE!X57+CI_DE!X57</f>
        <v>0</v>
      </c>
      <c r="Y57" s="8">
        <f>RA_DE!Y57+MA_DE!Y57+CI_DE!Y57</f>
        <v>0</v>
      </c>
      <c r="Z57" s="8">
        <f>RA_DE!Z57+MA_DE!Z57+CI_DE!Z57</f>
        <v>0</v>
      </c>
      <c r="AA57" s="8">
        <f>RA_DE!AA57+MA_DE!AA57+CI_DE!AA57</f>
        <v>0</v>
      </c>
      <c r="AB57" s="8">
        <f>RA_DE!AB57+MA_DE!AB57+CI_DE!AB57</f>
        <v>0</v>
      </c>
      <c r="AC57" s="8">
        <f>RA_DE!AC57+MA_DE!AC57+CI_DE!AC57</f>
        <v>0</v>
      </c>
      <c r="AD57" s="8">
        <f>RA_DE!AD57+MA_DE!AD57+CI_DE!AD57</f>
        <v>0</v>
      </c>
      <c r="AE57" s="8">
        <f>RA_DE!AE57+MA_DE!AE57+CI_DE!AE57</f>
        <v>0</v>
      </c>
      <c r="AF57" s="8">
        <f>RA_DE!AF57+MA_DE!AF57+CI_DE!AF57</f>
        <v>0</v>
      </c>
      <c r="AG57" s="8">
        <f>RA_DE!AG57+MA_DE!AG57+CI_DE!AG57</f>
        <v>0</v>
      </c>
      <c r="AH57" s="8">
        <f>RA_DE!AH57+MA_DE!AH57+CI_DE!AH57</f>
        <v>0</v>
      </c>
      <c r="AI57" s="8">
        <f>RA_DE!AI57+MA_DE!AI57+CI_DE!AI57</f>
        <v>0</v>
      </c>
      <c r="AJ57" s="8">
        <f>RA_DE!AJ57+MA_DE!AJ57+CI_DE!AJ57</f>
        <v>0</v>
      </c>
      <c r="AK57" s="8">
        <f>RA_DE!AK57+MA_DE!AK57+CI_DE!AK57</f>
        <v>0</v>
      </c>
      <c r="AL57" s="8">
        <f>RA_DE!AL57+MA_DE!AL57+CI_DE!AL57</f>
        <v>0</v>
      </c>
      <c r="AM57" s="8">
        <f>RA_DE!AM57+MA_DE!AM57+CI_DE!AM57</f>
        <v>0</v>
      </c>
      <c r="AN57" s="8">
        <f>RA_DE!AN57+MA_DE!AN57+CI_DE!AN57</f>
        <v>0</v>
      </c>
      <c r="AO57" s="8">
        <f>RA_DE!AO57+MA_DE!AO57+CI_DE!AO57</f>
        <v>0</v>
      </c>
      <c r="AP57" s="8">
        <f>RA_DE!AP57+MA_DE!AP57+CI_DE!AP57</f>
        <v>0</v>
      </c>
      <c r="AQ57" s="8">
        <f>RA_DE!AQ57+MA_DE!AQ57+CI_DE!AQ57</f>
        <v>0</v>
      </c>
      <c r="AR57" s="8">
        <f>RA_DE!AR57+MA_DE!AR57+CI_DE!AR57</f>
        <v>0</v>
      </c>
      <c r="AS57" s="8">
        <f>RA_DE!AS57+MA_DE!AS57+CI_DE!AS57</f>
        <v>0</v>
      </c>
      <c r="AT57" s="8">
        <f>RA_DE!AT57+MA_DE!AT57+CI_DE!AT57</f>
        <v>0</v>
      </c>
      <c r="AU57" s="8">
        <f>RA_DE!AU57+MA_DE!AU57+CI_DE!AU57</f>
        <v>0</v>
      </c>
      <c r="AV57" s="8">
        <f>RA_DE!AV57+MA_DE!AV57+CI_DE!AV57</f>
        <v>0</v>
      </c>
      <c r="AW57" s="8">
        <f>RA_DE!AW57+MA_DE!AW57+CI_DE!AW57</f>
        <v>0</v>
      </c>
      <c r="AX57" s="8">
        <f>RA_DE!AX57+MA_DE!AX57+CI_DE!AX57</f>
        <v>0</v>
      </c>
      <c r="AY57" s="8">
        <f>RA_DE!AY57+MA_DE!AY57+CI_DE!AY57</f>
        <v>0</v>
      </c>
      <c r="AZ57" s="8">
        <f>RA_DE!AZ57+MA_DE!AZ57+CI_DE!AZ57</f>
        <v>14.989555421203828</v>
      </c>
      <c r="BA57" s="8">
        <f>RA_DE!BA57+MA_DE!BA57+CI_DE!BA57</f>
        <v>14.538893946822505</v>
      </c>
      <c r="BB57" s="8">
        <f>RA_DE!BB57+MA_DE!BB57+CI_DE!BB57</f>
        <v>17.158257775031789</v>
      </c>
      <c r="BC57" s="8">
        <f>RA_DE!BC57+MA_DE!BC57+CI_DE!BC57</f>
        <v>16.911131187257336</v>
      </c>
      <c r="BD57" s="8">
        <f>RA_DE!BD57+MA_DE!BD57+CI_DE!BD57</f>
        <v>18.041026429545372</v>
      </c>
      <c r="BE57" s="8">
        <f>RA_DE!BE57+MA_DE!BE57+CI_DE!BE57</f>
        <v>19.196388375353305</v>
      </c>
      <c r="BF57" s="8">
        <f>RA_DE!BF57+MA_DE!BF57+CI_DE!BF57</f>
        <v>18.782069987716781</v>
      </c>
      <c r="BG57" s="8">
        <f>RA_DE!BG57+MA_DE!BG57+CI_DE!BG57</f>
        <v>18.632506974269781</v>
      </c>
      <c r="BH57" s="8">
        <f>RA_DE!BH57+MA_DE!BH57+CI_DE!BH57</f>
        <v>18.249843830425686</v>
      </c>
      <c r="BI57" s="8">
        <f>RA_DE!BI57+MA_DE!BI57+CI_DE!BI57</f>
        <v>12.994766094974343</v>
      </c>
      <c r="BJ57" s="8">
        <f>RA_DE!BJ57+MA_DE!BJ57+CI_DE!BJ57</f>
        <v>14.418795659197592</v>
      </c>
      <c r="BK57" s="8">
        <f>RA_DE!BK57+MA_DE!BK57+CI_DE!BK57</f>
        <v>15.931895955618153</v>
      </c>
      <c r="BO57" s="24">
        <f t="shared" si="38"/>
        <v>0</v>
      </c>
      <c r="BP57" s="24">
        <f t="shared" si="38"/>
        <v>46.686707143058122</v>
      </c>
      <c r="BQ57" s="24">
        <f t="shared" si="38"/>
        <v>0</v>
      </c>
      <c r="BR57" s="24">
        <f t="shared" si="38"/>
        <v>0</v>
      </c>
      <c r="BS57" s="24">
        <f t="shared" si="38"/>
        <v>0</v>
      </c>
      <c r="BT57" s="24">
        <f t="shared" si="38"/>
        <v>0</v>
      </c>
    </row>
    <row r="58" spans="1:72" collapsed="1" x14ac:dyDescent="0.25">
      <c r="C58" s="3" t="s">
        <v>32</v>
      </c>
      <c r="D58" s="10">
        <f t="shared" ref="D58:AY58" si="39">SUM(D56:D57)</f>
        <v>0</v>
      </c>
      <c r="E58" s="10">
        <f t="shared" si="39"/>
        <v>0</v>
      </c>
      <c r="F58" s="10">
        <f t="shared" si="39"/>
        <v>0</v>
      </c>
      <c r="G58" s="10">
        <f t="shared" si="39"/>
        <v>0</v>
      </c>
      <c r="H58" s="10">
        <f t="shared" si="39"/>
        <v>0</v>
      </c>
      <c r="I58" s="10">
        <f t="shared" si="39"/>
        <v>0</v>
      </c>
      <c r="J58" s="10">
        <f t="shared" si="39"/>
        <v>0</v>
      </c>
      <c r="K58" s="10">
        <f t="shared" si="39"/>
        <v>0</v>
      </c>
      <c r="L58" s="10">
        <f t="shared" si="39"/>
        <v>0</v>
      </c>
      <c r="M58" s="10">
        <f t="shared" si="39"/>
        <v>0</v>
      </c>
      <c r="N58" s="10">
        <f t="shared" si="39"/>
        <v>0</v>
      </c>
      <c r="O58" s="10">
        <f t="shared" si="39"/>
        <v>0</v>
      </c>
      <c r="P58" s="10">
        <f t="shared" si="39"/>
        <v>0</v>
      </c>
      <c r="Q58" s="10">
        <f t="shared" si="39"/>
        <v>0</v>
      </c>
      <c r="R58" s="10">
        <f t="shared" si="39"/>
        <v>0</v>
      </c>
      <c r="S58" s="10">
        <f t="shared" si="39"/>
        <v>0</v>
      </c>
      <c r="T58" s="10">
        <f t="shared" si="39"/>
        <v>0</v>
      </c>
      <c r="U58" s="10">
        <f t="shared" si="39"/>
        <v>0</v>
      </c>
      <c r="V58" s="10">
        <f t="shared" si="39"/>
        <v>0</v>
      </c>
      <c r="W58" s="10">
        <f t="shared" si="39"/>
        <v>0</v>
      </c>
      <c r="X58" s="10">
        <f t="shared" si="39"/>
        <v>0</v>
      </c>
      <c r="Y58" s="10">
        <f t="shared" si="39"/>
        <v>0</v>
      </c>
      <c r="Z58" s="10">
        <f t="shared" si="39"/>
        <v>0</v>
      </c>
      <c r="AA58" s="10">
        <f t="shared" si="39"/>
        <v>0</v>
      </c>
      <c r="AB58" s="10">
        <f t="shared" si="39"/>
        <v>0</v>
      </c>
      <c r="AC58" s="10">
        <f t="shared" si="39"/>
        <v>0</v>
      </c>
      <c r="AD58" s="10">
        <f t="shared" si="39"/>
        <v>0</v>
      </c>
      <c r="AE58" s="10">
        <f t="shared" si="39"/>
        <v>0</v>
      </c>
      <c r="AF58" s="10">
        <f t="shared" si="39"/>
        <v>0</v>
      </c>
      <c r="AG58" s="10">
        <f t="shared" si="39"/>
        <v>0</v>
      </c>
      <c r="AH58" s="10">
        <f t="shared" si="39"/>
        <v>0</v>
      </c>
      <c r="AI58" s="10">
        <f t="shared" si="39"/>
        <v>0</v>
      </c>
      <c r="AJ58" s="10">
        <f t="shared" si="39"/>
        <v>0</v>
      </c>
      <c r="AK58" s="10">
        <f t="shared" si="39"/>
        <v>0</v>
      </c>
      <c r="AL58" s="10">
        <f t="shared" si="39"/>
        <v>0</v>
      </c>
      <c r="AM58" s="10">
        <f t="shared" si="39"/>
        <v>0</v>
      </c>
      <c r="AN58" s="10">
        <f t="shared" si="39"/>
        <v>0</v>
      </c>
      <c r="AO58" s="10">
        <f t="shared" si="39"/>
        <v>0</v>
      </c>
      <c r="AP58" s="10">
        <f t="shared" si="39"/>
        <v>0</v>
      </c>
      <c r="AQ58" s="10">
        <f t="shared" si="39"/>
        <v>0</v>
      </c>
      <c r="AR58" s="10">
        <f t="shared" si="39"/>
        <v>0</v>
      </c>
      <c r="AS58" s="10">
        <f t="shared" si="39"/>
        <v>0</v>
      </c>
      <c r="AT58" s="10">
        <f t="shared" si="39"/>
        <v>0</v>
      </c>
      <c r="AU58" s="10">
        <f t="shared" si="39"/>
        <v>0</v>
      </c>
      <c r="AV58" s="10">
        <f t="shared" si="39"/>
        <v>0</v>
      </c>
      <c r="AW58" s="10">
        <f t="shared" si="39"/>
        <v>0</v>
      </c>
      <c r="AX58" s="10">
        <f t="shared" si="39"/>
        <v>0</v>
      </c>
      <c r="AY58" s="10">
        <f t="shared" si="39"/>
        <v>0</v>
      </c>
      <c r="AZ58" s="10">
        <f t="shared" ref="AZ58:BK58" si="40">SUM(AZ56:AZ57)</f>
        <v>-124.62729334269552</v>
      </c>
      <c r="BA58" s="10">
        <f t="shared" si="40"/>
        <v>-181.61748285061597</v>
      </c>
      <c r="BB58" s="10">
        <f t="shared" si="40"/>
        <v>-231.10268143940812</v>
      </c>
      <c r="BC58" s="10">
        <f t="shared" si="40"/>
        <v>-180.08433168155176</v>
      </c>
      <c r="BD58" s="10">
        <f t="shared" si="40"/>
        <v>-208.20362547558122</v>
      </c>
      <c r="BE58" s="10">
        <f t="shared" si="40"/>
        <v>-224.68338470966674</v>
      </c>
      <c r="BF58" s="10">
        <f t="shared" si="40"/>
        <v>-201.48576618248677</v>
      </c>
      <c r="BG58" s="10">
        <f t="shared" si="40"/>
        <v>-223.64724633337266</v>
      </c>
      <c r="BH58" s="10">
        <f t="shared" si="40"/>
        <v>-191.70704858135173</v>
      </c>
      <c r="BI58" s="10">
        <f t="shared" si="40"/>
        <v>-206.46934253421372</v>
      </c>
      <c r="BJ58" s="10">
        <f t="shared" si="40"/>
        <v>-201.33902508123484</v>
      </c>
      <c r="BK58" s="10">
        <f t="shared" si="40"/>
        <v>-242.64305101278708</v>
      </c>
      <c r="BO58" s="23">
        <f>SUM(BO56:BO57)</f>
        <v>0</v>
      </c>
      <c r="BP58" s="23">
        <f t="shared" ref="BP58:BT58" si="41">SUM(BP56:BP57)</f>
        <v>-537.34745763271962</v>
      </c>
      <c r="BQ58" s="23">
        <f t="shared" si="41"/>
        <v>0</v>
      </c>
      <c r="BR58" s="23">
        <f t="shared" si="41"/>
        <v>0</v>
      </c>
      <c r="BS58" s="23">
        <f t="shared" si="41"/>
        <v>0</v>
      </c>
      <c r="BT58" s="23">
        <f t="shared" si="41"/>
        <v>0</v>
      </c>
    </row>
    <row r="60" spans="1:72" x14ac:dyDescent="0.25">
      <c r="C60" s="3" t="s">
        <v>34</v>
      </c>
      <c r="D60" s="10">
        <f>D53+D58</f>
        <v>0</v>
      </c>
      <c r="E60" s="10">
        <f t="shared" ref="E60:BK60" si="42">E53+E58</f>
        <v>0</v>
      </c>
      <c r="F60" s="10">
        <f t="shared" si="42"/>
        <v>0</v>
      </c>
      <c r="G60" s="10">
        <f t="shared" si="42"/>
        <v>0</v>
      </c>
      <c r="H60" s="10">
        <f t="shared" si="42"/>
        <v>0</v>
      </c>
      <c r="I60" s="10">
        <f t="shared" si="42"/>
        <v>0</v>
      </c>
      <c r="J60" s="10">
        <f t="shared" si="42"/>
        <v>0</v>
      </c>
      <c r="K60" s="10">
        <f t="shared" si="42"/>
        <v>0</v>
      </c>
      <c r="L60" s="10">
        <f t="shared" si="42"/>
        <v>0</v>
      </c>
      <c r="M60" s="10">
        <f t="shared" si="42"/>
        <v>0</v>
      </c>
      <c r="N60" s="10">
        <f t="shared" si="42"/>
        <v>0</v>
      </c>
      <c r="O60" s="10">
        <f t="shared" si="42"/>
        <v>0</v>
      </c>
      <c r="P60" s="10">
        <f t="shared" si="42"/>
        <v>0</v>
      </c>
      <c r="Q60" s="10">
        <f t="shared" si="42"/>
        <v>0</v>
      </c>
      <c r="R60" s="10">
        <f t="shared" si="42"/>
        <v>0</v>
      </c>
      <c r="S60" s="10">
        <f t="shared" si="42"/>
        <v>0</v>
      </c>
      <c r="T60" s="10">
        <f t="shared" si="42"/>
        <v>0</v>
      </c>
      <c r="U60" s="10">
        <f t="shared" si="42"/>
        <v>0</v>
      </c>
      <c r="V60" s="10">
        <f t="shared" si="42"/>
        <v>0</v>
      </c>
      <c r="W60" s="10">
        <f t="shared" si="42"/>
        <v>0</v>
      </c>
      <c r="X60" s="10">
        <f t="shared" si="42"/>
        <v>0</v>
      </c>
      <c r="Y60" s="10">
        <f t="shared" si="42"/>
        <v>0</v>
      </c>
      <c r="Z60" s="10">
        <f t="shared" si="42"/>
        <v>0</v>
      </c>
      <c r="AA60" s="10">
        <f t="shared" si="42"/>
        <v>0</v>
      </c>
      <c r="AB60" s="10">
        <f t="shared" si="42"/>
        <v>0</v>
      </c>
      <c r="AC60" s="10">
        <f t="shared" si="42"/>
        <v>0</v>
      </c>
      <c r="AD60" s="10">
        <f t="shared" si="42"/>
        <v>0</v>
      </c>
      <c r="AE60" s="10">
        <f t="shared" si="42"/>
        <v>0</v>
      </c>
      <c r="AF60" s="10">
        <f t="shared" si="42"/>
        <v>0</v>
      </c>
      <c r="AG60" s="10">
        <f t="shared" si="42"/>
        <v>0</v>
      </c>
      <c r="AH60" s="10">
        <f t="shared" si="42"/>
        <v>0</v>
      </c>
      <c r="AI60" s="10">
        <f t="shared" si="42"/>
        <v>0</v>
      </c>
      <c r="AJ60" s="10">
        <f t="shared" si="42"/>
        <v>0</v>
      </c>
      <c r="AK60" s="10">
        <f t="shared" si="42"/>
        <v>0</v>
      </c>
      <c r="AL60" s="10">
        <f t="shared" si="42"/>
        <v>0</v>
      </c>
      <c r="AM60" s="10">
        <f t="shared" si="42"/>
        <v>0</v>
      </c>
      <c r="AN60" s="10">
        <f t="shared" si="42"/>
        <v>0</v>
      </c>
      <c r="AO60" s="10">
        <f t="shared" si="42"/>
        <v>0</v>
      </c>
      <c r="AP60" s="10">
        <f t="shared" si="42"/>
        <v>0</v>
      </c>
      <c r="AQ60" s="10">
        <f t="shared" si="42"/>
        <v>0</v>
      </c>
      <c r="AR60" s="10">
        <f t="shared" si="42"/>
        <v>0</v>
      </c>
      <c r="AS60" s="10">
        <f t="shared" si="42"/>
        <v>0</v>
      </c>
      <c r="AT60" s="10">
        <f t="shared" si="42"/>
        <v>0</v>
      </c>
      <c r="AU60" s="10">
        <f t="shared" si="42"/>
        <v>0</v>
      </c>
      <c r="AV60" s="10">
        <f t="shared" si="42"/>
        <v>0</v>
      </c>
      <c r="AW60" s="10">
        <f t="shared" si="42"/>
        <v>0</v>
      </c>
      <c r="AX60" s="10">
        <f t="shared" si="42"/>
        <v>0</v>
      </c>
      <c r="AY60" s="10">
        <f t="shared" si="42"/>
        <v>0</v>
      </c>
      <c r="AZ60" s="10">
        <f t="shared" si="42"/>
        <v>2730.0955460116425</v>
      </c>
      <c r="BA60" s="10">
        <f t="shared" si="42"/>
        <v>2253.1033389747831</v>
      </c>
      <c r="BB60" s="10">
        <f t="shared" si="42"/>
        <v>2333.0245702530383</v>
      </c>
      <c r="BC60" s="10">
        <f t="shared" si="42"/>
        <v>2468.695214064895</v>
      </c>
      <c r="BD60" s="10">
        <f t="shared" si="42"/>
        <v>2427.3599250251618</v>
      </c>
      <c r="BE60" s="10">
        <f t="shared" si="42"/>
        <v>2385.9487992679724</v>
      </c>
      <c r="BF60" s="10">
        <f t="shared" si="42"/>
        <v>2510.1784820098756</v>
      </c>
      <c r="BG60" s="10">
        <f t="shared" si="42"/>
        <v>2403.7476552417706</v>
      </c>
      <c r="BH60" s="10">
        <f t="shared" si="42"/>
        <v>2242.1017946977017</v>
      </c>
      <c r="BI60" s="10">
        <f t="shared" si="42"/>
        <v>2321.9487175976983</v>
      </c>
      <c r="BJ60" s="10">
        <f t="shared" si="42"/>
        <v>2402.0771168995848</v>
      </c>
      <c r="BK60" s="10">
        <f t="shared" si="42"/>
        <v>2493.2122372988101</v>
      </c>
      <c r="BO60" s="23">
        <f>BO53+BO58</f>
        <v>0</v>
      </c>
      <c r="BP60" s="23">
        <f t="shared" ref="BP60:BT60" si="43">BP53+BP58</f>
        <v>7316.2234552394639</v>
      </c>
      <c r="BQ60" s="23">
        <f t="shared" si="43"/>
        <v>0</v>
      </c>
      <c r="BR60" s="23">
        <f t="shared" si="43"/>
        <v>0</v>
      </c>
      <c r="BS60" s="23">
        <f t="shared" si="43"/>
        <v>0</v>
      </c>
      <c r="BT60" s="23">
        <f t="shared" si="43"/>
        <v>0</v>
      </c>
    </row>
    <row r="63" spans="1:72" hidden="1" outlineLevel="1" x14ac:dyDescent="0.25">
      <c r="A63" s="11" t="s">
        <v>35</v>
      </c>
      <c r="C63" s="2" t="s">
        <v>103</v>
      </c>
      <c r="D63" s="8">
        <f>RA_DE!D63+MA_DE!D63+CI_DE!D63</f>
        <v>0</v>
      </c>
      <c r="E63" s="8">
        <f>RA_DE!E63+MA_DE!E63+CI_DE!E63</f>
        <v>0</v>
      </c>
      <c r="F63" s="8">
        <f>RA_DE!F63+MA_DE!F63+CI_DE!F63</f>
        <v>0</v>
      </c>
      <c r="G63" s="8">
        <f>RA_DE!G63+MA_DE!G63+CI_DE!G63</f>
        <v>0</v>
      </c>
      <c r="H63" s="8">
        <f>RA_DE!H63+MA_DE!H63+CI_DE!H63</f>
        <v>0</v>
      </c>
      <c r="I63" s="8">
        <f>RA_DE!I63+MA_DE!I63+CI_DE!I63</f>
        <v>0</v>
      </c>
      <c r="J63" s="8">
        <f>RA_DE!J63+MA_DE!J63+CI_DE!J63</f>
        <v>0</v>
      </c>
      <c r="K63" s="8">
        <f>RA_DE!K63+MA_DE!K63+CI_DE!K63</f>
        <v>0</v>
      </c>
      <c r="L63" s="8">
        <f>RA_DE!L63+MA_DE!L63+CI_DE!L63</f>
        <v>0</v>
      </c>
      <c r="M63" s="8">
        <f>RA_DE!M63+MA_DE!M63+CI_DE!M63</f>
        <v>0</v>
      </c>
      <c r="N63" s="8">
        <f>RA_DE!N63+MA_DE!N63+CI_DE!N63</f>
        <v>0</v>
      </c>
      <c r="O63" s="8">
        <f>RA_DE!O63+MA_DE!O63+CI_DE!O63</f>
        <v>0</v>
      </c>
      <c r="P63" s="8">
        <f>RA_DE!P63+MA_DE!P63+CI_DE!P63</f>
        <v>0</v>
      </c>
      <c r="Q63" s="8">
        <f>RA_DE!Q63+MA_DE!Q63+CI_DE!Q63</f>
        <v>0</v>
      </c>
      <c r="R63" s="8">
        <f>RA_DE!R63+MA_DE!R63+CI_DE!R63</f>
        <v>0</v>
      </c>
      <c r="S63" s="8">
        <f>RA_DE!S63+MA_DE!S63+CI_DE!S63</f>
        <v>0</v>
      </c>
      <c r="T63" s="8">
        <f>RA_DE!T63+MA_DE!T63+CI_DE!T63</f>
        <v>0</v>
      </c>
      <c r="U63" s="8">
        <f>RA_DE!U63+MA_DE!U63+CI_DE!U63</f>
        <v>0</v>
      </c>
      <c r="V63" s="8">
        <f>RA_DE!V63+MA_DE!V63+CI_DE!V63</f>
        <v>0</v>
      </c>
      <c r="W63" s="8">
        <f>RA_DE!W63+MA_DE!W63+CI_DE!W63</f>
        <v>0</v>
      </c>
      <c r="X63" s="8">
        <f>RA_DE!X63+MA_DE!X63+CI_DE!X63</f>
        <v>0</v>
      </c>
      <c r="Y63" s="8">
        <f>RA_DE!Y63+MA_DE!Y63+CI_DE!Y63</f>
        <v>0</v>
      </c>
      <c r="Z63" s="8">
        <f>RA_DE!Z63+MA_DE!Z63+CI_DE!Z63</f>
        <v>0</v>
      </c>
      <c r="AA63" s="8">
        <f>RA_DE!AA63+MA_DE!AA63+CI_DE!AA63</f>
        <v>0</v>
      </c>
      <c r="AB63" s="8">
        <f>RA_DE!AB63+MA_DE!AB63+CI_DE!AB63</f>
        <v>0</v>
      </c>
      <c r="AC63" s="8">
        <f>RA_DE!AC63+MA_DE!AC63+CI_DE!AC63</f>
        <v>0</v>
      </c>
      <c r="AD63" s="8">
        <f>RA_DE!AD63+MA_DE!AD63+CI_DE!AD63</f>
        <v>0</v>
      </c>
      <c r="AE63" s="8">
        <f>RA_DE!AE63+MA_DE!AE63+CI_DE!AE63</f>
        <v>0</v>
      </c>
      <c r="AF63" s="8">
        <f>RA_DE!AF63+MA_DE!AF63+CI_DE!AF63</f>
        <v>0</v>
      </c>
      <c r="AG63" s="8">
        <f>RA_DE!AG63+MA_DE!AG63+CI_DE!AG63</f>
        <v>0</v>
      </c>
      <c r="AH63" s="8">
        <f>RA_DE!AH63+MA_DE!AH63+CI_DE!AH63</f>
        <v>0</v>
      </c>
      <c r="AI63" s="8">
        <f>RA_DE!AI63+MA_DE!AI63+CI_DE!AI63</f>
        <v>0</v>
      </c>
      <c r="AJ63" s="8">
        <f>RA_DE!AJ63+MA_DE!AJ63+CI_DE!AJ63</f>
        <v>0</v>
      </c>
      <c r="AK63" s="8">
        <f>RA_DE!AK63+MA_DE!AK63+CI_DE!AK63</f>
        <v>0</v>
      </c>
      <c r="AL63" s="8">
        <f>RA_DE!AL63+MA_DE!AL63+CI_DE!AL63</f>
        <v>0</v>
      </c>
      <c r="AM63" s="8">
        <f>RA_DE!AM63+MA_DE!AM63+CI_DE!AM63</f>
        <v>0</v>
      </c>
      <c r="AN63" s="8">
        <f>RA_DE!AN63+MA_DE!AN63+CI_DE!AN63</f>
        <v>0</v>
      </c>
      <c r="AO63" s="8">
        <f>RA_DE!AO63+MA_DE!AO63+CI_DE!AO63</f>
        <v>0</v>
      </c>
      <c r="AP63" s="8">
        <f>RA_DE!AP63+MA_DE!AP63+CI_DE!AP63</f>
        <v>0</v>
      </c>
      <c r="AQ63" s="8">
        <f>RA_DE!AQ63+MA_DE!AQ63+CI_DE!AQ63</f>
        <v>0</v>
      </c>
      <c r="AR63" s="8">
        <f>RA_DE!AR63+MA_DE!AR63+CI_DE!AR63</f>
        <v>0</v>
      </c>
      <c r="AS63" s="8">
        <f>RA_DE!AS63+MA_DE!AS63+CI_DE!AS63</f>
        <v>0</v>
      </c>
      <c r="AT63" s="8">
        <f>RA_DE!AT63+MA_DE!AT63+CI_DE!AT63</f>
        <v>0</v>
      </c>
      <c r="AU63" s="8">
        <f>RA_DE!AU63+MA_DE!AU63+CI_DE!AU63</f>
        <v>0</v>
      </c>
      <c r="AV63" s="8">
        <f>RA_DE!AV63+MA_DE!AV63+CI_DE!AV63</f>
        <v>0</v>
      </c>
      <c r="AW63" s="8">
        <f>RA_DE!AW63+MA_DE!AW63+CI_DE!AW63</f>
        <v>0</v>
      </c>
      <c r="AX63" s="8">
        <f>RA_DE!AX63+MA_DE!AX63+CI_DE!AX63</f>
        <v>0</v>
      </c>
      <c r="AY63" s="8">
        <f>RA_DE!AY63+MA_DE!AY63+CI_DE!AY63</f>
        <v>0</v>
      </c>
      <c r="AZ63" s="8">
        <f>RA_DE!AZ63+MA_DE!AZ63+CI_DE!AZ63</f>
        <v>0</v>
      </c>
      <c r="BA63" s="8">
        <f>RA_DE!BA63+MA_DE!BA63+CI_DE!BA63</f>
        <v>0</v>
      </c>
      <c r="BB63" s="8">
        <f>RA_DE!BB63+MA_DE!BB63+CI_DE!BB63</f>
        <v>0</v>
      </c>
      <c r="BC63" s="8">
        <f>RA_DE!BC63+MA_DE!BC63+CI_DE!BC63</f>
        <v>0</v>
      </c>
      <c r="BD63" s="8">
        <f>RA_DE!BD63+MA_DE!BD63+CI_DE!BD63</f>
        <v>0</v>
      </c>
      <c r="BE63" s="8">
        <f>RA_DE!BE63+MA_DE!BE63+CI_DE!BE63</f>
        <v>0</v>
      </c>
      <c r="BF63" s="8">
        <f>RA_DE!BF63+MA_DE!BF63+CI_DE!BF63</f>
        <v>0</v>
      </c>
      <c r="BG63" s="8">
        <f>RA_DE!BG63+MA_DE!BG63+CI_DE!BG63</f>
        <v>0</v>
      </c>
      <c r="BH63" s="8">
        <f>RA_DE!BH63+MA_DE!BH63+CI_DE!BH63</f>
        <v>0</v>
      </c>
      <c r="BI63" s="8">
        <f>RA_DE!BI63+MA_DE!BI63+CI_DE!BI63</f>
        <v>0</v>
      </c>
      <c r="BJ63" s="8">
        <f>RA_DE!BJ63+MA_DE!BJ63+CI_DE!BJ63</f>
        <v>0</v>
      </c>
      <c r="BK63" s="8">
        <f>RA_DE!BK63+MA_DE!BK63+CI_DE!BK63</f>
        <v>0</v>
      </c>
      <c r="BO63" s="24">
        <f t="shared" ref="BO63:BT78" si="44">SUMIFS($D63:$BM63,$D$6:$BM$6,"&gt;="&amp;BO$2,$D$6:$BM$6,"&lt;="&amp;BO$6,$D$5:$BM$5,BO$5)</f>
        <v>0</v>
      </c>
      <c r="BP63" s="24">
        <f t="shared" si="44"/>
        <v>0</v>
      </c>
      <c r="BQ63" s="24">
        <f t="shared" si="44"/>
        <v>0</v>
      </c>
      <c r="BR63" s="24">
        <f t="shared" si="44"/>
        <v>0</v>
      </c>
      <c r="BS63" s="24">
        <f t="shared" si="44"/>
        <v>0</v>
      </c>
      <c r="BT63" s="24">
        <f t="shared" si="44"/>
        <v>0</v>
      </c>
    </row>
    <row r="64" spans="1:72" hidden="1" outlineLevel="1" x14ac:dyDescent="0.25">
      <c r="A64" s="11" t="s">
        <v>35</v>
      </c>
      <c r="C64" s="2" t="s">
        <v>104</v>
      </c>
      <c r="D64" s="8">
        <f>RA_DE!D64+MA_DE!D64+CI_DE!D64</f>
        <v>0</v>
      </c>
      <c r="E64" s="8">
        <f>RA_DE!E64+MA_DE!E64+CI_DE!E64</f>
        <v>0</v>
      </c>
      <c r="F64" s="8">
        <f>RA_DE!F64+MA_DE!F64+CI_DE!F64</f>
        <v>0</v>
      </c>
      <c r="G64" s="8">
        <f>RA_DE!G64+MA_DE!G64+CI_DE!G64</f>
        <v>0</v>
      </c>
      <c r="H64" s="8">
        <f>RA_DE!H64+MA_DE!H64+CI_DE!H64</f>
        <v>0</v>
      </c>
      <c r="I64" s="8">
        <f>RA_DE!I64+MA_DE!I64+CI_DE!I64</f>
        <v>0</v>
      </c>
      <c r="J64" s="8">
        <f>RA_DE!J64+MA_DE!J64+CI_DE!J64</f>
        <v>0</v>
      </c>
      <c r="K64" s="8">
        <f>RA_DE!K64+MA_DE!K64+CI_DE!K64</f>
        <v>0</v>
      </c>
      <c r="L64" s="8">
        <f>RA_DE!L64+MA_DE!L64+CI_DE!L64</f>
        <v>0</v>
      </c>
      <c r="M64" s="8">
        <f>RA_DE!M64+MA_DE!M64+CI_DE!M64</f>
        <v>0</v>
      </c>
      <c r="N64" s="8">
        <f>RA_DE!N64+MA_DE!N64+CI_DE!N64</f>
        <v>0</v>
      </c>
      <c r="O64" s="8">
        <f>RA_DE!O64+MA_DE!O64+CI_DE!O64</f>
        <v>0</v>
      </c>
      <c r="P64" s="8">
        <f>RA_DE!P64+MA_DE!P64+CI_DE!P64</f>
        <v>0</v>
      </c>
      <c r="Q64" s="8">
        <f>RA_DE!Q64+MA_DE!Q64+CI_DE!Q64</f>
        <v>0</v>
      </c>
      <c r="R64" s="8">
        <f>RA_DE!R64+MA_DE!R64+CI_DE!R64</f>
        <v>0</v>
      </c>
      <c r="S64" s="8">
        <f>RA_DE!S64+MA_DE!S64+CI_DE!S64</f>
        <v>0</v>
      </c>
      <c r="T64" s="8">
        <f>RA_DE!T64+MA_DE!T64+CI_DE!T64</f>
        <v>0</v>
      </c>
      <c r="U64" s="8">
        <f>RA_DE!U64+MA_DE!U64+CI_DE!U64</f>
        <v>0</v>
      </c>
      <c r="V64" s="8">
        <f>RA_DE!V64+MA_DE!V64+CI_DE!V64</f>
        <v>0</v>
      </c>
      <c r="W64" s="8">
        <f>RA_DE!W64+MA_DE!W64+CI_DE!W64</f>
        <v>0</v>
      </c>
      <c r="X64" s="8">
        <f>RA_DE!X64+MA_DE!X64+CI_DE!X64</f>
        <v>0</v>
      </c>
      <c r="Y64" s="8">
        <f>RA_DE!Y64+MA_DE!Y64+CI_DE!Y64</f>
        <v>0</v>
      </c>
      <c r="Z64" s="8">
        <f>RA_DE!Z64+MA_DE!Z64+CI_DE!Z64</f>
        <v>0</v>
      </c>
      <c r="AA64" s="8">
        <f>RA_DE!AA64+MA_DE!AA64+CI_DE!AA64</f>
        <v>0</v>
      </c>
      <c r="AB64" s="8">
        <f>RA_DE!AB64+MA_DE!AB64+CI_DE!AB64</f>
        <v>0</v>
      </c>
      <c r="AC64" s="8">
        <f>RA_DE!AC64+MA_DE!AC64+CI_DE!AC64</f>
        <v>0</v>
      </c>
      <c r="AD64" s="8">
        <f>RA_DE!AD64+MA_DE!AD64+CI_DE!AD64</f>
        <v>0</v>
      </c>
      <c r="AE64" s="8">
        <f>RA_DE!AE64+MA_DE!AE64+CI_DE!AE64</f>
        <v>0</v>
      </c>
      <c r="AF64" s="8">
        <f>RA_DE!AF64+MA_DE!AF64+CI_DE!AF64</f>
        <v>0</v>
      </c>
      <c r="AG64" s="8">
        <f>RA_DE!AG64+MA_DE!AG64+CI_DE!AG64</f>
        <v>0</v>
      </c>
      <c r="AH64" s="8">
        <f>RA_DE!AH64+MA_DE!AH64+CI_DE!AH64</f>
        <v>0</v>
      </c>
      <c r="AI64" s="8">
        <f>RA_DE!AI64+MA_DE!AI64+CI_DE!AI64</f>
        <v>0</v>
      </c>
      <c r="AJ64" s="8">
        <f>RA_DE!AJ64+MA_DE!AJ64+CI_DE!AJ64</f>
        <v>0</v>
      </c>
      <c r="AK64" s="8">
        <f>RA_DE!AK64+MA_DE!AK64+CI_DE!AK64</f>
        <v>0</v>
      </c>
      <c r="AL64" s="8">
        <f>RA_DE!AL64+MA_DE!AL64+CI_DE!AL64</f>
        <v>0</v>
      </c>
      <c r="AM64" s="8">
        <f>RA_DE!AM64+MA_DE!AM64+CI_DE!AM64</f>
        <v>0</v>
      </c>
      <c r="AN64" s="8">
        <f>RA_DE!AN64+MA_DE!AN64+CI_DE!AN64</f>
        <v>0</v>
      </c>
      <c r="AO64" s="8">
        <f>RA_DE!AO64+MA_DE!AO64+CI_DE!AO64</f>
        <v>0</v>
      </c>
      <c r="AP64" s="8">
        <f>RA_DE!AP64+MA_DE!AP64+CI_DE!AP64</f>
        <v>0</v>
      </c>
      <c r="AQ64" s="8">
        <f>RA_DE!AQ64+MA_DE!AQ64+CI_DE!AQ64</f>
        <v>0</v>
      </c>
      <c r="AR64" s="8">
        <f>RA_DE!AR64+MA_DE!AR64+CI_DE!AR64</f>
        <v>0</v>
      </c>
      <c r="AS64" s="8">
        <f>RA_DE!AS64+MA_DE!AS64+CI_DE!AS64</f>
        <v>0</v>
      </c>
      <c r="AT64" s="8">
        <f>RA_DE!AT64+MA_DE!AT64+CI_DE!AT64</f>
        <v>0</v>
      </c>
      <c r="AU64" s="8">
        <f>RA_DE!AU64+MA_DE!AU64+CI_DE!AU64</f>
        <v>0</v>
      </c>
      <c r="AV64" s="8">
        <f>RA_DE!AV64+MA_DE!AV64+CI_DE!AV64</f>
        <v>0</v>
      </c>
      <c r="AW64" s="8">
        <f>RA_DE!AW64+MA_DE!AW64+CI_DE!AW64</f>
        <v>0</v>
      </c>
      <c r="AX64" s="8">
        <f>RA_DE!AX64+MA_DE!AX64+CI_DE!AX64</f>
        <v>0</v>
      </c>
      <c r="AY64" s="8">
        <f>RA_DE!AY64+MA_DE!AY64+CI_DE!AY64</f>
        <v>0</v>
      </c>
      <c r="AZ64" s="8">
        <f>RA_DE!AZ64+MA_DE!AZ64+CI_DE!AZ64</f>
        <v>0</v>
      </c>
      <c r="BA64" s="8">
        <f>RA_DE!BA64+MA_DE!BA64+CI_DE!BA64</f>
        <v>0</v>
      </c>
      <c r="BB64" s="8">
        <f>RA_DE!BB64+MA_DE!BB64+CI_DE!BB64</f>
        <v>0</v>
      </c>
      <c r="BC64" s="8">
        <f>RA_DE!BC64+MA_DE!BC64+CI_DE!BC64</f>
        <v>0</v>
      </c>
      <c r="BD64" s="8">
        <f>RA_DE!BD64+MA_DE!BD64+CI_DE!BD64</f>
        <v>0</v>
      </c>
      <c r="BE64" s="8">
        <f>RA_DE!BE64+MA_DE!BE64+CI_DE!BE64</f>
        <v>0</v>
      </c>
      <c r="BF64" s="8">
        <f>RA_DE!BF64+MA_DE!BF64+CI_DE!BF64</f>
        <v>0</v>
      </c>
      <c r="BG64" s="8">
        <f>RA_DE!BG64+MA_DE!BG64+CI_DE!BG64</f>
        <v>0</v>
      </c>
      <c r="BH64" s="8">
        <f>RA_DE!BH64+MA_DE!BH64+CI_DE!BH64</f>
        <v>0</v>
      </c>
      <c r="BI64" s="8">
        <f>RA_DE!BI64+MA_DE!BI64+CI_DE!BI64</f>
        <v>0</v>
      </c>
      <c r="BJ64" s="8">
        <f>RA_DE!BJ64+MA_DE!BJ64+CI_DE!BJ64</f>
        <v>0</v>
      </c>
      <c r="BK64" s="8">
        <f>RA_DE!BK64+MA_DE!BK64+CI_DE!BK64</f>
        <v>0</v>
      </c>
      <c r="BO64" s="24">
        <f t="shared" si="44"/>
        <v>0</v>
      </c>
      <c r="BP64" s="24">
        <f t="shared" si="44"/>
        <v>0</v>
      </c>
      <c r="BQ64" s="24">
        <f t="shared" si="44"/>
        <v>0</v>
      </c>
      <c r="BR64" s="24">
        <f t="shared" si="44"/>
        <v>0</v>
      </c>
      <c r="BS64" s="24">
        <f t="shared" si="44"/>
        <v>0</v>
      </c>
      <c r="BT64" s="24">
        <f t="shared" si="44"/>
        <v>0</v>
      </c>
    </row>
    <row r="65" spans="1:72" hidden="1" outlineLevel="1" x14ac:dyDescent="0.25">
      <c r="A65" s="11" t="s">
        <v>35</v>
      </c>
      <c r="C65" s="2" t="s">
        <v>96</v>
      </c>
      <c r="D65" s="8">
        <f>RA_DE!D65+MA_DE!D65+CI_DE!D65</f>
        <v>0</v>
      </c>
      <c r="E65" s="8">
        <f>RA_DE!E65+MA_DE!E65+CI_DE!E65</f>
        <v>0</v>
      </c>
      <c r="F65" s="8">
        <f>RA_DE!F65+MA_DE!F65+CI_DE!F65</f>
        <v>0</v>
      </c>
      <c r="G65" s="8">
        <f>RA_DE!G65+MA_DE!G65+CI_DE!G65</f>
        <v>0</v>
      </c>
      <c r="H65" s="8">
        <f>RA_DE!H65+MA_DE!H65+CI_DE!H65</f>
        <v>0</v>
      </c>
      <c r="I65" s="8">
        <f>RA_DE!I65+MA_DE!I65+CI_DE!I65</f>
        <v>0</v>
      </c>
      <c r="J65" s="8">
        <f>RA_DE!J65+MA_DE!J65+CI_DE!J65</f>
        <v>0</v>
      </c>
      <c r="K65" s="8">
        <f>RA_DE!K65+MA_DE!K65+CI_DE!K65</f>
        <v>0</v>
      </c>
      <c r="L65" s="8">
        <f>RA_DE!L65+MA_DE!L65+CI_DE!L65</f>
        <v>0</v>
      </c>
      <c r="M65" s="8">
        <f>RA_DE!M65+MA_DE!M65+CI_DE!M65</f>
        <v>0</v>
      </c>
      <c r="N65" s="8">
        <f>RA_DE!N65+MA_DE!N65+CI_DE!N65</f>
        <v>0</v>
      </c>
      <c r="O65" s="8">
        <f>RA_DE!O65+MA_DE!O65+CI_DE!O65</f>
        <v>0</v>
      </c>
      <c r="P65" s="8">
        <f>RA_DE!P65+MA_DE!P65+CI_DE!P65</f>
        <v>0</v>
      </c>
      <c r="Q65" s="8">
        <f>RA_DE!Q65+MA_DE!Q65+CI_DE!Q65</f>
        <v>0</v>
      </c>
      <c r="R65" s="8">
        <f>RA_DE!R65+MA_DE!R65+CI_DE!R65</f>
        <v>0</v>
      </c>
      <c r="S65" s="8">
        <f>RA_DE!S65+MA_DE!S65+CI_DE!S65</f>
        <v>0</v>
      </c>
      <c r="T65" s="8">
        <f>RA_DE!T65+MA_DE!T65+CI_DE!T65</f>
        <v>0</v>
      </c>
      <c r="U65" s="8">
        <f>RA_DE!U65+MA_DE!U65+CI_DE!U65</f>
        <v>0</v>
      </c>
      <c r="V65" s="8">
        <f>RA_DE!V65+MA_DE!V65+CI_DE!V65</f>
        <v>0</v>
      </c>
      <c r="W65" s="8">
        <f>RA_DE!W65+MA_DE!W65+CI_DE!W65</f>
        <v>0</v>
      </c>
      <c r="X65" s="8">
        <f>RA_DE!X65+MA_DE!X65+CI_DE!X65</f>
        <v>0</v>
      </c>
      <c r="Y65" s="8">
        <f>RA_DE!Y65+MA_DE!Y65+CI_DE!Y65</f>
        <v>0</v>
      </c>
      <c r="Z65" s="8">
        <f>RA_DE!Z65+MA_DE!Z65+CI_DE!Z65</f>
        <v>0</v>
      </c>
      <c r="AA65" s="8">
        <f>RA_DE!AA65+MA_DE!AA65+CI_DE!AA65</f>
        <v>0</v>
      </c>
      <c r="AB65" s="8">
        <f>RA_DE!AB65+MA_DE!AB65+CI_DE!AB65</f>
        <v>0</v>
      </c>
      <c r="AC65" s="8">
        <f>RA_DE!AC65+MA_DE!AC65+CI_DE!AC65</f>
        <v>0</v>
      </c>
      <c r="AD65" s="8">
        <f>RA_DE!AD65+MA_DE!AD65+CI_DE!AD65</f>
        <v>0</v>
      </c>
      <c r="AE65" s="8">
        <f>RA_DE!AE65+MA_DE!AE65+CI_DE!AE65</f>
        <v>0</v>
      </c>
      <c r="AF65" s="8">
        <f>RA_DE!AF65+MA_DE!AF65+CI_DE!AF65</f>
        <v>0</v>
      </c>
      <c r="AG65" s="8">
        <f>RA_DE!AG65+MA_DE!AG65+CI_DE!AG65</f>
        <v>0</v>
      </c>
      <c r="AH65" s="8">
        <f>RA_DE!AH65+MA_DE!AH65+CI_DE!AH65</f>
        <v>0</v>
      </c>
      <c r="AI65" s="8">
        <f>RA_DE!AI65+MA_DE!AI65+CI_DE!AI65</f>
        <v>0</v>
      </c>
      <c r="AJ65" s="8">
        <f>RA_DE!AJ65+MA_DE!AJ65+CI_DE!AJ65</f>
        <v>0</v>
      </c>
      <c r="AK65" s="8">
        <f>RA_DE!AK65+MA_DE!AK65+CI_DE!AK65</f>
        <v>0</v>
      </c>
      <c r="AL65" s="8">
        <f>RA_DE!AL65+MA_DE!AL65+CI_DE!AL65</f>
        <v>0</v>
      </c>
      <c r="AM65" s="8">
        <f>RA_DE!AM65+MA_DE!AM65+CI_DE!AM65</f>
        <v>0</v>
      </c>
      <c r="AN65" s="8">
        <f>RA_DE!AN65+MA_DE!AN65+CI_DE!AN65</f>
        <v>0</v>
      </c>
      <c r="AO65" s="8">
        <f>RA_DE!AO65+MA_DE!AO65+CI_DE!AO65</f>
        <v>0</v>
      </c>
      <c r="AP65" s="8">
        <f>RA_DE!AP65+MA_DE!AP65+CI_DE!AP65</f>
        <v>0</v>
      </c>
      <c r="AQ65" s="8">
        <f>RA_DE!AQ65+MA_DE!AQ65+CI_DE!AQ65</f>
        <v>0</v>
      </c>
      <c r="AR65" s="8">
        <f>RA_DE!AR65+MA_DE!AR65+CI_DE!AR65</f>
        <v>0</v>
      </c>
      <c r="AS65" s="8">
        <f>RA_DE!AS65+MA_DE!AS65+CI_DE!AS65</f>
        <v>0</v>
      </c>
      <c r="AT65" s="8">
        <f>RA_DE!AT65+MA_DE!AT65+CI_DE!AT65</f>
        <v>0</v>
      </c>
      <c r="AU65" s="8">
        <f>RA_DE!AU65+MA_DE!AU65+CI_DE!AU65</f>
        <v>0</v>
      </c>
      <c r="AV65" s="8">
        <f>RA_DE!AV65+MA_DE!AV65+CI_DE!AV65</f>
        <v>0</v>
      </c>
      <c r="AW65" s="8">
        <f>RA_DE!AW65+MA_DE!AW65+CI_DE!AW65</f>
        <v>0</v>
      </c>
      <c r="AX65" s="8">
        <f>RA_DE!AX65+MA_DE!AX65+CI_DE!AX65</f>
        <v>0</v>
      </c>
      <c r="AY65" s="8">
        <f>RA_DE!AY65+MA_DE!AY65+CI_DE!AY65</f>
        <v>0</v>
      </c>
      <c r="AZ65" s="8">
        <f>RA_DE!AZ65+MA_DE!AZ65+CI_DE!AZ65</f>
        <v>0</v>
      </c>
      <c r="BA65" s="8">
        <f>RA_DE!BA65+MA_DE!BA65+CI_DE!BA65</f>
        <v>0</v>
      </c>
      <c r="BB65" s="8">
        <f>RA_DE!BB65+MA_DE!BB65+CI_DE!BB65</f>
        <v>0</v>
      </c>
      <c r="BC65" s="8">
        <f>RA_DE!BC65+MA_DE!BC65+CI_DE!BC65</f>
        <v>0</v>
      </c>
      <c r="BD65" s="8">
        <f>RA_DE!BD65+MA_DE!BD65+CI_DE!BD65</f>
        <v>0</v>
      </c>
      <c r="BE65" s="8">
        <f>RA_DE!BE65+MA_DE!BE65+CI_DE!BE65</f>
        <v>0</v>
      </c>
      <c r="BF65" s="8">
        <f>RA_DE!BF65+MA_DE!BF65+CI_DE!BF65</f>
        <v>0</v>
      </c>
      <c r="BG65" s="8">
        <f>RA_DE!BG65+MA_DE!BG65+CI_DE!BG65</f>
        <v>0</v>
      </c>
      <c r="BH65" s="8">
        <f>RA_DE!BH65+MA_DE!BH65+CI_DE!BH65</f>
        <v>0</v>
      </c>
      <c r="BI65" s="8">
        <f>RA_DE!BI65+MA_DE!BI65+CI_DE!BI65</f>
        <v>0</v>
      </c>
      <c r="BJ65" s="8">
        <f>RA_DE!BJ65+MA_DE!BJ65+CI_DE!BJ65</f>
        <v>0</v>
      </c>
      <c r="BK65" s="8">
        <f>RA_DE!BK65+MA_DE!BK65+CI_DE!BK65</f>
        <v>0</v>
      </c>
      <c r="BO65" s="24">
        <f t="shared" si="44"/>
        <v>0</v>
      </c>
      <c r="BP65" s="24">
        <f t="shared" si="44"/>
        <v>0</v>
      </c>
      <c r="BQ65" s="24">
        <f t="shared" si="44"/>
        <v>0</v>
      </c>
      <c r="BR65" s="24">
        <f t="shared" si="44"/>
        <v>0</v>
      </c>
      <c r="BS65" s="24">
        <f t="shared" si="44"/>
        <v>0</v>
      </c>
      <c r="BT65" s="24">
        <f t="shared" si="44"/>
        <v>0</v>
      </c>
    </row>
    <row r="66" spans="1:72" hidden="1" outlineLevel="1" x14ac:dyDescent="0.25">
      <c r="A66" s="11" t="s">
        <v>35</v>
      </c>
      <c r="C66" s="2" t="s">
        <v>93</v>
      </c>
      <c r="D66" s="8">
        <f>RA_DE!D66+MA_DE!D66+CI_DE!D66</f>
        <v>0</v>
      </c>
      <c r="E66" s="8">
        <f>RA_DE!E66+MA_DE!E66+CI_DE!E66</f>
        <v>0</v>
      </c>
      <c r="F66" s="8">
        <f>RA_DE!F66+MA_DE!F66+CI_DE!F66</f>
        <v>0</v>
      </c>
      <c r="G66" s="8">
        <f>RA_DE!G66+MA_DE!G66+CI_DE!G66</f>
        <v>0</v>
      </c>
      <c r="H66" s="8">
        <f>RA_DE!H66+MA_DE!H66+CI_DE!H66</f>
        <v>0</v>
      </c>
      <c r="I66" s="8">
        <f>RA_DE!I66+MA_DE!I66+CI_DE!I66</f>
        <v>0</v>
      </c>
      <c r="J66" s="8">
        <f>RA_DE!J66+MA_DE!J66+CI_DE!J66</f>
        <v>0</v>
      </c>
      <c r="K66" s="8">
        <f>RA_DE!K66+MA_DE!K66+CI_DE!K66</f>
        <v>0</v>
      </c>
      <c r="L66" s="8">
        <f>RA_DE!L66+MA_DE!L66+CI_DE!L66</f>
        <v>0</v>
      </c>
      <c r="M66" s="8">
        <f>RA_DE!M66+MA_DE!M66+CI_DE!M66</f>
        <v>0</v>
      </c>
      <c r="N66" s="8">
        <f>RA_DE!N66+MA_DE!N66+CI_DE!N66</f>
        <v>0</v>
      </c>
      <c r="O66" s="8">
        <f>RA_DE!O66+MA_DE!O66+CI_DE!O66</f>
        <v>0</v>
      </c>
      <c r="P66" s="8">
        <f>RA_DE!P66+MA_DE!P66+CI_DE!P66</f>
        <v>0</v>
      </c>
      <c r="Q66" s="8">
        <f>RA_DE!Q66+MA_DE!Q66+CI_DE!Q66</f>
        <v>0</v>
      </c>
      <c r="R66" s="8">
        <f>RA_DE!R66+MA_DE!R66+CI_DE!R66</f>
        <v>0</v>
      </c>
      <c r="S66" s="8">
        <f>RA_DE!S66+MA_DE!S66+CI_DE!S66</f>
        <v>0</v>
      </c>
      <c r="T66" s="8">
        <f>RA_DE!T66+MA_DE!T66+CI_DE!T66</f>
        <v>0</v>
      </c>
      <c r="U66" s="8">
        <f>RA_DE!U66+MA_DE!U66+CI_DE!U66</f>
        <v>0</v>
      </c>
      <c r="V66" s="8">
        <f>RA_DE!V66+MA_DE!V66+CI_DE!V66</f>
        <v>0</v>
      </c>
      <c r="W66" s="8">
        <f>RA_DE!W66+MA_DE!W66+CI_DE!W66</f>
        <v>0</v>
      </c>
      <c r="X66" s="8">
        <f>RA_DE!X66+MA_DE!X66+CI_DE!X66</f>
        <v>0</v>
      </c>
      <c r="Y66" s="8">
        <f>RA_DE!Y66+MA_DE!Y66+CI_DE!Y66</f>
        <v>0</v>
      </c>
      <c r="Z66" s="8">
        <f>RA_DE!Z66+MA_DE!Z66+CI_DE!Z66</f>
        <v>0</v>
      </c>
      <c r="AA66" s="8">
        <f>RA_DE!AA66+MA_DE!AA66+CI_DE!AA66</f>
        <v>0</v>
      </c>
      <c r="AB66" s="8">
        <f>RA_DE!AB66+MA_DE!AB66+CI_DE!AB66</f>
        <v>0</v>
      </c>
      <c r="AC66" s="8">
        <f>RA_DE!AC66+MA_DE!AC66+CI_DE!AC66</f>
        <v>0</v>
      </c>
      <c r="AD66" s="8">
        <f>RA_DE!AD66+MA_DE!AD66+CI_DE!AD66</f>
        <v>0</v>
      </c>
      <c r="AE66" s="8">
        <f>RA_DE!AE66+MA_DE!AE66+CI_DE!AE66</f>
        <v>0</v>
      </c>
      <c r="AF66" s="8">
        <f>RA_DE!AF66+MA_DE!AF66+CI_DE!AF66</f>
        <v>0</v>
      </c>
      <c r="AG66" s="8">
        <f>RA_DE!AG66+MA_DE!AG66+CI_DE!AG66</f>
        <v>0</v>
      </c>
      <c r="AH66" s="8">
        <f>RA_DE!AH66+MA_DE!AH66+CI_DE!AH66</f>
        <v>0</v>
      </c>
      <c r="AI66" s="8">
        <f>RA_DE!AI66+MA_DE!AI66+CI_DE!AI66</f>
        <v>0</v>
      </c>
      <c r="AJ66" s="8">
        <f>RA_DE!AJ66+MA_DE!AJ66+CI_DE!AJ66</f>
        <v>0</v>
      </c>
      <c r="AK66" s="8">
        <f>RA_DE!AK66+MA_DE!AK66+CI_DE!AK66</f>
        <v>0</v>
      </c>
      <c r="AL66" s="8">
        <f>RA_DE!AL66+MA_DE!AL66+CI_DE!AL66</f>
        <v>0</v>
      </c>
      <c r="AM66" s="8">
        <f>RA_DE!AM66+MA_DE!AM66+CI_DE!AM66</f>
        <v>0</v>
      </c>
      <c r="AN66" s="8">
        <f>RA_DE!AN66+MA_DE!AN66+CI_DE!AN66</f>
        <v>0</v>
      </c>
      <c r="AO66" s="8">
        <f>RA_DE!AO66+MA_DE!AO66+CI_DE!AO66</f>
        <v>0</v>
      </c>
      <c r="AP66" s="8">
        <f>RA_DE!AP66+MA_DE!AP66+CI_DE!AP66</f>
        <v>0</v>
      </c>
      <c r="AQ66" s="8">
        <f>RA_DE!AQ66+MA_DE!AQ66+CI_DE!AQ66</f>
        <v>0</v>
      </c>
      <c r="AR66" s="8">
        <f>RA_DE!AR66+MA_DE!AR66+CI_DE!AR66</f>
        <v>0</v>
      </c>
      <c r="AS66" s="8">
        <f>RA_DE!AS66+MA_DE!AS66+CI_DE!AS66</f>
        <v>0</v>
      </c>
      <c r="AT66" s="8">
        <f>RA_DE!AT66+MA_DE!AT66+CI_DE!AT66</f>
        <v>0</v>
      </c>
      <c r="AU66" s="8">
        <f>RA_DE!AU66+MA_DE!AU66+CI_DE!AU66</f>
        <v>0</v>
      </c>
      <c r="AV66" s="8">
        <f>RA_DE!AV66+MA_DE!AV66+CI_DE!AV66</f>
        <v>0</v>
      </c>
      <c r="AW66" s="8">
        <f>RA_DE!AW66+MA_DE!AW66+CI_DE!AW66</f>
        <v>0</v>
      </c>
      <c r="AX66" s="8">
        <f>RA_DE!AX66+MA_DE!AX66+CI_DE!AX66</f>
        <v>0</v>
      </c>
      <c r="AY66" s="8">
        <f>RA_DE!AY66+MA_DE!AY66+CI_DE!AY66</f>
        <v>0</v>
      </c>
      <c r="AZ66" s="8">
        <f>RA_DE!AZ66+MA_DE!AZ66+CI_DE!AZ66</f>
        <v>0</v>
      </c>
      <c r="BA66" s="8">
        <f>RA_DE!BA66+MA_DE!BA66+CI_DE!BA66</f>
        <v>0</v>
      </c>
      <c r="BB66" s="8">
        <f>RA_DE!BB66+MA_DE!BB66+CI_DE!BB66</f>
        <v>0</v>
      </c>
      <c r="BC66" s="8">
        <f>RA_DE!BC66+MA_DE!BC66+CI_DE!BC66</f>
        <v>0</v>
      </c>
      <c r="BD66" s="8">
        <f>RA_DE!BD66+MA_DE!BD66+CI_DE!BD66</f>
        <v>0</v>
      </c>
      <c r="BE66" s="8">
        <f>RA_DE!BE66+MA_DE!BE66+CI_DE!BE66</f>
        <v>0</v>
      </c>
      <c r="BF66" s="8">
        <f>RA_DE!BF66+MA_DE!BF66+CI_DE!BF66</f>
        <v>0</v>
      </c>
      <c r="BG66" s="8">
        <f>RA_DE!BG66+MA_DE!BG66+CI_DE!BG66</f>
        <v>0</v>
      </c>
      <c r="BH66" s="8">
        <f>RA_DE!BH66+MA_DE!BH66+CI_DE!BH66</f>
        <v>0</v>
      </c>
      <c r="BI66" s="8">
        <f>RA_DE!BI66+MA_DE!BI66+CI_DE!BI66</f>
        <v>0</v>
      </c>
      <c r="BJ66" s="8">
        <f>RA_DE!BJ66+MA_DE!BJ66+CI_DE!BJ66</f>
        <v>0</v>
      </c>
      <c r="BK66" s="8">
        <f>RA_DE!BK66+MA_DE!BK66+CI_DE!BK66</f>
        <v>0</v>
      </c>
      <c r="BO66" s="24">
        <f t="shared" si="44"/>
        <v>0</v>
      </c>
      <c r="BP66" s="24">
        <f t="shared" si="44"/>
        <v>0</v>
      </c>
      <c r="BQ66" s="24">
        <f t="shared" si="44"/>
        <v>0</v>
      </c>
      <c r="BR66" s="24">
        <f t="shared" si="44"/>
        <v>0</v>
      </c>
      <c r="BS66" s="24">
        <f t="shared" si="44"/>
        <v>0</v>
      </c>
      <c r="BT66" s="24">
        <f t="shared" si="44"/>
        <v>0</v>
      </c>
    </row>
    <row r="67" spans="1:72" hidden="1" outlineLevel="1" x14ac:dyDescent="0.25">
      <c r="A67" s="11" t="s">
        <v>35</v>
      </c>
      <c r="C67" s="2" t="s">
        <v>94</v>
      </c>
      <c r="D67" s="8">
        <f>RA_DE!D67+MA_DE!D67+CI_DE!D67</f>
        <v>0</v>
      </c>
      <c r="E67" s="8">
        <f>RA_DE!E67+MA_DE!E67+CI_DE!E67</f>
        <v>0</v>
      </c>
      <c r="F67" s="8">
        <f>RA_DE!F67+MA_DE!F67+CI_DE!F67</f>
        <v>0</v>
      </c>
      <c r="G67" s="8">
        <f>RA_DE!G67+MA_DE!G67+CI_DE!G67</f>
        <v>0</v>
      </c>
      <c r="H67" s="8">
        <f>RA_DE!H67+MA_DE!H67+CI_DE!H67</f>
        <v>0</v>
      </c>
      <c r="I67" s="8">
        <f>RA_DE!I67+MA_DE!I67+CI_DE!I67</f>
        <v>0</v>
      </c>
      <c r="J67" s="8">
        <f>RA_DE!J67+MA_DE!J67+CI_DE!J67</f>
        <v>0</v>
      </c>
      <c r="K67" s="8">
        <f>RA_DE!K67+MA_DE!K67+CI_DE!K67</f>
        <v>0</v>
      </c>
      <c r="L67" s="8">
        <f>RA_DE!L67+MA_DE!L67+CI_DE!L67</f>
        <v>0</v>
      </c>
      <c r="M67" s="8">
        <f>RA_DE!M67+MA_DE!M67+CI_DE!M67</f>
        <v>0</v>
      </c>
      <c r="N67" s="8">
        <f>RA_DE!N67+MA_DE!N67+CI_DE!N67</f>
        <v>0</v>
      </c>
      <c r="O67" s="8">
        <f>RA_DE!O67+MA_DE!O67+CI_DE!O67</f>
        <v>0</v>
      </c>
      <c r="P67" s="8">
        <f>RA_DE!P67+MA_DE!P67+CI_DE!P67</f>
        <v>0</v>
      </c>
      <c r="Q67" s="8">
        <f>RA_DE!Q67+MA_DE!Q67+CI_DE!Q67</f>
        <v>0</v>
      </c>
      <c r="R67" s="8">
        <f>RA_DE!R67+MA_DE!R67+CI_DE!R67</f>
        <v>0</v>
      </c>
      <c r="S67" s="8">
        <f>RA_DE!S67+MA_DE!S67+CI_DE!S67</f>
        <v>0</v>
      </c>
      <c r="T67" s="8">
        <f>RA_DE!T67+MA_DE!T67+CI_DE!T67</f>
        <v>0</v>
      </c>
      <c r="U67" s="8">
        <f>RA_DE!U67+MA_DE!U67+CI_DE!U67</f>
        <v>0</v>
      </c>
      <c r="V67" s="8">
        <f>RA_DE!V67+MA_DE!V67+CI_DE!V67</f>
        <v>0</v>
      </c>
      <c r="W67" s="8">
        <f>RA_DE!W67+MA_DE!W67+CI_DE!W67</f>
        <v>0</v>
      </c>
      <c r="X67" s="8">
        <f>RA_DE!X67+MA_DE!X67+CI_DE!X67</f>
        <v>0</v>
      </c>
      <c r="Y67" s="8">
        <f>RA_DE!Y67+MA_DE!Y67+CI_DE!Y67</f>
        <v>0</v>
      </c>
      <c r="Z67" s="8">
        <f>RA_DE!Z67+MA_DE!Z67+CI_DE!Z67</f>
        <v>0</v>
      </c>
      <c r="AA67" s="8">
        <f>RA_DE!AA67+MA_DE!AA67+CI_DE!AA67</f>
        <v>0</v>
      </c>
      <c r="AB67" s="8">
        <f>RA_DE!AB67+MA_DE!AB67+CI_DE!AB67</f>
        <v>0</v>
      </c>
      <c r="AC67" s="8">
        <f>RA_DE!AC67+MA_DE!AC67+CI_DE!AC67</f>
        <v>0</v>
      </c>
      <c r="AD67" s="8">
        <f>RA_DE!AD67+MA_DE!AD67+CI_DE!AD67</f>
        <v>0</v>
      </c>
      <c r="AE67" s="8">
        <f>RA_DE!AE67+MA_DE!AE67+CI_DE!AE67</f>
        <v>0</v>
      </c>
      <c r="AF67" s="8">
        <f>RA_DE!AF67+MA_DE!AF67+CI_DE!AF67</f>
        <v>0</v>
      </c>
      <c r="AG67" s="8">
        <f>RA_DE!AG67+MA_DE!AG67+CI_DE!AG67</f>
        <v>0</v>
      </c>
      <c r="AH67" s="8">
        <f>RA_DE!AH67+MA_DE!AH67+CI_DE!AH67</f>
        <v>0</v>
      </c>
      <c r="AI67" s="8">
        <f>RA_DE!AI67+MA_DE!AI67+CI_DE!AI67</f>
        <v>0</v>
      </c>
      <c r="AJ67" s="8">
        <f>RA_DE!AJ67+MA_DE!AJ67+CI_DE!AJ67</f>
        <v>0</v>
      </c>
      <c r="AK67" s="8">
        <f>RA_DE!AK67+MA_DE!AK67+CI_DE!AK67</f>
        <v>0</v>
      </c>
      <c r="AL67" s="8">
        <f>RA_DE!AL67+MA_DE!AL67+CI_DE!AL67</f>
        <v>0</v>
      </c>
      <c r="AM67" s="8">
        <f>RA_DE!AM67+MA_DE!AM67+CI_DE!AM67</f>
        <v>0</v>
      </c>
      <c r="AN67" s="8">
        <f>RA_DE!AN67+MA_DE!AN67+CI_DE!AN67</f>
        <v>0</v>
      </c>
      <c r="AO67" s="8">
        <f>RA_DE!AO67+MA_DE!AO67+CI_DE!AO67</f>
        <v>0</v>
      </c>
      <c r="AP67" s="8">
        <f>RA_DE!AP67+MA_DE!AP67+CI_DE!AP67</f>
        <v>0</v>
      </c>
      <c r="AQ67" s="8">
        <f>RA_DE!AQ67+MA_DE!AQ67+CI_DE!AQ67</f>
        <v>0</v>
      </c>
      <c r="AR67" s="8">
        <f>RA_DE!AR67+MA_DE!AR67+CI_DE!AR67</f>
        <v>0</v>
      </c>
      <c r="AS67" s="8">
        <f>RA_DE!AS67+MA_DE!AS67+CI_DE!AS67</f>
        <v>0</v>
      </c>
      <c r="AT67" s="8">
        <f>RA_DE!AT67+MA_DE!AT67+CI_DE!AT67</f>
        <v>0</v>
      </c>
      <c r="AU67" s="8">
        <f>RA_DE!AU67+MA_DE!AU67+CI_DE!AU67</f>
        <v>0</v>
      </c>
      <c r="AV67" s="8">
        <f>RA_DE!AV67+MA_DE!AV67+CI_DE!AV67</f>
        <v>0</v>
      </c>
      <c r="AW67" s="8">
        <f>RA_DE!AW67+MA_DE!AW67+CI_DE!AW67</f>
        <v>0</v>
      </c>
      <c r="AX67" s="8">
        <f>RA_DE!AX67+MA_DE!AX67+CI_DE!AX67</f>
        <v>0</v>
      </c>
      <c r="AY67" s="8">
        <f>RA_DE!AY67+MA_DE!AY67+CI_DE!AY67</f>
        <v>0</v>
      </c>
      <c r="AZ67" s="8">
        <f>RA_DE!AZ67+MA_DE!AZ67+CI_DE!AZ67</f>
        <v>28.07511413400001</v>
      </c>
      <c r="BA67" s="8">
        <f>RA_DE!BA67+MA_DE!BA67+CI_DE!BA67</f>
        <v>28.07511413400001</v>
      </c>
      <c r="BB67" s="8">
        <f>RA_DE!BB67+MA_DE!BB67+CI_DE!BB67</f>
        <v>28.07511413400001</v>
      </c>
      <c r="BC67" s="8">
        <f>RA_DE!BC67+MA_DE!BC67+CI_DE!BC67</f>
        <v>28.07511413400001</v>
      </c>
      <c r="BD67" s="8">
        <f>RA_DE!BD67+MA_DE!BD67+CI_DE!BD67</f>
        <v>28.07511413400001</v>
      </c>
      <c r="BE67" s="8">
        <f>RA_DE!BE67+MA_DE!BE67+CI_DE!BE67</f>
        <v>28.07511413400001</v>
      </c>
      <c r="BF67" s="8">
        <f>RA_DE!BF67+MA_DE!BF67+CI_DE!BF67</f>
        <v>28.07511413400001</v>
      </c>
      <c r="BG67" s="8">
        <f>RA_DE!BG67+MA_DE!BG67+CI_DE!BG67</f>
        <v>28.07511413400001</v>
      </c>
      <c r="BH67" s="8">
        <f>RA_DE!BH67+MA_DE!BH67+CI_DE!BH67</f>
        <v>28.07511413400001</v>
      </c>
      <c r="BI67" s="8">
        <f>RA_DE!BI67+MA_DE!BI67+CI_DE!BI67</f>
        <v>28.07511413400001</v>
      </c>
      <c r="BJ67" s="8">
        <f>RA_DE!BJ67+MA_DE!BJ67+CI_DE!BJ67</f>
        <v>28.07511413400001</v>
      </c>
      <c r="BK67" s="8">
        <f>RA_DE!BK67+MA_DE!BK67+CI_DE!BK67</f>
        <v>28.07511413400001</v>
      </c>
      <c r="BO67" s="24">
        <f t="shared" si="44"/>
        <v>0</v>
      </c>
      <c r="BP67" s="24">
        <f t="shared" si="44"/>
        <v>84.225342402000024</v>
      </c>
      <c r="BQ67" s="24">
        <f t="shared" si="44"/>
        <v>0</v>
      </c>
      <c r="BR67" s="24">
        <f t="shared" si="44"/>
        <v>0</v>
      </c>
      <c r="BS67" s="24">
        <f t="shared" si="44"/>
        <v>0</v>
      </c>
      <c r="BT67" s="24">
        <f t="shared" si="44"/>
        <v>0</v>
      </c>
    </row>
    <row r="68" spans="1:72" hidden="1" outlineLevel="1" x14ac:dyDescent="0.25">
      <c r="A68" s="11" t="s">
        <v>35</v>
      </c>
      <c r="C68" s="2" t="s">
        <v>92</v>
      </c>
      <c r="D68" s="8">
        <f>RA_DE!D68+MA_DE!D68+CI_DE!D68</f>
        <v>0</v>
      </c>
      <c r="E68" s="8">
        <f>RA_DE!E68+MA_DE!E68+CI_DE!E68</f>
        <v>0</v>
      </c>
      <c r="F68" s="8">
        <f>RA_DE!F68+MA_DE!F68+CI_DE!F68</f>
        <v>0</v>
      </c>
      <c r="G68" s="8">
        <f>RA_DE!G68+MA_DE!G68+CI_DE!G68</f>
        <v>0</v>
      </c>
      <c r="H68" s="8">
        <f>RA_DE!H68+MA_DE!H68+CI_DE!H68</f>
        <v>0</v>
      </c>
      <c r="I68" s="8">
        <f>RA_DE!I68+MA_DE!I68+CI_DE!I68</f>
        <v>0</v>
      </c>
      <c r="J68" s="8">
        <f>RA_DE!J68+MA_DE!J68+CI_DE!J68</f>
        <v>0</v>
      </c>
      <c r="K68" s="8">
        <f>RA_DE!K68+MA_DE!K68+CI_DE!K68</f>
        <v>0</v>
      </c>
      <c r="L68" s="8">
        <f>RA_DE!L68+MA_DE!L68+CI_DE!L68</f>
        <v>0</v>
      </c>
      <c r="M68" s="8">
        <f>RA_DE!M68+MA_DE!M68+CI_DE!M68</f>
        <v>0</v>
      </c>
      <c r="N68" s="8">
        <f>RA_DE!N68+MA_DE!N68+CI_DE!N68</f>
        <v>0</v>
      </c>
      <c r="O68" s="8">
        <f>RA_DE!O68+MA_DE!O68+CI_DE!O68</f>
        <v>0</v>
      </c>
      <c r="P68" s="8">
        <f>RA_DE!P68+MA_DE!P68+CI_DE!P68</f>
        <v>0</v>
      </c>
      <c r="Q68" s="8">
        <f>RA_DE!Q68+MA_DE!Q68+CI_DE!Q68</f>
        <v>0</v>
      </c>
      <c r="R68" s="8">
        <f>RA_DE!R68+MA_DE!R68+CI_DE!R68</f>
        <v>0</v>
      </c>
      <c r="S68" s="8">
        <f>RA_DE!S68+MA_DE!S68+CI_DE!S68</f>
        <v>0</v>
      </c>
      <c r="T68" s="8">
        <f>RA_DE!T68+MA_DE!T68+CI_DE!T68</f>
        <v>0</v>
      </c>
      <c r="U68" s="8">
        <f>RA_DE!U68+MA_DE!U68+CI_DE!U68</f>
        <v>0</v>
      </c>
      <c r="V68" s="8">
        <f>RA_DE!V68+MA_DE!V68+CI_DE!V68</f>
        <v>0</v>
      </c>
      <c r="W68" s="8">
        <f>RA_DE!W68+MA_DE!W68+CI_DE!W68</f>
        <v>0</v>
      </c>
      <c r="X68" s="8">
        <f>RA_DE!X68+MA_DE!X68+CI_DE!X68</f>
        <v>0</v>
      </c>
      <c r="Y68" s="8">
        <f>RA_DE!Y68+MA_DE!Y68+CI_DE!Y68</f>
        <v>0</v>
      </c>
      <c r="Z68" s="8">
        <f>RA_DE!Z68+MA_DE!Z68+CI_DE!Z68</f>
        <v>0</v>
      </c>
      <c r="AA68" s="8">
        <f>RA_DE!AA68+MA_DE!AA68+CI_DE!AA68</f>
        <v>0</v>
      </c>
      <c r="AB68" s="8">
        <f>RA_DE!AB68+MA_DE!AB68+CI_DE!AB68</f>
        <v>0</v>
      </c>
      <c r="AC68" s="8">
        <f>RA_DE!AC68+MA_DE!AC68+CI_DE!AC68</f>
        <v>0</v>
      </c>
      <c r="AD68" s="8">
        <f>RA_DE!AD68+MA_DE!AD68+CI_DE!AD68</f>
        <v>0</v>
      </c>
      <c r="AE68" s="8">
        <f>RA_DE!AE68+MA_DE!AE68+CI_DE!AE68</f>
        <v>0</v>
      </c>
      <c r="AF68" s="8">
        <f>RA_DE!AF68+MA_DE!AF68+CI_DE!AF68</f>
        <v>0</v>
      </c>
      <c r="AG68" s="8">
        <f>RA_DE!AG68+MA_DE!AG68+CI_DE!AG68</f>
        <v>0</v>
      </c>
      <c r="AH68" s="8">
        <f>RA_DE!AH68+MA_DE!AH68+CI_DE!AH68</f>
        <v>0</v>
      </c>
      <c r="AI68" s="8">
        <f>RA_DE!AI68+MA_DE!AI68+CI_DE!AI68</f>
        <v>0</v>
      </c>
      <c r="AJ68" s="8">
        <f>RA_DE!AJ68+MA_DE!AJ68+CI_DE!AJ68</f>
        <v>0</v>
      </c>
      <c r="AK68" s="8">
        <f>RA_DE!AK68+MA_DE!AK68+CI_DE!AK68</f>
        <v>0</v>
      </c>
      <c r="AL68" s="8">
        <f>RA_DE!AL68+MA_DE!AL68+CI_DE!AL68</f>
        <v>0</v>
      </c>
      <c r="AM68" s="8">
        <f>RA_DE!AM68+MA_DE!AM68+CI_DE!AM68</f>
        <v>0</v>
      </c>
      <c r="AN68" s="8">
        <f>RA_DE!AN68+MA_DE!AN68+CI_DE!AN68</f>
        <v>0</v>
      </c>
      <c r="AO68" s="8">
        <f>RA_DE!AO68+MA_DE!AO68+CI_DE!AO68</f>
        <v>0</v>
      </c>
      <c r="AP68" s="8">
        <f>RA_DE!AP68+MA_DE!AP68+CI_DE!AP68</f>
        <v>0</v>
      </c>
      <c r="AQ68" s="8">
        <f>RA_DE!AQ68+MA_DE!AQ68+CI_DE!AQ68</f>
        <v>0</v>
      </c>
      <c r="AR68" s="8">
        <f>RA_DE!AR68+MA_DE!AR68+CI_DE!AR68</f>
        <v>0</v>
      </c>
      <c r="AS68" s="8">
        <f>RA_DE!AS68+MA_DE!AS68+CI_DE!AS68</f>
        <v>0</v>
      </c>
      <c r="AT68" s="8">
        <f>RA_DE!AT68+MA_DE!AT68+CI_DE!AT68</f>
        <v>0</v>
      </c>
      <c r="AU68" s="8">
        <f>RA_DE!AU68+MA_DE!AU68+CI_DE!AU68</f>
        <v>0</v>
      </c>
      <c r="AV68" s="8">
        <f>RA_DE!AV68+MA_DE!AV68+CI_DE!AV68</f>
        <v>0</v>
      </c>
      <c r="AW68" s="8">
        <f>RA_DE!AW68+MA_DE!AW68+CI_DE!AW68</f>
        <v>0</v>
      </c>
      <c r="AX68" s="8">
        <f>RA_DE!AX68+MA_DE!AX68+CI_DE!AX68</f>
        <v>0</v>
      </c>
      <c r="AY68" s="8">
        <f>RA_DE!AY68+MA_DE!AY68+CI_DE!AY68</f>
        <v>0</v>
      </c>
      <c r="AZ68" s="8">
        <f>RA_DE!AZ68+MA_DE!AZ68+CI_DE!AZ68</f>
        <v>0</v>
      </c>
      <c r="BA68" s="8">
        <f>RA_DE!BA68+MA_DE!BA68+CI_DE!BA68</f>
        <v>0</v>
      </c>
      <c r="BB68" s="8">
        <f>RA_DE!BB68+MA_DE!BB68+CI_DE!BB68</f>
        <v>0</v>
      </c>
      <c r="BC68" s="8">
        <f>RA_DE!BC68+MA_DE!BC68+CI_DE!BC68</f>
        <v>0</v>
      </c>
      <c r="BD68" s="8">
        <f>RA_DE!BD68+MA_DE!BD68+CI_DE!BD68</f>
        <v>0</v>
      </c>
      <c r="BE68" s="8">
        <f>RA_DE!BE68+MA_DE!BE68+CI_DE!BE68</f>
        <v>0</v>
      </c>
      <c r="BF68" s="8">
        <f>RA_DE!BF68+MA_DE!BF68+CI_DE!BF68</f>
        <v>0</v>
      </c>
      <c r="BG68" s="8">
        <f>RA_DE!BG68+MA_DE!BG68+CI_DE!BG68</f>
        <v>0</v>
      </c>
      <c r="BH68" s="8">
        <f>RA_DE!BH68+MA_DE!BH68+CI_DE!BH68</f>
        <v>0</v>
      </c>
      <c r="BI68" s="8">
        <f>RA_DE!BI68+MA_DE!BI68+CI_DE!BI68</f>
        <v>0</v>
      </c>
      <c r="BJ68" s="8">
        <f>RA_DE!BJ68+MA_DE!BJ68+CI_DE!BJ68</f>
        <v>0</v>
      </c>
      <c r="BK68" s="8">
        <f>RA_DE!BK68+MA_DE!BK68+CI_DE!BK68</f>
        <v>0</v>
      </c>
      <c r="BO68" s="24">
        <f t="shared" si="44"/>
        <v>0</v>
      </c>
      <c r="BP68" s="24">
        <f t="shared" si="44"/>
        <v>0</v>
      </c>
      <c r="BQ68" s="24">
        <f t="shared" si="44"/>
        <v>0</v>
      </c>
      <c r="BR68" s="24">
        <f t="shared" si="44"/>
        <v>0</v>
      </c>
      <c r="BS68" s="24">
        <f t="shared" si="44"/>
        <v>0</v>
      </c>
      <c r="BT68" s="24">
        <f t="shared" si="44"/>
        <v>0</v>
      </c>
    </row>
    <row r="69" spans="1:72" hidden="1" outlineLevel="1" x14ac:dyDescent="0.25">
      <c r="A69" s="11" t="s">
        <v>35</v>
      </c>
      <c r="C69" s="2" t="s">
        <v>105</v>
      </c>
      <c r="D69" s="8">
        <f>RA_DE!D69+MA_DE!D69+CI_DE!D69</f>
        <v>0</v>
      </c>
      <c r="E69" s="8">
        <f>RA_DE!E69+MA_DE!E69+CI_DE!E69</f>
        <v>0</v>
      </c>
      <c r="F69" s="8">
        <f>RA_DE!F69+MA_DE!F69+CI_DE!F69</f>
        <v>0</v>
      </c>
      <c r="G69" s="8">
        <f>RA_DE!G69+MA_DE!G69+CI_DE!G69</f>
        <v>0</v>
      </c>
      <c r="H69" s="8">
        <f>RA_DE!H69+MA_DE!H69+CI_DE!H69</f>
        <v>0</v>
      </c>
      <c r="I69" s="8">
        <f>RA_DE!I69+MA_DE!I69+CI_DE!I69</f>
        <v>0</v>
      </c>
      <c r="J69" s="8">
        <f>RA_DE!J69+MA_DE!J69+CI_DE!J69</f>
        <v>0</v>
      </c>
      <c r="K69" s="8">
        <f>RA_DE!K69+MA_DE!K69+CI_DE!K69</f>
        <v>0</v>
      </c>
      <c r="L69" s="8">
        <f>RA_DE!L69+MA_DE!L69+CI_DE!L69</f>
        <v>0</v>
      </c>
      <c r="M69" s="8">
        <f>RA_DE!M69+MA_DE!M69+CI_DE!M69</f>
        <v>0</v>
      </c>
      <c r="N69" s="8">
        <f>RA_DE!N69+MA_DE!N69+CI_DE!N69</f>
        <v>0</v>
      </c>
      <c r="O69" s="8">
        <f>RA_DE!O69+MA_DE!O69+CI_DE!O69</f>
        <v>0</v>
      </c>
      <c r="P69" s="8">
        <f>RA_DE!P69+MA_DE!P69+CI_DE!P69</f>
        <v>0</v>
      </c>
      <c r="Q69" s="8">
        <f>RA_DE!Q69+MA_DE!Q69+CI_DE!Q69</f>
        <v>0</v>
      </c>
      <c r="R69" s="8">
        <f>RA_DE!R69+MA_DE!R69+CI_DE!R69</f>
        <v>0</v>
      </c>
      <c r="S69" s="8">
        <f>RA_DE!S69+MA_DE!S69+CI_DE!S69</f>
        <v>0</v>
      </c>
      <c r="T69" s="8">
        <f>RA_DE!T69+MA_DE!T69+CI_DE!T69</f>
        <v>0</v>
      </c>
      <c r="U69" s="8">
        <f>RA_DE!U69+MA_DE!U69+CI_DE!U69</f>
        <v>0</v>
      </c>
      <c r="V69" s="8">
        <f>RA_DE!V69+MA_DE!V69+CI_DE!V69</f>
        <v>0</v>
      </c>
      <c r="W69" s="8">
        <f>RA_DE!W69+MA_DE!W69+CI_DE!W69</f>
        <v>0</v>
      </c>
      <c r="X69" s="8">
        <f>RA_DE!X69+MA_DE!X69+CI_DE!X69</f>
        <v>0</v>
      </c>
      <c r="Y69" s="8">
        <f>RA_DE!Y69+MA_DE!Y69+CI_DE!Y69</f>
        <v>0</v>
      </c>
      <c r="Z69" s="8">
        <f>RA_DE!Z69+MA_DE!Z69+CI_DE!Z69</f>
        <v>0</v>
      </c>
      <c r="AA69" s="8">
        <f>RA_DE!AA69+MA_DE!AA69+CI_DE!AA69</f>
        <v>0</v>
      </c>
      <c r="AB69" s="8">
        <f>RA_DE!AB69+MA_DE!AB69+CI_DE!AB69</f>
        <v>0</v>
      </c>
      <c r="AC69" s="8">
        <f>RA_DE!AC69+MA_DE!AC69+CI_DE!AC69</f>
        <v>0</v>
      </c>
      <c r="AD69" s="8">
        <f>RA_DE!AD69+MA_DE!AD69+CI_DE!AD69</f>
        <v>0</v>
      </c>
      <c r="AE69" s="8">
        <f>RA_DE!AE69+MA_DE!AE69+CI_DE!AE69</f>
        <v>0</v>
      </c>
      <c r="AF69" s="8">
        <f>RA_DE!AF69+MA_DE!AF69+CI_DE!AF69</f>
        <v>0</v>
      </c>
      <c r="AG69" s="8">
        <f>RA_DE!AG69+MA_DE!AG69+CI_DE!AG69</f>
        <v>0</v>
      </c>
      <c r="AH69" s="8">
        <f>RA_DE!AH69+MA_DE!AH69+CI_DE!AH69</f>
        <v>0</v>
      </c>
      <c r="AI69" s="8">
        <f>RA_DE!AI69+MA_DE!AI69+CI_DE!AI69</f>
        <v>0</v>
      </c>
      <c r="AJ69" s="8">
        <f>RA_DE!AJ69+MA_DE!AJ69+CI_DE!AJ69</f>
        <v>0</v>
      </c>
      <c r="AK69" s="8">
        <f>RA_DE!AK69+MA_DE!AK69+CI_DE!AK69</f>
        <v>0</v>
      </c>
      <c r="AL69" s="8">
        <f>RA_DE!AL69+MA_DE!AL69+CI_DE!AL69</f>
        <v>0</v>
      </c>
      <c r="AM69" s="8">
        <f>RA_DE!AM69+MA_DE!AM69+CI_DE!AM69</f>
        <v>0</v>
      </c>
      <c r="AN69" s="8">
        <f>RA_DE!AN69+MA_DE!AN69+CI_DE!AN69</f>
        <v>0</v>
      </c>
      <c r="AO69" s="8">
        <f>RA_DE!AO69+MA_DE!AO69+CI_DE!AO69</f>
        <v>0</v>
      </c>
      <c r="AP69" s="8">
        <f>RA_DE!AP69+MA_DE!AP69+CI_DE!AP69</f>
        <v>0</v>
      </c>
      <c r="AQ69" s="8">
        <f>RA_DE!AQ69+MA_DE!AQ69+CI_DE!AQ69</f>
        <v>0</v>
      </c>
      <c r="AR69" s="8">
        <f>RA_DE!AR69+MA_DE!AR69+CI_DE!AR69</f>
        <v>0</v>
      </c>
      <c r="AS69" s="8">
        <f>RA_DE!AS69+MA_DE!AS69+CI_DE!AS69</f>
        <v>0</v>
      </c>
      <c r="AT69" s="8">
        <f>RA_DE!AT69+MA_DE!AT69+CI_DE!AT69</f>
        <v>0</v>
      </c>
      <c r="AU69" s="8">
        <f>RA_DE!AU69+MA_DE!AU69+CI_DE!AU69</f>
        <v>0</v>
      </c>
      <c r="AV69" s="8">
        <f>RA_DE!AV69+MA_DE!AV69+CI_DE!AV69</f>
        <v>0</v>
      </c>
      <c r="AW69" s="8">
        <f>RA_DE!AW69+MA_DE!AW69+CI_DE!AW69</f>
        <v>0</v>
      </c>
      <c r="AX69" s="8">
        <f>RA_DE!AX69+MA_DE!AX69+CI_DE!AX69</f>
        <v>0</v>
      </c>
      <c r="AY69" s="8">
        <f>RA_DE!AY69+MA_DE!AY69+CI_DE!AY69</f>
        <v>0</v>
      </c>
      <c r="AZ69" s="8">
        <f>RA_DE!AZ69+MA_DE!AZ69+CI_DE!AZ69</f>
        <v>0</v>
      </c>
      <c r="BA69" s="8">
        <f>RA_DE!BA69+MA_DE!BA69+CI_DE!BA69</f>
        <v>0</v>
      </c>
      <c r="BB69" s="8">
        <f>RA_DE!BB69+MA_DE!BB69+CI_DE!BB69</f>
        <v>0</v>
      </c>
      <c r="BC69" s="8">
        <f>RA_DE!BC69+MA_DE!BC69+CI_DE!BC69</f>
        <v>0</v>
      </c>
      <c r="BD69" s="8">
        <f>RA_DE!BD69+MA_DE!BD69+CI_DE!BD69</f>
        <v>0</v>
      </c>
      <c r="BE69" s="8">
        <f>RA_DE!BE69+MA_DE!BE69+CI_DE!BE69</f>
        <v>0</v>
      </c>
      <c r="BF69" s="8">
        <f>RA_DE!BF69+MA_DE!BF69+CI_DE!BF69</f>
        <v>0</v>
      </c>
      <c r="BG69" s="8">
        <f>RA_DE!BG69+MA_DE!BG69+CI_DE!BG69</f>
        <v>0</v>
      </c>
      <c r="BH69" s="8">
        <f>RA_DE!BH69+MA_DE!BH69+CI_DE!BH69</f>
        <v>0</v>
      </c>
      <c r="BI69" s="8">
        <f>RA_DE!BI69+MA_DE!BI69+CI_DE!BI69</f>
        <v>0</v>
      </c>
      <c r="BJ69" s="8">
        <f>RA_DE!BJ69+MA_DE!BJ69+CI_DE!BJ69</f>
        <v>0</v>
      </c>
      <c r="BK69" s="8">
        <f>RA_DE!BK69+MA_DE!BK69+CI_DE!BK69</f>
        <v>0</v>
      </c>
      <c r="BO69" s="24">
        <f t="shared" si="44"/>
        <v>0</v>
      </c>
      <c r="BP69" s="24">
        <f t="shared" si="44"/>
        <v>0</v>
      </c>
      <c r="BQ69" s="24">
        <f t="shared" si="44"/>
        <v>0</v>
      </c>
      <c r="BR69" s="24">
        <f t="shared" si="44"/>
        <v>0</v>
      </c>
      <c r="BS69" s="24">
        <f t="shared" si="44"/>
        <v>0</v>
      </c>
      <c r="BT69" s="24">
        <f t="shared" si="44"/>
        <v>0</v>
      </c>
    </row>
    <row r="70" spans="1:72" hidden="1" outlineLevel="1" x14ac:dyDescent="0.25">
      <c r="A70" s="11" t="s">
        <v>35</v>
      </c>
      <c r="C70" s="2" t="s">
        <v>110</v>
      </c>
      <c r="D70" s="8">
        <f>RA_DE!D70+MA_DE!D70+CI_DE!D70</f>
        <v>0</v>
      </c>
      <c r="E70" s="8">
        <f>RA_DE!E70+MA_DE!E70+CI_DE!E70</f>
        <v>0</v>
      </c>
      <c r="F70" s="8">
        <f>RA_DE!F70+MA_DE!F70+CI_DE!F70</f>
        <v>0</v>
      </c>
      <c r="G70" s="8">
        <f>RA_DE!G70+MA_DE!G70+CI_DE!G70</f>
        <v>0</v>
      </c>
      <c r="H70" s="8">
        <f>RA_DE!H70+MA_DE!H70+CI_DE!H70</f>
        <v>0</v>
      </c>
      <c r="I70" s="8">
        <f>RA_DE!I70+MA_DE!I70+CI_DE!I70</f>
        <v>0</v>
      </c>
      <c r="J70" s="8">
        <f>RA_DE!J70+MA_DE!J70+CI_DE!J70</f>
        <v>0</v>
      </c>
      <c r="K70" s="8">
        <f>RA_DE!K70+MA_DE!K70+CI_DE!K70</f>
        <v>0</v>
      </c>
      <c r="L70" s="8">
        <f>RA_DE!L70+MA_DE!L70+CI_DE!L70</f>
        <v>0</v>
      </c>
      <c r="M70" s="8">
        <f>RA_DE!M70+MA_DE!M70+CI_DE!M70</f>
        <v>0</v>
      </c>
      <c r="N70" s="8">
        <f>RA_DE!N70+MA_DE!N70+CI_DE!N70</f>
        <v>0</v>
      </c>
      <c r="O70" s="8">
        <f>RA_DE!O70+MA_DE!O70+CI_DE!O70</f>
        <v>0</v>
      </c>
      <c r="P70" s="8">
        <f>RA_DE!P70+MA_DE!P70+CI_DE!P70</f>
        <v>0</v>
      </c>
      <c r="Q70" s="8">
        <f>RA_DE!Q70+MA_DE!Q70+CI_DE!Q70</f>
        <v>0</v>
      </c>
      <c r="R70" s="8">
        <f>RA_DE!R70+MA_DE!R70+CI_DE!R70</f>
        <v>0</v>
      </c>
      <c r="S70" s="8">
        <f>RA_DE!S70+MA_DE!S70+CI_DE!S70</f>
        <v>0</v>
      </c>
      <c r="T70" s="8">
        <f>RA_DE!T70+MA_DE!T70+CI_DE!T70</f>
        <v>0</v>
      </c>
      <c r="U70" s="8">
        <f>RA_DE!U70+MA_DE!U70+CI_DE!U70</f>
        <v>0</v>
      </c>
      <c r="V70" s="8">
        <f>RA_DE!V70+MA_DE!V70+CI_DE!V70</f>
        <v>0</v>
      </c>
      <c r="W70" s="8">
        <f>RA_DE!W70+MA_DE!W70+CI_DE!W70</f>
        <v>0</v>
      </c>
      <c r="X70" s="8">
        <f>RA_DE!X70+MA_DE!X70+CI_DE!X70</f>
        <v>0</v>
      </c>
      <c r="Y70" s="8">
        <f>RA_DE!Y70+MA_DE!Y70+CI_DE!Y70</f>
        <v>0</v>
      </c>
      <c r="Z70" s="8">
        <f>RA_DE!Z70+MA_DE!Z70+CI_DE!Z70</f>
        <v>0</v>
      </c>
      <c r="AA70" s="8">
        <f>RA_DE!AA70+MA_DE!AA70+CI_DE!AA70</f>
        <v>0</v>
      </c>
      <c r="AB70" s="8">
        <f>RA_DE!AB70+MA_DE!AB70+CI_DE!AB70</f>
        <v>0</v>
      </c>
      <c r="AC70" s="8">
        <f>RA_DE!AC70+MA_DE!AC70+CI_DE!AC70</f>
        <v>0</v>
      </c>
      <c r="AD70" s="8">
        <f>RA_DE!AD70+MA_DE!AD70+CI_DE!AD70</f>
        <v>0</v>
      </c>
      <c r="AE70" s="8">
        <f>RA_DE!AE70+MA_DE!AE70+CI_DE!AE70</f>
        <v>0</v>
      </c>
      <c r="AF70" s="8">
        <f>RA_DE!AF70+MA_DE!AF70+CI_DE!AF70</f>
        <v>0</v>
      </c>
      <c r="AG70" s="8">
        <f>RA_DE!AG70+MA_DE!AG70+CI_DE!AG70</f>
        <v>0</v>
      </c>
      <c r="AH70" s="8">
        <f>RA_DE!AH70+MA_DE!AH70+CI_DE!AH70</f>
        <v>0</v>
      </c>
      <c r="AI70" s="8">
        <f>RA_DE!AI70+MA_DE!AI70+CI_DE!AI70</f>
        <v>0</v>
      </c>
      <c r="AJ70" s="8">
        <f>RA_DE!AJ70+MA_DE!AJ70+CI_DE!AJ70</f>
        <v>0</v>
      </c>
      <c r="AK70" s="8">
        <f>RA_DE!AK70+MA_DE!AK70+CI_DE!AK70</f>
        <v>0</v>
      </c>
      <c r="AL70" s="8">
        <f>RA_DE!AL70+MA_DE!AL70+CI_DE!AL70</f>
        <v>0</v>
      </c>
      <c r="AM70" s="8">
        <f>RA_DE!AM70+MA_DE!AM70+CI_DE!AM70</f>
        <v>0</v>
      </c>
      <c r="AN70" s="8">
        <f>RA_DE!AN70+MA_DE!AN70+CI_DE!AN70</f>
        <v>0</v>
      </c>
      <c r="AO70" s="8">
        <f>RA_DE!AO70+MA_DE!AO70+CI_DE!AO70</f>
        <v>0</v>
      </c>
      <c r="AP70" s="8">
        <f>RA_DE!AP70+MA_DE!AP70+CI_DE!AP70</f>
        <v>0</v>
      </c>
      <c r="AQ70" s="8">
        <f>RA_DE!AQ70+MA_DE!AQ70+CI_DE!AQ70</f>
        <v>0</v>
      </c>
      <c r="AR70" s="8">
        <f>RA_DE!AR70+MA_DE!AR70+CI_DE!AR70</f>
        <v>0</v>
      </c>
      <c r="AS70" s="8">
        <f>RA_DE!AS70+MA_DE!AS70+CI_DE!AS70</f>
        <v>0</v>
      </c>
      <c r="AT70" s="8">
        <f>RA_DE!AT70+MA_DE!AT70+CI_DE!AT70</f>
        <v>0</v>
      </c>
      <c r="AU70" s="8">
        <f>RA_DE!AU70+MA_DE!AU70+CI_DE!AU70</f>
        <v>0</v>
      </c>
      <c r="AV70" s="8">
        <f>RA_DE!AV70+MA_DE!AV70+CI_DE!AV70</f>
        <v>0</v>
      </c>
      <c r="AW70" s="8">
        <f>RA_DE!AW70+MA_DE!AW70+CI_DE!AW70</f>
        <v>0</v>
      </c>
      <c r="AX70" s="8">
        <f>RA_DE!AX70+MA_DE!AX70+CI_DE!AX70</f>
        <v>0</v>
      </c>
      <c r="AY70" s="8">
        <f>RA_DE!AY70+MA_DE!AY70+CI_DE!AY70</f>
        <v>0</v>
      </c>
      <c r="AZ70" s="8">
        <f>RA_DE!AZ70+MA_DE!AZ70+CI_DE!AZ70</f>
        <v>0</v>
      </c>
      <c r="BA70" s="8">
        <f>RA_DE!BA70+MA_DE!BA70+CI_DE!BA70</f>
        <v>0</v>
      </c>
      <c r="BB70" s="8">
        <f>RA_DE!BB70+MA_DE!BB70+CI_DE!BB70</f>
        <v>0</v>
      </c>
      <c r="BC70" s="8">
        <f>RA_DE!BC70+MA_DE!BC70+CI_DE!BC70</f>
        <v>0</v>
      </c>
      <c r="BD70" s="8">
        <f>RA_DE!BD70+MA_DE!BD70+CI_DE!BD70</f>
        <v>0</v>
      </c>
      <c r="BE70" s="8">
        <f>RA_DE!BE70+MA_DE!BE70+CI_DE!BE70</f>
        <v>0</v>
      </c>
      <c r="BF70" s="8">
        <f>RA_DE!BF70+MA_DE!BF70+CI_DE!BF70</f>
        <v>0</v>
      </c>
      <c r="BG70" s="8">
        <f>RA_DE!BG70+MA_DE!BG70+CI_DE!BG70</f>
        <v>0</v>
      </c>
      <c r="BH70" s="8">
        <f>RA_DE!BH70+MA_DE!BH70+CI_DE!BH70</f>
        <v>0</v>
      </c>
      <c r="BI70" s="8">
        <f>RA_DE!BI70+MA_DE!BI70+CI_DE!BI70</f>
        <v>0</v>
      </c>
      <c r="BJ70" s="8">
        <f>RA_DE!BJ70+MA_DE!BJ70+CI_DE!BJ70</f>
        <v>0</v>
      </c>
      <c r="BK70" s="8">
        <f>RA_DE!BK70+MA_DE!BK70+CI_DE!BK70</f>
        <v>0</v>
      </c>
      <c r="BO70" s="24">
        <f t="shared" si="44"/>
        <v>0</v>
      </c>
      <c r="BP70" s="24">
        <f t="shared" si="44"/>
        <v>0</v>
      </c>
      <c r="BQ70" s="24">
        <f t="shared" si="44"/>
        <v>0</v>
      </c>
      <c r="BR70" s="24">
        <f t="shared" si="44"/>
        <v>0</v>
      </c>
      <c r="BS70" s="24">
        <f t="shared" si="44"/>
        <v>0</v>
      </c>
      <c r="BT70" s="24">
        <f t="shared" si="44"/>
        <v>0</v>
      </c>
    </row>
    <row r="71" spans="1:72" hidden="1" outlineLevel="1" x14ac:dyDescent="0.25">
      <c r="A71" s="11" t="s">
        <v>35</v>
      </c>
      <c r="C71" s="2" t="s">
        <v>97</v>
      </c>
      <c r="D71" s="8">
        <f>RA_DE!D71+MA_DE!D71+CI_DE!D71</f>
        <v>0</v>
      </c>
      <c r="E71" s="8">
        <f>RA_DE!E71+MA_DE!E71+CI_DE!E71</f>
        <v>0</v>
      </c>
      <c r="F71" s="8">
        <f>RA_DE!F71+MA_DE!F71+CI_DE!F71</f>
        <v>0</v>
      </c>
      <c r="G71" s="8">
        <f>RA_DE!G71+MA_DE!G71+CI_DE!G71</f>
        <v>0</v>
      </c>
      <c r="H71" s="8">
        <f>RA_DE!H71+MA_DE!H71+CI_DE!H71</f>
        <v>0</v>
      </c>
      <c r="I71" s="8">
        <f>RA_DE!I71+MA_DE!I71+CI_DE!I71</f>
        <v>0</v>
      </c>
      <c r="J71" s="8">
        <f>RA_DE!J71+MA_DE!J71+CI_DE!J71</f>
        <v>0</v>
      </c>
      <c r="K71" s="8">
        <f>RA_DE!K71+MA_DE!K71+CI_DE!K71</f>
        <v>0</v>
      </c>
      <c r="L71" s="8">
        <f>RA_DE!L71+MA_DE!L71+CI_DE!L71</f>
        <v>0</v>
      </c>
      <c r="M71" s="8">
        <f>RA_DE!M71+MA_DE!M71+CI_DE!M71</f>
        <v>0</v>
      </c>
      <c r="N71" s="8">
        <f>RA_DE!N71+MA_DE!N71+CI_DE!N71</f>
        <v>0</v>
      </c>
      <c r="O71" s="8">
        <f>RA_DE!O71+MA_DE!O71+CI_DE!O71</f>
        <v>0</v>
      </c>
      <c r="P71" s="8">
        <f>RA_DE!P71+MA_DE!P71+CI_DE!P71</f>
        <v>0</v>
      </c>
      <c r="Q71" s="8">
        <f>RA_DE!Q71+MA_DE!Q71+CI_DE!Q71</f>
        <v>0</v>
      </c>
      <c r="R71" s="8">
        <f>RA_DE!R71+MA_DE!R71+CI_DE!R71</f>
        <v>0</v>
      </c>
      <c r="S71" s="8">
        <f>RA_DE!S71+MA_DE!S71+CI_DE!S71</f>
        <v>0</v>
      </c>
      <c r="T71" s="8">
        <f>RA_DE!T71+MA_DE!T71+CI_DE!T71</f>
        <v>0</v>
      </c>
      <c r="U71" s="8">
        <f>RA_DE!U71+MA_DE!U71+CI_DE!U71</f>
        <v>0</v>
      </c>
      <c r="V71" s="8">
        <f>RA_DE!V71+MA_DE!V71+CI_DE!V71</f>
        <v>0</v>
      </c>
      <c r="W71" s="8">
        <f>RA_DE!W71+MA_DE!W71+CI_DE!W71</f>
        <v>0</v>
      </c>
      <c r="X71" s="8">
        <f>RA_DE!X71+MA_DE!X71+CI_DE!X71</f>
        <v>0</v>
      </c>
      <c r="Y71" s="8">
        <f>RA_DE!Y71+MA_DE!Y71+CI_DE!Y71</f>
        <v>0</v>
      </c>
      <c r="Z71" s="8">
        <f>RA_DE!Z71+MA_DE!Z71+CI_DE!Z71</f>
        <v>0</v>
      </c>
      <c r="AA71" s="8">
        <f>RA_DE!AA71+MA_DE!AA71+CI_DE!AA71</f>
        <v>0</v>
      </c>
      <c r="AB71" s="8">
        <f>RA_DE!AB71+MA_DE!AB71+CI_DE!AB71</f>
        <v>0</v>
      </c>
      <c r="AC71" s="8">
        <f>RA_DE!AC71+MA_DE!AC71+CI_DE!AC71</f>
        <v>0</v>
      </c>
      <c r="AD71" s="8">
        <f>RA_DE!AD71+MA_DE!AD71+CI_DE!AD71</f>
        <v>0</v>
      </c>
      <c r="AE71" s="8">
        <f>RA_DE!AE71+MA_DE!AE71+CI_DE!AE71</f>
        <v>0</v>
      </c>
      <c r="AF71" s="8">
        <f>RA_DE!AF71+MA_DE!AF71+CI_DE!AF71</f>
        <v>0</v>
      </c>
      <c r="AG71" s="8">
        <f>RA_DE!AG71+MA_DE!AG71+CI_DE!AG71</f>
        <v>0</v>
      </c>
      <c r="AH71" s="8">
        <f>RA_DE!AH71+MA_DE!AH71+CI_DE!AH71</f>
        <v>0</v>
      </c>
      <c r="AI71" s="8">
        <f>RA_DE!AI71+MA_DE!AI71+CI_DE!AI71</f>
        <v>0</v>
      </c>
      <c r="AJ71" s="8">
        <f>RA_DE!AJ71+MA_DE!AJ71+CI_DE!AJ71</f>
        <v>0</v>
      </c>
      <c r="AK71" s="8">
        <f>RA_DE!AK71+MA_DE!AK71+CI_DE!AK71</f>
        <v>0</v>
      </c>
      <c r="AL71" s="8">
        <f>RA_DE!AL71+MA_DE!AL71+CI_DE!AL71</f>
        <v>0</v>
      </c>
      <c r="AM71" s="8">
        <f>RA_DE!AM71+MA_DE!AM71+CI_DE!AM71</f>
        <v>0</v>
      </c>
      <c r="AN71" s="8">
        <f>RA_DE!AN71+MA_DE!AN71+CI_DE!AN71</f>
        <v>0</v>
      </c>
      <c r="AO71" s="8">
        <f>RA_DE!AO71+MA_DE!AO71+CI_DE!AO71</f>
        <v>0</v>
      </c>
      <c r="AP71" s="8">
        <f>RA_DE!AP71+MA_DE!AP71+CI_DE!AP71</f>
        <v>0</v>
      </c>
      <c r="AQ71" s="8">
        <f>RA_DE!AQ71+MA_DE!AQ71+CI_DE!AQ71</f>
        <v>0</v>
      </c>
      <c r="AR71" s="8">
        <f>RA_DE!AR71+MA_DE!AR71+CI_DE!AR71</f>
        <v>0</v>
      </c>
      <c r="AS71" s="8">
        <f>RA_DE!AS71+MA_DE!AS71+CI_DE!AS71</f>
        <v>0</v>
      </c>
      <c r="AT71" s="8">
        <f>RA_DE!AT71+MA_DE!AT71+CI_DE!AT71</f>
        <v>0</v>
      </c>
      <c r="AU71" s="8">
        <f>RA_DE!AU71+MA_DE!AU71+CI_DE!AU71</f>
        <v>0</v>
      </c>
      <c r="AV71" s="8">
        <f>RA_DE!AV71+MA_DE!AV71+CI_DE!AV71</f>
        <v>0</v>
      </c>
      <c r="AW71" s="8">
        <f>RA_DE!AW71+MA_DE!AW71+CI_DE!AW71</f>
        <v>0</v>
      </c>
      <c r="AX71" s="8">
        <f>RA_DE!AX71+MA_DE!AX71+CI_DE!AX71</f>
        <v>0</v>
      </c>
      <c r="AY71" s="8">
        <f>RA_DE!AY71+MA_DE!AY71+CI_DE!AY71</f>
        <v>0</v>
      </c>
      <c r="AZ71" s="8">
        <f>RA_DE!AZ71+MA_DE!AZ71+CI_DE!AZ71</f>
        <v>0</v>
      </c>
      <c r="BA71" s="8">
        <f>RA_DE!BA71+MA_DE!BA71+CI_DE!BA71</f>
        <v>0</v>
      </c>
      <c r="BB71" s="8">
        <f>RA_DE!BB71+MA_DE!BB71+CI_DE!BB71</f>
        <v>0</v>
      </c>
      <c r="BC71" s="8">
        <f>RA_DE!BC71+MA_DE!BC71+CI_DE!BC71</f>
        <v>0</v>
      </c>
      <c r="BD71" s="8">
        <f>RA_DE!BD71+MA_DE!BD71+CI_DE!BD71</f>
        <v>0</v>
      </c>
      <c r="BE71" s="8">
        <f>RA_DE!BE71+MA_DE!BE71+CI_DE!BE71</f>
        <v>0</v>
      </c>
      <c r="BF71" s="8">
        <f>RA_DE!BF71+MA_DE!BF71+CI_DE!BF71</f>
        <v>0</v>
      </c>
      <c r="BG71" s="8">
        <f>RA_DE!BG71+MA_DE!BG71+CI_DE!BG71</f>
        <v>0</v>
      </c>
      <c r="BH71" s="8">
        <f>RA_DE!BH71+MA_DE!BH71+CI_DE!BH71</f>
        <v>0</v>
      </c>
      <c r="BI71" s="8">
        <f>RA_DE!BI71+MA_DE!BI71+CI_DE!BI71</f>
        <v>0</v>
      </c>
      <c r="BJ71" s="8">
        <f>RA_DE!BJ71+MA_DE!BJ71+CI_DE!BJ71</f>
        <v>0</v>
      </c>
      <c r="BK71" s="8">
        <f>RA_DE!BK71+MA_DE!BK71+CI_DE!BK71</f>
        <v>0</v>
      </c>
      <c r="BO71" s="24">
        <f t="shared" si="44"/>
        <v>0</v>
      </c>
      <c r="BP71" s="24">
        <f t="shared" si="44"/>
        <v>0</v>
      </c>
      <c r="BQ71" s="24">
        <f t="shared" si="44"/>
        <v>0</v>
      </c>
      <c r="BR71" s="24">
        <f t="shared" si="44"/>
        <v>0</v>
      </c>
      <c r="BS71" s="24">
        <f t="shared" si="44"/>
        <v>0</v>
      </c>
      <c r="BT71" s="24">
        <f t="shared" si="44"/>
        <v>0</v>
      </c>
    </row>
    <row r="72" spans="1:72" hidden="1" outlineLevel="1" x14ac:dyDescent="0.25">
      <c r="A72" s="11" t="s">
        <v>35</v>
      </c>
      <c r="C72" s="2" t="s">
        <v>111</v>
      </c>
      <c r="D72" s="8">
        <f>RA_DE!D72+MA_DE!D72+CI_DE!D72</f>
        <v>0</v>
      </c>
      <c r="E72" s="8">
        <f>RA_DE!E72+MA_DE!E72+CI_DE!E72</f>
        <v>0</v>
      </c>
      <c r="F72" s="8">
        <f>RA_DE!F72+MA_DE!F72+CI_DE!F72</f>
        <v>0</v>
      </c>
      <c r="G72" s="8">
        <f>RA_DE!G72+MA_DE!G72+CI_DE!G72</f>
        <v>0</v>
      </c>
      <c r="H72" s="8">
        <f>RA_DE!H72+MA_DE!H72+CI_DE!H72</f>
        <v>0</v>
      </c>
      <c r="I72" s="8">
        <f>RA_DE!I72+MA_DE!I72+CI_DE!I72</f>
        <v>0</v>
      </c>
      <c r="J72" s="8">
        <f>RA_DE!J72+MA_DE!J72+CI_DE!J72</f>
        <v>0</v>
      </c>
      <c r="K72" s="8">
        <f>RA_DE!K72+MA_DE!K72+CI_DE!K72</f>
        <v>0</v>
      </c>
      <c r="L72" s="8">
        <f>RA_DE!L72+MA_DE!L72+CI_DE!L72</f>
        <v>0</v>
      </c>
      <c r="M72" s="8">
        <f>RA_DE!M72+MA_DE!M72+CI_DE!M72</f>
        <v>0</v>
      </c>
      <c r="N72" s="8">
        <f>RA_DE!N72+MA_DE!N72+CI_DE!N72</f>
        <v>0</v>
      </c>
      <c r="O72" s="8">
        <f>RA_DE!O72+MA_DE!O72+CI_DE!O72</f>
        <v>0</v>
      </c>
      <c r="P72" s="8">
        <f>RA_DE!P72+MA_DE!P72+CI_DE!P72</f>
        <v>0</v>
      </c>
      <c r="Q72" s="8">
        <f>RA_DE!Q72+MA_DE!Q72+CI_DE!Q72</f>
        <v>0</v>
      </c>
      <c r="R72" s="8">
        <f>RA_DE!R72+MA_DE!R72+CI_DE!R72</f>
        <v>0</v>
      </c>
      <c r="S72" s="8">
        <f>RA_DE!S72+MA_DE!S72+CI_DE!S72</f>
        <v>0</v>
      </c>
      <c r="T72" s="8">
        <f>RA_DE!T72+MA_DE!T72+CI_DE!T72</f>
        <v>0</v>
      </c>
      <c r="U72" s="8">
        <f>RA_DE!U72+MA_DE!U72+CI_DE!U72</f>
        <v>0</v>
      </c>
      <c r="V72" s="8">
        <f>RA_DE!V72+MA_DE!V72+CI_DE!V72</f>
        <v>0</v>
      </c>
      <c r="W72" s="8">
        <f>RA_DE!W72+MA_DE!W72+CI_DE!W72</f>
        <v>0</v>
      </c>
      <c r="X72" s="8">
        <f>RA_DE!X72+MA_DE!X72+CI_DE!X72</f>
        <v>0</v>
      </c>
      <c r="Y72" s="8">
        <f>RA_DE!Y72+MA_DE!Y72+CI_DE!Y72</f>
        <v>0</v>
      </c>
      <c r="Z72" s="8">
        <f>RA_DE!Z72+MA_DE!Z72+CI_DE!Z72</f>
        <v>0</v>
      </c>
      <c r="AA72" s="8">
        <f>RA_DE!AA72+MA_DE!AA72+CI_DE!AA72</f>
        <v>0</v>
      </c>
      <c r="AB72" s="8">
        <f>RA_DE!AB72+MA_DE!AB72+CI_DE!AB72</f>
        <v>0</v>
      </c>
      <c r="AC72" s="8">
        <f>RA_DE!AC72+MA_DE!AC72+CI_DE!AC72</f>
        <v>0</v>
      </c>
      <c r="AD72" s="8">
        <f>RA_DE!AD72+MA_DE!AD72+CI_DE!AD72</f>
        <v>0</v>
      </c>
      <c r="AE72" s="8">
        <f>RA_DE!AE72+MA_DE!AE72+CI_DE!AE72</f>
        <v>0</v>
      </c>
      <c r="AF72" s="8">
        <f>RA_DE!AF72+MA_DE!AF72+CI_DE!AF72</f>
        <v>0</v>
      </c>
      <c r="AG72" s="8">
        <f>RA_DE!AG72+MA_DE!AG72+CI_DE!AG72</f>
        <v>0</v>
      </c>
      <c r="AH72" s="8">
        <f>RA_DE!AH72+MA_DE!AH72+CI_DE!AH72</f>
        <v>0</v>
      </c>
      <c r="AI72" s="8">
        <f>RA_DE!AI72+MA_DE!AI72+CI_DE!AI72</f>
        <v>0</v>
      </c>
      <c r="AJ72" s="8">
        <f>RA_DE!AJ72+MA_DE!AJ72+CI_DE!AJ72</f>
        <v>0</v>
      </c>
      <c r="AK72" s="8">
        <f>RA_DE!AK72+MA_DE!AK72+CI_DE!AK72</f>
        <v>0</v>
      </c>
      <c r="AL72" s="8">
        <f>RA_DE!AL72+MA_DE!AL72+CI_DE!AL72</f>
        <v>0</v>
      </c>
      <c r="AM72" s="8">
        <f>RA_DE!AM72+MA_DE!AM72+CI_DE!AM72</f>
        <v>0</v>
      </c>
      <c r="AN72" s="8">
        <f>RA_DE!AN72+MA_DE!AN72+CI_DE!AN72</f>
        <v>0</v>
      </c>
      <c r="AO72" s="8">
        <f>RA_DE!AO72+MA_DE!AO72+CI_DE!AO72</f>
        <v>0</v>
      </c>
      <c r="AP72" s="8">
        <f>RA_DE!AP72+MA_DE!AP72+CI_DE!AP72</f>
        <v>0</v>
      </c>
      <c r="AQ72" s="8">
        <f>RA_DE!AQ72+MA_DE!AQ72+CI_DE!AQ72</f>
        <v>0</v>
      </c>
      <c r="AR72" s="8">
        <f>RA_DE!AR72+MA_DE!AR72+CI_DE!AR72</f>
        <v>0</v>
      </c>
      <c r="AS72" s="8">
        <f>RA_DE!AS72+MA_DE!AS72+CI_DE!AS72</f>
        <v>0</v>
      </c>
      <c r="AT72" s="8">
        <f>RA_DE!AT72+MA_DE!AT72+CI_DE!AT72</f>
        <v>0</v>
      </c>
      <c r="AU72" s="8">
        <f>RA_DE!AU72+MA_DE!AU72+CI_DE!AU72</f>
        <v>0</v>
      </c>
      <c r="AV72" s="8">
        <f>RA_DE!AV72+MA_DE!AV72+CI_DE!AV72</f>
        <v>0</v>
      </c>
      <c r="AW72" s="8">
        <f>RA_DE!AW72+MA_DE!AW72+CI_DE!AW72</f>
        <v>0</v>
      </c>
      <c r="AX72" s="8">
        <f>RA_DE!AX72+MA_DE!AX72+CI_DE!AX72</f>
        <v>0</v>
      </c>
      <c r="AY72" s="8">
        <f>RA_DE!AY72+MA_DE!AY72+CI_DE!AY72</f>
        <v>0</v>
      </c>
      <c r="AZ72" s="8">
        <f>RA_DE!AZ72+MA_DE!AZ72+CI_DE!AZ72</f>
        <v>0</v>
      </c>
      <c r="BA72" s="8">
        <f>RA_DE!BA72+MA_DE!BA72+CI_DE!BA72</f>
        <v>0</v>
      </c>
      <c r="BB72" s="8">
        <f>RA_DE!BB72+MA_DE!BB72+CI_DE!BB72</f>
        <v>0</v>
      </c>
      <c r="BC72" s="8">
        <f>RA_DE!BC72+MA_DE!BC72+CI_DE!BC72</f>
        <v>0</v>
      </c>
      <c r="BD72" s="8">
        <f>RA_DE!BD72+MA_DE!BD72+CI_DE!BD72</f>
        <v>0</v>
      </c>
      <c r="BE72" s="8">
        <f>RA_DE!BE72+MA_DE!BE72+CI_DE!BE72</f>
        <v>0</v>
      </c>
      <c r="BF72" s="8">
        <f>RA_DE!BF72+MA_DE!BF72+CI_DE!BF72</f>
        <v>0</v>
      </c>
      <c r="BG72" s="8">
        <f>RA_DE!BG72+MA_DE!BG72+CI_DE!BG72</f>
        <v>0</v>
      </c>
      <c r="BH72" s="8">
        <f>RA_DE!BH72+MA_DE!BH72+CI_DE!BH72</f>
        <v>0</v>
      </c>
      <c r="BI72" s="8">
        <f>RA_DE!BI72+MA_DE!BI72+CI_DE!BI72</f>
        <v>0</v>
      </c>
      <c r="BJ72" s="8">
        <f>RA_DE!BJ72+MA_DE!BJ72+CI_DE!BJ72</f>
        <v>0</v>
      </c>
      <c r="BK72" s="8">
        <f>RA_DE!BK72+MA_DE!BK72+CI_DE!BK72</f>
        <v>0</v>
      </c>
      <c r="BO72" s="24">
        <f t="shared" si="44"/>
        <v>0</v>
      </c>
      <c r="BP72" s="24">
        <f t="shared" si="44"/>
        <v>0</v>
      </c>
      <c r="BQ72" s="24">
        <f t="shared" si="44"/>
        <v>0</v>
      </c>
      <c r="BR72" s="24">
        <f t="shared" si="44"/>
        <v>0</v>
      </c>
      <c r="BS72" s="24">
        <f t="shared" si="44"/>
        <v>0</v>
      </c>
      <c r="BT72" s="24">
        <f t="shared" si="44"/>
        <v>0</v>
      </c>
    </row>
    <row r="73" spans="1:72" hidden="1" outlineLevel="1" x14ac:dyDescent="0.25">
      <c r="A73" s="11" t="s">
        <v>35</v>
      </c>
      <c r="C73" s="2" t="s">
        <v>101</v>
      </c>
      <c r="D73" s="8">
        <f>RA_DE!D73+MA_DE!D73+CI_DE!D73</f>
        <v>0</v>
      </c>
      <c r="E73" s="8">
        <f>RA_DE!E73+MA_DE!E73+CI_DE!E73</f>
        <v>0</v>
      </c>
      <c r="F73" s="8">
        <f>RA_DE!F73+MA_DE!F73+CI_DE!F73</f>
        <v>0</v>
      </c>
      <c r="G73" s="8">
        <f>RA_DE!G73+MA_DE!G73+CI_DE!G73</f>
        <v>0</v>
      </c>
      <c r="H73" s="8">
        <f>RA_DE!H73+MA_DE!H73+CI_DE!H73</f>
        <v>0</v>
      </c>
      <c r="I73" s="8">
        <f>RA_DE!I73+MA_DE!I73+CI_DE!I73</f>
        <v>0</v>
      </c>
      <c r="J73" s="8">
        <f>RA_DE!J73+MA_DE!J73+CI_DE!J73</f>
        <v>0</v>
      </c>
      <c r="K73" s="8">
        <f>RA_DE!K73+MA_DE!K73+CI_DE!K73</f>
        <v>0</v>
      </c>
      <c r="L73" s="8">
        <f>RA_DE!L73+MA_DE!L73+CI_DE!L73</f>
        <v>0</v>
      </c>
      <c r="M73" s="8">
        <f>RA_DE!M73+MA_DE!M73+CI_DE!M73</f>
        <v>0</v>
      </c>
      <c r="N73" s="8">
        <f>RA_DE!N73+MA_DE!N73+CI_DE!N73</f>
        <v>0</v>
      </c>
      <c r="O73" s="8">
        <f>RA_DE!O73+MA_DE!O73+CI_DE!O73</f>
        <v>0</v>
      </c>
      <c r="P73" s="8">
        <f>RA_DE!P73+MA_DE!P73+CI_DE!P73</f>
        <v>0</v>
      </c>
      <c r="Q73" s="8">
        <f>RA_DE!Q73+MA_DE!Q73+CI_DE!Q73</f>
        <v>0</v>
      </c>
      <c r="R73" s="8">
        <f>RA_DE!R73+MA_DE!R73+CI_DE!R73</f>
        <v>0</v>
      </c>
      <c r="S73" s="8">
        <f>RA_DE!S73+MA_DE!S73+CI_DE!S73</f>
        <v>0</v>
      </c>
      <c r="T73" s="8">
        <f>RA_DE!T73+MA_DE!T73+CI_DE!T73</f>
        <v>0</v>
      </c>
      <c r="U73" s="8">
        <f>RA_DE!U73+MA_DE!U73+CI_DE!U73</f>
        <v>0</v>
      </c>
      <c r="V73" s="8">
        <f>RA_DE!V73+MA_DE!V73+CI_DE!V73</f>
        <v>0</v>
      </c>
      <c r="W73" s="8">
        <f>RA_DE!W73+MA_DE!W73+CI_DE!W73</f>
        <v>0</v>
      </c>
      <c r="X73" s="8">
        <f>RA_DE!X73+MA_DE!X73+CI_DE!X73</f>
        <v>0</v>
      </c>
      <c r="Y73" s="8">
        <f>RA_DE!Y73+MA_DE!Y73+CI_DE!Y73</f>
        <v>0</v>
      </c>
      <c r="Z73" s="8">
        <f>RA_DE!Z73+MA_DE!Z73+CI_DE!Z73</f>
        <v>0</v>
      </c>
      <c r="AA73" s="8">
        <f>RA_DE!AA73+MA_DE!AA73+CI_DE!AA73</f>
        <v>0</v>
      </c>
      <c r="AB73" s="8">
        <f>RA_DE!AB73+MA_DE!AB73+CI_DE!AB73</f>
        <v>0</v>
      </c>
      <c r="AC73" s="8">
        <f>RA_DE!AC73+MA_DE!AC73+CI_DE!AC73</f>
        <v>0</v>
      </c>
      <c r="AD73" s="8">
        <f>RA_DE!AD73+MA_DE!AD73+CI_DE!AD73</f>
        <v>0</v>
      </c>
      <c r="AE73" s="8">
        <f>RA_DE!AE73+MA_DE!AE73+CI_DE!AE73</f>
        <v>0</v>
      </c>
      <c r="AF73" s="8">
        <f>RA_DE!AF73+MA_DE!AF73+CI_DE!AF73</f>
        <v>0</v>
      </c>
      <c r="AG73" s="8">
        <f>RA_DE!AG73+MA_DE!AG73+CI_DE!AG73</f>
        <v>0</v>
      </c>
      <c r="AH73" s="8">
        <f>RA_DE!AH73+MA_DE!AH73+CI_DE!AH73</f>
        <v>0</v>
      </c>
      <c r="AI73" s="8">
        <f>RA_DE!AI73+MA_DE!AI73+CI_DE!AI73</f>
        <v>0</v>
      </c>
      <c r="AJ73" s="8">
        <f>RA_DE!AJ73+MA_DE!AJ73+CI_DE!AJ73</f>
        <v>0</v>
      </c>
      <c r="AK73" s="8">
        <f>RA_DE!AK73+MA_DE!AK73+CI_DE!AK73</f>
        <v>0</v>
      </c>
      <c r="AL73" s="8">
        <f>RA_DE!AL73+MA_DE!AL73+CI_DE!AL73</f>
        <v>0</v>
      </c>
      <c r="AM73" s="8">
        <f>RA_DE!AM73+MA_DE!AM73+CI_DE!AM73</f>
        <v>0</v>
      </c>
      <c r="AN73" s="8">
        <f>RA_DE!AN73+MA_DE!AN73+CI_DE!AN73</f>
        <v>0</v>
      </c>
      <c r="AO73" s="8">
        <f>RA_DE!AO73+MA_DE!AO73+CI_DE!AO73</f>
        <v>0</v>
      </c>
      <c r="AP73" s="8">
        <f>RA_DE!AP73+MA_DE!AP73+CI_DE!AP73</f>
        <v>0</v>
      </c>
      <c r="AQ73" s="8">
        <f>RA_DE!AQ73+MA_DE!AQ73+CI_DE!AQ73</f>
        <v>0</v>
      </c>
      <c r="AR73" s="8">
        <f>RA_DE!AR73+MA_DE!AR73+CI_DE!AR73</f>
        <v>0</v>
      </c>
      <c r="AS73" s="8">
        <f>RA_DE!AS73+MA_DE!AS73+CI_DE!AS73</f>
        <v>0</v>
      </c>
      <c r="AT73" s="8">
        <f>RA_DE!AT73+MA_DE!AT73+CI_DE!AT73</f>
        <v>0</v>
      </c>
      <c r="AU73" s="8">
        <f>RA_DE!AU73+MA_DE!AU73+CI_DE!AU73</f>
        <v>0</v>
      </c>
      <c r="AV73" s="8">
        <f>RA_DE!AV73+MA_DE!AV73+CI_DE!AV73</f>
        <v>0</v>
      </c>
      <c r="AW73" s="8">
        <f>RA_DE!AW73+MA_DE!AW73+CI_DE!AW73</f>
        <v>0</v>
      </c>
      <c r="AX73" s="8">
        <f>RA_DE!AX73+MA_DE!AX73+CI_DE!AX73</f>
        <v>0</v>
      </c>
      <c r="AY73" s="8">
        <f>RA_DE!AY73+MA_DE!AY73+CI_DE!AY73</f>
        <v>0</v>
      </c>
      <c r="AZ73" s="8">
        <f>RA_DE!AZ73+MA_DE!AZ73+CI_DE!AZ73</f>
        <v>0</v>
      </c>
      <c r="BA73" s="8">
        <f>RA_DE!BA73+MA_DE!BA73+CI_DE!BA73</f>
        <v>0</v>
      </c>
      <c r="BB73" s="8">
        <f>RA_DE!BB73+MA_DE!BB73+CI_DE!BB73</f>
        <v>0</v>
      </c>
      <c r="BC73" s="8">
        <f>RA_DE!BC73+MA_DE!BC73+CI_DE!BC73</f>
        <v>0</v>
      </c>
      <c r="BD73" s="8">
        <f>RA_DE!BD73+MA_DE!BD73+CI_DE!BD73</f>
        <v>0</v>
      </c>
      <c r="BE73" s="8">
        <f>RA_DE!BE73+MA_DE!BE73+CI_DE!BE73</f>
        <v>0</v>
      </c>
      <c r="BF73" s="8">
        <f>RA_DE!BF73+MA_DE!BF73+CI_DE!BF73</f>
        <v>0</v>
      </c>
      <c r="BG73" s="8">
        <f>RA_DE!BG73+MA_DE!BG73+CI_DE!BG73</f>
        <v>0</v>
      </c>
      <c r="BH73" s="8">
        <f>RA_DE!BH73+MA_DE!BH73+CI_DE!BH73</f>
        <v>0</v>
      </c>
      <c r="BI73" s="8">
        <f>RA_DE!BI73+MA_DE!BI73+CI_DE!BI73</f>
        <v>0</v>
      </c>
      <c r="BJ73" s="8">
        <f>RA_DE!BJ73+MA_DE!BJ73+CI_DE!BJ73</f>
        <v>0</v>
      </c>
      <c r="BK73" s="8">
        <f>RA_DE!BK73+MA_DE!BK73+CI_DE!BK73</f>
        <v>0</v>
      </c>
      <c r="BO73" s="24">
        <f t="shared" si="44"/>
        <v>0</v>
      </c>
      <c r="BP73" s="24">
        <f t="shared" si="44"/>
        <v>0</v>
      </c>
      <c r="BQ73" s="24">
        <f t="shared" si="44"/>
        <v>0</v>
      </c>
      <c r="BR73" s="24">
        <f t="shared" si="44"/>
        <v>0</v>
      </c>
      <c r="BS73" s="24">
        <f t="shared" si="44"/>
        <v>0</v>
      </c>
      <c r="BT73" s="24">
        <f t="shared" si="44"/>
        <v>0</v>
      </c>
    </row>
    <row r="74" spans="1:72" hidden="1" outlineLevel="1" x14ac:dyDescent="0.25">
      <c r="A74" s="11" t="s">
        <v>35</v>
      </c>
      <c r="C74" s="2" t="s">
        <v>99</v>
      </c>
      <c r="D74" s="8">
        <f>RA_DE!D74+MA_DE!D74+CI_DE!D74</f>
        <v>0</v>
      </c>
      <c r="E74" s="8">
        <f>RA_DE!E74+MA_DE!E74+CI_DE!E74</f>
        <v>0</v>
      </c>
      <c r="F74" s="8">
        <f>RA_DE!F74+MA_DE!F74+CI_DE!F74</f>
        <v>0</v>
      </c>
      <c r="G74" s="8">
        <f>RA_DE!G74+MA_DE!G74+CI_DE!G74</f>
        <v>0</v>
      </c>
      <c r="H74" s="8">
        <f>RA_DE!H74+MA_DE!H74+CI_DE!H74</f>
        <v>0</v>
      </c>
      <c r="I74" s="8">
        <f>RA_DE!I74+MA_DE!I74+CI_DE!I74</f>
        <v>0</v>
      </c>
      <c r="J74" s="8">
        <f>RA_DE!J74+MA_DE!J74+CI_DE!J74</f>
        <v>0</v>
      </c>
      <c r="K74" s="8">
        <f>RA_DE!K74+MA_DE!K74+CI_DE!K74</f>
        <v>0</v>
      </c>
      <c r="L74" s="8">
        <f>RA_DE!L74+MA_DE!L74+CI_DE!L74</f>
        <v>0</v>
      </c>
      <c r="M74" s="8">
        <f>RA_DE!M74+MA_DE!M74+CI_DE!M74</f>
        <v>0</v>
      </c>
      <c r="N74" s="8">
        <f>RA_DE!N74+MA_DE!N74+CI_DE!N74</f>
        <v>0</v>
      </c>
      <c r="O74" s="8">
        <f>RA_DE!O74+MA_DE!O74+CI_DE!O74</f>
        <v>0</v>
      </c>
      <c r="P74" s="8">
        <f>RA_DE!P74+MA_DE!P74+CI_DE!P74</f>
        <v>0</v>
      </c>
      <c r="Q74" s="8">
        <f>RA_DE!Q74+MA_DE!Q74+CI_DE!Q74</f>
        <v>0</v>
      </c>
      <c r="R74" s="8">
        <f>RA_DE!R74+MA_DE!R74+CI_DE!R74</f>
        <v>0</v>
      </c>
      <c r="S74" s="8">
        <f>RA_DE!S74+MA_DE!S74+CI_DE!S74</f>
        <v>0</v>
      </c>
      <c r="T74" s="8">
        <f>RA_DE!T74+MA_DE!T74+CI_DE!T74</f>
        <v>0</v>
      </c>
      <c r="U74" s="8">
        <f>RA_DE!U74+MA_DE!U74+CI_DE!U74</f>
        <v>0</v>
      </c>
      <c r="V74" s="8">
        <f>RA_DE!V74+MA_DE!V74+CI_DE!V74</f>
        <v>0</v>
      </c>
      <c r="W74" s="8">
        <f>RA_DE!W74+MA_DE!W74+CI_DE!W74</f>
        <v>0</v>
      </c>
      <c r="X74" s="8">
        <f>RA_DE!X74+MA_DE!X74+CI_DE!X74</f>
        <v>0</v>
      </c>
      <c r="Y74" s="8">
        <f>RA_DE!Y74+MA_DE!Y74+CI_DE!Y74</f>
        <v>0</v>
      </c>
      <c r="Z74" s="8">
        <f>RA_DE!Z74+MA_DE!Z74+CI_DE!Z74</f>
        <v>0</v>
      </c>
      <c r="AA74" s="8">
        <f>RA_DE!AA74+MA_DE!AA74+CI_DE!AA74</f>
        <v>0</v>
      </c>
      <c r="AB74" s="8">
        <f>RA_DE!AB74+MA_DE!AB74+CI_DE!AB74</f>
        <v>0</v>
      </c>
      <c r="AC74" s="8">
        <f>RA_DE!AC74+MA_DE!AC74+CI_DE!AC74</f>
        <v>0</v>
      </c>
      <c r="AD74" s="8">
        <f>RA_DE!AD74+MA_DE!AD74+CI_DE!AD74</f>
        <v>0</v>
      </c>
      <c r="AE74" s="8">
        <f>RA_DE!AE74+MA_DE!AE74+CI_DE!AE74</f>
        <v>0</v>
      </c>
      <c r="AF74" s="8">
        <f>RA_DE!AF74+MA_DE!AF74+CI_DE!AF74</f>
        <v>0</v>
      </c>
      <c r="AG74" s="8">
        <f>RA_DE!AG74+MA_DE!AG74+CI_DE!AG74</f>
        <v>0</v>
      </c>
      <c r="AH74" s="8">
        <f>RA_DE!AH74+MA_DE!AH74+CI_DE!AH74</f>
        <v>0</v>
      </c>
      <c r="AI74" s="8">
        <f>RA_DE!AI74+MA_DE!AI74+CI_DE!AI74</f>
        <v>0</v>
      </c>
      <c r="AJ74" s="8">
        <f>RA_DE!AJ74+MA_DE!AJ74+CI_DE!AJ74</f>
        <v>0</v>
      </c>
      <c r="AK74" s="8">
        <f>RA_DE!AK74+MA_DE!AK74+CI_DE!AK74</f>
        <v>0</v>
      </c>
      <c r="AL74" s="8">
        <f>RA_DE!AL74+MA_DE!AL74+CI_DE!AL74</f>
        <v>0</v>
      </c>
      <c r="AM74" s="8">
        <f>RA_DE!AM74+MA_DE!AM74+CI_DE!AM74</f>
        <v>0</v>
      </c>
      <c r="AN74" s="8">
        <f>RA_DE!AN74+MA_DE!AN74+CI_DE!AN74</f>
        <v>0</v>
      </c>
      <c r="AO74" s="8">
        <f>RA_DE!AO74+MA_DE!AO74+CI_DE!AO74</f>
        <v>0</v>
      </c>
      <c r="AP74" s="8">
        <f>RA_DE!AP74+MA_DE!AP74+CI_DE!AP74</f>
        <v>0</v>
      </c>
      <c r="AQ74" s="8">
        <f>RA_DE!AQ74+MA_DE!AQ74+CI_DE!AQ74</f>
        <v>0</v>
      </c>
      <c r="AR74" s="8">
        <f>RA_DE!AR74+MA_DE!AR74+CI_DE!AR74</f>
        <v>0</v>
      </c>
      <c r="AS74" s="8">
        <f>RA_DE!AS74+MA_DE!AS74+CI_DE!AS74</f>
        <v>0</v>
      </c>
      <c r="AT74" s="8">
        <f>RA_DE!AT74+MA_DE!AT74+CI_DE!AT74</f>
        <v>0</v>
      </c>
      <c r="AU74" s="8">
        <f>RA_DE!AU74+MA_DE!AU74+CI_DE!AU74</f>
        <v>0</v>
      </c>
      <c r="AV74" s="8">
        <f>RA_DE!AV74+MA_DE!AV74+CI_DE!AV74</f>
        <v>0</v>
      </c>
      <c r="AW74" s="8">
        <f>RA_DE!AW74+MA_DE!AW74+CI_DE!AW74</f>
        <v>0</v>
      </c>
      <c r="AX74" s="8">
        <f>RA_DE!AX74+MA_DE!AX74+CI_DE!AX74</f>
        <v>0</v>
      </c>
      <c r="AY74" s="8">
        <f>RA_DE!AY74+MA_DE!AY74+CI_DE!AY74</f>
        <v>0</v>
      </c>
      <c r="AZ74" s="8">
        <f>RA_DE!AZ74+MA_DE!AZ74+CI_DE!AZ74</f>
        <v>0</v>
      </c>
      <c r="BA74" s="8">
        <f>RA_DE!BA74+MA_DE!BA74+CI_DE!BA74</f>
        <v>0</v>
      </c>
      <c r="BB74" s="8">
        <f>RA_DE!BB74+MA_DE!BB74+CI_DE!BB74</f>
        <v>0</v>
      </c>
      <c r="BC74" s="8">
        <f>RA_DE!BC74+MA_DE!BC74+CI_DE!BC74</f>
        <v>0</v>
      </c>
      <c r="BD74" s="8">
        <f>RA_DE!BD74+MA_DE!BD74+CI_DE!BD74</f>
        <v>0</v>
      </c>
      <c r="BE74" s="8">
        <f>RA_DE!BE74+MA_DE!BE74+CI_DE!BE74</f>
        <v>0</v>
      </c>
      <c r="BF74" s="8">
        <f>RA_DE!BF74+MA_DE!BF74+CI_DE!BF74</f>
        <v>0</v>
      </c>
      <c r="BG74" s="8">
        <f>RA_DE!BG74+MA_DE!BG74+CI_DE!BG74</f>
        <v>0</v>
      </c>
      <c r="BH74" s="8">
        <f>RA_DE!BH74+MA_DE!BH74+CI_DE!BH74</f>
        <v>0</v>
      </c>
      <c r="BI74" s="8">
        <f>RA_DE!BI74+MA_DE!BI74+CI_DE!BI74</f>
        <v>0</v>
      </c>
      <c r="BJ74" s="8">
        <f>RA_DE!BJ74+MA_DE!BJ74+CI_DE!BJ74</f>
        <v>0</v>
      </c>
      <c r="BK74" s="8">
        <f>RA_DE!BK74+MA_DE!BK74+CI_DE!BK74</f>
        <v>0</v>
      </c>
      <c r="BO74" s="24">
        <f t="shared" si="44"/>
        <v>0</v>
      </c>
      <c r="BP74" s="24">
        <f t="shared" si="44"/>
        <v>0</v>
      </c>
      <c r="BQ74" s="24">
        <f t="shared" si="44"/>
        <v>0</v>
      </c>
      <c r="BR74" s="24">
        <f t="shared" si="44"/>
        <v>0</v>
      </c>
      <c r="BS74" s="24">
        <f t="shared" si="44"/>
        <v>0</v>
      </c>
      <c r="BT74" s="24">
        <f t="shared" si="44"/>
        <v>0</v>
      </c>
    </row>
    <row r="75" spans="1:72" hidden="1" outlineLevel="1" x14ac:dyDescent="0.25">
      <c r="A75" s="11" t="s">
        <v>35</v>
      </c>
      <c r="C75" s="2" t="s">
        <v>100</v>
      </c>
      <c r="D75" s="8">
        <f>RA_DE!D75+MA_DE!D75+CI_DE!D75</f>
        <v>0</v>
      </c>
      <c r="E75" s="8">
        <f>RA_DE!E75+MA_DE!E75+CI_DE!E75</f>
        <v>0</v>
      </c>
      <c r="F75" s="8">
        <f>RA_DE!F75+MA_DE!F75+CI_DE!F75</f>
        <v>0</v>
      </c>
      <c r="G75" s="8">
        <f>RA_DE!G75+MA_DE!G75+CI_DE!G75</f>
        <v>0</v>
      </c>
      <c r="H75" s="8">
        <f>RA_DE!H75+MA_DE!H75+CI_DE!H75</f>
        <v>0</v>
      </c>
      <c r="I75" s="8">
        <f>RA_DE!I75+MA_DE!I75+CI_DE!I75</f>
        <v>0</v>
      </c>
      <c r="J75" s="8">
        <f>RA_DE!J75+MA_DE!J75+CI_DE!J75</f>
        <v>0</v>
      </c>
      <c r="K75" s="8">
        <f>RA_DE!K75+MA_DE!K75+CI_DE!K75</f>
        <v>0</v>
      </c>
      <c r="L75" s="8">
        <f>RA_DE!L75+MA_DE!L75+CI_DE!L75</f>
        <v>0</v>
      </c>
      <c r="M75" s="8">
        <f>RA_DE!M75+MA_DE!M75+CI_DE!M75</f>
        <v>0</v>
      </c>
      <c r="N75" s="8">
        <f>RA_DE!N75+MA_DE!N75+CI_DE!N75</f>
        <v>0</v>
      </c>
      <c r="O75" s="8">
        <f>RA_DE!O75+MA_DE!O75+CI_DE!O75</f>
        <v>0</v>
      </c>
      <c r="P75" s="8">
        <f>RA_DE!P75+MA_DE!P75+CI_DE!P75</f>
        <v>0</v>
      </c>
      <c r="Q75" s="8">
        <f>RA_DE!Q75+MA_DE!Q75+CI_DE!Q75</f>
        <v>0</v>
      </c>
      <c r="R75" s="8">
        <f>RA_DE!R75+MA_DE!R75+CI_DE!R75</f>
        <v>0</v>
      </c>
      <c r="S75" s="8">
        <f>RA_DE!S75+MA_DE!S75+CI_DE!S75</f>
        <v>0</v>
      </c>
      <c r="T75" s="8">
        <f>RA_DE!T75+MA_DE!T75+CI_DE!T75</f>
        <v>0</v>
      </c>
      <c r="U75" s="8">
        <f>RA_DE!U75+MA_DE!U75+CI_DE!U75</f>
        <v>0</v>
      </c>
      <c r="V75" s="8">
        <f>RA_DE!V75+MA_DE!V75+CI_DE!V75</f>
        <v>0</v>
      </c>
      <c r="W75" s="8">
        <f>RA_DE!W75+MA_DE!W75+CI_DE!W75</f>
        <v>0</v>
      </c>
      <c r="X75" s="8">
        <f>RA_DE!X75+MA_DE!X75+CI_DE!X75</f>
        <v>0</v>
      </c>
      <c r="Y75" s="8">
        <f>RA_DE!Y75+MA_DE!Y75+CI_DE!Y75</f>
        <v>0</v>
      </c>
      <c r="Z75" s="8">
        <f>RA_DE!Z75+MA_DE!Z75+CI_DE!Z75</f>
        <v>0</v>
      </c>
      <c r="AA75" s="8">
        <f>RA_DE!AA75+MA_DE!AA75+CI_DE!AA75</f>
        <v>0</v>
      </c>
      <c r="AB75" s="8">
        <f>RA_DE!AB75+MA_DE!AB75+CI_DE!AB75</f>
        <v>0</v>
      </c>
      <c r="AC75" s="8">
        <f>RA_DE!AC75+MA_DE!AC75+CI_DE!AC75</f>
        <v>0</v>
      </c>
      <c r="AD75" s="8">
        <f>RA_DE!AD75+MA_DE!AD75+CI_DE!AD75</f>
        <v>0</v>
      </c>
      <c r="AE75" s="8">
        <f>RA_DE!AE75+MA_DE!AE75+CI_DE!AE75</f>
        <v>0</v>
      </c>
      <c r="AF75" s="8">
        <f>RA_DE!AF75+MA_DE!AF75+CI_DE!AF75</f>
        <v>0</v>
      </c>
      <c r="AG75" s="8">
        <f>RA_DE!AG75+MA_DE!AG75+CI_DE!AG75</f>
        <v>0</v>
      </c>
      <c r="AH75" s="8">
        <f>RA_DE!AH75+MA_DE!AH75+CI_DE!AH75</f>
        <v>0</v>
      </c>
      <c r="AI75" s="8">
        <f>RA_DE!AI75+MA_DE!AI75+CI_DE!AI75</f>
        <v>0</v>
      </c>
      <c r="AJ75" s="8">
        <f>RA_DE!AJ75+MA_DE!AJ75+CI_DE!AJ75</f>
        <v>0</v>
      </c>
      <c r="AK75" s="8">
        <f>RA_DE!AK75+MA_DE!AK75+CI_DE!AK75</f>
        <v>0</v>
      </c>
      <c r="AL75" s="8">
        <f>RA_DE!AL75+MA_DE!AL75+CI_DE!AL75</f>
        <v>0</v>
      </c>
      <c r="AM75" s="8">
        <f>RA_DE!AM75+MA_DE!AM75+CI_DE!AM75</f>
        <v>0</v>
      </c>
      <c r="AN75" s="8">
        <f>RA_DE!AN75+MA_DE!AN75+CI_DE!AN75</f>
        <v>0</v>
      </c>
      <c r="AO75" s="8">
        <f>RA_DE!AO75+MA_DE!AO75+CI_DE!AO75</f>
        <v>0</v>
      </c>
      <c r="AP75" s="8">
        <f>RA_DE!AP75+MA_DE!AP75+CI_DE!AP75</f>
        <v>0</v>
      </c>
      <c r="AQ75" s="8">
        <f>RA_DE!AQ75+MA_DE!AQ75+CI_DE!AQ75</f>
        <v>0</v>
      </c>
      <c r="AR75" s="8">
        <f>RA_DE!AR75+MA_DE!AR75+CI_DE!AR75</f>
        <v>0</v>
      </c>
      <c r="AS75" s="8">
        <f>RA_DE!AS75+MA_DE!AS75+CI_DE!AS75</f>
        <v>0</v>
      </c>
      <c r="AT75" s="8">
        <f>RA_DE!AT75+MA_DE!AT75+CI_DE!AT75</f>
        <v>0</v>
      </c>
      <c r="AU75" s="8">
        <f>RA_DE!AU75+MA_DE!AU75+CI_DE!AU75</f>
        <v>0</v>
      </c>
      <c r="AV75" s="8">
        <f>RA_DE!AV75+MA_DE!AV75+CI_DE!AV75</f>
        <v>0</v>
      </c>
      <c r="AW75" s="8">
        <f>RA_DE!AW75+MA_DE!AW75+CI_DE!AW75</f>
        <v>0</v>
      </c>
      <c r="AX75" s="8">
        <f>RA_DE!AX75+MA_DE!AX75+CI_DE!AX75</f>
        <v>0</v>
      </c>
      <c r="AY75" s="8">
        <f>RA_DE!AY75+MA_DE!AY75+CI_DE!AY75</f>
        <v>0</v>
      </c>
      <c r="AZ75" s="8">
        <f>RA_DE!AZ75+MA_DE!AZ75+CI_DE!AZ75</f>
        <v>0</v>
      </c>
      <c r="BA75" s="8">
        <f>RA_DE!BA75+MA_DE!BA75+CI_DE!BA75</f>
        <v>0</v>
      </c>
      <c r="BB75" s="8">
        <f>RA_DE!BB75+MA_DE!BB75+CI_DE!BB75</f>
        <v>0</v>
      </c>
      <c r="BC75" s="8">
        <f>RA_DE!BC75+MA_DE!BC75+CI_DE!BC75</f>
        <v>0</v>
      </c>
      <c r="BD75" s="8">
        <f>RA_DE!BD75+MA_DE!BD75+CI_DE!BD75</f>
        <v>0</v>
      </c>
      <c r="BE75" s="8">
        <f>RA_DE!BE75+MA_DE!BE75+CI_DE!BE75</f>
        <v>0</v>
      </c>
      <c r="BF75" s="8">
        <f>RA_DE!BF75+MA_DE!BF75+CI_DE!BF75</f>
        <v>0</v>
      </c>
      <c r="BG75" s="8">
        <f>RA_DE!BG75+MA_DE!BG75+CI_DE!BG75</f>
        <v>0</v>
      </c>
      <c r="BH75" s="8">
        <f>RA_DE!BH75+MA_DE!BH75+CI_DE!BH75</f>
        <v>0</v>
      </c>
      <c r="BI75" s="8">
        <f>RA_DE!BI75+MA_DE!BI75+CI_DE!BI75</f>
        <v>0</v>
      </c>
      <c r="BJ75" s="8">
        <f>RA_DE!BJ75+MA_DE!BJ75+CI_DE!BJ75</f>
        <v>0</v>
      </c>
      <c r="BK75" s="8">
        <f>RA_DE!BK75+MA_DE!BK75+CI_DE!BK75</f>
        <v>0</v>
      </c>
      <c r="BO75" s="24">
        <f t="shared" si="44"/>
        <v>0</v>
      </c>
      <c r="BP75" s="24">
        <f t="shared" si="44"/>
        <v>0</v>
      </c>
      <c r="BQ75" s="24">
        <f t="shared" si="44"/>
        <v>0</v>
      </c>
      <c r="BR75" s="24">
        <f t="shared" si="44"/>
        <v>0</v>
      </c>
      <c r="BS75" s="24">
        <f t="shared" si="44"/>
        <v>0</v>
      </c>
      <c r="BT75" s="24">
        <f t="shared" si="44"/>
        <v>0</v>
      </c>
    </row>
    <row r="76" spans="1:72" hidden="1" outlineLevel="1" x14ac:dyDescent="0.25">
      <c r="A76" s="11" t="s">
        <v>35</v>
      </c>
      <c r="C76" s="2" t="s">
        <v>98</v>
      </c>
      <c r="D76" s="8">
        <f>RA_DE!D76+MA_DE!D76+CI_DE!D76</f>
        <v>0</v>
      </c>
      <c r="E76" s="8">
        <f>RA_DE!E76+MA_DE!E76+CI_DE!E76</f>
        <v>0</v>
      </c>
      <c r="F76" s="8">
        <f>RA_DE!F76+MA_DE!F76+CI_DE!F76</f>
        <v>0</v>
      </c>
      <c r="G76" s="8">
        <f>RA_DE!G76+MA_DE!G76+CI_DE!G76</f>
        <v>0</v>
      </c>
      <c r="H76" s="8">
        <f>RA_DE!H76+MA_DE!H76+CI_DE!H76</f>
        <v>0</v>
      </c>
      <c r="I76" s="8">
        <f>RA_DE!I76+MA_DE!I76+CI_DE!I76</f>
        <v>0</v>
      </c>
      <c r="J76" s="8">
        <f>RA_DE!J76+MA_DE!J76+CI_DE!J76</f>
        <v>0</v>
      </c>
      <c r="K76" s="8">
        <f>RA_DE!K76+MA_DE!K76+CI_DE!K76</f>
        <v>0</v>
      </c>
      <c r="L76" s="8">
        <f>RA_DE!L76+MA_DE!L76+CI_DE!L76</f>
        <v>0</v>
      </c>
      <c r="M76" s="8">
        <f>RA_DE!M76+MA_DE!M76+CI_DE!M76</f>
        <v>0</v>
      </c>
      <c r="N76" s="8">
        <f>RA_DE!N76+MA_DE!N76+CI_DE!N76</f>
        <v>0</v>
      </c>
      <c r="O76" s="8">
        <f>RA_DE!O76+MA_DE!O76+CI_DE!O76</f>
        <v>0</v>
      </c>
      <c r="P76" s="8">
        <f>RA_DE!P76+MA_DE!P76+CI_DE!P76</f>
        <v>0</v>
      </c>
      <c r="Q76" s="8">
        <f>RA_DE!Q76+MA_DE!Q76+CI_DE!Q76</f>
        <v>0</v>
      </c>
      <c r="R76" s="8">
        <f>RA_DE!R76+MA_DE!R76+CI_DE!R76</f>
        <v>0</v>
      </c>
      <c r="S76" s="8">
        <f>RA_DE!S76+MA_DE!S76+CI_DE!S76</f>
        <v>0</v>
      </c>
      <c r="T76" s="8">
        <f>RA_DE!T76+MA_DE!T76+CI_DE!T76</f>
        <v>0</v>
      </c>
      <c r="U76" s="8">
        <f>RA_DE!U76+MA_DE!U76+CI_DE!U76</f>
        <v>0</v>
      </c>
      <c r="V76" s="8">
        <f>RA_DE!V76+MA_DE!V76+CI_DE!V76</f>
        <v>0</v>
      </c>
      <c r="W76" s="8">
        <f>RA_DE!W76+MA_DE!W76+CI_DE!W76</f>
        <v>0</v>
      </c>
      <c r="X76" s="8">
        <f>RA_DE!X76+MA_DE!X76+CI_DE!X76</f>
        <v>0</v>
      </c>
      <c r="Y76" s="8">
        <f>RA_DE!Y76+MA_DE!Y76+CI_DE!Y76</f>
        <v>0</v>
      </c>
      <c r="Z76" s="8">
        <f>RA_DE!Z76+MA_DE!Z76+CI_DE!Z76</f>
        <v>0</v>
      </c>
      <c r="AA76" s="8">
        <f>RA_DE!AA76+MA_DE!AA76+CI_DE!AA76</f>
        <v>0</v>
      </c>
      <c r="AB76" s="8">
        <f>RA_DE!AB76+MA_DE!AB76+CI_DE!AB76</f>
        <v>0</v>
      </c>
      <c r="AC76" s="8">
        <f>RA_DE!AC76+MA_DE!AC76+CI_DE!AC76</f>
        <v>0</v>
      </c>
      <c r="AD76" s="8">
        <f>RA_DE!AD76+MA_DE!AD76+CI_DE!AD76</f>
        <v>0</v>
      </c>
      <c r="AE76" s="8">
        <f>RA_DE!AE76+MA_DE!AE76+CI_DE!AE76</f>
        <v>0</v>
      </c>
      <c r="AF76" s="8">
        <f>RA_DE!AF76+MA_DE!AF76+CI_DE!AF76</f>
        <v>0</v>
      </c>
      <c r="AG76" s="8">
        <f>RA_DE!AG76+MA_DE!AG76+CI_DE!AG76</f>
        <v>0</v>
      </c>
      <c r="AH76" s="8">
        <f>RA_DE!AH76+MA_DE!AH76+CI_DE!AH76</f>
        <v>0</v>
      </c>
      <c r="AI76" s="8">
        <f>RA_DE!AI76+MA_DE!AI76+CI_DE!AI76</f>
        <v>0</v>
      </c>
      <c r="AJ76" s="8">
        <f>RA_DE!AJ76+MA_DE!AJ76+CI_DE!AJ76</f>
        <v>0</v>
      </c>
      <c r="AK76" s="8">
        <f>RA_DE!AK76+MA_DE!AK76+CI_DE!AK76</f>
        <v>0</v>
      </c>
      <c r="AL76" s="8">
        <f>RA_DE!AL76+MA_DE!AL76+CI_DE!AL76</f>
        <v>0</v>
      </c>
      <c r="AM76" s="8">
        <f>RA_DE!AM76+MA_DE!AM76+CI_DE!AM76</f>
        <v>0</v>
      </c>
      <c r="AN76" s="8">
        <f>RA_DE!AN76+MA_DE!AN76+CI_DE!AN76</f>
        <v>0</v>
      </c>
      <c r="AO76" s="8">
        <f>RA_DE!AO76+MA_DE!AO76+CI_DE!AO76</f>
        <v>0</v>
      </c>
      <c r="AP76" s="8">
        <f>RA_DE!AP76+MA_DE!AP76+CI_DE!AP76</f>
        <v>0</v>
      </c>
      <c r="AQ76" s="8">
        <f>RA_DE!AQ76+MA_DE!AQ76+CI_DE!AQ76</f>
        <v>0</v>
      </c>
      <c r="AR76" s="8">
        <f>RA_DE!AR76+MA_DE!AR76+CI_DE!AR76</f>
        <v>0</v>
      </c>
      <c r="AS76" s="8">
        <f>RA_DE!AS76+MA_DE!AS76+CI_DE!AS76</f>
        <v>0</v>
      </c>
      <c r="AT76" s="8">
        <f>RA_DE!AT76+MA_DE!AT76+CI_DE!AT76</f>
        <v>0</v>
      </c>
      <c r="AU76" s="8">
        <f>RA_DE!AU76+MA_DE!AU76+CI_DE!AU76</f>
        <v>0</v>
      </c>
      <c r="AV76" s="8">
        <f>RA_DE!AV76+MA_DE!AV76+CI_DE!AV76</f>
        <v>0</v>
      </c>
      <c r="AW76" s="8">
        <f>RA_DE!AW76+MA_DE!AW76+CI_DE!AW76</f>
        <v>0</v>
      </c>
      <c r="AX76" s="8">
        <f>RA_DE!AX76+MA_DE!AX76+CI_DE!AX76</f>
        <v>0</v>
      </c>
      <c r="AY76" s="8">
        <f>RA_DE!AY76+MA_DE!AY76+CI_DE!AY76</f>
        <v>0</v>
      </c>
      <c r="AZ76" s="8">
        <f>RA_DE!AZ76+MA_DE!AZ76+CI_DE!AZ76</f>
        <v>0</v>
      </c>
      <c r="BA76" s="8">
        <f>RA_DE!BA76+MA_DE!BA76+CI_DE!BA76</f>
        <v>0</v>
      </c>
      <c r="BB76" s="8">
        <f>RA_DE!BB76+MA_DE!BB76+CI_DE!BB76</f>
        <v>0</v>
      </c>
      <c r="BC76" s="8">
        <f>RA_DE!BC76+MA_DE!BC76+CI_DE!BC76</f>
        <v>0</v>
      </c>
      <c r="BD76" s="8">
        <f>RA_DE!BD76+MA_DE!BD76+CI_DE!BD76</f>
        <v>0</v>
      </c>
      <c r="BE76" s="8">
        <f>RA_DE!BE76+MA_DE!BE76+CI_DE!BE76</f>
        <v>0</v>
      </c>
      <c r="BF76" s="8">
        <f>RA_DE!BF76+MA_DE!BF76+CI_DE!BF76</f>
        <v>0</v>
      </c>
      <c r="BG76" s="8">
        <f>RA_DE!BG76+MA_DE!BG76+CI_DE!BG76</f>
        <v>0</v>
      </c>
      <c r="BH76" s="8">
        <f>RA_DE!BH76+MA_DE!BH76+CI_DE!BH76</f>
        <v>0</v>
      </c>
      <c r="BI76" s="8">
        <f>RA_DE!BI76+MA_DE!BI76+CI_DE!BI76</f>
        <v>0</v>
      </c>
      <c r="BJ76" s="8">
        <f>RA_DE!BJ76+MA_DE!BJ76+CI_DE!BJ76</f>
        <v>0</v>
      </c>
      <c r="BK76" s="8">
        <f>RA_DE!BK76+MA_DE!BK76+CI_DE!BK76</f>
        <v>0</v>
      </c>
      <c r="BO76" s="24">
        <f t="shared" si="44"/>
        <v>0</v>
      </c>
      <c r="BP76" s="24">
        <f t="shared" si="44"/>
        <v>0</v>
      </c>
      <c r="BQ76" s="24">
        <f t="shared" si="44"/>
        <v>0</v>
      </c>
      <c r="BR76" s="24">
        <f t="shared" si="44"/>
        <v>0</v>
      </c>
      <c r="BS76" s="24">
        <f t="shared" si="44"/>
        <v>0</v>
      </c>
      <c r="BT76" s="24">
        <f t="shared" si="44"/>
        <v>0</v>
      </c>
    </row>
    <row r="77" spans="1:72" hidden="1" outlineLevel="1" x14ac:dyDescent="0.25">
      <c r="A77" s="11" t="s">
        <v>35</v>
      </c>
      <c r="C77" s="2" t="s">
        <v>102</v>
      </c>
      <c r="D77" s="8">
        <f>RA_DE!D77+MA_DE!D77+CI_DE!D77</f>
        <v>0</v>
      </c>
      <c r="E77" s="8">
        <f>RA_DE!E77+MA_DE!E77+CI_DE!E77</f>
        <v>0</v>
      </c>
      <c r="F77" s="8">
        <f>RA_DE!F77+MA_DE!F77+CI_DE!F77</f>
        <v>0</v>
      </c>
      <c r="G77" s="8">
        <f>RA_DE!G77+MA_DE!G77+CI_DE!G77</f>
        <v>0</v>
      </c>
      <c r="H77" s="8">
        <f>RA_DE!H77+MA_DE!H77+CI_DE!H77</f>
        <v>0</v>
      </c>
      <c r="I77" s="8">
        <f>RA_DE!I77+MA_DE!I77+CI_DE!I77</f>
        <v>0</v>
      </c>
      <c r="J77" s="8">
        <f>RA_DE!J77+MA_DE!J77+CI_DE!J77</f>
        <v>0</v>
      </c>
      <c r="K77" s="8">
        <f>RA_DE!K77+MA_DE!K77+CI_DE!K77</f>
        <v>0</v>
      </c>
      <c r="L77" s="8">
        <f>RA_DE!L77+MA_DE!L77+CI_DE!L77</f>
        <v>0</v>
      </c>
      <c r="M77" s="8">
        <f>RA_DE!M77+MA_DE!M77+CI_DE!M77</f>
        <v>0</v>
      </c>
      <c r="N77" s="8">
        <f>RA_DE!N77+MA_DE!N77+CI_DE!N77</f>
        <v>0</v>
      </c>
      <c r="O77" s="8">
        <f>RA_DE!O77+MA_DE!O77+CI_DE!O77</f>
        <v>0</v>
      </c>
      <c r="P77" s="8">
        <f>RA_DE!P77+MA_DE!P77+CI_DE!P77</f>
        <v>0</v>
      </c>
      <c r="Q77" s="8">
        <f>RA_DE!Q77+MA_DE!Q77+CI_DE!Q77</f>
        <v>0</v>
      </c>
      <c r="R77" s="8">
        <f>RA_DE!R77+MA_DE!R77+CI_DE!R77</f>
        <v>0</v>
      </c>
      <c r="S77" s="8">
        <f>RA_DE!S77+MA_DE!S77+CI_DE!S77</f>
        <v>0</v>
      </c>
      <c r="T77" s="8">
        <f>RA_DE!T77+MA_DE!T77+CI_DE!T77</f>
        <v>0</v>
      </c>
      <c r="U77" s="8">
        <f>RA_DE!U77+MA_DE!U77+CI_DE!U77</f>
        <v>0</v>
      </c>
      <c r="V77" s="8">
        <f>RA_DE!V77+MA_DE!V77+CI_DE!V77</f>
        <v>0</v>
      </c>
      <c r="W77" s="8">
        <f>RA_DE!W77+MA_DE!W77+CI_DE!W77</f>
        <v>0</v>
      </c>
      <c r="X77" s="8">
        <f>RA_DE!X77+MA_DE!X77+CI_DE!X77</f>
        <v>0</v>
      </c>
      <c r="Y77" s="8">
        <f>RA_DE!Y77+MA_DE!Y77+CI_DE!Y77</f>
        <v>0</v>
      </c>
      <c r="Z77" s="8">
        <f>RA_DE!Z77+MA_DE!Z77+CI_DE!Z77</f>
        <v>0</v>
      </c>
      <c r="AA77" s="8">
        <f>RA_DE!AA77+MA_DE!AA77+CI_DE!AA77</f>
        <v>0</v>
      </c>
      <c r="AB77" s="8">
        <f>RA_DE!AB77+MA_DE!AB77+CI_DE!AB77</f>
        <v>0</v>
      </c>
      <c r="AC77" s="8">
        <f>RA_DE!AC77+MA_DE!AC77+CI_DE!AC77</f>
        <v>0</v>
      </c>
      <c r="AD77" s="8">
        <f>RA_DE!AD77+MA_DE!AD77+CI_DE!AD77</f>
        <v>0</v>
      </c>
      <c r="AE77" s="8">
        <f>RA_DE!AE77+MA_DE!AE77+CI_DE!AE77</f>
        <v>0</v>
      </c>
      <c r="AF77" s="8">
        <f>RA_DE!AF77+MA_DE!AF77+CI_DE!AF77</f>
        <v>0</v>
      </c>
      <c r="AG77" s="8">
        <f>RA_DE!AG77+MA_DE!AG77+CI_DE!AG77</f>
        <v>0</v>
      </c>
      <c r="AH77" s="8">
        <f>RA_DE!AH77+MA_DE!AH77+CI_DE!AH77</f>
        <v>0</v>
      </c>
      <c r="AI77" s="8">
        <f>RA_DE!AI77+MA_DE!AI77+CI_DE!AI77</f>
        <v>0</v>
      </c>
      <c r="AJ77" s="8">
        <f>RA_DE!AJ77+MA_DE!AJ77+CI_DE!AJ77</f>
        <v>0</v>
      </c>
      <c r="AK77" s="8">
        <f>RA_DE!AK77+MA_DE!AK77+CI_DE!AK77</f>
        <v>0</v>
      </c>
      <c r="AL77" s="8">
        <f>RA_DE!AL77+MA_DE!AL77+CI_DE!AL77</f>
        <v>0</v>
      </c>
      <c r="AM77" s="8">
        <f>RA_DE!AM77+MA_DE!AM77+CI_DE!AM77</f>
        <v>0</v>
      </c>
      <c r="AN77" s="8">
        <f>RA_DE!AN77+MA_DE!AN77+CI_DE!AN77</f>
        <v>0</v>
      </c>
      <c r="AO77" s="8">
        <f>RA_DE!AO77+MA_DE!AO77+CI_DE!AO77</f>
        <v>0</v>
      </c>
      <c r="AP77" s="8">
        <f>RA_DE!AP77+MA_DE!AP77+CI_DE!AP77</f>
        <v>0</v>
      </c>
      <c r="AQ77" s="8">
        <f>RA_DE!AQ77+MA_DE!AQ77+CI_DE!AQ77</f>
        <v>0</v>
      </c>
      <c r="AR77" s="8">
        <f>RA_DE!AR77+MA_DE!AR77+CI_DE!AR77</f>
        <v>0</v>
      </c>
      <c r="AS77" s="8">
        <f>RA_DE!AS77+MA_DE!AS77+CI_DE!AS77</f>
        <v>0</v>
      </c>
      <c r="AT77" s="8">
        <f>RA_DE!AT77+MA_DE!AT77+CI_DE!AT77</f>
        <v>0</v>
      </c>
      <c r="AU77" s="8">
        <f>RA_DE!AU77+MA_DE!AU77+CI_DE!AU77</f>
        <v>0</v>
      </c>
      <c r="AV77" s="8">
        <f>RA_DE!AV77+MA_DE!AV77+CI_DE!AV77</f>
        <v>0</v>
      </c>
      <c r="AW77" s="8">
        <f>RA_DE!AW77+MA_DE!AW77+CI_DE!AW77</f>
        <v>0</v>
      </c>
      <c r="AX77" s="8">
        <f>RA_DE!AX77+MA_DE!AX77+CI_DE!AX77</f>
        <v>0</v>
      </c>
      <c r="AY77" s="8">
        <f>RA_DE!AY77+MA_DE!AY77+CI_DE!AY77</f>
        <v>0</v>
      </c>
      <c r="AZ77" s="8">
        <f>RA_DE!AZ77+MA_DE!AZ77+CI_DE!AZ77</f>
        <v>0</v>
      </c>
      <c r="BA77" s="8">
        <f>RA_DE!BA77+MA_DE!BA77+CI_DE!BA77</f>
        <v>0</v>
      </c>
      <c r="BB77" s="8">
        <f>RA_DE!BB77+MA_DE!BB77+CI_DE!BB77</f>
        <v>0</v>
      </c>
      <c r="BC77" s="8">
        <f>RA_DE!BC77+MA_DE!BC77+CI_DE!BC77</f>
        <v>0</v>
      </c>
      <c r="BD77" s="8">
        <f>RA_DE!BD77+MA_DE!BD77+CI_DE!BD77</f>
        <v>0</v>
      </c>
      <c r="BE77" s="8">
        <f>RA_DE!BE77+MA_DE!BE77+CI_DE!BE77</f>
        <v>0</v>
      </c>
      <c r="BF77" s="8">
        <f>RA_DE!BF77+MA_DE!BF77+CI_DE!BF77</f>
        <v>0</v>
      </c>
      <c r="BG77" s="8">
        <f>RA_DE!BG77+MA_DE!BG77+CI_DE!BG77</f>
        <v>0</v>
      </c>
      <c r="BH77" s="8">
        <f>RA_DE!BH77+MA_DE!BH77+CI_DE!BH77</f>
        <v>0</v>
      </c>
      <c r="BI77" s="8">
        <f>RA_DE!BI77+MA_DE!BI77+CI_DE!BI77</f>
        <v>0</v>
      </c>
      <c r="BJ77" s="8">
        <f>RA_DE!BJ77+MA_DE!BJ77+CI_DE!BJ77</f>
        <v>0</v>
      </c>
      <c r="BK77" s="8">
        <f>RA_DE!BK77+MA_DE!BK77+CI_DE!BK77</f>
        <v>0</v>
      </c>
      <c r="BO77" s="24">
        <f t="shared" si="44"/>
        <v>0</v>
      </c>
      <c r="BP77" s="24">
        <f t="shared" si="44"/>
        <v>0</v>
      </c>
      <c r="BQ77" s="24">
        <f t="shared" si="44"/>
        <v>0</v>
      </c>
      <c r="BR77" s="24">
        <f t="shared" si="44"/>
        <v>0</v>
      </c>
      <c r="BS77" s="24">
        <f t="shared" si="44"/>
        <v>0</v>
      </c>
      <c r="BT77" s="24">
        <f t="shared" si="44"/>
        <v>0</v>
      </c>
    </row>
    <row r="78" spans="1:72" hidden="1" outlineLevel="1" x14ac:dyDescent="0.25">
      <c r="A78" s="11" t="s">
        <v>35</v>
      </c>
      <c r="C78" s="2" t="s">
        <v>112</v>
      </c>
      <c r="D78" s="8">
        <f>RA_DE!D78+MA_DE!D78+CI_DE!D78</f>
        <v>0</v>
      </c>
      <c r="E78" s="8">
        <f>RA_DE!E78+MA_DE!E78+CI_DE!E78</f>
        <v>0</v>
      </c>
      <c r="F78" s="8">
        <f>RA_DE!F78+MA_DE!F78+CI_DE!F78</f>
        <v>0</v>
      </c>
      <c r="G78" s="8">
        <f>RA_DE!G78+MA_DE!G78+CI_DE!G78</f>
        <v>0</v>
      </c>
      <c r="H78" s="8">
        <f>RA_DE!H78+MA_DE!H78+CI_DE!H78</f>
        <v>0</v>
      </c>
      <c r="I78" s="8">
        <f>RA_DE!I78+MA_DE!I78+CI_DE!I78</f>
        <v>0</v>
      </c>
      <c r="J78" s="8">
        <f>RA_DE!J78+MA_DE!J78+CI_DE!J78</f>
        <v>0</v>
      </c>
      <c r="K78" s="8">
        <f>RA_DE!K78+MA_DE!K78+CI_DE!K78</f>
        <v>0</v>
      </c>
      <c r="L78" s="8">
        <f>RA_DE!L78+MA_DE!L78+CI_DE!L78</f>
        <v>0</v>
      </c>
      <c r="M78" s="8">
        <f>RA_DE!M78+MA_DE!M78+CI_DE!M78</f>
        <v>0</v>
      </c>
      <c r="N78" s="8">
        <f>RA_DE!N78+MA_DE!N78+CI_DE!N78</f>
        <v>0</v>
      </c>
      <c r="O78" s="8">
        <f>RA_DE!O78+MA_DE!O78+CI_DE!O78</f>
        <v>0</v>
      </c>
      <c r="P78" s="8">
        <f>RA_DE!P78+MA_DE!P78+CI_DE!P78</f>
        <v>0</v>
      </c>
      <c r="Q78" s="8">
        <f>RA_DE!Q78+MA_DE!Q78+CI_DE!Q78</f>
        <v>0</v>
      </c>
      <c r="R78" s="8">
        <f>RA_DE!R78+MA_DE!R78+CI_DE!R78</f>
        <v>0</v>
      </c>
      <c r="S78" s="8">
        <f>RA_DE!S78+MA_DE!S78+CI_DE!S78</f>
        <v>0</v>
      </c>
      <c r="T78" s="8">
        <f>RA_DE!T78+MA_DE!T78+CI_DE!T78</f>
        <v>0</v>
      </c>
      <c r="U78" s="8">
        <f>RA_DE!U78+MA_DE!U78+CI_DE!U78</f>
        <v>0</v>
      </c>
      <c r="V78" s="8">
        <f>RA_DE!V78+MA_DE!V78+CI_DE!V78</f>
        <v>0</v>
      </c>
      <c r="W78" s="8">
        <f>RA_DE!W78+MA_DE!W78+CI_DE!W78</f>
        <v>0</v>
      </c>
      <c r="X78" s="8">
        <f>RA_DE!X78+MA_DE!X78+CI_DE!X78</f>
        <v>0</v>
      </c>
      <c r="Y78" s="8">
        <f>RA_DE!Y78+MA_DE!Y78+CI_DE!Y78</f>
        <v>0</v>
      </c>
      <c r="Z78" s="8">
        <f>RA_DE!Z78+MA_DE!Z78+CI_DE!Z78</f>
        <v>0</v>
      </c>
      <c r="AA78" s="8">
        <f>RA_DE!AA78+MA_DE!AA78+CI_DE!AA78</f>
        <v>0</v>
      </c>
      <c r="AB78" s="8">
        <f>RA_DE!AB78+MA_DE!AB78+CI_DE!AB78</f>
        <v>0</v>
      </c>
      <c r="AC78" s="8">
        <f>RA_DE!AC78+MA_DE!AC78+CI_DE!AC78</f>
        <v>0</v>
      </c>
      <c r="AD78" s="8">
        <f>RA_DE!AD78+MA_DE!AD78+CI_DE!AD78</f>
        <v>0</v>
      </c>
      <c r="AE78" s="8">
        <f>RA_DE!AE78+MA_DE!AE78+CI_DE!AE78</f>
        <v>0</v>
      </c>
      <c r="AF78" s="8">
        <f>RA_DE!AF78+MA_DE!AF78+CI_DE!AF78</f>
        <v>0</v>
      </c>
      <c r="AG78" s="8">
        <f>RA_DE!AG78+MA_DE!AG78+CI_DE!AG78</f>
        <v>0</v>
      </c>
      <c r="AH78" s="8">
        <f>RA_DE!AH78+MA_DE!AH78+CI_DE!AH78</f>
        <v>0</v>
      </c>
      <c r="AI78" s="8">
        <f>RA_DE!AI78+MA_DE!AI78+CI_DE!AI78</f>
        <v>0</v>
      </c>
      <c r="AJ78" s="8">
        <f>RA_DE!AJ78+MA_DE!AJ78+CI_DE!AJ78</f>
        <v>0</v>
      </c>
      <c r="AK78" s="8">
        <f>RA_DE!AK78+MA_DE!AK78+CI_DE!AK78</f>
        <v>0</v>
      </c>
      <c r="AL78" s="8">
        <f>RA_DE!AL78+MA_DE!AL78+CI_DE!AL78</f>
        <v>0</v>
      </c>
      <c r="AM78" s="8">
        <f>RA_DE!AM78+MA_DE!AM78+CI_DE!AM78</f>
        <v>0</v>
      </c>
      <c r="AN78" s="8">
        <f>RA_DE!AN78+MA_DE!AN78+CI_DE!AN78</f>
        <v>0</v>
      </c>
      <c r="AO78" s="8">
        <f>RA_DE!AO78+MA_DE!AO78+CI_DE!AO78</f>
        <v>0</v>
      </c>
      <c r="AP78" s="8">
        <f>RA_DE!AP78+MA_DE!AP78+CI_DE!AP78</f>
        <v>0</v>
      </c>
      <c r="AQ78" s="8">
        <f>RA_DE!AQ78+MA_DE!AQ78+CI_DE!AQ78</f>
        <v>0</v>
      </c>
      <c r="AR78" s="8">
        <f>RA_DE!AR78+MA_DE!AR78+CI_DE!AR78</f>
        <v>0</v>
      </c>
      <c r="AS78" s="8">
        <f>RA_DE!AS78+MA_DE!AS78+CI_DE!AS78</f>
        <v>0</v>
      </c>
      <c r="AT78" s="8">
        <f>RA_DE!AT78+MA_DE!AT78+CI_DE!AT78</f>
        <v>0</v>
      </c>
      <c r="AU78" s="8">
        <f>RA_DE!AU78+MA_DE!AU78+CI_DE!AU78</f>
        <v>0</v>
      </c>
      <c r="AV78" s="8">
        <f>RA_DE!AV78+MA_DE!AV78+CI_DE!AV78</f>
        <v>0</v>
      </c>
      <c r="AW78" s="8">
        <f>RA_DE!AW78+MA_DE!AW78+CI_DE!AW78</f>
        <v>0</v>
      </c>
      <c r="AX78" s="8">
        <f>RA_DE!AX78+MA_DE!AX78+CI_DE!AX78</f>
        <v>0</v>
      </c>
      <c r="AY78" s="8">
        <f>RA_DE!AY78+MA_DE!AY78+CI_DE!AY78</f>
        <v>0</v>
      </c>
      <c r="AZ78" s="8">
        <f>RA_DE!AZ78+MA_DE!AZ78+CI_DE!AZ78</f>
        <v>0</v>
      </c>
      <c r="BA78" s="8">
        <f>RA_DE!BA78+MA_DE!BA78+CI_DE!BA78</f>
        <v>0</v>
      </c>
      <c r="BB78" s="8">
        <f>RA_DE!BB78+MA_DE!BB78+CI_DE!BB78</f>
        <v>0</v>
      </c>
      <c r="BC78" s="8">
        <f>RA_DE!BC78+MA_DE!BC78+CI_DE!BC78</f>
        <v>0</v>
      </c>
      <c r="BD78" s="8">
        <f>RA_DE!BD78+MA_DE!BD78+CI_DE!BD78</f>
        <v>0</v>
      </c>
      <c r="BE78" s="8">
        <f>RA_DE!BE78+MA_DE!BE78+CI_DE!BE78</f>
        <v>0</v>
      </c>
      <c r="BF78" s="8">
        <f>RA_DE!BF78+MA_DE!BF78+CI_DE!BF78</f>
        <v>0</v>
      </c>
      <c r="BG78" s="8">
        <f>RA_DE!BG78+MA_DE!BG78+CI_DE!BG78</f>
        <v>0</v>
      </c>
      <c r="BH78" s="8">
        <f>RA_DE!BH78+MA_DE!BH78+CI_DE!BH78</f>
        <v>0</v>
      </c>
      <c r="BI78" s="8">
        <f>RA_DE!BI78+MA_DE!BI78+CI_DE!BI78</f>
        <v>0</v>
      </c>
      <c r="BJ78" s="8">
        <f>RA_DE!BJ78+MA_DE!BJ78+CI_DE!BJ78</f>
        <v>0</v>
      </c>
      <c r="BK78" s="8">
        <f>RA_DE!BK78+MA_DE!BK78+CI_DE!BK78</f>
        <v>0</v>
      </c>
      <c r="BO78" s="24">
        <f t="shared" si="44"/>
        <v>0</v>
      </c>
      <c r="BP78" s="24">
        <f t="shared" si="44"/>
        <v>0</v>
      </c>
      <c r="BQ78" s="24">
        <f t="shared" si="44"/>
        <v>0</v>
      </c>
      <c r="BR78" s="24">
        <f t="shared" si="44"/>
        <v>0</v>
      </c>
      <c r="BS78" s="24">
        <f t="shared" si="44"/>
        <v>0</v>
      </c>
      <c r="BT78" s="24">
        <f t="shared" si="44"/>
        <v>0</v>
      </c>
    </row>
    <row r="79" spans="1:72" hidden="1" outlineLevel="1" x14ac:dyDescent="0.25">
      <c r="A79" s="11" t="s">
        <v>35</v>
      </c>
      <c r="C79" s="2" t="s">
        <v>95</v>
      </c>
      <c r="D79" s="8">
        <f>RA_DE!D79+MA_DE!D79+CI_DE!D79</f>
        <v>0</v>
      </c>
      <c r="E79" s="8">
        <f>RA_DE!E79+MA_DE!E79+CI_DE!E79</f>
        <v>0</v>
      </c>
      <c r="F79" s="8">
        <f>RA_DE!F79+MA_DE!F79+CI_DE!F79</f>
        <v>0</v>
      </c>
      <c r="G79" s="8">
        <f>RA_DE!G79+MA_DE!G79+CI_DE!G79</f>
        <v>0</v>
      </c>
      <c r="H79" s="8">
        <f>RA_DE!H79+MA_DE!H79+CI_DE!H79</f>
        <v>0</v>
      </c>
      <c r="I79" s="8">
        <f>RA_DE!I79+MA_DE!I79+CI_DE!I79</f>
        <v>0</v>
      </c>
      <c r="J79" s="8">
        <f>RA_DE!J79+MA_DE!J79+CI_DE!J79</f>
        <v>0</v>
      </c>
      <c r="K79" s="8">
        <f>RA_DE!K79+MA_DE!K79+CI_DE!K79</f>
        <v>0</v>
      </c>
      <c r="L79" s="8">
        <f>RA_DE!L79+MA_DE!L79+CI_DE!L79</f>
        <v>0</v>
      </c>
      <c r="M79" s="8">
        <f>RA_DE!M79+MA_DE!M79+CI_DE!M79</f>
        <v>0</v>
      </c>
      <c r="N79" s="8">
        <f>RA_DE!N79+MA_DE!N79+CI_DE!N79</f>
        <v>0</v>
      </c>
      <c r="O79" s="8">
        <f>RA_DE!O79+MA_DE!O79+CI_DE!O79</f>
        <v>0</v>
      </c>
      <c r="P79" s="8">
        <f>RA_DE!P79+MA_DE!P79+CI_DE!P79</f>
        <v>0</v>
      </c>
      <c r="Q79" s="8">
        <f>RA_DE!Q79+MA_DE!Q79+CI_DE!Q79</f>
        <v>0</v>
      </c>
      <c r="R79" s="8">
        <f>RA_DE!R79+MA_DE!R79+CI_DE!R79</f>
        <v>0</v>
      </c>
      <c r="S79" s="8">
        <f>RA_DE!S79+MA_DE!S79+CI_DE!S79</f>
        <v>0</v>
      </c>
      <c r="T79" s="8">
        <f>RA_DE!T79+MA_DE!T79+CI_DE!T79</f>
        <v>0</v>
      </c>
      <c r="U79" s="8">
        <f>RA_DE!U79+MA_DE!U79+CI_DE!U79</f>
        <v>0</v>
      </c>
      <c r="V79" s="8">
        <f>RA_DE!V79+MA_DE!V79+CI_DE!V79</f>
        <v>0</v>
      </c>
      <c r="W79" s="8">
        <f>RA_DE!W79+MA_DE!W79+CI_DE!W79</f>
        <v>0</v>
      </c>
      <c r="X79" s="8">
        <f>RA_DE!X79+MA_DE!X79+CI_DE!X79</f>
        <v>0</v>
      </c>
      <c r="Y79" s="8">
        <f>RA_DE!Y79+MA_DE!Y79+CI_DE!Y79</f>
        <v>0</v>
      </c>
      <c r="Z79" s="8">
        <f>RA_DE!Z79+MA_DE!Z79+CI_DE!Z79</f>
        <v>0</v>
      </c>
      <c r="AA79" s="8">
        <f>RA_DE!AA79+MA_DE!AA79+CI_DE!AA79</f>
        <v>0</v>
      </c>
      <c r="AB79" s="8">
        <f>RA_DE!AB79+MA_DE!AB79+CI_DE!AB79</f>
        <v>0</v>
      </c>
      <c r="AC79" s="8">
        <f>RA_DE!AC79+MA_DE!AC79+CI_DE!AC79</f>
        <v>0</v>
      </c>
      <c r="AD79" s="8">
        <f>RA_DE!AD79+MA_DE!AD79+CI_DE!AD79</f>
        <v>0</v>
      </c>
      <c r="AE79" s="8">
        <f>RA_DE!AE79+MA_DE!AE79+CI_DE!AE79</f>
        <v>0</v>
      </c>
      <c r="AF79" s="8">
        <f>RA_DE!AF79+MA_DE!AF79+CI_DE!AF79</f>
        <v>0</v>
      </c>
      <c r="AG79" s="8">
        <f>RA_DE!AG79+MA_DE!AG79+CI_DE!AG79</f>
        <v>0</v>
      </c>
      <c r="AH79" s="8">
        <f>RA_DE!AH79+MA_DE!AH79+CI_DE!AH79</f>
        <v>0</v>
      </c>
      <c r="AI79" s="8">
        <f>RA_DE!AI79+MA_DE!AI79+CI_DE!AI79</f>
        <v>0</v>
      </c>
      <c r="AJ79" s="8">
        <f>RA_DE!AJ79+MA_DE!AJ79+CI_DE!AJ79</f>
        <v>0</v>
      </c>
      <c r="AK79" s="8">
        <f>RA_DE!AK79+MA_DE!AK79+CI_DE!AK79</f>
        <v>0</v>
      </c>
      <c r="AL79" s="8">
        <f>RA_DE!AL79+MA_DE!AL79+CI_DE!AL79</f>
        <v>0</v>
      </c>
      <c r="AM79" s="8">
        <f>RA_DE!AM79+MA_DE!AM79+CI_DE!AM79</f>
        <v>0</v>
      </c>
      <c r="AN79" s="8">
        <f>RA_DE!AN79+MA_DE!AN79+CI_DE!AN79</f>
        <v>0</v>
      </c>
      <c r="AO79" s="8">
        <f>RA_DE!AO79+MA_DE!AO79+CI_DE!AO79</f>
        <v>0</v>
      </c>
      <c r="AP79" s="8">
        <f>RA_DE!AP79+MA_DE!AP79+CI_DE!AP79</f>
        <v>0</v>
      </c>
      <c r="AQ79" s="8">
        <f>RA_DE!AQ79+MA_DE!AQ79+CI_DE!AQ79</f>
        <v>0</v>
      </c>
      <c r="AR79" s="8">
        <f>RA_DE!AR79+MA_DE!AR79+CI_DE!AR79</f>
        <v>0</v>
      </c>
      <c r="AS79" s="8">
        <f>RA_DE!AS79+MA_DE!AS79+CI_DE!AS79</f>
        <v>0</v>
      </c>
      <c r="AT79" s="8">
        <f>RA_DE!AT79+MA_DE!AT79+CI_DE!AT79</f>
        <v>0</v>
      </c>
      <c r="AU79" s="8">
        <f>RA_DE!AU79+MA_DE!AU79+CI_DE!AU79</f>
        <v>0</v>
      </c>
      <c r="AV79" s="8">
        <f>RA_DE!AV79+MA_DE!AV79+CI_DE!AV79</f>
        <v>0</v>
      </c>
      <c r="AW79" s="8">
        <f>RA_DE!AW79+MA_DE!AW79+CI_DE!AW79</f>
        <v>0</v>
      </c>
      <c r="AX79" s="8">
        <f>RA_DE!AX79+MA_DE!AX79+CI_DE!AX79</f>
        <v>0</v>
      </c>
      <c r="AY79" s="8">
        <f>RA_DE!AY79+MA_DE!AY79+CI_DE!AY79</f>
        <v>0</v>
      </c>
      <c r="AZ79" s="8">
        <f>RA_DE!AZ79+MA_DE!AZ79+CI_DE!AZ79</f>
        <v>0</v>
      </c>
      <c r="BA79" s="8">
        <f>RA_DE!BA79+MA_DE!BA79+CI_DE!BA79</f>
        <v>0</v>
      </c>
      <c r="BB79" s="8">
        <f>RA_DE!BB79+MA_DE!BB79+CI_DE!BB79</f>
        <v>0</v>
      </c>
      <c r="BC79" s="8">
        <f>RA_DE!BC79+MA_DE!BC79+CI_DE!BC79</f>
        <v>0</v>
      </c>
      <c r="BD79" s="8">
        <f>RA_DE!BD79+MA_DE!BD79+CI_DE!BD79</f>
        <v>0</v>
      </c>
      <c r="BE79" s="8">
        <f>RA_DE!BE79+MA_DE!BE79+CI_DE!BE79</f>
        <v>0</v>
      </c>
      <c r="BF79" s="8">
        <f>RA_DE!BF79+MA_DE!BF79+CI_DE!BF79</f>
        <v>0</v>
      </c>
      <c r="BG79" s="8">
        <f>RA_DE!BG79+MA_DE!BG79+CI_DE!BG79</f>
        <v>0</v>
      </c>
      <c r="BH79" s="8">
        <f>RA_DE!BH79+MA_DE!BH79+CI_DE!BH79</f>
        <v>0</v>
      </c>
      <c r="BI79" s="8">
        <f>RA_DE!BI79+MA_DE!BI79+CI_DE!BI79</f>
        <v>0</v>
      </c>
      <c r="BJ79" s="8">
        <f>RA_DE!BJ79+MA_DE!BJ79+CI_DE!BJ79</f>
        <v>0</v>
      </c>
      <c r="BK79" s="8">
        <f>RA_DE!BK79+MA_DE!BK79+CI_DE!BK79</f>
        <v>0</v>
      </c>
      <c r="BO79" s="24">
        <f t="shared" ref="BO79:BT82" si="45">SUMIFS($D79:$BM79,$D$6:$BM$6,"&gt;="&amp;BO$2,$D$6:$BM$6,"&lt;="&amp;BO$6,$D$5:$BM$5,BO$5)</f>
        <v>0</v>
      </c>
      <c r="BP79" s="24">
        <f t="shared" si="45"/>
        <v>0</v>
      </c>
      <c r="BQ79" s="24">
        <f t="shared" si="45"/>
        <v>0</v>
      </c>
      <c r="BR79" s="24">
        <f t="shared" si="45"/>
        <v>0</v>
      </c>
      <c r="BS79" s="24">
        <f t="shared" si="45"/>
        <v>0</v>
      </c>
      <c r="BT79" s="24">
        <f t="shared" si="45"/>
        <v>0</v>
      </c>
    </row>
    <row r="80" spans="1:72" hidden="1" outlineLevel="1" x14ac:dyDescent="0.25">
      <c r="A80" s="11" t="s">
        <v>35</v>
      </c>
      <c r="C80" s="2"/>
      <c r="D80" s="8">
        <f>RA_DE!D80+MA_DE!D80+CI_DE!D80</f>
        <v>0</v>
      </c>
      <c r="E80" s="8">
        <f>RA_DE!E80+MA_DE!E80+CI_DE!E80</f>
        <v>0</v>
      </c>
      <c r="F80" s="8">
        <f>RA_DE!F80+MA_DE!F80+CI_DE!F80</f>
        <v>0</v>
      </c>
      <c r="G80" s="8">
        <f>RA_DE!G80+MA_DE!G80+CI_DE!G80</f>
        <v>0</v>
      </c>
      <c r="H80" s="8">
        <f>RA_DE!H80+MA_DE!H80+CI_DE!H80</f>
        <v>0</v>
      </c>
      <c r="I80" s="8">
        <f>RA_DE!I80+MA_DE!I80+CI_DE!I80</f>
        <v>0</v>
      </c>
      <c r="J80" s="8">
        <f>RA_DE!J80+MA_DE!J80+CI_DE!J80</f>
        <v>0</v>
      </c>
      <c r="K80" s="8">
        <f>RA_DE!K80+MA_DE!K80+CI_DE!K80</f>
        <v>0</v>
      </c>
      <c r="L80" s="8">
        <f>RA_DE!L80+MA_DE!L80+CI_DE!L80</f>
        <v>0</v>
      </c>
      <c r="M80" s="8">
        <f>RA_DE!M80+MA_DE!M80+CI_DE!M80</f>
        <v>0</v>
      </c>
      <c r="N80" s="8">
        <f>RA_DE!N80+MA_DE!N80+CI_DE!N80</f>
        <v>0</v>
      </c>
      <c r="O80" s="8">
        <f>RA_DE!O80+MA_DE!O80+CI_DE!O80</f>
        <v>0</v>
      </c>
      <c r="P80" s="8">
        <f>RA_DE!P80+MA_DE!P80+CI_DE!P80</f>
        <v>0</v>
      </c>
      <c r="Q80" s="8">
        <f>RA_DE!Q80+MA_DE!Q80+CI_DE!Q80</f>
        <v>0</v>
      </c>
      <c r="R80" s="8">
        <f>RA_DE!R80+MA_DE!R80+CI_DE!R80</f>
        <v>0</v>
      </c>
      <c r="S80" s="8">
        <f>RA_DE!S80+MA_DE!S80+CI_DE!S80</f>
        <v>0</v>
      </c>
      <c r="T80" s="8">
        <f>RA_DE!T80+MA_DE!T80+CI_DE!T80</f>
        <v>0</v>
      </c>
      <c r="U80" s="8">
        <f>RA_DE!U80+MA_DE!U80+CI_DE!U80</f>
        <v>0</v>
      </c>
      <c r="V80" s="8">
        <f>RA_DE!V80+MA_DE!V80+CI_DE!V80</f>
        <v>0</v>
      </c>
      <c r="W80" s="8">
        <f>RA_DE!W80+MA_DE!W80+CI_DE!W80</f>
        <v>0</v>
      </c>
      <c r="X80" s="8">
        <f>RA_DE!X80+MA_DE!X80+CI_DE!X80</f>
        <v>0</v>
      </c>
      <c r="Y80" s="8">
        <f>RA_DE!Y80+MA_DE!Y80+CI_DE!Y80</f>
        <v>0</v>
      </c>
      <c r="Z80" s="8">
        <f>RA_DE!Z80+MA_DE!Z80+CI_DE!Z80</f>
        <v>0</v>
      </c>
      <c r="AA80" s="8">
        <f>RA_DE!AA80+MA_DE!AA80+CI_DE!AA80</f>
        <v>0</v>
      </c>
      <c r="AB80" s="8">
        <f>RA_DE!AB80+MA_DE!AB80+CI_DE!AB80</f>
        <v>0</v>
      </c>
      <c r="AC80" s="8">
        <f>RA_DE!AC80+MA_DE!AC80+CI_DE!AC80</f>
        <v>0</v>
      </c>
      <c r="AD80" s="8">
        <f>RA_DE!AD80+MA_DE!AD80+CI_DE!AD80</f>
        <v>0</v>
      </c>
      <c r="AE80" s="8">
        <f>RA_DE!AE80+MA_DE!AE80+CI_DE!AE80</f>
        <v>0</v>
      </c>
      <c r="AF80" s="8">
        <f>RA_DE!AF80+MA_DE!AF80+CI_DE!AF80</f>
        <v>0</v>
      </c>
      <c r="AG80" s="8">
        <f>RA_DE!AG80+MA_DE!AG80+CI_DE!AG80</f>
        <v>0</v>
      </c>
      <c r="AH80" s="8">
        <f>RA_DE!AH80+MA_DE!AH80+CI_DE!AH80</f>
        <v>0</v>
      </c>
      <c r="AI80" s="8">
        <f>RA_DE!AI80+MA_DE!AI80+CI_DE!AI80</f>
        <v>0</v>
      </c>
      <c r="AJ80" s="8">
        <f>RA_DE!AJ80+MA_DE!AJ80+CI_DE!AJ80</f>
        <v>0</v>
      </c>
      <c r="AK80" s="8">
        <f>RA_DE!AK80+MA_DE!AK80+CI_DE!AK80</f>
        <v>0</v>
      </c>
      <c r="AL80" s="8">
        <f>RA_DE!AL80+MA_DE!AL80+CI_DE!AL80</f>
        <v>0</v>
      </c>
      <c r="AM80" s="8">
        <f>RA_DE!AM80+MA_DE!AM80+CI_DE!AM80</f>
        <v>0</v>
      </c>
      <c r="AN80" s="8">
        <f>RA_DE!AN80+MA_DE!AN80+CI_DE!AN80</f>
        <v>0</v>
      </c>
      <c r="AO80" s="8">
        <f>RA_DE!AO80+MA_DE!AO80+CI_DE!AO80</f>
        <v>0</v>
      </c>
      <c r="AP80" s="8">
        <f>RA_DE!AP80+MA_DE!AP80+CI_DE!AP80</f>
        <v>0</v>
      </c>
      <c r="AQ80" s="8">
        <f>RA_DE!AQ80+MA_DE!AQ80+CI_DE!AQ80</f>
        <v>0</v>
      </c>
      <c r="AR80" s="8">
        <f>RA_DE!AR80+MA_DE!AR80+CI_DE!AR80</f>
        <v>0</v>
      </c>
      <c r="AS80" s="8">
        <f>RA_DE!AS80+MA_DE!AS80+CI_DE!AS80</f>
        <v>0</v>
      </c>
      <c r="AT80" s="8">
        <f>RA_DE!AT80+MA_DE!AT80+CI_DE!AT80</f>
        <v>0</v>
      </c>
      <c r="AU80" s="8">
        <f>RA_DE!AU80+MA_DE!AU80+CI_DE!AU80</f>
        <v>0</v>
      </c>
      <c r="AV80" s="8">
        <f>RA_DE!AV80+MA_DE!AV80+CI_DE!AV80</f>
        <v>0</v>
      </c>
      <c r="AW80" s="8">
        <f>RA_DE!AW80+MA_DE!AW80+CI_DE!AW80</f>
        <v>0</v>
      </c>
      <c r="AX80" s="8">
        <f>RA_DE!AX80+MA_DE!AX80+CI_DE!AX80</f>
        <v>0</v>
      </c>
      <c r="AY80" s="8">
        <f>RA_DE!AY80+MA_DE!AY80+CI_DE!AY80</f>
        <v>0</v>
      </c>
      <c r="AZ80" s="8">
        <f>RA_DE!AZ80+MA_DE!AZ80+CI_DE!AZ80</f>
        <v>0</v>
      </c>
      <c r="BA80" s="8">
        <f>RA_DE!BA80+MA_DE!BA80+CI_DE!BA80</f>
        <v>0</v>
      </c>
      <c r="BB80" s="8">
        <f>RA_DE!BB80+MA_DE!BB80+CI_DE!BB80</f>
        <v>0</v>
      </c>
      <c r="BC80" s="8">
        <f>RA_DE!BC80+MA_DE!BC80+CI_DE!BC80</f>
        <v>0</v>
      </c>
      <c r="BD80" s="8">
        <f>RA_DE!BD80+MA_DE!BD80+CI_DE!BD80</f>
        <v>0</v>
      </c>
      <c r="BE80" s="8">
        <f>RA_DE!BE80+MA_DE!BE80+CI_DE!BE80</f>
        <v>0</v>
      </c>
      <c r="BF80" s="8">
        <f>RA_DE!BF80+MA_DE!BF80+CI_DE!BF80</f>
        <v>0</v>
      </c>
      <c r="BG80" s="8">
        <f>RA_DE!BG80+MA_DE!BG80+CI_DE!BG80</f>
        <v>0</v>
      </c>
      <c r="BH80" s="8">
        <f>RA_DE!BH80+MA_DE!BH80+CI_DE!BH80</f>
        <v>0</v>
      </c>
      <c r="BI80" s="8">
        <f>RA_DE!BI80+MA_DE!BI80+CI_DE!BI80</f>
        <v>0</v>
      </c>
      <c r="BJ80" s="8">
        <f>RA_DE!BJ80+MA_DE!BJ80+CI_DE!BJ80</f>
        <v>0</v>
      </c>
      <c r="BK80" s="8">
        <f>RA_DE!BK80+MA_DE!BK80+CI_DE!BK80</f>
        <v>0</v>
      </c>
      <c r="BO80" s="24">
        <f t="shared" si="45"/>
        <v>0</v>
      </c>
      <c r="BP80" s="24">
        <f t="shared" si="45"/>
        <v>0</v>
      </c>
      <c r="BQ80" s="24">
        <f t="shared" si="45"/>
        <v>0</v>
      </c>
      <c r="BR80" s="24">
        <f t="shared" si="45"/>
        <v>0</v>
      </c>
      <c r="BS80" s="24">
        <f t="shared" si="45"/>
        <v>0</v>
      </c>
      <c r="BT80" s="24">
        <f t="shared" si="45"/>
        <v>0</v>
      </c>
    </row>
    <row r="81" spans="1:72" hidden="1" outlineLevel="1" x14ac:dyDescent="0.25">
      <c r="A81" s="11" t="s">
        <v>35</v>
      </c>
      <c r="C81" s="2"/>
      <c r="D81" s="8">
        <f>RA_DE!D81+MA_DE!D81+CI_DE!D81</f>
        <v>0</v>
      </c>
      <c r="E81" s="8">
        <f>RA_DE!E81+MA_DE!E81+CI_DE!E81</f>
        <v>0</v>
      </c>
      <c r="F81" s="8">
        <f>RA_DE!F81+MA_DE!F81+CI_DE!F81</f>
        <v>0</v>
      </c>
      <c r="G81" s="8">
        <f>RA_DE!G81+MA_DE!G81+CI_DE!G81</f>
        <v>0</v>
      </c>
      <c r="H81" s="8">
        <f>RA_DE!H81+MA_DE!H81+CI_DE!H81</f>
        <v>0</v>
      </c>
      <c r="I81" s="8">
        <f>RA_DE!I81+MA_DE!I81+CI_DE!I81</f>
        <v>0</v>
      </c>
      <c r="J81" s="8">
        <f>RA_DE!J81+MA_DE!J81+CI_DE!J81</f>
        <v>0</v>
      </c>
      <c r="K81" s="8">
        <f>RA_DE!K81+MA_DE!K81+CI_DE!K81</f>
        <v>0</v>
      </c>
      <c r="L81" s="8">
        <f>RA_DE!L81+MA_DE!L81+CI_DE!L81</f>
        <v>0</v>
      </c>
      <c r="M81" s="8">
        <f>RA_DE!M81+MA_DE!M81+CI_DE!M81</f>
        <v>0</v>
      </c>
      <c r="N81" s="8">
        <f>RA_DE!N81+MA_DE!N81+CI_DE!N81</f>
        <v>0</v>
      </c>
      <c r="O81" s="8">
        <f>RA_DE!O81+MA_DE!O81+CI_DE!O81</f>
        <v>0</v>
      </c>
      <c r="P81" s="8">
        <f>RA_DE!P81+MA_DE!P81+CI_DE!P81</f>
        <v>0</v>
      </c>
      <c r="Q81" s="8">
        <f>RA_DE!Q81+MA_DE!Q81+CI_DE!Q81</f>
        <v>0</v>
      </c>
      <c r="R81" s="8">
        <f>RA_DE!R81+MA_DE!R81+CI_DE!R81</f>
        <v>0</v>
      </c>
      <c r="S81" s="8">
        <f>RA_DE!S81+MA_DE!S81+CI_DE!S81</f>
        <v>0</v>
      </c>
      <c r="T81" s="8">
        <f>RA_DE!T81+MA_DE!T81+CI_DE!T81</f>
        <v>0</v>
      </c>
      <c r="U81" s="8">
        <f>RA_DE!U81+MA_DE!U81+CI_DE!U81</f>
        <v>0</v>
      </c>
      <c r="V81" s="8">
        <f>RA_DE!V81+MA_DE!V81+CI_DE!V81</f>
        <v>0</v>
      </c>
      <c r="W81" s="8">
        <f>RA_DE!W81+MA_DE!W81+CI_DE!W81</f>
        <v>0</v>
      </c>
      <c r="X81" s="8">
        <f>RA_DE!X81+MA_DE!X81+CI_DE!X81</f>
        <v>0</v>
      </c>
      <c r="Y81" s="8">
        <f>RA_DE!Y81+MA_DE!Y81+CI_DE!Y81</f>
        <v>0</v>
      </c>
      <c r="Z81" s="8">
        <f>RA_DE!Z81+MA_DE!Z81+CI_DE!Z81</f>
        <v>0</v>
      </c>
      <c r="AA81" s="8">
        <f>RA_DE!AA81+MA_DE!AA81+CI_DE!AA81</f>
        <v>0</v>
      </c>
      <c r="AB81" s="8">
        <f>RA_DE!AB81+MA_DE!AB81+CI_DE!AB81</f>
        <v>0</v>
      </c>
      <c r="AC81" s="8">
        <f>RA_DE!AC81+MA_DE!AC81+CI_DE!AC81</f>
        <v>0</v>
      </c>
      <c r="AD81" s="8">
        <f>RA_DE!AD81+MA_DE!AD81+CI_DE!AD81</f>
        <v>0</v>
      </c>
      <c r="AE81" s="8">
        <f>RA_DE!AE81+MA_DE!AE81+CI_DE!AE81</f>
        <v>0</v>
      </c>
      <c r="AF81" s="8">
        <f>RA_DE!AF81+MA_DE!AF81+CI_DE!AF81</f>
        <v>0</v>
      </c>
      <c r="AG81" s="8">
        <f>RA_DE!AG81+MA_DE!AG81+CI_DE!AG81</f>
        <v>0</v>
      </c>
      <c r="AH81" s="8">
        <f>RA_DE!AH81+MA_DE!AH81+CI_DE!AH81</f>
        <v>0</v>
      </c>
      <c r="AI81" s="8">
        <f>RA_DE!AI81+MA_DE!AI81+CI_DE!AI81</f>
        <v>0</v>
      </c>
      <c r="AJ81" s="8">
        <f>RA_DE!AJ81+MA_DE!AJ81+CI_DE!AJ81</f>
        <v>0</v>
      </c>
      <c r="AK81" s="8">
        <f>RA_DE!AK81+MA_DE!AK81+CI_DE!AK81</f>
        <v>0</v>
      </c>
      <c r="AL81" s="8">
        <f>RA_DE!AL81+MA_DE!AL81+CI_DE!AL81</f>
        <v>0</v>
      </c>
      <c r="AM81" s="8">
        <f>RA_DE!AM81+MA_DE!AM81+CI_DE!AM81</f>
        <v>0</v>
      </c>
      <c r="AN81" s="8">
        <f>RA_DE!AN81+MA_DE!AN81+CI_DE!AN81</f>
        <v>0</v>
      </c>
      <c r="AO81" s="8">
        <f>RA_DE!AO81+MA_DE!AO81+CI_DE!AO81</f>
        <v>0</v>
      </c>
      <c r="AP81" s="8">
        <f>RA_DE!AP81+MA_DE!AP81+CI_DE!AP81</f>
        <v>0</v>
      </c>
      <c r="AQ81" s="8">
        <f>RA_DE!AQ81+MA_DE!AQ81+CI_DE!AQ81</f>
        <v>0</v>
      </c>
      <c r="AR81" s="8">
        <f>RA_DE!AR81+MA_DE!AR81+CI_DE!AR81</f>
        <v>0</v>
      </c>
      <c r="AS81" s="8">
        <f>RA_DE!AS81+MA_DE!AS81+CI_DE!AS81</f>
        <v>0</v>
      </c>
      <c r="AT81" s="8">
        <f>RA_DE!AT81+MA_DE!AT81+CI_DE!AT81</f>
        <v>0</v>
      </c>
      <c r="AU81" s="8">
        <f>RA_DE!AU81+MA_DE!AU81+CI_DE!AU81</f>
        <v>0</v>
      </c>
      <c r="AV81" s="8">
        <f>RA_DE!AV81+MA_DE!AV81+CI_DE!AV81</f>
        <v>0</v>
      </c>
      <c r="AW81" s="8">
        <f>RA_DE!AW81+MA_DE!AW81+CI_DE!AW81</f>
        <v>0</v>
      </c>
      <c r="AX81" s="8">
        <f>RA_DE!AX81+MA_DE!AX81+CI_DE!AX81</f>
        <v>0</v>
      </c>
      <c r="AY81" s="8">
        <f>RA_DE!AY81+MA_DE!AY81+CI_DE!AY81</f>
        <v>0</v>
      </c>
      <c r="AZ81" s="8">
        <f>RA_DE!AZ81+MA_DE!AZ81+CI_DE!AZ81</f>
        <v>0</v>
      </c>
      <c r="BA81" s="8">
        <f>RA_DE!BA81+MA_DE!BA81+CI_DE!BA81</f>
        <v>0</v>
      </c>
      <c r="BB81" s="8">
        <f>RA_DE!BB81+MA_DE!BB81+CI_DE!BB81</f>
        <v>0</v>
      </c>
      <c r="BC81" s="8">
        <f>RA_DE!BC81+MA_DE!BC81+CI_DE!BC81</f>
        <v>0</v>
      </c>
      <c r="BD81" s="8">
        <f>RA_DE!BD81+MA_DE!BD81+CI_DE!BD81</f>
        <v>0</v>
      </c>
      <c r="BE81" s="8">
        <f>RA_DE!BE81+MA_DE!BE81+CI_DE!BE81</f>
        <v>0</v>
      </c>
      <c r="BF81" s="8">
        <f>RA_DE!BF81+MA_DE!BF81+CI_DE!BF81</f>
        <v>0</v>
      </c>
      <c r="BG81" s="8">
        <f>RA_DE!BG81+MA_DE!BG81+CI_DE!BG81</f>
        <v>0</v>
      </c>
      <c r="BH81" s="8">
        <f>RA_DE!BH81+MA_DE!BH81+CI_DE!BH81</f>
        <v>0</v>
      </c>
      <c r="BI81" s="8">
        <f>RA_DE!BI81+MA_DE!BI81+CI_DE!BI81</f>
        <v>0</v>
      </c>
      <c r="BJ81" s="8">
        <f>RA_DE!BJ81+MA_DE!BJ81+CI_DE!BJ81</f>
        <v>0</v>
      </c>
      <c r="BK81" s="8">
        <f>RA_DE!BK81+MA_DE!BK81+CI_DE!BK81</f>
        <v>0</v>
      </c>
      <c r="BO81" s="24">
        <f t="shared" si="45"/>
        <v>0</v>
      </c>
      <c r="BP81" s="24">
        <f t="shared" si="45"/>
        <v>0</v>
      </c>
      <c r="BQ81" s="24">
        <f t="shared" si="45"/>
        <v>0</v>
      </c>
      <c r="BR81" s="24">
        <f t="shared" si="45"/>
        <v>0</v>
      </c>
      <c r="BS81" s="24">
        <f t="shared" si="45"/>
        <v>0</v>
      </c>
      <c r="BT81" s="24">
        <f t="shared" si="45"/>
        <v>0</v>
      </c>
    </row>
    <row r="82" spans="1:72" hidden="1" outlineLevel="1" x14ac:dyDescent="0.25">
      <c r="A82" s="11" t="s">
        <v>35</v>
      </c>
      <c r="C82" s="2"/>
      <c r="D82" s="8">
        <f>RA_DE!D82+MA_DE!D82+CI_DE!D82</f>
        <v>0</v>
      </c>
      <c r="E82" s="8">
        <f>RA_DE!E82+MA_DE!E82+CI_DE!E82</f>
        <v>0</v>
      </c>
      <c r="F82" s="8">
        <f>RA_DE!F82+MA_DE!F82+CI_DE!F82</f>
        <v>0</v>
      </c>
      <c r="G82" s="8">
        <f>RA_DE!G82+MA_DE!G82+CI_DE!G82</f>
        <v>0</v>
      </c>
      <c r="H82" s="8">
        <f>RA_DE!H82+MA_DE!H82+CI_DE!H82</f>
        <v>0</v>
      </c>
      <c r="I82" s="8">
        <f>RA_DE!I82+MA_DE!I82+CI_DE!I82</f>
        <v>0</v>
      </c>
      <c r="J82" s="8">
        <f>RA_DE!J82+MA_DE!J82+CI_DE!J82</f>
        <v>0</v>
      </c>
      <c r="K82" s="8">
        <f>RA_DE!K82+MA_DE!K82+CI_DE!K82</f>
        <v>0</v>
      </c>
      <c r="L82" s="8">
        <f>RA_DE!L82+MA_DE!L82+CI_DE!L82</f>
        <v>0</v>
      </c>
      <c r="M82" s="8">
        <f>RA_DE!M82+MA_DE!M82+CI_DE!M82</f>
        <v>0</v>
      </c>
      <c r="N82" s="8">
        <f>RA_DE!N82+MA_DE!N82+CI_DE!N82</f>
        <v>0</v>
      </c>
      <c r="O82" s="8">
        <f>RA_DE!O82+MA_DE!O82+CI_DE!O82</f>
        <v>0</v>
      </c>
      <c r="P82" s="8">
        <f>RA_DE!P82+MA_DE!P82+CI_DE!P82</f>
        <v>0</v>
      </c>
      <c r="Q82" s="8">
        <f>RA_DE!Q82+MA_DE!Q82+CI_DE!Q82</f>
        <v>0</v>
      </c>
      <c r="R82" s="8">
        <f>RA_DE!R82+MA_DE!R82+CI_DE!R82</f>
        <v>0</v>
      </c>
      <c r="S82" s="8">
        <f>RA_DE!S82+MA_DE!S82+CI_DE!S82</f>
        <v>0</v>
      </c>
      <c r="T82" s="8">
        <f>RA_DE!T82+MA_DE!T82+CI_DE!T82</f>
        <v>0</v>
      </c>
      <c r="U82" s="8">
        <f>RA_DE!U82+MA_DE!U82+CI_DE!U82</f>
        <v>0</v>
      </c>
      <c r="V82" s="8">
        <f>RA_DE!V82+MA_DE!V82+CI_DE!V82</f>
        <v>0</v>
      </c>
      <c r="W82" s="8">
        <f>RA_DE!W82+MA_DE!W82+CI_DE!W82</f>
        <v>0</v>
      </c>
      <c r="X82" s="8">
        <f>RA_DE!X82+MA_DE!X82+CI_DE!X82</f>
        <v>0</v>
      </c>
      <c r="Y82" s="8">
        <f>RA_DE!Y82+MA_DE!Y82+CI_DE!Y82</f>
        <v>0</v>
      </c>
      <c r="Z82" s="8">
        <f>RA_DE!Z82+MA_DE!Z82+CI_DE!Z82</f>
        <v>0</v>
      </c>
      <c r="AA82" s="8">
        <f>RA_DE!AA82+MA_DE!AA82+CI_DE!AA82</f>
        <v>0</v>
      </c>
      <c r="AB82" s="8">
        <f>RA_DE!AB82+MA_DE!AB82+CI_DE!AB82</f>
        <v>0</v>
      </c>
      <c r="AC82" s="8">
        <f>RA_DE!AC82+MA_DE!AC82+CI_DE!AC82</f>
        <v>0</v>
      </c>
      <c r="AD82" s="8">
        <f>RA_DE!AD82+MA_DE!AD82+CI_DE!AD82</f>
        <v>0</v>
      </c>
      <c r="AE82" s="8">
        <f>RA_DE!AE82+MA_DE!AE82+CI_DE!AE82</f>
        <v>0</v>
      </c>
      <c r="AF82" s="8">
        <f>RA_DE!AF82+MA_DE!AF82+CI_DE!AF82</f>
        <v>0</v>
      </c>
      <c r="AG82" s="8">
        <f>RA_DE!AG82+MA_DE!AG82+CI_DE!AG82</f>
        <v>0</v>
      </c>
      <c r="AH82" s="8">
        <f>RA_DE!AH82+MA_DE!AH82+CI_DE!AH82</f>
        <v>0</v>
      </c>
      <c r="AI82" s="8">
        <f>RA_DE!AI82+MA_DE!AI82+CI_DE!AI82</f>
        <v>0</v>
      </c>
      <c r="AJ82" s="8">
        <f>RA_DE!AJ82+MA_DE!AJ82+CI_DE!AJ82</f>
        <v>0</v>
      </c>
      <c r="AK82" s="8">
        <f>RA_DE!AK82+MA_DE!AK82+CI_DE!AK82</f>
        <v>0</v>
      </c>
      <c r="AL82" s="8">
        <f>RA_DE!AL82+MA_DE!AL82+CI_DE!AL82</f>
        <v>0</v>
      </c>
      <c r="AM82" s="8">
        <f>RA_DE!AM82+MA_DE!AM82+CI_DE!AM82</f>
        <v>0</v>
      </c>
      <c r="AN82" s="8">
        <f>RA_DE!AN82+MA_DE!AN82+CI_DE!AN82</f>
        <v>0</v>
      </c>
      <c r="AO82" s="8">
        <f>RA_DE!AO82+MA_DE!AO82+CI_DE!AO82</f>
        <v>0</v>
      </c>
      <c r="AP82" s="8">
        <f>RA_DE!AP82+MA_DE!AP82+CI_DE!AP82</f>
        <v>0</v>
      </c>
      <c r="AQ82" s="8">
        <f>RA_DE!AQ82+MA_DE!AQ82+CI_DE!AQ82</f>
        <v>0</v>
      </c>
      <c r="AR82" s="8">
        <f>RA_DE!AR82+MA_DE!AR82+CI_DE!AR82</f>
        <v>0</v>
      </c>
      <c r="AS82" s="8">
        <f>RA_DE!AS82+MA_DE!AS82+CI_DE!AS82</f>
        <v>0</v>
      </c>
      <c r="AT82" s="8">
        <f>RA_DE!AT82+MA_DE!AT82+CI_DE!AT82</f>
        <v>0</v>
      </c>
      <c r="AU82" s="8">
        <f>RA_DE!AU82+MA_DE!AU82+CI_DE!AU82</f>
        <v>0</v>
      </c>
      <c r="AV82" s="8">
        <f>RA_DE!AV82+MA_DE!AV82+CI_DE!AV82</f>
        <v>0</v>
      </c>
      <c r="AW82" s="8">
        <f>RA_DE!AW82+MA_DE!AW82+CI_DE!AW82</f>
        <v>0</v>
      </c>
      <c r="AX82" s="8">
        <f>RA_DE!AX82+MA_DE!AX82+CI_DE!AX82</f>
        <v>0</v>
      </c>
      <c r="AY82" s="8">
        <f>RA_DE!AY82+MA_DE!AY82+CI_DE!AY82</f>
        <v>0</v>
      </c>
      <c r="AZ82" s="8">
        <f>RA_DE!AZ82+MA_DE!AZ82+CI_DE!AZ82</f>
        <v>0</v>
      </c>
      <c r="BA82" s="8">
        <f>RA_DE!BA82+MA_DE!BA82+CI_DE!BA82</f>
        <v>0</v>
      </c>
      <c r="BB82" s="8">
        <f>RA_DE!BB82+MA_DE!BB82+CI_DE!BB82</f>
        <v>0</v>
      </c>
      <c r="BC82" s="8">
        <f>RA_DE!BC82+MA_DE!BC82+CI_DE!BC82</f>
        <v>0</v>
      </c>
      <c r="BD82" s="8">
        <f>RA_DE!BD82+MA_DE!BD82+CI_DE!BD82</f>
        <v>0</v>
      </c>
      <c r="BE82" s="8">
        <f>RA_DE!BE82+MA_DE!BE82+CI_DE!BE82</f>
        <v>0</v>
      </c>
      <c r="BF82" s="8">
        <f>RA_DE!BF82+MA_DE!BF82+CI_DE!BF82</f>
        <v>0</v>
      </c>
      <c r="BG82" s="8">
        <f>RA_DE!BG82+MA_DE!BG82+CI_DE!BG82</f>
        <v>0</v>
      </c>
      <c r="BH82" s="8">
        <f>RA_DE!BH82+MA_DE!BH82+CI_DE!BH82</f>
        <v>0</v>
      </c>
      <c r="BI82" s="8">
        <f>RA_DE!BI82+MA_DE!BI82+CI_DE!BI82</f>
        <v>0</v>
      </c>
      <c r="BJ82" s="8">
        <f>RA_DE!BJ82+MA_DE!BJ82+CI_DE!BJ82</f>
        <v>0</v>
      </c>
      <c r="BK82" s="8">
        <f>RA_DE!BK82+MA_DE!BK82+CI_DE!BK82</f>
        <v>0</v>
      </c>
      <c r="BO82" s="24">
        <f t="shared" si="45"/>
        <v>0</v>
      </c>
      <c r="BP82" s="24">
        <f t="shared" si="45"/>
        <v>0</v>
      </c>
      <c r="BQ82" s="24">
        <f t="shared" si="45"/>
        <v>0</v>
      </c>
      <c r="BR82" s="24">
        <f t="shared" si="45"/>
        <v>0</v>
      </c>
      <c r="BS82" s="24">
        <f t="shared" si="45"/>
        <v>0</v>
      </c>
      <c r="BT82" s="24">
        <f t="shared" si="45"/>
        <v>0</v>
      </c>
    </row>
    <row r="83" spans="1:72" collapsed="1" x14ac:dyDescent="0.25">
      <c r="C83" s="3" t="s">
        <v>35</v>
      </c>
      <c r="D83" s="10">
        <f t="shared" ref="D83:AY83" si="46">SUM(D63:D82)</f>
        <v>0</v>
      </c>
      <c r="E83" s="10">
        <f t="shared" si="46"/>
        <v>0</v>
      </c>
      <c r="F83" s="10">
        <f t="shared" si="46"/>
        <v>0</v>
      </c>
      <c r="G83" s="10">
        <f t="shared" si="46"/>
        <v>0</v>
      </c>
      <c r="H83" s="10">
        <f t="shared" si="46"/>
        <v>0</v>
      </c>
      <c r="I83" s="10">
        <f t="shared" si="46"/>
        <v>0</v>
      </c>
      <c r="J83" s="10">
        <f t="shared" si="46"/>
        <v>0</v>
      </c>
      <c r="K83" s="10">
        <f t="shared" si="46"/>
        <v>0</v>
      </c>
      <c r="L83" s="10">
        <f t="shared" si="46"/>
        <v>0</v>
      </c>
      <c r="M83" s="10">
        <f t="shared" si="46"/>
        <v>0</v>
      </c>
      <c r="N83" s="10">
        <f t="shared" si="46"/>
        <v>0</v>
      </c>
      <c r="O83" s="10">
        <f t="shared" si="46"/>
        <v>0</v>
      </c>
      <c r="P83" s="10">
        <f t="shared" si="46"/>
        <v>0</v>
      </c>
      <c r="Q83" s="10">
        <f t="shared" si="46"/>
        <v>0</v>
      </c>
      <c r="R83" s="10">
        <f t="shared" si="46"/>
        <v>0</v>
      </c>
      <c r="S83" s="10">
        <f t="shared" si="46"/>
        <v>0</v>
      </c>
      <c r="T83" s="10">
        <f t="shared" si="46"/>
        <v>0</v>
      </c>
      <c r="U83" s="10">
        <f t="shared" si="46"/>
        <v>0</v>
      </c>
      <c r="V83" s="10">
        <f t="shared" si="46"/>
        <v>0</v>
      </c>
      <c r="W83" s="10">
        <f t="shared" si="46"/>
        <v>0</v>
      </c>
      <c r="X83" s="10">
        <f t="shared" si="46"/>
        <v>0</v>
      </c>
      <c r="Y83" s="10">
        <f t="shared" si="46"/>
        <v>0</v>
      </c>
      <c r="Z83" s="10">
        <f t="shared" si="46"/>
        <v>0</v>
      </c>
      <c r="AA83" s="10">
        <f t="shared" si="46"/>
        <v>0</v>
      </c>
      <c r="AB83" s="10">
        <f t="shared" si="46"/>
        <v>0</v>
      </c>
      <c r="AC83" s="10">
        <f t="shared" si="46"/>
        <v>0</v>
      </c>
      <c r="AD83" s="10">
        <f t="shared" si="46"/>
        <v>0</v>
      </c>
      <c r="AE83" s="10">
        <f t="shared" si="46"/>
        <v>0</v>
      </c>
      <c r="AF83" s="10">
        <f t="shared" si="46"/>
        <v>0</v>
      </c>
      <c r="AG83" s="10">
        <f t="shared" si="46"/>
        <v>0</v>
      </c>
      <c r="AH83" s="10">
        <f t="shared" si="46"/>
        <v>0</v>
      </c>
      <c r="AI83" s="10">
        <f t="shared" si="46"/>
        <v>0</v>
      </c>
      <c r="AJ83" s="10">
        <f t="shared" si="46"/>
        <v>0</v>
      </c>
      <c r="AK83" s="10">
        <f t="shared" si="46"/>
        <v>0</v>
      </c>
      <c r="AL83" s="10">
        <f t="shared" si="46"/>
        <v>0</v>
      </c>
      <c r="AM83" s="10">
        <f t="shared" si="46"/>
        <v>0</v>
      </c>
      <c r="AN83" s="10">
        <f t="shared" si="46"/>
        <v>0</v>
      </c>
      <c r="AO83" s="10">
        <f t="shared" si="46"/>
        <v>0</v>
      </c>
      <c r="AP83" s="10">
        <f t="shared" si="46"/>
        <v>0</v>
      </c>
      <c r="AQ83" s="10">
        <f t="shared" si="46"/>
        <v>0</v>
      </c>
      <c r="AR83" s="10">
        <f t="shared" si="46"/>
        <v>0</v>
      </c>
      <c r="AS83" s="10">
        <f t="shared" si="46"/>
        <v>0</v>
      </c>
      <c r="AT83" s="10">
        <f t="shared" si="46"/>
        <v>0</v>
      </c>
      <c r="AU83" s="10">
        <f t="shared" si="46"/>
        <v>0</v>
      </c>
      <c r="AV83" s="10">
        <f t="shared" si="46"/>
        <v>0</v>
      </c>
      <c r="AW83" s="10">
        <f t="shared" si="46"/>
        <v>0</v>
      </c>
      <c r="AX83" s="10">
        <f t="shared" si="46"/>
        <v>0</v>
      </c>
      <c r="AY83" s="10">
        <f t="shared" si="46"/>
        <v>0</v>
      </c>
      <c r="AZ83" s="10">
        <f t="shared" ref="AZ83:BK83" si="47">SUM(AZ63:AZ82)</f>
        <v>28.07511413400001</v>
      </c>
      <c r="BA83" s="10">
        <f t="shared" si="47"/>
        <v>28.07511413400001</v>
      </c>
      <c r="BB83" s="10">
        <f t="shared" si="47"/>
        <v>28.07511413400001</v>
      </c>
      <c r="BC83" s="10">
        <f t="shared" si="47"/>
        <v>28.07511413400001</v>
      </c>
      <c r="BD83" s="10">
        <f t="shared" si="47"/>
        <v>28.07511413400001</v>
      </c>
      <c r="BE83" s="10">
        <f t="shared" si="47"/>
        <v>28.07511413400001</v>
      </c>
      <c r="BF83" s="10">
        <f t="shared" si="47"/>
        <v>28.07511413400001</v>
      </c>
      <c r="BG83" s="10">
        <f t="shared" si="47"/>
        <v>28.07511413400001</v>
      </c>
      <c r="BH83" s="10">
        <f t="shared" si="47"/>
        <v>28.07511413400001</v>
      </c>
      <c r="BI83" s="10">
        <f t="shared" si="47"/>
        <v>28.07511413400001</v>
      </c>
      <c r="BJ83" s="10">
        <f t="shared" si="47"/>
        <v>28.07511413400001</v>
      </c>
      <c r="BK83" s="10">
        <f t="shared" si="47"/>
        <v>28.07511413400001</v>
      </c>
      <c r="BO83" s="23">
        <f>SUM(BO63:BO82)</f>
        <v>0</v>
      </c>
      <c r="BP83" s="23">
        <f t="shared" ref="BP83:BT83" si="48">SUM(BP63:BP82)</f>
        <v>84.225342402000024</v>
      </c>
      <c r="BQ83" s="23">
        <f t="shared" si="48"/>
        <v>0</v>
      </c>
      <c r="BR83" s="23">
        <f t="shared" si="48"/>
        <v>0</v>
      </c>
      <c r="BS83" s="23">
        <f t="shared" si="48"/>
        <v>0</v>
      </c>
      <c r="BT83" s="23">
        <f t="shared" si="48"/>
        <v>0</v>
      </c>
    </row>
    <row r="86" spans="1:72" hidden="1" outlineLevel="1" x14ac:dyDescent="0.25">
      <c r="A86" s="11" t="s">
        <v>39</v>
      </c>
      <c r="C86" s="2" t="s">
        <v>42</v>
      </c>
      <c r="D86" s="8">
        <f>RA_DE!D86+MA_DE!D86+CI_DE!D86</f>
        <v>0</v>
      </c>
      <c r="E86" s="8">
        <f>RA_DE!E86+MA_DE!E86+CI_DE!E86</f>
        <v>0</v>
      </c>
      <c r="F86" s="8">
        <f>RA_DE!F86+MA_DE!F86+CI_DE!F86</f>
        <v>0</v>
      </c>
      <c r="G86" s="8">
        <f>RA_DE!G86+MA_DE!G86+CI_DE!G86</f>
        <v>0</v>
      </c>
      <c r="H86" s="8">
        <f>RA_DE!H86+MA_DE!H86+CI_DE!H86</f>
        <v>0</v>
      </c>
      <c r="I86" s="8">
        <f>RA_DE!I86+MA_DE!I86+CI_DE!I86</f>
        <v>0</v>
      </c>
      <c r="J86" s="8">
        <f>RA_DE!J86+MA_DE!J86+CI_DE!J86</f>
        <v>0</v>
      </c>
      <c r="K86" s="8">
        <f>RA_DE!K86+MA_DE!K86+CI_DE!K86</f>
        <v>0</v>
      </c>
      <c r="L86" s="8">
        <f>RA_DE!L86+MA_DE!L86+CI_DE!L86</f>
        <v>0</v>
      </c>
      <c r="M86" s="8">
        <f>RA_DE!M86+MA_DE!M86+CI_DE!M86</f>
        <v>0</v>
      </c>
      <c r="N86" s="8">
        <f>RA_DE!N86+MA_DE!N86+CI_DE!N86</f>
        <v>0</v>
      </c>
      <c r="O86" s="8">
        <f>RA_DE!O86+MA_DE!O86+CI_DE!O86</f>
        <v>0</v>
      </c>
      <c r="P86" s="8">
        <f>RA_DE!P86+MA_DE!P86+CI_DE!P86</f>
        <v>0</v>
      </c>
      <c r="Q86" s="8">
        <f>RA_DE!Q86+MA_DE!Q86+CI_DE!Q86</f>
        <v>0</v>
      </c>
      <c r="R86" s="8">
        <f>RA_DE!R86+MA_DE!R86+CI_DE!R86</f>
        <v>0</v>
      </c>
      <c r="S86" s="8">
        <f>RA_DE!S86+MA_DE!S86+CI_DE!S86</f>
        <v>0</v>
      </c>
      <c r="T86" s="8">
        <f>RA_DE!T86+MA_DE!T86+CI_DE!T86</f>
        <v>0</v>
      </c>
      <c r="U86" s="8">
        <f>RA_DE!U86+MA_DE!U86+CI_DE!U86</f>
        <v>0</v>
      </c>
      <c r="V86" s="8">
        <f>RA_DE!V86+MA_DE!V86+CI_DE!V86</f>
        <v>0</v>
      </c>
      <c r="W86" s="8">
        <f>RA_DE!W86+MA_DE!W86+CI_DE!W86</f>
        <v>0</v>
      </c>
      <c r="X86" s="8">
        <f>RA_DE!X86+MA_DE!X86+CI_DE!X86</f>
        <v>0</v>
      </c>
      <c r="Y86" s="8">
        <f>RA_DE!Y86+MA_DE!Y86+CI_DE!Y86</f>
        <v>0</v>
      </c>
      <c r="Z86" s="8">
        <f>RA_DE!Z86+MA_DE!Z86+CI_DE!Z86</f>
        <v>0</v>
      </c>
      <c r="AA86" s="8">
        <f>RA_DE!AA86+MA_DE!AA86+CI_DE!AA86</f>
        <v>0</v>
      </c>
      <c r="AB86" s="8">
        <f>RA_DE!AB86+MA_DE!AB86+CI_DE!AB86</f>
        <v>0</v>
      </c>
      <c r="AC86" s="8">
        <f>RA_DE!AC86+MA_DE!AC86+CI_DE!AC86</f>
        <v>0</v>
      </c>
      <c r="AD86" s="8">
        <f>RA_DE!AD86+MA_DE!AD86+CI_DE!AD86</f>
        <v>0</v>
      </c>
      <c r="AE86" s="8">
        <f>RA_DE!AE86+MA_DE!AE86+CI_DE!AE86</f>
        <v>0</v>
      </c>
      <c r="AF86" s="8">
        <f>RA_DE!AF86+MA_DE!AF86+CI_DE!AF86</f>
        <v>0</v>
      </c>
      <c r="AG86" s="8">
        <f>RA_DE!AG86+MA_DE!AG86+CI_DE!AG86</f>
        <v>0</v>
      </c>
      <c r="AH86" s="8">
        <f>RA_DE!AH86+MA_DE!AH86+CI_DE!AH86</f>
        <v>0</v>
      </c>
      <c r="AI86" s="8">
        <f>RA_DE!AI86+MA_DE!AI86+CI_DE!AI86</f>
        <v>0</v>
      </c>
      <c r="AJ86" s="8">
        <f>RA_DE!AJ86+MA_DE!AJ86+CI_DE!AJ86</f>
        <v>0</v>
      </c>
      <c r="AK86" s="8">
        <f>RA_DE!AK86+MA_DE!AK86+CI_DE!AK86</f>
        <v>0</v>
      </c>
      <c r="AL86" s="8">
        <f>RA_DE!AL86+MA_DE!AL86+CI_DE!AL86</f>
        <v>0</v>
      </c>
      <c r="AM86" s="8">
        <f>RA_DE!AM86+MA_DE!AM86+CI_DE!AM86</f>
        <v>0</v>
      </c>
      <c r="AN86" s="8">
        <f>RA_DE!AN86+MA_DE!AN86+CI_DE!AN86</f>
        <v>0</v>
      </c>
      <c r="AO86" s="8">
        <f>RA_DE!AO86+MA_DE!AO86+CI_DE!AO86</f>
        <v>0</v>
      </c>
      <c r="AP86" s="8">
        <f>RA_DE!AP86+MA_DE!AP86+CI_DE!AP86</f>
        <v>0</v>
      </c>
      <c r="AQ86" s="8">
        <f>RA_DE!AQ86+MA_DE!AQ86+CI_DE!AQ86</f>
        <v>0</v>
      </c>
      <c r="AR86" s="8">
        <f>RA_DE!AR86+MA_DE!AR86+CI_DE!AR86</f>
        <v>0</v>
      </c>
      <c r="AS86" s="8">
        <f>RA_DE!AS86+MA_DE!AS86+CI_DE!AS86</f>
        <v>0</v>
      </c>
      <c r="AT86" s="8">
        <f>RA_DE!AT86+MA_DE!AT86+CI_DE!AT86</f>
        <v>0</v>
      </c>
      <c r="AU86" s="8">
        <f>RA_DE!AU86+MA_DE!AU86+CI_DE!AU86</f>
        <v>0</v>
      </c>
      <c r="AV86" s="8">
        <f>RA_DE!AV86+MA_DE!AV86+CI_DE!AV86</f>
        <v>0</v>
      </c>
      <c r="AW86" s="8">
        <f>RA_DE!AW86+MA_DE!AW86+CI_DE!AW86</f>
        <v>0</v>
      </c>
      <c r="AX86" s="8">
        <f>RA_DE!AX86+MA_DE!AX86+CI_DE!AX86</f>
        <v>0</v>
      </c>
      <c r="AY86" s="8">
        <f>RA_DE!AY86+MA_DE!AY86+CI_DE!AY86</f>
        <v>0</v>
      </c>
      <c r="AZ86" s="8">
        <f>RA_DE!AZ86+MA_DE!AZ86+CI_DE!AZ86</f>
        <v>-42.273187973600002</v>
      </c>
      <c r="BA86" s="8">
        <f>RA_DE!BA86+MA_DE!BA86+CI_DE!BA86</f>
        <v>-43.789604304499996</v>
      </c>
      <c r="BB86" s="8">
        <f>RA_DE!BB86+MA_DE!BB86+CI_DE!BB86</f>
        <v>-38.554207483799999</v>
      </c>
      <c r="BC86" s="8">
        <f>RA_DE!BC86+MA_DE!BC86+CI_DE!BC86</f>
        <v>-40.423701958800002</v>
      </c>
      <c r="BD86" s="8">
        <f>RA_DE!BD86+MA_DE!BD86+CI_DE!BD86</f>
        <v>-40.596017728999996</v>
      </c>
      <c r="BE86" s="8">
        <f>RA_DE!BE86+MA_DE!BE86+CI_DE!BE86</f>
        <v>-40.309796161599998</v>
      </c>
      <c r="BF86" s="8">
        <f>RA_DE!BF86+MA_DE!BF86+CI_DE!BF86</f>
        <v>-41.825237651000002</v>
      </c>
      <c r="BG86" s="8">
        <f>RA_DE!BG86+MA_DE!BG86+CI_DE!BG86</f>
        <v>-41.561072369999998</v>
      </c>
      <c r="BH86" s="8">
        <f>RA_DE!BH86+MA_DE!BH86+CI_DE!BH86</f>
        <v>-39.962810303999994</v>
      </c>
      <c r="BI86" s="8">
        <f>RA_DE!BI86+MA_DE!BI86+CI_DE!BI86</f>
        <v>-38.814152751199998</v>
      </c>
      <c r="BJ86" s="8">
        <f>RA_DE!BJ86+MA_DE!BJ86+CI_DE!BJ86</f>
        <v>-38.5446905282</v>
      </c>
      <c r="BK86" s="8">
        <f>RA_DE!BK86+MA_DE!BK86+CI_DE!BK86</f>
        <v>-40.682792013499999</v>
      </c>
      <c r="BO86" s="24">
        <f t="shared" ref="BO86:BT88" si="49">SUMIFS($D86:$BM86,$D$6:$BM$6,"&gt;="&amp;BO$2,$D$6:$BM$6,"&lt;="&amp;BO$6,$D$5:$BM$5,BO$5)</f>
        <v>0</v>
      </c>
      <c r="BP86" s="24">
        <f t="shared" si="49"/>
        <v>-124.6169997619</v>
      </c>
      <c r="BQ86" s="24">
        <f t="shared" si="49"/>
        <v>0</v>
      </c>
      <c r="BR86" s="24">
        <f t="shared" si="49"/>
        <v>0</v>
      </c>
      <c r="BS86" s="24">
        <f t="shared" si="49"/>
        <v>0</v>
      </c>
      <c r="BT86" s="24">
        <f t="shared" si="49"/>
        <v>0</v>
      </c>
    </row>
    <row r="87" spans="1:72" hidden="1" outlineLevel="1" x14ac:dyDescent="0.25">
      <c r="A87" s="11" t="s">
        <v>39</v>
      </c>
      <c r="C87" s="2" t="s">
        <v>41</v>
      </c>
      <c r="D87" s="8">
        <f>RA_DE!D87+MA_DE!D87+CI_DE!D87</f>
        <v>0</v>
      </c>
      <c r="E87" s="8">
        <f>RA_DE!E87+MA_DE!E87+CI_DE!E87</f>
        <v>0</v>
      </c>
      <c r="F87" s="8">
        <f>RA_DE!F87+MA_DE!F87+CI_DE!F87</f>
        <v>0</v>
      </c>
      <c r="G87" s="8">
        <f>RA_DE!G87+MA_DE!G87+CI_DE!G87</f>
        <v>0</v>
      </c>
      <c r="H87" s="8">
        <f>RA_DE!H87+MA_DE!H87+CI_DE!H87</f>
        <v>0</v>
      </c>
      <c r="I87" s="8">
        <f>RA_DE!I87+MA_DE!I87+CI_DE!I87</f>
        <v>0</v>
      </c>
      <c r="J87" s="8">
        <f>RA_DE!J87+MA_DE!J87+CI_DE!J87</f>
        <v>0</v>
      </c>
      <c r="K87" s="8">
        <f>RA_DE!K87+MA_DE!K87+CI_DE!K87</f>
        <v>0</v>
      </c>
      <c r="L87" s="8">
        <f>RA_DE!L87+MA_DE!L87+CI_DE!L87</f>
        <v>0</v>
      </c>
      <c r="M87" s="8">
        <f>RA_DE!M87+MA_DE!M87+CI_DE!M87</f>
        <v>0</v>
      </c>
      <c r="N87" s="8">
        <f>RA_DE!N87+MA_DE!N87+CI_DE!N87</f>
        <v>0</v>
      </c>
      <c r="O87" s="8">
        <f>RA_DE!O87+MA_DE!O87+CI_DE!O87</f>
        <v>0</v>
      </c>
      <c r="P87" s="8">
        <f>RA_DE!P87+MA_DE!P87+CI_DE!P87</f>
        <v>0</v>
      </c>
      <c r="Q87" s="8">
        <f>RA_DE!Q87+MA_DE!Q87+CI_DE!Q87</f>
        <v>0</v>
      </c>
      <c r="R87" s="8">
        <f>RA_DE!R87+MA_DE!R87+CI_DE!R87</f>
        <v>0</v>
      </c>
      <c r="S87" s="8">
        <f>RA_DE!S87+MA_DE!S87+CI_DE!S87</f>
        <v>0</v>
      </c>
      <c r="T87" s="8">
        <f>RA_DE!T87+MA_DE!T87+CI_DE!T87</f>
        <v>0</v>
      </c>
      <c r="U87" s="8">
        <f>RA_DE!U87+MA_DE!U87+CI_DE!U87</f>
        <v>0</v>
      </c>
      <c r="V87" s="8">
        <f>RA_DE!V87+MA_DE!V87+CI_DE!V87</f>
        <v>0</v>
      </c>
      <c r="W87" s="8">
        <f>RA_DE!W87+MA_DE!W87+CI_DE!W87</f>
        <v>0</v>
      </c>
      <c r="X87" s="8">
        <f>RA_DE!X87+MA_DE!X87+CI_DE!X87</f>
        <v>0</v>
      </c>
      <c r="Y87" s="8">
        <f>RA_DE!Y87+MA_DE!Y87+CI_DE!Y87</f>
        <v>0</v>
      </c>
      <c r="Z87" s="8">
        <f>RA_DE!Z87+MA_DE!Z87+CI_DE!Z87</f>
        <v>0</v>
      </c>
      <c r="AA87" s="8">
        <f>RA_DE!AA87+MA_DE!AA87+CI_DE!AA87</f>
        <v>0</v>
      </c>
      <c r="AB87" s="8">
        <f>RA_DE!AB87+MA_DE!AB87+CI_DE!AB87</f>
        <v>0</v>
      </c>
      <c r="AC87" s="8">
        <f>RA_DE!AC87+MA_DE!AC87+CI_DE!AC87</f>
        <v>0</v>
      </c>
      <c r="AD87" s="8">
        <f>RA_DE!AD87+MA_DE!AD87+CI_DE!AD87</f>
        <v>0</v>
      </c>
      <c r="AE87" s="8">
        <f>RA_DE!AE87+MA_DE!AE87+CI_DE!AE87</f>
        <v>0</v>
      </c>
      <c r="AF87" s="8">
        <f>RA_DE!AF87+MA_DE!AF87+CI_DE!AF87</f>
        <v>0</v>
      </c>
      <c r="AG87" s="8">
        <f>RA_DE!AG87+MA_DE!AG87+CI_DE!AG87</f>
        <v>0</v>
      </c>
      <c r="AH87" s="8">
        <f>RA_DE!AH87+MA_DE!AH87+CI_DE!AH87</f>
        <v>0</v>
      </c>
      <c r="AI87" s="8">
        <f>RA_DE!AI87+MA_DE!AI87+CI_DE!AI87</f>
        <v>0</v>
      </c>
      <c r="AJ87" s="8">
        <f>RA_DE!AJ87+MA_DE!AJ87+CI_DE!AJ87</f>
        <v>0</v>
      </c>
      <c r="AK87" s="8">
        <f>RA_DE!AK87+MA_DE!AK87+CI_DE!AK87</f>
        <v>0</v>
      </c>
      <c r="AL87" s="8">
        <f>RA_DE!AL87+MA_DE!AL87+CI_DE!AL87</f>
        <v>0</v>
      </c>
      <c r="AM87" s="8">
        <f>RA_DE!AM87+MA_DE!AM87+CI_DE!AM87</f>
        <v>0</v>
      </c>
      <c r="AN87" s="8">
        <f>RA_DE!AN87+MA_DE!AN87+CI_DE!AN87</f>
        <v>0</v>
      </c>
      <c r="AO87" s="8">
        <f>RA_DE!AO87+MA_DE!AO87+CI_DE!AO87</f>
        <v>0</v>
      </c>
      <c r="AP87" s="8">
        <f>RA_DE!AP87+MA_DE!AP87+CI_DE!AP87</f>
        <v>0</v>
      </c>
      <c r="AQ87" s="8">
        <f>RA_DE!AQ87+MA_DE!AQ87+CI_DE!AQ87</f>
        <v>0</v>
      </c>
      <c r="AR87" s="8">
        <f>RA_DE!AR87+MA_DE!AR87+CI_DE!AR87</f>
        <v>0</v>
      </c>
      <c r="AS87" s="8">
        <f>RA_DE!AS87+MA_DE!AS87+CI_DE!AS87</f>
        <v>0</v>
      </c>
      <c r="AT87" s="8">
        <f>RA_DE!AT87+MA_DE!AT87+CI_DE!AT87</f>
        <v>0</v>
      </c>
      <c r="AU87" s="8">
        <f>RA_DE!AU87+MA_DE!AU87+CI_DE!AU87</f>
        <v>0</v>
      </c>
      <c r="AV87" s="8">
        <f>RA_DE!AV87+MA_DE!AV87+CI_DE!AV87</f>
        <v>0</v>
      </c>
      <c r="AW87" s="8">
        <f>RA_DE!AW87+MA_DE!AW87+CI_DE!AW87</f>
        <v>0</v>
      </c>
      <c r="AX87" s="8">
        <f>RA_DE!AX87+MA_DE!AX87+CI_DE!AX87</f>
        <v>0</v>
      </c>
      <c r="AY87" s="8">
        <f>RA_DE!AY87+MA_DE!AY87+CI_DE!AY87</f>
        <v>0</v>
      </c>
      <c r="AZ87" s="8">
        <f>RA_DE!AZ87+MA_DE!AZ87+CI_DE!AZ87</f>
        <v>-94.87629783589999</v>
      </c>
      <c r="BA87" s="8">
        <f>RA_DE!BA87+MA_DE!BA87+CI_DE!BA87</f>
        <v>-96.503504735100009</v>
      </c>
      <c r="BB87" s="8">
        <f>RA_DE!BB87+MA_DE!BB87+CI_DE!BB87</f>
        <v>-95.457263170700003</v>
      </c>
      <c r="BC87" s="8">
        <f>RA_DE!BC87+MA_DE!BC87+CI_DE!BC87</f>
        <v>-97.357523502500001</v>
      </c>
      <c r="BD87" s="8">
        <f>RA_DE!BD87+MA_DE!BD87+CI_DE!BD87</f>
        <v>-99.176818459200007</v>
      </c>
      <c r="BE87" s="8">
        <f>RA_DE!BE87+MA_DE!BE87+CI_DE!BE87</f>
        <v>-98.621683034400007</v>
      </c>
      <c r="BF87" s="8">
        <f>RA_DE!BF87+MA_DE!BF87+CI_DE!BF87</f>
        <v>-98.388031648199998</v>
      </c>
      <c r="BG87" s="8">
        <f>RA_DE!BG87+MA_DE!BG87+CI_DE!BG87</f>
        <v>-99.4424149691</v>
      </c>
      <c r="BH87" s="8">
        <f>RA_DE!BH87+MA_DE!BH87+CI_DE!BH87</f>
        <v>-101.82911539450001</v>
      </c>
      <c r="BI87" s="8">
        <f>RA_DE!BI87+MA_DE!BI87+CI_DE!BI87</f>
        <v>-102.97013835979999</v>
      </c>
      <c r="BJ87" s="8">
        <f>RA_DE!BJ87+MA_DE!BJ87+CI_DE!BJ87</f>
        <v>-102.6747179944</v>
      </c>
      <c r="BK87" s="8">
        <f>RA_DE!BK87+MA_DE!BK87+CI_DE!BK87</f>
        <v>-101.0309964425</v>
      </c>
      <c r="BO87" s="24">
        <f t="shared" si="49"/>
        <v>0</v>
      </c>
      <c r="BP87" s="24">
        <f t="shared" si="49"/>
        <v>-286.83706574170003</v>
      </c>
      <c r="BQ87" s="24">
        <f t="shared" si="49"/>
        <v>0</v>
      </c>
      <c r="BR87" s="24">
        <f t="shared" si="49"/>
        <v>0</v>
      </c>
      <c r="BS87" s="24">
        <f t="shared" si="49"/>
        <v>0</v>
      </c>
      <c r="BT87" s="24">
        <f t="shared" si="49"/>
        <v>0</v>
      </c>
    </row>
    <row r="88" spans="1:72" hidden="1" outlineLevel="1" x14ac:dyDescent="0.25">
      <c r="A88" s="11" t="s">
        <v>39</v>
      </c>
      <c r="C88" s="2" t="s">
        <v>43</v>
      </c>
      <c r="D88" s="8">
        <f>RA_DE!D88+MA_DE!D88+CI_DE!D88</f>
        <v>0</v>
      </c>
      <c r="E88" s="8">
        <f>RA_DE!E88+MA_DE!E88+CI_DE!E88</f>
        <v>0</v>
      </c>
      <c r="F88" s="8">
        <f>RA_DE!F88+MA_DE!F88+CI_DE!F88</f>
        <v>0</v>
      </c>
      <c r="G88" s="8">
        <f>RA_DE!G88+MA_DE!G88+CI_DE!G88</f>
        <v>0</v>
      </c>
      <c r="H88" s="8">
        <f>RA_DE!H88+MA_DE!H88+CI_DE!H88</f>
        <v>0</v>
      </c>
      <c r="I88" s="8">
        <f>RA_DE!I88+MA_DE!I88+CI_DE!I88</f>
        <v>0</v>
      </c>
      <c r="J88" s="8">
        <f>RA_DE!J88+MA_DE!J88+CI_DE!J88</f>
        <v>0</v>
      </c>
      <c r="K88" s="8">
        <f>RA_DE!K88+MA_DE!K88+CI_DE!K88</f>
        <v>0</v>
      </c>
      <c r="L88" s="8">
        <f>RA_DE!L88+MA_DE!L88+CI_DE!L88</f>
        <v>0</v>
      </c>
      <c r="M88" s="8">
        <f>RA_DE!M88+MA_DE!M88+CI_DE!M88</f>
        <v>0</v>
      </c>
      <c r="N88" s="8">
        <f>RA_DE!N88+MA_DE!N88+CI_DE!N88</f>
        <v>0</v>
      </c>
      <c r="O88" s="8">
        <f>RA_DE!O88+MA_DE!O88+CI_DE!O88</f>
        <v>0</v>
      </c>
      <c r="P88" s="8">
        <f>RA_DE!P88+MA_DE!P88+CI_DE!P88</f>
        <v>0</v>
      </c>
      <c r="Q88" s="8">
        <f>RA_DE!Q88+MA_DE!Q88+CI_DE!Q88</f>
        <v>0</v>
      </c>
      <c r="R88" s="8">
        <f>RA_DE!R88+MA_DE!R88+CI_DE!R88</f>
        <v>0</v>
      </c>
      <c r="S88" s="8">
        <f>RA_DE!S88+MA_DE!S88+CI_DE!S88</f>
        <v>0</v>
      </c>
      <c r="T88" s="8">
        <f>RA_DE!T88+MA_DE!T88+CI_DE!T88</f>
        <v>0</v>
      </c>
      <c r="U88" s="8">
        <f>RA_DE!U88+MA_DE!U88+CI_DE!U88</f>
        <v>0</v>
      </c>
      <c r="V88" s="8">
        <f>RA_DE!V88+MA_DE!V88+CI_DE!V88</f>
        <v>0</v>
      </c>
      <c r="W88" s="8">
        <f>RA_DE!W88+MA_DE!W88+CI_DE!W88</f>
        <v>0</v>
      </c>
      <c r="X88" s="8">
        <f>RA_DE!X88+MA_DE!X88+CI_DE!X88</f>
        <v>0</v>
      </c>
      <c r="Y88" s="8">
        <f>RA_DE!Y88+MA_DE!Y88+CI_DE!Y88</f>
        <v>0</v>
      </c>
      <c r="Z88" s="8">
        <f>RA_DE!Z88+MA_DE!Z88+CI_DE!Z88</f>
        <v>0</v>
      </c>
      <c r="AA88" s="8">
        <f>RA_DE!AA88+MA_DE!AA88+CI_DE!AA88</f>
        <v>0</v>
      </c>
      <c r="AB88" s="8">
        <f>RA_DE!AB88+MA_DE!AB88+CI_DE!AB88</f>
        <v>0</v>
      </c>
      <c r="AC88" s="8">
        <f>RA_DE!AC88+MA_DE!AC88+CI_DE!AC88</f>
        <v>0</v>
      </c>
      <c r="AD88" s="8">
        <f>RA_DE!AD88+MA_DE!AD88+CI_DE!AD88</f>
        <v>0</v>
      </c>
      <c r="AE88" s="8">
        <f>RA_DE!AE88+MA_DE!AE88+CI_DE!AE88</f>
        <v>0</v>
      </c>
      <c r="AF88" s="8">
        <f>RA_DE!AF88+MA_DE!AF88+CI_DE!AF88</f>
        <v>0</v>
      </c>
      <c r="AG88" s="8">
        <f>RA_DE!AG88+MA_DE!AG88+CI_DE!AG88</f>
        <v>0</v>
      </c>
      <c r="AH88" s="8">
        <f>RA_DE!AH88+MA_DE!AH88+CI_DE!AH88</f>
        <v>0</v>
      </c>
      <c r="AI88" s="8">
        <f>RA_DE!AI88+MA_DE!AI88+CI_DE!AI88</f>
        <v>0</v>
      </c>
      <c r="AJ88" s="8">
        <f>RA_DE!AJ88+MA_DE!AJ88+CI_DE!AJ88</f>
        <v>0</v>
      </c>
      <c r="AK88" s="8">
        <f>RA_DE!AK88+MA_DE!AK88+CI_DE!AK88</f>
        <v>0</v>
      </c>
      <c r="AL88" s="8">
        <f>RA_DE!AL88+MA_DE!AL88+CI_DE!AL88</f>
        <v>0</v>
      </c>
      <c r="AM88" s="8">
        <f>RA_DE!AM88+MA_DE!AM88+CI_DE!AM88</f>
        <v>0</v>
      </c>
      <c r="AN88" s="8">
        <f>RA_DE!AN88+MA_DE!AN88+CI_DE!AN88</f>
        <v>0</v>
      </c>
      <c r="AO88" s="8">
        <f>RA_DE!AO88+MA_DE!AO88+CI_DE!AO88</f>
        <v>0</v>
      </c>
      <c r="AP88" s="8">
        <f>RA_DE!AP88+MA_DE!AP88+CI_DE!AP88</f>
        <v>0</v>
      </c>
      <c r="AQ88" s="8">
        <f>RA_DE!AQ88+MA_DE!AQ88+CI_DE!AQ88</f>
        <v>0</v>
      </c>
      <c r="AR88" s="8">
        <f>RA_DE!AR88+MA_DE!AR88+CI_DE!AR88</f>
        <v>0</v>
      </c>
      <c r="AS88" s="8">
        <f>RA_DE!AS88+MA_DE!AS88+CI_DE!AS88</f>
        <v>0</v>
      </c>
      <c r="AT88" s="8">
        <f>RA_DE!AT88+MA_DE!AT88+CI_DE!AT88</f>
        <v>0</v>
      </c>
      <c r="AU88" s="8">
        <f>RA_DE!AU88+MA_DE!AU88+CI_DE!AU88</f>
        <v>0</v>
      </c>
      <c r="AV88" s="8">
        <f>RA_DE!AV88+MA_DE!AV88+CI_DE!AV88</f>
        <v>0</v>
      </c>
      <c r="AW88" s="8">
        <f>RA_DE!AW88+MA_DE!AW88+CI_DE!AW88</f>
        <v>0</v>
      </c>
      <c r="AX88" s="8">
        <f>RA_DE!AX88+MA_DE!AX88+CI_DE!AX88</f>
        <v>0</v>
      </c>
      <c r="AY88" s="8">
        <f>RA_DE!AY88+MA_DE!AY88+CI_DE!AY88</f>
        <v>0</v>
      </c>
      <c r="AZ88" s="8">
        <f>RA_DE!AZ88+MA_DE!AZ88+CI_DE!AZ88</f>
        <v>-98.069760782299994</v>
      </c>
      <c r="BA88" s="8">
        <f>RA_DE!BA88+MA_DE!BA88+CI_DE!BA88</f>
        <v>-99.657996971700001</v>
      </c>
      <c r="BB88" s="8">
        <f>RA_DE!BB88+MA_DE!BB88+CI_DE!BB88</f>
        <v>-93.97864544059999</v>
      </c>
      <c r="BC88" s="8">
        <f>RA_DE!BC88+MA_DE!BC88+CI_DE!BC88</f>
        <v>-94.250141241599977</v>
      </c>
      <c r="BD88" s="8">
        <f>RA_DE!BD88+MA_DE!BD88+CI_DE!BD88</f>
        <v>-96.768430405399997</v>
      </c>
      <c r="BE88" s="8">
        <f>RA_DE!BE88+MA_DE!BE88+CI_DE!BE88</f>
        <v>-99.815905394600023</v>
      </c>
      <c r="BF88" s="8">
        <f>RA_DE!BF88+MA_DE!BF88+CI_DE!BF88</f>
        <v>-97.409111501400005</v>
      </c>
      <c r="BG88" s="8">
        <f>RA_DE!BG88+MA_DE!BG88+CI_DE!BG88</f>
        <v>-93.007532995700004</v>
      </c>
      <c r="BH88" s="8">
        <f>RA_DE!BH88+MA_DE!BH88+CI_DE!BH88</f>
        <v>-90.094925805000003</v>
      </c>
      <c r="BI88" s="8">
        <f>RA_DE!BI88+MA_DE!BI88+CI_DE!BI88</f>
        <v>-91.49459665949999</v>
      </c>
      <c r="BJ88" s="8">
        <f>RA_DE!BJ88+MA_DE!BJ88+CI_DE!BJ88</f>
        <v>-92.95424166490001</v>
      </c>
      <c r="BK88" s="8">
        <f>RA_DE!BK88+MA_DE!BK88+CI_DE!BK88</f>
        <v>-95.524218087000008</v>
      </c>
      <c r="BO88" s="24">
        <f t="shared" si="49"/>
        <v>0</v>
      </c>
      <c r="BP88" s="24">
        <f t="shared" si="49"/>
        <v>-291.70640319459994</v>
      </c>
      <c r="BQ88" s="24">
        <f t="shared" si="49"/>
        <v>0</v>
      </c>
      <c r="BR88" s="24">
        <f t="shared" si="49"/>
        <v>0</v>
      </c>
      <c r="BS88" s="24">
        <f t="shared" si="49"/>
        <v>0</v>
      </c>
      <c r="BT88" s="24">
        <f t="shared" si="49"/>
        <v>0</v>
      </c>
    </row>
    <row r="89" spans="1:72" collapsed="1" x14ac:dyDescent="0.25">
      <c r="C89" s="3" t="s">
        <v>39</v>
      </c>
      <c r="D89" s="10">
        <f>SUM(D86:D88)</f>
        <v>0</v>
      </c>
      <c r="E89" s="10">
        <f t="shared" ref="E89:BK89" si="50">SUM(E86:E88)</f>
        <v>0</v>
      </c>
      <c r="F89" s="10">
        <f t="shared" si="50"/>
        <v>0</v>
      </c>
      <c r="G89" s="10">
        <f t="shared" si="50"/>
        <v>0</v>
      </c>
      <c r="H89" s="10">
        <f t="shared" si="50"/>
        <v>0</v>
      </c>
      <c r="I89" s="10">
        <f t="shared" si="50"/>
        <v>0</v>
      </c>
      <c r="J89" s="10">
        <f t="shared" si="50"/>
        <v>0</v>
      </c>
      <c r="K89" s="10">
        <f t="shared" si="50"/>
        <v>0</v>
      </c>
      <c r="L89" s="10">
        <f t="shared" si="50"/>
        <v>0</v>
      </c>
      <c r="M89" s="10">
        <f t="shared" si="50"/>
        <v>0</v>
      </c>
      <c r="N89" s="10">
        <f t="shared" si="50"/>
        <v>0</v>
      </c>
      <c r="O89" s="10">
        <f t="shared" si="50"/>
        <v>0</v>
      </c>
      <c r="P89" s="10">
        <f t="shared" si="50"/>
        <v>0</v>
      </c>
      <c r="Q89" s="10">
        <f t="shared" si="50"/>
        <v>0</v>
      </c>
      <c r="R89" s="10">
        <f t="shared" si="50"/>
        <v>0</v>
      </c>
      <c r="S89" s="10">
        <f t="shared" si="50"/>
        <v>0</v>
      </c>
      <c r="T89" s="10">
        <f t="shared" si="50"/>
        <v>0</v>
      </c>
      <c r="U89" s="10">
        <f t="shared" si="50"/>
        <v>0</v>
      </c>
      <c r="V89" s="10">
        <f t="shared" si="50"/>
        <v>0</v>
      </c>
      <c r="W89" s="10">
        <f t="shared" si="50"/>
        <v>0</v>
      </c>
      <c r="X89" s="10">
        <f t="shared" si="50"/>
        <v>0</v>
      </c>
      <c r="Y89" s="10">
        <f t="shared" si="50"/>
        <v>0</v>
      </c>
      <c r="Z89" s="10">
        <f t="shared" si="50"/>
        <v>0</v>
      </c>
      <c r="AA89" s="10">
        <f t="shared" si="50"/>
        <v>0</v>
      </c>
      <c r="AB89" s="10">
        <f t="shared" si="50"/>
        <v>0</v>
      </c>
      <c r="AC89" s="10">
        <f t="shared" si="50"/>
        <v>0</v>
      </c>
      <c r="AD89" s="10">
        <f t="shared" si="50"/>
        <v>0</v>
      </c>
      <c r="AE89" s="10">
        <f t="shared" si="50"/>
        <v>0</v>
      </c>
      <c r="AF89" s="10">
        <f t="shared" si="50"/>
        <v>0</v>
      </c>
      <c r="AG89" s="10">
        <f t="shared" si="50"/>
        <v>0</v>
      </c>
      <c r="AH89" s="10">
        <f t="shared" si="50"/>
        <v>0</v>
      </c>
      <c r="AI89" s="10">
        <f t="shared" si="50"/>
        <v>0</v>
      </c>
      <c r="AJ89" s="10">
        <f t="shared" si="50"/>
        <v>0</v>
      </c>
      <c r="AK89" s="10">
        <f t="shared" si="50"/>
        <v>0</v>
      </c>
      <c r="AL89" s="10">
        <f t="shared" si="50"/>
        <v>0</v>
      </c>
      <c r="AM89" s="10">
        <f t="shared" si="50"/>
        <v>0</v>
      </c>
      <c r="AN89" s="10">
        <f t="shared" si="50"/>
        <v>0</v>
      </c>
      <c r="AO89" s="10">
        <f t="shared" si="50"/>
        <v>0</v>
      </c>
      <c r="AP89" s="10">
        <f t="shared" si="50"/>
        <v>0</v>
      </c>
      <c r="AQ89" s="10">
        <f t="shared" si="50"/>
        <v>0</v>
      </c>
      <c r="AR89" s="10">
        <f t="shared" si="50"/>
        <v>0</v>
      </c>
      <c r="AS89" s="10">
        <f t="shared" si="50"/>
        <v>0</v>
      </c>
      <c r="AT89" s="10">
        <f t="shared" si="50"/>
        <v>0</v>
      </c>
      <c r="AU89" s="10">
        <f t="shared" si="50"/>
        <v>0</v>
      </c>
      <c r="AV89" s="10">
        <f t="shared" si="50"/>
        <v>0</v>
      </c>
      <c r="AW89" s="10">
        <f t="shared" si="50"/>
        <v>0</v>
      </c>
      <c r="AX89" s="10">
        <f t="shared" si="50"/>
        <v>0</v>
      </c>
      <c r="AY89" s="10">
        <f t="shared" si="50"/>
        <v>0</v>
      </c>
      <c r="AZ89" s="10">
        <f t="shared" si="50"/>
        <v>-235.21924659179999</v>
      </c>
      <c r="BA89" s="10">
        <f t="shared" si="50"/>
        <v>-239.9511060113</v>
      </c>
      <c r="BB89" s="10">
        <f t="shared" si="50"/>
        <v>-227.99011609509998</v>
      </c>
      <c r="BC89" s="10">
        <f t="shared" si="50"/>
        <v>-232.03136670289999</v>
      </c>
      <c r="BD89" s="10">
        <f t="shared" si="50"/>
        <v>-236.54126659360003</v>
      </c>
      <c r="BE89" s="10">
        <f t="shared" si="50"/>
        <v>-238.74738459060001</v>
      </c>
      <c r="BF89" s="10">
        <f t="shared" si="50"/>
        <v>-237.62238080060001</v>
      </c>
      <c r="BG89" s="10">
        <f t="shared" si="50"/>
        <v>-234.01102033479998</v>
      </c>
      <c r="BH89" s="10">
        <f t="shared" si="50"/>
        <v>-231.8868515035</v>
      </c>
      <c r="BI89" s="10">
        <f t="shared" si="50"/>
        <v>-233.27888777049998</v>
      </c>
      <c r="BJ89" s="10">
        <f t="shared" si="50"/>
        <v>-234.17365018750002</v>
      </c>
      <c r="BK89" s="10">
        <f t="shared" si="50"/>
        <v>-237.23800654300001</v>
      </c>
      <c r="BO89" s="23">
        <f t="shared" ref="BO89:BT89" si="51">SUM(BO86:BO88)</f>
        <v>0</v>
      </c>
      <c r="BP89" s="23">
        <f t="shared" si="51"/>
        <v>-703.16046869820002</v>
      </c>
      <c r="BQ89" s="23">
        <f t="shared" si="51"/>
        <v>0</v>
      </c>
      <c r="BR89" s="23">
        <f t="shared" si="51"/>
        <v>0</v>
      </c>
      <c r="BS89" s="23">
        <f t="shared" si="51"/>
        <v>0</v>
      </c>
      <c r="BT89" s="23">
        <f t="shared" si="51"/>
        <v>0</v>
      </c>
    </row>
    <row r="91" spans="1:72" hidden="1" outlineLevel="1" x14ac:dyDescent="0.25">
      <c r="A91" s="11" t="s">
        <v>44</v>
      </c>
      <c r="C91" s="2" t="s">
        <v>48</v>
      </c>
      <c r="D91" s="8">
        <f>RA_DE!D91+MA_DE!D91+CI_DE!D91</f>
        <v>0</v>
      </c>
      <c r="E91" s="8">
        <f>RA_DE!E91+MA_DE!E91+CI_DE!E91</f>
        <v>0</v>
      </c>
      <c r="F91" s="8">
        <f>RA_DE!F91+MA_DE!F91+CI_DE!F91</f>
        <v>0</v>
      </c>
      <c r="G91" s="8">
        <f>RA_DE!G91+MA_DE!G91+CI_DE!G91</f>
        <v>0</v>
      </c>
      <c r="H91" s="8">
        <f>RA_DE!H91+MA_DE!H91+CI_DE!H91</f>
        <v>0</v>
      </c>
      <c r="I91" s="8">
        <f>RA_DE!I91+MA_DE!I91+CI_DE!I91</f>
        <v>0</v>
      </c>
      <c r="J91" s="8">
        <f>RA_DE!J91+MA_DE!J91+CI_DE!J91</f>
        <v>0</v>
      </c>
      <c r="K91" s="8">
        <f>RA_DE!K91+MA_DE!K91+CI_DE!K91</f>
        <v>0</v>
      </c>
      <c r="L91" s="8">
        <f>RA_DE!L91+MA_DE!L91+CI_DE!L91</f>
        <v>0</v>
      </c>
      <c r="M91" s="8">
        <f>RA_DE!M91+MA_DE!M91+CI_DE!M91</f>
        <v>0</v>
      </c>
      <c r="N91" s="8">
        <f>RA_DE!N91+MA_DE!N91+CI_DE!N91</f>
        <v>0</v>
      </c>
      <c r="O91" s="8">
        <f>RA_DE!O91+MA_DE!O91+CI_DE!O91</f>
        <v>0</v>
      </c>
      <c r="P91" s="8">
        <f>RA_DE!P91+MA_DE!P91+CI_DE!P91</f>
        <v>0</v>
      </c>
      <c r="Q91" s="8">
        <f>RA_DE!Q91+MA_DE!Q91+CI_DE!Q91</f>
        <v>0</v>
      </c>
      <c r="R91" s="8">
        <f>RA_DE!R91+MA_DE!R91+CI_DE!R91</f>
        <v>0</v>
      </c>
      <c r="S91" s="8">
        <f>RA_DE!S91+MA_DE!S91+CI_DE!S91</f>
        <v>0</v>
      </c>
      <c r="T91" s="8">
        <f>RA_DE!T91+MA_DE!T91+CI_DE!T91</f>
        <v>0</v>
      </c>
      <c r="U91" s="8">
        <f>RA_DE!U91+MA_DE!U91+CI_DE!U91</f>
        <v>0</v>
      </c>
      <c r="V91" s="8">
        <f>RA_DE!V91+MA_DE!V91+CI_DE!V91</f>
        <v>0</v>
      </c>
      <c r="W91" s="8">
        <f>RA_DE!W91+MA_DE!W91+CI_DE!W91</f>
        <v>0</v>
      </c>
      <c r="X91" s="8">
        <f>RA_DE!X91+MA_DE!X91+CI_DE!X91</f>
        <v>0</v>
      </c>
      <c r="Y91" s="8">
        <f>RA_DE!Y91+MA_DE!Y91+CI_DE!Y91</f>
        <v>0</v>
      </c>
      <c r="Z91" s="8">
        <f>RA_DE!Z91+MA_DE!Z91+CI_DE!Z91</f>
        <v>0</v>
      </c>
      <c r="AA91" s="8">
        <f>RA_DE!AA91+MA_DE!AA91+CI_DE!AA91</f>
        <v>0</v>
      </c>
      <c r="AB91" s="8">
        <f>RA_DE!AB91+MA_DE!AB91+CI_DE!AB91</f>
        <v>0</v>
      </c>
      <c r="AC91" s="8">
        <f>RA_DE!AC91+MA_DE!AC91+CI_DE!AC91</f>
        <v>0</v>
      </c>
      <c r="AD91" s="8">
        <f>RA_DE!AD91+MA_DE!AD91+CI_DE!AD91</f>
        <v>0</v>
      </c>
      <c r="AE91" s="8">
        <f>RA_DE!AE91+MA_DE!AE91+CI_DE!AE91</f>
        <v>0</v>
      </c>
      <c r="AF91" s="8">
        <f>RA_DE!AF91+MA_DE!AF91+CI_DE!AF91</f>
        <v>0</v>
      </c>
      <c r="AG91" s="8">
        <f>RA_DE!AG91+MA_DE!AG91+CI_DE!AG91</f>
        <v>0</v>
      </c>
      <c r="AH91" s="8">
        <f>RA_DE!AH91+MA_DE!AH91+CI_DE!AH91</f>
        <v>0</v>
      </c>
      <c r="AI91" s="8">
        <f>RA_DE!AI91+MA_DE!AI91+CI_DE!AI91</f>
        <v>0</v>
      </c>
      <c r="AJ91" s="8">
        <f>RA_DE!AJ91+MA_DE!AJ91+CI_DE!AJ91</f>
        <v>0</v>
      </c>
      <c r="AK91" s="8">
        <f>RA_DE!AK91+MA_DE!AK91+CI_DE!AK91</f>
        <v>0</v>
      </c>
      <c r="AL91" s="8">
        <f>RA_DE!AL91+MA_DE!AL91+CI_DE!AL91</f>
        <v>0</v>
      </c>
      <c r="AM91" s="8">
        <f>RA_DE!AM91+MA_DE!AM91+CI_DE!AM91</f>
        <v>0</v>
      </c>
      <c r="AN91" s="8">
        <f>RA_DE!AN91+MA_DE!AN91+CI_DE!AN91</f>
        <v>0</v>
      </c>
      <c r="AO91" s="8">
        <f>RA_DE!AO91+MA_DE!AO91+CI_DE!AO91</f>
        <v>0</v>
      </c>
      <c r="AP91" s="8">
        <f>RA_DE!AP91+MA_DE!AP91+CI_DE!AP91</f>
        <v>0</v>
      </c>
      <c r="AQ91" s="8">
        <f>RA_DE!AQ91+MA_DE!AQ91+CI_DE!AQ91</f>
        <v>0</v>
      </c>
      <c r="AR91" s="8">
        <f>RA_DE!AR91+MA_DE!AR91+CI_DE!AR91</f>
        <v>0</v>
      </c>
      <c r="AS91" s="8">
        <f>RA_DE!AS91+MA_DE!AS91+CI_DE!AS91</f>
        <v>0</v>
      </c>
      <c r="AT91" s="8">
        <f>RA_DE!AT91+MA_DE!AT91+CI_DE!AT91</f>
        <v>0</v>
      </c>
      <c r="AU91" s="8">
        <f>RA_DE!AU91+MA_DE!AU91+CI_DE!AU91</f>
        <v>0</v>
      </c>
      <c r="AV91" s="8">
        <f>RA_DE!AV91+MA_DE!AV91+CI_DE!AV91</f>
        <v>0</v>
      </c>
      <c r="AW91" s="8">
        <f>RA_DE!AW91+MA_DE!AW91+CI_DE!AW91</f>
        <v>0</v>
      </c>
      <c r="AX91" s="8">
        <f>RA_DE!AX91+MA_DE!AX91+CI_DE!AX91</f>
        <v>0</v>
      </c>
      <c r="AY91" s="8">
        <f>RA_DE!AY91+MA_DE!AY91+CI_DE!AY91</f>
        <v>0</v>
      </c>
      <c r="AZ91" s="8">
        <f>RA_DE!AZ91+MA_DE!AZ91+CI_DE!AZ91</f>
        <v>0</v>
      </c>
      <c r="BA91" s="8">
        <f>RA_DE!BA91+MA_DE!BA91+CI_DE!BA91</f>
        <v>0</v>
      </c>
      <c r="BB91" s="8">
        <f>RA_DE!BB91+MA_DE!BB91+CI_DE!BB91</f>
        <v>0</v>
      </c>
      <c r="BC91" s="8">
        <f>RA_DE!BC91+MA_DE!BC91+CI_DE!BC91</f>
        <v>0</v>
      </c>
      <c r="BD91" s="8">
        <f>RA_DE!BD91+MA_DE!BD91+CI_DE!BD91</f>
        <v>0</v>
      </c>
      <c r="BE91" s="8">
        <f>RA_DE!BE91+MA_DE!BE91+CI_DE!BE91</f>
        <v>0</v>
      </c>
      <c r="BF91" s="8">
        <f>RA_DE!BF91+MA_DE!BF91+CI_DE!BF91</f>
        <v>0</v>
      </c>
      <c r="BG91" s="8">
        <f>RA_DE!BG91+MA_DE!BG91+CI_DE!BG91</f>
        <v>0</v>
      </c>
      <c r="BH91" s="8">
        <f>RA_DE!BH91+MA_DE!BH91+CI_DE!BH91</f>
        <v>0</v>
      </c>
      <c r="BI91" s="8">
        <f>RA_DE!BI91+MA_DE!BI91+CI_DE!BI91</f>
        <v>0</v>
      </c>
      <c r="BJ91" s="8">
        <f>RA_DE!BJ91+MA_DE!BJ91+CI_DE!BJ91</f>
        <v>0</v>
      </c>
      <c r="BK91" s="8">
        <f>RA_DE!BK91+MA_DE!BK91+CI_DE!BK91</f>
        <v>0</v>
      </c>
      <c r="BO91" s="24">
        <f t="shared" ref="BO91:BT92" si="52">SUMIFS($D91:$BM91,$D$6:$BM$6,"&gt;="&amp;BO$2,$D$6:$BM$6,"&lt;="&amp;BO$6,$D$5:$BM$5,BO$5)</f>
        <v>0</v>
      </c>
      <c r="BP91" s="24">
        <f t="shared" si="52"/>
        <v>0</v>
      </c>
      <c r="BQ91" s="24">
        <f t="shared" si="52"/>
        <v>0</v>
      </c>
      <c r="BR91" s="24">
        <f t="shared" si="52"/>
        <v>0</v>
      </c>
      <c r="BS91" s="24">
        <f t="shared" si="52"/>
        <v>0</v>
      </c>
      <c r="BT91" s="24">
        <f t="shared" si="52"/>
        <v>0</v>
      </c>
    </row>
    <row r="92" spans="1:72" hidden="1" outlineLevel="1" x14ac:dyDescent="0.25">
      <c r="A92" s="11" t="s">
        <v>44</v>
      </c>
      <c r="C92" s="2" t="s">
        <v>12</v>
      </c>
      <c r="D92" s="8">
        <f>RA_DE!D92+MA_DE!D92+CI_DE!D92</f>
        <v>0</v>
      </c>
      <c r="E92" s="8">
        <f>RA_DE!E92+MA_DE!E92+CI_DE!E92</f>
        <v>0</v>
      </c>
      <c r="F92" s="8">
        <f>RA_DE!F92+MA_DE!F92+CI_DE!F92</f>
        <v>0</v>
      </c>
      <c r="G92" s="8">
        <f>RA_DE!G92+MA_DE!G92+CI_DE!G92</f>
        <v>0</v>
      </c>
      <c r="H92" s="8">
        <f>RA_DE!H92+MA_DE!H92+CI_DE!H92</f>
        <v>0</v>
      </c>
      <c r="I92" s="8">
        <f>RA_DE!I92+MA_DE!I92+CI_DE!I92</f>
        <v>0</v>
      </c>
      <c r="J92" s="8">
        <f>RA_DE!J92+MA_DE!J92+CI_DE!J92</f>
        <v>0</v>
      </c>
      <c r="K92" s="8">
        <f>RA_DE!K92+MA_DE!K92+CI_DE!K92</f>
        <v>0</v>
      </c>
      <c r="L92" s="8">
        <f>RA_DE!L92+MA_DE!L92+CI_DE!L92</f>
        <v>0</v>
      </c>
      <c r="M92" s="8">
        <f>RA_DE!M92+MA_DE!M92+CI_DE!M92</f>
        <v>0</v>
      </c>
      <c r="N92" s="8">
        <f>RA_DE!N92+MA_DE!N92+CI_DE!N92</f>
        <v>0</v>
      </c>
      <c r="O92" s="8">
        <f>RA_DE!O92+MA_DE!O92+CI_DE!O92</f>
        <v>0</v>
      </c>
      <c r="P92" s="8">
        <f>RA_DE!P92+MA_DE!P92+CI_DE!P92</f>
        <v>0</v>
      </c>
      <c r="Q92" s="8">
        <f>RA_DE!Q92+MA_DE!Q92+CI_DE!Q92</f>
        <v>0</v>
      </c>
      <c r="R92" s="8">
        <f>RA_DE!R92+MA_DE!R92+CI_DE!R92</f>
        <v>0</v>
      </c>
      <c r="S92" s="8">
        <f>RA_DE!S92+MA_DE!S92+CI_DE!S92</f>
        <v>0</v>
      </c>
      <c r="T92" s="8">
        <f>RA_DE!T92+MA_DE!T92+CI_DE!T92</f>
        <v>0</v>
      </c>
      <c r="U92" s="8">
        <f>RA_DE!U92+MA_DE!U92+CI_DE!U92</f>
        <v>0</v>
      </c>
      <c r="V92" s="8">
        <f>RA_DE!V92+MA_DE!V92+CI_DE!V92</f>
        <v>0</v>
      </c>
      <c r="W92" s="8">
        <f>RA_DE!W92+MA_DE!W92+CI_DE!W92</f>
        <v>0</v>
      </c>
      <c r="X92" s="8">
        <f>RA_DE!X92+MA_DE!X92+CI_DE!X92</f>
        <v>0</v>
      </c>
      <c r="Y92" s="8">
        <f>RA_DE!Y92+MA_DE!Y92+CI_DE!Y92</f>
        <v>0</v>
      </c>
      <c r="Z92" s="8">
        <f>RA_DE!Z92+MA_DE!Z92+CI_DE!Z92</f>
        <v>0</v>
      </c>
      <c r="AA92" s="8">
        <f>RA_DE!AA92+MA_DE!AA92+CI_DE!AA92</f>
        <v>0</v>
      </c>
      <c r="AB92" s="8">
        <f>RA_DE!AB92+MA_DE!AB92+CI_DE!AB92</f>
        <v>0</v>
      </c>
      <c r="AC92" s="8">
        <f>RA_DE!AC92+MA_DE!AC92+CI_DE!AC92</f>
        <v>0</v>
      </c>
      <c r="AD92" s="8">
        <f>RA_DE!AD92+MA_DE!AD92+CI_DE!AD92</f>
        <v>0</v>
      </c>
      <c r="AE92" s="8">
        <f>RA_DE!AE92+MA_DE!AE92+CI_DE!AE92</f>
        <v>0</v>
      </c>
      <c r="AF92" s="8">
        <f>RA_DE!AF92+MA_DE!AF92+CI_DE!AF92</f>
        <v>0</v>
      </c>
      <c r="AG92" s="8">
        <f>RA_DE!AG92+MA_DE!AG92+CI_DE!AG92</f>
        <v>0</v>
      </c>
      <c r="AH92" s="8">
        <f>RA_DE!AH92+MA_DE!AH92+CI_DE!AH92</f>
        <v>0</v>
      </c>
      <c r="AI92" s="8">
        <f>RA_DE!AI92+MA_DE!AI92+CI_DE!AI92</f>
        <v>0</v>
      </c>
      <c r="AJ92" s="8">
        <f>RA_DE!AJ92+MA_DE!AJ92+CI_DE!AJ92</f>
        <v>0</v>
      </c>
      <c r="AK92" s="8">
        <f>RA_DE!AK92+MA_DE!AK92+CI_DE!AK92</f>
        <v>0</v>
      </c>
      <c r="AL92" s="8">
        <f>RA_DE!AL92+MA_DE!AL92+CI_DE!AL92</f>
        <v>0</v>
      </c>
      <c r="AM92" s="8">
        <f>RA_DE!AM92+MA_DE!AM92+CI_DE!AM92</f>
        <v>0</v>
      </c>
      <c r="AN92" s="8">
        <f>RA_DE!AN92+MA_DE!AN92+CI_DE!AN92</f>
        <v>0</v>
      </c>
      <c r="AO92" s="8">
        <f>RA_DE!AO92+MA_DE!AO92+CI_DE!AO92</f>
        <v>0</v>
      </c>
      <c r="AP92" s="8">
        <f>RA_DE!AP92+MA_DE!AP92+CI_DE!AP92</f>
        <v>0</v>
      </c>
      <c r="AQ92" s="8">
        <f>RA_DE!AQ92+MA_DE!AQ92+CI_DE!AQ92</f>
        <v>0</v>
      </c>
      <c r="AR92" s="8">
        <f>RA_DE!AR92+MA_DE!AR92+CI_DE!AR92</f>
        <v>0</v>
      </c>
      <c r="AS92" s="8">
        <f>RA_DE!AS92+MA_DE!AS92+CI_DE!AS92</f>
        <v>0</v>
      </c>
      <c r="AT92" s="8">
        <f>RA_DE!AT92+MA_DE!AT92+CI_DE!AT92</f>
        <v>0</v>
      </c>
      <c r="AU92" s="8">
        <f>RA_DE!AU92+MA_DE!AU92+CI_DE!AU92</f>
        <v>0</v>
      </c>
      <c r="AV92" s="8">
        <f>RA_DE!AV92+MA_DE!AV92+CI_DE!AV92</f>
        <v>0</v>
      </c>
      <c r="AW92" s="8">
        <f>RA_DE!AW92+MA_DE!AW92+CI_DE!AW92</f>
        <v>0</v>
      </c>
      <c r="AX92" s="8">
        <f>RA_DE!AX92+MA_DE!AX92+CI_DE!AX92</f>
        <v>0</v>
      </c>
      <c r="AY92" s="8">
        <f>RA_DE!AY92+MA_DE!AY92+CI_DE!AY92</f>
        <v>0</v>
      </c>
      <c r="AZ92" s="8">
        <f>RA_DE!AZ92+MA_DE!AZ92+CI_DE!AZ92</f>
        <v>0</v>
      </c>
      <c r="BA92" s="8">
        <f>RA_DE!BA92+MA_DE!BA92+CI_DE!BA92</f>
        <v>0</v>
      </c>
      <c r="BB92" s="8">
        <f>RA_DE!BB92+MA_DE!BB92+CI_DE!BB92</f>
        <v>0</v>
      </c>
      <c r="BC92" s="8">
        <f>RA_DE!BC92+MA_DE!BC92+CI_DE!BC92</f>
        <v>0</v>
      </c>
      <c r="BD92" s="8">
        <f>RA_DE!BD92+MA_DE!BD92+CI_DE!BD92</f>
        <v>0</v>
      </c>
      <c r="BE92" s="8">
        <f>RA_DE!BE92+MA_DE!BE92+CI_DE!BE92</f>
        <v>0</v>
      </c>
      <c r="BF92" s="8">
        <f>RA_DE!BF92+MA_DE!BF92+CI_DE!BF92</f>
        <v>0</v>
      </c>
      <c r="BG92" s="8">
        <f>RA_DE!BG92+MA_DE!BG92+CI_DE!BG92</f>
        <v>0</v>
      </c>
      <c r="BH92" s="8">
        <f>RA_DE!BH92+MA_DE!BH92+CI_DE!BH92</f>
        <v>0</v>
      </c>
      <c r="BI92" s="8">
        <f>RA_DE!BI92+MA_DE!BI92+CI_DE!BI92</f>
        <v>0</v>
      </c>
      <c r="BJ92" s="8">
        <f>RA_DE!BJ92+MA_DE!BJ92+CI_DE!BJ92</f>
        <v>0</v>
      </c>
      <c r="BK92" s="8">
        <f>RA_DE!BK92+MA_DE!BK92+CI_DE!BK92</f>
        <v>0</v>
      </c>
      <c r="BO92" s="24">
        <f t="shared" si="52"/>
        <v>0</v>
      </c>
      <c r="BP92" s="24">
        <f t="shared" si="52"/>
        <v>0</v>
      </c>
      <c r="BQ92" s="24">
        <f t="shared" si="52"/>
        <v>0</v>
      </c>
      <c r="BR92" s="24">
        <f t="shared" si="52"/>
        <v>0</v>
      </c>
      <c r="BS92" s="24">
        <f t="shared" si="52"/>
        <v>0</v>
      </c>
      <c r="BT92" s="24">
        <f t="shared" si="52"/>
        <v>0</v>
      </c>
    </row>
    <row r="93" spans="1:72" collapsed="1" x14ac:dyDescent="0.25">
      <c r="C93" s="3" t="s">
        <v>44</v>
      </c>
      <c r="D93" s="10">
        <f>SUM(D91:D92)</f>
        <v>0</v>
      </c>
      <c r="E93" s="10">
        <f t="shared" ref="E93:BK93" si="53">SUM(E91:E92)</f>
        <v>0</v>
      </c>
      <c r="F93" s="10">
        <f t="shared" si="53"/>
        <v>0</v>
      </c>
      <c r="G93" s="10">
        <f t="shared" si="53"/>
        <v>0</v>
      </c>
      <c r="H93" s="10">
        <f t="shared" si="53"/>
        <v>0</v>
      </c>
      <c r="I93" s="10">
        <f t="shared" si="53"/>
        <v>0</v>
      </c>
      <c r="J93" s="10">
        <f t="shared" si="53"/>
        <v>0</v>
      </c>
      <c r="K93" s="10">
        <f t="shared" si="53"/>
        <v>0</v>
      </c>
      <c r="L93" s="10">
        <f t="shared" si="53"/>
        <v>0</v>
      </c>
      <c r="M93" s="10">
        <f t="shared" si="53"/>
        <v>0</v>
      </c>
      <c r="N93" s="10">
        <f t="shared" si="53"/>
        <v>0</v>
      </c>
      <c r="O93" s="10">
        <f t="shared" si="53"/>
        <v>0</v>
      </c>
      <c r="P93" s="10">
        <f t="shared" si="53"/>
        <v>0</v>
      </c>
      <c r="Q93" s="10">
        <f t="shared" si="53"/>
        <v>0</v>
      </c>
      <c r="R93" s="10">
        <f t="shared" si="53"/>
        <v>0</v>
      </c>
      <c r="S93" s="10">
        <f t="shared" si="53"/>
        <v>0</v>
      </c>
      <c r="T93" s="10">
        <f t="shared" si="53"/>
        <v>0</v>
      </c>
      <c r="U93" s="10">
        <f t="shared" si="53"/>
        <v>0</v>
      </c>
      <c r="V93" s="10">
        <f t="shared" si="53"/>
        <v>0</v>
      </c>
      <c r="W93" s="10">
        <f t="shared" si="53"/>
        <v>0</v>
      </c>
      <c r="X93" s="10">
        <f t="shared" si="53"/>
        <v>0</v>
      </c>
      <c r="Y93" s="10">
        <f t="shared" si="53"/>
        <v>0</v>
      </c>
      <c r="Z93" s="10">
        <f t="shared" si="53"/>
        <v>0</v>
      </c>
      <c r="AA93" s="10">
        <f t="shared" si="53"/>
        <v>0</v>
      </c>
      <c r="AB93" s="10">
        <f t="shared" si="53"/>
        <v>0</v>
      </c>
      <c r="AC93" s="10">
        <f t="shared" si="53"/>
        <v>0</v>
      </c>
      <c r="AD93" s="10">
        <f t="shared" si="53"/>
        <v>0</v>
      </c>
      <c r="AE93" s="10">
        <f t="shared" si="53"/>
        <v>0</v>
      </c>
      <c r="AF93" s="10">
        <f t="shared" si="53"/>
        <v>0</v>
      </c>
      <c r="AG93" s="10">
        <f t="shared" si="53"/>
        <v>0</v>
      </c>
      <c r="AH93" s="10">
        <f t="shared" si="53"/>
        <v>0</v>
      </c>
      <c r="AI93" s="10">
        <f t="shared" si="53"/>
        <v>0</v>
      </c>
      <c r="AJ93" s="10">
        <f t="shared" si="53"/>
        <v>0</v>
      </c>
      <c r="AK93" s="10">
        <f t="shared" si="53"/>
        <v>0</v>
      </c>
      <c r="AL93" s="10">
        <f t="shared" si="53"/>
        <v>0</v>
      </c>
      <c r="AM93" s="10">
        <f t="shared" si="53"/>
        <v>0</v>
      </c>
      <c r="AN93" s="10">
        <f t="shared" si="53"/>
        <v>0</v>
      </c>
      <c r="AO93" s="10">
        <f t="shared" si="53"/>
        <v>0</v>
      </c>
      <c r="AP93" s="10">
        <f t="shared" si="53"/>
        <v>0</v>
      </c>
      <c r="AQ93" s="10">
        <f t="shared" si="53"/>
        <v>0</v>
      </c>
      <c r="AR93" s="10">
        <f t="shared" si="53"/>
        <v>0</v>
      </c>
      <c r="AS93" s="10">
        <f t="shared" si="53"/>
        <v>0</v>
      </c>
      <c r="AT93" s="10">
        <f t="shared" si="53"/>
        <v>0</v>
      </c>
      <c r="AU93" s="10">
        <f t="shared" si="53"/>
        <v>0</v>
      </c>
      <c r="AV93" s="10">
        <f t="shared" si="53"/>
        <v>0</v>
      </c>
      <c r="AW93" s="10">
        <f t="shared" si="53"/>
        <v>0</v>
      </c>
      <c r="AX93" s="10">
        <f t="shared" si="53"/>
        <v>0</v>
      </c>
      <c r="AY93" s="10">
        <f t="shared" si="53"/>
        <v>0</v>
      </c>
      <c r="AZ93" s="10">
        <f t="shared" si="53"/>
        <v>0</v>
      </c>
      <c r="BA93" s="10">
        <f t="shared" si="53"/>
        <v>0</v>
      </c>
      <c r="BB93" s="10">
        <f t="shared" si="53"/>
        <v>0</v>
      </c>
      <c r="BC93" s="10">
        <f t="shared" si="53"/>
        <v>0</v>
      </c>
      <c r="BD93" s="10">
        <f t="shared" si="53"/>
        <v>0</v>
      </c>
      <c r="BE93" s="10">
        <f t="shared" si="53"/>
        <v>0</v>
      </c>
      <c r="BF93" s="10">
        <f t="shared" si="53"/>
        <v>0</v>
      </c>
      <c r="BG93" s="10">
        <f t="shared" si="53"/>
        <v>0</v>
      </c>
      <c r="BH93" s="10">
        <f t="shared" si="53"/>
        <v>0</v>
      </c>
      <c r="BI93" s="10">
        <f t="shared" si="53"/>
        <v>0</v>
      </c>
      <c r="BJ93" s="10">
        <f t="shared" si="53"/>
        <v>0</v>
      </c>
      <c r="BK93" s="10">
        <f t="shared" si="53"/>
        <v>0</v>
      </c>
      <c r="BO93" s="23">
        <f t="shared" ref="BO93:BT93" si="54">SUM(BO91:BO92)</f>
        <v>0</v>
      </c>
      <c r="BP93" s="23">
        <f t="shared" si="54"/>
        <v>0</v>
      </c>
      <c r="BQ93" s="23">
        <f t="shared" si="54"/>
        <v>0</v>
      </c>
      <c r="BR93" s="23">
        <f t="shared" si="54"/>
        <v>0</v>
      </c>
      <c r="BS93" s="23">
        <f t="shared" si="54"/>
        <v>0</v>
      </c>
      <c r="BT93" s="23">
        <f t="shared" si="54"/>
        <v>0</v>
      </c>
    </row>
    <row r="95" spans="1:72" hidden="1" outlineLevel="1" x14ac:dyDescent="0.25">
      <c r="A95" s="11" t="s">
        <v>45</v>
      </c>
      <c r="C95" s="2" t="s">
        <v>46</v>
      </c>
      <c r="D95" s="8">
        <f>RA_DE!D95+MA_DE!D95+CI_DE!D95</f>
        <v>0</v>
      </c>
      <c r="E95" s="8">
        <f>RA_DE!E95+MA_DE!E95+CI_DE!E95</f>
        <v>0</v>
      </c>
      <c r="F95" s="8">
        <f>RA_DE!F95+MA_DE!F95+CI_DE!F95</f>
        <v>0</v>
      </c>
      <c r="G95" s="8">
        <f>RA_DE!G95+MA_DE!G95+CI_DE!G95</f>
        <v>0</v>
      </c>
      <c r="H95" s="8">
        <f>RA_DE!H95+MA_DE!H95+CI_DE!H95</f>
        <v>0</v>
      </c>
      <c r="I95" s="8">
        <f>RA_DE!I95+MA_DE!I95+CI_DE!I95</f>
        <v>0</v>
      </c>
      <c r="J95" s="8">
        <f>RA_DE!J95+MA_DE!J95+CI_DE!J95</f>
        <v>0</v>
      </c>
      <c r="K95" s="8">
        <f>RA_DE!K95+MA_DE!K95+CI_DE!K95</f>
        <v>0</v>
      </c>
      <c r="L95" s="8">
        <f>RA_DE!L95+MA_DE!L95+CI_DE!L95</f>
        <v>0</v>
      </c>
      <c r="M95" s="8">
        <f>RA_DE!M95+MA_DE!M95+CI_DE!M95</f>
        <v>0</v>
      </c>
      <c r="N95" s="8">
        <f>RA_DE!N95+MA_DE!N95+CI_DE!N95</f>
        <v>0</v>
      </c>
      <c r="O95" s="8">
        <f>RA_DE!O95+MA_DE!O95+CI_DE!O95</f>
        <v>0</v>
      </c>
      <c r="P95" s="8">
        <f>RA_DE!P95+MA_DE!P95+CI_DE!P95</f>
        <v>0</v>
      </c>
      <c r="Q95" s="8">
        <f>RA_DE!Q95+MA_DE!Q95+CI_DE!Q95</f>
        <v>0</v>
      </c>
      <c r="R95" s="8">
        <f>RA_DE!R95+MA_DE!R95+CI_DE!R95</f>
        <v>0</v>
      </c>
      <c r="S95" s="8">
        <f>RA_DE!S95+MA_DE!S95+CI_DE!S95</f>
        <v>0</v>
      </c>
      <c r="T95" s="8">
        <f>RA_DE!T95+MA_DE!T95+CI_DE!T95</f>
        <v>0</v>
      </c>
      <c r="U95" s="8">
        <f>RA_DE!U95+MA_DE!U95+CI_DE!U95</f>
        <v>0</v>
      </c>
      <c r="V95" s="8">
        <f>RA_DE!V95+MA_DE!V95+CI_DE!V95</f>
        <v>0</v>
      </c>
      <c r="W95" s="8">
        <f>RA_DE!W95+MA_DE!W95+CI_DE!W95</f>
        <v>0</v>
      </c>
      <c r="X95" s="8">
        <f>RA_DE!X95+MA_DE!X95+CI_DE!X95</f>
        <v>0</v>
      </c>
      <c r="Y95" s="8">
        <f>RA_DE!Y95+MA_DE!Y95+CI_DE!Y95</f>
        <v>0</v>
      </c>
      <c r="Z95" s="8">
        <f>RA_DE!Z95+MA_DE!Z95+CI_DE!Z95</f>
        <v>0</v>
      </c>
      <c r="AA95" s="8">
        <f>RA_DE!AA95+MA_DE!AA95+CI_DE!AA95</f>
        <v>0</v>
      </c>
      <c r="AB95" s="8">
        <f>RA_DE!AB95+MA_DE!AB95+CI_DE!AB95</f>
        <v>0</v>
      </c>
      <c r="AC95" s="8">
        <f>RA_DE!AC95+MA_DE!AC95+CI_DE!AC95</f>
        <v>0</v>
      </c>
      <c r="AD95" s="8">
        <f>RA_DE!AD95+MA_DE!AD95+CI_DE!AD95</f>
        <v>0</v>
      </c>
      <c r="AE95" s="8">
        <f>RA_DE!AE95+MA_DE!AE95+CI_DE!AE95</f>
        <v>0</v>
      </c>
      <c r="AF95" s="8">
        <f>RA_DE!AF95+MA_DE!AF95+CI_DE!AF95</f>
        <v>0</v>
      </c>
      <c r="AG95" s="8">
        <f>RA_DE!AG95+MA_DE!AG95+CI_DE!AG95</f>
        <v>0</v>
      </c>
      <c r="AH95" s="8">
        <f>RA_DE!AH95+MA_DE!AH95+CI_DE!AH95</f>
        <v>0</v>
      </c>
      <c r="AI95" s="8">
        <f>RA_DE!AI95+MA_DE!AI95+CI_DE!AI95</f>
        <v>0</v>
      </c>
      <c r="AJ95" s="8">
        <f>RA_DE!AJ95+MA_DE!AJ95+CI_DE!AJ95</f>
        <v>0</v>
      </c>
      <c r="AK95" s="8">
        <f>RA_DE!AK95+MA_DE!AK95+CI_DE!AK95</f>
        <v>0</v>
      </c>
      <c r="AL95" s="8">
        <f>RA_DE!AL95+MA_DE!AL95+CI_DE!AL95</f>
        <v>0</v>
      </c>
      <c r="AM95" s="8">
        <f>RA_DE!AM95+MA_DE!AM95+CI_DE!AM95</f>
        <v>0</v>
      </c>
      <c r="AN95" s="8">
        <f>RA_DE!AN95+MA_DE!AN95+CI_DE!AN95</f>
        <v>0</v>
      </c>
      <c r="AO95" s="8">
        <f>RA_DE!AO95+MA_DE!AO95+CI_DE!AO95</f>
        <v>0</v>
      </c>
      <c r="AP95" s="8">
        <f>RA_DE!AP95+MA_DE!AP95+CI_DE!AP95</f>
        <v>0</v>
      </c>
      <c r="AQ95" s="8">
        <f>RA_DE!AQ95+MA_DE!AQ95+CI_DE!AQ95</f>
        <v>0</v>
      </c>
      <c r="AR95" s="8">
        <f>RA_DE!AR95+MA_DE!AR95+CI_DE!AR95</f>
        <v>0</v>
      </c>
      <c r="AS95" s="8">
        <f>RA_DE!AS95+MA_DE!AS95+CI_DE!AS95</f>
        <v>0</v>
      </c>
      <c r="AT95" s="8">
        <f>RA_DE!AT95+MA_DE!AT95+CI_DE!AT95</f>
        <v>0</v>
      </c>
      <c r="AU95" s="8">
        <f>RA_DE!AU95+MA_DE!AU95+CI_DE!AU95</f>
        <v>0</v>
      </c>
      <c r="AV95" s="8">
        <f>RA_DE!AV95+MA_DE!AV95+CI_DE!AV95</f>
        <v>0</v>
      </c>
      <c r="AW95" s="8">
        <f>RA_DE!AW95+MA_DE!AW95+CI_DE!AW95</f>
        <v>0</v>
      </c>
      <c r="AX95" s="8">
        <f>RA_DE!AX95+MA_DE!AX95+CI_DE!AX95</f>
        <v>0</v>
      </c>
      <c r="AY95" s="8">
        <f>RA_DE!AY95+MA_DE!AY95+CI_DE!AY95</f>
        <v>0</v>
      </c>
      <c r="AZ95" s="8">
        <f>RA_DE!AZ95+MA_DE!AZ95+CI_DE!AZ95</f>
        <v>0</v>
      </c>
      <c r="BA95" s="8">
        <f>RA_DE!BA95+MA_DE!BA95+CI_DE!BA95</f>
        <v>0</v>
      </c>
      <c r="BB95" s="8">
        <f>RA_DE!BB95+MA_DE!BB95+CI_DE!BB95</f>
        <v>0</v>
      </c>
      <c r="BC95" s="8">
        <f>RA_DE!BC95+MA_DE!BC95+CI_DE!BC95</f>
        <v>0</v>
      </c>
      <c r="BD95" s="8">
        <f>RA_DE!BD95+MA_DE!BD95+CI_DE!BD95</f>
        <v>0</v>
      </c>
      <c r="BE95" s="8">
        <f>RA_DE!BE95+MA_DE!BE95+CI_DE!BE95</f>
        <v>0</v>
      </c>
      <c r="BF95" s="8">
        <f>RA_DE!BF95+MA_DE!BF95+CI_DE!BF95</f>
        <v>0</v>
      </c>
      <c r="BG95" s="8">
        <f>RA_DE!BG95+MA_DE!BG95+CI_DE!BG95</f>
        <v>0</v>
      </c>
      <c r="BH95" s="8">
        <f>RA_DE!BH95+MA_DE!BH95+CI_DE!BH95</f>
        <v>0</v>
      </c>
      <c r="BI95" s="8">
        <f>RA_DE!BI95+MA_DE!BI95+CI_DE!BI95</f>
        <v>0</v>
      </c>
      <c r="BJ95" s="8">
        <f>RA_DE!BJ95+MA_DE!BJ95+CI_DE!BJ95</f>
        <v>0</v>
      </c>
      <c r="BK95" s="8">
        <f>RA_DE!BK95+MA_DE!BK95+CI_DE!BK95</f>
        <v>0</v>
      </c>
      <c r="BO95" s="24">
        <f t="shared" ref="BO95:BT95" si="55">SUMIFS($D95:$BM95,$D$6:$BM$6,"&gt;="&amp;BO$2,$D$6:$BM$6,"&lt;="&amp;BO$6,$D$5:$BM$5,BO$5)</f>
        <v>0</v>
      </c>
      <c r="BP95" s="24">
        <f t="shared" si="55"/>
        <v>0</v>
      </c>
      <c r="BQ95" s="24">
        <f t="shared" si="55"/>
        <v>0</v>
      </c>
      <c r="BR95" s="24">
        <f t="shared" si="55"/>
        <v>0</v>
      </c>
      <c r="BS95" s="24">
        <f t="shared" si="55"/>
        <v>0</v>
      </c>
      <c r="BT95" s="24">
        <f t="shared" si="55"/>
        <v>0</v>
      </c>
    </row>
    <row r="96" spans="1:72" hidden="1" outlineLevel="1" x14ac:dyDescent="0.25">
      <c r="A96" s="11" t="s">
        <v>45</v>
      </c>
      <c r="C96" s="2" t="s">
        <v>78</v>
      </c>
      <c r="D96" s="8">
        <f>RA_DE!D96+MA_DE!D96+CI_DE!D96</f>
        <v>0</v>
      </c>
      <c r="E96" s="8">
        <f>RA_DE!E96+MA_DE!E96+CI_DE!E96</f>
        <v>0</v>
      </c>
      <c r="F96" s="8">
        <f>RA_DE!F96+MA_DE!F96+CI_DE!F96</f>
        <v>0</v>
      </c>
      <c r="G96" s="8">
        <f>RA_DE!G96+MA_DE!G96+CI_DE!G96</f>
        <v>0</v>
      </c>
      <c r="H96" s="8">
        <f>RA_DE!H96+MA_DE!H96+CI_DE!H96</f>
        <v>0</v>
      </c>
      <c r="I96" s="8">
        <f>RA_DE!I96+MA_DE!I96+CI_DE!I96</f>
        <v>0</v>
      </c>
      <c r="J96" s="8">
        <f>RA_DE!J96+MA_DE!J96+CI_DE!J96</f>
        <v>0</v>
      </c>
      <c r="K96" s="8">
        <f>RA_DE!K96+MA_DE!K96+CI_DE!K96</f>
        <v>0</v>
      </c>
      <c r="L96" s="8">
        <f>RA_DE!L96+MA_DE!L96+CI_DE!L96</f>
        <v>0</v>
      </c>
      <c r="M96" s="8">
        <f>RA_DE!M96+MA_DE!M96+CI_DE!M96</f>
        <v>0</v>
      </c>
      <c r="N96" s="8">
        <f>RA_DE!N96+MA_DE!N96+CI_DE!N96</f>
        <v>0</v>
      </c>
      <c r="O96" s="8">
        <f>RA_DE!O96+MA_DE!O96+CI_DE!O96</f>
        <v>0</v>
      </c>
      <c r="P96" s="8">
        <f>RA_DE!P96+MA_DE!P96+CI_DE!P96</f>
        <v>0</v>
      </c>
      <c r="Q96" s="8">
        <f>RA_DE!Q96+MA_DE!Q96+CI_DE!Q96</f>
        <v>0</v>
      </c>
      <c r="R96" s="8">
        <f>RA_DE!R96+MA_DE!R96+CI_DE!R96</f>
        <v>0</v>
      </c>
      <c r="S96" s="8">
        <f>RA_DE!S96+MA_DE!S96+CI_DE!S96</f>
        <v>0</v>
      </c>
      <c r="T96" s="8">
        <f>RA_DE!T96+MA_DE!T96+CI_DE!T96</f>
        <v>0</v>
      </c>
      <c r="U96" s="8">
        <f>RA_DE!U96+MA_DE!U96+CI_DE!U96</f>
        <v>0</v>
      </c>
      <c r="V96" s="8">
        <f>RA_DE!V96+MA_DE!V96+CI_DE!V96</f>
        <v>0</v>
      </c>
      <c r="W96" s="8">
        <f>RA_DE!W96+MA_DE!W96+CI_DE!W96</f>
        <v>0</v>
      </c>
      <c r="X96" s="8">
        <f>RA_DE!X96+MA_DE!X96+CI_DE!X96</f>
        <v>0</v>
      </c>
      <c r="Y96" s="8">
        <f>RA_DE!Y96+MA_DE!Y96+CI_DE!Y96</f>
        <v>0</v>
      </c>
      <c r="Z96" s="8">
        <f>RA_DE!Z96+MA_DE!Z96+CI_DE!Z96</f>
        <v>0</v>
      </c>
      <c r="AA96" s="8">
        <f>RA_DE!AA96+MA_DE!AA96+CI_DE!AA96</f>
        <v>0</v>
      </c>
      <c r="AB96" s="8">
        <f>RA_DE!AB96+MA_DE!AB96+CI_DE!AB96</f>
        <v>0</v>
      </c>
      <c r="AC96" s="8">
        <f>RA_DE!AC96+MA_DE!AC96+CI_DE!AC96</f>
        <v>0</v>
      </c>
      <c r="AD96" s="8">
        <f>RA_DE!AD96+MA_DE!AD96+CI_DE!AD96</f>
        <v>0</v>
      </c>
      <c r="AE96" s="8">
        <f>RA_DE!AE96+MA_DE!AE96+CI_DE!AE96</f>
        <v>0</v>
      </c>
      <c r="AF96" s="8">
        <f>RA_DE!AF96+MA_DE!AF96+CI_DE!AF96</f>
        <v>0</v>
      </c>
      <c r="AG96" s="8">
        <f>RA_DE!AG96+MA_DE!AG96+CI_DE!AG96</f>
        <v>0</v>
      </c>
      <c r="AH96" s="8">
        <f>RA_DE!AH96+MA_DE!AH96+CI_DE!AH96</f>
        <v>0</v>
      </c>
      <c r="AI96" s="8">
        <f>RA_DE!AI96+MA_DE!AI96+CI_DE!AI96</f>
        <v>0</v>
      </c>
      <c r="AJ96" s="8">
        <f>RA_DE!AJ96+MA_DE!AJ96+CI_DE!AJ96</f>
        <v>0</v>
      </c>
      <c r="AK96" s="8">
        <f>RA_DE!AK96+MA_DE!AK96+CI_DE!AK96</f>
        <v>0</v>
      </c>
      <c r="AL96" s="8">
        <f>RA_DE!AL96+MA_DE!AL96+CI_DE!AL96</f>
        <v>0</v>
      </c>
      <c r="AM96" s="8">
        <f>RA_DE!AM96+MA_DE!AM96+CI_DE!AM96</f>
        <v>0</v>
      </c>
      <c r="AN96" s="8">
        <f>RA_DE!AN96+MA_DE!AN96+CI_DE!AN96</f>
        <v>0</v>
      </c>
      <c r="AO96" s="8">
        <f>RA_DE!AO96+MA_DE!AO96+CI_DE!AO96</f>
        <v>0</v>
      </c>
      <c r="AP96" s="8">
        <f>RA_DE!AP96+MA_DE!AP96+CI_DE!AP96</f>
        <v>0</v>
      </c>
      <c r="AQ96" s="8">
        <f>RA_DE!AQ96+MA_DE!AQ96+CI_DE!AQ96</f>
        <v>0</v>
      </c>
      <c r="AR96" s="8">
        <f>RA_DE!AR96+MA_DE!AR96+CI_DE!AR96</f>
        <v>0</v>
      </c>
      <c r="AS96" s="8">
        <f>RA_DE!AS96+MA_DE!AS96+CI_DE!AS96</f>
        <v>0</v>
      </c>
      <c r="AT96" s="8">
        <f>RA_DE!AT96+MA_DE!AT96+CI_DE!AT96</f>
        <v>0</v>
      </c>
      <c r="AU96" s="8">
        <f>RA_DE!AU96+MA_DE!AU96+CI_DE!AU96</f>
        <v>0</v>
      </c>
      <c r="AV96" s="8">
        <f>RA_DE!AV96+MA_DE!AV96+CI_DE!AV96</f>
        <v>0</v>
      </c>
      <c r="AW96" s="8">
        <f>RA_DE!AW96+MA_DE!AW96+CI_DE!AW96</f>
        <v>0</v>
      </c>
      <c r="AX96" s="8">
        <f>RA_DE!AX96+MA_DE!AX96+CI_DE!AX96</f>
        <v>0</v>
      </c>
      <c r="AY96" s="8">
        <f>RA_DE!AY96+MA_DE!AY96+CI_DE!AY96</f>
        <v>0</v>
      </c>
      <c r="AZ96" s="8">
        <f>RA_DE!AZ96+MA_DE!AZ96+CI_DE!AZ96</f>
        <v>0</v>
      </c>
      <c r="BA96" s="8">
        <f>RA_DE!BA96+MA_DE!BA96+CI_DE!BA96</f>
        <v>0</v>
      </c>
      <c r="BB96" s="8">
        <f>RA_DE!BB96+MA_DE!BB96+CI_DE!BB96</f>
        <v>0</v>
      </c>
      <c r="BC96" s="8">
        <f>RA_DE!BC96+MA_DE!BC96+CI_DE!BC96</f>
        <v>0</v>
      </c>
      <c r="BD96" s="8">
        <f>RA_DE!BD96+MA_DE!BD96+CI_DE!BD96</f>
        <v>0</v>
      </c>
      <c r="BE96" s="8">
        <f>RA_DE!BE96+MA_DE!BE96+CI_DE!BE96</f>
        <v>0</v>
      </c>
      <c r="BF96" s="8">
        <f>RA_DE!BF96+MA_DE!BF96+CI_DE!BF96</f>
        <v>0</v>
      </c>
      <c r="BG96" s="8">
        <f>RA_DE!BG96+MA_DE!BG96+CI_DE!BG96</f>
        <v>0</v>
      </c>
      <c r="BH96" s="8">
        <f>RA_DE!BH96+MA_DE!BH96+CI_DE!BH96</f>
        <v>0</v>
      </c>
      <c r="BI96" s="8">
        <f>RA_DE!BI96+MA_DE!BI96+CI_DE!BI96</f>
        <v>0</v>
      </c>
      <c r="BJ96" s="8">
        <f>RA_DE!BJ96+MA_DE!BJ96+CI_DE!BJ96</f>
        <v>0</v>
      </c>
      <c r="BK96" s="8">
        <f>RA_DE!BK96+MA_DE!BK96+CI_DE!BK96</f>
        <v>0</v>
      </c>
      <c r="BO96" s="24"/>
      <c r="BP96" s="24"/>
      <c r="BQ96" s="24"/>
      <c r="BR96" s="24"/>
      <c r="BS96" s="24"/>
      <c r="BT96" s="24"/>
    </row>
    <row r="97" spans="3:72" collapsed="1" x14ac:dyDescent="0.25">
      <c r="C97" s="3" t="s">
        <v>45</v>
      </c>
      <c r="D97" s="10">
        <f>SUM(D95:D96)</f>
        <v>0</v>
      </c>
      <c r="E97" s="10">
        <f t="shared" ref="E97:BK97" si="56">SUM(E95:E96)</f>
        <v>0</v>
      </c>
      <c r="F97" s="10">
        <f t="shared" si="56"/>
        <v>0</v>
      </c>
      <c r="G97" s="10">
        <f t="shared" si="56"/>
        <v>0</v>
      </c>
      <c r="H97" s="10">
        <f t="shared" si="56"/>
        <v>0</v>
      </c>
      <c r="I97" s="10">
        <f t="shared" si="56"/>
        <v>0</v>
      </c>
      <c r="J97" s="10">
        <f t="shared" si="56"/>
        <v>0</v>
      </c>
      <c r="K97" s="10">
        <f t="shared" si="56"/>
        <v>0</v>
      </c>
      <c r="L97" s="10">
        <f t="shared" si="56"/>
        <v>0</v>
      </c>
      <c r="M97" s="10">
        <f t="shared" si="56"/>
        <v>0</v>
      </c>
      <c r="N97" s="10">
        <f t="shared" si="56"/>
        <v>0</v>
      </c>
      <c r="O97" s="10">
        <f t="shared" si="56"/>
        <v>0</v>
      </c>
      <c r="P97" s="10">
        <f t="shared" si="56"/>
        <v>0</v>
      </c>
      <c r="Q97" s="10">
        <f t="shared" si="56"/>
        <v>0</v>
      </c>
      <c r="R97" s="10">
        <f t="shared" si="56"/>
        <v>0</v>
      </c>
      <c r="S97" s="10">
        <f t="shared" si="56"/>
        <v>0</v>
      </c>
      <c r="T97" s="10">
        <f t="shared" si="56"/>
        <v>0</v>
      </c>
      <c r="U97" s="10">
        <f t="shared" si="56"/>
        <v>0</v>
      </c>
      <c r="V97" s="10">
        <f t="shared" si="56"/>
        <v>0</v>
      </c>
      <c r="W97" s="10">
        <f t="shared" si="56"/>
        <v>0</v>
      </c>
      <c r="X97" s="10">
        <f t="shared" si="56"/>
        <v>0</v>
      </c>
      <c r="Y97" s="10">
        <f t="shared" si="56"/>
        <v>0</v>
      </c>
      <c r="Z97" s="10">
        <f t="shared" si="56"/>
        <v>0</v>
      </c>
      <c r="AA97" s="10">
        <f t="shared" si="56"/>
        <v>0</v>
      </c>
      <c r="AB97" s="10">
        <f t="shared" si="56"/>
        <v>0</v>
      </c>
      <c r="AC97" s="10">
        <f t="shared" si="56"/>
        <v>0</v>
      </c>
      <c r="AD97" s="10">
        <f t="shared" si="56"/>
        <v>0</v>
      </c>
      <c r="AE97" s="10">
        <f t="shared" si="56"/>
        <v>0</v>
      </c>
      <c r="AF97" s="10">
        <f t="shared" si="56"/>
        <v>0</v>
      </c>
      <c r="AG97" s="10">
        <f t="shared" si="56"/>
        <v>0</v>
      </c>
      <c r="AH97" s="10">
        <f t="shared" si="56"/>
        <v>0</v>
      </c>
      <c r="AI97" s="10">
        <f t="shared" si="56"/>
        <v>0</v>
      </c>
      <c r="AJ97" s="10">
        <f t="shared" si="56"/>
        <v>0</v>
      </c>
      <c r="AK97" s="10">
        <f t="shared" si="56"/>
        <v>0</v>
      </c>
      <c r="AL97" s="10">
        <f t="shared" si="56"/>
        <v>0</v>
      </c>
      <c r="AM97" s="10">
        <f t="shared" si="56"/>
        <v>0</v>
      </c>
      <c r="AN97" s="10">
        <f t="shared" si="56"/>
        <v>0</v>
      </c>
      <c r="AO97" s="10">
        <f t="shared" si="56"/>
        <v>0</v>
      </c>
      <c r="AP97" s="10">
        <f t="shared" si="56"/>
        <v>0</v>
      </c>
      <c r="AQ97" s="10">
        <f t="shared" si="56"/>
        <v>0</v>
      </c>
      <c r="AR97" s="10">
        <f t="shared" si="56"/>
        <v>0</v>
      </c>
      <c r="AS97" s="10">
        <f t="shared" si="56"/>
        <v>0</v>
      </c>
      <c r="AT97" s="10">
        <f t="shared" si="56"/>
        <v>0</v>
      </c>
      <c r="AU97" s="10">
        <f t="shared" si="56"/>
        <v>0</v>
      </c>
      <c r="AV97" s="10">
        <f t="shared" si="56"/>
        <v>0</v>
      </c>
      <c r="AW97" s="10">
        <f t="shared" si="56"/>
        <v>0</v>
      </c>
      <c r="AX97" s="10">
        <f t="shared" si="56"/>
        <v>0</v>
      </c>
      <c r="AY97" s="10">
        <f t="shared" si="56"/>
        <v>0</v>
      </c>
      <c r="AZ97" s="10">
        <f t="shared" si="56"/>
        <v>0</v>
      </c>
      <c r="BA97" s="10">
        <f t="shared" si="56"/>
        <v>0</v>
      </c>
      <c r="BB97" s="10">
        <f t="shared" si="56"/>
        <v>0</v>
      </c>
      <c r="BC97" s="10">
        <f t="shared" si="56"/>
        <v>0</v>
      </c>
      <c r="BD97" s="10">
        <f t="shared" si="56"/>
        <v>0</v>
      </c>
      <c r="BE97" s="10">
        <f t="shared" si="56"/>
        <v>0</v>
      </c>
      <c r="BF97" s="10">
        <f t="shared" si="56"/>
        <v>0</v>
      </c>
      <c r="BG97" s="10">
        <f t="shared" si="56"/>
        <v>0</v>
      </c>
      <c r="BH97" s="10">
        <f t="shared" si="56"/>
        <v>0</v>
      </c>
      <c r="BI97" s="10">
        <f t="shared" si="56"/>
        <v>0</v>
      </c>
      <c r="BJ97" s="10">
        <f t="shared" si="56"/>
        <v>0</v>
      </c>
      <c r="BK97" s="10">
        <f t="shared" si="56"/>
        <v>0</v>
      </c>
      <c r="BO97" s="23">
        <f>SUM(BO95)</f>
        <v>0</v>
      </c>
      <c r="BP97" s="23">
        <f t="shared" ref="BP97:BT97" si="57">SUM(BP95)</f>
        <v>0</v>
      </c>
      <c r="BQ97" s="23">
        <f t="shared" si="57"/>
        <v>0</v>
      </c>
      <c r="BR97" s="23">
        <f t="shared" si="57"/>
        <v>0</v>
      </c>
      <c r="BS97" s="23">
        <f t="shared" si="57"/>
        <v>0</v>
      </c>
      <c r="BT97" s="23">
        <f t="shared" si="57"/>
        <v>0</v>
      </c>
    </row>
    <row r="99" spans="3:72" x14ac:dyDescent="0.25">
      <c r="C99" s="3" t="s">
        <v>47</v>
      </c>
      <c r="D99" s="10">
        <f t="shared" ref="D99:BK99" si="58">D60+D83+D89+D93+D97</f>
        <v>0</v>
      </c>
      <c r="E99" s="10">
        <f t="shared" si="58"/>
        <v>0</v>
      </c>
      <c r="F99" s="10">
        <f t="shared" si="58"/>
        <v>0</v>
      </c>
      <c r="G99" s="10">
        <f t="shared" si="58"/>
        <v>0</v>
      </c>
      <c r="H99" s="10">
        <f t="shared" si="58"/>
        <v>0</v>
      </c>
      <c r="I99" s="10">
        <f t="shared" si="58"/>
        <v>0</v>
      </c>
      <c r="J99" s="10">
        <f t="shared" si="58"/>
        <v>0</v>
      </c>
      <c r="K99" s="10">
        <f t="shared" si="58"/>
        <v>0</v>
      </c>
      <c r="L99" s="10">
        <f t="shared" si="58"/>
        <v>0</v>
      </c>
      <c r="M99" s="10">
        <f t="shared" si="58"/>
        <v>0</v>
      </c>
      <c r="N99" s="10">
        <f t="shared" si="58"/>
        <v>0</v>
      </c>
      <c r="O99" s="10">
        <f t="shared" si="58"/>
        <v>0</v>
      </c>
      <c r="P99" s="10">
        <f t="shared" si="58"/>
        <v>0</v>
      </c>
      <c r="Q99" s="10">
        <f t="shared" si="58"/>
        <v>0</v>
      </c>
      <c r="R99" s="10">
        <f t="shared" si="58"/>
        <v>0</v>
      </c>
      <c r="S99" s="10">
        <f t="shared" si="58"/>
        <v>0</v>
      </c>
      <c r="T99" s="10">
        <f t="shared" si="58"/>
        <v>0</v>
      </c>
      <c r="U99" s="10">
        <f t="shared" si="58"/>
        <v>0</v>
      </c>
      <c r="V99" s="10">
        <f t="shared" si="58"/>
        <v>0</v>
      </c>
      <c r="W99" s="10">
        <f t="shared" si="58"/>
        <v>0</v>
      </c>
      <c r="X99" s="10">
        <f t="shared" si="58"/>
        <v>0</v>
      </c>
      <c r="Y99" s="10">
        <f t="shared" si="58"/>
        <v>0</v>
      </c>
      <c r="Z99" s="10">
        <f t="shared" si="58"/>
        <v>0</v>
      </c>
      <c r="AA99" s="10">
        <f t="shared" si="58"/>
        <v>0</v>
      </c>
      <c r="AB99" s="10">
        <f t="shared" si="58"/>
        <v>0</v>
      </c>
      <c r="AC99" s="10">
        <f t="shared" si="58"/>
        <v>0</v>
      </c>
      <c r="AD99" s="10">
        <f t="shared" si="58"/>
        <v>0</v>
      </c>
      <c r="AE99" s="10">
        <f t="shared" si="58"/>
        <v>0</v>
      </c>
      <c r="AF99" s="10">
        <f t="shared" si="58"/>
        <v>0</v>
      </c>
      <c r="AG99" s="10">
        <f t="shared" si="58"/>
        <v>0</v>
      </c>
      <c r="AH99" s="10">
        <f t="shared" si="58"/>
        <v>0</v>
      </c>
      <c r="AI99" s="10">
        <f t="shared" si="58"/>
        <v>0</v>
      </c>
      <c r="AJ99" s="10">
        <f t="shared" si="58"/>
        <v>0</v>
      </c>
      <c r="AK99" s="10">
        <f t="shared" si="58"/>
        <v>0</v>
      </c>
      <c r="AL99" s="10">
        <f t="shared" si="58"/>
        <v>0</v>
      </c>
      <c r="AM99" s="10">
        <f t="shared" si="58"/>
        <v>0</v>
      </c>
      <c r="AN99" s="10">
        <f t="shared" si="58"/>
        <v>0</v>
      </c>
      <c r="AO99" s="10">
        <f t="shared" si="58"/>
        <v>0</v>
      </c>
      <c r="AP99" s="10">
        <f t="shared" si="58"/>
        <v>0</v>
      </c>
      <c r="AQ99" s="10">
        <f t="shared" si="58"/>
        <v>0</v>
      </c>
      <c r="AR99" s="10">
        <f t="shared" si="58"/>
        <v>0</v>
      </c>
      <c r="AS99" s="10">
        <f t="shared" si="58"/>
        <v>0</v>
      </c>
      <c r="AT99" s="10">
        <f t="shared" si="58"/>
        <v>0</v>
      </c>
      <c r="AU99" s="10">
        <f t="shared" si="58"/>
        <v>0</v>
      </c>
      <c r="AV99" s="10">
        <f t="shared" si="58"/>
        <v>0</v>
      </c>
      <c r="AW99" s="10">
        <f t="shared" si="58"/>
        <v>0</v>
      </c>
      <c r="AX99" s="10">
        <f t="shared" si="58"/>
        <v>0</v>
      </c>
      <c r="AY99" s="10">
        <f t="shared" si="58"/>
        <v>0</v>
      </c>
      <c r="AZ99" s="10">
        <f t="shared" si="58"/>
        <v>2522.9514135538425</v>
      </c>
      <c r="BA99" s="10">
        <f t="shared" si="58"/>
        <v>2041.2273470974833</v>
      </c>
      <c r="BB99" s="10">
        <f t="shared" si="58"/>
        <v>2133.1095682919386</v>
      </c>
      <c r="BC99" s="10">
        <f t="shared" si="58"/>
        <v>2264.7389614959952</v>
      </c>
      <c r="BD99" s="10">
        <f t="shared" si="58"/>
        <v>2218.8937725655619</v>
      </c>
      <c r="BE99" s="10">
        <f t="shared" si="58"/>
        <v>2175.2765288113724</v>
      </c>
      <c r="BF99" s="10">
        <f t="shared" si="58"/>
        <v>2300.6312153432755</v>
      </c>
      <c r="BG99" s="10">
        <f t="shared" si="58"/>
        <v>2197.8117490409709</v>
      </c>
      <c r="BH99" s="10">
        <f t="shared" si="58"/>
        <v>2038.2900573282018</v>
      </c>
      <c r="BI99" s="10">
        <f t="shared" si="58"/>
        <v>2116.7449439611983</v>
      </c>
      <c r="BJ99" s="10">
        <f t="shared" si="58"/>
        <v>2195.9785808460847</v>
      </c>
      <c r="BK99" s="10">
        <f t="shared" si="58"/>
        <v>2284.0493448898101</v>
      </c>
      <c r="BO99" s="23">
        <f>BO60+BO83+BO89+BO93+BO97</f>
        <v>0</v>
      </c>
      <c r="BP99" s="23">
        <f t="shared" ref="BP99:BT99" si="59">BP60+BP83+BP89+BP93+BP97</f>
        <v>6697.2883289432639</v>
      </c>
      <c r="BQ99" s="23">
        <f t="shared" si="59"/>
        <v>0</v>
      </c>
      <c r="BR99" s="23">
        <f t="shared" si="59"/>
        <v>0</v>
      </c>
      <c r="BS99" s="23">
        <f t="shared" si="59"/>
        <v>0</v>
      </c>
      <c r="BT99" s="23">
        <f t="shared" si="59"/>
        <v>0</v>
      </c>
    </row>
    <row r="103" spans="3:72" s="48" customFormat="1" x14ac:dyDescent="0.25">
      <c r="C103" s="46" t="s">
        <v>73</v>
      </c>
      <c r="D103" s="47">
        <f>D11</f>
        <v>0</v>
      </c>
      <c r="E103" s="47">
        <f>IFERROR(AVERAGE(D11:E11),0)</f>
        <v>0</v>
      </c>
      <c r="F103" s="47">
        <f t="shared" ref="F103:BK103" si="60">IFERROR(AVERAGE(E11:F11),0)</f>
        <v>0</v>
      </c>
      <c r="G103" s="47">
        <f t="shared" si="60"/>
        <v>0</v>
      </c>
      <c r="H103" s="47">
        <f t="shared" si="60"/>
        <v>0</v>
      </c>
      <c r="I103" s="47">
        <f t="shared" si="60"/>
        <v>0</v>
      </c>
      <c r="J103" s="48">
        <f t="shared" si="60"/>
        <v>0</v>
      </c>
      <c r="K103" s="48">
        <f t="shared" si="60"/>
        <v>0</v>
      </c>
      <c r="L103" s="48">
        <f t="shared" si="60"/>
        <v>0</v>
      </c>
      <c r="M103" s="48">
        <f t="shared" si="60"/>
        <v>0</v>
      </c>
      <c r="N103" s="48">
        <f t="shared" si="60"/>
        <v>0</v>
      </c>
      <c r="O103" s="48">
        <f t="shared" si="60"/>
        <v>0</v>
      </c>
      <c r="P103" s="48">
        <f t="shared" si="60"/>
        <v>0</v>
      </c>
      <c r="Q103" s="48">
        <f t="shared" si="60"/>
        <v>0</v>
      </c>
      <c r="R103" s="48">
        <f t="shared" si="60"/>
        <v>0</v>
      </c>
      <c r="S103" s="48">
        <f t="shared" si="60"/>
        <v>0</v>
      </c>
      <c r="T103" s="48">
        <f t="shared" si="60"/>
        <v>0</v>
      </c>
      <c r="U103" s="48">
        <f t="shared" si="60"/>
        <v>0</v>
      </c>
      <c r="V103" s="48">
        <f t="shared" si="60"/>
        <v>0</v>
      </c>
      <c r="W103" s="47">
        <f t="shared" si="60"/>
        <v>0</v>
      </c>
      <c r="X103" s="47">
        <f t="shared" si="60"/>
        <v>0</v>
      </c>
      <c r="Y103" s="47">
        <f t="shared" si="60"/>
        <v>0</v>
      </c>
      <c r="Z103" s="47">
        <f t="shared" si="60"/>
        <v>0</v>
      </c>
      <c r="AA103" s="47">
        <f t="shared" si="60"/>
        <v>0</v>
      </c>
      <c r="AB103" s="47">
        <f t="shared" si="60"/>
        <v>0</v>
      </c>
      <c r="AC103" s="48">
        <f t="shared" si="60"/>
        <v>0</v>
      </c>
      <c r="AD103" s="48">
        <f t="shared" si="60"/>
        <v>0</v>
      </c>
      <c r="AE103" s="48">
        <f t="shared" si="60"/>
        <v>0</v>
      </c>
      <c r="AF103" s="48">
        <f t="shared" si="60"/>
        <v>0</v>
      </c>
      <c r="AG103" s="48">
        <f t="shared" si="60"/>
        <v>0</v>
      </c>
      <c r="AH103" s="48">
        <f t="shared" si="60"/>
        <v>0</v>
      </c>
      <c r="AI103" s="48">
        <f t="shared" si="60"/>
        <v>0</v>
      </c>
      <c r="AJ103" s="48">
        <f t="shared" si="60"/>
        <v>0</v>
      </c>
      <c r="AK103" s="48">
        <f t="shared" si="60"/>
        <v>0</v>
      </c>
      <c r="AL103" s="48">
        <f t="shared" si="60"/>
        <v>0</v>
      </c>
      <c r="AM103" s="48">
        <f t="shared" si="60"/>
        <v>0</v>
      </c>
      <c r="AN103" s="48">
        <f t="shared" si="60"/>
        <v>0</v>
      </c>
      <c r="AO103" s="48">
        <f t="shared" si="60"/>
        <v>0</v>
      </c>
      <c r="AP103" s="48">
        <f t="shared" si="60"/>
        <v>0</v>
      </c>
      <c r="AQ103" s="48">
        <f t="shared" si="60"/>
        <v>0</v>
      </c>
      <c r="AR103" s="48">
        <f t="shared" si="60"/>
        <v>0</v>
      </c>
      <c r="AS103" s="48">
        <f t="shared" si="60"/>
        <v>0</v>
      </c>
      <c r="AT103" s="48">
        <f t="shared" si="60"/>
        <v>0</v>
      </c>
      <c r="AU103" s="48">
        <f t="shared" si="60"/>
        <v>0</v>
      </c>
      <c r="AV103" s="48">
        <f t="shared" si="60"/>
        <v>0</v>
      </c>
      <c r="AW103" s="48">
        <f t="shared" si="60"/>
        <v>0</v>
      </c>
      <c r="AX103" s="48">
        <f t="shared" si="60"/>
        <v>0</v>
      </c>
      <c r="AY103" s="48">
        <f t="shared" si="60"/>
        <v>0</v>
      </c>
      <c r="AZ103" s="48">
        <f>AZ11</f>
        <v>188125.35794023122</v>
      </c>
      <c r="BA103" s="48">
        <f t="shared" si="60"/>
        <v>189255.09984263626</v>
      </c>
      <c r="BB103" s="48">
        <f t="shared" si="60"/>
        <v>189766.52174552472</v>
      </c>
      <c r="BC103" s="48">
        <f t="shared" si="60"/>
        <v>189288.12613948877</v>
      </c>
      <c r="BD103" s="48">
        <f t="shared" si="60"/>
        <v>191226.47089107486</v>
      </c>
      <c r="BE103" s="48">
        <f t="shared" si="60"/>
        <v>192920.94255600462</v>
      </c>
      <c r="BF103" s="48">
        <f t="shared" si="60"/>
        <v>194382.41242222421</v>
      </c>
      <c r="BG103" s="48">
        <f t="shared" si="60"/>
        <v>197289.38771365499</v>
      </c>
      <c r="BH103" s="48">
        <f t="shared" si="60"/>
        <v>198306.30367994576</v>
      </c>
      <c r="BI103" s="48">
        <f t="shared" si="60"/>
        <v>196931.30478328618</v>
      </c>
      <c r="BJ103" s="48">
        <f t="shared" si="60"/>
        <v>195593.8974495983</v>
      </c>
      <c r="BK103" s="48">
        <f t="shared" si="60"/>
        <v>199066.01308066089</v>
      </c>
      <c r="BO103" s="48">
        <f>IFERROR(AVERAGEIFS($D11:$BM11,$D$6:$BM$6,"&gt;="&amp;EOMONTH(BO$2,-1),$D$6:$BM$6,"&lt;="&amp;BO$6,$D$5:$BM$5,BO$5,$D11:$BM11,"&lt;&gt;0"),0)</f>
        <v>0</v>
      </c>
      <c r="BP103" s="48">
        <f>IFERROR(AVERAGEIFS($D11:$BM11,$D$6:$BM$6,"&gt;="&amp;EOMONTH(BP$2,-1),$D$6:$BM$6,"&lt;="&amp;BP$6,$D$5:$BM$5,BP$5,$D11:$BM11,"&lt;&gt;0"),0)</f>
        <v>189219.46714376021</v>
      </c>
      <c r="BQ103" s="48">
        <f>IFERROR(AVERAGEIFS($D11:$BM11,$D$6:$BM$6,"&gt;="&amp;EOMONTH(BQ$2,-1),$D$6:$BM$6,"&lt;="&amp;BQ$6,$D$5:$BM$5,BQ$5,$D11:$BM11,"&lt;&gt;0"),0)</f>
        <v>0</v>
      </c>
      <c r="BR103" s="48">
        <f>IFERROR(AVERAGEIFS($D11:$BM11,$D$6:$BM$6,"&gt;="&amp;EOMONTH(BR$2,-1),$D$6:$BM$6,"&lt;="&amp;BR$6,$D$5:$BM$5,BR$5,$D11:$BM11,"&lt;&gt;0"),0)</f>
        <v>0</v>
      </c>
      <c r="BS103" s="48">
        <f t="shared" ref="BS103:BT103" si="61">IFERROR(AVERAGEIFS($D11:$BM11,$D$6:$BM$6,"&gt;="&amp;EOMONTH(BS$2,-1),$D$6:$BM$6,"&lt;="&amp;BS$6,$D$5:$BM$5,BS$5,$D11:$BM11,"&lt;&gt;0"),0)</f>
        <v>0</v>
      </c>
      <c r="BT103" s="48">
        <f t="shared" si="61"/>
        <v>0</v>
      </c>
    </row>
  </sheetData>
  <mergeCells count="4">
    <mergeCell ref="D1:AY1"/>
    <mergeCell ref="AZ1:BK1"/>
    <mergeCell ref="BO1:BT1"/>
    <mergeCell ref="BW1:CB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E8AF8-FE7D-453C-8914-ACCC9E186526}">
  <sheetPr codeName="Hoja15"/>
  <dimension ref="A1:CC105"/>
  <sheetViews>
    <sheetView showGridLines="0" zoomScale="80" zoomScaleNormal="80" workbookViewId="0">
      <pane xSplit="3" ySplit="6" topLeftCell="AA7" activePane="bottomRight" state="frozen"/>
      <selection activeCell="C65" sqref="C65"/>
      <selection pane="topRight" activeCell="C65" sqref="C65"/>
      <selection pane="bottomLeft" activeCell="C65" sqref="C65"/>
      <selection pane="bottomRight" activeCell="AZ7" sqref="AZ7:BK99"/>
    </sheetView>
  </sheetViews>
  <sheetFormatPr baseColWidth="10" defaultRowHeight="15" outlineLevelRow="1" outlineLevelCol="1" x14ac:dyDescent="0.25"/>
  <cols>
    <col min="1" max="1" width="7.140625" customWidth="1"/>
    <col min="2" max="2" width="6.28515625" customWidth="1"/>
    <col min="3" max="3" width="22.85546875" bestFit="1" customWidth="1"/>
    <col min="4" max="14" width="11.28515625" customWidth="1" outlineLevel="1"/>
    <col min="15" max="15" width="11.28515625" bestFit="1" customWidth="1"/>
    <col min="16" max="26" width="11.28515625" hidden="1" customWidth="1" outlineLevel="1"/>
    <col min="27" max="27" width="11.28515625" bestFit="1" customWidth="1" collapsed="1"/>
    <col min="28" max="38" width="11.28515625" hidden="1" customWidth="1" outlineLevel="1"/>
    <col min="39" max="39" width="11.28515625" bestFit="1" customWidth="1" collapsed="1"/>
    <col min="40" max="40" width="12.28515625" bestFit="1" customWidth="1"/>
    <col min="41" max="41" width="11.28515625" bestFit="1" customWidth="1"/>
    <col min="42" max="51" width="10.5703125" customWidth="1"/>
    <col min="52" max="52" width="12.28515625" bestFit="1" customWidth="1"/>
    <col min="53" max="53" width="11.28515625" bestFit="1" customWidth="1"/>
    <col min="54" max="63" width="12.28515625" bestFit="1" customWidth="1"/>
  </cols>
  <sheetData>
    <row r="1" spans="1:81" ht="16.5" thickBot="1" x14ac:dyDescent="0.3">
      <c r="C1" s="45" t="s">
        <v>108</v>
      </c>
      <c r="D1" s="54" t="s">
        <v>55</v>
      </c>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5" t="s">
        <v>56</v>
      </c>
      <c r="BA1" s="55"/>
      <c r="BB1" s="55"/>
      <c r="BC1" s="55"/>
      <c r="BD1" s="55"/>
      <c r="BE1" s="55"/>
      <c r="BF1" s="55"/>
      <c r="BG1" s="55"/>
      <c r="BH1" s="55"/>
      <c r="BI1" s="55"/>
      <c r="BJ1" s="55"/>
      <c r="BK1" s="55"/>
      <c r="BO1" s="56" t="s">
        <v>53</v>
      </c>
      <c r="BP1" s="56"/>
      <c r="BQ1" s="56"/>
      <c r="BR1" s="56"/>
      <c r="BS1" s="56"/>
      <c r="BT1" s="56"/>
      <c r="BW1" s="56" t="s">
        <v>54</v>
      </c>
      <c r="BX1" s="56"/>
      <c r="BY1" s="56"/>
      <c r="BZ1" s="56"/>
      <c r="CA1" s="56"/>
      <c r="CB1" s="56"/>
    </row>
    <row r="2" spans="1:81" ht="15.75" thickTop="1" x14ac:dyDescent="0.25">
      <c r="C2" s="13"/>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O2" s="25">
        <f t="shared" ref="BO2:BT2" si="0">DATE(YEAR(BO6),1,1)</f>
        <v>46023</v>
      </c>
      <c r="BP2" s="25">
        <f t="shared" si="0"/>
        <v>46023</v>
      </c>
      <c r="BQ2" s="25">
        <f t="shared" si="0"/>
        <v>46023</v>
      </c>
      <c r="BR2" s="25">
        <f t="shared" si="0"/>
        <v>45658</v>
      </c>
      <c r="BS2" s="25">
        <f t="shared" si="0"/>
        <v>45292</v>
      </c>
      <c r="BT2" s="25">
        <f t="shared" si="0"/>
        <v>44927</v>
      </c>
    </row>
    <row r="3" spans="1:81" x14ac:dyDescent="0.25">
      <c r="C3" s="13" t="s">
        <v>25</v>
      </c>
      <c r="D3" s="12">
        <f>DAY(D6)</f>
        <v>31</v>
      </c>
      <c r="E3" s="12">
        <f t="shared" ref="E3:BK3" si="1">DAY(E6)</f>
        <v>28</v>
      </c>
      <c r="F3" s="12">
        <f t="shared" si="1"/>
        <v>31</v>
      </c>
      <c r="G3" s="12">
        <f t="shared" si="1"/>
        <v>30</v>
      </c>
      <c r="H3" s="12">
        <f t="shared" si="1"/>
        <v>31</v>
      </c>
      <c r="I3" s="12">
        <f t="shared" si="1"/>
        <v>30</v>
      </c>
      <c r="J3" s="12">
        <f t="shared" si="1"/>
        <v>31</v>
      </c>
      <c r="K3" s="12">
        <f t="shared" si="1"/>
        <v>31</v>
      </c>
      <c r="L3" s="12">
        <f t="shared" si="1"/>
        <v>30</v>
      </c>
      <c r="M3" s="12">
        <f t="shared" si="1"/>
        <v>31</v>
      </c>
      <c r="N3" s="12">
        <f t="shared" si="1"/>
        <v>30</v>
      </c>
      <c r="O3" s="12">
        <f t="shared" si="1"/>
        <v>31</v>
      </c>
      <c r="P3" s="12">
        <f t="shared" si="1"/>
        <v>31</v>
      </c>
      <c r="Q3" s="12">
        <f t="shared" si="1"/>
        <v>29</v>
      </c>
      <c r="R3" s="12">
        <f t="shared" si="1"/>
        <v>31</v>
      </c>
      <c r="S3" s="12">
        <f t="shared" si="1"/>
        <v>30</v>
      </c>
      <c r="T3" s="12">
        <f t="shared" si="1"/>
        <v>31</v>
      </c>
      <c r="U3" s="12">
        <f t="shared" si="1"/>
        <v>30</v>
      </c>
      <c r="V3" s="12">
        <f t="shared" si="1"/>
        <v>31</v>
      </c>
      <c r="W3" s="12">
        <f t="shared" si="1"/>
        <v>31</v>
      </c>
      <c r="X3" s="12">
        <f t="shared" si="1"/>
        <v>30</v>
      </c>
      <c r="Y3" s="12">
        <f t="shared" si="1"/>
        <v>31</v>
      </c>
      <c r="Z3" s="12">
        <f t="shared" si="1"/>
        <v>30</v>
      </c>
      <c r="AA3" s="12">
        <f t="shared" si="1"/>
        <v>31</v>
      </c>
      <c r="AB3" s="12">
        <f t="shared" si="1"/>
        <v>31</v>
      </c>
      <c r="AC3" s="12">
        <f t="shared" si="1"/>
        <v>28</v>
      </c>
      <c r="AD3" s="12">
        <f t="shared" si="1"/>
        <v>31</v>
      </c>
      <c r="AE3" s="12">
        <f t="shared" si="1"/>
        <v>30</v>
      </c>
      <c r="AF3" s="12">
        <f t="shared" si="1"/>
        <v>31</v>
      </c>
      <c r="AG3" s="12">
        <f t="shared" si="1"/>
        <v>30</v>
      </c>
      <c r="AH3" s="12">
        <f t="shared" si="1"/>
        <v>31</v>
      </c>
      <c r="AI3" s="12">
        <f t="shared" si="1"/>
        <v>31</v>
      </c>
      <c r="AJ3" s="12">
        <f t="shared" si="1"/>
        <v>30</v>
      </c>
      <c r="AK3" s="12">
        <f t="shared" si="1"/>
        <v>31</v>
      </c>
      <c r="AL3" s="12">
        <f t="shared" si="1"/>
        <v>30</v>
      </c>
      <c r="AM3" s="12">
        <f t="shared" si="1"/>
        <v>31</v>
      </c>
      <c r="AN3" s="12">
        <f t="shared" si="1"/>
        <v>31</v>
      </c>
      <c r="AO3" s="12">
        <f t="shared" si="1"/>
        <v>28</v>
      </c>
      <c r="AP3" s="12">
        <f t="shared" si="1"/>
        <v>31</v>
      </c>
      <c r="AQ3" s="12">
        <f t="shared" si="1"/>
        <v>30</v>
      </c>
      <c r="AR3" s="12">
        <f t="shared" si="1"/>
        <v>31</v>
      </c>
      <c r="AS3" s="12">
        <f t="shared" si="1"/>
        <v>30</v>
      </c>
      <c r="AT3" s="12">
        <f t="shared" si="1"/>
        <v>31</v>
      </c>
      <c r="AU3" s="12">
        <f t="shared" si="1"/>
        <v>31</v>
      </c>
      <c r="AV3" s="12">
        <f t="shared" si="1"/>
        <v>30</v>
      </c>
      <c r="AW3" s="12">
        <f t="shared" si="1"/>
        <v>31</v>
      </c>
      <c r="AX3" s="12">
        <f t="shared" si="1"/>
        <v>30</v>
      </c>
      <c r="AY3" s="12">
        <f t="shared" si="1"/>
        <v>31</v>
      </c>
      <c r="AZ3" s="12">
        <f t="shared" si="1"/>
        <v>31</v>
      </c>
      <c r="BA3" s="12">
        <f t="shared" si="1"/>
        <v>28</v>
      </c>
      <c r="BB3" s="12">
        <f t="shared" si="1"/>
        <v>31</v>
      </c>
      <c r="BC3" s="12">
        <f t="shared" si="1"/>
        <v>30</v>
      </c>
      <c r="BD3" s="12">
        <f t="shared" si="1"/>
        <v>31</v>
      </c>
      <c r="BE3" s="12">
        <f t="shared" si="1"/>
        <v>30</v>
      </c>
      <c r="BF3" s="12">
        <f t="shared" si="1"/>
        <v>31</v>
      </c>
      <c r="BG3" s="12">
        <f t="shared" si="1"/>
        <v>31</v>
      </c>
      <c r="BH3" s="12">
        <f t="shared" si="1"/>
        <v>30</v>
      </c>
      <c r="BI3" s="12">
        <f t="shared" si="1"/>
        <v>31</v>
      </c>
      <c r="BJ3" s="12">
        <f t="shared" si="1"/>
        <v>30</v>
      </c>
      <c r="BK3" s="12">
        <f t="shared" si="1"/>
        <v>31</v>
      </c>
      <c r="BO3" s="12">
        <f>AVERAGEIFS($D3:$BM3,$D$6:$BM$6,"&gt;="&amp;BO$2,$D$6:$BM$6,"&lt;="&amp;BO$6,$D$5:$BM$5,BO$5)</f>
        <v>30</v>
      </c>
      <c r="BP3" s="12">
        <f t="shared" ref="BP3:BT4" si="2">AVERAGEIFS($D3:$BM3,$D$6:$BM$6,"&gt;="&amp;BP$2,$D$6:$BM$6,"&lt;="&amp;BP$6,$D$5:$BM$5,BP$5)</f>
        <v>30</v>
      </c>
      <c r="BQ3" s="12">
        <f t="shared" si="2"/>
        <v>29.5</v>
      </c>
      <c r="BR3" s="12">
        <f t="shared" si="2"/>
        <v>30</v>
      </c>
      <c r="BS3" s="12">
        <f t="shared" si="2"/>
        <v>30.333333333333332</v>
      </c>
      <c r="BT3" s="12">
        <f t="shared" si="2"/>
        <v>30</v>
      </c>
    </row>
    <row r="4" spans="1:81" x14ac:dyDescent="0.25">
      <c r="C4" s="13" t="s">
        <v>26</v>
      </c>
      <c r="D4" s="12">
        <f>DAY(D6)</f>
        <v>31</v>
      </c>
      <c r="E4" s="12">
        <f t="shared" ref="E4:BK4" si="3">DAY(E6)</f>
        <v>28</v>
      </c>
      <c r="F4" s="12">
        <f t="shared" si="3"/>
        <v>31</v>
      </c>
      <c r="G4" s="12">
        <f t="shared" si="3"/>
        <v>30</v>
      </c>
      <c r="H4" s="12">
        <f t="shared" si="3"/>
        <v>31</v>
      </c>
      <c r="I4" s="12">
        <f t="shared" si="3"/>
        <v>30</v>
      </c>
      <c r="J4" s="12">
        <f t="shared" si="3"/>
        <v>31</v>
      </c>
      <c r="K4" s="12">
        <f t="shared" si="3"/>
        <v>31</v>
      </c>
      <c r="L4" s="12">
        <f t="shared" si="3"/>
        <v>30</v>
      </c>
      <c r="M4" s="12">
        <f t="shared" si="3"/>
        <v>31</v>
      </c>
      <c r="N4" s="12">
        <f t="shared" si="3"/>
        <v>30</v>
      </c>
      <c r="O4" s="12">
        <f t="shared" si="3"/>
        <v>31</v>
      </c>
      <c r="P4" s="12">
        <f t="shared" si="3"/>
        <v>31</v>
      </c>
      <c r="Q4" s="12">
        <f t="shared" si="3"/>
        <v>29</v>
      </c>
      <c r="R4" s="12">
        <f t="shared" si="3"/>
        <v>31</v>
      </c>
      <c r="S4" s="12">
        <f t="shared" si="3"/>
        <v>30</v>
      </c>
      <c r="T4" s="12">
        <f t="shared" si="3"/>
        <v>31</v>
      </c>
      <c r="U4" s="12">
        <f t="shared" si="3"/>
        <v>30</v>
      </c>
      <c r="V4" s="12">
        <f t="shared" si="3"/>
        <v>31</v>
      </c>
      <c r="W4" s="12">
        <f t="shared" si="3"/>
        <v>31</v>
      </c>
      <c r="X4" s="12">
        <f t="shared" si="3"/>
        <v>30</v>
      </c>
      <c r="Y4" s="12">
        <f t="shared" si="3"/>
        <v>31</v>
      </c>
      <c r="Z4" s="12">
        <f t="shared" si="3"/>
        <v>30</v>
      </c>
      <c r="AA4" s="12">
        <f t="shared" si="3"/>
        <v>31</v>
      </c>
      <c r="AB4" s="12">
        <f t="shared" si="3"/>
        <v>31</v>
      </c>
      <c r="AC4" s="12">
        <f t="shared" si="3"/>
        <v>28</v>
      </c>
      <c r="AD4" s="12">
        <f t="shared" si="3"/>
        <v>31</v>
      </c>
      <c r="AE4" s="12">
        <f t="shared" si="3"/>
        <v>30</v>
      </c>
      <c r="AF4" s="12">
        <f t="shared" si="3"/>
        <v>31</v>
      </c>
      <c r="AG4" s="12">
        <f t="shared" si="3"/>
        <v>30</v>
      </c>
      <c r="AH4" s="12">
        <f t="shared" si="3"/>
        <v>31</v>
      </c>
      <c r="AI4" s="12">
        <f t="shared" si="3"/>
        <v>31</v>
      </c>
      <c r="AJ4" s="12">
        <f t="shared" si="3"/>
        <v>30</v>
      </c>
      <c r="AK4" s="12">
        <f t="shared" si="3"/>
        <v>31</v>
      </c>
      <c r="AL4" s="12">
        <f t="shared" si="3"/>
        <v>30</v>
      </c>
      <c r="AM4" s="12">
        <f t="shared" si="3"/>
        <v>31</v>
      </c>
      <c r="AN4" s="12">
        <f t="shared" si="3"/>
        <v>31</v>
      </c>
      <c r="AO4" s="12">
        <f t="shared" si="3"/>
        <v>28</v>
      </c>
      <c r="AP4" s="12">
        <f t="shared" si="3"/>
        <v>31</v>
      </c>
      <c r="AQ4" s="12">
        <f t="shared" si="3"/>
        <v>30</v>
      </c>
      <c r="AR4" s="12">
        <f t="shared" si="3"/>
        <v>31</v>
      </c>
      <c r="AS4" s="12">
        <f t="shared" si="3"/>
        <v>30</v>
      </c>
      <c r="AT4" s="12">
        <f t="shared" si="3"/>
        <v>31</v>
      </c>
      <c r="AU4" s="12">
        <f t="shared" si="3"/>
        <v>31</v>
      </c>
      <c r="AV4" s="12">
        <f t="shared" si="3"/>
        <v>30</v>
      </c>
      <c r="AW4" s="12">
        <f t="shared" si="3"/>
        <v>31</v>
      </c>
      <c r="AX4" s="12">
        <f t="shared" si="3"/>
        <v>30</v>
      </c>
      <c r="AY4" s="12">
        <f t="shared" si="3"/>
        <v>31</v>
      </c>
      <c r="AZ4" s="12">
        <f t="shared" si="3"/>
        <v>31</v>
      </c>
      <c r="BA4" s="12">
        <f t="shared" si="3"/>
        <v>28</v>
      </c>
      <c r="BB4" s="12">
        <f t="shared" si="3"/>
        <v>31</v>
      </c>
      <c r="BC4" s="12">
        <f t="shared" si="3"/>
        <v>30</v>
      </c>
      <c r="BD4" s="12">
        <f t="shared" si="3"/>
        <v>31</v>
      </c>
      <c r="BE4" s="12">
        <f t="shared" si="3"/>
        <v>30</v>
      </c>
      <c r="BF4" s="12">
        <f t="shared" si="3"/>
        <v>31</v>
      </c>
      <c r="BG4" s="12">
        <f t="shared" si="3"/>
        <v>31</v>
      </c>
      <c r="BH4" s="12">
        <f t="shared" si="3"/>
        <v>30</v>
      </c>
      <c r="BI4" s="12">
        <f t="shared" si="3"/>
        <v>31</v>
      </c>
      <c r="BJ4" s="12">
        <f t="shared" si="3"/>
        <v>30</v>
      </c>
      <c r="BK4" s="12">
        <f t="shared" si="3"/>
        <v>31</v>
      </c>
      <c r="BO4" s="27">
        <f>AVERAGEIFS($D4:$BM4,$D$6:$BM$6,"&gt;="&amp;BO$2,$D$6:$BM$6,"&lt;="&amp;BO$6,$D$5:$BM$5,BO$5)</f>
        <v>30</v>
      </c>
      <c r="BP4" s="27">
        <f t="shared" si="2"/>
        <v>30</v>
      </c>
      <c r="BQ4" s="27">
        <f t="shared" si="2"/>
        <v>29.5</v>
      </c>
      <c r="BR4" s="27">
        <f t="shared" si="2"/>
        <v>30</v>
      </c>
      <c r="BS4" s="27">
        <f t="shared" si="2"/>
        <v>30.333333333333332</v>
      </c>
      <c r="BT4" s="27">
        <f t="shared" si="2"/>
        <v>30</v>
      </c>
    </row>
    <row r="5" spans="1:81" ht="15.75" thickBot="1" x14ac:dyDescent="0.3">
      <c r="C5" s="13" t="s">
        <v>49</v>
      </c>
      <c r="D5" s="12" t="s">
        <v>50</v>
      </c>
      <c r="E5" s="12" t="s">
        <v>50</v>
      </c>
      <c r="F5" s="12" t="s">
        <v>50</v>
      </c>
      <c r="G5" s="12" t="s">
        <v>50</v>
      </c>
      <c r="H5" s="12" t="s">
        <v>50</v>
      </c>
      <c r="I5" s="12" t="s">
        <v>50</v>
      </c>
      <c r="J5" s="12" t="s">
        <v>50</v>
      </c>
      <c r="K5" s="12" t="s">
        <v>50</v>
      </c>
      <c r="L5" s="12" t="s">
        <v>50</v>
      </c>
      <c r="M5" s="12" t="s">
        <v>50</v>
      </c>
      <c r="N5" s="12" t="s">
        <v>50</v>
      </c>
      <c r="O5" s="12" t="s">
        <v>50</v>
      </c>
      <c r="P5" s="12" t="s">
        <v>50</v>
      </c>
      <c r="Q5" s="12" t="s">
        <v>50</v>
      </c>
      <c r="R5" s="12" t="s">
        <v>50</v>
      </c>
      <c r="S5" s="12" t="s">
        <v>50</v>
      </c>
      <c r="T5" s="12" t="s">
        <v>50</v>
      </c>
      <c r="U5" s="12" t="s">
        <v>50</v>
      </c>
      <c r="V5" s="12" t="s">
        <v>50</v>
      </c>
      <c r="W5" s="12" t="s">
        <v>50</v>
      </c>
      <c r="X5" s="12" t="s">
        <v>50</v>
      </c>
      <c r="Y5" s="12" t="s">
        <v>50</v>
      </c>
      <c r="Z5" s="12" t="s">
        <v>50</v>
      </c>
      <c r="AA5" s="12" t="s">
        <v>50</v>
      </c>
      <c r="AB5" s="12" t="s">
        <v>50</v>
      </c>
      <c r="AC5" s="12" t="s">
        <v>50</v>
      </c>
      <c r="AD5" s="12" t="s">
        <v>50</v>
      </c>
      <c r="AE5" s="12" t="s">
        <v>50</v>
      </c>
      <c r="AF5" s="12" t="s">
        <v>50</v>
      </c>
      <c r="AG5" s="12" t="s">
        <v>50</v>
      </c>
      <c r="AH5" s="12" t="s">
        <v>50</v>
      </c>
      <c r="AI5" s="12" t="s">
        <v>50</v>
      </c>
      <c r="AJ5" s="12" t="s">
        <v>50</v>
      </c>
      <c r="AK5" s="12" t="s">
        <v>50</v>
      </c>
      <c r="AL5" s="12" t="s">
        <v>50</v>
      </c>
      <c r="AM5" s="12" t="s">
        <v>50</v>
      </c>
      <c r="AN5" s="12" t="s">
        <v>50</v>
      </c>
      <c r="AO5" s="12" t="s">
        <v>50</v>
      </c>
      <c r="AP5" s="12" t="s">
        <v>50</v>
      </c>
      <c r="AQ5" s="12" t="s">
        <v>50</v>
      </c>
      <c r="AR5" s="12" t="s">
        <v>50</v>
      </c>
      <c r="AS5" s="12" t="s">
        <v>50</v>
      </c>
      <c r="AT5" s="12" t="s">
        <v>50</v>
      </c>
      <c r="AU5" s="12" t="s">
        <v>50</v>
      </c>
      <c r="AV5" s="12" t="s">
        <v>50</v>
      </c>
      <c r="AW5" s="12" t="s">
        <v>50</v>
      </c>
      <c r="AX5" s="12" t="s">
        <v>50</v>
      </c>
      <c r="AY5" s="12" t="s">
        <v>50</v>
      </c>
      <c r="AZ5" s="12" t="s">
        <v>51</v>
      </c>
      <c r="BA5" s="12" t="s">
        <v>51</v>
      </c>
      <c r="BB5" s="12" t="s">
        <v>51</v>
      </c>
      <c r="BC5" s="12" t="s">
        <v>51</v>
      </c>
      <c r="BD5" s="12" t="s">
        <v>51</v>
      </c>
      <c r="BE5" s="12" t="s">
        <v>51</v>
      </c>
      <c r="BF5" s="12" t="s">
        <v>51</v>
      </c>
      <c r="BG5" s="12" t="s">
        <v>51</v>
      </c>
      <c r="BH5" s="12" t="s">
        <v>51</v>
      </c>
      <c r="BI5" s="12" t="s">
        <v>51</v>
      </c>
      <c r="BJ5" s="12" t="s">
        <v>51</v>
      </c>
      <c r="BK5" s="12" t="s">
        <v>51</v>
      </c>
      <c r="BO5" s="12" t="s">
        <v>50</v>
      </c>
      <c r="BP5" s="12" t="s">
        <v>51</v>
      </c>
      <c r="BQ5" s="12" t="s">
        <v>50</v>
      </c>
      <c r="BR5" s="12" t="s">
        <v>50</v>
      </c>
      <c r="BS5" s="12" t="s">
        <v>50</v>
      </c>
      <c r="BT5" s="12" t="s">
        <v>50</v>
      </c>
    </row>
    <row r="6" spans="1:81" ht="16.5" thickTop="1" thickBot="1" x14ac:dyDescent="0.3">
      <c r="C6" s="45" t="s">
        <v>13</v>
      </c>
      <c r="D6" s="1">
        <v>44957</v>
      </c>
      <c r="E6" s="1">
        <v>44985</v>
      </c>
      <c r="F6" s="1">
        <v>45016</v>
      </c>
      <c r="G6" s="1">
        <v>45046</v>
      </c>
      <c r="H6" s="1">
        <v>45077</v>
      </c>
      <c r="I6" s="1">
        <v>45107</v>
      </c>
      <c r="J6" s="1">
        <v>45138</v>
      </c>
      <c r="K6" s="1">
        <v>45169</v>
      </c>
      <c r="L6" s="1">
        <v>45199</v>
      </c>
      <c r="M6" s="1">
        <v>45230</v>
      </c>
      <c r="N6" s="1">
        <v>45260</v>
      </c>
      <c r="O6" s="1">
        <v>45291</v>
      </c>
      <c r="P6" s="1">
        <v>45322</v>
      </c>
      <c r="Q6" s="1">
        <v>45351</v>
      </c>
      <c r="R6" s="1">
        <v>45382</v>
      </c>
      <c r="S6" s="1">
        <v>45412</v>
      </c>
      <c r="T6" s="1">
        <v>45443</v>
      </c>
      <c r="U6" s="1">
        <v>45473</v>
      </c>
      <c r="V6" s="1">
        <v>45504</v>
      </c>
      <c r="W6" s="1">
        <v>45535</v>
      </c>
      <c r="X6" s="1">
        <v>45565</v>
      </c>
      <c r="Y6" s="1">
        <v>45596</v>
      </c>
      <c r="Z6" s="1">
        <v>45626</v>
      </c>
      <c r="AA6" s="1">
        <v>45657</v>
      </c>
      <c r="AB6" s="1">
        <v>45688</v>
      </c>
      <c r="AC6" s="1">
        <v>45716</v>
      </c>
      <c r="AD6" s="1">
        <v>45747</v>
      </c>
      <c r="AE6" s="1">
        <v>45777</v>
      </c>
      <c r="AF6" s="1">
        <v>45808</v>
      </c>
      <c r="AG6" s="1">
        <v>45838</v>
      </c>
      <c r="AH6" s="1">
        <v>45869</v>
      </c>
      <c r="AI6" s="1">
        <v>45900</v>
      </c>
      <c r="AJ6" s="1">
        <v>45930</v>
      </c>
      <c r="AK6" s="1">
        <v>45961</v>
      </c>
      <c r="AL6" s="1">
        <v>45991</v>
      </c>
      <c r="AM6" s="1">
        <v>46022</v>
      </c>
      <c r="AN6" s="1">
        <v>46053</v>
      </c>
      <c r="AO6" s="1">
        <v>46081</v>
      </c>
      <c r="AP6" s="1">
        <v>46112</v>
      </c>
      <c r="AQ6" s="1">
        <v>46142</v>
      </c>
      <c r="AR6" s="1">
        <v>46173</v>
      </c>
      <c r="AS6" s="1">
        <v>46203</v>
      </c>
      <c r="AT6" s="1">
        <v>46234</v>
      </c>
      <c r="AU6" s="1">
        <v>46265</v>
      </c>
      <c r="AV6" s="1">
        <v>46295</v>
      </c>
      <c r="AW6" s="1">
        <v>46326</v>
      </c>
      <c r="AX6" s="1">
        <v>46356</v>
      </c>
      <c r="AY6" s="1">
        <v>46387</v>
      </c>
      <c r="AZ6" s="30">
        <v>46053</v>
      </c>
      <c r="BA6" s="30">
        <v>46081</v>
      </c>
      <c r="BB6" s="30">
        <v>46112</v>
      </c>
      <c r="BC6" s="30">
        <v>46142</v>
      </c>
      <c r="BD6" s="30">
        <v>46173</v>
      </c>
      <c r="BE6" s="30">
        <v>46203</v>
      </c>
      <c r="BF6" s="30">
        <v>46234</v>
      </c>
      <c r="BG6" s="30">
        <v>46265</v>
      </c>
      <c r="BH6" s="30">
        <v>46295</v>
      </c>
      <c r="BI6" s="30">
        <v>46326</v>
      </c>
      <c r="BJ6" s="30">
        <v>46356</v>
      </c>
      <c r="BK6" s="30">
        <v>46387</v>
      </c>
      <c r="BO6" s="1">
        <f>Desempeño_Financiero!$B$1</f>
        <v>46112</v>
      </c>
      <c r="BP6" s="22">
        <f>BO6</f>
        <v>46112</v>
      </c>
      <c r="BQ6" s="1">
        <f>EOMONTH(BO6,-1)</f>
        <v>46081</v>
      </c>
      <c r="BR6" s="1">
        <f>EOMONTH(BO6,-12)</f>
        <v>45747</v>
      </c>
      <c r="BS6" s="1">
        <f>EOMONTH(BO6,-24)</f>
        <v>45382</v>
      </c>
      <c r="BT6" s="1">
        <f>EOMONTH(BO6,-36)</f>
        <v>45016</v>
      </c>
      <c r="BW6" s="1">
        <f>BO6</f>
        <v>46112</v>
      </c>
      <c r="BX6" s="22">
        <f t="shared" ref="BX6:CB6" si="4">BP6</f>
        <v>46112</v>
      </c>
      <c r="BY6" s="1">
        <f t="shared" si="4"/>
        <v>46081</v>
      </c>
      <c r="BZ6" s="1">
        <f t="shared" si="4"/>
        <v>45747</v>
      </c>
      <c r="CA6" s="1">
        <f t="shared" si="4"/>
        <v>45382</v>
      </c>
      <c r="CB6" s="1">
        <f t="shared" si="4"/>
        <v>45016</v>
      </c>
      <c r="CC6" s="26"/>
    </row>
    <row r="7" spans="1:81" ht="15.75" thickTop="1" x14ac:dyDescent="0.25"/>
    <row r="8" spans="1:81" hidden="1" outlineLevel="1" x14ac:dyDescent="0.25">
      <c r="A8" s="11" t="s">
        <v>15</v>
      </c>
      <c r="C8" s="2" t="s">
        <v>0</v>
      </c>
      <c r="D8" s="8">
        <f>IFERROR(
GETPIVOTDATA("[Base_Tarjetas].[Importe]",TDinamica_R!$A$3,
"[Base_Tarjetas].[PERIODO]","[Base_Tarjetas].[PERIODO].&amp;[" &amp; TEXT(D$6,"yyyymm") &amp; "]",
"[Base_Tarjetas].[Metrica]","[Base_Tarjetas].[Metrica].&amp;[" &amp; $A8 &amp; "]",
"[Base_Tarjetas].[SEGMENTO_DESCRIP]","[Base_Tarjetas].[SEGMENTO_DESCRIP].&amp;[" &amp; $C$6 &amp; "]",
"[Base_Tarjetas].[SITUACION]","[Base_Tarjetas].[SITUACION].&amp;[" &amp; $C8 &amp; "]",
"[Base_Tarjetas].[TIPO]","[Base_Tarjetas].[TIPO].&amp;[" &amp; $C$1 &amp; "]")/1000,
0)</f>
        <v>0</v>
      </c>
      <c r="E8" s="8">
        <f>IFERROR(
GETPIVOTDATA("[Base_Tarjetas].[Importe]",TDinamica_R!$A$3,
"[Base_Tarjetas].[PERIODO]","[Base_Tarjetas].[PERIODO].&amp;[" &amp; TEXT(E$6,"yyyymm") &amp; "]",
"[Base_Tarjetas].[Metrica]","[Base_Tarjetas].[Metrica].&amp;[" &amp; $A8 &amp; "]",
"[Base_Tarjetas].[SEGMENTO_DESCRIP]","[Base_Tarjetas].[SEGMENTO_DESCRIP].&amp;[" &amp; $C$6 &amp; "]",
"[Base_Tarjetas].[SITUACION]","[Base_Tarjetas].[SITUACION].&amp;[" &amp; $C8 &amp; "]",
"[Base_Tarjetas].[TIPO]","[Base_Tarjetas].[TIPO].&amp;[" &amp; $C$1 &amp; "]")/1000,
0)</f>
        <v>0</v>
      </c>
      <c r="F8" s="8">
        <f>IFERROR(
GETPIVOTDATA("[Base_Tarjetas].[Importe]",TDinamica_R!$A$3,
"[Base_Tarjetas].[PERIODO]","[Base_Tarjetas].[PERIODO].&amp;[" &amp; TEXT(F$6,"yyyymm") &amp; "]",
"[Base_Tarjetas].[Metrica]","[Base_Tarjetas].[Metrica].&amp;[" &amp; $A8 &amp; "]",
"[Base_Tarjetas].[SEGMENTO_DESCRIP]","[Base_Tarjetas].[SEGMENTO_DESCRIP].&amp;[" &amp; $C$6 &amp; "]",
"[Base_Tarjetas].[SITUACION]","[Base_Tarjetas].[SITUACION].&amp;[" &amp; $C8 &amp; "]",
"[Base_Tarjetas].[TIPO]","[Base_Tarjetas].[TIPO].&amp;[" &amp; $C$1 &amp; "]")/1000,
0)</f>
        <v>0</v>
      </c>
      <c r="G8" s="8">
        <f>IFERROR(
GETPIVOTDATA("[Base_Tarjetas].[Importe]",TDinamica_R!$A$3,
"[Base_Tarjetas].[PERIODO]","[Base_Tarjetas].[PERIODO].&amp;[" &amp; TEXT(G$6,"yyyymm") &amp; "]",
"[Base_Tarjetas].[Metrica]","[Base_Tarjetas].[Metrica].&amp;[" &amp; $A8 &amp; "]",
"[Base_Tarjetas].[SEGMENTO_DESCRIP]","[Base_Tarjetas].[SEGMENTO_DESCRIP].&amp;[" &amp; $C$6 &amp; "]",
"[Base_Tarjetas].[SITUACION]","[Base_Tarjetas].[SITUACION].&amp;[" &amp; $C8 &amp; "]",
"[Base_Tarjetas].[TIPO]","[Base_Tarjetas].[TIPO].&amp;[" &amp; $C$1 &amp; "]")/1000,
0)</f>
        <v>0</v>
      </c>
      <c r="H8" s="8">
        <f>IFERROR(
GETPIVOTDATA("[Base_Tarjetas].[Importe]",TDinamica_R!$A$3,
"[Base_Tarjetas].[PERIODO]","[Base_Tarjetas].[PERIODO].&amp;[" &amp; TEXT(H$6,"yyyymm") &amp; "]",
"[Base_Tarjetas].[Metrica]","[Base_Tarjetas].[Metrica].&amp;[" &amp; $A8 &amp; "]",
"[Base_Tarjetas].[SEGMENTO_DESCRIP]","[Base_Tarjetas].[SEGMENTO_DESCRIP].&amp;[" &amp; $C$6 &amp; "]",
"[Base_Tarjetas].[SITUACION]","[Base_Tarjetas].[SITUACION].&amp;[" &amp; $C8 &amp; "]",
"[Base_Tarjetas].[TIPO]","[Base_Tarjetas].[TIPO].&amp;[" &amp; $C$1 &amp; "]")/1000,
0)</f>
        <v>0</v>
      </c>
      <c r="I8" s="8">
        <f>IFERROR(
GETPIVOTDATA("[Base_Tarjetas].[Importe]",TDinamica_R!$A$3,
"[Base_Tarjetas].[PERIODO]","[Base_Tarjetas].[PERIODO].&amp;[" &amp; TEXT(I$6,"yyyymm") &amp; "]",
"[Base_Tarjetas].[Metrica]","[Base_Tarjetas].[Metrica].&amp;[" &amp; $A8 &amp; "]",
"[Base_Tarjetas].[SEGMENTO_DESCRIP]","[Base_Tarjetas].[SEGMENTO_DESCRIP].&amp;[" &amp; $C$6 &amp; "]",
"[Base_Tarjetas].[SITUACION]","[Base_Tarjetas].[SITUACION].&amp;[" &amp; $C8 &amp; "]",
"[Base_Tarjetas].[TIPO]","[Base_Tarjetas].[TIPO].&amp;[" &amp; $C$1 &amp; "]")/1000,
0)</f>
        <v>0</v>
      </c>
      <c r="J8" s="8">
        <f>IFERROR(
GETPIVOTDATA("[Base_Tarjetas].[Importe]",TDinamica_R!$A$3,
"[Base_Tarjetas].[PERIODO]","[Base_Tarjetas].[PERIODO].&amp;[" &amp; TEXT(J$6,"yyyymm") &amp; "]",
"[Base_Tarjetas].[Metrica]","[Base_Tarjetas].[Metrica].&amp;[" &amp; $A8 &amp; "]",
"[Base_Tarjetas].[SEGMENTO_DESCRIP]","[Base_Tarjetas].[SEGMENTO_DESCRIP].&amp;[" &amp; $C$6 &amp; "]",
"[Base_Tarjetas].[SITUACION]","[Base_Tarjetas].[SITUACION].&amp;[" &amp; $C8 &amp; "]",
"[Base_Tarjetas].[TIPO]","[Base_Tarjetas].[TIPO].&amp;[" &amp; $C$1 &amp; "]")/1000,
0)</f>
        <v>0</v>
      </c>
      <c r="K8" s="8">
        <f>IFERROR(
GETPIVOTDATA("[Base_Tarjetas].[Importe]",TDinamica_R!$A$3,
"[Base_Tarjetas].[PERIODO]","[Base_Tarjetas].[PERIODO].&amp;[" &amp; TEXT(K$6,"yyyymm") &amp; "]",
"[Base_Tarjetas].[Metrica]","[Base_Tarjetas].[Metrica].&amp;[" &amp; $A8 &amp; "]",
"[Base_Tarjetas].[SEGMENTO_DESCRIP]","[Base_Tarjetas].[SEGMENTO_DESCRIP].&amp;[" &amp; $C$6 &amp; "]",
"[Base_Tarjetas].[SITUACION]","[Base_Tarjetas].[SITUACION].&amp;[" &amp; $C8 &amp; "]",
"[Base_Tarjetas].[TIPO]","[Base_Tarjetas].[TIPO].&amp;[" &amp; $C$1 &amp; "]")/1000,
0)</f>
        <v>0</v>
      </c>
      <c r="L8" s="8">
        <f>IFERROR(
GETPIVOTDATA("[Base_Tarjetas].[Importe]",TDinamica_R!$A$3,
"[Base_Tarjetas].[PERIODO]","[Base_Tarjetas].[PERIODO].&amp;[" &amp; TEXT(L$6,"yyyymm") &amp; "]",
"[Base_Tarjetas].[Metrica]","[Base_Tarjetas].[Metrica].&amp;[" &amp; $A8 &amp; "]",
"[Base_Tarjetas].[SEGMENTO_DESCRIP]","[Base_Tarjetas].[SEGMENTO_DESCRIP].&amp;[" &amp; $C$6 &amp; "]",
"[Base_Tarjetas].[SITUACION]","[Base_Tarjetas].[SITUACION].&amp;[" &amp; $C8 &amp; "]",
"[Base_Tarjetas].[TIPO]","[Base_Tarjetas].[TIPO].&amp;[" &amp; $C$1 &amp; "]")/1000,
0)</f>
        <v>0</v>
      </c>
      <c r="M8" s="8">
        <f>IFERROR(
GETPIVOTDATA("[Base_Tarjetas].[Importe]",TDinamica_R!$A$3,
"[Base_Tarjetas].[PERIODO]","[Base_Tarjetas].[PERIODO].&amp;[" &amp; TEXT(M$6,"yyyymm") &amp; "]",
"[Base_Tarjetas].[Metrica]","[Base_Tarjetas].[Metrica].&amp;[" &amp; $A8 &amp; "]",
"[Base_Tarjetas].[SEGMENTO_DESCRIP]","[Base_Tarjetas].[SEGMENTO_DESCRIP].&amp;[" &amp; $C$6 &amp; "]",
"[Base_Tarjetas].[SITUACION]","[Base_Tarjetas].[SITUACION].&amp;[" &amp; $C8 &amp; "]",
"[Base_Tarjetas].[TIPO]","[Base_Tarjetas].[TIPO].&amp;[" &amp; $C$1 &amp; "]")/1000,
0)</f>
        <v>0</v>
      </c>
      <c r="N8" s="8">
        <f>IFERROR(
GETPIVOTDATA("[Base_Tarjetas].[Importe]",TDinamica_R!$A$3,
"[Base_Tarjetas].[PERIODO]","[Base_Tarjetas].[PERIODO].&amp;[" &amp; TEXT(N$6,"yyyymm") &amp; "]",
"[Base_Tarjetas].[Metrica]","[Base_Tarjetas].[Metrica].&amp;[" &amp; $A8 &amp; "]",
"[Base_Tarjetas].[SEGMENTO_DESCRIP]","[Base_Tarjetas].[SEGMENTO_DESCRIP].&amp;[" &amp; $C$6 &amp; "]",
"[Base_Tarjetas].[SITUACION]","[Base_Tarjetas].[SITUACION].&amp;[" &amp; $C8 &amp; "]",
"[Base_Tarjetas].[TIPO]","[Base_Tarjetas].[TIPO].&amp;[" &amp; $C$1 &amp; "]")/1000,
0)</f>
        <v>0</v>
      </c>
      <c r="O8" s="8">
        <f>IFERROR(
GETPIVOTDATA("[Base_Tarjetas].[Importe]",TDinamica_R!$A$3,
"[Base_Tarjetas].[PERIODO]","[Base_Tarjetas].[PERIODO].&amp;[" &amp; TEXT(O$6,"yyyymm") &amp; "]",
"[Base_Tarjetas].[Metrica]","[Base_Tarjetas].[Metrica].&amp;[" &amp; $A8 &amp; "]",
"[Base_Tarjetas].[SEGMENTO_DESCRIP]","[Base_Tarjetas].[SEGMENTO_DESCRIP].&amp;[" &amp; $C$6 &amp; "]",
"[Base_Tarjetas].[SITUACION]","[Base_Tarjetas].[SITUACION].&amp;[" &amp; $C8 &amp; "]",
"[Base_Tarjetas].[TIPO]","[Base_Tarjetas].[TIPO].&amp;[" &amp; $C$1 &amp; "]")/1000,
0)</f>
        <v>0</v>
      </c>
      <c r="P8" s="8">
        <f>IFERROR(
GETPIVOTDATA("[Base_Tarjetas].[Importe]",TDinamica_R!$A$3,
"[Base_Tarjetas].[PERIODO]","[Base_Tarjetas].[PERIODO].&amp;[" &amp; TEXT(P$6,"yyyymm") &amp; "]",
"[Base_Tarjetas].[Metrica]","[Base_Tarjetas].[Metrica].&amp;[" &amp; $A8 &amp; "]",
"[Base_Tarjetas].[SEGMENTO_DESCRIP]","[Base_Tarjetas].[SEGMENTO_DESCRIP].&amp;[" &amp; $C$6 &amp; "]",
"[Base_Tarjetas].[SITUACION]","[Base_Tarjetas].[SITUACION].&amp;[" &amp; $C8 &amp; "]",
"[Base_Tarjetas].[TIPO]","[Base_Tarjetas].[TIPO].&amp;[" &amp; $C$1 &amp; "]")/1000,
0)</f>
        <v>0</v>
      </c>
      <c r="Q8" s="8">
        <f>IFERROR(
GETPIVOTDATA("[Base_Tarjetas].[Importe]",TDinamica_R!$A$3,
"[Base_Tarjetas].[PERIODO]","[Base_Tarjetas].[PERIODO].&amp;[" &amp; TEXT(Q$6,"yyyymm") &amp; "]",
"[Base_Tarjetas].[Metrica]","[Base_Tarjetas].[Metrica].&amp;[" &amp; $A8 &amp; "]",
"[Base_Tarjetas].[SEGMENTO_DESCRIP]","[Base_Tarjetas].[SEGMENTO_DESCRIP].&amp;[" &amp; $C$6 &amp; "]",
"[Base_Tarjetas].[SITUACION]","[Base_Tarjetas].[SITUACION].&amp;[" &amp; $C8 &amp; "]",
"[Base_Tarjetas].[TIPO]","[Base_Tarjetas].[TIPO].&amp;[" &amp; $C$1 &amp; "]")/1000,
0)</f>
        <v>0</v>
      </c>
      <c r="R8" s="8">
        <f>IFERROR(
GETPIVOTDATA("[Base_Tarjetas].[Importe]",TDinamica_R!$A$3,
"[Base_Tarjetas].[PERIODO]","[Base_Tarjetas].[PERIODO].&amp;[" &amp; TEXT(R$6,"yyyymm") &amp; "]",
"[Base_Tarjetas].[Metrica]","[Base_Tarjetas].[Metrica].&amp;[" &amp; $A8 &amp; "]",
"[Base_Tarjetas].[SEGMENTO_DESCRIP]","[Base_Tarjetas].[SEGMENTO_DESCRIP].&amp;[" &amp; $C$6 &amp; "]",
"[Base_Tarjetas].[SITUACION]","[Base_Tarjetas].[SITUACION].&amp;[" &amp; $C8 &amp; "]",
"[Base_Tarjetas].[TIPO]","[Base_Tarjetas].[TIPO].&amp;[" &amp; $C$1 &amp; "]")/1000,
0)</f>
        <v>0</v>
      </c>
      <c r="S8" s="8">
        <f>IFERROR(
GETPIVOTDATA("[Base_Tarjetas].[Importe]",TDinamica_R!$A$3,
"[Base_Tarjetas].[PERIODO]","[Base_Tarjetas].[PERIODO].&amp;[" &amp; TEXT(S$6,"yyyymm") &amp; "]",
"[Base_Tarjetas].[Metrica]","[Base_Tarjetas].[Metrica].&amp;[" &amp; $A8 &amp; "]",
"[Base_Tarjetas].[SEGMENTO_DESCRIP]","[Base_Tarjetas].[SEGMENTO_DESCRIP].&amp;[" &amp; $C$6 &amp; "]",
"[Base_Tarjetas].[SITUACION]","[Base_Tarjetas].[SITUACION].&amp;[" &amp; $C8 &amp; "]",
"[Base_Tarjetas].[TIPO]","[Base_Tarjetas].[TIPO].&amp;[" &amp; $C$1 &amp; "]")/1000,
0)</f>
        <v>0</v>
      </c>
      <c r="T8" s="8">
        <f>IFERROR(
GETPIVOTDATA("[Base_Tarjetas].[Importe]",TDinamica_R!$A$3,
"[Base_Tarjetas].[PERIODO]","[Base_Tarjetas].[PERIODO].&amp;[" &amp; TEXT(T$6,"yyyymm") &amp; "]",
"[Base_Tarjetas].[Metrica]","[Base_Tarjetas].[Metrica].&amp;[" &amp; $A8 &amp; "]",
"[Base_Tarjetas].[SEGMENTO_DESCRIP]","[Base_Tarjetas].[SEGMENTO_DESCRIP].&amp;[" &amp; $C$6 &amp; "]",
"[Base_Tarjetas].[SITUACION]","[Base_Tarjetas].[SITUACION].&amp;[" &amp; $C8 &amp; "]",
"[Base_Tarjetas].[TIPO]","[Base_Tarjetas].[TIPO].&amp;[" &amp; $C$1 &amp; "]")/1000,
0)</f>
        <v>0</v>
      </c>
      <c r="U8" s="8">
        <f>IFERROR(
GETPIVOTDATA("[Base_Tarjetas].[Importe]",TDinamica_R!$A$3,
"[Base_Tarjetas].[PERIODO]","[Base_Tarjetas].[PERIODO].&amp;[" &amp; TEXT(U$6,"yyyymm") &amp; "]",
"[Base_Tarjetas].[Metrica]","[Base_Tarjetas].[Metrica].&amp;[" &amp; $A8 &amp; "]",
"[Base_Tarjetas].[SEGMENTO_DESCRIP]","[Base_Tarjetas].[SEGMENTO_DESCRIP].&amp;[" &amp; $C$6 &amp; "]",
"[Base_Tarjetas].[SITUACION]","[Base_Tarjetas].[SITUACION].&amp;[" &amp; $C8 &amp; "]",
"[Base_Tarjetas].[TIPO]","[Base_Tarjetas].[TIPO].&amp;[" &amp; $C$1 &amp; "]")/1000,
0)</f>
        <v>0</v>
      </c>
      <c r="V8" s="8">
        <f>IFERROR(
GETPIVOTDATA("[Base_Tarjetas].[Importe]",TDinamica_R!$A$3,
"[Base_Tarjetas].[PERIODO]","[Base_Tarjetas].[PERIODO].&amp;[" &amp; TEXT(V$6,"yyyymm") &amp; "]",
"[Base_Tarjetas].[Metrica]","[Base_Tarjetas].[Metrica].&amp;[" &amp; $A8 &amp; "]",
"[Base_Tarjetas].[SEGMENTO_DESCRIP]","[Base_Tarjetas].[SEGMENTO_DESCRIP].&amp;[" &amp; $C$6 &amp; "]",
"[Base_Tarjetas].[SITUACION]","[Base_Tarjetas].[SITUACION].&amp;[" &amp; $C8 &amp; "]",
"[Base_Tarjetas].[TIPO]","[Base_Tarjetas].[TIPO].&amp;[" &amp; $C$1 &amp; "]")/1000,
0)</f>
        <v>0</v>
      </c>
      <c r="W8" s="8">
        <f>IFERROR(
GETPIVOTDATA("[Base_Tarjetas].[Importe]",TDinamica_R!$A$3,
"[Base_Tarjetas].[PERIODO]","[Base_Tarjetas].[PERIODO].&amp;[" &amp; TEXT(W$6,"yyyymm") &amp; "]",
"[Base_Tarjetas].[Metrica]","[Base_Tarjetas].[Metrica].&amp;[" &amp; $A8 &amp; "]",
"[Base_Tarjetas].[SEGMENTO_DESCRIP]","[Base_Tarjetas].[SEGMENTO_DESCRIP].&amp;[" &amp; $C$6 &amp; "]",
"[Base_Tarjetas].[SITUACION]","[Base_Tarjetas].[SITUACION].&amp;[" &amp; $C8 &amp; "]",
"[Base_Tarjetas].[TIPO]","[Base_Tarjetas].[TIPO].&amp;[" &amp; $C$1 &amp; "]")/1000,
0)</f>
        <v>0</v>
      </c>
      <c r="X8" s="8">
        <f>IFERROR(
GETPIVOTDATA("[Base_Tarjetas].[Importe]",TDinamica_R!$A$3,
"[Base_Tarjetas].[PERIODO]","[Base_Tarjetas].[PERIODO].&amp;[" &amp; TEXT(X$6,"yyyymm") &amp; "]",
"[Base_Tarjetas].[Metrica]","[Base_Tarjetas].[Metrica].&amp;[" &amp; $A8 &amp; "]",
"[Base_Tarjetas].[SEGMENTO_DESCRIP]","[Base_Tarjetas].[SEGMENTO_DESCRIP].&amp;[" &amp; $C$6 &amp; "]",
"[Base_Tarjetas].[SITUACION]","[Base_Tarjetas].[SITUACION].&amp;[" &amp; $C8 &amp; "]",
"[Base_Tarjetas].[TIPO]","[Base_Tarjetas].[TIPO].&amp;[" &amp; $C$1 &amp; "]")/1000,
0)</f>
        <v>0</v>
      </c>
      <c r="Y8" s="8">
        <f>IFERROR(
GETPIVOTDATA("[Base_Tarjetas].[Importe]",TDinamica_R!$A$3,
"[Base_Tarjetas].[PERIODO]","[Base_Tarjetas].[PERIODO].&amp;[" &amp; TEXT(Y$6,"yyyymm") &amp; "]",
"[Base_Tarjetas].[Metrica]","[Base_Tarjetas].[Metrica].&amp;[" &amp; $A8 &amp; "]",
"[Base_Tarjetas].[SEGMENTO_DESCRIP]","[Base_Tarjetas].[SEGMENTO_DESCRIP].&amp;[" &amp; $C$6 &amp; "]",
"[Base_Tarjetas].[SITUACION]","[Base_Tarjetas].[SITUACION].&amp;[" &amp; $C8 &amp; "]",
"[Base_Tarjetas].[TIPO]","[Base_Tarjetas].[TIPO].&amp;[" &amp; $C$1 &amp; "]")/1000,
0)</f>
        <v>0</v>
      </c>
      <c r="Z8" s="8">
        <f>IFERROR(
GETPIVOTDATA("[Base_Tarjetas].[Importe]",TDinamica_R!$A$3,
"[Base_Tarjetas].[PERIODO]","[Base_Tarjetas].[PERIODO].&amp;[" &amp; TEXT(Z$6,"yyyymm") &amp; "]",
"[Base_Tarjetas].[Metrica]","[Base_Tarjetas].[Metrica].&amp;[" &amp; $A8 &amp; "]",
"[Base_Tarjetas].[SEGMENTO_DESCRIP]","[Base_Tarjetas].[SEGMENTO_DESCRIP].&amp;[" &amp; $C$6 &amp; "]",
"[Base_Tarjetas].[SITUACION]","[Base_Tarjetas].[SITUACION].&amp;[" &amp; $C8 &amp; "]",
"[Base_Tarjetas].[TIPO]","[Base_Tarjetas].[TIPO].&amp;[" &amp; $C$1 &amp; "]")/1000,
0)</f>
        <v>0</v>
      </c>
      <c r="AA8" s="8">
        <f>IFERROR(
GETPIVOTDATA("[Base_Tarjetas].[Importe]",TDinamica_R!$A$3,
"[Base_Tarjetas].[PERIODO]","[Base_Tarjetas].[PERIODO].&amp;[" &amp; TEXT(AA$6,"yyyymm") &amp; "]",
"[Base_Tarjetas].[Metrica]","[Base_Tarjetas].[Metrica].&amp;[" &amp; $A8 &amp; "]",
"[Base_Tarjetas].[SEGMENTO_DESCRIP]","[Base_Tarjetas].[SEGMENTO_DESCRIP].&amp;[" &amp; $C$6 &amp; "]",
"[Base_Tarjetas].[SITUACION]","[Base_Tarjetas].[SITUACION].&amp;[" &amp; $C8 &amp; "]",
"[Base_Tarjetas].[TIPO]","[Base_Tarjetas].[TIPO].&amp;[" &amp; $C$1 &amp; "]")/1000,
0)</f>
        <v>0</v>
      </c>
      <c r="AB8" s="8">
        <f>IFERROR(
GETPIVOTDATA("[Base_Tarjetas].[Importe]",TDinamica_R!$A$3,
"[Base_Tarjetas].[PERIODO]","[Base_Tarjetas].[PERIODO].&amp;[" &amp; TEXT(AB$6,"yyyymm") &amp; "]",
"[Base_Tarjetas].[Metrica]","[Base_Tarjetas].[Metrica].&amp;[" &amp; $A8 &amp; "]",
"[Base_Tarjetas].[SEGMENTO_DESCRIP]","[Base_Tarjetas].[SEGMENTO_DESCRIP].&amp;[" &amp; $C$6 &amp; "]",
"[Base_Tarjetas].[SITUACION]","[Base_Tarjetas].[SITUACION].&amp;[" &amp; $C8 &amp; "]",
"[Base_Tarjetas].[TIPO]","[Base_Tarjetas].[TIPO].&amp;[" &amp; $C$1 &amp; "]")/1000,
0)</f>
        <v>0</v>
      </c>
      <c r="AC8" s="8">
        <f>IFERROR(
GETPIVOTDATA("[Base_Tarjetas].[Importe]",TDinamica_R!$A$3,
"[Base_Tarjetas].[PERIODO]","[Base_Tarjetas].[PERIODO].&amp;[" &amp; TEXT(AC$6,"yyyymm") &amp; "]",
"[Base_Tarjetas].[Metrica]","[Base_Tarjetas].[Metrica].&amp;[" &amp; $A8 &amp; "]",
"[Base_Tarjetas].[SEGMENTO_DESCRIP]","[Base_Tarjetas].[SEGMENTO_DESCRIP].&amp;[" &amp; $C$6 &amp; "]",
"[Base_Tarjetas].[SITUACION]","[Base_Tarjetas].[SITUACION].&amp;[" &amp; $C8 &amp; "]",
"[Base_Tarjetas].[TIPO]","[Base_Tarjetas].[TIPO].&amp;[" &amp; $C$1 &amp; "]")/1000,
0)</f>
        <v>0</v>
      </c>
      <c r="AD8" s="8">
        <f>IFERROR(
GETPIVOTDATA("[Base_Tarjetas].[Importe]",TDinamica_R!$A$3,
"[Base_Tarjetas].[PERIODO]","[Base_Tarjetas].[PERIODO].&amp;[" &amp; TEXT(AD$6,"yyyymm") &amp; "]",
"[Base_Tarjetas].[Metrica]","[Base_Tarjetas].[Metrica].&amp;[" &amp; $A8 &amp; "]",
"[Base_Tarjetas].[SEGMENTO_DESCRIP]","[Base_Tarjetas].[SEGMENTO_DESCRIP].&amp;[" &amp; $C$6 &amp; "]",
"[Base_Tarjetas].[SITUACION]","[Base_Tarjetas].[SITUACION].&amp;[" &amp; $C8 &amp; "]",
"[Base_Tarjetas].[TIPO]","[Base_Tarjetas].[TIPO].&amp;[" &amp; $C$1 &amp; "]")/1000,
0)</f>
        <v>0</v>
      </c>
      <c r="AE8" s="8">
        <f>IFERROR(
GETPIVOTDATA("[Base_Tarjetas].[Importe]",TDinamica_R!$A$3,
"[Base_Tarjetas].[PERIODO]","[Base_Tarjetas].[PERIODO].&amp;[" &amp; TEXT(AE$6,"yyyymm") &amp; "]",
"[Base_Tarjetas].[Metrica]","[Base_Tarjetas].[Metrica].&amp;[" &amp; $A8 &amp; "]",
"[Base_Tarjetas].[SEGMENTO_DESCRIP]","[Base_Tarjetas].[SEGMENTO_DESCRIP].&amp;[" &amp; $C$6 &amp; "]",
"[Base_Tarjetas].[SITUACION]","[Base_Tarjetas].[SITUACION].&amp;[" &amp; $C8 &amp; "]",
"[Base_Tarjetas].[TIPO]","[Base_Tarjetas].[TIPO].&amp;[" &amp; $C$1 &amp; "]")/1000,
0)</f>
        <v>0</v>
      </c>
      <c r="AF8" s="8">
        <f>IFERROR(
GETPIVOTDATA("[Base_Tarjetas].[Importe]",TDinamica_R!$A$3,
"[Base_Tarjetas].[PERIODO]","[Base_Tarjetas].[PERIODO].&amp;[" &amp; TEXT(AF$6,"yyyymm") &amp; "]",
"[Base_Tarjetas].[Metrica]","[Base_Tarjetas].[Metrica].&amp;[" &amp; $A8 &amp; "]",
"[Base_Tarjetas].[SEGMENTO_DESCRIP]","[Base_Tarjetas].[SEGMENTO_DESCRIP].&amp;[" &amp; $C$6 &amp; "]",
"[Base_Tarjetas].[SITUACION]","[Base_Tarjetas].[SITUACION].&amp;[" &amp; $C8 &amp; "]",
"[Base_Tarjetas].[TIPO]","[Base_Tarjetas].[TIPO].&amp;[" &amp; $C$1 &amp; "]")/1000,
0)</f>
        <v>0</v>
      </c>
      <c r="AG8" s="8">
        <f>IFERROR(
GETPIVOTDATA("[Base_Tarjetas].[Importe]",TDinamica_R!$A$3,
"[Base_Tarjetas].[PERIODO]","[Base_Tarjetas].[PERIODO].&amp;[" &amp; TEXT(AG$6,"yyyymm") &amp; "]",
"[Base_Tarjetas].[Metrica]","[Base_Tarjetas].[Metrica].&amp;[" &amp; $A8 &amp; "]",
"[Base_Tarjetas].[SEGMENTO_DESCRIP]","[Base_Tarjetas].[SEGMENTO_DESCRIP].&amp;[" &amp; $C$6 &amp; "]",
"[Base_Tarjetas].[SITUACION]","[Base_Tarjetas].[SITUACION].&amp;[" &amp; $C8 &amp; "]",
"[Base_Tarjetas].[TIPO]","[Base_Tarjetas].[TIPO].&amp;[" &amp; $C$1 &amp; "]")/1000,
0)</f>
        <v>0</v>
      </c>
      <c r="AH8" s="8">
        <f>IFERROR(
GETPIVOTDATA("[Base_Tarjetas].[Importe]",TDinamica_R!$A$3,
"[Base_Tarjetas].[PERIODO]","[Base_Tarjetas].[PERIODO].&amp;[" &amp; TEXT(AH$6,"yyyymm") &amp; "]",
"[Base_Tarjetas].[Metrica]","[Base_Tarjetas].[Metrica].&amp;[" &amp; $A8 &amp; "]",
"[Base_Tarjetas].[SEGMENTO_DESCRIP]","[Base_Tarjetas].[SEGMENTO_DESCRIP].&amp;[" &amp; $C$6 &amp; "]",
"[Base_Tarjetas].[SITUACION]","[Base_Tarjetas].[SITUACION].&amp;[" &amp; $C8 &amp; "]",
"[Base_Tarjetas].[TIPO]","[Base_Tarjetas].[TIPO].&amp;[" &amp; $C$1 &amp; "]")/1000,
0)</f>
        <v>0</v>
      </c>
      <c r="AI8" s="8">
        <f>IFERROR(
GETPIVOTDATA("[Base_Tarjetas].[Importe]",TDinamica_R!$A$3,
"[Base_Tarjetas].[PERIODO]","[Base_Tarjetas].[PERIODO].&amp;[" &amp; TEXT(AI$6,"yyyymm") &amp; "]",
"[Base_Tarjetas].[Metrica]","[Base_Tarjetas].[Metrica].&amp;[" &amp; $A8 &amp; "]",
"[Base_Tarjetas].[SEGMENTO_DESCRIP]","[Base_Tarjetas].[SEGMENTO_DESCRIP].&amp;[" &amp; $C$6 &amp; "]",
"[Base_Tarjetas].[SITUACION]","[Base_Tarjetas].[SITUACION].&amp;[" &amp; $C8 &amp; "]",
"[Base_Tarjetas].[TIPO]","[Base_Tarjetas].[TIPO].&amp;[" &amp; $C$1 &amp; "]")/1000,
0)</f>
        <v>0</v>
      </c>
      <c r="AJ8" s="8">
        <f>IFERROR(
GETPIVOTDATA("[Base_Tarjetas].[Importe]",TDinamica_R!$A$3,
"[Base_Tarjetas].[PERIODO]","[Base_Tarjetas].[PERIODO].&amp;[" &amp; TEXT(AJ$6,"yyyymm") &amp; "]",
"[Base_Tarjetas].[Metrica]","[Base_Tarjetas].[Metrica].&amp;[" &amp; $A8 &amp; "]",
"[Base_Tarjetas].[SEGMENTO_DESCRIP]","[Base_Tarjetas].[SEGMENTO_DESCRIP].&amp;[" &amp; $C$6 &amp; "]",
"[Base_Tarjetas].[SITUACION]","[Base_Tarjetas].[SITUACION].&amp;[" &amp; $C8 &amp; "]",
"[Base_Tarjetas].[TIPO]","[Base_Tarjetas].[TIPO].&amp;[" &amp; $C$1 &amp; "]")/1000,
0)</f>
        <v>0</v>
      </c>
      <c r="AK8" s="8">
        <f>IFERROR(
GETPIVOTDATA("[Base_Tarjetas].[Importe]",TDinamica_R!$A$3,
"[Base_Tarjetas].[PERIODO]","[Base_Tarjetas].[PERIODO].&amp;[" &amp; TEXT(AK$6,"yyyymm") &amp; "]",
"[Base_Tarjetas].[Metrica]","[Base_Tarjetas].[Metrica].&amp;[" &amp; $A8 &amp; "]",
"[Base_Tarjetas].[SEGMENTO_DESCRIP]","[Base_Tarjetas].[SEGMENTO_DESCRIP].&amp;[" &amp; $C$6 &amp; "]",
"[Base_Tarjetas].[SITUACION]","[Base_Tarjetas].[SITUACION].&amp;[" &amp; $C8 &amp; "]",
"[Base_Tarjetas].[TIPO]","[Base_Tarjetas].[TIPO].&amp;[" &amp; $C$1 &amp; "]")/1000,
0)</f>
        <v>0</v>
      </c>
      <c r="AL8" s="8">
        <f>IFERROR(
GETPIVOTDATA("[Base_Tarjetas].[Importe]",TDinamica_R!$A$3,
"[Base_Tarjetas].[PERIODO]","[Base_Tarjetas].[PERIODO].&amp;[" &amp; TEXT(AL$6,"yyyymm") &amp; "]",
"[Base_Tarjetas].[Metrica]","[Base_Tarjetas].[Metrica].&amp;[" &amp; $A8 &amp; "]",
"[Base_Tarjetas].[SEGMENTO_DESCRIP]","[Base_Tarjetas].[SEGMENTO_DESCRIP].&amp;[" &amp; $C$6 &amp; "]",
"[Base_Tarjetas].[SITUACION]","[Base_Tarjetas].[SITUACION].&amp;[" &amp; $C8 &amp; "]",
"[Base_Tarjetas].[TIPO]","[Base_Tarjetas].[TIPO].&amp;[" &amp; $C$1 &amp; "]")/1000,
0)</f>
        <v>0</v>
      </c>
      <c r="AM8" s="8">
        <f>IFERROR(
GETPIVOTDATA("[Base_Tarjetas].[Importe]",TDinamica_R!$A$3,
"[Base_Tarjetas].[PERIODO]","[Base_Tarjetas].[PERIODO].&amp;[" &amp; TEXT(AM$6,"yyyymm") &amp; "]",
"[Base_Tarjetas].[Metrica]","[Base_Tarjetas].[Metrica].&amp;[" &amp; $A8 &amp; "]",
"[Base_Tarjetas].[SEGMENTO_DESCRIP]","[Base_Tarjetas].[SEGMENTO_DESCRIP].&amp;[" &amp; $C$6 &amp; "]",
"[Base_Tarjetas].[SITUACION]","[Base_Tarjetas].[SITUACION].&amp;[" &amp; $C8 &amp; "]",
"[Base_Tarjetas].[TIPO]","[Base_Tarjetas].[TIPO].&amp;[" &amp; $C$1 &amp; "]")/1000,
0)</f>
        <v>0</v>
      </c>
      <c r="AN8" s="8">
        <f>IFERROR(
GETPIVOTDATA("[Base_Tarjetas].[Importe]",TDinamica_R!$A$3,
"[Base_Tarjetas].[PERIODO]","[Base_Tarjetas].[PERIODO].&amp;[" &amp; TEXT(AN$6,"yyyymm") &amp; "]",
"[Base_Tarjetas].[Metrica]","[Base_Tarjetas].[Metrica].&amp;[" &amp; $A8 &amp; "]",
"[Base_Tarjetas].[SEGMENTO_DESCRIP]","[Base_Tarjetas].[SEGMENTO_DESCRIP].&amp;[" &amp; $C$6 &amp; "]",
"[Base_Tarjetas].[SITUACION]","[Base_Tarjetas].[SITUACION].&amp;[" &amp; $C8 &amp; "]",
"[Base_Tarjetas].[TIPO]","[Base_Tarjetas].[TIPO].&amp;[" &amp; $C$1 &amp; "]")/1000,
0)</f>
        <v>0</v>
      </c>
      <c r="AO8" s="8">
        <f>IFERROR(
GETPIVOTDATA("[Base_Tarjetas].[Importe]",TDinamica_R!$A$3,
"[Base_Tarjetas].[PERIODO]","[Base_Tarjetas].[PERIODO].&amp;[" &amp; TEXT(AO$6,"yyyymm") &amp; "]",
"[Base_Tarjetas].[Metrica]","[Base_Tarjetas].[Metrica].&amp;[" &amp; $A8 &amp; "]",
"[Base_Tarjetas].[SEGMENTO_DESCRIP]","[Base_Tarjetas].[SEGMENTO_DESCRIP].&amp;[" &amp; $C$6 &amp; "]",
"[Base_Tarjetas].[SITUACION]","[Base_Tarjetas].[SITUACION].&amp;[" &amp; $C8 &amp; "]",
"[Base_Tarjetas].[TIPO]","[Base_Tarjetas].[TIPO].&amp;[" &amp; $C$1 &amp; "]")/1000,
0)</f>
        <v>0</v>
      </c>
      <c r="AP8" s="8">
        <f>IFERROR(
GETPIVOTDATA("[Base_Tarjetas].[Importe]",TDinamica_R!$A$3,
"[Base_Tarjetas].[PERIODO]","[Base_Tarjetas].[PERIODO].&amp;[" &amp; TEXT(AP$6,"yyyymm") &amp; "]",
"[Base_Tarjetas].[Metrica]","[Base_Tarjetas].[Metrica].&amp;[" &amp; $A8 &amp; "]",
"[Base_Tarjetas].[SEGMENTO_DESCRIP]","[Base_Tarjetas].[SEGMENTO_DESCRIP].&amp;[" &amp; $C$6 &amp; "]",
"[Base_Tarjetas].[SITUACION]","[Base_Tarjetas].[SITUACION].&amp;[" &amp; $C8 &amp; "]",
"[Base_Tarjetas].[TIPO]","[Base_Tarjetas].[TIPO].&amp;[" &amp; $C$1 &amp; "]")/1000,
0)</f>
        <v>0</v>
      </c>
      <c r="AQ8" s="8">
        <f>IFERROR(
GETPIVOTDATA("[Base_Tarjetas].[Importe]",TDinamica_R!$A$3,
"[Base_Tarjetas].[PERIODO]","[Base_Tarjetas].[PERIODO].&amp;[" &amp; TEXT(AQ$6,"yyyymm") &amp; "]",
"[Base_Tarjetas].[Metrica]","[Base_Tarjetas].[Metrica].&amp;[" &amp; $A8 &amp; "]",
"[Base_Tarjetas].[SEGMENTO_DESCRIP]","[Base_Tarjetas].[SEGMENTO_DESCRIP].&amp;[" &amp; $C$6 &amp; "]",
"[Base_Tarjetas].[SITUACION]","[Base_Tarjetas].[SITUACION].&amp;[" &amp; $C8 &amp; "]",
"[Base_Tarjetas].[TIPO]","[Base_Tarjetas].[TIPO].&amp;[" &amp; $C$1 &amp; "]")/1000,
0)</f>
        <v>0</v>
      </c>
      <c r="AR8" s="8">
        <f>IFERROR(
GETPIVOTDATA("[Base_Tarjetas].[Importe]",TDinamica_R!$A$3,
"[Base_Tarjetas].[PERIODO]","[Base_Tarjetas].[PERIODO].&amp;[" &amp; TEXT(AR$6,"yyyymm") &amp; "]",
"[Base_Tarjetas].[Metrica]","[Base_Tarjetas].[Metrica].&amp;[" &amp; $A8 &amp; "]",
"[Base_Tarjetas].[SEGMENTO_DESCRIP]","[Base_Tarjetas].[SEGMENTO_DESCRIP].&amp;[" &amp; $C$6 &amp; "]",
"[Base_Tarjetas].[SITUACION]","[Base_Tarjetas].[SITUACION].&amp;[" &amp; $C8 &amp; "]",
"[Base_Tarjetas].[TIPO]","[Base_Tarjetas].[TIPO].&amp;[" &amp; $C$1 &amp; "]")/1000,
0)</f>
        <v>0</v>
      </c>
      <c r="AS8" s="8">
        <f>IFERROR(
GETPIVOTDATA("[Base_Tarjetas].[Importe]",TDinamica_R!$A$3,
"[Base_Tarjetas].[PERIODO]","[Base_Tarjetas].[PERIODO].&amp;[" &amp; TEXT(AS$6,"yyyymm") &amp; "]",
"[Base_Tarjetas].[Metrica]","[Base_Tarjetas].[Metrica].&amp;[" &amp; $A8 &amp; "]",
"[Base_Tarjetas].[SEGMENTO_DESCRIP]","[Base_Tarjetas].[SEGMENTO_DESCRIP].&amp;[" &amp; $C$6 &amp; "]",
"[Base_Tarjetas].[SITUACION]","[Base_Tarjetas].[SITUACION].&amp;[" &amp; $C8 &amp; "]",
"[Base_Tarjetas].[TIPO]","[Base_Tarjetas].[TIPO].&amp;[" &amp; $C$1 &amp; "]")/1000,
0)</f>
        <v>0</v>
      </c>
      <c r="AT8" s="8">
        <f>IFERROR(
GETPIVOTDATA("[Base_Tarjetas].[Importe]",TDinamica_R!$A$3,
"[Base_Tarjetas].[PERIODO]","[Base_Tarjetas].[PERIODO].&amp;[" &amp; TEXT(AT$6,"yyyymm") &amp; "]",
"[Base_Tarjetas].[Metrica]","[Base_Tarjetas].[Metrica].&amp;[" &amp; $A8 &amp; "]",
"[Base_Tarjetas].[SEGMENTO_DESCRIP]","[Base_Tarjetas].[SEGMENTO_DESCRIP].&amp;[" &amp; $C$6 &amp; "]",
"[Base_Tarjetas].[SITUACION]","[Base_Tarjetas].[SITUACION].&amp;[" &amp; $C8 &amp; "]",
"[Base_Tarjetas].[TIPO]","[Base_Tarjetas].[TIPO].&amp;[" &amp; $C$1 &amp; "]")/1000,
0)</f>
        <v>0</v>
      </c>
      <c r="AU8" s="8">
        <f>IFERROR(
GETPIVOTDATA("[Base_Tarjetas].[Importe]",TDinamica_R!$A$3,
"[Base_Tarjetas].[PERIODO]","[Base_Tarjetas].[PERIODO].&amp;[" &amp; TEXT(AU$6,"yyyymm") &amp; "]",
"[Base_Tarjetas].[Metrica]","[Base_Tarjetas].[Metrica].&amp;[" &amp; $A8 &amp; "]",
"[Base_Tarjetas].[SEGMENTO_DESCRIP]","[Base_Tarjetas].[SEGMENTO_DESCRIP].&amp;[" &amp; $C$6 &amp; "]",
"[Base_Tarjetas].[SITUACION]","[Base_Tarjetas].[SITUACION].&amp;[" &amp; $C8 &amp; "]",
"[Base_Tarjetas].[TIPO]","[Base_Tarjetas].[TIPO].&amp;[" &amp; $C$1 &amp; "]")/1000,
0)</f>
        <v>0</v>
      </c>
      <c r="AV8" s="8">
        <f>IFERROR(
GETPIVOTDATA("[Base_Tarjetas].[Importe]",TDinamica_R!$A$3,
"[Base_Tarjetas].[PERIODO]","[Base_Tarjetas].[PERIODO].&amp;[" &amp; TEXT(AV$6,"yyyymm") &amp; "]",
"[Base_Tarjetas].[Metrica]","[Base_Tarjetas].[Metrica].&amp;[" &amp; $A8 &amp; "]",
"[Base_Tarjetas].[SEGMENTO_DESCRIP]","[Base_Tarjetas].[SEGMENTO_DESCRIP].&amp;[" &amp; $C$6 &amp; "]",
"[Base_Tarjetas].[SITUACION]","[Base_Tarjetas].[SITUACION].&amp;[" &amp; $C8 &amp; "]",
"[Base_Tarjetas].[TIPO]","[Base_Tarjetas].[TIPO].&amp;[" &amp; $C$1 &amp; "]")/1000,
0)</f>
        <v>0</v>
      </c>
      <c r="AW8" s="8">
        <f>IFERROR(
GETPIVOTDATA("[Base_Tarjetas].[Importe]",TDinamica_R!$A$3,
"[Base_Tarjetas].[PERIODO]","[Base_Tarjetas].[PERIODO].&amp;[" &amp; TEXT(AW$6,"yyyymm") &amp; "]",
"[Base_Tarjetas].[Metrica]","[Base_Tarjetas].[Metrica].&amp;[" &amp; $A8 &amp; "]",
"[Base_Tarjetas].[SEGMENTO_DESCRIP]","[Base_Tarjetas].[SEGMENTO_DESCRIP].&amp;[" &amp; $C$6 &amp; "]",
"[Base_Tarjetas].[SITUACION]","[Base_Tarjetas].[SITUACION].&amp;[" &amp; $C8 &amp; "]",
"[Base_Tarjetas].[TIPO]","[Base_Tarjetas].[TIPO].&amp;[" &amp; $C$1 &amp; "]")/1000,
0)</f>
        <v>0</v>
      </c>
      <c r="AX8" s="8">
        <f>IFERROR(
GETPIVOTDATA("[Base_Tarjetas].[Importe]",TDinamica_R!$A$3,
"[Base_Tarjetas].[PERIODO]","[Base_Tarjetas].[PERIODO].&amp;[" &amp; TEXT(AX$6,"yyyymm") &amp; "]",
"[Base_Tarjetas].[Metrica]","[Base_Tarjetas].[Metrica].&amp;[" &amp; $A8 &amp; "]",
"[Base_Tarjetas].[SEGMENTO_DESCRIP]","[Base_Tarjetas].[SEGMENTO_DESCRIP].&amp;[" &amp; $C$6 &amp; "]",
"[Base_Tarjetas].[SITUACION]","[Base_Tarjetas].[SITUACION].&amp;[" &amp; $C8 &amp; "]",
"[Base_Tarjetas].[TIPO]","[Base_Tarjetas].[TIPO].&amp;[" &amp; $C$1 &amp; "]")/1000,
0)</f>
        <v>0</v>
      </c>
      <c r="AY8" s="8">
        <f>IFERROR(
GETPIVOTDATA("[Base_Tarjetas].[Importe]",TDinamica_R!$A$3,
"[Base_Tarjetas].[PERIODO]","[Base_Tarjetas].[PERIODO].&amp;[" &amp; TEXT(AY$6,"yyyymm") &amp; "]",
"[Base_Tarjetas].[Metrica]","[Base_Tarjetas].[Metrica].&amp;[" &amp; $A8 &amp; "]",
"[Base_Tarjetas].[SEGMENTO_DESCRIP]","[Base_Tarjetas].[SEGMENTO_DESCRIP].&amp;[" &amp; $C$6 &amp; "]",
"[Base_Tarjetas].[SITUACION]","[Base_Tarjetas].[SITUACION].&amp;[" &amp; $C8 &amp; "]",
"[Base_Tarjetas].[TIPO]","[Base_Tarjetas].[TIPO].&amp;[" &amp; $C$1 &amp; "]")/1000,
0)</f>
        <v>0</v>
      </c>
      <c r="AZ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TEXT(AZ$6,"yyyymm") &amp; "]"),
0)</f>
        <v>7096.7736607564348</v>
      </c>
      <c r="BA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TEXT(BA$6,"yyyymm") &amp; "]"),
0)</f>
        <v>7455.2484144391165</v>
      </c>
      <c r="BB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TEXT(BB$6,"yyyymm") &amp; "]"),
0)</f>
        <v>7144.7383673824788</v>
      </c>
      <c r="BC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TEXT(BC$6,"yyyymm") &amp; "]"),
0)</f>
        <v>7460.2165839192567</v>
      </c>
      <c r="BD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TEXT(BD$6,"yyyymm") &amp; "]"),
0)</f>
        <v>7771.8160460432455</v>
      </c>
      <c r="BE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TEXT(BE$6,"yyyymm") &amp; "]"),
0)</f>
        <v>7702.0366067543337</v>
      </c>
      <c r="BF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TEXT(BF$6,"yyyymm") &amp; "]"),
0)</f>
        <v>7723.2622781338114</v>
      </c>
      <c r="BG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TEXT(BG$6,"yyyymm") &amp; "]"),
0)</f>
        <v>8003.6394905789302</v>
      </c>
      <c r="BH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TEXT(BH$6,"yyyymm") &amp; "]"),
0)</f>
        <v>8303.4534493260853</v>
      </c>
      <c r="BI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TEXT(BI$6,"yyyymm") &amp; "]"),
0)</f>
        <v>8507.9056673337418</v>
      </c>
      <c r="BJ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TEXT(BJ$6,"yyyymm") &amp; "]"),
0)</f>
        <v>8535.1058805862667</v>
      </c>
      <c r="BK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TEXT(BK$6,"yyyymm") &amp; "]"),
0)</f>
        <v>8213.6054235170977</v>
      </c>
      <c r="BO8" s="24">
        <f t="shared" ref="BO8:BO10" si="5">_xlfn.XLOOKUP(BO$6,$D$6:$BM$6,$D8:$BM8,,0,1)</f>
        <v>0</v>
      </c>
      <c r="BP8" s="24">
        <f>_xlfn.XLOOKUP(BP$6,$D$6:$BM$6,$D8:$BM8,,0,-1)</f>
        <v>7144.7383673824788</v>
      </c>
      <c r="BQ8" s="24">
        <f t="shared" ref="BQ8:BT10" si="6">_xlfn.XLOOKUP(BQ$6,$D$6:$BM$6,$D8:$BM8,,0,1)</f>
        <v>0</v>
      </c>
      <c r="BR8" s="24">
        <f t="shared" si="6"/>
        <v>0</v>
      </c>
      <c r="BS8" s="24">
        <f t="shared" si="6"/>
        <v>0</v>
      </c>
      <c r="BT8" s="24">
        <f t="shared" si="6"/>
        <v>0</v>
      </c>
    </row>
    <row r="9" spans="1:81" hidden="1" outlineLevel="1" x14ac:dyDescent="0.25">
      <c r="A9" s="11" t="s">
        <v>15</v>
      </c>
      <c r="C9" s="2" t="s">
        <v>1</v>
      </c>
      <c r="D9" s="8">
        <f>IFERROR(
GETPIVOTDATA("[Base_Tarjetas].[Importe]",TDinamica_R!$A$3,
"[Base_Tarjetas].[PERIODO]","[Base_Tarjetas].[PERIODO].&amp;[" &amp; TEXT(D$6,"yyyymm") &amp; "]",
"[Base_Tarjetas].[Metrica]","[Base_Tarjetas].[Metrica].&amp;[" &amp; $A9 &amp; "]",
"[Base_Tarjetas].[SEGMENTO_DESCRIP]","[Base_Tarjetas].[SEGMENTO_DESCRIP].&amp;[" &amp; $C$6 &amp; "]",
"[Base_Tarjetas].[SITUACION]","[Base_Tarjetas].[SITUACION].&amp;[" &amp; $C9 &amp; "]",
"[Base_Tarjetas].[TIPO]","[Base_Tarjetas].[TIPO].&amp;[" &amp; $C$1 &amp; "]")/1000,
0)</f>
        <v>0</v>
      </c>
      <c r="E9" s="8">
        <f>IFERROR(
GETPIVOTDATA("[Base_Tarjetas].[Importe]",TDinamica_R!$A$3,
"[Base_Tarjetas].[PERIODO]","[Base_Tarjetas].[PERIODO].&amp;[" &amp; TEXT(E$6,"yyyymm") &amp; "]",
"[Base_Tarjetas].[Metrica]","[Base_Tarjetas].[Metrica].&amp;[" &amp; $A9 &amp; "]",
"[Base_Tarjetas].[SEGMENTO_DESCRIP]","[Base_Tarjetas].[SEGMENTO_DESCRIP].&amp;[" &amp; $C$6 &amp; "]",
"[Base_Tarjetas].[SITUACION]","[Base_Tarjetas].[SITUACION].&amp;[" &amp; $C9 &amp; "]",
"[Base_Tarjetas].[TIPO]","[Base_Tarjetas].[TIPO].&amp;[" &amp; $C$1 &amp; "]")/1000,
0)</f>
        <v>0</v>
      </c>
      <c r="F9" s="8">
        <f>IFERROR(
GETPIVOTDATA("[Base_Tarjetas].[Importe]",TDinamica_R!$A$3,
"[Base_Tarjetas].[PERIODO]","[Base_Tarjetas].[PERIODO].&amp;[" &amp; TEXT(F$6,"yyyymm") &amp; "]",
"[Base_Tarjetas].[Metrica]","[Base_Tarjetas].[Metrica].&amp;[" &amp; $A9 &amp; "]",
"[Base_Tarjetas].[SEGMENTO_DESCRIP]","[Base_Tarjetas].[SEGMENTO_DESCRIP].&amp;[" &amp; $C$6 &amp; "]",
"[Base_Tarjetas].[SITUACION]","[Base_Tarjetas].[SITUACION].&amp;[" &amp; $C9 &amp; "]",
"[Base_Tarjetas].[TIPO]","[Base_Tarjetas].[TIPO].&amp;[" &amp; $C$1 &amp; "]")/1000,
0)</f>
        <v>0</v>
      </c>
      <c r="G9" s="8">
        <f>IFERROR(
GETPIVOTDATA("[Base_Tarjetas].[Importe]",TDinamica_R!$A$3,
"[Base_Tarjetas].[PERIODO]","[Base_Tarjetas].[PERIODO].&amp;[" &amp; TEXT(G$6,"yyyymm") &amp; "]",
"[Base_Tarjetas].[Metrica]","[Base_Tarjetas].[Metrica].&amp;[" &amp; $A9 &amp; "]",
"[Base_Tarjetas].[SEGMENTO_DESCRIP]","[Base_Tarjetas].[SEGMENTO_DESCRIP].&amp;[" &amp; $C$6 &amp; "]",
"[Base_Tarjetas].[SITUACION]","[Base_Tarjetas].[SITUACION].&amp;[" &amp; $C9 &amp; "]",
"[Base_Tarjetas].[TIPO]","[Base_Tarjetas].[TIPO].&amp;[" &amp; $C$1 &amp; "]")/1000,
0)</f>
        <v>0</v>
      </c>
      <c r="H9" s="8">
        <f>IFERROR(
GETPIVOTDATA("[Base_Tarjetas].[Importe]",TDinamica_R!$A$3,
"[Base_Tarjetas].[PERIODO]","[Base_Tarjetas].[PERIODO].&amp;[" &amp; TEXT(H$6,"yyyymm") &amp; "]",
"[Base_Tarjetas].[Metrica]","[Base_Tarjetas].[Metrica].&amp;[" &amp; $A9 &amp; "]",
"[Base_Tarjetas].[SEGMENTO_DESCRIP]","[Base_Tarjetas].[SEGMENTO_DESCRIP].&amp;[" &amp; $C$6 &amp; "]",
"[Base_Tarjetas].[SITUACION]","[Base_Tarjetas].[SITUACION].&amp;[" &amp; $C9 &amp; "]",
"[Base_Tarjetas].[TIPO]","[Base_Tarjetas].[TIPO].&amp;[" &amp; $C$1 &amp; "]")/1000,
0)</f>
        <v>0</v>
      </c>
      <c r="I9" s="8">
        <f>IFERROR(
GETPIVOTDATA("[Base_Tarjetas].[Importe]",TDinamica_R!$A$3,
"[Base_Tarjetas].[PERIODO]","[Base_Tarjetas].[PERIODO].&amp;[" &amp; TEXT(I$6,"yyyymm") &amp; "]",
"[Base_Tarjetas].[Metrica]","[Base_Tarjetas].[Metrica].&amp;[" &amp; $A9 &amp; "]",
"[Base_Tarjetas].[SEGMENTO_DESCRIP]","[Base_Tarjetas].[SEGMENTO_DESCRIP].&amp;[" &amp; $C$6 &amp; "]",
"[Base_Tarjetas].[SITUACION]","[Base_Tarjetas].[SITUACION].&amp;[" &amp; $C9 &amp; "]",
"[Base_Tarjetas].[TIPO]","[Base_Tarjetas].[TIPO].&amp;[" &amp; $C$1 &amp; "]")/1000,
0)</f>
        <v>0</v>
      </c>
      <c r="J9" s="8">
        <f>IFERROR(
GETPIVOTDATA("[Base_Tarjetas].[Importe]",TDinamica_R!$A$3,
"[Base_Tarjetas].[PERIODO]","[Base_Tarjetas].[PERIODO].&amp;[" &amp; TEXT(J$6,"yyyymm") &amp; "]",
"[Base_Tarjetas].[Metrica]","[Base_Tarjetas].[Metrica].&amp;[" &amp; $A9 &amp; "]",
"[Base_Tarjetas].[SEGMENTO_DESCRIP]","[Base_Tarjetas].[SEGMENTO_DESCRIP].&amp;[" &amp; $C$6 &amp; "]",
"[Base_Tarjetas].[SITUACION]","[Base_Tarjetas].[SITUACION].&amp;[" &amp; $C9 &amp; "]",
"[Base_Tarjetas].[TIPO]","[Base_Tarjetas].[TIPO].&amp;[" &amp; $C$1 &amp; "]")/1000,
0)</f>
        <v>0</v>
      </c>
      <c r="K9" s="8">
        <f>IFERROR(
GETPIVOTDATA("[Base_Tarjetas].[Importe]",TDinamica_R!$A$3,
"[Base_Tarjetas].[PERIODO]","[Base_Tarjetas].[PERIODO].&amp;[" &amp; TEXT(K$6,"yyyymm") &amp; "]",
"[Base_Tarjetas].[Metrica]","[Base_Tarjetas].[Metrica].&amp;[" &amp; $A9 &amp; "]",
"[Base_Tarjetas].[SEGMENTO_DESCRIP]","[Base_Tarjetas].[SEGMENTO_DESCRIP].&amp;[" &amp; $C$6 &amp; "]",
"[Base_Tarjetas].[SITUACION]","[Base_Tarjetas].[SITUACION].&amp;[" &amp; $C9 &amp; "]",
"[Base_Tarjetas].[TIPO]","[Base_Tarjetas].[TIPO].&amp;[" &amp; $C$1 &amp; "]")/1000,
0)</f>
        <v>0</v>
      </c>
      <c r="L9" s="8">
        <f>IFERROR(
GETPIVOTDATA("[Base_Tarjetas].[Importe]",TDinamica_R!$A$3,
"[Base_Tarjetas].[PERIODO]","[Base_Tarjetas].[PERIODO].&amp;[" &amp; TEXT(L$6,"yyyymm") &amp; "]",
"[Base_Tarjetas].[Metrica]","[Base_Tarjetas].[Metrica].&amp;[" &amp; $A9 &amp; "]",
"[Base_Tarjetas].[SEGMENTO_DESCRIP]","[Base_Tarjetas].[SEGMENTO_DESCRIP].&amp;[" &amp; $C$6 &amp; "]",
"[Base_Tarjetas].[SITUACION]","[Base_Tarjetas].[SITUACION].&amp;[" &amp; $C9 &amp; "]",
"[Base_Tarjetas].[TIPO]","[Base_Tarjetas].[TIPO].&amp;[" &amp; $C$1 &amp; "]")/1000,
0)</f>
        <v>0</v>
      </c>
      <c r="M9" s="8">
        <f>IFERROR(
GETPIVOTDATA("[Base_Tarjetas].[Importe]",TDinamica_R!$A$3,
"[Base_Tarjetas].[PERIODO]","[Base_Tarjetas].[PERIODO].&amp;[" &amp; TEXT(M$6,"yyyymm") &amp; "]",
"[Base_Tarjetas].[Metrica]","[Base_Tarjetas].[Metrica].&amp;[" &amp; $A9 &amp; "]",
"[Base_Tarjetas].[SEGMENTO_DESCRIP]","[Base_Tarjetas].[SEGMENTO_DESCRIP].&amp;[" &amp; $C$6 &amp; "]",
"[Base_Tarjetas].[SITUACION]","[Base_Tarjetas].[SITUACION].&amp;[" &amp; $C9 &amp; "]",
"[Base_Tarjetas].[TIPO]","[Base_Tarjetas].[TIPO].&amp;[" &amp; $C$1 &amp; "]")/1000,
0)</f>
        <v>0</v>
      </c>
      <c r="N9" s="8">
        <f>IFERROR(
GETPIVOTDATA("[Base_Tarjetas].[Importe]",TDinamica_R!$A$3,
"[Base_Tarjetas].[PERIODO]","[Base_Tarjetas].[PERIODO].&amp;[" &amp; TEXT(N$6,"yyyymm") &amp; "]",
"[Base_Tarjetas].[Metrica]","[Base_Tarjetas].[Metrica].&amp;[" &amp; $A9 &amp; "]",
"[Base_Tarjetas].[SEGMENTO_DESCRIP]","[Base_Tarjetas].[SEGMENTO_DESCRIP].&amp;[" &amp; $C$6 &amp; "]",
"[Base_Tarjetas].[SITUACION]","[Base_Tarjetas].[SITUACION].&amp;[" &amp; $C9 &amp; "]",
"[Base_Tarjetas].[TIPO]","[Base_Tarjetas].[TIPO].&amp;[" &amp; $C$1 &amp; "]")/1000,
0)</f>
        <v>0</v>
      </c>
      <c r="O9" s="8">
        <f>IFERROR(
GETPIVOTDATA("[Base_Tarjetas].[Importe]",TDinamica_R!$A$3,
"[Base_Tarjetas].[PERIODO]","[Base_Tarjetas].[PERIODO].&amp;[" &amp; TEXT(O$6,"yyyymm") &amp; "]",
"[Base_Tarjetas].[Metrica]","[Base_Tarjetas].[Metrica].&amp;[" &amp; $A9 &amp; "]",
"[Base_Tarjetas].[SEGMENTO_DESCRIP]","[Base_Tarjetas].[SEGMENTO_DESCRIP].&amp;[" &amp; $C$6 &amp; "]",
"[Base_Tarjetas].[SITUACION]","[Base_Tarjetas].[SITUACION].&amp;[" &amp; $C9 &amp; "]",
"[Base_Tarjetas].[TIPO]","[Base_Tarjetas].[TIPO].&amp;[" &amp; $C$1 &amp; "]")/1000,
0)</f>
        <v>0</v>
      </c>
      <c r="P9" s="8">
        <f>IFERROR(
GETPIVOTDATA("[Base_Tarjetas].[Importe]",TDinamica_R!$A$3,
"[Base_Tarjetas].[PERIODO]","[Base_Tarjetas].[PERIODO].&amp;[" &amp; TEXT(P$6,"yyyymm") &amp; "]",
"[Base_Tarjetas].[Metrica]","[Base_Tarjetas].[Metrica].&amp;[" &amp; $A9 &amp; "]",
"[Base_Tarjetas].[SEGMENTO_DESCRIP]","[Base_Tarjetas].[SEGMENTO_DESCRIP].&amp;[" &amp; $C$6 &amp; "]",
"[Base_Tarjetas].[SITUACION]","[Base_Tarjetas].[SITUACION].&amp;[" &amp; $C9 &amp; "]",
"[Base_Tarjetas].[TIPO]","[Base_Tarjetas].[TIPO].&amp;[" &amp; $C$1 &amp; "]")/1000,
0)</f>
        <v>0</v>
      </c>
      <c r="Q9" s="8">
        <f>IFERROR(
GETPIVOTDATA("[Base_Tarjetas].[Importe]",TDinamica_R!$A$3,
"[Base_Tarjetas].[PERIODO]","[Base_Tarjetas].[PERIODO].&amp;[" &amp; TEXT(Q$6,"yyyymm") &amp; "]",
"[Base_Tarjetas].[Metrica]","[Base_Tarjetas].[Metrica].&amp;[" &amp; $A9 &amp; "]",
"[Base_Tarjetas].[SEGMENTO_DESCRIP]","[Base_Tarjetas].[SEGMENTO_DESCRIP].&amp;[" &amp; $C$6 &amp; "]",
"[Base_Tarjetas].[SITUACION]","[Base_Tarjetas].[SITUACION].&amp;[" &amp; $C9 &amp; "]",
"[Base_Tarjetas].[TIPO]","[Base_Tarjetas].[TIPO].&amp;[" &amp; $C$1 &amp; "]")/1000,
0)</f>
        <v>0</v>
      </c>
      <c r="R9" s="8">
        <f>IFERROR(
GETPIVOTDATA("[Base_Tarjetas].[Importe]",TDinamica_R!$A$3,
"[Base_Tarjetas].[PERIODO]","[Base_Tarjetas].[PERIODO].&amp;[" &amp; TEXT(R$6,"yyyymm") &amp; "]",
"[Base_Tarjetas].[Metrica]","[Base_Tarjetas].[Metrica].&amp;[" &amp; $A9 &amp; "]",
"[Base_Tarjetas].[SEGMENTO_DESCRIP]","[Base_Tarjetas].[SEGMENTO_DESCRIP].&amp;[" &amp; $C$6 &amp; "]",
"[Base_Tarjetas].[SITUACION]","[Base_Tarjetas].[SITUACION].&amp;[" &amp; $C9 &amp; "]",
"[Base_Tarjetas].[TIPO]","[Base_Tarjetas].[TIPO].&amp;[" &amp; $C$1 &amp; "]")/1000,
0)</f>
        <v>0</v>
      </c>
      <c r="S9" s="8">
        <f>IFERROR(
GETPIVOTDATA("[Base_Tarjetas].[Importe]",TDinamica_R!$A$3,
"[Base_Tarjetas].[PERIODO]","[Base_Tarjetas].[PERIODO].&amp;[" &amp; TEXT(S$6,"yyyymm") &amp; "]",
"[Base_Tarjetas].[Metrica]","[Base_Tarjetas].[Metrica].&amp;[" &amp; $A9 &amp; "]",
"[Base_Tarjetas].[SEGMENTO_DESCRIP]","[Base_Tarjetas].[SEGMENTO_DESCRIP].&amp;[" &amp; $C$6 &amp; "]",
"[Base_Tarjetas].[SITUACION]","[Base_Tarjetas].[SITUACION].&amp;[" &amp; $C9 &amp; "]",
"[Base_Tarjetas].[TIPO]","[Base_Tarjetas].[TIPO].&amp;[" &amp; $C$1 &amp; "]")/1000,
0)</f>
        <v>0</v>
      </c>
      <c r="T9" s="8">
        <f>IFERROR(
GETPIVOTDATA("[Base_Tarjetas].[Importe]",TDinamica_R!$A$3,
"[Base_Tarjetas].[PERIODO]","[Base_Tarjetas].[PERIODO].&amp;[" &amp; TEXT(T$6,"yyyymm") &amp; "]",
"[Base_Tarjetas].[Metrica]","[Base_Tarjetas].[Metrica].&amp;[" &amp; $A9 &amp; "]",
"[Base_Tarjetas].[SEGMENTO_DESCRIP]","[Base_Tarjetas].[SEGMENTO_DESCRIP].&amp;[" &amp; $C$6 &amp; "]",
"[Base_Tarjetas].[SITUACION]","[Base_Tarjetas].[SITUACION].&amp;[" &amp; $C9 &amp; "]",
"[Base_Tarjetas].[TIPO]","[Base_Tarjetas].[TIPO].&amp;[" &amp; $C$1 &amp; "]")/1000,
0)</f>
        <v>0</v>
      </c>
      <c r="U9" s="8">
        <f>IFERROR(
GETPIVOTDATA("[Base_Tarjetas].[Importe]",TDinamica_R!$A$3,
"[Base_Tarjetas].[PERIODO]","[Base_Tarjetas].[PERIODO].&amp;[" &amp; TEXT(U$6,"yyyymm") &amp; "]",
"[Base_Tarjetas].[Metrica]","[Base_Tarjetas].[Metrica].&amp;[" &amp; $A9 &amp; "]",
"[Base_Tarjetas].[SEGMENTO_DESCRIP]","[Base_Tarjetas].[SEGMENTO_DESCRIP].&amp;[" &amp; $C$6 &amp; "]",
"[Base_Tarjetas].[SITUACION]","[Base_Tarjetas].[SITUACION].&amp;[" &amp; $C9 &amp; "]",
"[Base_Tarjetas].[TIPO]","[Base_Tarjetas].[TIPO].&amp;[" &amp; $C$1 &amp; "]")/1000,
0)</f>
        <v>0</v>
      </c>
      <c r="V9" s="8">
        <f>IFERROR(
GETPIVOTDATA("[Base_Tarjetas].[Importe]",TDinamica_R!$A$3,
"[Base_Tarjetas].[PERIODO]","[Base_Tarjetas].[PERIODO].&amp;[" &amp; TEXT(V$6,"yyyymm") &amp; "]",
"[Base_Tarjetas].[Metrica]","[Base_Tarjetas].[Metrica].&amp;[" &amp; $A9 &amp; "]",
"[Base_Tarjetas].[SEGMENTO_DESCRIP]","[Base_Tarjetas].[SEGMENTO_DESCRIP].&amp;[" &amp; $C$6 &amp; "]",
"[Base_Tarjetas].[SITUACION]","[Base_Tarjetas].[SITUACION].&amp;[" &amp; $C9 &amp; "]",
"[Base_Tarjetas].[TIPO]","[Base_Tarjetas].[TIPO].&amp;[" &amp; $C$1 &amp; "]")/1000,
0)</f>
        <v>0</v>
      </c>
      <c r="W9" s="8">
        <f>IFERROR(
GETPIVOTDATA("[Base_Tarjetas].[Importe]",TDinamica_R!$A$3,
"[Base_Tarjetas].[PERIODO]","[Base_Tarjetas].[PERIODO].&amp;[" &amp; TEXT(W$6,"yyyymm") &amp; "]",
"[Base_Tarjetas].[Metrica]","[Base_Tarjetas].[Metrica].&amp;[" &amp; $A9 &amp; "]",
"[Base_Tarjetas].[SEGMENTO_DESCRIP]","[Base_Tarjetas].[SEGMENTO_DESCRIP].&amp;[" &amp; $C$6 &amp; "]",
"[Base_Tarjetas].[SITUACION]","[Base_Tarjetas].[SITUACION].&amp;[" &amp; $C9 &amp; "]",
"[Base_Tarjetas].[TIPO]","[Base_Tarjetas].[TIPO].&amp;[" &amp; $C$1 &amp; "]")/1000,
0)</f>
        <v>0</v>
      </c>
      <c r="X9" s="8">
        <f>IFERROR(
GETPIVOTDATA("[Base_Tarjetas].[Importe]",TDinamica_R!$A$3,
"[Base_Tarjetas].[PERIODO]","[Base_Tarjetas].[PERIODO].&amp;[" &amp; TEXT(X$6,"yyyymm") &amp; "]",
"[Base_Tarjetas].[Metrica]","[Base_Tarjetas].[Metrica].&amp;[" &amp; $A9 &amp; "]",
"[Base_Tarjetas].[SEGMENTO_DESCRIP]","[Base_Tarjetas].[SEGMENTO_DESCRIP].&amp;[" &amp; $C$6 &amp; "]",
"[Base_Tarjetas].[SITUACION]","[Base_Tarjetas].[SITUACION].&amp;[" &amp; $C9 &amp; "]",
"[Base_Tarjetas].[TIPO]","[Base_Tarjetas].[TIPO].&amp;[" &amp; $C$1 &amp; "]")/1000,
0)</f>
        <v>0</v>
      </c>
      <c r="Y9" s="8">
        <f>IFERROR(
GETPIVOTDATA("[Base_Tarjetas].[Importe]",TDinamica_R!$A$3,
"[Base_Tarjetas].[PERIODO]","[Base_Tarjetas].[PERIODO].&amp;[" &amp; TEXT(Y$6,"yyyymm") &amp; "]",
"[Base_Tarjetas].[Metrica]","[Base_Tarjetas].[Metrica].&amp;[" &amp; $A9 &amp; "]",
"[Base_Tarjetas].[SEGMENTO_DESCRIP]","[Base_Tarjetas].[SEGMENTO_DESCRIP].&amp;[" &amp; $C$6 &amp; "]",
"[Base_Tarjetas].[SITUACION]","[Base_Tarjetas].[SITUACION].&amp;[" &amp; $C9 &amp; "]",
"[Base_Tarjetas].[TIPO]","[Base_Tarjetas].[TIPO].&amp;[" &amp; $C$1 &amp; "]")/1000,
0)</f>
        <v>0</v>
      </c>
      <c r="Z9" s="8">
        <f>IFERROR(
GETPIVOTDATA("[Base_Tarjetas].[Importe]",TDinamica_R!$A$3,
"[Base_Tarjetas].[PERIODO]","[Base_Tarjetas].[PERIODO].&amp;[" &amp; TEXT(Z$6,"yyyymm") &amp; "]",
"[Base_Tarjetas].[Metrica]","[Base_Tarjetas].[Metrica].&amp;[" &amp; $A9 &amp; "]",
"[Base_Tarjetas].[SEGMENTO_DESCRIP]","[Base_Tarjetas].[SEGMENTO_DESCRIP].&amp;[" &amp; $C$6 &amp; "]",
"[Base_Tarjetas].[SITUACION]","[Base_Tarjetas].[SITUACION].&amp;[" &amp; $C9 &amp; "]",
"[Base_Tarjetas].[TIPO]","[Base_Tarjetas].[TIPO].&amp;[" &amp; $C$1 &amp; "]")/1000,
0)</f>
        <v>0</v>
      </c>
      <c r="AA9" s="8">
        <f>IFERROR(
GETPIVOTDATA("[Base_Tarjetas].[Importe]",TDinamica_R!$A$3,
"[Base_Tarjetas].[PERIODO]","[Base_Tarjetas].[PERIODO].&amp;[" &amp; TEXT(AA$6,"yyyymm") &amp; "]",
"[Base_Tarjetas].[Metrica]","[Base_Tarjetas].[Metrica].&amp;[" &amp; $A9 &amp; "]",
"[Base_Tarjetas].[SEGMENTO_DESCRIP]","[Base_Tarjetas].[SEGMENTO_DESCRIP].&amp;[" &amp; $C$6 &amp; "]",
"[Base_Tarjetas].[SITUACION]","[Base_Tarjetas].[SITUACION].&amp;[" &amp; $C9 &amp; "]",
"[Base_Tarjetas].[TIPO]","[Base_Tarjetas].[TIPO].&amp;[" &amp; $C$1 &amp; "]")/1000,
0)</f>
        <v>0</v>
      </c>
      <c r="AB9" s="8">
        <f>IFERROR(
GETPIVOTDATA("[Base_Tarjetas].[Importe]",TDinamica_R!$A$3,
"[Base_Tarjetas].[PERIODO]","[Base_Tarjetas].[PERIODO].&amp;[" &amp; TEXT(AB$6,"yyyymm") &amp; "]",
"[Base_Tarjetas].[Metrica]","[Base_Tarjetas].[Metrica].&amp;[" &amp; $A9 &amp; "]",
"[Base_Tarjetas].[SEGMENTO_DESCRIP]","[Base_Tarjetas].[SEGMENTO_DESCRIP].&amp;[" &amp; $C$6 &amp; "]",
"[Base_Tarjetas].[SITUACION]","[Base_Tarjetas].[SITUACION].&amp;[" &amp; $C9 &amp; "]",
"[Base_Tarjetas].[TIPO]","[Base_Tarjetas].[TIPO].&amp;[" &amp; $C$1 &amp; "]")/1000,
0)</f>
        <v>0</v>
      </c>
      <c r="AC9" s="8">
        <f>IFERROR(
GETPIVOTDATA("[Base_Tarjetas].[Importe]",TDinamica_R!$A$3,
"[Base_Tarjetas].[PERIODO]","[Base_Tarjetas].[PERIODO].&amp;[" &amp; TEXT(AC$6,"yyyymm") &amp; "]",
"[Base_Tarjetas].[Metrica]","[Base_Tarjetas].[Metrica].&amp;[" &amp; $A9 &amp; "]",
"[Base_Tarjetas].[SEGMENTO_DESCRIP]","[Base_Tarjetas].[SEGMENTO_DESCRIP].&amp;[" &amp; $C$6 &amp; "]",
"[Base_Tarjetas].[SITUACION]","[Base_Tarjetas].[SITUACION].&amp;[" &amp; $C9 &amp; "]",
"[Base_Tarjetas].[TIPO]","[Base_Tarjetas].[TIPO].&amp;[" &amp; $C$1 &amp; "]")/1000,
0)</f>
        <v>0</v>
      </c>
      <c r="AD9" s="8">
        <f>IFERROR(
GETPIVOTDATA("[Base_Tarjetas].[Importe]",TDinamica_R!$A$3,
"[Base_Tarjetas].[PERIODO]","[Base_Tarjetas].[PERIODO].&amp;[" &amp; TEXT(AD$6,"yyyymm") &amp; "]",
"[Base_Tarjetas].[Metrica]","[Base_Tarjetas].[Metrica].&amp;[" &amp; $A9 &amp; "]",
"[Base_Tarjetas].[SEGMENTO_DESCRIP]","[Base_Tarjetas].[SEGMENTO_DESCRIP].&amp;[" &amp; $C$6 &amp; "]",
"[Base_Tarjetas].[SITUACION]","[Base_Tarjetas].[SITUACION].&amp;[" &amp; $C9 &amp; "]",
"[Base_Tarjetas].[TIPO]","[Base_Tarjetas].[TIPO].&amp;[" &amp; $C$1 &amp; "]")/1000,
0)</f>
        <v>0</v>
      </c>
      <c r="AE9" s="8">
        <f>IFERROR(
GETPIVOTDATA("[Base_Tarjetas].[Importe]",TDinamica_R!$A$3,
"[Base_Tarjetas].[PERIODO]","[Base_Tarjetas].[PERIODO].&amp;[" &amp; TEXT(AE$6,"yyyymm") &amp; "]",
"[Base_Tarjetas].[Metrica]","[Base_Tarjetas].[Metrica].&amp;[" &amp; $A9 &amp; "]",
"[Base_Tarjetas].[SEGMENTO_DESCRIP]","[Base_Tarjetas].[SEGMENTO_DESCRIP].&amp;[" &amp; $C$6 &amp; "]",
"[Base_Tarjetas].[SITUACION]","[Base_Tarjetas].[SITUACION].&amp;[" &amp; $C9 &amp; "]",
"[Base_Tarjetas].[TIPO]","[Base_Tarjetas].[TIPO].&amp;[" &amp; $C$1 &amp; "]")/1000,
0)</f>
        <v>0</v>
      </c>
      <c r="AF9" s="8">
        <f>IFERROR(
GETPIVOTDATA("[Base_Tarjetas].[Importe]",TDinamica_R!$A$3,
"[Base_Tarjetas].[PERIODO]","[Base_Tarjetas].[PERIODO].&amp;[" &amp; TEXT(AF$6,"yyyymm") &amp; "]",
"[Base_Tarjetas].[Metrica]","[Base_Tarjetas].[Metrica].&amp;[" &amp; $A9 &amp; "]",
"[Base_Tarjetas].[SEGMENTO_DESCRIP]","[Base_Tarjetas].[SEGMENTO_DESCRIP].&amp;[" &amp; $C$6 &amp; "]",
"[Base_Tarjetas].[SITUACION]","[Base_Tarjetas].[SITUACION].&amp;[" &amp; $C9 &amp; "]",
"[Base_Tarjetas].[TIPO]","[Base_Tarjetas].[TIPO].&amp;[" &amp; $C$1 &amp; "]")/1000,
0)</f>
        <v>0</v>
      </c>
      <c r="AG9" s="8">
        <f>IFERROR(
GETPIVOTDATA("[Base_Tarjetas].[Importe]",TDinamica_R!$A$3,
"[Base_Tarjetas].[PERIODO]","[Base_Tarjetas].[PERIODO].&amp;[" &amp; TEXT(AG$6,"yyyymm") &amp; "]",
"[Base_Tarjetas].[Metrica]","[Base_Tarjetas].[Metrica].&amp;[" &amp; $A9 &amp; "]",
"[Base_Tarjetas].[SEGMENTO_DESCRIP]","[Base_Tarjetas].[SEGMENTO_DESCRIP].&amp;[" &amp; $C$6 &amp; "]",
"[Base_Tarjetas].[SITUACION]","[Base_Tarjetas].[SITUACION].&amp;[" &amp; $C9 &amp; "]",
"[Base_Tarjetas].[TIPO]","[Base_Tarjetas].[TIPO].&amp;[" &amp; $C$1 &amp; "]")/1000,
0)</f>
        <v>0</v>
      </c>
      <c r="AH9" s="8">
        <f>IFERROR(
GETPIVOTDATA("[Base_Tarjetas].[Importe]",TDinamica_R!$A$3,
"[Base_Tarjetas].[PERIODO]","[Base_Tarjetas].[PERIODO].&amp;[" &amp; TEXT(AH$6,"yyyymm") &amp; "]",
"[Base_Tarjetas].[Metrica]","[Base_Tarjetas].[Metrica].&amp;[" &amp; $A9 &amp; "]",
"[Base_Tarjetas].[SEGMENTO_DESCRIP]","[Base_Tarjetas].[SEGMENTO_DESCRIP].&amp;[" &amp; $C$6 &amp; "]",
"[Base_Tarjetas].[SITUACION]","[Base_Tarjetas].[SITUACION].&amp;[" &amp; $C9 &amp; "]",
"[Base_Tarjetas].[TIPO]","[Base_Tarjetas].[TIPO].&amp;[" &amp; $C$1 &amp; "]")/1000,
0)</f>
        <v>0</v>
      </c>
      <c r="AI9" s="8">
        <f>IFERROR(
GETPIVOTDATA("[Base_Tarjetas].[Importe]",TDinamica_R!$A$3,
"[Base_Tarjetas].[PERIODO]","[Base_Tarjetas].[PERIODO].&amp;[" &amp; TEXT(AI$6,"yyyymm") &amp; "]",
"[Base_Tarjetas].[Metrica]","[Base_Tarjetas].[Metrica].&amp;[" &amp; $A9 &amp; "]",
"[Base_Tarjetas].[SEGMENTO_DESCRIP]","[Base_Tarjetas].[SEGMENTO_DESCRIP].&amp;[" &amp; $C$6 &amp; "]",
"[Base_Tarjetas].[SITUACION]","[Base_Tarjetas].[SITUACION].&amp;[" &amp; $C9 &amp; "]",
"[Base_Tarjetas].[TIPO]","[Base_Tarjetas].[TIPO].&amp;[" &amp; $C$1 &amp; "]")/1000,
0)</f>
        <v>0</v>
      </c>
      <c r="AJ9" s="8">
        <f>IFERROR(
GETPIVOTDATA("[Base_Tarjetas].[Importe]",TDinamica_R!$A$3,
"[Base_Tarjetas].[PERIODO]","[Base_Tarjetas].[PERIODO].&amp;[" &amp; TEXT(AJ$6,"yyyymm") &amp; "]",
"[Base_Tarjetas].[Metrica]","[Base_Tarjetas].[Metrica].&amp;[" &amp; $A9 &amp; "]",
"[Base_Tarjetas].[SEGMENTO_DESCRIP]","[Base_Tarjetas].[SEGMENTO_DESCRIP].&amp;[" &amp; $C$6 &amp; "]",
"[Base_Tarjetas].[SITUACION]","[Base_Tarjetas].[SITUACION].&amp;[" &amp; $C9 &amp; "]",
"[Base_Tarjetas].[TIPO]","[Base_Tarjetas].[TIPO].&amp;[" &amp; $C$1 &amp; "]")/1000,
0)</f>
        <v>0</v>
      </c>
      <c r="AK9" s="8">
        <f>IFERROR(
GETPIVOTDATA("[Base_Tarjetas].[Importe]",TDinamica_R!$A$3,
"[Base_Tarjetas].[PERIODO]","[Base_Tarjetas].[PERIODO].&amp;[" &amp; TEXT(AK$6,"yyyymm") &amp; "]",
"[Base_Tarjetas].[Metrica]","[Base_Tarjetas].[Metrica].&amp;[" &amp; $A9 &amp; "]",
"[Base_Tarjetas].[SEGMENTO_DESCRIP]","[Base_Tarjetas].[SEGMENTO_DESCRIP].&amp;[" &amp; $C$6 &amp; "]",
"[Base_Tarjetas].[SITUACION]","[Base_Tarjetas].[SITUACION].&amp;[" &amp; $C9 &amp; "]",
"[Base_Tarjetas].[TIPO]","[Base_Tarjetas].[TIPO].&amp;[" &amp; $C$1 &amp; "]")/1000,
0)</f>
        <v>0</v>
      </c>
      <c r="AL9" s="8">
        <f>IFERROR(
GETPIVOTDATA("[Base_Tarjetas].[Importe]",TDinamica_R!$A$3,
"[Base_Tarjetas].[PERIODO]","[Base_Tarjetas].[PERIODO].&amp;[" &amp; TEXT(AL$6,"yyyymm") &amp; "]",
"[Base_Tarjetas].[Metrica]","[Base_Tarjetas].[Metrica].&amp;[" &amp; $A9 &amp; "]",
"[Base_Tarjetas].[SEGMENTO_DESCRIP]","[Base_Tarjetas].[SEGMENTO_DESCRIP].&amp;[" &amp; $C$6 &amp; "]",
"[Base_Tarjetas].[SITUACION]","[Base_Tarjetas].[SITUACION].&amp;[" &amp; $C9 &amp; "]",
"[Base_Tarjetas].[TIPO]","[Base_Tarjetas].[TIPO].&amp;[" &amp; $C$1 &amp; "]")/1000,
0)</f>
        <v>0</v>
      </c>
      <c r="AM9" s="8">
        <f>IFERROR(
GETPIVOTDATA("[Base_Tarjetas].[Importe]",TDinamica_R!$A$3,
"[Base_Tarjetas].[PERIODO]","[Base_Tarjetas].[PERIODO].&amp;[" &amp; TEXT(AM$6,"yyyymm") &amp; "]",
"[Base_Tarjetas].[Metrica]","[Base_Tarjetas].[Metrica].&amp;[" &amp; $A9 &amp; "]",
"[Base_Tarjetas].[SEGMENTO_DESCRIP]","[Base_Tarjetas].[SEGMENTO_DESCRIP].&amp;[" &amp; $C$6 &amp; "]",
"[Base_Tarjetas].[SITUACION]","[Base_Tarjetas].[SITUACION].&amp;[" &amp; $C9 &amp; "]",
"[Base_Tarjetas].[TIPO]","[Base_Tarjetas].[TIPO].&amp;[" &amp; $C$1 &amp; "]")/1000,
0)</f>
        <v>0</v>
      </c>
      <c r="AN9" s="8">
        <f>IFERROR(
GETPIVOTDATA("[Base_Tarjetas].[Importe]",TDinamica_R!$A$3,
"[Base_Tarjetas].[PERIODO]","[Base_Tarjetas].[PERIODO].&amp;[" &amp; TEXT(AN$6,"yyyymm") &amp; "]",
"[Base_Tarjetas].[Metrica]","[Base_Tarjetas].[Metrica].&amp;[" &amp; $A9 &amp; "]",
"[Base_Tarjetas].[SEGMENTO_DESCRIP]","[Base_Tarjetas].[SEGMENTO_DESCRIP].&amp;[" &amp; $C$6 &amp; "]",
"[Base_Tarjetas].[SITUACION]","[Base_Tarjetas].[SITUACION].&amp;[" &amp; $C9 &amp; "]",
"[Base_Tarjetas].[TIPO]","[Base_Tarjetas].[TIPO].&amp;[" &amp; $C$1 &amp; "]")/1000,
0)</f>
        <v>0</v>
      </c>
      <c r="AO9" s="8">
        <f>IFERROR(
GETPIVOTDATA("[Base_Tarjetas].[Importe]",TDinamica_R!$A$3,
"[Base_Tarjetas].[PERIODO]","[Base_Tarjetas].[PERIODO].&amp;[" &amp; TEXT(AO$6,"yyyymm") &amp; "]",
"[Base_Tarjetas].[Metrica]","[Base_Tarjetas].[Metrica].&amp;[" &amp; $A9 &amp; "]",
"[Base_Tarjetas].[SEGMENTO_DESCRIP]","[Base_Tarjetas].[SEGMENTO_DESCRIP].&amp;[" &amp; $C$6 &amp; "]",
"[Base_Tarjetas].[SITUACION]","[Base_Tarjetas].[SITUACION].&amp;[" &amp; $C9 &amp; "]",
"[Base_Tarjetas].[TIPO]","[Base_Tarjetas].[TIPO].&amp;[" &amp; $C$1 &amp; "]")/1000,
0)</f>
        <v>0</v>
      </c>
      <c r="AP9" s="8">
        <f>IFERROR(
GETPIVOTDATA("[Base_Tarjetas].[Importe]",TDinamica_R!$A$3,
"[Base_Tarjetas].[PERIODO]","[Base_Tarjetas].[PERIODO].&amp;[" &amp; TEXT(AP$6,"yyyymm") &amp; "]",
"[Base_Tarjetas].[Metrica]","[Base_Tarjetas].[Metrica].&amp;[" &amp; $A9 &amp; "]",
"[Base_Tarjetas].[SEGMENTO_DESCRIP]","[Base_Tarjetas].[SEGMENTO_DESCRIP].&amp;[" &amp; $C$6 &amp; "]",
"[Base_Tarjetas].[SITUACION]","[Base_Tarjetas].[SITUACION].&amp;[" &amp; $C9 &amp; "]",
"[Base_Tarjetas].[TIPO]","[Base_Tarjetas].[TIPO].&amp;[" &amp; $C$1 &amp; "]")/1000,
0)</f>
        <v>0</v>
      </c>
      <c r="AQ9" s="8">
        <f>IFERROR(
GETPIVOTDATA("[Base_Tarjetas].[Importe]",TDinamica_R!$A$3,
"[Base_Tarjetas].[PERIODO]","[Base_Tarjetas].[PERIODO].&amp;[" &amp; TEXT(AQ$6,"yyyymm") &amp; "]",
"[Base_Tarjetas].[Metrica]","[Base_Tarjetas].[Metrica].&amp;[" &amp; $A9 &amp; "]",
"[Base_Tarjetas].[SEGMENTO_DESCRIP]","[Base_Tarjetas].[SEGMENTO_DESCRIP].&amp;[" &amp; $C$6 &amp; "]",
"[Base_Tarjetas].[SITUACION]","[Base_Tarjetas].[SITUACION].&amp;[" &amp; $C9 &amp; "]",
"[Base_Tarjetas].[TIPO]","[Base_Tarjetas].[TIPO].&amp;[" &amp; $C$1 &amp; "]")/1000,
0)</f>
        <v>0</v>
      </c>
      <c r="AR9" s="8">
        <f>IFERROR(
GETPIVOTDATA("[Base_Tarjetas].[Importe]",TDinamica_R!$A$3,
"[Base_Tarjetas].[PERIODO]","[Base_Tarjetas].[PERIODO].&amp;[" &amp; TEXT(AR$6,"yyyymm") &amp; "]",
"[Base_Tarjetas].[Metrica]","[Base_Tarjetas].[Metrica].&amp;[" &amp; $A9 &amp; "]",
"[Base_Tarjetas].[SEGMENTO_DESCRIP]","[Base_Tarjetas].[SEGMENTO_DESCRIP].&amp;[" &amp; $C$6 &amp; "]",
"[Base_Tarjetas].[SITUACION]","[Base_Tarjetas].[SITUACION].&amp;[" &amp; $C9 &amp; "]",
"[Base_Tarjetas].[TIPO]","[Base_Tarjetas].[TIPO].&amp;[" &amp; $C$1 &amp; "]")/1000,
0)</f>
        <v>0</v>
      </c>
      <c r="AS9" s="8">
        <f>IFERROR(
GETPIVOTDATA("[Base_Tarjetas].[Importe]",TDinamica_R!$A$3,
"[Base_Tarjetas].[PERIODO]","[Base_Tarjetas].[PERIODO].&amp;[" &amp; TEXT(AS$6,"yyyymm") &amp; "]",
"[Base_Tarjetas].[Metrica]","[Base_Tarjetas].[Metrica].&amp;[" &amp; $A9 &amp; "]",
"[Base_Tarjetas].[SEGMENTO_DESCRIP]","[Base_Tarjetas].[SEGMENTO_DESCRIP].&amp;[" &amp; $C$6 &amp; "]",
"[Base_Tarjetas].[SITUACION]","[Base_Tarjetas].[SITUACION].&amp;[" &amp; $C9 &amp; "]",
"[Base_Tarjetas].[TIPO]","[Base_Tarjetas].[TIPO].&amp;[" &amp; $C$1 &amp; "]")/1000,
0)</f>
        <v>0</v>
      </c>
      <c r="AT9" s="8">
        <f>IFERROR(
GETPIVOTDATA("[Base_Tarjetas].[Importe]",TDinamica_R!$A$3,
"[Base_Tarjetas].[PERIODO]","[Base_Tarjetas].[PERIODO].&amp;[" &amp; TEXT(AT$6,"yyyymm") &amp; "]",
"[Base_Tarjetas].[Metrica]","[Base_Tarjetas].[Metrica].&amp;[" &amp; $A9 &amp; "]",
"[Base_Tarjetas].[SEGMENTO_DESCRIP]","[Base_Tarjetas].[SEGMENTO_DESCRIP].&amp;[" &amp; $C$6 &amp; "]",
"[Base_Tarjetas].[SITUACION]","[Base_Tarjetas].[SITUACION].&amp;[" &amp; $C9 &amp; "]",
"[Base_Tarjetas].[TIPO]","[Base_Tarjetas].[TIPO].&amp;[" &amp; $C$1 &amp; "]")/1000,
0)</f>
        <v>0</v>
      </c>
      <c r="AU9" s="8">
        <f>IFERROR(
GETPIVOTDATA("[Base_Tarjetas].[Importe]",TDinamica_R!$A$3,
"[Base_Tarjetas].[PERIODO]","[Base_Tarjetas].[PERIODO].&amp;[" &amp; TEXT(AU$6,"yyyymm") &amp; "]",
"[Base_Tarjetas].[Metrica]","[Base_Tarjetas].[Metrica].&amp;[" &amp; $A9 &amp; "]",
"[Base_Tarjetas].[SEGMENTO_DESCRIP]","[Base_Tarjetas].[SEGMENTO_DESCRIP].&amp;[" &amp; $C$6 &amp; "]",
"[Base_Tarjetas].[SITUACION]","[Base_Tarjetas].[SITUACION].&amp;[" &amp; $C9 &amp; "]",
"[Base_Tarjetas].[TIPO]","[Base_Tarjetas].[TIPO].&amp;[" &amp; $C$1 &amp; "]")/1000,
0)</f>
        <v>0</v>
      </c>
      <c r="AV9" s="8">
        <f>IFERROR(
GETPIVOTDATA("[Base_Tarjetas].[Importe]",TDinamica_R!$A$3,
"[Base_Tarjetas].[PERIODO]","[Base_Tarjetas].[PERIODO].&amp;[" &amp; TEXT(AV$6,"yyyymm") &amp; "]",
"[Base_Tarjetas].[Metrica]","[Base_Tarjetas].[Metrica].&amp;[" &amp; $A9 &amp; "]",
"[Base_Tarjetas].[SEGMENTO_DESCRIP]","[Base_Tarjetas].[SEGMENTO_DESCRIP].&amp;[" &amp; $C$6 &amp; "]",
"[Base_Tarjetas].[SITUACION]","[Base_Tarjetas].[SITUACION].&amp;[" &amp; $C9 &amp; "]",
"[Base_Tarjetas].[TIPO]","[Base_Tarjetas].[TIPO].&amp;[" &amp; $C$1 &amp; "]")/1000,
0)</f>
        <v>0</v>
      </c>
      <c r="AW9" s="8">
        <f>IFERROR(
GETPIVOTDATA("[Base_Tarjetas].[Importe]",TDinamica_R!$A$3,
"[Base_Tarjetas].[PERIODO]","[Base_Tarjetas].[PERIODO].&amp;[" &amp; TEXT(AW$6,"yyyymm") &amp; "]",
"[Base_Tarjetas].[Metrica]","[Base_Tarjetas].[Metrica].&amp;[" &amp; $A9 &amp; "]",
"[Base_Tarjetas].[SEGMENTO_DESCRIP]","[Base_Tarjetas].[SEGMENTO_DESCRIP].&amp;[" &amp; $C$6 &amp; "]",
"[Base_Tarjetas].[SITUACION]","[Base_Tarjetas].[SITUACION].&amp;[" &amp; $C9 &amp; "]",
"[Base_Tarjetas].[TIPO]","[Base_Tarjetas].[TIPO].&amp;[" &amp; $C$1 &amp; "]")/1000,
0)</f>
        <v>0</v>
      </c>
      <c r="AX9" s="8">
        <f>IFERROR(
GETPIVOTDATA("[Base_Tarjetas].[Importe]",TDinamica_R!$A$3,
"[Base_Tarjetas].[PERIODO]","[Base_Tarjetas].[PERIODO].&amp;[" &amp; TEXT(AX$6,"yyyymm") &amp; "]",
"[Base_Tarjetas].[Metrica]","[Base_Tarjetas].[Metrica].&amp;[" &amp; $A9 &amp; "]",
"[Base_Tarjetas].[SEGMENTO_DESCRIP]","[Base_Tarjetas].[SEGMENTO_DESCRIP].&amp;[" &amp; $C$6 &amp; "]",
"[Base_Tarjetas].[SITUACION]","[Base_Tarjetas].[SITUACION].&amp;[" &amp; $C9 &amp; "]",
"[Base_Tarjetas].[TIPO]","[Base_Tarjetas].[TIPO].&amp;[" &amp; $C$1 &amp; "]")/1000,
0)</f>
        <v>0</v>
      </c>
      <c r="AY9" s="8">
        <f>IFERROR(
GETPIVOTDATA("[Base_Tarjetas].[Importe]",TDinamica_R!$A$3,
"[Base_Tarjetas].[PERIODO]","[Base_Tarjetas].[PERIODO].&amp;[" &amp; TEXT(AY$6,"yyyymm") &amp; "]",
"[Base_Tarjetas].[Metrica]","[Base_Tarjetas].[Metrica].&amp;[" &amp; $A9 &amp; "]",
"[Base_Tarjetas].[SEGMENTO_DESCRIP]","[Base_Tarjetas].[SEGMENTO_DESCRIP].&amp;[" &amp; $C$6 &amp; "]",
"[Base_Tarjetas].[SITUACION]","[Base_Tarjetas].[SITUACION].&amp;[" &amp; $C9 &amp; "]",
"[Base_Tarjetas].[TIPO]","[Base_Tarjetas].[TIPO].&amp;[" &amp; $C$1 &amp; "]")/1000,
0)</f>
        <v>0</v>
      </c>
      <c r="AZ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TEXT(AZ$6,"yyyymm") &amp; "]"),
0)</f>
        <v>13816.923619720192</v>
      </c>
      <c r="BA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TEXT(BA$6,"yyyymm") &amp; "]"),
0)</f>
        <v>15063.776347544936</v>
      </c>
      <c r="BB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TEXT(BB$6,"yyyymm") &amp; "]"),
0)</f>
        <v>16395.785128858988</v>
      </c>
      <c r="BC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TEXT(BC$6,"yyyymm") &amp; "]"),
0)</f>
        <v>17583.610996397671</v>
      </c>
      <c r="BD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TEXT(BD$6,"yyyymm") &amp; "]"),
0)</f>
        <v>19139.261407675152</v>
      </c>
      <c r="BE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TEXT(BE$6,"yyyymm") &amp; "]"),
0)</f>
        <v>20783.096781139469</v>
      </c>
      <c r="BF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TEXT(BF$6,"yyyymm") &amp; "]"),
0)</f>
        <v>22336.206675679619</v>
      </c>
      <c r="BG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TEXT(BG$6,"yyyymm") &amp; "]"),
0)</f>
        <v>23968.039392569659</v>
      </c>
      <c r="BH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TEXT(BH$6,"yyyymm") &amp; "]"),
0)</f>
        <v>26241.092630981544</v>
      </c>
      <c r="BI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TEXT(BI$6,"yyyymm") &amp; "]"),
0)</f>
        <v>28644.882164053553</v>
      </c>
      <c r="BJ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TEXT(BJ$6,"yyyymm") &amp; "]"),
0)</f>
        <v>31155.818009391252</v>
      </c>
      <c r="BK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TEXT(BK$6,"yyyymm") &amp; "]"),
0)</f>
        <v>33753.451487377315</v>
      </c>
      <c r="BO9" s="24">
        <f t="shared" si="5"/>
        <v>0</v>
      </c>
      <c r="BP9" s="24">
        <f t="shared" ref="BP9:BP10" si="7">_xlfn.XLOOKUP(BP$6,$D$6:$BM$6,$D9:$BM9,,0,-1)</f>
        <v>16395.785128858988</v>
      </c>
      <c r="BQ9" s="24">
        <f t="shared" si="6"/>
        <v>0</v>
      </c>
      <c r="BR9" s="24">
        <f t="shared" si="6"/>
        <v>0</v>
      </c>
      <c r="BS9" s="24">
        <f t="shared" si="6"/>
        <v>0</v>
      </c>
      <c r="BT9" s="24">
        <f t="shared" si="6"/>
        <v>0</v>
      </c>
    </row>
    <row r="10" spans="1:81" ht="14.45" hidden="1" customHeight="1" outlineLevel="1" x14ac:dyDescent="0.25">
      <c r="A10" s="11" t="s">
        <v>15</v>
      </c>
      <c r="C10" s="2" t="s">
        <v>9</v>
      </c>
      <c r="D10" s="8">
        <f>IFERROR(
GETPIVOTDATA("[Base_Tarjetas].[Importe]",TDinamica_R!$A$3,
"[Base_Tarjetas].[PERIODO]","[Base_Tarjetas].[PERIODO].&amp;[" &amp; TEXT(D$6,"yyyymm") &amp; "]",
"[Base_Tarjetas].[Metrica]","[Base_Tarjetas].[Metrica].&amp;[" &amp; $A10 &amp; "]",
"[Base_Tarjetas].[SEGMENTO_DESCRIP]","[Base_Tarjetas].[SEGMENTO_DESCRIP].&amp;[" &amp; $C$6 &amp; "]",
"[Base_Tarjetas].[SITUACION]","[Base_Tarjetas].[SITUACION].&amp;[" &amp; $C10 &amp; "]",
"[Base_Tarjetas].[TIPO]","[Base_Tarjetas].[TIPO].&amp;[" &amp; $C$1 &amp; "]")/1000,
0)</f>
        <v>0</v>
      </c>
      <c r="E10" s="8">
        <f>IFERROR(
GETPIVOTDATA("[Base_Tarjetas].[Importe]",TDinamica_R!$A$3,
"[Base_Tarjetas].[PERIODO]","[Base_Tarjetas].[PERIODO].&amp;[" &amp; TEXT(E$6,"yyyymm") &amp; "]",
"[Base_Tarjetas].[Metrica]","[Base_Tarjetas].[Metrica].&amp;[" &amp; $A10 &amp; "]",
"[Base_Tarjetas].[SEGMENTO_DESCRIP]","[Base_Tarjetas].[SEGMENTO_DESCRIP].&amp;[" &amp; $C$6 &amp; "]",
"[Base_Tarjetas].[SITUACION]","[Base_Tarjetas].[SITUACION].&amp;[" &amp; $C10 &amp; "]",
"[Base_Tarjetas].[TIPO]","[Base_Tarjetas].[TIPO].&amp;[" &amp; $C$1 &amp; "]")/1000,
0)</f>
        <v>0</v>
      </c>
      <c r="F10" s="8">
        <f>IFERROR(
GETPIVOTDATA("[Base_Tarjetas].[Importe]",TDinamica_R!$A$3,
"[Base_Tarjetas].[PERIODO]","[Base_Tarjetas].[PERIODO].&amp;[" &amp; TEXT(F$6,"yyyymm") &amp; "]",
"[Base_Tarjetas].[Metrica]","[Base_Tarjetas].[Metrica].&amp;[" &amp; $A10 &amp; "]",
"[Base_Tarjetas].[SEGMENTO_DESCRIP]","[Base_Tarjetas].[SEGMENTO_DESCRIP].&amp;[" &amp; $C$6 &amp; "]",
"[Base_Tarjetas].[SITUACION]","[Base_Tarjetas].[SITUACION].&amp;[" &amp; $C10 &amp; "]",
"[Base_Tarjetas].[TIPO]","[Base_Tarjetas].[TIPO].&amp;[" &amp; $C$1 &amp; "]")/1000,
0)</f>
        <v>0</v>
      </c>
      <c r="G10" s="8">
        <f>IFERROR(
GETPIVOTDATA("[Base_Tarjetas].[Importe]",TDinamica_R!$A$3,
"[Base_Tarjetas].[PERIODO]","[Base_Tarjetas].[PERIODO].&amp;[" &amp; TEXT(G$6,"yyyymm") &amp; "]",
"[Base_Tarjetas].[Metrica]","[Base_Tarjetas].[Metrica].&amp;[" &amp; $A10 &amp; "]",
"[Base_Tarjetas].[SEGMENTO_DESCRIP]","[Base_Tarjetas].[SEGMENTO_DESCRIP].&amp;[" &amp; $C$6 &amp; "]",
"[Base_Tarjetas].[SITUACION]","[Base_Tarjetas].[SITUACION].&amp;[" &amp; $C10 &amp; "]",
"[Base_Tarjetas].[TIPO]","[Base_Tarjetas].[TIPO].&amp;[" &amp; $C$1 &amp; "]")/1000,
0)</f>
        <v>0</v>
      </c>
      <c r="H10" s="8">
        <f>IFERROR(
GETPIVOTDATA("[Base_Tarjetas].[Importe]",TDinamica_R!$A$3,
"[Base_Tarjetas].[PERIODO]","[Base_Tarjetas].[PERIODO].&amp;[" &amp; TEXT(H$6,"yyyymm") &amp; "]",
"[Base_Tarjetas].[Metrica]","[Base_Tarjetas].[Metrica].&amp;[" &amp; $A10 &amp; "]",
"[Base_Tarjetas].[SEGMENTO_DESCRIP]","[Base_Tarjetas].[SEGMENTO_DESCRIP].&amp;[" &amp; $C$6 &amp; "]",
"[Base_Tarjetas].[SITUACION]","[Base_Tarjetas].[SITUACION].&amp;[" &amp; $C10 &amp; "]",
"[Base_Tarjetas].[TIPO]","[Base_Tarjetas].[TIPO].&amp;[" &amp; $C$1 &amp; "]")/1000,
0)</f>
        <v>0</v>
      </c>
      <c r="I10" s="8">
        <f>IFERROR(
GETPIVOTDATA("[Base_Tarjetas].[Importe]",TDinamica_R!$A$3,
"[Base_Tarjetas].[PERIODO]","[Base_Tarjetas].[PERIODO].&amp;[" &amp; TEXT(I$6,"yyyymm") &amp; "]",
"[Base_Tarjetas].[Metrica]","[Base_Tarjetas].[Metrica].&amp;[" &amp; $A10 &amp; "]",
"[Base_Tarjetas].[SEGMENTO_DESCRIP]","[Base_Tarjetas].[SEGMENTO_DESCRIP].&amp;[" &amp; $C$6 &amp; "]",
"[Base_Tarjetas].[SITUACION]","[Base_Tarjetas].[SITUACION].&amp;[" &amp; $C10 &amp; "]",
"[Base_Tarjetas].[TIPO]","[Base_Tarjetas].[TIPO].&amp;[" &amp; $C$1 &amp; "]")/1000,
0)</f>
        <v>0</v>
      </c>
      <c r="J10" s="8">
        <f>IFERROR(
GETPIVOTDATA("[Base_Tarjetas].[Importe]",TDinamica_R!$A$3,
"[Base_Tarjetas].[PERIODO]","[Base_Tarjetas].[PERIODO].&amp;[" &amp; TEXT(J$6,"yyyymm") &amp; "]",
"[Base_Tarjetas].[Metrica]","[Base_Tarjetas].[Metrica].&amp;[" &amp; $A10 &amp; "]",
"[Base_Tarjetas].[SEGMENTO_DESCRIP]","[Base_Tarjetas].[SEGMENTO_DESCRIP].&amp;[" &amp; $C$6 &amp; "]",
"[Base_Tarjetas].[SITUACION]","[Base_Tarjetas].[SITUACION].&amp;[" &amp; $C10 &amp; "]",
"[Base_Tarjetas].[TIPO]","[Base_Tarjetas].[TIPO].&amp;[" &amp; $C$1 &amp; "]")/1000,
0)</f>
        <v>0</v>
      </c>
      <c r="K10" s="8">
        <f>IFERROR(
GETPIVOTDATA("[Base_Tarjetas].[Importe]",TDinamica_R!$A$3,
"[Base_Tarjetas].[PERIODO]","[Base_Tarjetas].[PERIODO].&amp;[" &amp; TEXT(K$6,"yyyymm") &amp; "]",
"[Base_Tarjetas].[Metrica]","[Base_Tarjetas].[Metrica].&amp;[" &amp; $A10 &amp; "]",
"[Base_Tarjetas].[SEGMENTO_DESCRIP]","[Base_Tarjetas].[SEGMENTO_DESCRIP].&amp;[" &amp; $C$6 &amp; "]",
"[Base_Tarjetas].[SITUACION]","[Base_Tarjetas].[SITUACION].&amp;[" &amp; $C10 &amp; "]",
"[Base_Tarjetas].[TIPO]","[Base_Tarjetas].[TIPO].&amp;[" &amp; $C$1 &amp; "]")/1000,
0)</f>
        <v>0</v>
      </c>
      <c r="L10" s="8">
        <f>IFERROR(
GETPIVOTDATA("[Base_Tarjetas].[Importe]",TDinamica_R!$A$3,
"[Base_Tarjetas].[PERIODO]","[Base_Tarjetas].[PERIODO].&amp;[" &amp; TEXT(L$6,"yyyymm") &amp; "]",
"[Base_Tarjetas].[Metrica]","[Base_Tarjetas].[Metrica].&amp;[" &amp; $A10 &amp; "]",
"[Base_Tarjetas].[SEGMENTO_DESCRIP]","[Base_Tarjetas].[SEGMENTO_DESCRIP].&amp;[" &amp; $C$6 &amp; "]",
"[Base_Tarjetas].[SITUACION]","[Base_Tarjetas].[SITUACION].&amp;[" &amp; $C10 &amp; "]",
"[Base_Tarjetas].[TIPO]","[Base_Tarjetas].[TIPO].&amp;[" &amp; $C$1 &amp; "]")/1000,
0)</f>
        <v>0</v>
      </c>
      <c r="M10" s="8">
        <f>IFERROR(
GETPIVOTDATA("[Base_Tarjetas].[Importe]",TDinamica_R!$A$3,
"[Base_Tarjetas].[PERIODO]","[Base_Tarjetas].[PERIODO].&amp;[" &amp; TEXT(M$6,"yyyymm") &amp; "]",
"[Base_Tarjetas].[Metrica]","[Base_Tarjetas].[Metrica].&amp;[" &amp; $A10 &amp; "]",
"[Base_Tarjetas].[SEGMENTO_DESCRIP]","[Base_Tarjetas].[SEGMENTO_DESCRIP].&amp;[" &amp; $C$6 &amp; "]",
"[Base_Tarjetas].[SITUACION]","[Base_Tarjetas].[SITUACION].&amp;[" &amp; $C10 &amp; "]",
"[Base_Tarjetas].[TIPO]","[Base_Tarjetas].[TIPO].&amp;[" &amp; $C$1 &amp; "]")/1000,
0)</f>
        <v>0</v>
      </c>
      <c r="N10" s="8">
        <f>IFERROR(
GETPIVOTDATA("[Base_Tarjetas].[Importe]",TDinamica_R!$A$3,
"[Base_Tarjetas].[PERIODO]","[Base_Tarjetas].[PERIODO].&amp;[" &amp; TEXT(N$6,"yyyymm") &amp; "]",
"[Base_Tarjetas].[Metrica]","[Base_Tarjetas].[Metrica].&amp;[" &amp; $A10 &amp; "]",
"[Base_Tarjetas].[SEGMENTO_DESCRIP]","[Base_Tarjetas].[SEGMENTO_DESCRIP].&amp;[" &amp; $C$6 &amp; "]",
"[Base_Tarjetas].[SITUACION]","[Base_Tarjetas].[SITUACION].&amp;[" &amp; $C10 &amp; "]",
"[Base_Tarjetas].[TIPO]","[Base_Tarjetas].[TIPO].&amp;[" &amp; $C$1 &amp; "]")/1000,
0)</f>
        <v>0</v>
      </c>
      <c r="O10" s="8">
        <f>IFERROR(
GETPIVOTDATA("[Base_Tarjetas].[Importe]",TDinamica_R!$A$3,
"[Base_Tarjetas].[PERIODO]","[Base_Tarjetas].[PERIODO].&amp;[" &amp; TEXT(O$6,"yyyymm") &amp; "]",
"[Base_Tarjetas].[Metrica]","[Base_Tarjetas].[Metrica].&amp;[" &amp; $A10 &amp; "]",
"[Base_Tarjetas].[SEGMENTO_DESCRIP]","[Base_Tarjetas].[SEGMENTO_DESCRIP].&amp;[" &amp; $C$6 &amp; "]",
"[Base_Tarjetas].[SITUACION]","[Base_Tarjetas].[SITUACION].&amp;[" &amp; $C10 &amp; "]",
"[Base_Tarjetas].[TIPO]","[Base_Tarjetas].[TIPO].&amp;[" &amp; $C$1 &amp; "]")/1000,
0)</f>
        <v>0</v>
      </c>
      <c r="P10" s="8">
        <f>IFERROR(
GETPIVOTDATA("[Base_Tarjetas].[Importe]",TDinamica_R!$A$3,
"[Base_Tarjetas].[PERIODO]","[Base_Tarjetas].[PERIODO].&amp;[" &amp; TEXT(P$6,"yyyymm") &amp; "]",
"[Base_Tarjetas].[Metrica]","[Base_Tarjetas].[Metrica].&amp;[" &amp; $A10 &amp; "]",
"[Base_Tarjetas].[SEGMENTO_DESCRIP]","[Base_Tarjetas].[SEGMENTO_DESCRIP].&amp;[" &amp; $C$6 &amp; "]",
"[Base_Tarjetas].[SITUACION]","[Base_Tarjetas].[SITUACION].&amp;[" &amp; $C10 &amp; "]",
"[Base_Tarjetas].[TIPO]","[Base_Tarjetas].[TIPO].&amp;[" &amp; $C$1 &amp; "]")/1000,
0)</f>
        <v>0</v>
      </c>
      <c r="Q10" s="8">
        <f>IFERROR(
GETPIVOTDATA("[Base_Tarjetas].[Importe]",TDinamica_R!$A$3,
"[Base_Tarjetas].[PERIODO]","[Base_Tarjetas].[PERIODO].&amp;[" &amp; TEXT(Q$6,"yyyymm") &amp; "]",
"[Base_Tarjetas].[Metrica]","[Base_Tarjetas].[Metrica].&amp;[" &amp; $A10 &amp; "]",
"[Base_Tarjetas].[SEGMENTO_DESCRIP]","[Base_Tarjetas].[SEGMENTO_DESCRIP].&amp;[" &amp; $C$6 &amp; "]",
"[Base_Tarjetas].[SITUACION]","[Base_Tarjetas].[SITUACION].&amp;[" &amp; $C10 &amp; "]",
"[Base_Tarjetas].[TIPO]","[Base_Tarjetas].[TIPO].&amp;[" &amp; $C$1 &amp; "]")/1000,
0)</f>
        <v>0</v>
      </c>
      <c r="R10" s="8">
        <f>IFERROR(
GETPIVOTDATA("[Base_Tarjetas].[Importe]",TDinamica_R!$A$3,
"[Base_Tarjetas].[PERIODO]","[Base_Tarjetas].[PERIODO].&amp;[" &amp; TEXT(R$6,"yyyymm") &amp; "]",
"[Base_Tarjetas].[Metrica]","[Base_Tarjetas].[Metrica].&amp;[" &amp; $A10 &amp; "]",
"[Base_Tarjetas].[SEGMENTO_DESCRIP]","[Base_Tarjetas].[SEGMENTO_DESCRIP].&amp;[" &amp; $C$6 &amp; "]",
"[Base_Tarjetas].[SITUACION]","[Base_Tarjetas].[SITUACION].&amp;[" &amp; $C10 &amp; "]",
"[Base_Tarjetas].[TIPO]","[Base_Tarjetas].[TIPO].&amp;[" &amp; $C$1 &amp; "]")/1000,
0)</f>
        <v>0</v>
      </c>
      <c r="S10" s="8">
        <f>IFERROR(
GETPIVOTDATA("[Base_Tarjetas].[Importe]",TDinamica_R!$A$3,
"[Base_Tarjetas].[PERIODO]","[Base_Tarjetas].[PERIODO].&amp;[" &amp; TEXT(S$6,"yyyymm") &amp; "]",
"[Base_Tarjetas].[Metrica]","[Base_Tarjetas].[Metrica].&amp;[" &amp; $A10 &amp; "]",
"[Base_Tarjetas].[SEGMENTO_DESCRIP]","[Base_Tarjetas].[SEGMENTO_DESCRIP].&amp;[" &amp; $C$6 &amp; "]",
"[Base_Tarjetas].[SITUACION]","[Base_Tarjetas].[SITUACION].&amp;[" &amp; $C10 &amp; "]",
"[Base_Tarjetas].[TIPO]","[Base_Tarjetas].[TIPO].&amp;[" &amp; $C$1 &amp; "]")/1000,
0)</f>
        <v>0</v>
      </c>
      <c r="T10" s="8">
        <f>IFERROR(
GETPIVOTDATA("[Base_Tarjetas].[Importe]",TDinamica_R!$A$3,
"[Base_Tarjetas].[PERIODO]","[Base_Tarjetas].[PERIODO].&amp;[" &amp; TEXT(T$6,"yyyymm") &amp; "]",
"[Base_Tarjetas].[Metrica]","[Base_Tarjetas].[Metrica].&amp;[" &amp; $A10 &amp; "]",
"[Base_Tarjetas].[SEGMENTO_DESCRIP]","[Base_Tarjetas].[SEGMENTO_DESCRIP].&amp;[" &amp; $C$6 &amp; "]",
"[Base_Tarjetas].[SITUACION]","[Base_Tarjetas].[SITUACION].&amp;[" &amp; $C10 &amp; "]",
"[Base_Tarjetas].[TIPO]","[Base_Tarjetas].[TIPO].&amp;[" &amp; $C$1 &amp; "]")/1000,
0)</f>
        <v>0</v>
      </c>
      <c r="U10" s="8">
        <f>IFERROR(
GETPIVOTDATA("[Base_Tarjetas].[Importe]",TDinamica_R!$A$3,
"[Base_Tarjetas].[PERIODO]","[Base_Tarjetas].[PERIODO].&amp;[" &amp; TEXT(U$6,"yyyymm") &amp; "]",
"[Base_Tarjetas].[Metrica]","[Base_Tarjetas].[Metrica].&amp;[" &amp; $A10 &amp; "]",
"[Base_Tarjetas].[SEGMENTO_DESCRIP]","[Base_Tarjetas].[SEGMENTO_DESCRIP].&amp;[" &amp; $C$6 &amp; "]",
"[Base_Tarjetas].[SITUACION]","[Base_Tarjetas].[SITUACION].&amp;[" &amp; $C10 &amp; "]",
"[Base_Tarjetas].[TIPO]","[Base_Tarjetas].[TIPO].&amp;[" &amp; $C$1 &amp; "]")/1000,
0)</f>
        <v>0</v>
      </c>
      <c r="V10" s="8">
        <f>IFERROR(
GETPIVOTDATA("[Base_Tarjetas].[Importe]",TDinamica_R!$A$3,
"[Base_Tarjetas].[PERIODO]","[Base_Tarjetas].[PERIODO].&amp;[" &amp; TEXT(V$6,"yyyymm") &amp; "]",
"[Base_Tarjetas].[Metrica]","[Base_Tarjetas].[Metrica].&amp;[" &amp; $A10 &amp; "]",
"[Base_Tarjetas].[SEGMENTO_DESCRIP]","[Base_Tarjetas].[SEGMENTO_DESCRIP].&amp;[" &amp; $C$6 &amp; "]",
"[Base_Tarjetas].[SITUACION]","[Base_Tarjetas].[SITUACION].&amp;[" &amp; $C10 &amp; "]",
"[Base_Tarjetas].[TIPO]","[Base_Tarjetas].[TIPO].&amp;[" &amp; $C$1 &amp; "]")/1000,
0)</f>
        <v>0</v>
      </c>
      <c r="W10" s="8">
        <f>IFERROR(
GETPIVOTDATA("[Base_Tarjetas].[Importe]",TDinamica_R!$A$3,
"[Base_Tarjetas].[PERIODO]","[Base_Tarjetas].[PERIODO].&amp;[" &amp; TEXT(W$6,"yyyymm") &amp; "]",
"[Base_Tarjetas].[Metrica]","[Base_Tarjetas].[Metrica].&amp;[" &amp; $A10 &amp; "]",
"[Base_Tarjetas].[SEGMENTO_DESCRIP]","[Base_Tarjetas].[SEGMENTO_DESCRIP].&amp;[" &amp; $C$6 &amp; "]",
"[Base_Tarjetas].[SITUACION]","[Base_Tarjetas].[SITUACION].&amp;[" &amp; $C10 &amp; "]",
"[Base_Tarjetas].[TIPO]","[Base_Tarjetas].[TIPO].&amp;[" &amp; $C$1 &amp; "]")/1000,
0)</f>
        <v>0</v>
      </c>
      <c r="X10" s="8">
        <f>IFERROR(
GETPIVOTDATA("[Base_Tarjetas].[Importe]",TDinamica_R!$A$3,
"[Base_Tarjetas].[PERIODO]","[Base_Tarjetas].[PERIODO].&amp;[" &amp; TEXT(X$6,"yyyymm") &amp; "]",
"[Base_Tarjetas].[Metrica]","[Base_Tarjetas].[Metrica].&amp;[" &amp; $A10 &amp; "]",
"[Base_Tarjetas].[SEGMENTO_DESCRIP]","[Base_Tarjetas].[SEGMENTO_DESCRIP].&amp;[" &amp; $C$6 &amp; "]",
"[Base_Tarjetas].[SITUACION]","[Base_Tarjetas].[SITUACION].&amp;[" &amp; $C10 &amp; "]",
"[Base_Tarjetas].[TIPO]","[Base_Tarjetas].[TIPO].&amp;[" &amp; $C$1 &amp; "]")/1000,
0)</f>
        <v>0</v>
      </c>
      <c r="Y10" s="8">
        <f>IFERROR(
GETPIVOTDATA("[Base_Tarjetas].[Importe]",TDinamica_R!$A$3,
"[Base_Tarjetas].[PERIODO]","[Base_Tarjetas].[PERIODO].&amp;[" &amp; TEXT(Y$6,"yyyymm") &amp; "]",
"[Base_Tarjetas].[Metrica]","[Base_Tarjetas].[Metrica].&amp;[" &amp; $A10 &amp; "]",
"[Base_Tarjetas].[SEGMENTO_DESCRIP]","[Base_Tarjetas].[SEGMENTO_DESCRIP].&amp;[" &amp; $C$6 &amp; "]",
"[Base_Tarjetas].[SITUACION]","[Base_Tarjetas].[SITUACION].&amp;[" &amp; $C10 &amp; "]",
"[Base_Tarjetas].[TIPO]","[Base_Tarjetas].[TIPO].&amp;[" &amp; $C$1 &amp; "]")/1000,
0)</f>
        <v>0</v>
      </c>
      <c r="Z10" s="8">
        <f>IFERROR(
GETPIVOTDATA("[Base_Tarjetas].[Importe]",TDinamica_R!$A$3,
"[Base_Tarjetas].[PERIODO]","[Base_Tarjetas].[PERIODO].&amp;[" &amp; TEXT(Z$6,"yyyymm") &amp; "]",
"[Base_Tarjetas].[Metrica]","[Base_Tarjetas].[Metrica].&amp;[" &amp; $A10 &amp; "]",
"[Base_Tarjetas].[SEGMENTO_DESCRIP]","[Base_Tarjetas].[SEGMENTO_DESCRIP].&amp;[" &amp; $C$6 &amp; "]",
"[Base_Tarjetas].[SITUACION]","[Base_Tarjetas].[SITUACION].&amp;[" &amp; $C10 &amp; "]",
"[Base_Tarjetas].[TIPO]","[Base_Tarjetas].[TIPO].&amp;[" &amp; $C$1 &amp; "]")/1000,
0)</f>
        <v>0</v>
      </c>
      <c r="AA10" s="8">
        <f>IFERROR(
GETPIVOTDATA("[Base_Tarjetas].[Importe]",TDinamica_R!$A$3,
"[Base_Tarjetas].[PERIODO]","[Base_Tarjetas].[PERIODO].&amp;[" &amp; TEXT(AA$6,"yyyymm") &amp; "]",
"[Base_Tarjetas].[Metrica]","[Base_Tarjetas].[Metrica].&amp;[" &amp; $A10 &amp; "]",
"[Base_Tarjetas].[SEGMENTO_DESCRIP]","[Base_Tarjetas].[SEGMENTO_DESCRIP].&amp;[" &amp; $C$6 &amp; "]",
"[Base_Tarjetas].[SITUACION]","[Base_Tarjetas].[SITUACION].&amp;[" &amp; $C10 &amp; "]",
"[Base_Tarjetas].[TIPO]","[Base_Tarjetas].[TIPO].&amp;[" &amp; $C$1 &amp; "]")/1000,
0)</f>
        <v>0</v>
      </c>
      <c r="AB10" s="8">
        <f>IFERROR(
GETPIVOTDATA("[Base_Tarjetas].[Importe]",TDinamica_R!$A$3,
"[Base_Tarjetas].[PERIODO]","[Base_Tarjetas].[PERIODO].&amp;[" &amp; TEXT(AB$6,"yyyymm") &amp; "]",
"[Base_Tarjetas].[Metrica]","[Base_Tarjetas].[Metrica].&amp;[" &amp; $A10 &amp; "]",
"[Base_Tarjetas].[SEGMENTO_DESCRIP]","[Base_Tarjetas].[SEGMENTO_DESCRIP].&amp;[" &amp; $C$6 &amp; "]",
"[Base_Tarjetas].[SITUACION]","[Base_Tarjetas].[SITUACION].&amp;[" &amp; $C10 &amp; "]",
"[Base_Tarjetas].[TIPO]","[Base_Tarjetas].[TIPO].&amp;[" &amp; $C$1 &amp; "]")/1000,
0)</f>
        <v>0</v>
      </c>
      <c r="AC10" s="8">
        <f>IFERROR(
GETPIVOTDATA("[Base_Tarjetas].[Importe]",TDinamica_R!$A$3,
"[Base_Tarjetas].[PERIODO]","[Base_Tarjetas].[PERIODO].&amp;[" &amp; TEXT(AC$6,"yyyymm") &amp; "]",
"[Base_Tarjetas].[Metrica]","[Base_Tarjetas].[Metrica].&amp;[" &amp; $A10 &amp; "]",
"[Base_Tarjetas].[SEGMENTO_DESCRIP]","[Base_Tarjetas].[SEGMENTO_DESCRIP].&amp;[" &amp; $C$6 &amp; "]",
"[Base_Tarjetas].[SITUACION]","[Base_Tarjetas].[SITUACION].&amp;[" &amp; $C10 &amp; "]",
"[Base_Tarjetas].[TIPO]","[Base_Tarjetas].[TIPO].&amp;[" &amp; $C$1 &amp; "]")/1000,
0)</f>
        <v>0</v>
      </c>
      <c r="AD10" s="8">
        <f>IFERROR(
GETPIVOTDATA("[Base_Tarjetas].[Importe]",TDinamica_R!$A$3,
"[Base_Tarjetas].[PERIODO]","[Base_Tarjetas].[PERIODO].&amp;[" &amp; TEXT(AD$6,"yyyymm") &amp; "]",
"[Base_Tarjetas].[Metrica]","[Base_Tarjetas].[Metrica].&amp;[" &amp; $A10 &amp; "]",
"[Base_Tarjetas].[SEGMENTO_DESCRIP]","[Base_Tarjetas].[SEGMENTO_DESCRIP].&amp;[" &amp; $C$6 &amp; "]",
"[Base_Tarjetas].[SITUACION]","[Base_Tarjetas].[SITUACION].&amp;[" &amp; $C10 &amp; "]",
"[Base_Tarjetas].[TIPO]","[Base_Tarjetas].[TIPO].&amp;[" &amp; $C$1 &amp; "]")/1000,
0)</f>
        <v>0</v>
      </c>
      <c r="AE10" s="8">
        <f>IFERROR(
GETPIVOTDATA("[Base_Tarjetas].[Importe]",TDinamica_R!$A$3,
"[Base_Tarjetas].[PERIODO]","[Base_Tarjetas].[PERIODO].&amp;[" &amp; TEXT(AE$6,"yyyymm") &amp; "]",
"[Base_Tarjetas].[Metrica]","[Base_Tarjetas].[Metrica].&amp;[" &amp; $A10 &amp; "]",
"[Base_Tarjetas].[SEGMENTO_DESCRIP]","[Base_Tarjetas].[SEGMENTO_DESCRIP].&amp;[" &amp; $C$6 &amp; "]",
"[Base_Tarjetas].[SITUACION]","[Base_Tarjetas].[SITUACION].&amp;[" &amp; $C10 &amp; "]",
"[Base_Tarjetas].[TIPO]","[Base_Tarjetas].[TIPO].&amp;[" &amp; $C$1 &amp; "]")/1000,
0)</f>
        <v>0</v>
      </c>
      <c r="AF10" s="8">
        <f>IFERROR(
GETPIVOTDATA("[Base_Tarjetas].[Importe]",TDinamica_R!$A$3,
"[Base_Tarjetas].[PERIODO]","[Base_Tarjetas].[PERIODO].&amp;[" &amp; TEXT(AF$6,"yyyymm") &amp; "]",
"[Base_Tarjetas].[Metrica]","[Base_Tarjetas].[Metrica].&amp;[" &amp; $A10 &amp; "]",
"[Base_Tarjetas].[SEGMENTO_DESCRIP]","[Base_Tarjetas].[SEGMENTO_DESCRIP].&amp;[" &amp; $C$6 &amp; "]",
"[Base_Tarjetas].[SITUACION]","[Base_Tarjetas].[SITUACION].&amp;[" &amp; $C10 &amp; "]",
"[Base_Tarjetas].[TIPO]","[Base_Tarjetas].[TIPO].&amp;[" &amp; $C$1 &amp; "]")/1000,
0)</f>
        <v>0</v>
      </c>
      <c r="AG10" s="8">
        <f>IFERROR(
GETPIVOTDATA("[Base_Tarjetas].[Importe]",TDinamica_R!$A$3,
"[Base_Tarjetas].[PERIODO]","[Base_Tarjetas].[PERIODO].&amp;[" &amp; TEXT(AG$6,"yyyymm") &amp; "]",
"[Base_Tarjetas].[Metrica]","[Base_Tarjetas].[Metrica].&amp;[" &amp; $A10 &amp; "]",
"[Base_Tarjetas].[SEGMENTO_DESCRIP]","[Base_Tarjetas].[SEGMENTO_DESCRIP].&amp;[" &amp; $C$6 &amp; "]",
"[Base_Tarjetas].[SITUACION]","[Base_Tarjetas].[SITUACION].&amp;[" &amp; $C10 &amp; "]",
"[Base_Tarjetas].[TIPO]","[Base_Tarjetas].[TIPO].&amp;[" &amp; $C$1 &amp; "]")/1000,
0)</f>
        <v>0</v>
      </c>
      <c r="AH10" s="8">
        <f>IFERROR(
GETPIVOTDATA("[Base_Tarjetas].[Importe]",TDinamica_R!$A$3,
"[Base_Tarjetas].[PERIODO]","[Base_Tarjetas].[PERIODO].&amp;[" &amp; TEXT(AH$6,"yyyymm") &amp; "]",
"[Base_Tarjetas].[Metrica]","[Base_Tarjetas].[Metrica].&amp;[" &amp; $A10 &amp; "]",
"[Base_Tarjetas].[SEGMENTO_DESCRIP]","[Base_Tarjetas].[SEGMENTO_DESCRIP].&amp;[" &amp; $C$6 &amp; "]",
"[Base_Tarjetas].[SITUACION]","[Base_Tarjetas].[SITUACION].&amp;[" &amp; $C10 &amp; "]",
"[Base_Tarjetas].[TIPO]","[Base_Tarjetas].[TIPO].&amp;[" &amp; $C$1 &amp; "]")/1000,
0)</f>
        <v>0</v>
      </c>
      <c r="AI10" s="8">
        <f>IFERROR(
GETPIVOTDATA("[Base_Tarjetas].[Importe]",TDinamica_R!$A$3,
"[Base_Tarjetas].[PERIODO]","[Base_Tarjetas].[PERIODO].&amp;[" &amp; TEXT(AI$6,"yyyymm") &amp; "]",
"[Base_Tarjetas].[Metrica]","[Base_Tarjetas].[Metrica].&amp;[" &amp; $A10 &amp; "]",
"[Base_Tarjetas].[SEGMENTO_DESCRIP]","[Base_Tarjetas].[SEGMENTO_DESCRIP].&amp;[" &amp; $C$6 &amp; "]",
"[Base_Tarjetas].[SITUACION]","[Base_Tarjetas].[SITUACION].&amp;[" &amp; $C10 &amp; "]",
"[Base_Tarjetas].[TIPO]","[Base_Tarjetas].[TIPO].&amp;[" &amp; $C$1 &amp; "]")/1000,
0)</f>
        <v>0</v>
      </c>
      <c r="AJ10" s="8">
        <f>IFERROR(
GETPIVOTDATA("[Base_Tarjetas].[Importe]",TDinamica_R!$A$3,
"[Base_Tarjetas].[PERIODO]","[Base_Tarjetas].[PERIODO].&amp;[" &amp; TEXT(AJ$6,"yyyymm") &amp; "]",
"[Base_Tarjetas].[Metrica]","[Base_Tarjetas].[Metrica].&amp;[" &amp; $A10 &amp; "]",
"[Base_Tarjetas].[SEGMENTO_DESCRIP]","[Base_Tarjetas].[SEGMENTO_DESCRIP].&amp;[" &amp; $C$6 &amp; "]",
"[Base_Tarjetas].[SITUACION]","[Base_Tarjetas].[SITUACION].&amp;[" &amp; $C10 &amp; "]",
"[Base_Tarjetas].[TIPO]","[Base_Tarjetas].[TIPO].&amp;[" &amp; $C$1 &amp; "]")/1000,
0)</f>
        <v>0</v>
      </c>
      <c r="AK10" s="8">
        <f>IFERROR(
GETPIVOTDATA("[Base_Tarjetas].[Importe]",TDinamica_R!$A$3,
"[Base_Tarjetas].[PERIODO]","[Base_Tarjetas].[PERIODO].&amp;[" &amp; TEXT(AK$6,"yyyymm") &amp; "]",
"[Base_Tarjetas].[Metrica]","[Base_Tarjetas].[Metrica].&amp;[" &amp; $A10 &amp; "]",
"[Base_Tarjetas].[SEGMENTO_DESCRIP]","[Base_Tarjetas].[SEGMENTO_DESCRIP].&amp;[" &amp; $C$6 &amp; "]",
"[Base_Tarjetas].[SITUACION]","[Base_Tarjetas].[SITUACION].&amp;[" &amp; $C10 &amp; "]",
"[Base_Tarjetas].[TIPO]","[Base_Tarjetas].[TIPO].&amp;[" &amp; $C$1 &amp; "]")/1000,
0)</f>
        <v>0</v>
      </c>
      <c r="AL10" s="8">
        <f>IFERROR(
GETPIVOTDATA("[Base_Tarjetas].[Importe]",TDinamica_R!$A$3,
"[Base_Tarjetas].[PERIODO]","[Base_Tarjetas].[PERIODO].&amp;[" &amp; TEXT(AL$6,"yyyymm") &amp; "]",
"[Base_Tarjetas].[Metrica]","[Base_Tarjetas].[Metrica].&amp;[" &amp; $A10 &amp; "]",
"[Base_Tarjetas].[SEGMENTO_DESCRIP]","[Base_Tarjetas].[SEGMENTO_DESCRIP].&amp;[" &amp; $C$6 &amp; "]",
"[Base_Tarjetas].[SITUACION]","[Base_Tarjetas].[SITUACION].&amp;[" &amp; $C10 &amp; "]",
"[Base_Tarjetas].[TIPO]","[Base_Tarjetas].[TIPO].&amp;[" &amp; $C$1 &amp; "]")/1000,
0)</f>
        <v>0</v>
      </c>
      <c r="AM10" s="8">
        <f>IFERROR(
GETPIVOTDATA("[Base_Tarjetas].[Importe]",TDinamica_R!$A$3,
"[Base_Tarjetas].[PERIODO]","[Base_Tarjetas].[PERIODO].&amp;[" &amp; TEXT(AM$6,"yyyymm") &amp; "]",
"[Base_Tarjetas].[Metrica]","[Base_Tarjetas].[Metrica].&amp;[" &amp; $A10 &amp; "]",
"[Base_Tarjetas].[SEGMENTO_DESCRIP]","[Base_Tarjetas].[SEGMENTO_DESCRIP].&amp;[" &amp; $C$6 &amp; "]",
"[Base_Tarjetas].[SITUACION]","[Base_Tarjetas].[SITUACION].&amp;[" &amp; $C10 &amp; "]",
"[Base_Tarjetas].[TIPO]","[Base_Tarjetas].[TIPO].&amp;[" &amp; $C$1 &amp; "]")/1000,
0)</f>
        <v>0</v>
      </c>
      <c r="AN10" s="8">
        <f>IFERROR(
GETPIVOTDATA("[Base_Tarjetas].[Importe]",TDinamica_R!$A$3,
"[Base_Tarjetas].[PERIODO]","[Base_Tarjetas].[PERIODO].&amp;[" &amp; TEXT(AN$6,"yyyymm") &amp; "]",
"[Base_Tarjetas].[Metrica]","[Base_Tarjetas].[Metrica].&amp;[" &amp; $A10 &amp; "]",
"[Base_Tarjetas].[SEGMENTO_DESCRIP]","[Base_Tarjetas].[SEGMENTO_DESCRIP].&amp;[" &amp; $C$6 &amp; "]",
"[Base_Tarjetas].[SITUACION]","[Base_Tarjetas].[SITUACION].&amp;[" &amp; $C10 &amp; "]",
"[Base_Tarjetas].[TIPO]","[Base_Tarjetas].[TIPO].&amp;[" &amp; $C$1 &amp; "]")/1000,
0)</f>
        <v>0</v>
      </c>
      <c r="AO10" s="8">
        <f>IFERROR(
GETPIVOTDATA("[Base_Tarjetas].[Importe]",TDinamica_R!$A$3,
"[Base_Tarjetas].[PERIODO]","[Base_Tarjetas].[PERIODO].&amp;[" &amp; TEXT(AO$6,"yyyymm") &amp; "]",
"[Base_Tarjetas].[Metrica]","[Base_Tarjetas].[Metrica].&amp;[" &amp; $A10 &amp; "]",
"[Base_Tarjetas].[SEGMENTO_DESCRIP]","[Base_Tarjetas].[SEGMENTO_DESCRIP].&amp;[" &amp; $C$6 &amp; "]",
"[Base_Tarjetas].[SITUACION]","[Base_Tarjetas].[SITUACION].&amp;[" &amp; $C10 &amp; "]",
"[Base_Tarjetas].[TIPO]","[Base_Tarjetas].[TIPO].&amp;[" &amp; $C$1 &amp; "]")/1000,
0)</f>
        <v>0</v>
      </c>
      <c r="AP10" s="8">
        <f>IFERROR(
GETPIVOTDATA("[Base_Tarjetas].[Importe]",TDinamica_R!$A$3,
"[Base_Tarjetas].[PERIODO]","[Base_Tarjetas].[PERIODO].&amp;[" &amp; TEXT(AP$6,"yyyymm") &amp; "]",
"[Base_Tarjetas].[Metrica]","[Base_Tarjetas].[Metrica].&amp;[" &amp; $A10 &amp; "]",
"[Base_Tarjetas].[SEGMENTO_DESCRIP]","[Base_Tarjetas].[SEGMENTO_DESCRIP].&amp;[" &amp; $C$6 &amp; "]",
"[Base_Tarjetas].[SITUACION]","[Base_Tarjetas].[SITUACION].&amp;[" &amp; $C10 &amp; "]",
"[Base_Tarjetas].[TIPO]","[Base_Tarjetas].[TIPO].&amp;[" &amp; $C$1 &amp; "]")/1000,
0)</f>
        <v>0</v>
      </c>
      <c r="AQ10" s="8">
        <f>IFERROR(
GETPIVOTDATA("[Base_Tarjetas].[Importe]",TDinamica_R!$A$3,
"[Base_Tarjetas].[PERIODO]","[Base_Tarjetas].[PERIODO].&amp;[" &amp; TEXT(AQ$6,"yyyymm") &amp; "]",
"[Base_Tarjetas].[Metrica]","[Base_Tarjetas].[Metrica].&amp;[" &amp; $A10 &amp; "]",
"[Base_Tarjetas].[SEGMENTO_DESCRIP]","[Base_Tarjetas].[SEGMENTO_DESCRIP].&amp;[" &amp; $C$6 &amp; "]",
"[Base_Tarjetas].[SITUACION]","[Base_Tarjetas].[SITUACION].&amp;[" &amp; $C10 &amp; "]",
"[Base_Tarjetas].[TIPO]","[Base_Tarjetas].[TIPO].&amp;[" &amp; $C$1 &amp; "]")/1000,
0)</f>
        <v>0</v>
      </c>
      <c r="AR10" s="8">
        <f>IFERROR(
GETPIVOTDATA("[Base_Tarjetas].[Importe]",TDinamica_R!$A$3,
"[Base_Tarjetas].[PERIODO]","[Base_Tarjetas].[PERIODO].&amp;[" &amp; TEXT(AR$6,"yyyymm") &amp; "]",
"[Base_Tarjetas].[Metrica]","[Base_Tarjetas].[Metrica].&amp;[" &amp; $A10 &amp; "]",
"[Base_Tarjetas].[SEGMENTO_DESCRIP]","[Base_Tarjetas].[SEGMENTO_DESCRIP].&amp;[" &amp; $C$6 &amp; "]",
"[Base_Tarjetas].[SITUACION]","[Base_Tarjetas].[SITUACION].&amp;[" &amp; $C10 &amp; "]",
"[Base_Tarjetas].[TIPO]","[Base_Tarjetas].[TIPO].&amp;[" &amp; $C$1 &amp; "]")/1000,
0)</f>
        <v>0</v>
      </c>
      <c r="AS10" s="8">
        <f>IFERROR(
GETPIVOTDATA("[Base_Tarjetas].[Importe]",TDinamica_R!$A$3,
"[Base_Tarjetas].[PERIODO]","[Base_Tarjetas].[PERIODO].&amp;[" &amp; TEXT(AS$6,"yyyymm") &amp; "]",
"[Base_Tarjetas].[Metrica]","[Base_Tarjetas].[Metrica].&amp;[" &amp; $A10 &amp; "]",
"[Base_Tarjetas].[SEGMENTO_DESCRIP]","[Base_Tarjetas].[SEGMENTO_DESCRIP].&amp;[" &amp; $C$6 &amp; "]",
"[Base_Tarjetas].[SITUACION]","[Base_Tarjetas].[SITUACION].&amp;[" &amp; $C10 &amp; "]",
"[Base_Tarjetas].[TIPO]","[Base_Tarjetas].[TIPO].&amp;[" &amp; $C$1 &amp; "]")/1000,
0)</f>
        <v>0</v>
      </c>
      <c r="AT10" s="8">
        <f>IFERROR(
GETPIVOTDATA("[Base_Tarjetas].[Importe]",TDinamica_R!$A$3,
"[Base_Tarjetas].[PERIODO]","[Base_Tarjetas].[PERIODO].&amp;[" &amp; TEXT(AT$6,"yyyymm") &amp; "]",
"[Base_Tarjetas].[Metrica]","[Base_Tarjetas].[Metrica].&amp;[" &amp; $A10 &amp; "]",
"[Base_Tarjetas].[SEGMENTO_DESCRIP]","[Base_Tarjetas].[SEGMENTO_DESCRIP].&amp;[" &amp; $C$6 &amp; "]",
"[Base_Tarjetas].[SITUACION]","[Base_Tarjetas].[SITUACION].&amp;[" &amp; $C10 &amp; "]",
"[Base_Tarjetas].[TIPO]","[Base_Tarjetas].[TIPO].&amp;[" &amp; $C$1 &amp; "]")/1000,
0)</f>
        <v>0</v>
      </c>
      <c r="AU10" s="8">
        <f>IFERROR(
GETPIVOTDATA("[Base_Tarjetas].[Importe]",TDinamica_R!$A$3,
"[Base_Tarjetas].[PERIODO]","[Base_Tarjetas].[PERIODO].&amp;[" &amp; TEXT(AU$6,"yyyymm") &amp; "]",
"[Base_Tarjetas].[Metrica]","[Base_Tarjetas].[Metrica].&amp;[" &amp; $A10 &amp; "]",
"[Base_Tarjetas].[SEGMENTO_DESCRIP]","[Base_Tarjetas].[SEGMENTO_DESCRIP].&amp;[" &amp; $C$6 &amp; "]",
"[Base_Tarjetas].[SITUACION]","[Base_Tarjetas].[SITUACION].&amp;[" &amp; $C10 &amp; "]",
"[Base_Tarjetas].[TIPO]","[Base_Tarjetas].[TIPO].&amp;[" &amp; $C$1 &amp; "]")/1000,
0)</f>
        <v>0</v>
      </c>
      <c r="AV10" s="8">
        <f>IFERROR(
GETPIVOTDATA("[Base_Tarjetas].[Importe]",TDinamica_R!$A$3,
"[Base_Tarjetas].[PERIODO]","[Base_Tarjetas].[PERIODO].&amp;[" &amp; TEXT(AV$6,"yyyymm") &amp; "]",
"[Base_Tarjetas].[Metrica]","[Base_Tarjetas].[Metrica].&amp;[" &amp; $A10 &amp; "]",
"[Base_Tarjetas].[SEGMENTO_DESCRIP]","[Base_Tarjetas].[SEGMENTO_DESCRIP].&amp;[" &amp; $C$6 &amp; "]",
"[Base_Tarjetas].[SITUACION]","[Base_Tarjetas].[SITUACION].&amp;[" &amp; $C10 &amp; "]",
"[Base_Tarjetas].[TIPO]","[Base_Tarjetas].[TIPO].&amp;[" &amp; $C$1 &amp; "]")/1000,
0)</f>
        <v>0</v>
      </c>
      <c r="AW10" s="8">
        <f>IFERROR(
GETPIVOTDATA("[Base_Tarjetas].[Importe]",TDinamica_R!$A$3,
"[Base_Tarjetas].[PERIODO]","[Base_Tarjetas].[PERIODO].&amp;[" &amp; TEXT(AW$6,"yyyymm") &amp; "]",
"[Base_Tarjetas].[Metrica]","[Base_Tarjetas].[Metrica].&amp;[" &amp; $A10 &amp; "]",
"[Base_Tarjetas].[SEGMENTO_DESCRIP]","[Base_Tarjetas].[SEGMENTO_DESCRIP].&amp;[" &amp; $C$6 &amp; "]",
"[Base_Tarjetas].[SITUACION]","[Base_Tarjetas].[SITUACION].&amp;[" &amp; $C10 &amp; "]",
"[Base_Tarjetas].[TIPO]","[Base_Tarjetas].[TIPO].&amp;[" &amp; $C$1 &amp; "]")/1000,
0)</f>
        <v>0</v>
      </c>
      <c r="AX10" s="8">
        <f>IFERROR(
GETPIVOTDATA("[Base_Tarjetas].[Importe]",TDinamica_R!$A$3,
"[Base_Tarjetas].[PERIODO]","[Base_Tarjetas].[PERIODO].&amp;[" &amp; TEXT(AX$6,"yyyymm") &amp; "]",
"[Base_Tarjetas].[Metrica]","[Base_Tarjetas].[Metrica].&amp;[" &amp; $A10 &amp; "]",
"[Base_Tarjetas].[SEGMENTO_DESCRIP]","[Base_Tarjetas].[SEGMENTO_DESCRIP].&amp;[" &amp; $C$6 &amp; "]",
"[Base_Tarjetas].[SITUACION]","[Base_Tarjetas].[SITUACION].&amp;[" &amp; $C10 &amp; "]",
"[Base_Tarjetas].[TIPO]","[Base_Tarjetas].[TIPO].&amp;[" &amp; $C$1 &amp; "]")/1000,
0)</f>
        <v>0</v>
      </c>
      <c r="AY10" s="8">
        <f>IFERROR(
GETPIVOTDATA("[Base_Tarjetas].[Importe]",TDinamica_R!$A$3,
"[Base_Tarjetas].[PERIODO]","[Base_Tarjetas].[PERIODO].&amp;[" &amp; TEXT(AY$6,"yyyymm") &amp; "]",
"[Base_Tarjetas].[Metrica]","[Base_Tarjetas].[Metrica].&amp;[" &amp; $A10 &amp; "]",
"[Base_Tarjetas].[SEGMENTO_DESCRIP]","[Base_Tarjetas].[SEGMENTO_DESCRIP].&amp;[" &amp; $C$6 &amp; "]",
"[Base_Tarjetas].[SITUACION]","[Base_Tarjetas].[SITUACION].&amp;[" &amp; $C10 &amp; "]",
"[Base_Tarjetas].[TIPO]","[Base_Tarjetas].[TIPO].&amp;[" &amp; $C$1 &amp; "]")/1000,
0)</f>
        <v>0</v>
      </c>
      <c r="AZ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TEXT(AZ$6,"yyyymm") &amp; "]"),
0)</f>
        <v>14592.065521253744</v>
      </c>
      <c r="BA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TEXT(BA$6,"yyyymm") &amp; "]"),
0)</f>
        <v>14796.91769807496</v>
      </c>
      <c r="BB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TEXT(BB$6,"yyyymm") &amp; "]"),
0)</f>
        <v>14341.075903300349</v>
      </c>
      <c r="BC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TEXT(BC$6,"yyyymm") &amp; "]"),
0)</f>
        <v>14247.490296770193</v>
      </c>
      <c r="BD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TEXT(BD$6,"yyyymm") &amp; "]"),
0)</f>
        <v>14963.617321748987</v>
      </c>
      <c r="BE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TEXT(BE$6,"yyyymm") &amp; "]"),
0)</f>
        <v>14867.792956938398</v>
      </c>
      <c r="BF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TEXT(BF$6,"yyyymm") &amp; "]"),
0)</f>
        <v>15311.826937560318</v>
      </c>
      <c r="BG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TEXT(BG$6,"yyyymm") &amp; "]"),
0)</f>
        <v>16054.175353784658</v>
      </c>
      <c r="BH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TEXT(BH$6,"yyyymm") &amp; "]"),
0)</f>
        <v>15523.645758798939</v>
      </c>
      <c r="BI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TEXT(BI$6,"yyyymm") &amp; "]"),
0)</f>
        <v>15505.809025593599</v>
      </c>
      <c r="BJ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TEXT(BJ$6,"yyyymm") &amp; "]"),
0)</f>
        <v>15391.201984898036</v>
      </c>
      <c r="BK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TEXT(BK$6,"yyyymm") &amp; "]"),
0)</f>
        <v>16321.820253152477</v>
      </c>
      <c r="BO10" s="24">
        <f t="shared" si="5"/>
        <v>0</v>
      </c>
      <c r="BP10" s="24">
        <f t="shared" si="7"/>
        <v>14341.075903300349</v>
      </c>
      <c r="BQ10" s="24">
        <f t="shared" si="6"/>
        <v>0</v>
      </c>
      <c r="BR10" s="24">
        <f t="shared" si="6"/>
        <v>0</v>
      </c>
      <c r="BS10" s="24">
        <f t="shared" si="6"/>
        <v>0</v>
      </c>
      <c r="BT10" s="24">
        <f t="shared" si="6"/>
        <v>0</v>
      </c>
    </row>
    <row r="11" spans="1:81" collapsed="1" x14ac:dyDescent="0.25">
      <c r="C11" s="3" t="s">
        <v>2</v>
      </c>
      <c r="D11" s="10">
        <f>SUM(D8:D10)</f>
        <v>0</v>
      </c>
      <c r="E11" s="10">
        <f t="shared" ref="E11:BK11" si="8">SUM(E8:E10)</f>
        <v>0</v>
      </c>
      <c r="F11" s="10">
        <f t="shared" si="8"/>
        <v>0</v>
      </c>
      <c r="G11" s="10">
        <f t="shared" si="8"/>
        <v>0</v>
      </c>
      <c r="H11" s="10">
        <f t="shared" si="8"/>
        <v>0</v>
      </c>
      <c r="I11" s="10">
        <f t="shared" si="8"/>
        <v>0</v>
      </c>
      <c r="J11" s="10">
        <f t="shared" si="8"/>
        <v>0</v>
      </c>
      <c r="K11" s="10">
        <f t="shared" si="8"/>
        <v>0</v>
      </c>
      <c r="L11" s="10">
        <f t="shared" si="8"/>
        <v>0</v>
      </c>
      <c r="M11" s="10">
        <f t="shared" si="8"/>
        <v>0</v>
      </c>
      <c r="N11" s="10">
        <f t="shared" si="8"/>
        <v>0</v>
      </c>
      <c r="O11" s="10">
        <f t="shared" si="8"/>
        <v>0</v>
      </c>
      <c r="P11" s="10">
        <f t="shared" si="8"/>
        <v>0</v>
      </c>
      <c r="Q11" s="10">
        <f t="shared" si="8"/>
        <v>0</v>
      </c>
      <c r="R11" s="10">
        <f t="shared" si="8"/>
        <v>0</v>
      </c>
      <c r="S11" s="10">
        <f t="shared" si="8"/>
        <v>0</v>
      </c>
      <c r="T11" s="10">
        <f t="shared" si="8"/>
        <v>0</v>
      </c>
      <c r="U11" s="10">
        <f t="shared" si="8"/>
        <v>0</v>
      </c>
      <c r="V11" s="10">
        <f t="shared" si="8"/>
        <v>0</v>
      </c>
      <c r="W11" s="10">
        <f t="shared" si="8"/>
        <v>0</v>
      </c>
      <c r="X11" s="10">
        <f t="shared" si="8"/>
        <v>0</v>
      </c>
      <c r="Y11" s="10">
        <f t="shared" si="8"/>
        <v>0</v>
      </c>
      <c r="Z11" s="10">
        <f t="shared" si="8"/>
        <v>0</v>
      </c>
      <c r="AA11" s="10">
        <f t="shared" si="8"/>
        <v>0</v>
      </c>
      <c r="AB11" s="10">
        <f t="shared" si="8"/>
        <v>0</v>
      </c>
      <c r="AC11" s="10">
        <f t="shared" si="8"/>
        <v>0</v>
      </c>
      <c r="AD11" s="10">
        <f t="shared" si="8"/>
        <v>0</v>
      </c>
      <c r="AE11" s="10">
        <f t="shared" si="8"/>
        <v>0</v>
      </c>
      <c r="AF11" s="10">
        <f t="shared" si="8"/>
        <v>0</v>
      </c>
      <c r="AG11" s="10">
        <f t="shared" si="8"/>
        <v>0</v>
      </c>
      <c r="AH11" s="10">
        <f t="shared" si="8"/>
        <v>0</v>
      </c>
      <c r="AI11" s="10">
        <f t="shared" si="8"/>
        <v>0</v>
      </c>
      <c r="AJ11" s="10">
        <f t="shared" si="8"/>
        <v>0</v>
      </c>
      <c r="AK11" s="10">
        <f t="shared" si="8"/>
        <v>0</v>
      </c>
      <c r="AL11" s="10">
        <f t="shared" si="8"/>
        <v>0</v>
      </c>
      <c r="AM11" s="10">
        <f t="shared" si="8"/>
        <v>0</v>
      </c>
      <c r="AN11" s="10">
        <f t="shared" si="8"/>
        <v>0</v>
      </c>
      <c r="AO11" s="10">
        <f t="shared" si="8"/>
        <v>0</v>
      </c>
      <c r="AP11" s="10">
        <f t="shared" si="8"/>
        <v>0</v>
      </c>
      <c r="AQ11" s="10">
        <f t="shared" si="8"/>
        <v>0</v>
      </c>
      <c r="AR11" s="10">
        <f t="shared" si="8"/>
        <v>0</v>
      </c>
      <c r="AS11" s="10">
        <f t="shared" si="8"/>
        <v>0</v>
      </c>
      <c r="AT11" s="10">
        <f t="shared" si="8"/>
        <v>0</v>
      </c>
      <c r="AU11" s="10">
        <f t="shared" si="8"/>
        <v>0</v>
      </c>
      <c r="AV11" s="10">
        <f t="shared" si="8"/>
        <v>0</v>
      </c>
      <c r="AW11" s="10">
        <f t="shared" si="8"/>
        <v>0</v>
      </c>
      <c r="AX11" s="10">
        <f t="shared" si="8"/>
        <v>0</v>
      </c>
      <c r="AY11" s="10">
        <f t="shared" si="8"/>
        <v>0</v>
      </c>
      <c r="AZ11" s="10">
        <f t="shared" si="8"/>
        <v>35505.762801730372</v>
      </c>
      <c r="BA11" s="10">
        <f t="shared" si="8"/>
        <v>37315.942460059014</v>
      </c>
      <c r="BB11" s="10">
        <f t="shared" si="8"/>
        <v>37881.599399541818</v>
      </c>
      <c r="BC11" s="10">
        <f t="shared" si="8"/>
        <v>39291.317877087116</v>
      </c>
      <c r="BD11" s="10">
        <f t="shared" si="8"/>
        <v>41874.694775467382</v>
      </c>
      <c r="BE11" s="10">
        <f t="shared" si="8"/>
        <v>43352.926344832202</v>
      </c>
      <c r="BF11" s="10">
        <f t="shared" si="8"/>
        <v>45371.295891373746</v>
      </c>
      <c r="BG11" s="10">
        <f t="shared" si="8"/>
        <v>48025.85423693325</v>
      </c>
      <c r="BH11" s="10">
        <f t="shared" si="8"/>
        <v>50068.19183910657</v>
      </c>
      <c r="BI11" s="10">
        <f t="shared" si="8"/>
        <v>52658.59685698089</v>
      </c>
      <c r="BJ11" s="10">
        <f t="shared" si="8"/>
        <v>55082.125874875557</v>
      </c>
      <c r="BK11" s="10">
        <f t="shared" si="8"/>
        <v>58288.877164046891</v>
      </c>
      <c r="BO11" s="23">
        <f>SUM(BO8:BO10)</f>
        <v>0</v>
      </c>
      <c r="BP11" s="23">
        <f>SUM(BP8:BP10)</f>
        <v>37881.599399541818</v>
      </c>
      <c r="BQ11" s="23">
        <f t="shared" ref="BQ11:BT11" si="9">SUM(BQ8:BQ10)</f>
        <v>0</v>
      </c>
      <c r="BR11" s="23">
        <f t="shared" si="9"/>
        <v>0</v>
      </c>
      <c r="BS11" s="23">
        <f t="shared" si="9"/>
        <v>0</v>
      </c>
      <c r="BT11" s="23">
        <f t="shared" si="9"/>
        <v>0</v>
      </c>
    </row>
    <row r="14" spans="1:81" hidden="1" outlineLevel="1" x14ac:dyDescent="0.25">
      <c r="A14" s="11" t="s">
        <v>16</v>
      </c>
      <c r="C14" s="2" t="s">
        <v>0</v>
      </c>
      <c r="D14" s="8">
        <f>IFERROR(
GETPIVOTDATA("[Base_Tarjetas].[Importe]",TDinamica_R!$A$3,
"[Base_Tarjetas].[PERIODO]","[Base_Tarjetas].[PERIODO].&amp;[" &amp; TEXT(D$6,"yyyymm") &amp; "]",
"[Base_Tarjetas].[Metrica]","[Base_Tarjetas].[Metrica].&amp;[" &amp; $A14 &amp; "]",
"[Base_Tarjetas].[SEGMENTO_DESCRIP]","[Base_Tarjetas].[SEGMENTO_DESCRIP].&amp;[" &amp; $C$6 &amp; "]",
"[Base_Tarjetas].[SITUACION]","[Base_Tarjetas].[SITUACION].&amp;[" &amp; $C14 &amp; "]",
"[Base_Tarjetas].[TIPO]","[Base_Tarjetas].[TIPO].&amp;[" &amp; $C$1 &amp; "]")/1000,
0)</f>
        <v>0</v>
      </c>
      <c r="E14" s="8">
        <f>IFERROR(
GETPIVOTDATA("[Base_Tarjetas].[Importe]",TDinamica_R!$A$3,
"[Base_Tarjetas].[PERIODO]","[Base_Tarjetas].[PERIODO].&amp;[" &amp; TEXT(E$6,"yyyymm") &amp; "]",
"[Base_Tarjetas].[Metrica]","[Base_Tarjetas].[Metrica].&amp;[" &amp; $A14 &amp; "]",
"[Base_Tarjetas].[SEGMENTO_DESCRIP]","[Base_Tarjetas].[SEGMENTO_DESCRIP].&amp;[" &amp; $C$6 &amp; "]",
"[Base_Tarjetas].[SITUACION]","[Base_Tarjetas].[SITUACION].&amp;[" &amp; $C14 &amp; "]",
"[Base_Tarjetas].[TIPO]","[Base_Tarjetas].[TIPO].&amp;[" &amp; $C$1 &amp; "]")/1000,
0)</f>
        <v>0</v>
      </c>
      <c r="F14" s="8">
        <f>IFERROR(
GETPIVOTDATA("[Base_Tarjetas].[Importe]",TDinamica_R!$A$3,
"[Base_Tarjetas].[PERIODO]","[Base_Tarjetas].[PERIODO].&amp;[" &amp; TEXT(F$6,"yyyymm") &amp; "]",
"[Base_Tarjetas].[Metrica]","[Base_Tarjetas].[Metrica].&amp;[" &amp; $A14 &amp; "]",
"[Base_Tarjetas].[SEGMENTO_DESCRIP]","[Base_Tarjetas].[SEGMENTO_DESCRIP].&amp;[" &amp; $C$6 &amp; "]",
"[Base_Tarjetas].[SITUACION]","[Base_Tarjetas].[SITUACION].&amp;[" &amp; $C14 &amp; "]",
"[Base_Tarjetas].[TIPO]","[Base_Tarjetas].[TIPO].&amp;[" &amp; $C$1 &amp; "]")/1000,
0)</f>
        <v>0</v>
      </c>
      <c r="G14" s="8">
        <f>IFERROR(
GETPIVOTDATA("[Base_Tarjetas].[Importe]",TDinamica_R!$A$3,
"[Base_Tarjetas].[PERIODO]","[Base_Tarjetas].[PERIODO].&amp;[" &amp; TEXT(G$6,"yyyymm") &amp; "]",
"[Base_Tarjetas].[Metrica]","[Base_Tarjetas].[Metrica].&amp;[" &amp; $A14 &amp; "]",
"[Base_Tarjetas].[SEGMENTO_DESCRIP]","[Base_Tarjetas].[SEGMENTO_DESCRIP].&amp;[" &amp; $C$6 &amp; "]",
"[Base_Tarjetas].[SITUACION]","[Base_Tarjetas].[SITUACION].&amp;[" &amp; $C14 &amp; "]",
"[Base_Tarjetas].[TIPO]","[Base_Tarjetas].[TIPO].&amp;[" &amp; $C$1 &amp; "]")/1000,
0)</f>
        <v>0</v>
      </c>
      <c r="H14" s="8">
        <f>IFERROR(
GETPIVOTDATA("[Base_Tarjetas].[Importe]",TDinamica_R!$A$3,
"[Base_Tarjetas].[PERIODO]","[Base_Tarjetas].[PERIODO].&amp;[" &amp; TEXT(H$6,"yyyymm") &amp; "]",
"[Base_Tarjetas].[Metrica]","[Base_Tarjetas].[Metrica].&amp;[" &amp; $A14 &amp; "]",
"[Base_Tarjetas].[SEGMENTO_DESCRIP]","[Base_Tarjetas].[SEGMENTO_DESCRIP].&amp;[" &amp; $C$6 &amp; "]",
"[Base_Tarjetas].[SITUACION]","[Base_Tarjetas].[SITUACION].&amp;[" &amp; $C14 &amp; "]",
"[Base_Tarjetas].[TIPO]","[Base_Tarjetas].[TIPO].&amp;[" &amp; $C$1 &amp; "]")/1000,
0)</f>
        <v>0</v>
      </c>
      <c r="I14" s="8">
        <f>IFERROR(
GETPIVOTDATA("[Base_Tarjetas].[Importe]",TDinamica_R!$A$3,
"[Base_Tarjetas].[PERIODO]","[Base_Tarjetas].[PERIODO].&amp;[" &amp; TEXT(I$6,"yyyymm") &amp; "]",
"[Base_Tarjetas].[Metrica]","[Base_Tarjetas].[Metrica].&amp;[" &amp; $A14 &amp; "]",
"[Base_Tarjetas].[SEGMENTO_DESCRIP]","[Base_Tarjetas].[SEGMENTO_DESCRIP].&amp;[" &amp; $C$6 &amp; "]",
"[Base_Tarjetas].[SITUACION]","[Base_Tarjetas].[SITUACION].&amp;[" &amp; $C14 &amp; "]",
"[Base_Tarjetas].[TIPO]","[Base_Tarjetas].[TIPO].&amp;[" &amp; $C$1 &amp; "]")/1000,
0)</f>
        <v>0</v>
      </c>
      <c r="J14" s="8">
        <f>IFERROR(
GETPIVOTDATA("[Base_Tarjetas].[Importe]",TDinamica_R!$A$3,
"[Base_Tarjetas].[PERIODO]","[Base_Tarjetas].[PERIODO].&amp;[" &amp; TEXT(J$6,"yyyymm") &amp; "]",
"[Base_Tarjetas].[Metrica]","[Base_Tarjetas].[Metrica].&amp;[" &amp; $A14 &amp; "]",
"[Base_Tarjetas].[SEGMENTO_DESCRIP]","[Base_Tarjetas].[SEGMENTO_DESCRIP].&amp;[" &amp; $C$6 &amp; "]",
"[Base_Tarjetas].[SITUACION]","[Base_Tarjetas].[SITUACION].&amp;[" &amp; $C14 &amp; "]",
"[Base_Tarjetas].[TIPO]","[Base_Tarjetas].[TIPO].&amp;[" &amp; $C$1 &amp; "]")/1000,
0)</f>
        <v>0</v>
      </c>
      <c r="K14" s="8">
        <f>IFERROR(
GETPIVOTDATA("[Base_Tarjetas].[Importe]",TDinamica_R!$A$3,
"[Base_Tarjetas].[PERIODO]","[Base_Tarjetas].[PERIODO].&amp;[" &amp; TEXT(K$6,"yyyymm") &amp; "]",
"[Base_Tarjetas].[Metrica]","[Base_Tarjetas].[Metrica].&amp;[" &amp; $A14 &amp; "]",
"[Base_Tarjetas].[SEGMENTO_DESCRIP]","[Base_Tarjetas].[SEGMENTO_DESCRIP].&amp;[" &amp; $C$6 &amp; "]",
"[Base_Tarjetas].[SITUACION]","[Base_Tarjetas].[SITUACION].&amp;[" &amp; $C14 &amp; "]",
"[Base_Tarjetas].[TIPO]","[Base_Tarjetas].[TIPO].&amp;[" &amp; $C$1 &amp; "]")/1000,
0)</f>
        <v>0</v>
      </c>
      <c r="L14" s="8">
        <f>IFERROR(
GETPIVOTDATA("[Base_Tarjetas].[Importe]",TDinamica_R!$A$3,
"[Base_Tarjetas].[PERIODO]","[Base_Tarjetas].[PERIODO].&amp;[" &amp; TEXT(L$6,"yyyymm") &amp; "]",
"[Base_Tarjetas].[Metrica]","[Base_Tarjetas].[Metrica].&amp;[" &amp; $A14 &amp; "]",
"[Base_Tarjetas].[SEGMENTO_DESCRIP]","[Base_Tarjetas].[SEGMENTO_DESCRIP].&amp;[" &amp; $C$6 &amp; "]",
"[Base_Tarjetas].[SITUACION]","[Base_Tarjetas].[SITUACION].&amp;[" &amp; $C14 &amp; "]",
"[Base_Tarjetas].[TIPO]","[Base_Tarjetas].[TIPO].&amp;[" &amp; $C$1 &amp; "]")/1000,
0)</f>
        <v>0</v>
      </c>
      <c r="M14" s="8">
        <f>IFERROR(
GETPIVOTDATA("[Base_Tarjetas].[Importe]",TDinamica_R!$A$3,
"[Base_Tarjetas].[PERIODO]","[Base_Tarjetas].[PERIODO].&amp;[" &amp; TEXT(M$6,"yyyymm") &amp; "]",
"[Base_Tarjetas].[Metrica]","[Base_Tarjetas].[Metrica].&amp;[" &amp; $A14 &amp; "]",
"[Base_Tarjetas].[SEGMENTO_DESCRIP]","[Base_Tarjetas].[SEGMENTO_DESCRIP].&amp;[" &amp; $C$6 &amp; "]",
"[Base_Tarjetas].[SITUACION]","[Base_Tarjetas].[SITUACION].&amp;[" &amp; $C14 &amp; "]",
"[Base_Tarjetas].[TIPO]","[Base_Tarjetas].[TIPO].&amp;[" &amp; $C$1 &amp; "]")/1000,
0)</f>
        <v>0</v>
      </c>
      <c r="N14" s="8">
        <f>IFERROR(
GETPIVOTDATA("[Base_Tarjetas].[Importe]",TDinamica_R!$A$3,
"[Base_Tarjetas].[PERIODO]","[Base_Tarjetas].[PERIODO].&amp;[" &amp; TEXT(N$6,"yyyymm") &amp; "]",
"[Base_Tarjetas].[Metrica]","[Base_Tarjetas].[Metrica].&amp;[" &amp; $A14 &amp; "]",
"[Base_Tarjetas].[SEGMENTO_DESCRIP]","[Base_Tarjetas].[SEGMENTO_DESCRIP].&amp;[" &amp; $C$6 &amp; "]",
"[Base_Tarjetas].[SITUACION]","[Base_Tarjetas].[SITUACION].&amp;[" &amp; $C14 &amp; "]",
"[Base_Tarjetas].[TIPO]","[Base_Tarjetas].[TIPO].&amp;[" &amp; $C$1 &amp; "]")/1000,
0)</f>
        <v>0</v>
      </c>
      <c r="O14" s="8">
        <f>IFERROR(
GETPIVOTDATA("[Base_Tarjetas].[Importe]",TDinamica_R!$A$3,
"[Base_Tarjetas].[PERIODO]","[Base_Tarjetas].[PERIODO].&amp;[" &amp; TEXT(O$6,"yyyymm") &amp; "]",
"[Base_Tarjetas].[Metrica]","[Base_Tarjetas].[Metrica].&amp;[" &amp; $A14 &amp; "]",
"[Base_Tarjetas].[SEGMENTO_DESCRIP]","[Base_Tarjetas].[SEGMENTO_DESCRIP].&amp;[" &amp; $C$6 &amp; "]",
"[Base_Tarjetas].[SITUACION]","[Base_Tarjetas].[SITUACION].&amp;[" &amp; $C14 &amp; "]",
"[Base_Tarjetas].[TIPO]","[Base_Tarjetas].[TIPO].&amp;[" &amp; $C$1 &amp; "]")/1000,
0)</f>
        <v>0</v>
      </c>
      <c r="P14" s="8">
        <f>IFERROR(
GETPIVOTDATA("[Base_Tarjetas].[Importe]",TDinamica_R!$A$3,
"[Base_Tarjetas].[PERIODO]","[Base_Tarjetas].[PERIODO].&amp;[" &amp; TEXT(P$6,"yyyymm") &amp; "]",
"[Base_Tarjetas].[Metrica]","[Base_Tarjetas].[Metrica].&amp;[" &amp; $A14 &amp; "]",
"[Base_Tarjetas].[SEGMENTO_DESCRIP]","[Base_Tarjetas].[SEGMENTO_DESCRIP].&amp;[" &amp; $C$6 &amp; "]",
"[Base_Tarjetas].[SITUACION]","[Base_Tarjetas].[SITUACION].&amp;[" &amp; $C14 &amp; "]",
"[Base_Tarjetas].[TIPO]","[Base_Tarjetas].[TIPO].&amp;[" &amp; $C$1 &amp; "]")/1000,
0)</f>
        <v>0</v>
      </c>
      <c r="Q14" s="8">
        <f>IFERROR(
GETPIVOTDATA("[Base_Tarjetas].[Importe]",TDinamica_R!$A$3,
"[Base_Tarjetas].[PERIODO]","[Base_Tarjetas].[PERIODO].&amp;[" &amp; TEXT(Q$6,"yyyymm") &amp; "]",
"[Base_Tarjetas].[Metrica]","[Base_Tarjetas].[Metrica].&amp;[" &amp; $A14 &amp; "]",
"[Base_Tarjetas].[SEGMENTO_DESCRIP]","[Base_Tarjetas].[SEGMENTO_DESCRIP].&amp;[" &amp; $C$6 &amp; "]",
"[Base_Tarjetas].[SITUACION]","[Base_Tarjetas].[SITUACION].&amp;[" &amp; $C14 &amp; "]",
"[Base_Tarjetas].[TIPO]","[Base_Tarjetas].[TIPO].&amp;[" &amp; $C$1 &amp; "]")/1000,
0)</f>
        <v>0</v>
      </c>
      <c r="R14" s="8">
        <f>IFERROR(
GETPIVOTDATA("[Base_Tarjetas].[Importe]",TDinamica_R!$A$3,
"[Base_Tarjetas].[PERIODO]","[Base_Tarjetas].[PERIODO].&amp;[" &amp; TEXT(R$6,"yyyymm") &amp; "]",
"[Base_Tarjetas].[Metrica]","[Base_Tarjetas].[Metrica].&amp;[" &amp; $A14 &amp; "]",
"[Base_Tarjetas].[SEGMENTO_DESCRIP]","[Base_Tarjetas].[SEGMENTO_DESCRIP].&amp;[" &amp; $C$6 &amp; "]",
"[Base_Tarjetas].[SITUACION]","[Base_Tarjetas].[SITUACION].&amp;[" &amp; $C14 &amp; "]",
"[Base_Tarjetas].[TIPO]","[Base_Tarjetas].[TIPO].&amp;[" &amp; $C$1 &amp; "]")/1000,
0)</f>
        <v>0</v>
      </c>
      <c r="S14" s="8">
        <f>IFERROR(
GETPIVOTDATA("[Base_Tarjetas].[Importe]",TDinamica_R!$A$3,
"[Base_Tarjetas].[PERIODO]","[Base_Tarjetas].[PERIODO].&amp;[" &amp; TEXT(S$6,"yyyymm") &amp; "]",
"[Base_Tarjetas].[Metrica]","[Base_Tarjetas].[Metrica].&amp;[" &amp; $A14 &amp; "]",
"[Base_Tarjetas].[SEGMENTO_DESCRIP]","[Base_Tarjetas].[SEGMENTO_DESCRIP].&amp;[" &amp; $C$6 &amp; "]",
"[Base_Tarjetas].[SITUACION]","[Base_Tarjetas].[SITUACION].&amp;[" &amp; $C14 &amp; "]",
"[Base_Tarjetas].[TIPO]","[Base_Tarjetas].[TIPO].&amp;[" &amp; $C$1 &amp; "]")/1000,
0)</f>
        <v>0</v>
      </c>
      <c r="T14" s="8">
        <f>IFERROR(
GETPIVOTDATA("[Base_Tarjetas].[Importe]",TDinamica_R!$A$3,
"[Base_Tarjetas].[PERIODO]","[Base_Tarjetas].[PERIODO].&amp;[" &amp; TEXT(T$6,"yyyymm") &amp; "]",
"[Base_Tarjetas].[Metrica]","[Base_Tarjetas].[Metrica].&amp;[" &amp; $A14 &amp; "]",
"[Base_Tarjetas].[SEGMENTO_DESCRIP]","[Base_Tarjetas].[SEGMENTO_DESCRIP].&amp;[" &amp; $C$6 &amp; "]",
"[Base_Tarjetas].[SITUACION]","[Base_Tarjetas].[SITUACION].&amp;[" &amp; $C14 &amp; "]",
"[Base_Tarjetas].[TIPO]","[Base_Tarjetas].[TIPO].&amp;[" &amp; $C$1 &amp; "]")/1000,
0)</f>
        <v>0</v>
      </c>
      <c r="U14" s="8">
        <f>IFERROR(
GETPIVOTDATA("[Base_Tarjetas].[Importe]",TDinamica_R!$A$3,
"[Base_Tarjetas].[PERIODO]","[Base_Tarjetas].[PERIODO].&amp;[" &amp; TEXT(U$6,"yyyymm") &amp; "]",
"[Base_Tarjetas].[Metrica]","[Base_Tarjetas].[Metrica].&amp;[" &amp; $A14 &amp; "]",
"[Base_Tarjetas].[SEGMENTO_DESCRIP]","[Base_Tarjetas].[SEGMENTO_DESCRIP].&amp;[" &amp; $C$6 &amp; "]",
"[Base_Tarjetas].[SITUACION]","[Base_Tarjetas].[SITUACION].&amp;[" &amp; $C14 &amp; "]",
"[Base_Tarjetas].[TIPO]","[Base_Tarjetas].[TIPO].&amp;[" &amp; $C$1 &amp; "]")/1000,
0)</f>
        <v>0</v>
      </c>
      <c r="V14" s="8">
        <f>IFERROR(
GETPIVOTDATA("[Base_Tarjetas].[Importe]",TDinamica_R!$A$3,
"[Base_Tarjetas].[PERIODO]","[Base_Tarjetas].[PERIODO].&amp;[" &amp; TEXT(V$6,"yyyymm") &amp; "]",
"[Base_Tarjetas].[Metrica]","[Base_Tarjetas].[Metrica].&amp;[" &amp; $A14 &amp; "]",
"[Base_Tarjetas].[SEGMENTO_DESCRIP]","[Base_Tarjetas].[SEGMENTO_DESCRIP].&amp;[" &amp; $C$6 &amp; "]",
"[Base_Tarjetas].[SITUACION]","[Base_Tarjetas].[SITUACION].&amp;[" &amp; $C14 &amp; "]",
"[Base_Tarjetas].[TIPO]","[Base_Tarjetas].[TIPO].&amp;[" &amp; $C$1 &amp; "]")/1000,
0)</f>
        <v>0</v>
      </c>
      <c r="W14" s="8">
        <f>IFERROR(
GETPIVOTDATA("[Base_Tarjetas].[Importe]",TDinamica_R!$A$3,
"[Base_Tarjetas].[PERIODO]","[Base_Tarjetas].[PERIODO].&amp;[" &amp; TEXT(W$6,"yyyymm") &amp; "]",
"[Base_Tarjetas].[Metrica]","[Base_Tarjetas].[Metrica].&amp;[" &amp; $A14 &amp; "]",
"[Base_Tarjetas].[SEGMENTO_DESCRIP]","[Base_Tarjetas].[SEGMENTO_DESCRIP].&amp;[" &amp; $C$6 &amp; "]",
"[Base_Tarjetas].[SITUACION]","[Base_Tarjetas].[SITUACION].&amp;[" &amp; $C14 &amp; "]",
"[Base_Tarjetas].[TIPO]","[Base_Tarjetas].[TIPO].&amp;[" &amp; $C$1 &amp; "]")/1000,
0)</f>
        <v>0</v>
      </c>
      <c r="X14" s="8">
        <f>IFERROR(
GETPIVOTDATA("[Base_Tarjetas].[Importe]",TDinamica_R!$A$3,
"[Base_Tarjetas].[PERIODO]","[Base_Tarjetas].[PERIODO].&amp;[" &amp; TEXT(X$6,"yyyymm") &amp; "]",
"[Base_Tarjetas].[Metrica]","[Base_Tarjetas].[Metrica].&amp;[" &amp; $A14 &amp; "]",
"[Base_Tarjetas].[SEGMENTO_DESCRIP]","[Base_Tarjetas].[SEGMENTO_DESCRIP].&amp;[" &amp; $C$6 &amp; "]",
"[Base_Tarjetas].[SITUACION]","[Base_Tarjetas].[SITUACION].&amp;[" &amp; $C14 &amp; "]",
"[Base_Tarjetas].[TIPO]","[Base_Tarjetas].[TIPO].&amp;[" &amp; $C$1 &amp; "]")/1000,
0)</f>
        <v>0</v>
      </c>
      <c r="Y14" s="8">
        <f>IFERROR(
GETPIVOTDATA("[Base_Tarjetas].[Importe]",TDinamica_R!$A$3,
"[Base_Tarjetas].[PERIODO]","[Base_Tarjetas].[PERIODO].&amp;[" &amp; TEXT(Y$6,"yyyymm") &amp; "]",
"[Base_Tarjetas].[Metrica]","[Base_Tarjetas].[Metrica].&amp;[" &amp; $A14 &amp; "]",
"[Base_Tarjetas].[SEGMENTO_DESCRIP]","[Base_Tarjetas].[SEGMENTO_DESCRIP].&amp;[" &amp; $C$6 &amp; "]",
"[Base_Tarjetas].[SITUACION]","[Base_Tarjetas].[SITUACION].&amp;[" &amp; $C14 &amp; "]",
"[Base_Tarjetas].[TIPO]","[Base_Tarjetas].[TIPO].&amp;[" &amp; $C$1 &amp; "]")/1000,
0)</f>
        <v>0</v>
      </c>
      <c r="Z14" s="8">
        <f>IFERROR(
GETPIVOTDATA("[Base_Tarjetas].[Importe]",TDinamica_R!$A$3,
"[Base_Tarjetas].[PERIODO]","[Base_Tarjetas].[PERIODO].&amp;[" &amp; TEXT(Z$6,"yyyymm") &amp; "]",
"[Base_Tarjetas].[Metrica]","[Base_Tarjetas].[Metrica].&amp;[" &amp; $A14 &amp; "]",
"[Base_Tarjetas].[SEGMENTO_DESCRIP]","[Base_Tarjetas].[SEGMENTO_DESCRIP].&amp;[" &amp; $C$6 &amp; "]",
"[Base_Tarjetas].[SITUACION]","[Base_Tarjetas].[SITUACION].&amp;[" &amp; $C14 &amp; "]",
"[Base_Tarjetas].[TIPO]","[Base_Tarjetas].[TIPO].&amp;[" &amp; $C$1 &amp; "]")/1000,
0)</f>
        <v>0</v>
      </c>
      <c r="AA14" s="8">
        <f>IFERROR(
GETPIVOTDATA("[Base_Tarjetas].[Importe]",TDinamica_R!$A$3,
"[Base_Tarjetas].[PERIODO]","[Base_Tarjetas].[PERIODO].&amp;[" &amp; TEXT(AA$6,"yyyymm") &amp; "]",
"[Base_Tarjetas].[Metrica]","[Base_Tarjetas].[Metrica].&amp;[" &amp; $A14 &amp; "]",
"[Base_Tarjetas].[SEGMENTO_DESCRIP]","[Base_Tarjetas].[SEGMENTO_DESCRIP].&amp;[" &amp; $C$6 &amp; "]",
"[Base_Tarjetas].[SITUACION]","[Base_Tarjetas].[SITUACION].&amp;[" &amp; $C14 &amp; "]",
"[Base_Tarjetas].[TIPO]","[Base_Tarjetas].[TIPO].&amp;[" &amp; $C$1 &amp; "]")/1000,
0)</f>
        <v>0</v>
      </c>
      <c r="AB14" s="8">
        <f>IFERROR(
GETPIVOTDATA("[Base_Tarjetas].[Importe]",TDinamica_R!$A$3,
"[Base_Tarjetas].[PERIODO]","[Base_Tarjetas].[PERIODO].&amp;[" &amp; TEXT(AB$6,"yyyymm") &amp; "]",
"[Base_Tarjetas].[Metrica]","[Base_Tarjetas].[Metrica].&amp;[" &amp; $A14 &amp; "]",
"[Base_Tarjetas].[SEGMENTO_DESCRIP]","[Base_Tarjetas].[SEGMENTO_DESCRIP].&amp;[" &amp; $C$6 &amp; "]",
"[Base_Tarjetas].[SITUACION]","[Base_Tarjetas].[SITUACION].&amp;[" &amp; $C14 &amp; "]",
"[Base_Tarjetas].[TIPO]","[Base_Tarjetas].[TIPO].&amp;[" &amp; $C$1 &amp; "]")/1000,
0)</f>
        <v>0</v>
      </c>
      <c r="AC14" s="8">
        <f>IFERROR(
GETPIVOTDATA("[Base_Tarjetas].[Importe]",TDinamica_R!$A$3,
"[Base_Tarjetas].[PERIODO]","[Base_Tarjetas].[PERIODO].&amp;[" &amp; TEXT(AC$6,"yyyymm") &amp; "]",
"[Base_Tarjetas].[Metrica]","[Base_Tarjetas].[Metrica].&amp;[" &amp; $A14 &amp; "]",
"[Base_Tarjetas].[SEGMENTO_DESCRIP]","[Base_Tarjetas].[SEGMENTO_DESCRIP].&amp;[" &amp; $C$6 &amp; "]",
"[Base_Tarjetas].[SITUACION]","[Base_Tarjetas].[SITUACION].&amp;[" &amp; $C14 &amp; "]",
"[Base_Tarjetas].[TIPO]","[Base_Tarjetas].[TIPO].&amp;[" &amp; $C$1 &amp; "]")/1000,
0)</f>
        <v>0</v>
      </c>
      <c r="AD14" s="8">
        <f>IFERROR(
GETPIVOTDATA("[Base_Tarjetas].[Importe]",TDinamica_R!$A$3,
"[Base_Tarjetas].[PERIODO]","[Base_Tarjetas].[PERIODO].&amp;[" &amp; TEXT(AD$6,"yyyymm") &amp; "]",
"[Base_Tarjetas].[Metrica]","[Base_Tarjetas].[Metrica].&amp;[" &amp; $A14 &amp; "]",
"[Base_Tarjetas].[SEGMENTO_DESCRIP]","[Base_Tarjetas].[SEGMENTO_DESCRIP].&amp;[" &amp; $C$6 &amp; "]",
"[Base_Tarjetas].[SITUACION]","[Base_Tarjetas].[SITUACION].&amp;[" &amp; $C14 &amp; "]",
"[Base_Tarjetas].[TIPO]","[Base_Tarjetas].[TIPO].&amp;[" &amp; $C$1 &amp; "]")/1000,
0)</f>
        <v>0</v>
      </c>
      <c r="AE14" s="8">
        <f>IFERROR(
GETPIVOTDATA("[Base_Tarjetas].[Importe]",TDinamica_R!$A$3,
"[Base_Tarjetas].[PERIODO]","[Base_Tarjetas].[PERIODO].&amp;[" &amp; TEXT(AE$6,"yyyymm") &amp; "]",
"[Base_Tarjetas].[Metrica]","[Base_Tarjetas].[Metrica].&amp;[" &amp; $A14 &amp; "]",
"[Base_Tarjetas].[SEGMENTO_DESCRIP]","[Base_Tarjetas].[SEGMENTO_DESCRIP].&amp;[" &amp; $C$6 &amp; "]",
"[Base_Tarjetas].[SITUACION]","[Base_Tarjetas].[SITUACION].&amp;[" &amp; $C14 &amp; "]",
"[Base_Tarjetas].[TIPO]","[Base_Tarjetas].[TIPO].&amp;[" &amp; $C$1 &amp; "]")/1000,
0)</f>
        <v>0</v>
      </c>
      <c r="AF14" s="8">
        <f>IFERROR(
GETPIVOTDATA("[Base_Tarjetas].[Importe]",TDinamica_R!$A$3,
"[Base_Tarjetas].[PERIODO]","[Base_Tarjetas].[PERIODO].&amp;[" &amp; TEXT(AF$6,"yyyymm") &amp; "]",
"[Base_Tarjetas].[Metrica]","[Base_Tarjetas].[Metrica].&amp;[" &amp; $A14 &amp; "]",
"[Base_Tarjetas].[SEGMENTO_DESCRIP]","[Base_Tarjetas].[SEGMENTO_DESCRIP].&amp;[" &amp; $C$6 &amp; "]",
"[Base_Tarjetas].[SITUACION]","[Base_Tarjetas].[SITUACION].&amp;[" &amp; $C14 &amp; "]",
"[Base_Tarjetas].[TIPO]","[Base_Tarjetas].[TIPO].&amp;[" &amp; $C$1 &amp; "]")/1000,
0)</f>
        <v>0</v>
      </c>
      <c r="AG14" s="8">
        <f>IFERROR(
GETPIVOTDATA("[Base_Tarjetas].[Importe]",TDinamica_R!$A$3,
"[Base_Tarjetas].[PERIODO]","[Base_Tarjetas].[PERIODO].&amp;[" &amp; TEXT(AG$6,"yyyymm") &amp; "]",
"[Base_Tarjetas].[Metrica]","[Base_Tarjetas].[Metrica].&amp;[" &amp; $A14 &amp; "]",
"[Base_Tarjetas].[SEGMENTO_DESCRIP]","[Base_Tarjetas].[SEGMENTO_DESCRIP].&amp;[" &amp; $C$6 &amp; "]",
"[Base_Tarjetas].[SITUACION]","[Base_Tarjetas].[SITUACION].&amp;[" &amp; $C14 &amp; "]",
"[Base_Tarjetas].[TIPO]","[Base_Tarjetas].[TIPO].&amp;[" &amp; $C$1 &amp; "]")/1000,
0)</f>
        <v>0</v>
      </c>
      <c r="AH14" s="8">
        <f>IFERROR(
GETPIVOTDATA("[Base_Tarjetas].[Importe]",TDinamica_R!$A$3,
"[Base_Tarjetas].[PERIODO]","[Base_Tarjetas].[PERIODO].&amp;[" &amp; TEXT(AH$6,"yyyymm") &amp; "]",
"[Base_Tarjetas].[Metrica]","[Base_Tarjetas].[Metrica].&amp;[" &amp; $A14 &amp; "]",
"[Base_Tarjetas].[SEGMENTO_DESCRIP]","[Base_Tarjetas].[SEGMENTO_DESCRIP].&amp;[" &amp; $C$6 &amp; "]",
"[Base_Tarjetas].[SITUACION]","[Base_Tarjetas].[SITUACION].&amp;[" &amp; $C14 &amp; "]",
"[Base_Tarjetas].[TIPO]","[Base_Tarjetas].[TIPO].&amp;[" &amp; $C$1 &amp; "]")/1000,
0)</f>
        <v>0</v>
      </c>
      <c r="AI14" s="8">
        <f>IFERROR(
GETPIVOTDATA("[Base_Tarjetas].[Importe]",TDinamica_R!$A$3,
"[Base_Tarjetas].[PERIODO]","[Base_Tarjetas].[PERIODO].&amp;[" &amp; TEXT(AI$6,"yyyymm") &amp; "]",
"[Base_Tarjetas].[Metrica]","[Base_Tarjetas].[Metrica].&amp;[" &amp; $A14 &amp; "]",
"[Base_Tarjetas].[SEGMENTO_DESCRIP]","[Base_Tarjetas].[SEGMENTO_DESCRIP].&amp;[" &amp; $C$6 &amp; "]",
"[Base_Tarjetas].[SITUACION]","[Base_Tarjetas].[SITUACION].&amp;[" &amp; $C14 &amp; "]",
"[Base_Tarjetas].[TIPO]","[Base_Tarjetas].[TIPO].&amp;[" &amp; $C$1 &amp; "]")/1000,
0)</f>
        <v>0</v>
      </c>
      <c r="AJ14" s="8">
        <f>IFERROR(
GETPIVOTDATA("[Base_Tarjetas].[Importe]",TDinamica_R!$A$3,
"[Base_Tarjetas].[PERIODO]","[Base_Tarjetas].[PERIODO].&amp;[" &amp; TEXT(AJ$6,"yyyymm") &amp; "]",
"[Base_Tarjetas].[Metrica]","[Base_Tarjetas].[Metrica].&amp;[" &amp; $A14 &amp; "]",
"[Base_Tarjetas].[SEGMENTO_DESCRIP]","[Base_Tarjetas].[SEGMENTO_DESCRIP].&amp;[" &amp; $C$6 &amp; "]",
"[Base_Tarjetas].[SITUACION]","[Base_Tarjetas].[SITUACION].&amp;[" &amp; $C14 &amp; "]",
"[Base_Tarjetas].[TIPO]","[Base_Tarjetas].[TIPO].&amp;[" &amp; $C$1 &amp; "]")/1000,
0)</f>
        <v>0</v>
      </c>
      <c r="AK14" s="8">
        <f>IFERROR(
GETPIVOTDATA("[Base_Tarjetas].[Importe]",TDinamica_R!$A$3,
"[Base_Tarjetas].[PERIODO]","[Base_Tarjetas].[PERIODO].&amp;[" &amp; TEXT(AK$6,"yyyymm") &amp; "]",
"[Base_Tarjetas].[Metrica]","[Base_Tarjetas].[Metrica].&amp;[" &amp; $A14 &amp; "]",
"[Base_Tarjetas].[SEGMENTO_DESCRIP]","[Base_Tarjetas].[SEGMENTO_DESCRIP].&amp;[" &amp; $C$6 &amp; "]",
"[Base_Tarjetas].[SITUACION]","[Base_Tarjetas].[SITUACION].&amp;[" &amp; $C14 &amp; "]",
"[Base_Tarjetas].[TIPO]","[Base_Tarjetas].[TIPO].&amp;[" &amp; $C$1 &amp; "]")/1000,
0)</f>
        <v>0</v>
      </c>
      <c r="AL14" s="8">
        <f>IFERROR(
GETPIVOTDATA("[Base_Tarjetas].[Importe]",TDinamica_R!$A$3,
"[Base_Tarjetas].[PERIODO]","[Base_Tarjetas].[PERIODO].&amp;[" &amp; TEXT(AL$6,"yyyymm") &amp; "]",
"[Base_Tarjetas].[Metrica]","[Base_Tarjetas].[Metrica].&amp;[" &amp; $A14 &amp; "]",
"[Base_Tarjetas].[SEGMENTO_DESCRIP]","[Base_Tarjetas].[SEGMENTO_DESCRIP].&amp;[" &amp; $C$6 &amp; "]",
"[Base_Tarjetas].[SITUACION]","[Base_Tarjetas].[SITUACION].&amp;[" &amp; $C14 &amp; "]",
"[Base_Tarjetas].[TIPO]","[Base_Tarjetas].[TIPO].&amp;[" &amp; $C$1 &amp; "]")/1000,
0)</f>
        <v>0</v>
      </c>
      <c r="AM14" s="8">
        <f>IFERROR(
GETPIVOTDATA("[Base_Tarjetas].[Importe]",TDinamica_R!$A$3,
"[Base_Tarjetas].[PERIODO]","[Base_Tarjetas].[PERIODO].&amp;[" &amp; TEXT(AM$6,"yyyymm") &amp; "]",
"[Base_Tarjetas].[Metrica]","[Base_Tarjetas].[Metrica].&amp;[" &amp; $A14 &amp; "]",
"[Base_Tarjetas].[SEGMENTO_DESCRIP]","[Base_Tarjetas].[SEGMENTO_DESCRIP].&amp;[" &amp; $C$6 &amp; "]",
"[Base_Tarjetas].[SITUACION]","[Base_Tarjetas].[SITUACION].&amp;[" &amp; $C14 &amp; "]",
"[Base_Tarjetas].[TIPO]","[Base_Tarjetas].[TIPO].&amp;[" &amp; $C$1 &amp; "]")/1000,
0)</f>
        <v>0</v>
      </c>
      <c r="AN14" s="8">
        <f>IFERROR(
GETPIVOTDATA("[Base_Tarjetas].[Importe]",TDinamica_R!$A$3,
"[Base_Tarjetas].[PERIODO]","[Base_Tarjetas].[PERIODO].&amp;[" &amp; TEXT(AN$6,"yyyymm") &amp; "]",
"[Base_Tarjetas].[Metrica]","[Base_Tarjetas].[Metrica].&amp;[" &amp; $A14 &amp; "]",
"[Base_Tarjetas].[SEGMENTO_DESCRIP]","[Base_Tarjetas].[SEGMENTO_DESCRIP].&amp;[" &amp; $C$6 &amp; "]",
"[Base_Tarjetas].[SITUACION]","[Base_Tarjetas].[SITUACION].&amp;[" &amp; $C14 &amp; "]",
"[Base_Tarjetas].[TIPO]","[Base_Tarjetas].[TIPO].&amp;[" &amp; $C$1 &amp; "]")/1000,
0)</f>
        <v>0</v>
      </c>
      <c r="AO14" s="8">
        <f>IFERROR(
GETPIVOTDATA("[Base_Tarjetas].[Importe]",TDinamica_R!$A$3,
"[Base_Tarjetas].[PERIODO]","[Base_Tarjetas].[PERIODO].&amp;[" &amp; TEXT(AO$6,"yyyymm") &amp; "]",
"[Base_Tarjetas].[Metrica]","[Base_Tarjetas].[Metrica].&amp;[" &amp; $A14 &amp; "]",
"[Base_Tarjetas].[SEGMENTO_DESCRIP]","[Base_Tarjetas].[SEGMENTO_DESCRIP].&amp;[" &amp; $C$6 &amp; "]",
"[Base_Tarjetas].[SITUACION]","[Base_Tarjetas].[SITUACION].&amp;[" &amp; $C14 &amp; "]",
"[Base_Tarjetas].[TIPO]","[Base_Tarjetas].[TIPO].&amp;[" &amp; $C$1 &amp; "]")/1000,
0)</f>
        <v>0</v>
      </c>
      <c r="AP14" s="8">
        <f>IFERROR(
GETPIVOTDATA("[Base_Tarjetas].[Importe]",TDinamica_R!$A$3,
"[Base_Tarjetas].[PERIODO]","[Base_Tarjetas].[PERIODO].&amp;[" &amp; TEXT(AP$6,"yyyymm") &amp; "]",
"[Base_Tarjetas].[Metrica]","[Base_Tarjetas].[Metrica].&amp;[" &amp; $A14 &amp; "]",
"[Base_Tarjetas].[SEGMENTO_DESCRIP]","[Base_Tarjetas].[SEGMENTO_DESCRIP].&amp;[" &amp; $C$6 &amp; "]",
"[Base_Tarjetas].[SITUACION]","[Base_Tarjetas].[SITUACION].&amp;[" &amp; $C14 &amp; "]",
"[Base_Tarjetas].[TIPO]","[Base_Tarjetas].[TIPO].&amp;[" &amp; $C$1 &amp; "]")/1000,
0)</f>
        <v>0</v>
      </c>
      <c r="AQ14" s="8">
        <f>IFERROR(
GETPIVOTDATA("[Base_Tarjetas].[Importe]",TDinamica_R!$A$3,
"[Base_Tarjetas].[PERIODO]","[Base_Tarjetas].[PERIODO].&amp;[" &amp; TEXT(AQ$6,"yyyymm") &amp; "]",
"[Base_Tarjetas].[Metrica]","[Base_Tarjetas].[Metrica].&amp;[" &amp; $A14 &amp; "]",
"[Base_Tarjetas].[SEGMENTO_DESCRIP]","[Base_Tarjetas].[SEGMENTO_DESCRIP].&amp;[" &amp; $C$6 &amp; "]",
"[Base_Tarjetas].[SITUACION]","[Base_Tarjetas].[SITUACION].&amp;[" &amp; $C14 &amp; "]",
"[Base_Tarjetas].[TIPO]","[Base_Tarjetas].[TIPO].&amp;[" &amp; $C$1 &amp; "]")/1000,
0)</f>
        <v>0</v>
      </c>
      <c r="AR14" s="8">
        <f>IFERROR(
GETPIVOTDATA("[Base_Tarjetas].[Importe]",TDinamica_R!$A$3,
"[Base_Tarjetas].[PERIODO]","[Base_Tarjetas].[PERIODO].&amp;[" &amp; TEXT(AR$6,"yyyymm") &amp; "]",
"[Base_Tarjetas].[Metrica]","[Base_Tarjetas].[Metrica].&amp;[" &amp; $A14 &amp; "]",
"[Base_Tarjetas].[SEGMENTO_DESCRIP]","[Base_Tarjetas].[SEGMENTO_DESCRIP].&amp;[" &amp; $C$6 &amp; "]",
"[Base_Tarjetas].[SITUACION]","[Base_Tarjetas].[SITUACION].&amp;[" &amp; $C14 &amp; "]",
"[Base_Tarjetas].[TIPO]","[Base_Tarjetas].[TIPO].&amp;[" &amp; $C$1 &amp; "]")/1000,
0)</f>
        <v>0</v>
      </c>
      <c r="AS14" s="8">
        <f>IFERROR(
GETPIVOTDATA("[Base_Tarjetas].[Importe]",TDinamica_R!$A$3,
"[Base_Tarjetas].[PERIODO]","[Base_Tarjetas].[PERIODO].&amp;[" &amp; TEXT(AS$6,"yyyymm") &amp; "]",
"[Base_Tarjetas].[Metrica]","[Base_Tarjetas].[Metrica].&amp;[" &amp; $A14 &amp; "]",
"[Base_Tarjetas].[SEGMENTO_DESCRIP]","[Base_Tarjetas].[SEGMENTO_DESCRIP].&amp;[" &amp; $C$6 &amp; "]",
"[Base_Tarjetas].[SITUACION]","[Base_Tarjetas].[SITUACION].&amp;[" &amp; $C14 &amp; "]",
"[Base_Tarjetas].[TIPO]","[Base_Tarjetas].[TIPO].&amp;[" &amp; $C$1 &amp; "]")/1000,
0)</f>
        <v>0</v>
      </c>
      <c r="AT14" s="8">
        <f>IFERROR(
GETPIVOTDATA("[Base_Tarjetas].[Importe]",TDinamica_R!$A$3,
"[Base_Tarjetas].[PERIODO]","[Base_Tarjetas].[PERIODO].&amp;[" &amp; TEXT(AT$6,"yyyymm") &amp; "]",
"[Base_Tarjetas].[Metrica]","[Base_Tarjetas].[Metrica].&amp;[" &amp; $A14 &amp; "]",
"[Base_Tarjetas].[SEGMENTO_DESCRIP]","[Base_Tarjetas].[SEGMENTO_DESCRIP].&amp;[" &amp; $C$6 &amp; "]",
"[Base_Tarjetas].[SITUACION]","[Base_Tarjetas].[SITUACION].&amp;[" &amp; $C14 &amp; "]",
"[Base_Tarjetas].[TIPO]","[Base_Tarjetas].[TIPO].&amp;[" &amp; $C$1 &amp; "]")/1000,
0)</f>
        <v>0</v>
      </c>
      <c r="AU14" s="8">
        <f>IFERROR(
GETPIVOTDATA("[Base_Tarjetas].[Importe]",TDinamica_R!$A$3,
"[Base_Tarjetas].[PERIODO]","[Base_Tarjetas].[PERIODO].&amp;[" &amp; TEXT(AU$6,"yyyymm") &amp; "]",
"[Base_Tarjetas].[Metrica]","[Base_Tarjetas].[Metrica].&amp;[" &amp; $A14 &amp; "]",
"[Base_Tarjetas].[SEGMENTO_DESCRIP]","[Base_Tarjetas].[SEGMENTO_DESCRIP].&amp;[" &amp; $C$6 &amp; "]",
"[Base_Tarjetas].[SITUACION]","[Base_Tarjetas].[SITUACION].&amp;[" &amp; $C14 &amp; "]",
"[Base_Tarjetas].[TIPO]","[Base_Tarjetas].[TIPO].&amp;[" &amp; $C$1 &amp; "]")/1000,
0)</f>
        <v>0</v>
      </c>
      <c r="AV14" s="8">
        <f>IFERROR(
GETPIVOTDATA("[Base_Tarjetas].[Importe]",TDinamica_R!$A$3,
"[Base_Tarjetas].[PERIODO]","[Base_Tarjetas].[PERIODO].&amp;[" &amp; TEXT(AV$6,"yyyymm") &amp; "]",
"[Base_Tarjetas].[Metrica]","[Base_Tarjetas].[Metrica].&amp;[" &amp; $A14 &amp; "]",
"[Base_Tarjetas].[SEGMENTO_DESCRIP]","[Base_Tarjetas].[SEGMENTO_DESCRIP].&amp;[" &amp; $C$6 &amp; "]",
"[Base_Tarjetas].[SITUACION]","[Base_Tarjetas].[SITUACION].&amp;[" &amp; $C14 &amp; "]",
"[Base_Tarjetas].[TIPO]","[Base_Tarjetas].[TIPO].&amp;[" &amp; $C$1 &amp; "]")/1000,
0)</f>
        <v>0</v>
      </c>
      <c r="AW14" s="8">
        <f>IFERROR(
GETPIVOTDATA("[Base_Tarjetas].[Importe]",TDinamica_R!$A$3,
"[Base_Tarjetas].[PERIODO]","[Base_Tarjetas].[PERIODO].&amp;[" &amp; TEXT(AW$6,"yyyymm") &amp; "]",
"[Base_Tarjetas].[Metrica]","[Base_Tarjetas].[Metrica].&amp;[" &amp; $A14 &amp; "]",
"[Base_Tarjetas].[SEGMENTO_DESCRIP]","[Base_Tarjetas].[SEGMENTO_DESCRIP].&amp;[" &amp; $C$6 &amp; "]",
"[Base_Tarjetas].[SITUACION]","[Base_Tarjetas].[SITUACION].&amp;[" &amp; $C14 &amp; "]",
"[Base_Tarjetas].[TIPO]","[Base_Tarjetas].[TIPO].&amp;[" &amp; $C$1 &amp; "]")/1000,
0)</f>
        <v>0</v>
      </c>
      <c r="AX14" s="8">
        <f>IFERROR(
GETPIVOTDATA("[Base_Tarjetas].[Importe]",TDinamica_R!$A$3,
"[Base_Tarjetas].[PERIODO]","[Base_Tarjetas].[PERIODO].&amp;[" &amp; TEXT(AX$6,"yyyymm") &amp; "]",
"[Base_Tarjetas].[Metrica]","[Base_Tarjetas].[Metrica].&amp;[" &amp; $A14 &amp; "]",
"[Base_Tarjetas].[SEGMENTO_DESCRIP]","[Base_Tarjetas].[SEGMENTO_DESCRIP].&amp;[" &amp; $C$6 &amp; "]",
"[Base_Tarjetas].[SITUACION]","[Base_Tarjetas].[SITUACION].&amp;[" &amp; $C14 &amp; "]",
"[Base_Tarjetas].[TIPO]","[Base_Tarjetas].[TIPO].&amp;[" &amp; $C$1 &amp; "]")/1000,
0)</f>
        <v>0</v>
      </c>
      <c r="AY14" s="8">
        <f>IFERROR(
GETPIVOTDATA("[Base_Tarjetas].[Importe]",TDinamica_R!$A$3,
"[Base_Tarjetas].[PERIODO]","[Base_Tarjetas].[PERIODO].&amp;[" &amp; TEXT(AY$6,"yyyymm") &amp; "]",
"[Base_Tarjetas].[Metrica]","[Base_Tarjetas].[Metrica].&amp;[" &amp; $A14 &amp; "]",
"[Base_Tarjetas].[SEGMENTO_DESCRIP]","[Base_Tarjetas].[SEGMENTO_DESCRIP].&amp;[" &amp; $C$6 &amp; "]",
"[Base_Tarjetas].[SITUACION]","[Base_Tarjetas].[SITUACION].&amp;[" &amp; $C14 &amp; "]",
"[Base_Tarjetas].[TIPO]","[Base_Tarjetas].[TIPO].&amp;[" &amp; $C$1 &amp; "]")/1000,
0)</f>
        <v>0</v>
      </c>
      <c r="AZ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TEXT(AZ$6,"yyyymm") &amp; "]"),
0)</f>
        <v>6800.193436907738</v>
      </c>
      <c r="BA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TEXT(BA$6,"yyyymm") &amp; "]"),
0)</f>
        <v>7149.6847627293382</v>
      </c>
      <c r="BB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TEXT(BB$6,"yyyymm") &amp; "]"),
0)</f>
        <v>7171.9982222254885</v>
      </c>
      <c r="BC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TEXT(BC$6,"yyyymm") &amp; "]"),
0)</f>
        <v>7174.4470444001872</v>
      </c>
      <c r="BD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TEXT(BD$6,"yyyymm") &amp; "]"),
0)</f>
        <v>7482.9185873415217</v>
      </c>
      <c r="BE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TEXT(BE$6,"yyyymm") &amp; "]"),
0)</f>
        <v>7601.4215525914851</v>
      </c>
      <c r="BF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TEXT(BF$6,"yyyymm") &amp; "]"),
0)</f>
        <v>7577.6201638877055</v>
      </c>
      <c r="BG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TEXT(BG$6,"yyyymm") &amp; "]"),
0)</f>
        <v>7725.8468621521424</v>
      </c>
      <c r="BH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TEXT(BH$6,"yyyymm") &amp; "]"),
0)</f>
        <v>8010.8030634694369</v>
      </c>
      <c r="BI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TEXT(BI$6,"yyyymm") &amp; "]"),
0)</f>
        <v>8258.5420342731704</v>
      </c>
      <c r="BJ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TEXT(BJ$6,"yyyymm") &amp; "]"),
0)</f>
        <v>8372.3492089222054</v>
      </c>
      <c r="BK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TEXT(BK$6,"yyyymm") &amp; "]"),
0)</f>
        <v>8227.7625777893954</v>
      </c>
      <c r="BO14" s="24">
        <f t="shared" ref="BO14:BT16" si="10">IFERROR(AVERAGEIFS($D14:$BM14,$D$6:$BM$6,"&gt;="&amp;BO$2,$D$6:$BM$6,"&lt;="&amp;BO$6,$D$5:$BM$5,BO$5,$D14:$BM14,"&lt;&gt;0"),0)</f>
        <v>0</v>
      </c>
      <c r="BP14" s="24">
        <f t="shared" si="10"/>
        <v>7040.6254739541882</v>
      </c>
      <c r="BQ14" s="24">
        <f t="shared" si="10"/>
        <v>0</v>
      </c>
      <c r="BR14" s="24">
        <f t="shared" si="10"/>
        <v>0</v>
      </c>
      <c r="BS14" s="24">
        <f t="shared" si="10"/>
        <v>0</v>
      </c>
      <c r="BT14" s="24">
        <f t="shared" si="10"/>
        <v>0</v>
      </c>
      <c r="BW14" s="24">
        <f t="shared" ref="BW14:CB16" si="11">SUMIFS($D14:$BM14,$D$6:$BM$6,"&gt;="&amp;BO$2,$D$6:$BM$6,"&lt;="&amp;BO$6,$D$5:$BM$5,BO$5)</f>
        <v>0</v>
      </c>
      <c r="BX14" s="24">
        <f t="shared" si="11"/>
        <v>21121.876421862566</v>
      </c>
      <c r="BY14" s="24">
        <f t="shared" si="11"/>
        <v>0</v>
      </c>
      <c r="BZ14" s="24">
        <f t="shared" si="11"/>
        <v>0</v>
      </c>
      <c r="CA14" s="24">
        <f t="shared" si="11"/>
        <v>0</v>
      </c>
      <c r="CB14" s="24">
        <f t="shared" si="11"/>
        <v>0</v>
      </c>
    </row>
    <row r="15" spans="1:81" hidden="1" outlineLevel="1" x14ac:dyDescent="0.25">
      <c r="A15" s="11" t="s">
        <v>16</v>
      </c>
      <c r="C15" s="2" t="s">
        <v>1</v>
      </c>
      <c r="D15" s="8">
        <f>IFERROR(
GETPIVOTDATA("[Base_Tarjetas].[Importe]",TDinamica_R!$A$3,
"[Base_Tarjetas].[PERIODO]","[Base_Tarjetas].[PERIODO].&amp;[" &amp; TEXT(D$6,"yyyymm") &amp; "]",
"[Base_Tarjetas].[Metrica]","[Base_Tarjetas].[Metrica].&amp;[" &amp; $A15 &amp; "]",
"[Base_Tarjetas].[SEGMENTO_DESCRIP]","[Base_Tarjetas].[SEGMENTO_DESCRIP].&amp;[" &amp; $C$6 &amp; "]",
"[Base_Tarjetas].[SITUACION]","[Base_Tarjetas].[SITUACION].&amp;[" &amp; $C15 &amp; "]",
"[Base_Tarjetas].[TIPO]","[Base_Tarjetas].[TIPO].&amp;[" &amp; $C$1 &amp; "]")/1000,
0)</f>
        <v>0</v>
      </c>
      <c r="E15" s="8">
        <f>IFERROR(
GETPIVOTDATA("[Base_Tarjetas].[Importe]",TDinamica_R!$A$3,
"[Base_Tarjetas].[PERIODO]","[Base_Tarjetas].[PERIODO].&amp;[" &amp; TEXT(E$6,"yyyymm") &amp; "]",
"[Base_Tarjetas].[Metrica]","[Base_Tarjetas].[Metrica].&amp;[" &amp; $A15 &amp; "]",
"[Base_Tarjetas].[SEGMENTO_DESCRIP]","[Base_Tarjetas].[SEGMENTO_DESCRIP].&amp;[" &amp; $C$6 &amp; "]",
"[Base_Tarjetas].[SITUACION]","[Base_Tarjetas].[SITUACION].&amp;[" &amp; $C15 &amp; "]",
"[Base_Tarjetas].[TIPO]","[Base_Tarjetas].[TIPO].&amp;[" &amp; $C$1 &amp; "]")/1000,
0)</f>
        <v>0</v>
      </c>
      <c r="F15" s="8">
        <f>IFERROR(
GETPIVOTDATA("[Base_Tarjetas].[Importe]",TDinamica_R!$A$3,
"[Base_Tarjetas].[PERIODO]","[Base_Tarjetas].[PERIODO].&amp;[" &amp; TEXT(F$6,"yyyymm") &amp; "]",
"[Base_Tarjetas].[Metrica]","[Base_Tarjetas].[Metrica].&amp;[" &amp; $A15 &amp; "]",
"[Base_Tarjetas].[SEGMENTO_DESCRIP]","[Base_Tarjetas].[SEGMENTO_DESCRIP].&amp;[" &amp; $C$6 &amp; "]",
"[Base_Tarjetas].[SITUACION]","[Base_Tarjetas].[SITUACION].&amp;[" &amp; $C15 &amp; "]",
"[Base_Tarjetas].[TIPO]","[Base_Tarjetas].[TIPO].&amp;[" &amp; $C$1 &amp; "]")/1000,
0)</f>
        <v>0</v>
      </c>
      <c r="G15" s="8">
        <f>IFERROR(
GETPIVOTDATA("[Base_Tarjetas].[Importe]",TDinamica_R!$A$3,
"[Base_Tarjetas].[PERIODO]","[Base_Tarjetas].[PERIODO].&amp;[" &amp; TEXT(G$6,"yyyymm") &amp; "]",
"[Base_Tarjetas].[Metrica]","[Base_Tarjetas].[Metrica].&amp;[" &amp; $A15 &amp; "]",
"[Base_Tarjetas].[SEGMENTO_DESCRIP]","[Base_Tarjetas].[SEGMENTO_DESCRIP].&amp;[" &amp; $C$6 &amp; "]",
"[Base_Tarjetas].[SITUACION]","[Base_Tarjetas].[SITUACION].&amp;[" &amp; $C15 &amp; "]",
"[Base_Tarjetas].[TIPO]","[Base_Tarjetas].[TIPO].&amp;[" &amp; $C$1 &amp; "]")/1000,
0)</f>
        <v>0</v>
      </c>
      <c r="H15" s="8">
        <f>IFERROR(
GETPIVOTDATA("[Base_Tarjetas].[Importe]",TDinamica_R!$A$3,
"[Base_Tarjetas].[PERIODO]","[Base_Tarjetas].[PERIODO].&amp;[" &amp; TEXT(H$6,"yyyymm") &amp; "]",
"[Base_Tarjetas].[Metrica]","[Base_Tarjetas].[Metrica].&amp;[" &amp; $A15 &amp; "]",
"[Base_Tarjetas].[SEGMENTO_DESCRIP]","[Base_Tarjetas].[SEGMENTO_DESCRIP].&amp;[" &amp; $C$6 &amp; "]",
"[Base_Tarjetas].[SITUACION]","[Base_Tarjetas].[SITUACION].&amp;[" &amp; $C15 &amp; "]",
"[Base_Tarjetas].[TIPO]","[Base_Tarjetas].[TIPO].&amp;[" &amp; $C$1 &amp; "]")/1000,
0)</f>
        <v>0</v>
      </c>
      <c r="I15" s="8">
        <f>IFERROR(
GETPIVOTDATA("[Base_Tarjetas].[Importe]",TDinamica_R!$A$3,
"[Base_Tarjetas].[PERIODO]","[Base_Tarjetas].[PERIODO].&amp;[" &amp; TEXT(I$6,"yyyymm") &amp; "]",
"[Base_Tarjetas].[Metrica]","[Base_Tarjetas].[Metrica].&amp;[" &amp; $A15 &amp; "]",
"[Base_Tarjetas].[SEGMENTO_DESCRIP]","[Base_Tarjetas].[SEGMENTO_DESCRIP].&amp;[" &amp; $C$6 &amp; "]",
"[Base_Tarjetas].[SITUACION]","[Base_Tarjetas].[SITUACION].&amp;[" &amp; $C15 &amp; "]",
"[Base_Tarjetas].[TIPO]","[Base_Tarjetas].[TIPO].&amp;[" &amp; $C$1 &amp; "]")/1000,
0)</f>
        <v>0</v>
      </c>
      <c r="J15" s="8">
        <f>IFERROR(
GETPIVOTDATA("[Base_Tarjetas].[Importe]",TDinamica_R!$A$3,
"[Base_Tarjetas].[PERIODO]","[Base_Tarjetas].[PERIODO].&amp;[" &amp; TEXT(J$6,"yyyymm") &amp; "]",
"[Base_Tarjetas].[Metrica]","[Base_Tarjetas].[Metrica].&amp;[" &amp; $A15 &amp; "]",
"[Base_Tarjetas].[SEGMENTO_DESCRIP]","[Base_Tarjetas].[SEGMENTO_DESCRIP].&amp;[" &amp; $C$6 &amp; "]",
"[Base_Tarjetas].[SITUACION]","[Base_Tarjetas].[SITUACION].&amp;[" &amp; $C15 &amp; "]",
"[Base_Tarjetas].[TIPO]","[Base_Tarjetas].[TIPO].&amp;[" &amp; $C$1 &amp; "]")/1000,
0)</f>
        <v>0</v>
      </c>
      <c r="K15" s="8">
        <f>IFERROR(
GETPIVOTDATA("[Base_Tarjetas].[Importe]",TDinamica_R!$A$3,
"[Base_Tarjetas].[PERIODO]","[Base_Tarjetas].[PERIODO].&amp;[" &amp; TEXT(K$6,"yyyymm") &amp; "]",
"[Base_Tarjetas].[Metrica]","[Base_Tarjetas].[Metrica].&amp;[" &amp; $A15 &amp; "]",
"[Base_Tarjetas].[SEGMENTO_DESCRIP]","[Base_Tarjetas].[SEGMENTO_DESCRIP].&amp;[" &amp; $C$6 &amp; "]",
"[Base_Tarjetas].[SITUACION]","[Base_Tarjetas].[SITUACION].&amp;[" &amp; $C15 &amp; "]",
"[Base_Tarjetas].[TIPO]","[Base_Tarjetas].[TIPO].&amp;[" &amp; $C$1 &amp; "]")/1000,
0)</f>
        <v>0</v>
      </c>
      <c r="L15" s="8">
        <f>IFERROR(
GETPIVOTDATA("[Base_Tarjetas].[Importe]",TDinamica_R!$A$3,
"[Base_Tarjetas].[PERIODO]","[Base_Tarjetas].[PERIODO].&amp;[" &amp; TEXT(L$6,"yyyymm") &amp; "]",
"[Base_Tarjetas].[Metrica]","[Base_Tarjetas].[Metrica].&amp;[" &amp; $A15 &amp; "]",
"[Base_Tarjetas].[SEGMENTO_DESCRIP]","[Base_Tarjetas].[SEGMENTO_DESCRIP].&amp;[" &amp; $C$6 &amp; "]",
"[Base_Tarjetas].[SITUACION]","[Base_Tarjetas].[SITUACION].&amp;[" &amp; $C15 &amp; "]",
"[Base_Tarjetas].[TIPO]","[Base_Tarjetas].[TIPO].&amp;[" &amp; $C$1 &amp; "]")/1000,
0)</f>
        <v>0</v>
      </c>
      <c r="M15" s="8">
        <f>IFERROR(
GETPIVOTDATA("[Base_Tarjetas].[Importe]",TDinamica_R!$A$3,
"[Base_Tarjetas].[PERIODO]","[Base_Tarjetas].[PERIODO].&amp;[" &amp; TEXT(M$6,"yyyymm") &amp; "]",
"[Base_Tarjetas].[Metrica]","[Base_Tarjetas].[Metrica].&amp;[" &amp; $A15 &amp; "]",
"[Base_Tarjetas].[SEGMENTO_DESCRIP]","[Base_Tarjetas].[SEGMENTO_DESCRIP].&amp;[" &amp; $C$6 &amp; "]",
"[Base_Tarjetas].[SITUACION]","[Base_Tarjetas].[SITUACION].&amp;[" &amp; $C15 &amp; "]",
"[Base_Tarjetas].[TIPO]","[Base_Tarjetas].[TIPO].&amp;[" &amp; $C$1 &amp; "]")/1000,
0)</f>
        <v>0</v>
      </c>
      <c r="N15" s="8">
        <f>IFERROR(
GETPIVOTDATA("[Base_Tarjetas].[Importe]",TDinamica_R!$A$3,
"[Base_Tarjetas].[PERIODO]","[Base_Tarjetas].[PERIODO].&amp;[" &amp; TEXT(N$6,"yyyymm") &amp; "]",
"[Base_Tarjetas].[Metrica]","[Base_Tarjetas].[Metrica].&amp;[" &amp; $A15 &amp; "]",
"[Base_Tarjetas].[SEGMENTO_DESCRIP]","[Base_Tarjetas].[SEGMENTO_DESCRIP].&amp;[" &amp; $C$6 &amp; "]",
"[Base_Tarjetas].[SITUACION]","[Base_Tarjetas].[SITUACION].&amp;[" &amp; $C15 &amp; "]",
"[Base_Tarjetas].[TIPO]","[Base_Tarjetas].[TIPO].&amp;[" &amp; $C$1 &amp; "]")/1000,
0)</f>
        <v>0</v>
      </c>
      <c r="O15" s="8">
        <f>IFERROR(
GETPIVOTDATA("[Base_Tarjetas].[Importe]",TDinamica_R!$A$3,
"[Base_Tarjetas].[PERIODO]","[Base_Tarjetas].[PERIODO].&amp;[" &amp; TEXT(O$6,"yyyymm") &amp; "]",
"[Base_Tarjetas].[Metrica]","[Base_Tarjetas].[Metrica].&amp;[" &amp; $A15 &amp; "]",
"[Base_Tarjetas].[SEGMENTO_DESCRIP]","[Base_Tarjetas].[SEGMENTO_DESCRIP].&amp;[" &amp; $C$6 &amp; "]",
"[Base_Tarjetas].[SITUACION]","[Base_Tarjetas].[SITUACION].&amp;[" &amp; $C15 &amp; "]",
"[Base_Tarjetas].[TIPO]","[Base_Tarjetas].[TIPO].&amp;[" &amp; $C$1 &amp; "]")/1000,
0)</f>
        <v>0</v>
      </c>
      <c r="P15" s="8">
        <f>IFERROR(
GETPIVOTDATA("[Base_Tarjetas].[Importe]",TDinamica_R!$A$3,
"[Base_Tarjetas].[PERIODO]","[Base_Tarjetas].[PERIODO].&amp;[" &amp; TEXT(P$6,"yyyymm") &amp; "]",
"[Base_Tarjetas].[Metrica]","[Base_Tarjetas].[Metrica].&amp;[" &amp; $A15 &amp; "]",
"[Base_Tarjetas].[SEGMENTO_DESCRIP]","[Base_Tarjetas].[SEGMENTO_DESCRIP].&amp;[" &amp; $C$6 &amp; "]",
"[Base_Tarjetas].[SITUACION]","[Base_Tarjetas].[SITUACION].&amp;[" &amp; $C15 &amp; "]",
"[Base_Tarjetas].[TIPO]","[Base_Tarjetas].[TIPO].&amp;[" &amp; $C$1 &amp; "]")/1000,
0)</f>
        <v>0</v>
      </c>
      <c r="Q15" s="8">
        <f>IFERROR(
GETPIVOTDATA("[Base_Tarjetas].[Importe]",TDinamica_R!$A$3,
"[Base_Tarjetas].[PERIODO]","[Base_Tarjetas].[PERIODO].&amp;[" &amp; TEXT(Q$6,"yyyymm") &amp; "]",
"[Base_Tarjetas].[Metrica]","[Base_Tarjetas].[Metrica].&amp;[" &amp; $A15 &amp; "]",
"[Base_Tarjetas].[SEGMENTO_DESCRIP]","[Base_Tarjetas].[SEGMENTO_DESCRIP].&amp;[" &amp; $C$6 &amp; "]",
"[Base_Tarjetas].[SITUACION]","[Base_Tarjetas].[SITUACION].&amp;[" &amp; $C15 &amp; "]",
"[Base_Tarjetas].[TIPO]","[Base_Tarjetas].[TIPO].&amp;[" &amp; $C$1 &amp; "]")/1000,
0)</f>
        <v>0</v>
      </c>
      <c r="R15" s="8">
        <f>IFERROR(
GETPIVOTDATA("[Base_Tarjetas].[Importe]",TDinamica_R!$A$3,
"[Base_Tarjetas].[PERIODO]","[Base_Tarjetas].[PERIODO].&amp;[" &amp; TEXT(R$6,"yyyymm") &amp; "]",
"[Base_Tarjetas].[Metrica]","[Base_Tarjetas].[Metrica].&amp;[" &amp; $A15 &amp; "]",
"[Base_Tarjetas].[SEGMENTO_DESCRIP]","[Base_Tarjetas].[SEGMENTO_DESCRIP].&amp;[" &amp; $C$6 &amp; "]",
"[Base_Tarjetas].[SITUACION]","[Base_Tarjetas].[SITUACION].&amp;[" &amp; $C15 &amp; "]",
"[Base_Tarjetas].[TIPO]","[Base_Tarjetas].[TIPO].&amp;[" &amp; $C$1 &amp; "]")/1000,
0)</f>
        <v>0</v>
      </c>
      <c r="S15" s="8">
        <f>IFERROR(
GETPIVOTDATA("[Base_Tarjetas].[Importe]",TDinamica_R!$A$3,
"[Base_Tarjetas].[PERIODO]","[Base_Tarjetas].[PERIODO].&amp;[" &amp; TEXT(S$6,"yyyymm") &amp; "]",
"[Base_Tarjetas].[Metrica]","[Base_Tarjetas].[Metrica].&amp;[" &amp; $A15 &amp; "]",
"[Base_Tarjetas].[SEGMENTO_DESCRIP]","[Base_Tarjetas].[SEGMENTO_DESCRIP].&amp;[" &amp; $C$6 &amp; "]",
"[Base_Tarjetas].[SITUACION]","[Base_Tarjetas].[SITUACION].&amp;[" &amp; $C15 &amp; "]",
"[Base_Tarjetas].[TIPO]","[Base_Tarjetas].[TIPO].&amp;[" &amp; $C$1 &amp; "]")/1000,
0)</f>
        <v>0</v>
      </c>
      <c r="T15" s="8">
        <f>IFERROR(
GETPIVOTDATA("[Base_Tarjetas].[Importe]",TDinamica_R!$A$3,
"[Base_Tarjetas].[PERIODO]","[Base_Tarjetas].[PERIODO].&amp;[" &amp; TEXT(T$6,"yyyymm") &amp; "]",
"[Base_Tarjetas].[Metrica]","[Base_Tarjetas].[Metrica].&amp;[" &amp; $A15 &amp; "]",
"[Base_Tarjetas].[SEGMENTO_DESCRIP]","[Base_Tarjetas].[SEGMENTO_DESCRIP].&amp;[" &amp; $C$6 &amp; "]",
"[Base_Tarjetas].[SITUACION]","[Base_Tarjetas].[SITUACION].&amp;[" &amp; $C15 &amp; "]",
"[Base_Tarjetas].[TIPO]","[Base_Tarjetas].[TIPO].&amp;[" &amp; $C$1 &amp; "]")/1000,
0)</f>
        <v>0</v>
      </c>
      <c r="U15" s="8">
        <f>IFERROR(
GETPIVOTDATA("[Base_Tarjetas].[Importe]",TDinamica_R!$A$3,
"[Base_Tarjetas].[PERIODO]","[Base_Tarjetas].[PERIODO].&amp;[" &amp; TEXT(U$6,"yyyymm") &amp; "]",
"[Base_Tarjetas].[Metrica]","[Base_Tarjetas].[Metrica].&amp;[" &amp; $A15 &amp; "]",
"[Base_Tarjetas].[SEGMENTO_DESCRIP]","[Base_Tarjetas].[SEGMENTO_DESCRIP].&amp;[" &amp; $C$6 &amp; "]",
"[Base_Tarjetas].[SITUACION]","[Base_Tarjetas].[SITUACION].&amp;[" &amp; $C15 &amp; "]",
"[Base_Tarjetas].[TIPO]","[Base_Tarjetas].[TIPO].&amp;[" &amp; $C$1 &amp; "]")/1000,
0)</f>
        <v>0</v>
      </c>
      <c r="V15" s="8">
        <f>IFERROR(
GETPIVOTDATA("[Base_Tarjetas].[Importe]",TDinamica_R!$A$3,
"[Base_Tarjetas].[PERIODO]","[Base_Tarjetas].[PERIODO].&amp;[" &amp; TEXT(V$6,"yyyymm") &amp; "]",
"[Base_Tarjetas].[Metrica]","[Base_Tarjetas].[Metrica].&amp;[" &amp; $A15 &amp; "]",
"[Base_Tarjetas].[SEGMENTO_DESCRIP]","[Base_Tarjetas].[SEGMENTO_DESCRIP].&amp;[" &amp; $C$6 &amp; "]",
"[Base_Tarjetas].[SITUACION]","[Base_Tarjetas].[SITUACION].&amp;[" &amp; $C15 &amp; "]",
"[Base_Tarjetas].[TIPO]","[Base_Tarjetas].[TIPO].&amp;[" &amp; $C$1 &amp; "]")/1000,
0)</f>
        <v>0</v>
      </c>
      <c r="W15" s="8">
        <f>IFERROR(
GETPIVOTDATA("[Base_Tarjetas].[Importe]",TDinamica_R!$A$3,
"[Base_Tarjetas].[PERIODO]","[Base_Tarjetas].[PERIODO].&amp;[" &amp; TEXT(W$6,"yyyymm") &amp; "]",
"[Base_Tarjetas].[Metrica]","[Base_Tarjetas].[Metrica].&amp;[" &amp; $A15 &amp; "]",
"[Base_Tarjetas].[SEGMENTO_DESCRIP]","[Base_Tarjetas].[SEGMENTO_DESCRIP].&amp;[" &amp; $C$6 &amp; "]",
"[Base_Tarjetas].[SITUACION]","[Base_Tarjetas].[SITUACION].&amp;[" &amp; $C15 &amp; "]",
"[Base_Tarjetas].[TIPO]","[Base_Tarjetas].[TIPO].&amp;[" &amp; $C$1 &amp; "]")/1000,
0)</f>
        <v>0</v>
      </c>
      <c r="X15" s="8">
        <f>IFERROR(
GETPIVOTDATA("[Base_Tarjetas].[Importe]",TDinamica_R!$A$3,
"[Base_Tarjetas].[PERIODO]","[Base_Tarjetas].[PERIODO].&amp;[" &amp; TEXT(X$6,"yyyymm") &amp; "]",
"[Base_Tarjetas].[Metrica]","[Base_Tarjetas].[Metrica].&amp;[" &amp; $A15 &amp; "]",
"[Base_Tarjetas].[SEGMENTO_DESCRIP]","[Base_Tarjetas].[SEGMENTO_DESCRIP].&amp;[" &amp; $C$6 &amp; "]",
"[Base_Tarjetas].[SITUACION]","[Base_Tarjetas].[SITUACION].&amp;[" &amp; $C15 &amp; "]",
"[Base_Tarjetas].[TIPO]","[Base_Tarjetas].[TIPO].&amp;[" &amp; $C$1 &amp; "]")/1000,
0)</f>
        <v>0</v>
      </c>
      <c r="Y15" s="8">
        <f>IFERROR(
GETPIVOTDATA("[Base_Tarjetas].[Importe]",TDinamica_R!$A$3,
"[Base_Tarjetas].[PERIODO]","[Base_Tarjetas].[PERIODO].&amp;[" &amp; TEXT(Y$6,"yyyymm") &amp; "]",
"[Base_Tarjetas].[Metrica]","[Base_Tarjetas].[Metrica].&amp;[" &amp; $A15 &amp; "]",
"[Base_Tarjetas].[SEGMENTO_DESCRIP]","[Base_Tarjetas].[SEGMENTO_DESCRIP].&amp;[" &amp; $C$6 &amp; "]",
"[Base_Tarjetas].[SITUACION]","[Base_Tarjetas].[SITUACION].&amp;[" &amp; $C15 &amp; "]",
"[Base_Tarjetas].[TIPO]","[Base_Tarjetas].[TIPO].&amp;[" &amp; $C$1 &amp; "]")/1000,
0)</f>
        <v>0</v>
      </c>
      <c r="Z15" s="8">
        <f>IFERROR(
GETPIVOTDATA("[Base_Tarjetas].[Importe]",TDinamica_R!$A$3,
"[Base_Tarjetas].[PERIODO]","[Base_Tarjetas].[PERIODO].&amp;[" &amp; TEXT(Z$6,"yyyymm") &amp; "]",
"[Base_Tarjetas].[Metrica]","[Base_Tarjetas].[Metrica].&amp;[" &amp; $A15 &amp; "]",
"[Base_Tarjetas].[SEGMENTO_DESCRIP]","[Base_Tarjetas].[SEGMENTO_DESCRIP].&amp;[" &amp; $C$6 &amp; "]",
"[Base_Tarjetas].[SITUACION]","[Base_Tarjetas].[SITUACION].&amp;[" &amp; $C15 &amp; "]",
"[Base_Tarjetas].[TIPO]","[Base_Tarjetas].[TIPO].&amp;[" &amp; $C$1 &amp; "]")/1000,
0)</f>
        <v>0</v>
      </c>
      <c r="AA15" s="8">
        <f>IFERROR(
GETPIVOTDATA("[Base_Tarjetas].[Importe]",TDinamica_R!$A$3,
"[Base_Tarjetas].[PERIODO]","[Base_Tarjetas].[PERIODO].&amp;[" &amp; TEXT(AA$6,"yyyymm") &amp; "]",
"[Base_Tarjetas].[Metrica]","[Base_Tarjetas].[Metrica].&amp;[" &amp; $A15 &amp; "]",
"[Base_Tarjetas].[SEGMENTO_DESCRIP]","[Base_Tarjetas].[SEGMENTO_DESCRIP].&amp;[" &amp; $C$6 &amp; "]",
"[Base_Tarjetas].[SITUACION]","[Base_Tarjetas].[SITUACION].&amp;[" &amp; $C15 &amp; "]",
"[Base_Tarjetas].[TIPO]","[Base_Tarjetas].[TIPO].&amp;[" &amp; $C$1 &amp; "]")/1000,
0)</f>
        <v>0</v>
      </c>
      <c r="AB15" s="8">
        <f>IFERROR(
GETPIVOTDATA("[Base_Tarjetas].[Importe]",TDinamica_R!$A$3,
"[Base_Tarjetas].[PERIODO]","[Base_Tarjetas].[PERIODO].&amp;[" &amp; TEXT(AB$6,"yyyymm") &amp; "]",
"[Base_Tarjetas].[Metrica]","[Base_Tarjetas].[Metrica].&amp;[" &amp; $A15 &amp; "]",
"[Base_Tarjetas].[SEGMENTO_DESCRIP]","[Base_Tarjetas].[SEGMENTO_DESCRIP].&amp;[" &amp; $C$6 &amp; "]",
"[Base_Tarjetas].[SITUACION]","[Base_Tarjetas].[SITUACION].&amp;[" &amp; $C15 &amp; "]",
"[Base_Tarjetas].[TIPO]","[Base_Tarjetas].[TIPO].&amp;[" &amp; $C$1 &amp; "]")/1000,
0)</f>
        <v>0</v>
      </c>
      <c r="AC15" s="8">
        <f>IFERROR(
GETPIVOTDATA("[Base_Tarjetas].[Importe]",TDinamica_R!$A$3,
"[Base_Tarjetas].[PERIODO]","[Base_Tarjetas].[PERIODO].&amp;[" &amp; TEXT(AC$6,"yyyymm") &amp; "]",
"[Base_Tarjetas].[Metrica]","[Base_Tarjetas].[Metrica].&amp;[" &amp; $A15 &amp; "]",
"[Base_Tarjetas].[SEGMENTO_DESCRIP]","[Base_Tarjetas].[SEGMENTO_DESCRIP].&amp;[" &amp; $C$6 &amp; "]",
"[Base_Tarjetas].[SITUACION]","[Base_Tarjetas].[SITUACION].&amp;[" &amp; $C15 &amp; "]",
"[Base_Tarjetas].[TIPO]","[Base_Tarjetas].[TIPO].&amp;[" &amp; $C$1 &amp; "]")/1000,
0)</f>
        <v>0</v>
      </c>
      <c r="AD15" s="8">
        <f>IFERROR(
GETPIVOTDATA("[Base_Tarjetas].[Importe]",TDinamica_R!$A$3,
"[Base_Tarjetas].[PERIODO]","[Base_Tarjetas].[PERIODO].&amp;[" &amp; TEXT(AD$6,"yyyymm") &amp; "]",
"[Base_Tarjetas].[Metrica]","[Base_Tarjetas].[Metrica].&amp;[" &amp; $A15 &amp; "]",
"[Base_Tarjetas].[SEGMENTO_DESCRIP]","[Base_Tarjetas].[SEGMENTO_DESCRIP].&amp;[" &amp; $C$6 &amp; "]",
"[Base_Tarjetas].[SITUACION]","[Base_Tarjetas].[SITUACION].&amp;[" &amp; $C15 &amp; "]",
"[Base_Tarjetas].[TIPO]","[Base_Tarjetas].[TIPO].&amp;[" &amp; $C$1 &amp; "]")/1000,
0)</f>
        <v>0</v>
      </c>
      <c r="AE15" s="8">
        <f>IFERROR(
GETPIVOTDATA("[Base_Tarjetas].[Importe]",TDinamica_R!$A$3,
"[Base_Tarjetas].[PERIODO]","[Base_Tarjetas].[PERIODO].&amp;[" &amp; TEXT(AE$6,"yyyymm") &amp; "]",
"[Base_Tarjetas].[Metrica]","[Base_Tarjetas].[Metrica].&amp;[" &amp; $A15 &amp; "]",
"[Base_Tarjetas].[SEGMENTO_DESCRIP]","[Base_Tarjetas].[SEGMENTO_DESCRIP].&amp;[" &amp; $C$6 &amp; "]",
"[Base_Tarjetas].[SITUACION]","[Base_Tarjetas].[SITUACION].&amp;[" &amp; $C15 &amp; "]",
"[Base_Tarjetas].[TIPO]","[Base_Tarjetas].[TIPO].&amp;[" &amp; $C$1 &amp; "]")/1000,
0)</f>
        <v>0</v>
      </c>
      <c r="AF15" s="8">
        <f>IFERROR(
GETPIVOTDATA("[Base_Tarjetas].[Importe]",TDinamica_R!$A$3,
"[Base_Tarjetas].[PERIODO]","[Base_Tarjetas].[PERIODO].&amp;[" &amp; TEXT(AF$6,"yyyymm") &amp; "]",
"[Base_Tarjetas].[Metrica]","[Base_Tarjetas].[Metrica].&amp;[" &amp; $A15 &amp; "]",
"[Base_Tarjetas].[SEGMENTO_DESCRIP]","[Base_Tarjetas].[SEGMENTO_DESCRIP].&amp;[" &amp; $C$6 &amp; "]",
"[Base_Tarjetas].[SITUACION]","[Base_Tarjetas].[SITUACION].&amp;[" &amp; $C15 &amp; "]",
"[Base_Tarjetas].[TIPO]","[Base_Tarjetas].[TIPO].&amp;[" &amp; $C$1 &amp; "]")/1000,
0)</f>
        <v>0</v>
      </c>
      <c r="AG15" s="8">
        <f>IFERROR(
GETPIVOTDATA("[Base_Tarjetas].[Importe]",TDinamica_R!$A$3,
"[Base_Tarjetas].[PERIODO]","[Base_Tarjetas].[PERIODO].&amp;[" &amp; TEXT(AG$6,"yyyymm") &amp; "]",
"[Base_Tarjetas].[Metrica]","[Base_Tarjetas].[Metrica].&amp;[" &amp; $A15 &amp; "]",
"[Base_Tarjetas].[SEGMENTO_DESCRIP]","[Base_Tarjetas].[SEGMENTO_DESCRIP].&amp;[" &amp; $C$6 &amp; "]",
"[Base_Tarjetas].[SITUACION]","[Base_Tarjetas].[SITUACION].&amp;[" &amp; $C15 &amp; "]",
"[Base_Tarjetas].[TIPO]","[Base_Tarjetas].[TIPO].&amp;[" &amp; $C$1 &amp; "]")/1000,
0)</f>
        <v>0</v>
      </c>
      <c r="AH15" s="8">
        <f>IFERROR(
GETPIVOTDATA("[Base_Tarjetas].[Importe]",TDinamica_R!$A$3,
"[Base_Tarjetas].[PERIODO]","[Base_Tarjetas].[PERIODO].&amp;[" &amp; TEXT(AH$6,"yyyymm") &amp; "]",
"[Base_Tarjetas].[Metrica]","[Base_Tarjetas].[Metrica].&amp;[" &amp; $A15 &amp; "]",
"[Base_Tarjetas].[SEGMENTO_DESCRIP]","[Base_Tarjetas].[SEGMENTO_DESCRIP].&amp;[" &amp; $C$6 &amp; "]",
"[Base_Tarjetas].[SITUACION]","[Base_Tarjetas].[SITUACION].&amp;[" &amp; $C15 &amp; "]",
"[Base_Tarjetas].[TIPO]","[Base_Tarjetas].[TIPO].&amp;[" &amp; $C$1 &amp; "]")/1000,
0)</f>
        <v>0</v>
      </c>
      <c r="AI15" s="8">
        <f>IFERROR(
GETPIVOTDATA("[Base_Tarjetas].[Importe]",TDinamica_R!$A$3,
"[Base_Tarjetas].[PERIODO]","[Base_Tarjetas].[PERIODO].&amp;[" &amp; TEXT(AI$6,"yyyymm") &amp; "]",
"[Base_Tarjetas].[Metrica]","[Base_Tarjetas].[Metrica].&amp;[" &amp; $A15 &amp; "]",
"[Base_Tarjetas].[SEGMENTO_DESCRIP]","[Base_Tarjetas].[SEGMENTO_DESCRIP].&amp;[" &amp; $C$6 &amp; "]",
"[Base_Tarjetas].[SITUACION]","[Base_Tarjetas].[SITUACION].&amp;[" &amp; $C15 &amp; "]",
"[Base_Tarjetas].[TIPO]","[Base_Tarjetas].[TIPO].&amp;[" &amp; $C$1 &amp; "]")/1000,
0)</f>
        <v>0</v>
      </c>
      <c r="AJ15" s="8">
        <f>IFERROR(
GETPIVOTDATA("[Base_Tarjetas].[Importe]",TDinamica_R!$A$3,
"[Base_Tarjetas].[PERIODO]","[Base_Tarjetas].[PERIODO].&amp;[" &amp; TEXT(AJ$6,"yyyymm") &amp; "]",
"[Base_Tarjetas].[Metrica]","[Base_Tarjetas].[Metrica].&amp;[" &amp; $A15 &amp; "]",
"[Base_Tarjetas].[SEGMENTO_DESCRIP]","[Base_Tarjetas].[SEGMENTO_DESCRIP].&amp;[" &amp; $C$6 &amp; "]",
"[Base_Tarjetas].[SITUACION]","[Base_Tarjetas].[SITUACION].&amp;[" &amp; $C15 &amp; "]",
"[Base_Tarjetas].[TIPO]","[Base_Tarjetas].[TIPO].&amp;[" &amp; $C$1 &amp; "]")/1000,
0)</f>
        <v>0</v>
      </c>
      <c r="AK15" s="8">
        <f>IFERROR(
GETPIVOTDATA("[Base_Tarjetas].[Importe]",TDinamica_R!$A$3,
"[Base_Tarjetas].[PERIODO]","[Base_Tarjetas].[PERIODO].&amp;[" &amp; TEXT(AK$6,"yyyymm") &amp; "]",
"[Base_Tarjetas].[Metrica]","[Base_Tarjetas].[Metrica].&amp;[" &amp; $A15 &amp; "]",
"[Base_Tarjetas].[SEGMENTO_DESCRIP]","[Base_Tarjetas].[SEGMENTO_DESCRIP].&amp;[" &amp; $C$6 &amp; "]",
"[Base_Tarjetas].[SITUACION]","[Base_Tarjetas].[SITUACION].&amp;[" &amp; $C15 &amp; "]",
"[Base_Tarjetas].[TIPO]","[Base_Tarjetas].[TIPO].&amp;[" &amp; $C$1 &amp; "]")/1000,
0)</f>
        <v>0</v>
      </c>
      <c r="AL15" s="8">
        <f>IFERROR(
GETPIVOTDATA("[Base_Tarjetas].[Importe]",TDinamica_R!$A$3,
"[Base_Tarjetas].[PERIODO]","[Base_Tarjetas].[PERIODO].&amp;[" &amp; TEXT(AL$6,"yyyymm") &amp; "]",
"[Base_Tarjetas].[Metrica]","[Base_Tarjetas].[Metrica].&amp;[" &amp; $A15 &amp; "]",
"[Base_Tarjetas].[SEGMENTO_DESCRIP]","[Base_Tarjetas].[SEGMENTO_DESCRIP].&amp;[" &amp; $C$6 &amp; "]",
"[Base_Tarjetas].[SITUACION]","[Base_Tarjetas].[SITUACION].&amp;[" &amp; $C15 &amp; "]",
"[Base_Tarjetas].[TIPO]","[Base_Tarjetas].[TIPO].&amp;[" &amp; $C$1 &amp; "]")/1000,
0)</f>
        <v>0</v>
      </c>
      <c r="AM15" s="8">
        <f>IFERROR(
GETPIVOTDATA("[Base_Tarjetas].[Importe]",TDinamica_R!$A$3,
"[Base_Tarjetas].[PERIODO]","[Base_Tarjetas].[PERIODO].&amp;[" &amp; TEXT(AM$6,"yyyymm") &amp; "]",
"[Base_Tarjetas].[Metrica]","[Base_Tarjetas].[Metrica].&amp;[" &amp; $A15 &amp; "]",
"[Base_Tarjetas].[SEGMENTO_DESCRIP]","[Base_Tarjetas].[SEGMENTO_DESCRIP].&amp;[" &amp; $C$6 &amp; "]",
"[Base_Tarjetas].[SITUACION]","[Base_Tarjetas].[SITUACION].&amp;[" &amp; $C15 &amp; "]",
"[Base_Tarjetas].[TIPO]","[Base_Tarjetas].[TIPO].&amp;[" &amp; $C$1 &amp; "]")/1000,
0)</f>
        <v>0</v>
      </c>
      <c r="AN15" s="8">
        <f>IFERROR(
GETPIVOTDATA("[Base_Tarjetas].[Importe]",TDinamica_R!$A$3,
"[Base_Tarjetas].[PERIODO]","[Base_Tarjetas].[PERIODO].&amp;[" &amp; TEXT(AN$6,"yyyymm") &amp; "]",
"[Base_Tarjetas].[Metrica]","[Base_Tarjetas].[Metrica].&amp;[" &amp; $A15 &amp; "]",
"[Base_Tarjetas].[SEGMENTO_DESCRIP]","[Base_Tarjetas].[SEGMENTO_DESCRIP].&amp;[" &amp; $C$6 &amp; "]",
"[Base_Tarjetas].[SITUACION]","[Base_Tarjetas].[SITUACION].&amp;[" &amp; $C15 &amp; "]",
"[Base_Tarjetas].[TIPO]","[Base_Tarjetas].[TIPO].&amp;[" &amp; $C$1 &amp; "]")/1000,
0)</f>
        <v>0</v>
      </c>
      <c r="AO15" s="8">
        <f>IFERROR(
GETPIVOTDATA("[Base_Tarjetas].[Importe]",TDinamica_R!$A$3,
"[Base_Tarjetas].[PERIODO]","[Base_Tarjetas].[PERIODO].&amp;[" &amp; TEXT(AO$6,"yyyymm") &amp; "]",
"[Base_Tarjetas].[Metrica]","[Base_Tarjetas].[Metrica].&amp;[" &amp; $A15 &amp; "]",
"[Base_Tarjetas].[SEGMENTO_DESCRIP]","[Base_Tarjetas].[SEGMENTO_DESCRIP].&amp;[" &amp; $C$6 &amp; "]",
"[Base_Tarjetas].[SITUACION]","[Base_Tarjetas].[SITUACION].&amp;[" &amp; $C15 &amp; "]",
"[Base_Tarjetas].[TIPO]","[Base_Tarjetas].[TIPO].&amp;[" &amp; $C$1 &amp; "]")/1000,
0)</f>
        <v>0</v>
      </c>
      <c r="AP15" s="8">
        <f>IFERROR(
GETPIVOTDATA("[Base_Tarjetas].[Importe]",TDinamica_R!$A$3,
"[Base_Tarjetas].[PERIODO]","[Base_Tarjetas].[PERIODO].&amp;[" &amp; TEXT(AP$6,"yyyymm") &amp; "]",
"[Base_Tarjetas].[Metrica]","[Base_Tarjetas].[Metrica].&amp;[" &amp; $A15 &amp; "]",
"[Base_Tarjetas].[SEGMENTO_DESCRIP]","[Base_Tarjetas].[SEGMENTO_DESCRIP].&amp;[" &amp; $C$6 &amp; "]",
"[Base_Tarjetas].[SITUACION]","[Base_Tarjetas].[SITUACION].&amp;[" &amp; $C15 &amp; "]",
"[Base_Tarjetas].[TIPO]","[Base_Tarjetas].[TIPO].&amp;[" &amp; $C$1 &amp; "]")/1000,
0)</f>
        <v>0</v>
      </c>
      <c r="AQ15" s="8">
        <f>IFERROR(
GETPIVOTDATA("[Base_Tarjetas].[Importe]",TDinamica_R!$A$3,
"[Base_Tarjetas].[PERIODO]","[Base_Tarjetas].[PERIODO].&amp;[" &amp; TEXT(AQ$6,"yyyymm") &amp; "]",
"[Base_Tarjetas].[Metrica]","[Base_Tarjetas].[Metrica].&amp;[" &amp; $A15 &amp; "]",
"[Base_Tarjetas].[SEGMENTO_DESCRIP]","[Base_Tarjetas].[SEGMENTO_DESCRIP].&amp;[" &amp; $C$6 &amp; "]",
"[Base_Tarjetas].[SITUACION]","[Base_Tarjetas].[SITUACION].&amp;[" &amp; $C15 &amp; "]",
"[Base_Tarjetas].[TIPO]","[Base_Tarjetas].[TIPO].&amp;[" &amp; $C$1 &amp; "]")/1000,
0)</f>
        <v>0</v>
      </c>
      <c r="AR15" s="8">
        <f>IFERROR(
GETPIVOTDATA("[Base_Tarjetas].[Importe]",TDinamica_R!$A$3,
"[Base_Tarjetas].[PERIODO]","[Base_Tarjetas].[PERIODO].&amp;[" &amp; TEXT(AR$6,"yyyymm") &amp; "]",
"[Base_Tarjetas].[Metrica]","[Base_Tarjetas].[Metrica].&amp;[" &amp; $A15 &amp; "]",
"[Base_Tarjetas].[SEGMENTO_DESCRIP]","[Base_Tarjetas].[SEGMENTO_DESCRIP].&amp;[" &amp; $C$6 &amp; "]",
"[Base_Tarjetas].[SITUACION]","[Base_Tarjetas].[SITUACION].&amp;[" &amp; $C15 &amp; "]",
"[Base_Tarjetas].[TIPO]","[Base_Tarjetas].[TIPO].&amp;[" &amp; $C$1 &amp; "]")/1000,
0)</f>
        <v>0</v>
      </c>
      <c r="AS15" s="8">
        <f>IFERROR(
GETPIVOTDATA("[Base_Tarjetas].[Importe]",TDinamica_R!$A$3,
"[Base_Tarjetas].[PERIODO]","[Base_Tarjetas].[PERIODO].&amp;[" &amp; TEXT(AS$6,"yyyymm") &amp; "]",
"[Base_Tarjetas].[Metrica]","[Base_Tarjetas].[Metrica].&amp;[" &amp; $A15 &amp; "]",
"[Base_Tarjetas].[SEGMENTO_DESCRIP]","[Base_Tarjetas].[SEGMENTO_DESCRIP].&amp;[" &amp; $C$6 &amp; "]",
"[Base_Tarjetas].[SITUACION]","[Base_Tarjetas].[SITUACION].&amp;[" &amp; $C15 &amp; "]",
"[Base_Tarjetas].[TIPO]","[Base_Tarjetas].[TIPO].&amp;[" &amp; $C$1 &amp; "]")/1000,
0)</f>
        <v>0</v>
      </c>
      <c r="AT15" s="8">
        <f>IFERROR(
GETPIVOTDATA("[Base_Tarjetas].[Importe]",TDinamica_R!$A$3,
"[Base_Tarjetas].[PERIODO]","[Base_Tarjetas].[PERIODO].&amp;[" &amp; TEXT(AT$6,"yyyymm") &amp; "]",
"[Base_Tarjetas].[Metrica]","[Base_Tarjetas].[Metrica].&amp;[" &amp; $A15 &amp; "]",
"[Base_Tarjetas].[SEGMENTO_DESCRIP]","[Base_Tarjetas].[SEGMENTO_DESCRIP].&amp;[" &amp; $C$6 &amp; "]",
"[Base_Tarjetas].[SITUACION]","[Base_Tarjetas].[SITUACION].&amp;[" &amp; $C15 &amp; "]",
"[Base_Tarjetas].[TIPO]","[Base_Tarjetas].[TIPO].&amp;[" &amp; $C$1 &amp; "]")/1000,
0)</f>
        <v>0</v>
      </c>
      <c r="AU15" s="8">
        <f>IFERROR(
GETPIVOTDATA("[Base_Tarjetas].[Importe]",TDinamica_R!$A$3,
"[Base_Tarjetas].[PERIODO]","[Base_Tarjetas].[PERIODO].&amp;[" &amp; TEXT(AU$6,"yyyymm") &amp; "]",
"[Base_Tarjetas].[Metrica]","[Base_Tarjetas].[Metrica].&amp;[" &amp; $A15 &amp; "]",
"[Base_Tarjetas].[SEGMENTO_DESCRIP]","[Base_Tarjetas].[SEGMENTO_DESCRIP].&amp;[" &amp; $C$6 &amp; "]",
"[Base_Tarjetas].[SITUACION]","[Base_Tarjetas].[SITUACION].&amp;[" &amp; $C15 &amp; "]",
"[Base_Tarjetas].[TIPO]","[Base_Tarjetas].[TIPO].&amp;[" &amp; $C$1 &amp; "]")/1000,
0)</f>
        <v>0</v>
      </c>
      <c r="AV15" s="8">
        <f>IFERROR(
GETPIVOTDATA("[Base_Tarjetas].[Importe]",TDinamica_R!$A$3,
"[Base_Tarjetas].[PERIODO]","[Base_Tarjetas].[PERIODO].&amp;[" &amp; TEXT(AV$6,"yyyymm") &amp; "]",
"[Base_Tarjetas].[Metrica]","[Base_Tarjetas].[Metrica].&amp;[" &amp; $A15 &amp; "]",
"[Base_Tarjetas].[SEGMENTO_DESCRIP]","[Base_Tarjetas].[SEGMENTO_DESCRIP].&amp;[" &amp; $C$6 &amp; "]",
"[Base_Tarjetas].[SITUACION]","[Base_Tarjetas].[SITUACION].&amp;[" &amp; $C15 &amp; "]",
"[Base_Tarjetas].[TIPO]","[Base_Tarjetas].[TIPO].&amp;[" &amp; $C$1 &amp; "]")/1000,
0)</f>
        <v>0</v>
      </c>
      <c r="AW15" s="8">
        <f>IFERROR(
GETPIVOTDATA("[Base_Tarjetas].[Importe]",TDinamica_R!$A$3,
"[Base_Tarjetas].[PERIODO]","[Base_Tarjetas].[PERIODO].&amp;[" &amp; TEXT(AW$6,"yyyymm") &amp; "]",
"[Base_Tarjetas].[Metrica]","[Base_Tarjetas].[Metrica].&amp;[" &amp; $A15 &amp; "]",
"[Base_Tarjetas].[SEGMENTO_DESCRIP]","[Base_Tarjetas].[SEGMENTO_DESCRIP].&amp;[" &amp; $C$6 &amp; "]",
"[Base_Tarjetas].[SITUACION]","[Base_Tarjetas].[SITUACION].&amp;[" &amp; $C15 &amp; "]",
"[Base_Tarjetas].[TIPO]","[Base_Tarjetas].[TIPO].&amp;[" &amp; $C$1 &amp; "]")/1000,
0)</f>
        <v>0</v>
      </c>
      <c r="AX15" s="8">
        <f>IFERROR(
GETPIVOTDATA("[Base_Tarjetas].[Importe]",TDinamica_R!$A$3,
"[Base_Tarjetas].[PERIODO]","[Base_Tarjetas].[PERIODO].&amp;[" &amp; TEXT(AX$6,"yyyymm") &amp; "]",
"[Base_Tarjetas].[Metrica]","[Base_Tarjetas].[Metrica].&amp;[" &amp; $A15 &amp; "]",
"[Base_Tarjetas].[SEGMENTO_DESCRIP]","[Base_Tarjetas].[SEGMENTO_DESCRIP].&amp;[" &amp; $C$6 &amp; "]",
"[Base_Tarjetas].[SITUACION]","[Base_Tarjetas].[SITUACION].&amp;[" &amp; $C15 &amp; "]",
"[Base_Tarjetas].[TIPO]","[Base_Tarjetas].[TIPO].&amp;[" &amp; $C$1 &amp; "]")/1000,
0)</f>
        <v>0</v>
      </c>
      <c r="AY15" s="8">
        <f>IFERROR(
GETPIVOTDATA("[Base_Tarjetas].[Importe]",TDinamica_R!$A$3,
"[Base_Tarjetas].[PERIODO]","[Base_Tarjetas].[PERIODO].&amp;[" &amp; TEXT(AY$6,"yyyymm") &amp; "]",
"[Base_Tarjetas].[Metrica]","[Base_Tarjetas].[Metrica].&amp;[" &amp; $A15 &amp; "]",
"[Base_Tarjetas].[SEGMENTO_DESCRIP]","[Base_Tarjetas].[SEGMENTO_DESCRIP].&amp;[" &amp; $C$6 &amp; "]",
"[Base_Tarjetas].[SITUACION]","[Base_Tarjetas].[SITUACION].&amp;[" &amp; $C15 &amp; "]",
"[Base_Tarjetas].[TIPO]","[Base_Tarjetas].[TIPO].&amp;[" &amp; $C$1 &amp; "]")/1000,
0)</f>
        <v>0</v>
      </c>
      <c r="AZ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TEXT(AZ$6,"yyyymm") &amp; "]"),
0)</f>
        <v>12941.211158178785</v>
      </c>
      <c r="BA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TEXT(BA$6,"yyyymm") &amp; "]"),
0)</f>
        <v>13948.463847095569</v>
      </c>
      <c r="BB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TEXT(BB$6,"yyyymm") &amp; "]"),
0)</f>
        <v>15207.104829172356</v>
      </c>
      <c r="BC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TEXT(BC$6,"yyyymm") &amp; "]"),
0)</f>
        <v>16417.401496659015</v>
      </c>
      <c r="BD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TEXT(BD$6,"yyyymm") &amp; "]"),
0)</f>
        <v>17743.410717064133</v>
      </c>
      <c r="BE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TEXT(BE$6,"yyyymm") &amp; "]"),
0)</f>
        <v>19291.998982288955</v>
      </c>
      <c r="BF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TEXT(BF$6,"yyyymm") &amp; "]"),
0)</f>
        <v>20834.759607184871</v>
      </c>
      <c r="BG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TEXT(BG$6,"yyyymm") &amp; "]"),
0)</f>
        <v>22374.168561069364</v>
      </c>
      <c r="BH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TEXT(BH$6,"yyyymm") &amp; "]"),
0)</f>
        <v>24261.482992160611</v>
      </c>
      <c r="BI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TEXT(BI$6,"yyyymm") &amp; "]"),
0)</f>
        <v>26520.835824669259</v>
      </c>
      <c r="BJ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TEXT(BJ$6,"yyyymm") &amp; "]"),
0)</f>
        <v>28895.826221157447</v>
      </c>
      <c r="BK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TEXT(BK$6,"yyyymm") &amp; "]"),
0)</f>
        <v>31364.364275875156</v>
      </c>
      <c r="BO15" s="24">
        <f t="shared" si="10"/>
        <v>0</v>
      </c>
      <c r="BP15" s="24">
        <f t="shared" si="10"/>
        <v>14032.259944815569</v>
      </c>
      <c r="BQ15" s="24">
        <f t="shared" si="10"/>
        <v>0</v>
      </c>
      <c r="BR15" s="24">
        <f t="shared" si="10"/>
        <v>0</v>
      </c>
      <c r="BS15" s="24">
        <f t="shared" si="10"/>
        <v>0</v>
      </c>
      <c r="BT15" s="24">
        <f t="shared" si="10"/>
        <v>0</v>
      </c>
      <c r="BW15" s="24">
        <f t="shared" si="11"/>
        <v>0</v>
      </c>
      <c r="BX15" s="24">
        <f t="shared" si="11"/>
        <v>42096.779834446708</v>
      </c>
      <c r="BY15" s="24">
        <f t="shared" si="11"/>
        <v>0</v>
      </c>
      <c r="BZ15" s="24">
        <f t="shared" si="11"/>
        <v>0</v>
      </c>
      <c r="CA15" s="24">
        <f t="shared" si="11"/>
        <v>0</v>
      </c>
      <c r="CB15" s="24">
        <f t="shared" si="11"/>
        <v>0</v>
      </c>
    </row>
    <row r="16" spans="1:81" hidden="1" outlineLevel="1" x14ac:dyDescent="0.25">
      <c r="A16" s="11" t="s">
        <v>16</v>
      </c>
      <c r="C16" s="2" t="s">
        <v>9</v>
      </c>
      <c r="D16" s="8">
        <f>IFERROR(
GETPIVOTDATA("[Base_Tarjetas].[Importe]",TDinamica_R!$A$3,
"[Base_Tarjetas].[PERIODO]","[Base_Tarjetas].[PERIODO].&amp;[" &amp; TEXT(D$6,"yyyymm") &amp; "]",
"[Base_Tarjetas].[Metrica]","[Base_Tarjetas].[Metrica].&amp;[" &amp; $A16 &amp; "]",
"[Base_Tarjetas].[SEGMENTO_DESCRIP]","[Base_Tarjetas].[SEGMENTO_DESCRIP].&amp;[" &amp; $C$6 &amp; "]",
"[Base_Tarjetas].[SITUACION]","[Base_Tarjetas].[SITUACION].&amp;[" &amp; $C16 &amp; "]",
"[Base_Tarjetas].[TIPO]","[Base_Tarjetas].[TIPO].&amp;[" &amp; $C$1 &amp; "]")/1000,
0)</f>
        <v>0</v>
      </c>
      <c r="E16" s="8">
        <f>IFERROR(
GETPIVOTDATA("[Base_Tarjetas].[Importe]",TDinamica_R!$A$3,
"[Base_Tarjetas].[PERIODO]","[Base_Tarjetas].[PERIODO].&amp;[" &amp; TEXT(E$6,"yyyymm") &amp; "]",
"[Base_Tarjetas].[Metrica]","[Base_Tarjetas].[Metrica].&amp;[" &amp; $A16 &amp; "]",
"[Base_Tarjetas].[SEGMENTO_DESCRIP]","[Base_Tarjetas].[SEGMENTO_DESCRIP].&amp;[" &amp; $C$6 &amp; "]",
"[Base_Tarjetas].[SITUACION]","[Base_Tarjetas].[SITUACION].&amp;[" &amp; $C16 &amp; "]",
"[Base_Tarjetas].[TIPO]","[Base_Tarjetas].[TIPO].&amp;[" &amp; $C$1 &amp; "]")/1000,
0)</f>
        <v>0</v>
      </c>
      <c r="F16" s="8">
        <f>IFERROR(
GETPIVOTDATA("[Base_Tarjetas].[Importe]",TDinamica_R!$A$3,
"[Base_Tarjetas].[PERIODO]","[Base_Tarjetas].[PERIODO].&amp;[" &amp; TEXT(F$6,"yyyymm") &amp; "]",
"[Base_Tarjetas].[Metrica]","[Base_Tarjetas].[Metrica].&amp;[" &amp; $A16 &amp; "]",
"[Base_Tarjetas].[SEGMENTO_DESCRIP]","[Base_Tarjetas].[SEGMENTO_DESCRIP].&amp;[" &amp; $C$6 &amp; "]",
"[Base_Tarjetas].[SITUACION]","[Base_Tarjetas].[SITUACION].&amp;[" &amp; $C16 &amp; "]",
"[Base_Tarjetas].[TIPO]","[Base_Tarjetas].[TIPO].&amp;[" &amp; $C$1 &amp; "]")/1000,
0)</f>
        <v>0</v>
      </c>
      <c r="G16" s="8">
        <f>IFERROR(
GETPIVOTDATA("[Base_Tarjetas].[Importe]",TDinamica_R!$A$3,
"[Base_Tarjetas].[PERIODO]","[Base_Tarjetas].[PERIODO].&amp;[" &amp; TEXT(G$6,"yyyymm") &amp; "]",
"[Base_Tarjetas].[Metrica]","[Base_Tarjetas].[Metrica].&amp;[" &amp; $A16 &amp; "]",
"[Base_Tarjetas].[SEGMENTO_DESCRIP]","[Base_Tarjetas].[SEGMENTO_DESCRIP].&amp;[" &amp; $C$6 &amp; "]",
"[Base_Tarjetas].[SITUACION]","[Base_Tarjetas].[SITUACION].&amp;[" &amp; $C16 &amp; "]",
"[Base_Tarjetas].[TIPO]","[Base_Tarjetas].[TIPO].&amp;[" &amp; $C$1 &amp; "]")/1000,
0)</f>
        <v>0</v>
      </c>
      <c r="H16" s="8">
        <f>IFERROR(
GETPIVOTDATA("[Base_Tarjetas].[Importe]",TDinamica_R!$A$3,
"[Base_Tarjetas].[PERIODO]","[Base_Tarjetas].[PERIODO].&amp;[" &amp; TEXT(H$6,"yyyymm") &amp; "]",
"[Base_Tarjetas].[Metrica]","[Base_Tarjetas].[Metrica].&amp;[" &amp; $A16 &amp; "]",
"[Base_Tarjetas].[SEGMENTO_DESCRIP]","[Base_Tarjetas].[SEGMENTO_DESCRIP].&amp;[" &amp; $C$6 &amp; "]",
"[Base_Tarjetas].[SITUACION]","[Base_Tarjetas].[SITUACION].&amp;[" &amp; $C16 &amp; "]",
"[Base_Tarjetas].[TIPO]","[Base_Tarjetas].[TIPO].&amp;[" &amp; $C$1 &amp; "]")/1000,
0)</f>
        <v>0</v>
      </c>
      <c r="I16" s="8">
        <f>IFERROR(
GETPIVOTDATA("[Base_Tarjetas].[Importe]",TDinamica_R!$A$3,
"[Base_Tarjetas].[PERIODO]","[Base_Tarjetas].[PERIODO].&amp;[" &amp; TEXT(I$6,"yyyymm") &amp; "]",
"[Base_Tarjetas].[Metrica]","[Base_Tarjetas].[Metrica].&amp;[" &amp; $A16 &amp; "]",
"[Base_Tarjetas].[SEGMENTO_DESCRIP]","[Base_Tarjetas].[SEGMENTO_DESCRIP].&amp;[" &amp; $C$6 &amp; "]",
"[Base_Tarjetas].[SITUACION]","[Base_Tarjetas].[SITUACION].&amp;[" &amp; $C16 &amp; "]",
"[Base_Tarjetas].[TIPO]","[Base_Tarjetas].[TIPO].&amp;[" &amp; $C$1 &amp; "]")/1000,
0)</f>
        <v>0</v>
      </c>
      <c r="J16" s="8">
        <f>IFERROR(
GETPIVOTDATA("[Base_Tarjetas].[Importe]",TDinamica_R!$A$3,
"[Base_Tarjetas].[PERIODO]","[Base_Tarjetas].[PERIODO].&amp;[" &amp; TEXT(J$6,"yyyymm") &amp; "]",
"[Base_Tarjetas].[Metrica]","[Base_Tarjetas].[Metrica].&amp;[" &amp; $A16 &amp; "]",
"[Base_Tarjetas].[SEGMENTO_DESCRIP]","[Base_Tarjetas].[SEGMENTO_DESCRIP].&amp;[" &amp; $C$6 &amp; "]",
"[Base_Tarjetas].[SITUACION]","[Base_Tarjetas].[SITUACION].&amp;[" &amp; $C16 &amp; "]",
"[Base_Tarjetas].[TIPO]","[Base_Tarjetas].[TIPO].&amp;[" &amp; $C$1 &amp; "]")/1000,
0)</f>
        <v>0</v>
      </c>
      <c r="K16" s="8">
        <f>IFERROR(
GETPIVOTDATA("[Base_Tarjetas].[Importe]",TDinamica_R!$A$3,
"[Base_Tarjetas].[PERIODO]","[Base_Tarjetas].[PERIODO].&amp;[" &amp; TEXT(K$6,"yyyymm") &amp; "]",
"[Base_Tarjetas].[Metrica]","[Base_Tarjetas].[Metrica].&amp;[" &amp; $A16 &amp; "]",
"[Base_Tarjetas].[SEGMENTO_DESCRIP]","[Base_Tarjetas].[SEGMENTO_DESCRIP].&amp;[" &amp; $C$6 &amp; "]",
"[Base_Tarjetas].[SITUACION]","[Base_Tarjetas].[SITUACION].&amp;[" &amp; $C16 &amp; "]",
"[Base_Tarjetas].[TIPO]","[Base_Tarjetas].[TIPO].&amp;[" &amp; $C$1 &amp; "]")/1000,
0)</f>
        <v>0</v>
      </c>
      <c r="L16" s="8">
        <f>IFERROR(
GETPIVOTDATA("[Base_Tarjetas].[Importe]",TDinamica_R!$A$3,
"[Base_Tarjetas].[PERIODO]","[Base_Tarjetas].[PERIODO].&amp;[" &amp; TEXT(L$6,"yyyymm") &amp; "]",
"[Base_Tarjetas].[Metrica]","[Base_Tarjetas].[Metrica].&amp;[" &amp; $A16 &amp; "]",
"[Base_Tarjetas].[SEGMENTO_DESCRIP]","[Base_Tarjetas].[SEGMENTO_DESCRIP].&amp;[" &amp; $C$6 &amp; "]",
"[Base_Tarjetas].[SITUACION]","[Base_Tarjetas].[SITUACION].&amp;[" &amp; $C16 &amp; "]",
"[Base_Tarjetas].[TIPO]","[Base_Tarjetas].[TIPO].&amp;[" &amp; $C$1 &amp; "]")/1000,
0)</f>
        <v>0</v>
      </c>
      <c r="M16" s="8">
        <f>IFERROR(
GETPIVOTDATA("[Base_Tarjetas].[Importe]",TDinamica_R!$A$3,
"[Base_Tarjetas].[PERIODO]","[Base_Tarjetas].[PERIODO].&amp;[" &amp; TEXT(M$6,"yyyymm") &amp; "]",
"[Base_Tarjetas].[Metrica]","[Base_Tarjetas].[Metrica].&amp;[" &amp; $A16 &amp; "]",
"[Base_Tarjetas].[SEGMENTO_DESCRIP]","[Base_Tarjetas].[SEGMENTO_DESCRIP].&amp;[" &amp; $C$6 &amp; "]",
"[Base_Tarjetas].[SITUACION]","[Base_Tarjetas].[SITUACION].&amp;[" &amp; $C16 &amp; "]",
"[Base_Tarjetas].[TIPO]","[Base_Tarjetas].[TIPO].&amp;[" &amp; $C$1 &amp; "]")/1000,
0)</f>
        <v>0</v>
      </c>
      <c r="N16" s="8">
        <f>IFERROR(
GETPIVOTDATA("[Base_Tarjetas].[Importe]",TDinamica_R!$A$3,
"[Base_Tarjetas].[PERIODO]","[Base_Tarjetas].[PERIODO].&amp;[" &amp; TEXT(N$6,"yyyymm") &amp; "]",
"[Base_Tarjetas].[Metrica]","[Base_Tarjetas].[Metrica].&amp;[" &amp; $A16 &amp; "]",
"[Base_Tarjetas].[SEGMENTO_DESCRIP]","[Base_Tarjetas].[SEGMENTO_DESCRIP].&amp;[" &amp; $C$6 &amp; "]",
"[Base_Tarjetas].[SITUACION]","[Base_Tarjetas].[SITUACION].&amp;[" &amp; $C16 &amp; "]",
"[Base_Tarjetas].[TIPO]","[Base_Tarjetas].[TIPO].&amp;[" &amp; $C$1 &amp; "]")/1000,
0)</f>
        <v>0</v>
      </c>
      <c r="O16" s="8">
        <f>IFERROR(
GETPIVOTDATA("[Base_Tarjetas].[Importe]",TDinamica_R!$A$3,
"[Base_Tarjetas].[PERIODO]","[Base_Tarjetas].[PERIODO].&amp;[" &amp; TEXT(O$6,"yyyymm") &amp; "]",
"[Base_Tarjetas].[Metrica]","[Base_Tarjetas].[Metrica].&amp;[" &amp; $A16 &amp; "]",
"[Base_Tarjetas].[SEGMENTO_DESCRIP]","[Base_Tarjetas].[SEGMENTO_DESCRIP].&amp;[" &amp; $C$6 &amp; "]",
"[Base_Tarjetas].[SITUACION]","[Base_Tarjetas].[SITUACION].&amp;[" &amp; $C16 &amp; "]",
"[Base_Tarjetas].[TIPO]","[Base_Tarjetas].[TIPO].&amp;[" &amp; $C$1 &amp; "]")/1000,
0)</f>
        <v>0</v>
      </c>
      <c r="P16" s="8">
        <f>IFERROR(
GETPIVOTDATA("[Base_Tarjetas].[Importe]",TDinamica_R!$A$3,
"[Base_Tarjetas].[PERIODO]","[Base_Tarjetas].[PERIODO].&amp;[" &amp; TEXT(P$6,"yyyymm") &amp; "]",
"[Base_Tarjetas].[Metrica]","[Base_Tarjetas].[Metrica].&amp;[" &amp; $A16 &amp; "]",
"[Base_Tarjetas].[SEGMENTO_DESCRIP]","[Base_Tarjetas].[SEGMENTO_DESCRIP].&amp;[" &amp; $C$6 &amp; "]",
"[Base_Tarjetas].[SITUACION]","[Base_Tarjetas].[SITUACION].&amp;[" &amp; $C16 &amp; "]",
"[Base_Tarjetas].[TIPO]","[Base_Tarjetas].[TIPO].&amp;[" &amp; $C$1 &amp; "]")/1000,
0)</f>
        <v>0</v>
      </c>
      <c r="Q16" s="8">
        <f>IFERROR(
GETPIVOTDATA("[Base_Tarjetas].[Importe]",TDinamica_R!$A$3,
"[Base_Tarjetas].[PERIODO]","[Base_Tarjetas].[PERIODO].&amp;[" &amp; TEXT(Q$6,"yyyymm") &amp; "]",
"[Base_Tarjetas].[Metrica]","[Base_Tarjetas].[Metrica].&amp;[" &amp; $A16 &amp; "]",
"[Base_Tarjetas].[SEGMENTO_DESCRIP]","[Base_Tarjetas].[SEGMENTO_DESCRIP].&amp;[" &amp; $C$6 &amp; "]",
"[Base_Tarjetas].[SITUACION]","[Base_Tarjetas].[SITUACION].&amp;[" &amp; $C16 &amp; "]",
"[Base_Tarjetas].[TIPO]","[Base_Tarjetas].[TIPO].&amp;[" &amp; $C$1 &amp; "]")/1000,
0)</f>
        <v>0</v>
      </c>
      <c r="R16" s="8">
        <f>IFERROR(
GETPIVOTDATA("[Base_Tarjetas].[Importe]",TDinamica_R!$A$3,
"[Base_Tarjetas].[PERIODO]","[Base_Tarjetas].[PERIODO].&amp;[" &amp; TEXT(R$6,"yyyymm") &amp; "]",
"[Base_Tarjetas].[Metrica]","[Base_Tarjetas].[Metrica].&amp;[" &amp; $A16 &amp; "]",
"[Base_Tarjetas].[SEGMENTO_DESCRIP]","[Base_Tarjetas].[SEGMENTO_DESCRIP].&amp;[" &amp; $C$6 &amp; "]",
"[Base_Tarjetas].[SITUACION]","[Base_Tarjetas].[SITUACION].&amp;[" &amp; $C16 &amp; "]",
"[Base_Tarjetas].[TIPO]","[Base_Tarjetas].[TIPO].&amp;[" &amp; $C$1 &amp; "]")/1000,
0)</f>
        <v>0</v>
      </c>
      <c r="S16" s="8">
        <f>IFERROR(
GETPIVOTDATA("[Base_Tarjetas].[Importe]",TDinamica_R!$A$3,
"[Base_Tarjetas].[PERIODO]","[Base_Tarjetas].[PERIODO].&amp;[" &amp; TEXT(S$6,"yyyymm") &amp; "]",
"[Base_Tarjetas].[Metrica]","[Base_Tarjetas].[Metrica].&amp;[" &amp; $A16 &amp; "]",
"[Base_Tarjetas].[SEGMENTO_DESCRIP]","[Base_Tarjetas].[SEGMENTO_DESCRIP].&amp;[" &amp; $C$6 &amp; "]",
"[Base_Tarjetas].[SITUACION]","[Base_Tarjetas].[SITUACION].&amp;[" &amp; $C16 &amp; "]",
"[Base_Tarjetas].[TIPO]","[Base_Tarjetas].[TIPO].&amp;[" &amp; $C$1 &amp; "]")/1000,
0)</f>
        <v>0</v>
      </c>
      <c r="T16" s="8">
        <f>IFERROR(
GETPIVOTDATA("[Base_Tarjetas].[Importe]",TDinamica_R!$A$3,
"[Base_Tarjetas].[PERIODO]","[Base_Tarjetas].[PERIODO].&amp;[" &amp; TEXT(T$6,"yyyymm") &amp; "]",
"[Base_Tarjetas].[Metrica]","[Base_Tarjetas].[Metrica].&amp;[" &amp; $A16 &amp; "]",
"[Base_Tarjetas].[SEGMENTO_DESCRIP]","[Base_Tarjetas].[SEGMENTO_DESCRIP].&amp;[" &amp; $C$6 &amp; "]",
"[Base_Tarjetas].[SITUACION]","[Base_Tarjetas].[SITUACION].&amp;[" &amp; $C16 &amp; "]",
"[Base_Tarjetas].[TIPO]","[Base_Tarjetas].[TIPO].&amp;[" &amp; $C$1 &amp; "]")/1000,
0)</f>
        <v>0</v>
      </c>
      <c r="U16" s="8">
        <f>IFERROR(
GETPIVOTDATA("[Base_Tarjetas].[Importe]",TDinamica_R!$A$3,
"[Base_Tarjetas].[PERIODO]","[Base_Tarjetas].[PERIODO].&amp;[" &amp; TEXT(U$6,"yyyymm") &amp; "]",
"[Base_Tarjetas].[Metrica]","[Base_Tarjetas].[Metrica].&amp;[" &amp; $A16 &amp; "]",
"[Base_Tarjetas].[SEGMENTO_DESCRIP]","[Base_Tarjetas].[SEGMENTO_DESCRIP].&amp;[" &amp; $C$6 &amp; "]",
"[Base_Tarjetas].[SITUACION]","[Base_Tarjetas].[SITUACION].&amp;[" &amp; $C16 &amp; "]",
"[Base_Tarjetas].[TIPO]","[Base_Tarjetas].[TIPO].&amp;[" &amp; $C$1 &amp; "]")/1000,
0)</f>
        <v>0</v>
      </c>
      <c r="V16" s="8">
        <f>IFERROR(
GETPIVOTDATA("[Base_Tarjetas].[Importe]",TDinamica_R!$A$3,
"[Base_Tarjetas].[PERIODO]","[Base_Tarjetas].[PERIODO].&amp;[" &amp; TEXT(V$6,"yyyymm") &amp; "]",
"[Base_Tarjetas].[Metrica]","[Base_Tarjetas].[Metrica].&amp;[" &amp; $A16 &amp; "]",
"[Base_Tarjetas].[SEGMENTO_DESCRIP]","[Base_Tarjetas].[SEGMENTO_DESCRIP].&amp;[" &amp; $C$6 &amp; "]",
"[Base_Tarjetas].[SITUACION]","[Base_Tarjetas].[SITUACION].&amp;[" &amp; $C16 &amp; "]",
"[Base_Tarjetas].[TIPO]","[Base_Tarjetas].[TIPO].&amp;[" &amp; $C$1 &amp; "]")/1000,
0)</f>
        <v>0</v>
      </c>
      <c r="W16" s="8">
        <f>IFERROR(
GETPIVOTDATA("[Base_Tarjetas].[Importe]",TDinamica_R!$A$3,
"[Base_Tarjetas].[PERIODO]","[Base_Tarjetas].[PERIODO].&amp;[" &amp; TEXT(W$6,"yyyymm") &amp; "]",
"[Base_Tarjetas].[Metrica]","[Base_Tarjetas].[Metrica].&amp;[" &amp; $A16 &amp; "]",
"[Base_Tarjetas].[SEGMENTO_DESCRIP]","[Base_Tarjetas].[SEGMENTO_DESCRIP].&amp;[" &amp; $C$6 &amp; "]",
"[Base_Tarjetas].[SITUACION]","[Base_Tarjetas].[SITUACION].&amp;[" &amp; $C16 &amp; "]",
"[Base_Tarjetas].[TIPO]","[Base_Tarjetas].[TIPO].&amp;[" &amp; $C$1 &amp; "]")/1000,
0)</f>
        <v>0</v>
      </c>
      <c r="X16" s="8">
        <f>IFERROR(
GETPIVOTDATA("[Base_Tarjetas].[Importe]",TDinamica_R!$A$3,
"[Base_Tarjetas].[PERIODO]","[Base_Tarjetas].[PERIODO].&amp;[" &amp; TEXT(X$6,"yyyymm") &amp; "]",
"[Base_Tarjetas].[Metrica]","[Base_Tarjetas].[Metrica].&amp;[" &amp; $A16 &amp; "]",
"[Base_Tarjetas].[SEGMENTO_DESCRIP]","[Base_Tarjetas].[SEGMENTO_DESCRIP].&amp;[" &amp; $C$6 &amp; "]",
"[Base_Tarjetas].[SITUACION]","[Base_Tarjetas].[SITUACION].&amp;[" &amp; $C16 &amp; "]",
"[Base_Tarjetas].[TIPO]","[Base_Tarjetas].[TIPO].&amp;[" &amp; $C$1 &amp; "]")/1000,
0)</f>
        <v>0</v>
      </c>
      <c r="Y16" s="8">
        <f>IFERROR(
GETPIVOTDATA("[Base_Tarjetas].[Importe]",TDinamica_R!$A$3,
"[Base_Tarjetas].[PERIODO]","[Base_Tarjetas].[PERIODO].&amp;[" &amp; TEXT(Y$6,"yyyymm") &amp; "]",
"[Base_Tarjetas].[Metrica]","[Base_Tarjetas].[Metrica].&amp;[" &amp; $A16 &amp; "]",
"[Base_Tarjetas].[SEGMENTO_DESCRIP]","[Base_Tarjetas].[SEGMENTO_DESCRIP].&amp;[" &amp; $C$6 &amp; "]",
"[Base_Tarjetas].[SITUACION]","[Base_Tarjetas].[SITUACION].&amp;[" &amp; $C16 &amp; "]",
"[Base_Tarjetas].[TIPO]","[Base_Tarjetas].[TIPO].&amp;[" &amp; $C$1 &amp; "]")/1000,
0)</f>
        <v>0</v>
      </c>
      <c r="Z16" s="8">
        <f>IFERROR(
GETPIVOTDATA("[Base_Tarjetas].[Importe]",TDinamica_R!$A$3,
"[Base_Tarjetas].[PERIODO]","[Base_Tarjetas].[PERIODO].&amp;[" &amp; TEXT(Z$6,"yyyymm") &amp; "]",
"[Base_Tarjetas].[Metrica]","[Base_Tarjetas].[Metrica].&amp;[" &amp; $A16 &amp; "]",
"[Base_Tarjetas].[SEGMENTO_DESCRIP]","[Base_Tarjetas].[SEGMENTO_DESCRIP].&amp;[" &amp; $C$6 &amp; "]",
"[Base_Tarjetas].[SITUACION]","[Base_Tarjetas].[SITUACION].&amp;[" &amp; $C16 &amp; "]",
"[Base_Tarjetas].[TIPO]","[Base_Tarjetas].[TIPO].&amp;[" &amp; $C$1 &amp; "]")/1000,
0)</f>
        <v>0</v>
      </c>
      <c r="AA16" s="8">
        <f>IFERROR(
GETPIVOTDATA("[Base_Tarjetas].[Importe]",TDinamica_R!$A$3,
"[Base_Tarjetas].[PERIODO]","[Base_Tarjetas].[PERIODO].&amp;[" &amp; TEXT(AA$6,"yyyymm") &amp; "]",
"[Base_Tarjetas].[Metrica]","[Base_Tarjetas].[Metrica].&amp;[" &amp; $A16 &amp; "]",
"[Base_Tarjetas].[SEGMENTO_DESCRIP]","[Base_Tarjetas].[SEGMENTO_DESCRIP].&amp;[" &amp; $C$6 &amp; "]",
"[Base_Tarjetas].[SITUACION]","[Base_Tarjetas].[SITUACION].&amp;[" &amp; $C16 &amp; "]",
"[Base_Tarjetas].[TIPO]","[Base_Tarjetas].[TIPO].&amp;[" &amp; $C$1 &amp; "]")/1000,
0)</f>
        <v>0</v>
      </c>
      <c r="AB16" s="8">
        <f>IFERROR(
GETPIVOTDATA("[Base_Tarjetas].[Importe]",TDinamica_R!$A$3,
"[Base_Tarjetas].[PERIODO]","[Base_Tarjetas].[PERIODO].&amp;[" &amp; TEXT(AB$6,"yyyymm") &amp; "]",
"[Base_Tarjetas].[Metrica]","[Base_Tarjetas].[Metrica].&amp;[" &amp; $A16 &amp; "]",
"[Base_Tarjetas].[SEGMENTO_DESCRIP]","[Base_Tarjetas].[SEGMENTO_DESCRIP].&amp;[" &amp; $C$6 &amp; "]",
"[Base_Tarjetas].[SITUACION]","[Base_Tarjetas].[SITUACION].&amp;[" &amp; $C16 &amp; "]",
"[Base_Tarjetas].[TIPO]","[Base_Tarjetas].[TIPO].&amp;[" &amp; $C$1 &amp; "]")/1000,
0)</f>
        <v>0</v>
      </c>
      <c r="AC16" s="8">
        <f>IFERROR(
GETPIVOTDATA("[Base_Tarjetas].[Importe]",TDinamica_R!$A$3,
"[Base_Tarjetas].[PERIODO]","[Base_Tarjetas].[PERIODO].&amp;[" &amp; TEXT(AC$6,"yyyymm") &amp; "]",
"[Base_Tarjetas].[Metrica]","[Base_Tarjetas].[Metrica].&amp;[" &amp; $A16 &amp; "]",
"[Base_Tarjetas].[SEGMENTO_DESCRIP]","[Base_Tarjetas].[SEGMENTO_DESCRIP].&amp;[" &amp; $C$6 &amp; "]",
"[Base_Tarjetas].[SITUACION]","[Base_Tarjetas].[SITUACION].&amp;[" &amp; $C16 &amp; "]",
"[Base_Tarjetas].[TIPO]","[Base_Tarjetas].[TIPO].&amp;[" &amp; $C$1 &amp; "]")/1000,
0)</f>
        <v>0</v>
      </c>
      <c r="AD16" s="8">
        <f>IFERROR(
GETPIVOTDATA("[Base_Tarjetas].[Importe]",TDinamica_R!$A$3,
"[Base_Tarjetas].[PERIODO]","[Base_Tarjetas].[PERIODO].&amp;[" &amp; TEXT(AD$6,"yyyymm") &amp; "]",
"[Base_Tarjetas].[Metrica]","[Base_Tarjetas].[Metrica].&amp;[" &amp; $A16 &amp; "]",
"[Base_Tarjetas].[SEGMENTO_DESCRIP]","[Base_Tarjetas].[SEGMENTO_DESCRIP].&amp;[" &amp; $C$6 &amp; "]",
"[Base_Tarjetas].[SITUACION]","[Base_Tarjetas].[SITUACION].&amp;[" &amp; $C16 &amp; "]",
"[Base_Tarjetas].[TIPO]","[Base_Tarjetas].[TIPO].&amp;[" &amp; $C$1 &amp; "]")/1000,
0)</f>
        <v>0</v>
      </c>
      <c r="AE16" s="8">
        <f>IFERROR(
GETPIVOTDATA("[Base_Tarjetas].[Importe]",TDinamica_R!$A$3,
"[Base_Tarjetas].[PERIODO]","[Base_Tarjetas].[PERIODO].&amp;[" &amp; TEXT(AE$6,"yyyymm") &amp; "]",
"[Base_Tarjetas].[Metrica]","[Base_Tarjetas].[Metrica].&amp;[" &amp; $A16 &amp; "]",
"[Base_Tarjetas].[SEGMENTO_DESCRIP]","[Base_Tarjetas].[SEGMENTO_DESCRIP].&amp;[" &amp; $C$6 &amp; "]",
"[Base_Tarjetas].[SITUACION]","[Base_Tarjetas].[SITUACION].&amp;[" &amp; $C16 &amp; "]",
"[Base_Tarjetas].[TIPO]","[Base_Tarjetas].[TIPO].&amp;[" &amp; $C$1 &amp; "]")/1000,
0)</f>
        <v>0</v>
      </c>
      <c r="AF16" s="8">
        <f>IFERROR(
GETPIVOTDATA("[Base_Tarjetas].[Importe]",TDinamica_R!$A$3,
"[Base_Tarjetas].[PERIODO]","[Base_Tarjetas].[PERIODO].&amp;[" &amp; TEXT(AF$6,"yyyymm") &amp; "]",
"[Base_Tarjetas].[Metrica]","[Base_Tarjetas].[Metrica].&amp;[" &amp; $A16 &amp; "]",
"[Base_Tarjetas].[SEGMENTO_DESCRIP]","[Base_Tarjetas].[SEGMENTO_DESCRIP].&amp;[" &amp; $C$6 &amp; "]",
"[Base_Tarjetas].[SITUACION]","[Base_Tarjetas].[SITUACION].&amp;[" &amp; $C16 &amp; "]",
"[Base_Tarjetas].[TIPO]","[Base_Tarjetas].[TIPO].&amp;[" &amp; $C$1 &amp; "]")/1000,
0)</f>
        <v>0</v>
      </c>
      <c r="AG16" s="8">
        <f>IFERROR(
GETPIVOTDATA("[Base_Tarjetas].[Importe]",TDinamica_R!$A$3,
"[Base_Tarjetas].[PERIODO]","[Base_Tarjetas].[PERIODO].&amp;[" &amp; TEXT(AG$6,"yyyymm") &amp; "]",
"[Base_Tarjetas].[Metrica]","[Base_Tarjetas].[Metrica].&amp;[" &amp; $A16 &amp; "]",
"[Base_Tarjetas].[SEGMENTO_DESCRIP]","[Base_Tarjetas].[SEGMENTO_DESCRIP].&amp;[" &amp; $C$6 &amp; "]",
"[Base_Tarjetas].[SITUACION]","[Base_Tarjetas].[SITUACION].&amp;[" &amp; $C16 &amp; "]",
"[Base_Tarjetas].[TIPO]","[Base_Tarjetas].[TIPO].&amp;[" &amp; $C$1 &amp; "]")/1000,
0)</f>
        <v>0</v>
      </c>
      <c r="AH16" s="8">
        <f>IFERROR(
GETPIVOTDATA("[Base_Tarjetas].[Importe]",TDinamica_R!$A$3,
"[Base_Tarjetas].[PERIODO]","[Base_Tarjetas].[PERIODO].&amp;[" &amp; TEXT(AH$6,"yyyymm") &amp; "]",
"[Base_Tarjetas].[Metrica]","[Base_Tarjetas].[Metrica].&amp;[" &amp; $A16 &amp; "]",
"[Base_Tarjetas].[SEGMENTO_DESCRIP]","[Base_Tarjetas].[SEGMENTO_DESCRIP].&amp;[" &amp; $C$6 &amp; "]",
"[Base_Tarjetas].[SITUACION]","[Base_Tarjetas].[SITUACION].&amp;[" &amp; $C16 &amp; "]",
"[Base_Tarjetas].[TIPO]","[Base_Tarjetas].[TIPO].&amp;[" &amp; $C$1 &amp; "]")/1000,
0)</f>
        <v>0</v>
      </c>
      <c r="AI16" s="8">
        <f>IFERROR(
GETPIVOTDATA("[Base_Tarjetas].[Importe]",TDinamica_R!$A$3,
"[Base_Tarjetas].[PERIODO]","[Base_Tarjetas].[PERIODO].&amp;[" &amp; TEXT(AI$6,"yyyymm") &amp; "]",
"[Base_Tarjetas].[Metrica]","[Base_Tarjetas].[Metrica].&amp;[" &amp; $A16 &amp; "]",
"[Base_Tarjetas].[SEGMENTO_DESCRIP]","[Base_Tarjetas].[SEGMENTO_DESCRIP].&amp;[" &amp; $C$6 &amp; "]",
"[Base_Tarjetas].[SITUACION]","[Base_Tarjetas].[SITUACION].&amp;[" &amp; $C16 &amp; "]",
"[Base_Tarjetas].[TIPO]","[Base_Tarjetas].[TIPO].&amp;[" &amp; $C$1 &amp; "]")/1000,
0)</f>
        <v>0</v>
      </c>
      <c r="AJ16" s="8">
        <f>IFERROR(
GETPIVOTDATA("[Base_Tarjetas].[Importe]",TDinamica_R!$A$3,
"[Base_Tarjetas].[PERIODO]","[Base_Tarjetas].[PERIODO].&amp;[" &amp; TEXT(AJ$6,"yyyymm") &amp; "]",
"[Base_Tarjetas].[Metrica]","[Base_Tarjetas].[Metrica].&amp;[" &amp; $A16 &amp; "]",
"[Base_Tarjetas].[SEGMENTO_DESCRIP]","[Base_Tarjetas].[SEGMENTO_DESCRIP].&amp;[" &amp; $C$6 &amp; "]",
"[Base_Tarjetas].[SITUACION]","[Base_Tarjetas].[SITUACION].&amp;[" &amp; $C16 &amp; "]",
"[Base_Tarjetas].[TIPO]","[Base_Tarjetas].[TIPO].&amp;[" &amp; $C$1 &amp; "]")/1000,
0)</f>
        <v>0</v>
      </c>
      <c r="AK16" s="8">
        <f>IFERROR(
GETPIVOTDATA("[Base_Tarjetas].[Importe]",TDinamica_R!$A$3,
"[Base_Tarjetas].[PERIODO]","[Base_Tarjetas].[PERIODO].&amp;[" &amp; TEXT(AK$6,"yyyymm") &amp; "]",
"[Base_Tarjetas].[Metrica]","[Base_Tarjetas].[Metrica].&amp;[" &amp; $A16 &amp; "]",
"[Base_Tarjetas].[SEGMENTO_DESCRIP]","[Base_Tarjetas].[SEGMENTO_DESCRIP].&amp;[" &amp; $C$6 &amp; "]",
"[Base_Tarjetas].[SITUACION]","[Base_Tarjetas].[SITUACION].&amp;[" &amp; $C16 &amp; "]",
"[Base_Tarjetas].[TIPO]","[Base_Tarjetas].[TIPO].&amp;[" &amp; $C$1 &amp; "]")/1000,
0)</f>
        <v>0</v>
      </c>
      <c r="AL16" s="8">
        <f>IFERROR(
GETPIVOTDATA("[Base_Tarjetas].[Importe]",TDinamica_R!$A$3,
"[Base_Tarjetas].[PERIODO]","[Base_Tarjetas].[PERIODO].&amp;[" &amp; TEXT(AL$6,"yyyymm") &amp; "]",
"[Base_Tarjetas].[Metrica]","[Base_Tarjetas].[Metrica].&amp;[" &amp; $A16 &amp; "]",
"[Base_Tarjetas].[SEGMENTO_DESCRIP]","[Base_Tarjetas].[SEGMENTO_DESCRIP].&amp;[" &amp; $C$6 &amp; "]",
"[Base_Tarjetas].[SITUACION]","[Base_Tarjetas].[SITUACION].&amp;[" &amp; $C16 &amp; "]",
"[Base_Tarjetas].[TIPO]","[Base_Tarjetas].[TIPO].&amp;[" &amp; $C$1 &amp; "]")/1000,
0)</f>
        <v>0</v>
      </c>
      <c r="AM16" s="8">
        <f>IFERROR(
GETPIVOTDATA("[Base_Tarjetas].[Importe]",TDinamica_R!$A$3,
"[Base_Tarjetas].[PERIODO]","[Base_Tarjetas].[PERIODO].&amp;[" &amp; TEXT(AM$6,"yyyymm") &amp; "]",
"[Base_Tarjetas].[Metrica]","[Base_Tarjetas].[Metrica].&amp;[" &amp; $A16 &amp; "]",
"[Base_Tarjetas].[SEGMENTO_DESCRIP]","[Base_Tarjetas].[SEGMENTO_DESCRIP].&amp;[" &amp; $C$6 &amp; "]",
"[Base_Tarjetas].[SITUACION]","[Base_Tarjetas].[SITUACION].&amp;[" &amp; $C16 &amp; "]",
"[Base_Tarjetas].[TIPO]","[Base_Tarjetas].[TIPO].&amp;[" &amp; $C$1 &amp; "]")/1000,
0)</f>
        <v>0</v>
      </c>
      <c r="AN16" s="8">
        <f>IFERROR(
GETPIVOTDATA("[Base_Tarjetas].[Importe]",TDinamica_R!$A$3,
"[Base_Tarjetas].[PERIODO]","[Base_Tarjetas].[PERIODO].&amp;[" &amp; TEXT(AN$6,"yyyymm") &amp; "]",
"[Base_Tarjetas].[Metrica]","[Base_Tarjetas].[Metrica].&amp;[" &amp; $A16 &amp; "]",
"[Base_Tarjetas].[SEGMENTO_DESCRIP]","[Base_Tarjetas].[SEGMENTO_DESCRIP].&amp;[" &amp; $C$6 &amp; "]",
"[Base_Tarjetas].[SITUACION]","[Base_Tarjetas].[SITUACION].&amp;[" &amp; $C16 &amp; "]",
"[Base_Tarjetas].[TIPO]","[Base_Tarjetas].[TIPO].&amp;[" &amp; $C$1 &amp; "]")/1000,
0)</f>
        <v>0</v>
      </c>
      <c r="AO16" s="8">
        <f>IFERROR(
GETPIVOTDATA("[Base_Tarjetas].[Importe]",TDinamica_R!$A$3,
"[Base_Tarjetas].[PERIODO]","[Base_Tarjetas].[PERIODO].&amp;[" &amp; TEXT(AO$6,"yyyymm") &amp; "]",
"[Base_Tarjetas].[Metrica]","[Base_Tarjetas].[Metrica].&amp;[" &amp; $A16 &amp; "]",
"[Base_Tarjetas].[SEGMENTO_DESCRIP]","[Base_Tarjetas].[SEGMENTO_DESCRIP].&amp;[" &amp; $C$6 &amp; "]",
"[Base_Tarjetas].[SITUACION]","[Base_Tarjetas].[SITUACION].&amp;[" &amp; $C16 &amp; "]",
"[Base_Tarjetas].[TIPO]","[Base_Tarjetas].[TIPO].&amp;[" &amp; $C$1 &amp; "]")/1000,
0)</f>
        <v>0</v>
      </c>
      <c r="AP16" s="8">
        <f>IFERROR(
GETPIVOTDATA("[Base_Tarjetas].[Importe]",TDinamica_R!$A$3,
"[Base_Tarjetas].[PERIODO]","[Base_Tarjetas].[PERIODO].&amp;[" &amp; TEXT(AP$6,"yyyymm") &amp; "]",
"[Base_Tarjetas].[Metrica]","[Base_Tarjetas].[Metrica].&amp;[" &amp; $A16 &amp; "]",
"[Base_Tarjetas].[SEGMENTO_DESCRIP]","[Base_Tarjetas].[SEGMENTO_DESCRIP].&amp;[" &amp; $C$6 &amp; "]",
"[Base_Tarjetas].[SITUACION]","[Base_Tarjetas].[SITUACION].&amp;[" &amp; $C16 &amp; "]",
"[Base_Tarjetas].[TIPO]","[Base_Tarjetas].[TIPO].&amp;[" &amp; $C$1 &amp; "]")/1000,
0)</f>
        <v>0</v>
      </c>
      <c r="AQ16" s="8">
        <f>IFERROR(
GETPIVOTDATA("[Base_Tarjetas].[Importe]",TDinamica_R!$A$3,
"[Base_Tarjetas].[PERIODO]","[Base_Tarjetas].[PERIODO].&amp;[" &amp; TEXT(AQ$6,"yyyymm") &amp; "]",
"[Base_Tarjetas].[Metrica]","[Base_Tarjetas].[Metrica].&amp;[" &amp; $A16 &amp; "]",
"[Base_Tarjetas].[SEGMENTO_DESCRIP]","[Base_Tarjetas].[SEGMENTO_DESCRIP].&amp;[" &amp; $C$6 &amp; "]",
"[Base_Tarjetas].[SITUACION]","[Base_Tarjetas].[SITUACION].&amp;[" &amp; $C16 &amp; "]",
"[Base_Tarjetas].[TIPO]","[Base_Tarjetas].[TIPO].&amp;[" &amp; $C$1 &amp; "]")/1000,
0)</f>
        <v>0</v>
      </c>
      <c r="AR16" s="8">
        <f>IFERROR(
GETPIVOTDATA("[Base_Tarjetas].[Importe]",TDinamica_R!$A$3,
"[Base_Tarjetas].[PERIODO]","[Base_Tarjetas].[PERIODO].&amp;[" &amp; TEXT(AR$6,"yyyymm") &amp; "]",
"[Base_Tarjetas].[Metrica]","[Base_Tarjetas].[Metrica].&amp;[" &amp; $A16 &amp; "]",
"[Base_Tarjetas].[SEGMENTO_DESCRIP]","[Base_Tarjetas].[SEGMENTO_DESCRIP].&amp;[" &amp; $C$6 &amp; "]",
"[Base_Tarjetas].[SITUACION]","[Base_Tarjetas].[SITUACION].&amp;[" &amp; $C16 &amp; "]",
"[Base_Tarjetas].[TIPO]","[Base_Tarjetas].[TIPO].&amp;[" &amp; $C$1 &amp; "]")/1000,
0)</f>
        <v>0</v>
      </c>
      <c r="AS16" s="8">
        <f>IFERROR(
GETPIVOTDATA("[Base_Tarjetas].[Importe]",TDinamica_R!$A$3,
"[Base_Tarjetas].[PERIODO]","[Base_Tarjetas].[PERIODO].&amp;[" &amp; TEXT(AS$6,"yyyymm") &amp; "]",
"[Base_Tarjetas].[Metrica]","[Base_Tarjetas].[Metrica].&amp;[" &amp; $A16 &amp; "]",
"[Base_Tarjetas].[SEGMENTO_DESCRIP]","[Base_Tarjetas].[SEGMENTO_DESCRIP].&amp;[" &amp; $C$6 &amp; "]",
"[Base_Tarjetas].[SITUACION]","[Base_Tarjetas].[SITUACION].&amp;[" &amp; $C16 &amp; "]",
"[Base_Tarjetas].[TIPO]","[Base_Tarjetas].[TIPO].&amp;[" &amp; $C$1 &amp; "]")/1000,
0)</f>
        <v>0</v>
      </c>
      <c r="AT16" s="8">
        <f>IFERROR(
GETPIVOTDATA("[Base_Tarjetas].[Importe]",TDinamica_R!$A$3,
"[Base_Tarjetas].[PERIODO]","[Base_Tarjetas].[PERIODO].&amp;[" &amp; TEXT(AT$6,"yyyymm") &amp; "]",
"[Base_Tarjetas].[Metrica]","[Base_Tarjetas].[Metrica].&amp;[" &amp; $A16 &amp; "]",
"[Base_Tarjetas].[SEGMENTO_DESCRIP]","[Base_Tarjetas].[SEGMENTO_DESCRIP].&amp;[" &amp; $C$6 &amp; "]",
"[Base_Tarjetas].[SITUACION]","[Base_Tarjetas].[SITUACION].&amp;[" &amp; $C16 &amp; "]",
"[Base_Tarjetas].[TIPO]","[Base_Tarjetas].[TIPO].&amp;[" &amp; $C$1 &amp; "]")/1000,
0)</f>
        <v>0</v>
      </c>
      <c r="AU16" s="8">
        <f>IFERROR(
GETPIVOTDATA("[Base_Tarjetas].[Importe]",TDinamica_R!$A$3,
"[Base_Tarjetas].[PERIODO]","[Base_Tarjetas].[PERIODO].&amp;[" &amp; TEXT(AU$6,"yyyymm") &amp; "]",
"[Base_Tarjetas].[Metrica]","[Base_Tarjetas].[Metrica].&amp;[" &amp; $A16 &amp; "]",
"[Base_Tarjetas].[SEGMENTO_DESCRIP]","[Base_Tarjetas].[SEGMENTO_DESCRIP].&amp;[" &amp; $C$6 &amp; "]",
"[Base_Tarjetas].[SITUACION]","[Base_Tarjetas].[SITUACION].&amp;[" &amp; $C16 &amp; "]",
"[Base_Tarjetas].[TIPO]","[Base_Tarjetas].[TIPO].&amp;[" &amp; $C$1 &amp; "]")/1000,
0)</f>
        <v>0</v>
      </c>
      <c r="AV16" s="8">
        <f>IFERROR(
GETPIVOTDATA("[Base_Tarjetas].[Importe]",TDinamica_R!$A$3,
"[Base_Tarjetas].[PERIODO]","[Base_Tarjetas].[PERIODO].&amp;[" &amp; TEXT(AV$6,"yyyymm") &amp; "]",
"[Base_Tarjetas].[Metrica]","[Base_Tarjetas].[Metrica].&amp;[" &amp; $A16 &amp; "]",
"[Base_Tarjetas].[SEGMENTO_DESCRIP]","[Base_Tarjetas].[SEGMENTO_DESCRIP].&amp;[" &amp; $C$6 &amp; "]",
"[Base_Tarjetas].[SITUACION]","[Base_Tarjetas].[SITUACION].&amp;[" &amp; $C16 &amp; "]",
"[Base_Tarjetas].[TIPO]","[Base_Tarjetas].[TIPO].&amp;[" &amp; $C$1 &amp; "]")/1000,
0)</f>
        <v>0</v>
      </c>
      <c r="AW16" s="8">
        <f>IFERROR(
GETPIVOTDATA("[Base_Tarjetas].[Importe]",TDinamica_R!$A$3,
"[Base_Tarjetas].[PERIODO]","[Base_Tarjetas].[PERIODO].&amp;[" &amp; TEXT(AW$6,"yyyymm") &amp; "]",
"[Base_Tarjetas].[Metrica]","[Base_Tarjetas].[Metrica].&amp;[" &amp; $A16 &amp; "]",
"[Base_Tarjetas].[SEGMENTO_DESCRIP]","[Base_Tarjetas].[SEGMENTO_DESCRIP].&amp;[" &amp; $C$6 &amp; "]",
"[Base_Tarjetas].[SITUACION]","[Base_Tarjetas].[SITUACION].&amp;[" &amp; $C16 &amp; "]",
"[Base_Tarjetas].[TIPO]","[Base_Tarjetas].[TIPO].&amp;[" &amp; $C$1 &amp; "]")/1000,
0)</f>
        <v>0</v>
      </c>
      <c r="AX16" s="8">
        <f>IFERROR(
GETPIVOTDATA("[Base_Tarjetas].[Importe]",TDinamica_R!$A$3,
"[Base_Tarjetas].[PERIODO]","[Base_Tarjetas].[PERIODO].&amp;[" &amp; TEXT(AX$6,"yyyymm") &amp; "]",
"[Base_Tarjetas].[Metrica]","[Base_Tarjetas].[Metrica].&amp;[" &amp; $A16 &amp; "]",
"[Base_Tarjetas].[SEGMENTO_DESCRIP]","[Base_Tarjetas].[SEGMENTO_DESCRIP].&amp;[" &amp; $C$6 &amp; "]",
"[Base_Tarjetas].[SITUACION]","[Base_Tarjetas].[SITUACION].&amp;[" &amp; $C16 &amp; "]",
"[Base_Tarjetas].[TIPO]","[Base_Tarjetas].[TIPO].&amp;[" &amp; $C$1 &amp; "]")/1000,
0)</f>
        <v>0</v>
      </c>
      <c r="AY16" s="8">
        <f>IFERROR(
GETPIVOTDATA("[Base_Tarjetas].[Importe]",TDinamica_R!$A$3,
"[Base_Tarjetas].[PERIODO]","[Base_Tarjetas].[PERIODO].&amp;[" &amp; TEXT(AY$6,"yyyymm") &amp; "]",
"[Base_Tarjetas].[Metrica]","[Base_Tarjetas].[Metrica].&amp;[" &amp; $A16 &amp; "]",
"[Base_Tarjetas].[SEGMENTO_DESCRIP]","[Base_Tarjetas].[SEGMENTO_DESCRIP].&amp;[" &amp; $C$6 &amp; "]",
"[Base_Tarjetas].[SITUACION]","[Base_Tarjetas].[SITUACION].&amp;[" &amp; $C16 &amp; "]",
"[Base_Tarjetas].[TIPO]","[Base_Tarjetas].[TIPO].&amp;[" &amp; $C$1 &amp; "]")/1000,
0)</f>
        <v>0</v>
      </c>
      <c r="AZ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TEXT(AZ$6,"yyyymm") &amp; "]"),
0)</f>
        <v>16440.766735712143</v>
      </c>
      <c r="BA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TEXT(BA$6,"yyyymm") &amp; "]"),
0)</f>
        <v>16530.918628475854</v>
      </c>
      <c r="BB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TEXT(BB$6,"yyyymm") &amp; "]"),
0)</f>
        <v>16361.827698326773</v>
      </c>
      <c r="BC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TEXT(BC$6,"yyyymm") &amp; "]"),
0)</f>
        <v>16068.411764994871</v>
      </c>
      <c r="BD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TEXT(BD$6,"yyyymm") &amp; "]"),
0)</f>
        <v>16417.354989585456</v>
      </c>
      <c r="BE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TEXT(BE$6,"yyyymm") &amp; "]"),
0)</f>
        <v>16761.380932414831</v>
      </c>
      <c r="BF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TEXT(BF$6,"yyyymm") &amp; "]"),
0)</f>
        <v>16960.462377991556</v>
      </c>
      <c r="BG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TEXT(BG$6,"yyyymm") &amp; "]"),
0)</f>
        <v>17626.423697850103</v>
      </c>
      <c r="BH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TEXT(BH$6,"yyyymm") &amp; "]"),
0)</f>
        <v>17744.774501778229</v>
      </c>
      <c r="BI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TEXT(BI$6,"yyyymm") &amp; "]"),
0)</f>
        <v>17437.326752255933</v>
      </c>
      <c r="BJ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TEXT(BJ$6,"yyyymm") &amp; "]"),
0)</f>
        <v>17362.656557116741</v>
      </c>
      <c r="BK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TEXT(BK$6,"yyyymm") &amp; "]"),
0)</f>
        <v>17821.143328116774</v>
      </c>
      <c r="BO16" s="24">
        <f t="shared" si="10"/>
        <v>0</v>
      </c>
      <c r="BP16" s="24">
        <f t="shared" si="10"/>
        <v>16444.50435417159</v>
      </c>
      <c r="BQ16" s="24">
        <f t="shared" si="10"/>
        <v>0</v>
      </c>
      <c r="BR16" s="24">
        <f t="shared" si="10"/>
        <v>0</v>
      </c>
      <c r="BS16" s="24">
        <f t="shared" si="10"/>
        <v>0</v>
      </c>
      <c r="BT16" s="24">
        <f t="shared" si="10"/>
        <v>0</v>
      </c>
      <c r="BW16" s="24">
        <f t="shared" si="11"/>
        <v>0</v>
      </c>
      <c r="BX16" s="24">
        <f t="shared" si="11"/>
        <v>49333.513062514772</v>
      </c>
      <c r="BY16" s="24">
        <f t="shared" si="11"/>
        <v>0</v>
      </c>
      <c r="BZ16" s="24">
        <f t="shared" si="11"/>
        <v>0</v>
      </c>
      <c r="CA16" s="24">
        <f t="shared" si="11"/>
        <v>0</v>
      </c>
      <c r="CB16" s="24">
        <f t="shared" si="11"/>
        <v>0</v>
      </c>
    </row>
    <row r="17" spans="1:80" collapsed="1" x14ac:dyDescent="0.25">
      <c r="C17" s="3" t="s">
        <v>20</v>
      </c>
      <c r="D17" s="10">
        <f>SUM(D14:D16)</f>
        <v>0</v>
      </c>
      <c r="E17" s="10">
        <f t="shared" ref="E17:BK17" si="12">SUM(E14:E16)</f>
        <v>0</v>
      </c>
      <c r="F17" s="10">
        <f t="shared" si="12"/>
        <v>0</v>
      </c>
      <c r="G17" s="10">
        <f t="shared" si="12"/>
        <v>0</v>
      </c>
      <c r="H17" s="10">
        <f t="shared" si="12"/>
        <v>0</v>
      </c>
      <c r="I17" s="10">
        <f t="shared" si="12"/>
        <v>0</v>
      </c>
      <c r="J17" s="10">
        <f t="shared" si="12"/>
        <v>0</v>
      </c>
      <c r="K17" s="10">
        <f t="shared" si="12"/>
        <v>0</v>
      </c>
      <c r="L17" s="10">
        <f t="shared" si="12"/>
        <v>0</v>
      </c>
      <c r="M17" s="10">
        <f t="shared" si="12"/>
        <v>0</v>
      </c>
      <c r="N17" s="10">
        <f t="shared" si="12"/>
        <v>0</v>
      </c>
      <c r="O17" s="10">
        <f t="shared" si="12"/>
        <v>0</v>
      </c>
      <c r="P17" s="10">
        <f t="shared" si="12"/>
        <v>0</v>
      </c>
      <c r="Q17" s="10">
        <f t="shared" si="12"/>
        <v>0</v>
      </c>
      <c r="R17" s="10">
        <f t="shared" si="12"/>
        <v>0</v>
      </c>
      <c r="S17" s="10">
        <f t="shared" si="12"/>
        <v>0</v>
      </c>
      <c r="T17" s="10">
        <f t="shared" si="12"/>
        <v>0</v>
      </c>
      <c r="U17" s="10">
        <f t="shared" si="12"/>
        <v>0</v>
      </c>
      <c r="V17" s="10">
        <f t="shared" si="12"/>
        <v>0</v>
      </c>
      <c r="W17" s="10">
        <f t="shared" si="12"/>
        <v>0</v>
      </c>
      <c r="X17" s="10">
        <f t="shared" si="12"/>
        <v>0</v>
      </c>
      <c r="Y17" s="10">
        <f t="shared" si="12"/>
        <v>0</v>
      </c>
      <c r="Z17" s="10">
        <f t="shared" si="12"/>
        <v>0</v>
      </c>
      <c r="AA17" s="10">
        <f t="shared" si="12"/>
        <v>0</v>
      </c>
      <c r="AB17" s="10">
        <f t="shared" si="12"/>
        <v>0</v>
      </c>
      <c r="AC17" s="10">
        <f t="shared" si="12"/>
        <v>0</v>
      </c>
      <c r="AD17" s="10">
        <f t="shared" si="12"/>
        <v>0</v>
      </c>
      <c r="AE17" s="10">
        <f t="shared" si="12"/>
        <v>0</v>
      </c>
      <c r="AF17" s="10">
        <f t="shared" si="12"/>
        <v>0</v>
      </c>
      <c r="AG17" s="10">
        <f t="shared" si="12"/>
        <v>0</v>
      </c>
      <c r="AH17" s="10">
        <f t="shared" si="12"/>
        <v>0</v>
      </c>
      <c r="AI17" s="10">
        <f t="shared" si="12"/>
        <v>0</v>
      </c>
      <c r="AJ17" s="10">
        <f t="shared" si="12"/>
        <v>0</v>
      </c>
      <c r="AK17" s="10">
        <f t="shared" si="12"/>
        <v>0</v>
      </c>
      <c r="AL17" s="10">
        <f t="shared" si="12"/>
        <v>0</v>
      </c>
      <c r="AM17" s="10">
        <f t="shared" si="12"/>
        <v>0</v>
      </c>
      <c r="AN17" s="10">
        <f t="shared" si="12"/>
        <v>0</v>
      </c>
      <c r="AO17" s="10">
        <f t="shared" si="12"/>
        <v>0</v>
      </c>
      <c r="AP17" s="10">
        <f t="shared" si="12"/>
        <v>0</v>
      </c>
      <c r="AQ17" s="10">
        <f t="shared" si="12"/>
        <v>0</v>
      </c>
      <c r="AR17" s="10">
        <f t="shared" si="12"/>
        <v>0</v>
      </c>
      <c r="AS17" s="10">
        <f t="shared" si="12"/>
        <v>0</v>
      </c>
      <c r="AT17" s="10">
        <f t="shared" si="12"/>
        <v>0</v>
      </c>
      <c r="AU17" s="10">
        <f t="shared" si="12"/>
        <v>0</v>
      </c>
      <c r="AV17" s="10">
        <f t="shared" si="12"/>
        <v>0</v>
      </c>
      <c r="AW17" s="10">
        <f t="shared" si="12"/>
        <v>0</v>
      </c>
      <c r="AX17" s="10">
        <f t="shared" si="12"/>
        <v>0</v>
      </c>
      <c r="AY17" s="10">
        <f t="shared" si="12"/>
        <v>0</v>
      </c>
      <c r="AZ17" s="10">
        <f t="shared" si="12"/>
        <v>36182.171330798665</v>
      </c>
      <c r="BA17" s="10">
        <f t="shared" si="12"/>
        <v>37629.067238300762</v>
      </c>
      <c r="BB17" s="10">
        <f t="shared" si="12"/>
        <v>38740.930749724619</v>
      </c>
      <c r="BC17" s="10">
        <f t="shared" si="12"/>
        <v>39660.260306054071</v>
      </c>
      <c r="BD17" s="10">
        <f t="shared" si="12"/>
        <v>41643.684293991115</v>
      </c>
      <c r="BE17" s="10">
        <f t="shared" si="12"/>
        <v>43654.80146729527</v>
      </c>
      <c r="BF17" s="10">
        <f t="shared" si="12"/>
        <v>45372.842149064134</v>
      </c>
      <c r="BG17" s="10">
        <f t="shared" si="12"/>
        <v>47726.439121071613</v>
      </c>
      <c r="BH17" s="10">
        <f t="shared" si="12"/>
        <v>50017.060557408273</v>
      </c>
      <c r="BI17" s="10">
        <f t="shared" si="12"/>
        <v>52216.704611198365</v>
      </c>
      <c r="BJ17" s="10">
        <f t="shared" si="12"/>
        <v>54630.83198719639</v>
      </c>
      <c r="BK17" s="10">
        <f t="shared" si="12"/>
        <v>57413.270181781321</v>
      </c>
      <c r="BO17" s="23">
        <f>SUM(BO14:BO16)</f>
        <v>0</v>
      </c>
      <c r="BP17" s="23">
        <f t="shared" ref="BP17:BT17" si="13">SUM(BP14:BP16)</f>
        <v>37517.389772941344</v>
      </c>
      <c r="BQ17" s="23">
        <f t="shared" si="13"/>
        <v>0</v>
      </c>
      <c r="BR17" s="23">
        <f t="shared" si="13"/>
        <v>0</v>
      </c>
      <c r="BS17" s="23">
        <f t="shared" si="13"/>
        <v>0</v>
      </c>
      <c r="BT17" s="23">
        <f t="shared" si="13"/>
        <v>0</v>
      </c>
      <c r="BW17" s="23">
        <f>SUM(BW14:BW16)</f>
        <v>0</v>
      </c>
      <c r="BX17" s="23">
        <f t="shared" ref="BX17:CB17" si="14">SUM(BX14:BX16)</f>
        <v>112552.16931882405</v>
      </c>
      <c r="BY17" s="23">
        <f t="shared" si="14"/>
        <v>0</v>
      </c>
      <c r="BZ17" s="23">
        <f t="shared" si="14"/>
        <v>0</v>
      </c>
      <c r="CA17" s="23">
        <f t="shared" si="14"/>
        <v>0</v>
      </c>
      <c r="CB17" s="23">
        <f t="shared" si="14"/>
        <v>0</v>
      </c>
    </row>
    <row r="18" spans="1:80" x14ac:dyDescent="0.25">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row>
    <row r="19" spans="1:80" x14ac:dyDescent="0.25">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row>
    <row r="20" spans="1:80" hidden="1" outlineLevel="1" x14ac:dyDescent="0.25">
      <c r="A20" s="11"/>
      <c r="C20" s="2" t="s">
        <v>0</v>
      </c>
      <c r="D20" s="14">
        <f>IFERROR(((1+D38/D14)^(360/D$3))-1,0)</f>
        <v>0</v>
      </c>
      <c r="E20" s="14">
        <f t="shared" ref="E20:BK23" si="15">IFERROR(((1+E38/E14)^(360/E$3))-1,0)</f>
        <v>0</v>
      </c>
      <c r="F20" s="14">
        <f t="shared" si="15"/>
        <v>0</v>
      </c>
      <c r="G20" s="14">
        <f t="shared" si="15"/>
        <v>0</v>
      </c>
      <c r="H20" s="14">
        <f t="shared" si="15"/>
        <v>0</v>
      </c>
      <c r="I20" s="14">
        <f t="shared" si="15"/>
        <v>0</v>
      </c>
      <c r="J20" s="14">
        <f t="shared" si="15"/>
        <v>0</v>
      </c>
      <c r="K20" s="14">
        <f t="shared" si="15"/>
        <v>0</v>
      </c>
      <c r="L20" s="14">
        <f t="shared" si="15"/>
        <v>0</v>
      </c>
      <c r="M20" s="14">
        <f t="shared" si="15"/>
        <v>0</v>
      </c>
      <c r="N20" s="14">
        <f t="shared" si="15"/>
        <v>0</v>
      </c>
      <c r="O20" s="14">
        <f t="shared" si="15"/>
        <v>0</v>
      </c>
      <c r="P20" s="14">
        <f t="shared" si="15"/>
        <v>0</v>
      </c>
      <c r="Q20" s="14">
        <f t="shared" si="15"/>
        <v>0</v>
      </c>
      <c r="R20" s="14">
        <f t="shared" si="15"/>
        <v>0</v>
      </c>
      <c r="S20" s="14">
        <f t="shared" si="15"/>
        <v>0</v>
      </c>
      <c r="T20" s="14">
        <f t="shared" si="15"/>
        <v>0</v>
      </c>
      <c r="U20" s="14">
        <f t="shared" si="15"/>
        <v>0</v>
      </c>
      <c r="V20" s="14">
        <f t="shared" si="15"/>
        <v>0</v>
      </c>
      <c r="W20" s="14">
        <f t="shared" si="15"/>
        <v>0</v>
      </c>
      <c r="X20" s="14">
        <f t="shared" si="15"/>
        <v>0</v>
      </c>
      <c r="Y20" s="14">
        <f t="shared" si="15"/>
        <v>0</v>
      </c>
      <c r="Z20" s="14">
        <f t="shared" si="15"/>
        <v>0</v>
      </c>
      <c r="AA20" s="14">
        <f t="shared" si="15"/>
        <v>0</v>
      </c>
      <c r="AB20" s="14">
        <f t="shared" si="15"/>
        <v>0</v>
      </c>
      <c r="AC20" s="14">
        <f t="shared" si="15"/>
        <v>0</v>
      </c>
      <c r="AD20" s="14">
        <f t="shared" si="15"/>
        <v>0</v>
      </c>
      <c r="AE20" s="14">
        <f t="shared" si="15"/>
        <v>0</v>
      </c>
      <c r="AF20" s="14">
        <f t="shared" si="15"/>
        <v>0</v>
      </c>
      <c r="AG20" s="14">
        <f t="shared" si="15"/>
        <v>0</v>
      </c>
      <c r="AH20" s="14">
        <f t="shared" si="15"/>
        <v>0</v>
      </c>
      <c r="AI20" s="14">
        <f t="shared" si="15"/>
        <v>0</v>
      </c>
      <c r="AJ20" s="14">
        <f t="shared" si="15"/>
        <v>0</v>
      </c>
      <c r="AK20" s="14">
        <f t="shared" si="15"/>
        <v>0</v>
      </c>
      <c r="AL20" s="14">
        <f t="shared" si="15"/>
        <v>0</v>
      </c>
      <c r="AM20" s="14">
        <f t="shared" si="15"/>
        <v>0</v>
      </c>
      <c r="AN20" s="14">
        <f t="shared" si="15"/>
        <v>0</v>
      </c>
      <c r="AO20" s="14">
        <f t="shared" si="15"/>
        <v>0</v>
      </c>
      <c r="AP20" s="14">
        <f t="shared" si="15"/>
        <v>0</v>
      </c>
      <c r="AQ20" s="14">
        <f t="shared" si="15"/>
        <v>0</v>
      </c>
      <c r="AR20" s="14">
        <f t="shared" si="15"/>
        <v>0</v>
      </c>
      <c r="AS20" s="14">
        <f t="shared" si="15"/>
        <v>0</v>
      </c>
      <c r="AT20" s="14">
        <f t="shared" si="15"/>
        <v>0</v>
      </c>
      <c r="AU20" s="14">
        <f t="shared" si="15"/>
        <v>0</v>
      </c>
      <c r="AV20" s="14">
        <f t="shared" si="15"/>
        <v>0</v>
      </c>
      <c r="AW20" s="14">
        <f t="shared" si="15"/>
        <v>0</v>
      </c>
      <c r="AX20" s="14">
        <f t="shared" si="15"/>
        <v>0</v>
      </c>
      <c r="AY20" s="14">
        <f t="shared" si="15"/>
        <v>0</v>
      </c>
      <c r="AZ20" s="14">
        <f t="shared" si="15"/>
        <v>0.56166574729095187</v>
      </c>
      <c r="BA20" s="14">
        <f t="shared" si="15"/>
        <v>0.55076808510773989</v>
      </c>
      <c r="BB20" s="14">
        <f t="shared" si="15"/>
        <v>0.57039647723790021</v>
      </c>
      <c r="BC20" s="14">
        <f t="shared" si="15"/>
        <v>0.57306842640330347</v>
      </c>
      <c r="BD20" s="14">
        <f t="shared" si="15"/>
        <v>0.53977501239291348</v>
      </c>
      <c r="BE20" s="14">
        <f t="shared" si="15"/>
        <v>0.58898008241533084</v>
      </c>
      <c r="BF20" s="14">
        <f t="shared" si="15"/>
        <v>0.57498024422690053</v>
      </c>
      <c r="BG20" s="14">
        <f t="shared" si="15"/>
        <v>0.5726633328159787</v>
      </c>
      <c r="BH20" s="14">
        <f t="shared" si="15"/>
        <v>0.56591608596406906</v>
      </c>
      <c r="BI20" s="14">
        <f t="shared" si="15"/>
        <v>0.54221260196815657</v>
      </c>
      <c r="BJ20" s="14">
        <f t="shared" si="15"/>
        <v>0.56799818949816827</v>
      </c>
      <c r="BK20" s="14">
        <f t="shared" si="15"/>
        <v>0.57796284666568143</v>
      </c>
      <c r="BO20" s="28">
        <f>IFERROR(((1+BO38/BW14)^(360/BO$3))-1,0)</f>
        <v>0</v>
      </c>
      <c r="BP20" s="28">
        <f t="shared" ref="BP20:BT23" si="16">IFERROR(((1+BP38/BX14)^(360/BP$3))-1,0)</f>
        <v>0.56094927730437383</v>
      </c>
      <c r="BQ20" s="28">
        <f t="shared" si="16"/>
        <v>0</v>
      </c>
      <c r="BR20" s="28">
        <f t="shared" si="16"/>
        <v>0</v>
      </c>
      <c r="BS20" s="28">
        <f t="shared" si="16"/>
        <v>0</v>
      </c>
      <c r="BT20" s="28">
        <f t="shared" si="16"/>
        <v>0</v>
      </c>
    </row>
    <row r="21" spans="1:80" hidden="1" outlineLevel="1" x14ac:dyDescent="0.25">
      <c r="A21" s="11"/>
      <c r="C21" s="2" t="s">
        <v>1</v>
      </c>
      <c r="D21" s="14">
        <f t="shared" ref="D21:S23" si="17">IFERROR(((1+D39/D15)^(360/D$3))-1,0)</f>
        <v>0</v>
      </c>
      <c r="E21" s="14">
        <f t="shared" si="17"/>
        <v>0</v>
      </c>
      <c r="F21" s="14">
        <f t="shared" si="17"/>
        <v>0</v>
      </c>
      <c r="G21" s="14">
        <f t="shared" si="17"/>
        <v>0</v>
      </c>
      <c r="H21" s="14">
        <f t="shared" si="17"/>
        <v>0</v>
      </c>
      <c r="I21" s="14">
        <f t="shared" si="17"/>
        <v>0</v>
      </c>
      <c r="J21" s="14">
        <f t="shared" si="17"/>
        <v>0</v>
      </c>
      <c r="K21" s="14">
        <f t="shared" si="17"/>
        <v>0</v>
      </c>
      <c r="L21" s="14">
        <f t="shared" si="17"/>
        <v>0</v>
      </c>
      <c r="M21" s="14">
        <f t="shared" si="17"/>
        <v>0</v>
      </c>
      <c r="N21" s="14">
        <f t="shared" si="17"/>
        <v>0</v>
      </c>
      <c r="O21" s="14">
        <f t="shared" si="17"/>
        <v>0</v>
      </c>
      <c r="P21" s="14">
        <f t="shared" si="17"/>
        <v>0</v>
      </c>
      <c r="Q21" s="14">
        <f t="shared" si="17"/>
        <v>0</v>
      </c>
      <c r="R21" s="14">
        <f t="shared" si="17"/>
        <v>0</v>
      </c>
      <c r="S21" s="14">
        <f t="shared" si="17"/>
        <v>0</v>
      </c>
      <c r="T21" s="14">
        <f t="shared" si="15"/>
        <v>0</v>
      </c>
      <c r="U21" s="14">
        <f t="shared" si="15"/>
        <v>0</v>
      </c>
      <c r="V21" s="14">
        <f t="shared" si="15"/>
        <v>0</v>
      </c>
      <c r="W21" s="14">
        <f t="shared" si="15"/>
        <v>0</v>
      </c>
      <c r="X21" s="14">
        <f t="shared" si="15"/>
        <v>0</v>
      </c>
      <c r="Y21" s="14">
        <f t="shared" si="15"/>
        <v>0</v>
      </c>
      <c r="Z21" s="14">
        <f t="shared" si="15"/>
        <v>0</v>
      </c>
      <c r="AA21" s="14">
        <f t="shared" si="15"/>
        <v>0</v>
      </c>
      <c r="AB21" s="14">
        <f t="shared" si="15"/>
        <v>0</v>
      </c>
      <c r="AC21" s="14">
        <f t="shared" si="15"/>
        <v>0</v>
      </c>
      <c r="AD21" s="14">
        <f t="shared" si="15"/>
        <v>0</v>
      </c>
      <c r="AE21" s="14">
        <f t="shared" si="15"/>
        <v>0</v>
      </c>
      <c r="AF21" s="14">
        <f t="shared" si="15"/>
        <v>0</v>
      </c>
      <c r="AG21" s="14">
        <f t="shared" si="15"/>
        <v>0</v>
      </c>
      <c r="AH21" s="14">
        <f t="shared" si="15"/>
        <v>0</v>
      </c>
      <c r="AI21" s="14">
        <f t="shared" si="15"/>
        <v>0</v>
      </c>
      <c r="AJ21" s="14">
        <f t="shared" si="15"/>
        <v>0</v>
      </c>
      <c r="AK21" s="14">
        <f t="shared" si="15"/>
        <v>0</v>
      </c>
      <c r="AL21" s="14">
        <f t="shared" si="15"/>
        <v>0</v>
      </c>
      <c r="AM21" s="14">
        <f t="shared" si="15"/>
        <v>0</v>
      </c>
      <c r="AN21" s="14">
        <f t="shared" si="15"/>
        <v>0</v>
      </c>
      <c r="AO21" s="14">
        <f t="shared" si="15"/>
        <v>0</v>
      </c>
      <c r="AP21" s="14">
        <f t="shared" si="15"/>
        <v>0</v>
      </c>
      <c r="AQ21" s="14">
        <f t="shared" si="15"/>
        <v>0</v>
      </c>
      <c r="AR21" s="14">
        <f t="shared" si="15"/>
        <v>0</v>
      </c>
      <c r="AS21" s="14">
        <f t="shared" si="15"/>
        <v>0</v>
      </c>
      <c r="AT21" s="14">
        <f t="shared" si="15"/>
        <v>0</v>
      </c>
      <c r="AU21" s="14">
        <f t="shared" si="15"/>
        <v>0</v>
      </c>
      <c r="AV21" s="14">
        <f t="shared" si="15"/>
        <v>0</v>
      </c>
      <c r="AW21" s="14">
        <f t="shared" si="15"/>
        <v>0</v>
      </c>
      <c r="AX21" s="14">
        <f t="shared" si="15"/>
        <v>0</v>
      </c>
      <c r="AY21" s="14">
        <f t="shared" si="15"/>
        <v>0</v>
      </c>
      <c r="AZ21" s="14">
        <f t="shared" si="15"/>
        <v>0.1023443540053004</v>
      </c>
      <c r="BA21" s="14">
        <f t="shared" si="15"/>
        <v>0.10234130420276477</v>
      </c>
      <c r="BB21" s="14">
        <f t="shared" si="15"/>
        <v>0.1023443540053004</v>
      </c>
      <c r="BC21" s="14">
        <f t="shared" si="15"/>
        <v>0.10234333757404901</v>
      </c>
      <c r="BD21" s="14">
        <f t="shared" si="15"/>
        <v>0.1023443540053004</v>
      </c>
      <c r="BE21" s="14">
        <f t="shared" si="15"/>
        <v>0.10234333757404901</v>
      </c>
      <c r="BF21" s="14">
        <f t="shared" si="15"/>
        <v>0.1023443540053004</v>
      </c>
      <c r="BG21" s="14">
        <f t="shared" si="15"/>
        <v>0.1023443540053004</v>
      </c>
      <c r="BH21" s="14">
        <f t="shared" si="15"/>
        <v>0.10234333757404901</v>
      </c>
      <c r="BI21" s="14">
        <f t="shared" si="15"/>
        <v>0.1023443540053004</v>
      </c>
      <c r="BJ21" s="14">
        <f t="shared" si="15"/>
        <v>0.10234333757404901</v>
      </c>
      <c r="BK21" s="14">
        <f t="shared" si="15"/>
        <v>0.1023443540053004</v>
      </c>
      <c r="BO21" s="28">
        <f t="shared" ref="BO21:BO23" si="18">IFERROR(((1+BO39/BW15)^(360/BO$3))-1,0)</f>
        <v>0</v>
      </c>
      <c r="BP21" s="28">
        <f t="shared" si="16"/>
        <v>0.10236575852920549</v>
      </c>
      <c r="BQ21" s="28">
        <f t="shared" si="16"/>
        <v>0</v>
      </c>
      <c r="BR21" s="28">
        <f t="shared" si="16"/>
        <v>0</v>
      </c>
      <c r="BS21" s="28">
        <f t="shared" si="16"/>
        <v>0</v>
      </c>
      <c r="BT21" s="28">
        <f t="shared" si="16"/>
        <v>0</v>
      </c>
    </row>
    <row r="22" spans="1:80" hidden="1" outlineLevel="1" x14ac:dyDescent="0.25">
      <c r="A22" s="11"/>
      <c r="C22" s="2" t="s">
        <v>9</v>
      </c>
      <c r="D22" s="14">
        <f t="shared" si="17"/>
        <v>0</v>
      </c>
      <c r="E22" s="14">
        <f t="shared" si="15"/>
        <v>0</v>
      </c>
      <c r="F22" s="14">
        <f t="shared" si="15"/>
        <v>0</v>
      </c>
      <c r="G22" s="14">
        <f t="shared" si="15"/>
        <v>0</v>
      </c>
      <c r="H22" s="14">
        <f t="shared" si="15"/>
        <v>0</v>
      </c>
      <c r="I22" s="14">
        <f t="shared" si="15"/>
        <v>0</v>
      </c>
      <c r="J22" s="14">
        <f t="shared" si="15"/>
        <v>0</v>
      </c>
      <c r="K22" s="14">
        <f t="shared" si="15"/>
        <v>0</v>
      </c>
      <c r="L22" s="14">
        <f t="shared" si="15"/>
        <v>0</v>
      </c>
      <c r="M22" s="14">
        <f t="shared" si="15"/>
        <v>0</v>
      </c>
      <c r="N22" s="14">
        <f t="shared" si="15"/>
        <v>0</v>
      </c>
      <c r="O22" s="14">
        <f t="shared" si="15"/>
        <v>0</v>
      </c>
      <c r="P22" s="14">
        <f t="shared" si="15"/>
        <v>0</v>
      </c>
      <c r="Q22" s="14">
        <f t="shared" si="15"/>
        <v>0</v>
      </c>
      <c r="R22" s="14">
        <f t="shared" si="15"/>
        <v>0</v>
      </c>
      <c r="S22" s="14">
        <f t="shared" si="15"/>
        <v>0</v>
      </c>
      <c r="T22" s="14">
        <f t="shared" si="15"/>
        <v>0</v>
      </c>
      <c r="U22" s="14">
        <f t="shared" si="15"/>
        <v>0</v>
      </c>
      <c r="V22" s="14">
        <f t="shared" si="15"/>
        <v>0</v>
      </c>
      <c r="W22" s="14">
        <f t="shared" si="15"/>
        <v>0</v>
      </c>
      <c r="X22" s="14">
        <f t="shared" si="15"/>
        <v>0</v>
      </c>
      <c r="Y22" s="14">
        <f t="shared" si="15"/>
        <v>0</v>
      </c>
      <c r="Z22" s="14">
        <f t="shared" si="15"/>
        <v>0</v>
      </c>
      <c r="AA22" s="14">
        <f t="shared" si="15"/>
        <v>0</v>
      </c>
      <c r="AB22" s="14">
        <f t="shared" si="15"/>
        <v>0</v>
      </c>
      <c r="AC22" s="14">
        <f t="shared" si="15"/>
        <v>0</v>
      </c>
      <c r="AD22" s="14">
        <f t="shared" si="15"/>
        <v>0</v>
      </c>
      <c r="AE22" s="14">
        <f t="shared" si="15"/>
        <v>0</v>
      </c>
      <c r="AF22" s="14">
        <f t="shared" si="15"/>
        <v>0</v>
      </c>
      <c r="AG22" s="14">
        <f t="shared" si="15"/>
        <v>0</v>
      </c>
      <c r="AH22" s="14">
        <f t="shared" si="15"/>
        <v>0</v>
      </c>
      <c r="AI22" s="14">
        <f t="shared" si="15"/>
        <v>0</v>
      </c>
      <c r="AJ22" s="14">
        <f t="shared" si="15"/>
        <v>0</v>
      </c>
      <c r="AK22" s="14">
        <f t="shared" si="15"/>
        <v>0</v>
      </c>
      <c r="AL22" s="14">
        <f t="shared" si="15"/>
        <v>0</v>
      </c>
      <c r="AM22" s="14">
        <f t="shared" si="15"/>
        <v>0</v>
      </c>
      <c r="AN22" s="14">
        <f t="shared" si="15"/>
        <v>0</v>
      </c>
      <c r="AO22" s="14">
        <f t="shared" si="15"/>
        <v>0</v>
      </c>
      <c r="AP22" s="14">
        <f t="shared" si="15"/>
        <v>0</v>
      </c>
      <c r="AQ22" s="14">
        <f t="shared" si="15"/>
        <v>0</v>
      </c>
      <c r="AR22" s="14">
        <f t="shared" si="15"/>
        <v>0</v>
      </c>
      <c r="AS22" s="14">
        <f t="shared" si="15"/>
        <v>0</v>
      </c>
      <c r="AT22" s="14">
        <f t="shared" si="15"/>
        <v>0</v>
      </c>
      <c r="AU22" s="14">
        <f t="shared" si="15"/>
        <v>0</v>
      </c>
      <c r="AV22" s="14">
        <f t="shared" si="15"/>
        <v>0</v>
      </c>
      <c r="AW22" s="14">
        <f t="shared" si="15"/>
        <v>0</v>
      </c>
      <c r="AX22" s="14">
        <f t="shared" si="15"/>
        <v>0</v>
      </c>
      <c r="AY22" s="14">
        <f t="shared" si="15"/>
        <v>0</v>
      </c>
      <c r="AZ22" s="14">
        <f t="shared" si="15"/>
        <v>0.26011536167110583</v>
      </c>
      <c r="BA22" s="14">
        <f t="shared" si="15"/>
        <v>0.27796050087198565</v>
      </c>
      <c r="BB22" s="14">
        <f t="shared" si="15"/>
        <v>0.24086750930329615</v>
      </c>
      <c r="BC22" s="14">
        <f t="shared" si="15"/>
        <v>0.27659597994729412</v>
      </c>
      <c r="BD22" s="14">
        <f t="shared" si="15"/>
        <v>0.27614763727030622</v>
      </c>
      <c r="BE22" s="14">
        <f t="shared" si="15"/>
        <v>0.26368036214192414</v>
      </c>
      <c r="BF22" s="14">
        <f t="shared" si="15"/>
        <v>0.24855978535178824</v>
      </c>
      <c r="BG22" s="14">
        <f t="shared" si="15"/>
        <v>0.26251898493750736</v>
      </c>
      <c r="BH22" s="14">
        <f t="shared" si="15"/>
        <v>0.26690976870703453</v>
      </c>
      <c r="BI22" s="14">
        <f t="shared" si="15"/>
        <v>0.26112221978049188</v>
      </c>
      <c r="BJ22" s="14">
        <f t="shared" ref="BJ22:BK22" si="19">IFERROR(((1+BJ40/BJ16)^(360/BJ$3))-1,0)</f>
        <v>0.27244824289552305</v>
      </c>
      <c r="BK22" s="14">
        <f t="shared" si="19"/>
        <v>0.26151782349225039</v>
      </c>
      <c r="BO22" s="28">
        <f t="shared" si="18"/>
        <v>0</v>
      </c>
      <c r="BP22" s="28">
        <f t="shared" si="16"/>
        <v>0.2589615801633105</v>
      </c>
      <c r="BQ22" s="28">
        <f t="shared" si="16"/>
        <v>0</v>
      </c>
      <c r="BR22" s="28">
        <f t="shared" si="16"/>
        <v>0</v>
      </c>
      <c r="BS22" s="28">
        <f t="shared" si="16"/>
        <v>0</v>
      </c>
      <c r="BT22" s="28">
        <f t="shared" si="16"/>
        <v>0</v>
      </c>
    </row>
    <row r="23" spans="1:80" collapsed="1" x14ac:dyDescent="0.25">
      <c r="C23" s="3" t="s">
        <v>23</v>
      </c>
      <c r="D23" s="15">
        <f t="shared" si="17"/>
        <v>0</v>
      </c>
      <c r="E23" s="15">
        <f t="shared" si="15"/>
        <v>0</v>
      </c>
      <c r="F23" s="15">
        <f t="shared" si="15"/>
        <v>0</v>
      </c>
      <c r="G23" s="15">
        <f t="shared" si="15"/>
        <v>0</v>
      </c>
      <c r="H23" s="15">
        <f t="shared" si="15"/>
        <v>0</v>
      </c>
      <c r="I23" s="15">
        <f t="shared" si="15"/>
        <v>0</v>
      </c>
      <c r="J23" s="15">
        <f t="shared" si="15"/>
        <v>0</v>
      </c>
      <c r="K23" s="15">
        <f t="shared" si="15"/>
        <v>0</v>
      </c>
      <c r="L23" s="15">
        <f t="shared" si="15"/>
        <v>0</v>
      </c>
      <c r="M23" s="15">
        <f t="shared" si="15"/>
        <v>0</v>
      </c>
      <c r="N23" s="15">
        <f t="shared" si="15"/>
        <v>0</v>
      </c>
      <c r="O23" s="15">
        <f t="shared" si="15"/>
        <v>0</v>
      </c>
      <c r="P23" s="15">
        <f t="shared" si="15"/>
        <v>0</v>
      </c>
      <c r="Q23" s="15">
        <f t="shared" si="15"/>
        <v>0</v>
      </c>
      <c r="R23" s="15">
        <f t="shared" si="15"/>
        <v>0</v>
      </c>
      <c r="S23" s="15">
        <f t="shared" si="15"/>
        <v>0</v>
      </c>
      <c r="T23" s="15">
        <f t="shared" si="15"/>
        <v>0</v>
      </c>
      <c r="U23" s="15">
        <f t="shared" si="15"/>
        <v>0</v>
      </c>
      <c r="V23" s="15">
        <f t="shared" si="15"/>
        <v>0</v>
      </c>
      <c r="W23" s="15">
        <f t="shared" si="15"/>
        <v>0</v>
      </c>
      <c r="X23" s="15">
        <f t="shared" si="15"/>
        <v>0</v>
      </c>
      <c r="Y23" s="15">
        <f t="shared" si="15"/>
        <v>0</v>
      </c>
      <c r="Z23" s="15">
        <f t="shared" si="15"/>
        <v>0</v>
      </c>
      <c r="AA23" s="15">
        <f t="shared" si="15"/>
        <v>0</v>
      </c>
      <c r="AB23" s="15">
        <f t="shared" si="15"/>
        <v>0</v>
      </c>
      <c r="AC23" s="15">
        <f t="shared" si="15"/>
        <v>0</v>
      </c>
      <c r="AD23" s="15">
        <f t="shared" si="15"/>
        <v>0</v>
      </c>
      <c r="AE23" s="15">
        <f t="shared" si="15"/>
        <v>0</v>
      </c>
      <c r="AF23" s="15">
        <f t="shared" si="15"/>
        <v>0</v>
      </c>
      <c r="AG23" s="15">
        <f t="shared" si="15"/>
        <v>0</v>
      </c>
      <c r="AH23" s="15">
        <f t="shared" si="15"/>
        <v>0</v>
      </c>
      <c r="AI23" s="15">
        <f t="shared" si="15"/>
        <v>0</v>
      </c>
      <c r="AJ23" s="15">
        <f t="shared" si="15"/>
        <v>0</v>
      </c>
      <c r="AK23" s="15">
        <f t="shared" si="15"/>
        <v>0</v>
      </c>
      <c r="AL23" s="15">
        <f t="shared" si="15"/>
        <v>0</v>
      </c>
      <c r="AM23" s="15">
        <f t="shared" si="15"/>
        <v>0</v>
      </c>
      <c r="AN23" s="15">
        <f t="shared" si="15"/>
        <v>0</v>
      </c>
      <c r="AO23" s="15">
        <f t="shared" si="15"/>
        <v>0</v>
      </c>
      <c r="AP23" s="15">
        <f t="shared" si="15"/>
        <v>0</v>
      </c>
      <c r="AQ23" s="15">
        <f t="shared" si="15"/>
        <v>0</v>
      </c>
      <c r="AR23" s="15">
        <f t="shared" si="15"/>
        <v>0</v>
      </c>
      <c r="AS23" s="15">
        <f t="shared" si="15"/>
        <v>0</v>
      </c>
      <c r="AT23" s="15">
        <f t="shared" si="15"/>
        <v>0</v>
      </c>
      <c r="AU23" s="15">
        <f t="shared" si="15"/>
        <v>0</v>
      </c>
      <c r="AV23" s="15">
        <f t="shared" si="15"/>
        <v>0</v>
      </c>
      <c r="AW23" s="15">
        <f t="shared" si="15"/>
        <v>0</v>
      </c>
      <c r="AX23" s="15">
        <f t="shared" si="15"/>
        <v>0</v>
      </c>
      <c r="AY23" s="15">
        <f t="shared" si="15"/>
        <v>0</v>
      </c>
      <c r="AZ23" s="15">
        <f t="shared" ref="AZ23:BK23" si="20">IFERROR(((1+AZ41/AZ17)^(360/AZ$3))-1,0)</f>
        <v>0.25148459105754695</v>
      </c>
      <c r="BA23" s="15">
        <f t="shared" si="20"/>
        <v>0.255847506249955</v>
      </c>
      <c r="BB23" s="15">
        <f t="shared" si="20"/>
        <v>0.23816140558921806</v>
      </c>
      <c r="BC23" s="15">
        <f t="shared" si="20"/>
        <v>0.24845038268395681</v>
      </c>
      <c r="BD23" s="15">
        <f t="shared" si="20"/>
        <v>0.24090556507762928</v>
      </c>
      <c r="BE23" s="15">
        <f t="shared" si="20"/>
        <v>0.23894627932406798</v>
      </c>
      <c r="BF23" s="15">
        <f t="shared" si="20"/>
        <v>0.22662725724026922</v>
      </c>
      <c r="BG23" s="15">
        <f t="shared" si="20"/>
        <v>0.22843561224488673</v>
      </c>
      <c r="BH23" s="15">
        <f t="shared" si="20"/>
        <v>0.22589404335951913</v>
      </c>
      <c r="BI23" s="15">
        <f t="shared" si="20"/>
        <v>0.21664617486881044</v>
      </c>
      <c r="BJ23" s="15">
        <f t="shared" si="20"/>
        <v>0.2185985628570577</v>
      </c>
      <c r="BK23" s="15">
        <f t="shared" si="20"/>
        <v>0.21091226565311838</v>
      </c>
      <c r="BO23" s="29">
        <f t="shared" si="18"/>
        <v>0</v>
      </c>
      <c r="BP23" s="29">
        <f t="shared" si="16"/>
        <v>0.24805945489706427</v>
      </c>
      <c r="BQ23" s="29">
        <f t="shared" si="16"/>
        <v>0</v>
      </c>
      <c r="BR23" s="29">
        <f t="shared" si="16"/>
        <v>0</v>
      </c>
      <c r="BS23" s="29">
        <f t="shared" si="16"/>
        <v>0</v>
      </c>
      <c r="BT23" s="29">
        <f t="shared" si="16"/>
        <v>0</v>
      </c>
    </row>
    <row r="26" spans="1:80" hidden="1" outlineLevel="1" x14ac:dyDescent="0.25">
      <c r="A26" s="11"/>
      <c r="C26" s="2" t="s">
        <v>0</v>
      </c>
      <c r="D26" s="14">
        <f>-IFERROR(((1-D44/D14)^(360/D$4))-1,0)</f>
        <v>0</v>
      </c>
      <c r="E26" s="14">
        <f t="shared" ref="E26:BK29" si="21">-IFERROR(((1-E44/E14)^(360/E$4))-1,0)</f>
        <v>0</v>
      </c>
      <c r="F26" s="14">
        <f t="shared" si="21"/>
        <v>0</v>
      </c>
      <c r="G26" s="14">
        <f t="shared" si="21"/>
        <v>0</v>
      </c>
      <c r="H26" s="14">
        <f t="shared" si="21"/>
        <v>0</v>
      </c>
      <c r="I26" s="14">
        <f t="shared" si="21"/>
        <v>0</v>
      </c>
      <c r="J26" s="14">
        <f t="shared" si="21"/>
        <v>0</v>
      </c>
      <c r="K26" s="14">
        <f t="shared" si="21"/>
        <v>0</v>
      </c>
      <c r="L26" s="14">
        <f t="shared" si="21"/>
        <v>0</v>
      </c>
      <c r="M26" s="14">
        <f t="shared" si="21"/>
        <v>0</v>
      </c>
      <c r="N26" s="14">
        <f t="shared" si="21"/>
        <v>0</v>
      </c>
      <c r="O26" s="14">
        <f t="shared" si="21"/>
        <v>0</v>
      </c>
      <c r="P26" s="14">
        <f t="shared" si="21"/>
        <v>0</v>
      </c>
      <c r="Q26" s="14">
        <f t="shared" si="21"/>
        <v>0</v>
      </c>
      <c r="R26" s="14">
        <f t="shared" si="21"/>
        <v>0</v>
      </c>
      <c r="S26" s="14">
        <f t="shared" si="21"/>
        <v>0</v>
      </c>
      <c r="T26" s="14">
        <f t="shared" si="21"/>
        <v>0</v>
      </c>
      <c r="U26" s="14">
        <f t="shared" si="21"/>
        <v>0</v>
      </c>
      <c r="V26" s="14">
        <f t="shared" si="21"/>
        <v>0</v>
      </c>
      <c r="W26" s="14">
        <f t="shared" si="21"/>
        <v>0</v>
      </c>
      <c r="X26" s="14">
        <f t="shared" si="21"/>
        <v>0</v>
      </c>
      <c r="Y26" s="14">
        <f t="shared" si="21"/>
        <v>0</v>
      </c>
      <c r="Z26" s="14">
        <f t="shared" si="21"/>
        <v>0</v>
      </c>
      <c r="AA26" s="14">
        <f t="shared" si="21"/>
        <v>0</v>
      </c>
      <c r="AB26" s="14">
        <f t="shared" si="21"/>
        <v>0</v>
      </c>
      <c r="AC26" s="14">
        <f t="shared" si="21"/>
        <v>0</v>
      </c>
      <c r="AD26" s="14">
        <f t="shared" si="21"/>
        <v>0</v>
      </c>
      <c r="AE26" s="14">
        <f t="shared" si="21"/>
        <v>0</v>
      </c>
      <c r="AF26" s="14">
        <f t="shared" si="21"/>
        <v>0</v>
      </c>
      <c r="AG26" s="14">
        <f t="shared" si="21"/>
        <v>0</v>
      </c>
      <c r="AH26" s="14">
        <f t="shared" si="21"/>
        <v>0</v>
      </c>
      <c r="AI26" s="14">
        <f t="shared" si="21"/>
        <v>0</v>
      </c>
      <c r="AJ26" s="14">
        <f t="shared" si="21"/>
        <v>0</v>
      </c>
      <c r="AK26" s="14">
        <f t="shared" si="21"/>
        <v>0</v>
      </c>
      <c r="AL26" s="14">
        <f t="shared" si="21"/>
        <v>0</v>
      </c>
      <c r="AM26" s="14">
        <f t="shared" si="21"/>
        <v>0</v>
      </c>
      <c r="AN26" s="14">
        <f t="shared" si="21"/>
        <v>0</v>
      </c>
      <c r="AO26" s="14">
        <f t="shared" si="21"/>
        <v>0</v>
      </c>
      <c r="AP26" s="14">
        <f t="shared" si="21"/>
        <v>0</v>
      </c>
      <c r="AQ26" s="14">
        <f t="shared" si="21"/>
        <v>0</v>
      </c>
      <c r="AR26" s="14">
        <f t="shared" si="21"/>
        <v>0</v>
      </c>
      <c r="AS26" s="14">
        <f t="shared" si="21"/>
        <v>0</v>
      </c>
      <c r="AT26" s="14">
        <f t="shared" si="21"/>
        <v>0</v>
      </c>
      <c r="AU26" s="14">
        <f t="shared" si="21"/>
        <v>0</v>
      </c>
      <c r="AV26" s="14">
        <f t="shared" si="21"/>
        <v>0</v>
      </c>
      <c r="AW26" s="14">
        <f t="shared" si="21"/>
        <v>0</v>
      </c>
      <c r="AX26" s="14">
        <f t="shared" si="21"/>
        <v>0</v>
      </c>
      <c r="AY26" s="14">
        <f t="shared" si="21"/>
        <v>0</v>
      </c>
      <c r="AZ26" s="14">
        <f t="shared" si="21"/>
        <v>-0.17082386272111294</v>
      </c>
      <c r="BA26" s="14">
        <f t="shared" si="21"/>
        <v>-0.16892042896965243</v>
      </c>
      <c r="BB26" s="14">
        <f t="shared" si="21"/>
        <v>-0.17357932509064744</v>
      </c>
      <c r="BC26" s="14">
        <f t="shared" si="21"/>
        <v>-0.178005856541257</v>
      </c>
      <c r="BD26" s="14">
        <f t="shared" si="21"/>
        <v>-0.17926317632335231</v>
      </c>
      <c r="BE26" s="14">
        <f t="shared" si="21"/>
        <v>-0.18547520741402379</v>
      </c>
      <c r="BF26" s="14">
        <f t="shared" si="21"/>
        <v>-0.19399740458840165</v>
      </c>
      <c r="BG26" s="14">
        <f t="shared" si="21"/>
        <v>-0.20067261858984131</v>
      </c>
      <c r="BH26" s="14">
        <f t="shared" si="21"/>
        <v>-0.20304630268824964</v>
      </c>
      <c r="BI26" s="14">
        <f t="shared" si="21"/>
        <v>-0.20579757417834998</v>
      </c>
      <c r="BJ26" s="14">
        <f t="shared" si="21"/>
        <v>-0.21303075616897482</v>
      </c>
      <c r="BK26" s="14">
        <f t="shared" si="21"/>
        <v>-0.22919748486676528</v>
      </c>
      <c r="BO26" s="28">
        <f>-IFERROR(((1-BO44/BW14)^(360/BO$4))-1,0)</f>
        <v>0</v>
      </c>
      <c r="BP26" s="28">
        <f t="shared" ref="BP26:BT29" si="22">-IFERROR(((1-BP44/BX14)^(360/BP$4))-1,0)</f>
        <v>-0.17109619052285785</v>
      </c>
      <c r="BQ26" s="28">
        <f t="shared" si="22"/>
        <v>0</v>
      </c>
      <c r="BR26" s="28">
        <f t="shared" si="22"/>
        <v>0</v>
      </c>
      <c r="BS26" s="28">
        <f t="shared" si="22"/>
        <v>0</v>
      </c>
      <c r="BT26" s="28">
        <f t="shared" si="22"/>
        <v>0</v>
      </c>
    </row>
    <row r="27" spans="1:80" hidden="1" outlineLevel="1" x14ac:dyDescent="0.25">
      <c r="A27" s="11"/>
      <c r="C27" s="2" t="s">
        <v>1</v>
      </c>
      <c r="D27" s="14">
        <f t="shared" ref="D27:S29" si="23">-IFERROR(((1-D45/D15)^(360/D$4))-1,0)</f>
        <v>0</v>
      </c>
      <c r="E27" s="14">
        <f t="shared" si="23"/>
        <v>0</v>
      </c>
      <c r="F27" s="14">
        <f t="shared" si="23"/>
        <v>0</v>
      </c>
      <c r="G27" s="14">
        <f t="shared" si="23"/>
        <v>0</v>
      </c>
      <c r="H27" s="14">
        <f t="shared" si="23"/>
        <v>0</v>
      </c>
      <c r="I27" s="14">
        <f t="shared" si="23"/>
        <v>0</v>
      </c>
      <c r="J27" s="14">
        <f t="shared" si="23"/>
        <v>0</v>
      </c>
      <c r="K27" s="14">
        <f t="shared" si="23"/>
        <v>0</v>
      </c>
      <c r="L27" s="14">
        <f t="shared" si="23"/>
        <v>0</v>
      </c>
      <c r="M27" s="14">
        <f t="shared" si="23"/>
        <v>0</v>
      </c>
      <c r="N27" s="14">
        <f t="shared" si="23"/>
        <v>0</v>
      </c>
      <c r="O27" s="14">
        <f t="shared" si="23"/>
        <v>0</v>
      </c>
      <c r="P27" s="14">
        <f t="shared" si="23"/>
        <v>0</v>
      </c>
      <c r="Q27" s="14">
        <f t="shared" si="23"/>
        <v>0</v>
      </c>
      <c r="R27" s="14">
        <f t="shared" si="23"/>
        <v>0</v>
      </c>
      <c r="S27" s="14">
        <f t="shared" si="23"/>
        <v>0</v>
      </c>
      <c r="T27" s="14">
        <f t="shared" si="21"/>
        <v>0</v>
      </c>
      <c r="U27" s="14">
        <f t="shared" si="21"/>
        <v>0</v>
      </c>
      <c r="V27" s="14">
        <f t="shared" si="21"/>
        <v>0</v>
      </c>
      <c r="W27" s="14">
        <f t="shared" si="21"/>
        <v>0</v>
      </c>
      <c r="X27" s="14">
        <f t="shared" si="21"/>
        <v>0</v>
      </c>
      <c r="Y27" s="14">
        <f t="shared" si="21"/>
        <v>0</v>
      </c>
      <c r="Z27" s="14">
        <f t="shared" si="21"/>
        <v>0</v>
      </c>
      <c r="AA27" s="14">
        <f t="shared" si="21"/>
        <v>0</v>
      </c>
      <c r="AB27" s="14">
        <f t="shared" si="21"/>
        <v>0</v>
      </c>
      <c r="AC27" s="14">
        <f t="shared" si="21"/>
        <v>0</v>
      </c>
      <c r="AD27" s="14">
        <f t="shared" si="21"/>
        <v>0</v>
      </c>
      <c r="AE27" s="14">
        <f t="shared" si="21"/>
        <v>0</v>
      </c>
      <c r="AF27" s="14">
        <f t="shared" si="21"/>
        <v>0</v>
      </c>
      <c r="AG27" s="14">
        <f t="shared" si="21"/>
        <v>0</v>
      </c>
      <c r="AH27" s="14">
        <f t="shared" si="21"/>
        <v>0</v>
      </c>
      <c r="AI27" s="14">
        <f t="shared" si="21"/>
        <v>0</v>
      </c>
      <c r="AJ27" s="14">
        <f t="shared" si="21"/>
        <v>0</v>
      </c>
      <c r="AK27" s="14">
        <f t="shared" si="21"/>
        <v>0</v>
      </c>
      <c r="AL27" s="14">
        <f t="shared" si="21"/>
        <v>0</v>
      </c>
      <c r="AM27" s="14">
        <f t="shared" si="21"/>
        <v>0</v>
      </c>
      <c r="AN27" s="14">
        <f t="shared" si="21"/>
        <v>0</v>
      </c>
      <c r="AO27" s="14">
        <f t="shared" si="21"/>
        <v>0</v>
      </c>
      <c r="AP27" s="14">
        <f t="shared" si="21"/>
        <v>0</v>
      </c>
      <c r="AQ27" s="14">
        <f t="shared" si="21"/>
        <v>0</v>
      </c>
      <c r="AR27" s="14">
        <f t="shared" si="21"/>
        <v>0</v>
      </c>
      <c r="AS27" s="14">
        <f t="shared" si="21"/>
        <v>0</v>
      </c>
      <c r="AT27" s="14">
        <f t="shared" si="21"/>
        <v>0</v>
      </c>
      <c r="AU27" s="14">
        <f t="shared" si="21"/>
        <v>0</v>
      </c>
      <c r="AV27" s="14">
        <f t="shared" si="21"/>
        <v>0</v>
      </c>
      <c r="AW27" s="14">
        <f t="shared" si="21"/>
        <v>0</v>
      </c>
      <c r="AX27" s="14">
        <f t="shared" si="21"/>
        <v>0</v>
      </c>
      <c r="AY27" s="14">
        <f t="shared" si="21"/>
        <v>0</v>
      </c>
      <c r="AZ27" s="14">
        <f t="shared" si="21"/>
        <v>-1.1704380528502645E-2</v>
      </c>
      <c r="BA27" s="14">
        <f t="shared" si="21"/>
        <v>-1.1289742911056999E-2</v>
      </c>
      <c r="BB27" s="14">
        <f t="shared" si="21"/>
        <v>-1.0657600428646274E-2</v>
      </c>
      <c r="BC27" s="14">
        <f t="shared" si="21"/>
        <v>-1.010451101358778E-2</v>
      </c>
      <c r="BD27" s="14">
        <f t="shared" si="21"/>
        <v>-9.8161281141273538E-3</v>
      </c>
      <c r="BE27" s="14">
        <f t="shared" si="21"/>
        <v>-9.4618813242774991E-3</v>
      </c>
      <c r="BF27" s="14">
        <f t="shared" si="21"/>
        <v>-9.1048961011186424E-3</v>
      </c>
      <c r="BG27" s="14">
        <f t="shared" si="21"/>
        <v>-8.9174916889096512E-3</v>
      </c>
      <c r="BH27" s="14">
        <f t="shared" si="21"/>
        <v>-8.6166476058480157E-3</v>
      </c>
      <c r="BI27" s="14">
        <f t="shared" si="21"/>
        <v>-8.2281545657580946E-3</v>
      </c>
      <c r="BJ27" s="14">
        <f t="shared" si="21"/>
        <v>-7.8994340816933573E-3</v>
      </c>
      <c r="BK27" s="14">
        <f t="shared" si="21"/>
        <v>-7.6478032372770954E-3</v>
      </c>
      <c r="BO27" s="28">
        <f t="shared" ref="BO27:BO29" si="24">-IFERROR(((1-BO45/BW15)^(360/BO$4))-1,0)</f>
        <v>0</v>
      </c>
      <c r="BP27" s="28">
        <f t="shared" si="22"/>
        <v>-1.1187670978128894E-2</v>
      </c>
      <c r="BQ27" s="28">
        <f t="shared" si="22"/>
        <v>0</v>
      </c>
      <c r="BR27" s="28">
        <f t="shared" si="22"/>
        <v>0</v>
      </c>
      <c r="BS27" s="28">
        <f t="shared" si="22"/>
        <v>0</v>
      </c>
      <c r="BT27" s="28">
        <f t="shared" si="22"/>
        <v>0</v>
      </c>
    </row>
    <row r="28" spans="1:80" hidden="1" outlineLevel="1" x14ac:dyDescent="0.25">
      <c r="A28" s="11"/>
      <c r="C28" s="2" t="s">
        <v>9</v>
      </c>
      <c r="D28" s="14">
        <f t="shared" si="23"/>
        <v>0</v>
      </c>
      <c r="E28" s="14">
        <f t="shared" si="21"/>
        <v>0</v>
      </c>
      <c r="F28" s="14">
        <f t="shared" si="21"/>
        <v>0</v>
      </c>
      <c r="G28" s="14">
        <f t="shared" si="21"/>
        <v>0</v>
      </c>
      <c r="H28" s="14">
        <f t="shared" si="21"/>
        <v>0</v>
      </c>
      <c r="I28" s="14">
        <f t="shared" si="21"/>
        <v>0</v>
      </c>
      <c r="J28" s="14">
        <f t="shared" si="21"/>
        <v>0</v>
      </c>
      <c r="K28" s="14">
        <f t="shared" si="21"/>
        <v>0</v>
      </c>
      <c r="L28" s="14">
        <f t="shared" si="21"/>
        <v>0</v>
      </c>
      <c r="M28" s="14">
        <f t="shared" si="21"/>
        <v>0</v>
      </c>
      <c r="N28" s="14">
        <f t="shared" si="21"/>
        <v>0</v>
      </c>
      <c r="O28" s="14">
        <f t="shared" si="21"/>
        <v>0</v>
      </c>
      <c r="P28" s="14">
        <f t="shared" si="21"/>
        <v>0</v>
      </c>
      <c r="Q28" s="14">
        <f t="shared" si="21"/>
        <v>0</v>
      </c>
      <c r="R28" s="14">
        <f t="shared" si="21"/>
        <v>0</v>
      </c>
      <c r="S28" s="14">
        <f t="shared" si="21"/>
        <v>0</v>
      </c>
      <c r="T28" s="14">
        <f t="shared" si="21"/>
        <v>0</v>
      </c>
      <c r="U28" s="14">
        <f t="shared" si="21"/>
        <v>0</v>
      </c>
      <c r="V28" s="14">
        <f t="shared" si="21"/>
        <v>0</v>
      </c>
      <c r="W28" s="14">
        <f t="shared" si="21"/>
        <v>0</v>
      </c>
      <c r="X28" s="14">
        <f t="shared" si="21"/>
        <v>0</v>
      </c>
      <c r="Y28" s="14">
        <f t="shared" si="21"/>
        <v>0</v>
      </c>
      <c r="Z28" s="14">
        <f t="shared" si="21"/>
        <v>0</v>
      </c>
      <c r="AA28" s="14">
        <f t="shared" si="21"/>
        <v>0</v>
      </c>
      <c r="AB28" s="14">
        <f t="shared" si="21"/>
        <v>0</v>
      </c>
      <c r="AC28" s="14">
        <f t="shared" si="21"/>
        <v>0</v>
      </c>
      <c r="AD28" s="14">
        <f t="shared" si="21"/>
        <v>0</v>
      </c>
      <c r="AE28" s="14">
        <f t="shared" si="21"/>
        <v>0</v>
      </c>
      <c r="AF28" s="14">
        <f t="shared" si="21"/>
        <v>0</v>
      </c>
      <c r="AG28" s="14">
        <f t="shared" si="21"/>
        <v>0</v>
      </c>
      <c r="AH28" s="14">
        <f t="shared" si="21"/>
        <v>0</v>
      </c>
      <c r="AI28" s="14">
        <f t="shared" si="21"/>
        <v>0</v>
      </c>
      <c r="AJ28" s="14">
        <f t="shared" si="21"/>
        <v>0</v>
      </c>
      <c r="AK28" s="14">
        <f t="shared" si="21"/>
        <v>0</v>
      </c>
      <c r="AL28" s="14">
        <f t="shared" si="21"/>
        <v>0</v>
      </c>
      <c r="AM28" s="14">
        <f t="shared" si="21"/>
        <v>0</v>
      </c>
      <c r="AN28" s="14">
        <f t="shared" si="21"/>
        <v>0</v>
      </c>
      <c r="AO28" s="14">
        <f t="shared" si="21"/>
        <v>0</v>
      </c>
      <c r="AP28" s="14">
        <f t="shared" si="21"/>
        <v>0</v>
      </c>
      <c r="AQ28" s="14">
        <f t="shared" si="21"/>
        <v>0</v>
      </c>
      <c r="AR28" s="14">
        <f t="shared" si="21"/>
        <v>0</v>
      </c>
      <c r="AS28" s="14">
        <f t="shared" si="21"/>
        <v>0</v>
      </c>
      <c r="AT28" s="14">
        <f t="shared" si="21"/>
        <v>0</v>
      </c>
      <c r="AU28" s="14">
        <f t="shared" si="21"/>
        <v>0</v>
      </c>
      <c r="AV28" s="14">
        <f t="shared" si="21"/>
        <v>0</v>
      </c>
      <c r="AW28" s="14">
        <f t="shared" si="21"/>
        <v>0</v>
      </c>
      <c r="AX28" s="14">
        <f t="shared" si="21"/>
        <v>0</v>
      </c>
      <c r="AY28" s="14">
        <f t="shared" si="21"/>
        <v>0</v>
      </c>
      <c r="AZ28" s="14">
        <f t="shared" si="21"/>
        <v>-2.3502301066004483E-2</v>
      </c>
      <c r="BA28" s="14">
        <f t="shared" si="21"/>
        <v>-2.4315630686544853E-2</v>
      </c>
      <c r="BB28" s="14">
        <f t="shared" si="21"/>
        <v>-2.5301081541102555E-2</v>
      </c>
      <c r="BC28" s="14">
        <f t="shared" si="21"/>
        <v>-2.6390148580757167E-2</v>
      </c>
      <c r="BD28" s="14">
        <f t="shared" si="21"/>
        <v>-2.7130645077201754E-2</v>
      </c>
      <c r="BE28" s="14">
        <f t="shared" si="21"/>
        <v>-2.7864678342497173E-2</v>
      </c>
      <c r="BF28" s="14">
        <f t="shared" si="21"/>
        <v>-2.8631429806523112E-2</v>
      </c>
      <c r="BG28" s="14">
        <f t="shared" si="21"/>
        <v>-2.8983297106351946E-2</v>
      </c>
      <c r="BH28" s="14">
        <f t="shared" si="21"/>
        <v>-3.0186499202097927E-2</v>
      </c>
      <c r="BI28" s="14">
        <f t="shared" si="21"/>
        <v>-3.209747862599821E-2</v>
      </c>
      <c r="BJ28" s="14">
        <f t="shared" ref="BJ28:BK28" si="25">-IFERROR(((1-BJ46/BJ16)^(360/BJ$4))-1,0)</f>
        <v>-3.3750138841221355E-2</v>
      </c>
      <c r="BK28" s="14">
        <f t="shared" si="25"/>
        <v>-3.4569313896242182E-2</v>
      </c>
      <c r="BO28" s="28">
        <f t="shared" si="24"/>
        <v>0</v>
      </c>
      <c r="BP28" s="28">
        <f t="shared" si="22"/>
        <v>-2.4368773377462905E-2</v>
      </c>
      <c r="BQ28" s="28">
        <f t="shared" si="22"/>
        <v>0</v>
      </c>
      <c r="BR28" s="28">
        <f t="shared" si="22"/>
        <v>0</v>
      </c>
      <c r="BS28" s="28">
        <f t="shared" si="22"/>
        <v>0</v>
      </c>
      <c r="BT28" s="28">
        <f t="shared" si="22"/>
        <v>0</v>
      </c>
    </row>
    <row r="29" spans="1:80" collapsed="1" x14ac:dyDescent="0.25">
      <c r="C29" s="3" t="s">
        <v>24</v>
      </c>
      <c r="D29" s="15">
        <f t="shared" si="23"/>
        <v>0</v>
      </c>
      <c r="E29" s="15">
        <f t="shared" si="21"/>
        <v>0</v>
      </c>
      <c r="F29" s="15">
        <f t="shared" si="21"/>
        <v>0</v>
      </c>
      <c r="G29" s="15">
        <f t="shared" si="21"/>
        <v>0</v>
      </c>
      <c r="H29" s="15">
        <f t="shared" si="21"/>
        <v>0</v>
      </c>
      <c r="I29" s="15">
        <f t="shared" si="21"/>
        <v>0</v>
      </c>
      <c r="J29" s="15">
        <f t="shared" si="21"/>
        <v>0</v>
      </c>
      <c r="K29" s="15">
        <f t="shared" si="21"/>
        <v>0</v>
      </c>
      <c r="L29" s="15">
        <f t="shared" si="21"/>
        <v>0</v>
      </c>
      <c r="M29" s="15">
        <f t="shared" si="21"/>
        <v>0</v>
      </c>
      <c r="N29" s="15">
        <f t="shared" si="21"/>
        <v>0</v>
      </c>
      <c r="O29" s="15">
        <f t="shared" si="21"/>
        <v>0</v>
      </c>
      <c r="P29" s="15">
        <f t="shared" si="21"/>
        <v>0</v>
      </c>
      <c r="Q29" s="15">
        <f t="shared" si="21"/>
        <v>0</v>
      </c>
      <c r="R29" s="15">
        <f t="shared" si="21"/>
        <v>0</v>
      </c>
      <c r="S29" s="15">
        <f t="shared" si="21"/>
        <v>0</v>
      </c>
      <c r="T29" s="15">
        <f t="shared" si="21"/>
        <v>0</v>
      </c>
      <c r="U29" s="15">
        <f t="shared" si="21"/>
        <v>0</v>
      </c>
      <c r="V29" s="15">
        <f t="shared" si="21"/>
        <v>0</v>
      </c>
      <c r="W29" s="15">
        <f t="shared" si="21"/>
        <v>0</v>
      </c>
      <c r="X29" s="15">
        <f t="shared" si="21"/>
        <v>0</v>
      </c>
      <c r="Y29" s="15">
        <f t="shared" si="21"/>
        <v>0</v>
      </c>
      <c r="Z29" s="15">
        <f t="shared" si="21"/>
        <v>0</v>
      </c>
      <c r="AA29" s="15">
        <f t="shared" si="21"/>
        <v>0</v>
      </c>
      <c r="AB29" s="15">
        <f t="shared" si="21"/>
        <v>0</v>
      </c>
      <c r="AC29" s="15">
        <f t="shared" si="21"/>
        <v>0</v>
      </c>
      <c r="AD29" s="15">
        <f t="shared" si="21"/>
        <v>0</v>
      </c>
      <c r="AE29" s="15">
        <f t="shared" si="21"/>
        <v>0</v>
      </c>
      <c r="AF29" s="15">
        <f t="shared" si="21"/>
        <v>0</v>
      </c>
      <c r="AG29" s="15">
        <f t="shared" si="21"/>
        <v>0</v>
      </c>
      <c r="AH29" s="15">
        <f t="shared" si="21"/>
        <v>0</v>
      </c>
      <c r="AI29" s="15">
        <f t="shared" si="21"/>
        <v>0</v>
      </c>
      <c r="AJ29" s="15">
        <f t="shared" si="21"/>
        <v>0</v>
      </c>
      <c r="AK29" s="15">
        <f t="shared" si="21"/>
        <v>0</v>
      </c>
      <c r="AL29" s="15">
        <f t="shared" si="21"/>
        <v>0</v>
      </c>
      <c r="AM29" s="15">
        <f t="shared" si="21"/>
        <v>0</v>
      </c>
      <c r="AN29" s="15">
        <f t="shared" si="21"/>
        <v>0</v>
      </c>
      <c r="AO29" s="15">
        <f t="shared" si="21"/>
        <v>0</v>
      </c>
      <c r="AP29" s="15">
        <f t="shared" si="21"/>
        <v>0</v>
      </c>
      <c r="AQ29" s="15">
        <f t="shared" si="21"/>
        <v>0</v>
      </c>
      <c r="AR29" s="15">
        <f t="shared" si="21"/>
        <v>0</v>
      </c>
      <c r="AS29" s="15">
        <f t="shared" si="21"/>
        <v>0</v>
      </c>
      <c r="AT29" s="15">
        <f t="shared" si="21"/>
        <v>0</v>
      </c>
      <c r="AU29" s="15">
        <f t="shared" si="21"/>
        <v>0</v>
      </c>
      <c r="AV29" s="15">
        <f t="shared" si="21"/>
        <v>0</v>
      </c>
      <c r="AW29" s="15">
        <f t="shared" si="21"/>
        <v>0</v>
      </c>
      <c r="AX29" s="15">
        <f t="shared" si="21"/>
        <v>0</v>
      </c>
      <c r="AY29" s="15">
        <f t="shared" si="21"/>
        <v>0</v>
      </c>
      <c r="AZ29" s="15">
        <f t="shared" ref="AZ29:BK29" si="26">-IFERROR(((1-AZ47/AZ17)^(360/AZ$4))-1,0)</f>
        <v>-4.5491575580168808E-2</v>
      </c>
      <c r="BA29" s="15">
        <f t="shared" si="26"/>
        <v>-4.5491575580167698E-2</v>
      </c>
      <c r="BB29" s="15">
        <f t="shared" si="26"/>
        <v>-4.5482281427100757E-2</v>
      </c>
      <c r="BC29" s="15">
        <f t="shared" si="26"/>
        <v>-4.5488464880908852E-2</v>
      </c>
      <c r="BD29" s="15">
        <f t="shared" si="26"/>
        <v>-4.548846488090752E-2</v>
      </c>
      <c r="BE29" s="15">
        <f t="shared" si="26"/>
        <v>-4.5486909536522901E-2</v>
      </c>
      <c r="BF29" s="15">
        <f t="shared" si="26"/>
        <v>-4.5486261465290889E-2</v>
      </c>
      <c r="BG29" s="15">
        <f t="shared" si="26"/>
        <v>-4.5486261465290889E-2</v>
      </c>
      <c r="BH29" s="15">
        <f t="shared" si="26"/>
        <v>-4.5484965322830417E-2</v>
      </c>
      <c r="BI29" s="15">
        <f t="shared" si="26"/>
        <v>-4.548470608944255E-2</v>
      </c>
      <c r="BJ29" s="15">
        <f t="shared" si="26"/>
        <v>-4.5484706089442994E-2</v>
      </c>
      <c r="BK29" s="15">
        <f t="shared" si="26"/>
        <v>-4.5484187622669481E-2</v>
      </c>
      <c r="BO29" s="29">
        <f t="shared" si="24"/>
        <v>0</v>
      </c>
      <c r="BP29" s="29">
        <f t="shared" si="22"/>
        <v>-4.5483846374795966E-2</v>
      </c>
      <c r="BQ29" s="29">
        <f t="shared" si="22"/>
        <v>0</v>
      </c>
      <c r="BR29" s="29">
        <f t="shared" si="22"/>
        <v>0</v>
      </c>
      <c r="BS29" s="29">
        <f t="shared" si="22"/>
        <v>0</v>
      </c>
      <c r="BT29" s="29">
        <f t="shared" si="22"/>
        <v>0</v>
      </c>
    </row>
    <row r="32" spans="1:80" hidden="1" outlineLevel="1" x14ac:dyDescent="0.25">
      <c r="A32" s="11"/>
      <c r="C32" s="2" t="s">
        <v>0</v>
      </c>
      <c r="D32" s="14">
        <f>D20+D26</f>
        <v>0</v>
      </c>
      <c r="E32" s="14">
        <f t="shared" ref="E32:BK35" si="27">E20+E26</f>
        <v>0</v>
      </c>
      <c r="F32" s="14">
        <f t="shared" si="27"/>
        <v>0</v>
      </c>
      <c r="G32" s="14">
        <f t="shared" si="27"/>
        <v>0</v>
      </c>
      <c r="H32" s="14">
        <f t="shared" si="27"/>
        <v>0</v>
      </c>
      <c r="I32" s="14">
        <f t="shared" si="27"/>
        <v>0</v>
      </c>
      <c r="J32" s="14">
        <f t="shared" si="27"/>
        <v>0</v>
      </c>
      <c r="K32" s="14">
        <f t="shared" si="27"/>
        <v>0</v>
      </c>
      <c r="L32" s="14">
        <f t="shared" si="27"/>
        <v>0</v>
      </c>
      <c r="M32" s="14">
        <f t="shared" si="27"/>
        <v>0</v>
      </c>
      <c r="N32" s="14">
        <f t="shared" si="27"/>
        <v>0</v>
      </c>
      <c r="O32" s="14">
        <f t="shared" si="27"/>
        <v>0</v>
      </c>
      <c r="P32" s="14">
        <f t="shared" si="27"/>
        <v>0</v>
      </c>
      <c r="Q32" s="14">
        <f t="shared" si="27"/>
        <v>0</v>
      </c>
      <c r="R32" s="14">
        <f t="shared" si="27"/>
        <v>0</v>
      </c>
      <c r="S32" s="14">
        <f t="shared" si="27"/>
        <v>0</v>
      </c>
      <c r="T32" s="14">
        <f t="shared" si="27"/>
        <v>0</v>
      </c>
      <c r="U32" s="14">
        <f t="shared" si="27"/>
        <v>0</v>
      </c>
      <c r="V32" s="14">
        <f t="shared" si="27"/>
        <v>0</v>
      </c>
      <c r="W32" s="14">
        <f t="shared" si="27"/>
        <v>0</v>
      </c>
      <c r="X32" s="14">
        <f t="shared" si="27"/>
        <v>0</v>
      </c>
      <c r="Y32" s="14">
        <f t="shared" si="27"/>
        <v>0</v>
      </c>
      <c r="Z32" s="14">
        <f t="shared" si="27"/>
        <v>0</v>
      </c>
      <c r="AA32" s="14">
        <f t="shared" si="27"/>
        <v>0</v>
      </c>
      <c r="AB32" s="14">
        <f t="shared" si="27"/>
        <v>0</v>
      </c>
      <c r="AC32" s="14">
        <f t="shared" si="27"/>
        <v>0</v>
      </c>
      <c r="AD32" s="14">
        <f t="shared" si="27"/>
        <v>0</v>
      </c>
      <c r="AE32" s="14">
        <f t="shared" si="27"/>
        <v>0</v>
      </c>
      <c r="AF32" s="14">
        <f t="shared" si="27"/>
        <v>0</v>
      </c>
      <c r="AG32" s="14">
        <f t="shared" si="27"/>
        <v>0</v>
      </c>
      <c r="AH32" s="14">
        <f t="shared" si="27"/>
        <v>0</v>
      </c>
      <c r="AI32" s="14">
        <f t="shared" si="27"/>
        <v>0</v>
      </c>
      <c r="AJ32" s="14">
        <f t="shared" si="27"/>
        <v>0</v>
      </c>
      <c r="AK32" s="14">
        <f t="shared" si="27"/>
        <v>0</v>
      </c>
      <c r="AL32" s="14">
        <f t="shared" si="27"/>
        <v>0</v>
      </c>
      <c r="AM32" s="14">
        <f t="shared" si="27"/>
        <v>0</v>
      </c>
      <c r="AN32" s="14">
        <f t="shared" si="27"/>
        <v>0</v>
      </c>
      <c r="AO32" s="14">
        <f t="shared" si="27"/>
        <v>0</v>
      </c>
      <c r="AP32" s="14">
        <f t="shared" si="27"/>
        <v>0</v>
      </c>
      <c r="AQ32" s="14">
        <f t="shared" si="27"/>
        <v>0</v>
      </c>
      <c r="AR32" s="14">
        <f t="shared" si="27"/>
        <v>0</v>
      </c>
      <c r="AS32" s="14">
        <f t="shared" si="27"/>
        <v>0</v>
      </c>
      <c r="AT32" s="14">
        <f t="shared" si="27"/>
        <v>0</v>
      </c>
      <c r="AU32" s="14">
        <f t="shared" si="27"/>
        <v>0</v>
      </c>
      <c r="AV32" s="14">
        <f t="shared" si="27"/>
        <v>0</v>
      </c>
      <c r="AW32" s="14">
        <f t="shared" si="27"/>
        <v>0</v>
      </c>
      <c r="AX32" s="14">
        <f t="shared" si="27"/>
        <v>0</v>
      </c>
      <c r="AY32" s="14">
        <f t="shared" si="27"/>
        <v>0</v>
      </c>
      <c r="AZ32" s="14">
        <f t="shared" si="27"/>
        <v>0.39084188456983893</v>
      </c>
      <c r="BA32" s="14">
        <f t="shared" si="27"/>
        <v>0.38184765613808747</v>
      </c>
      <c r="BB32" s="14">
        <f t="shared" si="27"/>
        <v>0.39681715214725277</v>
      </c>
      <c r="BC32" s="14">
        <f t="shared" si="27"/>
        <v>0.39506256986204646</v>
      </c>
      <c r="BD32" s="14">
        <f t="shared" si="27"/>
        <v>0.36051183606956116</v>
      </c>
      <c r="BE32" s="14">
        <f t="shared" si="27"/>
        <v>0.40350487500130705</v>
      </c>
      <c r="BF32" s="14">
        <f t="shared" si="27"/>
        <v>0.38098283963849888</v>
      </c>
      <c r="BG32" s="14">
        <f t="shared" si="27"/>
        <v>0.37199071422613739</v>
      </c>
      <c r="BH32" s="14">
        <f t="shared" si="27"/>
        <v>0.36286978327581942</v>
      </c>
      <c r="BI32" s="14">
        <f t="shared" si="27"/>
        <v>0.33641502778980659</v>
      </c>
      <c r="BJ32" s="14">
        <f t="shared" si="27"/>
        <v>0.35496743332919345</v>
      </c>
      <c r="BK32" s="14">
        <f t="shared" si="27"/>
        <v>0.34876536179891615</v>
      </c>
      <c r="BO32" s="28">
        <f>BO20+BO26</f>
        <v>0</v>
      </c>
      <c r="BP32" s="28">
        <f t="shared" ref="BP32:BT32" si="28">BP20+BP26</f>
        <v>0.38985308678151598</v>
      </c>
      <c r="BQ32" s="28">
        <f t="shared" si="28"/>
        <v>0</v>
      </c>
      <c r="BR32" s="28">
        <f t="shared" si="28"/>
        <v>0</v>
      </c>
      <c r="BS32" s="28">
        <f t="shared" si="28"/>
        <v>0</v>
      </c>
      <c r="BT32" s="28">
        <f t="shared" si="28"/>
        <v>0</v>
      </c>
    </row>
    <row r="33" spans="1:72" hidden="1" outlineLevel="1" x14ac:dyDescent="0.25">
      <c r="A33" s="11"/>
      <c r="C33" s="2" t="s">
        <v>1</v>
      </c>
      <c r="D33" s="14">
        <f t="shared" ref="D33:AY35" si="29">D21+D27</f>
        <v>0</v>
      </c>
      <c r="E33" s="14">
        <f t="shared" si="29"/>
        <v>0</v>
      </c>
      <c r="F33" s="14">
        <f t="shared" si="29"/>
        <v>0</v>
      </c>
      <c r="G33" s="14">
        <f t="shared" si="29"/>
        <v>0</v>
      </c>
      <c r="H33" s="14">
        <f t="shared" si="29"/>
        <v>0</v>
      </c>
      <c r="I33" s="14">
        <f t="shared" si="29"/>
        <v>0</v>
      </c>
      <c r="J33" s="14">
        <f t="shared" si="29"/>
        <v>0</v>
      </c>
      <c r="K33" s="14">
        <f t="shared" si="29"/>
        <v>0</v>
      </c>
      <c r="L33" s="14">
        <f t="shared" si="29"/>
        <v>0</v>
      </c>
      <c r="M33" s="14">
        <f t="shared" si="29"/>
        <v>0</v>
      </c>
      <c r="N33" s="14">
        <f t="shared" si="29"/>
        <v>0</v>
      </c>
      <c r="O33" s="14">
        <f t="shared" si="29"/>
        <v>0</v>
      </c>
      <c r="P33" s="14">
        <f t="shared" si="29"/>
        <v>0</v>
      </c>
      <c r="Q33" s="14">
        <f t="shared" si="29"/>
        <v>0</v>
      </c>
      <c r="R33" s="14">
        <f t="shared" si="29"/>
        <v>0</v>
      </c>
      <c r="S33" s="14">
        <f t="shared" si="29"/>
        <v>0</v>
      </c>
      <c r="T33" s="14">
        <f t="shared" si="29"/>
        <v>0</v>
      </c>
      <c r="U33" s="14">
        <f t="shared" si="29"/>
        <v>0</v>
      </c>
      <c r="V33" s="14">
        <f t="shared" si="29"/>
        <v>0</v>
      </c>
      <c r="W33" s="14">
        <f t="shared" si="29"/>
        <v>0</v>
      </c>
      <c r="X33" s="14">
        <f t="shared" si="29"/>
        <v>0</v>
      </c>
      <c r="Y33" s="14">
        <f t="shared" si="29"/>
        <v>0</v>
      </c>
      <c r="Z33" s="14">
        <f t="shared" si="29"/>
        <v>0</v>
      </c>
      <c r="AA33" s="14">
        <f t="shared" si="29"/>
        <v>0</v>
      </c>
      <c r="AB33" s="14">
        <f t="shared" si="29"/>
        <v>0</v>
      </c>
      <c r="AC33" s="14">
        <f t="shared" si="29"/>
        <v>0</v>
      </c>
      <c r="AD33" s="14">
        <f t="shared" si="29"/>
        <v>0</v>
      </c>
      <c r="AE33" s="14">
        <f t="shared" si="29"/>
        <v>0</v>
      </c>
      <c r="AF33" s="14">
        <f t="shared" si="29"/>
        <v>0</v>
      </c>
      <c r="AG33" s="14">
        <f t="shared" si="29"/>
        <v>0</v>
      </c>
      <c r="AH33" s="14">
        <f t="shared" si="29"/>
        <v>0</v>
      </c>
      <c r="AI33" s="14">
        <f t="shared" si="29"/>
        <v>0</v>
      </c>
      <c r="AJ33" s="14">
        <f t="shared" si="29"/>
        <v>0</v>
      </c>
      <c r="AK33" s="14">
        <f t="shared" si="29"/>
        <v>0</v>
      </c>
      <c r="AL33" s="14">
        <f t="shared" si="29"/>
        <v>0</v>
      </c>
      <c r="AM33" s="14">
        <f t="shared" si="29"/>
        <v>0</v>
      </c>
      <c r="AN33" s="14">
        <f t="shared" si="29"/>
        <v>0</v>
      </c>
      <c r="AO33" s="14">
        <f t="shared" si="29"/>
        <v>0</v>
      </c>
      <c r="AP33" s="14">
        <f t="shared" si="29"/>
        <v>0</v>
      </c>
      <c r="AQ33" s="14">
        <f t="shared" si="29"/>
        <v>0</v>
      </c>
      <c r="AR33" s="14">
        <f t="shared" si="29"/>
        <v>0</v>
      </c>
      <c r="AS33" s="14">
        <f t="shared" si="29"/>
        <v>0</v>
      </c>
      <c r="AT33" s="14">
        <f t="shared" si="29"/>
        <v>0</v>
      </c>
      <c r="AU33" s="14">
        <f t="shared" si="29"/>
        <v>0</v>
      </c>
      <c r="AV33" s="14">
        <f t="shared" si="29"/>
        <v>0</v>
      </c>
      <c r="AW33" s="14">
        <f t="shared" si="29"/>
        <v>0</v>
      </c>
      <c r="AX33" s="14">
        <f t="shared" si="29"/>
        <v>0</v>
      </c>
      <c r="AY33" s="14">
        <f t="shared" si="29"/>
        <v>0</v>
      </c>
      <c r="AZ33" s="14">
        <f t="shared" si="27"/>
        <v>9.0639973476797753E-2</v>
      </c>
      <c r="BA33" s="14">
        <f t="shared" si="27"/>
        <v>9.1051561291707772E-2</v>
      </c>
      <c r="BB33" s="14">
        <f t="shared" si="27"/>
        <v>9.1686753576654123E-2</v>
      </c>
      <c r="BC33" s="14">
        <f t="shared" si="27"/>
        <v>9.2238826560461229E-2</v>
      </c>
      <c r="BD33" s="14">
        <f t="shared" si="27"/>
        <v>9.2528225891173044E-2</v>
      </c>
      <c r="BE33" s="14">
        <f t="shared" si="27"/>
        <v>9.288145624977151E-2</v>
      </c>
      <c r="BF33" s="14">
        <f t="shared" si="27"/>
        <v>9.3239457904181755E-2</v>
      </c>
      <c r="BG33" s="14">
        <f t="shared" si="27"/>
        <v>9.3426862316390746E-2</v>
      </c>
      <c r="BH33" s="14">
        <f t="shared" si="27"/>
        <v>9.3726689968200994E-2</v>
      </c>
      <c r="BI33" s="14">
        <f t="shared" si="27"/>
        <v>9.4116199439542303E-2</v>
      </c>
      <c r="BJ33" s="14">
        <f t="shared" si="27"/>
        <v>9.4443903492355652E-2</v>
      </c>
      <c r="BK33" s="14">
        <f t="shared" si="27"/>
        <v>9.4696550768023302E-2</v>
      </c>
      <c r="BO33" s="28">
        <f t="shared" ref="BO33:BT35" si="30">BO21+BO27</f>
        <v>0</v>
      </c>
      <c r="BP33" s="28">
        <f t="shared" si="30"/>
        <v>9.1178087551076592E-2</v>
      </c>
      <c r="BQ33" s="28">
        <f t="shared" si="30"/>
        <v>0</v>
      </c>
      <c r="BR33" s="28">
        <f t="shared" si="30"/>
        <v>0</v>
      </c>
      <c r="BS33" s="28">
        <f t="shared" si="30"/>
        <v>0</v>
      </c>
      <c r="BT33" s="28">
        <f t="shared" si="30"/>
        <v>0</v>
      </c>
    </row>
    <row r="34" spans="1:72" hidden="1" outlineLevel="1" x14ac:dyDescent="0.25">
      <c r="A34" s="11"/>
      <c r="C34" s="2" t="s">
        <v>9</v>
      </c>
      <c r="D34" s="14">
        <f t="shared" si="29"/>
        <v>0</v>
      </c>
      <c r="E34" s="14">
        <f t="shared" si="29"/>
        <v>0</v>
      </c>
      <c r="F34" s="14">
        <f t="shared" si="29"/>
        <v>0</v>
      </c>
      <c r="G34" s="14">
        <f t="shared" si="29"/>
        <v>0</v>
      </c>
      <c r="H34" s="14">
        <f t="shared" si="29"/>
        <v>0</v>
      </c>
      <c r="I34" s="14">
        <f t="shared" si="29"/>
        <v>0</v>
      </c>
      <c r="J34" s="14">
        <f t="shared" si="29"/>
        <v>0</v>
      </c>
      <c r="K34" s="14">
        <f t="shared" si="29"/>
        <v>0</v>
      </c>
      <c r="L34" s="14">
        <f t="shared" si="29"/>
        <v>0</v>
      </c>
      <c r="M34" s="14">
        <f t="shared" si="29"/>
        <v>0</v>
      </c>
      <c r="N34" s="14">
        <f t="shared" si="29"/>
        <v>0</v>
      </c>
      <c r="O34" s="14">
        <f t="shared" si="29"/>
        <v>0</v>
      </c>
      <c r="P34" s="14">
        <f t="shared" si="29"/>
        <v>0</v>
      </c>
      <c r="Q34" s="14">
        <f t="shared" si="29"/>
        <v>0</v>
      </c>
      <c r="R34" s="14">
        <f t="shared" si="29"/>
        <v>0</v>
      </c>
      <c r="S34" s="14">
        <f t="shared" si="29"/>
        <v>0</v>
      </c>
      <c r="T34" s="14">
        <f t="shared" si="29"/>
        <v>0</v>
      </c>
      <c r="U34" s="14">
        <f t="shared" si="29"/>
        <v>0</v>
      </c>
      <c r="V34" s="14">
        <f t="shared" si="29"/>
        <v>0</v>
      </c>
      <c r="W34" s="14">
        <f t="shared" si="29"/>
        <v>0</v>
      </c>
      <c r="X34" s="14">
        <f t="shared" si="29"/>
        <v>0</v>
      </c>
      <c r="Y34" s="14">
        <f t="shared" si="29"/>
        <v>0</v>
      </c>
      <c r="Z34" s="14">
        <f t="shared" si="29"/>
        <v>0</v>
      </c>
      <c r="AA34" s="14">
        <f t="shared" si="29"/>
        <v>0</v>
      </c>
      <c r="AB34" s="14">
        <f t="shared" si="29"/>
        <v>0</v>
      </c>
      <c r="AC34" s="14">
        <f t="shared" si="29"/>
        <v>0</v>
      </c>
      <c r="AD34" s="14">
        <f t="shared" si="29"/>
        <v>0</v>
      </c>
      <c r="AE34" s="14">
        <f t="shared" si="29"/>
        <v>0</v>
      </c>
      <c r="AF34" s="14">
        <f t="shared" si="29"/>
        <v>0</v>
      </c>
      <c r="AG34" s="14">
        <f t="shared" si="29"/>
        <v>0</v>
      </c>
      <c r="AH34" s="14">
        <f t="shared" si="29"/>
        <v>0</v>
      </c>
      <c r="AI34" s="14">
        <f t="shared" si="29"/>
        <v>0</v>
      </c>
      <c r="AJ34" s="14">
        <f t="shared" si="29"/>
        <v>0</v>
      </c>
      <c r="AK34" s="14">
        <f t="shared" si="29"/>
        <v>0</v>
      </c>
      <c r="AL34" s="14">
        <f t="shared" si="29"/>
        <v>0</v>
      </c>
      <c r="AM34" s="14">
        <f t="shared" si="29"/>
        <v>0</v>
      </c>
      <c r="AN34" s="14">
        <f t="shared" si="29"/>
        <v>0</v>
      </c>
      <c r="AO34" s="14">
        <f t="shared" si="29"/>
        <v>0</v>
      </c>
      <c r="AP34" s="14">
        <f t="shared" si="29"/>
        <v>0</v>
      </c>
      <c r="AQ34" s="14">
        <f t="shared" si="29"/>
        <v>0</v>
      </c>
      <c r="AR34" s="14">
        <f t="shared" si="29"/>
        <v>0</v>
      </c>
      <c r="AS34" s="14">
        <f t="shared" si="29"/>
        <v>0</v>
      </c>
      <c r="AT34" s="14">
        <f t="shared" si="29"/>
        <v>0</v>
      </c>
      <c r="AU34" s="14">
        <f t="shared" si="29"/>
        <v>0</v>
      </c>
      <c r="AV34" s="14">
        <f t="shared" si="29"/>
        <v>0</v>
      </c>
      <c r="AW34" s="14">
        <f t="shared" si="29"/>
        <v>0</v>
      </c>
      <c r="AX34" s="14">
        <f t="shared" si="29"/>
        <v>0</v>
      </c>
      <c r="AY34" s="14">
        <f t="shared" si="29"/>
        <v>0</v>
      </c>
      <c r="AZ34" s="14">
        <f t="shared" si="27"/>
        <v>0.23661306060510134</v>
      </c>
      <c r="BA34" s="14">
        <f t="shared" si="27"/>
        <v>0.2536448701854408</v>
      </c>
      <c r="BB34" s="14">
        <f t="shared" si="27"/>
        <v>0.21556642776219359</v>
      </c>
      <c r="BC34" s="14">
        <f t="shared" si="27"/>
        <v>0.25020583136653696</v>
      </c>
      <c r="BD34" s="14">
        <f t="shared" si="27"/>
        <v>0.24901699219310447</v>
      </c>
      <c r="BE34" s="14">
        <f t="shared" si="27"/>
        <v>0.23581568379942697</v>
      </c>
      <c r="BF34" s="14">
        <f t="shared" si="27"/>
        <v>0.21992835554526513</v>
      </c>
      <c r="BG34" s="14">
        <f t="shared" si="27"/>
        <v>0.23353568783115541</v>
      </c>
      <c r="BH34" s="14">
        <f t="shared" si="27"/>
        <v>0.23672326950493661</v>
      </c>
      <c r="BI34" s="14">
        <f t="shared" si="27"/>
        <v>0.22902474115449367</v>
      </c>
      <c r="BJ34" s="14">
        <f t="shared" si="27"/>
        <v>0.2386981040543017</v>
      </c>
      <c r="BK34" s="14">
        <f t="shared" si="27"/>
        <v>0.22694850959600821</v>
      </c>
      <c r="BO34" s="28">
        <f t="shared" si="30"/>
        <v>0</v>
      </c>
      <c r="BP34" s="28">
        <f t="shared" si="30"/>
        <v>0.2345928067858476</v>
      </c>
      <c r="BQ34" s="28">
        <f t="shared" si="30"/>
        <v>0</v>
      </c>
      <c r="BR34" s="28">
        <f t="shared" si="30"/>
        <v>0</v>
      </c>
      <c r="BS34" s="28">
        <f t="shared" si="30"/>
        <v>0</v>
      </c>
      <c r="BT34" s="28">
        <f t="shared" si="30"/>
        <v>0</v>
      </c>
    </row>
    <row r="35" spans="1:72" collapsed="1" x14ac:dyDescent="0.25">
      <c r="C35" s="3" t="s">
        <v>27</v>
      </c>
      <c r="D35" s="15">
        <f t="shared" si="29"/>
        <v>0</v>
      </c>
      <c r="E35" s="15">
        <f t="shared" si="29"/>
        <v>0</v>
      </c>
      <c r="F35" s="15">
        <f t="shared" si="29"/>
        <v>0</v>
      </c>
      <c r="G35" s="15">
        <f t="shared" si="29"/>
        <v>0</v>
      </c>
      <c r="H35" s="15">
        <f t="shared" si="29"/>
        <v>0</v>
      </c>
      <c r="I35" s="15">
        <f t="shared" si="29"/>
        <v>0</v>
      </c>
      <c r="J35" s="15">
        <f t="shared" si="29"/>
        <v>0</v>
      </c>
      <c r="K35" s="15">
        <f t="shared" si="29"/>
        <v>0</v>
      </c>
      <c r="L35" s="15">
        <f t="shared" si="29"/>
        <v>0</v>
      </c>
      <c r="M35" s="15">
        <f t="shared" si="29"/>
        <v>0</v>
      </c>
      <c r="N35" s="15">
        <f t="shared" si="29"/>
        <v>0</v>
      </c>
      <c r="O35" s="15">
        <f t="shared" si="29"/>
        <v>0</v>
      </c>
      <c r="P35" s="15">
        <f t="shared" si="29"/>
        <v>0</v>
      </c>
      <c r="Q35" s="15">
        <f t="shared" si="29"/>
        <v>0</v>
      </c>
      <c r="R35" s="15">
        <f t="shared" si="29"/>
        <v>0</v>
      </c>
      <c r="S35" s="15">
        <f t="shared" si="29"/>
        <v>0</v>
      </c>
      <c r="T35" s="15">
        <f t="shared" si="29"/>
        <v>0</v>
      </c>
      <c r="U35" s="15">
        <f t="shared" si="29"/>
        <v>0</v>
      </c>
      <c r="V35" s="15">
        <f t="shared" si="29"/>
        <v>0</v>
      </c>
      <c r="W35" s="15">
        <f t="shared" si="29"/>
        <v>0</v>
      </c>
      <c r="X35" s="15">
        <f t="shared" si="29"/>
        <v>0</v>
      </c>
      <c r="Y35" s="15">
        <f t="shared" si="29"/>
        <v>0</v>
      </c>
      <c r="Z35" s="15">
        <f t="shared" si="29"/>
        <v>0</v>
      </c>
      <c r="AA35" s="15">
        <f t="shared" si="29"/>
        <v>0</v>
      </c>
      <c r="AB35" s="15">
        <f t="shared" si="29"/>
        <v>0</v>
      </c>
      <c r="AC35" s="15">
        <f t="shared" si="29"/>
        <v>0</v>
      </c>
      <c r="AD35" s="15">
        <f t="shared" si="29"/>
        <v>0</v>
      </c>
      <c r="AE35" s="15">
        <f t="shared" si="29"/>
        <v>0</v>
      </c>
      <c r="AF35" s="15">
        <f t="shared" si="29"/>
        <v>0</v>
      </c>
      <c r="AG35" s="15">
        <f t="shared" si="29"/>
        <v>0</v>
      </c>
      <c r="AH35" s="15">
        <f t="shared" si="29"/>
        <v>0</v>
      </c>
      <c r="AI35" s="15">
        <f t="shared" si="29"/>
        <v>0</v>
      </c>
      <c r="AJ35" s="15">
        <f t="shared" si="29"/>
        <v>0</v>
      </c>
      <c r="AK35" s="15">
        <f t="shared" si="29"/>
        <v>0</v>
      </c>
      <c r="AL35" s="15">
        <f t="shared" si="29"/>
        <v>0</v>
      </c>
      <c r="AM35" s="15">
        <f t="shared" si="29"/>
        <v>0</v>
      </c>
      <c r="AN35" s="15">
        <f t="shared" si="29"/>
        <v>0</v>
      </c>
      <c r="AO35" s="15">
        <f t="shared" si="29"/>
        <v>0</v>
      </c>
      <c r="AP35" s="15">
        <f t="shared" si="29"/>
        <v>0</v>
      </c>
      <c r="AQ35" s="15">
        <f t="shared" si="29"/>
        <v>0</v>
      </c>
      <c r="AR35" s="15">
        <f t="shared" si="29"/>
        <v>0</v>
      </c>
      <c r="AS35" s="15">
        <f t="shared" si="29"/>
        <v>0</v>
      </c>
      <c r="AT35" s="15">
        <f t="shared" si="29"/>
        <v>0</v>
      </c>
      <c r="AU35" s="15">
        <f t="shared" si="29"/>
        <v>0</v>
      </c>
      <c r="AV35" s="15">
        <f t="shared" si="29"/>
        <v>0</v>
      </c>
      <c r="AW35" s="15">
        <f t="shared" si="29"/>
        <v>0</v>
      </c>
      <c r="AX35" s="15">
        <f t="shared" si="29"/>
        <v>0</v>
      </c>
      <c r="AY35" s="15">
        <f t="shared" si="29"/>
        <v>0</v>
      </c>
      <c r="AZ35" s="15">
        <f t="shared" si="27"/>
        <v>0.20599301547737814</v>
      </c>
      <c r="BA35" s="15">
        <f t="shared" si="27"/>
        <v>0.21035593066978731</v>
      </c>
      <c r="BB35" s="15">
        <f t="shared" si="27"/>
        <v>0.1926791241621173</v>
      </c>
      <c r="BC35" s="15">
        <f t="shared" si="27"/>
        <v>0.20296191780304795</v>
      </c>
      <c r="BD35" s="15">
        <f t="shared" si="27"/>
        <v>0.19541710019672176</v>
      </c>
      <c r="BE35" s="15">
        <f t="shared" si="27"/>
        <v>0.19345936978754508</v>
      </c>
      <c r="BF35" s="15">
        <f t="shared" si="27"/>
        <v>0.18114099577497833</v>
      </c>
      <c r="BG35" s="15">
        <f t="shared" si="27"/>
        <v>0.18294935077959584</v>
      </c>
      <c r="BH35" s="15">
        <f t="shared" si="27"/>
        <v>0.18040907803668871</v>
      </c>
      <c r="BI35" s="15">
        <f t="shared" si="27"/>
        <v>0.17116146877936789</v>
      </c>
      <c r="BJ35" s="15">
        <f t="shared" si="27"/>
        <v>0.1731138567676147</v>
      </c>
      <c r="BK35" s="15">
        <f t="shared" si="27"/>
        <v>0.1654280780304489</v>
      </c>
      <c r="BO35" s="29">
        <f t="shared" si="30"/>
        <v>0</v>
      </c>
      <c r="BP35" s="29">
        <f t="shared" si="30"/>
        <v>0.2025756085222683</v>
      </c>
      <c r="BQ35" s="29">
        <f t="shared" si="30"/>
        <v>0</v>
      </c>
      <c r="BR35" s="29">
        <f t="shared" si="30"/>
        <v>0</v>
      </c>
      <c r="BS35" s="29">
        <f t="shared" si="30"/>
        <v>0</v>
      </c>
      <c r="BT35" s="29">
        <f t="shared" si="30"/>
        <v>0</v>
      </c>
    </row>
    <row r="38" spans="1:72" hidden="1" outlineLevel="1" x14ac:dyDescent="0.25">
      <c r="A38" s="11" t="s">
        <v>19</v>
      </c>
      <c r="C38" s="2" t="s">
        <v>0</v>
      </c>
      <c r="D38" s="8">
        <f>IFERROR(
GETPIVOTDATA("[Base_Tarjetas].[Importe]",TDinamica_R!$A$3,
"[Base_Tarjetas].[PERIODO]","[Base_Tarjetas].[PERIODO].&amp;[" &amp; TEXT(D$6,"yyyymm") &amp; "]",
"[Base_Tarjetas].[Metrica]","[Base_Tarjetas].[Metrica].&amp;[" &amp; $A38 &amp; "]",
"[Base_Tarjetas].[SEGMENTO_DESCRIP]","[Base_Tarjetas].[SEGMENTO_DESCRIP].&amp;[" &amp; $C$6 &amp; "]",
"[Base_Tarjetas].[SITUACION]","[Base_Tarjetas].[SITUACION].&amp;[" &amp; $C38 &amp; "]",
"[Base_Tarjetas].[TIPO]","[Base_Tarjetas].[TIPO].&amp;[" &amp; $C$1 &amp; "]")/1000,
0)</f>
        <v>0</v>
      </c>
      <c r="E38" s="8">
        <f>IFERROR(
GETPIVOTDATA("[Base_Tarjetas].[Importe]",TDinamica_R!$A$3,
"[Base_Tarjetas].[PERIODO]","[Base_Tarjetas].[PERIODO].&amp;[" &amp; TEXT(E$6,"yyyymm") &amp; "]",
"[Base_Tarjetas].[Metrica]","[Base_Tarjetas].[Metrica].&amp;[" &amp; $A38 &amp; "]",
"[Base_Tarjetas].[SEGMENTO_DESCRIP]","[Base_Tarjetas].[SEGMENTO_DESCRIP].&amp;[" &amp; $C$6 &amp; "]",
"[Base_Tarjetas].[SITUACION]","[Base_Tarjetas].[SITUACION].&amp;[" &amp; $C38 &amp; "]",
"[Base_Tarjetas].[TIPO]","[Base_Tarjetas].[TIPO].&amp;[" &amp; $C$1 &amp; "]")/1000,
0)</f>
        <v>0</v>
      </c>
      <c r="F38" s="8">
        <f>IFERROR(
GETPIVOTDATA("[Base_Tarjetas].[Importe]",TDinamica_R!$A$3,
"[Base_Tarjetas].[PERIODO]","[Base_Tarjetas].[PERIODO].&amp;[" &amp; TEXT(F$6,"yyyymm") &amp; "]",
"[Base_Tarjetas].[Metrica]","[Base_Tarjetas].[Metrica].&amp;[" &amp; $A38 &amp; "]",
"[Base_Tarjetas].[SEGMENTO_DESCRIP]","[Base_Tarjetas].[SEGMENTO_DESCRIP].&amp;[" &amp; $C$6 &amp; "]",
"[Base_Tarjetas].[SITUACION]","[Base_Tarjetas].[SITUACION].&amp;[" &amp; $C38 &amp; "]",
"[Base_Tarjetas].[TIPO]","[Base_Tarjetas].[TIPO].&amp;[" &amp; $C$1 &amp; "]")/1000,
0)</f>
        <v>0</v>
      </c>
      <c r="G38" s="8">
        <f>IFERROR(
GETPIVOTDATA("[Base_Tarjetas].[Importe]",TDinamica_R!$A$3,
"[Base_Tarjetas].[PERIODO]","[Base_Tarjetas].[PERIODO].&amp;[" &amp; TEXT(G$6,"yyyymm") &amp; "]",
"[Base_Tarjetas].[Metrica]","[Base_Tarjetas].[Metrica].&amp;[" &amp; $A38 &amp; "]",
"[Base_Tarjetas].[SEGMENTO_DESCRIP]","[Base_Tarjetas].[SEGMENTO_DESCRIP].&amp;[" &amp; $C$6 &amp; "]",
"[Base_Tarjetas].[SITUACION]","[Base_Tarjetas].[SITUACION].&amp;[" &amp; $C38 &amp; "]",
"[Base_Tarjetas].[TIPO]","[Base_Tarjetas].[TIPO].&amp;[" &amp; $C$1 &amp; "]")/1000,
0)</f>
        <v>0</v>
      </c>
      <c r="H38" s="8">
        <f>IFERROR(
GETPIVOTDATA("[Base_Tarjetas].[Importe]",TDinamica_R!$A$3,
"[Base_Tarjetas].[PERIODO]","[Base_Tarjetas].[PERIODO].&amp;[" &amp; TEXT(H$6,"yyyymm") &amp; "]",
"[Base_Tarjetas].[Metrica]","[Base_Tarjetas].[Metrica].&amp;[" &amp; $A38 &amp; "]",
"[Base_Tarjetas].[SEGMENTO_DESCRIP]","[Base_Tarjetas].[SEGMENTO_DESCRIP].&amp;[" &amp; $C$6 &amp; "]",
"[Base_Tarjetas].[SITUACION]","[Base_Tarjetas].[SITUACION].&amp;[" &amp; $C38 &amp; "]",
"[Base_Tarjetas].[TIPO]","[Base_Tarjetas].[TIPO].&amp;[" &amp; $C$1 &amp; "]")/1000,
0)</f>
        <v>0</v>
      </c>
      <c r="I38" s="8">
        <f>IFERROR(
GETPIVOTDATA("[Base_Tarjetas].[Importe]",TDinamica_R!$A$3,
"[Base_Tarjetas].[PERIODO]","[Base_Tarjetas].[PERIODO].&amp;[" &amp; TEXT(I$6,"yyyymm") &amp; "]",
"[Base_Tarjetas].[Metrica]","[Base_Tarjetas].[Metrica].&amp;[" &amp; $A38 &amp; "]",
"[Base_Tarjetas].[SEGMENTO_DESCRIP]","[Base_Tarjetas].[SEGMENTO_DESCRIP].&amp;[" &amp; $C$6 &amp; "]",
"[Base_Tarjetas].[SITUACION]","[Base_Tarjetas].[SITUACION].&amp;[" &amp; $C38 &amp; "]",
"[Base_Tarjetas].[TIPO]","[Base_Tarjetas].[TIPO].&amp;[" &amp; $C$1 &amp; "]")/1000,
0)</f>
        <v>0</v>
      </c>
      <c r="J38" s="8">
        <f>IFERROR(
GETPIVOTDATA("[Base_Tarjetas].[Importe]",TDinamica_R!$A$3,
"[Base_Tarjetas].[PERIODO]","[Base_Tarjetas].[PERIODO].&amp;[" &amp; TEXT(J$6,"yyyymm") &amp; "]",
"[Base_Tarjetas].[Metrica]","[Base_Tarjetas].[Metrica].&amp;[" &amp; $A38 &amp; "]",
"[Base_Tarjetas].[SEGMENTO_DESCRIP]","[Base_Tarjetas].[SEGMENTO_DESCRIP].&amp;[" &amp; $C$6 &amp; "]",
"[Base_Tarjetas].[SITUACION]","[Base_Tarjetas].[SITUACION].&amp;[" &amp; $C38 &amp; "]",
"[Base_Tarjetas].[TIPO]","[Base_Tarjetas].[TIPO].&amp;[" &amp; $C$1 &amp; "]")/1000,
0)</f>
        <v>0</v>
      </c>
      <c r="K38" s="8">
        <f>IFERROR(
GETPIVOTDATA("[Base_Tarjetas].[Importe]",TDinamica_R!$A$3,
"[Base_Tarjetas].[PERIODO]","[Base_Tarjetas].[PERIODO].&amp;[" &amp; TEXT(K$6,"yyyymm") &amp; "]",
"[Base_Tarjetas].[Metrica]","[Base_Tarjetas].[Metrica].&amp;[" &amp; $A38 &amp; "]",
"[Base_Tarjetas].[SEGMENTO_DESCRIP]","[Base_Tarjetas].[SEGMENTO_DESCRIP].&amp;[" &amp; $C$6 &amp; "]",
"[Base_Tarjetas].[SITUACION]","[Base_Tarjetas].[SITUACION].&amp;[" &amp; $C38 &amp; "]",
"[Base_Tarjetas].[TIPO]","[Base_Tarjetas].[TIPO].&amp;[" &amp; $C$1 &amp; "]")/1000,
0)</f>
        <v>0</v>
      </c>
      <c r="L38" s="8">
        <f>IFERROR(
GETPIVOTDATA("[Base_Tarjetas].[Importe]",TDinamica_R!$A$3,
"[Base_Tarjetas].[PERIODO]","[Base_Tarjetas].[PERIODO].&amp;[" &amp; TEXT(L$6,"yyyymm") &amp; "]",
"[Base_Tarjetas].[Metrica]","[Base_Tarjetas].[Metrica].&amp;[" &amp; $A38 &amp; "]",
"[Base_Tarjetas].[SEGMENTO_DESCRIP]","[Base_Tarjetas].[SEGMENTO_DESCRIP].&amp;[" &amp; $C$6 &amp; "]",
"[Base_Tarjetas].[SITUACION]","[Base_Tarjetas].[SITUACION].&amp;[" &amp; $C38 &amp; "]",
"[Base_Tarjetas].[TIPO]","[Base_Tarjetas].[TIPO].&amp;[" &amp; $C$1 &amp; "]")/1000,
0)</f>
        <v>0</v>
      </c>
      <c r="M38" s="8">
        <f>IFERROR(
GETPIVOTDATA("[Base_Tarjetas].[Importe]",TDinamica_R!$A$3,
"[Base_Tarjetas].[PERIODO]","[Base_Tarjetas].[PERIODO].&amp;[" &amp; TEXT(M$6,"yyyymm") &amp; "]",
"[Base_Tarjetas].[Metrica]","[Base_Tarjetas].[Metrica].&amp;[" &amp; $A38 &amp; "]",
"[Base_Tarjetas].[SEGMENTO_DESCRIP]","[Base_Tarjetas].[SEGMENTO_DESCRIP].&amp;[" &amp; $C$6 &amp; "]",
"[Base_Tarjetas].[SITUACION]","[Base_Tarjetas].[SITUACION].&amp;[" &amp; $C38 &amp; "]",
"[Base_Tarjetas].[TIPO]","[Base_Tarjetas].[TIPO].&amp;[" &amp; $C$1 &amp; "]")/1000,
0)</f>
        <v>0</v>
      </c>
      <c r="N38" s="8">
        <f>IFERROR(
GETPIVOTDATA("[Base_Tarjetas].[Importe]",TDinamica_R!$A$3,
"[Base_Tarjetas].[PERIODO]","[Base_Tarjetas].[PERIODO].&amp;[" &amp; TEXT(N$6,"yyyymm") &amp; "]",
"[Base_Tarjetas].[Metrica]","[Base_Tarjetas].[Metrica].&amp;[" &amp; $A38 &amp; "]",
"[Base_Tarjetas].[SEGMENTO_DESCRIP]","[Base_Tarjetas].[SEGMENTO_DESCRIP].&amp;[" &amp; $C$6 &amp; "]",
"[Base_Tarjetas].[SITUACION]","[Base_Tarjetas].[SITUACION].&amp;[" &amp; $C38 &amp; "]",
"[Base_Tarjetas].[TIPO]","[Base_Tarjetas].[TIPO].&amp;[" &amp; $C$1 &amp; "]")/1000,
0)</f>
        <v>0</v>
      </c>
      <c r="O38" s="8">
        <f>IFERROR(
GETPIVOTDATA("[Base_Tarjetas].[Importe]",TDinamica_R!$A$3,
"[Base_Tarjetas].[PERIODO]","[Base_Tarjetas].[PERIODO].&amp;[" &amp; TEXT(O$6,"yyyymm") &amp; "]",
"[Base_Tarjetas].[Metrica]","[Base_Tarjetas].[Metrica].&amp;[" &amp; $A38 &amp; "]",
"[Base_Tarjetas].[SEGMENTO_DESCRIP]","[Base_Tarjetas].[SEGMENTO_DESCRIP].&amp;[" &amp; $C$6 &amp; "]",
"[Base_Tarjetas].[SITUACION]","[Base_Tarjetas].[SITUACION].&amp;[" &amp; $C38 &amp; "]",
"[Base_Tarjetas].[TIPO]","[Base_Tarjetas].[TIPO].&amp;[" &amp; $C$1 &amp; "]")/1000,
0)</f>
        <v>0</v>
      </c>
      <c r="P38" s="8">
        <f>IFERROR(
GETPIVOTDATA("[Base_Tarjetas].[Importe]",TDinamica_R!$A$3,
"[Base_Tarjetas].[PERIODO]","[Base_Tarjetas].[PERIODO].&amp;[" &amp; TEXT(P$6,"yyyymm") &amp; "]",
"[Base_Tarjetas].[Metrica]","[Base_Tarjetas].[Metrica].&amp;[" &amp; $A38 &amp; "]",
"[Base_Tarjetas].[SEGMENTO_DESCRIP]","[Base_Tarjetas].[SEGMENTO_DESCRIP].&amp;[" &amp; $C$6 &amp; "]",
"[Base_Tarjetas].[SITUACION]","[Base_Tarjetas].[SITUACION].&amp;[" &amp; $C38 &amp; "]",
"[Base_Tarjetas].[TIPO]","[Base_Tarjetas].[TIPO].&amp;[" &amp; $C$1 &amp; "]")/1000,
0)</f>
        <v>0</v>
      </c>
      <c r="Q38" s="8">
        <f>IFERROR(
GETPIVOTDATA("[Base_Tarjetas].[Importe]",TDinamica_R!$A$3,
"[Base_Tarjetas].[PERIODO]","[Base_Tarjetas].[PERIODO].&amp;[" &amp; TEXT(Q$6,"yyyymm") &amp; "]",
"[Base_Tarjetas].[Metrica]","[Base_Tarjetas].[Metrica].&amp;[" &amp; $A38 &amp; "]",
"[Base_Tarjetas].[SEGMENTO_DESCRIP]","[Base_Tarjetas].[SEGMENTO_DESCRIP].&amp;[" &amp; $C$6 &amp; "]",
"[Base_Tarjetas].[SITUACION]","[Base_Tarjetas].[SITUACION].&amp;[" &amp; $C38 &amp; "]",
"[Base_Tarjetas].[TIPO]","[Base_Tarjetas].[TIPO].&amp;[" &amp; $C$1 &amp; "]")/1000,
0)</f>
        <v>0</v>
      </c>
      <c r="R38" s="8">
        <f>IFERROR(
GETPIVOTDATA("[Base_Tarjetas].[Importe]",TDinamica_R!$A$3,
"[Base_Tarjetas].[PERIODO]","[Base_Tarjetas].[PERIODO].&amp;[" &amp; TEXT(R$6,"yyyymm") &amp; "]",
"[Base_Tarjetas].[Metrica]","[Base_Tarjetas].[Metrica].&amp;[" &amp; $A38 &amp; "]",
"[Base_Tarjetas].[SEGMENTO_DESCRIP]","[Base_Tarjetas].[SEGMENTO_DESCRIP].&amp;[" &amp; $C$6 &amp; "]",
"[Base_Tarjetas].[SITUACION]","[Base_Tarjetas].[SITUACION].&amp;[" &amp; $C38 &amp; "]",
"[Base_Tarjetas].[TIPO]","[Base_Tarjetas].[TIPO].&amp;[" &amp; $C$1 &amp; "]")/1000,
0)</f>
        <v>0</v>
      </c>
      <c r="S38" s="8">
        <f>IFERROR(
GETPIVOTDATA("[Base_Tarjetas].[Importe]",TDinamica_R!$A$3,
"[Base_Tarjetas].[PERIODO]","[Base_Tarjetas].[PERIODO].&amp;[" &amp; TEXT(S$6,"yyyymm") &amp; "]",
"[Base_Tarjetas].[Metrica]","[Base_Tarjetas].[Metrica].&amp;[" &amp; $A38 &amp; "]",
"[Base_Tarjetas].[SEGMENTO_DESCRIP]","[Base_Tarjetas].[SEGMENTO_DESCRIP].&amp;[" &amp; $C$6 &amp; "]",
"[Base_Tarjetas].[SITUACION]","[Base_Tarjetas].[SITUACION].&amp;[" &amp; $C38 &amp; "]",
"[Base_Tarjetas].[TIPO]","[Base_Tarjetas].[TIPO].&amp;[" &amp; $C$1 &amp; "]")/1000,
0)</f>
        <v>0</v>
      </c>
      <c r="T38" s="8">
        <f>IFERROR(
GETPIVOTDATA("[Base_Tarjetas].[Importe]",TDinamica_R!$A$3,
"[Base_Tarjetas].[PERIODO]","[Base_Tarjetas].[PERIODO].&amp;[" &amp; TEXT(T$6,"yyyymm") &amp; "]",
"[Base_Tarjetas].[Metrica]","[Base_Tarjetas].[Metrica].&amp;[" &amp; $A38 &amp; "]",
"[Base_Tarjetas].[SEGMENTO_DESCRIP]","[Base_Tarjetas].[SEGMENTO_DESCRIP].&amp;[" &amp; $C$6 &amp; "]",
"[Base_Tarjetas].[SITUACION]","[Base_Tarjetas].[SITUACION].&amp;[" &amp; $C38 &amp; "]",
"[Base_Tarjetas].[TIPO]","[Base_Tarjetas].[TIPO].&amp;[" &amp; $C$1 &amp; "]")/1000,
0)</f>
        <v>0</v>
      </c>
      <c r="U38" s="8">
        <f>IFERROR(
GETPIVOTDATA("[Base_Tarjetas].[Importe]",TDinamica_R!$A$3,
"[Base_Tarjetas].[PERIODO]","[Base_Tarjetas].[PERIODO].&amp;[" &amp; TEXT(U$6,"yyyymm") &amp; "]",
"[Base_Tarjetas].[Metrica]","[Base_Tarjetas].[Metrica].&amp;[" &amp; $A38 &amp; "]",
"[Base_Tarjetas].[SEGMENTO_DESCRIP]","[Base_Tarjetas].[SEGMENTO_DESCRIP].&amp;[" &amp; $C$6 &amp; "]",
"[Base_Tarjetas].[SITUACION]","[Base_Tarjetas].[SITUACION].&amp;[" &amp; $C38 &amp; "]",
"[Base_Tarjetas].[TIPO]","[Base_Tarjetas].[TIPO].&amp;[" &amp; $C$1 &amp; "]")/1000,
0)</f>
        <v>0</v>
      </c>
      <c r="V38" s="8">
        <f>IFERROR(
GETPIVOTDATA("[Base_Tarjetas].[Importe]",TDinamica_R!$A$3,
"[Base_Tarjetas].[PERIODO]","[Base_Tarjetas].[PERIODO].&amp;[" &amp; TEXT(V$6,"yyyymm") &amp; "]",
"[Base_Tarjetas].[Metrica]","[Base_Tarjetas].[Metrica].&amp;[" &amp; $A38 &amp; "]",
"[Base_Tarjetas].[SEGMENTO_DESCRIP]","[Base_Tarjetas].[SEGMENTO_DESCRIP].&amp;[" &amp; $C$6 &amp; "]",
"[Base_Tarjetas].[SITUACION]","[Base_Tarjetas].[SITUACION].&amp;[" &amp; $C38 &amp; "]",
"[Base_Tarjetas].[TIPO]","[Base_Tarjetas].[TIPO].&amp;[" &amp; $C$1 &amp; "]")/1000,
0)</f>
        <v>0</v>
      </c>
      <c r="W38" s="8">
        <f>IFERROR(
GETPIVOTDATA("[Base_Tarjetas].[Importe]",TDinamica_R!$A$3,
"[Base_Tarjetas].[PERIODO]","[Base_Tarjetas].[PERIODO].&amp;[" &amp; TEXT(W$6,"yyyymm") &amp; "]",
"[Base_Tarjetas].[Metrica]","[Base_Tarjetas].[Metrica].&amp;[" &amp; $A38 &amp; "]",
"[Base_Tarjetas].[SEGMENTO_DESCRIP]","[Base_Tarjetas].[SEGMENTO_DESCRIP].&amp;[" &amp; $C$6 &amp; "]",
"[Base_Tarjetas].[SITUACION]","[Base_Tarjetas].[SITUACION].&amp;[" &amp; $C38 &amp; "]",
"[Base_Tarjetas].[TIPO]","[Base_Tarjetas].[TIPO].&amp;[" &amp; $C$1 &amp; "]")/1000,
0)</f>
        <v>0</v>
      </c>
      <c r="X38" s="8">
        <f>IFERROR(
GETPIVOTDATA("[Base_Tarjetas].[Importe]",TDinamica_R!$A$3,
"[Base_Tarjetas].[PERIODO]","[Base_Tarjetas].[PERIODO].&amp;[" &amp; TEXT(X$6,"yyyymm") &amp; "]",
"[Base_Tarjetas].[Metrica]","[Base_Tarjetas].[Metrica].&amp;[" &amp; $A38 &amp; "]",
"[Base_Tarjetas].[SEGMENTO_DESCRIP]","[Base_Tarjetas].[SEGMENTO_DESCRIP].&amp;[" &amp; $C$6 &amp; "]",
"[Base_Tarjetas].[SITUACION]","[Base_Tarjetas].[SITUACION].&amp;[" &amp; $C38 &amp; "]",
"[Base_Tarjetas].[TIPO]","[Base_Tarjetas].[TIPO].&amp;[" &amp; $C$1 &amp; "]")/1000,
0)</f>
        <v>0</v>
      </c>
      <c r="Y38" s="8">
        <f>IFERROR(
GETPIVOTDATA("[Base_Tarjetas].[Importe]",TDinamica_R!$A$3,
"[Base_Tarjetas].[PERIODO]","[Base_Tarjetas].[PERIODO].&amp;[" &amp; TEXT(Y$6,"yyyymm") &amp; "]",
"[Base_Tarjetas].[Metrica]","[Base_Tarjetas].[Metrica].&amp;[" &amp; $A38 &amp; "]",
"[Base_Tarjetas].[SEGMENTO_DESCRIP]","[Base_Tarjetas].[SEGMENTO_DESCRIP].&amp;[" &amp; $C$6 &amp; "]",
"[Base_Tarjetas].[SITUACION]","[Base_Tarjetas].[SITUACION].&amp;[" &amp; $C38 &amp; "]",
"[Base_Tarjetas].[TIPO]","[Base_Tarjetas].[TIPO].&amp;[" &amp; $C$1 &amp; "]")/1000,
0)</f>
        <v>0</v>
      </c>
      <c r="Z38" s="8">
        <f>IFERROR(
GETPIVOTDATA("[Base_Tarjetas].[Importe]",TDinamica_R!$A$3,
"[Base_Tarjetas].[PERIODO]","[Base_Tarjetas].[PERIODO].&amp;[" &amp; TEXT(Z$6,"yyyymm") &amp; "]",
"[Base_Tarjetas].[Metrica]","[Base_Tarjetas].[Metrica].&amp;[" &amp; $A38 &amp; "]",
"[Base_Tarjetas].[SEGMENTO_DESCRIP]","[Base_Tarjetas].[SEGMENTO_DESCRIP].&amp;[" &amp; $C$6 &amp; "]",
"[Base_Tarjetas].[SITUACION]","[Base_Tarjetas].[SITUACION].&amp;[" &amp; $C38 &amp; "]",
"[Base_Tarjetas].[TIPO]","[Base_Tarjetas].[TIPO].&amp;[" &amp; $C$1 &amp; "]")/1000,
0)</f>
        <v>0</v>
      </c>
      <c r="AA38" s="8">
        <f>IFERROR(
GETPIVOTDATA("[Base_Tarjetas].[Importe]",TDinamica_R!$A$3,
"[Base_Tarjetas].[PERIODO]","[Base_Tarjetas].[PERIODO].&amp;[" &amp; TEXT(AA$6,"yyyymm") &amp; "]",
"[Base_Tarjetas].[Metrica]","[Base_Tarjetas].[Metrica].&amp;[" &amp; $A38 &amp; "]",
"[Base_Tarjetas].[SEGMENTO_DESCRIP]","[Base_Tarjetas].[SEGMENTO_DESCRIP].&amp;[" &amp; $C$6 &amp; "]",
"[Base_Tarjetas].[SITUACION]","[Base_Tarjetas].[SITUACION].&amp;[" &amp; $C38 &amp; "]",
"[Base_Tarjetas].[TIPO]","[Base_Tarjetas].[TIPO].&amp;[" &amp; $C$1 &amp; "]")/1000,
0)</f>
        <v>0</v>
      </c>
      <c r="AB38" s="8">
        <f>IFERROR(
GETPIVOTDATA("[Base_Tarjetas].[Importe]",TDinamica_R!$A$3,
"[Base_Tarjetas].[PERIODO]","[Base_Tarjetas].[PERIODO].&amp;[" &amp; TEXT(AB$6,"yyyymm") &amp; "]",
"[Base_Tarjetas].[Metrica]","[Base_Tarjetas].[Metrica].&amp;[" &amp; $A38 &amp; "]",
"[Base_Tarjetas].[SEGMENTO_DESCRIP]","[Base_Tarjetas].[SEGMENTO_DESCRIP].&amp;[" &amp; $C$6 &amp; "]",
"[Base_Tarjetas].[SITUACION]","[Base_Tarjetas].[SITUACION].&amp;[" &amp; $C38 &amp; "]",
"[Base_Tarjetas].[TIPO]","[Base_Tarjetas].[TIPO].&amp;[" &amp; $C$1 &amp; "]")/1000,
0)</f>
        <v>0</v>
      </c>
      <c r="AC38" s="8">
        <f>IFERROR(
GETPIVOTDATA("[Base_Tarjetas].[Importe]",TDinamica_R!$A$3,
"[Base_Tarjetas].[PERIODO]","[Base_Tarjetas].[PERIODO].&amp;[" &amp; TEXT(AC$6,"yyyymm") &amp; "]",
"[Base_Tarjetas].[Metrica]","[Base_Tarjetas].[Metrica].&amp;[" &amp; $A38 &amp; "]",
"[Base_Tarjetas].[SEGMENTO_DESCRIP]","[Base_Tarjetas].[SEGMENTO_DESCRIP].&amp;[" &amp; $C$6 &amp; "]",
"[Base_Tarjetas].[SITUACION]","[Base_Tarjetas].[SITUACION].&amp;[" &amp; $C38 &amp; "]",
"[Base_Tarjetas].[TIPO]","[Base_Tarjetas].[TIPO].&amp;[" &amp; $C$1 &amp; "]")/1000,
0)</f>
        <v>0</v>
      </c>
      <c r="AD38" s="8">
        <f>IFERROR(
GETPIVOTDATA("[Base_Tarjetas].[Importe]",TDinamica_R!$A$3,
"[Base_Tarjetas].[PERIODO]","[Base_Tarjetas].[PERIODO].&amp;[" &amp; TEXT(AD$6,"yyyymm") &amp; "]",
"[Base_Tarjetas].[Metrica]","[Base_Tarjetas].[Metrica].&amp;[" &amp; $A38 &amp; "]",
"[Base_Tarjetas].[SEGMENTO_DESCRIP]","[Base_Tarjetas].[SEGMENTO_DESCRIP].&amp;[" &amp; $C$6 &amp; "]",
"[Base_Tarjetas].[SITUACION]","[Base_Tarjetas].[SITUACION].&amp;[" &amp; $C38 &amp; "]",
"[Base_Tarjetas].[TIPO]","[Base_Tarjetas].[TIPO].&amp;[" &amp; $C$1 &amp; "]")/1000,
0)</f>
        <v>0</v>
      </c>
      <c r="AE38" s="8">
        <f>IFERROR(
GETPIVOTDATA("[Base_Tarjetas].[Importe]",TDinamica_R!$A$3,
"[Base_Tarjetas].[PERIODO]","[Base_Tarjetas].[PERIODO].&amp;[" &amp; TEXT(AE$6,"yyyymm") &amp; "]",
"[Base_Tarjetas].[Metrica]","[Base_Tarjetas].[Metrica].&amp;[" &amp; $A38 &amp; "]",
"[Base_Tarjetas].[SEGMENTO_DESCRIP]","[Base_Tarjetas].[SEGMENTO_DESCRIP].&amp;[" &amp; $C$6 &amp; "]",
"[Base_Tarjetas].[SITUACION]","[Base_Tarjetas].[SITUACION].&amp;[" &amp; $C38 &amp; "]",
"[Base_Tarjetas].[TIPO]","[Base_Tarjetas].[TIPO].&amp;[" &amp; $C$1 &amp; "]")/1000,
0)</f>
        <v>0</v>
      </c>
      <c r="AF38" s="8">
        <f>IFERROR(
GETPIVOTDATA("[Base_Tarjetas].[Importe]",TDinamica_R!$A$3,
"[Base_Tarjetas].[PERIODO]","[Base_Tarjetas].[PERIODO].&amp;[" &amp; TEXT(AF$6,"yyyymm") &amp; "]",
"[Base_Tarjetas].[Metrica]","[Base_Tarjetas].[Metrica].&amp;[" &amp; $A38 &amp; "]",
"[Base_Tarjetas].[SEGMENTO_DESCRIP]","[Base_Tarjetas].[SEGMENTO_DESCRIP].&amp;[" &amp; $C$6 &amp; "]",
"[Base_Tarjetas].[SITUACION]","[Base_Tarjetas].[SITUACION].&amp;[" &amp; $C38 &amp; "]",
"[Base_Tarjetas].[TIPO]","[Base_Tarjetas].[TIPO].&amp;[" &amp; $C$1 &amp; "]")/1000,
0)</f>
        <v>0</v>
      </c>
      <c r="AG38" s="8">
        <f>IFERROR(
GETPIVOTDATA("[Base_Tarjetas].[Importe]",TDinamica_R!$A$3,
"[Base_Tarjetas].[PERIODO]","[Base_Tarjetas].[PERIODO].&amp;[" &amp; TEXT(AG$6,"yyyymm") &amp; "]",
"[Base_Tarjetas].[Metrica]","[Base_Tarjetas].[Metrica].&amp;[" &amp; $A38 &amp; "]",
"[Base_Tarjetas].[SEGMENTO_DESCRIP]","[Base_Tarjetas].[SEGMENTO_DESCRIP].&amp;[" &amp; $C$6 &amp; "]",
"[Base_Tarjetas].[SITUACION]","[Base_Tarjetas].[SITUACION].&amp;[" &amp; $C38 &amp; "]",
"[Base_Tarjetas].[TIPO]","[Base_Tarjetas].[TIPO].&amp;[" &amp; $C$1 &amp; "]")/1000,
0)</f>
        <v>0</v>
      </c>
      <c r="AH38" s="8">
        <f>IFERROR(
GETPIVOTDATA("[Base_Tarjetas].[Importe]",TDinamica_R!$A$3,
"[Base_Tarjetas].[PERIODO]","[Base_Tarjetas].[PERIODO].&amp;[" &amp; TEXT(AH$6,"yyyymm") &amp; "]",
"[Base_Tarjetas].[Metrica]","[Base_Tarjetas].[Metrica].&amp;[" &amp; $A38 &amp; "]",
"[Base_Tarjetas].[SEGMENTO_DESCRIP]","[Base_Tarjetas].[SEGMENTO_DESCRIP].&amp;[" &amp; $C$6 &amp; "]",
"[Base_Tarjetas].[SITUACION]","[Base_Tarjetas].[SITUACION].&amp;[" &amp; $C38 &amp; "]",
"[Base_Tarjetas].[TIPO]","[Base_Tarjetas].[TIPO].&amp;[" &amp; $C$1 &amp; "]")/1000,
0)</f>
        <v>0</v>
      </c>
      <c r="AI38" s="8">
        <f>IFERROR(
GETPIVOTDATA("[Base_Tarjetas].[Importe]",TDinamica_R!$A$3,
"[Base_Tarjetas].[PERIODO]","[Base_Tarjetas].[PERIODO].&amp;[" &amp; TEXT(AI$6,"yyyymm") &amp; "]",
"[Base_Tarjetas].[Metrica]","[Base_Tarjetas].[Metrica].&amp;[" &amp; $A38 &amp; "]",
"[Base_Tarjetas].[SEGMENTO_DESCRIP]","[Base_Tarjetas].[SEGMENTO_DESCRIP].&amp;[" &amp; $C$6 &amp; "]",
"[Base_Tarjetas].[SITUACION]","[Base_Tarjetas].[SITUACION].&amp;[" &amp; $C38 &amp; "]",
"[Base_Tarjetas].[TIPO]","[Base_Tarjetas].[TIPO].&amp;[" &amp; $C$1 &amp; "]")/1000,
0)</f>
        <v>0</v>
      </c>
      <c r="AJ38" s="8">
        <f>IFERROR(
GETPIVOTDATA("[Base_Tarjetas].[Importe]",TDinamica_R!$A$3,
"[Base_Tarjetas].[PERIODO]","[Base_Tarjetas].[PERIODO].&amp;[" &amp; TEXT(AJ$6,"yyyymm") &amp; "]",
"[Base_Tarjetas].[Metrica]","[Base_Tarjetas].[Metrica].&amp;[" &amp; $A38 &amp; "]",
"[Base_Tarjetas].[SEGMENTO_DESCRIP]","[Base_Tarjetas].[SEGMENTO_DESCRIP].&amp;[" &amp; $C$6 &amp; "]",
"[Base_Tarjetas].[SITUACION]","[Base_Tarjetas].[SITUACION].&amp;[" &amp; $C38 &amp; "]",
"[Base_Tarjetas].[TIPO]","[Base_Tarjetas].[TIPO].&amp;[" &amp; $C$1 &amp; "]")/1000,
0)</f>
        <v>0</v>
      </c>
      <c r="AK38" s="8">
        <f>IFERROR(
GETPIVOTDATA("[Base_Tarjetas].[Importe]",TDinamica_R!$A$3,
"[Base_Tarjetas].[PERIODO]","[Base_Tarjetas].[PERIODO].&amp;[" &amp; TEXT(AK$6,"yyyymm") &amp; "]",
"[Base_Tarjetas].[Metrica]","[Base_Tarjetas].[Metrica].&amp;[" &amp; $A38 &amp; "]",
"[Base_Tarjetas].[SEGMENTO_DESCRIP]","[Base_Tarjetas].[SEGMENTO_DESCRIP].&amp;[" &amp; $C$6 &amp; "]",
"[Base_Tarjetas].[SITUACION]","[Base_Tarjetas].[SITUACION].&amp;[" &amp; $C38 &amp; "]",
"[Base_Tarjetas].[TIPO]","[Base_Tarjetas].[TIPO].&amp;[" &amp; $C$1 &amp; "]")/1000,
0)</f>
        <v>0</v>
      </c>
      <c r="AL38" s="8">
        <f>IFERROR(
GETPIVOTDATA("[Base_Tarjetas].[Importe]",TDinamica_R!$A$3,
"[Base_Tarjetas].[PERIODO]","[Base_Tarjetas].[PERIODO].&amp;[" &amp; TEXT(AL$6,"yyyymm") &amp; "]",
"[Base_Tarjetas].[Metrica]","[Base_Tarjetas].[Metrica].&amp;[" &amp; $A38 &amp; "]",
"[Base_Tarjetas].[SEGMENTO_DESCRIP]","[Base_Tarjetas].[SEGMENTO_DESCRIP].&amp;[" &amp; $C$6 &amp; "]",
"[Base_Tarjetas].[SITUACION]","[Base_Tarjetas].[SITUACION].&amp;[" &amp; $C38 &amp; "]",
"[Base_Tarjetas].[TIPO]","[Base_Tarjetas].[TIPO].&amp;[" &amp; $C$1 &amp; "]")/1000,
0)</f>
        <v>0</v>
      </c>
      <c r="AM38" s="8">
        <f>IFERROR(
GETPIVOTDATA("[Base_Tarjetas].[Importe]",TDinamica_R!$A$3,
"[Base_Tarjetas].[PERIODO]","[Base_Tarjetas].[PERIODO].&amp;[" &amp; TEXT(AM$6,"yyyymm") &amp; "]",
"[Base_Tarjetas].[Metrica]","[Base_Tarjetas].[Metrica].&amp;[" &amp; $A38 &amp; "]",
"[Base_Tarjetas].[SEGMENTO_DESCRIP]","[Base_Tarjetas].[SEGMENTO_DESCRIP].&amp;[" &amp; $C$6 &amp; "]",
"[Base_Tarjetas].[SITUACION]","[Base_Tarjetas].[SITUACION].&amp;[" &amp; $C38 &amp; "]",
"[Base_Tarjetas].[TIPO]","[Base_Tarjetas].[TIPO].&amp;[" &amp; $C$1 &amp; "]")/1000,
0)</f>
        <v>0</v>
      </c>
      <c r="AN38" s="8">
        <f>IFERROR(
GETPIVOTDATA("[Base_Tarjetas].[Importe]",TDinamica_R!$A$3,
"[Base_Tarjetas].[PERIODO]","[Base_Tarjetas].[PERIODO].&amp;[" &amp; TEXT(AN$6,"yyyymm") &amp; "]",
"[Base_Tarjetas].[Metrica]","[Base_Tarjetas].[Metrica].&amp;[" &amp; $A38 &amp; "]",
"[Base_Tarjetas].[SEGMENTO_DESCRIP]","[Base_Tarjetas].[SEGMENTO_DESCRIP].&amp;[" &amp; $C$6 &amp; "]",
"[Base_Tarjetas].[SITUACION]","[Base_Tarjetas].[SITUACION].&amp;[" &amp; $C38 &amp; "]",
"[Base_Tarjetas].[TIPO]","[Base_Tarjetas].[TIPO].&amp;[" &amp; $C$1 &amp; "]")/1000,
0)</f>
        <v>0</v>
      </c>
      <c r="AO38" s="8">
        <f>IFERROR(
GETPIVOTDATA("[Base_Tarjetas].[Importe]",TDinamica_R!$A$3,
"[Base_Tarjetas].[PERIODO]","[Base_Tarjetas].[PERIODO].&amp;[" &amp; TEXT(AO$6,"yyyymm") &amp; "]",
"[Base_Tarjetas].[Metrica]","[Base_Tarjetas].[Metrica].&amp;[" &amp; $A38 &amp; "]",
"[Base_Tarjetas].[SEGMENTO_DESCRIP]","[Base_Tarjetas].[SEGMENTO_DESCRIP].&amp;[" &amp; $C$6 &amp; "]",
"[Base_Tarjetas].[SITUACION]","[Base_Tarjetas].[SITUACION].&amp;[" &amp; $C38 &amp; "]",
"[Base_Tarjetas].[TIPO]","[Base_Tarjetas].[TIPO].&amp;[" &amp; $C$1 &amp; "]")/1000,
0)</f>
        <v>0</v>
      </c>
      <c r="AP38" s="8">
        <f>IFERROR(
GETPIVOTDATA("[Base_Tarjetas].[Importe]",TDinamica_R!$A$3,
"[Base_Tarjetas].[PERIODO]","[Base_Tarjetas].[PERIODO].&amp;[" &amp; TEXT(AP$6,"yyyymm") &amp; "]",
"[Base_Tarjetas].[Metrica]","[Base_Tarjetas].[Metrica].&amp;[" &amp; $A38 &amp; "]",
"[Base_Tarjetas].[SEGMENTO_DESCRIP]","[Base_Tarjetas].[SEGMENTO_DESCRIP].&amp;[" &amp; $C$6 &amp; "]",
"[Base_Tarjetas].[SITUACION]","[Base_Tarjetas].[SITUACION].&amp;[" &amp; $C38 &amp; "]",
"[Base_Tarjetas].[TIPO]","[Base_Tarjetas].[TIPO].&amp;[" &amp; $C$1 &amp; "]")/1000,
0)</f>
        <v>0</v>
      </c>
      <c r="AQ38" s="8">
        <f>IFERROR(
GETPIVOTDATA("[Base_Tarjetas].[Importe]",TDinamica_R!$A$3,
"[Base_Tarjetas].[PERIODO]","[Base_Tarjetas].[PERIODO].&amp;[" &amp; TEXT(AQ$6,"yyyymm") &amp; "]",
"[Base_Tarjetas].[Metrica]","[Base_Tarjetas].[Metrica].&amp;[" &amp; $A38 &amp; "]",
"[Base_Tarjetas].[SEGMENTO_DESCRIP]","[Base_Tarjetas].[SEGMENTO_DESCRIP].&amp;[" &amp; $C$6 &amp; "]",
"[Base_Tarjetas].[SITUACION]","[Base_Tarjetas].[SITUACION].&amp;[" &amp; $C38 &amp; "]",
"[Base_Tarjetas].[TIPO]","[Base_Tarjetas].[TIPO].&amp;[" &amp; $C$1 &amp; "]")/1000,
0)</f>
        <v>0</v>
      </c>
      <c r="AR38" s="8">
        <f>IFERROR(
GETPIVOTDATA("[Base_Tarjetas].[Importe]",TDinamica_R!$A$3,
"[Base_Tarjetas].[PERIODO]","[Base_Tarjetas].[PERIODO].&amp;[" &amp; TEXT(AR$6,"yyyymm") &amp; "]",
"[Base_Tarjetas].[Metrica]","[Base_Tarjetas].[Metrica].&amp;[" &amp; $A38 &amp; "]",
"[Base_Tarjetas].[SEGMENTO_DESCRIP]","[Base_Tarjetas].[SEGMENTO_DESCRIP].&amp;[" &amp; $C$6 &amp; "]",
"[Base_Tarjetas].[SITUACION]","[Base_Tarjetas].[SITUACION].&amp;[" &amp; $C38 &amp; "]",
"[Base_Tarjetas].[TIPO]","[Base_Tarjetas].[TIPO].&amp;[" &amp; $C$1 &amp; "]")/1000,
0)</f>
        <v>0</v>
      </c>
      <c r="AS38" s="8">
        <f>IFERROR(
GETPIVOTDATA("[Base_Tarjetas].[Importe]",TDinamica_R!$A$3,
"[Base_Tarjetas].[PERIODO]","[Base_Tarjetas].[PERIODO].&amp;[" &amp; TEXT(AS$6,"yyyymm") &amp; "]",
"[Base_Tarjetas].[Metrica]","[Base_Tarjetas].[Metrica].&amp;[" &amp; $A38 &amp; "]",
"[Base_Tarjetas].[SEGMENTO_DESCRIP]","[Base_Tarjetas].[SEGMENTO_DESCRIP].&amp;[" &amp; $C$6 &amp; "]",
"[Base_Tarjetas].[SITUACION]","[Base_Tarjetas].[SITUACION].&amp;[" &amp; $C38 &amp; "]",
"[Base_Tarjetas].[TIPO]","[Base_Tarjetas].[TIPO].&amp;[" &amp; $C$1 &amp; "]")/1000,
0)</f>
        <v>0</v>
      </c>
      <c r="AT38" s="8">
        <f>IFERROR(
GETPIVOTDATA("[Base_Tarjetas].[Importe]",TDinamica_R!$A$3,
"[Base_Tarjetas].[PERIODO]","[Base_Tarjetas].[PERIODO].&amp;[" &amp; TEXT(AT$6,"yyyymm") &amp; "]",
"[Base_Tarjetas].[Metrica]","[Base_Tarjetas].[Metrica].&amp;[" &amp; $A38 &amp; "]",
"[Base_Tarjetas].[SEGMENTO_DESCRIP]","[Base_Tarjetas].[SEGMENTO_DESCRIP].&amp;[" &amp; $C$6 &amp; "]",
"[Base_Tarjetas].[SITUACION]","[Base_Tarjetas].[SITUACION].&amp;[" &amp; $C38 &amp; "]",
"[Base_Tarjetas].[TIPO]","[Base_Tarjetas].[TIPO].&amp;[" &amp; $C$1 &amp; "]")/1000,
0)</f>
        <v>0</v>
      </c>
      <c r="AU38" s="8">
        <f>IFERROR(
GETPIVOTDATA("[Base_Tarjetas].[Importe]",TDinamica_R!$A$3,
"[Base_Tarjetas].[PERIODO]","[Base_Tarjetas].[PERIODO].&amp;[" &amp; TEXT(AU$6,"yyyymm") &amp; "]",
"[Base_Tarjetas].[Metrica]","[Base_Tarjetas].[Metrica].&amp;[" &amp; $A38 &amp; "]",
"[Base_Tarjetas].[SEGMENTO_DESCRIP]","[Base_Tarjetas].[SEGMENTO_DESCRIP].&amp;[" &amp; $C$6 &amp; "]",
"[Base_Tarjetas].[SITUACION]","[Base_Tarjetas].[SITUACION].&amp;[" &amp; $C38 &amp; "]",
"[Base_Tarjetas].[TIPO]","[Base_Tarjetas].[TIPO].&amp;[" &amp; $C$1 &amp; "]")/1000,
0)</f>
        <v>0</v>
      </c>
      <c r="AV38" s="8">
        <f>IFERROR(
GETPIVOTDATA("[Base_Tarjetas].[Importe]",TDinamica_R!$A$3,
"[Base_Tarjetas].[PERIODO]","[Base_Tarjetas].[PERIODO].&amp;[" &amp; TEXT(AV$6,"yyyymm") &amp; "]",
"[Base_Tarjetas].[Metrica]","[Base_Tarjetas].[Metrica].&amp;[" &amp; $A38 &amp; "]",
"[Base_Tarjetas].[SEGMENTO_DESCRIP]","[Base_Tarjetas].[SEGMENTO_DESCRIP].&amp;[" &amp; $C$6 &amp; "]",
"[Base_Tarjetas].[SITUACION]","[Base_Tarjetas].[SITUACION].&amp;[" &amp; $C38 &amp; "]",
"[Base_Tarjetas].[TIPO]","[Base_Tarjetas].[TIPO].&amp;[" &amp; $C$1 &amp; "]")/1000,
0)</f>
        <v>0</v>
      </c>
      <c r="AW38" s="8">
        <f>IFERROR(
GETPIVOTDATA("[Base_Tarjetas].[Importe]",TDinamica_R!$A$3,
"[Base_Tarjetas].[PERIODO]","[Base_Tarjetas].[PERIODO].&amp;[" &amp; TEXT(AW$6,"yyyymm") &amp; "]",
"[Base_Tarjetas].[Metrica]","[Base_Tarjetas].[Metrica].&amp;[" &amp; $A38 &amp; "]",
"[Base_Tarjetas].[SEGMENTO_DESCRIP]","[Base_Tarjetas].[SEGMENTO_DESCRIP].&amp;[" &amp; $C$6 &amp; "]",
"[Base_Tarjetas].[SITUACION]","[Base_Tarjetas].[SITUACION].&amp;[" &amp; $C38 &amp; "]",
"[Base_Tarjetas].[TIPO]","[Base_Tarjetas].[TIPO].&amp;[" &amp; $C$1 &amp; "]")/1000,
0)</f>
        <v>0</v>
      </c>
      <c r="AX38" s="8">
        <f>IFERROR(
GETPIVOTDATA("[Base_Tarjetas].[Importe]",TDinamica_R!$A$3,
"[Base_Tarjetas].[PERIODO]","[Base_Tarjetas].[PERIODO].&amp;[" &amp; TEXT(AX$6,"yyyymm") &amp; "]",
"[Base_Tarjetas].[Metrica]","[Base_Tarjetas].[Metrica].&amp;[" &amp; $A38 &amp; "]",
"[Base_Tarjetas].[SEGMENTO_DESCRIP]","[Base_Tarjetas].[SEGMENTO_DESCRIP].&amp;[" &amp; $C$6 &amp; "]",
"[Base_Tarjetas].[SITUACION]","[Base_Tarjetas].[SITUACION].&amp;[" &amp; $C38 &amp; "]",
"[Base_Tarjetas].[TIPO]","[Base_Tarjetas].[TIPO].&amp;[" &amp; $C$1 &amp; "]")/1000,
0)</f>
        <v>0</v>
      </c>
      <c r="AY38" s="8">
        <f>IFERROR(
GETPIVOTDATA("[Base_Tarjetas].[Importe]",TDinamica_R!$A$3,
"[Base_Tarjetas].[PERIODO]","[Base_Tarjetas].[PERIODO].&amp;[" &amp; TEXT(AY$6,"yyyymm") &amp; "]",
"[Base_Tarjetas].[Metrica]","[Base_Tarjetas].[Metrica].&amp;[" &amp; $A38 &amp; "]",
"[Base_Tarjetas].[SEGMENTO_DESCRIP]","[Base_Tarjetas].[SEGMENTO_DESCRIP].&amp;[" &amp; $C$6 &amp; "]",
"[Base_Tarjetas].[SITUACION]","[Base_Tarjetas].[SITUACION].&amp;[" &amp; $C38 &amp; "]",
"[Base_Tarjetas].[TIPO]","[Base_Tarjetas].[TIPO].&amp;[" &amp; $C$1 &amp; "]")/1000,
0)</f>
        <v>0</v>
      </c>
      <c r="AZ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TEXT(AZ$6,"yyyymm") &amp; "]"),
0)</f>
        <v>266.09485367849078</v>
      </c>
      <c r="BA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TEXT(BA$6,"yyyymm") &amp; "]"),
0)</f>
        <v>248.19391240908169</v>
      </c>
      <c r="BB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TEXT(BB$6,"yyyymm") &amp; "]"),
0)</f>
        <v>284.22245206751614</v>
      </c>
      <c r="BC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TEXT(BC$6,"yyyymm") &amp; "]"),
0)</f>
        <v>276.02979279100765</v>
      </c>
      <c r="BD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TEXT(BD$6,"yyyymm") &amp; "]"),
0)</f>
        <v>283.36372967037659</v>
      </c>
      <c r="BE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TEXT(BE$6,"yyyymm") &amp; "]"),
0)</f>
        <v>299.08047772906934</v>
      </c>
      <c r="BF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TEXT(BF$6,"yyyymm") &amp; "]"),
0)</f>
        <v>302.27448149738512</v>
      </c>
      <c r="BG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TEXT(BG$6,"yyyymm") &amp; "]"),
0)</f>
        <v>307.16890522652858</v>
      </c>
      <c r="BH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TEXT(BH$6,"yyyymm") &amp; "]"),
0)</f>
        <v>305.04914535731865</v>
      </c>
      <c r="BI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TEXT(BI$6,"yyyymm") &amp; "]"),
0)</f>
        <v>313.90269730584026</v>
      </c>
      <c r="BJ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TEXT(BJ$6,"yyyymm") &amp; "]"),
0)</f>
        <v>319.77914494737098</v>
      </c>
      <c r="BK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TEXT(BK$6,"yyyymm") &amp; "]"),
0)</f>
        <v>329.6029717371747</v>
      </c>
      <c r="BO38" s="24">
        <f t="shared" ref="BO38:BT40" si="31">SUMIFS($D38:$BM38,$D$6:$BM$6,"&gt;="&amp;BO$2,$D$6:$BM$6,"&lt;="&amp;BO$6,$D$5:$BM$5,BO$5)</f>
        <v>0</v>
      </c>
      <c r="BP38" s="24">
        <f t="shared" si="31"/>
        <v>798.5112181550885</v>
      </c>
      <c r="BQ38" s="24">
        <f t="shared" si="31"/>
        <v>0</v>
      </c>
      <c r="BR38" s="24">
        <f t="shared" si="31"/>
        <v>0</v>
      </c>
      <c r="BS38" s="24">
        <f t="shared" si="31"/>
        <v>0</v>
      </c>
      <c r="BT38" s="24">
        <f t="shared" si="31"/>
        <v>0</v>
      </c>
    </row>
    <row r="39" spans="1:72" hidden="1" outlineLevel="1" x14ac:dyDescent="0.25">
      <c r="A39" s="11" t="s">
        <v>19</v>
      </c>
      <c r="C39" s="2" t="s">
        <v>1</v>
      </c>
      <c r="D39" s="8">
        <f>IFERROR(
GETPIVOTDATA("[Base_Tarjetas].[Importe]",TDinamica_R!$A$3,
"[Base_Tarjetas].[PERIODO]","[Base_Tarjetas].[PERIODO].&amp;[" &amp; TEXT(D$6,"yyyymm") &amp; "]",
"[Base_Tarjetas].[Metrica]","[Base_Tarjetas].[Metrica].&amp;[" &amp; $A39 &amp; "]",
"[Base_Tarjetas].[SEGMENTO_DESCRIP]","[Base_Tarjetas].[SEGMENTO_DESCRIP].&amp;[" &amp; $C$6 &amp; "]",
"[Base_Tarjetas].[SITUACION]","[Base_Tarjetas].[SITUACION].&amp;[" &amp; $C39 &amp; "]",
"[Base_Tarjetas].[TIPO]","[Base_Tarjetas].[TIPO].&amp;[" &amp; $C$1 &amp; "]")/1000,
0)</f>
        <v>0</v>
      </c>
      <c r="E39" s="8">
        <f>IFERROR(
GETPIVOTDATA("[Base_Tarjetas].[Importe]",TDinamica_R!$A$3,
"[Base_Tarjetas].[PERIODO]","[Base_Tarjetas].[PERIODO].&amp;[" &amp; TEXT(E$6,"yyyymm") &amp; "]",
"[Base_Tarjetas].[Metrica]","[Base_Tarjetas].[Metrica].&amp;[" &amp; $A39 &amp; "]",
"[Base_Tarjetas].[SEGMENTO_DESCRIP]","[Base_Tarjetas].[SEGMENTO_DESCRIP].&amp;[" &amp; $C$6 &amp; "]",
"[Base_Tarjetas].[SITUACION]","[Base_Tarjetas].[SITUACION].&amp;[" &amp; $C39 &amp; "]",
"[Base_Tarjetas].[TIPO]","[Base_Tarjetas].[TIPO].&amp;[" &amp; $C$1 &amp; "]")/1000,
0)</f>
        <v>0</v>
      </c>
      <c r="F39" s="8">
        <f>IFERROR(
GETPIVOTDATA("[Base_Tarjetas].[Importe]",TDinamica_R!$A$3,
"[Base_Tarjetas].[PERIODO]","[Base_Tarjetas].[PERIODO].&amp;[" &amp; TEXT(F$6,"yyyymm") &amp; "]",
"[Base_Tarjetas].[Metrica]","[Base_Tarjetas].[Metrica].&amp;[" &amp; $A39 &amp; "]",
"[Base_Tarjetas].[SEGMENTO_DESCRIP]","[Base_Tarjetas].[SEGMENTO_DESCRIP].&amp;[" &amp; $C$6 &amp; "]",
"[Base_Tarjetas].[SITUACION]","[Base_Tarjetas].[SITUACION].&amp;[" &amp; $C39 &amp; "]",
"[Base_Tarjetas].[TIPO]","[Base_Tarjetas].[TIPO].&amp;[" &amp; $C$1 &amp; "]")/1000,
0)</f>
        <v>0</v>
      </c>
      <c r="G39" s="8">
        <f>IFERROR(
GETPIVOTDATA("[Base_Tarjetas].[Importe]",TDinamica_R!$A$3,
"[Base_Tarjetas].[PERIODO]","[Base_Tarjetas].[PERIODO].&amp;[" &amp; TEXT(G$6,"yyyymm") &amp; "]",
"[Base_Tarjetas].[Metrica]","[Base_Tarjetas].[Metrica].&amp;[" &amp; $A39 &amp; "]",
"[Base_Tarjetas].[SEGMENTO_DESCRIP]","[Base_Tarjetas].[SEGMENTO_DESCRIP].&amp;[" &amp; $C$6 &amp; "]",
"[Base_Tarjetas].[SITUACION]","[Base_Tarjetas].[SITUACION].&amp;[" &amp; $C39 &amp; "]",
"[Base_Tarjetas].[TIPO]","[Base_Tarjetas].[TIPO].&amp;[" &amp; $C$1 &amp; "]")/1000,
0)</f>
        <v>0</v>
      </c>
      <c r="H39" s="8">
        <f>IFERROR(
GETPIVOTDATA("[Base_Tarjetas].[Importe]",TDinamica_R!$A$3,
"[Base_Tarjetas].[PERIODO]","[Base_Tarjetas].[PERIODO].&amp;[" &amp; TEXT(H$6,"yyyymm") &amp; "]",
"[Base_Tarjetas].[Metrica]","[Base_Tarjetas].[Metrica].&amp;[" &amp; $A39 &amp; "]",
"[Base_Tarjetas].[SEGMENTO_DESCRIP]","[Base_Tarjetas].[SEGMENTO_DESCRIP].&amp;[" &amp; $C$6 &amp; "]",
"[Base_Tarjetas].[SITUACION]","[Base_Tarjetas].[SITUACION].&amp;[" &amp; $C39 &amp; "]",
"[Base_Tarjetas].[TIPO]","[Base_Tarjetas].[TIPO].&amp;[" &amp; $C$1 &amp; "]")/1000,
0)</f>
        <v>0</v>
      </c>
      <c r="I39" s="8">
        <f>IFERROR(
GETPIVOTDATA("[Base_Tarjetas].[Importe]",TDinamica_R!$A$3,
"[Base_Tarjetas].[PERIODO]","[Base_Tarjetas].[PERIODO].&amp;[" &amp; TEXT(I$6,"yyyymm") &amp; "]",
"[Base_Tarjetas].[Metrica]","[Base_Tarjetas].[Metrica].&amp;[" &amp; $A39 &amp; "]",
"[Base_Tarjetas].[SEGMENTO_DESCRIP]","[Base_Tarjetas].[SEGMENTO_DESCRIP].&amp;[" &amp; $C$6 &amp; "]",
"[Base_Tarjetas].[SITUACION]","[Base_Tarjetas].[SITUACION].&amp;[" &amp; $C39 &amp; "]",
"[Base_Tarjetas].[TIPO]","[Base_Tarjetas].[TIPO].&amp;[" &amp; $C$1 &amp; "]")/1000,
0)</f>
        <v>0</v>
      </c>
      <c r="J39" s="8">
        <f>IFERROR(
GETPIVOTDATA("[Base_Tarjetas].[Importe]",TDinamica_R!$A$3,
"[Base_Tarjetas].[PERIODO]","[Base_Tarjetas].[PERIODO].&amp;[" &amp; TEXT(J$6,"yyyymm") &amp; "]",
"[Base_Tarjetas].[Metrica]","[Base_Tarjetas].[Metrica].&amp;[" &amp; $A39 &amp; "]",
"[Base_Tarjetas].[SEGMENTO_DESCRIP]","[Base_Tarjetas].[SEGMENTO_DESCRIP].&amp;[" &amp; $C$6 &amp; "]",
"[Base_Tarjetas].[SITUACION]","[Base_Tarjetas].[SITUACION].&amp;[" &amp; $C39 &amp; "]",
"[Base_Tarjetas].[TIPO]","[Base_Tarjetas].[TIPO].&amp;[" &amp; $C$1 &amp; "]")/1000,
0)</f>
        <v>0</v>
      </c>
      <c r="K39" s="8">
        <f>IFERROR(
GETPIVOTDATA("[Base_Tarjetas].[Importe]",TDinamica_R!$A$3,
"[Base_Tarjetas].[PERIODO]","[Base_Tarjetas].[PERIODO].&amp;[" &amp; TEXT(K$6,"yyyymm") &amp; "]",
"[Base_Tarjetas].[Metrica]","[Base_Tarjetas].[Metrica].&amp;[" &amp; $A39 &amp; "]",
"[Base_Tarjetas].[SEGMENTO_DESCRIP]","[Base_Tarjetas].[SEGMENTO_DESCRIP].&amp;[" &amp; $C$6 &amp; "]",
"[Base_Tarjetas].[SITUACION]","[Base_Tarjetas].[SITUACION].&amp;[" &amp; $C39 &amp; "]",
"[Base_Tarjetas].[TIPO]","[Base_Tarjetas].[TIPO].&amp;[" &amp; $C$1 &amp; "]")/1000,
0)</f>
        <v>0</v>
      </c>
      <c r="L39" s="8">
        <f>IFERROR(
GETPIVOTDATA("[Base_Tarjetas].[Importe]",TDinamica_R!$A$3,
"[Base_Tarjetas].[PERIODO]","[Base_Tarjetas].[PERIODO].&amp;[" &amp; TEXT(L$6,"yyyymm") &amp; "]",
"[Base_Tarjetas].[Metrica]","[Base_Tarjetas].[Metrica].&amp;[" &amp; $A39 &amp; "]",
"[Base_Tarjetas].[SEGMENTO_DESCRIP]","[Base_Tarjetas].[SEGMENTO_DESCRIP].&amp;[" &amp; $C$6 &amp; "]",
"[Base_Tarjetas].[SITUACION]","[Base_Tarjetas].[SITUACION].&amp;[" &amp; $C39 &amp; "]",
"[Base_Tarjetas].[TIPO]","[Base_Tarjetas].[TIPO].&amp;[" &amp; $C$1 &amp; "]")/1000,
0)</f>
        <v>0</v>
      </c>
      <c r="M39" s="8">
        <f>IFERROR(
GETPIVOTDATA("[Base_Tarjetas].[Importe]",TDinamica_R!$A$3,
"[Base_Tarjetas].[PERIODO]","[Base_Tarjetas].[PERIODO].&amp;[" &amp; TEXT(M$6,"yyyymm") &amp; "]",
"[Base_Tarjetas].[Metrica]","[Base_Tarjetas].[Metrica].&amp;[" &amp; $A39 &amp; "]",
"[Base_Tarjetas].[SEGMENTO_DESCRIP]","[Base_Tarjetas].[SEGMENTO_DESCRIP].&amp;[" &amp; $C$6 &amp; "]",
"[Base_Tarjetas].[SITUACION]","[Base_Tarjetas].[SITUACION].&amp;[" &amp; $C39 &amp; "]",
"[Base_Tarjetas].[TIPO]","[Base_Tarjetas].[TIPO].&amp;[" &amp; $C$1 &amp; "]")/1000,
0)</f>
        <v>0</v>
      </c>
      <c r="N39" s="8">
        <f>IFERROR(
GETPIVOTDATA("[Base_Tarjetas].[Importe]",TDinamica_R!$A$3,
"[Base_Tarjetas].[PERIODO]","[Base_Tarjetas].[PERIODO].&amp;[" &amp; TEXT(N$6,"yyyymm") &amp; "]",
"[Base_Tarjetas].[Metrica]","[Base_Tarjetas].[Metrica].&amp;[" &amp; $A39 &amp; "]",
"[Base_Tarjetas].[SEGMENTO_DESCRIP]","[Base_Tarjetas].[SEGMENTO_DESCRIP].&amp;[" &amp; $C$6 &amp; "]",
"[Base_Tarjetas].[SITUACION]","[Base_Tarjetas].[SITUACION].&amp;[" &amp; $C39 &amp; "]",
"[Base_Tarjetas].[TIPO]","[Base_Tarjetas].[TIPO].&amp;[" &amp; $C$1 &amp; "]")/1000,
0)</f>
        <v>0</v>
      </c>
      <c r="O39" s="8">
        <f>IFERROR(
GETPIVOTDATA("[Base_Tarjetas].[Importe]",TDinamica_R!$A$3,
"[Base_Tarjetas].[PERIODO]","[Base_Tarjetas].[PERIODO].&amp;[" &amp; TEXT(O$6,"yyyymm") &amp; "]",
"[Base_Tarjetas].[Metrica]","[Base_Tarjetas].[Metrica].&amp;[" &amp; $A39 &amp; "]",
"[Base_Tarjetas].[SEGMENTO_DESCRIP]","[Base_Tarjetas].[SEGMENTO_DESCRIP].&amp;[" &amp; $C$6 &amp; "]",
"[Base_Tarjetas].[SITUACION]","[Base_Tarjetas].[SITUACION].&amp;[" &amp; $C39 &amp; "]",
"[Base_Tarjetas].[TIPO]","[Base_Tarjetas].[TIPO].&amp;[" &amp; $C$1 &amp; "]")/1000,
0)</f>
        <v>0</v>
      </c>
      <c r="P39" s="8">
        <f>IFERROR(
GETPIVOTDATA("[Base_Tarjetas].[Importe]",TDinamica_R!$A$3,
"[Base_Tarjetas].[PERIODO]","[Base_Tarjetas].[PERIODO].&amp;[" &amp; TEXT(P$6,"yyyymm") &amp; "]",
"[Base_Tarjetas].[Metrica]","[Base_Tarjetas].[Metrica].&amp;[" &amp; $A39 &amp; "]",
"[Base_Tarjetas].[SEGMENTO_DESCRIP]","[Base_Tarjetas].[SEGMENTO_DESCRIP].&amp;[" &amp; $C$6 &amp; "]",
"[Base_Tarjetas].[SITUACION]","[Base_Tarjetas].[SITUACION].&amp;[" &amp; $C39 &amp; "]",
"[Base_Tarjetas].[TIPO]","[Base_Tarjetas].[TIPO].&amp;[" &amp; $C$1 &amp; "]")/1000,
0)</f>
        <v>0</v>
      </c>
      <c r="Q39" s="8">
        <f>IFERROR(
GETPIVOTDATA("[Base_Tarjetas].[Importe]",TDinamica_R!$A$3,
"[Base_Tarjetas].[PERIODO]","[Base_Tarjetas].[PERIODO].&amp;[" &amp; TEXT(Q$6,"yyyymm") &amp; "]",
"[Base_Tarjetas].[Metrica]","[Base_Tarjetas].[Metrica].&amp;[" &amp; $A39 &amp; "]",
"[Base_Tarjetas].[SEGMENTO_DESCRIP]","[Base_Tarjetas].[SEGMENTO_DESCRIP].&amp;[" &amp; $C$6 &amp; "]",
"[Base_Tarjetas].[SITUACION]","[Base_Tarjetas].[SITUACION].&amp;[" &amp; $C39 &amp; "]",
"[Base_Tarjetas].[TIPO]","[Base_Tarjetas].[TIPO].&amp;[" &amp; $C$1 &amp; "]")/1000,
0)</f>
        <v>0</v>
      </c>
      <c r="R39" s="8">
        <f>IFERROR(
GETPIVOTDATA("[Base_Tarjetas].[Importe]",TDinamica_R!$A$3,
"[Base_Tarjetas].[PERIODO]","[Base_Tarjetas].[PERIODO].&amp;[" &amp; TEXT(R$6,"yyyymm") &amp; "]",
"[Base_Tarjetas].[Metrica]","[Base_Tarjetas].[Metrica].&amp;[" &amp; $A39 &amp; "]",
"[Base_Tarjetas].[SEGMENTO_DESCRIP]","[Base_Tarjetas].[SEGMENTO_DESCRIP].&amp;[" &amp; $C$6 &amp; "]",
"[Base_Tarjetas].[SITUACION]","[Base_Tarjetas].[SITUACION].&amp;[" &amp; $C39 &amp; "]",
"[Base_Tarjetas].[TIPO]","[Base_Tarjetas].[TIPO].&amp;[" &amp; $C$1 &amp; "]")/1000,
0)</f>
        <v>0</v>
      </c>
      <c r="S39" s="8">
        <f>IFERROR(
GETPIVOTDATA("[Base_Tarjetas].[Importe]",TDinamica_R!$A$3,
"[Base_Tarjetas].[PERIODO]","[Base_Tarjetas].[PERIODO].&amp;[" &amp; TEXT(S$6,"yyyymm") &amp; "]",
"[Base_Tarjetas].[Metrica]","[Base_Tarjetas].[Metrica].&amp;[" &amp; $A39 &amp; "]",
"[Base_Tarjetas].[SEGMENTO_DESCRIP]","[Base_Tarjetas].[SEGMENTO_DESCRIP].&amp;[" &amp; $C$6 &amp; "]",
"[Base_Tarjetas].[SITUACION]","[Base_Tarjetas].[SITUACION].&amp;[" &amp; $C39 &amp; "]",
"[Base_Tarjetas].[TIPO]","[Base_Tarjetas].[TIPO].&amp;[" &amp; $C$1 &amp; "]")/1000,
0)</f>
        <v>0</v>
      </c>
      <c r="T39" s="8">
        <f>IFERROR(
GETPIVOTDATA("[Base_Tarjetas].[Importe]",TDinamica_R!$A$3,
"[Base_Tarjetas].[PERIODO]","[Base_Tarjetas].[PERIODO].&amp;[" &amp; TEXT(T$6,"yyyymm") &amp; "]",
"[Base_Tarjetas].[Metrica]","[Base_Tarjetas].[Metrica].&amp;[" &amp; $A39 &amp; "]",
"[Base_Tarjetas].[SEGMENTO_DESCRIP]","[Base_Tarjetas].[SEGMENTO_DESCRIP].&amp;[" &amp; $C$6 &amp; "]",
"[Base_Tarjetas].[SITUACION]","[Base_Tarjetas].[SITUACION].&amp;[" &amp; $C39 &amp; "]",
"[Base_Tarjetas].[TIPO]","[Base_Tarjetas].[TIPO].&amp;[" &amp; $C$1 &amp; "]")/1000,
0)</f>
        <v>0</v>
      </c>
      <c r="U39" s="8">
        <f>IFERROR(
GETPIVOTDATA("[Base_Tarjetas].[Importe]",TDinamica_R!$A$3,
"[Base_Tarjetas].[PERIODO]","[Base_Tarjetas].[PERIODO].&amp;[" &amp; TEXT(U$6,"yyyymm") &amp; "]",
"[Base_Tarjetas].[Metrica]","[Base_Tarjetas].[Metrica].&amp;[" &amp; $A39 &amp; "]",
"[Base_Tarjetas].[SEGMENTO_DESCRIP]","[Base_Tarjetas].[SEGMENTO_DESCRIP].&amp;[" &amp; $C$6 &amp; "]",
"[Base_Tarjetas].[SITUACION]","[Base_Tarjetas].[SITUACION].&amp;[" &amp; $C39 &amp; "]",
"[Base_Tarjetas].[TIPO]","[Base_Tarjetas].[TIPO].&amp;[" &amp; $C$1 &amp; "]")/1000,
0)</f>
        <v>0</v>
      </c>
      <c r="V39" s="8">
        <f>IFERROR(
GETPIVOTDATA("[Base_Tarjetas].[Importe]",TDinamica_R!$A$3,
"[Base_Tarjetas].[PERIODO]","[Base_Tarjetas].[PERIODO].&amp;[" &amp; TEXT(V$6,"yyyymm") &amp; "]",
"[Base_Tarjetas].[Metrica]","[Base_Tarjetas].[Metrica].&amp;[" &amp; $A39 &amp; "]",
"[Base_Tarjetas].[SEGMENTO_DESCRIP]","[Base_Tarjetas].[SEGMENTO_DESCRIP].&amp;[" &amp; $C$6 &amp; "]",
"[Base_Tarjetas].[SITUACION]","[Base_Tarjetas].[SITUACION].&amp;[" &amp; $C39 &amp; "]",
"[Base_Tarjetas].[TIPO]","[Base_Tarjetas].[TIPO].&amp;[" &amp; $C$1 &amp; "]")/1000,
0)</f>
        <v>0</v>
      </c>
      <c r="W39" s="8">
        <f>IFERROR(
GETPIVOTDATA("[Base_Tarjetas].[Importe]",TDinamica_R!$A$3,
"[Base_Tarjetas].[PERIODO]","[Base_Tarjetas].[PERIODO].&amp;[" &amp; TEXT(W$6,"yyyymm") &amp; "]",
"[Base_Tarjetas].[Metrica]","[Base_Tarjetas].[Metrica].&amp;[" &amp; $A39 &amp; "]",
"[Base_Tarjetas].[SEGMENTO_DESCRIP]","[Base_Tarjetas].[SEGMENTO_DESCRIP].&amp;[" &amp; $C$6 &amp; "]",
"[Base_Tarjetas].[SITUACION]","[Base_Tarjetas].[SITUACION].&amp;[" &amp; $C39 &amp; "]",
"[Base_Tarjetas].[TIPO]","[Base_Tarjetas].[TIPO].&amp;[" &amp; $C$1 &amp; "]")/1000,
0)</f>
        <v>0</v>
      </c>
      <c r="X39" s="8">
        <f>IFERROR(
GETPIVOTDATA("[Base_Tarjetas].[Importe]",TDinamica_R!$A$3,
"[Base_Tarjetas].[PERIODO]","[Base_Tarjetas].[PERIODO].&amp;[" &amp; TEXT(X$6,"yyyymm") &amp; "]",
"[Base_Tarjetas].[Metrica]","[Base_Tarjetas].[Metrica].&amp;[" &amp; $A39 &amp; "]",
"[Base_Tarjetas].[SEGMENTO_DESCRIP]","[Base_Tarjetas].[SEGMENTO_DESCRIP].&amp;[" &amp; $C$6 &amp; "]",
"[Base_Tarjetas].[SITUACION]","[Base_Tarjetas].[SITUACION].&amp;[" &amp; $C39 &amp; "]",
"[Base_Tarjetas].[TIPO]","[Base_Tarjetas].[TIPO].&amp;[" &amp; $C$1 &amp; "]")/1000,
0)</f>
        <v>0</v>
      </c>
      <c r="Y39" s="8">
        <f>IFERROR(
GETPIVOTDATA("[Base_Tarjetas].[Importe]",TDinamica_R!$A$3,
"[Base_Tarjetas].[PERIODO]","[Base_Tarjetas].[PERIODO].&amp;[" &amp; TEXT(Y$6,"yyyymm") &amp; "]",
"[Base_Tarjetas].[Metrica]","[Base_Tarjetas].[Metrica].&amp;[" &amp; $A39 &amp; "]",
"[Base_Tarjetas].[SEGMENTO_DESCRIP]","[Base_Tarjetas].[SEGMENTO_DESCRIP].&amp;[" &amp; $C$6 &amp; "]",
"[Base_Tarjetas].[SITUACION]","[Base_Tarjetas].[SITUACION].&amp;[" &amp; $C39 &amp; "]",
"[Base_Tarjetas].[TIPO]","[Base_Tarjetas].[TIPO].&amp;[" &amp; $C$1 &amp; "]")/1000,
0)</f>
        <v>0</v>
      </c>
      <c r="Z39" s="8">
        <f>IFERROR(
GETPIVOTDATA("[Base_Tarjetas].[Importe]",TDinamica_R!$A$3,
"[Base_Tarjetas].[PERIODO]","[Base_Tarjetas].[PERIODO].&amp;[" &amp; TEXT(Z$6,"yyyymm") &amp; "]",
"[Base_Tarjetas].[Metrica]","[Base_Tarjetas].[Metrica].&amp;[" &amp; $A39 &amp; "]",
"[Base_Tarjetas].[SEGMENTO_DESCRIP]","[Base_Tarjetas].[SEGMENTO_DESCRIP].&amp;[" &amp; $C$6 &amp; "]",
"[Base_Tarjetas].[SITUACION]","[Base_Tarjetas].[SITUACION].&amp;[" &amp; $C39 &amp; "]",
"[Base_Tarjetas].[TIPO]","[Base_Tarjetas].[TIPO].&amp;[" &amp; $C$1 &amp; "]")/1000,
0)</f>
        <v>0</v>
      </c>
      <c r="AA39" s="8">
        <f>IFERROR(
GETPIVOTDATA("[Base_Tarjetas].[Importe]",TDinamica_R!$A$3,
"[Base_Tarjetas].[PERIODO]","[Base_Tarjetas].[PERIODO].&amp;[" &amp; TEXT(AA$6,"yyyymm") &amp; "]",
"[Base_Tarjetas].[Metrica]","[Base_Tarjetas].[Metrica].&amp;[" &amp; $A39 &amp; "]",
"[Base_Tarjetas].[SEGMENTO_DESCRIP]","[Base_Tarjetas].[SEGMENTO_DESCRIP].&amp;[" &amp; $C$6 &amp; "]",
"[Base_Tarjetas].[SITUACION]","[Base_Tarjetas].[SITUACION].&amp;[" &amp; $C39 &amp; "]",
"[Base_Tarjetas].[TIPO]","[Base_Tarjetas].[TIPO].&amp;[" &amp; $C$1 &amp; "]")/1000,
0)</f>
        <v>0</v>
      </c>
      <c r="AB39" s="8">
        <f>IFERROR(
GETPIVOTDATA("[Base_Tarjetas].[Importe]",TDinamica_R!$A$3,
"[Base_Tarjetas].[PERIODO]","[Base_Tarjetas].[PERIODO].&amp;[" &amp; TEXT(AB$6,"yyyymm") &amp; "]",
"[Base_Tarjetas].[Metrica]","[Base_Tarjetas].[Metrica].&amp;[" &amp; $A39 &amp; "]",
"[Base_Tarjetas].[SEGMENTO_DESCRIP]","[Base_Tarjetas].[SEGMENTO_DESCRIP].&amp;[" &amp; $C$6 &amp; "]",
"[Base_Tarjetas].[SITUACION]","[Base_Tarjetas].[SITUACION].&amp;[" &amp; $C39 &amp; "]",
"[Base_Tarjetas].[TIPO]","[Base_Tarjetas].[TIPO].&amp;[" &amp; $C$1 &amp; "]")/1000,
0)</f>
        <v>0</v>
      </c>
      <c r="AC39" s="8">
        <f>IFERROR(
GETPIVOTDATA("[Base_Tarjetas].[Importe]",TDinamica_R!$A$3,
"[Base_Tarjetas].[PERIODO]","[Base_Tarjetas].[PERIODO].&amp;[" &amp; TEXT(AC$6,"yyyymm") &amp; "]",
"[Base_Tarjetas].[Metrica]","[Base_Tarjetas].[Metrica].&amp;[" &amp; $A39 &amp; "]",
"[Base_Tarjetas].[SEGMENTO_DESCRIP]","[Base_Tarjetas].[SEGMENTO_DESCRIP].&amp;[" &amp; $C$6 &amp; "]",
"[Base_Tarjetas].[SITUACION]","[Base_Tarjetas].[SITUACION].&amp;[" &amp; $C39 &amp; "]",
"[Base_Tarjetas].[TIPO]","[Base_Tarjetas].[TIPO].&amp;[" &amp; $C$1 &amp; "]")/1000,
0)</f>
        <v>0</v>
      </c>
      <c r="AD39" s="8">
        <f>IFERROR(
GETPIVOTDATA("[Base_Tarjetas].[Importe]",TDinamica_R!$A$3,
"[Base_Tarjetas].[PERIODO]","[Base_Tarjetas].[PERIODO].&amp;[" &amp; TEXT(AD$6,"yyyymm") &amp; "]",
"[Base_Tarjetas].[Metrica]","[Base_Tarjetas].[Metrica].&amp;[" &amp; $A39 &amp; "]",
"[Base_Tarjetas].[SEGMENTO_DESCRIP]","[Base_Tarjetas].[SEGMENTO_DESCRIP].&amp;[" &amp; $C$6 &amp; "]",
"[Base_Tarjetas].[SITUACION]","[Base_Tarjetas].[SITUACION].&amp;[" &amp; $C39 &amp; "]",
"[Base_Tarjetas].[TIPO]","[Base_Tarjetas].[TIPO].&amp;[" &amp; $C$1 &amp; "]")/1000,
0)</f>
        <v>0</v>
      </c>
      <c r="AE39" s="8">
        <f>IFERROR(
GETPIVOTDATA("[Base_Tarjetas].[Importe]",TDinamica_R!$A$3,
"[Base_Tarjetas].[PERIODO]","[Base_Tarjetas].[PERIODO].&amp;[" &amp; TEXT(AE$6,"yyyymm") &amp; "]",
"[Base_Tarjetas].[Metrica]","[Base_Tarjetas].[Metrica].&amp;[" &amp; $A39 &amp; "]",
"[Base_Tarjetas].[SEGMENTO_DESCRIP]","[Base_Tarjetas].[SEGMENTO_DESCRIP].&amp;[" &amp; $C$6 &amp; "]",
"[Base_Tarjetas].[SITUACION]","[Base_Tarjetas].[SITUACION].&amp;[" &amp; $C39 &amp; "]",
"[Base_Tarjetas].[TIPO]","[Base_Tarjetas].[TIPO].&amp;[" &amp; $C$1 &amp; "]")/1000,
0)</f>
        <v>0</v>
      </c>
      <c r="AF39" s="8">
        <f>IFERROR(
GETPIVOTDATA("[Base_Tarjetas].[Importe]",TDinamica_R!$A$3,
"[Base_Tarjetas].[PERIODO]","[Base_Tarjetas].[PERIODO].&amp;[" &amp; TEXT(AF$6,"yyyymm") &amp; "]",
"[Base_Tarjetas].[Metrica]","[Base_Tarjetas].[Metrica].&amp;[" &amp; $A39 &amp; "]",
"[Base_Tarjetas].[SEGMENTO_DESCRIP]","[Base_Tarjetas].[SEGMENTO_DESCRIP].&amp;[" &amp; $C$6 &amp; "]",
"[Base_Tarjetas].[SITUACION]","[Base_Tarjetas].[SITUACION].&amp;[" &amp; $C39 &amp; "]",
"[Base_Tarjetas].[TIPO]","[Base_Tarjetas].[TIPO].&amp;[" &amp; $C$1 &amp; "]")/1000,
0)</f>
        <v>0</v>
      </c>
      <c r="AG39" s="8">
        <f>IFERROR(
GETPIVOTDATA("[Base_Tarjetas].[Importe]",TDinamica_R!$A$3,
"[Base_Tarjetas].[PERIODO]","[Base_Tarjetas].[PERIODO].&amp;[" &amp; TEXT(AG$6,"yyyymm") &amp; "]",
"[Base_Tarjetas].[Metrica]","[Base_Tarjetas].[Metrica].&amp;[" &amp; $A39 &amp; "]",
"[Base_Tarjetas].[SEGMENTO_DESCRIP]","[Base_Tarjetas].[SEGMENTO_DESCRIP].&amp;[" &amp; $C$6 &amp; "]",
"[Base_Tarjetas].[SITUACION]","[Base_Tarjetas].[SITUACION].&amp;[" &amp; $C39 &amp; "]",
"[Base_Tarjetas].[TIPO]","[Base_Tarjetas].[TIPO].&amp;[" &amp; $C$1 &amp; "]")/1000,
0)</f>
        <v>0</v>
      </c>
      <c r="AH39" s="8">
        <f>IFERROR(
GETPIVOTDATA("[Base_Tarjetas].[Importe]",TDinamica_R!$A$3,
"[Base_Tarjetas].[PERIODO]","[Base_Tarjetas].[PERIODO].&amp;[" &amp; TEXT(AH$6,"yyyymm") &amp; "]",
"[Base_Tarjetas].[Metrica]","[Base_Tarjetas].[Metrica].&amp;[" &amp; $A39 &amp; "]",
"[Base_Tarjetas].[SEGMENTO_DESCRIP]","[Base_Tarjetas].[SEGMENTO_DESCRIP].&amp;[" &amp; $C$6 &amp; "]",
"[Base_Tarjetas].[SITUACION]","[Base_Tarjetas].[SITUACION].&amp;[" &amp; $C39 &amp; "]",
"[Base_Tarjetas].[TIPO]","[Base_Tarjetas].[TIPO].&amp;[" &amp; $C$1 &amp; "]")/1000,
0)</f>
        <v>0</v>
      </c>
      <c r="AI39" s="8">
        <f>IFERROR(
GETPIVOTDATA("[Base_Tarjetas].[Importe]",TDinamica_R!$A$3,
"[Base_Tarjetas].[PERIODO]","[Base_Tarjetas].[PERIODO].&amp;[" &amp; TEXT(AI$6,"yyyymm") &amp; "]",
"[Base_Tarjetas].[Metrica]","[Base_Tarjetas].[Metrica].&amp;[" &amp; $A39 &amp; "]",
"[Base_Tarjetas].[SEGMENTO_DESCRIP]","[Base_Tarjetas].[SEGMENTO_DESCRIP].&amp;[" &amp; $C$6 &amp; "]",
"[Base_Tarjetas].[SITUACION]","[Base_Tarjetas].[SITUACION].&amp;[" &amp; $C39 &amp; "]",
"[Base_Tarjetas].[TIPO]","[Base_Tarjetas].[TIPO].&amp;[" &amp; $C$1 &amp; "]")/1000,
0)</f>
        <v>0</v>
      </c>
      <c r="AJ39" s="8">
        <f>IFERROR(
GETPIVOTDATA("[Base_Tarjetas].[Importe]",TDinamica_R!$A$3,
"[Base_Tarjetas].[PERIODO]","[Base_Tarjetas].[PERIODO].&amp;[" &amp; TEXT(AJ$6,"yyyymm") &amp; "]",
"[Base_Tarjetas].[Metrica]","[Base_Tarjetas].[Metrica].&amp;[" &amp; $A39 &amp; "]",
"[Base_Tarjetas].[SEGMENTO_DESCRIP]","[Base_Tarjetas].[SEGMENTO_DESCRIP].&amp;[" &amp; $C$6 &amp; "]",
"[Base_Tarjetas].[SITUACION]","[Base_Tarjetas].[SITUACION].&amp;[" &amp; $C39 &amp; "]",
"[Base_Tarjetas].[TIPO]","[Base_Tarjetas].[TIPO].&amp;[" &amp; $C$1 &amp; "]")/1000,
0)</f>
        <v>0</v>
      </c>
      <c r="AK39" s="8">
        <f>IFERROR(
GETPIVOTDATA("[Base_Tarjetas].[Importe]",TDinamica_R!$A$3,
"[Base_Tarjetas].[PERIODO]","[Base_Tarjetas].[PERIODO].&amp;[" &amp; TEXT(AK$6,"yyyymm") &amp; "]",
"[Base_Tarjetas].[Metrica]","[Base_Tarjetas].[Metrica].&amp;[" &amp; $A39 &amp; "]",
"[Base_Tarjetas].[SEGMENTO_DESCRIP]","[Base_Tarjetas].[SEGMENTO_DESCRIP].&amp;[" &amp; $C$6 &amp; "]",
"[Base_Tarjetas].[SITUACION]","[Base_Tarjetas].[SITUACION].&amp;[" &amp; $C39 &amp; "]",
"[Base_Tarjetas].[TIPO]","[Base_Tarjetas].[TIPO].&amp;[" &amp; $C$1 &amp; "]")/1000,
0)</f>
        <v>0</v>
      </c>
      <c r="AL39" s="8">
        <f>IFERROR(
GETPIVOTDATA("[Base_Tarjetas].[Importe]",TDinamica_R!$A$3,
"[Base_Tarjetas].[PERIODO]","[Base_Tarjetas].[PERIODO].&amp;[" &amp; TEXT(AL$6,"yyyymm") &amp; "]",
"[Base_Tarjetas].[Metrica]","[Base_Tarjetas].[Metrica].&amp;[" &amp; $A39 &amp; "]",
"[Base_Tarjetas].[SEGMENTO_DESCRIP]","[Base_Tarjetas].[SEGMENTO_DESCRIP].&amp;[" &amp; $C$6 &amp; "]",
"[Base_Tarjetas].[SITUACION]","[Base_Tarjetas].[SITUACION].&amp;[" &amp; $C39 &amp; "]",
"[Base_Tarjetas].[TIPO]","[Base_Tarjetas].[TIPO].&amp;[" &amp; $C$1 &amp; "]")/1000,
0)</f>
        <v>0</v>
      </c>
      <c r="AM39" s="8">
        <f>IFERROR(
GETPIVOTDATA("[Base_Tarjetas].[Importe]",TDinamica_R!$A$3,
"[Base_Tarjetas].[PERIODO]","[Base_Tarjetas].[PERIODO].&amp;[" &amp; TEXT(AM$6,"yyyymm") &amp; "]",
"[Base_Tarjetas].[Metrica]","[Base_Tarjetas].[Metrica].&amp;[" &amp; $A39 &amp; "]",
"[Base_Tarjetas].[SEGMENTO_DESCRIP]","[Base_Tarjetas].[SEGMENTO_DESCRIP].&amp;[" &amp; $C$6 &amp; "]",
"[Base_Tarjetas].[SITUACION]","[Base_Tarjetas].[SITUACION].&amp;[" &amp; $C39 &amp; "]",
"[Base_Tarjetas].[TIPO]","[Base_Tarjetas].[TIPO].&amp;[" &amp; $C$1 &amp; "]")/1000,
0)</f>
        <v>0</v>
      </c>
      <c r="AN39" s="8">
        <f>IFERROR(
GETPIVOTDATA("[Base_Tarjetas].[Importe]",TDinamica_R!$A$3,
"[Base_Tarjetas].[PERIODO]","[Base_Tarjetas].[PERIODO].&amp;[" &amp; TEXT(AN$6,"yyyymm") &amp; "]",
"[Base_Tarjetas].[Metrica]","[Base_Tarjetas].[Metrica].&amp;[" &amp; $A39 &amp; "]",
"[Base_Tarjetas].[SEGMENTO_DESCRIP]","[Base_Tarjetas].[SEGMENTO_DESCRIP].&amp;[" &amp; $C$6 &amp; "]",
"[Base_Tarjetas].[SITUACION]","[Base_Tarjetas].[SITUACION].&amp;[" &amp; $C39 &amp; "]",
"[Base_Tarjetas].[TIPO]","[Base_Tarjetas].[TIPO].&amp;[" &amp; $C$1 &amp; "]")/1000,
0)</f>
        <v>0</v>
      </c>
      <c r="AO39" s="8">
        <f>IFERROR(
GETPIVOTDATA("[Base_Tarjetas].[Importe]",TDinamica_R!$A$3,
"[Base_Tarjetas].[PERIODO]","[Base_Tarjetas].[PERIODO].&amp;[" &amp; TEXT(AO$6,"yyyymm") &amp; "]",
"[Base_Tarjetas].[Metrica]","[Base_Tarjetas].[Metrica].&amp;[" &amp; $A39 &amp; "]",
"[Base_Tarjetas].[SEGMENTO_DESCRIP]","[Base_Tarjetas].[SEGMENTO_DESCRIP].&amp;[" &amp; $C$6 &amp; "]",
"[Base_Tarjetas].[SITUACION]","[Base_Tarjetas].[SITUACION].&amp;[" &amp; $C39 &amp; "]",
"[Base_Tarjetas].[TIPO]","[Base_Tarjetas].[TIPO].&amp;[" &amp; $C$1 &amp; "]")/1000,
0)</f>
        <v>0</v>
      </c>
      <c r="AP39" s="8">
        <f>IFERROR(
GETPIVOTDATA("[Base_Tarjetas].[Importe]",TDinamica_R!$A$3,
"[Base_Tarjetas].[PERIODO]","[Base_Tarjetas].[PERIODO].&amp;[" &amp; TEXT(AP$6,"yyyymm") &amp; "]",
"[Base_Tarjetas].[Metrica]","[Base_Tarjetas].[Metrica].&amp;[" &amp; $A39 &amp; "]",
"[Base_Tarjetas].[SEGMENTO_DESCRIP]","[Base_Tarjetas].[SEGMENTO_DESCRIP].&amp;[" &amp; $C$6 &amp; "]",
"[Base_Tarjetas].[SITUACION]","[Base_Tarjetas].[SITUACION].&amp;[" &amp; $C39 &amp; "]",
"[Base_Tarjetas].[TIPO]","[Base_Tarjetas].[TIPO].&amp;[" &amp; $C$1 &amp; "]")/1000,
0)</f>
        <v>0</v>
      </c>
      <c r="AQ39" s="8">
        <f>IFERROR(
GETPIVOTDATA("[Base_Tarjetas].[Importe]",TDinamica_R!$A$3,
"[Base_Tarjetas].[PERIODO]","[Base_Tarjetas].[PERIODO].&amp;[" &amp; TEXT(AQ$6,"yyyymm") &amp; "]",
"[Base_Tarjetas].[Metrica]","[Base_Tarjetas].[Metrica].&amp;[" &amp; $A39 &amp; "]",
"[Base_Tarjetas].[SEGMENTO_DESCRIP]","[Base_Tarjetas].[SEGMENTO_DESCRIP].&amp;[" &amp; $C$6 &amp; "]",
"[Base_Tarjetas].[SITUACION]","[Base_Tarjetas].[SITUACION].&amp;[" &amp; $C39 &amp; "]",
"[Base_Tarjetas].[TIPO]","[Base_Tarjetas].[TIPO].&amp;[" &amp; $C$1 &amp; "]")/1000,
0)</f>
        <v>0</v>
      </c>
      <c r="AR39" s="8">
        <f>IFERROR(
GETPIVOTDATA("[Base_Tarjetas].[Importe]",TDinamica_R!$A$3,
"[Base_Tarjetas].[PERIODO]","[Base_Tarjetas].[PERIODO].&amp;[" &amp; TEXT(AR$6,"yyyymm") &amp; "]",
"[Base_Tarjetas].[Metrica]","[Base_Tarjetas].[Metrica].&amp;[" &amp; $A39 &amp; "]",
"[Base_Tarjetas].[SEGMENTO_DESCRIP]","[Base_Tarjetas].[SEGMENTO_DESCRIP].&amp;[" &amp; $C$6 &amp; "]",
"[Base_Tarjetas].[SITUACION]","[Base_Tarjetas].[SITUACION].&amp;[" &amp; $C39 &amp; "]",
"[Base_Tarjetas].[TIPO]","[Base_Tarjetas].[TIPO].&amp;[" &amp; $C$1 &amp; "]")/1000,
0)</f>
        <v>0</v>
      </c>
      <c r="AS39" s="8">
        <f>IFERROR(
GETPIVOTDATA("[Base_Tarjetas].[Importe]",TDinamica_R!$A$3,
"[Base_Tarjetas].[PERIODO]","[Base_Tarjetas].[PERIODO].&amp;[" &amp; TEXT(AS$6,"yyyymm") &amp; "]",
"[Base_Tarjetas].[Metrica]","[Base_Tarjetas].[Metrica].&amp;[" &amp; $A39 &amp; "]",
"[Base_Tarjetas].[SEGMENTO_DESCRIP]","[Base_Tarjetas].[SEGMENTO_DESCRIP].&amp;[" &amp; $C$6 &amp; "]",
"[Base_Tarjetas].[SITUACION]","[Base_Tarjetas].[SITUACION].&amp;[" &amp; $C39 &amp; "]",
"[Base_Tarjetas].[TIPO]","[Base_Tarjetas].[TIPO].&amp;[" &amp; $C$1 &amp; "]")/1000,
0)</f>
        <v>0</v>
      </c>
      <c r="AT39" s="8">
        <f>IFERROR(
GETPIVOTDATA("[Base_Tarjetas].[Importe]",TDinamica_R!$A$3,
"[Base_Tarjetas].[PERIODO]","[Base_Tarjetas].[PERIODO].&amp;[" &amp; TEXT(AT$6,"yyyymm") &amp; "]",
"[Base_Tarjetas].[Metrica]","[Base_Tarjetas].[Metrica].&amp;[" &amp; $A39 &amp; "]",
"[Base_Tarjetas].[SEGMENTO_DESCRIP]","[Base_Tarjetas].[SEGMENTO_DESCRIP].&amp;[" &amp; $C$6 &amp; "]",
"[Base_Tarjetas].[SITUACION]","[Base_Tarjetas].[SITUACION].&amp;[" &amp; $C39 &amp; "]",
"[Base_Tarjetas].[TIPO]","[Base_Tarjetas].[TIPO].&amp;[" &amp; $C$1 &amp; "]")/1000,
0)</f>
        <v>0</v>
      </c>
      <c r="AU39" s="8">
        <f>IFERROR(
GETPIVOTDATA("[Base_Tarjetas].[Importe]",TDinamica_R!$A$3,
"[Base_Tarjetas].[PERIODO]","[Base_Tarjetas].[PERIODO].&amp;[" &amp; TEXT(AU$6,"yyyymm") &amp; "]",
"[Base_Tarjetas].[Metrica]","[Base_Tarjetas].[Metrica].&amp;[" &amp; $A39 &amp; "]",
"[Base_Tarjetas].[SEGMENTO_DESCRIP]","[Base_Tarjetas].[SEGMENTO_DESCRIP].&amp;[" &amp; $C$6 &amp; "]",
"[Base_Tarjetas].[SITUACION]","[Base_Tarjetas].[SITUACION].&amp;[" &amp; $C39 &amp; "]",
"[Base_Tarjetas].[TIPO]","[Base_Tarjetas].[TIPO].&amp;[" &amp; $C$1 &amp; "]")/1000,
0)</f>
        <v>0</v>
      </c>
      <c r="AV39" s="8">
        <f>IFERROR(
GETPIVOTDATA("[Base_Tarjetas].[Importe]",TDinamica_R!$A$3,
"[Base_Tarjetas].[PERIODO]","[Base_Tarjetas].[PERIODO].&amp;[" &amp; TEXT(AV$6,"yyyymm") &amp; "]",
"[Base_Tarjetas].[Metrica]","[Base_Tarjetas].[Metrica].&amp;[" &amp; $A39 &amp; "]",
"[Base_Tarjetas].[SEGMENTO_DESCRIP]","[Base_Tarjetas].[SEGMENTO_DESCRIP].&amp;[" &amp; $C$6 &amp; "]",
"[Base_Tarjetas].[SITUACION]","[Base_Tarjetas].[SITUACION].&amp;[" &amp; $C39 &amp; "]",
"[Base_Tarjetas].[TIPO]","[Base_Tarjetas].[TIPO].&amp;[" &amp; $C$1 &amp; "]")/1000,
0)</f>
        <v>0</v>
      </c>
      <c r="AW39" s="8">
        <f>IFERROR(
GETPIVOTDATA("[Base_Tarjetas].[Importe]",TDinamica_R!$A$3,
"[Base_Tarjetas].[PERIODO]","[Base_Tarjetas].[PERIODO].&amp;[" &amp; TEXT(AW$6,"yyyymm") &amp; "]",
"[Base_Tarjetas].[Metrica]","[Base_Tarjetas].[Metrica].&amp;[" &amp; $A39 &amp; "]",
"[Base_Tarjetas].[SEGMENTO_DESCRIP]","[Base_Tarjetas].[SEGMENTO_DESCRIP].&amp;[" &amp; $C$6 &amp; "]",
"[Base_Tarjetas].[SITUACION]","[Base_Tarjetas].[SITUACION].&amp;[" &amp; $C39 &amp; "]",
"[Base_Tarjetas].[TIPO]","[Base_Tarjetas].[TIPO].&amp;[" &amp; $C$1 &amp; "]")/1000,
0)</f>
        <v>0</v>
      </c>
      <c r="AX39" s="8">
        <f>IFERROR(
GETPIVOTDATA("[Base_Tarjetas].[Importe]",TDinamica_R!$A$3,
"[Base_Tarjetas].[PERIODO]","[Base_Tarjetas].[PERIODO].&amp;[" &amp; TEXT(AX$6,"yyyymm") &amp; "]",
"[Base_Tarjetas].[Metrica]","[Base_Tarjetas].[Metrica].&amp;[" &amp; $A39 &amp; "]",
"[Base_Tarjetas].[SEGMENTO_DESCRIP]","[Base_Tarjetas].[SEGMENTO_DESCRIP].&amp;[" &amp; $C$6 &amp; "]",
"[Base_Tarjetas].[SITUACION]","[Base_Tarjetas].[SITUACION].&amp;[" &amp; $C39 &amp; "]",
"[Base_Tarjetas].[TIPO]","[Base_Tarjetas].[TIPO].&amp;[" &amp; $C$1 &amp; "]")/1000,
0)</f>
        <v>0</v>
      </c>
      <c r="AY39" s="8">
        <f>IFERROR(
GETPIVOTDATA("[Base_Tarjetas].[Importe]",TDinamica_R!$A$3,
"[Base_Tarjetas].[PERIODO]","[Base_Tarjetas].[PERIODO].&amp;[" &amp; TEXT(AY$6,"yyyymm") &amp; "]",
"[Base_Tarjetas].[Metrica]","[Base_Tarjetas].[Metrica].&amp;[" &amp; $A39 &amp; "]",
"[Base_Tarjetas].[SEGMENTO_DESCRIP]","[Base_Tarjetas].[SEGMENTO_DESCRIP].&amp;[" &amp; $C$6 &amp; "]",
"[Base_Tarjetas].[SITUACION]","[Base_Tarjetas].[SITUACION].&amp;[" &amp; $C39 &amp; "]",
"[Base_Tarjetas].[TIPO]","[Base_Tarjetas].[TIPO].&amp;[" &amp; $C$1 &amp; "]")/1000,
0)</f>
        <v>0</v>
      </c>
      <c r="AZ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TEXT(AZ$6,"yyyymm") &amp; "]"),
0)</f>
        <v>109.04125457726153</v>
      </c>
      <c r="BA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TEXT(BA$6,"yyyymm") &amp; "]"),
0)</f>
        <v>106.10838388138478</v>
      </c>
      <c r="BB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TEXT(BB$6,"yyyymm") &amp; "]"),
0)</f>
        <v>128.13343115979606</v>
      </c>
      <c r="BC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TEXT(BC$6,"yyyymm") &amp; "]"),
0)</f>
        <v>133.84954984086193</v>
      </c>
      <c r="BD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TEXT(BD$6,"yyyymm") &amp; "]"),
0)</f>
        <v>149.50407202385679</v>
      </c>
      <c r="BE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TEXT(BE$6,"yyyymm") &amp; "]"),
0)</f>
        <v>157.28587619881455</v>
      </c>
      <c r="BF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TEXT(BF$6,"yyyymm") &amp; "]"),
0)</f>
        <v>175.55144558067838</v>
      </c>
      <c r="BG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TEXT(BG$6,"yyyymm") &amp; "]"),
0)</f>
        <v>188.52234000372073</v>
      </c>
      <c r="BH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TEXT(BH$6,"yyyymm") &amp; "]"),
0)</f>
        <v>197.80161785245232</v>
      </c>
      <c r="BI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TEXT(BI$6,"yyyymm") &amp; "]"),
0)</f>
        <v>223.4617127726776</v>
      </c>
      <c r="BJ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TEXT(BJ$6,"yyyymm") &amp; "]"),
0)</f>
        <v>235.58498784163766</v>
      </c>
      <c r="BK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TEXT(BK$6,"yyyymm") &amp; "]"),
0)</f>
        <v>264.27276302483017</v>
      </c>
      <c r="BO39" s="24">
        <f t="shared" si="31"/>
        <v>0</v>
      </c>
      <c r="BP39" s="24">
        <f t="shared" si="31"/>
        <v>343.28306961844237</v>
      </c>
      <c r="BQ39" s="24">
        <f t="shared" si="31"/>
        <v>0</v>
      </c>
      <c r="BR39" s="24">
        <f t="shared" si="31"/>
        <v>0</v>
      </c>
      <c r="BS39" s="24">
        <f t="shared" si="31"/>
        <v>0</v>
      </c>
      <c r="BT39" s="24">
        <f t="shared" si="31"/>
        <v>0</v>
      </c>
    </row>
    <row r="40" spans="1:72" hidden="1" outlineLevel="1" x14ac:dyDescent="0.25">
      <c r="A40" s="11" t="s">
        <v>19</v>
      </c>
      <c r="C40" s="2" t="s">
        <v>9</v>
      </c>
      <c r="D40" s="8">
        <f>IFERROR(
GETPIVOTDATA("[Base_Tarjetas].[Importe]",TDinamica_R!$A$3,
"[Base_Tarjetas].[PERIODO]","[Base_Tarjetas].[PERIODO].&amp;[" &amp; TEXT(D$6,"yyyymm") &amp; "]",
"[Base_Tarjetas].[Metrica]","[Base_Tarjetas].[Metrica].&amp;[" &amp; $A40 &amp; "]",
"[Base_Tarjetas].[SEGMENTO_DESCRIP]","[Base_Tarjetas].[SEGMENTO_DESCRIP].&amp;[" &amp; $C$6 &amp; "]",
"[Base_Tarjetas].[SITUACION]","[Base_Tarjetas].[SITUACION].&amp;[" &amp; $C40 &amp; "]",
"[Base_Tarjetas].[TIPO]","[Base_Tarjetas].[TIPO].&amp;[" &amp; $C$1 &amp; "]")/1000,
0)</f>
        <v>0</v>
      </c>
      <c r="E40" s="8">
        <f>IFERROR(
GETPIVOTDATA("[Base_Tarjetas].[Importe]",TDinamica_R!$A$3,
"[Base_Tarjetas].[PERIODO]","[Base_Tarjetas].[PERIODO].&amp;[" &amp; TEXT(E$6,"yyyymm") &amp; "]",
"[Base_Tarjetas].[Metrica]","[Base_Tarjetas].[Metrica].&amp;[" &amp; $A40 &amp; "]",
"[Base_Tarjetas].[SEGMENTO_DESCRIP]","[Base_Tarjetas].[SEGMENTO_DESCRIP].&amp;[" &amp; $C$6 &amp; "]",
"[Base_Tarjetas].[SITUACION]","[Base_Tarjetas].[SITUACION].&amp;[" &amp; $C40 &amp; "]",
"[Base_Tarjetas].[TIPO]","[Base_Tarjetas].[TIPO].&amp;[" &amp; $C$1 &amp; "]")/1000,
0)</f>
        <v>0</v>
      </c>
      <c r="F40" s="8">
        <f>IFERROR(
GETPIVOTDATA("[Base_Tarjetas].[Importe]",TDinamica_R!$A$3,
"[Base_Tarjetas].[PERIODO]","[Base_Tarjetas].[PERIODO].&amp;[" &amp; TEXT(F$6,"yyyymm") &amp; "]",
"[Base_Tarjetas].[Metrica]","[Base_Tarjetas].[Metrica].&amp;[" &amp; $A40 &amp; "]",
"[Base_Tarjetas].[SEGMENTO_DESCRIP]","[Base_Tarjetas].[SEGMENTO_DESCRIP].&amp;[" &amp; $C$6 &amp; "]",
"[Base_Tarjetas].[SITUACION]","[Base_Tarjetas].[SITUACION].&amp;[" &amp; $C40 &amp; "]",
"[Base_Tarjetas].[TIPO]","[Base_Tarjetas].[TIPO].&amp;[" &amp; $C$1 &amp; "]")/1000,
0)</f>
        <v>0</v>
      </c>
      <c r="G40" s="8">
        <f>IFERROR(
GETPIVOTDATA("[Base_Tarjetas].[Importe]",TDinamica_R!$A$3,
"[Base_Tarjetas].[PERIODO]","[Base_Tarjetas].[PERIODO].&amp;[" &amp; TEXT(G$6,"yyyymm") &amp; "]",
"[Base_Tarjetas].[Metrica]","[Base_Tarjetas].[Metrica].&amp;[" &amp; $A40 &amp; "]",
"[Base_Tarjetas].[SEGMENTO_DESCRIP]","[Base_Tarjetas].[SEGMENTO_DESCRIP].&amp;[" &amp; $C$6 &amp; "]",
"[Base_Tarjetas].[SITUACION]","[Base_Tarjetas].[SITUACION].&amp;[" &amp; $C40 &amp; "]",
"[Base_Tarjetas].[TIPO]","[Base_Tarjetas].[TIPO].&amp;[" &amp; $C$1 &amp; "]")/1000,
0)</f>
        <v>0</v>
      </c>
      <c r="H40" s="8">
        <f>IFERROR(
GETPIVOTDATA("[Base_Tarjetas].[Importe]",TDinamica_R!$A$3,
"[Base_Tarjetas].[PERIODO]","[Base_Tarjetas].[PERIODO].&amp;[" &amp; TEXT(H$6,"yyyymm") &amp; "]",
"[Base_Tarjetas].[Metrica]","[Base_Tarjetas].[Metrica].&amp;[" &amp; $A40 &amp; "]",
"[Base_Tarjetas].[SEGMENTO_DESCRIP]","[Base_Tarjetas].[SEGMENTO_DESCRIP].&amp;[" &amp; $C$6 &amp; "]",
"[Base_Tarjetas].[SITUACION]","[Base_Tarjetas].[SITUACION].&amp;[" &amp; $C40 &amp; "]",
"[Base_Tarjetas].[TIPO]","[Base_Tarjetas].[TIPO].&amp;[" &amp; $C$1 &amp; "]")/1000,
0)</f>
        <v>0</v>
      </c>
      <c r="I40" s="8">
        <f>IFERROR(
GETPIVOTDATA("[Base_Tarjetas].[Importe]",TDinamica_R!$A$3,
"[Base_Tarjetas].[PERIODO]","[Base_Tarjetas].[PERIODO].&amp;[" &amp; TEXT(I$6,"yyyymm") &amp; "]",
"[Base_Tarjetas].[Metrica]","[Base_Tarjetas].[Metrica].&amp;[" &amp; $A40 &amp; "]",
"[Base_Tarjetas].[SEGMENTO_DESCRIP]","[Base_Tarjetas].[SEGMENTO_DESCRIP].&amp;[" &amp; $C$6 &amp; "]",
"[Base_Tarjetas].[SITUACION]","[Base_Tarjetas].[SITUACION].&amp;[" &amp; $C40 &amp; "]",
"[Base_Tarjetas].[TIPO]","[Base_Tarjetas].[TIPO].&amp;[" &amp; $C$1 &amp; "]")/1000,
0)</f>
        <v>0</v>
      </c>
      <c r="J40" s="8">
        <f>IFERROR(
GETPIVOTDATA("[Base_Tarjetas].[Importe]",TDinamica_R!$A$3,
"[Base_Tarjetas].[PERIODO]","[Base_Tarjetas].[PERIODO].&amp;[" &amp; TEXT(J$6,"yyyymm") &amp; "]",
"[Base_Tarjetas].[Metrica]","[Base_Tarjetas].[Metrica].&amp;[" &amp; $A40 &amp; "]",
"[Base_Tarjetas].[SEGMENTO_DESCRIP]","[Base_Tarjetas].[SEGMENTO_DESCRIP].&amp;[" &amp; $C$6 &amp; "]",
"[Base_Tarjetas].[SITUACION]","[Base_Tarjetas].[SITUACION].&amp;[" &amp; $C40 &amp; "]",
"[Base_Tarjetas].[TIPO]","[Base_Tarjetas].[TIPO].&amp;[" &amp; $C$1 &amp; "]")/1000,
0)</f>
        <v>0</v>
      </c>
      <c r="K40" s="8">
        <f>IFERROR(
GETPIVOTDATA("[Base_Tarjetas].[Importe]",TDinamica_R!$A$3,
"[Base_Tarjetas].[PERIODO]","[Base_Tarjetas].[PERIODO].&amp;[" &amp; TEXT(K$6,"yyyymm") &amp; "]",
"[Base_Tarjetas].[Metrica]","[Base_Tarjetas].[Metrica].&amp;[" &amp; $A40 &amp; "]",
"[Base_Tarjetas].[SEGMENTO_DESCRIP]","[Base_Tarjetas].[SEGMENTO_DESCRIP].&amp;[" &amp; $C$6 &amp; "]",
"[Base_Tarjetas].[SITUACION]","[Base_Tarjetas].[SITUACION].&amp;[" &amp; $C40 &amp; "]",
"[Base_Tarjetas].[TIPO]","[Base_Tarjetas].[TIPO].&amp;[" &amp; $C$1 &amp; "]")/1000,
0)</f>
        <v>0</v>
      </c>
      <c r="L40" s="8">
        <f>IFERROR(
GETPIVOTDATA("[Base_Tarjetas].[Importe]",TDinamica_R!$A$3,
"[Base_Tarjetas].[PERIODO]","[Base_Tarjetas].[PERIODO].&amp;[" &amp; TEXT(L$6,"yyyymm") &amp; "]",
"[Base_Tarjetas].[Metrica]","[Base_Tarjetas].[Metrica].&amp;[" &amp; $A40 &amp; "]",
"[Base_Tarjetas].[SEGMENTO_DESCRIP]","[Base_Tarjetas].[SEGMENTO_DESCRIP].&amp;[" &amp; $C$6 &amp; "]",
"[Base_Tarjetas].[SITUACION]","[Base_Tarjetas].[SITUACION].&amp;[" &amp; $C40 &amp; "]",
"[Base_Tarjetas].[TIPO]","[Base_Tarjetas].[TIPO].&amp;[" &amp; $C$1 &amp; "]")/1000,
0)</f>
        <v>0</v>
      </c>
      <c r="M40" s="8">
        <f>IFERROR(
GETPIVOTDATA("[Base_Tarjetas].[Importe]",TDinamica_R!$A$3,
"[Base_Tarjetas].[PERIODO]","[Base_Tarjetas].[PERIODO].&amp;[" &amp; TEXT(M$6,"yyyymm") &amp; "]",
"[Base_Tarjetas].[Metrica]","[Base_Tarjetas].[Metrica].&amp;[" &amp; $A40 &amp; "]",
"[Base_Tarjetas].[SEGMENTO_DESCRIP]","[Base_Tarjetas].[SEGMENTO_DESCRIP].&amp;[" &amp; $C$6 &amp; "]",
"[Base_Tarjetas].[SITUACION]","[Base_Tarjetas].[SITUACION].&amp;[" &amp; $C40 &amp; "]",
"[Base_Tarjetas].[TIPO]","[Base_Tarjetas].[TIPO].&amp;[" &amp; $C$1 &amp; "]")/1000,
0)</f>
        <v>0</v>
      </c>
      <c r="N40" s="8">
        <f>IFERROR(
GETPIVOTDATA("[Base_Tarjetas].[Importe]",TDinamica_R!$A$3,
"[Base_Tarjetas].[PERIODO]","[Base_Tarjetas].[PERIODO].&amp;[" &amp; TEXT(N$6,"yyyymm") &amp; "]",
"[Base_Tarjetas].[Metrica]","[Base_Tarjetas].[Metrica].&amp;[" &amp; $A40 &amp; "]",
"[Base_Tarjetas].[SEGMENTO_DESCRIP]","[Base_Tarjetas].[SEGMENTO_DESCRIP].&amp;[" &amp; $C$6 &amp; "]",
"[Base_Tarjetas].[SITUACION]","[Base_Tarjetas].[SITUACION].&amp;[" &amp; $C40 &amp; "]",
"[Base_Tarjetas].[TIPO]","[Base_Tarjetas].[TIPO].&amp;[" &amp; $C$1 &amp; "]")/1000,
0)</f>
        <v>0</v>
      </c>
      <c r="O40" s="8">
        <f>IFERROR(
GETPIVOTDATA("[Base_Tarjetas].[Importe]",TDinamica_R!$A$3,
"[Base_Tarjetas].[PERIODO]","[Base_Tarjetas].[PERIODO].&amp;[" &amp; TEXT(O$6,"yyyymm") &amp; "]",
"[Base_Tarjetas].[Metrica]","[Base_Tarjetas].[Metrica].&amp;[" &amp; $A40 &amp; "]",
"[Base_Tarjetas].[SEGMENTO_DESCRIP]","[Base_Tarjetas].[SEGMENTO_DESCRIP].&amp;[" &amp; $C$6 &amp; "]",
"[Base_Tarjetas].[SITUACION]","[Base_Tarjetas].[SITUACION].&amp;[" &amp; $C40 &amp; "]",
"[Base_Tarjetas].[TIPO]","[Base_Tarjetas].[TIPO].&amp;[" &amp; $C$1 &amp; "]")/1000,
0)</f>
        <v>0</v>
      </c>
      <c r="P40" s="8">
        <f>IFERROR(
GETPIVOTDATA("[Base_Tarjetas].[Importe]",TDinamica_R!$A$3,
"[Base_Tarjetas].[PERIODO]","[Base_Tarjetas].[PERIODO].&amp;[" &amp; TEXT(P$6,"yyyymm") &amp; "]",
"[Base_Tarjetas].[Metrica]","[Base_Tarjetas].[Metrica].&amp;[" &amp; $A40 &amp; "]",
"[Base_Tarjetas].[SEGMENTO_DESCRIP]","[Base_Tarjetas].[SEGMENTO_DESCRIP].&amp;[" &amp; $C$6 &amp; "]",
"[Base_Tarjetas].[SITUACION]","[Base_Tarjetas].[SITUACION].&amp;[" &amp; $C40 &amp; "]",
"[Base_Tarjetas].[TIPO]","[Base_Tarjetas].[TIPO].&amp;[" &amp; $C$1 &amp; "]")/1000,
0)</f>
        <v>0</v>
      </c>
      <c r="Q40" s="8">
        <f>IFERROR(
GETPIVOTDATA("[Base_Tarjetas].[Importe]",TDinamica_R!$A$3,
"[Base_Tarjetas].[PERIODO]","[Base_Tarjetas].[PERIODO].&amp;[" &amp; TEXT(Q$6,"yyyymm") &amp; "]",
"[Base_Tarjetas].[Metrica]","[Base_Tarjetas].[Metrica].&amp;[" &amp; $A40 &amp; "]",
"[Base_Tarjetas].[SEGMENTO_DESCRIP]","[Base_Tarjetas].[SEGMENTO_DESCRIP].&amp;[" &amp; $C$6 &amp; "]",
"[Base_Tarjetas].[SITUACION]","[Base_Tarjetas].[SITUACION].&amp;[" &amp; $C40 &amp; "]",
"[Base_Tarjetas].[TIPO]","[Base_Tarjetas].[TIPO].&amp;[" &amp; $C$1 &amp; "]")/1000,
0)</f>
        <v>0</v>
      </c>
      <c r="R40" s="8">
        <f>IFERROR(
GETPIVOTDATA("[Base_Tarjetas].[Importe]",TDinamica_R!$A$3,
"[Base_Tarjetas].[PERIODO]","[Base_Tarjetas].[PERIODO].&amp;[" &amp; TEXT(R$6,"yyyymm") &amp; "]",
"[Base_Tarjetas].[Metrica]","[Base_Tarjetas].[Metrica].&amp;[" &amp; $A40 &amp; "]",
"[Base_Tarjetas].[SEGMENTO_DESCRIP]","[Base_Tarjetas].[SEGMENTO_DESCRIP].&amp;[" &amp; $C$6 &amp; "]",
"[Base_Tarjetas].[SITUACION]","[Base_Tarjetas].[SITUACION].&amp;[" &amp; $C40 &amp; "]",
"[Base_Tarjetas].[TIPO]","[Base_Tarjetas].[TIPO].&amp;[" &amp; $C$1 &amp; "]")/1000,
0)</f>
        <v>0</v>
      </c>
      <c r="S40" s="8">
        <f>IFERROR(
GETPIVOTDATA("[Base_Tarjetas].[Importe]",TDinamica_R!$A$3,
"[Base_Tarjetas].[PERIODO]","[Base_Tarjetas].[PERIODO].&amp;[" &amp; TEXT(S$6,"yyyymm") &amp; "]",
"[Base_Tarjetas].[Metrica]","[Base_Tarjetas].[Metrica].&amp;[" &amp; $A40 &amp; "]",
"[Base_Tarjetas].[SEGMENTO_DESCRIP]","[Base_Tarjetas].[SEGMENTO_DESCRIP].&amp;[" &amp; $C$6 &amp; "]",
"[Base_Tarjetas].[SITUACION]","[Base_Tarjetas].[SITUACION].&amp;[" &amp; $C40 &amp; "]",
"[Base_Tarjetas].[TIPO]","[Base_Tarjetas].[TIPO].&amp;[" &amp; $C$1 &amp; "]")/1000,
0)</f>
        <v>0</v>
      </c>
      <c r="T40" s="8">
        <f>IFERROR(
GETPIVOTDATA("[Base_Tarjetas].[Importe]",TDinamica_R!$A$3,
"[Base_Tarjetas].[PERIODO]","[Base_Tarjetas].[PERIODO].&amp;[" &amp; TEXT(T$6,"yyyymm") &amp; "]",
"[Base_Tarjetas].[Metrica]","[Base_Tarjetas].[Metrica].&amp;[" &amp; $A40 &amp; "]",
"[Base_Tarjetas].[SEGMENTO_DESCRIP]","[Base_Tarjetas].[SEGMENTO_DESCRIP].&amp;[" &amp; $C$6 &amp; "]",
"[Base_Tarjetas].[SITUACION]","[Base_Tarjetas].[SITUACION].&amp;[" &amp; $C40 &amp; "]",
"[Base_Tarjetas].[TIPO]","[Base_Tarjetas].[TIPO].&amp;[" &amp; $C$1 &amp; "]")/1000,
0)</f>
        <v>0</v>
      </c>
      <c r="U40" s="8">
        <f>IFERROR(
GETPIVOTDATA("[Base_Tarjetas].[Importe]",TDinamica_R!$A$3,
"[Base_Tarjetas].[PERIODO]","[Base_Tarjetas].[PERIODO].&amp;[" &amp; TEXT(U$6,"yyyymm") &amp; "]",
"[Base_Tarjetas].[Metrica]","[Base_Tarjetas].[Metrica].&amp;[" &amp; $A40 &amp; "]",
"[Base_Tarjetas].[SEGMENTO_DESCRIP]","[Base_Tarjetas].[SEGMENTO_DESCRIP].&amp;[" &amp; $C$6 &amp; "]",
"[Base_Tarjetas].[SITUACION]","[Base_Tarjetas].[SITUACION].&amp;[" &amp; $C40 &amp; "]",
"[Base_Tarjetas].[TIPO]","[Base_Tarjetas].[TIPO].&amp;[" &amp; $C$1 &amp; "]")/1000,
0)</f>
        <v>0</v>
      </c>
      <c r="V40" s="8">
        <f>IFERROR(
GETPIVOTDATA("[Base_Tarjetas].[Importe]",TDinamica_R!$A$3,
"[Base_Tarjetas].[PERIODO]","[Base_Tarjetas].[PERIODO].&amp;[" &amp; TEXT(V$6,"yyyymm") &amp; "]",
"[Base_Tarjetas].[Metrica]","[Base_Tarjetas].[Metrica].&amp;[" &amp; $A40 &amp; "]",
"[Base_Tarjetas].[SEGMENTO_DESCRIP]","[Base_Tarjetas].[SEGMENTO_DESCRIP].&amp;[" &amp; $C$6 &amp; "]",
"[Base_Tarjetas].[SITUACION]","[Base_Tarjetas].[SITUACION].&amp;[" &amp; $C40 &amp; "]",
"[Base_Tarjetas].[TIPO]","[Base_Tarjetas].[TIPO].&amp;[" &amp; $C$1 &amp; "]")/1000,
0)</f>
        <v>0</v>
      </c>
      <c r="W40" s="8">
        <f>IFERROR(
GETPIVOTDATA("[Base_Tarjetas].[Importe]",TDinamica_R!$A$3,
"[Base_Tarjetas].[PERIODO]","[Base_Tarjetas].[PERIODO].&amp;[" &amp; TEXT(W$6,"yyyymm") &amp; "]",
"[Base_Tarjetas].[Metrica]","[Base_Tarjetas].[Metrica].&amp;[" &amp; $A40 &amp; "]",
"[Base_Tarjetas].[SEGMENTO_DESCRIP]","[Base_Tarjetas].[SEGMENTO_DESCRIP].&amp;[" &amp; $C$6 &amp; "]",
"[Base_Tarjetas].[SITUACION]","[Base_Tarjetas].[SITUACION].&amp;[" &amp; $C40 &amp; "]",
"[Base_Tarjetas].[TIPO]","[Base_Tarjetas].[TIPO].&amp;[" &amp; $C$1 &amp; "]")/1000,
0)</f>
        <v>0</v>
      </c>
      <c r="X40" s="8">
        <f>IFERROR(
GETPIVOTDATA("[Base_Tarjetas].[Importe]",TDinamica_R!$A$3,
"[Base_Tarjetas].[PERIODO]","[Base_Tarjetas].[PERIODO].&amp;[" &amp; TEXT(X$6,"yyyymm") &amp; "]",
"[Base_Tarjetas].[Metrica]","[Base_Tarjetas].[Metrica].&amp;[" &amp; $A40 &amp; "]",
"[Base_Tarjetas].[SEGMENTO_DESCRIP]","[Base_Tarjetas].[SEGMENTO_DESCRIP].&amp;[" &amp; $C$6 &amp; "]",
"[Base_Tarjetas].[SITUACION]","[Base_Tarjetas].[SITUACION].&amp;[" &amp; $C40 &amp; "]",
"[Base_Tarjetas].[TIPO]","[Base_Tarjetas].[TIPO].&amp;[" &amp; $C$1 &amp; "]")/1000,
0)</f>
        <v>0</v>
      </c>
      <c r="Y40" s="8">
        <f>IFERROR(
GETPIVOTDATA("[Base_Tarjetas].[Importe]",TDinamica_R!$A$3,
"[Base_Tarjetas].[PERIODO]","[Base_Tarjetas].[PERIODO].&amp;[" &amp; TEXT(Y$6,"yyyymm") &amp; "]",
"[Base_Tarjetas].[Metrica]","[Base_Tarjetas].[Metrica].&amp;[" &amp; $A40 &amp; "]",
"[Base_Tarjetas].[SEGMENTO_DESCRIP]","[Base_Tarjetas].[SEGMENTO_DESCRIP].&amp;[" &amp; $C$6 &amp; "]",
"[Base_Tarjetas].[SITUACION]","[Base_Tarjetas].[SITUACION].&amp;[" &amp; $C40 &amp; "]",
"[Base_Tarjetas].[TIPO]","[Base_Tarjetas].[TIPO].&amp;[" &amp; $C$1 &amp; "]")/1000,
0)</f>
        <v>0</v>
      </c>
      <c r="Z40" s="8">
        <f>IFERROR(
GETPIVOTDATA("[Base_Tarjetas].[Importe]",TDinamica_R!$A$3,
"[Base_Tarjetas].[PERIODO]","[Base_Tarjetas].[PERIODO].&amp;[" &amp; TEXT(Z$6,"yyyymm") &amp; "]",
"[Base_Tarjetas].[Metrica]","[Base_Tarjetas].[Metrica].&amp;[" &amp; $A40 &amp; "]",
"[Base_Tarjetas].[SEGMENTO_DESCRIP]","[Base_Tarjetas].[SEGMENTO_DESCRIP].&amp;[" &amp; $C$6 &amp; "]",
"[Base_Tarjetas].[SITUACION]","[Base_Tarjetas].[SITUACION].&amp;[" &amp; $C40 &amp; "]",
"[Base_Tarjetas].[TIPO]","[Base_Tarjetas].[TIPO].&amp;[" &amp; $C$1 &amp; "]")/1000,
0)</f>
        <v>0</v>
      </c>
      <c r="AA40" s="8">
        <f>IFERROR(
GETPIVOTDATA("[Base_Tarjetas].[Importe]",TDinamica_R!$A$3,
"[Base_Tarjetas].[PERIODO]","[Base_Tarjetas].[PERIODO].&amp;[" &amp; TEXT(AA$6,"yyyymm") &amp; "]",
"[Base_Tarjetas].[Metrica]","[Base_Tarjetas].[Metrica].&amp;[" &amp; $A40 &amp; "]",
"[Base_Tarjetas].[SEGMENTO_DESCRIP]","[Base_Tarjetas].[SEGMENTO_DESCRIP].&amp;[" &amp; $C$6 &amp; "]",
"[Base_Tarjetas].[SITUACION]","[Base_Tarjetas].[SITUACION].&amp;[" &amp; $C40 &amp; "]",
"[Base_Tarjetas].[TIPO]","[Base_Tarjetas].[TIPO].&amp;[" &amp; $C$1 &amp; "]")/1000,
0)</f>
        <v>0</v>
      </c>
      <c r="AB40" s="8">
        <f>IFERROR(
GETPIVOTDATA("[Base_Tarjetas].[Importe]",TDinamica_R!$A$3,
"[Base_Tarjetas].[PERIODO]","[Base_Tarjetas].[PERIODO].&amp;[" &amp; TEXT(AB$6,"yyyymm") &amp; "]",
"[Base_Tarjetas].[Metrica]","[Base_Tarjetas].[Metrica].&amp;[" &amp; $A40 &amp; "]",
"[Base_Tarjetas].[SEGMENTO_DESCRIP]","[Base_Tarjetas].[SEGMENTO_DESCRIP].&amp;[" &amp; $C$6 &amp; "]",
"[Base_Tarjetas].[SITUACION]","[Base_Tarjetas].[SITUACION].&amp;[" &amp; $C40 &amp; "]",
"[Base_Tarjetas].[TIPO]","[Base_Tarjetas].[TIPO].&amp;[" &amp; $C$1 &amp; "]")/1000,
0)</f>
        <v>0</v>
      </c>
      <c r="AC40" s="8">
        <f>IFERROR(
GETPIVOTDATA("[Base_Tarjetas].[Importe]",TDinamica_R!$A$3,
"[Base_Tarjetas].[PERIODO]","[Base_Tarjetas].[PERIODO].&amp;[" &amp; TEXT(AC$6,"yyyymm") &amp; "]",
"[Base_Tarjetas].[Metrica]","[Base_Tarjetas].[Metrica].&amp;[" &amp; $A40 &amp; "]",
"[Base_Tarjetas].[SEGMENTO_DESCRIP]","[Base_Tarjetas].[SEGMENTO_DESCRIP].&amp;[" &amp; $C$6 &amp; "]",
"[Base_Tarjetas].[SITUACION]","[Base_Tarjetas].[SITUACION].&amp;[" &amp; $C40 &amp; "]",
"[Base_Tarjetas].[TIPO]","[Base_Tarjetas].[TIPO].&amp;[" &amp; $C$1 &amp; "]")/1000,
0)</f>
        <v>0</v>
      </c>
      <c r="AD40" s="8">
        <f>IFERROR(
GETPIVOTDATA("[Base_Tarjetas].[Importe]",TDinamica_R!$A$3,
"[Base_Tarjetas].[PERIODO]","[Base_Tarjetas].[PERIODO].&amp;[" &amp; TEXT(AD$6,"yyyymm") &amp; "]",
"[Base_Tarjetas].[Metrica]","[Base_Tarjetas].[Metrica].&amp;[" &amp; $A40 &amp; "]",
"[Base_Tarjetas].[SEGMENTO_DESCRIP]","[Base_Tarjetas].[SEGMENTO_DESCRIP].&amp;[" &amp; $C$6 &amp; "]",
"[Base_Tarjetas].[SITUACION]","[Base_Tarjetas].[SITUACION].&amp;[" &amp; $C40 &amp; "]",
"[Base_Tarjetas].[TIPO]","[Base_Tarjetas].[TIPO].&amp;[" &amp; $C$1 &amp; "]")/1000,
0)</f>
        <v>0</v>
      </c>
      <c r="AE40" s="8">
        <f>IFERROR(
GETPIVOTDATA("[Base_Tarjetas].[Importe]",TDinamica_R!$A$3,
"[Base_Tarjetas].[PERIODO]","[Base_Tarjetas].[PERIODO].&amp;[" &amp; TEXT(AE$6,"yyyymm") &amp; "]",
"[Base_Tarjetas].[Metrica]","[Base_Tarjetas].[Metrica].&amp;[" &amp; $A40 &amp; "]",
"[Base_Tarjetas].[SEGMENTO_DESCRIP]","[Base_Tarjetas].[SEGMENTO_DESCRIP].&amp;[" &amp; $C$6 &amp; "]",
"[Base_Tarjetas].[SITUACION]","[Base_Tarjetas].[SITUACION].&amp;[" &amp; $C40 &amp; "]",
"[Base_Tarjetas].[TIPO]","[Base_Tarjetas].[TIPO].&amp;[" &amp; $C$1 &amp; "]")/1000,
0)</f>
        <v>0</v>
      </c>
      <c r="AF40" s="8">
        <f>IFERROR(
GETPIVOTDATA("[Base_Tarjetas].[Importe]",TDinamica_R!$A$3,
"[Base_Tarjetas].[PERIODO]","[Base_Tarjetas].[PERIODO].&amp;[" &amp; TEXT(AF$6,"yyyymm") &amp; "]",
"[Base_Tarjetas].[Metrica]","[Base_Tarjetas].[Metrica].&amp;[" &amp; $A40 &amp; "]",
"[Base_Tarjetas].[SEGMENTO_DESCRIP]","[Base_Tarjetas].[SEGMENTO_DESCRIP].&amp;[" &amp; $C$6 &amp; "]",
"[Base_Tarjetas].[SITUACION]","[Base_Tarjetas].[SITUACION].&amp;[" &amp; $C40 &amp; "]",
"[Base_Tarjetas].[TIPO]","[Base_Tarjetas].[TIPO].&amp;[" &amp; $C$1 &amp; "]")/1000,
0)</f>
        <v>0</v>
      </c>
      <c r="AG40" s="8">
        <f>IFERROR(
GETPIVOTDATA("[Base_Tarjetas].[Importe]",TDinamica_R!$A$3,
"[Base_Tarjetas].[PERIODO]","[Base_Tarjetas].[PERIODO].&amp;[" &amp; TEXT(AG$6,"yyyymm") &amp; "]",
"[Base_Tarjetas].[Metrica]","[Base_Tarjetas].[Metrica].&amp;[" &amp; $A40 &amp; "]",
"[Base_Tarjetas].[SEGMENTO_DESCRIP]","[Base_Tarjetas].[SEGMENTO_DESCRIP].&amp;[" &amp; $C$6 &amp; "]",
"[Base_Tarjetas].[SITUACION]","[Base_Tarjetas].[SITUACION].&amp;[" &amp; $C40 &amp; "]",
"[Base_Tarjetas].[TIPO]","[Base_Tarjetas].[TIPO].&amp;[" &amp; $C$1 &amp; "]")/1000,
0)</f>
        <v>0</v>
      </c>
      <c r="AH40" s="8">
        <f>IFERROR(
GETPIVOTDATA("[Base_Tarjetas].[Importe]",TDinamica_R!$A$3,
"[Base_Tarjetas].[PERIODO]","[Base_Tarjetas].[PERIODO].&amp;[" &amp; TEXT(AH$6,"yyyymm") &amp; "]",
"[Base_Tarjetas].[Metrica]","[Base_Tarjetas].[Metrica].&amp;[" &amp; $A40 &amp; "]",
"[Base_Tarjetas].[SEGMENTO_DESCRIP]","[Base_Tarjetas].[SEGMENTO_DESCRIP].&amp;[" &amp; $C$6 &amp; "]",
"[Base_Tarjetas].[SITUACION]","[Base_Tarjetas].[SITUACION].&amp;[" &amp; $C40 &amp; "]",
"[Base_Tarjetas].[TIPO]","[Base_Tarjetas].[TIPO].&amp;[" &amp; $C$1 &amp; "]")/1000,
0)</f>
        <v>0</v>
      </c>
      <c r="AI40" s="8">
        <f>IFERROR(
GETPIVOTDATA("[Base_Tarjetas].[Importe]",TDinamica_R!$A$3,
"[Base_Tarjetas].[PERIODO]","[Base_Tarjetas].[PERIODO].&amp;[" &amp; TEXT(AI$6,"yyyymm") &amp; "]",
"[Base_Tarjetas].[Metrica]","[Base_Tarjetas].[Metrica].&amp;[" &amp; $A40 &amp; "]",
"[Base_Tarjetas].[SEGMENTO_DESCRIP]","[Base_Tarjetas].[SEGMENTO_DESCRIP].&amp;[" &amp; $C$6 &amp; "]",
"[Base_Tarjetas].[SITUACION]","[Base_Tarjetas].[SITUACION].&amp;[" &amp; $C40 &amp; "]",
"[Base_Tarjetas].[TIPO]","[Base_Tarjetas].[TIPO].&amp;[" &amp; $C$1 &amp; "]")/1000,
0)</f>
        <v>0</v>
      </c>
      <c r="AJ40" s="8">
        <f>IFERROR(
GETPIVOTDATA("[Base_Tarjetas].[Importe]",TDinamica_R!$A$3,
"[Base_Tarjetas].[PERIODO]","[Base_Tarjetas].[PERIODO].&amp;[" &amp; TEXT(AJ$6,"yyyymm") &amp; "]",
"[Base_Tarjetas].[Metrica]","[Base_Tarjetas].[Metrica].&amp;[" &amp; $A40 &amp; "]",
"[Base_Tarjetas].[SEGMENTO_DESCRIP]","[Base_Tarjetas].[SEGMENTO_DESCRIP].&amp;[" &amp; $C$6 &amp; "]",
"[Base_Tarjetas].[SITUACION]","[Base_Tarjetas].[SITUACION].&amp;[" &amp; $C40 &amp; "]",
"[Base_Tarjetas].[TIPO]","[Base_Tarjetas].[TIPO].&amp;[" &amp; $C$1 &amp; "]")/1000,
0)</f>
        <v>0</v>
      </c>
      <c r="AK40" s="8">
        <f>IFERROR(
GETPIVOTDATA("[Base_Tarjetas].[Importe]",TDinamica_R!$A$3,
"[Base_Tarjetas].[PERIODO]","[Base_Tarjetas].[PERIODO].&amp;[" &amp; TEXT(AK$6,"yyyymm") &amp; "]",
"[Base_Tarjetas].[Metrica]","[Base_Tarjetas].[Metrica].&amp;[" &amp; $A40 &amp; "]",
"[Base_Tarjetas].[SEGMENTO_DESCRIP]","[Base_Tarjetas].[SEGMENTO_DESCRIP].&amp;[" &amp; $C$6 &amp; "]",
"[Base_Tarjetas].[SITUACION]","[Base_Tarjetas].[SITUACION].&amp;[" &amp; $C40 &amp; "]",
"[Base_Tarjetas].[TIPO]","[Base_Tarjetas].[TIPO].&amp;[" &amp; $C$1 &amp; "]")/1000,
0)</f>
        <v>0</v>
      </c>
      <c r="AL40" s="8">
        <f>IFERROR(
GETPIVOTDATA("[Base_Tarjetas].[Importe]",TDinamica_R!$A$3,
"[Base_Tarjetas].[PERIODO]","[Base_Tarjetas].[PERIODO].&amp;[" &amp; TEXT(AL$6,"yyyymm") &amp; "]",
"[Base_Tarjetas].[Metrica]","[Base_Tarjetas].[Metrica].&amp;[" &amp; $A40 &amp; "]",
"[Base_Tarjetas].[SEGMENTO_DESCRIP]","[Base_Tarjetas].[SEGMENTO_DESCRIP].&amp;[" &amp; $C$6 &amp; "]",
"[Base_Tarjetas].[SITUACION]","[Base_Tarjetas].[SITUACION].&amp;[" &amp; $C40 &amp; "]",
"[Base_Tarjetas].[TIPO]","[Base_Tarjetas].[TIPO].&amp;[" &amp; $C$1 &amp; "]")/1000,
0)</f>
        <v>0</v>
      </c>
      <c r="AM40" s="8">
        <f>IFERROR(
GETPIVOTDATA("[Base_Tarjetas].[Importe]",TDinamica_R!$A$3,
"[Base_Tarjetas].[PERIODO]","[Base_Tarjetas].[PERIODO].&amp;[" &amp; TEXT(AM$6,"yyyymm") &amp; "]",
"[Base_Tarjetas].[Metrica]","[Base_Tarjetas].[Metrica].&amp;[" &amp; $A40 &amp; "]",
"[Base_Tarjetas].[SEGMENTO_DESCRIP]","[Base_Tarjetas].[SEGMENTO_DESCRIP].&amp;[" &amp; $C$6 &amp; "]",
"[Base_Tarjetas].[SITUACION]","[Base_Tarjetas].[SITUACION].&amp;[" &amp; $C40 &amp; "]",
"[Base_Tarjetas].[TIPO]","[Base_Tarjetas].[TIPO].&amp;[" &amp; $C$1 &amp; "]")/1000,
0)</f>
        <v>0</v>
      </c>
      <c r="AN40" s="8">
        <f>IFERROR(
GETPIVOTDATA("[Base_Tarjetas].[Importe]",TDinamica_R!$A$3,
"[Base_Tarjetas].[PERIODO]","[Base_Tarjetas].[PERIODO].&amp;[" &amp; TEXT(AN$6,"yyyymm") &amp; "]",
"[Base_Tarjetas].[Metrica]","[Base_Tarjetas].[Metrica].&amp;[" &amp; $A40 &amp; "]",
"[Base_Tarjetas].[SEGMENTO_DESCRIP]","[Base_Tarjetas].[SEGMENTO_DESCRIP].&amp;[" &amp; $C$6 &amp; "]",
"[Base_Tarjetas].[SITUACION]","[Base_Tarjetas].[SITUACION].&amp;[" &amp; $C40 &amp; "]",
"[Base_Tarjetas].[TIPO]","[Base_Tarjetas].[TIPO].&amp;[" &amp; $C$1 &amp; "]")/1000,
0)</f>
        <v>0</v>
      </c>
      <c r="AO40" s="8">
        <f>IFERROR(
GETPIVOTDATA("[Base_Tarjetas].[Importe]",TDinamica_R!$A$3,
"[Base_Tarjetas].[PERIODO]","[Base_Tarjetas].[PERIODO].&amp;[" &amp; TEXT(AO$6,"yyyymm") &amp; "]",
"[Base_Tarjetas].[Metrica]","[Base_Tarjetas].[Metrica].&amp;[" &amp; $A40 &amp; "]",
"[Base_Tarjetas].[SEGMENTO_DESCRIP]","[Base_Tarjetas].[SEGMENTO_DESCRIP].&amp;[" &amp; $C$6 &amp; "]",
"[Base_Tarjetas].[SITUACION]","[Base_Tarjetas].[SITUACION].&amp;[" &amp; $C40 &amp; "]",
"[Base_Tarjetas].[TIPO]","[Base_Tarjetas].[TIPO].&amp;[" &amp; $C$1 &amp; "]")/1000,
0)</f>
        <v>0</v>
      </c>
      <c r="AP40" s="8">
        <f>IFERROR(
GETPIVOTDATA("[Base_Tarjetas].[Importe]",TDinamica_R!$A$3,
"[Base_Tarjetas].[PERIODO]","[Base_Tarjetas].[PERIODO].&amp;[" &amp; TEXT(AP$6,"yyyymm") &amp; "]",
"[Base_Tarjetas].[Metrica]","[Base_Tarjetas].[Metrica].&amp;[" &amp; $A40 &amp; "]",
"[Base_Tarjetas].[SEGMENTO_DESCRIP]","[Base_Tarjetas].[SEGMENTO_DESCRIP].&amp;[" &amp; $C$6 &amp; "]",
"[Base_Tarjetas].[SITUACION]","[Base_Tarjetas].[SITUACION].&amp;[" &amp; $C40 &amp; "]",
"[Base_Tarjetas].[TIPO]","[Base_Tarjetas].[TIPO].&amp;[" &amp; $C$1 &amp; "]")/1000,
0)</f>
        <v>0</v>
      </c>
      <c r="AQ40" s="8">
        <f>IFERROR(
GETPIVOTDATA("[Base_Tarjetas].[Importe]",TDinamica_R!$A$3,
"[Base_Tarjetas].[PERIODO]","[Base_Tarjetas].[PERIODO].&amp;[" &amp; TEXT(AQ$6,"yyyymm") &amp; "]",
"[Base_Tarjetas].[Metrica]","[Base_Tarjetas].[Metrica].&amp;[" &amp; $A40 &amp; "]",
"[Base_Tarjetas].[SEGMENTO_DESCRIP]","[Base_Tarjetas].[SEGMENTO_DESCRIP].&amp;[" &amp; $C$6 &amp; "]",
"[Base_Tarjetas].[SITUACION]","[Base_Tarjetas].[SITUACION].&amp;[" &amp; $C40 &amp; "]",
"[Base_Tarjetas].[TIPO]","[Base_Tarjetas].[TIPO].&amp;[" &amp; $C$1 &amp; "]")/1000,
0)</f>
        <v>0</v>
      </c>
      <c r="AR40" s="8">
        <f>IFERROR(
GETPIVOTDATA("[Base_Tarjetas].[Importe]",TDinamica_R!$A$3,
"[Base_Tarjetas].[PERIODO]","[Base_Tarjetas].[PERIODO].&amp;[" &amp; TEXT(AR$6,"yyyymm") &amp; "]",
"[Base_Tarjetas].[Metrica]","[Base_Tarjetas].[Metrica].&amp;[" &amp; $A40 &amp; "]",
"[Base_Tarjetas].[SEGMENTO_DESCRIP]","[Base_Tarjetas].[SEGMENTO_DESCRIP].&amp;[" &amp; $C$6 &amp; "]",
"[Base_Tarjetas].[SITUACION]","[Base_Tarjetas].[SITUACION].&amp;[" &amp; $C40 &amp; "]",
"[Base_Tarjetas].[TIPO]","[Base_Tarjetas].[TIPO].&amp;[" &amp; $C$1 &amp; "]")/1000,
0)</f>
        <v>0</v>
      </c>
      <c r="AS40" s="8">
        <f>IFERROR(
GETPIVOTDATA("[Base_Tarjetas].[Importe]",TDinamica_R!$A$3,
"[Base_Tarjetas].[PERIODO]","[Base_Tarjetas].[PERIODO].&amp;[" &amp; TEXT(AS$6,"yyyymm") &amp; "]",
"[Base_Tarjetas].[Metrica]","[Base_Tarjetas].[Metrica].&amp;[" &amp; $A40 &amp; "]",
"[Base_Tarjetas].[SEGMENTO_DESCRIP]","[Base_Tarjetas].[SEGMENTO_DESCRIP].&amp;[" &amp; $C$6 &amp; "]",
"[Base_Tarjetas].[SITUACION]","[Base_Tarjetas].[SITUACION].&amp;[" &amp; $C40 &amp; "]",
"[Base_Tarjetas].[TIPO]","[Base_Tarjetas].[TIPO].&amp;[" &amp; $C$1 &amp; "]")/1000,
0)</f>
        <v>0</v>
      </c>
      <c r="AT40" s="8">
        <f>IFERROR(
GETPIVOTDATA("[Base_Tarjetas].[Importe]",TDinamica_R!$A$3,
"[Base_Tarjetas].[PERIODO]","[Base_Tarjetas].[PERIODO].&amp;[" &amp; TEXT(AT$6,"yyyymm") &amp; "]",
"[Base_Tarjetas].[Metrica]","[Base_Tarjetas].[Metrica].&amp;[" &amp; $A40 &amp; "]",
"[Base_Tarjetas].[SEGMENTO_DESCRIP]","[Base_Tarjetas].[SEGMENTO_DESCRIP].&amp;[" &amp; $C$6 &amp; "]",
"[Base_Tarjetas].[SITUACION]","[Base_Tarjetas].[SITUACION].&amp;[" &amp; $C40 &amp; "]",
"[Base_Tarjetas].[TIPO]","[Base_Tarjetas].[TIPO].&amp;[" &amp; $C$1 &amp; "]")/1000,
0)</f>
        <v>0</v>
      </c>
      <c r="AU40" s="8">
        <f>IFERROR(
GETPIVOTDATA("[Base_Tarjetas].[Importe]",TDinamica_R!$A$3,
"[Base_Tarjetas].[PERIODO]","[Base_Tarjetas].[PERIODO].&amp;[" &amp; TEXT(AU$6,"yyyymm") &amp; "]",
"[Base_Tarjetas].[Metrica]","[Base_Tarjetas].[Metrica].&amp;[" &amp; $A40 &amp; "]",
"[Base_Tarjetas].[SEGMENTO_DESCRIP]","[Base_Tarjetas].[SEGMENTO_DESCRIP].&amp;[" &amp; $C$6 &amp; "]",
"[Base_Tarjetas].[SITUACION]","[Base_Tarjetas].[SITUACION].&amp;[" &amp; $C40 &amp; "]",
"[Base_Tarjetas].[TIPO]","[Base_Tarjetas].[TIPO].&amp;[" &amp; $C$1 &amp; "]")/1000,
0)</f>
        <v>0</v>
      </c>
      <c r="AV40" s="8">
        <f>IFERROR(
GETPIVOTDATA("[Base_Tarjetas].[Importe]",TDinamica_R!$A$3,
"[Base_Tarjetas].[PERIODO]","[Base_Tarjetas].[PERIODO].&amp;[" &amp; TEXT(AV$6,"yyyymm") &amp; "]",
"[Base_Tarjetas].[Metrica]","[Base_Tarjetas].[Metrica].&amp;[" &amp; $A40 &amp; "]",
"[Base_Tarjetas].[SEGMENTO_DESCRIP]","[Base_Tarjetas].[SEGMENTO_DESCRIP].&amp;[" &amp; $C$6 &amp; "]",
"[Base_Tarjetas].[SITUACION]","[Base_Tarjetas].[SITUACION].&amp;[" &amp; $C40 &amp; "]",
"[Base_Tarjetas].[TIPO]","[Base_Tarjetas].[TIPO].&amp;[" &amp; $C$1 &amp; "]")/1000,
0)</f>
        <v>0</v>
      </c>
      <c r="AW40" s="8">
        <f>IFERROR(
GETPIVOTDATA("[Base_Tarjetas].[Importe]",TDinamica_R!$A$3,
"[Base_Tarjetas].[PERIODO]","[Base_Tarjetas].[PERIODO].&amp;[" &amp; TEXT(AW$6,"yyyymm") &amp; "]",
"[Base_Tarjetas].[Metrica]","[Base_Tarjetas].[Metrica].&amp;[" &amp; $A40 &amp; "]",
"[Base_Tarjetas].[SEGMENTO_DESCRIP]","[Base_Tarjetas].[SEGMENTO_DESCRIP].&amp;[" &amp; $C$6 &amp; "]",
"[Base_Tarjetas].[SITUACION]","[Base_Tarjetas].[SITUACION].&amp;[" &amp; $C40 &amp; "]",
"[Base_Tarjetas].[TIPO]","[Base_Tarjetas].[TIPO].&amp;[" &amp; $C$1 &amp; "]")/1000,
0)</f>
        <v>0</v>
      </c>
      <c r="AX40" s="8">
        <f>IFERROR(
GETPIVOTDATA("[Base_Tarjetas].[Importe]",TDinamica_R!$A$3,
"[Base_Tarjetas].[PERIODO]","[Base_Tarjetas].[PERIODO].&amp;[" &amp; TEXT(AX$6,"yyyymm") &amp; "]",
"[Base_Tarjetas].[Metrica]","[Base_Tarjetas].[Metrica].&amp;[" &amp; $A40 &amp; "]",
"[Base_Tarjetas].[SEGMENTO_DESCRIP]","[Base_Tarjetas].[SEGMENTO_DESCRIP].&amp;[" &amp; $C$6 &amp; "]",
"[Base_Tarjetas].[SITUACION]","[Base_Tarjetas].[SITUACION].&amp;[" &amp; $C40 &amp; "]",
"[Base_Tarjetas].[TIPO]","[Base_Tarjetas].[TIPO].&amp;[" &amp; $C$1 &amp; "]")/1000,
0)</f>
        <v>0</v>
      </c>
      <c r="AY40" s="8">
        <f>IFERROR(
GETPIVOTDATA("[Base_Tarjetas].[Importe]",TDinamica_R!$A$3,
"[Base_Tarjetas].[PERIODO]","[Base_Tarjetas].[PERIODO].&amp;[" &amp; TEXT(AY$6,"yyyymm") &amp; "]",
"[Base_Tarjetas].[Metrica]","[Base_Tarjetas].[Metrica].&amp;[" &amp; $A40 &amp; "]",
"[Base_Tarjetas].[SEGMENTO_DESCRIP]","[Base_Tarjetas].[SEGMENTO_DESCRIP].&amp;[" &amp; $C$6 &amp; "]",
"[Base_Tarjetas].[SITUACION]","[Base_Tarjetas].[SITUACION].&amp;[" &amp; $C40 &amp; "]",
"[Base_Tarjetas].[TIPO]","[Base_Tarjetas].[TIPO].&amp;[" &amp; $C$1 &amp; "]")/1000,
0)</f>
        <v>0</v>
      </c>
      <c r="AZ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TEXT(AZ$6,"yyyymm") &amp; "]"),
0)</f>
        <v>330.60211970914912</v>
      </c>
      <c r="BA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TEXT(BA$6,"yyyymm") &amp; "]"),
0)</f>
        <v>318.37416575299534</v>
      </c>
      <c r="BB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TEXT(BB$6,"yyyymm") &amp; "]"),
0)</f>
        <v>306.90623363337596</v>
      </c>
      <c r="BC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TEXT(BC$6,"yyyymm") &amp; "]"),
0)</f>
        <v>330.33810746496135</v>
      </c>
      <c r="BD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TEXT(BD$6,"yyyymm") &amp; "]"),
0)</f>
        <v>348.37373778807739</v>
      </c>
      <c r="BE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TEXT(BE$6,"yyyymm") &amp; "]"),
0)</f>
        <v>330.0949304329954</v>
      </c>
      <c r="BF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TEXT(BF$6,"yyyymm") &amp; "]"),
0)</f>
        <v>327.332601283185</v>
      </c>
      <c r="BG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TEXT(BG$6,"yyyymm") &amp; "]"),
0)</f>
        <v>357.39497015582862</v>
      </c>
      <c r="BH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TEXT(BH$6,"yyyymm") &amp; "]"),
0)</f>
        <v>353.31056342630478</v>
      </c>
      <c r="BI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TEXT(BI$6,"yyyymm") &amp; "]"),
0)</f>
        <v>351.865072867984</v>
      </c>
      <c r="BJ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TEXT(BJ$6,"yyyymm") &amp; "]"),
0)</f>
        <v>352.14065947510011</v>
      </c>
      <c r="BK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TEXT(BK$6,"yyyymm") &amp; "]"),
0)</f>
        <v>360.10108165913147</v>
      </c>
      <c r="BO40" s="24">
        <f t="shared" si="31"/>
        <v>0</v>
      </c>
      <c r="BP40" s="24">
        <f t="shared" si="31"/>
        <v>955.88251909552037</v>
      </c>
      <c r="BQ40" s="24">
        <f t="shared" si="31"/>
        <v>0</v>
      </c>
      <c r="BR40" s="24">
        <f t="shared" si="31"/>
        <v>0</v>
      </c>
      <c r="BS40" s="24">
        <f t="shared" si="31"/>
        <v>0</v>
      </c>
      <c r="BT40" s="24">
        <f t="shared" si="31"/>
        <v>0</v>
      </c>
    </row>
    <row r="41" spans="1:72" collapsed="1" x14ac:dyDescent="0.25">
      <c r="C41" s="3" t="s">
        <v>21</v>
      </c>
      <c r="D41" s="10">
        <f>SUM(D38:D40)</f>
        <v>0</v>
      </c>
      <c r="E41" s="10">
        <f t="shared" ref="E41:BK41" si="32">SUM(E38:E40)</f>
        <v>0</v>
      </c>
      <c r="F41" s="10">
        <f t="shared" si="32"/>
        <v>0</v>
      </c>
      <c r="G41" s="10">
        <f t="shared" si="32"/>
        <v>0</v>
      </c>
      <c r="H41" s="10">
        <f t="shared" si="32"/>
        <v>0</v>
      </c>
      <c r="I41" s="10">
        <f t="shared" si="32"/>
        <v>0</v>
      </c>
      <c r="J41" s="10">
        <f t="shared" si="32"/>
        <v>0</v>
      </c>
      <c r="K41" s="10">
        <f t="shared" si="32"/>
        <v>0</v>
      </c>
      <c r="L41" s="10">
        <f t="shared" si="32"/>
        <v>0</v>
      </c>
      <c r="M41" s="10">
        <f t="shared" si="32"/>
        <v>0</v>
      </c>
      <c r="N41" s="10">
        <f t="shared" si="32"/>
        <v>0</v>
      </c>
      <c r="O41" s="10">
        <f t="shared" si="32"/>
        <v>0</v>
      </c>
      <c r="P41" s="10">
        <f t="shared" si="32"/>
        <v>0</v>
      </c>
      <c r="Q41" s="10">
        <f t="shared" si="32"/>
        <v>0</v>
      </c>
      <c r="R41" s="10">
        <f t="shared" si="32"/>
        <v>0</v>
      </c>
      <c r="S41" s="10">
        <f t="shared" si="32"/>
        <v>0</v>
      </c>
      <c r="T41" s="10">
        <f t="shared" si="32"/>
        <v>0</v>
      </c>
      <c r="U41" s="10">
        <f t="shared" si="32"/>
        <v>0</v>
      </c>
      <c r="V41" s="10">
        <f t="shared" si="32"/>
        <v>0</v>
      </c>
      <c r="W41" s="10">
        <f t="shared" si="32"/>
        <v>0</v>
      </c>
      <c r="X41" s="10">
        <f t="shared" si="32"/>
        <v>0</v>
      </c>
      <c r="Y41" s="10">
        <f t="shared" si="32"/>
        <v>0</v>
      </c>
      <c r="Z41" s="10">
        <f t="shared" si="32"/>
        <v>0</v>
      </c>
      <c r="AA41" s="10">
        <f t="shared" si="32"/>
        <v>0</v>
      </c>
      <c r="AB41" s="10">
        <f t="shared" si="32"/>
        <v>0</v>
      </c>
      <c r="AC41" s="10">
        <f t="shared" si="32"/>
        <v>0</v>
      </c>
      <c r="AD41" s="10">
        <f t="shared" si="32"/>
        <v>0</v>
      </c>
      <c r="AE41" s="10">
        <f t="shared" si="32"/>
        <v>0</v>
      </c>
      <c r="AF41" s="10">
        <f t="shared" si="32"/>
        <v>0</v>
      </c>
      <c r="AG41" s="10">
        <f t="shared" si="32"/>
        <v>0</v>
      </c>
      <c r="AH41" s="10">
        <f t="shared" si="32"/>
        <v>0</v>
      </c>
      <c r="AI41" s="10">
        <f t="shared" si="32"/>
        <v>0</v>
      </c>
      <c r="AJ41" s="10">
        <f t="shared" si="32"/>
        <v>0</v>
      </c>
      <c r="AK41" s="10">
        <f t="shared" si="32"/>
        <v>0</v>
      </c>
      <c r="AL41" s="10">
        <f t="shared" si="32"/>
        <v>0</v>
      </c>
      <c r="AM41" s="10">
        <f t="shared" si="32"/>
        <v>0</v>
      </c>
      <c r="AN41" s="10">
        <f t="shared" si="32"/>
        <v>0</v>
      </c>
      <c r="AO41" s="10">
        <f t="shared" si="32"/>
        <v>0</v>
      </c>
      <c r="AP41" s="10">
        <f t="shared" si="32"/>
        <v>0</v>
      </c>
      <c r="AQ41" s="10">
        <f t="shared" si="32"/>
        <v>0</v>
      </c>
      <c r="AR41" s="10">
        <f t="shared" si="32"/>
        <v>0</v>
      </c>
      <c r="AS41" s="10">
        <f t="shared" si="32"/>
        <v>0</v>
      </c>
      <c r="AT41" s="10">
        <f t="shared" si="32"/>
        <v>0</v>
      </c>
      <c r="AU41" s="10">
        <f t="shared" si="32"/>
        <v>0</v>
      </c>
      <c r="AV41" s="10">
        <f t="shared" si="32"/>
        <v>0</v>
      </c>
      <c r="AW41" s="10">
        <f t="shared" si="32"/>
        <v>0</v>
      </c>
      <c r="AX41" s="10">
        <f t="shared" si="32"/>
        <v>0</v>
      </c>
      <c r="AY41" s="10">
        <f t="shared" si="32"/>
        <v>0</v>
      </c>
      <c r="AZ41" s="10">
        <f t="shared" si="32"/>
        <v>705.7382279649014</v>
      </c>
      <c r="BA41" s="10">
        <f t="shared" si="32"/>
        <v>672.67646204346181</v>
      </c>
      <c r="BB41" s="10">
        <f t="shared" si="32"/>
        <v>719.26211686068814</v>
      </c>
      <c r="BC41" s="10">
        <f t="shared" si="32"/>
        <v>740.21745009683093</v>
      </c>
      <c r="BD41" s="10">
        <f t="shared" si="32"/>
        <v>781.24153948231083</v>
      </c>
      <c r="BE41" s="10">
        <f t="shared" si="32"/>
        <v>786.46128436087929</v>
      </c>
      <c r="BF41" s="10">
        <f t="shared" si="32"/>
        <v>805.1585283612485</v>
      </c>
      <c r="BG41" s="10">
        <f t="shared" si="32"/>
        <v>853.08621538607792</v>
      </c>
      <c r="BH41" s="10">
        <f t="shared" si="32"/>
        <v>856.16132663607573</v>
      </c>
      <c r="BI41" s="10">
        <f t="shared" si="32"/>
        <v>889.22948294650178</v>
      </c>
      <c r="BJ41" s="10">
        <f t="shared" si="32"/>
        <v>907.5047922641088</v>
      </c>
      <c r="BK41" s="10">
        <f t="shared" si="32"/>
        <v>953.97681642113639</v>
      </c>
      <c r="BO41" s="23">
        <f>SUM(BO38:BO40)</f>
        <v>0</v>
      </c>
      <c r="BP41" s="23">
        <f t="shared" ref="BP41:BT41" si="33">SUM(BP38:BP40)</f>
        <v>2097.6768068690512</v>
      </c>
      <c r="BQ41" s="23">
        <f t="shared" si="33"/>
        <v>0</v>
      </c>
      <c r="BR41" s="23">
        <f t="shared" si="33"/>
        <v>0</v>
      </c>
      <c r="BS41" s="23">
        <f t="shared" si="33"/>
        <v>0</v>
      </c>
      <c r="BT41" s="23">
        <f t="shared" si="33"/>
        <v>0</v>
      </c>
    </row>
    <row r="44" spans="1:72" hidden="1" outlineLevel="1" x14ac:dyDescent="0.25">
      <c r="A44" s="11" t="s">
        <v>14</v>
      </c>
      <c r="C44" s="2" t="s">
        <v>0</v>
      </c>
      <c r="D44" s="8">
        <f>IFERROR(
GETPIVOTDATA("[Base_Tarjetas].[Importe]",TDinamica_R!$A$3,
"[Base_Tarjetas].[PERIODO]","[Base_Tarjetas].[PERIODO].&amp;[" &amp; TEXT(D$6,"yyyymm") &amp; "]",
"[Base_Tarjetas].[Metrica]","[Base_Tarjetas].[Metrica].&amp;[" &amp; $A44 &amp; "]",
"[Base_Tarjetas].[SEGMENTO_DESCRIP]","[Base_Tarjetas].[SEGMENTO_DESCRIP].&amp;[" &amp; $C$6 &amp; "]",
"[Base_Tarjetas].[SITUACION]","[Base_Tarjetas].[SITUACION].&amp;[" &amp; $C44 &amp; "]",
"[Base_Tarjetas].[TIPO]","[Base_Tarjetas].[TIPO].&amp;[" &amp; $C$1 &amp; "]")/1000,
0)</f>
        <v>0</v>
      </c>
      <c r="E44" s="8">
        <f>IFERROR(
GETPIVOTDATA("[Base_Tarjetas].[Importe]",TDinamica_R!$A$3,
"[Base_Tarjetas].[PERIODO]","[Base_Tarjetas].[PERIODO].&amp;[" &amp; TEXT(E$6,"yyyymm") &amp; "]",
"[Base_Tarjetas].[Metrica]","[Base_Tarjetas].[Metrica].&amp;[" &amp; $A44 &amp; "]",
"[Base_Tarjetas].[SEGMENTO_DESCRIP]","[Base_Tarjetas].[SEGMENTO_DESCRIP].&amp;[" &amp; $C$6 &amp; "]",
"[Base_Tarjetas].[SITUACION]","[Base_Tarjetas].[SITUACION].&amp;[" &amp; $C44 &amp; "]",
"[Base_Tarjetas].[TIPO]","[Base_Tarjetas].[TIPO].&amp;[" &amp; $C$1 &amp; "]")/1000,
0)</f>
        <v>0</v>
      </c>
      <c r="F44" s="8">
        <f>IFERROR(
GETPIVOTDATA("[Base_Tarjetas].[Importe]",TDinamica_R!$A$3,
"[Base_Tarjetas].[PERIODO]","[Base_Tarjetas].[PERIODO].&amp;[" &amp; TEXT(F$6,"yyyymm") &amp; "]",
"[Base_Tarjetas].[Metrica]","[Base_Tarjetas].[Metrica].&amp;[" &amp; $A44 &amp; "]",
"[Base_Tarjetas].[SEGMENTO_DESCRIP]","[Base_Tarjetas].[SEGMENTO_DESCRIP].&amp;[" &amp; $C$6 &amp; "]",
"[Base_Tarjetas].[SITUACION]","[Base_Tarjetas].[SITUACION].&amp;[" &amp; $C44 &amp; "]",
"[Base_Tarjetas].[TIPO]","[Base_Tarjetas].[TIPO].&amp;[" &amp; $C$1 &amp; "]")/1000,
0)</f>
        <v>0</v>
      </c>
      <c r="G44" s="8">
        <f>IFERROR(
GETPIVOTDATA("[Base_Tarjetas].[Importe]",TDinamica_R!$A$3,
"[Base_Tarjetas].[PERIODO]","[Base_Tarjetas].[PERIODO].&amp;[" &amp; TEXT(G$6,"yyyymm") &amp; "]",
"[Base_Tarjetas].[Metrica]","[Base_Tarjetas].[Metrica].&amp;[" &amp; $A44 &amp; "]",
"[Base_Tarjetas].[SEGMENTO_DESCRIP]","[Base_Tarjetas].[SEGMENTO_DESCRIP].&amp;[" &amp; $C$6 &amp; "]",
"[Base_Tarjetas].[SITUACION]","[Base_Tarjetas].[SITUACION].&amp;[" &amp; $C44 &amp; "]",
"[Base_Tarjetas].[TIPO]","[Base_Tarjetas].[TIPO].&amp;[" &amp; $C$1 &amp; "]")/1000,
0)</f>
        <v>0</v>
      </c>
      <c r="H44" s="8">
        <f>IFERROR(
GETPIVOTDATA("[Base_Tarjetas].[Importe]",TDinamica_R!$A$3,
"[Base_Tarjetas].[PERIODO]","[Base_Tarjetas].[PERIODO].&amp;[" &amp; TEXT(H$6,"yyyymm") &amp; "]",
"[Base_Tarjetas].[Metrica]","[Base_Tarjetas].[Metrica].&amp;[" &amp; $A44 &amp; "]",
"[Base_Tarjetas].[SEGMENTO_DESCRIP]","[Base_Tarjetas].[SEGMENTO_DESCRIP].&amp;[" &amp; $C$6 &amp; "]",
"[Base_Tarjetas].[SITUACION]","[Base_Tarjetas].[SITUACION].&amp;[" &amp; $C44 &amp; "]",
"[Base_Tarjetas].[TIPO]","[Base_Tarjetas].[TIPO].&amp;[" &amp; $C$1 &amp; "]")/1000,
0)</f>
        <v>0</v>
      </c>
      <c r="I44" s="8">
        <f>IFERROR(
GETPIVOTDATA("[Base_Tarjetas].[Importe]",TDinamica_R!$A$3,
"[Base_Tarjetas].[PERIODO]","[Base_Tarjetas].[PERIODO].&amp;[" &amp; TEXT(I$6,"yyyymm") &amp; "]",
"[Base_Tarjetas].[Metrica]","[Base_Tarjetas].[Metrica].&amp;[" &amp; $A44 &amp; "]",
"[Base_Tarjetas].[SEGMENTO_DESCRIP]","[Base_Tarjetas].[SEGMENTO_DESCRIP].&amp;[" &amp; $C$6 &amp; "]",
"[Base_Tarjetas].[SITUACION]","[Base_Tarjetas].[SITUACION].&amp;[" &amp; $C44 &amp; "]",
"[Base_Tarjetas].[TIPO]","[Base_Tarjetas].[TIPO].&amp;[" &amp; $C$1 &amp; "]")/1000,
0)</f>
        <v>0</v>
      </c>
      <c r="J44" s="8">
        <f>IFERROR(
GETPIVOTDATA("[Base_Tarjetas].[Importe]",TDinamica_R!$A$3,
"[Base_Tarjetas].[PERIODO]","[Base_Tarjetas].[PERIODO].&amp;[" &amp; TEXT(J$6,"yyyymm") &amp; "]",
"[Base_Tarjetas].[Metrica]","[Base_Tarjetas].[Metrica].&amp;[" &amp; $A44 &amp; "]",
"[Base_Tarjetas].[SEGMENTO_DESCRIP]","[Base_Tarjetas].[SEGMENTO_DESCRIP].&amp;[" &amp; $C$6 &amp; "]",
"[Base_Tarjetas].[SITUACION]","[Base_Tarjetas].[SITUACION].&amp;[" &amp; $C44 &amp; "]",
"[Base_Tarjetas].[TIPO]","[Base_Tarjetas].[TIPO].&amp;[" &amp; $C$1 &amp; "]")/1000,
0)</f>
        <v>0</v>
      </c>
      <c r="K44" s="8">
        <f>IFERROR(
GETPIVOTDATA("[Base_Tarjetas].[Importe]",TDinamica_R!$A$3,
"[Base_Tarjetas].[PERIODO]","[Base_Tarjetas].[PERIODO].&amp;[" &amp; TEXT(K$6,"yyyymm") &amp; "]",
"[Base_Tarjetas].[Metrica]","[Base_Tarjetas].[Metrica].&amp;[" &amp; $A44 &amp; "]",
"[Base_Tarjetas].[SEGMENTO_DESCRIP]","[Base_Tarjetas].[SEGMENTO_DESCRIP].&amp;[" &amp; $C$6 &amp; "]",
"[Base_Tarjetas].[SITUACION]","[Base_Tarjetas].[SITUACION].&amp;[" &amp; $C44 &amp; "]",
"[Base_Tarjetas].[TIPO]","[Base_Tarjetas].[TIPO].&amp;[" &amp; $C$1 &amp; "]")/1000,
0)</f>
        <v>0</v>
      </c>
      <c r="L44" s="8">
        <f>IFERROR(
GETPIVOTDATA("[Base_Tarjetas].[Importe]",TDinamica_R!$A$3,
"[Base_Tarjetas].[PERIODO]","[Base_Tarjetas].[PERIODO].&amp;[" &amp; TEXT(L$6,"yyyymm") &amp; "]",
"[Base_Tarjetas].[Metrica]","[Base_Tarjetas].[Metrica].&amp;[" &amp; $A44 &amp; "]",
"[Base_Tarjetas].[SEGMENTO_DESCRIP]","[Base_Tarjetas].[SEGMENTO_DESCRIP].&amp;[" &amp; $C$6 &amp; "]",
"[Base_Tarjetas].[SITUACION]","[Base_Tarjetas].[SITUACION].&amp;[" &amp; $C44 &amp; "]",
"[Base_Tarjetas].[TIPO]","[Base_Tarjetas].[TIPO].&amp;[" &amp; $C$1 &amp; "]")/1000,
0)</f>
        <v>0</v>
      </c>
      <c r="M44" s="8">
        <f>IFERROR(
GETPIVOTDATA("[Base_Tarjetas].[Importe]",TDinamica_R!$A$3,
"[Base_Tarjetas].[PERIODO]","[Base_Tarjetas].[PERIODO].&amp;[" &amp; TEXT(M$6,"yyyymm") &amp; "]",
"[Base_Tarjetas].[Metrica]","[Base_Tarjetas].[Metrica].&amp;[" &amp; $A44 &amp; "]",
"[Base_Tarjetas].[SEGMENTO_DESCRIP]","[Base_Tarjetas].[SEGMENTO_DESCRIP].&amp;[" &amp; $C$6 &amp; "]",
"[Base_Tarjetas].[SITUACION]","[Base_Tarjetas].[SITUACION].&amp;[" &amp; $C44 &amp; "]",
"[Base_Tarjetas].[TIPO]","[Base_Tarjetas].[TIPO].&amp;[" &amp; $C$1 &amp; "]")/1000,
0)</f>
        <v>0</v>
      </c>
      <c r="N44" s="8">
        <f>IFERROR(
GETPIVOTDATA("[Base_Tarjetas].[Importe]",TDinamica_R!$A$3,
"[Base_Tarjetas].[PERIODO]","[Base_Tarjetas].[PERIODO].&amp;[" &amp; TEXT(N$6,"yyyymm") &amp; "]",
"[Base_Tarjetas].[Metrica]","[Base_Tarjetas].[Metrica].&amp;[" &amp; $A44 &amp; "]",
"[Base_Tarjetas].[SEGMENTO_DESCRIP]","[Base_Tarjetas].[SEGMENTO_DESCRIP].&amp;[" &amp; $C$6 &amp; "]",
"[Base_Tarjetas].[SITUACION]","[Base_Tarjetas].[SITUACION].&amp;[" &amp; $C44 &amp; "]",
"[Base_Tarjetas].[TIPO]","[Base_Tarjetas].[TIPO].&amp;[" &amp; $C$1 &amp; "]")/1000,
0)</f>
        <v>0</v>
      </c>
      <c r="O44" s="8">
        <f>IFERROR(
GETPIVOTDATA("[Base_Tarjetas].[Importe]",TDinamica_R!$A$3,
"[Base_Tarjetas].[PERIODO]","[Base_Tarjetas].[PERIODO].&amp;[" &amp; TEXT(O$6,"yyyymm") &amp; "]",
"[Base_Tarjetas].[Metrica]","[Base_Tarjetas].[Metrica].&amp;[" &amp; $A44 &amp; "]",
"[Base_Tarjetas].[SEGMENTO_DESCRIP]","[Base_Tarjetas].[SEGMENTO_DESCRIP].&amp;[" &amp; $C$6 &amp; "]",
"[Base_Tarjetas].[SITUACION]","[Base_Tarjetas].[SITUACION].&amp;[" &amp; $C44 &amp; "]",
"[Base_Tarjetas].[TIPO]","[Base_Tarjetas].[TIPO].&amp;[" &amp; $C$1 &amp; "]")/1000,
0)</f>
        <v>0</v>
      </c>
      <c r="P44" s="8">
        <f>IFERROR(
GETPIVOTDATA("[Base_Tarjetas].[Importe]",TDinamica_R!$A$3,
"[Base_Tarjetas].[PERIODO]","[Base_Tarjetas].[PERIODO].&amp;[" &amp; TEXT(P$6,"yyyymm") &amp; "]",
"[Base_Tarjetas].[Metrica]","[Base_Tarjetas].[Metrica].&amp;[" &amp; $A44 &amp; "]",
"[Base_Tarjetas].[SEGMENTO_DESCRIP]","[Base_Tarjetas].[SEGMENTO_DESCRIP].&amp;[" &amp; $C$6 &amp; "]",
"[Base_Tarjetas].[SITUACION]","[Base_Tarjetas].[SITUACION].&amp;[" &amp; $C44 &amp; "]",
"[Base_Tarjetas].[TIPO]","[Base_Tarjetas].[TIPO].&amp;[" &amp; $C$1 &amp; "]")/1000,
0)</f>
        <v>0</v>
      </c>
      <c r="Q44" s="8">
        <f>IFERROR(
GETPIVOTDATA("[Base_Tarjetas].[Importe]",TDinamica_R!$A$3,
"[Base_Tarjetas].[PERIODO]","[Base_Tarjetas].[PERIODO].&amp;[" &amp; TEXT(Q$6,"yyyymm") &amp; "]",
"[Base_Tarjetas].[Metrica]","[Base_Tarjetas].[Metrica].&amp;[" &amp; $A44 &amp; "]",
"[Base_Tarjetas].[SEGMENTO_DESCRIP]","[Base_Tarjetas].[SEGMENTO_DESCRIP].&amp;[" &amp; $C$6 &amp; "]",
"[Base_Tarjetas].[SITUACION]","[Base_Tarjetas].[SITUACION].&amp;[" &amp; $C44 &amp; "]",
"[Base_Tarjetas].[TIPO]","[Base_Tarjetas].[TIPO].&amp;[" &amp; $C$1 &amp; "]")/1000,
0)</f>
        <v>0</v>
      </c>
      <c r="R44" s="8">
        <f>IFERROR(
GETPIVOTDATA("[Base_Tarjetas].[Importe]",TDinamica_R!$A$3,
"[Base_Tarjetas].[PERIODO]","[Base_Tarjetas].[PERIODO].&amp;[" &amp; TEXT(R$6,"yyyymm") &amp; "]",
"[Base_Tarjetas].[Metrica]","[Base_Tarjetas].[Metrica].&amp;[" &amp; $A44 &amp; "]",
"[Base_Tarjetas].[SEGMENTO_DESCRIP]","[Base_Tarjetas].[SEGMENTO_DESCRIP].&amp;[" &amp; $C$6 &amp; "]",
"[Base_Tarjetas].[SITUACION]","[Base_Tarjetas].[SITUACION].&amp;[" &amp; $C44 &amp; "]",
"[Base_Tarjetas].[TIPO]","[Base_Tarjetas].[TIPO].&amp;[" &amp; $C$1 &amp; "]")/1000,
0)</f>
        <v>0</v>
      </c>
      <c r="S44" s="8">
        <f>IFERROR(
GETPIVOTDATA("[Base_Tarjetas].[Importe]",TDinamica_R!$A$3,
"[Base_Tarjetas].[PERIODO]","[Base_Tarjetas].[PERIODO].&amp;[" &amp; TEXT(S$6,"yyyymm") &amp; "]",
"[Base_Tarjetas].[Metrica]","[Base_Tarjetas].[Metrica].&amp;[" &amp; $A44 &amp; "]",
"[Base_Tarjetas].[SEGMENTO_DESCRIP]","[Base_Tarjetas].[SEGMENTO_DESCRIP].&amp;[" &amp; $C$6 &amp; "]",
"[Base_Tarjetas].[SITUACION]","[Base_Tarjetas].[SITUACION].&amp;[" &amp; $C44 &amp; "]",
"[Base_Tarjetas].[TIPO]","[Base_Tarjetas].[TIPO].&amp;[" &amp; $C$1 &amp; "]")/1000,
0)</f>
        <v>0</v>
      </c>
      <c r="T44" s="8">
        <f>IFERROR(
GETPIVOTDATA("[Base_Tarjetas].[Importe]",TDinamica_R!$A$3,
"[Base_Tarjetas].[PERIODO]","[Base_Tarjetas].[PERIODO].&amp;[" &amp; TEXT(T$6,"yyyymm") &amp; "]",
"[Base_Tarjetas].[Metrica]","[Base_Tarjetas].[Metrica].&amp;[" &amp; $A44 &amp; "]",
"[Base_Tarjetas].[SEGMENTO_DESCRIP]","[Base_Tarjetas].[SEGMENTO_DESCRIP].&amp;[" &amp; $C$6 &amp; "]",
"[Base_Tarjetas].[SITUACION]","[Base_Tarjetas].[SITUACION].&amp;[" &amp; $C44 &amp; "]",
"[Base_Tarjetas].[TIPO]","[Base_Tarjetas].[TIPO].&amp;[" &amp; $C$1 &amp; "]")/1000,
0)</f>
        <v>0</v>
      </c>
      <c r="U44" s="8">
        <f>IFERROR(
GETPIVOTDATA("[Base_Tarjetas].[Importe]",TDinamica_R!$A$3,
"[Base_Tarjetas].[PERIODO]","[Base_Tarjetas].[PERIODO].&amp;[" &amp; TEXT(U$6,"yyyymm") &amp; "]",
"[Base_Tarjetas].[Metrica]","[Base_Tarjetas].[Metrica].&amp;[" &amp; $A44 &amp; "]",
"[Base_Tarjetas].[SEGMENTO_DESCRIP]","[Base_Tarjetas].[SEGMENTO_DESCRIP].&amp;[" &amp; $C$6 &amp; "]",
"[Base_Tarjetas].[SITUACION]","[Base_Tarjetas].[SITUACION].&amp;[" &amp; $C44 &amp; "]",
"[Base_Tarjetas].[TIPO]","[Base_Tarjetas].[TIPO].&amp;[" &amp; $C$1 &amp; "]")/1000,
0)</f>
        <v>0</v>
      </c>
      <c r="V44" s="8">
        <f>IFERROR(
GETPIVOTDATA("[Base_Tarjetas].[Importe]",TDinamica_R!$A$3,
"[Base_Tarjetas].[PERIODO]","[Base_Tarjetas].[PERIODO].&amp;[" &amp; TEXT(V$6,"yyyymm") &amp; "]",
"[Base_Tarjetas].[Metrica]","[Base_Tarjetas].[Metrica].&amp;[" &amp; $A44 &amp; "]",
"[Base_Tarjetas].[SEGMENTO_DESCRIP]","[Base_Tarjetas].[SEGMENTO_DESCRIP].&amp;[" &amp; $C$6 &amp; "]",
"[Base_Tarjetas].[SITUACION]","[Base_Tarjetas].[SITUACION].&amp;[" &amp; $C44 &amp; "]",
"[Base_Tarjetas].[TIPO]","[Base_Tarjetas].[TIPO].&amp;[" &amp; $C$1 &amp; "]")/1000,
0)</f>
        <v>0</v>
      </c>
      <c r="W44" s="8">
        <f>IFERROR(
GETPIVOTDATA("[Base_Tarjetas].[Importe]",TDinamica_R!$A$3,
"[Base_Tarjetas].[PERIODO]","[Base_Tarjetas].[PERIODO].&amp;[" &amp; TEXT(W$6,"yyyymm") &amp; "]",
"[Base_Tarjetas].[Metrica]","[Base_Tarjetas].[Metrica].&amp;[" &amp; $A44 &amp; "]",
"[Base_Tarjetas].[SEGMENTO_DESCRIP]","[Base_Tarjetas].[SEGMENTO_DESCRIP].&amp;[" &amp; $C$6 &amp; "]",
"[Base_Tarjetas].[SITUACION]","[Base_Tarjetas].[SITUACION].&amp;[" &amp; $C44 &amp; "]",
"[Base_Tarjetas].[TIPO]","[Base_Tarjetas].[TIPO].&amp;[" &amp; $C$1 &amp; "]")/1000,
0)</f>
        <v>0</v>
      </c>
      <c r="X44" s="8">
        <f>IFERROR(
GETPIVOTDATA("[Base_Tarjetas].[Importe]",TDinamica_R!$A$3,
"[Base_Tarjetas].[PERIODO]","[Base_Tarjetas].[PERIODO].&amp;[" &amp; TEXT(X$6,"yyyymm") &amp; "]",
"[Base_Tarjetas].[Metrica]","[Base_Tarjetas].[Metrica].&amp;[" &amp; $A44 &amp; "]",
"[Base_Tarjetas].[SEGMENTO_DESCRIP]","[Base_Tarjetas].[SEGMENTO_DESCRIP].&amp;[" &amp; $C$6 &amp; "]",
"[Base_Tarjetas].[SITUACION]","[Base_Tarjetas].[SITUACION].&amp;[" &amp; $C44 &amp; "]",
"[Base_Tarjetas].[TIPO]","[Base_Tarjetas].[TIPO].&amp;[" &amp; $C$1 &amp; "]")/1000,
0)</f>
        <v>0</v>
      </c>
      <c r="Y44" s="8">
        <f>IFERROR(
GETPIVOTDATA("[Base_Tarjetas].[Importe]",TDinamica_R!$A$3,
"[Base_Tarjetas].[PERIODO]","[Base_Tarjetas].[PERIODO].&amp;[" &amp; TEXT(Y$6,"yyyymm") &amp; "]",
"[Base_Tarjetas].[Metrica]","[Base_Tarjetas].[Metrica].&amp;[" &amp; $A44 &amp; "]",
"[Base_Tarjetas].[SEGMENTO_DESCRIP]","[Base_Tarjetas].[SEGMENTO_DESCRIP].&amp;[" &amp; $C$6 &amp; "]",
"[Base_Tarjetas].[SITUACION]","[Base_Tarjetas].[SITUACION].&amp;[" &amp; $C44 &amp; "]",
"[Base_Tarjetas].[TIPO]","[Base_Tarjetas].[TIPO].&amp;[" &amp; $C$1 &amp; "]")/1000,
0)</f>
        <v>0</v>
      </c>
      <c r="Z44" s="8">
        <f>IFERROR(
GETPIVOTDATA("[Base_Tarjetas].[Importe]",TDinamica_R!$A$3,
"[Base_Tarjetas].[PERIODO]","[Base_Tarjetas].[PERIODO].&amp;[" &amp; TEXT(Z$6,"yyyymm") &amp; "]",
"[Base_Tarjetas].[Metrica]","[Base_Tarjetas].[Metrica].&amp;[" &amp; $A44 &amp; "]",
"[Base_Tarjetas].[SEGMENTO_DESCRIP]","[Base_Tarjetas].[SEGMENTO_DESCRIP].&amp;[" &amp; $C$6 &amp; "]",
"[Base_Tarjetas].[SITUACION]","[Base_Tarjetas].[SITUACION].&amp;[" &amp; $C44 &amp; "]",
"[Base_Tarjetas].[TIPO]","[Base_Tarjetas].[TIPO].&amp;[" &amp; $C$1 &amp; "]")/1000,
0)</f>
        <v>0</v>
      </c>
      <c r="AA44" s="8">
        <f>IFERROR(
GETPIVOTDATA("[Base_Tarjetas].[Importe]",TDinamica_R!$A$3,
"[Base_Tarjetas].[PERIODO]","[Base_Tarjetas].[PERIODO].&amp;[" &amp; TEXT(AA$6,"yyyymm") &amp; "]",
"[Base_Tarjetas].[Metrica]","[Base_Tarjetas].[Metrica].&amp;[" &amp; $A44 &amp; "]",
"[Base_Tarjetas].[SEGMENTO_DESCRIP]","[Base_Tarjetas].[SEGMENTO_DESCRIP].&amp;[" &amp; $C$6 &amp; "]",
"[Base_Tarjetas].[SITUACION]","[Base_Tarjetas].[SITUACION].&amp;[" &amp; $C44 &amp; "]",
"[Base_Tarjetas].[TIPO]","[Base_Tarjetas].[TIPO].&amp;[" &amp; $C$1 &amp; "]")/1000,
0)</f>
        <v>0</v>
      </c>
      <c r="AB44" s="8">
        <f>IFERROR(
GETPIVOTDATA("[Base_Tarjetas].[Importe]",TDinamica_R!$A$3,
"[Base_Tarjetas].[PERIODO]","[Base_Tarjetas].[PERIODO].&amp;[" &amp; TEXT(AB$6,"yyyymm") &amp; "]",
"[Base_Tarjetas].[Metrica]","[Base_Tarjetas].[Metrica].&amp;[" &amp; $A44 &amp; "]",
"[Base_Tarjetas].[SEGMENTO_DESCRIP]","[Base_Tarjetas].[SEGMENTO_DESCRIP].&amp;[" &amp; $C$6 &amp; "]",
"[Base_Tarjetas].[SITUACION]","[Base_Tarjetas].[SITUACION].&amp;[" &amp; $C44 &amp; "]",
"[Base_Tarjetas].[TIPO]","[Base_Tarjetas].[TIPO].&amp;[" &amp; $C$1 &amp; "]")/1000,
0)</f>
        <v>0</v>
      </c>
      <c r="AC44" s="8">
        <f>IFERROR(
GETPIVOTDATA("[Base_Tarjetas].[Importe]",TDinamica_R!$A$3,
"[Base_Tarjetas].[PERIODO]","[Base_Tarjetas].[PERIODO].&amp;[" &amp; TEXT(AC$6,"yyyymm") &amp; "]",
"[Base_Tarjetas].[Metrica]","[Base_Tarjetas].[Metrica].&amp;[" &amp; $A44 &amp; "]",
"[Base_Tarjetas].[SEGMENTO_DESCRIP]","[Base_Tarjetas].[SEGMENTO_DESCRIP].&amp;[" &amp; $C$6 &amp; "]",
"[Base_Tarjetas].[SITUACION]","[Base_Tarjetas].[SITUACION].&amp;[" &amp; $C44 &amp; "]",
"[Base_Tarjetas].[TIPO]","[Base_Tarjetas].[TIPO].&amp;[" &amp; $C$1 &amp; "]")/1000,
0)</f>
        <v>0</v>
      </c>
      <c r="AD44" s="8">
        <f>IFERROR(
GETPIVOTDATA("[Base_Tarjetas].[Importe]",TDinamica_R!$A$3,
"[Base_Tarjetas].[PERIODO]","[Base_Tarjetas].[PERIODO].&amp;[" &amp; TEXT(AD$6,"yyyymm") &amp; "]",
"[Base_Tarjetas].[Metrica]","[Base_Tarjetas].[Metrica].&amp;[" &amp; $A44 &amp; "]",
"[Base_Tarjetas].[SEGMENTO_DESCRIP]","[Base_Tarjetas].[SEGMENTO_DESCRIP].&amp;[" &amp; $C$6 &amp; "]",
"[Base_Tarjetas].[SITUACION]","[Base_Tarjetas].[SITUACION].&amp;[" &amp; $C44 &amp; "]",
"[Base_Tarjetas].[TIPO]","[Base_Tarjetas].[TIPO].&amp;[" &amp; $C$1 &amp; "]")/1000,
0)</f>
        <v>0</v>
      </c>
      <c r="AE44" s="8">
        <f>IFERROR(
GETPIVOTDATA("[Base_Tarjetas].[Importe]",TDinamica_R!$A$3,
"[Base_Tarjetas].[PERIODO]","[Base_Tarjetas].[PERIODO].&amp;[" &amp; TEXT(AE$6,"yyyymm") &amp; "]",
"[Base_Tarjetas].[Metrica]","[Base_Tarjetas].[Metrica].&amp;[" &amp; $A44 &amp; "]",
"[Base_Tarjetas].[SEGMENTO_DESCRIP]","[Base_Tarjetas].[SEGMENTO_DESCRIP].&amp;[" &amp; $C$6 &amp; "]",
"[Base_Tarjetas].[SITUACION]","[Base_Tarjetas].[SITUACION].&amp;[" &amp; $C44 &amp; "]",
"[Base_Tarjetas].[TIPO]","[Base_Tarjetas].[TIPO].&amp;[" &amp; $C$1 &amp; "]")/1000,
0)</f>
        <v>0</v>
      </c>
      <c r="AF44" s="8">
        <f>IFERROR(
GETPIVOTDATA("[Base_Tarjetas].[Importe]",TDinamica_R!$A$3,
"[Base_Tarjetas].[PERIODO]","[Base_Tarjetas].[PERIODO].&amp;[" &amp; TEXT(AF$6,"yyyymm") &amp; "]",
"[Base_Tarjetas].[Metrica]","[Base_Tarjetas].[Metrica].&amp;[" &amp; $A44 &amp; "]",
"[Base_Tarjetas].[SEGMENTO_DESCRIP]","[Base_Tarjetas].[SEGMENTO_DESCRIP].&amp;[" &amp; $C$6 &amp; "]",
"[Base_Tarjetas].[SITUACION]","[Base_Tarjetas].[SITUACION].&amp;[" &amp; $C44 &amp; "]",
"[Base_Tarjetas].[TIPO]","[Base_Tarjetas].[TIPO].&amp;[" &amp; $C$1 &amp; "]")/1000,
0)</f>
        <v>0</v>
      </c>
      <c r="AG44" s="8">
        <f>IFERROR(
GETPIVOTDATA("[Base_Tarjetas].[Importe]",TDinamica_R!$A$3,
"[Base_Tarjetas].[PERIODO]","[Base_Tarjetas].[PERIODO].&amp;[" &amp; TEXT(AG$6,"yyyymm") &amp; "]",
"[Base_Tarjetas].[Metrica]","[Base_Tarjetas].[Metrica].&amp;[" &amp; $A44 &amp; "]",
"[Base_Tarjetas].[SEGMENTO_DESCRIP]","[Base_Tarjetas].[SEGMENTO_DESCRIP].&amp;[" &amp; $C$6 &amp; "]",
"[Base_Tarjetas].[SITUACION]","[Base_Tarjetas].[SITUACION].&amp;[" &amp; $C44 &amp; "]",
"[Base_Tarjetas].[TIPO]","[Base_Tarjetas].[TIPO].&amp;[" &amp; $C$1 &amp; "]")/1000,
0)</f>
        <v>0</v>
      </c>
      <c r="AH44" s="8">
        <f>IFERROR(
GETPIVOTDATA("[Base_Tarjetas].[Importe]",TDinamica_R!$A$3,
"[Base_Tarjetas].[PERIODO]","[Base_Tarjetas].[PERIODO].&amp;[" &amp; TEXT(AH$6,"yyyymm") &amp; "]",
"[Base_Tarjetas].[Metrica]","[Base_Tarjetas].[Metrica].&amp;[" &amp; $A44 &amp; "]",
"[Base_Tarjetas].[SEGMENTO_DESCRIP]","[Base_Tarjetas].[SEGMENTO_DESCRIP].&amp;[" &amp; $C$6 &amp; "]",
"[Base_Tarjetas].[SITUACION]","[Base_Tarjetas].[SITUACION].&amp;[" &amp; $C44 &amp; "]",
"[Base_Tarjetas].[TIPO]","[Base_Tarjetas].[TIPO].&amp;[" &amp; $C$1 &amp; "]")/1000,
0)</f>
        <v>0</v>
      </c>
      <c r="AI44" s="8">
        <f>IFERROR(
GETPIVOTDATA("[Base_Tarjetas].[Importe]",TDinamica_R!$A$3,
"[Base_Tarjetas].[PERIODO]","[Base_Tarjetas].[PERIODO].&amp;[" &amp; TEXT(AI$6,"yyyymm") &amp; "]",
"[Base_Tarjetas].[Metrica]","[Base_Tarjetas].[Metrica].&amp;[" &amp; $A44 &amp; "]",
"[Base_Tarjetas].[SEGMENTO_DESCRIP]","[Base_Tarjetas].[SEGMENTO_DESCRIP].&amp;[" &amp; $C$6 &amp; "]",
"[Base_Tarjetas].[SITUACION]","[Base_Tarjetas].[SITUACION].&amp;[" &amp; $C44 &amp; "]",
"[Base_Tarjetas].[TIPO]","[Base_Tarjetas].[TIPO].&amp;[" &amp; $C$1 &amp; "]")/1000,
0)</f>
        <v>0</v>
      </c>
      <c r="AJ44" s="8">
        <f>IFERROR(
GETPIVOTDATA("[Base_Tarjetas].[Importe]",TDinamica_R!$A$3,
"[Base_Tarjetas].[PERIODO]","[Base_Tarjetas].[PERIODO].&amp;[" &amp; TEXT(AJ$6,"yyyymm") &amp; "]",
"[Base_Tarjetas].[Metrica]","[Base_Tarjetas].[Metrica].&amp;[" &amp; $A44 &amp; "]",
"[Base_Tarjetas].[SEGMENTO_DESCRIP]","[Base_Tarjetas].[SEGMENTO_DESCRIP].&amp;[" &amp; $C$6 &amp; "]",
"[Base_Tarjetas].[SITUACION]","[Base_Tarjetas].[SITUACION].&amp;[" &amp; $C44 &amp; "]",
"[Base_Tarjetas].[TIPO]","[Base_Tarjetas].[TIPO].&amp;[" &amp; $C$1 &amp; "]")/1000,
0)</f>
        <v>0</v>
      </c>
      <c r="AK44" s="8">
        <f>IFERROR(
GETPIVOTDATA("[Base_Tarjetas].[Importe]",TDinamica_R!$A$3,
"[Base_Tarjetas].[PERIODO]","[Base_Tarjetas].[PERIODO].&amp;[" &amp; TEXT(AK$6,"yyyymm") &amp; "]",
"[Base_Tarjetas].[Metrica]","[Base_Tarjetas].[Metrica].&amp;[" &amp; $A44 &amp; "]",
"[Base_Tarjetas].[SEGMENTO_DESCRIP]","[Base_Tarjetas].[SEGMENTO_DESCRIP].&amp;[" &amp; $C$6 &amp; "]",
"[Base_Tarjetas].[SITUACION]","[Base_Tarjetas].[SITUACION].&amp;[" &amp; $C44 &amp; "]",
"[Base_Tarjetas].[TIPO]","[Base_Tarjetas].[TIPO].&amp;[" &amp; $C$1 &amp; "]")/1000,
0)</f>
        <v>0</v>
      </c>
      <c r="AL44" s="8">
        <f>IFERROR(
GETPIVOTDATA("[Base_Tarjetas].[Importe]",TDinamica_R!$A$3,
"[Base_Tarjetas].[PERIODO]","[Base_Tarjetas].[PERIODO].&amp;[" &amp; TEXT(AL$6,"yyyymm") &amp; "]",
"[Base_Tarjetas].[Metrica]","[Base_Tarjetas].[Metrica].&amp;[" &amp; $A44 &amp; "]",
"[Base_Tarjetas].[SEGMENTO_DESCRIP]","[Base_Tarjetas].[SEGMENTO_DESCRIP].&amp;[" &amp; $C$6 &amp; "]",
"[Base_Tarjetas].[SITUACION]","[Base_Tarjetas].[SITUACION].&amp;[" &amp; $C44 &amp; "]",
"[Base_Tarjetas].[TIPO]","[Base_Tarjetas].[TIPO].&amp;[" &amp; $C$1 &amp; "]")/1000,
0)</f>
        <v>0</v>
      </c>
      <c r="AM44" s="8">
        <f>IFERROR(
GETPIVOTDATA("[Base_Tarjetas].[Importe]",TDinamica_R!$A$3,
"[Base_Tarjetas].[PERIODO]","[Base_Tarjetas].[PERIODO].&amp;[" &amp; TEXT(AM$6,"yyyymm") &amp; "]",
"[Base_Tarjetas].[Metrica]","[Base_Tarjetas].[Metrica].&amp;[" &amp; $A44 &amp; "]",
"[Base_Tarjetas].[SEGMENTO_DESCRIP]","[Base_Tarjetas].[SEGMENTO_DESCRIP].&amp;[" &amp; $C$6 &amp; "]",
"[Base_Tarjetas].[SITUACION]","[Base_Tarjetas].[SITUACION].&amp;[" &amp; $C44 &amp; "]",
"[Base_Tarjetas].[TIPO]","[Base_Tarjetas].[TIPO].&amp;[" &amp; $C$1 &amp; "]")/1000,
0)</f>
        <v>0</v>
      </c>
      <c r="AN44" s="8">
        <f>IFERROR(
GETPIVOTDATA("[Base_Tarjetas].[Importe]",TDinamica_R!$A$3,
"[Base_Tarjetas].[PERIODO]","[Base_Tarjetas].[PERIODO].&amp;[" &amp; TEXT(AN$6,"yyyymm") &amp; "]",
"[Base_Tarjetas].[Metrica]","[Base_Tarjetas].[Metrica].&amp;[" &amp; $A44 &amp; "]",
"[Base_Tarjetas].[SEGMENTO_DESCRIP]","[Base_Tarjetas].[SEGMENTO_DESCRIP].&amp;[" &amp; $C$6 &amp; "]",
"[Base_Tarjetas].[SITUACION]","[Base_Tarjetas].[SITUACION].&amp;[" &amp; $C44 &amp; "]",
"[Base_Tarjetas].[TIPO]","[Base_Tarjetas].[TIPO].&amp;[" &amp; $C$1 &amp; "]")/1000,
0)</f>
        <v>0</v>
      </c>
      <c r="AO44" s="8">
        <f>IFERROR(
GETPIVOTDATA("[Base_Tarjetas].[Importe]",TDinamica_R!$A$3,
"[Base_Tarjetas].[PERIODO]","[Base_Tarjetas].[PERIODO].&amp;[" &amp; TEXT(AO$6,"yyyymm") &amp; "]",
"[Base_Tarjetas].[Metrica]","[Base_Tarjetas].[Metrica].&amp;[" &amp; $A44 &amp; "]",
"[Base_Tarjetas].[SEGMENTO_DESCRIP]","[Base_Tarjetas].[SEGMENTO_DESCRIP].&amp;[" &amp; $C$6 &amp; "]",
"[Base_Tarjetas].[SITUACION]","[Base_Tarjetas].[SITUACION].&amp;[" &amp; $C44 &amp; "]",
"[Base_Tarjetas].[TIPO]","[Base_Tarjetas].[TIPO].&amp;[" &amp; $C$1 &amp; "]")/1000,
0)</f>
        <v>0</v>
      </c>
      <c r="AP44" s="8">
        <f>IFERROR(
GETPIVOTDATA("[Base_Tarjetas].[Importe]",TDinamica_R!$A$3,
"[Base_Tarjetas].[PERIODO]","[Base_Tarjetas].[PERIODO].&amp;[" &amp; TEXT(AP$6,"yyyymm") &amp; "]",
"[Base_Tarjetas].[Metrica]","[Base_Tarjetas].[Metrica].&amp;[" &amp; $A44 &amp; "]",
"[Base_Tarjetas].[SEGMENTO_DESCRIP]","[Base_Tarjetas].[SEGMENTO_DESCRIP].&amp;[" &amp; $C$6 &amp; "]",
"[Base_Tarjetas].[SITUACION]","[Base_Tarjetas].[SITUACION].&amp;[" &amp; $C44 &amp; "]",
"[Base_Tarjetas].[TIPO]","[Base_Tarjetas].[TIPO].&amp;[" &amp; $C$1 &amp; "]")/1000,
0)</f>
        <v>0</v>
      </c>
      <c r="AQ44" s="8">
        <f>IFERROR(
GETPIVOTDATA("[Base_Tarjetas].[Importe]",TDinamica_R!$A$3,
"[Base_Tarjetas].[PERIODO]","[Base_Tarjetas].[PERIODO].&amp;[" &amp; TEXT(AQ$6,"yyyymm") &amp; "]",
"[Base_Tarjetas].[Metrica]","[Base_Tarjetas].[Metrica].&amp;[" &amp; $A44 &amp; "]",
"[Base_Tarjetas].[SEGMENTO_DESCRIP]","[Base_Tarjetas].[SEGMENTO_DESCRIP].&amp;[" &amp; $C$6 &amp; "]",
"[Base_Tarjetas].[SITUACION]","[Base_Tarjetas].[SITUACION].&amp;[" &amp; $C44 &amp; "]",
"[Base_Tarjetas].[TIPO]","[Base_Tarjetas].[TIPO].&amp;[" &amp; $C$1 &amp; "]")/1000,
0)</f>
        <v>0</v>
      </c>
      <c r="AR44" s="8">
        <f>IFERROR(
GETPIVOTDATA("[Base_Tarjetas].[Importe]",TDinamica_R!$A$3,
"[Base_Tarjetas].[PERIODO]","[Base_Tarjetas].[PERIODO].&amp;[" &amp; TEXT(AR$6,"yyyymm") &amp; "]",
"[Base_Tarjetas].[Metrica]","[Base_Tarjetas].[Metrica].&amp;[" &amp; $A44 &amp; "]",
"[Base_Tarjetas].[SEGMENTO_DESCRIP]","[Base_Tarjetas].[SEGMENTO_DESCRIP].&amp;[" &amp; $C$6 &amp; "]",
"[Base_Tarjetas].[SITUACION]","[Base_Tarjetas].[SITUACION].&amp;[" &amp; $C44 &amp; "]",
"[Base_Tarjetas].[TIPO]","[Base_Tarjetas].[TIPO].&amp;[" &amp; $C$1 &amp; "]")/1000,
0)</f>
        <v>0</v>
      </c>
      <c r="AS44" s="8">
        <f>IFERROR(
GETPIVOTDATA("[Base_Tarjetas].[Importe]",TDinamica_R!$A$3,
"[Base_Tarjetas].[PERIODO]","[Base_Tarjetas].[PERIODO].&amp;[" &amp; TEXT(AS$6,"yyyymm") &amp; "]",
"[Base_Tarjetas].[Metrica]","[Base_Tarjetas].[Metrica].&amp;[" &amp; $A44 &amp; "]",
"[Base_Tarjetas].[SEGMENTO_DESCRIP]","[Base_Tarjetas].[SEGMENTO_DESCRIP].&amp;[" &amp; $C$6 &amp; "]",
"[Base_Tarjetas].[SITUACION]","[Base_Tarjetas].[SITUACION].&amp;[" &amp; $C44 &amp; "]",
"[Base_Tarjetas].[TIPO]","[Base_Tarjetas].[TIPO].&amp;[" &amp; $C$1 &amp; "]")/1000,
0)</f>
        <v>0</v>
      </c>
      <c r="AT44" s="8">
        <f>IFERROR(
GETPIVOTDATA("[Base_Tarjetas].[Importe]",TDinamica_R!$A$3,
"[Base_Tarjetas].[PERIODO]","[Base_Tarjetas].[PERIODO].&amp;[" &amp; TEXT(AT$6,"yyyymm") &amp; "]",
"[Base_Tarjetas].[Metrica]","[Base_Tarjetas].[Metrica].&amp;[" &amp; $A44 &amp; "]",
"[Base_Tarjetas].[SEGMENTO_DESCRIP]","[Base_Tarjetas].[SEGMENTO_DESCRIP].&amp;[" &amp; $C$6 &amp; "]",
"[Base_Tarjetas].[SITUACION]","[Base_Tarjetas].[SITUACION].&amp;[" &amp; $C44 &amp; "]",
"[Base_Tarjetas].[TIPO]","[Base_Tarjetas].[TIPO].&amp;[" &amp; $C$1 &amp; "]")/1000,
0)</f>
        <v>0</v>
      </c>
      <c r="AU44" s="8">
        <f>IFERROR(
GETPIVOTDATA("[Base_Tarjetas].[Importe]",TDinamica_R!$A$3,
"[Base_Tarjetas].[PERIODO]","[Base_Tarjetas].[PERIODO].&amp;[" &amp; TEXT(AU$6,"yyyymm") &amp; "]",
"[Base_Tarjetas].[Metrica]","[Base_Tarjetas].[Metrica].&amp;[" &amp; $A44 &amp; "]",
"[Base_Tarjetas].[SEGMENTO_DESCRIP]","[Base_Tarjetas].[SEGMENTO_DESCRIP].&amp;[" &amp; $C$6 &amp; "]",
"[Base_Tarjetas].[SITUACION]","[Base_Tarjetas].[SITUACION].&amp;[" &amp; $C44 &amp; "]",
"[Base_Tarjetas].[TIPO]","[Base_Tarjetas].[TIPO].&amp;[" &amp; $C$1 &amp; "]")/1000,
0)</f>
        <v>0</v>
      </c>
      <c r="AV44" s="8">
        <f>IFERROR(
GETPIVOTDATA("[Base_Tarjetas].[Importe]",TDinamica_R!$A$3,
"[Base_Tarjetas].[PERIODO]","[Base_Tarjetas].[PERIODO].&amp;[" &amp; TEXT(AV$6,"yyyymm") &amp; "]",
"[Base_Tarjetas].[Metrica]","[Base_Tarjetas].[Metrica].&amp;[" &amp; $A44 &amp; "]",
"[Base_Tarjetas].[SEGMENTO_DESCRIP]","[Base_Tarjetas].[SEGMENTO_DESCRIP].&amp;[" &amp; $C$6 &amp; "]",
"[Base_Tarjetas].[SITUACION]","[Base_Tarjetas].[SITUACION].&amp;[" &amp; $C44 &amp; "]",
"[Base_Tarjetas].[TIPO]","[Base_Tarjetas].[TIPO].&amp;[" &amp; $C$1 &amp; "]")/1000,
0)</f>
        <v>0</v>
      </c>
      <c r="AW44" s="8">
        <f>IFERROR(
GETPIVOTDATA("[Base_Tarjetas].[Importe]",TDinamica_R!$A$3,
"[Base_Tarjetas].[PERIODO]","[Base_Tarjetas].[PERIODO].&amp;[" &amp; TEXT(AW$6,"yyyymm") &amp; "]",
"[Base_Tarjetas].[Metrica]","[Base_Tarjetas].[Metrica].&amp;[" &amp; $A44 &amp; "]",
"[Base_Tarjetas].[SEGMENTO_DESCRIP]","[Base_Tarjetas].[SEGMENTO_DESCRIP].&amp;[" &amp; $C$6 &amp; "]",
"[Base_Tarjetas].[SITUACION]","[Base_Tarjetas].[SITUACION].&amp;[" &amp; $C44 &amp; "]",
"[Base_Tarjetas].[TIPO]","[Base_Tarjetas].[TIPO].&amp;[" &amp; $C$1 &amp; "]")/1000,
0)</f>
        <v>0</v>
      </c>
      <c r="AX44" s="8">
        <f>IFERROR(
GETPIVOTDATA("[Base_Tarjetas].[Importe]",TDinamica_R!$A$3,
"[Base_Tarjetas].[PERIODO]","[Base_Tarjetas].[PERIODO].&amp;[" &amp; TEXT(AX$6,"yyyymm") &amp; "]",
"[Base_Tarjetas].[Metrica]","[Base_Tarjetas].[Metrica].&amp;[" &amp; $A44 &amp; "]",
"[Base_Tarjetas].[SEGMENTO_DESCRIP]","[Base_Tarjetas].[SEGMENTO_DESCRIP].&amp;[" &amp; $C$6 &amp; "]",
"[Base_Tarjetas].[SITUACION]","[Base_Tarjetas].[SITUACION].&amp;[" &amp; $C44 &amp; "]",
"[Base_Tarjetas].[TIPO]","[Base_Tarjetas].[TIPO].&amp;[" &amp; $C$1 &amp; "]")/1000,
0)</f>
        <v>0</v>
      </c>
      <c r="AY44" s="8">
        <f>IFERROR(
GETPIVOTDATA("[Base_Tarjetas].[Importe]",TDinamica_R!$A$3,
"[Base_Tarjetas].[PERIODO]","[Base_Tarjetas].[PERIODO].&amp;[" &amp; TEXT(AY$6,"yyyymm") &amp; "]",
"[Base_Tarjetas].[Metrica]","[Base_Tarjetas].[Metrica].&amp;[" &amp; $A44 &amp; "]",
"[Base_Tarjetas].[SEGMENTO_DESCRIP]","[Base_Tarjetas].[SEGMENTO_DESCRIP].&amp;[" &amp; $C$6 &amp; "]",
"[Base_Tarjetas].[SITUACION]","[Base_Tarjetas].[SITUACION].&amp;[" &amp; $C44 &amp; "]",
"[Base_Tarjetas].[TIPO]","[Base_Tarjetas].[TIPO].&amp;[" &amp; $C$1 &amp; "]")/1000,
0)</f>
        <v>0</v>
      </c>
      <c r="AZ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TEXT(AZ$6,"yyyymm") &amp; "]"),
0)</f>
        <v>-92.979138872880455</v>
      </c>
      <c r="BA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TEXT(BA$6,"yyyymm") &amp; "]"),
0)</f>
        <v>-87.323298721079482</v>
      </c>
      <c r="BB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TEXT(BB$6,"yyyymm") &amp; "]"),
0)</f>
        <v>-99.534579279962117</v>
      </c>
      <c r="BC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TEXT(BC$6,"yyyymm") &amp; "]"),
0)</f>
        <v>-98.616608607683332</v>
      </c>
      <c r="BD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TEXT(BD$6,"yyyymm") &amp; "]"),
0)</f>
        <v>-107.00669150933335</v>
      </c>
      <c r="BE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TEXT(BE$6,"yyyymm") &amp; "]"),
0)</f>
        <v>-108.54553641297159</v>
      </c>
      <c r="BF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TEXT(BF$6,"yyyymm") &amp; "]"),
0)</f>
        <v>-116.58351890051081</v>
      </c>
      <c r="BG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TEXT(BG$6,"yyyymm") &amp; "]"),
0)</f>
        <v>-122.63098262713298</v>
      </c>
      <c r="BH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TEXT(BH$6,"yyyymm") &amp; "]"),
0)</f>
        <v>-124.3597747928475</v>
      </c>
      <c r="BI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TEXT(BI$6,"yyyymm") &amp; "]"),
0)</f>
        <v>-134.16402610094033</v>
      </c>
      <c r="BJ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TEXT(BJ$6,"yyyymm") &amp; "]"),
0)</f>
        <v>-135.83045354461197</v>
      </c>
      <c r="BK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TEXT(BK$6,"yyyymm") &amp; "]"),
0)</f>
        <v>-147.51427716819177</v>
      </c>
      <c r="BO44" s="24">
        <f t="shared" ref="BO44:BT46" si="34">SUMIFS($D44:$BM44,$D$6:$BM$6,"&gt;="&amp;BO$2,$D$6:$BM$6,"&lt;="&amp;BO$6,$D$5:$BM$5,BO$5)</f>
        <v>0</v>
      </c>
      <c r="BP44" s="24">
        <f t="shared" si="34"/>
        <v>-279.83701687392204</v>
      </c>
      <c r="BQ44" s="24">
        <f t="shared" si="34"/>
        <v>0</v>
      </c>
      <c r="BR44" s="24">
        <f t="shared" si="34"/>
        <v>0</v>
      </c>
      <c r="BS44" s="24">
        <f t="shared" si="34"/>
        <v>0</v>
      </c>
      <c r="BT44" s="24">
        <f t="shared" si="34"/>
        <v>0</v>
      </c>
    </row>
    <row r="45" spans="1:72" hidden="1" outlineLevel="1" x14ac:dyDescent="0.25">
      <c r="A45" s="11" t="s">
        <v>14</v>
      </c>
      <c r="C45" s="2" t="s">
        <v>1</v>
      </c>
      <c r="D45" s="8">
        <f>IFERROR(
GETPIVOTDATA("[Base_Tarjetas].[Importe]",TDinamica_R!$A$3,
"[Base_Tarjetas].[PERIODO]","[Base_Tarjetas].[PERIODO].&amp;[" &amp; TEXT(D$6,"yyyymm") &amp; "]",
"[Base_Tarjetas].[Metrica]","[Base_Tarjetas].[Metrica].&amp;[" &amp; $A45 &amp; "]",
"[Base_Tarjetas].[SEGMENTO_DESCRIP]","[Base_Tarjetas].[SEGMENTO_DESCRIP].&amp;[" &amp; $C$6 &amp; "]",
"[Base_Tarjetas].[SITUACION]","[Base_Tarjetas].[SITUACION].&amp;[" &amp; $C45 &amp; "]",
"[Base_Tarjetas].[TIPO]","[Base_Tarjetas].[TIPO].&amp;[" &amp; $C$1 &amp; "]")/1000,
0)</f>
        <v>0</v>
      </c>
      <c r="E45" s="8">
        <f>IFERROR(
GETPIVOTDATA("[Base_Tarjetas].[Importe]",TDinamica_R!$A$3,
"[Base_Tarjetas].[PERIODO]","[Base_Tarjetas].[PERIODO].&amp;[" &amp; TEXT(E$6,"yyyymm") &amp; "]",
"[Base_Tarjetas].[Metrica]","[Base_Tarjetas].[Metrica].&amp;[" &amp; $A45 &amp; "]",
"[Base_Tarjetas].[SEGMENTO_DESCRIP]","[Base_Tarjetas].[SEGMENTO_DESCRIP].&amp;[" &amp; $C$6 &amp; "]",
"[Base_Tarjetas].[SITUACION]","[Base_Tarjetas].[SITUACION].&amp;[" &amp; $C45 &amp; "]",
"[Base_Tarjetas].[TIPO]","[Base_Tarjetas].[TIPO].&amp;[" &amp; $C$1 &amp; "]")/1000,
0)</f>
        <v>0</v>
      </c>
      <c r="F45" s="8">
        <f>IFERROR(
GETPIVOTDATA("[Base_Tarjetas].[Importe]",TDinamica_R!$A$3,
"[Base_Tarjetas].[PERIODO]","[Base_Tarjetas].[PERIODO].&amp;[" &amp; TEXT(F$6,"yyyymm") &amp; "]",
"[Base_Tarjetas].[Metrica]","[Base_Tarjetas].[Metrica].&amp;[" &amp; $A45 &amp; "]",
"[Base_Tarjetas].[SEGMENTO_DESCRIP]","[Base_Tarjetas].[SEGMENTO_DESCRIP].&amp;[" &amp; $C$6 &amp; "]",
"[Base_Tarjetas].[SITUACION]","[Base_Tarjetas].[SITUACION].&amp;[" &amp; $C45 &amp; "]",
"[Base_Tarjetas].[TIPO]","[Base_Tarjetas].[TIPO].&amp;[" &amp; $C$1 &amp; "]")/1000,
0)</f>
        <v>0</v>
      </c>
      <c r="G45" s="8">
        <f>IFERROR(
GETPIVOTDATA("[Base_Tarjetas].[Importe]",TDinamica_R!$A$3,
"[Base_Tarjetas].[PERIODO]","[Base_Tarjetas].[PERIODO].&amp;[" &amp; TEXT(G$6,"yyyymm") &amp; "]",
"[Base_Tarjetas].[Metrica]","[Base_Tarjetas].[Metrica].&amp;[" &amp; $A45 &amp; "]",
"[Base_Tarjetas].[SEGMENTO_DESCRIP]","[Base_Tarjetas].[SEGMENTO_DESCRIP].&amp;[" &amp; $C$6 &amp; "]",
"[Base_Tarjetas].[SITUACION]","[Base_Tarjetas].[SITUACION].&amp;[" &amp; $C45 &amp; "]",
"[Base_Tarjetas].[TIPO]","[Base_Tarjetas].[TIPO].&amp;[" &amp; $C$1 &amp; "]")/1000,
0)</f>
        <v>0</v>
      </c>
      <c r="H45" s="8">
        <f>IFERROR(
GETPIVOTDATA("[Base_Tarjetas].[Importe]",TDinamica_R!$A$3,
"[Base_Tarjetas].[PERIODO]","[Base_Tarjetas].[PERIODO].&amp;[" &amp; TEXT(H$6,"yyyymm") &amp; "]",
"[Base_Tarjetas].[Metrica]","[Base_Tarjetas].[Metrica].&amp;[" &amp; $A45 &amp; "]",
"[Base_Tarjetas].[SEGMENTO_DESCRIP]","[Base_Tarjetas].[SEGMENTO_DESCRIP].&amp;[" &amp; $C$6 &amp; "]",
"[Base_Tarjetas].[SITUACION]","[Base_Tarjetas].[SITUACION].&amp;[" &amp; $C45 &amp; "]",
"[Base_Tarjetas].[TIPO]","[Base_Tarjetas].[TIPO].&amp;[" &amp; $C$1 &amp; "]")/1000,
0)</f>
        <v>0</v>
      </c>
      <c r="I45" s="8">
        <f>IFERROR(
GETPIVOTDATA("[Base_Tarjetas].[Importe]",TDinamica_R!$A$3,
"[Base_Tarjetas].[PERIODO]","[Base_Tarjetas].[PERIODO].&amp;[" &amp; TEXT(I$6,"yyyymm") &amp; "]",
"[Base_Tarjetas].[Metrica]","[Base_Tarjetas].[Metrica].&amp;[" &amp; $A45 &amp; "]",
"[Base_Tarjetas].[SEGMENTO_DESCRIP]","[Base_Tarjetas].[SEGMENTO_DESCRIP].&amp;[" &amp; $C$6 &amp; "]",
"[Base_Tarjetas].[SITUACION]","[Base_Tarjetas].[SITUACION].&amp;[" &amp; $C45 &amp; "]",
"[Base_Tarjetas].[TIPO]","[Base_Tarjetas].[TIPO].&amp;[" &amp; $C$1 &amp; "]")/1000,
0)</f>
        <v>0</v>
      </c>
      <c r="J45" s="8">
        <f>IFERROR(
GETPIVOTDATA("[Base_Tarjetas].[Importe]",TDinamica_R!$A$3,
"[Base_Tarjetas].[PERIODO]","[Base_Tarjetas].[PERIODO].&amp;[" &amp; TEXT(J$6,"yyyymm") &amp; "]",
"[Base_Tarjetas].[Metrica]","[Base_Tarjetas].[Metrica].&amp;[" &amp; $A45 &amp; "]",
"[Base_Tarjetas].[SEGMENTO_DESCRIP]","[Base_Tarjetas].[SEGMENTO_DESCRIP].&amp;[" &amp; $C$6 &amp; "]",
"[Base_Tarjetas].[SITUACION]","[Base_Tarjetas].[SITUACION].&amp;[" &amp; $C45 &amp; "]",
"[Base_Tarjetas].[TIPO]","[Base_Tarjetas].[TIPO].&amp;[" &amp; $C$1 &amp; "]")/1000,
0)</f>
        <v>0</v>
      </c>
      <c r="K45" s="8">
        <f>IFERROR(
GETPIVOTDATA("[Base_Tarjetas].[Importe]",TDinamica_R!$A$3,
"[Base_Tarjetas].[PERIODO]","[Base_Tarjetas].[PERIODO].&amp;[" &amp; TEXT(K$6,"yyyymm") &amp; "]",
"[Base_Tarjetas].[Metrica]","[Base_Tarjetas].[Metrica].&amp;[" &amp; $A45 &amp; "]",
"[Base_Tarjetas].[SEGMENTO_DESCRIP]","[Base_Tarjetas].[SEGMENTO_DESCRIP].&amp;[" &amp; $C$6 &amp; "]",
"[Base_Tarjetas].[SITUACION]","[Base_Tarjetas].[SITUACION].&amp;[" &amp; $C45 &amp; "]",
"[Base_Tarjetas].[TIPO]","[Base_Tarjetas].[TIPO].&amp;[" &amp; $C$1 &amp; "]")/1000,
0)</f>
        <v>0</v>
      </c>
      <c r="L45" s="8">
        <f>IFERROR(
GETPIVOTDATA("[Base_Tarjetas].[Importe]",TDinamica_R!$A$3,
"[Base_Tarjetas].[PERIODO]","[Base_Tarjetas].[PERIODO].&amp;[" &amp; TEXT(L$6,"yyyymm") &amp; "]",
"[Base_Tarjetas].[Metrica]","[Base_Tarjetas].[Metrica].&amp;[" &amp; $A45 &amp; "]",
"[Base_Tarjetas].[SEGMENTO_DESCRIP]","[Base_Tarjetas].[SEGMENTO_DESCRIP].&amp;[" &amp; $C$6 &amp; "]",
"[Base_Tarjetas].[SITUACION]","[Base_Tarjetas].[SITUACION].&amp;[" &amp; $C45 &amp; "]",
"[Base_Tarjetas].[TIPO]","[Base_Tarjetas].[TIPO].&amp;[" &amp; $C$1 &amp; "]")/1000,
0)</f>
        <v>0</v>
      </c>
      <c r="M45" s="8">
        <f>IFERROR(
GETPIVOTDATA("[Base_Tarjetas].[Importe]",TDinamica_R!$A$3,
"[Base_Tarjetas].[PERIODO]","[Base_Tarjetas].[PERIODO].&amp;[" &amp; TEXT(M$6,"yyyymm") &amp; "]",
"[Base_Tarjetas].[Metrica]","[Base_Tarjetas].[Metrica].&amp;[" &amp; $A45 &amp; "]",
"[Base_Tarjetas].[SEGMENTO_DESCRIP]","[Base_Tarjetas].[SEGMENTO_DESCRIP].&amp;[" &amp; $C$6 &amp; "]",
"[Base_Tarjetas].[SITUACION]","[Base_Tarjetas].[SITUACION].&amp;[" &amp; $C45 &amp; "]",
"[Base_Tarjetas].[TIPO]","[Base_Tarjetas].[TIPO].&amp;[" &amp; $C$1 &amp; "]")/1000,
0)</f>
        <v>0</v>
      </c>
      <c r="N45" s="8">
        <f>IFERROR(
GETPIVOTDATA("[Base_Tarjetas].[Importe]",TDinamica_R!$A$3,
"[Base_Tarjetas].[PERIODO]","[Base_Tarjetas].[PERIODO].&amp;[" &amp; TEXT(N$6,"yyyymm") &amp; "]",
"[Base_Tarjetas].[Metrica]","[Base_Tarjetas].[Metrica].&amp;[" &amp; $A45 &amp; "]",
"[Base_Tarjetas].[SEGMENTO_DESCRIP]","[Base_Tarjetas].[SEGMENTO_DESCRIP].&amp;[" &amp; $C$6 &amp; "]",
"[Base_Tarjetas].[SITUACION]","[Base_Tarjetas].[SITUACION].&amp;[" &amp; $C45 &amp; "]",
"[Base_Tarjetas].[TIPO]","[Base_Tarjetas].[TIPO].&amp;[" &amp; $C$1 &amp; "]")/1000,
0)</f>
        <v>0</v>
      </c>
      <c r="O45" s="8">
        <f>IFERROR(
GETPIVOTDATA("[Base_Tarjetas].[Importe]",TDinamica_R!$A$3,
"[Base_Tarjetas].[PERIODO]","[Base_Tarjetas].[PERIODO].&amp;[" &amp; TEXT(O$6,"yyyymm") &amp; "]",
"[Base_Tarjetas].[Metrica]","[Base_Tarjetas].[Metrica].&amp;[" &amp; $A45 &amp; "]",
"[Base_Tarjetas].[SEGMENTO_DESCRIP]","[Base_Tarjetas].[SEGMENTO_DESCRIP].&amp;[" &amp; $C$6 &amp; "]",
"[Base_Tarjetas].[SITUACION]","[Base_Tarjetas].[SITUACION].&amp;[" &amp; $C45 &amp; "]",
"[Base_Tarjetas].[TIPO]","[Base_Tarjetas].[TIPO].&amp;[" &amp; $C$1 &amp; "]")/1000,
0)</f>
        <v>0</v>
      </c>
      <c r="P45" s="8">
        <f>IFERROR(
GETPIVOTDATA("[Base_Tarjetas].[Importe]",TDinamica_R!$A$3,
"[Base_Tarjetas].[PERIODO]","[Base_Tarjetas].[PERIODO].&amp;[" &amp; TEXT(P$6,"yyyymm") &amp; "]",
"[Base_Tarjetas].[Metrica]","[Base_Tarjetas].[Metrica].&amp;[" &amp; $A45 &amp; "]",
"[Base_Tarjetas].[SEGMENTO_DESCRIP]","[Base_Tarjetas].[SEGMENTO_DESCRIP].&amp;[" &amp; $C$6 &amp; "]",
"[Base_Tarjetas].[SITUACION]","[Base_Tarjetas].[SITUACION].&amp;[" &amp; $C45 &amp; "]",
"[Base_Tarjetas].[TIPO]","[Base_Tarjetas].[TIPO].&amp;[" &amp; $C$1 &amp; "]")/1000,
0)</f>
        <v>0</v>
      </c>
      <c r="Q45" s="8">
        <f>IFERROR(
GETPIVOTDATA("[Base_Tarjetas].[Importe]",TDinamica_R!$A$3,
"[Base_Tarjetas].[PERIODO]","[Base_Tarjetas].[PERIODO].&amp;[" &amp; TEXT(Q$6,"yyyymm") &amp; "]",
"[Base_Tarjetas].[Metrica]","[Base_Tarjetas].[Metrica].&amp;[" &amp; $A45 &amp; "]",
"[Base_Tarjetas].[SEGMENTO_DESCRIP]","[Base_Tarjetas].[SEGMENTO_DESCRIP].&amp;[" &amp; $C$6 &amp; "]",
"[Base_Tarjetas].[SITUACION]","[Base_Tarjetas].[SITUACION].&amp;[" &amp; $C45 &amp; "]",
"[Base_Tarjetas].[TIPO]","[Base_Tarjetas].[TIPO].&amp;[" &amp; $C$1 &amp; "]")/1000,
0)</f>
        <v>0</v>
      </c>
      <c r="R45" s="8">
        <f>IFERROR(
GETPIVOTDATA("[Base_Tarjetas].[Importe]",TDinamica_R!$A$3,
"[Base_Tarjetas].[PERIODO]","[Base_Tarjetas].[PERIODO].&amp;[" &amp; TEXT(R$6,"yyyymm") &amp; "]",
"[Base_Tarjetas].[Metrica]","[Base_Tarjetas].[Metrica].&amp;[" &amp; $A45 &amp; "]",
"[Base_Tarjetas].[SEGMENTO_DESCRIP]","[Base_Tarjetas].[SEGMENTO_DESCRIP].&amp;[" &amp; $C$6 &amp; "]",
"[Base_Tarjetas].[SITUACION]","[Base_Tarjetas].[SITUACION].&amp;[" &amp; $C45 &amp; "]",
"[Base_Tarjetas].[TIPO]","[Base_Tarjetas].[TIPO].&amp;[" &amp; $C$1 &amp; "]")/1000,
0)</f>
        <v>0</v>
      </c>
      <c r="S45" s="8">
        <f>IFERROR(
GETPIVOTDATA("[Base_Tarjetas].[Importe]",TDinamica_R!$A$3,
"[Base_Tarjetas].[PERIODO]","[Base_Tarjetas].[PERIODO].&amp;[" &amp; TEXT(S$6,"yyyymm") &amp; "]",
"[Base_Tarjetas].[Metrica]","[Base_Tarjetas].[Metrica].&amp;[" &amp; $A45 &amp; "]",
"[Base_Tarjetas].[SEGMENTO_DESCRIP]","[Base_Tarjetas].[SEGMENTO_DESCRIP].&amp;[" &amp; $C$6 &amp; "]",
"[Base_Tarjetas].[SITUACION]","[Base_Tarjetas].[SITUACION].&amp;[" &amp; $C45 &amp; "]",
"[Base_Tarjetas].[TIPO]","[Base_Tarjetas].[TIPO].&amp;[" &amp; $C$1 &amp; "]")/1000,
0)</f>
        <v>0</v>
      </c>
      <c r="T45" s="8">
        <f>IFERROR(
GETPIVOTDATA("[Base_Tarjetas].[Importe]",TDinamica_R!$A$3,
"[Base_Tarjetas].[PERIODO]","[Base_Tarjetas].[PERIODO].&amp;[" &amp; TEXT(T$6,"yyyymm") &amp; "]",
"[Base_Tarjetas].[Metrica]","[Base_Tarjetas].[Metrica].&amp;[" &amp; $A45 &amp; "]",
"[Base_Tarjetas].[SEGMENTO_DESCRIP]","[Base_Tarjetas].[SEGMENTO_DESCRIP].&amp;[" &amp; $C$6 &amp; "]",
"[Base_Tarjetas].[SITUACION]","[Base_Tarjetas].[SITUACION].&amp;[" &amp; $C45 &amp; "]",
"[Base_Tarjetas].[TIPO]","[Base_Tarjetas].[TIPO].&amp;[" &amp; $C$1 &amp; "]")/1000,
0)</f>
        <v>0</v>
      </c>
      <c r="U45" s="8">
        <f>IFERROR(
GETPIVOTDATA("[Base_Tarjetas].[Importe]",TDinamica_R!$A$3,
"[Base_Tarjetas].[PERIODO]","[Base_Tarjetas].[PERIODO].&amp;[" &amp; TEXT(U$6,"yyyymm") &amp; "]",
"[Base_Tarjetas].[Metrica]","[Base_Tarjetas].[Metrica].&amp;[" &amp; $A45 &amp; "]",
"[Base_Tarjetas].[SEGMENTO_DESCRIP]","[Base_Tarjetas].[SEGMENTO_DESCRIP].&amp;[" &amp; $C$6 &amp; "]",
"[Base_Tarjetas].[SITUACION]","[Base_Tarjetas].[SITUACION].&amp;[" &amp; $C45 &amp; "]",
"[Base_Tarjetas].[TIPO]","[Base_Tarjetas].[TIPO].&amp;[" &amp; $C$1 &amp; "]")/1000,
0)</f>
        <v>0</v>
      </c>
      <c r="V45" s="8">
        <f>IFERROR(
GETPIVOTDATA("[Base_Tarjetas].[Importe]",TDinamica_R!$A$3,
"[Base_Tarjetas].[PERIODO]","[Base_Tarjetas].[PERIODO].&amp;[" &amp; TEXT(V$6,"yyyymm") &amp; "]",
"[Base_Tarjetas].[Metrica]","[Base_Tarjetas].[Metrica].&amp;[" &amp; $A45 &amp; "]",
"[Base_Tarjetas].[SEGMENTO_DESCRIP]","[Base_Tarjetas].[SEGMENTO_DESCRIP].&amp;[" &amp; $C$6 &amp; "]",
"[Base_Tarjetas].[SITUACION]","[Base_Tarjetas].[SITUACION].&amp;[" &amp; $C45 &amp; "]",
"[Base_Tarjetas].[TIPO]","[Base_Tarjetas].[TIPO].&amp;[" &amp; $C$1 &amp; "]")/1000,
0)</f>
        <v>0</v>
      </c>
      <c r="W45" s="8">
        <f>IFERROR(
GETPIVOTDATA("[Base_Tarjetas].[Importe]",TDinamica_R!$A$3,
"[Base_Tarjetas].[PERIODO]","[Base_Tarjetas].[PERIODO].&amp;[" &amp; TEXT(W$6,"yyyymm") &amp; "]",
"[Base_Tarjetas].[Metrica]","[Base_Tarjetas].[Metrica].&amp;[" &amp; $A45 &amp; "]",
"[Base_Tarjetas].[SEGMENTO_DESCRIP]","[Base_Tarjetas].[SEGMENTO_DESCRIP].&amp;[" &amp; $C$6 &amp; "]",
"[Base_Tarjetas].[SITUACION]","[Base_Tarjetas].[SITUACION].&amp;[" &amp; $C45 &amp; "]",
"[Base_Tarjetas].[TIPO]","[Base_Tarjetas].[TIPO].&amp;[" &amp; $C$1 &amp; "]")/1000,
0)</f>
        <v>0</v>
      </c>
      <c r="X45" s="8">
        <f>IFERROR(
GETPIVOTDATA("[Base_Tarjetas].[Importe]",TDinamica_R!$A$3,
"[Base_Tarjetas].[PERIODO]","[Base_Tarjetas].[PERIODO].&amp;[" &amp; TEXT(X$6,"yyyymm") &amp; "]",
"[Base_Tarjetas].[Metrica]","[Base_Tarjetas].[Metrica].&amp;[" &amp; $A45 &amp; "]",
"[Base_Tarjetas].[SEGMENTO_DESCRIP]","[Base_Tarjetas].[SEGMENTO_DESCRIP].&amp;[" &amp; $C$6 &amp; "]",
"[Base_Tarjetas].[SITUACION]","[Base_Tarjetas].[SITUACION].&amp;[" &amp; $C45 &amp; "]",
"[Base_Tarjetas].[TIPO]","[Base_Tarjetas].[TIPO].&amp;[" &amp; $C$1 &amp; "]")/1000,
0)</f>
        <v>0</v>
      </c>
      <c r="Y45" s="8">
        <f>IFERROR(
GETPIVOTDATA("[Base_Tarjetas].[Importe]",TDinamica_R!$A$3,
"[Base_Tarjetas].[PERIODO]","[Base_Tarjetas].[PERIODO].&amp;[" &amp; TEXT(Y$6,"yyyymm") &amp; "]",
"[Base_Tarjetas].[Metrica]","[Base_Tarjetas].[Metrica].&amp;[" &amp; $A45 &amp; "]",
"[Base_Tarjetas].[SEGMENTO_DESCRIP]","[Base_Tarjetas].[SEGMENTO_DESCRIP].&amp;[" &amp; $C$6 &amp; "]",
"[Base_Tarjetas].[SITUACION]","[Base_Tarjetas].[SITUACION].&amp;[" &amp; $C45 &amp; "]",
"[Base_Tarjetas].[TIPO]","[Base_Tarjetas].[TIPO].&amp;[" &amp; $C$1 &amp; "]")/1000,
0)</f>
        <v>0</v>
      </c>
      <c r="Z45" s="8">
        <f>IFERROR(
GETPIVOTDATA("[Base_Tarjetas].[Importe]",TDinamica_R!$A$3,
"[Base_Tarjetas].[PERIODO]","[Base_Tarjetas].[PERIODO].&amp;[" &amp; TEXT(Z$6,"yyyymm") &amp; "]",
"[Base_Tarjetas].[Metrica]","[Base_Tarjetas].[Metrica].&amp;[" &amp; $A45 &amp; "]",
"[Base_Tarjetas].[SEGMENTO_DESCRIP]","[Base_Tarjetas].[SEGMENTO_DESCRIP].&amp;[" &amp; $C$6 &amp; "]",
"[Base_Tarjetas].[SITUACION]","[Base_Tarjetas].[SITUACION].&amp;[" &amp; $C45 &amp; "]",
"[Base_Tarjetas].[TIPO]","[Base_Tarjetas].[TIPO].&amp;[" &amp; $C$1 &amp; "]")/1000,
0)</f>
        <v>0</v>
      </c>
      <c r="AA45" s="8">
        <f>IFERROR(
GETPIVOTDATA("[Base_Tarjetas].[Importe]",TDinamica_R!$A$3,
"[Base_Tarjetas].[PERIODO]","[Base_Tarjetas].[PERIODO].&amp;[" &amp; TEXT(AA$6,"yyyymm") &amp; "]",
"[Base_Tarjetas].[Metrica]","[Base_Tarjetas].[Metrica].&amp;[" &amp; $A45 &amp; "]",
"[Base_Tarjetas].[SEGMENTO_DESCRIP]","[Base_Tarjetas].[SEGMENTO_DESCRIP].&amp;[" &amp; $C$6 &amp; "]",
"[Base_Tarjetas].[SITUACION]","[Base_Tarjetas].[SITUACION].&amp;[" &amp; $C45 &amp; "]",
"[Base_Tarjetas].[TIPO]","[Base_Tarjetas].[TIPO].&amp;[" &amp; $C$1 &amp; "]")/1000,
0)</f>
        <v>0</v>
      </c>
      <c r="AB45" s="8">
        <f>IFERROR(
GETPIVOTDATA("[Base_Tarjetas].[Importe]",TDinamica_R!$A$3,
"[Base_Tarjetas].[PERIODO]","[Base_Tarjetas].[PERIODO].&amp;[" &amp; TEXT(AB$6,"yyyymm") &amp; "]",
"[Base_Tarjetas].[Metrica]","[Base_Tarjetas].[Metrica].&amp;[" &amp; $A45 &amp; "]",
"[Base_Tarjetas].[SEGMENTO_DESCRIP]","[Base_Tarjetas].[SEGMENTO_DESCRIP].&amp;[" &amp; $C$6 &amp; "]",
"[Base_Tarjetas].[SITUACION]","[Base_Tarjetas].[SITUACION].&amp;[" &amp; $C45 &amp; "]",
"[Base_Tarjetas].[TIPO]","[Base_Tarjetas].[TIPO].&amp;[" &amp; $C$1 &amp; "]")/1000,
0)</f>
        <v>0</v>
      </c>
      <c r="AC45" s="8">
        <f>IFERROR(
GETPIVOTDATA("[Base_Tarjetas].[Importe]",TDinamica_R!$A$3,
"[Base_Tarjetas].[PERIODO]","[Base_Tarjetas].[PERIODO].&amp;[" &amp; TEXT(AC$6,"yyyymm") &amp; "]",
"[Base_Tarjetas].[Metrica]","[Base_Tarjetas].[Metrica].&amp;[" &amp; $A45 &amp; "]",
"[Base_Tarjetas].[SEGMENTO_DESCRIP]","[Base_Tarjetas].[SEGMENTO_DESCRIP].&amp;[" &amp; $C$6 &amp; "]",
"[Base_Tarjetas].[SITUACION]","[Base_Tarjetas].[SITUACION].&amp;[" &amp; $C45 &amp; "]",
"[Base_Tarjetas].[TIPO]","[Base_Tarjetas].[TIPO].&amp;[" &amp; $C$1 &amp; "]")/1000,
0)</f>
        <v>0</v>
      </c>
      <c r="AD45" s="8">
        <f>IFERROR(
GETPIVOTDATA("[Base_Tarjetas].[Importe]",TDinamica_R!$A$3,
"[Base_Tarjetas].[PERIODO]","[Base_Tarjetas].[PERIODO].&amp;[" &amp; TEXT(AD$6,"yyyymm") &amp; "]",
"[Base_Tarjetas].[Metrica]","[Base_Tarjetas].[Metrica].&amp;[" &amp; $A45 &amp; "]",
"[Base_Tarjetas].[SEGMENTO_DESCRIP]","[Base_Tarjetas].[SEGMENTO_DESCRIP].&amp;[" &amp; $C$6 &amp; "]",
"[Base_Tarjetas].[SITUACION]","[Base_Tarjetas].[SITUACION].&amp;[" &amp; $C45 &amp; "]",
"[Base_Tarjetas].[TIPO]","[Base_Tarjetas].[TIPO].&amp;[" &amp; $C$1 &amp; "]")/1000,
0)</f>
        <v>0</v>
      </c>
      <c r="AE45" s="8">
        <f>IFERROR(
GETPIVOTDATA("[Base_Tarjetas].[Importe]",TDinamica_R!$A$3,
"[Base_Tarjetas].[PERIODO]","[Base_Tarjetas].[PERIODO].&amp;[" &amp; TEXT(AE$6,"yyyymm") &amp; "]",
"[Base_Tarjetas].[Metrica]","[Base_Tarjetas].[Metrica].&amp;[" &amp; $A45 &amp; "]",
"[Base_Tarjetas].[SEGMENTO_DESCRIP]","[Base_Tarjetas].[SEGMENTO_DESCRIP].&amp;[" &amp; $C$6 &amp; "]",
"[Base_Tarjetas].[SITUACION]","[Base_Tarjetas].[SITUACION].&amp;[" &amp; $C45 &amp; "]",
"[Base_Tarjetas].[TIPO]","[Base_Tarjetas].[TIPO].&amp;[" &amp; $C$1 &amp; "]")/1000,
0)</f>
        <v>0</v>
      </c>
      <c r="AF45" s="8">
        <f>IFERROR(
GETPIVOTDATA("[Base_Tarjetas].[Importe]",TDinamica_R!$A$3,
"[Base_Tarjetas].[PERIODO]","[Base_Tarjetas].[PERIODO].&amp;[" &amp; TEXT(AF$6,"yyyymm") &amp; "]",
"[Base_Tarjetas].[Metrica]","[Base_Tarjetas].[Metrica].&amp;[" &amp; $A45 &amp; "]",
"[Base_Tarjetas].[SEGMENTO_DESCRIP]","[Base_Tarjetas].[SEGMENTO_DESCRIP].&amp;[" &amp; $C$6 &amp; "]",
"[Base_Tarjetas].[SITUACION]","[Base_Tarjetas].[SITUACION].&amp;[" &amp; $C45 &amp; "]",
"[Base_Tarjetas].[TIPO]","[Base_Tarjetas].[TIPO].&amp;[" &amp; $C$1 &amp; "]")/1000,
0)</f>
        <v>0</v>
      </c>
      <c r="AG45" s="8">
        <f>IFERROR(
GETPIVOTDATA("[Base_Tarjetas].[Importe]",TDinamica_R!$A$3,
"[Base_Tarjetas].[PERIODO]","[Base_Tarjetas].[PERIODO].&amp;[" &amp; TEXT(AG$6,"yyyymm") &amp; "]",
"[Base_Tarjetas].[Metrica]","[Base_Tarjetas].[Metrica].&amp;[" &amp; $A45 &amp; "]",
"[Base_Tarjetas].[SEGMENTO_DESCRIP]","[Base_Tarjetas].[SEGMENTO_DESCRIP].&amp;[" &amp; $C$6 &amp; "]",
"[Base_Tarjetas].[SITUACION]","[Base_Tarjetas].[SITUACION].&amp;[" &amp; $C45 &amp; "]",
"[Base_Tarjetas].[TIPO]","[Base_Tarjetas].[TIPO].&amp;[" &amp; $C$1 &amp; "]")/1000,
0)</f>
        <v>0</v>
      </c>
      <c r="AH45" s="8">
        <f>IFERROR(
GETPIVOTDATA("[Base_Tarjetas].[Importe]",TDinamica_R!$A$3,
"[Base_Tarjetas].[PERIODO]","[Base_Tarjetas].[PERIODO].&amp;[" &amp; TEXT(AH$6,"yyyymm") &amp; "]",
"[Base_Tarjetas].[Metrica]","[Base_Tarjetas].[Metrica].&amp;[" &amp; $A45 &amp; "]",
"[Base_Tarjetas].[SEGMENTO_DESCRIP]","[Base_Tarjetas].[SEGMENTO_DESCRIP].&amp;[" &amp; $C$6 &amp; "]",
"[Base_Tarjetas].[SITUACION]","[Base_Tarjetas].[SITUACION].&amp;[" &amp; $C45 &amp; "]",
"[Base_Tarjetas].[TIPO]","[Base_Tarjetas].[TIPO].&amp;[" &amp; $C$1 &amp; "]")/1000,
0)</f>
        <v>0</v>
      </c>
      <c r="AI45" s="8">
        <f>IFERROR(
GETPIVOTDATA("[Base_Tarjetas].[Importe]",TDinamica_R!$A$3,
"[Base_Tarjetas].[PERIODO]","[Base_Tarjetas].[PERIODO].&amp;[" &amp; TEXT(AI$6,"yyyymm") &amp; "]",
"[Base_Tarjetas].[Metrica]","[Base_Tarjetas].[Metrica].&amp;[" &amp; $A45 &amp; "]",
"[Base_Tarjetas].[SEGMENTO_DESCRIP]","[Base_Tarjetas].[SEGMENTO_DESCRIP].&amp;[" &amp; $C$6 &amp; "]",
"[Base_Tarjetas].[SITUACION]","[Base_Tarjetas].[SITUACION].&amp;[" &amp; $C45 &amp; "]",
"[Base_Tarjetas].[TIPO]","[Base_Tarjetas].[TIPO].&amp;[" &amp; $C$1 &amp; "]")/1000,
0)</f>
        <v>0</v>
      </c>
      <c r="AJ45" s="8">
        <f>IFERROR(
GETPIVOTDATA("[Base_Tarjetas].[Importe]",TDinamica_R!$A$3,
"[Base_Tarjetas].[PERIODO]","[Base_Tarjetas].[PERIODO].&amp;[" &amp; TEXT(AJ$6,"yyyymm") &amp; "]",
"[Base_Tarjetas].[Metrica]","[Base_Tarjetas].[Metrica].&amp;[" &amp; $A45 &amp; "]",
"[Base_Tarjetas].[SEGMENTO_DESCRIP]","[Base_Tarjetas].[SEGMENTO_DESCRIP].&amp;[" &amp; $C$6 &amp; "]",
"[Base_Tarjetas].[SITUACION]","[Base_Tarjetas].[SITUACION].&amp;[" &amp; $C45 &amp; "]",
"[Base_Tarjetas].[TIPO]","[Base_Tarjetas].[TIPO].&amp;[" &amp; $C$1 &amp; "]")/1000,
0)</f>
        <v>0</v>
      </c>
      <c r="AK45" s="8">
        <f>IFERROR(
GETPIVOTDATA("[Base_Tarjetas].[Importe]",TDinamica_R!$A$3,
"[Base_Tarjetas].[PERIODO]","[Base_Tarjetas].[PERIODO].&amp;[" &amp; TEXT(AK$6,"yyyymm") &amp; "]",
"[Base_Tarjetas].[Metrica]","[Base_Tarjetas].[Metrica].&amp;[" &amp; $A45 &amp; "]",
"[Base_Tarjetas].[SEGMENTO_DESCRIP]","[Base_Tarjetas].[SEGMENTO_DESCRIP].&amp;[" &amp; $C$6 &amp; "]",
"[Base_Tarjetas].[SITUACION]","[Base_Tarjetas].[SITUACION].&amp;[" &amp; $C45 &amp; "]",
"[Base_Tarjetas].[TIPO]","[Base_Tarjetas].[TIPO].&amp;[" &amp; $C$1 &amp; "]")/1000,
0)</f>
        <v>0</v>
      </c>
      <c r="AL45" s="8">
        <f>IFERROR(
GETPIVOTDATA("[Base_Tarjetas].[Importe]",TDinamica_R!$A$3,
"[Base_Tarjetas].[PERIODO]","[Base_Tarjetas].[PERIODO].&amp;[" &amp; TEXT(AL$6,"yyyymm") &amp; "]",
"[Base_Tarjetas].[Metrica]","[Base_Tarjetas].[Metrica].&amp;[" &amp; $A45 &amp; "]",
"[Base_Tarjetas].[SEGMENTO_DESCRIP]","[Base_Tarjetas].[SEGMENTO_DESCRIP].&amp;[" &amp; $C$6 &amp; "]",
"[Base_Tarjetas].[SITUACION]","[Base_Tarjetas].[SITUACION].&amp;[" &amp; $C45 &amp; "]",
"[Base_Tarjetas].[TIPO]","[Base_Tarjetas].[TIPO].&amp;[" &amp; $C$1 &amp; "]")/1000,
0)</f>
        <v>0</v>
      </c>
      <c r="AM45" s="8">
        <f>IFERROR(
GETPIVOTDATA("[Base_Tarjetas].[Importe]",TDinamica_R!$A$3,
"[Base_Tarjetas].[PERIODO]","[Base_Tarjetas].[PERIODO].&amp;[" &amp; TEXT(AM$6,"yyyymm") &amp; "]",
"[Base_Tarjetas].[Metrica]","[Base_Tarjetas].[Metrica].&amp;[" &amp; $A45 &amp; "]",
"[Base_Tarjetas].[SEGMENTO_DESCRIP]","[Base_Tarjetas].[SEGMENTO_DESCRIP].&amp;[" &amp; $C$6 &amp; "]",
"[Base_Tarjetas].[SITUACION]","[Base_Tarjetas].[SITUACION].&amp;[" &amp; $C45 &amp; "]",
"[Base_Tarjetas].[TIPO]","[Base_Tarjetas].[TIPO].&amp;[" &amp; $C$1 &amp; "]")/1000,
0)</f>
        <v>0</v>
      </c>
      <c r="AN45" s="8">
        <f>IFERROR(
GETPIVOTDATA("[Base_Tarjetas].[Importe]",TDinamica_R!$A$3,
"[Base_Tarjetas].[PERIODO]","[Base_Tarjetas].[PERIODO].&amp;[" &amp; TEXT(AN$6,"yyyymm") &amp; "]",
"[Base_Tarjetas].[Metrica]","[Base_Tarjetas].[Metrica].&amp;[" &amp; $A45 &amp; "]",
"[Base_Tarjetas].[SEGMENTO_DESCRIP]","[Base_Tarjetas].[SEGMENTO_DESCRIP].&amp;[" &amp; $C$6 &amp; "]",
"[Base_Tarjetas].[SITUACION]","[Base_Tarjetas].[SITUACION].&amp;[" &amp; $C45 &amp; "]",
"[Base_Tarjetas].[TIPO]","[Base_Tarjetas].[TIPO].&amp;[" &amp; $C$1 &amp; "]")/1000,
0)</f>
        <v>0</v>
      </c>
      <c r="AO45" s="8">
        <f>IFERROR(
GETPIVOTDATA("[Base_Tarjetas].[Importe]",TDinamica_R!$A$3,
"[Base_Tarjetas].[PERIODO]","[Base_Tarjetas].[PERIODO].&amp;[" &amp; TEXT(AO$6,"yyyymm") &amp; "]",
"[Base_Tarjetas].[Metrica]","[Base_Tarjetas].[Metrica].&amp;[" &amp; $A45 &amp; "]",
"[Base_Tarjetas].[SEGMENTO_DESCRIP]","[Base_Tarjetas].[SEGMENTO_DESCRIP].&amp;[" &amp; $C$6 &amp; "]",
"[Base_Tarjetas].[SITUACION]","[Base_Tarjetas].[SITUACION].&amp;[" &amp; $C45 &amp; "]",
"[Base_Tarjetas].[TIPO]","[Base_Tarjetas].[TIPO].&amp;[" &amp; $C$1 &amp; "]")/1000,
0)</f>
        <v>0</v>
      </c>
      <c r="AP45" s="8">
        <f>IFERROR(
GETPIVOTDATA("[Base_Tarjetas].[Importe]",TDinamica_R!$A$3,
"[Base_Tarjetas].[PERIODO]","[Base_Tarjetas].[PERIODO].&amp;[" &amp; TEXT(AP$6,"yyyymm") &amp; "]",
"[Base_Tarjetas].[Metrica]","[Base_Tarjetas].[Metrica].&amp;[" &amp; $A45 &amp; "]",
"[Base_Tarjetas].[SEGMENTO_DESCRIP]","[Base_Tarjetas].[SEGMENTO_DESCRIP].&amp;[" &amp; $C$6 &amp; "]",
"[Base_Tarjetas].[SITUACION]","[Base_Tarjetas].[SITUACION].&amp;[" &amp; $C45 &amp; "]",
"[Base_Tarjetas].[TIPO]","[Base_Tarjetas].[TIPO].&amp;[" &amp; $C$1 &amp; "]")/1000,
0)</f>
        <v>0</v>
      </c>
      <c r="AQ45" s="8">
        <f>IFERROR(
GETPIVOTDATA("[Base_Tarjetas].[Importe]",TDinamica_R!$A$3,
"[Base_Tarjetas].[PERIODO]","[Base_Tarjetas].[PERIODO].&amp;[" &amp; TEXT(AQ$6,"yyyymm") &amp; "]",
"[Base_Tarjetas].[Metrica]","[Base_Tarjetas].[Metrica].&amp;[" &amp; $A45 &amp; "]",
"[Base_Tarjetas].[SEGMENTO_DESCRIP]","[Base_Tarjetas].[SEGMENTO_DESCRIP].&amp;[" &amp; $C$6 &amp; "]",
"[Base_Tarjetas].[SITUACION]","[Base_Tarjetas].[SITUACION].&amp;[" &amp; $C45 &amp; "]",
"[Base_Tarjetas].[TIPO]","[Base_Tarjetas].[TIPO].&amp;[" &amp; $C$1 &amp; "]")/1000,
0)</f>
        <v>0</v>
      </c>
      <c r="AR45" s="8">
        <f>IFERROR(
GETPIVOTDATA("[Base_Tarjetas].[Importe]",TDinamica_R!$A$3,
"[Base_Tarjetas].[PERIODO]","[Base_Tarjetas].[PERIODO].&amp;[" &amp; TEXT(AR$6,"yyyymm") &amp; "]",
"[Base_Tarjetas].[Metrica]","[Base_Tarjetas].[Metrica].&amp;[" &amp; $A45 &amp; "]",
"[Base_Tarjetas].[SEGMENTO_DESCRIP]","[Base_Tarjetas].[SEGMENTO_DESCRIP].&amp;[" &amp; $C$6 &amp; "]",
"[Base_Tarjetas].[SITUACION]","[Base_Tarjetas].[SITUACION].&amp;[" &amp; $C45 &amp; "]",
"[Base_Tarjetas].[TIPO]","[Base_Tarjetas].[TIPO].&amp;[" &amp; $C$1 &amp; "]")/1000,
0)</f>
        <v>0</v>
      </c>
      <c r="AS45" s="8">
        <f>IFERROR(
GETPIVOTDATA("[Base_Tarjetas].[Importe]",TDinamica_R!$A$3,
"[Base_Tarjetas].[PERIODO]","[Base_Tarjetas].[PERIODO].&amp;[" &amp; TEXT(AS$6,"yyyymm") &amp; "]",
"[Base_Tarjetas].[Metrica]","[Base_Tarjetas].[Metrica].&amp;[" &amp; $A45 &amp; "]",
"[Base_Tarjetas].[SEGMENTO_DESCRIP]","[Base_Tarjetas].[SEGMENTO_DESCRIP].&amp;[" &amp; $C$6 &amp; "]",
"[Base_Tarjetas].[SITUACION]","[Base_Tarjetas].[SITUACION].&amp;[" &amp; $C45 &amp; "]",
"[Base_Tarjetas].[TIPO]","[Base_Tarjetas].[TIPO].&amp;[" &amp; $C$1 &amp; "]")/1000,
0)</f>
        <v>0</v>
      </c>
      <c r="AT45" s="8">
        <f>IFERROR(
GETPIVOTDATA("[Base_Tarjetas].[Importe]",TDinamica_R!$A$3,
"[Base_Tarjetas].[PERIODO]","[Base_Tarjetas].[PERIODO].&amp;[" &amp; TEXT(AT$6,"yyyymm") &amp; "]",
"[Base_Tarjetas].[Metrica]","[Base_Tarjetas].[Metrica].&amp;[" &amp; $A45 &amp; "]",
"[Base_Tarjetas].[SEGMENTO_DESCRIP]","[Base_Tarjetas].[SEGMENTO_DESCRIP].&amp;[" &amp; $C$6 &amp; "]",
"[Base_Tarjetas].[SITUACION]","[Base_Tarjetas].[SITUACION].&amp;[" &amp; $C45 &amp; "]",
"[Base_Tarjetas].[TIPO]","[Base_Tarjetas].[TIPO].&amp;[" &amp; $C$1 &amp; "]")/1000,
0)</f>
        <v>0</v>
      </c>
      <c r="AU45" s="8">
        <f>IFERROR(
GETPIVOTDATA("[Base_Tarjetas].[Importe]",TDinamica_R!$A$3,
"[Base_Tarjetas].[PERIODO]","[Base_Tarjetas].[PERIODO].&amp;[" &amp; TEXT(AU$6,"yyyymm") &amp; "]",
"[Base_Tarjetas].[Metrica]","[Base_Tarjetas].[Metrica].&amp;[" &amp; $A45 &amp; "]",
"[Base_Tarjetas].[SEGMENTO_DESCRIP]","[Base_Tarjetas].[SEGMENTO_DESCRIP].&amp;[" &amp; $C$6 &amp; "]",
"[Base_Tarjetas].[SITUACION]","[Base_Tarjetas].[SITUACION].&amp;[" &amp; $C45 &amp; "]",
"[Base_Tarjetas].[TIPO]","[Base_Tarjetas].[TIPO].&amp;[" &amp; $C$1 &amp; "]")/1000,
0)</f>
        <v>0</v>
      </c>
      <c r="AV45" s="8">
        <f>IFERROR(
GETPIVOTDATA("[Base_Tarjetas].[Importe]",TDinamica_R!$A$3,
"[Base_Tarjetas].[PERIODO]","[Base_Tarjetas].[PERIODO].&amp;[" &amp; TEXT(AV$6,"yyyymm") &amp; "]",
"[Base_Tarjetas].[Metrica]","[Base_Tarjetas].[Metrica].&amp;[" &amp; $A45 &amp; "]",
"[Base_Tarjetas].[SEGMENTO_DESCRIP]","[Base_Tarjetas].[SEGMENTO_DESCRIP].&amp;[" &amp; $C$6 &amp; "]",
"[Base_Tarjetas].[SITUACION]","[Base_Tarjetas].[SITUACION].&amp;[" &amp; $C45 &amp; "]",
"[Base_Tarjetas].[TIPO]","[Base_Tarjetas].[TIPO].&amp;[" &amp; $C$1 &amp; "]")/1000,
0)</f>
        <v>0</v>
      </c>
      <c r="AW45" s="8">
        <f>IFERROR(
GETPIVOTDATA("[Base_Tarjetas].[Importe]",TDinamica_R!$A$3,
"[Base_Tarjetas].[PERIODO]","[Base_Tarjetas].[PERIODO].&amp;[" &amp; TEXT(AW$6,"yyyymm") &amp; "]",
"[Base_Tarjetas].[Metrica]","[Base_Tarjetas].[Metrica].&amp;[" &amp; $A45 &amp; "]",
"[Base_Tarjetas].[SEGMENTO_DESCRIP]","[Base_Tarjetas].[SEGMENTO_DESCRIP].&amp;[" &amp; $C$6 &amp; "]",
"[Base_Tarjetas].[SITUACION]","[Base_Tarjetas].[SITUACION].&amp;[" &amp; $C45 &amp; "]",
"[Base_Tarjetas].[TIPO]","[Base_Tarjetas].[TIPO].&amp;[" &amp; $C$1 &amp; "]")/1000,
0)</f>
        <v>0</v>
      </c>
      <c r="AX45" s="8">
        <f>IFERROR(
GETPIVOTDATA("[Base_Tarjetas].[Importe]",TDinamica_R!$A$3,
"[Base_Tarjetas].[PERIODO]","[Base_Tarjetas].[PERIODO].&amp;[" &amp; TEXT(AX$6,"yyyymm") &amp; "]",
"[Base_Tarjetas].[Metrica]","[Base_Tarjetas].[Metrica].&amp;[" &amp; $A45 &amp; "]",
"[Base_Tarjetas].[SEGMENTO_DESCRIP]","[Base_Tarjetas].[SEGMENTO_DESCRIP].&amp;[" &amp; $C$6 &amp; "]",
"[Base_Tarjetas].[SITUACION]","[Base_Tarjetas].[SITUACION].&amp;[" &amp; $C45 &amp; "]",
"[Base_Tarjetas].[TIPO]","[Base_Tarjetas].[TIPO].&amp;[" &amp; $C$1 &amp; "]")/1000,
0)</f>
        <v>0</v>
      </c>
      <c r="AY45" s="8">
        <f>IFERROR(
GETPIVOTDATA("[Base_Tarjetas].[Importe]",TDinamica_R!$A$3,
"[Base_Tarjetas].[PERIODO]","[Base_Tarjetas].[PERIODO].&amp;[" &amp; TEXT(AY$6,"yyyymm") &amp; "]",
"[Base_Tarjetas].[Metrica]","[Base_Tarjetas].[Metrica].&amp;[" &amp; $A45 &amp; "]",
"[Base_Tarjetas].[SEGMENTO_DESCRIP]","[Base_Tarjetas].[SEGMENTO_DESCRIP].&amp;[" &amp; $C$6 &amp; "]",
"[Base_Tarjetas].[SITUACION]","[Base_Tarjetas].[SITUACION].&amp;[" &amp; $C45 &amp; "]",
"[Base_Tarjetas].[TIPO]","[Base_Tarjetas].[TIPO].&amp;[" &amp; $C$1 &amp; "]")/1000,
0)</f>
        <v>0</v>
      </c>
      <c r="AZ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TEXT(AZ$6,"yyyymm") &amp; "]"),
0)</f>
        <v>-12.973910245752172</v>
      </c>
      <c r="BA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TEXT(BA$6,"yyyymm") &amp; "]"),
0)</f>
        <v>-12.184718569175034</v>
      </c>
      <c r="BB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TEXT(BB$6,"yyyymm") &amp; "]"),
0)</f>
        <v>-13.888628283516892</v>
      </c>
      <c r="BC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TEXT(BC$6,"yyyymm") &amp; "]"),
0)</f>
        <v>-13.760538593133113</v>
      </c>
      <c r="BD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TEXT(BD$6,"yyyymm") &amp; "]"),
0)</f>
        <v>-14.931254775708735</v>
      </c>
      <c r="BE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TEXT(BE$6,"yyyymm") &amp; "]"),
0)</f>
        <v>-15.145978593373162</v>
      </c>
      <c r="BF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TEXT(BF$6,"yyyymm") &amp; "]"),
0)</f>
        <v>-16.267564194341535</v>
      </c>
      <c r="BG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TEXT(BG$6,"yyyymm") &amp; "]"),
0)</f>
        <v>-17.111401344854471</v>
      </c>
      <c r="BH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TEXT(BH$6,"yyyymm") &amp; "]"),
0)</f>
        <v>-17.352629588774914</v>
      </c>
      <c r="BI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TEXT(BI$6,"yyyymm") &amp; "]"),
0)</f>
        <v>-18.72067276534057</v>
      </c>
      <c r="BJ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TEXT(BJ$6,"yyyymm") &amp; "]"),
0)</f>
        <v>-18.953198903432824</v>
      </c>
      <c r="BK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TEXT(BK$6,"yyyymm") &amp; "]"),
0)</f>
        <v>-20.58350953931393</v>
      </c>
      <c r="BO45" s="24">
        <f t="shared" si="34"/>
        <v>0</v>
      </c>
      <c r="BP45" s="24">
        <f t="shared" si="34"/>
        <v>-39.047257098444099</v>
      </c>
      <c r="BQ45" s="24">
        <f t="shared" si="34"/>
        <v>0</v>
      </c>
      <c r="BR45" s="24">
        <f t="shared" si="34"/>
        <v>0</v>
      </c>
      <c r="BS45" s="24">
        <f t="shared" si="34"/>
        <v>0</v>
      </c>
      <c r="BT45" s="24">
        <f t="shared" si="34"/>
        <v>0</v>
      </c>
    </row>
    <row r="46" spans="1:72" hidden="1" outlineLevel="1" x14ac:dyDescent="0.25">
      <c r="A46" s="11" t="s">
        <v>14</v>
      </c>
      <c r="C46" s="2" t="s">
        <v>9</v>
      </c>
      <c r="D46" s="8">
        <f>IFERROR(
GETPIVOTDATA("[Base_Tarjetas].[Importe]",TDinamica_R!$A$3,
"[Base_Tarjetas].[PERIODO]","[Base_Tarjetas].[PERIODO].&amp;[" &amp; TEXT(D$6,"yyyymm") &amp; "]",
"[Base_Tarjetas].[Metrica]","[Base_Tarjetas].[Metrica].&amp;[" &amp; $A46 &amp; "]",
"[Base_Tarjetas].[SEGMENTO_DESCRIP]","[Base_Tarjetas].[SEGMENTO_DESCRIP].&amp;[" &amp; $C$6 &amp; "]",
"[Base_Tarjetas].[SITUACION]","[Base_Tarjetas].[SITUACION].&amp;[" &amp; $C46 &amp; "]",
"[Base_Tarjetas].[TIPO]","[Base_Tarjetas].[TIPO].&amp;[" &amp; $C$1 &amp; "]")/1000,
0)</f>
        <v>0</v>
      </c>
      <c r="E46" s="8">
        <f>IFERROR(
GETPIVOTDATA("[Base_Tarjetas].[Importe]",TDinamica_R!$A$3,
"[Base_Tarjetas].[PERIODO]","[Base_Tarjetas].[PERIODO].&amp;[" &amp; TEXT(E$6,"yyyymm") &amp; "]",
"[Base_Tarjetas].[Metrica]","[Base_Tarjetas].[Metrica].&amp;[" &amp; $A46 &amp; "]",
"[Base_Tarjetas].[SEGMENTO_DESCRIP]","[Base_Tarjetas].[SEGMENTO_DESCRIP].&amp;[" &amp; $C$6 &amp; "]",
"[Base_Tarjetas].[SITUACION]","[Base_Tarjetas].[SITUACION].&amp;[" &amp; $C46 &amp; "]",
"[Base_Tarjetas].[TIPO]","[Base_Tarjetas].[TIPO].&amp;[" &amp; $C$1 &amp; "]")/1000,
0)</f>
        <v>0</v>
      </c>
      <c r="F46" s="8">
        <f>IFERROR(
GETPIVOTDATA("[Base_Tarjetas].[Importe]",TDinamica_R!$A$3,
"[Base_Tarjetas].[PERIODO]","[Base_Tarjetas].[PERIODO].&amp;[" &amp; TEXT(F$6,"yyyymm") &amp; "]",
"[Base_Tarjetas].[Metrica]","[Base_Tarjetas].[Metrica].&amp;[" &amp; $A46 &amp; "]",
"[Base_Tarjetas].[SEGMENTO_DESCRIP]","[Base_Tarjetas].[SEGMENTO_DESCRIP].&amp;[" &amp; $C$6 &amp; "]",
"[Base_Tarjetas].[SITUACION]","[Base_Tarjetas].[SITUACION].&amp;[" &amp; $C46 &amp; "]",
"[Base_Tarjetas].[TIPO]","[Base_Tarjetas].[TIPO].&amp;[" &amp; $C$1 &amp; "]")/1000,
0)</f>
        <v>0</v>
      </c>
      <c r="G46" s="8">
        <f>IFERROR(
GETPIVOTDATA("[Base_Tarjetas].[Importe]",TDinamica_R!$A$3,
"[Base_Tarjetas].[PERIODO]","[Base_Tarjetas].[PERIODO].&amp;[" &amp; TEXT(G$6,"yyyymm") &amp; "]",
"[Base_Tarjetas].[Metrica]","[Base_Tarjetas].[Metrica].&amp;[" &amp; $A46 &amp; "]",
"[Base_Tarjetas].[SEGMENTO_DESCRIP]","[Base_Tarjetas].[SEGMENTO_DESCRIP].&amp;[" &amp; $C$6 &amp; "]",
"[Base_Tarjetas].[SITUACION]","[Base_Tarjetas].[SITUACION].&amp;[" &amp; $C46 &amp; "]",
"[Base_Tarjetas].[TIPO]","[Base_Tarjetas].[TIPO].&amp;[" &amp; $C$1 &amp; "]")/1000,
0)</f>
        <v>0</v>
      </c>
      <c r="H46" s="8">
        <f>IFERROR(
GETPIVOTDATA("[Base_Tarjetas].[Importe]",TDinamica_R!$A$3,
"[Base_Tarjetas].[PERIODO]","[Base_Tarjetas].[PERIODO].&amp;[" &amp; TEXT(H$6,"yyyymm") &amp; "]",
"[Base_Tarjetas].[Metrica]","[Base_Tarjetas].[Metrica].&amp;[" &amp; $A46 &amp; "]",
"[Base_Tarjetas].[SEGMENTO_DESCRIP]","[Base_Tarjetas].[SEGMENTO_DESCRIP].&amp;[" &amp; $C$6 &amp; "]",
"[Base_Tarjetas].[SITUACION]","[Base_Tarjetas].[SITUACION].&amp;[" &amp; $C46 &amp; "]",
"[Base_Tarjetas].[TIPO]","[Base_Tarjetas].[TIPO].&amp;[" &amp; $C$1 &amp; "]")/1000,
0)</f>
        <v>0</v>
      </c>
      <c r="I46" s="8">
        <f>IFERROR(
GETPIVOTDATA("[Base_Tarjetas].[Importe]",TDinamica_R!$A$3,
"[Base_Tarjetas].[PERIODO]","[Base_Tarjetas].[PERIODO].&amp;[" &amp; TEXT(I$6,"yyyymm") &amp; "]",
"[Base_Tarjetas].[Metrica]","[Base_Tarjetas].[Metrica].&amp;[" &amp; $A46 &amp; "]",
"[Base_Tarjetas].[SEGMENTO_DESCRIP]","[Base_Tarjetas].[SEGMENTO_DESCRIP].&amp;[" &amp; $C$6 &amp; "]",
"[Base_Tarjetas].[SITUACION]","[Base_Tarjetas].[SITUACION].&amp;[" &amp; $C46 &amp; "]",
"[Base_Tarjetas].[TIPO]","[Base_Tarjetas].[TIPO].&amp;[" &amp; $C$1 &amp; "]")/1000,
0)</f>
        <v>0</v>
      </c>
      <c r="J46" s="8">
        <f>IFERROR(
GETPIVOTDATA("[Base_Tarjetas].[Importe]",TDinamica_R!$A$3,
"[Base_Tarjetas].[PERIODO]","[Base_Tarjetas].[PERIODO].&amp;[" &amp; TEXT(J$6,"yyyymm") &amp; "]",
"[Base_Tarjetas].[Metrica]","[Base_Tarjetas].[Metrica].&amp;[" &amp; $A46 &amp; "]",
"[Base_Tarjetas].[SEGMENTO_DESCRIP]","[Base_Tarjetas].[SEGMENTO_DESCRIP].&amp;[" &amp; $C$6 &amp; "]",
"[Base_Tarjetas].[SITUACION]","[Base_Tarjetas].[SITUACION].&amp;[" &amp; $C46 &amp; "]",
"[Base_Tarjetas].[TIPO]","[Base_Tarjetas].[TIPO].&amp;[" &amp; $C$1 &amp; "]")/1000,
0)</f>
        <v>0</v>
      </c>
      <c r="K46" s="8">
        <f>IFERROR(
GETPIVOTDATA("[Base_Tarjetas].[Importe]",TDinamica_R!$A$3,
"[Base_Tarjetas].[PERIODO]","[Base_Tarjetas].[PERIODO].&amp;[" &amp; TEXT(K$6,"yyyymm") &amp; "]",
"[Base_Tarjetas].[Metrica]","[Base_Tarjetas].[Metrica].&amp;[" &amp; $A46 &amp; "]",
"[Base_Tarjetas].[SEGMENTO_DESCRIP]","[Base_Tarjetas].[SEGMENTO_DESCRIP].&amp;[" &amp; $C$6 &amp; "]",
"[Base_Tarjetas].[SITUACION]","[Base_Tarjetas].[SITUACION].&amp;[" &amp; $C46 &amp; "]",
"[Base_Tarjetas].[TIPO]","[Base_Tarjetas].[TIPO].&amp;[" &amp; $C$1 &amp; "]")/1000,
0)</f>
        <v>0</v>
      </c>
      <c r="L46" s="8">
        <f>IFERROR(
GETPIVOTDATA("[Base_Tarjetas].[Importe]",TDinamica_R!$A$3,
"[Base_Tarjetas].[PERIODO]","[Base_Tarjetas].[PERIODO].&amp;[" &amp; TEXT(L$6,"yyyymm") &amp; "]",
"[Base_Tarjetas].[Metrica]","[Base_Tarjetas].[Metrica].&amp;[" &amp; $A46 &amp; "]",
"[Base_Tarjetas].[SEGMENTO_DESCRIP]","[Base_Tarjetas].[SEGMENTO_DESCRIP].&amp;[" &amp; $C$6 &amp; "]",
"[Base_Tarjetas].[SITUACION]","[Base_Tarjetas].[SITUACION].&amp;[" &amp; $C46 &amp; "]",
"[Base_Tarjetas].[TIPO]","[Base_Tarjetas].[TIPO].&amp;[" &amp; $C$1 &amp; "]")/1000,
0)</f>
        <v>0</v>
      </c>
      <c r="M46" s="8">
        <f>IFERROR(
GETPIVOTDATA("[Base_Tarjetas].[Importe]",TDinamica_R!$A$3,
"[Base_Tarjetas].[PERIODO]","[Base_Tarjetas].[PERIODO].&amp;[" &amp; TEXT(M$6,"yyyymm") &amp; "]",
"[Base_Tarjetas].[Metrica]","[Base_Tarjetas].[Metrica].&amp;[" &amp; $A46 &amp; "]",
"[Base_Tarjetas].[SEGMENTO_DESCRIP]","[Base_Tarjetas].[SEGMENTO_DESCRIP].&amp;[" &amp; $C$6 &amp; "]",
"[Base_Tarjetas].[SITUACION]","[Base_Tarjetas].[SITUACION].&amp;[" &amp; $C46 &amp; "]",
"[Base_Tarjetas].[TIPO]","[Base_Tarjetas].[TIPO].&amp;[" &amp; $C$1 &amp; "]")/1000,
0)</f>
        <v>0</v>
      </c>
      <c r="N46" s="8">
        <f>IFERROR(
GETPIVOTDATA("[Base_Tarjetas].[Importe]",TDinamica_R!$A$3,
"[Base_Tarjetas].[PERIODO]","[Base_Tarjetas].[PERIODO].&amp;[" &amp; TEXT(N$6,"yyyymm") &amp; "]",
"[Base_Tarjetas].[Metrica]","[Base_Tarjetas].[Metrica].&amp;[" &amp; $A46 &amp; "]",
"[Base_Tarjetas].[SEGMENTO_DESCRIP]","[Base_Tarjetas].[SEGMENTO_DESCRIP].&amp;[" &amp; $C$6 &amp; "]",
"[Base_Tarjetas].[SITUACION]","[Base_Tarjetas].[SITUACION].&amp;[" &amp; $C46 &amp; "]",
"[Base_Tarjetas].[TIPO]","[Base_Tarjetas].[TIPO].&amp;[" &amp; $C$1 &amp; "]")/1000,
0)</f>
        <v>0</v>
      </c>
      <c r="O46" s="8">
        <f>IFERROR(
GETPIVOTDATA("[Base_Tarjetas].[Importe]",TDinamica_R!$A$3,
"[Base_Tarjetas].[PERIODO]","[Base_Tarjetas].[PERIODO].&amp;[" &amp; TEXT(O$6,"yyyymm") &amp; "]",
"[Base_Tarjetas].[Metrica]","[Base_Tarjetas].[Metrica].&amp;[" &amp; $A46 &amp; "]",
"[Base_Tarjetas].[SEGMENTO_DESCRIP]","[Base_Tarjetas].[SEGMENTO_DESCRIP].&amp;[" &amp; $C$6 &amp; "]",
"[Base_Tarjetas].[SITUACION]","[Base_Tarjetas].[SITUACION].&amp;[" &amp; $C46 &amp; "]",
"[Base_Tarjetas].[TIPO]","[Base_Tarjetas].[TIPO].&amp;[" &amp; $C$1 &amp; "]")/1000,
0)</f>
        <v>0</v>
      </c>
      <c r="P46" s="8">
        <f>IFERROR(
GETPIVOTDATA("[Base_Tarjetas].[Importe]",TDinamica_R!$A$3,
"[Base_Tarjetas].[PERIODO]","[Base_Tarjetas].[PERIODO].&amp;[" &amp; TEXT(P$6,"yyyymm") &amp; "]",
"[Base_Tarjetas].[Metrica]","[Base_Tarjetas].[Metrica].&amp;[" &amp; $A46 &amp; "]",
"[Base_Tarjetas].[SEGMENTO_DESCRIP]","[Base_Tarjetas].[SEGMENTO_DESCRIP].&amp;[" &amp; $C$6 &amp; "]",
"[Base_Tarjetas].[SITUACION]","[Base_Tarjetas].[SITUACION].&amp;[" &amp; $C46 &amp; "]",
"[Base_Tarjetas].[TIPO]","[Base_Tarjetas].[TIPO].&amp;[" &amp; $C$1 &amp; "]")/1000,
0)</f>
        <v>0</v>
      </c>
      <c r="Q46" s="8">
        <f>IFERROR(
GETPIVOTDATA("[Base_Tarjetas].[Importe]",TDinamica_R!$A$3,
"[Base_Tarjetas].[PERIODO]","[Base_Tarjetas].[PERIODO].&amp;[" &amp; TEXT(Q$6,"yyyymm") &amp; "]",
"[Base_Tarjetas].[Metrica]","[Base_Tarjetas].[Metrica].&amp;[" &amp; $A46 &amp; "]",
"[Base_Tarjetas].[SEGMENTO_DESCRIP]","[Base_Tarjetas].[SEGMENTO_DESCRIP].&amp;[" &amp; $C$6 &amp; "]",
"[Base_Tarjetas].[SITUACION]","[Base_Tarjetas].[SITUACION].&amp;[" &amp; $C46 &amp; "]",
"[Base_Tarjetas].[TIPO]","[Base_Tarjetas].[TIPO].&amp;[" &amp; $C$1 &amp; "]")/1000,
0)</f>
        <v>0</v>
      </c>
      <c r="R46" s="8">
        <f>IFERROR(
GETPIVOTDATA("[Base_Tarjetas].[Importe]",TDinamica_R!$A$3,
"[Base_Tarjetas].[PERIODO]","[Base_Tarjetas].[PERIODO].&amp;[" &amp; TEXT(R$6,"yyyymm") &amp; "]",
"[Base_Tarjetas].[Metrica]","[Base_Tarjetas].[Metrica].&amp;[" &amp; $A46 &amp; "]",
"[Base_Tarjetas].[SEGMENTO_DESCRIP]","[Base_Tarjetas].[SEGMENTO_DESCRIP].&amp;[" &amp; $C$6 &amp; "]",
"[Base_Tarjetas].[SITUACION]","[Base_Tarjetas].[SITUACION].&amp;[" &amp; $C46 &amp; "]",
"[Base_Tarjetas].[TIPO]","[Base_Tarjetas].[TIPO].&amp;[" &amp; $C$1 &amp; "]")/1000,
0)</f>
        <v>0</v>
      </c>
      <c r="S46" s="8">
        <f>IFERROR(
GETPIVOTDATA("[Base_Tarjetas].[Importe]",TDinamica_R!$A$3,
"[Base_Tarjetas].[PERIODO]","[Base_Tarjetas].[PERIODO].&amp;[" &amp; TEXT(S$6,"yyyymm") &amp; "]",
"[Base_Tarjetas].[Metrica]","[Base_Tarjetas].[Metrica].&amp;[" &amp; $A46 &amp; "]",
"[Base_Tarjetas].[SEGMENTO_DESCRIP]","[Base_Tarjetas].[SEGMENTO_DESCRIP].&amp;[" &amp; $C$6 &amp; "]",
"[Base_Tarjetas].[SITUACION]","[Base_Tarjetas].[SITUACION].&amp;[" &amp; $C46 &amp; "]",
"[Base_Tarjetas].[TIPO]","[Base_Tarjetas].[TIPO].&amp;[" &amp; $C$1 &amp; "]")/1000,
0)</f>
        <v>0</v>
      </c>
      <c r="T46" s="8">
        <f>IFERROR(
GETPIVOTDATA("[Base_Tarjetas].[Importe]",TDinamica_R!$A$3,
"[Base_Tarjetas].[PERIODO]","[Base_Tarjetas].[PERIODO].&amp;[" &amp; TEXT(T$6,"yyyymm") &amp; "]",
"[Base_Tarjetas].[Metrica]","[Base_Tarjetas].[Metrica].&amp;[" &amp; $A46 &amp; "]",
"[Base_Tarjetas].[SEGMENTO_DESCRIP]","[Base_Tarjetas].[SEGMENTO_DESCRIP].&amp;[" &amp; $C$6 &amp; "]",
"[Base_Tarjetas].[SITUACION]","[Base_Tarjetas].[SITUACION].&amp;[" &amp; $C46 &amp; "]",
"[Base_Tarjetas].[TIPO]","[Base_Tarjetas].[TIPO].&amp;[" &amp; $C$1 &amp; "]")/1000,
0)</f>
        <v>0</v>
      </c>
      <c r="U46" s="8">
        <f>IFERROR(
GETPIVOTDATA("[Base_Tarjetas].[Importe]",TDinamica_R!$A$3,
"[Base_Tarjetas].[PERIODO]","[Base_Tarjetas].[PERIODO].&amp;[" &amp; TEXT(U$6,"yyyymm") &amp; "]",
"[Base_Tarjetas].[Metrica]","[Base_Tarjetas].[Metrica].&amp;[" &amp; $A46 &amp; "]",
"[Base_Tarjetas].[SEGMENTO_DESCRIP]","[Base_Tarjetas].[SEGMENTO_DESCRIP].&amp;[" &amp; $C$6 &amp; "]",
"[Base_Tarjetas].[SITUACION]","[Base_Tarjetas].[SITUACION].&amp;[" &amp; $C46 &amp; "]",
"[Base_Tarjetas].[TIPO]","[Base_Tarjetas].[TIPO].&amp;[" &amp; $C$1 &amp; "]")/1000,
0)</f>
        <v>0</v>
      </c>
      <c r="V46" s="8">
        <f>IFERROR(
GETPIVOTDATA("[Base_Tarjetas].[Importe]",TDinamica_R!$A$3,
"[Base_Tarjetas].[PERIODO]","[Base_Tarjetas].[PERIODO].&amp;[" &amp; TEXT(V$6,"yyyymm") &amp; "]",
"[Base_Tarjetas].[Metrica]","[Base_Tarjetas].[Metrica].&amp;[" &amp; $A46 &amp; "]",
"[Base_Tarjetas].[SEGMENTO_DESCRIP]","[Base_Tarjetas].[SEGMENTO_DESCRIP].&amp;[" &amp; $C$6 &amp; "]",
"[Base_Tarjetas].[SITUACION]","[Base_Tarjetas].[SITUACION].&amp;[" &amp; $C46 &amp; "]",
"[Base_Tarjetas].[TIPO]","[Base_Tarjetas].[TIPO].&amp;[" &amp; $C$1 &amp; "]")/1000,
0)</f>
        <v>0</v>
      </c>
      <c r="W46" s="8">
        <f>IFERROR(
GETPIVOTDATA("[Base_Tarjetas].[Importe]",TDinamica_R!$A$3,
"[Base_Tarjetas].[PERIODO]","[Base_Tarjetas].[PERIODO].&amp;[" &amp; TEXT(W$6,"yyyymm") &amp; "]",
"[Base_Tarjetas].[Metrica]","[Base_Tarjetas].[Metrica].&amp;[" &amp; $A46 &amp; "]",
"[Base_Tarjetas].[SEGMENTO_DESCRIP]","[Base_Tarjetas].[SEGMENTO_DESCRIP].&amp;[" &amp; $C$6 &amp; "]",
"[Base_Tarjetas].[SITUACION]","[Base_Tarjetas].[SITUACION].&amp;[" &amp; $C46 &amp; "]",
"[Base_Tarjetas].[TIPO]","[Base_Tarjetas].[TIPO].&amp;[" &amp; $C$1 &amp; "]")/1000,
0)</f>
        <v>0</v>
      </c>
      <c r="X46" s="8">
        <f>IFERROR(
GETPIVOTDATA("[Base_Tarjetas].[Importe]",TDinamica_R!$A$3,
"[Base_Tarjetas].[PERIODO]","[Base_Tarjetas].[PERIODO].&amp;[" &amp; TEXT(X$6,"yyyymm") &amp; "]",
"[Base_Tarjetas].[Metrica]","[Base_Tarjetas].[Metrica].&amp;[" &amp; $A46 &amp; "]",
"[Base_Tarjetas].[SEGMENTO_DESCRIP]","[Base_Tarjetas].[SEGMENTO_DESCRIP].&amp;[" &amp; $C$6 &amp; "]",
"[Base_Tarjetas].[SITUACION]","[Base_Tarjetas].[SITUACION].&amp;[" &amp; $C46 &amp; "]",
"[Base_Tarjetas].[TIPO]","[Base_Tarjetas].[TIPO].&amp;[" &amp; $C$1 &amp; "]")/1000,
0)</f>
        <v>0</v>
      </c>
      <c r="Y46" s="8">
        <f>IFERROR(
GETPIVOTDATA("[Base_Tarjetas].[Importe]",TDinamica_R!$A$3,
"[Base_Tarjetas].[PERIODO]","[Base_Tarjetas].[PERIODO].&amp;[" &amp; TEXT(Y$6,"yyyymm") &amp; "]",
"[Base_Tarjetas].[Metrica]","[Base_Tarjetas].[Metrica].&amp;[" &amp; $A46 &amp; "]",
"[Base_Tarjetas].[SEGMENTO_DESCRIP]","[Base_Tarjetas].[SEGMENTO_DESCRIP].&amp;[" &amp; $C$6 &amp; "]",
"[Base_Tarjetas].[SITUACION]","[Base_Tarjetas].[SITUACION].&amp;[" &amp; $C46 &amp; "]",
"[Base_Tarjetas].[TIPO]","[Base_Tarjetas].[TIPO].&amp;[" &amp; $C$1 &amp; "]")/1000,
0)</f>
        <v>0</v>
      </c>
      <c r="Z46" s="8">
        <f>IFERROR(
GETPIVOTDATA("[Base_Tarjetas].[Importe]",TDinamica_R!$A$3,
"[Base_Tarjetas].[PERIODO]","[Base_Tarjetas].[PERIODO].&amp;[" &amp; TEXT(Z$6,"yyyymm") &amp; "]",
"[Base_Tarjetas].[Metrica]","[Base_Tarjetas].[Metrica].&amp;[" &amp; $A46 &amp; "]",
"[Base_Tarjetas].[SEGMENTO_DESCRIP]","[Base_Tarjetas].[SEGMENTO_DESCRIP].&amp;[" &amp; $C$6 &amp; "]",
"[Base_Tarjetas].[SITUACION]","[Base_Tarjetas].[SITUACION].&amp;[" &amp; $C46 &amp; "]",
"[Base_Tarjetas].[TIPO]","[Base_Tarjetas].[TIPO].&amp;[" &amp; $C$1 &amp; "]")/1000,
0)</f>
        <v>0</v>
      </c>
      <c r="AA46" s="8">
        <f>IFERROR(
GETPIVOTDATA("[Base_Tarjetas].[Importe]",TDinamica_R!$A$3,
"[Base_Tarjetas].[PERIODO]","[Base_Tarjetas].[PERIODO].&amp;[" &amp; TEXT(AA$6,"yyyymm") &amp; "]",
"[Base_Tarjetas].[Metrica]","[Base_Tarjetas].[Metrica].&amp;[" &amp; $A46 &amp; "]",
"[Base_Tarjetas].[SEGMENTO_DESCRIP]","[Base_Tarjetas].[SEGMENTO_DESCRIP].&amp;[" &amp; $C$6 &amp; "]",
"[Base_Tarjetas].[SITUACION]","[Base_Tarjetas].[SITUACION].&amp;[" &amp; $C46 &amp; "]",
"[Base_Tarjetas].[TIPO]","[Base_Tarjetas].[TIPO].&amp;[" &amp; $C$1 &amp; "]")/1000,
0)</f>
        <v>0</v>
      </c>
      <c r="AB46" s="8">
        <f>IFERROR(
GETPIVOTDATA("[Base_Tarjetas].[Importe]",TDinamica_R!$A$3,
"[Base_Tarjetas].[PERIODO]","[Base_Tarjetas].[PERIODO].&amp;[" &amp; TEXT(AB$6,"yyyymm") &amp; "]",
"[Base_Tarjetas].[Metrica]","[Base_Tarjetas].[Metrica].&amp;[" &amp; $A46 &amp; "]",
"[Base_Tarjetas].[SEGMENTO_DESCRIP]","[Base_Tarjetas].[SEGMENTO_DESCRIP].&amp;[" &amp; $C$6 &amp; "]",
"[Base_Tarjetas].[SITUACION]","[Base_Tarjetas].[SITUACION].&amp;[" &amp; $C46 &amp; "]",
"[Base_Tarjetas].[TIPO]","[Base_Tarjetas].[TIPO].&amp;[" &amp; $C$1 &amp; "]")/1000,
0)</f>
        <v>0</v>
      </c>
      <c r="AC46" s="8">
        <f>IFERROR(
GETPIVOTDATA("[Base_Tarjetas].[Importe]",TDinamica_R!$A$3,
"[Base_Tarjetas].[PERIODO]","[Base_Tarjetas].[PERIODO].&amp;[" &amp; TEXT(AC$6,"yyyymm") &amp; "]",
"[Base_Tarjetas].[Metrica]","[Base_Tarjetas].[Metrica].&amp;[" &amp; $A46 &amp; "]",
"[Base_Tarjetas].[SEGMENTO_DESCRIP]","[Base_Tarjetas].[SEGMENTO_DESCRIP].&amp;[" &amp; $C$6 &amp; "]",
"[Base_Tarjetas].[SITUACION]","[Base_Tarjetas].[SITUACION].&amp;[" &amp; $C46 &amp; "]",
"[Base_Tarjetas].[TIPO]","[Base_Tarjetas].[TIPO].&amp;[" &amp; $C$1 &amp; "]")/1000,
0)</f>
        <v>0</v>
      </c>
      <c r="AD46" s="8">
        <f>IFERROR(
GETPIVOTDATA("[Base_Tarjetas].[Importe]",TDinamica_R!$A$3,
"[Base_Tarjetas].[PERIODO]","[Base_Tarjetas].[PERIODO].&amp;[" &amp; TEXT(AD$6,"yyyymm") &amp; "]",
"[Base_Tarjetas].[Metrica]","[Base_Tarjetas].[Metrica].&amp;[" &amp; $A46 &amp; "]",
"[Base_Tarjetas].[SEGMENTO_DESCRIP]","[Base_Tarjetas].[SEGMENTO_DESCRIP].&amp;[" &amp; $C$6 &amp; "]",
"[Base_Tarjetas].[SITUACION]","[Base_Tarjetas].[SITUACION].&amp;[" &amp; $C46 &amp; "]",
"[Base_Tarjetas].[TIPO]","[Base_Tarjetas].[TIPO].&amp;[" &amp; $C$1 &amp; "]")/1000,
0)</f>
        <v>0</v>
      </c>
      <c r="AE46" s="8">
        <f>IFERROR(
GETPIVOTDATA("[Base_Tarjetas].[Importe]",TDinamica_R!$A$3,
"[Base_Tarjetas].[PERIODO]","[Base_Tarjetas].[PERIODO].&amp;[" &amp; TEXT(AE$6,"yyyymm") &amp; "]",
"[Base_Tarjetas].[Metrica]","[Base_Tarjetas].[Metrica].&amp;[" &amp; $A46 &amp; "]",
"[Base_Tarjetas].[SEGMENTO_DESCRIP]","[Base_Tarjetas].[SEGMENTO_DESCRIP].&amp;[" &amp; $C$6 &amp; "]",
"[Base_Tarjetas].[SITUACION]","[Base_Tarjetas].[SITUACION].&amp;[" &amp; $C46 &amp; "]",
"[Base_Tarjetas].[TIPO]","[Base_Tarjetas].[TIPO].&amp;[" &amp; $C$1 &amp; "]")/1000,
0)</f>
        <v>0</v>
      </c>
      <c r="AF46" s="8">
        <f>IFERROR(
GETPIVOTDATA("[Base_Tarjetas].[Importe]",TDinamica_R!$A$3,
"[Base_Tarjetas].[PERIODO]","[Base_Tarjetas].[PERIODO].&amp;[" &amp; TEXT(AF$6,"yyyymm") &amp; "]",
"[Base_Tarjetas].[Metrica]","[Base_Tarjetas].[Metrica].&amp;[" &amp; $A46 &amp; "]",
"[Base_Tarjetas].[SEGMENTO_DESCRIP]","[Base_Tarjetas].[SEGMENTO_DESCRIP].&amp;[" &amp; $C$6 &amp; "]",
"[Base_Tarjetas].[SITUACION]","[Base_Tarjetas].[SITUACION].&amp;[" &amp; $C46 &amp; "]",
"[Base_Tarjetas].[TIPO]","[Base_Tarjetas].[TIPO].&amp;[" &amp; $C$1 &amp; "]")/1000,
0)</f>
        <v>0</v>
      </c>
      <c r="AG46" s="8">
        <f>IFERROR(
GETPIVOTDATA("[Base_Tarjetas].[Importe]",TDinamica_R!$A$3,
"[Base_Tarjetas].[PERIODO]","[Base_Tarjetas].[PERIODO].&amp;[" &amp; TEXT(AG$6,"yyyymm") &amp; "]",
"[Base_Tarjetas].[Metrica]","[Base_Tarjetas].[Metrica].&amp;[" &amp; $A46 &amp; "]",
"[Base_Tarjetas].[SEGMENTO_DESCRIP]","[Base_Tarjetas].[SEGMENTO_DESCRIP].&amp;[" &amp; $C$6 &amp; "]",
"[Base_Tarjetas].[SITUACION]","[Base_Tarjetas].[SITUACION].&amp;[" &amp; $C46 &amp; "]",
"[Base_Tarjetas].[TIPO]","[Base_Tarjetas].[TIPO].&amp;[" &amp; $C$1 &amp; "]")/1000,
0)</f>
        <v>0</v>
      </c>
      <c r="AH46" s="8">
        <f>IFERROR(
GETPIVOTDATA("[Base_Tarjetas].[Importe]",TDinamica_R!$A$3,
"[Base_Tarjetas].[PERIODO]","[Base_Tarjetas].[PERIODO].&amp;[" &amp; TEXT(AH$6,"yyyymm") &amp; "]",
"[Base_Tarjetas].[Metrica]","[Base_Tarjetas].[Metrica].&amp;[" &amp; $A46 &amp; "]",
"[Base_Tarjetas].[SEGMENTO_DESCRIP]","[Base_Tarjetas].[SEGMENTO_DESCRIP].&amp;[" &amp; $C$6 &amp; "]",
"[Base_Tarjetas].[SITUACION]","[Base_Tarjetas].[SITUACION].&amp;[" &amp; $C46 &amp; "]",
"[Base_Tarjetas].[TIPO]","[Base_Tarjetas].[TIPO].&amp;[" &amp; $C$1 &amp; "]")/1000,
0)</f>
        <v>0</v>
      </c>
      <c r="AI46" s="8">
        <f>IFERROR(
GETPIVOTDATA("[Base_Tarjetas].[Importe]",TDinamica_R!$A$3,
"[Base_Tarjetas].[PERIODO]","[Base_Tarjetas].[PERIODO].&amp;[" &amp; TEXT(AI$6,"yyyymm") &amp; "]",
"[Base_Tarjetas].[Metrica]","[Base_Tarjetas].[Metrica].&amp;[" &amp; $A46 &amp; "]",
"[Base_Tarjetas].[SEGMENTO_DESCRIP]","[Base_Tarjetas].[SEGMENTO_DESCRIP].&amp;[" &amp; $C$6 &amp; "]",
"[Base_Tarjetas].[SITUACION]","[Base_Tarjetas].[SITUACION].&amp;[" &amp; $C46 &amp; "]",
"[Base_Tarjetas].[TIPO]","[Base_Tarjetas].[TIPO].&amp;[" &amp; $C$1 &amp; "]")/1000,
0)</f>
        <v>0</v>
      </c>
      <c r="AJ46" s="8">
        <f>IFERROR(
GETPIVOTDATA("[Base_Tarjetas].[Importe]",TDinamica_R!$A$3,
"[Base_Tarjetas].[PERIODO]","[Base_Tarjetas].[PERIODO].&amp;[" &amp; TEXT(AJ$6,"yyyymm") &amp; "]",
"[Base_Tarjetas].[Metrica]","[Base_Tarjetas].[Metrica].&amp;[" &amp; $A46 &amp; "]",
"[Base_Tarjetas].[SEGMENTO_DESCRIP]","[Base_Tarjetas].[SEGMENTO_DESCRIP].&amp;[" &amp; $C$6 &amp; "]",
"[Base_Tarjetas].[SITUACION]","[Base_Tarjetas].[SITUACION].&amp;[" &amp; $C46 &amp; "]",
"[Base_Tarjetas].[TIPO]","[Base_Tarjetas].[TIPO].&amp;[" &amp; $C$1 &amp; "]")/1000,
0)</f>
        <v>0</v>
      </c>
      <c r="AK46" s="8">
        <f>IFERROR(
GETPIVOTDATA("[Base_Tarjetas].[Importe]",TDinamica_R!$A$3,
"[Base_Tarjetas].[PERIODO]","[Base_Tarjetas].[PERIODO].&amp;[" &amp; TEXT(AK$6,"yyyymm") &amp; "]",
"[Base_Tarjetas].[Metrica]","[Base_Tarjetas].[Metrica].&amp;[" &amp; $A46 &amp; "]",
"[Base_Tarjetas].[SEGMENTO_DESCRIP]","[Base_Tarjetas].[SEGMENTO_DESCRIP].&amp;[" &amp; $C$6 &amp; "]",
"[Base_Tarjetas].[SITUACION]","[Base_Tarjetas].[SITUACION].&amp;[" &amp; $C46 &amp; "]",
"[Base_Tarjetas].[TIPO]","[Base_Tarjetas].[TIPO].&amp;[" &amp; $C$1 &amp; "]")/1000,
0)</f>
        <v>0</v>
      </c>
      <c r="AL46" s="8">
        <f>IFERROR(
GETPIVOTDATA("[Base_Tarjetas].[Importe]",TDinamica_R!$A$3,
"[Base_Tarjetas].[PERIODO]","[Base_Tarjetas].[PERIODO].&amp;[" &amp; TEXT(AL$6,"yyyymm") &amp; "]",
"[Base_Tarjetas].[Metrica]","[Base_Tarjetas].[Metrica].&amp;[" &amp; $A46 &amp; "]",
"[Base_Tarjetas].[SEGMENTO_DESCRIP]","[Base_Tarjetas].[SEGMENTO_DESCRIP].&amp;[" &amp; $C$6 &amp; "]",
"[Base_Tarjetas].[SITUACION]","[Base_Tarjetas].[SITUACION].&amp;[" &amp; $C46 &amp; "]",
"[Base_Tarjetas].[TIPO]","[Base_Tarjetas].[TIPO].&amp;[" &amp; $C$1 &amp; "]")/1000,
0)</f>
        <v>0</v>
      </c>
      <c r="AM46" s="8">
        <f>IFERROR(
GETPIVOTDATA("[Base_Tarjetas].[Importe]",TDinamica_R!$A$3,
"[Base_Tarjetas].[PERIODO]","[Base_Tarjetas].[PERIODO].&amp;[" &amp; TEXT(AM$6,"yyyymm") &amp; "]",
"[Base_Tarjetas].[Metrica]","[Base_Tarjetas].[Metrica].&amp;[" &amp; $A46 &amp; "]",
"[Base_Tarjetas].[SEGMENTO_DESCRIP]","[Base_Tarjetas].[SEGMENTO_DESCRIP].&amp;[" &amp; $C$6 &amp; "]",
"[Base_Tarjetas].[SITUACION]","[Base_Tarjetas].[SITUACION].&amp;[" &amp; $C46 &amp; "]",
"[Base_Tarjetas].[TIPO]","[Base_Tarjetas].[TIPO].&amp;[" &amp; $C$1 &amp; "]")/1000,
0)</f>
        <v>0</v>
      </c>
      <c r="AN46" s="8">
        <f>IFERROR(
GETPIVOTDATA("[Base_Tarjetas].[Importe]",TDinamica_R!$A$3,
"[Base_Tarjetas].[PERIODO]","[Base_Tarjetas].[PERIODO].&amp;[" &amp; TEXT(AN$6,"yyyymm") &amp; "]",
"[Base_Tarjetas].[Metrica]","[Base_Tarjetas].[Metrica].&amp;[" &amp; $A46 &amp; "]",
"[Base_Tarjetas].[SEGMENTO_DESCRIP]","[Base_Tarjetas].[SEGMENTO_DESCRIP].&amp;[" &amp; $C$6 &amp; "]",
"[Base_Tarjetas].[SITUACION]","[Base_Tarjetas].[SITUACION].&amp;[" &amp; $C46 &amp; "]",
"[Base_Tarjetas].[TIPO]","[Base_Tarjetas].[TIPO].&amp;[" &amp; $C$1 &amp; "]")/1000,
0)</f>
        <v>0</v>
      </c>
      <c r="AO46" s="8">
        <f>IFERROR(
GETPIVOTDATA("[Base_Tarjetas].[Importe]",TDinamica_R!$A$3,
"[Base_Tarjetas].[PERIODO]","[Base_Tarjetas].[PERIODO].&amp;[" &amp; TEXT(AO$6,"yyyymm") &amp; "]",
"[Base_Tarjetas].[Metrica]","[Base_Tarjetas].[Metrica].&amp;[" &amp; $A46 &amp; "]",
"[Base_Tarjetas].[SEGMENTO_DESCRIP]","[Base_Tarjetas].[SEGMENTO_DESCRIP].&amp;[" &amp; $C$6 &amp; "]",
"[Base_Tarjetas].[SITUACION]","[Base_Tarjetas].[SITUACION].&amp;[" &amp; $C46 &amp; "]",
"[Base_Tarjetas].[TIPO]","[Base_Tarjetas].[TIPO].&amp;[" &amp; $C$1 &amp; "]")/1000,
0)</f>
        <v>0</v>
      </c>
      <c r="AP46" s="8">
        <f>IFERROR(
GETPIVOTDATA("[Base_Tarjetas].[Importe]",TDinamica_R!$A$3,
"[Base_Tarjetas].[PERIODO]","[Base_Tarjetas].[PERIODO].&amp;[" &amp; TEXT(AP$6,"yyyymm") &amp; "]",
"[Base_Tarjetas].[Metrica]","[Base_Tarjetas].[Metrica].&amp;[" &amp; $A46 &amp; "]",
"[Base_Tarjetas].[SEGMENTO_DESCRIP]","[Base_Tarjetas].[SEGMENTO_DESCRIP].&amp;[" &amp; $C$6 &amp; "]",
"[Base_Tarjetas].[SITUACION]","[Base_Tarjetas].[SITUACION].&amp;[" &amp; $C46 &amp; "]",
"[Base_Tarjetas].[TIPO]","[Base_Tarjetas].[TIPO].&amp;[" &amp; $C$1 &amp; "]")/1000,
0)</f>
        <v>0</v>
      </c>
      <c r="AQ46" s="8">
        <f>IFERROR(
GETPIVOTDATA("[Base_Tarjetas].[Importe]",TDinamica_R!$A$3,
"[Base_Tarjetas].[PERIODO]","[Base_Tarjetas].[PERIODO].&amp;[" &amp; TEXT(AQ$6,"yyyymm") &amp; "]",
"[Base_Tarjetas].[Metrica]","[Base_Tarjetas].[Metrica].&amp;[" &amp; $A46 &amp; "]",
"[Base_Tarjetas].[SEGMENTO_DESCRIP]","[Base_Tarjetas].[SEGMENTO_DESCRIP].&amp;[" &amp; $C$6 &amp; "]",
"[Base_Tarjetas].[SITUACION]","[Base_Tarjetas].[SITUACION].&amp;[" &amp; $C46 &amp; "]",
"[Base_Tarjetas].[TIPO]","[Base_Tarjetas].[TIPO].&amp;[" &amp; $C$1 &amp; "]")/1000,
0)</f>
        <v>0</v>
      </c>
      <c r="AR46" s="8">
        <f>IFERROR(
GETPIVOTDATA("[Base_Tarjetas].[Importe]",TDinamica_R!$A$3,
"[Base_Tarjetas].[PERIODO]","[Base_Tarjetas].[PERIODO].&amp;[" &amp; TEXT(AR$6,"yyyymm") &amp; "]",
"[Base_Tarjetas].[Metrica]","[Base_Tarjetas].[Metrica].&amp;[" &amp; $A46 &amp; "]",
"[Base_Tarjetas].[SEGMENTO_DESCRIP]","[Base_Tarjetas].[SEGMENTO_DESCRIP].&amp;[" &amp; $C$6 &amp; "]",
"[Base_Tarjetas].[SITUACION]","[Base_Tarjetas].[SITUACION].&amp;[" &amp; $C46 &amp; "]",
"[Base_Tarjetas].[TIPO]","[Base_Tarjetas].[TIPO].&amp;[" &amp; $C$1 &amp; "]")/1000,
0)</f>
        <v>0</v>
      </c>
      <c r="AS46" s="8">
        <f>IFERROR(
GETPIVOTDATA("[Base_Tarjetas].[Importe]",TDinamica_R!$A$3,
"[Base_Tarjetas].[PERIODO]","[Base_Tarjetas].[PERIODO].&amp;[" &amp; TEXT(AS$6,"yyyymm") &amp; "]",
"[Base_Tarjetas].[Metrica]","[Base_Tarjetas].[Metrica].&amp;[" &amp; $A46 &amp; "]",
"[Base_Tarjetas].[SEGMENTO_DESCRIP]","[Base_Tarjetas].[SEGMENTO_DESCRIP].&amp;[" &amp; $C$6 &amp; "]",
"[Base_Tarjetas].[SITUACION]","[Base_Tarjetas].[SITUACION].&amp;[" &amp; $C46 &amp; "]",
"[Base_Tarjetas].[TIPO]","[Base_Tarjetas].[TIPO].&amp;[" &amp; $C$1 &amp; "]")/1000,
0)</f>
        <v>0</v>
      </c>
      <c r="AT46" s="8">
        <f>IFERROR(
GETPIVOTDATA("[Base_Tarjetas].[Importe]",TDinamica_R!$A$3,
"[Base_Tarjetas].[PERIODO]","[Base_Tarjetas].[PERIODO].&amp;[" &amp; TEXT(AT$6,"yyyymm") &amp; "]",
"[Base_Tarjetas].[Metrica]","[Base_Tarjetas].[Metrica].&amp;[" &amp; $A46 &amp; "]",
"[Base_Tarjetas].[SEGMENTO_DESCRIP]","[Base_Tarjetas].[SEGMENTO_DESCRIP].&amp;[" &amp; $C$6 &amp; "]",
"[Base_Tarjetas].[SITUACION]","[Base_Tarjetas].[SITUACION].&amp;[" &amp; $C46 &amp; "]",
"[Base_Tarjetas].[TIPO]","[Base_Tarjetas].[TIPO].&amp;[" &amp; $C$1 &amp; "]")/1000,
0)</f>
        <v>0</v>
      </c>
      <c r="AU46" s="8">
        <f>IFERROR(
GETPIVOTDATA("[Base_Tarjetas].[Importe]",TDinamica_R!$A$3,
"[Base_Tarjetas].[PERIODO]","[Base_Tarjetas].[PERIODO].&amp;[" &amp; TEXT(AU$6,"yyyymm") &amp; "]",
"[Base_Tarjetas].[Metrica]","[Base_Tarjetas].[Metrica].&amp;[" &amp; $A46 &amp; "]",
"[Base_Tarjetas].[SEGMENTO_DESCRIP]","[Base_Tarjetas].[SEGMENTO_DESCRIP].&amp;[" &amp; $C$6 &amp; "]",
"[Base_Tarjetas].[SITUACION]","[Base_Tarjetas].[SITUACION].&amp;[" &amp; $C46 &amp; "]",
"[Base_Tarjetas].[TIPO]","[Base_Tarjetas].[TIPO].&amp;[" &amp; $C$1 &amp; "]")/1000,
0)</f>
        <v>0</v>
      </c>
      <c r="AV46" s="8">
        <f>IFERROR(
GETPIVOTDATA("[Base_Tarjetas].[Importe]",TDinamica_R!$A$3,
"[Base_Tarjetas].[PERIODO]","[Base_Tarjetas].[PERIODO].&amp;[" &amp; TEXT(AV$6,"yyyymm") &amp; "]",
"[Base_Tarjetas].[Metrica]","[Base_Tarjetas].[Metrica].&amp;[" &amp; $A46 &amp; "]",
"[Base_Tarjetas].[SEGMENTO_DESCRIP]","[Base_Tarjetas].[SEGMENTO_DESCRIP].&amp;[" &amp; $C$6 &amp; "]",
"[Base_Tarjetas].[SITUACION]","[Base_Tarjetas].[SITUACION].&amp;[" &amp; $C46 &amp; "]",
"[Base_Tarjetas].[TIPO]","[Base_Tarjetas].[TIPO].&amp;[" &amp; $C$1 &amp; "]")/1000,
0)</f>
        <v>0</v>
      </c>
      <c r="AW46" s="8">
        <f>IFERROR(
GETPIVOTDATA("[Base_Tarjetas].[Importe]",TDinamica_R!$A$3,
"[Base_Tarjetas].[PERIODO]","[Base_Tarjetas].[PERIODO].&amp;[" &amp; TEXT(AW$6,"yyyymm") &amp; "]",
"[Base_Tarjetas].[Metrica]","[Base_Tarjetas].[Metrica].&amp;[" &amp; $A46 &amp; "]",
"[Base_Tarjetas].[SEGMENTO_DESCRIP]","[Base_Tarjetas].[SEGMENTO_DESCRIP].&amp;[" &amp; $C$6 &amp; "]",
"[Base_Tarjetas].[SITUACION]","[Base_Tarjetas].[SITUACION].&amp;[" &amp; $C46 &amp; "]",
"[Base_Tarjetas].[TIPO]","[Base_Tarjetas].[TIPO].&amp;[" &amp; $C$1 &amp; "]")/1000,
0)</f>
        <v>0</v>
      </c>
      <c r="AX46" s="8">
        <f>IFERROR(
GETPIVOTDATA("[Base_Tarjetas].[Importe]",TDinamica_R!$A$3,
"[Base_Tarjetas].[PERIODO]","[Base_Tarjetas].[PERIODO].&amp;[" &amp; TEXT(AX$6,"yyyymm") &amp; "]",
"[Base_Tarjetas].[Metrica]","[Base_Tarjetas].[Metrica].&amp;[" &amp; $A46 &amp; "]",
"[Base_Tarjetas].[SEGMENTO_DESCRIP]","[Base_Tarjetas].[SEGMENTO_DESCRIP].&amp;[" &amp; $C$6 &amp; "]",
"[Base_Tarjetas].[SITUACION]","[Base_Tarjetas].[SITUACION].&amp;[" &amp; $C46 &amp; "]",
"[Base_Tarjetas].[TIPO]","[Base_Tarjetas].[TIPO].&amp;[" &amp; $C$1 &amp; "]")/1000,
0)</f>
        <v>0</v>
      </c>
      <c r="AY46" s="8">
        <f>IFERROR(
GETPIVOTDATA("[Base_Tarjetas].[Importe]",TDinamica_R!$A$3,
"[Base_Tarjetas].[PERIODO]","[Base_Tarjetas].[PERIODO].&amp;[" &amp; TEXT(AY$6,"yyyymm") &amp; "]",
"[Base_Tarjetas].[Metrica]","[Base_Tarjetas].[Metrica].&amp;[" &amp; $A46 &amp; "]",
"[Base_Tarjetas].[SEGMENTO_DESCRIP]","[Base_Tarjetas].[SEGMENTO_DESCRIP].&amp;[" &amp; $C$6 &amp; "]",
"[Base_Tarjetas].[SITUACION]","[Base_Tarjetas].[SITUACION].&amp;[" &amp; $C46 &amp; "]",
"[Base_Tarjetas].[TIPO]","[Base_Tarjetas].[TIPO].&amp;[" &amp; $C$1 &amp; "]")/1000,
0)</f>
        <v>0</v>
      </c>
      <c r="AZ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TEXT(AZ$6,"yyyymm") &amp; "]"),
0)</f>
        <v>-32.920916806915272</v>
      </c>
      <c r="BA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TEXT(BA$6,"yyyymm") &amp; "]"),
0)</f>
        <v>-30.918366069537353</v>
      </c>
      <c r="BB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TEXT(BB$6,"yyyymm") &amp; "]"),
0)</f>
        <v>-35.241987004922585</v>
      </c>
      <c r="BC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TEXT(BC$6,"yyyymm") &amp; "]"),
0)</f>
        <v>-34.916963171623863</v>
      </c>
      <c r="BD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TEXT(BD$6,"yyyymm") &amp; "]"),
0)</f>
        <v>-37.887621155303101</v>
      </c>
      <c r="BE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TEXT(BE$6,"yyyymm") &amp; "]"),
0)</f>
        <v>-38.432476546152458</v>
      </c>
      <c r="BF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TEXT(BF$6,"yyyymm") &amp; "]"),
0)</f>
        <v>-41.278467119688543</v>
      </c>
      <c r="BG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TEXT(BG$6,"yyyymm") &amp; "]"),
0)</f>
        <v>-43.419679144776843</v>
      </c>
      <c r="BH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TEXT(BH$6,"yyyymm") &amp; "]"),
0)</f>
        <v>-44.031788740045798</v>
      </c>
      <c r="BI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TEXT(BI$6,"yyyymm") &amp; "]"),
0)</f>
        <v>-47.503158184638025</v>
      </c>
      <c r="BJ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TEXT(BJ$6,"yyyymm") &amp; "]"),
0)</f>
        <v>-48.093186441544965</v>
      </c>
      <c r="BK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TEXT(BK$6,"yyyymm") &amp; "]"),
0)</f>
        <v>-52.230051873525561</v>
      </c>
      <c r="BO46" s="24">
        <f t="shared" si="34"/>
        <v>0</v>
      </c>
      <c r="BP46" s="24">
        <f t="shared" si="34"/>
        <v>-99.081269881375221</v>
      </c>
      <c r="BQ46" s="24">
        <f t="shared" si="34"/>
        <v>0</v>
      </c>
      <c r="BR46" s="24">
        <f t="shared" si="34"/>
        <v>0</v>
      </c>
      <c r="BS46" s="24">
        <f t="shared" si="34"/>
        <v>0</v>
      </c>
      <c r="BT46" s="24">
        <f t="shared" si="34"/>
        <v>0</v>
      </c>
    </row>
    <row r="47" spans="1:72" collapsed="1" x14ac:dyDescent="0.25">
      <c r="C47" s="3" t="s">
        <v>22</v>
      </c>
      <c r="D47" s="10">
        <f>SUM(D44:D46)</f>
        <v>0</v>
      </c>
      <c r="E47" s="10">
        <f t="shared" ref="E47:BK47" si="35">SUM(E44:E46)</f>
        <v>0</v>
      </c>
      <c r="F47" s="10">
        <f t="shared" si="35"/>
        <v>0</v>
      </c>
      <c r="G47" s="10">
        <f t="shared" si="35"/>
        <v>0</v>
      </c>
      <c r="H47" s="10">
        <f t="shared" si="35"/>
        <v>0</v>
      </c>
      <c r="I47" s="10">
        <f t="shared" si="35"/>
        <v>0</v>
      </c>
      <c r="J47" s="10">
        <f t="shared" si="35"/>
        <v>0</v>
      </c>
      <c r="K47" s="10">
        <f t="shared" si="35"/>
        <v>0</v>
      </c>
      <c r="L47" s="10">
        <f t="shared" si="35"/>
        <v>0</v>
      </c>
      <c r="M47" s="10">
        <f t="shared" si="35"/>
        <v>0</v>
      </c>
      <c r="N47" s="10">
        <f t="shared" si="35"/>
        <v>0</v>
      </c>
      <c r="O47" s="10">
        <f t="shared" si="35"/>
        <v>0</v>
      </c>
      <c r="P47" s="10">
        <f t="shared" si="35"/>
        <v>0</v>
      </c>
      <c r="Q47" s="10">
        <f t="shared" si="35"/>
        <v>0</v>
      </c>
      <c r="R47" s="10">
        <f t="shared" si="35"/>
        <v>0</v>
      </c>
      <c r="S47" s="10">
        <f t="shared" si="35"/>
        <v>0</v>
      </c>
      <c r="T47" s="10">
        <f t="shared" si="35"/>
        <v>0</v>
      </c>
      <c r="U47" s="10">
        <f t="shared" si="35"/>
        <v>0</v>
      </c>
      <c r="V47" s="10">
        <f t="shared" si="35"/>
        <v>0</v>
      </c>
      <c r="W47" s="10">
        <f t="shared" si="35"/>
        <v>0</v>
      </c>
      <c r="X47" s="10">
        <f t="shared" si="35"/>
        <v>0</v>
      </c>
      <c r="Y47" s="10">
        <f t="shared" si="35"/>
        <v>0</v>
      </c>
      <c r="Z47" s="10">
        <f t="shared" si="35"/>
        <v>0</v>
      </c>
      <c r="AA47" s="10">
        <f t="shared" si="35"/>
        <v>0</v>
      </c>
      <c r="AB47" s="10">
        <f t="shared" si="35"/>
        <v>0</v>
      </c>
      <c r="AC47" s="10">
        <f t="shared" si="35"/>
        <v>0</v>
      </c>
      <c r="AD47" s="10">
        <f t="shared" si="35"/>
        <v>0</v>
      </c>
      <c r="AE47" s="10">
        <f t="shared" si="35"/>
        <v>0</v>
      </c>
      <c r="AF47" s="10">
        <f t="shared" si="35"/>
        <v>0</v>
      </c>
      <c r="AG47" s="10">
        <f t="shared" si="35"/>
        <v>0</v>
      </c>
      <c r="AH47" s="10">
        <f t="shared" si="35"/>
        <v>0</v>
      </c>
      <c r="AI47" s="10">
        <f t="shared" si="35"/>
        <v>0</v>
      </c>
      <c r="AJ47" s="10">
        <f t="shared" si="35"/>
        <v>0</v>
      </c>
      <c r="AK47" s="10">
        <f t="shared" si="35"/>
        <v>0</v>
      </c>
      <c r="AL47" s="10">
        <f t="shared" si="35"/>
        <v>0</v>
      </c>
      <c r="AM47" s="10">
        <f t="shared" si="35"/>
        <v>0</v>
      </c>
      <c r="AN47" s="10">
        <f t="shared" si="35"/>
        <v>0</v>
      </c>
      <c r="AO47" s="10">
        <f t="shared" si="35"/>
        <v>0</v>
      </c>
      <c r="AP47" s="10">
        <f t="shared" si="35"/>
        <v>0</v>
      </c>
      <c r="AQ47" s="10">
        <f t="shared" si="35"/>
        <v>0</v>
      </c>
      <c r="AR47" s="10">
        <f t="shared" si="35"/>
        <v>0</v>
      </c>
      <c r="AS47" s="10">
        <f t="shared" si="35"/>
        <v>0</v>
      </c>
      <c r="AT47" s="10">
        <f t="shared" si="35"/>
        <v>0</v>
      </c>
      <c r="AU47" s="10">
        <f t="shared" si="35"/>
        <v>0</v>
      </c>
      <c r="AV47" s="10">
        <f t="shared" si="35"/>
        <v>0</v>
      </c>
      <c r="AW47" s="10">
        <f t="shared" si="35"/>
        <v>0</v>
      </c>
      <c r="AX47" s="10">
        <f t="shared" si="35"/>
        <v>0</v>
      </c>
      <c r="AY47" s="10">
        <f t="shared" si="35"/>
        <v>0</v>
      </c>
      <c r="AZ47" s="10">
        <f t="shared" si="35"/>
        <v>-138.87396592554791</v>
      </c>
      <c r="BA47" s="10">
        <f t="shared" si="35"/>
        <v>-130.42638335979186</v>
      </c>
      <c r="BB47" s="10">
        <f t="shared" si="35"/>
        <v>-148.6651945684016</v>
      </c>
      <c r="BC47" s="10">
        <f t="shared" si="35"/>
        <v>-147.29411037244029</v>
      </c>
      <c r="BD47" s="10">
        <f t="shared" si="35"/>
        <v>-159.8255674403452</v>
      </c>
      <c r="BE47" s="10">
        <f t="shared" si="35"/>
        <v>-162.12399155249722</v>
      </c>
      <c r="BF47" s="10">
        <f t="shared" si="35"/>
        <v>-174.1295502145409</v>
      </c>
      <c r="BG47" s="10">
        <f t="shared" si="35"/>
        <v>-183.1620631167643</v>
      </c>
      <c r="BH47" s="10">
        <f t="shared" si="35"/>
        <v>-185.74419312166822</v>
      </c>
      <c r="BI47" s="10">
        <f t="shared" si="35"/>
        <v>-200.38785705091891</v>
      </c>
      <c r="BJ47" s="10">
        <f t="shared" si="35"/>
        <v>-202.87683888958975</v>
      </c>
      <c r="BK47" s="10">
        <f t="shared" si="35"/>
        <v>-220.32783858103124</v>
      </c>
      <c r="BO47" s="23">
        <f>SUM(BO44:BO46)</f>
        <v>0</v>
      </c>
      <c r="BP47" s="23">
        <f t="shared" ref="BP47:BT47" si="36">SUM(BP44:BP46)</f>
        <v>-417.96554385374134</v>
      </c>
      <c r="BQ47" s="23">
        <f t="shared" si="36"/>
        <v>0</v>
      </c>
      <c r="BR47" s="23">
        <f t="shared" si="36"/>
        <v>0</v>
      </c>
      <c r="BS47" s="23">
        <f t="shared" si="36"/>
        <v>0</v>
      </c>
      <c r="BT47" s="23">
        <f t="shared" si="36"/>
        <v>0</v>
      </c>
    </row>
    <row r="50" spans="1:72" hidden="1" outlineLevel="1" x14ac:dyDescent="0.25">
      <c r="A50" s="11"/>
      <c r="C50" s="2" t="s">
        <v>0</v>
      </c>
      <c r="D50" s="8">
        <f>D38+D44</f>
        <v>0</v>
      </c>
      <c r="E50" s="8">
        <f t="shared" ref="E50:BK53" si="37">E38+E44</f>
        <v>0</v>
      </c>
      <c r="F50" s="8">
        <f t="shared" si="37"/>
        <v>0</v>
      </c>
      <c r="G50" s="8">
        <f t="shared" si="37"/>
        <v>0</v>
      </c>
      <c r="H50" s="8">
        <f t="shared" si="37"/>
        <v>0</v>
      </c>
      <c r="I50" s="8">
        <f t="shared" si="37"/>
        <v>0</v>
      </c>
      <c r="J50" s="8">
        <f t="shared" si="37"/>
        <v>0</v>
      </c>
      <c r="K50" s="8">
        <f t="shared" si="37"/>
        <v>0</v>
      </c>
      <c r="L50" s="8">
        <f t="shared" si="37"/>
        <v>0</v>
      </c>
      <c r="M50" s="8">
        <f t="shared" si="37"/>
        <v>0</v>
      </c>
      <c r="N50" s="8">
        <f t="shared" si="37"/>
        <v>0</v>
      </c>
      <c r="O50" s="8">
        <f t="shared" si="37"/>
        <v>0</v>
      </c>
      <c r="P50" s="8">
        <f t="shared" si="37"/>
        <v>0</v>
      </c>
      <c r="Q50" s="8">
        <f t="shared" si="37"/>
        <v>0</v>
      </c>
      <c r="R50" s="8">
        <f t="shared" si="37"/>
        <v>0</v>
      </c>
      <c r="S50" s="8">
        <f t="shared" si="37"/>
        <v>0</v>
      </c>
      <c r="T50" s="8">
        <f t="shared" si="37"/>
        <v>0</v>
      </c>
      <c r="U50" s="8">
        <f t="shared" si="37"/>
        <v>0</v>
      </c>
      <c r="V50" s="8">
        <f t="shared" si="37"/>
        <v>0</v>
      </c>
      <c r="W50" s="8">
        <f t="shared" si="37"/>
        <v>0</v>
      </c>
      <c r="X50" s="8">
        <f t="shared" si="37"/>
        <v>0</v>
      </c>
      <c r="Y50" s="8">
        <f t="shared" si="37"/>
        <v>0</v>
      </c>
      <c r="Z50" s="8">
        <f t="shared" si="37"/>
        <v>0</v>
      </c>
      <c r="AA50" s="8">
        <f t="shared" si="37"/>
        <v>0</v>
      </c>
      <c r="AB50" s="8">
        <f t="shared" si="37"/>
        <v>0</v>
      </c>
      <c r="AC50" s="8">
        <f t="shared" si="37"/>
        <v>0</v>
      </c>
      <c r="AD50" s="8">
        <f t="shared" si="37"/>
        <v>0</v>
      </c>
      <c r="AE50" s="8">
        <f t="shared" si="37"/>
        <v>0</v>
      </c>
      <c r="AF50" s="8">
        <f t="shared" si="37"/>
        <v>0</v>
      </c>
      <c r="AG50" s="8">
        <f t="shared" si="37"/>
        <v>0</v>
      </c>
      <c r="AH50" s="8">
        <f t="shared" si="37"/>
        <v>0</v>
      </c>
      <c r="AI50" s="8">
        <f t="shared" si="37"/>
        <v>0</v>
      </c>
      <c r="AJ50" s="8">
        <f t="shared" si="37"/>
        <v>0</v>
      </c>
      <c r="AK50" s="8">
        <f t="shared" si="37"/>
        <v>0</v>
      </c>
      <c r="AL50" s="8">
        <f t="shared" si="37"/>
        <v>0</v>
      </c>
      <c r="AM50" s="8">
        <f t="shared" si="37"/>
        <v>0</v>
      </c>
      <c r="AN50" s="8">
        <f t="shared" si="37"/>
        <v>0</v>
      </c>
      <c r="AO50" s="8">
        <f t="shared" si="37"/>
        <v>0</v>
      </c>
      <c r="AP50" s="8">
        <f t="shared" si="37"/>
        <v>0</v>
      </c>
      <c r="AQ50" s="8">
        <f t="shared" si="37"/>
        <v>0</v>
      </c>
      <c r="AR50" s="8">
        <f t="shared" si="37"/>
        <v>0</v>
      </c>
      <c r="AS50" s="8">
        <f t="shared" si="37"/>
        <v>0</v>
      </c>
      <c r="AT50" s="8">
        <f t="shared" si="37"/>
        <v>0</v>
      </c>
      <c r="AU50" s="8">
        <f t="shared" si="37"/>
        <v>0</v>
      </c>
      <c r="AV50" s="8">
        <f t="shared" si="37"/>
        <v>0</v>
      </c>
      <c r="AW50" s="8">
        <f t="shared" si="37"/>
        <v>0</v>
      </c>
      <c r="AX50" s="8">
        <f t="shared" si="37"/>
        <v>0</v>
      </c>
      <c r="AY50" s="8">
        <f t="shared" si="37"/>
        <v>0</v>
      </c>
      <c r="AZ50" s="8">
        <f t="shared" si="37"/>
        <v>173.11571480561031</v>
      </c>
      <c r="BA50" s="8">
        <f t="shared" si="37"/>
        <v>160.87061368800221</v>
      </c>
      <c r="BB50" s="8">
        <f t="shared" si="37"/>
        <v>184.68787278755403</v>
      </c>
      <c r="BC50" s="8">
        <f t="shared" si="37"/>
        <v>177.41318418332432</v>
      </c>
      <c r="BD50" s="8">
        <f t="shared" si="37"/>
        <v>176.35703816104325</v>
      </c>
      <c r="BE50" s="8">
        <f t="shared" si="37"/>
        <v>190.53494131609776</v>
      </c>
      <c r="BF50" s="8">
        <f t="shared" si="37"/>
        <v>185.69096259687433</v>
      </c>
      <c r="BG50" s="8">
        <f t="shared" si="37"/>
        <v>184.53792259939559</v>
      </c>
      <c r="BH50" s="8">
        <f t="shared" si="37"/>
        <v>180.68937056447115</v>
      </c>
      <c r="BI50" s="8">
        <f t="shared" si="37"/>
        <v>179.73867120489993</v>
      </c>
      <c r="BJ50" s="8">
        <f t="shared" si="37"/>
        <v>183.94869140275901</v>
      </c>
      <c r="BK50" s="8">
        <f t="shared" si="37"/>
        <v>182.08869456898293</v>
      </c>
      <c r="BO50" s="24">
        <f>BO38+BO44</f>
        <v>0</v>
      </c>
      <c r="BP50" s="24">
        <f t="shared" ref="BP50:BT50" si="38">BP38+BP44</f>
        <v>518.67420128116646</v>
      </c>
      <c r="BQ50" s="24">
        <f t="shared" si="38"/>
        <v>0</v>
      </c>
      <c r="BR50" s="24">
        <f t="shared" si="38"/>
        <v>0</v>
      </c>
      <c r="BS50" s="24">
        <f t="shared" si="38"/>
        <v>0</v>
      </c>
      <c r="BT50" s="24">
        <f t="shared" si="38"/>
        <v>0</v>
      </c>
    </row>
    <row r="51" spans="1:72" hidden="1" outlineLevel="1" x14ac:dyDescent="0.25">
      <c r="A51" s="11"/>
      <c r="C51" s="2" t="s">
        <v>1</v>
      </c>
      <c r="D51" s="8">
        <f t="shared" ref="D51:AY53" si="39">D39+D45</f>
        <v>0</v>
      </c>
      <c r="E51" s="8">
        <f t="shared" si="39"/>
        <v>0</v>
      </c>
      <c r="F51" s="8">
        <f t="shared" si="39"/>
        <v>0</v>
      </c>
      <c r="G51" s="8">
        <f t="shared" si="39"/>
        <v>0</v>
      </c>
      <c r="H51" s="8">
        <f t="shared" si="39"/>
        <v>0</v>
      </c>
      <c r="I51" s="8">
        <f t="shared" si="39"/>
        <v>0</v>
      </c>
      <c r="J51" s="8">
        <f t="shared" si="39"/>
        <v>0</v>
      </c>
      <c r="K51" s="8">
        <f t="shared" si="39"/>
        <v>0</v>
      </c>
      <c r="L51" s="8">
        <f t="shared" si="39"/>
        <v>0</v>
      </c>
      <c r="M51" s="8">
        <f t="shared" si="39"/>
        <v>0</v>
      </c>
      <c r="N51" s="8">
        <f t="shared" si="39"/>
        <v>0</v>
      </c>
      <c r="O51" s="8">
        <f t="shared" si="39"/>
        <v>0</v>
      </c>
      <c r="P51" s="8">
        <f t="shared" si="39"/>
        <v>0</v>
      </c>
      <c r="Q51" s="8">
        <f t="shared" si="39"/>
        <v>0</v>
      </c>
      <c r="R51" s="8">
        <f t="shared" si="39"/>
        <v>0</v>
      </c>
      <c r="S51" s="8">
        <f t="shared" si="39"/>
        <v>0</v>
      </c>
      <c r="T51" s="8">
        <f t="shared" si="39"/>
        <v>0</v>
      </c>
      <c r="U51" s="8">
        <f t="shared" si="39"/>
        <v>0</v>
      </c>
      <c r="V51" s="8">
        <f t="shared" si="39"/>
        <v>0</v>
      </c>
      <c r="W51" s="8">
        <f t="shared" si="39"/>
        <v>0</v>
      </c>
      <c r="X51" s="8">
        <f t="shared" si="39"/>
        <v>0</v>
      </c>
      <c r="Y51" s="8">
        <f t="shared" si="39"/>
        <v>0</v>
      </c>
      <c r="Z51" s="8">
        <f t="shared" si="39"/>
        <v>0</v>
      </c>
      <c r="AA51" s="8">
        <f t="shared" si="39"/>
        <v>0</v>
      </c>
      <c r="AB51" s="8">
        <f t="shared" si="39"/>
        <v>0</v>
      </c>
      <c r="AC51" s="8">
        <f t="shared" si="39"/>
        <v>0</v>
      </c>
      <c r="AD51" s="8">
        <f t="shared" si="39"/>
        <v>0</v>
      </c>
      <c r="AE51" s="8">
        <f t="shared" si="39"/>
        <v>0</v>
      </c>
      <c r="AF51" s="8">
        <f t="shared" si="39"/>
        <v>0</v>
      </c>
      <c r="AG51" s="8">
        <f t="shared" si="39"/>
        <v>0</v>
      </c>
      <c r="AH51" s="8">
        <f t="shared" si="39"/>
        <v>0</v>
      </c>
      <c r="AI51" s="8">
        <f t="shared" si="39"/>
        <v>0</v>
      </c>
      <c r="AJ51" s="8">
        <f t="shared" si="39"/>
        <v>0</v>
      </c>
      <c r="AK51" s="8">
        <f t="shared" si="39"/>
        <v>0</v>
      </c>
      <c r="AL51" s="8">
        <f t="shared" si="39"/>
        <v>0</v>
      </c>
      <c r="AM51" s="8">
        <f t="shared" si="39"/>
        <v>0</v>
      </c>
      <c r="AN51" s="8">
        <f t="shared" si="39"/>
        <v>0</v>
      </c>
      <c r="AO51" s="8">
        <f t="shared" si="39"/>
        <v>0</v>
      </c>
      <c r="AP51" s="8">
        <f t="shared" si="39"/>
        <v>0</v>
      </c>
      <c r="AQ51" s="8">
        <f t="shared" si="39"/>
        <v>0</v>
      </c>
      <c r="AR51" s="8">
        <f t="shared" si="39"/>
        <v>0</v>
      </c>
      <c r="AS51" s="8">
        <f t="shared" si="39"/>
        <v>0</v>
      </c>
      <c r="AT51" s="8">
        <f t="shared" si="39"/>
        <v>0</v>
      </c>
      <c r="AU51" s="8">
        <f t="shared" si="39"/>
        <v>0</v>
      </c>
      <c r="AV51" s="8">
        <f t="shared" si="39"/>
        <v>0</v>
      </c>
      <c r="AW51" s="8">
        <f t="shared" si="39"/>
        <v>0</v>
      </c>
      <c r="AX51" s="8">
        <f t="shared" si="39"/>
        <v>0</v>
      </c>
      <c r="AY51" s="8">
        <f t="shared" si="39"/>
        <v>0</v>
      </c>
      <c r="AZ51" s="8">
        <f t="shared" si="37"/>
        <v>96.067344331509361</v>
      </c>
      <c r="BA51" s="8">
        <f t="shared" si="37"/>
        <v>93.923665312209749</v>
      </c>
      <c r="BB51" s="8">
        <f t="shared" si="37"/>
        <v>114.24480287627917</v>
      </c>
      <c r="BC51" s="8">
        <f t="shared" si="37"/>
        <v>120.08901124772882</v>
      </c>
      <c r="BD51" s="8">
        <f t="shared" si="37"/>
        <v>134.57281724814806</v>
      </c>
      <c r="BE51" s="8">
        <f t="shared" si="37"/>
        <v>142.13989760544138</v>
      </c>
      <c r="BF51" s="8">
        <f t="shared" si="37"/>
        <v>159.28388138633684</v>
      </c>
      <c r="BG51" s="8">
        <f t="shared" si="37"/>
        <v>171.41093865886626</v>
      </c>
      <c r="BH51" s="8">
        <f t="shared" si="37"/>
        <v>180.44898826367742</v>
      </c>
      <c r="BI51" s="8">
        <f t="shared" si="37"/>
        <v>204.74104000733703</v>
      </c>
      <c r="BJ51" s="8">
        <f t="shared" si="37"/>
        <v>216.63178893820483</v>
      </c>
      <c r="BK51" s="8">
        <f t="shared" si="37"/>
        <v>243.68925348551625</v>
      </c>
      <c r="BO51" s="24">
        <f t="shared" ref="BO51:BT52" si="40">BO39+BO45</f>
        <v>0</v>
      </c>
      <c r="BP51" s="24">
        <f t="shared" si="40"/>
        <v>304.23581251999826</v>
      </c>
      <c r="BQ51" s="24">
        <f t="shared" si="40"/>
        <v>0</v>
      </c>
      <c r="BR51" s="24">
        <f t="shared" si="40"/>
        <v>0</v>
      </c>
      <c r="BS51" s="24">
        <f t="shared" si="40"/>
        <v>0</v>
      </c>
      <c r="BT51" s="24">
        <f t="shared" si="40"/>
        <v>0</v>
      </c>
    </row>
    <row r="52" spans="1:72" hidden="1" outlineLevel="1" x14ac:dyDescent="0.25">
      <c r="A52" s="11"/>
      <c r="C52" s="2" t="s">
        <v>9</v>
      </c>
      <c r="D52" s="8">
        <f t="shared" si="39"/>
        <v>0</v>
      </c>
      <c r="E52" s="8">
        <f t="shared" si="39"/>
        <v>0</v>
      </c>
      <c r="F52" s="8">
        <f t="shared" si="39"/>
        <v>0</v>
      </c>
      <c r="G52" s="8">
        <f t="shared" si="39"/>
        <v>0</v>
      </c>
      <c r="H52" s="8">
        <f t="shared" si="39"/>
        <v>0</v>
      </c>
      <c r="I52" s="8">
        <f t="shared" si="39"/>
        <v>0</v>
      </c>
      <c r="J52" s="8">
        <f t="shared" si="39"/>
        <v>0</v>
      </c>
      <c r="K52" s="8">
        <f t="shared" si="39"/>
        <v>0</v>
      </c>
      <c r="L52" s="8">
        <f t="shared" si="39"/>
        <v>0</v>
      </c>
      <c r="M52" s="8">
        <f t="shared" si="39"/>
        <v>0</v>
      </c>
      <c r="N52" s="8">
        <f t="shared" si="39"/>
        <v>0</v>
      </c>
      <c r="O52" s="8">
        <f t="shared" si="39"/>
        <v>0</v>
      </c>
      <c r="P52" s="8">
        <f t="shared" si="39"/>
        <v>0</v>
      </c>
      <c r="Q52" s="8">
        <f t="shared" si="39"/>
        <v>0</v>
      </c>
      <c r="R52" s="8">
        <f t="shared" si="39"/>
        <v>0</v>
      </c>
      <c r="S52" s="8">
        <f t="shared" si="39"/>
        <v>0</v>
      </c>
      <c r="T52" s="8">
        <f t="shared" si="39"/>
        <v>0</v>
      </c>
      <c r="U52" s="8">
        <f t="shared" si="39"/>
        <v>0</v>
      </c>
      <c r="V52" s="8">
        <f t="shared" si="39"/>
        <v>0</v>
      </c>
      <c r="W52" s="8">
        <f t="shared" si="39"/>
        <v>0</v>
      </c>
      <c r="X52" s="8">
        <f t="shared" si="39"/>
        <v>0</v>
      </c>
      <c r="Y52" s="8">
        <f t="shared" si="39"/>
        <v>0</v>
      </c>
      <c r="Z52" s="8">
        <f t="shared" si="39"/>
        <v>0</v>
      </c>
      <c r="AA52" s="8">
        <f t="shared" si="39"/>
        <v>0</v>
      </c>
      <c r="AB52" s="8">
        <f t="shared" si="39"/>
        <v>0</v>
      </c>
      <c r="AC52" s="8">
        <f t="shared" si="39"/>
        <v>0</v>
      </c>
      <c r="AD52" s="8">
        <f t="shared" si="39"/>
        <v>0</v>
      </c>
      <c r="AE52" s="8">
        <f t="shared" si="39"/>
        <v>0</v>
      </c>
      <c r="AF52" s="8">
        <f t="shared" si="39"/>
        <v>0</v>
      </c>
      <c r="AG52" s="8">
        <f t="shared" si="39"/>
        <v>0</v>
      </c>
      <c r="AH52" s="8">
        <f t="shared" si="39"/>
        <v>0</v>
      </c>
      <c r="AI52" s="8">
        <f t="shared" si="39"/>
        <v>0</v>
      </c>
      <c r="AJ52" s="8">
        <f t="shared" si="39"/>
        <v>0</v>
      </c>
      <c r="AK52" s="8">
        <f t="shared" si="39"/>
        <v>0</v>
      </c>
      <c r="AL52" s="8">
        <f t="shared" si="39"/>
        <v>0</v>
      </c>
      <c r="AM52" s="8">
        <f t="shared" si="39"/>
        <v>0</v>
      </c>
      <c r="AN52" s="8">
        <f t="shared" si="39"/>
        <v>0</v>
      </c>
      <c r="AO52" s="8">
        <f t="shared" si="39"/>
        <v>0</v>
      </c>
      <c r="AP52" s="8">
        <f t="shared" si="39"/>
        <v>0</v>
      </c>
      <c r="AQ52" s="8">
        <f t="shared" si="39"/>
        <v>0</v>
      </c>
      <c r="AR52" s="8">
        <f t="shared" si="39"/>
        <v>0</v>
      </c>
      <c r="AS52" s="8">
        <f t="shared" si="39"/>
        <v>0</v>
      </c>
      <c r="AT52" s="8">
        <f t="shared" si="39"/>
        <v>0</v>
      </c>
      <c r="AU52" s="8">
        <f t="shared" si="39"/>
        <v>0</v>
      </c>
      <c r="AV52" s="8">
        <f t="shared" si="39"/>
        <v>0</v>
      </c>
      <c r="AW52" s="8">
        <f t="shared" si="39"/>
        <v>0</v>
      </c>
      <c r="AX52" s="8">
        <f t="shared" si="39"/>
        <v>0</v>
      </c>
      <c r="AY52" s="8">
        <f t="shared" si="39"/>
        <v>0</v>
      </c>
      <c r="AZ52" s="8">
        <f t="shared" si="37"/>
        <v>297.68120290223385</v>
      </c>
      <c r="BA52" s="8">
        <f t="shared" si="37"/>
        <v>287.455799683458</v>
      </c>
      <c r="BB52" s="8">
        <f t="shared" si="37"/>
        <v>271.66424662845338</v>
      </c>
      <c r="BC52" s="8">
        <f t="shared" si="37"/>
        <v>295.42114429333748</v>
      </c>
      <c r="BD52" s="8">
        <f t="shared" si="37"/>
        <v>310.48611663277427</v>
      </c>
      <c r="BE52" s="8">
        <f t="shared" si="37"/>
        <v>291.66245388684297</v>
      </c>
      <c r="BF52" s="8">
        <f t="shared" si="37"/>
        <v>286.05413416349643</v>
      </c>
      <c r="BG52" s="8">
        <f t="shared" si="37"/>
        <v>313.97529101105175</v>
      </c>
      <c r="BH52" s="8">
        <f t="shared" si="37"/>
        <v>309.278774686259</v>
      </c>
      <c r="BI52" s="8">
        <f t="shared" si="37"/>
        <v>304.36191468334596</v>
      </c>
      <c r="BJ52" s="8">
        <f t="shared" si="37"/>
        <v>304.04747303355515</v>
      </c>
      <c r="BK52" s="8">
        <f t="shared" si="37"/>
        <v>307.87102978560591</v>
      </c>
      <c r="BO52" s="24">
        <f t="shared" si="40"/>
        <v>0</v>
      </c>
      <c r="BP52" s="24">
        <f t="shared" si="40"/>
        <v>856.80124921414517</v>
      </c>
      <c r="BQ52" s="24">
        <f t="shared" si="40"/>
        <v>0</v>
      </c>
      <c r="BR52" s="24">
        <f t="shared" si="40"/>
        <v>0</v>
      </c>
      <c r="BS52" s="24">
        <f t="shared" si="40"/>
        <v>0</v>
      </c>
      <c r="BT52" s="24">
        <f t="shared" si="40"/>
        <v>0</v>
      </c>
    </row>
    <row r="53" spans="1:72" collapsed="1" x14ac:dyDescent="0.25">
      <c r="C53" s="3" t="s">
        <v>30</v>
      </c>
      <c r="D53" s="10">
        <f t="shared" si="39"/>
        <v>0</v>
      </c>
      <c r="E53" s="10">
        <f t="shared" si="39"/>
        <v>0</v>
      </c>
      <c r="F53" s="10">
        <f t="shared" si="39"/>
        <v>0</v>
      </c>
      <c r="G53" s="10">
        <f t="shared" si="39"/>
        <v>0</v>
      </c>
      <c r="H53" s="10">
        <f t="shared" si="39"/>
        <v>0</v>
      </c>
      <c r="I53" s="10">
        <f t="shared" si="39"/>
        <v>0</v>
      </c>
      <c r="J53" s="10">
        <f t="shared" si="39"/>
        <v>0</v>
      </c>
      <c r="K53" s="10">
        <f t="shared" si="39"/>
        <v>0</v>
      </c>
      <c r="L53" s="10">
        <f t="shared" si="39"/>
        <v>0</v>
      </c>
      <c r="M53" s="10">
        <f t="shared" si="39"/>
        <v>0</v>
      </c>
      <c r="N53" s="10">
        <f t="shared" si="39"/>
        <v>0</v>
      </c>
      <c r="O53" s="10">
        <f t="shared" si="39"/>
        <v>0</v>
      </c>
      <c r="P53" s="10">
        <f t="shared" si="39"/>
        <v>0</v>
      </c>
      <c r="Q53" s="10">
        <f t="shared" si="39"/>
        <v>0</v>
      </c>
      <c r="R53" s="10">
        <f t="shared" si="39"/>
        <v>0</v>
      </c>
      <c r="S53" s="10">
        <f t="shared" si="39"/>
        <v>0</v>
      </c>
      <c r="T53" s="10">
        <f t="shared" si="39"/>
        <v>0</v>
      </c>
      <c r="U53" s="10">
        <f t="shared" si="39"/>
        <v>0</v>
      </c>
      <c r="V53" s="10">
        <f t="shared" si="39"/>
        <v>0</v>
      </c>
      <c r="W53" s="10">
        <f t="shared" si="39"/>
        <v>0</v>
      </c>
      <c r="X53" s="10">
        <f t="shared" si="39"/>
        <v>0</v>
      </c>
      <c r="Y53" s="10">
        <f t="shared" si="39"/>
        <v>0</v>
      </c>
      <c r="Z53" s="10">
        <f t="shared" si="39"/>
        <v>0</v>
      </c>
      <c r="AA53" s="10">
        <f t="shared" si="39"/>
        <v>0</v>
      </c>
      <c r="AB53" s="10">
        <f t="shared" si="39"/>
        <v>0</v>
      </c>
      <c r="AC53" s="10">
        <f t="shared" si="39"/>
        <v>0</v>
      </c>
      <c r="AD53" s="10">
        <f t="shared" si="39"/>
        <v>0</v>
      </c>
      <c r="AE53" s="10">
        <f t="shared" si="39"/>
        <v>0</v>
      </c>
      <c r="AF53" s="10">
        <f t="shared" si="39"/>
        <v>0</v>
      </c>
      <c r="AG53" s="10">
        <f t="shared" si="39"/>
        <v>0</v>
      </c>
      <c r="AH53" s="10">
        <f t="shared" si="39"/>
        <v>0</v>
      </c>
      <c r="AI53" s="10">
        <f t="shared" si="39"/>
        <v>0</v>
      </c>
      <c r="AJ53" s="10">
        <f t="shared" si="39"/>
        <v>0</v>
      </c>
      <c r="AK53" s="10">
        <f t="shared" si="39"/>
        <v>0</v>
      </c>
      <c r="AL53" s="10">
        <f t="shared" si="39"/>
        <v>0</v>
      </c>
      <c r="AM53" s="10">
        <f t="shared" si="39"/>
        <v>0</v>
      </c>
      <c r="AN53" s="10">
        <f t="shared" si="39"/>
        <v>0</v>
      </c>
      <c r="AO53" s="10">
        <f t="shared" si="39"/>
        <v>0</v>
      </c>
      <c r="AP53" s="10">
        <f t="shared" si="39"/>
        <v>0</v>
      </c>
      <c r="AQ53" s="10">
        <f t="shared" si="39"/>
        <v>0</v>
      </c>
      <c r="AR53" s="10">
        <f t="shared" si="39"/>
        <v>0</v>
      </c>
      <c r="AS53" s="10">
        <f t="shared" si="39"/>
        <v>0</v>
      </c>
      <c r="AT53" s="10">
        <f t="shared" si="39"/>
        <v>0</v>
      </c>
      <c r="AU53" s="10">
        <f t="shared" si="39"/>
        <v>0</v>
      </c>
      <c r="AV53" s="10">
        <f t="shared" si="39"/>
        <v>0</v>
      </c>
      <c r="AW53" s="10">
        <f t="shared" si="39"/>
        <v>0</v>
      </c>
      <c r="AX53" s="10">
        <f t="shared" si="39"/>
        <v>0</v>
      </c>
      <c r="AY53" s="10">
        <f t="shared" si="39"/>
        <v>0</v>
      </c>
      <c r="AZ53" s="10">
        <f t="shared" si="37"/>
        <v>566.86426203935343</v>
      </c>
      <c r="BA53" s="10">
        <f t="shared" si="37"/>
        <v>542.25007868366993</v>
      </c>
      <c r="BB53" s="10">
        <f t="shared" si="37"/>
        <v>570.59692229228654</v>
      </c>
      <c r="BC53" s="10">
        <f t="shared" si="37"/>
        <v>592.92333972439064</v>
      </c>
      <c r="BD53" s="10">
        <f t="shared" si="37"/>
        <v>621.41597204196569</v>
      </c>
      <c r="BE53" s="10">
        <f t="shared" si="37"/>
        <v>624.33729280838202</v>
      </c>
      <c r="BF53" s="10">
        <f t="shared" si="37"/>
        <v>631.02897814670757</v>
      </c>
      <c r="BG53" s="10">
        <f t="shared" si="37"/>
        <v>669.92415226931359</v>
      </c>
      <c r="BH53" s="10">
        <f t="shared" si="37"/>
        <v>670.41713351440751</v>
      </c>
      <c r="BI53" s="10">
        <f t="shared" si="37"/>
        <v>688.84162589558287</v>
      </c>
      <c r="BJ53" s="10">
        <f t="shared" si="37"/>
        <v>704.62795337451905</v>
      </c>
      <c r="BK53" s="10">
        <f t="shared" si="37"/>
        <v>733.64897784010509</v>
      </c>
      <c r="BO53" s="23">
        <f t="shared" ref="BO53:BT53" si="41">SUM(BO50:BO52)</f>
        <v>0</v>
      </c>
      <c r="BP53" s="23">
        <f t="shared" si="41"/>
        <v>1679.7112630153099</v>
      </c>
      <c r="BQ53" s="23">
        <f t="shared" si="41"/>
        <v>0</v>
      </c>
      <c r="BR53" s="23">
        <f t="shared" si="41"/>
        <v>0</v>
      </c>
      <c r="BS53" s="23">
        <f t="shared" si="41"/>
        <v>0</v>
      </c>
      <c r="BT53" s="23">
        <f t="shared" si="41"/>
        <v>0</v>
      </c>
    </row>
    <row r="54" spans="1:72" x14ac:dyDescent="0.25">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O54" s="18"/>
      <c r="BP54" s="18"/>
      <c r="BQ54" s="18"/>
      <c r="BR54" s="18"/>
      <c r="BS54" s="18"/>
      <c r="BT54" s="18"/>
    </row>
    <row r="55" spans="1:72" x14ac:dyDescent="0.25">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O55" s="18"/>
      <c r="BP55" s="18"/>
      <c r="BQ55" s="18"/>
      <c r="BR55" s="18"/>
      <c r="BS55" s="18"/>
      <c r="BT55" s="18"/>
    </row>
    <row r="56" spans="1:72" hidden="1" outlineLevel="1" x14ac:dyDescent="0.25">
      <c r="A56" s="11" t="s">
        <v>28</v>
      </c>
      <c r="C56" s="2" t="s">
        <v>31</v>
      </c>
      <c r="D56" s="8">
        <f>IFERROR(
GETPIVOTDATA("[Base_Tarjetas].[Importe]",TDinamica_R!$A$3,
"[Base_Tarjetas].[PERIODO]","[Base_Tarjetas].[PERIODO].&amp;[" &amp; TEXT(D$6,"yyyymm") &amp; "]",
"[Base_Tarjetas].[Metrica]","[Base_Tarjetas].[Metrica].&amp;[" &amp; $A56 &amp; "]",
"[Base_Tarjetas].[SEGMENTO_DESCRIP]","[Base_Tarjetas].[SEGMENTO_DESCRIP].&amp;[" &amp; $C$6 &amp; "]",
"[Base_Tarjetas].[SITUACION]","[Base_Tarjetas].[SITUACION].&amp;[" &amp; $C56 &amp; "]",
"[Base_Tarjetas].[TIPO]","[Base_Tarjetas].[TIPO].&amp;[" &amp; $C$1 &amp; "]")/1000,
0)</f>
        <v>0</v>
      </c>
      <c r="E56" s="8">
        <f>IFERROR(
GETPIVOTDATA("[Base_Tarjetas].[Importe]",TDinamica_R!$A$3,
"[Base_Tarjetas].[PERIODO]","[Base_Tarjetas].[PERIODO].&amp;[" &amp; TEXT(E$6,"yyyymm") &amp; "]",
"[Base_Tarjetas].[Metrica]","[Base_Tarjetas].[Metrica].&amp;[" &amp; $A56 &amp; "]",
"[Base_Tarjetas].[SEGMENTO_DESCRIP]","[Base_Tarjetas].[SEGMENTO_DESCRIP].&amp;[" &amp; $C$6 &amp; "]",
"[Base_Tarjetas].[SITUACION]","[Base_Tarjetas].[SITUACION].&amp;[" &amp; $C56 &amp; "]",
"[Base_Tarjetas].[TIPO]","[Base_Tarjetas].[TIPO].&amp;[" &amp; $C$1 &amp; "]")/1000,
0)</f>
        <v>0</v>
      </c>
      <c r="F56" s="8">
        <f>IFERROR(
GETPIVOTDATA("[Base_Tarjetas].[Importe]",TDinamica_R!$A$3,
"[Base_Tarjetas].[PERIODO]","[Base_Tarjetas].[PERIODO].&amp;[" &amp; TEXT(F$6,"yyyymm") &amp; "]",
"[Base_Tarjetas].[Metrica]","[Base_Tarjetas].[Metrica].&amp;[" &amp; $A56 &amp; "]",
"[Base_Tarjetas].[SEGMENTO_DESCRIP]","[Base_Tarjetas].[SEGMENTO_DESCRIP].&amp;[" &amp; $C$6 &amp; "]",
"[Base_Tarjetas].[SITUACION]","[Base_Tarjetas].[SITUACION].&amp;[" &amp; $C56 &amp; "]",
"[Base_Tarjetas].[TIPO]","[Base_Tarjetas].[TIPO].&amp;[" &amp; $C$1 &amp; "]")/1000,
0)</f>
        <v>0</v>
      </c>
      <c r="G56" s="8">
        <f>IFERROR(
GETPIVOTDATA("[Base_Tarjetas].[Importe]",TDinamica_R!$A$3,
"[Base_Tarjetas].[PERIODO]","[Base_Tarjetas].[PERIODO].&amp;[" &amp; TEXT(G$6,"yyyymm") &amp; "]",
"[Base_Tarjetas].[Metrica]","[Base_Tarjetas].[Metrica].&amp;[" &amp; $A56 &amp; "]",
"[Base_Tarjetas].[SEGMENTO_DESCRIP]","[Base_Tarjetas].[SEGMENTO_DESCRIP].&amp;[" &amp; $C$6 &amp; "]",
"[Base_Tarjetas].[SITUACION]","[Base_Tarjetas].[SITUACION].&amp;[" &amp; $C56 &amp; "]",
"[Base_Tarjetas].[TIPO]","[Base_Tarjetas].[TIPO].&amp;[" &amp; $C$1 &amp; "]")/1000,
0)</f>
        <v>0</v>
      </c>
      <c r="H56" s="8">
        <f>IFERROR(
GETPIVOTDATA("[Base_Tarjetas].[Importe]",TDinamica_R!$A$3,
"[Base_Tarjetas].[PERIODO]","[Base_Tarjetas].[PERIODO].&amp;[" &amp; TEXT(H$6,"yyyymm") &amp; "]",
"[Base_Tarjetas].[Metrica]","[Base_Tarjetas].[Metrica].&amp;[" &amp; $A56 &amp; "]",
"[Base_Tarjetas].[SEGMENTO_DESCRIP]","[Base_Tarjetas].[SEGMENTO_DESCRIP].&amp;[" &amp; $C$6 &amp; "]",
"[Base_Tarjetas].[SITUACION]","[Base_Tarjetas].[SITUACION].&amp;[" &amp; $C56 &amp; "]",
"[Base_Tarjetas].[TIPO]","[Base_Tarjetas].[TIPO].&amp;[" &amp; $C$1 &amp; "]")/1000,
0)</f>
        <v>0</v>
      </c>
      <c r="I56" s="8">
        <f>IFERROR(
GETPIVOTDATA("[Base_Tarjetas].[Importe]",TDinamica_R!$A$3,
"[Base_Tarjetas].[PERIODO]","[Base_Tarjetas].[PERIODO].&amp;[" &amp; TEXT(I$6,"yyyymm") &amp; "]",
"[Base_Tarjetas].[Metrica]","[Base_Tarjetas].[Metrica].&amp;[" &amp; $A56 &amp; "]",
"[Base_Tarjetas].[SEGMENTO_DESCRIP]","[Base_Tarjetas].[SEGMENTO_DESCRIP].&amp;[" &amp; $C$6 &amp; "]",
"[Base_Tarjetas].[SITUACION]","[Base_Tarjetas].[SITUACION].&amp;[" &amp; $C56 &amp; "]",
"[Base_Tarjetas].[TIPO]","[Base_Tarjetas].[TIPO].&amp;[" &amp; $C$1 &amp; "]")/1000,
0)</f>
        <v>0</v>
      </c>
      <c r="J56" s="8">
        <f>IFERROR(
GETPIVOTDATA("[Base_Tarjetas].[Importe]",TDinamica_R!$A$3,
"[Base_Tarjetas].[PERIODO]","[Base_Tarjetas].[PERIODO].&amp;[" &amp; TEXT(J$6,"yyyymm") &amp; "]",
"[Base_Tarjetas].[Metrica]","[Base_Tarjetas].[Metrica].&amp;[" &amp; $A56 &amp; "]",
"[Base_Tarjetas].[SEGMENTO_DESCRIP]","[Base_Tarjetas].[SEGMENTO_DESCRIP].&amp;[" &amp; $C$6 &amp; "]",
"[Base_Tarjetas].[SITUACION]","[Base_Tarjetas].[SITUACION].&amp;[" &amp; $C56 &amp; "]",
"[Base_Tarjetas].[TIPO]","[Base_Tarjetas].[TIPO].&amp;[" &amp; $C$1 &amp; "]")/1000,
0)</f>
        <v>0</v>
      </c>
      <c r="K56" s="8">
        <f>IFERROR(
GETPIVOTDATA("[Base_Tarjetas].[Importe]",TDinamica_R!$A$3,
"[Base_Tarjetas].[PERIODO]","[Base_Tarjetas].[PERIODO].&amp;[" &amp; TEXT(K$6,"yyyymm") &amp; "]",
"[Base_Tarjetas].[Metrica]","[Base_Tarjetas].[Metrica].&amp;[" &amp; $A56 &amp; "]",
"[Base_Tarjetas].[SEGMENTO_DESCRIP]","[Base_Tarjetas].[SEGMENTO_DESCRIP].&amp;[" &amp; $C$6 &amp; "]",
"[Base_Tarjetas].[SITUACION]","[Base_Tarjetas].[SITUACION].&amp;[" &amp; $C56 &amp; "]",
"[Base_Tarjetas].[TIPO]","[Base_Tarjetas].[TIPO].&amp;[" &amp; $C$1 &amp; "]")/1000,
0)</f>
        <v>0</v>
      </c>
      <c r="L56" s="8">
        <f>IFERROR(
GETPIVOTDATA("[Base_Tarjetas].[Importe]",TDinamica_R!$A$3,
"[Base_Tarjetas].[PERIODO]","[Base_Tarjetas].[PERIODO].&amp;[" &amp; TEXT(L$6,"yyyymm") &amp; "]",
"[Base_Tarjetas].[Metrica]","[Base_Tarjetas].[Metrica].&amp;[" &amp; $A56 &amp; "]",
"[Base_Tarjetas].[SEGMENTO_DESCRIP]","[Base_Tarjetas].[SEGMENTO_DESCRIP].&amp;[" &amp; $C$6 &amp; "]",
"[Base_Tarjetas].[SITUACION]","[Base_Tarjetas].[SITUACION].&amp;[" &amp; $C56 &amp; "]",
"[Base_Tarjetas].[TIPO]","[Base_Tarjetas].[TIPO].&amp;[" &amp; $C$1 &amp; "]")/1000,
0)</f>
        <v>0</v>
      </c>
      <c r="M56" s="8">
        <f>IFERROR(
GETPIVOTDATA("[Base_Tarjetas].[Importe]",TDinamica_R!$A$3,
"[Base_Tarjetas].[PERIODO]","[Base_Tarjetas].[PERIODO].&amp;[" &amp; TEXT(M$6,"yyyymm") &amp; "]",
"[Base_Tarjetas].[Metrica]","[Base_Tarjetas].[Metrica].&amp;[" &amp; $A56 &amp; "]",
"[Base_Tarjetas].[SEGMENTO_DESCRIP]","[Base_Tarjetas].[SEGMENTO_DESCRIP].&amp;[" &amp; $C$6 &amp; "]",
"[Base_Tarjetas].[SITUACION]","[Base_Tarjetas].[SITUACION].&amp;[" &amp; $C56 &amp; "]",
"[Base_Tarjetas].[TIPO]","[Base_Tarjetas].[TIPO].&amp;[" &amp; $C$1 &amp; "]")/1000,
0)</f>
        <v>0</v>
      </c>
      <c r="N56" s="8">
        <f>IFERROR(
GETPIVOTDATA("[Base_Tarjetas].[Importe]",TDinamica_R!$A$3,
"[Base_Tarjetas].[PERIODO]","[Base_Tarjetas].[PERIODO].&amp;[" &amp; TEXT(N$6,"yyyymm") &amp; "]",
"[Base_Tarjetas].[Metrica]","[Base_Tarjetas].[Metrica].&amp;[" &amp; $A56 &amp; "]",
"[Base_Tarjetas].[SEGMENTO_DESCRIP]","[Base_Tarjetas].[SEGMENTO_DESCRIP].&amp;[" &amp; $C$6 &amp; "]",
"[Base_Tarjetas].[SITUACION]","[Base_Tarjetas].[SITUACION].&amp;[" &amp; $C56 &amp; "]",
"[Base_Tarjetas].[TIPO]","[Base_Tarjetas].[TIPO].&amp;[" &amp; $C$1 &amp; "]")/1000,
0)</f>
        <v>0</v>
      </c>
      <c r="O56" s="8">
        <f>IFERROR(
GETPIVOTDATA("[Base_Tarjetas].[Importe]",TDinamica_R!$A$3,
"[Base_Tarjetas].[PERIODO]","[Base_Tarjetas].[PERIODO].&amp;[" &amp; TEXT(O$6,"yyyymm") &amp; "]",
"[Base_Tarjetas].[Metrica]","[Base_Tarjetas].[Metrica].&amp;[" &amp; $A56 &amp; "]",
"[Base_Tarjetas].[SEGMENTO_DESCRIP]","[Base_Tarjetas].[SEGMENTO_DESCRIP].&amp;[" &amp; $C$6 &amp; "]",
"[Base_Tarjetas].[SITUACION]","[Base_Tarjetas].[SITUACION].&amp;[" &amp; $C56 &amp; "]",
"[Base_Tarjetas].[TIPO]","[Base_Tarjetas].[TIPO].&amp;[" &amp; $C$1 &amp; "]")/1000,
0)</f>
        <v>0</v>
      </c>
      <c r="P56" s="8">
        <f>IFERROR(
GETPIVOTDATA("[Base_Tarjetas].[Importe]",TDinamica_R!$A$3,
"[Base_Tarjetas].[PERIODO]","[Base_Tarjetas].[PERIODO].&amp;[" &amp; TEXT(P$6,"yyyymm") &amp; "]",
"[Base_Tarjetas].[Metrica]","[Base_Tarjetas].[Metrica].&amp;[" &amp; $A56 &amp; "]",
"[Base_Tarjetas].[SEGMENTO_DESCRIP]","[Base_Tarjetas].[SEGMENTO_DESCRIP].&amp;[" &amp; $C$6 &amp; "]",
"[Base_Tarjetas].[SITUACION]","[Base_Tarjetas].[SITUACION].&amp;[" &amp; $C56 &amp; "]",
"[Base_Tarjetas].[TIPO]","[Base_Tarjetas].[TIPO].&amp;[" &amp; $C$1 &amp; "]")/1000,
0)</f>
        <v>0</v>
      </c>
      <c r="Q56" s="8">
        <f>IFERROR(
GETPIVOTDATA("[Base_Tarjetas].[Importe]",TDinamica_R!$A$3,
"[Base_Tarjetas].[PERIODO]","[Base_Tarjetas].[PERIODO].&amp;[" &amp; TEXT(Q$6,"yyyymm") &amp; "]",
"[Base_Tarjetas].[Metrica]","[Base_Tarjetas].[Metrica].&amp;[" &amp; $A56 &amp; "]",
"[Base_Tarjetas].[SEGMENTO_DESCRIP]","[Base_Tarjetas].[SEGMENTO_DESCRIP].&amp;[" &amp; $C$6 &amp; "]",
"[Base_Tarjetas].[SITUACION]","[Base_Tarjetas].[SITUACION].&amp;[" &amp; $C56 &amp; "]",
"[Base_Tarjetas].[TIPO]","[Base_Tarjetas].[TIPO].&amp;[" &amp; $C$1 &amp; "]")/1000,
0)</f>
        <v>0</v>
      </c>
      <c r="R56" s="8">
        <f>IFERROR(
GETPIVOTDATA("[Base_Tarjetas].[Importe]",TDinamica_R!$A$3,
"[Base_Tarjetas].[PERIODO]","[Base_Tarjetas].[PERIODO].&amp;[" &amp; TEXT(R$6,"yyyymm") &amp; "]",
"[Base_Tarjetas].[Metrica]","[Base_Tarjetas].[Metrica].&amp;[" &amp; $A56 &amp; "]",
"[Base_Tarjetas].[SEGMENTO_DESCRIP]","[Base_Tarjetas].[SEGMENTO_DESCRIP].&amp;[" &amp; $C$6 &amp; "]",
"[Base_Tarjetas].[SITUACION]","[Base_Tarjetas].[SITUACION].&amp;[" &amp; $C56 &amp; "]",
"[Base_Tarjetas].[TIPO]","[Base_Tarjetas].[TIPO].&amp;[" &amp; $C$1 &amp; "]")/1000,
0)</f>
        <v>0</v>
      </c>
      <c r="S56" s="8">
        <f>IFERROR(
GETPIVOTDATA("[Base_Tarjetas].[Importe]",TDinamica_R!$A$3,
"[Base_Tarjetas].[PERIODO]","[Base_Tarjetas].[PERIODO].&amp;[" &amp; TEXT(S$6,"yyyymm") &amp; "]",
"[Base_Tarjetas].[Metrica]","[Base_Tarjetas].[Metrica].&amp;[" &amp; $A56 &amp; "]",
"[Base_Tarjetas].[SEGMENTO_DESCRIP]","[Base_Tarjetas].[SEGMENTO_DESCRIP].&amp;[" &amp; $C$6 &amp; "]",
"[Base_Tarjetas].[SITUACION]","[Base_Tarjetas].[SITUACION].&amp;[" &amp; $C56 &amp; "]",
"[Base_Tarjetas].[TIPO]","[Base_Tarjetas].[TIPO].&amp;[" &amp; $C$1 &amp; "]")/1000,
0)</f>
        <v>0</v>
      </c>
      <c r="T56" s="8">
        <f>IFERROR(
GETPIVOTDATA("[Base_Tarjetas].[Importe]",TDinamica_R!$A$3,
"[Base_Tarjetas].[PERIODO]","[Base_Tarjetas].[PERIODO].&amp;[" &amp; TEXT(T$6,"yyyymm") &amp; "]",
"[Base_Tarjetas].[Metrica]","[Base_Tarjetas].[Metrica].&amp;[" &amp; $A56 &amp; "]",
"[Base_Tarjetas].[SEGMENTO_DESCRIP]","[Base_Tarjetas].[SEGMENTO_DESCRIP].&amp;[" &amp; $C$6 &amp; "]",
"[Base_Tarjetas].[SITUACION]","[Base_Tarjetas].[SITUACION].&amp;[" &amp; $C56 &amp; "]",
"[Base_Tarjetas].[TIPO]","[Base_Tarjetas].[TIPO].&amp;[" &amp; $C$1 &amp; "]")/1000,
0)</f>
        <v>0</v>
      </c>
      <c r="U56" s="8">
        <f>IFERROR(
GETPIVOTDATA("[Base_Tarjetas].[Importe]",TDinamica_R!$A$3,
"[Base_Tarjetas].[PERIODO]","[Base_Tarjetas].[PERIODO].&amp;[" &amp; TEXT(U$6,"yyyymm") &amp; "]",
"[Base_Tarjetas].[Metrica]","[Base_Tarjetas].[Metrica].&amp;[" &amp; $A56 &amp; "]",
"[Base_Tarjetas].[SEGMENTO_DESCRIP]","[Base_Tarjetas].[SEGMENTO_DESCRIP].&amp;[" &amp; $C$6 &amp; "]",
"[Base_Tarjetas].[SITUACION]","[Base_Tarjetas].[SITUACION].&amp;[" &amp; $C56 &amp; "]",
"[Base_Tarjetas].[TIPO]","[Base_Tarjetas].[TIPO].&amp;[" &amp; $C$1 &amp; "]")/1000,
0)</f>
        <v>0</v>
      </c>
      <c r="V56" s="8">
        <f>IFERROR(
GETPIVOTDATA("[Base_Tarjetas].[Importe]",TDinamica_R!$A$3,
"[Base_Tarjetas].[PERIODO]","[Base_Tarjetas].[PERIODO].&amp;[" &amp; TEXT(V$6,"yyyymm") &amp; "]",
"[Base_Tarjetas].[Metrica]","[Base_Tarjetas].[Metrica].&amp;[" &amp; $A56 &amp; "]",
"[Base_Tarjetas].[SEGMENTO_DESCRIP]","[Base_Tarjetas].[SEGMENTO_DESCRIP].&amp;[" &amp; $C$6 &amp; "]",
"[Base_Tarjetas].[SITUACION]","[Base_Tarjetas].[SITUACION].&amp;[" &amp; $C56 &amp; "]",
"[Base_Tarjetas].[TIPO]","[Base_Tarjetas].[TIPO].&amp;[" &amp; $C$1 &amp; "]")/1000,
0)</f>
        <v>0</v>
      </c>
      <c r="W56" s="8">
        <f>IFERROR(
GETPIVOTDATA("[Base_Tarjetas].[Importe]",TDinamica_R!$A$3,
"[Base_Tarjetas].[PERIODO]","[Base_Tarjetas].[PERIODO].&amp;[" &amp; TEXT(W$6,"yyyymm") &amp; "]",
"[Base_Tarjetas].[Metrica]","[Base_Tarjetas].[Metrica].&amp;[" &amp; $A56 &amp; "]",
"[Base_Tarjetas].[SEGMENTO_DESCRIP]","[Base_Tarjetas].[SEGMENTO_DESCRIP].&amp;[" &amp; $C$6 &amp; "]",
"[Base_Tarjetas].[SITUACION]","[Base_Tarjetas].[SITUACION].&amp;[" &amp; $C56 &amp; "]",
"[Base_Tarjetas].[TIPO]","[Base_Tarjetas].[TIPO].&amp;[" &amp; $C$1 &amp; "]")/1000,
0)</f>
        <v>0</v>
      </c>
      <c r="X56" s="8">
        <f>IFERROR(
GETPIVOTDATA("[Base_Tarjetas].[Importe]",TDinamica_R!$A$3,
"[Base_Tarjetas].[PERIODO]","[Base_Tarjetas].[PERIODO].&amp;[" &amp; TEXT(X$6,"yyyymm") &amp; "]",
"[Base_Tarjetas].[Metrica]","[Base_Tarjetas].[Metrica].&amp;[" &amp; $A56 &amp; "]",
"[Base_Tarjetas].[SEGMENTO_DESCRIP]","[Base_Tarjetas].[SEGMENTO_DESCRIP].&amp;[" &amp; $C$6 &amp; "]",
"[Base_Tarjetas].[SITUACION]","[Base_Tarjetas].[SITUACION].&amp;[" &amp; $C56 &amp; "]",
"[Base_Tarjetas].[TIPO]","[Base_Tarjetas].[TIPO].&amp;[" &amp; $C$1 &amp; "]")/1000,
0)</f>
        <v>0</v>
      </c>
      <c r="Y56" s="8">
        <f>IFERROR(
GETPIVOTDATA("[Base_Tarjetas].[Importe]",TDinamica_R!$A$3,
"[Base_Tarjetas].[PERIODO]","[Base_Tarjetas].[PERIODO].&amp;[" &amp; TEXT(Y$6,"yyyymm") &amp; "]",
"[Base_Tarjetas].[Metrica]","[Base_Tarjetas].[Metrica].&amp;[" &amp; $A56 &amp; "]",
"[Base_Tarjetas].[SEGMENTO_DESCRIP]","[Base_Tarjetas].[SEGMENTO_DESCRIP].&amp;[" &amp; $C$6 &amp; "]",
"[Base_Tarjetas].[SITUACION]","[Base_Tarjetas].[SITUACION].&amp;[" &amp; $C56 &amp; "]",
"[Base_Tarjetas].[TIPO]","[Base_Tarjetas].[TIPO].&amp;[" &amp; $C$1 &amp; "]")/1000,
0)</f>
        <v>0</v>
      </c>
      <c r="Z56" s="8">
        <f>IFERROR(
GETPIVOTDATA("[Base_Tarjetas].[Importe]",TDinamica_R!$A$3,
"[Base_Tarjetas].[PERIODO]","[Base_Tarjetas].[PERIODO].&amp;[" &amp; TEXT(Z$6,"yyyymm") &amp; "]",
"[Base_Tarjetas].[Metrica]","[Base_Tarjetas].[Metrica].&amp;[" &amp; $A56 &amp; "]",
"[Base_Tarjetas].[SEGMENTO_DESCRIP]","[Base_Tarjetas].[SEGMENTO_DESCRIP].&amp;[" &amp; $C$6 &amp; "]",
"[Base_Tarjetas].[SITUACION]","[Base_Tarjetas].[SITUACION].&amp;[" &amp; $C56 &amp; "]",
"[Base_Tarjetas].[TIPO]","[Base_Tarjetas].[TIPO].&amp;[" &amp; $C$1 &amp; "]")/1000,
0)</f>
        <v>0</v>
      </c>
      <c r="AA56" s="8">
        <f>IFERROR(
GETPIVOTDATA("[Base_Tarjetas].[Importe]",TDinamica_R!$A$3,
"[Base_Tarjetas].[PERIODO]","[Base_Tarjetas].[PERIODO].&amp;[" &amp; TEXT(AA$6,"yyyymm") &amp; "]",
"[Base_Tarjetas].[Metrica]","[Base_Tarjetas].[Metrica].&amp;[" &amp; $A56 &amp; "]",
"[Base_Tarjetas].[SEGMENTO_DESCRIP]","[Base_Tarjetas].[SEGMENTO_DESCRIP].&amp;[" &amp; $C$6 &amp; "]",
"[Base_Tarjetas].[SITUACION]","[Base_Tarjetas].[SITUACION].&amp;[" &amp; $C56 &amp; "]",
"[Base_Tarjetas].[TIPO]","[Base_Tarjetas].[TIPO].&amp;[" &amp; $C$1 &amp; "]")/1000,
0)</f>
        <v>0</v>
      </c>
      <c r="AB56" s="8">
        <f>IFERROR(
GETPIVOTDATA("[Base_Tarjetas].[Importe]",TDinamica_R!$A$3,
"[Base_Tarjetas].[PERIODO]","[Base_Tarjetas].[PERIODO].&amp;[" &amp; TEXT(AB$6,"yyyymm") &amp; "]",
"[Base_Tarjetas].[Metrica]","[Base_Tarjetas].[Metrica].&amp;[" &amp; $A56 &amp; "]",
"[Base_Tarjetas].[SEGMENTO_DESCRIP]","[Base_Tarjetas].[SEGMENTO_DESCRIP].&amp;[" &amp; $C$6 &amp; "]",
"[Base_Tarjetas].[SITUACION]","[Base_Tarjetas].[SITUACION].&amp;[" &amp; $C56 &amp; "]",
"[Base_Tarjetas].[TIPO]","[Base_Tarjetas].[TIPO].&amp;[" &amp; $C$1 &amp; "]")/1000,
0)</f>
        <v>0</v>
      </c>
      <c r="AC56" s="8">
        <f>IFERROR(
GETPIVOTDATA("[Base_Tarjetas].[Importe]",TDinamica_R!$A$3,
"[Base_Tarjetas].[PERIODO]","[Base_Tarjetas].[PERIODO].&amp;[" &amp; TEXT(AC$6,"yyyymm") &amp; "]",
"[Base_Tarjetas].[Metrica]","[Base_Tarjetas].[Metrica].&amp;[" &amp; $A56 &amp; "]",
"[Base_Tarjetas].[SEGMENTO_DESCRIP]","[Base_Tarjetas].[SEGMENTO_DESCRIP].&amp;[" &amp; $C$6 &amp; "]",
"[Base_Tarjetas].[SITUACION]","[Base_Tarjetas].[SITUACION].&amp;[" &amp; $C56 &amp; "]",
"[Base_Tarjetas].[TIPO]","[Base_Tarjetas].[TIPO].&amp;[" &amp; $C$1 &amp; "]")/1000,
0)</f>
        <v>0</v>
      </c>
      <c r="AD56" s="8">
        <f>IFERROR(
GETPIVOTDATA("[Base_Tarjetas].[Importe]",TDinamica_R!$A$3,
"[Base_Tarjetas].[PERIODO]","[Base_Tarjetas].[PERIODO].&amp;[" &amp; TEXT(AD$6,"yyyymm") &amp; "]",
"[Base_Tarjetas].[Metrica]","[Base_Tarjetas].[Metrica].&amp;[" &amp; $A56 &amp; "]",
"[Base_Tarjetas].[SEGMENTO_DESCRIP]","[Base_Tarjetas].[SEGMENTO_DESCRIP].&amp;[" &amp; $C$6 &amp; "]",
"[Base_Tarjetas].[SITUACION]","[Base_Tarjetas].[SITUACION].&amp;[" &amp; $C56 &amp; "]",
"[Base_Tarjetas].[TIPO]","[Base_Tarjetas].[TIPO].&amp;[" &amp; $C$1 &amp; "]")/1000,
0)</f>
        <v>0</v>
      </c>
      <c r="AE56" s="8">
        <f>IFERROR(
GETPIVOTDATA("[Base_Tarjetas].[Importe]",TDinamica_R!$A$3,
"[Base_Tarjetas].[PERIODO]","[Base_Tarjetas].[PERIODO].&amp;[" &amp; TEXT(AE$6,"yyyymm") &amp; "]",
"[Base_Tarjetas].[Metrica]","[Base_Tarjetas].[Metrica].&amp;[" &amp; $A56 &amp; "]",
"[Base_Tarjetas].[SEGMENTO_DESCRIP]","[Base_Tarjetas].[SEGMENTO_DESCRIP].&amp;[" &amp; $C$6 &amp; "]",
"[Base_Tarjetas].[SITUACION]","[Base_Tarjetas].[SITUACION].&amp;[" &amp; $C56 &amp; "]",
"[Base_Tarjetas].[TIPO]","[Base_Tarjetas].[TIPO].&amp;[" &amp; $C$1 &amp; "]")/1000,
0)</f>
        <v>0</v>
      </c>
      <c r="AF56" s="8">
        <f>IFERROR(
GETPIVOTDATA("[Base_Tarjetas].[Importe]",TDinamica_R!$A$3,
"[Base_Tarjetas].[PERIODO]","[Base_Tarjetas].[PERIODO].&amp;[" &amp; TEXT(AF$6,"yyyymm") &amp; "]",
"[Base_Tarjetas].[Metrica]","[Base_Tarjetas].[Metrica].&amp;[" &amp; $A56 &amp; "]",
"[Base_Tarjetas].[SEGMENTO_DESCRIP]","[Base_Tarjetas].[SEGMENTO_DESCRIP].&amp;[" &amp; $C$6 &amp; "]",
"[Base_Tarjetas].[SITUACION]","[Base_Tarjetas].[SITUACION].&amp;[" &amp; $C56 &amp; "]",
"[Base_Tarjetas].[TIPO]","[Base_Tarjetas].[TIPO].&amp;[" &amp; $C$1 &amp; "]")/1000,
0)</f>
        <v>0</v>
      </c>
      <c r="AG56" s="8">
        <f>IFERROR(
GETPIVOTDATA("[Base_Tarjetas].[Importe]",TDinamica_R!$A$3,
"[Base_Tarjetas].[PERIODO]","[Base_Tarjetas].[PERIODO].&amp;[" &amp; TEXT(AG$6,"yyyymm") &amp; "]",
"[Base_Tarjetas].[Metrica]","[Base_Tarjetas].[Metrica].&amp;[" &amp; $A56 &amp; "]",
"[Base_Tarjetas].[SEGMENTO_DESCRIP]","[Base_Tarjetas].[SEGMENTO_DESCRIP].&amp;[" &amp; $C$6 &amp; "]",
"[Base_Tarjetas].[SITUACION]","[Base_Tarjetas].[SITUACION].&amp;[" &amp; $C56 &amp; "]",
"[Base_Tarjetas].[TIPO]","[Base_Tarjetas].[TIPO].&amp;[" &amp; $C$1 &amp; "]")/1000,
0)</f>
        <v>0</v>
      </c>
      <c r="AH56" s="8">
        <f>IFERROR(
GETPIVOTDATA("[Base_Tarjetas].[Importe]",TDinamica_R!$A$3,
"[Base_Tarjetas].[PERIODO]","[Base_Tarjetas].[PERIODO].&amp;[" &amp; TEXT(AH$6,"yyyymm") &amp; "]",
"[Base_Tarjetas].[Metrica]","[Base_Tarjetas].[Metrica].&amp;[" &amp; $A56 &amp; "]",
"[Base_Tarjetas].[SEGMENTO_DESCRIP]","[Base_Tarjetas].[SEGMENTO_DESCRIP].&amp;[" &amp; $C$6 &amp; "]",
"[Base_Tarjetas].[SITUACION]","[Base_Tarjetas].[SITUACION].&amp;[" &amp; $C56 &amp; "]",
"[Base_Tarjetas].[TIPO]","[Base_Tarjetas].[TIPO].&amp;[" &amp; $C$1 &amp; "]")/1000,
0)</f>
        <v>0</v>
      </c>
      <c r="AI56" s="8">
        <f>IFERROR(
GETPIVOTDATA("[Base_Tarjetas].[Importe]",TDinamica_R!$A$3,
"[Base_Tarjetas].[PERIODO]","[Base_Tarjetas].[PERIODO].&amp;[" &amp; TEXT(AI$6,"yyyymm") &amp; "]",
"[Base_Tarjetas].[Metrica]","[Base_Tarjetas].[Metrica].&amp;[" &amp; $A56 &amp; "]",
"[Base_Tarjetas].[SEGMENTO_DESCRIP]","[Base_Tarjetas].[SEGMENTO_DESCRIP].&amp;[" &amp; $C$6 &amp; "]",
"[Base_Tarjetas].[SITUACION]","[Base_Tarjetas].[SITUACION].&amp;[" &amp; $C56 &amp; "]",
"[Base_Tarjetas].[TIPO]","[Base_Tarjetas].[TIPO].&amp;[" &amp; $C$1 &amp; "]")/1000,
0)</f>
        <v>0</v>
      </c>
      <c r="AJ56" s="8">
        <f>IFERROR(
GETPIVOTDATA("[Base_Tarjetas].[Importe]",TDinamica_R!$A$3,
"[Base_Tarjetas].[PERIODO]","[Base_Tarjetas].[PERIODO].&amp;[" &amp; TEXT(AJ$6,"yyyymm") &amp; "]",
"[Base_Tarjetas].[Metrica]","[Base_Tarjetas].[Metrica].&amp;[" &amp; $A56 &amp; "]",
"[Base_Tarjetas].[SEGMENTO_DESCRIP]","[Base_Tarjetas].[SEGMENTO_DESCRIP].&amp;[" &amp; $C$6 &amp; "]",
"[Base_Tarjetas].[SITUACION]","[Base_Tarjetas].[SITUACION].&amp;[" &amp; $C56 &amp; "]",
"[Base_Tarjetas].[TIPO]","[Base_Tarjetas].[TIPO].&amp;[" &amp; $C$1 &amp; "]")/1000,
0)</f>
        <v>0</v>
      </c>
      <c r="AK56" s="8">
        <f>IFERROR(
GETPIVOTDATA("[Base_Tarjetas].[Importe]",TDinamica_R!$A$3,
"[Base_Tarjetas].[PERIODO]","[Base_Tarjetas].[PERIODO].&amp;[" &amp; TEXT(AK$6,"yyyymm") &amp; "]",
"[Base_Tarjetas].[Metrica]","[Base_Tarjetas].[Metrica].&amp;[" &amp; $A56 &amp; "]",
"[Base_Tarjetas].[SEGMENTO_DESCRIP]","[Base_Tarjetas].[SEGMENTO_DESCRIP].&amp;[" &amp; $C$6 &amp; "]",
"[Base_Tarjetas].[SITUACION]","[Base_Tarjetas].[SITUACION].&amp;[" &amp; $C56 &amp; "]",
"[Base_Tarjetas].[TIPO]","[Base_Tarjetas].[TIPO].&amp;[" &amp; $C$1 &amp; "]")/1000,
0)</f>
        <v>0</v>
      </c>
      <c r="AL56" s="8">
        <f>IFERROR(
GETPIVOTDATA("[Base_Tarjetas].[Importe]",TDinamica_R!$A$3,
"[Base_Tarjetas].[PERIODO]","[Base_Tarjetas].[PERIODO].&amp;[" &amp; TEXT(AL$6,"yyyymm") &amp; "]",
"[Base_Tarjetas].[Metrica]","[Base_Tarjetas].[Metrica].&amp;[" &amp; $A56 &amp; "]",
"[Base_Tarjetas].[SEGMENTO_DESCRIP]","[Base_Tarjetas].[SEGMENTO_DESCRIP].&amp;[" &amp; $C$6 &amp; "]",
"[Base_Tarjetas].[SITUACION]","[Base_Tarjetas].[SITUACION].&amp;[" &amp; $C56 &amp; "]",
"[Base_Tarjetas].[TIPO]","[Base_Tarjetas].[TIPO].&amp;[" &amp; $C$1 &amp; "]")/1000,
0)</f>
        <v>0</v>
      </c>
      <c r="AM56" s="8">
        <f>IFERROR(
GETPIVOTDATA("[Base_Tarjetas].[Importe]",TDinamica_R!$A$3,
"[Base_Tarjetas].[PERIODO]","[Base_Tarjetas].[PERIODO].&amp;[" &amp; TEXT(AM$6,"yyyymm") &amp; "]",
"[Base_Tarjetas].[Metrica]","[Base_Tarjetas].[Metrica].&amp;[" &amp; $A56 &amp; "]",
"[Base_Tarjetas].[SEGMENTO_DESCRIP]","[Base_Tarjetas].[SEGMENTO_DESCRIP].&amp;[" &amp; $C$6 &amp; "]",
"[Base_Tarjetas].[SITUACION]","[Base_Tarjetas].[SITUACION].&amp;[" &amp; $C56 &amp; "]",
"[Base_Tarjetas].[TIPO]","[Base_Tarjetas].[TIPO].&amp;[" &amp; $C$1 &amp; "]")/1000,
0)</f>
        <v>0</v>
      </c>
      <c r="AN56" s="8">
        <f>IFERROR(
GETPIVOTDATA("[Base_Tarjetas].[Importe]",TDinamica_R!$A$3,
"[Base_Tarjetas].[PERIODO]","[Base_Tarjetas].[PERIODO].&amp;[" &amp; TEXT(AN$6,"yyyymm") &amp; "]",
"[Base_Tarjetas].[Metrica]","[Base_Tarjetas].[Metrica].&amp;[" &amp; $A56 &amp; "]",
"[Base_Tarjetas].[SEGMENTO_DESCRIP]","[Base_Tarjetas].[SEGMENTO_DESCRIP].&amp;[" &amp; $C$6 &amp; "]",
"[Base_Tarjetas].[SITUACION]","[Base_Tarjetas].[SITUACION].&amp;[" &amp; $C56 &amp; "]",
"[Base_Tarjetas].[TIPO]","[Base_Tarjetas].[TIPO].&amp;[" &amp; $C$1 &amp; "]")/1000,
0)</f>
        <v>0</v>
      </c>
      <c r="AO56" s="8">
        <f>IFERROR(
GETPIVOTDATA("[Base_Tarjetas].[Importe]",TDinamica_R!$A$3,
"[Base_Tarjetas].[PERIODO]","[Base_Tarjetas].[PERIODO].&amp;[" &amp; TEXT(AO$6,"yyyymm") &amp; "]",
"[Base_Tarjetas].[Metrica]","[Base_Tarjetas].[Metrica].&amp;[" &amp; $A56 &amp; "]",
"[Base_Tarjetas].[SEGMENTO_DESCRIP]","[Base_Tarjetas].[SEGMENTO_DESCRIP].&amp;[" &amp; $C$6 &amp; "]",
"[Base_Tarjetas].[SITUACION]","[Base_Tarjetas].[SITUACION].&amp;[" &amp; $C56 &amp; "]",
"[Base_Tarjetas].[TIPO]","[Base_Tarjetas].[TIPO].&amp;[" &amp; $C$1 &amp; "]")/1000,
0)</f>
        <v>0</v>
      </c>
      <c r="AP56" s="8">
        <f>IFERROR(
GETPIVOTDATA("[Base_Tarjetas].[Importe]",TDinamica_R!$A$3,
"[Base_Tarjetas].[PERIODO]","[Base_Tarjetas].[PERIODO].&amp;[" &amp; TEXT(AP$6,"yyyymm") &amp; "]",
"[Base_Tarjetas].[Metrica]","[Base_Tarjetas].[Metrica].&amp;[" &amp; $A56 &amp; "]",
"[Base_Tarjetas].[SEGMENTO_DESCRIP]","[Base_Tarjetas].[SEGMENTO_DESCRIP].&amp;[" &amp; $C$6 &amp; "]",
"[Base_Tarjetas].[SITUACION]","[Base_Tarjetas].[SITUACION].&amp;[" &amp; $C56 &amp; "]",
"[Base_Tarjetas].[TIPO]","[Base_Tarjetas].[TIPO].&amp;[" &amp; $C$1 &amp; "]")/1000,
0)</f>
        <v>0</v>
      </c>
      <c r="AQ56" s="8">
        <f>IFERROR(
GETPIVOTDATA("[Base_Tarjetas].[Importe]",TDinamica_R!$A$3,
"[Base_Tarjetas].[PERIODO]","[Base_Tarjetas].[PERIODO].&amp;[" &amp; TEXT(AQ$6,"yyyymm") &amp; "]",
"[Base_Tarjetas].[Metrica]","[Base_Tarjetas].[Metrica].&amp;[" &amp; $A56 &amp; "]",
"[Base_Tarjetas].[SEGMENTO_DESCRIP]","[Base_Tarjetas].[SEGMENTO_DESCRIP].&amp;[" &amp; $C$6 &amp; "]",
"[Base_Tarjetas].[SITUACION]","[Base_Tarjetas].[SITUACION].&amp;[" &amp; $C56 &amp; "]",
"[Base_Tarjetas].[TIPO]","[Base_Tarjetas].[TIPO].&amp;[" &amp; $C$1 &amp; "]")/1000,
0)</f>
        <v>0</v>
      </c>
      <c r="AR56" s="8">
        <f>IFERROR(
GETPIVOTDATA("[Base_Tarjetas].[Importe]",TDinamica_R!$A$3,
"[Base_Tarjetas].[PERIODO]","[Base_Tarjetas].[PERIODO].&amp;[" &amp; TEXT(AR$6,"yyyymm") &amp; "]",
"[Base_Tarjetas].[Metrica]","[Base_Tarjetas].[Metrica].&amp;[" &amp; $A56 &amp; "]",
"[Base_Tarjetas].[SEGMENTO_DESCRIP]","[Base_Tarjetas].[SEGMENTO_DESCRIP].&amp;[" &amp; $C$6 &amp; "]",
"[Base_Tarjetas].[SITUACION]","[Base_Tarjetas].[SITUACION].&amp;[" &amp; $C56 &amp; "]",
"[Base_Tarjetas].[TIPO]","[Base_Tarjetas].[TIPO].&amp;[" &amp; $C$1 &amp; "]")/1000,
0)</f>
        <v>0</v>
      </c>
      <c r="AS56" s="8">
        <f>IFERROR(
GETPIVOTDATA("[Base_Tarjetas].[Importe]",TDinamica_R!$A$3,
"[Base_Tarjetas].[PERIODO]","[Base_Tarjetas].[PERIODO].&amp;[" &amp; TEXT(AS$6,"yyyymm") &amp; "]",
"[Base_Tarjetas].[Metrica]","[Base_Tarjetas].[Metrica].&amp;[" &amp; $A56 &amp; "]",
"[Base_Tarjetas].[SEGMENTO_DESCRIP]","[Base_Tarjetas].[SEGMENTO_DESCRIP].&amp;[" &amp; $C$6 &amp; "]",
"[Base_Tarjetas].[SITUACION]","[Base_Tarjetas].[SITUACION].&amp;[" &amp; $C56 &amp; "]",
"[Base_Tarjetas].[TIPO]","[Base_Tarjetas].[TIPO].&amp;[" &amp; $C$1 &amp; "]")/1000,
0)</f>
        <v>0</v>
      </c>
      <c r="AT56" s="8">
        <f>IFERROR(
GETPIVOTDATA("[Base_Tarjetas].[Importe]",TDinamica_R!$A$3,
"[Base_Tarjetas].[PERIODO]","[Base_Tarjetas].[PERIODO].&amp;[" &amp; TEXT(AT$6,"yyyymm") &amp; "]",
"[Base_Tarjetas].[Metrica]","[Base_Tarjetas].[Metrica].&amp;[" &amp; $A56 &amp; "]",
"[Base_Tarjetas].[SEGMENTO_DESCRIP]","[Base_Tarjetas].[SEGMENTO_DESCRIP].&amp;[" &amp; $C$6 &amp; "]",
"[Base_Tarjetas].[SITUACION]","[Base_Tarjetas].[SITUACION].&amp;[" &amp; $C56 &amp; "]",
"[Base_Tarjetas].[TIPO]","[Base_Tarjetas].[TIPO].&amp;[" &amp; $C$1 &amp; "]")/1000,
0)</f>
        <v>0</v>
      </c>
      <c r="AU56" s="8">
        <f>IFERROR(
GETPIVOTDATA("[Base_Tarjetas].[Importe]",TDinamica_R!$A$3,
"[Base_Tarjetas].[PERIODO]","[Base_Tarjetas].[PERIODO].&amp;[" &amp; TEXT(AU$6,"yyyymm") &amp; "]",
"[Base_Tarjetas].[Metrica]","[Base_Tarjetas].[Metrica].&amp;[" &amp; $A56 &amp; "]",
"[Base_Tarjetas].[SEGMENTO_DESCRIP]","[Base_Tarjetas].[SEGMENTO_DESCRIP].&amp;[" &amp; $C$6 &amp; "]",
"[Base_Tarjetas].[SITUACION]","[Base_Tarjetas].[SITUACION].&amp;[" &amp; $C56 &amp; "]",
"[Base_Tarjetas].[TIPO]","[Base_Tarjetas].[TIPO].&amp;[" &amp; $C$1 &amp; "]")/1000,
0)</f>
        <v>0</v>
      </c>
      <c r="AV56" s="8">
        <f>IFERROR(
GETPIVOTDATA("[Base_Tarjetas].[Importe]",TDinamica_R!$A$3,
"[Base_Tarjetas].[PERIODO]","[Base_Tarjetas].[PERIODO].&amp;[" &amp; TEXT(AV$6,"yyyymm") &amp; "]",
"[Base_Tarjetas].[Metrica]","[Base_Tarjetas].[Metrica].&amp;[" &amp; $A56 &amp; "]",
"[Base_Tarjetas].[SEGMENTO_DESCRIP]","[Base_Tarjetas].[SEGMENTO_DESCRIP].&amp;[" &amp; $C$6 &amp; "]",
"[Base_Tarjetas].[SITUACION]","[Base_Tarjetas].[SITUACION].&amp;[" &amp; $C56 &amp; "]",
"[Base_Tarjetas].[TIPO]","[Base_Tarjetas].[TIPO].&amp;[" &amp; $C$1 &amp; "]")/1000,
0)</f>
        <v>0</v>
      </c>
      <c r="AW56" s="8">
        <f>IFERROR(
GETPIVOTDATA("[Base_Tarjetas].[Importe]",TDinamica_R!$A$3,
"[Base_Tarjetas].[PERIODO]","[Base_Tarjetas].[PERIODO].&amp;[" &amp; TEXT(AW$6,"yyyymm") &amp; "]",
"[Base_Tarjetas].[Metrica]","[Base_Tarjetas].[Metrica].&amp;[" &amp; $A56 &amp; "]",
"[Base_Tarjetas].[SEGMENTO_DESCRIP]","[Base_Tarjetas].[SEGMENTO_DESCRIP].&amp;[" &amp; $C$6 &amp; "]",
"[Base_Tarjetas].[SITUACION]","[Base_Tarjetas].[SITUACION].&amp;[" &amp; $C56 &amp; "]",
"[Base_Tarjetas].[TIPO]","[Base_Tarjetas].[TIPO].&amp;[" &amp; $C$1 &amp; "]")/1000,
0)</f>
        <v>0</v>
      </c>
      <c r="AX56" s="8">
        <f>IFERROR(
GETPIVOTDATA("[Base_Tarjetas].[Importe]",TDinamica_R!$A$3,
"[Base_Tarjetas].[PERIODO]","[Base_Tarjetas].[PERIODO].&amp;[" &amp; TEXT(AX$6,"yyyymm") &amp; "]",
"[Base_Tarjetas].[Metrica]","[Base_Tarjetas].[Metrica].&amp;[" &amp; $A56 &amp; "]",
"[Base_Tarjetas].[SEGMENTO_DESCRIP]","[Base_Tarjetas].[SEGMENTO_DESCRIP].&amp;[" &amp; $C$6 &amp; "]",
"[Base_Tarjetas].[SITUACION]","[Base_Tarjetas].[SITUACION].&amp;[" &amp; $C56 &amp; "]",
"[Base_Tarjetas].[TIPO]","[Base_Tarjetas].[TIPO].&amp;[" &amp; $C$1 &amp; "]")/1000,
0)</f>
        <v>0</v>
      </c>
      <c r="AY56" s="8">
        <f>IFERROR(
GETPIVOTDATA("[Base_Tarjetas].[Importe]",TDinamica_R!$A$3,
"[Base_Tarjetas].[PERIODO]","[Base_Tarjetas].[PERIODO].&amp;[" &amp; TEXT(AY$6,"yyyymm") &amp; "]",
"[Base_Tarjetas].[Metrica]","[Base_Tarjetas].[Metrica].&amp;[" &amp; $A56 &amp; "]",
"[Base_Tarjetas].[SEGMENTO_DESCRIP]","[Base_Tarjetas].[SEGMENTO_DESCRIP].&amp;[" &amp; $C$6 &amp; "]",
"[Base_Tarjetas].[SITUACION]","[Base_Tarjetas].[SITUACION].&amp;[" &amp; $C56 &amp; "]",
"[Base_Tarjetas].[TIPO]","[Base_Tarjetas].[TIPO].&amp;[" &amp; $C$1 &amp; "]")/1000,
0)</f>
        <v>0</v>
      </c>
      <c r="AZ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TEXT(AZ$6,"yyyymm") &amp; "]"),
0)</f>
        <v>-41.362321653199402</v>
      </c>
      <c r="BA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TEXT(BA$6,"yyyymm") &amp; "]"),
0)</f>
        <v>-56.606318523041523</v>
      </c>
      <c r="BB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TEXT(BB$6,"yyyymm") &amp; "]"),
0)</f>
        <v>-76.778355079699125</v>
      </c>
      <c r="BC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TEXT(BC$6,"yyyymm") &amp; "]"),
0)</f>
        <v>-57.762530217969456</v>
      </c>
      <c r="BD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TEXT(BD$6,"yyyymm") &amp; "]"),
0)</f>
        <v>-66.761757420376981</v>
      </c>
      <c r="BE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TEXT(BE$6,"yyyymm") &amp; "]"),
0)</f>
        <v>-73.777010332211233</v>
      </c>
      <c r="BF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TEXT(BF$6,"yyyymm") &amp; "]"),
0)</f>
        <v>-70.092965912398427</v>
      </c>
      <c r="BG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TEXT(BG$6,"yyyymm") &amp; "]"),
0)</f>
        <v>-78.236059059908243</v>
      </c>
      <c r="BH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TEXT(BH$6,"yyyymm") &amp; "]"),
0)</f>
        <v>-66.186958711533208</v>
      </c>
      <c r="BI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TEXT(BI$6,"yyyymm") &amp; "]"),
0)</f>
        <v>-70.173563991934515</v>
      </c>
      <c r="BJ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TEXT(BJ$6,"yyyymm") &amp; "]"),
0)</f>
        <v>-73.126115317267491</v>
      </c>
      <c r="BK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TEXT(BK$6,"yyyymm") &amp; "]"),
0)</f>
        <v>-84.228472570226756</v>
      </c>
      <c r="BO56" s="24">
        <f t="shared" ref="BO56:BT57" si="42">SUMIFS($D56:$BM56,$D$6:$BM$6,"&gt;="&amp;BO$2,$D$6:$BM$6,"&lt;="&amp;BO$6,$D$5:$BM$5,BO$5)</f>
        <v>0</v>
      </c>
      <c r="BP56" s="24">
        <f t="shared" si="42"/>
        <v>-174.74699525594005</v>
      </c>
      <c r="BQ56" s="24">
        <f t="shared" si="42"/>
        <v>0</v>
      </c>
      <c r="BR56" s="24">
        <f t="shared" si="42"/>
        <v>0</v>
      </c>
      <c r="BS56" s="24">
        <f t="shared" si="42"/>
        <v>0</v>
      </c>
      <c r="BT56" s="24">
        <f t="shared" si="42"/>
        <v>0</v>
      </c>
    </row>
    <row r="57" spans="1:72" hidden="1" outlineLevel="1" x14ac:dyDescent="0.25">
      <c r="A57" s="11" t="s">
        <v>29</v>
      </c>
      <c r="C57" s="2" t="s">
        <v>33</v>
      </c>
      <c r="D57" s="8">
        <f>IFERROR(
GETPIVOTDATA("[Base_Tarjetas].[Importe]",TDinamica_R!$A$3,
"[Base_Tarjetas].[PERIODO]","[Base_Tarjetas].[PERIODO].&amp;[" &amp; TEXT(D$6,"yyyymm") &amp; "]",
"[Base_Tarjetas].[Metrica]","[Base_Tarjetas].[Metrica].&amp;[" &amp; $A57 &amp; "]",
"[Base_Tarjetas].[SEGMENTO_DESCRIP]","[Base_Tarjetas].[SEGMENTO_DESCRIP].&amp;[" &amp; $C$6 &amp; "]",
"[Base_Tarjetas].[SITUACION]","[Base_Tarjetas].[SITUACION].&amp;[" &amp; $C57 &amp; "]",
"[Base_Tarjetas].[TIPO]","[Base_Tarjetas].[TIPO].&amp;[" &amp; $C$1 &amp; "]")/1000,
0)</f>
        <v>0</v>
      </c>
      <c r="E57" s="8">
        <f>IFERROR(
GETPIVOTDATA("[Base_Tarjetas].[Importe]",TDinamica_R!$A$3,
"[Base_Tarjetas].[PERIODO]","[Base_Tarjetas].[PERIODO].&amp;[" &amp; TEXT(E$6,"yyyymm") &amp; "]",
"[Base_Tarjetas].[Metrica]","[Base_Tarjetas].[Metrica].&amp;[" &amp; $A57 &amp; "]",
"[Base_Tarjetas].[SEGMENTO_DESCRIP]","[Base_Tarjetas].[SEGMENTO_DESCRIP].&amp;[" &amp; $C$6 &amp; "]",
"[Base_Tarjetas].[SITUACION]","[Base_Tarjetas].[SITUACION].&amp;[" &amp; $C57 &amp; "]",
"[Base_Tarjetas].[TIPO]","[Base_Tarjetas].[TIPO].&amp;[" &amp; $C$1 &amp; "]")/1000,
0)</f>
        <v>0</v>
      </c>
      <c r="F57" s="8">
        <f>IFERROR(
GETPIVOTDATA("[Base_Tarjetas].[Importe]",TDinamica_R!$A$3,
"[Base_Tarjetas].[PERIODO]","[Base_Tarjetas].[PERIODO].&amp;[" &amp; TEXT(F$6,"yyyymm") &amp; "]",
"[Base_Tarjetas].[Metrica]","[Base_Tarjetas].[Metrica].&amp;[" &amp; $A57 &amp; "]",
"[Base_Tarjetas].[SEGMENTO_DESCRIP]","[Base_Tarjetas].[SEGMENTO_DESCRIP].&amp;[" &amp; $C$6 &amp; "]",
"[Base_Tarjetas].[SITUACION]","[Base_Tarjetas].[SITUACION].&amp;[" &amp; $C57 &amp; "]",
"[Base_Tarjetas].[TIPO]","[Base_Tarjetas].[TIPO].&amp;[" &amp; $C$1 &amp; "]")/1000,
0)</f>
        <v>0</v>
      </c>
      <c r="G57" s="8">
        <f>IFERROR(
GETPIVOTDATA("[Base_Tarjetas].[Importe]",TDinamica_R!$A$3,
"[Base_Tarjetas].[PERIODO]","[Base_Tarjetas].[PERIODO].&amp;[" &amp; TEXT(G$6,"yyyymm") &amp; "]",
"[Base_Tarjetas].[Metrica]","[Base_Tarjetas].[Metrica].&amp;[" &amp; $A57 &amp; "]",
"[Base_Tarjetas].[SEGMENTO_DESCRIP]","[Base_Tarjetas].[SEGMENTO_DESCRIP].&amp;[" &amp; $C$6 &amp; "]",
"[Base_Tarjetas].[SITUACION]","[Base_Tarjetas].[SITUACION].&amp;[" &amp; $C57 &amp; "]",
"[Base_Tarjetas].[TIPO]","[Base_Tarjetas].[TIPO].&amp;[" &amp; $C$1 &amp; "]")/1000,
0)</f>
        <v>0</v>
      </c>
      <c r="H57" s="8">
        <f>IFERROR(
GETPIVOTDATA("[Base_Tarjetas].[Importe]",TDinamica_R!$A$3,
"[Base_Tarjetas].[PERIODO]","[Base_Tarjetas].[PERIODO].&amp;[" &amp; TEXT(H$6,"yyyymm") &amp; "]",
"[Base_Tarjetas].[Metrica]","[Base_Tarjetas].[Metrica].&amp;[" &amp; $A57 &amp; "]",
"[Base_Tarjetas].[SEGMENTO_DESCRIP]","[Base_Tarjetas].[SEGMENTO_DESCRIP].&amp;[" &amp; $C$6 &amp; "]",
"[Base_Tarjetas].[SITUACION]","[Base_Tarjetas].[SITUACION].&amp;[" &amp; $C57 &amp; "]",
"[Base_Tarjetas].[TIPO]","[Base_Tarjetas].[TIPO].&amp;[" &amp; $C$1 &amp; "]")/1000,
0)</f>
        <v>0</v>
      </c>
      <c r="I57" s="8">
        <f>IFERROR(
GETPIVOTDATA("[Base_Tarjetas].[Importe]",TDinamica_R!$A$3,
"[Base_Tarjetas].[PERIODO]","[Base_Tarjetas].[PERIODO].&amp;[" &amp; TEXT(I$6,"yyyymm") &amp; "]",
"[Base_Tarjetas].[Metrica]","[Base_Tarjetas].[Metrica].&amp;[" &amp; $A57 &amp; "]",
"[Base_Tarjetas].[SEGMENTO_DESCRIP]","[Base_Tarjetas].[SEGMENTO_DESCRIP].&amp;[" &amp; $C$6 &amp; "]",
"[Base_Tarjetas].[SITUACION]","[Base_Tarjetas].[SITUACION].&amp;[" &amp; $C57 &amp; "]",
"[Base_Tarjetas].[TIPO]","[Base_Tarjetas].[TIPO].&amp;[" &amp; $C$1 &amp; "]")/1000,
0)</f>
        <v>0</v>
      </c>
      <c r="J57" s="8">
        <f>IFERROR(
GETPIVOTDATA("[Base_Tarjetas].[Importe]",TDinamica_R!$A$3,
"[Base_Tarjetas].[PERIODO]","[Base_Tarjetas].[PERIODO].&amp;[" &amp; TEXT(J$6,"yyyymm") &amp; "]",
"[Base_Tarjetas].[Metrica]","[Base_Tarjetas].[Metrica].&amp;[" &amp; $A57 &amp; "]",
"[Base_Tarjetas].[SEGMENTO_DESCRIP]","[Base_Tarjetas].[SEGMENTO_DESCRIP].&amp;[" &amp; $C$6 &amp; "]",
"[Base_Tarjetas].[SITUACION]","[Base_Tarjetas].[SITUACION].&amp;[" &amp; $C57 &amp; "]",
"[Base_Tarjetas].[TIPO]","[Base_Tarjetas].[TIPO].&amp;[" &amp; $C$1 &amp; "]")/1000,
0)</f>
        <v>0</v>
      </c>
      <c r="K57" s="8">
        <f>IFERROR(
GETPIVOTDATA("[Base_Tarjetas].[Importe]",TDinamica_R!$A$3,
"[Base_Tarjetas].[PERIODO]","[Base_Tarjetas].[PERIODO].&amp;[" &amp; TEXT(K$6,"yyyymm") &amp; "]",
"[Base_Tarjetas].[Metrica]","[Base_Tarjetas].[Metrica].&amp;[" &amp; $A57 &amp; "]",
"[Base_Tarjetas].[SEGMENTO_DESCRIP]","[Base_Tarjetas].[SEGMENTO_DESCRIP].&amp;[" &amp; $C$6 &amp; "]",
"[Base_Tarjetas].[SITUACION]","[Base_Tarjetas].[SITUACION].&amp;[" &amp; $C57 &amp; "]",
"[Base_Tarjetas].[TIPO]","[Base_Tarjetas].[TIPO].&amp;[" &amp; $C$1 &amp; "]")/1000,
0)</f>
        <v>0</v>
      </c>
      <c r="L57" s="8">
        <f>IFERROR(
GETPIVOTDATA("[Base_Tarjetas].[Importe]",TDinamica_R!$A$3,
"[Base_Tarjetas].[PERIODO]","[Base_Tarjetas].[PERIODO].&amp;[" &amp; TEXT(L$6,"yyyymm") &amp; "]",
"[Base_Tarjetas].[Metrica]","[Base_Tarjetas].[Metrica].&amp;[" &amp; $A57 &amp; "]",
"[Base_Tarjetas].[SEGMENTO_DESCRIP]","[Base_Tarjetas].[SEGMENTO_DESCRIP].&amp;[" &amp; $C$6 &amp; "]",
"[Base_Tarjetas].[SITUACION]","[Base_Tarjetas].[SITUACION].&amp;[" &amp; $C57 &amp; "]",
"[Base_Tarjetas].[TIPO]","[Base_Tarjetas].[TIPO].&amp;[" &amp; $C$1 &amp; "]")/1000,
0)</f>
        <v>0</v>
      </c>
      <c r="M57" s="8">
        <f>IFERROR(
GETPIVOTDATA("[Base_Tarjetas].[Importe]",TDinamica_R!$A$3,
"[Base_Tarjetas].[PERIODO]","[Base_Tarjetas].[PERIODO].&amp;[" &amp; TEXT(M$6,"yyyymm") &amp; "]",
"[Base_Tarjetas].[Metrica]","[Base_Tarjetas].[Metrica].&amp;[" &amp; $A57 &amp; "]",
"[Base_Tarjetas].[SEGMENTO_DESCRIP]","[Base_Tarjetas].[SEGMENTO_DESCRIP].&amp;[" &amp; $C$6 &amp; "]",
"[Base_Tarjetas].[SITUACION]","[Base_Tarjetas].[SITUACION].&amp;[" &amp; $C57 &amp; "]",
"[Base_Tarjetas].[TIPO]","[Base_Tarjetas].[TIPO].&amp;[" &amp; $C$1 &amp; "]")/1000,
0)</f>
        <v>0</v>
      </c>
      <c r="N57" s="8">
        <f>IFERROR(
GETPIVOTDATA("[Base_Tarjetas].[Importe]",TDinamica_R!$A$3,
"[Base_Tarjetas].[PERIODO]","[Base_Tarjetas].[PERIODO].&amp;[" &amp; TEXT(N$6,"yyyymm") &amp; "]",
"[Base_Tarjetas].[Metrica]","[Base_Tarjetas].[Metrica].&amp;[" &amp; $A57 &amp; "]",
"[Base_Tarjetas].[SEGMENTO_DESCRIP]","[Base_Tarjetas].[SEGMENTO_DESCRIP].&amp;[" &amp; $C$6 &amp; "]",
"[Base_Tarjetas].[SITUACION]","[Base_Tarjetas].[SITUACION].&amp;[" &amp; $C57 &amp; "]",
"[Base_Tarjetas].[TIPO]","[Base_Tarjetas].[TIPO].&amp;[" &amp; $C$1 &amp; "]")/1000,
0)</f>
        <v>0</v>
      </c>
      <c r="O57" s="8">
        <f>IFERROR(
GETPIVOTDATA("[Base_Tarjetas].[Importe]",TDinamica_R!$A$3,
"[Base_Tarjetas].[PERIODO]","[Base_Tarjetas].[PERIODO].&amp;[" &amp; TEXT(O$6,"yyyymm") &amp; "]",
"[Base_Tarjetas].[Metrica]","[Base_Tarjetas].[Metrica].&amp;[" &amp; $A57 &amp; "]",
"[Base_Tarjetas].[SEGMENTO_DESCRIP]","[Base_Tarjetas].[SEGMENTO_DESCRIP].&amp;[" &amp; $C$6 &amp; "]",
"[Base_Tarjetas].[SITUACION]","[Base_Tarjetas].[SITUACION].&amp;[" &amp; $C57 &amp; "]",
"[Base_Tarjetas].[TIPO]","[Base_Tarjetas].[TIPO].&amp;[" &amp; $C$1 &amp; "]")/1000,
0)</f>
        <v>0</v>
      </c>
      <c r="P57" s="8">
        <f>IFERROR(
GETPIVOTDATA("[Base_Tarjetas].[Importe]",TDinamica_R!$A$3,
"[Base_Tarjetas].[PERIODO]","[Base_Tarjetas].[PERIODO].&amp;[" &amp; TEXT(P$6,"yyyymm") &amp; "]",
"[Base_Tarjetas].[Metrica]","[Base_Tarjetas].[Metrica].&amp;[" &amp; $A57 &amp; "]",
"[Base_Tarjetas].[SEGMENTO_DESCRIP]","[Base_Tarjetas].[SEGMENTO_DESCRIP].&amp;[" &amp; $C$6 &amp; "]",
"[Base_Tarjetas].[SITUACION]","[Base_Tarjetas].[SITUACION].&amp;[" &amp; $C57 &amp; "]",
"[Base_Tarjetas].[TIPO]","[Base_Tarjetas].[TIPO].&amp;[" &amp; $C$1 &amp; "]")/1000,
0)</f>
        <v>0</v>
      </c>
      <c r="Q57" s="8">
        <f>IFERROR(
GETPIVOTDATA("[Base_Tarjetas].[Importe]",TDinamica_R!$A$3,
"[Base_Tarjetas].[PERIODO]","[Base_Tarjetas].[PERIODO].&amp;[" &amp; TEXT(Q$6,"yyyymm") &amp; "]",
"[Base_Tarjetas].[Metrica]","[Base_Tarjetas].[Metrica].&amp;[" &amp; $A57 &amp; "]",
"[Base_Tarjetas].[SEGMENTO_DESCRIP]","[Base_Tarjetas].[SEGMENTO_DESCRIP].&amp;[" &amp; $C$6 &amp; "]",
"[Base_Tarjetas].[SITUACION]","[Base_Tarjetas].[SITUACION].&amp;[" &amp; $C57 &amp; "]",
"[Base_Tarjetas].[TIPO]","[Base_Tarjetas].[TIPO].&amp;[" &amp; $C$1 &amp; "]")/1000,
0)</f>
        <v>0</v>
      </c>
      <c r="R57" s="8">
        <f>IFERROR(
GETPIVOTDATA("[Base_Tarjetas].[Importe]",TDinamica_R!$A$3,
"[Base_Tarjetas].[PERIODO]","[Base_Tarjetas].[PERIODO].&amp;[" &amp; TEXT(R$6,"yyyymm") &amp; "]",
"[Base_Tarjetas].[Metrica]","[Base_Tarjetas].[Metrica].&amp;[" &amp; $A57 &amp; "]",
"[Base_Tarjetas].[SEGMENTO_DESCRIP]","[Base_Tarjetas].[SEGMENTO_DESCRIP].&amp;[" &amp; $C$6 &amp; "]",
"[Base_Tarjetas].[SITUACION]","[Base_Tarjetas].[SITUACION].&amp;[" &amp; $C57 &amp; "]",
"[Base_Tarjetas].[TIPO]","[Base_Tarjetas].[TIPO].&amp;[" &amp; $C$1 &amp; "]")/1000,
0)</f>
        <v>0</v>
      </c>
      <c r="S57" s="8">
        <f>IFERROR(
GETPIVOTDATA("[Base_Tarjetas].[Importe]",TDinamica_R!$A$3,
"[Base_Tarjetas].[PERIODO]","[Base_Tarjetas].[PERIODO].&amp;[" &amp; TEXT(S$6,"yyyymm") &amp; "]",
"[Base_Tarjetas].[Metrica]","[Base_Tarjetas].[Metrica].&amp;[" &amp; $A57 &amp; "]",
"[Base_Tarjetas].[SEGMENTO_DESCRIP]","[Base_Tarjetas].[SEGMENTO_DESCRIP].&amp;[" &amp; $C$6 &amp; "]",
"[Base_Tarjetas].[SITUACION]","[Base_Tarjetas].[SITUACION].&amp;[" &amp; $C57 &amp; "]",
"[Base_Tarjetas].[TIPO]","[Base_Tarjetas].[TIPO].&amp;[" &amp; $C$1 &amp; "]")/1000,
0)</f>
        <v>0</v>
      </c>
      <c r="T57" s="8">
        <f>IFERROR(
GETPIVOTDATA("[Base_Tarjetas].[Importe]",TDinamica_R!$A$3,
"[Base_Tarjetas].[PERIODO]","[Base_Tarjetas].[PERIODO].&amp;[" &amp; TEXT(T$6,"yyyymm") &amp; "]",
"[Base_Tarjetas].[Metrica]","[Base_Tarjetas].[Metrica].&amp;[" &amp; $A57 &amp; "]",
"[Base_Tarjetas].[SEGMENTO_DESCRIP]","[Base_Tarjetas].[SEGMENTO_DESCRIP].&amp;[" &amp; $C$6 &amp; "]",
"[Base_Tarjetas].[SITUACION]","[Base_Tarjetas].[SITUACION].&amp;[" &amp; $C57 &amp; "]",
"[Base_Tarjetas].[TIPO]","[Base_Tarjetas].[TIPO].&amp;[" &amp; $C$1 &amp; "]")/1000,
0)</f>
        <v>0</v>
      </c>
      <c r="U57" s="8">
        <f>IFERROR(
GETPIVOTDATA("[Base_Tarjetas].[Importe]",TDinamica_R!$A$3,
"[Base_Tarjetas].[PERIODO]","[Base_Tarjetas].[PERIODO].&amp;[" &amp; TEXT(U$6,"yyyymm") &amp; "]",
"[Base_Tarjetas].[Metrica]","[Base_Tarjetas].[Metrica].&amp;[" &amp; $A57 &amp; "]",
"[Base_Tarjetas].[SEGMENTO_DESCRIP]","[Base_Tarjetas].[SEGMENTO_DESCRIP].&amp;[" &amp; $C$6 &amp; "]",
"[Base_Tarjetas].[SITUACION]","[Base_Tarjetas].[SITUACION].&amp;[" &amp; $C57 &amp; "]",
"[Base_Tarjetas].[TIPO]","[Base_Tarjetas].[TIPO].&amp;[" &amp; $C$1 &amp; "]")/1000,
0)</f>
        <v>0</v>
      </c>
      <c r="V57" s="8">
        <f>IFERROR(
GETPIVOTDATA("[Base_Tarjetas].[Importe]",TDinamica_R!$A$3,
"[Base_Tarjetas].[PERIODO]","[Base_Tarjetas].[PERIODO].&amp;[" &amp; TEXT(V$6,"yyyymm") &amp; "]",
"[Base_Tarjetas].[Metrica]","[Base_Tarjetas].[Metrica].&amp;[" &amp; $A57 &amp; "]",
"[Base_Tarjetas].[SEGMENTO_DESCRIP]","[Base_Tarjetas].[SEGMENTO_DESCRIP].&amp;[" &amp; $C$6 &amp; "]",
"[Base_Tarjetas].[SITUACION]","[Base_Tarjetas].[SITUACION].&amp;[" &amp; $C57 &amp; "]",
"[Base_Tarjetas].[TIPO]","[Base_Tarjetas].[TIPO].&amp;[" &amp; $C$1 &amp; "]")/1000,
0)</f>
        <v>0</v>
      </c>
      <c r="W57" s="8">
        <f>IFERROR(
GETPIVOTDATA("[Base_Tarjetas].[Importe]",TDinamica_R!$A$3,
"[Base_Tarjetas].[PERIODO]","[Base_Tarjetas].[PERIODO].&amp;[" &amp; TEXT(W$6,"yyyymm") &amp; "]",
"[Base_Tarjetas].[Metrica]","[Base_Tarjetas].[Metrica].&amp;[" &amp; $A57 &amp; "]",
"[Base_Tarjetas].[SEGMENTO_DESCRIP]","[Base_Tarjetas].[SEGMENTO_DESCRIP].&amp;[" &amp; $C$6 &amp; "]",
"[Base_Tarjetas].[SITUACION]","[Base_Tarjetas].[SITUACION].&amp;[" &amp; $C57 &amp; "]",
"[Base_Tarjetas].[TIPO]","[Base_Tarjetas].[TIPO].&amp;[" &amp; $C$1 &amp; "]")/1000,
0)</f>
        <v>0</v>
      </c>
      <c r="X57" s="8">
        <f>IFERROR(
GETPIVOTDATA("[Base_Tarjetas].[Importe]",TDinamica_R!$A$3,
"[Base_Tarjetas].[PERIODO]","[Base_Tarjetas].[PERIODO].&amp;[" &amp; TEXT(X$6,"yyyymm") &amp; "]",
"[Base_Tarjetas].[Metrica]","[Base_Tarjetas].[Metrica].&amp;[" &amp; $A57 &amp; "]",
"[Base_Tarjetas].[SEGMENTO_DESCRIP]","[Base_Tarjetas].[SEGMENTO_DESCRIP].&amp;[" &amp; $C$6 &amp; "]",
"[Base_Tarjetas].[SITUACION]","[Base_Tarjetas].[SITUACION].&amp;[" &amp; $C57 &amp; "]",
"[Base_Tarjetas].[TIPO]","[Base_Tarjetas].[TIPO].&amp;[" &amp; $C$1 &amp; "]")/1000,
0)</f>
        <v>0</v>
      </c>
      <c r="Y57" s="8">
        <f>IFERROR(
GETPIVOTDATA("[Base_Tarjetas].[Importe]",TDinamica_R!$A$3,
"[Base_Tarjetas].[PERIODO]","[Base_Tarjetas].[PERIODO].&amp;[" &amp; TEXT(Y$6,"yyyymm") &amp; "]",
"[Base_Tarjetas].[Metrica]","[Base_Tarjetas].[Metrica].&amp;[" &amp; $A57 &amp; "]",
"[Base_Tarjetas].[SEGMENTO_DESCRIP]","[Base_Tarjetas].[SEGMENTO_DESCRIP].&amp;[" &amp; $C$6 &amp; "]",
"[Base_Tarjetas].[SITUACION]","[Base_Tarjetas].[SITUACION].&amp;[" &amp; $C57 &amp; "]",
"[Base_Tarjetas].[TIPO]","[Base_Tarjetas].[TIPO].&amp;[" &amp; $C$1 &amp; "]")/1000,
0)</f>
        <v>0</v>
      </c>
      <c r="Z57" s="8">
        <f>IFERROR(
GETPIVOTDATA("[Base_Tarjetas].[Importe]",TDinamica_R!$A$3,
"[Base_Tarjetas].[PERIODO]","[Base_Tarjetas].[PERIODO].&amp;[" &amp; TEXT(Z$6,"yyyymm") &amp; "]",
"[Base_Tarjetas].[Metrica]","[Base_Tarjetas].[Metrica].&amp;[" &amp; $A57 &amp; "]",
"[Base_Tarjetas].[SEGMENTO_DESCRIP]","[Base_Tarjetas].[SEGMENTO_DESCRIP].&amp;[" &amp; $C$6 &amp; "]",
"[Base_Tarjetas].[SITUACION]","[Base_Tarjetas].[SITUACION].&amp;[" &amp; $C57 &amp; "]",
"[Base_Tarjetas].[TIPO]","[Base_Tarjetas].[TIPO].&amp;[" &amp; $C$1 &amp; "]")/1000,
0)</f>
        <v>0</v>
      </c>
      <c r="AA57" s="8">
        <f>IFERROR(
GETPIVOTDATA("[Base_Tarjetas].[Importe]",TDinamica_R!$A$3,
"[Base_Tarjetas].[PERIODO]","[Base_Tarjetas].[PERIODO].&amp;[" &amp; TEXT(AA$6,"yyyymm") &amp; "]",
"[Base_Tarjetas].[Metrica]","[Base_Tarjetas].[Metrica].&amp;[" &amp; $A57 &amp; "]",
"[Base_Tarjetas].[SEGMENTO_DESCRIP]","[Base_Tarjetas].[SEGMENTO_DESCRIP].&amp;[" &amp; $C$6 &amp; "]",
"[Base_Tarjetas].[SITUACION]","[Base_Tarjetas].[SITUACION].&amp;[" &amp; $C57 &amp; "]",
"[Base_Tarjetas].[TIPO]","[Base_Tarjetas].[TIPO].&amp;[" &amp; $C$1 &amp; "]")/1000,
0)</f>
        <v>0</v>
      </c>
      <c r="AB57" s="8">
        <f>IFERROR(
GETPIVOTDATA("[Base_Tarjetas].[Importe]",TDinamica_R!$A$3,
"[Base_Tarjetas].[PERIODO]","[Base_Tarjetas].[PERIODO].&amp;[" &amp; TEXT(AB$6,"yyyymm") &amp; "]",
"[Base_Tarjetas].[Metrica]","[Base_Tarjetas].[Metrica].&amp;[" &amp; $A57 &amp; "]",
"[Base_Tarjetas].[SEGMENTO_DESCRIP]","[Base_Tarjetas].[SEGMENTO_DESCRIP].&amp;[" &amp; $C$6 &amp; "]",
"[Base_Tarjetas].[SITUACION]","[Base_Tarjetas].[SITUACION].&amp;[" &amp; $C57 &amp; "]",
"[Base_Tarjetas].[TIPO]","[Base_Tarjetas].[TIPO].&amp;[" &amp; $C$1 &amp; "]")/1000,
0)</f>
        <v>0</v>
      </c>
      <c r="AC57" s="8">
        <f>IFERROR(
GETPIVOTDATA("[Base_Tarjetas].[Importe]",TDinamica_R!$A$3,
"[Base_Tarjetas].[PERIODO]","[Base_Tarjetas].[PERIODO].&amp;[" &amp; TEXT(AC$6,"yyyymm") &amp; "]",
"[Base_Tarjetas].[Metrica]","[Base_Tarjetas].[Metrica].&amp;[" &amp; $A57 &amp; "]",
"[Base_Tarjetas].[SEGMENTO_DESCRIP]","[Base_Tarjetas].[SEGMENTO_DESCRIP].&amp;[" &amp; $C$6 &amp; "]",
"[Base_Tarjetas].[SITUACION]","[Base_Tarjetas].[SITUACION].&amp;[" &amp; $C57 &amp; "]",
"[Base_Tarjetas].[TIPO]","[Base_Tarjetas].[TIPO].&amp;[" &amp; $C$1 &amp; "]")/1000,
0)</f>
        <v>0</v>
      </c>
      <c r="AD57" s="8">
        <f>IFERROR(
GETPIVOTDATA("[Base_Tarjetas].[Importe]",TDinamica_R!$A$3,
"[Base_Tarjetas].[PERIODO]","[Base_Tarjetas].[PERIODO].&amp;[" &amp; TEXT(AD$6,"yyyymm") &amp; "]",
"[Base_Tarjetas].[Metrica]","[Base_Tarjetas].[Metrica].&amp;[" &amp; $A57 &amp; "]",
"[Base_Tarjetas].[SEGMENTO_DESCRIP]","[Base_Tarjetas].[SEGMENTO_DESCRIP].&amp;[" &amp; $C$6 &amp; "]",
"[Base_Tarjetas].[SITUACION]","[Base_Tarjetas].[SITUACION].&amp;[" &amp; $C57 &amp; "]",
"[Base_Tarjetas].[TIPO]","[Base_Tarjetas].[TIPO].&amp;[" &amp; $C$1 &amp; "]")/1000,
0)</f>
        <v>0</v>
      </c>
      <c r="AE57" s="8">
        <f>IFERROR(
GETPIVOTDATA("[Base_Tarjetas].[Importe]",TDinamica_R!$A$3,
"[Base_Tarjetas].[PERIODO]","[Base_Tarjetas].[PERIODO].&amp;[" &amp; TEXT(AE$6,"yyyymm") &amp; "]",
"[Base_Tarjetas].[Metrica]","[Base_Tarjetas].[Metrica].&amp;[" &amp; $A57 &amp; "]",
"[Base_Tarjetas].[SEGMENTO_DESCRIP]","[Base_Tarjetas].[SEGMENTO_DESCRIP].&amp;[" &amp; $C$6 &amp; "]",
"[Base_Tarjetas].[SITUACION]","[Base_Tarjetas].[SITUACION].&amp;[" &amp; $C57 &amp; "]",
"[Base_Tarjetas].[TIPO]","[Base_Tarjetas].[TIPO].&amp;[" &amp; $C$1 &amp; "]")/1000,
0)</f>
        <v>0</v>
      </c>
      <c r="AF57" s="8">
        <f>IFERROR(
GETPIVOTDATA("[Base_Tarjetas].[Importe]",TDinamica_R!$A$3,
"[Base_Tarjetas].[PERIODO]","[Base_Tarjetas].[PERIODO].&amp;[" &amp; TEXT(AF$6,"yyyymm") &amp; "]",
"[Base_Tarjetas].[Metrica]","[Base_Tarjetas].[Metrica].&amp;[" &amp; $A57 &amp; "]",
"[Base_Tarjetas].[SEGMENTO_DESCRIP]","[Base_Tarjetas].[SEGMENTO_DESCRIP].&amp;[" &amp; $C$6 &amp; "]",
"[Base_Tarjetas].[SITUACION]","[Base_Tarjetas].[SITUACION].&amp;[" &amp; $C57 &amp; "]",
"[Base_Tarjetas].[TIPO]","[Base_Tarjetas].[TIPO].&amp;[" &amp; $C$1 &amp; "]")/1000,
0)</f>
        <v>0</v>
      </c>
      <c r="AG57" s="8">
        <f>IFERROR(
GETPIVOTDATA("[Base_Tarjetas].[Importe]",TDinamica_R!$A$3,
"[Base_Tarjetas].[PERIODO]","[Base_Tarjetas].[PERIODO].&amp;[" &amp; TEXT(AG$6,"yyyymm") &amp; "]",
"[Base_Tarjetas].[Metrica]","[Base_Tarjetas].[Metrica].&amp;[" &amp; $A57 &amp; "]",
"[Base_Tarjetas].[SEGMENTO_DESCRIP]","[Base_Tarjetas].[SEGMENTO_DESCRIP].&amp;[" &amp; $C$6 &amp; "]",
"[Base_Tarjetas].[SITUACION]","[Base_Tarjetas].[SITUACION].&amp;[" &amp; $C57 &amp; "]",
"[Base_Tarjetas].[TIPO]","[Base_Tarjetas].[TIPO].&amp;[" &amp; $C$1 &amp; "]")/1000,
0)</f>
        <v>0</v>
      </c>
      <c r="AH57" s="8">
        <f>IFERROR(
GETPIVOTDATA("[Base_Tarjetas].[Importe]",TDinamica_R!$A$3,
"[Base_Tarjetas].[PERIODO]","[Base_Tarjetas].[PERIODO].&amp;[" &amp; TEXT(AH$6,"yyyymm") &amp; "]",
"[Base_Tarjetas].[Metrica]","[Base_Tarjetas].[Metrica].&amp;[" &amp; $A57 &amp; "]",
"[Base_Tarjetas].[SEGMENTO_DESCRIP]","[Base_Tarjetas].[SEGMENTO_DESCRIP].&amp;[" &amp; $C$6 &amp; "]",
"[Base_Tarjetas].[SITUACION]","[Base_Tarjetas].[SITUACION].&amp;[" &amp; $C57 &amp; "]",
"[Base_Tarjetas].[TIPO]","[Base_Tarjetas].[TIPO].&amp;[" &amp; $C$1 &amp; "]")/1000,
0)</f>
        <v>0</v>
      </c>
      <c r="AI57" s="8">
        <f>IFERROR(
GETPIVOTDATA("[Base_Tarjetas].[Importe]",TDinamica_R!$A$3,
"[Base_Tarjetas].[PERIODO]","[Base_Tarjetas].[PERIODO].&amp;[" &amp; TEXT(AI$6,"yyyymm") &amp; "]",
"[Base_Tarjetas].[Metrica]","[Base_Tarjetas].[Metrica].&amp;[" &amp; $A57 &amp; "]",
"[Base_Tarjetas].[SEGMENTO_DESCRIP]","[Base_Tarjetas].[SEGMENTO_DESCRIP].&amp;[" &amp; $C$6 &amp; "]",
"[Base_Tarjetas].[SITUACION]","[Base_Tarjetas].[SITUACION].&amp;[" &amp; $C57 &amp; "]",
"[Base_Tarjetas].[TIPO]","[Base_Tarjetas].[TIPO].&amp;[" &amp; $C$1 &amp; "]")/1000,
0)</f>
        <v>0</v>
      </c>
      <c r="AJ57" s="8">
        <f>IFERROR(
GETPIVOTDATA("[Base_Tarjetas].[Importe]",TDinamica_R!$A$3,
"[Base_Tarjetas].[PERIODO]","[Base_Tarjetas].[PERIODO].&amp;[" &amp; TEXT(AJ$6,"yyyymm") &amp; "]",
"[Base_Tarjetas].[Metrica]","[Base_Tarjetas].[Metrica].&amp;[" &amp; $A57 &amp; "]",
"[Base_Tarjetas].[SEGMENTO_DESCRIP]","[Base_Tarjetas].[SEGMENTO_DESCRIP].&amp;[" &amp; $C$6 &amp; "]",
"[Base_Tarjetas].[SITUACION]","[Base_Tarjetas].[SITUACION].&amp;[" &amp; $C57 &amp; "]",
"[Base_Tarjetas].[TIPO]","[Base_Tarjetas].[TIPO].&amp;[" &amp; $C$1 &amp; "]")/1000,
0)</f>
        <v>0</v>
      </c>
      <c r="AK57" s="8">
        <f>IFERROR(
GETPIVOTDATA("[Base_Tarjetas].[Importe]",TDinamica_R!$A$3,
"[Base_Tarjetas].[PERIODO]","[Base_Tarjetas].[PERIODO].&amp;[" &amp; TEXT(AK$6,"yyyymm") &amp; "]",
"[Base_Tarjetas].[Metrica]","[Base_Tarjetas].[Metrica].&amp;[" &amp; $A57 &amp; "]",
"[Base_Tarjetas].[SEGMENTO_DESCRIP]","[Base_Tarjetas].[SEGMENTO_DESCRIP].&amp;[" &amp; $C$6 &amp; "]",
"[Base_Tarjetas].[SITUACION]","[Base_Tarjetas].[SITUACION].&amp;[" &amp; $C57 &amp; "]",
"[Base_Tarjetas].[TIPO]","[Base_Tarjetas].[TIPO].&amp;[" &amp; $C$1 &amp; "]")/1000,
0)</f>
        <v>0</v>
      </c>
      <c r="AL57" s="8">
        <f>IFERROR(
GETPIVOTDATA("[Base_Tarjetas].[Importe]",TDinamica_R!$A$3,
"[Base_Tarjetas].[PERIODO]","[Base_Tarjetas].[PERIODO].&amp;[" &amp; TEXT(AL$6,"yyyymm") &amp; "]",
"[Base_Tarjetas].[Metrica]","[Base_Tarjetas].[Metrica].&amp;[" &amp; $A57 &amp; "]",
"[Base_Tarjetas].[SEGMENTO_DESCRIP]","[Base_Tarjetas].[SEGMENTO_DESCRIP].&amp;[" &amp; $C$6 &amp; "]",
"[Base_Tarjetas].[SITUACION]","[Base_Tarjetas].[SITUACION].&amp;[" &amp; $C57 &amp; "]",
"[Base_Tarjetas].[TIPO]","[Base_Tarjetas].[TIPO].&amp;[" &amp; $C$1 &amp; "]")/1000,
0)</f>
        <v>0</v>
      </c>
      <c r="AM57" s="8">
        <f>IFERROR(
GETPIVOTDATA("[Base_Tarjetas].[Importe]",TDinamica_R!$A$3,
"[Base_Tarjetas].[PERIODO]","[Base_Tarjetas].[PERIODO].&amp;[" &amp; TEXT(AM$6,"yyyymm") &amp; "]",
"[Base_Tarjetas].[Metrica]","[Base_Tarjetas].[Metrica].&amp;[" &amp; $A57 &amp; "]",
"[Base_Tarjetas].[SEGMENTO_DESCRIP]","[Base_Tarjetas].[SEGMENTO_DESCRIP].&amp;[" &amp; $C$6 &amp; "]",
"[Base_Tarjetas].[SITUACION]","[Base_Tarjetas].[SITUACION].&amp;[" &amp; $C57 &amp; "]",
"[Base_Tarjetas].[TIPO]","[Base_Tarjetas].[TIPO].&amp;[" &amp; $C$1 &amp; "]")/1000,
0)</f>
        <v>0</v>
      </c>
      <c r="AN57" s="8">
        <f>IFERROR(
GETPIVOTDATA("[Base_Tarjetas].[Importe]",TDinamica_R!$A$3,
"[Base_Tarjetas].[PERIODO]","[Base_Tarjetas].[PERIODO].&amp;[" &amp; TEXT(AN$6,"yyyymm") &amp; "]",
"[Base_Tarjetas].[Metrica]","[Base_Tarjetas].[Metrica].&amp;[" &amp; $A57 &amp; "]",
"[Base_Tarjetas].[SEGMENTO_DESCRIP]","[Base_Tarjetas].[SEGMENTO_DESCRIP].&amp;[" &amp; $C$6 &amp; "]",
"[Base_Tarjetas].[SITUACION]","[Base_Tarjetas].[SITUACION].&amp;[" &amp; $C57 &amp; "]",
"[Base_Tarjetas].[TIPO]","[Base_Tarjetas].[TIPO].&amp;[" &amp; $C$1 &amp; "]")/1000,
0)</f>
        <v>0</v>
      </c>
      <c r="AO57" s="8">
        <f>IFERROR(
GETPIVOTDATA("[Base_Tarjetas].[Importe]",TDinamica_R!$A$3,
"[Base_Tarjetas].[PERIODO]","[Base_Tarjetas].[PERIODO].&amp;[" &amp; TEXT(AO$6,"yyyymm") &amp; "]",
"[Base_Tarjetas].[Metrica]","[Base_Tarjetas].[Metrica].&amp;[" &amp; $A57 &amp; "]",
"[Base_Tarjetas].[SEGMENTO_DESCRIP]","[Base_Tarjetas].[SEGMENTO_DESCRIP].&amp;[" &amp; $C$6 &amp; "]",
"[Base_Tarjetas].[SITUACION]","[Base_Tarjetas].[SITUACION].&amp;[" &amp; $C57 &amp; "]",
"[Base_Tarjetas].[TIPO]","[Base_Tarjetas].[TIPO].&amp;[" &amp; $C$1 &amp; "]")/1000,
0)</f>
        <v>0</v>
      </c>
      <c r="AP57" s="8">
        <f>IFERROR(
GETPIVOTDATA("[Base_Tarjetas].[Importe]",TDinamica_R!$A$3,
"[Base_Tarjetas].[PERIODO]","[Base_Tarjetas].[PERIODO].&amp;[" &amp; TEXT(AP$6,"yyyymm") &amp; "]",
"[Base_Tarjetas].[Metrica]","[Base_Tarjetas].[Metrica].&amp;[" &amp; $A57 &amp; "]",
"[Base_Tarjetas].[SEGMENTO_DESCRIP]","[Base_Tarjetas].[SEGMENTO_DESCRIP].&amp;[" &amp; $C$6 &amp; "]",
"[Base_Tarjetas].[SITUACION]","[Base_Tarjetas].[SITUACION].&amp;[" &amp; $C57 &amp; "]",
"[Base_Tarjetas].[TIPO]","[Base_Tarjetas].[TIPO].&amp;[" &amp; $C$1 &amp; "]")/1000,
0)</f>
        <v>0</v>
      </c>
      <c r="AQ57" s="8">
        <f>IFERROR(
GETPIVOTDATA("[Base_Tarjetas].[Importe]",TDinamica_R!$A$3,
"[Base_Tarjetas].[PERIODO]","[Base_Tarjetas].[PERIODO].&amp;[" &amp; TEXT(AQ$6,"yyyymm") &amp; "]",
"[Base_Tarjetas].[Metrica]","[Base_Tarjetas].[Metrica].&amp;[" &amp; $A57 &amp; "]",
"[Base_Tarjetas].[SEGMENTO_DESCRIP]","[Base_Tarjetas].[SEGMENTO_DESCRIP].&amp;[" &amp; $C$6 &amp; "]",
"[Base_Tarjetas].[SITUACION]","[Base_Tarjetas].[SITUACION].&amp;[" &amp; $C57 &amp; "]",
"[Base_Tarjetas].[TIPO]","[Base_Tarjetas].[TIPO].&amp;[" &amp; $C$1 &amp; "]")/1000,
0)</f>
        <v>0</v>
      </c>
      <c r="AR57" s="8">
        <f>IFERROR(
GETPIVOTDATA("[Base_Tarjetas].[Importe]",TDinamica_R!$A$3,
"[Base_Tarjetas].[PERIODO]","[Base_Tarjetas].[PERIODO].&amp;[" &amp; TEXT(AR$6,"yyyymm") &amp; "]",
"[Base_Tarjetas].[Metrica]","[Base_Tarjetas].[Metrica].&amp;[" &amp; $A57 &amp; "]",
"[Base_Tarjetas].[SEGMENTO_DESCRIP]","[Base_Tarjetas].[SEGMENTO_DESCRIP].&amp;[" &amp; $C$6 &amp; "]",
"[Base_Tarjetas].[SITUACION]","[Base_Tarjetas].[SITUACION].&amp;[" &amp; $C57 &amp; "]",
"[Base_Tarjetas].[TIPO]","[Base_Tarjetas].[TIPO].&amp;[" &amp; $C$1 &amp; "]")/1000,
0)</f>
        <v>0</v>
      </c>
      <c r="AS57" s="8">
        <f>IFERROR(
GETPIVOTDATA("[Base_Tarjetas].[Importe]",TDinamica_R!$A$3,
"[Base_Tarjetas].[PERIODO]","[Base_Tarjetas].[PERIODO].&amp;[" &amp; TEXT(AS$6,"yyyymm") &amp; "]",
"[Base_Tarjetas].[Metrica]","[Base_Tarjetas].[Metrica].&amp;[" &amp; $A57 &amp; "]",
"[Base_Tarjetas].[SEGMENTO_DESCRIP]","[Base_Tarjetas].[SEGMENTO_DESCRIP].&amp;[" &amp; $C$6 &amp; "]",
"[Base_Tarjetas].[SITUACION]","[Base_Tarjetas].[SITUACION].&amp;[" &amp; $C57 &amp; "]",
"[Base_Tarjetas].[TIPO]","[Base_Tarjetas].[TIPO].&amp;[" &amp; $C$1 &amp; "]")/1000,
0)</f>
        <v>0</v>
      </c>
      <c r="AT57" s="8">
        <f>IFERROR(
GETPIVOTDATA("[Base_Tarjetas].[Importe]",TDinamica_R!$A$3,
"[Base_Tarjetas].[PERIODO]","[Base_Tarjetas].[PERIODO].&amp;[" &amp; TEXT(AT$6,"yyyymm") &amp; "]",
"[Base_Tarjetas].[Metrica]","[Base_Tarjetas].[Metrica].&amp;[" &amp; $A57 &amp; "]",
"[Base_Tarjetas].[SEGMENTO_DESCRIP]","[Base_Tarjetas].[SEGMENTO_DESCRIP].&amp;[" &amp; $C$6 &amp; "]",
"[Base_Tarjetas].[SITUACION]","[Base_Tarjetas].[SITUACION].&amp;[" &amp; $C57 &amp; "]",
"[Base_Tarjetas].[TIPO]","[Base_Tarjetas].[TIPO].&amp;[" &amp; $C$1 &amp; "]")/1000,
0)</f>
        <v>0</v>
      </c>
      <c r="AU57" s="8">
        <f>IFERROR(
GETPIVOTDATA("[Base_Tarjetas].[Importe]",TDinamica_R!$A$3,
"[Base_Tarjetas].[PERIODO]","[Base_Tarjetas].[PERIODO].&amp;[" &amp; TEXT(AU$6,"yyyymm") &amp; "]",
"[Base_Tarjetas].[Metrica]","[Base_Tarjetas].[Metrica].&amp;[" &amp; $A57 &amp; "]",
"[Base_Tarjetas].[SEGMENTO_DESCRIP]","[Base_Tarjetas].[SEGMENTO_DESCRIP].&amp;[" &amp; $C$6 &amp; "]",
"[Base_Tarjetas].[SITUACION]","[Base_Tarjetas].[SITUACION].&amp;[" &amp; $C57 &amp; "]",
"[Base_Tarjetas].[TIPO]","[Base_Tarjetas].[TIPO].&amp;[" &amp; $C$1 &amp; "]")/1000,
0)</f>
        <v>0</v>
      </c>
      <c r="AV57" s="8">
        <f>IFERROR(
GETPIVOTDATA("[Base_Tarjetas].[Importe]",TDinamica_R!$A$3,
"[Base_Tarjetas].[PERIODO]","[Base_Tarjetas].[PERIODO].&amp;[" &amp; TEXT(AV$6,"yyyymm") &amp; "]",
"[Base_Tarjetas].[Metrica]","[Base_Tarjetas].[Metrica].&amp;[" &amp; $A57 &amp; "]",
"[Base_Tarjetas].[SEGMENTO_DESCRIP]","[Base_Tarjetas].[SEGMENTO_DESCRIP].&amp;[" &amp; $C$6 &amp; "]",
"[Base_Tarjetas].[SITUACION]","[Base_Tarjetas].[SITUACION].&amp;[" &amp; $C57 &amp; "]",
"[Base_Tarjetas].[TIPO]","[Base_Tarjetas].[TIPO].&amp;[" &amp; $C$1 &amp; "]")/1000,
0)</f>
        <v>0</v>
      </c>
      <c r="AW57" s="8">
        <f>IFERROR(
GETPIVOTDATA("[Base_Tarjetas].[Importe]",TDinamica_R!$A$3,
"[Base_Tarjetas].[PERIODO]","[Base_Tarjetas].[PERIODO].&amp;[" &amp; TEXT(AW$6,"yyyymm") &amp; "]",
"[Base_Tarjetas].[Metrica]","[Base_Tarjetas].[Metrica].&amp;[" &amp; $A57 &amp; "]",
"[Base_Tarjetas].[SEGMENTO_DESCRIP]","[Base_Tarjetas].[SEGMENTO_DESCRIP].&amp;[" &amp; $C$6 &amp; "]",
"[Base_Tarjetas].[SITUACION]","[Base_Tarjetas].[SITUACION].&amp;[" &amp; $C57 &amp; "]",
"[Base_Tarjetas].[TIPO]","[Base_Tarjetas].[TIPO].&amp;[" &amp; $C$1 &amp; "]")/1000,
0)</f>
        <v>0</v>
      </c>
      <c r="AX57" s="8">
        <f>IFERROR(
GETPIVOTDATA("[Base_Tarjetas].[Importe]",TDinamica_R!$A$3,
"[Base_Tarjetas].[PERIODO]","[Base_Tarjetas].[PERIODO].&amp;[" &amp; TEXT(AX$6,"yyyymm") &amp; "]",
"[Base_Tarjetas].[Metrica]","[Base_Tarjetas].[Metrica].&amp;[" &amp; $A57 &amp; "]",
"[Base_Tarjetas].[SEGMENTO_DESCRIP]","[Base_Tarjetas].[SEGMENTO_DESCRIP].&amp;[" &amp; $C$6 &amp; "]",
"[Base_Tarjetas].[SITUACION]","[Base_Tarjetas].[SITUACION].&amp;[" &amp; $C57 &amp; "]",
"[Base_Tarjetas].[TIPO]","[Base_Tarjetas].[TIPO].&amp;[" &amp; $C$1 &amp; "]")/1000,
0)</f>
        <v>0</v>
      </c>
      <c r="AY57" s="8">
        <f>IFERROR(
GETPIVOTDATA("[Base_Tarjetas].[Importe]",TDinamica_R!$A$3,
"[Base_Tarjetas].[PERIODO]","[Base_Tarjetas].[PERIODO].&amp;[" &amp; TEXT(AY$6,"yyyymm") &amp; "]",
"[Base_Tarjetas].[Metrica]","[Base_Tarjetas].[Metrica].&amp;[" &amp; $A57 &amp; "]",
"[Base_Tarjetas].[SEGMENTO_DESCRIP]","[Base_Tarjetas].[SEGMENTO_DESCRIP].&amp;[" &amp; $C$6 &amp; "]",
"[Base_Tarjetas].[SITUACION]","[Base_Tarjetas].[SITUACION].&amp;[" &amp; $C57 &amp; "]",
"[Base_Tarjetas].[TIPO]","[Base_Tarjetas].[TIPO].&amp;[" &amp; $C$1 &amp; "]")/1000,
0)</f>
        <v>0</v>
      </c>
      <c r="AZ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TEXT(AZ$6,"yyyymm") &amp; "]"),
0)</f>
        <v>0.66126524480731297</v>
      </c>
      <c r="BA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TEXT(BA$6,"yyyymm") &amp; "]"),
0)</f>
        <v>0.65576106018670954</v>
      </c>
      <c r="BB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TEXT(BB$6,"yyyymm") &amp; "]"),
0)</f>
        <v>1.2473263679948763</v>
      </c>
      <c r="BC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TEXT(BC$6,"yyyymm") &amp; "]"),
0)</f>
        <v>1.8455388720427626</v>
      </c>
      <c r="BD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TEXT(BD$6,"yyyymm") &amp; "]"),
0)</f>
        <v>1.5291804306910601</v>
      </c>
      <c r="BE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TEXT(BE$6,"yyyymm") &amp; "]"),
0)</f>
        <v>1.6573267289392775</v>
      </c>
      <c r="BF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TEXT(BF$6,"yyyymm") &amp; "]"),
0)</f>
        <v>1.7304068151956136</v>
      </c>
      <c r="BG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TEXT(BG$6,"yyyymm") &amp; "]"),
0)</f>
        <v>1.6678010957229108</v>
      </c>
      <c r="BH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TEXT(BH$6,"yyyymm") &amp; "]"),
0)</f>
        <v>1.2247207034506016</v>
      </c>
      <c r="BI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TEXT(BI$6,"yyyymm") &amp; "]"),
0)</f>
        <v>0.80043749951320342</v>
      </c>
      <c r="BJ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TEXT(BJ$6,"yyyymm") &amp; "]"),
0)</f>
        <v>1.2194725140178941</v>
      </c>
      <c r="BK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TEXT(BK$6,"yyyymm") &amp; "]"),
0)</f>
        <v>0.92118310817213178</v>
      </c>
      <c r="BO57" s="24">
        <f t="shared" si="42"/>
        <v>0</v>
      </c>
      <c r="BP57" s="24">
        <f t="shared" si="42"/>
        <v>2.5643526729888988</v>
      </c>
      <c r="BQ57" s="24">
        <f t="shared" si="42"/>
        <v>0</v>
      </c>
      <c r="BR57" s="24">
        <f t="shared" si="42"/>
        <v>0</v>
      </c>
      <c r="BS57" s="24">
        <f t="shared" si="42"/>
        <v>0</v>
      </c>
      <c r="BT57" s="24">
        <f t="shared" si="42"/>
        <v>0</v>
      </c>
    </row>
    <row r="58" spans="1:72" collapsed="1" x14ac:dyDescent="0.25">
      <c r="C58" s="3" t="s">
        <v>32</v>
      </c>
      <c r="D58" s="10">
        <f t="shared" ref="D58:AY58" si="43">SUM(D56:D57)</f>
        <v>0</v>
      </c>
      <c r="E58" s="10">
        <f t="shared" si="43"/>
        <v>0</v>
      </c>
      <c r="F58" s="10">
        <f t="shared" si="43"/>
        <v>0</v>
      </c>
      <c r="G58" s="10">
        <f t="shared" si="43"/>
        <v>0</v>
      </c>
      <c r="H58" s="10">
        <f t="shared" si="43"/>
        <v>0</v>
      </c>
      <c r="I58" s="10">
        <f t="shared" si="43"/>
        <v>0</v>
      </c>
      <c r="J58" s="10">
        <f t="shared" si="43"/>
        <v>0</v>
      </c>
      <c r="K58" s="10">
        <f t="shared" si="43"/>
        <v>0</v>
      </c>
      <c r="L58" s="10">
        <f t="shared" si="43"/>
        <v>0</v>
      </c>
      <c r="M58" s="10">
        <f t="shared" si="43"/>
        <v>0</v>
      </c>
      <c r="N58" s="10">
        <f t="shared" si="43"/>
        <v>0</v>
      </c>
      <c r="O58" s="10">
        <f t="shared" si="43"/>
        <v>0</v>
      </c>
      <c r="P58" s="10">
        <f t="shared" si="43"/>
        <v>0</v>
      </c>
      <c r="Q58" s="10">
        <f t="shared" si="43"/>
        <v>0</v>
      </c>
      <c r="R58" s="10">
        <f t="shared" si="43"/>
        <v>0</v>
      </c>
      <c r="S58" s="10">
        <f t="shared" si="43"/>
        <v>0</v>
      </c>
      <c r="T58" s="10">
        <f t="shared" si="43"/>
        <v>0</v>
      </c>
      <c r="U58" s="10">
        <f t="shared" si="43"/>
        <v>0</v>
      </c>
      <c r="V58" s="10">
        <f t="shared" si="43"/>
        <v>0</v>
      </c>
      <c r="W58" s="10">
        <f t="shared" si="43"/>
        <v>0</v>
      </c>
      <c r="X58" s="10">
        <f t="shared" si="43"/>
        <v>0</v>
      </c>
      <c r="Y58" s="10">
        <f t="shared" si="43"/>
        <v>0</v>
      </c>
      <c r="Z58" s="10">
        <f t="shared" si="43"/>
        <v>0</v>
      </c>
      <c r="AA58" s="10">
        <f t="shared" si="43"/>
        <v>0</v>
      </c>
      <c r="AB58" s="10">
        <f t="shared" si="43"/>
        <v>0</v>
      </c>
      <c r="AC58" s="10">
        <f t="shared" si="43"/>
        <v>0</v>
      </c>
      <c r="AD58" s="10">
        <f t="shared" si="43"/>
        <v>0</v>
      </c>
      <c r="AE58" s="10">
        <f t="shared" si="43"/>
        <v>0</v>
      </c>
      <c r="AF58" s="10">
        <f t="shared" si="43"/>
        <v>0</v>
      </c>
      <c r="AG58" s="10">
        <f t="shared" si="43"/>
        <v>0</v>
      </c>
      <c r="AH58" s="10">
        <f t="shared" si="43"/>
        <v>0</v>
      </c>
      <c r="AI58" s="10">
        <f t="shared" si="43"/>
        <v>0</v>
      </c>
      <c r="AJ58" s="10">
        <f t="shared" si="43"/>
        <v>0</v>
      </c>
      <c r="AK58" s="10">
        <f t="shared" si="43"/>
        <v>0</v>
      </c>
      <c r="AL58" s="10">
        <f t="shared" si="43"/>
        <v>0</v>
      </c>
      <c r="AM58" s="10">
        <f t="shared" si="43"/>
        <v>0</v>
      </c>
      <c r="AN58" s="10">
        <f t="shared" si="43"/>
        <v>0</v>
      </c>
      <c r="AO58" s="10">
        <f t="shared" si="43"/>
        <v>0</v>
      </c>
      <c r="AP58" s="10">
        <f t="shared" si="43"/>
        <v>0</v>
      </c>
      <c r="AQ58" s="10">
        <f t="shared" si="43"/>
        <v>0</v>
      </c>
      <c r="AR58" s="10">
        <f t="shared" si="43"/>
        <v>0</v>
      </c>
      <c r="AS58" s="10">
        <f t="shared" si="43"/>
        <v>0</v>
      </c>
      <c r="AT58" s="10">
        <f t="shared" si="43"/>
        <v>0</v>
      </c>
      <c r="AU58" s="10">
        <f t="shared" si="43"/>
        <v>0</v>
      </c>
      <c r="AV58" s="10">
        <f t="shared" si="43"/>
        <v>0</v>
      </c>
      <c r="AW58" s="10">
        <f t="shared" si="43"/>
        <v>0</v>
      </c>
      <c r="AX58" s="10">
        <f t="shared" si="43"/>
        <v>0</v>
      </c>
      <c r="AY58" s="10">
        <f t="shared" si="43"/>
        <v>0</v>
      </c>
      <c r="AZ58" s="10">
        <f t="shared" ref="AZ58:BK58" si="44">SUM(AZ56:AZ57)</f>
        <v>-40.701056408392091</v>
      </c>
      <c r="BA58" s="10">
        <f t="shared" si="44"/>
        <v>-55.95055746285481</v>
      </c>
      <c r="BB58" s="10">
        <f t="shared" si="44"/>
        <v>-75.531028711704252</v>
      </c>
      <c r="BC58" s="10">
        <f t="shared" si="44"/>
        <v>-55.916991345926697</v>
      </c>
      <c r="BD58" s="10">
        <f t="shared" si="44"/>
        <v>-65.232576989685924</v>
      </c>
      <c r="BE58" s="10">
        <f t="shared" si="44"/>
        <v>-72.119683603271952</v>
      </c>
      <c r="BF58" s="10">
        <f t="shared" si="44"/>
        <v>-68.362559097202819</v>
      </c>
      <c r="BG58" s="10">
        <f t="shared" si="44"/>
        <v>-76.568257964185335</v>
      </c>
      <c r="BH58" s="10">
        <f t="shared" si="44"/>
        <v>-64.962238008082608</v>
      </c>
      <c r="BI58" s="10">
        <f t="shared" si="44"/>
        <v>-69.373126492421306</v>
      </c>
      <c r="BJ58" s="10">
        <f t="shared" si="44"/>
        <v>-71.906642803249596</v>
      </c>
      <c r="BK58" s="10">
        <f t="shared" si="44"/>
        <v>-83.307289462054626</v>
      </c>
      <c r="BO58" s="23">
        <f>SUM(BO56:BO57)</f>
        <v>0</v>
      </c>
      <c r="BP58" s="23">
        <f t="shared" ref="BP58:BT58" si="45">SUM(BP56:BP57)</f>
        <v>-172.18264258295116</v>
      </c>
      <c r="BQ58" s="23">
        <f t="shared" si="45"/>
        <v>0</v>
      </c>
      <c r="BR58" s="23">
        <f t="shared" si="45"/>
        <v>0</v>
      </c>
      <c r="BS58" s="23">
        <f t="shared" si="45"/>
        <v>0</v>
      </c>
      <c r="BT58" s="23">
        <f t="shared" si="45"/>
        <v>0</v>
      </c>
    </row>
    <row r="60" spans="1:72" x14ac:dyDescent="0.25">
      <c r="C60" s="3" t="s">
        <v>34</v>
      </c>
      <c r="D60" s="10">
        <f>D53+D58</f>
        <v>0</v>
      </c>
      <c r="E60" s="10">
        <f t="shared" ref="E60:BK60" si="46">E53+E58</f>
        <v>0</v>
      </c>
      <c r="F60" s="10">
        <f t="shared" si="46"/>
        <v>0</v>
      </c>
      <c r="G60" s="10">
        <f t="shared" si="46"/>
        <v>0</v>
      </c>
      <c r="H60" s="10">
        <f t="shared" si="46"/>
        <v>0</v>
      </c>
      <c r="I60" s="10">
        <f t="shared" si="46"/>
        <v>0</v>
      </c>
      <c r="J60" s="10">
        <f t="shared" si="46"/>
        <v>0</v>
      </c>
      <c r="K60" s="10">
        <f t="shared" si="46"/>
        <v>0</v>
      </c>
      <c r="L60" s="10">
        <f t="shared" si="46"/>
        <v>0</v>
      </c>
      <c r="M60" s="10">
        <f t="shared" si="46"/>
        <v>0</v>
      </c>
      <c r="N60" s="10">
        <f t="shared" si="46"/>
        <v>0</v>
      </c>
      <c r="O60" s="10">
        <f t="shared" si="46"/>
        <v>0</v>
      </c>
      <c r="P60" s="10">
        <f t="shared" si="46"/>
        <v>0</v>
      </c>
      <c r="Q60" s="10">
        <f t="shared" si="46"/>
        <v>0</v>
      </c>
      <c r="R60" s="10">
        <f t="shared" si="46"/>
        <v>0</v>
      </c>
      <c r="S60" s="10">
        <f t="shared" si="46"/>
        <v>0</v>
      </c>
      <c r="T60" s="10">
        <f t="shared" si="46"/>
        <v>0</v>
      </c>
      <c r="U60" s="10">
        <f t="shared" si="46"/>
        <v>0</v>
      </c>
      <c r="V60" s="10">
        <f t="shared" si="46"/>
        <v>0</v>
      </c>
      <c r="W60" s="10">
        <f t="shared" si="46"/>
        <v>0</v>
      </c>
      <c r="X60" s="10">
        <f t="shared" si="46"/>
        <v>0</v>
      </c>
      <c r="Y60" s="10">
        <f t="shared" si="46"/>
        <v>0</v>
      </c>
      <c r="Z60" s="10">
        <f t="shared" si="46"/>
        <v>0</v>
      </c>
      <c r="AA60" s="10">
        <f t="shared" si="46"/>
        <v>0</v>
      </c>
      <c r="AB60" s="10">
        <f t="shared" si="46"/>
        <v>0</v>
      </c>
      <c r="AC60" s="10">
        <f t="shared" si="46"/>
        <v>0</v>
      </c>
      <c r="AD60" s="10">
        <f t="shared" si="46"/>
        <v>0</v>
      </c>
      <c r="AE60" s="10">
        <f t="shared" si="46"/>
        <v>0</v>
      </c>
      <c r="AF60" s="10">
        <f t="shared" si="46"/>
        <v>0</v>
      </c>
      <c r="AG60" s="10">
        <f t="shared" si="46"/>
        <v>0</v>
      </c>
      <c r="AH60" s="10">
        <f t="shared" si="46"/>
        <v>0</v>
      </c>
      <c r="AI60" s="10">
        <f t="shared" si="46"/>
        <v>0</v>
      </c>
      <c r="AJ60" s="10">
        <f t="shared" si="46"/>
        <v>0</v>
      </c>
      <c r="AK60" s="10">
        <f t="shared" si="46"/>
        <v>0</v>
      </c>
      <c r="AL60" s="10">
        <f t="shared" si="46"/>
        <v>0</v>
      </c>
      <c r="AM60" s="10">
        <f t="shared" si="46"/>
        <v>0</v>
      </c>
      <c r="AN60" s="10">
        <f t="shared" si="46"/>
        <v>0</v>
      </c>
      <c r="AO60" s="10">
        <f t="shared" si="46"/>
        <v>0</v>
      </c>
      <c r="AP60" s="10">
        <f t="shared" si="46"/>
        <v>0</v>
      </c>
      <c r="AQ60" s="10">
        <f t="shared" si="46"/>
        <v>0</v>
      </c>
      <c r="AR60" s="10">
        <f t="shared" si="46"/>
        <v>0</v>
      </c>
      <c r="AS60" s="10">
        <f t="shared" si="46"/>
        <v>0</v>
      </c>
      <c r="AT60" s="10">
        <f t="shared" si="46"/>
        <v>0</v>
      </c>
      <c r="AU60" s="10">
        <f t="shared" si="46"/>
        <v>0</v>
      </c>
      <c r="AV60" s="10">
        <f t="shared" si="46"/>
        <v>0</v>
      </c>
      <c r="AW60" s="10">
        <f t="shared" si="46"/>
        <v>0</v>
      </c>
      <c r="AX60" s="10">
        <f t="shared" si="46"/>
        <v>0</v>
      </c>
      <c r="AY60" s="10">
        <f t="shared" si="46"/>
        <v>0</v>
      </c>
      <c r="AZ60" s="10">
        <f t="shared" si="46"/>
        <v>526.16320563096133</v>
      </c>
      <c r="BA60" s="10">
        <f t="shared" si="46"/>
        <v>486.29952122081511</v>
      </c>
      <c r="BB60" s="10">
        <f t="shared" si="46"/>
        <v>495.06589358058227</v>
      </c>
      <c r="BC60" s="10">
        <f t="shared" si="46"/>
        <v>537.00634837846394</v>
      </c>
      <c r="BD60" s="10">
        <f t="shared" si="46"/>
        <v>556.18339505227982</v>
      </c>
      <c r="BE60" s="10">
        <f t="shared" si="46"/>
        <v>552.21760920511008</v>
      </c>
      <c r="BF60" s="10">
        <f t="shared" si="46"/>
        <v>562.66641904950473</v>
      </c>
      <c r="BG60" s="10">
        <f t="shared" si="46"/>
        <v>593.35589430512823</v>
      </c>
      <c r="BH60" s="10">
        <f t="shared" si="46"/>
        <v>605.45489550632487</v>
      </c>
      <c r="BI60" s="10">
        <f t="shared" si="46"/>
        <v>619.46849940316156</v>
      </c>
      <c r="BJ60" s="10">
        <f t="shared" si="46"/>
        <v>632.72131057126944</v>
      </c>
      <c r="BK60" s="10">
        <f t="shared" si="46"/>
        <v>650.34168837805043</v>
      </c>
      <c r="BO60" s="23">
        <f>BO53+BO58</f>
        <v>0</v>
      </c>
      <c r="BP60" s="23">
        <f t="shared" ref="BP60:BT60" si="47">BP53+BP58</f>
        <v>1507.5286204323588</v>
      </c>
      <c r="BQ60" s="23">
        <f t="shared" si="47"/>
        <v>0</v>
      </c>
      <c r="BR60" s="23">
        <f t="shared" si="47"/>
        <v>0</v>
      </c>
      <c r="BS60" s="23">
        <f t="shared" si="47"/>
        <v>0</v>
      </c>
      <c r="BT60" s="23">
        <f t="shared" si="47"/>
        <v>0</v>
      </c>
    </row>
    <row r="63" spans="1:72" outlineLevel="1" x14ac:dyDescent="0.25">
      <c r="A63" s="11" t="s">
        <v>35</v>
      </c>
      <c r="C63" s="2" t="s">
        <v>103</v>
      </c>
      <c r="D63" s="8">
        <f>IFERROR(
GETPIVOTDATA("[Base_Tarjetas].[Importe]",TDinamica_R!$A$3,
"[Base_Tarjetas].[PERIODO]","[Base_Tarjetas].[PERIODO].&amp;[" &amp; TEXT(D$6,"yyyymm") &amp; "]",
"[Base_Tarjetas].[Metrica]","[Base_Tarjetas].[Metrica].&amp;[" &amp; $A63 &amp; "]",
"[Base_Tarjetas].[SEGMENTO_DESCRIP]","[Base_Tarjetas].[SEGMENTO_DESCRIP].&amp;[" &amp; $C$6 &amp; "]",
"[Base_Tarjetas].[SITUACION]","[Base_Tarjetas].[SITUACION].&amp;[" &amp; $C63 &amp; "]",
"[Base_Tarjetas].[TIPO]","[Base_Tarjetas].[TIPO].&amp;[" &amp; $C$1 &amp; "]")/1000,
0)</f>
        <v>0</v>
      </c>
      <c r="E63" s="8">
        <f>IFERROR(
GETPIVOTDATA("[Base_Tarjetas].[Importe]",TDinamica_R!$A$3,
"[Base_Tarjetas].[PERIODO]","[Base_Tarjetas].[PERIODO].&amp;[" &amp; TEXT(E$6,"yyyymm") &amp; "]",
"[Base_Tarjetas].[Metrica]","[Base_Tarjetas].[Metrica].&amp;[" &amp; $A63 &amp; "]",
"[Base_Tarjetas].[SEGMENTO_DESCRIP]","[Base_Tarjetas].[SEGMENTO_DESCRIP].&amp;[" &amp; $C$6 &amp; "]",
"[Base_Tarjetas].[SITUACION]","[Base_Tarjetas].[SITUACION].&amp;[" &amp; $C63 &amp; "]",
"[Base_Tarjetas].[TIPO]","[Base_Tarjetas].[TIPO].&amp;[" &amp; $C$1 &amp; "]")/1000,
0)</f>
        <v>0</v>
      </c>
      <c r="F63" s="8">
        <f>IFERROR(
GETPIVOTDATA("[Base_Tarjetas].[Importe]",TDinamica_R!$A$3,
"[Base_Tarjetas].[PERIODO]","[Base_Tarjetas].[PERIODO].&amp;[" &amp; TEXT(F$6,"yyyymm") &amp; "]",
"[Base_Tarjetas].[Metrica]","[Base_Tarjetas].[Metrica].&amp;[" &amp; $A63 &amp; "]",
"[Base_Tarjetas].[SEGMENTO_DESCRIP]","[Base_Tarjetas].[SEGMENTO_DESCRIP].&amp;[" &amp; $C$6 &amp; "]",
"[Base_Tarjetas].[SITUACION]","[Base_Tarjetas].[SITUACION].&amp;[" &amp; $C63 &amp; "]",
"[Base_Tarjetas].[TIPO]","[Base_Tarjetas].[TIPO].&amp;[" &amp; $C$1 &amp; "]")/1000,
0)</f>
        <v>0</v>
      </c>
      <c r="G63" s="8">
        <f>IFERROR(
GETPIVOTDATA("[Base_Tarjetas].[Importe]",TDinamica_R!$A$3,
"[Base_Tarjetas].[PERIODO]","[Base_Tarjetas].[PERIODO].&amp;[" &amp; TEXT(G$6,"yyyymm") &amp; "]",
"[Base_Tarjetas].[Metrica]","[Base_Tarjetas].[Metrica].&amp;[" &amp; $A63 &amp; "]",
"[Base_Tarjetas].[SEGMENTO_DESCRIP]","[Base_Tarjetas].[SEGMENTO_DESCRIP].&amp;[" &amp; $C$6 &amp; "]",
"[Base_Tarjetas].[SITUACION]","[Base_Tarjetas].[SITUACION].&amp;[" &amp; $C63 &amp; "]",
"[Base_Tarjetas].[TIPO]","[Base_Tarjetas].[TIPO].&amp;[" &amp; $C$1 &amp; "]")/1000,
0)</f>
        <v>0</v>
      </c>
      <c r="H63" s="8">
        <f>IFERROR(
GETPIVOTDATA("[Base_Tarjetas].[Importe]",TDinamica_R!$A$3,
"[Base_Tarjetas].[PERIODO]","[Base_Tarjetas].[PERIODO].&amp;[" &amp; TEXT(H$6,"yyyymm") &amp; "]",
"[Base_Tarjetas].[Metrica]","[Base_Tarjetas].[Metrica].&amp;[" &amp; $A63 &amp; "]",
"[Base_Tarjetas].[SEGMENTO_DESCRIP]","[Base_Tarjetas].[SEGMENTO_DESCRIP].&amp;[" &amp; $C$6 &amp; "]",
"[Base_Tarjetas].[SITUACION]","[Base_Tarjetas].[SITUACION].&amp;[" &amp; $C63 &amp; "]",
"[Base_Tarjetas].[TIPO]","[Base_Tarjetas].[TIPO].&amp;[" &amp; $C$1 &amp; "]")/1000,
0)</f>
        <v>0</v>
      </c>
      <c r="I63" s="8">
        <f>IFERROR(
GETPIVOTDATA("[Base_Tarjetas].[Importe]",TDinamica_R!$A$3,
"[Base_Tarjetas].[PERIODO]","[Base_Tarjetas].[PERIODO].&amp;[" &amp; TEXT(I$6,"yyyymm") &amp; "]",
"[Base_Tarjetas].[Metrica]","[Base_Tarjetas].[Metrica].&amp;[" &amp; $A63 &amp; "]",
"[Base_Tarjetas].[SEGMENTO_DESCRIP]","[Base_Tarjetas].[SEGMENTO_DESCRIP].&amp;[" &amp; $C$6 &amp; "]",
"[Base_Tarjetas].[SITUACION]","[Base_Tarjetas].[SITUACION].&amp;[" &amp; $C63 &amp; "]",
"[Base_Tarjetas].[TIPO]","[Base_Tarjetas].[TIPO].&amp;[" &amp; $C$1 &amp; "]")/1000,
0)</f>
        <v>0</v>
      </c>
      <c r="J63" s="8">
        <f>IFERROR(
GETPIVOTDATA("[Base_Tarjetas].[Importe]",TDinamica_R!$A$3,
"[Base_Tarjetas].[PERIODO]","[Base_Tarjetas].[PERIODO].&amp;[" &amp; TEXT(J$6,"yyyymm") &amp; "]",
"[Base_Tarjetas].[Metrica]","[Base_Tarjetas].[Metrica].&amp;[" &amp; $A63 &amp; "]",
"[Base_Tarjetas].[SEGMENTO_DESCRIP]","[Base_Tarjetas].[SEGMENTO_DESCRIP].&amp;[" &amp; $C$6 &amp; "]",
"[Base_Tarjetas].[SITUACION]","[Base_Tarjetas].[SITUACION].&amp;[" &amp; $C63 &amp; "]",
"[Base_Tarjetas].[TIPO]","[Base_Tarjetas].[TIPO].&amp;[" &amp; $C$1 &amp; "]")/1000,
0)</f>
        <v>0</v>
      </c>
      <c r="K63" s="8">
        <f>IFERROR(
GETPIVOTDATA("[Base_Tarjetas].[Importe]",TDinamica_R!$A$3,
"[Base_Tarjetas].[PERIODO]","[Base_Tarjetas].[PERIODO].&amp;[" &amp; TEXT(K$6,"yyyymm") &amp; "]",
"[Base_Tarjetas].[Metrica]","[Base_Tarjetas].[Metrica].&amp;[" &amp; $A63 &amp; "]",
"[Base_Tarjetas].[SEGMENTO_DESCRIP]","[Base_Tarjetas].[SEGMENTO_DESCRIP].&amp;[" &amp; $C$6 &amp; "]",
"[Base_Tarjetas].[SITUACION]","[Base_Tarjetas].[SITUACION].&amp;[" &amp; $C63 &amp; "]",
"[Base_Tarjetas].[TIPO]","[Base_Tarjetas].[TIPO].&amp;[" &amp; $C$1 &amp; "]")/1000,
0)</f>
        <v>0</v>
      </c>
      <c r="L63" s="8">
        <f>IFERROR(
GETPIVOTDATA("[Base_Tarjetas].[Importe]",TDinamica_R!$A$3,
"[Base_Tarjetas].[PERIODO]","[Base_Tarjetas].[PERIODO].&amp;[" &amp; TEXT(L$6,"yyyymm") &amp; "]",
"[Base_Tarjetas].[Metrica]","[Base_Tarjetas].[Metrica].&amp;[" &amp; $A63 &amp; "]",
"[Base_Tarjetas].[SEGMENTO_DESCRIP]","[Base_Tarjetas].[SEGMENTO_DESCRIP].&amp;[" &amp; $C$6 &amp; "]",
"[Base_Tarjetas].[SITUACION]","[Base_Tarjetas].[SITUACION].&amp;[" &amp; $C63 &amp; "]",
"[Base_Tarjetas].[TIPO]","[Base_Tarjetas].[TIPO].&amp;[" &amp; $C$1 &amp; "]")/1000,
0)</f>
        <v>0</v>
      </c>
      <c r="M63" s="8">
        <f>IFERROR(
GETPIVOTDATA("[Base_Tarjetas].[Importe]",TDinamica_R!$A$3,
"[Base_Tarjetas].[PERIODO]","[Base_Tarjetas].[PERIODO].&amp;[" &amp; TEXT(M$6,"yyyymm") &amp; "]",
"[Base_Tarjetas].[Metrica]","[Base_Tarjetas].[Metrica].&amp;[" &amp; $A63 &amp; "]",
"[Base_Tarjetas].[SEGMENTO_DESCRIP]","[Base_Tarjetas].[SEGMENTO_DESCRIP].&amp;[" &amp; $C$6 &amp; "]",
"[Base_Tarjetas].[SITUACION]","[Base_Tarjetas].[SITUACION].&amp;[" &amp; $C63 &amp; "]",
"[Base_Tarjetas].[TIPO]","[Base_Tarjetas].[TIPO].&amp;[" &amp; $C$1 &amp; "]")/1000,
0)</f>
        <v>0</v>
      </c>
      <c r="N63" s="8">
        <f>IFERROR(
GETPIVOTDATA("[Base_Tarjetas].[Importe]",TDinamica_R!$A$3,
"[Base_Tarjetas].[PERIODO]","[Base_Tarjetas].[PERIODO].&amp;[" &amp; TEXT(N$6,"yyyymm") &amp; "]",
"[Base_Tarjetas].[Metrica]","[Base_Tarjetas].[Metrica].&amp;[" &amp; $A63 &amp; "]",
"[Base_Tarjetas].[SEGMENTO_DESCRIP]","[Base_Tarjetas].[SEGMENTO_DESCRIP].&amp;[" &amp; $C$6 &amp; "]",
"[Base_Tarjetas].[SITUACION]","[Base_Tarjetas].[SITUACION].&amp;[" &amp; $C63 &amp; "]",
"[Base_Tarjetas].[TIPO]","[Base_Tarjetas].[TIPO].&amp;[" &amp; $C$1 &amp; "]")/1000,
0)</f>
        <v>0</v>
      </c>
      <c r="O63" s="8">
        <f>IFERROR(
GETPIVOTDATA("[Base_Tarjetas].[Importe]",TDinamica_R!$A$3,
"[Base_Tarjetas].[PERIODO]","[Base_Tarjetas].[PERIODO].&amp;[" &amp; TEXT(O$6,"yyyymm") &amp; "]",
"[Base_Tarjetas].[Metrica]","[Base_Tarjetas].[Metrica].&amp;[" &amp; $A63 &amp; "]",
"[Base_Tarjetas].[SEGMENTO_DESCRIP]","[Base_Tarjetas].[SEGMENTO_DESCRIP].&amp;[" &amp; $C$6 &amp; "]",
"[Base_Tarjetas].[SITUACION]","[Base_Tarjetas].[SITUACION].&amp;[" &amp; $C63 &amp; "]",
"[Base_Tarjetas].[TIPO]","[Base_Tarjetas].[TIPO].&amp;[" &amp; $C$1 &amp; "]")/1000,
0)</f>
        <v>0</v>
      </c>
      <c r="P63" s="8">
        <f>IFERROR(
GETPIVOTDATA("[Base_Tarjetas].[Importe]",TDinamica_R!$A$3,
"[Base_Tarjetas].[PERIODO]","[Base_Tarjetas].[PERIODO].&amp;[" &amp; TEXT(P$6,"yyyymm") &amp; "]",
"[Base_Tarjetas].[Metrica]","[Base_Tarjetas].[Metrica].&amp;[" &amp; $A63 &amp; "]",
"[Base_Tarjetas].[SEGMENTO_DESCRIP]","[Base_Tarjetas].[SEGMENTO_DESCRIP].&amp;[" &amp; $C$6 &amp; "]",
"[Base_Tarjetas].[SITUACION]","[Base_Tarjetas].[SITUACION].&amp;[" &amp; $C63 &amp; "]",
"[Base_Tarjetas].[TIPO]","[Base_Tarjetas].[TIPO].&amp;[" &amp; $C$1 &amp; "]")/1000,
0)</f>
        <v>0</v>
      </c>
      <c r="Q63" s="8">
        <f>IFERROR(
GETPIVOTDATA("[Base_Tarjetas].[Importe]",TDinamica_R!$A$3,
"[Base_Tarjetas].[PERIODO]","[Base_Tarjetas].[PERIODO].&amp;[" &amp; TEXT(Q$6,"yyyymm") &amp; "]",
"[Base_Tarjetas].[Metrica]","[Base_Tarjetas].[Metrica].&amp;[" &amp; $A63 &amp; "]",
"[Base_Tarjetas].[SEGMENTO_DESCRIP]","[Base_Tarjetas].[SEGMENTO_DESCRIP].&amp;[" &amp; $C$6 &amp; "]",
"[Base_Tarjetas].[SITUACION]","[Base_Tarjetas].[SITUACION].&amp;[" &amp; $C63 &amp; "]",
"[Base_Tarjetas].[TIPO]","[Base_Tarjetas].[TIPO].&amp;[" &amp; $C$1 &amp; "]")/1000,
0)</f>
        <v>0</v>
      </c>
      <c r="R63" s="8">
        <f>IFERROR(
GETPIVOTDATA("[Base_Tarjetas].[Importe]",TDinamica_R!$A$3,
"[Base_Tarjetas].[PERIODO]","[Base_Tarjetas].[PERIODO].&amp;[" &amp; TEXT(R$6,"yyyymm") &amp; "]",
"[Base_Tarjetas].[Metrica]","[Base_Tarjetas].[Metrica].&amp;[" &amp; $A63 &amp; "]",
"[Base_Tarjetas].[SEGMENTO_DESCRIP]","[Base_Tarjetas].[SEGMENTO_DESCRIP].&amp;[" &amp; $C$6 &amp; "]",
"[Base_Tarjetas].[SITUACION]","[Base_Tarjetas].[SITUACION].&amp;[" &amp; $C63 &amp; "]",
"[Base_Tarjetas].[TIPO]","[Base_Tarjetas].[TIPO].&amp;[" &amp; $C$1 &amp; "]")/1000,
0)</f>
        <v>0</v>
      </c>
      <c r="S63" s="8">
        <f>IFERROR(
GETPIVOTDATA("[Base_Tarjetas].[Importe]",TDinamica_R!$A$3,
"[Base_Tarjetas].[PERIODO]","[Base_Tarjetas].[PERIODO].&amp;[" &amp; TEXT(S$6,"yyyymm") &amp; "]",
"[Base_Tarjetas].[Metrica]","[Base_Tarjetas].[Metrica].&amp;[" &amp; $A63 &amp; "]",
"[Base_Tarjetas].[SEGMENTO_DESCRIP]","[Base_Tarjetas].[SEGMENTO_DESCRIP].&amp;[" &amp; $C$6 &amp; "]",
"[Base_Tarjetas].[SITUACION]","[Base_Tarjetas].[SITUACION].&amp;[" &amp; $C63 &amp; "]",
"[Base_Tarjetas].[TIPO]","[Base_Tarjetas].[TIPO].&amp;[" &amp; $C$1 &amp; "]")/1000,
0)</f>
        <v>0</v>
      </c>
      <c r="T63" s="8">
        <f>IFERROR(
GETPIVOTDATA("[Base_Tarjetas].[Importe]",TDinamica_R!$A$3,
"[Base_Tarjetas].[PERIODO]","[Base_Tarjetas].[PERIODO].&amp;[" &amp; TEXT(T$6,"yyyymm") &amp; "]",
"[Base_Tarjetas].[Metrica]","[Base_Tarjetas].[Metrica].&amp;[" &amp; $A63 &amp; "]",
"[Base_Tarjetas].[SEGMENTO_DESCRIP]","[Base_Tarjetas].[SEGMENTO_DESCRIP].&amp;[" &amp; $C$6 &amp; "]",
"[Base_Tarjetas].[SITUACION]","[Base_Tarjetas].[SITUACION].&amp;[" &amp; $C63 &amp; "]",
"[Base_Tarjetas].[TIPO]","[Base_Tarjetas].[TIPO].&amp;[" &amp; $C$1 &amp; "]")/1000,
0)</f>
        <v>0</v>
      </c>
      <c r="U63" s="8">
        <f>IFERROR(
GETPIVOTDATA("[Base_Tarjetas].[Importe]",TDinamica_R!$A$3,
"[Base_Tarjetas].[PERIODO]","[Base_Tarjetas].[PERIODO].&amp;[" &amp; TEXT(U$6,"yyyymm") &amp; "]",
"[Base_Tarjetas].[Metrica]","[Base_Tarjetas].[Metrica].&amp;[" &amp; $A63 &amp; "]",
"[Base_Tarjetas].[SEGMENTO_DESCRIP]","[Base_Tarjetas].[SEGMENTO_DESCRIP].&amp;[" &amp; $C$6 &amp; "]",
"[Base_Tarjetas].[SITUACION]","[Base_Tarjetas].[SITUACION].&amp;[" &amp; $C63 &amp; "]",
"[Base_Tarjetas].[TIPO]","[Base_Tarjetas].[TIPO].&amp;[" &amp; $C$1 &amp; "]")/1000,
0)</f>
        <v>0</v>
      </c>
      <c r="V63" s="8">
        <f>IFERROR(
GETPIVOTDATA("[Base_Tarjetas].[Importe]",TDinamica_R!$A$3,
"[Base_Tarjetas].[PERIODO]","[Base_Tarjetas].[PERIODO].&amp;[" &amp; TEXT(V$6,"yyyymm") &amp; "]",
"[Base_Tarjetas].[Metrica]","[Base_Tarjetas].[Metrica].&amp;[" &amp; $A63 &amp; "]",
"[Base_Tarjetas].[SEGMENTO_DESCRIP]","[Base_Tarjetas].[SEGMENTO_DESCRIP].&amp;[" &amp; $C$6 &amp; "]",
"[Base_Tarjetas].[SITUACION]","[Base_Tarjetas].[SITUACION].&amp;[" &amp; $C63 &amp; "]",
"[Base_Tarjetas].[TIPO]","[Base_Tarjetas].[TIPO].&amp;[" &amp; $C$1 &amp; "]")/1000,
0)</f>
        <v>0</v>
      </c>
      <c r="W63" s="8">
        <f>IFERROR(
GETPIVOTDATA("[Base_Tarjetas].[Importe]",TDinamica_R!$A$3,
"[Base_Tarjetas].[PERIODO]","[Base_Tarjetas].[PERIODO].&amp;[" &amp; TEXT(W$6,"yyyymm") &amp; "]",
"[Base_Tarjetas].[Metrica]","[Base_Tarjetas].[Metrica].&amp;[" &amp; $A63 &amp; "]",
"[Base_Tarjetas].[SEGMENTO_DESCRIP]","[Base_Tarjetas].[SEGMENTO_DESCRIP].&amp;[" &amp; $C$6 &amp; "]",
"[Base_Tarjetas].[SITUACION]","[Base_Tarjetas].[SITUACION].&amp;[" &amp; $C63 &amp; "]",
"[Base_Tarjetas].[TIPO]","[Base_Tarjetas].[TIPO].&amp;[" &amp; $C$1 &amp; "]")/1000,
0)</f>
        <v>0</v>
      </c>
      <c r="X63" s="8">
        <f>IFERROR(
GETPIVOTDATA("[Base_Tarjetas].[Importe]",TDinamica_R!$A$3,
"[Base_Tarjetas].[PERIODO]","[Base_Tarjetas].[PERIODO].&amp;[" &amp; TEXT(X$6,"yyyymm") &amp; "]",
"[Base_Tarjetas].[Metrica]","[Base_Tarjetas].[Metrica].&amp;[" &amp; $A63 &amp; "]",
"[Base_Tarjetas].[SEGMENTO_DESCRIP]","[Base_Tarjetas].[SEGMENTO_DESCRIP].&amp;[" &amp; $C$6 &amp; "]",
"[Base_Tarjetas].[SITUACION]","[Base_Tarjetas].[SITUACION].&amp;[" &amp; $C63 &amp; "]",
"[Base_Tarjetas].[TIPO]","[Base_Tarjetas].[TIPO].&amp;[" &amp; $C$1 &amp; "]")/1000,
0)</f>
        <v>0</v>
      </c>
      <c r="Y63" s="8">
        <f>IFERROR(
GETPIVOTDATA("[Base_Tarjetas].[Importe]",TDinamica_R!$A$3,
"[Base_Tarjetas].[PERIODO]","[Base_Tarjetas].[PERIODO].&amp;[" &amp; TEXT(Y$6,"yyyymm") &amp; "]",
"[Base_Tarjetas].[Metrica]","[Base_Tarjetas].[Metrica].&amp;[" &amp; $A63 &amp; "]",
"[Base_Tarjetas].[SEGMENTO_DESCRIP]","[Base_Tarjetas].[SEGMENTO_DESCRIP].&amp;[" &amp; $C$6 &amp; "]",
"[Base_Tarjetas].[SITUACION]","[Base_Tarjetas].[SITUACION].&amp;[" &amp; $C63 &amp; "]",
"[Base_Tarjetas].[TIPO]","[Base_Tarjetas].[TIPO].&amp;[" &amp; $C$1 &amp; "]")/1000,
0)</f>
        <v>0</v>
      </c>
      <c r="Z63" s="8">
        <f>IFERROR(
GETPIVOTDATA("[Base_Tarjetas].[Importe]",TDinamica_R!$A$3,
"[Base_Tarjetas].[PERIODO]","[Base_Tarjetas].[PERIODO].&amp;[" &amp; TEXT(Z$6,"yyyymm") &amp; "]",
"[Base_Tarjetas].[Metrica]","[Base_Tarjetas].[Metrica].&amp;[" &amp; $A63 &amp; "]",
"[Base_Tarjetas].[SEGMENTO_DESCRIP]","[Base_Tarjetas].[SEGMENTO_DESCRIP].&amp;[" &amp; $C$6 &amp; "]",
"[Base_Tarjetas].[SITUACION]","[Base_Tarjetas].[SITUACION].&amp;[" &amp; $C63 &amp; "]",
"[Base_Tarjetas].[TIPO]","[Base_Tarjetas].[TIPO].&amp;[" &amp; $C$1 &amp; "]")/1000,
0)</f>
        <v>0</v>
      </c>
      <c r="AA63" s="8">
        <f>IFERROR(
GETPIVOTDATA("[Base_Tarjetas].[Importe]",TDinamica_R!$A$3,
"[Base_Tarjetas].[PERIODO]","[Base_Tarjetas].[PERIODO].&amp;[" &amp; TEXT(AA$6,"yyyymm") &amp; "]",
"[Base_Tarjetas].[Metrica]","[Base_Tarjetas].[Metrica].&amp;[" &amp; $A63 &amp; "]",
"[Base_Tarjetas].[SEGMENTO_DESCRIP]","[Base_Tarjetas].[SEGMENTO_DESCRIP].&amp;[" &amp; $C$6 &amp; "]",
"[Base_Tarjetas].[SITUACION]","[Base_Tarjetas].[SITUACION].&amp;[" &amp; $C63 &amp; "]",
"[Base_Tarjetas].[TIPO]","[Base_Tarjetas].[TIPO].&amp;[" &amp; $C$1 &amp; "]")/1000,
0)</f>
        <v>0</v>
      </c>
      <c r="AB63" s="8">
        <f>IFERROR(
GETPIVOTDATA("[Base_Tarjetas].[Importe]",TDinamica_R!$A$3,
"[Base_Tarjetas].[PERIODO]","[Base_Tarjetas].[PERIODO].&amp;[" &amp; TEXT(AB$6,"yyyymm") &amp; "]",
"[Base_Tarjetas].[Metrica]","[Base_Tarjetas].[Metrica].&amp;[" &amp; $A63 &amp; "]",
"[Base_Tarjetas].[SEGMENTO_DESCRIP]","[Base_Tarjetas].[SEGMENTO_DESCRIP].&amp;[" &amp; $C$6 &amp; "]",
"[Base_Tarjetas].[SITUACION]","[Base_Tarjetas].[SITUACION].&amp;[" &amp; $C63 &amp; "]",
"[Base_Tarjetas].[TIPO]","[Base_Tarjetas].[TIPO].&amp;[" &amp; $C$1 &amp; "]")/1000,
0)</f>
        <v>0</v>
      </c>
      <c r="AC63" s="8">
        <f>IFERROR(
GETPIVOTDATA("[Base_Tarjetas].[Importe]",TDinamica_R!$A$3,
"[Base_Tarjetas].[PERIODO]","[Base_Tarjetas].[PERIODO].&amp;[" &amp; TEXT(AC$6,"yyyymm") &amp; "]",
"[Base_Tarjetas].[Metrica]","[Base_Tarjetas].[Metrica].&amp;[" &amp; $A63 &amp; "]",
"[Base_Tarjetas].[SEGMENTO_DESCRIP]","[Base_Tarjetas].[SEGMENTO_DESCRIP].&amp;[" &amp; $C$6 &amp; "]",
"[Base_Tarjetas].[SITUACION]","[Base_Tarjetas].[SITUACION].&amp;[" &amp; $C63 &amp; "]",
"[Base_Tarjetas].[TIPO]","[Base_Tarjetas].[TIPO].&amp;[" &amp; $C$1 &amp; "]")/1000,
0)</f>
        <v>0</v>
      </c>
      <c r="AD63" s="8">
        <f>IFERROR(
GETPIVOTDATA("[Base_Tarjetas].[Importe]",TDinamica_R!$A$3,
"[Base_Tarjetas].[PERIODO]","[Base_Tarjetas].[PERIODO].&amp;[" &amp; TEXT(AD$6,"yyyymm") &amp; "]",
"[Base_Tarjetas].[Metrica]","[Base_Tarjetas].[Metrica].&amp;[" &amp; $A63 &amp; "]",
"[Base_Tarjetas].[SEGMENTO_DESCRIP]","[Base_Tarjetas].[SEGMENTO_DESCRIP].&amp;[" &amp; $C$6 &amp; "]",
"[Base_Tarjetas].[SITUACION]","[Base_Tarjetas].[SITUACION].&amp;[" &amp; $C63 &amp; "]",
"[Base_Tarjetas].[TIPO]","[Base_Tarjetas].[TIPO].&amp;[" &amp; $C$1 &amp; "]")/1000,
0)</f>
        <v>0</v>
      </c>
      <c r="AE63" s="8">
        <f>IFERROR(
GETPIVOTDATA("[Base_Tarjetas].[Importe]",TDinamica_R!$A$3,
"[Base_Tarjetas].[PERIODO]","[Base_Tarjetas].[PERIODO].&amp;[" &amp; TEXT(AE$6,"yyyymm") &amp; "]",
"[Base_Tarjetas].[Metrica]","[Base_Tarjetas].[Metrica].&amp;[" &amp; $A63 &amp; "]",
"[Base_Tarjetas].[SEGMENTO_DESCRIP]","[Base_Tarjetas].[SEGMENTO_DESCRIP].&amp;[" &amp; $C$6 &amp; "]",
"[Base_Tarjetas].[SITUACION]","[Base_Tarjetas].[SITUACION].&amp;[" &amp; $C63 &amp; "]",
"[Base_Tarjetas].[TIPO]","[Base_Tarjetas].[TIPO].&amp;[" &amp; $C$1 &amp; "]")/1000,
0)</f>
        <v>0</v>
      </c>
      <c r="AF63" s="8">
        <f>IFERROR(
GETPIVOTDATA("[Base_Tarjetas].[Importe]",TDinamica_R!$A$3,
"[Base_Tarjetas].[PERIODO]","[Base_Tarjetas].[PERIODO].&amp;[" &amp; TEXT(AF$6,"yyyymm") &amp; "]",
"[Base_Tarjetas].[Metrica]","[Base_Tarjetas].[Metrica].&amp;[" &amp; $A63 &amp; "]",
"[Base_Tarjetas].[SEGMENTO_DESCRIP]","[Base_Tarjetas].[SEGMENTO_DESCRIP].&amp;[" &amp; $C$6 &amp; "]",
"[Base_Tarjetas].[SITUACION]","[Base_Tarjetas].[SITUACION].&amp;[" &amp; $C63 &amp; "]",
"[Base_Tarjetas].[TIPO]","[Base_Tarjetas].[TIPO].&amp;[" &amp; $C$1 &amp; "]")/1000,
0)</f>
        <v>0</v>
      </c>
      <c r="AG63" s="8">
        <f>IFERROR(
GETPIVOTDATA("[Base_Tarjetas].[Importe]",TDinamica_R!$A$3,
"[Base_Tarjetas].[PERIODO]","[Base_Tarjetas].[PERIODO].&amp;[" &amp; TEXT(AG$6,"yyyymm") &amp; "]",
"[Base_Tarjetas].[Metrica]","[Base_Tarjetas].[Metrica].&amp;[" &amp; $A63 &amp; "]",
"[Base_Tarjetas].[SEGMENTO_DESCRIP]","[Base_Tarjetas].[SEGMENTO_DESCRIP].&amp;[" &amp; $C$6 &amp; "]",
"[Base_Tarjetas].[SITUACION]","[Base_Tarjetas].[SITUACION].&amp;[" &amp; $C63 &amp; "]",
"[Base_Tarjetas].[TIPO]","[Base_Tarjetas].[TIPO].&amp;[" &amp; $C$1 &amp; "]")/1000,
0)</f>
        <v>0</v>
      </c>
      <c r="AH63" s="8">
        <f>IFERROR(
GETPIVOTDATA("[Base_Tarjetas].[Importe]",TDinamica_R!$A$3,
"[Base_Tarjetas].[PERIODO]","[Base_Tarjetas].[PERIODO].&amp;[" &amp; TEXT(AH$6,"yyyymm") &amp; "]",
"[Base_Tarjetas].[Metrica]","[Base_Tarjetas].[Metrica].&amp;[" &amp; $A63 &amp; "]",
"[Base_Tarjetas].[SEGMENTO_DESCRIP]","[Base_Tarjetas].[SEGMENTO_DESCRIP].&amp;[" &amp; $C$6 &amp; "]",
"[Base_Tarjetas].[SITUACION]","[Base_Tarjetas].[SITUACION].&amp;[" &amp; $C63 &amp; "]",
"[Base_Tarjetas].[TIPO]","[Base_Tarjetas].[TIPO].&amp;[" &amp; $C$1 &amp; "]")/1000,
0)</f>
        <v>0</v>
      </c>
      <c r="AI63" s="8">
        <f>IFERROR(
GETPIVOTDATA("[Base_Tarjetas].[Importe]",TDinamica_R!$A$3,
"[Base_Tarjetas].[PERIODO]","[Base_Tarjetas].[PERIODO].&amp;[" &amp; TEXT(AI$6,"yyyymm") &amp; "]",
"[Base_Tarjetas].[Metrica]","[Base_Tarjetas].[Metrica].&amp;[" &amp; $A63 &amp; "]",
"[Base_Tarjetas].[SEGMENTO_DESCRIP]","[Base_Tarjetas].[SEGMENTO_DESCRIP].&amp;[" &amp; $C$6 &amp; "]",
"[Base_Tarjetas].[SITUACION]","[Base_Tarjetas].[SITUACION].&amp;[" &amp; $C63 &amp; "]",
"[Base_Tarjetas].[TIPO]","[Base_Tarjetas].[TIPO].&amp;[" &amp; $C$1 &amp; "]")/1000,
0)</f>
        <v>0</v>
      </c>
      <c r="AJ63" s="8">
        <f>IFERROR(
GETPIVOTDATA("[Base_Tarjetas].[Importe]",TDinamica_R!$A$3,
"[Base_Tarjetas].[PERIODO]","[Base_Tarjetas].[PERIODO].&amp;[" &amp; TEXT(AJ$6,"yyyymm") &amp; "]",
"[Base_Tarjetas].[Metrica]","[Base_Tarjetas].[Metrica].&amp;[" &amp; $A63 &amp; "]",
"[Base_Tarjetas].[SEGMENTO_DESCRIP]","[Base_Tarjetas].[SEGMENTO_DESCRIP].&amp;[" &amp; $C$6 &amp; "]",
"[Base_Tarjetas].[SITUACION]","[Base_Tarjetas].[SITUACION].&amp;[" &amp; $C63 &amp; "]",
"[Base_Tarjetas].[TIPO]","[Base_Tarjetas].[TIPO].&amp;[" &amp; $C$1 &amp; "]")/1000,
0)</f>
        <v>0</v>
      </c>
      <c r="AK63" s="8">
        <f>IFERROR(
GETPIVOTDATA("[Base_Tarjetas].[Importe]",TDinamica_R!$A$3,
"[Base_Tarjetas].[PERIODO]","[Base_Tarjetas].[PERIODO].&amp;[" &amp; TEXT(AK$6,"yyyymm") &amp; "]",
"[Base_Tarjetas].[Metrica]","[Base_Tarjetas].[Metrica].&amp;[" &amp; $A63 &amp; "]",
"[Base_Tarjetas].[SEGMENTO_DESCRIP]","[Base_Tarjetas].[SEGMENTO_DESCRIP].&amp;[" &amp; $C$6 &amp; "]",
"[Base_Tarjetas].[SITUACION]","[Base_Tarjetas].[SITUACION].&amp;[" &amp; $C63 &amp; "]",
"[Base_Tarjetas].[TIPO]","[Base_Tarjetas].[TIPO].&amp;[" &amp; $C$1 &amp; "]")/1000,
0)</f>
        <v>0</v>
      </c>
      <c r="AL63" s="8">
        <f>IFERROR(
GETPIVOTDATA("[Base_Tarjetas].[Importe]",TDinamica_R!$A$3,
"[Base_Tarjetas].[PERIODO]","[Base_Tarjetas].[PERIODO].&amp;[" &amp; TEXT(AL$6,"yyyymm") &amp; "]",
"[Base_Tarjetas].[Metrica]","[Base_Tarjetas].[Metrica].&amp;[" &amp; $A63 &amp; "]",
"[Base_Tarjetas].[SEGMENTO_DESCRIP]","[Base_Tarjetas].[SEGMENTO_DESCRIP].&amp;[" &amp; $C$6 &amp; "]",
"[Base_Tarjetas].[SITUACION]","[Base_Tarjetas].[SITUACION].&amp;[" &amp; $C63 &amp; "]",
"[Base_Tarjetas].[TIPO]","[Base_Tarjetas].[TIPO].&amp;[" &amp; $C$1 &amp; "]")/1000,
0)</f>
        <v>0</v>
      </c>
      <c r="AM63" s="8">
        <f>IFERROR(
GETPIVOTDATA("[Base_Tarjetas].[Importe]",TDinamica_R!$A$3,
"[Base_Tarjetas].[PERIODO]","[Base_Tarjetas].[PERIODO].&amp;[" &amp; TEXT(AM$6,"yyyymm") &amp; "]",
"[Base_Tarjetas].[Metrica]","[Base_Tarjetas].[Metrica].&amp;[" &amp; $A63 &amp; "]",
"[Base_Tarjetas].[SEGMENTO_DESCRIP]","[Base_Tarjetas].[SEGMENTO_DESCRIP].&amp;[" &amp; $C$6 &amp; "]",
"[Base_Tarjetas].[SITUACION]","[Base_Tarjetas].[SITUACION].&amp;[" &amp; $C63 &amp; "]",
"[Base_Tarjetas].[TIPO]","[Base_Tarjetas].[TIPO].&amp;[" &amp; $C$1 &amp; "]")/1000,
0)</f>
        <v>0</v>
      </c>
      <c r="AN63" s="8">
        <f>IFERROR(
GETPIVOTDATA("[Base_Tarjetas].[Importe]",TDinamica_R!$A$3,
"[Base_Tarjetas].[PERIODO]","[Base_Tarjetas].[PERIODO].&amp;[" &amp; TEXT(AN$6,"yyyymm") &amp; "]",
"[Base_Tarjetas].[Metrica]","[Base_Tarjetas].[Metrica].&amp;[" &amp; $A63 &amp; "]",
"[Base_Tarjetas].[SEGMENTO_DESCRIP]","[Base_Tarjetas].[SEGMENTO_DESCRIP].&amp;[" &amp; $C$6 &amp; "]",
"[Base_Tarjetas].[SITUACION]","[Base_Tarjetas].[SITUACION].&amp;[" &amp; $C63 &amp; "]",
"[Base_Tarjetas].[TIPO]","[Base_Tarjetas].[TIPO].&amp;[" &amp; $C$1 &amp; "]")/1000,
0)</f>
        <v>0</v>
      </c>
      <c r="AO63" s="8">
        <f>IFERROR(
GETPIVOTDATA("[Base_Tarjetas].[Importe]",TDinamica_R!$A$3,
"[Base_Tarjetas].[PERIODO]","[Base_Tarjetas].[PERIODO].&amp;[" &amp; TEXT(AO$6,"yyyymm") &amp; "]",
"[Base_Tarjetas].[Metrica]","[Base_Tarjetas].[Metrica].&amp;[" &amp; $A63 &amp; "]",
"[Base_Tarjetas].[SEGMENTO_DESCRIP]","[Base_Tarjetas].[SEGMENTO_DESCRIP].&amp;[" &amp; $C$6 &amp; "]",
"[Base_Tarjetas].[SITUACION]","[Base_Tarjetas].[SITUACION].&amp;[" &amp; $C63 &amp; "]",
"[Base_Tarjetas].[TIPO]","[Base_Tarjetas].[TIPO].&amp;[" &amp; $C$1 &amp; "]")/1000,
0)</f>
        <v>0</v>
      </c>
      <c r="AP63" s="8">
        <f>IFERROR(
GETPIVOTDATA("[Base_Tarjetas].[Importe]",TDinamica_R!$A$3,
"[Base_Tarjetas].[PERIODO]","[Base_Tarjetas].[PERIODO].&amp;[" &amp; TEXT(AP$6,"yyyymm") &amp; "]",
"[Base_Tarjetas].[Metrica]","[Base_Tarjetas].[Metrica].&amp;[" &amp; $A63 &amp; "]",
"[Base_Tarjetas].[SEGMENTO_DESCRIP]","[Base_Tarjetas].[SEGMENTO_DESCRIP].&amp;[" &amp; $C$6 &amp; "]",
"[Base_Tarjetas].[SITUACION]","[Base_Tarjetas].[SITUACION].&amp;[" &amp; $C63 &amp; "]",
"[Base_Tarjetas].[TIPO]","[Base_Tarjetas].[TIPO].&amp;[" &amp; $C$1 &amp; "]")/1000,
0)</f>
        <v>0</v>
      </c>
      <c r="AQ63" s="8">
        <f>IFERROR(
GETPIVOTDATA("[Base_Tarjetas].[Importe]",TDinamica_R!$A$3,
"[Base_Tarjetas].[PERIODO]","[Base_Tarjetas].[PERIODO].&amp;[" &amp; TEXT(AQ$6,"yyyymm") &amp; "]",
"[Base_Tarjetas].[Metrica]","[Base_Tarjetas].[Metrica].&amp;[" &amp; $A63 &amp; "]",
"[Base_Tarjetas].[SEGMENTO_DESCRIP]","[Base_Tarjetas].[SEGMENTO_DESCRIP].&amp;[" &amp; $C$6 &amp; "]",
"[Base_Tarjetas].[SITUACION]","[Base_Tarjetas].[SITUACION].&amp;[" &amp; $C63 &amp; "]",
"[Base_Tarjetas].[TIPO]","[Base_Tarjetas].[TIPO].&amp;[" &amp; $C$1 &amp; "]")/1000,
0)</f>
        <v>0</v>
      </c>
      <c r="AR63" s="8">
        <f>IFERROR(
GETPIVOTDATA("[Base_Tarjetas].[Importe]",TDinamica_R!$A$3,
"[Base_Tarjetas].[PERIODO]","[Base_Tarjetas].[PERIODO].&amp;[" &amp; TEXT(AR$6,"yyyymm") &amp; "]",
"[Base_Tarjetas].[Metrica]","[Base_Tarjetas].[Metrica].&amp;[" &amp; $A63 &amp; "]",
"[Base_Tarjetas].[SEGMENTO_DESCRIP]","[Base_Tarjetas].[SEGMENTO_DESCRIP].&amp;[" &amp; $C$6 &amp; "]",
"[Base_Tarjetas].[SITUACION]","[Base_Tarjetas].[SITUACION].&amp;[" &amp; $C63 &amp; "]",
"[Base_Tarjetas].[TIPO]","[Base_Tarjetas].[TIPO].&amp;[" &amp; $C$1 &amp; "]")/1000,
0)</f>
        <v>0</v>
      </c>
      <c r="AS63" s="8">
        <f>IFERROR(
GETPIVOTDATA("[Base_Tarjetas].[Importe]",TDinamica_R!$A$3,
"[Base_Tarjetas].[PERIODO]","[Base_Tarjetas].[PERIODO].&amp;[" &amp; TEXT(AS$6,"yyyymm") &amp; "]",
"[Base_Tarjetas].[Metrica]","[Base_Tarjetas].[Metrica].&amp;[" &amp; $A63 &amp; "]",
"[Base_Tarjetas].[SEGMENTO_DESCRIP]","[Base_Tarjetas].[SEGMENTO_DESCRIP].&amp;[" &amp; $C$6 &amp; "]",
"[Base_Tarjetas].[SITUACION]","[Base_Tarjetas].[SITUACION].&amp;[" &amp; $C63 &amp; "]",
"[Base_Tarjetas].[TIPO]","[Base_Tarjetas].[TIPO].&amp;[" &amp; $C$1 &amp; "]")/1000,
0)</f>
        <v>0</v>
      </c>
      <c r="AT63" s="8">
        <f>IFERROR(
GETPIVOTDATA("[Base_Tarjetas].[Importe]",TDinamica_R!$A$3,
"[Base_Tarjetas].[PERIODO]","[Base_Tarjetas].[PERIODO].&amp;[" &amp; TEXT(AT$6,"yyyymm") &amp; "]",
"[Base_Tarjetas].[Metrica]","[Base_Tarjetas].[Metrica].&amp;[" &amp; $A63 &amp; "]",
"[Base_Tarjetas].[SEGMENTO_DESCRIP]","[Base_Tarjetas].[SEGMENTO_DESCRIP].&amp;[" &amp; $C$6 &amp; "]",
"[Base_Tarjetas].[SITUACION]","[Base_Tarjetas].[SITUACION].&amp;[" &amp; $C63 &amp; "]",
"[Base_Tarjetas].[TIPO]","[Base_Tarjetas].[TIPO].&amp;[" &amp; $C$1 &amp; "]")/1000,
0)</f>
        <v>0</v>
      </c>
      <c r="AU63" s="8">
        <f>IFERROR(
GETPIVOTDATA("[Base_Tarjetas].[Importe]",TDinamica_R!$A$3,
"[Base_Tarjetas].[PERIODO]","[Base_Tarjetas].[PERIODO].&amp;[" &amp; TEXT(AU$6,"yyyymm") &amp; "]",
"[Base_Tarjetas].[Metrica]","[Base_Tarjetas].[Metrica].&amp;[" &amp; $A63 &amp; "]",
"[Base_Tarjetas].[SEGMENTO_DESCRIP]","[Base_Tarjetas].[SEGMENTO_DESCRIP].&amp;[" &amp; $C$6 &amp; "]",
"[Base_Tarjetas].[SITUACION]","[Base_Tarjetas].[SITUACION].&amp;[" &amp; $C63 &amp; "]",
"[Base_Tarjetas].[TIPO]","[Base_Tarjetas].[TIPO].&amp;[" &amp; $C$1 &amp; "]")/1000,
0)</f>
        <v>0</v>
      </c>
      <c r="AV63" s="8">
        <f>IFERROR(
GETPIVOTDATA("[Base_Tarjetas].[Importe]",TDinamica_R!$A$3,
"[Base_Tarjetas].[PERIODO]","[Base_Tarjetas].[PERIODO].&amp;[" &amp; TEXT(AV$6,"yyyymm") &amp; "]",
"[Base_Tarjetas].[Metrica]","[Base_Tarjetas].[Metrica].&amp;[" &amp; $A63 &amp; "]",
"[Base_Tarjetas].[SEGMENTO_DESCRIP]","[Base_Tarjetas].[SEGMENTO_DESCRIP].&amp;[" &amp; $C$6 &amp; "]",
"[Base_Tarjetas].[SITUACION]","[Base_Tarjetas].[SITUACION].&amp;[" &amp; $C63 &amp; "]",
"[Base_Tarjetas].[TIPO]","[Base_Tarjetas].[TIPO].&amp;[" &amp; $C$1 &amp; "]")/1000,
0)</f>
        <v>0</v>
      </c>
      <c r="AW63" s="8">
        <f>IFERROR(
GETPIVOTDATA("[Base_Tarjetas].[Importe]",TDinamica_R!$A$3,
"[Base_Tarjetas].[PERIODO]","[Base_Tarjetas].[PERIODO].&amp;[" &amp; TEXT(AW$6,"yyyymm") &amp; "]",
"[Base_Tarjetas].[Metrica]","[Base_Tarjetas].[Metrica].&amp;[" &amp; $A63 &amp; "]",
"[Base_Tarjetas].[SEGMENTO_DESCRIP]","[Base_Tarjetas].[SEGMENTO_DESCRIP].&amp;[" &amp; $C$6 &amp; "]",
"[Base_Tarjetas].[SITUACION]","[Base_Tarjetas].[SITUACION].&amp;[" &amp; $C63 &amp; "]",
"[Base_Tarjetas].[TIPO]","[Base_Tarjetas].[TIPO].&amp;[" &amp; $C$1 &amp; "]")/1000,
0)</f>
        <v>0</v>
      </c>
      <c r="AX63" s="8">
        <f>IFERROR(
GETPIVOTDATA("[Base_Tarjetas].[Importe]",TDinamica_R!$A$3,
"[Base_Tarjetas].[PERIODO]","[Base_Tarjetas].[PERIODO].&amp;[" &amp; TEXT(AX$6,"yyyymm") &amp; "]",
"[Base_Tarjetas].[Metrica]","[Base_Tarjetas].[Metrica].&amp;[" &amp; $A63 &amp; "]",
"[Base_Tarjetas].[SEGMENTO_DESCRIP]","[Base_Tarjetas].[SEGMENTO_DESCRIP].&amp;[" &amp; $C$6 &amp; "]",
"[Base_Tarjetas].[SITUACION]","[Base_Tarjetas].[SITUACION].&amp;[" &amp; $C63 &amp; "]",
"[Base_Tarjetas].[TIPO]","[Base_Tarjetas].[TIPO].&amp;[" &amp; $C$1 &amp; "]")/1000,
0)</f>
        <v>0</v>
      </c>
      <c r="AY63" s="8">
        <f>IFERROR(
GETPIVOTDATA("[Base_Tarjetas].[Importe]",TDinamica_R!$A$3,
"[Base_Tarjetas].[PERIODO]","[Base_Tarjetas].[PERIODO].&amp;[" &amp; TEXT(AY$6,"yyyymm") &amp; "]",
"[Base_Tarjetas].[Metrica]","[Base_Tarjetas].[Metrica].&amp;[" &amp; $A63 &amp; "]",
"[Base_Tarjetas].[SEGMENTO_DESCRIP]","[Base_Tarjetas].[SEGMENTO_DESCRIP].&amp;[" &amp; $C$6 &amp; "]",
"[Base_Tarjetas].[SITUACION]","[Base_Tarjetas].[SITUACION].&amp;[" &amp; $C63 &amp; "]",
"[Base_Tarjetas].[TIPO]","[Base_Tarjetas].[TIPO].&amp;[" &amp; $C$1 &amp; "]")/1000,
0)</f>
        <v>0</v>
      </c>
      <c r="AZ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TEXT(AZ$6,"yyyymm") &amp; "]"),
0)</f>
        <v>0</v>
      </c>
      <c r="BA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TEXT(BA$6,"yyyymm") &amp; "]"),
0)</f>
        <v>0</v>
      </c>
      <c r="BB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TEXT(BB$6,"yyyymm") &amp; "]"),
0)</f>
        <v>0</v>
      </c>
      <c r="BC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TEXT(BC$6,"yyyymm") &amp; "]"),
0)</f>
        <v>0</v>
      </c>
      <c r="BD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TEXT(BD$6,"yyyymm") &amp; "]"),
0)</f>
        <v>0</v>
      </c>
      <c r="BE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TEXT(BE$6,"yyyymm") &amp; "]"),
0)</f>
        <v>0</v>
      </c>
      <c r="BF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TEXT(BF$6,"yyyymm") &amp; "]"),
0)</f>
        <v>0</v>
      </c>
      <c r="BG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TEXT(BG$6,"yyyymm") &amp; "]"),
0)</f>
        <v>0</v>
      </c>
      <c r="BH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TEXT(BH$6,"yyyymm") &amp; "]"),
0)</f>
        <v>0</v>
      </c>
      <c r="BI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TEXT(BI$6,"yyyymm") &amp; "]"),
0)</f>
        <v>0</v>
      </c>
      <c r="BJ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TEXT(BJ$6,"yyyymm") &amp; "]"),
0)</f>
        <v>0</v>
      </c>
      <c r="BK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TEXT(BK$6,"yyyymm") &amp; "]"),
0)</f>
        <v>0</v>
      </c>
      <c r="BO63" s="24">
        <f t="shared" ref="BO63:BT78" si="48">SUMIFS($D63:$BM63,$D$6:$BM$6,"&gt;="&amp;BO$2,$D$6:$BM$6,"&lt;="&amp;BO$6,$D$5:$BM$5,BO$5)</f>
        <v>0</v>
      </c>
      <c r="BP63" s="24">
        <f t="shared" si="48"/>
        <v>0</v>
      </c>
      <c r="BQ63" s="24">
        <f t="shared" si="48"/>
        <v>0</v>
      </c>
      <c r="BR63" s="24">
        <f t="shared" si="48"/>
        <v>0</v>
      </c>
      <c r="BS63" s="24">
        <f t="shared" si="48"/>
        <v>0</v>
      </c>
      <c r="BT63" s="24">
        <f t="shared" si="48"/>
        <v>0</v>
      </c>
    </row>
    <row r="64" spans="1:72" outlineLevel="1" x14ac:dyDescent="0.25">
      <c r="A64" s="11" t="s">
        <v>35</v>
      </c>
      <c r="C64" s="2" t="s">
        <v>104</v>
      </c>
      <c r="D64" s="8">
        <f>IFERROR(
GETPIVOTDATA("[Base_Tarjetas].[Importe]",TDinamica_R!$A$3,
"[Base_Tarjetas].[PERIODO]","[Base_Tarjetas].[PERIODO].&amp;[" &amp; TEXT(D$6,"yyyymm") &amp; "]",
"[Base_Tarjetas].[Metrica]","[Base_Tarjetas].[Metrica].&amp;[" &amp; $A64 &amp; "]",
"[Base_Tarjetas].[SEGMENTO_DESCRIP]","[Base_Tarjetas].[SEGMENTO_DESCRIP].&amp;[" &amp; $C$6 &amp; "]",
"[Base_Tarjetas].[SITUACION]","[Base_Tarjetas].[SITUACION].&amp;[" &amp; $C64 &amp; "]",
"[Base_Tarjetas].[TIPO]","[Base_Tarjetas].[TIPO].&amp;[" &amp; $C$1 &amp; "]")/1000,
0)</f>
        <v>0</v>
      </c>
      <c r="E64" s="8">
        <f>IFERROR(
GETPIVOTDATA("[Base_Tarjetas].[Importe]",TDinamica_R!$A$3,
"[Base_Tarjetas].[PERIODO]","[Base_Tarjetas].[PERIODO].&amp;[" &amp; TEXT(E$6,"yyyymm") &amp; "]",
"[Base_Tarjetas].[Metrica]","[Base_Tarjetas].[Metrica].&amp;[" &amp; $A64 &amp; "]",
"[Base_Tarjetas].[SEGMENTO_DESCRIP]","[Base_Tarjetas].[SEGMENTO_DESCRIP].&amp;[" &amp; $C$6 &amp; "]",
"[Base_Tarjetas].[SITUACION]","[Base_Tarjetas].[SITUACION].&amp;[" &amp; $C64 &amp; "]",
"[Base_Tarjetas].[TIPO]","[Base_Tarjetas].[TIPO].&amp;[" &amp; $C$1 &amp; "]")/1000,
0)</f>
        <v>0</v>
      </c>
      <c r="F64" s="8">
        <f>IFERROR(
GETPIVOTDATA("[Base_Tarjetas].[Importe]",TDinamica_R!$A$3,
"[Base_Tarjetas].[PERIODO]","[Base_Tarjetas].[PERIODO].&amp;[" &amp; TEXT(F$6,"yyyymm") &amp; "]",
"[Base_Tarjetas].[Metrica]","[Base_Tarjetas].[Metrica].&amp;[" &amp; $A64 &amp; "]",
"[Base_Tarjetas].[SEGMENTO_DESCRIP]","[Base_Tarjetas].[SEGMENTO_DESCRIP].&amp;[" &amp; $C$6 &amp; "]",
"[Base_Tarjetas].[SITUACION]","[Base_Tarjetas].[SITUACION].&amp;[" &amp; $C64 &amp; "]",
"[Base_Tarjetas].[TIPO]","[Base_Tarjetas].[TIPO].&amp;[" &amp; $C$1 &amp; "]")/1000,
0)</f>
        <v>0</v>
      </c>
      <c r="G64" s="8">
        <f>IFERROR(
GETPIVOTDATA("[Base_Tarjetas].[Importe]",TDinamica_R!$A$3,
"[Base_Tarjetas].[PERIODO]","[Base_Tarjetas].[PERIODO].&amp;[" &amp; TEXT(G$6,"yyyymm") &amp; "]",
"[Base_Tarjetas].[Metrica]","[Base_Tarjetas].[Metrica].&amp;[" &amp; $A64 &amp; "]",
"[Base_Tarjetas].[SEGMENTO_DESCRIP]","[Base_Tarjetas].[SEGMENTO_DESCRIP].&amp;[" &amp; $C$6 &amp; "]",
"[Base_Tarjetas].[SITUACION]","[Base_Tarjetas].[SITUACION].&amp;[" &amp; $C64 &amp; "]",
"[Base_Tarjetas].[TIPO]","[Base_Tarjetas].[TIPO].&amp;[" &amp; $C$1 &amp; "]")/1000,
0)</f>
        <v>0</v>
      </c>
      <c r="H64" s="8">
        <f>IFERROR(
GETPIVOTDATA("[Base_Tarjetas].[Importe]",TDinamica_R!$A$3,
"[Base_Tarjetas].[PERIODO]","[Base_Tarjetas].[PERIODO].&amp;[" &amp; TEXT(H$6,"yyyymm") &amp; "]",
"[Base_Tarjetas].[Metrica]","[Base_Tarjetas].[Metrica].&amp;[" &amp; $A64 &amp; "]",
"[Base_Tarjetas].[SEGMENTO_DESCRIP]","[Base_Tarjetas].[SEGMENTO_DESCRIP].&amp;[" &amp; $C$6 &amp; "]",
"[Base_Tarjetas].[SITUACION]","[Base_Tarjetas].[SITUACION].&amp;[" &amp; $C64 &amp; "]",
"[Base_Tarjetas].[TIPO]","[Base_Tarjetas].[TIPO].&amp;[" &amp; $C$1 &amp; "]")/1000,
0)</f>
        <v>0</v>
      </c>
      <c r="I64" s="8">
        <f>IFERROR(
GETPIVOTDATA("[Base_Tarjetas].[Importe]",TDinamica_R!$A$3,
"[Base_Tarjetas].[PERIODO]","[Base_Tarjetas].[PERIODO].&amp;[" &amp; TEXT(I$6,"yyyymm") &amp; "]",
"[Base_Tarjetas].[Metrica]","[Base_Tarjetas].[Metrica].&amp;[" &amp; $A64 &amp; "]",
"[Base_Tarjetas].[SEGMENTO_DESCRIP]","[Base_Tarjetas].[SEGMENTO_DESCRIP].&amp;[" &amp; $C$6 &amp; "]",
"[Base_Tarjetas].[SITUACION]","[Base_Tarjetas].[SITUACION].&amp;[" &amp; $C64 &amp; "]",
"[Base_Tarjetas].[TIPO]","[Base_Tarjetas].[TIPO].&amp;[" &amp; $C$1 &amp; "]")/1000,
0)</f>
        <v>0</v>
      </c>
      <c r="J64" s="8">
        <f>IFERROR(
GETPIVOTDATA("[Base_Tarjetas].[Importe]",TDinamica_R!$A$3,
"[Base_Tarjetas].[PERIODO]","[Base_Tarjetas].[PERIODO].&amp;[" &amp; TEXT(J$6,"yyyymm") &amp; "]",
"[Base_Tarjetas].[Metrica]","[Base_Tarjetas].[Metrica].&amp;[" &amp; $A64 &amp; "]",
"[Base_Tarjetas].[SEGMENTO_DESCRIP]","[Base_Tarjetas].[SEGMENTO_DESCRIP].&amp;[" &amp; $C$6 &amp; "]",
"[Base_Tarjetas].[SITUACION]","[Base_Tarjetas].[SITUACION].&amp;[" &amp; $C64 &amp; "]",
"[Base_Tarjetas].[TIPO]","[Base_Tarjetas].[TIPO].&amp;[" &amp; $C$1 &amp; "]")/1000,
0)</f>
        <v>0</v>
      </c>
      <c r="K64" s="8">
        <f>IFERROR(
GETPIVOTDATA("[Base_Tarjetas].[Importe]",TDinamica_R!$A$3,
"[Base_Tarjetas].[PERIODO]","[Base_Tarjetas].[PERIODO].&amp;[" &amp; TEXT(K$6,"yyyymm") &amp; "]",
"[Base_Tarjetas].[Metrica]","[Base_Tarjetas].[Metrica].&amp;[" &amp; $A64 &amp; "]",
"[Base_Tarjetas].[SEGMENTO_DESCRIP]","[Base_Tarjetas].[SEGMENTO_DESCRIP].&amp;[" &amp; $C$6 &amp; "]",
"[Base_Tarjetas].[SITUACION]","[Base_Tarjetas].[SITUACION].&amp;[" &amp; $C64 &amp; "]",
"[Base_Tarjetas].[TIPO]","[Base_Tarjetas].[TIPO].&amp;[" &amp; $C$1 &amp; "]")/1000,
0)</f>
        <v>0</v>
      </c>
      <c r="L64" s="8">
        <f>IFERROR(
GETPIVOTDATA("[Base_Tarjetas].[Importe]",TDinamica_R!$A$3,
"[Base_Tarjetas].[PERIODO]","[Base_Tarjetas].[PERIODO].&amp;[" &amp; TEXT(L$6,"yyyymm") &amp; "]",
"[Base_Tarjetas].[Metrica]","[Base_Tarjetas].[Metrica].&amp;[" &amp; $A64 &amp; "]",
"[Base_Tarjetas].[SEGMENTO_DESCRIP]","[Base_Tarjetas].[SEGMENTO_DESCRIP].&amp;[" &amp; $C$6 &amp; "]",
"[Base_Tarjetas].[SITUACION]","[Base_Tarjetas].[SITUACION].&amp;[" &amp; $C64 &amp; "]",
"[Base_Tarjetas].[TIPO]","[Base_Tarjetas].[TIPO].&amp;[" &amp; $C$1 &amp; "]")/1000,
0)</f>
        <v>0</v>
      </c>
      <c r="M64" s="8">
        <f>IFERROR(
GETPIVOTDATA("[Base_Tarjetas].[Importe]",TDinamica_R!$A$3,
"[Base_Tarjetas].[PERIODO]","[Base_Tarjetas].[PERIODO].&amp;[" &amp; TEXT(M$6,"yyyymm") &amp; "]",
"[Base_Tarjetas].[Metrica]","[Base_Tarjetas].[Metrica].&amp;[" &amp; $A64 &amp; "]",
"[Base_Tarjetas].[SEGMENTO_DESCRIP]","[Base_Tarjetas].[SEGMENTO_DESCRIP].&amp;[" &amp; $C$6 &amp; "]",
"[Base_Tarjetas].[SITUACION]","[Base_Tarjetas].[SITUACION].&amp;[" &amp; $C64 &amp; "]",
"[Base_Tarjetas].[TIPO]","[Base_Tarjetas].[TIPO].&amp;[" &amp; $C$1 &amp; "]")/1000,
0)</f>
        <v>0</v>
      </c>
      <c r="N64" s="8">
        <f>IFERROR(
GETPIVOTDATA("[Base_Tarjetas].[Importe]",TDinamica_R!$A$3,
"[Base_Tarjetas].[PERIODO]","[Base_Tarjetas].[PERIODO].&amp;[" &amp; TEXT(N$6,"yyyymm") &amp; "]",
"[Base_Tarjetas].[Metrica]","[Base_Tarjetas].[Metrica].&amp;[" &amp; $A64 &amp; "]",
"[Base_Tarjetas].[SEGMENTO_DESCRIP]","[Base_Tarjetas].[SEGMENTO_DESCRIP].&amp;[" &amp; $C$6 &amp; "]",
"[Base_Tarjetas].[SITUACION]","[Base_Tarjetas].[SITUACION].&amp;[" &amp; $C64 &amp; "]",
"[Base_Tarjetas].[TIPO]","[Base_Tarjetas].[TIPO].&amp;[" &amp; $C$1 &amp; "]")/1000,
0)</f>
        <v>0</v>
      </c>
      <c r="O64" s="8">
        <f>IFERROR(
GETPIVOTDATA("[Base_Tarjetas].[Importe]",TDinamica_R!$A$3,
"[Base_Tarjetas].[PERIODO]","[Base_Tarjetas].[PERIODO].&amp;[" &amp; TEXT(O$6,"yyyymm") &amp; "]",
"[Base_Tarjetas].[Metrica]","[Base_Tarjetas].[Metrica].&amp;[" &amp; $A64 &amp; "]",
"[Base_Tarjetas].[SEGMENTO_DESCRIP]","[Base_Tarjetas].[SEGMENTO_DESCRIP].&amp;[" &amp; $C$6 &amp; "]",
"[Base_Tarjetas].[SITUACION]","[Base_Tarjetas].[SITUACION].&amp;[" &amp; $C64 &amp; "]",
"[Base_Tarjetas].[TIPO]","[Base_Tarjetas].[TIPO].&amp;[" &amp; $C$1 &amp; "]")/1000,
0)</f>
        <v>0</v>
      </c>
      <c r="P64" s="8">
        <f>IFERROR(
GETPIVOTDATA("[Base_Tarjetas].[Importe]",TDinamica_R!$A$3,
"[Base_Tarjetas].[PERIODO]","[Base_Tarjetas].[PERIODO].&amp;[" &amp; TEXT(P$6,"yyyymm") &amp; "]",
"[Base_Tarjetas].[Metrica]","[Base_Tarjetas].[Metrica].&amp;[" &amp; $A64 &amp; "]",
"[Base_Tarjetas].[SEGMENTO_DESCRIP]","[Base_Tarjetas].[SEGMENTO_DESCRIP].&amp;[" &amp; $C$6 &amp; "]",
"[Base_Tarjetas].[SITUACION]","[Base_Tarjetas].[SITUACION].&amp;[" &amp; $C64 &amp; "]",
"[Base_Tarjetas].[TIPO]","[Base_Tarjetas].[TIPO].&amp;[" &amp; $C$1 &amp; "]")/1000,
0)</f>
        <v>0</v>
      </c>
      <c r="Q64" s="8">
        <f>IFERROR(
GETPIVOTDATA("[Base_Tarjetas].[Importe]",TDinamica_R!$A$3,
"[Base_Tarjetas].[PERIODO]","[Base_Tarjetas].[PERIODO].&amp;[" &amp; TEXT(Q$6,"yyyymm") &amp; "]",
"[Base_Tarjetas].[Metrica]","[Base_Tarjetas].[Metrica].&amp;[" &amp; $A64 &amp; "]",
"[Base_Tarjetas].[SEGMENTO_DESCRIP]","[Base_Tarjetas].[SEGMENTO_DESCRIP].&amp;[" &amp; $C$6 &amp; "]",
"[Base_Tarjetas].[SITUACION]","[Base_Tarjetas].[SITUACION].&amp;[" &amp; $C64 &amp; "]",
"[Base_Tarjetas].[TIPO]","[Base_Tarjetas].[TIPO].&amp;[" &amp; $C$1 &amp; "]")/1000,
0)</f>
        <v>0</v>
      </c>
      <c r="R64" s="8">
        <f>IFERROR(
GETPIVOTDATA("[Base_Tarjetas].[Importe]",TDinamica_R!$A$3,
"[Base_Tarjetas].[PERIODO]","[Base_Tarjetas].[PERIODO].&amp;[" &amp; TEXT(R$6,"yyyymm") &amp; "]",
"[Base_Tarjetas].[Metrica]","[Base_Tarjetas].[Metrica].&amp;[" &amp; $A64 &amp; "]",
"[Base_Tarjetas].[SEGMENTO_DESCRIP]","[Base_Tarjetas].[SEGMENTO_DESCRIP].&amp;[" &amp; $C$6 &amp; "]",
"[Base_Tarjetas].[SITUACION]","[Base_Tarjetas].[SITUACION].&amp;[" &amp; $C64 &amp; "]",
"[Base_Tarjetas].[TIPO]","[Base_Tarjetas].[TIPO].&amp;[" &amp; $C$1 &amp; "]")/1000,
0)</f>
        <v>0</v>
      </c>
      <c r="S64" s="8">
        <f>IFERROR(
GETPIVOTDATA("[Base_Tarjetas].[Importe]",TDinamica_R!$A$3,
"[Base_Tarjetas].[PERIODO]","[Base_Tarjetas].[PERIODO].&amp;[" &amp; TEXT(S$6,"yyyymm") &amp; "]",
"[Base_Tarjetas].[Metrica]","[Base_Tarjetas].[Metrica].&amp;[" &amp; $A64 &amp; "]",
"[Base_Tarjetas].[SEGMENTO_DESCRIP]","[Base_Tarjetas].[SEGMENTO_DESCRIP].&amp;[" &amp; $C$6 &amp; "]",
"[Base_Tarjetas].[SITUACION]","[Base_Tarjetas].[SITUACION].&amp;[" &amp; $C64 &amp; "]",
"[Base_Tarjetas].[TIPO]","[Base_Tarjetas].[TIPO].&amp;[" &amp; $C$1 &amp; "]")/1000,
0)</f>
        <v>0</v>
      </c>
      <c r="T64" s="8">
        <f>IFERROR(
GETPIVOTDATA("[Base_Tarjetas].[Importe]",TDinamica_R!$A$3,
"[Base_Tarjetas].[PERIODO]","[Base_Tarjetas].[PERIODO].&amp;[" &amp; TEXT(T$6,"yyyymm") &amp; "]",
"[Base_Tarjetas].[Metrica]","[Base_Tarjetas].[Metrica].&amp;[" &amp; $A64 &amp; "]",
"[Base_Tarjetas].[SEGMENTO_DESCRIP]","[Base_Tarjetas].[SEGMENTO_DESCRIP].&amp;[" &amp; $C$6 &amp; "]",
"[Base_Tarjetas].[SITUACION]","[Base_Tarjetas].[SITUACION].&amp;[" &amp; $C64 &amp; "]",
"[Base_Tarjetas].[TIPO]","[Base_Tarjetas].[TIPO].&amp;[" &amp; $C$1 &amp; "]")/1000,
0)</f>
        <v>0</v>
      </c>
      <c r="U64" s="8">
        <f>IFERROR(
GETPIVOTDATA("[Base_Tarjetas].[Importe]",TDinamica_R!$A$3,
"[Base_Tarjetas].[PERIODO]","[Base_Tarjetas].[PERIODO].&amp;[" &amp; TEXT(U$6,"yyyymm") &amp; "]",
"[Base_Tarjetas].[Metrica]","[Base_Tarjetas].[Metrica].&amp;[" &amp; $A64 &amp; "]",
"[Base_Tarjetas].[SEGMENTO_DESCRIP]","[Base_Tarjetas].[SEGMENTO_DESCRIP].&amp;[" &amp; $C$6 &amp; "]",
"[Base_Tarjetas].[SITUACION]","[Base_Tarjetas].[SITUACION].&amp;[" &amp; $C64 &amp; "]",
"[Base_Tarjetas].[TIPO]","[Base_Tarjetas].[TIPO].&amp;[" &amp; $C$1 &amp; "]")/1000,
0)</f>
        <v>0</v>
      </c>
      <c r="V64" s="8">
        <f>IFERROR(
GETPIVOTDATA("[Base_Tarjetas].[Importe]",TDinamica_R!$A$3,
"[Base_Tarjetas].[PERIODO]","[Base_Tarjetas].[PERIODO].&amp;[" &amp; TEXT(V$6,"yyyymm") &amp; "]",
"[Base_Tarjetas].[Metrica]","[Base_Tarjetas].[Metrica].&amp;[" &amp; $A64 &amp; "]",
"[Base_Tarjetas].[SEGMENTO_DESCRIP]","[Base_Tarjetas].[SEGMENTO_DESCRIP].&amp;[" &amp; $C$6 &amp; "]",
"[Base_Tarjetas].[SITUACION]","[Base_Tarjetas].[SITUACION].&amp;[" &amp; $C64 &amp; "]",
"[Base_Tarjetas].[TIPO]","[Base_Tarjetas].[TIPO].&amp;[" &amp; $C$1 &amp; "]")/1000,
0)</f>
        <v>0</v>
      </c>
      <c r="W64" s="8">
        <f>IFERROR(
GETPIVOTDATA("[Base_Tarjetas].[Importe]",TDinamica_R!$A$3,
"[Base_Tarjetas].[PERIODO]","[Base_Tarjetas].[PERIODO].&amp;[" &amp; TEXT(W$6,"yyyymm") &amp; "]",
"[Base_Tarjetas].[Metrica]","[Base_Tarjetas].[Metrica].&amp;[" &amp; $A64 &amp; "]",
"[Base_Tarjetas].[SEGMENTO_DESCRIP]","[Base_Tarjetas].[SEGMENTO_DESCRIP].&amp;[" &amp; $C$6 &amp; "]",
"[Base_Tarjetas].[SITUACION]","[Base_Tarjetas].[SITUACION].&amp;[" &amp; $C64 &amp; "]",
"[Base_Tarjetas].[TIPO]","[Base_Tarjetas].[TIPO].&amp;[" &amp; $C$1 &amp; "]")/1000,
0)</f>
        <v>0</v>
      </c>
      <c r="X64" s="8">
        <f>IFERROR(
GETPIVOTDATA("[Base_Tarjetas].[Importe]",TDinamica_R!$A$3,
"[Base_Tarjetas].[PERIODO]","[Base_Tarjetas].[PERIODO].&amp;[" &amp; TEXT(X$6,"yyyymm") &amp; "]",
"[Base_Tarjetas].[Metrica]","[Base_Tarjetas].[Metrica].&amp;[" &amp; $A64 &amp; "]",
"[Base_Tarjetas].[SEGMENTO_DESCRIP]","[Base_Tarjetas].[SEGMENTO_DESCRIP].&amp;[" &amp; $C$6 &amp; "]",
"[Base_Tarjetas].[SITUACION]","[Base_Tarjetas].[SITUACION].&amp;[" &amp; $C64 &amp; "]",
"[Base_Tarjetas].[TIPO]","[Base_Tarjetas].[TIPO].&amp;[" &amp; $C$1 &amp; "]")/1000,
0)</f>
        <v>0</v>
      </c>
      <c r="Y64" s="8">
        <f>IFERROR(
GETPIVOTDATA("[Base_Tarjetas].[Importe]",TDinamica_R!$A$3,
"[Base_Tarjetas].[PERIODO]","[Base_Tarjetas].[PERIODO].&amp;[" &amp; TEXT(Y$6,"yyyymm") &amp; "]",
"[Base_Tarjetas].[Metrica]","[Base_Tarjetas].[Metrica].&amp;[" &amp; $A64 &amp; "]",
"[Base_Tarjetas].[SEGMENTO_DESCRIP]","[Base_Tarjetas].[SEGMENTO_DESCRIP].&amp;[" &amp; $C$6 &amp; "]",
"[Base_Tarjetas].[SITUACION]","[Base_Tarjetas].[SITUACION].&amp;[" &amp; $C64 &amp; "]",
"[Base_Tarjetas].[TIPO]","[Base_Tarjetas].[TIPO].&amp;[" &amp; $C$1 &amp; "]")/1000,
0)</f>
        <v>0</v>
      </c>
      <c r="Z64" s="8">
        <f>IFERROR(
GETPIVOTDATA("[Base_Tarjetas].[Importe]",TDinamica_R!$A$3,
"[Base_Tarjetas].[PERIODO]","[Base_Tarjetas].[PERIODO].&amp;[" &amp; TEXT(Z$6,"yyyymm") &amp; "]",
"[Base_Tarjetas].[Metrica]","[Base_Tarjetas].[Metrica].&amp;[" &amp; $A64 &amp; "]",
"[Base_Tarjetas].[SEGMENTO_DESCRIP]","[Base_Tarjetas].[SEGMENTO_DESCRIP].&amp;[" &amp; $C$6 &amp; "]",
"[Base_Tarjetas].[SITUACION]","[Base_Tarjetas].[SITUACION].&amp;[" &amp; $C64 &amp; "]",
"[Base_Tarjetas].[TIPO]","[Base_Tarjetas].[TIPO].&amp;[" &amp; $C$1 &amp; "]")/1000,
0)</f>
        <v>0</v>
      </c>
      <c r="AA64" s="8">
        <f>IFERROR(
GETPIVOTDATA("[Base_Tarjetas].[Importe]",TDinamica_R!$A$3,
"[Base_Tarjetas].[PERIODO]","[Base_Tarjetas].[PERIODO].&amp;[" &amp; TEXT(AA$6,"yyyymm") &amp; "]",
"[Base_Tarjetas].[Metrica]","[Base_Tarjetas].[Metrica].&amp;[" &amp; $A64 &amp; "]",
"[Base_Tarjetas].[SEGMENTO_DESCRIP]","[Base_Tarjetas].[SEGMENTO_DESCRIP].&amp;[" &amp; $C$6 &amp; "]",
"[Base_Tarjetas].[SITUACION]","[Base_Tarjetas].[SITUACION].&amp;[" &amp; $C64 &amp; "]",
"[Base_Tarjetas].[TIPO]","[Base_Tarjetas].[TIPO].&amp;[" &amp; $C$1 &amp; "]")/1000,
0)</f>
        <v>0</v>
      </c>
      <c r="AB64" s="8">
        <f>IFERROR(
GETPIVOTDATA("[Base_Tarjetas].[Importe]",TDinamica_R!$A$3,
"[Base_Tarjetas].[PERIODO]","[Base_Tarjetas].[PERIODO].&amp;[" &amp; TEXT(AB$6,"yyyymm") &amp; "]",
"[Base_Tarjetas].[Metrica]","[Base_Tarjetas].[Metrica].&amp;[" &amp; $A64 &amp; "]",
"[Base_Tarjetas].[SEGMENTO_DESCRIP]","[Base_Tarjetas].[SEGMENTO_DESCRIP].&amp;[" &amp; $C$6 &amp; "]",
"[Base_Tarjetas].[SITUACION]","[Base_Tarjetas].[SITUACION].&amp;[" &amp; $C64 &amp; "]",
"[Base_Tarjetas].[TIPO]","[Base_Tarjetas].[TIPO].&amp;[" &amp; $C$1 &amp; "]")/1000,
0)</f>
        <v>0</v>
      </c>
      <c r="AC64" s="8">
        <f>IFERROR(
GETPIVOTDATA("[Base_Tarjetas].[Importe]",TDinamica_R!$A$3,
"[Base_Tarjetas].[PERIODO]","[Base_Tarjetas].[PERIODO].&amp;[" &amp; TEXT(AC$6,"yyyymm") &amp; "]",
"[Base_Tarjetas].[Metrica]","[Base_Tarjetas].[Metrica].&amp;[" &amp; $A64 &amp; "]",
"[Base_Tarjetas].[SEGMENTO_DESCRIP]","[Base_Tarjetas].[SEGMENTO_DESCRIP].&amp;[" &amp; $C$6 &amp; "]",
"[Base_Tarjetas].[SITUACION]","[Base_Tarjetas].[SITUACION].&amp;[" &amp; $C64 &amp; "]",
"[Base_Tarjetas].[TIPO]","[Base_Tarjetas].[TIPO].&amp;[" &amp; $C$1 &amp; "]")/1000,
0)</f>
        <v>0</v>
      </c>
      <c r="AD64" s="8">
        <f>IFERROR(
GETPIVOTDATA("[Base_Tarjetas].[Importe]",TDinamica_R!$A$3,
"[Base_Tarjetas].[PERIODO]","[Base_Tarjetas].[PERIODO].&amp;[" &amp; TEXT(AD$6,"yyyymm") &amp; "]",
"[Base_Tarjetas].[Metrica]","[Base_Tarjetas].[Metrica].&amp;[" &amp; $A64 &amp; "]",
"[Base_Tarjetas].[SEGMENTO_DESCRIP]","[Base_Tarjetas].[SEGMENTO_DESCRIP].&amp;[" &amp; $C$6 &amp; "]",
"[Base_Tarjetas].[SITUACION]","[Base_Tarjetas].[SITUACION].&amp;[" &amp; $C64 &amp; "]",
"[Base_Tarjetas].[TIPO]","[Base_Tarjetas].[TIPO].&amp;[" &amp; $C$1 &amp; "]")/1000,
0)</f>
        <v>0</v>
      </c>
      <c r="AE64" s="8">
        <f>IFERROR(
GETPIVOTDATA("[Base_Tarjetas].[Importe]",TDinamica_R!$A$3,
"[Base_Tarjetas].[PERIODO]","[Base_Tarjetas].[PERIODO].&amp;[" &amp; TEXT(AE$6,"yyyymm") &amp; "]",
"[Base_Tarjetas].[Metrica]","[Base_Tarjetas].[Metrica].&amp;[" &amp; $A64 &amp; "]",
"[Base_Tarjetas].[SEGMENTO_DESCRIP]","[Base_Tarjetas].[SEGMENTO_DESCRIP].&amp;[" &amp; $C$6 &amp; "]",
"[Base_Tarjetas].[SITUACION]","[Base_Tarjetas].[SITUACION].&amp;[" &amp; $C64 &amp; "]",
"[Base_Tarjetas].[TIPO]","[Base_Tarjetas].[TIPO].&amp;[" &amp; $C$1 &amp; "]")/1000,
0)</f>
        <v>0</v>
      </c>
      <c r="AF64" s="8">
        <f>IFERROR(
GETPIVOTDATA("[Base_Tarjetas].[Importe]",TDinamica_R!$A$3,
"[Base_Tarjetas].[PERIODO]","[Base_Tarjetas].[PERIODO].&amp;[" &amp; TEXT(AF$6,"yyyymm") &amp; "]",
"[Base_Tarjetas].[Metrica]","[Base_Tarjetas].[Metrica].&amp;[" &amp; $A64 &amp; "]",
"[Base_Tarjetas].[SEGMENTO_DESCRIP]","[Base_Tarjetas].[SEGMENTO_DESCRIP].&amp;[" &amp; $C$6 &amp; "]",
"[Base_Tarjetas].[SITUACION]","[Base_Tarjetas].[SITUACION].&amp;[" &amp; $C64 &amp; "]",
"[Base_Tarjetas].[TIPO]","[Base_Tarjetas].[TIPO].&amp;[" &amp; $C$1 &amp; "]")/1000,
0)</f>
        <v>0</v>
      </c>
      <c r="AG64" s="8">
        <f>IFERROR(
GETPIVOTDATA("[Base_Tarjetas].[Importe]",TDinamica_R!$A$3,
"[Base_Tarjetas].[PERIODO]","[Base_Tarjetas].[PERIODO].&amp;[" &amp; TEXT(AG$6,"yyyymm") &amp; "]",
"[Base_Tarjetas].[Metrica]","[Base_Tarjetas].[Metrica].&amp;[" &amp; $A64 &amp; "]",
"[Base_Tarjetas].[SEGMENTO_DESCRIP]","[Base_Tarjetas].[SEGMENTO_DESCRIP].&amp;[" &amp; $C$6 &amp; "]",
"[Base_Tarjetas].[SITUACION]","[Base_Tarjetas].[SITUACION].&amp;[" &amp; $C64 &amp; "]",
"[Base_Tarjetas].[TIPO]","[Base_Tarjetas].[TIPO].&amp;[" &amp; $C$1 &amp; "]")/1000,
0)</f>
        <v>0</v>
      </c>
      <c r="AH64" s="8">
        <f>IFERROR(
GETPIVOTDATA("[Base_Tarjetas].[Importe]",TDinamica_R!$A$3,
"[Base_Tarjetas].[PERIODO]","[Base_Tarjetas].[PERIODO].&amp;[" &amp; TEXT(AH$6,"yyyymm") &amp; "]",
"[Base_Tarjetas].[Metrica]","[Base_Tarjetas].[Metrica].&amp;[" &amp; $A64 &amp; "]",
"[Base_Tarjetas].[SEGMENTO_DESCRIP]","[Base_Tarjetas].[SEGMENTO_DESCRIP].&amp;[" &amp; $C$6 &amp; "]",
"[Base_Tarjetas].[SITUACION]","[Base_Tarjetas].[SITUACION].&amp;[" &amp; $C64 &amp; "]",
"[Base_Tarjetas].[TIPO]","[Base_Tarjetas].[TIPO].&amp;[" &amp; $C$1 &amp; "]")/1000,
0)</f>
        <v>0</v>
      </c>
      <c r="AI64" s="8">
        <f>IFERROR(
GETPIVOTDATA("[Base_Tarjetas].[Importe]",TDinamica_R!$A$3,
"[Base_Tarjetas].[PERIODO]","[Base_Tarjetas].[PERIODO].&amp;[" &amp; TEXT(AI$6,"yyyymm") &amp; "]",
"[Base_Tarjetas].[Metrica]","[Base_Tarjetas].[Metrica].&amp;[" &amp; $A64 &amp; "]",
"[Base_Tarjetas].[SEGMENTO_DESCRIP]","[Base_Tarjetas].[SEGMENTO_DESCRIP].&amp;[" &amp; $C$6 &amp; "]",
"[Base_Tarjetas].[SITUACION]","[Base_Tarjetas].[SITUACION].&amp;[" &amp; $C64 &amp; "]",
"[Base_Tarjetas].[TIPO]","[Base_Tarjetas].[TIPO].&amp;[" &amp; $C$1 &amp; "]")/1000,
0)</f>
        <v>0</v>
      </c>
      <c r="AJ64" s="8">
        <f>IFERROR(
GETPIVOTDATA("[Base_Tarjetas].[Importe]",TDinamica_R!$A$3,
"[Base_Tarjetas].[PERIODO]","[Base_Tarjetas].[PERIODO].&amp;[" &amp; TEXT(AJ$6,"yyyymm") &amp; "]",
"[Base_Tarjetas].[Metrica]","[Base_Tarjetas].[Metrica].&amp;[" &amp; $A64 &amp; "]",
"[Base_Tarjetas].[SEGMENTO_DESCRIP]","[Base_Tarjetas].[SEGMENTO_DESCRIP].&amp;[" &amp; $C$6 &amp; "]",
"[Base_Tarjetas].[SITUACION]","[Base_Tarjetas].[SITUACION].&amp;[" &amp; $C64 &amp; "]",
"[Base_Tarjetas].[TIPO]","[Base_Tarjetas].[TIPO].&amp;[" &amp; $C$1 &amp; "]")/1000,
0)</f>
        <v>0</v>
      </c>
      <c r="AK64" s="8">
        <f>IFERROR(
GETPIVOTDATA("[Base_Tarjetas].[Importe]",TDinamica_R!$A$3,
"[Base_Tarjetas].[PERIODO]","[Base_Tarjetas].[PERIODO].&amp;[" &amp; TEXT(AK$6,"yyyymm") &amp; "]",
"[Base_Tarjetas].[Metrica]","[Base_Tarjetas].[Metrica].&amp;[" &amp; $A64 &amp; "]",
"[Base_Tarjetas].[SEGMENTO_DESCRIP]","[Base_Tarjetas].[SEGMENTO_DESCRIP].&amp;[" &amp; $C$6 &amp; "]",
"[Base_Tarjetas].[SITUACION]","[Base_Tarjetas].[SITUACION].&amp;[" &amp; $C64 &amp; "]",
"[Base_Tarjetas].[TIPO]","[Base_Tarjetas].[TIPO].&amp;[" &amp; $C$1 &amp; "]")/1000,
0)</f>
        <v>0</v>
      </c>
      <c r="AL64" s="8">
        <f>IFERROR(
GETPIVOTDATA("[Base_Tarjetas].[Importe]",TDinamica_R!$A$3,
"[Base_Tarjetas].[PERIODO]","[Base_Tarjetas].[PERIODO].&amp;[" &amp; TEXT(AL$6,"yyyymm") &amp; "]",
"[Base_Tarjetas].[Metrica]","[Base_Tarjetas].[Metrica].&amp;[" &amp; $A64 &amp; "]",
"[Base_Tarjetas].[SEGMENTO_DESCRIP]","[Base_Tarjetas].[SEGMENTO_DESCRIP].&amp;[" &amp; $C$6 &amp; "]",
"[Base_Tarjetas].[SITUACION]","[Base_Tarjetas].[SITUACION].&amp;[" &amp; $C64 &amp; "]",
"[Base_Tarjetas].[TIPO]","[Base_Tarjetas].[TIPO].&amp;[" &amp; $C$1 &amp; "]")/1000,
0)</f>
        <v>0</v>
      </c>
      <c r="AM64" s="8">
        <f>IFERROR(
GETPIVOTDATA("[Base_Tarjetas].[Importe]",TDinamica_R!$A$3,
"[Base_Tarjetas].[PERIODO]","[Base_Tarjetas].[PERIODO].&amp;[" &amp; TEXT(AM$6,"yyyymm") &amp; "]",
"[Base_Tarjetas].[Metrica]","[Base_Tarjetas].[Metrica].&amp;[" &amp; $A64 &amp; "]",
"[Base_Tarjetas].[SEGMENTO_DESCRIP]","[Base_Tarjetas].[SEGMENTO_DESCRIP].&amp;[" &amp; $C$6 &amp; "]",
"[Base_Tarjetas].[SITUACION]","[Base_Tarjetas].[SITUACION].&amp;[" &amp; $C64 &amp; "]",
"[Base_Tarjetas].[TIPO]","[Base_Tarjetas].[TIPO].&amp;[" &amp; $C$1 &amp; "]")/1000,
0)</f>
        <v>0</v>
      </c>
      <c r="AN64" s="8">
        <f>IFERROR(
GETPIVOTDATA("[Base_Tarjetas].[Importe]",TDinamica_R!$A$3,
"[Base_Tarjetas].[PERIODO]","[Base_Tarjetas].[PERIODO].&amp;[" &amp; TEXT(AN$6,"yyyymm") &amp; "]",
"[Base_Tarjetas].[Metrica]","[Base_Tarjetas].[Metrica].&amp;[" &amp; $A64 &amp; "]",
"[Base_Tarjetas].[SEGMENTO_DESCRIP]","[Base_Tarjetas].[SEGMENTO_DESCRIP].&amp;[" &amp; $C$6 &amp; "]",
"[Base_Tarjetas].[SITUACION]","[Base_Tarjetas].[SITUACION].&amp;[" &amp; $C64 &amp; "]",
"[Base_Tarjetas].[TIPO]","[Base_Tarjetas].[TIPO].&amp;[" &amp; $C$1 &amp; "]")/1000,
0)</f>
        <v>0</v>
      </c>
      <c r="AO64" s="8">
        <f>IFERROR(
GETPIVOTDATA("[Base_Tarjetas].[Importe]",TDinamica_R!$A$3,
"[Base_Tarjetas].[PERIODO]","[Base_Tarjetas].[PERIODO].&amp;[" &amp; TEXT(AO$6,"yyyymm") &amp; "]",
"[Base_Tarjetas].[Metrica]","[Base_Tarjetas].[Metrica].&amp;[" &amp; $A64 &amp; "]",
"[Base_Tarjetas].[SEGMENTO_DESCRIP]","[Base_Tarjetas].[SEGMENTO_DESCRIP].&amp;[" &amp; $C$6 &amp; "]",
"[Base_Tarjetas].[SITUACION]","[Base_Tarjetas].[SITUACION].&amp;[" &amp; $C64 &amp; "]",
"[Base_Tarjetas].[TIPO]","[Base_Tarjetas].[TIPO].&amp;[" &amp; $C$1 &amp; "]")/1000,
0)</f>
        <v>0</v>
      </c>
      <c r="AP64" s="8">
        <f>IFERROR(
GETPIVOTDATA("[Base_Tarjetas].[Importe]",TDinamica_R!$A$3,
"[Base_Tarjetas].[PERIODO]","[Base_Tarjetas].[PERIODO].&amp;[" &amp; TEXT(AP$6,"yyyymm") &amp; "]",
"[Base_Tarjetas].[Metrica]","[Base_Tarjetas].[Metrica].&amp;[" &amp; $A64 &amp; "]",
"[Base_Tarjetas].[SEGMENTO_DESCRIP]","[Base_Tarjetas].[SEGMENTO_DESCRIP].&amp;[" &amp; $C$6 &amp; "]",
"[Base_Tarjetas].[SITUACION]","[Base_Tarjetas].[SITUACION].&amp;[" &amp; $C64 &amp; "]",
"[Base_Tarjetas].[TIPO]","[Base_Tarjetas].[TIPO].&amp;[" &amp; $C$1 &amp; "]")/1000,
0)</f>
        <v>0</v>
      </c>
      <c r="AQ64" s="8">
        <f>IFERROR(
GETPIVOTDATA("[Base_Tarjetas].[Importe]",TDinamica_R!$A$3,
"[Base_Tarjetas].[PERIODO]","[Base_Tarjetas].[PERIODO].&amp;[" &amp; TEXT(AQ$6,"yyyymm") &amp; "]",
"[Base_Tarjetas].[Metrica]","[Base_Tarjetas].[Metrica].&amp;[" &amp; $A64 &amp; "]",
"[Base_Tarjetas].[SEGMENTO_DESCRIP]","[Base_Tarjetas].[SEGMENTO_DESCRIP].&amp;[" &amp; $C$6 &amp; "]",
"[Base_Tarjetas].[SITUACION]","[Base_Tarjetas].[SITUACION].&amp;[" &amp; $C64 &amp; "]",
"[Base_Tarjetas].[TIPO]","[Base_Tarjetas].[TIPO].&amp;[" &amp; $C$1 &amp; "]")/1000,
0)</f>
        <v>0</v>
      </c>
      <c r="AR64" s="8">
        <f>IFERROR(
GETPIVOTDATA("[Base_Tarjetas].[Importe]",TDinamica_R!$A$3,
"[Base_Tarjetas].[PERIODO]","[Base_Tarjetas].[PERIODO].&amp;[" &amp; TEXT(AR$6,"yyyymm") &amp; "]",
"[Base_Tarjetas].[Metrica]","[Base_Tarjetas].[Metrica].&amp;[" &amp; $A64 &amp; "]",
"[Base_Tarjetas].[SEGMENTO_DESCRIP]","[Base_Tarjetas].[SEGMENTO_DESCRIP].&amp;[" &amp; $C$6 &amp; "]",
"[Base_Tarjetas].[SITUACION]","[Base_Tarjetas].[SITUACION].&amp;[" &amp; $C64 &amp; "]",
"[Base_Tarjetas].[TIPO]","[Base_Tarjetas].[TIPO].&amp;[" &amp; $C$1 &amp; "]")/1000,
0)</f>
        <v>0</v>
      </c>
      <c r="AS64" s="8">
        <f>IFERROR(
GETPIVOTDATA("[Base_Tarjetas].[Importe]",TDinamica_R!$A$3,
"[Base_Tarjetas].[PERIODO]","[Base_Tarjetas].[PERIODO].&amp;[" &amp; TEXT(AS$6,"yyyymm") &amp; "]",
"[Base_Tarjetas].[Metrica]","[Base_Tarjetas].[Metrica].&amp;[" &amp; $A64 &amp; "]",
"[Base_Tarjetas].[SEGMENTO_DESCRIP]","[Base_Tarjetas].[SEGMENTO_DESCRIP].&amp;[" &amp; $C$6 &amp; "]",
"[Base_Tarjetas].[SITUACION]","[Base_Tarjetas].[SITUACION].&amp;[" &amp; $C64 &amp; "]",
"[Base_Tarjetas].[TIPO]","[Base_Tarjetas].[TIPO].&amp;[" &amp; $C$1 &amp; "]")/1000,
0)</f>
        <v>0</v>
      </c>
      <c r="AT64" s="8">
        <f>IFERROR(
GETPIVOTDATA("[Base_Tarjetas].[Importe]",TDinamica_R!$A$3,
"[Base_Tarjetas].[PERIODO]","[Base_Tarjetas].[PERIODO].&amp;[" &amp; TEXT(AT$6,"yyyymm") &amp; "]",
"[Base_Tarjetas].[Metrica]","[Base_Tarjetas].[Metrica].&amp;[" &amp; $A64 &amp; "]",
"[Base_Tarjetas].[SEGMENTO_DESCRIP]","[Base_Tarjetas].[SEGMENTO_DESCRIP].&amp;[" &amp; $C$6 &amp; "]",
"[Base_Tarjetas].[SITUACION]","[Base_Tarjetas].[SITUACION].&amp;[" &amp; $C64 &amp; "]",
"[Base_Tarjetas].[TIPO]","[Base_Tarjetas].[TIPO].&amp;[" &amp; $C$1 &amp; "]")/1000,
0)</f>
        <v>0</v>
      </c>
      <c r="AU64" s="8">
        <f>IFERROR(
GETPIVOTDATA("[Base_Tarjetas].[Importe]",TDinamica_R!$A$3,
"[Base_Tarjetas].[PERIODO]","[Base_Tarjetas].[PERIODO].&amp;[" &amp; TEXT(AU$6,"yyyymm") &amp; "]",
"[Base_Tarjetas].[Metrica]","[Base_Tarjetas].[Metrica].&amp;[" &amp; $A64 &amp; "]",
"[Base_Tarjetas].[SEGMENTO_DESCRIP]","[Base_Tarjetas].[SEGMENTO_DESCRIP].&amp;[" &amp; $C$6 &amp; "]",
"[Base_Tarjetas].[SITUACION]","[Base_Tarjetas].[SITUACION].&amp;[" &amp; $C64 &amp; "]",
"[Base_Tarjetas].[TIPO]","[Base_Tarjetas].[TIPO].&amp;[" &amp; $C$1 &amp; "]")/1000,
0)</f>
        <v>0</v>
      </c>
      <c r="AV64" s="8">
        <f>IFERROR(
GETPIVOTDATA("[Base_Tarjetas].[Importe]",TDinamica_R!$A$3,
"[Base_Tarjetas].[PERIODO]","[Base_Tarjetas].[PERIODO].&amp;[" &amp; TEXT(AV$6,"yyyymm") &amp; "]",
"[Base_Tarjetas].[Metrica]","[Base_Tarjetas].[Metrica].&amp;[" &amp; $A64 &amp; "]",
"[Base_Tarjetas].[SEGMENTO_DESCRIP]","[Base_Tarjetas].[SEGMENTO_DESCRIP].&amp;[" &amp; $C$6 &amp; "]",
"[Base_Tarjetas].[SITUACION]","[Base_Tarjetas].[SITUACION].&amp;[" &amp; $C64 &amp; "]",
"[Base_Tarjetas].[TIPO]","[Base_Tarjetas].[TIPO].&amp;[" &amp; $C$1 &amp; "]")/1000,
0)</f>
        <v>0</v>
      </c>
      <c r="AW64" s="8">
        <f>IFERROR(
GETPIVOTDATA("[Base_Tarjetas].[Importe]",TDinamica_R!$A$3,
"[Base_Tarjetas].[PERIODO]","[Base_Tarjetas].[PERIODO].&amp;[" &amp; TEXT(AW$6,"yyyymm") &amp; "]",
"[Base_Tarjetas].[Metrica]","[Base_Tarjetas].[Metrica].&amp;[" &amp; $A64 &amp; "]",
"[Base_Tarjetas].[SEGMENTO_DESCRIP]","[Base_Tarjetas].[SEGMENTO_DESCRIP].&amp;[" &amp; $C$6 &amp; "]",
"[Base_Tarjetas].[SITUACION]","[Base_Tarjetas].[SITUACION].&amp;[" &amp; $C64 &amp; "]",
"[Base_Tarjetas].[TIPO]","[Base_Tarjetas].[TIPO].&amp;[" &amp; $C$1 &amp; "]")/1000,
0)</f>
        <v>0</v>
      </c>
      <c r="AX64" s="8">
        <f>IFERROR(
GETPIVOTDATA("[Base_Tarjetas].[Importe]",TDinamica_R!$A$3,
"[Base_Tarjetas].[PERIODO]","[Base_Tarjetas].[PERIODO].&amp;[" &amp; TEXT(AX$6,"yyyymm") &amp; "]",
"[Base_Tarjetas].[Metrica]","[Base_Tarjetas].[Metrica].&amp;[" &amp; $A64 &amp; "]",
"[Base_Tarjetas].[SEGMENTO_DESCRIP]","[Base_Tarjetas].[SEGMENTO_DESCRIP].&amp;[" &amp; $C$6 &amp; "]",
"[Base_Tarjetas].[SITUACION]","[Base_Tarjetas].[SITUACION].&amp;[" &amp; $C64 &amp; "]",
"[Base_Tarjetas].[TIPO]","[Base_Tarjetas].[TIPO].&amp;[" &amp; $C$1 &amp; "]")/1000,
0)</f>
        <v>0</v>
      </c>
      <c r="AY64" s="8">
        <f>IFERROR(
GETPIVOTDATA("[Base_Tarjetas].[Importe]",TDinamica_R!$A$3,
"[Base_Tarjetas].[PERIODO]","[Base_Tarjetas].[PERIODO].&amp;[" &amp; TEXT(AY$6,"yyyymm") &amp; "]",
"[Base_Tarjetas].[Metrica]","[Base_Tarjetas].[Metrica].&amp;[" &amp; $A64 &amp; "]",
"[Base_Tarjetas].[SEGMENTO_DESCRIP]","[Base_Tarjetas].[SEGMENTO_DESCRIP].&amp;[" &amp; $C$6 &amp; "]",
"[Base_Tarjetas].[SITUACION]","[Base_Tarjetas].[SITUACION].&amp;[" &amp; $C64 &amp; "]",
"[Base_Tarjetas].[TIPO]","[Base_Tarjetas].[TIPO].&amp;[" &amp; $C$1 &amp; "]")/1000,
0)</f>
        <v>0</v>
      </c>
      <c r="AZ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TEXT(AZ$6,"yyyymm") &amp; "]"),
0)</f>
        <v>0</v>
      </c>
      <c r="BA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TEXT(BA$6,"yyyymm") &amp; "]"),
0)</f>
        <v>0</v>
      </c>
      <c r="BB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TEXT(BB$6,"yyyymm") &amp; "]"),
0)</f>
        <v>0</v>
      </c>
      <c r="BC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TEXT(BC$6,"yyyymm") &amp; "]"),
0)</f>
        <v>0</v>
      </c>
      <c r="BD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TEXT(BD$6,"yyyymm") &amp; "]"),
0)</f>
        <v>0</v>
      </c>
      <c r="BE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TEXT(BE$6,"yyyymm") &amp; "]"),
0)</f>
        <v>0</v>
      </c>
      <c r="BF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TEXT(BF$6,"yyyymm") &amp; "]"),
0)</f>
        <v>0</v>
      </c>
      <c r="BG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TEXT(BG$6,"yyyymm") &amp; "]"),
0)</f>
        <v>0</v>
      </c>
      <c r="BH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TEXT(BH$6,"yyyymm") &amp; "]"),
0)</f>
        <v>0</v>
      </c>
      <c r="BI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TEXT(BI$6,"yyyymm") &amp; "]"),
0)</f>
        <v>0</v>
      </c>
      <c r="BJ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TEXT(BJ$6,"yyyymm") &amp; "]"),
0)</f>
        <v>0</v>
      </c>
      <c r="BK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TEXT(BK$6,"yyyymm") &amp; "]"),
0)</f>
        <v>0</v>
      </c>
      <c r="BO64" s="24">
        <f t="shared" si="48"/>
        <v>0</v>
      </c>
      <c r="BP64" s="24">
        <f t="shared" si="48"/>
        <v>0</v>
      </c>
      <c r="BQ64" s="24">
        <f t="shared" si="48"/>
        <v>0</v>
      </c>
      <c r="BR64" s="24">
        <f t="shared" si="48"/>
        <v>0</v>
      </c>
      <c r="BS64" s="24">
        <f t="shared" si="48"/>
        <v>0</v>
      </c>
      <c r="BT64" s="24">
        <f t="shared" si="48"/>
        <v>0</v>
      </c>
    </row>
    <row r="65" spans="1:72" outlineLevel="1" x14ac:dyDescent="0.25">
      <c r="A65" s="11" t="s">
        <v>35</v>
      </c>
      <c r="C65" s="2" t="s">
        <v>96</v>
      </c>
      <c r="D65" s="8">
        <f>IFERROR(
GETPIVOTDATA("[Base_Tarjetas].[Importe]",TDinamica_R!$A$3,
"[Base_Tarjetas].[PERIODO]","[Base_Tarjetas].[PERIODO].&amp;[" &amp; TEXT(D$6,"yyyymm") &amp; "]",
"[Base_Tarjetas].[Metrica]","[Base_Tarjetas].[Metrica].&amp;[" &amp; $A65 &amp; "]",
"[Base_Tarjetas].[SEGMENTO_DESCRIP]","[Base_Tarjetas].[SEGMENTO_DESCRIP].&amp;[" &amp; $C$6 &amp; "]",
"[Base_Tarjetas].[SITUACION]","[Base_Tarjetas].[SITUACION].&amp;[" &amp; $C65 &amp; "]",
"[Base_Tarjetas].[TIPO]","[Base_Tarjetas].[TIPO].&amp;[" &amp; $C$1 &amp; "]")/1000,
0)</f>
        <v>0</v>
      </c>
      <c r="E65" s="8">
        <f>IFERROR(
GETPIVOTDATA("[Base_Tarjetas].[Importe]",TDinamica_R!$A$3,
"[Base_Tarjetas].[PERIODO]","[Base_Tarjetas].[PERIODO].&amp;[" &amp; TEXT(E$6,"yyyymm") &amp; "]",
"[Base_Tarjetas].[Metrica]","[Base_Tarjetas].[Metrica].&amp;[" &amp; $A65 &amp; "]",
"[Base_Tarjetas].[SEGMENTO_DESCRIP]","[Base_Tarjetas].[SEGMENTO_DESCRIP].&amp;[" &amp; $C$6 &amp; "]",
"[Base_Tarjetas].[SITUACION]","[Base_Tarjetas].[SITUACION].&amp;[" &amp; $C65 &amp; "]",
"[Base_Tarjetas].[TIPO]","[Base_Tarjetas].[TIPO].&amp;[" &amp; $C$1 &amp; "]")/1000,
0)</f>
        <v>0</v>
      </c>
      <c r="F65" s="8">
        <f>IFERROR(
GETPIVOTDATA("[Base_Tarjetas].[Importe]",TDinamica_R!$A$3,
"[Base_Tarjetas].[PERIODO]","[Base_Tarjetas].[PERIODO].&amp;[" &amp; TEXT(F$6,"yyyymm") &amp; "]",
"[Base_Tarjetas].[Metrica]","[Base_Tarjetas].[Metrica].&amp;[" &amp; $A65 &amp; "]",
"[Base_Tarjetas].[SEGMENTO_DESCRIP]","[Base_Tarjetas].[SEGMENTO_DESCRIP].&amp;[" &amp; $C$6 &amp; "]",
"[Base_Tarjetas].[SITUACION]","[Base_Tarjetas].[SITUACION].&amp;[" &amp; $C65 &amp; "]",
"[Base_Tarjetas].[TIPO]","[Base_Tarjetas].[TIPO].&amp;[" &amp; $C$1 &amp; "]")/1000,
0)</f>
        <v>0</v>
      </c>
      <c r="G65" s="8">
        <f>IFERROR(
GETPIVOTDATA("[Base_Tarjetas].[Importe]",TDinamica_R!$A$3,
"[Base_Tarjetas].[PERIODO]","[Base_Tarjetas].[PERIODO].&amp;[" &amp; TEXT(G$6,"yyyymm") &amp; "]",
"[Base_Tarjetas].[Metrica]","[Base_Tarjetas].[Metrica].&amp;[" &amp; $A65 &amp; "]",
"[Base_Tarjetas].[SEGMENTO_DESCRIP]","[Base_Tarjetas].[SEGMENTO_DESCRIP].&amp;[" &amp; $C$6 &amp; "]",
"[Base_Tarjetas].[SITUACION]","[Base_Tarjetas].[SITUACION].&amp;[" &amp; $C65 &amp; "]",
"[Base_Tarjetas].[TIPO]","[Base_Tarjetas].[TIPO].&amp;[" &amp; $C$1 &amp; "]")/1000,
0)</f>
        <v>0</v>
      </c>
      <c r="H65" s="8">
        <f>IFERROR(
GETPIVOTDATA("[Base_Tarjetas].[Importe]",TDinamica_R!$A$3,
"[Base_Tarjetas].[PERIODO]","[Base_Tarjetas].[PERIODO].&amp;[" &amp; TEXT(H$6,"yyyymm") &amp; "]",
"[Base_Tarjetas].[Metrica]","[Base_Tarjetas].[Metrica].&amp;[" &amp; $A65 &amp; "]",
"[Base_Tarjetas].[SEGMENTO_DESCRIP]","[Base_Tarjetas].[SEGMENTO_DESCRIP].&amp;[" &amp; $C$6 &amp; "]",
"[Base_Tarjetas].[SITUACION]","[Base_Tarjetas].[SITUACION].&amp;[" &amp; $C65 &amp; "]",
"[Base_Tarjetas].[TIPO]","[Base_Tarjetas].[TIPO].&amp;[" &amp; $C$1 &amp; "]")/1000,
0)</f>
        <v>0</v>
      </c>
      <c r="I65" s="8">
        <f>IFERROR(
GETPIVOTDATA("[Base_Tarjetas].[Importe]",TDinamica_R!$A$3,
"[Base_Tarjetas].[PERIODO]","[Base_Tarjetas].[PERIODO].&amp;[" &amp; TEXT(I$6,"yyyymm") &amp; "]",
"[Base_Tarjetas].[Metrica]","[Base_Tarjetas].[Metrica].&amp;[" &amp; $A65 &amp; "]",
"[Base_Tarjetas].[SEGMENTO_DESCRIP]","[Base_Tarjetas].[SEGMENTO_DESCRIP].&amp;[" &amp; $C$6 &amp; "]",
"[Base_Tarjetas].[SITUACION]","[Base_Tarjetas].[SITUACION].&amp;[" &amp; $C65 &amp; "]",
"[Base_Tarjetas].[TIPO]","[Base_Tarjetas].[TIPO].&amp;[" &amp; $C$1 &amp; "]")/1000,
0)</f>
        <v>0</v>
      </c>
      <c r="J65" s="8">
        <f>IFERROR(
GETPIVOTDATA("[Base_Tarjetas].[Importe]",TDinamica_R!$A$3,
"[Base_Tarjetas].[PERIODO]","[Base_Tarjetas].[PERIODO].&amp;[" &amp; TEXT(J$6,"yyyymm") &amp; "]",
"[Base_Tarjetas].[Metrica]","[Base_Tarjetas].[Metrica].&amp;[" &amp; $A65 &amp; "]",
"[Base_Tarjetas].[SEGMENTO_DESCRIP]","[Base_Tarjetas].[SEGMENTO_DESCRIP].&amp;[" &amp; $C$6 &amp; "]",
"[Base_Tarjetas].[SITUACION]","[Base_Tarjetas].[SITUACION].&amp;[" &amp; $C65 &amp; "]",
"[Base_Tarjetas].[TIPO]","[Base_Tarjetas].[TIPO].&amp;[" &amp; $C$1 &amp; "]")/1000,
0)</f>
        <v>0</v>
      </c>
      <c r="K65" s="8">
        <f>IFERROR(
GETPIVOTDATA("[Base_Tarjetas].[Importe]",TDinamica_R!$A$3,
"[Base_Tarjetas].[PERIODO]","[Base_Tarjetas].[PERIODO].&amp;[" &amp; TEXT(K$6,"yyyymm") &amp; "]",
"[Base_Tarjetas].[Metrica]","[Base_Tarjetas].[Metrica].&amp;[" &amp; $A65 &amp; "]",
"[Base_Tarjetas].[SEGMENTO_DESCRIP]","[Base_Tarjetas].[SEGMENTO_DESCRIP].&amp;[" &amp; $C$6 &amp; "]",
"[Base_Tarjetas].[SITUACION]","[Base_Tarjetas].[SITUACION].&amp;[" &amp; $C65 &amp; "]",
"[Base_Tarjetas].[TIPO]","[Base_Tarjetas].[TIPO].&amp;[" &amp; $C$1 &amp; "]")/1000,
0)</f>
        <v>0</v>
      </c>
      <c r="L65" s="8">
        <f>IFERROR(
GETPIVOTDATA("[Base_Tarjetas].[Importe]",TDinamica_R!$A$3,
"[Base_Tarjetas].[PERIODO]","[Base_Tarjetas].[PERIODO].&amp;[" &amp; TEXT(L$6,"yyyymm") &amp; "]",
"[Base_Tarjetas].[Metrica]","[Base_Tarjetas].[Metrica].&amp;[" &amp; $A65 &amp; "]",
"[Base_Tarjetas].[SEGMENTO_DESCRIP]","[Base_Tarjetas].[SEGMENTO_DESCRIP].&amp;[" &amp; $C$6 &amp; "]",
"[Base_Tarjetas].[SITUACION]","[Base_Tarjetas].[SITUACION].&amp;[" &amp; $C65 &amp; "]",
"[Base_Tarjetas].[TIPO]","[Base_Tarjetas].[TIPO].&amp;[" &amp; $C$1 &amp; "]")/1000,
0)</f>
        <v>0</v>
      </c>
      <c r="M65" s="8">
        <f>IFERROR(
GETPIVOTDATA("[Base_Tarjetas].[Importe]",TDinamica_R!$A$3,
"[Base_Tarjetas].[PERIODO]","[Base_Tarjetas].[PERIODO].&amp;[" &amp; TEXT(M$6,"yyyymm") &amp; "]",
"[Base_Tarjetas].[Metrica]","[Base_Tarjetas].[Metrica].&amp;[" &amp; $A65 &amp; "]",
"[Base_Tarjetas].[SEGMENTO_DESCRIP]","[Base_Tarjetas].[SEGMENTO_DESCRIP].&amp;[" &amp; $C$6 &amp; "]",
"[Base_Tarjetas].[SITUACION]","[Base_Tarjetas].[SITUACION].&amp;[" &amp; $C65 &amp; "]",
"[Base_Tarjetas].[TIPO]","[Base_Tarjetas].[TIPO].&amp;[" &amp; $C$1 &amp; "]")/1000,
0)</f>
        <v>0</v>
      </c>
      <c r="N65" s="8">
        <f>IFERROR(
GETPIVOTDATA("[Base_Tarjetas].[Importe]",TDinamica_R!$A$3,
"[Base_Tarjetas].[PERIODO]","[Base_Tarjetas].[PERIODO].&amp;[" &amp; TEXT(N$6,"yyyymm") &amp; "]",
"[Base_Tarjetas].[Metrica]","[Base_Tarjetas].[Metrica].&amp;[" &amp; $A65 &amp; "]",
"[Base_Tarjetas].[SEGMENTO_DESCRIP]","[Base_Tarjetas].[SEGMENTO_DESCRIP].&amp;[" &amp; $C$6 &amp; "]",
"[Base_Tarjetas].[SITUACION]","[Base_Tarjetas].[SITUACION].&amp;[" &amp; $C65 &amp; "]",
"[Base_Tarjetas].[TIPO]","[Base_Tarjetas].[TIPO].&amp;[" &amp; $C$1 &amp; "]")/1000,
0)</f>
        <v>0</v>
      </c>
      <c r="O65" s="8">
        <f>IFERROR(
GETPIVOTDATA("[Base_Tarjetas].[Importe]",TDinamica_R!$A$3,
"[Base_Tarjetas].[PERIODO]","[Base_Tarjetas].[PERIODO].&amp;[" &amp; TEXT(O$6,"yyyymm") &amp; "]",
"[Base_Tarjetas].[Metrica]","[Base_Tarjetas].[Metrica].&amp;[" &amp; $A65 &amp; "]",
"[Base_Tarjetas].[SEGMENTO_DESCRIP]","[Base_Tarjetas].[SEGMENTO_DESCRIP].&amp;[" &amp; $C$6 &amp; "]",
"[Base_Tarjetas].[SITUACION]","[Base_Tarjetas].[SITUACION].&amp;[" &amp; $C65 &amp; "]",
"[Base_Tarjetas].[TIPO]","[Base_Tarjetas].[TIPO].&amp;[" &amp; $C$1 &amp; "]")/1000,
0)</f>
        <v>0</v>
      </c>
      <c r="P65" s="8">
        <f>IFERROR(
GETPIVOTDATA("[Base_Tarjetas].[Importe]",TDinamica_R!$A$3,
"[Base_Tarjetas].[PERIODO]","[Base_Tarjetas].[PERIODO].&amp;[" &amp; TEXT(P$6,"yyyymm") &amp; "]",
"[Base_Tarjetas].[Metrica]","[Base_Tarjetas].[Metrica].&amp;[" &amp; $A65 &amp; "]",
"[Base_Tarjetas].[SEGMENTO_DESCRIP]","[Base_Tarjetas].[SEGMENTO_DESCRIP].&amp;[" &amp; $C$6 &amp; "]",
"[Base_Tarjetas].[SITUACION]","[Base_Tarjetas].[SITUACION].&amp;[" &amp; $C65 &amp; "]",
"[Base_Tarjetas].[TIPO]","[Base_Tarjetas].[TIPO].&amp;[" &amp; $C$1 &amp; "]")/1000,
0)</f>
        <v>0</v>
      </c>
      <c r="Q65" s="8">
        <f>IFERROR(
GETPIVOTDATA("[Base_Tarjetas].[Importe]",TDinamica_R!$A$3,
"[Base_Tarjetas].[PERIODO]","[Base_Tarjetas].[PERIODO].&amp;[" &amp; TEXT(Q$6,"yyyymm") &amp; "]",
"[Base_Tarjetas].[Metrica]","[Base_Tarjetas].[Metrica].&amp;[" &amp; $A65 &amp; "]",
"[Base_Tarjetas].[SEGMENTO_DESCRIP]","[Base_Tarjetas].[SEGMENTO_DESCRIP].&amp;[" &amp; $C$6 &amp; "]",
"[Base_Tarjetas].[SITUACION]","[Base_Tarjetas].[SITUACION].&amp;[" &amp; $C65 &amp; "]",
"[Base_Tarjetas].[TIPO]","[Base_Tarjetas].[TIPO].&amp;[" &amp; $C$1 &amp; "]")/1000,
0)</f>
        <v>0</v>
      </c>
      <c r="R65" s="8">
        <f>IFERROR(
GETPIVOTDATA("[Base_Tarjetas].[Importe]",TDinamica_R!$A$3,
"[Base_Tarjetas].[PERIODO]","[Base_Tarjetas].[PERIODO].&amp;[" &amp; TEXT(R$6,"yyyymm") &amp; "]",
"[Base_Tarjetas].[Metrica]","[Base_Tarjetas].[Metrica].&amp;[" &amp; $A65 &amp; "]",
"[Base_Tarjetas].[SEGMENTO_DESCRIP]","[Base_Tarjetas].[SEGMENTO_DESCRIP].&amp;[" &amp; $C$6 &amp; "]",
"[Base_Tarjetas].[SITUACION]","[Base_Tarjetas].[SITUACION].&amp;[" &amp; $C65 &amp; "]",
"[Base_Tarjetas].[TIPO]","[Base_Tarjetas].[TIPO].&amp;[" &amp; $C$1 &amp; "]")/1000,
0)</f>
        <v>0</v>
      </c>
      <c r="S65" s="8">
        <f>IFERROR(
GETPIVOTDATA("[Base_Tarjetas].[Importe]",TDinamica_R!$A$3,
"[Base_Tarjetas].[PERIODO]","[Base_Tarjetas].[PERIODO].&amp;[" &amp; TEXT(S$6,"yyyymm") &amp; "]",
"[Base_Tarjetas].[Metrica]","[Base_Tarjetas].[Metrica].&amp;[" &amp; $A65 &amp; "]",
"[Base_Tarjetas].[SEGMENTO_DESCRIP]","[Base_Tarjetas].[SEGMENTO_DESCRIP].&amp;[" &amp; $C$6 &amp; "]",
"[Base_Tarjetas].[SITUACION]","[Base_Tarjetas].[SITUACION].&amp;[" &amp; $C65 &amp; "]",
"[Base_Tarjetas].[TIPO]","[Base_Tarjetas].[TIPO].&amp;[" &amp; $C$1 &amp; "]")/1000,
0)</f>
        <v>0</v>
      </c>
      <c r="T65" s="8">
        <f>IFERROR(
GETPIVOTDATA("[Base_Tarjetas].[Importe]",TDinamica_R!$A$3,
"[Base_Tarjetas].[PERIODO]","[Base_Tarjetas].[PERIODO].&amp;[" &amp; TEXT(T$6,"yyyymm") &amp; "]",
"[Base_Tarjetas].[Metrica]","[Base_Tarjetas].[Metrica].&amp;[" &amp; $A65 &amp; "]",
"[Base_Tarjetas].[SEGMENTO_DESCRIP]","[Base_Tarjetas].[SEGMENTO_DESCRIP].&amp;[" &amp; $C$6 &amp; "]",
"[Base_Tarjetas].[SITUACION]","[Base_Tarjetas].[SITUACION].&amp;[" &amp; $C65 &amp; "]",
"[Base_Tarjetas].[TIPO]","[Base_Tarjetas].[TIPO].&amp;[" &amp; $C$1 &amp; "]")/1000,
0)</f>
        <v>0</v>
      </c>
      <c r="U65" s="8">
        <f>IFERROR(
GETPIVOTDATA("[Base_Tarjetas].[Importe]",TDinamica_R!$A$3,
"[Base_Tarjetas].[PERIODO]","[Base_Tarjetas].[PERIODO].&amp;[" &amp; TEXT(U$6,"yyyymm") &amp; "]",
"[Base_Tarjetas].[Metrica]","[Base_Tarjetas].[Metrica].&amp;[" &amp; $A65 &amp; "]",
"[Base_Tarjetas].[SEGMENTO_DESCRIP]","[Base_Tarjetas].[SEGMENTO_DESCRIP].&amp;[" &amp; $C$6 &amp; "]",
"[Base_Tarjetas].[SITUACION]","[Base_Tarjetas].[SITUACION].&amp;[" &amp; $C65 &amp; "]",
"[Base_Tarjetas].[TIPO]","[Base_Tarjetas].[TIPO].&amp;[" &amp; $C$1 &amp; "]")/1000,
0)</f>
        <v>0</v>
      </c>
      <c r="V65" s="8">
        <f>IFERROR(
GETPIVOTDATA("[Base_Tarjetas].[Importe]",TDinamica_R!$A$3,
"[Base_Tarjetas].[PERIODO]","[Base_Tarjetas].[PERIODO].&amp;[" &amp; TEXT(V$6,"yyyymm") &amp; "]",
"[Base_Tarjetas].[Metrica]","[Base_Tarjetas].[Metrica].&amp;[" &amp; $A65 &amp; "]",
"[Base_Tarjetas].[SEGMENTO_DESCRIP]","[Base_Tarjetas].[SEGMENTO_DESCRIP].&amp;[" &amp; $C$6 &amp; "]",
"[Base_Tarjetas].[SITUACION]","[Base_Tarjetas].[SITUACION].&amp;[" &amp; $C65 &amp; "]",
"[Base_Tarjetas].[TIPO]","[Base_Tarjetas].[TIPO].&amp;[" &amp; $C$1 &amp; "]")/1000,
0)</f>
        <v>0</v>
      </c>
      <c r="W65" s="8">
        <f>IFERROR(
GETPIVOTDATA("[Base_Tarjetas].[Importe]",TDinamica_R!$A$3,
"[Base_Tarjetas].[PERIODO]","[Base_Tarjetas].[PERIODO].&amp;[" &amp; TEXT(W$6,"yyyymm") &amp; "]",
"[Base_Tarjetas].[Metrica]","[Base_Tarjetas].[Metrica].&amp;[" &amp; $A65 &amp; "]",
"[Base_Tarjetas].[SEGMENTO_DESCRIP]","[Base_Tarjetas].[SEGMENTO_DESCRIP].&amp;[" &amp; $C$6 &amp; "]",
"[Base_Tarjetas].[SITUACION]","[Base_Tarjetas].[SITUACION].&amp;[" &amp; $C65 &amp; "]",
"[Base_Tarjetas].[TIPO]","[Base_Tarjetas].[TIPO].&amp;[" &amp; $C$1 &amp; "]")/1000,
0)</f>
        <v>0</v>
      </c>
      <c r="X65" s="8">
        <f>IFERROR(
GETPIVOTDATA("[Base_Tarjetas].[Importe]",TDinamica_R!$A$3,
"[Base_Tarjetas].[PERIODO]","[Base_Tarjetas].[PERIODO].&amp;[" &amp; TEXT(X$6,"yyyymm") &amp; "]",
"[Base_Tarjetas].[Metrica]","[Base_Tarjetas].[Metrica].&amp;[" &amp; $A65 &amp; "]",
"[Base_Tarjetas].[SEGMENTO_DESCRIP]","[Base_Tarjetas].[SEGMENTO_DESCRIP].&amp;[" &amp; $C$6 &amp; "]",
"[Base_Tarjetas].[SITUACION]","[Base_Tarjetas].[SITUACION].&amp;[" &amp; $C65 &amp; "]",
"[Base_Tarjetas].[TIPO]","[Base_Tarjetas].[TIPO].&amp;[" &amp; $C$1 &amp; "]")/1000,
0)</f>
        <v>0</v>
      </c>
      <c r="Y65" s="8">
        <f>IFERROR(
GETPIVOTDATA("[Base_Tarjetas].[Importe]",TDinamica_R!$A$3,
"[Base_Tarjetas].[PERIODO]","[Base_Tarjetas].[PERIODO].&amp;[" &amp; TEXT(Y$6,"yyyymm") &amp; "]",
"[Base_Tarjetas].[Metrica]","[Base_Tarjetas].[Metrica].&amp;[" &amp; $A65 &amp; "]",
"[Base_Tarjetas].[SEGMENTO_DESCRIP]","[Base_Tarjetas].[SEGMENTO_DESCRIP].&amp;[" &amp; $C$6 &amp; "]",
"[Base_Tarjetas].[SITUACION]","[Base_Tarjetas].[SITUACION].&amp;[" &amp; $C65 &amp; "]",
"[Base_Tarjetas].[TIPO]","[Base_Tarjetas].[TIPO].&amp;[" &amp; $C$1 &amp; "]")/1000,
0)</f>
        <v>0</v>
      </c>
      <c r="Z65" s="8">
        <f>IFERROR(
GETPIVOTDATA("[Base_Tarjetas].[Importe]",TDinamica_R!$A$3,
"[Base_Tarjetas].[PERIODO]","[Base_Tarjetas].[PERIODO].&amp;[" &amp; TEXT(Z$6,"yyyymm") &amp; "]",
"[Base_Tarjetas].[Metrica]","[Base_Tarjetas].[Metrica].&amp;[" &amp; $A65 &amp; "]",
"[Base_Tarjetas].[SEGMENTO_DESCRIP]","[Base_Tarjetas].[SEGMENTO_DESCRIP].&amp;[" &amp; $C$6 &amp; "]",
"[Base_Tarjetas].[SITUACION]","[Base_Tarjetas].[SITUACION].&amp;[" &amp; $C65 &amp; "]",
"[Base_Tarjetas].[TIPO]","[Base_Tarjetas].[TIPO].&amp;[" &amp; $C$1 &amp; "]")/1000,
0)</f>
        <v>0</v>
      </c>
      <c r="AA65" s="8">
        <f>IFERROR(
GETPIVOTDATA("[Base_Tarjetas].[Importe]",TDinamica_R!$A$3,
"[Base_Tarjetas].[PERIODO]","[Base_Tarjetas].[PERIODO].&amp;[" &amp; TEXT(AA$6,"yyyymm") &amp; "]",
"[Base_Tarjetas].[Metrica]","[Base_Tarjetas].[Metrica].&amp;[" &amp; $A65 &amp; "]",
"[Base_Tarjetas].[SEGMENTO_DESCRIP]","[Base_Tarjetas].[SEGMENTO_DESCRIP].&amp;[" &amp; $C$6 &amp; "]",
"[Base_Tarjetas].[SITUACION]","[Base_Tarjetas].[SITUACION].&amp;[" &amp; $C65 &amp; "]",
"[Base_Tarjetas].[TIPO]","[Base_Tarjetas].[TIPO].&amp;[" &amp; $C$1 &amp; "]")/1000,
0)</f>
        <v>0</v>
      </c>
      <c r="AB65" s="8">
        <f>IFERROR(
GETPIVOTDATA("[Base_Tarjetas].[Importe]",TDinamica_R!$A$3,
"[Base_Tarjetas].[PERIODO]","[Base_Tarjetas].[PERIODO].&amp;[" &amp; TEXT(AB$6,"yyyymm") &amp; "]",
"[Base_Tarjetas].[Metrica]","[Base_Tarjetas].[Metrica].&amp;[" &amp; $A65 &amp; "]",
"[Base_Tarjetas].[SEGMENTO_DESCRIP]","[Base_Tarjetas].[SEGMENTO_DESCRIP].&amp;[" &amp; $C$6 &amp; "]",
"[Base_Tarjetas].[SITUACION]","[Base_Tarjetas].[SITUACION].&amp;[" &amp; $C65 &amp; "]",
"[Base_Tarjetas].[TIPO]","[Base_Tarjetas].[TIPO].&amp;[" &amp; $C$1 &amp; "]")/1000,
0)</f>
        <v>0</v>
      </c>
      <c r="AC65" s="8">
        <f>IFERROR(
GETPIVOTDATA("[Base_Tarjetas].[Importe]",TDinamica_R!$A$3,
"[Base_Tarjetas].[PERIODO]","[Base_Tarjetas].[PERIODO].&amp;[" &amp; TEXT(AC$6,"yyyymm") &amp; "]",
"[Base_Tarjetas].[Metrica]","[Base_Tarjetas].[Metrica].&amp;[" &amp; $A65 &amp; "]",
"[Base_Tarjetas].[SEGMENTO_DESCRIP]","[Base_Tarjetas].[SEGMENTO_DESCRIP].&amp;[" &amp; $C$6 &amp; "]",
"[Base_Tarjetas].[SITUACION]","[Base_Tarjetas].[SITUACION].&amp;[" &amp; $C65 &amp; "]",
"[Base_Tarjetas].[TIPO]","[Base_Tarjetas].[TIPO].&amp;[" &amp; $C$1 &amp; "]")/1000,
0)</f>
        <v>0</v>
      </c>
      <c r="AD65" s="8">
        <f>IFERROR(
GETPIVOTDATA("[Base_Tarjetas].[Importe]",TDinamica_R!$A$3,
"[Base_Tarjetas].[PERIODO]","[Base_Tarjetas].[PERIODO].&amp;[" &amp; TEXT(AD$6,"yyyymm") &amp; "]",
"[Base_Tarjetas].[Metrica]","[Base_Tarjetas].[Metrica].&amp;[" &amp; $A65 &amp; "]",
"[Base_Tarjetas].[SEGMENTO_DESCRIP]","[Base_Tarjetas].[SEGMENTO_DESCRIP].&amp;[" &amp; $C$6 &amp; "]",
"[Base_Tarjetas].[SITUACION]","[Base_Tarjetas].[SITUACION].&amp;[" &amp; $C65 &amp; "]",
"[Base_Tarjetas].[TIPO]","[Base_Tarjetas].[TIPO].&amp;[" &amp; $C$1 &amp; "]")/1000,
0)</f>
        <v>0</v>
      </c>
      <c r="AE65" s="8">
        <f>IFERROR(
GETPIVOTDATA("[Base_Tarjetas].[Importe]",TDinamica_R!$A$3,
"[Base_Tarjetas].[PERIODO]","[Base_Tarjetas].[PERIODO].&amp;[" &amp; TEXT(AE$6,"yyyymm") &amp; "]",
"[Base_Tarjetas].[Metrica]","[Base_Tarjetas].[Metrica].&amp;[" &amp; $A65 &amp; "]",
"[Base_Tarjetas].[SEGMENTO_DESCRIP]","[Base_Tarjetas].[SEGMENTO_DESCRIP].&amp;[" &amp; $C$6 &amp; "]",
"[Base_Tarjetas].[SITUACION]","[Base_Tarjetas].[SITUACION].&amp;[" &amp; $C65 &amp; "]",
"[Base_Tarjetas].[TIPO]","[Base_Tarjetas].[TIPO].&amp;[" &amp; $C$1 &amp; "]")/1000,
0)</f>
        <v>0</v>
      </c>
      <c r="AF65" s="8">
        <f>IFERROR(
GETPIVOTDATA("[Base_Tarjetas].[Importe]",TDinamica_R!$A$3,
"[Base_Tarjetas].[PERIODO]","[Base_Tarjetas].[PERIODO].&amp;[" &amp; TEXT(AF$6,"yyyymm") &amp; "]",
"[Base_Tarjetas].[Metrica]","[Base_Tarjetas].[Metrica].&amp;[" &amp; $A65 &amp; "]",
"[Base_Tarjetas].[SEGMENTO_DESCRIP]","[Base_Tarjetas].[SEGMENTO_DESCRIP].&amp;[" &amp; $C$6 &amp; "]",
"[Base_Tarjetas].[SITUACION]","[Base_Tarjetas].[SITUACION].&amp;[" &amp; $C65 &amp; "]",
"[Base_Tarjetas].[TIPO]","[Base_Tarjetas].[TIPO].&amp;[" &amp; $C$1 &amp; "]")/1000,
0)</f>
        <v>0</v>
      </c>
      <c r="AG65" s="8">
        <f>IFERROR(
GETPIVOTDATA("[Base_Tarjetas].[Importe]",TDinamica_R!$A$3,
"[Base_Tarjetas].[PERIODO]","[Base_Tarjetas].[PERIODO].&amp;[" &amp; TEXT(AG$6,"yyyymm") &amp; "]",
"[Base_Tarjetas].[Metrica]","[Base_Tarjetas].[Metrica].&amp;[" &amp; $A65 &amp; "]",
"[Base_Tarjetas].[SEGMENTO_DESCRIP]","[Base_Tarjetas].[SEGMENTO_DESCRIP].&amp;[" &amp; $C$6 &amp; "]",
"[Base_Tarjetas].[SITUACION]","[Base_Tarjetas].[SITUACION].&amp;[" &amp; $C65 &amp; "]",
"[Base_Tarjetas].[TIPO]","[Base_Tarjetas].[TIPO].&amp;[" &amp; $C$1 &amp; "]")/1000,
0)</f>
        <v>0</v>
      </c>
      <c r="AH65" s="8">
        <f>IFERROR(
GETPIVOTDATA("[Base_Tarjetas].[Importe]",TDinamica_R!$A$3,
"[Base_Tarjetas].[PERIODO]","[Base_Tarjetas].[PERIODO].&amp;[" &amp; TEXT(AH$6,"yyyymm") &amp; "]",
"[Base_Tarjetas].[Metrica]","[Base_Tarjetas].[Metrica].&amp;[" &amp; $A65 &amp; "]",
"[Base_Tarjetas].[SEGMENTO_DESCRIP]","[Base_Tarjetas].[SEGMENTO_DESCRIP].&amp;[" &amp; $C$6 &amp; "]",
"[Base_Tarjetas].[SITUACION]","[Base_Tarjetas].[SITUACION].&amp;[" &amp; $C65 &amp; "]",
"[Base_Tarjetas].[TIPO]","[Base_Tarjetas].[TIPO].&amp;[" &amp; $C$1 &amp; "]")/1000,
0)</f>
        <v>0</v>
      </c>
      <c r="AI65" s="8">
        <f>IFERROR(
GETPIVOTDATA("[Base_Tarjetas].[Importe]",TDinamica_R!$A$3,
"[Base_Tarjetas].[PERIODO]","[Base_Tarjetas].[PERIODO].&amp;[" &amp; TEXT(AI$6,"yyyymm") &amp; "]",
"[Base_Tarjetas].[Metrica]","[Base_Tarjetas].[Metrica].&amp;[" &amp; $A65 &amp; "]",
"[Base_Tarjetas].[SEGMENTO_DESCRIP]","[Base_Tarjetas].[SEGMENTO_DESCRIP].&amp;[" &amp; $C$6 &amp; "]",
"[Base_Tarjetas].[SITUACION]","[Base_Tarjetas].[SITUACION].&amp;[" &amp; $C65 &amp; "]",
"[Base_Tarjetas].[TIPO]","[Base_Tarjetas].[TIPO].&amp;[" &amp; $C$1 &amp; "]")/1000,
0)</f>
        <v>0</v>
      </c>
      <c r="AJ65" s="8">
        <f>IFERROR(
GETPIVOTDATA("[Base_Tarjetas].[Importe]",TDinamica_R!$A$3,
"[Base_Tarjetas].[PERIODO]","[Base_Tarjetas].[PERIODO].&amp;[" &amp; TEXT(AJ$6,"yyyymm") &amp; "]",
"[Base_Tarjetas].[Metrica]","[Base_Tarjetas].[Metrica].&amp;[" &amp; $A65 &amp; "]",
"[Base_Tarjetas].[SEGMENTO_DESCRIP]","[Base_Tarjetas].[SEGMENTO_DESCRIP].&amp;[" &amp; $C$6 &amp; "]",
"[Base_Tarjetas].[SITUACION]","[Base_Tarjetas].[SITUACION].&amp;[" &amp; $C65 &amp; "]",
"[Base_Tarjetas].[TIPO]","[Base_Tarjetas].[TIPO].&amp;[" &amp; $C$1 &amp; "]")/1000,
0)</f>
        <v>0</v>
      </c>
      <c r="AK65" s="8">
        <f>IFERROR(
GETPIVOTDATA("[Base_Tarjetas].[Importe]",TDinamica_R!$A$3,
"[Base_Tarjetas].[PERIODO]","[Base_Tarjetas].[PERIODO].&amp;[" &amp; TEXT(AK$6,"yyyymm") &amp; "]",
"[Base_Tarjetas].[Metrica]","[Base_Tarjetas].[Metrica].&amp;[" &amp; $A65 &amp; "]",
"[Base_Tarjetas].[SEGMENTO_DESCRIP]","[Base_Tarjetas].[SEGMENTO_DESCRIP].&amp;[" &amp; $C$6 &amp; "]",
"[Base_Tarjetas].[SITUACION]","[Base_Tarjetas].[SITUACION].&amp;[" &amp; $C65 &amp; "]",
"[Base_Tarjetas].[TIPO]","[Base_Tarjetas].[TIPO].&amp;[" &amp; $C$1 &amp; "]")/1000,
0)</f>
        <v>0</v>
      </c>
      <c r="AL65" s="8">
        <f>IFERROR(
GETPIVOTDATA("[Base_Tarjetas].[Importe]",TDinamica_R!$A$3,
"[Base_Tarjetas].[PERIODO]","[Base_Tarjetas].[PERIODO].&amp;[" &amp; TEXT(AL$6,"yyyymm") &amp; "]",
"[Base_Tarjetas].[Metrica]","[Base_Tarjetas].[Metrica].&amp;[" &amp; $A65 &amp; "]",
"[Base_Tarjetas].[SEGMENTO_DESCRIP]","[Base_Tarjetas].[SEGMENTO_DESCRIP].&amp;[" &amp; $C$6 &amp; "]",
"[Base_Tarjetas].[SITUACION]","[Base_Tarjetas].[SITUACION].&amp;[" &amp; $C65 &amp; "]",
"[Base_Tarjetas].[TIPO]","[Base_Tarjetas].[TIPO].&amp;[" &amp; $C$1 &amp; "]")/1000,
0)</f>
        <v>0</v>
      </c>
      <c r="AM65" s="8">
        <f>IFERROR(
GETPIVOTDATA("[Base_Tarjetas].[Importe]",TDinamica_R!$A$3,
"[Base_Tarjetas].[PERIODO]","[Base_Tarjetas].[PERIODO].&amp;[" &amp; TEXT(AM$6,"yyyymm") &amp; "]",
"[Base_Tarjetas].[Metrica]","[Base_Tarjetas].[Metrica].&amp;[" &amp; $A65 &amp; "]",
"[Base_Tarjetas].[SEGMENTO_DESCRIP]","[Base_Tarjetas].[SEGMENTO_DESCRIP].&amp;[" &amp; $C$6 &amp; "]",
"[Base_Tarjetas].[SITUACION]","[Base_Tarjetas].[SITUACION].&amp;[" &amp; $C65 &amp; "]",
"[Base_Tarjetas].[TIPO]","[Base_Tarjetas].[TIPO].&amp;[" &amp; $C$1 &amp; "]")/1000,
0)</f>
        <v>0</v>
      </c>
      <c r="AN65" s="8">
        <f>IFERROR(
GETPIVOTDATA("[Base_Tarjetas].[Importe]",TDinamica_R!$A$3,
"[Base_Tarjetas].[PERIODO]","[Base_Tarjetas].[PERIODO].&amp;[" &amp; TEXT(AN$6,"yyyymm") &amp; "]",
"[Base_Tarjetas].[Metrica]","[Base_Tarjetas].[Metrica].&amp;[" &amp; $A65 &amp; "]",
"[Base_Tarjetas].[SEGMENTO_DESCRIP]","[Base_Tarjetas].[SEGMENTO_DESCRIP].&amp;[" &amp; $C$6 &amp; "]",
"[Base_Tarjetas].[SITUACION]","[Base_Tarjetas].[SITUACION].&amp;[" &amp; $C65 &amp; "]",
"[Base_Tarjetas].[TIPO]","[Base_Tarjetas].[TIPO].&amp;[" &amp; $C$1 &amp; "]")/1000,
0)</f>
        <v>0</v>
      </c>
      <c r="AO65" s="8">
        <f>IFERROR(
GETPIVOTDATA("[Base_Tarjetas].[Importe]",TDinamica_R!$A$3,
"[Base_Tarjetas].[PERIODO]","[Base_Tarjetas].[PERIODO].&amp;[" &amp; TEXT(AO$6,"yyyymm") &amp; "]",
"[Base_Tarjetas].[Metrica]","[Base_Tarjetas].[Metrica].&amp;[" &amp; $A65 &amp; "]",
"[Base_Tarjetas].[SEGMENTO_DESCRIP]","[Base_Tarjetas].[SEGMENTO_DESCRIP].&amp;[" &amp; $C$6 &amp; "]",
"[Base_Tarjetas].[SITUACION]","[Base_Tarjetas].[SITUACION].&amp;[" &amp; $C65 &amp; "]",
"[Base_Tarjetas].[TIPO]","[Base_Tarjetas].[TIPO].&amp;[" &amp; $C$1 &amp; "]")/1000,
0)</f>
        <v>0</v>
      </c>
      <c r="AP65" s="8">
        <f>IFERROR(
GETPIVOTDATA("[Base_Tarjetas].[Importe]",TDinamica_R!$A$3,
"[Base_Tarjetas].[PERIODO]","[Base_Tarjetas].[PERIODO].&amp;[" &amp; TEXT(AP$6,"yyyymm") &amp; "]",
"[Base_Tarjetas].[Metrica]","[Base_Tarjetas].[Metrica].&amp;[" &amp; $A65 &amp; "]",
"[Base_Tarjetas].[SEGMENTO_DESCRIP]","[Base_Tarjetas].[SEGMENTO_DESCRIP].&amp;[" &amp; $C$6 &amp; "]",
"[Base_Tarjetas].[SITUACION]","[Base_Tarjetas].[SITUACION].&amp;[" &amp; $C65 &amp; "]",
"[Base_Tarjetas].[TIPO]","[Base_Tarjetas].[TIPO].&amp;[" &amp; $C$1 &amp; "]")/1000,
0)</f>
        <v>0</v>
      </c>
      <c r="AQ65" s="8">
        <f>IFERROR(
GETPIVOTDATA("[Base_Tarjetas].[Importe]",TDinamica_R!$A$3,
"[Base_Tarjetas].[PERIODO]","[Base_Tarjetas].[PERIODO].&amp;[" &amp; TEXT(AQ$6,"yyyymm") &amp; "]",
"[Base_Tarjetas].[Metrica]","[Base_Tarjetas].[Metrica].&amp;[" &amp; $A65 &amp; "]",
"[Base_Tarjetas].[SEGMENTO_DESCRIP]","[Base_Tarjetas].[SEGMENTO_DESCRIP].&amp;[" &amp; $C$6 &amp; "]",
"[Base_Tarjetas].[SITUACION]","[Base_Tarjetas].[SITUACION].&amp;[" &amp; $C65 &amp; "]",
"[Base_Tarjetas].[TIPO]","[Base_Tarjetas].[TIPO].&amp;[" &amp; $C$1 &amp; "]")/1000,
0)</f>
        <v>0</v>
      </c>
      <c r="AR65" s="8">
        <f>IFERROR(
GETPIVOTDATA("[Base_Tarjetas].[Importe]",TDinamica_R!$A$3,
"[Base_Tarjetas].[PERIODO]","[Base_Tarjetas].[PERIODO].&amp;[" &amp; TEXT(AR$6,"yyyymm") &amp; "]",
"[Base_Tarjetas].[Metrica]","[Base_Tarjetas].[Metrica].&amp;[" &amp; $A65 &amp; "]",
"[Base_Tarjetas].[SEGMENTO_DESCRIP]","[Base_Tarjetas].[SEGMENTO_DESCRIP].&amp;[" &amp; $C$6 &amp; "]",
"[Base_Tarjetas].[SITUACION]","[Base_Tarjetas].[SITUACION].&amp;[" &amp; $C65 &amp; "]",
"[Base_Tarjetas].[TIPO]","[Base_Tarjetas].[TIPO].&amp;[" &amp; $C$1 &amp; "]")/1000,
0)</f>
        <v>0</v>
      </c>
      <c r="AS65" s="8">
        <f>IFERROR(
GETPIVOTDATA("[Base_Tarjetas].[Importe]",TDinamica_R!$A$3,
"[Base_Tarjetas].[PERIODO]","[Base_Tarjetas].[PERIODO].&amp;[" &amp; TEXT(AS$6,"yyyymm") &amp; "]",
"[Base_Tarjetas].[Metrica]","[Base_Tarjetas].[Metrica].&amp;[" &amp; $A65 &amp; "]",
"[Base_Tarjetas].[SEGMENTO_DESCRIP]","[Base_Tarjetas].[SEGMENTO_DESCRIP].&amp;[" &amp; $C$6 &amp; "]",
"[Base_Tarjetas].[SITUACION]","[Base_Tarjetas].[SITUACION].&amp;[" &amp; $C65 &amp; "]",
"[Base_Tarjetas].[TIPO]","[Base_Tarjetas].[TIPO].&amp;[" &amp; $C$1 &amp; "]")/1000,
0)</f>
        <v>0</v>
      </c>
      <c r="AT65" s="8">
        <f>IFERROR(
GETPIVOTDATA("[Base_Tarjetas].[Importe]",TDinamica_R!$A$3,
"[Base_Tarjetas].[PERIODO]","[Base_Tarjetas].[PERIODO].&amp;[" &amp; TEXT(AT$6,"yyyymm") &amp; "]",
"[Base_Tarjetas].[Metrica]","[Base_Tarjetas].[Metrica].&amp;[" &amp; $A65 &amp; "]",
"[Base_Tarjetas].[SEGMENTO_DESCRIP]","[Base_Tarjetas].[SEGMENTO_DESCRIP].&amp;[" &amp; $C$6 &amp; "]",
"[Base_Tarjetas].[SITUACION]","[Base_Tarjetas].[SITUACION].&amp;[" &amp; $C65 &amp; "]",
"[Base_Tarjetas].[TIPO]","[Base_Tarjetas].[TIPO].&amp;[" &amp; $C$1 &amp; "]")/1000,
0)</f>
        <v>0</v>
      </c>
      <c r="AU65" s="8">
        <f>IFERROR(
GETPIVOTDATA("[Base_Tarjetas].[Importe]",TDinamica_R!$A$3,
"[Base_Tarjetas].[PERIODO]","[Base_Tarjetas].[PERIODO].&amp;[" &amp; TEXT(AU$6,"yyyymm") &amp; "]",
"[Base_Tarjetas].[Metrica]","[Base_Tarjetas].[Metrica].&amp;[" &amp; $A65 &amp; "]",
"[Base_Tarjetas].[SEGMENTO_DESCRIP]","[Base_Tarjetas].[SEGMENTO_DESCRIP].&amp;[" &amp; $C$6 &amp; "]",
"[Base_Tarjetas].[SITUACION]","[Base_Tarjetas].[SITUACION].&amp;[" &amp; $C65 &amp; "]",
"[Base_Tarjetas].[TIPO]","[Base_Tarjetas].[TIPO].&amp;[" &amp; $C$1 &amp; "]")/1000,
0)</f>
        <v>0</v>
      </c>
      <c r="AV65" s="8">
        <f>IFERROR(
GETPIVOTDATA("[Base_Tarjetas].[Importe]",TDinamica_R!$A$3,
"[Base_Tarjetas].[PERIODO]","[Base_Tarjetas].[PERIODO].&amp;[" &amp; TEXT(AV$6,"yyyymm") &amp; "]",
"[Base_Tarjetas].[Metrica]","[Base_Tarjetas].[Metrica].&amp;[" &amp; $A65 &amp; "]",
"[Base_Tarjetas].[SEGMENTO_DESCRIP]","[Base_Tarjetas].[SEGMENTO_DESCRIP].&amp;[" &amp; $C$6 &amp; "]",
"[Base_Tarjetas].[SITUACION]","[Base_Tarjetas].[SITUACION].&amp;[" &amp; $C65 &amp; "]",
"[Base_Tarjetas].[TIPO]","[Base_Tarjetas].[TIPO].&amp;[" &amp; $C$1 &amp; "]")/1000,
0)</f>
        <v>0</v>
      </c>
      <c r="AW65" s="8">
        <f>IFERROR(
GETPIVOTDATA("[Base_Tarjetas].[Importe]",TDinamica_R!$A$3,
"[Base_Tarjetas].[PERIODO]","[Base_Tarjetas].[PERIODO].&amp;[" &amp; TEXT(AW$6,"yyyymm") &amp; "]",
"[Base_Tarjetas].[Metrica]","[Base_Tarjetas].[Metrica].&amp;[" &amp; $A65 &amp; "]",
"[Base_Tarjetas].[SEGMENTO_DESCRIP]","[Base_Tarjetas].[SEGMENTO_DESCRIP].&amp;[" &amp; $C$6 &amp; "]",
"[Base_Tarjetas].[SITUACION]","[Base_Tarjetas].[SITUACION].&amp;[" &amp; $C65 &amp; "]",
"[Base_Tarjetas].[TIPO]","[Base_Tarjetas].[TIPO].&amp;[" &amp; $C$1 &amp; "]")/1000,
0)</f>
        <v>0</v>
      </c>
      <c r="AX65" s="8">
        <f>IFERROR(
GETPIVOTDATA("[Base_Tarjetas].[Importe]",TDinamica_R!$A$3,
"[Base_Tarjetas].[PERIODO]","[Base_Tarjetas].[PERIODO].&amp;[" &amp; TEXT(AX$6,"yyyymm") &amp; "]",
"[Base_Tarjetas].[Metrica]","[Base_Tarjetas].[Metrica].&amp;[" &amp; $A65 &amp; "]",
"[Base_Tarjetas].[SEGMENTO_DESCRIP]","[Base_Tarjetas].[SEGMENTO_DESCRIP].&amp;[" &amp; $C$6 &amp; "]",
"[Base_Tarjetas].[SITUACION]","[Base_Tarjetas].[SITUACION].&amp;[" &amp; $C65 &amp; "]",
"[Base_Tarjetas].[TIPO]","[Base_Tarjetas].[TIPO].&amp;[" &amp; $C$1 &amp; "]")/1000,
0)</f>
        <v>0</v>
      </c>
      <c r="AY65" s="8">
        <f>IFERROR(
GETPIVOTDATA("[Base_Tarjetas].[Importe]",TDinamica_R!$A$3,
"[Base_Tarjetas].[PERIODO]","[Base_Tarjetas].[PERIODO].&amp;[" &amp; TEXT(AY$6,"yyyymm") &amp; "]",
"[Base_Tarjetas].[Metrica]","[Base_Tarjetas].[Metrica].&amp;[" &amp; $A65 &amp; "]",
"[Base_Tarjetas].[SEGMENTO_DESCRIP]","[Base_Tarjetas].[SEGMENTO_DESCRIP].&amp;[" &amp; $C$6 &amp; "]",
"[Base_Tarjetas].[SITUACION]","[Base_Tarjetas].[SITUACION].&amp;[" &amp; $C65 &amp; "]",
"[Base_Tarjetas].[TIPO]","[Base_Tarjetas].[TIPO].&amp;[" &amp; $C$1 &amp; "]")/1000,
0)</f>
        <v>0</v>
      </c>
      <c r="AZ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TEXT(AZ$6,"yyyymm") &amp; "]"),
0)</f>
        <v>0</v>
      </c>
      <c r="BA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TEXT(BA$6,"yyyymm") &amp; "]"),
0)</f>
        <v>0</v>
      </c>
      <c r="BB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TEXT(BB$6,"yyyymm") &amp; "]"),
0)</f>
        <v>0</v>
      </c>
      <c r="BC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TEXT(BC$6,"yyyymm") &amp; "]"),
0)</f>
        <v>0</v>
      </c>
      <c r="BD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TEXT(BD$6,"yyyymm") &amp; "]"),
0)</f>
        <v>0</v>
      </c>
      <c r="BE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TEXT(BE$6,"yyyymm") &amp; "]"),
0)</f>
        <v>0</v>
      </c>
      <c r="BF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TEXT(BF$6,"yyyymm") &amp; "]"),
0)</f>
        <v>0</v>
      </c>
      <c r="BG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TEXT(BG$6,"yyyymm") &amp; "]"),
0)</f>
        <v>0</v>
      </c>
      <c r="BH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TEXT(BH$6,"yyyymm") &amp; "]"),
0)</f>
        <v>0</v>
      </c>
      <c r="BI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TEXT(BI$6,"yyyymm") &amp; "]"),
0)</f>
        <v>0</v>
      </c>
      <c r="BJ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TEXT(BJ$6,"yyyymm") &amp; "]"),
0)</f>
        <v>0</v>
      </c>
      <c r="BK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TEXT(BK$6,"yyyymm") &amp; "]"),
0)</f>
        <v>0</v>
      </c>
      <c r="BO65" s="24">
        <f t="shared" si="48"/>
        <v>0</v>
      </c>
      <c r="BP65" s="24">
        <f t="shared" si="48"/>
        <v>0</v>
      </c>
      <c r="BQ65" s="24">
        <f t="shared" si="48"/>
        <v>0</v>
      </c>
      <c r="BR65" s="24">
        <f t="shared" si="48"/>
        <v>0</v>
      </c>
      <c r="BS65" s="24">
        <f t="shared" si="48"/>
        <v>0</v>
      </c>
      <c r="BT65" s="24">
        <f t="shared" si="48"/>
        <v>0</v>
      </c>
    </row>
    <row r="66" spans="1:72" outlineLevel="1" x14ac:dyDescent="0.25">
      <c r="A66" s="11" t="s">
        <v>35</v>
      </c>
      <c r="C66" s="2" t="s">
        <v>93</v>
      </c>
      <c r="D66" s="8">
        <f>IFERROR(
GETPIVOTDATA("[Base_Tarjetas].[Importe]",TDinamica_R!$A$3,
"[Base_Tarjetas].[PERIODO]","[Base_Tarjetas].[PERIODO].&amp;[" &amp; TEXT(D$6,"yyyymm") &amp; "]",
"[Base_Tarjetas].[Metrica]","[Base_Tarjetas].[Metrica].&amp;[" &amp; $A66 &amp; "]",
"[Base_Tarjetas].[SEGMENTO_DESCRIP]","[Base_Tarjetas].[SEGMENTO_DESCRIP].&amp;[" &amp; $C$6 &amp; "]",
"[Base_Tarjetas].[SITUACION]","[Base_Tarjetas].[SITUACION].&amp;[" &amp; $C66 &amp; "]",
"[Base_Tarjetas].[TIPO]","[Base_Tarjetas].[TIPO].&amp;[" &amp; $C$1 &amp; "]")/1000,
0)</f>
        <v>0</v>
      </c>
      <c r="E66" s="8">
        <f>IFERROR(
GETPIVOTDATA("[Base_Tarjetas].[Importe]",TDinamica_R!$A$3,
"[Base_Tarjetas].[PERIODO]","[Base_Tarjetas].[PERIODO].&amp;[" &amp; TEXT(E$6,"yyyymm") &amp; "]",
"[Base_Tarjetas].[Metrica]","[Base_Tarjetas].[Metrica].&amp;[" &amp; $A66 &amp; "]",
"[Base_Tarjetas].[SEGMENTO_DESCRIP]","[Base_Tarjetas].[SEGMENTO_DESCRIP].&amp;[" &amp; $C$6 &amp; "]",
"[Base_Tarjetas].[SITUACION]","[Base_Tarjetas].[SITUACION].&amp;[" &amp; $C66 &amp; "]",
"[Base_Tarjetas].[TIPO]","[Base_Tarjetas].[TIPO].&amp;[" &amp; $C$1 &amp; "]")/1000,
0)</f>
        <v>0</v>
      </c>
      <c r="F66" s="8">
        <f>IFERROR(
GETPIVOTDATA("[Base_Tarjetas].[Importe]",TDinamica_R!$A$3,
"[Base_Tarjetas].[PERIODO]","[Base_Tarjetas].[PERIODO].&amp;[" &amp; TEXT(F$6,"yyyymm") &amp; "]",
"[Base_Tarjetas].[Metrica]","[Base_Tarjetas].[Metrica].&amp;[" &amp; $A66 &amp; "]",
"[Base_Tarjetas].[SEGMENTO_DESCRIP]","[Base_Tarjetas].[SEGMENTO_DESCRIP].&amp;[" &amp; $C$6 &amp; "]",
"[Base_Tarjetas].[SITUACION]","[Base_Tarjetas].[SITUACION].&amp;[" &amp; $C66 &amp; "]",
"[Base_Tarjetas].[TIPO]","[Base_Tarjetas].[TIPO].&amp;[" &amp; $C$1 &amp; "]")/1000,
0)</f>
        <v>0</v>
      </c>
      <c r="G66" s="8">
        <f>IFERROR(
GETPIVOTDATA("[Base_Tarjetas].[Importe]",TDinamica_R!$A$3,
"[Base_Tarjetas].[PERIODO]","[Base_Tarjetas].[PERIODO].&amp;[" &amp; TEXT(G$6,"yyyymm") &amp; "]",
"[Base_Tarjetas].[Metrica]","[Base_Tarjetas].[Metrica].&amp;[" &amp; $A66 &amp; "]",
"[Base_Tarjetas].[SEGMENTO_DESCRIP]","[Base_Tarjetas].[SEGMENTO_DESCRIP].&amp;[" &amp; $C$6 &amp; "]",
"[Base_Tarjetas].[SITUACION]","[Base_Tarjetas].[SITUACION].&amp;[" &amp; $C66 &amp; "]",
"[Base_Tarjetas].[TIPO]","[Base_Tarjetas].[TIPO].&amp;[" &amp; $C$1 &amp; "]")/1000,
0)</f>
        <v>0</v>
      </c>
      <c r="H66" s="8">
        <f>IFERROR(
GETPIVOTDATA("[Base_Tarjetas].[Importe]",TDinamica_R!$A$3,
"[Base_Tarjetas].[PERIODO]","[Base_Tarjetas].[PERIODO].&amp;[" &amp; TEXT(H$6,"yyyymm") &amp; "]",
"[Base_Tarjetas].[Metrica]","[Base_Tarjetas].[Metrica].&amp;[" &amp; $A66 &amp; "]",
"[Base_Tarjetas].[SEGMENTO_DESCRIP]","[Base_Tarjetas].[SEGMENTO_DESCRIP].&amp;[" &amp; $C$6 &amp; "]",
"[Base_Tarjetas].[SITUACION]","[Base_Tarjetas].[SITUACION].&amp;[" &amp; $C66 &amp; "]",
"[Base_Tarjetas].[TIPO]","[Base_Tarjetas].[TIPO].&amp;[" &amp; $C$1 &amp; "]")/1000,
0)</f>
        <v>0</v>
      </c>
      <c r="I66" s="8">
        <f>IFERROR(
GETPIVOTDATA("[Base_Tarjetas].[Importe]",TDinamica_R!$A$3,
"[Base_Tarjetas].[PERIODO]","[Base_Tarjetas].[PERIODO].&amp;[" &amp; TEXT(I$6,"yyyymm") &amp; "]",
"[Base_Tarjetas].[Metrica]","[Base_Tarjetas].[Metrica].&amp;[" &amp; $A66 &amp; "]",
"[Base_Tarjetas].[SEGMENTO_DESCRIP]","[Base_Tarjetas].[SEGMENTO_DESCRIP].&amp;[" &amp; $C$6 &amp; "]",
"[Base_Tarjetas].[SITUACION]","[Base_Tarjetas].[SITUACION].&amp;[" &amp; $C66 &amp; "]",
"[Base_Tarjetas].[TIPO]","[Base_Tarjetas].[TIPO].&amp;[" &amp; $C$1 &amp; "]")/1000,
0)</f>
        <v>0</v>
      </c>
      <c r="J66" s="8">
        <f>IFERROR(
GETPIVOTDATA("[Base_Tarjetas].[Importe]",TDinamica_R!$A$3,
"[Base_Tarjetas].[PERIODO]","[Base_Tarjetas].[PERIODO].&amp;[" &amp; TEXT(J$6,"yyyymm") &amp; "]",
"[Base_Tarjetas].[Metrica]","[Base_Tarjetas].[Metrica].&amp;[" &amp; $A66 &amp; "]",
"[Base_Tarjetas].[SEGMENTO_DESCRIP]","[Base_Tarjetas].[SEGMENTO_DESCRIP].&amp;[" &amp; $C$6 &amp; "]",
"[Base_Tarjetas].[SITUACION]","[Base_Tarjetas].[SITUACION].&amp;[" &amp; $C66 &amp; "]",
"[Base_Tarjetas].[TIPO]","[Base_Tarjetas].[TIPO].&amp;[" &amp; $C$1 &amp; "]")/1000,
0)</f>
        <v>0</v>
      </c>
      <c r="K66" s="8">
        <f>IFERROR(
GETPIVOTDATA("[Base_Tarjetas].[Importe]",TDinamica_R!$A$3,
"[Base_Tarjetas].[PERIODO]","[Base_Tarjetas].[PERIODO].&amp;[" &amp; TEXT(K$6,"yyyymm") &amp; "]",
"[Base_Tarjetas].[Metrica]","[Base_Tarjetas].[Metrica].&amp;[" &amp; $A66 &amp; "]",
"[Base_Tarjetas].[SEGMENTO_DESCRIP]","[Base_Tarjetas].[SEGMENTO_DESCRIP].&amp;[" &amp; $C$6 &amp; "]",
"[Base_Tarjetas].[SITUACION]","[Base_Tarjetas].[SITUACION].&amp;[" &amp; $C66 &amp; "]",
"[Base_Tarjetas].[TIPO]","[Base_Tarjetas].[TIPO].&amp;[" &amp; $C$1 &amp; "]")/1000,
0)</f>
        <v>0</v>
      </c>
      <c r="L66" s="8">
        <f>IFERROR(
GETPIVOTDATA("[Base_Tarjetas].[Importe]",TDinamica_R!$A$3,
"[Base_Tarjetas].[PERIODO]","[Base_Tarjetas].[PERIODO].&amp;[" &amp; TEXT(L$6,"yyyymm") &amp; "]",
"[Base_Tarjetas].[Metrica]","[Base_Tarjetas].[Metrica].&amp;[" &amp; $A66 &amp; "]",
"[Base_Tarjetas].[SEGMENTO_DESCRIP]","[Base_Tarjetas].[SEGMENTO_DESCRIP].&amp;[" &amp; $C$6 &amp; "]",
"[Base_Tarjetas].[SITUACION]","[Base_Tarjetas].[SITUACION].&amp;[" &amp; $C66 &amp; "]",
"[Base_Tarjetas].[TIPO]","[Base_Tarjetas].[TIPO].&amp;[" &amp; $C$1 &amp; "]")/1000,
0)</f>
        <v>0</v>
      </c>
      <c r="M66" s="8">
        <f>IFERROR(
GETPIVOTDATA("[Base_Tarjetas].[Importe]",TDinamica_R!$A$3,
"[Base_Tarjetas].[PERIODO]","[Base_Tarjetas].[PERIODO].&amp;[" &amp; TEXT(M$6,"yyyymm") &amp; "]",
"[Base_Tarjetas].[Metrica]","[Base_Tarjetas].[Metrica].&amp;[" &amp; $A66 &amp; "]",
"[Base_Tarjetas].[SEGMENTO_DESCRIP]","[Base_Tarjetas].[SEGMENTO_DESCRIP].&amp;[" &amp; $C$6 &amp; "]",
"[Base_Tarjetas].[SITUACION]","[Base_Tarjetas].[SITUACION].&amp;[" &amp; $C66 &amp; "]",
"[Base_Tarjetas].[TIPO]","[Base_Tarjetas].[TIPO].&amp;[" &amp; $C$1 &amp; "]")/1000,
0)</f>
        <v>0</v>
      </c>
      <c r="N66" s="8">
        <f>IFERROR(
GETPIVOTDATA("[Base_Tarjetas].[Importe]",TDinamica_R!$A$3,
"[Base_Tarjetas].[PERIODO]","[Base_Tarjetas].[PERIODO].&amp;[" &amp; TEXT(N$6,"yyyymm") &amp; "]",
"[Base_Tarjetas].[Metrica]","[Base_Tarjetas].[Metrica].&amp;[" &amp; $A66 &amp; "]",
"[Base_Tarjetas].[SEGMENTO_DESCRIP]","[Base_Tarjetas].[SEGMENTO_DESCRIP].&amp;[" &amp; $C$6 &amp; "]",
"[Base_Tarjetas].[SITUACION]","[Base_Tarjetas].[SITUACION].&amp;[" &amp; $C66 &amp; "]",
"[Base_Tarjetas].[TIPO]","[Base_Tarjetas].[TIPO].&amp;[" &amp; $C$1 &amp; "]")/1000,
0)</f>
        <v>0</v>
      </c>
      <c r="O66" s="8">
        <f>IFERROR(
GETPIVOTDATA("[Base_Tarjetas].[Importe]",TDinamica_R!$A$3,
"[Base_Tarjetas].[PERIODO]","[Base_Tarjetas].[PERIODO].&amp;[" &amp; TEXT(O$6,"yyyymm") &amp; "]",
"[Base_Tarjetas].[Metrica]","[Base_Tarjetas].[Metrica].&amp;[" &amp; $A66 &amp; "]",
"[Base_Tarjetas].[SEGMENTO_DESCRIP]","[Base_Tarjetas].[SEGMENTO_DESCRIP].&amp;[" &amp; $C$6 &amp; "]",
"[Base_Tarjetas].[SITUACION]","[Base_Tarjetas].[SITUACION].&amp;[" &amp; $C66 &amp; "]",
"[Base_Tarjetas].[TIPO]","[Base_Tarjetas].[TIPO].&amp;[" &amp; $C$1 &amp; "]")/1000,
0)</f>
        <v>0</v>
      </c>
      <c r="P66" s="8">
        <f>IFERROR(
GETPIVOTDATA("[Base_Tarjetas].[Importe]",TDinamica_R!$A$3,
"[Base_Tarjetas].[PERIODO]","[Base_Tarjetas].[PERIODO].&amp;[" &amp; TEXT(P$6,"yyyymm") &amp; "]",
"[Base_Tarjetas].[Metrica]","[Base_Tarjetas].[Metrica].&amp;[" &amp; $A66 &amp; "]",
"[Base_Tarjetas].[SEGMENTO_DESCRIP]","[Base_Tarjetas].[SEGMENTO_DESCRIP].&amp;[" &amp; $C$6 &amp; "]",
"[Base_Tarjetas].[SITUACION]","[Base_Tarjetas].[SITUACION].&amp;[" &amp; $C66 &amp; "]",
"[Base_Tarjetas].[TIPO]","[Base_Tarjetas].[TIPO].&amp;[" &amp; $C$1 &amp; "]")/1000,
0)</f>
        <v>0</v>
      </c>
      <c r="Q66" s="8">
        <f>IFERROR(
GETPIVOTDATA("[Base_Tarjetas].[Importe]",TDinamica_R!$A$3,
"[Base_Tarjetas].[PERIODO]","[Base_Tarjetas].[PERIODO].&amp;[" &amp; TEXT(Q$6,"yyyymm") &amp; "]",
"[Base_Tarjetas].[Metrica]","[Base_Tarjetas].[Metrica].&amp;[" &amp; $A66 &amp; "]",
"[Base_Tarjetas].[SEGMENTO_DESCRIP]","[Base_Tarjetas].[SEGMENTO_DESCRIP].&amp;[" &amp; $C$6 &amp; "]",
"[Base_Tarjetas].[SITUACION]","[Base_Tarjetas].[SITUACION].&amp;[" &amp; $C66 &amp; "]",
"[Base_Tarjetas].[TIPO]","[Base_Tarjetas].[TIPO].&amp;[" &amp; $C$1 &amp; "]")/1000,
0)</f>
        <v>0</v>
      </c>
      <c r="R66" s="8">
        <f>IFERROR(
GETPIVOTDATA("[Base_Tarjetas].[Importe]",TDinamica_R!$A$3,
"[Base_Tarjetas].[PERIODO]","[Base_Tarjetas].[PERIODO].&amp;[" &amp; TEXT(R$6,"yyyymm") &amp; "]",
"[Base_Tarjetas].[Metrica]","[Base_Tarjetas].[Metrica].&amp;[" &amp; $A66 &amp; "]",
"[Base_Tarjetas].[SEGMENTO_DESCRIP]","[Base_Tarjetas].[SEGMENTO_DESCRIP].&amp;[" &amp; $C$6 &amp; "]",
"[Base_Tarjetas].[SITUACION]","[Base_Tarjetas].[SITUACION].&amp;[" &amp; $C66 &amp; "]",
"[Base_Tarjetas].[TIPO]","[Base_Tarjetas].[TIPO].&amp;[" &amp; $C$1 &amp; "]")/1000,
0)</f>
        <v>0</v>
      </c>
      <c r="S66" s="8">
        <f>IFERROR(
GETPIVOTDATA("[Base_Tarjetas].[Importe]",TDinamica_R!$A$3,
"[Base_Tarjetas].[PERIODO]","[Base_Tarjetas].[PERIODO].&amp;[" &amp; TEXT(S$6,"yyyymm") &amp; "]",
"[Base_Tarjetas].[Metrica]","[Base_Tarjetas].[Metrica].&amp;[" &amp; $A66 &amp; "]",
"[Base_Tarjetas].[SEGMENTO_DESCRIP]","[Base_Tarjetas].[SEGMENTO_DESCRIP].&amp;[" &amp; $C$6 &amp; "]",
"[Base_Tarjetas].[SITUACION]","[Base_Tarjetas].[SITUACION].&amp;[" &amp; $C66 &amp; "]",
"[Base_Tarjetas].[TIPO]","[Base_Tarjetas].[TIPO].&amp;[" &amp; $C$1 &amp; "]")/1000,
0)</f>
        <v>0</v>
      </c>
      <c r="T66" s="8">
        <f>IFERROR(
GETPIVOTDATA("[Base_Tarjetas].[Importe]",TDinamica_R!$A$3,
"[Base_Tarjetas].[PERIODO]","[Base_Tarjetas].[PERIODO].&amp;[" &amp; TEXT(T$6,"yyyymm") &amp; "]",
"[Base_Tarjetas].[Metrica]","[Base_Tarjetas].[Metrica].&amp;[" &amp; $A66 &amp; "]",
"[Base_Tarjetas].[SEGMENTO_DESCRIP]","[Base_Tarjetas].[SEGMENTO_DESCRIP].&amp;[" &amp; $C$6 &amp; "]",
"[Base_Tarjetas].[SITUACION]","[Base_Tarjetas].[SITUACION].&amp;[" &amp; $C66 &amp; "]",
"[Base_Tarjetas].[TIPO]","[Base_Tarjetas].[TIPO].&amp;[" &amp; $C$1 &amp; "]")/1000,
0)</f>
        <v>0</v>
      </c>
      <c r="U66" s="8">
        <f>IFERROR(
GETPIVOTDATA("[Base_Tarjetas].[Importe]",TDinamica_R!$A$3,
"[Base_Tarjetas].[PERIODO]","[Base_Tarjetas].[PERIODO].&amp;[" &amp; TEXT(U$6,"yyyymm") &amp; "]",
"[Base_Tarjetas].[Metrica]","[Base_Tarjetas].[Metrica].&amp;[" &amp; $A66 &amp; "]",
"[Base_Tarjetas].[SEGMENTO_DESCRIP]","[Base_Tarjetas].[SEGMENTO_DESCRIP].&amp;[" &amp; $C$6 &amp; "]",
"[Base_Tarjetas].[SITUACION]","[Base_Tarjetas].[SITUACION].&amp;[" &amp; $C66 &amp; "]",
"[Base_Tarjetas].[TIPO]","[Base_Tarjetas].[TIPO].&amp;[" &amp; $C$1 &amp; "]")/1000,
0)</f>
        <v>0</v>
      </c>
      <c r="V66" s="8">
        <f>IFERROR(
GETPIVOTDATA("[Base_Tarjetas].[Importe]",TDinamica_R!$A$3,
"[Base_Tarjetas].[PERIODO]","[Base_Tarjetas].[PERIODO].&amp;[" &amp; TEXT(V$6,"yyyymm") &amp; "]",
"[Base_Tarjetas].[Metrica]","[Base_Tarjetas].[Metrica].&amp;[" &amp; $A66 &amp; "]",
"[Base_Tarjetas].[SEGMENTO_DESCRIP]","[Base_Tarjetas].[SEGMENTO_DESCRIP].&amp;[" &amp; $C$6 &amp; "]",
"[Base_Tarjetas].[SITUACION]","[Base_Tarjetas].[SITUACION].&amp;[" &amp; $C66 &amp; "]",
"[Base_Tarjetas].[TIPO]","[Base_Tarjetas].[TIPO].&amp;[" &amp; $C$1 &amp; "]")/1000,
0)</f>
        <v>0</v>
      </c>
      <c r="W66" s="8">
        <f>IFERROR(
GETPIVOTDATA("[Base_Tarjetas].[Importe]",TDinamica_R!$A$3,
"[Base_Tarjetas].[PERIODO]","[Base_Tarjetas].[PERIODO].&amp;[" &amp; TEXT(W$6,"yyyymm") &amp; "]",
"[Base_Tarjetas].[Metrica]","[Base_Tarjetas].[Metrica].&amp;[" &amp; $A66 &amp; "]",
"[Base_Tarjetas].[SEGMENTO_DESCRIP]","[Base_Tarjetas].[SEGMENTO_DESCRIP].&amp;[" &amp; $C$6 &amp; "]",
"[Base_Tarjetas].[SITUACION]","[Base_Tarjetas].[SITUACION].&amp;[" &amp; $C66 &amp; "]",
"[Base_Tarjetas].[TIPO]","[Base_Tarjetas].[TIPO].&amp;[" &amp; $C$1 &amp; "]")/1000,
0)</f>
        <v>0</v>
      </c>
      <c r="X66" s="8">
        <f>IFERROR(
GETPIVOTDATA("[Base_Tarjetas].[Importe]",TDinamica_R!$A$3,
"[Base_Tarjetas].[PERIODO]","[Base_Tarjetas].[PERIODO].&amp;[" &amp; TEXT(X$6,"yyyymm") &amp; "]",
"[Base_Tarjetas].[Metrica]","[Base_Tarjetas].[Metrica].&amp;[" &amp; $A66 &amp; "]",
"[Base_Tarjetas].[SEGMENTO_DESCRIP]","[Base_Tarjetas].[SEGMENTO_DESCRIP].&amp;[" &amp; $C$6 &amp; "]",
"[Base_Tarjetas].[SITUACION]","[Base_Tarjetas].[SITUACION].&amp;[" &amp; $C66 &amp; "]",
"[Base_Tarjetas].[TIPO]","[Base_Tarjetas].[TIPO].&amp;[" &amp; $C$1 &amp; "]")/1000,
0)</f>
        <v>0</v>
      </c>
      <c r="Y66" s="8">
        <f>IFERROR(
GETPIVOTDATA("[Base_Tarjetas].[Importe]",TDinamica_R!$A$3,
"[Base_Tarjetas].[PERIODO]","[Base_Tarjetas].[PERIODO].&amp;[" &amp; TEXT(Y$6,"yyyymm") &amp; "]",
"[Base_Tarjetas].[Metrica]","[Base_Tarjetas].[Metrica].&amp;[" &amp; $A66 &amp; "]",
"[Base_Tarjetas].[SEGMENTO_DESCRIP]","[Base_Tarjetas].[SEGMENTO_DESCRIP].&amp;[" &amp; $C$6 &amp; "]",
"[Base_Tarjetas].[SITUACION]","[Base_Tarjetas].[SITUACION].&amp;[" &amp; $C66 &amp; "]",
"[Base_Tarjetas].[TIPO]","[Base_Tarjetas].[TIPO].&amp;[" &amp; $C$1 &amp; "]")/1000,
0)</f>
        <v>0</v>
      </c>
      <c r="Z66" s="8">
        <f>IFERROR(
GETPIVOTDATA("[Base_Tarjetas].[Importe]",TDinamica_R!$A$3,
"[Base_Tarjetas].[PERIODO]","[Base_Tarjetas].[PERIODO].&amp;[" &amp; TEXT(Z$6,"yyyymm") &amp; "]",
"[Base_Tarjetas].[Metrica]","[Base_Tarjetas].[Metrica].&amp;[" &amp; $A66 &amp; "]",
"[Base_Tarjetas].[SEGMENTO_DESCRIP]","[Base_Tarjetas].[SEGMENTO_DESCRIP].&amp;[" &amp; $C$6 &amp; "]",
"[Base_Tarjetas].[SITUACION]","[Base_Tarjetas].[SITUACION].&amp;[" &amp; $C66 &amp; "]",
"[Base_Tarjetas].[TIPO]","[Base_Tarjetas].[TIPO].&amp;[" &amp; $C$1 &amp; "]")/1000,
0)</f>
        <v>0</v>
      </c>
      <c r="AA66" s="8">
        <f>IFERROR(
GETPIVOTDATA("[Base_Tarjetas].[Importe]",TDinamica_R!$A$3,
"[Base_Tarjetas].[PERIODO]","[Base_Tarjetas].[PERIODO].&amp;[" &amp; TEXT(AA$6,"yyyymm") &amp; "]",
"[Base_Tarjetas].[Metrica]","[Base_Tarjetas].[Metrica].&amp;[" &amp; $A66 &amp; "]",
"[Base_Tarjetas].[SEGMENTO_DESCRIP]","[Base_Tarjetas].[SEGMENTO_DESCRIP].&amp;[" &amp; $C$6 &amp; "]",
"[Base_Tarjetas].[SITUACION]","[Base_Tarjetas].[SITUACION].&amp;[" &amp; $C66 &amp; "]",
"[Base_Tarjetas].[TIPO]","[Base_Tarjetas].[TIPO].&amp;[" &amp; $C$1 &amp; "]")/1000,
0)</f>
        <v>0</v>
      </c>
      <c r="AB66" s="8">
        <f>IFERROR(
GETPIVOTDATA("[Base_Tarjetas].[Importe]",TDinamica_R!$A$3,
"[Base_Tarjetas].[PERIODO]","[Base_Tarjetas].[PERIODO].&amp;[" &amp; TEXT(AB$6,"yyyymm") &amp; "]",
"[Base_Tarjetas].[Metrica]","[Base_Tarjetas].[Metrica].&amp;[" &amp; $A66 &amp; "]",
"[Base_Tarjetas].[SEGMENTO_DESCRIP]","[Base_Tarjetas].[SEGMENTO_DESCRIP].&amp;[" &amp; $C$6 &amp; "]",
"[Base_Tarjetas].[SITUACION]","[Base_Tarjetas].[SITUACION].&amp;[" &amp; $C66 &amp; "]",
"[Base_Tarjetas].[TIPO]","[Base_Tarjetas].[TIPO].&amp;[" &amp; $C$1 &amp; "]")/1000,
0)</f>
        <v>0</v>
      </c>
      <c r="AC66" s="8">
        <f>IFERROR(
GETPIVOTDATA("[Base_Tarjetas].[Importe]",TDinamica_R!$A$3,
"[Base_Tarjetas].[PERIODO]","[Base_Tarjetas].[PERIODO].&amp;[" &amp; TEXT(AC$6,"yyyymm") &amp; "]",
"[Base_Tarjetas].[Metrica]","[Base_Tarjetas].[Metrica].&amp;[" &amp; $A66 &amp; "]",
"[Base_Tarjetas].[SEGMENTO_DESCRIP]","[Base_Tarjetas].[SEGMENTO_DESCRIP].&amp;[" &amp; $C$6 &amp; "]",
"[Base_Tarjetas].[SITUACION]","[Base_Tarjetas].[SITUACION].&amp;[" &amp; $C66 &amp; "]",
"[Base_Tarjetas].[TIPO]","[Base_Tarjetas].[TIPO].&amp;[" &amp; $C$1 &amp; "]")/1000,
0)</f>
        <v>0</v>
      </c>
      <c r="AD66" s="8">
        <f>IFERROR(
GETPIVOTDATA("[Base_Tarjetas].[Importe]",TDinamica_R!$A$3,
"[Base_Tarjetas].[PERIODO]","[Base_Tarjetas].[PERIODO].&amp;[" &amp; TEXT(AD$6,"yyyymm") &amp; "]",
"[Base_Tarjetas].[Metrica]","[Base_Tarjetas].[Metrica].&amp;[" &amp; $A66 &amp; "]",
"[Base_Tarjetas].[SEGMENTO_DESCRIP]","[Base_Tarjetas].[SEGMENTO_DESCRIP].&amp;[" &amp; $C$6 &amp; "]",
"[Base_Tarjetas].[SITUACION]","[Base_Tarjetas].[SITUACION].&amp;[" &amp; $C66 &amp; "]",
"[Base_Tarjetas].[TIPO]","[Base_Tarjetas].[TIPO].&amp;[" &amp; $C$1 &amp; "]")/1000,
0)</f>
        <v>0</v>
      </c>
      <c r="AE66" s="8">
        <f>IFERROR(
GETPIVOTDATA("[Base_Tarjetas].[Importe]",TDinamica_R!$A$3,
"[Base_Tarjetas].[PERIODO]","[Base_Tarjetas].[PERIODO].&amp;[" &amp; TEXT(AE$6,"yyyymm") &amp; "]",
"[Base_Tarjetas].[Metrica]","[Base_Tarjetas].[Metrica].&amp;[" &amp; $A66 &amp; "]",
"[Base_Tarjetas].[SEGMENTO_DESCRIP]","[Base_Tarjetas].[SEGMENTO_DESCRIP].&amp;[" &amp; $C$6 &amp; "]",
"[Base_Tarjetas].[SITUACION]","[Base_Tarjetas].[SITUACION].&amp;[" &amp; $C66 &amp; "]",
"[Base_Tarjetas].[TIPO]","[Base_Tarjetas].[TIPO].&amp;[" &amp; $C$1 &amp; "]")/1000,
0)</f>
        <v>0</v>
      </c>
      <c r="AF66" s="8">
        <f>IFERROR(
GETPIVOTDATA("[Base_Tarjetas].[Importe]",TDinamica_R!$A$3,
"[Base_Tarjetas].[PERIODO]","[Base_Tarjetas].[PERIODO].&amp;[" &amp; TEXT(AF$6,"yyyymm") &amp; "]",
"[Base_Tarjetas].[Metrica]","[Base_Tarjetas].[Metrica].&amp;[" &amp; $A66 &amp; "]",
"[Base_Tarjetas].[SEGMENTO_DESCRIP]","[Base_Tarjetas].[SEGMENTO_DESCRIP].&amp;[" &amp; $C$6 &amp; "]",
"[Base_Tarjetas].[SITUACION]","[Base_Tarjetas].[SITUACION].&amp;[" &amp; $C66 &amp; "]",
"[Base_Tarjetas].[TIPO]","[Base_Tarjetas].[TIPO].&amp;[" &amp; $C$1 &amp; "]")/1000,
0)</f>
        <v>0</v>
      </c>
      <c r="AG66" s="8">
        <f>IFERROR(
GETPIVOTDATA("[Base_Tarjetas].[Importe]",TDinamica_R!$A$3,
"[Base_Tarjetas].[PERIODO]","[Base_Tarjetas].[PERIODO].&amp;[" &amp; TEXT(AG$6,"yyyymm") &amp; "]",
"[Base_Tarjetas].[Metrica]","[Base_Tarjetas].[Metrica].&amp;[" &amp; $A66 &amp; "]",
"[Base_Tarjetas].[SEGMENTO_DESCRIP]","[Base_Tarjetas].[SEGMENTO_DESCRIP].&amp;[" &amp; $C$6 &amp; "]",
"[Base_Tarjetas].[SITUACION]","[Base_Tarjetas].[SITUACION].&amp;[" &amp; $C66 &amp; "]",
"[Base_Tarjetas].[TIPO]","[Base_Tarjetas].[TIPO].&amp;[" &amp; $C$1 &amp; "]")/1000,
0)</f>
        <v>0</v>
      </c>
      <c r="AH66" s="8">
        <f>IFERROR(
GETPIVOTDATA("[Base_Tarjetas].[Importe]",TDinamica_R!$A$3,
"[Base_Tarjetas].[PERIODO]","[Base_Tarjetas].[PERIODO].&amp;[" &amp; TEXT(AH$6,"yyyymm") &amp; "]",
"[Base_Tarjetas].[Metrica]","[Base_Tarjetas].[Metrica].&amp;[" &amp; $A66 &amp; "]",
"[Base_Tarjetas].[SEGMENTO_DESCRIP]","[Base_Tarjetas].[SEGMENTO_DESCRIP].&amp;[" &amp; $C$6 &amp; "]",
"[Base_Tarjetas].[SITUACION]","[Base_Tarjetas].[SITUACION].&amp;[" &amp; $C66 &amp; "]",
"[Base_Tarjetas].[TIPO]","[Base_Tarjetas].[TIPO].&amp;[" &amp; $C$1 &amp; "]")/1000,
0)</f>
        <v>0</v>
      </c>
      <c r="AI66" s="8">
        <f>IFERROR(
GETPIVOTDATA("[Base_Tarjetas].[Importe]",TDinamica_R!$A$3,
"[Base_Tarjetas].[PERIODO]","[Base_Tarjetas].[PERIODO].&amp;[" &amp; TEXT(AI$6,"yyyymm") &amp; "]",
"[Base_Tarjetas].[Metrica]","[Base_Tarjetas].[Metrica].&amp;[" &amp; $A66 &amp; "]",
"[Base_Tarjetas].[SEGMENTO_DESCRIP]","[Base_Tarjetas].[SEGMENTO_DESCRIP].&amp;[" &amp; $C$6 &amp; "]",
"[Base_Tarjetas].[SITUACION]","[Base_Tarjetas].[SITUACION].&amp;[" &amp; $C66 &amp; "]",
"[Base_Tarjetas].[TIPO]","[Base_Tarjetas].[TIPO].&amp;[" &amp; $C$1 &amp; "]")/1000,
0)</f>
        <v>0</v>
      </c>
      <c r="AJ66" s="8">
        <f>IFERROR(
GETPIVOTDATA("[Base_Tarjetas].[Importe]",TDinamica_R!$A$3,
"[Base_Tarjetas].[PERIODO]","[Base_Tarjetas].[PERIODO].&amp;[" &amp; TEXT(AJ$6,"yyyymm") &amp; "]",
"[Base_Tarjetas].[Metrica]","[Base_Tarjetas].[Metrica].&amp;[" &amp; $A66 &amp; "]",
"[Base_Tarjetas].[SEGMENTO_DESCRIP]","[Base_Tarjetas].[SEGMENTO_DESCRIP].&amp;[" &amp; $C$6 &amp; "]",
"[Base_Tarjetas].[SITUACION]","[Base_Tarjetas].[SITUACION].&amp;[" &amp; $C66 &amp; "]",
"[Base_Tarjetas].[TIPO]","[Base_Tarjetas].[TIPO].&amp;[" &amp; $C$1 &amp; "]")/1000,
0)</f>
        <v>0</v>
      </c>
      <c r="AK66" s="8">
        <f>IFERROR(
GETPIVOTDATA("[Base_Tarjetas].[Importe]",TDinamica_R!$A$3,
"[Base_Tarjetas].[PERIODO]","[Base_Tarjetas].[PERIODO].&amp;[" &amp; TEXT(AK$6,"yyyymm") &amp; "]",
"[Base_Tarjetas].[Metrica]","[Base_Tarjetas].[Metrica].&amp;[" &amp; $A66 &amp; "]",
"[Base_Tarjetas].[SEGMENTO_DESCRIP]","[Base_Tarjetas].[SEGMENTO_DESCRIP].&amp;[" &amp; $C$6 &amp; "]",
"[Base_Tarjetas].[SITUACION]","[Base_Tarjetas].[SITUACION].&amp;[" &amp; $C66 &amp; "]",
"[Base_Tarjetas].[TIPO]","[Base_Tarjetas].[TIPO].&amp;[" &amp; $C$1 &amp; "]")/1000,
0)</f>
        <v>0</v>
      </c>
      <c r="AL66" s="8">
        <f>IFERROR(
GETPIVOTDATA("[Base_Tarjetas].[Importe]",TDinamica_R!$A$3,
"[Base_Tarjetas].[PERIODO]","[Base_Tarjetas].[PERIODO].&amp;[" &amp; TEXT(AL$6,"yyyymm") &amp; "]",
"[Base_Tarjetas].[Metrica]","[Base_Tarjetas].[Metrica].&amp;[" &amp; $A66 &amp; "]",
"[Base_Tarjetas].[SEGMENTO_DESCRIP]","[Base_Tarjetas].[SEGMENTO_DESCRIP].&amp;[" &amp; $C$6 &amp; "]",
"[Base_Tarjetas].[SITUACION]","[Base_Tarjetas].[SITUACION].&amp;[" &amp; $C66 &amp; "]",
"[Base_Tarjetas].[TIPO]","[Base_Tarjetas].[TIPO].&amp;[" &amp; $C$1 &amp; "]")/1000,
0)</f>
        <v>0</v>
      </c>
      <c r="AM66" s="8">
        <f>IFERROR(
GETPIVOTDATA("[Base_Tarjetas].[Importe]",TDinamica_R!$A$3,
"[Base_Tarjetas].[PERIODO]","[Base_Tarjetas].[PERIODO].&amp;[" &amp; TEXT(AM$6,"yyyymm") &amp; "]",
"[Base_Tarjetas].[Metrica]","[Base_Tarjetas].[Metrica].&amp;[" &amp; $A66 &amp; "]",
"[Base_Tarjetas].[SEGMENTO_DESCRIP]","[Base_Tarjetas].[SEGMENTO_DESCRIP].&amp;[" &amp; $C$6 &amp; "]",
"[Base_Tarjetas].[SITUACION]","[Base_Tarjetas].[SITUACION].&amp;[" &amp; $C66 &amp; "]",
"[Base_Tarjetas].[TIPO]","[Base_Tarjetas].[TIPO].&amp;[" &amp; $C$1 &amp; "]")/1000,
0)</f>
        <v>0</v>
      </c>
      <c r="AN66" s="8">
        <f>IFERROR(
GETPIVOTDATA("[Base_Tarjetas].[Importe]",TDinamica_R!$A$3,
"[Base_Tarjetas].[PERIODO]","[Base_Tarjetas].[PERIODO].&amp;[" &amp; TEXT(AN$6,"yyyymm") &amp; "]",
"[Base_Tarjetas].[Metrica]","[Base_Tarjetas].[Metrica].&amp;[" &amp; $A66 &amp; "]",
"[Base_Tarjetas].[SEGMENTO_DESCRIP]","[Base_Tarjetas].[SEGMENTO_DESCRIP].&amp;[" &amp; $C$6 &amp; "]",
"[Base_Tarjetas].[SITUACION]","[Base_Tarjetas].[SITUACION].&amp;[" &amp; $C66 &amp; "]",
"[Base_Tarjetas].[TIPO]","[Base_Tarjetas].[TIPO].&amp;[" &amp; $C$1 &amp; "]")/1000,
0)</f>
        <v>0</v>
      </c>
      <c r="AO66" s="8">
        <f>IFERROR(
GETPIVOTDATA("[Base_Tarjetas].[Importe]",TDinamica_R!$A$3,
"[Base_Tarjetas].[PERIODO]","[Base_Tarjetas].[PERIODO].&amp;[" &amp; TEXT(AO$6,"yyyymm") &amp; "]",
"[Base_Tarjetas].[Metrica]","[Base_Tarjetas].[Metrica].&amp;[" &amp; $A66 &amp; "]",
"[Base_Tarjetas].[SEGMENTO_DESCRIP]","[Base_Tarjetas].[SEGMENTO_DESCRIP].&amp;[" &amp; $C$6 &amp; "]",
"[Base_Tarjetas].[SITUACION]","[Base_Tarjetas].[SITUACION].&amp;[" &amp; $C66 &amp; "]",
"[Base_Tarjetas].[TIPO]","[Base_Tarjetas].[TIPO].&amp;[" &amp; $C$1 &amp; "]")/1000,
0)</f>
        <v>0</v>
      </c>
      <c r="AP66" s="8">
        <f>IFERROR(
GETPIVOTDATA("[Base_Tarjetas].[Importe]",TDinamica_R!$A$3,
"[Base_Tarjetas].[PERIODO]","[Base_Tarjetas].[PERIODO].&amp;[" &amp; TEXT(AP$6,"yyyymm") &amp; "]",
"[Base_Tarjetas].[Metrica]","[Base_Tarjetas].[Metrica].&amp;[" &amp; $A66 &amp; "]",
"[Base_Tarjetas].[SEGMENTO_DESCRIP]","[Base_Tarjetas].[SEGMENTO_DESCRIP].&amp;[" &amp; $C$6 &amp; "]",
"[Base_Tarjetas].[SITUACION]","[Base_Tarjetas].[SITUACION].&amp;[" &amp; $C66 &amp; "]",
"[Base_Tarjetas].[TIPO]","[Base_Tarjetas].[TIPO].&amp;[" &amp; $C$1 &amp; "]")/1000,
0)</f>
        <v>0</v>
      </c>
      <c r="AQ66" s="8">
        <f>IFERROR(
GETPIVOTDATA("[Base_Tarjetas].[Importe]",TDinamica_R!$A$3,
"[Base_Tarjetas].[PERIODO]","[Base_Tarjetas].[PERIODO].&amp;[" &amp; TEXT(AQ$6,"yyyymm") &amp; "]",
"[Base_Tarjetas].[Metrica]","[Base_Tarjetas].[Metrica].&amp;[" &amp; $A66 &amp; "]",
"[Base_Tarjetas].[SEGMENTO_DESCRIP]","[Base_Tarjetas].[SEGMENTO_DESCRIP].&amp;[" &amp; $C$6 &amp; "]",
"[Base_Tarjetas].[SITUACION]","[Base_Tarjetas].[SITUACION].&amp;[" &amp; $C66 &amp; "]",
"[Base_Tarjetas].[TIPO]","[Base_Tarjetas].[TIPO].&amp;[" &amp; $C$1 &amp; "]")/1000,
0)</f>
        <v>0</v>
      </c>
      <c r="AR66" s="8">
        <f>IFERROR(
GETPIVOTDATA("[Base_Tarjetas].[Importe]",TDinamica_R!$A$3,
"[Base_Tarjetas].[PERIODO]","[Base_Tarjetas].[PERIODO].&amp;[" &amp; TEXT(AR$6,"yyyymm") &amp; "]",
"[Base_Tarjetas].[Metrica]","[Base_Tarjetas].[Metrica].&amp;[" &amp; $A66 &amp; "]",
"[Base_Tarjetas].[SEGMENTO_DESCRIP]","[Base_Tarjetas].[SEGMENTO_DESCRIP].&amp;[" &amp; $C$6 &amp; "]",
"[Base_Tarjetas].[SITUACION]","[Base_Tarjetas].[SITUACION].&amp;[" &amp; $C66 &amp; "]",
"[Base_Tarjetas].[TIPO]","[Base_Tarjetas].[TIPO].&amp;[" &amp; $C$1 &amp; "]")/1000,
0)</f>
        <v>0</v>
      </c>
      <c r="AS66" s="8">
        <f>IFERROR(
GETPIVOTDATA("[Base_Tarjetas].[Importe]",TDinamica_R!$A$3,
"[Base_Tarjetas].[PERIODO]","[Base_Tarjetas].[PERIODO].&amp;[" &amp; TEXT(AS$6,"yyyymm") &amp; "]",
"[Base_Tarjetas].[Metrica]","[Base_Tarjetas].[Metrica].&amp;[" &amp; $A66 &amp; "]",
"[Base_Tarjetas].[SEGMENTO_DESCRIP]","[Base_Tarjetas].[SEGMENTO_DESCRIP].&amp;[" &amp; $C$6 &amp; "]",
"[Base_Tarjetas].[SITUACION]","[Base_Tarjetas].[SITUACION].&amp;[" &amp; $C66 &amp; "]",
"[Base_Tarjetas].[TIPO]","[Base_Tarjetas].[TIPO].&amp;[" &amp; $C$1 &amp; "]")/1000,
0)</f>
        <v>0</v>
      </c>
      <c r="AT66" s="8">
        <f>IFERROR(
GETPIVOTDATA("[Base_Tarjetas].[Importe]",TDinamica_R!$A$3,
"[Base_Tarjetas].[PERIODO]","[Base_Tarjetas].[PERIODO].&amp;[" &amp; TEXT(AT$6,"yyyymm") &amp; "]",
"[Base_Tarjetas].[Metrica]","[Base_Tarjetas].[Metrica].&amp;[" &amp; $A66 &amp; "]",
"[Base_Tarjetas].[SEGMENTO_DESCRIP]","[Base_Tarjetas].[SEGMENTO_DESCRIP].&amp;[" &amp; $C$6 &amp; "]",
"[Base_Tarjetas].[SITUACION]","[Base_Tarjetas].[SITUACION].&amp;[" &amp; $C66 &amp; "]",
"[Base_Tarjetas].[TIPO]","[Base_Tarjetas].[TIPO].&amp;[" &amp; $C$1 &amp; "]")/1000,
0)</f>
        <v>0</v>
      </c>
      <c r="AU66" s="8">
        <f>IFERROR(
GETPIVOTDATA("[Base_Tarjetas].[Importe]",TDinamica_R!$A$3,
"[Base_Tarjetas].[PERIODO]","[Base_Tarjetas].[PERIODO].&amp;[" &amp; TEXT(AU$6,"yyyymm") &amp; "]",
"[Base_Tarjetas].[Metrica]","[Base_Tarjetas].[Metrica].&amp;[" &amp; $A66 &amp; "]",
"[Base_Tarjetas].[SEGMENTO_DESCRIP]","[Base_Tarjetas].[SEGMENTO_DESCRIP].&amp;[" &amp; $C$6 &amp; "]",
"[Base_Tarjetas].[SITUACION]","[Base_Tarjetas].[SITUACION].&amp;[" &amp; $C66 &amp; "]",
"[Base_Tarjetas].[TIPO]","[Base_Tarjetas].[TIPO].&amp;[" &amp; $C$1 &amp; "]")/1000,
0)</f>
        <v>0</v>
      </c>
      <c r="AV66" s="8">
        <f>IFERROR(
GETPIVOTDATA("[Base_Tarjetas].[Importe]",TDinamica_R!$A$3,
"[Base_Tarjetas].[PERIODO]","[Base_Tarjetas].[PERIODO].&amp;[" &amp; TEXT(AV$6,"yyyymm") &amp; "]",
"[Base_Tarjetas].[Metrica]","[Base_Tarjetas].[Metrica].&amp;[" &amp; $A66 &amp; "]",
"[Base_Tarjetas].[SEGMENTO_DESCRIP]","[Base_Tarjetas].[SEGMENTO_DESCRIP].&amp;[" &amp; $C$6 &amp; "]",
"[Base_Tarjetas].[SITUACION]","[Base_Tarjetas].[SITUACION].&amp;[" &amp; $C66 &amp; "]",
"[Base_Tarjetas].[TIPO]","[Base_Tarjetas].[TIPO].&amp;[" &amp; $C$1 &amp; "]")/1000,
0)</f>
        <v>0</v>
      </c>
      <c r="AW66" s="8">
        <f>IFERROR(
GETPIVOTDATA("[Base_Tarjetas].[Importe]",TDinamica_R!$A$3,
"[Base_Tarjetas].[PERIODO]","[Base_Tarjetas].[PERIODO].&amp;[" &amp; TEXT(AW$6,"yyyymm") &amp; "]",
"[Base_Tarjetas].[Metrica]","[Base_Tarjetas].[Metrica].&amp;[" &amp; $A66 &amp; "]",
"[Base_Tarjetas].[SEGMENTO_DESCRIP]","[Base_Tarjetas].[SEGMENTO_DESCRIP].&amp;[" &amp; $C$6 &amp; "]",
"[Base_Tarjetas].[SITUACION]","[Base_Tarjetas].[SITUACION].&amp;[" &amp; $C66 &amp; "]",
"[Base_Tarjetas].[TIPO]","[Base_Tarjetas].[TIPO].&amp;[" &amp; $C$1 &amp; "]")/1000,
0)</f>
        <v>0</v>
      </c>
      <c r="AX66" s="8">
        <f>IFERROR(
GETPIVOTDATA("[Base_Tarjetas].[Importe]",TDinamica_R!$A$3,
"[Base_Tarjetas].[PERIODO]","[Base_Tarjetas].[PERIODO].&amp;[" &amp; TEXT(AX$6,"yyyymm") &amp; "]",
"[Base_Tarjetas].[Metrica]","[Base_Tarjetas].[Metrica].&amp;[" &amp; $A66 &amp; "]",
"[Base_Tarjetas].[SEGMENTO_DESCRIP]","[Base_Tarjetas].[SEGMENTO_DESCRIP].&amp;[" &amp; $C$6 &amp; "]",
"[Base_Tarjetas].[SITUACION]","[Base_Tarjetas].[SITUACION].&amp;[" &amp; $C66 &amp; "]",
"[Base_Tarjetas].[TIPO]","[Base_Tarjetas].[TIPO].&amp;[" &amp; $C$1 &amp; "]")/1000,
0)</f>
        <v>0</v>
      </c>
      <c r="AY66" s="8">
        <f>IFERROR(
GETPIVOTDATA("[Base_Tarjetas].[Importe]",TDinamica_R!$A$3,
"[Base_Tarjetas].[PERIODO]","[Base_Tarjetas].[PERIODO].&amp;[" &amp; TEXT(AY$6,"yyyymm") &amp; "]",
"[Base_Tarjetas].[Metrica]","[Base_Tarjetas].[Metrica].&amp;[" &amp; $A66 &amp; "]",
"[Base_Tarjetas].[SEGMENTO_DESCRIP]","[Base_Tarjetas].[SEGMENTO_DESCRIP].&amp;[" &amp; $C$6 &amp; "]",
"[Base_Tarjetas].[SITUACION]","[Base_Tarjetas].[SITUACION].&amp;[" &amp; $C66 &amp; "]",
"[Base_Tarjetas].[TIPO]","[Base_Tarjetas].[TIPO].&amp;[" &amp; $C$1 &amp; "]")/1000,
0)</f>
        <v>0</v>
      </c>
      <c r="AZ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TEXT(AZ$6,"yyyymm") &amp; "]"),
0)</f>
        <v>0</v>
      </c>
      <c r="BA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TEXT(BA$6,"yyyymm") &amp; "]"),
0)</f>
        <v>0</v>
      </c>
      <c r="BB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TEXT(BB$6,"yyyymm") &amp; "]"),
0)</f>
        <v>0</v>
      </c>
      <c r="BC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TEXT(BC$6,"yyyymm") &amp; "]"),
0)</f>
        <v>0</v>
      </c>
      <c r="BD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TEXT(BD$6,"yyyymm") &amp; "]"),
0)</f>
        <v>0</v>
      </c>
      <c r="BE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TEXT(BE$6,"yyyymm") &amp; "]"),
0)</f>
        <v>0</v>
      </c>
      <c r="BF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TEXT(BF$6,"yyyymm") &amp; "]"),
0)</f>
        <v>0</v>
      </c>
      <c r="BG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TEXT(BG$6,"yyyymm") &amp; "]"),
0)</f>
        <v>0</v>
      </c>
      <c r="BH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TEXT(BH$6,"yyyymm") &amp; "]"),
0)</f>
        <v>0</v>
      </c>
      <c r="BI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TEXT(BI$6,"yyyymm") &amp; "]"),
0)</f>
        <v>0</v>
      </c>
      <c r="BJ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TEXT(BJ$6,"yyyymm") &amp; "]"),
0)</f>
        <v>0</v>
      </c>
      <c r="BK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TEXT(BK$6,"yyyymm") &amp; "]"),
0)</f>
        <v>0</v>
      </c>
      <c r="BO66" s="24">
        <f t="shared" si="48"/>
        <v>0</v>
      </c>
      <c r="BP66" s="24">
        <f t="shared" si="48"/>
        <v>0</v>
      </c>
      <c r="BQ66" s="24">
        <f t="shared" si="48"/>
        <v>0</v>
      </c>
      <c r="BR66" s="24">
        <f t="shared" si="48"/>
        <v>0</v>
      </c>
      <c r="BS66" s="24">
        <f t="shared" si="48"/>
        <v>0</v>
      </c>
      <c r="BT66" s="24">
        <f t="shared" si="48"/>
        <v>0</v>
      </c>
    </row>
    <row r="67" spans="1:72" outlineLevel="1" x14ac:dyDescent="0.25">
      <c r="A67" s="11" t="s">
        <v>35</v>
      </c>
      <c r="C67" s="2" t="s">
        <v>94</v>
      </c>
      <c r="D67" s="8">
        <f>IFERROR(
GETPIVOTDATA("[Base_Tarjetas].[Importe]",TDinamica_R!$A$3,
"[Base_Tarjetas].[PERIODO]","[Base_Tarjetas].[PERIODO].&amp;[" &amp; TEXT(D$6,"yyyymm") &amp; "]",
"[Base_Tarjetas].[Metrica]","[Base_Tarjetas].[Metrica].&amp;[" &amp; $A67 &amp; "]",
"[Base_Tarjetas].[SEGMENTO_DESCRIP]","[Base_Tarjetas].[SEGMENTO_DESCRIP].&amp;[" &amp; $C$6 &amp; "]",
"[Base_Tarjetas].[SITUACION]","[Base_Tarjetas].[SITUACION].&amp;[" &amp; $C67 &amp; "]",
"[Base_Tarjetas].[TIPO]","[Base_Tarjetas].[TIPO].&amp;[" &amp; $C$1 &amp; "]")/1000,
0)</f>
        <v>0</v>
      </c>
      <c r="E67" s="8">
        <f>IFERROR(
GETPIVOTDATA("[Base_Tarjetas].[Importe]",TDinamica_R!$A$3,
"[Base_Tarjetas].[PERIODO]","[Base_Tarjetas].[PERIODO].&amp;[" &amp; TEXT(E$6,"yyyymm") &amp; "]",
"[Base_Tarjetas].[Metrica]","[Base_Tarjetas].[Metrica].&amp;[" &amp; $A67 &amp; "]",
"[Base_Tarjetas].[SEGMENTO_DESCRIP]","[Base_Tarjetas].[SEGMENTO_DESCRIP].&amp;[" &amp; $C$6 &amp; "]",
"[Base_Tarjetas].[SITUACION]","[Base_Tarjetas].[SITUACION].&amp;[" &amp; $C67 &amp; "]",
"[Base_Tarjetas].[TIPO]","[Base_Tarjetas].[TIPO].&amp;[" &amp; $C$1 &amp; "]")/1000,
0)</f>
        <v>0</v>
      </c>
      <c r="F67" s="8">
        <f>IFERROR(
GETPIVOTDATA("[Base_Tarjetas].[Importe]",TDinamica_R!$A$3,
"[Base_Tarjetas].[PERIODO]","[Base_Tarjetas].[PERIODO].&amp;[" &amp; TEXT(F$6,"yyyymm") &amp; "]",
"[Base_Tarjetas].[Metrica]","[Base_Tarjetas].[Metrica].&amp;[" &amp; $A67 &amp; "]",
"[Base_Tarjetas].[SEGMENTO_DESCRIP]","[Base_Tarjetas].[SEGMENTO_DESCRIP].&amp;[" &amp; $C$6 &amp; "]",
"[Base_Tarjetas].[SITUACION]","[Base_Tarjetas].[SITUACION].&amp;[" &amp; $C67 &amp; "]",
"[Base_Tarjetas].[TIPO]","[Base_Tarjetas].[TIPO].&amp;[" &amp; $C$1 &amp; "]")/1000,
0)</f>
        <v>0</v>
      </c>
      <c r="G67" s="8">
        <f>IFERROR(
GETPIVOTDATA("[Base_Tarjetas].[Importe]",TDinamica_R!$A$3,
"[Base_Tarjetas].[PERIODO]","[Base_Tarjetas].[PERIODO].&amp;[" &amp; TEXT(G$6,"yyyymm") &amp; "]",
"[Base_Tarjetas].[Metrica]","[Base_Tarjetas].[Metrica].&amp;[" &amp; $A67 &amp; "]",
"[Base_Tarjetas].[SEGMENTO_DESCRIP]","[Base_Tarjetas].[SEGMENTO_DESCRIP].&amp;[" &amp; $C$6 &amp; "]",
"[Base_Tarjetas].[SITUACION]","[Base_Tarjetas].[SITUACION].&amp;[" &amp; $C67 &amp; "]",
"[Base_Tarjetas].[TIPO]","[Base_Tarjetas].[TIPO].&amp;[" &amp; $C$1 &amp; "]")/1000,
0)</f>
        <v>0</v>
      </c>
      <c r="H67" s="8">
        <f>IFERROR(
GETPIVOTDATA("[Base_Tarjetas].[Importe]",TDinamica_R!$A$3,
"[Base_Tarjetas].[PERIODO]","[Base_Tarjetas].[PERIODO].&amp;[" &amp; TEXT(H$6,"yyyymm") &amp; "]",
"[Base_Tarjetas].[Metrica]","[Base_Tarjetas].[Metrica].&amp;[" &amp; $A67 &amp; "]",
"[Base_Tarjetas].[SEGMENTO_DESCRIP]","[Base_Tarjetas].[SEGMENTO_DESCRIP].&amp;[" &amp; $C$6 &amp; "]",
"[Base_Tarjetas].[SITUACION]","[Base_Tarjetas].[SITUACION].&amp;[" &amp; $C67 &amp; "]",
"[Base_Tarjetas].[TIPO]","[Base_Tarjetas].[TIPO].&amp;[" &amp; $C$1 &amp; "]")/1000,
0)</f>
        <v>0</v>
      </c>
      <c r="I67" s="8">
        <f>IFERROR(
GETPIVOTDATA("[Base_Tarjetas].[Importe]",TDinamica_R!$A$3,
"[Base_Tarjetas].[PERIODO]","[Base_Tarjetas].[PERIODO].&amp;[" &amp; TEXT(I$6,"yyyymm") &amp; "]",
"[Base_Tarjetas].[Metrica]","[Base_Tarjetas].[Metrica].&amp;[" &amp; $A67 &amp; "]",
"[Base_Tarjetas].[SEGMENTO_DESCRIP]","[Base_Tarjetas].[SEGMENTO_DESCRIP].&amp;[" &amp; $C$6 &amp; "]",
"[Base_Tarjetas].[SITUACION]","[Base_Tarjetas].[SITUACION].&amp;[" &amp; $C67 &amp; "]",
"[Base_Tarjetas].[TIPO]","[Base_Tarjetas].[TIPO].&amp;[" &amp; $C$1 &amp; "]")/1000,
0)</f>
        <v>0</v>
      </c>
      <c r="J67" s="8">
        <f>IFERROR(
GETPIVOTDATA("[Base_Tarjetas].[Importe]",TDinamica_R!$A$3,
"[Base_Tarjetas].[PERIODO]","[Base_Tarjetas].[PERIODO].&amp;[" &amp; TEXT(J$6,"yyyymm") &amp; "]",
"[Base_Tarjetas].[Metrica]","[Base_Tarjetas].[Metrica].&amp;[" &amp; $A67 &amp; "]",
"[Base_Tarjetas].[SEGMENTO_DESCRIP]","[Base_Tarjetas].[SEGMENTO_DESCRIP].&amp;[" &amp; $C$6 &amp; "]",
"[Base_Tarjetas].[SITUACION]","[Base_Tarjetas].[SITUACION].&amp;[" &amp; $C67 &amp; "]",
"[Base_Tarjetas].[TIPO]","[Base_Tarjetas].[TIPO].&amp;[" &amp; $C$1 &amp; "]")/1000,
0)</f>
        <v>0</v>
      </c>
      <c r="K67" s="8">
        <f>IFERROR(
GETPIVOTDATA("[Base_Tarjetas].[Importe]",TDinamica_R!$A$3,
"[Base_Tarjetas].[PERIODO]","[Base_Tarjetas].[PERIODO].&amp;[" &amp; TEXT(K$6,"yyyymm") &amp; "]",
"[Base_Tarjetas].[Metrica]","[Base_Tarjetas].[Metrica].&amp;[" &amp; $A67 &amp; "]",
"[Base_Tarjetas].[SEGMENTO_DESCRIP]","[Base_Tarjetas].[SEGMENTO_DESCRIP].&amp;[" &amp; $C$6 &amp; "]",
"[Base_Tarjetas].[SITUACION]","[Base_Tarjetas].[SITUACION].&amp;[" &amp; $C67 &amp; "]",
"[Base_Tarjetas].[TIPO]","[Base_Tarjetas].[TIPO].&amp;[" &amp; $C$1 &amp; "]")/1000,
0)</f>
        <v>0</v>
      </c>
      <c r="L67" s="8">
        <f>IFERROR(
GETPIVOTDATA("[Base_Tarjetas].[Importe]",TDinamica_R!$A$3,
"[Base_Tarjetas].[PERIODO]","[Base_Tarjetas].[PERIODO].&amp;[" &amp; TEXT(L$6,"yyyymm") &amp; "]",
"[Base_Tarjetas].[Metrica]","[Base_Tarjetas].[Metrica].&amp;[" &amp; $A67 &amp; "]",
"[Base_Tarjetas].[SEGMENTO_DESCRIP]","[Base_Tarjetas].[SEGMENTO_DESCRIP].&amp;[" &amp; $C$6 &amp; "]",
"[Base_Tarjetas].[SITUACION]","[Base_Tarjetas].[SITUACION].&amp;[" &amp; $C67 &amp; "]",
"[Base_Tarjetas].[TIPO]","[Base_Tarjetas].[TIPO].&amp;[" &amp; $C$1 &amp; "]")/1000,
0)</f>
        <v>0</v>
      </c>
      <c r="M67" s="8">
        <f>IFERROR(
GETPIVOTDATA("[Base_Tarjetas].[Importe]",TDinamica_R!$A$3,
"[Base_Tarjetas].[PERIODO]","[Base_Tarjetas].[PERIODO].&amp;[" &amp; TEXT(M$6,"yyyymm") &amp; "]",
"[Base_Tarjetas].[Metrica]","[Base_Tarjetas].[Metrica].&amp;[" &amp; $A67 &amp; "]",
"[Base_Tarjetas].[SEGMENTO_DESCRIP]","[Base_Tarjetas].[SEGMENTO_DESCRIP].&amp;[" &amp; $C$6 &amp; "]",
"[Base_Tarjetas].[SITUACION]","[Base_Tarjetas].[SITUACION].&amp;[" &amp; $C67 &amp; "]",
"[Base_Tarjetas].[TIPO]","[Base_Tarjetas].[TIPO].&amp;[" &amp; $C$1 &amp; "]")/1000,
0)</f>
        <v>0</v>
      </c>
      <c r="N67" s="8">
        <f>IFERROR(
GETPIVOTDATA("[Base_Tarjetas].[Importe]",TDinamica_R!$A$3,
"[Base_Tarjetas].[PERIODO]","[Base_Tarjetas].[PERIODO].&amp;[" &amp; TEXT(N$6,"yyyymm") &amp; "]",
"[Base_Tarjetas].[Metrica]","[Base_Tarjetas].[Metrica].&amp;[" &amp; $A67 &amp; "]",
"[Base_Tarjetas].[SEGMENTO_DESCRIP]","[Base_Tarjetas].[SEGMENTO_DESCRIP].&amp;[" &amp; $C$6 &amp; "]",
"[Base_Tarjetas].[SITUACION]","[Base_Tarjetas].[SITUACION].&amp;[" &amp; $C67 &amp; "]",
"[Base_Tarjetas].[TIPO]","[Base_Tarjetas].[TIPO].&amp;[" &amp; $C$1 &amp; "]")/1000,
0)</f>
        <v>0</v>
      </c>
      <c r="O67" s="8">
        <f>IFERROR(
GETPIVOTDATA("[Base_Tarjetas].[Importe]",TDinamica_R!$A$3,
"[Base_Tarjetas].[PERIODO]","[Base_Tarjetas].[PERIODO].&amp;[" &amp; TEXT(O$6,"yyyymm") &amp; "]",
"[Base_Tarjetas].[Metrica]","[Base_Tarjetas].[Metrica].&amp;[" &amp; $A67 &amp; "]",
"[Base_Tarjetas].[SEGMENTO_DESCRIP]","[Base_Tarjetas].[SEGMENTO_DESCRIP].&amp;[" &amp; $C$6 &amp; "]",
"[Base_Tarjetas].[SITUACION]","[Base_Tarjetas].[SITUACION].&amp;[" &amp; $C67 &amp; "]",
"[Base_Tarjetas].[TIPO]","[Base_Tarjetas].[TIPO].&amp;[" &amp; $C$1 &amp; "]")/1000,
0)</f>
        <v>0</v>
      </c>
      <c r="P67" s="8">
        <f>IFERROR(
GETPIVOTDATA("[Base_Tarjetas].[Importe]",TDinamica_R!$A$3,
"[Base_Tarjetas].[PERIODO]","[Base_Tarjetas].[PERIODO].&amp;[" &amp; TEXT(P$6,"yyyymm") &amp; "]",
"[Base_Tarjetas].[Metrica]","[Base_Tarjetas].[Metrica].&amp;[" &amp; $A67 &amp; "]",
"[Base_Tarjetas].[SEGMENTO_DESCRIP]","[Base_Tarjetas].[SEGMENTO_DESCRIP].&amp;[" &amp; $C$6 &amp; "]",
"[Base_Tarjetas].[SITUACION]","[Base_Tarjetas].[SITUACION].&amp;[" &amp; $C67 &amp; "]",
"[Base_Tarjetas].[TIPO]","[Base_Tarjetas].[TIPO].&amp;[" &amp; $C$1 &amp; "]")/1000,
0)</f>
        <v>0</v>
      </c>
      <c r="Q67" s="8">
        <f>IFERROR(
GETPIVOTDATA("[Base_Tarjetas].[Importe]",TDinamica_R!$A$3,
"[Base_Tarjetas].[PERIODO]","[Base_Tarjetas].[PERIODO].&amp;[" &amp; TEXT(Q$6,"yyyymm") &amp; "]",
"[Base_Tarjetas].[Metrica]","[Base_Tarjetas].[Metrica].&amp;[" &amp; $A67 &amp; "]",
"[Base_Tarjetas].[SEGMENTO_DESCRIP]","[Base_Tarjetas].[SEGMENTO_DESCRIP].&amp;[" &amp; $C$6 &amp; "]",
"[Base_Tarjetas].[SITUACION]","[Base_Tarjetas].[SITUACION].&amp;[" &amp; $C67 &amp; "]",
"[Base_Tarjetas].[TIPO]","[Base_Tarjetas].[TIPO].&amp;[" &amp; $C$1 &amp; "]")/1000,
0)</f>
        <v>0</v>
      </c>
      <c r="R67" s="8">
        <f>IFERROR(
GETPIVOTDATA("[Base_Tarjetas].[Importe]",TDinamica_R!$A$3,
"[Base_Tarjetas].[PERIODO]","[Base_Tarjetas].[PERIODO].&amp;[" &amp; TEXT(R$6,"yyyymm") &amp; "]",
"[Base_Tarjetas].[Metrica]","[Base_Tarjetas].[Metrica].&amp;[" &amp; $A67 &amp; "]",
"[Base_Tarjetas].[SEGMENTO_DESCRIP]","[Base_Tarjetas].[SEGMENTO_DESCRIP].&amp;[" &amp; $C$6 &amp; "]",
"[Base_Tarjetas].[SITUACION]","[Base_Tarjetas].[SITUACION].&amp;[" &amp; $C67 &amp; "]",
"[Base_Tarjetas].[TIPO]","[Base_Tarjetas].[TIPO].&amp;[" &amp; $C$1 &amp; "]")/1000,
0)</f>
        <v>0</v>
      </c>
      <c r="S67" s="8">
        <f>IFERROR(
GETPIVOTDATA("[Base_Tarjetas].[Importe]",TDinamica_R!$A$3,
"[Base_Tarjetas].[PERIODO]","[Base_Tarjetas].[PERIODO].&amp;[" &amp; TEXT(S$6,"yyyymm") &amp; "]",
"[Base_Tarjetas].[Metrica]","[Base_Tarjetas].[Metrica].&amp;[" &amp; $A67 &amp; "]",
"[Base_Tarjetas].[SEGMENTO_DESCRIP]","[Base_Tarjetas].[SEGMENTO_DESCRIP].&amp;[" &amp; $C$6 &amp; "]",
"[Base_Tarjetas].[SITUACION]","[Base_Tarjetas].[SITUACION].&amp;[" &amp; $C67 &amp; "]",
"[Base_Tarjetas].[TIPO]","[Base_Tarjetas].[TIPO].&amp;[" &amp; $C$1 &amp; "]")/1000,
0)</f>
        <v>0</v>
      </c>
      <c r="T67" s="8">
        <f>IFERROR(
GETPIVOTDATA("[Base_Tarjetas].[Importe]",TDinamica_R!$A$3,
"[Base_Tarjetas].[PERIODO]","[Base_Tarjetas].[PERIODO].&amp;[" &amp; TEXT(T$6,"yyyymm") &amp; "]",
"[Base_Tarjetas].[Metrica]","[Base_Tarjetas].[Metrica].&amp;[" &amp; $A67 &amp; "]",
"[Base_Tarjetas].[SEGMENTO_DESCRIP]","[Base_Tarjetas].[SEGMENTO_DESCRIP].&amp;[" &amp; $C$6 &amp; "]",
"[Base_Tarjetas].[SITUACION]","[Base_Tarjetas].[SITUACION].&amp;[" &amp; $C67 &amp; "]",
"[Base_Tarjetas].[TIPO]","[Base_Tarjetas].[TIPO].&amp;[" &amp; $C$1 &amp; "]")/1000,
0)</f>
        <v>0</v>
      </c>
      <c r="U67" s="8">
        <f>IFERROR(
GETPIVOTDATA("[Base_Tarjetas].[Importe]",TDinamica_R!$A$3,
"[Base_Tarjetas].[PERIODO]","[Base_Tarjetas].[PERIODO].&amp;[" &amp; TEXT(U$6,"yyyymm") &amp; "]",
"[Base_Tarjetas].[Metrica]","[Base_Tarjetas].[Metrica].&amp;[" &amp; $A67 &amp; "]",
"[Base_Tarjetas].[SEGMENTO_DESCRIP]","[Base_Tarjetas].[SEGMENTO_DESCRIP].&amp;[" &amp; $C$6 &amp; "]",
"[Base_Tarjetas].[SITUACION]","[Base_Tarjetas].[SITUACION].&amp;[" &amp; $C67 &amp; "]",
"[Base_Tarjetas].[TIPO]","[Base_Tarjetas].[TIPO].&amp;[" &amp; $C$1 &amp; "]")/1000,
0)</f>
        <v>0</v>
      </c>
      <c r="V67" s="8">
        <f>IFERROR(
GETPIVOTDATA("[Base_Tarjetas].[Importe]",TDinamica_R!$A$3,
"[Base_Tarjetas].[PERIODO]","[Base_Tarjetas].[PERIODO].&amp;[" &amp; TEXT(V$6,"yyyymm") &amp; "]",
"[Base_Tarjetas].[Metrica]","[Base_Tarjetas].[Metrica].&amp;[" &amp; $A67 &amp; "]",
"[Base_Tarjetas].[SEGMENTO_DESCRIP]","[Base_Tarjetas].[SEGMENTO_DESCRIP].&amp;[" &amp; $C$6 &amp; "]",
"[Base_Tarjetas].[SITUACION]","[Base_Tarjetas].[SITUACION].&amp;[" &amp; $C67 &amp; "]",
"[Base_Tarjetas].[TIPO]","[Base_Tarjetas].[TIPO].&amp;[" &amp; $C$1 &amp; "]")/1000,
0)</f>
        <v>0</v>
      </c>
      <c r="W67" s="8">
        <f>IFERROR(
GETPIVOTDATA("[Base_Tarjetas].[Importe]",TDinamica_R!$A$3,
"[Base_Tarjetas].[PERIODO]","[Base_Tarjetas].[PERIODO].&amp;[" &amp; TEXT(W$6,"yyyymm") &amp; "]",
"[Base_Tarjetas].[Metrica]","[Base_Tarjetas].[Metrica].&amp;[" &amp; $A67 &amp; "]",
"[Base_Tarjetas].[SEGMENTO_DESCRIP]","[Base_Tarjetas].[SEGMENTO_DESCRIP].&amp;[" &amp; $C$6 &amp; "]",
"[Base_Tarjetas].[SITUACION]","[Base_Tarjetas].[SITUACION].&amp;[" &amp; $C67 &amp; "]",
"[Base_Tarjetas].[TIPO]","[Base_Tarjetas].[TIPO].&amp;[" &amp; $C$1 &amp; "]")/1000,
0)</f>
        <v>0</v>
      </c>
      <c r="X67" s="8">
        <f>IFERROR(
GETPIVOTDATA("[Base_Tarjetas].[Importe]",TDinamica_R!$A$3,
"[Base_Tarjetas].[PERIODO]","[Base_Tarjetas].[PERIODO].&amp;[" &amp; TEXT(X$6,"yyyymm") &amp; "]",
"[Base_Tarjetas].[Metrica]","[Base_Tarjetas].[Metrica].&amp;[" &amp; $A67 &amp; "]",
"[Base_Tarjetas].[SEGMENTO_DESCRIP]","[Base_Tarjetas].[SEGMENTO_DESCRIP].&amp;[" &amp; $C$6 &amp; "]",
"[Base_Tarjetas].[SITUACION]","[Base_Tarjetas].[SITUACION].&amp;[" &amp; $C67 &amp; "]",
"[Base_Tarjetas].[TIPO]","[Base_Tarjetas].[TIPO].&amp;[" &amp; $C$1 &amp; "]")/1000,
0)</f>
        <v>0</v>
      </c>
      <c r="Y67" s="8">
        <f>IFERROR(
GETPIVOTDATA("[Base_Tarjetas].[Importe]",TDinamica_R!$A$3,
"[Base_Tarjetas].[PERIODO]","[Base_Tarjetas].[PERIODO].&amp;[" &amp; TEXT(Y$6,"yyyymm") &amp; "]",
"[Base_Tarjetas].[Metrica]","[Base_Tarjetas].[Metrica].&amp;[" &amp; $A67 &amp; "]",
"[Base_Tarjetas].[SEGMENTO_DESCRIP]","[Base_Tarjetas].[SEGMENTO_DESCRIP].&amp;[" &amp; $C$6 &amp; "]",
"[Base_Tarjetas].[SITUACION]","[Base_Tarjetas].[SITUACION].&amp;[" &amp; $C67 &amp; "]",
"[Base_Tarjetas].[TIPO]","[Base_Tarjetas].[TIPO].&amp;[" &amp; $C$1 &amp; "]")/1000,
0)</f>
        <v>0</v>
      </c>
      <c r="Z67" s="8">
        <f>IFERROR(
GETPIVOTDATA("[Base_Tarjetas].[Importe]",TDinamica_R!$A$3,
"[Base_Tarjetas].[PERIODO]","[Base_Tarjetas].[PERIODO].&amp;[" &amp; TEXT(Z$6,"yyyymm") &amp; "]",
"[Base_Tarjetas].[Metrica]","[Base_Tarjetas].[Metrica].&amp;[" &amp; $A67 &amp; "]",
"[Base_Tarjetas].[SEGMENTO_DESCRIP]","[Base_Tarjetas].[SEGMENTO_DESCRIP].&amp;[" &amp; $C$6 &amp; "]",
"[Base_Tarjetas].[SITUACION]","[Base_Tarjetas].[SITUACION].&amp;[" &amp; $C67 &amp; "]",
"[Base_Tarjetas].[TIPO]","[Base_Tarjetas].[TIPO].&amp;[" &amp; $C$1 &amp; "]")/1000,
0)</f>
        <v>0</v>
      </c>
      <c r="AA67" s="8">
        <f>IFERROR(
GETPIVOTDATA("[Base_Tarjetas].[Importe]",TDinamica_R!$A$3,
"[Base_Tarjetas].[PERIODO]","[Base_Tarjetas].[PERIODO].&amp;[" &amp; TEXT(AA$6,"yyyymm") &amp; "]",
"[Base_Tarjetas].[Metrica]","[Base_Tarjetas].[Metrica].&amp;[" &amp; $A67 &amp; "]",
"[Base_Tarjetas].[SEGMENTO_DESCRIP]","[Base_Tarjetas].[SEGMENTO_DESCRIP].&amp;[" &amp; $C$6 &amp; "]",
"[Base_Tarjetas].[SITUACION]","[Base_Tarjetas].[SITUACION].&amp;[" &amp; $C67 &amp; "]",
"[Base_Tarjetas].[TIPO]","[Base_Tarjetas].[TIPO].&amp;[" &amp; $C$1 &amp; "]")/1000,
0)</f>
        <v>0</v>
      </c>
      <c r="AB67" s="8">
        <f>IFERROR(
GETPIVOTDATA("[Base_Tarjetas].[Importe]",TDinamica_R!$A$3,
"[Base_Tarjetas].[PERIODO]","[Base_Tarjetas].[PERIODO].&amp;[" &amp; TEXT(AB$6,"yyyymm") &amp; "]",
"[Base_Tarjetas].[Metrica]","[Base_Tarjetas].[Metrica].&amp;[" &amp; $A67 &amp; "]",
"[Base_Tarjetas].[SEGMENTO_DESCRIP]","[Base_Tarjetas].[SEGMENTO_DESCRIP].&amp;[" &amp; $C$6 &amp; "]",
"[Base_Tarjetas].[SITUACION]","[Base_Tarjetas].[SITUACION].&amp;[" &amp; $C67 &amp; "]",
"[Base_Tarjetas].[TIPO]","[Base_Tarjetas].[TIPO].&amp;[" &amp; $C$1 &amp; "]")/1000,
0)</f>
        <v>0</v>
      </c>
      <c r="AC67" s="8">
        <f>IFERROR(
GETPIVOTDATA("[Base_Tarjetas].[Importe]",TDinamica_R!$A$3,
"[Base_Tarjetas].[PERIODO]","[Base_Tarjetas].[PERIODO].&amp;[" &amp; TEXT(AC$6,"yyyymm") &amp; "]",
"[Base_Tarjetas].[Metrica]","[Base_Tarjetas].[Metrica].&amp;[" &amp; $A67 &amp; "]",
"[Base_Tarjetas].[SEGMENTO_DESCRIP]","[Base_Tarjetas].[SEGMENTO_DESCRIP].&amp;[" &amp; $C$6 &amp; "]",
"[Base_Tarjetas].[SITUACION]","[Base_Tarjetas].[SITUACION].&amp;[" &amp; $C67 &amp; "]",
"[Base_Tarjetas].[TIPO]","[Base_Tarjetas].[TIPO].&amp;[" &amp; $C$1 &amp; "]")/1000,
0)</f>
        <v>0</v>
      </c>
      <c r="AD67" s="8">
        <f>IFERROR(
GETPIVOTDATA("[Base_Tarjetas].[Importe]",TDinamica_R!$A$3,
"[Base_Tarjetas].[PERIODO]","[Base_Tarjetas].[PERIODO].&amp;[" &amp; TEXT(AD$6,"yyyymm") &amp; "]",
"[Base_Tarjetas].[Metrica]","[Base_Tarjetas].[Metrica].&amp;[" &amp; $A67 &amp; "]",
"[Base_Tarjetas].[SEGMENTO_DESCRIP]","[Base_Tarjetas].[SEGMENTO_DESCRIP].&amp;[" &amp; $C$6 &amp; "]",
"[Base_Tarjetas].[SITUACION]","[Base_Tarjetas].[SITUACION].&amp;[" &amp; $C67 &amp; "]",
"[Base_Tarjetas].[TIPO]","[Base_Tarjetas].[TIPO].&amp;[" &amp; $C$1 &amp; "]")/1000,
0)</f>
        <v>0</v>
      </c>
      <c r="AE67" s="8">
        <f>IFERROR(
GETPIVOTDATA("[Base_Tarjetas].[Importe]",TDinamica_R!$A$3,
"[Base_Tarjetas].[PERIODO]","[Base_Tarjetas].[PERIODO].&amp;[" &amp; TEXT(AE$6,"yyyymm") &amp; "]",
"[Base_Tarjetas].[Metrica]","[Base_Tarjetas].[Metrica].&amp;[" &amp; $A67 &amp; "]",
"[Base_Tarjetas].[SEGMENTO_DESCRIP]","[Base_Tarjetas].[SEGMENTO_DESCRIP].&amp;[" &amp; $C$6 &amp; "]",
"[Base_Tarjetas].[SITUACION]","[Base_Tarjetas].[SITUACION].&amp;[" &amp; $C67 &amp; "]",
"[Base_Tarjetas].[TIPO]","[Base_Tarjetas].[TIPO].&amp;[" &amp; $C$1 &amp; "]")/1000,
0)</f>
        <v>0</v>
      </c>
      <c r="AF67" s="8">
        <f>IFERROR(
GETPIVOTDATA("[Base_Tarjetas].[Importe]",TDinamica_R!$A$3,
"[Base_Tarjetas].[PERIODO]","[Base_Tarjetas].[PERIODO].&amp;[" &amp; TEXT(AF$6,"yyyymm") &amp; "]",
"[Base_Tarjetas].[Metrica]","[Base_Tarjetas].[Metrica].&amp;[" &amp; $A67 &amp; "]",
"[Base_Tarjetas].[SEGMENTO_DESCRIP]","[Base_Tarjetas].[SEGMENTO_DESCRIP].&amp;[" &amp; $C$6 &amp; "]",
"[Base_Tarjetas].[SITUACION]","[Base_Tarjetas].[SITUACION].&amp;[" &amp; $C67 &amp; "]",
"[Base_Tarjetas].[TIPO]","[Base_Tarjetas].[TIPO].&amp;[" &amp; $C$1 &amp; "]")/1000,
0)</f>
        <v>0</v>
      </c>
      <c r="AG67" s="8">
        <f>IFERROR(
GETPIVOTDATA("[Base_Tarjetas].[Importe]",TDinamica_R!$A$3,
"[Base_Tarjetas].[PERIODO]","[Base_Tarjetas].[PERIODO].&amp;[" &amp; TEXT(AG$6,"yyyymm") &amp; "]",
"[Base_Tarjetas].[Metrica]","[Base_Tarjetas].[Metrica].&amp;[" &amp; $A67 &amp; "]",
"[Base_Tarjetas].[SEGMENTO_DESCRIP]","[Base_Tarjetas].[SEGMENTO_DESCRIP].&amp;[" &amp; $C$6 &amp; "]",
"[Base_Tarjetas].[SITUACION]","[Base_Tarjetas].[SITUACION].&amp;[" &amp; $C67 &amp; "]",
"[Base_Tarjetas].[TIPO]","[Base_Tarjetas].[TIPO].&amp;[" &amp; $C$1 &amp; "]")/1000,
0)</f>
        <v>0</v>
      </c>
      <c r="AH67" s="8">
        <f>IFERROR(
GETPIVOTDATA("[Base_Tarjetas].[Importe]",TDinamica_R!$A$3,
"[Base_Tarjetas].[PERIODO]","[Base_Tarjetas].[PERIODO].&amp;[" &amp; TEXT(AH$6,"yyyymm") &amp; "]",
"[Base_Tarjetas].[Metrica]","[Base_Tarjetas].[Metrica].&amp;[" &amp; $A67 &amp; "]",
"[Base_Tarjetas].[SEGMENTO_DESCRIP]","[Base_Tarjetas].[SEGMENTO_DESCRIP].&amp;[" &amp; $C$6 &amp; "]",
"[Base_Tarjetas].[SITUACION]","[Base_Tarjetas].[SITUACION].&amp;[" &amp; $C67 &amp; "]",
"[Base_Tarjetas].[TIPO]","[Base_Tarjetas].[TIPO].&amp;[" &amp; $C$1 &amp; "]")/1000,
0)</f>
        <v>0</v>
      </c>
      <c r="AI67" s="8">
        <f>IFERROR(
GETPIVOTDATA("[Base_Tarjetas].[Importe]",TDinamica_R!$A$3,
"[Base_Tarjetas].[PERIODO]","[Base_Tarjetas].[PERIODO].&amp;[" &amp; TEXT(AI$6,"yyyymm") &amp; "]",
"[Base_Tarjetas].[Metrica]","[Base_Tarjetas].[Metrica].&amp;[" &amp; $A67 &amp; "]",
"[Base_Tarjetas].[SEGMENTO_DESCRIP]","[Base_Tarjetas].[SEGMENTO_DESCRIP].&amp;[" &amp; $C$6 &amp; "]",
"[Base_Tarjetas].[SITUACION]","[Base_Tarjetas].[SITUACION].&amp;[" &amp; $C67 &amp; "]",
"[Base_Tarjetas].[TIPO]","[Base_Tarjetas].[TIPO].&amp;[" &amp; $C$1 &amp; "]")/1000,
0)</f>
        <v>0</v>
      </c>
      <c r="AJ67" s="8">
        <f>IFERROR(
GETPIVOTDATA("[Base_Tarjetas].[Importe]",TDinamica_R!$A$3,
"[Base_Tarjetas].[PERIODO]","[Base_Tarjetas].[PERIODO].&amp;[" &amp; TEXT(AJ$6,"yyyymm") &amp; "]",
"[Base_Tarjetas].[Metrica]","[Base_Tarjetas].[Metrica].&amp;[" &amp; $A67 &amp; "]",
"[Base_Tarjetas].[SEGMENTO_DESCRIP]","[Base_Tarjetas].[SEGMENTO_DESCRIP].&amp;[" &amp; $C$6 &amp; "]",
"[Base_Tarjetas].[SITUACION]","[Base_Tarjetas].[SITUACION].&amp;[" &amp; $C67 &amp; "]",
"[Base_Tarjetas].[TIPO]","[Base_Tarjetas].[TIPO].&amp;[" &amp; $C$1 &amp; "]")/1000,
0)</f>
        <v>0</v>
      </c>
      <c r="AK67" s="8">
        <f>IFERROR(
GETPIVOTDATA("[Base_Tarjetas].[Importe]",TDinamica_R!$A$3,
"[Base_Tarjetas].[PERIODO]","[Base_Tarjetas].[PERIODO].&amp;[" &amp; TEXT(AK$6,"yyyymm") &amp; "]",
"[Base_Tarjetas].[Metrica]","[Base_Tarjetas].[Metrica].&amp;[" &amp; $A67 &amp; "]",
"[Base_Tarjetas].[SEGMENTO_DESCRIP]","[Base_Tarjetas].[SEGMENTO_DESCRIP].&amp;[" &amp; $C$6 &amp; "]",
"[Base_Tarjetas].[SITUACION]","[Base_Tarjetas].[SITUACION].&amp;[" &amp; $C67 &amp; "]",
"[Base_Tarjetas].[TIPO]","[Base_Tarjetas].[TIPO].&amp;[" &amp; $C$1 &amp; "]")/1000,
0)</f>
        <v>0</v>
      </c>
      <c r="AL67" s="8">
        <f>IFERROR(
GETPIVOTDATA("[Base_Tarjetas].[Importe]",TDinamica_R!$A$3,
"[Base_Tarjetas].[PERIODO]","[Base_Tarjetas].[PERIODO].&amp;[" &amp; TEXT(AL$6,"yyyymm") &amp; "]",
"[Base_Tarjetas].[Metrica]","[Base_Tarjetas].[Metrica].&amp;[" &amp; $A67 &amp; "]",
"[Base_Tarjetas].[SEGMENTO_DESCRIP]","[Base_Tarjetas].[SEGMENTO_DESCRIP].&amp;[" &amp; $C$6 &amp; "]",
"[Base_Tarjetas].[SITUACION]","[Base_Tarjetas].[SITUACION].&amp;[" &amp; $C67 &amp; "]",
"[Base_Tarjetas].[TIPO]","[Base_Tarjetas].[TIPO].&amp;[" &amp; $C$1 &amp; "]")/1000,
0)</f>
        <v>0</v>
      </c>
      <c r="AM67" s="8">
        <f>IFERROR(
GETPIVOTDATA("[Base_Tarjetas].[Importe]",TDinamica_R!$A$3,
"[Base_Tarjetas].[PERIODO]","[Base_Tarjetas].[PERIODO].&amp;[" &amp; TEXT(AM$6,"yyyymm") &amp; "]",
"[Base_Tarjetas].[Metrica]","[Base_Tarjetas].[Metrica].&amp;[" &amp; $A67 &amp; "]",
"[Base_Tarjetas].[SEGMENTO_DESCRIP]","[Base_Tarjetas].[SEGMENTO_DESCRIP].&amp;[" &amp; $C$6 &amp; "]",
"[Base_Tarjetas].[SITUACION]","[Base_Tarjetas].[SITUACION].&amp;[" &amp; $C67 &amp; "]",
"[Base_Tarjetas].[TIPO]","[Base_Tarjetas].[TIPO].&amp;[" &amp; $C$1 &amp; "]")/1000,
0)</f>
        <v>0</v>
      </c>
      <c r="AN67" s="8">
        <f>IFERROR(
GETPIVOTDATA("[Base_Tarjetas].[Importe]",TDinamica_R!$A$3,
"[Base_Tarjetas].[PERIODO]","[Base_Tarjetas].[PERIODO].&amp;[" &amp; TEXT(AN$6,"yyyymm") &amp; "]",
"[Base_Tarjetas].[Metrica]","[Base_Tarjetas].[Metrica].&amp;[" &amp; $A67 &amp; "]",
"[Base_Tarjetas].[SEGMENTO_DESCRIP]","[Base_Tarjetas].[SEGMENTO_DESCRIP].&amp;[" &amp; $C$6 &amp; "]",
"[Base_Tarjetas].[SITUACION]","[Base_Tarjetas].[SITUACION].&amp;[" &amp; $C67 &amp; "]",
"[Base_Tarjetas].[TIPO]","[Base_Tarjetas].[TIPO].&amp;[" &amp; $C$1 &amp; "]")/1000,
0)</f>
        <v>0</v>
      </c>
      <c r="AO67" s="8">
        <f>IFERROR(
GETPIVOTDATA("[Base_Tarjetas].[Importe]",TDinamica_R!$A$3,
"[Base_Tarjetas].[PERIODO]","[Base_Tarjetas].[PERIODO].&amp;[" &amp; TEXT(AO$6,"yyyymm") &amp; "]",
"[Base_Tarjetas].[Metrica]","[Base_Tarjetas].[Metrica].&amp;[" &amp; $A67 &amp; "]",
"[Base_Tarjetas].[SEGMENTO_DESCRIP]","[Base_Tarjetas].[SEGMENTO_DESCRIP].&amp;[" &amp; $C$6 &amp; "]",
"[Base_Tarjetas].[SITUACION]","[Base_Tarjetas].[SITUACION].&amp;[" &amp; $C67 &amp; "]",
"[Base_Tarjetas].[TIPO]","[Base_Tarjetas].[TIPO].&amp;[" &amp; $C$1 &amp; "]")/1000,
0)</f>
        <v>0</v>
      </c>
      <c r="AP67" s="8">
        <f>IFERROR(
GETPIVOTDATA("[Base_Tarjetas].[Importe]",TDinamica_R!$A$3,
"[Base_Tarjetas].[PERIODO]","[Base_Tarjetas].[PERIODO].&amp;[" &amp; TEXT(AP$6,"yyyymm") &amp; "]",
"[Base_Tarjetas].[Metrica]","[Base_Tarjetas].[Metrica].&amp;[" &amp; $A67 &amp; "]",
"[Base_Tarjetas].[SEGMENTO_DESCRIP]","[Base_Tarjetas].[SEGMENTO_DESCRIP].&amp;[" &amp; $C$6 &amp; "]",
"[Base_Tarjetas].[SITUACION]","[Base_Tarjetas].[SITUACION].&amp;[" &amp; $C67 &amp; "]",
"[Base_Tarjetas].[TIPO]","[Base_Tarjetas].[TIPO].&amp;[" &amp; $C$1 &amp; "]")/1000,
0)</f>
        <v>0</v>
      </c>
      <c r="AQ67" s="8">
        <f>IFERROR(
GETPIVOTDATA("[Base_Tarjetas].[Importe]",TDinamica_R!$A$3,
"[Base_Tarjetas].[PERIODO]","[Base_Tarjetas].[PERIODO].&amp;[" &amp; TEXT(AQ$6,"yyyymm") &amp; "]",
"[Base_Tarjetas].[Metrica]","[Base_Tarjetas].[Metrica].&amp;[" &amp; $A67 &amp; "]",
"[Base_Tarjetas].[SEGMENTO_DESCRIP]","[Base_Tarjetas].[SEGMENTO_DESCRIP].&amp;[" &amp; $C$6 &amp; "]",
"[Base_Tarjetas].[SITUACION]","[Base_Tarjetas].[SITUACION].&amp;[" &amp; $C67 &amp; "]",
"[Base_Tarjetas].[TIPO]","[Base_Tarjetas].[TIPO].&amp;[" &amp; $C$1 &amp; "]")/1000,
0)</f>
        <v>0</v>
      </c>
      <c r="AR67" s="8">
        <f>IFERROR(
GETPIVOTDATA("[Base_Tarjetas].[Importe]",TDinamica_R!$A$3,
"[Base_Tarjetas].[PERIODO]","[Base_Tarjetas].[PERIODO].&amp;[" &amp; TEXT(AR$6,"yyyymm") &amp; "]",
"[Base_Tarjetas].[Metrica]","[Base_Tarjetas].[Metrica].&amp;[" &amp; $A67 &amp; "]",
"[Base_Tarjetas].[SEGMENTO_DESCRIP]","[Base_Tarjetas].[SEGMENTO_DESCRIP].&amp;[" &amp; $C$6 &amp; "]",
"[Base_Tarjetas].[SITUACION]","[Base_Tarjetas].[SITUACION].&amp;[" &amp; $C67 &amp; "]",
"[Base_Tarjetas].[TIPO]","[Base_Tarjetas].[TIPO].&amp;[" &amp; $C$1 &amp; "]")/1000,
0)</f>
        <v>0</v>
      </c>
      <c r="AS67" s="8">
        <f>IFERROR(
GETPIVOTDATA("[Base_Tarjetas].[Importe]",TDinamica_R!$A$3,
"[Base_Tarjetas].[PERIODO]","[Base_Tarjetas].[PERIODO].&amp;[" &amp; TEXT(AS$6,"yyyymm") &amp; "]",
"[Base_Tarjetas].[Metrica]","[Base_Tarjetas].[Metrica].&amp;[" &amp; $A67 &amp; "]",
"[Base_Tarjetas].[SEGMENTO_DESCRIP]","[Base_Tarjetas].[SEGMENTO_DESCRIP].&amp;[" &amp; $C$6 &amp; "]",
"[Base_Tarjetas].[SITUACION]","[Base_Tarjetas].[SITUACION].&amp;[" &amp; $C67 &amp; "]",
"[Base_Tarjetas].[TIPO]","[Base_Tarjetas].[TIPO].&amp;[" &amp; $C$1 &amp; "]")/1000,
0)</f>
        <v>0</v>
      </c>
      <c r="AT67" s="8">
        <f>IFERROR(
GETPIVOTDATA("[Base_Tarjetas].[Importe]",TDinamica_R!$A$3,
"[Base_Tarjetas].[PERIODO]","[Base_Tarjetas].[PERIODO].&amp;[" &amp; TEXT(AT$6,"yyyymm") &amp; "]",
"[Base_Tarjetas].[Metrica]","[Base_Tarjetas].[Metrica].&amp;[" &amp; $A67 &amp; "]",
"[Base_Tarjetas].[SEGMENTO_DESCRIP]","[Base_Tarjetas].[SEGMENTO_DESCRIP].&amp;[" &amp; $C$6 &amp; "]",
"[Base_Tarjetas].[SITUACION]","[Base_Tarjetas].[SITUACION].&amp;[" &amp; $C67 &amp; "]",
"[Base_Tarjetas].[TIPO]","[Base_Tarjetas].[TIPO].&amp;[" &amp; $C$1 &amp; "]")/1000,
0)</f>
        <v>0</v>
      </c>
      <c r="AU67" s="8">
        <f>IFERROR(
GETPIVOTDATA("[Base_Tarjetas].[Importe]",TDinamica_R!$A$3,
"[Base_Tarjetas].[PERIODO]","[Base_Tarjetas].[PERIODO].&amp;[" &amp; TEXT(AU$6,"yyyymm") &amp; "]",
"[Base_Tarjetas].[Metrica]","[Base_Tarjetas].[Metrica].&amp;[" &amp; $A67 &amp; "]",
"[Base_Tarjetas].[SEGMENTO_DESCRIP]","[Base_Tarjetas].[SEGMENTO_DESCRIP].&amp;[" &amp; $C$6 &amp; "]",
"[Base_Tarjetas].[SITUACION]","[Base_Tarjetas].[SITUACION].&amp;[" &amp; $C67 &amp; "]",
"[Base_Tarjetas].[TIPO]","[Base_Tarjetas].[TIPO].&amp;[" &amp; $C$1 &amp; "]")/1000,
0)</f>
        <v>0</v>
      </c>
      <c r="AV67" s="8">
        <f>IFERROR(
GETPIVOTDATA("[Base_Tarjetas].[Importe]",TDinamica_R!$A$3,
"[Base_Tarjetas].[PERIODO]","[Base_Tarjetas].[PERIODO].&amp;[" &amp; TEXT(AV$6,"yyyymm") &amp; "]",
"[Base_Tarjetas].[Metrica]","[Base_Tarjetas].[Metrica].&amp;[" &amp; $A67 &amp; "]",
"[Base_Tarjetas].[SEGMENTO_DESCRIP]","[Base_Tarjetas].[SEGMENTO_DESCRIP].&amp;[" &amp; $C$6 &amp; "]",
"[Base_Tarjetas].[SITUACION]","[Base_Tarjetas].[SITUACION].&amp;[" &amp; $C67 &amp; "]",
"[Base_Tarjetas].[TIPO]","[Base_Tarjetas].[TIPO].&amp;[" &amp; $C$1 &amp; "]")/1000,
0)</f>
        <v>0</v>
      </c>
      <c r="AW67" s="8">
        <f>IFERROR(
GETPIVOTDATA("[Base_Tarjetas].[Importe]",TDinamica_R!$A$3,
"[Base_Tarjetas].[PERIODO]","[Base_Tarjetas].[PERIODO].&amp;[" &amp; TEXT(AW$6,"yyyymm") &amp; "]",
"[Base_Tarjetas].[Metrica]","[Base_Tarjetas].[Metrica].&amp;[" &amp; $A67 &amp; "]",
"[Base_Tarjetas].[SEGMENTO_DESCRIP]","[Base_Tarjetas].[SEGMENTO_DESCRIP].&amp;[" &amp; $C$6 &amp; "]",
"[Base_Tarjetas].[SITUACION]","[Base_Tarjetas].[SITUACION].&amp;[" &amp; $C67 &amp; "]",
"[Base_Tarjetas].[TIPO]","[Base_Tarjetas].[TIPO].&amp;[" &amp; $C$1 &amp; "]")/1000,
0)</f>
        <v>0</v>
      </c>
      <c r="AX67" s="8">
        <f>IFERROR(
GETPIVOTDATA("[Base_Tarjetas].[Importe]",TDinamica_R!$A$3,
"[Base_Tarjetas].[PERIODO]","[Base_Tarjetas].[PERIODO].&amp;[" &amp; TEXT(AX$6,"yyyymm") &amp; "]",
"[Base_Tarjetas].[Metrica]","[Base_Tarjetas].[Metrica].&amp;[" &amp; $A67 &amp; "]",
"[Base_Tarjetas].[SEGMENTO_DESCRIP]","[Base_Tarjetas].[SEGMENTO_DESCRIP].&amp;[" &amp; $C$6 &amp; "]",
"[Base_Tarjetas].[SITUACION]","[Base_Tarjetas].[SITUACION].&amp;[" &amp; $C67 &amp; "]",
"[Base_Tarjetas].[TIPO]","[Base_Tarjetas].[TIPO].&amp;[" &amp; $C$1 &amp; "]")/1000,
0)</f>
        <v>0</v>
      </c>
      <c r="AY67" s="8">
        <f>IFERROR(
GETPIVOTDATA("[Base_Tarjetas].[Importe]",TDinamica_R!$A$3,
"[Base_Tarjetas].[PERIODO]","[Base_Tarjetas].[PERIODO].&amp;[" &amp; TEXT(AY$6,"yyyymm") &amp; "]",
"[Base_Tarjetas].[Metrica]","[Base_Tarjetas].[Metrica].&amp;[" &amp; $A67 &amp; "]",
"[Base_Tarjetas].[SEGMENTO_DESCRIP]","[Base_Tarjetas].[SEGMENTO_DESCRIP].&amp;[" &amp; $C$6 &amp; "]",
"[Base_Tarjetas].[SITUACION]","[Base_Tarjetas].[SITUACION].&amp;[" &amp; $C67 &amp; "]",
"[Base_Tarjetas].[TIPO]","[Base_Tarjetas].[TIPO].&amp;[" &amp; $C$1 &amp; "]")/1000,
0)</f>
        <v>0</v>
      </c>
      <c r="AZ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TEXT(AZ$6,"yyyymm") &amp; "]"),
0)</f>
        <v>5.8099980078029319</v>
      </c>
      <c r="BA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TEXT(BA$6,"yyyymm") &amp; "]"),
0)</f>
        <v>5.8099980078029319</v>
      </c>
      <c r="BB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TEXT(BB$6,"yyyymm") &amp; "]"),
0)</f>
        <v>5.8099980078029319</v>
      </c>
      <c r="BC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TEXT(BC$6,"yyyymm") &amp; "]"),
0)</f>
        <v>5.8099980078029319</v>
      </c>
      <c r="BD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TEXT(BD$6,"yyyymm") &amp; "]"),
0)</f>
        <v>5.8099980078029319</v>
      </c>
      <c r="BE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TEXT(BE$6,"yyyymm") &amp; "]"),
0)</f>
        <v>5.8099980078029319</v>
      </c>
      <c r="BF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TEXT(BF$6,"yyyymm") &amp; "]"),
0)</f>
        <v>5.8099980078029319</v>
      </c>
      <c r="BG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TEXT(BG$6,"yyyymm") &amp; "]"),
0)</f>
        <v>5.8099980078029319</v>
      </c>
      <c r="BH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TEXT(BH$6,"yyyymm") &amp; "]"),
0)</f>
        <v>5.8099980078029319</v>
      </c>
      <c r="BI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TEXT(BI$6,"yyyymm") &amp; "]"),
0)</f>
        <v>5.8099980078029319</v>
      </c>
      <c r="BJ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TEXT(BJ$6,"yyyymm") &amp; "]"),
0)</f>
        <v>5.8099980078029319</v>
      </c>
      <c r="BK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TEXT(BK$6,"yyyymm") &amp; "]"),
0)</f>
        <v>5.8099980078029319</v>
      </c>
      <c r="BO67" s="24">
        <f t="shared" si="48"/>
        <v>0</v>
      </c>
      <c r="BP67" s="24">
        <f t="shared" si="48"/>
        <v>17.429994023408796</v>
      </c>
      <c r="BQ67" s="24">
        <f t="shared" si="48"/>
        <v>0</v>
      </c>
      <c r="BR67" s="24">
        <f t="shared" si="48"/>
        <v>0</v>
      </c>
      <c r="BS67" s="24">
        <f t="shared" si="48"/>
        <v>0</v>
      </c>
      <c r="BT67" s="24">
        <f t="shared" si="48"/>
        <v>0</v>
      </c>
    </row>
    <row r="68" spans="1:72" outlineLevel="1" x14ac:dyDescent="0.25">
      <c r="A68" s="11" t="s">
        <v>35</v>
      </c>
      <c r="C68" s="2" t="s">
        <v>92</v>
      </c>
      <c r="D68" s="8">
        <f>IFERROR(
GETPIVOTDATA("[Base_Tarjetas].[Importe]",TDinamica_R!$A$3,
"[Base_Tarjetas].[PERIODO]","[Base_Tarjetas].[PERIODO].&amp;[" &amp; TEXT(D$6,"yyyymm") &amp; "]",
"[Base_Tarjetas].[Metrica]","[Base_Tarjetas].[Metrica].&amp;[" &amp; $A68 &amp; "]",
"[Base_Tarjetas].[SEGMENTO_DESCRIP]","[Base_Tarjetas].[SEGMENTO_DESCRIP].&amp;[" &amp; $C$6 &amp; "]",
"[Base_Tarjetas].[SITUACION]","[Base_Tarjetas].[SITUACION].&amp;[" &amp; $C68 &amp; "]",
"[Base_Tarjetas].[TIPO]","[Base_Tarjetas].[TIPO].&amp;[" &amp; $C$1 &amp; "]")/1000,
0)</f>
        <v>0</v>
      </c>
      <c r="E68" s="8">
        <f>IFERROR(
GETPIVOTDATA("[Base_Tarjetas].[Importe]",TDinamica_R!$A$3,
"[Base_Tarjetas].[PERIODO]","[Base_Tarjetas].[PERIODO].&amp;[" &amp; TEXT(E$6,"yyyymm") &amp; "]",
"[Base_Tarjetas].[Metrica]","[Base_Tarjetas].[Metrica].&amp;[" &amp; $A68 &amp; "]",
"[Base_Tarjetas].[SEGMENTO_DESCRIP]","[Base_Tarjetas].[SEGMENTO_DESCRIP].&amp;[" &amp; $C$6 &amp; "]",
"[Base_Tarjetas].[SITUACION]","[Base_Tarjetas].[SITUACION].&amp;[" &amp; $C68 &amp; "]",
"[Base_Tarjetas].[TIPO]","[Base_Tarjetas].[TIPO].&amp;[" &amp; $C$1 &amp; "]")/1000,
0)</f>
        <v>0</v>
      </c>
      <c r="F68" s="8">
        <f>IFERROR(
GETPIVOTDATA("[Base_Tarjetas].[Importe]",TDinamica_R!$A$3,
"[Base_Tarjetas].[PERIODO]","[Base_Tarjetas].[PERIODO].&amp;[" &amp; TEXT(F$6,"yyyymm") &amp; "]",
"[Base_Tarjetas].[Metrica]","[Base_Tarjetas].[Metrica].&amp;[" &amp; $A68 &amp; "]",
"[Base_Tarjetas].[SEGMENTO_DESCRIP]","[Base_Tarjetas].[SEGMENTO_DESCRIP].&amp;[" &amp; $C$6 &amp; "]",
"[Base_Tarjetas].[SITUACION]","[Base_Tarjetas].[SITUACION].&amp;[" &amp; $C68 &amp; "]",
"[Base_Tarjetas].[TIPO]","[Base_Tarjetas].[TIPO].&amp;[" &amp; $C$1 &amp; "]")/1000,
0)</f>
        <v>0</v>
      </c>
      <c r="G68" s="8">
        <f>IFERROR(
GETPIVOTDATA("[Base_Tarjetas].[Importe]",TDinamica_R!$A$3,
"[Base_Tarjetas].[PERIODO]","[Base_Tarjetas].[PERIODO].&amp;[" &amp; TEXT(G$6,"yyyymm") &amp; "]",
"[Base_Tarjetas].[Metrica]","[Base_Tarjetas].[Metrica].&amp;[" &amp; $A68 &amp; "]",
"[Base_Tarjetas].[SEGMENTO_DESCRIP]","[Base_Tarjetas].[SEGMENTO_DESCRIP].&amp;[" &amp; $C$6 &amp; "]",
"[Base_Tarjetas].[SITUACION]","[Base_Tarjetas].[SITUACION].&amp;[" &amp; $C68 &amp; "]",
"[Base_Tarjetas].[TIPO]","[Base_Tarjetas].[TIPO].&amp;[" &amp; $C$1 &amp; "]")/1000,
0)</f>
        <v>0</v>
      </c>
      <c r="H68" s="8">
        <f>IFERROR(
GETPIVOTDATA("[Base_Tarjetas].[Importe]",TDinamica_R!$A$3,
"[Base_Tarjetas].[PERIODO]","[Base_Tarjetas].[PERIODO].&amp;[" &amp; TEXT(H$6,"yyyymm") &amp; "]",
"[Base_Tarjetas].[Metrica]","[Base_Tarjetas].[Metrica].&amp;[" &amp; $A68 &amp; "]",
"[Base_Tarjetas].[SEGMENTO_DESCRIP]","[Base_Tarjetas].[SEGMENTO_DESCRIP].&amp;[" &amp; $C$6 &amp; "]",
"[Base_Tarjetas].[SITUACION]","[Base_Tarjetas].[SITUACION].&amp;[" &amp; $C68 &amp; "]",
"[Base_Tarjetas].[TIPO]","[Base_Tarjetas].[TIPO].&amp;[" &amp; $C$1 &amp; "]")/1000,
0)</f>
        <v>0</v>
      </c>
      <c r="I68" s="8">
        <f>IFERROR(
GETPIVOTDATA("[Base_Tarjetas].[Importe]",TDinamica_R!$A$3,
"[Base_Tarjetas].[PERIODO]","[Base_Tarjetas].[PERIODO].&amp;[" &amp; TEXT(I$6,"yyyymm") &amp; "]",
"[Base_Tarjetas].[Metrica]","[Base_Tarjetas].[Metrica].&amp;[" &amp; $A68 &amp; "]",
"[Base_Tarjetas].[SEGMENTO_DESCRIP]","[Base_Tarjetas].[SEGMENTO_DESCRIP].&amp;[" &amp; $C$6 &amp; "]",
"[Base_Tarjetas].[SITUACION]","[Base_Tarjetas].[SITUACION].&amp;[" &amp; $C68 &amp; "]",
"[Base_Tarjetas].[TIPO]","[Base_Tarjetas].[TIPO].&amp;[" &amp; $C$1 &amp; "]")/1000,
0)</f>
        <v>0</v>
      </c>
      <c r="J68" s="8">
        <f>IFERROR(
GETPIVOTDATA("[Base_Tarjetas].[Importe]",TDinamica_R!$A$3,
"[Base_Tarjetas].[PERIODO]","[Base_Tarjetas].[PERIODO].&amp;[" &amp; TEXT(J$6,"yyyymm") &amp; "]",
"[Base_Tarjetas].[Metrica]","[Base_Tarjetas].[Metrica].&amp;[" &amp; $A68 &amp; "]",
"[Base_Tarjetas].[SEGMENTO_DESCRIP]","[Base_Tarjetas].[SEGMENTO_DESCRIP].&amp;[" &amp; $C$6 &amp; "]",
"[Base_Tarjetas].[SITUACION]","[Base_Tarjetas].[SITUACION].&amp;[" &amp; $C68 &amp; "]",
"[Base_Tarjetas].[TIPO]","[Base_Tarjetas].[TIPO].&amp;[" &amp; $C$1 &amp; "]")/1000,
0)</f>
        <v>0</v>
      </c>
      <c r="K68" s="8">
        <f>IFERROR(
GETPIVOTDATA("[Base_Tarjetas].[Importe]",TDinamica_R!$A$3,
"[Base_Tarjetas].[PERIODO]","[Base_Tarjetas].[PERIODO].&amp;[" &amp; TEXT(K$6,"yyyymm") &amp; "]",
"[Base_Tarjetas].[Metrica]","[Base_Tarjetas].[Metrica].&amp;[" &amp; $A68 &amp; "]",
"[Base_Tarjetas].[SEGMENTO_DESCRIP]","[Base_Tarjetas].[SEGMENTO_DESCRIP].&amp;[" &amp; $C$6 &amp; "]",
"[Base_Tarjetas].[SITUACION]","[Base_Tarjetas].[SITUACION].&amp;[" &amp; $C68 &amp; "]",
"[Base_Tarjetas].[TIPO]","[Base_Tarjetas].[TIPO].&amp;[" &amp; $C$1 &amp; "]")/1000,
0)</f>
        <v>0</v>
      </c>
      <c r="L68" s="8">
        <f>IFERROR(
GETPIVOTDATA("[Base_Tarjetas].[Importe]",TDinamica_R!$A$3,
"[Base_Tarjetas].[PERIODO]","[Base_Tarjetas].[PERIODO].&amp;[" &amp; TEXT(L$6,"yyyymm") &amp; "]",
"[Base_Tarjetas].[Metrica]","[Base_Tarjetas].[Metrica].&amp;[" &amp; $A68 &amp; "]",
"[Base_Tarjetas].[SEGMENTO_DESCRIP]","[Base_Tarjetas].[SEGMENTO_DESCRIP].&amp;[" &amp; $C$6 &amp; "]",
"[Base_Tarjetas].[SITUACION]","[Base_Tarjetas].[SITUACION].&amp;[" &amp; $C68 &amp; "]",
"[Base_Tarjetas].[TIPO]","[Base_Tarjetas].[TIPO].&amp;[" &amp; $C$1 &amp; "]")/1000,
0)</f>
        <v>0</v>
      </c>
      <c r="M68" s="8">
        <f>IFERROR(
GETPIVOTDATA("[Base_Tarjetas].[Importe]",TDinamica_R!$A$3,
"[Base_Tarjetas].[PERIODO]","[Base_Tarjetas].[PERIODO].&amp;[" &amp; TEXT(M$6,"yyyymm") &amp; "]",
"[Base_Tarjetas].[Metrica]","[Base_Tarjetas].[Metrica].&amp;[" &amp; $A68 &amp; "]",
"[Base_Tarjetas].[SEGMENTO_DESCRIP]","[Base_Tarjetas].[SEGMENTO_DESCRIP].&amp;[" &amp; $C$6 &amp; "]",
"[Base_Tarjetas].[SITUACION]","[Base_Tarjetas].[SITUACION].&amp;[" &amp; $C68 &amp; "]",
"[Base_Tarjetas].[TIPO]","[Base_Tarjetas].[TIPO].&amp;[" &amp; $C$1 &amp; "]")/1000,
0)</f>
        <v>0</v>
      </c>
      <c r="N68" s="8">
        <f>IFERROR(
GETPIVOTDATA("[Base_Tarjetas].[Importe]",TDinamica_R!$A$3,
"[Base_Tarjetas].[PERIODO]","[Base_Tarjetas].[PERIODO].&amp;[" &amp; TEXT(N$6,"yyyymm") &amp; "]",
"[Base_Tarjetas].[Metrica]","[Base_Tarjetas].[Metrica].&amp;[" &amp; $A68 &amp; "]",
"[Base_Tarjetas].[SEGMENTO_DESCRIP]","[Base_Tarjetas].[SEGMENTO_DESCRIP].&amp;[" &amp; $C$6 &amp; "]",
"[Base_Tarjetas].[SITUACION]","[Base_Tarjetas].[SITUACION].&amp;[" &amp; $C68 &amp; "]",
"[Base_Tarjetas].[TIPO]","[Base_Tarjetas].[TIPO].&amp;[" &amp; $C$1 &amp; "]")/1000,
0)</f>
        <v>0</v>
      </c>
      <c r="O68" s="8">
        <f>IFERROR(
GETPIVOTDATA("[Base_Tarjetas].[Importe]",TDinamica_R!$A$3,
"[Base_Tarjetas].[PERIODO]","[Base_Tarjetas].[PERIODO].&amp;[" &amp; TEXT(O$6,"yyyymm") &amp; "]",
"[Base_Tarjetas].[Metrica]","[Base_Tarjetas].[Metrica].&amp;[" &amp; $A68 &amp; "]",
"[Base_Tarjetas].[SEGMENTO_DESCRIP]","[Base_Tarjetas].[SEGMENTO_DESCRIP].&amp;[" &amp; $C$6 &amp; "]",
"[Base_Tarjetas].[SITUACION]","[Base_Tarjetas].[SITUACION].&amp;[" &amp; $C68 &amp; "]",
"[Base_Tarjetas].[TIPO]","[Base_Tarjetas].[TIPO].&amp;[" &amp; $C$1 &amp; "]")/1000,
0)</f>
        <v>0</v>
      </c>
      <c r="P68" s="8">
        <f>IFERROR(
GETPIVOTDATA("[Base_Tarjetas].[Importe]",TDinamica_R!$A$3,
"[Base_Tarjetas].[PERIODO]","[Base_Tarjetas].[PERIODO].&amp;[" &amp; TEXT(P$6,"yyyymm") &amp; "]",
"[Base_Tarjetas].[Metrica]","[Base_Tarjetas].[Metrica].&amp;[" &amp; $A68 &amp; "]",
"[Base_Tarjetas].[SEGMENTO_DESCRIP]","[Base_Tarjetas].[SEGMENTO_DESCRIP].&amp;[" &amp; $C$6 &amp; "]",
"[Base_Tarjetas].[SITUACION]","[Base_Tarjetas].[SITUACION].&amp;[" &amp; $C68 &amp; "]",
"[Base_Tarjetas].[TIPO]","[Base_Tarjetas].[TIPO].&amp;[" &amp; $C$1 &amp; "]")/1000,
0)</f>
        <v>0</v>
      </c>
      <c r="Q68" s="8">
        <f>IFERROR(
GETPIVOTDATA("[Base_Tarjetas].[Importe]",TDinamica_R!$A$3,
"[Base_Tarjetas].[PERIODO]","[Base_Tarjetas].[PERIODO].&amp;[" &amp; TEXT(Q$6,"yyyymm") &amp; "]",
"[Base_Tarjetas].[Metrica]","[Base_Tarjetas].[Metrica].&amp;[" &amp; $A68 &amp; "]",
"[Base_Tarjetas].[SEGMENTO_DESCRIP]","[Base_Tarjetas].[SEGMENTO_DESCRIP].&amp;[" &amp; $C$6 &amp; "]",
"[Base_Tarjetas].[SITUACION]","[Base_Tarjetas].[SITUACION].&amp;[" &amp; $C68 &amp; "]",
"[Base_Tarjetas].[TIPO]","[Base_Tarjetas].[TIPO].&amp;[" &amp; $C$1 &amp; "]")/1000,
0)</f>
        <v>0</v>
      </c>
      <c r="R68" s="8">
        <f>IFERROR(
GETPIVOTDATA("[Base_Tarjetas].[Importe]",TDinamica_R!$A$3,
"[Base_Tarjetas].[PERIODO]","[Base_Tarjetas].[PERIODO].&amp;[" &amp; TEXT(R$6,"yyyymm") &amp; "]",
"[Base_Tarjetas].[Metrica]","[Base_Tarjetas].[Metrica].&amp;[" &amp; $A68 &amp; "]",
"[Base_Tarjetas].[SEGMENTO_DESCRIP]","[Base_Tarjetas].[SEGMENTO_DESCRIP].&amp;[" &amp; $C$6 &amp; "]",
"[Base_Tarjetas].[SITUACION]","[Base_Tarjetas].[SITUACION].&amp;[" &amp; $C68 &amp; "]",
"[Base_Tarjetas].[TIPO]","[Base_Tarjetas].[TIPO].&amp;[" &amp; $C$1 &amp; "]")/1000,
0)</f>
        <v>0</v>
      </c>
      <c r="S68" s="8">
        <f>IFERROR(
GETPIVOTDATA("[Base_Tarjetas].[Importe]",TDinamica_R!$A$3,
"[Base_Tarjetas].[PERIODO]","[Base_Tarjetas].[PERIODO].&amp;[" &amp; TEXT(S$6,"yyyymm") &amp; "]",
"[Base_Tarjetas].[Metrica]","[Base_Tarjetas].[Metrica].&amp;[" &amp; $A68 &amp; "]",
"[Base_Tarjetas].[SEGMENTO_DESCRIP]","[Base_Tarjetas].[SEGMENTO_DESCRIP].&amp;[" &amp; $C$6 &amp; "]",
"[Base_Tarjetas].[SITUACION]","[Base_Tarjetas].[SITUACION].&amp;[" &amp; $C68 &amp; "]",
"[Base_Tarjetas].[TIPO]","[Base_Tarjetas].[TIPO].&amp;[" &amp; $C$1 &amp; "]")/1000,
0)</f>
        <v>0</v>
      </c>
      <c r="T68" s="8">
        <f>IFERROR(
GETPIVOTDATA("[Base_Tarjetas].[Importe]",TDinamica_R!$A$3,
"[Base_Tarjetas].[PERIODO]","[Base_Tarjetas].[PERIODO].&amp;[" &amp; TEXT(T$6,"yyyymm") &amp; "]",
"[Base_Tarjetas].[Metrica]","[Base_Tarjetas].[Metrica].&amp;[" &amp; $A68 &amp; "]",
"[Base_Tarjetas].[SEGMENTO_DESCRIP]","[Base_Tarjetas].[SEGMENTO_DESCRIP].&amp;[" &amp; $C$6 &amp; "]",
"[Base_Tarjetas].[SITUACION]","[Base_Tarjetas].[SITUACION].&amp;[" &amp; $C68 &amp; "]",
"[Base_Tarjetas].[TIPO]","[Base_Tarjetas].[TIPO].&amp;[" &amp; $C$1 &amp; "]")/1000,
0)</f>
        <v>0</v>
      </c>
      <c r="U68" s="8">
        <f>IFERROR(
GETPIVOTDATA("[Base_Tarjetas].[Importe]",TDinamica_R!$A$3,
"[Base_Tarjetas].[PERIODO]","[Base_Tarjetas].[PERIODO].&amp;[" &amp; TEXT(U$6,"yyyymm") &amp; "]",
"[Base_Tarjetas].[Metrica]","[Base_Tarjetas].[Metrica].&amp;[" &amp; $A68 &amp; "]",
"[Base_Tarjetas].[SEGMENTO_DESCRIP]","[Base_Tarjetas].[SEGMENTO_DESCRIP].&amp;[" &amp; $C$6 &amp; "]",
"[Base_Tarjetas].[SITUACION]","[Base_Tarjetas].[SITUACION].&amp;[" &amp; $C68 &amp; "]",
"[Base_Tarjetas].[TIPO]","[Base_Tarjetas].[TIPO].&amp;[" &amp; $C$1 &amp; "]")/1000,
0)</f>
        <v>0</v>
      </c>
      <c r="V68" s="8">
        <f>IFERROR(
GETPIVOTDATA("[Base_Tarjetas].[Importe]",TDinamica_R!$A$3,
"[Base_Tarjetas].[PERIODO]","[Base_Tarjetas].[PERIODO].&amp;[" &amp; TEXT(V$6,"yyyymm") &amp; "]",
"[Base_Tarjetas].[Metrica]","[Base_Tarjetas].[Metrica].&amp;[" &amp; $A68 &amp; "]",
"[Base_Tarjetas].[SEGMENTO_DESCRIP]","[Base_Tarjetas].[SEGMENTO_DESCRIP].&amp;[" &amp; $C$6 &amp; "]",
"[Base_Tarjetas].[SITUACION]","[Base_Tarjetas].[SITUACION].&amp;[" &amp; $C68 &amp; "]",
"[Base_Tarjetas].[TIPO]","[Base_Tarjetas].[TIPO].&amp;[" &amp; $C$1 &amp; "]")/1000,
0)</f>
        <v>0</v>
      </c>
      <c r="W68" s="8">
        <f>IFERROR(
GETPIVOTDATA("[Base_Tarjetas].[Importe]",TDinamica_R!$A$3,
"[Base_Tarjetas].[PERIODO]","[Base_Tarjetas].[PERIODO].&amp;[" &amp; TEXT(W$6,"yyyymm") &amp; "]",
"[Base_Tarjetas].[Metrica]","[Base_Tarjetas].[Metrica].&amp;[" &amp; $A68 &amp; "]",
"[Base_Tarjetas].[SEGMENTO_DESCRIP]","[Base_Tarjetas].[SEGMENTO_DESCRIP].&amp;[" &amp; $C$6 &amp; "]",
"[Base_Tarjetas].[SITUACION]","[Base_Tarjetas].[SITUACION].&amp;[" &amp; $C68 &amp; "]",
"[Base_Tarjetas].[TIPO]","[Base_Tarjetas].[TIPO].&amp;[" &amp; $C$1 &amp; "]")/1000,
0)</f>
        <v>0</v>
      </c>
      <c r="X68" s="8">
        <f>IFERROR(
GETPIVOTDATA("[Base_Tarjetas].[Importe]",TDinamica_R!$A$3,
"[Base_Tarjetas].[PERIODO]","[Base_Tarjetas].[PERIODO].&amp;[" &amp; TEXT(X$6,"yyyymm") &amp; "]",
"[Base_Tarjetas].[Metrica]","[Base_Tarjetas].[Metrica].&amp;[" &amp; $A68 &amp; "]",
"[Base_Tarjetas].[SEGMENTO_DESCRIP]","[Base_Tarjetas].[SEGMENTO_DESCRIP].&amp;[" &amp; $C$6 &amp; "]",
"[Base_Tarjetas].[SITUACION]","[Base_Tarjetas].[SITUACION].&amp;[" &amp; $C68 &amp; "]",
"[Base_Tarjetas].[TIPO]","[Base_Tarjetas].[TIPO].&amp;[" &amp; $C$1 &amp; "]")/1000,
0)</f>
        <v>0</v>
      </c>
      <c r="Y68" s="8">
        <f>IFERROR(
GETPIVOTDATA("[Base_Tarjetas].[Importe]",TDinamica_R!$A$3,
"[Base_Tarjetas].[PERIODO]","[Base_Tarjetas].[PERIODO].&amp;[" &amp; TEXT(Y$6,"yyyymm") &amp; "]",
"[Base_Tarjetas].[Metrica]","[Base_Tarjetas].[Metrica].&amp;[" &amp; $A68 &amp; "]",
"[Base_Tarjetas].[SEGMENTO_DESCRIP]","[Base_Tarjetas].[SEGMENTO_DESCRIP].&amp;[" &amp; $C$6 &amp; "]",
"[Base_Tarjetas].[SITUACION]","[Base_Tarjetas].[SITUACION].&amp;[" &amp; $C68 &amp; "]",
"[Base_Tarjetas].[TIPO]","[Base_Tarjetas].[TIPO].&amp;[" &amp; $C$1 &amp; "]")/1000,
0)</f>
        <v>0</v>
      </c>
      <c r="Z68" s="8">
        <f>IFERROR(
GETPIVOTDATA("[Base_Tarjetas].[Importe]",TDinamica_R!$A$3,
"[Base_Tarjetas].[PERIODO]","[Base_Tarjetas].[PERIODO].&amp;[" &amp; TEXT(Z$6,"yyyymm") &amp; "]",
"[Base_Tarjetas].[Metrica]","[Base_Tarjetas].[Metrica].&amp;[" &amp; $A68 &amp; "]",
"[Base_Tarjetas].[SEGMENTO_DESCRIP]","[Base_Tarjetas].[SEGMENTO_DESCRIP].&amp;[" &amp; $C$6 &amp; "]",
"[Base_Tarjetas].[SITUACION]","[Base_Tarjetas].[SITUACION].&amp;[" &amp; $C68 &amp; "]",
"[Base_Tarjetas].[TIPO]","[Base_Tarjetas].[TIPO].&amp;[" &amp; $C$1 &amp; "]")/1000,
0)</f>
        <v>0</v>
      </c>
      <c r="AA68" s="8">
        <f>IFERROR(
GETPIVOTDATA("[Base_Tarjetas].[Importe]",TDinamica_R!$A$3,
"[Base_Tarjetas].[PERIODO]","[Base_Tarjetas].[PERIODO].&amp;[" &amp; TEXT(AA$6,"yyyymm") &amp; "]",
"[Base_Tarjetas].[Metrica]","[Base_Tarjetas].[Metrica].&amp;[" &amp; $A68 &amp; "]",
"[Base_Tarjetas].[SEGMENTO_DESCRIP]","[Base_Tarjetas].[SEGMENTO_DESCRIP].&amp;[" &amp; $C$6 &amp; "]",
"[Base_Tarjetas].[SITUACION]","[Base_Tarjetas].[SITUACION].&amp;[" &amp; $C68 &amp; "]",
"[Base_Tarjetas].[TIPO]","[Base_Tarjetas].[TIPO].&amp;[" &amp; $C$1 &amp; "]")/1000,
0)</f>
        <v>0</v>
      </c>
      <c r="AB68" s="8">
        <f>IFERROR(
GETPIVOTDATA("[Base_Tarjetas].[Importe]",TDinamica_R!$A$3,
"[Base_Tarjetas].[PERIODO]","[Base_Tarjetas].[PERIODO].&amp;[" &amp; TEXT(AB$6,"yyyymm") &amp; "]",
"[Base_Tarjetas].[Metrica]","[Base_Tarjetas].[Metrica].&amp;[" &amp; $A68 &amp; "]",
"[Base_Tarjetas].[SEGMENTO_DESCRIP]","[Base_Tarjetas].[SEGMENTO_DESCRIP].&amp;[" &amp; $C$6 &amp; "]",
"[Base_Tarjetas].[SITUACION]","[Base_Tarjetas].[SITUACION].&amp;[" &amp; $C68 &amp; "]",
"[Base_Tarjetas].[TIPO]","[Base_Tarjetas].[TIPO].&amp;[" &amp; $C$1 &amp; "]")/1000,
0)</f>
        <v>0</v>
      </c>
      <c r="AC68" s="8">
        <f>IFERROR(
GETPIVOTDATA("[Base_Tarjetas].[Importe]",TDinamica_R!$A$3,
"[Base_Tarjetas].[PERIODO]","[Base_Tarjetas].[PERIODO].&amp;[" &amp; TEXT(AC$6,"yyyymm") &amp; "]",
"[Base_Tarjetas].[Metrica]","[Base_Tarjetas].[Metrica].&amp;[" &amp; $A68 &amp; "]",
"[Base_Tarjetas].[SEGMENTO_DESCRIP]","[Base_Tarjetas].[SEGMENTO_DESCRIP].&amp;[" &amp; $C$6 &amp; "]",
"[Base_Tarjetas].[SITUACION]","[Base_Tarjetas].[SITUACION].&amp;[" &amp; $C68 &amp; "]",
"[Base_Tarjetas].[TIPO]","[Base_Tarjetas].[TIPO].&amp;[" &amp; $C$1 &amp; "]")/1000,
0)</f>
        <v>0</v>
      </c>
      <c r="AD68" s="8">
        <f>IFERROR(
GETPIVOTDATA("[Base_Tarjetas].[Importe]",TDinamica_R!$A$3,
"[Base_Tarjetas].[PERIODO]","[Base_Tarjetas].[PERIODO].&amp;[" &amp; TEXT(AD$6,"yyyymm") &amp; "]",
"[Base_Tarjetas].[Metrica]","[Base_Tarjetas].[Metrica].&amp;[" &amp; $A68 &amp; "]",
"[Base_Tarjetas].[SEGMENTO_DESCRIP]","[Base_Tarjetas].[SEGMENTO_DESCRIP].&amp;[" &amp; $C$6 &amp; "]",
"[Base_Tarjetas].[SITUACION]","[Base_Tarjetas].[SITUACION].&amp;[" &amp; $C68 &amp; "]",
"[Base_Tarjetas].[TIPO]","[Base_Tarjetas].[TIPO].&amp;[" &amp; $C$1 &amp; "]")/1000,
0)</f>
        <v>0</v>
      </c>
      <c r="AE68" s="8">
        <f>IFERROR(
GETPIVOTDATA("[Base_Tarjetas].[Importe]",TDinamica_R!$A$3,
"[Base_Tarjetas].[PERIODO]","[Base_Tarjetas].[PERIODO].&amp;[" &amp; TEXT(AE$6,"yyyymm") &amp; "]",
"[Base_Tarjetas].[Metrica]","[Base_Tarjetas].[Metrica].&amp;[" &amp; $A68 &amp; "]",
"[Base_Tarjetas].[SEGMENTO_DESCRIP]","[Base_Tarjetas].[SEGMENTO_DESCRIP].&amp;[" &amp; $C$6 &amp; "]",
"[Base_Tarjetas].[SITUACION]","[Base_Tarjetas].[SITUACION].&amp;[" &amp; $C68 &amp; "]",
"[Base_Tarjetas].[TIPO]","[Base_Tarjetas].[TIPO].&amp;[" &amp; $C$1 &amp; "]")/1000,
0)</f>
        <v>0</v>
      </c>
      <c r="AF68" s="8">
        <f>IFERROR(
GETPIVOTDATA("[Base_Tarjetas].[Importe]",TDinamica_R!$A$3,
"[Base_Tarjetas].[PERIODO]","[Base_Tarjetas].[PERIODO].&amp;[" &amp; TEXT(AF$6,"yyyymm") &amp; "]",
"[Base_Tarjetas].[Metrica]","[Base_Tarjetas].[Metrica].&amp;[" &amp; $A68 &amp; "]",
"[Base_Tarjetas].[SEGMENTO_DESCRIP]","[Base_Tarjetas].[SEGMENTO_DESCRIP].&amp;[" &amp; $C$6 &amp; "]",
"[Base_Tarjetas].[SITUACION]","[Base_Tarjetas].[SITUACION].&amp;[" &amp; $C68 &amp; "]",
"[Base_Tarjetas].[TIPO]","[Base_Tarjetas].[TIPO].&amp;[" &amp; $C$1 &amp; "]")/1000,
0)</f>
        <v>0</v>
      </c>
      <c r="AG68" s="8">
        <f>IFERROR(
GETPIVOTDATA("[Base_Tarjetas].[Importe]",TDinamica_R!$A$3,
"[Base_Tarjetas].[PERIODO]","[Base_Tarjetas].[PERIODO].&amp;[" &amp; TEXT(AG$6,"yyyymm") &amp; "]",
"[Base_Tarjetas].[Metrica]","[Base_Tarjetas].[Metrica].&amp;[" &amp; $A68 &amp; "]",
"[Base_Tarjetas].[SEGMENTO_DESCRIP]","[Base_Tarjetas].[SEGMENTO_DESCRIP].&amp;[" &amp; $C$6 &amp; "]",
"[Base_Tarjetas].[SITUACION]","[Base_Tarjetas].[SITUACION].&amp;[" &amp; $C68 &amp; "]",
"[Base_Tarjetas].[TIPO]","[Base_Tarjetas].[TIPO].&amp;[" &amp; $C$1 &amp; "]")/1000,
0)</f>
        <v>0</v>
      </c>
      <c r="AH68" s="8">
        <f>IFERROR(
GETPIVOTDATA("[Base_Tarjetas].[Importe]",TDinamica_R!$A$3,
"[Base_Tarjetas].[PERIODO]","[Base_Tarjetas].[PERIODO].&amp;[" &amp; TEXT(AH$6,"yyyymm") &amp; "]",
"[Base_Tarjetas].[Metrica]","[Base_Tarjetas].[Metrica].&amp;[" &amp; $A68 &amp; "]",
"[Base_Tarjetas].[SEGMENTO_DESCRIP]","[Base_Tarjetas].[SEGMENTO_DESCRIP].&amp;[" &amp; $C$6 &amp; "]",
"[Base_Tarjetas].[SITUACION]","[Base_Tarjetas].[SITUACION].&amp;[" &amp; $C68 &amp; "]",
"[Base_Tarjetas].[TIPO]","[Base_Tarjetas].[TIPO].&amp;[" &amp; $C$1 &amp; "]")/1000,
0)</f>
        <v>0</v>
      </c>
      <c r="AI68" s="8">
        <f>IFERROR(
GETPIVOTDATA("[Base_Tarjetas].[Importe]",TDinamica_R!$A$3,
"[Base_Tarjetas].[PERIODO]","[Base_Tarjetas].[PERIODO].&amp;[" &amp; TEXT(AI$6,"yyyymm") &amp; "]",
"[Base_Tarjetas].[Metrica]","[Base_Tarjetas].[Metrica].&amp;[" &amp; $A68 &amp; "]",
"[Base_Tarjetas].[SEGMENTO_DESCRIP]","[Base_Tarjetas].[SEGMENTO_DESCRIP].&amp;[" &amp; $C$6 &amp; "]",
"[Base_Tarjetas].[SITUACION]","[Base_Tarjetas].[SITUACION].&amp;[" &amp; $C68 &amp; "]",
"[Base_Tarjetas].[TIPO]","[Base_Tarjetas].[TIPO].&amp;[" &amp; $C$1 &amp; "]")/1000,
0)</f>
        <v>0</v>
      </c>
      <c r="AJ68" s="8">
        <f>IFERROR(
GETPIVOTDATA("[Base_Tarjetas].[Importe]",TDinamica_R!$A$3,
"[Base_Tarjetas].[PERIODO]","[Base_Tarjetas].[PERIODO].&amp;[" &amp; TEXT(AJ$6,"yyyymm") &amp; "]",
"[Base_Tarjetas].[Metrica]","[Base_Tarjetas].[Metrica].&amp;[" &amp; $A68 &amp; "]",
"[Base_Tarjetas].[SEGMENTO_DESCRIP]","[Base_Tarjetas].[SEGMENTO_DESCRIP].&amp;[" &amp; $C$6 &amp; "]",
"[Base_Tarjetas].[SITUACION]","[Base_Tarjetas].[SITUACION].&amp;[" &amp; $C68 &amp; "]",
"[Base_Tarjetas].[TIPO]","[Base_Tarjetas].[TIPO].&amp;[" &amp; $C$1 &amp; "]")/1000,
0)</f>
        <v>0</v>
      </c>
      <c r="AK68" s="8">
        <f>IFERROR(
GETPIVOTDATA("[Base_Tarjetas].[Importe]",TDinamica_R!$A$3,
"[Base_Tarjetas].[PERIODO]","[Base_Tarjetas].[PERIODO].&amp;[" &amp; TEXT(AK$6,"yyyymm") &amp; "]",
"[Base_Tarjetas].[Metrica]","[Base_Tarjetas].[Metrica].&amp;[" &amp; $A68 &amp; "]",
"[Base_Tarjetas].[SEGMENTO_DESCRIP]","[Base_Tarjetas].[SEGMENTO_DESCRIP].&amp;[" &amp; $C$6 &amp; "]",
"[Base_Tarjetas].[SITUACION]","[Base_Tarjetas].[SITUACION].&amp;[" &amp; $C68 &amp; "]",
"[Base_Tarjetas].[TIPO]","[Base_Tarjetas].[TIPO].&amp;[" &amp; $C$1 &amp; "]")/1000,
0)</f>
        <v>0</v>
      </c>
      <c r="AL68" s="8">
        <f>IFERROR(
GETPIVOTDATA("[Base_Tarjetas].[Importe]",TDinamica_R!$A$3,
"[Base_Tarjetas].[PERIODO]","[Base_Tarjetas].[PERIODO].&amp;[" &amp; TEXT(AL$6,"yyyymm") &amp; "]",
"[Base_Tarjetas].[Metrica]","[Base_Tarjetas].[Metrica].&amp;[" &amp; $A68 &amp; "]",
"[Base_Tarjetas].[SEGMENTO_DESCRIP]","[Base_Tarjetas].[SEGMENTO_DESCRIP].&amp;[" &amp; $C$6 &amp; "]",
"[Base_Tarjetas].[SITUACION]","[Base_Tarjetas].[SITUACION].&amp;[" &amp; $C68 &amp; "]",
"[Base_Tarjetas].[TIPO]","[Base_Tarjetas].[TIPO].&amp;[" &amp; $C$1 &amp; "]")/1000,
0)</f>
        <v>0</v>
      </c>
      <c r="AM68" s="8">
        <f>IFERROR(
GETPIVOTDATA("[Base_Tarjetas].[Importe]",TDinamica_R!$A$3,
"[Base_Tarjetas].[PERIODO]","[Base_Tarjetas].[PERIODO].&amp;[" &amp; TEXT(AM$6,"yyyymm") &amp; "]",
"[Base_Tarjetas].[Metrica]","[Base_Tarjetas].[Metrica].&amp;[" &amp; $A68 &amp; "]",
"[Base_Tarjetas].[SEGMENTO_DESCRIP]","[Base_Tarjetas].[SEGMENTO_DESCRIP].&amp;[" &amp; $C$6 &amp; "]",
"[Base_Tarjetas].[SITUACION]","[Base_Tarjetas].[SITUACION].&amp;[" &amp; $C68 &amp; "]",
"[Base_Tarjetas].[TIPO]","[Base_Tarjetas].[TIPO].&amp;[" &amp; $C$1 &amp; "]")/1000,
0)</f>
        <v>0</v>
      </c>
      <c r="AN68" s="8">
        <f>IFERROR(
GETPIVOTDATA("[Base_Tarjetas].[Importe]",TDinamica_R!$A$3,
"[Base_Tarjetas].[PERIODO]","[Base_Tarjetas].[PERIODO].&amp;[" &amp; TEXT(AN$6,"yyyymm") &amp; "]",
"[Base_Tarjetas].[Metrica]","[Base_Tarjetas].[Metrica].&amp;[" &amp; $A68 &amp; "]",
"[Base_Tarjetas].[SEGMENTO_DESCRIP]","[Base_Tarjetas].[SEGMENTO_DESCRIP].&amp;[" &amp; $C$6 &amp; "]",
"[Base_Tarjetas].[SITUACION]","[Base_Tarjetas].[SITUACION].&amp;[" &amp; $C68 &amp; "]",
"[Base_Tarjetas].[TIPO]","[Base_Tarjetas].[TIPO].&amp;[" &amp; $C$1 &amp; "]")/1000,
0)</f>
        <v>0</v>
      </c>
      <c r="AO68" s="8">
        <f>IFERROR(
GETPIVOTDATA("[Base_Tarjetas].[Importe]",TDinamica_R!$A$3,
"[Base_Tarjetas].[PERIODO]","[Base_Tarjetas].[PERIODO].&amp;[" &amp; TEXT(AO$6,"yyyymm") &amp; "]",
"[Base_Tarjetas].[Metrica]","[Base_Tarjetas].[Metrica].&amp;[" &amp; $A68 &amp; "]",
"[Base_Tarjetas].[SEGMENTO_DESCRIP]","[Base_Tarjetas].[SEGMENTO_DESCRIP].&amp;[" &amp; $C$6 &amp; "]",
"[Base_Tarjetas].[SITUACION]","[Base_Tarjetas].[SITUACION].&amp;[" &amp; $C68 &amp; "]",
"[Base_Tarjetas].[TIPO]","[Base_Tarjetas].[TIPO].&amp;[" &amp; $C$1 &amp; "]")/1000,
0)</f>
        <v>0</v>
      </c>
      <c r="AP68" s="8">
        <f>IFERROR(
GETPIVOTDATA("[Base_Tarjetas].[Importe]",TDinamica_R!$A$3,
"[Base_Tarjetas].[PERIODO]","[Base_Tarjetas].[PERIODO].&amp;[" &amp; TEXT(AP$6,"yyyymm") &amp; "]",
"[Base_Tarjetas].[Metrica]","[Base_Tarjetas].[Metrica].&amp;[" &amp; $A68 &amp; "]",
"[Base_Tarjetas].[SEGMENTO_DESCRIP]","[Base_Tarjetas].[SEGMENTO_DESCRIP].&amp;[" &amp; $C$6 &amp; "]",
"[Base_Tarjetas].[SITUACION]","[Base_Tarjetas].[SITUACION].&amp;[" &amp; $C68 &amp; "]",
"[Base_Tarjetas].[TIPO]","[Base_Tarjetas].[TIPO].&amp;[" &amp; $C$1 &amp; "]")/1000,
0)</f>
        <v>0</v>
      </c>
      <c r="AQ68" s="8">
        <f>IFERROR(
GETPIVOTDATA("[Base_Tarjetas].[Importe]",TDinamica_R!$A$3,
"[Base_Tarjetas].[PERIODO]","[Base_Tarjetas].[PERIODO].&amp;[" &amp; TEXT(AQ$6,"yyyymm") &amp; "]",
"[Base_Tarjetas].[Metrica]","[Base_Tarjetas].[Metrica].&amp;[" &amp; $A68 &amp; "]",
"[Base_Tarjetas].[SEGMENTO_DESCRIP]","[Base_Tarjetas].[SEGMENTO_DESCRIP].&amp;[" &amp; $C$6 &amp; "]",
"[Base_Tarjetas].[SITUACION]","[Base_Tarjetas].[SITUACION].&amp;[" &amp; $C68 &amp; "]",
"[Base_Tarjetas].[TIPO]","[Base_Tarjetas].[TIPO].&amp;[" &amp; $C$1 &amp; "]")/1000,
0)</f>
        <v>0</v>
      </c>
      <c r="AR68" s="8">
        <f>IFERROR(
GETPIVOTDATA("[Base_Tarjetas].[Importe]",TDinamica_R!$A$3,
"[Base_Tarjetas].[PERIODO]","[Base_Tarjetas].[PERIODO].&amp;[" &amp; TEXT(AR$6,"yyyymm") &amp; "]",
"[Base_Tarjetas].[Metrica]","[Base_Tarjetas].[Metrica].&amp;[" &amp; $A68 &amp; "]",
"[Base_Tarjetas].[SEGMENTO_DESCRIP]","[Base_Tarjetas].[SEGMENTO_DESCRIP].&amp;[" &amp; $C$6 &amp; "]",
"[Base_Tarjetas].[SITUACION]","[Base_Tarjetas].[SITUACION].&amp;[" &amp; $C68 &amp; "]",
"[Base_Tarjetas].[TIPO]","[Base_Tarjetas].[TIPO].&amp;[" &amp; $C$1 &amp; "]")/1000,
0)</f>
        <v>0</v>
      </c>
      <c r="AS68" s="8">
        <f>IFERROR(
GETPIVOTDATA("[Base_Tarjetas].[Importe]",TDinamica_R!$A$3,
"[Base_Tarjetas].[PERIODO]","[Base_Tarjetas].[PERIODO].&amp;[" &amp; TEXT(AS$6,"yyyymm") &amp; "]",
"[Base_Tarjetas].[Metrica]","[Base_Tarjetas].[Metrica].&amp;[" &amp; $A68 &amp; "]",
"[Base_Tarjetas].[SEGMENTO_DESCRIP]","[Base_Tarjetas].[SEGMENTO_DESCRIP].&amp;[" &amp; $C$6 &amp; "]",
"[Base_Tarjetas].[SITUACION]","[Base_Tarjetas].[SITUACION].&amp;[" &amp; $C68 &amp; "]",
"[Base_Tarjetas].[TIPO]","[Base_Tarjetas].[TIPO].&amp;[" &amp; $C$1 &amp; "]")/1000,
0)</f>
        <v>0</v>
      </c>
      <c r="AT68" s="8">
        <f>IFERROR(
GETPIVOTDATA("[Base_Tarjetas].[Importe]",TDinamica_R!$A$3,
"[Base_Tarjetas].[PERIODO]","[Base_Tarjetas].[PERIODO].&amp;[" &amp; TEXT(AT$6,"yyyymm") &amp; "]",
"[Base_Tarjetas].[Metrica]","[Base_Tarjetas].[Metrica].&amp;[" &amp; $A68 &amp; "]",
"[Base_Tarjetas].[SEGMENTO_DESCRIP]","[Base_Tarjetas].[SEGMENTO_DESCRIP].&amp;[" &amp; $C$6 &amp; "]",
"[Base_Tarjetas].[SITUACION]","[Base_Tarjetas].[SITUACION].&amp;[" &amp; $C68 &amp; "]",
"[Base_Tarjetas].[TIPO]","[Base_Tarjetas].[TIPO].&amp;[" &amp; $C$1 &amp; "]")/1000,
0)</f>
        <v>0</v>
      </c>
      <c r="AU68" s="8">
        <f>IFERROR(
GETPIVOTDATA("[Base_Tarjetas].[Importe]",TDinamica_R!$A$3,
"[Base_Tarjetas].[PERIODO]","[Base_Tarjetas].[PERIODO].&amp;[" &amp; TEXT(AU$6,"yyyymm") &amp; "]",
"[Base_Tarjetas].[Metrica]","[Base_Tarjetas].[Metrica].&amp;[" &amp; $A68 &amp; "]",
"[Base_Tarjetas].[SEGMENTO_DESCRIP]","[Base_Tarjetas].[SEGMENTO_DESCRIP].&amp;[" &amp; $C$6 &amp; "]",
"[Base_Tarjetas].[SITUACION]","[Base_Tarjetas].[SITUACION].&amp;[" &amp; $C68 &amp; "]",
"[Base_Tarjetas].[TIPO]","[Base_Tarjetas].[TIPO].&amp;[" &amp; $C$1 &amp; "]")/1000,
0)</f>
        <v>0</v>
      </c>
      <c r="AV68" s="8">
        <f>IFERROR(
GETPIVOTDATA("[Base_Tarjetas].[Importe]",TDinamica_R!$A$3,
"[Base_Tarjetas].[PERIODO]","[Base_Tarjetas].[PERIODO].&amp;[" &amp; TEXT(AV$6,"yyyymm") &amp; "]",
"[Base_Tarjetas].[Metrica]","[Base_Tarjetas].[Metrica].&amp;[" &amp; $A68 &amp; "]",
"[Base_Tarjetas].[SEGMENTO_DESCRIP]","[Base_Tarjetas].[SEGMENTO_DESCRIP].&amp;[" &amp; $C$6 &amp; "]",
"[Base_Tarjetas].[SITUACION]","[Base_Tarjetas].[SITUACION].&amp;[" &amp; $C68 &amp; "]",
"[Base_Tarjetas].[TIPO]","[Base_Tarjetas].[TIPO].&amp;[" &amp; $C$1 &amp; "]")/1000,
0)</f>
        <v>0</v>
      </c>
      <c r="AW68" s="8">
        <f>IFERROR(
GETPIVOTDATA("[Base_Tarjetas].[Importe]",TDinamica_R!$A$3,
"[Base_Tarjetas].[PERIODO]","[Base_Tarjetas].[PERIODO].&amp;[" &amp; TEXT(AW$6,"yyyymm") &amp; "]",
"[Base_Tarjetas].[Metrica]","[Base_Tarjetas].[Metrica].&amp;[" &amp; $A68 &amp; "]",
"[Base_Tarjetas].[SEGMENTO_DESCRIP]","[Base_Tarjetas].[SEGMENTO_DESCRIP].&amp;[" &amp; $C$6 &amp; "]",
"[Base_Tarjetas].[SITUACION]","[Base_Tarjetas].[SITUACION].&amp;[" &amp; $C68 &amp; "]",
"[Base_Tarjetas].[TIPO]","[Base_Tarjetas].[TIPO].&amp;[" &amp; $C$1 &amp; "]")/1000,
0)</f>
        <v>0</v>
      </c>
      <c r="AX68" s="8">
        <f>IFERROR(
GETPIVOTDATA("[Base_Tarjetas].[Importe]",TDinamica_R!$A$3,
"[Base_Tarjetas].[PERIODO]","[Base_Tarjetas].[PERIODO].&amp;[" &amp; TEXT(AX$6,"yyyymm") &amp; "]",
"[Base_Tarjetas].[Metrica]","[Base_Tarjetas].[Metrica].&amp;[" &amp; $A68 &amp; "]",
"[Base_Tarjetas].[SEGMENTO_DESCRIP]","[Base_Tarjetas].[SEGMENTO_DESCRIP].&amp;[" &amp; $C$6 &amp; "]",
"[Base_Tarjetas].[SITUACION]","[Base_Tarjetas].[SITUACION].&amp;[" &amp; $C68 &amp; "]",
"[Base_Tarjetas].[TIPO]","[Base_Tarjetas].[TIPO].&amp;[" &amp; $C$1 &amp; "]")/1000,
0)</f>
        <v>0</v>
      </c>
      <c r="AY68" s="8">
        <f>IFERROR(
GETPIVOTDATA("[Base_Tarjetas].[Importe]",TDinamica_R!$A$3,
"[Base_Tarjetas].[PERIODO]","[Base_Tarjetas].[PERIODO].&amp;[" &amp; TEXT(AY$6,"yyyymm") &amp; "]",
"[Base_Tarjetas].[Metrica]","[Base_Tarjetas].[Metrica].&amp;[" &amp; $A68 &amp; "]",
"[Base_Tarjetas].[SEGMENTO_DESCRIP]","[Base_Tarjetas].[SEGMENTO_DESCRIP].&amp;[" &amp; $C$6 &amp; "]",
"[Base_Tarjetas].[SITUACION]","[Base_Tarjetas].[SITUACION].&amp;[" &amp; $C68 &amp; "]",
"[Base_Tarjetas].[TIPO]","[Base_Tarjetas].[TIPO].&amp;[" &amp; $C$1 &amp; "]")/1000,
0)</f>
        <v>0</v>
      </c>
      <c r="AZ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TEXT(AZ$6,"yyyymm") &amp; "]"),
0)</f>
        <v>0</v>
      </c>
      <c r="BA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TEXT(BA$6,"yyyymm") &amp; "]"),
0)</f>
        <v>0</v>
      </c>
      <c r="BB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TEXT(BB$6,"yyyymm") &amp; "]"),
0)</f>
        <v>0</v>
      </c>
      <c r="BC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TEXT(BC$6,"yyyymm") &amp; "]"),
0)</f>
        <v>0</v>
      </c>
      <c r="BD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TEXT(BD$6,"yyyymm") &amp; "]"),
0)</f>
        <v>0</v>
      </c>
      <c r="BE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TEXT(BE$6,"yyyymm") &amp; "]"),
0)</f>
        <v>0</v>
      </c>
      <c r="BF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TEXT(BF$6,"yyyymm") &amp; "]"),
0)</f>
        <v>0</v>
      </c>
      <c r="BG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TEXT(BG$6,"yyyymm") &amp; "]"),
0)</f>
        <v>0</v>
      </c>
      <c r="BH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TEXT(BH$6,"yyyymm") &amp; "]"),
0)</f>
        <v>0</v>
      </c>
      <c r="BI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TEXT(BI$6,"yyyymm") &amp; "]"),
0)</f>
        <v>0</v>
      </c>
      <c r="BJ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TEXT(BJ$6,"yyyymm") &amp; "]"),
0)</f>
        <v>0</v>
      </c>
      <c r="BK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TEXT(BK$6,"yyyymm") &amp; "]"),
0)</f>
        <v>0</v>
      </c>
      <c r="BO68" s="24">
        <f t="shared" si="48"/>
        <v>0</v>
      </c>
      <c r="BP68" s="24">
        <f t="shared" si="48"/>
        <v>0</v>
      </c>
      <c r="BQ68" s="24">
        <f t="shared" si="48"/>
        <v>0</v>
      </c>
      <c r="BR68" s="24">
        <f t="shared" si="48"/>
        <v>0</v>
      </c>
      <c r="BS68" s="24">
        <f t="shared" si="48"/>
        <v>0</v>
      </c>
      <c r="BT68" s="24">
        <f t="shared" si="48"/>
        <v>0</v>
      </c>
    </row>
    <row r="69" spans="1:72" outlineLevel="1" x14ac:dyDescent="0.25">
      <c r="A69" s="11" t="s">
        <v>35</v>
      </c>
      <c r="C69" s="2" t="s">
        <v>105</v>
      </c>
      <c r="D69" s="8">
        <f>IFERROR(
GETPIVOTDATA("[Base_Tarjetas].[Importe]",TDinamica_R!$A$3,
"[Base_Tarjetas].[PERIODO]","[Base_Tarjetas].[PERIODO].&amp;[" &amp; TEXT(D$6,"yyyymm") &amp; "]",
"[Base_Tarjetas].[Metrica]","[Base_Tarjetas].[Metrica].&amp;[" &amp; $A69 &amp; "]",
"[Base_Tarjetas].[SEGMENTO_DESCRIP]","[Base_Tarjetas].[SEGMENTO_DESCRIP].&amp;[" &amp; $C$6 &amp; "]",
"[Base_Tarjetas].[SITUACION]","[Base_Tarjetas].[SITUACION].&amp;[" &amp; $C69 &amp; "]",
"[Base_Tarjetas].[TIPO]","[Base_Tarjetas].[TIPO].&amp;[" &amp; $C$1 &amp; "]")/1000,
0)</f>
        <v>0</v>
      </c>
      <c r="E69" s="8">
        <f>IFERROR(
GETPIVOTDATA("[Base_Tarjetas].[Importe]",TDinamica_R!$A$3,
"[Base_Tarjetas].[PERIODO]","[Base_Tarjetas].[PERIODO].&amp;[" &amp; TEXT(E$6,"yyyymm") &amp; "]",
"[Base_Tarjetas].[Metrica]","[Base_Tarjetas].[Metrica].&amp;[" &amp; $A69 &amp; "]",
"[Base_Tarjetas].[SEGMENTO_DESCRIP]","[Base_Tarjetas].[SEGMENTO_DESCRIP].&amp;[" &amp; $C$6 &amp; "]",
"[Base_Tarjetas].[SITUACION]","[Base_Tarjetas].[SITUACION].&amp;[" &amp; $C69 &amp; "]",
"[Base_Tarjetas].[TIPO]","[Base_Tarjetas].[TIPO].&amp;[" &amp; $C$1 &amp; "]")/1000,
0)</f>
        <v>0</v>
      </c>
      <c r="F69" s="8">
        <f>IFERROR(
GETPIVOTDATA("[Base_Tarjetas].[Importe]",TDinamica_R!$A$3,
"[Base_Tarjetas].[PERIODO]","[Base_Tarjetas].[PERIODO].&amp;[" &amp; TEXT(F$6,"yyyymm") &amp; "]",
"[Base_Tarjetas].[Metrica]","[Base_Tarjetas].[Metrica].&amp;[" &amp; $A69 &amp; "]",
"[Base_Tarjetas].[SEGMENTO_DESCRIP]","[Base_Tarjetas].[SEGMENTO_DESCRIP].&amp;[" &amp; $C$6 &amp; "]",
"[Base_Tarjetas].[SITUACION]","[Base_Tarjetas].[SITUACION].&amp;[" &amp; $C69 &amp; "]",
"[Base_Tarjetas].[TIPO]","[Base_Tarjetas].[TIPO].&amp;[" &amp; $C$1 &amp; "]")/1000,
0)</f>
        <v>0</v>
      </c>
      <c r="G69" s="8">
        <f>IFERROR(
GETPIVOTDATA("[Base_Tarjetas].[Importe]",TDinamica_R!$A$3,
"[Base_Tarjetas].[PERIODO]","[Base_Tarjetas].[PERIODO].&amp;[" &amp; TEXT(G$6,"yyyymm") &amp; "]",
"[Base_Tarjetas].[Metrica]","[Base_Tarjetas].[Metrica].&amp;[" &amp; $A69 &amp; "]",
"[Base_Tarjetas].[SEGMENTO_DESCRIP]","[Base_Tarjetas].[SEGMENTO_DESCRIP].&amp;[" &amp; $C$6 &amp; "]",
"[Base_Tarjetas].[SITUACION]","[Base_Tarjetas].[SITUACION].&amp;[" &amp; $C69 &amp; "]",
"[Base_Tarjetas].[TIPO]","[Base_Tarjetas].[TIPO].&amp;[" &amp; $C$1 &amp; "]")/1000,
0)</f>
        <v>0</v>
      </c>
      <c r="H69" s="8">
        <f>IFERROR(
GETPIVOTDATA("[Base_Tarjetas].[Importe]",TDinamica_R!$A$3,
"[Base_Tarjetas].[PERIODO]","[Base_Tarjetas].[PERIODO].&amp;[" &amp; TEXT(H$6,"yyyymm") &amp; "]",
"[Base_Tarjetas].[Metrica]","[Base_Tarjetas].[Metrica].&amp;[" &amp; $A69 &amp; "]",
"[Base_Tarjetas].[SEGMENTO_DESCRIP]","[Base_Tarjetas].[SEGMENTO_DESCRIP].&amp;[" &amp; $C$6 &amp; "]",
"[Base_Tarjetas].[SITUACION]","[Base_Tarjetas].[SITUACION].&amp;[" &amp; $C69 &amp; "]",
"[Base_Tarjetas].[TIPO]","[Base_Tarjetas].[TIPO].&amp;[" &amp; $C$1 &amp; "]")/1000,
0)</f>
        <v>0</v>
      </c>
      <c r="I69" s="8">
        <f>IFERROR(
GETPIVOTDATA("[Base_Tarjetas].[Importe]",TDinamica_R!$A$3,
"[Base_Tarjetas].[PERIODO]","[Base_Tarjetas].[PERIODO].&amp;[" &amp; TEXT(I$6,"yyyymm") &amp; "]",
"[Base_Tarjetas].[Metrica]","[Base_Tarjetas].[Metrica].&amp;[" &amp; $A69 &amp; "]",
"[Base_Tarjetas].[SEGMENTO_DESCRIP]","[Base_Tarjetas].[SEGMENTO_DESCRIP].&amp;[" &amp; $C$6 &amp; "]",
"[Base_Tarjetas].[SITUACION]","[Base_Tarjetas].[SITUACION].&amp;[" &amp; $C69 &amp; "]",
"[Base_Tarjetas].[TIPO]","[Base_Tarjetas].[TIPO].&amp;[" &amp; $C$1 &amp; "]")/1000,
0)</f>
        <v>0</v>
      </c>
      <c r="J69" s="8">
        <f>IFERROR(
GETPIVOTDATA("[Base_Tarjetas].[Importe]",TDinamica_R!$A$3,
"[Base_Tarjetas].[PERIODO]","[Base_Tarjetas].[PERIODO].&amp;[" &amp; TEXT(J$6,"yyyymm") &amp; "]",
"[Base_Tarjetas].[Metrica]","[Base_Tarjetas].[Metrica].&amp;[" &amp; $A69 &amp; "]",
"[Base_Tarjetas].[SEGMENTO_DESCRIP]","[Base_Tarjetas].[SEGMENTO_DESCRIP].&amp;[" &amp; $C$6 &amp; "]",
"[Base_Tarjetas].[SITUACION]","[Base_Tarjetas].[SITUACION].&amp;[" &amp; $C69 &amp; "]",
"[Base_Tarjetas].[TIPO]","[Base_Tarjetas].[TIPO].&amp;[" &amp; $C$1 &amp; "]")/1000,
0)</f>
        <v>0</v>
      </c>
      <c r="K69" s="8">
        <f>IFERROR(
GETPIVOTDATA("[Base_Tarjetas].[Importe]",TDinamica_R!$A$3,
"[Base_Tarjetas].[PERIODO]","[Base_Tarjetas].[PERIODO].&amp;[" &amp; TEXT(K$6,"yyyymm") &amp; "]",
"[Base_Tarjetas].[Metrica]","[Base_Tarjetas].[Metrica].&amp;[" &amp; $A69 &amp; "]",
"[Base_Tarjetas].[SEGMENTO_DESCRIP]","[Base_Tarjetas].[SEGMENTO_DESCRIP].&amp;[" &amp; $C$6 &amp; "]",
"[Base_Tarjetas].[SITUACION]","[Base_Tarjetas].[SITUACION].&amp;[" &amp; $C69 &amp; "]",
"[Base_Tarjetas].[TIPO]","[Base_Tarjetas].[TIPO].&amp;[" &amp; $C$1 &amp; "]")/1000,
0)</f>
        <v>0</v>
      </c>
      <c r="L69" s="8">
        <f>IFERROR(
GETPIVOTDATA("[Base_Tarjetas].[Importe]",TDinamica_R!$A$3,
"[Base_Tarjetas].[PERIODO]","[Base_Tarjetas].[PERIODO].&amp;[" &amp; TEXT(L$6,"yyyymm") &amp; "]",
"[Base_Tarjetas].[Metrica]","[Base_Tarjetas].[Metrica].&amp;[" &amp; $A69 &amp; "]",
"[Base_Tarjetas].[SEGMENTO_DESCRIP]","[Base_Tarjetas].[SEGMENTO_DESCRIP].&amp;[" &amp; $C$6 &amp; "]",
"[Base_Tarjetas].[SITUACION]","[Base_Tarjetas].[SITUACION].&amp;[" &amp; $C69 &amp; "]",
"[Base_Tarjetas].[TIPO]","[Base_Tarjetas].[TIPO].&amp;[" &amp; $C$1 &amp; "]")/1000,
0)</f>
        <v>0</v>
      </c>
      <c r="M69" s="8">
        <f>IFERROR(
GETPIVOTDATA("[Base_Tarjetas].[Importe]",TDinamica_R!$A$3,
"[Base_Tarjetas].[PERIODO]","[Base_Tarjetas].[PERIODO].&amp;[" &amp; TEXT(M$6,"yyyymm") &amp; "]",
"[Base_Tarjetas].[Metrica]","[Base_Tarjetas].[Metrica].&amp;[" &amp; $A69 &amp; "]",
"[Base_Tarjetas].[SEGMENTO_DESCRIP]","[Base_Tarjetas].[SEGMENTO_DESCRIP].&amp;[" &amp; $C$6 &amp; "]",
"[Base_Tarjetas].[SITUACION]","[Base_Tarjetas].[SITUACION].&amp;[" &amp; $C69 &amp; "]",
"[Base_Tarjetas].[TIPO]","[Base_Tarjetas].[TIPO].&amp;[" &amp; $C$1 &amp; "]")/1000,
0)</f>
        <v>0</v>
      </c>
      <c r="N69" s="8">
        <f>IFERROR(
GETPIVOTDATA("[Base_Tarjetas].[Importe]",TDinamica_R!$A$3,
"[Base_Tarjetas].[PERIODO]","[Base_Tarjetas].[PERIODO].&amp;[" &amp; TEXT(N$6,"yyyymm") &amp; "]",
"[Base_Tarjetas].[Metrica]","[Base_Tarjetas].[Metrica].&amp;[" &amp; $A69 &amp; "]",
"[Base_Tarjetas].[SEGMENTO_DESCRIP]","[Base_Tarjetas].[SEGMENTO_DESCRIP].&amp;[" &amp; $C$6 &amp; "]",
"[Base_Tarjetas].[SITUACION]","[Base_Tarjetas].[SITUACION].&amp;[" &amp; $C69 &amp; "]",
"[Base_Tarjetas].[TIPO]","[Base_Tarjetas].[TIPO].&amp;[" &amp; $C$1 &amp; "]")/1000,
0)</f>
        <v>0</v>
      </c>
      <c r="O69" s="8">
        <f>IFERROR(
GETPIVOTDATA("[Base_Tarjetas].[Importe]",TDinamica_R!$A$3,
"[Base_Tarjetas].[PERIODO]","[Base_Tarjetas].[PERIODO].&amp;[" &amp; TEXT(O$6,"yyyymm") &amp; "]",
"[Base_Tarjetas].[Metrica]","[Base_Tarjetas].[Metrica].&amp;[" &amp; $A69 &amp; "]",
"[Base_Tarjetas].[SEGMENTO_DESCRIP]","[Base_Tarjetas].[SEGMENTO_DESCRIP].&amp;[" &amp; $C$6 &amp; "]",
"[Base_Tarjetas].[SITUACION]","[Base_Tarjetas].[SITUACION].&amp;[" &amp; $C69 &amp; "]",
"[Base_Tarjetas].[TIPO]","[Base_Tarjetas].[TIPO].&amp;[" &amp; $C$1 &amp; "]")/1000,
0)</f>
        <v>0</v>
      </c>
      <c r="P69" s="8">
        <f>IFERROR(
GETPIVOTDATA("[Base_Tarjetas].[Importe]",TDinamica_R!$A$3,
"[Base_Tarjetas].[PERIODO]","[Base_Tarjetas].[PERIODO].&amp;[" &amp; TEXT(P$6,"yyyymm") &amp; "]",
"[Base_Tarjetas].[Metrica]","[Base_Tarjetas].[Metrica].&amp;[" &amp; $A69 &amp; "]",
"[Base_Tarjetas].[SEGMENTO_DESCRIP]","[Base_Tarjetas].[SEGMENTO_DESCRIP].&amp;[" &amp; $C$6 &amp; "]",
"[Base_Tarjetas].[SITUACION]","[Base_Tarjetas].[SITUACION].&amp;[" &amp; $C69 &amp; "]",
"[Base_Tarjetas].[TIPO]","[Base_Tarjetas].[TIPO].&amp;[" &amp; $C$1 &amp; "]")/1000,
0)</f>
        <v>0</v>
      </c>
      <c r="Q69" s="8">
        <f>IFERROR(
GETPIVOTDATA("[Base_Tarjetas].[Importe]",TDinamica_R!$A$3,
"[Base_Tarjetas].[PERIODO]","[Base_Tarjetas].[PERIODO].&amp;[" &amp; TEXT(Q$6,"yyyymm") &amp; "]",
"[Base_Tarjetas].[Metrica]","[Base_Tarjetas].[Metrica].&amp;[" &amp; $A69 &amp; "]",
"[Base_Tarjetas].[SEGMENTO_DESCRIP]","[Base_Tarjetas].[SEGMENTO_DESCRIP].&amp;[" &amp; $C$6 &amp; "]",
"[Base_Tarjetas].[SITUACION]","[Base_Tarjetas].[SITUACION].&amp;[" &amp; $C69 &amp; "]",
"[Base_Tarjetas].[TIPO]","[Base_Tarjetas].[TIPO].&amp;[" &amp; $C$1 &amp; "]")/1000,
0)</f>
        <v>0</v>
      </c>
      <c r="R69" s="8">
        <f>IFERROR(
GETPIVOTDATA("[Base_Tarjetas].[Importe]",TDinamica_R!$A$3,
"[Base_Tarjetas].[PERIODO]","[Base_Tarjetas].[PERIODO].&amp;[" &amp; TEXT(R$6,"yyyymm") &amp; "]",
"[Base_Tarjetas].[Metrica]","[Base_Tarjetas].[Metrica].&amp;[" &amp; $A69 &amp; "]",
"[Base_Tarjetas].[SEGMENTO_DESCRIP]","[Base_Tarjetas].[SEGMENTO_DESCRIP].&amp;[" &amp; $C$6 &amp; "]",
"[Base_Tarjetas].[SITUACION]","[Base_Tarjetas].[SITUACION].&amp;[" &amp; $C69 &amp; "]",
"[Base_Tarjetas].[TIPO]","[Base_Tarjetas].[TIPO].&amp;[" &amp; $C$1 &amp; "]")/1000,
0)</f>
        <v>0</v>
      </c>
      <c r="S69" s="8">
        <f>IFERROR(
GETPIVOTDATA("[Base_Tarjetas].[Importe]",TDinamica_R!$A$3,
"[Base_Tarjetas].[PERIODO]","[Base_Tarjetas].[PERIODO].&amp;[" &amp; TEXT(S$6,"yyyymm") &amp; "]",
"[Base_Tarjetas].[Metrica]","[Base_Tarjetas].[Metrica].&amp;[" &amp; $A69 &amp; "]",
"[Base_Tarjetas].[SEGMENTO_DESCRIP]","[Base_Tarjetas].[SEGMENTO_DESCRIP].&amp;[" &amp; $C$6 &amp; "]",
"[Base_Tarjetas].[SITUACION]","[Base_Tarjetas].[SITUACION].&amp;[" &amp; $C69 &amp; "]",
"[Base_Tarjetas].[TIPO]","[Base_Tarjetas].[TIPO].&amp;[" &amp; $C$1 &amp; "]")/1000,
0)</f>
        <v>0</v>
      </c>
      <c r="T69" s="8">
        <f>IFERROR(
GETPIVOTDATA("[Base_Tarjetas].[Importe]",TDinamica_R!$A$3,
"[Base_Tarjetas].[PERIODO]","[Base_Tarjetas].[PERIODO].&amp;[" &amp; TEXT(T$6,"yyyymm") &amp; "]",
"[Base_Tarjetas].[Metrica]","[Base_Tarjetas].[Metrica].&amp;[" &amp; $A69 &amp; "]",
"[Base_Tarjetas].[SEGMENTO_DESCRIP]","[Base_Tarjetas].[SEGMENTO_DESCRIP].&amp;[" &amp; $C$6 &amp; "]",
"[Base_Tarjetas].[SITUACION]","[Base_Tarjetas].[SITUACION].&amp;[" &amp; $C69 &amp; "]",
"[Base_Tarjetas].[TIPO]","[Base_Tarjetas].[TIPO].&amp;[" &amp; $C$1 &amp; "]")/1000,
0)</f>
        <v>0</v>
      </c>
      <c r="U69" s="8">
        <f>IFERROR(
GETPIVOTDATA("[Base_Tarjetas].[Importe]",TDinamica_R!$A$3,
"[Base_Tarjetas].[PERIODO]","[Base_Tarjetas].[PERIODO].&amp;[" &amp; TEXT(U$6,"yyyymm") &amp; "]",
"[Base_Tarjetas].[Metrica]","[Base_Tarjetas].[Metrica].&amp;[" &amp; $A69 &amp; "]",
"[Base_Tarjetas].[SEGMENTO_DESCRIP]","[Base_Tarjetas].[SEGMENTO_DESCRIP].&amp;[" &amp; $C$6 &amp; "]",
"[Base_Tarjetas].[SITUACION]","[Base_Tarjetas].[SITUACION].&amp;[" &amp; $C69 &amp; "]",
"[Base_Tarjetas].[TIPO]","[Base_Tarjetas].[TIPO].&amp;[" &amp; $C$1 &amp; "]")/1000,
0)</f>
        <v>0</v>
      </c>
      <c r="V69" s="8">
        <f>IFERROR(
GETPIVOTDATA("[Base_Tarjetas].[Importe]",TDinamica_R!$A$3,
"[Base_Tarjetas].[PERIODO]","[Base_Tarjetas].[PERIODO].&amp;[" &amp; TEXT(V$6,"yyyymm") &amp; "]",
"[Base_Tarjetas].[Metrica]","[Base_Tarjetas].[Metrica].&amp;[" &amp; $A69 &amp; "]",
"[Base_Tarjetas].[SEGMENTO_DESCRIP]","[Base_Tarjetas].[SEGMENTO_DESCRIP].&amp;[" &amp; $C$6 &amp; "]",
"[Base_Tarjetas].[SITUACION]","[Base_Tarjetas].[SITUACION].&amp;[" &amp; $C69 &amp; "]",
"[Base_Tarjetas].[TIPO]","[Base_Tarjetas].[TIPO].&amp;[" &amp; $C$1 &amp; "]")/1000,
0)</f>
        <v>0</v>
      </c>
      <c r="W69" s="8">
        <f>IFERROR(
GETPIVOTDATA("[Base_Tarjetas].[Importe]",TDinamica_R!$A$3,
"[Base_Tarjetas].[PERIODO]","[Base_Tarjetas].[PERIODO].&amp;[" &amp; TEXT(W$6,"yyyymm") &amp; "]",
"[Base_Tarjetas].[Metrica]","[Base_Tarjetas].[Metrica].&amp;[" &amp; $A69 &amp; "]",
"[Base_Tarjetas].[SEGMENTO_DESCRIP]","[Base_Tarjetas].[SEGMENTO_DESCRIP].&amp;[" &amp; $C$6 &amp; "]",
"[Base_Tarjetas].[SITUACION]","[Base_Tarjetas].[SITUACION].&amp;[" &amp; $C69 &amp; "]",
"[Base_Tarjetas].[TIPO]","[Base_Tarjetas].[TIPO].&amp;[" &amp; $C$1 &amp; "]")/1000,
0)</f>
        <v>0</v>
      </c>
      <c r="X69" s="8">
        <f>IFERROR(
GETPIVOTDATA("[Base_Tarjetas].[Importe]",TDinamica_R!$A$3,
"[Base_Tarjetas].[PERIODO]","[Base_Tarjetas].[PERIODO].&amp;[" &amp; TEXT(X$6,"yyyymm") &amp; "]",
"[Base_Tarjetas].[Metrica]","[Base_Tarjetas].[Metrica].&amp;[" &amp; $A69 &amp; "]",
"[Base_Tarjetas].[SEGMENTO_DESCRIP]","[Base_Tarjetas].[SEGMENTO_DESCRIP].&amp;[" &amp; $C$6 &amp; "]",
"[Base_Tarjetas].[SITUACION]","[Base_Tarjetas].[SITUACION].&amp;[" &amp; $C69 &amp; "]",
"[Base_Tarjetas].[TIPO]","[Base_Tarjetas].[TIPO].&amp;[" &amp; $C$1 &amp; "]")/1000,
0)</f>
        <v>0</v>
      </c>
      <c r="Y69" s="8">
        <f>IFERROR(
GETPIVOTDATA("[Base_Tarjetas].[Importe]",TDinamica_R!$A$3,
"[Base_Tarjetas].[PERIODO]","[Base_Tarjetas].[PERIODO].&amp;[" &amp; TEXT(Y$6,"yyyymm") &amp; "]",
"[Base_Tarjetas].[Metrica]","[Base_Tarjetas].[Metrica].&amp;[" &amp; $A69 &amp; "]",
"[Base_Tarjetas].[SEGMENTO_DESCRIP]","[Base_Tarjetas].[SEGMENTO_DESCRIP].&amp;[" &amp; $C$6 &amp; "]",
"[Base_Tarjetas].[SITUACION]","[Base_Tarjetas].[SITUACION].&amp;[" &amp; $C69 &amp; "]",
"[Base_Tarjetas].[TIPO]","[Base_Tarjetas].[TIPO].&amp;[" &amp; $C$1 &amp; "]")/1000,
0)</f>
        <v>0</v>
      </c>
      <c r="Z69" s="8">
        <f>IFERROR(
GETPIVOTDATA("[Base_Tarjetas].[Importe]",TDinamica_R!$A$3,
"[Base_Tarjetas].[PERIODO]","[Base_Tarjetas].[PERIODO].&amp;[" &amp; TEXT(Z$6,"yyyymm") &amp; "]",
"[Base_Tarjetas].[Metrica]","[Base_Tarjetas].[Metrica].&amp;[" &amp; $A69 &amp; "]",
"[Base_Tarjetas].[SEGMENTO_DESCRIP]","[Base_Tarjetas].[SEGMENTO_DESCRIP].&amp;[" &amp; $C$6 &amp; "]",
"[Base_Tarjetas].[SITUACION]","[Base_Tarjetas].[SITUACION].&amp;[" &amp; $C69 &amp; "]",
"[Base_Tarjetas].[TIPO]","[Base_Tarjetas].[TIPO].&amp;[" &amp; $C$1 &amp; "]")/1000,
0)</f>
        <v>0</v>
      </c>
      <c r="AA69" s="8">
        <f>IFERROR(
GETPIVOTDATA("[Base_Tarjetas].[Importe]",TDinamica_R!$A$3,
"[Base_Tarjetas].[PERIODO]","[Base_Tarjetas].[PERIODO].&amp;[" &amp; TEXT(AA$6,"yyyymm") &amp; "]",
"[Base_Tarjetas].[Metrica]","[Base_Tarjetas].[Metrica].&amp;[" &amp; $A69 &amp; "]",
"[Base_Tarjetas].[SEGMENTO_DESCRIP]","[Base_Tarjetas].[SEGMENTO_DESCRIP].&amp;[" &amp; $C$6 &amp; "]",
"[Base_Tarjetas].[SITUACION]","[Base_Tarjetas].[SITUACION].&amp;[" &amp; $C69 &amp; "]",
"[Base_Tarjetas].[TIPO]","[Base_Tarjetas].[TIPO].&amp;[" &amp; $C$1 &amp; "]")/1000,
0)</f>
        <v>0</v>
      </c>
      <c r="AB69" s="8">
        <f>IFERROR(
GETPIVOTDATA("[Base_Tarjetas].[Importe]",TDinamica_R!$A$3,
"[Base_Tarjetas].[PERIODO]","[Base_Tarjetas].[PERIODO].&amp;[" &amp; TEXT(AB$6,"yyyymm") &amp; "]",
"[Base_Tarjetas].[Metrica]","[Base_Tarjetas].[Metrica].&amp;[" &amp; $A69 &amp; "]",
"[Base_Tarjetas].[SEGMENTO_DESCRIP]","[Base_Tarjetas].[SEGMENTO_DESCRIP].&amp;[" &amp; $C$6 &amp; "]",
"[Base_Tarjetas].[SITUACION]","[Base_Tarjetas].[SITUACION].&amp;[" &amp; $C69 &amp; "]",
"[Base_Tarjetas].[TIPO]","[Base_Tarjetas].[TIPO].&amp;[" &amp; $C$1 &amp; "]")/1000,
0)</f>
        <v>0</v>
      </c>
      <c r="AC69" s="8">
        <f>IFERROR(
GETPIVOTDATA("[Base_Tarjetas].[Importe]",TDinamica_R!$A$3,
"[Base_Tarjetas].[PERIODO]","[Base_Tarjetas].[PERIODO].&amp;[" &amp; TEXT(AC$6,"yyyymm") &amp; "]",
"[Base_Tarjetas].[Metrica]","[Base_Tarjetas].[Metrica].&amp;[" &amp; $A69 &amp; "]",
"[Base_Tarjetas].[SEGMENTO_DESCRIP]","[Base_Tarjetas].[SEGMENTO_DESCRIP].&amp;[" &amp; $C$6 &amp; "]",
"[Base_Tarjetas].[SITUACION]","[Base_Tarjetas].[SITUACION].&amp;[" &amp; $C69 &amp; "]",
"[Base_Tarjetas].[TIPO]","[Base_Tarjetas].[TIPO].&amp;[" &amp; $C$1 &amp; "]")/1000,
0)</f>
        <v>0</v>
      </c>
      <c r="AD69" s="8">
        <f>IFERROR(
GETPIVOTDATA("[Base_Tarjetas].[Importe]",TDinamica_R!$A$3,
"[Base_Tarjetas].[PERIODO]","[Base_Tarjetas].[PERIODO].&amp;[" &amp; TEXT(AD$6,"yyyymm") &amp; "]",
"[Base_Tarjetas].[Metrica]","[Base_Tarjetas].[Metrica].&amp;[" &amp; $A69 &amp; "]",
"[Base_Tarjetas].[SEGMENTO_DESCRIP]","[Base_Tarjetas].[SEGMENTO_DESCRIP].&amp;[" &amp; $C$6 &amp; "]",
"[Base_Tarjetas].[SITUACION]","[Base_Tarjetas].[SITUACION].&amp;[" &amp; $C69 &amp; "]",
"[Base_Tarjetas].[TIPO]","[Base_Tarjetas].[TIPO].&amp;[" &amp; $C$1 &amp; "]")/1000,
0)</f>
        <v>0</v>
      </c>
      <c r="AE69" s="8">
        <f>IFERROR(
GETPIVOTDATA("[Base_Tarjetas].[Importe]",TDinamica_R!$A$3,
"[Base_Tarjetas].[PERIODO]","[Base_Tarjetas].[PERIODO].&amp;[" &amp; TEXT(AE$6,"yyyymm") &amp; "]",
"[Base_Tarjetas].[Metrica]","[Base_Tarjetas].[Metrica].&amp;[" &amp; $A69 &amp; "]",
"[Base_Tarjetas].[SEGMENTO_DESCRIP]","[Base_Tarjetas].[SEGMENTO_DESCRIP].&amp;[" &amp; $C$6 &amp; "]",
"[Base_Tarjetas].[SITUACION]","[Base_Tarjetas].[SITUACION].&amp;[" &amp; $C69 &amp; "]",
"[Base_Tarjetas].[TIPO]","[Base_Tarjetas].[TIPO].&amp;[" &amp; $C$1 &amp; "]")/1000,
0)</f>
        <v>0</v>
      </c>
      <c r="AF69" s="8">
        <f>IFERROR(
GETPIVOTDATA("[Base_Tarjetas].[Importe]",TDinamica_R!$A$3,
"[Base_Tarjetas].[PERIODO]","[Base_Tarjetas].[PERIODO].&amp;[" &amp; TEXT(AF$6,"yyyymm") &amp; "]",
"[Base_Tarjetas].[Metrica]","[Base_Tarjetas].[Metrica].&amp;[" &amp; $A69 &amp; "]",
"[Base_Tarjetas].[SEGMENTO_DESCRIP]","[Base_Tarjetas].[SEGMENTO_DESCRIP].&amp;[" &amp; $C$6 &amp; "]",
"[Base_Tarjetas].[SITUACION]","[Base_Tarjetas].[SITUACION].&amp;[" &amp; $C69 &amp; "]",
"[Base_Tarjetas].[TIPO]","[Base_Tarjetas].[TIPO].&amp;[" &amp; $C$1 &amp; "]")/1000,
0)</f>
        <v>0</v>
      </c>
      <c r="AG69" s="8">
        <f>IFERROR(
GETPIVOTDATA("[Base_Tarjetas].[Importe]",TDinamica_R!$A$3,
"[Base_Tarjetas].[PERIODO]","[Base_Tarjetas].[PERIODO].&amp;[" &amp; TEXT(AG$6,"yyyymm") &amp; "]",
"[Base_Tarjetas].[Metrica]","[Base_Tarjetas].[Metrica].&amp;[" &amp; $A69 &amp; "]",
"[Base_Tarjetas].[SEGMENTO_DESCRIP]","[Base_Tarjetas].[SEGMENTO_DESCRIP].&amp;[" &amp; $C$6 &amp; "]",
"[Base_Tarjetas].[SITUACION]","[Base_Tarjetas].[SITUACION].&amp;[" &amp; $C69 &amp; "]",
"[Base_Tarjetas].[TIPO]","[Base_Tarjetas].[TIPO].&amp;[" &amp; $C$1 &amp; "]")/1000,
0)</f>
        <v>0</v>
      </c>
      <c r="AH69" s="8">
        <f>IFERROR(
GETPIVOTDATA("[Base_Tarjetas].[Importe]",TDinamica_R!$A$3,
"[Base_Tarjetas].[PERIODO]","[Base_Tarjetas].[PERIODO].&amp;[" &amp; TEXT(AH$6,"yyyymm") &amp; "]",
"[Base_Tarjetas].[Metrica]","[Base_Tarjetas].[Metrica].&amp;[" &amp; $A69 &amp; "]",
"[Base_Tarjetas].[SEGMENTO_DESCRIP]","[Base_Tarjetas].[SEGMENTO_DESCRIP].&amp;[" &amp; $C$6 &amp; "]",
"[Base_Tarjetas].[SITUACION]","[Base_Tarjetas].[SITUACION].&amp;[" &amp; $C69 &amp; "]",
"[Base_Tarjetas].[TIPO]","[Base_Tarjetas].[TIPO].&amp;[" &amp; $C$1 &amp; "]")/1000,
0)</f>
        <v>0</v>
      </c>
      <c r="AI69" s="8">
        <f>IFERROR(
GETPIVOTDATA("[Base_Tarjetas].[Importe]",TDinamica_R!$A$3,
"[Base_Tarjetas].[PERIODO]","[Base_Tarjetas].[PERIODO].&amp;[" &amp; TEXT(AI$6,"yyyymm") &amp; "]",
"[Base_Tarjetas].[Metrica]","[Base_Tarjetas].[Metrica].&amp;[" &amp; $A69 &amp; "]",
"[Base_Tarjetas].[SEGMENTO_DESCRIP]","[Base_Tarjetas].[SEGMENTO_DESCRIP].&amp;[" &amp; $C$6 &amp; "]",
"[Base_Tarjetas].[SITUACION]","[Base_Tarjetas].[SITUACION].&amp;[" &amp; $C69 &amp; "]",
"[Base_Tarjetas].[TIPO]","[Base_Tarjetas].[TIPO].&amp;[" &amp; $C$1 &amp; "]")/1000,
0)</f>
        <v>0</v>
      </c>
      <c r="AJ69" s="8">
        <f>IFERROR(
GETPIVOTDATA("[Base_Tarjetas].[Importe]",TDinamica_R!$A$3,
"[Base_Tarjetas].[PERIODO]","[Base_Tarjetas].[PERIODO].&amp;[" &amp; TEXT(AJ$6,"yyyymm") &amp; "]",
"[Base_Tarjetas].[Metrica]","[Base_Tarjetas].[Metrica].&amp;[" &amp; $A69 &amp; "]",
"[Base_Tarjetas].[SEGMENTO_DESCRIP]","[Base_Tarjetas].[SEGMENTO_DESCRIP].&amp;[" &amp; $C$6 &amp; "]",
"[Base_Tarjetas].[SITUACION]","[Base_Tarjetas].[SITUACION].&amp;[" &amp; $C69 &amp; "]",
"[Base_Tarjetas].[TIPO]","[Base_Tarjetas].[TIPO].&amp;[" &amp; $C$1 &amp; "]")/1000,
0)</f>
        <v>0</v>
      </c>
      <c r="AK69" s="8">
        <f>IFERROR(
GETPIVOTDATA("[Base_Tarjetas].[Importe]",TDinamica_R!$A$3,
"[Base_Tarjetas].[PERIODO]","[Base_Tarjetas].[PERIODO].&amp;[" &amp; TEXT(AK$6,"yyyymm") &amp; "]",
"[Base_Tarjetas].[Metrica]","[Base_Tarjetas].[Metrica].&amp;[" &amp; $A69 &amp; "]",
"[Base_Tarjetas].[SEGMENTO_DESCRIP]","[Base_Tarjetas].[SEGMENTO_DESCRIP].&amp;[" &amp; $C$6 &amp; "]",
"[Base_Tarjetas].[SITUACION]","[Base_Tarjetas].[SITUACION].&amp;[" &amp; $C69 &amp; "]",
"[Base_Tarjetas].[TIPO]","[Base_Tarjetas].[TIPO].&amp;[" &amp; $C$1 &amp; "]")/1000,
0)</f>
        <v>0</v>
      </c>
      <c r="AL69" s="8">
        <f>IFERROR(
GETPIVOTDATA("[Base_Tarjetas].[Importe]",TDinamica_R!$A$3,
"[Base_Tarjetas].[PERIODO]","[Base_Tarjetas].[PERIODO].&amp;[" &amp; TEXT(AL$6,"yyyymm") &amp; "]",
"[Base_Tarjetas].[Metrica]","[Base_Tarjetas].[Metrica].&amp;[" &amp; $A69 &amp; "]",
"[Base_Tarjetas].[SEGMENTO_DESCRIP]","[Base_Tarjetas].[SEGMENTO_DESCRIP].&amp;[" &amp; $C$6 &amp; "]",
"[Base_Tarjetas].[SITUACION]","[Base_Tarjetas].[SITUACION].&amp;[" &amp; $C69 &amp; "]",
"[Base_Tarjetas].[TIPO]","[Base_Tarjetas].[TIPO].&amp;[" &amp; $C$1 &amp; "]")/1000,
0)</f>
        <v>0</v>
      </c>
      <c r="AM69" s="8">
        <f>IFERROR(
GETPIVOTDATA("[Base_Tarjetas].[Importe]",TDinamica_R!$A$3,
"[Base_Tarjetas].[PERIODO]","[Base_Tarjetas].[PERIODO].&amp;[" &amp; TEXT(AM$6,"yyyymm") &amp; "]",
"[Base_Tarjetas].[Metrica]","[Base_Tarjetas].[Metrica].&amp;[" &amp; $A69 &amp; "]",
"[Base_Tarjetas].[SEGMENTO_DESCRIP]","[Base_Tarjetas].[SEGMENTO_DESCRIP].&amp;[" &amp; $C$6 &amp; "]",
"[Base_Tarjetas].[SITUACION]","[Base_Tarjetas].[SITUACION].&amp;[" &amp; $C69 &amp; "]",
"[Base_Tarjetas].[TIPO]","[Base_Tarjetas].[TIPO].&amp;[" &amp; $C$1 &amp; "]")/1000,
0)</f>
        <v>0</v>
      </c>
      <c r="AN69" s="8">
        <f>IFERROR(
GETPIVOTDATA("[Base_Tarjetas].[Importe]",TDinamica_R!$A$3,
"[Base_Tarjetas].[PERIODO]","[Base_Tarjetas].[PERIODO].&amp;[" &amp; TEXT(AN$6,"yyyymm") &amp; "]",
"[Base_Tarjetas].[Metrica]","[Base_Tarjetas].[Metrica].&amp;[" &amp; $A69 &amp; "]",
"[Base_Tarjetas].[SEGMENTO_DESCRIP]","[Base_Tarjetas].[SEGMENTO_DESCRIP].&amp;[" &amp; $C$6 &amp; "]",
"[Base_Tarjetas].[SITUACION]","[Base_Tarjetas].[SITUACION].&amp;[" &amp; $C69 &amp; "]",
"[Base_Tarjetas].[TIPO]","[Base_Tarjetas].[TIPO].&amp;[" &amp; $C$1 &amp; "]")/1000,
0)</f>
        <v>0</v>
      </c>
      <c r="AO69" s="8">
        <f>IFERROR(
GETPIVOTDATA("[Base_Tarjetas].[Importe]",TDinamica_R!$A$3,
"[Base_Tarjetas].[PERIODO]","[Base_Tarjetas].[PERIODO].&amp;[" &amp; TEXT(AO$6,"yyyymm") &amp; "]",
"[Base_Tarjetas].[Metrica]","[Base_Tarjetas].[Metrica].&amp;[" &amp; $A69 &amp; "]",
"[Base_Tarjetas].[SEGMENTO_DESCRIP]","[Base_Tarjetas].[SEGMENTO_DESCRIP].&amp;[" &amp; $C$6 &amp; "]",
"[Base_Tarjetas].[SITUACION]","[Base_Tarjetas].[SITUACION].&amp;[" &amp; $C69 &amp; "]",
"[Base_Tarjetas].[TIPO]","[Base_Tarjetas].[TIPO].&amp;[" &amp; $C$1 &amp; "]")/1000,
0)</f>
        <v>0</v>
      </c>
      <c r="AP69" s="8">
        <f>IFERROR(
GETPIVOTDATA("[Base_Tarjetas].[Importe]",TDinamica_R!$A$3,
"[Base_Tarjetas].[PERIODO]","[Base_Tarjetas].[PERIODO].&amp;[" &amp; TEXT(AP$6,"yyyymm") &amp; "]",
"[Base_Tarjetas].[Metrica]","[Base_Tarjetas].[Metrica].&amp;[" &amp; $A69 &amp; "]",
"[Base_Tarjetas].[SEGMENTO_DESCRIP]","[Base_Tarjetas].[SEGMENTO_DESCRIP].&amp;[" &amp; $C$6 &amp; "]",
"[Base_Tarjetas].[SITUACION]","[Base_Tarjetas].[SITUACION].&amp;[" &amp; $C69 &amp; "]",
"[Base_Tarjetas].[TIPO]","[Base_Tarjetas].[TIPO].&amp;[" &amp; $C$1 &amp; "]")/1000,
0)</f>
        <v>0</v>
      </c>
      <c r="AQ69" s="8">
        <f>IFERROR(
GETPIVOTDATA("[Base_Tarjetas].[Importe]",TDinamica_R!$A$3,
"[Base_Tarjetas].[PERIODO]","[Base_Tarjetas].[PERIODO].&amp;[" &amp; TEXT(AQ$6,"yyyymm") &amp; "]",
"[Base_Tarjetas].[Metrica]","[Base_Tarjetas].[Metrica].&amp;[" &amp; $A69 &amp; "]",
"[Base_Tarjetas].[SEGMENTO_DESCRIP]","[Base_Tarjetas].[SEGMENTO_DESCRIP].&amp;[" &amp; $C$6 &amp; "]",
"[Base_Tarjetas].[SITUACION]","[Base_Tarjetas].[SITUACION].&amp;[" &amp; $C69 &amp; "]",
"[Base_Tarjetas].[TIPO]","[Base_Tarjetas].[TIPO].&amp;[" &amp; $C$1 &amp; "]")/1000,
0)</f>
        <v>0</v>
      </c>
      <c r="AR69" s="8">
        <f>IFERROR(
GETPIVOTDATA("[Base_Tarjetas].[Importe]",TDinamica_R!$A$3,
"[Base_Tarjetas].[PERIODO]","[Base_Tarjetas].[PERIODO].&amp;[" &amp; TEXT(AR$6,"yyyymm") &amp; "]",
"[Base_Tarjetas].[Metrica]","[Base_Tarjetas].[Metrica].&amp;[" &amp; $A69 &amp; "]",
"[Base_Tarjetas].[SEGMENTO_DESCRIP]","[Base_Tarjetas].[SEGMENTO_DESCRIP].&amp;[" &amp; $C$6 &amp; "]",
"[Base_Tarjetas].[SITUACION]","[Base_Tarjetas].[SITUACION].&amp;[" &amp; $C69 &amp; "]",
"[Base_Tarjetas].[TIPO]","[Base_Tarjetas].[TIPO].&amp;[" &amp; $C$1 &amp; "]")/1000,
0)</f>
        <v>0</v>
      </c>
      <c r="AS69" s="8">
        <f>IFERROR(
GETPIVOTDATA("[Base_Tarjetas].[Importe]",TDinamica_R!$A$3,
"[Base_Tarjetas].[PERIODO]","[Base_Tarjetas].[PERIODO].&amp;[" &amp; TEXT(AS$6,"yyyymm") &amp; "]",
"[Base_Tarjetas].[Metrica]","[Base_Tarjetas].[Metrica].&amp;[" &amp; $A69 &amp; "]",
"[Base_Tarjetas].[SEGMENTO_DESCRIP]","[Base_Tarjetas].[SEGMENTO_DESCRIP].&amp;[" &amp; $C$6 &amp; "]",
"[Base_Tarjetas].[SITUACION]","[Base_Tarjetas].[SITUACION].&amp;[" &amp; $C69 &amp; "]",
"[Base_Tarjetas].[TIPO]","[Base_Tarjetas].[TIPO].&amp;[" &amp; $C$1 &amp; "]")/1000,
0)</f>
        <v>0</v>
      </c>
      <c r="AT69" s="8">
        <f>IFERROR(
GETPIVOTDATA("[Base_Tarjetas].[Importe]",TDinamica_R!$A$3,
"[Base_Tarjetas].[PERIODO]","[Base_Tarjetas].[PERIODO].&amp;[" &amp; TEXT(AT$6,"yyyymm") &amp; "]",
"[Base_Tarjetas].[Metrica]","[Base_Tarjetas].[Metrica].&amp;[" &amp; $A69 &amp; "]",
"[Base_Tarjetas].[SEGMENTO_DESCRIP]","[Base_Tarjetas].[SEGMENTO_DESCRIP].&amp;[" &amp; $C$6 &amp; "]",
"[Base_Tarjetas].[SITUACION]","[Base_Tarjetas].[SITUACION].&amp;[" &amp; $C69 &amp; "]",
"[Base_Tarjetas].[TIPO]","[Base_Tarjetas].[TIPO].&amp;[" &amp; $C$1 &amp; "]")/1000,
0)</f>
        <v>0</v>
      </c>
      <c r="AU69" s="8">
        <f>IFERROR(
GETPIVOTDATA("[Base_Tarjetas].[Importe]",TDinamica_R!$A$3,
"[Base_Tarjetas].[PERIODO]","[Base_Tarjetas].[PERIODO].&amp;[" &amp; TEXT(AU$6,"yyyymm") &amp; "]",
"[Base_Tarjetas].[Metrica]","[Base_Tarjetas].[Metrica].&amp;[" &amp; $A69 &amp; "]",
"[Base_Tarjetas].[SEGMENTO_DESCRIP]","[Base_Tarjetas].[SEGMENTO_DESCRIP].&amp;[" &amp; $C$6 &amp; "]",
"[Base_Tarjetas].[SITUACION]","[Base_Tarjetas].[SITUACION].&amp;[" &amp; $C69 &amp; "]",
"[Base_Tarjetas].[TIPO]","[Base_Tarjetas].[TIPO].&amp;[" &amp; $C$1 &amp; "]")/1000,
0)</f>
        <v>0</v>
      </c>
      <c r="AV69" s="8">
        <f>IFERROR(
GETPIVOTDATA("[Base_Tarjetas].[Importe]",TDinamica_R!$A$3,
"[Base_Tarjetas].[PERIODO]","[Base_Tarjetas].[PERIODO].&amp;[" &amp; TEXT(AV$6,"yyyymm") &amp; "]",
"[Base_Tarjetas].[Metrica]","[Base_Tarjetas].[Metrica].&amp;[" &amp; $A69 &amp; "]",
"[Base_Tarjetas].[SEGMENTO_DESCRIP]","[Base_Tarjetas].[SEGMENTO_DESCRIP].&amp;[" &amp; $C$6 &amp; "]",
"[Base_Tarjetas].[SITUACION]","[Base_Tarjetas].[SITUACION].&amp;[" &amp; $C69 &amp; "]",
"[Base_Tarjetas].[TIPO]","[Base_Tarjetas].[TIPO].&amp;[" &amp; $C$1 &amp; "]")/1000,
0)</f>
        <v>0</v>
      </c>
      <c r="AW69" s="8">
        <f>IFERROR(
GETPIVOTDATA("[Base_Tarjetas].[Importe]",TDinamica_R!$A$3,
"[Base_Tarjetas].[PERIODO]","[Base_Tarjetas].[PERIODO].&amp;[" &amp; TEXT(AW$6,"yyyymm") &amp; "]",
"[Base_Tarjetas].[Metrica]","[Base_Tarjetas].[Metrica].&amp;[" &amp; $A69 &amp; "]",
"[Base_Tarjetas].[SEGMENTO_DESCRIP]","[Base_Tarjetas].[SEGMENTO_DESCRIP].&amp;[" &amp; $C$6 &amp; "]",
"[Base_Tarjetas].[SITUACION]","[Base_Tarjetas].[SITUACION].&amp;[" &amp; $C69 &amp; "]",
"[Base_Tarjetas].[TIPO]","[Base_Tarjetas].[TIPO].&amp;[" &amp; $C$1 &amp; "]")/1000,
0)</f>
        <v>0</v>
      </c>
      <c r="AX69" s="8">
        <f>IFERROR(
GETPIVOTDATA("[Base_Tarjetas].[Importe]",TDinamica_R!$A$3,
"[Base_Tarjetas].[PERIODO]","[Base_Tarjetas].[PERIODO].&amp;[" &amp; TEXT(AX$6,"yyyymm") &amp; "]",
"[Base_Tarjetas].[Metrica]","[Base_Tarjetas].[Metrica].&amp;[" &amp; $A69 &amp; "]",
"[Base_Tarjetas].[SEGMENTO_DESCRIP]","[Base_Tarjetas].[SEGMENTO_DESCRIP].&amp;[" &amp; $C$6 &amp; "]",
"[Base_Tarjetas].[SITUACION]","[Base_Tarjetas].[SITUACION].&amp;[" &amp; $C69 &amp; "]",
"[Base_Tarjetas].[TIPO]","[Base_Tarjetas].[TIPO].&amp;[" &amp; $C$1 &amp; "]")/1000,
0)</f>
        <v>0</v>
      </c>
      <c r="AY69" s="8">
        <f>IFERROR(
GETPIVOTDATA("[Base_Tarjetas].[Importe]",TDinamica_R!$A$3,
"[Base_Tarjetas].[PERIODO]","[Base_Tarjetas].[PERIODO].&amp;[" &amp; TEXT(AY$6,"yyyymm") &amp; "]",
"[Base_Tarjetas].[Metrica]","[Base_Tarjetas].[Metrica].&amp;[" &amp; $A69 &amp; "]",
"[Base_Tarjetas].[SEGMENTO_DESCRIP]","[Base_Tarjetas].[SEGMENTO_DESCRIP].&amp;[" &amp; $C$6 &amp; "]",
"[Base_Tarjetas].[SITUACION]","[Base_Tarjetas].[SITUACION].&amp;[" &amp; $C69 &amp; "]",
"[Base_Tarjetas].[TIPO]","[Base_Tarjetas].[TIPO].&amp;[" &amp; $C$1 &amp; "]")/1000,
0)</f>
        <v>0</v>
      </c>
      <c r="AZ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TEXT(AZ$6,"yyyymm") &amp; "]"),
0)</f>
        <v>0</v>
      </c>
      <c r="BA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TEXT(BA$6,"yyyymm") &amp; "]"),
0)</f>
        <v>0</v>
      </c>
      <c r="BB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TEXT(BB$6,"yyyymm") &amp; "]"),
0)</f>
        <v>0</v>
      </c>
      <c r="BC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TEXT(BC$6,"yyyymm") &amp; "]"),
0)</f>
        <v>0</v>
      </c>
      <c r="BD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TEXT(BD$6,"yyyymm") &amp; "]"),
0)</f>
        <v>0</v>
      </c>
      <c r="BE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TEXT(BE$6,"yyyymm") &amp; "]"),
0)</f>
        <v>0</v>
      </c>
      <c r="BF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TEXT(BF$6,"yyyymm") &amp; "]"),
0)</f>
        <v>0</v>
      </c>
      <c r="BG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TEXT(BG$6,"yyyymm") &amp; "]"),
0)</f>
        <v>0</v>
      </c>
      <c r="BH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TEXT(BH$6,"yyyymm") &amp; "]"),
0)</f>
        <v>0</v>
      </c>
      <c r="BI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TEXT(BI$6,"yyyymm") &amp; "]"),
0)</f>
        <v>0</v>
      </c>
      <c r="BJ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TEXT(BJ$6,"yyyymm") &amp; "]"),
0)</f>
        <v>0</v>
      </c>
      <c r="BK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TEXT(BK$6,"yyyymm") &amp; "]"),
0)</f>
        <v>0</v>
      </c>
      <c r="BO69" s="24">
        <f t="shared" si="48"/>
        <v>0</v>
      </c>
      <c r="BP69" s="24">
        <f t="shared" si="48"/>
        <v>0</v>
      </c>
      <c r="BQ69" s="24">
        <f t="shared" si="48"/>
        <v>0</v>
      </c>
      <c r="BR69" s="24">
        <f t="shared" si="48"/>
        <v>0</v>
      </c>
      <c r="BS69" s="24">
        <f t="shared" si="48"/>
        <v>0</v>
      </c>
      <c r="BT69" s="24">
        <f t="shared" si="48"/>
        <v>0</v>
      </c>
    </row>
    <row r="70" spans="1:72" outlineLevel="1" x14ac:dyDescent="0.25">
      <c r="A70" s="11" t="s">
        <v>35</v>
      </c>
      <c r="C70" s="2" t="s">
        <v>110</v>
      </c>
      <c r="D70" s="8">
        <f>IFERROR(
GETPIVOTDATA("[Base_Tarjetas].[Importe]",TDinamica_R!$A$3,
"[Base_Tarjetas].[PERIODO]","[Base_Tarjetas].[PERIODO].&amp;[" &amp; TEXT(D$6,"yyyymm") &amp; "]",
"[Base_Tarjetas].[Metrica]","[Base_Tarjetas].[Metrica].&amp;[" &amp; $A70 &amp; "]",
"[Base_Tarjetas].[SEGMENTO_DESCRIP]","[Base_Tarjetas].[SEGMENTO_DESCRIP].&amp;[" &amp; $C$6 &amp; "]",
"[Base_Tarjetas].[SITUACION]","[Base_Tarjetas].[SITUACION].&amp;[" &amp; $C70 &amp; "]",
"[Base_Tarjetas].[TIPO]","[Base_Tarjetas].[TIPO].&amp;[" &amp; $C$1 &amp; "]")/1000,
0)</f>
        <v>0</v>
      </c>
      <c r="E70" s="8">
        <f>IFERROR(
GETPIVOTDATA("[Base_Tarjetas].[Importe]",TDinamica_R!$A$3,
"[Base_Tarjetas].[PERIODO]","[Base_Tarjetas].[PERIODO].&amp;[" &amp; TEXT(E$6,"yyyymm") &amp; "]",
"[Base_Tarjetas].[Metrica]","[Base_Tarjetas].[Metrica].&amp;[" &amp; $A70 &amp; "]",
"[Base_Tarjetas].[SEGMENTO_DESCRIP]","[Base_Tarjetas].[SEGMENTO_DESCRIP].&amp;[" &amp; $C$6 &amp; "]",
"[Base_Tarjetas].[SITUACION]","[Base_Tarjetas].[SITUACION].&amp;[" &amp; $C70 &amp; "]",
"[Base_Tarjetas].[TIPO]","[Base_Tarjetas].[TIPO].&amp;[" &amp; $C$1 &amp; "]")/1000,
0)</f>
        <v>0</v>
      </c>
      <c r="F70" s="8">
        <f>IFERROR(
GETPIVOTDATA("[Base_Tarjetas].[Importe]",TDinamica_R!$A$3,
"[Base_Tarjetas].[PERIODO]","[Base_Tarjetas].[PERIODO].&amp;[" &amp; TEXT(F$6,"yyyymm") &amp; "]",
"[Base_Tarjetas].[Metrica]","[Base_Tarjetas].[Metrica].&amp;[" &amp; $A70 &amp; "]",
"[Base_Tarjetas].[SEGMENTO_DESCRIP]","[Base_Tarjetas].[SEGMENTO_DESCRIP].&amp;[" &amp; $C$6 &amp; "]",
"[Base_Tarjetas].[SITUACION]","[Base_Tarjetas].[SITUACION].&amp;[" &amp; $C70 &amp; "]",
"[Base_Tarjetas].[TIPO]","[Base_Tarjetas].[TIPO].&amp;[" &amp; $C$1 &amp; "]")/1000,
0)</f>
        <v>0</v>
      </c>
      <c r="G70" s="8">
        <f>IFERROR(
GETPIVOTDATA("[Base_Tarjetas].[Importe]",TDinamica_R!$A$3,
"[Base_Tarjetas].[PERIODO]","[Base_Tarjetas].[PERIODO].&amp;[" &amp; TEXT(G$6,"yyyymm") &amp; "]",
"[Base_Tarjetas].[Metrica]","[Base_Tarjetas].[Metrica].&amp;[" &amp; $A70 &amp; "]",
"[Base_Tarjetas].[SEGMENTO_DESCRIP]","[Base_Tarjetas].[SEGMENTO_DESCRIP].&amp;[" &amp; $C$6 &amp; "]",
"[Base_Tarjetas].[SITUACION]","[Base_Tarjetas].[SITUACION].&amp;[" &amp; $C70 &amp; "]",
"[Base_Tarjetas].[TIPO]","[Base_Tarjetas].[TIPO].&amp;[" &amp; $C$1 &amp; "]")/1000,
0)</f>
        <v>0</v>
      </c>
      <c r="H70" s="8">
        <f>IFERROR(
GETPIVOTDATA("[Base_Tarjetas].[Importe]",TDinamica_R!$A$3,
"[Base_Tarjetas].[PERIODO]","[Base_Tarjetas].[PERIODO].&amp;[" &amp; TEXT(H$6,"yyyymm") &amp; "]",
"[Base_Tarjetas].[Metrica]","[Base_Tarjetas].[Metrica].&amp;[" &amp; $A70 &amp; "]",
"[Base_Tarjetas].[SEGMENTO_DESCRIP]","[Base_Tarjetas].[SEGMENTO_DESCRIP].&amp;[" &amp; $C$6 &amp; "]",
"[Base_Tarjetas].[SITUACION]","[Base_Tarjetas].[SITUACION].&amp;[" &amp; $C70 &amp; "]",
"[Base_Tarjetas].[TIPO]","[Base_Tarjetas].[TIPO].&amp;[" &amp; $C$1 &amp; "]")/1000,
0)</f>
        <v>0</v>
      </c>
      <c r="I70" s="8">
        <f>IFERROR(
GETPIVOTDATA("[Base_Tarjetas].[Importe]",TDinamica_R!$A$3,
"[Base_Tarjetas].[PERIODO]","[Base_Tarjetas].[PERIODO].&amp;[" &amp; TEXT(I$6,"yyyymm") &amp; "]",
"[Base_Tarjetas].[Metrica]","[Base_Tarjetas].[Metrica].&amp;[" &amp; $A70 &amp; "]",
"[Base_Tarjetas].[SEGMENTO_DESCRIP]","[Base_Tarjetas].[SEGMENTO_DESCRIP].&amp;[" &amp; $C$6 &amp; "]",
"[Base_Tarjetas].[SITUACION]","[Base_Tarjetas].[SITUACION].&amp;[" &amp; $C70 &amp; "]",
"[Base_Tarjetas].[TIPO]","[Base_Tarjetas].[TIPO].&amp;[" &amp; $C$1 &amp; "]")/1000,
0)</f>
        <v>0</v>
      </c>
      <c r="J70" s="8">
        <f>IFERROR(
GETPIVOTDATA("[Base_Tarjetas].[Importe]",TDinamica_R!$A$3,
"[Base_Tarjetas].[PERIODO]","[Base_Tarjetas].[PERIODO].&amp;[" &amp; TEXT(J$6,"yyyymm") &amp; "]",
"[Base_Tarjetas].[Metrica]","[Base_Tarjetas].[Metrica].&amp;[" &amp; $A70 &amp; "]",
"[Base_Tarjetas].[SEGMENTO_DESCRIP]","[Base_Tarjetas].[SEGMENTO_DESCRIP].&amp;[" &amp; $C$6 &amp; "]",
"[Base_Tarjetas].[SITUACION]","[Base_Tarjetas].[SITUACION].&amp;[" &amp; $C70 &amp; "]",
"[Base_Tarjetas].[TIPO]","[Base_Tarjetas].[TIPO].&amp;[" &amp; $C$1 &amp; "]")/1000,
0)</f>
        <v>0</v>
      </c>
      <c r="K70" s="8">
        <f>IFERROR(
GETPIVOTDATA("[Base_Tarjetas].[Importe]",TDinamica_R!$A$3,
"[Base_Tarjetas].[PERIODO]","[Base_Tarjetas].[PERIODO].&amp;[" &amp; TEXT(K$6,"yyyymm") &amp; "]",
"[Base_Tarjetas].[Metrica]","[Base_Tarjetas].[Metrica].&amp;[" &amp; $A70 &amp; "]",
"[Base_Tarjetas].[SEGMENTO_DESCRIP]","[Base_Tarjetas].[SEGMENTO_DESCRIP].&amp;[" &amp; $C$6 &amp; "]",
"[Base_Tarjetas].[SITUACION]","[Base_Tarjetas].[SITUACION].&amp;[" &amp; $C70 &amp; "]",
"[Base_Tarjetas].[TIPO]","[Base_Tarjetas].[TIPO].&amp;[" &amp; $C$1 &amp; "]")/1000,
0)</f>
        <v>0</v>
      </c>
      <c r="L70" s="8">
        <f>IFERROR(
GETPIVOTDATA("[Base_Tarjetas].[Importe]",TDinamica_R!$A$3,
"[Base_Tarjetas].[PERIODO]","[Base_Tarjetas].[PERIODO].&amp;[" &amp; TEXT(L$6,"yyyymm") &amp; "]",
"[Base_Tarjetas].[Metrica]","[Base_Tarjetas].[Metrica].&amp;[" &amp; $A70 &amp; "]",
"[Base_Tarjetas].[SEGMENTO_DESCRIP]","[Base_Tarjetas].[SEGMENTO_DESCRIP].&amp;[" &amp; $C$6 &amp; "]",
"[Base_Tarjetas].[SITUACION]","[Base_Tarjetas].[SITUACION].&amp;[" &amp; $C70 &amp; "]",
"[Base_Tarjetas].[TIPO]","[Base_Tarjetas].[TIPO].&amp;[" &amp; $C$1 &amp; "]")/1000,
0)</f>
        <v>0</v>
      </c>
      <c r="M70" s="8">
        <f>IFERROR(
GETPIVOTDATA("[Base_Tarjetas].[Importe]",TDinamica_R!$A$3,
"[Base_Tarjetas].[PERIODO]","[Base_Tarjetas].[PERIODO].&amp;[" &amp; TEXT(M$6,"yyyymm") &amp; "]",
"[Base_Tarjetas].[Metrica]","[Base_Tarjetas].[Metrica].&amp;[" &amp; $A70 &amp; "]",
"[Base_Tarjetas].[SEGMENTO_DESCRIP]","[Base_Tarjetas].[SEGMENTO_DESCRIP].&amp;[" &amp; $C$6 &amp; "]",
"[Base_Tarjetas].[SITUACION]","[Base_Tarjetas].[SITUACION].&amp;[" &amp; $C70 &amp; "]",
"[Base_Tarjetas].[TIPO]","[Base_Tarjetas].[TIPO].&amp;[" &amp; $C$1 &amp; "]")/1000,
0)</f>
        <v>0</v>
      </c>
      <c r="N70" s="8">
        <f>IFERROR(
GETPIVOTDATA("[Base_Tarjetas].[Importe]",TDinamica_R!$A$3,
"[Base_Tarjetas].[PERIODO]","[Base_Tarjetas].[PERIODO].&amp;[" &amp; TEXT(N$6,"yyyymm") &amp; "]",
"[Base_Tarjetas].[Metrica]","[Base_Tarjetas].[Metrica].&amp;[" &amp; $A70 &amp; "]",
"[Base_Tarjetas].[SEGMENTO_DESCRIP]","[Base_Tarjetas].[SEGMENTO_DESCRIP].&amp;[" &amp; $C$6 &amp; "]",
"[Base_Tarjetas].[SITUACION]","[Base_Tarjetas].[SITUACION].&amp;[" &amp; $C70 &amp; "]",
"[Base_Tarjetas].[TIPO]","[Base_Tarjetas].[TIPO].&amp;[" &amp; $C$1 &amp; "]")/1000,
0)</f>
        <v>0</v>
      </c>
      <c r="O70" s="8">
        <f>IFERROR(
GETPIVOTDATA("[Base_Tarjetas].[Importe]",TDinamica_R!$A$3,
"[Base_Tarjetas].[PERIODO]","[Base_Tarjetas].[PERIODO].&amp;[" &amp; TEXT(O$6,"yyyymm") &amp; "]",
"[Base_Tarjetas].[Metrica]","[Base_Tarjetas].[Metrica].&amp;[" &amp; $A70 &amp; "]",
"[Base_Tarjetas].[SEGMENTO_DESCRIP]","[Base_Tarjetas].[SEGMENTO_DESCRIP].&amp;[" &amp; $C$6 &amp; "]",
"[Base_Tarjetas].[SITUACION]","[Base_Tarjetas].[SITUACION].&amp;[" &amp; $C70 &amp; "]",
"[Base_Tarjetas].[TIPO]","[Base_Tarjetas].[TIPO].&amp;[" &amp; $C$1 &amp; "]")/1000,
0)</f>
        <v>0</v>
      </c>
      <c r="P70" s="8">
        <f>IFERROR(
GETPIVOTDATA("[Base_Tarjetas].[Importe]",TDinamica_R!$A$3,
"[Base_Tarjetas].[PERIODO]","[Base_Tarjetas].[PERIODO].&amp;[" &amp; TEXT(P$6,"yyyymm") &amp; "]",
"[Base_Tarjetas].[Metrica]","[Base_Tarjetas].[Metrica].&amp;[" &amp; $A70 &amp; "]",
"[Base_Tarjetas].[SEGMENTO_DESCRIP]","[Base_Tarjetas].[SEGMENTO_DESCRIP].&amp;[" &amp; $C$6 &amp; "]",
"[Base_Tarjetas].[SITUACION]","[Base_Tarjetas].[SITUACION].&amp;[" &amp; $C70 &amp; "]",
"[Base_Tarjetas].[TIPO]","[Base_Tarjetas].[TIPO].&amp;[" &amp; $C$1 &amp; "]")/1000,
0)</f>
        <v>0</v>
      </c>
      <c r="Q70" s="8">
        <f>IFERROR(
GETPIVOTDATA("[Base_Tarjetas].[Importe]",TDinamica_R!$A$3,
"[Base_Tarjetas].[PERIODO]","[Base_Tarjetas].[PERIODO].&amp;[" &amp; TEXT(Q$6,"yyyymm") &amp; "]",
"[Base_Tarjetas].[Metrica]","[Base_Tarjetas].[Metrica].&amp;[" &amp; $A70 &amp; "]",
"[Base_Tarjetas].[SEGMENTO_DESCRIP]","[Base_Tarjetas].[SEGMENTO_DESCRIP].&amp;[" &amp; $C$6 &amp; "]",
"[Base_Tarjetas].[SITUACION]","[Base_Tarjetas].[SITUACION].&amp;[" &amp; $C70 &amp; "]",
"[Base_Tarjetas].[TIPO]","[Base_Tarjetas].[TIPO].&amp;[" &amp; $C$1 &amp; "]")/1000,
0)</f>
        <v>0</v>
      </c>
      <c r="R70" s="8">
        <f>IFERROR(
GETPIVOTDATA("[Base_Tarjetas].[Importe]",TDinamica_R!$A$3,
"[Base_Tarjetas].[PERIODO]","[Base_Tarjetas].[PERIODO].&amp;[" &amp; TEXT(R$6,"yyyymm") &amp; "]",
"[Base_Tarjetas].[Metrica]","[Base_Tarjetas].[Metrica].&amp;[" &amp; $A70 &amp; "]",
"[Base_Tarjetas].[SEGMENTO_DESCRIP]","[Base_Tarjetas].[SEGMENTO_DESCRIP].&amp;[" &amp; $C$6 &amp; "]",
"[Base_Tarjetas].[SITUACION]","[Base_Tarjetas].[SITUACION].&amp;[" &amp; $C70 &amp; "]",
"[Base_Tarjetas].[TIPO]","[Base_Tarjetas].[TIPO].&amp;[" &amp; $C$1 &amp; "]")/1000,
0)</f>
        <v>0</v>
      </c>
      <c r="S70" s="8">
        <f>IFERROR(
GETPIVOTDATA("[Base_Tarjetas].[Importe]",TDinamica_R!$A$3,
"[Base_Tarjetas].[PERIODO]","[Base_Tarjetas].[PERIODO].&amp;[" &amp; TEXT(S$6,"yyyymm") &amp; "]",
"[Base_Tarjetas].[Metrica]","[Base_Tarjetas].[Metrica].&amp;[" &amp; $A70 &amp; "]",
"[Base_Tarjetas].[SEGMENTO_DESCRIP]","[Base_Tarjetas].[SEGMENTO_DESCRIP].&amp;[" &amp; $C$6 &amp; "]",
"[Base_Tarjetas].[SITUACION]","[Base_Tarjetas].[SITUACION].&amp;[" &amp; $C70 &amp; "]",
"[Base_Tarjetas].[TIPO]","[Base_Tarjetas].[TIPO].&amp;[" &amp; $C$1 &amp; "]")/1000,
0)</f>
        <v>0</v>
      </c>
      <c r="T70" s="8">
        <f>IFERROR(
GETPIVOTDATA("[Base_Tarjetas].[Importe]",TDinamica_R!$A$3,
"[Base_Tarjetas].[PERIODO]","[Base_Tarjetas].[PERIODO].&amp;[" &amp; TEXT(T$6,"yyyymm") &amp; "]",
"[Base_Tarjetas].[Metrica]","[Base_Tarjetas].[Metrica].&amp;[" &amp; $A70 &amp; "]",
"[Base_Tarjetas].[SEGMENTO_DESCRIP]","[Base_Tarjetas].[SEGMENTO_DESCRIP].&amp;[" &amp; $C$6 &amp; "]",
"[Base_Tarjetas].[SITUACION]","[Base_Tarjetas].[SITUACION].&amp;[" &amp; $C70 &amp; "]",
"[Base_Tarjetas].[TIPO]","[Base_Tarjetas].[TIPO].&amp;[" &amp; $C$1 &amp; "]")/1000,
0)</f>
        <v>0</v>
      </c>
      <c r="U70" s="8">
        <f>IFERROR(
GETPIVOTDATA("[Base_Tarjetas].[Importe]",TDinamica_R!$A$3,
"[Base_Tarjetas].[PERIODO]","[Base_Tarjetas].[PERIODO].&amp;[" &amp; TEXT(U$6,"yyyymm") &amp; "]",
"[Base_Tarjetas].[Metrica]","[Base_Tarjetas].[Metrica].&amp;[" &amp; $A70 &amp; "]",
"[Base_Tarjetas].[SEGMENTO_DESCRIP]","[Base_Tarjetas].[SEGMENTO_DESCRIP].&amp;[" &amp; $C$6 &amp; "]",
"[Base_Tarjetas].[SITUACION]","[Base_Tarjetas].[SITUACION].&amp;[" &amp; $C70 &amp; "]",
"[Base_Tarjetas].[TIPO]","[Base_Tarjetas].[TIPO].&amp;[" &amp; $C$1 &amp; "]")/1000,
0)</f>
        <v>0</v>
      </c>
      <c r="V70" s="8">
        <f>IFERROR(
GETPIVOTDATA("[Base_Tarjetas].[Importe]",TDinamica_R!$A$3,
"[Base_Tarjetas].[PERIODO]","[Base_Tarjetas].[PERIODO].&amp;[" &amp; TEXT(V$6,"yyyymm") &amp; "]",
"[Base_Tarjetas].[Metrica]","[Base_Tarjetas].[Metrica].&amp;[" &amp; $A70 &amp; "]",
"[Base_Tarjetas].[SEGMENTO_DESCRIP]","[Base_Tarjetas].[SEGMENTO_DESCRIP].&amp;[" &amp; $C$6 &amp; "]",
"[Base_Tarjetas].[SITUACION]","[Base_Tarjetas].[SITUACION].&amp;[" &amp; $C70 &amp; "]",
"[Base_Tarjetas].[TIPO]","[Base_Tarjetas].[TIPO].&amp;[" &amp; $C$1 &amp; "]")/1000,
0)</f>
        <v>0</v>
      </c>
      <c r="W70" s="8">
        <f>IFERROR(
GETPIVOTDATA("[Base_Tarjetas].[Importe]",TDinamica_R!$A$3,
"[Base_Tarjetas].[PERIODO]","[Base_Tarjetas].[PERIODO].&amp;[" &amp; TEXT(W$6,"yyyymm") &amp; "]",
"[Base_Tarjetas].[Metrica]","[Base_Tarjetas].[Metrica].&amp;[" &amp; $A70 &amp; "]",
"[Base_Tarjetas].[SEGMENTO_DESCRIP]","[Base_Tarjetas].[SEGMENTO_DESCRIP].&amp;[" &amp; $C$6 &amp; "]",
"[Base_Tarjetas].[SITUACION]","[Base_Tarjetas].[SITUACION].&amp;[" &amp; $C70 &amp; "]",
"[Base_Tarjetas].[TIPO]","[Base_Tarjetas].[TIPO].&amp;[" &amp; $C$1 &amp; "]")/1000,
0)</f>
        <v>0</v>
      </c>
      <c r="X70" s="8">
        <f>IFERROR(
GETPIVOTDATA("[Base_Tarjetas].[Importe]",TDinamica_R!$A$3,
"[Base_Tarjetas].[PERIODO]","[Base_Tarjetas].[PERIODO].&amp;[" &amp; TEXT(X$6,"yyyymm") &amp; "]",
"[Base_Tarjetas].[Metrica]","[Base_Tarjetas].[Metrica].&amp;[" &amp; $A70 &amp; "]",
"[Base_Tarjetas].[SEGMENTO_DESCRIP]","[Base_Tarjetas].[SEGMENTO_DESCRIP].&amp;[" &amp; $C$6 &amp; "]",
"[Base_Tarjetas].[SITUACION]","[Base_Tarjetas].[SITUACION].&amp;[" &amp; $C70 &amp; "]",
"[Base_Tarjetas].[TIPO]","[Base_Tarjetas].[TIPO].&amp;[" &amp; $C$1 &amp; "]")/1000,
0)</f>
        <v>0</v>
      </c>
      <c r="Y70" s="8">
        <f>IFERROR(
GETPIVOTDATA("[Base_Tarjetas].[Importe]",TDinamica_R!$A$3,
"[Base_Tarjetas].[PERIODO]","[Base_Tarjetas].[PERIODO].&amp;[" &amp; TEXT(Y$6,"yyyymm") &amp; "]",
"[Base_Tarjetas].[Metrica]","[Base_Tarjetas].[Metrica].&amp;[" &amp; $A70 &amp; "]",
"[Base_Tarjetas].[SEGMENTO_DESCRIP]","[Base_Tarjetas].[SEGMENTO_DESCRIP].&amp;[" &amp; $C$6 &amp; "]",
"[Base_Tarjetas].[SITUACION]","[Base_Tarjetas].[SITUACION].&amp;[" &amp; $C70 &amp; "]",
"[Base_Tarjetas].[TIPO]","[Base_Tarjetas].[TIPO].&amp;[" &amp; $C$1 &amp; "]")/1000,
0)</f>
        <v>0</v>
      </c>
      <c r="Z70" s="8">
        <f>IFERROR(
GETPIVOTDATA("[Base_Tarjetas].[Importe]",TDinamica_R!$A$3,
"[Base_Tarjetas].[PERIODO]","[Base_Tarjetas].[PERIODO].&amp;[" &amp; TEXT(Z$6,"yyyymm") &amp; "]",
"[Base_Tarjetas].[Metrica]","[Base_Tarjetas].[Metrica].&amp;[" &amp; $A70 &amp; "]",
"[Base_Tarjetas].[SEGMENTO_DESCRIP]","[Base_Tarjetas].[SEGMENTO_DESCRIP].&amp;[" &amp; $C$6 &amp; "]",
"[Base_Tarjetas].[SITUACION]","[Base_Tarjetas].[SITUACION].&amp;[" &amp; $C70 &amp; "]",
"[Base_Tarjetas].[TIPO]","[Base_Tarjetas].[TIPO].&amp;[" &amp; $C$1 &amp; "]")/1000,
0)</f>
        <v>0</v>
      </c>
      <c r="AA70" s="8">
        <f>IFERROR(
GETPIVOTDATA("[Base_Tarjetas].[Importe]",TDinamica_R!$A$3,
"[Base_Tarjetas].[PERIODO]","[Base_Tarjetas].[PERIODO].&amp;[" &amp; TEXT(AA$6,"yyyymm") &amp; "]",
"[Base_Tarjetas].[Metrica]","[Base_Tarjetas].[Metrica].&amp;[" &amp; $A70 &amp; "]",
"[Base_Tarjetas].[SEGMENTO_DESCRIP]","[Base_Tarjetas].[SEGMENTO_DESCRIP].&amp;[" &amp; $C$6 &amp; "]",
"[Base_Tarjetas].[SITUACION]","[Base_Tarjetas].[SITUACION].&amp;[" &amp; $C70 &amp; "]",
"[Base_Tarjetas].[TIPO]","[Base_Tarjetas].[TIPO].&amp;[" &amp; $C$1 &amp; "]")/1000,
0)</f>
        <v>0</v>
      </c>
      <c r="AB70" s="8">
        <f>IFERROR(
GETPIVOTDATA("[Base_Tarjetas].[Importe]",TDinamica_R!$A$3,
"[Base_Tarjetas].[PERIODO]","[Base_Tarjetas].[PERIODO].&amp;[" &amp; TEXT(AB$6,"yyyymm") &amp; "]",
"[Base_Tarjetas].[Metrica]","[Base_Tarjetas].[Metrica].&amp;[" &amp; $A70 &amp; "]",
"[Base_Tarjetas].[SEGMENTO_DESCRIP]","[Base_Tarjetas].[SEGMENTO_DESCRIP].&amp;[" &amp; $C$6 &amp; "]",
"[Base_Tarjetas].[SITUACION]","[Base_Tarjetas].[SITUACION].&amp;[" &amp; $C70 &amp; "]",
"[Base_Tarjetas].[TIPO]","[Base_Tarjetas].[TIPO].&amp;[" &amp; $C$1 &amp; "]")/1000,
0)</f>
        <v>0</v>
      </c>
      <c r="AC70" s="8">
        <f>IFERROR(
GETPIVOTDATA("[Base_Tarjetas].[Importe]",TDinamica_R!$A$3,
"[Base_Tarjetas].[PERIODO]","[Base_Tarjetas].[PERIODO].&amp;[" &amp; TEXT(AC$6,"yyyymm") &amp; "]",
"[Base_Tarjetas].[Metrica]","[Base_Tarjetas].[Metrica].&amp;[" &amp; $A70 &amp; "]",
"[Base_Tarjetas].[SEGMENTO_DESCRIP]","[Base_Tarjetas].[SEGMENTO_DESCRIP].&amp;[" &amp; $C$6 &amp; "]",
"[Base_Tarjetas].[SITUACION]","[Base_Tarjetas].[SITUACION].&amp;[" &amp; $C70 &amp; "]",
"[Base_Tarjetas].[TIPO]","[Base_Tarjetas].[TIPO].&amp;[" &amp; $C$1 &amp; "]")/1000,
0)</f>
        <v>0</v>
      </c>
      <c r="AD70" s="8">
        <f>IFERROR(
GETPIVOTDATA("[Base_Tarjetas].[Importe]",TDinamica_R!$A$3,
"[Base_Tarjetas].[PERIODO]","[Base_Tarjetas].[PERIODO].&amp;[" &amp; TEXT(AD$6,"yyyymm") &amp; "]",
"[Base_Tarjetas].[Metrica]","[Base_Tarjetas].[Metrica].&amp;[" &amp; $A70 &amp; "]",
"[Base_Tarjetas].[SEGMENTO_DESCRIP]","[Base_Tarjetas].[SEGMENTO_DESCRIP].&amp;[" &amp; $C$6 &amp; "]",
"[Base_Tarjetas].[SITUACION]","[Base_Tarjetas].[SITUACION].&amp;[" &amp; $C70 &amp; "]",
"[Base_Tarjetas].[TIPO]","[Base_Tarjetas].[TIPO].&amp;[" &amp; $C$1 &amp; "]")/1000,
0)</f>
        <v>0</v>
      </c>
      <c r="AE70" s="8">
        <f>IFERROR(
GETPIVOTDATA("[Base_Tarjetas].[Importe]",TDinamica_R!$A$3,
"[Base_Tarjetas].[PERIODO]","[Base_Tarjetas].[PERIODO].&amp;[" &amp; TEXT(AE$6,"yyyymm") &amp; "]",
"[Base_Tarjetas].[Metrica]","[Base_Tarjetas].[Metrica].&amp;[" &amp; $A70 &amp; "]",
"[Base_Tarjetas].[SEGMENTO_DESCRIP]","[Base_Tarjetas].[SEGMENTO_DESCRIP].&amp;[" &amp; $C$6 &amp; "]",
"[Base_Tarjetas].[SITUACION]","[Base_Tarjetas].[SITUACION].&amp;[" &amp; $C70 &amp; "]",
"[Base_Tarjetas].[TIPO]","[Base_Tarjetas].[TIPO].&amp;[" &amp; $C$1 &amp; "]")/1000,
0)</f>
        <v>0</v>
      </c>
      <c r="AF70" s="8">
        <f>IFERROR(
GETPIVOTDATA("[Base_Tarjetas].[Importe]",TDinamica_R!$A$3,
"[Base_Tarjetas].[PERIODO]","[Base_Tarjetas].[PERIODO].&amp;[" &amp; TEXT(AF$6,"yyyymm") &amp; "]",
"[Base_Tarjetas].[Metrica]","[Base_Tarjetas].[Metrica].&amp;[" &amp; $A70 &amp; "]",
"[Base_Tarjetas].[SEGMENTO_DESCRIP]","[Base_Tarjetas].[SEGMENTO_DESCRIP].&amp;[" &amp; $C$6 &amp; "]",
"[Base_Tarjetas].[SITUACION]","[Base_Tarjetas].[SITUACION].&amp;[" &amp; $C70 &amp; "]",
"[Base_Tarjetas].[TIPO]","[Base_Tarjetas].[TIPO].&amp;[" &amp; $C$1 &amp; "]")/1000,
0)</f>
        <v>0</v>
      </c>
      <c r="AG70" s="8">
        <f>IFERROR(
GETPIVOTDATA("[Base_Tarjetas].[Importe]",TDinamica_R!$A$3,
"[Base_Tarjetas].[PERIODO]","[Base_Tarjetas].[PERIODO].&amp;[" &amp; TEXT(AG$6,"yyyymm") &amp; "]",
"[Base_Tarjetas].[Metrica]","[Base_Tarjetas].[Metrica].&amp;[" &amp; $A70 &amp; "]",
"[Base_Tarjetas].[SEGMENTO_DESCRIP]","[Base_Tarjetas].[SEGMENTO_DESCRIP].&amp;[" &amp; $C$6 &amp; "]",
"[Base_Tarjetas].[SITUACION]","[Base_Tarjetas].[SITUACION].&amp;[" &amp; $C70 &amp; "]",
"[Base_Tarjetas].[TIPO]","[Base_Tarjetas].[TIPO].&amp;[" &amp; $C$1 &amp; "]")/1000,
0)</f>
        <v>0</v>
      </c>
      <c r="AH70" s="8">
        <f>IFERROR(
GETPIVOTDATA("[Base_Tarjetas].[Importe]",TDinamica_R!$A$3,
"[Base_Tarjetas].[PERIODO]","[Base_Tarjetas].[PERIODO].&amp;[" &amp; TEXT(AH$6,"yyyymm") &amp; "]",
"[Base_Tarjetas].[Metrica]","[Base_Tarjetas].[Metrica].&amp;[" &amp; $A70 &amp; "]",
"[Base_Tarjetas].[SEGMENTO_DESCRIP]","[Base_Tarjetas].[SEGMENTO_DESCRIP].&amp;[" &amp; $C$6 &amp; "]",
"[Base_Tarjetas].[SITUACION]","[Base_Tarjetas].[SITUACION].&amp;[" &amp; $C70 &amp; "]",
"[Base_Tarjetas].[TIPO]","[Base_Tarjetas].[TIPO].&amp;[" &amp; $C$1 &amp; "]")/1000,
0)</f>
        <v>0</v>
      </c>
      <c r="AI70" s="8">
        <f>IFERROR(
GETPIVOTDATA("[Base_Tarjetas].[Importe]",TDinamica_R!$A$3,
"[Base_Tarjetas].[PERIODO]","[Base_Tarjetas].[PERIODO].&amp;[" &amp; TEXT(AI$6,"yyyymm") &amp; "]",
"[Base_Tarjetas].[Metrica]","[Base_Tarjetas].[Metrica].&amp;[" &amp; $A70 &amp; "]",
"[Base_Tarjetas].[SEGMENTO_DESCRIP]","[Base_Tarjetas].[SEGMENTO_DESCRIP].&amp;[" &amp; $C$6 &amp; "]",
"[Base_Tarjetas].[SITUACION]","[Base_Tarjetas].[SITUACION].&amp;[" &amp; $C70 &amp; "]",
"[Base_Tarjetas].[TIPO]","[Base_Tarjetas].[TIPO].&amp;[" &amp; $C$1 &amp; "]")/1000,
0)</f>
        <v>0</v>
      </c>
      <c r="AJ70" s="8">
        <f>IFERROR(
GETPIVOTDATA("[Base_Tarjetas].[Importe]",TDinamica_R!$A$3,
"[Base_Tarjetas].[PERIODO]","[Base_Tarjetas].[PERIODO].&amp;[" &amp; TEXT(AJ$6,"yyyymm") &amp; "]",
"[Base_Tarjetas].[Metrica]","[Base_Tarjetas].[Metrica].&amp;[" &amp; $A70 &amp; "]",
"[Base_Tarjetas].[SEGMENTO_DESCRIP]","[Base_Tarjetas].[SEGMENTO_DESCRIP].&amp;[" &amp; $C$6 &amp; "]",
"[Base_Tarjetas].[SITUACION]","[Base_Tarjetas].[SITUACION].&amp;[" &amp; $C70 &amp; "]",
"[Base_Tarjetas].[TIPO]","[Base_Tarjetas].[TIPO].&amp;[" &amp; $C$1 &amp; "]")/1000,
0)</f>
        <v>0</v>
      </c>
      <c r="AK70" s="8">
        <f>IFERROR(
GETPIVOTDATA("[Base_Tarjetas].[Importe]",TDinamica_R!$A$3,
"[Base_Tarjetas].[PERIODO]","[Base_Tarjetas].[PERIODO].&amp;[" &amp; TEXT(AK$6,"yyyymm") &amp; "]",
"[Base_Tarjetas].[Metrica]","[Base_Tarjetas].[Metrica].&amp;[" &amp; $A70 &amp; "]",
"[Base_Tarjetas].[SEGMENTO_DESCRIP]","[Base_Tarjetas].[SEGMENTO_DESCRIP].&amp;[" &amp; $C$6 &amp; "]",
"[Base_Tarjetas].[SITUACION]","[Base_Tarjetas].[SITUACION].&amp;[" &amp; $C70 &amp; "]",
"[Base_Tarjetas].[TIPO]","[Base_Tarjetas].[TIPO].&amp;[" &amp; $C$1 &amp; "]")/1000,
0)</f>
        <v>0</v>
      </c>
      <c r="AL70" s="8">
        <f>IFERROR(
GETPIVOTDATA("[Base_Tarjetas].[Importe]",TDinamica_R!$A$3,
"[Base_Tarjetas].[PERIODO]","[Base_Tarjetas].[PERIODO].&amp;[" &amp; TEXT(AL$6,"yyyymm") &amp; "]",
"[Base_Tarjetas].[Metrica]","[Base_Tarjetas].[Metrica].&amp;[" &amp; $A70 &amp; "]",
"[Base_Tarjetas].[SEGMENTO_DESCRIP]","[Base_Tarjetas].[SEGMENTO_DESCRIP].&amp;[" &amp; $C$6 &amp; "]",
"[Base_Tarjetas].[SITUACION]","[Base_Tarjetas].[SITUACION].&amp;[" &amp; $C70 &amp; "]",
"[Base_Tarjetas].[TIPO]","[Base_Tarjetas].[TIPO].&amp;[" &amp; $C$1 &amp; "]")/1000,
0)</f>
        <v>0</v>
      </c>
      <c r="AM70" s="8">
        <f>IFERROR(
GETPIVOTDATA("[Base_Tarjetas].[Importe]",TDinamica_R!$A$3,
"[Base_Tarjetas].[PERIODO]","[Base_Tarjetas].[PERIODO].&amp;[" &amp; TEXT(AM$6,"yyyymm") &amp; "]",
"[Base_Tarjetas].[Metrica]","[Base_Tarjetas].[Metrica].&amp;[" &amp; $A70 &amp; "]",
"[Base_Tarjetas].[SEGMENTO_DESCRIP]","[Base_Tarjetas].[SEGMENTO_DESCRIP].&amp;[" &amp; $C$6 &amp; "]",
"[Base_Tarjetas].[SITUACION]","[Base_Tarjetas].[SITUACION].&amp;[" &amp; $C70 &amp; "]",
"[Base_Tarjetas].[TIPO]","[Base_Tarjetas].[TIPO].&amp;[" &amp; $C$1 &amp; "]")/1000,
0)</f>
        <v>0</v>
      </c>
      <c r="AN70" s="8">
        <f>IFERROR(
GETPIVOTDATA("[Base_Tarjetas].[Importe]",TDinamica_R!$A$3,
"[Base_Tarjetas].[PERIODO]","[Base_Tarjetas].[PERIODO].&amp;[" &amp; TEXT(AN$6,"yyyymm") &amp; "]",
"[Base_Tarjetas].[Metrica]","[Base_Tarjetas].[Metrica].&amp;[" &amp; $A70 &amp; "]",
"[Base_Tarjetas].[SEGMENTO_DESCRIP]","[Base_Tarjetas].[SEGMENTO_DESCRIP].&amp;[" &amp; $C$6 &amp; "]",
"[Base_Tarjetas].[SITUACION]","[Base_Tarjetas].[SITUACION].&amp;[" &amp; $C70 &amp; "]",
"[Base_Tarjetas].[TIPO]","[Base_Tarjetas].[TIPO].&amp;[" &amp; $C$1 &amp; "]")/1000,
0)</f>
        <v>0</v>
      </c>
      <c r="AO70" s="8">
        <f>IFERROR(
GETPIVOTDATA("[Base_Tarjetas].[Importe]",TDinamica_R!$A$3,
"[Base_Tarjetas].[PERIODO]","[Base_Tarjetas].[PERIODO].&amp;[" &amp; TEXT(AO$6,"yyyymm") &amp; "]",
"[Base_Tarjetas].[Metrica]","[Base_Tarjetas].[Metrica].&amp;[" &amp; $A70 &amp; "]",
"[Base_Tarjetas].[SEGMENTO_DESCRIP]","[Base_Tarjetas].[SEGMENTO_DESCRIP].&amp;[" &amp; $C$6 &amp; "]",
"[Base_Tarjetas].[SITUACION]","[Base_Tarjetas].[SITUACION].&amp;[" &amp; $C70 &amp; "]",
"[Base_Tarjetas].[TIPO]","[Base_Tarjetas].[TIPO].&amp;[" &amp; $C$1 &amp; "]")/1000,
0)</f>
        <v>0</v>
      </c>
      <c r="AP70" s="8">
        <f>IFERROR(
GETPIVOTDATA("[Base_Tarjetas].[Importe]",TDinamica_R!$A$3,
"[Base_Tarjetas].[PERIODO]","[Base_Tarjetas].[PERIODO].&amp;[" &amp; TEXT(AP$6,"yyyymm") &amp; "]",
"[Base_Tarjetas].[Metrica]","[Base_Tarjetas].[Metrica].&amp;[" &amp; $A70 &amp; "]",
"[Base_Tarjetas].[SEGMENTO_DESCRIP]","[Base_Tarjetas].[SEGMENTO_DESCRIP].&amp;[" &amp; $C$6 &amp; "]",
"[Base_Tarjetas].[SITUACION]","[Base_Tarjetas].[SITUACION].&amp;[" &amp; $C70 &amp; "]",
"[Base_Tarjetas].[TIPO]","[Base_Tarjetas].[TIPO].&amp;[" &amp; $C$1 &amp; "]")/1000,
0)</f>
        <v>0</v>
      </c>
      <c r="AQ70" s="8">
        <f>IFERROR(
GETPIVOTDATA("[Base_Tarjetas].[Importe]",TDinamica_R!$A$3,
"[Base_Tarjetas].[PERIODO]","[Base_Tarjetas].[PERIODO].&amp;[" &amp; TEXT(AQ$6,"yyyymm") &amp; "]",
"[Base_Tarjetas].[Metrica]","[Base_Tarjetas].[Metrica].&amp;[" &amp; $A70 &amp; "]",
"[Base_Tarjetas].[SEGMENTO_DESCRIP]","[Base_Tarjetas].[SEGMENTO_DESCRIP].&amp;[" &amp; $C$6 &amp; "]",
"[Base_Tarjetas].[SITUACION]","[Base_Tarjetas].[SITUACION].&amp;[" &amp; $C70 &amp; "]",
"[Base_Tarjetas].[TIPO]","[Base_Tarjetas].[TIPO].&amp;[" &amp; $C$1 &amp; "]")/1000,
0)</f>
        <v>0</v>
      </c>
      <c r="AR70" s="8">
        <f>IFERROR(
GETPIVOTDATA("[Base_Tarjetas].[Importe]",TDinamica_R!$A$3,
"[Base_Tarjetas].[PERIODO]","[Base_Tarjetas].[PERIODO].&amp;[" &amp; TEXT(AR$6,"yyyymm") &amp; "]",
"[Base_Tarjetas].[Metrica]","[Base_Tarjetas].[Metrica].&amp;[" &amp; $A70 &amp; "]",
"[Base_Tarjetas].[SEGMENTO_DESCRIP]","[Base_Tarjetas].[SEGMENTO_DESCRIP].&amp;[" &amp; $C$6 &amp; "]",
"[Base_Tarjetas].[SITUACION]","[Base_Tarjetas].[SITUACION].&amp;[" &amp; $C70 &amp; "]",
"[Base_Tarjetas].[TIPO]","[Base_Tarjetas].[TIPO].&amp;[" &amp; $C$1 &amp; "]")/1000,
0)</f>
        <v>0</v>
      </c>
      <c r="AS70" s="8">
        <f>IFERROR(
GETPIVOTDATA("[Base_Tarjetas].[Importe]",TDinamica_R!$A$3,
"[Base_Tarjetas].[PERIODO]","[Base_Tarjetas].[PERIODO].&amp;[" &amp; TEXT(AS$6,"yyyymm") &amp; "]",
"[Base_Tarjetas].[Metrica]","[Base_Tarjetas].[Metrica].&amp;[" &amp; $A70 &amp; "]",
"[Base_Tarjetas].[SEGMENTO_DESCRIP]","[Base_Tarjetas].[SEGMENTO_DESCRIP].&amp;[" &amp; $C$6 &amp; "]",
"[Base_Tarjetas].[SITUACION]","[Base_Tarjetas].[SITUACION].&amp;[" &amp; $C70 &amp; "]",
"[Base_Tarjetas].[TIPO]","[Base_Tarjetas].[TIPO].&amp;[" &amp; $C$1 &amp; "]")/1000,
0)</f>
        <v>0</v>
      </c>
      <c r="AT70" s="8">
        <f>IFERROR(
GETPIVOTDATA("[Base_Tarjetas].[Importe]",TDinamica_R!$A$3,
"[Base_Tarjetas].[PERIODO]","[Base_Tarjetas].[PERIODO].&amp;[" &amp; TEXT(AT$6,"yyyymm") &amp; "]",
"[Base_Tarjetas].[Metrica]","[Base_Tarjetas].[Metrica].&amp;[" &amp; $A70 &amp; "]",
"[Base_Tarjetas].[SEGMENTO_DESCRIP]","[Base_Tarjetas].[SEGMENTO_DESCRIP].&amp;[" &amp; $C$6 &amp; "]",
"[Base_Tarjetas].[SITUACION]","[Base_Tarjetas].[SITUACION].&amp;[" &amp; $C70 &amp; "]",
"[Base_Tarjetas].[TIPO]","[Base_Tarjetas].[TIPO].&amp;[" &amp; $C$1 &amp; "]")/1000,
0)</f>
        <v>0</v>
      </c>
      <c r="AU70" s="8">
        <f>IFERROR(
GETPIVOTDATA("[Base_Tarjetas].[Importe]",TDinamica_R!$A$3,
"[Base_Tarjetas].[PERIODO]","[Base_Tarjetas].[PERIODO].&amp;[" &amp; TEXT(AU$6,"yyyymm") &amp; "]",
"[Base_Tarjetas].[Metrica]","[Base_Tarjetas].[Metrica].&amp;[" &amp; $A70 &amp; "]",
"[Base_Tarjetas].[SEGMENTO_DESCRIP]","[Base_Tarjetas].[SEGMENTO_DESCRIP].&amp;[" &amp; $C$6 &amp; "]",
"[Base_Tarjetas].[SITUACION]","[Base_Tarjetas].[SITUACION].&amp;[" &amp; $C70 &amp; "]",
"[Base_Tarjetas].[TIPO]","[Base_Tarjetas].[TIPO].&amp;[" &amp; $C$1 &amp; "]")/1000,
0)</f>
        <v>0</v>
      </c>
      <c r="AV70" s="8">
        <f>IFERROR(
GETPIVOTDATA("[Base_Tarjetas].[Importe]",TDinamica_R!$A$3,
"[Base_Tarjetas].[PERIODO]","[Base_Tarjetas].[PERIODO].&amp;[" &amp; TEXT(AV$6,"yyyymm") &amp; "]",
"[Base_Tarjetas].[Metrica]","[Base_Tarjetas].[Metrica].&amp;[" &amp; $A70 &amp; "]",
"[Base_Tarjetas].[SEGMENTO_DESCRIP]","[Base_Tarjetas].[SEGMENTO_DESCRIP].&amp;[" &amp; $C$6 &amp; "]",
"[Base_Tarjetas].[SITUACION]","[Base_Tarjetas].[SITUACION].&amp;[" &amp; $C70 &amp; "]",
"[Base_Tarjetas].[TIPO]","[Base_Tarjetas].[TIPO].&amp;[" &amp; $C$1 &amp; "]")/1000,
0)</f>
        <v>0</v>
      </c>
      <c r="AW70" s="8">
        <f>IFERROR(
GETPIVOTDATA("[Base_Tarjetas].[Importe]",TDinamica_R!$A$3,
"[Base_Tarjetas].[PERIODO]","[Base_Tarjetas].[PERIODO].&amp;[" &amp; TEXT(AW$6,"yyyymm") &amp; "]",
"[Base_Tarjetas].[Metrica]","[Base_Tarjetas].[Metrica].&amp;[" &amp; $A70 &amp; "]",
"[Base_Tarjetas].[SEGMENTO_DESCRIP]","[Base_Tarjetas].[SEGMENTO_DESCRIP].&amp;[" &amp; $C$6 &amp; "]",
"[Base_Tarjetas].[SITUACION]","[Base_Tarjetas].[SITUACION].&amp;[" &amp; $C70 &amp; "]",
"[Base_Tarjetas].[TIPO]","[Base_Tarjetas].[TIPO].&amp;[" &amp; $C$1 &amp; "]")/1000,
0)</f>
        <v>0</v>
      </c>
      <c r="AX70" s="8">
        <f>IFERROR(
GETPIVOTDATA("[Base_Tarjetas].[Importe]",TDinamica_R!$A$3,
"[Base_Tarjetas].[PERIODO]","[Base_Tarjetas].[PERIODO].&amp;[" &amp; TEXT(AX$6,"yyyymm") &amp; "]",
"[Base_Tarjetas].[Metrica]","[Base_Tarjetas].[Metrica].&amp;[" &amp; $A70 &amp; "]",
"[Base_Tarjetas].[SEGMENTO_DESCRIP]","[Base_Tarjetas].[SEGMENTO_DESCRIP].&amp;[" &amp; $C$6 &amp; "]",
"[Base_Tarjetas].[SITUACION]","[Base_Tarjetas].[SITUACION].&amp;[" &amp; $C70 &amp; "]",
"[Base_Tarjetas].[TIPO]","[Base_Tarjetas].[TIPO].&amp;[" &amp; $C$1 &amp; "]")/1000,
0)</f>
        <v>0</v>
      </c>
      <c r="AY70" s="8">
        <f>IFERROR(
GETPIVOTDATA("[Base_Tarjetas].[Importe]",TDinamica_R!$A$3,
"[Base_Tarjetas].[PERIODO]","[Base_Tarjetas].[PERIODO].&amp;[" &amp; TEXT(AY$6,"yyyymm") &amp; "]",
"[Base_Tarjetas].[Metrica]","[Base_Tarjetas].[Metrica].&amp;[" &amp; $A70 &amp; "]",
"[Base_Tarjetas].[SEGMENTO_DESCRIP]","[Base_Tarjetas].[SEGMENTO_DESCRIP].&amp;[" &amp; $C$6 &amp; "]",
"[Base_Tarjetas].[SITUACION]","[Base_Tarjetas].[SITUACION].&amp;[" &amp; $C70 &amp; "]",
"[Base_Tarjetas].[TIPO]","[Base_Tarjetas].[TIPO].&amp;[" &amp; $C$1 &amp; "]")/1000,
0)</f>
        <v>0</v>
      </c>
      <c r="AZ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TEXT(AZ$6,"yyyymm") &amp; "]"),
0)</f>
        <v>0</v>
      </c>
      <c r="BA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TEXT(BA$6,"yyyymm") &amp; "]"),
0)</f>
        <v>0</v>
      </c>
      <c r="BB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TEXT(BB$6,"yyyymm") &amp; "]"),
0)</f>
        <v>0</v>
      </c>
      <c r="BC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TEXT(BC$6,"yyyymm") &amp; "]"),
0)</f>
        <v>0</v>
      </c>
      <c r="BD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TEXT(BD$6,"yyyymm") &amp; "]"),
0)</f>
        <v>0</v>
      </c>
      <c r="BE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TEXT(BE$6,"yyyymm") &amp; "]"),
0)</f>
        <v>0</v>
      </c>
      <c r="BF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TEXT(BF$6,"yyyymm") &amp; "]"),
0)</f>
        <v>0</v>
      </c>
      <c r="BG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TEXT(BG$6,"yyyymm") &amp; "]"),
0)</f>
        <v>0</v>
      </c>
      <c r="BH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TEXT(BH$6,"yyyymm") &amp; "]"),
0)</f>
        <v>0</v>
      </c>
      <c r="BI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TEXT(BI$6,"yyyymm") &amp; "]"),
0)</f>
        <v>0</v>
      </c>
      <c r="BJ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TEXT(BJ$6,"yyyymm") &amp; "]"),
0)</f>
        <v>0</v>
      </c>
      <c r="BK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TEXT(BK$6,"yyyymm") &amp; "]"),
0)</f>
        <v>0</v>
      </c>
      <c r="BO70" s="24">
        <f t="shared" si="48"/>
        <v>0</v>
      </c>
      <c r="BP70" s="24">
        <f t="shared" si="48"/>
        <v>0</v>
      </c>
      <c r="BQ70" s="24">
        <f t="shared" si="48"/>
        <v>0</v>
      </c>
      <c r="BR70" s="24">
        <f t="shared" si="48"/>
        <v>0</v>
      </c>
      <c r="BS70" s="24">
        <f t="shared" si="48"/>
        <v>0</v>
      </c>
      <c r="BT70" s="24">
        <f t="shared" si="48"/>
        <v>0</v>
      </c>
    </row>
    <row r="71" spans="1:72" outlineLevel="1" x14ac:dyDescent="0.25">
      <c r="A71" s="11" t="s">
        <v>35</v>
      </c>
      <c r="C71" s="2" t="s">
        <v>97</v>
      </c>
      <c r="D71" s="8">
        <f>IFERROR(
GETPIVOTDATA("[Base_Tarjetas].[Importe]",TDinamica_R!$A$3,
"[Base_Tarjetas].[PERIODO]","[Base_Tarjetas].[PERIODO].&amp;[" &amp; TEXT(D$6,"yyyymm") &amp; "]",
"[Base_Tarjetas].[Metrica]","[Base_Tarjetas].[Metrica].&amp;[" &amp; $A71 &amp; "]",
"[Base_Tarjetas].[SEGMENTO_DESCRIP]","[Base_Tarjetas].[SEGMENTO_DESCRIP].&amp;[" &amp; $C$6 &amp; "]",
"[Base_Tarjetas].[SITUACION]","[Base_Tarjetas].[SITUACION].&amp;[" &amp; $C71 &amp; "]",
"[Base_Tarjetas].[TIPO]","[Base_Tarjetas].[TIPO].&amp;[" &amp; $C$1 &amp; "]")/1000,
0)</f>
        <v>0</v>
      </c>
      <c r="E71" s="8">
        <f>IFERROR(
GETPIVOTDATA("[Base_Tarjetas].[Importe]",TDinamica_R!$A$3,
"[Base_Tarjetas].[PERIODO]","[Base_Tarjetas].[PERIODO].&amp;[" &amp; TEXT(E$6,"yyyymm") &amp; "]",
"[Base_Tarjetas].[Metrica]","[Base_Tarjetas].[Metrica].&amp;[" &amp; $A71 &amp; "]",
"[Base_Tarjetas].[SEGMENTO_DESCRIP]","[Base_Tarjetas].[SEGMENTO_DESCRIP].&amp;[" &amp; $C$6 &amp; "]",
"[Base_Tarjetas].[SITUACION]","[Base_Tarjetas].[SITUACION].&amp;[" &amp; $C71 &amp; "]",
"[Base_Tarjetas].[TIPO]","[Base_Tarjetas].[TIPO].&amp;[" &amp; $C$1 &amp; "]")/1000,
0)</f>
        <v>0</v>
      </c>
      <c r="F71" s="8">
        <f>IFERROR(
GETPIVOTDATA("[Base_Tarjetas].[Importe]",TDinamica_R!$A$3,
"[Base_Tarjetas].[PERIODO]","[Base_Tarjetas].[PERIODO].&amp;[" &amp; TEXT(F$6,"yyyymm") &amp; "]",
"[Base_Tarjetas].[Metrica]","[Base_Tarjetas].[Metrica].&amp;[" &amp; $A71 &amp; "]",
"[Base_Tarjetas].[SEGMENTO_DESCRIP]","[Base_Tarjetas].[SEGMENTO_DESCRIP].&amp;[" &amp; $C$6 &amp; "]",
"[Base_Tarjetas].[SITUACION]","[Base_Tarjetas].[SITUACION].&amp;[" &amp; $C71 &amp; "]",
"[Base_Tarjetas].[TIPO]","[Base_Tarjetas].[TIPO].&amp;[" &amp; $C$1 &amp; "]")/1000,
0)</f>
        <v>0</v>
      </c>
      <c r="G71" s="8">
        <f>IFERROR(
GETPIVOTDATA("[Base_Tarjetas].[Importe]",TDinamica_R!$A$3,
"[Base_Tarjetas].[PERIODO]","[Base_Tarjetas].[PERIODO].&amp;[" &amp; TEXT(G$6,"yyyymm") &amp; "]",
"[Base_Tarjetas].[Metrica]","[Base_Tarjetas].[Metrica].&amp;[" &amp; $A71 &amp; "]",
"[Base_Tarjetas].[SEGMENTO_DESCRIP]","[Base_Tarjetas].[SEGMENTO_DESCRIP].&amp;[" &amp; $C$6 &amp; "]",
"[Base_Tarjetas].[SITUACION]","[Base_Tarjetas].[SITUACION].&amp;[" &amp; $C71 &amp; "]",
"[Base_Tarjetas].[TIPO]","[Base_Tarjetas].[TIPO].&amp;[" &amp; $C$1 &amp; "]")/1000,
0)</f>
        <v>0</v>
      </c>
      <c r="H71" s="8">
        <f>IFERROR(
GETPIVOTDATA("[Base_Tarjetas].[Importe]",TDinamica_R!$A$3,
"[Base_Tarjetas].[PERIODO]","[Base_Tarjetas].[PERIODO].&amp;[" &amp; TEXT(H$6,"yyyymm") &amp; "]",
"[Base_Tarjetas].[Metrica]","[Base_Tarjetas].[Metrica].&amp;[" &amp; $A71 &amp; "]",
"[Base_Tarjetas].[SEGMENTO_DESCRIP]","[Base_Tarjetas].[SEGMENTO_DESCRIP].&amp;[" &amp; $C$6 &amp; "]",
"[Base_Tarjetas].[SITUACION]","[Base_Tarjetas].[SITUACION].&amp;[" &amp; $C71 &amp; "]",
"[Base_Tarjetas].[TIPO]","[Base_Tarjetas].[TIPO].&amp;[" &amp; $C$1 &amp; "]")/1000,
0)</f>
        <v>0</v>
      </c>
      <c r="I71" s="8">
        <f>IFERROR(
GETPIVOTDATA("[Base_Tarjetas].[Importe]",TDinamica_R!$A$3,
"[Base_Tarjetas].[PERIODO]","[Base_Tarjetas].[PERIODO].&amp;[" &amp; TEXT(I$6,"yyyymm") &amp; "]",
"[Base_Tarjetas].[Metrica]","[Base_Tarjetas].[Metrica].&amp;[" &amp; $A71 &amp; "]",
"[Base_Tarjetas].[SEGMENTO_DESCRIP]","[Base_Tarjetas].[SEGMENTO_DESCRIP].&amp;[" &amp; $C$6 &amp; "]",
"[Base_Tarjetas].[SITUACION]","[Base_Tarjetas].[SITUACION].&amp;[" &amp; $C71 &amp; "]",
"[Base_Tarjetas].[TIPO]","[Base_Tarjetas].[TIPO].&amp;[" &amp; $C$1 &amp; "]")/1000,
0)</f>
        <v>0</v>
      </c>
      <c r="J71" s="8">
        <f>IFERROR(
GETPIVOTDATA("[Base_Tarjetas].[Importe]",TDinamica_R!$A$3,
"[Base_Tarjetas].[PERIODO]","[Base_Tarjetas].[PERIODO].&amp;[" &amp; TEXT(J$6,"yyyymm") &amp; "]",
"[Base_Tarjetas].[Metrica]","[Base_Tarjetas].[Metrica].&amp;[" &amp; $A71 &amp; "]",
"[Base_Tarjetas].[SEGMENTO_DESCRIP]","[Base_Tarjetas].[SEGMENTO_DESCRIP].&amp;[" &amp; $C$6 &amp; "]",
"[Base_Tarjetas].[SITUACION]","[Base_Tarjetas].[SITUACION].&amp;[" &amp; $C71 &amp; "]",
"[Base_Tarjetas].[TIPO]","[Base_Tarjetas].[TIPO].&amp;[" &amp; $C$1 &amp; "]")/1000,
0)</f>
        <v>0</v>
      </c>
      <c r="K71" s="8">
        <f>IFERROR(
GETPIVOTDATA("[Base_Tarjetas].[Importe]",TDinamica_R!$A$3,
"[Base_Tarjetas].[PERIODO]","[Base_Tarjetas].[PERIODO].&amp;[" &amp; TEXT(K$6,"yyyymm") &amp; "]",
"[Base_Tarjetas].[Metrica]","[Base_Tarjetas].[Metrica].&amp;[" &amp; $A71 &amp; "]",
"[Base_Tarjetas].[SEGMENTO_DESCRIP]","[Base_Tarjetas].[SEGMENTO_DESCRIP].&amp;[" &amp; $C$6 &amp; "]",
"[Base_Tarjetas].[SITUACION]","[Base_Tarjetas].[SITUACION].&amp;[" &amp; $C71 &amp; "]",
"[Base_Tarjetas].[TIPO]","[Base_Tarjetas].[TIPO].&amp;[" &amp; $C$1 &amp; "]")/1000,
0)</f>
        <v>0</v>
      </c>
      <c r="L71" s="8">
        <f>IFERROR(
GETPIVOTDATA("[Base_Tarjetas].[Importe]",TDinamica_R!$A$3,
"[Base_Tarjetas].[PERIODO]","[Base_Tarjetas].[PERIODO].&amp;[" &amp; TEXT(L$6,"yyyymm") &amp; "]",
"[Base_Tarjetas].[Metrica]","[Base_Tarjetas].[Metrica].&amp;[" &amp; $A71 &amp; "]",
"[Base_Tarjetas].[SEGMENTO_DESCRIP]","[Base_Tarjetas].[SEGMENTO_DESCRIP].&amp;[" &amp; $C$6 &amp; "]",
"[Base_Tarjetas].[SITUACION]","[Base_Tarjetas].[SITUACION].&amp;[" &amp; $C71 &amp; "]",
"[Base_Tarjetas].[TIPO]","[Base_Tarjetas].[TIPO].&amp;[" &amp; $C$1 &amp; "]")/1000,
0)</f>
        <v>0</v>
      </c>
      <c r="M71" s="8">
        <f>IFERROR(
GETPIVOTDATA("[Base_Tarjetas].[Importe]",TDinamica_R!$A$3,
"[Base_Tarjetas].[PERIODO]","[Base_Tarjetas].[PERIODO].&amp;[" &amp; TEXT(M$6,"yyyymm") &amp; "]",
"[Base_Tarjetas].[Metrica]","[Base_Tarjetas].[Metrica].&amp;[" &amp; $A71 &amp; "]",
"[Base_Tarjetas].[SEGMENTO_DESCRIP]","[Base_Tarjetas].[SEGMENTO_DESCRIP].&amp;[" &amp; $C$6 &amp; "]",
"[Base_Tarjetas].[SITUACION]","[Base_Tarjetas].[SITUACION].&amp;[" &amp; $C71 &amp; "]",
"[Base_Tarjetas].[TIPO]","[Base_Tarjetas].[TIPO].&amp;[" &amp; $C$1 &amp; "]")/1000,
0)</f>
        <v>0</v>
      </c>
      <c r="N71" s="8">
        <f>IFERROR(
GETPIVOTDATA("[Base_Tarjetas].[Importe]",TDinamica_R!$A$3,
"[Base_Tarjetas].[PERIODO]","[Base_Tarjetas].[PERIODO].&amp;[" &amp; TEXT(N$6,"yyyymm") &amp; "]",
"[Base_Tarjetas].[Metrica]","[Base_Tarjetas].[Metrica].&amp;[" &amp; $A71 &amp; "]",
"[Base_Tarjetas].[SEGMENTO_DESCRIP]","[Base_Tarjetas].[SEGMENTO_DESCRIP].&amp;[" &amp; $C$6 &amp; "]",
"[Base_Tarjetas].[SITUACION]","[Base_Tarjetas].[SITUACION].&amp;[" &amp; $C71 &amp; "]",
"[Base_Tarjetas].[TIPO]","[Base_Tarjetas].[TIPO].&amp;[" &amp; $C$1 &amp; "]")/1000,
0)</f>
        <v>0</v>
      </c>
      <c r="O71" s="8">
        <f>IFERROR(
GETPIVOTDATA("[Base_Tarjetas].[Importe]",TDinamica_R!$A$3,
"[Base_Tarjetas].[PERIODO]","[Base_Tarjetas].[PERIODO].&amp;[" &amp; TEXT(O$6,"yyyymm") &amp; "]",
"[Base_Tarjetas].[Metrica]","[Base_Tarjetas].[Metrica].&amp;[" &amp; $A71 &amp; "]",
"[Base_Tarjetas].[SEGMENTO_DESCRIP]","[Base_Tarjetas].[SEGMENTO_DESCRIP].&amp;[" &amp; $C$6 &amp; "]",
"[Base_Tarjetas].[SITUACION]","[Base_Tarjetas].[SITUACION].&amp;[" &amp; $C71 &amp; "]",
"[Base_Tarjetas].[TIPO]","[Base_Tarjetas].[TIPO].&amp;[" &amp; $C$1 &amp; "]")/1000,
0)</f>
        <v>0</v>
      </c>
      <c r="P71" s="8">
        <f>IFERROR(
GETPIVOTDATA("[Base_Tarjetas].[Importe]",TDinamica_R!$A$3,
"[Base_Tarjetas].[PERIODO]","[Base_Tarjetas].[PERIODO].&amp;[" &amp; TEXT(P$6,"yyyymm") &amp; "]",
"[Base_Tarjetas].[Metrica]","[Base_Tarjetas].[Metrica].&amp;[" &amp; $A71 &amp; "]",
"[Base_Tarjetas].[SEGMENTO_DESCRIP]","[Base_Tarjetas].[SEGMENTO_DESCRIP].&amp;[" &amp; $C$6 &amp; "]",
"[Base_Tarjetas].[SITUACION]","[Base_Tarjetas].[SITUACION].&amp;[" &amp; $C71 &amp; "]",
"[Base_Tarjetas].[TIPO]","[Base_Tarjetas].[TIPO].&amp;[" &amp; $C$1 &amp; "]")/1000,
0)</f>
        <v>0</v>
      </c>
      <c r="Q71" s="8">
        <f>IFERROR(
GETPIVOTDATA("[Base_Tarjetas].[Importe]",TDinamica_R!$A$3,
"[Base_Tarjetas].[PERIODO]","[Base_Tarjetas].[PERIODO].&amp;[" &amp; TEXT(Q$6,"yyyymm") &amp; "]",
"[Base_Tarjetas].[Metrica]","[Base_Tarjetas].[Metrica].&amp;[" &amp; $A71 &amp; "]",
"[Base_Tarjetas].[SEGMENTO_DESCRIP]","[Base_Tarjetas].[SEGMENTO_DESCRIP].&amp;[" &amp; $C$6 &amp; "]",
"[Base_Tarjetas].[SITUACION]","[Base_Tarjetas].[SITUACION].&amp;[" &amp; $C71 &amp; "]",
"[Base_Tarjetas].[TIPO]","[Base_Tarjetas].[TIPO].&amp;[" &amp; $C$1 &amp; "]")/1000,
0)</f>
        <v>0</v>
      </c>
      <c r="R71" s="8">
        <f>IFERROR(
GETPIVOTDATA("[Base_Tarjetas].[Importe]",TDinamica_R!$A$3,
"[Base_Tarjetas].[PERIODO]","[Base_Tarjetas].[PERIODO].&amp;[" &amp; TEXT(R$6,"yyyymm") &amp; "]",
"[Base_Tarjetas].[Metrica]","[Base_Tarjetas].[Metrica].&amp;[" &amp; $A71 &amp; "]",
"[Base_Tarjetas].[SEGMENTO_DESCRIP]","[Base_Tarjetas].[SEGMENTO_DESCRIP].&amp;[" &amp; $C$6 &amp; "]",
"[Base_Tarjetas].[SITUACION]","[Base_Tarjetas].[SITUACION].&amp;[" &amp; $C71 &amp; "]",
"[Base_Tarjetas].[TIPO]","[Base_Tarjetas].[TIPO].&amp;[" &amp; $C$1 &amp; "]")/1000,
0)</f>
        <v>0</v>
      </c>
      <c r="S71" s="8">
        <f>IFERROR(
GETPIVOTDATA("[Base_Tarjetas].[Importe]",TDinamica_R!$A$3,
"[Base_Tarjetas].[PERIODO]","[Base_Tarjetas].[PERIODO].&amp;[" &amp; TEXT(S$6,"yyyymm") &amp; "]",
"[Base_Tarjetas].[Metrica]","[Base_Tarjetas].[Metrica].&amp;[" &amp; $A71 &amp; "]",
"[Base_Tarjetas].[SEGMENTO_DESCRIP]","[Base_Tarjetas].[SEGMENTO_DESCRIP].&amp;[" &amp; $C$6 &amp; "]",
"[Base_Tarjetas].[SITUACION]","[Base_Tarjetas].[SITUACION].&amp;[" &amp; $C71 &amp; "]",
"[Base_Tarjetas].[TIPO]","[Base_Tarjetas].[TIPO].&amp;[" &amp; $C$1 &amp; "]")/1000,
0)</f>
        <v>0</v>
      </c>
      <c r="T71" s="8">
        <f>IFERROR(
GETPIVOTDATA("[Base_Tarjetas].[Importe]",TDinamica_R!$A$3,
"[Base_Tarjetas].[PERIODO]","[Base_Tarjetas].[PERIODO].&amp;[" &amp; TEXT(T$6,"yyyymm") &amp; "]",
"[Base_Tarjetas].[Metrica]","[Base_Tarjetas].[Metrica].&amp;[" &amp; $A71 &amp; "]",
"[Base_Tarjetas].[SEGMENTO_DESCRIP]","[Base_Tarjetas].[SEGMENTO_DESCRIP].&amp;[" &amp; $C$6 &amp; "]",
"[Base_Tarjetas].[SITUACION]","[Base_Tarjetas].[SITUACION].&amp;[" &amp; $C71 &amp; "]",
"[Base_Tarjetas].[TIPO]","[Base_Tarjetas].[TIPO].&amp;[" &amp; $C$1 &amp; "]")/1000,
0)</f>
        <v>0</v>
      </c>
      <c r="U71" s="8">
        <f>IFERROR(
GETPIVOTDATA("[Base_Tarjetas].[Importe]",TDinamica_R!$A$3,
"[Base_Tarjetas].[PERIODO]","[Base_Tarjetas].[PERIODO].&amp;[" &amp; TEXT(U$6,"yyyymm") &amp; "]",
"[Base_Tarjetas].[Metrica]","[Base_Tarjetas].[Metrica].&amp;[" &amp; $A71 &amp; "]",
"[Base_Tarjetas].[SEGMENTO_DESCRIP]","[Base_Tarjetas].[SEGMENTO_DESCRIP].&amp;[" &amp; $C$6 &amp; "]",
"[Base_Tarjetas].[SITUACION]","[Base_Tarjetas].[SITUACION].&amp;[" &amp; $C71 &amp; "]",
"[Base_Tarjetas].[TIPO]","[Base_Tarjetas].[TIPO].&amp;[" &amp; $C$1 &amp; "]")/1000,
0)</f>
        <v>0</v>
      </c>
      <c r="V71" s="8">
        <f>IFERROR(
GETPIVOTDATA("[Base_Tarjetas].[Importe]",TDinamica_R!$A$3,
"[Base_Tarjetas].[PERIODO]","[Base_Tarjetas].[PERIODO].&amp;[" &amp; TEXT(V$6,"yyyymm") &amp; "]",
"[Base_Tarjetas].[Metrica]","[Base_Tarjetas].[Metrica].&amp;[" &amp; $A71 &amp; "]",
"[Base_Tarjetas].[SEGMENTO_DESCRIP]","[Base_Tarjetas].[SEGMENTO_DESCRIP].&amp;[" &amp; $C$6 &amp; "]",
"[Base_Tarjetas].[SITUACION]","[Base_Tarjetas].[SITUACION].&amp;[" &amp; $C71 &amp; "]",
"[Base_Tarjetas].[TIPO]","[Base_Tarjetas].[TIPO].&amp;[" &amp; $C$1 &amp; "]")/1000,
0)</f>
        <v>0</v>
      </c>
      <c r="W71" s="8">
        <f>IFERROR(
GETPIVOTDATA("[Base_Tarjetas].[Importe]",TDinamica_R!$A$3,
"[Base_Tarjetas].[PERIODO]","[Base_Tarjetas].[PERIODO].&amp;[" &amp; TEXT(W$6,"yyyymm") &amp; "]",
"[Base_Tarjetas].[Metrica]","[Base_Tarjetas].[Metrica].&amp;[" &amp; $A71 &amp; "]",
"[Base_Tarjetas].[SEGMENTO_DESCRIP]","[Base_Tarjetas].[SEGMENTO_DESCRIP].&amp;[" &amp; $C$6 &amp; "]",
"[Base_Tarjetas].[SITUACION]","[Base_Tarjetas].[SITUACION].&amp;[" &amp; $C71 &amp; "]",
"[Base_Tarjetas].[TIPO]","[Base_Tarjetas].[TIPO].&amp;[" &amp; $C$1 &amp; "]")/1000,
0)</f>
        <v>0</v>
      </c>
      <c r="X71" s="8">
        <f>IFERROR(
GETPIVOTDATA("[Base_Tarjetas].[Importe]",TDinamica_R!$A$3,
"[Base_Tarjetas].[PERIODO]","[Base_Tarjetas].[PERIODO].&amp;[" &amp; TEXT(X$6,"yyyymm") &amp; "]",
"[Base_Tarjetas].[Metrica]","[Base_Tarjetas].[Metrica].&amp;[" &amp; $A71 &amp; "]",
"[Base_Tarjetas].[SEGMENTO_DESCRIP]","[Base_Tarjetas].[SEGMENTO_DESCRIP].&amp;[" &amp; $C$6 &amp; "]",
"[Base_Tarjetas].[SITUACION]","[Base_Tarjetas].[SITUACION].&amp;[" &amp; $C71 &amp; "]",
"[Base_Tarjetas].[TIPO]","[Base_Tarjetas].[TIPO].&amp;[" &amp; $C$1 &amp; "]")/1000,
0)</f>
        <v>0</v>
      </c>
      <c r="Y71" s="8">
        <f>IFERROR(
GETPIVOTDATA("[Base_Tarjetas].[Importe]",TDinamica_R!$A$3,
"[Base_Tarjetas].[PERIODO]","[Base_Tarjetas].[PERIODO].&amp;[" &amp; TEXT(Y$6,"yyyymm") &amp; "]",
"[Base_Tarjetas].[Metrica]","[Base_Tarjetas].[Metrica].&amp;[" &amp; $A71 &amp; "]",
"[Base_Tarjetas].[SEGMENTO_DESCRIP]","[Base_Tarjetas].[SEGMENTO_DESCRIP].&amp;[" &amp; $C$6 &amp; "]",
"[Base_Tarjetas].[SITUACION]","[Base_Tarjetas].[SITUACION].&amp;[" &amp; $C71 &amp; "]",
"[Base_Tarjetas].[TIPO]","[Base_Tarjetas].[TIPO].&amp;[" &amp; $C$1 &amp; "]")/1000,
0)</f>
        <v>0</v>
      </c>
      <c r="Z71" s="8">
        <f>IFERROR(
GETPIVOTDATA("[Base_Tarjetas].[Importe]",TDinamica_R!$A$3,
"[Base_Tarjetas].[PERIODO]","[Base_Tarjetas].[PERIODO].&amp;[" &amp; TEXT(Z$6,"yyyymm") &amp; "]",
"[Base_Tarjetas].[Metrica]","[Base_Tarjetas].[Metrica].&amp;[" &amp; $A71 &amp; "]",
"[Base_Tarjetas].[SEGMENTO_DESCRIP]","[Base_Tarjetas].[SEGMENTO_DESCRIP].&amp;[" &amp; $C$6 &amp; "]",
"[Base_Tarjetas].[SITUACION]","[Base_Tarjetas].[SITUACION].&amp;[" &amp; $C71 &amp; "]",
"[Base_Tarjetas].[TIPO]","[Base_Tarjetas].[TIPO].&amp;[" &amp; $C$1 &amp; "]")/1000,
0)</f>
        <v>0</v>
      </c>
      <c r="AA71" s="8">
        <f>IFERROR(
GETPIVOTDATA("[Base_Tarjetas].[Importe]",TDinamica_R!$A$3,
"[Base_Tarjetas].[PERIODO]","[Base_Tarjetas].[PERIODO].&amp;[" &amp; TEXT(AA$6,"yyyymm") &amp; "]",
"[Base_Tarjetas].[Metrica]","[Base_Tarjetas].[Metrica].&amp;[" &amp; $A71 &amp; "]",
"[Base_Tarjetas].[SEGMENTO_DESCRIP]","[Base_Tarjetas].[SEGMENTO_DESCRIP].&amp;[" &amp; $C$6 &amp; "]",
"[Base_Tarjetas].[SITUACION]","[Base_Tarjetas].[SITUACION].&amp;[" &amp; $C71 &amp; "]",
"[Base_Tarjetas].[TIPO]","[Base_Tarjetas].[TIPO].&amp;[" &amp; $C$1 &amp; "]")/1000,
0)</f>
        <v>0</v>
      </c>
      <c r="AB71" s="8">
        <f>IFERROR(
GETPIVOTDATA("[Base_Tarjetas].[Importe]",TDinamica_R!$A$3,
"[Base_Tarjetas].[PERIODO]","[Base_Tarjetas].[PERIODO].&amp;[" &amp; TEXT(AB$6,"yyyymm") &amp; "]",
"[Base_Tarjetas].[Metrica]","[Base_Tarjetas].[Metrica].&amp;[" &amp; $A71 &amp; "]",
"[Base_Tarjetas].[SEGMENTO_DESCRIP]","[Base_Tarjetas].[SEGMENTO_DESCRIP].&amp;[" &amp; $C$6 &amp; "]",
"[Base_Tarjetas].[SITUACION]","[Base_Tarjetas].[SITUACION].&amp;[" &amp; $C71 &amp; "]",
"[Base_Tarjetas].[TIPO]","[Base_Tarjetas].[TIPO].&amp;[" &amp; $C$1 &amp; "]")/1000,
0)</f>
        <v>0</v>
      </c>
      <c r="AC71" s="8">
        <f>IFERROR(
GETPIVOTDATA("[Base_Tarjetas].[Importe]",TDinamica_R!$A$3,
"[Base_Tarjetas].[PERIODO]","[Base_Tarjetas].[PERIODO].&amp;[" &amp; TEXT(AC$6,"yyyymm") &amp; "]",
"[Base_Tarjetas].[Metrica]","[Base_Tarjetas].[Metrica].&amp;[" &amp; $A71 &amp; "]",
"[Base_Tarjetas].[SEGMENTO_DESCRIP]","[Base_Tarjetas].[SEGMENTO_DESCRIP].&amp;[" &amp; $C$6 &amp; "]",
"[Base_Tarjetas].[SITUACION]","[Base_Tarjetas].[SITUACION].&amp;[" &amp; $C71 &amp; "]",
"[Base_Tarjetas].[TIPO]","[Base_Tarjetas].[TIPO].&amp;[" &amp; $C$1 &amp; "]")/1000,
0)</f>
        <v>0</v>
      </c>
      <c r="AD71" s="8">
        <f>IFERROR(
GETPIVOTDATA("[Base_Tarjetas].[Importe]",TDinamica_R!$A$3,
"[Base_Tarjetas].[PERIODO]","[Base_Tarjetas].[PERIODO].&amp;[" &amp; TEXT(AD$6,"yyyymm") &amp; "]",
"[Base_Tarjetas].[Metrica]","[Base_Tarjetas].[Metrica].&amp;[" &amp; $A71 &amp; "]",
"[Base_Tarjetas].[SEGMENTO_DESCRIP]","[Base_Tarjetas].[SEGMENTO_DESCRIP].&amp;[" &amp; $C$6 &amp; "]",
"[Base_Tarjetas].[SITUACION]","[Base_Tarjetas].[SITUACION].&amp;[" &amp; $C71 &amp; "]",
"[Base_Tarjetas].[TIPO]","[Base_Tarjetas].[TIPO].&amp;[" &amp; $C$1 &amp; "]")/1000,
0)</f>
        <v>0</v>
      </c>
      <c r="AE71" s="8">
        <f>IFERROR(
GETPIVOTDATA("[Base_Tarjetas].[Importe]",TDinamica_R!$A$3,
"[Base_Tarjetas].[PERIODO]","[Base_Tarjetas].[PERIODO].&amp;[" &amp; TEXT(AE$6,"yyyymm") &amp; "]",
"[Base_Tarjetas].[Metrica]","[Base_Tarjetas].[Metrica].&amp;[" &amp; $A71 &amp; "]",
"[Base_Tarjetas].[SEGMENTO_DESCRIP]","[Base_Tarjetas].[SEGMENTO_DESCRIP].&amp;[" &amp; $C$6 &amp; "]",
"[Base_Tarjetas].[SITUACION]","[Base_Tarjetas].[SITUACION].&amp;[" &amp; $C71 &amp; "]",
"[Base_Tarjetas].[TIPO]","[Base_Tarjetas].[TIPO].&amp;[" &amp; $C$1 &amp; "]")/1000,
0)</f>
        <v>0</v>
      </c>
      <c r="AF71" s="8">
        <f>IFERROR(
GETPIVOTDATA("[Base_Tarjetas].[Importe]",TDinamica_R!$A$3,
"[Base_Tarjetas].[PERIODO]","[Base_Tarjetas].[PERIODO].&amp;[" &amp; TEXT(AF$6,"yyyymm") &amp; "]",
"[Base_Tarjetas].[Metrica]","[Base_Tarjetas].[Metrica].&amp;[" &amp; $A71 &amp; "]",
"[Base_Tarjetas].[SEGMENTO_DESCRIP]","[Base_Tarjetas].[SEGMENTO_DESCRIP].&amp;[" &amp; $C$6 &amp; "]",
"[Base_Tarjetas].[SITUACION]","[Base_Tarjetas].[SITUACION].&amp;[" &amp; $C71 &amp; "]",
"[Base_Tarjetas].[TIPO]","[Base_Tarjetas].[TIPO].&amp;[" &amp; $C$1 &amp; "]")/1000,
0)</f>
        <v>0</v>
      </c>
      <c r="AG71" s="8">
        <f>IFERROR(
GETPIVOTDATA("[Base_Tarjetas].[Importe]",TDinamica_R!$A$3,
"[Base_Tarjetas].[PERIODO]","[Base_Tarjetas].[PERIODO].&amp;[" &amp; TEXT(AG$6,"yyyymm") &amp; "]",
"[Base_Tarjetas].[Metrica]","[Base_Tarjetas].[Metrica].&amp;[" &amp; $A71 &amp; "]",
"[Base_Tarjetas].[SEGMENTO_DESCRIP]","[Base_Tarjetas].[SEGMENTO_DESCRIP].&amp;[" &amp; $C$6 &amp; "]",
"[Base_Tarjetas].[SITUACION]","[Base_Tarjetas].[SITUACION].&amp;[" &amp; $C71 &amp; "]",
"[Base_Tarjetas].[TIPO]","[Base_Tarjetas].[TIPO].&amp;[" &amp; $C$1 &amp; "]")/1000,
0)</f>
        <v>0</v>
      </c>
      <c r="AH71" s="8">
        <f>IFERROR(
GETPIVOTDATA("[Base_Tarjetas].[Importe]",TDinamica_R!$A$3,
"[Base_Tarjetas].[PERIODO]","[Base_Tarjetas].[PERIODO].&amp;[" &amp; TEXT(AH$6,"yyyymm") &amp; "]",
"[Base_Tarjetas].[Metrica]","[Base_Tarjetas].[Metrica].&amp;[" &amp; $A71 &amp; "]",
"[Base_Tarjetas].[SEGMENTO_DESCRIP]","[Base_Tarjetas].[SEGMENTO_DESCRIP].&amp;[" &amp; $C$6 &amp; "]",
"[Base_Tarjetas].[SITUACION]","[Base_Tarjetas].[SITUACION].&amp;[" &amp; $C71 &amp; "]",
"[Base_Tarjetas].[TIPO]","[Base_Tarjetas].[TIPO].&amp;[" &amp; $C$1 &amp; "]")/1000,
0)</f>
        <v>0</v>
      </c>
      <c r="AI71" s="8">
        <f>IFERROR(
GETPIVOTDATA("[Base_Tarjetas].[Importe]",TDinamica_R!$A$3,
"[Base_Tarjetas].[PERIODO]","[Base_Tarjetas].[PERIODO].&amp;[" &amp; TEXT(AI$6,"yyyymm") &amp; "]",
"[Base_Tarjetas].[Metrica]","[Base_Tarjetas].[Metrica].&amp;[" &amp; $A71 &amp; "]",
"[Base_Tarjetas].[SEGMENTO_DESCRIP]","[Base_Tarjetas].[SEGMENTO_DESCRIP].&amp;[" &amp; $C$6 &amp; "]",
"[Base_Tarjetas].[SITUACION]","[Base_Tarjetas].[SITUACION].&amp;[" &amp; $C71 &amp; "]",
"[Base_Tarjetas].[TIPO]","[Base_Tarjetas].[TIPO].&amp;[" &amp; $C$1 &amp; "]")/1000,
0)</f>
        <v>0</v>
      </c>
      <c r="AJ71" s="8">
        <f>IFERROR(
GETPIVOTDATA("[Base_Tarjetas].[Importe]",TDinamica_R!$A$3,
"[Base_Tarjetas].[PERIODO]","[Base_Tarjetas].[PERIODO].&amp;[" &amp; TEXT(AJ$6,"yyyymm") &amp; "]",
"[Base_Tarjetas].[Metrica]","[Base_Tarjetas].[Metrica].&amp;[" &amp; $A71 &amp; "]",
"[Base_Tarjetas].[SEGMENTO_DESCRIP]","[Base_Tarjetas].[SEGMENTO_DESCRIP].&amp;[" &amp; $C$6 &amp; "]",
"[Base_Tarjetas].[SITUACION]","[Base_Tarjetas].[SITUACION].&amp;[" &amp; $C71 &amp; "]",
"[Base_Tarjetas].[TIPO]","[Base_Tarjetas].[TIPO].&amp;[" &amp; $C$1 &amp; "]")/1000,
0)</f>
        <v>0</v>
      </c>
      <c r="AK71" s="8">
        <f>IFERROR(
GETPIVOTDATA("[Base_Tarjetas].[Importe]",TDinamica_R!$A$3,
"[Base_Tarjetas].[PERIODO]","[Base_Tarjetas].[PERIODO].&amp;[" &amp; TEXT(AK$6,"yyyymm") &amp; "]",
"[Base_Tarjetas].[Metrica]","[Base_Tarjetas].[Metrica].&amp;[" &amp; $A71 &amp; "]",
"[Base_Tarjetas].[SEGMENTO_DESCRIP]","[Base_Tarjetas].[SEGMENTO_DESCRIP].&amp;[" &amp; $C$6 &amp; "]",
"[Base_Tarjetas].[SITUACION]","[Base_Tarjetas].[SITUACION].&amp;[" &amp; $C71 &amp; "]",
"[Base_Tarjetas].[TIPO]","[Base_Tarjetas].[TIPO].&amp;[" &amp; $C$1 &amp; "]")/1000,
0)</f>
        <v>0</v>
      </c>
      <c r="AL71" s="8">
        <f>IFERROR(
GETPIVOTDATA("[Base_Tarjetas].[Importe]",TDinamica_R!$A$3,
"[Base_Tarjetas].[PERIODO]","[Base_Tarjetas].[PERIODO].&amp;[" &amp; TEXT(AL$6,"yyyymm") &amp; "]",
"[Base_Tarjetas].[Metrica]","[Base_Tarjetas].[Metrica].&amp;[" &amp; $A71 &amp; "]",
"[Base_Tarjetas].[SEGMENTO_DESCRIP]","[Base_Tarjetas].[SEGMENTO_DESCRIP].&amp;[" &amp; $C$6 &amp; "]",
"[Base_Tarjetas].[SITUACION]","[Base_Tarjetas].[SITUACION].&amp;[" &amp; $C71 &amp; "]",
"[Base_Tarjetas].[TIPO]","[Base_Tarjetas].[TIPO].&amp;[" &amp; $C$1 &amp; "]")/1000,
0)</f>
        <v>0</v>
      </c>
      <c r="AM71" s="8">
        <f>IFERROR(
GETPIVOTDATA("[Base_Tarjetas].[Importe]",TDinamica_R!$A$3,
"[Base_Tarjetas].[PERIODO]","[Base_Tarjetas].[PERIODO].&amp;[" &amp; TEXT(AM$6,"yyyymm") &amp; "]",
"[Base_Tarjetas].[Metrica]","[Base_Tarjetas].[Metrica].&amp;[" &amp; $A71 &amp; "]",
"[Base_Tarjetas].[SEGMENTO_DESCRIP]","[Base_Tarjetas].[SEGMENTO_DESCRIP].&amp;[" &amp; $C$6 &amp; "]",
"[Base_Tarjetas].[SITUACION]","[Base_Tarjetas].[SITUACION].&amp;[" &amp; $C71 &amp; "]",
"[Base_Tarjetas].[TIPO]","[Base_Tarjetas].[TIPO].&amp;[" &amp; $C$1 &amp; "]")/1000,
0)</f>
        <v>0</v>
      </c>
      <c r="AN71" s="8">
        <f>IFERROR(
GETPIVOTDATA("[Base_Tarjetas].[Importe]",TDinamica_R!$A$3,
"[Base_Tarjetas].[PERIODO]","[Base_Tarjetas].[PERIODO].&amp;[" &amp; TEXT(AN$6,"yyyymm") &amp; "]",
"[Base_Tarjetas].[Metrica]","[Base_Tarjetas].[Metrica].&amp;[" &amp; $A71 &amp; "]",
"[Base_Tarjetas].[SEGMENTO_DESCRIP]","[Base_Tarjetas].[SEGMENTO_DESCRIP].&amp;[" &amp; $C$6 &amp; "]",
"[Base_Tarjetas].[SITUACION]","[Base_Tarjetas].[SITUACION].&amp;[" &amp; $C71 &amp; "]",
"[Base_Tarjetas].[TIPO]","[Base_Tarjetas].[TIPO].&amp;[" &amp; $C$1 &amp; "]")/1000,
0)</f>
        <v>0</v>
      </c>
      <c r="AO71" s="8">
        <f>IFERROR(
GETPIVOTDATA("[Base_Tarjetas].[Importe]",TDinamica_R!$A$3,
"[Base_Tarjetas].[PERIODO]","[Base_Tarjetas].[PERIODO].&amp;[" &amp; TEXT(AO$6,"yyyymm") &amp; "]",
"[Base_Tarjetas].[Metrica]","[Base_Tarjetas].[Metrica].&amp;[" &amp; $A71 &amp; "]",
"[Base_Tarjetas].[SEGMENTO_DESCRIP]","[Base_Tarjetas].[SEGMENTO_DESCRIP].&amp;[" &amp; $C$6 &amp; "]",
"[Base_Tarjetas].[SITUACION]","[Base_Tarjetas].[SITUACION].&amp;[" &amp; $C71 &amp; "]",
"[Base_Tarjetas].[TIPO]","[Base_Tarjetas].[TIPO].&amp;[" &amp; $C$1 &amp; "]")/1000,
0)</f>
        <v>0</v>
      </c>
      <c r="AP71" s="8">
        <f>IFERROR(
GETPIVOTDATA("[Base_Tarjetas].[Importe]",TDinamica_R!$A$3,
"[Base_Tarjetas].[PERIODO]","[Base_Tarjetas].[PERIODO].&amp;[" &amp; TEXT(AP$6,"yyyymm") &amp; "]",
"[Base_Tarjetas].[Metrica]","[Base_Tarjetas].[Metrica].&amp;[" &amp; $A71 &amp; "]",
"[Base_Tarjetas].[SEGMENTO_DESCRIP]","[Base_Tarjetas].[SEGMENTO_DESCRIP].&amp;[" &amp; $C$6 &amp; "]",
"[Base_Tarjetas].[SITUACION]","[Base_Tarjetas].[SITUACION].&amp;[" &amp; $C71 &amp; "]",
"[Base_Tarjetas].[TIPO]","[Base_Tarjetas].[TIPO].&amp;[" &amp; $C$1 &amp; "]")/1000,
0)</f>
        <v>0</v>
      </c>
      <c r="AQ71" s="8">
        <f>IFERROR(
GETPIVOTDATA("[Base_Tarjetas].[Importe]",TDinamica_R!$A$3,
"[Base_Tarjetas].[PERIODO]","[Base_Tarjetas].[PERIODO].&amp;[" &amp; TEXT(AQ$6,"yyyymm") &amp; "]",
"[Base_Tarjetas].[Metrica]","[Base_Tarjetas].[Metrica].&amp;[" &amp; $A71 &amp; "]",
"[Base_Tarjetas].[SEGMENTO_DESCRIP]","[Base_Tarjetas].[SEGMENTO_DESCRIP].&amp;[" &amp; $C$6 &amp; "]",
"[Base_Tarjetas].[SITUACION]","[Base_Tarjetas].[SITUACION].&amp;[" &amp; $C71 &amp; "]",
"[Base_Tarjetas].[TIPO]","[Base_Tarjetas].[TIPO].&amp;[" &amp; $C$1 &amp; "]")/1000,
0)</f>
        <v>0</v>
      </c>
      <c r="AR71" s="8">
        <f>IFERROR(
GETPIVOTDATA("[Base_Tarjetas].[Importe]",TDinamica_R!$A$3,
"[Base_Tarjetas].[PERIODO]","[Base_Tarjetas].[PERIODO].&amp;[" &amp; TEXT(AR$6,"yyyymm") &amp; "]",
"[Base_Tarjetas].[Metrica]","[Base_Tarjetas].[Metrica].&amp;[" &amp; $A71 &amp; "]",
"[Base_Tarjetas].[SEGMENTO_DESCRIP]","[Base_Tarjetas].[SEGMENTO_DESCRIP].&amp;[" &amp; $C$6 &amp; "]",
"[Base_Tarjetas].[SITUACION]","[Base_Tarjetas].[SITUACION].&amp;[" &amp; $C71 &amp; "]",
"[Base_Tarjetas].[TIPO]","[Base_Tarjetas].[TIPO].&amp;[" &amp; $C$1 &amp; "]")/1000,
0)</f>
        <v>0</v>
      </c>
      <c r="AS71" s="8">
        <f>IFERROR(
GETPIVOTDATA("[Base_Tarjetas].[Importe]",TDinamica_R!$A$3,
"[Base_Tarjetas].[PERIODO]","[Base_Tarjetas].[PERIODO].&amp;[" &amp; TEXT(AS$6,"yyyymm") &amp; "]",
"[Base_Tarjetas].[Metrica]","[Base_Tarjetas].[Metrica].&amp;[" &amp; $A71 &amp; "]",
"[Base_Tarjetas].[SEGMENTO_DESCRIP]","[Base_Tarjetas].[SEGMENTO_DESCRIP].&amp;[" &amp; $C$6 &amp; "]",
"[Base_Tarjetas].[SITUACION]","[Base_Tarjetas].[SITUACION].&amp;[" &amp; $C71 &amp; "]",
"[Base_Tarjetas].[TIPO]","[Base_Tarjetas].[TIPO].&amp;[" &amp; $C$1 &amp; "]")/1000,
0)</f>
        <v>0</v>
      </c>
      <c r="AT71" s="8">
        <f>IFERROR(
GETPIVOTDATA("[Base_Tarjetas].[Importe]",TDinamica_R!$A$3,
"[Base_Tarjetas].[PERIODO]","[Base_Tarjetas].[PERIODO].&amp;[" &amp; TEXT(AT$6,"yyyymm") &amp; "]",
"[Base_Tarjetas].[Metrica]","[Base_Tarjetas].[Metrica].&amp;[" &amp; $A71 &amp; "]",
"[Base_Tarjetas].[SEGMENTO_DESCRIP]","[Base_Tarjetas].[SEGMENTO_DESCRIP].&amp;[" &amp; $C$6 &amp; "]",
"[Base_Tarjetas].[SITUACION]","[Base_Tarjetas].[SITUACION].&amp;[" &amp; $C71 &amp; "]",
"[Base_Tarjetas].[TIPO]","[Base_Tarjetas].[TIPO].&amp;[" &amp; $C$1 &amp; "]")/1000,
0)</f>
        <v>0</v>
      </c>
      <c r="AU71" s="8">
        <f>IFERROR(
GETPIVOTDATA("[Base_Tarjetas].[Importe]",TDinamica_R!$A$3,
"[Base_Tarjetas].[PERIODO]","[Base_Tarjetas].[PERIODO].&amp;[" &amp; TEXT(AU$6,"yyyymm") &amp; "]",
"[Base_Tarjetas].[Metrica]","[Base_Tarjetas].[Metrica].&amp;[" &amp; $A71 &amp; "]",
"[Base_Tarjetas].[SEGMENTO_DESCRIP]","[Base_Tarjetas].[SEGMENTO_DESCRIP].&amp;[" &amp; $C$6 &amp; "]",
"[Base_Tarjetas].[SITUACION]","[Base_Tarjetas].[SITUACION].&amp;[" &amp; $C71 &amp; "]",
"[Base_Tarjetas].[TIPO]","[Base_Tarjetas].[TIPO].&amp;[" &amp; $C$1 &amp; "]")/1000,
0)</f>
        <v>0</v>
      </c>
      <c r="AV71" s="8">
        <f>IFERROR(
GETPIVOTDATA("[Base_Tarjetas].[Importe]",TDinamica_R!$A$3,
"[Base_Tarjetas].[PERIODO]","[Base_Tarjetas].[PERIODO].&amp;[" &amp; TEXT(AV$6,"yyyymm") &amp; "]",
"[Base_Tarjetas].[Metrica]","[Base_Tarjetas].[Metrica].&amp;[" &amp; $A71 &amp; "]",
"[Base_Tarjetas].[SEGMENTO_DESCRIP]","[Base_Tarjetas].[SEGMENTO_DESCRIP].&amp;[" &amp; $C$6 &amp; "]",
"[Base_Tarjetas].[SITUACION]","[Base_Tarjetas].[SITUACION].&amp;[" &amp; $C71 &amp; "]",
"[Base_Tarjetas].[TIPO]","[Base_Tarjetas].[TIPO].&amp;[" &amp; $C$1 &amp; "]")/1000,
0)</f>
        <v>0</v>
      </c>
      <c r="AW71" s="8">
        <f>IFERROR(
GETPIVOTDATA("[Base_Tarjetas].[Importe]",TDinamica_R!$A$3,
"[Base_Tarjetas].[PERIODO]","[Base_Tarjetas].[PERIODO].&amp;[" &amp; TEXT(AW$6,"yyyymm") &amp; "]",
"[Base_Tarjetas].[Metrica]","[Base_Tarjetas].[Metrica].&amp;[" &amp; $A71 &amp; "]",
"[Base_Tarjetas].[SEGMENTO_DESCRIP]","[Base_Tarjetas].[SEGMENTO_DESCRIP].&amp;[" &amp; $C$6 &amp; "]",
"[Base_Tarjetas].[SITUACION]","[Base_Tarjetas].[SITUACION].&amp;[" &amp; $C71 &amp; "]",
"[Base_Tarjetas].[TIPO]","[Base_Tarjetas].[TIPO].&amp;[" &amp; $C$1 &amp; "]")/1000,
0)</f>
        <v>0</v>
      </c>
      <c r="AX71" s="8">
        <f>IFERROR(
GETPIVOTDATA("[Base_Tarjetas].[Importe]",TDinamica_R!$A$3,
"[Base_Tarjetas].[PERIODO]","[Base_Tarjetas].[PERIODO].&amp;[" &amp; TEXT(AX$6,"yyyymm") &amp; "]",
"[Base_Tarjetas].[Metrica]","[Base_Tarjetas].[Metrica].&amp;[" &amp; $A71 &amp; "]",
"[Base_Tarjetas].[SEGMENTO_DESCRIP]","[Base_Tarjetas].[SEGMENTO_DESCRIP].&amp;[" &amp; $C$6 &amp; "]",
"[Base_Tarjetas].[SITUACION]","[Base_Tarjetas].[SITUACION].&amp;[" &amp; $C71 &amp; "]",
"[Base_Tarjetas].[TIPO]","[Base_Tarjetas].[TIPO].&amp;[" &amp; $C$1 &amp; "]")/1000,
0)</f>
        <v>0</v>
      </c>
      <c r="AY71" s="8">
        <f>IFERROR(
GETPIVOTDATA("[Base_Tarjetas].[Importe]",TDinamica_R!$A$3,
"[Base_Tarjetas].[PERIODO]","[Base_Tarjetas].[PERIODO].&amp;[" &amp; TEXT(AY$6,"yyyymm") &amp; "]",
"[Base_Tarjetas].[Metrica]","[Base_Tarjetas].[Metrica].&amp;[" &amp; $A71 &amp; "]",
"[Base_Tarjetas].[SEGMENTO_DESCRIP]","[Base_Tarjetas].[SEGMENTO_DESCRIP].&amp;[" &amp; $C$6 &amp; "]",
"[Base_Tarjetas].[SITUACION]","[Base_Tarjetas].[SITUACION].&amp;[" &amp; $C71 &amp; "]",
"[Base_Tarjetas].[TIPO]","[Base_Tarjetas].[TIPO].&amp;[" &amp; $C$1 &amp; "]")/1000,
0)</f>
        <v>0</v>
      </c>
      <c r="AZ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TEXT(AZ$6,"yyyymm") &amp; "]"),
0)</f>
        <v>0</v>
      </c>
      <c r="BA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TEXT(BA$6,"yyyymm") &amp; "]"),
0)</f>
        <v>0</v>
      </c>
      <c r="BB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TEXT(BB$6,"yyyymm") &amp; "]"),
0)</f>
        <v>0</v>
      </c>
      <c r="BC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TEXT(BC$6,"yyyymm") &amp; "]"),
0)</f>
        <v>0</v>
      </c>
      <c r="BD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TEXT(BD$6,"yyyymm") &amp; "]"),
0)</f>
        <v>0</v>
      </c>
      <c r="BE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TEXT(BE$6,"yyyymm") &amp; "]"),
0)</f>
        <v>0</v>
      </c>
      <c r="BF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TEXT(BF$6,"yyyymm") &amp; "]"),
0)</f>
        <v>0</v>
      </c>
      <c r="BG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TEXT(BG$6,"yyyymm") &amp; "]"),
0)</f>
        <v>0</v>
      </c>
      <c r="BH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TEXT(BH$6,"yyyymm") &amp; "]"),
0)</f>
        <v>0</v>
      </c>
      <c r="BI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TEXT(BI$6,"yyyymm") &amp; "]"),
0)</f>
        <v>0</v>
      </c>
      <c r="BJ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TEXT(BJ$6,"yyyymm") &amp; "]"),
0)</f>
        <v>0</v>
      </c>
      <c r="BK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TEXT(BK$6,"yyyymm") &amp; "]"),
0)</f>
        <v>0</v>
      </c>
      <c r="BO71" s="24">
        <f t="shared" si="48"/>
        <v>0</v>
      </c>
      <c r="BP71" s="24">
        <f t="shared" si="48"/>
        <v>0</v>
      </c>
      <c r="BQ71" s="24">
        <f t="shared" si="48"/>
        <v>0</v>
      </c>
      <c r="BR71" s="24">
        <f t="shared" si="48"/>
        <v>0</v>
      </c>
      <c r="BS71" s="24">
        <f t="shared" si="48"/>
        <v>0</v>
      </c>
      <c r="BT71" s="24">
        <f t="shared" si="48"/>
        <v>0</v>
      </c>
    </row>
    <row r="72" spans="1:72" outlineLevel="1" x14ac:dyDescent="0.25">
      <c r="A72" s="11" t="s">
        <v>35</v>
      </c>
      <c r="C72" s="2" t="s">
        <v>111</v>
      </c>
      <c r="D72" s="8">
        <f>IFERROR(
GETPIVOTDATA("[Base_Tarjetas].[Importe]",TDinamica_R!$A$3,
"[Base_Tarjetas].[PERIODO]","[Base_Tarjetas].[PERIODO].&amp;[" &amp; TEXT(D$6,"yyyymm") &amp; "]",
"[Base_Tarjetas].[Metrica]","[Base_Tarjetas].[Metrica].&amp;[" &amp; $A72 &amp; "]",
"[Base_Tarjetas].[SEGMENTO_DESCRIP]","[Base_Tarjetas].[SEGMENTO_DESCRIP].&amp;[" &amp; $C$6 &amp; "]",
"[Base_Tarjetas].[SITUACION]","[Base_Tarjetas].[SITUACION].&amp;[" &amp; $C72 &amp; "]",
"[Base_Tarjetas].[TIPO]","[Base_Tarjetas].[TIPO].&amp;[" &amp; $C$1 &amp; "]")/1000,
0)</f>
        <v>0</v>
      </c>
      <c r="E72" s="8">
        <f>IFERROR(
GETPIVOTDATA("[Base_Tarjetas].[Importe]",TDinamica_R!$A$3,
"[Base_Tarjetas].[PERIODO]","[Base_Tarjetas].[PERIODO].&amp;[" &amp; TEXT(E$6,"yyyymm") &amp; "]",
"[Base_Tarjetas].[Metrica]","[Base_Tarjetas].[Metrica].&amp;[" &amp; $A72 &amp; "]",
"[Base_Tarjetas].[SEGMENTO_DESCRIP]","[Base_Tarjetas].[SEGMENTO_DESCRIP].&amp;[" &amp; $C$6 &amp; "]",
"[Base_Tarjetas].[SITUACION]","[Base_Tarjetas].[SITUACION].&amp;[" &amp; $C72 &amp; "]",
"[Base_Tarjetas].[TIPO]","[Base_Tarjetas].[TIPO].&amp;[" &amp; $C$1 &amp; "]")/1000,
0)</f>
        <v>0</v>
      </c>
      <c r="F72" s="8">
        <f>IFERROR(
GETPIVOTDATA("[Base_Tarjetas].[Importe]",TDinamica_R!$A$3,
"[Base_Tarjetas].[PERIODO]","[Base_Tarjetas].[PERIODO].&amp;[" &amp; TEXT(F$6,"yyyymm") &amp; "]",
"[Base_Tarjetas].[Metrica]","[Base_Tarjetas].[Metrica].&amp;[" &amp; $A72 &amp; "]",
"[Base_Tarjetas].[SEGMENTO_DESCRIP]","[Base_Tarjetas].[SEGMENTO_DESCRIP].&amp;[" &amp; $C$6 &amp; "]",
"[Base_Tarjetas].[SITUACION]","[Base_Tarjetas].[SITUACION].&amp;[" &amp; $C72 &amp; "]",
"[Base_Tarjetas].[TIPO]","[Base_Tarjetas].[TIPO].&amp;[" &amp; $C$1 &amp; "]")/1000,
0)</f>
        <v>0</v>
      </c>
      <c r="G72" s="8">
        <f>IFERROR(
GETPIVOTDATA("[Base_Tarjetas].[Importe]",TDinamica_R!$A$3,
"[Base_Tarjetas].[PERIODO]","[Base_Tarjetas].[PERIODO].&amp;[" &amp; TEXT(G$6,"yyyymm") &amp; "]",
"[Base_Tarjetas].[Metrica]","[Base_Tarjetas].[Metrica].&amp;[" &amp; $A72 &amp; "]",
"[Base_Tarjetas].[SEGMENTO_DESCRIP]","[Base_Tarjetas].[SEGMENTO_DESCRIP].&amp;[" &amp; $C$6 &amp; "]",
"[Base_Tarjetas].[SITUACION]","[Base_Tarjetas].[SITUACION].&amp;[" &amp; $C72 &amp; "]",
"[Base_Tarjetas].[TIPO]","[Base_Tarjetas].[TIPO].&amp;[" &amp; $C$1 &amp; "]")/1000,
0)</f>
        <v>0</v>
      </c>
      <c r="H72" s="8">
        <f>IFERROR(
GETPIVOTDATA("[Base_Tarjetas].[Importe]",TDinamica_R!$A$3,
"[Base_Tarjetas].[PERIODO]","[Base_Tarjetas].[PERIODO].&amp;[" &amp; TEXT(H$6,"yyyymm") &amp; "]",
"[Base_Tarjetas].[Metrica]","[Base_Tarjetas].[Metrica].&amp;[" &amp; $A72 &amp; "]",
"[Base_Tarjetas].[SEGMENTO_DESCRIP]","[Base_Tarjetas].[SEGMENTO_DESCRIP].&amp;[" &amp; $C$6 &amp; "]",
"[Base_Tarjetas].[SITUACION]","[Base_Tarjetas].[SITUACION].&amp;[" &amp; $C72 &amp; "]",
"[Base_Tarjetas].[TIPO]","[Base_Tarjetas].[TIPO].&amp;[" &amp; $C$1 &amp; "]")/1000,
0)</f>
        <v>0</v>
      </c>
      <c r="I72" s="8">
        <f>IFERROR(
GETPIVOTDATA("[Base_Tarjetas].[Importe]",TDinamica_R!$A$3,
"[Base_Tarjetas].[PERIODO]","[Base_Tarjetas].[PERIODO].&amp;[" &amp; TEXT(I$6,"yyyymm") &amp; "]",
"[Base_Tarjetas].[Metrica]","[Base_Tarjetas].[Metrica].&amp;[" &amp; $A72 &amp; "]",
"[Base_Tarjetas].[SEGMENTO_DESCRIP]","[Base_Tarjetas].[SEGMENTO_DESCRIP].&amp;[" &amp; $C$6 &amp; "]",
"[Base_Tarjetas].[SITUACION]","[Base_Tarjetas].[SITUACION].&amp;[" &amp; $C72 &amp; "]",
"[Base_Tarjetas].[TIPO]","[Base_Tarjetas].[TIPO].&amp;[" &amp; $C$1 &amp; "]")/1000,
0)</f>
        <v>0</v>
      </c>
      <c r="J72" s="8">
        <f>IFERROR(
GETPIVOTDATA("[Base_Tarjetas].[Importe]",TDinamica_R!$A$3,
"[Base_Tarjetas].[PERIODO]","[Base_Tarjetas].[PERIODO].&amp;[" &amp; TEXT(J$6,"yyyymm") &amp; "]",
"[Base_Tarjetas].[Metrica]","[Base_Tarjetas].[Metrica].&amp;[" &amp; $A72 &amp; "]",
"[Base_Tarjetas].[SEGMENTO_DESCRIP]","[Base_Tarjetas].[SEGMENTO_DESCRIP].&amp;[" &amp; $C$6 &amp; "]",
"[Base_Tarjetas].[SITUACION]","[Base_Tarjetas].[SITUACION].&amp;[" &amp; $C72 &amp; "]",
"[Base_Tarjetas].[TIPO]","[Base_Tarjetas].[TIPO].&amp;[" &amp; $C$1 &amp; "]")/1000,
0)</f>
        <v>0</v>
      </c>
      <c r="K72" s="8">
        <f>IFERROR(
GETPIVOTDATA("[Base_Tarjetas].[Importe]",TDinamica_R!$A$3,
"[Base_Tarjetas].[PERIODO]","[Base_Tarjetas].[PERIODO].&amp;[" &amp; TEXT(K$6,"yyyymm") &amp; "]",
"[Base_Tarjetas].[Metrica]","[Base_Tarjetas].[Metrica].&amp;[" &amp; $A72 &amp; "]",
"[Base_Tarjetas].[SEGMENTO_DESCRIP]","[Base_Tarjetas].[SEGMENTO_DESCRIP].&amp;[" &amp; $C$6 &amp; "]",
"[Base_Tarjetas].[SITUACION]","[Base_Tarjetas].[SITUACION].&amp;[" &amp; $C72 &amp; "]",
"[Base_Tarjetas].[TIPO]","[Base_Tarjetas].[TIPO].&amp;[" &amp; $C$1 &amp; "]")/1000,
0)</f>
        <v>0</v>
      </c>
      <c r="L72" s="8">
        <f>IFERROR(
GETPIVOTDATA("[Base_Tarjetas].[Importe]",TDinamica_R!$A$3,
"[Base_Tarjetas].[PERIODO]","[Base_Tarjetas].[PERIODO].&amp;[" &amp; TEXT(L$6,"yyyymm") &amp; "]",
"[Base_Tarjetas].[Metrica]","[Base_Tarjetas].[Metrica].&amp;[" &amp; $A72 &amp; "]",
"[Base_Tarjetas].[SEGMENTO_DESCRIP]","[Base_Tarjetas].[SEGMENTO_DESCRIP].&amp;[" &amp; $C$6 &amp; "]",
"[Base_Tarjetas].[SITUACION]","[Base_Tarjetas].[SITUACION].&amp;[" &amp; $C72 &amp; "]",
"[Base_Tarjetas].[TIPO]","[Base_Tarjetas].[TIPO].&amp;[" &amp; $C$1 &amp; "]")/1000,
0)</f>
        <v>0</v>
      </c>
      <c r="M72" s="8">
        <f>IFERROR(
GETPIVOTDATA("[Base_Tarjetas].[Importe]",TDinamica_R!$A$3,
"[Base_Tarjetas].[PERIODO]","[Base_Tarjetas].[PERIODO].&amp;[" &amp; TEXT(M$6,"yyyymm") &amp; "]",
"[Base_Tarjetas].[Metrica]","[Base_Tarjetas].[Metrica].&amp;[" &amp; $A72 &amp; "]",
"[Base_Tarjetas].[SEGMENTO_DESCRIP]","[Base_Tarjetas].[SEGMENTO_DESCRIP].&amp;[" &amp; $C$6 &amp; "]",
"[Base_Tarjetas].[SITUACION]","[Base_Tarjetas].[SITUACION].&amp;[" &amp; $C72 &amp; "]",
"[Base_Tarjetas].[TIPO]","[Base_Tarjetas].[TIPO].&amp;[" &amp; $C$1 &amp; "]")/1000,
0)</f>
        <v>0</v>
      </c>
      <c r="N72" s="8">
        <f>IFERROR(
GETPIVOTDATA("[Base_Tarjetas].[Importe]",TDinamica_R!$A$3,
"[Base_Tarjetas].[PERIODO]","[Base_Tarjetas].[PERIODO].&amp;[" &amp; TEXT(N$6,"yyyymm") &amp; "]",
"[Base_Tarjetas].[Metrica]","[Base_Tarjetas].[Metrica].&amp;[" &amp; $A72 &amp; "]",
"[Base_Tarjetas].[SEGMENTO_DESCRIP]","[Base_Tarjetas].[SEGMENTO_DESCRIP].&amp;[" &amp; $C$6 &amp; "]",
"[Base_Tarjetas].[SITUACION]","[Base_Tarjetas].[SITUACION].&amp;[" &amp; $C72 &amp; "]",
"[Base_Tarjetas].[TIPO]","[Base_Tarjetas].[TIPO].&amp;[" &amp; $C$1 &amp; "]")/1000,
0)</f>
        <v>0</v>
      </c>
      <c r="O72" s="8">
        <f>IFERROR(
GETPIVOTDATA("[Base_Tarjetas].[Importe]",TDinamica_R!$A$3,
"[Base_Tarjetas].[PERIODO]","[Base_Tarjetas].[PERIODO].&amp;[" &amp; TEXT(O$6,"yyyymm") &amp; "]",
"[Base_Tarjetas].[Metrica]","[Base_Tarjetas].[Metrica].&amp;[" &amp; $A72 &amp; "]",
"[Base_Tarjetas].[SEGMENTO_DESCRIP]","[Base_Tarjetas].[SEGMENTO_DESCRIP].&amp;[" &amp; $C$6 &amp; "]",
"[Base_Tarjetas].[SITUACION]","[Base_Tarjetas].[SITUACION].&amp;[" &amp; $C72 &amp; "]",
"[Base_Tarjetas].[TIPO]","[Base_Tarjetas].[TIPO].&amp;[" &amp; $C$1 &amp; "]")/1000,
0)</f>
        <v>0</v>
      </c>
      <c r="P72" s="8">
        <f>IFERROR(
GETPIVOTDATA("[Base_Tarjetas].[Importe]",TDinamica_R!$A$3,
"[Base_Tarjetas].[PERIODO]","[Base_Tarjetas].[PERIODO].&amp;[" &amp; TEXT(P$6,"yyyymm") &amp; "]",
"[Base_Tarjetas].[Metrica]","[Base_Tarjetas].[Metrica].&amp;[" &amp; $A72 &amp; "]",
"[Base_Tarjetas].[SEGMENTO_DESCRIP]","[Base_Tarjetas].[SEGMENTO_DESCRIP].&amp;[" &amp; $C$6 &amp; "]",
"[Base_Tarjetas].[SITUACION]","[Base_Tarjetas].[SITUACION].&amp;[" &amp; $C72 &amp; "]",
"[Base_Tarjetas].[TIPO]","[Base_Tarjetas].[TIPO].&amp;[" &amp; $C$1 &amp; "]")/1000,
0)</f>
        <v>0</v>
      </c>
      <c r="Q72" s="8">
        <f>IFERROR(
GETPIVOTDATA("[Base_Tarjetas].[Importe]",TDinamica_R!$A$3,
"[Base_Tarjetas].[PERIODO]","[Base_Tarjetas].[PERIODO].&amp;[" &amp; TEXT(Q$6,"yyyymm") &amp; "]",
"[Base_Tarjetas].[Metrica]","[Base_Tarjetas].[Metrica].&amp;[" &amp; $A72 &amp; "]",
"[Base_Tarjetas].[SEGMENTO_DESCRIP]","[Base_Tarjetas].[SEGMENTO_DESCRIP].&amp;[" &amp; $C$6 &amp; "]",
"[Base_Tarjetas].[SITUACION]","[Base_Tarjetas].[SITUACION].&amp;[" &amp; $C72 &amp; "]",
"[Base_Tarjetas].[TIPO]","[Base_Tarjetas].[TIPO].&amp;[" &amp; $C$1 &amp; "]")/1000,
0)</f>
        <v>0</v>
      </c>
      <c r="R72" s="8">
        <f>IFERROR(
GETPIVOTDATA("[Base_Tarjetas].[Importe]",TDinamica_R!$A$3,
"[Base_Tarjetas].[PERIODO]","[Base_Tarjetas].[PERIODO].&amp;[" &amp; TEXT(R$6,"yyyymm") &amp; "]",
"[Base_Tarjetas].[Metrica]","[Base_Tarjetas].[Metrica].&amp;[" &amp; $A72 &amp; "]",
"[Base_Tarjetas].[SEGMENTO_DESCRIP]","[Base_Tarjetas].[SEGMENTO_DESCRIP].&amp;[" &amp; $C$6 &amp; "]",
"[Base_Tarjetas].[SITUACION]","[Base_Tarjetas].[SITUACION].&amp;[" &amp; $C72 &amp; "]",
"[Base_Tarjetas].[TIPO]","[Base_Tarjetas].[TIPO].&amp;[" &amp; $C$1 &amp; "]")/1000,
0)</f>
        <v>0</v>
      </c>
      <c r="S72" s="8">
        <f>IFERROR(
GETPIVOTDATA("[Base_Tarjetas].[Importe]",TDinamica_R!$A$3,
"[Base_Tarjetas].[PERIODO]","[Base_Tarjetas].[PERIODO].&amp;[" &amp; TEXT(S$6,"yyyymm") &amp; "]",
"[Base_Tarjetas].[Metrica]","[Base_Tarjetas].[Metrica].&amp;[" &amp; $A72 &amp; "]",
"[Base_Tarjetas].[SEGMENTO_DESCRIP]","[Base_Tarjetas].[SEGMENTO_DESCRIP].&amp;[" &amp; $C$6 &amp; "]",
"[Base_Tarjetas].[SITUACION]","[Base_Tarjetas].[SITUACION].&amp;[" &amp; $C72 &amp; "]",
"[Base_Tarjetas].[TIPO]","[Base_Tarjetas].[TIPO].&amp;[" &amp; $C$1 &amp; "]")/1000,
0)</f>
        <v>0</v>
      </c>
      <c r="T72" s="8">
        <f>IFERROR(
GETPIVOTDATA("[Base_Tarjetas].[Importe]",TDinamica_R!$A$3,
"[Base_Tarjetas].[PERIODO]","[Base_Tarjetas].[PERIODO].&amp;[" &amp; TEXT(T$6,"yyyymm") &amp; "]",
"[Base_Tarjetas].[Metrica]","[Base_Tarjetas].[Metrica].&amp;[" &amp; $A72 &amp; "]",
"[Base_Tarjetas].[SEGMENTO_DESCRIP]","[Base_Tarjetas].[SEGMENTO_DESCRIP].&amp;[" &amp; $C$6 &amp; "]",
"[Base_Tarjetas].[SITUACION]","[Base_Tarjetas].[SITUACION].&amp;[" &amp; $C72 &amp; "]",
"[Base_Tarjetas].[TIPO]","[Base_Tarjetas].[TIPO].&amp;[" &amp; $C$1 &amp; "]")/1000,
0)</f>
        <v>0</v>
      </c>
      <c r="U72" s="8">
        <f>IFERROR(
GETPIVOTDATA("[Base_Tarjetas].[Importe]",TDinamica_R!$A$3,
"[Base_Tarjetas].[PERIODO]","[Base_Tarjetas].[PERIODO].&amp;[" &amp; TEXT(U$6,"yyyymm") &amp; "]",
"[Base_Tarjetas].[Metrica]","[Base_Tarjetas].[Metrica].&amp;[" &amp; $A72 &amp; "]",
"[Base_Tarjetas].[SEGMENTO_DESCRIP]","[Base_Tarjetas].[SEGMENTO_DESCRIP].&amp;[" &amp; $C$6 &amp; "]",
"[Base_Tarjetas].[SITUACION]","[Base_Tarjetas].[SITUACION].&amp;[" &amp; $C72 &amp; "]",
"[Base_Tarjetas].[TIPO]","[Base_Tarjetas].[TIPO].&amp;[" &amp; $C$1 &amp; "]")/1000,
0)</f>
        <v>0</v>
      </c>
      <c r="V72" s="8">
        <f>IFERROR(
GETPIVOTDATA("[Base_Tarjetas].[Importe]",TDinamica_R!$A$3,
"[Base_Tarjetas].[PERIODO]","[Base_Tarjetas].[PERIODO].&amp;[" &amp; TEXT(V$6,"yyyymm") &amp; "]",
"[Base_Tarjetas].[Metrica]","[Base_Tarjetas].[Metrica].&amp;[" &amp; $A72 &amp; "]",
"[Base_Tarjetas].[SEGMENTO_DESCRIP]","[Base_Tarjetas].[SEGMENTO_DESCRIP].&amp;[" &amp; $C$6 &amp; "]",
"[Base_Tarjetas].[SITUACION]","[Base_Tarjetas].[SITUACION].&amp;[" &amp; $C72 &amp; "]",
"[Base_Tarjetas].[TIPO]","[Base_Tarjetas].[TIPO].&amp;[" &amp; $C$1 &amp; "]")/1000,
0)</f>
        <v>0</v>
      </c>
      <c r="W72" s="8">
        <f>IFERROR(
GETPIVOTDATA("[Base_Tarjetas].[Importe]",TDinamica_R!$A$3,
"[Base_Tarjetas].[PERIODO]","[Base_Tarjetas].[PERIODO].&amp;[" &amp; TEXT(W$6,"yyyymm") &amp; "]",
"[Base_Tarjetas].[Metrica]","[Base_Tarjetas].[Metrica].&amp;[" &amp; $A72 &amp; "]",
"[Base_Tarjetas].[SEGMENTO_DESCRIP]","[Base_Tarjetas].[SEGMENTO_DESCRIP].&amp;[" &amp; $C$6 &amp; "]",
"[Base_Tarjetas].[SITUACION]","[Base_Tarjetas].[SITUACION].&amp;[" &amp; $C72 &amp; "]",
"[Base_Tarjetas].[TIPO]","[Base_Tarjetas].[TIPO].&amp;[" &amp; $C$1 &amp; "]")/1000,
0)</f>
        <v>0</v>
      </c>
      <c r="X72" s="8">
        <f>IFERROR(
GETPIVOTDATA("[Base_Tarjetas].[Importe]",TDinamica_R!$A$3,
"[Base_Tarjetas].[PERIODO]","[Base_Tarjetas].[PERIODO].&amp;[" &amp; TEXT(X$6,"yyyymm") &amp; "]",
"[Base_Tarjetas].[Metrica]","[Base_Tarjetas].[Metrica].&amp;[" &amp; $A72 &amp; "]",
"[Base_Tarjetas].[SEGMENTO_DESCRIP]","[Base_Tarjetas].[SEGMENTO_DESCRIP].&amp;[" &amp; $C$6 &amp; "]",
"[Base_Tarjetas].[SITUACION]","[Base_Tarjetas].[SITUACION].&amp;[" &amp; $C72 &amp; "]",
"[Base_Tarjetas].[TIPO]","[Base_Tarjetas].[TIPO].&amp;[" &amp; $C$1 &amp; "]")/1000,
0)</f>
        <v>0</v>
      </c>
      <c r="Y72" s="8">
        <f>IFERROR(
GETPIVOTDATA("[Base_Tarjetas].[Importe]",TDinamica_R!$A$3,
"[Base_Tarjetas].[PERIODO]","[Base_Tarjetas].[PERIODO].&amp;[" &amp; TEXT(Y$6,"yyyymm") &amp; "]",
"[Base_Tarjetas].[Metrica]","[Base_Tarjetas].[Metrica].&amp;[" &amp; $A72 &amp; "]",
"[Base_Tarjetas].[SEGMENTO_DESCRIP]","[Base_Tarjetas].[SEGMENTO_DESCRIP].&amp;[" &amp; $C$6 &amp; "]",
"[Base_Tarjetas].[SITUACION]","[Base_Tarjetas].[SITUACION].&amp;[" &amp; $C72 &amp; "]",
"[Base_Tarjetas].[TIPO]","[Base_Tarjetas].[TIPO].&amp;[" &amp; $C$1 &amp; "]")/1000,
0)</f>
        <v>0</v>
      </c>
      <c r="Z72" s="8">
        <f>IFERROR(
GETPIVOTDATA("[Base_Tarjetas].[Importe]",TDinamica_R!$A$3,
"[Base_Tarjetas].[PERIODO]","[Base_Tarjetas].[PERIODO].&amp;[" &amp; TEXT(Z$6,"yyyymm") &amp; "]",
"[Base_Tarjetas].[Metrica]","[Base_Tarjetas].[Metrica].&amp;[" &amp; $A72 &amp; "]",
"[Base_Tarjetas].[SEGMENTO_DESCRIP]","[Base_Tarjetas].[SEGMENTO_DESCRIP].&amp;[" &amp; $C$6 &amp; "]",
"[Base_Tarjetas].[SITUACION]","[Base_Tarjetas].[SITUACION].&amp;[" &amp; $C72 &amp; "]",
"[Base_Tarjetas].[TIPO]","[Base_Tarjetas].[TIPO].&amp;[" &amp; $C$1 &amp; "]")/1000,
0)</f>
        <v>0</v>
      </c>
      <c r="AA72" s="8">
        <f>IFERROR(
GETPIVOTDATA("[Base_Tarjetas].[Importe]",TDinamica_R!$A$3,
"[Base_Tarjetas].[PERIODO]","[Base_Tarjetas].[PERIODO].&amp;[" &amp; TEXT(AA$6,"yyyymm") &amp; "]",
"[Base_Tarjetas].[Metrica]","[Base_Tarjetas].[Metrica].&amp;[" &amp; $A72 &amp; "]",
"[Base_Tarjetas].[SEGMENTO_DESCRIP]","[Base_Tarjetas].[SEGMENTO_DESCRIP].&amp;[" &amp; $C$6 &amp; "]",
"[Base_Tarjetas].[SITUACION]","[Base_Tarjetas].[SITUACION].&amp;[" &amp; $C72 &amp; "]",
"[Base_Tarjetas].[TIPO]","[Base_Tarjetas].[TIPO].&amp;[" &amp; $C$1 &amp; "]")/1000,
0)</f>
        <v>0</v>
      </c>
      <c r="AB72" s="8">
        <f>IFERROR(
GETPIVOTDATA("[Base_Tarjetas].[Importe]",TDinamica_R!$A$3,
"[Base_Tarjetas].[PERIODO]","[Base_Tarjetas].[PERIODO].&amp;[" &amp; TEXT(AB$6,"yyyymm") &amp; "]",
"[Base_Tarjetas].[Metrica]","[Base_Tarjetas].[Metrica].&amp;[" &amp; $A72 &amp; "]",
"[Base_Tarjetas].[SEGMENTO_DESCRIP]","[Base_Tarjetas].[SEGMENTO_DESCRIP].&amp;[" &amp; $C$6 &amp; "]",
"[Base_Tarjetas].[SITUACION]","[Base_Tarjetas].[SITUACION].&amp;[" &amp; $C72 &amp; "]",
"[Base_Tarjetas].[TIPO]","[Base_Tarjetas].[TIPO].&amp;[" &amp; $C$1 &amp; "]")/1000,
0)</f>
        <v>0</v>
      </c>
      <c r="AC72" s="8">
        <f>IFERROR(
GETPIVOTDATA("[Base_Tarjetas].[Importe]",TDinamica_R!$A$3,
"[Base_Tarjetas].[PERIODO]","[Base_Tarjetas].[PERIODO].&amp;[" &amp; TEXT(AC$6,"yyyymm") &amp; "]",
"[Base_Tarjetas].[Metrica]","[Base_Tarjetas].[Metrica].&amp;[" &amp; $A72 &amp; "]",
"[Base_Tarjetas].[SEGMENTO_DESCRIP]","[Base_Tarjetas].[SEGMENTO_DESCRIP].&amp;[" &amp; $C$6 &amp; "]",
"[Base_Tarjetas].[SITUACION]","[Base_Tarjetas].[SITUACION].&amp;[" &amp; $C72 &amp; "]",
"[Base_Tarjetas].[TIPO]","[Base_Tarjetas].[TIPO].&amp;[" &amp; $C$1 &amp; "]")/1000,
0)</f>
        <v>0</v>
      </c>
      <c r="AD72" s="8">
        <f>IFERROR(
GETPIVOTDATA("[Base_Tarjetas].[Importe]",TDinamica_R!$A$3,
"[Base_Tarjetas].[PERIODO]","[Base_Tarjetas].[PERIODO].&amp;[" &amp; TEXT(AD$6,"yyyymm") &amp; "]",
"[Base_Tarjetas].[Metrica]","[Base_Tarjetas].[Metrica].&amp;[" &amp; $A72 &amp; "]",
"[Base_Tarjetas].[SEGMENTO_DESCRIP]","[Base_Tarjetas].[SEGMENTO_DESCRIP].&amp;[" &amp; $C$6 &amp; "]",
"[Base_Tarjetas].[SITUACION]","[Base_Tarjetas].[SITUACION].&amp;[" &amp; $C72 &amp; "]",
"[Base_Tarjetas].[TIPO]","[Base_Tarjetas].[TIPO].&amp;[" &amp; $C$1 &amp; "]")/1000,
0)</f>
        <v>0</v>
      </c>
      <c r="AE72" s="8">
        <f>IFERROR(
GETPIVOTDATA("[Base_Tarjetas].[Importe]",TDinamica_R!$A$3,
"[Base_Tarjetas].[PERIODO]","[Base_Tarjetas].[PERIODO].&amp;[" &amp; TEXT(AE$6,"yyyymm") &amp; "]",
"[Base_Tarjetas].[Metrica]","[Base_Tarjetas].[Metrica].&amp;[" &amp; $A72 &amp; "]",
"[Base_Tarjetas].[SEGMENTO_DESCRIP]","[Base_Tarjetas].[SEGMENTO_DESCRIP].&amp;[" &amp; $C$6 &amp; "]",
"[Base_Tarjetas].[SITUACION]","[Base_Tarjetas].[SITUACION].&amp;[" &amp; $C72 &amp; "]",
"[Base_Tarjetas].[TIPO]","[Base_Tarjetas].[TIPO].&amp;[" &amp; $C$1 &amp; "]")/1000,
0)</f>
        <v>0</v>
      </c>
      <c r="AF72" s="8">
        <f>IFERROR(
GETPIVOTDATA("[Base_Tarjetas].[Importe]",TDinamica_R!$A$3,
"[Base_Tarjetas].[PERIODO]","[Base_Tarjetas].[PERIODO].&amp;[" &amp; TEXT(AF$6,"yyyymm") &amp; "]",
"[Base_Tarjetas].[Metrica]","[Base_Tarjetas].[Metrica].&amp;[" &amp; $A72 &amp; "]",
"[Base_Tarjetas].[SEGMENTO_DESCRIP]","[Base_Tarjetas].[SEGMENTO_DESCRIP].&amp;[" &amp; $C$6 &amp; "]",
"[Base_Tarjetas].[SITUACION]","[Base_Tarjetas].[SITUACION].&amp;[" &amp; $C72 &amp; "]",
"[Base_Tarjetas].[TIPO]","[Base_Tarjetas].[TIPO].&amp;[" &amp; $C$1 &amp; "]")/1000,
0)</f>
        <v>0</v>
      </c>
      <c r="AG72" s="8">
        <f>IFERROR(
GETPIVOTDATA("[Base_Tarjetas].[Importe]",TDinamica_R!$A$3,
"[Base_Tarjetas].[PERIODO]","[Base_Tarjetas].[PERIODO].&amp;[" &amp; TEXT(AG$6,"yyyymm") &amp; "]",
"[Base_Tarjetas].[Metrica]","[Base_Tarjetas].[Metrica].&amp;[" &amp; $A72 &amp; "]",
"[Base_Tarjetas].[SEGMENTO_DESCRIP]","[Base_Tarjetas].[SEGMENTO_DESCRIP].&amp;[" &amp; $C$6 &amp; "]",
"[Base_Tarjetas].[SITUACION]","[Base_Tarjetas].[SITUACION].&amp;[" &amp; $C72 &amp; "]",
"[Base_Tarjetas].[TIPO]","[Base_Tarjetas].[TIPO].&amp;[" &amp; $C$1 &amp; "]")/1000,
0)</f>
        <v>0</v>
      </c>
      <c r="AH72" s="8">
        <f>IFERROR(
GETPIVOTDATA("[Base_Tarjetas].[Importe]",TDinamica_R!$A$3,
"[Base_Tarjetas].[PERIODO]","[Base_Tarjetas].[PERIODO].&amp;[" &amp; TEXT(AH$6,"yyyymm") &amp; "]",
"[Base_Tarjetas].[Metrica]","[Base_Tarjetas].[Metrica].&amp;[" &amp; $A72 &amp; "]",
"[Base_Tarjetas].[SEGMENTO_DESCRIP]","[Base_Tarjetas].[SEGMENTO_DESCRIP].&amp;[" &amp; $C$6 &amp; "]",
"[Base_Tarjetas].[SITUACION]","[Base_Tarjetas].[SITUACION].&amp;[" &amp; $C72 &amp; "]",
"[Base_Tarjetas].[TIPO]","[Base_Tarjetas].[TIPO].&amp;[" &amp; $C$1 &amp; "]")/1000,
0)</f>
        <v>0</v>
      </c>
      <c r="AI72" s="8">
        <f>IFERROR(
GETPIVOTDATA("[Base_Tarjetas].[Importe]",TDinamica_R!$A$3,
"[Base_Tarjetas].[PERIODO]","[Base_Tarjetas].[PERIODO].&amp;[" &amp; TEXT(AI$6,"yyyymm") &amp; "]",
"[Base_Tarjetas].[Metrica]","[Base_Tarjetas].[Metrica].&amp;[" &amp; $A72 &amp; "]",
"[Base_Tarjetas].[SEGMENTO_DESCRIP]","[Base_Tarjetas].[SEGMENTO_DESCRIP].&amp;[" &amp; $C$6 &amp; "]",
"[Base_Tarjetas].[SITUACION]","[Base_Tarjetas].[SITUACION].&amp;[" &amp; $C72 &amp; "]",
"[Base_Tarjetas].[TIPO]","[Base_Tarjetas].[TIPO].&amp;[" &amp; $C$1 &amp; "]")/1000,
0)</f>
        <v>0</v>
      </c>
      <c r="AJ72" s="8">
        <f>IFERROR(
GETPIVOTDATA("[Base_Tarjetas].[Importe]",TDinamica_R!$A$3,
"[Base_Tarjetas].[PERIODO]","[Base_Tarjetas].[PERIODO].&amp;[" &amp; TEXT(AJ$6,"yyyymm") &amp; "]",
"[Base_Tarjetas].[Metrica]","[Base_Tarjetas].[Metrica].&amp;[" &amp; $A72 &amp; "]",
"[Base_Tarjetas].[SEGMENTO_DESCRIP]","[Base_Tarjetas].[SEGMENTO_DESCRIP].&amp;[" &amp; $C$6 &amp; "]",
"[Base_Tarjetas].[SITUACION]","[Base_Tarjetas].[SITUACION].&amp;[" &amp; $C72 &amp; "]",
"[Base_Tarjetas].[TIPO]","[Base_Tarjetas].[TIPO].&amp;[" &amp; $C$1 &amp; "]")/1000,
0)</f>
        <v>0</v>
      </c>
      <c r="AK72" s="8">
        <f>IFERROR(
GETPIVOTDATA("[Base_Tarjetas].[Importe]",TDinamica_R!$A$3,
"[Base_Tarjetas].[PERIODO]","[Base_Tarjetas].[PERIODO].&amp;[" &amp; TEXT(AK$6,"yyyymm") &amp; "]",
"[Base_Tarjetas].[Metrica]","[Base_Tarjetas].[Metrica].&amp;[" &amp; $A72 &amp; "]",
"[Base_Tarjetas].[SEGMENTO_DESCRIP]","[Base_Tarjetas].[SEGMENTO_DESCRIP].&amp;[" &amp; $C$6 &amp; "]",
"[Base_Tarjetas].[SITUACION]","[Base_Tarjetas].[SITUACION].&amp;[" &amp; $C72 &amp; "]",
"[Base_Tarjetas].[TIPO]","[Base_Tarjetas].[TIPO].&amp;[" &amp; $C$1 &amp; "]")/1000,
0)</f>
        <v>0</v>
      </c>
      <c r="AL72" s="8">
        <f>IFERROR(
GETPIVOTDATA("[Base_Tarjetas].[Importe]",TDinamica_R!$A$3,
"[Base_Tarjetas].[PERIODO]","[Base_Tarjetas].[PERIODO].&amp;[" &amp; TEXT(AL$6,"yyyymm") &amp; "]",
"[Base_Tarjetas].[Metrica]","[Base_Tarjetas].[Metrica].&amp;[" &amp; $A72 &amp; "]",
"[Base_Tarjetas].[SEGMENTO_DESCRIP]","[Base_Tarjetas].[SEGMENTO_DESCRIP].&amp;[" &amp; $C$6 &amp; "]",
"[Base_Tarjetas].[SITUACION]","[Base_Tarjetas].[SITUACION].&amp;[" &amp; $C72 &amp; "]",
"[Base_Tarjetas].[TIPO]","[Base_Tarjetas].[TIPO].&amp;[" &amp; $C$1 &amp; "]")/1000,
0)</f>
        <v>0</v>
      </c>
      <c r="AM72" s="8">
        <f>IFERROR(
GETPIVOTDATA("[Base_Tarjetas].[Importe]",TDinamica_R!$A$3,
"[Base_Tarjetas].[PERIODO]","[Base_Tarjetas].[PERIODO].&amp;[" &amp; TEXT(AM$6,"yyyymm") &amp; "]",
"[Base_Tarjetas].[Metrica]","[Base_Tarjetas].[Metrica].&amp;[" &amp; $A72 &amp; "]",
"[Base_Tarjetas].[SEGMENTO_DESCRIP]","[Base_Tarjetas].[SEGMENTO_DESCRIP].&amp;[" &amp; $C$6 &amp; "]",
"[Base_Tarjetas].[SITUACION]","[Base_Tarjetas].[SITUACION].&amp;[" &amp; $C72 &amp; "]",
"[Base_Tarjetas].[TIPO]","[Base_Tarjetas].[TIPO].&amp;[" &amp; $C$1 &amp; "]")/1000,
0)</f>
        <v>0</v>
      </c>
      <c r="AN72" s="8">
        <f>IFERROR(
GETPIVOTDATA("[Base_Tarjetas].[Importe]",TDinamica_R!$A$3,
"[Base_Tarjetas].[PERIODO]","[Base_Tarjetas].[PERIODO].&amp;[" &amp; TEXT(AN$6,"yyyymm") &amp; "]",
"[Base_Tarjetas].[Metrica]","[Base_Tarjetas].[Metrica].&amp;[" &amp; $A72 &amp; "]",
"[Base_Tarjetas].[SEGMENTO_DESCRIP]","[Base_Tarjetas].[SEGMENTO_DESCRIP].&amp;[" &amp; $C$6 &amp; "]",
"[Base_Tarjetas].[SITUACION]","[Base_Tarjetas].[SITUACION].&amp;[" &amp; $C72 &amp; "]",
"[Base_Tarjetas].[TIPO]","[Base_Tarjetas].[TIPO].&amp;[" &amp; $C$1 &amp; "]")/1000,
0)</f>
        <v>0</v>
      </c>
      <c r="AO72" s="8">
        <f>IFERROR(
GETPIVOTDATA("[Base_Tarjetas].[Importe]",TDinamica_R!$A$3,
"[Base_Tarjetas].[PERIODO]","[Base_Tarjetas].[PERIODO].&amp;[" &amp; TEXT(AO$6,"yyyymm") &amp; "]",
"[Base_Tarjetas].[Metrica]","[Base_Tarjetas].[Metrica].&amp;[" &amp; $A72 &amp; "]",
"[Base_Tarjetas].[SEGMENTO_DESCRIP]","[Base_Tarjetas].[SEGMENTO_DESCRIP].&amp;[" &amp; $C$6 &amp; "]",
"[Base_Tarjetas].[SITUACION]","[Base_Tarjetas].[SITUACION].&amp;[" &amp; $C72 &amp; "]",
"[Base_Tarjetas].[TIPO]","[Base_Tarjetas].[TIPO].&amp;[" &amp; $C$1 &amp; "]")/1000,
0)</f>
        <v>0</v>
      </c>
      <c r="AP72" s="8">
        <f>IFERROR(
GETPIVOTDATA("[Base_Tarjetas].[Importe]",TDinamica_R!$A$3,
"[Base_Tarjetas].[PERIODO]","[Base_Tarjetas].[PERIODO].&amp;[" &amp; TEXT(AP$6,"yyyymm") &amp; "]",
"[Base_Tarjetas].[Metrica]","[Base_Tarjetas].[Metrica].&amp;[" &amp; $A72 &amp; "]",
"[Base_Tarjetas].[SEGMENTO_DESCRIP]","[Base_Tarjetas].[SEGMENTO_DESCRIP].&amp;[" &amp; $C$6 &amp; "]",
"[Base_Tarjetas].[SITUACION]","[Base_Tarjetas].[SITUACION].&amp;[" &amp; $C72 &amp; "]",
"[Base_Tarjetas].[TIPO]","[Base_Tarjetas].[TIPO].&amp;[" &amp; $C$1 &amp; "]")/1000,
0)</f>
        <v>0</v>
      </c>
      <c r="AQ72" s="8">
        <f>IFERROR(
GETPIVOTDATA("[Base_Tarjetas].[Importe]",TDinamica_R!$A$3,
"[Base_Tarjetas].[PERIODO]","[Base_Tarjetas].[PERIODO].&amp;[" &amp; TEXT(AQ$6,"yyyymm") &amp; "]",
"[Base_Tarjetas].[Metrica]","[Base_Tarjetas].[Metrica].&amp;[" &amp; $A72 &amp; "]",
"[Base_Tarjetas].[SEGMENTO_DESCRIP]","[Base_Tarjetas].[SEGMENTO_DESCRIP].&amp;[" &amp; $C$6 &amp; "]",
"[Base_Tarjetas].[SITUACION]","[Base_Tarjetas].[SITUACION].&amp;[" &amp; $C72 &amp; "]",
"[Base_Tarjetas].[TIPO]","[Base_Tarjetas].[TIPO].&amp;[" &amp; $C$1 &amp; "]")/1000,
0)</f>
        <v>0</v>
      </c>
      <c r="AR72" s="8">
        <f>IFERROR(
GETPIVOTDATA("[Base_Tarjetas].[Importe]",TDinamica_R!$A$3,
"[Base_Tarjetas].[PERIODO]","[Base_Tarjetas].[PERIODO].&amp;[" &amp; TEXT(AR$6,"yyyymm") &amp; "]",
"[Base_Tarjetas].[Metrica]","[Base_Tarjetas].[Metrica].&amp;[" &amp; $A72 &amp; "]",
"[Base_Tarjetas].[SEGMENTO_DESCRIP]","[Base_Tarjetas].[SEGMENTO_DESCRIP].&amp;[" &amp; $C$6 &amp; "]",
"[Base_Tarjetas].[SITUACION]","[Base_Tarjetas].[SITUACION].&amp;[" &amp; $C72 &amp; "]",
"[Base_Tarjetas].[TIPO]","[Base_Tarjetas].[TIPO].&amp;[" &amp; $C$1 &amp; "]")/1000,
0)</f>
        <v>0</v>
      </c>
      <c r="AS72" s="8">
        <f>IFERROR(
GETPIVOTDATA("[Base_Tarjetas].[Importe]",TDinamica_R!$A$3,
"[Base_Tarjetas].[PERIODO]","[Base_Tarjetas].[PERIODO].&amp;[" &amp; TEXT(AS$6,"yyyymm") &amp; "]",
"[Base_Tarjetas].[Metrica]","[Base_Tarjetas].[Metrica].&amp;[" &amp; $A72 &amp; "]",
"[Base_Tarjetas].[SEGMENTO_DESCRIP]","[Base_Tarjetas].[SEGMENTO_DESCRIP].&amp;[" &amp; $C$6 &amp; "]",
"[Base_Tarjetas].[SITUACION]","[Base_Tarjetas].[SITUACION].&amp;[" &amp; $C72 &amp; "]",
"[Base_Tarjetas].[TIPO]","[Base_Tarjetas].[TIPO].&amp;[" &amp; $C$1 &amp; "]")/1000,
0)</f>
        <v>0</v>
      </c>
      <c r="AT72" s="8">
        <f>IFERROR(
GETPIVOTDATA("[Base_Tarjetas].[Importe]",TDinamica_R!$A$3,
"[Base_Tarjetas].[PERIODO]","[Base_Tarjetas].[PERIODO].&amp;[" &amp; TEXT(AT$6,"yyyymm") &amp; "]",
"[Base_Tarjetas].[Metrica]","[Base_Tarjetas].[Metrica].&amp;[" &amp; $A72 &amp; "]",
"[Base_Tarjetas].[SEGMENTO_DESCRIP]","[Base_Tarjetas].[SEGMENTO_DESCRIP].&amp;[" &amp; $C$6 &amp; "]",
"[Base_Tarjetas].[SITUACION]","[Base_Tarjetas].[SITUACION].&amp;[" &amp; $C72 &amp; "]",
"[Base_Tarjetas].[TIPO]","[Base_Tarjetas].[TIPO].&amp;[" &amp; $C$1 &amp; "]")/1000,
0)</f>
        <v>0</v>
      </c>
      <c r="AU72" s="8">
        <f>IFERROR(
GETPIVOTDATA("[Base_Tarjetas].[Importe]",TDinamica_R!$A$3,
"[Base_Tarjetas].[PERIODO]","[Base_Tarjetas].[PERIODO].&amp;[" &amp; TEXT(AU$6,"yyyymm") &amp; "]",
"[Base_Tarjetas].[Metrica]","[Base_Tarjetas].[Metrica].&amp;[" &amp; $A72 &amp; "]",
"[Base_Tarjetas].[SEGMENTO_DESCRIP]","[Base_Tarjetas].[SEGMENTO_DESCRIP].&amp;[" &amp; $C$6 &amp; "]",
"[Base_Tarjetas].[SITUACION]","[Base_Tarjetas].[SITUACION].&amp;[" &amp; $C72 &amp; "]",
"[Base_Tarjetas].[TIPO]","[Base_Tarjetas].[TIPO].&amp;[" &amp; $C$1 &amp; "]")/1000,
0)</f>
        <v>0</v>
      </c>
      <c r="AV72" s="8">
        <f>IFERROR(
GETPIVOTDATA("[Base_Tarjetas].[Importe]",TDinamica_R!$A$3,
"[Base_Tarjetas].[PERIODO]","[Base_Tarjetas].[PERIODO].&amp;[" &amp; TEXT(AV$6,"yyyymm") &amp; "]",
"[Base_Tarjetas].[Metrica]","[Base_Tarjetas].[Metrica].&amp;[" &amp; $A72 &amp; "]",
"[Base_Tarjetas].[SEGMENTO_DESCRIP]","[Base_Tarjetas].[SEGMENTO_DESCRIP].&amp;[" &amp; $C$6 &amp; "]",
"[Base_Tarjetas].[SITUACION]","[Base_Tarjetas].[SITUACION].&amp;[" &amp; $C72 &amp; "]",
"[Base_Tarjetas].[TIPO]","[Base_Tarjetas].[TIPO].&amp;[" &amp; $C$1 &amp; "]")/1000,
0)</f>
        <v>0</v>
      </c>
      <c r="AW72" s="8">
        <f>IFERROR(
GETPIVOTDATA("[Base_Tarjetas].[Importe]",TDinamica_R!$A$3,
"[Base_Tarjetas].[PERIODO]","[Base_Tarjetas].[PERIODO].&amp;[" &amp; TEXT(AW$6,"yyyymm") &amp; "]",
"[Base_Tarjetas].[Metrica]","[Base_Tarjetas].[Metrica].&amp;[" &amp; $A72 &amp; "]",
"[Base_Tarjetas].[SEGMENTO_DESCRIP]","[Base_Tarjetas].[SEGMENTO_DESCRIP].&amp;[" &amp; $C$6 &amp; "]",
"[Base_Tarjetas].[SITUACION]","[Base_Tarjetas].[SITUACION].&amp;[" &amp; $C72 &amp; "]",
"[Base_Tarjetas].[TIPO]","[Base_Tarjetas].[TIPO].&amp;[" &amp; $C$1 &amp; "]")/1000,
0)</f>
        <v>0</v>
      </c>
      <c r="AX72" s="8">
        <f>IFERROR(
GETPIVOTDATA("[Base_Tarjetas].[Importe]",TDinamica_R!$A$3,
"[Base_Tarjetas].[PERIODO]","[Base_Tarjetas].[PERIODO].&amp;[" &amp; TEXT(AX$6,"yyyymm") &amp; "]",
"[Base_Tarjetas].[Metrica]","[Base_Tarjetas].[Metrica].&amp;[" &amp; $A72 &amp; "]",
"[Base_Tarjetas].[SEGMENTO_DESCRIP]","[Base_Tarjetas].[SEGMENTO_DESCRIP].&amp;[" &amp; $C$6 &amp; "]",
"[Base_Tarjetas].[SITUACION]","[Base_Tarjetas].[SITUACION].&amp;[" &amp; $C72 &amp; "]",
"[Base_Tarjetas].[TIPO]","[Base_Tarjetas].[TIPO].&amp;[" &amp; $C$1 &amp; "]")/1000,
0)</f>
        <v>0</v>
      </c>
      <c r="AY72" s="8">
        <f>IFERROR(
GETPIVOTDATA("[Base_Tarjetas].[Importe]",TDinamica_R!$A$3,
"[Base_Tarjetas].[PERIODO]","[Base_Tarjetas].[PERIODO].&amp;[" &amp; TEXT(AY$6,"yyyymm") &amp; "]",
"[Base_Tarjetas].[Metrica]","[Base_Tarjetas].[Metrica].&amp;[" &amp; $A72 &amp; "]",
"[Base_Tarjetas].[SEGMENTO_DESCRIP]","[Base_Tarjetas].[SEGMENTO_DESCRIP].&amp;[" &amp; $C$6 &amp; "]",
"[Base_Tarjetas].[SITUACION]","[Base_Tarjetas].[SITUACION].&amp;[" &amp; $C72 &amp; "]",
"[Base_Tarjetas].[TIPO]","[Base_Tarjetas].[TIPO].&amp;[" &amp; $C$1 &amp; "]")/1000,
0)</f>
        <v>0</v>
      </c>
      <c r="AZ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TEXT(AZ$6,"yyyymm") &amp; "]"),
0)</f>
        <v>0</v>
      </c>
      <c r="BA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TEXT(BA$6,"yyyymm") &amp; "]"),
0)</f>
        <v>0</v>
      </c>
      <c r="BB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TEXT(BB$6,"yyyymm") &amp; "]"),
0)</f>
        <v>0</v>
      </c>
      <c r="BC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TEXT(BC$6,"yyyymm") &amp; "]"),
0)</f>
        <v>0</v>
      </c>
      <c r="BD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TEXT(BD$6,"yyyymm") &amp; "]"),
0)</f>
        <v>0</v>
      </c>
      <c r="BE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TEXT(BE$6,"yyyymm") &amp; "]"),
0)</f>
        <v>0</v>
      </c>
      <c r="BF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TEXT(BF$6,"yyyymm") &amp; "]"),
0)</f>
        <v>0</v>
      </c>
      <c r="BG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TEXT(BG$6,"yyyymm") &amp; "]"),
0)</f>
        <v>0</v>
      </c>
      <c r="BH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TEXT(BH$6,"yyyymm") &amp; "]"),
0)</f>
        <v>0</v>
      </c>
      <c r="BI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TEXT(BI$6,"yyyymm") &amp; "]"),
0)</f>
        <v>0</v>
      </c>
      <c r="BJ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TEXT(BJ$6,"yyyymm") &amp; "]"),
0)</f>
        <v>0</v>
      </c>
      <c r="BK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TEXT(BK$6,"yyyymm") &amp; "]"),
0)</f>
        <v>0</v>
      </c>
      <c r="BO72" s="24">
        <f t="shared" si="48"/>
        <v>0</v>
      </c>
      <c r="BP72" s="24">
        <f t="shared" si="48"/>
        <v>0</v>
      </c>
      <c r="BQ72" s="24">
        <f t="shared" si="48"/>
        <v>0</v>
      </c>
      <c r="BR72" s="24">
        <f t="shared" si="48"/>
        <v>0</v>
      </c>
      <c r="BS72" s="24">
        <f t="shared" si="48"/>
        <v>0</v>
      </c>
      <c r="BT72" s="24">
        <f t="shared" si="48"/>
        <v>0</v>
      </c>
    </row>
    <row r="73" spans="1:72" outlineLevel="1" x14ac:dyDescent="0.25">
      <c r="A73" s="11" t="s">
        <v>35</v>
      </c>
      <c r="C73" s="2" t="s">
        <v>101</v>
      </c>
      <c r="D73" s="8">
        <f>IFERROR(
GETPIVOTDATA("[Base_Tarjetas].[Importe]",TDinamica_R!$A$3,
"[Base_Tarjetas].[PERIODO]","[Base_Tarjetas].[PERIODO].&amp;[" &amp; TEXT(D$6,"yyyymm") &amp; "]",
"[Base_Tarjetas].[Metrica]","[Base_Tarjetas].[Metrica].&amp;[" &amp; $A73 &amp; "]",
"[Base_Tarjetas].[SEGMENTO_DESCRIP]","[Base_Tarjetas].[SEGMENTO_DESCRIP].&amp;[" &amp; $C$6 &amp; "]",
"[Base_Tarjetas].[SITUACION]","[Base_Tarjetas].[SITUACION].&amp;[" &amp; $C73 &amp; "]",
"[Base_Tarjetas].[TIPO]","[Base_Tarjetas].[TIPO].&amp;[" &amp; $C$1 &amp; "]")/1000,
0)</f>
        <v>0</v>
      </c>
      <c r="E73" s="8">
        <f>IFERROR(
GETPIVOTDATA("[Base_Tarjetas].[Importe]",TDinamica_R!$A$3,
"[Base_Tarjetas].[PERIODO]","[Base_Tarjetas].[PERIODO].&amp;[" &amp; TEXT(E$6,"yyyymm") &amp; "]",
"[Base_Tarjetas].[Metrica]","[Base_Tarjetas].[Metrica].&amp;[" &amp; $A73 &amp; "]",
"[Base_Tarjetas].[SEGMENTO_DESCRIP]","[Base_Tarjetas].[SEGMENTO_DESCRIP].&amp;[" &amp; $C$6 &amp; "]",
"[Base_Tarjetas].[SITUACION]","[Base_Tarjetas].[SITUACION].&amp;[" &amp; $C73 &amp; "]",
"[Base_Tarjetas].[TIPO]","[Base_Tarjetas].[TIPO].&amp;[" &amp; $C$1 &amp; "]")/1000,
0)</f>
        <v>0</v>
      </c>
      <c r="F73" s="8">
        <f>IFERROR(
GETPIVOTDATA("[Base_Tarjetas].[Importe]",TDinamica_R!$A$3,
"[Base_Tarjetas].[PERIODO]","[Base_Tarjetas].[PERIODO].&amp;[" &amp; TEXT(F$6,"yyyymm") &amp; "]",
"[Base_Tarjetas].[Metrica]","[Base_Tarjetas].[Metrica].&amp;[" &amp; $A73 &amp; "]",
"[Base_Tarjetas].[SEGMENTO_DESCRIP]","[Base_Tarjetas].[SEGMENTO_DESCRIP].&amp;[" &amp; $C$6 &amp; "]",
"[Base_Tarjetas].[SITUACION]","[Base_Tarjetas].[SITUACION].&amp;[" &amp; $C73 &amp; "]",
"[Base_Tarjetas].[TIPO]","[Base_Tarjetas].[TIPO].&amp;[" &amp; $C$1 &amp; "]")/1000,
0)</f>
        <v>0</v>
      </c>
      <c r="G73" s="8">
        <f>IFERROR(
GETPIVOTDATA("[Base_Tarjetas].[Importe]",TDinamica_R!$A$3,
"[Base_Tarjetas].[PERIODO]","[Base_Tarjetas].[PERIODO].&amp;[" &amp; TEXT(G$6,"yyyymm") &amp; "]",
"[Base_Tarjetas].[Metrica]","[Base_Tarjetas].[Metrica].&amp;[" &amp; $A73 &amp; "]",
"[Base_Tarjetas].[SEGMENTO_DESCRIP]","[Base_Tarjetas].[SEGMENTO_DESCRIP].&amp;[" &amp; $C$6 &amp; "]",
"[Base_Tarjetas].[SITUACION]","[Base_Tarjetas].[SITUACION].&amp;[" &amp; $C73 &amp; "]",
"[Base_Tarjetas].[TIPO]","[Base_Tarjetas].[TIPO].&amp;[" &amp; $C$1 &amp; "]")/1000,
0)</f>
        <v>0</v>
      </c>
      <c r="H73" s="8">
        <f>IFERROR(
GETPIVOTDATA("[Base_Tarjetas].[Importe]",TDinamica_R!$A$3,
"[Base_Tarjetas].[PERIODO]","[Base_Tarjetas].[PERIODO].&amp;[" &amp; TEXT(H$6,"yyyymm") &amp; "]",
"[Base_Tarjetas].[Metrica]","[Base_Tarjetas].[Metrica].&amp;[" &amp; $A73 &amp; "]",
"[Base_Tarjetas].[SEGMENTO_DESCRIP]","[Base_Tarjetas].[SEGMENTO_DESCRIP].&amp;[" &amp; $C$6 &amp; "]",
"[Base_Tarjetas].[SITUACION]","[Base_Tarjetas].[SITUACION].&amp;[" &amp; $C73 &amp; "]",
"[Base_Tarjetas].[TIPO]","[Base_Tarjetas].[TIPO].&amp;[" &amp; $C$1 &amp; "]")/1000,
0)</f>
        <v>0</v>
      </c>
      <c r="I73" s="8">
        <f>IFERROR(
GETPIVOTDATA("[Base_Tarjetas].[Importe]",TDinamica_R!$A$3,
"[Base_Tarjetas].[PERIODO]","[Base_Tarjetas].[PERIODO].&amp;[" &amp; TEXT(I$6,"yyyymm") &amp; "]",
"[Base_Tarjetas].[Metrica]","[Base_Tarjetas].[Metrica].&amp;[" &amp; $A73 &amp; "]",
"[Base_Tarjetas].[SEGMENTO_DESCRIP]","[Base_Tarjetas].[SEGMENTO_DESCRIP].&amp;[" &amp; $C$6 &amp; "]",
"[Base_Tarjetas].[SITUACION]","[Base_Tarjetas].[SITUACION].&amp;[" &amp; $C73 &amp; "]",
"[Base_Tarjetas].[TIPO]","[Base_Tarjetas].[TIPO].&amp;[" &amp; $C$1 &amp; "]")/1000,
0)</f>
        <v>0</v>
      </c>
      <c r="J73" s="8">
        <f>IFERROR(
GETPIVOTDATA("[Base_Tarjetas].[Importe]",TDinamica_R!$A$3,
"[Base_Tarjetas].[PERIODO]","[Base_Tarjetas].[PERIODO].&amp;[" &amp; TEXT(J$6,"yyyymm") &amp; "]",
"[Base_Tarjetas].[Metrica]","[Base_Tarjetas].[Metrica].&amp;[" &amp; $A73 &amp; "]",
"[Base_Tarjetas].[SEGMENTO_DESCRIP]","[Base_Tarjetas].[SEGMENTO_DESCRIP].&amp;[" &amp; $C$6 &amp; "]",
"[Base_Tarjetas].[SITUACION]","[Base_Tarjetas].[SITUACION].&amp;[" &amp; $C73 &amp; "]",
"[Base_Tarjetas].[TIPO]","[Base_Tarjetas].[TIPO].&amp;[" &amp; $C$1 &amp; "]")/1000,
0)</f>
        <v>0</v>
      </c>
      <c r="K73" s="8">
        <f>IFERROR(
GETPIVOTDATA("[Base_Tarjetas].[Importe]",TDinamica_R!$A$3,
"[Base_Tarjetas].[PERIODO]","[Base_Tarjetas].[PERIODO].&amp;[" &amp; TEXT(K$6,"yyyymm") &amp; "]",
"[Base_Tarjetas].[Metrica]","[Base_Tarjetas].[Metrica].&amp;[" &amp; $A73 &amp; "]",
"[Base_Tarjetas].[SEGMENTO_DESCRIP]","[Base_Tarjetas].[SEGMENTO_DESCRIP].&amp;[" &amp; $C$6 &amp; "]",
"[Base_Tarjetas].[SITUACION]","[Base_Tarjetas].[SITUACION].&amp;[" &amp; $C73 &amp; "]",
"[Base_Tarjetas].[TIPO]","[Base_Tarjetas].[TIPO].&amp;[" &amp; $C$1 &amp; "]")/1000,
0)</f>
        <v>0</v>
      </c>
      <c r="L73" s="8">
        <f>IFERROR(
GETPIVOTDATA("[Base_Tarjetas].[Importe]",TDinamica_R!$A$3,
"[Base_Tarjetas].[PERIODO]","[Base_Tarjetas].[PERIODO].&amp;[" &amp; TEXT(L$6,"yyyymm") &amp; "]",
"[Base_Tarjetas].[Metrica]","[Base_Tarjetas].[Metrica].&amp;[" &amp; $A73 &amp; "]",
"[Base_Tarjetas].[SEGMENTO_DESCRIP]","[Base_Tarjetas].[SEGMENTO_DESCRIP].&amp;[" &amp; $C$6 &amp; "]",
"[Base_Tarjetas].[SITUACION]","[Base_Tarjetas].[SITUACION].&amp;[" &amp; $C73 &amp; "]",
"[Base_Tarjetas].[TIPO]","[Base_Tarjetas].[TIPO].&amp;[" &amp; $C$1 &amp; "]")/1000,
0)</f>
        <v>0</v>
      </c>
      <c r="M73" s="8">
        <f>IFERROR(
GETPIVOTDATA("[Base_Tarjetas].[Importe]",TDinamica_R!$A$3,
"[Base_Tarjetas].[PERIODO]","[Base_Tarjetas].[PERIODO].&amp;[" &amp; TEXT(M$6,"yyyymm") &amp; "]",
"[Base_Tarjetas].[Metrica]","[Base_Tarjetas].[Metrica].&amp;[" &amp; $A73 &amp; "]",
"[Base_Tarjetas].[SEGMENTO_DESCRIP]","[Base_Tarjetas].[SEGMENTO_DESCRIP].&amp;[" &amp; $C$6 &amp; "]",
"[Base_Tarjetas].[SITUACION]","[Base_Tarjetas].[SITUACION].&amp;[" &amp; $C73 &amp; "]",
"[Base_Tarjetas].[TIPO]","[Base_Tarjetas].[TIPO].&amp;[" &amp; $C$1 &amp; "]")/1000,
0)</f>
        <v>0</v>
      </c>
      <c r="N73" s="8">
        <f>IFERROR(
GETPIVOTDATA("[Base_Tarjetas].[Importe]",TDinamica_R!$A$3,
"[Base_Tarjetas].[PERIODO]","[Base_Tarjetas].[PERIODO].&amp;[" &amp; TEXT(N$6,"yyyymm") &amp; "]",
"[Base_Tarjetas].[Metrica]","[Base_Tarjetas].[Metrica].&amp;[" &amp; $A73 &amp; "]",
"[Base_Tarjetas].[SEGMENTO_DESCRIP]","[Base_Tarjetas].[SEGMENTO_DESCRIP].&amp;[" &amp; $C$6 &amp; "]",
"[Base_Tarjetas].[SITUACION]","[Base_Tarjetas].[SITUACION].&amp;[" &amp; $C73 &amp; "]",
"[Base_Tarjetas].[TIPO]","[Base_Tarjetas].[TIPO].&amp;[" &amp; $C$1 &amp; "]")/1000,
0)</f>
        <v>0</v>
      </c>
      <c r="O73" s="8">
        <f>IFERROR(
GETPIVOTDATA("[Base_Tarjetas].[Importe]",TDinamica_R!$A$3,
"[Base_Tarjetas].[PERIODO]","[Base_Tarjetas].[PERIODO].&amp;[" &amp; TEXT(O$6,"yyyymm") &amp; "]",
"[Base_Tarjetas].[Metrica]","[Base_Tarjetas].[Metrica].&amp;[" &amp; $A73 &amp; "]",
"[Base_Tarjetas].[SEGMENTO_DESCRIP]","[Base_Tarjetas].[SEGMENTO_DESCRIP].&amp;[" &amp; $C$6 &amp; "]",
"[Base_Tarjetas].[SITUACION]","[Base_Tarjetas].[SITUACION].&amp;[" &amp; $C73 &amp; "]",
"[Base_Tarjetas].[TIPO]","[Base_Tarjetas].[TIPO].&amp;[" &amp; $C$1 &amp; "]")/1000,
0)</f>
        <v>0</v>
      </c>
      <c r="P73" s="8">
        <f>IFERROR(
GETPIVOTDATA("[Base_Tarjetas].[Importe]",TDinamica_R!$A$3,
"[Base_Tarjetas].[PERIODO]","[Base_Tarjetas].[PERIODO].&amp;[" &amp; TEXT(P$6,"yyyymm") &amp; "]",
"[Base_Tarjetas].[Metrica]","[Base_Tarjetas].[Metrica].&amp;[" &amp; $A73 &amp; "]",
"[Base_Tarjetas].[SEGMENTO_DESCRIP]","[Base_Tarjetas].[SEGMENTO_DESCRIP].&amp;[" &amp; $C$6 &amp; "]",
"[Base_Tarjetas].[SITUACION]","[Base_Tarjetas].[SITUACION].&amp;[" &amp; $C73 &amp; "]",
"[Base_Tarjetas].[TIPO]","[Base_Tarjetas].[TIPO].&amp;[" &amp; $C$1 &amp; "]")/1000,
0)</f>
        <v>0</v>
      </c>
      <c r="Q73" s="8">
        <f>IFERROR(
GETPIVOTDATA("[Base_Tarjetas].[Importe]",TDinamica_R!$A$3,
"[Base_Tarjetas].[PERIODO]","[Base_Tarjetas].[PERIODO].&amp;[" &amp; TEXT(Q$6,"yyyymm") &amp; "]",
"[Base_Tarjetas].[Metrica]","[Base_Tarjetas].[Metrica].&amp;[" &amp; $A73 &amp; "]",
"[Base_Tarjetas].[SEGMENTO_DESCRIP]","[Base_Tarjetas].[SEGMENTO_DESCRIP].&amp;[" &amp; $C$6 &amp; "]",
"[Base_Tarjetas].[SITUACION]","[Base_Tarjetas].[SITUACION].&amp;[" &amp; $C73 &amp; "]",
"[Base_Tarjetas].[TIPO]","[Base_Tarjetas].[TIPO].&amp;[" &amp; $C$1 &amp; "]")/1000,
0)</f>
        <v>0</v>
      </c>
      <c r="R73" s="8">
        <f>IFERROR(
GETPIVOTDATA("[Base_Tarjetas].[Importe]",TDinamica_R!$A$3,
"[Base_Tarjetas].[PERIODO]","[Base_Tarjetas].[PERIODO].&amp;[" &amp; TEXT(R$6,"yyyymm") &amp; "]",
"[Base_Tarjetas].[Metrica]","[Base_Tarjetas].[Metrica].&amp;[" &amp; $A73 &amp; "]",
"[Base_Tarjetas].[SEGMENTO_DESCRIP]","[Base_Tarjetas].[SEGMENTO_DESCRIP].&amp;[" &amp; $C$6 &amp; "]",
"[Base_Tarjetas].[SITUACION]","[Base_Tarjetas].[SITUACION].&amp;[" &amp; $C73 &amp; "]",
"[Base_Tarjetas].[TIPO]","[Base_Tarjetas].[TIPO].&amp;[" &amp; $C$1 &amp; "]")/1000,
0)</f>
        <v>0</v>
      </c>
      <c r="S73" s="8">
        <f>IFERROR(
GETPIVOTDATA("[Base_Tarjetas].[Importe]",TDinamica_R!$A$3,
"[Base_Tarjetas].[PERIODO]","[Base_Tarjetas].[PERIODO].&amp;[" &amp; TEXT(S$6,"yyyymm") &amp; "]",
"[Base_Tarjetas].[Metrica]","[Base_Tarjetas].[Metrica].&amp;[" &amp; $A73 &amp; "]",
"[Base_Tarjetas].[SEGMENTO_DESCRIP]","[Base_Tarjetas].[SEGMENTO_DESCRIP].&amp;[" &amp; $C$6 &amp; "]",
"[Base_Tarjetas].[SITUACION]","[Base_Tarjetas].[SITUACION].&amp;[" &amp; $C73 &amp; "]",
"[Base_Tarjetas].[TIPO]","[Base_Tarjetas].[TIPO].&amp;[" &amp; $C$1 &amp; "]")/1000,
0)</f>
        <v>0</v>
      </c>
      <c r="T73" s="8">
        <f>IFERROR(
GETPIVOTDATA("[Base_Tarjetas].[Importe]",TDinamica_R!$A$3,
"[Base_Tarjetas].[PERIODO]","[Base_Tarjetas].[PERIODO].&amp;[" &amp; TEXT(T$6,"yyyymm") &amp; "]",
"[Base_Tarjetas].[Metrica]","[Base_Tarjetas].[Metrica].&amp;[" &amp; $A73 &amp; "]",
"[Base_Tarjetas].[SEGMENTO_DESCRIP]","[Base_Tarjetas].[SEGMENTO_DESCRIP].&amp;[" &amp; $C$6 &amp; "]",
"[Base_Tarjetas].[SITUACION]","[Base_Tarjetas].[SITUACION].&amp;[" &amp; $C73 &amp; "]",
"[Base_Tarjetas].[TIPO]","[Base_Tarjetas].[TIPO].&amp;[" &amp; $C$1 &amp; "]")/1000,
0)</f>
        <v>0</v>
      </c>
      <c r="U73" s="8">
        <f>IFERROR(
GETPIVOTDATA("[Base_Tarjetas].[Importe]",TDinamica_R!$A$3,
"[Base_Tarjetas].[PERIODO]","[Base_Tarjetas].[PERIODO].&amp;[" &amp; TEXT(U$6,"yyyymm") &amp; "]",
"[Base_Tarjetas].[Metrica]","[Base_Tarjetas].[Metrica].&amp;[" &amp; $A73 &amp; "]",
"[Base_Tarjetas].[SEGMENTO_DESCRIP]","[Base_Tarjetas].[SEGMENTO_DESCRIP].&amp;[" &amp; $C$6 &amp; "]",
"[Base_Tarjetas].[SITUACION]","[Base_Tarjetas].[SITUACION].&amp;[" &amp; $C73 &amp; "]",
"[Base_Tarjetas].[TIPO]","[Base_Tarjetas].[TIPO].&amp;[" &amp; $C$1 &amp; "]")/1000,
0)</f>
        <v>0</v>
      </c>
      <c r="V73" s="8">
        <f>IFERROR(
GETPIVOTDATA("[Base_Tarjetas].[Importe]",TDinamica_R!$A$3,
"[Base_Tarjetas].[PERIODO]","[Base_Tarjetas].[PERIODO].&amp;[" &amp; TEXT(V$6,"yyyymm") &amp; "]",
"[Base_Tarjetas].[Metrica]","[Base_Tarjetas].[Metrica].&amp;[" &amp; $A73 &amp; "]",
"[Base_Tarjetas].[SEGMENTO_DESCRIP]","[Base_Tarjetas].[SEGMENTO_DESCRIP].&amp;[" &amp; $C$6 &amp; "]",
"[Base_Tarjetas].[SITUACION]","[Base_Tarjetas].[SITUACION].&amp;[" &amp; $C73 &amp; "]",
"[Base_Tarjetas].[TIPO]","[Base_Tarjetas].[TIPO].&amp;[" &amp; $C$1 &amp; "]")/1000,
0)</f>
        <v>0</v>
      </c>
      <c r="W73" s="8">
        <f>IFERROR(
GETPIVOTDATA("[Base_Tarjetas].[Importe]",TDinamica_R!$A$3,
"[Base_Tarjetas].[PERIODO]","[Base_Tarjetas].[PERIODO].&amp;[" &amp; TEXT(W$6,"yyyymm") &amp; "]",
"[Base_Tarjetas].[Metrica]","[Base_Tarjetas].[Metrica].&amp;[" &amp; $A73 &amp; "]",
"[Base_Tarjetas].[SEGMENTO_DESCRIP]","[Base_Tarjetas].[SEGMENTO_DESCRIP].&amp;[" &amp; $C$6 &amp; "]",
"[Base_Tarjetas].[SITUACION]","[Base_Tarjetas].[SITUACION].&amp;[" &amp; $C73 &amp; "]",
"[Base_Tarjetas].[TIPO]","[Base_Tarjetas].[TIPO].&amp;[" &amp; $C$1 &amp; "]")/1000,
0)</f>
        <v>0</v>
      </c>
      <c r="X73" s="8">
        <f>IFERROR(
GETPIVOTDATA("[Base_Tarjetas].[Importe]",TDinamica_R!$A$3,
"[Base_Tarjetas].[PERIODO]","[Base_Tarjetas].[PERIODO].&amp;[" &amp; TEXT(X$6,"yyyymm") &amp; "]",
"[Base_Tarjetas].[Metrica]","[Base_Tarjetas].[Metrica].&amp;[" &amp; $A73 &amp; "]",
"[Base_Tarjetas].[SEGMENTO_DESCRIP]","[Base_Tarjetas].[SEGMENTO_DESCRIP].&amp;[" &amp; $C$6 &amp; "]",
"[Base_Tarjetas].[SITUACION]","[Base_Tarjetas].[SITUACION].&amp;[" &amp; $C73 &amp; "]",
"[Base_Tarjetas].[TIPO]","[Base_Tarjetas].[TIPO].&amp;[" &amp; $C$1 &amp; "]")/1000,
0)</f>
        <v>0</v>
      </c>
      <c r="Y73" s="8">
        <f>IFERROR(
GETPIVOTDATA("[Base_Tarjetas].[Importe]",TDinamica_R!$A$3,
"[Base_Tarjetas].[PERIODO]","[Base_Tarjetas].[PERIODO].&amp;[" &amp; TEXT(Y$6,"yyyymm") &amp; "]",
"[Base_Tarjetas].[Metrica]","[Base_Tarjetas].[Metrica].&amp;[" &amp; $A73 &amp; "]",
"[Base_Tarjetas].[SEGMENTO_DESCRIP]","[Base_Tarjetas].[SEGMENTO_DESCRIP].&amp;[" &amp; $C$6 &amp; "]",
"[Base_Tarjetas].[SITUACION]","[Base_Tarjetas].[SITUACION].&amp;[" &amp; $C73 &amp; "]",
"[Base_Tarjetas].[TIPO]","[Base_Tarjetas].[TIPO].&amp;[" &amp; $C$1 &amp; "]")/1000,
0)</f>
        <v>0</v>
      </c>
      <c r="Z73" s="8">
        <f>IFERROR(
GETPIVOTDATA("[Base_Tarjetas].[Importe]",TDinamica_R!$A$3,
"[Base_Tarjetas].[PERIODO]","[Base_Tarjetas].[PERIODO].&amp;[" &amp; TEXT(Z$6,"yyyymm") &amp; "]",
"[Base_Tarjetas].[Metrica]","[Base_Tarjetas].[Metrica].&amp;[" &amp; $A73 &amp; "]",
"[Base_Tarjetas].[SEGMENTO_DESCRIP]","[Base_Tarjetas].[SEGMENTO_DESCRIP].&amp;[" &amp; $C$6 &amp; "]",
"[Base_Tarjetas].[SITUACION]","[Base_Tarjetas].[SITUACION].&amp;[" &amp; $C73 &amp; "]",
"[Base_Tarjetas].[TIPO]","[Base_Tarjetas].[TIPO].&amp;[" &amp; $C$1 &amp; "]")/1000,
0)</f>
        <v>0</v>
      </c>
      <c r="AA73" s="8">
        <f>IFERROR(
GETPIVOTDATA("[Base_Tarjetas].[Importe]",TDinamica_R!$A$3,
"[Base_Tarjetas].[PERIODO]","[Base_Tarjetas].[PERIODO].&amp;[" &amp; TEXT(AA$6,"yyyymm") &amp; "]",
"[Base_Tarjetas].[Metrica]","[Base_Tarjetas].[Metrica].&amp;[" &amp; $A73 &amp; "]",
"[Base_Tarjetas].[SEGMENTO_DESCRIP]","[Base_Tarjetas].[SEGMENTO_DESCRIP].&amp;[" &amp; $C$6 &amp; "]",
"[Base_Tarjetas].[SITUACION]","[Base_Tarjetas].[SITUACION].&amp;[" &amp; $C73 &amp; "]",
"[Base_Tarjetas].[TIPO]","[Base_Tarjetas].[TIPO].&amp;[" &amp; $C$1 &amp; "]")/1000,
0)</f>
        <v>0</v>
      </c>
      <c r="AB73" s="8">
        <f>IFERROR(
GETPIVOTDATA("[Base_Tarjetas].[Importe]",TDinamica_R!$A$3,
"[Base_Tarjetas].[PERIODO]","[Base_Tarjetas].[PERIODO].&amp;[" &amp; TEXT(AB$6,"yyyymm") &amp; "]",
"[Base_Tarjetas].[Metrica]","[Base_Tarjetas].[Metrica].&amp;[" &amp; $A73 &amp; "]",
"[Base_Tarjetas].[SEGMENTO_DESCRIP]","[Base_Tarjetas].[SEGMENTO_DESCRIP].&amp;[" &amp; $C$6 &amp; "]",
"[Base_Tarjetas].[SITUACION]","[Base_Tarjetas].[SITUACION].&amp;[" &amp; $C73 &amp; "]",
"[Base_Tarjetas].[TIPO]","[Base_Tarjetas].[TIPO].&amp;[" &amp; $C$1 &amp; "]")/1000,
0)</f>
        <v>0</v>
      </c>
      <c r="AC73" s="8">
        <f>IFERROR(
GETPIVOTDATA("[Base_Tarjetas].[Importe]",TDinamica_R!$A$3,
"[Base_Tarjetas].[PERIODO]","[Base_Tarjetas].[PERIODO].&amp;[" &amp; TEXT(AC$6,"yyyymm") &amp; "]",
"[Base_Tarjetas].[Metrica]","[Base_Tarjetas].[Metrica].&amp;[" &amp; $A73 &amp; "]",
"[Base_Tarjetas].[SEGMENTO_DESCRIP]","[Base_Tarjetas].[SEGMENTO_DESCRIP].&amp;[" &amp; $C$6 &amp; "]",
"[Base_Tarjetas].[SITUACION]","[Base_Tarjetas].[SITUACION].&amp;[" &amp; $C73 &amp; "]",
"[Base_Tarjetas].[TIPO]","[Base_Tarjetas].[TIPO].&amp;[" &amp; $C$1 &amp; "]")/1000,
0)</f>
        <v>0</v>
      </c>
      <c r="AD73" s="8">
        <f>IFERROR(
GETPIVOTDATA("[Base_Tarjetas].[Importe]",TDinamica_R!$A$3,
"[Base_Tarjetas].[PERIODO]","[Base_Tarjetas].[PERIODO].&amp;[" &amp; TEXT(AD$6,"yyyymm") &amp; "]",
"[Base_Tarjetas].[Metrica]","[Base_Tarjetas].[Metrica].&amp;[" &amp; $A73 &amp; "]",
"[Base_Tarjetas].[SEGMENTO_DESCRIP]","[Base_Tarjetas].[SEGMENTO_DESCRIP].&amp;[" &amp; $C$6 &amp; "]",
"[Base_Tarjetas].[SITUACION]","[Base_Tarjetas].[SITUACION].&amp;[" &amp; $C73 &amp; "]",
"[Base_Tarjetas].[TIPO]","[Base_Tarjetas].[TIPO].&amp;[" &amp; $C$1 &amp; "]")/1000,
0)</f>
        <v>0</v>
      </c>
      <c r="AE73" s="8">
        <f>IFERROR(
GETPIVOTDATA("[Base_Tarjetas].[Importe]",TDinamica_R!$A$3,
"[Base_Tarjetas].[PERIODO]","[Base_Tarjetas].[PERIODO].&amp;[" &amp; TEXT(AE$6,"yyyymm") &amp; "]",
"[Base_Tarjetas].[Metrica]","[Base_Tarjetas].[Metrica].&amp;[" &amp; $A73 &amp; "]",
"[Base_Tarjetas].[SEGMENTO_DESCRIP]","[Base_Tarjetas].[SEGMENTO_DESCRIP].&amp;[" &amp; $C$6 &amp; "]",
"[Base_Tarjetas].[SITUACION]","[Base_Tarjetas].[SITUACION].&amp;[" &amp; $C73 &amp; "]",
"[Base_Tarjetas].[TIPO]","[Base_Tarjetas].[TIPO].&amp;[" &amp; $C$1 &amp; "]")/1000,
0)</f>
        <v>0</v>
      </c>
      <c r="AF73" s="8">
        <f>IFERROR(
GETPIVOTDATA("[Base_Tarjetas].[Importe]",TDinamica_R!$A$3,
"[Base_Tarjetas].[PERIODO]","[Base_Tarjetas].[PERIODO].&amp;[" &amp; TEXT(AF$6,"yyyymm") &amp; "]",
"[Base_Tarjetas].[Metrica]","[Base_Tarjetas].[Metrica].&amp;[" &amp; $A73 &amp; "]",
"[Base_Tarjetas].[SEGMENTO_DESCRIP]","[Base_Tarjetas].[SEGMENTO_DESCRIP].&amp;[" &amp; $C$6 &amp; "]",
"[Base_Tarjetas].[SITUACION]","[Base_Tarjetas].[SITUACION].&amp;[" &amp; $C73 &amp; "]",
"[Base_Tarjetas].[TIPO]","[Base_Tarjetas].[TIPO].&amp;[" &amp; $C$1 &amp; "]")/1000,
0)</f>
        <v>0</v>
      </c>
      <c r="AG73" s="8">
        <f>IFERROR(
GETPIVOTDATA("[Base_Tarjetas].[Importe]",TDinamica_R!$A$3,
"[Base_Tarjetas].[PERIODO]","[Base_Tarjetas].[PERIODO].&amp;[" &amp; TEXT(AG$6,"yyyymm") &amp; "]",
"[Base_Tarjetas].[Metrica]","[Base_Tarjetas].[Metrica].&amp;[" &amp; $A73 &amp; "]",
"[Base_Tarjetas].[SEGMENTO_DESCRIP]","[Base_Tarjetas].[SEGMENTO_DESCRIP].&amp;[" &amp; $C$6 &amp; "]",
"[Base_Tarjetas].[SITUACION]","[Base_Tarjetas].[SITUACION].&amp;[" &amp; $C73 &amp; "]",
"[Base_Tarjetas].[TIPO]","[Base_Tarjetas].[TIPO].&amp;[" &amp; $C$1 &amp; "]")/1000,
0)</f>
        <v>0</v>
      </c>
      <c r="AH73" s="8">
        <f>IFERROR(
GETPIVOTDATA("[Base_Tarjetas].[Importe]",TDinamica_R!$A$3,
"[Base_Tarjetas].[PERIODO]","[Base_Tarjetas].[PERIODO].&amp;[" &amp; TEXT(AH$6,"yyyymm") &amp; "]",
"[Base_Tarjetas].[Metrica]","[Base_Tarjetas].[Metrica].&amp;[" &amp; $A73 &amp; "]",
"[Base_Tarjetas].[SEGMENTO_DESCRIP]","[Base_Tarjetas].[SEGMENTO_DESCRIP].&amp;[" &amp; $C$6 &amp; "]",
"[Base_Tarjetas].[SITUACION]","[Base_Tarjetas].[SITUACION].&amp;[" &amp; $C73 &amp; "]",
"[Base_Tarjetas].[TIPO]","[Base_Tarjetas].[TIPO].&amp;[" &amp; $C$1 &amp; "]")/1000,
0)</f>
        <v>0</v>
      </c>
      <c r="AI73" s="8">
        <f>IFERROR(
GETPIVOTDATA("[Base_Tarjetas].[Importe]",TDinamica_R!$A$3,
"[Base_Tarjetas].[PERIODO]","[Base_Tarjetas].[PERIODO].&amp;[" &amp; TEXT(AI$6,"yyyymm") &amp; "]",
"[Base_Tarjetas].[Metrica]","[Base_Tarjetas].[Metrica].&amp;[" &amp; $A73 &amp; "]",
"[Base_Tarjetas].[SEGMENTO_DESCRIP]","[Base_Tarjetas].[SEGMENTO_DESCRIP].&amp;[" &amp; $C$6 &amp; "]",
"[Base_Tarjetas].[SITUACION]","[Base_Tarjetas].[SITUACION].&amp;[" &amp; $C73 &amp; "]",
"[Base_Tarjetas].[TIPO]","[Base_Tarjetas].[TIPO].&amp;[" &amp; $C$1 &amp; "]")/1000,
0)</f>
        <v>0</v>
      </c>
      <c r="AJ73" s="8">
        <f>IFERROR(
GETPIVOTDATA("[Base_Tarjetas].[Importe]",TDinamica_R!$A$3,
"[Base_Tarjetas].[PERIODO]","[Base_Tarjetas].[PERIODO].&amp;[" &amp; TEXT(AJ$6,"yyyymm") &amp; "]",
"[Base_Tarjetas].[Metrica]","[Base_Tarjetas].[Metrica].&amp;[" &amp; $A73 &amp; "]",
"[Base_Tarjetas].[SEGMENTO_DESCRIP]","[Base_Tarjetas].[SEGMENTO_DESCRIP].&amp;[" &amp; $C$6 &amp; "]",
"[Base_Tarjetas].[SITUACION]","[Base_Tarjetas].[SITUACION].&amp;[" &amp; $C73 &amp; "]",
"[Base_Tarjetas].[TIPO]","[Base_Tarjetas].[TIPO].&amp;[" &amp; $C$1 &amp; "]")/1000,
0)</f>
        <v>0</v>
      </c>
      <c r="AK73" s="8">
        <f>IFERROR(
GETPIVOTDATA("[Base_Tarjetas].[Importe]",TDinamica_R!$A$3,
"[Base_Tarjetas].[PERIODO]","[Base_Tarjetas].[PERIODO].&amp;[" &amp; TEXT(AK$6,"yyyymm") &amp; "]",
"[Base_Tarjetas].[Metrica]","[Base_Tarjetas].[Metrica].&amp;[" &amp; $A73 &amp; "]",
"[Base_Tarjetas].[SEGMENTO_DESCRIP]","[Base_Tarjetas].[SEGMENTO_DESCRIP].&amp;[" &amp; $C$6 &amp; "]",
"[Base_Tarjetas].[SITUACION]","[Base_Tarjetas].[SITUACION].&amp;[" &amp; $C73 &amp; "]",
"[Base_Tarjetas].[TIPO]","[Base_Tarjetas].[TIPO].&amp;[" &amp; $C$1 &amp; "]")/1000,
0)</f>
        <v>0</v>
      </c>
      <c r="AL73" s="8">
        <f>IFERROR(
GETPIVOTDATA("[Base_Tarjetas].[Importe]",TDinamica_R!$A$3,
"[Base_Tarjetas].[PERIODO]","[Base_Tarjetas].[PERIODO].&amp;[" &amp; TEXT(AL$6,"yyyymm") &amp; "]",
"[Base_Tarjetas].[Metrica]","[Base_Tarjetas].[Metrica].&amp;[" &amp; $A73 &amp; "]",
"[Base_Tarjetas].[SEGMENTO_DESCRIP]","[Base_Tarjetas].[SEGMENTO_DESCRIP].&amp;[" &amp; $C$6 &amp; "]",
"[Base_Tarjetas].[SITUACION]","[Base_Tarjetas].[SITUACION].&amp;[" &amp; $C73 &amp; "]",
"[Base_Tarjetas].[TIPO]","[Base_Tarjetas].[TIPO].&amp;[" &amp; $C$1 &amp; "]")/1000,
0)</f>
        <v>0</v>
      </c>
      <c r="AM73" s="8">
        <f>IFERROR(
GETPIVOTDATA("[Base_Tarjetas].[Importe]",TDinamica_R!$A$3,
"[Base_Tarjetas].[PERIODO]","[Base_Tarjetas].[PERIODO].&amp;[" &amp; TEXT(AM$6,"yyyymm") &amp; "]",
"[Base_Tarjetas].[Metrica]","[Base_Tarjetas].[Metrica].&amp;[" &amp; $A73 &amp; "]",
"[Base_Tarjetas].[SEGMENTO_DESCRIP]","[Base_Tarjetas].[SEGMENTO_DESCRIP].&amp;[" &amp; $C$6 &amp; "]",
"[Base_Tarjetas].[SITUACION]","[Base_Tarjetas].[SITUACION].&amp;[" &amp; $C73 &amp; "]",
"[Base_Tarjetas].[TIPO]","[Base_Tarjetas].[TIPO].&amp;[" &amp; $C$1 &amp; "]")/1000,
0)</f>
        <v>0</v>
      </c>
      <c r="AN73" s="8">
        <f>IFERROR(
GETPIVOTDATA("[Base_Tarjetas].[Importe]",TDinamica_R!$A$3,
"[Base_Tarjetas].[PERIODO]","[Base_Tarjetas].[PERIODO].&amp;[" &amp; TEXT(AN$6,"yyyymm") &amp; "]",
"[Base_Tarjetas].[Metrica]","[Base_Tarjetas].[Metrica].&amp;[" &amp; $A73 &amp; "]",
"[Base_Tarjetas].[SEGMENTO_DESCRIP]","[Base_Tarjetas].[SEGMENTO_DESCRIP].&amp;[" &amp; $C$6 &amp; "]",
"[Base_Tarjetas].[SITUACION]","[Base_Tarjetas].[SITUACION].&amp;[" &amp; $C73 &amp; "]",
"[Base_Tarjetas].[TIPO]","[Base_Tarjetas].[TIPO].&amp;[" &amp; $C$1 &amp; "]")/1000,
0)</f>
        <v>0</v>
      </c>
      <c r="AO73" s="8">
        <f>IFERROR(
GETPIVOTDATA("[Base_Tarjetas].[Importe]",TDinamica_R!$A$3,
"[Base_Tarjetas].[PERIODO]","[Base_Tarjetas].[PERIODO].&amp;[" &amp; TEXT(AO$6,"yyyymm") &amp; "]",
"[Base_Tarjetas].[Metrica]","[Base_Tarjetas].[Metrica].&amp;[" &amp; $A73 &amp; "]",
"[Base_Tarjetas].[SEGMENTO_DESCRIP]","[Base_Tarjetas].[SEGMENTO_DESCRIP].&amp;[" &amp; $C$6 &amp; "]",
"[Base_Tarjetas].[SITUACION]","[Base_Tarjetas].[SITUACION].&amp;[" &amp; $C73 &amp; "]",
"[Base_Tarjetas].[TIPO]","[Base_Tarjetas].[TIPO].&amp;[" &amp; $C$1 &amp; "]")/1000,
0)</f>
        <v>0</v>
      </c>
      <c r="AP73" s="8">
        <f>IFERROR(
GETPIVOTDATA("[Base_Tarjetas].[Importe]",TDinamica_R!$A$3,
"[Base_Tarjetas].[PERIODO]","[Base_Tarjetas].[PERIODO].&amp;[" &amp; TEXT(AP$6,"yyyymm") &amp; "]",
"[Base_Tarjetas].[Metrica]","[Base_Tarjetas].[Metrica].&amp;[" &amp; $A73 &amp; "]",
"[Base_Tarjetas].[SEGMENTO_DESCRIP]","[Base_Tarjetas].[SEGMENTO_DESCRIP].&amp;[" &amp; $C$6 &amp; "]",
"[Base_Tarjetas].[SITUACION]","[Base_Tarjetas].[SITUACION].&amp;[" &amp; $C73 &amp; "]",
"[Base_Tarjetas].[TIPO]","[Base_Tarjetas].[TIPO].&amp;[" &amp; $C$1 &amp; "]")/1000,
0)</f>
        <v>0</v>
      </c>
      <c r="AQ73" s="8">
        <f>IFERROR(
GETPIVOTDATA("[Base_Tarjetas].[Importe]",TDinamica_R!$A$3,
"[Base_Tarjetas].[PERIODO]","[Base_Tarjetas].[PERIODO].&amp;[" &amp; TEXT(AQ$6,"yyyymm") &amp; "]",
"[Base_Tarjetas].[Metrica]","[Base_Tarjetas].[Metrica].&amp;[" &amp; $A73 &amp; "]",
"[Base_Tarjetas].[SEGMENTO_DESCRIP]","[Base_Tarjetas].[SEGMENTO_DESCRIP].&amp;[" &amp; $C$6 &amp; "]",
"[Base_Tarjetas].[SITUACION]","[Base_Tarjetas].[SITUACION].&amp;[" &amp; $C73 &amp; "]",
"[Base_Tarjetas].[TIPO]","[Base_Tarjetas].[TIPO].&amp;[" &amp; $C$1 &amp; "]")/1000,
0)</f>
        <v>0</v>
      </c>
      <c r="AR73" s="8">
        <f>IFERROR(
GETPIVOTDATA("[Base_Tarjetas].[Importe]",TDinamica_R!$A$3,
"[Base_Tarjetas].[PERIODO]","[Base_Tarjetas].[PERIODO].&amp;[" &amp; TEXT(AR$6,"yyyymm") &amp; "]",
"[Base_Tarjetas].[Metrica]","[Base_Tarjetas].[Metrica].&amp;[" &amp; $A73 &amp; "]",
"[Base_Tarjetas].[SEGMENTO_DESCRIP]","[Base_Tarjetas].[SEGMENTO_DESCRIP].&amp;[" &amp; $C$6 &amp; "]",
"[Base_Tarjetas].[SITUACION]","[Base_Tarjetas].[SITUACION].&amp;[" &amp; $C73 &amp; "]",
"[Base_Tarjetas].[TIPO]","[Base_Tarjetas].[TIPO].&amp;[" &amp; $C$1 &amp; "]")/1000,
0)</f>
        <v>0</v>
      </c>
      <c r="AS73" s="8">
        <f>IFERROR(
GETPIVOTDATA("[Base_Tarjetas].[Importe]",TDinamica_R!$A$3,
"[Base_Tarjetas].[PERIODO]","[Base_Tarjetas].[PERIODO].&amp;[" &amp; TEXT(AS$6,"yyyymm") &amp; "]",
"[Base_Tarjetas].[Metrica]","[Base_Tarjetas].[Metrica].&amp;[" &amp; $A73 &amp; "]",
"[Base_Tarjetas].[SEGMENTO_DESCRIP]","[Base_Tarjetas].[SEGMENTO_DESCRIP].&amp;[" &amp; $C$6 &amp; "]",
"[Base_Tarjetas].[SITUACION]","[Base_Tarjetas].[SITUACION].&amp;[" &amp; $C73 &amp; "]",
"[Base_Tarjetas].[TIPO]","[Base_Tarjetas].[TIPO].&amp;[" &amp; $C$1 &amp; "]")/1000,
0)</f>
        <v>0</v>
      </c>
      <c r="AT73" s="8">
        <f>IFERROR(
GETPIVOTDATA("[Base_Tarjetas].[Importe]",TDinamica_R!$A$3,
"[Base_Tarjetas].[PERIODO]","[Base_Tarjetas].[PERIODO].&amp;[" &amp; TEXT(AT$6,"yyyymm") &amp; "]",
"[Base_Tarjetas].[Metrica]","[Base_Tarjetas].[Metrica].&amp;[" &amp; $A73 &amp; "]",
"[Base_Tarjetas].[SEGMENTO_DESCRIP]","[Base_Tarjetas].[SEGMENTO_DESCRIP].&amp;[" &amp; $C$6 &amp; "]",
"[Base_Tarjetas].[SITUACION]","[Base_Tarjetas].[SITUACION].&amp;[" &amp; $C73 &amp; "]",
"[Base_Tarjetas].[TIPO]","[Base_Tarjetas].[TIPO].&amp;[" &amp; $C$1 &amp; "]")/1000,
0)</f>
        <v>0</v>
      </c>
      <c r="AU73" s="8">
        <f>IFERROR(
GETPIVOTDATA("[Base_Tarjetas].[Importe]",TDinamica_R!$A$3,
"[Base_Tarjetas].[PERIODO]","[Base_Tarjetas].[PERIODO].&amp;[" &amp; TEXT(AU$6,"yyyymm") &amp; "]",
"[Base_Tarjetas].[Metrica]","[Base_Tarjetas].[Metrica].&amp;[" &amp; $A73 &amp; "]",
"[Base_Tarjetas].[SEGMENTO_DESCRIP]","[Base_Tarjetas].[SEGMENTO_DESCRIP].&amp;[" &amp; $C$6 &amp; "]",
"[Base_Tarjetas].[SITUACION]","[Base_Tarjetas].[SITUACION].&amp;[" &amp; $C73 &amp; "]",
"[Base_Tarjetas].[TIPO]","[Base_Tarjetas].[TIPO].&amp;[" &amp; $C$1 &amp; "]")/1000,
0)</f>
        <v>0</v>
      </c>
      <c r="AV73" s="8">
        <f>IFERROR(
GETPIVOTDATA("[Base_Tarjetas].[Importe]",TDinamica_R!$A$3,
"[Base_Tarjetas].[PERIODO]","[Base_Tarjetas].[PERIODO].&amp;[" &amp; TEXT(AV$6,"yyyymm") &amp; "]",
"[Base_Tarjetas].[Metrica]","[Base_Tarjetas].[Metrica].&amp;[" &amp; $A73 &amp; "]",
"[Base_Tarjetas].[SEGMENTO_DESCRIP]","[Base_Tarjetas].[SEGMENTO_DESCRIP].&amp;[" &amp; $C$6 &amp; "]",
"[Base_Tarjetas].[SITUACION]","[Base_Tarjetas].[SITUACION].&amp;[" &amp; $C73 &amp; "]",
"[Base_Tarjetas].[TIPO]","[Base_Tarjetas].[TIPO].&amp;[" &amp; $C$1 &amp; "]")/1000,
0)</f>
        <v>0</v>
      </c>
      <c r="AW73" s="8">
        <f>IFERROR(
GETPIVOTDATA("[Base_Tarjetas].[Importe]",TDinamica_R!$A$3,
"[Base_Tarjetas].[PERIODO]","[Base_Tarjetas].[PERIODO].&amp;[" &amp; TEXT(AW$6,"yyyymm") &amp; "]",
"[Base_Tarjetas].[Metrica]","[Base_Tarjetas].[Metrica].&amp;[" &amp; $A73 &amp; "]",
"[Base_Tarjetas].[SEGMENTO_DESCRIP]","[Base_Tarjetas].[SEGMENTO_DESCRIP].&amp;[" &amp; $C$6 &amp; "]",
"[Base_Tarjetas].[SITUACION]","[Base_Tarjetas].[SITUACION].&amp;[" &amp; $C73 &amp; "]",
"[Base_Tarjetas].[TIPO]","[Base_Tarjetas].[TIPO].&amp;[" &amp; $C$1 &amp; "]")/1000,
0)</f>
        <v>0</v>
      </c>
      <c r="AX73" s="8">
        <f>IFERROR(
GETPIVOTDATA("[Base_Tarjetas].[Importe]",TDinamica_R!$A$3,
"[Base_Tarjetas].[PERIODO]","[Base_Tarjetas].[PERIODO].&amp;[" &amp; TEXT(AX$6,"yyyymm") &amp; "]",
"[Base_Tarjetas].[Metrica]","[Base_Tarjetas].[Metrica].&amp;[" &amp; $A73 &amp; "]",
"[Base_Tarjetas].[SEGMENTO_DESCRIP]","[Base_Tarjetas].[SEGMENTO_DESCRIP].&amp;[" &amp; $C$6 &amp; "]",
"[Base_Tarjetas].[SITUACION]","[Base_Tarjetas].[SITUACION].&amp;[" &amp; $C73 &amp; "]",
"[Base_Tarjetas].[TIPO]","[Base_Tarjetas].[TIPO].&amp;[" &amp; $C$1 &amp; "]")/1000,
0)</f>
        <v>0</v>
      </c>
      <c r="AY73" s="8">
        <f>IFERROR(
GETPIVOTDATA("[Base_Tarjetas].[Importe]",TDinamica_R!$A$3,
"[Base_Tarjetas].[PERIODO]","[Base_Tarjetas].[PERIODO].&amp;[" &amp; TEXT(AY$6,"yyyymm") &amp; "]",
"[Base_Tarjetas].[Metrica]","[Base_Tarjetas].[Metrica].&amp;[" &amp; $A73 &amp; "]",
"[Base_Tarjetas].[SEGMENTO_DESCRIP]","[Base_Tarjetas].[SEGMENTO_DESCRIP].&amp;[" &amp; $C$6 &amp; "]",
"[Base_Tarjetas].[SITUACION]","[Base_Tarjetas].[SITUACION].&amp;[" &amp; $C73 &amp; "]",
"[Base_Tarjetas].[TIPO]","[Base_Tarjetas].[TIPO].&amp;[" &amp; $C$1 &amp; "]")/1000,
0)</f>
        <v>0</v>
      </c>
      <c r="AZ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TEXT(AZ$6,"yyyymm") &amp; "]"),
0)</f>
        <v>0</v>
      </c>
      <c r="BA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TEXT(BA$6,"yyyymm") &amp; "]"),
0)</f>
        <v>0</v>
      </c>
      <c r="BB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TEXT(BB$6,"yyyymm") &amp; "]"),
0)</f>
        <v>0</v>
      </c>
      <c r="BC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TEXT(BC$6,"yyyymm") &amp; "]"),
0)</f>
        <v>0</v>
      </c>
      <c r="BD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TEXT(BD$6,"yyyymm") &amp; "]"),
0)</f>
        <v>0</v>
      </c>
      <c r="BE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TEXT(BE$6,"yyyymm") &amp; "]"),
0)</f>
        <v>0</v>
      </c>
      <c r="BF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TEXT(BF$6,"yyyymm") &amp; "]"),
0)</f>
        <v>0</v>
      </c>
      <c r="BG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TEXT(BG$6,"yyyymm") &amp; "]"),
0)</f>
        <v>0</v>
      </c>
      <c r="BH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TEXT(BH$6,"yyyymm") &amp; "]"),
0)</f>
        <v>0</v>
      </c>
      <c r="BI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TEXT(BI$6,"yyyymm") &amp; "]"),
0)</f>
        <v>0</v>
      </c>
      <c r="BJ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TEXT(BJ$6,"yyyymm") &amp; "]"),
0)</f>
        <v>0</v>
      </c>
      <c r="BK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TEXT(BK$6,"yyyymm") &amp; "]"),
0)</f>
        <v>0</v>
      </c>
      <c r="BO73" s="24">
        <f t="shared" si="48"/>
        <v>0</v>
      </c>
      <c r="BP73" s="24">
        <f t="shared" si="48"/>
        <v>0</v>
      </c>
      <c r="BQ73" s="24">
        <f t="shared" si="48"/>
        <v>0</v>
      </c>
      <c r="BR73" s="24">
        <f t="shared" si="48"/>
        <v>0</v>
      </c>
      <c r="BS73" s="24">
        <f t="shared" si="48"/>
        <v>0</v>
      </c>
      <c r="BT73" s="24">
        <f t="shared" si="48"/>
        <v>0</v>
      </c>
    </row>
    <row r="74" spans="1:72" outlineLevel="1" x14ac:dyDescent="0.25">
      <c r="A74" s="11" t="s">
        <v>35</v>
      </c>
      <c r="C74" s="2" t="s">
        <v>99</v>
      </c>
      <c r="D74" s="8">
        <f>IFERROR(
GETPIVOTDATA("[Base_Tarjetas].[Importe]",TDinamica_R!$A$3,
"[Base_Tarjetas].[PERIODO]","[Base_Tarjetas].[PERIODO].&amp;[" &amp; TEXT(D$6,"yyyymm") &amp; "]",
"[Base_Tarjetas].[Metrica]","[Base_Tarjetas].[Metrica].&amp;[" &amp; $A74 &amp; "]",
"[Base_Tarjetas].[SEGMENTO_DESCRIP]","[Base_Tarjetas].[SEGMENTO_DESCRIP].&amp;[" &amp; $C$6 &amp; "]",
"[Base_Tarjetas].[SITUACION]","[Base_Tarjetas].[SITUACION].&amp;[" &amp; $C74 &amp; "]",
"[Base_Tarjetas].[TIPO]","[Base_Tarjetas].[TIPO].&amp;[" &amp; $C$1 &amp; "]")/1000,
0)</f>
        <v>0</v>
      </c>
      <c r="E74" s="8">
        <f>IFERROR(
GETPIVOTDATA("[Base_Tarjetas].[Importe]",TDinamica_R!$A$3,
"[Base_Tarjetas].[PERIODO]","[Base_Tarjetas].[PERIODO].&amp;[" &amp; TEXT(E$6,"yyyymm") &amp; "]",
"[Base_Tarjetas].[Metrica]","[Base_Tarjetas].[Metrica].&amp;[" &amp; $A74 &amp; "]",
"[Base_Tarjetas].[SEGMENTO_DESCRIP]","[Base_Tarjetas].[SEGMENTO_DESCRIP].&amp;[" &amp; $C$6 &amp; "]",
"[Base_Tarjetas].[SITUACION]","[Base_Tarjetas].[SITUACION].&amp;[" &amp; $C74 &amp; "]",
"[Base_Tarjetas].[TIPO]","[Base_Tarjetas].[TIPO].&amp;[" &amp; $C$1 &amp; "]")/1000,
0)</f>
        <v>0</v>
      </c>
      <c r="F74" s="8">
        <f>IFERROR(
GETPIVOTDATA("[Base_Tarjetas].[Importe]",TDinamica_R!$A$3,
"[Base_Tarjetas].[PERIODO]","[Base_Tarjetas].[PERIODO].&amp;[" &amp; TEXT(F$6,"yyyymm") &amp; "]",
"[Base_Tarjetas].[Metrica]","[Base_Tarjetas].[Metrica].&amp;[" &amp; $A74 &amp; "]",
"[Base_Tarjetas].[SEGMENTO_DESCRIP]","[Base_Tarjetas].[SEGMENTO_DESCRIP].&amp;[" &amp; $C$6 &amp; "]",
"[Base_Tarjetas].[SITUACION]","[Base_Tarjetas].[SITUACION].&amp;[" &amp; $C74 &amp; "]",
"[Base_Tarjetas].[TIPO]","[Base_Tarjetas].[TIPO].&amp;[" &amp; $C$1 &amp; "]")/1000,
0)</f>
        <v>0</v>
      </c>
      <c r="G74" s="8">
        <f>IFERROR(
GETPIVOTDATA("[Base_Tarjetas].[Importe]",TDinamica_R!$A$3,
"[Base_Tarjetas].[PERIODO]","[Base_Tarjetas].[PERIODO].&amp;[" &amp; TEXT(G$6,"yyyymm") &amp; "]",
"[Base_Tarjetas].[Metrica]","[Base_Tarjetas].[Metrica].&amp;[" &amp; $A74 &amp; "]",
"[Base_Tarjetas].[SEGMENTO_DESCRIP]","[Base_Tarjetas].[SEGMENTO_DESCRIP].&amp;[" &amp; $C$6 &amp; "]",
"[Base_Tarjetas].[SITUACION]","[Base_Tarjetas].[SITUACION].&amp;[" &amp; $C74 &amp; "]",
"[Base_Tarjetas].[TIPO]","[Base_Tarjetas].[TIPO].&amp;[" &amp; $C$1 &amp; "]")/1000,
0)</f>
        <v>0</v>
      </c>
      <c r="H74" s="8">
        <f>IFERROR(
GETPIVOTDATA("[Base_Tarjetas].[Importe]",TDinamica_R!$A$3,
"[Base_Tarjetas].[PERIODO]","[Base_Tarjetas].[PERIODO].&amp;[" &amp; TEXT(H$6,"yyyymm") &amp; "]",
"[Base_Tarjetas].[Metrica]","[Base_Tarjetas].[Metrica].&amp;[" &amp; $A74 &amp; "]",
"[Base_Tarjetas].[SEGMENTO_DESCRIP]","[Base_Tarjetas].[SEGMENTO_DESCRIP].&amp;[" &amp; $C$6 &amp; "]",
"[Base_Tarjetas].[SITUACION]","[Base_Tarjetas].[SITUACION].&amp;[" &amp; $C74 &amp; "]",
"[Base_Tarjetas].[TIPO]","[Base_Tarjetas].[TIPO].&amp;[" &amp; $C$1 &amp; "]")/1000,
0)</f>
        <v>0</v>
      </c>
      <c r="I74" s="8">
        <f>IFERROR(
GETPIVOTDATA("[Base_Tarjetas].[Importe]",TDinamica_R!$A$3,
"[Base_Tarjetas].[PERIODO]","[Base_Tarjetas].[PERIODO].&amp;[" &amp; TEXT(I$6,"yyyymm") &amp; "]",
"[Base_Tarjetas].[Metrica]","[Base_Tarjetas].[Metrica].&amp;[" &amp; $A74 &amp; "]",
"[Base_Tarjetas].[SEGMENTO_DESCRIP]","[Base_Tarjetas].[SEGMENTO_DESCRIP].&amp;[" &amp; $C$6 &amp; "]",
"[Base_Tarjetas].[SITUACION]","[Base_Tarjetas].[SITUACION].&amp;[" &amp; $C74 &amp; "]",
"[Base_Tarjetas].[TIPO]","[Base_Tarjetas].[TIPO].&amp;[" &amp; $C$1 &amp; "]")/1000,
0)</f>
        <v>0</v>
      </c>
      <c r="J74" s="8">
        <f>IFERROR(
GETPIVOTDATA("[Base_Tarjetas].[Importe]",TDinamica_R!$A$3,
"[Base_Tarjetas].[PERIODO]","[Base_Tarjetas].[PERIODO].&amp;[" &amp; TEXT(J$6,"yyyymm") &amp; "]",
"[Base_Tarjetas].[Metrica]","[Base_Tarjetas].[Metrica].&amp;[" &amp; $A74 &amp; "]",
"[Base_Tarjetas].[SEGMENTO_DESCRIP]","[Base_Tarjetas].[SEGMENTO_DESCRIP].&amp;[" &amp; $C$6 &amp; "]",
"[Base_Tarjetas].[SITUACION]","[Base_Tarjetas].[SITUACION].&amp;[" &amp; $C74 &amp; "]",
"[Base_Tarjetas].[TIPO]","[Base_Tarjetas].[TIPO].&amp;[" &amp; $C$1 &amp; "]")/1000,
0)</f>
        <v>0</v>
      </c>
      <c r="K74" s="8">
        <f>IFERROR(
GETPIVOTDATA("[Base_Tarjetas].[Importe]",TDinamica_R!$A$3,
"[Base_Tarjetas].[PERIODO]","[Base_Tarjetas].[PERIODO].&amp;[" &amp; TEXT(K$6,"yyyymm") &amp; "]",
"[Base_Tarjetas].[Metrica]","[Base_Tarjetas].[Metrica].&amp;[" &amp; $A74 &amp; "]",
"[Base_Tarjetas].[SEGMENTO_DESCRIP]","[Base_Tarjetas].[SEGMENTO_DESCRIP].&amp;[" &amp; $C$6 &amp; "]",
"[Base_Tarjetas].[SITUACION]","[Base_Tarjetas].[SITUACION].&amp;[" &amp; $C74 &amp; "]",
"[Base_Tarjetas].[TIPO]","[Base_Tarjetas].[TIPO].&amp;[" &amp; $C$1 &amp; "]")/1000,
0)</f>
        <v>0</v>
      </c>
      <c r="L74" s="8">
        <f>IFERROR(
GETPIVOTDATA("[Base_Tarjetas].[Importe]",TDinamica_R!$A$3,
"[Base_Tarjetas].[PERIODO]","[Base_Tarjetas].[PERIODO].&amp;[" &amp; TEXT(L$6,"yyyymm") &amp; "]",
"[Base_Tarjetas].[Metrica]","[Base_Tarjetas].[Metrica].&amp;[" &amp; $A74 &amp; "]",
"[Base_Tarjetas].[SEGMENTO_DESCRIP]","[Base_Tarjetas].[SEGMENTO_DESCRIP].&amp;[" &amp; $C$6 &amp; "]",
"[Base_Tarjetas].[SITUACION]","[Base_Tarjetas].[SITUACION].&amp;[" &amp; $C74 &amp; "]",
"[Base_Tarjetas].[TIPO]","[Base_Tarjetas].[TIPO].&amp;[" &amp; $C$1 &amp; "]")/1000,
0)</f>
        <v>0</v>
      </c>
      <c r="M74" s="8">
        <f>IFERROR(
GETPIVOTDATA("[Base_Tarjetas].[Importe]",TDinamica_R!$A$3,
"[Base_Tarjetas].[PERIODO]","[Base_Tarjetas].[PERIODO].&amp;[" &amp; TEXT(M$6,"yyyymm") &amp; "]",
"[Base_Tarjetas].[Metrica]","[Base_Tarjetas].[Metrica].&amp;[" &amp; $A74 &amp; "]",
"[Base_Tarjetas].[SEGMENTO_DESCRIP]","[Base_Tarjetas].[SEGMENTO_DESCRIP].&amp;[" &amp; $C$6 &amp; "]",
"[Base_Tarjetas].[SITUACION]","[Base_Tarjetas].[SITUACION].&amp;[" &amp; $C74 &amp; "]",
"[Base_Tarjetas].[TIPO]","[Base_Tarjetas].[TIPO].&amp;[" &amp; $C$1 &amp; "]")/1000,
0)</f>
        <v>0</v>
      </c>
      <c r="N74" s="8">
        <f>IFERROR(
GETPIVOTDATA("[Base_Tarjetas].[Importe]",TDinamica_R!$A$3,
"[Base_Tarjetas].[PERIODO]","[Base_Tarjetas].[PERIODO].&amp;[" &amp; TEXT(N$6,"yyyymm") &amp; "]",
"[Base_Tarjetas].[Metrica]","[Base_Tarjetas].[Metrica].&amp;[" &amp; $A74 &amp; "]",
"[Base_Tarjetas].[SEGMENTO_DESCRIP]","[Base_Tarjetas].[SEGMENTO_DESCRIP].&amp;[" &amp; $C$6 &amp; "]",
"[Base_Tarjetas].[SITUACION]","[Base_Tarjetas].[SITUACION].&amp;[" &amp; $C74 &amp; "]",
"[Base_Tarjetas].[TIPO]","[Base_Tarjetas].[TIPO].&amp;[" &amp; $C$1 &amp; "]")/1000,
0)</f>
        <v>0</v>
      </c>
      <c r="O74" s="8">
        <f>IFERROR(
GETPIVOTDATA("[Base_Tarjetas].[Importe]",TDinamica_R!$A$3,
"[Base_Tarjetas].[PERIODO]","[Base_Tarjetas].[PERIODO].&amp;[" &amp; TEXT(O$6,"yyyymm") &amp; "]",
"[Base_Tarjetas].[Metrica]","[Base_Tarjetas].[Metrica].&amp;[" &amp; $A74 &amp; "]",
"[Base_Tarjetas].[SEGMENTO_DESCRIP]","[Base_Tarjetas].[SEGMENTO_DESCRIP].&amp;[" &amp; $C$6 &amp; "]",
"[Base_Tarjetas].[SITUACION]","[Base_Tarjetas].[SITUACION].&amp;[" &amp; $C74 &amp; "]",
"[Base_Tarjetas].[TIPO]","[Base_Tarjetas].[TIPO].&amp;[" &amp; $C$1 &amp; "]")/1000,
0)</f>
        <v>0</v>
      </c>
      <c r="P74" s="8">
        <f>IFERROR(
GETPIVOTDATA("[Base_Tarjetas].[Importe]",TDinamica_R!$A$3,
"[Base_Tarjetas].[PERIODO]","[Base_Tarjetas].[PERIODO].&amp;[" &amp; TEXT(P$6,"yyyymm") &amp; "]",
"[Base_Tarjetas].[Metrica]","[Base_Tarjetas].[Metrica].&amp;[" &amp; $A74 &amp; "]",
"[Base_Tarjetas].[SEGMENTO_DESCRIP]","[Base_Tarjetas].[SEGMENTO_DESCRIP].&amp;[" &amp; $C$6 &amp; "]",
"[Base_Tarjetas].[SITUACION]","[Base_Tarjetas].[SITUACION].&amp;[" &amp; $C74 &amp; "]",
"[Base_Tarjetas].[TIPO]","[Base_Tarjetas].[TIPO].&amp;[" &amp; $C$1 &amp; "]")/1000,
0)</f>
        <v>0</v>
      </c>
      <c r="Q74" s="8">
        <f>IFERROR(
GETPIVOTDATA("[Base_Tarjetas].[Importe]",TDinamica_R!$A$3,
"[Base_Tarjetas].[PERIODO]","[Base_Tarjetas].[PERIODO].&amp;[" &amp; TEXT(Q$6,"yyyymm") &amp; "]",
"[Base_Tarjetas].[Metrica]","[Base_Tarjetas].[Metrica].&amp;[" &amp; $A74 &amp; "]",
"[Base_Tarjetas].[SEGMENTO_DESCRIP]","[Base_Tarjetas].[SEGMENTO_DESCRIP].&amp;[" &amp; $C$6 &amp; "]",
"[Base_Tarjetas].[SITUACION]","[Base_Tarjetas].[SITUACION].&amp;[" &amp; $C74 &amp; "]",
"[Base_Tarjetas].[TIPO]","[Base_Tarjetas].[TIPO].&amp;[" &amp; $C$1 &amp; "]")/1000,
0)</f>
        <v>0</v>
      </c>
      <c r="R74" s="8">
        <f>IFERROR(
GETPIVOTDATA("[Base_Tarjetas].[Importe]",TDinamica_R!$A$3,
"[Base_Tarjetas].[PERIODO]","[Base_Tarjetas].[PERIODO].&amp;[" &amp; TEXT(R$6,"yyyymm") &amp; "]",
"[Base_Tarjetas].[Metrica]","[Base_Tarjetas].[Metrica].&amp;[" &amp; $A74 &amp; "]",
"[Base_Tarjetas].[SEGMENTO_DESCRIP]","[Base_Tarjetas].[SEGMENTO_DESCRIP].&amp;[" &amp; $C$6 &amp; "]",
"[Base_Tarjetas].[SITUACION]","[Base_Tarjetas].[SITUACION].&amp;[" &amp; $C74 &amp; "]",
"[Base_Tarjetas].[TIPO]","[Base_Tarjetas].[TIPO].&amp;[" &amp; $C$1 &amp; "]")/1000,
0)</f>
        <v>0</v>
      </c>
      <c r="S74" s="8">
        <f>IFERROR(
GETPIVOTDATA("[Base_Tarjetas].[Importe]",TDinamica_R!$A$3,
"[Base_Tarjetas].[PERIODO]","[Base_Tarjetas].[PERIODO].&amp;[" &amp; TEXT(S$6,"yyyymm") &amp; "]",
"[Base_Tarjetas].[Metrica]","[Base_Tarjetas].[Metrica].&amp;[" &amp; $A74 &amp; "]",
"[Base_Tarjetas].[SEGMENTO_DESCRIP]","[Base_Tarjetas].[SEGMENTO_DESCRIP].&amp;[" &amp; $C$6 &amp; "]",
"[Base_Tarjetas].[SITUACION]","[Base_Tarjetas].[SITUACION].&amp;[" &amp; $C74 &amp; "]",
"[Base_Tarjetas].[TIPO]","[Base_Tarjetas].[TIPO].&amp;[" &amp; $C$1 &amp; "]")/1000,
0)</f>
        <v>0</v>
      </c>
      <c r="T74" s="8">
        <f>IFERROR(
GETPIVOTDATA("[Base_Tarjetas].[Importe]",TDinamica_R!$A$3,
"[Base_Tarjetas].[PERIODO]","[Base_Tarjetas].[PERIODO].&amp;[" &amp; TEXT(T$6,"yyyymm") &amp; "]",
"[Base_Tarjetas].[Metrica]","[Base_Tarjetas].[Metrica].&amp;[" &amp; $A74 &amp; "]",
"[Base_Tarjetas].[SEGMENTO_DESCRIP]","[Base_Tarjetas].[SEGMENTO_DESCRIP].&amp;[" &amp; $C$6 &amp; "]",
"[Base_Tarjetas].[SITUACION]","[Base_Tarjetas].[SITUACION].&amp;[" &amp; $C74 &amp; "]",
"[Base_Tarjetas].[TIPO]","[Base_Tarjetas].[TIPO].&amp;[" &amp; $C$1 &amp; "]")/1000,
0)</f>
        <v>0</v>
      </c>
      <c r="U74" s="8">
        <f>IFERROR(
GETPIVOTDATA("[Base_Tarjetas].[Importe]",TDinamica_R!$A$3,
"[Base_Tarjetas].[PERIODO]","[Base_Tarjetas].[PERIODO].&amp;[" &amp; TEXT(U$6,"yyyymm") &amp; "]",
"[Base_Tarjetas].[Metrica]","[Base_Tarjetas].[Metrica].&amp;[" &amp; $A74 &amp; "]",
"[Base_Tarjetas].[SEGMENTO_DESCRIP]","[Base_Tarjetas].[SEGMENTO_DESCRIP].&amp;[" &amp; $C$6 &amp; "]",
"[Base_Tarjetas].[SITUACION]","[Base_Tarjetas].[SITUACION].&amp;[" &amp; $C74 &amp; "]",
"[Base_Tarjetas].[TIPO]","[Base_Tarjetas].[TIPO].&amp;[" &amp; $C$1 &amp; "]")/1000,
0)</f>
        <v>0</v>
      </c>
      <c r="V74" s="8">
        <f>IFERROR(
GETPIVOTDATA("[Base_Tarjetas].[Importe]",TDinamica_R!$A$3,
"[Base_Tarjetas].[PERIODO]","[Base_Tarjetas].[PERIODO].&amp;[" &amp; TEXT(V$6,"yyyymm") &amp; "]",
"[Base_Tarjetas].[Metrica]","[Base_Tarjetas].[Metrica].&amp;[" &amp; $A74 &amp; "]",
"[Base_Tarjetas].[SEGMENTO_DESCRIP]","[Base_Tarjetas].[SEGMENTO_DESCRIP].&amp;[" &amp; $C$6 &amp; "]",
"[Base_Tarjetas].[SITUACION]","[Base_Tarjetas].[SITUACION].&amp;[" &amp; $C74 &amp; "]",
"[Base_Tarjetas].[TIPO]","[Base_Tarjetas].[TIPO].&amp;[" &amp; $C$1 &amp; "]")/1000,
0)</f>
        <v>0</v>
      </c>
      <c r="W74" s="8">
        <f>IFERROR(
GETPIVOTDATA("[Base_Tarjetas].[Importe]",TDinamica_R!$A$3,
"[Base_Tarjetas].[PERIODO]","[Base_Tarjetas].[PERIODO].&amp;[" &amp; TEXT(W$6,"yyyymm") &amp; "]",
"[Base_Tarjetas].[Metrica]","[Base_Tarjetas].[Metrica].&amp;[" &amp; $A74 &amp; "]",
"[Base_Tarjetas].[SEGMENTO_DESCRIP]","[Base_Tarjetas].[SEGMENTO_DESCRIP].&amp;[" &amp; $C$6 &amp; "]",
"[Base_Tarjetas].[SITUACION]","[Base_Tarjetas].[SITUACION].&amp;[" &amp; $C74 &amp; "]",
"[Base_Tarjetas].[TIPO]","[Base_Tarjetas].[TIPO].&amp;[" &amp; $C$1 &amp; "]")/1000,
0)</f>
        <v>0</v>
      </c>
      <c r="X74" s="8">
        <f>IFERROR(
GETPIVOTDATA("[Base_Tarjetas].[Importe]",TDinamica_R!$A$3,
"[Base_Tarjetas].[PERIODO]","[Base_Tarjetas].[PERIODO].&amp;[" &amp; TEXT(X$6,"yyyymm") &amp; "]",
"[Base_Tarjetas].[Metrica]","[Base_Tarjetas].[Metrica].&amp;[" &amp; $A74 &amp; "]",
"[Base_Tarjetas].[SEGMENTO_DESCRIP]","[Base_Tarjetas].[SEGMENTO_DESCRIP].&amp;[" &amp; $C$6 &amp; "]",
"[Base_Tarjetas].[SITUACION]","[Base_Tarjetas].[SITUACION].&amp;[" &amp; $C74 &amp; "]",
"[Base_Tarjetas].[TIPO]","[Base_Tarjetas].[TIPO].&amp;[" &amp; $C$1 &amp; "]")/1000,
0)</f>
        <v>0</v>
      </c>
      <c r="Y74" s="8">
        <f>IFERROR(
GETPIVOTDATA("[Base_Tarjetas].[Importe]",TDinamica_R!$A$3,
"[Base_Tarjetas].[PERIODO]","[Base_Tarjetas].[PERIODO].&amp;[" &amp; TEXT(Y$6,"yyyymm") &amp; "]",
"[Base_Tarjetas].[Metrica]","[Base_Tarjetas].[Metrica].&amp;[" &amp; $A74 &amp; "]",
"[Base_Tarjetas].[SEGMENTO_DESCRIP]","[Base_Tarjetas].[SEGMENTO_DESCRIP].&amp;[" &amp; $C$6 &amp; "]",
"[Base_Tarjetas].[SITUACION]","[Base_Tarjetas].[SITUACION].&amp;[" &amp; $C74 &amp; "]",
"[Base_Tarjetas].[TIPO]","[Base_Tarjetas].[TIPO].&amp;[" &amp; $C$1 &amp; "]")/1000,
0)</f>
        <v>0</v>
      </c>
      <c r="Z74" s="8">
        <f>IFERROR(
GETPIVOTDATA("[Base_Tarjetas].[Importe]",TDinamica_R!$A$3,
"[Base_Tarjetas].[PERIODO]","[Base_Tarjetas].[PERIODO].&amp;[" &amp; TEXT(Z$6,"yyyymm") &amp; "]",
"[Base_Tarjetas].[Metrica]","[Base_Tarjetas].[Metrica].&amp;[" &amp; $A74 &amp; "]",
"[Base_Tarjetas].[SEGMENTO_DESCRIP]","[Base_Tarjetas].[SEGMENTO_DESCRIP].&amp;[" &amp; $C$6 &amp; "]",
"[Base_Tarjetas].[SITUACION]","[Base_Tarjetas].[SITUACION].&amp;[" &amp; $C74 &amp; "]",
"[Base_Tarjetas].[TIPO]","[Base_Tarjetas].[TIPO].&amp;[" &amp; $C$1 &amp; "]")/1000,
0)</f>
        <v>0</v>
      </c>
      <c r="AA74" s="8">
        <f>IFERROR(
GETPIVOTDATA("[Base_Tarjetas].[Importe]",TDinamica_R!$A$3,
"[Base_Tarjetas].[PERIODO]","[Base_Tarjetas].[PERIODO].&amp;[" &amp; TEXT(AA$6,"yyyymm") &amp; "]",
"[Base_Tarjetas].[Metrica]","[Base_Tarjetas].[Metrica].&amp;[" &amp; $A74 &amp; "]",
"[Base_Tarjetas].[SEGMENTO_DESCRIP]","[Base_Tarjetas].[SEGMENTO_DESCRIP].&amp;[" &amp; $C$6 &amp; "]",
"[Base_Tarjetas].[SITUACION]","[Base_Tarjetas].[SITUACION].&amp;[" &amp; $C74 &amp; "]",
"[Base_Tarjetas].[TIPO]","[Base_Tarjetas].[TIPO].&amp;[" &amp; $C$1 &amp; "]")/1000,
0)</f>
        <v>0</v>
      </c>
      <c r="AB74" s="8">
        <f>IFERROR(
GETPIVOTDATA("[Base_Tarjetas].[Importe]",TDinamica_R!$A$3,
"[Base_Tarjetas].[PERIODO]","[Base_Tarjetas].[PERIODO].&amp;[" &amp; TEXT(AB$6,"yyyymm") &amp; "]",
"[Base_Tarjetas].[Metrica]","[Base_Tarjetas].[Metrica].&amp;[" &amp; $A74 &amp; "]",
"[Base_Tarjetas].[SEGMENTO_DESCRIP]","[Base_Tarjetas].[SEGMENTO_DESCRIP].&amp;[" &amp; $C$6 &amp; "]",
"[Base_Tarjetas].[SITUACION]","[Base_Tarjetas].[SITUACION].&amp;[" &amp; $C74 &amp; "]",
"[Base_Tarjetas].[TIPO]","[Base_Tarjetas].[TIPO].&amp;[" &amp; $C$1 &amp; "]")/1000,
0)</f>
        <v>0</v>
      </c>
      <c r="AC74" s="8">
        <f>IFERROR(
GETPIVOTDATA("[Base_Tarjetas].[Importe]",TDinamica_R!$A$3,
"[Base_Tarjetas].[PERIODO]","[Base_Tarjetas].[PERIODO].&amp;[" &amp; TEXT(AC$6,"yyyymm") &amp; "]",
"[Base_Tarjetas].[Metrica]","[Base_Tarjetas].[Metrica].&amp;[" &amp; $A74 &amp; "]",
"[Base_Tarjetas].[SEGMENTO_DESCRIP]","[Base_Tarjetas].[SEGMENTO_DESCRIP].&amp;[" &amp; $C$6 &amp; "]",
"[Base_Tarjetas].[SITUACION]","[Base_Tarjetas].[SITUACION].&amp;[" &amp; $C74 &amp; "]",
"[Base_Tarjetas].[TIPO]","[Base_Tarjetas].[TIPO].&amp;[" &amp; $C$1 &amp; "]")/1000,
0)</f>
        <v>0</v>
      </c>
      <c r="AD74" s="8">
        <f>IFERROR(
GETPIVOTDATA("[Base_Tarjetas].[Importe]",TDinamica_R!$A$3,
"[Base_Tarjetas].[PERIODO]","[Base_Tarjetas].[PERIODO].&amp;[" &amp; TEXT(AD$6,"yyyymm") &amp; "]",
"[Base_Tarjetas].[Metrica]","[Base_Tarjetas].[Metrica].&amp;[" &amp; $A74 &amp; "]",
"[Base_Tarjetas].[SEGMENTO_DESCRIP]","[Base_Tarjetas].[SEGMENTO_DESCRIP].&amp;[" &amp; $C$6 &amp; "]",
"[Base_Tarjetas].[SITUACION]","[Base_Tarjetas].[SITUACION].&amp;[" &amp; $C74 &amp; "]",
"[Base_Tarjetas].[TIPO]","[Base_Tarjetas].[TIPO].&amp;[" &amp; $C$1 &amp; "]")/1000,
0)</f>
        <v>0</v>
      </c>
      <c r="AE74" s="8">
        <f>IFERROR(
GETPIVOTDATA("[Base_Tarjetas].[Importe]",TDinamica_R!$A$3,
"[Base_Tarjetas].[PERIODO]","[Base_Tarjetas].[PERIODO].&amp;[" &amp; TEXT(AE$6,"yyyymm") &amp; "]",
"[Base_Tarjetas].[Metrica]","[Base_Tarjetas].[Metrica].&amp;[" &amp; $A74 &amp; "]",
"[Base_Tarjetas].[SEGMENTO_DESCRIP]","[Base_Tarjetas].[SEGMENTO_DESCRIP].&amp;[" &amp; $C$6 &amp; "]",
"[Base_Tarjetas].[SITUACION]","[Base_Tarjetas].[SITUACION].&amp;[" &amp; $C74 &amp; "]",
"[Base_Tarjetas].[TIPO]","[Base_Tarjetas].[TIPO].&amp;[" &amp; $C$1 &amp; "]")/1000,
0)</f>
        <v>0</v>
      </c>
      <c r="AF74" s="8">
        <f>IFERROR(
GETPIVOTDATA("[Base_Tarjetas].[Importe]",TDinamica_R!$A$3,
"[Base_Tarjetas].[PERIODO]","[Base_Tarjetas].[PERIODO].&amp;[" &amp; TEXT(AF$6,"yyyymm") &amp; "]",
"[Base_Tarjetas].[Metrica]","[Base_Tarjetas].[Metrica].&amp;[" &amp; $A74 &amp; "]",
"[Base_Tarjetas].[SEGMENTO_DESCRIP]","[Base_Tarjetas].[SEGMENTO_DESCRIP].&amp;[" &amp; $C$6 &amp; "]",
"[Base_Tarjetas].[SITUACION]","[Base_Tarjetas].[SITUACION].&amp;[" &amp; $C74 &amp; "]",
"[Base_Tarjetas].[TIPO]","[Base_Tarjetas].[TIPO].&amp;[" &amp; $C$1 &amp; "]")/1000,
0)</f>
        <v>0</v>
      </c>
      <c r="AG74" s="8">
        <f>IFERROR(
GETPIVOTDATA("[Base_Tarjetas].[Importe]",TDinamica_R!$A$3,
"[Base_Tarjetas].[PERIODO]","[Base_Tarjetas].[PERIODO].&amp;[" &amp; TEXT(AG$6,"yyyymm") &amp; "]",
"[Base_Tarjetas].[Metrica]","[Base_Tarjetas].[Metrica].&amp;[" &amp; $A74 &amp; "]",
"[Base_Tarjetas].[SEGMENTO_DESCRIP]","[Base_Tarjetas].[SEGMENTO_DESCRIP].&amp;[" &amp; $C$6 &amp; "]",
"[Base_Tarjetas].[SITUACION]","[Base_Tarjetas].[SITUACION].&amp;[" &amp; $C74 &amp; "]",
"[Base_Tarjetas].[TIPO]","[Base_Tarjetas].[TIPO].&amp;[" &amp; $C$1 &amp; "]")/1000,
0)</f>
        <v>0</v>
      </c>
      <c r="AH74" s="8">
        <f>IFERROR(
GETPIVOTDATA("[Base_Tarjetas].[Importe]",TDinamica_R!$A$3,
"[Base_Tarjetas].[PERIODO]","[Base_Tarjetas].[PERIODO].&amp;[" &amp; TEXT(AH$6,"yyyymm") &amp; "]",
"[Base_Tarjetas].[Metrica]","[Base_Tarjetas].[Metrica].&amp;[" &amp; $A74 &amp; "]",
"[Base_Tarjetas].[SEGMENTO_DESCRIP]","[Base_Tarjetas].[SEGMENTO_DESCRIP].&amp;[" &amp; $C$6 &amp; "]",
"[Base_Tarjetas].[SITUACION]","[Base_Tarjetas].[SITUACION].&amp;[" &amp; $C74 &amp; "]",
"[Base_Tarjetas].[TIPO]","[Base_Tarjetas].[TIPO].&amp;[" &amp; $C$1 &amp; "]")/1000,
0)</f>
        <v>0</v>
      </c>
      <c r="AI74" s="8">
        <f>IFERROR(
GETPIVOTDATA("[Base_Tarjetas].[Importe]",TDinamica_R!$A$3,
"[Base_Tarjetas].[PERIODO]","[Base_Tarjetas].[PERIODO].&amp;[" &amp; TEXT(AI$6,"yyyymm") &amp; "]",
"[Base_Tarjetas].[Metrica]","[Base_Tarjetas].[Metrica].&amp;[" &amp; $A74 &amp; "]",
"[Base_Tarjetas].[SEGMENTO_DESCRIP]","[Base_Tarjetas].[SEGMENTO_DESCRIP].&amp;[" &amp; $C$6 &amp; "]",
"[Base_Tarjetas].[SITUACION]","[Base_Tarjetas].[SITUACION].&amp;[" &amp; $C74 &amp; "]",
"[Base_Tarjetas].[TIPO]","[Base_Tarjetas].[TIPO].&amp;[" &amp; $C$1 &amp; "]")/1000,
0)</f>
        <v>0</v>
      </c>
      <c r="AJ74" s="8">
        <f>IFERROR(
GETPIVOTDATA("[Base_Tarjetas].[Importe]",TDinamica_R!$A$3,
"[Base_Tarjetas].[PERIODO]","[Base_Tarjetas].[PERIODO].&amp;[" &amp; TEXT(AJ$6,"yyyymm") &amp; "]",
"[Base_Tarjetas].[Metrica]","[Base_Tarjetas].[Metrica].&amp;[" &amp; $A74 &amp; "]",
"[Base_Tarjetas].[SEGMENTO_DESCRIP]","[Base_Tarjetas].[SEGMENTO_DESCRIP].&amp;[" &amp; $C$6 &amp; "]",
"[Base_Tarjetas].[SITUACION]","[Base_Tarjetas].[SITUACION].&amp;[" &amp; $C74 &amp; "]",
"[Base_Tarjetas].[TIPO]","[Base_Tarjetas].[TIPO].&amp;[" &amp; $C$1 &amp; "]")/1000,
0)</f>
        <v>0</v>
      </c>
      <c r="AK74" s="8">
        <f>IFERROR(
GETPIVOTDATA("[Base_Tarjetas].[Importe]",TDinamica_R!$A$3,
"[Base_Tarjetas].[PERIODO]","[Base_Tarjetas].[PERIODO].&amp;[" &amp; TEXT(AK$6,"yyyymm") &amp; "]",
"[Base_Tarjetas].[Metrica]","[Base_Tarjetas].[Metrica].&amp;[" &amp; $A74 &amp; "]",
"[Base_Tarjetas].[SEGMENTO_DESCRIP]","[Base_Tarjetas].[SEGMENTO_DESCRIP].&amp;[" &amp; $C$6 &amp; "]",
"[Base_Tarjetas].[SITUACION]","[Base_Tarjetas].[SITUACION].&amp;[" &amp; $C74 &amp; "]",
"[Base_Tarjetas].[TIPO]","[Base_Tarjetas].[TIPO].&amp;[" &amp; $C$1 &amp; "]")/1000,
0)</f>
        <v>0</v>
      </c>
      <c r="AL74" s="8">
        <f>IFERROR(
GETPIVOTDATA("[Base_Tarjetas].[Importe]",TDinamica_R!$A$3,
"[Base_Tarjetas].[PERIODO]","[Base_Tarjetas].[PERIODO].&amp;[" &amp; TEXT(AL$6,"yyyymm") &amp; "]",
"[Base_Tarjetas].[Metrica]","[Base_Tarjetas].[Metrica].&amp;[" &amp; $A74 &amp; "]",
"[Base_Tarjetas].[SEGMENTO_DESCRIP]","[Base_Tarjetas].[SEGMENTO_DESCRIP].&amp;[" &amp; $C$6 &amp; "]",
"[Base_Tarjetas].[SITUACION]","[Base_Tarjetas].[SITUACION].&amp;[" &amp; $C74 &amp; "]",
"[Base_Tarjetas].[TIPO]","[Base_Tarjetas].[TIPO].&amp;[" &amp; $C$1 &amp; "]")/1000,
0)</f>
        <v>0</v>
      </c>
      <c r="AM74" s="8">
        <f>IFERROR(
GETPIVOTDATA("[Base_Tarjetas].[Importe]",TDinamica_R!$A$3,
"[Base_Tarjetas].[PERIODO]","[Base_Tarjetas].[PERIODO].&amp;[" &amp; TEXT(AM$6,"yyyymm") &amp; "]",
"[Base_Tarjetas].[Metrica]","[Base_Tarjetas].[Metrica].&amp;[" &amp; $A74 &amp; "]",
"[Base_Tarjetas].[SEGMENTO_DESCRIP]","[Base_Tarjetas].[SEGMENTO_DESCRIP].&amp;[" &amp; $C$6 &amp; "]",
"[Base_Tarjetas].[SITUACION]","[Base_Tarjetas].[SITUACION].&amp;[" &amp; $C74 &amp; "]",
"[Base_Tarjetas].[TIPO]","[Base_Tarjetas].[TIPO].&amp;[" &amp; $C$1 &amp; "]")/1000,
0)</f>
        <v>0</v>
      </c>
      <c r="AN74" s="8">
        <f>IFERROR(
GETPIVOTDATA("[Base_Tarjetas].[Importe]",TDinamica_R!$A$3,
"[Base_Tarjetas].[PERIODO]","[Base_Tarjetas].[PERIODO].&amp;[" &amp; TEXT(AN$6,"yyyymm") &amp; "]",
"[Base_Tarjetas].[Metrica]","[Base_Tarjetas].[Metrica].&amp;[" &amp; $A74 &amp; "]",
"[Base_Tarjetas].[SEGMENTO_DESCRIP]","[Base_Tarjetas].[SEGMENTO_DESCRIP].&amp;[" &amp; $C$6 &amp; "]",
"[Base_Tarjetas].[SITUACION]","[Base_Tarjetas].[SITUACION].&amp;[" &amp; $C74 &amp; "]",
"[Base_Tarjetas].[TIPO]","[Base_Tarjetas].[TIPO].&amp;[" &amp; $C$1 &amp; "]")/1000,
0)</f>
        <v>0</v>
      </c>
      <c r="AO74" s="8">
        <f>IFERROR(
GETPIVOTDATA("[Base_Tarjetas].[Importe]",TDinamica_R!$A$3,
"[Base_Tarjetas].[PERIODO]","[Base_Tarjetas].[PERIODO].&amp;[" &amp; TEXT(AO$6,"yyyymm") &amp; "]",
"[Base_Tarjetas].[Metrica]","[Base_Tarjetas].[Metrica].&amp;[" &amp; $A74 &amp; "]",
"[Base_Tarjetas].[SEGMENTO_DESCRIP]","[Base_Tarjetas].[SEGMENTO_DESCRIP].&amp;[" &amp; $C$6 &amp; "]",
"[Base_Tarjetas].[SITUACION]","[Base_Tarjetas].[SITUACION].&amp;[" &amp; $C74 &amp; "]",
"[Base_Tarjetas].[TIPO]","[Base_Tarjetas].[TIPO].&amp;[" &amp; $C$1 &amp; "]")/1000,
0)</f>
        <v>0</v>
      </c>
      <c r="AP74" s="8">
        <f>IFERROR(
GETPIVOTDATA("[Base_Tarjetas].[Importe]",TDinamica_R!$A$3,
"[Base_Tarjetas].[PERIODO]","[Base_Tarjetas].[PERIODO].&amp;[" &amp; TEXT(AP$6,"yyyymm") &amp; "]",
"[Base_Tarjetas].[Metrica]","[Base_Tarjetas].[Metrica].&amp;[" &amp; $A74 &amp; "]",
"[Base_Tarjetas].[SEGMENTO_DESCRIP]","[Base_Tarjetas].[SEGMENTO_DESCRIP].&amp;[" &amp; $C$6 &amp; "]",
"[Base_Tarjetas].[SITUACION]","[Base_Tarjetas].[SITUACION].&amp;[" &amp; $C74 &amp; "]",
"[Base_Tarjetas].[TIPO]","[Base_Tarjetas].[TIPO].&amp;[" &amp; $C$1 &amp; "]")/1000,
0)</f>
        <v>0</v>
      </c>
      <c r="AQ74" s="8">
        <f>IFERROR(
GETPIVOTDATA("[Base_Tarjetas].[Importe]",TDinamica_R!$A$3,
"[Base_Tarjetas].[PERIODO]","[Base_Tarjetas].[PERIODO].&amp;[" &amp; TEXT(AQ$6,"yyyymm") &amp; "]",
"[Base_Tarjetas].[Metrica]","[Base_Tarjetas].[Metrica].&amp;[" &amp; $A74 &amp; "]",
"[Base_Tarjetas].[SEGMENTO_DESCRIP]","[Base_Tarjetas].[SEGMENTO_DESCRIP].&amp;[" &amp; $C$6 &amp; "]",
"[Base_Tarjetas].[SITUACION]","[Base_Tarjetas].[SITUACION].&amp;[" &amp; $C74 &amp; "]",
"[Base_Tarjetas].[TIPO]","[Base_Tarjetas].[TIPO].&amp;[" &amp; $C$1 &amp; "]")/1000,
0)</f>
        <v>0</v>
      </c>
      <c r="AR74" s="8">
        <f>IFERROR(
GETPIVOTDATA("[Base_Tarjetas].[Importe]",TDinamica_R!$A$3,
"[Base_Tarjetas].[PERIODO]","[Base_Tarjetas].[PERIODO].&amp;[" &amp; TEXT(AR$6,"yyyymm") &amp; "]",
"[Base_Tarjetas].[Metrica]","[Base_Tarjetas].[Metrica].&amp;[" &amp; $A74 &amp; "]",
"[Base_Tarjetas].[SEGMENTO_DESCRIP]","[Base_Tarjetas].[SEGMENTO_DESCRIP].&amp;[" &amp; $C$6 &amp; "]",
"[Base_Tarjetas].[SITUACION]","[Base_Tarjetas].[SITUACION].&amp;[" &amp; $C74 &amp; "]",
"[Base_Tarjetas].[TIPO]","[Base_Tarjetas].[TIPO].&amp;[" &amp; $C$1 &amp; "]")/1000,
0)</f>
        <v>0</v>
      </c>
      <c r="AS74" s="8">
        <f>IFERROR(
GETPIVOTDATA("[Base_Tarjetas].[Importe]",TDinamica_R!$A$3,
"[Base_Tarjetas].[PERIODO]","[Base_Tarjetas].[PERIODO].&amp;[" &amp; TEXT(AS$6,"yyyymm") &amp; "]",
"[Base_Tarjetas].[Metrica]","[Base_Tarjetas].[Metrica].&amp;[" &amp; $A74 &amp; "]",
"[Base_Tarjetas].[SEGMENTO_DESCRIP]","[Base_Tarjetas].[SEGMENTO_DESCRIP].&amp;[" &amp; $C$6 &amp; "]",
"[Base_Tarjetas].[SITUACION]","[Base_Tarjetas].[SITUACION].&amp;[" &amp; $C74 &amp; "]",
"[Base_Tarjetas].[TIPO]","[Base_Tarjetas].[TIPO].&amp;[" &amp; $C$1 &amp; "]")/1000,
0)</f>
        <v>0</v>
      </c>
      <c r="AT74" s="8">
        <f>IFERROR(
GETPIVOTDATA("[Base_Tarjetas].[Importe]",TDinamica_R!$A$3,
"[Base_Tarjetas].[PERIODO]","[Base_Tarjetas].[PERIODO].&amp;[" &amp; TEXT(AT$6,"yyyymm") &amp; "]",
"[Base_Tarjetas].[Metrica]","[Base_Tarjetas].[Metrica].&amp;[" &amp; $A74 &amp; "]",
"[Base_Tarjetas].[SEGMENTO_DESCRIP]","[Base_Tarjetas].[SEGMENTO_DESCRIP].&amp;[" &amp; $C$6 &amp; "]",
"[Base_Tarjetas].[SITUACION]","[Base_Tarjetas].[SITUACION].&amp;[" &amp; $C74 &amp; "]",
"[Base_Tarjetas].[TIPO]","[Base_Tarjetas].[TIPO].&amp;[" &amp; $C$1 &amp; "]")/1000,
0)</f>
        <v>0</v>
      </c>
      <c r="AU74" s="8">
        <f>IFERROR(
GETPIVOTDATA("[Base_Tarjetas].[Importe]",TDinamica_R!$A$3,
"[Base_Tarjetas].[PERIODO]","[Base_Tarjetas].[PERIODO].&amp;[" &amp; TEXT(AU$6,"yyyymm") &amp; "]",
"[Base_Tarjetas].[Metrica]","[Base_Tarjetas].[Metrica].&amp;[" &amp; $A74 &amp; "]",
"[Base_Tarjetas].[SEGMENTO_DESCRIP]","[Base_Tarjetas].[SEGMENTO_DESCRIP].&amp;[" &amp; $C$6 &amp; "]",
"[Base_Tarjetas].[SITUACION]","[Base_Tarjetas].[SITUACION].&amp;[" &amp; $C74 &amp; "]",
"[Base_Tarjetas].[TIPO]","[Base_Tarjetas].[TIPO].&amp;[" &amp; $C$1 &amp; "]")/1000,
0)</f>
        <v>0</v>
      </c>
      <c r="AV74" s="8">
        <f>IFERROR(
GETPIVOTDATA("[Base_Tarjetas].[Importe]",TDinamica_R!$A$3,
"[Base_Tarjetas].[PERIODO]","[Base_Tarjetas].[PERIODO].&amp;[" &amp; TEXT(AV$6,"yyyymm") &amp; "]",
"[Base_Tarjetas].[Metrica]","[Base_Tarjetas].[Metrica].&amp;[" &amp; $A74 &amp; "]",
"[Base_Tarjetas].[SEGMENTO_DESCRIP]","[Base_Tarjetas].[SEGMENTO_DESCRIP].&amp;[" &amp; $C$6 &amp; "]",
"[Base_Tarjetas].[SITUACION]","[Base_Tarjetas].[SITUACION].&amp;[" &amp; $C74 &amp; "]",
"[Base_Tarjetas].[TIPO]","[Base_Tarjetas].[TIPO].&amp;[" &amp; $C$1 &amp; "]")/1000,
0)</f>
        <v>0</v>
      </c>
      <c r="AW74" s="8">
        <f>IFERROR(
GETPIVOTDATA("[Base_Tarjetas].[Importe]",TDinamica_R!$A$3,
"[Base_Tarjetas].[PERIODO]","[Base_Tarjetas].[PERIODO].&amp;[" &amp; TEXT(AW$6,"yyyymm") &amp; "]",
"[Base_Tarjetas].[Metrica]","[Base_Tarjetas].[Metrica].&amp;[" &amp; $A74 &amp; "]",
"[Base_Tarjetas].[SEGMENTO_DESCRIP]","[Base_Tarjetas].[SEGMENTO_DESCRIP].&amp;[" &amp; $C$6 &amp; "]",
"[Base_Tarjetas].[SITUACION]","[Base_Tarjetas].[SITUACION].&amp;[" &amp; $C74 &amp; "]",
"[Base_Tarjetas].[TIPO]","[Base_Tarjetas].[TIPO].&amp;[" &amp; $C$1 &amp; "]")/1000,
0)</f>
        <v>0</v>
      </c>
      <c r="AX74" s="8">
        <f>IFERROR(
GETPIVOTDATA("[Base_Tarjetas].[Importe]",TDinamica_R!$A$3,
"[Base_Tarjetas].[PERIODO]","[Base_Tarjetas].[PERIODO].&amp;[" &amp; TEXT(AX$6,"yyyymm") &amp; "]",
"[Base_Tarjetas].[Metrica]","[Base_Tarjetas].[Metrica].&amp;[" &amp; $A74 &amp; "]",
"[Base_Tarjetas].[SEGMENTO_DESCRIP]","[Base_Tarjetas].[SEGMENTO_DESCRIP].&amp;[" &amp; $C$6 &amp; "]",
"[Base_Tarjetas].[SITUACION]","[Base_Tarjetas].[SITUACION].&amp;[" &amp; $C74 &amp; "]",
"[Base_Tarjetas].[TIPO]","[Base_Tarjetas].[TIPO].&amp;[" &amp; $C$1 &amp; "]")/1000,
0)</f>
        <v>0</v>
      </c>
      <c r="AY74" s="8">
        <f>IFERROR(
GETPIVOTDATA("[Base_Tarjetas].[Importe]",TDinamica_R!$A$3,
"[Base_Tarjetas].[PERIODO]","[Base_Tarjetas].[PERIODO].&amp;[" &amp; TEXT(AY$6,"yyyymm") &amp; "]",
"[Base_Tarjetas].[Metrica]","[Base_Tarjetas].[Metrica].&amp;[" &amp; $A74 &amp; "]",
"[Base_Tarjetas].[SEGMENTO_DESCRIP]","[Base_Tarjetas].[SEGMENTO_DESCRIP].&amp;[" &amp; $C$6 &amp; "]",
"[Base_Tarjetas].[SITUACION]","[Base_Tarjetas].[SITUACION].&amp;[" &amp; $C74 &amp; "]",
"[Base_Tarjetas].[TIPO]","[Base_Tarjetas].[TIPO].&amp;[" &amp; $C$1 &amp; "]")/1000,
0)</f>
        <v>0</v>
      </c>
      <c r="AZ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TEXT(AZ$6,"yyyymm") &amp; "]"),
0)</f>
        <v>0</v>
      </c>
      <c r="BA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TEXT(BA$6,"yyyymm") &amp; "]"),
0)</f>
        <v>0</v>
      </c>
      <c r="BB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TEXT(BB$6,"yyyymm") &amp; "]"),
0)</f>
        <v>0</v>
      </c>
      <c r="BC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TEXT(BC$6,"yyyymm") &amp; "]"),
0)</f>
        <v>0</v>
      </c>
      <c r="BD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TEXT(BD$6,"yyyymm") &amp; "]"),
0)</f>
        <v>0</v>
      </c>
      <c r="BE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TEXT(BE$6,"yyyymm") &amp; "]"),
0)</f>
        <v>0</v>
      </c>
      <c r="BF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TEXT(BF$6,"yyyymm") &amp; "]"),
0)</f>
        <v>0</v>
      </c>
      <c r="BG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TEXT(BG$6,"yyyymm") &amp; "]"),
0)</f>
        <v>0</v>
      </c>
      <c r="BH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TEXT(BH$6,"yyyymm") &amp; "]"),
0)</f>
        <v>0</v>
      </c>
      <c r="BI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TEXT(BI$6,"yyyymm") &amp; "]"),
0)</f>
        <v>0</v>
      </c>
      <c r="BJ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TEXT(BJ$6,"yyyymm") &amp; "]"),
0)</f>
        <v>0</v>
      </c>
      <c r="BK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TEXT(BK$6,"yyyymm") &amp; "]"),
0)</f>
        <v>0</v>
      </c>
      <c r="BO74" s="24">
        <f t="shared" si="48"/>
        <v>0</v>
      </c>
      <c r="BP74" s="24">
        <f t="shared" si="48"/>
        <v>0</v>
      </c>
      <c r="BQ74" s="24">
        <f t="shared" si="48"/>
        <v>0</v>
      </c>
      <c r="BR74" s="24">
        <f t="shared" si="48"/>
        <v>0</v>
      </c>
      <c r="BS74" s="24">
        <f t="shared" si="48"/>
        <v>0</v>
      </c>
      <c r="BT74" s="24">
        <f t="shared" si="48"/>
        <v>0</v>
      </c>
    </row>
    <row r="75" spans="1:72" outlineLevel="1" x14ac:dyDescent="0.25">
      <c r="A75" s="11" t="s">
        <v>35</v>
      </c>
      <c r="C75" s="2" t="s">
        <v>100</v>
      </c>
      <c r="D75" s="8">
        <f>IFERROR(
GETPIVOTDATA("[Base_Tarjetas].[Importe]",TDinamica_R!$A$3,
"[Base_Tarjetas].[PERIODO]","[Base_Tarjetas].[PERIODO].&amp;[" &amp; TEXT(D$6,"yyyymm") &amp; "]",
"[Base_Tarjetas].[Metrica]","[Base_Tarjetas].[Metrica].&amp;[" &amp; $A75 &amp; "]",
"[Base_Tarjetas].[SEGMENTO_DESCRIP]","[Base_Tarjetas].[SEGMENTO_DESCRIP].&amp;[" &amp; $C$6 &amp; "]",
"[Base_Tarjetas].[SITUACION]","[Base_Tarjetas].[SITUACION].&amp;[" &amp; $C75 &amp; "]",
"[Base_Tarjetas].[TIPO]","[Base_Tarjetas].[TIPO].&amp;[" &amp; $C$1 &amp; "]")/1000,
0)</f>
        <v>0</v>
      </c>
      <c r="E75" s="8">
        <f>IFERROR(
GETPIVOTDATA("[Base_Tarjetas].[Importe]",TDinamica_R!$A$3,
"[Base_Tarjetas].[PERIODO]","[Base_Tarjetas].[PERIODO].&amp;[" &amp; TEXT(E$6,"yyyymm") &amp; "]",
"[Base_Tarjetas].[Metrica]","[Base_Tarjetas].[Metrica].&amp;[" &amp; $A75 &amp; "]",
"[Base_Tarjetas].[SEGMENTO_DESCRIP]","[Base_Tarjetas].[SEGMENTO_DESCRIP].&amp;[" &amp; $C$6 &amp; "]",
"[Base_Tarjetas].[SITUACION]","[Base_Tarjetas].[SITUACION].&amp;[" &amp; $C75 &amp; "]",
"[Base_Tarjetas].[TIPO]","[Base_Tarjetas].[TIPO].&amp;[" &amp; $C$1 &amp; "]")/1000,
0)</f>
        <v>0</v>
      </c>
      <c r="F75" s="8">
        <f>IFERROR(
GETPIVOTDATA("[Base_Tarjetas].[Importe]",TDinamica_R!$A$3,
"[Base_Tarjetas].[PERIODO]","[Base_Tarjetas].[PERIODO].&amp;[" &amp; TEXT(F$6,"yyyymm") &amp; "]",
"[Base_Tarjetas].[Metrica]","[Base_Tarjetas].[Metrica].&amp;[" &amp; $A75 &amp; "]",
"[Base_Tarjetas].[SEGMENTO_DESCRIP]","[Base_Tarjetas].[SEGMENTO_DESCRIP].&amp;[" &amp; $C$6 &amp; "]",
"[Base_Tarjetas].[SITUACION]","[Base_Tarjetas].[SITUACION].&amp;[" &amp; $C75 &amp; "]",
"[Base_Tarjetas].[TIPO]","[Base_Tarjetas].[TIPO].&amp;[" &amp; $C$1 &amp; "]")/1000,
0)</f>
        <v>0</v>
      </c>
      <c r="G75" s="8">
        <f>IFERROR(
GETPIVOTDATA("[Base_Tarjetas].[Importe]",TDinamica_R!$A$3,
"[Base_Tarjetas].[PERIODO]","[Base_Tarjetas].[PERIODO].&amp;[" &amp; TEXT(G$6,"yyyymm") &amp; "]",
"[Base_Tarjetas].[Metrica]","[Base_Tarjetas].[Metrica].&amp;[" &amp; $A75 &amp; "]",
"[Base_Tarjetas].[SEGMENTO_DESCRIP]","[Base_Tarjetas].[SEGMENTO_DESCRIP].&amp;[" &amp; $C$6 &amp; "]",
"[Base_Tarjetas].[SITUACION]","[Base_Tarjetas].[SITUACION].&amp;[" &amp; $C75 &amp; "]",
"[Base_Tarjetas].[TIPO]","[Base_Tarjetas].[TIPO].&amp;[" &amp; $C$1 &amp; "]")/1000,
0)</f>
        <v>0</v>
      </c>
      <c r="H75" s="8">
        <f>IFERROR(
GETPIVOTDATA("[Base_Tarjetas].[Importe]",TDinamica_R!$A$3,
"[Base_Tarjetas].[PERIODO]","[Base_Tarjetas].[PERIODO].&amp;[" &amp; TEXT(H$6,"yyyymm") &amp; "]",
"[Base_Tarjetas].[Metrica]","[Base_Tarjetas].[Metrica].&amp;[" &amp; $A75 &amp; "]",
"[Base_Tarjetas].[SEGMENTO_DESCRIP]","[Base_Tarjetas].[SEGMENTO_DESCRIP].&amp;[" &amp; $C$6 &amp; "]",
"[Base_Tarjetas].[SITUACION]","[Base_Tarjetas].[SITUACION].&amp;[" &amp; $C75 &amp; "]",
"[Base_Tarjetas].[TIPO]","[Base_Tarjetas].[TIPO].&amp;[" &amp; $C$1 &amp; "]")/1000,
0)</f>
        <v>0</v>
      </c>
      <c r="I75" s="8">
        <f>IFERROR(
GETPIVOTDATA("[Base_Tarjetas].[Importe]",TDinamica_R!$A$3,
"[Base_Tarjetas].[PERIODO]","[Base_Tarjetas].[PERIODO].&amp;[" &amp; TEXT(I$6,"yyyymm") &amp; "]",
"[Base_Tarjetas].[Metrica]","[Base_Tarjetas].[Metrica].&amp;[" &amp; $A75 &amp; "]",
"[Base_Tarjetas].[SEGMENTO_DESCRIP]","[Base_Tarjetas].[SEGMENTO_DESCRIP].&amp;[" &amp; $C$6 &amp; "]",
"[Base_Tarjetas].[SITUACION]","[Base_Tarjetas].[SITUACION].&amp;[" &amp; $C75 &amp; "]",
"[Base_Tarjetas].[TIPO]","[Base_Tarjetas].[TIPO].&amp;[" &amp; $C$1 &amp; "]")/1000,
0)</f>
        <v>0</v>
      </c>
      <c r="J75" s="8">
        <f>IFERROR(
GETPIVOTDATA("[Base_Tarjetas].[Importe]",TDinamica_R!$A$3,
"[Base_Tarjetas].[PERIODO]","[Base_Tarjetas].[PERIODO].&amp;[" &amp; TEXT(J$6,"yyyymm") &amp; "]",
"[Base_Tarjetas].[Metrica]","[Base_Tarjetas].[Metrica].&amp;[" &amp; $A75 &amp; "]",
"[Base_Tarjetas].[SEGMENTO_DESCRIP]","[Base_Tarjetas].[SEGMENTO_DESCRIP].&amp;[" &amp; $C$6 &amp; "]",
"[Base_Tarjetas].[SITUACION]","[Base_Tarjetas].[SITUACION].&amp;[" &amp; $C75 &amp; "]",
"[Base_Tarjetas].[TIPO]","[Base_Tarjetas].[TIPO].&amp;[" &amp; $C$1 &amp; "]")/1000,
0)</f>
        <v>0</v>
      </c>
      <c r="K75" s="8">
        <f>IFERROR(
GETPIVOTDATA("[Base_Tarjetas].[Importe]",TDinamica_R!$A$3,
"[Base_Tarjetas].[PERIODO]","[Base_Tarjetas].[PERIODO].&amp;[" &amp; TEXT(K$6,"yyyymm") &amp; "]",
"[Base_Tarjetas].[Metrica]","[Base_Tarjetas].[Metrica].&amp;[" &amp; $A75 &amp; "]",
"[Base_Tarjetas].[SEGMENTO_DESCRIP]","[Base_Tarjetas].[SEGMENTO_DESCRIP].&amp;[" &amp; $C$6 &amp; "]",
"[Base_Tarjetas].[SITUACION]","[Base_Tarjetas].[SITUACION].&amp;[" &amp; $C75 &amp; "]",
"[Base_Tarjetas].[TIPO]","[Base_Tarjetas].[TIPO].&amp;[" &amp; $C$1 &amp; "]")/1000,
0)</f>
        <v>0</v>
      </c>
      <c r="L75" s="8">
        <f>IFERROR(
GETPIVOTDATA("[Base_Tarjetas].[Importe]",TDinamica_R!$A$3,
"[Base_Tarjetas].[PERIODO]","[Base_Tarjetas].[PERIODO].&amp;[" &amp; TEXT(L$6,"yyyymm") &amp; "]",
"[Base_Tarjetas].[Metrica]","[Base_Tarjetas].[Metrica].&amp;[" &amp; $A75 &amp; "]",
"[Base_Tarjetas].[SEGMENTO_DESCRIP]","[Base_Tarjetas].[SEGMENTO_DESCRIP].&amp;[" &amp; $C$6 &amp; "]",
"[Base_Tarjetas].[SITUACION]","[Base_Tarjetas].[SITUACION].&amp;[" &amp; $C75 &amp; "]",
"[Base_Tarjetas].[TIPO]","[Base_Tarjetas].[TIPO].&amp;[" &amp; $C$1 &amp; "]")/1000,
0)</f>
        <v>0</v>
      </c>
      <c r="M75" s="8">
        <f>IFERROR(
GETPIVOTDATA("[Base_Tarjetas].[Importe]",TDinamica_R!$A$3,
"[Base_Tarjetas].[PERIODO]","[Base_Tarjetas].[PERIODO].&amp;[" &amp; TEXT(M$6,"yyyymm") &amp; "]",
"[Base_Tarjetas].[Metrica]","[Base_Tarjetas].[Metrica].&amp;[" &amp; $A75 &amp; "]",
"[Base_Tarjetas].[SEGMENTO_DESCRIP]","[Base_Tarjetas].[SEGMENTO_DESCRIP].&amp;[" &amp; $C$6 &amp; "]",
"[Base_Tarjetas].[SITUACION]","[Base_Tarjetas].[SITUACION].&amp;[" &amp; $C75 &amp; "]",
"[Base_Tarjetas].[TIPO]","[Base_Tarjetas].[TIPO].&amp;[" &amp; $C$1 &amp; "]")/1000,
0)</f>
        <v>0</v>
      </c>
      <c r="N75" s="8">
        <f>IFERROR(
GETPIVOTDATA("[Base_Tarjetas].[Importe]",TDinamica_R!$A$3,
"[Base_Tarjetas].[PERIODO]","[Base_Tarjetas].[PERIODO].&amp;[" &amp; TEXT(N$6,"yyyymm") &amp; "]",
"[Base_Tarjetas].[Metrica]","[Base_Tarjetas].[Metrica].&amp;[" &amp; $A75 &amp; "]",
"[Base_Tarjetas].[SEGMENTO_DESCRIP]","[Base_Tarjetas].[SEGMENTO_DESCRIP].&amp;[" &amp; $C$6 &amp; "]",
"[Base_Tarjetas].[SITUACION]","[Base_Tarjetas].[SITUACION].&amp;[" &amp; $C75 &amp; "]",
"[Base_Tarjetas].[TIPO]","[Base_Tarjetas].[TIPO].&amp;[" &amp; $C$1 &amp; "]")/1000,
0)</f>
        <v>0</v>
      </c>
      <c r="O75" s="8">
        <f>IFERROR(
GETPIVOTDATA("[Base_Tarjetas].[Importe]",TDinamica_R!$A$3,
"[Base_Tarjetas].[PERIODO]","[Base_Tarjetas].[PERIODO].&amp;[" &amp; TEXT(O$6,"yyyymm") &amp; "]",
"[Base_Tarjetas].[Metrica]","[Base_Tarjetas].[Metrica].&amp;[" &amp; $A75 &amp; "]",
"[Base_Tarjetas].[SEGMENTO_DESCRIP]","[Base_Tarjetas].[SEGMENTO_DESCRIP].&amp;[" &amp; $C$6 &amp; "]",
"[Base_Tarjetas].[SITUACION]","[Base_Tarjetas].[SITUACION].&amp;[" &amp; $C75 &amp; "]",
"[Base_Tarjetas].[TIPO]","[Base_Tarjetas].[TIPO].&amp;[" &amp; $C$1 &amp; "]")/1000,
0)</f>
        <v>0</v>
      </c>
      <c r="P75" s="8">
        <f>IFERROR(
GETPIVOTDATA("[Base_Tarjetas].[Importe]",TDinamica_R!$A$3,
"[Base_Tarjetas].[PERIODO]","[Base_Tarjetas].[PERIODO].&amp;[" &amp; TEXT(P$6,"yyyymm") &amp; "]",
"[Base_Tarjetas].[Metrica]","[Base_Tarjetas].[Metrica].&amp;[" &amp; $A75 &amp; "]",
"[Base_Tarjetas].[SEGMENTO_DESCRIP]","[Base_Tarjetas].[SEGMENTO_DESCRIP].&amp;[" &amp; $C$6 &amp; "]",
"[Base_Tarjetas].[SITUACION]","[Base_Tarjetas].[SITUACION].&amp;[" &amp; $C75 &amp; "]",
"[Base_Tarjetas].[TIPO]","[Base_Tarjetas].[TIPO].&amp;[" &amp; $C$1 &amp; "]")/1000,
0)</f>
        <v>0</v>
      </c>
      <c r="Q75" s="8">
        <f>IFERROR(
GETPIVOTDATA("[Base_Tarjetas].[Importe]",TDinamica_R!$A$3,
"[Base_Tarjetas].[PERIODO]","[Base_Tarjetas].[PERIODO].&amp;[" &amp; TEXT(Q$6,"yyyymm") &amp; "]",
"[Base_Tarjetas].[Metrica]","[Base_Tarjetas].[Metrica].&amp;[" &amp; $A75 &amp; "]",
"[Base_Tarjetas].[SEGMENTO_DESCRIP]","[Base_Tarjetas].[SEGMENTO_DESCRIP].&amp;[" &amp; $C$6 &amp; "]",
"[Base_Tarjetas].[SITUACION]","[Base_Tarjetas].[SITUACION].&amp;[" &amp; $C75 &amp; "]",
"[Base_Tarjetas].[TIPO]","[Base_Tarjetas].[TIPO].&amp;[" &amp; $C$1 &amp; "]")/1000,
0)</f>
        <v>0</v>
      </c>
      <c r="R75" s="8">
        <f>IFERROR(
GETPIVOTDATA("[Base_Tarjetas].[Importe]",TDinamica_R!$A$3,
"[Base_Tarjetas].[PERIODO]","[Base_Tarjetas].[PERIODO].&amp;[" &amp; TEXT(R$6,"yyyymm") &amp; "]",
"[Base_Tarjetas].[Metrica]","[Base_Tarjetas].[Metrica].&amp;[" &amp; $A75 &amp; "]",
"[Base_Tarjetas].[SEGMENTO_DESCRIP]","[Base_Tarjetas].[SEGMENTO_DESCRIP].&amp;[" &amp; $C$6 &amp; "]",
"[Base_Tarjetas].[SITUACION]","[Base_Tarjetas].[SITUACION].&amp;[" &amp; $C75 &amp; "]",
"[Base_Tarjetas].[TIPO]","[Base_Tarjetas].[TIPO].&amp;[" &amp; $C$1 &amp; "]")/1000,
0)</f>
        <v>0</v>
      </c>
      <c r="S75" s="8">
        <f>IFERROR(
GETPIVOTDATA("[Base_Tarjetas].[Importe]",TDinamica_R!$A$3,
"[Base_Tarjetas].[PERIODO]","[Base_Tarjetas].[PERIODO].&amp;[" &amp; TEXT(S$6,"yyyymm") &amp; "]",
"[Base_Tarjetas].[Metrica]","[Base_Tarjetas].[Metrica].&amp;[" &amp; $A75 &amp; "]",
"[Base_Tarjetas].[SEGMENTO_DESCRIP]","[Base_Tarjetas].[SEGMENTO_DESCRIP].&amp;[" &amp; $C$6 &amp; "]",
"[Base_Tarjetas].[SITUACION]","[Base_Tarjetas].[SITUACION].&amp;[" &amp; $C75 &amp; "]",
"[Base_Tarjetas].[TIPO]","[Base_Tarjetas].[TIPO].&amp;[" &amp; $C$1 &amp; "]")/1000,
0)</f>
        <v>0</v>
      </c>
      <c r="T75" s="8">
        <f>IFERROR(
GETPIVOTDATA("[Base_Tarjetas].[Importe]",TDinamica_R!$A$3,
"[Base_Tarjetas].[PERIODO]","[Base_Tarjetas].[PERIODO].&amp;[" &amp; TEXT(T$6,"yyyymm") &amp; "]",
"[Base_Tarjetas].[Metrica]","[Base_Tarjetas].[Metrica].&amp;[" &amp; $A75 &amp; "]",
"[Base_Tarjetas].[SEGMENTO_DESCRIP]","[Base_Tarjetas].[SEGMENTO_DESCRIP].&amp;[" &amp; $C$6 &amp; "]",
"[Base_Tarjetas].[SITUACION]","[Base_Tarjetas].[SITUACION].&amp;[" &amp; $C75 &amp; "]",
"[Base_Tarjetas].[TIPO]","[Base_Tarjetas].[TIPO].&amp;[" &amp; $C$1 &amp; "]")/1000,
0)</f>
        <v>0</v>
      </c>
      <c r="U75" s="8">
        <f>IFERROR(
GETPIVOTDATA("[Base_Tarjetas].[Importe]",TDinamica_R!$A$3,
"[Base_Tarjetas].[PERIODO]","[Base_Tarjetas].[PERIODO].&amp;[" &amp; TEXT(U$6,"yyyymm") &amp; "]",
"[Base_Tarjetas].[Metrica]","[Base_Tarjetas].[Metrica].&amp;[" &amp; $A75 &amp; "]",
"[Base_Tarjetas].[SEGMENTO_DESCRIP]","[Base_Tarjetas].[SEGMENTO_DESCRIP].&amp;[" &amp; $C$6 &amp; "]",
"[Base_Tarjetas].[SITUACION]","[Base_Tarjetas].[SITUACION].&amp;[" &amp; $C75 &amp; "]",
"[Base_Tarjetas].[TIPO]","[Base_Tarjetas].[TIPO].&amp;[" &amp; $C$1 &amp; "]")/1000,
0)</f>
        <v>0</v>
      </c>
      <c r="V75" s="8">
        <f>IFERROR(
GETPIVOTDATA("[Base_Tarjetas].[Importe]",TDinamica_R!$A$3,
"[Base_Tarjetas].[PERIODO]","[Base_Tarjetas].[PERIODO].&amp;[" &amp; TEXT(V$6,"yyyymm") &amp; "]",
"[Base_Tarjetas].[Metrica]","[Base_Tarjetas].[Metrica].&amp;[" &amp; $A75 &amp; "]",
"[Base_Tarjetas].[SEGMENTO_DESCRIP]","[Base_Tarjetas].[SEGMENTO_DESCRIP].&amp;[" &amp; $C$6 &amp; "]",
"[Base_Tarjetas].[SITUACION]","[Base_Tarjetas].[SITUACION].&amp;[" &amp; $C75 &amp; "]",
"[Base_Tarjetas].[TIPO]","[Base_Tarjetas].[TIPO].&amp;[" &amp; $C$1 &amp; "]")/1000,
0)</f>
        <v>0</v>
      </c>
      <c r="W75" s="8">
        <f>IFERROR(
GETPIVOTDATA("[Base_Tarjetas].[Importe]",TDinamica_R!$A$3,
"[Base_Tarjetas].[PERIODO]","[Base_Tarjetas].[PERIODO].&amp;[" &amp; TEXT(W$6,"yyyymm") &amp; "]",
"[Base_Tarjetas].[Metrica]","[Base_Tarjetas].[Metrica].&amp;[" &amp; $A75 &amp; "]",
"[Base_Tarjetas].[SEGMENTO_DESCRIP]","[Base_Tarjetas].[SEGMENTO_DESCRIP].&amp;[" &amp; $C$6 &amp; "]",
"[Base_Tarjetas].[SITUACION]","[Base_Tarjetas].[SITUACION].&amp;[" &amp; $C75 &amp; "]",
"[Base_Tarjetas].[TIPO]","[Base_Tarjetas].[TIPO].&amp;[" &amp; $C$1 &amp; "]")/1000,
0)</f>
        <v>0</v>
      </c>
      <c r="X75" s="8">
        <f>IFERROR(
GETPIVOTDATA("[Base_Tarjetas].[Importe]",TDinamica_R!$A$3,
"[Base_Tarjetas].[PERIODO]","[Base_Tarjetas].[PERIODO].&amp;[" &amp; TEXT(X$6,"yyyymm") &amp; "]",
"[Base_Tarjetas].[Metrica]","[Base_Tarjetas].[Metrica].&amp;[" &amp; $A75 &amp; "]",
"[Base_Tarjetas].[SEGMENTO_DESCRIP]","[Base_Tarjetas].[SEGMENTO_DESCRIP].&amp;[" &amp; $C$6 &amp; "]",
"[Base_Tarjetas].[SITUACION]","[Base_Tarjetas].[SITUACION].&amp;[" &amp; $C75 &amp; "]",
"[Base_Tarjetas].[TIPO]","[Base_Tarjetas].[TIPO].&amp;[" &amp; $C$1 &amp; "]")/1000,
0)</f>
        <v>0</v>
      </c>
      <c r="Y75" s="8">
        <f>IFERROR(
GETPIVOTDATA("[Base_Tarjetas].[Importe]",TDinamica_R!$A$3,
"[Base_Tarjetas].[PERIODO]","[Base_Tarjetas].[PERIODO].&amp;[" &amp; TEXT(Y$6,"yyyymm") &amp; "]",
"[Base_Tarjetas].[Metrica]","[Base_Tarjetas].[Metrica].&amp;[" &amp; $A75 &amp; "]",
"[Base_Tarjetas].[SEGMENTO_DESCRIP]","[Base_Tarjetas].[SEGMENTO_DESCRIP].&amp;[" &amp; $C$6 &amp; "]",
"[Base_Tarjetas].[SITUACION]","[Base_Tarjetas].[SITUACION].&amp;[" &amp; $C75 &amp; "]",
"[Base_Tarjetas].[TIPO]","[Base_Tarjetas].[TIPO].&amp;[" &amp; $C$1 &amp; "]")/1000,
0)</f>
        <v>0</v>
      </c>
      <c r="Z75" s="8">
        <f>IFERROR(
GETPIVOTDATA("[Base_Tarjetas].[Importe]",TDinamica_R!$A$3,
"[Base_Tarjetas].[PERIODO]","[Base_Tarjetas].[PERIODO].&amp;[" &amp; TEXT(Z$6,"yyyymm") &amp; "]",
"[Base_Tarjetas].[Metrica]","[Base_Tarjetas].[Metrica].&amp;[" &amp; $A75 &amp; "]",
"[Base_Tarjetas].[SEGMENTO_DESCRIP]","[Base_Tarjetas].[SEGMENTO_DESCRIP].&amp;[" &amp; $C$6 &amp; "]",
"[Base_Tarjetas].[SITUACION]","[Base_Tarjetas].[SITUACION].&amp;[" &amp; $C75 &amp; "]",
"[Base_Tarjetas].[TIPO]","[Base_Tarjetas].[TIPO].&amp;[" &amp; $C$1 &amp; "]")/1000,
0)</f>
        <v>0</v>
      </c>
      <c r="AA75" s="8">
        <f>IFERROR(
GETPIVOTDATA("[Base_Tarjetas].[Importe]",TDinamica_R!$A$3,
"[Base_Tarjetas].[PERIODO]","[Base_Tarjetas].[PERIODO].&amp;[" &amp; TEXT(AA$6,"yyyymm") &amp; "]",
"[Base_Tarjetas].[Metrica]","[Base_Tarjetas].[Metrica].&amp;[" &amp; $A75 &amp; "]",
"[Base_Tarjetas].[SEGMENTO_DESCRIP]","[Base_Tarjetas].[SEGMENTO_DESCRIP].&amp;[" &amp; $C$6 &amp; "]",
"[Base_Tarjetas].[SITUACION]","[Base_Tarjetas].[SITUACION].&amp;[" &amp; $C75 &amp; "]",
"[Base_Tarjetas].[TIPO]","[Base_Tarjetas].[TIPO].&amp;[" &amp; $C$1 &amp; "]")/1000,
0)</f>
        <v>0</v>
      </c>
      <c r="AB75" s="8">
        <f>IFERROR(
GETPIVOTDATA("[Base_Tarjetas].[Importe]",TDinamica_R!$A$3,
"[Base_Tarjetas].[PERIODO]","[Base_Tarjetas].[PERIODO].&amp;[" &amp; TEXT(AB$6,"yyyymm") &amp; "]",
"[Base_Tarjetas].[Metrica]","[Base_Tarjetas].[Metrica].&amp;[" &amp; $A75 &amp; "]",
"[Base_Tarjetas].[SEGMENTO_DESCRIP]","[Base_Tarjetas].[SEGMENTO_DESCRIP].&amp;[" &amp; $C$6 &amp; "]",
"[Base_Tarjetas].[SITUACION]","[Base_Tarjetas].[SITUACION].&amp;[" &amp; $C75 &amp; "]",
"[Base_Tarjetas].[TIPO]","[Base_Tarjetas].[TIPO].&amp;[" &amp; $C$1 &amp; "]")/1000,
0)</f>
        <v>0</v>
      </c>
      <c r="AC75" s="8">
        <f>IFERROR(
GETPIVOTDATA("[Base_Tarjetas].[Importe]",TDinamica_R!$A$3,
"[Base_Tarjetas].[PERIODO]","[Base_Tarjetas].[PERIODO].&amp;[" &amp; TEXT(AC$6,"yyyymm") &amp; "]",
"[Base_Tarjetas].[Metrica]","[Base_Tarjetas].[Metrica].&amp;[" &amp; $A75 &amp; "]",
"[Base_Tarjetas].[SEGMENTO_DESCRIP]","[Base_Tarjetas].[SEGMENTO_DESCRIP].&amp;[" &amp; $C$6 &amp; "]",
"[Base_Tarjetas].[SITUACION]","[Base_Tarjetas].[SITUACION].&amp;[" &amp; $C75 &amp; "]",
"[Base_Tarjetas].[TIPO]","[Base_Tarjetas].[TIPO].&amp;[" &amp; $C$1 &amp; "]")/1000,
0)</f>
        <v>0</v>
      </c>
      <c r="AD75" s="8">
        <f>IFERROR(
GETPIVOTDATA("[Base_Tarjetas].[Importe]",TDinamica_R!$A$3,
"[Base_Tarjetas].[PERIODO]","[Base_Tarjetas].[PERIODO].&amp;[" &amp; TEXT(AD$6,"yyyymm") &amp; "]",
"[Base_Tarjetas].[Metrica]","[Base_Tarjetas].[Metrica].&amp;[" &amp; $A75 &amp; "]",
"[Base_Tarjetas].[SEGMENTO_DESCRIP]","[Base_Tarjetas].[SEGMENTO_DESCRIP].&amp;[" &amp; $C$6 &amp; "]",
"[Base_Tarjetas].[SITUACION]","[Base_Tarjetas].[SITUACION].&amp;[" &amp; $C75 &amp; "]",
"[Base_Tarjetas].[TIPO]","[Base_Tarjetas].[TIPO].&amp;[" &amp; $C$1 &amp; "]")/1000,
0)</f>
        <v>0</v>
      </c>
      <c r="AE75" s="8">
        <f>IFERROR(
GETPIVOTDATA("[Base_Tarjetas].[Importe]",TDinamica_R!$A$3,
"[Base_Tarjetas].[PERIODO]","[Base_Tarjetas].[PERIODO].&amp;[" &amp; TEXT(AE$6,"yyyymm") &amp; "]",
"[Base_Tarjetas].[Metrica]","[Base_Tarjetas].[Metrica].&amp;[" &amp; $A75 &amp; "]",
"[Base_Tarjetas].[SEGMENTO_DESCRIP]","[Base_Tarjetas].[SEGMENTO_DESCRIP].&amp;[" &amp; $C$6 &amp; "]",
"[Base_Tarjetas].[SITUACION]","[Base_Tarjetas].[SITUACION].&amp;[" &amp; $C75 &amp; "]",
"[Base_Tarjetas].[TIPO]","[Base_Tarjetas].[TIPO].&amp;[" &amp; $C$1 &amp; "]")/1000,
0)</f>
        <v>0</v>
      </c>
      <c r="AF75" s="8">
        <f>IFERROR(
GETPIVOTDATA("[Base_Tarjetas].[Importe]",TDinamica_R!$A$3,
"[Base_Tarjetas].[PERIODO]","[Base_Tarjetas].[PERIODO].&amp;[" &amp; TEXT(AF$6,"yyyymm") &amp; "]",
"[Base_Tarjetas].[Metrica]","[Base_Tarjetas].[Metrica].&amp;[" &amp; $A75 &amp; "]",
"[Base_Tarjetas].[SEGMENTO_DESCRIP]","[Base_Tarjetas].[SEGMENTO_DESCRIP].&amp;[" &amp; $C$6 &amp; "]",
"[Base_Tarjetas].[SITUACION]","[Base_Tarjetas].[SITUACION].&amp;[" &amp; $C75 &amp; "]",
"[Base_Tarjetas].[TIPO]","[Base_Tarjetas].[TIPO].&amp;[" &amp; $C$1 &amp; "]")/1000,
0)</f>
        <v>0</v>
      </c>
      <c r="AG75" s="8">
        <f>IFERROR(
GETPIVOTDATA("[Base_Tarjetas].[Importe]",TDinamica_R!$A$3,
"[Base_Tarjetas].[PERIODO]","[Base_Tarjetas].[PERIODO].&amp;[" &amp; TEXT(AG$6,"yyyymm") &amp; "]",
"[Base_Tarjetas].[Metrica]","[Base_Tarjetas].[Metrica].&amp;[" &amp; $A75 &amp; "]",
"[Base_Tarjetas].[SEGMENTO_DESCRIP]","[Base_Tarjetas].[SEGMENTO_DESCRIP].&amp;[" &amp; $C$6 &amp; "]",
"[Base_Tarjetas].[SITUACION]","[Base_Tarjetas].[SITUACION].&amp;[" &amp; $C75 &amp; "]",
"[Base_Tarjetas].[TIPO]","[Base_Tarjetas].[TIPO].&amp;[" &amp; $C$1 &amp; "]")/1000,
0)</f>
        <v>0</v>
      </c>
      <c r="AH75" s="8">
        <f>IFERROR(
GETPIVOTDATA("[Base_Tarjetas].[Importe]",TDinamica_R!$A$3,
"[Base_Tarjetas].[PERIODO]","[Base_Tarjetas].[PERIODO].&amp;[" &amp; TEXT(AH$6,"yyyymm") &amp; "]",
"[Base_Tarjetas].[Metrica]","[Base_Tarjetas].[Metrica].&amp;[" &amp; $A75 &amp; "]",
"[Base_Tarjetas].[SEGMENTO_DESCRIP]","[Base_Tarjetas].[SEGMENTO_DESCRIP].&amp;[" &amp; $C$6 &amp; "]",
"[Base_Tarjetas].[SITUACION]","[Base_Tarjetas].[SITUACION].&amp;[" &amp; $C75 &amp; "]",
"[Base_Tarjetas].[TIPO]","[Base_Tarjetas].[TIPO].&amp;[" &amp; $C$1 &amp; "]")/1000,
0)</f>
        <v>0</v>
      </c>
      <c r="AI75" s="8">
        <f>IFERROR(
GETPIVOTDATA("[Base_Tarjetas].[Importe]",TDinamica_R!$A$3,
"[Base_Tarjetas].[PERIODO]","[Base_Tarjetas].[PERIODO].&amp;[" &amp; TEXT(AI$6,"yyyymm") &amp; "]",
"[Base_Tarjetas].[Metrica]","[Base_Tarjetas].[Metrica].&amp;[" &amp; $A75 &amp; "]",
"[Base_Tarjetas].[SEGMENTO_DESCRIP]","[Base_Tarjetas].[SEGMENTO_DESCRIP].&amp;[" &amp; $C$6 &amp; "]",
"[Base_Tarjetas].[SITUACION]","[Base_Tarjetas].[SITUACION].&amp;[" &amp; $C75 &amp; "]",
"[Base_Tarjetas].[TIPO]","[Base_Tarjetas].[TIPO].&amp;[" &amp; $C$1 &amp; "]")/1000,
0)</f>
        <v>0</v>
      </c>
      <c r="AJ75" s="8">
        <f>IFERROR(
GETPIVOTDATA("[Base_Tarjetas].[Importe]",TDinamica_R!$A$3,
"[Base_Tarjetas].[PERIODO]","[Base_Tarjetas].[PERIODO].&amp;[" &amp; TEXT(AJ$6,"yyyymm") &amp; "]",
"[Base_Tarjetas].[Metrica]","[Base_Tarjetas].[Metrica].&amp;[" &amp; $A75 &amp; "]",
"[Base_Tarjetas].[SEGMENTO_DESCRIP]","[Base_Tarjetas].[SEGMENTO_DESCRIP].&amp;[" &amp; $C$6 &amp; "]",
"[Base_Tarjetas].[SITUACION]","[Base_Tarjetas].[SITUACION].&amp;[" &amp; $C75 &amp; "]",
"[Base_Tarjetas].[TIPO]","[Base_Tarjetas].[TIPO].&amp;[" &amp; $C$1 &amp; "]")/1000,
0)</f>
        <v>0</v>
      </c>
      <c r="AK75" s="8">
        <f>IFERROR(
GETPIVOTDATA("[Base_Tarjetas].[Importe]",TDinamica_R!$A$3,
"[Base_Tarjetas].[PERIODO]","[Base_Tarjetas].[PERIODO].&amp;[" &amp; TEXT(AK$6,"yyyymm") &amp; "]",
"[Base_Tarjetas].[Metrica]","[Base_Tarjetas].[Metrica].&amp;[" &amp; $A75 &amp; "]",
"[Base_Tarjetas].[SEGMENTO_DESCRIP]","[Base_Tarjetas].[SEGMENTO_DESCRIP].&amp;[" &amp; $C$6 &amp; "]",
"[Base_Tarjetas].[SITUACION]","[Base_Tarjetas].[SITUACION].&amp;[" &amp; $C75 &amp; "]",
"[Base_Tarjetas].[TIPO]","[Base_Tarjetas].[TIPO].&amp;[" &amp; $C$1 &amp; "]")/1000,
0)</f>
        <v>0</v>
      </c>
      <c r="AL75" s="8">
        <f>IFERROR(
GETPIVOTDATA("[Base_Tarjetas].[Importe]",TDinamica_R!$A$3,
"[Base_Tarjetas].[PERIODO]","[Base_Tarjetas].[PERIODO].&amp;[" &amp; TEXT(AL$6,"yyyymm") &amp; "]",
"[Base_Tarjetas].[Metrica]","[Base_Tarjetas].[Metrica].&amp;[" &amp; $A75 &amp; "]",
"[Base_Tarjetas].[SEGMENTO_DESCRIP]","[Base_Tarjetas].[SEGMENTO_DESCRIP].&amp;[" &amp; $C$6 &amp; "]",
"[Base_Tarjetas].[SITUACION]","[Base_Tarjetas].[SITUACION].&amp;[" &amp; $C75 &amp; "]",
"[Base_Tarjetas].[TIPO]","[Base_Tarjetas].[TIPO].&amp;[" &amp; $C$1 &amp; "]")/1000,
0)</f>
        <v>0</v>
      </c>
      <c r="AM75" s="8">
        <f>IFERROR(
GETPIVOTDATA("[Base_Tarjetas].[Importe]",TDinamica_R!$A$3,
"[Base_Tarjetas].[PERIODO]","[Base_Tarjetas].[PERIODO].&amp;[" &amp; TEXT(AM$6,"yyyymm") &amp; "]",
"[Base_Tarjetas].[Metrica]","[Base_Tarjetas].[Metrica].&amp;[" &amp; $A75 &amp; "]",
"[Base_Tarjetas].[SEGMENTO_DESCRIP]","[Base_Tarjetas].[SEGMENTO_DESCRIP].&amp;[" &amp; $C$6 &amp; "]",
"[Base_Tarjetas].[SITUACION]","[Base_Tarjetas].[SITUACION].&amp;[" &amp; $C75 &amp; "]",
"[Base_Tarjetas].[TIPO]","[Base_Tarjetas].[TIPO].&amp;[" &amp; $C$1 &amp; "]")/1000,
0)</f>
        <v>0</v>
      </c>
      <c r="AN75" s="8">
        <f>IFERROR(
GETPIVOTDATA("[Base_Tarjetas].[Importe]",TDinamica_R!$A$3,
"[Base_Tarjetas].[PERIODO]","[Base_Tarjetas].[PERIODO].&amp;[" &amp; TEXT(AN$6,"yyyymm") &amp; "]",
"[Base_Tarjetas].[Metrica]","[Base_Tarjetas].[Metrica].&amp;[" &amp; $A75 &amp; "]",
"[Base_Tarjetas].[SEGMENTO_DESCRIP]","[Base_Tarjetas].[SEGMENTO_DESCRIP].&amp;[" &amp; $C$6 &amp; "]",
"[Base_Tarjetas].[SITUACION]","[Base_Tarjetas].[SITUACION].&amp;[" &amp; $C75 &amp; "]",
"[Base_Tarjetas].[TIPO]","[Base_Tarjetas].[TIPO].&amp;[" &amp; $C$1 &amp; "]")/1000,
0)</f>
        <v>0</v>
      </c>
      <c r="AO75" s="8">
        <f>IFERROR(
GETPIVOTDATA("[Base_Tarjetas].[Importe]",TDinamica_R!$A$3,
"[Base_Tarjetas].[PERIODO]","[Base_Tarjetas].[PERIODO].&amp;[" &amp; TEXT(AO$6,"yyyymm") &amp; "]",
"[Base_Tarjetas].[Metrica]","[Base_Tarjetas].[Metrica].&amp;[" &amp; $A75 &amp; "]",
"[Base_Tarjetas].[SEGMENTO_DESCRIP]","[Base_Tarjetas].[SEGMENTO_DESCRIP].&amp;[" &amp; $C$6 &amp; "]",
"[Base_Tarjetas].[SITUACION]","[Base_Tarjetas].[SITUACION].&amp;[" &amp; $C75 &amp; "]",
"[Base_Tarjetas].[TIPO]","[Base_Tarjetas].[TIPO].&amp;[" &amp; $C$1 &amp; "]")/1000,
0)</f>
        <v>0</v>
      </c>
      <c r="AP75" s="8">
        <f>IFERROR(
GETPIVOTDATA("[Base_Tarjetas].[Importe]",TDinamica_R!$A$3,
"[Base_Tarjetas].[PERIODO]","[Base_Tarjetas].[PERIODO].&amp;[" &amp; TEXT(AP$6,"yyyymm") &amp; "]",
"[Base_Tarjetas].[Metrica]","[Base_Tarjetas].[Metrica].&amp;[" &amp; $A75 &amp; "]",
"[Base_Tarjetas].[SEGMENTO_DESCRIP]","[Base_Tarjetas].[SEGMENTO_DESCRIP].&amp;[" &amp; $C$6 &amp; "]",
"[Base_Tarjetas].[SITUACION]","[Base_Tarjetas].[SITUACION].&amp;[" &amp; $C75 &amp; "]",
"[Base_Tarjetas].[TIPO]","[Base_Tarjetas].[TIPO].&amp;[" &amp; $C$1 &amp; "]")/1000,
0)</f>
        <v>0</v>
      </c>
      <c r="AQ75" s="8">
        <f>IFERROR(
GETPIVOTDATA("[Base_Tarjetas].[Importe]",TDinamica_R!$A$3,
"[Base_Tarjetas].[PERIODO]","[Base_Tarjetas].[PERIODO].&amp;[" &amp; TEXT(AQ$6,"yyyymm") &amp; "]",
"[Base_Tarjetas].[Metrica]","[Base_Tarjetas].[Metrica].&amp;[" &amp; $A75 &amp; "]",
"[Base_Tarjetas].[SEGMENTO_DESCRIP]","[Base_Tarjetas].[SEGMENTO_DESCRIP].&amp;[" &amp; $C$6 &amp; "]",
"[Base_Tarjetas].[SITUACION]","[Base_Tarjetas].[SITUACION].&amp;[" &amp; $C75 &amp; "]",
"[Base_Tarjetas].[TIPO]","[Base_Tarjetas].[TIPO].&amp;[" &amp; $C$1 &amp; "]")/1000,
0)</f>
        <v>0</v>
      </c>
      <c r="AR75" s="8">
        <f>IFERROR(
GETPIVOTDATA("[Base_Tarjetas].[Importe]",TDinamica_R!$A$3,
"[Base_Tarjetas].[PERIODO]","[Base_Tarjetas].[PERIODO].&amp;[" &amp; TEXT(AR$6,"yyyymm") &amp; "]",
"[Base_Tarjetas].[Metrica]","[Base_Tarjetas].[Metrica].&amp;[" &amp; $A75 &amp; "]",
"[Base_Tarjetas].[SEGMENTO_DESCRIP]","[Base_Tarjetas].[SEGMENTO_DESCRIP].&amp;[" &amp; $C$6 &amp; "]",
"[Base_Tarjetas].[SITUACION]","[Base_Tarjetas].[SITUACION].&amp;[" &amp; $C75 &amp; "]",
"[Base_Tarjetas].[TIPO]","[Base_Tarjetas].[TIPO].&amp;[" &amp; $C$1 &amp; "]")/1000,
0)</f>
        <v>0</v>
      </c>
      <c r="AS75" s="8">
        <f>IFERROR(
GETPIVOTDATA("[Base_Tarjetas].[Importe]",TDinamica_R!$A$3,
"[Base_Tarjetas].[PERIODO]","[Base_Tarjetas].[PERIODO].&amp;[" &amp; TEXT(AS$6,"yyyymm") &amp; "]",
"[Base_Tarjetas].[Metrica]","[Base_Tarjetas].[Metrica].&amp;[" &amp; $A75 &amp; "]",
"[Base_Tarjetas].[SEGMENTO_DESCRIP]","[Base_Tarjetas].[SEGMENTO_DESCRIP].&amp;[" &amp; $C$6 &amp; "]",
"[Base_Tarjetas].[SITUACION]","[Base_Tarjetas].[SITUACION].&amp;[" &amp; $C75 &amp; "]",
"[Base_Tarjetas].[TIPO]","[Base_Tarjetas].[TIPO].&amp;[" &amp; $C$1 &amp; "]")/1000,
0)</f>
        <v>0</v>
      </c>
      <c r="AT75" s="8">
        <f>IFERROR(
GETPIVOTDATA("[Base_Tarjetas].[Importe]",TDinamica_R!$A$3,
"[Base_Tarjetas].[PERIODO]","[Base_Tarjetas].[PERIODO].&amp;[" &amp; TEXT(AT$6,"yyyymm") &amp; "]",
"[Base_Tarjetas].[Metrica]","[Base_Tarjetas].[Metrica].&amp;[" &amp; $A75 &amp; "]",
"[Base_Tarjetas].[SEGMENTO_DESCRIP]","[Base_Tarjetas].[SEGMENTO_DESCRIP].&amp;[" &amp; $C$6 &amp; "]",
"[Base_Tarjetas].[SITUACION]","[Base_Tarjetas].[SITUACION].&amp;[" &amp; $C75 &amp; "]",
"[Base_Tarjetas].[TIPO]","[Base_Tarjetas].[TIPO].&amp;[" &amp; $C$1 &amp; "]")/1000,
0)</f>
        <v>0</v>
      </c>
      <c r="AU75" s="8">
        <f>IFERROR(
GETPIVOTDATA("[Base_Tarjetas].[Importe]",TDinamica_R!$A$3,
"[Base_Tarjetas].[PERIODO]","[Base_Tarjetas].[PERIODO].&amp;[" &amp; TEXT(AU$6,"yyyymm") &amp; "]",
"[Base_Tarjetas].[Metrica]","[Base_Tarjetas].[Metrica].&amp;[" &amp; $A75 &amp; "]",
"[Base_Tarjetas].[SEGMENTO_DESCRIP]","[Base_Tarjetas].[SEGMENTO_DESCRIP].&amp;[" &amp; $C$6 &amp; "]",
"[Base_Tarjetas].[SITUACION]","[Base_Tarjetas].[SITUACION].&amp;[" &amp; $C75 &amp; "]",
"[Base_Tarjetas].[TIPO]","[Base_Tarjetas].[TIPO].&amp;[" &amp; $C$1 &amp; "]")/1000,
0)</f>
        <v>0</v>
      </c>
      <c r="AV75" s="8">
        <f>IFERROR(
GETPIVOTDATA("[Base_Tarjetas].[Importe]",TDinamica_R!$A$3,
"[Base_Tarjetas].[PERIODO]","[Base_Tarjetas].[PERIODO].&amp;[" &amp; TEXT(AV$6,"yyyymm") &amp; "]",
"[Base_Tarjetas].[Metrica]","[Base_Tarjetas].[Metrica].&amp;[" &amp; $A75 &amp; "]",
"[Base_Tarjetas].[SEGMENTO_DESCRIP]","[Base_Tarjetas].[SEGMENTO_DESCRIP].&amp;[" &amp; $C$6 &amp; "]",
"[Base_Tarjetas].[SITUACION]","[Base_Tarjetas].[SITUACION].&amp;[" &amp; $C75 &amp; "]",
"[Base_Tarjetas].[TIPO]","[Base_Tarjetas].[TIPO].&amp;[" &amp; $C$1 &amp; "]")/1000,
0)</f>
        <v>0</v>
      </c>
      <c r="AW75" s="8">
        <f>IFERROR(
GETPIVOTDATA("[Base_Tarjetas].[Importe]",TDinamica_R!$A$3,
"[Base_Tarjetas].[PERIODO]","[Base_Tarjetas].[PERIODO].&amp;[" &amp; TEXT(AW$6,"yyyymm") &amp; "]",
"[Base_Tarjetas].[Metrica]","[Base_Tarjetas].[Metrica].&amp;[" &amp; $A75 &amp; "]",
"[Base_Tarjetas].[SEGMENTO_DESCRIP]","[Base_Tarjetas].[SEGMENTO_DESCRIP].&amp;[" &amp; $C$6 &amp; "]",
"[Base_Tarjetas].[SITUACION]","[Base_Tarjetas].[SITUACION].&amp;[" &amp; $C75 &amp; "]",
"[Base_Tarjetas].[TIPO]","[Base_Tarjetas].[TIPO].&amp;[" &amp; $C$1 &amp; "]")/1000,
0)</f>
        <v>0</v>
      </c>
      <c r="AX75" s="8">
        <f>IFERROR(
GETPIVOTDATA("[Base_Tarjetas].[Importe]",TDinamica_R!$A$3,
"[Base_Tarjetas].[PERIODO]","[Base_Tarjetas].[PERIODO].&amp;[" &amp; TEXT(AX$6,"yyyymm") &amp; "]",
"[Base_Tarjetas].[Metrica]","[Base_Tarjetas].[Metrica].&amp;[" &amp; $A75 &amp; "]",
"[Base_Tarjetas].[SEGMENTO_DESCRIP]","[Base_Tarjetas].[SEGMENTO_DESCRIP].&amp;[" &amp; $C$6 &amp; "]",
"[Base_Tarjetas].[SITUACION]","[Base_Tarjetas].[SITUACION].&amp;[" &amp; $C75 &amp; "]",
"[Base_Tarjetas].[TIPO]","[Base_Tarjetas].[TIPO].&amp;[" &amp; $C$1 &amp; "]")/1000,
0)</f>
        <v>0</v>
      </c>
      <c r="AY75" s="8">
        <f>IFERROR(
GETPIVOTDATA("[Base_Tarjetas].[Importe]",TDinamica_R!$A$3,
"[Base_Tarjetas].[PERIODO]","[Base_Tarjetas].[PERIODO].&amp;[" &amp; TEXT(AY$6,"yyyymm") &amp; "]",
"[Base_Tarjetas].[Metrica]","[Base_Tarjetas].[Metrica].&amp;[" &amp; $A75 &amp; "]",
"[Base_Tarjetas].[SEGMENTO_DESCRIP]","[Base_Tarjetas].[SEGMENTO_DESCRIP].&amp;[" &amp; $C$6 &amp; "]",
"[Base_Tarjetas].[SITUACION]","[Base_Tarjetas].[SITUACION].&amp;[" &amp; $C75 &amp; "]",
"[Base_Tarjetas].[TIPO]","[Base_Tarjetas].[TIPO].&amp;[" &amp; $C$1 &amp; "]")/1000,
0)</f>
        <v>0</v>
      </c>
      <c r="AZ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TEXT(AZ$6,"yyyymm") &amp; "]"),
0)</f>
        <v>0</v>
      </c>
      <c r="BA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TEXT(BA$6,"yyyymm") &amp; "]"),
0)</f>
        <v>0</v>
      </c>
      <c r="BB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TEXT(BB$6,"yyyymm") &amp; "]"),
0)</f>
        <v>0</v>
      </c>
      <c r="BC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TEXT(BC$6,"yyyymm") &amp; "]"),
0)</f>
        <v>0</v>
      </c>
      <c r="BD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TEXT(BD$6,"yyyymm") &amp; "]"),
0)</f>
        <v>0</v>
      </c>
      <c r="BE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TEXT(BE$6,"yyyymm") &amp; "]"),
0)</f>
        <v>0</v>
      </c>
      <c r="BF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TEXT(BF$6,"yyyymm") &amp; "]"),
0)</f>
        <v>0</v>
      </c>
      <c r="BG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TEXT(BG$6,"yyyymm") &amp; "]"),
0)</f>
        <v>0</v>
      </c>
      <c r="BH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TEXT(BH$6,"yyyymm") &amp; "]"),
0)</f>
        <v>0</v>
      </c>
      <c r="BI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TEXT(BI$6,"yyyymm") &amp; "]"),
0)</f>
        <v>0</v>
      </c>
      <c r="BJ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TEXT(BJ$6,"yyyymm") &amp; "]"),
0)</f>
        <v>0</v>
      </c>
      <c r="BK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TEXT(BK$6,"yyyymm") &amp; "]"),
0)</f>
        <v>0</v>
      </c>
      <c r="BO75" s="24">
        <f t="shared" si="48"/>
        <v>0</v>
      </c>
      <c r="BP75" s="24">
        <f t="shared" si="48"/>
        <v>0</v>
      </c>
      <c r="BQ75" s="24">
        <f t="shared" si="48"/>
        <v>0</v>
      </c>
      <c r="BR75" s="24">
        <f t="shared" si="48"/>
        <v>0</v>
      </c>
      <c r="BS75" s="24">
        <f t="shared" si="48"/>
        <v>0</v>
      </c>
      <c r="BT75" s="24">
        <f t="shared" si="48"/>
        <v>0</v>
      </c>
    </row>
    <row r="76" spans="1:72" outlineLevel="1" x14ac:dyDescent="0.25">
      <c r="A76" s="11" t="s">
        <v>35</v>
      </c>
      <c r="C76" s="2" t="s">
        <v>98</v>
      </c>
      <c r="D76" s="8">
        <f>IFERROR(
GETPIVOTDATA("[Base_Tarjetas].[Importe]",TDinamica_R!$A$3,
"[Base_Tarjetas].[PERIODO]","[Base_Tarjetas].[PERIODO].&amp;[" &amp; TEXT(D$6,"yyyymm") &amp; "]",
"[Base_Tarjetas].[Metrica]","[Base_Tarjetas].[Metrica].&amp;[" &amp; $A76 &amp; "]",
"[Base_Tarjetas].[SEGMENTO_DESCRIP]","[Base_Tarjetas].[SEGMENTO_DESCRIP].&amp;[" &amp; $C$6 &amp; "]",
"[Base_Tarjetas].[SITUACION]","[Base_Tarjetas].[SITUACION].&amp;[" &amp; $C76 &amp; "]",
"[Base_Tarjetas].[TIPO]","[Base_Tarjetas].[TIPO].&amp;[" &amp; $C$1 &amp; "]")/1000,
0)</f>
        <v>0</v>
      </c>
      <c r="E76" s="8">
        <f>IFERROR(
GETPIVOTDATA("[Base_Tarjetas].[Importe]",TDinamica_R!$A$3,
"[Base_Tarjetas].[PERIODO]","[Base_Tarjetas].[PERIODO].&amp;[" &amp; TEXT(E$6,"yyyymm") &amp; "]",
"[Base_Tarjetas].[Metrica]","[Base_Tarjetas].[Metrica].&amp;[" &amp; $A76 &amp; "]",
"[Base_Tarjetas].[SEGMENTO_DESCRIP]","[Base_Tarjetas].[SEGMENTO_DESCRIP].&amp;[" &amp; $C$6 &amp; "]",
"[Base_Tarjetas].[SITUACION]","[Base_Tarjetas].[SITUACION].&amp;[" &amp; $C76 &amp; "]",
"[Base_Tarjetas].[TIPO]","[Base_Tarjetas].[TIPO].&amp;[" &amp; $C$1 &amp; "]")/1000,
0)</f>
        <v>0</v>
      </c>
      <c r="F76" s="8">
        <f>IFERROR(
GETPIVOTDATA("[Base_Tarjetas].[Importe]",TDinamica_R!$A$3,
"[Base_Tarjetas].[PERIODO]","[Base_Tarjetas].[PERIODO].&amp;[" &amp; TEXT(F$6,"yyyymm") &amp; "]",
"[Base_Tarjetas].[Metrica]","[Base_Tarjetas].[Metrica].&amp;[" &amp; $A76 &amp; "]",
"[Base_Tarjetas].[SEGMENTO_DESCRIP]","[Base_Tarjetas].[SEGMENTO_DESCRIP].&amp;[" &amp; $C$6 &amp; "]",
"[Base_Tarjetas].[SITUACION]","[Base_Tarjetas].[SITUACION].&amp;[" &amp; $C76 &amp; "]",
"[Base_Tarjetas].[TIPO]","[Base_Tarjetas].[TIPO].&amp;[" &amp; $C$1 &amp; "]")/1000,
0)</f>
        <v>0</v>
      </c>
      <c r="G76" s="8">
        <f>IFERROR(
GETPIVOTDATA("[Base_Tarjetas].[Importe]",TDinamica_R!$A$3,
"[Base_Tarjetas].[PERIODO]","[Base_Tarjetas].[PERIODO].&amp;[" &amp; TEXT(G$6,"yyyymm") &amp; "]",
"[Base_Tarjetas].[Metrica]","[Base_Tarjetas].[Metrica].&amp;[" &amp; $A76 &amp; "]",
"[Base_Tarjetas].[SEGMENTO_DESCRIP]","[Base_Tarjetas].[SEGMENTO_DESCRIP].&amp;[" &amp; $C$6 &amp; "]",
"[Base_Tarjetas].[SITUACION]","[Base_Tarjetas].[SITUACION].&amp;[" &amp; $C76 &amp; "]",
"[Base_Tarjetas].[TIPO]","[Base_Tarjetas].[TIPO].&amp;[" &amp; $C$1 &amp; "]")/1000,
0)</f>
        <v>0</v>
      </c>
      <c r="H76" s="8">
        <f>IFERROR(
GETPIVOTDATA("[Base_Tarjetas].[Importe]",TDinamica_R!$A$3,
"[Base_Tarjetas].[PERIODO]","[Base_Tarjetas].[PERIODO].&amp;[" &amp; TEXT(H$6,"yyyymm") &amp; "]",
"[Base_Tarjetas].[Metrica]","[Base_Tarjetas].[Metrica].&amp;[" &amp; $A76 &amp; "]",
"[Base_Tarjetas].[SEGMENTO_DESCRIP]","[Base_Tarjetas].[SEGMENTO_DESCRIP].&amp;[" &amp; $C$6 &amp; "]",
"[Base_Tarjetas].[SITUACION]","[Base_Tarjetas].[SITUACION].&amp;[" &amp; $C76 &amp; "]",
"[Base_Tarjetas].[TIPO]","[Base_Tarjetas].[TIPO].&amp;[" &amp; $C$1 &amp; "]")/1000,
0)</f>
        <v>0</v>
      </c>
      <c r="I76" s="8">
        <f>IFERROR(
GETPIVOTDATA("[Base_Tarjetas].[Importe]",TDinamica_R!$A$3,
"[Base_Tarjetas].[PERIODO]","[Base_Tarjetas].[PERIODO].&amp;[" &amp; TEXT(I$6,"yyyymm") &amp; "]",
"[Base_Tarjetas].[Metrica]","[Base_Tarjetas].[Metrica].&amp;[" &amp; $A76 &amp; "]",
"[Base_Tarjetas].[SEGMENTO_DESCRIP]","[Base_Tarjetas].[SEGMENTO_DESCRIP].&amp;[" &amp; $C$6 &amp; "]",
"[Base_Tarjetas].[SITUACION]","[Base_Tarjetas].[SITUACION].&amp;[" &amp; $C76 &amp; "]",
"[Base_Tarjetas].[TIPO]","[Base_Tarjetas].[TIPO].&amp;[" &amp; $C$1 &amp; "]")/1000,
0)</f>
        <v>0</v>
      </c>
      <c r="J76" s="8">
        <f>IFERROR(
GETPIVOTDATA("[Base_Tarjetas].[Importe]",TDinamica_R!$A$3,
"[Base_Tarjetas].[PERIODO]","[Base_Tarjetas].[PERIODO].&amp;[" &amp; TEXT(J$6,"yyyymm") &amp; "]",
"[Base_Tarjetas].[Metrica]","[Base_Tarjetas].[Metrica].&amp;[" &amp; $A76 &amp; "]",
"[Base_Tarjetas].[SEGMENTO_DESCRIP]","[Base_Tarjetas].[SEGMENTO_DESCRIP].&amp;[" &amp; $C$6 &amp; "]",
"[Base_Tarjetas].[SITUACION]","[Base_Tarjetas].[SITUACION].&amp;[" &amp; $C76 &amp; "]",
"[Base_Tarjetas].[TIPO]","[Base_Tarjetas].[TIPO].&amp;[" &amp; $C$1 &amp; "]")/1000,
0)</f>
        <v>0</v>
      </c>
      <c r="K76" s="8">
        <f>IFERROR(
GETPIVOTDATA("[Base_Tarjetas].[Importe]",TDinamica_R!$A$3,
"[Base_Tarjetas].[PERIODO]","[Base_Tarjetas].[PERIODO].&amp;[" &amp; TEXT(K$6,"yyyymm") &amp; "]",
"[Base_Tarjetas].[Metrica]","[Base_Tarjetas].[Metrica].&amp;[" &amp; $A76 &amp; "]",
"[Base_Tarjetas].[SEGMENTO_DESCRIP]","[Base_Tarjetas].[SEGMENTO_DESCRIP].&amp;[" &amp; $C$6 &amp; "]",
"[Base_Tarjetas].[SITUACION]","[Base_Tarjetas].[SITUACION].&amp;[" &amp; $C76 &amp; "]",
"[Base_Tarjetas].[TIPO]","[Base_Tarjetas].[TIPO].&amp;[" &amp; $C$1 &amp; "]")/1000,
0)</f>
        <v>0</v>
      </c>
      <c r="L76" s="8">
        <f>IFERROR(
GETPIVOTDATA("[Base_Tarjetas].[Importe]",TDinamica_R!$A$3,
"[Base_Tarjetas].[PERIODO]","[Base_Tarjetas].[PERIODO].&amp;[" &amp; TEXT(L$6,"yyyymm") &amp; "]",
"[Base_Tarjetas].[Metrica]","[Base_Tarjetas].[Metrica].&amp;[" &amp; $A76 &amp; "]",
"[Base_Tarjetas].[SEGMENTO_DESCRIP]","[Base_Tarjetas].[SEGMENTO_DESCRIP].&amp;[" &amp; $C$6 &amp; "]",
"[Base_Tarjetas].[SITUACION]","[Base_Tarjetas].[SITUACION].&amp;[" &amp; $C76 &amp; "]",
"[Base_Tarjetas].[TIPO]","[Base_Tarjetas].[TIPO].&amp;[" &amp; $C$1 &amp; "]")/1000,
0)</f>
        <v>0</v>
      </c>
      <c r="M76" s="8">
        <f>IFERROR(
GETPIVOTDATA("[Base_Tarjetas].[Importe]",TDinamica_R!$A$3,
"[Base_Tarjetas].[PERIODO]","[Base_Tarjetas].[PERIODO].&amp;[" &amp; TEXT(M$6,"yyyymm") &amp; "]",
"[Base_Tarjetas].[Metrica]","[Base_Tarjetas].[Metrica].&amp;[" &amp; $A76 &amp; "]",
"[Base_Tarjetas].[SEGMENTO_DESCRIP]","[Base_Tarjetas].[SEGMENTO_DESCRIP].&amp;[" &amp; $C$6 &amp; "]",
"[Base_Tarjetas].[SITUACION]","[Base_Tarjetas].[SITUACION].&amp;[" &amp; $C76 &amp; "]",
"[Base_Tarjetas].[TIPO]","[Base_Tarjetas].[TIPO].&amp;[" &amp; $C$1 &amp; "]")/1000,
0)</f>
        <v>0</v>
      </c>
      <c r="N76" s="8">
        <f>IFERROR(
GETPIVOTDATA("[Base_Tarjetas].[Importe]",TDinamica_R!$A$3,
"[Base_Tarjetas].[PERIODO]","[Base_Tarjetas].[PERIODO].&amp;[" &amp; TEXT(N$6,"yyyymm") &amp; "]",
"[Base_Tarjetas].[Metrica]","[Base_Tarjetas].[Metrica].&amp;[" &amp; $A76 &amp; "]",
"[Base_Tarjetas].[SEGMENTO_DESCRIP]","[Base_Tarjetas].[SEGMENTO_DESCRIP].&amp;[" &amp; $C$6 &amp; "]",
"[Base_Tarjetas].[SITUACION]","[Base_Tarjetas].[SITUACION].&amp;[" &amp; $C76 &amp; "]",
"[Base_Tarjetas].[TIPO]","[Base_Tarjetas].[TIPO].&amp;[" &amp; $C$1 &amp; "]")/1000,
0)</f>
        <v>0</v>
      </c>
      <c r="O76" s="8">
        <f>IFERROR(
GETPIVOTDATA("[Base_Tarjetas].[Importe]",TDinamica_R!$A$3,
"[Base_Tarjetas].[PERIODO]","[Base_Tarjetas].[PERIODO].&amp;[" &amp; TEXT(O$6,"yyyymm") &amp; "]",
"[Base_Tarjetas].[Metrica]","[Base_Tarjetas].[Metrica].&amp;[" &amp; $A76 &amp; "]",
"[Base_Tarjetas].[SEGMENTO_DESCRIP]","[Base_Tarjetas].[SEGMENTO_DESCRIP].&amp;[" &amp; $C$6 &amp; "]",
"[Base_Tarjetas].[SITUACION]","[Base_Tarjetas].[SITUACION].&amp;[" &amp; $C76 &amp; "]",
"[Base_Tarjetas].[TIPO]","[Base_Tarjetas].[TIPO].&amp;[" &amp; $C$1 &amp; "]")/1000,
0)</f>
        <v>0</v>
      </c>
      <c r="P76" s="8">
        <f>IFERROR(
GETPIVOTDATA("[Base_Tarjetas].[Importe]",TDinamica_R!$A$3,
"[Base_Tarjetas].[PERIODO]","[Base_Tarjetas].[PERIODO].&amp;[" &amp; TEXT(P$6,"yyyymm") &amp; "]",
"[Base_Tarjetas].[Metrica]","[Base_Tarjetas].[Metrica].&amp;[" &amp; $A76 &amp; "]",
"[Base_Tarjetas].[SEGMENTO_DESCRIP]","[Base_Tarjetas].[SEGMENTO_DESCRIP].&amp;[" &amp; $C$6 &amp; "]",
"[Base_Tarjetas].[SITUACION]","[Base_Tarjetas].[SITUACION].&amp;[" &amp; $C76 &amp; "]",
"[Base_Tarjetas].[TIPO]","[Base_Tarjetas].[TIPO].&amp;[" &amp; $C$1 &amp; "]")/1000,
0)</f>
        <v>0</v>
      </c>
      <c r="Q76" s="8">
        <f>IFERROR(
GETPIVOTDATA("[Base_Tarjetas].[Importe]",TDinamica_R!$A$3,
"[Base_Tarjetas].[PERIODO]","[Base_Tarjetas].[PERIODO].&amp;[" &amp; TEXT(Q$6,"yyyymm") &amp; "]",
"[Base_Tarjetas].[Metrica]","[Base_Tarjetas].[Metrica].&amp;[" &amp; $A76 &amp; "]",
"[Base_Tarjetas].[SEGMENTO_DESCRIP]","[Base_Tarjetas].[SEGMENTO_DESCRIP].&amp;[" &amp; $C$6 &amp; "]",
"[Base_Tarjetas].[SITUACION]","[Base_Tarjetas].[SITUACION].&amp;[" &amp; $C76 &amp; "]",
"[Base_Tarjetas].[TIPO]","[Base_Tarjetas].[TIPO].&amp;[" &amp; $C$1 &amp; "]")/1000,
0)</f>
        <v>0</v>
      </c>
      <c r="R76" s="8">
        <f>IFERROR(
GETPIVOTDATA("[Base_Tarjetas].[Importe]",TDinamica_R!$A$3,
"[Base_Tarjetas].[PERIODO]","[Base_Tarjetas].[PERIODO].&amp;[" &amp; TEXT(R$6,"yyyymm") &amp; "]",
"[Base_Tarjetas].[Metrica]","[Base_Tarjetas].[Metrica].&amp;[" &amp; $A76 &amp; "]",
"[Base_Tarjetas].[SEGMENTO_DESCRIP]","[Base_Tarjetas].[SEGMENTO_DESCRIP].&amp;[" &amp; $C$6 &amp; "]",
"[Base_Tarjetas].[SITUACION]","[Base_Tarjetas].[SITUACION].&amp;[" &amp; $C76 &amp; "]",
"[Base_Tarjetas].[TIPO]","[Base_Tarjetas].[TIPO].&amp;[" &amp; $C$1 &amp; "]")/1000,
0)</f>
        <v>0</v>
      </c>
      <c r="S76" s="8">
        <f>IFERROR(
GETPIVOTDATA("[Base_Tarjetas].[Importe]",TDinamica_R!$A$3,
"[Base_Tarjetas].[PERIODO]","[Base_Tarjetas].[PERIODO].&amp;[" &amp; TEXT(S$6,"yyyymm") &amp; "]",
"[Base_Tarjetas].[Metrica]","[Base_Tarjetas].[Metrica].&amp;[" &amp; $A76 &amp; "]",
"[Base_Tarjetas].[SEGMENTO_DESCRIP]","[Base_Tarjetas].[SEGMENTO_DESCRIP].&amp;[" &amp; $C$6 &amp; "]",
"[Base_Tarjetas].[SITUACION]","[Base_Tarjetas].[SITUACION].&amp;[" &amp; $C76 &amp; "]",
"[Base_Tarjetas].[TIPO]","[Base_Tarjetas].[TIPO].&amp;[" &amp; $C$1 &amp; "]")/1000,
0)</f>
        <v>0</v>
      </c>
      <c r="T76" s="8">
        <f>IFERROR(
GETPIVOTDATA("[Base_Tarjetas].[Importe]",TDinamica_R!$A$3,
"[Base_Tarjetas].[PERIODO]","[Base_Tarjetas].[PERIODO].&amp;[" &amp; TEXT(T$6,"yyyymm") &amp; "]",
"[Base_Tarjetas].[Metrica]","[Base_Tarjetas].[Metrica].&amp;[" &amp; $A76 &amp; "]",
"[Base_Tarjetas].[SEGMENTO_DESCRIP]","[Base_Tarjetas].[SEGMENTO_DESCRIP].&amp;[" &amp; $C$6 &amp; "]",
"[Base_Tarjetas].[SITUACION]","[Base_Tarjetas].[SITUACION].&amp;[" &amp; $C76 &amp; "]",
"[Base_Tarjetas].[TIPO]","[Base_Tarjetas].[TIPO].&amp;[" &amp; $C$1 &amp; "]")/1000,
0)</f>
        <v>0</v>
      </c>
      <c r="U76" s="8">
        <f>IFERROR(
GETPIVOTDATA("[Base_Tarjetas].[Importe]",TDinamica_R!$A$3,
"[Base_Tarjetas].[PERIODO]","[Base_Tarjetas].[PERIODO].&amp;[" &amp; TEXT(U$6,"yyyymm") &amp; "]",
"[Base_Tarjetas].[Metrica]","[Base_Tarjetas].[Metrica].&amp;[" &amp; $A76 &amp; "]",
"[Base_Tarjetas].[SEGMENTO_DESCRIP]","[Base_Tarjetas].[SEGMENTO_DESCRIP].&amp;[" &amp; $C$6 &amp; "]",
"[Base_Tarjetas].[SITUACION]","[Base_Tarjetas].[SITUACION].&amp;[" &amp; $C76 &amp; "]",
"[Base_Tarjetas].[TIPO]","[Base_Tarjetas].[TIPO].&amp;[" &amp; $C$1 &amp; "]")/1000,
0)</f>
        <v>0</v>
      </c>
      <c r="V76" s="8">
        <f>IFERROR(
GETPIVOTDATA("[Base_Tarjetas].[Importe]",TDinamica_R!$A$3,
"[Base_Tarjetas].[PERIODO]","[Base_Tarjetas].[PERIODO].&amp;[" &amp; TEXT(V$6,"yyyymm") &amp; "]",
"[Base_Tarjetas].[Metrica]","[Base_Tarjetas].[Metrica].&amp;[" &amp; $A76 &amp; "]",
"[Base_Tarjetas].[SEGMENTO_DESCRIP]","[Base_Tarjetas].[SEGMENTO_DESCRIP].&amp;[" &amp; $C$6 &amp; "]",
"[Base_Tarjetas].[SITUACION]","[Base_Tarjetas].[SITUACION].&amp;[" &amp; $C76 &amp; "]",
"[Base_Tarjetas].[TIPO]","[Base_Tarjetas].[TIPO].&amp;[" &amp; $C$1 &amp; "]")/1000,
0)</f>
        <v>0</v>
      </c>
      <c r="W76" s="8">
        <f>IFERROR(
GETPIVOTDATA("[Base_Tarjetas].[Importe]",TDinamica_R!$A$3,
"[Base_Tarjetas].[PERIODO]","[Base_Tarjetas].[PERIODO].&amp;[" &amp; TEXT(W$6,"yyyymm") &amp; "]",
"[Base_Tarjetas].[Metrica]","[Base_Tarjetas].[Metrica].&amp;[" &amp; $A76 &amp; "]",
"[Base_Tarjetas].[SEGMENTO_DESCRIP]","[Base_Tarjetas].[SEGMENTO_DESCRIP].&amp;[" &amp; $C$6 &amp; "]",
"[Base_Tarjetas].[SITUACION]","[Base_Tarjetas].[SITUACION].&amp;[" &amp; $C76 &amp; "]",
"[Base_Tarjetas].[TIPO]","[Base_Tarjetas].[TIPO].&amp;[" &amp; $C$1 &amp; "]")/1000,
0)</f>
        <v>0</v>
      </c>
      <c r="X76" s="8">
        <f>IFERROR(
GETPIVOTDATA("[Base_Tarjetas].[Importe]",TDinamica_R!$A$3,
"[Base_Tarjetas].[PERIODO]","[Base_Tarjetas].[PERIODO].&amp;[" &amp; TEXT(X$6,"yyyymm") &amp; "]",
"[Base_Tarjetas].[Metrica]","[Base_Tarjetas].[Metrica].&amp;[" &amp; $A76 &amp; "]",
"[Base_Tarjetas].[SEGMENTO_DESCRIP]","[Base_Tarjetas].[SEGMENTO_DESCRIP].&amp;[" &amp; $C$6 &amp; "]",
"[Base_Tarjetas].[SITUACION]","[Base_Tarjetas].[SITUACION].&amp;[" &amp; $C76 &amp; "]",
"[Base_Tarjetas].[TIPO]","[Base_Tarjetas].[TIPO].&amp;[" &amp; $C$1 &amp; "]")/1000,
0)</f>
        <v>0</v>
      </c>
      <c r="Y76" s="8">
        <f>IFERROR(
GETPIVOTDATA("[Base_Tarjetas].[Importe]",TDinamica_R!$A$3,
"[Base_Tarjetas].[PERIODO]","[Base_Tarjetas].[PERIODO].&amp;[" &amp; TEXT(Y$6,"yyyymm") &amp; "]",
"[Base_Tarjetas].[Metrica]","[Base_Tarjetas].[Metrica].&amp;[" &amp; $A76 &amp; "]",
"[Base_Tarjetas].[SEGMENTO_DESCRIP]","[Base_Tarjetas].[SEGMENTO_DESCRIP].&amp;[" &amp; $C$6 &amp; "]",
"[Base_Tarjetas].[SITUACION]","[Base_Tarjetas].[SITUACION].&amp;[" &amp; $C76 &amp; "]",
"[Base_Tarjetas].[TIPO]","[Base_Tarjetas].[TIPO].&amp;[" &amp; $C$1 &amp; "]")/1000,
0)</f>
        <v>0</v>
      </c>
      <c r="Z76" s="8">
        <f>IFERROR(
GETPIVOTDATA("[Base_Tarjetas].[Importe]",TDinamica_R!$A$3,
"[Base_Tarjetas].[PERIODO]","[Base_Tarjetas].[PERIODO].&amp;[" &amp; TEXT(Z$6,"yyyymm") &amp; "]",
"[Base_Tarjetas].[Metrica]","[Base_Tarjetas].[Metrica].&amp;[" &amp; $A76 &amp; "]",
"[Base_Tarjetas].[SEGMENTO_DESCRIP]","[Base_Tarjetas].[SEGMENTO_DESCRIP].&amp;[" &amp; $C$6 &amp; "]",
"[Base_Tarjetas].[SITUACION]","[Base_Tarjetas].[SITUACION].&amp;[" &amp; $C76 &amp; "]",
"[Base_Tarjetas].[TIPO]","[Base_Tarjetas].[TIPO].&amp;[" &amp; $C$1 &amp; "]")/1000,
0)</f>
        <v>0</v>
      </c>
      <c r="AA76" s="8">
        <f>IFERROR(
GETPIVOTDATA("[Base_Tarjetas].[Importe]",TDinamica_R!$A$3,
"[Base_Tarjetas].[PERIODO]","[Base_Tarjetas].[PERIODO].&amp;[" &amp; TEXT(AA$6,"yyyymm") &amp; "]",
"[Base_Tarjetas].[Metrica]","[Base_Tarjetas].[Metrica].&amp;[" &amp; $A76 &amp; "]",
"[Base_Tarjetas].[SEGMENTO_DESCRIP]","[Base_Tarjetas].[SEGMENTO_DESCRIP].&amp;[" &amp; $C$6 &amp; "]",
"[Base_Tarjetas].[SITUACION]","[Base_Tarjetas].[SITUACION].&amp;[" &amp; $C76 &amp; "]",
"[Base_Tarjetas].[TIPO]","[Base_Tarjetas].[TIPO].&amp;[" &amp; $C$1 &amp; "]")/1000,
0)</f>
        <v>0</v>
      </c>
      <c r="AB76" s="8">
        <f>IFERROR(
GETPIVOTDATA("[Base_Tarjetas].[Importe]",TDinamica_R!$A$3,
"[Base_Tarjetas].[PERIODO]","[Base_Tarjetas].[PERIODO].&amp;[" &amp; TEXT(AB$6,"yyyymm") &amp; "]",
"[Base_Tarjetas].[Metrica]","[Base_Tarjetas].[Metrica].&amp;[" &amp; $A76 &amp; "]",
"[Base_Tarjetas].[SEGMENTO_DESCRIP]","[Base_Tarjetas].[SEGMENTO_DESCRIP].&amp;[" &amp; $C$6 &amp; "]",
"[Base_Tarjetas].[SITUACION]","[Base_Tarjetas].[SITUACION].&amp;[" &amp; $C76 &amp; "]",
"[Base_Tarjetas].[TIPO]","[Base_Tarjetas].[TIPO].&amp;[" &amp; $C$1 &amp; "]")/1000,
0)</f>
        <v>0</v>
      </c>
      <c r="AC76" s="8">
        <f>IFERROR(
GETPIVOTDATA("[Base_Tarjetas].[Importe]",TDinamica_R!$A$3,
"[Base_Tarjetas].[PERIODO]","[Base_Tarjetas].[PERIODO].&amp;[" &amp; TEXT(AC$6,"yyyymm") &amp; "]",
"[Base_Tarjetas].[Metrica]","[Base_Tarjetas].[Metrica].&amp;[" &amp; $A76 &amp; "]",
"[Base_Tarjetas].[SEGMENTO_DESCRIP]","[Base_Tarjetas].[SEGMENTO_DESCRIP].&amp;[" &amp; $C$6 &amp; "]",
"[Base_Tarjetas].[SITUACION]","[Base_Tarjetas].[SITUACION].&amp;[" &amp; $C76 &amp; "]",
"[Base_Tarjetas].[TIPO]","[Base_Tarjetas].[TIPO].&amp;[" &amp; $C$1 &amp; "]")/1000,
0)</f>
        <v>0</v>
      </c>
      <c r="AD76" s="8">
        <f>IFERROR(
GETPIVOTDATA("[Base_Tarjetas].[Importe]",TDinamica_R!$A$3,
"[Base_Tarjetas].[PERIODO]","[Base_Tarjetas].[PERIODO].&amp;[" &amp; TEXT(AD$6,"yyyymm") &amp; "]",
"[Base_Tarjetas].[Metrica]","[Base_Tarjetas].[Metrica].&amp;[" &amp; $A76 &amp; "]",
"[Base_Tarjetas].[SEGMENTO_DESCRIP]","[Base_Tarjetas].[SEGMENTO_DESCRIP].&amp;[" &amp; $C$6 &amp; "]",
"[Base_Tarjetas].[SITUACION]","[Base_Tarjetas].[SITUACION].&amp;[" &amp; $C76 &amp; "]",
"[Base_Tarjetas].[TIPO]","[Base_Tarjetas].[TIPO].&amp;[" &amp; $C$1 &amp; "]")/1000,
0)</f>
        <v>0</v>
      </c>
      <c r="AE76" s="8">
        <f>IFERROR(
GETPIVOTDATA("[Base_Tarjetas].[Importe]",TDinamica_R!$A$3,
"[Base_Tarjetas].[PERIODO]","[Base_Tarjetas].[PERIODO].&amp;[" &amp; TEXT(AE$6,"yyyymm") &amp; "]",
"[Base_Tarjetas].[Metrica]","[Base_Tarjetas].[Metrica].&amp;[" &amp; $A76 &amp; "]",
"[Base_Tarjetas].[SEGMENTO_DESCRIP]","[Base_Tarjetas].[SEGMENTO_DESCRIP].&amp;[" &amp; $C$6 &amp; "]",
"[Base_Tarjetas].[SITUACION]","[Base_Tarjetas].[SITUACION].&amp;[" &amp; $C76 &amp; "]",
"[Base_Tarjetas].[TIPO]","[Base_Tarjetas].[TIPO].&amp;[" &amp; $C$1 &amp; "]")/1000,
0)</f>
        <v>0</v>
      </c>
      <c r="AF76" s="8">
        <f>IFERROR(
GETPIVOTDATA("[Base_Tarjetas].[Importe]",TDinamica_R!$A$3,
"[Base_Tarjetas].[PERIODO]","[Base_Tarjetas].[PERIODO].&amp;[" &amp; TEXT(AF$6,"yyyymm") &amp; "]",
"[Base_Tarjetas].[Metrica]","[Base_Tarjetas].[Metrica].&amp;[" &amp; $A76 &amp; "]",
"[Base_Tarjetas].[SEGMENTO_DESCRIP]","[Base_Tarjetas].[SEGMENTO_DESCRIP].&amp;[" &amp; $C$6 &amp; "]",
"[Base_Tarjetas].[SITUACION]","[Base_Tarjetas].[SITUACION].&amp;[" &amp; $C76 &amp; "]",
"[Base_Tarjetas].[TIPO]","[Base_Tarjetas].[TIPO].&amp;[" &amp; $C$1 &amp; "]")/1000,
0)</f>
        <v>0</v>
      </c>
      <c r="AG76" s="8">
        <f>IFERROR(
GETPIVOTDATA("[Base_Tarjetas].[Importe]",TDinamica_R!$A$3,
"[Base_Tarjetas].[PERIODO]","[Base_Tarjetas].[PERIODO].&amp;[" &amp; TEXT(AG$6,"yyyymm") &amp; "]",
"[Base_Tarjetas].[Metrica]","[Base_Tarjetas].[Metrica].&amp;[" &amp; $A76 &amp; "]",
"[Base_Tarjetas].[SEGMENTO_DESCRIP]","[Base_Tarjetas].[SEGMENTO_DESCRIP].&amp;[" &amp; $C$6 &amp; "]",
"[Base_Tarjetas].[SITUACION]","[Base_Tarjetas].[SITUACION].&amp;[" &amp; $C76 &amp; "]",
"[Base_Tarjetas].[TIPO]","[Base_Tarjetas].[TIPO].&amp;[" &amp; $C$1 &amp; "]")/1000,
0)</f>
        <v>0</v>
      </c>
      <c r="AH76" s="8">
        <f>IFERROR(
GETPIVOTDATA("[Base_Tarjetas].[Importe]",TDinamica_R!$A$3,
"[Base_Tarjetas].[PERIODO]","[Base_Tarjetas].[PERIODO].&amp;[" &amp; TEXT(AH$6,"yyyymm") &amp; "]",
"[Base_Tarjetas].[Metrica]","[Base_Tarjetas].[Metrica].&amp;[" &amp; $A76 &amp; "]",
"[Base_Tarjetas].[SEGMENTO_DESCRIP]","[Base_Tarjetas].[SEGMENTO_DESCRIP].&amp;[" &amp; $C$6 &amp; "]",
"[Base_Tarjetas].[SITUACION]","[Base_Tarjetas].[SITUACION].&amp;[" &amp; $C76 &amp; "]",
"[Base_Tarjetas].[TIPO]","[Base_Tarjetas].[TIPO].&amp;[" &amp; $C$1 &amp; "]")/1000,
0)</f>
        <v>0</v>
      </c>
      <c r="AI76" s="8">
        <f>IFERROR(
GETPIVOTDATA("[Base_Tarjetas].[Importe]",TDinamica_R!$A$3,
"[Base_Tarjetas].[PERIODO]","[Base_Tarjetas].[PERIODO].&amp;[" &amp; TEXT(AI$6,"yyyymm") &amp; "]",
"[Base_Tarjetas].[Metrica]","[Base_Tarjetas].[Metrica].&amp;[" &amp; $A76 &amp; "]",
"[Base_Tarjetas].[SEGMENTO_DESCRIP]","[Base_Tarjetas].[SEGMENTO_DESCRIP].&amp;[" &amp; $C$6 &amp; "]",
"[Base_Tarjetas].[SITUACION]","[Base_Tarjetas].[SITUACION].&amp;[" &amp; $C76 &amp; "]",
"[Base_Tarjetas].[TIPO]","[Base_Tarjetas].[TIPO].&amp;[" &amp; $C$1 &amp; "]")/1000,
0)</f>
        <v>0</v>
      </c>
      <c r="AJ76" s="8">
        <f>IFERROR(
GETPIVOTDATA("[Base_Tarjetas].[Importe]",TDinamica_R!$A$3,
"[Base_Tarjetas].[PERIODO]","[Base_Tarjetas].[PERIODO].&amp;[" &amp; TEXT(AJ$6,"yyyymm") &amp; "]",
"[Base_Tarjetas].[Metrica]","[Base_Tarjetas].[Metrica].&amp;[" &amp; $A76 &amp; "]",
"[Base_Tarjetas].[SEGMENTO_DESCRIP]","[Base_Tarjetas].[SEGMENTO_DESCRIP].&amp;[" &amp; $C$6 &amp; "]",
"[Base_Tarjetas].[SITUACION]","[Base_Tarjetas].[SITUACION].&amp;[" &amp; $C76 &amp; "]",
"[Base_Tarjetas].[TIPO]","[Base_Tarjetas].[TIPO].&amp;[" &amp; $C$1 &amp; "]")/1000,
0)</f>
        <v>0</v>
      </c>
      <c r="AK76" s="8">
        <f>IFERROR(
GETPIVOTDATA("[Base_Tarjetas].[Importe]",TDinamica_R!$A$3,
"[Base_Tarjetas].[PERIODO]","[Base_Tarjetas].[PERIODO].&amp;[" &amp; TEXT(AK$6,"yyyymm") &amp; "]",
"[Base_Tarjetas].[Metrica]","[Base_Tarjetas].[Metrica].&amp;[" &amp; $A76 &amp; "]",
"[Base_Tarjetas].[SEGMENTO_DESCRIP]","[Base_Tarjetas].[SEGMENTO_DESCRIP].&amp;[" &amp; $C$6 &amp; "]",
"[Base_Tarjetas].[SITUACION]","[Base_Tarjetas].[SITUACION].&amp;[" &amp; $C76 &amp; "]",
"[Base_Tarjetas].[TIPO]","[Base_Tarjetas].[TIPO].&amp;[" &amp; $C$1 &amp; "]")/1000,
0)</f>
        <v>0</v>
      </c>
      <c r="AL76" s="8">
        <f>IFERROR(
GETPIVOTDATA("[Base_Tarjetas].[Importe]",TDinamica_R!$A$3,
"[Base_Tarjetas].[PERIODO]","[Base_Tarjetas].[PERIODO].&amp;[" &amp; TEXT(AL$6,"yyyymm") &amp; "]",
"[Base_Tarjetas].[Metrica]","[Base_Tarjetas].[Metrica].&amp;[" &amp; $A76 &amp; "]",
"[Base_Tarjetas].[SEGMENTO_DESCRIP]","[Base_Tarjetas].[SEGMENTO_DESCRIP].&amp;[" &amp; $C$6 &amp; "]",
"[Base_Tarjetas].[SITUACION]","[Base_Tarjetas].[SITUACION].&amp;[" &amp; $C76 &amp; "]",
"[Base_Tarjetas].[TIPO]","[Base_Tarjetas].[TIPO].&amp;[" &amp; $C$1 &amp; "]")/1000,
0)</f>
        <v>0</v>
      </c>
      <c r="AM76" s="8">
        <f>IFERROR(
GETPIVOTDATA("[Base_Tarjetas].[Importe]",TDinamica_R!$A$3,
"[Base_Tarjetas].[PERIODO]","[Base_Tarjetas].[PERIODO].&amp;[" &amp; TEXT(AM$6,"yyyymm") &amp; "]",
"[Base_Tarjetas].[Metrica]","[Base_Tarjetas].[Metrica].&amp;[" &amp; $A76 &amp; "]",
"[Base_Tarjetas].[SEGMENTO_DESCRIP]","[Base_Tarjetas].[SEGMENTO_DESCRIP].&amp;[" &amp; $C$6 &amp; "]",
"[Base_Tarjetas].[SITUACION]","[Base_Tarjetas].[SITUACION].&amp;[" &amp; $C76 &amp; "]",
"[Base_Tarjetas].[TIPO]","[Base_Tarjetas].[TIPO].&amp;[" &amp; $C$1 &amp; "]")/1000,
0)</f>
        <v>0</v>
      </c>
      <c r="AN76" s="8">
        <f>IFERROR(
GETPIVOTDATA("[Base_Tarjetas].[Importe]",TDinamica_R!$A$3,
"[Base_Tarjetas].[PERIODO]","[Base_Tarjetas].[PERIODO].&amp;[" &amp; TEXT(AN$6,"yyyymm") &amp; "]",
"[Base_Tarjetas].[Metrica]","[Base_Tarjetas].[Metrica].&amp;[" &amp; $A76 &amp; "]",
"[Base_Tarjetas].[SEGMENTO_DESCRIP]","[Base_Tarjetas].[SEGMENTO_DESCRIP].&amp;[" &amp; $C$6 &amp; "]",
"[Base_Tarjetas].[SITUACION]","[Base_Tarjetas].[SITUACION].&amp;[" &amp; $C76 &amp; "]",
"[Base_Tarjetas].[TIPO]","[Base_Tarjetas].[TIPO].&amp;[" &amp; $C$1 &amp; "]")/1000,
0)</f>
        <v>0</v>
      </c>
      <c r="AO76" s="8">
        <f>IFERROR(
GETPIVOTDATA("[Base_Tarjetas].[Importe]",TDinamica_R!$A$3,
"[Base_Tarjetas].[PERIODO]","[Base_Tarjetas].[PERIODO].&amp;[" &amp; TEXT(AO$6,"yyyymm") &amp; "]",
"[Base_Tarjetas].[Metrica]","[Base_Tarjetas].[Metrica].&amp;[" &amp; $A76 &amp; "]",
"[Base_Tarjetas].[SEGMENTO_DESCRIP]","[Base_Tarjetas].[SEGMENTO_DESCRIP].&amp;[" &amp; $C$6 &amp; "]",
"[Base_Tarjetas].[SITUACION]","[Base_Tarjetas].[SITUACION].&amp;[" &amp; $C76 &amp; "]",
"[Base_Tarjetas].[TIPO]","[Base_Tarjetas].[TIPO].&amp;[" &amp; $C$1 &amp; "]")/1000,
0)</f>
        <v>0</v>
      </c>
      <c r="AP76" s="8">
        <f>IFERROR(
GETPIVOTDATA("[Base_Tarjetas].[Importe]",TDinamica_R!$A$3,
"[Base_Tarjetas].[PERIODO]","[Base_Tarjetas].[PERIODO].&amp;[" &amp; TEXT(AP$6,"yyyymm") &amp; "]",
"[Base_Tarjetas].[Metrica]","[Base_Tarjetas].[Metrica].&amp;[" &amp; $A76 &amp; "]",
"[Base_Tarjetas].[SEGMENTO_DESCRIP]","[Base_Tarjetas].[SEGMENTO_DESCRIP].&amp;[" &amp; $C$6 &amp; "]",
"[Base_Tarjetas].[SITUACION]","[Base_Tarjetas].[SITUACION].&amp;[" &amp; $C76 &amp; "]",
"[Base_Tarjetas].[TIPO]","[Base_Tarjetas].[TIPO].&amp;[" &amp; $C$1 &amp; "]")/1000,
0)</f>
        <v>0</v>
      </c>
      <c r="AQ76" s="8">
        <f>IFERROR(
GETPIVOTDATA("[Base_Tarjetas].[Importe]",TDinamica_R!$A$3,
"[Base_Tarjetas].[PERIODO]","[Base_Tarjetas].[PERIODO].&amp;[" &amp; TEXT(AQ$6,"yyyymm") &amp; "]",
"[Base_Tarjetas].[Metrica]","[Base_Tarjetas].[Metrica].&amp;[" &amp; $A76 &amp; "]",
"[Base_Tarjetas].[SEGMENTO_DESCRIP]","[Base_Tarjetas].[SEGMENTO_DESCRIP].&amp;[" &amp; $C$6 &amp; "]",
"[Base_Tarjetas].[SITUACION]","[Base_Tarjetas].[SITUACION].&amp;[" &amp; $C76 &amp; "]",
"[Base_Tarjetas].[TIPO]","[Base_Tarjetas].[TIPO].&amp;[" &amp; $C$1 &amp; "]")/1000,
0)</f>
        <v>0</v>
      </c>
      <c r="AR76" s="8">
        <f>IFERROR(
GETPIVOTDATA("[Base_Tarjetas].[Importe]",TDinamica_R!$A$3,
"[Base_Tarjetas].[PERIODO]","[Base_Tarjetas].[PERIODO].&amp;[" &amp; TEXT(AR$6,"yyyymm") &amp; "]",
"[Base_Tarjetas].[Metrica]","[Base_Tarjetas].[Metrica].&amp;[" &amp; $A76 &amp; "]",
"[Base_Tarjetas].[SEGMENTO_DESCRIP]","[Base_Tarjetas].[SEGMENTO_DESCRIP].&amp;[" &amp; $C$6 &amp; "]",
"[Base_Tarjetas].[SITUACION]","[Base_Tarjetas].[SITUACION].&amp;[" &amp; $C76 &amp; "]",
"[Base_Tarjetas].[TIPO]","[Base_Tarjetas].[TIPO].&amp;[" &amp; $C$1 &amp; "]")/1000,
0)</f>
        <v>0</v>
      </c>
      <c r="AS76" s="8">
        <f>IFERROR(
GETPIVOTDATA("[Base_Tarjetas].[Importe]",TDinamica_R!$A$3,
"[Base_Tarjetas].[PERIODO]","[Base_Tarjetas].[PERIODO].&amp;[" &amp; TEXT(AS$6,"yyyymm") &amp; "]",
"[Base_Tarjetas].[Metrica]","[Base_Tarjetas].[Metrica].&amp;[" &amp; $A76 &amp; "]",
"[Base_Tarjetas].[SEGMENTO_DESCRIP]","[Base_Tarjetas].[SEGMENTO_DESCRIP].&amp;[" &amp; $C$6 &amp; "]",
"[Base_Tarjetas].[SITUACION]","[Base_Tarjetas].[SITUACION].&amp;[" &amp; $C76 &amp; "]",
"[Base_Tarjetas].[TIPO]","[Base_Tarjetas].[TIPO].&amp;[" &amp; $C$1 &amp; "]")/1000,
0)</f>
        <v>0</v>
      </c>
      <c r="AT76" s="8">
        <f>IFERROR(
GETPIVOTDATA("[Base_Tarjetas].[Importe]",TDinamica_R!$A$3,
"[Base_Tarjetas].[PERIODO]","[Base_Tarjetas].[PERIODO].&amp;[" &amp; TEXT(AT$6,"yyyymm") &amp; "]",
"[Base_Tarjetas].[Metrica]","[Base_Tarjetas].[Metrica].&amp;[" &amp; $A76 &amp; "]",
"[Base_Tarjetas].[SEGMENTO_DESCRIP]","[Base_Tarjetas].[SEGMENTO_DESCRIP].&amp;[" &amp; $C$6 &amp; "]",
"[Base_Tarjetas].[SITUACION]","[Base_Tarjetas].[SITUACION].&amp;[" &amp; $C76 &amp; "]",
"[Base_Tarjetas].[TIPO]","[Base_Tarjetas].[TIPO].&amp;[" &amp; $C$1 &amp; "]")/1000,
0)</f>
        <v>0</v>
      </c>
      <c r="AU76" s="8">
        <f>IFERROR(
GETPIVOTDATA("[Base_Tarjetas].[Importe]",TDinamica_R!$A$3,
"[Base_Tarjetas].[PERIODO]","[Base_Tarjetas].[PERIODO].&amp;[" &amp; TEXT(AU$6,"yyyymm") &amp; "]",
"[Base_Tarjetas].[Metrica]","[Base_Tarjetas].[Metrica].&amp;[" &amp; $A76 &amp; "]",
"[Base_Tarjetas].[SEGMENTO_DESCRIP]","[Base_Tarjetas].[SEGMENTO_DESCRIP].&amp;[" &amp; $C$6 &amp; "]",
"[Base_Tarjetas].[SITUACION]","[Base_Tarjetas].[SITUACION].&amp;[" &amp; $C76 &amp; "]",
"[Base_Tarjetas].[TIPO]","[Base_Tarjetas].[TIPO].&amp;[" &amp; $C$1 &amp; "]")/1000,
0)</f>
        <v>0</v>
      </c>
      <c r="AV76" s="8">
        <f>IFERROR(
GETPIVOTDATA("[Base_Tarjetas].[Importe]",TDinamica_R!$A$3,
"[Base_Tarjetas].[PERIODO]","[Base_Tarjetas].[PERIODO].&amp;[" &amp; TEXT(AV$6,"yyyymm") &amp; "]",
"[Base_Tarjetas].[Metrica]","[Base_Tarjetas].[Metrica].&amp;[" &amp; $A76 &amp; "]",
"[Base_Tarjetas].[SEGMENTO_DESCRIP]","[Base_Tarjetas].[SEGMENTO_DESCRIP].&amp;[" &amp; $C$6 &amp; "]",
"[Base_Tarjetas].[SITUACION]","[Base_Tarjetas].[SITUACION].&amp;[" &amp; $C76 &amp; "]",
"[Base_Tarjetas].[TIPO]","[Base_Tarjetas].[TIPO].&amp;[" &amp; $C$1 &amp; "]")/1000,
0)</f>
        <v>0</v>
      </c>
      <c r="AW76" s="8">
        <f>IFERROR(
GETPIVOTDATA("[Base_Tarjetas].[Importe]",TDinamica_R!$A$3,
"[Base_Tarjetas].[PERIODO]","[Base_Tarjetas].[PERIODO].&amp;[" &amp; TEXT(AW$6,"yyyymm") &amp; "]",
"[Base_Tarjetas].[Metrica]","[Base_Tarjetas].[Metrica].&amp;[" &amp; $A76 &amp; "]",
"[Base_Tarjetas].[SEGMENTO_DESCRIP]","[Base_Tarjetas].[SEGMENTO_DESCRIP].&amp;[" &amp; $C$6 &amp; "]",
"[Base_Tarjetas].[SITUACION]","[Base_Tarjetas].[SITUACION].&amp;[" &amp; $C76 &amp; "]",
"[Base_Tarjetas].[TIPO]","[Base_Tarjetas].[TIPO].&amp;[" &amp; $C$1 &amp; "]")/1000,
0)</f>
        <v>0</v>
      </c>
      <c r="AX76" s="8">
        <f>IFERROR(
GETPIVOTDATA("[Base_Tarjetas].[Importe]",TDinamica_R!$A$3,
"[Base_Tarjetas].[PERIODO]","[Base_Tarjetas].[PERIODO].&amp;[" &amp; TEXT(AX$6,"yyyymm") &amp; "]",
"[Base_Tarjetas].[Metrica]","[Base_Tarjetas].[Metrica].&amp;[" &amp; $A76 &amp; "]",
"[Base_Tarjetas].[SEGMENTO_DESCRIP]","[Base_Tarjetas].[SEGMENTO_DESCRIP].&amp;[" &amp; $C$6 &amp; "]",
"[Base_Tarjetas].[SITUACION]","[Base_Tarjetas].[SITUACION].&amp;[" &amp; $C76 &amp; "]",
"[Base_Tarjetas].[TIPO]","[Base_Tarjetas].[TIPO].&amp;[" &amp; $C$1 &amp; "]")/1000,
0)</f>
        <v>0</v>
      </c>
      <c r="AY76" s="8">
        <f>IFERROR(
GETPIVOTDATA("[Base_Tarjetas].[Importe]",TDinamica_R!$A$3,
"[Base_Tarjetas].[PERIODO]","[Base_Tarjetas].[PERIODO].&amp;[" &amp; TEXT(AY$6,"yyyymm") &amp; "]",
"[Base_Tarjetas].[Metrica]","[Base_Tarjetas].[Metrica].&amp;[" &amp; $A76 &amp; "]",
"[Base_Tarjetas].[SEGMENTO_DESCRIP]","[Base_Tarjetas].[SEGMENTO_DESCRIP].&amp;[" &amp; $C$6 &amp; "]",
"[Base_Tarjetas].[SITUACION]","[Base_Tarjetas].[SITUACION].&amp;[" &amp; $C76 &amp; "]",
"[Base_Tarjetas].[TIPO]","[Base_Tarjetas].[TIPO].&amp;[" &amp; $C$1 &amp; "]")/1000,
0)</f>
        <v>0</v>
      </c>
      <c r="AZ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TEXT(AZ$6,"yyyymm") &amp; "]"),
0)</f>
        <v>0</v>
      </c>
      <c r="BA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TEXT(BA$6,"yyyymm") &amp; "]"),
0)</f>
        <v>0</v>
      </c>
      <c r="BB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TEXT(BB$6,"yyyymm") &amp; "]"),
0)</f>
        <v>0</v>
      </c>
      <c r="BC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TEXT(BC$6,"yyyymm") &amp; "]"),
0)</f>
        <v>0</v>
      </c>
      <c r="BD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TEXT(BD$6,"yyyymm") &amp; "]"),
0)</f>
        <v>0</v>
      </c>
      <c r="BE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TEXT(BE$6,"yyyymm") &amp; "]"),
0)</f>
        <v>0</v>
      </c>
      <c r="BF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TEXT(BF$6,"yyyymm") &amp; "]"),
0)</f>
        <v>0</v>
      </c>
      <c r="BG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TEXT(BG$6,"yyyymm") &amp; "]"),
0)</f>
        <v>0</v>
      </c>
      <c r="BH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TEXT(BH$6,"yyyymm") &amp; "]"),
0)</f>
        <v>0</v>
      </c>
      <c r="BI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TEXT(BI$6,"yyyymm") &amp; "]"),
0)</f>
        <v>0</v>
      </c>
      <c r="BJ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TEXT(BJ$6,"yyyymm") &amp; "]"),
0)</f>
        <v>0</v>
      </c>
      <c r="BK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TEXT(BK$6,"yyyymm") &amp; "]"),
0)</f>
        <v>0</v>
      </c>
      <c r="BO76" s="24">
        <f t="shared" si="48"/>
        <v>0</v>
      </c>
      <c r="BP76" s="24">
        <f t="shared" si="48"/>
        <v>0</v>
      </c>
      <c r="BQ76" s="24">
        <f t="shared" si="48"/>
        <v>0</v>
      </c>
      <c r="BR76" s="24">
        <f t="shared" si="48"/>
        <v>0</v>
      </c>
      <c r="BS76" s="24">
        <f t="shared" si="48"/>
        <v>0</v>
      </c>
      <c r="BT76" s="24">
        <f t="shared" si="48"/>
        <v>0</v>
      </c>
    </row>
    <row r="77" spans="1:72" outlineLevel="1" x14ac:dyDescent="0.25">
      <c r="A77" s="11" t="s">
        <v>35</v>
      </c>
      <c r="C77" s="2" t="s">
        <v>102</v>
      </c>
      <c r="D77" s="8">
        <f>IFERROR(
GETPIVOTDATA("[Base_Tarjetas].[Importe]",TDinamica_R!$A$3,
"[Base_Tarjetas].[PERIODO]","[Base_Tarjetas].[PERIODO].&amp;[" &amp; TEXT(D$6,"yyyymm") &amp; "]",
"[Base_Tarjetas].[Metrica]","[Base_Tarjetas].[Metrica].&amp;[" &amp; $A77 &amp; "]",
"[Base_Tarjetas].[SEGMENTO_DESCRIP]","[Base_Tarjetas].[SEGMENTO_DESCRIP].&amp;[" &amp; $C$6 &amp; "]",
"[Base_Tarjetas].[SITUACION]","[Base_Tarjetas].[SITUACION].&amp;[" &amp; $C77 &amp; "]",
"[Base_Tarjetas].[TIPO]","[Base_Tarjetas].[TIPO].&amp;[" &amp; $C$1 &amp; "]")/1000,
0)</f>
        <v>0</v>
      </c>
      <c r="E77" s="8">
        <f>IFERROR(
GETPIVOTDATA("[Base_Tarjetas].[Importe]",TDinamica_R!$A$3,
"[Base_Tarjetas].[PERIODO]","[Base_Tarjetas].[PERIODO].&amp;[" &amp; TEXT(E$6,"yyyymm") &amp; "]",
"[Base_Tarjetas].[Metrica]","[Base_Tarjetas].[Metrica].&amp;[" &amp; $A77 &amp; "]",
"[Base_Tarjetas].[SEGMENTO_DESCRIP]","[Base_Tarjetas].[SEGMENTO_DESCRIP].&amp;[" &amp; $C$6 &amp; "]",
"[Base_Tarjetas].[SITUACION]","[Base_Tarjetas].[SITUACION].&amp;[" &amp; $C77 &amp; "]",
"[Base_Tarjetas].[TIPO]","[Base_Tarjetas].[TIPO].&amp;[" &amp; $C$1 &amp; "]")/1000,
0)</f>
        <v>0</v>
      </c>
      <c r="F77" s="8">
        <f>IFERROR(
GETPIVOTDATA("[Base_Tarjetas].[Importe]",TDinamica_R!$A$3,
"[Base_Tarjetas].[PERIODO]","[Base_Tarjetas].[PERIODO].&amp;[" &amp; TEXT(F$6,"yyyymm") &amp; "]",
"[Base_Tarjetas].[Metrica]","[Base_Tarjetas].[Metrica].&amp;[" &amp; $A77 &amp; "]",
"[Base_Tarjetas].[SEGMENTO_DESCRIP]","[Base_Tarjetas].[SEGMENTO_DESCRIP].&amp;[" &amp; $C$6 &amp; "]",
"[Base_Tarjetas].[SITUACION]","[Base_Tarjetas].[SITUACION].&amp;[" &amp; $C77 &amp; "]",
"[Base_Tarjetas].[TIPO]","[Base_Tarjetas].[TIPO].&amp;[" &amp; $C$1 &amp; "]")/1000,
0)</f>
        <v>0</v>
      </c>
      <c r="G77" s="8">
        <f>IFERROR(
GETPIVOTDATA("[Base_Tarjetas].[Importe]",TDinamica_R!$A$3,
"[Base_Tarjetas].[PERIODO]","[Base_Tarjetas].[PERIODO].&amp;[" &amp; TEXT(G$6,"yyyymm") &amp; "]",
"[Base_Tarjetas].[Metrica]","[Base_Tarjetas].[Metrica].&amp;[" &amp; $A77 &amp; "]",
"[Base_Tarjetas].[SEGMENTO_DESCRIP]","[Base_Tarjetas].[SEGMENTO_DESCRIP].&amp;[" &amp; $C$6 &amp; "]",
"[Base_Tarjetas].[SITUACION]","[Base_Tarjetas].[SITUACION].&amp;[" &amp; $C77 &amp; "]",
"[Base_Tarjetas].[TIPO]","[Base_Tarjetas].[TIPO].&amp;[" &amp; $C$1 &amp; "]")/1000,
0)</f>
        <v>0</v>
      </c>
      <c r="H77" s="8">
        <f>IFERROR(
GETPIVOTDATA("[Base_Tarjetas].[Importe]",TDinamica_R!$A$3,
"[Base_Tarjetas].[PERIODO]","[Base_Tarjetas].[PERIODO].&amp;[" &amp; TEXT(H$6,"yyyymm") &amp; "]",
"[Base_Tarjetas].[Metrica]","[Base_Tarjetas].[Metrica].&amp;[" &amp; $A77 &amp; "]",
"[Base_Tarjetas].[SEGMENTO_DESCRIP]","[Base_Tarjetas].[SEGMENTO_DESCRIP].&amp;[" &amp; $C$6 &amp; "]",
"[Base_Tarjetas].[SITUACION]","[Base_Tarjetas].[SITUACION].&amp;[" &amp; $C77 &amp; "]",
"[Base_Tarjetas].[TIPO]","[Base_Tarjetas].[TIPO].&amp;[" &amp; $C$1 &amp; "]")/1000,
0)</f>
        <v>0</v>
      </c>
      <c r="I77" s="8">
        <f>IFERROR(
GETPIVOTDATA("[Base_Tarjetas].[Importe]",TDinamica_R!$A$3,
"[Base_Tarjetas].[PERIODO]","[Base_Tarjetas].[PERIODO].&amp;[" &amp; TEXT(I$6,"yyyymm") &amp; "]",
"[Base_Tarjetas].[Metrica]","[Base_Tarjetas].[Metrica].&amp;[" &amp; $A77 &amp; "]",
"[Base_Tarjetas].[SEGMENTO_DESCRIP]","[Base_Tarjetas].[SEGMENTO_DESCRIP].&amp;[" &amp; $C$6 &amp; "]",
"[Base_Tarjetas].[SITUACION]","[Base_Tarjetas].[SITUACION].&amp;[" &amp; $C77 &amp; "]",
"[Base_Tarjetas].[TIPO]","[Base_Tarjetas].[TIPO].&amp;[" &amp; $C$1 &amp; "]")/1000,
0)</f>
        <v>0</v>
      </c>
      <c r="J77" s="8">
        <f>IFERROR(
GETPIVOTDATA("[Base_Tarjetas].[Importe]",TDinamica_R!$A$3,
"[Base_Tarjetas].[PERIODO]","[Base_Tarjetas].[PERIODO].&amp;[" &amp; TEXT(J$6,"yyyymm") &amp; "]",
"[Base_Tarjetas].[Metrica]","[Base_Tarjetas].[Metrica].&amp;[" &amp; $A77 &amp; "]",
"[Base_Tarjetas].[SEGMENTO_DESCRIP]","[Base_Tarjetas].[SEGMENTO_DESCRIP].&amp;[" &amp; $C$6 &amp; "]",
"[Base_Tarjetas].[SITUACION]","[Base_Tarjetas].[SITUACION].&amp;[" &amp; $C77 &amp; "]",
"[Base_Tarjetas].[TIPO]","[Base_Tarjetas].[TIPO].&amp;[" &amp; $C$1 &amp; "]")/1000,
0)</f>
        <v>0</v>
      </c>
      <c r="K77" s="8">
        <f>IFERROR(
GETPIVOTDATA("[Base_Tarjetas].[Importe]",TDinamica_R!$A$3,
"[Base_Tarjetas].[PERIODO]","[Base_Tarjetas].[PERIODO].&amp;[" &amp; TEXT(K$6,"yyyymm") &amp; "]",
"[Base_Tarjetas].[Metrica]","[Base_Tarjetas].[Metrica].&amp;[" &amp; $A77 &amp; "]",
"[Base_Tarjetas].[SEGMENTO_DESCRIP]","[Base_Tarjetas].[SEGMENTO_DESCRIP].&amp;[" &amp; $C$6 &amp; "]",
"[Base_Tarjetas].[SITUACION]","[Base_Tarjetas].[SITUACION].&amp;[" &amp; $C77 &amp; "]",
"[Base_Tarjetas].[TIPO]","[Base_Tarjetas].[TIPO].&amp;[" &amp; $C$1 &amp; "]")/1000,
0)</f>
        <v>0</v>
      </c>
      <c r="L77" s="8">
        <f>IFERROR(
GETPIVOTDATA("[Base_Tarjetas].[Importe]",TDinamica_R!$A$3,
"[Base_Tarjetas].[PERIODO]","[Base_Tarjetas].[PERIODO].&amp;[" &amp; TEXT(L$6,"yyyymm") &amp; "]",
"[Base_Tarjetas].[Metrica]","[Base_Tarjetas].[Metrica].&amp;[" &amp; $A77 &amp; "]",
"[Base_Tarjetas].[SEGMENTO_DESCRIP]","[Base_Tarjetas].[SEGMENTO_DESCRIP].&amp;[" &amp; $C$6 &amp; "]",
"[Base_Tarjetas].[SITUACION]","[Base_Tarjetas].[SITUACION].&amp;[" &amp; $C77 &amp; "]",
"[Base_Tarjetas].[TIPO]","[Base_Tarjetas].[TIPO].&amp;[" &amp; $C$1 &amp; "]")/1000,
0)</f>
        <v>0</v>
      </c>
      <c r="M77" s="8">
        <f>IFERROR(
GETPIVOTDATA("[Base_Tarjetas].[Importe]",TDinamica_R!$A$3,
"[Base_Tarjetas].[PERIODO]","[Base_Tarjetas].[PERIODO].&amp;[" &amp; TEXT(M$6,"yyyymm") &amp; "]",
"[Base_Tarjetas].[Metrica]","[Base_Tarjetas].[Metrica].&amp;[" &amp; $A77 &amp; "]",
"[Base_Tarjetas].[SEGMENTO_DESCRIP]","[Base_Tarjetas].[SEGMENTO_DESCRIP].&amp;[" &amp; $C$6 &amp; "]",
"[Base_Tarjetas].[SITUACION]","[Base_Tarjetas].[SITUACION].&amp;[" &amp; $C77 &amp; "]",
"[Base_Tarjetas].[TIPO]","[Base_Tarjetas].[TIPO].&amp;[" &amp; $C$1 &amp; "]")/1000,
0)</f>
        <v>0</v>
      </c>
      <c r="N77" s="8">
        <f>IFERROR(
GETPIVOTDATA("[Base_Tarjetas].[Importe]",TDinamica_R!$A$3,
"[Base_Tarjetas].[PERIODO]","[Base_Tarjetas].[PERIODO].&amp;[" &amp; TEXT(N$6,"yyyymm") &amp; "]",
"[Base_Tarjetas].[Metrica]","[Base_Tarjetas].[Metrica].&amp;[" &amp; $A77 &amp; "]",
"[Base_Tarjetas].[SEGMENTO_DESCRIP]","[Base_Tarjetas].[SEGMENTO_DESCRIP].&amp;[" &amp; $C$6 &amp; "]",
"[Base_Tarjetas].[SITUACION]","[Base_Tarjetas].[SITUACION].&amp;[" &amp; $C77 &amp; "]",
"[Base_Tarjetas].[TIPO]","[Base_Tarjetas].[TIPO].&amp;[" &amp; $C$1 &amp; "]")/1000,
0)</f>
        <v>0</v>
      </c>
      <c r="O77" s="8">
        <f>IFERROR(
GETPIVOTDATA("[Base_Tarjetas].[Importe]",TDinamica_R!$A$3,
"[Base_Tarjetas].[PERIODO]","[Base_Tarjetas].[PERIODO].&amp;[" &amp; TEXT(O$6,"yyyymm") &amp; "]",
"[Base_Tarjetas].[Metrica]","[Base_Tarjetas].[Metrica].&amp;[" &amp; $A77 &amp; "]",
"[Base_Tarjetas].[SEGMENTO_DESCRIP]","[Base_Tarjetas].[SEGMENTO_DESCRIP].&amp;[" &amp; $C$6 &amp; "]",
"[Base_Tarjetas].[SITUACION]","[Base_Tarjetas].[SITUACION].&amp;[" &amp; $C77 &amp; "]",
"[Base_Tarjetas].[TIPO]","[Base_Tarjetas].[TIPO].&amp;[" &amp; $C$1 &amp; "]")/1000,
0)</f>
        <v>0</v>
      </c>
      <c r="P77" s="8">
        <f>IFERROR(
GETPIVOTDATA("[Base_Tarjetas].[Importe]",TDinamica_R!$A$3,
"[Base_Tarjetas].[PERIODO]","[Base_Tarjetas].[PERIODO].&amp;[" &amp; TEXT(P$6,"yyyymm") &amp; "]",
"[Base_Tarjetas].[Metrica]","[Base_Tarjetas].[Metrica].&amp;[" &amp; $A77 &amp; "]",
"[Base_Tarjetas].[SEGMENTO_DESCRIP]","[Base_Tarjetas].[SEGMENTO_DESCRIP].&amp;[" &amp; $C$6 &amp; "]",
"[Base_Tarjetas].[SITUACION]","[Base_Tarjetas].[SITUACION].&amp;[" &amp; $C77 &amp; "]",
"[Base_Tarjetas].[TIPO]","[Base_Tarjetas].[TIPO].&amp;[" &amp; $C$1 &amp; "]")/1000,
0)</f>
        <v>0</v>
      </c>
      <c r="Q77" s="8">
        <f>IFERROR(
GETPIVOTDATA("[Base_Tarjetas].[Importe]",TDinamica_R!$A$3,
"[Base_Tarjetas].[PERIODO]","[Base_Tarjetas].[PERIODO].&amp;[" &amp; TEXT(Q$6,"yyyymm") &amp; "]",
"[Base_Tarjetas].[Metrica]","[Base_Tarjetas].[Metrica].&amp;[" &amp; $A77 &amp; "]",
"[Base_Tarjetas].[SEGMENTO_DESCRIP]","[Base_Tarjetas].[SEGMENTO_DESCRIP].&amp;[" &amp; $C$6 &amp; "]",
"[Base_Tarjetas].[SITUACION]","[Base_Tarjetas].[SITUACION].&amp;[" &amp; $C77 &amp; "]",
"[Base_Tarjetas].[TIPO]","[Base_Tarjetas].[TIPO].&amp;[" &amp; $C$1 &amp; "]")/1000,
0)</f>
        <v>0</v>
      </c>
      <c r="R77" s="8">
        <f>IFERROR(
GETPIVOTDATA("[Base_Tarjetas].[Importe]",TDinamica_R!$A$3,
"[Base_Tarjetas].[PERIODO]","[Base_Tarjetas].[PERIODO].&amp;[" &amp; TEXT(R$6,"yyyymm") &amp; "]",
"[Base_Tarjetas].[Metrica]","[Base_Tarjetas].[Metrica].&amp;[" &amp; $A77 &amp; "]",
"[Base_Tarjetas].[SEGMENTO_DESCRIP]","[Base_Tarjetas].[SEGMENTO_DESCRIP].&amp;[" &amp; $C$6 &amp; "]",
"[Base_Tarjetas].[SITUACION]","[Base_Tarjetas].[SITUACION].&amp;[" &amp; $C77 &amp; "]",
"[Base_Tarjetas].[TIPO]","[Base_Tarjetas].[TIPO].&amp;[" &amp; $C$1 &amp; "]")/1000,
0)</f>
        <v>0</v>
      </c>
      <c r="S77" s="8">
        <f>IFERROR(
GETPIVOTDATA("[Base_Tarjetas].[Importe]",TDinamica_R!$A$3,
"[Base_Tarjetas].[PERIODO]","[Base_Tarjetas].[PERIODO].&amp;[" &amp; TEXT(S$6,"yyyymm") &amp; "]",
"[Base_Tarjetas].[Metrica]","[Base_Tarjetas].[Metrica].&amp;[" &amp; $A77 &amp; "]",
"[Base_Tarjetas].[SEGMENTO_DESCRIP]","[Base_Tarjetas].[SEGMENTO_DESCRIP].&amp;[" &amp; $C$6 &amp; "]",
"[Base_Tarjetas].[SITUACION]","[Base_Tarjetas].[SITUACION].&amp;[" &amp; $C77 &amp; "]",
"[Base_Tarjetas].[TIPO]","[Base_Tarjetas].[TIPO].&amp;[" &amp; $C$1 &amp; "]")/1000,
0)</f>
        <v>0</v>
      </c>
      <c r="T77" s="8">
        <f>IFERROR(
GETPIVOTDATA("[Base_Tarjetas].[Importe]",TDinamica_R!$A$3,
"[Base_Tarjetas].[PERIODO]","[Base_Tarjetas].[PERIODO].&amp;[" &amp; TEXT(T$6,"yyyymm") &amp; "]",
"[Base_Tarjetas].[Metrica]","[Base_Tarjetas].[Metrica].&amp;[" &amp; $A77 &amp; "]",
"[Base_Tarjetas].[SEGMENTO_DESCRIP]","[Base_Tarjetas].[SEGMENTO_DESCRIP].&amp;[" &amp; $C$6 &amp; "]",
"[Base_Tarjetas].[SITUACION]","[Base_Tarjetas].[SITUACION].&amp;[" &amp; $C77 &amp; "]",
"[Base_Tarjetas].[TIPO]","[Base_Tarjetas].[TIPO].&amp;[" &amp; $C$1 &amp; "]")/1000,
0)</f>
        <v>0</v>
      </c>
      <c r="U77" s="8">
        <f>IFERROR(
GETPIVOTDATA("[Base_Tarjetas].[Importe]",TDinamica_R!$A$3,
"[Base_Tarjetas].[PERIODO]","[Base_Tarjetas].[PERIODO].&amp;[" &amp; TEXT(U$6,"yyyymm") &amp; "]",
"[Base_Tarjetas].[Metrica]","[Base_Tarjetas].[Metrica].&amp;[" &amp; $A77 &amp; "]",
"[Base_Tarjetas].[SEGMENTO_DESCRIP]","[Base_Tarjetas].[SEGMENTO_DESCRIP].&amp;[" &amp; $C$6 &amp; "]",
"[Base_Tarjetas].[SITUACION]","[Base_Tarjetas].[SITUACION].&amp;[" &amp; $C77 &amp; "]",
"[Base_Tarjetas].[TIPO]","[Base_Tarjetas].[TIPO].&amp;[" &amp; $C$1 &amp; "]")/1000,
0)</f>
        <v>0</v>
      </c>
      <c r="V77" s="8">
        <f>IFERROR(
GETPIVOTDATA("[Base_Tarjetas].[Importe]",TDinamica_R!$A$3,
"[Base_Tarjetas].[PERIODO]","[Base_Tarjetas].[PERIODO].&amp;[" &amp; TEXT(V$6,"yyyymm") &amp; "]",
"[Base_Tarjetas].[Metrica]","[Base_Tarjetas].[Metrica].&amp;[" &amp; $A77 &amp; "]",
"[Base_Tarjetas].[SEGMENTO_DESCRIP]","[Base_Tarjetas].[SEGMENTO_DESCRIP].&amp;[" &amp; $C$6 &amp; "]",
"[Base_Tarjetas].[SITUACION]","[Base_Tarjetas].[SITUACION].&amp;[" &amp; $C77 &amp; "]",
"[Base_Tarjetas].[TIPO]","[Base_Tarjetas].[TIPO].&amp;[" &amp; $C$1 &amp; "]")/1000,
0)</f>
        <v>0</v>
      </c>
      <c r="W77" s="8">
        <f>IFERROR(
GETPIVOTDATA("[Base_Tarjetas].[Importe]",TDinamica_R!$A$3,
"[Base_Tarjetas].[PERIODO]","[Base_Tarjetas].[PERIODO].&amp;[" &amp; TEXT(W$6,"yyyymm") &amp; "]",
"[Base_Tarjetas].[Metrica]","[Base_Tarjetas].[Metrica].&amp;[" &amp; $A77 &amp; "]",
"[Base_Tarjetas].[SEGMENTO_DESCRIP]","[Base_Tarjetas].[SEGMENTO_DESCRIP].&amp;[" &amp; $C$6 &amp; "]",
"[Base_Tarjetas].[SITUACION]","[Base_Tarjetas].[SITUACION].&amp;[" &amp; $C77 &amp; "]",
"[Base_Tarjetas].[TIPO]","[Base_Tarjetas].[TIPO].&amp;[" &amp; $C$1 &amp; "]")/1000,
0)</f>
        <v>0</v>
      </c>
      <c r="X77" s="8">
        <f>IFERROR(
GETPIVOTDATA("[Base_Tarjetas].[Importe]",TDinamica_R!$A$3,
"[Base_Tarjetas].[PERIODO]","[Base_Tarjetas].[PERIODO].&amp;[" &amp; TEXT(X$6,"yyyymm") &amp; "]",
"[Base_Tarjetas].[Metrica]","[Base_Tarjetas].[Metrica].&amp;[" &amp; $A77 &amp; "]",
"[Base_Tarjetas].[SEGMENTO_DESCRIP]","[Base_Tarjetas].[SEGMENTO_DESCRIP].&amp;[" &amp; $C$6 &amp; "]",
"[Base_Tarjetas].[SITUACION]","[Base_Tarjetas].[SITUACION].&amp;[" &amp; $C77 &amp; "]",
"[Base_Tarjetas].[TIPO]","[Base_Tarjetas].[TIPO].&amp;[" &amp; $C$1 &amp; "]")/1000,
0)</f>
        <v>0</v>
      </c>
      <c r="Y77" s="8">
        <f>IFERROR(
GETPIVOTDATA("[Base_Tarjetas].[Importe]",TDinamica_R!$A$3,
"[Base_Tarjetas].[PERIODO]","[Base_Tarjetas].[PERIODO].&amp;[" &amp; TEXT(Y$6,"yyyymm") &amp; "]",
"[Base_Tarjetas].[Metrica]","[Base_Tarjetas].[Metrica].&amp;[" &amp; $A77 &amp; "]",
"[Base_Tarjetas].[SEGMENTO_DESCRIP]","[Base_Tarjetas].[SEGMENTO_DESCRIP].&amp;[" &amp; $C$6 &amp; "]",
"[Base_Tarjetas].[SITUACION]","[Base_Tarjetas].[SITUACION].&amp;[" &amp; $C77 &amp; "]",
"[Base_Tarjetas].[TIPO]","[Base_Tarjetas].[TIPO].&amp;[" &amp; $C$1 &amp; "]")/1000,
0)</f>
        <v>0</v>
      </c>
      <c r="Z77" s="8">
        <f>IFERROR(
GETPIVOTDATA("[Base_Tarjetas].[Importe]",TDinamica_R!$A$3,
"[Base_Tarjetas].[PERIODO]","[Base_Tarjetas].[PERIODO].&amp;[" &amp; TEXT(Z$6,"yyyymm") &amp; "]",
"[Base_Tarjetas].[Metrica]","[Base_Tarjetas].[Metrica].&amp;[" &amp; $A77 &amp; "]",
"[Base_Tarjetas].[SEGMENTO_DESCRIP]","[Base_Tarjetas].[SEGMENTO_DESCRIP].&amp;[" &amp; $C$6 &amp; "]",
"[Base_Tarjetas].[SITUACION]","[Base_Tarjetas].[SITUACION].&amp;[" &amp; $C77 &amp; "]",
"[Base_Tarjetas].[TIPO]","[Base_Tarjetas].[TIPO].&amp;[" &amp; $C$1 &amp; "]")/1000,
0)</f>
        <v>0</v>
      </c>
      <c r="AA77" s="8">
        <f>IFERROR(
GETPIVOTDATA("[Base_Tarjetas].[Importe]",TDinamica_R!$A$3,
"[Base_Tarjetas].[PERIODO]","[Base_Tarjetas].[PERIODO].&amp;[" &amp; TEXT(AA$6,"yyyymm") &amp; "]",
"[Base_Tarjetas].[Metrica]","[Base_Tarjetas].[Metrica].&amp;[" &amp; $A77 &amp; "]",
"[Base_Tarjetas].[SEGMENTO_DESCRIP]","[Base_Tarjetas].[SEGMENTO_DESCRIP].&amp;[" &amp; $C$6 &amp; "]",
"[Base_Tarjetas].[SITUACION]","[Base_Tarjetas].[SITUACION].&amp;[" &amp; $C77 &amp; "]",
"[Base_Tarjetas].[TIPO]","[Base_Tarjetas].[TIPO].&amp;[" &amp; $C$1 &amp; "]")/1000,
0)</f>
        <v>0</v>
      </c>
      <c r="AB77" s="8">
        <f>IFERROR(
GETPIVOTDATA("[Base_Tarjetas].[Importe]",TDinamica_R!$A$3,
"[Base_Tarjetas].[PERIODO]","[Base_Tarjetas].[PERIODO].&amp;[" &amp; TEXT(AB$6,"yyyymm") &amp; "]",
"[Base_Tarjetas].[Metrica]","[Base_Tarjetas].[Metrica].&amp;[" &amp; $A77 &amp; "]",
"[Base_Tarjetas].[SEGMENTO_DESCRIP]","[Base_Tarjetas].[SEGMENTO_DESCRIP].&amp;[" &amp; $C$6 &amp; "]",
"[Base_Tarjetas].[SITUACION]","[Base_Tarjetas].[SITUACION].&amp;[" &amp; $C77 &amp; "]",
"[Base_Tarjetas].[TIPO]","[Base_Tarjetas].[TIPO].&amp;[" &amp; $C$1 &amp; "]")/1000,
0)</f>
        <v>0</v>
      </c>
      <c r="AC77" s="8">
        <f>IFERROR(
GETPIVOTDATA("[Base_Tarjetas].[Importe]",TDinamica_R!$A$3,
"[Base_Tarjetas].[PERIODO]","[Base_Tarjetas].[PERIODO].&amp;[" &amp; TEXT(AC$6,"yyyymm") &amp; "]",
"[Base_Tarjetas].[Metrica]","[Base_Tarjetas].[Metrica].&amp;[" &amp; $A77 &amp; "]",
"[Base_Tarjetas].[SEGMENTO_DESCRIP]","[Base_Tarjetas].[SEGMENTO_DESCRIP].&amp;[" &amp; $C$6 &amp; "]",
"[Base_Tarjetas].[SITUACION]","[Base_Tarjetas].[SITUACION].&amp;[" &amp; $C77 &amp; "]",
"[Base_Tarjetas].[TIPO]","[Base_Tarjetas].[TIPO].&amp;[" &amp; $C$1 &amp; "]")/1000,
0)</f>
        <v>0</v>
      </c>
      <c r="AD77" s="8">
        <f>IFERROR(
GETPIVOTDATA("[Base_Tarjetas].[Importe]",TDinamica_R!$A$3,
"[Base_Tarjetas].[PERIODO]","[Base_Tarjetas].[PERIODO].&amp;[" &amp; TEXT(AD$6,"yyyymm") &amp; "]",
"[Base_Tarjetas].[Metrica]","[Base_Tarjetas].[Metrica].&amp;[" &amp; $A77 &amp; "]",
"[Base_Tarjetas].[SEGMENTO_DESCRIP]","[Base_Tarjetas].[SEGMENTO_DESCRIP].&amp;[" &amp; $C$6 &amp; "]",
"[Base_Tarjetas].[SITUACION]","[Base_Tarjetas].[SITUACION].&amp;[" &amp; $C77 &amp; "]",
"[Base_Tarjetas].[TIPO]","[Base_Tarjetas].[TIPO].&amp;[" &amp; $C$1 &amp; "]")/1000,
0)</f>
        <v>0</v>
      </c>
      <c r="AE77" s="8">
        <f>IFERROR(
GETPIVOTDATA("[Base_Tarjetas].[Importe]",TDinamica_R!$A$3,
"[Base_Tarjetas].[PERIODO]","[Base_Tarjetas].[PERIODO].&amp;[" &amp; TEXT(AE$6,"yyyymm") &amp; "]",
"[Base_Tarjetas].[Metrica]","[Base_Tarjetas].[Metrica].&amp;[" &amp; $A77 &amp; "]",
"[Base_Tarjetas].[SEGMENTO_DESCRIP]","[Base_Tarjetas].[SEGMENTO_DESCRIP].&amp;[" &amp; $C$6 &amp; "]",
"[Base_Tarjetas].[SITUACION]","[Base_Tarjetas].[SITUACION].&amp;[" &amp; $C77 &amp; "]",
"[Base_Tarjetas].[TIPO]","[Base_Tarjetas].[TIPO].&amp;[" &amp; $C$1 &amp; "]")/1000,
0)</f>
        <v>0</v>
      </c>
      <c r="AF77" s="8">
        <f>IFERROR(
GETPIVOTDATA("[Base_Tarjetas].[Importe]",TDinamica_R!$A$3,
"[Base_Tarjetas].[PERIODO]","[Base_Tarjetas].[PERIODO].&amp;[" &amp; TEXT(AF$6,"yyyymm") &amp; "]",
"[Base_Tarjetas].[Metrica]","[Base_Tarjetas].[Metrica].&amp;[" &amp; $A77 &amp; "]",
"[Base_Tarjetas].[SEGMENTO_DESCRIP]","[Base_Tarjetas].[SEGMENTO_DESCRIP].&amp;[" &amp; $C$6 &amp; "]",
"[Base_Tarjetas].[SITUACION]","[Base_Tarjetas].[SITUACION].&amp;[" &amp; $C77 &amp; "]",
"[Base_Tarjetas].[TIPO]","[Base_Tarjetas].[TIPO].&amp;[" &amp; $C$1 &amp; "]")/1000,
0)</f>
        <v>0</v>
      </c>
      <c r="AG77" s="8">
        <f>IFERROR(
GETPIVOTDATA("[Base_Tarjetas].[Importe]",TDinamica_R!$A$3,
"[Base_Tarjetas].[PERIODO]","[Base_Tarjetas].[PERIODO].&amp;[" &amp; TEXT(AG$6,"yyyymm") &amp; "]",
"[Base_Tarjetas].[Metrica]","[Base_Tarjetas].[Metrica].&amp;[" &amp; $A77 &amp; "]",
"[Base_Tarjetas].[SEGMENTO_DESCRIP]","[Base_Tarjetas].[SEGMENTO_DESCRIP].&amp;[" &amp; $C$6 &amp; "]",
"[Base_Tarjetas].[SITUACION]","[Base_Tarjetas].[SITUACION].&amp;[" &amp; $C77 &amp; "]",
"[Base_Tarjetas].[TIPO]","[Base_Tarjetas].[TIPO].&amp;[" &amp; $C$1 &amp; "]")/1000,
0)</f>
        <v>0</v>
      </c>
      <c r="AH77" s="8">
        <f>IFERROR(
GETPIVOTDATA("[Base_Tarjetas].[Importe]",TDinamica_R!$A$3,
"[Base_Tarjetas].[PERIODO]","[Base_Tarjetas].[PERIODO].&amp;[" &amp; TEXT(AH$6,"yyyymm") &amp; "]",
"[Base_Tarjetas].[Metrica]","[Base_Tarjetas].[Metrica].&amp;[" &amp; $A77 &amp; "]",
"[Base_Tarjetas].[SEGMENTO_DESCRIP]","[Base_Tarjetas].[SEGMENTO_DESCRIP].&amp;[" &amp; $C$6 &amp; "]",
"[Base_Tarjetas].[SITUACION]","[Base_Tarjetas].[SITUACION].&amp;[" &amp; $C77 &amp; "]",
"[Base_Tarjetas].[TIPO]","[Base_Tarjetas].[TIPO].&amp;[" &amp; $C$1 &amp; "]")/1000,
0)</f>
        <v>0</v>
      </c>
      <c r="AI77" s="8">
        <f>IFERROR(
GETPIVOTDATA("[Base_Tarjetas].[Importe]",TDinamica_R!$A$3,
"[Base_Tarjetas].[PERIODO]","[Base_Tarjetas].[PERIODO].&amp;[" &amp; TEXT(AI$6,"yyyymm") &amp; "]",
"[Base_Tarjetas].[Metrica]","[Base_Tarjetas].[Metrica].&amp;[" &amp; $A77 &amp; "]",
"[Base_Tarjetas].[SEGMENTO_DESCRIP]","[Base_Tarjetas].[SEGMENTO_DESCRIP].&amp;[" &amp; $C$6 &amp; "]",
"[Base_Tarjetas].[SITUACION]","[Base_Tarjetas].[SITUACION].&amp;[" &amp; $C77 &amp; "]",
"[Base_Tarjetas].[TIPO]","[Base_Tarjetas].[TIPO].&amp;[" &amp; $C$1 &amp; "]")/1000,
0)</f>
        <v>0</v>
      </c>
      <c r="AJ77" s="8">
        <f>IFERROR(
GETPIVOTDATA("[Base_Tarjetas].[Importe]",TDinamica_R!$A$3,
"[Base_Tarjetas].[PERIODO]","[Base_Tarjetas].[PERIODO].&amp;[" &amp; TEXT(AJ$6,"yyyymm") &amp; "]",
"[Base_Tarjetas].[Metrica]","[Base_Tarjetas].[Metrica].&amp;[" &amp; $A77 &amp; "]",
"[Base_Tarjetas].[SEGMENTO_DESCRIP]","[Base_Tarjetas].[SEGMENTO_DESCRIP].&amp;[" &amp; $C$6 &amp; "]",
"[Base_Tarjetas].[SITUACION]","[Base_Tarjetas].[SITUACION].&amp;[" &amp; $C77 &amp; "]",
"[Base_Tarjetas].[TIPO]","[Base_Tarjetas].[TIPO].&amp;[" &amp; $C$1 &amp; "]")/1000,
0)</f>
        <v>0</v>
      </c>
      <c r="AK77" s="8">
        <f>IFERROR(
GETPIVOTDATA("[Base_Tarjetas].[Importe]",TDinamica_R!$A$3,
"[Base_Tarjetas].[PERIODO]","[Base_Tarjetas].[PERIODO].&amp;[" &amp; TEXT(AK$6,"yyyymm") &amp; "]",
"[Base_Tarjetas].[Metrica]","[Base_Tarjetas].[Metrica].&amp;[" &amp; $A77 &amp; "]",
"[Base_Tarjetas].[SEGMENTO_DESCRIP]","[Base_Tarjetas].[SEGMENTO_DESCRIP].&amp;[" &amp; $C$6 &amp; "]",
"[Base_Tarjetas].[SITUACION]","[Base_Tarjetas].[SITUACION].&amp;[" &amp; $C77 &amp; "]",
"[Base_Tarjetas].[TIPO]","[Base_Tarjetas].[TIPO].&amp;[" &amp; $C$1 &amp; "]")/1000,
0)</f>
        <v>0</v>
      </c>
      <c r="AL77" s="8">
        <f>IFERROR(
GETPIVOTDATA("[Base_Tarjetas].[Importe]",TDinamica_R!$A$3,
"[Base_Tarjetas].[PERIODO]","[Base_Tarjetas].[PERIODO].&amp;[" &amp; TEXT(AL$6,"yyyymm") &amp; "]",
"[Base_Tarjetas].[Metrica]","[Base_Tarjetas].[Metrica].&amp;[" &amp; $A77 &amp; "]",
"[Base_Tarjetas].[SEGMENTO_DESCRIP]","[Base_Tarjetas].[SEGMENTO_DESCRIP].&amp;[" &amp; $C$6 &amp; "]",
"[Base_Tarjetas].[SITUACION]","[Base_Tarjetas].[SITUACION].&amp;[" &amp; $C77 &amp; "]",
"[Base_Tarjetas].[TIPO]","[Base_Tarjetas].[TIPO].&amp;[" &amp; $C$1 &amp; "]")/1000,
0)</f>
        <v>0</v>
      </c>
      <c r="AM77" s="8">
        <f>IFERROR(
GETPIVOTDATA("[Base_Tarjetas].[Importe]",TDinamica_R!$A$3,
"[Base_Tarjetas].[PERIODO]","[Base_Tarjetas].[PERIODO].&amp;[" &amp; TEXT(AM$6,"yyyymm") &amp; "]",
"[Base_Tarjetas].[Metrica]","[Base_Tarjetas].[Metrica].&amp;[" &amp; $A77 &amp; "]",
"[Base_Tarjetas].[SEGMENTO_DESCRIP]","[Base_Tarjetas].[SEGMENTO_DESCRIP].&amp;[" &amp; $C$6 &amp; "]",
"[Base_Tarjetas].[SITUACION]","[Base_Tarjetas].[SITUACION].&amp;[" &amp; $C77 &amp; "]",
"[Base_Tarjetas].[TIPO]","[Base_Tarjetas].[TIPO].&amp;[" &amp; $C$1 &amp; "]")/1000,
0)</f>
        <v>0</v>
      </c>
      <c r="AN77" s="8">
        <f>IFERROR(
GETPIVOTDATA("[Base_Tarjetas].[Importe]",TDinamica_R!$A$3,
"[Base_Tarjetas].[PERIODO]","[Base_Tarjetas].[PERIODO].&amp;[" &amp; TEXT(AN$6,"yyyymm") &amp; "]",
"[Base_Tarjetas].[Metrica]","[Base_Tarjetas].[Metrica].&amp;[" &amp; $A77 &amp; "]",
"[Base_Tarjetas].[SEGMENTO_DESCRIP]","[Base_Tarjetas].[SEGMENTO_DESCRIP].&amp;[" &amp; $C$6 &amp; "]",
"[Base_Tarjetas].[SITUACION]","[Base_Tarjetas].[SITUACION].&amp;[" &amp; $C77 &amp; "]",
"[Base_Tarjetas].[TIPO]","[Base_Tarjetas].[TIPO].&amp;[" &amp; $C$1 &amp; "]")/1000,
0)</f>
        <v>0</v>
      </c>
      <c r="AO77" s="8">
        <f>IFERROR(
GETPIVOTDATA("[Base_Tarjetas].[Importe]",TDinamica_R!$A$3,
"[Base_Tarjetas].[PERIODO]","[Base_Tarjetas].[PERIODO].&amp;[" &amp; TEXT(AO$6,"yyyymm") &amp; "]",
"[Base_Tarjetas].[Metrica]","[Base_Tarjetas].[Metrica].&amp;[" &amp; $A77 &amp; "]",
"[Base_Tarjetas].[SEGMENTO_DESCRIP]","[Base_Tarjetas].[SEGMENTO_DESCRIP].&amp;[" &amp; $C$6 &amp; "]",
"[Base_Tarjetas].[SITUACION]","[Base_Tarjetas].[SITUACION].&amp;[" &amp; $C77 &amp; "]",
"[Base_Tarjetas].[TIPO]","[Base_Tarjetas].[TIPO].&amp;[" &amp; $C$1 &amp; "]")/1000,
0)</f>
        <v>0</v>
      </c>
      <c r="AP77" s="8">
        <f>IFERROR(
GETPIVOTDATA("[Base_Tarjetas].[Importe]",TDinamica_R!$A$3,
"[Base_Tarjetas].[PERIODO]","[Base_Tarjetas].[PERIODO].&amp;[" &amp; TEXT(AP$6,"yyyymm") &amp; "]",
"[Base_Tarjetas].[Metrica]","[Base_Tarjetas].[Metrica].&amp;[" &amp; $A77 &amp; "]",
"[Base_Tarjetas].[SEGMENTO_DESCRIP]","[Base_Tarjetas].[SEGMENTO_DESCRIP].&amp;[" &amp; $C$6 &amp; "]",
"[Base_Tarjetas].[SITUACION]","[Base_Tarjetas].[SITUACION].&amp;[" &amp; $C77 &amp; "]",
"[Base_Tarjetas].[TIPO]","[Base_Tarjetas].[TIPO].&amp;[" &amp; $C$1 &amp; "]")/1000,
0)</f>
        <v>0</v>
      </c>
      <c r="AQ77" s="8">
        <f>IFERROR(
GETPIVOTDATA("[Base_Tarjetas].[Importe]",TDinamica_R!$A$3,
"[Base_Tarjetas].[PERIODO]","[Base_Tarjetas].[PERIODO].&amp;[" &amp; TEXT(AQ$6,"yyyymm") &amp; "]",
"[Base_Tarjetas].[Metrica]","[Base_Tarjetas].[Metrica].&amp;[" &amp; $A77 &amp; "]",
"[Base_Tarjetas].[SEGMENTO_DESCRIP]","[Base_Tarjetas].[SEGMENTO_DESCRIP].&amp;[" &amp; $C$6 &amp; "]",
"[Base_Tarjetas].[SITUACION]","[Base_Tarjetas].[SITUACION].&amp;[" &amp; $C77 &amp; "]",
"[Base_Tarjetas].[TIPO]","[Base_Tarjetas].[TIPO].&amp;[" &amp; $C$1 &amp; "]")/1000,
0)</f>
        <v>0</v>
      </c>
      <c r="AR77" s="8">
        <f>IFERROR(
GETPIVOTDATA("[Base_Tarjetas].[Importe]",TDinamica_R!$A$3,
"[Base_Tarjetas].[PERIODO]","[Base_Tarjetas].[PERIODO].&amp;[" &amp; TEXT(AR$6,"yyyymm") &amp; "]",
"[Base_Tarjetas].[Metrica]","[Base_Tarjetas].[Metrica].&amp;[" &amp; $A77 &amp; "]",
"[Base_Tarjetas].[SEGMENTO_DESCRIP]","[Base_Tarjetas].[SEGMENTO_DESCRIP].&amp;[" &amp; $C$6 &amp; "]",
"[Base_Tarjetas].[SITUACION]","[Base_Tarjetas].[SITUACION].&amp;[" &amp; $C77 &amp; "]",
"[Base_Tarjetas].[TIPO]","[Base_Tarjetas].[TIPO].&amp;[" &amp; $C$1 &amp; "]")/1000,
0)</f>
        <v>0</v>
      </c>
      <c r="AS77" s="8">
        <f>IFERROR(
GETPIVOTDATA("[Base_Tarjetas].[Importe]",TDinamica_R!$A$3,
"[Base_Tarjetas].[PERIODO]","[Base_Tarjetas].[PERIODO].&amp;[" &amp; TEXT(AS$6,"yyyymm") &amp; "]",
"[Base_Tarjetas].[Metrica]","[Base_Tarjetas].[Metrica].&amp;[" &amp; $A77 &amp; "]",
"[Base_Tarjetas].[SEGMENTO_DESCRIP]","[Base_Tarjetas].[SEGMENTO_DESCRIP].&amp;[" &amp; $C$6 &amp; "]",
"[Base_Tarjetas].[SITUACION]","[Base_Tarjetas].[SITUACION].&amp;[" &amp; $C77 &amp; "]",
"[Base_Tarjetas].[TIPO]","[Base_Tarjetas].[TIPO].&amp;[" &amp; $C$1 &amp; "]")/1000,
0)</f>
        <v>0</v>
      </c>
      <c r="AT77" s="8">
        <f>IFERROR(
GETPIVOTDATA("[Base_Tarjetas].[Importe]",TDinamica_R!$A$3,
"[Base_Tarjetas].[PERIODO]","[Base_Tarjetas].[PERIODO].&amp;[" &amp; TEXT(AT$6,"yyyymm") &amp; "]",
"[Base_Tarjetas].[Metrica]","[Base_Tarjetas].[Metrica].&amp;[" &amp; $A77 &amp; "]",
"[Base_Tarjetas].[SEGMENTO_DESCRIP]","[Base_Tarjetas].[SEGMENTO_DESCRIP].&amp;[" &amp; $C$6 &amp; "]",
"[Base_Tarjetas].[SITUACION]","[Base_Tarjetas].[SITUACION].&amp;[" &amp; $C77 &amp; "]",
"[Base_Tarjetas].[TIPO]","[Base_Tarjetas].[TIPO].&amp;[" &amp; $C$1 &amp; "]")/1000,
0)</f>
        <v>0</v>
      </c>
      <c r="AU77" s="8">
        <f>IFERROR(
GETPIVOTDATA("[Base_Tarjetas].[Importe]",TDinamica_R!$A$3,
"[Base_Tarjetas].[PERIODO]","[Base_Tarjetas].[PERIODO].&amp;[" &amp; TEXT(AU$6,"yyyymm") &amp; "]",
"[Base_Tarjetas].[Metrica]","[Base_Tarjetas].[Metrica].&amp;[" &amp; $A77 &amp; "]",
"[Base_Tarjetas].[SEGMENTO_DESCRIP]","[Base_Tarjetas].[SEGMENTO_DESCRIP].&amp;[" &amp; $C$6 &amp; "]",
"[Base_Tarjetas].[SITUACION]","[Base_Tarjetas].[SITUACION].&amp;[" &amp; $C77 &amp; "]",
"[Base_Tarjetas].[TIPO]","[Base_Tarjetas].[TIPO].&amp;[" &amp; $C$1 &amp; "]")/1000,
0)</f>
        <v>0</v>
      </c>
      <c r="AV77" s="8">
        <f>IFERROR(
GETPIVOTDATA("[Base_Tarjetas].[Importe]",TDinamica_R!$A$3,
"[Base_Tarjetas].[PERIODO]","[Base_Tarjetas].[PERIODO].&amp;[" &amp; TEXT(AV$6,"yyyymm") &amp; "]",
"[Base_Tarjetas].[Metrica]","[Base_Tarjetas].[Metrica].&amp;[" &amp; $A77 &amp; "]",
"[Base_Tarjetas].[SEGMENTO_DESCRIP]","[Base_Tarjetas].[SEGMENTO_DESCRIP].&amp;[" &amp; $C$6 &amp; "]",
"[Base_Tarjetas].[SITUACION]","[Base_Tarjetas].[SITUACION].&amp;[" &amp; $C77 &amp; "]",
"[Base_Tarjetas].[TIPO]","[Base_Tarjetas].[TIPO].&amp;[" &amp; $C$1 &amp; "]")/1000,
0)</f>
        <v>0</v>
      </c>
      <c r="AW77" s="8">
        <f>IFERROR(
GETPIVOTDATA("[Base_Tarjetas].[Importe]",TDinamica_R!$A$3,
"[Base_Tarjetas].[PERIODO]","[Base_Tarjetas].[PERIODO].&amp;[" &amp; TEXT(AW$6,"yyyymm") &amp; "]",
"[Base_Tarjetas].[Metrica]","[Base_Tarjetas].[Metrica].&amp;[" &amp; $A77 &amp; "]",
"[Base_Tarjetas].[SEGMENTO_DESCRIP]","[Base_Tarjetas].[SEGMENTO_DESCRIP].&amp;[" &amp; $C$6 &amp; "]",
"[Base_Tarjetas].[SITUACION]","[Base_Tarjetas].[SITUACION].&amp;[" &amp; $C77 &amp; "]",
"[Base_Tarjetas].[TIPO]","[Base_Tarjetas].[TIPO].&amp;[" &amp; $C$1 &amp; "]")/1000,
0)</f>
        <v>0</v>
      </c>
      <c r="AX77" s="8">
        <f>IFERROR(
GETPIVOTDATA("[Base_Tarjetas].[Importe]",TDinamica_R!$A$3,
"[Base_Tarjetas].[PERIODO]","[Base_Tarjetas].[PERIODO].&amp;[" &amp; TEXT(AX$6,"yyyymm") &amp; "]",
"[Base_Tarjetas].[Metrica]","[Base_Tarjetas].[Metrica].&amp;[" &amp; $A77 &amp; "]",
"[Base_Tarjetas].[SEGMENTO_DESCRIP]","[Base_Tarjetas].[SEGMENTO_DESCRIP].&amp;[" &amp; $C$6 &amp; "]",
"[Base_Tarjetas].[SITUACION]","[Base_Tarjetas].[SITUACION].&amp;[" &amp; $C77 &amp; "]",
"[Base_Tarjetas].[TIPO]","[Base_Tarjetas].[TIPO].&amp;[" &amp; $C$1 &amp; "]")/1000,
0)</f>
        <v>0</v>
      </c>
      <c r="AY77" s="8">
        <f>IFERROR(
GETPIVOTDATA("[Base_Tarjetas].[Importe]",TDinamica_R!$A$3,
"[Base_Tarjetas].[PERIODO]","[Base_Tarjetas].[PERIODO].&amp;[" &amp; TEXT(AY$6,"yyyymm") &amp; "]",
"[Base_Tarjetas].[Metrica]","[Base_Tarjetas].[Metrica].&amp;[" &amp; $A77 &amp; "]",
"[Base_Tarjetas].[SEGMENTO_DESCRIP]","[Base_Tarjetas].[SEGMENTO_DESCRIP].&amp;[" &amp; $C$6 &amp; "]",
"[Base_Tarjetas].[SITUACION]","[Base_Tarjetas].[SITUACION].&amp;[" &amp; $C77 &amp; "]",
"[Base_Tarjetas].[TIPO]","[Base_Tarjetas].[TIPO].&amp;[" &amp; $C$1 &amp; "]")/1000,
0)</f>
        <v>0</v>
      </c>
      <c r="AZ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TEXT(AZ$6,"yyyymm") &amp; "]"),
0)</f>
        <v>0</v>
      </c>
      <c r="BA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TEXT(BA$6,"yyyymm") &amp; "]"),
0)</f>
        <v>0</v>
      </c>
      <c r="BB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TEXT(BB$6,"yyyymm") &amp; "]"),
0)</f>
        <v>0</v>
      </c>
      <c r="BC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TEXT(BC$6,"yyyymm") &amp; "]"),
0)</f>
        <v>0</v>
      </c>
      <c r="BD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TEXT(BD$6,"yyyymm") &amp; "]"),
0)</f>
        <v>0</v>
      </c>
      <c r="BE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TEXT(BE$6,"yyyymm") &amp; "]"),
0)</f>
        <v>0</v>
      </c>
      <c r="BF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TEXT(BF$6,"yyyymm") &amp; "]"),
0)</f>
        <v>0</v>
      </c>
      <c r="BG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TEXT(BG$6,"yyyymm") &amp; "]"),
0)</f>
        <v>0</v>
      </c>
      <c r="BH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TEXT(BH$6,"yyyymm") &amp; "]"),
0)</f>
        <v>0</v>
      </c>
      <c r="BI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TEXT(BI$6,"yyyymm") &amp; "]"),
0)</f>
        <v>0</v>
      </c>
      <c r="BJ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TEXT(BJ$6,"yyyymm") &amp; "]"),
0)</f>
        <v>0</v>
      </c>
      <c r="BK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TEXT(BK$6,"yyyymm") &amp; "]"),
0)</f>
        <v>0</v>
      </c>
      <c r="BO77" s="24">
        <f t="shared" si="48"/>
        <v>0</v>
      </c>
      <c r="BP77" s="24">
        <f t="shared" si="48"/>
        <v>0</v>
      </c>
      <c r="BQ77" s="24">
        <f t="shared" si="48"/>
        <v>0</v>
      </c>
      <c r="BR77" s="24">
        <f t="shared" si="48"/>
        <v>0</v>
      </c>
      <c r="BS77" s="24">
        <f t="shared" si="48"/>
        <v>0</v>
      </c>
      <c r="BT77" s="24">
        <f t="shared" si="48"/>
        <v>0</v>
      </c>
    </row>
    <row r="78" spans="1:72" outlineLevel="1" x14ac:dyDescent="0.25">
      <c r="A78" s="11" t="s">
        <v>35</v>
      </c>
      <c r="C78" s="2" t="s">
        <v>112</v>
      </c>
      <c r="D78" s="8">
        <f>IFERROR(
GETPIVOTDATA("[Base_Tarjetas].[Importe]",TDinamica_R!$A$3,
"[Base_Tarjetas].[PERIODO]","[Base_Tarjetas].[PERIODO].&amp;[" &amp; TEXT(D$6,"yyyymm") &amp; "]",
"[Base_Tarjetas].[Metrica]","[Base_Tarjetas].[Metrica].&amp;[" &amp; $A78 &amp; "]",
"[Base_Tarjetas].[SEGMENTO_DESCRIP]","[Base_Tarjetas].[SEGMENTO_DESCRIP].&amp;[" &amp; $C$6 &amp; "]",
"[Base_Tarjetas].[SITUACION]","[Base_Tarjetas].[SITUACION].&amp;[" &amp; $C78 &amp; "]",
"[Base_Tarjetas].[TIPO]","[Base_Tarjetas].[TIPO].&amp;[" &amp; $C$1 &amp; "]")/1000,
0)</f>
        <v>0</v>
      </c>
      <c r="E78" s="8">
        <f>IFERROR(
GETPIVOTDATA("[Base_Tarjetas].[Importe]",TDinamica_R!$A$3,
"[Base_Tarjetas].[PERIODO]","[Base_Tarjetas].[PERIODO].&amp;[" &amp; TEXT(E$6,"yyyymm") &amp; "]",
"[Base_Tarjetas].[Metrica]","[Base_Tarjetas].[Metrica].&amp;[" &amp; $A78 &amp; "]",
"[Base_Tarjetas].[SEGMENTO_DESCRIP]","[Base_Tarjetas].[SEGMENTO_DESCRIP].&amp;[" &amp; $C$6 &amp; "]",
"[Base_Tarjetas].[SITUACION]","[Base_Tarjetas].[SITUACION].&amp;[" &amp; $C78 &amp; "]",
"[Base_Tarjetas].[TIPO]","[Base_Tarjetas].[TIPO].&amp;[" &amp; $C$1 &amp; "]")/1000,
0)</f>
        <v>0</v>
      </c>
      <c r="F78" s="8">
        <f>IFERROR(
GETPIVOTDATA("[Base_Tarjetas].[Importe]",TDinamica_R!$A$3,
"[Base_Tarjetas].[PERIODO]","[Base_Tarjetas].[PERIODO].&amp;[" &amp; TEXT(F$6,"yyyymm") &amp; "]",
"[Base_Tarjetas].[Metrica]","[Base_Tarjetas].[Metrica].&amp;[" &amp; $A78 &amp; "]",
"[Base_Tarjetas].[SEGMENTO_DESCRIP]","[Base_Tarjetas].[SEGMENTO_DESCRIP].&amp;[" &amp; $C$6 &amp; "]",
"[Base_Tarjetas].[SITUACION]","[Base_Tarjetas].[SITUACION].&amp;[" &amp; $C78 &amp; "]",
"[Base_Tarjetas].[TIPO]","[Base_Tarjetas].[TIPO].&amp;[" &amp; $C$1 &amp; "]")/1000,
0)</f>
        <v>0</v>
      </c>
      <c r="G78" s="8">
        <f>IFERROR(
GETPIVOTDATA("[Base_Tarjetas].[Importe]",TDinamica_R!$A$3,
"[Base_Tarjetas].[PERIODO]","[Base_Tarjetas].[PERIODO].&amp;[" &amp; TEXT(G$6,"yyyymm") &amp; "]",
"[Base_Tarjetas].[Metrica]","[Base_Tarjetas].[Metrica].&amp;[" &amp; $A78 &amp; "]",
"[Base_Tarjetas].[SEGMENTO_DESCRIP]","[Base_Tarjetas].[SEGMENTO_DESCRIP].&amp;[" &amp; $C$6 &amp; "]",
"[Base_Tarjetas].[SITUACION]","[Base_Tarjetas].[SITUACION].&amp;[" &amp; $C78 &amp; "]",
"[Base_Tarjetas].[TIPO]","[Base_Tarjetas].[TIPO].&amp;[" &amp; $C$1 &amp; "]")/1000,
0)</f>
        <v>0</v>
      </c>
      <c r="H78" s="8">
        <f>IFERROR(
GETPIVOTDATA("[Base_Tarjetas].[Importe]",TDinamica_R!$A$3,
"[Base_Tarjetas].[PERIODO]","[Base_Tarjetas].[PERIODO].&amp;[" &amp; TEXT(H$6,"yyyymm") &amp; "]",
"[Base_Tarjetas].[Metrica]","[Base_Tarjetas].[Metrica].&amp;[" &amp; $A78 &amp; "]",
"[Base_Tarjetas].[SEGMENTO_DESCRIP]","[Base_Tarjetas].[SEGMENTO_DESCRIP].&amp;[" &amp; $C$6 &amp; "]",
"[Base_Tarjetas].[SITUACION]","[Base_Tarjetas].[SITUACION].&amp;[" &amp; $C78 &amp; "]",
"[Base_Tarjetas].[TIPO]","[Base_Tarjetas].[TIPO].&amp;[" &amp; $C$1 &amp; "]")/1000,
0)</f>
        <v>0</v>
      </c>
      <c r="I78" s="8">
        <f>IFERROR(
GETPIVOTDATA("[Base_Tarjetas].[Importe]",TDinamica_R!$A$3,
"[Base_Tarjetas].[PERIODO]","[Base_Tarjetas].[PERIODO].&amp;[" &amp; TEXT(I$6,"yyyymm") &amp; "]",
"[Base_Tarjetas].[Metrica]","[Base_Tarjetas].[Metrica].&amp;[" &amp; $A78 &amp; "]",
"[Base_Tarjetas].[SEGMENTO_DESCRIP]","[Base_Tarjetas].[SEGMENTO_DESCRIP].&amp;[" &amp; $C$6 &amp; "]",
"[Base_Tarjetas].[SITUACION]","[Base_Tarjetas].[SITUACION].&amp;[" &amp; $C78 &amp; "]",
"[Base_Tarjetas].[TIPO]","[Base_Tarjetas].[TIPO].&amp;[" &amp; $C$1 &amp; "]")/1000,
0)</f>
        <v>0</v>
      </c>
      <c r="J78" s="8">
        <f>IFERROR(
GETPIVOTDATA("[Base_Tarjetas].[Importe]",TDinamica_R!$A$3,
"[Base_Tarjetas].[PERIODO]","[Base_Tarjetas].[PERIODO].&amp;[" &amp; TEXT(J$6,"yyyymm") &amp; "]",
"[Base_Tarjetas].[Metrica]","[Base_Tarjetas].[Metrica].&amp;[" &amp; $A78 &amp; "]",
"[Base_Tarjetas].[SEGMENTO_DESCRIP]","[Base_Tarjetas].[SEGMENTO_DESCRIP].&amp;[" &amp; $C$6 &amp; "]",
"[Base_Tarjetas].[SITUACION]","[Base_Tarjetas].[SITUACION].&amp;[" &amp; $C78 &amp; "]",
"[Base_Tarjetas].[TIPO]","[Base_Tarjetas].[TIPO].&amp;[" &amp; $C$1 &amp; "]")/1000,
0)</f>
        <v>0</v>
      </c>
      <c r="K78" s="8">
        <f>IFERROR(
GETPIVOTDATA("[Base_Tarjetas].[Importe]",TDinamica_R!$A$3,
"[Base_Tarjetas].[PERIODO]","[Base_Tarjetas].[PERIODO].&amp;[" &amp; TEXT(K$6,"yyyymm") &amp; "]",
"[Base_Tarjetas].[Metrica]","[Base_Tarjetas].[Metrica].&amp;[" &amp; $A78 &amp; "]",
"[Base_Tarjetas].[SEGMENTO_DESCRIP]","[Base_Tarjetas].[SEGMENTO_DESCRIP].&amp;[" &amp; $C$6 &amp; "]",
"[Base_Tarjetas].[SITUACION]","[Base_Tarjetas].[SITUACION].&amp;[" &amp; $C78 &amp; "]",
"[Base_Tarjetas].[TIPO]","[Base_Tarjetas].[TIPO].&amp;[" &amp; $C$1 &amp; "]")/1000,
0)</f>
        <v>0</v>
      </c>
      <c r="L78" s="8">
        <f>IFERROR(
GETPIVOTDATA("[Base_Tarjetas].[Importe]",TDinamica_R!$A$3,
"[Base_Tarjetas].[PERIODO]","[Base_Tarjetas].[PERIODO].&amp;[" &amp; TEXT(L$6,"yyyymm") &amp; "]",
"[Base_Tarjetas].[Metrica]","[Base_Tarjetas].[Metrica].&amp;[" &amp; $A78 &amp; "]",
"[Base_Tarjetas].[SEGMENTO_DESCRIP]","[Base_Tarjetas].[SEGMENTO_DESCRIP].&amp;[" &amp; $C$6 &amp; "]",
"[Base_Tarjetas].[SITUACION]","[Base_Tarjetas].[SITUACION].&amp;[" &amp; $C78 &amp; "]",
"[Base_Tarjetas].[TIPO]","[Base_Tarjetas].[TIPO].&amp;[" &amp; $C$1 &amp; "]")/1000,
0)</f>
        <v>0</v>
      </c>
      <c r="M78" s="8">
        <f>IFERROR(
GETPIVOTDATA("[Base_Tarjetas].[Importe]",TDinamica_R!$A$3,
"[Base_Tarjetas].[PERIODO]","[Base_Tarjetas].[PERIODO].&amp;[" &amp; TEXT(M$6,"yyyymm") &amp; "]",
"[Base_Tarjetas].[Metrica]","[Base_Tarjetas].[Metrica].&amp;[" &amp; $A78 &amp; "]",
"[Base_Tarjetas].[SEGMENTO_DESCRIP]","[Base_Tarjetas].[SEGMENTO_DESCRIP].&amp;[" &amp; $C$6 &amp; "]",
"[Base_Tarjetas].[SITUACION]","[Base_Tarjetas].[SITUACION].&amp;[" &amp; $C78 &amp; "]",
"[Base_Tarjetas].[TIPO]","[Base_Tarjetas].[TIPO].&amp;[" &amp; $C$1 &amp; "]")/1000,
0)</f>
        <v>0</v>
      </c>
      <c r="N78" s="8">
        <f>IFERROR(
GETPIVOTDATA("[Base_Tarjetas].[Importe]",TDinamica_R!$A$3,
"[Base_Tarjetas].[PERIODO]","[Base_Tarjetas].[PERIODO].&amp;[" &amp; TEXT(N$6,"yyyymm") &amp; "]",
"[Base_Tarjetas].[Metrica]","[Base_Tarjetas].[Metrica].&amp;[" &amp; $A78 &amp; "]",
"[Base_Tarjetas].[SEGMENTO_DESCRIP]","[Base_Tarjetas].[SEGMENTO_DESCRIP].&amp;[" &amp; $C$6 &amp; "]",
"[Base_Tarjetas].[SITUACION]","[Base_Tarjetas].[SITUACION].&amp;[" &amp; $C78 &amp; "]",
"[Base_Tarjetas].[TIPO]","[Base_Tarjetas].[TIPO].&amp;[" &amp; $C$1 &amp; "]")/1000,
0)</f>
        <v>0</v>
      </c>
      <c r="O78" s="8">
        <f>IFERROR(
GETPIVOTDATA("[Base_Tarjetas].[Importe]",TDinamica_R!$A$3,
"[Base_Tarjetas].[PERIODO]","[Base_Tarjetas].[PERIODO].&amp;[" &amp; TEXT(O$6,"yyyymm") &amp; "]",
"[Base_Tarjetas].[Metrica]","[Base_Tarjetas].[Metrica].&amp;[" &amp; $A78 &amp; "]",
"[Base_Tarjetas].[SEGMENTO_DESCRIP]","[Base_Tarjetas].[SEGMENTO_DESCRIP].&amp;[" &amp; $C$6 &amp; "]",
"[Base_Tarjetas].[SITUACION]","[Base_Tarjetas].[SITUACION].&amp;[" &amp; $C78 &amp; "]",
"[Base_Tarjetas].[TIPO]","[Base_Tarjetas].[TIPO].&amp;[" &amp; $C$1 &amp; "]")/1000,
0)</f>
        <v>0</v>
      </c>
      <c r="P78" s="8">
        <f>IFERROR(
GETPIVOTDATA("[Base_Tarjetas].[Importe]",TDinamica_R!$A$3,
"[Base_Tarjetas].[PERIODO]","[Base_Tarjetas].[PERIODO].&amp;[" &amp; TEXT(P$6,"yyyymm") &amp; "]",
"[Base_Tarjetas].[Metrica]","[Base_Tarjetas].[Metrica].&amp;[" &amp; $A78 &amp; "]",
"[Base_Tarjetas].[SEGMENTO_DESCRIP]","[Base_Tarjetas].[SEGMENTO_DESCRIP].&amp;[" &amp; $C$6 &amp; "]",
"[Base_Tarjetas].[SITUACION]","[Base_Tarjetas].[SITUACION].&amp;[" &amp; $C78 &amp; "]",
"[Base_Tarjetas].[TIPO]","[Base_Tarjetas].[TIPO].&amp;[" &amp; $C$1 &amp; "]")/1000,
0)</f>
        <v>0</v>
      </c>
      <c r="Q78" s="8">
        <f>IFERROR(
GETPIVOTDATA("[Base_Tarjetas].[Importe]",TDinamica_R!$A$3,
"[Base_Tarjetas].[PERIODO]","[Base_Tarjetas].[PERIODO].&amp;[" &amp; TEXT(Q$6,"yyyymm") &amp; "]",
"[Base_Tarjetas].[Metrica]","[Base_Tarjetas].[Metrica].&amp;[" &amp; $A78 &amp; "]",
"[Base_Tarjetas].[SEGMENTO_DESCRIP]","[Base_Tarjetas].[SEGMENTO_DESCRIP].&amp;[" &amp; $C$6 &amp; "]",
"[Base_Tarjetas].[SITUACION]","[Base_Tarjetas].[SITUACION].&amp;[" &amp; $C78 &amp; "]",
"[Base_Tarjetas].[TIPO]","[Base_Tarjetas].[TIPO].&amp;[" &amp; $C$1 &amp; "]")/1000,
0)</f>
        <v>0</v>
      </c>
      <c r="R78" s="8">
        <f>IFERROR(
GETPIVOTDATA("[Base_Tarjetas].[Importe]",TDinamica_R!$A$3,
"[Base_Tarjetas].[PERIODO]","[Base_Tarjetas].[PERIODO].&amp;[" &amp; TEXT(R$6,"yyyymm") &amp; "]",
"[Base_Tarjetas].[Metrica]","[Base_Tarjetas].[Metrica].&amp;[" &amp; $A78 &amp; "]",
"[Base_Tarjetas].[SEGMENTO_DESCRIP]","[Base_Tarjetas].[SEGMENTO_DESCRIP].&amp;[" &amp; $C$6 &amp; "]",
"[Base_Tarjetas].[SITUACION]","[Base_Tarjetas].[SITUACION].&amp;[" &amp; $C78 &amp; "]",
"[Base_Tarjetas].[TIPO]","[Base_Tarjetas].[TIPO].&amp;[" &amp; $C$1 &amp; "]")/1000,
0)</f>
        <v>0</v>
      </c>
      <c r="S78" s="8">
        <f>IFERROR(
GETPIVOTDATA("[Base_Tarjetas].[Importe]",TDinamica_R!$A$3,
"[Base_Tarjetas].[PERIODO]","[Base_Tarjetas].[PERIODO].&amp;[" &amp; TEXT(S$6,"yyyymm") &amp; "]",
"[Base_Tarjetas].[Metrica]","[Base_Tarjetas].[Metrica].&amp;[" &amp; $A78 &amp; "]",
"[Base_Tarjetas].[SEGMENTO_DESCRIP]","[Base_Tarjetas].[SEGMENTO_DESCRIP].&amp;[" &amp; $C$6 &amp; "]",
"[Base_Tarjetas].[SITUACION]","[Base_Tarjetas].[SITUACION].&amp;[" &amp; $C78 &amp; "]",
"[Base_Tarjetas].[TIPO]","[Base_Tarjetas].[TIPO].&amp;[" &amp; $C$1 &amp; "]")/1000,
0)</f>
        <v>0</v>
      </c>
      <c r="T78" s="8">
        <f>IFERROR(
GETPIVOTDATA("[Base_Tarjetas].[Importe]",TDinamica_R!$A$3,
"[Base_Tarjetas].[PERIODO]","[Base_Tarjetas].[PERIODO].&amp;[" &amp; TEXT(T$6,"yyyymm") &amp; "]",
"[Base_Tarjetas].[Metrica]","[Base_Tarjetas].[Metrica].&amp;[" &amp; $A78 &amp; "]",
"[Base_Tarjetas].[SEGMENTO_DESCRIP]","[Base_Tarjetas].[SEGMENTO_DESCRIP].&amp;[" &amp; $C$6 &amp; "]",
"[Base_Tarjetas].[SITUACION]","[Base_Tarjetas].[SITUACION].&amp;[" &amp; $C78 &amp; "]",
"[Base_Tarjetas].[TIPO]","[Base_Tarjetas].[TIPO].&amp;[" &amp; $C$1 &amp; "]")/1000,
0)</f>
        <v>0</v>
      </c>
      <c r="U78" s="8">
        <f>IFERROR(
GETPIVOTDATA("[Base_Tarjetas].[Importe]",TDinamica_R!$A$3,
"[Base_Tarjetas].[PERIODO]","[Base_Tarjetas].[PERIODO].&amp;[" &amp; TEXT(U$6,"yyyymm") &amp; "]",
"[Base_Tarjetas].[Metrica]","[Base_Tarjetas].[Metrica].&amp;[" &amp; $A78 &amp; "]",
"[Base_Tarjetas].[SEGMENTO_DESCRIP]","[Base_Tarjetas].[SEGMENTO_DESCRIP].&amp;[" &amp; $C$6 &amp; "]",
"[Base_Tarjetas].[SITUACION]","[Base_Tarjetas].[SITUACION].&amp;[" &amp; $C78 &amp; "]",
"[Base_Tarjetas].[TIPO]","[Base_Tarjetas].[TIPO].&amp;[" &amp; $C$1 &amp; "]")/1000,
0)</f>
        <v>0</v>
      </c>
      <c r="V78" s="8">
        <f>IFERROR(
GETPIVOTDATA("[Base_Tarjetas].[Importe]",TDinamica_R!$A$3,
"[Base_Tarjetas].[PERIODO]","[Base_Tarjetas].[PERIODO].&amp;[" &amp; TEXT(V$6,"yyyymm") &amp; "]",
"[Base_Tarjetas].[Metrica]","[Base_Tarjetas].[Metrica].&amp;[" &amp; $A78 &amp; "]",
"[Base_Tarjetas].[SEGMENTO_DESCRIP]","[Base_Tarjetas].[SEGMENTO_DESCRIP].&amp;[" &amp; $C$6 &amp; "]",
"[Base_Tarjetas].[SITUACION]","[Base_Tarjetas].[SITUACION].&amp;[" &amp; $C78 &amp; "]",
"[Base_Tarjetas].[TIPO]","[Base_Tarjetas].[TIPO].&amp;[" &amp; $C$1 &amp; "]")/1000,
0)</f>
        <v>0</v>
      </c>
      <c r="W78" s="8">
        <f>IFERROR(
GETPIVOTDATA("[Base_Tarjetas].[Importe]",TDinamica_R!$A$3,
"[Base_Tarjetas].[PERIODO]","[Base_Tarjetas].[PERIODO].&amp;[" &amp; TEXT(W$6,"yyyymm") &amp; "]",
"[Base_Tarjetas].[Metrica]","[Base_Tarjetas].[Metrica].&amp;[" &amp; $A78 &amp; "]",
"[Base_Tarjetas].[SEGMENTO_DESCRIP]","[Base_Tarjetas].[SEGMENTO_DESCRIP].&amp;[" &amp; $C$6 &amp; "]",
"[Base_Tarjetas].[SITUACION]","[Base_Tarjetas].[SITUACION].&amp;[" &amp; $C78 &amp; "]",
"[Base_Tarjetas].[TIPO]","[Base_Tarjetas].[TIPO].&amp;[" &amp; $C$1 &amp; "]")/1000,
0)</f>
        <v>0</v>
      </c>
      <c r="X78" s="8">
        <f>IFERROR(
GETPIVOTDATA("[Base_Tarjetas].[Importe]",TDinamica_R!$A$3,
"[Base_Tarjetas].[PERIODO]","[Base_Tarjetas].[PERIODO].&amp;[" &amp; TEXT(X$6,"yyyymm") &amp; "]",
"[Base_Tarjetas].[Metrica]","[Base_Tarjetas].[Metrica].&amp;[" &amp; $A78 &amp; "]",
"[Base_Tarjetas].[SEGMENTO_DESCRIP]","[Base_Tarjetas].[SEGMENTO_DESCRIP].&amp;[" &amp; $C$6 &amp; "]",
"[Base_Tarjetas].[SITUACION]","[Base_Tarjetas].[SITUACION].&amp;[" &amp; $C78 &amp; "]",
"[Base_Tarjetas].[TIPO]","[Base_Tarjetas].[TIPO].&amp;[" &amp; $C$1 &amp; "]")/1000,
0)</f>
        <v>0</v>
      </c>
      <c r="Y78" s="8">
        <f>IFERROR(
GETPIVOTDATA("[Base_Tarjetas].[Importe]",TDinamica_R!$A$3,
"[Base_Tarjetas].[PERIODO]","[Base_Tarjetas].[PERIODO].&amp;[" &amp; TEXT(Y$6,"yyyymm") &amp; "]",
"[Base_Tarjetas].[Metrica]","[Base_Tarjetas].[Metrica].&amp;[" &amp; $A78 &amp; "]",
"[Base_Tarjetas].[SEGMENTO_DESCRIP]","[Base_Tarjetas].[SEGMENTO_DESCRIP].&amp;[" &amp; $C$6 &amp; "]",
"[Base_Tarjetas].[SITUACION]","[Base_Tarjetas].[SITUACION].&amp;[" &amp; $C78 &amp; "]",
"[Base_Tarjetas].[TIPO]","[Base_Tarjetas].[TIPO].&amp;[" &amp; $C$1 &amp; "]")/1000,
0)</f>
        <v>0</v>
      </c>
      <c r="Z78" s="8">
        <f>IFERROR(
GETPIVOTDATA("[Base_Tarjetas].[Importe]",TDinamica_R!$A$3,
"[Base_Tarjetas].[PERIODO]","[Base_Tarjetas].[PERIODO].&amp;[" &amp; TEXT(Z$6,"yyyymm") &amp; "]",
"[Base_Tarjetas].[Metrica]","[Base_Tarjetas].[Metrica].&amp;[" &amp; $A78 &amp; "]",
"[Base_Tarjetas].[SEGMENTO_DESCRIP]","[Base_Tarjetas].[SEGMENTO_DESCRIP].&amp;[" &amp; $C$6 &amp; "]",
"[Base_Tarjetas].[SITUACION]","[Base_Tarjetas].[SITUACION].&amp;[" &amp; $C78 &amp; "]",
"[Base_Tarjetas].[TIPO]","[Base_Tarjetas].[TIPO].&amp;[" &amp; $C$1 &amp; "]")/1000,
0)</f>
        <v>0</v>
      </c>
      <c r="AA78" s="8">
        <f>IFERROR(
GETPIVOTDATA("[Base_Tarjetas].[Importe]",TDinamica_R!$A$3,
"[Base_Tarjetas].[PERIODO]","[Base_Tarjetas].[PERIODO].&amp;[" &amp; TEXT(AA$6,"yyyymm") &amp; "]",
"[Base_Tarjetas].[Metrica]","[Base_Tarjetas].[Metrica].&amp;[" &amp; $A78 &amp; "]",
"[Base_Tarjetas].[SEGMENTO_DESCRIP]","[Base_Tarjetas].[SEGMENTO_DESCRIP].&amp;[" &amp; $C$6 &amp; "]",
"[Base_Tarjetas].[SITUACION]","[Base_Tarjetas].[SITUACION].&amp;[" &amp; $C78 &amp; "]",
"[Base_Tarjetas].[TIPO]","[Base_Tarjetas].[TIPO].&amp;[" &amp; $C$1 &amp; "]")/1000,
0)</f>
        <v>0</v>
      </c>
      <c r="AB78" s="8">
        <f>IFERROR(
GETPIVOTDATA("[Base_Tarjetas].[Importe]",TDinamica_R!$A$3,
"[Base_Tarjetas].[PERIODO]","[Base_Tarjetas].[PERIODO].&amp;[" &amp; TEXT(AB$6,"yyyymm") &amp; "]",
"[Base_Tarjetas].[Metrica]","[Base_Tarjetas].[Metrica].&amp;[" &amp; $A78 &amp; "]",
"[Base_Tarjetas].[SEGMENTO_DESCRIP]","[Base_Tarjetas].[SEGMENTO_DESCRIP].&amp;[" &amp; $C$6 &amp; "]",
"[Base_Tarjetas].[SITUACION]","[Base_Tarjetas].[SITUACION].&amp;[" &amp; $C78 &amp; "]",
"[Base_Tarjetas].[TIPO]","[Base_Tarjetas].[TIPO].&amp;[" &amp; $C$1 &amp; "]")/1000,
0)</f>
        <v>0</v>
      </c>
      <c r="AC78" s="8">
        <f>IFERROR(
GETPIVOTDATA("[Base_Tarjetas].[Importe]",TDinamica_R!$A$3,
"[Base_Tarjetas].[PERIODO]","[Base_Tarjetas].[PERIODO].&amp;[" &amp; TEXT(AC$6,"yyyymm") &amp; "]",
"[Base_Tarjetas].[Metrica]","[Base_Tarjetas].[Metrica].&amp;[" &amp; $A78 &amp; "]",
"[Base_Tarjetas].[SEGMENTO_DESCRIP]","[Base_Tarjetas].[SEGMENTO_DESCRIP].&amp;[" &amp; $C$6 &amp; "]",
"[Base_Tarjetas].[SITUACION]","[Base_Tarjetas].[SITUACION].&amp;[" &amp; $C78 &amp; "]",
"[Base_Tarjetas].[TIPO]","[Base_Tarjetas].[TIPO].&amp;[" &amp; $C$1 &amp; "]")/1000,
0)</f>
        <v>0</v>
      </c>
      <c r="AD78" s="8">
        <f>IFERROR(
GETPIVOTDATA("[Base_Tarjetas].[Importe]",TDinamica_R!$A$3,
"[Base_Tarjetas].[PERIODO]","[Base_Tarjetas].[PERIODO].&amp;[" &amp; TEXT(AD$6,"yyyymm") &amp; "]",
"[Base_Tarjetas].[Metrica]","[Base_Tarjetas].[Metrica].&amp;[" &amp; $A78 &amp; "]",
"[Base_Tarjetas].[SEGMENTO_DESCRIP]","[Base_Tarjetas].[SEGMENTO_DESCRIP].&amp;[" &amp; $C$6 &amp; "]",
"[Base_Tarjetas].[SITUACION]","[Base_Tarjetas].[SITUACION].&amp;[" &amp; $C78 &amp; "]",
"[Base_Tarjetas].[TIPO]","[Base_Tarjetas].[TIPO].&amp;[" &amp; $C$1 &amp; "]")/1000,
0)</f>
        <v>0</v>
      </c>
      <c r="AE78" s="8">
        <f>IFERROR(
GETPIVOTDATA("[Base_Tarjetas].[Importe]",TDinamica_R!$A$3,
"[Base_Tarjetas].[PERIODO]","[Base_Tarjetas].[PERIODO].&amp;[" &amp; TEXT(AE$6,"yyyymm") &amp; "]",
"[Base_Tarjetas].[Metrica]","[Base_Tarjetas].[Metrica].&amp;[" &amp; $A78 &amp; "]",
"[Base_Tarjetas].[SEGMENTO_DESCRIP]","[Base_Tarjetas].[SEGMENTO_DESCRIP].&amp;[" &amp; $C$6 &amp; "]",
"[Base_Tarjetas].[SITUACION]","[Base_Tarjetas].[SITUACION].&amp;[" &amp; $C78 &amp; "]",
"[Base_Tarjetas].[TIPO]","[Base_Tarjetas].[TIPO].&amp;[" &amp; $C$1 &amp; "]")/1000,
0)</f>
        <v>0</v>
      </c>
      <c r="AF78" s="8">
        <f>IFERROR(
GETPIVOTDATA("[Base_Tarjetas].[Importe]",TDinamica_R!$A$3,
"[Base_Tarjetas].[PERIODO]","[Base_Tarjetas].[PERIODO].&amp;[" &amp; TEXT(AF$6,"yyyymm") &amp; "]",
"[Base_Tarjetas].[Metrica]","[Base_Tarjetas].[Metrica].&amp;[" &amp; $A78 &amp; "]",
"[Base_Tarjetas].[SEGMENTO_DESCRIP]","[Base_Tarjetas].[SEGMENTO_DESCRIP].&amp;[" &amp; $C$6 &amp; "]",
"[Base_Tarjetas].[SITUACION]","[Base_Tarjetas].[SITUACION].&amp;[" &amp; $C78 &amp; "]",
"[Base_Tarjetas].[TIPO]","[Base_Tarjetas].[TIPO].&amp;[" &amp; $C$1 &amp; "]")/1000,
0)</f>
        <v>0</v>
      </c>
      <c r="AG78" s="8">
        <f>IFERROR(
GETPIVOTDATA("[Base_Tarjetas].[Importe]",TDinamica_R!$A$3,
"[Base_Tarjetas].[PERIODO]","[Base_Tarjetas].[PERIODO].&amp;[" &amp; TEXT(AG$6,"yyyymm") &amp; "]",
"[Base_Tarjetas].[Metrica]","[Base_Tarjetas].[Metrica].&amp;[" &amp; $A78 &amp; "]",
"[Base_Tarjetas].[SEGMENTO_DESCRIP]","[Base_Tarjetas].[SEGMENTO_DESCRIP].&amp;[" &amp; $C$6 &amp; "]",
"[Base_Tarjetas].[SITUACION]","[Base_Tarjetas].[SITUACION].&amp;[" &amp; $C78 &amp; "]",
"[Base_Tarjetas].[TIPO]","[Base_Tarjetas].[TIPO].&amp;[" &amp; $C$1 &amp; "]")/1000,
0)</f>
        <v>0</v>
      </c>
      <c r="AH78" s="8">
        <f>IFERROR(
GETPIVOTDATA("[Base_Tarjetas].[Importe]",TDinamica_R!$A$3,
"[Base_Tarjetas].[PERIODO]","[Base_Tarjetas].[PERIODO].&amp;[" &amp; TEXT(AH$6,"yyyymm") &amp; "]",
"[Base_Tarjetas].[Metrica]","[Base_Tarjetas].[Metrica].&amp;[" &amp; $A78 &amp; "]",
"[Base_Tarjetas].[SEGMENTO_DESCRIP]","[Base_Tarjetas].[SEGMENTO_DESCRIP].&amp;[" &amp; $C$6 &amp; "]",
"[Base_Tarjetas].[SITUACION]","[Base_Tarjetas].[SITUACION].&amp;[" &amp; $C78 &amp; "]",
"[Base_Tarjetas].[TIPO]","[Base_Tarjetas].[TIPO].&amp;[" &amp; $C$1 &amp; "]")/1000,
0)</f>
        <v>0</v>
      </c>
      <c r="AI78" s="8">
        <f>IFERROR(
GETPIVOTDATA("[Base_Tarjetas].[Importe]",TDinamica_R!$A$3,
"[Base_Tarjetas].[PERIODO]","[Base_Tarjetas].[PERIODO].&amp;[" &amp; TEXT(AI$6,"yyyymm") &amp; "]",
"[Base_Tarjetas].[Metrica]","[Base_Tarjetas].[Metrica].&amp;[" &amp; $A78 &amp; "]",
"[Base_Tarjetas].[SEGMENTO_DESCRIP]","[Base_Tarjetas].[SEGMENTO_DESCRIP].&amp;[" &amp; $C$6 &amp; "]",
"[Base_Tarjetas].[SITUACION]","[Base_Tarjetas].[SITUACION].&amp;[" &amp; $C78 &amp; "]",
"[Base_Tarjetas].[TIPO]","[Base_Tarjetas].[TIPO].&amp;[" &amp; $C$1 &amp; "]")/1000,
0)</f>
        <v>0</v>
      </c>
      <c r="AJ78" s="8">
        <f>IFERROR(
GETPIVOTDATA("[Base_Tarjetas].[Importe]",TDinamica_R!$A$3,
"[Base_Tarjetas].[PERIODO]","[Base_Tarjetas].[PERIODO].&amp;[" &amp; TEXT(AJ$6,"yyyymm") &amp; "]",
"[Base_Tarjetas].[Metrica]","[Base_Tarjetas].[Metrica].&amp;[" &amp; $A78 &amp; "]",
"[Base_Tarjetas].[SEGMENTO_DESCRIP]","[Base_Tarjetas].[SEGMENTO_DESCRIP].&amp;[" &amp; $C$6 &amp; "]",
"[Base_Tarjetas].[SITUACION]","[Base_Tarjetas].[SITUACION].&amp;[" &amp; $C78 &amp; "]",
"[Base_Tarjetas].[TIPO]","[Base_Tarjetas].[TIPO].&amp;[" &amp; $C$1 &amp; "]")/1000,
0)</f>
        <v>0</v>
      </c>
      <c r="AK78" s="8">
        <f>IFERROR(
GETPIVOTDATA("[Base_Tarjetas].[Importe]",TDinamica_R!$A$3,
"[Base_Tarjetas].[PERIODO]","[Base_Tarjetas].[PERIODO].&amp;[" &amp; TEXT(AK$6,"yyyymm") &amp; "]",
"[Base_Tarjetas].[Metrica]","[Base_Tarjetas].[Metrica].&amp;[" &amp; $A78 &amp; "]",
"[Base_Tarjetas].[SEGMENTO_DESCRIP]","[Base_Tarjetas].[SEGMENTO_DESCRIP].&amp;[" &amp; $C$6 &amp; "]",
"[Base_Tarjetas].[SITUACION]","[Base_Tarjetas].[SITUACION].&amp;[" &amp; $C78 &amp; "]",
"[Base_Tarjetas].[TIPO]","[Base_Tarjetas].[TIPO].&amp;[" &amp; $C$1 &amp; "]")/1000,
0)</f>
        <v>0</v>
      </c>
      <c r="AL78" s="8">
        <f>IFERROR(
GETPIVOTDATA("[Base_Tarjetas].[Importe]",TDinamica_R!$A$3,
"[Base_Tarjetas].[PERIODO]","[Base_Tarjetas].[PERIODO].&amp;[" &amp; TEXT(AL$6,"yyyymm") &amp; "]",
"[Base_Tarjetas].[Metrica]","[Base_Tarjetas].[Metrica].&amp;[" &amp; $A78 &amp; "]",
"[Base_Tarjetas].[SEGMENTO_DESCRIP]","[Base_Tarjetas].[SEGMENTO_DESCRIP].&amp;[" &amp; $C$6 &amp; "]",
"[Base_Tarjetas].[SITUACION]","[Base_Tarjetas].[SITUACION].&amp;[" &amp; $C78 &amp; "]",
"[Base_Tarjetas].[TIPO]","[Base_Tarjetas].[TIPO].&amp;[" &amp; $C$1 &amp; "]")/1000,
0)</f>
        <v>0</v>
      </c>
      <c r="AM78" s="8">
        <f>IFERROR(
GETPIVOTDATA("[Base_Tarjetas].[Importe]",TDinamica_R!$A$3,
"[Base_Tarjetas].[PERIODO]","[Base_Tarjetas].[PERIODO].&amp;[" &amp; TEXT(AM$6,"yyyymm") &amp; "]",
"[Base_Tarjetas].[Metrica]","[Base_Tarjetas].[Metrica].&amp;[" &amp; $A78 &amp; "]",
"[Base_Tarjetas].[SEGMENTO_DESCRIP]","[Base_Tarjetas].[SEGMENTO_DESCRIP].&amp;[" &amp; $C$6 &amp; "]",
"[Base_Tarjetas].[SITUACION]","[Base_Tarjetas].[SITUACION].&amp;[" &amp; $C78 &amp; "]",
"[Base_Tarjetas].[TIPO]","[Base_Tarjetas].[TIPO].&amp;[" &amp; $C$1 &amp; "]")/1000,
0)</f>
        <v>0</v>
      </c>
      <c r="AN78" s="8">
        <f>IFERROR(
GETPIVOTDATA("[Base_Tarjetas].[Importe]",TDinamica_R!$A$3,
"[Base_Tarjetas].[PERIODO]","[Base_Tarjetas].[PERIODO].&amp;[" &amp; TEXT(AN$6,"yyyymm") &amp; "]",
"[Base_Tarjetas].[Metrica]","[Base_Tarjetas].[Metrica].&amp;[" &amp; $A78 &amp; "]",
"[Base_Tarjetas].[SEGMENTO_DESCRIP]","[Base_Tarjetas].[SEGMENTO_DESCRIP].&amp;[" &amp; $C$6 &amp; "]",
"[Base_Tarjetas].[SITUACION]","[Base_Tarjetas].[SITUACION].&amp;[" &amp; $C78 &amp; "]",
"[Base_Tarjetas].[TIPO]","[Base_Tarjetas].[TIPO].&amp;[" &amp; $C$1 &amp; "]")/1000,
0)</f>
        <v>0</v>
      </c>
      <c r="AO78" s="8">
        <f>IFERROR(
GETPIVOTDATA("[Base_Tarjetas].[Importe]",TDinamica_R!$A$3,
"[Base_Tarjetas].[PERIODO]","[Base_Tarjetas].[PERIODO].&amp;[" &amp; TEXT(AO$6,"yyyymm") &amp; "]",
"[Base_Tarjetas].[Metrica]","[Base_Tarjetas].[Metrica].&amp;[" &amp; $A78 &amp; "]",
"[Base_Tarjetas].[SEGMENTO_DESCRIP]","[Base_Tarjetas].[SEGMENTO_DESCRIP].&amp;[" &amp; $C$6 &amp; "]",
"[Base_Tarjetas].[SITUACION]","[Base_Tarjetas].[SITUACION].&amp;[" &amp; $C78 &amp; "]",
"[Base_Tarjetas].[TIPO]","[Base_Tarjetas].[TIPO].&amp;[" &amp; $C$1 &amp; "]")/1000,
0)</f>
        <v>0</v>
      </c>
      <c r="AP78" s="8">
        <f>IFERROR(
GETPIVOTDATA("[Base_Tarjetas].[Importe]",TDinamica_R!$A$3,
"[Base_Tarjetas].[PERIODO]","[Base_Tarjetas].[PERIODO].&amp;[" &amp; TEXT(AP$6,"yyyymm") &amp; "]",
"[Base_Tarjetas].[Metrica]","[Base_Tarjetas].[Metrica].&amp;[" &amp; $A78 &amp; "]",
"[Base_Tarjetas].[SEGMENTO_DESCRIP]","[Base_Tarjetas].[SEGMENTO_DESCRIP].&amp;[" &amp; $C$6 &amp; "]",
"[Base_Tarjetas].[SITUACION]","[Base_Tarjetas].[SITUACION].&amp;[" &amp; $C78 &amp; "]",
"[Base_Tarjetas].[TIPO]","[Base_Tarjetas].[TIPO].&amp;[" &amp; $C$1 &amp; "]")/1000,
0)</f>
        <v>0</v>
      </c>
      <c r="AQ78" s="8">
        <f>IFERROR(
GETPIVOTDATA("[Base_Tarjetas].[Importe]",TDinamica_R!$A$3,
"[Base_Tarjetas].[PERIODO]","[Base_Tarjetas].[PERIODO].&amp;[" &amp; TEXT(AQ$6,"yyyymm") &amp; "]",
"[Base_Tarjetas].[Metrica]","[Base_Tarjetas].[Metrica].&amp;[" &amp; $A78 &amp; "]",
"[Base_Tarjetas].[SEGMENTO_DESCRIP]","[Base_Tarjetas].[SEGMENTO_DESCRIP].&amp;[" &amp; $C$6 &amp; "]",
"[Base_Tarjetas].[SITUACION]","[Base_Tarjetas].[SITUACION].&amp;[" &amp; $C78 &amp; "]",
"[Base_Tarjetas].[TIPO]","[Base_Tarjetas].[TIPO].&amp;[" &amp; $C$1 &amp; "]")/1000,
0)</f>
        <v>0</v>
      </c>
      <c r="AR78" s="8">
        <f>IFERROR(
GETPIVOTDATA("[Base_Tarjetas].[Importe]",TDinamica_R!$A$3,
"[Base_Tarjetas].[PERIODO]","[Base_Tarjetas].[PERIODO].&amp;[" &amp; TEXT(AR$6,"yyyymm") &amp; "]",
"[Base_Tarjetas].[Metrica]","[Base_Tarjetas].[Metrica].&amp;[" &amp; $A78 &amp; "]",
"[Base_Tarjetas].[SEGMENTO_DESCRIP]","[Base_Tarjetas].[SEGMENTO_DESCRIP].&amp;[" &amp; $C$6 &amp; "]",
"[Base_Tarjetas].[SITUACION]","[Base_Tarjetas].[SITUACION].&amp;[" &amp; $C78 &amp; "]",
"[Base_Tarjetas].[TIPO]","[Base_Tarjetas].[TIPO].&amp;[" &amp; $C$1 &amp; "]")/1000,
0)</f>
        <v>0</v>
      </c>
      <c r="AS78" s="8">
        <f>IFERROR(
GETPIVOTDATA("[Base_Tarjetas].[Importe]",TDinamica_R!$A$3,
"[Base_Tarjetas].[PERIODO]","[Base_Tarjetas].[PERIODO].&amp;[" &amp; TEXT(AS$6,"yyyymm") &amp; "]",
"[Base_Tarjetas].[Metrica]","[Base_Tarjetas].[Metrica].&amp;[" &amp; $A78 &amp; "]",
"[Base_Tarjetas].[SEGMENTO_DESCRIP]","[Base_Tarjetas].[SEGMENTO_DESCRIP].&amp;[" &amp; $C$6 &amp; "]",
"[Base_Tarjetas].[SITUACION]","[Base_Tarjetas].[SITUACION].&amp;[" &amp; $C78 &amp; "]",
"[Base_Tarjetas].[TIPO]","[Base_Tarjetas].[TIPO].&amp;[" &amp; $C$1 &amp; "]")/1000,
0)</f>
        <v>0</v>
      </c>
      <c r="AT78" s="8">
        <f>IFERROR(
GETPIVOTDATA("[Base_Tarjetas].[Importe]",TDinamica_R!$A$3,
"[Base_Tarjetas].[PERIODO]","[Base_Tarjetas].[PERIODO].&amp;[" &amp; TEXT(AT$6,"yyyymm") &amp; "]",
"[Base_Tarjetas].[Metrica]","[Base_Tarjetas].[Metrica].&amp;[" &amp; $A78 &amp; "]",
"[Base_Tarjetas].[SEGMENTO_DESCRIP]","[Base_Tarjetas].[SEGMENTO_DESCRIP].&amp;[" &amp; $C$6 &amp; "]",
"[Base_Tarjetas].[SITUACION]","[Base_Tarjetas].[SITUACION].&amp;[" &amp; $C78 &amp; "]",
"[Base_Tarjetas].[TIPO]","[Base_Tarjetas].[TIPO].&amp;[" &amp; $C$1 &amp; "]")/1000,
0)</f>
        <v>0</v>
      </c>
      <c r="AU78" s="8">
        <f>IFERROR(
GETPIVOTDATA("[Base_Tarjetas].[Importe]",TDinamica_R!$A$3,
"[Base_Tarjetas].[PERIODO]","[Base_Tarjetas].[PERIODO].&amp;[" &amp; TEXT(AU$6,"yyyymm") &amp; "]",
"[Base_Tarjetas].[Metrica]","[Base_Tarjetas].[Metrica].&amp;[" &amp; $A78 &amp; "]",
"[Base_Tarjetas].[SEGMENTO_DESCRIP]","[Base_Tarjetas].[SEGMENTO_DESCRIP].&amp;[" &amp; $C$6 &amp; "]",
"[Base_Tarjetas].[SITUACION]","[Base_Tarjetas].[SITUACION].&amp;[" &amp; $C78 &amp; "]",
"[Base_Tarjetas].[TIPO]","[Base_Tarjetas].[TIPO].&amp;[" &amp; $C$1 &amp; "]")/1000,
0)</f>
        <v>0</v>
      </c>
      <c r="AV78" s="8">
        <f>IFERROR(
GETPIVOTDATA("[Base_Tarjetas].[Importe]",TDinamica_R!$A$3,
"[Base_Tarjetas].[PERIODO]","[Base_Tarjetas].[PERIODO].&amp;[" &amp; TEXT(AV$6,"yyyymm") &amp; "]",
"[Base_Tarjetas].[Metrica]","[Base_Tarjetas].[Metrica].&amp;[" &amp; $A78 &amp; "]",
"[Base_Tarjetas].[SEGMENTO_DESCRIP]","[Base_Tarjetas].[SEGMENTO_DESCRIP].&amp;[" &amp; $C$6 &amp; "]",
"[Base_Tarjetas].[SITUACION]","[Base_Tarjetas].[SITUACION].&amp;[" &amp; $C78 &amp; "]",
"[Base_Tarjetas].[TIPO]","[Base_Tarjetas].[TIPO].&amp;[" &amp; $C$1 &amp; "]")/1000,
0)</f>
        <v>0</v>
      </c>
      <c r="AW78" s="8">
        <f>IFERROR(
GETPIVOTDATA("[Base_Tarjetas].[Importe]",TDinamica_R!$A$3,
"[Base_Tarjetas].[PERIODO]","[Base_Tarjetas].[PERIODO].&amp;[" &amp; TEXT(AW$6,"yyyymm") &amp; "]",
"[Base_Tarjetas].[Metrica]","[Base_Tarjetas].[Metrica].&amp;[" &amp; $A78 &amp; "]",
"[Base_Tarjetas].[SEGMENTO_DESCRIP]","[Base_Tarjetas].[SEGMENTO_DESCRIP].&amp;[" &amp; $C$6 &amp; "]",
"[Base_Tarjetas].[SITUACION]","[Base_Tarjetas].[SITUACION].&amp;[" &amp; $C78 &amp; "]",
"[Base_Tarjetas].[TIPO]","[Base_Tarjetas].[TIPO].&amp;[" &amp; $C$1 &amp; "]")/1000,
0)</f>
        <v>0</v>
      </c>
      <c r="AX78" s="8">
        <f>IFERROR(
GETPIVOTDATA("[Base_Tarjetas].[Importe]",TDinamica_R!$A$3,
"[Base_Tarjetas].[PERIODO]","[Base_Tarjetas].[PERIODO].&amp;[" &amp; TEXT(AX$6,"yyyymm") &amp; "]",
"[Base_Tarjetas].[Metrica]","[Base_Tarjetas].[Metrica].&amp;[" &amp; $A78 &amp; "]",
"[Base_Tarjetas].[SEGMENTO_DESCRIP]","[Base_Tarjetas].[SEGMENTO_DESCRIP].&amp;[" &amp; $C$6 &amp; "]",
"[Base_Tarjetas].[SITUACION]","[Base_Tarjetas].[SITUACION].&amp;[" &amp; $C78 &amp; "]",
"[Base_Tarjetas].[TIPO]","[Base_Tarjetas].[TIPO].&amp;[" &amp; $C$1 &amp; "]")/1000,
0)</f>
        <v>0</v>
      </c>
      <c r="AY78" s="8">
        <f>IFERROR(
GETPIVOTDATA("[Base_Tarjetas].[Importe]",TDinamica_R!$A$3,
"[Base_Tarjetas].[PERIODO]","[Base_Tarjetas].[PERIODO].&amp;[" &amp; TEXT(AY$6,"yyyymm") &amp; "]",
"[Base_Tarjetas].[Metrica]","[Base_Tarjetas].[Metrica].&amp;[" &amp; $A78 &amp; "]",
"[Base_Tarjetas].[SEGMENTO_DESCRIP]","[Base_Tarjetas].[SEGMENTO_DESCRIP].&amp;[" &amp; $C$6 &amp; "]",
"[Base_Tarjetas].[SITUACION]","[Base_Tarjetas].[SITUACION].&amp;[" &amp; $C78 &amp; "]",
"[Base_Tarjetas].[TIPO]","[Base_Tarjetas].[TIPO].&amp;[" &amp; $C$1 &amp; "]")/1000,
0)</f>
        <v>0</v>
      </c>
      <c r="AZ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TEXT(AZ$6,"yyyymm") &amp; "]"),
0)</f>
        <v>0</v>
      </c>
      <c r="BA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TEXT(BA$6,"yyyymm") &amp; "]"),
0)</f>
        <v>0</v>
      </c>
      <c r="BB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TEXT(BB$6,"yyyymm") &amp; "]"),
0)</f>
        <v>0</v>
      </c>
      <c r="BC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TEXT(BC$6,"yyyymm") &amp; "]"),
0)</f>
        <v>0</v>
      </c>
      <c r="BD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TEXT(BD$6,"yyyymm") &amp; "]"),
0)</f>
        <v>0</v>
      </c>
      <c r="BE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TEXT(BE$6,"yyyymm") &amp; "]"),
0)</f>
        <v>0</v>
      </c>
      <c r="BF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TEXT(BF$6,"yyyymm") &amp; "]"),
0)</f>
        <v>0</v>
      </c>
      <c r="BG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TEXT(BG$6,"yyyymm") &amp; "]"),
0)</f>
        <v>0</v>
      </c>
      <c r="BH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TEXT(BH$6,"yyyymm") &amp; "]"),
0)</f>
        <v>0</v>
      </c>
      <c r="BI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TEXT(BI$6,"yyyymm") &amp; "]"),
0)</f>
        <v>0</v>
      </c>
      <c r="BJ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TEXT(BJ$6,"yyyymm") &amp; "]"),
0)</f>
        <v>0</v>
      </c>
      <c r="BK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TEXT(BK$6,"yyyymm") &amp; "]"),
0)</f>
        <v>0</v>
      </c>
      <c r="BO78" s="24">
        <f t="shared" si="48"/>
        <v>0</v>
      </c>
      <c r="BP78" s="24">
        <f t="shared" si="48"/>
        <v>0</v>
      </c>
      <c r="BQ78" s="24">
        <f t="shared" si="48"/>
        <v>0</v>
      </c>
      <c r="BR78" s="24">
        <f t="shared" si="48"/>
        <v>0</v>
      </c>
      <c r="BS78" s="24">
        <f t="shared" si="48"/>
        <v>0</v>
      </c>
      <c r="BT78" s="24">
        <f t="shared" si="48"/>
        <v>0</v>
      </c>
    </row>
    <row r="79" spans="1:72" outlineLevel="1" x14ac:dyDescent="0.25">
      <c r="A79" s="11" t="s">
        <v>35</v>
      </c>
      <c r="C79" s="2" t="s">
        <v>95</v>
      </c>
      <c r="D79" s="8">
        <f>IFERROR(
GETPIVOTDATA("[Base_Tarjetas].[Importe]",TDinamica_R!$A$3,
"[Base_Tarjetas].[PERIODO]","[Base_Tarjetas].[PERIODO].&amp;[" &amp; TEXT(D$6,"yyyymm") &amp; "]",
"[Base_Tarjetas].[Metrica]","[Base_Tarjetas].[Metrica].&amp;[" &amp; $A79 &amp; "]",
"[Base_Tarjetas].[SEGMENTO_DESCRIP]","[Base_Tarjetas].[SEGMENTO_DESCRIP].&amp;[" &amp; $C$6 &amp; "]",
"[Base_Tarjetas].[SITUACION]","[Base_Tarjetas].[SITUACION].&amp;[" &amp; $C79 &amp; "]",
"[Base_Tarjetas].[TIPO]","[Base_Tarjetas].[TIPO].&amp;[" &amp; $C$1 &amp; "]")/1000,
0)</f>
        <v>0</v>
      </c>
      <c r="E79" s="8">
        <f>IFERROR(
GETPIVOTDATA("[Base_Tarjetas].[Importe]",TDinamica_R!$A$3,
"[Base_Tarjetas].[PERIODO]","[Base_Tarjetas].[PERIODO].&amp;[" &amp; TEXT(E$6,"yyyymm") &amp; "]",
"[Base_Tarjetas].[Metrica]","[Base_Tarjetas].[Metrica].&amp;[" &amp; $A79 &amp; "]",
"[Base_Tarjetas].[SEGMENTO_DESCRIP]","[Base_Tarjetas].[SEGMENTO_DESCRIP].&amp;[" &amp; $C$6 &amp; "]",
"[Base_Tarjetas].[SITUACION]","[Base_Tarjetas].[SITUACION].&amp;[" &amp; $C79 &amp; "]",
"[Base_Tarjetas].[TIPO]","[Base_Tarjetas].[TIPO].&amp;[" &amp; $C$1 &amp; "]")/1000,
0)</f>
        <v>0</v>
      </c>
      <c r="F79" s="8">
        <f>IFERROR(
GETPIVOTDATA("[Base_Tarjetas].[Importe]",TDinamica_R!$A$3,
"[Base_Tarjetas].[PERIODO]","[Base_Tarjetas].[PERIODO].&amp;[" &amp; TEXT(F$6,"yyyymm") &amp; "]",
"[Base_Tarjetas].[Metrica]","[Base_Tarjetas].[Metrica].&amp;[" &amp; $A79 &amp; "]",
"[Base_Tarjetas].[SEGMENTO_DESCRIP]","[Base_Tarjetas].[SEGMENTO_DESCRIP].&amp;[" &amp; $C$6 &amp; "]",
"[Base_Tarjetas].[SITUACION]","[Base_Tarjetas].[SITUACION].&amp;[" &amp; $C79 &amp; "]",
"[Base_Tarjetas].[TIPO]","[Base_Tarjetas].[TIPO].&amp;[" &amp; $C$1 &amp; "]")/1000,
0)</f>
        <v>0</v>
      </c>
      <c r="G79" s="8">
        <f>IFERROR(
GETPIVOTDATA("[Base_Tarjetas].[Importe]",TDinamica_R!$A$3,
"[Base_Tarjetas].[PERIODO]","[Base_Tarjetas].[PERIODO].&amp;[" &amp; TEXT(G$6,"yyyymm") &amp; "]",
"[Base_Tarjetas].[Metrica]","[Base_Tarjetas].[Metrica].&amp;[" &amp; $A79 &amp; "]",
"[Base_Tarjetas].[SEGMENTO_DESCRIP]","[Base_Tarjetas].[SEGMENTO_DESCRIP].&amp;[" &amp; $C$6 &amp; "]",
"[Base_Tarjetas].[SITUACION]","[Base_Tarjetas].[SITUACION].&amp;[" &amp; $C79 &amp; "]",
"[Base_Tarjetas].[TIPO]","[Base_Tarjetas].[TIPO].&amp;[" &amp; $C$1 &amp; "]")/1000,
0)</f>
        <v>0</v>
      </c>
      <c r="H79" s="8">
        <f>IFERROR(
GETPIVOTDATA("[Base_Tarjetas].[Importe]",TDinamica_R!$A$3,
"[Base_Tarjetas].[PERIODO]","[Base_Tarjetas].[PERIODO].&amp;[" &amp; TEXT(H$6,"yyyymm") &amp; "]",
"[Base_Tarjetas].[Metrica]","[Base_Tarjetas].[Metrica].&amp;[" &amp; $A79 &amp; "]",
"[Base_Tarjetas].[SEGMENTO_DESCRIP]","[Base_Tarjetas].[SEGMENTO_DESCRIP].&amp;[" &amp; $C$6 &amp; "]",
"[Base_Tarjetas].[SITUACION]","[Base_Tarjetas].[SITUACION].&amp;[" &amp; $C79 &amp; "]",
"[Base_Tarjetas].[TIPO]","[Base_Tarjetas].[TIPO].&amp;[" &amp; $C$1 &amp; "]")/1000,
0)</f>
        <v>0</v>
      </c>
      <c r="I79" s="8">
        <f>IFERROR(
GETPIVOTDATA("[Base_Tarjetas].[Importe]",TDinamica_R!$A$3,
"[Base_Tarjetas].[PERIODO]","[Base_Tarjetas].[PERIODO].&amp;[" &amp; TEXT(I$6,"yyyymm") &amp; "]",
"[Base_Tarjetas].[Metrica]","[Base_Tarjetas].[Metrica].&amp;[" &amp; $A79 &amp; "]",
"[Base_Tarjetas].[SEGMENTO_DESCRIP]","[Base_Tarjetas].[SEGMENTO_DESCRIP].&amp;[" &amp; $C$6 &amp; "]",
"[Base_Tarjetas].[SITUACION]","[Base_Tarjetas].[SITUACION].&amp;[" &amp; $C79 &amp; "]",
"[Base_Tarjetas].[TIPO]","[Base_Tarjetas].[TIPO].&amp;[" &amp; $C$1 &amp; "]")/1000,
0)</f>
        <v>0</v>
      </c>
      <c r="J79" s="8">
        <f>IFERROR(
GETPIVOTDATA("[Base_Tarjetas].[Importe]",TDinamica_R!$A$3,
"[Base_Tarjetas].[PERIODO]","[Base_Tarjetas].[PERIODO].&amp;[" &amp; TEXT(J$6,"yyyymm") &amp; "]",
"[Base_Tarjetas].[Metrica]","[Base_Tarjetas].[Metrica].&amp;[" &amp; $A79 &amp; "]",
"[Base_Tarjetas].[SEGMENTO_DESCRIP]","[Base_Tarjetas].[SEGMENTO_DESCRIP].&amp;[" &amp; $C$6 &amp; "]",
"[Base_Tarjetas].[SITUACION]","[Base_Tarjetas].[SITUACION].&amp;[" &amp; $C79 &amp; "]",
"[Base_Tarjetas].[TIPO]","[Base_Tarjetas].[TIPO].&amp;[" &amp; $C$1 &amp; "]")/1000,
0)</f>
        <v>0</v>
      </c>
      <c r="K79" s="8">
        <f>IFERROR(
GETPIVOTDATA("[Base_Tarjetas].[Importe]",TDinamica_R!$A$3,
"[Base_Tarjetas].[PERIODO]","[Base_Tarjetas].[PERIODO].&amp;[" &amp; TEXT(K$6,"yyyymm") &amp; "]",
"[Base_Tarjetas].[Metrica]","[Base_Tarjetas].[Metrica].&amp;[" &amp; $A79 &amp; "]",
"[Base_Tarjetas].[SEGMENTO_DESCRIP]","[Base_Tarjetas].[SEGMENTO_DESCRIP].&amp;[" &amp; $C$6 &amp; "]",
"[Base_Tarjetas].[SITUACION]","[Base_Tarjetas].[SITUACION].&amp;[" &amp; $C79 &amp; "]",
"[Base_Tarjetas].[TIPO]","[Base_Tarjetas].[TIPO].&amp;[" &amp; $C$1 &amp; "]")/1000,
0)</f>
        <v>0</v>
      </c>
      <c r="L79" s="8">
        <f>IFERROR(
GETPIVOTDATA("[Base_Tarjetas].[Importe]",TDinamica_R!$A$3,
"[Base_Tarjetas].[PERIODO]","[Base_Tarjetas].[PERIODO].&amp;[" &amp; TEXT(L$6,"yyyymm") &amp; "]",
"[Base_Tarjetas].[Metrica]","[Base_Tarjetas].[Metrica].&amp;[" &amp; $A79 &amp; "]",
"[Base_Tarjetas].[SEGMENTO_DESCRIP]","[Base_Tarjetas].[SEGMENTO_DESCRIP].&amp;[" &amp; $C$6 &amp; "]",
"[Base_Tarjetas].[SITUACION]","[Base_Tarjetas].[SITUACION].&amp;[" &amp; $C79 &amp; "]",
"[Base_Tarjetas].[TIPO]","[Base_Tarjetas].[TIPO].&amp;[" &amp; $C$1 &amp; "]")/1000,
0)</f>
        <v>0</v>
      </c>
      <c r="M79" s="8">
        <f>IFERROR(
GETPIVOTDATA("[Base_Tarjetas].[Importe]",TDinamica_R!$A$3,
"[Base_Tarjetas].[PERIODO]","[Base_Tarjetas].[PERIODO].&amp;[" &amp; TEXT(M$6,"yyyymm") &amp; "]",
"[Base_Tarjetas].[Metrica]","[Base_Tarjetas].[Metrica].&amp;[" &amp; $A79 &amp; "]",
"[Base_Tarjetas].[SEGMENTO_DESCRIP]","[Base_Tarjetas].[SEGMENTO_DESCRIP].&amp;[" &amp; $C$6 &amp; "]",
"[Base_Tarjetas].[SITUACION]","[Base_Tarjetas].[SITUACION].&amp;[" &amp; $C79 &amp; "]",
"[Base_Tarjetas].[TIPO]","[Base_Tarjetas].[TIPO].&amp;[" &amp; $C$1 &amp; "]")/1000,
0)</f>
        <v>0</v>
      </c>
      <c r="N79" s="8">
        <f>IFERROR(
GETPIVOTDATA("[Base_Tarjetas].[Importe]",TDinamica_R!$A$3,
"[Base_Tarjetas].[PERIODO]","[Base_Tarjetas].[PERIODO].&amp;[" &amp; TEXT(N$6,"yyyymm") &amp; "]",
"[Base_Tarjetas].[Metrica]","[Base_Tarjetas].[Metrica].&amp;[" &amp; $A79 &amp; "]",
"[Base_Tarjetas].[SEGMENTO_DESCRIP]","[Base_Tarjetas].[SEGMENTO_DESCRIP].&amp;[" &amp; $C$6 &amp; "]",
"[Base_Tarjetas].[SITUACION]","[Base_Tarjetas].[SITUACION].&amp;[" &amp; $C79 &amp; "]",
"[Base_Tarjetas].[TIPO]","[Base_Tarjetas].[TIPO].&amp;[" &amp; $C$1 &amp; "]")/1000,
0)</f>
        <v>0</v>
      </c>
      <c r="O79" s="8">
        <f>IFERROR(
GETPIVOTDATA("[Base_Tarjetas].[Importe]",TDinamica_R!$A$3,
"[Base_Tarjetas].[PERIODO]","[Base_Tarjetas].[PERIODO].&amp;[" &amp; TEXT(O$6,"yyyymm") &amp; "]",
"[Base_Tarjetas].[Metrica]","[Base_Tarjetas].[Metrica].&amp;[" &amp; $A79 &amp; "]",
"[Base_Tarjetas].[SEGMENTO_DESCRIP]","[Base_Tarjetas].[SEGMENTO_DESCRIP].&amp;[" &amp; $C$6 &amp; "]",
"[Base_Tarjetas].[SITUACION]","[Base_Tarjetas].[SITUACION].&amp;[" &amp; $C79 &amp; "]",
"[Base_Tarjetas].[TIPO]","[Base_Tarjetas].[TIPO].&amp;[" &amp; $C$1 &amp; "]")/1000,
0)</f>
        <v>0</v>
      </c>
      <c r="P79" s="8">
        <f>IFERROR(
GETPIVOTDATA("[Base_Tarjetas].[Importe]",TDinamica_R!$A$3,
"[Base_Tarjetas].[PERIODO]","[Base_Tarjetas].[PERIODO].&amp;[" &amp; TEXT(P$6,"yyyymm") &amp; "]",
"[Base_Tarjetas].[Metrica]","[Base_Tarjetas].[Metrica].&amp;[" &amp; $A79 &amp; "]",
"[Base_Tarjetas].[SEGMENTO_DESCRIP]","[Base_Tarjetas].[SEGMENTO_DESCRIP].&amp;[" &amp; $C$6 &amp; "]",
"[Base_Tarjetas].[SITUACION]","[Base_Tarjetas].[SITUACION].&amp;[" &amp; $C79 &amp; "]",
"[Base_Tarjetas].[TIPO]","[Base_Tarjetas].[TIPO].&amp;[" &amp; $C$1 &amp; "]")/1000,
0)</f>
        <v>0</v>
      </c>
      <c r="Q79" s="8">
        <f>IFERROR(
GETPIVOTDATA("[Base_Tarjetas].[Importe]",TDinamica_R!$A$3,
"[Base_Tarjetas].[PERIODO]","[Base_Tarjetas].[PERIODO].&amp;[" &amp; TEXT(Q$6,"yyyymm") &amp; "]",
"[Base_Tarjetas].[Metrica]","[Base_Tarjetas].[Metrica].&amp;[" &amp; $A79 &amp; "]",
"[Base_Tarjetas].[SEGMENTO_DESCRIP]","[Base_Tarjetas].[SEGMENTO_DESCRIP].&amp;[" &amp; $C$6 &amp; "]",
"[Base_Tarjetas].[SITUACION]","[Base_Tarjetas].[SITUACION].&amp;[" &amp; $C79 &amp; "]",
"[Base_Tarjetas].[TIPO]","[Base_Tarjetas].[TIPO].&amp;[" &amp; $C$1 &amp; "]")/1000,
0)</f>
        <v>0</v>
      </c>
      <c r="R79" s="8">
        <f>IFERROR(
GETPIVOTDATA("[Base_Tarjetas].[Importe]",TDinamica_R!$A$3,
"[Base_Tarjetas].[PERIODO]","[Base_Tarjetas].[PERIODO].&amp;[" &amp; TEXT(R$6,"yyyymm") &amp; "]",
"[Base_Tarjetas].[Metrica]","[Base_Tarjetas].[Metrica].&amp;[" &amp; $A79 &amp; "]",
"[Base_Tarjetas].[SEGMENTO_DESCRIP]","[Base_Tarjetas].[SEGMENTO_DESCRIP].&amp;[" &amp; $C$6 &amp; "]",
"[Base_Tarjetas].[SITUACION]","[Base_Tarjetas].[SITUACION].&amp;[" &amp; $C79 &amp; "]",
"[Base_Tarjetas].[TIPO]","[Base_Tarjetas].[TIPO].&amp;[" &amp; $C$1 &amp; "]")/1000,
0)</f>
        <v>0</v>
      </c>
      <c r="S79" s="8">
        <f>IFERROR(
GETPIVOTDATA("[Base_Tarjetas].[Importe]",TDinamica_R!$A$3,
"[Base_Tarjetas].[PERIODO]","[Base_Tarjetas].[PERIODO].&amp;[" &amp; TEXT(S$6,"yyyymm") &amp; "]",
"[Base_Tarjetas].[Metrica]","[Base_Tarjetas].[Metrica].&amp;[" &amp; $A79 &amp; "]",
"[Base_Tarjetas].[SEGMENTO_DESCRIP]","[Base_Tarjetas].[SEGMENTO_DESCRIP].&amp;[" &amp; $C$6 &amp; "]",
"[Base_Tarjetas].[SITUACION]","[Base_Tarjetas].[SITUACION].&amp;[" &amp; $C79 &amp; "]",
"[Base_Tarjetas].[TIPO]","[Base_Tarjetas].[TIPO].&amp;[" &amp; $C$1 &amp; "]")/1000,
0)</f>
        <v>0</v>
      </c>
      <c r="T79" s="8">
        <f>IFERROR(
GETPIVOTDATA("[Base_Tarjetas].[Importe]",TDinamica_R!$A$3,
"[Base_Tarjetas].[PERIODO]","[Base_Tarjetas].[PERIODO].&amp;[" &amp; TEXT(T$6,"yyyymm") &amp; "]",
"[Base_Tarjetas].[Metrica]","[Base_Tarjetas].[Metrica].&amp;[" &amp; $A79 &amp; "]",
"[Base_Tarjetas].[SEGMENTO_DESCRIP]","[Base_Tarjetas].[SEGMENTO_DESCRIP].&amp;[" &amp; $C$6 &amp; "]",
"[Base_Tarjetas].[SITUACION]","[Base_Tarjetas].[SITUACION].&amp;[" &amp; $C79 &amp; "]",
"[Base_Tarjetas].[TIPO]","[Base_Tarjetas].[TIPO].&amp;[" &amp; $C$1 &amp; "]")/1000,
0)</f>
        <v>0</v>
      </c>
      <c r="U79" s="8">
        <f>IFERROR(
GETPIVOTDATA("[Base_Tarjetas].[Importe]",TDinamica_R!$A$3,
"[Base_Tarjetas].[PERIODO]","[Base_Tarjetas].[PERIODO].&amp;[" &amp; TEXT(U$6,"yyyymm") &amp; "]",
"[Base_Tarjetas].[Metrica]","[Base_Tarjetas].[Metrica].&amp;[" &amp; $A79 &amp; "]",
"[Base_Tarjetas].[SEGMENTO_DESCRIP]","[Base_Tarjetas].[SEGMENTO_DESCRIP].&amp;[" &amp; $C$6 &amp; "]",
"[Base_Tarjetas].[SITUACION]","[Base_Tarjetas].[SITUACION].&amp;[" &amp; $C79 &amp; "]",
"[Base_Tarjetas].[TIPO]","[Base_Tarjetas].[TIPO].&amp;[" &amp; $C$1 &amp; "]")/1000,
0)</f>
        <v>0</v>
      </c>
      <c r="V79" s="8">
        <f>IFERROR(
GETPIVOTDATA("[Base_Tarjetas].[Importe]",TDinamica_R!$A$3,
"[Base_Tarjetas].[PERIODO]","[Base_Tarjetas].[PERIODO].&amp;[" &amp; TEXT(V$6,"yyyymm") &amp; "]",
"[Base_Tarjetas].[Metrica]","[Base_Tarjetas].[Metrica].&amp;[" &amp; $A79 &amp; "]",
"[Base_Tarjetas].[SEGMENTO_DESCRIP]","[Base_Tarjetas].[SEGMENTO_DESCRIP].&amp;[" &amp; $C$6 &amp; "]",
"[Base_Tarjetas].[SITUACION]","[Base_Tarjetas].[SITUACION].&amp;[" &amp; $C79 &amp; "]",
"[Base_Tarjetas].[TIPO]","[Base_Tarjetas].[TIPO].&amp;[" &amp; $C$1 &amp; "]")/1000,
0)</f>
        <v>0</v>
      </c>
      <c r="W79" s="8">
        <f>IFERROR(
GETPIVOTDATA("[Base_Tarjetas].[Importe]",TDinamica_R!$A$3,
"[Base_Tarjetas].[PERIODO]","[Base_Tarjetas].[PERIODO].&amp;[" &amp; TEXT(W$6,"yyyymm") &amp; "]",
"[Base_Tarjetas].[Metrica]","[Base_Tarjetas].[Metrica].&amp;[" &amp; $A79 &amp; "]",
"[Base_Tarjetas].[SEGMENTO_DESCRIP]","[Base_Tarjetas].[SEGMENTO_DESCRIP].&amp;[" &amp; $C$6 &amp; "]",
"[Base_Tarjetas].[SITUACION]","[Base_Tarjetas].[SITUACION].&amp;[" &amp; $C79 &amp; "]",
"[Base_Tarjetas].[TIPO]","[Base_Tarjetas].[TIPO].&amp;[" &amp; $C$1 &amp; "]")/1000,
0)</f>
        <v>0</v>
      </c>
      <c r="X79" s="8">
        <f>IFERROR(
GETPIVOTDATA("[Base_Tarjetas].[Importe]",TDinamica_R!$A$3,
"[Base_Tarjetas].[PERIODO]","[Base_Tarjetas].[PERIODO].&amp;[" &amp; TEXT(X$6,"yyyymm") &amp; "]",
"[Base_Tarjetas].[Metrica]","[Base_Tarjetas].[Metrica].&amp;[" &amp; $A79 &amp; "]",
"[Base_Tarjetas].[SEGMENTO_DESCRIP]","[Base_Tarjetas].[SEGMENTO_DESCRIP].&amp;[" &amp; $C$6 &amp; "]",
"[Base_Tarjetas].[SITUACION]","[Base_Tarjetas].[SITUACION].&amp;[" &amp; $C79 &amp; "]",
"[Base_Tarjetas].[TIPO]","[Base_Tarjetas].[TIPO].&amp;[" &amp; $C$1 &amp; "]")/1000,
0)</f>
        <v>0</v>
      </c>
      <c r="Y79" s="8">
        <f>IFERROR(
GETPIVOTDATA("[Base_Tarjetas].[Importe]",TDinamica_R!$A$3,
"[Base_Tarjetas].[PERIODO]","[Base_Tarjetas].[PERIODO].&amp;[" &amp; TEXT(Y$6,"yyyymm") &amp; "]",
"[Base_Tarjetas].[Metrica]","[Base_Tarjetas].[Metrica].&amp;[" &amp; $A79 &amp; "]",
"[Base_Tarjetas].[SEGMENTO_DESCRIP]","[Base_Tarjetas].[SEGMENTO_DESCRIP].&amp;[" &amp; $C$6 &amp; "]",
"[Base_Tarjetas].[SITUACION]","[Base_Tarjetas].[SITUACION].&amp;[" &amp; $C79 &amp; "]",
"[Base_Tarjetas].[TIPO]","[Base_Tarjetas].[TIPO].&amp;[" &amp; $C$1 &amp; "]")/1000,
0)</f>
        <v>0</v>
      </c>
      <c r="Z79" s="8">
        <f>IFERROR(
GETPIVOTDATA("[Base_Tarjetas].[Importe]",TDinamica_R!$A$3,
"[Base_Tarjetas].[PERIODO]","[Base_Tarjetas].[PERIODO].&amp;[" &amp; TEXT(Z$6,"yyyymm") &amp; "]",
"[Base_Tarjetas].[Metrica]","[Base_Tarjetas].[Metrica].&amp;[" &amp; $A79 &amp; "]",
"[Base_Tarjetas].[SEGMENTO_DESCRIP]","[Base_Tarjetas].[SEGMENTO_DESCRIP].&amp;[" &amp; $C$6 &amp; "]",
"[Base_Tarjetas].[SITUACION]","[Base_Tarjetas].[SITUACION].&amp;[" &amp; $C79 &amp; "]",
"[Base_Tarjetas].[TIPO]","[Base_Tarjetas].[TIPO].&amp;[" &amp; $C$1 &amp; "]")/1000,
0)</f>
        <v>0</v>
      </c>
      <c r="AA79" s="8">
        <f>IFERROR(
GETPIVOTDATA("[Base_Tarjetas].[Importe]",TDinamica_R!$A$3,
"[Base_Tarjetas].[PERIODO]","[Base_Tarjetas].[PERIODO].&amp;[" &amp; TEXT(AA$6,"yyyymm") &amp; "]",
"[Base_Tarjetas].[Metrica]","[Base_Tarjetas].[Metrica].&amp;[" &amp; $A79 &amp; "]",
"[Base_Tarjetas].[SEGMENTO_DESCRIP]","[Base_Tarjetas].[SEGMENTO_DESCRIP].&amp;[" &amp; $C$6 &amp; "]",
"[Base_Tarjetas].[SITUACION]","[Base_Tarjetas].[SITUACION].&amp;[" &amp; $C79 &amp; "]",
"[Base_Tarjetas].[TIPO]","[Base_Tarjetas].[TIPO].&amp;[" &amp; $C$1 &amp; "]")/1000,
0)</f>
        <v>0</v>
      </c>
      <c r="AB79" s="8">
        <f>IFERROR(
GETPIVOTDATA("[Base_Tarjetas].[Importe]",TDinamica_R!$A$3,
"[Base_Tarjetas].[PERIODO]","[Base_Tarjetas].[PERIODO].&amp;[" &amp; TEXT(AB$6,"yyyymm") &amp; "]",
"[Base_Tarjetas].[Metrica]","[Base_Tarjetas].[Metrica].&amp;[" &amp; $A79 &amp; "]",
"[Base_Tarjetas].[SEGMENTO_DESCRIP]","[Base_Tarjetas].[SEGMENTO_DESCRIP].&amp;[" &amp; $C$6 &amp; "]",
"[Base_Tarjetas].[SITUACION]","[Base_Tarjetas].[SITUACION].&amp;[" &amp; $C79 &amp; "]",
"[Base_Tarjetas].[TIPO]","[Base_Tarjetas].[TIPO].&amp;[" &amp; $C$1 &amp; "]")/1000,
0)</f>
        <v>0</v>
      </c>
      <c r="AC79" s="8">
        <f>IFERROR(
GETPIVOTDATA("[Base_Tarjetas].[Importe]",TDinamica_R!$A$3,
"[Base_Tarjetas].[PERIODO]","[Base_Tarjetas].[PERIODO].&amp;[" &amp; TEXT(AC$6,"yyyymm") &amp; "]",
"[Base_Tarjetas].[Metrica]","[Base_Tarjetas].[Metrica].&amp;[" &amp; $A79 &amp; "]",
"[Base_Tarjetas].[SEGMENTO_DESCRIP]","[Base_Tarjetas].[SEGMENTO_DESCRIP].&amp;[" &amp; $C$6 &amp; "]",
"[Base_Tarjetas].[SITUACION]","[Base_Tarjetas].[SITUACION].&amp;[" &amp; $C79 &amp; "]",
"[Base_Tarjetas].[TIPO]","[Base_Tarjetas].[TIPO].&amp;[" &amp; $C$1 &amp; "]")/1000,
0)</f>
        <v>0</v>
      </c>
      <c r="AD79" s="8">
        <f>IFERROR(
GETPIVOTDATA("[Base_Tarjetas].[Importe]",TDinamica_R!$A$3,
"[Base_Tarjetas].[PERIODO]","[Base_Tarjetas].[PERIODO].&amp;[" &amp; TEXT(AD$6,"yyyymm") &amp; "]",
"[Base_Tarjetas].[Metrica]","[Base_Tarjetas].[Metrica].&amp;[" &amp; $A79 &amp; "]",
"[Base_Tarjetas].[SEGMENTO_DESCRIP]","[Base_Tarjetas].[SEGMENTO_DESCRIP].&amp;[" &amp; $C$6 &amp; "]",
"[Base_Tarjetas].[SITUACION]","[Base_Tarjetas].[SITUACION].&amp;[" &amp; $C79 &amp; "]",
"[Base_Tarjetas].[TIPO]","[Base_Tarjetas].[TIPO].&amp;[" &amp; $C$1 &amp; "]")/1000,
0)</f>
        <v>0</v>
      </c>
      <c r="AE79" s="8">
        <f>IFERROR(
GETPIVOTDATA("[Base_Tarjetas].[Importe]",TDinamica_R!$A$3,
"[Base_Tarjetas].[PERIODO]","[Base_Tarjetas].[PERIODO].&amp;[" &amp; TEXT(AE$6,"yyyymm") &amp; "]",
"[Base_Tarjetas].[Metrica]","[Base_Tarjetas].[Metrica].&amp;[" &amp; $A79 &amp; "]",
"[Base_Tarjetas].[SEGMENTO_DESCRIP]","[Base_Tarjetas].[SEGMENTO_DESCRIP].&amp;[" &amp; $C$6 &amp; "]",
"[Base_Tarjetas].[SITUACION]","[Base_Tarjetas].[SITUACION].&amp;[" &amp; $C79 &amp; "]",
"[Base_Tarjetas].[TIPO]","[Base_Tarjetas].[TIPO].&amp;[" &amp; $C$1 &amp; "]")/1000,
0)</f>
        <v>0</v>
      </c>
      <c r="AF79" s="8">
        <f>IFERROR(
GETPIVOTDATA("[Base_Tarjetas].[Importe]",TDinamica_R!$A$3,
"[Base_Tarjetas].[PERIODO]","[Base_Tarjetas].[PERIODO].&amp;[" &amp; TEXT(AF$6,"yyyymm") &amp; "]",
"[Base_Tarjetas].[Metrica]","[Base_Tarjetas].[Metrica].&amp;[" &amp; $A79 &amp; "]",
"[Base_Tarjetas].[SEGMENTO_DESCRIP]","[Base_Tarjetas].[SEGMENTO_DESCRIP].&amp;[" &amp; $C$6 &amp; "]",
"[Base_Tarjetas].[SITUACION]","[Base_Tarjetas].[SITUACION].&amp;[" &amp; $C79 &amp; "]",
"[Base_Tarjetas].[TIPO]","[Base_Tarjetas].[TIPO].&amp;[" &amp; $C$1 &amp; "]")/1000,
0)</f>
        <v>0</v>
      </c>
      <c r="AG79" s="8">
        <f>IFERROR(
GETPIVOTDATA("[Base_Tarjetas].[Importe]",TDinamica_R!$A$3,
"[Base_Tarjetas].[PERIODO]","[Base_Tarjetas].[PERIODO].&amp;[" &amp; TEXT(AG$6,"yyyymm") &amp; "]",
"[Base_Tarjetas].[Metrica]","[Base_Tarjetas].[Metrica].&amp;[" &amp; $A79 &amp; "]",
"[Base_Tarjetas].[SEGMENTO_DESCRIP]","[Base_Tarjetas].[SEGMENTO_DESCRIP].&amp;[" &amp; $C$6 &amp; "]",
"[Base_Tarjetas].[SITUACION]","[Base_Tarjetas].[SITUACION].&amp;[" &amp; $C79 &amp; "]",
"[Base_Tarjetas].[TIPO]","[Base_Tarjetas].[TIPO].&amp;[" &amp; $C$1 &amp; "]")/1000,
0)</f>
        <v>0</v>
      </c>
      <c r="AH79" s="8">
        <f>IFERROR(
GETPIVOTDATA("[Base_Tarjetas].[Importe]",TDinamica_R!$A$3,
"[Base_Tarjetas].[PERIODO]","[Base_Tarjetas].[PERIODO].&amp;[" &amp; TEXT(AH$6,"yyyymm") &amp; "]",
"[Base_Tarjetas].[Metrica]","[Base_Tarjetas].[Metrica].&amp;[" &amp; $A79 &amp; "]",
"[Base_Tarjetas].[SEGMENTO_DESCRIP]","[Base_Tarjetas].[SEGMENTO_DESCRIP].&amp;[" &amp; $C$6 &amp; "]",
"[Base_Tarjetas].[SITUACION]","[Base_Tarjetas].[SITUACION].&amp;[" &amp; $C79 &amp; "]",
"[Base_Tarjetas].[TIPO]","[Base_Tarjetas].[TIPO].&amp;[" &amp; $C$1 &amp; "]")/1000,
0)</f>
        <v>0</v>
      </c>
      <c r="AI79" s="8">
        <f>IFERROR(
GETPIVOTDATA("[Base_Tarjetas].[Importe]",TDinamica_R!$A$3,
"[Base_Tarjetas].[PERIODO]","[Base_Tarjetas].[PERIODO].&amp;[" &amp; TEXT(AI$6,"yyyymm") &amp; "]",
"[Base_Tarjetas].[Metrica]","[Base_Tarjetas].[Metrica].&amp;[" &amp; $A79 &amp; "]",
"[Base_Tarjetas].[SEGMENTO_DESCRIP]","[Base_Tarjetas].[SEGMENTO_DESCRIP].&amp;[" &amp; $C$6 &amp; "]",
"[Base_Tarjetas].[SITUACION]","[Base_Tarjetas].[SITUACION].&amp;[" &amp; $C79 &amp; "]",
"[Base_Tarjetas].[TIPO]","[Base_Tarjetas].[TIPO].&amp;[" &amp; $C$1 &amp; "]")/1000,
0)</f>
        <v>0</v>
      </c>
      <c r="AJ79" s="8">
        <f>IFERROR(
GETPIVOTDATA("[Base_Tarjetas].[Importe]",TDinamica_R!$A$3,
"[Base_Tarjetas].[PERIODO]","[Base_Tarjetas].[PERIODO].&amp;[" &amp; TEXT(AJ$6,"yyyymm") &amp; "]",
"[Base_Tarjetas].[Metrica]","[Base_Tarjetas].[Metrica].&amp;[" &amp; $A79 &amp; "]",
"[Base_Tarjetas].[SEGMENTO_DESCRIP]","[Base_Tarjetas].[SEGMENTO_DESCRIP].&amp;[" &amp; $C$6 &amp; "]",
"[Base_Tarjetas].[SITUACION]","[Base_Tarjetas].[SITUACION].&amp;[" &amp; $C79 &amp; "]",
"[Base_Tarjetas].[TIPO]","[Base_Tarjetas].[TIPO].&amp;[" &amp; $C$1 &amp; "]")/1000,
0)</f>
        <v>0</v>
      </c>
      <c r="AK79" s="8">
        <f>IFERROR(
GETPIVOTDATA("[Base_Tarjetas].[Importe]",TDinamica_R!$A$3,
"[Base_Tarjetas].[PERIODO]","[Base_Tarjetas].[PERIODO].&amp;[" &amp; TEXT(AK$6,"yyyymm") &amp; "]",
"[Base_Tarjetas].[Metrica]","[Base_Tarjetas].[Metrica].&amp;[" &amp; $A79 &amp; "]",
"[Base_Tarjetas].[SEGMENTO_DESCRIP]","[Base_Tarjetas].[SEGMENTO_DESCRIP].&amp;[" &amp; $C$6 &amp; "]",
"[Base_Tarjetas].[SITUACION]","[Base_Tarjetas].[SITUACION].&amp;[" &amp; $C79 &amp; "]",
"[Base_Tarjetas].[TIPO]","[Base_Tarjetas].[TIPO].&amp;[" &amp; $C$1 &amp; "]")/1000,
0)</f>
        <v>0</v>
      </c>
      <c r="AL79" s="8">
        <f>IFERROR(
GETPIVOTDATA("[Base_Tarjetas].[Importe]",TDinamica_R!$A$3,
"[Base_Tarjetas].[PERIODO]","[Base_Tarjetas].[PERIODO].&amp;[" &amp; TEXT(AL$6,"yyyymm") &amp; "]",
"[Base_Tarjetas].[Metrica]","[Base_Tarjetas].[Metrica].&amp;[" &amp; $A79 &amp; "]",
"[Base_Tarjetas].[SEGMENTO_DESCRIP]","[Base_Tarjetas].[SEGMENTO_DESCRIP].&amp;[" &amp; $C$6 &amp; "]",
"[Base_Tarjetas].[SITUACION]","[Base_Tarjetas].[SITUACION].&amp;[" &amp; $C79 &amp; "]",
"[Base_Tarjetas].[TIPO]","[Base_Tarjetas].[TIPO].&amp;[" &amp; $C$1 &amp; "]")/1000,
0)</f>
        <v>0</v>
      </c>
      <c r="AM79" s="8">
        <f>IFERROR(
GETPIVOTDATA("[Base_Tarjetas].[Importe]",TDinamica_R!$A$3,
"[Base_Tarjetas].[PERIODO]","[Base_Tarjetas].[PERIODO].&amp;[" &amp; TEXT(AM$6,"yyyymm") &amp; "]",
"[Base_Tarjetas].[Metrica]","[Base_Tarjetas].[Metrica].&amp;[" &amp; $A79 &amp; "]",
"[Base_Tarjetas].[SEGMENTO_DESCRIP]","[Base_Tarjetas].[SEGMENTO_DESCRIP].&amp;[" &amp; $C$6 &amp; "]",
"[Base_Tarjetas].[SITUACION]","[Base_Tarjetas].[SITUACION].&amp;[" &amp; $C79 &amp; "]",
"[Base_Tarjetas].[TIPO]","[Base_Tarjetas].[TIPO].&amp;[" &amp; $C$1 &amp; "]")/1000,
0)</f>
        <v>0</v>
      </c>
      <c r="AN79" s="8">
        <f>IFERROR(
GETPIVOTDATA("[Base_Tarjetas].[Importe]",TDinamica_R!$A$3,
"[Base_Tarjetas].[PERIODO]","[Base_Tarjetas].[PERIODO].&amp;[" &amp; TEXT(AN$6,"yyyymm") &amp; "]",
"[Base_Tarjetas].[Metrica]","[Base_Tarjetas].[Metrica].&amp;[" &amp; $A79 &amp; "]",
"[Base_Tarjetas].[SEGMENTO_DESCRIP]","[Base_Tarjetas].[SEGMENTO_DESCRIP].&amp;[" &amp; $C$6 &amp; "]",
"[Base_Tarjetas].[SITUACION]","[Base_Tarjetas].[SITUACION].&amp;[" &amp; $C79 &amp; "]",
"[Base_Tarjetas].[TIPO]","[Base_Tarjetas].[TIPO].&amp;[" &amp; $C$1 &amp; "]")/1000,
0)</f>
        <v>0</v>
      </c>
      <c r="AO79" s="8">
        <f>IFERROR(
GETPIVOTDATA("[Base_Tarjetas].[Importe]",TDinamica_R!$A$3,
"[Base_Tarjetas].[PERIODO]","[Base_Tarjetas].[PERIODO].&amp;[" &amp; TEXT(AO$6,"yyyymm") &amp; "]",
"[Base_Tarjetas].[Metrica]","[Base_Tarjetas].[Metrica].&amp;[" &amp; $A79 &amp; "]",
"[Base_Tarjetas].[SEGMENTO_DESCRIP]","[Base_Tarjetas].[SEGMENTO_DESCRIP].&amp;[" &amp; $C$6 &amp; "]",
"[Base_Tarjetas].[SITUACION]","[Base_Tarjetas].[SITUACION].&amp;[" &amp; $C79 &amp; "]",
"[Base_Tarjetas].[TIPO]","[Base_Tarjetas].[TIPO].&amp;[" &amp; $C$1 &amp; "]")/1000,
0)</f>
        <v>0</v>
      </c>
      <c r="AP79" s="8">
        <f>IFERROR(
GETPIVOTDATA("[Base_Tarjetas].[Importe]",TDinamica_R!$A$3,
"[Base_Tarjetas].[PERIODO]","[Base_Tarjetas].[PERIODO].&amp;[" &amp; TEXT(AP$6,"yyyymm") &amp; "]",
"[Base_Tarjetas].[Metrica]","[Base_Tarjetas].[Metrica].&amp;[" &amp; $A79 &amp; "]",
"[Base_Tarjetas].[SEGMENTO_DESCRIP]","[Base_Tarjetas].[SEGMENTO_DESCRIP].&amp;[" &amp; $C$6 &amp; "]",
"[Base_Tarjetas].[SITUACION]","[Base_Tarjetas].[SITUACION].&amp;[" &amp; $C79 &amp; "]",
"[Base_Tarjetas].[TIPO]","[Base_Tarjetas].[TIPO].&amp;[" &amp; $C$1 &amp; "]")/1000,
0)</f>
        <v>0</v>
      </c>
      <c r="AQ79" s="8">
        <f>IFERROR(
GETPIVOTDATA("[Base_Tarjetas].[Importe]",TDinamica_R!$A$3,
"[Base_Tarjetas].[PERIODO]","[Base_Tarjetas].[PERIODO].&amp;[" &amp; TEXT(AQ$6,"yyyymm") &amp; "]",
"[Base_Tarjetas].[Metrica]","[Base_Tarjetas].[Metrica].&amp;[" &amp; $A79 &amp; "]",
"[Base_Tarjetas].[SEGMENTO_DESCRIP]","[Base_Tarjetas].[SEGMENTO_DESCRIP].&amp;[" &amp; $C$6 &amp; "]",
"[Base_Tarjetas].[SITUACION]","[Base_Tarjetas].[SITUACION].&amp;[" &amp; $C79 &amp; "]",
"[Base_Tarjetas].[TIPO]","[Base_Tarjetas].[TIPO].&amp;[" &amp; $C$1 &amp; "]")/1000,
0)</f>
        <v>0</v>
      </c>
      <c r="AR79" s="8">
        <f>IFERROR(
GETPIVOTDATA("[Base_Tarjetas].[Importe]",TDinamica_R!$A$3,
"[Base_Tarjetas].[PERIODO]","[Base_Tarjetas].[PERIODO].&amp;[" &amp; TEXT(AR$6,"yyyymm") &amp; "]",
"[Base_Tarjetas].[Metrica]","[Base_Tarjetas].[Metrica].&amp;[" &amp; $A79 &amp; "]",
"[Base_Tarjetas].[SEGMENTO_DESCRIP]","[Base_Tarjetas].[SEGMENTO_DESCRIP].&amp;[" &amp; $C$6 &amp; "]",
"[Base_Tarjetas].[SITUACION]","[Base_Tarjetas].[SITUACION].&amp;[" &amp; $C79 &amp; "]",
"[Base_Tarjetas].[TIPO]","[Base_Tarjetas].[TIPO].&amp;[" &amp; $C$1 &amp; "]")/1000,
0)</f>
        <v>0</v>
      </c>
      <c r="AS79" s="8">
        <f>IFERROR(
GETPIVOTDATA("[Base_Tarjetas].[Importe]",TDinamica_R!$A$3,
"[Base_Tarjetas].[PERIODO]","[Base_Tarjetas].[PERIODO].&amp;[" &amp; TEXT(AS$6,"yyyymm") &amp; "]",
"[Base_Tarjetas].[Metrica]","[Base_Tarjetas].[Metrica].&amp;[" &amp; $A79 &amp; "]",
"[Base_Tarjetas].[SEGMENTO_DESCRIP]","[Base_Tarjetas].[SEGMENTO_DESCRIP].&amp;[" &amp; $C$6 &amp; "]",
"[Base_Tarjetas].[SITUACION]","[Base_Tarjetas].[SITUACION].&amp;[" &amp; $C79 &amp; "]",
"[Base_Tarjetas].[TIPO]","[Base_Tarjetas].[TIPO].&amp;[" &amp; $C$1 &amp; "]")/1000,
0)</f>
        <v>0</v>
      </c>
      <c r="AT79" s="8">
        <f>IFERROR(
GETPIVOTDATA("[Base_Tarjetas].[Importe]",TDinamica_R!$A$3,
"[Base_Tarjetas].[PERIODO]","[Base_Tarjetas].[PERIODO].&amp;[" &amp; TEXT(AT$6,"yyyymm") &amp; "]",
"[Base_Tarjetas].[Metrica]","[Base_Tarjetas].[Metrica].&amp;[" &amp; $A79 &amp; "]",
"[Base_Tarjetas].[SEGMENTO_DESCRIP]","[Base_Tarjetas].[SEGMENTO_DESCRIP].&amp;[" &amp; $C$6 &amp; "]",
"[Base_Tarjetas].[SITUACION]","[Base_Tarjetas].[SITUACION].&amp;[" &amp; $C79 &amp; "]",
"[Base_Tarjetas].[TIPO]","[Base_Tarjetas].[TIPO].&amp;[" &amp; $C$1 &amp; "]")/1000,
0)</f>
        <v>0</v>
      </c>
      <c r="AU79" s="8">
        <f>IFERROR(
GETPIVOTDATA("[Base_Tarjetas].[Importe]",TDinamica_R!$A$3,
"[Base_Tarjetas].[PERIODO]","[Base_Tarjetas].[PERIODO].&amp;[" &amp; TEXT(AU$6,"yyyymm") &amp; "]",
"[Base_Tarjetas].[Metrica]","[Base_Tarjetas].[Metrica].&amp;[" &amp; $A79 &amp; "]",
"[Base_Tarjetas].[SEGMENTO_DESCRIP]","[Base_Tarjetas].[SEGMENTO_DESCRIP].&amp;[" &amp; $C$6 &amp; "]",
"[Base_Tarjetas].[SITUACION]","[Base_Tarjetas].[SITUACION].&amp;[" &amp; $C79 &amp; "]",
"[Base_Tarjetas].[TIPO]","[Base_Tarjetas].[TIPO].&amp;[" &amp; $C$1 &amp; "]")/1000,
0)</f>
        <v>0</v>
      </c>
      <c r="AV79" s="8">
        <f>IFERROR(
GETPIVOTDATA("[Base_Tarjetas].[Importe]",TDinamica_R!$A$3,
"[Base_Tarjetas].[PERIODO]","[Base_Tarjetas].[PERIODO].&amp;[" &amp; TEXT(AV$6,"yyyymm") &amp; "]",
"[Base_Tarjetas].[Metrica]","[Base_Tarjetas].[Metrica].&amp;[" &amp; $A79 &amp; "]",
"[Base_Tarjetas].[SEGMENTO_DESCRIP]","[Base_Tarjetas].[SEGMENTO_DESCRIP].&amp;[" &amp; $C$6 &amp; "]",
"[Base_Tarjetas].[SITUACION]","[Base_Tarjetas].[SITUACION].&amp;[" &amp; $C79 &amp; "]",
"[Base_Tarjetas].[TIPO]","[Base_Tarjetas].[TIPO].&amp;[" &amp; $C$1 &amp; "]")/1000,
0)</f>
        <v>0</v>
      </c>
      <c r="AW79" s="8">
        <f>IFERROR(
GETPIVOTDATA("[Base_Tarjetas].[Importe]",TDinamica_R!$A$3,
"[Base_Tarjetas].[PERIODO]","[Base_Tarjetas].[PERIODO].&amp;[" &amp; TEXT(AW$6,"yyyymm") &amp; "]",
"[Base_Tarjetas].[Metrica]","[Base_Tarjetas].[Metrica].&amp;[" &amp; $A79 &amp; "]",
"[Base_Tarjetas].[SEGMENTO_DESCRIP]","[Base_Tarjetas].[SEGMENTO_DESCRIP].&amp;[" &amp; $C$6 &amp; "]",
"[Base_Tarjetas].[SITUACION]","[Base_Tarjetas].[SITUACION].&amp;[" &amp; $C79 &amp; "]",
"[Base_Tarjetas].[TIPO]","[Base_Tarjetas].[TIPO].&amp;[" &amp; $C$1 &amp; "]")/1000,
0)</f>
        <v>0</v>
      </c>
      <c r="AX79" s="8">
        <f>IFERROR(
GETPIVOTDATA("[Base_Tarjetas].[Importe]",TDinamica_R!$A$3,
"[Base_Tarjetas].[PERIODO]","[Base_Tarjetas].[PERIODO].&amp;[" &amp; TEXT(AX$6,"yyyymm") &amp; "]",
"[Base_Tarjetas].[Metrica]","[Base_Tarjetas].[Metrica].&amp;[" &amp; $A79 &amp; "]",
"[Base_Tarjetas].[SEGMENTO_DESCRIP]","[Base_Tarjetas].[SEGMENTO_DESCRIP].&amp;[" &amp; $C$6 &amp; "]",
"[Base_Tarjetas].[SITUACION]","[Base_Tarjetas].[SITUACION].&amp;[" &amp; $C79 &amp; "]",
"[Base_Tarjetas].[TIPO]","[Base_Tarjetas].[TIPO].&amp;[" &amp; $C$1 &amp; "]")/1000,
0)</f>
        <v>0</v>
      </c>
      <c r="AY79" s="8">
        <f>IFERROR(
GETPIVOTDATA("[Base_Tarjetas].[Importe]",TDinamica_R!$A$3,
"[Base_Tarjetas].[PERIODO]","[Base_Tarjetas].[PERIODO].&amp;[" &amp; TEXT(AY$6,"yyyymm") &amp; "]",
"[Base_Tarjetas].[Metrica]","[Base_Tarjetas].[Metrica].&amp;[" &amp; $A79 &amp; "]",
"[Base_Tarjetas].[SEGMENTO_DESCRIP]","[Base_Tarjetas].[SEGMENTO_DESCRIP].&amp;[" &amp; $C$6 &amp; "]",
"[Base_Tarjetas].[SITUACION]","[Base_Tarjetas].[SITUACION].&amp;[" &amp; $C79 &amp; "]",
"[Base_Tarjetas].[TIPO]","[Base_Tarjetas].[TIPO].&amp;[" &amp; $C$1 &amp; "]")/1000,
0)</f>
        <v>0</v>
      </c>
      <c r="AZ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TEXT(AZ$6,"yyyymm") &amp; "]"),
0)</f>
        <v>0</v>
      </c>
      <c r="BA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TEXT(BA$6,"yyyymm") &amp; "]"),
0)</f>
        <v>0</v>
      </c>
      <c r="BB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TEXT(BB$6,"yyyymm") &amp; "]"),
0)</f>
        <v>0</v>
      </c>
      <c r="BC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TEXT(BC$6,"yyyymm") &amp; "]"),
0)</f>
        <v>0</v>
      </c>
      <c r="BD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TEXT(BD$6,"yyyymm") &amp; "]"),
0)</f>
        <v>0</v>
      </c>
      <c r="BE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TEXT(BE$6,"yyyymm") &amp; "]"),
0)</f>
        <v>0</v>
      </c>
      <c r="BF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TEXT(BF$6,"yyyymm") &amp; "]"),
0)</f>
        <v>0</v>
      </c>
      <c r="BG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TEXT(BG$6,"yyyymm") &amp; "]"),
0)</f>
        <v>0</v>
      </c>
      <c r="BH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TEXT(BH$6,"yyyymm") &amp; "]"),
0)</f>
        <v>0</v>
      </c>
      <c r="BI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TEXT(BI$6,"yyyymm") &amp; "]"),
0)</f>
        <v>0</v>
      </c>
      <c r="BJ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TEXT(BJ$6,"yyyymm") &amp; "]"),
0)</f>
        <v>0</v>
      </c>
      <c r="BK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TEXT(BK$6,"yyyymm") &amp; "]"),
0)</f>
        <v>0</v>
      </c>
      <c r="BO79" s="24">
        <f t="shared" ref="BO79:BT82" si="49">SUMIFS($D79:$BM79,$D$6:$BM$6,"&gt;="&amp;BO$2,$D$6:$BM$6,"&lt;="&amp;BO$6,$D$5:$BM$5,BO$5)</f>
        <v>0</v>
      </c>
      <c r="BP79" s="24">
        <f t="shared" si="49"/>
        <v>0</v>
      </c>
      <c r="BQ79" s="24">
        <f t="shared" si="49"/>
        <v>0</v>
      </c>
      <c r="BR79" s="24">
        <f t="shared" si="49"/>
        <v>0</v>
      </c>
      <c r="BS79" s="24">
        <f t="shared" si="49"/>
        <v>0</v>
      </c>
      <c r="BT79" s="24">
        <f t="shared" si="49"/>
        <v>0</v>
      </c>
    </row>
    <row r="80" spans="1:72" outlineLevel="1" x14ac:dyDescent="0.25">
      <c r="A80" s="11" t="s">
        <v>35</v>
      </c>
      <c r="C80" s="2"/>
      <c r="D80" s="8">
        <f>IFERROR(
GETPIVOTDATA("[Base_Tarjetas].[Importe]",TDinamica_R!$A$3,
"[Base_Tarjetas].[PERIODO]","[Base_Tarjetas].[PERIODO].&amp;[" &amp; TEXT(D$6,"yyyymm") &amp; "]",
"[Base_Tarjetas].[Metrica]","[Base_Tarjetas].[Metrica].&amp;[" &amp; $A80 &amp; "]",
"[Base_Tarjetas].[SEGMENTO_DESCRIP]","[Base_Tarjetas].[SEGMENTO_DESCRIP].&amp;[" &amp; $C$6 &amp; "]",
"[Base_Tarjetas].[SITUACION]","[Base_Tarjetas].[SITUACION].&amp;[" &amp; $C80 &amp; "]",
"[Base_Tarjetas].[TIPO]","[Base_Tarjetas].[TIPO].&amp;[" &amp; $C$1 &amp; "]")/1000,
0)</f>
        <v>0</v>
      </c>
      <c r="E80" s="8">
        <f>IFERROR(
GETPIVOTDATA("[Base_Tarjetas].[Importe]",TDinamica_R!$A$3,
"[Base_Tarjetas].[PERIODO]","[Base_Tarjetas].[PERIODO].&amp;[" &amp; TEXT(E$6,"yyyymm") &amp; "]",
"[Base_Tarjetas].[Metrica]","[Base_Tarjetas].[Metrica].&amp;[" &amp; $A80 &amp; "]",
"[Base_Tarjetas].[SEGMENTO_DESCRIP]","[Base_Tarjetas].[SEGMENTO_DESCRIP].&amp;[" &amp; $C$6 &amp; "]",
"[Base_Tarjetas].[SITUACION]","[Base_Tarjetas].[SITUACION].&amp;[" &amp; $C80 &amp; "]",
"[Base_Tarjetas].[TIPO]","[Base_Tarjetas].[TIPO].&amp;[" &amp; $C$1 &amp; "]")/1000,
0)</f>
        <v>0</v>
      </c>
      <c r="F80" s="8">
        <f>IFERROR(
GETPIVOTDATA("[Base_Tarjetas].[Importe]",TDinamica_R!$A$3,
"[Base_Tarjetas].[PERIODO]","[Base_Tarjetas].[PERIODO].&amp;[" &amp; TEXT(F$6,"yyyymm") &amp; "]",
"[Base_Tarjetas].[Metrica]","[Base_Tarjetas].[Metrica].&amp;[" &amp; $A80 &amp; "]",
"[Base_Tarjetas].[SEGMENTO_DESCRIP]","[Base_Tarjetas].[SEGMENTO_DESCRIP].&amp;[" &amp; $C$6 &amp; "]",
"[Base_Tarjetas].[SITUACION]","[Base_Tarjetas].[SITUACION].&amp;[" &amp; $C80 &amp; "]",
"[Base_Tarjetas].[TIPO]","[Base_Tarjetas].[TIPO].&amp;[" &amp; $C$1 &amp; "]")/1000,
0)</f>
        <v>0</v>
      </c>
      <c r="G80" s="8">
        <f>IFERROR(
GETPIVOTDATA("[Base_Tarjetas].[Importe]",TDinamica_R!$A$3,
"[Base_Tarjetas].[PERIODO]","[Base_Tarjetas].[PERIODO].&amp;[" &amp; TEXT(G$6,"yyyymm") &amp; "]",
"[Base_Tarjetas].[Metrica]","[Base_Tarjetas].[Metrica].&amp;[" &amp; $A80 &amp; "]",
"[Base_Tarjetas].[SEGMENTO_DESCRIP]","[Base_Tarjetas].[SEGMENTO_DESCRIP].&amp;[" &amp; $C$6 &amp; "]",
"[Base_Tarjetas].[SITUACION]","[Base_Tarjetas].[SITUACION].&amp;[" &amp; $C80 &amp; "]",
"[Base_Tarjetas].[TIPO]","[Base_Tarjetas].[TIPO].&amp;[" &amp; $C$1 &amp; "]")/1000,
0)</f>
        <v>0</v>
      </c>
      <c r="H80" s="8">
        <f>IFERROR(
GETPIVOTDATA("[Base_Tarjetas].[Importe]",TDinamica_R!$A$3,
"[Base_Tarjetas].[PERIODO]","[Base_Tarjetas].[PERIODO].&amp;[" &amp; TEXT(H$6,"yyyymm") &amp; "]",
"[Base_Tarjetas].[Metrica]","[Base_Tarjetas].[Metrica].&amp;[" &amp; $A80 &amp; "]",
"[Base_Tarjetas].[SEGMENTO_DESCRIP]","[Base_Tarjetas].[SEGMENTO_DESCRIP].&amp;[" &amp; $C$6 &amp; "]",
"[Base_Tarjetas].[SITUACION]","[Base_Tarjetas].[SITUACION].&amp;[" &amp; $C80 &amp; "]",
"[Base_Tarjetas].[TIPO]","[Base_Tarjetas].[TIPO].&amp;[" &amp; $C$1 &amp; "]")/1000,
0)</f>
        <v>0</v>
      </c>
      <c r="I80" s="8">
        <f>IFERROR(
GETPIVOTDATA("[Base_Tarjetas].[Importe]",TDinamica_R!$A$3,
"[Base_Tarjetas].[PERIODO]","[Base_Tarjetas].[PERIODO].&amp;[" &amp; TEXT(I$6,"yyyymm") &amp; "]",
"[Base_Tarjetas].[Metrica]","[Base_Tarjetas].[Metrica].&amp;[" &amp; $A80 &amp; "]",
"[Base_Tarjetas].[SEGMENTO_DESCRIP]","[Base_Tarjetas].[SEGMENTO_DESCRIP].&amp;[" &amp; $C$6 &amp; "]",
"[Base_Tarjetas].[SITUACION]","[Base_Tarjetas].[SITUACION].&amp;[" &amp; $C80 &amp; "]",
"[Base_Tarjetas].[TIPO]","[Base_Tarjetas].[TIPO].&amp;[" &amp; $C$1 &amp; "]")/1000,
0)</f>
        <v>0</v>
      </c>
      <c r="J80" s="8">
        <f>IFERROR(
GETPIVOTDATA("[Base_Tarjetas].[Importe]",TDinamica_R!$A$3,
"[Base_Tarjetas].[PERIODO]","[Base_Tarjetas].[PERIODO].&amp;[" &amp; TEXT(J$6,"yyyymm") &amp; "]",
"[Base_Tarjetas].[Metrica]","[Base_Tarjetas].[Metrica].&amp;[" &amp; $A80 &amp; "]",
"[Base_Tarjetas].[SEGMENTO_DESCRIP]","[Base_Tarjetas].[SEGMENTO_DESCRIP].&amp;[" &amp; $C$6 &amp; "]",
"[Base_Tarjetas].[SITUACION]","[Base_Tarjetas].[SITUACION].&amp;[" &amp; $C80 &amp; "]",
"[Base_Tarjetas].[TIPO]","[Base_Tarjetas].[TIPO].&amp;[" &amp; $C$1 &amp; "]")/1000,
0)</f>
        <v>0</v>
      </c>
      <c r="K80" s="8">
        <f>IFERROR(
GETPIVOTDATA("[Base_Tarjetas].[Importe]",TDinamica_R!$A$3,
"[Base_Tarjetas].[PERIODO]","[Base_Tarjetas].[PERIODO].&amp;[" &amp; TEXT(K$6,"yyyymm") &amp; "]",
"[Base_Tarjetas].[Metrica]","[Base_Tarjetas].[Metrica].&amp;[" &amp; $A80 &amp; "]",
"[Base_Tarjetas].[SEGMENTO_DESCRIP]","[Base_Tarjetas].[SEGMENTO_DESCRIP].&amp;[" &amp; $C$6 &amp; "]",
"[Base_Tarjetas].[SITUACION]","[Base_Tarjetas].[SITUACION].&amp;[" &amp; $C80 &amp; "]",
"[Base_Tarjetas].[TIPO]","[Base_Tarjetas].[TIPO].&amp;[" &amp; $C$1 &amp; "]")/1000,
0)</f>
        <v>0</v>
      </c>
      <c r="L80" s="8">
        <f>IFERROR(
GETPIVOTDATA("[Base_Tarjetas].[Importe]",TDinamica_R!$A$3,
"[Base_Tarjetas].[PERIODO]","[Base_Tarjetas].[PERIODO].&amp;[" &amp; TEXT(L$6,"yyyymm") &amp; "]",
"[Base_Tarjetas].[Metrica]","[Base_Tarjetas].[Metrica].&amp;[" &amp; $A80 &amp; "]",
"[Base_Tarjetas].[SEGMENTO_DESCRIP]","[Base_Tarjetas].[SEGMENTO_DESCRIP].&amp;[" &amp; $C$6 &amp; "]",
"[Base_Tarjetas].[SITUACION]","[Base_Tarjetas].[SITUACION].&amp;[" &amp; $C80 &amp; "]",
"[Base_Tarjetas].[TIPO]","[Base_Tarjetas].[TIPO].&amp;[" &amp; $C$1 &amp; "]")/1000,
0)</f>
        <v>0</v>
      </c>
      <c r="M80" s="8">
        <f>IFERROR(
GETPIVOTDATA("[Base_Tarjetas].[Importe]",TDinamica_R!$A$3,
"[Base_Tarjetas].[PERIODO]","[Base_Tarjetas].[PERIODO].&amp;[" &amp; TEXT(M$6,"yyyymm") &amp; "]",
"[Base_Tarjetas].[Metrica]","[Base_Tarjetas].[Metrica].&amp;[" &amp; $A80 &amp; "]",
"[Base_Tarjetas].[SEGMENTO_DESCRIP]","[Base_Tarjetas].[SEGMENTO_DESCRIP].&amp;[" &amp; $C$6 &amp; "]",
"[Base_Tarjetas].[SITUACION]","[Base_Tarjetas].[SITUACION].&amp;[" &amp; $C80 &amp; "]",
"[Base_Tarjetas].[TIPO]","[Base_Tarjetas].[TIPO].&amp;[" &amp; $C$1 &amp; "]")/1000,
0)</f>
        <v>0</v>
      </c>
      <c r="N80" s="8">
        <f>IFERROR(
GETPIVOTDATA("[Base_Tarjetas].[Importe]",TDinamica_R!$A$3,
"[Base_Tarjetas].[PERIODO]","[Base_Tarjetas].[PERIODO].&amp;[" &amp; TEXT(N$6,"yyyymm") &amp; "]",
"[Base_Tarjetas].[Metrica]","[Base_Tarjetas].[Metrica].&amp;[" &amp; $A80 &amp; "]",
"[Base_Tarjetas].[SEGMENTO_DESCRIP]","[Base_Tarjetas].[SEGMENTO_DESCRIP].&amp;[" &amp; $C$6 &amp; "]",
"[Base_Tarjetas].[SITUACION]","[Base_Tarjetas].[SITUACION].&amp;[" &amp; $C80 &amp; "]",
"[Base_Tarjetas].[TIPO]","[Base_Tarjetas].[TIPO].&amp;[" &amp; $C$1 &amp; "]")/1000,
0)</f>
        <v>0</v>
      </c>
      <c r="O80" s="8">
        <f>IFERROR(
GETPIVOTDATA("[Base_Tarjetas].[Importe]",TDinamica_R!$A$3,
"[Base_Tarjetas].[PERIODO]","[Base_Tarjetas].[PERIODO].&amp;[" &amp; TEXT(O$6,"yyyymm") &amp; "]",
"[Base_Tarjetas].[Metrica]","[Base_Tarjetas].[Metrica].&amp;[" &amp; $A80 &amp; "]",
"[Base_Tarjetas].[SEGMENTO_DESCRIP]","[Base_Tarjetas].[SEGMENTO_DESCRIP].&amp;[" &amp; $C$6 &amp; "]",
"[Base_Tarjetas].[SITUACION]","[Base_Tarjetas].[SITUACION].&amp;[" &amp; $C80 &amp; "]",
"[Base_Tarjetas].[TIPO]","[Base_Tarjetas].[TIPO].&amp;[" &amp; $C$1 &amp; "]")/1000,
0)</f>
        <v>0</v>
      </c>
      <c r="P80" s="8">
        <f>IFERROR(
GETPIVOTDATA("[Base_Tarjetas].[Importe]",TDinamica_R!$A$3,
"[Base_Tarjetas].[PERIODO]","[Base_Tarjetas].[PERIODO].&amp;[" &amp; TEXT(P$6,"yyyymm") &amp; "]",
"[Base_Tarjetas].[Metrica]","[Base_Tarjetas].[Metrica].&amp;[" &amp; $A80 &amp; "]",
"[Base_Tarjetas].[SEGMENTO_DESCRIP]","[Base_Tarjetas].[SEGMENTO_DESCRIP].&amp;[" &amp; $C$6 &amp; "]",
"[Base_Tarjetas].[SITUACION]","[Base_Tarjetas].[SITUACION].&amp;[" &amp; $C80 &amp; "]",
"[Base_Tarjetas].[TIPO]","[Base_Tarjetas].[TIPO].&amp;[" &amp; $C$1 &amp; "]")/1000,
0)</f>
        <v>0</v>
      </c>
      <c r="Q80" s="8">
        <f>IFERROR(
GETPIVOTDATA("[Base_Tarjetas].[Importe]",TDinamica_R!$A$3,
"[Base_Tarjetas].[PERIODO]","[Base_Tarjetas].[PERIODO].&amp;[" &amp; TEXT(Q$6,"yyyymm") &amp; "]",
"[Base_Tarjetas].[Metrica]","[Base_Tarjetas].[Metrica].&amp;[" &amp; $A80 &amp; "]",
"[Base_Tarjetas].[SEGMENTO_DESCRIP]","[Base_Tarjetas].[SEGMENTO_DESCRIP].&amp;[" &amp; $C$6 &amp; "]",
"[Base_Tarjetas].[SITUACION]","[Base_Tarjetas].[SITUACION].&amp;[" &amp; $C80 &amp; "]",
"[Base_Tarjetas].[TIPO]","[Base_Tarjetas].[TIPO].&amp;[" &amp; $C$1 &amp; "]")/1000,
0)</f>
        <v>0</v>
      </c>
      <c r="R80" s="8">
        <f>IFERROR(
GETPIVOTDATA("[Base_Tarjetas].[Importe]",TDinamica_R!$A$3,
"[Base_Tarjetas].[PERIODO]","[Base_Tarjetas].[PERIODO].&amp;[" &amp; TEXT(R$6,"yyyymm") &amp; "]",
"[Base_Tarjetas].[Metrica]","[Base_Tarjetas].[Metrica].&amp;[" &amp; $A80 &amp; "]",
"[Base_Tarjetas].[SEGMENTO_DESCRIP]","[Base_Tarjetas].[SEGMENTO_DESCRIP].&amp;[" &amp; $C$6 &amp; "]",
"[Base_Tarjetas].[SITUACION]","[Base_Tarjetas].[SITUACION].&amp;[" &amp; $C80 &amp; "]",
"[Base_Tarjetas].[TIPO]","[Base_Tarjetas].[TIPO].&amp;[" &amp; $C$1 &amp; "]")/1000,
0)</f>
        <v>0</v>
      </c>
      <c r="S80" s="8">
        <f>IFERROR(
GETPIVOTDATA("[Base_Tarjetas].[Importe]",TDinamica_R!$A$3,
"[Base_Tarjetas].[PERIODO]","[Base_Tarjetas].[PERIODO].&amp;[" &amp; TEXT(S$6,"yyyymm") &amp; "]",
"[Base_Tarjetas].[Metrica]","[Base_Tarjetas].[Metrica].&amp;[" &amp; $A80 &amp; "]",
"[Base_Tarjetas].[SEGMENTO_DESCRIP]","[Base_Tarjetas].[SEGMENTO_DESCRIP].&amp;[" &amp; $C$6 &amp; "]",
"[Base_Tarjetas].[SITUACION]","[Base_Tarjetas].[SITUACION].&amp;[" &amp; $C80 &amp; "]",
"[Base_Tarjetas].[TIPO]","[Base_Tarjetas].[TIPO].&amp;[" &amp; $C$1 &amp; "]")/1000,
0)</f>
        <v>0</v>
      </c>
      <c r="T80" s="8">
        <f>IFERROR(
GETPIVOTDATA("[Base_Tarjetas].[Importe]",TDinamica_R!$A$3,
"[Base_Tarjetas].[PERIODO]","[Base_Tarjetas].[PERIODO].&amp;[" &amp; TEXT(T$6,"yyyymm") &amp; "]",
"[Base_Tarjetas].[Metrica]","[Base_Tarjetas].[Metrica].&amp;[" &amp; $A80 &amp; "]",
"[Base_Tarjetas].[SEGMENTO_DESCRIP]","[Base_Tarjetas].[SEGMENTO_DESCRIP].&amp;[" &amp; $C$6 &amp; "]",
"[Base_Tarjetas].[SITUACION]","[Base_Tarjetas].[SITUACION].&amp;[" &amp; $C80 &amp; "]",
"[Base_Tarjetas].[TIPO]","[Base_Tarjetas].[TIPO].&amp;[" &amp; $C$1 &amp; "]")/1000,
0)</f>
        <v>0</v>
      </c>
      <c r="U80" s="8">
        <f>IFERROR(
GETPIVOTDATA("[Base_Tarjetas].[Importe]",TDinamica_R!$A$3,
"[Base_Tarjetas].[PERIODO]","[Base_Tarjetas].[PERIODO].&amp;[" &amp; TEXT(U$6,"yyyymm") &amp; "]",
"[Base_Tarjetas].[Metrica]","[Base_Tarjetas].[Metrica].&amp;[" &amp; $A80 &amp; "]",
"[Base_Tarjetas].[SEGMENTO_DESCRIP]","[Base_Tarjetas].[SEGMENTO_DESCRIP].&amp;[" &amp; $C$6 &amp; "]",
"[Base_Tarjetas].[SITUACION]","[Base_Tarjetas].[SITUACION].&amp;[" &amp; $C80 &amp; "]",
"[Base_Tarjetas].[TIPO]","[Base_Tarjetas].[TIPO].&amp;[" &amp; $C$1 &amp; "]")/1000,
0)</f>
        <v>0</v>
      </c>
      <c r="V80" s="8">
        <f>IFERROR(
GETPIVOTDATA("[Base_Tarjetas].[Importe]",TDinamica_R!$A$3,
"[Base_Tarjetas].[PERIODO]","[Base_Tarjetas].[PERIODO].&amp;[" &amp; TEXT(V$6,"yyyymm") &amp; "]",
"[Base_Tarjetas].[Metrica]","[Base_Tarjetas].[Metrica].&amp;[" &amp; $A80 &amp; "]",
"[Base_Tarjetas].[SEGMENTO_DESCRIP]","[Base_Tarjetas].[SEGMENTO_DESCRIP].&amp;[" &amp; $C$6 &amp; "]",
"[Base_Tarjetas].[SITUACION]","[Base_Tarjetas].[SITUACION].&amp;[" &amp; $C80 &amp; "]",
"[Base_Tarjetas].[TIPO]","[Base_Tarjetas].[TIPO].&amp;[" &amp; $C$1 &amp; "]")/1000,
0)</f>
        <v>0</v>
      </c>
      <c r="W80" s="8">
        <f>IFERROR(
GETPIVOTDATA("[Base_Tarjetas].[Importe]",TDinamica_R!$A$3,
"[Base_Tarjetas].[PERIODO]","[Base_Tarjetas].[PERIODO].&amp;[" &amp; TEXT(W$6,"yyyymm") &amp; "]",
"[Base_Tarjetas].[Metrica]","[Base_Tarjetas].[Metrica].&amp;[" &amp; $A80 &amp; "]",
"[Base_Tarjetas].[SEGMENTO_DESCRIP]","[Base_Tarjetas].[SEGMENTO_DESCRIP].&amp;[" &amp; $C$6 &amp; "]",
"[Base_Tarjetas].[SITUACION]","[Base_Tarjetas].[SITUACION].&amp;[" &amp; $C80 &amp; "]",
"[Base_Tarjetas].[TIPO]","[Base_Tarjetas].[TIPO].&amp;[" &amp; $C$1 &amp; "]")/1000,
0)</f>
        <v>0</v>
      </c>
      <c r="X80" s="8">
        <f>IFERROR(
GETPIVOTDATA("[Base_Tarjetas].[Importe]",TDinamica_R!$A$3,
"[Base_Tarjetas].[PERIODO]","[Base_Tarjetas].[PERIODO].&amp;[" &amp; TEXT(X$6,"yyyymm") &amp; "]",
"[Base_Tarjetas].[Metrica]","[Base_Tarjetas].[Metrica].&amp;[" &amp; $A80 &amp; "]",
"[Base_Tarjetas].[SEGMENTO_DESCRIP]","[Base_Tarjetas].[SEGMENTO_DESCRIP].&amp;[" &amp; $C$6 &amp; "]",
"[Base_Tarjetas].[SITUACION]","[Base_Tarjetas].[SITUACION].&amp;[" &amp; $C80 &amp; "]",
"[Base_Tarjetas].[TIPO]","[Base_Tarjetas].[TIPO].&amp;[" &amp; $C$1 &amp; "]")/1000,
0)</f>
        <v>0</v>
      </c>
      <c r="Y80" s="8">
        <f>IFERROR(
GETPIVOTDATA("[Base_Tarjetas].[Importe]",TDinamica_R!$A$3,
"[Base_Tarjetas].[PERIODO]","[Base_Tarjetas].[PERIODO].&amp;[" &amp; TEXT(Y$6,"yyyymm") &amp; "]",
"[Base_Tarjetas].[Metrica]","[Base_Tarjetas].[Metrica].&amp;[" &amp; $A80 &amp; "]",
"[Base_Tarjetas].[SEGMENTO_DESCRIP]","[Base_Tarjetas].[SEGMENTO_DESCRIP].&amp;[" &amp; $C$6 &amp; "]",
"[Base_Tarjetas].[SITUACION]","[Base_Tarjetas].[SITUACION].&amp;[" &amp; $C80 &amp; "]",
"[Base_Tarjetas].[TIPO]","[Base_Tarjetas].[TIPO].&amp;[" &amp; $C$1 &amp; "]")/1000,
0)</f>
        <v>0</v>
      </c>
      <c r="Z80" s="8">
        <f>IFERROR(
GETPIVOTDATA("[Base_Tarjetas].[Importe]",TDinamica_R!$A$3,
"[Base_Tarjetas].[PERIODO]","[Base_Tarjetas].[PERIODO].&amp;[" &amp; TEXT(Z$6,"yyyymm") &amp; "]",
"[Base_Tarjetas].[Metrica]","[Base_Tarjetas].[Metrica].&amp;[" &amp; $A80 &amp; "]",
"[Base_Tarjetas].[SEGMENTO_DESCRIP]","[Base_Tarjetas].[SEGMENTO_DESCRIP].&amp;[" &amp; $C$6 &amp; "]",
"[Base_Tarjetas].[SITUACION]","[Base_Tarjetas].[SITUACION].&amp;[" &amp; $C80 &amp; "]",
"[Base_Tarjetas].[TIPO]","[Base_Tarjetas].[TIPO].&amp;[" &amp; $C$1 &amp; "]")/1000,
0)</f>
        <v>0</v>
      </c>
      <c r="AA80" s="8">
        <f>IFERROR(
GETPIVOTDATA("[Base_Tarjetas].[Importe]",TDinamica_R!$A$3,
"[Base_Tarjetas].[PERIODO]","[Base_Tarjetas].[PERIODO].&amp;[" &amp; TEXT(AA$6,"yyyymm") &amp; "]",
"[Base_Tarjetas].[Metrica]","[Base_Tarjetas].[Metrica].&amp;[" &amp; $A80 &amp; "]",
"[Base_Tarjetas].[SEGMENTO_DESCRIP]","[Base_Tarjetas].[SEGMENTO_DESCRIP].&amp;[" &amp; $C$6 &amp; "]",
"[Base_Tarjetas].[SITUACION]","[Base_Tarjetas].[SITUACION].&amp;[" &amp; $C80 &amp; "]",
"[Base_Tarjetas].[TIPO]","[Base_Tarjetas].[TIPO].&amp;[" &amp; $C$1 &amp; "]")/1000,
0)</f>
        <v>0</v>
      </c>
      <c r="AB80" s="8">
        <f>IFERROR(
GETPIVOTDATA("[Base_Tarjetas].[Importe]",TDinamica_R!$A$3,
"[Base_Tarjetas].[PERIODO]","[Base_Tarjetas].[PERIODO].&amp;[" &amp; TEXT(AB$6,"yyyymm") &amp; "]",
"[Base_Tarjetas].[Metrica]","[Base_Tarjetas].[Metrica].&amp;[" &amp; $A80 &amp; "]",
"[Base_Tarjetas].[SEGMENTO_DESCRIP]","[Base_Tarjetas].[SEGMENTO_DESCRIP].&amp;[" &amp; $C$6 &amp; "]",
"[Base_Tarjetas].[SITUACION]","[Base_Tarjetas].[SITUACION].&amp;[" &amp; $C80 &amp; "]",
"[Base_Tarjetas].[TIPO]","[Base_Tarjetas].[TIPO].&amp;[" &amp; $C$1 &amp; "]")/1000,
0)</f>
        <v>0</v>
      </c>
      <c r="AC80" s="8">
        <f>IFERROR(
GETPIVOTDATA("[Base_Tarjetas].[Importe]",TDinamica_R!$A$3,
"[Base_Tarjetas].[PERIODO]","[Base_Tarjetas].[PERIODO].&amp;[" &amp; TEXT(AC$6,"yyyymm") &amp; "]",
"[Base_Tarjetas].[Metrica]","[Base_Tarjetas].[Metrica].&amp;[" &amp; $A80 &amp; "]",
"[Base_Tarjetas].[SEGMENTO_DESCRIP]","[Base_Tarjetas].[SEGMENTO_DESCRIP].&amp;[" &amp; $C$6 &amp; "]",
"[Base_Tarjetas].[SITUACION]","[Base_Tarjetas].[SITUACION].&amp;[" &amp; $C80 &amp; "]",
"[Base_Tarjetas].[TIPO]","[Base_Tarjetas].[TIPO].&amp;[" &amp; $C$1 &amp; "]")/1000,
0)</f>
        <v>0</v>
      </c>
      <c r="AD80" s="8">
        <f>IFERROR(
GETPIVOTDATA("[Base_Tarjetas].[Importe]",TDinamica_R!$A$3,
"[Base_Tarjetas].[PERIODO]","[Base_Tarjetas].[PERIODO].&amp;[" &amp; TEXT(AD$6,"yyyymm") &amp; "]",
"[Base_Tarjetas].[Metrica]","[Base_Tarjetas].[Metrica].&amp;[" &amp; $A80 &amp; "]",
"[Base_Tarjetas].[SEGMENTO_DESCRIP]","[Base_Tarjetas].[SEGMENTO_DESCRIP].&amp;[" &amp; $C$6 &amp; "]",
"[Base_Tarjetas].[SITUACION]","[Base_Tarjetas].[SITUACION].&amp;[" &amp; $C80 &amp; "]",
"[Base_Tarjetas].[TIPO]","[Base_Tarjetas].[TIPO].&amp;[" &amp; $C$1 &amp; "]")/1000,
0)</f>
        <v>0</v>
      </c>
      <c r="AE80" s="8">
        <f>IFERROR(
GETPIVOTDATA("[Base_Tarjetas].[Importe]",TDinamica_R!$A$3,
"[Base_Tarjetas].[PERIODO]","[Base_Tarjetas].[PERIODO].&amp;[" &amp; TEXT(AE$6,"yyyymm") &amp; "]",
"[Base_Tarjetas].[Metrica]","[Base_Tarjetas].[Metrica].&amp;[" &amp; $A80 &amp; "]",
"[Base_Tarjetas].[SEGMENTO_DESCRIP]","[Base_Tarjetas].[SEGMENTO_DESCRIP].&amp;[" &amp; $C$6 &amp; "]",
"[Base_Tarjetas].[SITUACION]","[Base_Tarjetas].[SITUACION].&amp;[" &amp; $C80 &amp; "]",
"[Base_Tarjetas].[TIPO]","[Base_Tarjetas].[TIPO].&amp;[" &amp; $C$1 &amp; "]")/1000,
0)</f>
        <v>0</v>
      </c>
      <c r="AF80" s="8">
        <f>IFERROR(
GETPIVOTDATA("[Base_Tarjetas].[Importe]",TDinamica_R!$A$3,
"[Base_Tarjetas].[PERIODO]","[Base_Tarjetas].[PERIODO].&amp;[" &amp; TEXT(AF$6,"yyyymm") &amp; "]",
"[Base_Tarjetas].[Metrica]","[Base_Tarjetas].[Metrica].&amp;[" &amp; $A80 &amp; "]",
"[Base_Tarjetas].[SEGMENTO_DESCRIP]","[Base_Tarjetas].[SEGMENTO_DESCRIP].&amp;[" &amp; $C$6 &amp; "]",
"[Base_Tarjetas].[SITUACION]","[Base_Tarjetas].[SITUACION].&amp;[" &amp; $C80 &amp; "]",
"[Base_Tarjetas].[TIPO]","[Base_Tarjetas].[TIPO].&amp;[" &amp; $C$1 &amp; "]")/1000,
0)</f>
        <v>0</v>
      </c>
      <c r="AG80" s="8">
        <f>IFERROR(
GETPIVOTDATA("[Base_Tarjetas].[Importe]",TDinamica_R!$A$3,
"[Base_Tarjetas].[PERIODO]","[Base_Tarjetas].[PERIODO].&amp;[" &amp; TEXT(AG$6,"yyyymm") &amp; "]",
"[Base_Tarjetas].[Metrica]","[Base_Tarjetas].[Metrica].&amp;[" &amp; $A80 &amp; "]",
"[Base_Tarjetas].[SEGMENTO_DESCRIP]","[Base_Tarjetas].[SEGMENTO_DESCRIP].&amp;[" &amp; $C$6 &amp; "]",
"[Base_Tarjetas].[SITUACION]","[Base_Tarjetas].[SITUACION].&amp;[" &amp; $C80 &amp; "]",
"[Base_Tarjetas].[TIPO]","[Base_Tarjetas].[TIPO].&amp;[" &amp; $C$1 &amp; "]")/1000,
0)</f>
        <v>0</v>
      </c>
      <c r="AH80" s="8">
        <f>IFERROR(
GETPIVOTDATA("[Base_Tarjetas].[Importe]",TDinamica_R!$A$3,
"[Base_Tarjetas].[PERIODO]","[Base_Tarjetas].[PERIODO].&amp;[" &amp; TEXT(AH$6,"yyyymm") &amp; "]",
"[Base_Tarjetas].[Metrica]","[Base_Tarjetas].[Metrica].&amp;[" &amp; $A80 &amp; "]",
"[Base_Tarjetas].[SEGMENTO_DESCRIP]","[Base_Tarjetas].[SEGMENTO_DESCRIP].&amp;[" &amp; $C$6 &amp; "]",
"[Base_Tarjetas].[SITUACION]","[Base_Tarjetas].[SITUACION].&amp;[" &amp; $C80 &amp; "]",
"[Base_Tarjetas].[TIPO]","[Base_Tarjetas].[TIPO].&amp;[" &amp; $C$1 &amp; "]")/1000,
0)</f>
        <v>0</v>
      </c>
      <c r="AI80" s="8">
        <f>IFERROR(
GETPIVOTDATA("[Base_Tarjetas].[Importe]",TDinamica_R!$A$3,
"[Base_Tarjetas].[PERIODO]","[Base_Tarjetas].[PERIODO].&amp;[" &amp; TEXT(AI$6,"yyyymm") &amp; "]",
"[Base_Tarjetas].[Metrica]","[Base_Tarjetas].[Metrica].&amp;[" &amp; $A80 &amp; "]",
"[Base_Tarjetas].[SEGMENTO_DESCRIP]","[Base_Tarjetas].[SEGMENTO_DESCRIP].&amp;[" &amp; $C$6 &amp; "]",
"[Base_Tarjetas].[SITUACION]","[Base_Tarjetas].[SITUACION].&amp;[" &amp; $C80 &amp; "]",
"[Base_Tarjetas].[TIPO]","[Base_Tarjetas].[TIPO].&amp;[" &amp; $C$1 &amp; "]")/1000,
0)</f>
        <v>0</v>
      </c>
      <c r="AJ80" s="8">
        <f>IFERROR(
GETPIVOTDATA("[Base_Tarjetas].[Importe]",TDinamica_R!$A$3,
"[Base_Tarjetas].[PERIODO]","[Base_Tarjetas].[PERIODO].&amp;[" &amp; TEXT(AJ$6,"yyyymm") &amp; "]",
"[Base_Tarjetas].[Metrica]","[Base_Tarjetas].[Metrica].&amp;[" &amp; $A80 &amp; "]",
"[Base_Tarjetas].[SEGMENTO_DESCRIP]","[Base_Tarjetas].[SEGMENTO_DESCRIP].&amp;[" &amp; $C$6 &amp; "]",
"[Base_Tarjetas].[SITUACION]","[Base_Tarjetas].[SITUACION].&amp;[" &amp; $C80 &amp; "]",
"[Base_Tarjetas].[TIPO]","[Base_Tarjetas].[TIPO].&amp;[" &amp; $C$1 &amp; "]")/1000,
0)</f>
        <v>0</v>
      </c>
      <c r="AK80" s="8">
        <f>IFERROR(
GETPIVOTDATA("[Base_Tarjetas].[Importe]",TDinamica_R!$A$3,
"[Base_Tarjetas].[PERIODO]","[Base_Tarjetas].[PERIODO].&amp;[" &amp; TEXT(AK$6,"yyyymm") &amp; "]",
"[Base_Tarjetas].[Metrica]","[Base_Tarjetas].[Metrica].&amp;[" &amp; $A80 &amp; "]",
"[Base_Tarjetas].[SEGMENTO_DESCRIP]","[Base_Tarjetas].[SEGMENTO_DESCRIP].&amp;[" &amp; $C$6 &amp; "]",
"[Base_Tarjetas].[SITUACION]","[Base_Tarjetas].[SITUACION].&amp;[" &amp; $C80 &amp; "]",
"[Base_Tarjetas].[TIPO]","[Base_Tarjetas].[TIPO].&amp;[" &amp; $C$1 &amp; "]")/1000,
0)</f>
        <v>0</v>
      </c>
      <c r="AL80" s="8">
        <f>IFERROR(
GETPIVOTDATA("[Base_Tarjetas].[Importe]",TDinamica_R!$A$3,
"[Base_Tarjetas].[PERIODO]","[Base_Tarjetas].[PERIODO].&amp;[" &amp; TEXT(AL$6,"yyyymm") &amp; "]",
"[Base_Tarjetas].[Metrica]","[Base_Tarjetas].[Metrica].&amp;[" &amp; $A80 &amp; "]",
"[Base_Tarjetas].[SEGMENTO_DESCRIP]","[Base_Tarjetas].[SEGMENTO_DESCRIP].&amp;[" &amp; $C$6 &amp; "]",
"[Base_Tarjetas].[SITUACION]","[Base_Tarjetas].[SITUACION].&amp;[" &amp; $C80 &amp; "]",
"[Base_Tarjetas].[TIPO]","[Base_Tarjetas].[TIPO].&amp;[" &amp; $C$1 &amp; "]")/1000,
0)</f>
        <v>0</v>
      </c>
      <c r="AM80" s="8">
        <f>IFERROR(
GETPIVOTDATA("[Base_Tarjetas].[Importe]",TDinamica_R!$A$3,
"[Base_Tarjetas].[PERIODO]","[Base_Tarjetas].[PERIODO].&amp;[" &amp; TEXT(AM$6,"yyyymm") &amp; "]",
"[Base_Tarjetas].[Metrica]","[Base_Tarjetas].[Metrica].&amp;[" &amp; $A80 &amp; "]",
"[Base_Tarjetas].[SEGMENTO_DESCRIP]","[Base_Tarjetas].[SEGMENTO_DESCRIP].&amp;[" &amp; $C$6 &amp; "]",
"[Base_Tarjetas].[SITUACION]","[Base_Tarjetas].[SITUACION].&amp;[" &amp; $C80 &amp; "]",
"[Base_Tarjetas].[TIPO]","[Base_Tarjetas].[TIPO].&amp;[" &amp; $C$1 &amp; "]")/1000,
0)</f>
        <v>0</v>
      </c>
      <c r="AN80" s="8">
        <f>IFERROR(
GETPIVOTDATA("[Base_Tarjetas].[Importe]",TDinamica_R!$A$3,
"[Base_Tarjetas].[PERIODO]","[Base_Tarjetas].[PERIODO].&amp;[" &amp; TEXT(AN$6,"yyyymm") &amp; "]",
"[Base_Tarjetas].[Metrica]","[Base_Tarjetas].[Metrica].&amp;[" &amp; $A80 &amp; "]",
"[Base_Tarjetas].[SEGMENTO_DESCRIP]","[Base_Tarjetas].[SEGMENTO_DESCRIP].&amp;[" &amp; $C$6 &amp; "]",
"[Base_Tarjetas].[SITUACION]","[Base_Tarjetas].[SITUACION].&amp;[" &amp; $C80 &amp; "]",
"[Base_Tarjetas].[TIPO]","[Base_Tarjetas].[TIPO].&amp;[" &amp; $C$1 &amp; "]")/1000,
0)</f>
        <v>0</v>
      </c>
      <c r="AO80" s="8">
        <f>IFERROR(
GETPIVOTDATA("[Base_Tarjetas].[Importe]",TDinamica_R!$A$3,
"[Base_Tarjetas].[PERIODO]","[Base_Tarjetas].[PERIODO].&amp;[" &amp; TEXT(AO$6,"yyyymm") &amp; "]",
"[Base_Tarjetas].[Metrica]","[Base_Tarjetas].[Metrica].&amp;[" &amp; $A80 &amp; "]",
"[Base_Tarjetas].[SEGMENTO_DESCRIP]","[Base_Tarjetas].[SEGMENTO_DESCRIP].&amp;[" &amp; $C$6 &amp; "]",
"[Base_Tarjetas].[SITUACION]","[Base_Tarjetas].[SITUACION].&amp;[" &amp; $C80 &amp; "]",
"[Base_Tarjetas].[TIPO]","[Base_Tarjetas].[TIPO].&amp;[" &amp; $C$1 &amp; "]")/1000,
0)</f>
        <v>0</v>
      </c>
      <c r="AP80" s="8">
        <f>IFERROR(
GETPIVOTDATA("[Base_Tarjetas].[Importe]",TDinamica_R!$A$3,
"[Base_Tarjetas].[PERIODO]","[Base_Tarjetas].[PERIODO].&amp;[" &amp; TEXT(AP$6,"yyyymm") &amp; "]",
"[Base_Tarjetas].[Metrica]","[Base_Tarjetas].[Metrica].&amp;[" &amp; $A80 &amp; "]",
"[Base_Tarjetas].[SEGMENTO_DESCRIP]","[Base_Tarjetas].[SEGMENTO_DESCRIP].&amp;[" &amp; $C$6 &amp; "]",
"[Base_Tarjetas].[SITUACION]","[Base_Tarjetas].[SITUACION].&amp;[" &amp; $C80 &amp; "]",
"[Base_Tarjetas].[TIPO]","[Base_Tarjetas].[TIPO].&amp;[" &amp; $C$1 &amp; "]")/1000,
0)</f>
        <v>0</v>
      </c>
      <c r="AQ80" s="8">
        <f>IFERROR(
GETPIVOTDATA("[Base_Tarjetas].[Importe]",TDinamica_R!$A$3,
"[Base_Tarjetas].[PERIODO]","[Base_Tarjetas].[PERIODO].&amp;[" &amp; TEXT(AQ$6,"yyyymm") &amp; "]",
"[Base_Tarjetas].[Metrica]","[Base_Tarjetas].[Metrica].&amp;[" &amp; $A80 &amp; "]",
"[Base_Tarjetas].[SEGMENTO_DESCRIP]","[Base_Tarjetas].[SEGMENTO_DESCRIP].&amp;[" &amp; $C$6 &amp; "]",
"[Base_Tarjetas].[SITUACION]","[Base_Tarjetas].[SITUACION].&amp;[" &amp; $C80 &amp; "]",
"[Base_Tarjetas].[TIPO]","[Base_Tarjetas].[TIPO].&amp;[" &amp; $C$1 &amp; "]")/1000,
0)</f>
        <v>0</v>
      </c>
      <c r="AR80" s="8">
        <f>IFERROR(
GETPIVOTDATA("[Base_Tarjetas].[Importe]",TDinamica_R!$A$3,
"[Base_Tarjetas].[PERIODO]","[Base_Tarjetas].[PERIODO].&amp;[" &amp; TEXT(AR$6,"yyyymm") &amp; "]",
"[Base_Tarjetas].[Metrica]","[Base_Tarjetas].[Metrica].&amp;[" &amp; $A80 &amp; "]",
"[Base_Tarjetas].[SEGMENTO_DESCRIP]","[Base_Tarjetas].[SEGMENTO_DESCRIP].&amp;[" &amp; $C$6 &amp; "]",
"[Base_Tarjetas].[SITUACION]","[Base_Tarjetas].[SITUACION].&amp;[" &amp; $C80 &amp; "]",
"[Base_Tarjetas].[TIPO]","[Base_Tarjetas].[TIPO].&amp;[" &amp; $C$1 &amp; "]")/1000,
0)</f>
        <v>0</v>
      </c>
      <c r="AS80" s="8">
        <f>IFERROR(
GETPIVOTDATA("[Base_Tarjetas].[Importe]",TDinamica_R!$A$3,
"[Base_Tarjetas].[PERIODO]","[Base_Tarjetas].[PERIODO].&amp;[" &amp; TEXT(AS$6,"yyyymm") &amp; "]",
"[Base_Tarjetas].[Metrica]","[Base_Tarjetas].[Metrica].&amp;[" &amp; $A80 &amp; "]",
"[Base_Tarjetas].[SEGMENTO_DESCRIP]","[Base_Tarjetas].[SEGMENTO_DESCRIP].&amp;[" &amp; $C$6 &amp; "]",
"[Base_Tarjetas].[SITUACION]","[Base_Tarjetas].[SITUACION].&amp;[" &amp; $C80 &amp; "]",
"[Base_Tarjetas].[TIPO]","[Base_Tarjetas].[TIPO].&amp;[" &amp; $C$1 &amp; "]")/1000,
0)</f>
        <v>0</v>
      </c>
      <c r="AT80" s="8">
        <f>IFERROR(
GETPIVOTDATA("[Base_Tarjetas].[Importe]",TDinamica_R!$A$3,
"[Base_Tarjetas].[PERIODO]","[Base_Tarjetas].[PERIODO].&amp;[" &amp; TEXT(AT$6,"yyyymm") &amp; "]",
"[Base_Tarjetas].[Metrica]","[Base_Tarjetas].[Metrica].&amp;[" &amp; $A80 &amp; "]",
"[Base_Tarjetas].[SEGMENTO_DESCRIP]","[Base_Tarjetas].[SEGMENTO_DESCRIP].&amp;[" &amp; $C$6 &amp; "]",
"[Base_Tarjetas].[SITUACION]","[Base_Tarjetas].[SITUACION].&amp;[" &amp; $C80 &amp; "]",
"[Base_Tarjetas].[TIPO]","[Base_Tarjetas].[TIPO].&amp;[" &amp; $C$1 &amp; "]")/1000,
0)</f>
        <v>0</v>
      </c>
      <c r="AU80" s="8">
        <f>IFERROR(
GETPIVOTDATA("[Base_Tarjetas].[Importe]",TDinamica_R!$A$3,
"[Base_Tarjetas].[PERIODO]","[Base_Tarjetas].[PERIODO].&amp;[" &amp; TEXT(AU$6,"yyyymm") &amp; "]",
"[Base_Tarjetas].[Metrica]","[Base_Tarjetas].[Metrica].&amp;[" &amp; $A80 &amp; "]",
"[Base_Tarjetas].[SEGMENTO_DESCRIP]","[Base_Tarjetas].[SEGMENTO_DESCRIP].&amp;[" &amp; $C$6 &amp; "]",
"[Base_Tarjetas].[SITUACION]","[Base_Tarjetas].[SITUACION].&amp;[" &amp; $C80 &amp; "]",
"[Base_Tarjetas].[TIPO]","[Base_Tarjetas].[TIPO].&amp;[" &amp; $C$1 &amp; "]")/1000,
0)</f>
        <v>0</v>
      </c>
      <c r="AV80" s="8">
        <f>IFERROR(
GETPIVOTDATA("[Base_Tarjetas].[Importe]",TDinamica_R!$A$3,
"[Base_Tarjetas].[PERIODO]","[Base_Tarjetas].[PERIODO].&amp;[" &amp; TEXT(AV$6,"yyyymm") &amp; "]",
"[Base_Tarjetas].[Metrica]","[Base_Tarjetas].[Metrica].&amp;[" &amp; $A80 &amp; "]",
"[Base_Tarjetas].[SEGMENTO_DESCRIP]","[Base_Tarjetas].[SEGMENTO_DESCRIP].&amp;[" &amp; $C$6 &amp; "]",
"[Base_Tarjetas].[SITUACION]","[Base_Tarjetas].[SITUACION].&amp;[" &amp; $C80 &amp; "]",
"[Base_Tarjetas].[TIPO]","[Base_Tarjetas].[TIPO].&amp;[" &amp; $C$1 &amp; "]")/1000,
0)</f>
        <v>0</v>
      </c>
      <c r="AW80" s="8">
        <f>IFERROR(
GETPIVOTDATA("[Base_Tarjetas].[Importe]",TDinamica_R!$A$3,
"[Base_Tarjetas].[PERIODO]","[Base_Tarjetas].[PERIODO].&amp;[" &amp; TEXT(AW$6,"yyyymm") &amp; "]",
"[Base_Tarjetas].[Metrica]","[Base_Tarjetas].[Metrica].&amp;[" &amp; $A80 &amp; "]",
"[Base_Tarjetas].[SEGMENTO_DESCRIP]","[Base_Tarjetas].[SEGMENTO_DESCRIP].&amp;[" &amp; $C$6 &amp; "]",
"[Base_Tarjetas].[SITUACION]","[Base_Tarjetas].[SITUACION].&amp;[" &amp; $C80 &amp; "]",
"[Base_Tarjetas].[TIPO]","[Base_Tarjetas].[TIPO].&amp;[" &amp; $C$1 &amp; "]")/1000,
0)</f>
        <v>0</v>
      </c>
      <c r="AX80" s="8">
        <f>IFERROR(
GETPIVOTDATA("[Base_Tarjetas].[Importe]",TDinamica_R!$A$3,
"[Base_Tarjetas].[PERIODO]","[Base_Tarjetas].[PERIODO].&amp;[" &amp; TEXT(AX$6,"yyyymm") &amp; "]",
"[Base_Tarjetas].[Metrica]","[Base_Tarjetas].[Metrica].&amp;[" &amp; $A80 &amp; "]",
"[Base_Tarjetas].[SEGMENTO_DESCRIP]","[Base_Tarjetas].[SEGMENTO_DESCRIP].&amp;[" &amp; $C$6 &amp; "]",
"[Base_Tarjetas].[SITUACION]","[Base_Tarjetas].[SITUACION].&amp;[" &amp; $C80 &amp; "]",
"[Base_Tarjetas].[TIPO]","[Base_Tarjetas].[TIPO].&amp;[" &amp; $C$1 &amp; "]")/1000,
0)</f>
        <v>0</v>
      </c>
      <c r="AY80" s="8">
        <f>IFERROR(
GETPIVOTDATA("[Base_Tarjetas].[Importe]",TDinamica_R!$A$3,
"[Base_Tarjetas].[PERIODO]","[Base_Tarjetas].[PERIODO].&amp;[" &amp; TEXT(AY$6,"yyyymm") &amp; "]",
"[Base_Tarjetas].[Metrica]","[Base_Tarjetas].[Metrica].&amp;[" &amp; $A80 &amp; "]",
"[Base_Tarjetas].[SEGMENTO_DESCRIP]","[Base_Tarjetas].[SEGMENTO_DESCRIP].&amp;[" &amp; $C$6 &amp; "]",
"[Base_Tarjetas].[SITUACION]","[Base_Tarjetas].[SITUACION].&amp;[" &amp; $C80 &amp; "]",
"[Base_Tarjetas].[TIPO]","[Base_Tarjetas].[TIPO].&amp;[" &amp; $C$1 &amp; "]")/1000,
0)</f>
        <v>0</v>
      </c>
      <c r="AZ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TEXT(AZ$6,"yyyymm") &amp; "]"),
0)</f>
        <v>0</v>
      </c>
      <c r="BA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TEXT(BA$6,"yyyymm") &amp; "]"),
0)</f>
        <v>0</v>
      </c>
      <c r="BB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TEXT(BB$6,"yyyymm") &amp; "]"),
0)</f>
        <v>0</v>
      </c>
      <c r="BC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TEXT(BC$6,"yyyymm") &amp; "]"),
0)</f>
        <v>0</v>
      </c>
      <c r="BD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TEXT(BD$6,"yyyymm") &amp; "]"),
0)</f>
        <v>0</v>
      </c>
      <c r="BE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TEXT(BE$6,"yyyymm") &amp; "]"),
0)</f>
        <v>0</v>
      </c>
      <c r="BF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TEXT(BF$6,"yyyymm") &amp; "]"),
0)</f>
        <v>0</v>
      </c>
      <c r="BG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TEXT(BG$6,"yyyymm") &amp; "]"),
0)</f>
        <v>0</v>
      </c>
      <c r="BH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TEXT(BH$6,"yyyymm") &amp; "]"),
0)</f>
        <v>0</v>
      </c>
      <c r="BI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TEXT(BI$6,"yyyymm") &amp; "]"),
0)</f>
        <v>0</v>
      </c>
      <c r="BJ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TEXT(BJ$6,"yyyymm") &amp; "]"),
0)</f>
        <v>0</v>
      </c>
      <c r="BK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TEXT(BK$6,"yyyymm") &amp; "]"),
0)</f>
        <v>0</v>
      </c>
      <c r="BO80" s="24">
        <f t="shared" si="49"/>
        <v>0</v>
      </c>
      <c r="BP80" s="24">
        <f t="shared" si="49"/>
        <v>0</v>
      </c>
      <c r="BQ80" s="24">
        <f t="shared" si="49"/>
        <v>0</v>
      </c>
      <c r="BR80" s="24">
        <f t="shared" si="49"/>
        <v>0</v>
      </c>
      <c r="BS80" s="24">
        <f t="shared" si="49"/>
        <v>0</v>
      </c>
      <c r="BT80" s="24">
        <f t="shared" si="49"/>
        <v>0</v>
      </c>
    </row>
    <row r="81" spans="1:72" outlineLevel="1" x14ac:dyDescent="0.25">
      <c r="A81" s="11" t="s">
        <v>35</v>
      </c>
      <c r="C81" s="2"/>
      <c r="D81" s="8">
        <f>IFERROR(
GETPIVOTDATA("[Base_Tarjetas].[Importe]",TDinamica_R!$A$3,
"[Base_Tarjetas].[PERIODO]","[Base_Tarjetas].[PERIODO].&amp;[" &amp; TEXT(D$6,"yyyymm") &amp; "]",
"[Base_Tarjetas].[Metrica]","[Base_Tarjetas].[Metrica].&amp;[" &amp; $A81 &amp; "]",
"[Base_Tarjetas].[SEGMENTO_DESCRIP]","[Base_Tarjetas].[SEGMENTO_DESCRIP].&amp;[" &amp; $C$6 &amp; "]",
"[Base_Tarjetas].[SITUACION]","[Base_Tarjetas].[SITUACION].&amp;[" &amp; $C81 &amp; "]",
"[Base_Tarjetas].[TIPO]","[Base_Tarjetas].[TIPO].&amp;[" &amp; $C$1 &amp; "]")/1000,
0)</f>
        <v>0</v>
      </c>
      <c r="E81" s="8">
        <f>IFERROR(
GETPIVOTDATA("[Base_Tarjetas].[Importe]",TDinamica_R!$A$3,
"[Base_Tarjetas].[PERIODO]","[Base_Tarjetas].[PERIODO].&amp;[" &amp; TEXT(E$6,"yyyymm") &amp; "]",
"[Base_Tarjetas].[Metrica]","[Base_Tarjetas].[Metrica].&amp;[" &amp; $A81 &amp; "]",
"[Base_Tarjetas].[SEGMENTO_DESCRIP]","[Base_Tarjetas].[SEGMENTO_DESCRIP].&amp;[" &amp; $C$6 &amp; "]",
"[Base_Tarjetas].[SITUACION]","[Base_Tarjetas].[SITUACION].&amp;[" &amp; $C81 &amp; "]",
"[Base_Tarjetas].[TIPO]","[Base_Tarjetas].[TIPO].&amp;[" &amp; $C$1 &amp; "]")/1000,
0)</f>
        <v>0</v>
      </c>
      <c r="F81" s="8">
        <f>IFERROR(
GETPIVOTDATA("[Base_Tarjetas].[Importe]",TDinamica_R!$A$3,
"[Base_Tarjetas].[PERIODO]","[Base_Tarjetas].[PERIODO].&amp;[" &amp; TEXT(F$6,"yyyymm") &amp; "]",
"[Base_Tarjetas].[Metrica]","[Base_Tarjetas].[Metrica].&amp;[" &amp; $A81 &amp; "]",
"[Base_Tarjetas].[SEGMENTO_DESCRIP]","[Base_Tarjetas].[SEGMENTO_DESCRIP].&amp;[" &amp; $C$6 &amp; "]",
"[Base_Tarjetas].[SITUACION]","[Base_Tarjetas].[SITUACION].&amp;[" &amp; $C81 &amp; "]",
"[Base_Tarjetas].[TIPO]","[Base_Tarjetas].[TIPO].&amp;[" &amp; $C$1 &amp; "]")/1000,
0)</f>
        <v>0</v>
      </c>
      <c r="G81" s="8">
        <f>IFERROR(
GETPIVOTDATA("[Base_Tarjetas].[Importe]",TDinamica_R!$A$3,
"[Base_Tarjetas].[PERIODO]","[Base_Tarjetas].[PERIODO].&amp;[" &amp; TEXT(G$6,"yyyymm") &amp; "]",
"[Base_Tarjetas].[Metrica]","[Base_Tarjetas].[Metrica].&amp;[" &amp; $A81 &amp; "]",
"[Base_Tarjetas].[SEGMENTO_DESCRIP]","[Base_Tarjetas].[SEGMENTO_DESCRIP].&amp;[" &amp; $C$6 &amp; "]",
"[Base_Tarjetas].[SITUACION]","[Base_Tarjetas].[SITUACION].&amp;[" &amp; $C81 &amp; "]",
"[Base_Tarjetas].[TIPO]","[Base_Tarjetas].[TIPO].&amp;[" &amp; $C$1 &amp; "]")/1000,
0)</f>
        <v>0</v>
      </c>
      <c r="H81" s="8">
        <f>IFERROR(
GETPIVOTDATA("[Base_Tarjetas].[Importe]",TDinamica_R!$A$3,
"[Base_Tarjetas].[PERIODO]","[Base_Tarjetas].[PERIODO].&amp;[" &amp; TEXT(H$6,"yyyymm") &amp; "]",
"[Base_Tarjetas].[Metrica]","[Base_Tarjetas].[Metrica].&amp;[" &amp; $A81 &amp; "]",
"[Base_Tarjetas].[SEGMENTO_DESCRIP]","[Base_Tarjetas].[SEGMENTO_DESCRIP].&amp;[" &amp; $C$6 &amp; "]",
"[Base_Tarjetas].[SITUACION]","[Base_Tarjetas].[SITUACION].&amp;[" &amp; $C81 &amp; "]",
"[Base_Tarjetas].[TIPO]","[Base_Tarjetas].[TIPO].&amp;[" &amp; $C$1 &amp; "]")/1000,
0)</f>
        <v>0</v>
      </c>
      <c r="I81" s="8">
        <f>IFERROR(
GETPIVOTDATA("[Base_Tarjetas].[Importe]",TDinamica_R!$A$3,
"[Base_Tarjetas].[PERIODO]","[Base_Tarjetas].[PERIODO].&amp;[" &amp; TEXT(I$6,"yyyymm") &amp; "]",
"[Base_Tarjetas].[Metrica]","[Base_Tarjetas].[Metrica].&amp;[" &amp; $A81 &amp; "]",
"[Base_Tarjetas].[SEGMENTO_DESCRIP]","[Base_Tarjetas].[SEGMENTO_DESCRIP].&amp;[" &amp; $C$6 &amp; "]",
"[Base_Tarjetas].[SITUACION]","[Base_Tarjetas].[SITUACION].&amp;[" &amp; $C81 &amp; "]",
"[Base_Tarjetas].[TIPO]","[Base_Tarjetas].[TIPO].&amp;[" &amp; $C$1 &amp; "]")/1000,
0)</f>
        <v>0</v>
      </c>
      <c r="J81" s="8">
        <f>IFERROR(
GETPIVOTDATA("[Base_Tarjetas].[Importe]",TDinamica_R!$A$3,
"[Base_Tarjetas].[PERIODO]","[Base_Tarjetas].[PERIODO].&amp;[" &amp; TEXT(J$6,"yyyymm") &amp; "]",
"[Base_Tarjetas].[Metrica]","[Base_Tarjetas].[Metrica].&amp;[" &amp; $A81 &amp; "]",
"[Base_Tarjetas].[SEGMENTO_DESCRIP]","[Base_Tarjetas].[SEGMENTO_DESCRIP].&amp;[" &amp; $C$6 &amp; "]",
"[Base_Tarjetas].[SITUACION]","[Base_Tarjetas].[SITUACION].&amp;[" &amp; $C81 &amp; "]",
"[Base_Tarjetas].[TIPO]","[Base_Tarjetas].[TIPO].&amp;[" &amp; $C$1 &amp; "]")/1000,
0)</f>
        <v>0</v>
      </c>
      <c r="K81" s="8">
        <f>IFERROR(
GETPIVOTDATA("[Base_Tarjetas].[Importe]",TDinamica_R!$A$3,
"[Base_Tarjetas].[PERIODO]","[Base_Tarjetas].[PERIODO].&amp;[" &amp; TEXT(K$6,"yyyymm") &amp; "]",
"[Base_Tarjetas].[Metrica]","[Base_Tarjetas].[Metrica].&amp;[" &amp; $A81 &amp; "]",
"[Base_Tarjetas].[SEGMENTO_DESCRIP]","[Base_Tarjetas].[SEGMENTO_DESCRIP].&amp;[" &amp; $C$6 &amp; "]",
"[Base_Tarjetas].[SITUACION]","[Base_Tarjetas].[SITUACION].&amp;[" &amp; $C81 &amp; "]",
"[Base_Tarjetas].[TIPO]","[Base_Tarjetas].[TIPO].&amp;[" &amp; $C$1 &amp; "]")/1000,
0)</f>
        <v>0</v>
      </c>
      <c r="L81" s="8">
        <f>IFERROR(
GETPIVOTDATA("[Base_Tarjetas].[Importe]",TDinamica_R!$A$3,
"[Base_Tarjetas].[PERIODO]","[Base_Tarjetas].[PERIODO].&amp;[" &amp; TEXT(L$6,"yyyymm") &amp; "]",
"[Base_Tarjetas].[Metrica]","[Base_Tarjetas].[Metrica].&amp;[" &amp; $A81 &amp; "]",
"[Base_Tarjetas].[SEGMENTO_DESCRIP]","[Base_Tarjetas].[SEGMENTO_DESCRIP].&amp;[" &amp; $C$6 &amp; "]",
"[Base_Tarjetas].[SITUACION]","[Base_Tarjetas].[SITUACION].&amp;[" &amp; $C81 &amp; "]",
"[Base_Tarjetas].[TIPO]","[Base_Tarjetas].[TIPO].&amp;[" &amp; $C$1 &amp; "]")/1000,
0)</f>
        <v>0</v>
      </c>
      <c r="M81" s="8">
        <f>IFERROR(
GETPIVOTDATA("[Base_Tarjetas].[Importe]",TDinamica_R!$A$3,
"[Base_Tarjetas].[PERIODO]","[Base_Tarjetas].[PERIODO].&amp;[" &amp; TEXT(M$6,"yyyymm") &amp; "]",
"[Base_Tarjetas].[Metrica]","[Base_Tarjetas].[Metrica].&amp;[" &amp; $A81 &amp; "]",
"[Base_Tarjetas].[SEGMENTO_DESCRIP]","[Base_Tarjetas].[SEGMENTO_DESCRIP].&amp;[" &amp; $C$6 &amp; "]",
"[Base_Tarjetas].[SITUACION]","[Base_Tarjetas].[SITUACION].&amp;[" &amp; $C81 &amp; "]",
"[Base_Tarjetas].[TIPO]","[Base_Tarjetas].[TIPO].&amp;[" &amp; $C$1 &amp; "]")/1000,
0)</f>
        <v>0</v>
      </c>
      <c r="N81" s="8">
        <f>IFERROR(
GETPIVOTDATA("[Base_Tarjetas].[Importe]",TDinamica_R!$A$3,
"[Base_Tarjetas].[PERIODO]","[Base_Tarjetas].[PERIODO].&amp;[" &amp; TEXT(N$6,"yyyymm") &amp; "]",
"[Base_Tarjetas].[Metrica]","[Base_Tarjetas].[Metrica].&amp;[" &amp; $A81 &amp; "]",
"[Base_Tarjetas].[SEGMENTO_DESCRIP]","[Base_Tarjetas].[SEGMENTO_DESCRIP].&amp;[" &amp; $C$6 &amp; "]",
"[Base_Tarjetas].[SITUACION]","[Base_Tarjetas].[SITUACION].&amp;[" &amp; $C81 &amp; "]",
"[Base_Tarjetas].[TIPO]","[Base_Tarjetas].[TIPO].&amp;[" &amp; $C$1 &amp; "]")/1000,
0)</f>
        <v>0</v>
      </c>
      <c r="O81" s="8">
        <f>IFERROR(
GETPIVOTDATA("[Base_Tarjetas].[Importe]",TDinamica_R!$A$3,
"[Base_Tarjetas].[PERIODO]","[Base_Tarjetas].[PERIODO].&amp;[" &amp; TEXT(O$6,"yyyymm") &amp; "]",
"[Base_Tarjetas].[Metrica]","[Base_Tarjetas].[Metrica].&amp;[" &amp; $A81 &amp; "]",
"[Base_Tarjetas].[SEGMENTO_DESCRIP]","[Base_Tarjetas].[SEGMENTO_DESCRIP].&amp;[" &amp; $C$6 &amp; "]",
"[Base_Tarjetas].[SITUACION]","[Base_Tarjetas].[SITUACION].&amp;[" &amp; $C81 &amp; "]",
"[Base_Tarjetas].[TIPO]","[Base_Tarjetas].[TIPO].&amp;[" &amp; $C$1 &amp; "]")/1000,
0)</f>
        <v>0</v>
      </c>
      <c r="P81" s="8">
        <f>IFERROR(
GETPIVOTDATA("[Base_Tarjetas].[Importe]",TDinamica_R!$A$3,
"[Base_Tarjetas].[PERIODO]","[Base_Tarjetas].[PERIODO].&amp;[" &amp; TEXT(P$6,"yyyymm") &amp; "]",
"[Base_Tarjetas].[Metrica]","[Base_Tarjetas].[Metrica].&amp;[" &amp; $A81 &amp; "]",
"[Base_Tarjetas].[SEGMENTO_DESCRIP]","[Base_Tarjetas].[SEGMENTO_DESCRIP].&amp;[" &amp; $C$6 &amp; "]",
"[Base_Tarjetas].[SITUACION]","[Base_Tarjetas].[SITUACION].&amp;[" &amp; $C81 &amp; "]",
"[Base_Tarjetas].[TIPO]","[Base_Tarjetas].[TIPO].&amp;[" &amp; $C$1 &amp; "]")/1000,
0)</f>
        <v>0</v>
      </c>
      <c r="Q81" s="8">
        <f>IFERROR(
GETPIVOTDATA("[Base_Tarjetas].[Importe]",TDinamica_R!$A$3,
"[Base_Tarjetas].[PERIODO]","[Base_Tarjetas].[PERIODO].&amp;[" &amp; TEXT(Q$6,"yyyymm") &amp; "]",
"[Base_Tarjetas].[Metrica]","[Base_Tarjetas].[Metrica].&amp;[" &amp; $A81 &amp; "]",
"[Base_Tarjetas].[SEGMENTO_DESCRIP]","[Base_Tarjetas].[SEGMENTO_DESCRIP].&amp;[" &amp; $C$6 &amp; "]",
"[Base_Tarjetas].[SITUACION]","[Base_Tarjetas].[SITUACION].&amp;[" &amp; $C81 &amp; "]",
"[Base_Tarjetas].[TIPO]","[Base_Tarjetas].[TIPO].&amp;[" &amp; $C$1 &amp; "]")/1000,
0)</f>
        <v>0</v>
      </c>
      <c r="R81" s="8">
        <f>IFERROR(
GETPIVOTDATA("[Base_Tarjetas].[Importe]",TDinamica_R!$A$3,
"[Base_Tarjetas].[PERIODO]","[Base_Tarjetas].[PERIODO].&amp;[" &amp; TEXT(R$6,"yyyymm") &amp; "]",
"[Base_Tarjetas].[Metrica]","[Base_Tarjetas].[Metrica].&amp;[" &amp; $A81 &amp; "]",
"[Base_Tarjetas].[SEGMENTO_DESCRIP]","[Base_Tarjetas].[SEGMENTO_DESCRIP].&amp;[" &amp; $C$6 &amp; "]",
"[Base_Tarjetas].[SITUACION]","[Base_Tarjetas].[SITUACION].&amp;[" &amp; $C81 &amp; "]",
"[Base_Tarjetas].[TIPO]","[Base_Tarjetas].[TIPO].&amp;[" &amp; $C$1 &amp; "]")/1000,
0)</f>
        <v>0</v>
      </c>
      <c r="S81" s="8">
        <f>IFERROR(
GETPIVOTDATA("[Base_Tarjetas].[Importe]",TDinamica_R!$A$3,
"[Base_Tarjetas].[PERIODO]","[Base_Tarjetas].[PERIODO].&amp;[" &amp; TEXT(S$6,"yyyymm") &amp; "]",
"[Base_Tarjetas].[Metrica]","[Base_Tarjetas].[Metrica].&amp;[" &amp; $A81 &amp; "]",
"[Base_Tarjetas].[SEGMENTO_DESCRIP]","[Base_Tarjetas].[SEGMENTO_DESCRIP].&amp;[" &amp; $C$6 &amp; "]",
"[Base_Tarjetas].[SITUACION]","[Base_Tarjetas].[SITUACION].&amp;[" &amp; $C81 &amp; "]",
"[Base_Tarjetas].[TIPO]","[Base_Tarjetas].[TIPO].&amp;[" &amp; $C$1 &amp; "]")/1000,
0)</f>
        <v>0</v>
      </c>
      <c r="T81" s="8">
        <f>IFERROR(
GETPIVOTDATA("[Base_Tarjetas].[Importe]",TDinamica_R!$A$3,
"[Base_Tarjetas].[PERIODO]","[Base_Tarjetas].[PERIODO].&amp;[" &amp; TEXT(T$6,"yyyymm") &amp; "]",
"[Base_Tarjetas].[Metrica]","[Base_Tarjetas].[Metrica].&amp;[" &amp; $A81 &amp; "]",
"[Base_Tarjetas].[SEGMENTO_DESCRIP]","[Base_Tarjetas].[SEGMENTO_DESCRIP].&amp;[" &amp; $C$6 &amp; "]",
"[Base_Tarjetas].[SITUACION]","[Base_Tarjetas].[SITUACION].&amp;[" &amp; $C81 &amp; "]",
"[Base_Tarjetas].[TIPO]","[Base_Tarjetas].[TIPO].&amp;[" &amp; $C$1 &amp; "]")/1000,
0)</f>
        <v>0</v>
      </c>
      <c r="U81" s="8">
        <f>IFERROR(
GETPIVOTDATA("[Base_Tarjetas].[Importe]",TDinamica_R!$A$3,
"[Base_Tarjetas].[PERIODO]","[Base_Tarjetas].[PERIODO].&amp;[" &amp; TEXT(U$6,"yyyymm") &amp; "]",
"[Base_Tarjetas].[Metrica]","[Base_Tarjetas].[Metrica].&amp;[" &amp; $A81 &amp; "]",
"[Base_Tarjetas].[SEGMENTO_DESCRIP]","[Base_Tarjetas].[SEGMENTO_DESCRIP].&amp;[" &amp; $C$6 &amp; "]",
"[Base_Tarjetas].[SITUACION]","[Base_Tarjetas].[SITUACION].&amp;[" &amp; $C81 &amp; "]",
"[Base_Tarjetas].[TIPO]","[Base_Tarjetas].[TIPO].&amp;[" &amp; $C$1 &amp; "]")/1000,
0)</f>
        <v>0</v>
      </c>
      <c r="V81" s="8">
        <f>IFERROR(
GETPIVOTDATA("[Base_Tarjetas].[Importe]",TDinamica_R!$A$3,
"[Base_Tarjetas].[PERIODO]","[Base_Tarjetas].[PERIODO].&amp;[" &amp; TEXT(V$6,"yyyymm") &amp; "]",
"[Base_Tarjetas].[Metrica]","[Base_Tarjetas].[Metrica].&amp;[" &amp; $A81 &amp; "]",
"[Base_Tarjetas].[SEGMENTO_DESCRIP]","[Base_Tarjetas].[SEGMENTO_DESCRIP].&amp;[" &amp; $C$6 &amp; "]",
"[Base_Tarjetas].[SITUACION]","[Base_Tarjetas].[SITUACION].&amp;[" &amp; $C81 &amp; "]",
"[Base_Tarjetas].[TIPO]","[Base_Tarjetas].[TIPO].&amp;[" &amp; $C$1 &amp; "]")/1000,
0)</f>
        <v>0</v>
      </c>
      <c r="W81" s="8">
        <f>IFERROR(
GETPIVOTDATA("[Base_Tarjetas].[Importe]",TDinamica_R!$A$3,
"[Base_Tarjetas].[PERIODO]","[Base_Tarjetas].[PERIODO].&amp;[" &amp; TEXT(W$6,"yyyymm") &amp; "]",
"[Base_Tarjetas].[Metrica]","[Base_Tarjetas].[Metrica].&amp;[" &amp; $A81 &amp; "]",
"[Base_Tarjetas].[SEGMENTO_DESCRIP]","[Base_Tarjetas].[SEGMENTO_DESCRIP].&amp;[" &amp; $C$6 &amp; "]",
"[Base_Tarjetas].[SITUACION]","[Base_Tarjetas].[SITUACION].&amp;[" &amp; $C81 &amp; "]",
"[Base_Tarjetas].[TIPO]","[Base_Tarjetas].[TIPO].&amp;[" &amp; $C$1 &amp; "]")/1000,
0)</f>
        <v>0</v>
      </c>
      <c r="X81" s="8">
        <f>IFERROR(
GETPIVOTDATA("[Base_Tarjetas].[Importe]",TDinamica_R!$A$3,
"[Base_Tarjetas].[PERIODO]","[Base_Tarjetas].[PERIODO].&amp;[" &amp; TEXT(X$6,"yyyymm") &amp; "]",
"[Base_Tarjetas].[Metrica]","[Base_Tarjetas].[Metrica].&amp;[" &amp; $A81 &amp; "]",
"[Base_Tarjetas].[SEGMENTO_DESCRIP]","[Base_Tarjetas].[SEGMENTO_DESCRIP].&amp;[" &amp; $C$6 &amp; "]",
"[Base_Tarjetas].[SITUACION]","[Base_Tarjetas].[SITUACION].&amp;[" &amp; $C81 &amp; "]",
"[Base_Tarjetas].[TIPO]","[Base_Tarjetas].[TIPO].&amp;[" &amp; $C$1 &amp; "]")/1000,
0)</f>
        <v>0</v>
      </c>
      <c r="Y81" s="8">
        <f>IFERROR(
GETPIVOTDATA("[Base_Tarjetas].[Importe]",TDinamica_R!$A$3,
"[Base_Tarjetas].[PERIODO]","[Base_Tarjetas].[PERIODO].&amp;[" &amp; TEXT(Y$6,"yyyymm") &amp; "]",
"[Base_Tarjetas].[Metrica]","[Base_Tarjetas].[Metrica].&amp;[" &amp; $A81 &amp; "]",
"[Base_Tarjetas].[SEGMENTO_DESCRIP]","[Base_Tarjetas].[SEGMENTO_DESCRIP].&amp;[" &amp; $C$6 &amp; "]",
"[Base_Tarjetas].[SITUACION]","[Base_Tarjetas].[SITUACION].&amp;[" &amp; $C81 &amp; "]",
"[Base_Tarjetas].[TIPO]","[Base_Tarjetas].[TIPO].&amp;[" &amp; $C$1 &amp; "]")/1000,
0)</f>
        <v>0</v>
      </c>
      <c r="Z81" s="8">
        <f>IFERROR(
GETPIVOTDATA("[Base_Tarjetas].[Importe]",TDinamica_R!$A$3,
"[Base_Tarjetas].[PERIODO]","[Base_Tarjetas].[PERIODO].&amp;[" &amp; TEXT(Z$6,"yyyymm") &amp; "]",
"[Base_Tarjetas].[Metrica]","[Base_Tarjetas].[Metrica].&amp;[" &amp; $A81 &amp; "]",
"[Base_Tarjetas].[SEGMENTO_DESCRIP]","[Base_Tarjetas].[SEGMENTO_DESCRIP].&amp;[" &amp; $C$6 &amp; "]",
"[Base_Tarjetas].[SITUACION]","[Base_Tarjetas].[SITUACION].&amp;[" &amp; $C81 &amp; "]",
"[Base_Tarjetas].[TIPO]","[Base_Tarjetas].[TIPO].&amp;[" &amp; $C$1 &amp; "]")/1000,
0)</f>
        <v>0</v>
      </c>
      <c r="AA81" s="8">
        <f>IFERROR(
GETPIVOTDATA("[Base_Tarjetas].[Importe]",TDinamica_R!$A$3,
"[Base_Tarjetas].[PERIODO]","[Base_Tarjetas].[PERIODO].&amp;[" &amp; TEXT(AA$6,"yyyymm") &amp; "]",
"[Base_Tarjetas].[Metrica]","[Base_Tarjetas].[Metrica].&amp;[" &amp; $A81 &amp; "]",
"[Base_Tarjetas].[SEGMENTO_DESCRIP]","[Base_Tarjetas].[SEGMENTO_DESCRIP].&amp;[" &amp; $C$6 &amp; "]",
"[Base_Tarjetas].[SITUACION]","[Base_Tarjetas].[SITUACION].&amp;[" &amp; $C81 &amp; "]",
"[Base_Tarjetas].[TIPO]","[Base_Tarjetas].[TIPO].&amp;[" &amp; $C$1 &amp; "]")/1000,
0)</f>
        <v>0</v>
      </c>
      <c r="AB81" s="8">
        <f>IFERROR(
GETPIVOTDATA("[Base_Tarjetas].[Importe]",TDinamica_R!$A$3,
"[Base_Tarjetas].[PERIODO]","[Base_Tarjetas].[PERIODO].&amp;[" &amp; TEXT(AB$6,"yyyymm") &amp; "]",
"[Base_Tarjetas].[Metrica]","[Base_Tarjetas].[Metrica].&amp;[" &amp; $A81 &amp; "]",
"[Base_Tarjetas].[SEGMENTO_DESCRIP]","[Base_Tarjetas].[SEGMENTO_DESCRIP].&amp;[" &amp; $C$6 &amp; "]",
"[Base_Tarjetas].[SITUACION]","[Base_Tarjetas].[SITUACION].&amp;[" &amp; $C81 &amp; "]",
"[Base_Tarjetas].[TIPO]","[Base_Tarjetas].[TIPO].&amp;[" &amp; $C$1 &amp; "]")/1000,
0)</f>
        <v>0</v>
      </c>
      <c r="AC81" s="8">
        <f>IFERROR(
GETPIVOTDATA("[Base_Tarjetas].[Importe]",TDinamica_R!$A$3,
"[Base_Tarjetas].[PERIODO]","[Base_Tarjetas].[PERIODO].&amp;[" &amp; TEXT(AC$6,"yyyymm") &amp; "]",
"[Base_Tarjetas].[Metrica]","[Base_Tarjetas].[Metrica].&amp;[" &amp; $A81 &amp; "]",
"[Base_Tarjetas].[SEGMENTO_DESCRIP]","[Base_Tarjetas].[SEGMENTO_DESCRIP].&amp;[" &amp; $C$6 &amp; "]",
"[Base_Tarjetas].[SITUACION]","[Base_Tarjetas].[SITUACION].&amp;[" &amp; $C81 &amp; "]",
"[Base_Tarjetas].[TIPO]","[Base_Tarjetas].[TIPO].&amp;[" &amp; $C$1 &amp; "]")/1000,
0)</f>
        <v>0</v>
      </c>
      <c r="AD81" s="8">
        <f>IFERROR(
GETPIVOTDATA("[Base_Tarjetas].[Importe]",TDinamica_R!$A$3,
"[Base_Tarjetas].[PERIODO]","[Base_Tarjetas].[PERIODO].&amp;[" &amp; TEXT(AD$6,"yyyymm") &amp; "]",
"[Base_Tarjetas].[Metrica]","[Base_Tarjetas].[Metrica].&amp;[" &amp; $A81 &amp; "]",
"[Base_Tarjetas].[SEGMENTO_DESCRIP]","[Base_Tarjetas].[SEGMENTO_DESCRIP].&amp;[" &amp; $C$6 &amp; "]",
"[Base_Tarjetas].[SITUACION]","[Base_Tarjetas].[SITUACION].&amp;[" &amp; $C81 &amp; "]",
"[Base_Tarjetas].[TIPO]","[Base_Tarjetas].[TIPO].&amp;[" &amp; $C$1 &amp; "]")/1000,
0)</f>
        <v>0</v>
      </c>
      <c r="AE81" s="8">
        <f>IFERROR(
GETPIVOTDATA("[Base_Tarjetas].[Importe]",TDinamica_R!$A$3,
"[Base_Tarjetas].[PERIODO]","[Base_Tarjetas].[PERIODO].&amp;[" &amp; TEXT(AE$6,"yyyymm") &amp; "]",
"[Base_Tarjetas].[Metrica]","[Base_Tarjetas].[Metrica].&amp;[" &amp; $A81 &amp; "]",
"[Base_Tarjetas].[SEGMENTO_DESCRIP]","[Base_Tarjetas].[SEGMENTO_DESCRIP].&amp;[" &amp; $C$6 &amp; "]",
"[Base_Tarjetas].[SITUACION]","[Base_Tarjetas].[SITUACION].&amp;[" &amp; $C81 &amp; "]",
"[Base_Tarjetas].[TIPO]","[Base_Tarjetas].[TIPO].&amp;[" &amp; $C$1 &amp; "]")/1000,
0)</f>
        <v>0</v>
      </c>
      <c r="AF81" s="8">
        <f>IFERROR(
GETPIVOTDATA("[Base_Tarjetas].[Importe]",TDinamica_R!$A$3,
"[Base_Tarjetas].[PERIODO]","[Base_Tarjetas].[PERIODO].&amp;[" &amp; TEXT(AF$6,"yyyymm") &amp; "]",
"[Base_Tarjetas].[Metrica]","[Base_Tarjetas].[Metrica].&amp;[" &amp; $A81 &amp; "]",
"[Base_Tarjetas].[SEGMENTO_DESCRIP]","[Base_Tarjetas].[SEGMENTO_DESCRIP].&amp;[" &amp; $C$6 &amp; "]",
"[Base_Tarjetas].[SITUACION]","[Base_Tarjetas].[SITUACION].&amp;[" &amp; $C81 &amp; "]",
"[Base_Tarjetas].[TIPO]","[Base_Tarjetas].[TIPO].&amp;[" &amp; $C$1 &amp; "]")/1000,
0)</f>
        <v>0</v>
      </c>
      <c r="AG81" s="8">
        <f>IFERROR(
GETPIVOTDATA("[Base_Tarjetas].[Importe]",TDinamica_R!$A$3,
"[Base_Tarjetas].[PERIODO]","[Base_Tarjetas].[PERIODO].&amp;[" &amp; TEXT(AG$6,"yyyymm") &amp; "]",
"[Base_Tarjetas].[Metrica]","[Base_Tarjetas].[Metrica].&amp;[" &amp; $A81 &amp; "]",
"[Base_Tarjetas].[SEGMENTO_DESCRIP]","[Base_Tarjetas].[SEGMENTO_DESCRIP].&amp;[" &amp; $C$6 &amp; "]",
"[Base_Tarjetas].[SITUACION]","[Base_Tarjetas].[SITUACION].&amp;[" &amp; $C81 &amp; "]",
"[Base_Tarjetas].[TIPO]","[Base_Tarjetas].[TIPO].&amp;[" &amp; $C$1 &amp; "]")/1000,
0)</f>
        <v>0</v>
      </c>
      <c r="AH81" s="8">
        <f>IFERROR(
GETPIVOTDATA("[Base_Tarjetas].[Importe]",TDinamica_R!$A$3,
"[Base_Tarjetas].[PERIODO]","[Base_Tarjetas].[PERIODO].&amp;[" &amp; TEXT(AH$6,"yyyymm") &amp; "]",
"[Base_Tarjetas].[Metrica]","[Base_Tarjetas].[Metrica].&amp;[" &amp; $A81 &amp; "]",
"[Base_Tarjetas].[SEGMENTO_DESCRIP]","[Base_Tarjetas].[SEGMENTO_DESCRIP].&amp;[" &amp; $C$6 &amp; "]",
"[Base_Tarjetas].[SITUACION]","[Base_Tarjetas].[SITUACION].&amp;[" &amp; $C81 &amp; "]",
"[Base_Tarjetas].[TIPO]","[Base_Tarjetas].[TIPO].&amp;[" &amp; $C$1 &amp; "]")/1000,
0)</f>
        <v>0</v>
      </c>
      <c r="AI81" s="8">
        <f>IFERROR(
GETPIVOTDATA("[Base_Tarjetas].[Importe]",TDinamica_R!$A$3,
"[Base_Tarjetas].[PERIODO]","[Base_Tarjetas].[PERIODO].&amp;[" &amp; TEXT(AI$6,"yyyymm") &amp; "]",
"[Base_Tarjetas].[Metrica]","[Base_Tarjetas].[Metrica].&amp;[" &amp; $A81 &amp; "]",
"[Base_Tarjetas].[SEGMENTO_DESCRIP]","[Base_Tarjetas].[SEGMENTO_DESCRIP].&amp;[" &amp; $C$6 &amp; "]",
"[Base_Tarjetas].[SITUACION]","[Base_Tarjetas].[SITUACION].&amp;[" &amp; $C81 &amp; "]",
"[Base_Tarjetas].[TIPO]","[Base_Tarjetas].[TIPO].&amp;[" &amp; $C$1 &amp; "]")/1000,
0)</f>
        <v>0</v>
      </c>
      <c r="AJ81" s="8">
        <f>IFERROR(
GETPIVOTDATA("[Base_Tarjetas].[Importe]",TDinamica_R!$A$3,
"[Base_Tarjetas].[PERIODO]","[Base_Tarjetas].[PERIODO].&amp;[" &amp; TEXT(AJ$6,"yyyymm") &amp; "]",
"[Base_Tarjetas].[Metrica]","[Base_Tarjetas].[Metrica].&amp;[" &amp; $A81 &amp; "]",
"[Base_Tarjetas].[SEGMENTO_DESCRIP]","[Base_Tarjetas].[SEGMENTO_DESCRIP].&amp;[" &amp; $C$6 &amp; "]",
"[Base_Tarjetas].[SITUACION]","[Base_Tarjetas].[SITUACION].&amp;[" &amp; $C81 &amp; "]",
"[Base_Tarjetas].[TIPO]","[Base_Tarjetas].[TIPO].&amp;[" &amp; $C$1 &amp; "]")/1000,
0)</f>
        <v>0</v>
      </c>
      <c r="AK81" s="8">
        <f>IFERROR(
GETPIVOTDATA("[Base_Tarjetas].[Importe]",TDinamica_R!$A$3,
"[Base_Tarjetas].[PERIODO]","[Base_Tarjetas].[PERIODO].&amp;[" &amp; TEXT(AK$6,"yyyymm") &amp; "]",
"[Base_Tarjetas].[Metrica]","[Base_Tarjetas].[Metrica].&amp;[" &amp; $A81 &amp; "]",
"[Base_Tarjetas].[SEGMENTO_DESCRIP]","[Base_Tarjetas].[SEGMENTO_DESCRIP].&amp;[" &amp; $C$6 &amp; "]",
"[Base_Tarjetas].[SITUACION]","[Base_Tarjetas].[SITUACION].&amp;[" &amp; $C81 &amp; "]",
"[Base_Tarjetas].[TIPO]","[Base_Tarjetas].[TIPO].&amp;[" &amp; $C$1 &amp; "]")/1000,
0)</f>
        <v>0</v>
      </c>
      <c r="AL81" s="8">
        <f>IFERROR(
GETPIVOTDATA("[Base_Tarjetas].[Importe]",TDinamica_R!$A$3,
"[Base_Tarjetas].[PERIODO]","[Base_Tarjetas].[PERIODO].&amp;[" &amp; TEXT(AL$6,"yyyymm") &amp; "]",
"[Base_Tarjetas].[Metrica]","[Base_Tarjetas].[Metrica].&amp;[" &amp; $A81 &amp; "]",
"[Base_Tarjetas].[SEGMENTO_DESCRIP]","[Base_Tarjetas].[SEGMENTO_DESCRIP].&amp;[" &amp; $C$6 &amp; "]",
"[Base_Tarjetas].[SITUACION]","[Base_Tarjetas].[SITUACION].&amp;[" &amp; $C81 &amp; "]",
"[Base_Tarjetas].[TIPO]","[Base_Tarjetas].[TIPO].&amp;[" &amp; $C$1 &amp; "]")/1000,
0)</f>
        <v>0</v>
      </c>
      <c r="AM81" s="8">
        <f>IFERROR(
GETPIVOTDATA("[Base_Tarjetas].[Importe]",TDinamica_R!$A$3,
"[Base_Tarjetas].[PERIODO]","[Base_Tarjetas].[PERIODO].&amp;[" &amp; TEXT(AM$6,"yyyymm") &amp; "]",
"[Base_Tarjetas].[Metrica]","[Base_Tarjetas].[Metrica].&amp;[" &amp; $A81 &amp; "]",
"[Base_Tarjetas].[SEGMENTO_DESCRIP]","[Base_Tarjetas].[SEGMENTO_DESCRIP].&amp;[" &amp; $C$6 &amp; "]",
"[Base_Tarjetas].[SITUACION]","[Base_Tarjetas].[SITUACION].&amp;[" &amp; $C81 &amp; "]",
"[Base_Tarjetas].[TIPO]","[Base_Tarjetas].[TIPO].&amp;[" &amp; $C$1 &amp; "]")/1000,
0)</f>
        <v>0</v>
      </c>
      <c r="AN81" s="8">
        <f>IFERROR(
GETPIVOTDATA("[Base_Tarjetas].[Importe]",TDinamica_R!$A$3,
"[Base_Tarjetas].[PERIODO]","[Base_Tarjetas].[PERIODO].&amp;[" &amp; TEXT(AN$6,"yyyymm") &amp; "]",
"[Base_Tarjetas].[Metrica]","[Base_Tarjetas].[Metrica].&amp;[" &amp; $A81 &amp; "]",
"[Base_Tarjetas].[SEGMENTO_DESCRIP]","[Base_Tarjetas].[SEGMENTO_DESCRIP].&amp;[" &amp; $C$6 &amp; "]",
"[Base_Tarjetas].[SITUACION]","[Base_Tarjetas].[SITUACION].&amp;[" &amp; $C81 &amp; "]",
"[Base_Tarjetas].[TIPO]","[Base_Tarjetas].[TIPO].&amp;[" &amp; $C$1 &amp; "]")/1000,
0)</f>
        <v>0</v>
      </c>
      <c r="AO81" s="8">
        <f>IFERROR(
GETPIVOTDATA("[Base_Tarjetas].[Importe]",TDinamica_R!$A$3,
"[Base_Tarjetas].[PERIODO]","[Base_Tarjetas].[PERIODO].&amp;[" &amp; TEXT(AO$6,"yyyymm") &amp; "]",
"[Base_Tarjetas].[Metrica]","[Base_Tarjetas].[Metrica].&amp;[" &amp; $A81 &amp; "]",
"[Base_Tarjetas].[SEGMENTO_DESCRIP]","[Base_Tarjetas].[SEGMENTO_DESCRIP].&amp;[" &amp; $C$6 &amp; "]",
"[Base_Tarjetas].[SITUACION]","[Base_Tarjetas].[SITUACION].&amp;[" &amp; $C81 &amp; "]",
"[Base_Tarjetas].[TIPO]","[Base_Tarjetas].[TIPO].&amp;[" &amp; $C$1 &amp; "]")/1000,
0)</f>
        <v>0</v>
      </c>
      <c r="AP81" s="8">
        <f>IFERROR(
GETPIVOTDATA("[Base_Tarjetas].[Importe]",TDinamica_R!$A$3,
"[Base_Tarjetas].[PERIODO]","[Base_Tarjetas].[PERIODO].&amp;[" &amp; TEXT(AP$6,"yyyymm") &amp; "]",
"[Base_Tarjetas].[Metrica]","[Base_Tarjetas].[Metrica].&amp;[" &amp; $A81 &amp; "]",
"[Base_Tarjetas].[SEGMENTO_DESCRIP]","[Base_Tarjetas].[SEGMENTO_DESCRIP].&amp;[" &amp; $C$6 &amp; "]",
"[Base_Tarjetas].[SITUACION]","[Base_Tarjetas].[SITUACION].&amp;[" &amp; $C81 &amp; "]",
"[Base_Tarjetas].[TIPO]","[Base_Tarjetas].[TIPO].&amp;[" &amp; $C$1 &amp; "]")/1000,
0)</f>
        <v>0</v>
      </c>
      <c r="AQ81" s="8">
        <f>IFERROR(
GETPIVOTDATA("[Base_Tarjetas].[Importe]",TDinamica_R!$A$3,
"[Base_Tarjetas].[PERIODO]","[Base_Tarjetas].[PERIODO].&amp;[" &amp; TEXT(AQ$6,"yyyymm") &amp; "]",
"[Base_Tarjetas].[Metrica]","[Base_Tarjetas].[Metrica].&amp;[" &amp; $A81 &amp; "]",
"[Base_Tarjetas].[SEGMENTO_DESCRIP]","[Base_Tarjetas].[SEGMENTO_DESCRIP].&amp;[" &amp; $C$6 &amp; "]",
"[Base_Tarjetas].[SITUACION]","[Base_Tarjetas].[SITUACION].&amp;[" &amp; $C81 &amp; "]",
"[Base_Tarjetas].[TIPO]","[Base_Tarjetas].[TIPO].&amp;[" &amp; $C$1 &amp; "]")/1000,
0)</f>
        <v>0</v>
      </c>
      <c r="AR81" s="8">
        <f>IFERROR(
GETPIVOTDATA("[Base_Tarjetas].[Importe]",TDinamica_R!$A$3,
"[Base_Tarjetas].[PERIODO]","[Base_Tarjetas].[PERIODO].&amp;[" &amp; TEXT(AR$6,"yyyymm") &amp; "]",
"[Base_Tarjetas].[Metrica]","[Base_Tarjetas].[Metrica].&amp;[" &amp; $A81 &amp; "]",
"[Base_Tarjetas].[SEGMENTO_DESCRIP]","[Base_Tarjetas].[SEGMENTO_DESCRIP].&amp;[" &amp; $C$6 &amp; "]",
"[Base_Tarjetas].[SITUACION]","[Base_Tarjetas].[SITUACION].&amp;[" &amp; $C81 &amp; "]",
"[Base_Tarjetas].[TIPO]","[Base_Tarjetas].[TIPO].&amp;[" &amp; $C$1 &amp; "]")/1000,
0)</f>
        <v>0</v>
      </c>
      <c r="AS81" s="8">
        <f>IFERROR(
GETPIVOTDATA("[Base_Tarjetas].[Importe]",TDinamica_R!$A$3,
"[Base_Tarjetas].[PERIODO]","[Base_Tarjetas].[PERIODO].&amp;[" &amp; TEXT(AS$6,"yyyymm") &amp; "]",
"[Base_Tarjetas].[Metrica]","[Base_Tarjetas].[Metrica].&amp;[" &amp; $A81 &amp; "]",
"[Base_Tarjetas].[SEGMENTO_DESCRIP]","[Base_Tarjetas].[SEGMENTO_DESCRIP].&amp;[" &amp; $C$6 &amp; "]",
"[Base_Tarjetas].[SITUACION]","[Base_Tarjetas].[SITUACION].&amp;[" &amp; $C81 &amp; "]",
"[Base_Tarjetas].[TIPO]","[Base_Tarjetas].[TIPO].&amp;[" &amp; $C$1 &amp; "]")/1000,
0)</f>
        <v>0</v>
      </c>
      <c r="AT81" s="8">
        <f>IFERROR(
GETPIVOTDATA("[Base_Tarjetas].[Importe]",TDinamica_R!$A$3,
"[Base_Tarjetas].[PERIODO]","[Base_Tarjetas].[PERIODO].&amp;[" &amp; TEXT(AT$6,"yyyymm") &amp; "]",
"[Base_Tarjetas].[Metrica]","[Base_Tarjetas].[Metrica].&amp;[" &amp; $A81 &amp; "]",
"[Base_Tarjetas].[SEGMENTO_DESCRIP]","[Base_Tarjetas].[SEGMENTO_DESCRIP].&amp;[" &amp; $C$6 &amp; "]",
"[Base_Tarjetas].[SITUACION]","[Base_Tarjetas].[SITUACION].&amp;[" &amp; $C81 &amp; "]",
"[Base_Tarjetas].[TIPO]","[Base_Tarjetas].[TIPO].&amp;[" &amp; $C$1 &amp; "]")/1000,
0)</f>
        <v>0</v>
      </c>
      <c r="AU81" s="8">
        <f>IFERROR(
GETPIVOTDATA("[Base_Tarjetas].[Importe]",TDinamica_R!$A$3,
"[Base_Tarjetas].[PERIODO]","[Base_Tarjetas].[PERIODO].&amp;[" &amp; TEXT(AU$6,"yyyymm") &amp; "]",
"[Base_Tarjetas].[Metrica]","[Base_Tarjetas].[Metrica].&amp;[" &amp; $A81 &amp; "]",
"[Base_Tarjetas].[SEGMENTO_DESCRIP]","[Base_Tarjetas].[SEGMENTO_DESCRIP].&amp;[" &amp; $C$6 &amp; "]",
"[Base_Tarjetas].[SITUACION]","[Base_Tarjetas].[SITUACION].&amp;[" &amp; $C81 &amp; "]",
"[Base_Tarjetas].[TIPO]","[Base_Tarjetas].[TIPO].&amp;[" &amp; $C$1 &amp; "]")/1000,
0)</f>
        <v>0</v>
      </c>
      <c r="AV81" s="8">
        <f>IFERROR(
GETPIVOTDATA("[Base_Tarjetas].[Importe]",TDinamica_R!$A$3,
"[Base_Tarjetas].[PERIODO]","[Base_Tarjetas].[PERIODO].&amp;[" &amp; TEXT(AV$6,"yyyymm") &amp; "]",
"[Base_Tarjetas].[Metrica]","[Base_Tarjetas].[Metrica].&amp;[" &amp; $A81 &amp; "]",
"[Base_Tarjetas].[SEGMENTO_DESCRIP]","[Base_Tarjetas].[SEGMENTO_DESCRIP].&amp;[" &amp; $C$6 &amp; "]",
"[Base_Tarjetas].[SITUACION]","[Base_Tarjetas].[SITUACION].&amp;[" &amp; $C81 &amp; "]",
"[Base_Tarjetas].[TIPO]","[Base_Tarjetas].[TIPO].&amp;[" &amp; $C$1 &amp; "]")/1000,
0)</f>
        <v>0</v>
      </c>
      <c r="AW81" s="8">
        <f>IFERROR(
GETPIVOTDATA("[Base_Tarjetas].[Importe]",TDinamica_R!$A$3,
"[Base_Tarjetas].[PERIODO]","[Base_Tarjetas].[PERIODO].&amp;[" &amp; TEXT(AW$6,"yyyymm") &amp; "]",
"[Base_Tarjetas].[Metrica]","[Base_Tarjetas].[Metrica].&amp;[" &amp; $A81 &amp; "]",
"[Base_Tarjetas].[SEGMENTO_DESCRIP]","[Base_Tarjetas].[SEGMENTO_DESCRIP].&amp;[" &amp; $C$6 &amp; "]",
"[Base_Tarjetas].[SITUACION]","[Base_Tarjetas].[SITUACION].&amp;[" &amp; $C81 &amp; "]",
"[Base_Tarjetas].[TIPO]","[Base_Tarjetas].[TIPO].&amp;[" &amp; $C$1 &amp; "]")/1000,
0)</f>
        <v>0</v>
      </c>
      <c r="AX81" s="8">
        <f>IFERROR(
GETPIVOTDATA("[Base_Tarjetas].[Importe]",TDinamica_R!$A$3,
"[Base_Tarjetas].[PERIODO]","[Base_Tarjetas].[PERIODO].&amp;[" &amp; TEXT(AX$6,"yyyymm") &amp; "]",
"[Base_Tarjetas].[Metrica]","[Base_Tarjetas].[Metrica].&amp;[" &amp; $A81 &amp; "]",
"[Base_Tarjetas].[SEGMENTO_DESCRIP]","[Base_Tarjetas].[SEGMENTO_DESCRIP].&amp;[" &amp; $C$6 &amp; "]",
"[Base_Tarjetas].[SITUACION]","[Base_Tarjetas].[SITUACION].&amp;[" &amp; $C81 &amp; "]",
"[Base_Tarjetas].[TIPO]","[Base_Tarjetas].[TIPO].&amp;[" &amp; $C$1 &amp; "]")/1000,
0)</f>
        <v>0</v>
      </c>
      <c r="AY81" s="8">
        <f>IFERROR(
GETPIVOTDATA("[Base_Tarjetas].[Importe]",TDinamica_R!$A$3,
"[Base_Tarjetas].[PERIODO]","[Base_Tarjetas].[PERIODO].&amp;[" &amp; TEXT(AY$6,"yyyymm") &amp; "]",
"[Base_Tarjetas].[Metrica]","[Base_Tarjetas].[Metrica].&amp;[" &amp; $A81 &amp; "]",
"[Base_Tarjetas].[SEGMENTO_DESCRIP]","[Base_Tarjetas].[SEGMENTO_DESCRIP].&amp;[" &amp; $C$6 &amp; "]",
"[Base_Tarjetas].[SITUACION]","[Base_Tarjetas].[SITUACION].&amp;[" &amp; $C81 &amp; "]",
"[Base_Tarjetas].[TIPO]","[Base_Tarjetas].[TIPO].&amp;[" &amp; $C$1 &amp; "]")/1000,
0)</f>
        <v>0</v>
      </c>
      <c r="AZ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TEXT(AZ$6,"yyyymm") &amp; "]"),
0)</f>
        <v>0</v>
      </c>
      <c r="BA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TEXT(BA$6,"yyyymm") &amp; "]"),
0)</f>
        <v>0</v>
      </c>
      <c r="BB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TEXT(BB$6,"yyyymm") &amp; "]"),
0)</f>
        <v>0</v>
      </c>
      <c r="BC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TEXT(BC$6,"yyyymm") &amp; "]"),
0)</f>
        <v>0</v>
      </c>
      <c r="BD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TEXT(BD$6,"yyyymm") &amp; "]"),
0)</f>
        <v>0</v>
      </c>
      <c r="BE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TEXT(BE$6,"yyyymm") &amp; "]"),
0)</f>
        <v>0</v>
      </c>
      <c r="BF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TEXT(BF$6,"yyyymm") &amp; "]"),
0)</f>
        <v>0</v>
      </c>
      <c r="BG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TEXT(BG$6,"yyyymm") &amp; "]"),
0)</f>
        <v>0</v>
      </c>
      <c r="BH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TEXT(BH$6,"yyyymm") &amp; "]"),
0)</f>
        <v>0</v>
      </c>
      <c r="BI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TEXT(BI$6,"yyyymm") &amp; "]"),
0)</f>
        <v>0</v>
      </c>
      <c r="BJ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TEXT(BJ$6,"yyyymm") &amp; "]"),
0)</f>
        <v>0</v>
      </c>
      <c r="BK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TEXT(BK$6,"yyyymm") &amp; "]"),
0)</f>
        <v>0</v>
      </c>
      <c r="BO81" s="24">
        <f t="shared" si="49"/>
        <v>0</v>
      </c>
      <c r="BP81" s="24">
        <f t="shared" si="49"/>
        <v>0</v>
      </c>
      <c r="BQ81" s="24">
        <f t="shared" si="49"/>
        <v>0</v>
      </c>
      <c r="BR81" s="24">
        <f t="shared" si="49"/>
        <v>0</v>
      </c>
      <c r="BS81" s="24">
        <f t="shared" si="49"/>
        <v>0</v>
      </c>
      <c r="BT81" s="24">
        <f t="shared" si="49"/>
        <v>0</v>
      </c>
    </row>
    <row r="82" spans="1:72" outlineLevel="1" x14ac:dyDescent="0.25">
      <c r="A82" s="11" t="s">
        <v>35</v>
      </c>
      <c r="C82" s="2"/>
      <c r="D82" s="8">
        <f>IFERROR(
GETPIVOTDATA("[Base_Tarjetas].[Importe]",TDinamica_R!$A$3,
"[Base_Tarjetas].[PERIODO]","[Base_Tarjetas].[PERIODO].&amp;[" &amp; TEXT(D$6,"yyyymm") &amp; "]",
"[Base_Tarjetas].[Metrica]","[Base_Tarjetas].[Metrica].&amp;[" &amp; $A82 &amp; "]",
"[Base_Tarjetas].[SEGMENTO_DESCRIP]","[Base_Tarjetas].[SEGMENTO_DESCRIP].&amp;[" &amp; $C$6 &amp; "]",
"[Base_Tarjetas].[SITUACION]","[Base_Tarjetas].[SITUACION].&amp;[" &amp; $C82 &amp; "]",
"[Base_Tarjetas].[TIPO]","[Base_Tarjetas].[TIPO].&amp;[" &amp; $C$1 &amp; "]")/1000,
0)</f>
        <v>0</v>
      </c>
      <c r="E82" s="8">
        <f>IFERROR(
GETPIVOTDATA("[Base_Tarjetas].[Importe]",TDinamica_R!$A$3,
"[Base_Tarjetas].[PERIODO]","[Base_Tarjetas].[PERIODO].&amp;[" &amp; TEXT(E$6,"yyyymm") &amp; "]",
"[Base_Tarjetas].[Metrica]","[Base_Tarjetas].[Metrica].&amp;[" &amp; $A82 &amp; "]",
"[Base_Tarjetas].[SEGMENTO_DESCRIP]","[Base_Tarjetas].[SEGMENTO_DESCRIP].&amp;[" &amp; $C$6 &amp; "]",
"[Base_Tarjetas].[SITUACION]","[Base_Tarjetas].[SITUACION].&amp;[" &amp; $C82 &amp; "]",
"[Base_Tarjetas].[TIPO]","[Base_Tarjetas].[TIPO].&amp;[" &amp; $C$1 &amp; "]")/1000,
0)</f>
        <v>0</v>
      </c>
      <c r="F82" s="8">
        <f>IFERROR(
GETPIVOTDATA("[Base_Tarjetas].[Importe]",TDinamica_R!$A$3,
"[Base_Tarjetas].[PERIODO]","[Base_Tarjetas].[PERIODO].&amp;[" &amp; TEXT(F$6,"yyyymm") &amp; "]",
"[Base_Tarjetas].[Metrica]","[Base_Tarjetas].[Metrica].&amp;[" &amp; $A82 &amp; "]",
"[Base_Tarjetas].[SEGMENTO_DESCRIP]","[Base_Tarjetas].[SEGMENTO_DESCRIP].&amp;[" &amp; $C$6 &amp; "]",
"[Base_Tarjetas].[SITUACION]","[Base_Tarjetas].[SITUACION].&amp;[" &amp; $C82 &amp; "]",
"[Base_Tarjetas].[TIPO]","[Base_Tarjetas].[TIPO].&amp;[" &amp; $C$1 &amp; "]")/1000,
0)</f>
        <v>0</v>
      </c>
      <c r="G82" s="8">
        <f>IFERROR(
GETPIVOTDATA("[Base_Tarjetas].[Importe]",TDinamica_R!$A$3,
"[Base_Tarjetas].[PERIODO]","[Base_Tarjetas].[PERIODO].&amp;[" &amp; TEXT(G$6,"yyyymm") &amp; "]",
"[Base_Tarjetas].[Metrica]","[Base_Tarjetas].[Metrica].&amp;[" &amp; $A82 &amp; "]",
"[Base_Tarjetas].[SEGMENTO_DESCRIP]","[Base_Tarjetas].[SEGMENTO_DESCRIP].&amp;[" &amp; $C$6 &amp; "]",
"[Base_Tarjetas].[SITUACION]","[Base_Tarjetas].[SITUACION].&amp;[" &amp; $C82 &amp; "]",
"[Base_Tarjetas].[TIPO]","[Base_Tarjetas].[TIPO].&amp;[" &amp; $C$1 &amp; "]")/1000,
0)</f>
        <v>0</v>
      </c>
      <c r="H82" s="8">
        <f>IFERROR(
GETPIVOTDATA("[Base_Tarjetas].[Importe]",TDinamica_R!$A$3,
"[Base_Tarjetas].[PERIODO]","[Base_Tarjetas].[PERIODO].&amp;[" &amp; TEXT(H$6,"yyyymm") &amp; "]",
"[Base_Tarjetas].[Metrica]","[Base_Tarjetas].[Metrica].&amp;[" &amp; $A82 &amp; "]",
"[Base_Tarjetas].[SEGMENTO_DESCRIP]","[Base_Tarjetas].[SEGMENTO_DESCRIP].&amp;[" &amp; $C$6 &amp; "]",
"[Base_Tarjetas].[SITUACION]","[Base_Tarjetas].[SITUACION].&amp;[" &amp; $C82 &amp; "]",
"[Base_Tarjetas].[TIPO]","[Base_Tarjetas].[TIPO].&amp;[" &amp; $C$1 &amp; "]")/1000,
0)</f>
        <v>0</v>
      </c>
      <c r="I82" s="8">
        <f>IFERROR(
GETPIVOTDATA("[Base_Tarjetas].[Importe]",TDinamica_R!$A$3,
"[Base_Tarjetas].[PERIODO]","[Base_Tarjetas].[PERIODO].&amp;[" &amp; TEXT(I$6,"yyyymm") &amp; "]",
"[Base_Tarjetas].[Metrica]","[Base_Tarjetas].[Metrica].&amp;[" &amp; $A82 &amp; "]",
"[Base_Tarjetas].[SEGMENTO_DESCRIP]","[Base_Tarjetas].[SEGMENTO_DESCRIP].&amp;[" &amp; $C$6 &amp; "]",
"[Base_Tarjetas].[SITUACION]","[Base_Tarjetas].[SITUACION].&amp;[" &amp; $C82 &amp; "]",
"[Base_Tarjetas].[TIPO]","[Base_Tarjetas].[TIPO].&amp;[" &amp; $C$1 &amp; "]")/1000,
0)</f>
        <v>0</v>
      </c>
      <c r="J82" s="8">
        <f>IFERROR(
GETPIVOTDATA("[Base_Tarjetas].[Importe]",TDinamica_R!$A$3,
"[Base_Tarjetas].[PERIODO]","[Base_Tarjetas].[PERIODO].&amp;[" &amp; TEXT(J$6,"yyyymm") &amp; "]",
"[Base_Tarjetas].[Metrica]","[Base_Tarjetas].[Metrica].&amp;[" &amp; $A82 &amp; "]",
"[Base_Tarjetas].[SEGMENTO_DESCRIP]","[Base_Tarjetas].[SEGMENTO_DESCRIP].&amp;[" &amp; $C$6 &amp; "]",
"[Base_Tarjetas].[SITUACION]","[Base_Tarjetas].[SITUACION].&amp;[" &amp; $C82 &amp; "]",
"[Base_Tarjetas].[TIPO]","[Base_Tarjetas].[TIPO].&amp;[" &amp; $C$1 &amp; "]")/1000,
0)</f>
        <v>0</v>
      </c>
      <c r="K82" s="8">
        <f>IFERROR(
GETPIVOTDATA("[Base_Tarjetas].[Importe]",TDinamica_R!$A$3,
"[Base_Tarjetas].[PERIODO]","[Base_Tarjetas].[PERIODO].&amp;[" &amp; TEXT(K$6,"yyyymm") &amp; "]",
"[Base_Tarjetas].[Metrica]","[Base_Tarjetas].[Metrica].&amp;[" &amp; $A82 &amp; "]",
"[Base_Tarjetas].[SEGMENTO_DESCRIP]","[Base_Tarjetas].[SEGMENTO_DESCRIP].&amp;[" &amp; $C$6 &amp; "]",
"[Base_Tarjetas].[SITUACION]","[Base_Tarjetas].[SITUACION].&amp;[" &amp; $C82 &amp; "]",
"[Base_Tarjetas].[TIPO]","[Base_Tarjetas].[TIPO].&amp;[" &amp; $C$1 &amp; "]")/1000,
0)</f>
        <v>0</v>
      </c>
      <c r="L82" s="8">
        <f>IFERROR(
GETPIVOTDATA("[Base_Tarjetas].[Importe]",TDinamica_R!$A$3,
"[Base_Tarjetas].[PERIODO]","[Base_Tarjetas].[PERIODO].&amp;[" &amp; TEXT(L$6,"yyyymm") &amp; "]",
"[Base_Tarjetas].[Metrica]","[Base_Tarjetas].[Metrica].&amp;[" &amp; $A82 &amp; "]",
"[Base_Tarjetas].[SEGMENTO_DESCRIP]","[Base_Tarjetas].[SEGMENTO_DESCRIP].&amp;[" &amp; $C$6 &amp; "]",
"[Base_Tarjetas].[SITUACION]","[Base_Tarjetas].[SITUACION].&amp;[" &amp; $C82 &amp; "]",
"[Base_Tarjetas].[TIPO]","[Base_Tarjetas].[TIPO].&amp;[" &amp; $C$1 &amp; "]")/1000,
0)</f>
        <v>0</v>
      </c>
      <c r="M82" s="8">
        <f>IFERROR(
GETPIVOTDATA("[Base_Tarjetas].[Importe]",TDinamica_R!$A$3,
"[Base_Tarjetas].[PERIODO]","[Base_Tarjetas].[PERIODO].&amp;[" &amp; TEXT(M$6,"yyyymm") &amp; "]",
"[Base_Tarjetas].[Metrica]","[Base_Tarjetas].[Metrica].&amp;[" &amp; $A82 &amp; "]",
"[Base_Tarjetas].[SEGMENTO_DESCRIP]","[Base_Tarjetas].[SEGMENTO_DESCRIP].&amp;[" &amp; $C$6 &amp; "]",
"[Base_Tarjetas].[SITUACION]","[Base_Tarjetas].[SITUACION].&amp;[" &amp; $C82 &amp; "]",
"[Base_Tarjetas].[TIPO]","[Base_Tarjetas].[TIPO].&amp;[" &amp; $C$1 &amp; "]")/1000,
0)</f>
        <v>0</v>
      </c>
      <c r="N82" s="8">
        <f>IFERROR(
GETPIVOTDATA("[Base_Tarjetas].[Importe]",TDinamica_R!$A$3,
"[Base_Tarjetas].[PERIODO]","[Base_Tarjetas].[PERIODO].&amp;[" &amp; TEXT(N$6,"yyyymm") &amp; "]",
"[Base_Tarjetas].[Metrica]","[Base_Tarjetas].[Metrica].&amp;[" &amp; $A82 &amp; "]",
"[Base_Tarjetas].[SEGMENTO_DESCRIP]","[Base_Tarjetas].[SEGMENTO_DESCRIP].&amp;[" &amp; $C$6 &amp; "]",
"[Base_Tarjetas].[SITUACION]","[Base_Tarjetas].[SITUACION].&amp;[" &amp; $C82 &amp; "]",
"[Base_Tarjetas].[TIPO]","[Base_Tarjetas].[TIPO].&amp;[" &amp; $C$1 &amp; "]")/1000,
0)</f>
        <v>0</v>
      </c>
      <c r="O82" s="8">
        <f>IFERROR(
GETPIVOTDATA("[Base_Tarjetas].[Importe]",TDinamica_R!$A$3,
"[Base_Tarjetas].[PERIODO]","[Base_Tarjetas].[PERIODO].&amp;[" &amp; TEXT(O$6,"yyyymm") &amp; "]",
"[Base_Tarjetas].[Metrica]","[Base_Tarjetas].[Metrica].&amp;[" &amp; $A82 &amp; "]",
"[Base_Tarjetas].[SEGMENTO_DESCRIP]","[Base_Tarjetas].[SEGMENTO_DESCRIP].&amp;[" &amp; $C$6 &amp; "]",
"[Base_Tarjetas].[SITUACION]","[Base_Tarjetas].[SITUACION].&amp;[" &amp; $C82 &amp; "]",
"[Base_Tarjetas].[TIPO]","[Base_Tarjetas].[TIPO].&amp;[" &amp; $C$1 &amp; "]")/1000,
0)</f>
        <v>0</v>
      </c>
      <c r="P82" s="8">
        <f>IFERROR(
GETPIVOTDATA("[Base_Tarjetas].[Importe]",TDinamica_R!$A$3,
"[Base_Tarjetas].[PERIODO]","[Base_Tarjetas].[PERIODO].&amp;[" &amp; TEXT(P$6,"yyyymm") &amp; "]",
"[Base_Tarjetas].[Metrica]","[Base_Tarjetas].[Metrica].&amp;[" &amp; $A82 &amp; "]",
"[Base_Tarjetas].[SEGMENTO_DESCRIP]","[Base_Tarjetas].[SEGMENTO_DESCRIP].&amp;[" &amp; $C$6 &amp; "]",
"[Base_Tarjetas].[SITUACION]","[Base_Tarjetas].[SITUACION].&amp;[" &amp; $C82 &amp; "]",
"[Base_Tarjetas].[TIPO]","[Base_Tarjetas].[TIPO].&amp;[" &amp; $C$1 &amp; "]")/1000,
0)</f>
        <v>0</v>
      </c>
      <c r="Q82" s="8">
        <f>IFERROR(
GETPIVOTDATA("[Base_Tarjetas].[Importe]",TDinamica_R!$A$3,
"[Base_Tarjetas].[PERIODO]","[Base_Tarjetas].[PERIODO].&amp;[" &amp; TEXT(Q$6,"yyyymm") &amp; "]",
"[Base_Tarjetas].[Metrica]","[Base_Tarjetas].[Metrica].&amp;[" &amp; $A82 &amp; "]",
"[Base_Tarjetas].[SEGMENTO_DESCRIP]","[Base_Tarjetas].[SEGMENTO_DESCRIP].&amp;[" &amp; $C$6 &amp; "]",
"[Base_Tarjetas].[SITUACION]","[Base_Tarjetas].[SITUACION].&amp;[" &amp; $C82 &amp; "]",
"[Base_Tarjetas].[TIPO]","[Base_Tarjetas].[TIPO].&amp;[" &amp; $C$1 &amp; "]")/1000,
0)</f>
        <v>0</v>
      </c>
      <c r="R82" s="8">
        <f>IFERROR(
GETPIVOTDATA("[Base_Tarjetas].[Importe]",TDinamica_R!$A$3,
"[Base_Tarjetas].[PERIODO]","[Base_Tarjetas].[PERIODO].&amp;[" &amp; TEXT(R$6,"yyyymm") &amp; "]",
"[Base_Tarjetas].[Metrica]","[Base_Tarjetas].[Metrica].&amp;[" &amp; $A82 &amp; "]",
"[Base_Tarjetas].[SEGMENTO_DESCRIP]","[Base_Tarjetas].[SEGMENTO_DESCRIP].&amp;[" &amp; $C$6 &amp; "]",
"[Base_Tarjetas].[SITUACION]","[Base_Tarjetas].[SITUACION].&amp;[" &amp; $C82 &amp; "]",
"[Base_Tarjetas].[TIPO]","[Base_Tarjetas].[TIPO].&amp;[" &amp; $C$1 &amp; "]")/1000,
0)</f>
        <v>0</v>
      </c>
      <c r="S82" s="8">
        <f>IFERROR(
GETPIVOTDATA("[Base_Tarjetas].[Importe]",TDinamica_R!$A$3,
"[Base_Tarjetas].[PERIODO]","[Base_Tarjetas].[PERIODO].&amp;[" &amp; TEXT(S$6,"yyyymm") &amp; "]",
"[Base_Tarjetas].[Metrica]","[Base_Tarjetas].[Metrica].&amp;[" &amp; $A82 &amp; "]",
"[Base_Tarjetas].[SEGMENTO_DESCRIP]","[Base_Tarjetas].[SEGMENTO_DESCRIP].&amp;[" &amp; $C$6 &amp; "]",
"[Base_Tarjetas].[SITUACION]","[Base_Tarjetas].[SITUACION].&amp;[" &amp; $C82 &amp; "]",
"[Base_Tarjetas].[TIPO]","[Base_Tarjetas].[TIPO].&amp;[" &amp; $C$1 &amp; "]")/1000,
0)</f>
        <v>0</v>
      </c>
      <c r="T82" s="8">
        <f>IFERROR(
GETPIVOTDATA("[Base_Tarjetas].[Importe]",TDinamica_R!$A$3,
"[Base_Tarjetas].[PERIODO]","[Base_Tarjetas].[PERIODO].&amp;[" &amp; TEXT(T$6,"yyyymm") &amp; "]",
"[Base_Tarjetas].[Metrica]","[Base_Tarjetas].[Metrica].&amp;[" &amp; $A82 &amp; "]",
"[Base_Tarjetas].[SEGMENTO_DESCRIP]","[Base_Tarjetas].[SEGMENTO_DESCRIP].&amp;[" &amp; $C$6 &amp; "]",
"[Base_Tarjetas].[SITUACION]","[Base_Tarjetas].[SITUACION].&amp;[" &amp; $C82 &amp; "]",
"[Base_Tarjetas].[TIPO]","[Base_Tarjetas].[TIPO].&amp;[" &amp; $C$1 &amp; "]")/1000,
0)</f>
        <v>0</v>
      </c>
      <c r="U82" s="8">
        <f>IFERROR(
GETPIVOTDATA("[Base_Tarjetas].[Importe]",TDinamica_R!$A$3,
"[Base_Tarjetas].[PERIODO]","[Base_Tarjetas].[PERIODO].&amp;[" &amp; TEXT(U$6,"yyyymm") &amp; "]",
"[Base_Tarjetas].[Metrica]","[Base_Tarjetas].[Metrica].&amp;[" &amp; $A82 &amp; "]",
"[Base_Tarjetas].[SEGMENTO_DESCRIP]","[Base_Tarjetas].[SEGMENTO_DESCRIP].&amp;[" &amp; $C$6 &amp; "]",
"[Base_Tarjetas].[SITUACION]","[Base_Tarjetas].[SITUACION].&amp;[" &amp; $C82 &amp; "]",
"[Base_Tarjetas].[TIPO]","[Base_Tarjetas].[TIPO].&amp;[" &amp; $C$1 &amp; "]")/1000,
0)</f>
        <v>0</v>
      </c>
      <c r="V82" s="8">
        <f>IFERROR(
GETPIVOTDATA("[Base_Tarjetas].[Importe]",TDinamica_R!$A$3,
"[Base_Tarjetas].[PERIODO]","[Base_Tarjetas].[PERIODO].&amp;[" &amp; TEXT(V$6,"yyyymm") &amp; "]",
"[Base_Tarjetas].[Metrica]","[Base_Tarjetas].[Metrica].&amp;[" &amp; $A82 &amp; "]",
"[Base_Tarjetas].[SEGMENTO_DESCRIP]","[Base_Tarjetas].[SEGMENTO_DESCRIP].&amp;[" &amp; $C$6 &amp; "]",
"[Base_Tarjetas].[SITUACION]","[Base_Tarjetas].[SITUACION].&amp;[" &amp; $C82 &amp; "]",
"[Base_Tarjetas].[TIPO]","[Base_Tarjetas].[TIPO].&amp;[" &amp; $C$1 &amp; "]")/1000,
0)</f>
        <v>0</v>
      </c>
      <c r="W82" s="8">
        <f>IFERROR(
GETPIVOTDATA("[Base_Tarjetas].[Importe]",TDinamica_R!$A$3,
"[Base_Tarjetas].[PERIODO]","[Base_Tarjetas].[PERIODO].&amp;[" &amp; TEXT(W$6,"yyyymm") &amp; "]",
"[Base_Tarjetas].[Metrica]","[Base_Tarjetas].[Metrica].&amp;[" &amp; $A82 &amp; "]",
"[Base_Tarjetas].[SEGMENTO_DESCRIP]","[Base_Tarjetas].[SEGMENTO_DESCRIP].&amp;[" &amp; $C$6 &amp; "]",
"[Base_Tarjetas].[SITUACION]","[Base_Tarjetas].[SITUACION].&amp;[" &amp; $C82 &amp; "]",
"[Base_Tarjetas].[TIPO]","[Base_Tarjetas].[TIPO].&amp;[" &amp; $C$1 &amp; "]")/1000,
0)</f>
        <v>0</v>
      </c>
      <c r="X82" s="8">
        <f>IFERROR(
GETPIVOTDATA("[Base_Tarjetas].[Importe]",TDinamica_R!$A$3,
"[Base_Tarjetas].[PERIODO]","[Base_Tarjetas].[PERIODO].&amp;[" &amp; TEXT(X$6,"yyyymm") &amp; "]",
"[Base_Tarjetas].[Metrica]","[Base_Tarjetas].[Metrica].&amp;[" &amp; $A82 &amp; "]",
"[Base_Tarjetas].[SEGMENTO_DESCRIP]","[Base_Tarjetas].[SEGMENTO_DESCRIP].&amp;[" &amp; $C$6 &amp; "]",
"[Base_Tarjetas].[SITUACION]","[Base_Tarjetas].[SITUACION].&amp;[" &amp; $C82 &amp; "]",
"[Base_Tarjetas].[TIPO]","[Base_Tarjetas].[TIPO].&amp;[" &amp; $C$1 &amp; "]")/1000,
0)</f>
        <v>0</v>
      </c>
      <c r="Y82" s="8">
        <f>IFERROR(
GETPIVOTDATA("[Base_Tarjetas].[Importe]",TDinamica_R!$A$3,
"[Base_Tarjetas].[PERIODO]","[Base_Tarjetas].[PERIODO].&amp;[" &amp; TEXT(Y$6,"yyyymm") &amp; "]",
"[Base_Tarjetas].[Metrica]","[Base_Tarjetas].[Metrica].&amp;[" &amp; $A82 &amp; "]",
"[Base_Tarjetas].[SEGMENTO_DESCRIP]","[Base_Tarjetas].[SEGMENTO_DESCRIP].&amp;[" &amp; $C$6 &amp; "]",
"[Base_Tarjetas].[SITUACION]","[Base_Tarjetas].[SITUACION].&amp;[" &amp; $C82 &amp; "]",
"[Base_Tarjetas].[TIPO]","[Base_Tarjetas].[TIPO].&amp;[" &amp; $C$1 &amp; "]")/1000,
0)</f>
        <v>0</v>
      </c>
      <c r="Z82" s="8">
        <f>IFERROR(
GETPIVOTDATA("[Base_Tarjetas].[Importe]",TDinamica_R!$A$3,
"[Base_Tarjetas].[PERIODO]","[Base_Tarjetas].[PERIODO].&amp;[" &amp; TEXT(Z$6,"yyyymm") &amp; "]",
"[Base_Tarjetas].[Metrica]","[Base_Tarjetas].[Metrica].&amp;[" &amp; $A82 &amp; "]",
"[Base_Tarjetas].[SEGMENTO_DESCRIP]","[Base_Tarjetas].[SEGMENTO_DESCRIP].&amp;[" &amp; $C$6 &amp; "]",
"[Base_Tarjetas].[SITUACION]","[Base_Tarjetas].[SITUACION].&amp;[" &amp; $C82 &amp; "]",
"[Base_Tarjetas].[TIPO]","[Base_Tarjetas].[TIPO].&amp;[" &amp; $C$1 &amp; "]")/1000,
0)</f>
        <v>0</v>
      </c>
      <c r="AA82" s="8">
        <f>IFERROR(
GETPIVOTDATA("[Base_Tarjetas].[Importe]",TDinamica_R!$A$3,
"[Base_Tarjetas].[PERIODO]","[Base_Tarjetas].[PERIODO].&amp;[" &amp; TEXT(AA$6,"yyyymm") &amp; "]",
"[Base_Tarjetas].[Metrica]","[Base_Tarjetas].[Metrica].&amp;[" &amp; $A82 &amp; "]",
"[Base_Tarjetas].[SEGMENTO_DESCRIP]","[Base_Tarjetas].[SEGMENTO_DESCRIP].&amp;[" &amp; $C$6 &amp; "]",
"[Base_Tarjetas].[SITUACION]","[Base_Tarjetas].[SITUACION].&amp;[" &amp; $C82 &amp; "]",
"[Base_Tarjetas].[TIPO]","[Base_Tarjetas].[TIPO].&amp;[" &amp; $C$1 &amp; "]")/1000,
0)</f>
        <v>0</v>
      </c>
      <c r="AB82" s="8">
        <f>IFERROR(
GETPIVOTDATA("[Base_Tarjetas].[Importe]",TDinamica_R!$A$3,
"[Base_Tarjetas].[PERIODO]","[Base_Tarjetas].[PERIODO].&amp;[" &amp; TEXT(AB$6,"yyyymm") &amp; "]",
"[Base_Tarjetas].[Metrica]","[Base_Tarjetas].[Metrica].&amp;[" &amp; $A82 &amp; "]",
"[Base_Tarjetas].[SEGMENTO_DESCRIP]","[Base_Tarjetas].[SEGMENTO_DESCRIP].&amp;[" &amp; $C$6 &amp; "]",
"[Base_Tarjetas].[SITUACION]","[Base_Tarjetas].[SITUACION].&amp;[" &amp; $C82 &amp; "]",
"[Base_Tarjetas].[TIPO]","[Base_Tarjetas].[TIPO].&amp;[" &amp; $C$1 &amp; "]")/1000,
0)</f>
        <v>0</v>
      </c>
      <c r="AC82" s="8">
        <f>IFERROR(
GETPIVOTDATA("[Base_Tarjetas].[Importe]",TDinamica_R!$A$3,
"[Base_Tarjetas].[PERIODO]","[Base_Tarjetas].[PERIODO].&amp;[" &amp; TEXT(AC$6,"yyyymm") &amp; "]",
"[Base_Tarjetas].[Metrica]","[Base_Tarjetas].[Metrica].&amp;[" &amp; $A82 &amp; "]",
"[Base_Tarjetas].[SEGMENTO_DESCRIP]","[Base_Tarjetas].[SEGMENTO_DESCRIP].&amp;[" &amp; $C$6 &amp; "]",
"[Base_Tarjetas].[SITUACION]","[Base_Tarjetas].[SITUACION].&amp;[" &amp; $C82 &amp; "]",
"[Base_Tarjetas].[TIPO]","[Base_Tarjetas].[TIPO].&amp;[" &amp; $C$1 &amp; "]")/1000,
0)</f>
        <v>0</v>
      </c>
      <c r="AD82" s="8">
        <f>IFERROR(
GETPIVOTDATA("[Base_Tarjetas].[Importe]",TDinamica_R!$A$3,
"[Base_Tarjetas].[PERIODO]","[Base_Tarjetas].[PERIODO].&amp;[" &amp; TEXT(AD$6,"yyyymm") &amp; "]",
"[Base_Tarjetas].[Metrica]","[Base_Tarjetas].[Metrica].&amp;[" &amp; $A82 &amp; "]",
"[Base_Tarjetas].[SEGMENTO_DESCRIP]","[Base_Tarjetas].[SEGMENTO_DESCRIP].&amp;[" &amp; $C$6 &amp; "]",
"[Base_Tarjetas].[SITUACION]","[Base_Tarjetas].[SITUACION].&amp;[" &amp; $C82 &amp; "]",
"[Base_Tarjetas].[TIPO]","[Base_Tarjetas].[TIPO].&amp;[" &amp; $C$1 &amp; "]")/1000,
0)</f>
        <v>0</v>
      </c>
      <c r="AE82" s="8">
        <f>IFERROR(
GETPIVOTDATA("[Base_Tarjetas].[Importe]",TDinamica_R!$A$3,
"[Base_Tarjetas].[PERIODO]","[Base_Tarjetas].[PERIODO].&amp;[" &amp; TEXT(AE$6,"yyyymm") &amp; "]",
"[Base_Tarjetas].[Metrica]","[Base_Tarjetas].[Metrica].&amp;[" &amp; $A82 &amp; "]",
"[Base_Tarjetas].[SEGMENTO_DESCRIP]","[Base_Tarjetas].[SEGMENTO_DESCRIP].&amp;[" &amp; $C$6 &amp; "]",
"[Base_Tarjetas].[SITUACION]","[Base_Tarjetas].[SITUACION].&amp;[" &amp; $C82 &amp; "]",
"[Base_Tarjetas].[TIPO]","[Base_Tarjetas].[TIPO].&amp;[" &amp; $C$1 &amp; "]")/1000,
0)</f>
        <v>0</v>
      </c>
      <c r="AF82" s="8">
        <f>IFERROR(
GETPIVOTDATA("[Base_Tarjetas].[Importe]",TDinamica_R!$A$3,
"[Base_Tarjetas].[PERIODO]","[Base_Tarjetas].[PERIODO].&amp;[" &amp; TEXT(AF$6,"yyyymm") &amp; "]",
"[Base_Tarjetas].[Metrica]","[Base_Tarjetas].[Metrica].&amp;[" &amp; $A82 &amp; "]",
"[Base_Tarjetas].[SEGMENTO_DESCRIP]","[Base_Tarjetas].[SEGMENTO_DESCRIP].&amp;[" &amp; $C$6 &amp; "]",
"[Base_Tarjetas].[SITUACION]","[Base_Tarjetas].[SITUACION].&amp;[" &amp; $C82 &amp; "]",
"[Base_Tarjetas].[TIPO]","[Base_Tarjetas].[TIPO].&amp;[" &amp; $C$1 &amp; "]")/1000,
0)</f>
        <v>0</v>
      </c>
      <c r="AG82" s="8">
        <f>IFERROR(
GETPIVOTDATA("[Base_Tarjetas].[Importe]",TDinamica_R!$A$3,
"[Base_Tarjetas].[PERIODO]","[Base_Tarjetas].[PERIODO].&amp;[" &amp; TEXT(AG$6,"yyyymm") &amp; "]",
"[Base_Tarjetas].[Metrica]","[Base_Tarjetas].[Metrica].&amp;[" &amp; $A82 &amp; "]",
"[Base_Tarjetas].[SEGMENTO_DESCRIP]","[Base_Tarjetas].[SEGMENTO_DESCRIP].&amp;[" &amp; $C$6 &amp; "]",
"[Base_Tarjetas].[SITUACION]","[Base_Tarjetas].[SITUACION].&amp;[" &amp; $C82 &amp; "]",
"[Base_Tarjetas].[TIPO]","[Base_Tarjetas].[TIPO].&amp;[" &amp; $C$1 &amp; "]")/1000,
0)</f>
        <v>0</v>
      </c>
      <c r="AH82" s="8">
        <f>IFERROR(
GETPIVOTDATA("[Base_Tarjetas].[Importe]",TDinamica_R!$A$3,
"[Base_Tarjetas].[PERIODO]","[Base_Tarjetas].[PERIODO].&amp;[" &amp; TEXT(AH$6,"yyyymm") &amp; "]",
"[Base_Tarjetas].[Metrica]","[Base_Tarjetas].[Metrica].&amp;[" &amp; $A82 &amp; "]",
"[Base_Tarjetas].[SEGMENTO_DESCRIP]","[Base_Tarjetas].[SEGMENTO_DESCRIP].&amp;[" &amp; $C$6 &amp; "]",
"[Base_Tarjetas].[SITUACION]","[Base_Tarjetas].[SITUACION].&amp;[" &amp; $C82 &amp; "]",
"[Base_Tarjetas].[TIPO]","[Base_Tarjetas].[TIPO].&amp;[" &amp; $C$1 &amp; "]")/1000,
0)</f>
        <v>0</v>
      </c>
      <c r="AI82" s="8">
        <f>IFERROR(
GETPIVOTDATA("[Base_Tarjetas].[Importe]",TDinamica_R!$A$3,
"[Base_Tarjetas].[PERIODO]","[Base_Tarjetas].[PERIODO].&amp;[" &amp; TEXT(AI$6,"yyyymm") &amp; "]",
"[Base_Tarjetas].[Metrica]","[Base_Tarjetas].[Metrica].&amp;[" &amp; $A82 &amp; "]",
"[Base_Tarjetas].[SEGMENTO_DESCRIP]","[Base_Tarjetas].[SEGMENTO_DESCRIP].&amp;[" &amp; $C$6 &amp; "]",
"[Base_Tarjetas].[SITUACION]","[Base_Tarjetas].[SITUACION].&amp;[" &amp; $C82 &amp; "]",
"[Base_Tarjetas].[TIPO]","[Base_Tarjetas].[TIPO].&amp;[" &amp; $C$1 &amp; "]")/1000,
0)</f>
        <v>0</v>
      </c>
      <c r="AJ82" s="8">
        <f>IFERROR(
GETPIVOTDATA("[Base_Tarjetas].[Importe]",TDinamica_R!$A$3,
"[Base_Tarjetas].[PERIODO]","[Base_Tarjetas].[PERIODO].&amp;[" &amp; TEXT(AJ$6,"yyyymm") &amp; "]",
"[Base_Tarjetas].[Metrica]","[Base_Tarjetas].[Metrica].&amp;[" &amp; $A82 &amp; "]",
"[Base_Tarjetas].[SEGMENTO_DESCRIP]","[Base_Tarjetas].[SEGMENTO_DESCRIP].&amp;[" &amp; $C$6 &amp; "]",
"[Base_Tarjetas].[SITUACION]","[Base_Tarjetas].[SITUACION].&amp;[" &amp; $C82 &amp; "]",
"[Base_Tarjetas].[TIPO]","[Base_Tarjetas].[TIPO].&amp;[" &amp; $C$1 &amp; "]")/1000,
0)</f>
        <v>0</v>
      </c>
      <c r="AK82" s="8">
        <f>IFERROR(
GETPIVOTDATA("[Base_Tarjetas].[Importe]",TDinamica_R!$A$3,
"[Base_Tarjetas].[PERIODO]","[Base_Tarjetas].[PERIODO].&amp;[" &amp; TEXT(AK$6,"yyyymm") &amp; "]",
"[Base_Tarjetas].[Metrica]","[Base_Tarjetas].[Metrica].&amp;[" &amp; $A82 &amp; "]",
"[Base_Tarjetas].[SEGMENTO_DESCRIP]","[Base_Tarjetas].[SEGMENTO_DESCRIP].&amp;[" &amp; $C$6 &amp; "]",
"[Base_Tarjetas].[SITUACION]","[Base_Tarjetas].[SITUACION].&amp;[" &amp; $C82 &amp; "]",
"[Base_Tarjetas].[TIPO]","[Base_Tarjetas].[TIPO].&amp;[" &amp; $C$1 &amp; "]")/1000,
0)</f>
        <v>0</v>
      </c>
      <c r="AL82" s="8">
        <f>IFERROR(
GETPIVOTDATA("[Base_Tarjetas].[Importe]",TDinamica_R!$A$3,
"[Base_Tarjetas].[PERIODO]","[Base_Tarjetas].[PERIODO].&amp;[" &amp; TEXT(AL$6,"yyyymm") &amp; "]",
"[Base_Tarjetas].[Metrica]","[Base_Tarjetas].[Metrica].&amp;[" &amp; $A82 &amp; "]",
"[Base_Tarjetas].[SEGMENTO_DESCRIP]","[Base_Tarjetas].[SEGMENTO_DESCRIP].&amp;[" &amp; $C$6 &amp; "]",
"[Base_Tarjetas].[SITUACION]","[Base_Tarjetas].[SITUACION].&amp;[" &amp; $C82 &amp; "]",
"[Base_Tarjetas].[TIPO]","[Base_Tarjetas].[TIPO].&amp;[" &amp; $C$1 &amp; "]")/1000,
0)</f>
        <v>0</v>
      </c>
      <c r="AM82" s="8">
        <f>IFERROR(
GETPIVOTDATA("[Base_Tarjetas].[Importe]",TDinamica_R!$A$3,
"[Base_Tarjetas].[PERIODO]","[Base_Tarjetas].[PERIODO].&amp;[" &amp; TEXT(AM$6,"yyyymm") &amp; "]",
"[Base_Tarjetas].[Metrica]","[Base_Tarjetas].[Metrica].&amp;[" &amp; $A82 &amp; "]",
"[Base_Tarjetas].[SEGMENTO_DESCRIP]","[Base_Tarjetas].[SEGMENTO_DESCRIP].&amp;[" &amp; $C$6 &amp; "]",
"[Base_Tarjetas].[SITUACION]","[Base_Tarjetas].[SITUACION].&amp;[" &amp; $C82 &amp; "]",
"[Base_Tarjetas].[TIPO]","[Base_Tarjetas].[TIPO].&amp;[" &amp; $C$1 &amp; "]")/1000,
0)</f>
        <v>0</v>
      </c>
      <c r="AN82" s="8">
        <f>IFERROR(
GETPIVOTDATA("[Base_Tarjetas].[Importe]",TDinamica_R!$A$3,
"[Base_Tarjetas].[PERIODO]","[Base_Tarjetas].[PERIODO].&amp;[" &amp; TEXT(AN$6,"yyyymm") &amp; "]",
"[Base_Tarjetas].[Metrica]","[Base_Tarjetas].[Metrica].&amp;[" &amp; $A82 &amp; "]",
"[Base_Tarjetas].[SEGMENTO_DESCRIP]","[Base_Tarjetas].[SEGMENTO_DESCRIP].&amp;[" &amp; $C$6 &amp; "]",
"[Base_Tarjetas].[SITUACION]","[Base_Tarjetas].[SITUACION].&amp;[" &amp; $C82 &amp; "]",
"[Base_Tarjetas].[TIPO]","[Base_Tarjetas].[TIPO].&amp;[" &amp; $C$1 &amp; "]")/1000,
0)</f>
        <v>0</v>
      </c>
      <c r="AO82" s="8">
        <f>IFERROR(
GETPIVOTDATA("[Base_Tarjetas].[Importe]",TDinamica_R!$A$3,
"[Base_Tarjetas].[PERIODO]","[Base_Tarjetas].[PERIODO].&amp;[" &amp; TEXT(AO$6,"yyyymm") &amp; "]",
"[Base_Tarjetas].[Metrica]","[Base_Tarjetas].[Metrica].&amp;[" &amp; $A82 &amp; "]",
"[Base_Tarjetas].[SEGMENTO_DESCRIP]","[Base_Tarjetas].[SEGMENTO_DESCRIP].&amp;[" &amp; $C$6 &amp; "]",
"[Base_Tarjetas].[SITUACION]","[Base_Tarjetas].[SITUACION].&amp;[" &amp; $C82 &amp; "]",
"[Base_Tarjetas].[TIPO]","[Base_Tarjetas].[TIPO].&amp;[" &amp; $C$1 &amp; "]")/1000,
0)</f>
        <v>0</v>
      </c>
      <c r="AP82" s="8">
        <f>IFERROR(
GETPIVOTDATA("[Base_Tarjetas].[Importe]",TDinamica_R!$A$3,
"[Base_Tarjetas].[PERIODO]","[Base_Tarjetas].[PERIODO].&amp;[" &amp; TEXT(AP$6,"yyyymm") &amp; "]",
"[Base_Tarjetas].[Metrica]","[Base_Tarjetas].[Metrica].&amp;[" &amp; $A82 &amp; "]",
"[Base_Tarjetas].[SEGMENTO_DESCRIP]","[Base_Tarjetas].[SEGMENTO_DESCRIP].&amp;[" &amp; $C$6 &amp; "]",
"[Base_Tarjetas].[SITUACION]","[Base_Tarjetas].[SITUACION].&amp;[" &amp; $C82 &amp; "]",
"[Base_Tarjetas].[TIPO]","[Base_Tarjetas].[TIPO].&amp;[" &amp; $C$1 &amp; "]")/1000,
0)</f>
        <v>0</v>
      </c>
      <c r="AQ82" s="8">
        <f>IFERROR(
GETPIVOTDATA("[Base_Tarjetas].[Importe]",TDinamica_R!$A$3,
"[Base_Tarjetas].[PERIODO]","[Base_Tarjetas].[PERIODO].&amp;[" &amp; TEXT(AQ$6,"yyyymm") &amp; "]",
"[Base_Tarjetas].[Metrica]","[Base_Tarjetas].[Metrica].&amp;[" &amp; $A82 &amp; "]",
"[Base_Tarjetas].[SEGMENTO_DESCRIP]","[Base_Tarjetas].[SEGMENTO_DESCRIP].&amp;[" &amp; $C$6 &amp; "]",
"[Base_Tarjetas].[SITUACION]","[Base_Tarjetas].[SITUACION].&amp;[" &amp; $C82 &amp; "]",
"[Base_Tarjetas].[TIPO]","[Base_Tarjetas].[TIPO].&amp;[" &amp; $C$1 &amp; "]")/1000,
0)</f>
        <v>0</v>
      </c>
      <c r="AR82" s="8">
        <f>IFERROR(
GETPIVOTDATA("[Base_Tarjetas].[Importe]",TDinamica_R!$A$3,
"[Base_Tarjetas].[PERIODO]","[Base_Tarjetas].[PERIODO].&amp;[" &amp; TEXT(AR$6,"yyyymm") &amp; "]",
"[Base_Tarjetas].[Metrica]","[Base_Tarjetas].[Metrica].&amp;[" &amp; $A82 &amp; "]",
"[Base_Tarjetas].[SEGMENTO_DESCRIP]","[Base_Tarjetas].[SEGMENTO_DESCRIP].&amp;[" &amp; $C$6 &amp; "]",
"[Base_Tarjetas].[SITUACION]","[Base_Tarjetas].[SITUACION].&amp;[" &amp; $C82 &amp; "]",
"[Base_Tarjetas].[TIPO]","[Base_Tarjetas].[TIPO].&amp;[" &amp; $C$1 &amp; "]")/1000,
0)</f>
        <v>0</v>
      </c>
      <c r="AS82" s="8">
        <f>IFERROR(
GETPIVOTDATA("[Base_Tarjetas].[Importe]",TDinamica_R!$A$3,
"[Base_Tarjetas].[PERIODO]","[Base_Tarjetas].[PERIODO].&amp;[" &amp; TEXT(AS$6,"yyyymm") &amp; "]",
"[Base_Tarjetas].[Metrica]","[Base_Tarjetas].[Metrica].&amp;[" &amp; $A82 &amp; "]",
"[Base_Tarjetas].[SEGMENTO_DESCRIP]","[Base_Tarjetas].[SEGMENTO_DESCRIP].&amp;[" &amp; $C$6 &amp; "]",
"[Base_Tarjetas].[SITUACION]","[Base_Tarjetas].[SITUACION].&amp;[" &amp; $C82 &amp; "]",
"[Base_Tarjetas].[TIPO]","[Base_Tarjetas].[TIPO].&amp;[" &amp; $C$1 &amp; "]")/1000,
0)</f>
        <v>0</v>
      </c>
      <c r="AT82" s="8">
        <f>IFERROR(
GETPIVOTDATA("[Base_Tarjetas].[Importe]",TDinamica_R!$A$3,
"[Base_Tarjetas].[PERIODO]","[Base_Tarjetas].[PERIODO].&amp;[" &amp; TEXT(AT$6,"yyyymm") &amp; "]",
"[Base_Tarjetas].[Metrica]","[Base_Tarjetas].[Metrica].&amp;[" &amp; $A82 &amp; "]",
"[Base_Tarjetas].[SEGMENTO_DESCRIP]","[Base_Tarjetas].[SEGMENTO_DESCRIP].&amp;[" &amp; $C$6 &amp; "]",
"[Base_Tarjetas].[SITUACION]","[Base_Tarjetas].[SITUACION].&amp;[" &amp; $C82 &amp; "]",
"[Base_Tarjetas].[TIPO]","[Base_Tarjetas].[TIPO].&amp;[" &amp; $C$1 &amp; "]")/1000,
0)</f>
        <v>0</v>
      </c>
      <c r="AU82" s="8">
        <f>IFERROR(
GETPIVOTDATA("[Base_Tarjetas].[Importe]",TDinamica_R!$A$3,
"[Base_Tarjetas].[PERIODO]","[Base_Tarjetas].[PERIODO].&amp;[" &amp; TEXT(AU$6,"yyyymm") &amp; "]",
"[Base_Tarjetas].[Metrica]","[Base_Tarjetas].[Metrica].&amp;[" &amp; $A82 &amp; "]",
"[Base_Tarjetas].[SEGMENTO_DESCRIP]","[Base_Tarjetas].[SEGMENTO_DESCRIP].&amp;[" &amp; $C$6 &amp; "]",
"[Base_Tarjetas].[SITUACION]","[Base_Tarjetas].[SITUACION].&amp;[" &amp; $C82 &amp; "]",
"[Base_Tarjetas].[TIPO]","[Base_Tarjetas].[TIPO].&amp;[" &amp; $C$1 &amp; "]")/1000,
0)</f>
        <v>0</v>
      </c>
      <c r="AV82" s="8">
        <f>IFERROR(
GETPIVOTDATA("[Base_Tarjetas].[Importe]",TDinamica_R!$A$3,
"[Base_Tarjetas].[PERIODO]","[Base_Tarjetas].[PERIODO].&amp;[" &amp; TEXT(AV$6,"yyyymm") &amp; "]",
"[Base_Tarjetas].[Metrica]","[Base_Tarjetas].[Metrica].&amp;[" &amp; $A82 &amp; "]",
"[Base_Tarjetas].[SEGMENTO_DESCRIP]","[Base_Tarjetas].[SEGMENTO_DESCRIP].&amp;[" &amp; $C$6 &amp; "]",
"[Base_Tarjetas].[SITUACION]","[Base_Tarjetas].[SITUACION].&amp;[" &amp; $C82 &amp; "]",
"[Base_Tarjetas].[TIPO]","[Base_Tarjetas].[TIPO].&amp;[" &amp; $C$1 &amp; "]")/1000,
0)</f>
        <v>0</v>
      </c>
      <c r="AW82" s="8">
        <f>IFERROR(
GETPIVOTDATA("[Base_Tarjetas].[Importe]",TDinamica_R!$A$3,
"[Base_Tarjetas].[PERIODO]","[Base_Tarjetas].[PERIODO].&amp;[" &amp; TEXT(AW$6,"yyyymm") &amp; "]",
"[Base_Tarjetas].[Metrica]","[Base_Tarjetas].[Metrica].&amp;[" &amp; $A82 &amp; "]",
"[Base_Tarjetas].[SEGMENTO_DESCRIP]","[Base_Tarjetas].[SEGMENTO_DESCRIP].&amp;[" &amp; $C$6 &amp; "]",
"[Base_Tarjetas].[SITUACION]","[Base_Tarjetas].[SITUACION].&amp;[" &amp; $C82 &amp; "]",
"[Base_Tarjetas].[TIPO]","[Base_Tarjetas].[TIPO].&amp;[" &amp; $C$1 &amp; "]")/1000,
0)</f>
        <v>0</v>
      </c>
      <c r="AX82" s="8">
        <f>IFERROR(
GETPIVOTDATA("[Base_Tarjetas].[Importe]",TDinamica_R!$A$3,
"[Base_Tarjetas].[PERIODO]","[Base_Tarjetas].[PERIODO].&amp;[" &amp; TEXT(AX$6,"yyyymm") &amp; "]",
"[Base_Tarjetas].[Metrica]","[Base_Tarjetas].[Metrica].&amp;[" &amp; $A82 &amp; "]",
"[Base_Tarjetas].[SEGMENTO_DESCRIP]","[Base_Tarjetas].[SEGMENTO_DESCRIP].&amp;[" &amp; $C$6 &amp; "]",
"[Base_Tarjetas].[SITUACION]","[Base_Tarjetas].[SITUACION].&amp;[" &amp; $C82 &amp; "]",
"[Base_Tarjetas].[TIPO]","[Base_Tarjetas].[TIPO].&amp;[" &amp; $C$1 &amp; "]")/1000,
0)</f>
        <v>0</v>
      </c>
      <c r="AY82" s="8">
        <f>IFERROR(
GETPIVOTDATA("[Base_Tarjetas].[Importe]",TDinamica_R!$A$3,
"[Base_Tarjetas].[PERIODO]","[Base_Tarjetas].[PERIODO].&amp;[" &amp; TEXT(AY$6,"yyyymm") &amp; "]",
"[Base_Tarjetas].[Metrica]","[Base_Tarjetas].[Metrica].&amp;[" &amp; $A82 &amp; "]",
"[Base_Tarjetas].[SEGMENTO_DESCRIP]","[Base_Tarjetas].[SEGMENTO_DESCRIP].&amp;[" &amp; $C$6 &amp; "]",
"[Base_Tarjetas].[SITUACION]","[Base_Tarjetas].[SITUACION].&amp;[" &amp; $C82 &amp; "]",
"[Base_Tarjetas].[TIPO]","[Base_Tarjetas].[TIPO].&amp;[" &amp; $C$1 &amp; "]")/1000,
0)</f>
        <v>0</v>
      </c>
      <c r="AZ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TEXT(AZ$6,"yyyymm") &amp; "]"),
0)</f>
        <v>0</v>
      </c>
      <c r="BA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TEXT(BA$6,"yyyymm") &amp; "]"),
0)</f>
        <v>0</v>
      </c>
      <c r="BB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TEXT(BB$6,"yyyymm") &amp; "]"),
0)</f>
        <v>0</v>
      </c>
      <c r="BC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TEXT(BC$6,"yyyymm") &amp; "]"),
0)</f>
        <v>0</v>
      </c>
      <c r="BD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TEXT(BD$6,"yyyymm") &amp; "]"),
0)</f>
        <v>0</v>
      </c>
      <c r="BE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TEXT(BE$6,"yyyymm") &amp; "]"),
0)</f>
        <v>0</v>
      </c>
      <c r="BF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TEXT(BF$6,"yyyymm") &amp; "]"),
0)</f>
        <v>0</v>
      </c>
      <c r="BG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TEXT(BG$6,"yyyymm") &amp; "]"),
0)</f>
        <v>0</v>
      </c>
      <c r="BH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TEXT(BH$6,"yyyymm") &amp; "]"),
0)</f>
        <v>0</v>
      </c>
      <c r="BI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TEXT(BI$6,"yyyymm") &amp; "]"),
0)</f>
        <v>0</v>
      </c>
      <c r="BJ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TEXT(BJ$6,"yyyymm") &amp; "]"),
0)</f>
        <v>0</v>
      </c>
      <c r="BK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TEXT(BK$6,"yyyymm") &amp; "]"),
0)</f>
        <v>0</v>
      </c>
      <c r="BO82" s="24">
        <f t="shared" si="49"/>
        <v>0</v>
      </c>
      <c r="BP82" s="24">
        <f t="shared" si="49"/>
        <v>0</v>
      </c>
      <c r="BQ82" s="24">
        <f t="shared" si="49"/>
        <v>0</v>
      </c>
      <c r="BR82" s="24">
        <f t="shared" si="49"/>
        <v>0</v>
      </c>
      <c r="BS82" s="24">
        <f t="shared" si="49"/>
        <v>0</v>
      </c>
      <c r="BT82" s="24">
        <f t="shared" si="49"/>
        <v>0</v>
      </c>
    </row>
    <row r="83" spans="1:72" x14ac:dyDescent="0.25">
      <c r="C83" s="3" t="s">
        <v>35</v>
      </c>
      <c r="D83" s="10">
        <f t="shared" ref="D83:AY83" si="50">SUM(D63:D82)</f>
        <v>0</v>
      </c>
      <c r="E83" s="10">
        <f t="shared" si="50"/>
        <v>0</v>
      </c>
      <c r="F83" s="10">
        <f t="shared" si="50"/>
        <v>0</v>
      </c>
      <c r="G83" s="10">
        <f t="shared" si="50"/>
        <v>0</v>
      </c>
      <c r="H83" s="10">
        <f t="shared" si="50"/>
        <v>0</v>
      </c>
      <c r="I83" s="10">
        <f t="shared" si="50"/>
        <v>0</v>
      </c>
      <c r="J83" s="10">
        <f t="shared" si="50"/>
        <v>0</v>
      </c>
      <c r="K83" s="10">
        <f t="shared" si="50"/>
        <v>0</v>
      </c>
      <c r="L83" s="10">
        <f t="shared" si="50"/>
        <v>0</v>
      </c>
      <c r="M83" s="10">
        <f t="shared" si="50"/>
        <v>0</v>
      </c>
      <c r="N83" s="10">
        <f t="shared" si="50"/>
        <v>0</v>
      </c>
      <c r="O83" s="10">
        <f t="shared" si="50"/>
        <v>0</v>
      </c>
      <c r="P83" s="10">
        <f t="shared" si="50"/>
        <v>0</v>
      </c>
      <c r="Q83" s="10">
        <f t="shared" si="50"/>
        <v>0</v>
      </c>
      <c r="R83" s="10">
        <f t="shared" si="50"/>
        <v>0</v>
      </c>
      <c r="S83" s="10">
        <f t="shared" si="50"/>
        <v>0</v>
      </c>
      <c r="T83" s="10">
        <f t="shared" si="50"/>
        <v>0</v>
      </c>
      <c r="U83" s="10">
        <f t="shared" si="50"/>
        <v>0</v>
      </c>
      <c r="V83" s="10">
        <f t="shared" si="50"/>
        <v>0</v>
      </c>
      <c r="W83" s="10">
        <f t="shared" si="50"/>
        <v>0</v>
      </c>
      <c r="X83" s="10">
        <f t="shared" si="50"/>
        <v>0</v>
      </c>
      <c r="Y83" s="10">
        <f t="shared" si="50"/>
        <v>0</v>
      </c>
      <c r="Z83" s="10">
        <f t="shared" si="50"/>
        <v>0</v>
      </c>
      <c r="AA83" s="10">
        <f t="shared" si="50"/>
        <v>0</v>
      </c>
      <c r="AB83" s="10">
        <f t="shared" si="50"/>
        <v>0</v>
      </c>
      <c r="AC83" s="10">
        <f t="shared" si="50"/>
        <v>0</v>
      </c>
      <c r="AD83" s="10">
        <f t="shared" si="50"/>
        <v>0</v>
      </c>
      <c r="AE83" s="10">
        <f t="shared" si="50"/>
        <v>0</v>
      </c>
      <c r="AF83" s="10">
        <f t="shared" si="50"/>
        <v>0</v>
      </c>
      <c r="AG83" s="10">
        <f t="shared" si="50"/>
        <v>0</v>
      </c>
      <c r="AH83" s="10">
        <f t="shared" si="50"/>
        <v>0</v>
      </c>
      <c r="AI83" s="10">
        <f t="shared" si="50"/>
        <v>0</v>
      </c>
      <c r="AJ83" s="10">
        <f t="shared" si="50"/>
        <v>0</v>
      </c>
      <c r="AK83" s="10">
        <f t="shared" si="50"/>
        <v>0</v>
      </c>
      <c r="AL83" s="10">
        <f t="shared" si="50"/>
        <v>0</v>
      </c>
      <c r="AM83" s="10">
        <f t="shared" si="50"/>
        <v>0</v>
      </c>
      <c r="AN83" s="10">
        <f t="shared" si="50"/>
        <v>0</v>
      </c>
      <c r="AO83" s="10">
        <f t="shared" si="50"/>
        <v>0</v>
      </c>
      <c r="AP83" s="10">
        <f t="shared" si="50"/>
        <v>0</v>
      </c>
      <c r="AQ83" s="10">
        <f t="shared" si="50"/>
        <v>0</v>
      </c>
      <c r="AR83" s="10">
        <f t="shared" si="50"/>
        <v>0</v>
      </c>
      <c r="AS83" s="10">
        <f t="shared" si="50"/>
        <v>0</v>
      </c>
      <c r="AT83" s="10">
        <f t="shared" si="50"/>
        <v>0</v>
      </c>
      <c r="AU83" s="10">
        <f t="shared" si="50"/>
        <v>0</v>
      </c>
      <c r="AV83" s="10">
        <f t="shared" si="50"/>
        <v>0</v>
      </c>
      <c r="AW83" s="10">
        <f t="shared" si="50"/>
        <v>0</v>
      </c>
      <c r="AX83" s="10">
        <f t="shared" si="50"/>
        <v>0</v>
      </c>
      <c r="AY83" s="10">
        <f t="shared" si="50"/>
        <v>0</v>
      </c>
      <c r="AZ83" s="10">
        <f t="shared" ref="AZ83:BK83" si="51">SUM(AZ63:AZ82)</f>
        <v>5.8099980078029319</v>
      </c>
      <c r="BA83" s="10">
        <f t="shared" si="51"/>
        <v>5.8099980078029319</v>
      </c>
      <c r="BB83" s="10">
        <f t="shared" si="51"/>
        <v>5.8099980078029319</v>
      </c>
      <c r="BC83" s="10">
        <f t="shared" si="51"/>
        <v>5.8099980078029319</v>
      </c>
      <c r="BD83" s="10">
        <f t="shared" si="51"/>
        <v>5.8099980078029319</v>
      </c>
      <c r="BE83" s="10">
        <f t="shared" si="51"/>
        <v>5.8099980078029319</v>
      </c>
      <c r="BF83" s="10">
        <f t="shared" si="51"/>
        <v>5.8099980078029319</v>
      </c>
      <c r="BG83" s="10">
        <f t="shared" si="51"/>
        <v>5.8099980078029319</v>
      </c>
      <c r="BH83" s="10">
        <f t="shared" si="51"/>
        <v>5.8099980078029319</v>
      </c>
      <c r="BI83" s="10">
        <f t="shared" si="51"/>
        <v>5.8099980078029319</v>
      </c>
      <c r="BJ83" s="10">
        <f t="shared" si="51"/>
        <v>5.8099980078029319</v>
      </c>
      <c r="BK83" s="10">
        <f t="shared" si="51"/>
        <v>5.8099980078029319</v>
      </c>
      <c r="BO83" s="23">
        <f>SUM(BO63:BO82)</f>
        <v>0</v>
      </c>
      <c r="BP83" s="23">
        <f t="shared" ref="BP83:BT83" si="52">SUM(BP63:BP82)</f>
        <v>17.429994023408796</v>
      </c>
      <c r="BQ83" s="23">
        <f t="shared" si="52"/>
        <v>0</v>
      </c>
      <c r="BR83" s="23">
        <f t="shared" si="52"/>
        <v>0</v>
      </c>
      <c r="BS83" s="23">
        <f t="shared" si="52"/>
        <v>0</v>
      </c>
      <c r="BT83" s="23">
        <f t="shared" si="52"/>
        <v>0</v>
      </c>
    </row>
    <row r="86" spans="1:72" hidden="1" outlineLevel="1" x14ac:dyDescent="0.25">
      <c r="A86" s="11" t="s">
        <v>39</v>
      </c>
      <c r="C86" s="2" t="s">
        <v>42</v>
      </c>
      <c r="D86" s="8">
        <f>IFERROR(
GETPIVOTDATA("[Base_Tarjetas].[Importe]",TDinamica_R!$A$3,
"[Base_Tarjetas].[PERIODO]","[Base_Tarjetas].[PERIODO].&amp;[" &amp; TEXT(D$6,"yyyymm") &amp; "]",
"[Base_Tarjetas].[Metrica]","[Base_Tarjetas].[Metrica].&amp;[" &amp; $A86 &amp; "]",
"[Base_Tarjetas].[SEGMENTO_DESCRIP]","[Base_Tarjetas].[SEGMENTO_DESCRIP].&amp;[" &amp; $C$6 &amp; "]",
"[Base_Tarjetas].[SITUACION]","[Base_Tarjetas].[SITUACION].&amp;[" &amp; $C86 &amp; "]",
"[Base_Tarjetas].[TIPO]","[Base_Tarjetas].[TIPO].&amp;[" &amp; $C$1 &amp; "]")/1000,
0)</f>
        <v>0</v>
      </c>
      <c r="E86" s="8">
        <f>IFERROR(
GETPIVOTDATA("[Base_Tarjetas].[Importe]",TDinamica_R!$A$3,
"[Base_Tarjetas].[PERIODO]","[Base_Tarjetas].[PERIODO].&amp;[" &amp; TEXT(E$6,"yyyymm") &amp; "]",
"[Base_Tarjetas].[Metrica]","[Base_Tarjetas].[Metrica].&amp;[" &amp; $A86 &amp; "]",
"[Base_Tarjetas].[SEGMENTO_DESCRIP]","[Base_Tarjetas].[SEGMENTO_DESCRIP].&amp;[" &amp; $C$6 &amp; "]",
"[Base_Tarjetas].[SITUACION]","[Base_Tarjetas].[SITUACION].&amp;[" &amp; $C86 &amp; "]",
"[Base_Tarjetas].[TIPO]","[Base_Tarjetas].[TIPO].&amp;[" &amp; $C$1 &amp; "]")/1000,
0)</f>
        <v>0</v>
      </c>
      <c r="F86" s="8">
        <f>IFERROR(
GETPIVOTDATA("[Base_Tarjetas].[Importe]",TDinamica_R!$A$3,
"[Base_Tarjetas].[PERIODO]","[Base_Tarjetas].[PERIODO].&amp;[" &amp; TEXT(F$6,"yyyymm") &amp; "]",
"[Base_Tarjetas].[Metrica]","[Base_Tarjetas].[Metrica].&amp;[" &amp; $A86 &amp; "]",
"[Base_Tarjetas].[SEGMENTO_DESCRIP]","[Base_Tarjetas].[SEGMENTO_DESCRIP].&amp;[" &amp; $C$6 &amp; "]",
"[Base_Tarjetas].[SITUACION]","[Base_Tarjetas].[SITUACION].&amp;[" &amp; $C86 &amp; "]",
"[Base_Tarjetas].[TIPO]","[Base_Tarjetas].[TIPO].&amp;[" &amp; $C$1 &amp; "]")/1000,
0)</f>
        <v>0</v>
      </c>
      <c r="G86" s="8">
        <f>IFERROR(
GETPIVOTDATA("[Base_Tarjetas].[Importe]",TDinamica_R!$A$3,
"[Base_Tarjetas].[PERIODO]","[Base_Tarjetas].[PERIODO].&amp;[" &amp; TEXT(G$6,"yyyymm") &amp; "]",
"[Base_Tarjetas].[Metrica]","[Base_Tarjetas].[Metrica].&amp;[" &amp; $A86 &amp; "]",
"[Base_Tarjetas].[SEGMENTO_DESCRIP]","[Base_Tarjetas].[SEGMENTO_DESCRIP].&amp;[" &amp; $C$6 &amp; "]",
"[Base_Tarjetas].[SITUACION]","[Base_Tarjetas].[SITUACION].&amp;[" &amp; $C86 &amp; "]",
"[Base_Tarjetas].[TIPO]","[Base_Tarjetas].[TIPO].&amp;[" &amp; $C$1 &amp; "]")/1000,
0)</f>
        <v>0</v>
      </c>
      <c r="H86" s="8">
        <f>IFERROR(
GETPIVOTDATA("[Base_Tarjetas].[Importe]",TDinamica_R!$A$3,
"[Base_Tarjetas].[PERIODO]","[Base_Tarjetas].[PERIODO].&amp;[" &amp; TEXT(H$6,"yyyymm") &amp; "]",
"[Base_Tarjetas].[Metrica]","[Base_Tarjetas].[Metrica].&amp;[" &amp; $A86 &amp; "]",
"[Base_Tarjetas].[SEGMENTO_DESCRIP]","[Base_Tarjetas].[SEGMENTO_DESCRIP].&amp;[" &amp; $C$6 &amp; "]",
"[Base_Tarjetas].[SITUACION]","[Base_Tarjetas].[SITUACION].&amp;[" &amp; $C86 &amp; "]",
"[Base_Tarjetas].[TIPO]","[Base_Tarjetas].[TIPO].&amp;[" &amp; $C$1 &amp; "]")/1000,
0)</f>
        <v>0</v>
      </c>
      <c r="I86" s="8">
        <f>IFERROR(
GETPIVOTDATA("[Base_Tarjetas].[Importe]",TDinamica_R!$A$3,
"[Base_Tarjetas].[PERIODO]","[Base_Tarjetas].[PERIODO].&amp;[" &amp; TEXT(I$6,"yyyymm") &amp; "]",
"[Base_Tarjetas].[Metrica]","[Base_Tarjetas].[Metrica].&amp;[" &amp; $A86 &amp; "]",
"[Base_Tarjetas].[SEGMENTO_DESCRIP]","[Base_Tarjetas].[SEGMENTO_DESCRIP].&amp;[" &amp; $C$6 &amp; "]",
"[Base_Tarjetas].[SITUACION]","[Base_Tarjetas].[SITUACION].&amp;[" &amp; $C86 &amp; "]",
"[Base_Tarjetas].[TIPO]","[Base_Tarjetas].[TIPO].&amp;[" &amp; $C$1 &amp; "]")/1000,
0)</f>
        <v>0</v>
      </c>
      <c r="J86" s="8">
        <f>IFERROR(
GETPIVOTDATA("[Base_Tarjetas].[Importe]",TDinamica_R!$A$3,
"[Base_Tarjetas].[PERIODO]","[Base_Tarjetas].[PERIODO].&amp;[" &amp; TEXT(J$6,"yyyymm") &amp; "]",
"[Base_Tarjetas].[Metrica]","[Base_Tarjetas].[Metrica].&amp;[" &amp; $A86 &amp; "]",
"[Base_Tarjetas].[SEGMENTO_DESCRIP]","[Base_Tarjetas].[SEGMENTO_DESCRIP].&amp;[" &amp; $C$6 &amp; "]",
"[Base_Tarjetas].[SITUACION]","[Base_Tarjetas].[SITUACION].&amp;[" &amp; $C86 &amp; "]",
"[Base_Tarjetas].[TIPO]","[Base_Tarjetas].[TIPO].&amp;[" &amp; $C$1 &amp; "]")/1000,
0)</f>
        <v>0</v>
      </c>
      <c r="K86" s="8">
        <f>IFERROR(
GETPIVOTDATA("[Base_Tarjetas].[Importe]",TDinamica_R!$A$3,
"[Base_Tarjetas].[PERIODO]","[Base_Tarjetas].[PERIODO].&amp;[" &amp; TEXT(K$6,"yyyymm") &amp; "]",
"[Base_Tarjetas].[Metrica]","[Base_Tarjetas].[Metrica].&amp;[" &amp; $A86 &amp; "]",
"[Base_Tarjetas].[SEGMENTO_DESCRIP]","[Base_Tarjetas].[SEGMENTO_DESCRIP].&amp;[" &amp; $C$6 &amp; "]",
"[Base_Tarjetas].[SITUACION]","[Base_Tarjetas].[SITUACION].&amp;[" &amp; $C86 &amp; "]",
"[Base_Tarjetas].[TIPO]","[Base_Tarjetas].[TIPO].&amp;[" &amp; $C$1 &amp; "]")/1000,
0)</f>
        <v>0</v>
      </c>
      <c r="L86" s="8">
        <f>IFERROR(
GETPIVOTDATA("[Base_Tarjetas].[Importe]",TDinamica_R!$A$3,
"[Base_Tarjetas].[PERIODO]","[Base_Tarjetas].[PERIODO].&amp;[" &amp; TEXT(L$6,"yyyymm") &amp; "]",
"[Base_Tarjetas].[Metrica]","[Base_Tarjetas].[Metrica].&amp;[" &amp; $A86 &amp; "]",
"[Base_Tarjetas].[SEGMENTO_DESCRIP]","[Base_Tarjetas].[SEGMENTO_DESCRIP].&amp;[" &amp; $C$6 &amp; "]",
"[Base_Tarjetas].[SITUACION]","[Base_Tarjetas].[SITUACION].&amp;[" &amp; $C86 &amp; "]",
"[Base_Tarjetas].[TIPO]","[Base_Tarjetas].[TIPO].&amp;[" &amp; $C$1 &amp; "]")/1000,
0)</f>
        <v>0</v>
      </c>
      <c r="M86" s="8">
        <f>IFERROR(
GETPIVOTDATA("[Base_Tarjetas].[Importe]",TDinamica_R!$A$3,
"[Base_Tarjetas].[PERIODO]","[Base_Tarjetas].[PERIODO].&amp;[" &amp; TEXT(M$6,"yyyymm") &amp; "]",
"[Base_Tarjetas].[Metrica]","[Base_Tarjetas].[Metrica].&amp;[" &amp; $A86 &amp; "]",
"[Base_Tarjetas].[SEGMENTO_DESCRIP]","[Base_Tarjetas].[SEGMENTO_DESCRIP].&amp;[" &amp; $C$6 &amp; "]",
"[Base_Tarjetas].[SITUACION]","[Base_Tarjetas].[SITUACION].&amp;[" &amp; $C86 &amp; "]",
"[Base_Tarjetas].[TIPO]","[Base_Tarjetas].[TIPO].&amp;[" &amp; $C$1 &amp; "]")/1000,
0)</f>
        <v>0</v>
      </c>
      <c r="N86" s="8">
        <f>IFERROR(
GETPIVOTDATA("[Base_Tarjetas].[Importe]",TDinamica_R!$A$3,
"[Base_Tarjetas].[PERIODO]","[Base_Tarjetas].[PERIODO].&amp;[" &amp; TEXT(N$6,"yyyymm") &amp; "]",
"[Base_Tarjetas].[Metrica]","[Base_Tarjetas].[Metrica].&amp;[" &amp; $A86 &amp; "]",
"[Base_Tarjetas].[SEGMENTO_DESCRIP]","[Base_Tarjetas].[SEGMENTO_DESCRIP].&amp;[" &amp; $C$6 &amp; "]",
"[Base_Tarjetas].[SITUACION]","[Base_Tarjetas].[SITUACION].&amp;[" &amp; $C86 &amp; "]",
"[Base_Tarjetas].[TIPO]","[Base_Tarjetas].[TIPO].&amp;[" &amp; $C$1 &amp; "]")/1000,
0)</f>
        <v>0</v>
      </c>
      <c r="O86" s="8">
        <f>IFERROR(
GETPIVOTDATA("[Base_Tarjetas].[Importe]",TDinamica_R!$A$3,
"[Base_Tarjetas].[PERIODO]","[Base_Tarjetas].[PERIODO].&amp;[" &amp; TEXT(O$6,"yyyymm") &amp; "]",
"[Base_Tarjetas].[Metrica]","[Base_Tarjetas].[Metrica].&amp;[" &amp; $A86 &amp; "]",
"[Base_Tarjetas].[SEGMENTO_DESCRIP]","[Base_Tarjetas].[SEGMENTO_DESCRIP].&amp;[" &amp; $C$6 &amp; "]",
"[Base_Tarjetas].[SITUACION]","[Base_Tarjetas].[SITUACION].&amp;[" &amp; $C86 &amp; "]",
"[Base_Tarjetas].[TIPO]","[Base_Tarjetas].[TIPO].&amp;[" &amp; $C$1 &amp; "]")/1000,
0)</f>
        <v>0</v>
      </c>
      <c r="P86" s="8">
        <f>IFERROR(
GETPIVOTDATA("[Base_Tarjetas].[Importe]",TDinamica_R!$A$3,
"[Base_Tarjetas].[PERIODO]","[Base_Tarjetas].[PERIODO].&amp;[" &amp; TEXT(P$6,"yyyymm") &amp; "]",
"[Base_Tarjetas].[Metrica]","[Base_Tarjetas].[Metrica].&amp;[" &amp; $A86 &amp; "]",
"[Base_Tarjetas].[SEGMENTO_DESCRIP]","[Base_Tarjetas].[SEGMENTO_DESCRIP].&amp;[" &amp; $C$6 &amp; "]",
"[Base_Tarjetas].[SITUACION]","[Base_Tarjetas].[SITUACION].&amp;[" &amp; $C86 &amp; "]",
"[Base_Tarjetas].[TIPO]","[Base_Tarjetas].[TIPO].&amp;[" &amp; $C$1 &amp; "]")/1000,
0)</f>
        <v>0</v>
      </c>
      <c r="Q86" s="8">
        <f>IFERROR(
GETPIVOTDATA("[Base_Tarjetas].[Importe]",TDinamica_R!$A$3,
"[Base_Tarjetas].[PERIODO]","[Base_Tarjetas].[PERIODO].&amp;[" &amp; TEXT(Q$6,"yyyymm") &amp; "]",
"[Base_Tarjetas].[Metrica]","[Base_Tarjetas].[Metrica].&amp;[" &amp; $A86 &amp; "]",
"[Base_Tarjetas].[SEGMENTO_DESCRIP]","[Base_Tarjetas].[SEGMENTO_DESCRIP].&amp;[" &amp; $C$6 &amp; "]",
"[Base_Tarjetas].[SITUACION]","[Base_Tarjetas].[SITUACION].&amp;[" &amp; $C86 &amp; "]",
"[Base_Tarjetas].[TIPO]","[Base_Tarjetas].[TIPO].&amp;[" &amp; $C$1 &amp; "]")/1000,
0)</f>
        <v>0</v>
      </c>
      <c r="R86" s="8">
        <f>IFERROR(
GETPIVOTDATA("[Base_Tarjetas].[Importe]",TDinamica_R!$A$3,
"[Base_Tarjetas].[PERIODO]","[Base_Tarjetas].[PERIODO].&amp;[" &amp; TEXT(R$6,"yyyymm") &amp; "]",
"[Base_Tarjetas].[Metrica]","[Base_Tarjetas].[Metrica].&amp;[" &amp; $A86 &amp; "]",
"[Base_Tarjetas].[SEGMENTO_DESCRIP]","[Base_Tarjetas].[SEGMENTO_DESCRIP].&amp;[" &amp; $C$6 &amp; "]",
"[Base_Tarjetas].[SITUACION]","[Base_Tarjetas].[SITUACION].&amp;[" &amp; $C86 &amp; "]",
"[Base_Tarjetas].[TIPO]","[Base_Tarjetas].[TIPO].&amp;[" &amp; $C$1 &amp; "]")/1000,
0)</f>
        <v>0</v>
      </c>
      <c r="S86" s="8">
        <f>IFERROR(
GETPIVOTDATA("[Base_Tarjetas].[Importe]",TDinamica_R!$A$3,
"[Base_Tarjetas].[PERIODO]","[Base_Tarjetas].[PERIODO].&amp;[" &amp; TEXT(S$6,"yyyymm") &amp; "]",
"[Base_Tarjetas].[Metrica]","[Base_Tarjetas].[Metrica].&amp;[" &amp; $A86 &amp; "]",
"[Base_Tarjetas].[SEGMENTO_DESCRIP]","[Base_Tarjetas].[SEGMENTO_DESCRIP].&amp;[" &amp; $C$6 &amp; "]",
"[Base_Tarjetas].[SITUACION]","[Base_Tarjetas].[SITUACION].&amp;[" &amp; $C86 &amp; "]",
"[Base_Tarjetas].[TIPO]","[Base_Tarjetas].[TIPO].&amp;[" &amp; $C$1 &amp; "]")/1000,
0)</f>
        <v>0</v>
      </c>
      <c r="T86" s="8">
        <f>IFERROR(
GETPIVOTDATA("[Base_Tarjetas].[Importe]",TDinamica_R!$A$3,
"[Base_Tarjetas].[PERIODO]","[Base_Tarjetas].[PERIODO].&amp;[" &amp; TEXT(T$6,"yyyymm") &amp; "]",
"[Base_Tarjetas].[Metrica]","[Base_Tarjetas].[Metrica].&amp;[" &amp; $A86 &amp; "]",
"[Base_Tarjetas].[SEGMENTO_DESCRIP]","[Base_Tarjetas].[SEGMENTO_DESCRIP].&amp;[" &amp; $C$6 &amp; "]",
"[Base_Tarjetas].[SITUACION]","[Base_Tarjetas].[SITUACION].&amp;[" &amp; $C86 &amp; "]",
"[Base_Tarjetas].[TIPO]","[Base_Tarjetas].[TIPO].&amp;[" &amp; $C$1 &amp; "]")/1000,
0)</f>
        <v>0</v>
      </c>
      <c r="U86" s="8">
        <f>IFERROR(
GETPIVOTDATA("[Base_Tarjetas].[Importe]",TDinamica_R!$A$3,
"[Base_Tarjetas].[PERIODO]","[Base_Tarjetas].[PERIODO].&amp;[" &amp; TEXT(U$6,"yyyymm") &amp; "]",
"[Base_Tarjetas].[Metrica]","[Base_Tarjetas].[Metrica].&amp;[" &amp; $A86 &amp; "]",
"[Base_Tarjetas].[SEGMENTO_DESCRIP]","[Base_Tarjetas].[SEGMENTO_DESCRIP].&amp;[" &amp; $C$6 &amp; "]",
"[Base_Tarjetas].[SITUACION]","[Base_Tarjetas].[SITUACION].&amp;[" &amp; $C86 &amp; "]",
"[Base_Tarjetas].[TIPO]","[Base_Tarjetas].[TIPO].&amp;[" &amp; $C$1 &amp; "]")/1000,
0)</f>
        <v>0</v>
      </c>
      <c r="V86" s="8">
        <f>IFERROR(
GETPIVOTDATA("[Base_Tarjetas].[Importe]",TDinamica_R!$A$3,
"[Base_Tarjetas].[PERIODO]","[Base_Tarjetas].[PERIODO].&amp;[" &amp; TEXT(V$6,"yyyymm") &amp; "]",
"[Base_Tarjetas].[Metrica]","[Base_Tarjetas].[Metrica].&amp;[" &amp; $A86 &amp; "]",
"[Base_Tarjetas].[SEGMENTO_DESCRIP]","[Base_Tarjetas].[SEGMENTO_DESCRIP].&amp;[" &amp; $C$6 &amp; "]",
"[Base_Tarjetas].[SITUACION]","[Base_Tarjetas].[SITUACION].&amp;[" &amp; $C86 &amp; "]",
"[Base_Tarjetas].[TIPO]","[Base_Tarjetas].[TIPO].&amp;[" &amp; $C$1 &amp; "]")/1000,
0)</f>
        <v>0</v>
      </c>
      <c r="W86" s="8">
        <f>IFERROR(
GETPIVOTDATA("[Base_Tarjetas].[Importe]",TDinamica_R!$A$3,
"[Base_Tarjetas].[PERIODO]","[Base_Tarjetas].[PERIODO].&amp;[" &amp; TEXT(W$6,"yyyymm") &amp; "]",
"[Base_Tarjetas].[Metrica]","[Base_Tarjetas].[Metrica].&amp;[" &amp; $A86 &amp; "]",
"[Base_Tarjetas].[SEGMENTO_DESCRIP]","[Base_Tarjetas].[SEGMENTO_DESCRIP].&amp;[" &amp; $C$6 &amp; "]",
"[Base_Tarjetas].[SITUACION]","[Base_Tarjetas].[SITUACION].&amp;[" &amp; $C86 &amp; "]",
"[Base_Tarjetas].[TIPO]","[Base_Tarjetas].[TIPO].&amp;[" &amp; $C$1 &amp; "]")/1000,
0)</f>
        <v>0</v>
      </c>
      <c r="X86" s="8">
        <f>IFERROR(
GETPIVOTDATA("[Base_Tarjetas].[Importe]",TDinamica_R!$A$3,
"[Base_Tarjetas].[PERIODO]","[Base_Tarjetas].[PERIODO].&amp;[" &amp; TEXT(X$6,"yyyymm") &amp; "]",
"[Base_Tarjetas].[Metrica]","[Base_Tarjetas].[Metrica].&amp;[" &amp; $A86 &amp; "]",
"[Base_Tarjetas].[SEGMENTO_DESCRIP]","[Base_Tarjetas].[SEGMENTO_DESCRIP].&amp;[" &amp; $C$6 &amp; "]",
"[Base_Tarjetas].[SITUACION]","[Base_Tarjetas].[SITUACION].&amp;[" &amp; $C86 &amp; "]",
"[Base_Tarjetas].[TIPO]","[Base_Tarjetas].[TIPO].&amp;[" &amp; $C$1 &amp; "]")/1000,
0)</f>
        <v>0</v>
      </c>
      <c r="Y86" s="8">
        <f>IFERROR(
GETPIVOTDATA("[Base_Tarjetas].[Importe]",TDinamica_R!$A$3,
"[Base_Tarjetas].[PERIODO]","[Base_Tarjetas].[PERIODO].&amp;[" &amp; TEXT(Y$6,"yyyymm") &amp; "]",
"[Base_Tarjetas].[Metrica]","[Base_Tarjetas].[Metrica].&amp;[" &amp; $A86 &amp; "]",
"[Base_Tarjetas].[SEGMENTO_DESCRIP]","[Base_Tarjetas].[SEGMENTO_DESCRIP].&amp;[" &amp; $C$6 &amp; "]",
"[Base_Tarjetas].[SITUACION]","[Base_Tarjetas].[SITUACION].&amp;[" &amp; $C86 &amp; "]",
"[Base_Tarjetas].[TIPO]","[Base_Tarjetas].[TIPO].&amp;[" &amp; $C$1 &amp; "]")/1000,
0)</f>
        <v>0</v>
      </c>
      <c r="Z86" s="8">
        <f>IFERROR(
GETPIVOTDATA("[Base_Tarjetas].[Importe]",TDinamica_R!$A$3,
"[Base_Tarjetas].[PERIODO]","[Base_Tarjetas].[PERIODO].&amp;[" &amp; TEXT(Z$6,"yyyymm") &amp; "]",
"[Base_Tarjetas].[Metrica]","[Base_Tarjetas].[Metrica].&amp;[" &amp; $A86 &amp; "]",
"[Base_Tarjetas].[SEGMENTO_DESCRIP]","[Base_Tarjetas].[SEGMENTO_DESCRIP].&amp;[" &amp; $C$6 &amp; "]",
"[Base_Tarjetas].[SITUACION]","[Base_Tarjetas].[SITUACION].&amp;[" &amp; $C86 &amp; "]",
"[Base_Tarjetas].[TIPO]","[Base_Tarjetas].[TIPO].&amp;[" &amp; $C$1 &amp; "]")/1000,
0)</f>
        <v>0</v>
      </c>
      <c r="AA86" s="8">
        <f>IFERROR(
GETPIVOTDATA("[Base_Tarjetas].[Importe]",TDinamica_R!$A$3,
"[Base_Tarjetas].[PERIODO]","[Base_Tarjetas].[PERIODO].&amp;[" &amp; TEXT(AA$6,"yyyymm") &amp; "]",
"[Base_Tarjetas].[Metrica]","[Base_Tarjetas].[Metrica].&amp;[" &amp; $A86 &amp; "]",
"[Base_Tarjetas].[SEGMENTO_DESCRIP]","[Base_Tarjetas].[SEGMENTO_DESCRIP].&amp;[" &amp; $C$6 &amp; "]",
"[Base_Tarjetas].[SITUACION]","[Base_Tarjetas].[SITUACION].&amp;[" &amp; $C86 &amp; "]",
"[Base_Tarjetas].[TIPO]","[Base_Tarjetas].[TIPO].&amp;[" &amp; $C$1 &amp; "]")/1000,
0)</f>
        <v>0</v>
      </c>
      <c r="AB86" s="8">
        <f>IFERROR(
GETPIVOTDATA("[Base_Tarjetas].[Importe]",TDinamica_R!$A$3,
"[Base_Tarjetas].[PERIODO]","[Base_Tarjetas].[PERIODO].&amp;[" &amp; TEXT(AB$6,"yyyymm") &amp; "]",
"[Base_Tarjetas].[Metrica]","[Base_Tarjetas].[Metrica].&amp;[" &amp; $A86 &amp; "]",
"[Base_Tarjetas].[SEGMENTO_DESCRIP]","[Base_Tarjetas].[SEGMENTO_DESCRIP].&amp;[" &amp; $C$6 &amp; "]",
"[Base_Tarjetas].[SITUACION]","[Base_Tarjetas].[SITUACION].&amp;[" &amp; $C86 &amp; "]",
"[Base_Tarjetas].[TIPO]","[Base_Tarjetas].[TIPO].&amp;[" &amp; $C$1 &amp; "]")/1000,
0)</f>
        <v>0</v>
      </c>
      <c r="AC86" s="8">
        <f>IFERROR(
GETPIVOTDATA("[Base_Tarjetas].[Importe]",TDinamica_R!$A$3,
"[Base_Tarjetas].[PERIODO]","[Base_Tarjetas].[PERIODO].&amp;[" &amp; TEXT(AC$6,"yyyymm") &amp; "]",
"[Base_Tarjetas].[Metrica]","[Base_Tarjetas].[Metrica].&amp;[" &amp; $A86 &amp; "]",
"[Base_Tarjetas].[SEGMENTO_DESCRIP]","[Base_Tarjetas].[SEGMENTO_DESCRIP].&amp;[" &amp; $C$6 &amp; "]",
"[Base_Tarjetas].[SITUACION]","[Base_Tarjetas].[SITUACION].&amp;[" &amp; $C86 &amp; "]",
"[Base_Tarjetas].[TIPO]","[Base_Tarjetas].[TIPO].&amp;[" &amp; $C$1 &amp; "]")/1000,
0)</f>
        <v>0</v>
      </c>
      <c r="AD86" s="8">
        <f>IFERROR(
GETPIVOTDATA("[Base_Tarjetas].[Importe]",TDinamica_R!$A$3,
"[Base_Tarjetas].[PERIODO]","[Base_Tarjetas].[PERIODO].&amp;[" &amp; TEXT(AD$6,"yyyymm") &amp; "]",
"[Base_Tarjetas].[Metrica]","[Base_Tarjetas].[Metrica].&amp;[" &amp; $A86 &amp; "]",
"[Base_Tarjetas].[SEGMENTO_DESCRIP]","[Base_Tarjetas].[SEGMENTO_DESCRIP].&amp;[" &amp; $C$6 &amp; "]",
"[Base_Tarjetas].[SITUACION]","[Base_Tarjetas].[SITUACION].&amp;[" &amp; $C86 &amp; "]",
"[Base_Tarjetas].[TIPO]","[Base_Tarjetas].[TIPO].&amp;[" &amp; $C$1 &amp; "]")/1000,
0)</f>
        <v>0</v>
      </c>
      <c r="AE86" s="8">
        <f>IFERROR(
GETPIVOTDATA("[Base_Tarjetas].[Importe]",TDinamica_R!$A$3,
"[Base_Tarjetas].[PERIODO]","[Base_Tarjetas].[PERIODO].&amp;[" &amp; TEXT(AE$6,"yyyymm") &amp; "]",
"[Base_Tarjetas].[Metrica]","[Base_Tarjetas].[Metrica].&amp;[" &amp; $A86 &amp; "]",
"[Base_Tarjetas].[SEGMENTO_DESCRIP]","[Base_Tarjetas].[SEGMENTO_DESCRIP].&amp;[" &amp; $C$6 &amp; "]",
"[Base_Tarjetas].[SITUACION]","[Base_Tarjetas].[SITUACION].&amp;[" &amp; $C86 &amp; "]",
"[Base_Tarjetas].[TIPO]","[Base_Tarjetas].[TIPO].&amp;[" &amp; $C$1 &amp; "]")/1000,
0)</f>
        <v>0</v>
      </c>
      <c r="AF86" s="8">
        <f>IFERROR(
GETPIVOTDATA("[Base_Tarjetas].[Importe]",TDinamica_R!$A$3,
"[Base_Tarjetas].[PERIODO]","[Base_Tarjetas].[PERIODO].&amp;[" &amp; TEXT(AF$6,"yyyymm") &amp; "]",
"[Base_Tarjetas].[Metrica]","[Base_Tarjetas].[Metrica].&amp;[" &amp; $A86 &amp; "]",
"[Base_Tarjetas].[SEGMENTO_DESCRIP]","[Base_Tarjetas].[SEGMENTO_DESCRIP].&amp;[" &amp; $C$6 &amp; "]",
"[Base_Tarjetas].[SITUACION]","[Base_Tarjetas].[SITUACION].&amp;[" &amp; $C86 &amp; "]",
"[Base_Tarjetas].[TIPO]","[Base_Tarjetas].[TIPO].&amp;[" &amp; $C$1 &amp; "]")/1000,
0)</f>
        <v>0</v>
      </c>
      <c r="AG86" s="8">
        <f>IFERROR(
GETPIVOTDATA("[Base_Tarjetas].[Importe]",TDinamica_R!$A$3,
"[Base_Tarjetas].[PERIODO]","[Base_Tarjetas].[PERIODO].&amp;[" &amp; TEXT(AG$6,"yyyymm") &amp; "]",
"[Base_Tarjetas].[Metrica]","[Base_Tarjetas].[Metrica].&amp;[" &amp; $A86 &amp; "]",
"[Base_Tarjetas].[SEGMENTO_DESCRIP]","[Base_Tarjetas].[SEGMENTO_DESCRIP].&amp;[" &amp; $C$6 &amp; "]",
"[Base_Tarjetas].[SITUACION]","[Base_Tarjetas].[SITUACION].&amp;[" &amp; $C86 &amp; "]",
"[Base_Tarjetas].[TIPO]","[Base_Tarjetas].[TIPO].&amp;[" &amp; $C$1 &amp; "]")/1000,
0)</f>
        <v>0</v>
      </c>
      <c r="AH86" s="8">
        <f>IFERROR(
GETPIVOTDATA("[Base_Tarjetas].[Importe]",TDinamica_R!$A$3,
"[Base_Tarjetas].[PERIODO]","[Base_Tarjetas].[PERIODO].&amp;[" &amp; TEXT(AH$6,"yyyymm") &amp; "]",
"[Base_Tarjetas].[Metrica]","[Base_Tarjetas].[Metrica].&amp;[" &amp; $A86 &amp; "]",
"[Base_Tarjetas].[SEGMENTO_DESCRIP]","[Base_Tarjetas].[SEGMENTO_DESCRIP].&amp;[" &amp; $C$6 &amp; "]",
"[Base_Tarjetas].[SITUACION]","[Base_Tarjetas].[SITUACION].&amp;[" &amp; $C86 &amp; "]",
"[Base_Tarjetas].[TIPO]","[Base_Tarjetas].[TIPO].&amp;[" &amp; $C$1 &amp; "]")/1000,
0)</f>
        <v>0</v>
      </c>
      <c r="AI86" s="8">
        <f>IFERROR(
GETPIVOTDATA("[Base_Tarjetas].[Importe]",TDinamica_R!$A$3,
"[Base_Tarjetas].[PERIODO]","[Base_Tarjetas].[PERIODO].&amp;[" &amp; TEXT(AI$6,"yyyymm") &amp; "]",
"[Base_Tarjetas].[Metrica]","[Base_Tarjetas].[Metrica].&amp;[" &amp; $A86 &amp; "]",
"[Base_Tarjetas].[SEGMENTO_DESCRIP]","[Base_Tarjetas].[SEGMENTO_DESCRIP].&amp;[" &amp; $C$6 &amp; "]",
"[Base_Tarjetas].[SITUACION]","[Base_Tarjetas].[SITUACION].&amp;[" &amp; $C86 &amp; "]",
"[Base_Tarjetas].[TIPO]","[Base_Tarjetas].[TIPO].&amp;[" &amp; $C$1 &amp; "]")/1000,
0)</f>
        <v>0</v>
      </c>
      <c r="AJ86" s="8">
        <f>IFERROR(
GETPIVOTDATA("[Base_Tarjetas].[Importe]",TDinamica_R!$A$3,
"[Base_Tarjetas].[PERIODO]","[Base_Tarjetas].[PERIODO].&amp;[" &amp; TEXT(AJ$6,"yyyymm") &amp; "]",
"[Base_Tarjetas].[Metrica]","[Base_Tarjetas].[Metrica].&amp;[" &amp; $A86 &amp; "]",
"[Base_Tarjetas].[SEGMENTO_DESCRIP]","[Base_Tarjetas].[SEGMENTO_DESCRIP].&amp;[" &amp; $C$6 &amp; "]",
"[Base_Tarjetas].[SITUACION]","[Base_Tarjetas].[SITUACION].&amp;[" &amp; $C86 &amp; "]",
"[Base_Tarjetas].[TIPO]","[Base_Tarjetas].[TIPO].&amp;[" &amp; $C$1 &amp; "]")/1000,
0)</f>
        <v>0</v>
      </c>
      <c r="AK86" s="8">
        <f>IFERROR(
GETPIVOTDATA("[Base_Tarjetas].[Importe]",TDinamica_R!$A$3,
"[Base_Tarjetas].[PERIODO]","[Base_Tarjetas].[PERIODO].&amp;[" &amp; TEXT(AK$6,"yyyymm") &amp; "]",
"[Base_Tarjetas].[Metrica]","[Base_Tarjetas].[Metrica].&amp;[" &amp; $A86 &amp; "]",
"[Base_Tarjetas].[SEGMENTO_DESCRIP]","[Base_Tarjetas].[SEGMENTO_DESCRIP].&amp;[" &amp; $C$6 &amp; "]",
"[Base_Tarjetas].[SITUACION]","[Base_Tarjetas].[SITUACION].&amp;[" &amp; $C86 &amp; "]",
"[Base_Tarjetas].[TIPO]","[Base_Tarjetas].[TIPO].&amp;[" &amp; $C$1 &amp; "]")/1000,
0)</f>
        <v>0</v>
      </c>
      <c r="AL86" s="8">
        <f>IFERROR(
GETPIVOTDATA("[Base_Tarjetas].[Importe]",TDinamica_R!$A$3,
"[Base_Tarjetas].[PERIODO]","[Base_Tarjetas].[PERIODO].&amp;[" &amp; TEXT(AL$6,"yyyymm") &amp; "]",
"[Base_Tarjetas].[Metrica]","[Base_Tarjetas].[Metrica].&amp;[" &amp; $A86 &amp; "]",
"[Base_Tarjetas].[SEGMENTO_DESCRIP]","[Base_Tarjetas].[SEGMENTO_DESCRIP].&amp;[" &amp; $C$6 &amp; "]",
"[Base_Tarjetas].[SITUACION]","[Base_Tarjetas].[SITUACION].&amp;[" &amp; $C86 &amp; "]",
"[Base_Tarjetas].[TIPO]","[Base_Tarjetas].[TIPO].&amp;[" &amp; $C$1 &amp; "]")/1000,
0)</f>
        <v>0</v>
      </c>
      <c r="AM86" s="8">
        <f>IFERROR(
GETPIVOTDATA("[Base_Tarjetas].[Importe]",TDinamica_R!$A$3,
"[Base_Tarjetas].[PERIODO]","[Base_Tarjetas].[PERIODO].&amp;[" &amp; TEXT(AM$6,"yyyymm") &amp; "]",
"[Base_Tarjetas].[Metrica]","[Base_Tarjetas].[Metrica].&amp;[" &amp; $A86 &amp; "]",
"[Base_Tarjetas].[SEGMENTO_DESCRIP]","[Base_Tarjetas].[SEGMENTO_DESCRIP].&amp;[" &amp; $C$6 &amp; "]",
"[Base_Tarjetas].[SITUACION]","[Base_Tarjetas].[SITUACION].&amp;[" &amp; $C86 &amp; "]",
"[Base_Tarjetas].[TIPO]","[Base_Tarjetas].[TIPO].&amp;[" &amp; $C$1 &amp; "]")/1000,
0)</f>
        <v>0</v>
      </c>
      <c r="AN86" s="8">
        <f>IFERROR(
GETPIVOTDATA("[Base_Tarjetas].[Importe]",TDinamica_R!$A$3,
"[Base_Tarjetas].[PERIODO]","[Base_Tarjetas].[PERIODO].&amp;[" &amp; TEXT(AN$6,"yyyymm") &amp; "]",
"[Base_Tarjetas].[Metrica]","[Base_Tarjetas].[Metrica].&amp;[" &amp; $A86 &amp; "]",
"[Base_Tarjetas].[SEGMENTO_DESCRIP]","[Base_Tarjetas].[SEGMENTO_DESCRIP].&amp;[" &amp; $C$6 &amp; "]",
"[Base_Tarjetas].[SITUACION]","[Base_Tarjetas].[SITUACION].&amp;[" &amp; $C86 &amp; "]",
"[Base_Tarjetas].[TIPO]","[Base_Tarjetas].[TIPO].&amp;[" &amp; $C$1 &amp; "]")/1000,
0)</f>
        <v>0</v>
      </c>
      <c r="AO86" s="8">
        <f>IFERROR(
GETPIVOTDATA("[Base_Tarjetas].[Importe]",TDinamica_R!$A$3,
"[Base_Tarjetas].[PERIODO]","[Base_Tarjetas].[PERIODO].&amp;[" &amp; TEXT(AO$6,"yyyymm") &amp; "]",
"[Base_Tarjetas].[Metrica]","[Base_Tarjetas].[Metrica].&amp;[" &amp; $A86 &amp; "]",
"[Base_Tarjetas].[SEGMENTO_DESCRIP]","[Base_Tarjetas].[SEGMENTO_DESCRIP].&amp;[" &amp; $C$6 &amp; "]",
"[Base_Tarjetas].[SITUACION]","[Base_Tarjetas].[SITUACION].&amp;[" &amp; $C86 &amp; "]",
"[Base_Tarjetas].[TIPO]","[Base_Tarjetas].[TIPO].&amp;[" &amp; $C$1 &amp; "]")/1000,
0)</f>
        <v>0</v>
      </c>
      <c r="AP86" s="8">
        <f>IFERROR(
GETPIVOTDATA("[Base_Tarjetas].[Importe]",TDinamica_R!$A$3,
"[Base_Tarjetas].[PERIODO]","[Base_Tarjetas].[PERIODO].&amp;[" &amp; TEXT(AP$6,"yyyymm") &amp; "]",
"[Base_Tarjetas].[Metrica]","[Base_Tarjetas].[Metrica].&amp;[" &amp; $A86 &amp; "]",
"[Base_Tarjetas].[SEGMENTO_DESCRIP]","[Base_Tarjetas].[SEGMENTO_DESCRIP].&amp;[" &amp; $C$6 &amp; "]",
"[Base_Tarjetas].[SITUACION]","[Base_Tarjetas].[SITUACION].&amp;[" &amp; $C86 &amp; "]",
"[Base_Tarjetas].[TIPO]","[Base_Tarjetas].[TIPO].&amp;[" &amp; $C$1 &amp; "]")/1000,
0)</f>
        <v>0</v>
      </c>
      <c r="AQ86" s="8">
        <f>IFERROR(
GETPIVOTDATA("[Base_Tarjetas].[Importe]",TDinamica_R!$A$3,
"[Base_Tarjetas].[PERIODO]","[Base_Tarjetas].[PERIODO].&amp;[" &amp; TEXT(AQ$6,"yyyymm") &amp; "]",
"[Base_Tarjetas].[Metrica]","[Base_Tarjetas].[Metrica].&amp;[" &amp; $A86 &amp; "]",
"[Base_Tarjetas].[SEGMENTO_DESCRIP]","[Base_Tarjetas].[SEGMENTO_DESCRIP].&amp;[" &amp; $C$6 &amp; "]",
"[Base_Tarjetas].[SITUACION]","[Base_Tarjetas].[SITUACION].&amp;[" &amp; $C86 &amp; "]",
"[Base_Tarjetas].[TIPO]","[Base_Tarjetas].[TIPO].&amp;[" &amp; $C$1 &amp; "]")/1000,
0)</f>
        <v>0</v>
      </c>
      <c r="AR86" s="8">
        <f>IFERROR(
GETPIVOTDATA("[Base_Tarjetas].[Importe]",TDinamica_R!$A$3,
"[Base_Tarjetas].[PERIODO]","[Base_Tarjetas].[PERIODO].&amp;[" &amp; TEXT(AR$6,"yyyymm") &amp; "]",
"[Base_Tarjetas].[Metrica]","[Base_Tarjetas].[Metrica].&amp;[" &amp; $A86 &amp; "]",
"[Base_Tarjetas].[SEGMENTO_DESCRIP]","[Base_Tarjetas].[SEGMENTO_DESCRIP].&amp;[" &amp; $C$6 &amp; "]",
"[Base_Tarjetas].[SITUACION]","[Base_Tarjetas].[SITUACION].&amp;[" &amp; $C86 &amp; "]",
"[Base_Tarjetas].[TIPO]","[Base_Tarjetas].[TIPO].&amp;[" &amp; $C$1 &amp; "]")/1000,
0)</f>
        <v>0</v>
      </c>
      <c r="AS86" s="8">
        <f>IFERROR(
GETPIVOTDATA("[Base_Tarjetas].[Importe]",TDinamica_R!$A$3,
"[Base_Tarjetas].[PERIODO]","[Base_Tarjetas].[PERIODO].&amp;[" &amp; TEXT(AS$6,"yyyymm") &amp; "]",
"[Base_Tarjetas].[Metrica]","[Base_Tarjetas].[Metrica].&amp;[" &amp; $A86 &amp; "]",
"[Base_Tarjetas].[SEGMENTO_DESCRIP]","[Base_Tarjetas].[SEGMENTO_DESCRIP].&amp;[" &amp; $C$6 &amp; "]",
"[Base_Tarjetas].[SITUACION]","[Base_Tarjetas].[SITUACION].&amp;[" &amp; $C86 &amp; "]",
"[Base_Tarjetas].[TIPO]","[Base_Tarjetas].[TIPO].&amp;[" &amp; $C$1 &amp; "]")/1000,
0)</f>
        <v>0</v>
      </c>
      <c r="AT86" s="8">
        <f>IFERROR(
GETPIVOTDATA("[Base_Tarjetas].[Importe]",TDinamica_R!$A$3,
"[Base_Tarjetas].[PERIODO]","[Base_Tarjetas].[PERIODO].&amp;[" &amp; TEXT(AT$6,"yyyymm") &amp; "]",
"[Base_Tarjetas].[Metrica]","[Base_Tarjetas].[Metrica].&amp;[" &amp; $A86 &amp; "]",
"[Base_Tarjetas].[SEGMENTO_DESCRIP]","[Base_Tarjetas].[SEGMENTO_DESCRIP].&amp;[" &amp; $C$6 &amp; "]",
"[Base_Tarjetas].[SITUACION]","[Base_Tarjetas].[SITUACION].&amp;[" &amp; $C86 &amp; "]",
"[Base_Tarjetas].[TIPO]","[Base_Tarjetas].[TIPO].&amp;[" &amp; $C$1 &amp; "]")/1000,
0)</f>
        <v>0</v>
      </c>
      <c r="AU86" s="8">
        <f>IFERROR(
GETPIVOTDATA("[Base_Tarjetas].[Importe]",TDinamica_R!$A$3,
"[Base_Tarjetas].[PERIODO]","[Base_Tarjetas].[PERIODO].&amp;[" &amp; TEXT(AU$6,"yyyymm") &amp; "]",
"[Base_Tarjetas].[Metrica]","[Base_Tarjetas].[Metrica].&amp;[" &amp; $A86 &amp; "]",
"[Base_Tarjetas].[SEGMENTO_DESCRIP]","[Base_Tarjetas].[SEGMENTO_DESCRIP].&amp;[" &amp; $C$6 &amp; "]",
"[Base_Tarjetas].[SITUACION]","[Base_Tarjetas].[SITUACION].&amp;[" &amp; $C86 &amp; "]",
"[Base_Tarjetas].[TIPO]","[Base_Tarjetas].[TIPO].&amp;[" &amp; $C$1 &amp; "]")/1000,
0)</f>
        <v>0</v>
      </c>
      <c r="AV86" s="8">
        <f>IFERROR(
GETPIVOTDATA("[Base_Tarjetas].[Importe]",TDinamica_R!$A$3,
"[Base_Tarjetas].[PERIODO]","[Base_Tarjetas].[PERIODO].&amp;[" &amp; TEXT(AV$6,"yyyymm") &amp; "]",
"[Base_Tarjetas].[Metrica]","[Base_Tarjetas].[Metrica].&amp;[" &amp; $A86 &amp; "]",
"[Base_Tarjetas].[SEGMENTO_DESCRIP]","[Base_Tarjetas].[SEGMENTO_DESCRIP].&amp;[" &amp; $C$6 &amp; "]",
"[Base_Tarjetas].[SITUACION]","[Base_Tarjetas].[SITUACION].&amp;[" &amp; $C86 &amp; "]",
"[Base_Tarjetas].[TIPO]","[Base_Tarjetas].[TIPO].&amp;[" &amp; $C$1 &amp; "]")/1000,
0)</f>
        <v>0</v>
      </c>
      <c r="AW86" s="8">
        <f>IFERROR(
GETPIVOTDATA("[Base_Tarjetas].[Importe]",TDinamica_R!$A$3,
"[Base_Tarjetas].[PERIODO]","[Base_Tarjetas].[PERIODO].&amp;[" &amp; TEXT(AW$6,"yyyymm") &amp; "]",
"[Base_Tarjetas].[Metrica]","[Base_Tarjetas].[Metrica].&amp;[" &amp; $A86 &amp; "]",
"[Base_Tarjetas].[SEGMENTO_DESCRIP]","[Base_Tarjetas].[SEGMENTO_DESCRIP].&amp;[" &amp; $C$6 &amp; "]",
"[Base_Tarjetas].[SITUACION]","[Base_Tarjetas].[SITUACION].&amp;[" &amp; $C86 &amp; "]",
"[Base_Tarjetas].[TIPO]","[Base_Tarjetas].[TIPO].&amp;[" &amp; $C$1 &amp; "]")/1000,
0)</f>
        <v>0</v>
      </c>
      <c r="AX86" s="8">
        <f>IFERROR(
GETPIVOTDATA("[Base_Tarjetas].[Importe]",TDinamica_R!$A$3,
"[Base_Tarjetas].[PERIODO]","[Base_Tarjetas].[PERIODO].&amp;[" &amp; TEXT(AX$6,"yyyymm") &amp; "]",
"[Base_Tarjetas].[Metrica]","[Base_Tarjetas].[Metrica].&amp;[" &amp; $A86 &amp; "]",
"[Base_Tarjetas].[SEGMENTO_DESCRIP]","[Base_Tarjetas].[SEGMENTO_DESCRIP].&amp;[" &amp; $C$6 &amp; "]",
"[Base_Tarjetas].[SITUACION]","[Base_Tarjetas].[SITUACION].&amp;[" &amp; $C86 &amp; "]",
"[Base_Tarjetas].[TIPO]","[Base_Tarjetas].[TIPO].&amp;[" &amp; $C$1 &amp; "]")/1000,
0)</f>
        <v>0</v>
      </c>
      <c r="AY86" s="8">
        <f>IFERROR(
GETPIVOTDATA("[Base_Tarjetas].[Importe]",TDinamica_R!$A$3,
"[Base_Tarjetas].[PERIODO]","[Base_Tarjetas].[PERIODO].&amp;[" &amp; TEXT(AY$6,"yyyymm") &amp; "]",
"[Base_Tarjetas].[Metrica]","[Base_Tarjetas].[Metrica].&amp;[" &amp; $A86 &amp; "]",
"[Base_Tarjetas].[SEGMENTO_DESCRIP]","[Base_Tarjetas].[SEGMENTO_DESCRIP].&amp;[" &amp; $C$6 &amp; "]",
"[Base_Tarjetas].[SITUACION]","[Base_Tarjetas].[SITUACION].&amp;[" &amp; $C86 &amp; "]",
"[Base_Tarjetas].[TIPO]","[Base_Tarjetas].[TIPO].&amp;[" &amp; $C$1 &amp; "]")/1000,
0)</f>
        <v>0</v>
      </c>
      <c r="AZ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TEXT(AZ$6,"yyyymm") &amp; "]"),
0)</f>
        <v>-17.104077888500001</v>
      </c>
      <c r="BA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TEXT(BA$6,"yyyymm") &amp; "]"),
0)</f>
        <v>-18.468404279600001</v>
      </c>
      <c r="BB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TEXT(BB$6,"yyyymm") &amp; "]"),
0)</f>
        <v>-16.351717006400001</v>
      </c>
      <c r="BC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TEXT(BC$6,"yyyymm") &amp; "]"),
0)</f>
        <v>-16.544617804200001</v>
      </c>
      <c r="BD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TEXT(BD$6,"yyyymm") &amp; "]"),
0)</f>
        <v>-16.508581190299999</v>
      </c>
      <c r="BE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TEXT(BE$6,"yyyymm") &amp; "]"),
0)</f>
        <v>-16.7764705851</v>
      </c>
      <c r="BF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TEXT(BF$6,"yyyymm") &amp; "]"),
0)</f>
        <v>-17.885116276600002</v>
      </c>
      <c r="BG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TEXT(BG$6,"yyyymm") &amp; "]"),
0)</f>
        <v>-17.8903787536</v>
      </c>
      <c r="BH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TEXT(BH$6,"yyyymm") &amp; "]"),
0)</f>
        <v>-17.799210422999998</v>
      </c>
      <c r="BI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TEXT(BI$6,"yyyymm") &amp; "]"),
0)</f>
        <v>-16.752744290799999</v>
      </c>
      <c r="BJ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TEXT(BJ$6,"yyyymm") &amp; "]"),
0)</f>
        <v>-16.331278117499998</v>
      </c>
      <c r="BK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TEXT(BK$6,"yyyymm") &amp; "]"),
0)</f>
        <v>-17.9660312303</v>
      </c>
      <c r="BO86" s="24">
        <f t="shared" ref="BO86:BT88" si="53">SUMIFS($D86:$BM86,$D$6:$BM$6,"&gt;="&amp;BO$2,$D$6:$BM$6,"&lt;="&amp;BO$6,$D$5:$BM$5,BO$5)</f>
        <v>0</v>
      </c>
      <c r="BP86" s="24">
        <f t="shared" si="53"/>
        <v>-51.924199174500004</v>
      </c>
      <c r="BQ86" s="24">
        <f t="shared" si="53"/>
        <v>0</v>
      </c>
      <c r="BR86" s="24">
        <f t="shared" si="53"/>
        <v>0</v>
      </c>
      <c r="BS86" s="24">
        <f t="shared" si="53"/>
        <v>0</v>
      </c>
      <c r="BT86" s="24">
        <f t="shared" si="53"/>
        <v>0</v>
      </c>
    </row>
    <row r="87" spans="1:72" hidden="1" outlineLevel="1" x14ac:dyDescent="0.25">
      <c r="A87" s="11" t="s">
        <v>39</v>
      </c>
      <c r="C87" s="2" t="s">
        <v>41</v>
      </c>
      <c r="D87" s="8">
        <f>IFERROR(
GETPIVOTDATA("[Base_Tarjetas].[Importe]",TDinamica_R!$A$3,
"[Base_Tarjetas].[PERIODO]","[Base_Tarjetas].[PERIODO].&amp;[" &amp; TEXT(D$6,"yyyymm") &amp; "]",
"[Base_Tarjetas].[Metrica]","[Base_Tarjetas].[Metrica].&amp;[" &amp; $A87 &amp; "]",
"[Base_Tarjetas].[SEGMENTO_DESCRIP]","[Base_Tarjetas].[SEGMENTO_DESCRIP].&amp;[" &amp; $C$6 &amp; "]",
"[Base_Tarjetas].[SITUACION]","[Base_Tarjetas].[SITUACION].&amp;[" &amp; $C87 &amp; "]",
"[Base_Tarjetas].[TIPO]","[Base_Tarjetas].[TIPO].&amp;[" &amp; $C$1 &amp; "]")/1000,
0)</f>
        <v>0</v>
      </c>
      <c r="E87" s="8">
        <f>IFERROR(
GETPIVOTDATA("[Base_Tarjetas].[Importe]",TDinamica_R!$A$3,
"[Base_Tarjetas].[PERIODO]","[Base_Tarjetas].[PERIODO].&amp;[" &amp; TEXT(E$6,"yyyymm") &amp; "]",
"[Base_Tarjetas].[Metrica]","[Base_Tarjetas].[Metrica].&amp;[" &amp; $A87 &amp; "]",
"[Base_Tarjetas].[SEGMENTO_DESCRIP]","[Base_Tarjetas].[SEGMENTO_DESCRIP].&amp;[" &amp; $C$6 &amp; "]",
"[Base_Tarjetas].[SITUACION]","[Base_Tarjetas].[SITUACION].&amp;[" &amp; $C87 &amp; "]",
"[Base_Tarjetas].[TIPO]","[Base_Tarjetas].[TIPO].&amp;[" &amp; $C$1 &amp; "]")/1000,
0)</f>
        <v>0</v>
      </c>
      <c r="F87" s="8">
        <f>IFERROR(
GETPIVOTDATA("[Base_Tarjetas].[Importe]",TDinamica_R!$A$3,
"[Base_Tarjetas].[PERIODO]","[Base_Tarjetas].[PERIODO].&amp;[" &amp; TEXT(F$6,"yyyymm") &amp; "]",
"[Base_Tarjetas].[Metrica]","[Base_Tarjetas].[Metrica].&amp;[" &amp; $A87 &amp; "]",
"[Base_Tarjetas].[SEGMENTO_DESCRIP]","[Base_Tarjetas].[SEGMENTO_DESCRIP].&amp;[" &amp; $C$6 &amp; "]",
"[Base_Tarjetas].[SITUACION]","[Base_Tarjetas].[SITUACION].&amp;[" &amp; $C87 &amp; "]",
"[Base_Tarjetas].[TIPO]","[Base_Tarjetas].[TIPO].&amp;[" &amp; $C$1 &amp; "]")/1000,
0)</f>
        <v>0</v>
      </c>
      <c r="G87" s="8">
        <f>IFERROR(
GETPIVOTDATA("[Base_Tarjetas].[Importe]",TDinamica_R!$A$3,
"[Base_Tarjetas].[PERIODO]","[Base_Tarjetas].[PERIODO].&amp;[" &amp; TEXT(G$6,"yyyymm") &amp; "]",
"[Base_Tarjetas].[Metrica]","[Base_Tarjetas].[Metrica].&amp;[" &amp; $A87 &amp; "]",
"[Base_Tarjetas].[SEGMENTO_DESCRIP]","[Base_Tarjetas].[SEGMENTO_DESCRIP].&amp;[" &amp; $C$6 &amp; "]",
"[Base_Tarjetas].[SITUACION]","[Base_Tarjetas].[SITUACION].&amp;[" &amp; $C87 &amp; "]",
"[Base_Tarjetas].[TIPO]","[Base_Tarjetas].[TIPO].&amp;[" &amp; $C$1 &amp; "]")/1000,
0)</f>
        <v>0</v>
      </c>
      <c r="H87" s="8">
        <f>IFERROR(
GETPIVOTDATA("[Base_Tarjetas].[Importe]",TDinamica_R!$A$3,
"[Base_Tarjetas].[PERIODO]","[Base_Tarjetas].[PERIODO].&amp;[" &amp; TEXT(H$6,"yyyymm") &amp; "]",
"[Base_Tarjetas].[Metrica]","[Base_Tarjetas].[Metrica].&amp;[" &amp; $A87 &amp; "]",
"[Base_Tarjetas].[SEGMENTO_DESCRIP]","[Base_Tarjetas].[SEGMENTO_DESCRIP].&amp;[" &amp; $C$6 &amp; "]",
"[Base_Tarjetas].[SITUACION]","[Base_Tarjetas].[SITUACION].&amp;[" &amp; $C87 &amp; "]",
"[Base_Tarjetas].[TIPO]","[Base_Tarjetas].[TIPO].&amp;[" &amp; $C$1 &amp; "]")/1000,
0)</f>
        <v>0</v>
      </c>
      <c r="I87" s="8">
        <f>IFERROR(
GETPIVOTDATA("[Base_Tarjetas].[Importe]",TDinamica_R!$A$3,
"[Base_Tarjetas].[PERIODO]","[Base_Tarjetas].[PERIODO].&amp;[" &amp; TEXT(I$6,"yyyymm") &amp; "]",
"[Base_Tarjetas].[Metrica]","[Base_Tarjetas].[Metrica].&amp;[" &amp; $A87 &amp; "]",
"[Base_Tarjetas].[SEGMENTO_DESCRIP]","[Base_Tarjetas].[SEGMENTO_DESCRIP].&amp;[" &amp; $C$6 &amp; "]",
"[Base_Tarjetas].[SITUACION]","[Base_Tarjetas].[SITUACION].&amp;[" &amp; $C87 &amp; "]",
"[Base_Tarjetas].[TIPO]","[Base_Tarjetas].[TIPO].&amp;[" &amp; $C$1 &amp; "]")/1000,
0)</f>
        <v>0</v>
      </c>
      <c r="J87" s="8">
        <f>IFERROR(
GETPIVOTDATA("[Base_Tarjetas].[Importe]",TDinamica_R!$A$3,
"[Base_Tarjetas].[PERIODO]","[Base_Tarjetas].[PERIODO].&amp;[" &amp; TEXT(J$6,"yyyymm") &amp; "]",
"[Base_Tarjetas].[Metrica]","[Base_Tarjetas].[Metrica].&amp;[" &amp; $A87 &amp; "]",
"[Base_Tarjetas].[SEGMENTO_DESCRIP]","[Base_Tarjetas].[SEGMENTO_DESCRIP].&amp;[" &amp; $C$6 &amp; "]",
"[Base_Tarjetas].[SITUACION]","[Base_Tarjetas].[SITUACION].&amp;[" &amp; $C87 &amp; "]",
"[Base_Tarjetas].[TIPO]","[Base_Tarjetas].[TIPO].&amp;[" &amp; $C$1 &amp; "]")/1000,
0)</f>
        <v>0</v>
      </c>
      <c r="K87" s="8">
        <f>IFERROR(
GETPIVOTDATA("[Base_Tarjetas].[Importe]",TDinamica_R!$A$3,
"[Base_Tarjetas].[PERIODO]","[Base_Tarjetas].[PERIODO].&amp;[" &amp; TEXT(K$6,"yyyymm") &amp; "]",
"[Base_Tarjetas].[Metrica]","[Base_Tarjetas].[Metrica].&amp;[" &amp; $A87 &amp; "]",
"[Base_Tarjetas].[SEGMENTO_DESCRIP]","[Base_Tarjetas].[SEGMENTO_DESCRIP].&amp;[" &amp; $C$6 &amp; "]",
"[Base_Tarjetas].[SITUACION]","[Base_Tarjetas].[SITUACION].&amp;[" &amp; $C87 &amp; "]",
"[Base_Tarjetas].[TIPO]","[Base_Tarjetas].[TIPO].&amp;[" &amp; $C$1 &amp; "]")/1000,
0)</f>
        <v>0</v>
      </c>
      <c r="L87" s="8">
        <f>IFERROR(
GETPIVOTDATA("[Base_Tarjetas].[Importe]",TDinamica_R!$A$3,
"[Base_Tarjetas].[PERIODO]","[Base_Tarjetas].[PERIODO].&amp;[" &amp; TEXT(L$6,"yyyymm") &amp; "]",
"[Base_Tarjetas].[Metrica]","[Base_Tarjetas].[Metrica].&amp;[" &amp; $A87 &amp; "]",
"[Base_Tarjetas].[SEGMENTO_DESCRIP]","[Base_Tarjetas].[SEGMENTO_DESCRIP].&amp;[" &amp; $C$6 &amp; "]",
"[Base_Tarjetas].[SITUACION]","[Base_Tarjetas].[SITUACION].&amp;[" &amp; $C87 &amp; "]",
"[Base_Tarjetas].[TIPO]","[Base_Tarjetas].[TIPO].&amp;[" &amp; $C$1 &amp; "]")/1000,
0)</f>
        <v>0</v>
      </c>
      <c r="M87" s="8">
        <f>IFERROR(
GETPIVOTDATA("[Base_Tarjetas].[Importe]",TDinamica_R!$A$3,
"[Base_Tarjetas].[PERIODO]","[Base_Tarjetas].[PERIODO].&amp;[" &amp; TEXT(M$6,"yyyymm") &amp; "]",
"[Base_Tarjetas].[Metrica]","[Base_Tarjetas].[Metrica].&amp;[" &amp; $A87 &amp; "]",
"[Base_Tarjetas].[SEGMENTO_DESCRIP]","[Base_Tarjetas].[SEGMENTO_DESCRIP].&amp;[" &amp; $C$6 &amp; "]",
"[Base_Tarjetas].[SITUACION]","[Base_Tarjetas].[SITUACION].&amp;[" &amp; $C87 &amp; "]",
"[Base_Tarjetas].[TIPO]","[Base_Tarjetas].[TIPO].&amp;[" &amp; $C$1 &amp; "]")/1000,
0)</f>
        <v>0</v>
      </c>
      <c r="N87" s="8">
        <f>IFERROR(
GETPIVOTDATA("[Base_Tarjetas].[Importe]",TDinamica_R!$A$3,
"[Base_Tarjetas].[PERIODO]","[Base_Tarjetas].[PERIODO].&amp;[" &amp; TEXT(N$6,"yyyymm") &amp; "]",
"[Base_Tarjetas].[Metrica]","[Base_Tarjetas].[Metrica].&amp;[" &amp; $A87 &amp; "]",
"[Base_Tarjetas].[SEGMENTO_DESCRIP]","[Base_Tarjetas].[SEGMENTO_DESCRIP].&amp;[" &amp; $C$6 &amp; "]",
"[Base_Tarjetas].[SITUACION]","[Base_Tarjetas].[SITUACION].&amp;[" &amp; $C87 &amp; "]",
"[Base_Tarjetas].[TIPO]","[Base_Tarjetas].[TIPO].&amp;[" &amp; $C$1 &amp; "]")/1000,
0)</f>
        <v>0</v>
      </c>
      <c r="O87" s="8">
        <f>IFERROR(
GETPIVOTDATA("[Base_Tarjetas].[Importe]",TDinamica_R!$A$3,
"[Base_Tarjetas].[PERIODO]","[Base_Tarjetas].[PERIODO].&amp;[" &amp; TEXT(O$6,"yyyymm") &amp; "]",
"[Base_Tarjetas].[Metrica]","[Base_Tarjetas].[Metrica].&amp;[" &amp; $A87 &amp; "]",
"[Base_Tarjetas].[SEGMENTO_DESCRIP]","[Base_Tarjetas].[SEGMENTO_DESCRIP].&amp;[" &amp; $C$6 &amp; "]",
"[Base_Tarjetas].[SITUACION]","[Base_Tarjetas].[SITUACION].&amp;[" &amp; $C87 &amp; "]",
"[Base_Tarjetas].[TIPO]","[Base_Tarjetas].[TIPO].&amp;[" &amp; $C$1 &amp; "]")/1000,
0)</f>
        <v>0</v>
      </c>
      <c r="P87" s="8">
        <f>IFERROR(
GETPIVOTDATA("[Base_Tarjetas].[Importe]",TDinamica_R!$A$3,
"[Base_Tarjetas].[PERIODO]","[Base_Tarjetas].[PERIODO].&amp;[" &amp; TEXT(P$6,"yyyymm") &amp; "]",
"[Base_Tarjetas].[Metrica]","[Base_Tarjetas].[Metrica].&amp;[" &amp; $A87 &amp; "]",
"[Base_Tarjetas].[SEGMENTO_DESCRIP]","[Base_Tarjetas].[SEGMENTO_DESCRIP].&amp;[" &amp; $C$6 &amp; "]",
"[Base_Tarjetas].[SITUACION]","[Base_Tarjetas].[SITUACION].&amp;[" &amp; $C87 &amp; "]",
"[Base_Tarjetas].[TIPO]","[Base_Tarjetas].[TIPO].&amp;[" &amp; $C$1 &amp; "]")/1000,
0)</f>
        <v>0</v>
      </c>
      <c r="Q87" s="8">
        <f>IFERROR(
GETPIVOTDATA("[Base_Tarjetas].[Importe]",TDinamica_R!$A$3,
"[Base_Tarjetas].[PERIODO]","[Base_Tarjetas].[PERIODO].&amp;[" &amp; TEXT(Q$6,"yyyymm") &amp; "]",
"[Base_Tarjetas].[Metrica]","[Base_Tarjetas].[Metrica].&amp;[" &amp; $A87 &amp; "]",
"[Base_Tarjetas].[SEGMENTO_DESCRIP]","[Base_Tarjetas].[SEGMENTO_DESCRIP].&amp;[" &amp; $C$6 &amp; "]",
"[Base_Tarjetas].[SITUACION]","[Base_Tarjetas].[SITUACION].&amp;[" &amp; $C87 &amp; "]",
"[Base_Tarjetas].[TIPO]","[Base_Tarjetas].[TIPO].&amp;[" &amp; $C$1 &amp; "]")/1000,
0)</f>
        <v>0</v>
      </c>
      <c r="R87" s="8">
        <f>IFERROR(
GETPIVOTDATA("[Base_Tarjetas].[Importe]",TDinamica_R!$A$3,
"[Base_Tarjetas].[PERIODO]","[Base_Tarjetas].[PERIODO].&amp;[" &amp; TEXT(R$6,"yyyymm") &amp; "]",
"[Base_Tarjetas].[Metrica]","[Base_Tarjetas].[Metrica].&amp;[" &amp; $A87 &amp; "]",
"[Base_Tarjetas].[SEGMENTO_DESCRIP]","[Base_Tarjetas].[SEGMENTO_DESCRIP].&amp;[" &amp; $C$6 &amp; "]",
"[Base_Tarjetas].[SITUACION]","[Base_Tarjetas].[SITUACION].&amp;[" &amp; $C87 &amp; "]",
"[Base_Tarjetas].[TIPO]","[Base_Tarjetas].[TIPO].&amp;[" &amp; $C$1 &amp; "]")/1000,
0)</f>
        <v>0</v>
      </c>
      <c r="S87" s="8">
        <f>IFERROR(
GETPIVOTDATA("[Base_Tarjetas].[Importe]",TDinamica_R!$A$3,
"[Base_Tarjetas].[PERIODO]","[Base_Tarjetas].[PERIODO].&amp;[" &amp; TEXT(S$6,"yyyymm") &amp; "]",
"[Base_Tarjetas].[Metrica]","[Base_Tarjetas].[Metrica].&amp;[" &amp; $A87 &amp; "]",
"[Base_Tarjetas].[SEGMENTO_DESCRIP]","[Base_Tarjetas].[SEGMENTO_DESCRIP].&amp;[" &amp; $C$6 &amp; "]",
"[Base_Tarjetas].[SITUACION]","[Base_Tarjetas].[SITUACION].&amp;[" &amp; $C87 &amp; "]",
"[Base_Tarjetas].[TIPO]","[Base_Tarjetas].[TIPO].&amp;[" &amp; $C$1 &amp; "]")/1000,
0)</f>
        <v>0</v>
      </c>
      <c r="T87" s="8">
        <f>IFERROR(
GETPIVOTDATA("[Base_Tarjetas].[Importe]",TDinamica_R!$A$3,
"[Base_Tarjetas].[PERIODO]","[Base_Tarjetas].[PERIODO].&amp;[" &amp; TEXT(T$6,"yyyymm") &amp; "]",
"[Base_Tarjetas].[Metrica]","[Base_Tarjetas].[Metrica].&amp;[" &amp; $A87 &amp; "]",
"[Base_Tarjetas].[SEGMENTO_DESCRIP]","[Base_Tarjetas].[SEGMENTO_DESCRIP].&amp;[" &amp; $C$6 &amp; "]",
"[Base_Tarjetas].[SITUACION]","[Base_Tarjetas].[SITUACION].&amp;[" &amp; $C87 &amp; "]",
"[Base_Tarjetas].[TIPO]","[Base_Tarjetas].[TIPO].&amp;[" &amp; $C$1 &amp; "]")/1000,
0)</f>
        <v>0</v>
      </c>
      <c r="U87" s="8">
        <f>IFERROR(
GETPIVOTDATA("[Base_Tarjetas].[Importe]",TDinamica_R!$A$3,
"[Base_Tarjetas].[PERIODO]","[Base_Tarjetas].[PERIODO].&amp;[" &amp; TEXT(U$6,"yyyymm") &amp; "]",
"[Base_Tarjetas].[Metrica]","[Base_Tarjetas].[Metrica].&amp;[" &amp; $A87 &amp; "]",
"[Base_Tarjetas].[SEGMENTO_DESCRIP]","[Base_Tarjetas].[SEGMENTO_DESCRIP].&amp;[" &amp; $C$6 &amp; "]",
"[Base_Tarjetas].[SITUACION]","[Base_Tarjetas].[SITUACION].&amp;[" &amp; $C87 &amp; "]",
"[Base_Tarjetas].[TIPO]","[Base_Tarjetas].[TIPO].&amp;[" &amp; $C$1 &amp; "]")/1000,
0)</f>
        <v>0</v>
      </c>
      <c r="V87" s="8">
        <f>IFERROR(
GETPIVOTDATA("[Base_Tarjetas].[Importe]",TDinamica_R!$A$3,
"[Base_Tarjetas].[PERIODO]","[Base_Tarjetas].[PERIODO].&amp;[" &amp; TEXT(V$6,"yyyymm") &amp; "]",
"[Base_Tarjetas].[Metrica]","[Base_Tarjetas].[Metrica].&amp;[" &amp; $A87 &amp; "]",
"[Base_Tarjetas].[SEGMENTO_DESCRIP]","[Base_Tarjetas].[SEGMENTO_DESCRIP].&amp;[" &amp; $C$6 &amp; "]",
"[Base_Tarjetas].[SITUACION]","[Base_Tarjetas].[SITUACION].&amp;[" &amp; $C87 &amp; "]",
"[Base_Tarjetas].[TIPO]","[Base_Tarjetas].[TIPO].&amp;[" &amp; $C$1 &amp; "]")/1000,
0)</f>
        <v>0</v>
      </c>
      <c r="W87" s="8">
        <f>IFERROR(
GETPIVOTDATA("[Base_Tarjetas].[Importe]",TDinamica_R!$A$3,
"[Base_Tarjetas].[PERIODO]","[Base_Tarjetas].[PERIODO].&amp;[" &amp; TEXT(W$6,"yyyymm") &amp; "]",
"[Base_Tarjetas].[Metrica]","[Base_Tarjetas].[Metrica].&amp;[" &amp; $A87 &amp; "]",
"[Base_Tarjetas].[SEGMENTO_DESCRIP]","[Base_Tarjetas].[SEGMENTO_DESCRIP].&amp;[" &amp; $C$6 &amp; "]",
"[Base_Tarjetas].[SITUACION]","[Base_Tarjetas].[SITUACION].&amp;[" &amp; $C87 &amp; "]",
"[Base_Tarjetas].[TIPO]","[Base_Tarjetas].[TIPO].&amp;[" &amp; $C$1 &amp; "]")/1000,
0)</f>
        <v>0</v>
      </c>
      <c r="X87" s="8">
        <f>IFERROR(
GETPIVOTDATA("[Base_Tarjetas].[Importe]",TDinamica_R!$A$3,
"[Base_Tarjetas].[PERIODO]","[Base_Tarjetas].[PERIODO].&amp;[" &amp; TEXT(X$6,"yyyymm") &amp; "]",
"[Base_Tarjetas].[Metrica]","[Base_Tarjetas].[Metrica].&amp;[" &amp; $A87 &amp; "]",
"[Base_Tarjetas].[SEGMENTO_DESCRIP]","[Base_Tarjetas].[SEGMENTO_DESCRIP].&amp;[" &amp; $C$6 &amp; "]",
"[Base_Tarjetas].[SITUACION]","[Base_Tarjetas].[SITUACION].&amp;[" &amp; $C87 &amp; "]",
"[Base_Tarjetas].[TIPO]","[Base_Tarjetas].[TIPO].&amp;[" &amp; $C$1 &amp; "]")/1000,
0)</f>
        <v>0</v>
      </c>
      <c r="Y87" s="8">
        <f>IFERROR(
GETPIVOTDATA("[Base_Tarjetas].[Importe]",TDinamica_R!$A$3,
"[Base_Tarjetas].[PERIODO]","[Base_Tarjetas].[PERIODO].&amp;[" &amp; TEXT(Y$6,"yyyymm") &amp; "]",
"[Base_Tarjetas].[Metrica]","[Base_Tarjetas].[Metrica].&amp;[" &amp; $A87 &amp; "]",
"[Base_Tarjetas].[SEGMENTO_DESCRIP]","[Base_Tarjetas].[SEGMENTO_DESCRIP].&amp;[" &amp; $C$6 &amp; "]",
"[Base_Tarjetas].[SITUACION]","[Base_Tarjetas].[SITUACION].&amp;[" &amp; $C87 &amp; "]",
"[Base_Tarjetas].[TIPO]","[Base_Tarjetas].[TIPO].&amp;[" &amp; $C$1 &amp; "]")/1000,
0)</f>
        <v>0</v>
      </c>
      <c r="Z87" s="8">
        <f>IFERROR(
GETPIVOTDATA("[Base_Tarjetas].[Importe]",TDinamica_R!$A$3,
"[Base_Tarjetas].[PERIODO]","[Base_Tarjetas].[PERIODO].&amp;[" &amp; TEXT(Z$6,"yyyymm") &amp; "]",
"[Base_Tarjetas].[Metrica]","[Base_Tarjetas].[Metrica].&amp;[" &amp; $A87 &amp; "]",
"[Base_Tarjetas].[SEGMENTO_DESCRIP]","[Base_Tarjetas].[SEGMENTO_DESCRIP].&amp;[" &amp; $C$6 &amp; "]",
"[Base_Tarjetas].[SITUACION]","[Base_Tarjetas].[SITUACION].&amp;[" &amp; $C87 &amp; "]",
"[Base_Tarjetas].[TIPO]","[Base_Tarjetas].[TIPO].&amp;[" &amp; $C$1 &amp; "]")/1000,
0)</f>
        <v>0</v>
      </c>
      <c r="AA87" s="8">
        <f>IFERROR(
GETPIVOTDATA("[Base_Tarjetas].[Importe]",TDinamica_R!$A$3,
"[Base_Tarjetas].[PERIODO]","[Base_Tarjetas].[PERIODO].&amp;[" &amp; TEXT(AA$6,"yyyymm") &amp; "]",
"[Base_Tarjetas].[Metrica]","[Base_Tarjetas].[Metrica].&amp;[" &amp; $A87 &amp; "]",
"[Base_Tarjetas].[SEGMENTO_DESCRIP]","[Base_Tarjetas].[SEGMENTO_DESCRIP].&amp;[" &amp; $C$6 &amp; "]",
"[Base_Tarjetas].[SITUACION]","[Base_Tarjetas].[SITUACION].&amp;[" &amp; $C87 &amp; "]",
"[Base_Tarjetas].[TIPO]","[Base_Tarjetas].[TIPO].&amp;[" &amp; $C$1 &amp; "]")/1000,
0)</f>
        <v>0</v>
      </c>
      <c r="AB87" s="8">
        <f>IFERROR(
GETPIVOTDATA("[Base_Tarjetas].[Importe]",TDinamica_R!$A$3,
"[Base_Tarjetas].[PERIODO]","[Base_Tarjetas].[PERIODO].&amp;[" &amp; TEXT(AB$6,"yyyymm") &amp; "]",
"[Base_Tarjetas].[Metrica]","[Base_Tarjetas].[Metrica].&amp;[" &amp; $A87 &amp; "]",
"[Base_Tarjetas].[SEGMENTO_DESCRIP]","[Base_Tarjetas].[SEGMENTO_DESCRIP].&amp;[" &amp; $C$6 &amp; "]",
"[Base_Tarjetas].[SITUACION]","[Base_Tarjetas].[SITUACION].&amp;[" &amp; $C87 &amp; "]",
"[Base_Tarjetas].[TIPO]","[Base_Tarjetas].[TIPO].&amp;[" &amp; $C$1 &amp; "]")/1000,
0)</f>
        <v>0</v>
      </c>
      <c r="AC87" s="8">
        <f>IFERROR(
GETPIVOTDATA("[Base_Tarjetas].[Importe]",TDinamica_R!$A$3,
"[Base_Tarjetas].[PERIODO]","[Base_Tarjetas].[PERIODO].&amp;[" &amp; TEXT(AC$6,"yyyymm") &amp; "]",
"[Base_Tarjetas].[Metrica]","[Base_Tarjetas].[Metrica].&amp;[" &amp; $A87 &amp; "]",
"[Base_Tarjetas].[SEGMENTO_DESCRIP]","[Base_Tarjetas].[SEGMENTO_DESCRIP].&amp;[" &amp; $C$6 &amp; "]",
"[Base_Tarjetas].[SITUACION]","[Base_Tarjetas].[SITUACION].&amp;[" &amp; $C87 &amp; "]",
"[Base_Tarjetas].[TIPO]","[Base_Tarjetas].[TIPO].&amp;[" &amp; $C$1 &amp; "]")/1000,
0)</f>
        <v>0</v>
      </c>
      <c r="AD87" s="8">
        <f>IFERROR(
GETPIVOTDATA("[Base_Tarjetas].[Importe]",TDinamica_R!$A$3,
"[Base_Tarjetas].[PERIODO]","[Base_Tarjetas].[PERIODO].&amp;[" &amp; TEXT(AD$6,"yyyymm") &amp; "]",
"[Base_Tarjetas].[Metrica]","[Base_Tarjetas].[Metrica].&amp;[" &amp; $A87 &amp; "]",
"[Base_Tarjetas].[SEGMENTO_DESCRIP]","[Base_Tarjetas].[SEGMENTO_DESCRIP].&amp;[" &amp; $C$6 &amp; "]",
"[Base_Tarjetas].[SITUACION]","[Base_Tarjetas].[SITUACION].&amp;[" &amp; $C87 &amp; "]",
"[Base_Tarjetas].[TIPO]","[Base_Tarjetas].[TIPO].&amp;[" &amp; $C$1 &amp; "]")/1000,
0)</f>
        <v>0</v>
      </c>
      <c r="AE87" s="8">
        <f>IFERROR(
GETPIVOTDATA("[Base_Tarjetas].[Importe]",TDinamica_R!$A$3,
"[Base_Tarjetas].[PERIODO]","[Base_Tarjetas].[PERIODO].&amp;[" &amp; TEXT(AE$6,"yyyymm") &amp; "]",
"[Base_Tarjetas].[Metrica]","[Base_Tarjetas].[Metrica].&amp;[" &amp; $A87 &amp; "]",
"[Base_Tarjetas].[SEGMENTO_DESCRIP]","[Base_Tarjetas].[SEGMENTO_DESCRIP].&amp;[" &amp; $C$6 &amp; "]",
"[Base_Tarjetas].[SITUACION]","[Base_Tarjetas].[SITUACION].&amp;[" &amp; $C87 &amp; "]",
"[Base_Tarjetas].[TIPO]","[Base_Tarjetas].[TIPO].&amp;[" &amp; $C$1 &amp; "]")/1000,
0)</f>
        <v>0</v>
      </c>
      <c r="AF87" s="8">
        <f>IFERROR(
GETPIVOTDATA("[Base_Tarjetas].[Importe]",TDinamica_R!$A$3,
"[Base_Tarjetas].[PERIODO]","[Base_Tarjetas].[PERIODO].&amp;[" &amp; TEXT(AF$6,"yyyymm") &amp; "]",
"[Base_Tarjetas].[Metrica]","[Base_Tarjetas].[Metrica].&amp;[" &amp; $A87 &amp; "]",
"[Base_Tarjetas].[SEGMENTO_DESCRIP]","[Base_Tarjetas].[SEGMENTO_DESCRIP].&amp;[" &amp; $C$6 &amp; "]",
"[Base_Tarjetas].[SITUACION]","[Base_Tarjetas].[SITUACION].&amp;[" &amp; $C87 &amp; "]",
"[Base_Tarjetas].[TIPO]","[Base_Tarjetas].[TIPO].&amp;[" &amp; $C$1 &amp; "]")/1000,
0)</f>
        <v>0</v>
      </c>
      <c r="AG87" s="8">
        <f>IFERROR(
GETPIVOTDATA("[Base_Tarjetas].[Importe]",TDinamica_R!$A$3,
"[Base_Tarjetas].[PERIODO]","[Base_Tarjetas].[PERIODO].&amp;[" &amp; TEXT(AG$6,"yyyymm") &amp; "]",
"[Base_Tarjetas].[Metrica]","[Base_Tarjetas].[Metrica].&amp;[" &amp; $A87 &amp; "]",
"[Base_Tarjetas].[SEGMENTO_DESCRIP]","[Base_Tarjetas].[SEGMENTO_DESCRIP].&amp;[" &amp; $C$6 &amp; "]",
"[Base_Tarjetas].[SITUACION]","[Base_Tarjetas].[SITUACION].&amp;[" &amp; $C87 &amp; "]",
"[Base_Tarjetas].[TIPO]","[Base_Tarjetas].[TIPO].&amp;[" &amp; $C$1 &amp; "]")/1000,
0)</f>
        <v>0</v>
      </c>
      <c r="AH87" s="8">
        <f>IFERROR(
GETPIVOTDATA("[Base_Tarjetas].[Importe]",TDinamica_R!$A$3,
"[Base_Tarjetas].[PERIODO]","[Base_Tarjetas].[PERIODO].&amp;[" &amp; TEXT(AH$6,"yyyymm") &amp; "]",
"[Base_Tarjetas].[Metrica]","[Base_Tarjetas].[Metrica].&amp;[" &amp; $A87 &amp; "]",
"[Base_Tarjetas].[SEGMENTO_DESCRIP]","[Base_Tarjetas].[SEGMENTO_DESCRIP].&amp;[" &amp; $C$6 &amp; "]",
"[Base_Tarjetas].[SITUACION]","[Base_Tarjetas].[SITUACION].&amp;[" &amp; $C87 &amp; "]",
"[Base_Tarjetas].[TIPO]","[Base_Tarjetas].[TIPO].&amp;[" &amp; $C$1 &amp; "]")/1000,
0)</f>
        <v>0</v>
      </c>
      <c r="AI87" s="8">
        <f>IFERROR(
GETPIVOTDATA("[Base_Tarjetas].[Importe]",TDinamica_R!$A$3,
"[Base_Tarjetas].[PERIODO]","[Base_Tarjetas].[PERIODO].&amp;[" &amp; TEXT(AI$6,"yyyymm") &amp; "]",
"[Base_Tarjetas].[Metrica]","[Base_Tarjetas].[Metrica].&amp;[" &amp; $A87 &amp; "]",
"[Base_Tarjetas].[SEGMENTO_DESCRIP]","[Base_Tarjetas].[SEGMENTO_DESCRIP].&amp;[" &amp; $C$6 &amp; "]",
"[Base_Tarjetas].[SITUACION]","[Base_Tarjetas].[SITUACION].&amp;[" &amp; $C87 &amp; "]",
"[Base_Tarjetas].[TIPO]","[Base_Tarjetas].[TIPO].&amp;[" &amp; $C$1 &amp; "]")/1000,
0)</f>
        <v>0</v>
      </c>
      <c r="AJ87" s="8">
        <f>IFERROR(
GETPIVOTDATA("[Base_Tarjetas].[Importe]",TDinamica_R!$A$3,
"[Base_Tarjetas].[PERIODO]","[Base_Tarjetas].[PERIODO].&amp;[" &amp; TEXT(AJ$6,"yyyymm") &amp; "]",
"[Base_Tarjetas].[Metrica]","[Base_Tarjetas].[Metrica].&amp;[" &amp; $A87 &amp; "]",
"[Base_Tarjetas].[SEGMENTO_DESCRIP]","[Base_Tarjetas].[SEGMENTO_DESCRIP].&amp;[" &amp; $C$6 &amp; "]",
"[Base_Tarjetas].[SITUACION]","[Base_Tarjetas].[SITUACION].&amp;[" &amp; $C87 &amp; "]",
"[Base_Tarjetas].[TIPO]","[Base_Tarjetas].[TIPO].&amp;[" &amp; $C$1 &amp; "]")/1000,
0)</f>
        <v>0</v>
      </c>
      <c r="AK87" s="8">
        <f>IFERROR(
GETPIVOTDATA("[Base_Tarjetas].[Importe]",TDinamica_R!$A$3,
"[Base_Tarjetas].[PERIODO]","[Base_Tarjetas].[PERIODO].&amp;[" &amp; TEXT(AK$6,"yyyymm") &amp; "]",
"[Base_Tarjetas].[Metrica]","[Base_Tarjetas].[Metrica].&amp;[" &amp; $A87 &amp; "]",
"[Base_Tarjetas].[SEGMENTO_DESCRIP]","[Base_Tarjetas].[SEGMENTO_DESCRIP].&amp;[" &amp; $C$6 &amp; "]",
"[Base_Tarjetas].[SITUACION]","[Base_Tarjetas].[SITUACION].&amp;[" &amp; $C87 &amp; "]",
"[Base_Tarjetas].[TIPO]","[Base_Tarjetas].[TIPO].&amp;[" &amp; $C$1 &amp; "]")/1000,
0)</f>
        <v>0</v>
      </c>
      <c r="AL87" s="8">
        <f>IFERROR(
GETPIVOTDATA("[Base_Tarjetas].[Importe]",TDinamica_R!$A$3,
"[Base_Tarjetas].[PERIODO]","[Base_Tarjetas].[PERIODO].&amp;[" &amp; TEXT(AL$6,"yyyymm") &amp; "]",
"[Base_Tarjetas].[Metrica]","[Base_Tarjetas].[Metrica].&amp;[" &amp; $A87 &amp; "]",
"[Base_Tarjetas].[SEGMENTO_DESCRIP]","[Base_Tarjetas].[SEGMENTO_DESCRIP].&amp;[" &amp; $C$6 &amp; "]",
"[Base_Tarjetas].[SITUACION]","[Base_Tarjetas].[SITUACION].&amp;[" &amp; $C87 &amp; "]",
"[Base_Tarjetas].[TIPO]","[Base_Tarjetas].[TIPO].&amp;[" &amp; $C$1 &amp; "]")/1000,
0)</f>
        <v>0</v>
      </c>
      <c r="AM87" s="8">
        <f>IFERROR(
GETPIVOTDATA("[Base_Tarjetas].[Importe]",TDinamica_R!$A$3,
"[Base_Tarjetas].[PERIODO]","[Base_Tarjetas].[PERIODO].&amp;[" &amp; TEXT(AM$6,"yyyymm") &amp; "]",
"[Base_Tarjetas].[Metrica]","[Base_Tarjetas].[Metrica].&amp;[" &amp; $A87 &amp; "]",
"[Base_Tarjetas].[SEGMENTO_DESCRIP]","[Base_Tarjetas].[SEGMENTO_DESCRIP].&amp;[" &amp; $C$6 &amp; "]",
"[Base_Tarjetas].[SITUACION]","[Base_Tarjetas].[SITUACION].&amp;[" &amp; $C87 &amp; "]",
"[Base_Tarjetas].[TIPO]","[Base_Tarjetas].[TIPO].&amp;[" &amp; $C$1 &amp; "]")/1000,
0)</f>
        <v>0</v>
      </c>
      <c r="AN87" s="8">
        <f>IFERROR(
GETPIVOTDATA("[Base_Tarjetas].[Importe]",TDinamica_R!$A$3,
"[Base_Tarjetas].[PERIODO]","[Base_Tarjetas].[PERIODO].&amp;[" &amp; TEXT(AN$6,"yyyymm") &amp; "]",
"[Base_Tarjetas].[Metrica]","[Base_Tarjetas].[Metrica].&amp;[" &amp; $A87 &amp; "]",
"[Base_Tarjetas].[SEGMENTO_DESCRIP]","[Base_Tarjetas].[SEGMENTO_DESCRIP].&amp;[" &amp; $C$6 &amp; "]",
"[Base_Tarjetas].[SITUACION]","[Base_Tarjetas].[SITUACION].&amp;[" &amp; $C87 &amp; "]",
"[Base_Tarjetas].[TIPO]","[Base_Tarjetas].[TIPO].&amp;[" &amp; $C$1 &amp; "]")/1000,
0)</f>
        <v>0</v>
      </c>
      <c r="AO87" s="8">
        <f>IFERROR(
GETPIVOTDATA("[Base_Tarjetas].[Importe]",TDinamica_R!$A$3,
"[Base_Tarjetas].[PERIODO]","[Base_Tarjetas].[PERIODO].&amp;[" &amp; TEXT(AO$6,"yyyymm") &amp; "]",
"[Base_Tarjetas].[Metrica]","[Base_Tarjetas].[Metrica].&amp;[" &amp; $A87 &amp; "]",
"[Base_Tarjetas].[SEGMENTO_DESCRIP]","[Base_Tarjetas].[SEGMENTO_DESCRIP].&amp;[" &amp; $C$6 &amp; "]",
"[Base_Tarjetas].[SITUACION]","[Base_Tarjetas].[SITUACION].&amp;[" &amp; $C87 &amp; "]",
"[Base_Tarjetas].[TIPO]","[Base_Tarjetas].[TIPO].&amp;[" &amp; $C$1 &amp; "]")/1000,
0)</f>
        <v>0</v>
      </c>
      <c r="AP87" s="8">
        <f>IFERROR(
GETPIVOTDATA("[Base_Tarjetas].[Importe]",TDinamica_R!$A$3,
"[Base_Tarjetas].[PERIODO]","[Base_Tarjetas].[PERIODO].&amp;[" &amp; TEXT(AP$6,"yyyymm") &amp; "]",
"[Base_Tarjetas].[Metrica]","[Base_Tarjetas].[Metrica].&amp;[" &amp; $A87 &amp; "]",
"[Base_Tarjetas].[SEGMENTO_DESCRIP]","[Base_Tarjetas].[SEGMENTO_DESCRIP].&amp;[" &amp; $C$6 &amp; "]",
"[Base_Tarjetas].[SITUACION]","[Base_Tarjetas].[SITUACION].&amp;[" &amp; $C87 &amp; "]",
"[Base_Tarjetas].[TIPO]","[Base_Tarjetas].[TIPO].&amp;[" &amp; $C$1 &amp; "]")/1000,
0)</f>
        <v>0</v>
      </c>
      <c r="AQ87" s="8">
        <f>IFERROR(
GETPIVOTDATA("[Base_Tarjetas].[Importe]",TDinamica_R!$A$3,
"[Base_Tarjetas].[PERIODO]","[Base_Tarjetas].[PERIODO].&amp;[" &amp; TEXT(AQ$6,"yyyymm") &amp; "]",
"[Base_Tarjetas].[Metrica]","[Base_Tarjetas].[Metrica].&amp;[" &amp; $A87 &amp; "]",
"[Base_Tarjetas].[SEGMENTO_DESCRIP]","[Base_Tarjetas].[SEGMENTO_DESCRIP].&amp;[" &amp; $C$6 &amp; "]",
"[Base_Tarjetas].[SITUACION]","[Base_Tarjetas].[SITUACION].&amp;[" &amp; $C87 &amp; "]",
"[Base_Tarjetas].[TIPO]","[Base_Tarjetas].[TIPO].&amp;[" &amp; $C$1 &amp; "]")/1000,
0)</f>
        <v>0</v>
      </c>
      <c r="AR87" s="8">
        <f>IFERROR(
GETPIVOTDATA("[Base_Tarjetas].[Importe]",TDinamica_R!$A$3,
"[Base_Tarjetas].[PERIODO]","[Base_Tarjetas].[PERIODO].&amp;[" &amp; TEXT(AR$6,"yyyymm") &amp; "]",
"[Base_Tarjetas].[Metrica]","[Base_Tarjetas].[Metrica].&amp;[" &amp; $A87 &amp; "]",
"[Base_Tarjetas].[SEGMENTO_DESCRIP]","[Base_Tarjetas].[SEGMENTO_DESCRIP].&amp;[" &amp; $C$6 &amp; "]",
"[Base_Tarjetas].[SITUACION]","[Base_Tarjetas].[SITUACION].&amp;[" &amp; $C87 &amp; "]",
"[Base_Tarjetas].[TIPO]","[Base_Tarjetas].[TIPO].&amp;[" &amp; $C$1 &amp; "]")/1000,
0)</f>
        <v>0</v>
      </c>
      <c r="AS87" s="8">
        <f>IFERROR(
GETPIVOTDATA("[Base_Tarjetas].[Importe]",TDinamica_R!$A$3,
"[Base_Tarjetas].[PERIODO]","[Base_Tarjetas].[PERIODO].&amp;[" &amp; TEXT(AS$6,"yyyymm") &amp; "]",
"[Base_Tarjetas].[Metrica]","[Base_Tarjetas].[Metrica].&amp;[" &amp; $A87 &amp; "]",
"[Base_Tarjetas].[SEGMENTO_DESCRIP]","[Base_Tarjetas].[SEGMENTO_DESCRIP].&amp;[" &amp; $C$6 &amp; "]",
"[Base_Tarjetas].[SITUACION]","[Base_Tarjetas].[SITUACION].&amp;[" &amp; $C87 &amp; "]",
"[Base_Tarjetas].[TIPO]","[Base_Tarjetas].[TIPO].&amp;[" &amp; $C$1 &amp; "]")/1000,
0)</f>
        <v>0</v>
      </c>
      <c r="AT87" s="8">
        <f>IFERROR(
GETPIVOTDATA("[Base_Tarjetas].[Importe]",TDinamica_R!$A$3,
"[Base_Tarjetas].[PERIODO]","[Base_Tarjetas].[PERIODO].&amp;[" &amp; TEXT(AT$6,"yyyymm") &amp; "]",
"[Base_Tarjetas].[Metrica]","[Base_Tarjetas].[Metrica].&amp;[" &amp; $A87 &amp; "]",
"[Base_Tarjetas].[SEGMENTO_DESCRIP]","[Base_Tarjetas].[SEGMENTO_DESCRIP].&amp;[" &amp; $C$6 &amp; "]",
"[Base_Tarjetas].[SITUACION]","[Base_Tarjetas].[SITUACION].&amp;[" &amp; $C87 &amp; "]",
"[Base_Tarjetas].[TIPO]","[Base_Tarjetas].[TIPO].&amp;[" &amp; $C$1 &amp; "]")/1000,
0)</f>
        <v>0</v>
      </c>
      <c r="AU87" s="8">
        <f>IFERROR(
GETPIVOTDATA("[Base_Tarjetas].[Importe]",TDinamica_R!$A$3,
"[Base_Tarjetas].[PERIODO]","[Base_Tarjetas].[PERIODO].&amp;[" &amp; TEXT(AU$6,"yyyymm") &amp; "]",
"[Base_Tarjetas].[Metrica]","[Base_Tarjetas].[Metrica].&amp;[" &amp; $A87 &amp; "]",
"[Base_Tarjetas].[SEGMENTO_DESCRIP]","[Base_Tarjetas].[SEGMENTO_DESCRIP].&amp;[" &amp; $C$6 &amp; "]",
"[Base_Tarjetas].[SITUACION]","[Base_Tarjetas].[SITUACION].&amp;[" &amp; $C87 &amp; "]",
"[Base_Tarjetas].[TIPO]","[Base_Tarjetas].[TIPO].&amp;[" &amp; $C$1 &amp; "]")/1000,
0)</f>
        <v>0</v>
      </c>
      <c r="AV87" s="8">
        <f>IFERROR(
GETPIVOTDATA("[Base_Tarjetas].[Importe]",TDinamica_R!$A$3,
"[Base_Tarjetas].[PERIODO]","[Base_Tarjetas].[PERIODO].&amp;[" &amp; TEXT(AV$6,"yyyymm") &amp; "]",
"[Base_Tarjetas].[Metrica]","[Base_Tarjetas].[Metrica].&amp;[" &amp; $A87 &amp; "]",
"[Base_Tarjetas].[SEGMENTO_DESCRIP]","[Base_Tarjetas].[SEGMENTO_DESCRIP].&amp;[" &amp; $C$6 &amp; "]",
"[Base_Tarjetas].[SITUACION]","[Base_Tarjetas].[SITUACION].&amp;[" &amp; $C87 &amp; "]",
"[Base_Tarjetas].[TIPO]","[Base_Tarjetas].[TIPO].&amp;[" &amp; $C$1 &amp; "]")/1000,
0)</f>
        <v>0</v>
      </c>
      <c r="AW87" s="8">
        <f>IFERROR(
GETPIVOTDATA("[Base_Tarjetas].[Importe]",TDinamica_R!$A$3,
"[Base_Tarjetas].[PERIODO]","[Base_Tarjetas].[PERIODO].&amp;[" &amp; TEXT(AW$6,"yyyymm") &amp; "]",
"[Base_Tarjetas].[Metrica]","[Base_Tarjetas].[Metrica].&amp;[" &amp; $A87 &amp; "]",
"[Base_Tarjetas].[SEGMENTO_DESCRIP]","[Base_Tarjetas].[SEGMENTO_DESCRIP].&amp;[" &amp; $C$6 &amp; "]",
"[Base_Tarjetas].[SITUACION]","[Base_Tarjetas].[SITUACION].&amp;[" &amp; $C87 &amp; "]",
"[Base_Tarjetas].[TIPO]","[Base_Tarjetas].[TIPO].&amp;[" &amp; $C$1 &amp; "]")/1000,
0)</f>
        <v>0</v>
      </c>
      <c r="AX87" s="8">
        <f>IFERROR(
GETPIVOTDATA("[Base_Tarjetas].[Importe]",TDinamica_R!$A$3,
"[Base_Tarjetas].[PERIODO]","[Base_Tarjetas].[PERIODO].&amp;[" &amp; TEXT(AX$6,"yyyymm") &amp; "]",
"[Base_Tarjetas].[Metrica]","[Base_Tarjetas].[Metrica].&amp;[" &amp; $A87 &amp; "]",
"[Base_Tarjetas].[SEGMENTO_DESCRIP]","[Base_Tarjetas].[SEGMENTO_DESCRIP].&amp;[" &amp; $C$6 &amp; "]",
"[Base_Tarjetas].[SITUACION]","[Base_Tarjetas].[SITUACION].&amp;[" &amp; $C87 &amp; "]",
"[Base_Tarjetas].[TIPO]","[Base_Tarjetas].[TIPO].&amp;[" &amp; $C$1 &amp; "]")/1000,
0)</f>
        <v>0</v>
      </c>
      <c r="AY87" s="8">
        <f>IFERROR(
GETPIVOTDATA("[Base_Tarjetas].[Importe]",TDinamica_R!$A$3,
"[Base_Tarjetas].[PERIODO]","[Base_Tarjetas].[PERIODO].&amp;[" &amp; TEXT(AY$6,"yyyymm") &amp; "]",
"[Base_Tarjetas].[Metrica]","[Base_Tarjetas].[Metrica].&amp;[" &amp; $A87 &amp; "]",
"[Base_Tarjetas].[SEGMENTO_DESCRIP]","[Base_Tarjetas].[SEGMENTO_DESCRIP].&amp;[" &amp; $C$6 &amp; "]",
"[Base_Tarjetas].[SITUACION]","[Base_Tarjetas].[SITUACION].&amp;[" &amp; $C87 &amp; "]",
"[Base_Tarjetas].[TIPO]","[Base_Tarjetas].[TIPO].&amp;[" &amp; $C$1 &amp; "]")/1000,
0)</f>
        <v>0</v>
      </c>
      <c r="AZ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TEXT(AZ$6,"yyyymm") &amp; "]"),
0)</f>
        <v>-13.944902596999999</v>
      </c>
      <c r="BA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TEXT(BA$6,"yyyymm") &amp; "]"),
0)</f>
        <v>-14.573708632400001</v>
      </c>
      <c r="BB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TEXT(BB$6,"yyyymm") &amp; "]"),
0)</f>
        <v>-14.323026689999999</v>
      </c>
      <c r="BC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TEXT(BC$6,"yyyymm") &amp; "]"),
0)</f>
        <v>-14.651482118899999</v>
      </c>
      <c r="BD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TEXT(BD$6,"yyyymm") &amp; "]"),
0)</f>
        <v>-15.212710138</v>
      </c>
      <c r="BE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TEXT(BE$6,"yyyymm") &amp; "]"),
0)</f>
        <v>-15.285119209799999</v>
      </c>
      <c r="BF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TEXT(BF$6,"yyyymm") &amp; "]"),
0)</f>
        <v>-14.743007967899999</v>
      </c>
      <c r="BG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TEXT(BG$6,"yyyymm") &amp; "]"),
0)</f>
        <v>-15.140555390900001</v>
      </c>
      <c r="BH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TEXT(BH$6,"yyyymm") &amp; "]"),
0)</f>
        <v>-15.441657963999999</v>
      </c>
      <c r="BI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TEXT(BI$6,"yyyymm") &amp; "]"),
0)</f>
        <v>-15.6449845019</v>
      </c>
      <c r="BJ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TEXT(BJ$6,"yyyymm") &amp; "]"),
0)</f>
        <v>-15.600181360199999</v>
      </c>
      <c r="BK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TEXT(BK$6,"yyyymm") &amp; "]"),
0)</f>
        <v>-15.413834621199999</v>
      </c>
      <c r="BO87" s="24">
        <f t="shared" si="53"/>
        <v>0</v>
      </c>
      <c r="BP87" s="24">
        <f t="shared" si="53"/>
        <v>-42.8416379194</v>
      </c>
      <c r="BQ87" s="24">
        <f t="shared" si="53"/>
        <v>0</v>
      </c>
      <c r="BR87" s="24">
        <f t="shared" si="53"/>
        <v>0</v>
      </c>
      <c r="BS87" s="24">
        <f t="shared" si="53"/>
        <v>0</v>
      </c>
      <c r="BT87" s="24">
        <f t="shared" si="53"/>
        <v>0</v>
      </c>
    </row>
    <row r="88" spans="1:72" hidden="1" outlineLevel="1" x14ac:dyDescent="0.25">
      <c r="A88" s="11" t="s">
        <v>39</v>
      </c>
      <c r="C88" s="2" t="s">
        <v>43</v>
      </c>
      <c r="D88" s="8">
        <f>IFERROR(
GETPIVOTDATA("[Base_Tarjetas].[Importe]",TDinamica_R!$A$3,
"[Base_Tarjetas].[PERIODO]","[Base_Tarjetas].[PERIODO].&amp;[" &amp; TEXT(D$6,"yyyymm") &amp; "]",
"[Base_Tarjetas].[Metrica]","[Base_Tarjetas].[Metrica].&amp;[" &amp; $A88 &amp; "]",
"[Base_Tarjetas].[SEGMENTO_DESCRIP]","[Base_Tarjetas].[SEGMENTO_DESCRIP].&amp;[" &amp; $C$6 &amp; "]",
"[Base_Tarjetas].[SITUACION]","[Base_Tarjetas].[SITUACION].&amp;[" &amp; $C88 &amp; "]",
"[Base_Tarjetas].[TIPO]","[Base_Tarjetas].[TIPO].&amp;[" &amp; $C$1 &amp; "]")/1000,
0)</f>
        <v>0</v>
      </c>
      <c r="E88" s="8">
        <f>IFERROR(
GETPIVOTDATA("[Base_Tarjetas].[Importe]",TDinamica_R!$A$3,
"[Base_Tarjetas].[PERIODO]","[Base_Tarjetas].[PERIODO].&amp;[" &amp; TEXT(E$6,"yyyymm") &amp; "]",
"[Base_Tarjetas].[Metrica]","[Base_Tarjetas].[Metrica].&amp;[" &amp; $A88 &amp; "]",
"[Base_Tarjetas].[SEGMENTO_DESCRIP]","[Base_Tarjetas].[SEGMENTO_DESCRIP].&amp;[" &amp; $C$6 &amp; "]",
"[Base_Tarjetas].[SITUACION]","[Base_Tarjetas].[SITUACION].&amp;[" &amp; $C88 &amp; "]",
"[Base_Tarjetas].[TIPO]","[Base_Tarjetas].[TIPO].&amp;[" &amp; $C$1 &amp; "]")/1000,
0)</f>
        <v>0</v>
      </c>
      <c r="F88" s="8">
        <f>IFERROR(
GETPIVOTDATA("[Base_Tarjetas].[Importe]",TDinamica_R!$A$3,
"[Base_Tarjetas].[PERIODO]","[Base_Tarjetas].[PERIODO].&amp;[" &amp; TEXT(F$6,"yyyymm") &amp; "]",
"[Base_Tarjetas].[Metrica]","[Base_Tarjetas].[Metrica].&amp;[" &amp; $A88 &amp; "]",
"[Base_Tarjetas].[SEGMENTO_DESCRIP]","[Base_Tarjetas].[SEGMENTO_DESCRIP].&amp;[" &amp; $C$6 &amp; "]",
"[Base_Tarjetas].[SITUACION]","[Base_Tarjetas].[SITUACION].&amp;[" &amp; $C88 &amp; "]",
"[Base_Tarjetas].[TIPO]","[Base_Tarjetas].[TIPO].&amp;[" &amp; $C$1 &amp; "]")/1000,
0)</f>
        <v>0</v>
      </c>
      <c r="G88" s="8">
        <f>IFERROR(
GETPIVOTDATA("[Base_Tarjetas].[Importe]",TDinamica_R!$A$3,
"[Base_Tarjetas].[PERIODO]","[Base_Tarjetas].[PERIODO].&amp;[" &amp; TEXT(G$6,"yyyymm") &amp; "]",
"[Base_Tarjetas].[Metrica]","[Base_Tarjetas].[Metrica].&amp;[" &amp; $A88 &amp; "]",
"[Base_Tarjetas].[SEGMENTO_DESCRIP]","[Base_Tarjetas].[SEGMENTO_DESCRIP].&amp;[" &amp; $C$6 &amp; "]",
"[Base_Tarjetas].[SITUACION]","[Base_Tarjetas].[SITUACION].&amp;[" &amp; $C88 &amp; "]",
"[Base_Tarjetas].[TIPO]","[Base_Tarjetas].[TIPO].&amp;[" &amp; $C$1 &amp; "]")/1000,
0)</f>
        <v>0</v>
      </c>
      <c r="H88" s="8">
        <f>IFERROR(
GETPIVOTDATA("[Base_Tarjetas].[Importe]",TDinamica_R!$A$3,
"[Base_Tarjetas].[PERIODO]","[Base_Tarjetas].[PERIODO].&amp;[" &amp; TEXT(H$6,"yyyymm") &amp; "]",
"[Base_Tarjetas].[Metrica]","[Base_Tarjetas].[Metrica].&amp;[" &amp; $A88 &amp; "]",
"[Base_Tarjetas].[SEGMENTO_DESCRIP]","[Base_Tarjetas].[SEGMENTO_DESCRIP].&amp;[" &amp; $C$6 &amp; "]",
"[Base_Tarjetas].[SITUACION]","[Base_Tarjetas].[SITUACION].&amp;[" &amp; $C88 &amp; "]",
"[Base_Tarjetas].[TIPO]","[Base_Tarjetas].[TIPO].&amp;[" &amp; $C$1 &amp; "]")/1000,
0)</f>
        <v>0</v>
      </c>
      <c r="I88" s="8">
        <f>IFERROR(
GETPIVOTDATA("[Base_Tarjetas].[Importe]",TDinamica_R!$A$3,
"[Base_Tarjetas].[PERIODO]","[Base_Tarjetas].[PERIODO].&amp;[" &amp; TEXT(I$6,"yyyymm") &amp; "]",
"[Base_Tarjetas].[Metrica]","[Base_Tarjetas].[Metrica].&amp;[" &amp; $A88 &amp; "]",
"[Base_Tarjetas].[SEGMENTO_DESCRIP]","[Base_Tarjetas].[SEGMENTO_DESCRIP].&amp;[" &amp; $C$6 &amp; "]",
"[Base_Tarjetas].[SITUACION]","[Base_Tarjetas].[SITUACION].&amp;[" &amp; $C88 &amp; "]",
"[Base_Tarjetas].[TIPO]","[Base_Tarjetas].[TIPO].&amp;[" &amp; $C$1 &amp; "]")/1000,
0)</f>
        <v>0</v>
      </c>
      <c r="J88" s="8">
        <f>IFERROR(
GETPIVOTDATA("[Base_Tarjetas].[Importe]",TDinamica_R!$A$3,
"[Base_Tarjetas].[PERIODO]","[Base_Tarjetas].[PERIODO].&amp;[" &amp; TEXT(J$6,"yyyymm") &amp; "]",
"[Base_Tarjetas].[Metrica]","[Base_Tarjetas].[Metrica].&amp;[" &amp; $A88 &amp; "]",
"[Base_Tarjetas].[SEGMENTO_DESCRIP]","[Base_Tarjetas].[SEGMENTO_DESCRIP].&amp;[" &amp; $C$6 &amp; "]",
"[Base_Tarjetas].[SITUACION]","[Base_Tarjetas].[SITUACION].&amp;[" &amp; $C88 &amp; "]",
"[Base_Tarjetas].[TIPO]","[Base_Tarjetas].[TIPO].&amp;[" &amp; $C$1 &amp; "]")/1000,
0)</f>
        <v>0</v>
      </c>
      <c r="K88" s="8">
        <f>IFERROR(
GETPIVOTDATA("[Base_Tarjetas].[Importe]",TDinamica_R!$A$3,
"[Base_Tarjetas].[PERIODO]","[Base_Tarjetas].[PERIODO].&amp;[" &amp; TEXT(K$6,"yyyymm") &amp; "]",
"[Base_Tarjetas].[Metrica]","[Base_Tarjetas].[Metrica].&amp;[" &amp; $A88 &amp; "]",
"[Base_Tarjetas].[SEGMENTO_DESCRIP]","[Base_Tarjetas].[SEGMENTO_DESCRIP].&amp;[" &amp; $C$6 &amp; "]",
"[Base_Tarjetas].[SITUACION]","[Base_Tarjetas].[SITUACION].&amp;[" &amp; $C88 &amp; "]",
"[Base_Tarjetas].[TIPO]","[Base_Tarjetas].[TIPO].&amp;[" &amp; $C$1 &amp; "]")/1000,
0)</f>
        <v>0</v>
      </c>
      <c r="L88" s="8">
        <f>IFERROR(
GETPIVOTDATA("[Base_Tarjetas].[Importe]",TDinamica_R!$A$3,
"[Base_Tarjetas].[PERIODO]","[Base_Tarjetas].[PERIODO].&amp;[" &amp; TEXT(L$6,"yyyymm") &amp; "]",
"[Base_Tarjetas].[Metrica]","[Base_Tarjetas].[Metrica].&amp;[" &amp; $A88 &amp; "]",
"[Base_Tarjetas].[SEGMENTO_DESCRIP]","[Base_Tarjetas].[SEGMENTO_DESCRIP].&amp;[" &amp; $C$6 &amp; "]",
"[Base_Tarjetas].[SITUACION]","[Base_Tarjetas].[SITUACION].&amp;[" &amp; $C88 &amp; "]",
"[Base_Tarjetas].[TIPO]","[Base_Tarjetas].[TIPO].&amp;[" &amp; $C$1 &amp; "]")/1000,
0)</f>
        <v>0</v>
      </c>
      <c r="M88" s="8">
        <f>IFERROR(
GETPIVOTDATA("[Base_Tarjetas].[Importe]",TDinamica_R!$A$3,
"[Base_Tarjetas].[PERIODO]","[Base_Tarjetas].[PERIODO].&amp;[" &amp; TEXT(M$6,"yyyymm") &amp; "]",
"[Base_Tarjetas].[Metrica]","[Base_Tarjetas].[Metrica].&amp;[" &amp; $A88 &amp; "]",
"[Base_Tarjetas].[SEGMENTO_DESCRIP]","[Base_Tarjetas].[SEGMENTO_DESCRIP].&amp;[" &amp; $C$6 &amp; "]",
"[Base_Tarjetas].[SITUACION]","[Base_Tarjetas].[SITUACION].&amp;[" &amp; $C88 &amp; "]",
"[Base_Tarjetas].[TIPO]","[Base_Tarjetas].[TIPO].&amp;[" &amp; $C$1 &amp; "]")/1000,
0)</f>
        <v>0</v>
      </c>
      <c r="N88" s="8">
        <f>IFERROR(
GETPIVOTDATA("[Base_Tarjetas].[Importe]",TDinamica_R!$A$3,
"[Base_Tarjetas].[PERIODO]","[Base_Tarjetas].[PERIODO].&amp;[" &amp; TEXT(N$6,"yyyymm") &amp; "]",
"[Base_Tarjetas].[Metrica]","[Base_Tarjetas].[Metrica].&amp;[" &amp; $A88 &amp; "]",
"[Base_Tarjetas].[SEGMENTO_DESCRIP]","[Base_Tarjetas].[SEGMENTO_DESCRIP].&amp;[" &amp; $C$6 &amp; "]",
"[Base_Tarjetas].[SITUACION]","[Base_Tarjetas].[SITUACION].&amp;[" &amp; $C88 &amp; "]",
"[Base_Tarjetas].[TIPO]","[Base_Tarjetas].[TIPO].&amp;[" &amp; $C$1 &amp; "]")/1000,
0)</f>
        <v>0</v>
      </c>
      <c r="O88" s="8">
        <f>IFERROR(
GETPIVOTDATA("[Base_Tarjetas].[Importe]",TDinamica_R!$A$3,
"[Base_Tarjetas].[PERIODO]","[Base_Tarjetas].[PERIODO].&amp;[" &amp; TEXT(O$6,"yyyymm") &amp; "]",
"[Base_Tarjetas].[Metrica]","[Base_Tarjetas].[Metrica].&amp;[" &amp; $A88 &amp; "]",
"[Base_Tarjetas].[SEGMENTO_DESCRIP]","[Base_Tarjetas].[SEGMENTO_DESCRIP].&amp;[" &amp; $C$6 &amp; "]",
"[Base_Tarjetas].[SITUACION]","[Base_Tarjetas].[SITUACION].&amp;[" &amp; $C88 &amp; "]",
"[Base_Tarjetas].[TIPO]","[Base_Tarjetas].[TIPO].&amp;[" &amp; $C$1 &amp; "]")/1000,
0)</f>
        <v>0</v>
      </c>
      <c r="P88" s="8">
        <f>IFERROR(
GETPIVOTDATA("[Base_Tarjetas].[Importe]",TDinamica_R!$A$3,
"[Base_Tarjetas].[PERIODO]","[Base_Tarjetas].[PERIODO].&amp;[" &amp; TEXT(P$6,"yyyymm") &amp; "]",
"[Base_Tarjetas].[Metrica]","[Base_Tarjetas].[Metrica].&amp;[" &amp; $A88 &amp; "]",
"[Base_Tarjetas].[SEGMENTO_DESCRIP]","[Base_Tarjetas].[SEGMENTO_DESCRIP].&amp;[" &amp; $C$6 &amp; "]",
"[Base_Tarjetas].[SITUACION]","[Base_Tarjetas].[SITUACION].&amp;[" &amp; $C88 &amp; "]",
"[Base_Tarjetas].[TIPO]","[Base_Tarjetas].[TIPO].&amp;[" &amp; $C$1 &amp; "]")/1000,
0)</f>
        <v>0</v>
      </c>
      <c r="Q88" s="8">
        <f>IFERROR(
GETPIVOTDATA("[Base_Tarjetas].[Importe]",TDinamica_R!$A$3,
"[Base_Tarjetas].[PERIODO]","[Base_Tarjetas].[PERIODO].&amp;[" &amp; TEXT(Q$6,"yyyymm") &amp; "]",
"[Base_Tarjetas].[Metrica]","[Base_Tarjetas].[Metrica].&amp;[" &amp; $A88 &amp; "]",
"[Base_Tarjetas].[SEGMENTO_DESCRIP]","[Base_Tarjetas].[SEGMENTO_DESCRIP].&amp;[" &amp; $C$6 &amp; "]",
"[Base_Tarjetas].[SITUACION]","[Base_Tarjetas].[SITUACION].&amp;[" &amp; $C88 &amp; "]",
"[Base_Tarjetas].[TIPO]","[Base_Tarjetas].[TIPO].&amp;[" &amp; $C$1 &amp; "]")/1000,
0)</f>
        <v>0</v>
      </c>
      <c r="R88" s="8">
        <f>IFERROR(
GETPIVOTDATA("[Base_Tarjetas].[Importe]",TDinamica_R!$A$3,
"[Base_Tarjetas].[PERIODO]","[Base_Tarjetas].[PERIODO].&amp;[" &amp; TEXT(R$6,"yyyymm") &amp; "]",
"[Base_Tarjetas].[Metrica]","[Base_Tarjetas].[Metrica].&amp;[" &amp; $A88 &amp; "]",
"[Base_Tarjetas].[SEGMENTO_DESCRIP]","[Base_Tarjetas].[SEGMENTO_DESCRIP].&amp;[" &amp; $C$6 &amp; "]",
"[Base_Tarjetas].[SITUACION]","[Base_Tarjetas].[SITUACION].&amp;[" &amp; $C88 &amp; "]",
"[Base_Tarjetas].[TIPO]","[Base_Tarjetas].[TIPO].&amp;[" &amp; $C$1 &amp; "]")/1000,
0)</f>
        <v>0</v>
      </c>
      <c r="S88" s="8">
        <f>IFERROR(
GETPIVOTDATA("[Base_Tarjetas].[Importe]",TDinamica_R!$A$3,
"[Base_Tarjetas].[PERIODO]","[Base_Tarjetas].[PERIODO].&amp;[" &amp; TEXT(S$6,"yyyymm") &amp; "]",
"[Base_Tarjetas].[Metrica]","[Base_Tarjetas].[Metrica].&amp;[" &amp; $A88 &amp; "]",
"[Base_Tarjetas].[SEGMENTO_DESCRIP]","[Base_Tarjetas].[SEGMENTO_DESCRIP].&amp;[" &amp; $C$6 &amp; "]",
"[Base_Tarjetas].[SITUACION]","[Base_Tarjetas].[SITUACION].&amp;[" &amp; $C88 &amp; "]",
"[Base_Tarjetas].[TIPO]","[Base_Tarjetas].[TIPO].&amp;[" &amp; $C$1 &amp; "]")/1000,
0)</f>
        <v>0</v>
      </c>
      <c r="T88" s="8">
        <f>IFERROR(
GETPIVOTDATA("[Base_Tarjetas].[Importe]",TDinamica_R!$A$3,
"[Base_Tarjetas].[PERIODO]","[Base_Tarjetas].[PERIODO].&amp;[" &amp; TEXT(T$6,"yyyymm") &amp; "]",
"[Base_Tarjetas].[Metrica]","[Base_Tarjetas].[Metrica].&amp;[" &amp; $A88 &amp; "]",
"[Base_Tarjetas].[SEGMENTO_DESCRIP]","[Base_Tarjetas].[SEGMENTO_DESCRIP].&amp;[" &amp; $C$6 &amp; "]",
"[Base_Tarjetas].[SITUACION]","[Base_Tarjetas].[SITUACION].&amp;[" &amp; $C88 &amp; "]",
"[Base_Tarjetas].[TIPO]","[Base_Tarjetas].[TIPO].&amp;[" &amp; $C$1 &amp; "]")/1000,
0)</f>
        <v>0</v>
      </c>
      <c r="U88" s="8">
        <f>IFERROR(
GETPIVOTDATA("[Base_Tarjetas].[Importe]",TDinamica_R!$A$3,
"[Base_Tarjetas].[PERIODO]","[Base_Tarjetas].[PERIODO].&amp;[" &amp; TEXT(U$6,"yyyymm") &amp; "]",
"[Base_Tarjetas].[Metrica]","[Base_Tarjetas].[Metrica].&amp;[" &amp; $A88 &amp; "]",
"[Base_Tarjetas].[SEGMENTO_DESCRIP]","[Base_Tarjetas].[SEGMENTO_DESCRIP].&amp;[" &amp; $C$6 &amp; "]",
"[Base_Tarjetas].[SITUACION]","[Base_Tarjetas].[SITUACION].&amp;[" &amp; $C88 &amp; "]",
"[Base_Tarjetas].[TIPO]","[Base_Tarjetas].[TIPO].&amp;[" &amp; $C$1 &amp; "]")/1000,
0)</f>
        <v>0</v>
      </c>
      <c r="V88" s="8">
        <f>IFERROR(
GETPIVOTDATA("[Base_Tarjetas].[Importe]",TDinamica_R!$A$3,
"[Base_Tarjetas].[PERIODO]","[Base_Tarjetas].[PERIODO].&amp;[" &amp; TEXT(V$6,"yyyymm") &amp; "]",
"[Base_Tarjetas].[Metrica]","[Base_Tarjetas].[Metrica].&amp;[" &amp; $A88 &amp; "]",
"[Base_Tarjetas].[SEGMENTO_DESCRIP]","[Base_Tarjetas].[SEGMENTO_DESCRIP].&amp;[" &amp; $C$6 &amp; "]",
"[Base_Tarjetas].[SITUACION]","[Base_Tarjetas].[SITUACION].&amp;[" &amp; $C88 &amp; "]",
"[Base_Tarjetas].[TIPO]","[Base_Tarjetas].[TIPO].&amp;[" &amp; $C$1 &amp; "]")/1000,
0)</f>
        <v>0</v>
      </c>
      <c r="W88" s="8">
        <f>IFERROR(
GETPIVOTDATA("[Base_Tarjetas].[Importe]",TDinamica_R!$A$3,
"[Base_Tarjetas].[PERIODO]","[Base_Tarjetas].[PERIODO].&amp;[" &amp; TEXT(W$6,"yyyymm") &amp; "]",
"[Base_Tarjetas].[Metrica]","[Base_Tarjetas].[Metrica].&amp;[" &amp; $A88 &amp; "]",
"[Base_Tarjetas].[SEGMENTO_DESCRIP]","[Base_Tarjetas].[SEGMENTO_DESCRIP].&amp;[" &amp; $C$6 &amp; "]",
"[Base_Tarjetas].[SITUACION]","[Base_Tarjetas].[SITUACION].&amp;[" &amp; $C88 &amp; "]",
"[Base_Tarjetas].[TIPO]","[Base_Tarjetas].[TIPO].&amp;[" &amp; $C$1 &amp; "]")/1000,
0)</f>
        <v>0</v>
      </c>
      <c r="X88" s="8">
        <f>IFERROR(
GETPIVOTDATA("[Base_Tarjetas].[Importe]",TDinamica_R!$A$3,
"[Base_Tarjetas].[PERIODO]","[Base_Tarjetas].[PERIODO].&amp;[" &amp; TEXT(X$6,"yyyymm") &amp; "]",
"[Base_Tarjetas].[Metrica]","[Base_Tarjetas].[Metrica].&amp;[" &amp; $A88 &amp; "]",
"[Base_Tarjetas].[SEGMENTO_DESCRIP]","[Base_Tarjetas].[SEGMENTO_DESCRIP].&amp;[" &amp; $C$6 &amp; "]",
"[Base_Tarjetas].[SITUACION]","[Base_Tarjetas].[SITUACION].&amp;[" &amp; $C88 &amp; "]",
"[Base_Tarjetas].[TIPO]","[Base_Tarjetas].[TIPO].&amp;[" &amp; $C$1 &amp; "]")/1000,
0)</f>
        <v>0</v>
      </c>
      <c r="Y88" s="8">
        <f>IFERROR(
GETPIVOTDATA("[Base_Tarjetas].[Importe]",TDinamica_R!$A$3,
"[Base_Tarjetas].[PERIODO]","[Base_Tarjetas].[PERIODO].&amp;[" &amp; TEXT(Y$6,"yyyymm") &amp; "]",
"[Base_Tarjetas].[Metrica]","[Base_Tarjetas].[Metrica].&amp;[" &amp; $A88 &amp; "]",
"[Base_Tarjetas].[SEGMENTO_DESCRIP]","[Base_Tarjetas].[SEGMENTO_DESCRIP].&amp;[" &amp; $C$6 &amp; "]",
"[Base_Tarjetas].[SITUACION]","[Base_Tarjetas].[SITUACION].&amp;[" &amp; $C88 &amp; "]",
"[Base_Tarjetas].[TIPO]","[Base_Tarjetas].[TIPO].&amp;[" &amp; $C$1 &amp; "]")/1000,
0)</f>
        <v>0</v>
      </c>
      <c r="Z88" s="8">
        <f>IFERROR(
GETPIVOTDATA("[Base_Tarjetas].[Importe]",TDinamica_R!$A$3,
"[Base_Tarjetas].[PERIODO]","[Base_Tarjetas].[PERIODO].&amp;[" &amp; TEXT(Z$6,"yyyymm") &amp; "]",
"[Base_Tarjetas].[Metrica]","[Base_Tarjetas].[Metrica].&amp;[" &amp; $A88 &amp; "]",
"[Base_Tarjetas].[SEGMENTO_DESCRIP]","[Base_Tarjetas].[SEGMENTO_DESCRIP].&amp;[" &amp; $C$6 &amp; "]",
"[Base_Tarjetas].[SITUACION]","[Base_Tarjetas].[SITUACION].&amp;[" &amp; $C88 &amp; "]",
"[Base_Tarjetas].[TIPO]","[Base_Tarjetas].[TIPO].&amp;[" &amp; $C$1 &amp; "]")/1000,
0)</f>
        <v>0</v>
      </c>
      <c r="AA88" s="8">
        <f>IFERROR(
GETPIVOTDATA("[Base_Tarjetas].[Importe]",TDinamica_R!$A$3,
"[Base_Tarjetas].[PERIODO]","[Base_Tarjetas].[PERIODO].&amp;[" &amp; TEXT(AA$6,"yyyymm") &amp; "]",
"[Base_Tarjetas].[Metrica]","[Base_Tarjetas].[Metrica].&amp;[" &amp; $A88 &amp; "]",
"[Base_Tarjetas].[SEGMENTO_DESCRIP]","[Base_Tarjetas].[SEGMENTO_DESCRIP].&amp;[" &amp; $C$6 &amp; "]",
"[Base_Tarjetas].[SITUACION]","[Base_Tarjetas].[SITUACION].&amp;[" &amp; $C88 &amp; "]",
"[Base_Tarjetas].[TIPO]","[Base_Tarjetas].[TIPO].&amp;[" &amp; $C$1 &amp; "]")/1000,
0)</f>
        <v>0</v>
      </c>
      <c r="AB88" s="8">
        <f>IFERROR(
GETPIVOTDATA("[Base_Tarjetas].[Importe]",TDinamica_R!$A$3,
"[Base_Tarjetas].[PERIODO]","[Base_Tarjetas].[PERIODO].&amp;[" &amp; TEXT(AB$6,"yyyymm") &amp; "]",
"[Base_Tarjetas].[Metrica]","[Base_Tarjetas].[Metrica].&amp;[" &amp; $A88 &amp; "]",
"[Base_Tarjetas].[SEGMENTO_DESCRIP]","[Base_Tarjetas].[SEGMENTO_DESCRIP].&amp;[" &amp; $C$6 &amp; "]",
"[Base_Tarjetas].[SITUACION]","[Base_Tarjetas].[SITUACION].&amp;[" &amp; $C88 &amp; "]",
"[Base_Tarjetas].[TIPO]","[Base_Tarjetas].[TIPO].&amp;[" &amp; $C$1 &amp; "]")/1000,
0)</f>
        <v>0</v>
      </c>
      <c r="AC88" s="8">
        <f>IFERROR(
GETPIVOTDATA("[Base_Tarjetas].[Importe]",TDinamica_R!$A$3,
"[Base_Tarjetas].[PERIODO]","[Base_Tarjetas].[PERIODO].&amp;[" &amp; TEXT(AC$6,"yyyymm") &amp; "]",
"[Base_Tarjetas].[Metrica]","[Base_Tarjetas].[Metrica].&amp;[" &amp; $A88 &amp; "]",
"[Base_Tarjetas].[SEGMENTO_DESCRIP]","[Base_Tarjetas].[SEGMENTO_DESCRIP].&amp;[" &amp; $C$6 &amp; "]",
"[Base_Tarjetas].[SITUACION]","[Base_Tarjetas].[SITUACION].&amp;[" &amp; $C88 &amp; "]",
"[Base_Tarjetas].[TIPO]","[Base_Tarjetas].[TIPO].&amp;[" &amp; $C$1 &amp; "]")/1000,
0)</f>
        <v>0</v>
      </c>
      <c r="AD88" s="8">
        <f>IFERROR(
GETPIVOTDATA("[Base_Tarjetas].[Importe]",TDinamica_R!$A$3,
"[Base_Tarjetas].[PERIODO]","[Base_Tarjetas].[PERIODO].&amp;[" &amp; TEXT(AD$6,"yyyymm") &amp; "]",
"[Base_Tarjetas].[Metrica]","[Base_Tarjetas].[Metrica].&amp;[" &amp; $A88 &amp; "]",
"[Base_Tarjetas].[SEGMENTO_DESCRIP]","[Base_Tarjetas].[SEGMENTO_DESCRIP].&amp;[" &amp; $C$6 &amp; "]",
"[Base_Tarjetas].[SITUACION]","[Base_Tarjetas].[SITUACION].&amp;[" &amp; $C88 &amp; "]",
"[Base_Tarjetas].[TIPO]","[Base_Tarjetas].[TIPO].&amp;[" &amp; $C$1 &amp; "]")/1000,
0)</f>
        <v>0</v>
      </c>
      <c r="AE88" s="8">
        <f>IFERROR(
GETPIVOTDATA("[Base_Tarjetas].[Importe]",TDinamica_R!$A$3,
"[Base_Tarjetas].[PERIODO]","[Base_Tarjetas].[PERIODO].&amp;[" &amp; TEXT(AE$6,"yyyymm") &amp; "]",
"[Base_Tarjetas].[Metrica]","[Base_Tarjetas].[Metrica].&amp;[" &amp; $A88 &amp; "]",
"[Base_Tarjetas].[SEGMENTO_DESCRIP]","[Base_Tarjetas].[SEGMENTO_DESCRIP].&amp;[" &amp; $C$6 &amp; "]",
"[Base_Tarjetas].[SITUACION]","[Base_Tarjetas].[SITUACION].&amp;[" &amp; $C88 &amp; "]",
"[Base_Tarjetas].[TIPO]","[Base_Tarjetas].[TIPO].&amp;[" &amp; $C$1 &amp; "]")/1000,
0)</f>
        <v>0</v>
      </c>
      <c r="AF88" s="8">
        <f>IFERROR(
GETPIVOTDATA("[Base_Tarjetas].[Importe]",TDinamica_R!$A$3,
"[Base_Tarjetas].[PERIODO]","[Base_Tarjetas].[PERIODO].&amp;[" &amp; TEXT(AF$6,"yyyymm") &amp; "]",
"[Base_Tarjetas].[Metrica]","[Base_Tarjetas].[Metrica].&amp;[" &amp; $A88 &amp; "]",
"[Base_Tarjetas].[SEGMENTO_DESCRIP]","[Base_Tarjetas].[SEGMENTO_DESCRIP].&amp;[" &amp; $C$6 &amp; "]",
"[Base_Tarjetas].[SITUACION]","[Base_Tarjetas].[SITUACION].&amp;[" &amp; $C88 &amp; "]",
"[Base_Tarjetas].[TIPO]","[Base_Tarjetas].[TIPO].&amp;[" &amp; $C$1 &amp; "]")/1000,
0)</f>
        <v>0</v>
      </c>
      <c r="AG88" s="8">
        <f>IFERROR(
GETPIVOTDATA("[Base_Tarjetas].[Importe]",TDinamica_R!$A$3,
"[Base_Tarjetas].[PERIODO]","[Base_Tarjetas].[PERIODO].&amp;[" &amp; TEXT(AG$6,"yyyymm") &amp; "]",
"[Base_Tarjetas].[Metrica]","[Base_Tarjetas].[Metrica].&amp;[" &amp; $A88 &amp; "]",
"[Base_Tarjetas].[SEGMENTO_DESCRIP]","[Base_Tarjetas].[SEGMENTO_DESCRIP].&amp;[" &amp; $C$6 &amp; "]",
"[Base_Tarjetas].[SITUACION]","[Base_Tarjetas].[SITUACION].&amp;[" &amp; $C88 &amp; "]",
"[Base_Tarjetas].[TIPO]","[Base_Tarjetas].[TIPO].&amp;[" &amp; $C$1 &amp; "]")/1000,
0)</f>
        <v>0</v>
      </c>
      <c r="AH88" s="8">
        <f>IFERROR(
GETPIVOTDATA("[Base_Tarjetas].[Importe]",TDinamica_R!$A$3,
"[Base_Tarjetas].[PERIODO]","[Base_Tarjetas].[PERIODO].&amp;[" &amp; TEXT(AH$6,"yyyymm") &amp; "]",
"[Base_Tarjetas].[Metrica]","[Base_Tarjetas].[Metrica].&amp;[" &amp; $A88 &amp; "]",
"[Base_Tarjetas].[SEGMENTO_DESCRIP]","[Base_Tarjetas].[SEGMENTO_DESCRIP].&amp;[" &amp; $C$6 &amp; "]",
"[Base_Tarjetas].[SITUACION]","[Base_Tarjetas].[SITUACION].&amp;[" &amp; $C88 &amp; "]",
"[Base_Tarjetas].[TIPO]","[Base_Tarjetas].[TIPO].&amp;[" &amp; $C$1 &amp; "]")/1000,
0)</f>
        <v>0</v>
      </c>
      <c r="AI88" s="8">
        <f>IFERROR(
GETPIVOTDATA("[Base_Tarjetas].[Importe]",TDinamica_R!$A$3,
"[Base_Tarjetas].[PERIODO]","[Base_Tarjetas].[PERIODO].&amp;[" &amp; TEXT(AI$6,"yyyymm") &amp; "]",
"[Base_Tarjetas].[Metrica]","[Base_Tarjetas].[Metrica].&amp;[" &amp; $A88 &amp; "]",
"[Base_Tarjetas].[SEGMENTO_DESCRIP]","[Base_Tarjetas].[SEGMENTO_DESCRIP].&amp;[" &amp; $C$6 &amp; "]",
"[Base_Tarjetas].[SITUACION]","[Base_Tarjetas].[SITUACION].&amp;[" &amp; $C88 &amp; "]",
"[Base_Tarjetas].[TIPO]","[Base_Tarjetas].[TIPO].&amp;[" &amp; $C$1 &amp; "]")/1000,
0)</f>
        <v>0</v>
      </c>
      <c r="AJ88" s="8">
        <f>IFERROR(
GETPIVOTDATA("[Base_Tarjetas].[Importe]",TDinamica_R!$A$3,
"[Base_Tarjetas].[PERIODO]","[Base_Tarjetas].[PERIODO].&amp;[" &amp; TEXT(AJ$6,"yyyymm") &amp; "]",
"[Base_Tarjetas].[Metrica]","[Base_Tarjetas].[Metrica].&amp;[" &amp; $A88 &amp; "]",
"[Base_Tarjetas].[SEGMENTO_DESCRIP]","[Base_Tarjetas].[SEGMENTO_DESCRIP].&amp;[" &amp; $C$6 &amp; "]",
"[Base_Tarjetas].[SITUACION]","[Base_Tarjetas].[SITUACION].&amp;[" &amp; $C88 &amp; "]",
"[Base_Tarjetas].[TIPO]","[Base_Tarjetas].[TIPO].&amp;[" &amp; $C$1 &amp; "]")/1000,
0)</f>
        <v>0</v>
      </c>
      <c r="AK88" s="8">
        <f>IFERROR(
GETPIVOTDATA("[Base_Tarjetas].[Importe]",TDinamica_R!$A$3,
"[Base_Tarjetas].[PERIODO]","[Base_Tarjetas].[PERIODO].&amp;[" &amp; TEXT(AK$6,"yyyymm") &amp; "]",
"[Base_Tarjetas].[Metrica]","[Base_Tarjetas].[Metrica].&amp;[" &amp; $A88 &amp; "]",
"[Base_Tarjetas].[SEGMENTO_DESCRIP]","[Base_Tarjetas].[SEGMENTO_DESCRIP].&amp;[" &amp; $C$6 &amp; "]",
"[Base_Tarjetas].[SITUACION]","[Base_Tarjetas].[SITUACION].&amp;[" &amp; $C88 &amp; "]",
"[Base_Tarjetas].[TIPO]","[Base_Tarjetas].[TIPO].&amp;[" &amp; $C$1 &amp; "]")/1000,
0)</f>
        <v>0</v>
      </c>
      <c r="AL88" s="8">
        <f>IFERROR(
GETPIVOTDATA("[Base_Tarjetas].[Importe]",TDinamica_R!$A$3,
"[Base_Tarjetas].[PERIODO]","[Base_Tarjetas].[PERIODO].&amp;[" &amp; TEXT(AL$6,"yyyymm") &amp; "]",
"[Base_Tarjetas].[Metrica]","[Base_Tarjetas].[Metrica].&amp;[" &amp; $A88 &amp; "]",
"[Base_Tarjetas].[SEGMENTO_DESCRIP]","[Base_Tarjetas].[SEGMENTO_DESCRIP].&amp;[" &amp; $C$6 &amp; "]",
"[Base_Tarjetas].[SITUACION]","[Base_Tarjetas].[SITUACION].&amp;[" &amp; $C88 &amp; "]",
"[Base_Tarjetas].[TIPO]","[Base_Tarjetas].[TIPO].&amp;[" &amp; $C$1 &amp; "]")/1000,
0)</f>
        <v>0</v>
      </c>
      <c r="AM88" s="8">
        <f>IFERROR(
GETPIVOTDATA("[Base_Tarjetas].[Importe]",TDinamica_R!$A$3,
"[Base_Tarjetas].[PERIODO]","[Base_Tarjetas].[PERIODO].&amp;[" &amp; TEXT(AM$6,"yyyymm") &amp; "]",
"[Base_Tarjetas].[Metrica]","[Base_Tarjetas].[Metrica].&amp;[" &amp; $A88 &amp; "]",
"[Base_Tarjetas].[SEGMENTO_DESCRIP]","[Base_Tarjetas].[SEGMENTO_DESCRIP].&amp;[" &amp; $C$6 &amp; "]",
"[Base_Tarjetas].[SITUACION]","[Base_Tarjetas].[SITUACION].&amp;[" &amp; $C88 &amp; "]",
"[Base_Tarjetas].[TIPO]","[Base_Tarjetas].[TIPO].&amp;[" &amp; $C$1 &amp; "]")/1000,
0)</f>
        <v>0</v>
      </c>
      <c r="AN88" s="8">
        <f>IFERROR(
GETPIVOTDATA("[Base_Tarjetas].[Importe]",TDinamica_R!$A$3,
"[Base_Tarjetas].[PERIODO]","[Base_Tarjetas].[PERIODO].&amp;[" &amp; TEXT(AN$6,"yyyymm") &amp; "]",
"[Base_Tarjetas].[Metrica]","[Base_Tarjetas].[Metrica].&amp;[" &amp; $A88 &amp; "]",
"[Base_Tarjetas].[SEGMENTO_DESCRIP]","[Base_Tarjetas].[SEGMENTO_DESCRIP].&amp;[" &amp; $C$6 &amp; "]",
"[Base_Tarjetas].[SITUACION]","[Base_Tarjetas].[SITUACION].&amp;[" &amp; $C88 &amp; "]",
"[Base_Tarjetas].[TIPO]","[Base_Tarjetas].[TIPO].&amp;[" &amp; $C$1 &amp; "]")/1000,
0)</f>
        <v>0</v>
      </c>
      <c r="AO88" s="8">
        <f>IFERROR(
GETPIVOTDATA("[Base_Tarjetas].[Importe]",TDinamica_R!$A$3,
"[Base_Tarjetas].[PERIODO]","[Base_Tarjetas].[PERIODO].&amp;[" &amp; TEXT(AO$6,"yyyymm") &amp; "]",
"[Base_Tarjetas].[Metrica]","[Base_Tarjetas].[Metrica].&amp;[" &amp; $A88 &amp; "]",
"[Base_Tarjetas].[SEGMENTO_DESCRIP]","[Base_Tarjetas].[SEGMENTO_DESCRIP].&amp;[" &amp; $C$6 &amp; "]",
"[Base_Tarjetas].[SITUACION]","[Base_Tarjetas].[SITUACION].&amp;[" &amp; $C88 &amp; "]",
"[Base_Tarjetas].[TIPO]","[Base_Tarjetas].[TIPO].&amp;[" &amp; $C$1 &amp; "]")/1000,
0)</f>
        <v>0</v>
      </c>
      <c r="AP88" s="8">
        <f>IFERROR(
GETPIVOTDATA("[Base_Tarjetas].[Importe]",TDinamica_R!$A$3,
"[Base_Tarjetas].[PERIODO]","[Base_Tarjetas].[PERIODO].&amp;[" &amp; TEXT(AP$6,"yyyymm") &amp; "]",
"[Base_Tarjetas].[Metrica]","[Base_Tarjetas].[Metrica].&amp;[" &amp; $A88 &amp; "]",
"[Base_Tarjetas].[SEGMENTO_DESCRIP]","[Base_Tarjetas].[SEGMENTO_DESCRIP].&amp;[" &amp; $C$6 &amp; "]",
"[Base_Tarjetas].[SITUACION]","[Base_Tarjetas].[SITUACION].&amp;[" &amp; $C88 &amp; "]",
"[Base_Tarjetas].[TIPO]","[Base_Tarjetas].[TIPO].&amp;[" &amp; $C$1 &amp; "]")/1000,
0)</f>
        <v>0</v>
      </c>
      <c r="AQ88" s="8">
        <f>IFERROR(
GETPIVOTDATA("[Base_Tarjetas].[Importe]",TDinamica_R!$A$3,
"[Base_Tarjetas].[PERIODO]","[Base_Tarjetas].[PERIODO].&amp;[" &amp; TEXT(AQ$6,"yyyymm") &amp; "]",
"[Base_Tarjetas].[Metrica]","[Base_Tarjetas].[Metrica].&amp;[" &amp; $A88 &amp; "]",
"[Base_Tarjetas].[SEGMENTO_DESCRIP]","[Base_Tarjetas].[SEGMENTO_DESCRIP].&amp;[" &amp; $C$6 &amp; "]",
"[Base_Tarjetas].[SITUACION]","[Base_Tarjetas].[SITUACION].&amp;[" &amp; $C88 &amp; "]",
"[Base_Tarjetas].[TIPO]","[Base_Tarjetas].[TIPO].&amp;[" &amp; $C$1 &amp; "]")/1000,
0)</f>
        <v>0</v>
      </c>
      <c r="AR88" s="8">
        <f>IFERROR(
GETPIVOTDATA("[Base_Tarjetas].[Importe]",TDinamica_R!$A$3,
"[Base_Tarjetas].[PERIODO]","[Base_Tarjetas].[PERIODO].&amp;[" &amp; TEXT(AR$6,"yyyymm") &amp; "]",
"[Base_Tarjetas].[Metrica]","[Base_Tarjetas].[Metrica].&amp;[" &amp; $A88 &amp; "]",
"[Base_Tarjetas].[SEGMENTO_DESCRIP]","[Base_Tarjetas].[SEGMENTO_DESCRIP].&amp;[" &amp; $C$6 &amp; "]",
"[Base_Tarjetas].[SITUACION]","[Base_Tarjetas].[SITUACION].&amp;[" &amp; $C88 &amp; "]",
"[Base_Tarjetas].[TIPO]","[Base_Tarjetas].[TIPO].&amp;[" &amp; $C$1 &amp; "]")/1000,
0)</f>
        <v>0</v>
      </c>
      <c r="AS88" s="8">
        <f>IFERROR(
GETPIVOTDATA("[Base_Tarjetas].[Importe]",TDinamica_R!$A$3,
"[Base_Tarjetas].[PERIODO]","[Base_Tarjetas].[PERIODO].&amp;[" &amp; TEXT(AS$6,"yyyymm") &amp; "]",
"[Base_Tarjetas].[Metrica]","[Base_Tarjetas].[Metrica].&amp;[" &amp; $A88 &amp; "]",
"[Base_Tarjetas].[SEGMENTO_DESCRIP]","[Base_Tarjetas].[SEGMENTO_DESCRIP].&amp;[" &amp; $C$6 &amp; "]",
"[Base_Tarjetas].[SITUACION]","[Base_Tarjetas].[SITUACION].&amp;[" &amp; $C88 &amp; "]",
"[Base_Tarjetas].[TIPO]","[Base_Tarjetas].[TIPO].&amp;[" &amp; $C$1 &amp; "]")/1000,
0)</f>
        <v>0</v>
      </c>
      <c r="AT88" s="8">
        <f>IFERROR(
GETPIVOTDATA("[Base_Tarjetas].[Importe]",TDinamica_R!$A$3,
"[Base_Tarjetas].[PERIODO]","[Base_Tarjetas].[PERIODO].&amp;[" &amp; TEXT(AT$6,"yyyymm") &amp; "]",
"[Base_Tarjetas].[Metrica]","[Base_Tarjetas].[Metrica].&amp;[" &amp; $A88 &amp; "]",
"[Base_Tarjetas].[SEGMENTO_DESCRIP]","[Base_Tarjetas].[SEGMENTO_DESCRIP].&amp;[" &amp; $C$6 &amp; "]",
"[Base_Tarjetas].[SITUACION]","[Base_Tarjetas].[SITUACION].&amp;[" &amp; $C88 &amp; "]",
"[Base_Tarjetas].[TIPO]","[Base_Tarjetas].[TIPO].&amp;[" &amp; $C$1 &amp; "]")/1000,
0)</f>
        <v>0</v>
      </c>
      <c r="AU88" s="8">
        <f>IFERROR(
GETPIVOTDATA("[Base_Tarjetas].[Importe]",TDinamica_R!$A$3,
"[Base_Tarjetas].[PERIODO]","[Base_Tarjetas].[PERIODO].&amp;[" &amp; TEXT(AU$6,"yyyymm") &amp; "]",
"[Base_Tarjetas].[Metrica]","[Base_Tarjetas].[Metrica].&amp;[" &amp; $A88 &amp; "]",
"[Base_Tarjetas].[SEGMENTO_DESCRIP]","[Base_Tarjetas].[SEGMENTO_DESCRIP].&amp;[" &amp; $C$6 &amp; "]",
"[Base_Tarjetas].[SITUACION]","[Base_Tarjetas].[SITUACION].&amp;[" &amp; $C88 &amp; "]",
"[Base_Tarjetas].[TIPO]","[Base_Tarjetas].[TIPO].&amp;[" &amp; $C$1 &amp; "]")/1000,
0)</f>
        <v>0</v>
      </c>
      <c r="AV88" s="8">
        <f>IFERROR(
GETPIVOTDATA("[Base_Tarjetas].[Importe]",TDinamica_R!$A$3,
"[Base_Tarjetas].[PERIODO]","[Base_Tarjetas].[PERIODO].&amp;[" &amp; TEXT(AV$6,"yyyymm") &amp; "]",
"[Base_Tarjetas].[Metrica]","[Base_Tarjetas].[Metrica].&amp;[" &amp; $A88 &amp; "]",
"[Base_Tarjetas].[SEGMENTO_DESCRIP]","[Base_Tarjetas].[SEGMENTO_DESCRIP].&amp;[" &amp; $C$6 &amp; "]",
"[Base_Tarjetas].[SITUACION]","[Base_Tarjetas].[SITUACION].&amp;[" &amp; $C88 &amp; "]",
"[Base_Tarjetas].[TIPO]","[Base_Tarjetas].[TIPO].&amp;[" &amp; $C$1 &amp; "]")/1000,
0)</f>
        <v>0</v>
      </c>
      <c r="AW88" s="8">
        <f>IFERROR(
GETPIVOTDATA("[Base_Tarjetas].[Importe]",TDinamica_R!$A$3,
"[Base_Tarjetas].[PERIODO]","[Base_Tarjetas].[PERIODO].&amp;[" &amp; TEXT(AW$6,"yyyymm") &amp; "]",
"[Base_Tarjetas].[Metrica]","[Base_Tarjetas].[Metrica].&amp;[" &amp; $A88 &amp; "]",
"[Base_Tarjetas].[SEGMENTO_DESCRIP]","[Base_Tarjetas].[SEGMENTO_DESCRIP].&amp;[" &amp; $C$6 &amp; "]",
"[Base_Tarjetas].[SITUACION]","[Base_Tarjetas].[SITUACION].&amp;[" &amp; $C88 &amp; "]",
"[Base_Tarjetas].[TIPO]","[Base_Tarjetas].[TIPO].&amp;[" &amp; $C$1 &amp; "]")/1000,
0)</f>
        <v>0</v>
      </c>
      <c r="AX88" s="8">
        <f>IFERROR(
GETPIVOTDATA("[Base_Tarjetas].[Importe]",TDinamica_R!$A$3,
"[Base_Tarjetas].[PERIODO]","[Base_Tarjetas].[PERIODO].&amp;[" &amp; TEXT(AX$6,"yyyymm") &amp; "]",
"[Base_Tarjetas].[Metrica]","[Base_Tarjetas].[Metrica].&amp;[" &amp; $A88 &amp; "]",
"[Base_Tarjetas].[SEGMENTO_DESCRIP]","[Base_Tarjetas].[SEGMENTO_DESCRIP].&amp;[" &amp; $C$6 &amp; "]",
"[Base_Tarjetas].[SITUACION]","[Base_Tarjetas].[SITUACION].&amp;[" &amp; $C88 &amp; "]",
"[Base_Tarjetas].[TIPO]","[Base_Tarjetas].[TIPO].&amp;[" &amp; $C$1 &amp; "]")/1000,
0)</f>
        <v>0</v>
      </c>
      <c r="AY88" s="8">
        <f>IFERROR(
GETPIVOTDATA("[Base_Tarjetas].[Importe]",TDinamica_R!$A$3,
"[Base_Tarjetas].[PERIODO]","[Base_Tarjetas].[PERIODO].&amp;[" &amp; TEXT(AY$6,"yyyymm") &amp; "]",
"[Base_Tarjetas].[Metrica]","[Base_Tarjetas].[Metrica].&amp;[" &amp; $A88 &amp; "]",
"[Base_Tarjetas].[SEGMENTO_DESCRIP]","[Base_Tarjetas].[SEGMENTO_DESCRIP].&amp;[" &amp; $C$6 &amp; "]",
"[Base_Tarjetas].[SITUACION]","[Base_Tarjetas].[SITUACION].&amp;[" &amp; $C88 &amp; "]",
"[Base_Tarjetas].[TIPO]","[Base_Tarjetas].[TIPO].&amp;[" &amp; $C$1 &amp; "]")/1000,
0)</f>
        <v>0</v>
      </c>
      <c r="AZ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TEXT(AZ$6,"yyyymm") &amp; "]"),
0)</f>
        <v>-19.324499081899997</v>
      </c>
      <c r="BA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TEXT(BA$6,"yyyymm") &amp; "]"),
0)</f>
        <v>-21.080756008000002</v>
      </c>
      <c r="BB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TEXT(BB$6,"yyyymm") &amp; "]"),
0)</f>
        <v>-19.3040557572</v>
      </c>
      <c r="BC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TEXT(BC$6,"yyyymm") &amp; "]"),
0)</f>
        <v>-18.8324378692</v>
      </c>
      <c r="BD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TEXT(BD$6,"yyyymm") &amp; "]"),
0)</f>
        <v>-20.123885563900004</v>
      </c>
      <c r="BE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TEXT(BE$6,"yyyymm") &amp; "]"),
0)</f>
        <v>-21.373655257599999</v>
      </c>
      <c r="BF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TEXT(BF$6,"yyyymm") &amp; "]"),
0)</f>
        <v>-20.343916633599999</v>
      </c>
      <c r="BG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TEXT(BG$6,"yyyymm") &amp; "]"),
0)</f>
        <v>-20.349304848000003</v>
      </c>
      <c r="BH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TEXT(BH$6,"yyyymm") &amp; "]"),
0)</f>
        <v>-20.4709337623</v>
      </c>
      <c r="BI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TEXT(BI$6,"yyyymm") &amp; "]"),
0)</f>
        <v>-21.0576946314</v>
      </c>
      <c r="BJ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TEXT(BJ$6,"yyyymm") &amp; "]"),
0)</f>
        <v>-21.439476523500002</v>
      </c>
      <c r="BK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TEXT(BK$6,"yyyymm") &amp; "]"),
0)</f>
        <v>-21.886089996099997</v>
      </c>
      <c r="BO88" s="24">
        <f t="shared" si="53"/>
        <v>0</v>
      </c>
      <c r="BP88" s="24">
        <f t="shared" si="53"/>
        <v>-59.709310847099999</v>
      </c>
      <c r="BQ88" s="24">
        <f t="shared" si="53"/>
        <v>0</v>
      </c>
      <c r="BR88" s="24">
        <f t="shared" si="53"/>
        <v>0</v>
      </c>
      <c r="BS88" s="24">
        <f t="shared" si="53"/>
        <v>0</v>
      </c>
      <c r="BT88" s="24">
        <f t="shared" si="53"/>
        <v>0</v>
      </c>
    </row>
    <row r="89" spans="1:72" collapsed="1" x14ac:dyDescent="0.25">
      <c r="C89" s="3" t="s">
        <v>39</v>
      </c>
      <c r="D89" s="10">
        <f>SUM(D86:D88)</f>
        <v>0</v>
      </c>
      <c r="E89" s="10">
        <f t="shared" ref="E89:BK89" si="54">SUM(E86:E88)</f>
        <v>0</v>
      </c>
      <c r="F89" s="10">
        <f t="shared" si="54"/>
        <v>0</v>
      </c>
      <c r="G89" s="10">
        <f t="shared" si="54"/>
        <v>0</v>
      </c>
      <c r="H89" s="10">
        <f t="shared" si="54"/>
        <v>0</v>
      </c>
      <c r="I89" s="10">
        <f t="shared" si="54"/>
        <v>0</v>
      </c>
      <c r="J89" s="10">
        <f t="shared" si="54"/>
        <v>0</v>
      </c>
      <c r="K89" s="10">
        <f t="shared" si="54"/>
        <v>0</v>
      </c>
      <c r="L89" s="10">
        <f t="shared" si="54"/>
        <v>0</v>
      </c>
      <c r="M89" s="10">
        <f t="shared" si="54"/>
        <v>0</v>
      </c>
      <c r="N89" s="10">
        <f t="shared" si="54"/>
        <v>0</v>
      </c>
      <c r="O89" s="10">
        <f t="shared" si="54"/>
        <v>0</v>
      </c>
      <c r="P89" s="10">
        <f t="shared" si="54"/>
        <v>0</v>
      </c>
      <c r="Q89" s="10">
        <f t="shared" si="54"/>
        <v>0</v>
      </c>
      <c r="R89" s="10">
        <f t="shared" si="54"/>
        <v>0</v>
      </c>
      <c r="S89" s="10">
        <f t="shared" si="54"/>
        <v>0</v>
      </c>
      <c r="T89" s="10">
        <f t="shared" si="54"/>
        <v>0</v>
      </c>
      <c r="U89" s="10">
        <f t="shared" si="54"/>
        <v>0</v>
      </c>
      <c r="V89" s="10">
        <f t="shared" si="54"/>
        <v>0</v>
      </c>
      <c r="W89" s="10">
        <f t="shared" si="54"/>
        <v>0</v>
      </c>
      <c r="X89" s="10">
        <f t="shared" si="54"/>
        <v>0</v>
      </c>
      <c r="Y89" s="10">
        <f t="shared" si="54"/>
        <v>0</v>
      </c>
      <c r="Z89" s="10">
        <f t="shared" si="54"/>
        <v>0</v>
      </c>
      <c r="AA89" s="10">
        <f t="shared" si="54"/>
        <v>0</v>
      </c>
      <c r="AB89" s="10">
        <f t="shared" si="54"/>
        <v>0</v>
      </c>
      <c r="AC89" s="10">
        <f t="shared" si="54"/>
        <v>0</v>
      </c>
      <c r="AD89" s="10">
        <f t="shared" si="54"/>
        <v>0</v>
      </c>
      <c r="AE89" s="10">
        <f t="shared" si="54"/>
        <v>0</v>
      </c>
      <c r="AF89" s="10">
        <f t="shared" si="54"/>
        <v>0</v>
      </c>
      <c r="AG89" s="10">
        <f t="shared" si="54"/>
        <v>0</v>
      </c>
      <c r="AH89" s="10">
        <f t="shared" si="54"/>
        <v>0</v>
      </c>
      <c r="AI89" s="10">
        <f t="shared" si="54"/>
        <v>0</v>
      </c>
      <c r="AJ89" s="10">
        <f t="shared" si="54"/>
        <v>0</v>
      </c>
      <c r="AK89" s="10">
        <f t="shared" si="54"/>
        <v>0</v>
      </c>
      <c r="AL89" s="10">
        <f t="shared" si="54"/>
        <v>0</v>
      </c>
      <c r="AM89" s="10">
        <f t="shared" si="54"/>
        <v>0</v>
      </c>
      <c r="AN89" s="10">
        <f t="shared" si="54"/>
        <v>0</v>
      </c>
      <c r="AO89" s="10">
        <f t="shared" si="54"/>
        <v>0</v>
      </c>
      <c r="AP89" s="10">
        <f t="shared" si="54"/>
        <v>0</v>
      </c>
      <c r="AQ89" s="10">
        <f t="shared" si="54"/>
        <v>0</v>
      </c>
      <c r="AR89" s="10">
        <f t="shared" si="54"/>
        <v>0</v>
      </c>
      <c r="AS89" s="10">
        <f t="shared" si="54"/>
        <v>0</v>
      </c>
      <c r="AT89" s="10">
        <f t="shared" si="54"/>
        <v>0</v>
      </c>
      <c r="AU89" s="10">
        <f t="shared" si="54"/>
        <v>0</v>
      </c>
      <c r="AV89" s="10">
        <f t="shared" si="54"/>
        <v>0</v>
      </c>
      <c r="AW89" s="10">
        <f t="shared" si="54"/>
        <v>0</v>
      </c>
      <c r="AX89" s="10">
        <f t="shared" si="54"/>
        <v>0</v>
      </c>
      <c r="AY89" s="10">
        <f t="shared" si="54"/>
        <v>0</v>
      </c>
      <c r="AZ89" s="10">
        <f t="shared" si="54"/>
        <v>-50.373479567399997</v>
      </c>
      <c r="BA89" s="10">
        <f t="shared" si="54"/>
        <v>-54.122868920000002</v>
      </c>
      <c r="BB89" s="10">
        <f t="shared" si="54"/>
        <v>-49.978799453600004</v>
      </c>
      <c r="BC89" s="10">
        <f t="shared" si="54"/>
        <v>-50.0285377923</v>
      </c>
      <c r="BD89" s="10">
        <f t="shared" si="54"/>
        <v>-51.845176892200001</v>
      </c>
      <c r="BE89" s="10">
        <f t="shared" si="54"/>
        <v>-53.435245052500001</v>
      </c>
      <c r="BF89" s="10">
        <f t="shared" si="54"/>
        <v>-52.972040878100003</v>
      </c>
      <c r="BG89" s="10">
        <f t="shared" si="54"/>
        <v>-53.380238992500004</v>
      </c>
      <c r="BH89" s="10">
        <f t="shared" si="54"/>
        <v>-53.711802149299999</v>
      </c>
      <c r="BI89" s="10">
        <f t="shared" si="54"/>
        <v>-53.455423424100005</v>
      </c>
      <c r="BJ89" s="10">
        <f t="shared" si="54"/>
        <v>-53.370936001199993</v>
      </c>
      <c r="BK89" s="10">
        <f t="shared" si="54"/>
        <v>-55.265955847599997</v>
      </c>
      <c r="BO89" s="23">
        <f t="shared" ref="BO89:BT89" si="55">SUM(BO86:BO88)</f>
        <v>0</v>
      </c>
      <c r="BP89" s="23">
        <f t="shared" si="55"/>
        <v>-154.47514794099999</v>
      </c>
      <c r="BQ89" s="23">
        <f t="shared" si="55"/>
        <v>0</v>
      </c>
      <c r="BR89" s="23">
        <f t="shared" si="55"/>
        <v>0</v>
      </c>
      <c r="BS89" s="23">
        <f t="shared" si="55"/>
        <v>0</v>
      </c>
      <c r="BT89" s="23">
        <f t="shared" si="55"/>
        <v>0</v>
      </c>
    </row>
    <row r="91" spans="1:72" hidden="1" outlineLevel="1" x14ac:dyDescent="0.25">
      <c r="A91" s="11" t="s">
        <v>44</v>
      </c>
      <c r="C91" s="2" t="s">
        <v>48</v>
      </c>
      <c r="D91" s="8">
        <f>IFERROR(
GETPIVOTDATA("[Base_Tarjetas].[Importe]",TDinamica_R!$A$3,
"[Base_Tarjetas].[PERIODO]","[Base_Tarjetas].[PERIODO].&amp;[" &amp; TEXT(D$6,"yyyymm") &amp; "]",
"[Base_Tarjetas].[Metrica]","[Base_Tarjetas].[Metrica].&amp;[" &amp; $A91 &amp; "]",
"[Base_Tarjetas].[SEGMENTO_DESCRIP]","[Base_Tarjetas].[SEGMENTO_DESCRIP].&amp;[" &amp; $C$6 &amp; "]",
"[Base_Tarjetas].[SITUACION]","[Base_Tarjetas].[SITUACION].&amp;[" &amp; $C91 &amp; "]",
"[Base_Tarjetas].[TIPO]","[Base_Tarjetas].[TIPO].&amp;[" &amp; $C$1 &amp; "]")/1000,
0)</f>
        <v>0</v>
      </c>
      <c r="E91" s="8">
        <f>IFERROR(
GETPIVOTDATA("[Base_Tarjetas].[Importe]",TDinamica_R!$A$3,
"[Base_Tarjetas].[PERIODO]","[Base_Tarjetas].[PERIODO].&amp;[" &amp; TEXT(E$6,"yyyymm") &amp; "]",
"[Base_Tarjetas].[Metrica]","[Base_Tarjetas].[Metrica].&amp;[" &amp; $A91 &amp; "]",
"[Base_Tarjetas].[SEGMENTO_DESCRIP]","[Base_Tarjetas].[SEGMENTO_DESCRIP].&amp;[" &amp; $C$6 &amp; "]",
"[Base_Tarjetas].[SITUACION]","[Base_Tarjetas].[SITUACION].&amp;[" &amp; $C91 &amp; "]",
"[Base_Tarjetas].[TIPO]","[Base_Tarjetas].[TIPO].&amp;[" &amp; $C$1 &amp; "]")/1000,
0)</f>
        <v>0</v>
      </c>
      <c r="F91" s="8">
        <f>IFERROR(
GETPIVOTDATA("[Base_Tarjetas].[Importe]",TDinamica_R!$A$3,
"[Base_Tarjetas].[PERIODO]","[Base_Tarjetas].[PERIODO].&amp;[" &amp; TEXT(F$6,"yyyymm") &amp; "]",
"[Base_Tarjetas].[Metrica]","[Base_Tarjetas].[Metrica].&amp;[" &amp; $A91 &amp; "]",
"[Base_Tarjetas].[SEGMENTO_DESCRIP]","[Base_Tarjetas].[SEGMENTO_DESCRIP].&amp;[" &amp; $C$6 &amp; "]",
"[Base_Tarjetas].[SITUACION]","[Base_Tarjetas].[SITUACION].&amp;[" &amp; $C91 &amp; "]",
"[Base_Tarjetas].[TIPO]","[Base_Tarjetas].[TIPO].&amp;[" &amp; $C$1 &amp; "]")/1000,
0)</f>
        <v>0</v>
      </c>
      <c r="G91" s="8">
        <f>IFERROR(
GETPIVOTDATA("[Base_Tarjetas].[Importe]",TDinamica_R!$A$3,
"[Base_Tarjetas].[PERIODO]","[Base_Tarjetas].[PERIODO].&amp;[" &amp; TEXT(G$6,"yyyymm") &amp; "]",
"[Base_Tarjetas].[Metrica]","[Base_Tarjetas].[Metrica].&amp;[" &amp; $A91 &amp; "]",
"[Base_Tarjetas].[SEGMENTO_DESCRIP]","[Base_Tarjetas].[SEGMENTO_DESCRIP].&amp;[" &amp; $C$6 &amp; "]",
"[Base_Tarjetas].[SITUACION]","[Base_Tarjetas].[SITUACION].&amp;[" &amp; $C91 &amp; "]",
"[Base_Tarjetas].[TIPO]","[Base_Tarjetas].[TIPO].&amp;[" &amp; $C$1 &amp; "]")/1000,
0)</f>
        <v>0</v>
      </c>
      <c r="H91" s="8">
        <f>IFERROR(
GETPIVOTDATA("[Base_Tarjetas].[Importe]",TDinamica_R!$A$3,
"[Base_Tarjetas].[PERIODO]","[Base_Tarjetas].[PERIODO].&amp;[" &amp; TEXT(H$6,"yyyymm") &amp; "]",
"[Base_Tarjetas].[Metrica]","[Base_Tarjetas].[Metrica].&amp;[" &amp; $A91 &amp; "]",
"[Base_Tarjetas].[SEGMENTO_DESCRIP]","[Base_Tarjetas].[SEGMENTO_DESCRIP].&amp;[" &amp; $C$6 &amp; "]",
"[Base_Tarjetas].[SITUACION]","[Base_Tarjetas].[SITUACION].&amp;[" &amp; $C91 &amp; "]",
"[Base_Tarjetas].[TIPO]","[Base_Tarjetas].[TIPO].&amp;[" &amp; $C$1 &amp; "]")/1000,
0)</f>
        <v>0</v>
      </c>
      <c r="I91" s="8">
        <f>IFERROR(
GETPIVOTDATA("[Base_Tarjetas].[Importe]",TDinamica_R!$A$3,
"[Base_Tarjetas].[PERIODO]","[Base_Tarjetas].[PERIODO].&amp;[" &amp; TEXT(I$6,"yyyymm") &amp; "]",
"[Base_Tarjetas].[Metrica]","[Base_Tarjetas].[Metrica].&amp;[" &amp; $A91 &amp; "]",
"[Base_Tarjetas].[SEGMENTO_DESCRIP]","[Base_Tarjetas].[SEGMENTO_DESCRIP].&amp;[" &amp; $C$6 &amp; "]",
"[Base_Tarjetas].[SITUACION]","[Base_Tarjetas].[SITUACION].&amp;[" &amp; $C91 &amp; "]",
"[Base_Tarjetas].[TIPO]","[Base_Tarjetas].[TIPO].&amp;[" &amp; $C$1 &amp; "]")/1000,
0)</f>
        <v>0</v>
      </c>
      <c r="J91" s="8">
        <f>IFERROR(
GETPIVOTDATA("[Base_Tarjetas].[Importe]",TDinamica_R!$A$3,
"[Base_Tarjetas].[PERIODO]","[Base_Tarjetas].[PERIODO].&amp;[" &amp; TEXT(J$6,"yyyymm") &amp; "]",
"[Base_Tarjetas].[Metrica]","[Base_Tarjetas].[Metrica].&amp;[" &amp; $A91 &amp; "]",
"[Base_Tarjetas].[SEGMENTO_DESCRIP]","[Base_Tarjetas].[SEGMENTO_DESCRIP].&amp;[" &amp; $C$6 &amp; "]",
"[Base_Tarjetas].[SITUACION]","[Base_Tarjetas].[SITUACION].&amp;[" &amp; $C91 &amp; "]",
"[Base_Tarjetas].[TIPO]","[Base_Tarjetas].[TIPO].&amp;[" &amp; $C$1 &amp; "]")/1000,
0)</f>
        <v>0</v>
      </c>
      <c r="K91" s="8">
        <f>IFERROR(
GETPIVOTDATA("[Base_Tarjetas].[Importe]",TDinamica_R!$A$3,
"[Base_Tarjetas].[PERIODO]","[Base_Tarjetas].[PERIODO].&amp;[" &amp; TEXT(K$6,"yyyymm") &amp; "]",
"[Base_Tarjetas].[Metrica]","[Base_Tarjetas].[Metrica].&amp;[" &amp; $A91 &amp; "]",
"[Base_Tarjetas].[SEGMENTO_DESCRIP]","[Base_Tarjetas].[SEGMENTO_DESCRIP].&amp;[" &amp; $C$6 &amp; "]",
"[Base_Tarjetas].[SITUACION]","[Base_Tarjetas].[SITUACION].&amp;[" &amp; $C91 &amp; "]",
"[Base_Tarjetas].[TIPO]","[Base_Tarjetas].[TIPO].&amp;[" &amp; $C$1 &amp; "]")/1000,
0)</f>
        <v>0</v>
      </c>
      <c r="L91" s="8">
        <f>IFERROR(
GETPIVOTDATA("[Base_Tarjetas].[Importe]",TDinamica_R!$A$3,
"[Base_Tarjetas].[PERIODO]","[Base_Tarjetas].[PERIODO].&amp;[" &amp; TEXT(L$6,"yyyymm") &amp; "]",
"[Base_Tarjetas].[Metrica]","[Base_Tarjetas].[Metrica].&amp;[" &amp; $A91 &amp; "]",
"[Base_Tarjetas].[SEGMENTO_DESCRIP]","[Base_Tarjetas].[SEGMENTO_DESCRIP].&amp;[" &amp; $C$6 &amp; "]",
"[Base_Tarjetas].[SITUACION]","[Base_Tarjetas].[SITUACION].&amp;[" &amp; $C91 &amp; "]",
"[Base_Tarjetas].[TIPO]","[Base_Tarjetas].[TIPO].&amp;[" &amp; $C$1 &amp; "]")/1000,
0)</f>
        <v>0</v>
      </c>
      <c r="M91" s="8">
        <f>IFERROR(
GETPIVOTDATA("[Base_Tarjetas].[Importe]",TDinamica_R!$A$3,
"[Base_Tarjetas].[PERIODO]","[Base_Tarjetas].[PERIODO].&amp;[" &amp; TEXT(M$6,"yyyymm") &amp; "]",
"[Base_Tarjetas].[Metrica]","[Base_Tarjetas].[Metrica].&amp;[" &amp; $A91 &amp; "]",
"[Base_Tarjetas].[SEGMENTO_DESCRIP]","[Base_Tarjetas].[SEGMENTO_DESCRIP].&amp;[" &amp; $C$6 &amp; "]",
"[Base_Tarjetas].[SITUACION]","[Base_Tarjetas].[SITUACION].&amp;[" &amp; $C91 &amp; "]",
"[Base_Tarjetas].[TIPO]","[Base_Tarjetas].[TIPO].&amp;[" &amp; $C$1 &amp; "]")/1000,
0)</f>
        <v>0</v>
      </c>
      <c r="N91" s="8">
        <f>IFERROR(
GETPIVOTDATA("[Base_Tarjetas].[Importe]",TDinamica_R!$A$3,
"[Base_Tarjetas].[PERIODO]","[Base_Tarjetas].[PERIODO].&amp;[" &amp; TEXT(N$6,"yyyymm") &amp; "]",
"[Base_Tarjetas].[Metrica]","[Base_Tarjetas].[Metrica].&amp;[" &amp; $A91 &amp; "]",
"[Base_Tarjetas].[SEGMENTO_DESCRIP]","[Base_Tarjetas].[SEGMENTO_DESCRIP].&amp;[" &amp; $C$6 &amp; "]",
"[Base_Tarjetas].[SITUACION]","[Base_Tarjetas].[SITUACION].&amp;[" &amp; $C91 &amp; "]",
"[Base_Tarjetas].[TIPO]","[Base_Tarjetas].[TIPO].&amp;[" &amp; $C$1 &amp; "]")/1000,
0)</f>
        <v>0</v>
      </c>
      <c r="O91" s="8">
        <f>IFERROR(
GETPIVOTDATA("[Base_Tarjetas].[Importe]",TDinamica_R!$A$3,
"[Base_Tarjetas].[PERIODO]","[Base_Tarjetas].[PERIODO].&amp;[" &amp; TEXT(O$6,"yyyymm") &amp; "]",
"[Base_Tarjetas].[Metrica]","[Base_Tarjetas].[Metrica].&amp;[" &amp; $A91 &amp; "]",
"[Base_Tarjetas].[SEGMENTO_DESCRIP]","[Base_Tarjetas].[SEGMENTO_DESCRIP].&amp;[" &amp; $C$6 &amp; "]",
"[Base_Tarjetas].[SITUACION]","[Base_Tarjetas].[SITUACION].&amp;[" &amp; $C91 &amp; "]",
"[Base_Tarjetas].[TIPO]","[Base_Tarjetas].[TIPO].&amp;[" &amp; $C$1 &amp; "]")/1000,
0)</f>
        <v>0</v>
      </c>
      <c r="P91" s="8">
        <f>IFERROR(
GETPIVOTDATA("[Base_Tarjetas].[Importe]",TDinamica_R!$A$3,
"[Base_Tarjetas].[PERIODO]","[Base_Tarjetas].[PERIODO].&amp;[" &amp; TEXT(P$6,"yyyymm") &amp; "]",
"[Base_Tarjetas].[Metrica]","[Base_Tarjetas].[Metrica].&amp;[" &amp; $A91 &amp; "]",
"[Base_Tarjetas].[SEGMENTO_DESCRIP]","[Base_Tarjetas].[SEGMENTO_DESCRIP].&amp;[" &amp; $C$6 &amp; "]",
"[Base_Tarjetas].[SITUACION]","[Base_Tarjetas].[SITUACION].&amp;[" &amp; $C91 &amp; "]",
"[Base_Tarjetas].[TIPO]","[Base_Tarjetas].[TIPO].&amp;[" &amp; $C$1 &amp; "]")/1000,
0)</f>
        <v>0</v>
      </c>
      <c r="Q91" s="8">
        <f>IFERROR(
GETPIVOTDATA("[Base_Tarjetas].[Importe]",TDinamica_R!$A$3,
"[Base_Tarjetas].[PERIODO]","[Base_Tarjetas].[PERIODO].&amp;[" &amp; TEXT(Q$6,"yyyymm") &amp; "]",
"[Base_Tarjetas].[Metrica]","[Base_Tarjetas].[Metrica].&amp;[" &amp; $A91 &amp; "]",
"[Base_Tarjetas].[SEGMENTO_DESCRIP]","[Base_Tarjetas].[SEGMENTO_DESCRIP].&amp;[" &amp; $C$6 &amp; "]",
"[Base_Tarjetas].[SITUACION]","[Base_Tarjetas].[SITUACION].&amp;[" &amp; $C91 &amp; "]",
"[Base_Tarjetas].[TIPO]","[Base_Tarjetas].[TIPO].&amp;[" &amp; $C$1 &amp; "]")/1000,
0)</f>
        <v>0</v>
      </c>
      <c r="R91" s="8">
        <f>IFERROR(
GETPIVOTDATA("[Base_Tarjetas].[Importe]",TDinamica_R!$A$3,
"[Base_Tarjetas].[PERIODO]","[Base_Tarjetas].[PERIODO].&amp;[" &amp; TEXT(R$6,"yyyymm") &amp; "]",
"[Base_Tarjetas].[Metrica]","[Base_Tarjetas].[Metrica].&amp;[" &amp; $A91 &amp; "]",
"[Base_Tarjetas].[SEGMENTO_DESCRIP]","[Base_Tarjetas].[SEGMENTO_DESCRIP].&amp;[" &amp; $C$6 &amp; "]",
"[Base_Tarjetas].[SITUACION]","[Base_Tarjetas].[SITUACION].&amp;[" &amp; $C91 &amp; "]",
"[Base_Tarjetas].[TIPO]","[Base_Tarjetas].[TIPO].&amp;[" &amp; $C$1 &amp; "]")/1000,
0)</f>
        <v>0</v>
      </c>
      <c r="S91" s="8">
        <f>IFERROR(
GETPIVOTDATA("[Base_Tarjetas].[Importe]",TDinamica_R!$A$3,
"[Base_Tarjetas].[PERIODO]","[Base_Tarjetas].[PERIODO].&amp;[" &amp; TEXT(S$6,"yyyymm") &amp; "]",
"[Base_Tarjetas].[Metrica]","[Base_Tarjetas].[Metrica].&amp;[" &amp; $A91 &amp; "]",
"[Base_Tarjetas].[SEGMENTO_DESCRIP]","[Base_Tarjetas].[SEGMENTO_DESCRIP].&amp;[" &amp; $C$6 &amp; "]",
"[Base_Tarjetas].[SITUACION]","[Base_Tarjetas].[SITUACION].&amp;[" &amp; $C91 &amp; "]",
"[Base_Tarjetas].[TIPO]","[Base_Tarjetas].[TIPO].&amp;[" &amp; $C$1 &amp; "]")/1000,
0)</f>
        <v>0</v>
      </c>
      <c r="T91" s="8">
        <f>IFERROR(
GETPIVOTDATA("[Base_Tarjetas].[Importe]",TDinamica_R!$A$3,
"[Base_Tarjetas].[PERIODO]","[Base_Tarjetas].[PERIODO].&amp;[" &amp; TEXT(T$6,"yyyymm") &amp; "]",
"[Base_Tarjetas].[Metrica]","[Base_Tarjetas].[Metrica].&amp;[" &amp; $A91 &amp; "]",
"[Base_Tarjetas].[SEGMENTO_DESCRIP]","[Base_Tarjetas].[SEGMENTO_DESCRIP].&amp;[" &amp; $C$6 &amp; "]",
"[Base_Tarjetas].[SITUACION]","[Base_Tarjetas].[SITUACION].&amp;[" &amp; $C91 &amp; "]",
"[Base_Tarjetas].[TIPO]","[Base_Tarjetas].[TIPO].&amp;[" &amp; $C$1 &amp; "]")/1000,
0)</f>
        <v>0</v>
      </c>
      <c r="U91" s="8">
        <f>IFERROR(
GETPIVOTDATA("[Base_Tarjetas].[Importe]",TDinamica_R!$A$3,
"[Base_Tarjetas].[PERIODO]","[Base_Tarjetas].[PERIODO].&amp;[" &amp; TEXT(U$6,"yyyymm") &amp; "]",
"[Base_Tarjetas].[Metrica]","[Base_Tarjetas].[Metrica].&amp;[" &amp; $A91 &amp; "]",
"[Base_Tarjetas].[SEGMENTO_DESCRIP]","[Base_Tarjetas].[SEGMENTO_DESCRIP].&amp;[" &amp; $C$6 &amp; "]",
"[Base_Tarjetas].[SITUACION]","[Base_Tarjetas].[SITUACION].&amp;[" &amp; $C91 &amp; "]",
"[Base_Tarjetas].[TIPO]","[Base_Tarjetas].[TIPO].&amp;[" &amp; $C$1 &amp; "]")/1000,
0)</f>
        <v>0</v>
      </c>
      <c r="V91" s="8">
        <f>IFERROR(
GETPIVOTDATA("[Base_Tarjetas].[Importe]",TDinamica_R!$A$3,
"[Base_Tarjetas].[PERIODO]","[Base_Tarjetas].[PERIODO].&amp;[" &amp; TEXT(V$6,"yyyymm") &amp; "]",
"[Base_Tarjetas].[Metrica]","[Base_Tarjetas].[Metrica].&amp;[" &amp; $A91 &amp; "]",
"[Base_Tarjetas].[SEGMENTO_DESCRIP]","[Base_Tarjetas].[SEGMENTO_DESCRIP].&amp;[" &amp; $C$6 &amp; "]",
"[Base_Tarjetas].[SITUACION]","[Base_Tarjetas].[SITUACION].&amp;[" &amp; $C91 &amp; "]",
"[Base_Tarjetas].[TIPO]","[Base_Tarjetas].[TIPO].&amp;[" &amp; $C$1 &amp; "]")/1000,
0)</f>
        <v>0</v>
      </c>
      <c r="W91" s="8">
        <f>IFERROR(
GETPIVOTDATA("[Base_Tarjetas].[Importe]",TDinamica_R!$A$3,
"[Base_Tarjetas].[PERIODO]","[Base_Tarjetas].[PERIODO].&amp;[" &amp; TEXT(W$6,"yyyymm") &amp; "]",
"[Base_Tarjetas].[Metrica]","[Base_Tarjetas].[Metrica].&amp;[" &amp; $A91 &amp; "]",
"[Base_Tarjetas].[SEGMENTO_DESCRIP]","[Base_Tarjetas].[SEGMENTO_DESCRIP].&amp;[" &amp; $C$6 &amp; "]",
"[Base_Tarjetas].[SITUACION]","[Base_Tarjetas].[SITUACION].&amp;[" &amp; $C91 &amp; "]",
"[Base_Tarjetas].[TIPO]","[Base_Tarjetas].[TIPO].&amp;[" &amp; $C$1 &amp; "]")/1000,
0)</f>
        <v>0</v>
      </c>
      <c r="X91" s="8">
        <f>IFERROR(
GETPIVOTDATA("[Base_Tarjetas].[Importe]",TDinamica_R!$A$3,
"[Base_Tarjetas].[PERIODO]","[Base_Tarjetas].[PERIODO].&amp;[" &amp; TEXT(X$6,"yyyymm") &amp; "]",
"[Base_Tarjetas].[Metrica]","[Base_Tarjetas].[Metrica].&amp;[" &amp; $A91 &amp; "]",
"[Base_Tarjetas].[SEGMENTO_DESCRIP]","[Base_Tarjetas].[SEGMENTO_DESCRIP].&amp;[" &amp; $C$6 &amp; "]",
"[Base_Tarjetas].[SITUACION]","[Base_Tarjetas].[SITUACION].&amp;[" &amp; $C91 &amp; "]",
"[Base_Tarjetas].[TIPO]","[Base_Tarjetas].[TIPO].&amp;[" &amp; $C$1 &amp; "]")/1000,
0)</f>
        <v>0</v>
      </c>
      <c r="Y91" s="8">
        <f>IFERROR(
GETPIVOTDATA("[Base_Tarjetas].[Importe]",TDinamica_R!$A$3,
"[Base_Tarjetas].[PERIODO]","[Base_Tarjetas].[PERIODO].&amp;[" &amp; TEXT(Y$6,"yyyymm") &amp; "]",
"[Base_Tarjetas].[Metrica]","[Base_Tarjetas].[Metrica].&amp;[" &amp; $A91 &amp; "]",
"[Base_Tarjetas].[SEGMENTO_DESCRIP]","[Base_Tarjetas].[SEGMENTO_DESCRIP].&amp;[" &amp; $C$6 &amp; "]",
"[Base_Tarjetas].[SITUACION]","[Base_Tarjetas].[SITUACION].&amp;[" &amp; $C91 &amp; "]",
"[Base_Tarjetas].[TIPO]","[Base_Tarjetas].[TIPO].&amp;[" &amp; $C$1 &amp; "]")/1000,
0)</f>
        <v>0</v>
      </c>
      <c r="Z91" s="8">
        <f>IFERROR(
GETPIVOTDATA("[Base_Tarjetas].[Importe]",TDinamica_R!$A$3,
"[Base_Tarjetas].[PERIODO]","[Base_Tarjetas].[PERIODO].&amp;[" &amp; TEXT(Z$6,"yyyymm") &amp; "]",
"[Base_Tarjetas].[Metrica]","[Base_Tarjetas].[Metrica].&amp;[" &amp; $A91 &amp; "]",
"[Base_Tarjetas].[SEGMENTO_DESCRIP]","[Base_Tarjetas].[SEGMENTO_DESCRIP].&amp;[" &amp; $C$6 &amp; "]",
"[Base_Tarjetas].[SITUACION]","[Base_Tarjetas].[SITUACION].&amp;[" &amp; $C91 &amp; "]",
"[Base_Tarjetas].[TIPO]","[Base_Tarjetas].[TIPO].&amp;[" &amp; $C$1 &amp; "]")/1000,
0)</f>
        <v>0</v>
      </c>
      <c r="AA91" s="8">
        <f>IFERROR(
GETPIVOTDATA("[Base_Tarjetas].[Importe]",TDinamica_R!$A$3,
"[Base_Tarjetas].[PERIODO]","[Base_Tarjetas].[PERIODO].&amp;[" &amp; TEXT(AA$6,"yyyymm") &amp; "]",
"[Base_Tarjetas].[Metrica]","[Base_Tarjetas].[Metrica].&amp;[" &amp; $A91 &amp; "]",
"[Base_Tarjetas].[SEGMENTO_DESCRIP]","[Base_Tarjetas].[SEGMENTO_DESCRIP].&amp;[" &amp; $C$6 &amp; "]",
"[Base_Tarjetas].[SITUACION]","[Base_Tarjetas].[SITUACION].&amp;[" &amp; $C91 &amp; "]",
"[Base_Tarjetas].[TIPO]","[Base_Tarjetas].[TIPO].&amp;[" &amp; $C$1 &amp; "]")/1000,
0)</f>
        <v>0</v>
      </c>
      <c r="AB91" s="8">
        <f>IFERROR(
GETPIVOTDATA("[Base_Tarjetas].[Importe]",TDinamica_R!$A$3,
"[Base_Tarjetas].[PERIODO]","[Base_Tarjetas].[PERIODO].&amp;[" &amp; TEXT(AB$6,"yyyymm") &amp; "]",
"[Base_Tarjetas].[Metrica]","[Base_Tarjetas].[Metrica].&amp;[" &amp; $A91 &amp; "]",
"[Base_Tarjetas].[SEGMENTO_DESCRIP]","[Base_Tarjetas].[SEGMENTO_DESCRIP].&amp;[" &amp; $C$6 &amp; "]",
"[Base_Tarjetas].[SITUACION]","[Base_Tarjetas].[SITUACION].&amp;[" &amp; $C91 &amp; "]",
"[Base_Tarjetas].[TIPO]","[Base_Tarjetas].[TIPO].&amp;[" &amp; $C$1 &amp; "]")/1000,
0)</f>
        <v>0</v>
      </c>
      <c r="AC91" s="8">
        <f>IFERROR(
GETPIVOTDATA("[Base_Tarjetas].[Importe]",TDinamica_R!$A$3,
"[Base_Tarjetas].[PERIODO]","[Base_Tarjetas].[PERIODO].&amp;[" &amp; TEXT(AC$6,"yyyymm") &amp; "]",
"[Base_Tarjetas].[Metrica]","[Base_Tarjetas].[Metrica].&amp;[" &amp; $A91 &amp; "]",
"[Base_Tarjetas].[SEGMENTO_DESCRIP]","[Base_Tarjetas].[SEGMENTO_DESCRIP].&amp;[" &amp; $C$6 &amp; "]",
"[Base_Tarjetas].[SITUACION]","[Base_Tarjetas].[SITUACION].&amp;[" &amp; $C91 &amp; "]",
"[Base_Tarjetas].[TIPO]","[Base_Tarjetas].[TIPO].&amp;[" &amp; $C$1 &amp; "]")/1000,
0)</f>
        <v>0</v>
      </c>
      <c r="AD91" s="8">
        <f>IFERROR(
GETPIVOTDATA("[Base_Tarjetas].[Importe]",TDinamica_R!$A$3,
"[Base_Tarjetas].[PERIODO]","[Base_Tarjetas].[PERIODO].&amp;[" &amp; TEXT(AD$6,"yyyymm") &amp; "]",
"[Base_Tarjetas].[Metrica]","[Base_Tarjetas].[Metrica].&amp;[" &amp; $A91 &amp; "]",
"[Base_Tarjetas].[SEGMENTO_DESCRIP]","[Base_Tarjetas].[SEGMENTO_DESCRIP].&amp;[" &amp; $C$6 &amp; "]",
"[Base_Tarjetas].[SITUACION]","[Base_Tarjetas].[SITUACION].&amp;[" &amp; $C91 &amp; "]",
"[Base_Tarjetas].[TIPO]","[Base_Tarjetas].[TIPO].&amp;[" &amp; $C$1 &amp; "]")/1000,
0)</f>
        <v>0</v>
      </c>
      <c r="AE91" s="8">
        <f>IFERROR(
GETPIVOTDATA("[Base_Tarjetas].[Importe]",TDinamica_R!$A$3,
"[Base_Tarjetas].[PERIODO]","[Base_Tarjetas].[PERIODO].&amp;[" &amp; TEXT(AE$6,"yyyymm") &amp; "]",
"[Base_Tarjetas].[Metrica]","[Base_Tarjetas].[Metrica].&amp;[" &amp; $A91 &amp; "]",
"[Base_Tarjetas].[SEGMENTO_DESCRIP]","[Base_Tarjetas].[SEGMENTO_DESCRIP].&amp;[" &amp; $C$6 &amp; "]",
"[Base_Tarjetas].[SITUACION]","[Base_Tarjetas].[SITUACION].&amp;[" &amp; $C91 &amp; "]",
"[Base_Tarjetas].[TIPO]","[Base_Tarjetas].[TIPO].&amp;[" &amp; $C$1 &amp; "]")/1000,
0)</f>
        <v>0</v>
      </c>
      <c r="AF91" s="8">
        <f>IFERROR(
GETPIVOTDATA("[Base_Tarjetas].[Importe]",TDinamica_R!$A$3,
"[Base_Tarjetas].[PERIODO]","[Base_Tarjetas].[PERIODO].&amp;[" &amp; TEXT(AF$6,"yyyymm") &amp; "]",
"[Base_Tarjetas].[Metrica]","[Base_Tarjetas].[Metrica].&amp;[" &amp; $A91 &amp; "]",
"[Base_Tarjetas].[SEGMENTO_DESCRIP]","[Base_Tarjetas].[SEGMENTO_DESCRIP].&amp;[" &amp; $C$6 &amp; "]",
"[Base_Tarjetas].[SITUACION]","[Base_Tarjetas].[SITUACION].&amp;[" &amp; $C91 &amp; "]",
"[Base_Tarjetas].[TIPO]","[Base_Tarjetas].[TIPO].&amp;[" &amp; $C$1 &amp; "]")/1000,
0)</f>
        <v>0</v>
      </c>
      <c r="AG91" s="8">
        <f>IFERROR(
GETPIVOTDATA("[Base_Tarjetas].[Importe]",TDinamica_R!$A$3,
"[Base_Tarjetas].[PERIODO]","[Base_Tarjetas].[PERIODO].&amp;[" &amp; TEXT(AG$6,"yyyymm") &amp; "]",
"[Base_Tarjetas].[Metrica]","[Base_Tarjetas].[Metrica].&amp;[" &amp; $A91 &amp; "]",
"[Base_Tarjetas].[SEGMENTO_DESCRIP]","[Base_Tarjetas].[SEGMENTO_DESCRIP].&amp;[" &amp; $C$6 &amp; "]",
"[Base_Tarjetas].[SITUACION]","[Base_Tarjetas].[SITUACION].&amp;[" &amp; $C91 &amp; "]",
"[Base_Tarjetas].[TIPO]","[Base_Tarjetas].[TIPO].&amp;[" &amp; $C$1 &amp; "]")/1000,
0)</f>
        <v>0</v>
      </c>
      <c r="AH91" s="8">
        <f>IFERROR(
GETPIVOTDATA("[Base_Tarjetas].[Importe]",TDinamica_R!$A$3,
"[Base_Tarjetas].[PERIODO]","[Base_Tarjetas].[PERIODO].&amp;[" &amp; TEXT(AH$6,"yyyymm") &amp; "]",
"[Base_Tarjetas].[Metrica]","[Base_Tarjetas].[Metrica].&amp;[" &amp; $A91 &amp; "]",
"[Base_Tarjetas].[SEGMENTO_DESCRIP]","[Base_Tarjetas].[SEGMENTO_DESCRIP].&amp;[" &amp; $C$6 &amp; "]",
"[Base_Tarjetas].[SITUACION]","[Base_Tarjetas].[SITUACION].&amp;[" &amp; $C91 &amp; "]",
"[Base_Tarjetas].[TIPO]","[Base_Tarjetas].[TIPO].&amp;[" &amp; $C$1 &amp; "]")/1000,
0)</f>
        <v>0</v>
      </c>
      <c r="AI91" s="8">
        <f>IFERROR(
GETPIVOTDATA("[Base_Tarjetas].[Importe]",TDinamica_R!$A$3,
"[Base_Tarjetas].[PERIODO]","[Base_Tarjetas].[PERIODO].&amp;[" &amp; TEXT(AI$6,"yyyymm") &amp; "]",
"[Base_Tarjetas].[Metrica]","[Base_Tarjetas].[Metrica].&amp;[" &amp; $A91 &amp; "]",
"[Base_Tarjetas].[SEGMENTO_DESCRIP]","[Base_Tarjetas].[SEGMENTO_DESCRIP].&amp;[" &amp; $C$6 &amp; "]",
"[Base_Tarjetas].[SITUACION]","[Base_Tarjetas].[SITUACION].&amp;[" &amp; $C91 &amp; "]",
"[Base_Tarjetas].[TIPO]","[Base_Tarjetas].[TIPO].&amp;[" &amp; $C$1 &amp; "]")/1000,
0)</f>
        <v>0</v>
      </c>
      <c r="AJ91" s="8">
        <f>IFERROR(
GETPIVOTDATA("[Base_Tarjetas].[Importe]",TDinamica_R!$A$3,
"[Base_Tarjetas].[PERIODO]","[Base_Tarjetas].[PERIODO].&amp;[" &amp; TEXT(AJ$6,"yyyymm") &amp; "]",
"[Base_Tarjetas].[Metrica]","[Base_Tarjetas].[Metrica].&amp;[" &amp; $A91 &amp; "]",
"[Base_Tarjetas].[SEGMENTO_DESCRIP]","[Base_Tarjetas].[SEGMENTO_DESCRIP].&amp;[" &amp; $C$6 &amp; "]",
"[Base_Tarjetas].[SITUACION]","[Base_Tarjetas].[SITUACION].&amp;[" &amp; $C91 &amp; "]",
"[Base_Tarjetas].[TIPO]","[Base_Tarjetas].[TIPO].&amp;[" &amp; $C$1 &amp; "]")/1000,
0)</f>
        <v>0</v>
      </c>
      <c r="AK91" s="8">
        <f>IFERROR(
GETPIVOTDATA("[Base_Tarjetas].[Importe]",TDinamica_R!$A$3,
"[Base_Tarjetas].[PERIODO]","[Base_Tarjetas].[PERIODO].&amp;[" &amp; TEXT(AK$6,"yyyymm") &amp; "]",
"[Base_Tarjetas].[Metrica]","[Base_Tarjetas].[Metrica].&amp;[" &amp; $A91 &amp; "]",
"[Base_Tarjetas].[SEGMENTO_DESCRIP]","[Base_Tarjetas].[SEGMENTO_DESCRIP].&amp;[" &amp; $C$6 &amp; "]",
"[Base_Tarjetas].[SITUACION]","[Base_Tarjetas].[SITUACION].&amp;[" &amp; $C91 &amp; "]",
"[Base_Tarjetas].[TIPO]","[Base_Tarjetas].[TIPO].&amp;[" &amp; $C$1 &amp; "]")/1000,
0)</f>
        <v>0</v>
      </c>
      <c r="AL91" s="8">
        <f>IFERROR(
GETPIVOTDATA("[Base_Tarjetas].[Importe]",TDinamica_R!$A$3,
"[Base_Tarjetas].[PERIODO]","[Base_Tarjetas].[PERIODO].&amp;[" &amp; TEXT(AL$6,"yyyymm") &amp; "]",
"[Base_Tarjetas].[Metrica]","[Base_Tarjetas].[Metrica].&amp;[" &amp; $A91 &amp; "]",
"[Base_Tarjetas].[SEGMENTO_DESCRIP]","[Base_Tarjetas].[SEGMENTO_DESCRIP].&amp;[" &amp; $C$6 &amp; "]",
"[Base_Tarjetas].[SITUACION]","[Base_Tarjetas].[SITUACION].&amp;[" &amp; $C91 &amp; "]",
"[Base_Tarjetas].[TIPO]","[Base_Tarjetas].[TIPO].&amp;[" &amp; $C$1 &amp; "]")/1000,
0)</f>
        <v>0</v>
      </c>
      <c r="AM91" s="8">
        <f>IFERROR(
GETPIVOTDATA("[Base_Tarjetas].[Importe]",TDinamica_R!$A$3,
"[Base_Tarjetas].[PERIODO]","[Base_Tarjetas].[PERIODO].&amp;[" &amp; TEXT(AM$6,"yyyymm") &amp; "]",
"[Base_Tarjetas].[Metrica]","[Base_Tarjetas].[Metrica].&amp;[" &amp; $A91 &amp; "]",
"[Base_Tarjetas].[SEGMENTO_DESCRIP]","[Base_Tarjetas].[SEGMENTO_DESCRIP].&amp;[" &amp; $C$6 &amp; "]",
"[Base_Tarjetas].[SITUACION]","[Base_Tarjetas].[SITUACION].&amp;[" &amp; $C91 &amp; "]",
"[Base_Tarjetas].[TIPO]","[Base_Tarjetas].[TIPO].&amp;[" &amp; $C$1 &amp; "]")/1000,
0)</f>
        <v>0</v>
      </c>
      <c r="AN91" s="8">
        <f>IFERROR(
GETPIVOTDATA("[Base_Tarjetas].[Importe]",TDinamica_R!$A$3,
"[Base_Tarjetas].[PERIODO]","[Base_Tarjetas].[PERIODO].&amp;[" &amp; TEXT(AN$6,"yyyymm") &amp; "]",
"[Base_Tarjetas].[Metrica]","[Base_Tarjetas].[Metrica].&amp;[" &amp; $A91 &amp; "]",
"[Base_Tarjetas].[SEGMENTO_DESCRIP]","[Base_Tarjetas].[SEGMENTO_DESCRIP].&amp;[" &amp; $C$6 &amp; "]",
"[Base_Tarjetas].[SITUACION]","[Base_Tarjetas].[SITUACION].&amp;[" &amp; $C91 &amp; "]",
"[Base_Tarjetas].[TIPO]","[Base_Tarjetas].[TIPO].&amp;[" &amp; $C$1 &amp; "]")/1000,
0)</f>
        <v>0</v>
      </c>
      <c r="AO91" s="8">
        <f>IFERROR(
GETPIVOTDATA("[Base_Tarjetas].[Importe]",TDinamica_R!$A$3,
"[Base_Tarjetas].[PERIODO]","[Base_Tarjetas].[PERIODO].&amp;[" &amp; TEXT(AO$6,"yyyymm") &amp; "]",
"[Base_Tarjetas].[Metrica]","[Base_Tarjetas].[Metrica].&amp;[" &amp; $A91 &amp; "]",
"[Base_Tarjetas].[SEGMENTO_DESCRIP]","[Base_Tarjetas].[SEGMENTO_DESCRIP].&amp;[" &amp; $C$6 &amp; "]",
"[Base_Tarjetas].[SITUACION]","[Base_Tarjetas].[SITUACION].&amp;[" &amp; $C91 &amp; "]",
"[Base_Tarjetas].[TIPO]","[Base_Tarjetas].[TIPO].&amp;[" &amp; $C$1 &amp; "]")/1000,
0)</f>
        <v>0</v>
      </c>
      <c r="AP91" s="8">
        <f>IFERROR(
GETPIVOTDATA("[Base_Tarjetas].[Importe]",TDinamica_R!$A$3,
"[Base_Tarjetas].[PERIODO]","[Base_Tarjetas].[PERIODO].&amp;[" &amp; TEXT(AP$6,"yyyymm") &amp; "]",
"[Base_Tarjetas].[Metrica]","[Base_Tarjetas].[Metrica].&amp;[" &amp; $A91 &amp; "]",
"[Base_Tarjetas].[SEGMENTO_DESCRIP]","[Base_Tarjetas].[SEGMENTO_DESCRIP].&amp;[" &amp; $C$6 &amp; "]",
"[Base_Tarjetas].[SITUACION]","[Base_Tarjetas].[SITUACION].&amp;[" &amp; $C91 &amp; "]",
"[Base_Tarjetas].[TIPO]","[Base_Tarjetas].[TIPO].&amp;[" &amp; $C$1 &amp; "]")/1000,
0)</f>
        <v>0</v>
      </c>
      <c r="AQ91" s="8">
        <f>IFERROR(
GETPIVOTDATA("[Base_Tarjetas].[Importe]",TDinamica_R!$A$3,
"[Base_Tarjetas].[PERIODO]","[Base_Tarjetas].[PERIODO].&amp;[" &amp; TEXT(AQ$6,"yyyymm") &amp; "]",
"[Base_Tarjetas].[Metrica]","[Base_Tarjetas].[Metrica].&amp;[" &amp; $A91 &amp; "]",
"[Base_Tarjetas].[SEGMENTO_DESCRIP]","[Base_Tarjetas].[SEGMENTO_DESCRIP].&amp;[" &amp; $C$6 &amp; "]",
"[Base_Tarjetas].[SITUACION]","[Base_Tarjetas].[SITUACION].&amp;[" &amp; $C91 &amp; "]",
"[Base_Tarjetas].[TIPO]","[Base_Tarjetas].[TIPO].&amp;[" &amp; $C$1 &amp; "]")/1000,
0)</f>
        <v>0</v>
      </c>
      <c r="AR91" s="8">
        <f>IFERROR(
GETPIVOTDATA("[Base_Tarjetas].[Importe]",TDinamica_R!$A$3,
"[Base_Tarjetas].[PERIODO]","[Base_Tarjetas].[PERIODO].&amp;[" &amp; TEXT(AR$6,"yyyymm") &amp; "]",
"[Base_Tarjetas].[Metrica]","[Base_Tarjetas].[Metrica].&amp;[" &amp; $A91 &amp; "]",
"[Base_Tarjetas].[SEGMENTO_DESCRIP]","[Base_Tarjetas].[SEGMENTO_DESCRIP].&amp;[" &amp; $C$6 &amp; "]",
"[Base_Tarjetas].[SITUACION]","[Base_Tarjetas].[SITUACION].&amp;[" &amp; $C91 &amp; "]",
"[Base_Tarjetas].[TIPO]","[Base_Tarjetas].[TIPO].&amp;[" &amp; $C$1 &amp; "]")/1000,
0)</f>
        <v>0</v>
      </c>
      <c r="AS91" s="8">
        <f>IFERROR(
GETPIVOTDATA("[Base_Tarjetas].[Importe]",TDinamica_R!$A$3,
"[Base_Tarjetas].[PERIODO]","[Base_Tarjetas].[PERIODO].&amp;[" &amp; TEXT(AS$6,"yyyymm") &amp; "]",
"[Base_Tarjetas].[Metrica]","[Base_Tarjetas].[Metrica].&amp;[" &amp; $A91 &amp; "]",
"[Base_Tarjetas].[SEGMENTO_DESCRIP]","[Base_Tarjetas].[SEGMENTO_DESCRIP].&amp;[" &amp; $C$6 &amp; "]",
"[Base_Tarjetas].[SITUACION]","[Base_Tarjetas].[SITUACION].&amp;[" &amp; $C91 &amp; "]",
"[Base_Tarjetas].[TIPO]","[Base_Tarjetas].[TIPO].&amp;[" &amp; $C$1 &amp; "]")/1000,
0)</f>
        <v>0</v>
      </c>
      <c r="AT91" s="8">
        <f>IFERROR(
GETPIVOTDATA("[Base_Tarjetas].[Importe]",TDinamica_R!$A$3,
"[Base_Tarjetas].[PERIODO]","[Base_Tarjetas].[PERIODO].&amp;[" &amp; TEXT(AT$6,"yyyymm") &amp; "]",
"[Base_Tarjetas].[Metrica]","[Base_Tarjetas].[Metrica].&amp;[" &amp; $A91 &amp; "]",
"[Base_Tarjetas].[SEGMENTO_DESCRIP]","[Base_Tarjetas].[SEGMENTO_DESCRIP].&amp;[" &amp; $C$6 &amp; "]",
"[Base_Tarjetas].[SITUACION]","[Base_Tarjetas].[SITUACION].&amp;[" &amp; $C91 &amp; "]",
"[Base_Tarjetas].[TIPO]","[Base_Tarjetas].[TIPO].&amp;[" &amp; $C$1 &amp; "]")/1000,
0)</f>
        <v>0</v>
      </c>
      <c r="AU91" s="8">
        <f>IFERROR(
GETPIVOTDATA("[Base_Tarjetas].[Importe]",TDinamica_R!$A$3,
"[Base_Tarjetas].[PERIODO]","[Base_Tarjetas].[PERIODO].&amp;[" &amp; TEXT(AU$6,"yyyymm") &amp; "]",
"[Base_Tarjetas].[Metrica]","[Base_Tarjetas].[Metrica].&amp;[" &amp; $A91 &amp; "]",
"[Base_Tarjetas].[SEGMENTO_DESCRIP]","[Base_Tarjetas].[SEGMENTO_DESCRIP].&amp;[" &amp; $C$6 &amp; "]",
"[Base_Tarjetas].[SITUACION]","[Base_Tarjetas].[SITUACION].&amp;[" &amp; $C91 &amp; "]",
"[Base_Tarjetas].[TIPO]","[Base_Tarjetas].[TIPO].&amp;[" &amp; $C$1 &amp; "]")/1000,
0)</f>
        <v>0</v>
      </c>
      <c r="AV91" s="8">
        <f>IFERROR(
GETPIVOTDATA("[Base_Tarjetas].[Importe]",TDinamica_R!$A$3,
"[Base_Tarjetas].[PERIODO]","[Base_Tarjetas].[PERIODO].&amp;[" &amp; TEXT(AV$6,"yyyymm") &amp; "]",
"[Base_Tarjetas].[Metrica]","[Base_Tarjetas].[Metrica].&amp;[" &amp; $A91 &amp; "]",
"[Base_Tarjetas].[SEGMENTO_DESCRIP]","[Base_Tarjetas].[SEGMENTO_DESCRIP].&amp;[" &amp; $C$6 &amp; "]",
"[Base_Tarjetas].[SITUACION]","[Base_Tarjetas].[SITUACION].&amp;[" &amp; $C91 &amp; "]",
"[Base_Tarjetas].[TIPO]","[Base_Tarjetas].[TIPO].&amp;[" &amp; $C$1 &amp; "]")/1000,
0)</f>
        <v>0</v>
      </c>
      <c r="AW91" s="8">
        <f>IFERROR(
GETPIVOTDATA("[Base_Tarjetas].[Importe]",TDinamica_R!$A$3,
"[Base_Tarjetas].[PERIODO]","[Base_Tarjetas].[PERIODO].&amp;[" &amp; TEXT(AW$6,"yyyymm") &amp; "]",
"[Base_Tarjetas].[Metrica]","[Base_Tarjetas].[Metrica].&amp;[" &amp; $A91 &amp; "]",
"[Base_Tarjetas].[SEGMENTO_DESCRIP]","[Base_Tarjetas].[SEGMENTO_DESCRIP].&amp;[" &amp; $C$6 &amp; "]",
"[Base_Tarjetas].[SITUACION]","[Base_Tarjetas].[SITUACION].&amp;[" &amp; $C91 &amp; "]",
"[Base_Tarjetas].[TIPO]","[Base_Tarjetas].[TIPO].&amp;[" &amp; $C$1 &amp; "]")/1000,
0)</f>
        <v>0</v>
      </c>
      <c r="AX91" s="8">
        <f>IFERROR(
GETPIVOTDATA("[Base_Tarjetas].[Importe]",TDinamica_R!$A$3,
"[Base_Tarjetas].[PERIODO]","[Base_Tarjetas].[PERIODO].&amp;[" &amp; TEXT(AX$6,"yyyymm") &amp; "]",
"[Base_Tarjetas].[Metrica]","[Base_Tarjetas].[Metrica].&amp;[" &amp; $A91 &amp; "]",
"[Base_Tarjetas].[SEGMENTO_DESCRIP]","[Base_Tarjetas].[SEGMENTO_DESCRIP].&amp;[" &amp; $C$6 &amp; "]",
"[Base_Tarjetas].[SITUACION]","[Base_Tarjetas].[SITUACION].&amp;[" &amp; $C91 &amp; "]",
"[Base_Tarjetas].[TIPO]","[Base_Tarjetas].[TIPO].&amp;[" &amp; $C$1 &amp; "]")/1000,
0)</f>
        <v>0</v>
      </c>
      <c r="AY91" s="8">
        <f>IFERROR(
GETPIVOTDATA("[Base_Tarjetas].[Importe]",TDinamica_R!$A$3,
"[Base_Tarjetas].[PERIODO]","[Base_Tarjetas].[PERIODO].&amp;[" &amp; TEXT(AY$6,"yyyymm") &amp; "]",
"[Base_Tarjetas].[Metrica]","[Base_Tarjetas].[Metrica].&amp;[" &amp; $A91 &amp; "]",
"[Base_Tarjetas].[SEGMENTO_DESCRIP]","[Base_Tarjetas].[SEGMENTO_DESCRIP].&amp;[" &amp; $C$6 &amp; "]",
"[Base_Tarjetas].[SITUACION]","[Base_Tarjetas].[SITUACION].&amp;[" &amp; $C91 &amp; "]",
"[Base_Tarjetas].[TIPO]","[Base_Tarjetas].[TIPO].&amp;[" &amp; $C$1 &amp; "]")/1000,
0)</f>
        <v>0</v>
      </c>
      <c r="AZ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TEXT(AZ$6,"yyyymm") &amp; "]"),
0)</f>
        <v>0</v>
      </c>
      <c r="BA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TEXT(BA$6,"yyyymm") &amp; "]"),
0)</f>
        <v>0</v>
      </c>
      <c r="BB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TEXT(BB$6,"yyyymm") &amp; "]"),
0)</f>
        <v>0</v>
      </c>
      <c r="BC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TEXT(BC$6,"yyyymm") &amp; "]"),
0)</f>
        <v>0</v>
      </c>
      <c r="BD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TEXT(BD$6,"yyyymm") &amp; "]"),
0)</f>
        <v>0</v>
      </c>
      <c r="BE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TEXT(BE$6,"yyyymm") &amp; "]"),
0)</f>
        <v>0</v>
      </c>
      <c r="BF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TEXT(BF$6,"yyyymm") &amp; "]"),
0)</f>
        <v>0</v>
      </c>
      <c r="BG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TEXT(BG$6,"yyyymm") &amp; "]"),
0)</f>
        <v>0</v>
      </c>
      <c r="BH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TEXT(BH$6,"yyyymm") &amp; "]"),
0)</f>
        <v>0</v>
      </c>
      <c r="BI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TEXT(BI$6,"yyyymm") &amp; "]"),
0)</f>
        <v>0</v>
      </c>
      <c r="BJ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TEXT(BJ$6,"yyyymm") &amp; "]"),
0)</f>
        <v>0</v>
      </c>
      <c r="BK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TEXT(BK$6,"yyyymm") &amp; "]"),
0)</f>
        <v>0</v>
      </c>
      <c r="BO91" s="24">
        <f t="shared" ref="BO91:BT92" si="56">SUMIFS($D91:$BM91,$D$6:$BM$6,"&gt;="&amp;BO$2,$D$6:$BM$6,"&lt;="&amp;BO$6,$D$5:$BM$5,BO$5)</f>
        <v>0</v>
      </c>
      <c r="BP91" s="24">
        <f t="shared" si="56"/>
        <v>0</v>
      </c>
      <c r="BQ91" s="24">
        <f t="shared" si="56"/>
        <v>0</v>
      </c>
      <c r="BR91" s="24">
        <f t="shared" si="56"/>
        <v>0</v>
      </c>
      <c r="BS91" s="24">
        <f t="shared" si="56"/>
        <v>0</v>
      </c>
      <c r="BT91" s="24">
        <f t="shared" si="56"/>
        <v>0</v>
      </c>
    </row>
    <row r="92" spans="1:72" hidden="1" outlineLevel="1" x14ac:dyDescent="0.25">
      <c r="A92" s="11" t="s">
        <v>44</v>
      </c>
      <c r="C92" s="2" t="s">
        <v>12</v>
      </c>
      <c r="D92" s="8">
        <f>IFERROR(
GETPIVOTDATA("[Base_Tarjetas].[Importe]",TDinamica_R!$A$3,
"[Base_Tarjetas].[PERIODO]","[Base_Tarjetas].[PERIODO].&amp;[" &amp; TEXT(D$6,"yyyymm") &amp; "]",
"[Base_Tarjetas].[Metrica]","[Base_Tarjetas].[Metrica].&amp;[" &amp; $A92 &amp; "]",
"[Base_Tarjetas].[SEGMENTO_DESCRIP]","[Base_Tarjetas].[SEGMENTO_DESCRIP].&amp;[" &amp; $C$6 &amp; "]",
"[Base_Tarjetas].[SITUACION]","[Base_Tarjetas].[SITUACION].&amp;[" &amp; $C92 &amp; "]",
"[Base_Tarjetas].[TIPO]","[Base_Tarjetas].[TIPO].&amp;[" &amp; $C$1 &amp; "]")/1000,
0)</f>
        <v>0</v>
      </c>
      <c r="E92" s="8">
        <f>IFERROR(
GETPIVOTDATA("[Base_Tarjetas].[Importe]",TDinamica_R!$A$3,
"[Base_Tarjetas].[PERIODO]","[Base_Tarjetas].[PERIODO].&amp;[" &amp; TEXT(E$6,"yyyymm") &amp; "]",
"[Base_Tarjetas].[Metrica]","[Base_Tarjetas].[Metrica].&amp;[" &amp; $A92 &amp; "]",
"[Base_Tarjetas].[SEGMENTO_DESCRIP]","[Base_Tarjetas].[SEGMENTO_DESCRIP].&amp;[" &amp; $C$6 &amp; "]",
"[Base_Tarjetas].[SITUACION]","[Base_Tarjetas].[SITUACION].&amp;[" &amp; $C92 &amp; "]",
"[Base_Tarjetas].[TIPO]","[Base_Tarjetas].[TIPO].&amp;[" &amp; $C$1 &amp; "]")/1000,
0)</f>
        <v>0</v>
      </c>
      <c r="F92" s="8">
        <f>IFERROR(
GETPIVOTDATA("[Base_Tarjetas].[Importe]",TDinamica_R!$A$3,
"[Base_Tarjetas].[PERIODO]","[Base_Tarjetas].[PERIODO].&amp;[" &amp; TEXT(F$6,"yyyymm") &amp; "]",
"[Base_Tarjetas].[Metrica]","[Base_Tarjetas].[Metrica].&amp;[" &amp; $A92 &amp; "]",
"[Base_Tarjetas].[SEGMENTO_DESCRIP]","[Base_Tarjetas].[SEGMENTO_DESCRIP].&amp;[" &amp; $C$6 &amp; "]",
"[Base_Tarjetas].[SITUACION]","[Base_Tarjetas].[SITUACION].&amp;[" &amp; $C92 &amp; "]",
"[Base_Tarjetas].[TIPO]","[Base_Tarjetas].[TIPO].&amp;[" &amp; $C$1 &amp; "]")/1000,
0)</f>
        <v>0</v>
      </c>
      <c r="G92" s="8">
        <f>IFERROR(
GETPIVOTDATA("[Base_Tarjetas].[Importe]",TDinamica_R!$A$3,
"[Base_Tarjetas].[PERIODO]","[Base_Tarjetas].[PERIODO].&amp;[" &amp; TEXT(G$6,"yyyymm") &amp; "]",
"[Base_Tarjetas].[Metrica]","[Base_Tarjetas].[Metrica].&amp;[" &amp; $A92 &amp; "]",
"[Base_Tarjetas].[SEGMENTO_DESCRIP]","[Base_Tarjetas].[SEGMENTO_DESCRIP].&amp;[" &amp; $C$6 &amp; "]",
"[Base_Tarjetas].[SITUACION]","[Base_Tarjetas].[SITUACION].&amp;[" &amp; $C92 &amp; "]",
"[Base_Tarjetas].[TIPO]","[Base_Tarjetas].[TIPO].&amp;[" &amp; $C$1 &amp; "]")/1000,
0)</f>
        <v>0</v>
      </c>
      <c r="H92" s="8">
        <f>IFERROR(
GETPIVOTDATA("[Base_Tarjetas].[Importe]",TDinamica_R!$A$3,
"[Base_Tarjetas].[PERIODO]","[Base_Tarjetas].[PERIODO].&amp;[" &amp; TEXT(H$6,"yyyymm") &amp; "]",
"[Base_Tarjetas].[Metrica]","[Base_Tarjetas].[Metrica].&amp;[" &amp; $A92 &amp; "]",
"[Base_Tarjetas].[SEGMENTO_DESCRIP]","[Base_Tarjetas].[SEGMENTO_DESCRIP].&amp;[" &amp; $C$6 &amp; "]",
"[Base_Tarjetas].[SITUACION]","[Base_Tarjetas].[SITUACION].&amp;[" &amp; $C92 &amp; "]",
"[Base_Tarjetas].[TIPO]","[Base_Tarjetas].[TIPO].&amp;[" &amp; $C$1 &amp; "]")/1000,
0)</f>
        <v>0</v>
      </c>
      <c r="I92" s="8">
        <f>IFERROR(
GETPIVOTDATA("[Base_Tarjetas].[Importe]",TDinamica_R!$A$3,
"[Base_Tarjetas].[PERIODO]","[Base_Tarjetas].[PERIODO].&amp;[" &amp; TEXT(I$6,"yyyymm") &amp; "]",
"[Base_Tarjetas].[Metrica]","[Base_Tarjetas].[Metrica].&amp;[" &amp; $A92 &amp; "]",
"[Base_Tarjetas].[SEGMENTO_DESCRIP]","[Base_Tarjetas].[SEGMENTO_DESCRIP].&amp;[" &amp; $C$6 &amp; "]",
"[Base_Tarjetas].[SITUACION]","[Base_Tarjetas].[SITUACION].&amp;[" &amp; $C92 &amp; "]",
"[Base_Tarjetas].[TIPO]","[Base_Tarjetas].[TIPO].&amp;[" &amp; $C$1 &amp; "]")/1000,
0)</f>
        <v>0</v>
      </c>
      <c r="J92" s="8">
        <f>IFERROR(
GETPIVOTDATA("[Base_Tarjetas].[Importe]",TDinamica_R!$A$3,
"[Base_Tarjetas].[PERIODO]","[Base_Tarjetas].[PERIODO].&amp;[" &amp; TEXT(J$6,"yyyymm") &amp; "]",
"[Base_Tarjetas].[Metrica]","[Base_Tarjetas].[Metrica].&amp;[" &amp; $A92 &amp; "]",
"[Base_Tarjetas].[SEGMENTO_DESCRIP]","[Base_Tarjetas].[SEGMENTO_DESCRIP].&amp;[" &amp; $C$6 &amp; "]",
"[Base_Tarjetas].[SITUACION]","[Base_Tarjetas].[SITUACION].&amp;[" &amp; $C92 &amp; "]",
"[Base_Tarjetas].[TIPO]","[Base_Tarjetas].[TIPO].&amp;[" &amp; $C$1 &amp; "]")/1000,
0)</f>
        <v>0</v>
      </c>
      <c r="K92" s="8">
        <f>IFERROR(
GETPIVOTDATA("[Base_Tarjetas].[Importe]",TDinamica_R!$A$3,
"[Base_Tarjetas].[PERIODO]","[Base_Tarjetas].[PERIODO].&amp;[" &amp; TEXT(K$6,"yyyymm") &amp; "]",
"[Base_Tarjetas].[Metrica]","[Base_Tarjetas].[Metrica].&amp;[" &amp; $A92 &amp; "]",
"[Base_Tarjetas].[SEGMENTO_DESCRIP]","[Base_Tarjetas].[SEGMENTO_DESCRIP].&amp;[" &amp; $C$6 &amp; "]",
"[Base_Tarjetas].[SITUACION]","[Base_Tarjetas].[SITUACION].&amp;[" &amp; $C92 &amp; "]",
"[Base_Tarjetas].[TIPO]","[Base_Tarjetas].[TIPO].&amp;[" &amp; $C$1 &amp; "]")/1000,
0)</f>
        <v>0</v>
      </c>
      <c r="L92" s="8">
        <f>IFERROR(
GETPIVOTDATA("[Base_Tarjetas].[Importe]",TDinamica_R!$A$3,
"[Base_Tarjetas].[PERIODO]","[Base_Tarjetas].[PERIODO].&amp;[" &amp; TEXT(L$6,"yyyymm") &amp; "]",
"[Base_Tarjetas].[Metrica]","[Base_Tarjetas].[Metrica].&amp;[" &amp; $A92 &amp; "]",
"[Base_Tarjetas].[SEGMENTO_DESCRIP]","[Base_Tarjetas].[SEGMENTO_DESCRIP].&amp;[" &amp; $C$6 &amp; "]",
"[Base_Tarjetas].[SITUACION]","[Base_Tarjetas].[SITUACION].&amp;[" &amp; $C92 &amp; "]",
"[Base_Tarjetas].[TIPO]","[Base_Tarjetas].[TIPO].&amp;[" &amp; $C$1 &amp; "]")/1000,
0)</f>
        <v>0</v>
      </c>
      <c r="M92" s="8">
        <f>IFERROR(
GETPIVOTDATA("[Base_Tarjetas].[Importe]",TDinamica_R!$A$3,
"[Base_Tarjetas].[PERIODO]","[Base_Tarjetas].[PERIODO].&amp;[" &amp; TEXT(M$6,"yyyymm") &amp; "]",
"[Base_Tarjetas].[Metrica]","[Base_Tarjetas].[Metrica].&amp;[" &amp; $A92 &amp; "]",
"[Base_Tarjetas].[SEGMENTO_DESCRIP]","[Base_Tarjetas].[SEGMENTO_DESCRIP].&amp;[" &amp; $C$6 &amp; "]",
"[Base_Tarjetas].[SITUACION]","[Base_Tarjetas].[SITUACION].&amp;[" &amp; $C92 &amp; "]",
"[Base_Tarjetas].[TIPO]","[Base_Tarjetas].[TIPO].&amp;[" &amp; $C$1 &amp; "]")/1000,
0)</f>
        <v>0</v>
      </c>
      <c r="N92" s="8">
        <f>IFERROR(
GETPIVOTDATA("[Base_Tarjetas].[Importe]",TDinamica_R!$A$3,
"[Base_Tarjetas].[PERIODO]","[Base_Tarjetas].[PERIODO].&amp;[" &amp; TEXT(N$6,"yyyymm") &amp; "]",
"[Base_Tarjetas].[Metrica]","[Base_Tarjetas].[Metrica].&amp;[" &amp; $A92 &amp; "]",
"[Base_Tarjetas].[SEGMENTO_DESCRIP]","[Base_Tarjetas].[SEGMENTO_DESCRIP].&amp;[" &amp; $C$6 &amp; "]",
"[Base_Tarjetas].[SITUACION]","[Base_Tarjetas].[SITUACION].&amp;[" &amp; $C92 &amp; "]",
"[Base_Tarjetas].[TIPO]","[Base_Tarjetas].[TIPO].&amp;[" &amp; $C$1 &amp; "]")/1000,
0)</f>
        <v>0</v>
      </c>
      <c r="O92" s="8">
        <f>IFERROR(
GETPIVOTDATA("[Base_Tarjetas].[Importe]",TDinamica_R!$A$3,
"[Base_Tarjetas].[PERIODO]","[Base_Tarjetas].[PERIODO].&amp;[" &amp; TEXT(O$6,"yyyymm") &amp; "]",
"[Base_Tarjetas].[Metrica]","[Base_Tarjetas].[Metrica].&amp;[" &amp; $A92 &amp; "]",
"[Base_Tarjetas].[SEGMENTO_DESCRIP]","[Base_Tarjetas].[SEGMENTO_DESCRIP].&amp;[" &amp; $C$6 &amp; "]",
"[Base_Tarjetas].[SITUACION]","[Base_Tarjetas].[SITUACION].&amp;[" &amp; $C92 &amp; "]",
"[Base_Tarjetas].[TIPO]","[Base_Tarjetas].[TIPO].&amp;[" &amp; $C$1 &amp; "]")/1000,
0)</f>
        <v>0</v>
      </c>
      <c r="P92" s="8">
        <f>IFERROR(
GETPIVOTDATA("[Base_Tarjetas].[Importe]",TDinamica_R!$A$3,
"[Base_Tarjetas].[PERIODO]","[Base_Tarjetas].[PERIODO].&amp;[" &amp; TEXT(P$6,"yyyymm") &amp; "]",
"[Base_Tarjetas].[Metrica]","[Base_Tarjetas].[Metrica].&amp;[" &amp; $A92 &amp; "]",
"[Base_Tarjetas].[SEGMENTO_DESCRIP]","[Base_Tarjetas].[SEGMENTO_DESCRIP].&amp;[" &amp; $C$6 &amp; "]",
"[Base_Tarjetas].[SITUACION]","[Base_Tarjetas].[SITUACION].&amp;[" &amp; $C92 &amp; "]",
"[Base_Tarjetas].[TIPO]","[Base_Tarjetas].[TIPO].&amp;[" &amp; $C$1 &amp; "]")/1000,
0)</f>
        <v>0</v>
      </c>
      <c r="Q92" s="8">
        <f>IFERROR(
GETPIVOTDATA("[Base_Tarjetas].[Importe]",TDinamica_R!$A$3,
"[Base_Tarjetas].[PERIODO]","[Base_Tarjetas].[PERIODO].&amp;[" &amp; TEXT(Q$6,"yyyymm") &amp; "]",
"[Base_Tarjetas].[Metrica]","[Base_Tarjetas].[Metrica].&amp;[" &amp; $A92 &amp; "]",
"[Base_Tarjetas].[SEGMENTO_DESCRIP]","[Base_Tarjetas].[SEGMENTO_DESCRIP].&amp;[" &amp; $C$6 &amp; "]",
"[Base_Tarjetas].[SITUACION]","[Base_Tarjetas].[SITUACION].&amp;[" &amp; $C92 &amp; "]",
"[Base_Tarjetas].[TIPO]","[Base_Tarjetas].[TIPO].&amp;[" &amp; $C$1 &amp; "]")/1000,
0)</f>
        <v>0</v>
      </c>
      <c r="R92" s="8">
        <f>IFERROR(
GETPIVOTDATA("[Base_Tarjetas].[Importe]",TDinamica_R!$A$3,
"[Base_Tarjetas].[PERIODO]","[Base_Tarjetas].[PERIODO].&amp;[" &amp; TEXT(R$6,"yyyymm") &amp; "]",
"[Base_Tarjetas].[Metrica]","[Base_Tarjetas].[Metrica].&amp;[" &amp; $A92 &amp; "]",
"[Base_Tarjetas].[SEGMENTO_DESCRIP]","[Base_Tarjetas].[SEGMENTO_DESCRIP].&amp;[" &amp; $C$6 &amp; "]",
"[Base_Tarjetas].[SITUACION]","[Base_Tarjetas].[SITUACION].&amp;[" &amp; $C92 &amp; "]",
"[Base_Tarjetas].[TIPO]","[Base_Tarjetas].[TIPO].&amp;[" &amp; $C$1 &amp; "]")/1000,
0)</f>
        <v>0</v>
      </c>
      <c r="S92" s="8">
        <f>IFERROR(
GETPIVOTDATA("[Base_Tarjetas].[Importe]",TDinamica_R!$A$3,
"[Base_Tarjetas].[PERIODO]","[Base_Tarjetas].[PERIODO].&amp;[" &amp; TEXT(S$6,"yyyymm") &amp; "]",
"[Base_Tarjetas].[Metrica]","[Base_Tarjetas].[Metrica].&amp;[" &amp; $A92 &amp; "]",
"[Base_Tarjetas].[SEGMENTO_DESCRIP]","[Base_Tarjetas].[SEGMENTO_DESCRIP].&amp;[" &amp; $C$6 &amp; "]",
"[Base_Tarjetas].[SITUACION]","[Base_Tarjetas].[SITUACION].&amp;[" &amp; $C92 &amp; "]",
"[Base_Tarjetas].[TIPO]","[Base_Tarjetas].[TIPO].&amp;[" &amp; $C$1 &amp; "]")/1000,
0)</f>
        <v>0</v>
      </c>
      <c r="T92" s="8">
        <f>IFERROR(
GETPIVOTDATA("[Base_Tarjetas].[Importe]",TDinamica_R!$A$3,
"[Base_Tarjetas].[PERIODO]","[Base_Tarjetas].[PERIODO].&amp;[" &amp; TEXT(T$6,"yyyymm") &amp; "]",
"[Base_Tarjetas].[Metrica]","[Base_Tarjetas].[Metrica].&amp;[" &amp; $A92 &amp; "]",
"[Base_Tarjetas].[SEGMENTO_DESCRIP]","[Base_Tarjetas].[SEGMENTO_DESCRIP].&amp;[" &amp; $C$6 &amp; "]",
"[Base_Tarjetas].[SITUACION]","[Base_Tarjetas].[SITUACION].&amp;[" &amp; $C92 &amp; "]",
"[Base_Tarjetas].[TIPO]","[Base_Tarjetas].[TIPO].&amp;[" &amp; $C$1 &amp; "]")/1000,
0)</f>
        <v>0</v>
      </c>
      <c r="U92" s="8">
        <f>IFERROR(
GETPIVOTDATA("[Base_Tarjetas].[Importe]",TDinamica_R!$A$3,
"[Base_Tarjetas].[PERIODO]","[Base_Tarjetas].[PERIODO].&amp;[" &amp; TEXT(U$6,"yyyymm") &amp; "]",
"[Base_Tarjetas].[Metrica]","[Base_Tarjetas].[Metrica].&amp;[" &amp; $A92 &amp; "]",
"[Base_Tarjetas].[SEGMENTO_DESCRIP]","[Base_Tarjetas].[SEGMENTO_DESCRIP].&amp;[" &amp; $C$6 &amp; "]",
"[Base_Tarjetas].[SITUACION]","[Base_Tarjetas].[SITUACION].&amp;[" &amp; $C92 &amp; "]",
"[Base_Tarjetas].[TIPO]","[Base_Tarjetas].[TIPO].&amp;[" &amp; $C$1 &amp; "]")/1000,
0)</f>
        <v>0</v>
      </c>
      <c r="V92" s="8">
        <f>IFERROR(
GETPIVOTDATA("[Base_Tarjetas].[Importe]",TDinamica_R!$A$3,
"[Base_Tarjetas].[PERIODO]","[Base_Tarjetas].[PERIODO].&amp;[" &amp; TEXT(V$6,"yyyymm") &amp; "]",
"[Base_Tarjetas].[Metrica]","[Base_Tarjetas].[Metrica].&amp;[" &amp; $A92 &amp; "]",
"[Base_Tarjetas].[SEGMENTO_DESCRIP]","[Base_Tarjetas].[SEGMENTO_DESCRIP].&amp;[" &amp; $C$6 &amp; "]",
"[Base_Tarjetas].[SITUACION]","[Base_Tarjetas].[SITUACION].&amp;[" &amp; $C92 &amp; "]",
"[Base_Tarjetas].[TIPO]","[Base_Tarjetas].[TIPO].&amp;[" &amp; $C$1 &amp; "]")/1000,
0)</f>
        <v>0</v>
      </c>
      <c r="W92" s="8">
        <f>IFERROR(
GETPIVOTDATA("[Base_Tarjetas].[Importe]",TDinamica_R!$A$3,
"[Base_Tarjetas].[PERIODO]","[Base_Tarjetas].[PERIODO].&amp;[" &amp; TEXT(W$6,"yyyymm") &amp; "]",
"[Base_Tarjetas].[Metrica]","[Base_Tarjetas].[Metrica].&amp;[" &amp; $A92 &amp; "]",
"[Base_Tarjetas].[SEGMENTO_DESCRIP]","[Base_Tarjetas].[SEGMENTO_DESCRIP].&amp;[" &amp; $C$6 &amp; "]",
"[Base_Tarjetas].[SITUACION]","[Base_Tarjetas].[SITUACION].&amp;[" &amp; $C92 &amp; "]",
"[Base_Tarjetas].[TIPO]","[Base_Tarjetas].[TIPO].&amp;[" &amp; $C$1 &amp; "]")/1000,
0)</f>
        <v>0</v>
      </c>
      <c r="X92" s="8">
        <f>IFERROR(
GETPIVOTDATA("[Base_Tarjetas].[Importe]",TDinamica_R!$A$3,
"[Base_Tarjetas].[PERIODO]","[Base_Tarjetas].[PERIODO].&amp;[" &amp; TEXT(X$6,"yyyymm") &amp; "]",
"[Base_Tarjetas].[Metrica]","[Base_Tarjetas].[Metrica].&amp;[" &amp; $A92 &amp; "]",
"[Base_Tarjetas].[SEGMENTO_DESCRIP]","[Base_Tarjetas].[SEGMENTO_DESCRIP].&amp;[" &amp; $C$6 &amp; "]",
"[Base_Tarjetas].[SITUACION]","[Base_Tarjetas].[SITUACION].&amp;[" &amp; $C92 &amp; "]",
"[Base_Tarjetas].[TIPO]","[Base_Tarjetas].[TIPO].&amp;[" &amp; $C$1 &amp; "]")/1000,
0)</f>
        <v>0</v>
      </c>
      <c r="Y92" s="8">
        <f>IFERROR(
GETPIVOTDATA("[Base_Tarjetas].[Importe]",TDinamica_R!$A$3,
"[Base_Tarjetas].[PERIODO]","[Base_Tarjetas].[PERIODO].&amp;[" &amp; TEXT(Y$6,"yyyymm") &amp; "]",
"[Base_Tarjetas].[Metrica]","[Base_Tarjetas].[Metrica].&amp;[" &amp; $A92 &amp; "]",
"[Base_Tarjetas].[SEGMENTO_DESCRIP]","[Base_Tarjetas].[SEGMENTO_DESCRIP].&amp;[" &amp; $C$6 &amp; "]",
"[Base_Tarjetas].[SITUACION]","[Base_Tarjetas].[SITUACION].&amp;[" &amp; $C92 &amp; "]",
"[Base_Tarjetas].[TIPO]","[Base_Tarjetas].[TIPO].&amp;[" &amp; $C$1 &amp; "]")/1000,
0)</f>
        <v>0</v>
      </c>
      <c r="Z92" s="8">
        <f>IFERROR(
GETPIVOTDATA("[Base_Tarjetas].[Importe]",TDinamica_R!$A$3,
"[Base_Tarjetas].[PERIODO]","[Base_Tarjetas].[PERIODO].&amp;[" &amp; TEXT(Z$6,"yyyymm") &amp; "]",
"[Base_Tarjetas].[Metrica]","[Base_Tarjetas].[Metrica].&amp;[" &amp; $A92 &amp; "]",
"[Base_Tarjetas].[SEGMENTO_DESCRIP]","[Base_Tarjetas].[SEGMENTO_DESCRIP].&amp;[" &amp; $C$6 &amp; "]",
"[Base_Tarjetas].[SITUACION]","[Base_Tarjetas].[SITUACION].&amp;[" &amp; $C92 &amp; "]",
"[Base_Tarjetas].[TIPO]","[Base_Tarjetas].[TIPO].&amp;[" &amp; $C$1 &amp; "]")/1000,
0)</f>
        <v>0</v>
      </c>
      <c r="AA92" s="8">
        <f>IFERROR(
GETPIVOTDATA("[Base_Tarjetas].[Importe]",TDinamica_R!$A$3,
"[Base_Tarjetas].[PERIODO]","[Base_Tarjetas].[PERIODO].&amp;[" &amp; TEXT(AA$6,"yyyymm") &amp; "]",
"[Base_Tarjetas].[Metrica]","[Base_Tarjetas].[Metrica].&amp;[" &amp; $A92 &amp; "]",
"[Base_Tarjetas].[SEGMENTO_DESCRIP]","[Base_Tarjetas].[SEGMENTO_DESCRIP].&amp;[" &amp; $C$6 &amp; "]",
"[Base_Tarjetas].[SITUACION]","[Base_Tarjetas].[SITUACION].&amp;[" &amp; $C92 &amp; "]",
"[Base_Tarjetas].[TIPO]","[Base_Tarjetas].[TIPO].&amp;[" &amp; $C$1 &amp; "]")/1000,
0)</f>
        <v>0</v>
      </c>
      <c r="AB92" s="8">
        <f>IFERROR(
GETPIVOTDATA("[Base_Tarjetas].[Importe]",TDinamica_R!$A$3,
"[Base_Tarjetas].[PERIODO]","[Base_Tarjetas].[PERIODO].&amp;[" &amp; TEXT(AB$6,"yyyymm") &amp; "]",
"[Base_Tarjetas].[Metrica]","[Base_Tarjetas].[Metrica].&amp;[" &amp; $A92 &amp; "]",
"[Base_Tarjetas].[SEGMENTO_DESCRIP]","[Base_Tarjetas].[SEGMENTO_DESCRIP].&amp;[" &amp; $C$6 &amp; "]",
"[Base_Tarjetas].[SITUACION]","[Base_Tarjetas].[SITUACION].&amp;[" &amp; $C92 &amp; "]",
"[Base_Tarjetas].[TIPO]","[Base_Tarjetas].[TIPO].&amp;[" &amp; $C$1 &amp; "]")/1000,
0)</f>
        <v>0</v>
      </c>
      <c r="AC92" s="8">
        <f>IFERROR(
GETPIVOTDATA("[Base_Tarjetas].[Importe]",TDinamica_R!$A$3,
"[Base_Tarjetas].[PERIODO]","[Base_Tarjetas].[PERIODO].&amp;[" &amp; TEXT(AC$6,"yyyymm") &amp; "]",
"[Base_Tarjetas].[Metrica]","[Base_Tarjetas].[Metrica].&amp;[" &amp; $A92 &amp; "]",
"[Base_Tarjetas].[SEGMENTO_DESCRIP]","[Base_Tarjetas].[SEGMENTO_DESCRIP].&amp;[" &amp; $C$6 &amp; "]",
"[Base_Tarjetas].[SITUACION]","[Base_Tarjetas].[SITUACION].&amp;[" &amp; $C92 &amp; "]",
"[Base_Tarjetas].[TIPO]","[Base_Tarjetas].[TIPO].&amp;[" &amp; $C$1 &amp; "]")/1000,
0)</f>
        <v>0</v>
      </c>
      <c r="AD92" s="8">
        <f>IFERROR(
GETPIVOTDATA("[Base_Tarjetas].[Importe]",TDinamica_R!$A$3,
"[Base_Tarjetas].[PERIODO]","[Base_Tarjetas].[PERIODO].&amp;[" &amp; TEXT(AD$6,"yyyymm") &amp; "]",
"[Base_Tarjetas].[Metrica]","[Base_Tarjetas].[Metrica].&amp;[" &amp; $A92 &amp; "]",
"[Base_Tarjetas].[SEGMENTO_DESCRIP]","[Base_Tarjetas].[SEGMENTO_DESCRIP].&amp;[" &amp; $C$6 &amp; "]",
"[Base_Tarjetas].[SITUACION]","[Base_Tarjetas].[SITUACION].&amp;[" &amp; $C92 &amp; "]",
"[Base_Tarjetas].[TIPO]","[Base_Tarjetas].[TIPO].&amp;[" &amp; $C$1 &amp; "]")/1000,
0)</f>
        <v>0</v>
      </c>
      <c r="AE92" s="8">
        <f>IFERROR(
GETPIVOTDATA("[Base_Tarjetas].[Importe]",TDinamica_R!$A$3,
"[Base_Tarjetas].[PERIODO]","[Base_Tarjetas].[PERIODO].&amp;[" &amp; TEXT(AE$6,"yyyymm") &amp; "]",
"[Base_Tarjetas].[Metrica]","[Base_Tarjetas].[Metrica].&amp;[" &amp; $A92 &amp; "]",
"[Base_Tarjetas].[SEGMENTO_DESCRIP]","[Base_Tarjetas].[SEGMENTO_DESCRIP].&amp;[" &amp; $C$6 &amp; "]",
"[Base_Tarjetas].[SITUACION]","[Base_Tarjetas].[SITUACION].&amp;[" &amp; $C92 &amp; "]",
"[Base_Tarjetas].[TIPO]","[Base_Tarjetas].[TIPO].&amp;[" &amp; $C$1 &amp; "]")/1000,
0)</f>
        <v>0</v>
      </c>
      <c r="AF92" s="8">
        <f>IFERROR(
GETPIVOTDATA("[Base_Tarjetas].[Importe]",TDinamica_R!$A$3,
"[Base_Tarjetas].[PERIODO]","[Base_Tarjetas].[PERIODO].&amp;[" &amp; TEXT(AF$6,"yyyymm") &amp; "]",
"[Base_Tarjetas].[Metrica]","[Base_Tarjetas].[Metrica].&amp;[" &amp; $A92 &amp; "]",
"[Base_Tarjetas].[SEGMENTO_DESCRIP]","[Base_Tarjetas].[SEGMENTO_DESCRIP].&amp;[" &amp; $C$6 &amp; "]",
"[Base_Tarjetas].[SITUACION]","[Base_Tarjetas].[SITUACION].&amp;[" &amp; $C92 &amp; "]",
"[Base_Tarjetas].[TIPO]","[Base_Tarjetas].[TIPO].&amp;[" &amp; $C$1 &amp; "]")/1000,
0)</f>
        <v>0</v>
      </c>
      <c r="AG92" s="8">
        <f>IFERROR(
GETPIVOTDATA("[Base_Tarjetas].[Importe]",TDinamica_R!$A$3,
"[Base_Tarjetas].[PERIODO]","[Base_Tarjetas].[PERIODO].&amp;[" &amp; TEXT(AG$6,"yyyymm") &amp; "]",
"[Base_Tarjetas].[Metrica]","[Base_Tarjetas].[Metrica].&amp;[" &amp; $A92 &amp; "]",
"[Base_Tarjetas].[SEGMENTO_DESCRIP]","[Base_Tarjetas].[SEGMENTO_DESCRIP].&amp;[" &amp; $C$6 &amp; "]",
"[Base_Tarjetas].[SITUACION]","[Base_Tarjetas].[SITUACION].&amp;[" &amp; $C92 &amp; "]",
"[Base_Tarjetas].[TIPO]","[Base_Tarjetas].[TIPO].&amp;[" &amp; $C$1 &amp; "]")/1000,
0)</f>
        <v>0</v>
      </c>
      <c r="AH92" s="8">
        <f>IFERROR(
GETPIVOTDATA("[Base_Tarjetas].[Importe]",TDinamica_R!$A$3,
"[Base_Tarjetas].[PERIODO]","[Base_Tarjetas].[PERIODO].&amp;[" &amp; TEXT(AH$6,"yyyymm") &amp; "]",
"[Base_Tarjetas].[Metrica]","[Base_Tarjetas].[Metrica].&amp;[" &amp; $A92 &amp; "]",
"[Base_Tarjetas].[SEGMENTO_DESCRIP]","[Base_Tarjetas].[SEGMENTO_DESCRIP].&amp;[" &amp; $C$6 &amp; "]",
"[Base_Tarjetas].[SITUACION]","[Base_Tarjetas].[SITUACION].&amp;[" &amp; $C92 &amp; "]",
"[Base_Tarjetas].[TIPO]","[Base_Tarjetas].[TIPO].&amp;[" &amp; $C$1 &amp; "]")/1000,
0)</f>
        <v>0</v>
      </c>
      <c r="AI92" s="8">
        <f>IFERROR(
GETPIVOTDATA("[Base_Tarjetas].[Importe]",TDinamica_R!$A$3,
"[Base_Tarjetas].[PERIODO]","[Base_Tarjetas].[PERIODO].&amp;[" &amp; TEXT(AI$6,"yyyymm") &amp; "]",
"[Base_Tarjetas].[Metrica]","[Base_Tarjetas].[Metrica].&amp;[" &amp; $A92 &amp; "]",
"[Base_Tarjetas].[SEGMENTO_DESCRIP]","[Base_Tarjetas].[SEGMENTO_DESCRIP].&amp;[" &amp; $C$6 &amp; "]",
"[Base_Tarjetas].[SITUACION]","[Base_Tarjetas].[SITUACION].&amp;[" &amp; $C92 &amp; "]",
"[Base_Tarjetas].[TIPO]","[Base_Tarjetas].[TIPO].&amp;[" &amp; $C$1 &amp; "]")/1000,
0)</f>
        <v>0</v>
      </c>
      <c r="AJ92" s="8">
        <f>IFERROR(
GETPIVOTDATA("[Base_Tarjetas].[Importe]",TDinamica_R!$A$3,
"[Base_Tarjetas].[PERIODO]","[Base_Tarjetas].[PERIODO].&amp;[" &amp; TEXT(AJ$6,"yyyymm") &amp; "]",
"[Base_Tarjetas].[Metrica]","[Base_Tarjetas].[Metrica].&amp;[" &amp; $A92 &amp; "]",
"[Base_Tarjetas].[SEGMENTO_DESCRIP]","[Base_Tarjetas].[SEGMENTO_DESCRIP].&amp;[" &amp; $C$6 &amp; "]",
"[Base_Tarjetas].[SITUACION]","[Base_Tarjetas].[SITUACION].&amp;[" &amp; $C92 &amp; "]",
"[Base_Tarjetas].[TIPO]","[Base_Tarjetas].[TIPO].&amp;[" &amp; $C$1 &amp; "]")/1000,
0)</f>
        <v>0</v>
      </c>
      <c r="AK92" s="8">
        <f>IFERROR(
GETPIVOTDATA("[Base_Tarjetas].[Importe]",TDinamica_R!$A$3,
"[Base_Tarjetas].[PERIODO]","[Base_Tarjetas].[PERIODO].&amp;[" &amp; TEXT(AK$6,"yyyymm") &amp; "]",
"[Base_Tarjetas].[Metrica]","[Base_Tarjetas].[Metrica].&amp;[" &amp; $A92 &amp; "]",
"[Base_Tarjetas].[SEGMENTO_DESCRIP]","[Base_Tarjetas].[SEGMENTO_DESCRIP].&amp;[" &amp; $C$6 &amp; "]",
"[Base_Tarjetas].[SITUACION]","[Base_Tarjetas].[SITUACION].&amp;[" &amp; $C92 &amp; "]",
"[Base_Tarjetas].[TIPO]","[Base_Tarjetas].[TIPO].&amp;[" &amp; $C$1 &amp; "]")/1000,
0)</f>
        <v>0</v>
      </c>
      <c r="AL92" s="8">
        <f>IFERROR(
GETPIVOTDATA("[Base_Tarjetas].[Importe]",TDinamica_R!$A$3,
"[Base_Tarjetas].[PERIODO]","[Base_Tarjetas].[PERIODO].&amp;[" &amp; TEXT(AL$6,"yyyymm") &amp; "]",
"[Base_Tarjetas].[Metrica]","[Base_Tarjetas].[Metrica].&amp;[" &amp; $A92 &amp; "]",
"[Base_Tarjetas].[SEGMENTO_DESCRIP]","[Base_Tarjetas].[SEGMENTO_DESCRIP].&amp;[" &amp; $C$6 &amp; "]",
"[Base_Tarjetas].[SITUACION]","[Base_Tarjetas].[SITUACION].&amp;[" &amp; $C92 &amp; "]",
"[Base_Tarjetas].[TIPO]","[Base_Tarjetas].[TIPO].&amp;[" &amp; $C$1 &amp; "]")/1000,
0)</f>
        <v>0</v>
      </c>
      <c r="AM92" s="8">
        <f>IFERROR(
GETPIVOTDATA("[Base_Tarjetas].[Importe]",TDinamica_R!$A$3,
"[Base_Tarjetas].[PERIODO]","[Base_Tarjetas].[PERIODO].&amp;[" &amp; TEXT(AM$6,"yyyymm") &amp; "]",
"[Base_Tarjetas].[Metrica]","[Base_Tarjetas].[Metrica].&amp;[" &amp; $A92 &amp; "]",
"[Base_Tarjetas].[SEGMENTO_DESCRIP]","[Base_Tarjetas].[SEGMENTO_DESCRIP].&amp;[" &amp; $C$6 &amp; "]",
"[Base_Tarjetas].[SITUACION]","[Base_Tarjetas].[SITUACION].&amp;[" &amp; $C92 &amp; "]",
"[Base_Tarjetas].[TIPO]","[Base_Tarjetas].[TIPO].&amp;[" &amp; $C$1 &amp; "]")/1000,
0)</f>
        <v>0</v>
      </c>
      <c r="AN92" s="8">
        <f>IFERROR(
GETPIVOTDATA("[Base_Tarjetas].[Importe]",TDinamica_R!$A$3,
"[Base_Tarjetas].[PERIODO]","[Base_Tarjetas].[PERIODO].&amp;[" &amp; TEXT(AN$6,"yyyymm") &amp; "]",
"[Base_Tarjetas].[Metrica]","[Base_Tarjetas].[Metrica].&amp;[" &amp; $A92 &amp; "]",
"[Base_Tarjetas].[SEGMENTO_DESCRIP]","[Base_Tarjetas].[SEGMENTO_DESCRIP].&amp;[" &amp; $C$6 &amp; "]",
"[Base_Tarjetas].[SITUACION]","[Base_Tarjetas].[SITUACION].&amp;[" &amp; $C92 &amp; "]",
"[Base_Tarjetas].[TIPO]","[Base_Tarjetas].[TIPO].&amp;[" &amp; $C$1 &amp; "]")/1000,
0)</f>
        <v>0</v>
      </c>
      <c r="AO92" s="8">
        <f>IFERROR(
GETPIVOTDATA("[Base_Tarjetas].[Importe]",TDinamica_R!$A$3,
"[Base_Tarjetas].[PERIODO]","[Base_Tarjetas].[PERIODO].&amp;[" &amp; TEXT(AO$6,"yyyymm") &amp; "]",
"[Base_Tarjetas].[Metrica]","[Base_Tarjetas].[Metrica].&amp;[" &amp; $A92 &amp; "]",
"[Base_Tarjetas].[SEGMENTO_DESCRIP]","[Base_Tarjetas].[SEGMENTO_DESCRIP].&amp;[" &amp; $C$6 &amp; "]",
"[Base_Tarjetas].[SITUACION]","[Base_Tarjetas].[SITUACION].&amp;[" &amp; $C92 &amp; "]",
"[Base_Tarjetas].[TIPO]","[Base_Tarjetas].[TIPO].&amp;[" &amp; $C$1 &amp; "]")/1000,
0)</f>
        <v>0</v>
      </c>
      <c r="AP92" s="8">
        <f>IFERROR(
GETPIVOTDATA("[Base_Tarjetas].[Importe]",TDinamica_R!$A$3,
"[Base_Tarjetas].[PERIODO]","[Base_Tarjetas].[PERIODO].&amp;[" &amp; TEXT(AP$6,"yyyymm") &amp; "]",
"[Base_Tarjetas].[Metrica]","[Base_Tarjetas].[Metrica].&amp;[" &amp; $A92 &amp; "]",
"[Base_Tarjetas].[SEGMENTO_DESCRIP]","[Base_Tarjetas].[SEGMENTO_DESCRIP].&amp;[" &amp; $C$6 &amp; "]",
"[Base_Tarjetas].[SITUACION]","[Base_Tarjetas].[SITUACION].&amp;[" &amp; $C92 &amp; "]",
"[Base_Tarjetas].[TIPO]","[Base_Tarjetas].[TIPO].&amp;[" &amp; $C$1 &amp; "]")/1000,
0)</f>
        <v>0</v>
      </c>
      <c r="AQ92" s="8">
        <f>IFERROR(
GETPIVOTDATA("[Base_Tarjetas].[Importe]",TDinamica_R!$A$3,
"[Base_Tarjetas].[PERIODO]","[Base_Tarjetas].[PERIODO].&amp;[" &amp; TEXT(AQ$6,"yyyymm") &amp; "]",
"[Base_Tarjetas].[Metrica]","[Base_Tarjetas].[Metrica].&amp;[" &amp; $A92 &amp; "]",
"[Base_Tarjetas].[SEGMENTO_DESCRIP]","[Base_Tarjetas].[SEGMENTO_DESCRIP].&amp;[" &amp; $C$6 &amp; "]",
"[Base_Tarjetas].[SITUACION]","[Base_Tarjetas].[SITUACION].&amp;[" &amp; $C92 &amp; "]",
"[Base_Tarjetas].[TIPO]","[Base_Tarjetas].[TIPO].&amp;[" &amp; $C$1 &amp; "]")/1000,
0)</f>
        <v>0</v>
      </c>
      <c r="AR92" s="8">
        <f>IFERROR(
GETPIVOTDATA("[Base_Tarjetas].[Importe]",TDinamica_R!$A$3,
"[Base_Tarjetas].[PERIODO]","[Base_Tarjetas].[PERIODO].&amp;[" &amp; TEXT(AR$6,"yyyymm") &amp; "]",
"[Base_Tarjetas].[Metrica]","[Base_Tarjetas].[Metrica].&amp;[" &amp; $A92 &amp; "]",
"[Base_Tarjetas].[SEGMENTO_DESCRIP]","[Base_Tarjetas].[SEGMENTO_DESCRIP].&amp;[" &amp; $C$6 &amp; "]",
"[Base_Tarjetas].[SITUACION]","[Base_Tarjetas].[SITUACION].&amp;[" &amp; $C92 &amp; "]",
"[Base_Tarjetas].[TIPO]","[Base_Tarjetas].[TIPO].&amp;[" &amp; $C$1 &amp; "]")/1000,
0)</f>
        <v>0</v>
      </c>
      <c r="AS92" s="8">
        <f>IFERROR(
GETPIVOTDATA("[Base_Tarjetas].[Importe]",TDinamica_R!$A$3,
"[Base_Tarjetas].[PERIODO]","[Base_Tarjetas].[PERIODO].&amp;[" &amp; TEXT(AS$6,"yyyymm") &amp; "]",
"[Base_Tarjetas].[Metrica]","[Base_Tarjetas].[Metrica].&amp;[" &amp; $A92 &amp; "]",
"[Base_Tarjetas].[SEGMENTO_DESCRIP]","[Base_Tarjetas].[SEGMENTO_DESCRIP].&amp;[" &amp; $C$6 &amp; "]",
"[Base_Tarjetas].[SITUACION]","[Base_Tarjetas].[SITUACION].&amp;[" &amp; $C92 &amp; "]",
"[Base_Tarjetas].[TIPO]","[Base_Tarjetas].[TIPO].&amp;[" &amp; $C$1 &amp; "]")/1000,
0)</f>
        <v>0</v>
      </c>
      <c r="AT92" s="8">
        <f>IFERROR(
GETPIVOTDATA("[Base_Tarjetas].[Importe]",TDinamica_R!$A$3,
"[Base_Tarjetas].[PERIODO]","[Base_Tarjetas].[PERIODO].&amp;[" &amp; TEXT(AT$6,"yyyymm") &amp; "]",
"[Base_Tarjetas].[Metrica]","[Base_Tarjetas].[Metrica].&amp;[" &amp; $A92 &amp; "]",
"[Base_Tarjetas].[SEGMENTO_DESCRIP]","[Base_Tarjetas].[SEGMENTO_DESCRIP].&amp;[" &amp; $C$6 &amp; "]",
"[Base_Tarjetas].[SITUACION]","[Base_Tarjetas].[SITUACION].&amp;[" &amp; $C92 &amp; "]",
"[Base_Tarjetas].[TIPO]","[Base_Tarjetas].[TIPO].&amp;[" &amp; $C$1 &amp; "]")/1000,
0)</f>
        <v>0</v>
      </c>
      <c r="AU92" s="8">
        <f>IFERROR(
GETPIVOTDATA("[Base_Tarjetas].[Importe]",TDinamica_R!$A$3,
"[Base_Tarjetas].[PERIODO]","[Base_Tarjetas].[PERIODO].&amp;[" &amp; TEXT(AU$6,"yyyymm") &amp; "]",
"[Base_Tarjetas].[Metrica]","[Base_Tarjetas].[Metrica].&amp;[" &amp; $A92 &amp; "]",
"[Base_Tarjetas].[SEGMENTO_DESCRIP]","[Base_Tarjetas].[SEGMENTO_DESCRIP].&amp;[" &amp; $C$6 &amp; "]",
"[Base_Tarjetas].[SITUACION]","[Base_Tarjetas].[SITUACION].&amp;[" &amp; $C92 &amp; "]",
"[Base_Tarjetas].[TIPO]","[Base_Tarjetas].[TIPO].&amp;[" &amp; $C$1 &amp; "]")/1000,
0)</f>
        <v>0</v>
      </c>
      <c r="AV92" s="8">
        <f>IFERROR(
GETPIVOTDATA("[Base_Tarjetas].[Importe]",TDinamica_R!$A$3,
"[Base_Tarjetas].[PERIODO]","[Base_Tarjetas].[PERIODO].&amp;[" &amp; TEXT(AV$6,"yyyymm") &amp; "]",
"[Base_Tarjetas].[Metrica]","[Base_Tarjetas].[Metrica].&amp;[" &amp; $A92 &amp; "]",
"[Base_Tarjetas].[SEGMENTO_DESCRIP]","[Base_Tarjetas].[SEGMENTO_DESCRIP].&amp;[" &amp; $C$6 &amp; "]",
"[Base_Tarjetas].[SITUACION]","[Base_Tarjetas].[SITUACION].&amp;[" &amp; $C92 &amp; "]",
"[Base_Tarjetas].[TIPO]","[Base_Tarjetas].[TIPO].&amp;[" &amp; $C$1 &amp; "]")/1000,
0)</f>
        <v>0</v>
      </c>
      <c r="AW92" s="8">
        <f>IFERROR(
GETPIVOTDATA("[Base_Tarjetas].[Importe]",TDinamica_R!$A$3,
"[Base_Tarjetas].[PERIODO]","[Base_Tarjetas].[PERIODO].&amp;[" &amp; TEXT(AW$6,"yyyymm") &amp; "]",
"[Base_Tarjetas].[Metrica]","[Base_Tarjetas].[Metrica].&amp;[" &amp; $A92 &amp; "]",
"[Base_Tarjetas].[SEGMENTO_DESCRIP]","[Base_Tarjetas].[SEGMENTO_DESCRIP].&amp;[" &amp; $C$6 &amp; "]",
"[Base_Tarjetas].[SITUACION]","[Base_Tarjetas].[SITUACION].&amp;[" &amp; $C92 &amp; "]",
"[Base_Tarjetas].[TIPO]","[Base_Tarjetas].[TIPO].&amp;[" &amp; $C$1 &amp; "]")/1000,
0)</f>
        <v>0</v>
      </c>
      <c r="AX92" s="8">
        <f>IFERROR(
GETPIVOTDATA("[Base_Tarjetas].[Importe]",TDinamica_R!$A$3,
"[Base_Tarjetas].[PERIODO]","[Base_Tarjetas].[PERIODO].&amp;[" &amp; TEXT(AX$6,"yyyymm") &amp; "]",
"[Base_Tarjetas].[Metrica]","[Base_Tarjetas].[Metrica].&amp;[" &amp; $A92 &amp; "]",
"[Base_Tarjetas].[SEGMENTO_DESCRIP]","[Base_Tarjetas].[SEGMENTO_DESCRIP].&amp;[" &amp; $C$6 &amp; "]",
"[Base_Tarjetas].[SITUACION]","[Base_Tarjetas].[SITUACION].&amp;[" &amp; $C92 &amp; "]",
"[Base_Tarjetas].[TIPO]","[Base_Tarjetas].[TIPO].&amp;[" &amp; $C$1 &amp; "]")/1000,
0)</f>
        <v>0</v>
      </c>
      <c r="AY92" s="8">
        <f>IFERROR(
GETPIVOTDATA("[Base_Tarjetas].[Importe]",TDinamica_R!$A$3,
"[Base_Tarjetas].[PERIODO]","[Base_Tarjetas].[PERIODO].&amp;[" &amp; TEXT(AY$6,"yyyymm") &amp; "]",
"[Base_Tarjetas].[Metrica]","[Base_Tarjetas].[Metrica].&amp;[" &amp; $A92 &amp; "]",
"[Base_Tarjetas].[SEGMENTO_DESCRIP]","[Base_Tarjetas].[SEGMENTO_DESCRIP].&amp;[" &amp; $C$6 &amp; "]",
"[Base_Tarjetas].[SITUACION]","[Base_Tarjetas].[SITUACION].&amp;[" &amp; $C92 &amp; "]",
"[Base_Tarjetas].[TIPO]","[Base_Tarjetas].[TIPO].&amp;[" &amp; $C$1 &amp; "]")/1000,
0)</f>
        <v>0</v>
      </c>
      <c r="AZ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TEXT(AZ$6,"yyyymm") &amp; "]"),
0)</f>
        <v>0</v>
      </c>
      <c r="BA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TEXT(BA$6,"yyyymm") &amp; "]"),
0)</f>
        <v>0</v>
      </c>
      <c r="BB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TEXT(BB$6,"yyyymm") &amp; "]"),
0)</f>
        <v>0</v>
      </c>
      <c r="BC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TEXT(BC$6,"yyyymm") &amp; "]"),
0)</f>
        <v>0</v>
      </c>
      <c r="BD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TEXT(BD$6,"yyyymm") &amp; "]"),
0)</f>
        <v>0</v>
      </c>
      <c r="BE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TEXT(BE$6,"yyyymm") &amp; "]"),
0)</f>
        <v>0</v>
      </c>
      <c r="BF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TEXT(BF$6,"yyyymm") &amp; "]"),
0)</f>
        <v>0</v>
      </c>
      <c r="BG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TEXT(BG$6,"yyyymm") &amp; "]"),
0)</f>
        <v>0</v>
      </c>
      <c r="BH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TEXT(BH$6,"yyyymm") &amp; "]"),
0)</f>
        <v>0</v>
      </c>
      <c r="BI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TEXT(BI$6,"yyyymm") &amp; "]"),
0)</f>
        <v>0</v>
      </c>
      <c r="BJ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TEXT(BJ$6,"yyyymm") &amp; "]"),
0)</f>
        <v>0</v>
      </c>
      <c r="BK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TEXT(BK$6,"yyyymm") &amp; "]"),
0)</f>
        <v>0</v>
      </c>
      <c r="BO92" s="24">
        <f t="shared" si="56"/>
        <v>0</v>
      </c>
      <c r="BP92" s="24">
        <f t="shared" si="56"/>
        <v>0</v>
      </c>
      <c r="BQ92" s="24">
        <f t="shared" si="56"/>
        <v>0</v>
      </c>
      <c r="BR92" s="24">
        <f t="shared" si="56"/>
        <v>0</v>
      </c>
      <c r="BS92" s="24">
        <f t="shared" si="56"/>
        <v>0</v>
      </c>
      <c r="BT92" s="24">
        <f t="shared" si="56"/>
        <v>0</v>
      </c>
    </row>
    <row r="93" spans="1:72" collapsed="1" x14ac:dyDescent="0.25">
      <c r="C93" s="3" t="s">
        <v>44</v>
      </c>
      <c r="D93" s="10">
        <f>SUM(D91:D92)</f>
        <v>0</v>
      </c>
      <c r="E93" s="10">
        <f t="shared" ref="E93:BK93" si="57">SUM(E91:E92)</f>
        <v>0</v>
      </c>
      <c r="F93" s="10">
        <f t="shared" si="57"/>
        <v>0</v>
      </c>
      <c r="G93" s="10">
        <f t="shared" si="57"/>
        <v>0</v>
      </c>
      <c r="H93" s="10">
        <f t="shared" si="57"/>
        <v>0</v>
      </c>
      <c r="I93" s="10">
        <f t="shared" si="57"/>
        <v>0</v>
      </c>
      <c r="J93" s="10">
        <f t="shared" si="57"/>
        <v>0</v>
      </c>
      <c r="K93" s="10">
        <f t="shared" si="57"/>
        <v>0</v>
      </c>
      <c r="L93" s="10">
        <f t="shared" si="57"/>
        <v>0</v>
      </c>
      <c r="M93" s="10">
        <f t="shared" si="57"/>
        <v>0</v>
      </c>
      <c r="N93" s="10">
        <f t="shared" si="57"/>
        <v>0</v>
      </c>
      <c r="O93" s="10">
        <f t="shared" si="57"/>
        <v>0</v>
      </c>
      <c r="P93" s="10">
        <f t="shared" si="57"/>
        <v>0</v>
      </c>
      <c r="Q93" s="10">
        <f t="shared" si="57"/>
        <v>0</v>
      </c>
      <c r="R93" s="10">
        <f t="shared" si="57"/>
        <v>0</v>
      </c>
      <c r="S93" s="10">
        <f t="shared" si="57"/>
        <v>0</v>
      </c>
      <c r="T93" s="10">
        <f t="shared" si="57"/>
        <v>0</v>
      </c>
      <c r="U93" s="10">
        <f t="shared" si="57"/>
        <v>0</v>
      </c>
      <c r="V93" s="10">
        <f t="shared" si="57"/>
        <v>0</v>
      </c>
      <c r="W93" s="10">
        <f t="shared" si="57"/>
        <v>0</v>
      </c>
      <c r="X93" s="10">
        <f t="shared" si="57"/>
        <v>0</v>
      </c>
      <c r="Y93" s="10">
        <f t="shared" si="57"/>
        <v>0</v>
      </c>
      <c r="Z93" s="10">
        <f t="shared" si="57"/>
        <v>0</v>
      </c>
      <c r="AA93" s="10">
        <f t="shared" si="57"/>
        <v>0</v>
      </c>
      <c r="AB93" s="10">
        <f t="shared" si="57"/>
        <v>0</v>
      </c>
      <c r="AC93" s="10">
        <f t="shared" si="57"/>
        <v>0</v>
      </c>
      <c r="AD93" s="10">
        <f t="shared" si="57"/>
        <v>0</v>
      </c>
      <c r="AE93" s="10">
        <f t="shared" si="57"/>
        <v>0</v>
      </c>
      <c r="AF93" s="10">
        <f t="shared" si="57"/>
        <v>0</v>
      </c>
      <c r="AG93" s="10">
        <f t="shared" si="57"/>
        <v>0</v>
      </c>
      <c r="AH93" s="10">
        <f t="shared" si="57"/>
        <v>0</v>
      </c>
      <c r="AI93" s="10">
        <f t="shared" si="57"/>
        <v>0</v>
      </c>
      <c r="AJ93" s="10">
        <f t="shared" si="57"/>
        <v>0</v>
      </c>
      <c r="AK93" s="10">
        <f t="shared" si="57"/>
        <v>0</v>
      </c>
      <c r="AL93" s="10">
        <f t="shared" si="57"/>
        <v>0</v>
      </c>
      <c r="AM93" s="10">
        <f t="shared" si="57"/>
        <v>0</v>
      </c>
      <c r="AN93" s="10">
        <f t="shared" si="57"/>
        <v>0</v>
      </c>
      <c r="AO93" s="10">
        <f t="shared" si="57"/>
        <v>0</v>
      </c>
      <c r="AP93" s="10">
        <f t="shared" si="57"/>
        <v>0</v>
      </c>
      <c r="AQ93" s="10">
        <f t="shared" si="57"/>
        <v>0</v>
      </c>
      <c r="AR93" s="10">
        <f t="shared" si="57"/>
        <v>0</v>
      </c>
      <c r="AS93" s="10">
        <f t="shared" si="57"/>
        <v>0</v>
      </c>
      <c r="AT93" s="10">
        <f t="shared" si="57"/>
        <v>0</v>
      </c>
      <c r="AU93" s="10">
        <f t="shared" si="57"/>
        <v>0</v>
      </c>
      <c r="AV93" s="10">
        <f t="shared" si="57"/>
        <v>0</v>
      </c>
      <c r="AW93" s="10">
        <f t="shared" si="57"/>
        <v>0</v>
      </c>
      <c r="AX93" s="10">
        <f t="shared" si="57"/>
        <v>0</v>
      </c>
      <c r="AY93" s="10">
        <f t="shared" si="57"/>
        <v>0</v>
      </c>
      <c r="AZ93" s="10">
        <f t="shared" si="57"/>
        <v>0</v>
      </c>
      <c r="BA93" s="10">
        <f t="shared" si="57"/>
        <v>0</v>
      </c>
      <c r="BB93" s="10">
        <f t="shared" si="57"/>
        <v>0</v>
      </c>
      <c r="BC93" s="10">
        <f t="shared" si="57"/>
        <v>0</v>
      </c>
      <c r="BD93" s="10">
        <f t="shared" si="57"/>
        <v>0</v>
      </c>
      <c r="BE93" s="10">
        <f t="shared" si="57"/>
        <v>0</v>
      </c>
      <c r="BF93" s="10">
        <f t="shared" si="57"/>
        <v>0</v>
      </c>
      <c r="BG93" s="10">
        <f t="shared" si="57"/>
        <v>0</v>
      </c>
      <c r="BH93" s="10">
        <f t="shared" si="57"/>
        <v>0</v>
      </c>
      <c r="BI93" s="10">
        <f t="shared" si="57"/>
        <v>0</v>
      </c>
      <c r="BJ93" s="10">
        <f t="shared" si="57"/>
        <v>0</v>
      </c>
      <c r="BK93" s="10">
        <f t="shared" si="57"/>
        <v>0</v>
      </c>
      <c r="BO93" s="23">
        <f t="shared" ref="BO93:BT93" si="58">SUM(BO91:BO92)</f>
        <v>0</v>
      </c>
      <c r="BP93" s="23">
        <f t="shared" si="58"/>
        <v>0</v>
      </c>
      <c r="BQ93" s="23">
        <f t="shared" si="58"/>
        <v>0</v>
      </c>
      <c r="BR93" s="23">
        <f t="shared" si="58"/>
        <v>0</v>
      </c>
      <c r="BS93" s="23">
        <f t="shared" si="58"/>
        <v>0</v>
      </c>
      <c r="BT93" s="23">
        <f t="shared" si="58"/>
        <v>0</v>
      </c>
    </row>
    <row r="95" spans="1:72" hidden="1" outlineLevel="1" x14ac:dyDescent="0.25">
      <c r="A95" s="11" t="s">
        <v>45</v>
      </c>
      <c r="C95" s="2" t="s">
        <v>46</v>
      </c>
      <c r="D95" s="8">
        <f>IFERROR(
GETPIVOTDATA("[Base_Tarjetas].[Importe]",TDinamica_R!$A$3,
"[Base_Tarjetas].[PERIODO]","[Base_Tarjetas].[PERIODO].&amp;[" &amp; TEXT(D$6,"yyyymm") &amp; "]",
"[Base_Tarjetas].[Metrica]","[Base_Tarjetas].[Metrica].&amp;[" &amp; $A95 &amp; "]",
"[Base_Tarjetas].[SEGMENTO_DESCRIP]","[Base_Tarjetas].[SEGMENTO_DESCRIP].&amp;[" &amp; $C$6 &amp; "]",
"[Base_Tarjetas].[SITUACION]","[Base_Tarjetas].[SITUACION].&amp;[" &amp; $C95 &amp; "]",
"[Base_Tarjetas].[TIPO]","[Base_Tarjetas].[TIPO].&amp;[" &amp; $C$1 &amp; "]")/1000,
0)</f>
        <v>0</v>
      </c>
      <c r="E95" s="8">
        <f>IFERROR(
GETPIVOTDATA("[Base_Tarjetas].[Importe]",TDinamica_R!$A$3,
"[Base_Tarjetas].[PERIODO]","[Base_Tarjetas].[PERIODO].&amp;[" &amp; TEXT(E$6,"yyyymm") &amp; "]",
"[Base_Tarjetas].[Metrica]","[Base_Tarjetas].[Metrica].&amp;[" &amp; $A95 &amp; "]",
"[Base_Tarjetas].[SEGMENTO_DESCRIP]","[Base_Tarjetas].[SEGMENTO_DESCRIP].&amp;[" &amp; $C$6 &amp; "]",
"[Base_Tarjetas].[SITUACION]","[Base_Tarjetas].[SITUACION].&amp;[" &amp; $C95 &amp; "]",
"[Base_Tarjetas].[TIPO]","[Base_Tarjetas].[TIPO].&amp;[" &amp; $C$1 &amp; "]")/1000,
0)</f>
        <v>0</v>
      </c>
      <c r="F95" s="8">
        <f>IFERROR(
GETPIVOTDATA("[Base_Tarjetas].[Importe]",TDinamica_R!$A$3,
"[Base_Tarjetas].[PERIODO]","[Base_Tarjetas].[PERIODO].&amp;[" &amp; TEXT(F$6,"yyyymm") &amp; "]",
"[Base_Tarjetas].[Metrica]","[Base_Tarjetas].[Metrica].&amp;[" &amp; $A95 &amp; "]",
"[Base_Tarjetas].[SEGMENTO_DESCRIP]","[Base_Tarjetas].[SEGMENTO_DESCRIP].&amp;[" &amp; $C$6 &amp; "]",
"[Base_Tarjetas].[SITUACION]","[Base_Tarjetas].[SITUACION].&amp;[" &amp; $C95 &amp; "]",
"[Base_Tarjetas].[TIPO]","[Base_Tarjetas].[TIPO].&amp;[" &amp; $C$1 &amp; "]")/1000,
0)</f>
        <v>0</v>
      </c>
      <c r="G95" s="8">
        <f>IFERROR(
GETPIVOTDATA("[Base_Tarjetas].[Importe]",TDinamica_R!$A$3,
"[Base_Tarjetas].[PERIODO]","[Base_Tarjetas].[PERIODO].&amp;[" &amp; TEXT(G$6,"yyyymm") &amp; "]",
"[Base_Tarjetas].[Metrica]","[Base_Tarjetas].[Metrica].&amp;[" &amp; $A95 &amp; "]",
"[Base_Tarjetas].[SEGMENTO_DESCRIP]","[Base_Tarjetas].[SEGMENTO_DESCRIP].&amp;[" &amp; $C$6 &amp; "]",
"[Base_Tarjetas].[SITUACION]","[Base_Tarjetas].[SITUACION].&amp;[" &amp; $C95 &amp; "]",
"[Base_Tarjetas].[TIPO]","[Base_Tarjetas].[TIPO].&amp;[" &amp; $C$1 &amp; "]")/1000,
0)</f>
        <v>0</v>
      </c>
      <c r="H95" s="8">
        <f>IFERROR(
GETPIVOTDATA("[Base_Tarjetas].[Importe]",TDinamica_R!$A$3,
"[Base_Tarjetas].[PERIODO]","[Base_Tarjetas].[PERIODO].&amp;[" &amp; TEXT(H$6,"yyyymm") &amp; "]",
"[Base_Tarjetas].[Metrica]","[Base_Tarjetas].[Metrica].&amp;[" &amp; $A95 &amp; "]",
"[Base_Tarjetas].[SEGMENTO_DESCRIP]","[Base_Tarjetas].[SEGMENTO_DESCRIP].&amp;[" &amp; $C$6 &amp; "]",
"[Base_Tarjetas].[SITUACION]","[Base_Tarjetas].[SITUACION].&amp;[" &amp; $C95 &amp; "]",
"[Base_Tarjetas].[TIPO]","[Base_Tarjetas].[TIPO].&amp;[" &amp; $C$1 &amp; "]")/1000,
0)</f>
        <v>0</v>
      </c>
      <c r="I95" s="8">
        <f>IFERROR(
GETPIVOTDATA("[Base_Tarjetas].[Importe]",TDinamica_R!$A$3,
"[Base_Tarjetas].[PERIODO]","[Base_Tarjetas].[PERIODO].&amp;[" &amp; TEXT(I$6,"yyyymm") &amp; "]",
"[Base_Tarjetas].[Metrica]","[Base_Tarjetas].[Metrica].&amp;[" &amp; $A95 &amp; "]",
"[Base_Tarjetas].[SEGMENTO_DESCRIP]","[Base_Tarjetas].[SEGMENTO_DESCRIP].&amp;[" &amp; $C$6 &amp; "]",
"[Base_Tarjetas].[SITUACION]","[Base_Tarjetas].[SITUACION].&amp;[" &amp; $C95 &amp; "]",
"[Base_Tarjetas].[TIPO]","[Base_Tarjetas].[TIPO].&amp;[" &amp; $C$1 &amp; "]")/1000,
0)</f>
        <v>0</v>
      </c>
      <c r="J95" s="8">
        <f>IFERROR(
GETPIVOTDATA("[Base_Tarjetas].[Importe]",TDinamica_R!$A$3,
"[Base_Tarjetas].[PERIODO]","[Base_Tarjetas].[PERIODO].&amp;[" &amp; TEXT(J$6,"yyyymm") &amp; "]",
"[Base_Tarjetas].[Metrica]","[Base_Tarjetas].[Metrica].&amp;[" &amp; $A95 &amp; "]",
"[Base_Tarjetas].[SEGMENTO_DESCRIP]","[Base_Tarjetas].[SEGMENTO_DESCRIP].&amp;[" &amp; $C$6 &amp; "]",
"[Base_Tarjetas].[SITUACION]","[Base_Tarjetas].[SITUACION].&amp;[" &amp; $C95 &amp; "]",
"[Base_Tarjetas].[TIPO]","[Base_Tarjetas].[TIPO].&amp;[" &amp; $C$1 &amp; "]")/1000,
0)</f>
        <v>0</v>
      </c>
      <c r="K95" s="8">
        <f>IFERROR(
GETPIVOTDATA("[Base_Tarjetas].[Importe]",TDinamica_R!$A$3,
"[Base_Tarjetas].[PERIODO]","[Base_Tarjetas].[PERIODO].&amp;[" &amp; TEXT(K$6,"yyyymm") &amp; "]",
"[Base_Tarjetas].[Metrica]","[Base_Tarjetas].[Metrica].&amp;[" &amp; $A95 &amp; "]",
"[Base_Tarjetas].[SEGMENTO_DESCRIP]","[Base_Tarjetas].[SEGMENTO_DESCRIP].&amp;[" &amp; $C$6 &amp; "]",
"[Base_Tarjetas].[SITUACION]","[Base_Tarjetas].[SITUACION].&amp;[" &amp; $C95 &amp; "]",
"[Base_Tarjetas].[TIPO]","[Base_Tarjetas].[TIPO].&amp;[" &amp; $C$1 &amp; "]")/1000,
0)</f>
        <v>0</v>
      </c>
      <c r="L95" s="8">
        <f>IFERROR(
GETPIVOTDATA("[Base_Tarjetas].[Importe]",TDinamica_R!$A$3,
"[Base_Tarjetas].[PERIODO]","[Base_Tarjetas].[PERIODO].&amp;[" &amp; TEXT(L$6,"yyyymm") &amp; "]",
"[Base_Tarjetas].[Metrica]","[Base_Tarjetas].[Metrica].&amp;[" &amp; $A95 &amp; "]",
"[Base_Tarjetas].[SEGMENTO_DESCRIP]","[Base_Tarjetas].[SEGMENTO_DESCRIP].&amp;[" &amp; $C$6 &amp; "]",
"[Base_Tarjetas].[SITUACION]","[Base_Tarjetas].[SITUACION].&amp;[" &amp; $C95 &amp; "]",
"[Base_Tarjetas].[TIPO]","[Base_Tarjetas].[TIPO].&amp;[" &amp; $C$1 &amp; "]")/1000,
0)</f>
        <v>0</v>
      </c>
      <c r="M95" s="8">
        <f>IFERROR(
GETPIVOTDATA("[Base_Tarjetas].[Importe]",TDinamica_R!$A$3,
"[Base_Tarjetas].[PERIODO]","[Base_Tarjetas].[PERIODO].&amp;[" &amp; TEXT(M$6,"yyyymm") &amp; "]",
"[Base_Tarjetas].[Metrica]","[Base_Tarjetas].[Metrica].&amp;[" &amp; $A95 &amp; "]",
"[Base_Tarjetas].[SEGMENTO_DESCRIP]","[Base_Tarjetas].[SEGMENTO_DESCRIP].&amp;[" &amp; $C$6 &amp; "]",
"[Base_Tarjetas].[SITUACION]","[Base_Tarjetas].[SITUACION].&amp;[" &amp; $C95 &amp; "]",
"[Base_Tarjetas].[TIPO]","[Base_Tarjetas].[TIPO].&amp;[" &amp; $C$1 &amp; "]")/1000,
0)</f>
        <v>0</v>
      </c>
      <c r="N95" s="8">
        <f>IFERROR(
GETPIVOTDATA("[Base_Tarjetas].[Importe]",TDinamica_R!$A$3,
"[Base_Tarjetas].[PERIODO]","[Base_Tarjetas].[PERIODO].&amp;[" &amp; TEXT(N$6,"yyyymm") &amp; "]",
"[Base_Tarjetas].[Metrica]","[Base_Tarjetas].[Metrica].&amp;[" &amp; $A95 &amp; "]",
"[Base_Tarjetas].[SEGMENTO_DESCRIP]","[Base_Tarjetas].[SEGMENTO_DESCRIP].&amp;[" &amp; $C$6 &amp; "]",
"[Base_Tarjetas].[SITUACION]","[Base_Tarjetas].[SITUACION].&amp;[" &amp; $C95 &amp; "]",
"[Base_Tarjetas].[TIPO]","[Base_Tarjetas].[TIPO].&amp;[" &amp; $C$1 &amp; "]")/1000,
0)</f>
        <v>0</v>
      </c>
      <c r="O95" s="8">
        <f>IFERROR(
GETPIVOTDATA("[Base_Tarjetas].[Importe]",TDinamica_R!$A$3,
"[Base_Tarjetas].[PERIODO]","[Base_Tarjetas].[PERIODO].&amp;[" &amp; TEXT(O$6,"yyyymm") &amp; "]",
"[Base_Tarjetas].[Metrica]","[Base_Tarjetas].[Metrica].&amp;[" &amp; $A95 &amp; "]",
"[Base_Tarjetas].[SEGMENTO_DESCRIP]","[Base_Tarjetas].[SEGMENTO_DESCRIP].&amp;[" &amp; $C$6 &amp; "]",
"[Base_Tarjetas].[SITUACION]","[Base_Tarjetas].[SITUACION].&amp;[" &amp; $C95 &amp; "]",
"[Base_Tarjetas].[TIPO]","[Base_Tarjetas].[TIPO].&amp;[" &amp; $C$1 &amp; "]")/1000,
0)</f>
        <v>0</v>
      </c>
      <c r="P95" s="8">
        <f>IFERROR(
GETPIVOTDATA("[Base_Tarjetas].[Importe]",TDinamica_R!$A$3,
"[Base_Tarjetas].[PERIODO]","[Base_Tarjetas].[PERIODO].&amp;[" &amp; TEXT(P$6,"yyyymm") &amp; "]",
"[Base_Tarjetas].[Metrica]","[Base_Tarjetas].[Metrica].&amp;[" &amp; $A95 &amp; "]",
"[Base_Tarjetas].[SEGMENTO_DESCRIP]","[Base_Tarjetas].[SEGMENTO_DESCRIP].&amp;[" &amp; $C$6 &amp; "]",
"[Base_Tarjetas].[SITUACION]","[Base_Tarjetas].[SITUACION].&amp;[" &amp; $C95 &amp; "]",
"[Base_Tarjetas].[TIPO]","[Base_Tarjetas].[TIPO].&amp;[" &amp; $C$1 &amp; "]")/1000,
0)</f>
        <v>0</v>
      </c>
      <c r="Q95" s="8">
        <f>IFERROR(
GETPIVOTDATA("[Base_Tarjetas].[Importe]",TDinamica_R!$A$3,
"[Base_Tarjetas].[PERIODO]","[Base_Tarjetas].[PERIODO].&amp;[" &amp; TEXT(Q$6,"yyyymm") &amp; "]",
"[Base_Tarjetas].[Metrica]","[Base_Tarjetas].[Metrica].&amp;[" &amp; $A95 &amp; "]",
"[Base_Tarjetas].[SEGMENTO_DESCRIP]","[Base_Tarjetas].[SEGMENTO_DESCRIP].&amp;[" &amp; $C$6 &amp; "]",
"[Base_Tarjetas].[SITUACION]","[Base_Tarjetas].[SITUACION].&amp;[" &amp; $C95 &amp; "]",
"[Base_Tarjetas].[TIPO]","[Base_Tarjetas].[TIPO].&amp;[" &amp; $C$1 &amp; "]")/1000,
0)</f>
        <v>0</v>
      </c>
      <c r="R95" s="8">
        <f>IFERROR(
GETPIVOTDATA("[Base_Tarjetas].[Importe]",TDinamica_R!$A$3,
"[Base_Tarjetas].[PERIODO]","[Base_Tarjetas].[PERIODO].&amp;[" &amp; TEXT(R$6,"yyyymm") &amp; "]",
"[Base_Tarjetas].[Metrica]","[Base_Tarjetas].[Metrica].&amp;[" &amp; $A95 &amp; "]",
"[Base_Tarjetas].[SEGMENTO_DESCRIP]","[Base_Tarjetas].[SEGMENTO_DESCRIP].&amp;[" &amp; $C$6 &amp; "]",
"[Base_Tarjetas].[SITUACION]","[Base_Tarjetas].[SITUACION].&amp;[" &amp; $C95 &amp; "]",
"[Base_Tarjetas].[TIPO]","[Base_Tarjetas].[TIPO].&amp;[" &amp; $C$1 &amp; "]")/1000,
0)</f>
        <v>0</v>
      </c>
      <c r="S95" s="8">
        <f>IFERROR(
GETPIVOTDATA("[Base_Tarjetas].[Importe]",TDinamica_R!$A$3,
"[Base_Tarjetas].[PERIODO]","[Base_Tarjetas].[PERIODO].&amp;[" &amp; TEXT(S$6,"yyyymm") &amp; "]",
"[Base_Tarjetas].[Metrica]","[Base_Tarjetas].[Metrica].&amp;[" &amp; $A95 &amp; "]",
"[Base_Tarjetas].[SEGMENTO_DESCRIP]","[Base_Tarjetas].[SEGMENTO_DESCRIP].&amp;[" &amp; $C$6 &amp; "]",
"[Base_Tarjetas].[SITUACION]","[Base_Tarjetas].[SITUACION].&amp;[" &amp; $C95 &amp; "]",
"[Base_Tarjetas].[TIPO]","[Base_Tarjetas].[TIPO].&amp;[" &amp; $C$1 &amp; "]")/1000,
0)</f>
        <v>0</v>
      </c>
      <c r="T95" s="8">
        <f>IFERROR(
GETPIVOTDATA("[Base_Tarjetas].[Importe]",TDinamica_R!$A$3,
"[Base_Tarjetas].[PERIODO]","[Base_Tarjetas].[PERIODO].&amp;[" &amp; TEXT(T$6,"yyyymm") &amp; "]",
"[Base_Tarjetas].[Metrica]","[Base_Tarjetas].[Metrica].&amp;[" &amp; $A95 &amp; "]",
"[Base_Tarjetas].[SEGMENTO_DESCRIP]","[Base_Tarjetas].[SEGMENTO_DESCRIP].&amp;[" &amp; $C$6 &amp; "]",
"[Base_Tarjetas].[SITUACION]","[Base_Tarjetas].[SITUACION].&amp;[" &amp; $C95 &amp; "]",
"[Base_Tarjetas].[TIPO]","[Base_Tarjetas].[TIPO].&amp;[" &amp; $C$1 &amp; "]")/1000,
0)</f>
        <v>0</v>
      </c>
      <c r="U95" s="8">
        <f>IFERROR(
GETPIVOTDATA("[Base_Tarjetas].[Importe]",TDinamica_R!$A$3,
"[Base_Tarjetas].[PERIODO]","[Base_Tarjetas].[PERIODO].&amp;[" &amp; TEXT(U$6,"yyyymm") &amp; "]",
"[Base_Tarjetas].[Metrica]","[Base_Tarjetas].[Metrica].&amp;[" &amp; $A95 &amp; "]",
"[Base_Tarjetas].[SEGMENTO_DESCRIP]","[Base_Tarjetas].[SEGMENTO_DESCRIP].&amp;[" &amp; $C$6 &amp; "]",
"[Base_Tarjetas].[SITUACION]","[Base_Tarjetas].[SITUACION].&amp;[" &amp; $C95 &amp; "]",
"[Base_Tarjetas].[TIPO]","[Base_Tarjetas].[TIPO].&amp;[" &amp; $C$1 &amp; "]")/1000,
0)</f>
        <v>0</v>
      </c>
      <c r="V95" s="8">
        <f>IFERROR(
GETPIVOTDATA("[Base_Tarjetas].[Importe]",TDinamica_R!$A$3,
"[Base_Tarjetas].[PERIODO]","[Base_Tarjetas].[PERIODO].&amp;[" &amp; TEXT(V$6,"yyyymm") &amp; "]",
"[Base_Tarjetas].[Metrica]","[Base_Tarjetas].[Metrica].&amp;[" &amp; $A95 &amp; "]",
"[Base_Tarjetas].[SEGMENTO_DESCRIP]","[Base_Tarjetas].[SEGMENTO_DESCRIP].&amp;[" &amp; $C$6 &amp; "]",
"[Base_Tarjetas].[SITUACION]","[Base_Tarjetas].[SITUACION].&amp;[" &amp; $C95 &amp; "]",
"[Base_Tarjetas].[TIPO]","[Base_Tarjetas].[TIPO].&amp;[" &amp; $C$1 &amp; "]")/1000,
0)</f>
        <v>0</v>
      </c>
      <c r="W95" s="8">
        <f>IFERROR(
GETPIVOTDATA("[Base_Tarjetas].[Importe]",TDinamica_R!$A$3,
"[Base_Tarjetas].[PERIODO]","[Base_Tarjetas].[PERIODO].&amp;[" &amp; TEXT(W$6,"yyyymm") &amp; "]",
"[Base_Tarjetas].[Metrica]","[Base_Tarjetas].[Metrica].&amp;[" &amp; $A95 &amp; "]",
"[Base_Tarjetas].[SEGMENTO_DESCRIP]","[Base_Tarjetas].[SEGMENTO_DESCRIP].&amp;[" &amp; $C$6 &amp; "]",
"[Base_Tarjetas].[SITUACION]","[Base_Tarjetas].[SITUACION].&amp;[" &amp; $C95 &amp; "]",
"[Base_Tarjetas].[TIPO]","[Base_Tarjetas].[TIPO].&amp;[" &amp; $C$1 &amp; "]")/1000,
0)</f>
        <v>0</v>
      </c>
      <c r="X95" s="8">
        <f>IFERROR(
GETPIVOTDATA("[Base_Tarjetas].[Importe]",TDinamica_R!$A$3,
"[Base_Tarjetas].[PERIODO]","[Base_Tarjetas].[PERIODO].&amp;[" &amp; TEXT(X$6,"yyyymm") &amp; "]",
"[Base_Tarjetas].[Metrica]","[Base_Tarjetas].[Metrica].&amp;[" &amp; $A95 &amp; "]",
"[Base_Tarjetas].[SEGMENTO_DESCRIP]","[Base_Tarjetas].[SEGMENTO_DESCRIP].&amp;[" &amp; $C$6 &amp; "]",
"[Base_Tarjetas].[SITUACION]","[Base_Tarjetas].[SITUACION].&amp;[" &amp; $C95 &amp; "]",
"[Base_Tarjetas].[TIPO]","[Base_Tarjetas].[TIPO].&amp;[" &amp; $C$1 &amp; "]")/1000,
0)</f>
        <v>0</v>
      </c>
      <c r="Y95" s="8">
        <f>IFERROR(
GETPIVOTDATA("[Base_Tarjetas].[Importe]",TDinamica_R!$A$3,
"[Base_Tarjetas].[PERIODO]","[Base_Tarjetas].[PERIODO].&amp;[" &amp; TEXT(Y$6,"yyyymm") &amp; "]",
"[Base_Tarjetas].[Metrica]","[Base_Tarjetas].[Metrica].&amp;[" &amp; $A95 &amp; "]",
"[Base_Tarjetas].[SEGMENTO_DESCRIP]","[Base_Tarjetas].[SEGMENTO_DESCRIP].&amp;[" &amp; $C$6 &amp; "]",
"[Base_Tarjetas].[SITUACION]","[Base_Tarjetas].[SITUACION].&amp;[" &amp; $C95 &amp; "]",
"[Base_Tarjetas].[TIPO]","[Base_Tarjetas].[TIPO].&amp;[" &amp; $C$1 &amp; "]")/1000,
0)</f>
        <v>0</v>
      </c>
      <c r="Z95" s="8">
        <f>IFERROR(
GETPIVOTDATA("[Base_Tarjetas].[Importe]",TDinamica_R!$A$3,
"[Base_Tarjetas].[PERIODO]","[Base_Tarjetas].[PERIODO].&amp;[" &amp; TEXT(Z$6,"yyyymm") &amp; "]",
"[Base_Tarjetas].[Metrica]","[Base_Tarjetas].[Metrica].&amp;[" &amp; $A95 &amp; "]",
"[Base_Tarjetas].[SEGMENTO_DESCRIP]","[Base_Tarjetas].[SEGMENTO_DESCRIP].&amp;[" &amp; $C$6 &amp; "]",
"[Base_Tarjetas].[SITUACION]","[Base_Tarjetas].[SITUACION].&amp;[" &amp; $C95 &amp; "]",
"[Base_Tarjetas].[TIPO]","[Base_Tarjetas].[TIPO].&amp;[" &amp; $C$1 &amp; "]")/1000,
0)</f>
        <v>0</v>
      </c>
      <c r="AA95" s="8">
        <f>IFERROR(
GETPIVOTDATA("[Base_Tarjetas].[Importe]",TDinamica_R!$A$3,
"[Base_Tarjetas].[PERIODO]","[Base_Tarjetas].[PERIODO].&amp;[" &amp; TEXT(AA$6,"yyyymm") &amp; "]",
"[Base_Tarjetas].[Metrica]","[Base_Tarjetas].[Metrica].&amp;[" &amp; $A95 &amp; "]",
"[Base_Tarjetas].[SEGMENTO_DESCRIP]","[Base_Tarjetas].[SEGMENTO_DESCRIP].&amp;[" &amp; $C$6 &amp; "]",
"[Base_Tarjetas].[SITUACION]","[Base_Tarjetas].[SITUACION].&amp;[" &amp; $C95 &amp; "]",
"[Base_Tarjetas].[TIPO]","[Base_Tarjetas].[TIPO].&amp;[" &amp; $C$1 &amp; "]")/1000,
0)</f>
        <v>0</v>
      </c>
      <c r="AB95" s="8">
        <f>IFERROR(
GETPIVOTDATA("[Base_Tarjetas].[Importe]",TDinamica_R!$A$3,
"[Base_Tarjetas].[PERIODO]","[Base_Tarjetas].[PERIODO].&amp;[" &amp; TEXT(AB$6,"yyyymm") &amp; "]",
"[Base_Tarjetas].[Metrica]","[Base_Tarjetas].[Metrica].&amp;[" &amp; $A95 &amp; "]",
"[Base_Tarjetas].[SEGMENTO_DESCRIP]","[Base_Tarjetas].[SEGMENTO_DESCRIP].&amp;[" &amp; $C$6 &amp; "]",
"[Base_Tarjetas].[SITUACION]","[Base_Tarjetas].[SITUACION].&amp;[" &amp; $C95 &amp; "]",
"[Base_Tarjetas].[TIPO]","[Base_Tarjetas].[TIPO].&amp;[" &amp; $C$1 &amp; "]")/1000,
0)</f>
        <v>0</v>
      </c>
      <c r="AC95" s="8">
        <f>IFERROR(
GETPIVOTDATA("[Base_Tarjetas].[Importe]",TDinamica_R!$A$3,
"[Base_Tarjetas].[PERIODO]","[Base_Tarjetas].[PERIODO].&amp;[" &amp; TEXT(AC$6,"yyyymm") &amp; "]",
"[Base_Tarjetas].[Metrica]","[Base_Tarjetas].[Metrica].&amp;[" &amp; $A95 &amp; "]",
"[Base_Tarjetas].[SEGMENTO_DESCRIP]","[Base_Tarjetas].[SEGMENTO_DESCRIP].&amp;[" &amp; $C$6 &amp; "]",
"[Base_Tarjetas].[SITUACION]","[Base_Tarjetas].[SITUACION].&amp;[" &amp; $C95 &amp; "]",
"[Base_Tarjetas].[TIPO]","[Base_Tarjetas].[TIPO].&amp;[" &amp; $C$1 &amp; "]")/1000,
0)</f>
        <v>0</v>
      </c>
      <c r="AD95" s="8">
        <f>IFERROR(
GETPIVOTDATA("[Base_Tarjetas].[Importe]",TDinamica_R!$A$3,
"[Base_Tarjetas].[PERIODO]","[Base_Tarjetas].[PERIODO].&amp;[" &amp; TEXT(AD$6,"yyyymm") &amp; "]",
"[Base_Tarjetas].[Metrica]","[Base_Tarjetas].[Metrica].&amp;[" &amp; $A95 &amp; "]",
"[Base_Tarjetas].[SEGMENTO_DESCRIP]","[Base_Tarjetas].[SEGMENTO_DESCRIP].&amp;[" &amp; $C$6 &amp; "]",
"[Base_Tarjetas].[SITUACION]","[Base_Tarjetas].[SITUACION].&amp;[" &amp; $C95 &amp; "]",
"[Base_Tarjetas].[TIPO]","[Base_Tarjetas].[TIPO].&amp;[" &amp; $C$1 &amp; "]")/1000,
0)</f>
        <v>0</v>
      </c>
      <c r="AE95" s="8">
        <f>IFERROR(
GETPIVOTDATA("[Base_Tarjetas].[Importe]",TDinamica_R!$A$3,
"[Base_Tarjetas].[PERIODO]","[Base_Tarjetas].[PERIODO].&amp;[" &amp; TEXT(AE$6,"yyyymm") &amp; "]",
"[Base_Tarjetas].[Metrica]","[Base_Tarjetas].[Metrica].&amp;[" &amp; $A95 &amp; "]",
"[Base_Tarjetas].[SEGMENTO_DESCRIP]","[Base_Tarjetas].[SEGMENTO_DESCRIP].&amp;[" &amp; $C$6 &amp; "]",
"[Base_Tarjetas].[SITUACION]","[Base_Tarjetas].[SITUACION].&amp;[" &amp; $C95 &amp; "]",
"[Base_Tarjetas].[TIPO]","[Base_Tarjetas].[TIPO].&amp;[" &amp; $C$1 &amp; "]")/1000,
0)</f>
        <v>0</v>
      </c>
      <c r="AF95" s="8">
        <f>IFERROR(
GETPIVOTDATA("[Base_Tarjetas].[Importe]",TDinamica_R!$A$3,
"[Base_Tarjetas].[PERIODO]","[Base_Tarjetas].[PERIODO].&amp;[" &amp; TEXT(AF$6,"yyyymm") &amp; "]",
"[Base_Tarjetas].[Metrica]","[Base_Tarjetas].[Metrica].&amp;[" &amp; $A95 &amp; "]",
"[Base_Tarjetas].[SEGMENTO_DESCRIP]","[Base_Tarjetas].[SEGMENTO_DESCRIP].&amp;[" &amp; $C$6 &amp; "]",
"[Base_Tarjetas].[SITUACION]","[Base_Tarjetas].[SITUACION].&amp;[" &amp; $C95 &amp; "]",
"[Base_Tarjetas].[TIPO]","[Base_Tarjetas].[TIPO].&amp;[" &amp; $C$1 &amp; "]")/1000,
0)</f>
        <v>0</v>
      </c>
      <c r="AG95" s="8">
        <f>IFERROR(
GETPIVOTDATA("[Base_Tarjetas].[Importe]",TDinamica_R!$A$3,
"[Base_Tarjetas].[PERIODO]","[Base_Tarjetas].[PERIODO].&amp;[" &amp; TEXT(AG$6,"yyyymm") &amp; "]",
"[Base_Tarjetas].[Metrica]","[Base_Tarjetas].[Metrica].&amp;[" &amp; $A95 &amp; "]",
"[Base_Tarjetas].[SEGMENTO_DESCRIP]","[Base_Tarjetas].[SEGMENTO_DESCRIP].&amp;[" &amp; $C$6 &amp; "]",
"[Base_Tarjetas].[SITUACION]","[Base_Tarjetas].[SITUACION].&amp;[" &amp; $C95 &amp; "]",
"[Base_Tarjetas].[TIPO]","[Base_Tarjetas].[TIPO].&amp;[" &amp; $C$1 &amp; "]")/1000,
0)</f>
        <v>0</v>
      </c>
      <c r="AH95" s="8">
        <f>IFERROR(
GETPIVOTDATA("[Base_Tarjetas].[Importe]",TDinamica_R!$A$3,
"[Base_Tarjetas].[PERIODO]","[Base_Tarjetas].[PERIODO].&amp;[" &amp; TEXT(AH$6,"yyyymm") &amp; "]",
"[Base_Tarjetas].[Metrica]","[Base_Tarjetas].[Metrica].&amp;[" &amp; $A95 &amp; "]",
"[Base_Tarjetas].[SEGMENTO_DESCRIP]","[Base_Tarjetas].[SEGMENTO_DESCRIP].&amp;[" &amp; $C$6 &amp; "]",
"[Base_Tarjetas].[SITUACION]","[Base_Tarjetas].[SITUACION].&amp;[" &amp; $C95 &amp; "]",
"[Base_Tarjetas].[TIPO]","[Base_Tarjetas].[TIPO].&amp;[" &amp; $C$1 &amp; "]")/1000,
0)</f>
        <v>0</v>
      </c>
      <c r="AI95" s="8">
        <f>IFERROR(
GETPIVOTDATA("[Base_Tarjetas].[Importe]",TDinamica_R!$A$3,
"[Base_Tarjetas].[PERIODO]","[Base_Tarjetas].[PERIODO].&amp;[" &amp; TEXT(AI$6,"yyyymm") &amp; "]",
"[Base_Tarjetas].[Metrica]","[Base_Tarjetas].[Metrica].&amp;[" &amp; $A95 &amp; "]",
"[Base_Tarjetas].[SEGMENTO_DESCRIP]","[Base_Tarjetas].[SEGMENTO_DESCRIP].&amp;[" &amp; $C$6 &amp; "]",
"[Base_Tarjetas].[SITUACION]","[Base_Tarjetas].[SITUACION].&amp;[" &amp; $C95 &amp; "]",
"[Base_Tarjetas].[TIPO]","[Base_Tarjetas].[TIPO].&amp;[" &amp; $C$1 &amp; "]")/1000,
0)</f>
        <v>0</v>
      </c>
      <c r="AJ95" s="8">
        <f>IFERROR(
GETPIVOTDATA("[Base_Tarjetas].[Importe]",TDinamica_R!$A$3,
"[Base_Tarjetas].[PERIODO]","[Base_Tarjetas].[PERIODO].&amp;[" &amp; TEXT(AJ$6,"yyyymm") &amp; "]",
"[Base_Tarjetas].[Metrica]","[Base_Tarjetas].[Metrica].&amp;[" &amp; $A95 &amp; "]",
"[Base_Tarjetas].[SEGMENTO_DESCRIP]","[Base_Tarjetas].[SEGMENTO_DESCRIP].&amp;[" &amp; $C$6 &amp; "]",
"[Base_Tarjetas].[SITUACION]","[Base_Tarjetas].[SITUACION].&amp;[" &amp; $C95 &amp; "]",
"[Base_Tarjetas].[TIPO]","[Base_Tarjetas].[TIPO].&amp;[" &amp; $C$1 &amp; "]")/1000,
0)</f>
        <v>0</v>
      </c>
      <c r="AK95" s="8">
        <f>IFERROR(
GETPIVOTDATA("[Base_Tarjetas].[Importe]",TDinamica_R!$A$3,
"[Base_Tarjetas].[PERIODO]","[Base_Tarjetas].[PERIODO].&amp;[" &amp; TEXT(AK$6,"yyyymm") &amp; "]",
"[Base_Tarjetas].[Metrica]","[Base_Tarjetas].[Metrica].&amp;[" &amp; $A95 &amp; "]",
"[Base_Tarjetas].[SEGMENTO_DESCRIP]","[Base_Tarjetas].[SEGMENTO_DESCRIP].&amp;[" &amp; $C$6 &amp; "]",
"[Base_Tarjetas].[SITUACION]","[Base_Tarjetas].[SITUACION].&amp;[" &amp; $C95 &amp; "]",
"[Base_Tarjetas].[TIPO]","[Base_Tarjetas].[TIPO].&amp;[" &amp; $C$1 &amp; "]")/1000,
0)</f>
        <v>0</v>
      </c>
      <c r="AL95" s="8">
        <f>IFERROR(
GETPIVOTDATA("[Base_Tarjetas].[Importe]",TDinamica_R!$A$3,
"[Base_Tarjetas].[PERIODO]","[Base_Tarjetas].[PERIODO].&amp;[" &amp; TEXT(AL$6,"yyyymm") &amp; "]",
"[Base_Tarjetas].[Metrica]","[Base_Tarjetas].[Metrica].&amp;[" &amp; $A95 &amp; "]",
"[Base_Tarjetas].[SEGMENTO_DESCRIP]","[Base_Tarjetas].[SEGMENTO_DESCRIP].&amp;[" &amp; $C$6 &amp; "]",
"[Base_Tarjetas].[SITUACION]","[Base_Tarjetas].[SITUACION].&amp;[" &amp; $C95 &amp; "]",
"[Base_Tarjetas].[TIPO]","[Base_Tarjetas].[TIPO].&amp;[" &amp; $C$1 &amp; "]")/1000,
0)</f>
        <v>0</v>
      </c>
      <c r="AM95" s="8">
        <f>IFERROR(
GETPIVOTDATA("[Base_Tarjetas].[Importe]",TDinamica_R!$A$3,
"[Base_Tarjetas].[PERIODO]","[Base_Tarjetas].[PERIODO].&amp;[" &amp; TEXT(AM$6,"yyyymm") &amp; "]",
"[Base_Tarjetas].[Metrica]","[Base_Tarjetas].[Metrica].&amp;[" &amp; $A95 &amp; "]",
"[Base_Tarjetas].[SEGMENTO_DESCRIP]","[Base_Tarjetas].[SEGMENTO_DESCRIP].&amp;[" &amp; $C$6 &amp; "]",
"[Base_Tarjetas].[SITUACION]","[Base_Tarjetas].[SITUACION].&amp;[" &amp; $C95 &amp; "]",
"[Base_Tarjetas].[TIPO]","[Base_Tarjetas].[TIPO].&amp;[" &amp; $C$1 &amp; "]")/1000,
0)</f>
        <v>0</v>
      </c>
      <c r="AN95" s="8">
        <f>IFERROR(
GETPIVOTDATA("[Base_Tarjetas].[Importe]",TDinamica_R!$A$3,
"[Base_Tarjetas].[PERIODO]","[Base_Tarjetas].[PERIODO].&amp;[" &amp; TEXT(AN$6,"yyyymm") &amp; "]",
"[Base_Tarjetas].[Metrica]","[Base_Tarjetas].[Metrica].&amp;[" &amp; $A95 &amp; "]",
"[Base_Tarjetas].[SEGMENTO_DESCRIP]","[Base_Tarjetas].[SEGMENTO_DESCRIP].&amp;[" &amp; $C$6 &amp; "]",
"[Base_Tarjetas].[SITUACION]","[Base_Tarjetas].[SITUACION].&amp;[" &amp; $C95 &amp; "]",
"[Base_Tarjetas].[TIPO]","[Base_Tarjetas].[TIPO].&amp;[" &amp; $C$1 &amp; "]")/1000,
0)</f>
        <v>0</v>
      </c>
      <c r="AO95" s="8">
        <f>IFERROR(
GETPIVOTDATA("[Base_Tarjetas].[Importe]",TDinamica_R!$A$3,
"[Base_Tarjetas].[PERIODO]","[Base_Tarjetas].[PERIODO].&amp;[" &amp; TEXT(AO$6,"yyyymm") &amp; "]",
"[Base_Tarjetas].[Metrica]","[Base_Tarjetas].[Metrica].&amp;[" &amp; $A95 &amp; "]",
"[Base_Tarjetas].[SEGMENTO_DESCRIP]","[Base_Tarjetas].[SEGMENTO_DESCRIP].&amp;[" &amp; $C$6 &amp; "]",
"[Base_Tarjetas].[SITUACION]","[Base_Tarjetas].[SITUACION].&amp;[" &amp; $C95 &amp; "]",
"[Base_Tarjetas].[TIPO]","[Base_Tarjetas].[TIPO].&amp;[" &amp; $C$1 &amp; "]")/1000,
0)</f>
        <v>0</v>
      </c>
      <c r="AP95" s="8">
        <f>IFERROR(
GETPIVOTDATA("[Base_Tarjetas].[Importe]",TDinamica_R!$A$3,
"[Base_Tarjetas].[PERIODO]","[Base_Tarjetas].[PERIODO].&amp;[" &amp; TEXT(AP$6,"yyyymm") &amp; "]",
"[Base_Tarjetas].[Metrica]","[Base_Tarjetas].[Metrica].&amp;[" &amp; $A95 &amp; "]",
"[Base_Tarjetas].[SEGMENTO_DESCRIP]","[Base_Tarjetas].[SEGMENTO_DESCRIP].&amp;[" &amp; $C$6 &amp; "]",
"[Base_Tarjetas].[SITUACION]","[Base_Tarjetas].[SITUACION].&amp;[" &amp; $C95 &amp; "]",
"[Base_Tarjetas].[TIPO]","[Base_Tarjetas].[TIPO].&amp;[" &amp; $C$1 &amp; "]")/1000,
0)</f>
        <v>0</v>
      </c>
      <c r="AQ95" s="8">
        <f>IFERROR(
GETPIVOTDATA("[Base_Tarjetas].[Importe]",TDinamica_R!$A$3,
"[Base_Tarjetas].[PERIODO]","[Base_Tarjetas].[PERIODO].&amp;[" &amp; TEXT(AQ$6,"yyyymm") &amp; "]",
"[Base_Tarjetas].[Metrica]","[Base_Tarjetas].[Metrica].&amp;[" &amp; $A95 &amp; "]",
"[Base_Tarjetas].[SEGMENTO_DESCRIP]","[Base_Tarjetas].[SEGMENTO_DESCRIP].&amp;[" &amp; $C$6 &amp; "]",
"[Base_Tarjetas].[SITUACION]","[Base_Tarjetas].[SITUACION].&amp;[" &amp; $C95 &amp; "]",
"[Base_Tarjetas].[TIPO]","[Base_Tarjetas].[TIPO].&amp;[" &amp; $C$1 &amp; "]")/1000,
0)</f>
        <v>0</v>
      </c>
      <c r="AR95" s="8">
        <f>IFERROR(
GETPIVOTDATA("[Base_Tarjetas].[Importe]",TDinamica_R!$A$3,
"[Base_Tarjetas].[PERIODO]","[Base_Tarjetas].[PERIODO].&amp;[" &amp; TEXT(AR$6,"yyyymm") &amp; "]",
"[Base_Tarjetas].[Metrica]","[Base_Tarjetas].[Metrica].&amp;[" &amp; $A95 &amp; "]",
"[Base_Tarjetas].[SEGMENTO_DESCRIP]","[Base_Tarjetas].[SEGMENTO_DESCRIP].&amp;[" &amp; $C$6 &amp; "]",
"[Base_Tarjetas].[SITUACION]","[Base_Tarjetas].[SITUACION].&amp;[" &amp; $C95 &amp; "]",
"[Base_Tarjetas].[TIPO]","[Base_Tarjetas].[TIPO].&amp;[" &amp; $C$1 &amp; "]")/1000,
0)</f>
        <v>0</v>
      </c>
      <c r="AS95" s="8">
        <f>IFERROR(
GETPIVOTDATA("[Base_Tarjetas].[Importe]",TDinamica_R!$A$3,
"[Base_Tarjetas].[PERIODO]","[Base_Tarjetas].[PERIODO].&amp;[" &amp; TEXT(AS$6,"yyyymm") &amp; "]",
"[Base_Tarjetas].[Metrica]","[Base_Tarjetas].[Metrica].&amp;[" &amp; $A95 &amp; "]",
"[Base_Tarjetas].[SEGMENTO_DESCRIP]","[Base_Tarjetas].[SEGMENTO_DESCRIP].&amp;[" &amp; $C$6 &amp; "]",
"[Base_Tarjetas].[SITUACION]","[Base_Tarjetas].[SITUACION].&amp;[" &amp; $C95 &amp; "]",
"[Base_Tarjetas].[TIPO]","[Base_Tarjetas].[TIPO].&amp;[" &amp; $C$1 &amp; "]")/1000,
0)</f>
        <v>0</v>
      </c>
      <c r="AT95" s="8">
        <f>IFERROR(
GETPIVOTDATA("[Base_Tarjetas].[Importe]",TDinamica_R!$A$3,
"[Base_Tarjetas].[PERIODO]","[Base_Tarjetas].[PERIODO].&amp;[" &amp; TEXT(AT$6,"yyyymm") &amp; "]",
"[Base_Tarjetas].[Metrica]","[Base_Tarjetas].[Metrica].&amp;[" &amp; $A95 &amp; "]",
"[Base_Tarjetas].[SEGMENTO_DESCRIP]","[Base_Tarjetas].[SEGMENTO_DESCRIP].&amp;[" &amp; $C$6 &amp; "]",
"[Base_Tarjetas].[SITUACION]","[Base_Tarjetas].[SITUACION].&amp;[" &amp; $C95 &amp; "]",
"[Base_Tarjetas].[TIPO]","[Base_Tarjetas].[TIPO].&amp;[" &amp; $C$1 &amp; "]")/1000,
0)</f>
        <v>0</v>
      </c>
      <c r="AU95" s="8">
        <f>IFERROR(
GETPIVOTDATA("[Base_Tarjetas].[Importe]",TDinamica_R!$A$3,
"[Base_Tarjetas].[PERIODO]","[Base_Tarjetas].[PERIODO].&amp;[" &amp; TEXT(AU$6,"yyyymm") &amp; "]",
"[Base_Tarjetas].[Metrica]","[Base_Tarjetas].[Metrica].&amp;[" &amp; $A95 &amp; "]",
"[Base_Tarjetas].[SEGMENTO_DESCRIP]","[Base_Tarjetas].[SEGMENTO_DESCRIP].&amp;[" &amp; $C$6 &amp; "]",
"[Base_Tarjetas].[SITUACION]","[Base_Tarjetas].[SITUACION].&amp;[" &amp; $C95 &amp; "]",
"[Base_Tarjetas].[TIPO]","[Base_Tarjetas].[TIPO].&amp;[" &amp; $C$1 &amp; "]")/1000,
0)</f>
        <v>0</v>
      </c>
      <c r="AV95" s="8">
        <f>IFERROR(
GETPIVOTDATA("[Base_Tarjetas].[Importe]",TDinamica_R!$A$3,
"[Base_Tarjetas].[PERIODO]","[Base_Tarjetas].[PERIODO].&amp;[" &amp; TEXT(AV$6,"yyyymm") &amp; "]",
"[Base_Tarjetas].[Metrica]","[Base_Tarjetas].[Metrica].&amp;[" &amp; $A95 &amp; "]",
"[Base_Tarjetas].[SEGMENTO_DESCRIP]","[Base_Tarjetas].[SEGMENTO_DESCRIP].&amp;[" &amp; $C$6 &amp; "]",
"[Base_Tarjetas].[SITUACION]","[Base_Tarjetas].[SITUACION].&amp;[" &amp; $C95 &amp; "]",
"[Base_Tarjetas].[TIPO]","[Base_Tarjetas].[TIPO].&amp;[" &amp; $C$1 &amp; "]")/1000,
0)</f>
        <v>0</v>
      </c>
      <c r="AW95" s="8">
        <f>IFERROR(
GETPIVOTDATA("[Base_Tarjetas].[Importe]",TDinamica_R!$A$3,
"[Base_Tarjetas].[PERIODO]","[Base_Tarjetas].[PERIODO].&amp;[" &amp; TEXT(AW$6,"yyyymm") &amp; "]",
"[Base_Tarjetas].[Metrica]","[Base_Tarjetas].[Metrica].&amp;[" &amp; $A95 &amp; "]",
"[Base_Tarjetas].[SEGMENTO_DESCRIP]","[Base_Tarjetas].[SEGMENTO_DESCRIP].&amp;[" &amp; $C$6 &amp; "]",
"[Base_Tarjetas].[SITUACION]","[Base_Tarjetas].[SITUACION].&amp;[" &amp; $C95 &amp; "]",
"[Base_Tarjetas].[TIPO]","[Base_Tarjetas].[TIPO].&amp;[" &amp; $C$1 &amp; "]")/1000,
0)</f>
        <v>0</v>
      </c>
      <c r="AX95" s="8">
        <f>IFERROR(
GETPIVOTDATA("[Base_Tarjetas].[Importe]",TDinamica_R!$A$3,
"[Base_Tarjetas].[PERIODO]","[Base_Tarjetas].[PERIODO].&amp;[" &amp; TEXT(AX$6,"yyyymm") &amp; "]",
"[Base_Tarjetas].[Metrica]","[Base_Tarjetas].[Metrica].&amp;[" &amp; $A95 &amp; "]",
"[Base_Tarjetas].[SEGMENTO_DESCRIP]","[Base_Tarjetas].[SEGMENTO_DESCRIP].&amp;[" &amp; $C$6 &amp; "]",
"[Base_Tarjetas].[SITUACION]","[Base_Tarjetas].[SITUACION].&amp;[" &amp; $C95 &amp; "]",
"[Base_Tarjetas].[TIPO]","[Base_Tarjetas].[TIPO].&amp;[" &amp; $C$1 &amp; "]")/1000,
0)</f>
        <v>0</v>
      </c>
      <c r="AY95" s="8">
        <f>IFERROR(
GETPIVOTDATA("[Base_Tarjetas].[Importe]",TDinamica_R!$A$3,
"[Base_Tarjetas].[PERIODO]","[Base_Tarjetas].[PERIODO].&amp;[" &amp; TEXT(AY$6,"yyyymm") &amp; "]",
"[Base_Tarjetas].[Metrica]","[Base_Tarjetas].[Metrica].&amp;[" &amp; $A95 &amp; "]",
"[Base_Tarjetas].[SEGMENTO_DESCRIP]","[Base_Tarjetas].[SEGMENTO_DESCRIP].&amp;[" &amp; $C$6 &amp; "]",
"[Base_Tarjetas].[SITUACION]","[Base_Tarjetas].[SITUACION].&amp;[" &amp; $C95 &amp; "]",
"[Base_Tarjetas].[TIPO]","[Base_Tarjetas].[TIPO].&amp;[" &amp; $C$1 &amp; "]")/1000,
0)</f>
        <v>0</v>
      </c>
      <c r="AZ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TEXT(AZ$6,"yyyymm") &amp; "]"),
0)</f>
        <v>0</v>
      </c>
      <c r="BA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TEXT(BA$6,"yyyymm") &amp; "]"),
0)</f>
        <v>0</v>
      </c>
      <c r="BB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TEXT(BB$6,"yyyymm") &amp; "]"),
0)</f>
        <v>0</v>
      </c>
      <c r="BC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TEXT(BC$6,"yyyymm") &amp; "]"),
0)</f>
        <v>0</v>
      </c>
      <c r="BD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TEXT(BD$6,"yyyymm") &amp; "]"),
0)</f>
        <v>0</v>
      </c>
      <c r="BE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TEXT(BE$6,"yyyymm") &amp; "]"),
0)</f>
        <v>0</v>
      </c>
      <c r="BF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TEXT(BF$6,"yyyymm") &amp; "]"),
0)</f>
        <v>0</v>
      </c>
      <c r="BG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TEXT(BG$6,"yyyymm") &amp; "]"),
0)</f>
        <v>0</v>
      </c>
      <c r="BH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TEXT(BH$6,"yyyymm") &amp; "]"),
0)</f>
        <v>0</v>
      </c>
      <c r="BI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TEXT(BI$6,"yyyymm") &amp; "]"),
0)</f>
        <v>0</v>
      </c>
      <c r="BJ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TEXT(BJ$6,"yyyymm") &amp; "]"),
0)</f>
        <v>0</v>
      </c>
      <c r="BK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TEXT(BK$6,"yyyymm") &amp; "]"),
0)</f>
        <v>0</v>
      </c>
      <c r="BO95" s="24">
        <f t="shared" ref="BO95:BT95" si="59">SUMIFS($D95:$BM95,$D$6:$BM$6,"&gt;="&amp;BO$2,$D$6:$BM$6,"&lt;="&amp;BO$6,$D$5:$BM$5,BO$5)</f>
        <v>0</v>
      </c>
      <c r="BP95" s="24">
        <f t="shared" si="59"/>
        <v>0</v>
      </c>
      <c r="BQ95" s="24">
        <f t="shared" si="59"/>
        <v>0</v>
      </c>
      <c r="BR95" s="24">
        <f t="shared" si="59"/>
        <v>0</v>
      </c>
      <c r="BS95" s="24">
        <f t="shared" si="59"/>
        <v>0</v>
      </c>
      <c r="BT95" s="24">
        <f t="shared" si="59"/>
        <v>0</v>
      </c>
    </row>
    <row r="96" spans="1:72" hidden="1" outlineLevel="1" x14ac:dyDescent="0.25">
      <c r="A96" s="11" t="s">
        <v>45</v>
      </c>
      <c r="C96" s="2" t="s">
        <v>78</v>
      </c>
      <c r="D96" s="8">
        <f>IFERROR(
GETPIVOTDATA("[Base_Tarjetas].[Importe]",TDinamica_R!$A$3,
"[Base_Tarjetas].[PERIODO]","[Base_Tarjetas].[PERIODO].&amp;[" &amp; TEXT(D$6,"yyyymm") &amp; "]",
"[Base_Tarjetas].[Metrica]","[Base_Tarjetas].[Metrica].&amp;[" &amp; $A96 &amp; "]",
"[Base_Tarjetas].[SEGMENTO_DESCRIP]","[Base_Tarjetas].[SEGMENTO_DESCRIP].&amp;[" &amp; $C$6 &amp; "]",
"[Base_Tarjetas].[SITUACION]","[Base_Tarjetas].[SITUACION].&amp;[" &amp; $C96 &amp; "]",
"[Base_Tarjetas].[TIPO]","[Base_Tarjetas].[TIPO].&amp;[" &amp; $C$1 &amp; "]")/1000,
0)</f>
        <v>0</v>
      </c>
      <c r="E96" s="8">
        <f>IFERROR(
GETPIVOTDATA("[Base_Tarjetas].[Importe]",TDinamica_R!$A$3,
"[Base_Tarjetas].[PERIODO]","[Base_Tarjetas].[PERIODO].&amp;[" &amp; TEXT(E$6,"yyyymm") &amp; "]",
"[Base_Tarjetas].[Metrica]","[Base_Tarjetas].[Metrica].&amp;[" &amp; $A96 &amp; "]",
"[Base_Tarjetas].[SEGMENTO_DESCRIP]","[Base_Tarjetas].[SEGMENTO_DESCRIP].&amp;[" &amp; $C$6 &amp; "]",
"[Base_Tarjetas].[SITUACION]","[Base_Tarjetas].[SITUACION].&amp;[" &amp; $C96 &amp; "]",
"[Base_Tarjetas].[TIPO]","[Base_Tarjetas].[TIPO].&amp;[" &amp; $C$1 &amp; "]")/1000,
0)</f>
        <v>0</v>
      </c>
      <c r="F96" s="8">
        <f>IFERROR(
GETPIVOTDATA("[Base_Tarjetas].[Importe]",TDinamica_R!$A$3,
"[Base_Tarjetas].[PERIODO]","[Base_Tarjetas].[PERIODO].&amp;[" &amp; TEXT(F$6,"yyyymm") &amp; "]",
"[Base_Tarjetas].[Metrica]","[Base_Tarjetas].[Metrica].&amp;[" &amp; $A96 &amp; "]",
"[Base_Tarjetas].[SEGMENTO_DESCRIP]","[Base_Tarjetas].[SEGMENTO_DESCRIP].&amp;[" &amp; $C$6 &amp; "]",
"[Base_Tarjetas].[SITUACION]","[Base_Tarjetas].[SITUACION].&amp;[" &amp; $C96 &amp; "]",
"[Base_Tarjetas].[TIPO]","[Base_Tarjetas].[TIPO].&amp;[" &amp; $C$1 &amp; "]")/1000,
0)</f>
        <v>0</v>
      </c>
      <c r="G96" s="8">
        <f>IFERROR(
GETPIVOTDATA("[Base_Tarjetas].[Importe]",TDinamica_R!$A$3,
"[Base_Tarjetas].[PERIODO]","[Base_Tarjetas].[PERIODO].&amp;[" &amp; TEXT(G$6,"yyyymm") &amp; "]",
"[Base_Tarjetas].[Metrica]","[Base_Tarjetas].[Metrica].&amp;[" &amp; $A96 &amp; "]",
"[Base_Tarjetas].[SEGMENTO_DESCRIP]","[Base_Tarjetas].[SEGMENTO_DESCRIP].&amp;[" &amp; $C$6 &amp; "]",
"[Base_Tarjetas].[SITUACION]","[Base_Tarjetas].[SITUACION].&amp;[" &amp; $C96 &amp; "]",
"[Base_Tarjetas].[TIPO]","[Base_Tarjetas].[TIPO].&amp;[" &amp; $C$1 &amp; "]")/1000,
0)</f>
        <v>0</v>
      </c>
      <c r="H96" s="8">
        <f>IFERROR(
GETPIVOTDATA("[Base_Tarjetas].[Importe]",TDinamica_R!$A$3,
"[Base_Tarjetas].[PERIODO]","[Base_Tarjetas].[PERIODO].&amp;[" &amp; TEXT(H$6,"yyyymm") &amp; "]",
"[Base_Tarjetas].[Metrica]","[Base_Tarjetas].[Metrica].&amp;[" &amp; $A96 &amp; "]",
"[Base_Tarjetas].[SEGMENTO_DESCRIP]","[Base_Tarjetas].[SEGMENTO_DESCRIP].&amp;[" &amp; $C$6 &amp; "]",
"[Base_Tarjetas].[SITUACION]","[Base_Tarjetas].[SITUACION].&amp;[" &amp; $C96 &amp; "]",
"[Base_Tarjetas].[TIPO]","[Base_Tarjetas].[TIPO].&amp;[" &amp; $C$1 &amp; "]")/1000,
0)</f>
        <v>0</v>
      </c>
      <c r="I96" s="8">
        <f>IFERROR(
GETPIVOTDATA("[Base_Tarjetas].[Importe]",TDinamica_R!$A$3,
"[Base_Tarjetas].[PERIODO]","[Base_Tarjetas].[PERIODO].&amp;[" &amp; TEXT(I$6,"yyyymm") &amp; "]",
"[Base_Tarjetas].[Metrica]","[Base_Tarjetas].[Metrica].&amp;[" &amp; $A96 &amp; "]",
"[Base_Tarjetas].[SEGMENTO_DESCRIP]","[Base_Tarjetas].[SEGMENTO_DESCRIP].&amp;[" &amp; $C$6 &amp; "]",
"[Base_Tarjetas].[SITUACION]","[Base_Tarjetas].[SITUACION].&amp;[" &amp; $C96 &amp; "]",
"[Base_Tarjetas].[TIPO]","[Base_Tarjetas].[TIPO].&amp;[" &amp; $C$1 &amp; "]")/1000,
0)</f>
        <v>0</v>
      </c>
      <c r="J96" s="8">
        <f>IFERROR(
GETPIVOTDATA("[Base_Tarjetas].[Importe]",TDinamica_R!$A$3,
"[Base_Tarjetas].[PERIODO]","[Base_Tarjetas].[PERIODO].&amp;[" &amp; TEXT(J$6,"yyyymm") &amp; "]",
"[Base_Tarjetas].[Metrica]","[Base_Tarjetas].[Metrica].&amp;[" &amp; $A96 &amp; "]",
"[Base_Tarjetas].[SEGMENTO_DESCRIP]","[Base_Tarjetas].[SEGMENTO_DESCRIP].&amp;[" &amp; $C$6 &amp; "]",
"[Base_Tarjetas].[SITUACION]","[Base_Tarjetas].[SITUACION].&amp;[" &amp; $C96 &amp; "]",
"[Base_Tarjetas].[TIPO]","[Base_Tarjetas].[TIPO].&amp;[" &amp; $C$1 &amp; "]")/1000,
0)</f>
        <v>0</v>
      </c>
      <c r="K96" s="8">
        <f>IFERROR(
GETPIVOTDATA("[Base_Tarjetas].[Importe]",TDinamica_R!$A$3,
"[Base_Tarjetas].[PERIODO]","[Base_Tarjetas].[PERIODO].&amp;[" &amp; TEXT(K$6,"yyyymm") &amp; "]",
"[Base_Tarjetas].[Metrica]","[Base_Tarjetas].[Metrica].&amp;[" &amp; $A96 &amp; "]",
"[Base_Tarjetas].[SEGMENTO_DESCRIP]","[Base_Tarjetas].[SEGMENTO_DESCRIP].&amp;[" &amp; $C$6 &amp; "]",
"[Base_Tarjetas].[SITUACION]","[Base_Tarjetas].[SITUACION].&amp;[" &amp; $C96 &amp; "]",
"[Base_Tarjetas].[TIPO]","[Base_Tarjetas].[TIPO].&amp;[" &amp; $C$1 &amp; "]")/1000,
0)</f>
        <v>0</v>
      </c>
      <c r="L96" s="8">
        <f>IFERROR(
GETPIVOTDATA("[Base_Tarjetas].[Importe]",TDinamica_R!$A$3,
"[Base_Tarjetas].[PERIODO]","[Base_Tarjetas].[PERIODO].&amp;[" &amp; TEXT(L$6,"yyyymm") &amp; "]",
"[Base_Tarjetas].[Metrica]","[Base_Tarjetas].[Metrica].&amp;[" &amp; $A96 &amp; "]",
"[Base_Tarjetas].[SEGMENTO_DESCRIP]","[Base_Tarjetas].[SEGMENTO_DESCRIP].&amp;[" &amp; $C$6 &amp; "]",
"[Base_Tarjetas].[SITUACION]","[Base_Tarjetas].[SITUACION].&amp;[" &amp; $C96 &amp; "]",
"[Base_Tarjetas].[TIPO]","[Base_Tarjetas].[TIPO].&amp;[" &amp; $C$1 &amp; "]")/1000,
0)</f>
        <v>0</v>
      </c>
      <c r="M96" s="8">
        <f>IFERROR(
GETPIVOTDATA("[Base_Tarjetas].[Importe]",TDinamica_R!$A$3,
"[Base_Tarjetas].[PERIODO]","[Base_Tarjetas].[PERIODO].&amp;[" &amp; TEXT(M$6,"yyyymm") &amp; "]",
"[Base_Tarjetas].[Metrica]","[Base_Tarjetas].[Metrica].&amp;[" &amp; $A96 &amp; "]",
"[Base_Tarjetas].[SEGMENTO_DESCRIP]","[Base_Tarjetas].[SEGMENTO_DESCRIP].&amp;[" &amp; $C$6 &amp; "]",
"[Base_Tarjetas].[SITUACION]","[Base_Tarjetas].[SITUACION].&amp;[" &amp; $C96 &amp; "]",
"[Base_Tarjetas].[TIPO]","[Base_Tarjetas].[TIPO].&amp;[" &amp; $C$1 &amp; "]")/1000,
0)</f>
        <v>0</v>
      </c>
      <c r="N96" s="8">
        <f>IFERROR(
GETPIVOTDATA("[Base_Tarjetas].[Importe]",TDinamica_R!$A$3,
"[Base_Tarjetas].[PERIODO]","[Base_Tarjetas].[PERIODO].&amp;[" &amp; TEXT(N$6,"yyyymm") &amp; "]",
"[Base_Tarjetas].[Metrica]","[Base_Tarjetas].[Metrica].&amp;[" &amp; $A96 &amp; "]",
"[Base_Tarjetas].[SEGMENTO_DESCRIP]","[Base_Tarjetas].[SEGMENTO_DESCRIP].&amp;[" &amp; $C$6 &amp; "]",
"[Base_Tarjetas].[SITUACION]","[Base_Tarjetas].[SITUACION].&amp;[" &amp; $C96 &amp; "]",
"[Base_Tarjetas].[TIPO]","[Base_Tarjetas].[TIPO].&amp;[" &amp; $C$1 &amp; "]")/1000,
0)</f>
        <v>0</v>
      </c>
      <c r="O96" s="8">
        <f>IFERROR(
GETPIVOTDATA("[Base_Tarjetas].[Importe]",TDinamica_R!$A$3,
"[Base_Tarjetas].[PERIODO]","[Base_Tarjetas].[PERIODO].&amp;[" &amp; TEXT(O$6,"yyyymm") &amp; "]",
"[Base_Tarjetas].[Metrica]","[Base_Tarjetas].[Metrica].&amp;[" &amp; $A96 &amp; "]",
"[Base_Tarjetas].[SEGMENTO_DESCRIP]","[Base_Tarjetas].[SEGMENTO_DESCRIP].&amp;[" &amp; $C$6 &amp; "]",
"[Base_Tarjetas].[SITUACION]","[Base_Tarjetas].[SITUACION].&amp;[" &amp; $C96 &amp; "]",
"[Base_Tarjetas].[TIPO]","[Base_Tarjetas].[TIPO].&amp;[" &amp; $C$1 &amp; "]")/1000,
0)</f>
        <v>0</v>
      </c>
      <c r="P96" s="8">
        <f>IFERROR(
GETPIVOTDATA("[Base_Tarjetas].[Importe]",TDinamica_R!$A$3,
"[Base_Tarjetas].[PERIODO]","[Base_Tarjetas].[PERIODO].&amp;[" &amp; TEXT(P$6,"yyyymm") &amp; "]",
"[Base_Tarjetas].[Metrica]","[Base_Tarjetas].[Metrica].&amp;[" &amp; $A96 &amp; "]",
"[Base_Tarjetas].[SEGMENTO_DESCRIP]","[Base_Tarjetas].[SEGMENTO_DESCRIP].&amp;[" &amp; $C$6 &amp; "]",
"[Base_Tarjetas].[SITUACION]","[Base_Tarjetas].[SITUACION].&amp;[" &amp; $C96 &amp; "]",
"[Base_Tarjetas].[TIPO]","[Base_Tarjetas].[TIPO].&amp;[" &amp; $C$1 &amp; "]")/1000,
0)</f>
        <v>0</v>
      </c>
      <c r="Q96" s="8">
        <f>IFERROR(
GETPIVOTDATA("[Base_Tarjetas].[Importe]",TDinamica_R!$A$3,
"[Base_Tarjetas].[PERIODO]","[Base_Tarjetas].[PERIODO].&amp;[" &amp; TEXT(Q$6,"yyyymm") &amp; "]",
"[Base_Tarjetas].[Metrica]","[Base_Tarjetas].[Metrica].&amp;[" &amp; $A96 &amp; "]",
"[Base_Tarjetas].[SEGMENTO_DESCRIP]","[Base_Tarjetas].[SEGMENTO_DESCRIP].&amp;[" &amp; $C$6 &amp; "]",
"[Base_Tarjetas].[SITUACION]","[Base_Tarjetas].[SITUACION].&amp;[" &amp; $C96 &amp; "]",
"[Base_Tarjetas].[TIPO]","[Base_Tarjetas].[TIPO].&amp;[" &amp; $C$1 &amp; "]")/1000,
0)</f>
        <v>0</v>
      </c>
      <c r="R96" s="8">
        <f>IFERROR(
GETPIVOTDATA("[Base_Tarjetas].[Importe]",TDinamica_R!$A$3,
"[Base_Tarjetas].[PERIODO]","[Base_Tarjetas].[PERIODO].&amp;[" &amp; TEXT(R$6,"yyyymm") &amp; "]",
"[Base_Tarjetas].[Metrica]","[Base_Tarjetas].[Metrica].&amp;[" &amp; $A96 &amp; "]",
"[Base_Tarjetas].[SEGMENTO_DESCRIP]","[Base_Tarjetas].[SEGMENTO_DESCRIP].&amp;[" &amp; $C$6 &amp; "]",
"[Base_Tarjetas].[SITUACION]","[Base_Tarjetas].[SITUACION].&amp;[" &amp; $C96 &amp; "]",
"[Base_Tarjetas].[TIPO]","[Base_Tarjetas].[TIPO].&amp;[" &amp; $C$1 &amp; "]")/1000,
0)</f>
        <v>0</v>
      </c>
      <c r="S96" s="8">
        <f>IFERROR(
GETPIVOTDATA("[Base_Tarjetas].[Importe]",TDinamica_R!$A$3,
"[Base_Tarjetas].[PERIODO]","[Base_Tarjetas].[PERIODO].&amp;[" &amp; TEXT(S$6,"yyyymm") &amp; "]",
"[Base_Tarjetas].[Metrica]","[Base_Tarjetas].[Metrica].&amp;[" &amp; $A96 &amp; "]",
"[Base_Tarjetas].[SEGMENTO_DESCRIP]","[Base_Tarjetas].[SEGMENTO_DESCRIP].&amp;[" &amp; $C$6 &amp; "]",
"[Base_Tarjetas].[SITUACION]","[Base_Tarjetas].[SITUACION].&amp;[" &amp; $C96 &amp; "]",
"[Base_Tarjetas].[TIPO]","[Base_Tarjetas].[TIPO].&amp;[" &amp; $C$1 &amp; "]")/1000,
0)</f>
        <v>0</v>
      </c>
      <c r="T96" s="8">
        <f>IFERROR(
GETPIVOTDATA("[Base_Tarjetas].[Importe]",TDinamica_R!$A$3,
"[Base_Tarjetas].[PERIODO]","[Base_Tarjetas].[PERIODO].&amp;[" &amp; TEXT(T$6,"yyyymm") &amp; "]",
"[Base_Tarjetas].[Metrica]","[Base_Tarjetas].[Metrica].&amp;[" &amp; $A96 &amp; "]",
"[Base_Tarjetas].[SEGMENTO_DESCRIP]","[Base_Tarjetas].[SEGMENTO_DESCRIP].&amp;[" &amp; $C$6 &amp; "]",
"[Base_Tarjetas].[SITUACION]","[Base_Tarjetas].[SITUACION].&amp;[" &amp; $C96 &amp; "]",
"[Base_Tarjetas].[TIPO]","[Base_Tarjetas].[TIPO].&amp;[" &amp; $C$1 &amp; "]")/1000,
0)</f>
        <v>0</v>
      </c>
      <c r="U96" s="8">
        <f>IFERROR(
GETPIVOTDATA("[Base_Tarjetas].[Importe]",TDinamica_R!$A$3,
"[Base_Tarjetas].[PERIODO]","[Base_Tarjetas].[PERIODO].&amp;[" &amp; TEXT(U$6,"yyyymm") &amp; "]",
"[Base_Tarjetas].[Metrica]","[Base_Tarjetas].[Metrica].&amp;[" &amp; $A96 &amp; "]",
"[Base_Tarjetas].[SEGMENTO_DESCRIP]","[Base_Tarjetas].[SEGMENTO_DESCRIP].&amp;[" &amp; $C$6 &amp; "]",
"[Base_Tarjetas].[SITUACION]","[Base_Tarjetas].[SITUACION].&amp;[" &amp; $C96 &amp; "]",
"[Base_Tarjetas].[TIPO]","[Base_Tarjetas].[TIPO].&amp;[" &amp; $C$1 &amp; "]")/1000,
0)</f>
        <v>0</v>
      </c>
      <c r="V96" s="8">
        <f>IFERROR(
GETPIVOTDATA("[Base_Tarjetas].[Importe]",TDinamica_R!$A$3,
"[Base_Tarjetas].[PERIODO]","[Base_Tarjetas].[PERIODO].&amp;[" &amp; TEXT(V$6,"yyyymm") &amp; "]",
"[Base_Tarjetas].[Metrica]","[Base_Tarjetas].[Metrica].&amp;[" &amp; $A96 &amp; "]",
"[Base_Tarjetas].[SEGMENTO_DESCRIP]","[Base_Tarjetas].[SEGMENTO_DESCRIP].&amp;[" &amp; $C$6 &amp; "]",
"[Base_Tarjetas].[SITUACION]","[Base_Tarjetas].[SITUACION].&amp;[" &amp; $C96 &amp; "]",
"[Base_Tarjetas].[TIPO]","[Base_Tarjetas].[TIPO].&amp;[" &amp; $C$1 &amp; "]")/1000,
0)</f>
        <v>0</v>
      </c>
      <c r="W96" s="8">
        <f>IFERROR(
GETPIVOTDATA("[Base_Tarjetas].[Importe]",TDinamica_R!$A$3,
"[Base_Tarjetas].[PERIODO]","[Base_Tarjetas].[PERIODO].&amp;[" &amp; TEXT(W$6,"yyyymm") &amp; "]",
"[Base_Tarjetas].[Metrica]","[Base_Tarjetas].[Metrica].&amp;[" &amp; $A96 &amp; "]",
"[Base_Tarjetas].[SEGMENTO_DESCRIP]","[Base_Tarjetas].[SEGMENTO_DESCRIP].&amp;[" &amp; $C$6 &amp; "]",
"[Base_Tarjetas].[SITUACION]","[Base_Tarjetas].[SITUACION].&amp;[" &amp; $C96 &amp; "]",
"[Base_Tarjetas].[TIPO]","[Base_Tarjetas].[TIPO].&amp;[" &amp; $C$1 &amp; "]")/1000,
0)</f>
        <v>0</v>
      </c>
      <c r="X96" s="8">
        <f>IFERROR(
GETPIVOTDATA("[Base_Tarjetas].[Importe]",TDinamica_R!$A$3,
"[Base_Tarjetas].[PERIODO]","[Base_Tarjetas].[PERIODO].&amp;[" &amp; TEXT(X$6,"yyyymm") &amp; "]",
"[Base_Tarjetas].[Metrica]","[Base_Tarjetas].[Metrica].&amp;[" &amp; $A96 &amp; "]",
"[Base_Tarjetas].[SEGMENTO_DESCRIP]","[Base_Tarjetas].[SEGMENTO_DESCRIP].&amp;[" &amp; $C$6 &amp; "]",
"[Base_Tarjetas].[SITUACION]","[Base_Tarjetas].[SITUACION].&amp;[" &amp; $C96 &amp; "]",
"[Base_Tarjetas].[TIPO]","[Base_Tarjetas].[TIPO].&amp;[" &amp; $C$1 &amp; "]")/1000,
0)</f>
        <v>0</v>
      </c>
      <c r="Y96" s="8">
        <f>IFERROR(
GETPIVOTDATA("[Base_Tarjetas].[Importe]",TDinamica_R!$A$3,
"[Base_Tarjetas].[PERIODO]","[Base_Tarjetas].[PERIODO].&amp;[" &amp; TEXT(Y$6,"yyyymm") &amp; "]",
"[Base_Tarjetas].[Metrica]","[Base_Tarjetas].[Metrica].&amp;[" &amp; $A96 &amp; "]",
"[Base_Tarjetas].[SEGMENTO_DESCRIP]","[Base_Tarjetas].[SEGMENTO_DESCRIP].&amp;[" &amp; $C$6 &amp; "]",
"[Base_Tarjetas].[SITUACION]","[Base_Tarjetas].[SITUACION].&amp;[" &amp; $C96 &amp; "]",
"[Base_Tarjetas].[TIPO]","[Base_Tarjetas].[TIPO].&amp;[" &amp; $C$1 &amp; "]")/1000,
0)</f>
        <v>0</v>
      </c>
      <c r="Z96" s="8">
        <f>IFERROR(
GETPIVOTDATA("[Base_Tarjetas].[Importe]",TDinamica_R!$A$3,
"[Base_Tarjetas].[PERIODO]","[Base_Tarjetas].[PERIODO].&amp;[" &amp; TEXT(Z$6,"yyyymm") &amp; "]",
"[Base_Tarjetas].[Metrica]","[Base_Tarjetas].[Metrica].&amp;[" &amp; $A96 &amp; "]",
"[Base_Tarjetas].[SEGMENTO_DESCRIP]","[Base_Tarjetas].[SEGMENTO_DESCRIP].&amp;[" &amp; $C$6 &amp; "]",
"[Base_Tarjetas].[SITUACION]","[Base_Tarjetas].[SITUACION].&amp;[" &amp; $C96 &amp; "]",
"[Base_Tarjetas].[TIPO]","[Base_Tarjetas].[TIPO].&amp;[" &amp; $C$1 &amp; "]")/1000,
0)</f>
        <v>0</v>
      </c>
      <c r="AA96" s="8">
        <f>IFERROR(
GETPIVOTDATA("[Base_Tarjetas].[Importe]",TDinamica_R!$A$3,
"[Base_Tarjetas].[PERIODO]","[Base_Tarjetas].[PERIODO].&amp;[" &amp; TEXT(AA$6,"yyyymm") &amp; "]",
"[Base_Tarjetas].[Metrica]","[Base_Tarjetas].[Metrica].&amp;[" &amp; $A96 &amp; "]",
"[Base_Tarjetas].[SEGMENTO_DESCRIP]","[Base_Tarjetas].[SEGMENTO_DESCRIP].&amp;[" &amp; $C$6 &amp; "]",
"[Base_Tarjetas].[SITUACION]","[Base_Tarjetas].[SITUACION].&amp;[" &amp; $C96 &amp; "]",
"[Base_Tarjetas].[TIPO]","[Base_Tarjetas].[TIPO].&amp;[" &amp; $C$1 &amp; "]")/1000,
0)</f>
        <v>0</v>
      </c>
      <c r="AB96" s="8">
        <f>IFERROR(
GETPIVOTDATA("[Base_Tarjetas].[Importe]",TDinamica_R!$A$3,
"[Base_Tarjetas].[PERIODO]","[Base_Tarjetas].[PERIODO].&amp;[" &amp; TEXT(AB$6,"yyyymm") &amp; "]",
"[Base_Tarjetas].[Metrica]","[Base_Tarjetas].[Metrica].&amp;[" &amp; $A96 &amp; "]",
"[Base_Tarjetas].[SEGMENTO_DESCRIP]","[Base_Tarjetas].[SEGMENTO_DESCRIP].&amp;[" &amp; $C$6 &amp; "]",
"[Base_Tarjetas].[SITUACION]","[Base_Tarjetas].[SITUACION].&amp;[" &amp; $C96 &amp; "]",
"[Base_Tarjetas].[TIPO]","[Base_Tarjetas].[TIPO].&amp;[" &amp; $C$1 &amp; "]")/1000,
0)</f>
        <v>0</v>
      </c>
      <c r="AC96" s="8">
        <f>IFERROR(
GETPIVOTDATA("[Base_Tarjetas].[Importe]",TDinamica_R!$A$3,
"[Base_Tarjetas].[PERIODO]","[Base_Tarjetas].[PERIODO].&amp;[" &amp; TEXT(AC$6,"yyyymm") &amp; "]",
"[Base_Tarjetas].[Metrica]","[Base_Tarjetas].[Metrica].&amp;[" &amp; $A96 &amp; "]",
"[Base_Tarjetas].[SEGMENTO_DESCRIP]","[Base_Tarjetas].[SEGMENTO_DESCRIP].&amp;[" &amp; $C$6 &amp; "]",
"[Base_Tarjetas].[SITUACION]","[Base_Tarjetas].[SITUACION].&amp;[" &amp; $C96 &amp; "]",
"[Base_Tarjetas].[TIPO]","[Base_Tarjetas].[TIPO].&amp;[" &amp; $C$1 &amp; "]")/1000,
0)</f>
        <v>0</v>
      </c>
      <c r="AD96" s="8">
        <f>IFERROR(
GETPIVOTDATA("[Base_Tarjetas].[Importe]",TDinamica_R!$A$3,
"[Base_Tarjetas].[PERIODO]","[Base_Tarjetas].[PERIODO].&amp;[" &amp; TEXT(AD$6,"yyyymm") &amp; "]",
"[Base_Tarjetas].[Metrica]","[Base_Tarjetas].[Metrica].&amp;[" &amp; $A96 &amp; "]",
"[Base_Tarjetas].[SEGMENTO_DESCRIP]","[Base_Tarjetas].[SEGMENTO_DESCRIP].&amp;[" &amp; $C$6 &amp; "]",
"[Base_Tarjetas].[SITUACION]","[Base_Tarjetas].[SITUACION].&amp;[" &amp; $C96 &amp; "]",
"[Base_Tarjetas].[TIPO]","[Base_Tarjetas].[TIPO].&amp;[" &amp; $C$1 &amp; "]")/1000,
0)</f>
        <v>0</v>
      </c>
      <c r="AE96" s="8">
        <f>IFERROR(
GETPIVOTDATA("[Base_Tarjetas].[Importe]",TDinamica_R!$A$3,
"[Base_Tarjetas].[PERIODO]","[Base_Tarjetas].[PERIODO].&amp;[" &amp; TEXT(AE$6,"yyyymm") &amp; "]",
"[Base_Tarjetas].[Metrica]","[Base_Tarjetas].[Metrica].&amp;[" &amp; $A96 &amp; "]",
"[Base_Tarjetas].[SEGMENTO_DESCRIP]","[Base_Tarjetas].[SEGMENTO_DESCRIP].&amp;[" &amp; $C$6 &amp; "]",
"[Base_Tarjetas].[SITUACION]","[Base_Tarjetas].[SITUACION].&amp;[" &amp; $C96 &amp; "]",
"[Base_Tarjetas].[TIPO]","[Base_Tarjetas].[TIPO].&amp;[" &amp; $C$1 &amp; "]")/1000,
0)</f>
        <v>0</v>
      </c>
      <c r="AF96" s="8">
        <f>IFERROR(
GETPIVOTDATA("[Base_Tarjetas].[Importe]",TDinamica_R!$A$3,
"[Base_Tarjetas].[PERIODO]","[Base_Tarjetas].[PERIODO].&amp;[" &amp; TEXT(AF$6,"yyyymm") &amp; "]",
"[Base_Tarjetas].[Metrica]","[Base_Tarjetas].[Metrica].&amp;[" &amp; $A96 &amp; "]",
"[Base_Tarjetas].[SEGMENTO_DESCRIP]","[Base_Tarjetas].[SEGMENTO_DESCRIP].&amp;[" &amp; $C$6 &amp; "]",
"[Base_Tarjetas].[SITUACION]","[Base_Tarjetas].[SITUACION].&amp;[" &amp; $C96 &amp; "]",
"[Base_Tarjetas].[TIPO]","[Base_Tarjetas].[TIPO].&amp;[" &amp; $C$1 &amp; "]")/1000,
0)</f>
        <v>0</v>
      </c>
      <c r="AG96" s="8">
        <f>IFERROR(
GETPIVOTDATA("[Base_Tarjetas].[Importe]",TDinamica_R!$A$3,
"[Base_Tarjetas].[PERIODO]","[Base_Tarjetas].[PERIODO].&amp;[" &amp; TEXT(AG$6,"yyyymm") &amp; "]",
"[Base_Tarjetas].[Metrica]","[Base_Tarjetas].[Metrica].&amp;[" &amp; $A96 &amp; "]",
"[Base_Tarjetas].[SEGMENTO_DESCRIP]","[Base_Tarjetas].[SEGMENTO_DESCRIP].&amp;[" &amp; $C$6 &amp; "]",
"[Base_Tarjetas].[SITUACION]","[Base_Tarjetas].[SITUACION].&amp;[" &amp; $C96 &amp; "]",
"[Base_Tarjetas].[TIPO]","[Base_Tarjetas].[TIPO].&amp;[" &amp; $C$1 &amp; "]")/1000,
0)</f>
        <v>0</v>
      </c>
      <c r="AH96" s="8">
        <f>IFERROR(
GETPIVOTDATA("[Base_Tarjetas].[Importe]",TDinamica_R!$A$3,
"[Base_Tarjetas].[PERIODO]","[Base_Tarjetas].[PERIODO].&amp;[" &amp; TEXT(AH$6,"yyyymm") &amp; "]",
"[Base_Tarjetas].[Metrica]","[Base_Tarjetas].[Metrica].&amp;[" &amp; $A96 &amp; "]",
"[Base_Tarjetas].[SEGMENTO_DESCRIP]","[Base_Tarjetas].[SEGMENTO_DESCRIP].&amp;[" &amp; $C$6 &amp; "]",
"[Base_Tarjetas].[SITUACION]","[Base_Tarjetas].[SITUACION].&amp;[" &amp; $C96 &amp; "]",
"[Base_Tarjetas].[TIPO]","[Base_Tarjetas].[TIPO].&amp;[" &amp; $C$1 &amp; "]")/1000,
0)</f>
        <v>0</v>
      </c>
      <c r="AI96" s="8">
        <f>IFERROR(
GETPIVOTDATA("[Base_Tarjetas].[Importe]",TDinamica_R!$A$3,
"[Base_Tarjetas].[PERIODO]","[Base_Tarjetas].[PERIODO].&amp;[" &amp; TEXT(AI$6,"yyyymm") &amp; "]",
"[Base_Tarjetas].[Metrica]","[Base_Tarjetas].[Metrica].&amp;[" &amp; $A96 &amp; "]",
"[Base_Tarjetas].[SEGMENTO_DESCRIP]","[Base_Tarjetas].[SEGMENTO_DESCRIP].&amp;[" &amp; $C$6 &amp; "]",
"[Base_Tarjetas].[SITUACION]","[Base_Tarjetas].[SITUACION].&amp;[" &amp; $C96 &amp; "]",
"[Base_Tarjetas].[TIPO]","[Base_Tarjetas].[TIPO].&amp;[" &amp; $C$1 &amp; "]")/1000,
0)</f>
        <v>0</v>
      </c>
      <c r="AJ96" s="8">
        <f>IFERROR(
GETPIVOTDATA("[Base_Tarjetas].[Importe]",TDinamica_R!$A$3,
"[Base_Tarjetas].[PERIODO]","[Base_Tarjetas].[PERIODO].&amp;[" &amp; TEXT(AJ$6,"yyyymm") &amp; "]",
"[Base_Tarjetas].[Metrica]","[Base_Tarjetas].[Metrica].&amp;[" &amp; $A96 &amp; "]",
"[Base_Tarjetas].[SEGMENTO_DESCRIP]","[Base_Tarjetas].[SEGMENTO_DESCRIP].&amp;[" &amp; $C$6 &amp; "]",
"[Base_Tarjetas].[SITUACION]","[Base_Tarjetas].[SITUACION].&amp;[" &amp; $C96 &amp; "]",
"[Base_Tarjetas].[TIPO]","[Base_Tarjetas].[TIPO].&amp;[" &amp; $C$1 &amp; "]")/1000,
0)</f>
        <v>0</v>
      </c>
      <c r="AK96" s="8">
        <f>IFERROR(
GETPIVOTDATA("[Base_Tarjetas].[Importe]",TDinamica_R!$A$3,
"[Base_Tarjetas].[PERIODO]","[Base_Tarjetas].[PERIODO].&amp;[" &amp; TEXT(AK$6,"yyyymm") &amp; "]",
"[Base_Tarjetas].[Metrica]","[Base_Tarjetas].[Metrica].&amp;[" &amp; $A96 &amp; "]",
"[Base_Tarjetas].[SEGMENTO_DESCRIP]","[Base_Tarjetas].[SEGMENTO_DESCRIP].&amp;[" &amp; $C$6 &amp; "]",
"[Base_Tarjetas].[SITUACION]","[Base_Tarjetas].[SITUACION].&amp;[" &amp; $C96 &amp; "]",
"[Base_Tarjetas].[TIPO]","[Base_Tarjetas].[TIPO].&amp;[" &amp; $C$1 &amp; "]")/1000,
0)</f>
        <v>0</v>
      </c>
      <c r="AL96" s="8">
        <f>IFERROR(
GETPIVOTDATA("[Base_Tarjetas].[Importe]",TDinamica_R!$A$3,
"[Base_Tarjetas].[PERIODO]","[Base_Tarjetas].[PERIODO].&amp;[" &amp; TEXT(AL$6,"yyyymm") &amp; "]",
"[Base_Tarjetas].[Metrica]","[Base_Tarjetas].[Metrica].&amp;[" &amp; $A96 &amp; "]",
"[Base_Tarjetas].[SEGMENTO_DESCRIP]","[Base_Tarjetas].[SEGMENTO_DESCRIP].&amp;[" &amp; $C$6 &amp; "]",
"[Base_Tarjetas].[SITUACION]","[Base_Tarjetas].[SITUACION].&amp;[" &amp; $C96 &amp; "]",
"[Base_Tarjetas].[TIPO]","[Base_Tarjetas].[TIPO].&amp;[" &amp; $C$1 &amp; "]")/1000,
0)</f>
        <v>0</v>
      </c>
      <c r="AM96" s="8">
        <f>IFERROR(
GETPIVOTDATA("[Base_Tarjetas].[Importe]",TDinamica_R!$A$3,
"[Base_Tarjetas].[PERIODO]","[Base_Tarjetas].[PERIODO].&amp;[" &amp; TEXT(AM$6,"yyyymm") &amp; "]",
"[Base_Tarjetas].[Metrica]","[Base_Tarjetas].[Metrica].&amp;[" &amp; $A96 &amp; "]",
"[Base_Tarjetas].[SEGMENTO_DESCRIP]","[Base_Tarjetas].[SEGMENTO_DESCRIP].&amp;[" &amp; $C$6 &amp; "]",
"[Base_Tarjetas].[SITUACION]","[Base_Tarjetas].[SITUACION].&amp;[" &amp; $C96 &amp; "]",
"[Base_Tarjetas].[TIPO]","[Base_Tarjetas].[TIPO].&amp;[" &amp; $C$1 &amp; "]")/1000,
0)</f>
        <v>0</v>
      </c>
      <c r="AN96" s="8">
        <f>IFERROR(
GETPIVOTDATA("[Base_Tarjetas].[Importe]",TDinamica_R!$A$3,
"[Base_Tarjetas].[PERIODO]","[Base_Tarjetas].[PERIODO].&amp;[" &amp; TEXT(AN$6,"yyyymm") &amp; "]",
"[Base_Tarjetas].[Metrica]","[Base_Tarjetas].[Metrica].&amp;[" &amp; $A96 &amp; "]",
"[Base_Tarjetas].[SEGMENTO_DESCRIP]","[Base_Tarjetas].[SEGMENTO_DESCRIP].&amp;[" &amp; $C$6 &amp; "]",
"[Base_Tarjetas].[SITUACION]","[Base_Tarjetas].[SITUACION].&amp;[" &amp; $C96 &amp; "]",
"[Base_Tarjetas].[TIPO]","[Base_Tarjetas].[TIPO].&amp;[" &amp; $C$1 &amp; "]")/1000,
0)</f>
        <v>0</v>
      </c>
      <c r="AO96" s="8">
        <f>IFERROR(
GETPIVOTDATA("[Base_Tarjetas].[Importe]",TDinamica_R!$A$3,
"[Base_Tarjetas].[PERIODO]","[Base_Tarjetas].[PERIODO].&amp;[" &amp; TEXT(AO$6,"yyyymm") &amp; "]",
"[Base_Tarjetas].[Metrica]","[Base_Tarjetas].[Metrica].&amp;[" &amp; $A96 &amp; "]",
"[Base_Tarjetas].[SEGMENTO_DESCRIP]","[Base_Tarjetas].[SEGMENTO_DESCRIP].&amp;[" &amp; $C$6 &amp; "]",
"[Base_Tarjetas].[SITUACION]","[Base_Tarjetas].[SITUACION].&amp;[" &amp; $C96 &amp; "]",
"[Base_Tarjetas].[TIPO]","[Base_Tarjetas].[TIPO].&amp;[" &amp; $C$1 &amp; "]")/1000,
0)</f>
        <v>0</v>
      </c>
      <c r="AP96" s="8">
        <f>IFERROR(
GETPIVOTDATA("[Base_Tarjetas].[Importe]",TDinamica_R!$A$3,
"[Base_Tarjetas].[PERIODO]","[Base_Tarjetas].[PERIODO].&amp;[" &amp; TEXT(AP$6,"yyyymm") &amp; "]",
"[Base_Tarjetas].[Metrica]","[Base_Tarjetas].[Metrica].&amp;[" &amp; $A96 &amp; "]",
"[Base_Tarjetas].[SEGMENTO_DESCRIP]","[Base_Tarjetas].[SEGMENTO_DESCRIP].&amp;[" &amp; $C$6 &amp; "]",
"[Base_Tarjetas].[SITUACION]","[Base_Tarjetas].[SITUACION].&amp;[" &amp; $C96 &amp; "]",
"[Base_Tarjetas].[TIPO]","[Base_Tarjetas].[TIPO].&amp;[" &amp; $C$1 &amp; "]")/1000,
0)</f>
        <v>0</v>
      </c>
      <c r="AQ96" s="8">
        <f>IFERROR(
GETPIVOTDATA("[Base_Tarjetas].[Importe]",TDinamica_R!$A$3,
"[Base_Tarjetas].[PERIODO]","[Base_Tarjetas].[PERIODO].&amp;[" &amp; TEXT(AQ$6,"yyyymm") &amp; "]",
"[Base_Tarjetas].[Metrica]","[Base_Tarjetas].[Metrica].&amp;[" &amp; $A96 &amp; "]",
"[Base_Tarjetas].[SEGMENTO_DESCRIP]","[Base_Tarjetas].[SEGMENTO_DESCRIP].&amp;[" &amp; $C$6 &amp; "]",
"[Base_Tarjetas].[SITUACION]","[Base_Tarjetas].[SITUACION].&amp;[" &amp; $C96 &amp; "]",
"[Base_Tarjetas].[TIPO]","[Base_Tarjetas].[TIPO].&amp;[" &amp; $C$1 &amp; "]")/1000,
0)</f>
        <v>0</v>
      </c>
      <c r="AR96" s="8">
        <f>IFERROR(
GETPIVOTDATA("[Base_Tarjetas].[Importe]",TDinamica_R!$A$3,
"[Base_Tarjetas].[PERIODO]","[Base_Tarjetas].[PERIODO].&amp;[" &amp; TEXT(AR$6,"yyyymm") &amp; "]",
"[Base_Tarjetas].[Metrica]","[Base_Tarjetas].[Metrica].&amp;[" &amp; $A96 &amp; "]",
"[Base_Tarjetas].[SEGMENTO_DESCRIP]","[Base_Tarjetas].[SEGMENTO_DESCRIP].&amp;[" &amp; $C$6 &amp; "]",
"[Base_Tarjetas].[SITUACION]","[Base_Tarjetas].[SITUACION].&amp;[" &amp; $C96 &amp; "]",
"[Base_Tarjetas].[TIPO]","[Base_Tarjetas].[TIPO].&amp;[" &amp; $C$1 &amp; "]")/1000,
0)</f>
        <v>0</v>
      </c>
      <c r="AS96" s="8">
        <f>IFERROR(
GETPIVOTDATA("[Base_Tarjetas].[Importe]",TDinamica_R!$A$3,
"[Base_Tarjetas].[PERIODO]","[Base_Tarjetas].[PERIODO].&amp;[" &amp; TEXT(AS$6,"yyyymm") &amp; "]",
"[Base_Tarjetas].[Metrica]","[Base_Tarjetas].[Metrica].&amp;[" &amp; $A96 &amp; "]",
"[Base_Tarjetas].[SEGMENTO_DESCRIP]","[Base_Tarjetas].[SEGMENTO_DESCRIP].&amp;[" &amp; $C$6 &amp; "]",
"[Base_Tarjetas].[SITUACION]","[Base_Tarjetas].[SITUACION].&amp;[" &amp; $C96 &amp; "]",
"[Base_Tarjetas].[TIPO]","[Base_Tarjetas].[TIPO].&amp;[" &amp; $C$1 &amp; "]")/1000,
0)</f>
        <v>0</v>
      </c>
      <c r="AT96" s="8">
        <f>IFERROR(
GETPIVOTDATA("[Base_Tarjetas].[Importe]",TDinamica_R!$A$3,
"[Base_Tarjetas].[PERIODO]","[Base_Tarjetas].[PERIODO].&amp;[" &amp; TEXT(AT$6,"yyyymm") &amp; "]",
"[Base_Tarjetas].[Metrica]","[Base_Tarjetas].[Metrica].&amp;[" &amp; $A96 &amp; "]",
"[Base_Tarjetas].[SEGMENTO_DESCRIP]","[Base_Tarjetas].[SEGMENTO_DESCRIP].&amp;[" &amp; $C$6 &amp; "]",
"[Base_Tarjetas].[SITUACION]","[Base_Tarjetas].[SITUACION].&amp;[" &amp; $C96 &amp; "]",
"[Base_Tarjetas].[TIPO]","[Base_Tarjetas].[TIPO].&amp;[" &amp; $C$1 &amp; "]")/1000,
0)</f>
        <v>0</v>
      </c>
      <c r="AU96" s="8">
        <f>IFERROR(
GETPIVOTDATA("[Base_Tarjetas].[Importe]",TDinamica_R!$A$3,
"[Base_Tarjetas].[PERIODO]","[Base_Tarjetas].[PERIODO].&amp;[" &amp; TEXT(AU$6,"yyyymm") &amp; "]",
"[Base_Tarjetas].[Metrica]","[Base_Tarjetas].[Metrica].&amp;[" &amp; $A96 &amp; "]",
"[Base_Tarjetas].[SEGMENTO_DESCRIP]","[Base_Tarjetas].[SEGMENTO_DESCRIP].&amp;[" &amp; $C$6 &amp; "]",
"[Base_Tarjetas].[SITUACION]","[Base_Tarjetas].[SITUACION].&amp;[" &amp; $C96 &amp; "]",
"[Base_Tarjetas].[TIPO]","[Base_Tarjetas].[TIPO].&amp;[" &amp; $C$1 &amp; "]")/1000,
0)</f>
        <v>0</v>
      </c>
      <c r="AV96" s="8">
        <f>IFERROR(
GETPIVOTDATA("[Base_Tarjetas].[Importe]",TDinamica_R!$A$3,
"[Base_Tarjetas].[PERIODO]","[Base_Tarjetas].[PERIODO].&amp;[" &amp; TEXT(AV$6,"yyyymm") &amp; "]",
"[Base_Tarjetas].[Metrica]","[Base_Tarjetas].[Metrica].&amp;[" &amp; $A96 &amp; "]",
"[Base_Tarjetas].[SEGMENTO_DESCRIP]","[Base_Tarjetas].[SEGMENTO_DESCRIP].&amp;[" &amp; $C$6 &amp; "]",
"[Base_Tarjetas].[SITUACION]","[Base_Tarjetas].[SITUACION].&amp;[" &amp; $C96 &amp; "]",
"[Base_Tarjetas].[TIPO]","[Base_Tarjetas].[TIPO].&amp;[" &amp; $C$1 &amp; "]")/1000,
0)</f>
        <v>0</v>
      </c>
      <c r="AW96" s="8">
        <f>IFERROR(
GETPIVOTDATA("[Base_Tarjetas].[Importe]",TDinamica_R!$A$3,
"[Base_Tarjetas].[PERIODO]","[Base_Tarjetas].[PERIODO].&amp;[" &amp; TEXT(AW$6,"yyyymm") &amp; "]",
"[Base_Tarjetas].[Metrica]","[Base_Tarjetas].[Metrica].&amp;[" &amp; $A96 &amp; "]",
"[Base_Tarjetas].[SEGMENTO_DESCRIP]","[Base_Tarjetas].[SEGMENTO_DESCRIP].&amp;[" &amp; $C$6 &amp; "]",
"[Base_Tarjetas].[SITUACION]","[Base_Tarjetas].[SITUACION].&amp;[" &amp; $C96 &amp; "]",
"[Base_Tarjetas].[TIPO]","[Base_Tarjetas].[TIPO].&amp;[" &amp; $C$1 &amp; "]")/1000,
0)</f>
        <v>0</v>
      </c>
      <c r="AX96" s="8">
        <f>IFERROR(
GETPIVOTDATA("[Base_Tarjetas].[Importe]",TDinamica_R!$A$3,
"[Base_Tarjetas].[PERIODO]","[Base_Tarjetas].[PERIODO].&amp;[" &amp; TEXT(AX$6,"yyyymm") &amp; "]",
"[Base_Tarjetas].[Metrica]","[Base_Tarjetas].[Metrica].&amp;[" &amp; $A96 &amp; "]",
"[Base_Tarjetas].[SEGMENTO_DESCRIP]","[Base_Tarjetas].[SEGMENTO_DESCRIP].&amp;[" &amp; $C$6 &amp; "]",
"[Base_Tarjetas].[SITUACION]","[Base_Tarjetas].[SITUACION].&amp;[" &amp; $C96 &amp; "]",
"[Base_Tarjetas].[TIPO]","[Base_Tarjetas].[TIPO].&amp;[" &amp; $C$1 &amp; "]")/1000,
0)</f>
        <v>0</v>
      </c>
      <c r="AY96" s="8">
        <f>IFERROR(
GETPIVOTDATA("[Base_Tarjetas].[Importe]",TDinamica_R!$A$3,
"[Base_Tarjetas].[PERIODO]","[Base_Tarjetas].[PERIODO].&amp;[" &amp; TEXT(AY$6,"yyyymm") &amp; "]",
"[Base_Tarjetas].[Metrica]","[Base_Tarjetas].[Metrica].&amp;[" &amp; $A96 &amp; "]",
"[Base_Tarjetas].[SEGMENTO_DESCRIP]","[Base_Tarjetas].[SEGMENTO_DESCRIP].&amp;[" &amp; $C$6 &amp; "]",
"[Base_Tarjetas].[SITUACION]","[Base_Tarjetas].[SITUACION].&amp;[" &amp; $C96 &amp; "]",
"[Base_Tarjetas].[TIPO]","[Base_Tarjetas].[TIPO].&amp;[" &amp; $C$1 &amp; "]")/1000,
0)</f>
        <v>0</v>
      </c>
      <c r="AZ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TEXT(AZ$6,"yyyymm") &amp; "]"),
0)</f>
        <v>0</v>
      </c>
      <c r="BA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TEXT(BA$6,"yyyymm") &amp; "]"),
0)</f>
        <v>0</v>
      </c>
      <c r="BB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TEXT(BB$6,"yyyymm") &amp; "]"),
0)</f>
        <v>0</v>
      </c>
      <c r="BC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TEXT(BC$6,"yyyymm") &amp; "]"),
0)</f>
        <v>0</v>
      </c>
      <c r="BD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TEXT(BD$6,"yyyymm") &amp; "]"),
0)</f>
        <v>0</v>
      </c>
      <c r="BE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TEXT(BE$6,"yyyymm") &amp; "]"),
0)</f>
        <v>0</v>
      </c>
      <c r="BF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TEXT(BF$6,"yyyymm") &amp; "]"),
0)</f>
        <v>0</v>
      </c>
      <c r="BG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TEXT(BG$6,"yyyymm") &amp; "]"),
0)</f>
        <v>0</v>
      </c>
      <c r="BH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TEXT(BH$6,"yyyymm") &amp; "]"),
0)</f>
        <v>0</v>
      </c>
      <c r="BI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TEXT(BI$6,"yyyymm") &amp; "]"),
0)</f>
        <v>0</v>
      </c>
      <c r="BJ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TEXT(BJ$6,"yyyymm") &amp; "]"),
0)</f>
        <v>0</v>
      </c>
      <c r="BK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TEXT(BK$6,"yyyymm") &amp; "]"),
0)</f>
        <v>0</v>
      </c>
      <c r="BO96" s="24"/>
      <c r="BP96" s="24"/>
      <c r="BQ96" s="24"/>
      <c r="BR96" s="24"/>
      <c r="BS96" s="24"/>
      <c r="BT96" s="24"/>
    </row>
    <row r="97" spans="3:72" collapsed="1" x14ac:dyDescent="0.25">
      <c r="C97" s="3" t="s">
        <v>45</v>
      </c>
      <c r="D97" s="10">
        <f>SUM(D95:D96)</f>
        <v>0</v>
      </c>
      <c r="E97" s="10">
        <f t="shared" ref="E97:BK97" si="60">SUM(E95:E96)</f>
        <v>0</v>
      </c>
      <c r="F97" s="10">
        <f t="shared" si="60"/>
        <v>0</v>
      </c>
      <c r="G97" s="10">
        <f t="shared" si="60"/>
        <v>0</v>
      </c>
      <c r="H97" s="10">
        <f t="shared" si="60"/>
        <v>0</v>
      </c>
      <c r="I97" s="10">
        <f t="shared" si="60"/>
        <v>0</v>
      </c>
      <c r="J97" s="10">
        <f t="shared" si="60"/>
        <v>0</v>
      </c>
      <c r="K97" s="10">
        <f t="shared" si="60"/>
        <v>0</v>
      </c>
      <c r="L97" s="10">
        <f t="shared" si="60"/>
        <v>0</v>
      </c>
      <c r="M97" s="10">
        <f t="shared" si="60"/>
        <v>0</v>
      </c>
      <c r="N97" s="10">
        <f t="shared" si="60"/>
        <v>0</v>
      </c>
      <c r="O97" s="10">
        <f t="shared" si="60"/>
        <v>0</v>
      </c>
      <c r="P97" s="10">
        <f t="shared" si="60"/>
        <v>0</v>
      </c>
      <c r="Q97" s="10">
        <f t="shared" si="60"/>
        <v>0</v>
      </c>
      <c r="R97" s="10">
        <f t="shared" si="60"/>
        <v>0</v>
      </c>
      <c r="S97" s="10">
        <f t="shared" si="60"/>
        <v>0</v>
      </c>
      <c r="T97" s="10">
        <f t="shared" si="60"/>
        <v>0</v>
      </c>
      <c r="U97" s="10">
        <f t="shared" si="60"/>
        <v>0</v>
      </c>
      <c r="V97" s="10">
        <f t="shared" si="60"/>
        <v>0</v>
      </c>
      <c r="W97" s="10">
        <f t="shared" si="60"/>
        <v>0</v>
      </c>
      <c r="X97" s="10">
        <f t="shared" si="60"/>
        <v>0</v>
      </c>
      <c r="Y97" s="10">
        <f t="shared" si="60"/>
        <v>0</v>
      </c>
      <c r="Z97" s="10">
        <f t="shared" si="60"/>
        <v>0</v>
      </c>
      <c r="AA97" s="10">
        <f t="shared" si="60"/>
        <v>0</v>
      </c>
      <c r="AB97" s="10">
        <f t="shared" si="60"/>
        <v>0</v>
      </c>
      <c r="AC97" s="10">
        <f t="shared" si="60"/>
        <v>0</v>
      </c>
      <c r="AD97" s="10">
        <f t="shared" si="60"/>
        <v>0</v>
      </c>
      <c r="AE97" s="10">
        <f t="shared" si="60"/>
        <v>0</v>
      </c>
      <c r="AF97" s="10">
        <f t="shared" si="60"/>
        <v>0</v>
      </c>
      <c r="AG97" s="10">
        <f t="shared" si="60"/>
        <v>0</v>
      </c>
      <c r="AH97" s="10">
        <f t="shared" si="60"/>
        <v>0</v>
      </c>
      <c r="AI97" s="10">
        <f t="shared" si="60"/>
        <v>0</v>
      </c>
      <c r="AJ97" s="10">
        <f t="shared" si="60"/>
        <v>0</v>
      </c>
      <c r="AK97" s="10">
        <f t="shared" si="60"/>
        <v>0</v>
      </c>
      <c r="AL97" s="10">
        <f t="shared" si="60"/>
        <v>0</v>
      </c>
      <c r="AM97" s="10">
        <f t="shared" si="60"/>
        <v>0</v>
      </c>
      <c r="AN97" s="10">
        <f t="shared" si="60"/>
        <v>0</v>
      </c>
      <c r="AO97" s="10">
        <f t="shared" si="60"/>
        <v>0</v>
      </c>
      <c r="AP97" s="10">
        <f t="shared" si="60"/>
        <v>0</v>
      </c>
      <c r="AQ97" s="10">
        <f t="shared" si="60"/>
        <v>0</v>
      </c>
      <c r="AR97" s="10">
        <f t="shared" si="60"/>
        <v>0</v>
      </c>
      <c r="AS97" s="10">
        <f t="shared" si="60"/>
        <v>0</v>
      </c>
      <c r="AT97" s="10">
        <f t="shared" si="60"/>
        <v>0</v>
      </c>
      <c r="AU97" s="10">
        <f t="shared" si="60"/>
        <v>0</v>
      </c>
      <c r="AV97" s="10">
        <f t="shared" si="60"/>
        <v>0</v>
      </c>
      <c r="AW97" s="10">
        <f t="shared" si="60"/>
        <v>0</v>
      </c>
      <c r="AX97" s="10">
        <f t="shared" si="60"/>
        <v>0</v>
      </c>
      <c r="AY97" s="10">
        <f t="shared" si="60"/>
        <v>0</v>
      </c>
      <c r="AZ97" s="10">
        <f t="shared" si="60"/>
        <v>0</v>
      </c>
      <c r="BA97" s="10">
        <f t="shared" si="60"/>
        <v>0</v>
      </c>
      <c r="BB97" s="10">
        <f t="shared" si="60"/>
        <v>0</v>
      </c>
      <c r="BC97" s="10">
        <f t="shared" si="60"/>
        <v>0</v>
      </c>
      <c r="BD97" s="10">
        <f t="shared" si="60"/>
        <v>0</v>
      </c>
      <c r="BE97" s="10">
        <f t="shared" si="60"/>
        <v>0</v>
      </c>
      <c r="BF97" s="10">
        <f t="shared" si="60"/>
        <v>0</v>
      </c>
      <c r="BG97" s="10">
        <f t="shared" si="60"/>
        <v>0</v>
      </c>
      <c r="BH97" s="10">
        <f t="shared" si="60"/>
        <v>0</v>
      </c>
      <c r="BI97" s="10">
        <f t="shared" si="60"/>
        <v>0</v>
      </c>
      <c r="BJ97" s="10">
        <f t="shared" si="60"/>
        <v>0</v>
      </c>
      <c r="BK97" s="10">
        <f t="shared" si="60"/>
        <v>0</v>
      </c>
      <c r="BO97" s="23">
        <f>SUM(BO95)</f>
        <v>0</v>
      </c>
      <c r="BP97" s="23">
        <f t="shared" ref="BP97:BT97" si="61">SUM(BP95)</f>
        <v>0</v>
      </c>
      <c r="BQ97" s="23">
        <f t="shared" si="61"/>
        <v>0</v>
      </c>
      <c r="BR97" s="23">
        <f t="shared" si="61"/>
        <v>0</v>
      </c>
      <c r="BS97" s="23">
        <f t="shared" si="61"/>
        <v>0</v>
      </c>
      <c r="BT97" s="23">
        <f t="shared" si="61"/>
        <v>0</v>
      </c>
    </row>
    <row r="99" spans="3:72" x14ac:dyDescent="0.25">
      <c r="C99" s="3" t="s">
        <v>47</v>
      </c>
      <c r="D99" s="10">
        <f t="shared" ref="D99:BK99" si="62">D60+D83+D89+D93+D97</f>
        <v>0</v>
      </c>
      <c r="E99" s="10">
        <f t="shared" si="62"/>
        <v>0</v>
      </c>
      <c r="F99" s="10">
        <f t="shared" si="62"/>
        <v>0</v>
      </c>
      <c r="G99" s="10">
        <f t="shared" si="62"/>
        <v>0</v>
      </c>
      <c r="H99" s="10">
        <f t="shared" si="62"/>
        <v>0</v>
      </c>
      <c r="I99" s="10">
        <f t="shared" si="62"/>
        <v>0</v>
      </c>
      <c r="J99" s="10">
        <f t="shared" si="62"/>
        <v>0</v>
      </c>
      <c r="K99" s="10">
        <f t="shared" si="62"/>
        <v>0</v>
      </c>
      <c r="L99" s="10">
        <f t="shared" si="62"/>
        <v>0</v>
      </c>
      <c r="M99" s="10">
        <f t="shared" si="62"/>
        <v>0</v>
      </c>
      <c r="N99" s="10">
        <f t="shared" si="62"/>
        <v>0</v>
      </c>
      <c r="O99" s="10">
        <f t="shared" si="62"/>
        <v>0</v>
      </c>
      <c r="P99" s="10">
        <f t="shared" si="62"/>
        <v>0</v>
      </c>
      <c r="Q99" s="10">
        <f t="shared" si="62"/>
        <v>0</v>
      </c>
      <c r="R99" s="10">
        <f t="shared" si="62"/>
        <v>0</v>
      </c>
      <c r="S99" s="10">
        <f t="shared" si="62"/>
        <v>0</v>
      </c>
      <c r="T99" s="10">
        <f t="shared" si="62"/>
        <v>0</v>
      </c>
      <c r="U99" s="10">
        <f t="shared" si="62"/>
        <v>0</v>
      </c>
      <c r="V99" s="10">
        <f t="shared" si="62"/>
        <v>0</v>
      </c>
      <c r="W99" s="10">
        <f t="shared" si="62"/>
        <v>0</v>
      </c>
      <c r="X99" s="10">
        <f t="shared" si="62"/>
        <v>0</v>
      </c>
      <c r="Y99" s="10">
        <f t="shared" si="62"/>
        <v>0</v>
      </c>
      <c r="Z99" s="10">
        <f t="shared" si="62"/>
        <v>0</v>
      </c>
      <c r="AA99" s="10">
        <f t="shared" si="62"/>
        <v>0</v>
      </c>
      <c r="AB99" s="10">
        <f t="shared" si="62"/>
        <v>0</v>
      </c>
      <c r="AC99" s="10">
        <f t="shared" si="62"/>
        <v>0</v>
      </c>
      <c r="AD99" s="10">
        <f t="shared" si="62"/>
        <v>0</v>
      </c>
      <c r="AE99" s="10">
        <f t="shared" si="62"/>
        <v>0</v>
      </c>
      <c r="AF99" s="10">
        <f t="shared" si="62"/>
        <v>0</v>
      </c>
      <c r="AG99" s="10">
        <f t="shared" si="62"/>
        <v>0</v>
      </c>
      <c r="AH99" s="10">
        <f t="shared" si="62"/>
        <v>0</v>
      </c>
      <c r="AI99" s="10">
        <f t="shared" si="62"/>
        <v>0</v>
      </c>
      <c r="AJ99" s="10">
        <f t="shared" si="62"/>
        <v>0</v>
      </c>
      <c r="AK99" s="10">
        <f t="shared" si="62"/>
        <v>0</v>
      </c>
      <c r="AL99" s="10">
        <f t="shared" si="62"/>
        <v>0</v>
      </c>
      <c r="AM99" s="10">
        <f t="shared" si="62"/>
        <v>0</v>
      </c>
      <c r="AN99" s="10">
        <f t="shared" si="62"/>
        <v>0</v>
      </c>
      <c r="AO99" s="10">
        <f t="shared" si="62"/>
        <v>0</v>
      </c>
      <c r="AP99" s="10">
        <f t="shared" si="62"/>
        <v>0</v>
      </c>
      <c r="AQ99" s="10">
        <f t="shared" si="62"/>
        <v>0</v>
      </c>
      <c r="AR99" s="10">
        <f t="shared" si="62"/>
        <v>0</v>
      </c>
      <c r="AS99" s="10">
        <f t="shared" si="62"/>
        <v>0</v>
      </c>
      <c r="AT99" s="10">
        <f t="shared" si="62"/>
        <v>0</v>
      </c>
      <c r="AU99" s="10">
        <f t="shared" si="62"/>
        <v>0</v>
      </c>
      <c r="AV99" s="10">
        <f t="shared" si="62"/>
        <v>0</v>
      </c>
      <c r="AW99" s="10">
        <f t="shared" si="62"/>
        <v>0</v>
      </c>
      <c r="AX99" s="10">
        <f t="shared" si="62"/>
        <v>0</v>
      </c>
      <c r="AY99" s="10">
        <f t="shared" si="62"/>
        <v>0</v>
      </c>
      <c r="AZ99" s="10">
        <f t="shared" si="62"/>
        <v>481.59972407136428</v>
      </c>
      <c r="BA99" s="10">
        <f t="shared" si="62"/>
        <v>437.9866503086181</v>
      </c>
      <c r="BB99" s="10">
        <f t="shared" si="62"/>
        <v>450.89709213478523</v>
      </c>
      <c r="BC99" s="10">
        <f t="shared" si="62"/>
        <v>492.78780859396693</v>
      </c>
      <c r="BD99" s="10">
        <f t="shared" si="62"/>
        <v>510.14821616788277</v>
      </c>
      <c r="BE99" s="10">
        <f t="shared" si="62"/>
        <v>504.59236216041302</v>
      </c>
      <c r="BF99" s="10">
        <f t="shared" si="62"/>
        <v>515.50437617920772</v>
      </c>
      <c r="BG99" s="10">
        <f t="shared" si="62"/>
        <v>545.78565332043115</v>
      </c>
      <c r="BH99" s="10">
        <f t="shared" si="62"/>
        <v>557.55309136482788</v>
      </c>
      <c r="BI99" s="10">
        <f t="shared" si="62"/>
        <v>571.82307398686453</v>
      </c>
      <c r="BJ99" s="10">
        <f t="shared" si="62"/>
        <v>585.16037257787241</v>
      </c>
      <c r="BK99" s="10">
        <f t="shared" si="62"/>
        <v>600.88573053825337</v>
      </c>
      <c r="BO99" s="23">
        <f>BO60+BO83+BO89+BO93+BO97</f>
        <v>0</v>
      </c>
      <c r="BP99" s="23">
        <f t="shared" ref="BP99:BT99" si="63">BP60+BP83+BP89+BP93+BP97</f>
        <v>1370.4834665147678</v>
      </c>
      <c r="BQ99" s="23">
        <f t="shared" si="63"/>
        <v>0</v>
      </c>
      <c r="BR99" s="23">
        <f t="shared" si="63"/>
        <v>0</v>
      </c>
      <c r="BS99" s="23">
        <f t="shared" si="63"/>
        <v>0</v>
      </c>
      <c r="BT99" s="23">
        <f t="shared" si="63"/>
        <v>0</v>
      </c>
    </row>
    <row r="103" spans="3:72" s="48" customFormat="1" x14ac:dyDescent="0.25">
      <c r="C103" s="46" t="s">
        <v>73</v>
      </c>
      <c r="D103" s="47">
        <f>D11</f>
        <v>0</v>
      </c>
      <c r="E103" s="47">
        <f>IFERROR(AVERAGE(D11:E11),0)</f>
        <v>0</v>
      </c>
      <c r="F103" s="47">
        <f t="shared" ref="F103:BK103" si="64">IFERROR(AVERAGE(E11:F11),0)</f>
        <v>0</v>
      </c>
      <c r="G103" s="47">
        <f t="shared" si="64"/>
        <v>0</v>
      </c>
      <c r="H103" s="47">
        <f t="shared" si="64"/>
        <v>0</v>
      </c>
      <c r="I103" s="47">
        <f t="shared" si="64"/>
        <v>0</v>
      </c>
      <c r="J103" s="48">
        <f t="shared" si="64"/>
        <v>0</v>
      </c>
      <c r="K103" s="48">
        <f t="shared" si="64"/>
        <v>0</v>
      </c>
      <c r="L103" s="48">
        <f t="shared" si="64"/>
        <v>0</v>
      </c>
      <c r="M103" s="48">
        <f t="shared" si="64"/>
        <v>0</v>
      </c>
      <c r="N103" s="48">
        <f t="shared" si="64"/>
        <v>0</v>
      </c>
      <c r="O103" s="48">
        <f t="shared" si="64"/>
        <v>0</v>
      </c>
      <c r="P103" s="48">
        <f t="shared" si="64"/>
        <v>0</v>
      </c>
      <c r="Q103" s="48">
        <f t="shared" si="64"/>
        <v>0</v>
      </c>
      <c r="R103" s="48">
        <f t="shared" si="64"/>
        <v>0</v>
      </c>
      <c r="S103" s="48">
        <f t="shared" si="64"/>
        <v>0</v>
      </c>
      <c r="T103" s="48">
        <f t="shared" si="64"/>
        <v>0</v>
      </c>
      <c r="U103" s="48">
        <f t="shared" si="64"/>
        <v>0</v>
      </c>
      <c r="V103" s="48">
        <f t="shared" si="64"/>
        <v>0</v>
      </c>
      <c r="W103" s="47">
        <f t="shared" si="64"/>
        <v>0</v>
      </c>
      <c r="X103" s="47">
        <f t="shared" si="64"/>
        <v>0</v>
      </c>
      <c r="Y103" s="47">
        <f t="shared" si="64"/>
        <v>0</v>
      </c>
      <c r="Z103" s="47">
        <f t="shared" si="64"/>
        <v>0</v>
      </c>
      <c r="AA103" s="47">
        <f t="shared" si="64"/>
        <v>0</v>
      </c>
      <c r="AB103" s="47">
        <f t="shared" si="64"/>
        <v>0</v>
      </c>
      <c r="AC103" s="48">
        <f t="shared" si="64"/>
        <v>0</v>
      </c>
      <c r="AD103" s="48">
        <f t="shared" si="64"/>
        <v>0</v>
      </c>
      <c r="AE103" s="48">
        <f t="shared" si="64"/>
        <v>0</v>
      </c>
      <c r="AF103" s="48">
        <f t="shared" si="64"/>
        <v>0</v>
      </c>
      <c r="AG103" s="48">
        <f t="shared" si="64"/>
        <v>0</v>
      </c>
      <c r="AH103" s="48">
        <f t="shared" si="64"/>
        <v>0</v>
      </c>
      <c r="AI103" s="48">
        <f t="shared" si="64"/>
        <v>0</v>
      </c>
      <c r="AJ103" s="48">
        <f t="shared" si="64"/>
        <v>0</v>
      </c>
      <c r="AK103" s="48">
        <f t="shared" si="64"/>
        <v>0</v>
      </c>
      <c r="AL103" s="48">
        <f t="shared" si="64"/>
        <v>0</v>
      </c>
      <c r="AM103" s="48">
        <f t="shared" si="64"/>
        <v>0</v>
      </c>
      <c r="AN103" s="48">
        <f t="shared" si="64"/>
        <v>0</v>
      </c>
      <c r="AO103" s="48">
        <f t="shared" si="64"/>
        <v>0</v>
      </c>
      <c r="AP103" s="48">
        <f t="shared" si="64"/>
        <v>0</v>
      </c>
      <c r="AQ103" s="48">
        <f t="shared" si="64"/>
        <v>0</v>
      </c>
      <c r="AR103" s="48">
        <f t="shared" si="64"/>
        <v>0</v>
      </c>
      <c r="AS103" s="48">
        <f t="shared" si="64"/>
        <v>0</v>
      </c>
      <c r="AT103" s="48">
        <f t="shared" si="64"/>
        <v>0</v>
      </c>
      <c r="AU103" s="48">
        <f t="shared" si="64"/>
        <v>0</v>
      </c>
      <c r="AV103" s="48">
        <f t="shared" si="64"/>
        <v>0</v>
      </c>
      <c r="AW103" s="48">
        <f t="shared" si="64"/>
        <v>0</v>
      </c>
      <c r="AX103" s="48">
        <f t="shared" si="64"/>
        <v>0</v>
      </c>
      <c r="AY103" s="48">
        <f t="shared" si="64"/>
        <v>0</v>
      </c>
      <c r="AZ103" s="48">
        <f>AZ11</f>
        <v>35505.762801730372</v>
      </c>
      <c r="BA103" s="48">
        <f t="shared" si="64"/>
        <v>36410.852630894689</v>
      </c>
      <c r="BB103" s="48">
        <f t="shared" si="64"/>
        <v>37598.770929800419</v>
      </c>
      <c r="BC103" s="48">
        <f t="shared" si="64"/>
        <v>38586.458638314463</v>
      </c>
      <c r="BD103" s="48">
        <f t="shared" si="64"/>
        <v>40583.006326277246</v>
      </c>
      <c r="BE103" s="48">
        <f t="shared" si="64"/>
        <v>42613.810560149795</v>
      </c>
      <c r="BF103" s="48">
        <f t="shared" si="64"/>
        <v>44362.11111810297</v>
      </c>
      <c r="BG103" s="48">
        <f t="shared" si="64"/>
        <v>46698.575064153498</v>
      </c>
      <c r="BH103" s="48">
        <f t="shared" si="64"/>
        <v>49047.023038019906</v>
      </c>
      <c r="BI103" s="48">
        <f t="shared" si="64"/>
        <v>51363.39434804373</v>
      </c>
      <c r="BJ103" s="48">
        <f t="shared" si="64"/>
        <v>53870.361365928227</v>
      </c>
      <c r="BK103" s="48">
        <f t="shared" si="64"/>
        <v>56685.501519461221</v>
      </c>
      <c r="BO103" s="48">
        <f>IFERROR(AVERAGEIFS($D11:$BM11,$D$6:$BM$6,"&gt;="&amp;EOMONTH(BO$2,-1),$D$6:$BM$6,"&lt;="&amp;BO$6,$D$5:$BM$5,BO$5,$D11:$BM11,"&lt;&gt;0"),0)</f>
        <v>0</v>
      </c>
      <c r="BP103" s="48">
        <f>IFERROR(AVERAGEIFS($D11:$BM11,$D$6:$BM$6,"&gt;="&amp;EOMONTH(BP$2,-1),$D$6:$BM$6,"&lt;="&amp;BP$6,$D$5:$BM$5,BP$5,$D11:$BM11,"&lt;&gt;0"),0)</f>
        <v>36901.101553777065</v>
      </c>
      <c r="BQ103" s="48">
        <f>IFERROR(AVERAGEIFS($D11:$BM11,$D$6:$BM$6,"&gt;="&amp;EOMONTH(BQ$2,-1),$D$6:$BM$6,"&lt;="&amp;BQ$6,$D$5:$BM$5,BQ$5,$D11:$BM11,"&lt;&gt;0"),0)</f>
        <v>0</v>
      </c>
      <c r="BR103" s="48">
        <f>IFERROR(AVERAGEIFS($D11:$BM11,$D$6:$BM$6,"&gt;="&amp;EOMONTH(BR$2,-1),$D$6:$BM$6,"&lt;="&amp;BR$6,$D$5:$BM$5,BR$5,$D11:$BM11,"&lt;&gt;0"),0)</f>
        <v>0</v>
      </c>
      <c r="BS103" s="48">
        <f t="shared" ref="BS103:BT103" si="65">IFERROR(AVERAGEIFS($D11:$BM11,$D$6:$BM$6,"&gt;="&amp;EOMONTH(BS$2,-1),$D$6:$BM$6,"&lt;="&amp;BS$6,$D$5:$BM$5,BS$5,$D11:$BM11,"&lt;&gt;0"),0)</f>
        <v>0</v>
      </c>
      <c r="BT103" s="48">
        <f t="shared" si="65"/>
        <v>0</v>
      </c>
    </row>
    <row r="105" spans="3:72" x14ac:dyDescent="0.25">
      <c r="BO105" s="20"/>
      <c r="BP105" s="20"/>
      <c r="BQ105" s="20"/>
      <c r="BR105" s="20"/>
      <c r="BS105" s="20"/>
      <c r="BT105" s="20"/>
    </row>
  </sheetData>
  <mergeCells count="4">
    <mergeCell ref="D1:AY1"/>
    <mergeCell ref="AZ1:BK1"/>
    <mergeCell ref="BO1:BT1"/>
    <mergeCell ref="BW1:CB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4148A-8828-4B2E-AE34-D1BC347CD589}">
  <sheetPr codeName="Hoja16"/>
  <dimension ref="A1:CC103"/>
  <sheetViews>
    <sheetView showGridLines="0" zoomScale="80" zoomScaleNormal="80" workbookViewId="0">
      <pane xSplit="3" ySplit="6" topLeftCell="D7" activePane="bottomRight" state="frozen"/>
      <selection activeCell="C65" sqref="C65"/>
      <selection pane="topRight" activeCell="C65" sqref="C65"/>
      <selection pane="bottomLeft" activeCell="C65" sqref="C65"/>
      <selection pane="bottomRight" activeCell="BA18" sqref="BA18"/>
    </sheetView>
  </sheetViews>
  <sheetFormatPr baseColWidth="10" defaultRowHeight="15" outlineLevelRow="1" outlineLevelCol="1" x14ac:dyDescent="0.25"/>
  <cols>
    <col min="1" max="1" width="7.140625" customWidth="1"/>
    <col min="2" max="2" width="6.28515625" customWidth="1"/>
    <col min="3" max="3" width="22.85546875" bestFit="1" customWidth="1"/>
    <col min="4" max="14" width="11.28515625" customWidth="1" outlineLevel="1"/>
    <col min="15" max="15" width="11.28515625" bestFit="1" customWidth="1"/>
    <col min="16" max="26" width="11.28515625" hidden="1" customWidth="1" outlineLevel="1"/>
    <col min="27" max="27" width="11.28515625" bestFit="1" customWidth="1" collapsed="1"/>
    <col min="28" max="38" width="11.28515625" hidden="1" customWidth="1" outlineLevel="1"/>
    <col min="39" max="39" width="11.28515625" bestFit="1" customWidth="1" collapsed="1"/>
    <col min="40" max="40" width="11.28515625" bestFit="1" customWidth="1"/>
    <col min="41" max="51" width="10.5703125" customWidth="1"/>
    <col min="52" max="56" width="12.28515625" bestFit="1" customWidth="1"/>
    <col min="57" max="57" width="11.28515625" bestFit="1" customWidth="1"/>
    <col min="58" max="63" width="12.28515625" bestFit="1" customWidth="1"/>
    <col min="77" max="77" width="11.28515625" bestFit="1" customWidth="1"/>
  </cols>
  <sheetData>
    <row r="1" spans="1:81" ht="16.5" thickBot="1" x14ac:dyDescent="0.3">
      <c r="C1" s="45" t="s">
        <v>108</v>
      </c>
      <c r="D1" s="54" t="s">
        <v>55</v>
      </c>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5" t="s">
        <v>56</v>
      </c>
      <c r="BA1" s="55"/>
      <c r="BB1" s="55"/>
      <c r="BC1" s="55"/>
      <c r="BD1" s="55"/>
      <c r="BE1" s="55"/>
      <c r="BF1" s="55"/>
      <c r="BG1" s="55"/>
      <c r="BH1" s="55"/>
      <c r="BI1" s="55"/>
      <c r="BJ1" s="55"/>
      <c r="BK1" s="55"/>
      <c r="BO1" s="56" t="s">
        <v>53</v>
      </c>
      <c r="BP1" s="56"/>
      <c r="BQ1" s="56"/>
      <c r="BR1" s="56"/>
      <c r="BS1" s="56"/>
      <c r="BT1" s="56"/>
      <c r="BW1" s="56" t="s">
        <v>54</v>
      </c>
      <c r="BX1" s="56"/>
      <c r="BY1" s="56"/>
      <c r="BZ1" s="56"/>
      <c r="CA1" s="56"/>
      <c r="CB1" s="56"/>
    </row>
    <row r="2" spans="1:81" ht="15.75" thickTop="1" x14ac:dyDescent="0.25">
      <c r="C2" s="13"/>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O2" s="25">
        <f t="shared" ref="BO2:BT2" si="0">DATE(YEAR(BO6),1,1)</f>
        <v>46023</v>
      </c>
      <c r="BP2" s="25">
        <f t="shared" si="0"/>
        <v>46023</v>
      </c>
      <c r="BQ2" s="25">
        <f t="shared" si="0"/>
        <v>46023</v>
      </c>
      <c r="BR2" s="25">
        <f t="shared" si="0"/>
        <v>45658</v>
      </c>
      <c r="BS2" s="25">
        <f t="shared" si="0"/>
        <v>45292</v>
      </c>
      <c r="BT2" s="25">
        <f t="shared" si="0"/>
        <v>44927</v>
      </c>
    </row>
    <row r="3" spans="1:81" x14ac:dyDescent="0.25">
      <c r="C3" s="13" t="s">
        <v>25</v>
      </c>
      <c r="D3" s="12">
        <f>DAY(D6)</f>
        <v>31</v>
      </c>
      <c r="E3" s="12">
        <f t="shared" ref="E3:BK3" si="1">DAY(E6)</f>
        <v>28</v>
      </c>
      <c r="F3" s="12">
        <f t="shared" si="1"/>
        <v>31</v>
      </c>
      <c r="G3" s="12">
        <f t="shared" si="1"/>
        <v>30</v>
      </c>
      <c r="H3" s="12">
        <f t="shared" si="1"/>
        <v>31</v>
      </c>
      <c r="I3" s="12">
        <f t="shared" si="1"/>
        <v>30</v>
      </c>
      <c r="J3" s="12">
        <f t="shared" si="1"/>
        <v>31</v>
      </c>
      <c r="K3" s="12">
        <f t="shared" si="1"/>
        <v>31</v>
      </c>
      <c r="L3" s="12">
        <f t="shared" si="1"/>
        <v>30</v>
      </c>
      <c r="M3" s="12">
        <f t="shared" si="1"/>
        <v>31</v>
      </c>
      <c r="N3" s="12">
        <f t="shared" si="1"/>
        <v>30</v>
      </c>
      <c r="O3" s="12">
        <f t="shared" si="1"/>
        <v>31</v>
      </c>
      <c r="P3" s="12">
        <f t="shared" si="1"/>
        <v>31</v>
      </c>
      <c r="Q3" s="12">
        <f t="shared" si="1"/>
        <v>29</v>
      </c>
      <c r="R3" s="12">
        <f t="shared" si="1"/>
        <v>31</v>
      </c>
      <c r="S3" s="12">
        <f t="shared" si="1"/>
        <v>30</v>
      </c>
      <c r="T3" s="12">
        <f t="shared" si="1"/>
        <v>31</v>
      </c>
      <c r="U3" s="12">
        <f t="shared" si="1"/>
        <v>30</v>
      </c>
      <c r="V3" s="12">
        <f t="shared" si="1"/>
        <v>31</v>
      </c>
      <c r="W3" s="12">
        <f t="shared" si="1"/>
        <v>31</v>
      </c>
      <c r="X3" s="12">
        <f t="shared" si="1"/>
        <v>30</v>
      </c>
      <c r="Y3" s="12">
        <f t="shared" si="1"/>
        <v>31</v>
      </c>
      <c r="Z3" s="12">
        <f t="shared" si="1"/>
        <v>30</v>
      </c>
      <c r="AA3" s="12">
        <f t="shared" si="1"/>
        <v>31</v>
      </c>
      <c r="AB3" s="12">
        <f t="shared" si="1"/>
        <v>31</v>
      </c>
      <c r="AC3" s="12">
        <f t="shared" si="1"/>
        <v>28</v>
      </c>
      <c r="AD3" s="12">
        <f t="shared" si="1"/>
        <v>31</v>
      </c>
      <c r="AE3" s="12">
        <f t="shared" si="1"/>
        <v>30</v>
      </c>
      <c r="AF3" s="12">
        <f t="shared" si="1"/>
        <v>31</v>
      </c>
      <c r="AG3" s="12">
        <f t="shared" si="1"/>
        <v>30</v>
      </c>
      <c r="AH3" s="12">
        <f t="shared" si="1"/>
        <v>31</v>
      </c>
      <c r="AI3" s="12">
        <f t="shared" si="1"/>
        <v>31</v>
      </c>
      <c r="AJ3" s="12">
        <f t="shared" si="1"/>
        <v>30</v>
      </c>
      <c r="AK3" s="12">
        <f t="shared" si="1"/>
        <v>31</v>
      </c>
      <c r="AL3" s="12">
        <f t="shared" si="1"/>
        <v>30</v>
      </c>
      <c r="AM3" s="12">
        <f t="shared" si="1"/>
        <v>31</v>
      </c>
      <c r="AN3" s="12">
        <f t="shared" si="1"/>
        <v>31</v>
      </c>
      <c r="AO3" s="12">
        <f t="shared" si="1"/>
        <v>28</v>
      </c>
      <c r="AP3" s="12">
        <f t="shared" si="1"/>
        <v>31</v>
      </c>
      <c r="AQ3" s="12">
        <f t="shared" si="1"/>
        <v>30</v>
      </c>
      <c r="AR3" s="12">
        <f t="shared" si="1"/>
        <v>31</v>
      </c>
      <c r="AS3" s="12">
        <f t="shared" si="1"/>
        <v>30</v>
      </c>
      <c r="AT3" s="12">
        <f t="shared" si="1"/>
        <v>31</v>
      </c>
      <c r="AU3" s="12">
        <f t="shared" si="1"/>
        <v>31</v>
      </c>
      <c r="AV3" s="12">
        <f t="shared" si="1"/>
        <v>30</v>
      </c>
      <c r="AW3" s="12">
        <f t="shared" si="1"/>
        <v>31</v>
      </c>
      <c r="AX3" s="12">
        <f t="shared" si="1"/>
        <v>30</v>
      </c>
      <c r="AY3" s="12">
        <f t="shared" si="1"/>
        <v>31</v>
      </c>
      <c r="AZ3" s="12">
        <f t="shared" si="1"/>
        <v>31</v>
      </c>
      <c r="BA3" s="12">
        <f t="shared" si="1"/>
        <v>28</v>
      </c>
      <c r="BB3" s="12">
        <f t="shared" si="1"/>
        <v>31</v>
      </c>
      <c r="BC3" s="12">
        <f t="shared" si="1"/>
        <v>30</v>
      </c>
      <c r="BD3" s="12">
        <f t="shared" si="1"/>
        <v>31</v>
      </c>
      <c r="BE3" s="12">
        <f t="shared" si="1"/>
        <v>30</v>
      </c>
      <c r="BF3" s="12">
        <f t="shared" si="1"/>
        <v>31</v>
      </c>
      <c r="BG3" s="12">
        <f t="shared" si="1"/>
        <v>31</v>
      </c>
      <c r="BH3" s="12">
        <f t="shared" si="1"/>
        <v>30</v>
      </c>
      <c r="BI3" s="12">
        <f t="shared" si="1"/>
        <v>31</v>
      </c>
      <c r="BJ3" s="12">
        <f t="shared" si="1"/>
        <v>30</v>
      </c>
      <c r="BK3" s="12">
        <f t="shared" si="1"/>
        <v>31</v>
      </c>
      <c r="BO3" s="12">
        <f>AVERAGEIFS($D3:$BM3,$D$6:$BM$6,"&gt;="&amp;BO$2,$D$6:$BM$6,"&lt;="&amp;BO$6,$D$5:$BM$5,BO$5)</f>
        <v>30</v>
      </c>
      <c r="BP3" s="12">
        <f t="shared" ref="BP3:BT4" si="2">AVERAGEIFS($D3:$BM3,$D$6:$BM$6,"&gt;="&amp;BP$2,$D$6:$BM$6,"&lt;="&amp;BP$6,$D$5:$BM$5,BP$5)</f>
        <v>30</v>
      </c>
      <c r="BQ3" s="12">
        <f t="shared" si="2"/>
        <v>29.5</v>
      </c>
      <c r="BR3" s="12">
        <f t="shared" si="2"/>
        <v>30</v>
      </c>
      <c r="BS3" s="12">
        <f t="shared" si="2"/>
        <v>30.333333333333332</v>
      </c>
      <c r="BT3" s="12">
        <f t="shared" si="2"/>
        <v>30</v>
      </c>
    </row>
    <row r="4" spans="1:81" x14ac:dyDescent="0.25">
      <c r="C4" s="13" t="s">
        <v>26</v>
      </c>
      <c r="D4" s="12">
        <f>DAY(D6)</f>
        <v>31</v>
      </c>
      <c r="E4" s="12">
        <f t="shared" ref="E4:BK4" si="3">DAY(E6)</f>
        <v>28</v>
      </c>
      <c r="F4" s="12">
        <f t="shared" si="3"/>
        <v>31</v>
      </c>
      <c r="G4" s="12">
        <f t="shared" si="3"/>
        <v>30</v>
      </c>
      <c r="H4" s="12">
        <f t="shared" si="3"/>
        <v>31</v>
      </c>
      <c r="I4" s="12">
        <f t="shared" si="3"/>
        <v>30</v>
      </c>
      <c r="J4" s="12">
        <f t="shared" si="3"/>
        <v>31</v>
      </c>
      <c r="K4" s="12">
        <f t="shared" si="3"/>
        <v>31</v>
      </c>
      <c r="L4" s="12">
        <f t="shared" si="3"/>
        <v>30</v>
      </c>
      <c r="M4" s="12">
        <f t="shared" si="3"/>
        <v>31</v>
      </c>
      <c r="N4" s="12">
        <f t="shared" si="3"/>
        <v>30</v>
      </c>
      <c r="O4" s="12">
        <f t="shared" si="3"/>
        <v>31</v>
      </c>
      <c r="P4" s="12">
        <f t="shared" si="3"/>
        <v>31</v>
      </c>
      <c r="Q4" s="12">
        <f t="shared" si="3"/>
        <v>29</v>
      </c>
      <c r="R4" s="12">
        <f t="shared" si="3"/>
        <v>31</v>
      </c>
      <c r="S4" s="12">
        <f t="shared" si="3"/>
        <v>30</v>
      </c>
      <c r="T4" s="12">
        <f t="shared" si="3"/>
        <v>31</v>
      </c>
      <c r="U4" s="12">
        <f t="shared" si="3"/>
        <v>30</v>
      </c>
      <c r="V4" s="12">
        <f t="shared" si="3"/>
        <v>31</v>
      </c>
      <c r="W4" s="12">
        <f t="shared" si="3"/>
        <v>31</v>
      </c>
      <c r="X4" s="12">
        <f t="shared" si="3"/>
        <v>30</v>
      </c>
      <c r="Y4" s="12">
        <f t="shared" si="3"/>
        <v>31</v>
      </c>
      <c r="Z4" s="12">
        <f t="shared" si="3"/>
        <v>30</v>
      </c>
      <c r="AA4" s="12">
        <f t="shared" si="3"/>
        <v>31</v>
      </c>
      <c r="AB4" s="12">
        <f t="shared" si="3"/>
        <v>31</v>
      </c>
      <c r="AC4" s="12">
        <f t="shared" si="3"/>
        <v>28</v>
      </c>
      <c r="AD4" s="12">
        <f t="shared" si="3"/>
        <v>31</v>
      </c>
      <c r="AE4" s="12">
        <f t="shared" si="3"/>
        <v>30</v>
      </c>
      <c r="AF4" s="12">
        <f t="shared" si="3"/>
        <v>31</v>
      </c>
      <c r="AG4" s="12">
        <f t="shared" si="3"/>
        <v>30</v>
      </c>
      <c r="AH4" s="12">
        <f t="shared" si="3"/>
        <v>31</v>
      </c>
      <c r="AI4" s="12">
        <f t="shared" si="3"/>
        <v>31</v>
      </c>
      <c r="AJ4" s="12">
        <f t="shared" si="3"/>
        <v>30</v>
      </c>
      <c r="AK4" s="12">
        <f t="shared" si="3"/>
        <v>31</v>
      </c>
      <c r="AL4" s="12">
        <f t="shared" si="3"/>
        <v>30</v>
      </c>
      <c r="AM4" s="12">
        <f t="shared" si="3"/>
        <v>31</v>
      </c>
      <c r="AN4" s="12">
        <f t="shared" si="3"/>
        <v>31</v>
      </c>
      <c r="AO4" s="12">
        <f t="shared" si="3"/>
        <v>28</v>
      </c>
      <c r="AP4" s="12">
        <f t="shared" si="3"/>
        <v>31</v>
      </c>
      <c r="AQ4" s="12">
        <f t="shared" si="3"/>
        <v>30</v>
      </c>
      <c r="AR4" s="12">
        <f t="shared" si="3"/>
        <v>31</v>
      </c>
      <c r="AS4" s="12">
        <f t="shared" si="3"/>
        <v>30</v>
      </c>
      <c r="AT4" s="12">
        <f t="shared" si="3"/>
        <v>31</v>
      </c>
      <c r="AU4" s="12">
        <f t="shared" si="3"/>
        <v>31</v>
      </c>
      <c r="AV4" s="12">
        <f t="shared" si="3"/>
        <v>30</v>
      </c>
      <c r="AW4" s="12">
        <f t="shared" si="3"/>
        <v>31</v>
      </c>
      <c r="AX4" s="12">
        <f t="shared" si="3"/>
        <v>30</v>
      </c>
      <c r="AY4" s="12">
        <f t="shared" si="3"/>
        <v>31</v>
      </c>
      <c r="AZ4" s="12">
        <f t="shared" si="3"/>
        <v>31</v>
      </c>
      <c r="BA4" s="12">
        <f t="shared" si="3"/>
        <v>28</v>
      </c>
      <c r="BB4" s="12">
        <f t="shared" si="3"/>
        <v>31</v>
      </c>
      <c r="BC4" s="12">
        <f t="shared" si="3"/>
        <v>30</v>
      </c>
      <c r="BD4" s="12">
        <f t="shared" si="3"/>
        <v>31</v>
      </c>
      <c r="BE4" s="12">
        <f t="shared" si="3"/>
        <v>30</v>
      </c>
      <c r="BF4" s="12">
        <f t="shared" si="3"/>
        <v>31</v>
      </c>
      <c r="BG4" s="12">
        <f t="shared" si="3"/>
        <v>31</v>
      </c>
      <c r="BH4" s="12">
        <f t="shared" si="3"/>
        <v>30</v>
      </c>
      <c r="BI4" s="12">
        <f t="shared" si="3"/>
        <v>31</v>
      </c>
      <c r="BJ4" s="12">
        <f t="shared" si="3"/>
        <v>30</v>
      </c>
      <c r="BK4" s="12">
        <f t="shared" si="3"/>
        <v>31</v>
      </c>
      <c r="BO4" s="27">
        <f>AVERAGEIFS($D4:$BM4,$D$6:$BM$6,"&gt;="&amp;BO$2,$D$6:$BM$6,"&lt;="&amp;BO$6,$D$5:$BM$5,BO$5)</f>
        <v>30</v>
      </c>
      <c r="BP4" s="27">
        <f t="shared" si="2"/>
        <v>30</v>
      </c>
      <c r="BQ4" s="27">
        <f t="shared" si="2"/>
        <v>29.5</v>
      </c>
      <c r="BR4" s="27">
        <f t="shared" si="2"/>
        <v>30</v>
      </c>
      <c r="BS4" s="27">
        <f t="shared" si="2"/>
        <v>30.333333333333332</v>
      </c>
      <c r="BT4" s="27">
        <f t="shared" si="2"/>
        <v>30</v>
      </c>
    </row>
    <row r="5" spans="1:81" ht="15.75" thickBot="1" x14ac:dyDescent="0.3">
      <c r="C5" s="13" t="s">
        <v>49</v>
      </c>
      <c r="D5" s="12" t="s">
        <v>50</v>
      </c>
      <c r="E5" s="12" t="s">
        <v>50</v>
      </c>
      <c r="F5" s="12" t="s">
        <v>50</v>
      </c>
      <c r="G5" s="12" t="s">
        <v>50</v>
      </c>
      <c r="H5" s="12" t="s">
        <v>50</v>
      </c>
      <c r="I5" s="12" t="s">
        <v>50</v>
      </c>
      <c r="J5" s="12" t="s">
        <v>50</v>
      </c>
      <c r="K5" s="12" t="s">
        <v>50</v>
      </c>
      <c r="L5" s="12" t="s">
        <v>50</v>
      </c>
      <c r="M5" s="12" t="s">
        <v>50</v>
      </c>
      <c r="N5" s="12" t="s">
        <v>50</v>
      </c>
      <c r="O5" s="12" t="s">
        <v>50</v>
      </c>
      <c r="P5" s="12" t="s">
        <v>50</v>
      </c>
      <c r="Q5" s="12" t="s">
        <v>50</v>
      </c>
      <c r="R5" s="12" t="s">
        <v>50</v>
      </c>
      <c r="S5" s="12" t="s">
        <v>50</v>
      </c>
      <c r="T5" s="12" t="s">
        <v>50</v>
      </c>
      <c r="U5" s="12" t="s">
        <v>50</v>
      </c>
      <c r="V5" s="12" t="s">
        <v>50</v>
      </c>
      <c r="W5" s="12" t="s">
        <v>50</v>
      </c>
      <c r="X5" s="12" t="s">
        <v>50</v>
      </c>
      <c r="Y5" s="12" t="s">
        <v>50</v>
      </c>
      <c r="Z5" s="12" t="s">
        <v>50</v>
      </c>
      <c r="AA5" s="12" t="s">
        <v>50</v>
      </c>
      <c r="AB5" s="12" t="s">
        <v>50</v>
      </c>
      <c r="AC5" s="12" t="s">
        <v>50</v>
      </c>
      <c r="AD5" s="12" t="s">
        <v>50</v>
      </c>
      <c r="AE5" s="12" t="s">
        <v>50</v>
      </c>
      <c r="AF5" s="12" t="s">
        <v>50</v>
      </c>
      <c r="AG5" s="12" t="s">
        <v>50</v>
      </c>
      <c r="AH5" s="12" t="s">
        <v>50</v>
      </c>
      <c r="AI5" s="12" t="s">
        <v>50</v>
      </c>
      <c r="AJ5" s="12" t="s">
        <v>50</v>
      </c>
      <c r="AK5" s="12" t="s">
        <v>50</v>
      </c>
      <c r="AL5" s="12" t="s">
        <v>50</v>
      </c>
      <c r="AM5" s="12" t="s">
        <v>50</v>
      </c>
      <c r="AN5" s="12" t="s">
        <v>50</v>
      </c>
      <c r="AO5" s="12" t="s">
        <v>50</v>
      </c>
      <c r="AP5" s="12" t="s">
        <v>50</v>
      </c>
      <c r="AQ5" s="12" t="s">
        <v>50</v>
      </c>
      <c r="AR5" s="12" t="s">
        <v>50</v>
      </c>
      <c r="AS5" s="12" t="s">
        <v>50</v>
      </c>
      <c r="AT5" s="12" t="s">
        <v>50</v>
      </c>
      <c r="AU5" s="12" t="s">
        <v>50</v>
      </c>
      <c r="AV5" s="12" t="s">
        <v>50</v>
      </c>
      <c r="AW5" s="12" t="s">
        <v>50</v>
      </c>
      <c r="AX5" s="12" t="s">
        <v>50</v>
      </c>
      <c r="AY5" s="12" t="s">
        <v>50</v>
      </c>
      <c r="AZ5" s="12" t="s">
        <v>51</v>
      </c>
      <c r="BA5" s="12" t="s">
        <v>51</v>
      </c>
      <c r="BB5" s="12" t="s">
        <v>51</v>
      </c>
      <c r="BC5" s="12" t="s">
        <v>51</v>
      </c>
      <c r="BD5" s="12" t="s">
        <v>51</v>
      </c>
      <c r="BE5" s="12" t="s">
        <v>51</v>
      </c>
      <c r="BF5" s="12" t="s">
        <v>51</v>
      </c>
      <c r="BG5" s="12" t="s">
        <v>51</v>
      </c>
      <c r="BH5" s="12" t="s">
        <v>51</v>
      </c>
      <c r="BI5" s="12" t="s">
        <v>51</v>
      </c>
      <c r="BJ5" s="12" t="s">
        <v>51</v>
      </c>
      <c r="BK5" s="12" t="s">
        <v>51</v>
      </c>
      <c r="BO5" s="12" t="s">
        <v>50</v>
      </c>
      <c r="BP5" s="12" t="s">
        <v>51</v>
      </c>
      <c r="BQ5" s="12" t="s">
        <v>50</v>
      </c>
      <c r="BR5" s="12" t="s">
        <v>50</v>
      </c>
      <c r="BS5" s="12" t="s">
        <v>50</v>
      </c>
      <c r="BT5" s="12" t="s">
        <v>50</v>
      </c>
    </row>
    <row r="6" spans="1:81" ht="16.5" thickTop="1" thickBot="1" x14ac:dyDescent="0.3">
      <c r="C6" s="45" t="s">
        <v>11</v>
      </c>
      <c r="D6" s="1">
        <v>44957</v>
      </c>
      <c r="E6" s="1">
        <v>44985</v>
      </c>
      <c r="F6" s="1">
        <v>45016</v>
      </c>
      <c r="G6" s="1">
        <v>45046</v>
      </c>
      <c r="H6" s="1">
        <v>45077</v>
      </c>
      <c r="I6" s="1">
        <v>45107</v>
      </c>
      <c r="J6" s="1">
        <v>45138</v>
      </c>
      <c r="K6" s="1">
        <v>45169</v>
      </c>
      <c r="L6" s="1">
        <v>45199</v>
      </c>
      <c r="M6" s="1">
        <v>45230</v>
      </c>
      <c r="N6" s="1">
        <v>45260</v>
      </c>
      <c r="O6" s="1">
        <v>45291</v>
      </c>
      <c r="P6" s="1">
        <v>45322</v>
      </c>
      <c r="Q6" s="1">
        <v>45351</v>
      </c>
      <c r="R6" s="1">
        <v>45382</v>
      </c>
      <c r="S6" s="1">
        <v>45412</v>
      </c>
      <c r="T6" s="1">
        <v>45443</v>
      </c>
      <c r="U6" s="1">
        <v>45473</v>
      </c>
      <c r="V6" s="1">
        <v>45504</v>
      </c>
      <c r="W6" s="1">
        <v>45535</v>
      </c>
      <c r="X6" s="1">
        <v>45565</v>
      </c>
      <c r="Y6" s="1">
        <v>45596</v>
      </c>
      <c r="Z6" s="1">
        <v>45626</v>
      </c>
      <c r="AA6" s="1">
        <v>45657</v>
      </c>
      <c r="AB6" s="1">
        <v>45688</v>
      </c>
      <c r="AC6" s="1">
        <v>45716</v>
      </c>
      <c r="AD6" s="1">
        <v>45747</v>
      </c>
      <c r="AE6" s="1">
        <v>45777</v>
      </c>
      <c r="AF6" s="1">
        <v>45808</v>
      </c>
      <c r="AG6" s="1">
        <v>45838</v>
      </c>
      <c r="AH6" s="1">
        <v>45869</v>
      </c>
      <c r="AI6" s="1">
        <v>45900</v>
      </c>
      <c r="AJ6" s="1">
        <v>45930</v>
      </c>
      <c r="AK6" s="1">
        <v>45961</v>
      </c>
      <c r="AL6" s="1">
        <v>45991</v>
      </c>
      <c r="AM6" s="1">
        <v>46022</v>
      </c>
      <c r="AN6" s="1">
        <v>46053</v>
      </c>
      <c r="AO6" s="1">
        <v>46081</v>
      </c>
      <c r="AP6" s="1">
        <v>46112</v>
      </c>
      <c r="AQ6" s="1">
        <v>46142</v>
      </c>
      <c r="AR6" s="1">
        <v>46173</v>
      </c>
      <c r="AS6" s="1">
        <v>46203</v>
      </c>
      <c r="AT6" s="1">
        <v>46234</v>
      </c>
      <c r="AU6" s="1">
        <v>46265</v>
      </c>
      <c r="AV6" s="1">
        <v>46295</v>
      </c>
      <c r="AW6" s="1">
        <v>46326</v>
      </c>
      <c r="AX6" s="1">
        <v>46356</v>
      </c>
      <c r="AY6" s="1">
        <v>46387</v>
      </c>
      <c r="AZ6" s="30">
        <v>46053</v>
      </c>
      <c r="BA6" s="30">
        <v>46081</v>
      </c>
      <c r="BB6" s="30">
        <v>46112</v>
      </c>
      <c r="BC6" s="30">
        <v>46142</v>
      </c>
      <c r="BD6" s="30">
        <v>46173</v>
      </c>
      <c r="BE6" s="30">
        <v>46203</v>
      </c>
      <c r="BF6" s="30">
        <v>46234</v>
      </c>
      <c r="BG6" s="30">
        <v>46265</v>
      </c>
      <c r="BH6" s="30">
        <v>46295</v>
      </c>
      <c r="BI6" s="30">
        <v>46326</v>
      </c>
      <c r="BJ6" s="30">
        <v>46356</v>
      </c>
      <c r="BK6" s="30">
        <v>46387</v>
      </c>
      <c r="BO6" s="1">
        <f>Desempeño_Financiero!$B$1</f>
        <v>46112</v>
      </c>
      <c r="BP6" s="22">
        <f>BO6</f>
        <v>46112</v>
      </c>
      <c r="BQ6" s="1">
        <f>EOMONTH(BO6,-1)</f>
        <v>46081</v>
      </c>
      <c r="BR6" s="1">
        <f>EOMONTH(BO6,-12)</f>
        <v>45747</v>
      </c>
      <c r="BS6" s="1">
        <f>EOMONTH(BO6,-24)</f>
        <v>45382</v>
      </c>
      <c r="BT6" s="1">
        <f>EOMONTH(BO6,-36)</f>
        <v>45016</v>
      </c>
      <c r="BW6" s="1">
        <f>BO6</f>
        <v>46112</v>
      </c>
      <c r="BX6" s="22">
        <f t="shared" ref="BX6:CB6" si="4">BP6</f>
        <v>46112</v>
      </c>
      <c r="BY6" s="1">
        <f t="shared" si="4"/>
        <v>46081</v>
      </c>
      <c r="BZ6" s="1">
        <f t="shared" si="4"/>
        <v>45747</v>
      </c>
      <c r="CA6" s="1">
        <f t="shared" si="4"/>
        <v>45382</v>
      </c>
      <c r="CB6" s="1">
        <f t="shared" si="4"/>
        <v>45016</v>
      </c>
      <c r="CC6" s="26"/>
    </row>
    <row r="7" spans="1:81" ht="15.75" thickTop="1" x14ac:dyDescent="0.25"/>
    <row r="8" spans="1:81" hidden="1" outlineLevel="1" x14ac:dyDescent="0.25">
      <c r="A8" s="11" t="s">
        <v>15</v>
      </c>
      <c r="C8" s="2" t="s">
        <v>0</v>
      </c>
      <c r="D8" s="8">
        <f>IFERROR(
GETPIVOTDATA("[Base_Tarjetas].[Importe]",TDinamica_R!$A$3,
"[Base_Tarjetas].[PERIODO]","[Base_Tarjetas].[PERIODO].&amp;[" &amp; TEXT(D$6,"yyyymm") &amp; "]",
"[Base_Tarjetas].[Metrica]","[Base_Tarjetas].[Metrica].&amp;[" &amp; $A8 &amp; "]",
"[Base_Tarjetas].[SEGMENTO_DESCRIP]","[Base_Tarjetas].[SEGMENTO_DESCRIP].&amp;[" &amp; $C$6 &amp; "]",
"[Base_Tarjetas].[SITUACION]","[Base_Tarjetas].[SITUACION].&amp;[" &amp; $C8 &amp; "]",
"[Base_Tarjetas].[TIPO]","[Base_Tarjetas].[TIPO].&amp;[" &amp; $C$1 &amp; "]")/1000,
0)</f>
        <v>0</v>
      </c>
      <c r="E8" s="8">
        <f>IFERROR(
GETPIVOTDATA("[Base_Tarjetas].[Importe]",TDinamica_R!$A$3,
"[Base_Tarjetas].[PERIODO]","[Base_Tarjetas].[PERIODO].&amp;[" &amp; TEXT(E$6,"yyyymm") &amp; "]",
"[Base_Tarjetas].[Metrica]","[Base_Tarjetas].[Metrica].&amp;[" &amp; $A8 &amp; "]",
"[Base_Tarjetas].[SEGMENTO_DESCRIP]","[Base_Tarjetas].[SEGMENTO_DESCRIP].&amp;[" &amp; $C$6 &amp; "]",
"[Base_Tarjetas].[SITUACION]","[Base_Tarjetas].[SITUACION].&amp;[" &amp; $C8 &amp; "]",
"[Base_Tarjetas].[TIPO]","[Base_Tarjetas].[TIPO].&amp;[" &amp; $C$1 &amp; "]")/1000,
0)</f>
        <v>0</v>
      </c>
      <c r="F8" s="8">
        <f>IFERROR(
GETPIVOTDATA("[Base_Tarjetas].[Importe]",TDinamica_R!$A$3,
"[Base_Tarjetas].[PERIODO]","[Base_Tarjetas].[PERIODO].&amp;[" &amp; TEXT(F$6,"yyyymm") &amp; "]",
"[Base_Tarjetas].[Metrica]","[Base_Tarjetas].[Metrica].&amp;[" &amp; $A8 &amp; "]",
"[Base_Tarjetas].[SEGMENTO_DESCRIP]","[Base_Tarjetas].[SEGMENTO_DESCRIP].&amp;[" &amp; $C$6 &amp; "]",
"[Base_Tarjetas].[SITUACION]","[Base_Tarjetas].[SITUACION].&amp;[" &amp; $C8 &amp; "]",
"[Base_Tarjetas].[TIPO]","[Base_Tarjetas].[TIPO].&amp;[" &amp; $C$1 &amp; "]")/1000,
0)</f>
        <v>0</v>
      </c>
      <c r="G8" s="8">
        <f>IFERROR(
GETPIVOTDATA("[Base_Tarjetas].[Importe]",TDinamica_R!$A$3,
"[Base_Tarjetas].[PERIODO]","[Base_Tarjetas].[PERIODO].&amp;[" &amp; TEXT(G$6,"yyyymm") &amp; "]",
"[Base_Tarjetas].[Metrica]","[Base_Tarjetas].[Metrica].&amp;[" &amp; $A8 &amp; "]",
"[Base_Tarjetas].[SEGMENTO_DESCRIP]","[Base_Tarjetas].[SEGMENTO_DESCRIP].&amp;[" &amp; $C$6 &amp; "]",
"[Base_Tarjetas].[SITUACION]","[Base_Tarjetas].[SITUACION].&amp;[" &amp; $C8 &amp; "]",
"[Base_Tarjetas].[TIPO]","[Base_Tarjetas].[TIPO].&amp;[" &amp; $C$1 &amp; "]")/1000,
0)</f>
        <v>0</v>
      </c>
      <c r="H8" s="8">
        <f>IFERROR(
GETPIVOTDATA("[Base_Tarjetas].[Importe]",TDinamica_R!$A$3,
"[Base_Tarjetas].[PERIODO]","[Base_Tarjetas].[PERIODO].&amp;[" &amp; TEXT(H$6,"yyyymm") &amp; "]",
"[Base_Tarjetas].[Metrica]","[Base_Tarjetas].[Metrica].&amp;[" &amp; $A8 &amp; "]",
"[Base_Tarjetas].[SEGMENTO_DESCRIP]","[Base_Tarjetas].[SEGMENTO_DESCRIP].&amp;[" &amp; $C$6 &amp; "]",
"[Base_Tarjetas].[SITUACION]","[Base_Tarjetas].[SITUACION].&amp;[" &amp; $C8 &amp; "]",
"[Base_Tarjetas].[TIPO]","[Base_Tarjetas].[TIPO].&amp;[" &amp; $C$1 &amp; "]")/1000,
0)</f>
        <v>0</v>
      </c>
      <c r="I8" s="8">
        <f>IFERROR(
GETPIVOTDATA("[Base_Tarjetas].[Importe]",TDinamica_R!$A$3,
"[Base_Tarjetas].[PERIODO]","[Base_Tarjetas].[PERIODO].&amp;[" &amp; TEXT(I$6,"yyyymm") &amp; "]",
"[Base_Tarjetas].[Metrica]","[Base_Tarjetas].[Metrica].&amp;[" &amp; $A8 &amp; "]",
"[Base_Tarjetas].[SEGMENTO_DESCRIP]","[Base_Tarjetas].[SEGMENTO_DESCRIP].&amp;[" &amp; $C$6 &amp; "]",
"[Base_Tarjetas].[SITUACION]","[Base_Tarjetas].[SITUACION].&amp;[" &amp; $C8 &amp; "]",
"[Base_Tarjetas].[TIPO]","[Base_Tarjetas].[TIPO].&amp;[" &amp; $C$1 &amp; "]")/1000,
0)</f>
        <v>0</v>
      </c>
      <c r="J8" s="8">
        <f>IFERROR(
GETPIVOTDATA("[Base_Tarjetas].[Importe]",TDinamica_R!$A$3,
"[Base_Tarjetas].[PERIODO]","[Base_Tarjetas].[PERIODO].&amp;[" &amp; TEXT(J$6,"yyyymm") &amp; "]",
"[Base_Tarjetas].[Metrica]","[Base_Tarjetas].[Metrica].&amp;[" &amp; $A8 &amp; "]",
"[Base_Tarjetas].[SEGMENTO_DESCRIP]","[Base_Tarjetas].[SEGMENTO_DESCRIP].&amp;[" &amp; $C$6 &amp; "]",
"[Base_Tarjetas].[SITUACION]","[Base_Tarjetas].[SITUACION].&amp;[" &amp; $C8 &amp; "]",
"[Base_Tarjetas].[TIPO]","[Base_Tarjetas].[TIPO].&amp;[" &amp; $C$1 &amp; "]")/1000,
0)</f>
        <v>0</v>
      </c>
      <c r="K8" s="8">
        <f>IFERROR(
GETPIVOTDATA("[Base_Tarjetas].[Importe]",TDinamica_R!$A$3,
"[Base_Tarjetas].[PERIODO]","[Base_Tarjetas].[PERIODO].&amp;[" &amp; TEXT(K$6,"yyyymm") &amp; "]",
"[Base_Tarjetas].[Metrica]","[Base_Tarjetas].[Metrica].&amp;[" &amp; $A8 &amp; "]",
"[Base_Tarjetas].[SEGMENTO_DESCRIP]","[Base_Tarjetas].[SEGMENTO_DESCRIP].&amp;[" &amp; $C$6 &amp; "]",
"[Base_Tarjetas].[SITUACION]","[Base_Tarjetas].[SITUACION].&amp;[" &amp; $C8 &amp; "]",
"[Base_Tarjetas].[TIPO]","[Base_Tarjetas].[TIPO].&amp;[" &amp; $C$1 &amp; "]")/1000,
0)</f>
        <v>0</v>
      </c>
      <c r="L8" s="8">
        <f>IFERROR(
GETPIVOTDATA("[Base_Tarjetas].[Importe]",TDinamica_R!$A$3,
"[Base_Tarjetas].[PERIODO]","[Base_Tarjetas].[PERIODO].&amp;[" &amp; TEXT(L$6,"yyyymm") &amp; "]",
"[Base_Tarjetas].[Metrica]","[Base_Tarjetas].[Metrica].&amp;[" &amp; $A8 &amp; "]",
"[Base_Tarjetas].[SEGMENTO_DESCRIP]","[Base_Tarjetas].[SEGMENTO_DESCRIP].&amp;[" &amp; $C$6 &amp; "]",
"[Base_Tarjetas].[SITUACION]","[Base_Tarjetas].[SITUACION].&amp;[" &amp; $C8 &amp; "]",
"[Base_Tarjetas].[TIPO]","[Base_Tarjetas].[TIPO].&amp;[" &amp; $C$1 &amp; "]")/1000,
0)</f>
        <v>0</v>
      </c>
      <c r="M8" s="8">
        <f>IFERROR(
GETPIVOTDATA("[Base_Tarjetas].[Importe]",TDinamica_R!$A$3,
"[Base_Tarjetas].[PERIODO]","[Base_Tarjetas].[PERIODO].&amp;[" &amp; TEXT(M$6,"yyyymm") &amp; "]",
"[Base_Tarjetas].[Metrica]","[Base_Tarjetas].[Metrica].&amp;[" &amp; $A8 &amp; "]",
"[Base_Tarjetas].[SEGMENTO_DESCRIP]","[Base_Tarjetas].[SEGMENTO_DESCRIP].&amp;[" &amp; $C$6 &amp; "]",
"[Base_Tarjetas].[SITUACION]","[Base_Tarjetas].[SITUACION].&amp;[" &amp; $C8 &amp; "]",
"[Base_Tarjetas].[TIPO]","[Base_Tarjetas].[TIPO].&amp;[" &amp; $C$1 &amp; "]")/1000,
0)</f>
        <v>0</v>
      </c>
      <c r="N8" s="8">
        <f>IFERROR(
GETPIVOTDATA("[Base_Tarjetas].[Importe]",TDinamica_R!$A$3,
"[Base_Tarjetas].[PERIODO]","[Base_Tarjetas].[PERIODO].&amp;[" &amp; TEXT(N$6,"yyyymm") &amp; "]",
"[Base_Tarjetas].[Metrica]","[Base_Tarjetas].[Metrica].&amp;[" &amp; $A8 &amp; "]",
"[Base_Tarjetas].[SEGMENTO_DESCRIP]","[Base_Tarjetas].[SEGMENTO_DESCRIP].&amp;[" &amp; $C$6 &amp; "]",
"[Base_Tarjetas].[SITUACION]","[Base_Tarjetas].[SITUACION].&amp;[" &amp; $C8 &amp; "]",
"[Base_Tarjetas].[TIPO]","[Base_Tarjetas].[TIPO].&amp;[" &amp; $C$1 &amp; "]")/1000,
0)</f>
        <v>0</v>
      </c>
      <c r="O8" s="8">
        <f>IFERROR(
GETPIVOTDATA("[Base_Tarjetas].[Importe]",TDinamica_R!$A$3,
"[Base_Tarjetas].[PERIODO]","[Base_Tarjetas].[PERIODO].&amp;[" &amp; TEXT(O$6,"yyyymm") &amp; "]",
"[Base_Tarjetas].[Metrica]","[Base_Tarjetas].[Metrica].&amp;[" &amp; $A8 &amp; "]",
"[Base_Tarjetas].[SEGMENTO_DESCRIP]","[Base_Tarjetas].[SEGMENTO_DESCRIP].&amp;[" &amp; $C$6 &amp; "]",
"[Base_Tarjetas].[SITUACION]","[Base_Tarjetas].[SITUACION].&amp;[" &amp; $C8 &amp; "]",
"[Base_Tarjetas].[TIPO]","[Base_Tarjetas].[TIPO].&amp;[" &amp; $C$1 &amp; "]")/1000,
0)</f>
        <v>0</v>
      </c>
      <c r="P8" s="8">
        <f>IFERROR(
GETPIVOTDATA("[Base_Tarjetas].[Importe]",TDinamica_R!$A$3,
"[Base_Tarjetas].[PERIODO]","[Base_Tarjetas].[PERIODO].&amp;[" &amp; TEXT(P$6,"yyyymm") &amp; "]",
"[Base_Tarjetas].[Metrica]","[Base_Tarjetas].[Metrica].&amp;[" &amp; $A8 &amp; "]",
"[Base_Tarjetas].[SEGMENTO_DESCRIP]","[Base_Tarjetas].[SEGMENTO_DESCRIP].&amp;[" &amp; $C$6 &amp; "]",
"[Base_Tarjetas].[SITUACION]","[Base_Tarjetas].[SITUACION].&amp;[" &amp; $C8 &amp; "]",
"[Base_Tarjetas].[TIPO]","[Base_Tarjetas].[TIPO].&amp;[" &amp; $C$1 &amp; "]")/1000,
0)</f>
        <v>0</v>
      </c>
      <c r="Q8" s="8">
        <f>IFERROR(
GETPIVOTDATA("[Base_Tarjetas].[Importe]",TDinamica_R!$A$3,
"[Base_Tarjetas].[PERIODO]","[Base_Tarjetas].[PERIODO].&amp;[" &amp; TEXT(Q$6,"yyyymm") &amp; "]",
"[Base_Tarjetas].[Metrica]","[Base_Tarjetas].[Metrica].&amp;[" &amp; $A8 &amp; "]",
"[Base_Tarjetas].[SEGMENTO_DESCRIP]","[Base_Tarjetas].[SEGMENTO_DESCRIP].&amp;[" &amp; $C$6 &amp; "]",
"[Base_Tarjetas].[SITUACION]","[Base_Tarjetas].[SITUACION].&amp;[" &amp; $C8 &amp; "]",
"[Base_Tarjetas].[TIPO]","[Base_Tarjetas].[TIPO].&amp;[" &amp; $C$1 &amp; "]")/1000,
0)</f>
        <v>0</v>
      </c>
      <c r="R8" s="8">
        <f>IFERROR(
GETPIVOTDATA("[Base_Tarjetas].[Importe]",TDinamica_R!$A$3,
"[Base_Tarjetas].[PERIODO]","[Base_Tarjetas].[PERIODO].&amp;[" &amp; TEXT(R$6,"yyyymm") &amp; "]",
"[Base_Tarjetas].[Metrica]","[Base_Tarjetas].[Metrica].&amp;[" &amp; $A8 &amp; "]",
"[Base_Tarjetas].[SEGMENTO_DESCRIP]","[Base_Tarjetas].[SEGMENTO_DESCRIP].&amp;[" &amp; $C$6 &amp; "]",
"[Base_Tarjetas].[SITUACION]","[Base_Tarjetas].[SITUACION].&amp;[" &amp; $C8 &amp; "]",
"[Base_Tarjetas].[TIPO]","[Base_Tarjetas].[TIPO].&amp;[" &amp; $C$1 &amp; "]")/1000,
0)</f>
        <v>0</v>
      </c>
      <c r="S8" s="8">
        <f>IFERROR(
GETPIVOTDATA("[Base_Tarjetas].[Importe]",TDinamica_R!$A$3,
"[Base_Tarjetas].[PERIODO]","[Base_Tarjetas].[PERIODO].&amp;[" &amp; TEXT(S$6,"yyyymm") &amp; "]",
"[Base_Tarjetas].[Metrica]","[Base_Tarjetas].[Metrica].&amp;[" &amp; $A8 &amp; "]",
"[Base_Tarjetas].[SEGMENTO_DESCRIP]","[Base_Tarjetas].[SEGMENTO_DESCRIP].&amp;[" &amp; $C$6 &amp; "]",
"[Base_Tarjetas].[SITUACION]","[Base_Tarjetas].[SITUACION].&amp;[" &amp; $C8 &amp; "]",
"[Base_Tarjetas].[TIPO]","[Base_Tarjetas].[TIPO].&amp;[" &amp; $C$1 &amp; "]")/1000,
0)</f>
        <v>0</v>
      </c>
      <c r="T8" s="8">
        <f>IFERROR(
GETPIVOTDATA("[Base_Tarjetas].[Importe]",TDinamica_R!$A$3,
"[Base_Tarjetas].[PERIODO]","[Base_Tarjetas].[PERIODO].&amp;[" &amp; TEXT(T$6,"yyyymm") &amp; "]",
"[Base_Tarjetas].[Metrica]","[Base_Tarjetas].[Metrica].&amp;[" &amp; $A8 &amp; "]",
"[Base_Tarjetas].[SEGMENTO_DESCRIP]","[Base_Tarjetas].[SEGMENTO_DESCRIP].&amp;[" &amp; $C$6 &amp; "]",
"[Base_Tarjetas].[SITUACION]","[Base_Tarjetas].[SITUACION].&amp;[" &amp; $C8 &amp; "]",
"[Base_Tarjetas].[TIPO]","[Base_Tarjetas].[TIPO].&amp;[" &amp; $C$1 &amp; "]")/1000,
0)</f>
        <v>0</v>
      </c>
      <c r="U8" s="8">
        <f>IFERROR(
GETPIVOTDATA("[Base_Tarjetas].[Importe]",TDinamica_R!$A$3,
"[Base_Tarjetas].[PERIODO]","[Base_Tarjetas].[PERIODO].&amp;[" &amp; TEXT(U$6,"yyyymm") &amp; "]",
"[Base_Tarjetas].[Metrica]","[Base_Tarjetas].[Metrica].&amp;[" &amp; $A8 &amp; "]",
"[Base_Tarjetas].[SEGMENTO_DESCRIP]","[Base_Tarjetas].[SEGMENTO_DESCRIP].&amp;[" &amp; $C$6 &amp; "]",
"[Base_Tarjetas].[SITUACION]","[Base_Tarjetas].[SITUACION].&amp;[" &amp; $C8 &amp; "]",
"[Base_Tarjetas].[TIPO]","[Base_Tarjetas].[TIPO].&amp;[" &amp; $C$1 &amp; "]")/1000,
0)</f>
        <v>0</v>
      </c>
      <c r="V8" s="8">
        <f>IFERROR(
GETPIVOTDATA("[Base_Tarjetas].[Importe]",TDinamica_R!$A$3,
"[Base_Tarjetas].[PERIODO]","[Base_Tarjetas].[PERIODO].&amp;[" &amp; TEXT(V$6,"yyyymm") &amp; "]",
"[Base_Tarjetas].[Metrica]","[Base_Tarjetas].[Metrica].&amp;[" &amp; $A8 &amp; "]",
"[Base_Tarjetas].[SEGMENTO_DESCRIP]","[Base_Tarjetas].[SEGMENTO_DESCRIP].&amp;[" &amp; $C$6 &amp; "]",
"[Base_Tarjetas].[SITUACION]","[Base_Tarjetas].[SITUACION].&amp;[" &amp; $C8 &amp; "]",
"[Base_Tarjetas].[TIPO]","[Base_Tarjetas].[TIPO].&amp;[" &amp; $C$1 &amp; "]")/1000,
0)</f>
        <v>0</v>
      </c>
      <c r="W8" s="8">
        <f>IFERROR(
GETPIVOTDATA("[Base_Tarjetas].[Importe]",TDinamica_R!$A$3,
"[Base_Tarjetas].[PERIODO]","[Base_Tarjetas].[PERIODO].&amp;[" &amp; TEXT(W$6,"yyyymm") &amp; "]",
"[Base_Tarjetas].[Metrica]","[Base_Tarjetas].[Metrica].&amp;[" &amp; $A8 &amp; "]",
"[Base_Tarjetas].[SEGMENTO_DESCRIP]","[Base_Tarjetas].[SEGMENTO_DESCRIP].&amp;[" &amp; $C$6 &amp; "]",
"[Base_Tarjetas].[SITUACION]","[Base_Tarjetas].[SITUACION].&amp;[" &amp; $C8 &amp; "]",
"[Base_Tarjetas].[TIPO]","[Base_Tarjetas].[TIPO].&amp;[" &amp; $C$1 &amp; "]")/1000,
0)</f>
        <v>0</v>
      </c>
      <c r="X8" s="8">
        <f>IFERROR(
GETPIVOTDATA("[Base_Tarjetas].[Importe]",TDinamica_R!$A$3,
"[Base_Tarjetas].[PERIODO]","[Base_Tarjetas].[PERIODO].&amp;[" &amp; TEXT(X$6,"yyyymm") &amp; "]",
"[Base_Tarjetas].[Metrica]","[Base_Tarjetas].[Metrica].&amp;[" &amp; $A8 &amp; "]",
"[Base_Tarjetas].[SEGMENTO_DESCRIP]","[Base_Tarjetas].[SEGMENTO_DESCRIP].&amp;[" &amp; $C$6 &amp; "]",
"[Base_Tarjetas].[SITUACION]","[Base_Tarjetas].[SITUACION].&amp;[" &amp; $C8 &amp; "]",
"[Base_Tarjetas].[TIPO]","[Base_Tarjetas].[TIPO].&amp;[" &amp; $C$1 &amp; "]")/1000,
0)</f>
        <v>0</v>
      </c>
      <c r="Y8" s="8">
        <f>IFERROR(
GETPIVOTDATA("[Base_Tarjetas].[Importe]",TDinamica_R!$A$3,
"[Base_Tarjetas].[PERIODO]","[Base_Tarjetas].[PERIODO].&amp;[" &amp; TEXT(Y$6,"yyyymm") &amp; "]",
"[Base_Tarjetas].[Metrica]","[Base_Tarjetas].[Metrica].&amp;[" &amp; $A8 &amp; "]",
"[Base_Tarjetas].[SEGMENTO_DESCRIP]","[Base_Tarjetas].[SEGMENTO_DESCRIP].&amp;[" &amp; $C$6 &amp; "]",
"[Base_Tarjetas].[SITUACION]","[Base_Tarjetas].[SITUACION].&amp;[" &amp; $C8 &amp; "]",
"[Base_Tarjetas].[TIPO]","[Base_Tarjetas].[TIPO].&amp;[" &amp; $C$1 &amp; "]")/1000,
0)</f>
        <v>0</v>
      </c>
      <c r="Z8" s="8">
        <f>IFERROR(
GETPIVOTDATA("[Base_Tarjetas].[Importe]",TDinamica_R!$A$3,
"[Base_Tarjetas].[PERIODO]","[Base_Tarjetas].[PERIODO].&amp;[" &amp; TEXT(Z$6,"yyyymm") &amp; "]",
"[Base_Tarjetas].[Metrica]","[Base_Tarjetas].[Metrica].&amp;[" &amp; $A8 &amp; "]",
"[Base_Tarjetas].[SEGMENTO_DESCRIP]","[Base_Tarjetas].[SEGMENTO_DESCRIP].&amp;[" &amp; $C$6 &amp; "]",
"[Base_Tarjetas].[SITUACION]","[Base_Tarjetas].[SITUACION].&amp;[" &amp; $C8 &amp; "]",
"[Base_Tarjetas].[TIPO]","[Base_Tarjetas].[TIPO].&amp;[" &amp; $C$1 &amp; "]")/1000,
0)</f>
        <v>0</v>
      </c>
      <c r="AA8" s="8">
        <f>IFERROR(
GETPIVOTDATA("[Base_Tarjetas].[Importe]",TDinamica_R!$A$3,
"[Base_Tarjetas].[PERIODO]","[Base_Tarjetas].[PERIODO].&amp;[" &amp; TEXT(AA$6,"yyyymm") &amp; "]",
"[Base_Tarjetas].[Metrica]","[Base_Tarjetas].[Metrica].&amp;[" &amp; $A8 &amp; "]",
"[Base_Tarjetas].[SEGMENTO_DESCRIP]","[Base_Tarjetas].[SEGMENTO_DESCRIP].&amp;[" &amp; $C$6 &amp; "]",
"[Base_Tarjetas].[SITUACION]","[Base_Tarjetas].[SITUACION].&amp;[" &amp; $C8 &amp; "]",
"[Base_Tarjetas].[TIPO]","[Base_Tarjetas].[TIPO].&amp;[" &amp; $C$1 &amp; "]")/1000,
0)</f>
        <v>0</v>
      </c>
      <c r="AB8" s="8">
        <f>IFERROR(
GETPIVOTDATA("[Base_Tarjetas].[Importe]",TDinamica_R!$A$3,
"[Base_Tarjetas].[PERIODO]","[Base_Tarjetas].[PERIODO].&amp;[" &amp; TEXT(AB$6,"yyyymm") &amp; "]",
"[Base_Tarjetas].[Metrica]","[Base_Tarjetas].[Metrica].&amp;[" &amp; $A8 &amp; "]",
"[Base_Tarjetas].[SEGMENTO_DESCRIP]","[Base_Tarjetas].[SEGMENTO_DESCRIP].&amp;[" &amp; $C$6 &amp; "]",
"[Base_Tarjetas].[SITUACION]","[Base_Tarjetas].[SITUACION].&amp;[" &amp; $C8 &amp; "]",
"[Base_Tarjetas].[TIPO]","[Base_Tarjetas].[TIPO].&amp;[" &amp; $C$1 &amp; "]")/1000,
0)</f>
        <v>0</v>
      </c>
      <c r="AC8" s="8">
        <f>IFERROR(
GETPIVOTDATA("[Base_Tarjetas].[Importe]",TDinamica_R!$A$3,
"[Base_Tarjetas].[PERIODO]","[Base_Tarjetas].[PERIODO].&amp;[" &amp; TEXT(AC$6,"yyyymm") &amp; "]",
"[Base_Tarjetas].[Metrica]","[Base_Tarjetas].[Metrica].&amp;[" &amp; $A8 &amp; "]",
"[Base_Tarjetas].[SEGMENTO_DESCRIP]","[Base_Tarjetas].[SEGMENTO_DESCRIP].&amp;[" &amp; $C$6 &amp; "]",
"[Base_Tarjetas].[SITUACION]","[Base_Tarjetas].[SITUACION].&amp;[" &amp; $C8 &amp; "]",
"[Base_Tarjetas].[TIPO]","[Base_Tarjetas].[TIPO].&amp;[" &amp; $C$1 &amp; "]")/1000,
0)</f>
        <v>0</v>
      </c>
      <c r="AD8" s="8">
        <f>IFERROR(
GETPIVOTDATA("[Base_Tarjetas].[Importe]",TDinamica_R!$A$3,
"[Base_Tarjetas].[PERIODO]","[Base_Tarjetas].[PERIODO].&amp;[" &amp; TEXT(AD$6,"yyyymm") &amp; "]",
"[Base_Tarjetas].[Metrica]","[Base_Tarjetas].[Metrica].&amp;[" &amp; $A8 &amp; "]",
"[Base_Tarjetas].[SEGMENTO_DESCRIP]","[Base_Tarjetas].[SEGMENTO_DESCRIP].&amp;[" &amp; $C$6 &amp; "]",
"[Base_Tarjetas].[SITUACION]","[Base_Tarjetas].[SITUACION].&amp;[" &amp; $C8 &amp; "]",
"[Base_Tarjetas].[TIPO]","[Base_Tarjetas].[TIPO].&amp;[" &amp; $C$1 &amp; "]")/1000,
0)</f>
        <v>0</v>
      </c>
      <c r="AE8" s="8">
        <f>IFERROR(
GETPIVOTDATA("[Base_Tarjetas].[Importe]",TDinamica_R!$A$3,
"[Base_Tarjetas].[PERIODO]","[Base_Tarjetas].[PERIODO].&amp;[" &amp; TEXT(AE$6,"yyyymm") &amp; "]",
"[Base_Tarjetas].[Metrica]","[Base_Tarjetas].[Metrica].&amp;[" &amp; $A8 &amp; "]",
"[Base_Tarjetas].[SEGMENTO_DESCRIP]","[Base_Tarjetas].[SEGMENTO_DESCRIP].&amp;[" &amp; $C$6 &amp; "]",
"[Base_Tarjetas].[SITUACION]","[Base_Tarjetas].[SITUACION].&amp;[" &amp; $C8 &amp; "]",
"[Base_Tarjetas].[TIPO]","[Base_Tarjetas].[TIPO].&amp;[" &amp; $C$1 &amp; "]")/1000,
0)</f>
        <v>0</v>
      </c>
      <c r="AF8" s="8">
        <f>IFERROR(
GETPIVOTDATA("[Base_Tarjetas].[Importe]",TDinamica_R!$A$3,
"[Base_Tarjetas].[PERIODO]","[Base_Tarjetas].[PERIODO].&amp;[" &amp; TEXT(AF$6,"yyyymm") &amp; "]",
"[Base_Tarjetas].[Metrica]","[Base_Tarjetas].[Metrica].&amp;[" &amp; $A8 &amp; "]",
"[Base_Tarjetas].[SEGMENTO_DESCRIP]","[Base_Tarjetas].[SEGMENTO_DESCRIP].&amp;[" &amp; $C$6 &amp; "]",
"[Base_Tarjetas].[SITUACION]","[Base_Tarjetas].[SITUACION].&amp;[" &amp; $C8 &amp; "]",
"[Base_Tarjetas].[TIPO]","[Base_Tarjetas].[TIPO].&amp;[" &amp; $C$1 &amp; "]")/1000,
0)</f>
        <v>0</v>
      </c>
      <c r="AG8" s="8">
        <f>IFERROR(
GETPIVOTDATA("[Base_Tarjetas].[Importe]",TDinamica_R!$A$3,
"[Base_Tarjetas].[PERIODO]","[Base_Tarjetas].[PERIODO].&amp;[" &amp; TEXT(AG$6,"yyyymm") &amp; "]",
"[Base_Tarjetas].[Metrica]","[Base_Tarjetas].[Metrica].&amp;[" &amp; $A8 &amp; "]",
"[Base_Tarjetas].[SEGMENTO_DESCRIP]","[Base_Tarjetas].[SEGMENTO_DESCRIP].&amp;[" &amp; $C$6 &amp; "]",
"[Base_Tarjetas].[SITUACION]","[Base_Tarjetas].[SITUACION].&amp;[" &amp; $C8 &amp; "]",
"[Base_Tarjetas].[TIPO]","[Base_Tarjetas].[TIPO].&amp;[" &amp; $C$1 &amp; "]")/1000,
0)</f>
        <v>0</v>
      </c>
      <c r="AH8" s="8">
        <f>IFERROR(
GETPIVOTDATA("[Base_Tarjetas].[Importe]",TDinamica_R!$A$3,
"[Base_Tarjetas].[PERIODO]","[Base_Tarjetas].[PERIODO].&amp;[" &amp; TEXT(AH$6,"yyyymm") &amp; "]",
"[Base_Tarjetas].[Metrica]","[Base_Tarjetas].[Metrica].&amp;[" &amp; $A8 &amp; "]",
"[Base_Tarjetas].[SEGMENTO_DESCRIP]","[Base_Tarjetas].[SEGMENTO_DESCRIP].&amp;[" &amp; $C$6 &amp; "]",
"[Base_Tarjetas].[SITUACION]","[Base_Tarjetas].[SITUACION].&amp;[" &amp; $C8 &amp; "]",
"[Base_Tarjetas].[TIPO]","[Base_Tarjetas].[TIPO].&amp;[" &amp; $C$1 &amp; "]")/1000,
0)</f>
        <v>0</v>
      </c>
      <c r="AI8" s="8">
        <f>IFERROR(
GETPIVOTDATA("[Base_Tarjetas].[Importe]",TDinamica_R!$A$3,
"[Base_Tarjetas].[PERIODO]","[Base_Tarjetas].[PERIODO].&amp;[" &amp; TEXT(AI$6,"yyyymm") &amp; "]",
"[Base_Tarjetas].[Metrica]","[Base_Tarjetas].[Metrica].&amp;[" &amp; $A8 &amp; "]",
"[Base_Tarjetas].[SEGMENTO_DESCRIP]","[Base_Tarjetas].[SEGMENTO_DESCRIP].&amp;[" &amp; $C$6 &amp; "]",
"[Base_Tarjetas].[SITUACION]","[Base_Tarjetas].[SITUACION].&amp;[" &amp; $C8 &amp; "]",
"[Base_Tarjetas].[TIPO]","[Base_Tarjetas].[TIPO].&amp;[" &amp; $C$1 &amp; "]")/1000,
0)</f>
        <v>0</v>
      </c>
      <c r="AJ8" s="8">
        <f>IFERROR(
GETPIVOTDATA("[Base_Tarjetas].[Importe]",TDinamica_R!$A$3,
"[Base_Tarjetas].[PERIODO]","[Base_Tarjetas].[PERIODO].&amp;[" &amp; TEXT(AJ$6,"yyyymm") &amp; "]",
"[Base_Tarjetas].[Metrica]","[Base_Tarjetas].[Metrica].&amp;[" &amp; $A8 &amp; "]",
"[Base_Tarjetas].[SEGMENTO_DESCRIP]","[Base_Tarjetas].[SEGMENTO_DESCRIP].&amp;[" &amp; $C$6 &amp; "]",
"[Base_Tarjetas].[SITUACION]","[Base_Tarjetas].[SITUACION].&amp;[" &amp; $C8 &amp; "]",
"[Base_Tarjetas].[TIPO]","[Base_Tarjetas].[TIPO].&amp;[" &amp; $C$1 &amp; "]")/1000,
0)</f>
        <v>0</v>
      </c>
      <c r="AK8" s="8">
        <f>IFERROR(
GETPIVOTDATA("[Base_Tarjetas].[Importe]",TDinamica_R!$A$3,
"[Base_Tarjetas].[PERIODO]","[Base_Tarjetas].[PERIODO].&amp;[" &amp; TEXT(AK$6,"yyyymm") &amp; "]",
"[Base_Tarjetas].[Metrica]","[Base_Tarjetas].[Metrica].&amp;[" &amp; $A8 &amp; "]",
"[Base_Tarjetas].[SEGMENTO_DESCRIP]","[Base_Tarjetas].[SEGMENTO_DESCRIP].&amp;[" &amp; $C$6 &amp; "]",
"[Base_Tarjetas].[SITUACION]","[Base_Tarjetas].[SITUACION].&amp;[" &amp; $C8 &amp; "]",
"[Base_Tarjetas].[TIPO]","[Base_Tarjetas].[TIPO].&amp;[" &amp; $C$1 &amp; "]")/1000,
0)</f>
        <v>0</v>
      </c>
      <c r="AL8" s="8">
        <f>IFERROR(
GETPIVOTDATA("[Base_Tarjetas].[Importe]",TDinamica_R!$A$3,
"[Base_Tarjetas].[PERIODO]","[Base_Tarjetas].[PERIODO].&amp;[" &amp; TEXT(AL$6,"yyyymm") &amp; "]",
"[Base_Tarjetas].[Metrica]","[Base_Tarjetas].[Metrica].&amp;[" &amp; $A8 &amp; "]",
"[Base_Tarjetas].[SEGMENTO_DESCRIP]","[Base_Tarjetas].[SEGMENTO_DESCRIP].&amp;[" &amp; $C$6 &amp; "]",
"[Base_Tarjetas].[SITUACION]","[Base_Tarjetas].[SITUACION].&amp;[" &amp; $C8 &amp; "]",
"[Base_Tarjetas].[TIPO]","[Base_Tarjetas].[TIPO].&amp;[" &amp; $C$1 &amp; "]")/1000,
0)</f>
        <v>0</v>
      </c>
      <c r="AM8" s="8">
        <f>IFERROR(
GETPIVOTDATA("[Base_Tarjetas].[Importe]",TDinamica_R!$A$3,
"[Base_Tarjetas].[PERIODO]","[Base_Tarjetas].[PERIODO].&amp;[" &amp; TEXT(AM$6,"yyyymm") &amp; "]",
"[Base_Tarjetas].[Metrica]","[Base_Tarjetas].[Metrica].&amp;[" &amp; $A8 &amp; "]",
"[Base_Tarjetas].[SEGMENTO_DESCRIP]","[Base_Tarjetas].[SEGMENTO_DESCRIP].&amp;[" &amp; $C$6 &amp; "]",
"[Base_Tarjetas].[SITUACION]","[Base_Tarjetas].[SITUACION].&amp;[" &amp; $C8 &amp; "]",
"[Base_Tarjetas].[TIPO]","[Base_Tarjetas].[TIPO].&amp;[" &amp; $C$1 &amp; "]")/1000,
0)</f>
        <v>0</v>
      </c>
      <c r="AN8" s="8">
        <f>IFERROR(
GETPIVOTDATA("[Base_Tarjetas].[Importe]",TDinamica_R!$A$3,
"[Base_Tarjetas].[PERIODO]","[Base_Tarjetas].[PERIODO].&amp;[" &amp; TEXT(AN$6,"yyyymm") &amp; "]",
"[Base_Tarjetas].[Metrica]","[Base_Tarjetas].[Metrica].&amp;[" &amp; $A8 &amp; "]",
"[Base_Tarjetas].[SEGMENTO_DESCRIP]","[Base_Tarjetas].[SEGMENTO_DESCRIP].&amp;[" &amp; $C$6 &amp; "]",
"[Base_Tarjetas].[SITUACION]","[Base_Tarjetas].[SITUACION].&amp;[" &amp; $C8 &amp; "]",
"[Base_Tarjetas].[TIPO]","[Base_Tarjetas].[TIPO].&amp;[" &amp; $C$1 &amp; "]")/1000,
0)</f>
        <v>0</v>
      </c>
      <c r="AO8" s="8">
        <f>IFERROR(
GETPIVOTDATA("[Base_Tarjetas].[Importe]",TDinamica_R!$A$3,
"[Base_Tarjetas].[PERIODO]","[Base_Tarjetas].[PERIODO].&amp;[" &amp; TEXT(AO$6,"yyyymm") &amp; "]",
"[Base_Tarjetas].[Metrica]","[Base_Tarjetas].[Metrica].&amp;[" &amp; $A8 &amp; "]",
"[Base_Tarjetas].[SEGMENTO_DESCRIP]","[Base_Tarjetas].[SEGMENTO_DESCRIP].&amp;[" &amp; $C$6 &amp; "]",
"[Base_Tarjetas].[SITUACION]","[Base_Tarjetas].[SITUACION].&amp;[" &amp; $C8 &amp; "]",
"[Base_Tarjetas].[TIPO]","[Base_Tarjetas].[TIPO].&amp;[" &amp; $C$1 &amp; "]")/1000,
0)</f>
        <v>0</v>
      </c>
      <c r="AP8" s="8">
        <f>IFERROR(
GETPIVOTDATA("[Base_Tarjetas].[Importe]",TDinamica_R!$A$3,
"[Base_Tarjetas].[PERIODO]","[Base_Tarjetas].[PERIODO].&amp;[" &amp; TEXT(AP$6,"yyyymm") &amp; "]",
"[Base_Tarjetas].[Metrica]","[Base_Tarjetas].[Metrica].&amp;[" &amp; $A8 &amp; "]",
"[Base_Tarjetas].[SEGMENTO_DESCRIP]","[Base_Tarjetas].[SEGMENTO_DESCRIP].&amp;[" &amp; $C$6 &amp; "]",
"[Base_Tarjetas].[SITUACION]","[Base_Tarjetas].[SITUACION].&amp;[" &amp; $C8 &amp; "]",
"[Base_Tarjetas].[TIPO]","[Base_Tarjetas].[TIPO].&amp;[" &amp; $C$1 &amp; "]")/1000,
0)</f>
        <v>0</v>
      </c>
      <c r="AQ8" s="8">
        <f>IFERROR(
GETPIVOTDATA("[Base_Tarjetas].[Importe]",TDinamica_R!$A$3,
"[Base_Tarjetas].[PERIODO]","[Base_Tarjetas].[PERIODO].&amp;[" &amp; TEXT(AQ$6,"yyyymm") &amp; "]",
"[Base_Tarjetas].[Metrica]","[Base_Tarjetas].[Metrica].&amp;[" &amp; $A8 &amp; "]",
"[Base_Tarjetas].[SEGMENTO_DESCRIP]","[Base_Tarjetas].[SEGMENTO_DESCRIP].&amp;[" &amp; $C$6 &amp; "]",
"[Base_Tarjetas].[SITUACION]","[Base_Tarjetas].[SITUACION].&amp;[" &amp; $C8 &amp; "]",
"[Base_Tarjetas].[TIPO]","[Base_Tarjetas].[TIPO].&amp;[" &amp; $C$1 &amp; "]")/1000,
0)</f>
        <v>0</v>
      </c>
      <c r="AR8" s="8">
        <f>IFERROR(
GETPIVOTDATA("[Base_Tarjetas].[Importe]",TDinamica_R!$A$3,
"[Base_Tarjetas].[PERIODO]","[Base_Tarjetas].[PERIODO].&amp;[" &amp; TEXT(AR$6,"yyyymm") &amp; "]",
"[Base_Tarjetas].[Metrica]","[Base_Tarjetas].[Metrica].&amp;[" &amp; $A8 &amp; "]",
"[Base_Tarjetas].[SEGMENTO_DESCRIP]","[Base_Tarjetas].[SEGMENTO_DESCRIP].&amp;[" &amp; $C$6 &amp; "]",
"[Base_Tarjetas].[SITUACION]","[Base_Tarjetas].[SITUACION].&amp;[" &amp; $C8 &amp; "]",
"[Base_Tarjetas].[TIPO]","[Base_Tarjetas].[TIPO].&amp;[" &amp; $C$1 &amp; "]")/1000,
0)</f>
        <v>0</v>
      </c>
      <c r="AS8" s="8">
        <f>IFERROR(
GETPIVOTDATA("[Base_Tarjetas].[Importe]",TDinamica_R!$A$3,
"[Base_Tarjetas].[PERIODO]","[Base_Tarjetas].[PERIODO].&amp;[" &amp; TEXT(AS$6,"yyyymm") &amp; "]",
"[Base_Tarjetas].[Metrica]","[Base_Tarjetas].[Metrica].&amp;[" &amp; $A8 &amp; "]",
"[Base_Tarjetas].[SEGMENTO_DESCRIP]","[Base_Tarjetas].[SEGMENTO_DESCRIP].&amp;[" &amp; $C$6 &amp; "]",
"[Base_Tarjetas].[SITUACION]","[Base_Tarjetas].[SITUACION].&amp;[" &amp; $C8 &amp; "]",
"[Base_Tarjetas].[TIPO]","[Base_Tarjetas].[TIPO].&amp;[" &amp; $C$1 &amp; "]")/1000,
0)</f>
        <v>0</v>
      </c>
      <c r="AT8" s="8">
        <f>IFERROR(
GETPIVOTDATA("[Base_Tarjetas].[Importe]",TDinamica_R!$A$3,
"[Base_Tarjetas].[PERIODO]","[Base_Tarjetas].[PERIODO].&amp;[" &amp; TEXT(AT$6,"yyyymm") &amp; "]",
"[Base_Tarjetas].[Metrica]","[Base_Tarjetas].[Metrica].&amp;[" &amp; $A8 &amp; "]",
"[Base_Tarjetas].[SEGMENTO_DESCRIP]","[Base_Tarjetas].[SEGMENTO_DESCRIP].&amp;[" &amp; $C$6 &amp; "]",
"[Base_Tarjetas].[SITUACION]","[Base_Tarjetas].[SITUACION].&amp;[" &amp; $C8 &amp; "]",
"[Base_Tarjetas].[TIPO]","[Base_Tarjetas].[TIPO].&amp;[" &amp; $C$1 &amp; "]")/1000,
0)</f>
        <v>0</v>
      </c>
      <c r="AU8" s="8">
        <f>IFERROR(
GETPIVOTDATA("[Base_Tarjetas].[Importe]",TDinamica_R!$A$3,
"[Base_Tarjetas].[PERIODO]","[Base_Tarjetas].[PERIODO].&amp;[" &amp; TEXT(AU$6,"yyyymm") &amp; "]",
"[Base_Tarjetas].[Metrica]","[Base_Tarjetas].[Metrica].&amp;[" &amp; $A8 &amp; "]",
"[Base_Tarjetas].[SEGMENTO_DESCRIP]","[Base_Tarjetas].[SEGMENTO_DESCRIP].&amp;[" &amp; $C$6 &amp; "]",
"[Base_Tarjetas].[SITUACION]","[Base_Tarjetas].[SITUACION].&amp;[" &amp; $C8 &amp; "]",
"[Base_Tarjetas].[TIPO]","[Base_Tarjetas].[TIPO].&amp;[" &amp; $C$1 &amp; "]")/1000,
0)</f>
        <v>0</v>
      </c>
      <c r="AV8" s="8">
        <f>IFERROR(
GETPIVOTDATA("[Base_Tarjetas].[Importe]",TDinamica_R!$A$3,
"[Base_Tarjetas].[PERIODO]","[Base_Tarjetas].[PERIODO].&amp;[" &amp; TEXT(AV$6,"yyyymm") &amp; "]",
"[Base_Tarjetas].[Metrica]","[Base_Tarjetas].[Metrica].&amp;[" &amp; $A8 &amp; "]",
"[Base_Tarjetas].[SEGMENTO_DESCRIP]","[Base_Tarjetas].[SEGMENTO_DESCRIP].&amp;[" &amp; $C$6 &amp; "]",
"[Base_Tarjetas].[SITUACION]","[Base_Tarjetas].[SITUACION].&amp;[" &amp; $C8 &amp; "]",
"[Base_Tarjetas].[TIPO]","[Base_Tarjetas].[TIPO].&amp;[" &amp; $C$1 &amp; "]")/1000,
0)</f>
        <v>0</v>
      </c>
      <c r="AW8" s="8">
        <f>IFERROR(
GETPIVOTDATA("[Base_Tarjetas].[Importe]",TDinamica_R!$A$3,
"[Base_Tarjetas].[PERIODO]","[Base_Tarjetas].[PERIODO].&amp;[" &amp; TEXT(AW$6,"yyyymm") &amp; "]",
"[Base_Tarjetas].[Metrica]","[Base_Tarjetas].[Metrica].&amp;[" &amp; $A8 &amp; "]",
"[Base_Tarjetas].[SEGMENTO_DESCRIP]","[Base_Tarjetas].[SEGMENTO_DESCRIP].&amp;[" &amp; $C$6 &amp; "]",
"[Base_Tarjetas].[SITUACION]","[Base_Tarjetas].[SITUACION].&amp;[" &amp; $C8 &amp; "]",
"[Base_Tarjetas].[TIPO]","[Base_Tarjetas].[TIPO].&amp;[" &amp; $C$1 &amp; "]")/1000,
0)</f>
        <v>0</v>
      </c>
      <c r="AX8" s="8">
        <f>IFERROR(
GETPIVOTDATA("[Base_Tarjetas].[Importe]",TDinamica_R!$A$3,
"[Base_Tarjetas].[PERIODO]","[Base_Tarjetas].[PERIODO].&amp;[" &amp; TEXT(AX$6,"yyyymm") &amp; "]",
"[Base_Tarjetas].[Metrica]","[Base_Tarjetas].[Metrica].&amp;[" &amp; $A8 &amp; "]",
"[Base_Tarjetas].[SEGMENTO_DESCRIP]","[Base_Tarjetas].[SEGMENTO_DESCRIP].&amp;[" &amp; $C$6 &amp; "]",
"[Base_Tarjetas].[SITUACION]","[Base_Tarjetas].[SITUACION].&amp;[" &amp; $C8 &amp; "]",
"[Base_Tarjetas].[TIPO]","[Base_Tarjetas].[TIPO].&amp;[" &amp; $C$1 &amp; "]")/1000,
0)</f>
        <v>0</v>
      </c>
      <c r="AY8" s="8">
        <f>IFERROR(
GETPIVOTDATA("[Base_Tarjetas].[Importe]",TDinamica_R!$A$3,
"[Base_Tarjetas].[PERIODO]","[Base_Tarjetas].[PERIODO].&amp;[" &amp; TEXT(AY$6,"yyyymm") &amp; "]",
"[Base_Tarjetas].[Metrica]","[Base_Tarjetas].[Metrica].&amp;[" &amp; $A8 &amp; "]",
"[Base_Tarjetas].[SEGMENTO_DESCRIP]","[Base_Tarjetas].[SEGMENTO_DESCRIP].&amp;[" &amp; $C$6 &amp; "]",
"[Base_Tarjetas].[SITUACION]","[Base_Tarjetas].[SITUACION].&amp;[" &amp; $C8 &amp; "]",
"[Base_Tarjetas].[TIPO]","[Base_Tarjetas].[TIPO].&amp;[" &amp; $C$1 &amp; "]")/1000,
0)</f>
        <v>0</v>
      </c>
      <c r="AZ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TEXT(AZ$6,"yyyymm") &amp; "]"),
0)</f>
        <v>11798.440057695199</v>
      </c>
      <c r="BA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TEXT(BA$6,"yyyymm") &amp; "]"),
0)</f>
        <v>12049.946162798749</v>
      </c>
      <c r="BB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TEXT(BB$6,"yyyymm") &amp; "]"),
0)</f>
        <v>11199.91712860744</v>
      </c>
      <c r="BC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TEXT(BC$6,"yyyymm") &amp; "]"),
0)</f>
        <v>11806.411273719012</v>
      </c>
      <c r="BD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TEXT(BD$6,"yyyymm") &amp; "]"),
0)</f>
        <v>12349.806294659527</v>
      </c>
      <c r="BE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TEXT(BE$6,"yyyymm") &amp; "]"),
0)</f>
        <v>12323.141775651831</v>
      </c>
      <c r="BF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TEXT(BF$6,"yyyymm") &amp; "]"),
0)</f>
        <v>12278.277465023761</v>
      </c>
      <c r="BG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TEXT(BG$6,"yyyymm") &amp; "]"),
0)</f>
        <v>12572.136741641736</v>
      </c>
      <c r="BH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TEXT(BH$6,"yyyymm") &amp; "]"),
0)</f>
        <v>13213.917862033988</v>
      </c>
      <c r="BI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TEXT(BI$6,"yyyymm") &amp; "]"),
0)</f>
        <v>13493.601319882513</v>
      </c>
      <c r="BJ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TEXT(BJ$6,"yyyymm") &amp; "]"),
0)</f>
        <v>13305.433162721014</v>
      </c>
      <c r="BK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TEXT(BK$6,"yyyymm") &amp; "]"),
0)</f>
        <v>12684.77008328454</v>
      </c>
      <c r="BO8" s="24">
        <f t="shared" ref="BO8:BO10" si="5">_xlfn.XLOOKUP(BO$6,$D$6:$BM$6,$D8:$BM8,,0,1)</f>
        <v>0</v>
      </c>
      <c r="BP8" s="24">
        <f>_xlfn.XLOOKUP(BP$6,$D$6:$BM$6,$D8:$BM8,,0,-1)</f>
        <v>11199.91712860744</v>
      </c>
      <c r="BQ8" s="24">
        <f t="shared" ref="BQ8:BT10" si="6">_xlfn.XLOOKUP(BQ$6,$D$6:$BM$6,$D8:$BM8,,0,1)</f>
        <v>0</v>
      </c>
      <c r="BR8" s="24">
        <f t="shared" si="6"/>
        <v>0</v>
      </c>
      <c r="BS8" s="24">
        <f t="shared" si="6"/>
        <v>0</v>
      </c>
      <c r="BT8" s="24">
        <f t="shared" si="6"/>
        <v>0</v>
      </c>
    </row>
    <row r="9" spans="1:81" hidden="1" outlineLevel="1" x14ac:dyDescent="0.25">
      <c r="A9" s="11" t="s">
        <v>15</v>
      </c>
      <c r="C9" s="2" t="s">
        <v>1</v>
      </c>
      <c r="D9" s="8">
        <f>IFERROR(
GETPIVOTDATA("[Base_Tarjetas].[Importe]",TDinamica_R!$A$3,
"[Base_Tarjetas].[PERIODO]","[Base_Tarjetas].[PERIODO].&amp;[" &amp; TEXT(D$6,"yyyymm") &amp; "]",
"[Base_Tarjetas].[Metrica]","[Base_Tarjetas].[Metrica].&amp;[" &amp; $A9 &amp; "]",
"[Base_Tarjetas].[SEGMENTO_DESCRIP]","[Base_Tarjetas].[SEGMENTO_DESCRIP].&amp;[" &amp; $C$6 &amp; "]",
"[Base_Tarjetas].[SITUACION]","[Base_Tarjetas].[SITUACION].&amp;[" &amp; $C9 &amp; "]",
"[Base_Tarjetas].[TIPO]","[Base_Tarjetas].[TIPO].&amp;[" &amp; $C$1 &amp; "]")/1000,
0)</f>
        <v>0</v>
      </c>
      <c r="E9" s="8">
        <f>IFERROR(
GETPIVOTDATA("[Base_Tarjetas].[Importe]",TDinamica_R!$A$3,
"[Base_Tarjetas].[PERIODO]","[Base_Tarjetas].[PERIODO].&amp;[" &amp; TEXT(E$6,"yyyymm") &amp; "]",
"[Base_Tarjetas].[Metrica]","[Base_Tarjetas].[Metrica].&amp;[" &amp; $A9 &amp; "]",
"[Base_Tarjetas].[SEGMENTO_DESCRIP]","[Base_Tarjetas].[SEGMENTO_DESCRIP].&amp;[" &amp; $C$6 &amp; "]",
"[Base_Tarjetas].[SITUACION]","[Base_Tarjetas].[SITUACION].&amp;[" &amp; $C9 &amp; "]",
"[Base_Tarjetas].[TIPO]","[Base_Tarjetas].[TIPO].&amp;[" &amp; $C$1 &amp; "]")/1000,
0)</f>
        <v>0</v>
      </c>
      <c r="F9" s="8">
        <f>IFERROR(
GETPIVOTDATA("[Base_Tarjetas].[Importe]",TDinamica_R!$A$3,
"[Base_Tarjetas].[PERIODO]","[Base_Tarjetas].[PERIODO].&amp;[" &amp; TEXT(F$6,"yyyymm") &amp; "]",
"[Base_Tarjetas].[Metrica]","[Base_Tarjetas].[Metrica].&amp;[" &amp; $A9 &amp; "]",
"[Base_Tarjetas].[SEGMENTO_DESCRIP]","[Base_Tarjetas].[SEGMENTO_DESCRIP].&amp;[" &amp; $C$6 &amp; "]",
"[Base_Tarjetas].[SITUACION]","[Base_Tarjetas].[SITUACION].&amp;[" &amp; $C9 &amp; "]",
"[Base_Tarjetas].[TIPO]","[Base_Tarjetas].[TIPO].&amp;[" &amp; $C$1 &amp; "]")/1000,
0)</f>
        <v>0</v>
      </c>
      <c r="G9" s="8">
        <f>IFERROR(
GETPIVOTDATA("[Base_Tarjetas].[Importe]",TDinamica_R!$A$3,
"[Base_Tarjetas].[PERIODO]","[Base_Tarjetas].[PERIODO].&amp;[" &amp; TEXT(G$6,"yyyymm") &amp; "]",
"[Base_Tarjetas].[Metrica]","[Base_Tarjetas].[Metrica].&amp;[" &amp; $A9 &amp; "]",
"[Base_Tarjetas].[SEGMENTO_DESCRIP]","[Base_Tarjetas].[SEGMENTO_DESCRIP].&amp;[" &amp; $C$6 &amp; "]",
"[Base_Tarjetas].[SITUACION]","[Base_Tarjetas].[SITUACION].&amp;[" &amp; $C9 &amp; "]",
"[Base_Tarjetas].[TIPO]","[Base_Tarjetas].[TIPO].&amp;[" &amp; $C$1 &amp; "]")/1000,
0)</f>
        <v>0</v>
      </c>
      <c r="H9" s="8">
        <f>IFERROR(
GETPIVOTDATA("[Base_Tarjetas].[Importe]",TDinamica_R!$A$3,
"[Base_Tarjetas].[PERIODO]","[Base_Tarjetas].[PERIODO].&amp;[" &amp; TEXT(H$6,"yyyymm") &amp; "]",
"[Base_Tarjetas].[Metrica]","[Base_Tarjetas].[Metrica].&amp;[" &amp; $A9 &amp; "]",
"[Base_Tarjetas].[SEGMENTO_DESCRIP]","[Base_Tarjetas].[SEGMENTO_DESCRIP].&amp;[" &amp; $C$6 &amp; "]",
"[Base_Tarjetas].[SITUACION]","[Base_Tarjetas].[SITUACION].&amp;[" &amp; $C9 &amp; "]",
"[Base_Tarjetas].[TIPO]","[Base_Tarjetas].[TIPO].&amp;[" &amp; $C$1 &amp; "]")/1000,
0)</f>
        <v>0</v>
      </c>
      <c r="I9" s="8">
        <f>IFERROR(
GETPIVOTDATA("[Base_Tarjetas].[Importe]",TDinamica_R!$A$3,
"[Base_Tarjetas].[PERIODO]","[Base_Tarjetas].[PERIODO].&amp;[" &amp; TEXT(I$6,"yyyymm") &amp; "]",
"[Base_Tarjetas].[Metrica]","[Base_Tarjetas].[Metrica].&amp;[" &amp; $A9 &amp; "]",
"[Base_Tarjetas].[SEGMENTO_DESCRIP]","[Base_Tarjetas].[SEGMENTO_DESCRIP].&amp;[" &amp; $C$6 &amp; "]",
"[Base_Tarjetas].[SITUACION]","[Base_Tarjetas].[SITUACION].&amp;[" &amp; $C9 &amp; "]",
"[Base_Tarjetas].[TIPO]","[Base_Tarjetas].[TIPO].&amp;[" &amp; $C$1 &amp; "]")/1000,
0)</f>
        <v>0</v>
      </c>
      <c r="J9" s="8">
        <f>IFERROR(
GETPIVOTDATA("[Base_Tarjetas].[Importe]",TDinamica_R!$A$3,
"[Base_Tarjetas].[PERIODO]","[Base_Tarjetas].[PERIODO].&amp;[" &amp; TEXT(J$6,"yyyymm") &amp; "]",
"[Base_Tarjetas].[Metrica]","[Base_Tarjetas].[Metrica].&amp;[" &amp; $A9 &amp; "]",
"[Base_Tarjetas].[SEGMENTO_DESCRIP]","[Base_Tarjetas].[SEGMENTO_DESCRIP].&amp;[" &amp; $C$6 &amp; "]",
"[Base_Tarjetas].[SITUACION]","[Base_Tarjetas].[SITUACION].&amp;[" &amp; $C9 &amp; "]",
"[Base_Tarjetas].[TIPO]","[Base_Tarjetas].[TIPO].&amp;[" &amp; $C$1 &amp; "]")/1000,
0)</f>
        <v>0</v>
      </c>
      <c r="K9" s="8">
        <f>IFERROR(
GETPIVOTDATA("[Base_Tarjetas].[Importe]",TDinamica_R!$A$3,
"[Base_Tarjetas].[PERIODO]","[Base_Tarjetas].[PERIODO].&amp;[" &amp; TEXT(K$6,"yyyymm") &amp; "]",
"[Base_Tarjetas].[Metrica]","[Base_Tarjetas].[Metrica].&amp;[" &amp; $A9 &amp; "]",
"[Base_Tarjetas].[SEGMENTO_DESCRIP]","[Base_Tarjetas].[SEGMENTO_DESCRIP].&amp;[" &amp; $C$6 &amp; "]",
"[Base_Tarjetas].[SITUACION]","[Base_Tarjetas].[SITUACION].&amp;[" &amp; $C9 &amp; "]",
"[Base_Tarjetas].[TIPO]","[Base_Tarjetas].[TIPO].&amp;[" &amp; $C$1 &amp; "]")/1000,
0)</f>
        <v>0</v>
      </c>
      <c r="L9" s="8">
        <f>IFERROR(
GETPIVOTDATA("[Base_Tarjetas].[Importe]",TDinamica_R!$A$3,
"[Base_Tarjetas].[PERIODO]","[Base_Tarjetas].[PERIODO].&amp;[" &amp; TEXT(L$6,"yyyymm") &amp; "]",
"[Base_Tarjetas].[Metrica]","[Base_Tarjetas].[Metrica].&amp;[" &amp; $A9 &amp; "]",
"[Base_Tarjetas].[SEGMENTO_DESCRIP]","[Base_Tarjetas].[SEGMENTO_DESCRIP].&amp;[" &amp; $C$6 &amp; "]",
"[Base_Tarjetas].[SITUACION]","[Base_Tarjetas].[SITUACION].&amp;[" &amp; $C9 &amp; "]",
"[Base_Tarjetas].[TIPO]","[Base_Tarjetas].[TIPO].&amp;[" &amp; $C$1 &amp; "]")/1000,
0)</f>
        <v>0</v>
      </c>
      <c r="M9" s="8">
        <f>IFERROR(
GETPIVOTDATA("[Base_Tarjetas].[Importe]",TDinamica_R!$A$3,
"[Base_Tarjetas].[PERIODO]","[Base_Tarjetas].[PERIODO].&amp;[" &amp; TEXT(M$6,"yyyymm") &amp; "]",
"[Base_Tarjetas].[Metrica]","[Base_Tarjetas].[Metrica].&amp;[" &amp; $A9 &amp; "]",
"[Base_Tarjetas].[SEGMENTO_DESCRIP]","[Base_Tarjetas].[SEGMENTO_DESCRIP].&amp;[" &amp; $C$6 &amp; "]",
"[Base_Tarjetas].[SITUACION]","[Base_Tarjetas].[SITUACION].&amp;[" &amp; $C9 &amp; "]",
"[Base_Tarjetas].[TIPO]","[Base_Tarjetas].[TIPO].&amp;[" &amp; $C$1 &amp; "]")/1000,
0)</f>
        <v>0</v>
      </c>
      <c r="N9" s="8">
        <f>IFERROR(
GETPIVOTDATA("[Base_Tarjetas].[Importe]",TDinamica_R!$A$3,
"[Base_Tarjetas].[PERIODO]","[Base_Tarjetas].[PERIODO].&amp;[" &amp; TEXT(N$6,"yyyymm") &amp; "]",
"[Base_Tarjetas].[Metrica]","[Base_Tarjetas].[Metrica].&amp;[" &amp; $A9 &amp; "]",
"[Base_Tarjetas].[SEGMENTO_DESCRIP]","[Base_Tarjetas].[SEGMENTO_DESCRIP].&amp;[" &amp; $C$6 &amp; "]",
"[Base_Tarjetas].[SITUACION]","[Base_Tarjetas].[SITUACION].&amp;[" &amp; $C9 &amp; "]",
"[Base_Tarjetas].[TIPO]","[Base_Tarjetas].[TIPO].&amp;[" &amp; $C$1 &amp; "]")/1000,
0)</f>
        <v>0</v>
      </c>
      <c r="O9" s="8">
        <f>IFERROR(
GETPIVOTDATA("[Base_Tarjetas].[Importe]",TDinamica_R!$A$3,
"[Base_Tarjetas].[PERIODO]","[Base_Tarjetas].[PERIODO].&amp;[" &amp; TEXT(O$6,"yyyymm") &amp; "]",
"[Base_Tarjetas].[Metrica]","[Base_Tarjetas].[Metrica].&amp;[" &amp; $A9 &amp; "]",
"[Base_Tarjetas].[SEGMENTO_DESCRIP]","[Base_Tarjetas].[SEGMENTO_DESCRIP].&amp;[" &amp; $C$6 &amp; "]",
"[Base_Tarjetas].[SITUACION]","[Base_Tarjetas].[SITUACION].&amp;[" &amp; $C9 &amp; "]",
"[Base_Tarjetas].[TIPO]","[Base_Tarjetas].[TIPO].&amp;[" &amp; $C$1 &amp; "]")/1000,
0)</f>
        <v>0</v>
      </c>
      <c r="P9" s="8">
        <f>IFERROR(
GETPIVOTDATA("[Base_Tarjetas].[Importe]",TDinamica_R!$A$3,
"[Base_Tarjetas].[PERIODO]","[Base_Tarjetas].[PERIODO].&amp;[" &amp; TEXT(P$6,"yyyymm") &amp; "]",
"[Base_Tarjetas].[Metrica]","[Base_Tarjetas].[Metrica].&amp;[" &amp; $A9 &amp; "]",
"[Base_Tarjetas].[SEGMENTO_DESCRIP]","[Base_Tarjetas].[SEGMENTO_DESCRIP].&amp;[" &amp; $C$6 &amp; "]",
"[Base_Tarjetas].[SITUACION]","[Base_Tarjetas].[SITUACION].&amp;[" &amp; $C9 &amp; "]",
"[Base_Tarjetas].[TIPO]","[Base_Tarjetas].[TIPO].&amp;[" &amp; $C$1 &amp; "]")/1000,
0)</f>
        <v>0</v>
      </c>
      <c r="Q9" s="8">
        <f>IFERROR(
GETPIVOTDATA("[Base_Tarjetas].[Importe]",TDinamica_R!$A$3,
"[Base_Tarjetas].[PERIODO]","[Base_Tarjetas].[PERIODO].&amp;[" &amp; TEXT(Q$6,"yyyymm") &amp; "]",
"[Base_Tarjetas].[Metrica]","[Base_Tarjetas].[Metrica].&amp;[" &amp; $A9 &amp; "]",
"[Base_Tarjetas].[SEGMENTO_DESCRIP]","[Base_Tarjetas].[SEGMENTO_DESCRIP].&amp;[" &amp; $C$6 &amp; "]",
"[Base_Tarjetas].[SITUACION]","[Base_Tarjetas].[SITUACION].&amp;[" &amp; $C9 &amp; "]",
"[Base_Tarjetas].[TIPO]","[Base_Tarjetas].[TIPO].&amp;[" &amp; $C$1 &amp; "]")/1000,
0)</f>
        <v>0</v>
      </c>
      <c r="R9" s="8">
        <f>IFERROR(
GETPIVOTDATA("[Base_Tarjetas].[Importe]",TDinamica_R!$A$3,
"[Base_Tarjetas].[PERIODO]","[Base_Tarjetas].[PERIODO].&amp;[" &amp; TEXT(R$6,"yyyymm") &amp; "]",
"[Base_Tarjetas].[Metrica]","[Base_Tarjetas].[Metrica].&amp;[" &amp; $A9 &amp; "]",
"[Base_Tarjetas].[SEGMENTO_DESCRIP]","[Base_Tarjetas].[SEGMENTO_DESCRIP].&amp;[" &amp; $C$6 &amp; "]",
"[Base_Tarjetas].[SITUACION]","[Base_Tarjetas].[SITUACION].&amp;[" &amp; $C9 &amp; "]",
"[Base_Tarjetas].[TIPO]","[Base_Tarjetas].[TIPO].&amp;[" &amp; $C$1 &amp; "]")/1000,
0)</f>
        <v>0</v>
      </c>
      <c r="S9" s="8">
        <f>IFERROR(
GETPIVOTDATA("[Base_Tarjetas].[Importe]",TDinamica_R!$A$3,
"[Base_Tarjetas].[PERIODO]","[Base_Tarjetas].[PERIODO].&amp;[" &amp; TEXT(S$6,"yyyymm") &amp; "]",
"[Base_Tarjetas].[Metrica]","[Base_Tarjetas].[Metrica].&amp;[" &amp; $A9 &amp; "]",
"[Base_Tarjetas].[SEGMENTO_DESCRIP]","[Base_Tarjetas].[SEGMENTO_DESCRIP].&amp;[" &amp; $C$6 &amp; "]",
"[Base_Tarjetas].[SITUACION]","[Base_Tarjetas].[SITUACION].&amp;[" &amp; $C9 &amp; "]",
"[Base_Tarjetas].[TIPO]","[Base_Tarjetas].[TIPO].&amp;[" &amp; $C$1 &amp; "]")/1000,
0)</f>
        <v>0</v>
      </c>
      <c r="T9" s="8">
        <f>IFERROR(
GETPIVOTDATA("[Base_Tarjetas].[Importe]",TDinamica_R!$A$3,
"[Base_Tarjetas].[PERIODO]","[Base_Tarjetas].[PERIODO].&amp;[" &amp; TEXT(T$6,"yyyymm") &amp; "]",
"[Base_Tarjetas].[Metrica]","[Base_Tarjetas].[Metrica].&amp;[" &amp; $A9 &amp; "]",
"[Base_Tarjetas].[SEGMENTO_DESCRIP]","[Base_Tarjetas].[SEGMENTO_DESCRIP].&amp;[" &amp; $C$6 &amp; "]",
"[Base_Tarjetas].[SITUACION]","[Base_Tarjetas].[SITUACION].&amp;[" &amp; $C9 &amp; "]",
"[Base_Tarjetas].[TIPO]","[Base_Tarjetas].[TIPO].&amp;[" &amp; $C$1 &amp; "]")/1000,
0)</f>
        <v>0</v>
      </c>
      <c r="U9" s="8">
        <f>IFERROR(
GETPIVOTDATA("[Base_Tarjetas].[Importe]",TDinamica_R!$A$3,
"[Base_Tarjetas].[PERIODO]","[Base_Tarjetas].[PERIODO].&amp;[" &amp; TEXT(U$6,"yyyymm") &amp; "]",
"[Base_Tarjetas].[Metrica]","[Base_Tarjetas].[Metrica].&amp;[" &amp; $A9 &amp; "]",
"[Base_Tarjetas].[SEGMENTO_DESCRIP]","[Base_Tarjetas].[SEGMENTO_DESCRIP].&amp;[" &amp; $C$6 &amp; "]",
"[Base_Tarjetas].[SITUACION]","[Base_Tarjetas].[SITUACION].&amp;[" &amp; $C9 &amp; "]",
"[Base_Tarjetas].[TIPO]","[Base_Tarjetas].[TIPO].&amp;[" &amp; $C$1 &amp; "]")/1000,
0)</f>
        <v>0</v>
      </c>
      <c r="V9" s="8">
        <f>IFERROR(
GETPIVOTDATA("[Base_Tarjetas].[Importe]",TDinamica_R!$A$3,
"[Base_Tarjetas].[PERIODO]","[Base_Tarjetas].[PERIODO].&amp;[" &amp; TEXT(V$6,"yyyymm") &amp; "]",
"[Base_Tarjetas].[Metrica]","[Base_Tarjetas].[Metrica].&amp;[" &amp; $A9 &amp; "]",
"[Base_Tarjetas].[SEGMENTO_DESCRIP]","[Base_Tarjetas].[SEGMENTO_DESCRIP].&amp;[" &amp; $C$6 &amp; "]",
"[Base_Tarjetas].[SITUACION]","[Base_Tarjetas].[SITUACION].&amp;[" &amp; $C9 &amp; "]",
"[Base_Tarjetas].[TIPO]","[Base_Tarjetas].[TIPO].&amp;[" &amp; $C$1 &amp; "]")/1000,
0)</f>
        <v>0</v>
      </c>
      <c r="W9" s="8">
        <f>IFERROR(
GETPIVOTDATA("[Base_Tarjetas].[Importe]",TDinamica_R!$A$3,
"[Base_Tarjetas].[PERIODO]","[Base_Tarjetas].[PERIODO].&amp;[" &amp; TEXT(W$6,"yyyymm") &amp; "]",
"[Base_Tarjetas].[Metrica]","[Base_Tarjetas].[Metrica].&amp;[" &amp; $A9 &amp; "]",
"[Base_Tarjetas].[SEGMENTO_DESCRIP]","[Base_Tarjetas].[SEGMENTO_DESCRIP].&amp;[" &amp; $C$6 &amp; "]",
"[Base_Tarjetas].[SITUACION]","[Base_Tarjetas].[SITUACION].&amp;[" &amp; $C9 &amp; "]",
"[Base_Tarjetas].[TIPO]","[Base_Tarjetas].[TIPO].&amp;[" &amp; $C$1 &amp; "]")/1000,
0)</f>
        <v>0</v>
      </c>
      <c r="X9" s="8">
        <f>IFERROR(
GETPIVOTDATA("[Base_Tarjetas].[Importe]",TDinamica_R!$A$3,
"[Base_Tarjetas].[PERIODO]","[Base_Tarjetas].[PERIODO].&amp;[" &amp; TEXT(X$6,"yyyymm") &amp; "]",
"[Base_Tarjetas].[Metrica]","[Base_Tarjetas].[Metrica].&amp;[" &amp; $A9 &amp; "]",
"[Base_Tarjetas].[SEGMENTO_DESCRIP]","[Base_Tarjetas].[SEGMENTO_DESCRIP].&amp;[" &amp; $C$6 &amp; "]",
"[Base_Tarjetas].[SITUACION]","[Base_Tarjetas].[SITUACION].&amp;[" &amp; $C9 &amp; "]",
"[Base_Tarjetas].[TIPO]","[Base_Tarjetas].[TIPO].&amp;[" &amp; $C$1 &amp; "]")/1000,
0)</f>
        <v>0</v>
      </c>
      <c r="Y9" s="8">
        <f>IFERROR(
GETPIVOTDATA("[Base_Tarjetas].[Importe]",TDinamica_R!$A$3,
"[Base_Tarjetas].[PERIODO]","[Base_Tarjetas].[PERIODO].&amp;[" &amp; TEXT(Y$6,"yyyymm") &amp; "]",
"[Base_Tarjetas].[Metrica]","[Base_Tarjetas].[Metrica].&amp;[" &amp; $A9 &amp; "]",
"[Base_Tarjetas].[SEGMENTO_DESCRIP]","[Base_Tarjetas].[SEGMENTO_DESCRIP].&amp;[" &amp; $C$6 &amp; "]",
"[Base_Tarjetas].[SITUACION]","[Base_Tarjetas].[SITUACION].&amp;[" &amp; $C9 &amp; "]",
"[Base_Tarjetas].[TIPO]","[Base_Tarjetas].[TIPO].&amp;[" &amp; $C$1 &amp; "]")/1000,
0)</f>
        <v>0</v>
      </c>
      <c r="Z9" s="8">
        <f>IFERROR(
GETPIVOTDATA("[Base_Tarjetas].[Importe]",TDinamica_R!$A$3,
"[Base_Tarjetas].[PERIODO]","[Base_Tarjetas].[PERIODO].&amp;[" &amp; TEXT(Z$6,"yyyymm") &amp; "]",
"[Base_Tarjetas].[Metrica]","[Base_Tarjetas].[Metrica].&amp;[" &amp; $A9 &amp; "]",
"[Base_Tarjetas].[SEGMENTO_DESCRIP]","[Base_Tarjetas].[SEGMENTO_DESCRIP].&amp;[" &amp; $C$6 &amp; "]",
"[Base_Tarjetas].[SITUACION]","[Base_Tarjetas].[SITUACION].&amp;[" &amp; $C9 &amp; "]",
"[Base_Tarjetas].[TIPO]","[Base_Tarjetas].[TIPO].&amp;[" &amp; $C$1 &amp; "]")/1000,
0)</f>
        <v>0</v>
      </c>
      <c r="AA9" s="8">
        <f>IFERROR(
GETPIVOTDATA("[Base_Tarjetas].[Importe]",TDinamica_R!$A$3,
"[Base_Tarjetas].[PERIODO]","[Base_Tarjetas].[PERIODO].&amp;[" &amp; TEXT(AA$6,"yyyymm") &amp; "]",
"[Base_Tarjetas].[Metrica]","[Base_Tarjetas].[Metrica].&amp;[" &amp; $A9 &amp; "]",
"[Base_Tarjetas].[SEGMENTO_DESCRIP]","[Base_Tarjetas].[SEGMENTO_DESCRIP].&amp;[" &amp; $C$6 &amp; "]",
"[Base_Tarjetas].[SITUACION]","[Base_Tarjetas].[SITUACION].&amp;[" &amp; $C9 &amp; "]",
"[Base_Tarjetas].[TIPO]","[Base_Tarjetas].[TIPO].&amp;[" &amp; $C$1 &amp; "]")/1000,
0)</f>
        <v>0</v>
      </c>
      <c r="AB9" s="8">
        <f>IFERROR(
GETPIVOTDATA("[Base_Tarjetas].[Importe]",TDinamica_R!$A$3,
"[Base_Tarjetas].[PERIODO]","[Base_Tarjetas].[PERIODO].&amp;[" &amp; TEXT(AB$6,"yyyymm") &amp; "]",
"[Base_Tarjetas].[Metrica]","[Base_Tarjetas].[Metrica].&amp;[" &amp; $A9 &amp; "]",
"[Base_Tarjetas].[SEGMENTO_DESCRIP]","[Base_Tarjetas].[SEGMENTO_DESCRIP].&amp;[" &amp; $C$6 &amp; "]",
"[Base_Tarjetas].[SITUACION]","[Base_Tarjetas].[SITUACION].&amp;[" &amp; $C9 &amp; "]",
"[Base_Tarjetas].[TIPO]","[Base_Tarjetas].[TIPO].&amp;[" &amp; $C$1 &amp; "]")/1000,
0)</f>
        <v>0</v>
      </c>
      <c r="AC9" s="8">
        <f>IFERROR(
GETPIVOTDATA("[Base_Tarjetas].[Importe]",TDinamica_R!$A$3,
"[Base_Tarjetas].[PERIODO]","[Base_Tarjetas].[PERIODO].&amp;[" &amp; TEXT(AC$6,"yyyymm") &amp; "]",
"[Base_Tarjetas].[Metrica]","[Base_Tarjetas].[Metrica].&amp;[" &amp; $A9 &amp; "]",
"[Base_Tarjetas].[SEGMENTO_DESCRIP]","[Base_Tarjetas].[SEGMENTO_DESCRIP].&amp;[" &amp; $C$6 &amp; "]",
"[Base_Tarjetas].[SITUACION]","[Base_Tarjetas].[SITUACION].&amp;[" &amp; $C9 &amp; "]",
"[Base_Tarjetas].[TIPO]","[Base_Tarjetas].[TIPO].&amp;[" &amp; $C$1 &amp; "]")/1000,
0)</f>
        <v>0</v>
      </c>
      <c r="AD9" s="8">
        <f>IFERROR(
GETPIVOTDATA("[Base_Tarjetas].[Importe]",TDinamica_R!$A$3,
"[Base_Tarjetas].[PERIODO]","[Base_Tarjetas].[PERIODO].&amp;[" &amp; TEXT(AD$6,"yyyymm") &amp; "]",
"[Base_Tarjetas].[Metrica]","[Base_Tarjetas].[Metrica].&amp;[" &amp; $A9 &amp; "]",
"[Base_Tarjetas].[SEGMENTO_DESCRIP]","[Base_Tarjetas].[SEGMENTO_DESCRIP].&amp;[" &amp; $C$6 &amp; "]",
"[Base_Tarjetas].[SITUACION]","[Base_Tarjetas].[SITUACION].&amp;[" &amp; $C9 &amp; "]",
"[Base_Tarjetas].[TIPO]","[Base_Tarjetas].[TIPO].&amp;[" &amp; $C$1 &amp; "]")/1000,
0)</f>
        <v>0</v>
      </c>
      <c r="AE9" s="8">
        <f>IFERROR(
GETPIVOTDATA("[Base_Tarjetas].[Importe]",TDinamica_R!$A$3,
"[Base_Tarjetas].[PERIODO]","[Base_Tarjetas].[PERIODO].&amp;[" &amp; TEXT(AE$6,"yyyymm") &amp; "]",
"[Base_Tarjetas].[Metrica]","[Base_Tarjetas].[Metrica].&amp;[" &amp; $A9 &amp; "]",
"[Base_Tarjetas].[SEGMENTO_DESCRIP]","[Base_Tarjetas].[SEGMENTO_DESCRIP].&amp;[" &amp; $C$6 &amp; "]",
"[Base_Tarjetas].[SITUACION]","[Base_Tarjetas].[SITUACION].&amp;[" &amp; $C9 &amp; "]",
"[Base_Tarjetas].[TIPO]","[Base_Tarjetas].[TIPO].&amp;[" &amp; $C$1 &amp; "]")/1000,
0)</f>
        <v>0</v>
      </c>
      <c r="AF9" s="8">
        <f>IFERROR(
GETPIVOTDATA("[Base_Tarjetas].[Importe]",TDinamica_R!$A$3,
"[Base_Tarjetas].[PERIODO]","[Base_Tarjetas].[PERIODO].&amp;[" &amp; TEXT(AF$6,"yyyymm") &amp; "]",
"[Base_Tarjetas].[Metrica]","[Base_Tarjetas].[Metrica].&amp;[" &amp; $A9 &amp; "]",
"[Base_Tarjetas].[SEGMENTO_DESCRIP]","[Base_Tarjetas].[SEGMENTO_DESCRIP].&amp;[" &amp; $C$6 &amp; "]",
"[Base_Tarjetas].[SITUACION]","[Base_Tarjetas].[SITUACION].&amp;[" &amp; $C9 &amp; "]",
"[Base_Tarjetas].[TIPO]","[Base_Tarjetas].[TIPO].&amp;[" &amp; $C$1 &amp; "]")/1000,
0)</f>
        <v>0</v>
      </c>
      <c r="AG9" s="8">
        <f>IFERROR(
GETPIVOTDATA("[Base_Tarjetas].[Importe]",TDinamica_R!$A$3,
"[Base_Tarjetas].[PERIODO]","[Base_Tarjetas].[PERIODO].&amp;[" &amp; TEXT(AG$6,"yyyymm") &amp; "]",
"[Base_Tarjetas].[Metrica]","[Base_Tarjetas].[Metrica].&amp;[" &amp; $A9 &amp; "]",
"[Base_Tarjetas].[SEGMENTO_DESCRIP]","[Base_Tarjetas].[SEGMENTO_DESCRIP].&amp;[" &amp; $C$6 &amp; "]",
"[Base_Tarjetas].[SITUACION]","[Base_Tarjetas].[SITUACION].&amp;[" &amp; $C9 &amp; "]",
"[Base_Tarjetas].[TIPO]","[Base_Tarjetas].[TIPO].&amp;[" &amp; $C$1 &amp; "]")/1000,
0)</f>
        <v>0</v>
      </c>
      <c r="AH9" s="8">
        <f>IFERROR(
GETPIVOTDATA("[Base_Tarjetas].[Importe]",TDinamica_R!$A$3,
"[Base_Tarjetas].[PERIODO]","[Base_Tarjetas].[PERIODO].&amp;[" &amp; TEXT(AH$6,"yyyymm") &amp; "]",
"[Base_Tarjetas].[Metrica]","[Base_Tarjetas].[Metrica].&amp;[" &amp; $A9 &amp; "]",
"[Base_Tarjetas].[SEGMENTO_DESCRIP]","[Base_Tarjetas].[SEGMENTO_DESCRIP].&amp;[" &amp; $C$6 &amp; "]",
"[Base_Tarjetas].[SITUACION]","[Base_Tarjetas].[SITUACION].&amp;[" &amp; $C9 &amp; "]",
"[Base_Tarjetas].[TIPO]","[Base_Tarjetas].[TIPO].&amp;[" &amp; $C$1 &amp; "]")/1000,
0)</f>
        <v>0</v>
      </c>
      <c r="AI9" s="8">
        <f>IFERROR(
GETPIVOTDATA("[Base_Tarjetas].[Importe]",TDinamica_R!$A$3,
"[Base_Tarjetas].[PERIODO]","[Base_Tarjetas].[PERIODO].&amp;[" &amp; TEXT(AI$6,"yyyymm") &amp; "]",
"[Base_Tarjetas].[Metrica]","[Base_Tarjetas].[Metrica].&amp;[" &amp; $A9 &amp; "]",
"[Base_Tarjetas].[SEGMENTO_DESCRIP]","[Base_Tarjetas].[SEGMENTO_DESCRIP].&amp;[" &amp; $C$6 &amp; "]",
"[Base_Tarjetas].[SITUACION]","[Base_Tarjetas].[SITUACION].&amp;[" &amp; $C9 &amp; "]",
"[Base_Tarjetas].[TIPO]","[Base_Tarjetas].[TIPO].&amp;[" &amp; $C$1 &amp; "]")/1000,
0)</f>
        <v>0</v>
      </c>
      <c r="AJ9" s="8">
        <f>IFERROR(
GETPIVOTDATA("[Base_Tarjetas].[Importe]",TDinamica_R!$A$3,
"[Base_Tarjetas].[PERIODO]","[Base_Tarjetas].[PERIODO].&amp;[" &amp; TEXT(AJ$6,"yyyymm") &amp; "]",
"[Base_Tarjetas].[Metrica]","[Base_Tarjetas].[Metrica].&amp;[" &amp; $A9 &amp; "]",
"[Base_Tarjetas].[SEGMENTO_DESCRIP]","[Base_Tarjetas].[SEGMENTO_DESCRIP].&amp;[" &amp; $C$6 &amp; "]",
"[Base_Tarjetas].[SITUACION]","[Base_Tarjetas].[SITUACION].&amp;[" &amp; $C9 &amp; "]",
"[Base_Tarjetas].[TIPO]","[Base_Tarjetas].[TIPO].&amp;[" &amp; $C$1 &amp; "]")/1000,
0)</f>
        <v>0</v>
      </c>
      <c r="AK9" s="8">
        <f>IFERROR(
GETPIVOTDATA("[Base_Tarjetas].[Importe]",TDinamica_R!$A$3,
"[Base_Tarjetas].[PERIODO]","[Base_Tarjetas].[PERIODO].&amp;[" &amp; TEXT(AK$6,"yyyymm") &amp; "]",
"[Base_Tarjetas].[Metrica]","[Base_Tarjetas].[Metrica].&amp;[" &amp; $A9 &amp; "]",
"[Base_Tarjetas].[SEGMENTO_DESCRIP]","[Base_Tarjetas].[SEGMENTO_DESCRIP].&amp;[" &amp; $C$6 &amp; "]",
"[Base_Tarjetas].[SITUACION]","[Base_Tarjetas].[SITUACION].&amp;[" &amp; $C9 &amp; "]",
"[Base_Tarjetas].[TIPO]","[Base_Tarjetas].[TIPO].&amp;[" &amp; $C$1 &amp; "]")/1000,
0)</f>
        <v>0</v>
      </c>
      <c r="AL9" s="8">
        <f>IFERROR(
GETPIVOTDATA("[Base_Tarjetas].[Importe]",TDinamica_R!$A$3,
"[Base_Tarjetas].[PERIODO]","[Base_Tarjetas].[PERIODO].&amp;[" &amp; TEXT(AL$6,"yyyymm") &amp; "]",
"[Base_Tarjetas].[Metrica]","[Base_Tarjetas].[Metrica].&amp;[" &amp; $A9 &amp; "]",
"[Base_Tarjetas].[SEGMENTO_DESCRIP]","[Base_Tarjetas].[SEGMENTO_DESCRIP].&amp;[" &amp; $C$6 &amp; "]",
"[Base_Tarjetas].[SITUACION]","[Base_Tarjetas].[SITUACION].&amp;[" &amp; $C9 &amp; "]",
"[Base_Tarjetas].[TIPO]","[Base_Tarjetas].[TIPO].&amp;[" &amp; $C$1 &amp; "]")/1000,
0)</f>
        <v>0</v>
      </c>
      <c r="AM9" s="8">
        <f>IFERROR(
GETPIVOTDATA("[Base_Tarjetas].[Importe]",TDinamica_R!$A$3,
"[Base_Tarjetas].[PERIODO]","[Base_Tarjetas].[PERIODO].&amp;[" &amp; TEXT(AM$6,"yyyymm") &amp; "]",
"[Base_Tarjetas].[Metrica]","[Base_Tarjetas].[Metrica].&amp;[" &amp; $A9 &amp; "]",
"[Base_Tarjetas].[SEGMENTO_DESCRIP]","[Base_Tarjetas].[SEGMENTO_DESCRIP].&amp;[" &amp; $C$6 &amp; "]",
"[Base_Tarjetas].[SITUACION]","[Base_Tarjetas].[SITUACION].&amp;[" &amp; $C9 &amp; "]",
"[Base_Tarjetas].[TIPO]","[Base_Tarjetas].[TIPO].&amp;[" &amp; $C$1 &amp; "]")/1000,
0)</f>
        <v>0</v>
      </c>
      <c r="AN9" s="8">
        <f>IFERROR(
GETPIVOTDATA("[Base_Tarjetas].[Importe]",TDinamica_R!$A$3,
"[Base_Tarjetas].[PERIODO]","[Base_Tarjetas].[PERIODO].&amp;[" &amp; TEXT(AN$6,"yyyymm") &amp; "]",
"[Base_Tarjetas].[Metrica]","[Base_Tarjetas].[Metrica].&amp;[" &amp; $A9 &amp; "]",
"[Base_Tarjetas].[SEGMENTO_DESCRIP]","[Base_Tarjetas].[SEGMENTO_DESCRIP].&amp;[" &amp; $C$6 &amp; "]",
"[Base_Tarjetas].[SITUACION]","[Base_Tarjetas].[SITUACION].&amp;[" &amp; $C9 &amp; "]",
"[Base_Tarjetas].[TIPO]","[Base_Tarjetas].[TIPO].&amp;[" &amp; $C$1 &amp; "]")/1000,
0)</f>
        <v>0</v>
      </c>
      <c r="AO9" s="8">
        <f>IFERROR(
GETPIVOTDATA("[Base_Tarjetas].[Importe]",TDinamica_R!$A$3,
"[Base_Tarjetas].[PERIODO]","[Base_Tarjetas].[PERIODO].&amp;[" &amp; TEXT(AO$6,"yyyymm") &amp; "]",
"[Base_Tarjetas].[Metrica]","[Base_Tarjetas].[Metrica].&amp;[" &amp; $A9 &amp; "]",
"[Base_Tarjetas].[SEGMENTO_DESCRIP]","[Base_Tarjetas].[SEGMENTO_DESCRIP].&amp;[" &amp; $C$6 &amp; "]",
"[Base_Tarjetas].[SITUACION]","[Base_Tarjetas].[SITUACION].&amp;[" &amp; $C9 &amp; "]",
"[Base_Tarjetas].[TIPO]","[Base_Tarjetas].[TIPO].&amp;[" &amp; $C$1 &amp; "]")/1000,
0)</f>
        <v>0</v>
      </c>
      <c r="AP9" s="8">
        <f>IFERROR(
GETPIVOTDATA("[Base_Tarjetas].[Importe]",TDinamica_R!$A$3,
"[Base_Tarjetas].[PERIODO]","[Base_Tarjetas].[PERIODO].&amp;[" &amp; TEXT(AP$6,"yyyymm") &amp; "]",
"[Base_Tarjetas].[Metrica]","[Base_Tarjetas].[Metrica].&amp;[" &amp; $A9 &amp; "]",
"[Base_Tarjetas].[SEGMENTO_DESCRIP]","[Base_Tarjetas].[SEGMENTO_DESCRIP].&amp;[" &amp; $C$6 &amp; "]",
"[Base_Tarjetas].[SITUACION]","[Base_Tarjetas].[SITUACION].&amp;[" &amp; $C9 &amp; "]",
"[Base_Tarjetas].[TIPO]","[Base_Tarjetas].[TIPO].&amp;[" &amp; $C$1 &amp; "]")/1000,
0)</f>
        <v>0</v>
      </c>
      <c r="AQ9" s="8">
        <f>IFERROR(
GETPIVOTDATA("[Base_Tarjetas].[Importe]",TDinamica_R!$A$3,
"[Base_Tarjetas].[PERIODO]","[Base_Tarjetas].[PERIODO].&amp;[" &amp; TEXT(AQ$6,"yyyymm") &amp; "]",
"[Base_Tarjetas].[Metrica]","[Base_Tarjetas].[Metrica].&amp;[" &amp; $A9 &amp; "]",
"[Base_Tarjetas].[SEGMENTO_DESCRIP]","[Base_Tarjetas].[SEGMENTO_DESCRIP].&amp;[" &amp; $C$6 &amp; "]",
"[Base_Tarjetas].[SITUACION]","[Base_Tarjetas].[SITUACION].&amp;[" &amp; $C9 &amp; "]",
"[Base_Tarjetas].[TIPO]","[Base_Tarjetas].[TIPO].&amp;[" &amp; $C$1 &amp; "]")/1000,
0)</f>
        <v>0</v>
      </c>
      <c r="AR9" s="8">
        <f>IFERROR(
GETPIVOTDATA("[Base_Tarjetas].[Importe]",TDinamica_R!$A$3,
"[Base_Tarjetas].[PERIODO]","[Base_Tarjetas].[PERIODO].&amp;[" &amp; TEXT(AR$6,"yyyymm") &amp; "]",
"[Base_Tarjetas].[Metrica]","[Base_Tarjetas].[Metrica].&amp;[" &amp; $A9 &amp; "]",
"[Base_Tarjetas].[SEGMENTO_DESCRIP]","[Base_Tarjetas].[SEGMENTO_DESCRIP].&amp;[" &amp; $C$6 &amp; "]",
"[Base_Tarjetas].[SITUACION]","[Base_Tarjetas].[SITUACION].&amp;[" &amp; $C9 &amp; "]",
"[Base_Tarjetas].[TIPO]","[Base_Tarjetas].[TIPO].&amp;[" &amp; $C$1 &amp; "]")/1000,
0)</f>
        <v>0</v>
      </c>
      <c r="AS9" s="8">
        <f>IFERROR(
GETPIVOTDATA("[Base_Tarjetas].[Importe]",TDinamica_R!$A$3,
"[Base_Tarjetas].[PERIODO]","[Base_Tarjetas].[PERIODO].&amp;[" &amp; TEXT(AS$6,"yyyymm") &amp; "]",
"[Base_Tarjetas].[Metrica]","[Base_Tarjetas].[Metrica].&amp;[" &amp; $A9 &amp; "]",
"[Base_Tarjetas].[SEGMENTO_DESCRIP]","[Base_Tarjetas].[SEGMENTO_DESCRIP].&amp;[" &amp; $C$6 &amp; "]",
"[Base_Tarjetas].[SITUACION]","[Base_Tarjetas].[SITUACION].&amp;[" &amp; $C9 &amp; "]",
"[Base_Tarjetas].[TIPO]","[Base_Tarjetas].[TIPO].&amp;[" &amp; $C$1 &amp; "]")/1000,
0)</f>
        <v>0</v>
      </c>
      <c r="AT9" s="8">
        <f>IFERROR(
GETPIVOTDATA("[Base_Tarjetas].[Importe]",TDinamica_R!$A$3,
"[Base_Tarjetas].[PERIODO]","[Base_Tarjetas].[PERIODO].&amp;[" &amp; TEXT(AT$6,"yyyymm") &amp; "]",
"[Base_Tarjetas].[Metrica]","[Base_Tarjetas].[Metrica].&amp;[" &amp; $A9 &amp; "]",
"[Base_Tarjetas].[SEGMENTO_DESCRIP]","[Base_Tarjetas].[SEGMENTO_DESCRIP].&amp;[" &amp; $C$6 &amp; "]",
"[Base_Tarjetas].[SITUACION]","[Base_Tarjetas].[SITUACION].&amp;[" &amp; $C9 &amp; "]",
"[Base_Tarjetas].[TIPO]","[Base_Tarjetas].[TIPO].&amp;[" &amp; $C$1 &amp; "]")/1000,
0)</f>
        <v>0</v>
      </c>
      <c r="AU9" s="8">
        <f>IFERROR(
GETPIVOTDATA("[Base_Tarjetas].[Importe]",TDinamica_R!$A$3,
"[Base_Tarjetas].[PERIODO]","[Base_Tarjetas].[PERIODO].&amp;[" &amp; TEXT(AU$6,"yyyymm") &amp; "]",
"[Base_Tarjetas].[Metrica]","[Base_Tarjetas].[Metrica].&amp;[" &amp; $A9 &amp; "]",
"[Base_Tarjetas].[SEGMENTO_DESCRIP]","[Base_Tarjetas].[SEGMENTO_DESCRIP].&amp;[" &amp; $C$6 &amp; "]",
"[Base_Tarjetas].[SITUACION]","[Base_Tarjetas].[SITUACION].&amp;[" &amp; $C9 &amp; "]",
"[Base_Tarjetas].[TIPO]","[Base_Tarjetas].[TIPO].&amp;[" &amp; $C$1 &amp; "]")/1000,
0)</f>
        <v>0</v>
      </c>
      <c r="AV9" s="8">
        <f>IFERROR(
GETPIVOTDATA("[Base_Tarjetas].[Importe]",TDinamica_R!$A$3,
"[Base_Tarjetas].[PERIODO]","[Base_Tarjetas].[PERIODO].&amp;[" &amp; TEXT(AV$6,"yyyymm") &amp; "]",
"[Base_Tarjetas].[Metrica]","[Base_Tarjetas].[Metrica].&amp;[" &amp; $A9 &amp; "]",
"[Base_Tarjetas].[SEGMENTO_DESCRIP]","[Base_Tarjetas].[SEGMENTO_DESCRIP].&amp;[" &amp; $C$6 &amp; "]",
"[Base_Tarjetas].[SITUACION]","[Base_Tarjetas].[SITUACION].&amp;[" &amp; $C9 &amp; "]",
"[Base_Tarjetas].[TIPO]","[Base_Tarjetas].[TIPO].&amp;[" &amp; $C$1 &amp; "]")/1000,
0)</f>
        <v>0</v>
      </c>
      <c r="AW9" s="8">
        <f>IFERROR(
GETPIVOTDATA("[Base_Tarjetas].[Importe]",TDinamica_R!$A$3,
"[Base_Tarjetas].[PERIODO]","[Base_Tarjetas].[PERIODO].&amp;[" &amp; TEXT(AW$6,"yyyymm") &amp; "]",
"[Base_Tarjetas].[Metrica]","[Base_Tarjetas].[Metrica].&amp;[" &amp; $A9 &amp; "]",
"[Base_Tarjetas].[SEGMENTO_DESCRIP]","[Base_Tarjetas].[SEGMENTO_DESCRIP].&amp;[" &amp; $C$6 &amp; "]",
"[Base_Tarjetas].[SITUACION]","[Base_Tarjetas].[SITUACION].&amp;[" &amp; $C9 &amp; "]",
"[Base_Tarjetas].[TIPO]","[Base_Tarjetas].[TIPO].&amp;[" &amp; $C$1 &amp; "]")/1000,
0)</f>
        <v>0</v>
      </c>
      <c r="AX9" s="8">
        <f>IFERROR(
GETPIVOTDATA("[Base_Tarjetas].[Importe]",TDinamica_R!$A$3,
"[Base_Tarjetas].[PERIODO]","[Base_Tarjetas].[PERIODO].&amp;[" &amp; TEXT(AX$6,"yyyymm") &amp; "]",
"[Base_Tarjetas].[Metrica]","[Base_Tarjetas].[Metrica].&amp;[" &amp; $A9 &amp; "]",
"[Base_Tarjetas].[SEGMENTO_DESCRIP]","[Base_Tarjetas].[SEGMENTO_DESCRIP].&amp;[" &amp; $C$6 &amp; "]",
"[Base_Tarjetas].[SITUACION]","[Base_Tarjetas].[SITUACION].&amp;[" &amp; $C9 &amp; "]",
"[Base_Tarjetas].[TIPO]","[Base_Tarjetas].[TIPO].&amp;[" &amp; $C$1 &amp; "]")/1000,
0)</f>
        <v>0</v>
      </c>
      <c r="AY9" s="8">
        <f>IFERROR(
GETPIVOTDATA("[Base_Tarjetas].[Importe]",TDinamica_R!$A$3,
"[Base_Tarjetas].[PERIODO]","[Base_Tarjetas].[PERIODO].&amp;[" &amp; TEXT(AY$6,"yyyymm") &amp; "]",
"[Base_Tarjetas].[Metrica]","[Base_Tarjetas].[Metrica].&amp;[" &amp; $A9 &amp; "]",
"[Base_Tarjetas].[SEGMENTO_DESCRIP]","[Base_Tarjetas].[SEGMENTO_DESCRIP].&amp;[" &amp; $C$6 &amp; "]",
"[Base_Tarjetas].[SITUACION]","[Base_Tarjetas].[SITUACION].&amp;[" &amp; $C9 &amp; "]",
"[Base_Tarjetas].[TIPO]","[Base_Tarjetas].[TIPO].&amp;[" &amp; $C$1 &amp; "]")/1000,
0)</f>
        <v>0</v>
      </c>
      <c r="AZ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TEXT(AZ$6,"yyyymm") &amp; "]"),
0)</f>
        <v>57373.953100320337</v>
      </c>
      <c r="BA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TEXT(BA$6,"yyyymm") &amp; "]"),
0)</f>
        <v>56086.054783158557</v>
      </c>
      <c r="BB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TEXT(BB$6,"yyyymm") &amp; "]"),
0)</f>
        <v>54376.865694702356</v>
      </c>
      <c r="BC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TEXT(BC$6,"yyyymm") &amp; "]"),
0)</f>
        <v>53141.492244143017</v>
      </c>
      <c r="BD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TEXT(BD$6,"yyyymm") &amp; "]"),
0)</f>
        <v>51837.02457216457</v>
      </c>
      <c r="BE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TEXT(BE$6,"yyyymm") &amp; "]"),
0)</f>
        <v>50333.127673998271</v>
      </c>
      <c r="BF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TEXT(BF$6,"yyyymm") &amp; "]"),
0)</f>
        <v>49155.989905840375</v>
      </c>
      <c r="BG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TEXT(BG$6,"yyyymm") &amp; "]"),
0)</f>
        <v>47951.364270420323</v>
      </c>
      <c r="BH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TEXT(BH$6,"yyyymm") &amp; "]"),
0)</f>
        <v>46797.371383913516</v>
      </c>
      <c r="BI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TEXT(BI$6,"yyyymm") &amp; "]"),
0)</f>
        <v>45650.858862157198</v>
      </c>
      <c r="BJ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TEXT(BJ$6,"yyyymm") &amp; "]"),
0)</f>
        <v>44508.469225144741</v>
      </c>
      <c r="BK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TEXT(BK$6,"yyyymm") &amp; "]"),
0)</f>
        <v>43475.192452864103</v>
      </c>
      <c r="BO9" s="24">
        <f t="shared" si="5"/>
        <v>0</v>
      </c>
      <c r="BP9" s="24">
        <f t="shared" ref="BP9:BP10" si="7">_xlfn.XLOOKUP(BP$6,$D$6:$BM$6,$D9:$BM9,,0,-1)</f>
        <v>54376.865694702356</v>
      </c>
      <c r="BQ9" s="24">
        <f t="shared" si="6"/>
        <v>0</v>
      </c>
      <c r="BR9" s="24">
        <f t="shared" si="6"/>
        <v>0</v>
      </c>
      <c r="BS9" s="24">
        <f t="shared" si="6"/>
        <v>0</v>
      </c>
      <c r="BT9" s="24">
        <f t="shared" si="6"/>
        <v>0</v>
      </c>
    </row>
    <row r="10" spans="1:81" ht="14.45" hidden="1" customHeight="1" outlineLevel="1" x14ac:dyDescent="0.25">
      <c r="A10" s="11" t="s">
        <v>15</v>
      </c>
      <c r="C10" s="2" t="s">
        <v>9</v>
      </c>
      <c r="D10" s="8">
        <f>IFERROR(
GETPIVOTDATA("[Base_Tarjetas].[Importe]",TDinamica_R!$A$3,
"[Base_Tarjetas].[PERIODO]","[Base_Tarjetas].[PERIODO].&amp;[" &amp; TEXT(D$6,"yyyymm") &amp; "]",
"[Base_Tarjetas].[Metrica]","[Base_Tarjetas].[Metrica].&amp;[" &amp; $A10 &amp; "]",
"[Base_Tarjetas].[SEGMENTO_DESCRIP]","[Base_Tarjetas].[SEGMENTO_DESCRIP].&amp;[" &amp; $C$6 &amp; "]",
"[Base_Tarjetas].[SITUACION]","[Base_Tarjetas].[SITUACION].&amp;[" &amp; $C10 &amp; "]",
"[Base_Tarjetas].[TIPO]","[Base_Tarjetas].[TIPO].&amp;[" &amp; $C$1 &amp; "]")/1000,
0)</f>
        <v>0</v>
      </c>
      <c r="E10" s="8">
        <f>IFERROR(
GETPIVOTDATA("[Base_Tarjetas].[Importe]",TDinamica_R!$A$3,
"[Base_Tarjetas].[PERIODO]","[Base_Tarjetas].[PERIODO].&amp;[" &amp; TEXT(E$6,"yyyymm") &amp; "]",
"[Base_Tarjetas].[Metrica]","[Base_Tarjetas].[Metrica].&amp;[" &amp; $A10 &amp; "]",
"[Base_Tarjetas].[SEGMENTO_DESCRIP]","[Base_Tarjetas].[SEGMENTO_DESCRIP].&amp;[" &amp; $C$6 &amp; "]",
"[Base_Tarjetas].[SITUACION]","[Base_Tarjetas].[SITUACION].&amp;[" &amp; $C10 &amp; "]",
"[Base_Tarjetas].[TIPO]","[Base_Tarjetas].[TIPO].&amp;[" &amp; $C$1 &amp; "]")/1000,
0)</f>
        <v>0</v>
      </c>
      <c r="F10" s="8">
        <f>IFERROR(
GETPIVOTDATA("[Base_Tarjetas].[Importe]",TDinamica_R!$A$3,
"[Base_Tarjetas].[PERIODO]","[Base_Tarjetas].[PERIODO].&amp;[" &amp; TEXT(F$6,"yyyymm") &amp; "]",
"[Base_Tarjetas].[Metrica]","[Base_Tarjetas].[Metrica].&amp;[" &amp; $A10 &amp; "]",
"[Base_Tarjetas].[SEGMENTO_DESCRIP]","[Base_Tarjetas].[SEGMENTO_DESCRIP].&amp;[" &amp; $C$6 &amp; "]",
"[Base_Tarjetas].[SITUACION]","[Base_Tarjetas].[SITUACION].&amp;[" &amp; $C10 &amp; "]",
"[Base_Tarjetas].[TIPO]","[Base_Tarjetas].[TIPO].&amp;[" &amp; $C$1 &amp; "]")/1000,
0)</f>
        <v>0</v>
      </c>
      <c r="G10" s="8">
        <f>IFERROR(
GETPIVOTDATA("[Base_Tarjetas].[Importe]",TDinamica_R!$A$3,
"[Base_Tarjetas].[PERIODO]","[Base_Tarjetas].[PERIODO].&amp;[" &amp; TEXT(G$6,"yyyymm") &amp; "]",
"[Base_Tarjetas].[Metrica]","[Base_Tarjetas].[Metrica].&amp;[" &amp; $A10 &amp; "]",
"[Base_Tarjetas].[SEGMENTO_DESCRIP]","[Base_Tarjetas].[SEGMENTO_DESCRIP].&amp;[" &amp; $C$6 &amp; "]",
"[Base_Tarjetas].[SITUACION]","[Base_Tarjetas].[SITUACION].&amp;[" &amp; $C10 &amp; "]",
"[Base_Tarjetas].[TIPO]","[Base_Tarjetas].[TIPO].&amp;[" &amp; $C$1 &amp; "]")/1000,
0)</f>
        <v>0</v>
      </c>
      <c r="H10" s="8">
        <f>IFERROR(
GETPIVOTDATA("[Base_Tarjetas].[Importe]",TDinamica_R!$A$3,
"[Base_Tarjetas].[PERIODO]","[Base_Tarjetas].[PERIODO].&amp;[" &amp; TEXT(H$6,"yyyymm") &amp; "]",
"[Base_Tarjetas].[Metrica]","[Base_Tarjetas].[Metrica].&amp;[" &amp; $A10 &amp; "]",
"[Base_Tarjetas].[SEGMENTO_DESCRIP]","[Base_Tarjetas].[SEGMENTO_DESCRIP].&amp;[" &amp; $C$6 &amp; "]",
"[Base_Tarjetas].[SITUACION]","[Base_Tarjetas].[SITUACION].&amp;[" &amp; $C10 &amp; "]",
"[Base_Tarjetas].[TIPO]","[Base_Tarjetas].[TIPO].&amp;[" &amp; $C$1 &amp; "]")/1000,
0)</f>
        <v>0</v>
      </c>
      <c r="I10" s="8">
        <f>IFERROR(
GETPIVOTDATA("[Base_Tarjetas].[Importe]",TDinamica_R!$A$3,
"[Base_Tarjetas].[PERIODO]","[Base_Tarjetas].[PERIODO].&amp;[" &amp; TEXT(I$6,"yyyymm") &amp; "]",
"[Base_Tarjetas].[Metrica]","[Base_Tarjetas].[Metrica].&amp;[" &amp; $A10 &amp; "]",
"[Base_Tarjetas].[SEGMENTO_DESCRIP]","[Base_Tarjetas].[SEGMENTO_DESCRIP].&amp;[" &amp; $C$6 &amp; "]",
"[Base_Tarjetas].[SITUACION]","[Base_Tarjetas].[SITUACION].&amp;[" &amp; $C10 &amp; "]",
"[Base_Tarjetas].[TIPO]","[Base_Tarjetas].[TIPO].&amp;[" &amp; $C$1 &amp; "]")/1000,
0)</f>
        <v>0</v>
      </c>
      <c r="J10" s="8">
        <f>IFERROR(
GETPIVOTDATA("[Base_Tarjetas].[Importe]",TDinamica_R!$A$3,
"[Base_Tarjetas].[PERIODO]","[Base_Tarjetas].[PERIODO].&amp;[" &amp; TEXT(J$6,"yyyymm") &amp; "]",
"[Base_Tarjetas].[Metrica]","[Base_Tarjetas].[Metrica].&amp;[" &amp; $A10 &amp; "]",
"[Base_Tarjetas].[SEGMENTO_DESCRIP]","[Base_Tarjetas].[SEGMENTO_DESCRIP].&amp;[" &amp; $C$6 &amp; "]",
"[Base_Tarjetas].[SITUACION]","[Base_Tarjetas].[SITUACION].&amp;[" &amp; $C10 &amp; "]",
"[Base_Tarjetas].[TIPO]","[Base_Tarjetas].[TIPO].&amp;[" &amp; $C$1 &amp; "]")/1000,
0)</f>
        <v>0</v>
      </c>
      <c r="K10" s="8">
        <f>IFERROR(
GETPIVOTDATA("[Base_Tarjetas].[Importe]",TDinamica_R!$A$3,
"[Base_Tarjetas].[PERIODO]","[Base_Tarjetas].[PERIODO].&amp;[" &amp; TEXT(K$6,"yyyymm") &amp; "]",
"[Base_Tarjetas].[Metrica]","[Base_Tarjetas].[Metrica].&amp;[" &amp; $A10 &amp; "]",
"[Base_Tarjetas].[SEGMENTO_DESCRIP]","[Base_Tarjetas].[SEGMENTO_DESCRIP].&amp;[" &amp; $C$6 &amp; "]",
"[Base_Tarjetas].[SITUACION]","[Base_Tarjetas].[SITUACION].&amp;[" &amp; $C10 &amp; "]",
"[Base_Tarjetas].[TIPO]","[Base_Tarjetas].[TIPO].&amp;[" &amp; $C$1 &amp; "]")/1000,
0)</f>
        <v>0</v>
      </c>
      <c r="L10" s="8">
        <f>IFERROR(
GETPIVOTDATA("[Base_Tarjetas].[Importe]",TDinamica_R!$A$3,
"[Base_Tarjetas].[PERIODO]","[Base_Tarjetas].[PERIODO].&amp;[" &amp; TEXT(L$6,"yyyymm") &amp; "]",
"[Base_Tarjetas].[Metrica]","[Base_Tarjetas].[Metrica].&amp;[" &amp; $A10 &amp; "]",
"[Base_Tarjetas].[SEGMENTO_DESCRIP]","[Base_Tarjetas].[SEGMENTO_DESCRIP].&amp;[" &amp; $C$6 &amp; "]",
"[Base_Tarjetas].[SITUACION]","[Base_Tarjetas].[SITUACION].&amp;[" &amp; $C10 &amp; "]",
"[Base_Tarjetas].[TIPO]","[Base_Tarjetas].[TIPO].&amp;[" &amp; $C$1 &amp; "]")/1000,
0)</f>
        <v>0</v>
      </c>
      <c r="M10" s="8">
        <f>IFERROR(
GETPIVOTDATA("[Base_Tarjetas].[Importe]",TDinamica_R!$A$3,
"[Base_Tarjetas].[PERIODO]","[Base_Tarjetas].[PERIODO].&amp;[" &amp; TEXT(M$6,"yyyymm") &amp; "]",
"[Base_Tarjetas].[Metrica]","[Base_Tarjetas].[Metrica].&amp;[" &amp; $A10 &amp; "]",
"[Base_Tarjetas].[SEGMENTO_DESCRIP]","[Base_Tarjetas].[SEGMENTO_DESCRIP].&amp;[" &amp; $C$6 &amp; "]",
"[Base_Tarjetas].[SITUACION]","[Base_Tarjetas].[SITUACION].&amp;[" &amp; $C10 &amp; "]",
"[Base_Tarjetas].[TIPO]","[Base_Tarjetas].[TIPO].&amp;[" &amp; $C$1 &amp; "]")/1000,
0)</f>
        <v>0</v>
      </c>
      <c r="N10" s="8">
        <f>IFERROR(
GETPIVOTDATA("[Base_Tarjetas].[Importe]",TDinamica_R!$A$3,
"[Base_Tarjetas].[PERIODO]","[Base_Tarjetas].[PERIODO].&amp;[" &amp; TEXT(N$6,"yyyymm") &amp; "]",
"[Base_Tarjetas].[Metrica]","[Base_Tarjetas].[Metrica].&amp;[" &amp; $A10 &amp; "]",
"[Base_Tarjetas].[SEGMENTO_DESCRIP]","[Base_Tarjetas].[SEGMENTO_DESCRIP].&amp;[" &amp; $C$6 &amp; "]",
"[Base_Tarjetas].[SITUACION]","[Base_Tarjetas].[SITUACION].&amp;[" &amp; $C10 &amp; "]",
"[Base_Tarjetas].[TIPO]","[Base_Tarjetas].[TIPO].&amp;[" &amp; $C$1 &amp; "]")/1000,
0)</f>
        <v>0</v>
      </c>
      <c r="O10" s="8">
        <f>IFERROR(
GETPIVOTDATA("[Base_Tarjetas].[Importe]",TDinamica_R!$A$3,
"[Base_Tarjetas].[PERIODO]","[Base_Tarjetas].[PERIODO].&amp;[" &amp; TEXT(O$6,"yyyymm") &amp; "]",
"[Base_Tarjetas].[Metrica]","[Base_Tarjetas].[Metrica].&amp;[" &amp; $A10 &amp; "]",
"[Base_Tarjetas].[SEGMENTO_DESCRIP]","[Base_Tarjetas].[SEGMENTO_DESCRIP].&amp;[" &amp; $C$6 &amp; "]",
"[Base_Tarjetas].[SITUACION]","[Base_Tarjetas].[SITUACION].&amp;[" &amp; $C10 &amp; "]",
"[Base_Tarjetas].[TIPO]","[Base_Tarjetas].[TIPO].&amp;[" &amp; $C$1 &amp; "]")/1000,
0)</f>
        <v>0</v>
      </c>
      <c r="P10" s="8">
        <f>IFERROR(
GETPIVOTDATA("[Base_Tarjetas].[Importe]",TDinamica_R!$A$3,
"[Base_Tarjetas].[PERIODO]","[Base_Tarjetas].[PERIODO].&amp;[" &amp; TEXT(P$6,"yyyymm") &amp; "]",
"[Base_Tarjetas].[Metrica]","[Base_Tarjetas].[Metrica].&amp;[" &amp; $A10 &amp; "]",
"[Base_Tarjetas].[SEGMENTO_DESCRIP]","[Base_Tarjetas].[SEGMENTO_DESCRIP].&amp;[" &amp; $C$6 &amp; "]",
"[Base_Tarjetas].[SITUACION]","[Base_Tarjetas].[SITUACION].&amp;[" &amp; $C10 &amp; "]",
"[Base_Tarjetas].[TIPO]","[Base_Tarjetas].[TIPO].&amp;[" &amp; $C$1 &amp; "]")/1000,
0)</f>
        <v>0</v>
      </c>
      <c r="Q10" s="8">
        <f>IFERROR(
GETPIVOTDATA("[Base_Tarjetas].[Importe]",TDinamica_R!$A$3,
"[Base_Tarjetas].[PERIODO]","[Base_Tarjetas].[PERIODO].&amp;[" &amp; TEXT(Q$6,"yyyymm") &amp; "]",
"[Base_Tarjetas].[Metrica]","[Base_Tarjetas].[Metrica].&amp;[" &amp; $A10 &amp; "]",
"[Base_Tarjetas].[SEGMENTO_DESCRIP]","[Base_Tarjetas].[SEGMENTO_DESCRIP].&amp;[" &amp; $C$6 &amp; "]",
"[Base_Tarjetas].[SITUACION]","[Base_Tarjetas].[SITUACION].&amp;[" &amp; $C10 &amp; "]",
"[Base_Tarjetas].[TIPO]","[Base_Tarjetas].[TIPO].&amp;[" &amp; $C$1 &amp; "]")/1000,
0)</f>
        <v>0</v>
      </c>
      <c r="R10" s="8">
        <f>IFERROR(
GETPIVOTDATA("[Base_Tarjetas].[Importe]",TDinamica_R!$A$3,
"[Base_Tarjetas].[PERIODO]","[Base_Tarjetas].[PERIODO].&amp;[" &amp; TEXT(R$6,"yyyymm") &amp; "]",
"[Base_Tarjetas].[Metrica]","[Base_Tarjetas].[Metrica].&amp;[" &amp; $A10 &amp; "]",
"[Base_Tarjetas].[SEGMENTO_DESCRIP]","[Base_Tarjetas].[SEGMENTO_DESCRIP].&amp;[" &amp; $C$6 &amp; "]",
"[Base_Tarjetas].[SITUACION]","[Base_Tarjetas].[SITUACION].&amp;[" &amp; $C10 &amp; "]",
"[Base_Tarjetas].[TIPO]","[Base_Tarjetas].[TIPO].&amp;[" &amp; $C$1 &amp; "]")/1000,
0)</f>
        <v>0</v>
      </c>
      <c r="S10" s="8">
        <f>IFERROR(
GETPIVOTDATA("[Base_Tarjetas].[Importe]",TDinamica_R!$A$3,
"[Base_Tarjetas].[PERIODO]","[Base_Tarjetas].[PERIODO].&amp;[" &amp; TEXT(S$6,"yyyymm") &amp; "]",
"[Base_Tarjetas].[Metrica]","[Base_Tarjetas].[Metrica].&amp;[" &amp; $A10 &amp; "]",
"[Base_Tarjetas].[SEGMENTO_DESCRIP]","[Base_Tarjetas].[SEGMENTO_DESCRIP].&amp;[" &amp; $C$6 &amp; "]",
"[Base_Tarjetas].[SITUACION]","[Base_Tarjetas].[SITUACION].&amp;[" &amp; $C10 &amp; "]",
"[Base_Tarjetas].[TIPO]","[Base_Tarjetas].[TIPO].&amp;[" &amp; $C$1 &amp; "]")/1000,
0)</f>
        <v>0</v>
      </c>
      <c r="T10" s="8">
        <f>IFERROR(
GETPIVOTDATA("[Base_Tarjetas].[Importe]",TDinamica_R!$A$3,
"[Base_Tarjetas].[PERIODO]","[Base_Tarjetas].[PERIODO].&amp;[" &amp; TEXT(T$6,"yyyymm") &amp; "]",
"[Base_Tarjetas].[Metrica]","[Base_Tarjetas].[Metrica].&amp;[" &amp; $A10 &amp; "]",
"[Base_Tarjetas].[SEGMENTO_DESCRIP]","[Base_Tarjetas].[SEGMENTO_DESCRIP].&amp;[" &amp; $C$6 &amp; "]",
"[Base_Tarjetas].[SITUACION]","[Base_Tarjetas].[SITUACION].&amp;[" &amp; $C10 &amp; "]",
"[Base_Tarjetas].[TIPO]","[Base_Tarjetas].[TIPO].&amp;[" &amp; $C$1 &amp; "]")/1000,
0)</f>
        <v>0</v>
      </c>
      <c r="U10" s="8">
        <f>IFERROR(
GETPIVOTDATA("[Base_Tarjetas].[Importe]",TDinamica_R!$A$3,
"[Base_Tarjetas].[PERIODO]","[Base_Tarjetas].[PERIODO].&amp;[" &amp; TEXT(U$6,"yyyymm") &amp; "]",
"[Base_Tarjetas].[Metrica]","[Base_Tarjetas].[Metrica].&amp;[" &amp; $A10 &amp; "]",
"[Base_Tarjetas].[SEGMENTO_DESCRIP]","[Base_Tarjetas].[SEGMENTO_DESCRIP].&amp;[" &amp; $C$6 &amp; "]",
"[Base_Tarjetas].[SITUACION]","[Base_Tarjetas].[SITUACION].&amp;[" &amp; $C10 &amp; "]",
"[Base_Tarjetas].[TIPO]","[Base_Tarjetas].[TIPO].&amp;[" &amp; $C$1 &amp; "]")/1000,
0)</f>
        <v>0</v>
      </c>
      <c r="V10" s="8">
        <f>IFERROR(
GETPIVOTDATA("[Base_Tarjetas].[Importe]",TDinamica_R!$A$3,
"[Base_Tarjetas].[PERIODO]","[Base_Tarjetas].[PERIODO].&amp;[" &amp; TEXT(V$6,"yyyymm") &amp; "]",
"[Base_Tarjetas].[Metrica]","[Base_Tarjetas].[Metrica].&amp;[" &amp; $A10 &amp; "]",
"[Base_Tarjetas].[SEGMENTO_DESCRIP]","[Base_Tarjetas].[SEGMENTO_DESCRIP].&amp;[" &amp; $C$6 &amp; "]",
"[Base_Tarjetas].[SITUACION]","[Base_Tarjetas].[SITUACION].&amp;[" &amp; $C10 &amp; "]",
"[Base_Tarjetas].[TIPO]","[Base_Tarjetas].[TIPO].&amp;[" &amp; $C$1 &amp; "]")/1000,
0)</f>
        <v>0</v>
      </c>
      <c r="W10" s="8">
        <f>IFERROR(
GETPIVOTDATA("[Base_Tarjetas].[Importe]",TDinamica_R!$A$3,
"[Base_Tarjetas].[PERIODO]","[Base_Tarjetas].[PERIODO].&amp;[" &amp; TEXT(W$6,"yyyymm") &amp; "]",
"[Base_Tarjetas].[Metrica]","[Base_Tarjetas].[Metrica].&amp;[" &amp; $A10 &amp; "]",
"[Base_Tarjetas].[SEGMENTO_DESCRIP]","[Base_Tarjetas].[SEGMENTO_DESCRIP].&amp;[" &amp; $C$6 &amp; "]",
"[Base_Tarjetas].[SITUACION]","[Base_Tarjetas].[SITUACION].&amp;[" &amp; $C10 &amp; "]",
"[Base_Tarjetas].[TIPO]","[Base_Tarjetas].[TIPO].&amp;[" &amp; $C$1 &amp; "]")/1000,
0)</f>
        <v>0</v>
      </c>
      <c r="X10" s="8">
        <f>IFERROR(
GETPIVOTDATA("[Base_Tarjetas].[Importe]",TDinamica_R!$A$3,
"[Base_Tarjetas].[PERIODO]","[Base_Tarjetas].[PERIODO].&amp;[" &amp; TEXT(X$6,"yyyymm") &amp; "]",
"[Base_Tarjetas].[Metrica]","[Base_Tarjetas].[Metrica].&amp;[" &amp; $A10 &amp; "]",
"[Base_Tarjetas].[SEGMENTO_DESCRIP]","[Base_Tarjetas].[SEGMENTO_DESCRIP].&amp;[" &amp; $C$6 &amp; "]",
"[Base_Tarjetas].[SITUACION]","[Base_Tarjetas].[SITUACION].&amp;[" &amp; $C10 &amp; "]",
"[Base_Tarjetas].[TIPO]","[Base_Tarjetas].[TIPO].&amp;[" &amp; $C$1 &amp; "]")/1000,
0)</f>
        <v>0</v>
      </c>
      <c r="Y10" s="8">
        <f>IFERROR(
GETPIVOTDATA("[Base_Tarjetas].[Importe]",TDinamica_R!$A$3,
"[Base_Tarjetas].[PERIODO]","[Base_Tarjetas].[PERIODO].&amp;[" &amp; TEXT(Y$6,"yyyymm") &amp; "]",
"[Base_Tarjetas].[Metrica]","[Base_Tarjetas].[Metrica].&amp;[" &amp; $A10 &amp; "]",
"[Base_Tarjetas].[SEGMENTO_DESCRIP]","[Base_Tarjetas].[SEGMENTO_DESCRIP].&amp;[" &amp; $C$6 &amp; "]",
"[Base_Tarjetas].[SITUACION]","[Base_Tarjetas].[SITUACION].&amp;[" &amp; $C10 &amp; "]",
"[Base_Tarjetas].[TIPO]","[Base_Tarjetas].[TIPO].&amp;[" &amp; $C$1 &amp; "]")/1000,
0)</f>
        <v>0</v>
      </c>
      <c r="Z10" s="8">
        <f>IFERROR(
GETPIVOTDATA("[Base_Tarjetas].[Importe]",TDinamica_R!$A$3,
"[Base_Tarjetas].[PERIODO]","[Base_Tarjetas].[PERIODO].&amp;[" &amp; TEXT(Z$6,"yyyymm") &amp; "]",
"[Base_Tarjetas].[Metrica]","[Base_Tarjetas].[Metrica].&amp;[" &amp; $A10 &amp; "]",
"[Base_Tarjetas].[SEGMENTO_DESCRIP]","[Base_Tarjetas].[SEGMENTO_DESCRIP].&amp;[" &amp; $C$6 &amp; "]",
"[Base_Tarjetas].[SITUACION]","[Base_Tarjetas].[SITUACION].&amp;[" &amp; $C10 &amp; "]",
"[Base_Tarjetas].[TIPO]","[Base_Tarjetas].[TIPO].&amp;[" &amp; $C$1 &amp; "]")/1000,
0)</f>
        <v>0</v>
      </c>
      <c r="AA10" s="8">
        <f>IFERROR(
GETPIVOTDATA("[Base_Tarjetas].[Importe]",TDinamica_R!$A$3,
"[Base_Tarjetas].[PERIODO]","[Base_Tarjetas].[PERIODO].&amp;[" &amp; TEXT(AA$6,"yyyymm") &amp; "]",
"[Base_Tarjetas].[Metrica]","[Base_Tarjetas].[Metrica].&amp;[" &amp; $A10 &amp; "]",
"[Base_Tarjetas].[SEGMENTO_DESCRIP]","[Base_Tarjetas].[SEGMENTO_DESCRIP].&amp;[" &amp; $C$6 &amp; "]",
"[Base_Tarjetas].[SITUACION]","[Base_Tarjetas].[SITUACION].&amp;[" &amp; $C10 &amp; "]",
"[Base_Tarjetas].[TIPO]","[Base_Tarjetas].[TIPO].&amp;[" &amp; $C$1 &amp; "]")/1000,
0)</f>
        <v>0</v>
      </c>
      <c r="AB10" s="8">
        <f>IFERROR(
GETPIVOTDATA("[Base_Tarjetas].[Importe]",TDinamica_R!$A$3,
"[Base_Tarjetas].[PERIODO]","[Base_Tarjetas].[PERIODO].&amp;[" &amp; TEXT(AB$6,"yyyymm") &amp; "]",
"[Base_Tarjetas].[Metrica]","[Base_Tarjetas].[Metrica].&amp;[" &amp; $A10 &amp; "]",
"[Base_Tarjetas].[SEGMENTO_DESCRIP]","[Base_Tarjetas].[SEGMENTO_DESCRIP].&amp;[" &amp; $C$6 &amp; "]",
"[Base_Tarjetas].[SITUACION]","[Base_Tarjetas].[SITUACION].&amp;[" &amp; $C10 &amp; "]",
"[Base_Tarjetas].[TIPO]","[Base_Tarjetas].[TIPO].&amp;[" &amp; $C$1 &amp; "]")/1000,
0)</f>
        <v>0</v>
      </c>
      <c r="AC10" s="8">
        <f>IFERROR(
GETPIVOTDATA("[Base_Tarjetas].[Importe]",TDinamica_R!$A$3,
"[Base_Tarjetas].[PERIODO]","[Base_Tarjetas].[PERIODO].&amp;[" &amp; TEXT(AC$6,"yyyymm") &amp; "]",
"[Base_Tarjetas].[Metrica]","[Base_Tarjetas].[Metrica].&amp;[" &amp; $A10 &amp; "]",
"[Base_Tarjetas].[SEGMENTO_DESCRIP]","[Base_Tarjetas].[SEGMENTO_DESCRIP].&amp;[" &amp; $C$6 &amp; "]",
"[Base_Tarjetas].[SITUACION]","[Base_Tarjetas].[SITUACION].&amp;[" &amp; $C10 &amp; "]",
"[Base_Tarjetas].[TIPO]","[Base_Tarjetas].[TIPO].&amp;[" &amp; $C$1 &amp; "]")/1000,
0)</f>
        <v>0</v>
      </c>
      <c r="AD10" s="8">
        <f>IFERROR(
GETPIVOTDATA("[Base_Tarjetas].[Importe]",TDinamica_R!$A$3,
"[Base_Tarjetas].[PERIODO]","[Base_Tarjetas].[PERIODO].&amp;[" &amp; TEXT(AD$6,"yyyymm") &amp; "]",
"[Base_Tarjetas].[Metrica]","[Base_Tarjetas].[Metrica].&amp;[" &amp; $A10 &amp; "]",
"[Base_Tarjetas].[SEGMENTO_DESCRIP]","[Base_Tarjetas].[SEGMENTO_DESCRIP].&amp;[" &amp; $C$6 &amp; "]",
"[Base_Tarjetas].[SITUACION]","[Base_Tarjetas].[SITUACION].&amp;[" &amp; $C10 &amp; "]",
"[Base_Tarjetas].[TIPO]","[Base_Tarjetas].[TIPO].&amp;[" &amp; $C$1 &amp; "]")/1000,
0)</f>
        <v>0</v>
      </c>
      <c r="AE10" s="8">
        <f>IFERROR(
GETPIVOTDATA("[Base_Tarjetas].[Importe]",TDinamica_R!$A$3,
"[Base_Tarjetas].[PERIODO]","[Base_Tarjetas].[PERIODO].&amp;[" &amp; TEXT(AE$6,"yyyymm") &amp; "]",
"[Base_Tarjetas].[Metrica]","[Base_Tarjetas].[Metrica].&amp;[" &amp; $A10 &amp; "]",
"[Base_Tarjetas].[SEGMENTO_DESCRIP]","[Base_Tarjetas].[SEGMENTO_DESCRIP].&amp;[" &amp; $C$6 &amp; "]",
"[Base_Tarjetas].[SITUACION]","[Base_Tarjetas].[SITUACION].&amp;[" &amp; $C10 &amp; "]",
"[Base_Tarjetas].[TIPO]","[Base_Tarjetas].[TIPO].&amp;[" &amp; $C$1 &amp; "]")/1000,
0)</f>
        <v>0</v>
      </c>
      <c r="AF10" s="8">
        <f>IFERROR(
GETPIVOTDATA("[Base_Tarjetas].[Importe]",TDinamica_R!$A$3,
"[Base_Tarjetas].[PERIODO]","[Base_Tarjetas].[PERIODO].&amp;[" &amp; TEXT(AF$6,"yyyymm") &amp; "]",
"[Base_Tarjetas].[Metrica]","[Base_Tarjetas].[Metrica].&amp;[" &amp; $A10 &amp; "]",
"[Base_Tarjetas].[SEGMENTO_DESCRIP]","[Base_Tarjetas].[SEGMENTO_DESCRIP].&amp;[" &amp; $C$6 &amp; "]",
"[Base_Tarjetas].[SITUACION]","[Base_Tarjetas].[SITUACION].&amp;[" &amp; $C10 &amp; "]",
"[Base_Tarjetas].[TIPO]","[Base_Tarjetas].[TIPO].&amp;[" &amp; $C$1 &amp; "]")/1000,
0)</f>
        <v>0</v>
      </c>
      <c r="AG10" s="8">
        <f>IFERROR(
GETPIVOTDATA("[Base_Tarjetas].[Importe]",TDinamica_R!$A$3,
"[Base_Tarjetas].[PERIODO]","[Base_Tarjetas].[PERIODO].&amp;[" &amp; TEXT(AG$6,"yyyymm") &amp; "]",
"[Base_Tarjetas].[Metrica]","[Base_Tarjetas].[Metrica].&amp;[" &amp; $A10 &amp; "]",
"[Base_Tarjetas].[SEGMENTO_DESCRIP]","[Base_Tarjetas].[SEGMENTO_DESCRIP].&amp;[" &amp; $C$6 &amp; "]",
"[Base_Tarjetas].[SITUACION]","[Base_Tarjetas].[SITUACION].&amp;[" &amp; $C10 &amp; "]",
"[Base_Tarjetas].[TIPO]","[Base_Tarjetas].[TIPO].&amp;[" &amp; $C$1 &amp; "]")/1000,
0)</f>
        <v>0</v>
      </c>
      <c r="AH10" s="8">
        <f>IFERROR(
GETPIVOTDATA("[Base_Tarjetas].[Importe]",TDinamica_R!$A$3,
"[Base_Tarjetas].[PERIODO]","[Base_Tarjetas].[PERIODO].&amp;[" &amp; TEXT(AH$6,"yyyymm") &amp; "]",
"[Base_Tarjetas].[Metrica]","[Base_Tarjetas].[Metrica].&amp;[" &amp; $A10 &amp; "]",
"[Base_Tarjetas].[SEGMENTO_DESCRIP]","[Base_Tarjetas].[SEGMENTO_DESCRIP].&amp;[" &amp; $C$6 &amp; "]",
"[Base_Tarjetas].[SITUACION]","[Base_Tarjetas].[SITUACION].&amp;[" &amp; $C10 &amp; "]",
"[Base_Tarjetas].[TIPO]","[Base_Tarjetas].[TIPO].&amp;[" &amp; $C$1 &amp; "]")/1000,
0)</f>
        <v>0</v>
      </c>
      <c r="AI10" s="8">
        <f>IFERROR(
GETPIVOTDATA("[Base_Tarjetas].[Importe]",TDinamica_R!$A$3,
"[Base_Tarjetas].[PERIODO]","[Base_Tarjetas].[PERIODO].&amp;[" &amp; TEXT(AI$6,"yyyymm") &amp; "]",
"[Base_Tarjetas].[Metrica]","[Base_Tarjetas].[Metrica].&amp;[" &amp; $A10 &amp; "]",
"[Base_Tarjetas].[SEGMENTO_DESCRIP]","[Base_Tarjetas].[SEGMENTO_DESCRIP].&amp;[" &amp; $C$6 &amp; "]",
"[Base_Tarjetas].[SITUACION]","[Base_Tarjetas].[SITUACION].&amp;[" &amp; $C10 &amp; "]",
"[Base_Tarjetas].[TIPO]","[Base_Tarjetas].[TIPO].&amp;[" &amp; $C$1 &amp; "]")/1000,
0)</f>
        <v>0</v>
      </c>
      <c r="AJ10" s="8">
        <f>IFERROR(
GETPIVOTDATA("[Base_Tarjetas].[Importe]",TDinamica_R!$A$3,
"[Base_Tarjetas].[PERIODO]","[Base_Tarjetas].[PERIODO].&amp;[" &amp; TEXT(AJ$6,"yyyymm") &amp; "]",
"[Base_Tarjetas].[Metrica]","[Base_Tarjetas].[Metrica].&amp;[" &amp; $A10 &amp; "]",
"[Base_Tarjetas].[SEGMENTO_DESCRIP]","[Base_Tarjetas].[SEGMENTO_DESCRIP].&amp;[" &amp; $C$6 &amp; "]",
"[Base_Tarjetas].[SITUACION]","[Base_Tarjetas].[SITUACION].&amp;[" &amp; $C10 &amp; "]",
"[Base_Tarjetas].[TIPO]","[Base_Tarjetas].[TIPO].&amp;[" &amp; $C$1 &amp; "]")/1000,
0)</f>
        <v>0</v>
      </c>
      <c r="AK10" s="8">
        <f>IFERROR(
GETPIVOTDATA("[Base_Tarjetas].[Importe]",TDinamica_R!$A$3,
"[Base_Tarjetas].[PERIODO]","[Base_Tarjetas].[PERIODO].&amp;[" &amp; TEXT(AK$6,"yyyymm") &amp; "]",
"[Base_Tarjetas].[Metrica]","[Base_Tarjetas].[Metrica].&amp;[" &amp; $A10 &amp; "]",
"[Base_Tarjetas].[SEGMENTO_DESCRIP]","[Base_Tarjetas].[SEGMENTO_DESCRIP].&amp;[" &amp; $C$6 &amp; "]",
"[Base_Tarjetas].[SITUACION]","[Base_Tarjetas].[SITUACION].&amp;[" &amp; $C10 &amp; "]",
"[Base_Tarjetas].[TIPO]","[Base_Tarjetas].[TIPO].&amp;[" &amp; $C$1 &amp; "]")/1000,
0)</f>
        <v>0</v>
      </c>
      <c r="AL10" s="8">
        <f>IFERROR(
GETPIVOTDATA("[Base_Tarjetas].[Importe]",TDinamica_R!$A$3,
"[Base_Tarjetas].[PERIODO]","[Base_Tarjetas].[PERIODO].&amp;[" &amp; TEXT(AL$6,"yyyymm") &amp; "]",
"[Base_Tarjetas].[Metrica]","[Base_Tarjetas].[Metrica].&amp;[" &amp; $A10 &amp; "]",
"[Base_Tarjetas].[SEGMENTO_DESCRIP]","[Base_Tarjetas].[SEGMENTO_DESCRIP].&amp;[" &amp; $C$6 &amp; "]",
"[Base_Tarjetas].[SITUACION]","[Base_Tarjetas].[SITUACION].&amp;[" &amp; $C10 &amp; "]",
"[Base_Tarjetas].[TIPO]","[Base_Tarjetas].[TIPO].&amp;[" &amp; $C$1 &amp; "]")/1000,
0)</f>
        <v>0</v>
      </c>
      <c r="AM10" s="8">
        <f>IFERROR(
GETPIVOTDATA("[Base_Tarjetas].[Importe]",TDinamica_R!$A$3,
"[Base_Tarjetas].[PERIODO]","[Base_Tarjetas].[PERIODO].&amp;[" &amp; TEXT(AM$6,"yyyymm") &amp; "]",
"[Base_Tarjetas].[Metrica]","[Base_Tarjetas].[Metrica].&amp;[" &amp; $A10 &amp; "]",
"[Base_Tarjetas].[SEGMENTO_DESCRIP]","[Base_Tarjetas].[SEGMENTO_DESCRIP].&amp;[" &amp; $C$6 &amp; "]",
"[Base_Tarjetas].[SITUACION]","[Base_Tarjetas].[SITUACION].&amp;[" &amp; $C10 &amp; "]",
"[Base_Tarjetas].[TIPO]","[Base_Tarjetas].[TIPO].&amp;[" &amp; $C$1 &amp; "]")/1000,
0)</f>
        <v>0</v>
      </c>
      <c r="AN10" s="8">
        <f>IFERROR(
GETPIVOTDATA("[Base_Tarjetas].[Importe]",TDinamica_R!$A$3,
"[Base_Tarjetas].[PERIODO]","[Base_Tarjetas].[PERIODO].&amp;[" &amp; TEXT(AN$6,"yyyymm") &amp; "]",
"[Base_Tarjetas].[Metrica]","[Base_Tarjetas].[Metrica].&amp;[" &amp; $A10 &amp; "]",
"[Base_Tarjetas].[SEGMENTO_DESCRIP]","[Base_Tarjetas].[SEGMENTO_DESCRIP].&amp;[" &amp; $C$6 &amp; "]",
"[Base_Tarjetas].[SITUACION]","[Base_Tarjetas].[SITUACION].&amp;[" &amp; $C10 &amp; "]",
"[Base_Tarjetas].[TIPO]","[Base_Tarjetas].[TIPO].&amp;[" &amp; $C$1 &amp; "]")/1000,
0)</f>
        <v>0</v>
      </c>
      <c r="AO10" s="8">
        <f>IFERROR(
GETPIVOTDATA("[Base_Tarjetas].[Importe]",TDinamica_R!$A$3,
"[Base_Tarjetas].[PERIODO]","[Base_Tarjetas].[PERIODO].&amp;[" &amp; TEXT(AO$6,"yyyymm") &amp; "]",
"[Base_Tarjetas].[Metrica]","[Base_Tarjetas].[Metrica].&amp;[" &amp; $A10 &amp; "]",
"[Base_Tarjetas].[SEGMENTO_DESCRIP]","[Base_Tarjetas].[SEGMENTO_DESCRIP].&amp;[" &amp; $C$6 &amp; "]",
"[Base_Tarjetas].[SITUACION]","[Base_Tarjetas].[SITUACION].&amp;[" &amp; $C10 &amp; "]",
"[Base_Tarjetas].[TIPO]","[Base_Tarjetas].[TIPO].&amp;[" &amp; $C$1 &amp; "]")/1000,
0)</f>
        <v>0</v>
      </c>
      <c r="AP10" s="8">
        <f>IFERROR(
GETPIVOTDATA("[Base_Tarjetas].[Importe]",TDinamica_R!$A$3,
"[Base_Tarjetas].[PERIODO]","[Base_Tarjetas].[PERIODO].&amp;[" &amp; TEXT(AP$6,"yyyymm") &amp; "]",
"[Base_Tarjetas].[Metrica]","[Base_Tarjetas].[Metrica].&amp;[" &amp; $A10 &amp; "]",
"[Base_Tarjetas].[SEGMENTO_DESCRIP]","[Base_Tarjetas].[SEGMENTO_DESCRIP].&amp;[" &amp; $C$6 &amp; "]",
"[Base_Tarjetas].[SITUACION]","[Base_Tarjetas].[SITUACION].&amp;[" &amp; $C10 &amp; "]",
"[Base_Tarjetas].[TIPO]","[Base_Tarjetas].[TIPO].&amp;[" &amp; $C$1 &amp; "]")/1000,
0)</f>
        <v>0</v>
      </c>
      <c r="AQ10" s="8">
        <f>IFERROR(
GETPIVOTDATA("[Base_Tarjetas].[Importe]",TDinamica_R!$A$3,
"[Base_Tarjetas].[PERIODO]","[Base_Tarjetas].[PERIODO].&amp;[" &amp; TEXT(AQ$6,"yyyymm") &amp; "]",
"[Base_Tarjetas].[Metrica]","[Base_Tarjetas].[Metrica].&amp;[" &amp; $A10 &amp; "]",
"[Base_Tarjetas].[SEGMENTO_DESCRIP]","[Base_Tarjetas].[SEGMENTO_DESCRIP].&amp;[" &amp; $C$6 &amp; "]",
"[Base_Tarjetas].[SITUACION]","[Base_Tarjetas].[SITUACION].&amp;[" &amp; $C10 &amp; "]",
"[Base_Tarjetas].[TIPO]","[Base_Tarjetas].[TIPO].&amp;[" &amp; $C$1 &amp; "]")/1000,
0)</f>
        <v>0</v>
      </c>
      <c r="AR10" s="8">
        <f>IFERROR(
GETPIVOTDATA("[Base_Tarjetas].[Importe]",TDinamica_R!$A$3,
"[Base_Tarjetas].[PERIODO]","[Base_Tarjetas].[PERIODO].&amp;[" &amp; TEXT(AR$6,"yyyymm") &amp; "]",
"[Base_Tarjetas].[Metrica]","[Base_Tarjetas].[Metrica].&amp;[" &amp; $A10 &amp; "]",
"[Base_Tarjetas].[SEGMENTO_DESCRIP]","[Base_Tarjetas].[SEGMENTO_DESCRIP].&amp;[" &amp; $C$6 &amp; "]",
"[Base_Tarjetas].[SITUACION]","[Base_Tarjetas].[SITUACION].&amp;[" &amp; $C10 &amp; "]",
"[Base_Tarjetas].[TIPO]","[Base_Tarjetas].[TIPO].&amp;[" &amp; $C$1 &amp; "]")/1000,
0)</f>
        <v>0</v>
      </c>
      <c r="AS10" s="8">
        <f>IFERROR(
GETPIVOTDATA("[Base_Tarjetas].[Importe]",TDinamica_R!$A$3,
"[Base_Tarjetas].[PERIODO]","[Base_Tarjetas].[PERIODO].&amp;[" &amp; TEXT(AS$6,"yyyymm") &amp; "]",
"[Base_Tarjetas].[Metrica]","[Base_Tarjetas].[Metrica].&amp;[" &amp; $A10 &amp; "]",
"[Base_Tarjetas].[SEGMENTO_DESCRIP]","[Base_Tarjetas].[SEGMENTO_DESCRIP].&amp;[" &amp; $C$6 &amp; "]",
"[Base_Tarjetas].[SITUACION]","[Base_Tarjetas].[SITUACION].&amp;[" &amp; $C10 &amp; "]",
"[Base_Tarjetas].[TIPO]","[Base_Tarjetas].[TIPO].&amp;[" &amp; $C$1 &amp; "]")/1000,
0)</f>
        <v>0</v>
      </c>
      <c r="AT10" s="8">
        <f>IFERROR(
GETPIVOTDATA("[Base_Tarjetas].[Importe]",TDinamica_R!$A$3,
"[Base_Tarjetas].[PERIODO]","[Base_Tarjetas].[PERIODO].&amp;[" &amp; TEXT(AT$6,"yyyymm") &amp; "]",
"[Base_Tarjetas].[Metrica]","[Base_Tarjetas].[Metrica].&amp;[" &amp; $A10 &amp; "]",
"[Base_Tarjetas].[SEGMENTO_DESCRIP]","[Base_Tarjetas].[SEGMENTO_DESCRIP].&amp;[" &amp; $C$6 &amp; "]",
"[Base_Tarjetas].[SITUACION]","[Base_Tarjetas].[SITUACION].&amp;[" &amp; $C10 &amp; "]",
"[Base_Tarjetas].[TIPO]","[Base_Tarjetas].[TIPO].&amp;[" &amp; $C$1 &amp; "]")/1000,
0)</f>
        <v>0</v>
      </c>
      <c r="AU10" s="8">
        <f>IFERROR(
GETPIVOTDATA("[Base_Tarjetas].[Importe]",TDinamica_R!$A$3,
"[Base_Tarjetas].[PERIODO]","[Base_Tarjetas].[PERIODO].&amp;[" &amp; TEXT(AU$6,"yyyymm") &amp; "]",
"[Base_Tarjetas].[Metrica]","[Base_Tarjetas].[Metrica].&amp;[" &amp; $A10 &amp; "]",
"[Base_Tarjetas].[SEGMENTO_DESCRIP]","[Base_Tarjetas].[SEGMENTO_DESCRIP].&amp;[" &amp; $C$6 &amp; "]",
"[Base_Tarjetas].[SITUACION]","[Base_Tarjetas].[SITUACION].&amp;[" &amp; $C10 &amp; "]",
"[Base_Tarjetas].[TIPO]","[Base_Tarjetas].[TIPO].&amp;[" &amp; $C$1 &amp; "]")/1000,
0)</f>
        <v>0</v>
      </c>
      <c r="AV10" s="8">
        <f>IFERROR(
GETPIVOTDATA("[Base_Tarjetas].[Importe]",TDinamica_R!$A$3,
"[Base_Tarjetas].[PERIODO]","[Base_Tarjetas].[PERIODO].&amp;[" &amp; TEXT(AV$6,"yyyymm") &amp; "]",
"[Base_Tarjetas].[Metrica]","[Base_Tarjetas].[Metrica].&amp;[" &amp; $A10 &amp; "]",
"[Base_Tarjetas].[SEGMENTO_DESCRIP]","[Base_Tarjetas].[SEGMENTO_DESCRIP].&amp;[" &amp; $C$6 &amp; "]",
"[Base_Tarjetas].[SITUACION]","[Base_Tarjetas].[SITUACION].&amp;[" &amp; $C10 &amp; "]",
"[Base_Tarjetas].[TIPO]","[Base_Tarjetas].[TIPO].&amp;[" &amp; $C$1 &amp; "]")/1000,
0)</f>
        <v>0</v>
      </c>
      <c r="AW10" s="8">
        <f>IFERROR(
GETPIVOTDATA("[Base_Tarjetas].[Importe]",TDinamica_R!$A$3,
"[Base_Tarjetas].[PERIODO]","[Base_Tarjetas].[PERIODO].&amp;[" &amp; TEXT(AW$6,"yyyymm") &amp; "]",
"[Base_Tarjetas].[Metrica]","[Base_Tarjetas].[Metrica].&amp;[" &amp; $A10 &amp; "]",
"[Base_Tarjetas].[SEGMENTO_DESCRIP]","[Base_Tarjetas].[SEGMENTO_DESCRIP].&amp;[" &amp; $C$6 &amp; "]",
"[Base_Tarjetas].[SITUACION]","[Base_Tarjetas].[SITUACION].&amp;[" &amp; $C10 &amp; "]",
"[Base_Tarjetas].[TIPO]","[Base_Tarjetas].[TIPO].&amp;[" &amp; $C$1 &amp; "]")/1000,
0)</f>
        <v>0</v>
      </c>
      <c r="AX10" s="8">
        <f>IFERROR(
GETPIVOTDATA("[Base_Tarjetas].[Importe]",TDinamica_R!$A$3,
"[Base_Tarjetas].[PERIODO]","[Base_Tarjetas].[PERIODO].&amp;[" &amp; TEXT(AX$6,"yyyymm") &amp; "]",
"[Base_Tarjetas].[Metrica]","[Base_Tarjetas].[Metrica].&amp;[" &amp; $A10 &amp; "]",
"[Base_Tarjetas].[SEGMENTO_DESCRIP]","[Base_Tarjetas].[SEGMENTO_DESCRIP].&amp;[" &amp; $C$6 &amp; "]",
"[Base_Tarjetas].[SITUACION]","[Base_Tarjetas].[SITUACION].&amp;[" &amp; $C10 &amp; "]",
"[Base_Tarjetas].[TIPO]","[Base_Tarjetas].[TIPO].&amp;[" &amp; $C$1 &amp; "]")/1000,
0)</f>
        <v>0</v>
      </c>
      <c r="AY10" s="8">
        <f>IFERROR(
GETPIVOTDATA("[Base_Tarjetas].[Importe]",TDinamica_R!$A$3,
"[Base_Tarjetas].[PERIODO]","[Base_Tarjetas].[PERIODO].&amp;[" &amp; TEXT(AY$6,"yyyymm") &amp; "]",
"[Base_Tarjetas].[Metrica]","[Base_Tarjetas].[Metrica].&amp;[" &amp; $A10 &amp; "]",
"[Base_Tarjetas].[SEGMENTO_DESCRIP]","[Base_Tarjetas].[SEGMENTO_DESCRIP].&amp;[" &amp; $C$6 &amp; "]",
"[Base_Tarjetas].[SITUACION]","[Base_Tarjetas].[SITUACION].&amp;[" &amp; $C10 &amp; "]",
"[Base_Tarjetas].[TIPO]","[Base_Tarjetas].[TIPO].&amp;[" &amp; $C$1 &amp; "]")/1000,
0)</f>
        <v>0</v>
      </c>
      <c r="AZ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TEXT(AZ$6,"yyyymm") &amp; "]"),
0)</f>
        <v>81294.003224752232</v>
      </c>
      <c r="BA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TEXT(BA$6,"yyyymm") &amp; "]"),
0)</f>
        <v>82796.134221468295</v>
      </c>
      <c r="BB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TEXT(BB$6,"yyyymm") &amp; "]"),
0)</f>
        <v>83564.316371377659</v>
      </c>
      <c r="BC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TEXT(BC$6,"yyyymm") &amp; "]"),
0)</f>
        <v>83091.930734471534</v>
      </c>
      <c r="BD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TEXT(BD$6,"yyyymm") &amp; "]"),
0)</f>
        <v>84886.000214960237</v>
      </c>
      <c r="BE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TEXT(BE$6,"yyyymm") &amp; "]"),
0)</f>
        <v>84783.659818166881</v>
      </c>
      <c r="BF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TEXT(BF$6,"yyyymm") &amp; "]"),
0)</f>
        <v>87077.835622942192</v>
      </c>
      <c r="BG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TEXT(BG$6,"yyyymm") &amp; "]"),
0)</f>
        <v>88048.286814177452</v>
      </c>
      <c r="BH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TEXT(BH$6,"yyyymm") &amp; "]"),
0)</f>
        <v>85926.489575498606</v>
      </c>
      <c r="BI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TEXT(BI$6,"yyyymm") &amp; "]"),
0)</f>
        <v>82204.248559480038</v>
      </c>
      <c r="BJ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TEXT(BJ$6,"yyyymm") &amp; "]"),
0)</f>
        <v>80591.064880578357</v>
      </c>
      <c r="BK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TEXT(BK$6,"yyyymm") &amp; "]"),
0)</f>
        <v>86479.475701698859</v>
      </c>
      <c r="BO10" s="24">
        <f t="shared" si="5"/>
        <v>0</v>
      </c>
      <c r="BP10" s="24">
        <f t="shared" si="7"/>
        <v>83564.316371377659</v>
      </c>
      <c r="BQ10" s="24">
        <f t="shared" si="6"/>
        <v>0</v>
      </c>
      <c r="BR10" s="24">
        <f t="shared" si="6"/>
        <v>0</v>
      </c>
      <c r="BS10" s="24">
        <f t="shared" si="6"/>
        <v>0</v>
      </c>
      <c r="BT10" s="24">
        <f t="shared" si="6"/>
        <v>0</v>
      </c>
    </row>
    <row r="11" spans="1:81" collapsed="1" x14ac:dyDescent="0.25">
      <c r="C11" s="3" t="s">
        <v>2</v>
      </c>
      <c r="D11" s="10">
        <f>SUM(D8:D10)</f>
        <v>0</v>
      </c>
      <c r="E11" s="10">
        <f t="shared" ref="E11:BK11" si="8">SUM(E8:E10)</f>
        <v>0</v>
      </c>
      <c r="F11" s="10">
        <f t="shared" si="8"/>
        <v>0</v>
      </c>
      <c r="G11" s="10">
        <f t="shared" si="8"/>
        <v>0</v>
      </c>
      <c r="H11" s="10">
        <f t="shared" si="8"/>
        <v>0</v>
      </c>
      <c r="I11" s="10">
        <f t="shared" si="8"/>
        <v>0</v>
      </c>
      <c r="J11" s="10">
        <f t="shared" si="8"/>
        <v>0</v>
      </c>
      <c r="K11" s="10">
        <f t="shared" si="8"/>
        <v>0</v>
      </c>
      <c r="L11" s="10">
        <f t="shared" si="8"/>
        <v>0</v>
      </c>
      <c r="M11" s="10">
        <f t="shared" si="8"/>
        <v>0</v>
      </c>
      <c r="N11" s="10">
        <f t="shared" si="8"/>
        <v>0</v>
      </c>
      <c r="O11" s="10">
        <f t="shared" si="8"/>
        <v>0</v>
      </c>
      <c r="P11" s="10">
        <f t="shared" si="8"/>
        <v>0</v>
      </c>
      <c r="Q11" s="10">
        <f t="shared" si="8"/>
        <v>0</v>
      </c>
      <c r="R11" s="10">
        <f t="shared" si="8"/>
        <v>0</v>
      </c>
      <c r="S11" s="10">
        <f t="shared" si="8"/>
        <v>0</v>
      </c>
      <c r="T11" s="10">
        <f t="shared" si="8"/>
        <v>0</v>
      </c>
      <c r="U11" s="10">
        <f t="shared" si="8"/>
        <v>0</v>
      </c>
      <c r="V11" s="10">
        <f t="shared" si="8"/>
        <v>0</v>
      </c>
      <c r="W11" s="10">
        <f t="shared" si="8"/>
        <v>0</v>
      </c>
      <c r="X11" s="10">
        <f t="shared" si="8"/>
        <v>0</v>
      </c>
      <c r="Y11" s="10">
        <f t="shared" si="8"/>
        <v>0</v>
      </c>
      <c r="Z11" s="10">
        <f t="shared" si="8"/>
        <v>0</v>
      </c>
      <c r="AA11" s="10">
        <f t="shared" si="8"/>
        <v>0</v>
      </c>
      <c r="AB11" s="10">
        <f t="shared" si="8"/>
        <v>0</v>
      </c>
      <c r="AC11" s="10">
        <f t="shared" si="8"/>
        <v>0</v>
      </c>
      <c r="AD11" s="10">
        <f t="shared" si="8"/>
        <v>0</v>
      </c>
      <c r="AE11" s="10">
        <f t="shared" si="8"/>
        <v>0</v>
      </c>
      <c r="AF11" s="10">
        <f t="shared" si="8"/>
        <v>0</v>
      </c>
      <c r="AG11" s="10">
        <f t="shared" si="8"/>
        <v>0</v>
      </c>
      <c r="AH11" s="10">
        <f t="shared" si="8"/>
        <v>0</v>
      </c>
      <c r="AI11" s="10">
        <f t="shared" si="8"/>
        <v>0</v>
      </c>
      <c r="AJ11" s="10">
        <f t="shared" si="8"/>
        <v>0</v>
      </c>
      <c r="AK11" s="10">
        <f t="shared" si="8"/>
        <v>0</v>
      </c>
      <c r="AL11" s="10">
        <f t="shared" si="8"/>
        <v>0</v>
      </c>
      <c r="AM11" s="10">
        <f t="shared" si="8"/>
        <v>0</v>
      </c>
      <c r="AN11" s="10">
        <f t="shared" si="8"/>
        <v>0</v>
      </c>
      <c r="AO11" s="10">
        <f t="shared" si="8"/>
        <v>0</v>
      </c>
      <c r="AP11" s="10">
        <f t="shared" si="8"/>
        <v>0</v>
      </c>
      <c r="AQ11" s="10">
        <f t="shared" si="8"/>
        <v>0</v>
      </c>
      <c r="AR11" s="10">
        <f t="shared" si="8"/>
        <v>0</v>
      </c>
      <c r="AS11" s="10">
        <f t="shared" si="8"/>
        <v>0</v>
      </c>
      <c r="AT11" s="10">
        <f t="shared" si="8"/>
        <v>0</v>
      </c>
      <c r="AU11" s="10">
        <f t="shared" si="8"/>
        <v>0</v>
      </c>
      <c r="AV11" s="10">
        <f t="shared" si="8"/>
        <v>0</v>
      </c>
      <c r="AW11" s="10">
        <f t="shared" si="8"/>
        <v>0</v>
      </c>
      <c r="AX11" s="10">
        <f t="shared" si="8"/>
        <v>0</v>
      </c>
      <c r="AY11" s="10">
        <f t="shared" si="8"/>
        <v>0</v>
      </c>
      <c r="AZ11" s="10">
        <f t="shared" si="8"/>
        <v>150466.39638276777</v>
      </c>
      <c r="BA11" s="10">
        <f t="shared" si="8"/>
        <v>150932.13516742561</v>
      </c>
      <c r="BB11" s="10">
        <f t="shared" si="8"/>
        <v>149141.09919468744</v>
      </c>
      <c r="BC11" s="10">
        <f t="shared" si="8"/>
        <v>148039.83425233356</v>
      </c>
      <c r="BD11" s="10">
        <f t="shared" si="8"/>
        <v>149072.83108178433</v>
      </c>
      <c r="BE11" s="10">
        <f t="shared" si="8"/>
        <v>147439.929267817</v>
      </c>
      <c r="BF11" s="10">
        <f t="shared" si="8"/>
        <v>148512.10299380633</v>
      </c>
      <c r="BG11" s="10">
        <f t="shared" si="8"/>
        <v>148571.78782623951</v>
      </c>
      <c r="BH11" s="10">
        <f t="shared" si="8"/>
        <v>145937.77882144612</v>
      </c>
      <c r="BI11" s="10">
        <f t="shared" si="8"/>
        <v>141348.70874151975</v>
      </c>
      <c r="BJ11" s="10">
        <f t="shared" si="8"/>
        <v>138404.9672684441</v>
      </c>
      <c r="BK11" s="10">
        <f t="shared" si="8"/>
        <v>142639.4382378475</v>
      </c>
      <c r="BO11" s="23">
        <f>SUM(BO8:BO10)</f>
        <v>0</v>
      </c>
      <c r="BP11" s="23">
        <f>SUM(BP8:BP10)</f>
        <v>149141.09919468744</v>
      </c>
      <c r="BQ11" s="23">
        <f t="shared" ref="BQ11:BT11" si="9">SUM(BQ8:BQ10)</f>
        <v>0</v>
      </c>
      <c r="BR11" s="23">
        <f t="shared" si="9"/>
        <v>0</v>
      </c>
      <c r="BS11" s="23">
        <f t="shared" si="9"/>
        <v>0</v>
      </c>
      <c r="BT11" s="23">
        <f t="shared" si="9"/>
        <v>0</v>
      </c>
    </row>
    <row r="14" spans="1:81" hidden="1" outlineLevel="1" x14ac:dyDescent="0.25">
      <c r="A14" s="11" t="s">
        <v>16</v>
      </c>
      <c r="C14" s="2" t="s">
        <v>0</v>
      </c>
      <c r="D14" s="8">
        <f>IFERROR(
GETPIVOTDATA("[Base_Tarjetas].[Importe]",TDinamica_R!$A$3,
"[Base_Tarjetas].[PERIODO]","[Base_Tarjetas].[PERIODO].&amp;[" &amp; TEXT(D$6,"yyyymm") &amp; "]",
"[Base_Tarjetas].[Metrica]","[Base_Tarjetas].[Metrica].&amp;[" &amp; $A14 &amp; "]",
"[Base_Tarjetas].[SEGMENTO_DESCRIP]","[Base_Tarjetas].[SEGMENTO_DESCRIP].&amp;[" &amp; $C$6 &amp; "]",
"[Base_Tarjetas].[SITUACION]","[Base_Tarjetas].[SITUACION].&amp;[" &amp; $C14 &amp; "]",
"[Base_Tarjetas].[TIPO]","[Base_Tarjetas].[TIPO].&amp;[" &amp; $C$1 &amp; "]")/1000,
0)</f>
        <v>0</v>
      </c>
      <c r="E14" s="8">
        <f>IFERROR(
GETPIVOTDATA("[Base_Tarjetas].[Importe]",TDinamica_R!$A$3,
"[Base_Tarjetas].[PERIODO]","[Base_Tarjetas].[PERIODO].&amp;[" &amp; TEXT(E$6,"yyyymm") &amp; "]",
"[Base_Tarjetas].[Metrica]","[Base_Tarjetas].[Metrica].&amp;[" &amp; $A14 &amp; "]",
"[Base_Tarjetas].[SEGMENTO_DESCRIP]","[Base_Tarjetas].[SEGMENTO_DESCRIP].&amp;[" &amp; $C$6 &amp; "]",
"[Base_Tarjetas].[SITUACION]","[Base_Tarjetas].[SITUACION].&amp;[" &amp; $C14 &amp; "]",
"[Base_Tarjetas].[TIPO]","[Base_Tarjetas].[TIPO].&amp;[" &amp; $C$1 &amp; "]")/1000,
0)</f>
        <v>0</v>
      </c>
      <c r="F14" s="8">
        <f>IFERROR(
GETPIVOTDATA("[Base_Tarjetas].[Importe]",TDinamica_R!$A$3,
"[Base_Tarjetas].[PERIODO]","[Base_Tarjetas].[PERIODO].&amp;[" &amp; TEXT(F$6,"yyyymm") &amp; "]",
"[Base_Tarjetas].[Metrica]","[Base_Tarjetas].[Metrica].&amp;[" &amp; $A14 &amp; "]",
"[Base_Tarjetas].[SEGMENTO_DESCRIP]","[Base_Tarjetas].[SEGMENTO_DESCRIP].&amp;[" &amp; $C$6 &amp; "]",
"[Base_Tarjetas].[SITUACION]","[Base_Tarjetas].[SITUACION].&amp;[" &amp; $C14 &amp; "]",
"[Base_Tarjetas].[TIPO]","[Base_Tarjetas].[TIPO].&amp;[" &amp; $C$1 &amp; "]")/1000,
0)</f>
        <v>0</v>
      </c>
      <c r="G14" s="8">
        <f>IFERROR(
GETPIVOTDATA("[Base_Tarjetas].[Importe]",TDinamica_R!$A$3,
"[Base_Tarjetas].[PERIODO]","[Base_Tarjetas].[PERIODO].&amp;[" &amp; TEXT(G$6,"yyyymm") &amp; "]",
"[Base_Tarjetas].[Metrica]","[Base_Tarjetas].[Metrica].&amp;[" &amp; $A14 &amp; "]",
"[Base_Tarjetas].[SEGMENTO_DESCRIP]","[Base_Tarjetas].[SEGMENTO_DESCRIP].&amp;[" &amp; $C$6 &amp; "]",
"[Base_Tarjetas].[SITUACION]","[Base_Tarjetas].[SITUACION].&amp;[" &amp; $C14 &amp; "]",
"[Base_Tarjetas].[TIPO]","[Base_Tarjetas].[TIPO].&amp;[" &amp; $C$1 &amp; "]")/1000,
0)</f>
        <v>0</v>
      </c>
      <c r="H14" s="8">
        <f>IFERROR(
GETPIVOTDATA("[Base_Tarjetas].[Importe]",TDinamica_R!$A$3,
"[Base_Tarjetas].[PERIODO]","[Base_Tarjetas].[PERIODO].&amp;[" &amp; TEXT(H$6,"yyyymm") &amp; "]",
"[Base_Tarjetas].[Metrica]","[Base_Tarjetas].[Metrica].&amp;[" &amp; $A14 &amp; "]",
"[Base_Tarjetas].[SEGMENTO_DESCRIP]","[Base_Tarjetas].[SEGMENTO_DESCRIP].&amp;[" &amp; $C$6 &amp; "]",
"[Base_Tarjetas].[SITUACION]","[Base_Tarjetas].[SITUACION].&amp;[" &amp; $C14 &amp; "]",
"[Base_Tarjetas].[TIPO]","[Base_Tarjetas].[TIPO].&amp;[" &amp; $C$1 &amp; "]")/1000,
0)</f>
        <v>0</v>
      </c>
      <c r="I14" s="8">
        <f>IFERROR(
GETPIVOTDATA("[Base_Tarjetas].[Importe]",TDinamica_R!$A$3,
"[Base_Tarjetas].[PERIODO]","[Base_Tarjetas].[PERIODO].&amp;[" &amp; TEXT(I$6,"yyyymm") &amp; "]",
"[Base_Tarjetas].[Metrica]","[Base_Tarjetas].[Metrica].&amp;[" &amp; $A14 &amp; "]",
"[Base_Tarjetas].[SEGMENTO_DESCRIP]","[Base_Tarjetas].[SEGMENTO_DESCRIP].&amp;[" &amp; $C$6 &amp; "]",
"[Base_Tarjetas].[SITUACION]","[Base_Tarjetas].[SITUACION].&amp;[" &amp; $C14 &amp; "]",
"[Base_Tarjetas].[TIPO]","[Base_Tarjetas].[TIPO].&amp;[" &amp; $C$1 &amp; "]")/1000,
0)</f>
        <v>0</v>
      </c>
      <c r="J14" s="8">
        <f>IFERROR(
GETPIVOTDATA("[Base_Tarjetas].[Importe]",TDinamica_R!$A$3,
"[Base_Tarjetas].[PERIODO]","[Base_Tarjetas].[PERIODO].&amp;[" &amp; TEXT(J$6,"yyyymm") &amp; "]",
"[Base_Tarjetas].[Metrica]","[Base_Tarjetas].[Metrica].&amp;[" &amp; $A14 &amp; "]",
"[Base_Tarjetas].[SEGMENTO_DESCRIP]","[Base_Tarjetas].[SEGMENTO_DESCRIP].&amp;[" &amp; $C$6 &amp; "]",
"[Base_Tarjetas].[SITUACION]","[Base_Tarjetas].[SITUACION].&amp;[" &amp; $C14 &amp; "]",
"[Base_Tarjetas].[TIPO]","[Base_Tarjetas].[TIPO].&amp;[" &amp; $C$1 &amp; "]")/1000,
0)</f>
        <v>0</v>
      </c>
      <c r="K14" s="8">
        <f>IFERROR(
GETPIVOTDATA("[Base_Tarjetas].[Importe]",TDinamica_R!$A$3,
"[Base_Tarjetas].[PERIODO]","[Base_Tarjetas].[PERIODO].&amp;[" &amp; TEXT(K$6,"yyyymm") &amp; "]",
"[Base_Tarjetas].[Metrica]","[Base_Tarjetas].[Metrica].&amp;[" &amp; $A14 &amp; "]",
"[Base_Tarjetas].[SEGMENTO_DESCRIP]","[Base_Tarjetas].[SEGMENTO_DESCRIP].&amp;[" &amp; $C$6 &amp; "]",
"[Base_Tarjetas].[SITUACION]","[Base_Tarjetas].[SITUACION].&amp;[" &amp; $C14 &amp; "]",
"[Base_Tarjetas].[TIPO]","[Base_Tarjetas].[TIPO].&amp;[" &amp; $C$1 &amp; "]")/1000,
0)</f>
        <v>0</v>
      </c>
      <c r="L14" s="8">
        <f>IFERROR(
GETPIVOTDATA("[Base_Tarjetas].[Importe]",TDinamica_R!$A$3,
"[Base_Tarjetas].[PERIODO]","[Base_Tarjetas].[PERIODO].&amp;[" &amp; TEXT(L$6,"yyyymm") &amp; "]",
"[Base_Tarjetas].[Metrica]","[Base_Tarjetas].[Metrica].&amp;[" &amp; $A14 &amp; "]",
"[Base_Tarjetas].[SEGMENTO_DESCRIP]","[Base_Tarjetas].[SEGMENTO_DESCRIP].&amp;[" &amp; $C$6 &amp; "]",
"[Base_Tarjetas].[SITUACION]","[Base_Tarjetas].[SITUACION].&amp;[" &amp; $C14 &amp; "]",
"[Base_Tarjetas].[TIPO]","[Base_Tarjetas].[TIPO].&amp;[" &amp; $C$1 &amp; "]")/1000,
0)</f>
        <v>0</v>
      </c>
      <c r="M14" s="8">
        <f>IFERROR(
GETPIVOTDATA("[Base_Tarjetas].[Importe]",TDinamica_R!$A$3,
"[Base_Tarjetas].[PERIODO]","[Base_Tarjetas].[PERIODO].&amp;[" &amp; TEXT(M$6,"yyyymm") &amp; "]",
"[Base_Tarjetas].[Metrica]","[Base_Tarjetas].[Metrica].&amp;[" &amp; $A14 &amp; "]",
"[Base_Tarjetas].[SEGMENTO_DESCRIP]","[Base_Tarjetas].[SEGMENTO_DESCRIP].&amp;[" &amp; $C$6 &amp; "]",
"[Base_Tarjetas].[SITUACION]","[Base_Tarjetas].[SITUACION].&amp;[" &amp; $C14 &amp; "]",
"[Base_Tarjetas].[TIPO]","[Base_Tarjetas].[TIPO].&amp;[" &amp; $C$1 &amp; "]")/1000,
0)</f>
        <v>0</v>
      </c>
      <c r="N14" s="8">
        <f>IFERROR(
GETPIVOTDATA("[Base_Tarjetas].[Importe]",TDinamica_R!$A$3,
"[Base_Tarjetas].[PERIODO]","[Base_Tarjetas].[PERIODO].&amp;[" &amp; TEXT(N$6,"yyyymm") &amp; "]",
"[Base_Tarjetas].[Metrica]","[Base_Tarjetas].[Metrica].&amp;[" &amp; $A14 &amp; "]",
"[Base_Tarjetas].[SEGMENTO_DESCRIP]","[Base_Tarjetas].[SEGMENTO_DESCRIP].&amp;[" &amp; $C$6 &amp; "]",
"[Base_Tarjetas].[SITUACION]","[Base_Tarjetas].[SITUACION].&amp;[" &amp; $C14 &amp; "]",
"[Base_Tarjetas].[TIPO]","[Base_Tarjetas].[TIPO].&amp;[" &amp; $C$1 &amp; "]")/1000,
0)</f>
        <v>0</v>
      </c>
      <c r="O14" s="8">
        <f>IFERROR(
GETPIVOTDATA("[Base_Tarjetas].[Importe]",TDinamica_R!$A$3,
"[Base_Tarjetas].[PERIODO]","[Base_Tarjetas].[PERIODO].&amp;[" &amp; TEXT(O$6,"yyyymm") &amp; "]",
"[Base_Tarjetas].[Metrica]","[Base_Tarjetas].[Metrica].&amp;[" &amp; $A14 &amp; "]",
"[Base_Tarjetas].[SEGMENTO_DESCRIP]","[Base_Tarjetas].[SEGMENTO_DESCRIP].&amp;[" &amp; $C$6 &amp; "]",
"[Base_Tarjetas].[SITUACION]","[Base_Tarjetas].[SITUACION].&amp;[" &amp; $C14 &amp; "]",
"[Base_Tarjetas].[TIPO]","[Base_Tarjetas].[TIPO].&amp;[" &amp; $C$1 &amp; "]")/1000,
0)</f>
        <v>0</v>
      </c>
      <c r="P14" s="8">
        <f>IFERROR(
GETPIVOTDATA("[Base_Tarjetas].[Importe]",TDinamica_R!$A$3,
"[Base_Tarjetas].[PERIODO]","[Base_Tarjetas].[PERIODO].&amp;[" &amp; TEXT(P$6,"yyyymm") &amp; "]",
"[Base_Tarjetas].[Metrica]","[Base_Tarjetas].[Metrica].&amp;[" &amp; $A14 &amp; "]",
"[Base_Tarjetas].[SEGMENTO_DESCRIP]","[Base_Tarjetas].[SEGMENTO_DESCRIP].&amp;[" &amp; $C$6 &amp; "]",
"[Base_Tarjetas].[SITUACION]","[Base_Tarjetas].[SITUACION].&amp;[" &amp; $C14 &amp; "]",
"[Base_Tarjetas].[TIPO]","[Base_Tarjetas].[TIPO].&amp;[" &amp; $C$1 &amp; "]")/1000,
0)</f>
        <v>0</v>
      </c>
      <c r="Q14" s="8">
        <f>IFERROR(
GETPIVOTDATA("[Base_Tarjetas].[Importe]",TDinamica_R!$A$3,
"[Base_Tarjetas].[PERIODO]","[Base_Tarjetas].[PERIODO].&amp;[" &amp; TEXT(Q$6,"yyyymm") &amp; "]",
"[Base_Tarjetas].[Metrica]","[Base_Tarjetas].[Metrica].&amp;[" &amp; $A14 &amp; "]",
"[Base_Tarjetas].[SEGMENTO_DESCRIP]","[Base_Tarjetas].[SEGMENTO_DESCRIP].&amp;[" &amp; $C$6 &amp; "]",
"[Base_Tarjetas].[SITUACION]","[Base_Tarjetas].[SITUACION].&amp;[" &amp; $C14 &amp; "]",
"[Base_Tarjetas].[TIPO]","[Base_Tarjetas].[TIPO].&amp;[" &amp; $C$1 &amp; "]")/1000,
0)</f>
        <v>0</v>
      </c>
      <c r="R14" s="8">
        <f>IFERROR(
GETPIVOTDATA("[Base_Tarjetas].[Importe]",TDinamica_R!$A$3,
"[Base_Tarjetas].[PERIODO]","[Base_Tarjetas].[PERIODO].&amp;[" &amp; TEXT(R$6,"yyyymm") &amp; "]",
"[Base_Tarjetas].[Metrica]","[Base_Tarjetas].[Metrica].&amp;[" &amp; $A14 &amp; "]",
"[Base_Tarjetas].[SEGMENTO_DESCRIP]","[Base_Tarjetas].[SEGMENTO_DESCRIP].&amp;[" &amp; $C$6 &amp; "]",
"[Base_Tarjetas].[SITUACION]","[Base_Tarjetas].[SITUACION].&amp;[" &amp; $C14 &amp; "]",
"[Base_Tarjetas].[TIPO]","[Base_Tarjetas].[TIPO].&amp;[" &amp; $C$1 &amp; "]")/1000,
0)</f>
        <v>0</v>
      </c>
      <c r="S14" s="8">
        <f>IFERROR(
GETPIVOTDATA("[Base_Tarjetas].[Importe]",TDinamica_R!$A$3,
"[Base_Tarjetas].[PERIODO]","[Base_Tarjetas].[PERIODO].&amp;[" &amp; TEXT(S$6,"yyyymm") &amp; "]",
"[Base_Tarjetas].[Metrica]","[Base_Tarjetas].[Metrica].&amp;[" &amp; $A14 &amp; "]",
"[Base_Tarjetas].[SEGMENTO_DESCRIP]","[Base_Tarjetas].[SEGMENTO_DESCRIP].&amp;[" &amp; $C$6 &amp; "]",
"[Base_Tarjetas].[SITUACION]","[Base_Tarjetas].[SITUACION].&amp;[" &amp; $C14 &amp; "]",
"[Base_Tarjetas].[TIPO]","[Base_Tarjetas].[TIPO].&amp;[" &amp; $C$1 &amp; "]")/1000,
0)</f>
        <v>0</v>
      </c>
      <c r="T14" s="8">
        <f>IFERROR(
GETPIVOTDATA("[Base_Tarjetas].[Importe]",TDinamica_R!$A$3,
"[Base_Tarjetas].[PERIODO]","[Base_Tarjetas].[PERIODO].&amp;[" &amp; TEXT(T$6,"yyyymm") &amp; "]",
"[Base_Tarjetas].[Metrica]","[Base_Tarjetas].[Metrica].&amp;[" &amp; $A14 &amp; "]",
"[Base_Tarjetas].[SEGMENTO_DESCRIP]","[Base_Tarjetas].[SEGMENTO_DESCRIP].&amp;[" &amp; $C$6 &amp; "]",
"[Base_Tarjetas].[SITUACION]","[Base_Tarjetas].[SITUACION].&amp;[" &amp; $C14 &amp; "]",
"[Base_Tarjetas].[TIPO]","[Base_Tarjetas].[TIPO].&amp;[" &amp; $C$1 &amp; "]")/1000,
0)</f>
        <v>0</v>
      </c>
      <c r="U14" s="8">
        <f>IFERROR(
GETPIVOTDATA("[Base_Tarjetas].[Importe]",TDinamica_R!$A$3,
"[Base_Tarjetas].[PERIODO]","[Base_Tarjetas].[PERIODO].&amp;[" &amp; TEXT(U$6,"yyyymm") &amp; "]",
"[Base_Tarjetas].[Metrica]","[Base_Tarjetas].[Metrica].&amp;[" &amp; $A14 &amp; "]",
"[Base_Tarjetas].[SEGMENTO_DESCRIP]","[Base_Tarjetas].[SEGMENTO_DESCRIP].&amp;[" &amp; $C$6 &amp; "]",
"[Base_Tarjetas].[SITUACION]","[Base_Tarjetas].[SITUACION].&amp;[" &amp; $C14 &amp; "]",
"[Base_Tarjetas].[TIPO]","[Base_Tarjetas].[TIPO].&amp;[" &amp; $C$1 &amp; "]")/1000,
0)</f>
        <v>0</v>
      </c>
      <c r="V14" s="8">
        <f>IFERROR(
GETPIVOTDATA("[Base_Tarjetas].[Importe]",TDinamica_R!$A$3,
"[Base_Tarjetas].[PERIODO]","[Base_Tarjetas].[PERIODO].&amp;[" &amp; TEXT(V$6,"yyyymm") &amp; "]",
"[Base_Tarjetas].[Metrica]","[Base_Tarjetas].[Metrica].&amp;[" &amp; $A14 &amp; "]",
"[Base_Tarjetas].[SEGMENTO_DESCRIP]","[Base_Tarjetas].[SEGMENTO_DESCRIP].&amp;[" &amp; $C$6 &amp; "]",
"[Base_Tarjetas].[SITUACION]","[Base_Tarjetas].[SITUACION].&amp;[" &amp; $C14 &amp; "]",
"[Base_Tarjetas].[TIPO]","[Base_Tarjetas].[TIPO].&amp;[" &amp; $C$1 &amp; "]")/1000,
0)</f>
        <v>0</v>
      </c>
      <c r="W14" s="8">
        <f>IFERROR(
GETPIVOTDATA("[Base_Tarjetas].[Importe]",TDinamica_R!$A$3,
"[Base_Tarjetas].[PERIODO]","[Base_Tarjetas].[PERIODO].&amp;[" &amp; TEXT(W$6,"yyyymm") &amp; "]",
"[Base_Tarjetas].[Metrica]","[Base_Tarjetas].[Metrica].&amp;[" &amp; $A14 &amp; "]",
"[Base_Tarjetas].[SEGMENTO_DESCRIP]","[Base_Tarjetas].[SEGMENTO_DESCRIP].&amp;[" &amp; $C$6 &amp; "]",
"[Base_Tarjetas].[SITUACION]","[Base_Tarjetas].[SITUACION].&amp;[" &amp; $C14 &amp; "]",
"[Base_Tarjetas].[TIPO]","[Base_Tarjetas].[TIPO].&amp;[" &amp; $C$1 &amp; "]")/1000,
0)</f>
        <v>0</v>
      </c>
      <c r="X14" s="8">
        <f>IFERROR(
GETPIVOTDATA("[Base_Tarjetas].[Importe]",TDinamica_R!$A$3,
"[Base_Tarjetas].[PERIODO]","[Base_Tarjetas].[PERIODO].&amp;[" &amp; TEXT(X$6,"yyyymm") &amp; "]",
"[Base_Tarjetas].[Metrica]","[Base_Tarjetas].[Metrica].&amp;[" &amp; $A14 &amp; "]",
"[Base_Tarjetas].[SEGMENTO_DESCRIP]","[Base_Tarjetas].[SEGMENTO_DESCRIP].&amp;[" &amp; $C$6 &amp; "]",
"[Base_Tarjetas].[SITUACION]","[Base_Tarjetas].[SITUACION].&amp;[" &amp; $C14 &amp; "]",
"[Base_Tarjetas].[TIPO]","[Base_Tarjetas].[TIPO].&amp;[" &amp; $C$1 &amp; "]")/1000,
0)</f>
        <v>0</v>
      </c>
      <c r="Y14" s="8">
        <f>IFERROR(
GETPIVOTDATA("[Base_Tarjetas].[Importe]",TDinamica_R!$A$3,
"[Base_Tarjetas].[PERIODO]","[Base_Tarjetas].[PERIODO].&amp;[" &amp; TEXT(Y$6,"yyyymm") &amp; "]",
"[Base_Tarjetas].[Metrica]","[Base_Tarjetas].[Metrica].&amp;[" &amp; $A14 &amp; "]",
"[Base_Tarjetas].[SEGMENTO_DESCRIP]","[Base_Tarjetas].[SEGMENTO_DESCRIP].&amp;[" &amp; $C$6 &amp; "]",
"[Base_Tarjetas].[SITUACION]","[Base_Tarjetas].[SITUACION].&amp;[" &amp; $C14 &amp; "]",
"[Base_Tarjetas].[TIPO]","[Base_Tarjetas].[TIPO].&amp;[" &amp; $C$1 &amp; "]")/1000,
0)</f>
        <v>0</v>
      </c>
      <c r="Z14" s="8">
        <f>IFERROR(
GETPIVOTDATA("[Base_Tarjetas].[Importe]",TDinamica_R!$A$3,
"[Base_Tarjetas].[PERIODO]","[Base_Tarjetas].[PERIODO].&amp;[" &amp; TEXT(Z$6,"yyyymm") &amp; "]",
"[Base_Tarjetas].[Metrica]","[Base_Tarjetas].[Metrica].&amp;[" &amp; $A14 &amp; "]",
"[Base_Tarjetas].[SEGMENTO_DESCRIP]","[Base_Tarjetas].[SEGMENTO_DESCRIP].&amp;[" &amp; $C$6 &amp; "]",
"[Base_Tarjetas].[SITUACION]","[Base_Tarjetas].[SITUACION].&amp;[" &amp; $C14 &amp; "]",
"[Base_Tarjetas].[TIPO]","[Base_Tarjetas].[TIPO].&amp;[" &amp; $C$1 &amp; "]")/1000,
0)</f>
        <v>0</v>
      </c>
      <c r="AA14" s="8">
        <f>IFERROR(
GETPIVOTDATA("[Base_Tarjetas].[Importe]",TDinamica_R!$A$3,
"[Base_Tarjetas].[PERIODO]","[Base_Tarjetas].[PERIODO].&amp;[" &amp; TEXT(AA$6,"yyyymm") &amp; "]",
"[Base_Tarjetas].[Metrica]","[Base_Tarjetas].[Metrica].&amp;[" &amp; $A14 &amp; "]",
"[Base_Tarjetas].[SEGMENTO_DESCRIP]","[Base_Tarjetas].[SEGMENTO_DESCRIP].&amp;[" &amp; $C$6 &amp; "]",
"[Base_Tarjetas].[SITUACION]","[Base_Tarjetas].[SITUACION].&amp;[" &amp; $C14 &amp; "]",
"[Base_Tarjetas].[TIPO]","[Base_Tarjetas].[TIPO].&amp;[" &amp; $C$1 &amp; "]")/1000,
0)</f>
        <v>0</v>
      </c>
      <c r="AB14" s="8">
        <f>IFERROR(
GETPIVOTDATA("[Base_Tarjetas].[Importe]",TDinamica_R!$A$3,
"[Base_Tarjetas].[PERIODO]","[Base_Tarjetas].[PERIODO].&amp;[" &amp; TEXT(AB$6,"yyyymm") &amp; "]",
"[Base_Tarjetas].[Metrica]","[Base_Tarjetas].[Metrica].&amp;[" &amp; $A14 &amp; "]",
"[Base_Tarjetas].[SEGMENTO_DESCRIP]","[Base_Tarjetas].[SEGMENTO_DESCRIP].&amp;[" &amp; $C$6 &amp; "]",
"[Base_Tarjetas].[SITUACION]","[Base_Tarjetas].[SITUACION].&amp;[" &amp; $C14 &amp; "]",
"[Base_Tarjetas].[TIPO]","[Base_Tarjetas].[TIPO].&amp;[" &amp; $C$1 &amp; "]")/1000,
0)</f>
        <v>0</v>
      </c>
      <c r="AC14" s="8">
        <f>IFERROR(
GETPIVOTDATA("[Base_Tarjetas].[Importe]",TDinamica_R!$A$3,
"[Base_Tarjetas].[PERIODO]","[Base_Tarjetas].[PERIODO].&amp;[" &amp; TEXT(AC$6,"yyyymm") &amp; "]",
"[Base_Tarjetas].[Metrica]","[Base_Tarjetas].[Metrica].&amp;[" &amp; $A14 &amp; "]",
"[Base_Tarjetas].[SEGMENTO_DESCRIP]","[Base_Tarjetas].[SEGMENTO_DESCRIP].&amp;[" &amp; $C$6 &amp; "]",
"[Base_Tarjetas].[SITUACION]","[Base_Tarjetas].[SITUACION].&amp;[" &amp; $C14 &amp; "]",
"[Base_Tarjetas].[TIPO]","[Base_Tarjetas].[TIPO].&amp;[" &amp; $C$1 &amp; "]")/1000,
0)</f>
        <v>0</v>
      </c>
      <c r="AD14" s="8">
        <f>IFERROR(
GETPIVOTDATA("[Base_Tarjetas].[Importe]",TDinamica_R!$A$3,
"[Base_Tarjetas].[PERIODO]","[Base_Tarjetas].[PERIODO].&amp;[" &amp; TEXT(AD$6,"yyyymm") &amp; "]",
"[Base_Tarjetas].[Metrica]","[Base_Tarjetas].[Metrica].&amp;[" &amp; $A14 &amp; "]",
"[Base_Tarjetas].[SEGMENTO_DESCRIP]","[Base_Tarjetas].[SEGMENTO_DESCRIP].&amp;[" &amp; $C$6 &amp; "]",
"[Base_Tarjetas].[SITUACION]","[Base_Tarjetas].[SITUACION].&amp;[" &amp; $C14 &amp; "]",
"[Base_Tarjetas].[TIPO]","[Base_Tarjetas].[TIPO].&amp;[" &amp; $C$1 &amp; "]")/1000,
0)</f>
        <v>0</v>
      </c>
      <c r="AE14" s="8">
        <f>IFERROR(
GETPIVOTDATA("[Base_Tarjetas].[Importe]",TDinamica_R!$A$3,
"[Base_Tarjetas].[PERIODO]","[Base_Tarjetas].[PERIODO].&amp;[" &amp; TEXT(AE$6,"yyyymm") &amp; "]",
"[Base_Tarjetas].[Metrica]","[Base_Tarjetas].[Metrica].&amp;[" &amp; $A14 &amp; "]",
"[Base_Tarjetas].[SEGMENTO_DESCRIP]","[Base_Tarjetas].[SEGMENTO_DESCRIP].&amp;[" &amp; $C$6 &amp; "]",
"[Base_Tarjetas].[SITUACION]","[Base_Tarjetas].[SITUACION].&amp;[" &amp; $C14 &amp; "]",
"[Base_Tarjetas].[TIPO]","[Base_Tarjetas].[TIPO].&amp;[" &amp; $C$1 &amp; "]")/1000,
0)</f>
        <v>0</v>
      </c>
      <c r="AF14" s="8">
        <f>IFERROR(
GETPIVOTDATA("[Base_Tarjetas].[Importe]",TDinamica_R!$A$3,
"[Base_Tarjetas].[PERIODO]","[Base_Tarjetas].[PERIODO].&amp;[" &amp; TEXT(AF$6,"yyyymm") &amp; "]",
"[Base_Tarjetas].[Metrica]","[Base_Tarjetas].[Metrica].&amp;[" &amp; $A14 &amp; "]",
"[Base_Tarjetas].[SEGMENTO_DESCRIP]","[Base_Tarjetas].[SEGMENTO_DESCRIP].&amp;[" &amp; $C$6 &amp; "]",
"[Base_Tarjetas].[SITUACION]","[Base_Tarjetas].[SITUACION].&amp;[" &amp; $C14 &amp; "]",
"[Base_Tarjetas].[TIPO]","[Base_Tarjetas].[TIPO].&amp;[" &amp; $C$1 &amp; "]")/1000,
0)</f>
        <v>0</v>
      </c>
      <c r="AG14" s="8">
        <f>IFERROR(
GETPIVOTDATA("[Base_Tarjetas].[Importe]",TDinamica_R!$A$3,
"[Base_Tarjetas].[PERIODO]","[Base_Tarjetas].[PERIODO].&amp;[" &amp; TEXT(AG$6,"yyyymm") &amp; "]",
"[Base_Tarjetas].[Metrica]","[Base_Tarjetas].[Metrica].&amp;[" &amp; $A14 &amp; "]",
"[Base_Tarjetas].[SEGMENTO_DESCRIP]","[Base_Tarjetas].[SEGMENTO_DESCRIP].&amp;[" &amp; $C$6 &amp; "]",
"[Base_Tarjetas].[SITUACION]","[Base_Tarjetas].[SITUACION].&amp;[" &amp; $C14 &amp; "]",
"[Base_Tarjetas].[TIPO]","[Base_Tarjetas].[TIPO].&amp;[" &amp; $C$1 &amp; "]")/1000,
0)</f>
        <v>0</v>
      </c>
      <c r="AH14" s="8">
        <f>IFERROR(
GETPIVOTDATA("[Base_Tarjetas].[Importe]",TDinamica_R!$A$3,
"[Base_Tarjetas].[PERIODO]","[Base_Tarjetas].[PERIODO].&amp;[" &amp; TEXT(AH$6,"yyyymm") &amp; "]",
"[Base_Tarjetas].[Metrica]","[Base_Tarjetas].[Metrica].&amp;[" &amp; $A14 &amp; "]",
"[Base_Tarjetas].[SEGMENTO_DESCRIP]","[Base_Tarjetas].[SEGMENTO_DESCRIP].&amp;[" &amp; $C$6 &amp; "]",
"[Base_Tarjetas].[SITUACION]","[Base_Tarjetas].[SITUACION].&amp;[" &amp; $C14 &amp; "]",
"[Base_Tarjetas].[TIPO]","[Base_Tarjetas].[TIPO].&amp;[" &amp; $C$1 &amp; "]")/1000,
0)</f>
        <v>0</v>
      </c>
      <c r="AI14" s="8">
        <f>IFERROR(
GETPIVOTDATA("[Base_Tarjetas].[Importe]",TDinamica_R!$A$3,
"[Base_Tarjetas].[PERIODO]","[Base_Tarjetas].[PERIODO].&amp;[" &amp; TEXT(AI$6,"yyyymm") &amp; "]",
"[Base_Tarjetas].[Metrica]","[Base_Tarjetas].[Metrica].&amp;[" &amp; $A14 &amp; "]",
"[Base_Tarjetas].[SEGMENTO_DESCRIP]","[Base_Tarjetas].[SEGMENTO_DESCRIP].&amp;[" &amp; $C$6 &amp; "]",
"[Base_Tarjetas].[SITUACION]","[Base_Tarjetas].[SITUACION].&amp;[" &amp; $C14 &amp; "]",
"[Base_Tarjetas].[TIPO]","[Base_Tarjetas].[TIPO].&amp;[" &amp; $C$1 &amp; "]")/1000,
0)</f>
        <v>0</v>
      </c>
      <c r="AJ14" s="8">
        <f>IFERROR(
GETPIVOTDATA("[Base_Tarjetas].[Importe]",TDinamica_R!$A$3,
"[Base_Tarjetas].[PERIODO]","[Base_Tarjetas].[PERIODO].&amp;[" &amp; TEXT(AJ$6,"yyyymm") &amp; "]",
"[Base_Tarjetas].[Metrica]","[Base_Tarjetas].[Metrica].&amp;[" &amp; $A14 &amp; "]",
"[Base_Tarjetas].[SEGMENTO_DESCRIP]","[Base_Tarjetas].[SEGMENTO_DESCRIP].&amp;[" &amp; $C$6 &amp; "]",
"[Base_Tarjetas].[SITUACION]","[Base_Tarjetas].[SITUACION].&amp;[" &amp; $C14 &amp; "]",
"[Base_Tarjetas].[TIPO]","[Base_Tarjetas].[TIPO].&amp;[" &amp; $C$1 &amp; "]")/1000,
0)</f>
        <v>0</v>
      </c>
      <c r="AK14" s="8">
        <f>IFERROR(
GETPIVOTDATA("[Base_Tarjetas].[Importe]",TDinamica_R!$A$3,
"[Base_Tarjetas].[PERIODO]","[Base_Tarjetas].[PERIODO].&amp;[" &amp; TEXT(AK$6,"yyyymm") &amp; "]",
"[Base_Tarjetas].[Metrica]","[Base_Tarjetas].[Metrica].&amp;[" &amp; $A14 &amp; "]",
"[Base_Tarjetas].[SEGMENTO_DESCRIP]","[Base_Tarjetas].[SEGMENTO_DESCRIP].&amp;[" &amp; $C$6 &amp; "]",
"[Base_Tarjetas].[SITUACION]","[Base_Tarjetas].[SITUACION].&amp;[" &amp; $C14 &amp; "]",
"[Base_Tarjetas].[TIPO]","[Base_Tarjetas].[TIPO].&amp;[" &amp; $C$1 &amp; "]")/1000,
0)</f>
        <v>0</v>
      </c>
      <c r="AL14" s="8">
        <f>IFERROR(
GETPIVOTDATA("[Base_Tarjetas].[Importe]",TDinamica_R!$A$3,
"[Base_Tarjetas].[PERIODO]","[Base_Tarjetas].[PERIODO].&amp;[" &amp; TEXT(AL$6,"yyyymm") &amp; "]",
"[Base_Tarjetas].[Metrica]","[Base_Tarjetas].[Metrica].&amp;[" &amp; $A14 &amp; "]",
"[Base_Tarjetas].[SEGMENTO_DESCRIP]","[Base_Tarjetas].[SEGMENTO_DESCRIP].&amp;[" &amp; $C$6 &amp; "]",
"[Base_Tarjetas].[SITUACION]","[Base_Tarjetas].[SITUACION].&amp;[" &amp; $C14 &amp; "]",
"[Base_Tarjetas].[TIPO]","[Base_Tarjetas].[TIPO].&amp;[" &amp; $C$1 &amp; "]")/1000,
0)</f>
        <v>0</v>
      </c>
      <c r="AM14" s="8">
        <f>IFERROR(
GETPIVOTDATA("[Base_Tarjetas].[Importe]",TDinamica_R!$A$3,
"[Base_Tarjetas].[PERIODO]","[Base_Tarjetas].[PERIODO].&amp;[" &amp; TEXT(AM$6,"yyyymm") &amp; "]",
"[Base_Tarjetas].[Metrica]","[Base_Tarjetas].[Metrica].&amp;[" &amp; $A14 &amp; "]",
"[Base_Tarjetas].[SEGMENTO_DESCRIP]","[Base_Tarjetas].[SEGMENTO_DESCRIP].&amp;[" &amp; $C$6 &amp; "]",
"[Base_Tarjetas].[SITUACION]","[Base_Tarjetas].[SITUACION].&amp;[" &amp; $C14 &amp; "]",
"[Base_Tarjetas].[TIPO]","[Base_Tarjetas].[TIPO].&amp;[" &amp; $C$1 &amp; "]")/1000,
0)</f>
        <v>0</v>
      </c>
      <c r="AN14" s="8">
        <f>IFERROR(
GETPIVOTDATA("[Base_Tarjetas].[Importe]",TDinamica_R!$A$3,
"[Base_Tarjetas].[PERIODO]","[Base_Tarjetas].[PERIODO].&amp;[" &amp; TEXT(AN$6,"yyyymm") &amp; "]",
"[Base_Tarjetas].[Metrica]","[Base_Tarjetas].[Metrica].&amp;[" &amp; $A14 &amp; "]",
"[Base_Tarjetas].[SEGMENTO_DESCRIP]","[Base_Tarjetas].[SEGMENTO_DESCRIP].&amp;[" &amp; $C$6 &amp; "]",
"[Base_Tarjetas].[SITUACION]","[Base_Tarjetas].[SITUACION].&amp;[" &amp; $C14 &amp; "]",
"[Base_Tarjetas].[TIPO]","[Base_Tarjetas].[TIPO].&amp;[" &amp; $C$1 &amp; "]")/1000,
0)</f>
        <v>0</v>
      </c>
      <c r="AO14" s="8">
        <f>IFERROR(
GETPIVOTDATA("[Base_Tarjetas].[Importe]",TDinamica_R!$A$3,
"[Base_Tarjetas].[PERIODO]","[Base_Tarjetas].[PERIODO].&amp;[" &amp; TEXT(AO$6,"yyyymm") &amp; "]",
"[Base_Tarjetas].[Metrica]","[Base_Tarjetas].[Metrica].&amp;[" &amp; $A14 &amp; "]",
"[Base_Tarjetas].[SEGMENTO_DESCRIP]","[Base_Tarjetas].[SEGMENTO_DESCRIP].&amp;[" &amp; $C$6 &amp; "]",
"[Base_Tarjetas].[SITUACION]","[Base_Tarjetas].[SITUACION].&amp;[" &amp; $C14 &amp; "]",
"[Base_Tarjetas].[TIPO]","[Base_Tarjetas].[TIPO].&amp;[" &amp; $C$1 &amp; "]")/1000,
0)</f>
        <v>0</v>
      </c>
      <c r="AP14" s="8">
        <f>IFERROR(
GETPIVOTDATA("[Base_Tarjetas].[Importe]",TDinamica_R!$A$3,
"[Base_Tarjetas].[PERIODO]","[Base_Tarjetas].[PERIODO].&amp;[" &amp; TEXT(AP$6,"yyyymm") &amp; "]",
"[Base_Tarjetas].[Metrica]","[Base_Tarjetas].[Metrica].&amp;[" &amp; $A14 &amp; "]",
"[Base_Tarjetas].[SEGMENTO_DESCRIP]","[Base_Tarjetas].[SEGMENTO_DESCRIP].&amp;[" &amp; $C$6 &amp; "]",
"[Base_Tarjetas].[SITUACION]","[Base_Tarjetas].[SITUACION].&amp;[" &amp; $C14 &amp; "]",
"[Base_Tarjetas].[TIPO]","[Base_Tarjetas].[TIPO].&amp;[" &amp; $C$1 &amp; "]")/1000,
0)</f>
        <v>0</v>
      </c>
      <c r="AQ14" s="8">
        <f>IFERROR(
GETPIVOTDATA("[Base_Tarjetas].[Importe]",TDinamica_R!$A$3,
"[Base_Tarjetas].[PERIODO]","[Base_Tarjetas].[PERIODO].&amp;[" &amp; TEXT(AQ$6,"yyyymm") &amp; "]",
"[Base_Tarjetas].[Metrica]","[Base_Tarjetas].[Metrica].&amp;[" &amp; $A14 &amp; "]",
"[Base_Tarjetas].[SEGMENTO_DESCRIP]","[Base_Tarjetas].[SEGMENTO_DESCRIP].&amp;[" &amp; $C$6 &amp; "]",
"[Base_Tarjetas].[SITUACION]","[Base_Tarjetas].[SITUACION].&amp;[" &amp; $C14 &amp; "]",
"[Base_Tarjetas].[TIPO]","[Base_Tarjetas].[TIPO].&amp;[" &amp; $C$1 &amp; "]")/1000,
0)</f>
        <v>0</v>
      </c>
      <c r="AR14" s="8">
        <f>IFERROR(
GETPIVOTDATA("[Base_Tarjetas].[Importe]",TDinamica_R!$A$3,
"[Base_Tarjetas].[PERIODO]","[Base_Tarjetas].[PERIODO].&amp;[" &amp; TEXT(AR$6,"yyyymm") &amp; "]",
"[Base_Tarjetas].[Metrica]","[Base_Tarjetas].[Metrica].&amp;[" &amp; $A14 &amp; "]",
"[Base_Tarjetas].[SEGMENTO_DESCRIP]","[Base_Tarjetas].[SEGMENTO_DESCRIP].&amp;[" &amp; $C$6 &amp; "]",
"[Base_Tarjetas].[SITUACION]","[Base_Tarjetas].[SITUACION].&amp;[" &amp; $C14 &amp; "]",
"[Base_Tarjetas].[TIPO]","[Base_Tarjetas].[TIPO].&amp;[" &amp; $C$1 &amp; "]")/1000,
0)</f>
        <v>0</v>
      </c>
      <c r="AS14" s="8">
        <f>IFERROR(
GETPIVOTDATA("[Base_Tarjetas].[Importe]",TDinamica_R!$A$3,
"[Base_Tarjetas].[PERIODO]","[Base_Tarjetas].[PERIODO].&amp;[" &amp; TEXT(AS$6,"yyyymm") &amp; "]",
"[Base_Tarjetas].[Metrica]","[Base_Tarjetas].[Metrica].&amp;[" &amp; $A14 &amp; "]",
"[Base_Tarjetas].[SEGMENTO_DESCRIP]","[Base_Tarjetas].[SEGMENTO_DESCRIP].&amp;[" &amp; $C$6 &amp; "]",
"[Base_Tarjetas].[SITUACION]","[Base_Tarjetas].[SITUACION].&amp;[" &amp; $C14 &amp; "]",
"[Base_Tarjetas].[TIPO]","[Base_Tarjetas].[TIPO].&amp;[" &amp; $C$1 &amp; "]")/1000,
0)</f>
        <v>0</v>
      </c>
      <c r="AT14" s="8">
        <f>IFERROR(
GETPIVOTDATA("[Base_Tarjetas].[Importe]",TDinamica_R!$A$3,
"[Base_Tarjetas].[PERIODO]","[Base_Tarjetas].[PERIODO].&amp;[" &amp; TEXT(AT$6,"yyyymm") &amp; "]",
"[Base_Tarjetas].[Metrica]","[Base_Tarjetas].[Metrica].&amp;[" &amp; $A14 &amp; "]",
"[Base_Tarjetas].[SEGMENTO_DESCRIP]","[Base_Tarjetas].[SEGMENTO_DESCRIP].&amp;[" &amp; $C$6 &amp; "]",
"[Base_Tarjetas].[SITUACION]","[Base_Tarjetas].[SITUACION].&amp;[" &amp; $C14 &amp; "]",
"[Base_Tarjetas].[TIPO]","[Base_Tarjetas].[TIPO].&amp;[" &amp; $C$1 &amp; "]")/1000,
0)</f>
        <v>0</v>
      </c>
      <c r="AU14" s="8">
        <f>IFERROR(
GETPIVOTDATA("[Base_Tarjetas].[Importe]",TDinamica_R!$A$3,
"[Base_Tarjetas].[PERIODO]","[Base_Tarjetas].[PERIODO].&amp;[" &amp; TEXT(AU$6,"yyyymm") &amp; "]",
"[Base_Tarjetas].[Metrica]","[Base_Tarjetas].[Metrica].&amp;[" &amp; $A14 &amp; "]",
"[Base_Tarjetas].[SEGMENTO_DESCRIP]","[Base_Tarjetas].[SEGMENTO_DESCRIP].&amp;[" &amp; $C$6 &amp; "]",
"[Base_Tarjetas].[SITUACION]","[Base_Tarjetas].[SITUACION].&amp;[" &amp; $C14 &amp; "]",
"[Base_Tarjetas].[TIPO]","[Base_Tarjetas].[TIPO].&amp;[" &amp; $C$1 &amp; "]")/1000,
0)</f>
        <v>0</v>
      </c>
      <c r="AV14" s="8">
        <f>IFERROR(
GETPIVOTDATA("[Base_Tarjetas].[Importe]",TDinamica_R!$A$3,
"[Base_Tarjetas].[PERIODO]","[Base_Tarjetas].[PERIODO].&amp;[" &amp; TEXT(AV$6,"yyyymm") &amp; "]",
"[Base_Tarjetas].[Metrica]","[Base_Tarjetas].[Metrica].&amp;[" &amp; $A14 &amp; "]",
"[Base_Tarjetas].[SEGMENTO_DESCRIP]","[Base_Tarjetas].[SEGMENTO_DESCRIP].&amp;[" &amp; $C$6 &amp; "]",
"[Base_Tarjetas].[SITUACION]","[Base_Tarjetas].[SITUACION].&amp;[" &amp; $C14 &amp; "]",
"[Base_Tarjetas].[TIPO]","[Base_Tarjetas].[TIPO].&amp;[" &amp; $C$1 &amp; "]")/1000,
0)</f>
        <v>0</v>
      </c>
      <c r="AW14" s="8">
        <f>IFERROR(
GETPIVOTDATA("[Base_Tarjetas].[Importe]",TDinamica_R!$A$3,
"[Base_Tarjetas].[PERIODO]","[Base_Tarjetas].[PERIODO].&amp;[" &amp; TEXT(AW$6,"yyyymm") &amp; "]",
"[Base_Tarjetas].[Metrica]","[Base_Tarjetas].[Metrica].&amp;[" &amp; $A14 &amp; "]",
"[Base_Tarjetas].[SEGMENTO_DESCRIP]","[Base_Tarjetas].[SEGMENTO_DESCRIP].&amp;[" &amp; $C$6 &amp; "]",
"[Base_Tarjetas].[SITUACION]","[Base_Tarjetas].[SITUACION].&amp;[" &amp; $C14 &amp; "]",
"[Base_Tarjetas].[TIPO]","[Base_Tarjetas].[TIPO].&amp;[" &amp; $C$1 &amp; "]")/1000,
0)</f>
        <v>0</v>
      </c>
      <c r="AX14" s="8">
        <f>IFERROR(
GETPIVOTDATA("[Base_Tarjetas].[Importe]",TDinamica_R!$A$3,
"[Base_Tarjetas].[PERIODO]","[Base_Tarjetas].[PERIODO].&amp;[" &amp; TEXT(AX$6,"yyyymm") &amp; "]",
"[Base_Tarjetas].[Metrica]","[Base_Tarjetas].[Metrica].&amp;[" &amp; $A14 &amp; "]",
"[Base_Tarjetas].[SEGMENTO_DESCRIP]","[Base_Tarjetas].[SEGMENTO_DESCRIP].&amp;[" &amp; $C$6 &amp; "]",
"[Base_Tarjetas].[SITUACION]","[Base_Tarjetas].[SITUACION].&amp;[" &amp; $C14 &amp; "]",
"[Base_Tarjetas].[TIPO]","[Base_Tarjetas].[TIPO].&amp;[" &amp; $C$1 &amp; "]")/1000,
0)</f>
        <v>0</v>
      </c>
      <c r="AY14" s="8">
        <f>IFERROR(
GETPIVOTDATA("[Base_Tarjetas].[Importe]",TDinamica_R!$A$3,
"[Base_Tarjetas].[PERIODO]","[Base_Tarjetas].[PERIODO].&amp;[" &amp; TEXT(AY$6,"yyyymm") &amp; "]",
"[Base_Tarjetas].[Metrica]","[Base_Tarjetas].[Metrica].&amp;[" &amp; $A14 &amp; "]",
"[Base_Tarjetas].[SEGMENTO_DESCRIP]","[Base_Tarjetas].[SEGMENTO_DESCRIP].&amp;[" &amp; $C$6 &amp; "]",
"[Base_Tarjetas].[SITUACION]","[Base_Tarjetas].[SITUACION].&amp;[" &amp; $C14 &amp; "]",
"[Base_Tarjetas].[TIPO]","[Base_Tarjetas].[TIPO].&amp;[" &amp; $C$1 &amp; "]")/1000,
0)</f>
        <v>0</v>
      </c>
      <c r="AZ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TEXT(AZ$6,"yyyymm") &amp; "]"),
0)</f>
        <v>11577.104739749351</v>
      </c>
      <c r="BA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TEXT(BA$6,"yyyymm") &amp; "]"),
0)</f>
        <v>11771.203509530884</v>
      </c>
      <c r="BB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TEXT(BB$6,"yyyymm") &amp; "]"),
0)</f>
        <v>11474.520059404693</v>
      </c>
      <c r="BC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TEXT(BC$6,"yyyymm") &amp; "]"),
0)</f>
        <v>11353.763592503803</v>
      </c>
      <c r="BD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TEXT(BD$6,"yyyymm") &amp; "]"),
0)</f>
        <v>11922.073002727606</v>
      </c>
      <c r="BE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TEXT(BE$6,"yyyymm") &amp; "]"),
0)</f>
        <v>12176.735683269315</v>
      </c>
      <c r="BF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TEXT(BF$6,"yyyymm") &amp; "]"),
0)</f>
        <v>12141.394369864649</v>
      </c>
      <c r="BG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TEXT(BG$6,"yyyymm") &amp; "]"),
0)</f>
        <v>12264.42879609688</v>
      </c>
      <c r="BH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TEXT(BH$6,"yyyymm") &amp; "]"),
0)</f>
        <v>12726.106170671639</v>
      </c>
      <c r="BI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TEXT(BI$6,"yyyymm") &amp; "]"),
0)</f>
        <v>13180.881726005608</v>
      </c>
      <c r="BJ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TEXT(BJ$6,"yyyymm") &amp; "]"),
0)</f>
        <v>13226.072479719771</v>
      </c>
      <c r="BK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TEXT(BK$6,"yyyymm") &amp; "]"),
0)</f>
        <v>12826.872526900615</v>
      </c>
      <c r="BO14" s="24">
        <f t="shared" ref="BO14:BT16" si="10">IFERROR(AVERAGEIFS($D14:$BM14,$D$6:$BM$6,"&gt;="&amp;BO$2,$D$6:$BM$6,"&lt;="&amp;BO$6,$D$5:$BM$5,BO$5,$D14:$BM14,"&lt;&gt;0"),0)</f>
        <v>0</v>
      </c>
      <c r="BP14" s="24">
        <f t="shared" si="10"/>
        <v>11607.609436228309</v>
      </c>
      <c r="BQ14" s="24">
        <f t="shared" si="10"/>
        <v>0</v>
      </c>
      <c r="BR14" s="24">
        <f t="shared" si="10"/>
        <v>0</v>
      </c>
      <c r="BS14" s="24">
        <f t="shared" si="10"/>
        <v>0</v>
      </c>
      <c r="BT14" s="24">
        <f t="shared" si="10"/>
        <v>0</v>
      </c>
      <c r="BW14" s="24">
        <f t="shared" ref="BW14:CB16" si="11">SUMIFS($D14:$BM14,$D$6:$BM$6,"&gt;="&amp;BO$2,$D$6:$BM$6,"&lt;="&amp;BO$6,$D$5:$BM$5,BO$5)</f>
        <v>0</v>
      </c>
      <c r="BX14" s="24">
        <f t="shared" si="11"/>
        <v>34822.828308684926</v>
      </c>
      <c r="BY14" s="24">
        <f t="shared" si="11"/>
        <v>0</v>
      </c>
      <c r="BZ14" s="24">
        <f t="shared" si="11"/>
        <v>0</v>
      </c>
      <c r="CA14" s="24">
        <f t="shared" si="11"/>
        <v>0</v>
      </c>
      <c r="CB14" s="24">
        <f t="shared" si="11"/>
        <v>0</v>
      </c>
    </row>
    <row r="15" spans="1:81" hidden="1" outlineLevel="1" x14ac:dyDescent="0.25">
      <c r="A15" s="11" t="s">
        <v>16</v>
      </c>
      <c r="C15" s="2" t="s">
        <v>1</v>
      </c>
      <c r="D15" s="8">
        <f>IFERROR(
GETPIVOTDATA("[Base_Tarjetas].[Importe]",TDinamica_R!$A$3,
"[Base_Tarjetas].[PERIODO]","[Base_Tarjetas].[PERIODO].&amp;[" &amp; TEXT(D$6,"yyyymm") &amp; "]",
"[Base_Tarjetas].[Metrica]","[Base_Tarjetas].[Metrica].&amp;[" &amp; $A15 &amp; "]",
"[Base_Tarjetas].[SEGMENTO_DESCRIP]","[Base_Tarjetas].[SEGMENTO_DESCRIP].&amp;[" &amp; $C$6 &amp; "]",
"[Base_Tarjetas].[SITUACION]","[Base_Tarjetas].[SITUACION].&amp;[" &amp; $C15 &amp; "]",
"[Base_Tarjetas].[TIPO]","[Base_Tarjetas].[TIPO].&amp;[" &amp; $C$1 &amp; "]")/1000,
0)</f>
        <v>0</v>
      </c>
      <c r="E15" s="8">
        <f>IFERROR(
GETPIVOTDATA("[Base_Tarjetas].[Importe]",TDinamica_R!$A$3,
"[Base_Tarjetas].[PERIODO]","[Base_Tarjetas].[PERIODO].&amp;[" &amp; TEXT(E$6,"yyyymm") &amp; "]",
"[Base_Tarjetas].[Metrica]","[Base_Tarjetas].[Metrica].&amp;[" &amp; $A15 &amp; "]",
"[Base_Tarjetas].[SEGMENTO_DESCRIP]","[Base_Tarjetas].[SEGMENTO_DESCRIP].&amp;[" &amp; $C$6 &amp; "]",
"[Base_Tarjetas].[SITUACION]","[Base_Tarjetas].[SITUACION].&amp;[" &amp; $C15 &amp; "]",
"[Base_Tarjetas].[TIPO]","[Base_Tarjetas].[TIPO].&amp;[" &amp; $C$1 &amp; "]")/1000,
0)</f>
        <v>0</v>
      </c>
      <c r="F15" s="8">
        <f>IFERROR(
GETPIVOTDATA("[Base_Tarjetas].[Importe]",TDinamica_R!$A$3,
"[Base_Tarjetas].[PERIODO]","[Base_Tarjetas].[PERIODO].&amp;[" &amp; TEXT(F$6,"yyyymm") &amp; "]",
"[Base_Tarjetas].[Metrica]","[Base_Tarjetas].[Metrica].&amp;[" &amp; $A15 &amp; "]",
"[Base_Tarjetas].[SEGMENTO_DESCRIP]","[Base_Tarjetas].[SEGMENTO_DESCRIP].&amp;[" &amp; $C$6 &amp; "]",
"[Base_Tarjetas].[SITUACION]","[Base_Tarjetas].[SITUACION].&amp;[" &amp; $C15 &amp; "]",
"[Base_Tarjetas].[TIPO]","[Base_Tarjetas].[TIPO].&amp;[" &amp; $C$1 &amp; "]")/1000,
0)</f>
        <v>0</v>
      </c>
      <c r="G15" s="8">
        <f>IFERROR(
GETPIVOTDATA("[Base_Tarjetas].[Importe]",TDinamica_R!$A$3,
"[Base_Tarjetas].[PERIODO]","[Base_Tarjetas].[PERIODO].&amp;[" &amp; TEXT(G$6,"yyyymm") &amp; "]",
"[Base_Tarjetas].[Metrica]","[Base_Tarjetas].[Metrica].&amp;[" &amp; $A15 &amp; "]",
"[Base_Tarjetas].[SEGMENTO_DESCRIP]","[Base_Tarjetas].[SEGMENTO_DESCRIP].&amp;[" &amp; $C$6 &amp; "]",
"[Base_Tarjetas].[SITUACION]","[Base_Tarjetas].[SITUACION].&amp;[" &amp; $C15 &amp; "]",
"[Base_Tarjetas].[TIPO]","[Base_Tarjetas].[TIPO].&amp;[" &amp; $C$1 &amp; "]")/1000,
0)</f>
        <v>0</v>
      </c>
      <c r="H15" s="8">
        <f>IFERROR(
GETPIVOTDATA("[Base_Tarjetas].[Importe]",TDinamica_R!$A$3,
"[Base_Tarjetas].[PERIODO]","[Base_Tarjetas].[PERIODO].&amp;[" &amp; TEXT(H$6,"yyyymm") &amp; "]",
"[Base_Tarjetas].[Metrica]","[Base_Tarjetas].[Metrica].&amp;[" &amp; $A15 &amp; "]",
"[Base_Tarjetas].[SEGMENTO_DESCRIP]","[Base_Tarjetas].[SEGMENTO_DESCRIP].&amp;[" &amp; $C$6 &amp; "]",
"[Base_Tarjetas].[SITUACION]","[Base_Tarjetas].[SITUACION].&amp;[" &amp; $C15 &amp; "]",
"[Base_Tarjetas].[TIPO]","[Base_Tarjetas].[TIPO].&amp;[" &amp; $C$1 &amp; "]")/1000,
0)</f>
        <v>0</v>
      </c>
      <c r="I15" s="8">
        <f>IFERROR(
GETPIVOTDATA("[Base_Tarjetas].[Importe]",TDinamica_R!$A$3,
"[Base_Tarjetas].[PERIODO]","[Base_Tarjetas].[PERIODO].&amp;[" &amp; TEXT(I$6,"yyyymm") &amp; "]",
"[Base_Tarjetas].[Metrica]","[Base_Tarjetas].[Metrica].&amp;[" &amp; $A15 &amp; "]",
"[Base_Tarjetas].[SEGMENTO_DESCRIP]","[Base_Tarjetas].[SEGMENTO_DESCRIP].&amp;[" &amp; $C$6 &amp; "]",
"[Base_Tarjetas].[SITUACION]","[Base_Tarjetas].[SITUACION].&amp;[" &amp; $C15 &amp; "]",
"[Base_Tarjetas].[TIPO]","[Base_Tarjetas].[TIPO].&amp;[" &amp; $C$1 &amp; "]")/1000,
0)</f>
        <v>0</v>
      </c>
      <c r="J15" s="8">
        <f>IFERROR(
GETPIVOTDATA("[Base_Tarjetas].[Importe]",TDinamica_R!$A$3,
"[Base_Tarjetas].[PERIODO]","[Base_Tarjetas].[PERIODO].&amp;[" &amp; TEXT(J$6,"yyyymm") &amp; "]",
"[Base_Tarjetas].[Metrica]","[Base_Tarjetas].[Metrica].&amp;[" &amp; $A15 &amp; "]",
"[Base_Tarjetas].[SEGMENTO_DESCRIP]","[Base_Tarjetas].[SEGMENTO_DESCRIP].&amp;[" &amp; $C$6 &amp; "]",
"[Base_Tarjetas].[SITUACION]","[Base_Tarjetas].[SITUACION].&amp;[" &amp; $C15 &amp; "]",
"[Base_Tarjetas].[TIPO]","[Base_Tarjetas].[TIPO].&amp;[" &amp; $C$1 &amp; "]")/1000,
0)</f>
        <v>0</v>
      </c>
      <c r="K15" s="8">
        <f>IFERROR(
GETPIVOTDATA("[Base_Tarjetas].[Importe]",TDinamica_R!$A$3,
"[Base_Tarjetas].[PERIODO]","[Base_Tarjetas].[PERIODO].&amp;[" &amp; TEXT(K$6,"yyyymm") &amp; "]",
"[Base_Tarjetas].[Metrica]","[Base_Tarjetas].[Metrica].&amp;[" &amp; $A15 &amp; "]",
"[Base_Tarjetas].[SEGMENTO_DESCRIP]","[Base_Tarjetas].[SEGMENTO_DESCRIP].&amp;[" &amp; $C$6 &amp; "]",
"[Base_Tarjetas].[SITUACION]","[Base_Tarjetas].[SITUACION].&amp;[" &amp; $C15 &amp; "]",
"[Base_Tarjetas].[TIPO]","[Base_Tarjetas].[TIPO].&amp;[" &amp; $C$1 &amp; "]")/1000,
0)</f>
        <v>0</v>
      </c>
      <c r="L15" s="8">
        <f>IFERROR(
GETPIVOTDATA("[Base_Tarjetas].[Importe]",TDinamica_R!$A$3,
"[Base_Tarjetas].[PERIODO]","[Base_Tarjetas].[PERIODO].&amp;[" &amp; TEXT(L$6,"yyyymm") &amp; "]",
"[Base_Tarjetas].[Metrica]","[Base_Tarjetas].[Metrica].&amp;[" &amp; $A15 &amp; "]",
"[Base_Tarjetas].[SEGMENTO_DESCRIP]","[Base_Tarjetas].[SEGMENTO_DESCRIP].&amp;[" &amp; $C$6 &amp; "]",
"[Base_Tarjetas].[SITUACION]","[Base_Tarjetas].[SITUACION].&amp;[" &amp; $C15 &amp; "]",
"[Base_Tarjetas].[TIPO]","[Base_Tarjetas].[TIPO].&amp;[" &amp; $C$1 &amp; "]")/1000,
0)</f>
        <v>0</v>
      </c>
      <c r="M15" s="8">
        <f>IFERROR(
GETPIVOTDATA("[Base_Tarjetas].[Importe]",TDinamica_R!$A$3,
"[Base_Tarjetas].[PERIODO]","[Base_Tarjetas].[PERIODO].&amp;[" &amp; TEXT(M$6,"yyyymm") &amp; "]",
"[Base_Tarjetas].[Metrica]","[Base_Tarjetas].[Metrica].&amp;[" &amp; $A15 &amp; "]",
"[Base_Tarjetas].[SEGMENTO_DESCRIP]","[Base_Tarjetas].[SEGMENTO_DESCRIP].&amp;[" &amp; $C$6 &amp; "]",
"[Base_Tarjetas].[SITUACION]","[Base_Tarjetas].[SITUACION].&amp;[" &amp; $C15 &amp; "]",
"[Base_Tarjetas].[TIPO]","[Base_Tarjetas].[TIPO].&amp;[" &amp; $C$1 &amp; "]")/1000,
0)</f>
        <v>0</v>
      </c>
      <c r="N15" s="8">
        <f>IFERROR(
GETPIVOTDATA("[Base_Tarjetas].[Importe]",TDinamica_R!$A$3,
"[Base_Tarjetas].[PERIODO]","[Base_Tarjetas].[PERIODO].&amp;[" &amp; TEXT(N$6,"yyyymm") &amp; "]",
"[Base_Tarjetas].[Metrica]","[Base_Tarjetas].[Metrica].&amp;[" &amp; $A15 &amp; "]",
"[Base_Tarjetas].[SEGMENTO_DESCRIP]","[Base_Tarjetas].[SEGMENTO_DESCRIP].&amp;[" &amp; $C$6 &amp; "]",
"[Base_Tarjetas].[SITUACION]","[Base_Tarjetas].[SITUACION].&amp;[" &amp; $C15 &amp; "]",
"[Base_Tarjetas].[TIPO]","[Base_Tarjetas].[TIPO].&amp;[" &amp; $C$1 &amp; "]")/1000,
0)</f>
        <v>0</v>
      </c>
      <c r="O15" s="8">
        <f>IFERROR(
GETPIVOTDATA("[Base_Tarjetas].[Importe]",TDinamica_R!$A$3,
"[Base_Tarjetas].[PERIODO]","[Base_Tarjetas].[PERIODO].&amp;[" &amp; TEXT(O$6,"yyyymm") &amp; "]",
"[Base_Tarjetas].[Metrica]","[Base_Tarjetas].[Metrica].&amp;[" &amp; $A15 &amp; "]",
"[Base_Tarjetas].[SEGMENTO_DESCRIP]","[Base_Tarjetas].[SEGMENTO_DESCRIP].&amp;[" &amp; $C$6 &amp; "]",
"[Base_Tarjetas].[SITUACION]","[Base_Tarjetas].[SITUACION].&amp;[" &amp; $C15 &amp; "]",
"[Base_Tarjetas].[TIPO]","[Base_Tarjetas].[TIPO].&amp;[" &amp; $C$1 &amp; "]")/1000,
0)</f>
        <v>0</v>
      </c>
      <c r="P15" s="8">
        <f>IFERROR(
GETPIVOTDATA("[Base_Tarjetas].[Importe]",TDinamica_R!$A$3,
"[Base_Tarjetas].[PERIODO]","[Base_Tarjetas].[PERIODO].&amp;[" &amp; TEXT(P$6,"yyyymm") &amp; "]",
"[Base_Tarjetas].[Metrica]","[Base_Tarjetas].[Metrica].&amp;[" &amp; $A15 &amp; "]",
"[Base_Tarjetas].[SEGMENTO_DESCRIP]","[Base_Tarjetas].[SEGMENTO_DESCRIP].&amp;[" &amp; $C$6 &amp; "]",
"[Base_Tarjetas].[SITUACION]","[Base_Tarjetas].[SITUACION].&amp;[" &amp; $C15 &amp; "]",
"[Base_Tarjetas].[TIPO]","[Base_Tarjetas].[TIPO].&amp;[" &amp; $C$1 &amp; "]")/1000,
0)</f>
        <v>0</v>
      </c>
      <c r="Q15" s="8">
        <f>IFERROR(
GETPIVOTDATA("[Base_Tarjetas].[Importe]",TDinamica_R!$A$3,
"[Base_Tarjetas].[PERIODO]","[Base_Tarjetas].[PERIODO].&amp;[" &amp; TEXT(Q$6,"yyyymm") &amp; "]",
"[Base_Tarjetas].[Metrica]","[Base_Tarjetas].[Metrica].&amp;[" &amp; $A15 &amp; "]",
"[Base_Tarjetas].[SEGMENTO_DESCRIP]","[Base_Tarjetas].[SEGMENTO_DESCRIP].&amp;[" &amp; $C$6 &amp; "]",
"[Base_Tarjetas].[SITUACION]","[Base_Tarjetas].[SITUACION].&amp;[" &amp; $C15 &amp; "]",
"[Base_Tarjetas].[TIPO]","[Base_Tarjetas].[TIPO].&amp;[" &amp; $C$1 &amp; "]")/1000,
0)</f>
        <v>0</v>
      </c>
      <c r="R15" s="8">
        <f>IFERROR(
GETPIVOTDATA("[Base_Tarjetas].[Importe]",TDinamica_R!$A$3,
"[Base_Tarjetas].[PERIODO]","[Base_Tarjetas].[PERIODO].&amp;[" &amp; TEXT(R$6,"yyyymm") &amp; "]",
"[Base_Tarjetas].[Metrica]","[Base_Tarjetas].[Metrica].&amp;[" &amp; $A15 &amp; "]",
"[Base_Tarjetas].[SEGMENTO_DESCRIP]","[Base_Tarjetas].[SEGMENTO_DESCRIP].&amp;[" &amp; $C$6 &amp; "]",
"[Base_Tarjetas].[SITUACION]","[Base_Tarjetas].[SITUACION].&amp;[" &amp; $C15 &amp; "]",
"[Base_Tarjetas].[TIPO]","[Base_Tarjetas].[TIPO].&amp;[" &amp; $C$1 &amp; "]")/1000,
0)</f>
        <v>0</v>
      </c>
      <c r="S15" s="8">
        <f>IFERROR(
GETPIVOTDATA("[Base_Tarjetas].[Importe]",TDinamica_R!$A$3,
"[Base_Tarjetas].[PERIODO]","[Base_Tarjetas].[PERIODO].&amp;[" &amp; TEXT(S$6,"yyyymm") &amp; "]",
"[Base_Tarjetas].[Metrica]","[Base_Tarjetas].[Metrica].&amp;[" &amp; $A15 &amp; "]",
"[Base_Tarjetas].[SEGMENTO_DESCRIP]","[Base_Tarjetas].[SEGMENTO_DESCRIP].&amp;[" &amp; $C$6 &amp; "]",
"[Base_Tarjetas].[SITUACION]","[Base_Tarjetas].[SITUACION].&amp;[" &amp; $C15 &amp; "]",
"[Base_Tarjetas].[TIPO]","[Base_Tarjetas].[TIPO].&amp;[" &amp; $C$1 &amp; "]")/1000,
0)</f>
        <v>0</v>
      </c>
      <c r="T15" s="8">
        <f>IFERROR(
GETPIVOTDATA("[Base_Tarjetas].[Importe]",TDinamica_R!$A$3,
"[Base_Tarjetas].[PERIODO]","[Base_Tarjetas].[PERIODO].&amp;[" &amp; TEXT(T$6,"yyyymm") &amp; "]",
"[Base_Tarjetas].[Metrica]","[Base_Tarjetas].[Metrica].&amp;[" &amp; $A15 &amp; "]",
"[Base_Tarjetas].[SEGMENTO_DESCRIP]","[Base_Tarjetas].[SEGMENTO_DESCRIP].&amp;[" &amp; $C$6 &amp; "]",
"[Base_Tarjetas].[SITUACION]","[Base_Tarjetas].[SITUACION].&amp;[" &amp; $C15 &amp; "]",
"[Base_Tarjetas].[TIPO]","[Base_Tarjetas].[TIPO].&amp;[" &amp; $C$1 &amp; "]")/1000,
0)</f>
        <v>0</v>
      </c>
      <c r="U15" s="8">
        <f>IFERROR(
GETPIVOTDATA("[Base_Tarjetas].[Importe]",TDinamica_R!$A$3,
"[Base_Tarjetas].[PERIODO]","[Base_Tarjetas].[PERIODO].&amp;[" &amp; TEXT(U$6,"yyyymm") &amp; "]",
"[Base_Tarjetas].[Metrica]","[Base_Tarjetas].[Metrica].&amp;[" &amp; $A15 &amp; "]",
"[Base_Tarjetas].[SEGMENTO_DESCRIP]","[Base_Tarjetas].[SEGMENTO_DESCRIP].&amp;[" &amp; $C$6 &amp; "]",
"[Base_Tarjetas].[SITUACION]","[Base_Tarjetas].[SITUACION].&amp;[" &amp; $C15 &amp; "]",
"[Base_Tarjetas].[TIPO]","[Base_Tarjetas].[TIPO].&amp;[" &amp; $C$1 &amp; "]")/1000,
0)</f>
        <v>0</v>
      </c>
      <c r="V15" s="8">
        <f>IFERROR(
GETPIVOTDATA("[Base_Tarjetas].[Importe]",TDinamica_R!$A$3,
"[Base_Tarjetas].[PERIODO]","[Base_Tarjetas].[PERIODO].&amp;[" &amp; TEXT(V$6,"yyyymm") &amp; "]",
"[Base_Tarjetas].[Metrica]","[Base_Tarjetas].[Metrica].&amp;[" &amp; $A15 &amp; "]",
"[Base_Tarjetas].[SEGMENTO_DESCRIP]","[Base_Tarjetas].[SEGMENTO_DESCRIP].&amp;[" &amp; $C$6 &amp; "]",
"[Base_Tarjetas].[SITUACION]","[Base_Tarjetas].[SITUACION].&amp;[" &amp; $C15 &amp; "]",
"[Base_Tarjetas].[TIPO]","[Base_Tarjetas].[TIPO].&amp;[" &amp; $C$1 &amp; "]")/1000,
0)</f>
        <v>0</v>
      </c>
      <c r="W15" s="8">
        <f>IFERROR(
GETPIVOTDATA("[Base_Tarjetas].[Importe]",TDinamica_R!$A$3,
"[Base_Tarjetas].[PERIODO]","[Base_Tarjetas].[PERIODO].&amp;[" &amp; TEXT(W$6,"yyyymm") &amp; "]",
"[Base_Tarjetas].[Metrica]","[Base_Tarjetas].[Metrica].&amp;[" &amp; $A15 &amp; "]",
"[Base_Tarjetas].[SEGMENTO_DESCRIP]","[Base_Tarjetas].[SEGMENTO_DESCRIP].&amp;[" &amp; $C$6 &amp; "]",
"[Base_Tarjetas].[SITUACION]","[Base_Tarjetas].[SITUACION].&amp;[" &amp; $C15 &amp; "]",
"[Base_Tarjetas].[TIPO]","[Base_Tarjetas].[TIPO].&amp;[" &amp; $C$1 &amp; "]")/1000,
0)</f>
        <v>0</v>
      </c>
      <c r="X15" s="8">
        <f>IFERROR(
GETPIVOTDATA("[Base_Tarjetas].[Importe]",TDinamica_R!$A$3,
"[Base_Tarjetas].[PERIODO]","[Base_Tarjetas].[PERIODO].&amp;[" &amp; TEXT(X$6,"yyyymm") &amp; "]",
"[Base_Tarjetas].[Metrica]","[Base_Tarjetas].[Metrica].&amp;[" &amp; $A15 &amp; "]",
"[Base_Tarjetas].[SEGMENTO_DESCRIP]","[Base_Tarjetas].[SEGMENTO_DESCRIP].&amp;[" &amp; $C$6 &amp; "]",
"[Base_Tarjetas].[SITUACION]","[Base_Tarjetas].[SITUACION].&amp;[" &amp; $C15 &amp; "]",
"[Base_Tarjetas].[TIPO]","[Base_Tarjetas].[TIPO].&amp;[" &amp; $C$1 &amp; "]")/1000,
0)</f>
        <v>0</v>
      </c>
      <c r="Y15" s="8">
        <f>IFERROR(
GETPIVOTDATA("[Base_Tarjetas].[Importe]",TDinamica_R!$A$3,
"[Base_Tarjetas].[PERIODO]","[Base_Tarjetas].[PERIODO].&amp;[" &amp; TEXT(Y$6,"yyyymm") &amp; "]",
"[Base_Tarjetas].[Metrica]","[Base_Tarjetas].[Metrica].&amp;[" &amp; $A15 &amp; "]",
"[Base_Tarjetas].[SEGMENTO_DESCRIP]","[Base_Tarjetas].[SEGMENTO_DESCRIP].&amp;[" &amp; $C$6 &amp; "]",
"[Base_Tarjetas].[SITUACION]","[Base_Tarjetas].[SITUACION].&amp;[" &amp; $C15 &amp; "]",
"[Base_Tarjetas].[TIPO]","[Base_Tarjetas].[TIPO].&amp;[" &amp; $C$1 &amp; "]")/1000,
0)</f>
        <v>0</v>
      </c>
      <c r="Z15" s="8">
        <f>IFERROR(
GETPIVOTDATA("[Base_Tarjetas].[Importe]",TDinamica_R!$A$3,
"[Base_Tarjetas].[PERIODO]","[Base_Tarjetas].[PERIODO].&amp;[" &amp; TEXT(Z$6,"yyyymm") &amp; "]",
"[Base_Tarjetas].[Metrica]","[Base_Tarjetas].[Metrica].&amp;[" &amp; $A15 &amp; "]",
"[Base_Tarjetas].[SEGMENTO_DESCRIP]","[Base_Tarjetas].[SEGMENTO_DESCRIP].&amp;[" &amp; $C$6 &amp; "]",
"[Base_Tarjetas].[SITUACION]","[Base_Tarjetas].[SITUACION].&amp;[" &amp; $C15 &amp; "]",
"[Base_Tarjetas].[TIPO]","[Base_Tarjetas].[TIPO].&amp;[" &amp; $C$1 &amp; "]")/1000,
0)</f>
        <v>0</v>
      </c>
      <c r="AA15" s="8">
        <f>IFERROR(
GETPIVOTDATA("[Base_Tarjetas].[Importe]",TDinamica_R!$A$3,
"[Base_Tarjetas].[PERIODO]","[Base_Tarjetas].[PERIODO].&amp;[" &amp; TEXT(AA$6,"yyyymm") &amp; "]",
"[Base_Tarjetas].[Metrica]","[Base_Tarjetas].[Metrica].&amp;[" &amp; $A15 &amp; "]",
"[Base_Tarjetas].[SEGMENTO_DESCRIP]","[Base_Tarjetas].[SEGMENTO_DESCRIP].&amp;[" &amp; $C$6 &amp; "]",
"[Base_Tarjetas].[SITUACION]","[Base_Tarjetas].[SITUACION].&amp;[" &amp; $C15 &amp; "]",
"[Base_Tarjetas].[TIPO]","[Base_Tarjetas].[TIPO].&amp;[" &amp; $C$1 &amp; "]")/1000,
0)</f>
        <v>0</v>
      </c>
      <c r="AB15" s="8">
        <f>IFERROR(
GETPIVOTDATA("[Base_Tarjetas].[Importe]",TDinamica_R!$A$3,
"[Base_Tarjetas].[PERIODO]","[Base_Tarjetas].[PERIODO].&amp;[" &amp; TEXT(AB$6,"yyyymm") &amp; "]",
"[Base_Tarjetas].[Metrica]","[Base_Tarjetas].[Metrica].&amp;[" &amp; $A15 &amp; "]",
"[Base_Tarjetas].[SEGMENTO_DESCRIP]","[Base_Tarjetas].[SEGMENTO_DESCRIP].&amp;[" &amp; $C$6 &amp; "]",
"[Base_Tarjetas].[SITUACION]","[Base_Tarjetas].[SITUACION].&amp;[" &amp; $C15 &amp; "]",
"[Base_Tarjetas].[TIPO]","[Base_Tarjetas].[TIPO].&amp;[" &amp; $C$1 &amp; "]")/1000,
0)</f>
        <v>0</v>
      </c>
      <c r="AC15" s="8">
        <f>IFERROR(
GETPIVOTDATA("[Base_Tarjetas].[Importe]",TDinamica_R!$A$3,
"[Base_Tarjetas].[PERIODO]","[Base_Tarjetas].[PERIODO].&amp;[" &amp; TEXT(AC$6,"yyyymm") &amp; "]",
"[Base_Tarjetas].[Metrica]","[Base_Tarjetas].[Metrica].&amp;[" &amp; $A15 &amp; "]",
"[Base_Tarjetas].[SEGMENTO_DESCRIP]","[Base_Tarjetas].[SEGMENTO_DESCRIP].&amp;[" &amp; $C$6 &amp; "]",
"[Base_Tarjetas].[SITUACION]","[Base_Tarjetas].[SITUACION].&amp;[" &amp; $C15 &amp; "]",
"[Base_Tarjetas].[TIPO]","[Base_Tarjetas].[TIPO].&amp;[" &amp; $C$1 &amp; "]")/1000,
0)</f>
        <v>0</v>
      </c>
      <c r="AD15" s="8">
        <f>IFERROR(
GETPIVOTDATA("[Base_Tarjetas].[Importe]",TDinamica_R!$A$3,
"[Base_Tarjetas].[PERIODO]","[Base_Tarjetas].[PERIODO].&amp;[" &amp; TEXT(AD$6,"yyyymm") &amp; "]",
"[Base_Tarjetas].[Metrica]","[Base_Tarjetas].[Metrica].&amp;[" &amp; $A15 &amp; "]",
"[Base_Tarjetas].[SEGMENTO_DESCRIP]","[Base_Tarjetas].[SEGMENTO_DESCRIP].&amp;[" &amp; $C$6 &amp; "]",
"[Base_Tarjetas].[SITUACION]","[Base_Tarjetas].[SITUACION].&amp;[" &amp; $C15 &amp; "]",
"[Base_Tarjetas].[TIPO]","[Base_Tarjetas].[TIPO].&amp;[" &amp; $C$1 &amp; "]")/1000,
0)</f>
        <v>0</v>
      </c>
      <c r="AE15" s="8">
        <f>IFERROR(
GETPIVOTDATA("[Base_Tarjetas].[Importe]",TDinamica_R!$A$3,
"[Base_Tarjetas].[PERIODO]","[Base_Tarjetas].[PERIODO].&amp;[" &amp; TEXT(AE$6,"yyyymm") &amp; "]",
"[Base_Tarjetas].[Metrica]","[Base_Tarjetas].[Metrica].&amp;[" &amp; $A15 &amp; "]",
"[Base_Tarjetas].[SEGMENTO_DESCRIP]","[Base_Tarjetas].[SEGMENTO_DESCRIP].&amp;[" &amp; $C$6 &amp; "]",
"[Base_Tarjetas].[SITUACION]","[Base_Tarjetas].[SITUACION].&amp;[" &amp; $C15 &amp; "]",
"[Base_Tarjetas].[TIPO]","[Base_Tarjetas].[TIPO].&amp;[" &amp; $C$1 &amp; "]")/1000,
0)</f>
        <v>0</v>
      </c>
      <c r="AF15" s="8">
        <f>IFERROR(
GETPIVOTDATA("[Base_Tarjetas].[Importe]",TDinamica_R!$A$3,
"[Base_Tarjetas].[PERIODO]","[Base_Tarjetas].[PERIODO].&amp;[" &amp; TEXT(AF$6,"yyyymm") &amp; "]",
"[Base_Tarjetas].[Metrica]","[Base_Tarjetas].[Metrica].&amp;[" &amp; $A15 &amp; "]",
"[Base_Tarjetas].[SEGMENTO_DESCRIP]","[Base_Tarjetas].[SEGMENTO_DESCRIP].&amp;[" &amp; $C$6 &amp; "]",
"[Base_Tarjetas].[SITUACION]","[Base_Tarjetas].[SITUACION].&amp;[" &amp; $C15 &amp; "]",
"[Base_Tarjetas].[TIPO]","[Base_Tarjetas].[TIPO].&amp;[" &amp; $C$1 &amp; "]")/1000,
0)</f>
        <v>0</v>
      </c>
      <c r="AG15" s="8">
        <f>IFERROR(
GETPIVOTDATA("[Base_Tarjetas].[Importe]",TDinamica_R!$A$3,
"[Base_Tarjetas].[PERIODO]","[Base_Tarjetas].[PERIODO].&amp;[" &amp; TEXT(AG$6,"yyyymm") &amp; "]",
"[Base_Tarjetas].[Metrica]","[Base_Tarjetas].[Metrica].&amp;[" &amp; $A15 &amp; "]",
"[Base_Tarjetas].[SEGMENTO_DESCRIP]","[Base_Tarjetas].[SEGMENTO_DESCRIP].&amp;[" &amp; $C$6 &amp; "]",
"[Base_Tarjetas].[SITUACION]","[Base_Tarjetas].[SITUACION].&amp;[" &amp; $C15 &amp; "]",
"[Base_Tarjetas].[TIPO]","[Base_Tarjetas].[TIPO].&amp;[" &amp; $C$1 &amp; "]")/1000,
0)</f>
        <v>0</v>
      </c>
      <c r="AH15" s="8">
        <f>IFERROR(
GETPIVOTDATA("[Base_Tarjetas].[Importe]",TDinamica_R!$A$3,
"[Base_Tarjetas].[PERIODO]","[Base_Tarjetas].[PERIODO].&amp;[" &amp; TEXT(AH$6,"yyyymm") &amp; "]",
"[Base_Tarjetas].[Metrica]","[Base_Tarjetas].[Metrica].&amp;[" &amp; $A15 &amp; "]",
"[Base_Tarjetas].[SEGMENTO_DESCRIP]","[Base_Tarjetas].[SEGMENTO_DESCRIP].&amp;[" &amp; $C$6 &amp; "]",
"[Base_Tarjetas].[SITUACION]","[Base_Tarjetas].[SITUACION].&amp;[" &amp; $C15 &amp; "]",
"[Base_Tarjetas].[TIPO]","[Base_Tarjetas].[TIPO].&amp;[" &amp; $C$1 &amp; "]")/1000,
0)</f>
        <v>0</v>
      </c>
      <c r="AI15" s="8">
        <f>IFERROR(
GETPIVOTDATA("[Base_Tarjetas].[Importe]",TDinamica_R!$A$3,
"[Base_Tarjetas].[PERIODO]","[Base_Tarjetas].[PERIODO].&amp;[" &amp; TEXT(AI$6,"yyyymm") &amp; "]",
"[Base_Tarjetas].[Metrica]","[Base_Tarjetas].[Metrica].&amp;[" &amp; $A15 &amp; "]",
"[Base_Tarjetas].[SEGMENTO_DESCRIP]","[Base_Tarjetas].[SEGMENTO_DESCRIP].&amp;[" &amp; $C$6 &amp; "]",
"[Base_Tarjetas].[SITUACION]","[Base_Tarjetas].[SITUACION].&amp;[" &amp; $C15 &amp; "]",
"[Base_Tarjetas].[TIPO]","[Base_Tarjetas].[TIPO].&amp;[" &amp; $C$1 &amp; "]")/1000,
0)</f>
        <v>0</v>
      </c>
      <c r="AJ15" s="8">
        <f>IFERROR(
GETPIVOTDATA("[Base_Tarjetas].[Importe]",TDinamica_R!$A$3,
"[Base_Tarjetas].[PERIODO]","[Base_Tarjetas].[PERIODO].&amp;[" &amp; TEXT(AJ$6,"yyyymm") &amp; "]",
"[Base_Tarjetas].[Metrica]","[Base_Tarjetas].[Metrica].&amp;[" &amp; $A15 &amp; "]",
"[Base_Tarjetas].[SEGMENTO_DESCRIP]","[Base_Tarjetas].[SEGMENTO_DESCRIP].&amp;[" &amp; $C$6 &amp; "]",
"[Base_Tarjetas].[SITUACION]","[Base_Tarjetas].[SITUACION].&amp;[" &amp; $C15 &amp; "]",
"[Base_Tarjetas].[TIPO]","[Base_Tarjetas].[TIPO].&amp;[" &amp; $C$1 &amp; "]")/1000,
0)</f>
        <v>0</v>
      </c>
      <c r="AK15" s="8">
        <f>IFERROR(
GETPIVOTDATA("[Base_Tarjetas].[Importe]",TDinamica_R!$A$3,
"[Base_Tarjetas].[PERIODO]","[Base_Tarjetas].[PERIODO].&amp;[" &amp; TEXT(AK$6,"yyyymm") &amp; "]",
"[Base_Tarjetas].[Metrica]","[Base_Tarjetas].[Metrica].&amp;[" &amp; $A15 &amp; "]",
"[Base_Tarjetas].[SEGMENTO_DESCRIP]","[Base_Tarjetas].[SEGMENTO_DESCRIP].&amp;[" &amp; $C$6 &amp; "]",
"[Base_Tarjetas].[SITUACION]","[Base_Tarjetas].[SITUACION].&amp;[" &amp; $C15 &amp; "]",
"[Base_Tarjetas].[TIPO]","[Base_Tarjetas].[TIPO].&amp;[" &amp; $C$1 &amp; "]")/1000,
0)</f>
        <v>0</v>
      </c>
      <c r="AL15" s="8">
        <f>IFERROR(
GETPIVOTDATA("[Base_Tarjetas].[Importe]",TDinamica_R!$A$3,
"[Base_Tarjetas].[PERIODO]","[Base_Tarjetas].[PERIODO].&amp;[" &amp; TEXT(AL$6,"yyyymm") &amp; "]",
"[Base_Tarjetas].[Metrica]","[Base_Tarjetas].[Metrica].&amp;[" &amp; $A15 &amp; "]",
"[Base_Tarjetas].[SEGMENTO_DESCRIP]","[Base_Tarjetas].[SEGMENTO_DESCRIP].&amp;[" &amp; $C$6 &amp; "]",
"[Base_Tarjetas].[SITUACION]","[Base_Tarjetas].[SITUACION].&amp;[" &amp; $C15 &amp; "]",
"[Base_Tarjetas].[TIPO]","[Base_Tarjetas].[TIPO].&amp;[" &amp; $C$1 &amp; "]")/1000,
0)</f>
        <v>0</v>
      </c>
      <c r="AM15" s="8">
        <f>IFERROR(
GETPIVOTDATA("[Base_Tarjetas].[Importe]",TDinamica_R!$A$3,
"[Base_Tarjetas].[PERIODO]","[Base_Tarjetas].[PERIODO].&amp;[" &amp; TEXT(AM$6,"yyyymm") &amp; "]",
"[Base_Tarjetas].[Metrica]","[Base_Tarjetas].[Metrica].&amp;[" &amp; $A15 &amp; "]",
"[Base_Tarjetas].[SEGMENTO_DESCRIP]","[Base_Tarjetas].[SEGMENTO_DESCRIP].&amp;[" &amp; $C$6 &amp; "]",
"[Base_Tarjetas].[SITUACION]","[Base_Tarjetas].[SITUACION].&amp;[" &amp; $C15 &amp; "]",
"[Base_Tarjetas].[TIPO]","[Base_Tarjetas].[TIPO].&amp;[" &amp; $C$1 &amp; "]")/1000,
0)</f>
        <v>0</v>
      </c>
      <c r="AN15" s="8">
        <f>IFERROR(
GETPIVOTDATA("[Base_Tarjetas].[Importe]",TDinamica_R!$A$3,
"[Base_Tarjetas].[PERIODO]","[Base_Tarjetas].[PERIODO].&amp;[" &amp; TEXT(AN$6,"yyyymm") &amp; "]",
"[Base_Tarjetas].[Metrica]","[Base_Tarjetas].[Metrica].&amp;[" &amp; $A15 &amp; "]",
"[Base_Tarjetas].[SEGMENTO_DESCRIP]","[Base_Tarjetas].[SEGMENTO_DESCRIP].&amp;[" &amp; $C$6 &amp; "]",
"[Base_Tarjetas].[SITUACION]","[Base_Tarjetas].[SITUACION].&amp;[" &amp; $C15 &amp; "]",
"[Base_Tarjetas].[TIPO]","[Base_Tarjetas].[TIPO].&amp;[" &amp; $C$1 &amp; "]")/1000,
0)</f>
        <v>0</v>
      </c>
      <c r="AO15" s="8">
        <f>IFERROR(
GETPIVOTDATA("[Base_Tarjetas].[Importe]",TDinamica_R!$A$3,
"[Base_Tarjetas].[PERIODO]","[Base_Tarjetas].[PERIODO].&amp;[" &amp; TEXT(AO$6,"yyyymm") &amp; "]",
"[Base_Tarjetas].[Metrica]","[Base_Tarjetas].[Metrica].&amp;[" &amp; $A15 &amp; "]",
"[Base_Tarjetas].[SEGMENTO_DESCRIP]","[Base_Tarjetas].[SEGMENTO_DESCRIP].&amp;[" &amp; $C$6 &amp; "]",
"[Base_Tarjetas].[SITUACION]","[Base_Tarjetas].[SITUACION].&amp;[" &amp; $C15 &amp; "]",
"[Base_Tarjetas].[TIPO]","[Base_Tarjetas].[TIPO].&amp;[" &amp; $C$1 &amp; "]")/1000,
0)</f>
        <v>0</v>
      </c>
      <c r="AP15" s="8">
        <f>IFERROR(
GETPIVOTDATA("[Base_Tarjetas].[Importe]",TDinamica_R!$A$3,
"[Base_Tarjetas].[PERIODO]","[Base_Tarjetas].[PERIODO].&amp;[" &amp; TEXT(AP$6,"yyyymm") &amp; "]",
"[Base_Tarjetas].[Metrica]","[Base_Tarjetas].[Metrica].&amp;[" &amp; $A15 &amp; "]",
"[Base_Tarjetas].[SEGMENTO_DESCRIP]","[Base_Tarjetas].[SEGMENTO_DESCRIP].&amp;[" &amp; $C$6 &amp; "]",
"[Base_Tarjetas].[SITUACION]","[Base_Tarjetas].[SITUACION].&amp;[" &amp; $C15 &amp; "]",
"[Base_Tarjetas].[TIPO]","[Base_Tarjetas].[TIPO].&amp;[" &amp; $C$1 &amp; "]")/1000,
0)</f>
        <v>0</v>
      </c>
      <c r="AQ15" s="8">
        <f>IFERROR(
GETPIVOTDATA("[Base_Tarjetas].[Importe]",TDinamica_R!$A$3,
"[Base_Tarjetas].[PERIODO]","[Base_Tarjetas].[PERIODO].&amp;[" &amp; TEXT(AQ$6,"yyyymm") &amp; "]",
"[Base_Tarjetas].[Metrica]","[Base_Tarjetas].[Metrica].&amp;[" &amp; $A15 &amp; "]",
"[Base_Tarjetas].[SEGMENTO_DESCRIP]","[Base_Tarjetas].[SEGMENTO_DESCRIP].&amp;[" &amp; $C$6 &amp; "]",
"[Base_Tarjetas].[SITUACION]","[Base_Tarjetas].[SITUACION].&amp;[" &amp; $C15 &amp; "]",
"[Base_Tarjetas].[TIPO]","[Base_Tarjetas].[TIPO].&amp;[" &amp; $C$1 &amp; "]")/1000,
0)</f>
        <v>0</v>
      </c>
      <c r="AR15" s="8">
        <f>IFERROR(
GETPIVOTDATA("[Base_Tarjetas].[Importe]",TDinamica_R!$A$3,
"[Base_Tarjetas].[PERIODO]","[Base_Tarjetas].[PERIODO].&amp;[" &amp; TEXT(AR$6,"yyyymm") &amp; "]",
"[Base_Tarjetas].[Metrica]","[Base_Tarjetas].[Metrica].&amp;[" &amp; $A15 &amp; "]",
"[Base_Tarjetas].[SEGMENTO_DESCRIP]","[Base_Tarjetas].[SEGMENTO_DESCRIP].&amp;[" &amp; $C$6 &amp; "]",
"[Base_Tarjetas].[SITUACION]","[Base_Tarjetas].[SITUACION].&amp;[" &amp; $C15 &amp; "]",
"[Base_Tarjetas].[TIPO]","[Base_Tarjetas].[TIPO].&amp;[" &amp; $C$1 &amp; "]")/1000,
0)</f>
        <v>0</v>
      </c>
      <c r="AS15" s="8">
        <f>IFERROR(
GETPIVOTDATA("[Base_Tarjetas].[Importe]",TDinamica_R!$A$3,
"[Base_Tarjetas].[PERIODO]","[Base_Tarjetas].[PERIODO].&amp;[" &amp; TEXT(AS$6,"yyyymm") &amp; "]",
"[Base_Tarjetas].[Metrica]","[Base_Tarjetas].[Metrica].&amp;[" &amp; $A15 &amp; "]",
"[Base_Tarjetas].[SEGMENTO_DESCRIP]","[Base_Tarjetas].[SEGMENTO_DESCRIP].&amp;[" &amp; $C$6 &amp; "]",
"[Base_Tarjetas].[SITUACION]","[Base_Tarjetas].[SITUACION].&amp;[" &amp; $C15 &amp; "]",
"[Base_Tarjetas].[TIPO]","[Base_Tarjetas].[TIPO].&amp;[" &amp; $C$1 &amp; "]")/1000,
0)</f>
        <v>0</v>
      </c>
      <c r="AT15" s="8">
        <f>IFERROR(
GETPIVOTDATA("[Base_Tarjetas].[Importe]",TDinamica_R!$A$3,
"[Base_Tarjetas].[PERIODO]","[Base_Tarjetas].[PERIODO].&amp;[" &amp; TEXT(AT$6,"yyyymm") &amp; "]",
"[Base_Tarjetas].[Metrica]","[Base_Tarjetas].[Metrica].&amp;[" &amp; $A15 &amp; "]",
"[Base_Tarjetas].[SEGMENTO_DESCRIP]","[Base_Tarjetas].[SEGMENTO_DESCRIP].&amp;[" &amp; $C$6 &amp; "]",
"[Base_Tarjetas].[SITUACION]","[Base_Tarjetas].[SITUACION].&amp;[" &amp; $C15 &amp; "]",
"[Base_Tarjetas].[TIPO]","[Base_Tarjetas].[TIPO].&amp;[" &amp; $C$1 &amp; "]")/1000,
0)</f>
        <v>0</v>
      </c>
      <c r="AU15" s="8">
        <f>IFERROR(
GETPIVOTDATA("[Base_Tarjetas].[Importe]",TDinamica_R!$A$3,
"[Base_Tarjetas].[PERIODO]","[Base_Tarjetas].[PERIODO].&amp;[" &amp; TEXT(AU$6,"yyyymm") &amp; "]",
"[Base_Tarjetas].[Metrica]","[Base_Tarjetas].[Metrica].&amp;[" &amp; $A15 &amp; "]",
"[Base_Tarjetas].[SEGMENTO_DESCRIP]","[Base_Tarjetas].[SEGMENTO_DESCRIP].&amp;[" &amp; $C$6 &amp; "]",
"[Base_Tarjetas].[SITUACION]","[Base_Tarjetas].[SITUACION].&amp;[" &amp; $C15 &amp; "]",
"[Base_Tarjetas].[TIPO]","[Base_Tarjetas].[TIPO].&amp;[" &amp; $C$1 &amp; "]")/1000,
0)</f>
        <v>0</v>
      </c>
      <c r="AV15" s="8">
        <f>IFERROR(
GETPIVOTDATA("[Base_Tarjetas].[Importe]",TDinamica_R!$A$3,
"[Base_Tarjetas].[PERIODO]","[Base_Tarjetas].[PERIODO].&amp;[" &amp; TEXT(AV$6,"yyyymm") &amp; "]",
"[Base_Tarjetas].[Metrica]","[Base_Tarjetas].[Metrica].&amp;[" &amp; $A15 &amp; "]",
"[Base_Tarjetas].[SEGMENTO_DESCRIP]","[Base_Tarjetas].[SEGMENTO_DESCRIP].&amp;[" &amp; $C$6 &amp; "]",
"[Base_Tarjetas].[SITUACION]","[Base_Tarjetas].[SITUACION].&amp;[" &amp; $C15 &amp; "]",
"[Base_Tarjetas].[TIPO]","[Base_Tarjetas].[TIPO].&amp;[" &amp; $C$1 &amp; "]")/1000,
0)</f>
        <v>0</v>
      </c>
      <c r="AW15" s="8">
        <f>IFERROR(
GETPIVOTDATA("[Base_Tarjetas].[Importe]",TDinamica_R!$A$3,
"[Base_Tarjetas].[PERIODO]","[Base_Tarjetas].[PERIODO].&amp;[" &amp; TEXT(AW$6,"yyyymm") &amp; "]",
"[Base_Tarjetas].[Metrica]","[Base_Tarjetas].[Metrica].&amp;[" &amp; $A15 &amp; "]",
"[Base_Tarjetas].[SEGMENTO_DESCRIP]","[Base_Tarjetas].[SEGMENTO_DESCRIP].&amp;[" &amp; $C$6 &amp; "]",
"[Base_Tarjetas].[SITUACION]","[Base_Tarjetas].[SITUACION].&amp;[" &amp; $C15 &amp; "]",
"[Base_Tarjetas].[TIPO]","[Base_Tarjetas].[TIPO].&amp;[" &amp; $C$1 &amp; "]")/1000,
0)</f>
        <v>0</v>
      </c>
      <c r="AX15" s="8">
        <f>IFERROR(
GETPIVOTDATA("[Base_Tarjetas].[Importe]",TDinamica_R!$A$3,
"[Base_Tarjetas].[PERIODO]","[Base_Tarjetas].[PERIODO].&amp;[" &amp; TEXT(AX$6,"yyyymm") &amp; "]",
"[Base_Tarjetas].[Metrica]","[Base_Tarjetas].[Metrica].&amp;[" &amp; $A15 &amp; "]",
"[Base_Tarjetas].[SEGMENTO_DESCRIP]","[Base_Tarjetas].[SEGMENTO_DESCRIP].&amp;[" &amp; $C$6 &amp; "]",
"[Base_Tarjetas].[SITUACION]","[Base_Tarjetas].[SITUACION].&amp;[" &amp; $C15 &amp; "]",
"[Base_Tarjetas].[TIPO]","[Base_Tarjetas].[TIPO].&amp;[" &amp; $C$1 &amp; "]")/1000,
0)</f>
        <v>0</v>
      </c>
      <c r="AY15" s="8">
        <f>IFERROR(
GETPIVOTDATA("[Base_Tarjetas].[Importe]",TDinamica_R!$A$3,
"[Base_Tarjetas].[PERIODO]","[Base_Tarjetas].[PERIODO].&amp;[" &amp; TEXT(AY$6,"yyyymm") &amp; "]",
"[Base_Tarjetas].[Metrica]","[Base_Tarjetas].[Metrica].&amp;[" &amp; $A15 &amp; "]",
"[Base_Tarjetas].[SEGMENTO_DESCRIP]","[Base_Tarjetas].[SEGMENTO_DESCRIP].&amp;[" &amp; $C$6 &amp; "]",
"[Base_Tarjetas].[SITUACION]","[Base_Tarjetas].[SITUACION].&amp;[" &amp; $C15 &amp; "]",
"[Base_Tarjetas].[TIPO]","[Base_Tarjetas].[TIPO].&amp;[" &amp; $C$1 &amp; "]")/1000,
0)</f>
        <v>0</v>
      </c>
      <c r="AZ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TEXT(AZ$6,"yyyymm") &amp; "]"),
0)</f>
        <v>55762.190575689783</v>
      </c>
      <c r="BA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TEXT(BA$6,"yyyymm") &amp; "]"),
0)</f>
        <v>54592.344540739192</v>
      </c>
      <c r="BB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TEXT(BB$6,"yyyymm") &amp; "]"),
0)</f>
        <v>53152.022686020908</v>
      </c>
      <c r="BC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TEXT(BC$6,"yyyymm") &amp; "]"),
0)</f>
        <v>51736.619722457159</v>
      </c>
      <c r="BD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TEXT(BD$6,"yyyymm") &amp; "]"),
0)</f>
        <v>50512.978672277372</v>
      </c>
      <c r="BE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TEXT(BE$6,"yyyymm") &amp; "]"),
0)</f>
        <v>49162.178959890676</v>
      </c>
      <c r="BF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TEXT(BF$6,"yyyymm") &amp; "]"),
0)</f>
        <v>47872.260052382779</v>
      </c>
      <c r="BG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TEXT(BG$6,"yyyymm") &amp; "]"),
0)</f>
        <v>46725.947332507902</v>
      </c>
      <c r="BH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TEXT(BH$6,"yyyymm") &amp; "]"),
0)</f>
        <v>45591.152018480621</v>
      </c>
      <c r="BI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TEXT(BI$6,"yyyymm") &amp; "]"),
0)</f>
        <v>44484.197960265003</v>
      </c>
      <c r="BJ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TEXT(BJ$6,"yyyymm") &amp; "]"),
0)</f>
        <v>43382.785449374831</v>
      </c>
      <c r="BK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TEXT(BK$6,"yyyymm") &amp; "]"),
0)</f>
        <v>42335.925328212114</v>
      </c>
      <c r="BO15" s="24">
        <f t="shared" si="10"/>
        <v>0</v>
      </c>
      <c r="BP15" s="24">
        <f t="shared" si="10"/>
        <v>54502.185934149958</v>
      </c>
      <c r="BQ15" s="24">
        <f t="shared" si="10"/>
        <v>0</v>
      </c>
      <c r="BR15" s="24">
        <f t="shared" si="10"/>
        <v>0</v>
      </c>
      <c r="BS15" s="24">
        <f t="shared" si="10"/>
        <v>0</v>
      </c>
      <c r="BT15" s="24">
        <f t="shared" si="10"/>
        <v>0</v>
      </c>
      <c r="BW15" s="24">
        <f t="shared" si="11"/>
        <v>0</v>
      </c>
      <c r="BX15" s="24">
        <f t="shared" si="11"/>
        <v>163506.55780244988</v>
      </c>
      <c r="BY15" s="24">
        <f t="shared" si="11"/>
        <v>0</v>
      </c>
      <c r="BZ15" s="24">
        <f t="shared" si="11"/>
        <v>0</v>
      </c>
      <c r="CA15" s="24">
        <f t="shared" si="11"/>
        <v>0</v>
      </c>
      <c r="CB15" s="24">
        <f t="shared" si="11"/>
        <v>0</v>
      </c>
    </row>
    <row r="16" spans="1:81" hidden="1" outlineLevel="1" x14ac:dyDescent="0.25">
      <c r="A16" s="11" t="s">
        <v>16</v>
      </c>
      <c r="C16" s="2" t="s">
        <v>9</v>
      </c>
      <c r="D16" s="8">
        <f>IFERROR(
GETPIVOTDATA("[Base_Tarjetas].[Importe]",TDinamica_R!$A$3,
"[Base_Tarjetas].[PERIODO]","[Base_Tarjetas].[PERIODO].&amp;[" &amp; TEXT(D$6,"yyyymm") &amp; "]",
"[Base_Tarjetas].[Metrica]","[Base_Tarjetas].[Metrica].&amp;[" &amp; $A16 &amp; "]",
"[Base_Tarjetas].[SEGMENTO_DESCRIP]","[Base_Tarjetas].[SEGMENTO_DESCRIP].&amp;[" &amp; $C$6 &amp; "]",
"[Base_Tarjetas].[SITUACION]","[Base_Tarjetas].[SITUACION].&amp;[" &amp; $C16 &amp; "]",
"[Base_Tarjetas].[TIPO]","[Base_Tarjetas].[TIPO].&amp;[" &amp; $C$1 &amp; "]")/1000,
0)</f>
        <v>0</v>
      </c>
      <c r="E16" s="8">
        <f>IFERROR(
GETPIVOTDATA("[Base_Tarjetas].[Importe]",TDinamica_R!$A$3,
"[Base_Tarjetas].[PERIODO]","[Base_Tarjetas].[PERIODO].&amp;[" &amp; TEXT(E$6,"yyyymm") &amp; "]",
"[Base_Tarjetas].[Metrica]","[Base_Tarjetas].[Metrica].&amp;[" &amp; $A16 &amp; "]",
"[Base_Tarjetas].[SEGMENTO_DESCRIP]","[Base_Tarjetas].[SEGMENTO_DESCRIP].&amp;[" &amp; $C$6 &amp; "]",
"[Base_Tarjetas].[SITUACION]","[Base_Tarjetas].[SITUACION].&amp;[" &amp; $C16 &amp; "]",
"[Base_Tarjetas].[TIPO]","[Base_Tarjetas].[TIPO].&amp;[" &amp; $C$1 &amp; "]")/1000,
0)</f>
        <v>0</v>
      </c>
      <c r="F16" s="8">
        <f>IFERROR(
GETPIVOTDATA("[Base_Tarjetas].[Importe]",TDinamica_R!$A$3,
"[Base_Tarjetas].[PERIODO]","[Base_Tarjetas].[PERIODO].&amp;[" &amp; TEXT(F$6,"yyyymm") &amp; "]",
"[Base_Tarjetas].[Metrica]","[Base_Tarjetas].[Metrica].&amp;[" &amp; $A16 &amp; "]",
"[Base_Tarjetas].[SEGMENTO_DESCRIP]","[Base_Tarjetas].[SEGMENTO_DESCRIP].&amp;[" &amp; $C$6 &amp; "]",
"[Base_Tarjetas].[SITUACION]","[Base_Tarjetas].[SITUACION].&amp;[" &amp; $C16 &amp; "]",
"[Base_Tarjetas].[TIPO]","[Base_Tarjetas].[TIPO].&amp;[" &amp; $C$1 &amp; "]")/1000,
0)</f>
        <v>0</v>
      </c>
      <c r="G16" s="8">
        <f>IFERROR(
GETPIVOTDATA("[Base_Tarjetas].[Importe]",TDinamica_R!$A$3,
"[Base_Tarjetas].[PERIODO]","[Base_Tarjetas].[PERIODO].&amp;[" &amp; TEXT(G$6,"yyyymm") &amp; "]",
"[Base_Tarjetas].[Metrica]","[Base_Tarjetas].[Metrica].&amp;[" &amp; $A16 &amp; "]",
"[Base_Tarjetas].[SEGMENTO_DESCRIP]","[Base_Tarjetas].[SEGMENTO_DESCRIP].&amp;[" &amp; $C$6 &amp; "]",
"[Base_Tarjetas].[SITUACION]","[Base_Tarjetas].[SITUACION].&amp;[" &amp; $C16 &amp; "]",
"[Base_Tarjetas].[TIPO]","[Base_Tarjetas].[TIPO].&amp;[" &amp; $C$1 &amp; "]")/1000,
0)</f>
        <v>0</v>
      </c>
      <c r="H16" s="8">
        <f>IFERROR(
GETPIVOTDATA("[Base_Tarjetas].[Importe]",TDinamica_R!$A$3,
"[Base_Tarjetas].[PERIODO]","[Base_Tarjetas].[PERIODO].&amp;[" &amp; TEXT(H$6,"yyyymm") &amp; "]",
"[Base_Tarjetas].[Metrica]","[Base_Tarjetas].[Metrica].&amp;[" &amp; $A16 &amp; "]",
"[Base_Tarjetas].[SEGMENTO_DESCRIP]","[Base_Tarjetas].[SEGMENTO_DESCRIP].&amp;[" &amp; $C$6 &amp; "]",
"[Base_Tarjetas].[SITUACION]","[Base_Tarjetas].[SITUACION].&amp;[" &amp; $C16 &amp; "]",
"[Base_Tarjetas].[TIPO]","[Base_Tarjetas].[TIPO].&amp;[" &amp; $C$1 &amp; "]")/1000,
0)</f>
        <v>0</v>
      </c>
      <c r="I16" s="8">
        <f>IFERROR(
GETPIVOTDATA("[Base_Tarjetas].[Importe]",TDinamica_R!$A$3,
"[Base_Tarjetas].[PERIODO]","[Base_Tarjetas].[PERIODO].&amp;[" &amp; TEXT(I$6,"yyyymm") &amp; "]",
"[Base_Tarjetas].[Metrica]","[Base_Tarjetas].[Metrica].&amp;[" &amp; $A16 &amp; "]",
"[Base_Tarjetas].[SEGMENTO_DESCRIP]","[Base_Tarjetas].[SEGMENTO_DESCRIP].&amp;[" &amp; $C$6 &amp; "]",
"[Base_Tarjetas].[SITUACION]","[Base_Tarjetas].[SITUACION].&amp;[" &amp; $C16 &amp; "]",
"[Base_Tarjetas].[TIPO]","[Base_Tarjetas].[TIPO].&amp;[" &amp; $C$1 &amp; "]")/1000,
0)</f>
        <v>0</v>
      </c>
      <c r="J16" s="8">
        <f>IFERROR(
GETPIVOTDATA("[Base_Tarjetas].[Importe]",TDinamica_R!$A$3,
"[Base_Tarjetas].[PERIODO]","[Base_Tarjetas].[PERIODO].&amp;[" &amp; TEXT(J$6,"yyyymm") &amp; "]",
"[Base_Tarjetas].[Metrica]","[Base_Tarjetas].[Metrica].&amp;[" &amp; $A16 &amp; "]",
"[Base_Tarjetas].[SEGMENTO_DESCRIP]","[Base_Tarjetas].[SEGMENTO_DESCRIP].&amp;[" &amp; $C$6 &amp; "]",
"[Base_Tarjetas].[SITUACION]","[Base_Tarjetas].[SITUACION].&amp;[" &amp; $C16 &amp; "]",
"[Base_Tarjetas].[TIPO]","[Base_Tarjetas].[TIPO].&amp;[" &amp; $C$1 &amp; "]")/1000,
0)</f>
        <v>0</v>
      </c>
      <c r="K16" s="8">
        <f>IFERROR(
GETPIVOTDATA("[Base_Tarjetas].[Importe]",TDinamica_R!$A$3,
"[Base_Tarjetas].[PERIODO]","[Base_Tarjetas].[PERIODO].&amp;[" &amp; TEXT(K$6,"yyyymm") &amp; "]",
"[Base_Tarjetas].[Metrica]","[Base_Tarjetas].[Metrica].&amp;[" &amp; $A16 &amp; "]",
"[Base_Tarjetas].[SEGMENTO_DESCRIP]","[Base_Tarjetas].[SEGMENTO_DESCRIP].&amp;[" &amp; $C$6 &amp; "]",
"[Base_Tarjetas].[SITUACION]","[Base_Tarjetas].[SITUACION].&amp;[" &amp; $C16 &amp; "]",
"[Base_Tarjetas].[TIPO]","[Base_Tarjetas].[TIPO].&amp;[" &amp; $C$1 &amp; "]")/1000,
0)</f>
        <v>0</v>
      </c>
      <c r="L16" s="8">
        <f>IFERROR(
GETPIVOTDATA("[Base_Tarjetas].[Importe]",TDinamica_R!$A$3,
"[Base_Tarjetas].[PERIODO]","[Base_Tarjetas].[PERIODO].&amp;[" &amp; TEXT(L$6,"yyyymm") &amp; "]",
"[Base_Tarjetas].[Metrica]","[Base_Tarjetas].[Metrica].&amp;[" &amp; $A16 &amp; "]",
"[Base_Tarjetas].[SEGMENTO_DESCRIP]","[Base_Tarjetas].[SEGMENTO_DESCRIP].&amp;[" &amp; $C$6 &amp; "]",
"[Base_Tarjetas].[SITUACION]","[Base_Tarjetas].[SITUACION].&amp;[" &amp; $C16 &amp; "]",
"[Base_Tarjetas].[TIPO]","[Base_Tarjetas].[TIPO].&amp;[" &amp; $C$1 &amp; "]")/1000,
0)</f>
        <v>0</v>
      </c>
      <c r="M16" s="8">
        <f>IFERROR(
GETPIVOTDATA("[Base_Tarjetas].[Importe]",TDinamica_R!$A$3,
"[Base_Tarjetas].[PERIODO]","[Base_Tarjetas].[PERIODO].&amp;[" &amp; TEXT(M$6,"yyyymm") &amp; "]",
"[Base_Tarjetas].[Metrica]","[Base_Tarjetas].[Metrica].&amp;[" &amp; $A16 &amp; "]",
"[Base_Tarjetas].[SEGMENTO_DESCRIP]","[Base_Tarjetas].[SEGMENTO_DESCRIP].&amp;[" &amp; $C$6 &amp; "]",
"[Base_Tarjetas].[SITUACION]","[Base_Tarjetas].[SITUACION].&amp;[" &amp; $C16 &amp; "]",
"[Base_Tarjetas].[TIPO]","[Base_Tarjetas].[TIPO].&amp;[" &amp; $C$1 &amp; "]")/1000,
0)</f>
        <v>0</v>
      </c>
      <c r="N16" s="8">
        <f>IFERROR(
GETPIVOTDATA("[Base_Tarjetas].[Importe]",TDinamica_R!$A$3,
"[Base_Tarjetas].[PERIODO]","[Base_Tarjetas].[PERIODO].&amp;[" &amp; TEXT(N$6,"yyyymm") &amp; "]",
"[Base_Tarjetas].[Metrica]","[Base_Tarjetas].[Metrica].&amp;[" &amp; $A16 &amp; "]",
"[Base_Tarjetas].[SEGMENTO_DESCRIP]","[Base_Tarjetas].[SEGMENTO_DESCRIP].&amp;[" &amp; $C$6 &amp; "]",
"[Base_Tarjetas].[SITUACION]","[Base_Tarjetas].[SITUACION].&amp;[" &amp; $C16 &amp; "]",
"[Base_Tarjetas].[TIPO]","[Base_Tarjetas].[TIPO].&amp;[" &amp; $C$1 &amp; "]")/1000,
0)</f>
        <v>0</v>
      </c>
      <c r="O16" s="8">
        <f>IFERROR(
GETPIVOTDATA("[Base_Tarjetas].[Importe]",TDinamica_R!$A$3,
"[Base_Tarjetas].[PERIODO]","[Base_Tarjetas].[PERIODO].&amp;[" &amp; TEXT(O$6,"yyyymm") &amp; "]",
"[Base_Tarjetas].[Metrica]","[Base_Tarjetas].[Metrica].&amp;[" &amp; $A16 &amp; "]",
"[Base_Tarjetas].[SEGMENTO_DESCRIP]","[Base_Tarjetas].[SEGMENTO_DESCRIP].&amp;[" &amp; $C$6 &amp; "]",
"[Base_Tarjetas].[SITUACION]","[Base_Tarjetas].[SITUACION].&amp;[" &amp; $C16 &amp; "]",
"[Base_Tarjetas].[TIPO]","[Base_Tarjetas].[TIPO].&amp;[" &amp; $C$1 &amp; "]")/1000,
0)</f>
        <v>0</v>
      </c>
      <c r="P16" s="8">
        <f>IFERROR(
GETPIVOTDATA("[Base_Tarjetas].[Importe]",TDinamica_R!$A$3,
"[Base_Tarjetas].[PERIODO]","[Base_Tarjetas].[PERIODO].&amp;[" &amp; TEXT(P$6,"yyyymm") &amp; "]",
"[Base_Tarjetas].[Metrica]","[Base_Tarjetas].[Metrica].&amp;[" &amp; $A16 &amp; "]",
"[Base_Tarjetas].[SEGMENTO_DESCRIP]","[Base_Tarjetas].[SEGMENTO_DESCRIP].&amp;[" &amp; $C$6 &amp; "]",
"[Base_Tarjetas].[SITUACION]","[Base_Tarjetas].[SITUACION].&amp;[" &amp; $C16 &amp; "]",
"[Base_Tarjetas].[TIPO]","[Base_Tarjetas].[TIPO].&amp;[" &amp; $C$1 &amp; "]")/1000,
0)</f>
        <v>0</v>
      </c>
      <c r="Q16" s="8">
        <f>IFERROR(
GETPIVOTDATA("[Base_Tarjetas].[Importe]",TDinamica_R!$A$3,
"[Base_Tarjetas].[PERIODO]","[Base_Tarjetas].[PERIODO].&amp;[" &amp; TEXT(Q$6,"yyyymm") &amp; "]",
"[Base_Tarjetas].[Metrica]","[Base_Tarjetas].[Metrica].&amp;[" &amp; $A16 &amp; "]",
"[Base_Tarjetas].[SEGMENTO_DESCRIP]","[Base_Tarjetas].[SEGMENTO_DESCRIP].&amp;[" &amp; $C$6 &amp; "]",
"[Base_Tarjetas].[SITUACION]","[Base_Tarjetas].[SITUACION].&amp;[" &amp; $C16 &amp; "]",
"[Base_Tarjetas].[TIPO]","[Base_Tarjetas].[TIPO].&amp;[" &amp; $C$1 &amp; "]")/1000,
0)</f>
        <v>0</v>
      </c>
      <c r="R16" s="8">
        <f>IFERROR(
GETPIVOTDATA("[Base_Tarjetas].[Importe]",TDinamica_R!$A$3,
"[Base_Tarjetas].[PERIODO]","[Base_Tarjetas].[PERIODO].&amp;[" &amp; TEXT(R$6,"yyyymm") &amp; "]",
"[Base_Tarjetas].[Metrica]","[Base_Tarjetas].[Metrica].&amp;[" &amp; $A16 &amp; "]",
"[Base_Tarjetas].[SEGMENTO_DESCRIP]","[Base_Tarjetas].[SEGMENTO_DESCRIP].&amp;[" &amp; $C$6 &amp; "]",
"[Base_Tarjetas].[SITUACION]","[Base_Tarjetas].[SITUACION].&amp;[" &amp; $C16 &amp; "]",
"[Base_Tarjetas].[TIPO]","[Base_Tarjetas].[TIPO].&amp;[" &amp; $C$1 &amp; "]")/1000,
0)</f>
        <v>0</v>
      </c>
      <c r="S16" s="8">
        <f>IFERROR(
GETPIVOTDATA("[Base_Tarjetas].[Importe]",TDinamica_R!$A$3,
"[Base_Tarjetas].[PERIODO]","[Base_Tarjetas].[PERIODO].&amp;[" &amp; TEXT(S$6,"yyyymm") &amp; "]",
"[Base_Tarjetas].[Metrica]","[Base_Tarjetas].[Metrica].&amp;[" &amp; $A16 &amp; "]",
"[Base_Tarjetas].[SEGMENTO_DESCRIP]","[Base_Tarjetas].[SEGMENTO_DESCRIP].&amp;[" &amp; $C$6 &amp; "]",
"[Base_Tarjetas].[SITUACION]","[Base_Tarjetas].[SITUACION].&amp;[" &amp; $C16 &amp; "]",
"[Base_Tarjetas].[TIPO]","[Base_Tarjetas].[TIPO].&amp;[" &amp; $C$1 &amp; "]")/1000,
0)</f>
        <v>0</v>
      </c>
      <c r="T16" s="8">
        <f>IFERROR(
GETPIVOTDATA("[Base_Tarjetas].[Importe]",TDinamica_R!$A$3,
"[Base_Tarjetas].[PERIODO]","[Base_Tarjetas].[PERIODO].&amp;[" &amp; TEXT(T$6,"yyyymm") &amp; "]",
"[Base_Tarjetas].[Metrica]","[Base_Tarjetas].[Metrica].&amp;[" &amp; $A16 &amp; "]",
"[Base_Tarjetas].[SEGMENTO_DESCRIP]","[Base_Tarjetas].[SEGMENTO_DESCRIP].&amp;[" &amp; $C$6 &amp; "]",
"[Base_Tarjetas].[SITUACION]","[Base_Tarjetas].[SITUACION].&amp;[" &amp; $C16 &amp; "]",
"[Base_Tarjetas].[TIPO]","[Base_Tarjetas].[TIPO].&amp;[" &amp; $C$1 &amp; "]")/1000,
0)</f>
        <v>0</v>
      </c>
      <c r="U16" s="8">
        <f>IFERROR(
GETPIVOTDATA("[Base_Tarjetas].[Importe]",TDinamica_R!$A$3,
"[Base_Tarjetas].[PERIODO]","[Base_Tarjetas].[PERIODO].&amp;[" &amp; TEXT(U$6,"yyyymm") &amp; "]",
"[Base_Tarjetas].[Metrica]","[Base_Tarjetas].[Metrica].&amp;[" &amp; $A16 &amp; "]",
"[Base_Tarjetas].[SEGMENTO_DESCRIP]","[Base_Tarjetas].[SEGMENTO_DESCRIP].&amp;[" &amp; $C$6 &amp; "]",
"[Base_Tarjetas].[SITUACION]","[Base_Tarjetas].[SITUACION].&amp;[" &amp; $C16 &amp; "]",
"[Base_Tarjetas].[TIPO]","[Base_Tarjetas].[TIPO].&amp;[" &amp; $C$1 &amp; "]")/1000,
0)</f>
        <v>0</v>
      </c>
      <c r="V16" s="8">
        <f>IFERROR(
GETPIVOTDATA("[Base_Tarjetas].[Importe]",TDinamica_R!$A$3,
"[Base_Tarjetas].[PERIODO]","[Base_Tarjetas].[PERIODO].&amp;[" &amp; TEXT(V$6,"yyyymm") &amp; "]",
"[Base_Tarjetas].[Metrica]","[Base_Tarjetas].[Metrica].&amp;[" &amp; $A16 &amp; "]",
"[Base_Tarjetas].[SEGMENTO_DESCRIP]","[Base_Tarjetas].[SEGMENTO_DESCRIP].&amp;[" &amp; $C$6 &amp; "]",
"[Base_Tarjetas].[SITUACION]","[Base_Tarjetas].[SITUACION].&amp;[" &amp; $C16 &amp; "]",
"[Base_Tarjetas].[TIPO]","[Base_Tarjetas].[TIPO].&amp;[" &amp; $C$1 &amp; "]")/1000,
0)</f>
        <v>0</v>
      </c>
      <c r="W16" s="8">
        <f>IFERROR(
GETPIVOTDATA("[Base_Tarjetas].[Importe]",TDinamica_R!$A$3,
"[Base_Tarjetas].[PERIODO]","[Base_Tarjetas].[PERIODO].&amp;[" &amp; TEXT(W$6,"yyyymm") &amp; "]",
"[Base_Tarjetas].[Metrica]","[Base_Tarjetas].[Metrica].&amp;[" &amp; $A16 &amp; "]",
"[Base_Tarjetas].[SEGMENTO_DESCRIP]","[Base_Tarjetas].[SEGMENTO_DESCRIP].&amp;[" &amp; $C$6 &amp; "]",
"[Base_Tarjetas].[SITUACION]","[Base_Tarjetas].[SITUACION].&amp;[" &amp; $C16 &amp; "]",
"[Base_Tarjetas].[TIPO]","[Base_Tarjetas].[TIPO].&amp;[" &amp; $C$1 &amp; "]")/1000,
0)</f>
        <v>0</v>
      </c>
      <c r="X16" s="8">
        <f>IFERROR(
GETPIVOTDATA("[Base_Tarjetas].[Importe]",TDinamica_R!$A$3,
"[Base_Tarjetas].[PERIODO]","[Base_Tarjetas].[PERIODO].&amp;[" &amp; TEXT(X$6,"yyyymm") &amp; "]",
"[Base_Tarjetas].[Metrica]","[Base_Tarjetas].[Metrica].&amp;[" &amp; $A16 &amp; "]",
"[Base_Tarjetas].[SEGMENTO_DESCRIP]","[Base_Tarjetas].[SEGMENTO_DESCRIP].&amp;[" &amp; $C$6 &amp; "]",
"[Base_Tarjetas].[SITUACION]","[Base_Tarjetas].[SITUACION].&amp;[" &amp; $C16 &amp; "]",
"[Base_Tarjetas].[TIPO]","[Base_Tarjetas].[TIPO].&amp;[" &amp; $C$1 &amp; "]")/1000,
0)</f>
        <v>0</v>
      </c>
      <c r="Y16" s="8">
        <f>IFERROR(
GETPIVOTDATA("[Base_Tarjetas].[Importe]",TDinamica_R!$A$3,
"[Base_Tarjetas].[PERIODO]","[Base_Tarjetas].[PERIODO].&amp;[" &amp; TEXT(Y$6,"yyyymm") &amp; "]",
"[Base_Tarjetas].[Metrica]","[Base_Tarjetas].[Metrica].&amp;[" &amp; $A16 &amp; "]",
"[Base_Tarjetas].[SEGMENTO_DESCRIP]","[Base_Tarjetas].[SEGMENTO_DESCRIP].&amp;[" &amp; $C$6 &amp; "]",
"[Base_Tarjetas].[SITUACION]","[Base_Tarjetas].[SITUACION].&amp;[" &amp; $C16 &amp; "]",
"[Base_Tarjetas].[TIPO]","[Base_Tarjetas].[TIPO].&amp;[" &amp; $C$1 &amp; "]")/1000,
0)</f>
        <v>0</v>
      </c>
      <c r="Z16" s="8">
        <f>IFERROR(
GETPIVOTDATA("[Base_Tarjetas].[Importe]",TDinamica_R!$A$3,
"[Base_Tarjetas].[PERIODO]","[Base_Tarjetas].[PERIODO].&amp;[" &amp; TEXT(Z$6,"yyyymm") &amp; "]",
"[Base_Tarjetas].[Metrica]","[Base_Tarjetas].[Metrica].&amp;[" &amp; $A16 &amp; "]",
"[Base_Tarjetas].[SEGMENTO_DESCRIP]","[Base_Tarjetas].[SEGMENTO_DESCRIP].&amp;[" &amp; $C$6 &amp; "]",
"[Base_Tarjetas].[SITUACION]","[Base_Tarjetas].[SITUACION].&amp;[" &amp; $C16 &amp; "]",
"[Base_Tarjetas].[TIPO]","[Base_Tarjetas].[TIPO].&amp;[" &amp; $C$1 &amp; "]")/1000,
0)</f>
        <v>0</v>
      </c>
      <c r="AA16" s="8">
        <f>IFERROR(
GETPIVOTDATA("[Base_Tarjetas].[Importe]",TDinamica_R!$A$3,
"[Base_Tarjetas].[PERIODO]","[Base_Tarjetas].[PERIODO].&amp;[" &amp; TEXT(AA$6,"yyyymm") &amp; "]",
"[Base_Tarjetas].[Metrica]","[Base_Tarjetas].[Metrica].&amp;[" &amp; $A16 &amp; "]",
"[Base_Tarjetas].[SEGMENTO_DESCRIP]","[Base_Tarjetas].[SEGMENTO_DESCRIP].&amp;[" &amp; $C$6 &amp; "]",
"[Base_Tarjetas].[SITUACION]","[Base_Tarjetas].[SITUACION].&amp;[" &amp; $C16 &amp; "]",
"[Base_Tarjetas].[TIPO]","[Base_Tarjetas].[TIPO].&amp;[" &amp; $C$1 &amp; "]")/1000,
0)</f>
        <v>0</v>
      </c>
      <c r="AB16" s="8">
        <f>IFERROR(
GETPIVOTDATA("[Base_Tarjetas].[Importe]",TDinamica_R!$A$3,
"[Base_Tarjetas].[PERIODO]","[Base_Tarjetas].[PERIODO].&amp;[" &amp; TEXT(AB$6,"yyyymm") &amp; "]",
"[Base_Tarjetas].[Metrica]","[Base_Tarjetas].[Metrica].&amp;[" &amp; $A16 &amp; "]",
"[Base_Tarjetas].[SEGMENTO_DESCRIP]","[Base_Tarjetas].[SEGMENTO_DESCRIP].&amp;[" &amp; $C$6 &amp; "]",
"[Base_Tarjetas].[SITUACION]","[Base_Tarjetas].[SITUACION].&amp;[" &amp; $C16 &amp; "]",
"[Base_Tarjetas].[TIPO]","[Base_Tarjetas].[TIPO].&amp;[" &amp; $C$1 &amp; "]")/1000,
0)</f>
        <v>0</v>
      </c>
      <c r="AC16" s="8">
        <f>IFERROR(
GETPIVOTDATA("[Base_Tarjetas].[Importe]",TDinamica_R!$A$3,
"[Base_Tarjetas].[PERIODO]","[Base_Tarjetas].[PERIODO].&amp;[" &amp; TEXT(AC$6,"yyyymm") &amp; "]",
"[Base_Tarjetas].[Metrica]","[Base_Tarjetas].[Metrica].&amp;[" &amp; $A16 &amp; "]",
"[Base_Tarjetas].[SEGMENTO_DESCRIP]","[Base_Tarjetas].[SEGMENTO_DESCRIP].&amp;[" &amp; $C$6 &amp; "]",
"[Base_Tarjetas].[SITUACION]","[Base_Tarjetas].[SITUACION].&amp;[" &amp; $C16 &amp; "]",
"[Base_Tarjetas].[TIPO]","[Base_Tarjetas].[TIPO].&amp;[" &amp; $C$1 &amp; "]")/1000,
0)</f>
        <v>0</v>
      </c>
      <c r="AD16" s="8">
        <f>IFERROR(
GETPIVOTDATA("[Base_Tarjetas].[Importe]",TDinamica_R!$A$3,
"[Base_Tarjetas].[PERIODO]","[Base_Tarjetas].[PERIODO].&amp;[" &amp; TEXT(AD$6,"yyyymm") &amp; "]",
"[Base_Tarjetas].[Metrica]","[Base_Tarjetas].[Metrica].&amp;[" &amp; $A16 &amp; "]",
"[Base_Tarjetas].[SEGMENTO_DESCRIP]","[Base_Tarjetas].[SEGMENTO_DESCRIP].&amp;[" &amp; $C$6 &amp; "]",
"[Base_Tarjetas].[SITUACION]","[Base_Tarjetas].[SITUACION].&amp;[" &amp; $C16 &amp; "]",
"[Base_Tarjetas].[TIPO]","[Base_Tarjetas].[TIPO].&amp;[" &amp; $C$1 &amp; "]")/1000,
0)</f>
        <v>0</v>
      </c>
      <c r="AE16" s="8">
        <f>IFERROR(
GETPIVOTDATA("[Base_Tarjetas].[Importe]",TDinamica_R!$A$3,
"[Base_Tarjetas].[PERIODO]","[Base_Tarjetas].[PERIODO].&amp;[" &amp; TEXT(AE$6,"yyyymm") &amp; "]",
"[Base_Tarjetas].[Metrica]","[Base_Tarjetas].[Metrica].&amp;[" &amp; $A16 &amp; "]",
"[Base_Tarjetas].[SEGMENTO_DESCRIP]","[Base_Tarjetas].[SEGMENTO_DESCRIP].&amp;[" &amp; $C$6 &amp; "]",
"[Base_Tarjetas].[SITUACION]","[Base_Tarjetas].[SITUACION].&amp;[" &amp; $C16 &amp; "]",
"[Base_Tarjetas].[TIPO]","[Base_Tarjetas].[TIPO].&amp;[" &amp; $C$1 &amp; "]")/1000,
0)</f>
        <v>0</v>
      </c>
      <c r="AF16" s="8">
        <f>IFERROR(
GETPIVOTDATA("[Base_Tarjetas].[Importe]",TDinamica_R!$A$3,
"[Base_Tarjetas].[PERIODO]","[Base_Tarjetas].[PERIODO].&amp;[" &amp; TEXT(AF$6,"yyyymm") &amp; "]",
"[Base_Tarjetas].[Metrica]","[Base_Tarjetas].[Metrica].&amp;[" &amp; $A16 &amp; "]",
"[Base_Tarjetas].[SEGMENTO_DESCRIP]","[Base_Tarjetas].[SEGMENTO_DESCRIP].&amp;[" &amp; $C$6 &amp; "]",
"[Base_Tarjetas].[SITUACION]","[Base_Tarjetas].[SITUACION].&amp;[" &amp; $C16 &amp; "]",
"[Base_Tarjetas].[TIPO]","[Base_Tarjetas].[TIPO].&amp;[" &amp; $C$1 &amp; "]")/1000,
0)</f>
        <v>0</v>
      </c>
      <c r="AG16" s="8">
        <f>IFERROR(
GETPIVOTDATA("[Base_Tarjetas].[Importe]",TDinamica_R!$A$3,
"[Base_Tarjetas].[PERIODO]","[Base_Tarjetas].[PERIODO].&amp;[" &amp; TEXT(AG$6,"yyyymm") &amp; "]",
"[Base_Tarjetas].[Metrica]","[Base_Tarjetas].[Metrica].&amp;[" &amp; $A16 &amp; "]",
"[Base_Tarjetas].[SEGMENTO_DESCRIP]","[Base_Tarjetas].[SEGMENTO_DESCRIP].&amp;[" &amp; $C$6 &amp; "]",
"[Base_Tarjetas].[SITUACION]","[Base_Tarjetas].[SITUACION].&amp;[" &amp; $C16 &amp; "]",
"[Base_Tarjetas].[TIPO]","[Base_Tarjetas].[TIPO].&amp;[" &amp; $C$1 &amp; "]")/1000,
0)</f>
        <v>0</v>
      </c>
      <c r="AH16" s="8">
        <f>IFERROR(
GETPIVOTDATA("[Base_Tarjetas].[Importe]",TDinamica_R!$A$3,
"[Base_Tarjetas].[PERIODO]","[Base_Tarjetas].[PERIODO].&amp;[" &amp; TEXT(AH$6,"yyyymm") &amp; "]",
"[Base_Tarjetas].[Metrica]","[Base_Tarjetas].[Metrica].&amp;[" &amp; $A16 &amp; "]",
"[Base_Tarjetas].[SEGMENTO_DESCRIP]","[Base_Tarjetas].[SEGMENTO_DESCRIP].&amp;[" &amp; $C$6 &amp; "]",
"[Base_Tarjetas].[SITUACION]","[Base_Tarjetas].[SITUACION].&amp;[" &amp; $C16 &amp; "]",
"[Base_Tarjetas].[TIPO]","[Base_Tarjetas].[TIPO].&amp;[" &amp; $C$1 &amp; "]")/1000,
0)</f>
        <v>0</v>
      </c>
      <c r="AI16" s="8">
        <f>IFERROR(
GETPIVOTDATA("[Base_Tarjetas].[Importe]",TDinamica_R!$A$3,
"[Base_Tarjetas].[PERIODO]","[Base_Tarjetas].[PERIODO].&amp;[" &amp; TEXT(AI$6,"yyyymm") &amp; "]",
"[Base_Tarjetas].[Metrica]","[Base_Tarjetas].[Metrica].&amp;[" &amp; $A16 &amp; "]",
"[Base_Tarjetas].[SEGMENTO_DESCRIP]","[Base_Tarjetas].[SEGMENTO_DESCRIP].&amp;[" &amp; $C$6 &amp; "]",
"[Base_Tarjetas].[SITUACION]","[Base_Tarjetas].[SITUACION].&amp;[" &amp; $C16 &amp; "]",
"[Base_Tarjetas].[TIPO]","[Base_Tarjetas].[TIPO].&amp;[" &amp; $C$1 &amp; "]")/1000,
0)</f>
        <v>0</v>
      </c>
      <c r="AJ16" s="8">
        <f>IFERROR(
GETPIVOTDATA("[Base_Tarjetas].[Importe]",TDinamica_R!$A$3,
"[Base_Tarjetas].[PERIODO]","[Base_Tarjetas].[PERIODO].&amp;[" &amp; TEXT(AJ$6,"yyyymm") &amp; "]",
"[Base_Tarjetas].[Metrica]","[Base_Tarjetas].[Metrica].&amp;[" &amp; $A16 &amp; "]",
"[Base_Tarjetas].[SEGMENTO_DESCRIP]","[Base_Tarjetas].[SEGMENTO_DESCRIP].&amp;[" &amp; $C$6 &amp; "]",
"[Base_Tarjetas].[SITUACION]","[Base_Tarjetas].[SITUACION].&amp;[" &amp; $C16 &amp; "]",
"[Base_Tarjetas].[TIPO]","[Base_Tarjetas].[TIPO].&amp;[" &amp; $C$1 &amp; "]")/1000,
0)</f>
        <v>0</v>
      </c>
      <c r="AK16" s="8">
        <f>IFERROR(
GETPIVOTDATA("[Base_Tarjetas].[Importe]",TDinamica_R!$A$3,
"[Base_Tarjetas].[PERIODO]","[Base_Tarjetas].[PERIODO].&amp;[" &amp; TEXT(AK$6,"yyyymm") &amp; "]",
"[Base_Tarjetas].[Metrica]","[Base_Tarjetas].[Metrica].&amp;[" &amp; $A16 &amp; "]",
"[Base_Tarjetas].[SEGMENTO_DESCRIP]","[Base_Tarjetas].[SEGMENTO_DESCRIP].&amp;[" &amp; $C$6 &amp; "]",
"[Base_Tarjetas].[SITUACION]","[Base_Tarjetas].[SITUACION].&amp;[" &amp; $C16 &amp; "]",
"[Base_Tarjetas].[TIPO]","[Base_Tarjetas].[TIPO].&amp;[" &amp; $C$1 &amp; "]")/1000,
0)</f>
        <v>0</v>
      </c>
      <c r="AL16" s="8">
        <f>IFERROR(
GETPIVOTDATA("[Base_Tarjetas].[Importe]",TDinamica_R!$A$3,
"[Base_Tarjetas].[PERIODO]","[Base_Tarjetas].[PERIODO].&amp;[" &amp; TEXT(AL$6,"yyyymm") &amp; "]",
"[Base_Tarjetas].[Metrica]","[Base_Tarjetas].[Metrica].&amp;[" &amp; $A16 &amp; "]",
"[Base_Tarjetas].[SEGMENTO_DESCRIP]","[Base_Tarjetas].[SEGMENTO_DESCRIP].&amp;[" &amp; $C$6 &amp; "]",
"[Base_Tarjetas].[SITUACION]","[Base_Tarjetas].[SITUACION].&amp;[" &amp; $C16 &amp; "]",
"[Base_Tarjetas].[TIPO]","[Base_Tarjetas].[TIPO].&amp;[" &amp; $C$1 &amp; "]")/1000,
0)</f>
        <v>0</v>
      </c>
      <c r="AM16" s="8">
        <f>IFERROR(
GETPIVOTDATA("[Base_Tarjetas].[Importe]",TDinamica_R!$A$3,
"[Base_Tarjetas].[PERIODO]","[Base_Tarjetas].[PERIODO].&amp;[" &amp; TEXT(AM$6,"yyyymm") &amp; "]",
"[Base_Tarjetas].[Metrica]","[Base_Tarjetas].[Metrica].&amp;[" &amp; $A16 &amp; "]",
"[Base_Tarjetas].[SEGMENTO_DESCRIP]","[Base_Tarjetas].[SEGMENTO_DESCRIP].&amp;[" &amp; $C$6 &amp; "]",
"[Base_Tarjetas].[SITUACION]","[Base_Tarjetas].[SITUACION].&amp;[" &amp; $C16 &amp; "]",
"[Base_Tarjetas].[TIPO]","[Base_Tarjetas].[TIPO].&amp;[" &amp; $C$1 &amp; "]")/1000,
0)</f>
        <v>0</v>
      </c>
      <c r="AN16" s="8">
        <f>IFERROR(
GETPIVOTDATA("[Base_Tarjetas].[Importe]",TDinamica_R!$A$3,
"[Base_Tarjetas].[PERIODO]","[Base_Tarjetas].[PERIODO].&amp;[" &amp; TEXT(AN$6,"yyyymm") &amp; "]",
"[Base_Tarjetas].[Metrica]","[Base_Tarjetas].[Metrica].&amp;[" &amp; $A16 &amp; "]",
"[Base_Tarjetas].[SEGMENTO_DESCRIP]","[Base_Tarjetas].[SEGMENTO_DESCRIP].&amp;[" &amp; $C$6 &amp; "]",
"[Base_Tarjetas].[SITUACION]","[Base_Tarjetas].[SITUACION].&amp;[" &amp; $C16 &amp; "]",
"[Base_Tarjetas].[TIPO]","[Base_Tarjetas].[TIPO].&amp;[" &amp; $C$1 &amp; "]")/1000,
0)</f>
        <v>0</v>
      </c>
      <c r="AO16" s="8">
        <f>IFERROR(
GETPIVOTDATA("[Base_Tarjetas].[Importe]",TDinamica_R!$A$3,
"[Base_Tarjetas].[PERIODO]","[Base_Tarjetas].[PERIODO].&amp;[" &amp; TEXT(AO$6,"yyyymm") &amp; "]",
"[Base_Tarjetas].[Metrica]","[Base_Tarjetas].[Metrica].&amp;[" &amp; $A16 &amp; "]",
"[Base_Tarjetas].[SEGMENTO_DESCRIP]","[Base_Tarjetas].[SEGMENTO_DESCRIP].&amp;[" &amp; $C$6 &amp; "]",
"[Base_Tarjetas].[SITUACION]","[Base_Tarjetas].[SITUACION].&amp;[" &amp; $C16 &amp; "]",
"[Base_Tarjetas].[TIPO]","[Base_Tarjetas].[TIPO].&amp;[" &amp; $C$1 &amp; "]")/1000,
0)</f>
        <v>0</v>
      </c>
      <c r="AP16" s="8">
        <f>IFERROR(
GETPIVOTDATA("[Base_Tarjetas].[Importe]",TDinamica_R!$A$3,
"[Base_Tarjetas].[PERIODO]","[Base_Tarjetas].[PERIODO].&amp;[" &amp; TEXT(AP$6,"yyyymm") &amp; "]",
"[Base_Tarjetas].[Metrica]","[Base_Tarjetas].[Metrica].&amp;[" &amp; $A16 &amp; "]",
"[Base_Tarjetas].[SEGMENTO_DESCRIP]","[Base_Tarjetas].[SEGMENTO_DESCRIP].&amp;[" &amp; $C$6 &amp; "]",
"[Base_Tarjetas].[SITUACION]","[Base_Tarjetas].[SITUACION].&amp;[" &amp; $C16 &amp; "]",
"[Base_Tarjetas].[TIPO]","[Base_Tarjetas].[TIPO].&amp;[" &amp; $C$1 &amp; "]")/1000,
0)</f>
        <v>0</v>
      </c>
      <c r="AQ16" s="8">
        <f>IFERROR(
GETPIVOTDATA("[Base_Tarjetas].[Importe]",TDinamica_R!$A$3,
"[Base_Tarjetas].[PERIODO]","[Base_Tarjetas].[PERIODO].&amp;[" &amp; TEXT(AQ$6,"yyyymm") &amp; "]",
"[Base_Tarjetas].[Metrica]","[Base_Tarjetas].[Metrica].&amp;[" &amp; $A16 &amp; "]",
"[Base_Tarjetas].[SEGMENTO_DESCRIP]","[Base_Tarjetas].[SEGMENTO_DESCRIP].&amp;[" &amp; $C$6 &amp; "]",
"[Base_Tarjetas].[SITUACION]","[Base_Tarjetas].[SITUACION].&amp;[" &amp; $C16 &amp; "]",
"[Base_Tarjetas].[TIPO]","[Base_Tarjetas].[TIPO].&amp;[" &amp; $C$1 &amp; "]")/1000,
0)</f>
        <v>0</v>
      </c>
      <c r="AR16" s="8">
        <f>IFERROR(
GETPIVOTDATA("[Base_Tarjetas].[Importe]",TDinamica_R!$A$3,
"[Base_Tarjetas].[PERIODO]","[Base_Tarjetas].[PERIODO].&amp;[" &amp; TEXT(AR$6,"yyyymm") &amp; "]",
"[Base_Tarjetas].[Metrica]","[Base_Tarjetas].[Metrica].&amp;[" &amp; $A16 &amp; "]",
"[Base_Tarjetas].[SEGMENTO_DESCRIP]","[Base_Tarjetas].[SEGMENTO_DESCRIP].&amp;[" &amp; $C$6 &amp; "]",
"[Base_Tarjetas].[SITUACION]","[Base_Tarjetas].[SITUACION].&amp;[" &amp; $C16 &amp; "]",
"[Base_Tarjetas].[TIPO]","[Base_Tarjetas].[TIPO].&amp;[" &amp; $C$1 &amp; "]")/1000,
0)</f>
        <v>0</v>
      </c>
      <c r="AS16" s="8">
        <f>IFERROR(
GETPIVOTDATA("[Base_Tarjetas].[Importe]",TDinamica_R!$A$3,
"[Base_Tarjetas].[PERIODO]","[Base_Tarjetas].[PERIODO].&amp;[" &amp; TEXT(AS$6,"yyyymm") &amp; "]",
"[Base_Tarjetas].[Metrica]","[Base_Tarjetas].[Metrica].&amp;[" &amp; $A16 &amp; "]",
"[Base_Tarjetas].[SEGMENTO_DESCRIP]","[Base_Tarjetas].[SEGMENTO_DESCRIP].&amp;[" &amp; $C$6 &amp; "]",
"[Base_Tarjetas].[SITUACION]","[Base_Tarjetas].[SITUACION].&amp;[" &amp; $C16 &amp; "]",
"[Base_Tarjetas].[TIPO]","[Base_Tarjetas].[TIPO].&amp;[" &amp; $C$1 &amp; "]")/1000,
0)</f>
        <v>0</v>
      </c>
      <c r="AT16" s="8">
        <f>IFERROR(
GETPIVOTDATA("[Base_Tarjetas].[Importe]",TDinamica_R!$A$3,
"[Base_Tarjetas].[PERIODO]","[Base_Tarjetas].[PERIODO].&amp;[" &amp; TEXT(AT$6,"yyyymm") &amp; "]",
"[Base_Tarjetas].[Metrica]","[Base_Tarjetas].[Metrica].&amp;[" &amp; $A16 &amp; "]",
"[Base_Tarjetas].[SEGMENTO_DESCRIP]","[Base_Tarjetas].[SEGMENTO_DESCRIP].&amp;[" &amp; $C$6 &amp; "]",
"[Base_Tarjetas].[SITUACION]","[Base_Tarjetas].[SITUACION].&amp;[" &amp; $C16 &amp; "]",
"[Base_Tarjetas].[TIPO]","[Base_Tarjetas].[TIPO].&amp;[" &amp; $C$1 &amp; "]")/1000,
0)</f>
        <v>0</v>
      </c>
      <c r="AU16" s="8">
        <f>IFERROR(
GETPIVOTDATA("[Base_Tarjetas].[Importe]",TDinamica_R!$A$3,
"[Base_Tarjetas].[PERIODO]","[Base_Tarjetas].[PERIODO].&amp;[" &amp; TEXT(AU$6,"yyyymm") &amp; "]",
"[Base_Tarjetas].[Metrica]","[Base_Tarjetas].[Metrica].&amp;[" &amp; $A16 &amp; "]",
"[Base_Tarjetas].[SEGMENTO_DESCRIP]","[Base_Tarjetas].[SEGMENTO_DESCRIP].&amp;[" &amp; $C$6 &amp; "]",
"[Base_Tarjetas].[SITUACION]","[Base_Tarjetas].[SITUACION].&amp;[" &amp; $C16 &amp; "]",
"[Base_Tarjetas].[TIPO]","[Base_Tarjetas].[TIPO].&amp;[" &amp; $C$1 &amp; "]")/1000,
0)</f>
        <v>0</v>
      </c>
      <c r="AV16" s="8">
        <f>IFERROR(
GETPIVOTDATA("[Base_Tarjetas].[Importe]",TDinamica_R!$A$3,
"[Base_Tarjetas].[PERIODO]","[Base_Tarjetas].[PERIODO].&amp;[" &amp; TEXT(AV$6,"yyyymm") &amp; "]",
"[Base_Tarjetas].[Metrica]","[Base_Tarjetas].[Metrica].&amp;[" &amp; $A16 &amp; "]",
"[Base_Tarjetas].[SEGMENTO_DESCRIP]","[Base_Tarjetas].[SEGMENTO_DESCRIP].&amp;[" &amp; $C$6 &amp; "]",
"[Base_Tarjetas].[SITUACION]","[Base_Tarjetas].[SITUACION].&amp;[" &amp; $C16 &amp; "]",
"[Base_Tarjetas].[TIPO]","[Base_Tarjetas].[TIPO].&amp;[" &amp; $C$1 &amp; "]")/1000,
0)</f>
        <v>0</v>
      </c>
      <c r="AW16" s="8">
        <f>IFERROR(
GETPIVOTDATA("[Base_Tarjetas].[Importe]",TDinamica_R!$A$3,
"[Base_Tarjetas].[PERIODO]","[Base_Tarjetas].[PERIODO].&amp;[" &amp; TEXT(AW$6,"yyyymm") &amp; "]",
"[Base_Tarjetas].[Metrica]","[Base_Tarjetas].[Metrica].&amp;[" &amp; $A16 &amp; "]",
"[Base_Tarjetas].[SEGMENTO_DESCRIP]","[Base_Tarjetas].[SEGMENTO_DESCRIP].&amp;[" &amp; $C$6 &amp; "]",
"[Base_Tarjetas].[SITUACION]","[Base_Tarjetas].[SITUACION].&amp;[" &amp; $C16 &amp; "]",
"[Base_Tarjetas].[TIPO]","[Base_Tarjetas].[TIPO].&amp;[" &amp; $C$1 &amp; "]")/1000,
0)</f>
        <v>0</v>
      </c>
      <c r="AX16" s="8">
        <f>IFERROR(
GETPIVOTDATA("[Base_Tarjetas].[Importe]",TDinamica_R!$A$3,
"[Base_Tarjetas].[PERIODO]","[Base_Tarjetas].[PERIODO].&amp;[" &amp; TEXT(AX$6,"yyyymm") &amp; "]",
"[Base_Tarjetas].[Metrica]","[Base_Tarjetas].[Metrica].&amp;[" &amp; $A16 &amp; "]",
"[Base_Tarjetas].[SEGMENTO_DESCRIP]","[Base_Tarjetas].[SEGMENTO_DESCRIP].&amp;[" &amp; $C$6 &amp; "]",
"[Base_Tarjetas].[SITUACION]","[Base_Tarjetas].[SITUACION].&amp;[" &amp; $C16 &amp; "]",
"[Base_Tarjetas].[TIPO]","[Base_Tarjetas].[TIPO].&amp;[" &amp; $C$1 &amp; "]")/1000,
0)</f>
        <v>0</v>
      </c>
      <c r="AY16" s="8">
        <f>IFERROR(
GETPIVOTDATA("[Base_Tarjetas].[Importe]",TDinamica_R!$A$3,
"[Base_Tarjetas].[PERIODO]","[Base_Tarjetas].[PERIODO].&amp;[" &amp; TEXT(AY$6,"yyyymm") &amp; "]",
"[Base_Tarjetas].[Metrica]","[Base_Tarjetas].[Metrica].&amp;[" &amp; $A16 &amp; "]",
"[Base_Tarjetas].[SEGMENTO_DESCRIP]","[Base_Tarjetas].[SEGMENTO_DESCRIP].&amp;[" &amp; $C$6 &amp; "]",
"[Base_Tarjetas].[SITUACION]","[Base_Tarjetas].[SITUACION].&amp;[" &amp; $C16 &amp; "]",
"[Base_Tarjetas].[TIPO]","[Base_Tarjetas].[TIPO].&amp;[" &amp; $C$1 &amp; "]")/1000,
0)</f>
        <v>0</v>
      </c>
      <c r="AZ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TEXT(AZ$6,"yyyymm") &amp; "]"),
0)</f>
        <v>92417.81749724051</v>
      </c>
      <c r="BA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TEXT(BA$6,"yyyymm") &amp; "]"),
0)</f>
        <v>91812.195158137547</v>
      </c>
      <c r="BB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TEXT(BB$6,"yyyymm") &amp; "]"),
0)</f>
        <v>92959.545932395966</v>
      </c>
      <c r="BC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TEXT(BC$6,"yyyymm") &amp; "]"),
0)</f>
        <v>93183.556147263225</v>
      </c>
      <c r="BD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TEXT(BD$6,"yyyymm") &amp; "]"),
0)</f>
        <v>93924.47676538027</v>
      </c>
      <c r="BE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TEXT(BE$6,"yyyymm") &amp; "]"),
0)</f>
        <v>94849.182293762075</v>
      </c>
      <c r="BF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TEXT(BF$6,"yyyymm") &amp; "]"),
0)</f>
        <v>96088.143438420666</v>
      </c>
      <c r="BG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TEXT(BG$6,"yyyymm") &amp; "]"),
0)</f>
        <v>97911.414567915301</v>
      </c>
      <c r="BH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TEXT(BH$6,"yyyymm") &amp; "]"),
0)</f>
        <v>97264.410283829275</v>
      </c>
      <c r="BI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TEXT(BI$6,"yyyymm") &amp; "]"),
0)</f>
        <v>93999.93351638368</v>
      </c>
      <c r="BJ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TEXT(BJ$6,"yyyymm") &amp; "]"),
0)</f>
        <v>91016.206127250261</v>
      </c>
      <c r="BK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TEXT(BK$6,"yyyymm") &amp; "]"),
0)</f>
        <v>93406.017122060104</v>
      </c>
      <c r="BO16" s="24">
        <f t="shared" si="10"/>
        <v>0</v>
      </c>
      <c r="BP16" s="24">
        <f t="shared" si="10"/>
        <v>92396.519529258017</v>
      </c>
      <c r="BQ16" s="24">
        <f t="shared" si="10"/>
        <v>0</v>
      </c>
      <c r="BR16" s="24">
        <f t="shared" si="10"/>
        <v>0</v>
      </c>
      <c r="BS16" s="24">
        <f t="shared" si="10"/>
        <v>0</v>
      </c>
      <c r="BT16" s="24">
        <f t="shared" si="10"/>
        <v>0</v>
      </c>
      <c r="BW16" s="24">
        <f t="shared" si="11"/>
        <v>0</v>
      </c>
      <c r="BX16" s="24">
        <f t="shared" si="11"/>
        <v>277189.55858777405</v>
      </c>
      <c r="BY16" s="24">
        <f t="shared" si="11"/>
        <v>0</v>
      </c>
      <c r="BZ16" s="24">
        <f t="shared" si="11"/>
        <v>0</v>
      </c>
      <c r="CA16" s="24">
        <f t="shared" si="11"/>
        <v>0</v>
      </c>
      <c r="CB16" s="24">
        <f t="shared" si="11"/>
        <v>0</v>
      </c>
    </row>
    <row r="17" spans="1:80" collapsed="1" x14ac:dyDescent="0.25">
      <c r="C17" s="3" t="s">
        <v>20</v>
      </c>
      <c r="D17" s="10">
        <f>SUM(D14:D16)</f>
        <v>0</v>
      </c>
      <c r="E17" s="10">
        <f t="shared" ref="E17:BK17" si="12">SUM(E14:E16)</f>
        <v>0</v>
      </c>
      <c r="F17" s="10">
        <f t="shared" si="12"/>
        <v>0</v>
      </c>
      <c r="G17" s="10">
        <f t="shared" si="12"/>
        <v>0</v>
      </c>
      <c r="H17" s="10">
        <f t="shared" si="12"/>
        <v>0</v>
      </c>
      <c r="I17" s="10">
        <f t="shared" si="12"/>
        <v>0</v>
      </c>
      <c r="J17" s="10">
        <f t="shared" si="12"/>
        <v>0</v>
      </c>
      <c r="K17" s="10">
        <f t="shared" si="12"/>
        <v>0</v>
      </c>
      <c r="L17" s="10">
        <f t="shared" si="12"/>
        <v>0</v>
      </c>
      <c r="M17" s="10">
        <f t="shared" si="12"/>
        <v>0</v>
      </c>
      <c r="N17" s="10">
        <f t="shared" si="12"/>
        <v>0</v>
      </c>
      <c r="O17" s="10">
        <f t="shared" si="12"/>
        <v>0</v>
      </c>
      <c r="P17" s="10">
        <f t="shared" si="12"/>
        <v>0</v>
      </c>
      <c r="Q17" s="10">
        <f t="shared" si="12"/>
        <v>0</v>
      </c>
      <c r="R17" s="10">
        <f t="shared" si="12"/>
        <v>0</v>
      </c>
      <c r="S17" s="10">
        <f t="shared" si="12"/>
        <v>0</v>
      </c>
      <c r="T17" s="10">
        <f t="shared" si="12"/>
        <v>0</v>
      </c>
      <c r="U17" s="10">
        <f t="shared" si="12"/>
        <v>0</v>
      </c>
      <c r="V17" s="10">
        <f t="shared" si="12"/>
        <v>0</v>
      </c>
      <c r="W17" s="10">
        <f t="shared" si="12"/>
        <v>0</v>
      </c>
      <c r="X17" s="10">
        <f t="shared" si="12"/>
        <v>0</v>
      </c>
      <c r="Y17" s="10">
        <f t="shared" si="12"/>
        <v>0</v>
      </c>
      <c r="Z17" s="10">
        <f t="shared" si="12"/>
        <v>0</v>
      </c>
      <c r="AA17" s="10">
        <f t="shared" si="12"/>
        <v>0</v>
      </c>
      <c r="AB17" s="10">
        <f t="shared" si="12"/>
        <v>0</v>
      </c>
      <c r="AC17" s="10">
        <f t="shared" si="12"/>
        <v>0</v>
      </c>
      <c r="AD17" s="10">
        <f t="shared" si="12"/>
        <v>0</v>
      </c>
      <c r="AE17" s="10">
        <f t="shared" si="12"/>
        <v>0</v>
      </c>
      <c r="AF17" s="10">
        <f t="shared" si="12"/>
        <v>0</v>
      </c>
      <c r="AG17" s="10">
        <f t="shared" si="12"/>
        <v>0</v>
      </c>
      <c r="AH17" s="10">
        <f t="shared" si="12"/>
        <v>0</v>
      </c>
      <c r="AI17" s="10">
        <f t="shared" si="12"/>
        <v>0</v>
      </c>
      <c r="AJ17" s="10">
        <f t="shared" si="12"/>
        <v>0</v>
      </c>
      <c r="AK17" s="10">
        <f t="shared" si="12"/>
        <v>0</v>
      </c>
      <c r="AL17" s="10">
        <f t="shared" si="12"/>
        <v>0</v>
      </c>
      <c r="AM17" s="10">
        <f t="shared" si="12"/>
        <v>0</v>
      </c>
      <c r="AN17" s="10">
        <f t="shared" si="12"/>
        <v>0</v>
      </c>
      <c r="AO17" s="10">
        <f t="shared" si="12"/>
        <v>0</v>
      </c>
      <c r="AP17" s="10">
        <f t="shared" si="12"/>
        <v>0</v>
      </c>
      <c r="AQ17" s="10">
        <f t="shared" si="12"/>
        <v>0</v>
      </c>
      <c r="AR17" s="10">
        <f t="shared" si="12"/>
        <v>0</v>
      </c>
      <c r="AS17" s="10">
        <f t="shared" si="12"/>
        <v>0</v>
      </c>
      <c r="AT17" s="10">
        <f t="shared" si="12"/>
        <v>0</v>
      </c>
      <c r="AU17" s="10">
        <f t="shared" si="12"/>
        <v>0</v>
      </c>
      <c r="AV17" s="10">
        <f t="shared" si="12"/>
        <v>0</v>
      </c>
      <c r="AW17" s="10">
        <f t="shared" si="12"/>
        <v>0</v>
      </c>
      <c r="AX17" s="10">
        <f t="shared" si="12"/>
        <v>0</v>
      </c>
      <c r="AY17" s="10">
        <f t="shared" si="12"/>
        <v>0</v>
      </c>
      <c r="AZ17" s="10">
        <f t="shared" si="12"/>
        <v>159757.11281267964</v>
      </c>
      <c r="BA17" s="10">
        <f t="shared" si="12"/>
        <v>158175.74320840763</v>
      </c>
      <c r="BB17" s="10">
        <f t="shared" si="12"/>
        <v>157586.08867782156</v>
      </c>
      <c r="BC17" s="10">
        <f t="shared" si="12"/>
        <v>156273.9394622242</v>
      </c>
      <c r="BD17" s="10">
        <f t="shared" si="12"/>
        <v>156359.52844038524</v>
      </c>
      <c r="BE17" s="10">
        <f t="shared" si="12"/>
        <v>156188.09693692205</v>
      </c>
      <c r="BF17" s="10">
        <f t="shared" si="12"/>
        <v>156101.7978606681</v>
      </c>
      <c r="BG17" s="10">
        <f t="shared" si="12"/>
        <v>156901.79069652007</v>
      </c>
      <c r="BH17" s="10">
        <f t="shared" si="12"/>
        <v>155581.66847298155</v>
      </c>
      <c r="BI17" s="10">
        <f t="shared" si="12"/>
        <v>151665.01320265429</v>
      </c>
      <c r="BJ17" s="10">
        <f t="shared" si="12"/>
        <v>147625.06405634485</v>
      </c>
      <c r="BK17" s="10">
        <f t="shared" si="12"/>
        <v>148568.81497717282</v>
      </c>
      <c r="BO17" s="23">
        <f>SUM(BO14:BO16)</f>
        <v>0</v>
      </c>
      <c r="BP17" s="23">
        <f t="shared" ref="BP17:BT17" si="13">SUM(BP14:BP16)</f>
        <v>158506.31489963629</v>
      </c>
      <c r="BQ17" s="23">
        <f t="shared" si="13"/>
        <v>0</v>
      </c>
      <c r="BR17" s="23">
        <f t="shared" si="13"/>
        <v>0</v>
      </c>
      <c r="BS17" s="23">
        <f t="shared" si="13"/>
        <v>0</v>
      </c>
      <c r="BT17" s="23">
        <f t="shared" si="13"/>
        <v>0</v>
      </c>
      <c r="BW17" s="23">
        <f>SUM(BW14:BW16)</f>
        <v>0</v>
      </c>
      <c r="BX17" s="23">
        <f t="shared" ref="BX17:CB17" si="14">SUM(BX14:BX16)</f>
        <v>475518.94469890883</v>
      </c>
      <c r="BY17" s="23">
        <f t="shared" si="14"/>
        <v>0</v>
      </c>
      <c r="BZ17" s="23">
        <f t="shared" si="14"/>
        <v>0</v>
      </c>
      <c r="CA17" s="23">
        <f t="shared" si="14"/>
        <v>0</v>
      </c>
      <c r="CB17" s="23">
        <f t="shared" si="14"/>
        <v>0</v>
      </c>
    </row>
    <row r="18" spans="1:80" x14ac:dyDescent="0.25">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row>
    <row r="19" spans="1:80" x14ac:dyDescent="0.25">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row>
    <row r="20" spans="1:80" hidden="1" outlineLevel="1" x14ac:dyDescent="0.25">
      <c r="A20" s="11"/>
      <c r="C20" s="2" t="s">
        <v>0</v>
      </c>
      <c r="D20" s="14">
        <f>IFERROR(((1+D38/D14)^(360/D$3))-1,0)</f>
        <v>0</v>
      </c>
      <c r="E20" s="14">
        <f t="shared" ref="E20:BK23" si="15">IFERROR(((1+E38/E14)^(360/E$3))-1,0)</f>
        <v>0</v>
      </c>
      <c r="F20" s="14">
        <f t="shared" si="15"/>
        <v>0</v>
      </c>
      <c r="G20" s="14">
        <f t="shared" si="15"/>
        <v>0</v>
      </c>
      <c r="H20" s="14">
        <f t="shared" si="15"/>
        <v>0</v>
      </c>
      <c r="I20" s="14">
        <f t="shared" si="15"/>
        <v>0</v>
      </c>
      <c r="J20" s="14">
        <f t="shared" si="15"/>
        <v>0</v>
      </c>
      <c r="K20" s="14">
        <f t="shared" si="15"/>
        <v>0</v>
      </c>
      <c r="L20" s="14">
        <f t="shared" si="15"/>
        <v>0</v>
      </c>
      <c r="M20" s="14">
        <f t="shared" si="15"/>
        <v>0</v>
      </c>
      <c r="N20" s="14">
        <f t="shared" si="15"/>
        <v>0</v>
      </c>
      <c r="O20" s="14">
        <f t="shared" si="15"/>
        <v>0</v>
      </c>
      <c r="P20" s="14">
        <f t="shared" si="15"/>
        <v>0</v>
      </c>
      <c r="Q20" s="14">
        <f t="shared" si="15"/>
        <v>0</v>
      </c>
      <c r="R20" s="14">
        <f t="shared" si="15"/>
        <v>0</v>
      </c>
      <c r="S20" s="14">
        <f t="shared" si="15"/>
        <v>0</v>
      </c>
      <c r="T20" s="14">
        <f t="shared" si="15"/>
        <v>0</v>
      </c>
      <c r="U20" s="14">
        <f t="shared" si="15"/>
        <v>0</v>
      </c>
      <c r="V20" s="14">
        <f t="shared" si="15"/>
        <v>0</v>
      </c>
      <c r="W20" s="14">
        <f t="shared" si="15"/>
        <v>0</v>
      </c>
      <c r="X20" s="14">
        <f t="shared" si="15"/>
        <v>0</v>
      </c>
      <c r="Y20" s="14">
        <f t="shared" si="15"/>
        <v>0</v>
      </c>
      <c r="Z20" s="14">
        <f t="shared" si="15"/>
        <v>0</v>
      </c>
      <c r="AA20" s="14">
        <f t="shared" si="15"/>
        <v>0</v>
      </c>
      <c r="AB20" s="14">
        <f t="shared" si="15"/>
        <v>0</v>
      </c>
      <c r="AC20" s="14">
        <f t="shared" si="15"/>
        <v>0</v>
      </c>
      <c r="AD20" s="14">
        <f t="shared" si="15"/>
        <v>0</v>
      </c>
      <c r="AE20" s="14">
        <f t="shared" si="15"/>
        <v>0</v>
      </c>
      <c r="AF20" s="14">
        <f t="shared" si="15"/>
        <v>0</v>
      </c>
      <c r="AG20" s="14">
        <f t="shared" si="15"/>
        <v>0</v>
      </c>
      <c r="AH20" s="14">
        <f t="shared" si="15"/>
        <v>0</v>
      </c>
      <c r="AI20" s="14">
        <f t="shared" si="15"/>
        <v>0</v>
      </c>
      <c r="AJ20" s="14">
        <f t="shared" si="15"/>
        <v>0</v>
      </c>
      <c r="AK20" s="14">
        <f t="shared" si="15"/>
        <v>0</v>
      </c>
      <c r="AL20" s="14">
        <f t="shared" si="15"/>
        <v>0</v>
      </c>
      <c r="AM20" s="14">
        <f t="shared" si="15"/>
        <v>0</v>
      </c>
      <c r="AN20" s="14">
        <f t="shared" si="15"/>
        <v>0</v>
      </c>
      <c r="AO20" s="14">
        <f t="shared" si="15"/>
        <v>0</v>
      </c>
      <c r="AP20" s="14">
        <f t="shared" si="15"/>
        <v>0</v>
      </c>
      <c r="AQ20" s="14">
        <f t="shared" si="15"/>
        <v>0</v>
      </c>
      <c r="AR20" s="14">
        <f t="shared" si="15"/>
        <v>0</v>
      </c>
      <c r="AS20" s="14">
        <f t="shared" si="15"/>
        <v>0</v>
      </c>
      <c r="AT20" s="14">
        <f t="shared" si="15"/>
        <v>0</v>
      </c>
      <c r="AU20" s="14">
        <f t="shared" si="15"/>
        <v>0</v>
      </c>
      <c r="AV20" s="14">
        <f t="shared" si="15"/>
        <v>0</v>
      </c>
      <c r="AW20" s="14">
        <f t="shared" si="15"/>
        <v>0</v>
      </c>
      <c r="AX20" s="14">
        <f t="shared" si="15"/>
        <v>0</v>
      </c>
      <c r="AY20" s="14">
        <f t="shared" si="15"/>
        <v>0</v>
      </c>
      <c r="AZ20" s="14">
        <f t="shared" si="15"/>
        <v>0.37575457611796592</v>
      </c>
      <c r="BA20" s="14">
        <f t="shared" si="15"/>
        <v>0.32801897141480385</v>
      </c>
      <c r="BB20" s="14">
        <f t="shared" si="15"/>
        <v>0.39670389461199917</v>
      </c>
      <c r="BC20" s="14">
        <f t="shared" si="15"/>
        <v>0.40029809614121747</v>
      </c>
      <c r="BD20" s="14">
        <f t="shared" si="15"/>
        <v>0.38356205076699457</v>
      </c>
      <c r="BE20" s="14">
        <f t="shared" si="15"/>
        <v>0.40045711033407838</v>
      </c>
      <c r="BF20" s="14">
        <f t="shared" si="15"/>
        <v>0.40091873512317133</v>
      </c>
      <c r="BG20" s="14">
        <f t="shared" si="15"/>
        <v>0.42371305236878265</v>
      </c>
      <c r="BH20" s="14">
        <f t="shared" si="15"/>
        <v>0.3799792694718771</v>
      </c>
      <c r="BI20" s="14">
        <f t="shared" si="15"/>
        <v>0.36574484613848535</v>
      </c>
      <c r="BJ20" s="14">
        <f t="shared" si="15"/>
        <v>0.37847937341935856</v>
      </c>
      <c r="BK20" s="14">
        <f t="shared" si="15"/>
        <v>0.40175839381090572</v>
      </c>
      <c r="BO20" s="28">
        <f>IFERROR(((1+BO38/BW14)^(360/BO$3))-1,0)</f>
        <v>0</v>
      </c>
      <c r="BP20" s="28">
        <f t="shared" ref="BP20:BT23" si="16">IFERROR(((1+BP38/BX14)^(360/BP$3))-1,0)</f>
        <v>0.36739534967435916</v>
      </c>
      <c r="BQ20" s="28">
        <f t="shared" si="16"/>
        <v>0</v>
      </c>
      <c r="BR20" s="28">
        <f t="shared" si="16"/>
        <v>0</v>
      </c>
      <c r="BS20" s="28">
        <f t="shared" si="16"/>
        <v>0</v>
      </c>
      <c r="BT20" s="28">
        <f t="shared" si="16"/>
        <v>0</v>
      </c>
    </row>
    <row r="21" spans="1:80" hidden="1" outlineLevel="1" x14ac:dyDescent="0.25">
      <c r="A21" s="11"/>
      <c r="C21" s="2" t="s">
        <v>1</v>
      </c>
      <c r="D21" s="14">
        <f t="shared" ref="D21:S23" si="17">IFERROR(((1+D39/D15)^(360/D$3))-1,0)</f>
        <v>0</v>
      </c>
      <c r="E21" s="14">
        <f t="shared" si="17"/>
        <v>0</v>
      </c>
      <c r="F21" s="14">
        <f t="shared" si="17"/>
        <v>0</v>
      </c>
      <c r="G21" s="14">
        <f t="shared" si="17"/>
        <v>0</v>
      </c>
      <c r="H21" s="14">
        <f t="shared" si="17"/>
        <v>0</v>
      </c>
      <c r="I21" s="14">
        <f t="shared" si="17"/>
        <v>0</v>
      </c>
      <c r="J21" s="14">
        <f t="shared" si="17"/>
        <v>0</v>
      </c>
      <c r="K21" s="14">
        <f t="shared" si="17"/>
        <v>0</v>
      </c>
      <c r="L21" s="14">
        <f t="shared" si="17"/>
        <v>0</v>
      </c>
      <c r="M21" s="14">
        <f t="shared" si="17"/>
        <v>0</v>
      </c>
      <c r="N21" s="14">
        <f t="shared" si="17"/>
        <v>0</v>
      </c>
      <c r="O21" s="14">
        <f t="shared" si="17"/>
        <v>0</v>
      </c>
      <c r="P21" s="14">
        <f t="shared" si="17"/>
        <v>0</v>
      </c>
      <c r="Q21" s="14">
        <f t="shared" si="17"/>
        <v>0</v>
      </c>
      <c r="R21" s="14">
        <f t="shared" si="17"/>
        <v>0</v>
      </c>
      <c r="S21" s="14">
        <f t="shared" si="17"/>
        <v>0</v>
      </c>
      <c r="T21" s="14">
        <f t="shared" si="15"/>
        <v>0</v>
      </c>
      <c r="U21" s="14">
        <f t="shared" si="15"/>
        <v>0</v>
      </c>
      <c r="V21" s="14">
        <f t="shared" si="15"/>
        <v>0</v>
      </c>
      <c r="W21" s="14">
        <f t="shared" si="15"/>
        <v>0</v>
      </c>
      <c r="X21" s="14">
        <f t="shared" si="15"/>
        <v>0</v>
      </c>
      <c r="Y21" s="14">
        <f t="shared" si="15"/>
        <v>0</v>
      </c>
      <c r="Z21" s="14">
        <f t="shared" si="15"/>
        <v>0</v>
      </c>
      <c r="AA21" s="14">
        <f t="shared" si="15"/>
        <v>0</v>
      </c>
      <c r="AB21" s="14">
        <f t="shared" si="15"/>
        <v>0</v>
      </c>
      <c r="AC21" s="14">
        <f t="shared" si="15"/>
        <v>0</v>
      </c>
      <c r="AD21" s="14">
        <f t="shared" si="15"/>
        <v>0</v>
      </c>
      <c r="AE21" s="14">
        <f t="shared" si="15"/>
        <v>0</v>
      </c>
      <c r="AF21" s="14">
        <f t="shared" si="15"/>
        <v>0</v>
      </c>
      <c r="AG21" s="14">
        <f t="shared" si="15"/>
        <v>0</v>
      </c>
      <c r="AH21" s="14">
        <f t="shared" si="15"/>
        <v>0</v>
      </c>
      <c r="AI21" s="14">
        <f t="shared" si="15"/>
        <v>0</v>
      </c>
      <c r="AJ21" s="14">
        <f t="shared" si="15"/>
        <v>0</v>
      </c>
      <c r="AK21" s="14">
        <f t="shared" si="15"/>
        <v>0</v>
      </c>
      <c r="AL21" s="14">
        <f t="shared" si="15"/>
        <v>0</v>
      </c>
      <c r="AM21" s="14">
        <f t="shared" si="15"/>
        <v>0</v>
      </c>
      <c r="AN21" s="14">
        <f t="shared" si="15"/>
        <v>0</v>
      </c>
      <c r="AO21" s="14">
        <f t="shared" si="15"/>
        <v>0</v>
      </c>
      <c r="AP21" s="14">
        <f t="shared" si="15"/>
        <v>0</v>
      </c>
      <c r="AQ21" s="14">
        <f t="shared" si="15"/>
        <v>0</v>
      </c>
      <c r="AR21" s="14">
        <f t="shared" si="15"/>
        <v>0</v>
      </c>
      <c r="AS21" s="14">
        <f t="shared" si="15"/>
        <v>0</v>
      </c>
      <c r="AT21" s="14">
        <f t="shared" si="15"/>
        <v>0</v>
      </c>
      <c r="AU21" s="14">
        <f t="shared" si="15"/>
        <v>0</v>
      </c>
      <c r="AV21" s="14">
        <f t="shared" si="15"/>
        <v>0</v>
      </c>
      <c r="AW21" s="14">
        <f t="shared" si="15"/>
        <v>0</v>
      </c>
      <c r="AX21" s="14">
        <f t="shared" si="15"/>
        <v>0</v>
      </c>
      <c r="AY21" s="14">
        <f t="shared" si="15"/>
        <v>0</v>
      </c>
      <c r="AZ21" s="14">
        <f t="shared" si="15"/>
        <v>0.13031381440554934</v>
      </c>
      <c r="BA21" s="14">
        <f t="shared" si="15"/>
        <v>0.1303268635360062</v>
      </c>
      <c r="BB21" s="14">
        <f t="shared" si="15"/>
        <v>0.13031381440554934</v>
      </c>
      <c r="BC21" s="14">
        <f t="shared" si="15"/>
        <v>0.13031816293181531</v>
      </c>
      <c r="BD21" s="14">
        <f t="shared" si="15"/>
        <v>0.13031381440554934</v>
      </c>
      <c r="BE21" s="14">
        <f t="shared" si="15"/>
        <v>0.13031816293181531</v>
      </c>
      <c r="BF21" s="14">
        <f t="shared" si="15"/>
        <v>0.13031381440554934</v>
      </c>
      <c r="BG21" s="14">
        <f t="shared" si="15"/>
        <v>0.13031381440554934</v>
      </c>
      <c r="BH21" s="14">
        <f t="shared" si="15"/>
        <v>0.13031816293181531</v>
      </c>
      <c r="BI21" s="14">
        <f t="shared" si="15"/>
        <v>0.13031381440554934</v>
      </c>
      <c r="BJ21" s="14">
        <f t="shared" si="15"/>
        <v>0.13031816293181531</v>
      </c>
      <c r="BK21" s="14">
        <f t="shared" si="15"/>
        <v>0.13031381440554934</v>
      </c>
      <c r="BO21" s="28">
        <f t="shared" ref="BO21:BO23" si="18">IFERROR(((1+BO39/BW15)^(360/BO$3))-1,0)</f>
        <v>0</v>
      </c>
      <c r="BP21" s="28">
        <f t="shared" si="16"/>
        <v>0.13031181492474575</v>
      </c>
      <c r="BQ21" s="28">
        <f t="shared" si="16"/>
        <v>0</v>
      </c>
      <c r="BR21" s="28">
        <f t="shared" si="16"/>
        <v>0</v>
      </c>
      <c r="BS21" s="28">
        <f t="shared" si="16"/>
        <v>0</v>
      </c>
      <c r="BT21" s="28">
        <f t="shared" si="16"/>
        <v>0</v>
      </c>
    </row>
    <row r="22" spans="1:80" hidden="1" outlineLevel="1" x14ac:dyDescent="0.25">
      <c r="A22" s="11"/>
      <c r="C22" s="2" t="s">
        <v>9</v>
      </c>
      <c r="D22" s="14">
        <f t="shared" si="17"/>
        <v>0</v>
      </c>
      <c r="E22" s="14">
        <f t="shared" si="15"/>
        <v>0</v>
      </c>
      <c r="F22" s="14">
        <f t="shared" si="15"/>
        <v>0</v>
      </c>
      <c r="G22" s="14">
        <f t="shared" si="15"/>
        <v>0</v>
      </c>
      <c r="H22" s="14">
        <f t="shared" si="15"/>
        <v>0</v>
      </c>
      <c r="I22" s="14">
        <f t="shared" si="15"/>
        <v>0</v>
      </c>
      <c r="J22" s="14">
        <f t="shared" si="15"/>
        <v>0</v>
      </c>
      <c r="K22" s="14">
        <f t="shared" si="15"/>
        <v>0</v>
      </c>
      <c r="L22" s="14">
        <f t="shared" si="15"/>
        <v>0</v>
      </c>
      <c r="M22" s="14">
        <f t="shared" si="15"/>
        <v>0</v>
      </c>
      <c r="N22" s="14">
        <f t="shared" si="15"/>
        <v>0</v>
      </c>
      <c r="O22" s="14">
        <f t="shared" si="15"/>
        <v>0</v>
      </c>
      <c r="P22" s="14">
        <f t="shared" si="15"/>
        <v>0</v>
      </c>
      <c r="Q22" s="14">
        <f t="shared" si="15"/>
        <v>0</v>
      </c>
      <c r="R22" s="14">
        <f t="shared" si="15"/>
        <v>0</v>
      </c>
      <c r="S22" s="14">
        <f t="shared" si="15"/>
        <v>0</v>
      </c>
      <c r="T22" s="14">
        <f t="shared" si="15"/>
        <v>0</v>
      </c>
      <c r="U22" s="14">
        <f t="shared" si="15"/>
        <v>0</v>
      </c>
      <c r="V22" s="14">
        <f t="shared" si="15"/>
        <v>0</v>
      </c>
      <c r="W22" s="14">
        <f t="shared" si="15"/>
        <v>0</v>
      </c>
      <c r="X22" s="14">
        <f t="shared" si="15"/>
        <v>0</v>
      </c>
      <c r="Y22" s="14">
        <f t="shared" si="15"/>
        <v>0</v>
      </c>
      <c r="Z22" s="14">
        <f t="shared" si="15"/>
        <v>0</v>
      </c>
      <c r="AA22" s="14">
        <f t="shared" si="15"/>
        <v>0</v>
      </c>
      <c r="AB22" s="14">
        <f t="shared" si="15"/>
        <v>0</v>
      </c>
      <c r="AC22" s="14">
        <f t="shared" si="15"/>
        <v>0</v>
      </c>
      <c r="AD22" s="14">
        <f t="shared" si="15"/>
        <v>0</v>
      </c>
      <c r="AE22" s="14">
        <f t="shared" si="15"/>
        <v>0</v>
      </c>
      <c r="AF22" s="14">
        <f t="shared" si="15"/>
        <v>0</v>
      </c>
      <c r="AG22" s="14">
        <f t="shared" si="15"/>
        <v>0</v>
      </c>
      <c r="AH22" s="14">
        <f t="shared" si="15"/>
        <v>0</v>
      </c>
      <c r="AI22" s="14">
        <f t="shared" si="15"/>
        <v>0</v>
      </c>
      <c r="AJ22" s="14">
        <f t="shared" si="15"/>
        <v>0</v>
      </c>
      <c r="AK22" s="14">
        <f t="shared" si="15"/>
        <v>0</v>
      </c>
      <c r="AL22" s="14">
        <f t="shared" si="15"/>
        <v>0</v>
      </c>
      <c r="AM22" s="14">
        <f t="shared" si="15"/>
        <v>0</v>
      </c>
      <c r="AN22" s="14">
        <f t="shared" si="15"/>
        <v>0</v>
      </c>
      <c r="AO22" s="14">
        <f t="shared" si="15"/>
        <v>0</v>
      </c>
      <c r="AP22" s="14">
        <f t="shared" si="15"/>
        <v>0</v>
      </c>
      <c r="AQ22" s="14">
        <f t="shared" si="15"/>
        <v>0</v>
      </c>
      <c r="AR22" s="14">
        <f t="shared" si="15"/>
        <v>0</v>
      </c>
      <c r="AS22" s="14">
        <f t="shared" si="15"/>
        <v>0</v>
      </c>
      <c r="AT22" s="14">
        <f t="shared" si="15"/>
        <v>0</v>
      </c>
      <c r="AU22" s="14">
        <f t="shared" si="15"/>
        <v>0</v>
      </c>
      <c r="AV22" s="14">
        <f t="shared" si="15"/>
        <v>0</v>
      </c>
      <c r="AW22" s="14">
        <f t="shared" si="15"/>
        <v>0</v>
      </c>
      <c r="AX22" s="14">
        <f t="shared" si="15"/>
        <v>0</v>
      </c>
      <c r="AY22" s="14">
        <f t="shared" si="15"/>
        <v>0</v>
      </c>
      <c r="AZ22" s="14">
        <f t="shared" si="15"/>
        <v>0.27469595769278587</v>
      </c>
      <c r="BA22" s="14">
        <f t="shared" si="15"/>
        <v>0.2526975473199915</v>
      </c>
      <c r="BB22" s="14">
        <f t="shared" si="15"/>
        <v>0.22884400988235942</v>
      </c>
      <c r="BC22" s="14">
        <f t="shared" si="15"/>
        <v>0.24985814040490473</v>
      </c>
      <c r="BD22" s="14">
        <f t="shared" si="15"/>
        <v>0.23247846069445766</v>
      </c>
      <c r="BE22" s="14">
        <f t="shared" si="15"/>
        <v>0.23433509461105206</v>
      </c>
      <c r="BF22" s="14">
        <f t="shared" si="15"/>
        <v>0.23725398504239537</v>
      </c>
      <c r="BG22" s="14">
        <f t="shared" si="15"/>
        <v>0.21387900522126047</v>
      </c>
      <c r="BH22" s="14">
        <f t="shared" si="15"/>
        <v>0.20028630458285068</v>
      </c>
      <c r="BI22" s="14">
        <f t="shared" si="15"/>
        <v>0.20986594347399756</v>
      </c>
      <c r="BJ22" s="14">
        <f t="shared" ref="BJ22:BK22" si="19">IFERROR(((1+BJ40/BJ16)^(360/BJ$3))-1,0)</f>
        <v>0.23351851994405859</v>
      </c>
      <c r="BK22" s="14">
        <f t="shared" si="19"/>
        <v>0.23396450816008452</v>
      </c>
      <c r="BO22" s="28">
        <f t="shared" si="18"/>
        <v>0</v>
      </c>
      <c r="BP22" s="28">
        <f t="shared" si="16"/>
        <v>0.25194234332566734</v>
      </c>
      <c r="BQ22" s="28">
        <f t="shared" si="16"/>
        <v>0</v>
      </c>
      <c r="BR22" s="28">
        <f t="shared" si="16"/>
        <v>0</v>
      </c>
      <c r="BS22" s="28">
        <f t="shared" si="16"/>
        <v>0</v>
      </c>
      <c r="BT22" s="28">
        <f t="shared" si="16"/>
        <v>0</v>
      </c>
    </row>
    <row r="23" spans="1:80" collapsed="1" x14ac:dyDescent="0.25">
      <c r="C23" s="3" t="s">
        <v>23</v>
      </c>
      <c r="D23" s="15">
        <f t="shared" si="17"/>
        <v>0</v>
      </c>
      <c r="E23" s="15">
        <f t="shared" si="15"/>
        <v>0</v>
      </c>
      <c r="F23" s="15">
        <f t="shared" si="15"/>
        <v>0</v>
      </c>
      <c r="G23" s="15">
        <f t="shared" si="15"/>
        <v>0</v>
      </c>
      <c r="H23" s="15">
        <f t="shared" si="15"/>
        <v>0</v>
      </c>
      <c r="I23" s="15">
        <f t="shared" si="15"/>
        <v>0</v>
      </c>
      <c r="J23" s="15">
        <f t="shared" si="15"/>
        <v>0</v>
      </c>
      <c r="K23" s="15">
        <f t="shared" si="15"/>
        <v>0</v>
      </c>
      <c r="L23" s="15">
        <f t="shared" si="15"/>
        <v>0</v>
      </c>
      <c r="M23" s="15">
        <f t="shared" si="15"/>
        <v>0</v>
      </c>
      <c r="N23" s="15">
        <f t="shared" si="15"/>
        <v>0</v>
      </c>
      <c r="O23" s="15">
        <f t="shared" si="15"/>
        <v>0</v>
      </c>
      <c r="P23" s="15">
        <f t="shared" si="15"/>
        <v>0</v>
      </c>
      <c r="Q23" s="15">
        <f t="shared" si="15"/>
        <v>0</v>
      </c>
      <c r="R23" s="15">
        <f t="shared" si="15"/>
        <v>0</v>
      </c>
      <c r="S23" s="15">
        <f t="shared" si="15"/>
        <v>0</v>
      </c>
      <c r="T23" s="15">
        <f t="shared" si="15"/>
        <v>0</v>
      </c>
      <c r="U23" s="15">
        <f t="shared" si="15"/>
        <v>0</v>
      </c>
      <c r="V23" s="15">
        <f t="shared" si="15"/>
        <v>0</v>
      </c>
      <c r="W23" s="15">
        <f t="shared" si="15"/>
        <v>0</v>
      </c>
      <c r="X23" s="15">
        <f t="shared" si="15"/>
        <v>0</v>
      </c>
      <c r="Y23" s="15">
        <f t="shared" si="15"/>
        <v>0</v>
      </c>
      <c r="Z23" s="15">
        <f t="shared" si="15"/>
        <v>0</v>
      </c>
      <c r="AA23" s="15">
        <f t="shared" si="15"/>
        <v>0</v>
      </c>
      <c r="AB23" s="15">
        <f t="shared" si="15"/>
        <v>0</v>
      </c>
      <c r="AC23" s="15">
        <f t="shared" si="15"/>
        <v>0</v>
      </c>
      <c r="AD23" s="15">
        <f t="shared" si="15"/>
        <v>0</v>
      </c>
      <c r="AE23" s="15">
        <f t="shared" si="15"/>
        <v>0</v>
      </c>
      <c r="AF23" s="15">
        <f t="shared" si="15"/>
        <v>0</v>
      </c>
      <c r="AG23" s="15">
        <f t="shared" si="15"/>
        <v>0</v>
      </c>
      <c r="AH23" s="15">
        <f t="shared" si="15"/>
        <v>0</v>
      </c>
      <c r="AI23" s="15">
        <f t="shared" si="15"/>
        <v>0</v>
      </c>
      <c r="AJ23" s="15">
        <f t="shared" si="15"/>
        <v>0</v>
      </c>
      <c r="AK23" s="15">
        <f t="shared" si="15"/>
        <v>0</v>
      </c>
      <c r="AL23" s="15">
        <f t="shared" si="15"/>
        <v>0</v>
      </c>
      <c r="AM23" s="15">
        <f t="shared" si="15"/>
        <v>0</v>
      </c>
      <c r="AN23" s="15">
        <f t="shared" si="15"/>
        <v>0</v>
      </c>
      <c r="AO23" s="15">
        <f t="shared" si="15"/>
        <v>0</v>
      </c>
      <c r="AP23" s="15">
        <f t="shared" si="15"/>
        <v>0</v>
      </c>
      <c r="AQ23" s="15">
        <f t="shared" si="15"/>
        <v>0</v>
      </c>
      <c r="AR23" s="15">
        <f t="shared" si="15"/>
        <v>0</v>
      </c>
      <c r="AS23" s="15">
        <f t="shared" si="15"/>
        <v>0</v>
      </c>
      <c r="AT23" s="15">
        <f t="shared" si="15"/>
        <v>0</v>
      </c>
      <c r="AU23" s="15">
        <f t="shared" si="15"/>
        <v>0</v>
      </c>
      <c r="AV23" s="15">
        <f t="shared" si="15"/>
        <v>0</v>
      </c>
      <c r="AW23" s="15">
        <f t="shared" si="15"/>
        <v>0</v>
      </c>
      <c r="AX23" s="15">
        <f t="shared" si="15"/>
        <v>0</v>
      </c>
      <c r="AY23" s="15">
        <f t="shared" si="15"/>
        <v>0</v>
      </c>
      <c r="AZ23" s="15">
        <f t="shared" ref="AZ23:BK23" si="20">IFERROR(((1+AZ41/AZ17)^(360/AZ$3))-1,0)</f>
        <v>0.22931274642377342</v>
      </c>
      <c r="BA23" s="15">
        <f t="shared" si="20"/>
        <v>0.21443741602030264</v>
      </c>
      <c r="BB23" s="15">
        <f t="shared" si="20"/>
        <v>0.20604293300830157</v>
      </c>
      <c r="BC23" s="15">
        <f t="shared" si="20"/>
        <v>0.21915476129192224</v>
      </c>
      <c r="BD23" s="15">
        <f t="shared" si="20"/>
        <v>0.20927585621602307</v>
      </c>
      <c r="BE23" s="15">
        <f t="shared" si="20"/>
        <v>0.21264884872060463</v>
      </c>
      <c r="BF23" s="15">
        <f t="shared" si="20"/>
        <v>0.21528648125275018</v>
      </c>
      <c r="BG23" s="15">
        <f t="shared" si="20"/>
        <v>0.20344851644805884</v>
      </c>
      <c r="BH23" s="15">
        <f t="shared" si="20"/>
        <v>0.19301107306192122</v>
      </c>
      <c r="BI23" s="15">
        <f t="shared" si="20"/>
        <v>0.19865815024254618</v>
      </c>
      <c r="BJ23" s="15">
        <f t="shared" si="20"/>
        <v>0.21443465172208942</v>
      </c>
      <c r="BK23" s="15">
        <f t="shared" si="20"/>
        <v>0.21699520706699715</v>
      </c>
      <c r="BO23" s="29">
        <f t="shared" si="18"/>
        <v>0</v>
      </c>
      <c r="BP23" s="29">
        <f t="shared" si="16"/>
        <v>0.21671293558559346</v>
      </c>
      <c r="BQ23" s="29">
        <f t="shared" si="16"/>
        <v>0</v>
      </c>
      <c r="BR23" s="29">
        <f t="shared" si="16"/>
        <v>0</v>
      </c>
      <c r="BS23" s="29">
        <f t="shared" si="16"/>
        <v>0</v>
      </c>
      <c r="BT23" s="29">
        <f t="shared" si="16"/>
        <v>0</v>
      </c>
    </row>
    <row r="26" spans="1:80" hidden="1" outlineLevel="1" x14ac:dyDescent="0.25">
      <c r="A26" s="11"/>
      <c r="C26" s="2" t="s">
        <v>0</v>
      </c>
      <c r="D26" s="14">
        <f>-IFERROR(((1-D44/D14)^(360/D$4))-1,0)</f>
        <v>0</v>
      </c>
      <c r="E26" s="14">
        <f t="shared" ref="E26:BK29" si="21">-IFERROR(((1-E44/E14)^(360/E$4))-1,0)</f>
        <v>0</v>
      </c>
      <c r="F26" s="14">
        <f t="shared" si="21"/>
        <v>0</v>
      </c>
      <c r="G26" s="14">
        <f t="shared" si="21"/>
        <v>0</v>
      </c>
      <c r="H26" s="14">
        <f t="shared" si="21"/>
        <v>0</v>
      </c>
      <c r="I26" s="14">
        <f t="shared" si="21"/>
        <v>0</v>
      </c>
      <c r="J26" s="14">
        <f t="shared" si="21"/>
        <v>0</v>
      </c>
      <c r="K26" s="14">
        <f t="shared" si="21"/>
        <v>0</v>
      </c>
      <c r="L26" s="14">
        <f t="shared" si="21"/>
        <v>0</v>
      </c>
      <c r="M26" s="14">
        <f t="shared" si="21"/>
        <v>0</v>
      </c>
      <c r="N26" s="14">
        <f t="shared" si="21"/>
        <v>0</v>
      </c>
      <c r="O26" s="14">
        <f t="shared" si="21"/>
        <v>0</v>
      </c>
      <c r="P26" s="14">
        <f t="shared" si="21"/>
        <v>0</v>
      </c>
      <c r="Q26" s="14">
        <f t="shared" si="21"/>
        <v>0</v>
      </c>
      <c r="R26" s="14">
        <f t="shared" si="21"/>
        <v>0</v>
      </c>
      <c r="S26" s="14">
        <f t="shared" si="21"/>
        <v>0</v>
      </c>
      <c r="T26" s="14">
        <f t="shared" si="21"/>
        <v>0</v>
      </c>
      <c r="U26" s="14">
        <f t="shared" si="21"/>
        <v>0</v>
      </c>
      <c r="V26" s="14">
        <f t="shared" si="21"/>
        <v>0</v>
      </c>
      <c r="W26" s="14">
        <f t="shared" si="21"/>
        <v>0</v>
      </c>
      <c r="X26" s="14">
        <f t="shared" si="21"/>
        <v>0</v>
      </c>
      <c r="Y26" s="14">
        <f t="shared" si="21"/>
        <v>0</v>
      </c>
      <c r="Z26" s="14">
        <f t="shared" si="21"/>
        <v>0</v>
      </c>
      <c r="AA26" s="14">
        <f t="shared" si="21"/>
        <v>0</v>
      </c>
      <c r="AB26" s="14">
        <f t="shared" si="21"/>
        <v>0</v>
      </c>
      <c r="AC26" s="14">
        <f t="shared" si="21"/>
        <v>0</v>
      </c>
      <c r="AD26" s="14">
        <f t="shared" si="21"/>
        <v>0</v>
      </c>
      <c r="AE26" s="14">
        <f t="shared" si="21"/>
        <v>0</v>
      </c>
      <c r="AF26" s="14">
        <f t="shared" si="21"/>
        <v>0</v>
      </c>
      <c r="AG26" s="14">
        <f t="shared" si="21"/>
        <v>0</v>
      </c>
      <c r="AH26" s="14">
        <f t="shared" si="21"/>
        <v>0</v>
      </c>
      <c r="AI26" s="14">
        <f t="shared" si="21"/>
        <v>0</v>
      </c>
      <c r="AJ26" s="14">
        <f t="shared" si="21"/>
        <v>0</v>
      </c>
      <c r="AK26" s="14">
        <f t="shared" si="21"/>
        <v>0</v>
      </c>
      <c r="AL26" s="14">
        <f t="shared" si="21"/>
        <v>0</v>
      </c>
      <c r="AM26" s="14">
        <f t="shared" si="21"/>
        <v>0</v>
      </c>
      <c r="AN26" s="14">
        <f t="shared" si="21"/>
        <v>0</v>
      </c>
      <c r="AO26" s="14">
        <f t="shared" si="21"/>
        <v>0</v>
      </c>
      <c r="AP26" s="14">
        <f t="shared" si="21"/>
        <v>0</v>
      </c>
      <c r="AQ26" s="14">
        <f t="shared" si="21"/>
        <v>0</v>
      </c>
      <c r="AR26" s="14">
        <f t="shared" si="21"/>
        <v>0</v>
      </c>
      <c r="AS26" s="14">
        <f t="shared" si="21"/>
        <v>0</v>
      </c>
      <c r="AT26" s="14">
        <f t="shared" si="21"/>
        <v>0</v>
      </c>
      <c r="AU26" s="14">
        <f t="shared" si="21"/>
        <v>0</v>
      </c>
      <c r="AV26" s="14">
        <f t="shared" si="21"/>
        <v>0</v>
      </c>
      <c r="AW26" s="14">
        <f t="shared" si="21"/>
        <v>0</v>
      </c>
      <c r="AX26" s="14">
        <f t="shared" si="21"/>
        <v>0</v>
      </c>
      <c r="AY26" s="14">
        <f t="shared" si="21"/>
        <v>0</v>
      </c>
      <c r="AZ26" s="14">
        <f t="shared" si="21"/>
        <v>-7.6080118887370762E-2</v>
      </c>
      <c r="BA26" s="14">
        <f t="shared" si="21"/>
        <v>-7.4027819775903003E-2</v>
      </c>
      <c r="BB26" s="14">
        <f t="shared" si="21"/>
        <v>-7.5689263835002185E-2</v>
      </c>
      <c r="BC26" s="14">
        <f t="shared" si="21"/>
        <v>-7.5876594127986197E-2</v>
      </c>
      <c r="BD26" s="14">
        <f t="shared" si="21"/>
        <v>-7.2181312610912318E-2</v>
      </c>
      <c r="BE26" s="14">
        <f t="shared" si="21"/>
        <v>-7.0544312716998236E-2</v>
      </c>
      <c r="BF26" s="14">
        <f t="shared" si="21"/>
        <v>-7.0712380255845142E-2</v>
      </c>
      <c r="BG26" s="14">
        <f t="shared" si="21"/>
        <v>-7.035076598575829E-2</v>
      </c>
      <c r="BH26" s="14">
        <f t="shared" si="21"/>
        <v>-6.7134697209365601E-2</v>
      </c>
      <c r="BI26" s="14">
        <f t="shared" si="21"/>
        <v>-6.3073207694099631E-2</v>
      </c>
      <c r="BJ26" s="14">
        <f t="shared" si="21"/>
        <v>-6.1132995565198911E-2</v>
      </c>
      <c r="BK26" s="14">
        <f t="shared" si="21"/>
        <v>-6.3501927394170599E-2</v>
      </c>
      <c r="BO26" s="28">
        <f>-IFERROR(((1-BO44/BW14)^(360/BO$4))-1,0)</f>
        <v>0</v>
      </c>
      <c r="BP26" s="28">
        <f t="shared" ref="BP26:BT29" si="22">-IFERROR(((1-BP44/BX14)^(360/BP$4))-1,0)</f>
        <v>-7.5262943425261852E-2</v>
      </c>
      <c r="BQ26" s="28">
        <f t="shared" si="22"/>
        <v>0</v>
      </c>
      <c r="BR26" s="28">
        <f t="shared" si="22"/>
        <v>0</v>
      </c>
      <c r="BS26" s="28">
        <f t="shared" si="22"/>
        <v>0</v>
      </c>
      <c r="BT26" s="28">
        <f t="shared" si="22"/>
        <v>0</v>
      </c>
    </row>
    <row r="27" spans="1:80" hidden="1" outlineLevel="1" x14ac:dyDescent="0.25">
      <c r="A27" s="11"/>
      <c r="C27" s="2" t="s">
        <v>1</v>
      </c>
      <c r="D27" s="14">
        <f t="shared" ref="D27:S29" si="23">-IFERROR(((1-D45/D15)^(360/D$4))-1,0)</f>
        <v>0</v>
      </c>
      <c r="E27" s="14">
        <f t="shared" si="23"/>
        <v>0</v>
      </c>
      <c r="F27" s="14">
        <f t="shared" si="23"/>
        <v>0</v>
      </c>
      <c r="G27" s="14">
        <f t="shared" si="23"/>
        <v>0</v>
      </c>
      <c r="H27" s="14">
        <f t="shared" si="23"/>
        <v>0</v>
      </c>
      <c r="I27" s="14">
        <f t="shared" si="23"/>
        <v>0</v>
      </c>
      <c r="J27" s="14">
        <f t="shared" si="23"/>
        <v>0</v>
      </c>
      <c r="K27" s="14">
        <f t="shared" si="23"/>
        <v>0</v>
      </c>
      <c r="L27" s="14">
        <f t="shared" si="23"/>
        <v>0</v>
      </c>
      <c r="M27" s="14">
        <f t="shared" si="23"/>
        <v>0</v>
      </c>
      <c r="N27" s="14">
        <f t="shared" si="23"/>
        <v>0</v>
      </c>
      <c r="O27" s="14">
        <f t="shared" si="23"/>
        <v>0</v>
      </c>
      <c r="P27" s="14">
        <f t="shared" si="23"/>
        <v>0</v>
      </c>
      <c r="Q27" s="14">
        <f t="shared" si="23"/>
        <v>0</v>
      </c>
      <c r="R27" s="14">
        <f t="shared" si="23"/>
        <v>0</v>
      </c>
      <c r="S27" s="14">
        <f t="shared" si="23"/>
        <v>0</v>
      </c>
      <c r="T27" s="14">
        <f t="shared" si="21"/>
        <v>0</v>
      </c>
      <c r="U27" s="14">
        <f t="shared" si="21"/>
        <v>0</v>
      </c>
      <c r="V27" s="14">
        <f t="shared" si="21"/>
        <v>0</v>
      </c>
      <c r="W27" s="14">
        <f t="shared" si="21"/>
        <v>0</v>
      </c>
      <c r="X27" s="14">
        <f t="shared" si="21"/>
        <v>0</v>
      </c>
      <c r="Y27" s="14">
        <f t="shared" si="21"/>
        <v>0</v>
      </c>
      <c r="Z27" s="14">
        <f t="shared" si="21"/>
        <v>0</v>
      </c>
      <c r="AA27" s="14">
        <f t="shared" si="21"/>
        <v>0</v>
      </c>
      <c r="AB27" s="14">
        <f t="shared" si="21"/>
        <v>0</v>
      </c>
      <c r="AC27" s="14">
        <f t="shared" si="21"/>
        <v>0</v>
      </c>
      <c r="AD27" s="14">
        <f t="shared" si="21"/>
        <v>0</v>
      </c>
      <c r="AE27" s="14">
        <f t="shared" si="21"/>
        <v>0</v>
      </c>
      <c r="AF27" s="14">
        <f t="shared" si="21"/>
        <v>0</v>
      </c>
      <c r="AG27" s="14">
        <f t="shared" si="21"/>
        <v>0</v>
      </c>
      <c r="AH27" s="14">
        <f t="shared" si="21"/>
        <v>0</v>
      </c>
      <c r="AI27" s="14">
        <f t="shared" si="21"/>
        <v>0</v>
      </c>
      <c r="AJ27" s="14">
        <f t="shared" si="21"/>
        <v>0</v>
      </c>
      <c r="AK27" s="14">
        <f t="shared" si="21"/>
        <v>0</v>
      </c>
      <c r="AL27" s="14">
        <f t="shared" si="21"/>
        <v>0</v>
      </c>
      <c r="AM27" s="14">
        <f t="shared" si="21"/>
        <v>0</v>
      </c>
      <c r="AN27" s="14">
        <f t="shared" si="21"/>
        <v>0</v>
      </c>
      <c r="AO27" s="14">
        <f t="shared" si="21"/>
        <v>0</v>
      </c>
      <c r="AP27" s="14">
        <f t="shared" si="21"/>
        <v>0</v>
      </c>
      <c r="AQ27" s="14">
        <f t="shared" si="21"/>
        <v>0</v>
      </c>
      <c r="AR27" s="14">
        <f t="shared" si="21"/>
        <v>0</v>
      </c>
      <c r="AS27" s="14">
        <f t="shared" si="21"/>
        <v>0</v>
      </c>
      <c r="AT27" s="14">
        <f t="shared" si="21"/>
        <v>0</v>
      </c>
      <c r="AU27" s="14">
        <f t="shared" si="21"/>
        <v>0</v>
      </c>
      <c r="AV27" s="14">
        <f t="shared" si="21"/>
        <v>0</v>
      </c>
      <c r="AW27" s="14">
        <f t="shared" si="21"/>
        <v>0</v>
      </c>
      <c r="AX27" s="14">
        <f t="shared" si="21"/>
        <v>0</v>
      </c>
      <c r="AY27" s="14">
        <f t="shared" si="21"/>
        <v>0</v>
      </c>
      <c r="AZ27" s="14">
        <f t="shared" si="21"/>
        <v>-3.2247487332976554E-2</v>
      </c>
      <c r="BA27" s="14">
        <f t="shared" si="21"/>
        <v>-3.2616132527396369E-2</v>
      </c>
      <c r="BB27" s="14">
        <f t="shared" si="21"/>
        <v>-3.3381495606919831E-2</v>
      </c>
      <c r="BC27" s="14">
        <f t="shared" si="21"/>
        <v>-3.4022897148124454E-2</v>
      </c>
      <c r="BD27" s="14">
        <f t="shared" si="21"/>
        <v>-3.4879981391812365E-2</v>
      </c>
      <c r="BE27" s="14">
        <f t="shared" si="21"/>
        <v>-3.5812226750737253E-2</v>
      </c>
      <c r="BF27" s="14">
        <f t="shared" si="21"/>
        <v>-3.6772496642252461E-2</v>
      </c>
      <c r="BG27" s="14">
        <f t="shared" si="21"/>
        <v>-3.7886408802447757E-2</v>
      </c>
      <c r="BH27" s="14">
        <f t="shared" si="21"/>
        <v>-3.851196968086068E-2</v>
      </c>
      <c r="BI27" s="14">
        <f t="shared" si="21"/>
        <v>-3.8476206782187994E-2</v>
      </c>
      <c r="BJ27" s="14">
        <f t="shared" si="21"/>
        <v>-3.8400474992719369E-2</v>
      </c>
      <c r="BK27" s="14">
        <f t="shared" si="21"/>
        <v>-3.9622958205290493E-2</v>
      </c>
      <c r="BO27" s="28">
        <f t="shared" ref="BO27:BO29" si="24">-IFERROR(((1-BO45/BW15)^(360/BO$4))-1,0)</f>
        <v>0</v>
      </c>
      <c r="BP27" s="28">
        <f t="shared" si="22"/>
        <v>-3.2741494737740906E-2</v>
      </c>
      <c r="BQ27" s="28">
        <f t="shared" si="22"/>
        <v>0</v>
      </c>
      <c r="BR27" s="28">
        <f t="shared" si="22"/>
        <v>0</v>
      </c>
      <c r="BS27" s="28">
        <f t="shared" si="22"/>
        <v>0</v>
      </c>
      <c r="BT27" s="28">
        <f t="shared" si="22"/>
        <v>0</v>
      </c>
    </row>
    <row r="28" spans="1:80" hidden="1" outlineLevel="1" x14ac:dyDescent="0.25">
      <c r="A28" s="11"/>
      <c r="C28" s="2" t="s">
        <v>9</v>
      </c>
      <c r="D28" s="14">
        <f t="shared" si="23"/>
        <v>0</v>
      </c>
      <c r="E28" s="14">
        <f t="shared" si="21"/>
        <v>0</v>
      </c>
      <c r="F28" s="14">
        <f t="shared" si="21"/>
        <v>0</v>
      </c>
      <c r="G28" s="14">
        <f t="shared" si="21"/>
        <v>0</v>
      </c>
      <c r="H28" s="14">
        <f t="shared" si="21"/>
        <v>0</v>
      </c>
      <c r="I28" s="14">
        <f t="shared" si="21"/>
        <v>0</v>
      </c>
      <c r="J28" s="14">
        <f t="shared" si="21"/>
        <v>0</v>
      </c>
      <c r="K28" s="14">
        <f t="shared" si="21"/>
        <v>0</v>
      </c>
      <c r="L28" s="14">
        <f t="shared" si="21"/>
        <v>0</v>
      </c>
      <c r="M28" s="14">
        <f t="shared" si="21"/>
        <v>0</v>
      </c>
      <c r="N28" s="14">
        <f t="shared" si="21"/>
        <v>0</v>
      </c>
      <c r="O28" s="14">
        <f t="shared" si="21"/>
        <v>0</v>
      </c>
      <c r="P28" s="14">
        <f t="shared" si="21"/>
        <v>0</v>
      </c>
      <c r="Q28" s="14">
        <f t="shared" si="21"/>
        <v>0</v>
      </c>
      <c r="R28" s="14">
        <f t="shared" si="21"/>
        <v>0</v>
      </c>
      <c r="S28" s="14">
        <f t="shared" si="21"/>
        <v>0</v>
      </c>
      <c r="T28" s="14">
        <f t="shared" si="21"/>
        <v>0</v>
      </c>
      <c r="U28" s="14">
        <f t="shared" si="21"/>
        <v>0</v>
      </c>
      <c r="V28" s="14">
        <f t="shared" si="21"/>
        <v>0</v>
      </c>
      <c r="W28" s="14">
        <f t="shared" si="21"/>
        <v>0</v>
      </c>
      <c r="X28" s="14">
        <f t="shared" si="21"/>
        <v>0</v>
      </c>
      <c r="Y28" s="14">
        <f t="shared" si="21"/>
        <v>0</v>
      </c>
      <c r="Z28" s="14">
        <f t="shared" si="21"/>
        <v>0</v>
      </c>
      <c r="AA28" s="14">
        <f t="shared" si="21"/>
        <v>0</v>
      </c>
      <c r="AB28" s="14">
        <f t="shared" si="21"/>
        <v>0</v>
      </c>
      <c r="AC28" s="14">
        <f t="shared" si="21"/>
        <v>0</v>
      </c>
      <c r="AD28" s="14">
        <f t="shared" si="21"/>
        <v>0</v>
      </c>
      <c r="AE28" s="14">
        <f t="shared" si="21"/>
        <v>0</v>
      </c>
      <c r="AF28" s="14">
        <f t="shared" si="21"/>
        <v>0</v>
      </c>
      <c r="AG28" s="14">
        <f t="shared" si="21"/>
        <v>0</v>
      </c>
      <c r="AH28" s="14">
        <f t="shared" si="21"/>
        <v>0</v>
      </c>
      <c r="AI28" s="14">
        <f t="shared" si="21"/>
        <v>0</v>
      </c>
      <c r="AJ28" s="14">
        <f t="shared" si="21"/>
        <v>0</v>
      </c>
      <c r="AK28" s="14">
        <f t="shared" si="21"/>
        <v>0</v>
      </c>
      <c r="AL28" s="14">
        <f t="shared" si="21"/>
        <v>0</v>
      </c>
      <c r="AM28" s="14">
        <f t="shared" si="21"/>
        <v>0</v>
      </c>
      <c r="AN28" s="14">
        <f t="shared" si="21"/>
        <v>0</v>
      </c>
      <c r="AO28" s="14">
        <f t="shared" si="21"/>
        <v>0</v>
      </c>
      <c r="AP28" s="14">
        <f t="shared" si="21"/>
        <v>0</v>
      </c>
      <c r="AQ28" s="14">
        <f t="shared" si="21"/>
        <v>0</v>
      </c>
      <c r="AR28" s="14">
        <f t="shared" si="21"/>
        <v>0</v>
      </c>
      <c r="AS28" s="14">
        <f t="shared" si="21"/>
        <v>0</v>
      </c>
      <c r="AT28" s="14">
        <f t="shared" si="21"/>
        <v>0</v>
      </c>
      <c r="AU28" s="14">
        <f t="shared" si="21"/>
        <v>0</v>
      </c>
      <c r="AV28" s="14">
        <f t="shared" si="21"/>
        <v>0</v>
      </c>
      <c r="AW28" s="14">
        <f t="shared" si="21"/>
        <v>0</v>
      </c>
      <c r="AX28" s="14">
        <f t="shared" si="21"/>
        <v>0</v>
      </c>
      <c r="AY28" s="14">
        <f t="shared" si="21"/>
        <v>0</v>
      </c>
      <c r="AZ28" s="14">
        <f t="shared" si="21"/>
        <v>-4.9755718152326711E-2</v>
      </c>
      <c r="BA28" s="14">
        <f t="shared" si="21"/>
        <v>-4.9585259196406772E-2</v>
      </c>
      <c r="BB28" s="14">
        <f t="shared" si="21"/>
        <v>-4.8762497684297745E-2</v>
      </c>
      <c r="BC28" s="14">
        <f t="shared" si="21"/>
        <v>-4.8235658551586402E-2</v>
      </c>
      <c r="BD28" s="14">
        <f t="shared" si="21"/>
        <v>-4.7873565111321126E-2</v>
      </c>
      <c r="BE28" s="14">
        <f t="shared" si="21"/>
        <v>-4.7342325125328877E-2</v>
      </c>
      <c r="BF28" s="14">
        <f t="shared" si="21"/>
        <v>-4.669193930151283E-2</v>
      </c>
      <c r="BG28" s="14">
        <f t="shared" si="21"/>
        <v>-4.6044156543985304E-2</v>
      </c>
      <c r="BH28" s="14">
        <f t="shared" si="21"/>
        <v>-4.5957455542148029E-2</v>
      </c>
      <c r="BI28" s="14">
        <f t="shared" si="21"/>
        <v>-4.6364383896852379E-2</v>
      </c>
      <c r="BJ28" s="14">
        <f t="shared" ref="BJ28:BK28" si="25">-IFERROR(((1-BJ46/BJ16)^(360/BJ$4))-1,0)</f>
        <v>-4.6614000835389913E-2</v>
      </c>
      <c r="BK28" s="14">
        <f t="shared" si="25"/>
        <v>-4.5692624600731868E-2</v>
      </c>
      <c r="BO28" s="28">
        <f t="shared" si="24"/>
        <v>0</v>
      </c>
      <c r="BP28" s="28">
        <f t="shared" si="22"/>
        <v>-4.9369681732943649E-2</v>
      </c>
      <c r="BQ28" s="28">
        <f t="shared" si="22"/>
        <v>0</v>
      </c>
      <c r="BR28" s="28">
        <f t="shared" si="22"/>
        <v>0</v>
      </c>
      <c r="BS28" s="28">
        <f t="shared" si="22"/>
        <v>0</v>
      </c>
      <c r="BT28" s="28">
        <f t="shared" si="22"/>
        <v>0</v>
      </c>
    </row>
    <row r="29" spans="1:80" collapsed="1" x14ac:dyDescent="0.25">
      <c r="C29" s="3" t="s">
        <v>24</v>
      </c>
      <c r="D29" s="15">
        <f t="shared" si="23"/>
        <v>0</v>
      </c>
      <c r="E29" s="15">
        <f t="shared" si="21"/>
        <v>0</v>
      </c>
      <c r="F29" s="15">
        <f t="shared" si="21"/>
        <v>0</v>
      </c>
      <c r="G29" s="15">
        <f t="shared" si="21"/>
        <v>0</v>
      </c>
      <c r="H29" s="15">
        <f t="shared" si="21"/>
        <v>0</v>
      </c>
      <c r="I29" s="15">
        <f t="shared" si="21"/>
        <v>0</v>
      </c>
      <c r="J29" s="15">
        <f t="shared" si="21"/>
        <v>0</v>
      </c>
      <c r="K29" s="15">
        <f t="shared" si="21"/>
        <v>0</v>
      </c>
      <c r="L29" s="15">
        <f t="shared" si="21"/>
        <v>0</v>
      </c>
      <c r="M29" s="15">
        <f t="shared" si="21"/>
        <v>0</v>
      </c>
      <c r="N29" s="15">
        <f t="shared" si="21"/>
        <v>0</v>
      </c>
      <c r="O29" s="15">
        <f t="shared" si="21"/>
        <v>0</v>
      </c>
      <c r="P29" s="15">
        <f t="shared" si="21"/>
        <v>0</v>
      </c>
      <c r="Q29" s="15">
        <f t="shared" si="21"/>
        <v>0</v>
      </c>
      <c r="R29" s="15">
        <f t="shared" si="21"/>
        <v>0</v>
      </c>
      <c r="S29" s="15">
        <f t="shared" si="21"/>
        <v>0</v>
      </c>
      <c r="T29" s="15">
        <f t="shared" si="21"/>
        <v>0</v>
      </c>
      <c r="U29" s="15">
        <f t="shared" si="21"/>
        <v>0</v>
      </c>
      <c r="V29" s="15">
        <f t="shared" si="21"/>
        <v>0</v>
      </c>
      <c r="W29" s="15">
        <f t="shared" si="21"/>
        <v>0</v>
      </c>
      <c r="X29" s="15">
        <f t="shared" si="21"/>
        <v>0</v>
      </c>
      <c r="Y29" s="15">
        <f t="shared" si="21"/>
        <v>0</v>
      </c>
      <c r="Z29" s="15">
        <f t="shared" si="21"/>
        <v>0</v>
      </c>
      <c r="AA29" s="15">
        <f t="shared" si="21"/>
        <v>0</v>
      </c>
      <c r="AB29" s="15">
        <f t="shared" si="21"/>
        <v>0</v>
      </c>
      <c r="AC29" s="15">
        <f t="shared" si="21"/>
        <v>0</v>
      </c>
      <c r="AD29" s="15">
        <f t="shared" si="21"/>
        <v>0</v>
      </c>
      <c r="AE29" s="15">
        <f t="shared" si="21"/>
        <v>0</v>
      </c>
      <c r="AF29" s="15">
        <f t="shared" si="21"/>
        <v>0</v>
      </c>
      <c r="AG29" s="15">
        <f t="shared" si="21"/>
        <v>0</v>
      </c>
      <c r="AH29" s="15">
        <f t="shared" si="21"/>
        <v>0</v>
      </c>
      <c r="AI29" s="15">
        <f t="shared" si="21"/>
        <v>0</v>
      </c>
      <c r="AJ29" s="15">
        <f t="shared" si="21"/>
        <v>0</v>
      </c>
      <c r="AK29" s="15">
        <f t="shared" si="21"/>
        <v>0</v>
      </c>
      <c r="AL29" s="15">
        <f t="shared" si="21"/>
        <v>0</v>
      </c>
      <c r="AM29" s="15">
        <f t="shared" si="21"/>
        <v>0</v>
      </c>
      <c r="AN29" s="15">
        <f t="shared" si="21"/>
        <v>0</v>
      </c>
      <c r="AO29" s="15">
        <f t="shared" si="21"/>
        <v>0</v>
      </c>
      <c r="AP29" s="15">
        <f t="shared" si="21"/>
        <v>0</v>
      </c>
      <c r="AQ29" s="15">
        <f t="shared" si="21"/>
        <v>0</v>
      </c>
      <c r="AR29" s="15">
        <f t="shared" si="21"/>
        <v>0</v>
      </c>
      <c r="AS29" s="15">
        <f t="shared" si="21"/>
        <v>0</v>
      </c>
      <c r="AT29" s="15">
        <f t="shared" si="21"/>
        <v>0</v>
      </c>
      <c r="AU29" s="15">
        <f t="shared" si="21"/>
        <v>0</v>
      </c>
      <c r="AV29" s="15">
        <f t="shared" si="21"/>
        <v>0</v>
      </c>
      <c r="AW29" s="15">
        <f t="shared" si="21"/>
        <v>0</v>
      </c>
      <c r="AX29" s="15">
        <f t="shared" si="21"/>
        <v>0</v>
      </c>
      <c r="AY29" s="15">
        <f t="shared" si="21"/>
        <v>0</v>
      </c>
      <c r="AZ29" s="15">
        <f t="shared" ref="AZ29:BK29" si="26">-IFERROR(((1-AZ47/AZ17)^(360/AZ$4))-1,0)</f>
        <v>-4.5491575580168808E-2</v>
      </c>
      <c r="BA29" s="15">
        <f t="shared" si="26"/>
        <v>-4.5491575580167698E-2</v>
      </c>
      <c r="BB29" s="15">
        <f t="shared" si="26"/>
        <v>-4.5482281427100757E-2</v>
      </c>
      <c r="BC29" s="15">
        <f t="shared" si="26"/>
        <v>-4.5488464880908852E-2</v>
      </c>
      <c r="BD29" s="15">
        <f t="shared" si="26"/>
        <v>-4.548846488090752E-2</v>
      </c>
      <c r="BE29" s="15">
        <f t="shared" si="26"/>
        <v>-4.5486909536522901E-2</v>
      </c>
      <c r="BF29" s="15">
        <f t="shared" si="26"/>
        <v>-4.5486261465290889E-2</v>
      </c>
      <c r="BG29" s="15">
        <f t="shared" si="26"/>
        <v>-4.5486261465290889E-2</v>
      </c>
      <c r="BH29" s="15">
        <f t="shared" si="26"/>
        <v>-4.5484965322830417E-2</v>
      </c>
      <c r="BI29" s="15">
        <f t="shared" si="26"/>
        <v>-4.548470608944255E-2</v>
      </c>
      <c r="BJ29" s="15">
        <f t="shared" si="26"/>
        <v>-4.5484706089442994E-2</v>
      </c>
      <c r="BK29" s="15">
        <f t="shared" si="26"/>
        <v>-4.5484187622669481E-2</v>
      </c>
      <c r="BO29" s="29">
        <f t="shared" si="24"/>
        <v>0</v>
      </c>
      <c r="BP29" s="29">
        <f t="shared" si="22"/>
        <v>-4.54918171738663E-2</v>
      </c>
      <c r="BQ29" s="29">
        <f t="shared" si="22"/>
        <v>0</v>
      </c>
      <c r="BR29" s="29">
        <f t="shared" si="22"/>
        <v>0</v>
      </c>
      <c r="BS29" s="29">
        <f t="shared" si="22"/>
        <v>0</v>
      </c>
      <c r="BT29" s="29">
        <f t="shared" si="22"/>
        <v>0</v>
      </c>
    </row>
    <row r="32" spans="1:80" hidden="1" outlineLevel="1" x14ac:dyDescent="0.25">
      <c r="A32" s="11"/>
      <c r="C32" s="2" t="s">
        <v>0</v>
      </c>
      <c r="D32" s="14">
        <f>D20+D26</f>
        <v>0</v>
      </c>
      <c r="E32" s="14">
        <f t="shared" ref="E32:BK35" si="27">E20+E26</f>
        <v>0</v>
      </c>
      <c r="F32" s="14">
        <f t="shared" si="27"/>
        <v>0</v>
      </c>
      <c r="G32" s="14">
        <f t="shared" si="27"/>
        <v>0</v>
      </c>
      <c r="H32" s="14">
        <f t="shared" si="27"/>
        <v>0</v>
      </c>
      <c r="I32" s="14">
        <f t="shared" si="27"/>
        <v>0</v>
      </c>
      <c r="J32" s="14">
        <f t="shared" si="27"/>
        <v>0</v>
      </c>
      <c r="K32" s="14">
        <f t="shared" si="27"/>
        <v>0</v>
      </c>
      <c r="L32" s="14">
        <f t="shared" si="27"/>
        <v>0</v>
      </c>
      <c r="M32" s="14">
        <f t="shared" si="27"/>
        <v>0</v>
      </c>
      <c r="N32" s="14">
        <f t="shared" si="27"/>
        <v>0</v>
      </c>
      <c r="O32" s="14">
        <f t="shared" si="27"/>
        <v>0</v>
      </c>
      <c r="P32" s="14">
        <f t="shared" si="27"/>
        <v>0</v>
      </c>
      <c r="Q32" s="14">
        <f t="shared" si="27"/>
        <v>0</v>
      </c>
      <c r="R32" s="14">
        <f t="shared" si="27"/>
        <v>0</v>
      </c>
      <c r="S32" s="14">
        <f t="shared" si="27"/>
        <v>0</v>
      </c>
      <c r="T32" s="14">
        <f t="shared" si="27"/>
        <v>0</v>
      </c>
      <c r="U32" s="14">
        <f t="shared" si="27"/>
        <v>0</v>
      </c>
      <c r="V32" s="14">
        <f t="shared" si="27"/>
        <v>0</v>
      </c>
      <c r="W32" s="14">
        <f t="shared" si="27"/>
        <v>0</v>
      </c>
      <c r="X32" s="14">
        <f t="shared" si="27"/>
        <v>0</v>
      </c>
      <c r="Y32" s="14">
        <f t="shared" si="27"/>
        <v>0</v>
      </c>
      <c r="Z32" s="14">
        <f t="shared" si="27"/>
        <v>0</v>
      </c>
      <c r="AA32" s="14">
        <f t="shared" si="27"/>
        <v>0</v>
      </c>
      <c r="AB32" s="14">
        <f t="shared" si="27"/>
        <v>0</v>
      </c>
      <c r="AC32" s="14">
        <f t="shared" si="27"/>
        <v>0</v>
      </c>
      <c r="AD32" s="14">
        <f t="shared" si="27"/>
        <v>0</v>
      </c>
      <c r="AE32" s="14">
        <f t="shared" si="27"/>
        <v>0</v>
      </c>
      <c r="AF32" s="14">
        <f t="shared" si="27"/>
        <v>0</v>
      </c>
      <c r="AG32" s="14">
        <f t="shared" si="27"/>
        <v>0</v>
      </c>
      <c r="AH32" s="14">
        <f t="shared" si="27"/>
        <v>0</v>
      </c>
      <c r="AI32" s="14">
        <f t="shared" si="27"/>
        <v>0</v>
      </c>
      <c r="AJ32" s="14">
        <f t="shared" si="27"/>
        <v>0</v>
      </c>
      <c r="AK32" s="14">
        <f t="shared" si="27"/>
        <v>0</v>
      </c>
      <c r="AL32" s="14">
        <f t="shared" si="27"/>
        <v>0</v>
      </c>
      <c r="AM32" s="14">
        <f t="shared" si="27"/>
        <v>0</v>
      </c>
      <c r="AN32" s="14">
        <f t="shared" si="27"/>
        <v>0</v>
      </c>
      <c r="AO32" s="14">
        <f t="shared" si="27"/>
        <v>0</v>
      </c>
      <c r="AP32" s="14">
        <f t="shared" si="27"/>
        <v>0</v>
      </c>
      <c r="AQ32" s="14">
        <f t="shared" si="27"/>
        <v>0</v>
      </c>
      <c r="AR32" s="14">
        <f t="shared" si="27"/>
        <v>0</v>
      </c>
      <c r="AS32" s="14">
        <f t="shared" si="27"/>
        <v>0</v>
      </c>
      <c r="AT32" s="14">
        <f t="shared" si="27"/>
        <v>0</v>
      </c>
      <c r="AU32" s="14">
        <f t="shared" si="27"/>
        <v>0</v>
      </c>
      <c r="AV32" s="14">
        <f t="shared" si="27"/>
        <v>0</v>
      </c>
      <c r="AW32" s="14">
        <f t="shared" si="27"/>
        <v>0</v>
      </c>
      <c r="AX32" s="14">
        <f t="shared" si="27"/>
        <v>0</v>
      </c>
      <c r="AY32" s="14">
        <f t="shared" si="27"/>
        <v>0</v>
      </c>
      <c r="AZ32" s="14">
        <f t="shared" si="27"/>
        <v>0.29967445723059516</v>
      </c>
      <c r="BA32" s="14">
        <f t="shared" si="27"/>
        <v>0.25399115163890085</v>
      </c>
      <c r="BB32" s="14">
        <f t="shared" si="27"/>
        <v>0.32101463077699699</v>
      </c>
      <c r="BC32" s="14">
        <f t="shared" si="27"/>
        <v>0.32442150201323128</v>
      </c>
      <c r="BD32" s="14">
        <f t="shared" si="27"/>
        <v>0.31138073815608225</v>
      </c>
      <c r="BE32" s="14">
        <f t="shared" si="27"/>
        <v>0.32991279761708014</v>
      </c>
      <c r="BF32" s="14">
        <f t="shared" si="27"/>
        <v>0.33020635486732619</v>
      </c>
      <c r="BG32" s="14">
        <f t="shared" si="27"/>
        <v>0.35336228638302436</v>
      </c>
      <c r="BH32" s="14">
        <f t="shared" si="27"/>
        <v>0.3128445722625115</v>
      </c>
      <c r="BI32" s="14">
        <f t="shared" si="27"/>
        <v>0.30267163844438572</v>
      </c>
      <c r="BJ32" s="14">
        <f t="shared" si="27"/>
        <v>0.31734637785415964</v>
      </c>
      <c r="BK32" s="14">
        <f t="shared" si="27"/>
        <v>0.33825646641673512</v>
      </c>
      <c r="BO32" s="28">
        <f>BO20+BO26</f>
        <v>0</v>
      </c>
      <c r="BP32" s="28">
        <f t="shared" ref="BP32:BT32" si="28">BP20+BP26</f>
        <v>0.29213240624909731</v>
      </c>
      <c r="BQ32" s="28">
        <f t="shared" si="28"/>
        <v>0</v>
      </c>
      <c r="BR32" s="28">
        <f t="shared" si="28"/>
        <v>0</v>
      </c>
      <c r="BS32" s="28">
        <f t="shared" si="28"/>
        <v>0</v>
      </c>
      <c r="BT32" s="28">
        <f t="shared" si="28"/>
        <v>0</v>
      </c>
    </row>
    <row r="33" spans="1:72" hidden="1" outlineLevel="1" x14ac:dyDescent="0.25">
      <c r="A33" s="11"/>
      <c r="C33" s="2" t="s">
        <v>1</v>
      </c>
      <c r="D33" s="14">
        <f t="shared" ref="D33:AY35" si="29">D21+D27</f>
        <v>0</v>
      </c>
      <c r="E33" s="14">
        <f t="shared" si="29"/>
        <v>0</v>
      </c>
      <c r="F33" s="14">
        <f t="shared" si="29"/>
        <v>0</v>
      </c>
      <c r="G33" s="14">
        <f t="shared" si="29"/>
        <v>0</v>
      </c>
      <c r="H33" s="14">
        <f t="shared" si="29"/>
        <v>0</v>
      </c>
      <c r="I33" s="14">
        <f t="shared" si="29"/>
        <v>0</v>
      </c>
      <c r="J33" s="14">
        <f t="shared" si="29"/>
        <v>0</v>
      </c>
      <c r="K33" s="14">
        <f t="shared" si="29"/>
        <v>0</v>
      </c>
      <c r="L33" s="14">
        <f t="shared" si="29"/>
        <v>0</v>
      </c>
      <c r="M33" s="14">
        <f t="shared" si="29"/>
        <v>0</v>
      </c>
      <c r="N33" s="14">
        <f t="shared" si="29"/>
        <v>0</v>
      </c>
      <c r="O33" s="14">
        <f t="shared" si="29"/>
        <v>0</v>
      </c>
      <c r="P33" s="14">
        <f t="shared" si="29"/>
        <v>0</v>
      </c>
      <c r="Q33" s="14">
        <f t="shared" si="29"/>
        <v>0</v>
      </c>
      <c r="R33" s="14">
        <f t="shared" si="29"/>
        <v>0</v>
      </c>
      <c r="S33" s="14">
        <f t="shared" si="29"/>
        <v>0</v>
      </c>
      <c r="T33" s="14">
        <f t="shared" si="29"/>
        <v>0</v>
      </c>
      <c r="U33" s="14">
        <f t="shared" si="29"/>
        <v>0</v>
      </c>
      <c r="V33" s="14">
        <f t="shared" si="29"/>
        <v>0</v>
      </c>
      <c r="W33" s="14">
        <f t="shared" si="29"/>
        <v>0</v>
      </c>
      <c r="X33" s="14">
        <f t="shared" si="29"/>
        <v>0</v>
      </c>
      <c r="Y33" s="14">
        <f t="shared" si="29"/>
        <v>0</v>
      </c>
      <c r="Z33" s="14">
        <f t="shared" si="29"/>
        <v>0</v>
      </c>
      <c r="AA33" s="14">
        <f t="shared" si="29"/>
        <v>0</v>
      </c>
      <c r="AB33" s="14">
        <f t="shared" si="29"/>
        <v>0</v>
      </c>
      <c r="AC33" s="14">
        <f t="shared" si="29"/>
        <v>0</v>
      </c>
      <c r="AD33" s="14">
        <f t="shared" si="29"/>
        <v>0</v>
      </c>
      <c r="AE33" s="14">
        <f t="shared" si="29"/>
        <v>0</v>
      </c>
      <c r="AF33" s="14">
        <f t="shared" si="29"/>
        <v>0</v>
      </c>
      <c r="AG33" s="14">
        <f t="shared" si="29"/>
        <v>0</v>
      </c>
      <c r="AH33" s="14">
        <f t="shared" si="29"/>
        <v>0</v>
      </c>
      <c r="AI33" s="14">
        <f t="shared" si="29"/>
        <v>0</v>
      </c>
      <c r="AJ33" s="14">
        <f t="shared" si="29"/>
        <v>0</v>
      </c>
      <c r="AK33" s="14">
        <f t="shared" si="29"/>
        <v>0</v>
      </c>
      <c r="AL33" s="14">
        <f t="shared" si="29"/>
        <v>0</v>
      </c>
      <c r="AM33" s="14">
        <f t="shared" si="29"/>
        <v>0</v>
      </c>
      <c r="AN33" s="14">
        <f t="shared" si="29"/>
        <v>0</v>
      </c>
      <c r="AO33" s="14">
        <f t="shared" si="29"/>
        <v>0</v>
      </c>
      <c r="AP33" s="14">
        <f t="shared" si="29"/>
        <v>0</v>
      </c>
      <c r="AQ33" s="14">
        <f t="shared" si="29"/>
        <v>0</v>
      </c>
      <c r="AR33" s="14">
        <f t="shared" si="29"/>
        <v>0</v>
      </c>
      <c r="AS33" s="14">
        <f t="shared" si="29"/>
        <v>0</v>
      </c>
      <c r="AT33" s="14">
        <f t="shared" si="29"/>
        <v>0</v>
      </c>
      <c r="AU33" s="14">
        <f t="shared" si="29"/>
        <v>0</v>
      </c>
      <c r="AV33" s="14">
        <f t="shared" si="29"/>
        <v>0</v>
      </c>
      <c r="AW33" s="14">
        <f t="shared" si="29"/>
        <v>0</v>
      </c>
      <c r="AX33" s="14">
        <f t="shared" si="29"/>
        <v>0</v>
      </c>
      <c r="AY33" s="14">
        <f t="shared" si="29"/>
        <v>0</v>
      </c>
      <c r="AZ33" s="14">
        <f t="shared" si="27"/>
        <v>9.806632707257279E-2</v>
      </c>
      <c r="BA33" s="14">
        <f t="shared" si="27"/>
        <v>9.771073100860983E-2</v>
      </c>
      <c r="BB33" s="14">
        <f t="shared" si="27"/>
        <v>9.6932318798629513E-2</v>
      </c>
      <c r="BC33" s="14">
        <f t="shared" si="27"/>
        <v>9.6295265783690853E-2</v>
      </c>
      <c r="BD33" s="14">
        <f t="shared" si="27"/>
        <v>9.5433833013736979E-2</v>
      </c>
      <c r="BE33" s="14">
        <f t="shared" si="27"/>
        <v>9.4505936181078054E-2</v>
      </c>
      <c r="BF33" s="14">
        <f t="shared" si="27"/>
        <v>9.3541317763296883E-2</v>
      </c>
      <c r="BG33" s="14">
        <f t="shared" si="27"/>
        <v>9.2427405603101587E-2</v>
      </c>
      <c r="BH33" s="14">
        <f t="shared" si="27"/>
        <v>9.1806193250954626E-2</v>
      </c>
      <c r="BI33" s="14">
        <f t="shared" si="27"/>
        <v>9.183760762336135E-2</v>
      </c>
      <c r="BJ33" s="14">
        <f t="shared" si="27"/>
        <v>9.1917687939095938E-2</v>
      </c>
      <c r="BK33" s="14">
        <f t="shared" si="27"/>
        <v>9.0690856200258851E-2</v>
      </c>
      <c r="BO33" s="28">
        <f t="shared" ref="BO33:BT35" si="30">BO21+BO27</f>
        <v>0</v>
      </c>
      <c r="BP33" s="28">
        <f t="shared" si="30"/>
        <v>9.7570320187004844E-2</v>
      </c>
      <c r="BQ33" s="28">
        <f t="shared" si="30"/>
        <v>0</v>
      </c>
      <c r="BR33" s="28">
        <f t="shared" si="30"/>
        <v>0</v>
      </c>
      <c r="BS33" s="28">
        <f t="shared" si="30"/>
        <v>0</v>
      </c>
      <c r="BT33" s="28">
        <f t="shared" si="30"/>
        <v>0</v>
      </c>
    </row>
    <row r="34" spans="1:72" hidden="1" outlineLevel="1" x14ac:dyDescent="0.25">
      <c r="A34" s="11"/>
      <c r="C34" s="2" t="s">
        <v>9</v>
      </c>
      <c r="D34" s="14">
        <f t="shared" si="29"/>
        <v>0</v>
      </c>
      <c r="E34" s="14">
        <f t="shared" si="29"/>
        <v>0</v>
      </c>
      <c r="F34" s="14">
        <f t="shared" si="29"/>
        <v>0</v>
      </c>
      <c r="G34" s="14">
        <f t="shared" si="29"/>
        <v>0</v>
      </c>
      <c r="H34" s="14">
        <f t="shared" si="29"/>
        <v>0</v>
      </c>
      <c r="I34" s="14">
        <f t="shared" si="29"/>
        <v>0</v>
      </c>
      <c r="J34" s="14">
        <f t="shared" si="29"/>
        <v>0</v>
      </c>
      <c r="K34" s="14">
        <f t="shared" si="29"/>
        <v>0</v>
      </c>
      <c r="L34" s="14">
        <f t="shared" si="29"/>
        <v>0</v>
      </c>
      <c r="M34" s="14">
        <f t="shared" si="29"/>
        <v>0</v>
      </c>
      <c r="N34" s="14">
        <f t="shared" si="29"/>
        <v>0</v>
      </c>
      <c r="O34" s="14">
        <f t="shared" si="29"/>
        <v>0</v>
      </c>
      <c r="P34" s="14">
        <f t="shared" si="29"/>
        <v>0</v>
      </c>
      <c r="Q34" s="14">
        <f t="shared" si="29"/>
        <v>0</v>
      </c>
      <c r="R34" s="14">
        <f t="shared" si="29"/>
        <v>0</v>
      </c>
      <c r="S34" s="14">
        <f t="shared" si="29"/>
        <v>0</v>
      </c>
      <c r="T34" s="14">
        <f t="shared" si="29"/>
        <v>0</v>
      </c>
      <c r="U34" s="14">
        <f t="shared" si="29"/>
        <v>0</v>
      </c>
      <c r="V34" s="14">
        <f t="shared" si="29"/>
        <v>0</v>
      </c>
      <c r="W34" s="14">
        <f t="shared" si="29"/>
        <v>0</v>
      </c>
      <c r="X34" s="14">
        <f t="shared" si="29"/>
        <v>0</v>
      </c>
      <c r="Y34" s="14">
        <f t="shared" si="29"/>
        <v>0</v>
      </c>
      <c r="Z34" s="14">
        <f t="shared" si="29"/>
        <v>0</v>
      </c>
      <c r="AA34" s="14">
        <f t="shared" si="29"/>
        <v>0</v>
      </c>
      <c r="AB34" s="14">
        <f t="shared" si="29"/>
        <v>0</v>
      </c>
      <c r="AC34" s="14">
        <f t="shared" si="29"/>
        <v>0</v>
      </c>
      <c r="AD34" s="14">
        <f t="shared" si="29"/>
        <v>0</v>
      </c>
      <c r="AE34" s="14">
        <f t="shared" si="29"/>
        <v>0</v>
      </c>
      <c r="AF34" s="14">
        <f t="shared" si="29"/>
        <v>0</v>
      </c>
      <c r="AG34" s="14">
        <f t="shared" si="29"/>
        <v>0</v>
      </c>
      <c r="AH34" s="14">
        <f t="shared" si="29"/>
        <v>0</v>
      </c>
      <c r="AI34" s="14">
        <f t="shared" si="29"/>
        <v>0</v>
      </c>
      <c r="AJ34" s="14">
        <f t="shared" si="29"/>
        <v>0</v>
      </c>
      <c r="AK34" s="14">
        <f t="shared" si="29"/>
        <v>0</v>
      </c>
      <c r="AL34" s="14">
        <f t="shared" si="29"/>
        <v>0</v>
      </c>
      <c r="AM34" s="14">
        <f t="shared" si="29"/>
        <v>0</v>
      </c>
      <c r="AN34" s="14">
        <f t="shared" si="29"/>
        <v>0</v>
      </c>
      <c r="AO34" s="14">
        <f t="shared" si="29"/>
        <v>0</v>
      </c>
      <c r="AP34" s="14">
        <f t="shared" si="29"/>
        <v>0</v>
      </c>
      <c r="AQ34" s="14">
        <f t="shared" si="29"/>
        <v>0</v>
      </c>
      <c r="AR34" s="14">
        <f t="shared" si="29"/>
        <v>0</v>
      </c>
      <c r="AS34" s="14">
        <f t="shared" si="29"/>
        <v>0</v>
      </c>
      <c r="AT34" s="14">
        <f t="shared" si="29"/>
        <v>0</v>
      </c>
      <c r="AU34" s="14">
        <f t="shared" si="29"/>
        <v>0</v>
      </c>
      <c r="AV34" s="14">
        <f t="shared" si="29"/>
        <v>0</v>
      </c>
      <c r="AW34" s="14">
        <f t="shared" si="29"/>
        <v>0</v>
      </c>
      <c r="AX34" s="14">
        <f t="shared" si="29"/>
        <v>0</v>
      </c>
      <c r="AY34" s="14">
        <f t="shared" si="29"/>
        <v>0</v>
      </c>
      <c r="AZ34" s="14">
        <f t="shared" si="27"/>
        <v>0.22494023954045916</v>
      </c>
      <c r="BA34" s="14">
        <f t="shared" si="27"/>
        <v>0.20311228812358473</v>
      </c>
      <c r="BB34" s="14">
        <f t="shared" si="27"/>
        <v>0.18008151219806168</v>
      </c>
      <c r="BC34" s="14">
        <f t="shared" si="27"/>
        <v>0.20162248185331832</v>
      </c>
      <c r="BD34" s="14">
        <f t="shared" si="27"/>
        <v>0.18460489558313653</v>
      </c>
      <c r="BE34" s="14">
        <f t="shared" si="27"/>
        <v>0.18699276948572319</v>
      </c>
      <c r="BF34" s="14">
        <f t="shared" si="27"/>
        <v>0.19056204574088254</v>
      </c>
      <c r="BG34" s="14">
        <f t="shared" si="27"/>
        <v>0.16783484867727516</v>
      </c>
      <c r="BH34" s="14">
        <f t="shared" si="27"/>
        <v>0.15432884904070265</v>
      </c>
      <c r="BI34" s="14">
        <f t="shared" si="27"/>
        <v>0.16350155957714518</v>
      </c>
      <c r="BJ34" s="14">
        <f t="shared" si="27"/>
        <v>0.18690451910866868</v>
      </c>
      <c r="BK34" s="14">
        <f t="shared" si="27"/>
        <v>0.18827188355935265</v>
      </c>
      <c r="BO34" s="28">
        <f t="shared" si="30"/>
        <v>0</v>
      </c>
      <c r="BP34" s="28">
        <f t="shared" si="30"/>
        <v>0.20257266159272369</v>
      </c>
      <c r="BQ34" s="28">
        <f t="shared" si="30"/>
        <v>0</v>
      </c>
      <c r="BR34" s="28">
        <f t="shared" si="30"/>
        <v>0</v>
      </c>
      <c r="BS34" s="28">
        <f t="shared" si="30"/>
        <v>0</v>
      </c>
      <c r="BT34" s="28">
        <f t="shared" si="30"/>
        <v>0</v>
      </c>
    </row>
    <row r="35" spans="1:72" collapsed="1" x14ac:dyDescent="0.25">
      <c r="C35" s="3" t="s">
        <v>27</v>
      </c>
      <c r="D35" s="15">
        <f t="shared" si="29"/>
        <v>0</v>
      </c>
      <c r="E35" s="15">
        <f t="shared" si="29"/>
        <v>0</v>
      </c>
      <c r="F35" s="15">
        <f t="shared" si="29"/>
        <v>0</v>
      </c>
      <c r="G35" s="15">
        <f t="shared" si="29"/>
        <v>0</v>
      </c>
      <c r="H35" s="15">
        <f t="shared" si="29"/>
        <v>0</v>
      </c>
      <c r="I35" s="15">
        <f t="shared" si="29"/>
        <v>0</v>
      </c>
      <c r="J35" s="15">
        <f t="shared" si="29"/>
        <v>0</v>
      </c>
      <c r="K35" s="15">
        <f t="shared" si="29"/>
        <v>0</v>
      </c>
      <c r="L35" s="15">
        <f t="shared" si="29"/>
        <v>0</v>
      </c>
      <c r="M35" s="15">
        <f t="shared" si="29"/>
        <v>0</v>
      </c>
      <c r="N35" s="15">
        <f t="shared" si="29"/>
        <v>0</v>
      </c>
      <c r="O35" s="15">
        <f t="shared" si="29"/>
        <v>0</v>
      </c>
      <c r="P35" s="15">
        <f t="shared" si="29"/>
        <v>0</v>
      </c>
      <c r="Q35" s="15">
        <f t="shared" si="29"/>
        <v>0</v>
      </c>
      <c r="R35" s="15">
        <f t="shared" si="29"/>
        <v>0</v>
      </c>
      <c r="S35" s="15">
        <f t="shared" si="29"/>
        <v>0</v>
      </c>
      <c r="T35" s="15">
        <f t="shared" si="29"/>
        <v>0</v>
      </c>
      <c r="U35" s="15">
        <f t="shared" si="29"/>
        <v>0</v>
      </c>
      <c r="V35" s="15">
        <f t="shared" si="29"/>
        <v>0</v>
      </c>
      <c r="W35" s="15">
        <f t="shared" si="29"/>
        <v>0</v>
      </c>
      <c r="X35" s="15">
        <f t="shared" si="29"/>
        <v>0</v>
      </c>
      <c r="Y35" s="15">
        <f t="shared" si="29"/>
        <v>0</v>
      </c>
      <c r="Z35" s="15">
        <f t="shared" si="29"/>
        <v>0</v>
      </c>
      <c r="AA35" s="15">
        <f t="shared" si="29"/>
        <v>0</v>
      </c>
      <c r="AB35" s="15">
        <f t="shared" si="29"/>
        <v>0</v>
      </c>
      <c r="AC35" s="15">
        <f t="shared" si="29"/>
        <v>0</v>
      </c>
      <c r="AD35" s="15">
        <f t="shared" si="29"/>
        <v>0</v>
      </c>
      <c r="AE35" s="15">
        <f t="shared" si="29"/>
        <v>0</v>
      </c>
      <c r="AF35" s="15">
        <f t="shared" si="29"/>
        <v>0</v>
      </c>
      <c r="AG35" s="15">
        <f t="shared" si="29"/>
        <v>0</v>
      </c>
      <c r="AH35" s="15">
        <f t="shared" si="29"/>
        <v>0</v>
      </c>
      <c r="AI35" s="15">
        <f t="shared" si="29"/>
        <v>0</v>
      </c>
      <c r="AJ35" s="15">
        <f t="shared" si="29"/>
        <v>0</v>
      </c>
      <c r="AK35" s="15">
        <f t="shared" si="29"/>
        <v>0</v>
      </c>
      <c r="AL35" s="15">
        <f t="shared" si="29"/>
        <v>0</v>
      </c>
      <c r="AM35" s="15">
        <f t="shared" si="29"/>
        <v>0</v>
      </c>
      <c r="AN35" s="15">
        <f t="shared" si="29"/>
        <v>0</v>
      </c>
      <c r="AO35" s="15">
        <f t="shared" si="29"/>
        <v>0</v>
      </c>
      <c r="AP35" s="15">
        <f t="shared" si="29"/>
        <v>0</v>
      </c>
      <c r="AQ35" s="15">
        <f t="shared" si="29"/>
        <v>0</v>
      </c>
      <c r="AR35" s="15">
        <f t="shared" si="29"/>
        <v>0</v>
      </c>
      <c r="AS35" s="15">
        <f t="shared" si="29"/>
        <v>0</v>
      </c>
      <c r="AT35" s="15">
        <f t="shared" si="29"/>
        <v>0</v>
      </c>
      <c r="AU35" s="15">
        <f t="shared" si="29"/>
        <v>0</v>
      </c>
      <c r="AV35" s="15">
        <f t="shared" si="29"/>
        <v>0</v>
      </c>
      <c r="AW35" s="15">
        <f t="shared" si="29"/>
        <v>0</v>
      </c>
      <c r="AX35" s="15">
        <f t="shared" si="29"/>
        <v>0</v>
      </c>
      <c r="AY35" s="15">
        <f t="shared" si="29"/>
        <v>0</v>
      </c>
      <c r="AZ35" s="15">
        <f t="shared" si="27"/>
        <v>0.18382117084360461</v>
      </c>
      <c r="BA35" s="15">
        <f t="shared" si="27"/>
        <v>0.16894584044013494</v>
      </c>
      <c r="BB35" s="15">
        <f t="shared" si="27"/>
        <v>0.16056065158120081</v>
      </c>
      <c r="BC35" s="15">
        <f t="shared" si="27"/>
        <v>0.17366629641101339</v>
      </c>
      <c r="BD35" s="15">
        <f t="shared" si="27"/>
        <v>0.16378739133511555</v>
      </c>
      <c r="BE35" s="15">
        <f t="shared" si="27"/>
        <v>0.16716193918408173</v>
      </c>
      <c r="BF35" s="15">
        <f t="shared" si="27"/>
        <v>0.16980021978745929</v>
      </c>
      <c r="BG35" s="15">
        <f t="shared" si="27"/>
        <v>0.15796225498276795</v>
      </c>
      <c r="BH35" s="15">
        <f t="shared" si="27"/>
        <v>0.14752610773909081</v>
      </c>
      <c r="BI35" s="15">
        <f t="shared" si="27"/>
        <v>0.15317344415310363</v>
      </c>
      <c r="BJ35" s="15">
        <f t="shared" si="27"/>
        <v>0.16894994563264643</v>
      </c>
      <c r="BK35" s="15">
        <f t="shared" si="27"/>
        <v>0.17151101944432767</v>
      </c>
      <c r="BO35" s="29">
        <f t="shared" si="30"/>
        <v>0</v>
      </c>
      <c r="BP35" s="29">
        <f t="shared" si="30"/>
        <v>0.17122111841172716</v>
      </c>
      <c r="BQ35" s="29">
        <f t="shared" si="30"/>
        <v>0</v>
      </c>
      <c r="BR35" s="29">
        <f t="shared" si="30"/>
        <v>0</v>
      </c>
      <c r="BS35" s="29">
        <f t="shared" si="30"/>
        <v>0</v>
      </c>
      <c r="BT35" s="29">
        <f t="shared" si="30"/>
        <v>0</v>
      </c>
    </row>
    <row r="38" spans="1:72" hidden="1" outlineLevel="1" x14ac:dyDescent="0.25">
      <c r="A38" s="11" t="s">
        <v>19</v>
      </c>
      <c r="C38" s="2" t="s">
        <v>0</v>
      </c>
      <c r="D38" s="8">
        <f>IFERROR(
GETPIVOTDATA("[Base_Tarjetas].[Importe]",TDinamica_R!$A$3,
"[Base_Tarjetas].[PERIODO]","[Base_Tarjetas].[PERIODO].&amp;[" &amp; TEXT(D$6,"yyyymm") &amp; "]",
"[Base_Tarjetas].[Metrica]","[Base_Tarjetas].[Metrica].&amp;[" &amp; $A38 &amp; "]",
"[Base_Tarjetas].[SEGMENTO_DESCRIP]","[Base_Tarjetas].[SEGMENTO_DESCRIP].&amp;[" &amp; $C$6 &amp; "]",
"[Base_Tarjetas].[SITUACION]","[Base_Tarjetas].[SITUACION].&amp;[" &amp; $C38 &amp; "]",
"[Base_Tarjetas].[TIPO]","[Base_Tarjetas].[TIPO].&amp;[" &amp; $C$1 &amp; "]")/1000,
0)</f>
        <v>0</v>
      </c>
      <c r="E38" s="8">
        <f>IFERROR(
GETPIVOTDATA("[Base_Tarjetas].[Importe]",TDinamica_R!$A$3,
"[Base_Tarjetas].[PERIODO]","[Base_Tarjetas].[PERIODO].&amp;[" &amp; TEXT(E$6,"yyyymm") &amp; "]",
"[Base_Tarjetas].[Metrica]","[Base_Tarjetas].[Metrica].&amp;[" &amp; $A38 &amp; "]",
"[Base_Tarjetas].[SEGMENTO_DESCRIP]","[Base_Tarjetas].[SEGMENTO_DESCRIP].&amp;[" &amp; $C$6 &amp; "]",
"[Base_Tarjetas].[SITUACION]","[Base_Tarjetas].[SITUACION].&amp;[" &amp; $C38 &amp; "]",
"[Base_Tarjetas].[TIPO]","[Base_Tarjetas].[TIPO].&amp;[" &amp; $C$1 &amp; "]")/1000,
0)</f>
        <v>0</v>
      </c>
      <c r="F38" s="8">
        <f>IFERROR(
GETPIVOTDATA("[Base_Tarjetas].[Importe]",TDinamica_R!$A$3,
"[Base_Tarjetas].[PERIODO]","[Base_Tarjetas].[PERIODO].&amp;[" &amp; TEXT(F$6,"yyyymm") &amp; "]",
"[Base_Tarjetas].[Metrica]","[Base_Tarjetas].[Metrica].&amp;[" &amp; $A38 &amp; "]",
"[Base_Tarjetas].[SEGMENTO_DESCRIP]","[Base_Tarjetas].[SEGMENTO_DESCRIP].&amp;[" &amp; $C$6 &amp; "]",
"[Base_Tarjetas].[SITUACION]","[Base_Tarjetas].[SITUACION].&amp;[" &amp; $C38 &amp; "]",
"[Base_Tarjetas].[TIPO]","[Base_Tarjetas].[TIPO].&amp;[" &amp; $C$1 &amp; "]")/1000,
0)</f>
        <v>0</v>
      </c>
      <c r="G38" s="8">
        <f>IFERROR(
GETPIVOTDATA("[Base_Tarjetas].[Importe]",TDinamica_R!$A$3,
"[Base_Tarjetas].[PERIODO]","[Base_Tarjetas].[PERIODO].&amp;[" &amp; TEXT(G$6,"yyyymm") &amp; "]",
"[Base_Tarjetas].[Metrica]","[Base_Tarjetas].[Metrica].&amp;[" &amp; $A38 &amp; "]",
"[Base_Tarjetas].[SEGMENTO_DESCRIP]","[Base_Tarjetas].[SEGMENTO_DESCRIP].&amp;[" &amp; $C$6 &amp; "]",
"[Base_Tarjetas].[SITUACION]","[Base_Tarjetas].[SITUACION].&amp;[" &amp; $C38 &amp; "]",
"[Base_Tarjetas].[TIPO]","[Base_Tarjetas].[TIPO].&amp;[" &amp; $C$1 &amp; "]")/1000,
0)</f>
        <v>0</v>
      </c>
      <c r="H38" s="8">
        <f>IFERROR(
GETPIVOTDATA("[Base_Tarjetas].[Importe]",TDinamica_R!$A$3,
"[Base_Tarjetas].[PERIODO]","[Base_Tarjetas].[PERIODO].&amp;[" &amp; TEXT(H$6,"yyyymm") &amp; "]",
"[Base_Tarjetas].[Metrica]","[Base_Tarjetas].[Metrica].&amp;[" &amp; $A38 &amp; "]",
"[Base_Tarjetas].[SEGMENTO_DESCRIP]","[Base_Tarjetas].[SEGMENTO_DESCRIP].&amp;[" &amp; $C$6 &amp; "]",
"[Base_Tarjetas].[SITUACION]","[Base_Tarjetas].[SITUACION].&amp;[" &amp; $C38 &amp; "]",
"[Base_Tarjetas].[TIPO]","[Base_Tarjetas].[TIPO].&amp;[" &amp; $C$1 &amp; "]")/1000,
0)</f>
        <v>0</v>
      </c>
      <c r="I38" s="8">
        <f>IFERROR(
GETPIVOTDATA("[Base_Tarjetas].[Importe]",TDinamica_R!$A$3,
"[Base_Tarjetas].[PERIODO]","[Base_Tarjetas].[PERIODO].&amp;[" &amp; TEXT(I$6,"yyyymm") &amp; "]",
"[Base_Tarjetas].[Metrica]","[Base_Tarjetas].[Metrica].&amp;[" &amp; $A38 &amp; "]",
"[Base_Tarjetas].[SEGMENTO_DESCRIP]","[Base_Tarjetas].[SEGMENTO_DESCRIP].&amp;[" &amp; $C$6 &amp; "]",
"[Base_Tarjetas].[SITUACION]","[Base_Tarjetas].[SITUACION].&amp;[" &amp; $C38 &amp; "]",
"[Base_Tarjetas].[TIPO]","[Base_Tarjetas].[TIPO].&amp;[" &amp; $C$1 &amp; "]")/1000,
0)</f>
        <v>0</v>
      </c>
      <c r="J38" s="8">
        <f>IFERROR(
GETPIVOTDATA("[Base_Tarjetas].[Importe]",TDinamica_R!$A$3,
"[Base_Tarjetas].[PERIODO]","[Base_Tarjetas].[PERIODO].&amp;[" &amp; TEXT(J$6,"yyyymm") &amp; "]",
"[Base_Tarjetas].[Metrica]","[Base_Tarjetas].[Metrica].&amp;[" &amp; $A38 &amp; "]",
"[Base_Tarjetas].[SEGMENTO_DESCRIP]","[Base_Tarjetas].[SEGMENTO_DESCRIP].&amp;[" &amp; $C$6 &amp; "]",
"[Base_Tarjetas].[SITUACION]","[Base_Tarjetas].[SITUACION].&amp;[" &amp; $C38 &amp; "]",
"[Base_Tarjetas].[TIPO]","[Base_Tarjetas].[TIPO].&amp;[" &amp; $C$1 &amp; "]")/1000,
0)</f>
        <v>0</v>
      </c>
      <c r="K38" s="8">
        <f>IFERROR(
GETPIVOTDATA("[Base_Tarjetas].[Importe]",TDinamica_R!$A$3,
"[Base_Tarjetas].[PERIODO]","[Base_Tarjetas].[PERIODO].&amp;[" &amp; TEXT(K$6,"yyyymm") &amp; "]",
"[Base_Tarjetas].[Metrica]","[Base_Tarjetas].[Metrica].&amp;[" &amp; $A38 &amp; "]",
"[Base_Tarjetas].[SEGMENTO_DESCRIP]","[Base_Tarjetas].[SEGMENTO_DESCRIP].&amp;[" &amp; $C$6 &amp; "]",
"[Base_Tarjetas].[SITUACION]","[Base_Tarjetas].[SITUACION].&amp;[" &amp; $C38 &amp; "]",
"[Base_Tarjetas].[TIPO]","[Base_Tarjetas].[TIPO].&amp;[" &amp; $C$1 &amp; "]")/1000,
0)</f>
        <v>0</v>
      </c>
      <c r="L38" s="8">
        <f>IFERROR(
GETPIVOTDATA("[Base_Tarjetas].[Importe]",TDinamica_R!$A$3,
"[Base_Tarjetas].[PERIODO]","[Base_Tarjetas].[PERIODO].&amp;[" &amp; TEXT(L$6,"yyyymm") &amp; "]",
"[Base_Tarjetas].[Metrica]","[Base_Tarjetas].[Metrica].&amp;[" &amp; $A38 &amp; "]",
"[Base_Tarjetas].[SEGMENTO_DESCRIP]","[Base_Tarjetas].[SEGMENTO_DESCRIP].&amp;[" &amp; $C$6 &amp; "]",
"[Base_Tarjetas].[SITUACION]","[Base_Tarjetas].[SITUACION].&amp;[" &amp; $C38 &amp; "]",
"[Base_Tarjetas].[TIPO]","[Base_Tarjetas].[TIPO].&amp;[" &amp; $C$1 &amp; "]")/1000,
0)</f>
        <v>0</v>
      </c>
      <c r="M38" s="8">
        <f>IFERROR(
GETPIVOTDATA("[Base_Tarjetas].[Importe]",TDinamica_R!$A$3,
"[Base_Tarjetas].[PERIODO]","[Base_Tarjetas].[PERIODO].&amp;[" &amp; TEXT(M$6,"yyyymm") &amp; "]",
"[Base_Tarjetas].[Metrica]","[Base_Tarjetas].[Metrica].&amp;[" &amp; $A38 &amp; "]",
"[Base_Tarjetas].[SEGMENTO_DESCRIP]","[Base_Tarjetas].[SEGMENTO_DESCRIP].&amp;[" &amp; $C$6 &amp; "]",
"[Base_Tarjetas].[SITUACION]","[Base_Tarjetas].[SITUACION].&amp;[" &amp; $C38 &amp; "]",
"[Base_Tarjetas].[TIPO]","[Base_Tarjetas].[TIPO].&amp;[" &amp; $C$1 &amp; "]")/1000,
0)</f>
        <v>0</v>
      </c>
      <c r="N38" s="8">
        <f>IFERROR(
GETPIVOTDATA("[Base_Tarjetas].[Importe]",TDinamica_R!$A$3,
"[Base_Tarjetas].[PERIODO]","[Base_Tarjetas].[PERIODO].&amp;[" &amp; TEXT(N$6,"yyyymm") &amp; "]",
"[Base_Tarjetas].[Metrica]","[Base_Tarjetas].[Metrica].&amp;[" &amp; $A38 &amp; "]",
"[Base_Tarjetas].[SEGMENTO_DESCRIP]","[Base_Tarjetas].[SEGMENTO_DESCRIP].&amp;[" &amp; $C$6 &amp; "]",
"[Base_Tarjetas].[SITUACION]","[Base_Tarjetas].[SITUACION].&amp;[" &amp; $C38 &amp; "]",
"[Base_Tarjetas].[TIPO]","[Base_Tarjetas].[TIPO].&amp;[" &amp; $C$1 &amp; "]")/1000,
0)</f>
        <v>0</v>
      </c>
      <c r="O38" s="8">
        <f>IFERROR(
GETPIVOTDATA("[Base_Tarjetas].[Importe]",TDinamica_R!$A$3,
"[Base_Tarjetas].[PERIODO]","[Base_Tarjetas].[PERIODO].&amp;[" &amp; TEXT(O$6,"yyyymm") &amp; "]",
"[Base_Tarjetas].[Metrica]","[Base_Tarjetas].[Metrica].&amp;[" &amp; $A38 &amp; "]",
"[Base_Tarjetas].[SEGMENTO_DESCRIP]","[Base_Tarjetas].[SEGMENTO_DESCRIP].&amp;[" &amp; $C$6 &amp; "]",
"[Base_Tarjetas].[SITUACION]","[Base_Tarjetas].[SITUACION].&amp;[" &amp; $C38 &amp; "]",
"[Base_Tarjetas].[TIPO]","[Base_Tarjetas].[TIPO].&amp;[" &amp; $C$1 &amp; "]")/1000,
0)</f>
        <v>0</v>
      </c>
      <c r="P38" s="8">
        <f>IFERROR(
GETPIVOTDATA("[Base_Tarjetas].[Importe]",TDinamica_R!$A$3,
"[Base_Tarjetas].[PERIODO]","[Base_Tarjetas].[PERIODO].&amp;[" &amp; TEXT(P$6,"yyyymm") &amp; "]",
"[Base_Tarjetas].[Metrica]","[Base_Tarjetas].[Metrica].&amp;[" &amp; $A38 &amp; "]",
"[Base_Tarjetas].[SEGMENTO_DESCRIP]","[Base_Tarjetas].[SEGMENTO_DESCRIP].&amp;[" &amp; $C$6 &amp; "]",
"[Base_Tarjetas].[SITUACION]","[Base_Tarjetas].[SITUACION].&amp;[" &amp; $C38 &amp; "]",
"[Base_Tarjetas].[TIPO]","[Base_Tarjetas].[TIPO].&amp;[" &amp; $C$1 &amp; "]")/1000,
0)</f>
        <v>0</v>
      </c>
      <c r="Q38" s="8">
        <f>IFERROR(
GETPIVOTDATA("[Base_Tarjetas].[Importe]",TDinamica_R!$A$3,
"[Base_Tarjetas].[PERIODO]","[Base_Tarjetas].[PERIODO].&amp;[" &amp; TEXT(Q$6,"yyyymm") &amp; "]",
"[Base_Tarjetas].[Metrica]","[Base_Tarjetas].[Metrica].&amp;[" &amp; $A38 &amp; "]",
"[Base_Tarjetas].[SEGMENTO_DESCRIP]","[Base_Tarjetas].[SEGMENTO_DESCRIP].&amp;[" &amp; $C$6 &amp; "]",
"[Base_Tarjetas].[SITUACION]","[Base_Tarjetas].[SITUACION].&amp;[" &amp; $C38 &amp; "]",
"[Base_Tarjetas].[TIPO]","[Base_Tarjetas].[TIPO].&amp;[" &amp; $C$1 &amp; "]")/1000,
0)</f>
        <v>0</v>
      </c>
      <c r="R38" s="8">
        <f>IFERROR(
GETPIVOTDATA("[Base_Tarjetas].[Importe]",TDinamica_R!$A$3,
"[Base_Tarjetas].[PERIODO]","[Base_Tarjetas].[PERIODO].&amp;[" &amp; TEXT(R$6,"yyyymm") &amp; "]",
"[Base_Tarjetas].[Metrica]","[Base_Tarjetas].[Metrica].&amp;[" &amp; $A38 &amp; "]",
"[Base_Tarjetas].[SEGMENTO_DESCRIP]","[Base_Tarjetas].[SEGMENTO_DESCRIP].&amp;[" &amp; $C$6 &amp; "]",
"[Base_Tarjetas].[SITUACION]","[Base_Tarjetas].[SITUACION].&amp;[" &amp; $C38 &amp; "]",
"[Base_Tarjetas].[TIPO]","[Base_Tarjetas].[TIPO].&amp;[" &amp; $C$1 &amp; "]")/1000,
0)</f>
        <v>0</v>
      </c>
      <c r="S38" s="8">
        <f>IFERROR(
GETPIVOTDATA("[Base_Tarjetas].[Importe]",TDinamica_R!$A$3,
"[Base_Tarjetas].[PERIODO]","[Base_Tarjetas].[PERIODO].&amp;[" &amp; TEXT(S$6,"yyyymm") &amp; "]",
"[Base_Tarjetas].[Metrica]","[Base_Tarjetas].[Metrica].&amp;[" &amp; $A38 &amp; "]",
"[Base_Tarjetas].[SEGMENTO_DESCRIP]","[Base_Tarjetas].[SEGMENTO_DESCRIP].&amp;[" &amp; $C$6 &amp; "]",
"[Base_Tarjetas].[SITUACION]","[Base_Tarjetas].[SITUACION].&amp;[" &amp; $C38 &amp; "]",
"[Base_Tarjetas].[TIPO]","[Base_Tarjetas].[TIPO].&amp;[" &amp; $C$1 &amp; "]")/1000,
0)</f>
        <v>0</v>
      </c>
      <c r="T38" s="8">
        <f>IFERROR(
GETPIVOTDATA("[Base_Tarjetas].[Importe]",TDinamica_R!$A$3,
"[Base_Tarjetas].[PERIODO]","[Base_Tarjetas].[PERIODO].&amp;[" &amp; TEXT(T$6,"yyyymm") &amp; "]",
"[Base_Tarjetas].[Metrica]","[Base_Tarjetas].[Metrica].&amp;[" &amp; $A38 &amp; "]",
"[Base_Tarjetas].[SEGMENTO_DESCRIP]","[Base_Tarjetas].[SEGMENTO_DESCRIP].&amp;[" &amp; $C$6 &amp; "]",
"[Base_Tarjetas].[SITUACION]","[Base_Tarjetas].[SITUACION].&amp;[" &amp; $C38 &amp; "]",
"[Base_Tarjetas].[TIPO]","[Base_Tarjetas].[TIPO].&amp;[" &amp; $C$1 &amp; "]")/1000,
0)</f>
        <v>0</v>
      </c>
      <c r="U38" s="8">
        <f>IFERROR(
GETPIVOTDATA("[Base_Tarjetas].[Importe]",TDinamica_R!$A$3,
"[Base_Tarjetas].[PERIODO]","[Base_Tarjetas].[PERIODO].&amp;[" &amp; TEXT(U$6,"yyyymm") &amp; "]",
"[Base_Tarjetas].[Metrica]","[Base_Tarjetas].[Metrica].&amp;[" &amp; $A38 &amp; "]",
"[Base_Tarjetas].[SEGMENTO_DESCRIP]","[Base_Tarjetas].[SEGMENTO_DESCRIP].&amp;[" &amp; $C$6 &amp; "]",
"[Base_Tarjetas].[SITUACION]","[Base_Tarjetas].[SITUACION].&amp;[" &amp; $C38 &amp; "]",
"[Base_Tarjetas].[TIPO]","[Base_Tarjetas].[TIPO].&amp;[" &amp; $C$1 &amp; "]")/1000,
0)</f>
        <v>0</v>
      </c>
      <c r="V38" s="8">
        <f>IFERROR(
GETPIVOTDATA("[Base_Tarjetas].[Importe]",TDinamica_R!$A$3,
"[Base_Tarjetas].[PERIODO]","[Base_Tarjetas].[PERIODO].&amp;[" &amp; TEXT(V$6,"yyyymm") &amp; "]",
"[Base_Tarjetas].[Metrica]","[Base_Tarjetas].[Metrica].&amp;[" &amp; $A38 &amp; "]",
"[Base_Tarjetas].[SEGMENTO_DESCRIP]","[Base_Tarjetas].[SEGMENTO_DESCRIP].&amp;[" &amp; $C$6 &amp; "]",
"[Base_Tarjetas].[SITUACION]","[Base_Tarjetas].[SITUACION].&amp;[" &amp; $C38 &amp; "]",
"[Base_Tarjetas].[TIPO]","[Base_Tarjetas].[TIPO].&amp;[" &amp; $C$1 &amp; "]")/1000,
0)</f>
        <v>0</v>
      </c>
      <c r="W38" s="8">
        <f>IFERROR(
GETPIVOTDATA("[Base_Tarjetas].[Importe]",TDinamica_R!$A$3,
"[Base_Tarjetas].[PERIODO]","[Base_Tarjetas].[PERIODO].&amp;[" &amp; TEXT(W$6,"yyyymm") &amp; "]",
"[Base_Tarjetas].[Metrica]","[Base_Tarjetas].[Metrica].&amp;[" &amp; $A38 &amp; "]",
"[Base_Tarjetas].[SEGMENTO_DESCRIP]","[Base_Tarjetas].[SEGMENTO_DESCRIP].&amp;[" &amp; $C$6 &amp; "]",
"[Base_Tarjetas].[SITUACION]","[Base_Tarjetas].[SITUACION].&amp;[" &amp; $C38 &amp; "]",
"[Base_Tarjetas].[TIPO]","[Base_Tarjetas].[TIPO].&amp;[" &amp; $C$1 &amp; "]")/1000,
0)</f>
        <v>0</v>
      </c>
      <c r="X38" s="8">
        <f>IFERROR(
GETPIVOTDATA("[Base_Tarjetas].[Importe]",TDinamica_R!$A$3,
"[Base_Tarjetas].[PERIODO]","[Base_Tarjetas].[PERIODO].&amp;[" &amp; TEXT(X$6,"yyyymm") &amp; "]",
"[Base_Tarjetas].[Metrica]","[Base_Tarjetas].[Metrica].&amp;[" &amp; $A38 &amp; "]",
"[Base_Tarjetas].[SEGMENTO_DESCRIP]","[Base_Tarjetas].[SEGMENTO_DESCRIP].&amp;[" &amp; $C$6 &amp; "]",
"[Base_Tarjetas].[SITUACION]","[Base_Tarjetas].[SITUACION].&amp;[" &amp; $C38 &amp; "]",
"[Base_Tarjetas].[TIPO]","[Base_Tarjetas].[TIPO].&amp;[" &amp; $C$1 &amp; "]")/1000,
0)</f>
        <v>0</v>
      </c>
      <c r="Y38" s="8">
        <f>IFERROR(
GETPIVOTDATA("[Base_Tarjetas].[Importe]",TDinamica_R!$A$3,
"[Base_Tarjetas].[PERIODO]","[Base_Tarjetas].[PERIODO].&amp;[" &amp; TEXT(Y$6,"yyyymm") &amp; "]",
"[Base_Tarjetas].[Metrica]","[Base_Tarjetas].[Metrica].&amp;[" &amp; $A38 &amp; "]",
"[Base_Tarjetas].[SEGMENTO_DESCRIP]","[Base_Tarjetas].[SEGMENTO_DESCRIP].&amp;[" &amp; $C$6 &amp; "]",
"[Base_Tarjetas].[SITUACION]","[Base_Tarjetas].[SITUACION].&amp;[" &amp; $C38 &amp; "]",
"[Base_Tarjetas].[TIPO]","[Base_Tarjetas].[TIPO].&amp;[" &amp; $C$1 &amp; "]")/1000,
0)</f>
        <v>0</v>
      </c>
      <c r="Z38" s="8">
        <f>IFERROR(
GETPIVOTDATA("[Base_Tarjetas].[Importe]",TDinamica_R!$A$3,
"[Base_Tarjetas].[PERIODO]","[Base_Tarjetas].[PERIODO].&amp;[" &amp; TEXT(Z$6,"yyyymm") &amp; "]",
"[Base_Tarjetas].[Metrica]","[Base_Tarjetas].[Metrica].&amp;[" &amp; $A38 &amp; "]",
"[Base_Tarjetas].[SEGMENTO_DESCRIP]","[Base_Tarjetas].[SEGMENTO_DESCRIP].&amp;[" &amp; $C$6 &amp; "]",
"[Base_Tarjetas].[SITUACION]","[Base_Tarjetas].[SITUACION].&amp;[" &amp; $C38 &amp; "]",
"[Base_Tarjetas].[TIPO]","[Base_Tarjetas].[TIPO].&amp;[" &amp; $C$1 &amp; "]")/1000,
0)</f>
        <v>0</v>
      </c>
      <c r="AA38" s="8">
        <f>IFERROR(
GETPIVOTDATA("[Base_Tarjetas].[Importe]",TDinamica_R!$A$3,
"[Base_Tarjetas].[PERIODO]","[Base_Tarjetas].[PERIODO].&amp;[" &amp; TEXT(AA$6,"yyyymm") &amp; "]",
"[Base_Tarjetas].[Metrica]","[Base_Tarjetas].[Metrica].&amp;[" &amp; $A38 &amp; "]",
"[Base_Tarjetas].[SEGMENTO_DESCRIP]","[Base_Tarjetas].[SEGMENTO_DESCRIP].&amp;[" &amp; $C$6 &amp; "]",
"[Base_Tarjetas].[SITUACION]","[Base_Tarjetas].[SITUACION].&amp;[" &amp; $C38 &amp; "]",
"[Base_Tarjetas].[TIPO]","[Base_Tarjetas].[TIPO].&amp;[" &amp; $C$1 &amp; "]")/1000,
0)</f>
        <v>0</v>
      </c>
      <c r="AB38" s="8">
        <f>IFERROR(
GETPIVOTDATA("[Base_Tarjetas].[Importe]",TDinamica_R!$A$3,
"[Base_Tarjetas].[PERIODO]","[Base_Tarjetas].[PERIODO].&amp;[" &amp; TEXT(AB$6,"yyyymm") &amp; "]",
"[Base_Tarjetas].[Metrica]","[Base_Tarjetas].[Metrica].&amp;[" &amp; $A38 &amp; "]",
"[Base_Tarjetas].[SEGMENTO_DESCRIP]","[Base_Tarjetas].[SEGMENTO_DESCRIP].&amp;[" &amp; $C$6 &amp; "]",
"[Base_Tarjetas].[SITUACION]","[Base_Tarjetas].[SITUACION].&amp;[" &amp; $C38 &amp; "]",
"[Base_Tarjetas].[TIPO]","[Base_Tarjetas].[TIPO].&amp;[" &amp; $C$1 &amp; "]")/1000,
0)</f>
        <v>0</v>
      </c>
      <c r="AC38" s="8">
        <f>IFERROR(
GETPIVOTDATA("[Base_Tarjetas].[Importe]",TDinamica_R!$A$3,
"[Base_Tarjetas].[PERIODO]","[Base_Tarjetas].[PERIODO].&amp;[" &amp; TEXT(AC$6,"yyyymm") &amp; "]",
"[Base_Tarjetas].[Metrica]","[Base_Tarjetas].[Metrica].&amp;[" &amp; $A38 &amp; "]",
"[Base_Tarjetas].[SEGMENTO_DESCRIP]","[Base_Tarjetas].[SEGMENTO_DESCRIP].&amp;[" &amp; $C$6 &amp; "]",
"[Base_Tarjetas].[SITUACION]","[Base_Tarjetas].[SITUACION].&amp;[" &amp; $C38 &amp; "]",
"[Base_Tarjetas].[TIPO]","[Base_Tarjetas].[TIPO].&amp;[" &amp; $C$1 &amp; "]")/1000,
0)</f>
        <v>0</v>
      </c>
      <c r="AD38" s="8">
        <f>IFERROR(
GETPIVOTDATA("[Base_Tarjetas].[Importe]",TDinamica_R!$A$3,
"[Base_Tarjetas].[PERIODO]","[Base_Tarjetas].[PERIODO].&amp;[" &amp; TEXT(AD$6,"yyyymm") &amp; "]",
"[Base_Tarjetas].[Metrica]","[Base_Tarjetas].[Metrica].&amp;[" &amp; $A38 &amp; "]",
"[Base_Tarjetas].[SEGMENTO_DESCRIP]","[Base_Tarjetas].[SEGMENTO_DESCRIP].&amp;[" &amp; $C$6 &amp; "]",
"[Base_Tarjetas].[SITUACION]","[Base_Tarjetas].[SITUACION].&amp;[" &amp; $C38 &amp; "]",
"[Base_Tarjetas].[TIPO]","[Base_Tarjetas].[TIPO].&amp;[" &amp; $C$1 &amp; "]")/1000,
0)</f>
        <v>0</v>
      </c>
      <c r="AE38" s="8">
        <f>IFERROR(
GETPIVOTDATA("[Base_Tarjetas].[Importe]",TDinamica_R!$A$3,
"[Base_Tarjetas].[PERIODO]","[Base_Tarjetas].[PERIODO].&amp;[" &amp; TEXT(AE$6,"yyyymm") &amp; "]",
"[Base_Tarjetas].[Metrica]","[Base_Tarjetas].[Metrica].&amp;[" &amp; $A38 &amp; "]",
"[Base_Tarjetas].[SEGMENTO_DESCRIP]","[Base_Tarjetas].[SEGMENTO_DESCRIP].&amp;[" &amp; $C$6 &amp; "]",
"[Base_Tarjetas].[SITUACION]","[Base_Tarjetas].[SITUACION].&amp;[" &amp; $C38 &amp; "]",
"[Base_Tarjetas].[TIPO]","[Base_Tarjetas].[TIPO].&amp;[" &amp; $C$1 &amp; "]")/1000,
0)</f>
        <v>0</v>
      </c>
      <c r="AF38" s="8">
        <f>IFERROR(
GETPIVOTDATA("[Base_Tarjetas].[Importe]",TDinamica_R!$A$3,
"[Base_Tarjetas].[PERIODO]","[Base_Tarjetas].[PERIODO].&amp;[" &amp; TEXT(AF$6,"yyyymm") &amp; "]",
"[Base_Tarjetas].[Metrica]","[Base_Tarjetas].[Metrica].&amp;[" &amp; $A38 &amp; "]",
"[Base_Tarjetas].[SEGMENTO_DESCRIP]","[Base_Tarjetas].[SEGMENTO_DESCRIP].&amp;[" &amp; $C$6 &amp; "]",
"[Base_Tarjetas].[SITUACION]","[Base_Tarjetas].[SITUACION].&amp;[" &amp; $C38 &amp; "]",
"[Base_Tarjetas].[TIPO]","[Base_Tarjetas].[TIPO].&amp;[" &amp; $C$1 &amp; "]")/1000,
0)</f>
        <v>0</v>
      </c>
      <c r="AG38" s="8">
        <f>IFERROR(
GETPIVOTDATA("[Base_Tarjetas].[Importe]",TDinamica_R!$A$3,
"[Base_Tarjetas].[PERIODO]","[Base_Tarjetas].[PERIODO].&amp;[" &amp; TEXT(AG$6,"yyyymm") &amp; "]",
"[Base_Tarjetas].[Metrica]","[Base_Tarjetas].[Metrica].&amp;[" &amp; $A38 &amp; "]",
"[Base_Tarjetas].[SEGMENTO_DESCRIP]","[Base_Tarjetas].[SEGMENTO_DESCRIP].&amp;[" &amp; $C$6 &amp; "]",
"[Base_Tarjetas].[SITUACION]","[Base_Tarjetas].[SITUACION].&amp;[" &amp; $C38 &amp; "]",
"[Base_Tarjetas].[TIPO]","[Base_Tarjetas].[TIPO].&amp;[" &amp; $C$1 &amp; "]")/1000,
0)</f>
        <v>0</v>
      </c>
      <c r="AH38" s="8">
        <f>IFERROR(
GETPIVOTDATA("[Base_Tarjetas].[Importe]",TDinamica_R!$A$3,
"[Base_Tarjetas].[PERIODO]","[Base_Tarjetas].[PERIODO].&amp;[" &amp; TEXT(AH$6,"yyyymm") &amp; "]",
"[Base_Tarjetas].[Metrica]","[Base_Tarjetas].[Metrica].&amp;[" &amp; $A38 &amp; "]",
"[Base_Tarjetas].[SEGMENTO_DESCRIP]","[Base_Tarjetas].[SEGMENTO_DESCRIP].&amp;[" &amp; $C$6 &amp; "]",
"[Base_Tarjetas].[SITUACION]","[Base_Tarjetas].[SITUACION].&amp;[" &amp; $C38 &amp; "]",
"[Base_Tarjetas].[TIPO]","[Base_Tarjetas].[TIPO].&amp;[" &amp; $C$1 &amp; "]")/1000,
0)</f>
        <v>0</v>
      </c>
      <c r="AI38" s="8">
        <f>IFERROR(
GETPIVOTDATA("[Base_Tarjetas].[Importe]",TDinamica_R!$A$3,
"[Base_Tarjetas].[PERIODO]","[Base_Tarjetas].[PERIODO].&amp;[" &amp; TEXT(AI$6,"yyyymm") &amp; "]",
"[Base_Tarjetas].[Metrica]","[Base_Tarjetas].[Metrica].&amp;[" &amp; $A38 &amp; "]",
"[Base_Tarjetas].[SEGMENTO_DESCRIP]","[Base_Tarjetas].[SEGMENTO_DESCRIP].&amp;[" &amp; $C$6 &amp; "]",
"[Base_Tarjetas].[SITUACION]","[Base_Tarjetas].[SITUACION].&amp;[" &amp; $C38 &amp; "]",
"[Base_Tarjetas].[TIPO]","[Base_Tarjetas].[TIPO].&amp;[" &amp; $C$1 &amp; "]")/1000,
0)</f>
        <v>0</v>
      </c>
      <c r="AJ38" s="8">
        <f>IFERROR(
GETPIVOTDATA("[Base_Tarjetas].[Importe]",TDinamica_R!$A$3,
"[Base_Tarjetas].[PERIODO]","[Base_Tarjetas].[PERIODO].&amp;[" &amp; TEXT(AJ$6,"yyyymm") &amp; "]",
"[Base_Tarjetas].[Metrica]","[Base_Tarjetas].[Metrica].&amp;[" &amp; $A38 &amp; "]",
"[Base_Tarjetas].[SEGMENTO_DESCRIP]","[Base_Tarjetas].[SEGMENTO_DESCRIP].&amp;[" &amp; $C$6 &amp; "]",
"[Base_Tarjetas].[SITUACION]","[Base_Tarjetas].[SITUACION].&amp;[" &amp; $C38 &amp; "]",
"[Base_Tarjetas].[TIPO]","[Base_Tarjetas].[TIPO].&amp;[" &amp; $C$1 &amp; "]")/1000,
0)</f>
        <v>0</v>
      </c>
      <c r="AK38" s="8">
        <f>IFERROR(
GETPIVOTDATA("[Base_Tarjetas].[Importe]",TDinamica_R!$A$3,
"[Base_Tarjetas].[PERIODO]","[Base_Tarjetas].[PERIODO].&amp;[" &amp; TEXT(AK$6,"yyyymm") &amp; "]",
"[Base_Tarjetas].[Metrica]","[Base_Tarjetas].[Metrica].&amp;[" &amp; $A38 &amp; "]",
"[Base_Tarjetas].[SEGMENTO_DESCRIP]","[Base_Tarjetas].[SEGMENTO_DESCRIP].&amp;[" &amp; $C$6 &amp; "]",
"[Base_Tarjetas].[SITUACION]","[Base_Tarjetas].[SITUACION].&amp;[" &amp; $C38 &amp; "]",
"[Base_Tarjetas].[TIPO]","[Base_Tarjetas].[TIPO].&amp;[" &amp; $C$1 &amp; "]")/1000,
0)</f>
        <v>0</v>
      </c>
      <c r="AL38" s="8">
        <f>IFERROR(
GETPIVOTDATA("[Base_Tarjetas].[Importe]",TDinamica_R!$A$3,
"[Base_Tarjetas].[PERIODO]","[Base_Tarjetas].[PERIODO].&amp;[" &amp; TEXT(AL$6,"yyyymm") &amp; "]",
"[Base_Tarjetas].[Metrica]","[Base_Tarjetas].[Metrica].&amp;[" &amp; $A38 &amp; "]",
"[Base_Tarjetas].[SEGMENTO_DESCRIP]","[Base_Tarjetas].[SEGMENTO_DESCRIP].&amp;[" &amp; $C$6 &amp; "]",
"[Base_Tarjetas].[SITUACION]","[Base_Tarjetas].[SITUACION].&amp;[" &amp; $C38 &amp; "]",
"[Base_Tarjetas].[TIPO]","[Base_Tarjetas].[TIPO].&amp;[" &amp; $C$1 &amp; "]")/1000,
0)</f>
        <v>0</v>
      </c>
      <c r="AM38" s="8">
        <f>IFERROR(
GETPIVOTDATA("[Base_Tarjetas].[Importe]",TDinamica_R!$A$3,
"[Base_Tarjetas].[PERIODO]","[Base_Tarjetas].[PERIODO].&amp;[" &amp; TEXT(AM$6,"yyyymm") &amp; "]",
"[Base_Tarjetas].[Metrica]","[Base_Tarjetas].[Metrica].&amp;[" &amp; $A38 &amp; "]",
"[Base_Tarjetas].[SEGMENTO_DESCRIP]","[Base_Tarjetas].[SEGMENTO_DESCRIP].&amp;[" &amp; $C$6 &amp; "]",
"[Base_Tarjetas].[SITUACION]","[Base_Tarjetas].[SITUACION].&amp;[" &amp; $C38 &amp; "]",
"[Base_Tarjetas].[TIPO]","[Base_Tarjetas].[TIPO].&amp;[" &amp; $C$1 &amp; "]")/1000,
0)</f>
        <v>0</v>
      </c>
      <c r="AN38" s="8">
        <f>IFERROR(
GETPIVOTDATA("[Base_Tarjetas].[Importe]",TDinamica_R!$A$3,
"[Base_Tarjetas].[PERIODO]","[Base_Tarjetas].[PERIODO].&amp;[" &amp; TEXT(AN$6,"yyyymm") &amp; "]",
"[Base_Tarjetas].[Metrica]","[Base_Tarjetas].[Metrica].&amp;[" &amp; $A38 &amp; "]",
"[Base_Tarjetas].[SEGMENTO_DESCRIP]","[Base_Tarjetas].[SEGMENTO_DESCRIP].&amp;[" &amp; $C$6 &amp; "]",
"[Base_Tarjetas].[SITUACION]","[Base_Tarjetas].[SITUACION].&amp;[" &amp; $C38 &amp; "]",
"[Base_Tarjetas].[TIPO]","[Base_Tarjetas].[TIPO].&amp;[" &amp; $C$1 &amp; "]")/1000,
0)</f>
        <v>0</v>
      </c>
      <c r="AO38" s="8">
        <f>IFERROR(
GETPIVOTDATA("[Base_Tarjetas].[Importe]",TDinamica_R!$A$3,
"[Base_Tarjetas].[PERIODO]","[Base_Tarjetas].[PERIODO].&amp;[" &amp; TEXT(AO$6,"yyyymm") &amp; "]",
"[Base_Tarjetas].[Metrica]","[Base_Tarjetas].[Metrica].&amp;[" &amp; $A38 &amp; "]",
"[Base_Tarjetas].[SEGMENTO_DESCRIP]","[Base_Tarjetas].[SEGMENTO_DESCRIP].&amp;[" &amp; $C$6 &amp; "]",
"[Base_Tarjetas].[SITUACION]","[Base_Tarjetas].[SITUACION].&amp;[" &amp; $C38 &amp; "]",
"[Base_Tarjetas].[TIPO]","[Base_Tarjetas].[TIPO].&amp;[" &amp; $C$1 &amp; "]")/1000,
0)</f>
        <v>0</v>
      </c>
      <c r="AP38" s="8">
        <f>IFERROR(
GETPIVOTDATA("[Base_Tarjetas].[Importe]",TDinamica_R!$A$3,
"[Base_Tarjetas].[PERIODO]","[Base_Tarjetas].[PERIODO].&amp;[" &amp; TEXT(AP$6,"yyyymm") &amp; "]",
"[Base_Tarjetas].[Metrica]","[Base_Tarjetas].[Metrica].&amp;[" &amp; $A38 &amp; "]",
"[Base_Tarjetas].[SEGMENTO_DESCRIP]","[Base_Tarjetas].[SEGMENTO_DESCRIP].&amp;[" &amp; $C$6 &amp; "]",
"[Base_Tarjetas].[SITUACION]","[Base_Tarjetas].[SITUACION].&amp;[" &amp; $C38 &amp; "]",
"[Base_Tarjetas].[TIPO]","[Base_Tarjetas].[TIPO].&amp;[" &amp; $C$1 &amp; "]")/1000,
0)</f>
        <v>0</v>
      </c>
      <c r="AQ38" s="8">
        <f>IFERROR(
GETPIVOTDATA("[Base_Tarjetas].[Importe]",TDinamica_R!$A$3,
"[Base_Tarjetas].[PERIODO]","[Base_Tarjetas].[PERIODO].&amp;[" &amp; TEXT(AQ$6,"yyyymm") &amp; "]",
"[Base_Tarjetas].[Metrica]","[Base_Tarjetas].[Metrica].&amp;[" &amp; $A38 &amp; "]",
"[Base_Tarjetas].[SEGMENTO_DESCRIP]","[Base_Tarjetas].[SEGMENTO_DESCRIP].&amp;[" &amp; $C$6 &amp; "]",
"[Base_Tarjetas].[SITUACION]","[Base_Tarjetas].[SITUACION].&amp;[" &amp; $C38 &amp; "]",
"[Base_Tarjetas].[TIPO]","[Base_Tarjetas].[TIPO].&amp;[" &amp; $C$1 &amp; "]")/1000,
0)</f>
        <v>0</v>
      </c>
      <c r="AR38" s="8">
        <f>IFERROR(
GETPIVOTDATA("[Base_Tarjetas].[Importe]",TDinamica_R!$A$3,
"[Base_Tarjetas].[PERIODO]","[Base_Tarjetas].[PERIODO].&amp;[" &amp; TEXT(AR$6,"yyyymm") &amp; "]",
"[Base_Tarjetas].[Metrica]","[Base_Tarjetas].[Metrica].&amp;[" &amp; $A38 &amp; "]",
"[Base_Tarjetas].[SEGMENTO_DESCRIP]","[Base_Tarjetas].[SEGMENTO_DESCRIP].&amp;[" &amp; $C$6 &amp; "]",
"[Base_Tarjetas].[SITUACION]","[Base_Tarjetas].[SITUACION].&amp;[" &amp; $C38 &amp; "]",
"[Base_Tarjetas].[TIPO]","[Base_Tarjetas].[TIPO].&amp;[" &amp; $C$1 &amp; "]")/1000,
0)</f>
        <v>0</v>
      </c>
      <c r="AS38" s="8">
        <f>IFERROR(
GETPIVOTDATA("[Base_Tarjetas].[Importe]",TDinamica_R!$A$3,
"[Base_Tarjetas].[PERIODO]","[Base_Tarjetas].[PERIODO].&amp;[" &amp; TEXT(AS$6,"yyyymm") &amp; "]",
"[Base_Tarjetas].[Metrica]","[Base_Tarjetas].[Metrica].&amp;[" &amp; $A38 &amp; "]",
"[Base_Tarjetas].[SEGMENTO_DESCRIP]","[Base_Tarjetas].[SEGMENTO_DESCRIP].&amp;[" &amp; $C$6 &amp; "]",
"[Base_Tarjetas].[SITUACION]","[Base_Tarjetas].[SITUACION].&amp;[" &amp; $C38 &amp; "]",
"[Base_Tarjetas].[TIPO]","[Base_Tarjetas].[TIPO].&amp;[" &amp; $C$1 &amp; "]")/1000,
0)</f>
        <v>0</v>
      </c>
      <c r="AT38" s="8">
        <f>IFERROR(
GETPIVOTDATA("[Base_Tarjetas].[Importe]",TDinamica_R!$A$3,
"[Base_Tarjetas].[PERIODO]","[Base_Tarjetas].[PERIODO].&amp;[" &amp; TEXT(AT$6,"yyyymm") &amp; "]",
"[Base_Tarjetas].[Metrica]","[Base_Tarjetas].[Metrica].&amp;[" &amp; $A38 &amp; "]",
"[Base_Tarjetas].[SEGMENTO_DESCRIP]","[Base_Tarjetas].[SEGMENTO_DESCRIP].&amp;[" &amp; $C$6 &amp; "]",
"[Base_Tarjetas].[SITUACION]","[Base_Tarjetas].[SITUACION].&amp;[" &amp; $C38 &amp; "]",
"[Base_Tarjetas].[TIPO]","[Base_Tarjetas].[TIPO].&amp;[" &amp; $C$1 &amp; "]")/1000,
0)</f>
        <v>0</v>
      </c>
      <c r="AU38" s="8">
        <f>IFERROR(
GETPIVOTDATA("[Base_Tarjetas].[Importe]",TDinamica_R!$A$3,
"[Base_Tarjetas].[PERIODO]","[Base_Tarjetas].[PERIODO].&amp;[" &amp; TEXT(AU$6,"yyyymm") &amp; "]",
"[Base_Tarjetas].[Metrica]","[Base_Tarjetas].[Metrica].&amp;[" &amp; $A38 &amp; "]",
"[Base_Tarjetas].[SEGMENTO_DESCRIP]","[Base_Tarjetas].[SEGMENTO_DESCRIP].&amp;[" &amp; $C$6 &amp; "]",
"[Base_Tarjetas].[SITUACION]","[Base_Tarjetas].[SITUACION].&amp;[" &amp; $C38 &amp; "]",
"[Base_Tarjetas].[TIPO]","[Base_Tarjetas].[TIPO].&amp;[" &amp; $C$1 &amp; "]")/1000,
0)</f>
        <v>0</v>
      </c>
      <c r="AV38" s="8">
        <f>IFERROR(
GETPIVOTDATA("[Base_Tarjetas].[Importe]",TDinamica_R!$A$3,
"[Base_Tarjetas].[PERIODO]","[Base_Tarjetas].[PERIODO].&amp;[" &amp; TEXT(AV$6,"yyyymm") &amp; "]",
"[Base_Tarjetas].[Metrica]","[Base_Tarjetas].[Metrica].&amp;[" &amp; $A38 &amp; "]",
"[Base_Tarjetas].[SEGMENTO_DESCRIP]","[Base_Tarjetas].[SEGMENTO_DESCRIP].&amp;[" &amp; $C$6 &amp; "]",
"[Base_Tarjetas].[SITUACION]","[Base_Tarjetas].[SITUACION].&amp;[" &amp; $C38 &amp; "]",
"[Base_Tarjetas].[TIPO]","[Base_Tarjetas].[TIPO].&amp;[" &amp; $C$1 &amp; "]")/1000,
0)</f>
        <v>0</v>
      </c>
      <c r="AW38" s="8">
        <f>IFERROR(
GETPIVOTDATA("[Base_Tarjetas].[Importe]",TDinamica_R!$A$3,
"[Base_Tarjetas].[PERIODO]","[Base_Tarjetas].[PERIODO].&amp;[" &amp; TEXT(AW$6,"yyyymm") &amp; "]",
"[Base_Tarjetas].[Metrica]","[Base_Tarjetas].[Metrica].&amp;[" &amp; $A38 &amp; "]",
"[Base_Tarjetas].[SEGMENTO_DESCRIP]","[Base_Tarjetas].[SEGMENTO_DESCRIP].&amp;[" &amp; $C$6 &amp; "]",
"[Base_Tarjetas].[SITUACION]","[Base_Tarjetas].[SITUACION].&amp;[" &amp; $C38 &amp; "]",
"[Base_Tarjetas].[TIPO]","[Base_Tarjetas].[TIPO].&amp;[" &amp; $C$1 &amp; "]")/1000,
0)</f>
        <v>0</v>
      </c>
      <c r="AX38" s="8">
        <f>IFERROR(
GETPIVOTDATA("[Base_Tarjetas].[Importe]",TDinamica_R!$A$3,
"[Base_Tarjetas].[PERIODO]","[Base_Tarjetas].[PERIODO].&amp;[" &amp; TEXT(AX$6,"yyyymm") &amp; "]",
"[Base_Tarjetas].[Metrica]","[Base_Tarjetas].[Metrica].&amp;[" &amp; $A38 &amp; "]",
"[Base_Tarjetas].[SEGMENTO_DESCRIP]","[Base_Tarjetas].[SEGMENTO_DESCRIP].&amp;[" &amp; $C$6 &amp; "]",
"[Base_Tarjetas].[SITUACION]","[Base_Tarjetas].[SITUACION].&amp;[" &amp; $C38 &amp; "]",
"[Base_Tarjetas].[TIPO]","[Base_Tarjetas].[TIPO].&amp;[" &amp; $C$1 &amp; "]")/1000,
0)</f>
        <v>0</v>
      </c>
      <c r="AY38" s="8">
        <f>IFERROR(
GETPIVOTDATA("[Base_Tarjetas].[Importe]",TDinamica_R!$A$3,
"[Base_Tarjetas].[PERIODO]","[Base_Tarjetas].[PERIODO].&amp;[" &amp; TEXT(AY$6,"yyyymm") &amp; "]",
"[Base_Tarjetas].[Metrica]","[Base_Tarjetas].[Metrica].&amp;[" &amp; $A38 &amp; "]",
"[Base_Tarjetas].[SEGMENTO_DESCRIP]","[Base_Tarjetas].[SEGMENTO_DESCRIP].&amp;[" &amp; $C$6 &amp; "]",
"[Base_Tarjetas].[SITUACION]","[Base_Tarjetas].[SITUACION].&amp;[" &amp; $C38 &amp; "]",
"[Base_Tarjetas].[TIPO]","[Base_Tarjetas].[TIPO].&amp;[" &amp; $C$1 &amp; "]")/1000,
0)</f>
        <v>0</v>
      </c>
      <c r="AZ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TEXT(AZ$6,"yyyymm") &amp; "]"),
0)</f>
        <v>322.42719767213532</v>
      </c>
      <c r="BA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TEXT(BA$6,"yyyymm") &amp; "]"),
0)</f>
        <v>262.61405580780661</v>
      </c>
      <c r="BB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TEXT(BB$6,"yyyymm") &amp; "]"),
0)</f>
        <v>334.92869164102387</v>
      </c>
      <c r="BC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TEXT(BC$6,"yyyymm") &amp; "]"),
0)</f>
        <v>323.06455721655124</v>
      </c>
      <c r="BD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TEXT(BD$6,"yyyymm") &amp; "]"),
0)</f>
        <v>338.0076306103349</v>
      </c>
      <c r="BE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TEXT(BE$6,"yyyymm") &amp; "]"),
0)</f>
        <v>346.60023867960285</v>
      </c>
      <c r="BF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TEXT(BF$6,"yyyymm") &amp; "]"),
0)</f>
        <v>357.63668436100272</v>
      </c>
      <c r="BG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TEXT(BG$6,"yyyymm") &amp; "]"),
0)</f>
        <v>378.82061397612154</v>
      </c>
      <c r="BH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TEXT(BH$6,"yyyymm") &amp; "]"),
0)</f>
        <v>346.18127555051547</v>
      </c>
      <c r="BI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TEXT(BI$6,"yyyymm") &amp; "]"),
0)</f>
        <v>358.57651647895852</v>
      </c>
      <c r="BJ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TEXT(BJ$6,"yyyymm") &amp; "]"),
0)</f>
        <v>358.55043505653481</v>
      </c>
      <c r="BK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TEXT(BK$6,"yyyymm") &amp; "]"),
0)</f>
        <v>378.50944790679517</v>
      </c>
      <c r="BO38" s="24">
        <f t="shared" ref="BO38:BT40" si="31">SUMIFS($D38:$BM38,$D$6:$BM$6,"&gt;="&amp;BO$2,$D$6:$BM$6,"&lt;="&amp;BO$6,$D$5:$BM$5,BO$5)</f>
        <v>0</v>
      </c>
      <c r="BP38" s="24">
        <f t="shared" si="31"/>
        <v>919.9699451209658</v>
      </c>
      <c r="BQ38" s="24">
        <f t="shared" si="31"/>
        <v>0</v>
      </c>
      <c r="BR38" s="24">
        <f t="shared" si="31"/>
        <v>0</v>
      </c>
      <c r="BS38" s="24">
        <f t="shared" si="31"/>
        <v>0</v>
      </c>
      <c r="BT38" s="24">
        <f t="shared" si="31"/>
        <v>0</v>
      </c>
    </row>
    <row r="39" spans="1:72" hidden="1" outlineLevel="1" x14ac:dyDescent="0.25">
      <c r="A39" s="11" t="s">
        <v>19</v>
      </c>
      <c r="C39" s="2" t="s">
        <v>1</v>
      </c>
      <c r="D39" s="8">
        <f>IFERROR(
GETPIVOTDATA("[Base_Tarjetas].[Importe]",TDinamica_R!$A$3,
"[Base_Tarjetas].[PERIODO]","[Base_Tarjetas].[PERIODO].&amp;[" &amp; TEXT(D$6,"yyyymm") &amp; "]",
"[Base_Tarjetas].[Metrica]","[Base_Tarjetas].[Metrica].&amp;[" &amp; $A39 &amp; "]",
"[Base_Tarjetas].[SEGMENTO_DESCRIP]","[Base_Tarjetas].[SEGMENTO_DESCRIP].&amp;[" &amp; $C$6 &amp; "]",
"[Base_Tarjetas].[SITUACION]","[Base_Tarjetas].[SITUACION].&amp;[" &amp; $C39 &amp; "]",
"[Base_Tarjetas].[TIPO]","[Base_Tarjetas].[TIPO].&amp;[" &amp; $C$1 &amp; "]")/1000,
0)</f>
        <v>0</v>
      </c>
      <c r="E39" s="8">
        <f>IFERROR(
GETPIVOTDATA("[Base_Tarjetas].[Importe]",TDinamica_R!$A$3,
"[Base_Tarjetas].[PERIODO]","[Base_Tarjetas].[PERIODO].&amp;[" &amp; TEXT(E$6,"yyyymm") &amp; "]",
"[Base_Tarjetas].[Metrica]","[Base_Tarjetas].[Metrica].&amp;[" &amp; $A39 &amp; "]",
"[Base_Tarjetas].[SEGMENTO_DESCRIP]","[Base_Tarjetas].[SEGMENTO_DESCRIP].&amp;[" &amp; $C$6 &amp; "]",
"[Base_Tarjetas].[SITUACION]","[Base_Tarjetas].[SITUACION].&amp;[" &amp; $C39 &amp; "]",
"[Base_Tarjetas].[TIPO]","[Base_Tarjetas].[TIPO].&amp;[" &amp; $C$1 &amp; "]")/1000,
0)</f>
        <v>0</v>
      </c>
      <c r="F39" s="8">
        <f>IFERROR(
GETPIVOTDATA("[Base_Tarjetas].[Importe]",TDinamica_R!$A$3,
"[Base_Tarjetas].[PERIODO]","[Base_Tarjetas].[PERIODO].&amp;[" &amp; TEXT(F$6,"yyyymm") &amp; "]",
"[Base_Tarjetas].[Metrica]","[Base_Tarjetas].[Metrica].&amp;[" &amp; $A39 &amp; "]",
"[Base_Tarjetas].[SEGMENTO_DESCRIP]","[Base_Tarjetas].[SEGMENTO_DESCRIP].&amp;[" &amp; $C$6 &amp; "]",
"[Base_Tarjetas].[SITUACION]","[Base_Tarjetas].[SITUACION].&amp;[" &amp; $C39 &amp; "]",
"[Base_Tarjetas].[TIPO]","[Base_Tarjetas].[TIPO].&amp;[" &amp; $C$1 &amp; "]")/1000,
0)</f>
        <v>0</v>
      </c>
      <c r="G39" s="8">
        <f>IFERROR(
GETPIVOTDATA("[Base_Tarjetas].[Importe]",TDinamica_R!$A$3,
"[Base_Tarjetas].[PERIODO]","[Base_Tarjetas].[PERIODO].&amp;[" &amp; TEXT(G$6,"yyyymm") &amp; "]",
"[Base_Tarjetas].[Metrica]","[Base_Tarjetas].[Metrica].&amp;[" &amp; $A39 &amp; "]",
"[Base_Tarjetas].[SEGMENTO_DESCRIP]","[Base_Tarjetas].[SEGMENTO_DESCRIP].&amp;[" &amp; $C$6 &amp; "]",
"[Base_Tarjetas].[SITUACION]","[Base_Tarjetas].[SITUACION].&amp;[" &amp; $C39 &amp; "]",
"[Base_Tarjetas].[TIPO]","[Base_Tarjetas].[TIPO].&amp;[" &amp; $C$1 &amp; "]")/1000,
0)</f>
        <v>0</v>
      </c>
      <c r="H39" s="8">
        <f>IFERROR(
GETPIVOTDATA("[Base_Tarjetas].[Importe]",TDinamica_R!$A$3,
"[Base_Tarjetas].[PERIODO]","[Base_Tarjetas].[PERIODO].&amp;[" &amp; TEXT(H$6,"yyyymm") &amp; "]",
"[Base_Tarjetas].[Metrica]","[Base_Tarjetas].[Metrica].&amp;[" &amp; $A39 &amp; "]",
"[Base_Tarjetas].[SEGMENTO_DESCRIP]","[Base_Tarjetas].[SEGMENTO_DESCRIP].&amp;[" &amp; $C$6 &amp; "]",
"[Base_Tarjetas].[SITUACION]","[Base_Tarjetas].[SITUACION].&amp;[" &amp; $C39 &amp; "]",
"[Base_Tarjetas].[TIPO]","[Base_Tarjetas].[TIPO].&amp;[" &amp; $C$1 &amp; "]")/1000,
0)</f>
        <v>0</v>
      </c>
      <c r="I39" s="8">
        <f>IFERROR(
GETPIVOTDATA("[Base_Tarjetas].[Importe]",TDinamica_R!$A$3,
"[Base_Tarjetas].[PERIODO]","[Base_Tarjetas].[PERIODO].&amp;[" &amp; TEXT(I$6,"yyyymm") &amp; "]",
"[Base_Tarjetas].[Metrica]","[Base_Tarjetas].[Metrica].&amp;[" &amp; $A39 &amp; "]",
"[Base_Tarjetas].[SEGMENTO_DESCRIP]","[Base_Tarjetas].[SEGMENTO_DESCRIP].&amp;[" &amp; $C$6 &amp; "]",
"[Base_Tarjetas].[SITUACION]","[Base_Tarjetas].[SITUACION].&amp;[" &amp; $C39 &amp; "]",
"[Base_Tarjetas].[TIPO]","[Base_Tarjetas].[TIPO].&amp;[" &amp; $C$1 &amp; "]")/1000,
0)</f>
        <v>0</v>
      </c>
      <c r="J39" s="8">
        <f>IFERROR(
GETPIVOTDATA("[Base_Tarjetas].[Importe]",TDinamica_R!$A$3,
"[Base_Tarjetas].[PERIODO]","[Base_Tarjetas].[PERIODO].&amp;[" &amp; TEXT(J$6,"yyyymm") &amp; "]",
"[Base_Tarjetas].[Metrica]","[Base_Tarjetas].[Metrica].&amp;[" &amp; $A39 &amp; "]",
"[Base_Tarjetas].[SEGMENTO_DESCRIP]","[Base_Tarjetas].[SEGMENTO_DESCRIP].&amp;[" &amp; $C$6 &amp; "]",
"[Base_Tarjetas].[SITUACION]","[Base_Tarjetas].[SITUACION].&amp;[" &amp; $C39 &amp; "]",
"[Base_Tarjetas].[TIPO]","[Base_Tarjetas].[TIPO].&amp;[" &amp; $C$1 &amp; "]")/1000,
0)</f>
        <v>0</v>
      </c>
      <c r="K39" s="8">
        <f>IFERROR(
GETPIVOTDATA("[Base_Tarjetas].[Importe]",TDinamica_R!$A$3,
"[Base_Tarjetas].[PERIODO]","[Base_Tarjetas].[PERIODO].&amp;[" &amp; TEXT(K$6,"yyyymm") &amp; "]",
"[Base_Tarjetas].[Metrica]","[Base_Tarjetas].[Metrica].&amp;[" &amp; $A39 &amp; "]",
"[Base_Tarjetas].[SEGMENTO_DESCRIP]","[Base_Tarjetas].[SEGMENTO_DESCRIP].&amp;[" &amp; $C$6 &amp; "]",
"[Base_Tarjetas].[SITUACION]","[Base_Tarjetas].[SITUACION].&amp;[" &amp; $C39 &amp; "]",
"[Base_Tarjetas].[TIPO]","[Base_Tarjetas].[TIPO].&amp;[" &amp; $C$1 &amp; "]")/1000,
0)</f>
        <v>0</v>
      </c>
      <c r="L39" s="8">
        <f>IFERROR(
GETPIVOTDATA("[Base_Tarjetas].[Importe]",TDinamica_R!$A$3,
"[Base_Tarjetas].[PERIODO]","[Base_Tarjetas].[PERIODO].&amp;[" &amp; TEXT(L$6,"yyyymm") &amp; "]",
"[Base_Tarjetas].[Metrica]","[Base_Tarjetas].[Metrica].&amp;[" &amp; $A39 &amp; "]",
"[Base_Tarjetas].[SEGMENTO_DESCRIP]","[Base_Tarjetas].[SEGMENTO_DESCRIP].&amp;[" &amp; $C$6 &amp; "]",
"[Base_Tarjetas].[SITUACION]","[Base_Tarjetas].[SITUACION].&amp;[" &amp; $C39 &amp; "]",
"[Base_Tarjetas].[TIPO]","[Base_Tarjetas].[TIPO].&amp;[" &amp; $C$1 &amp; "]")/1000,
0)</f>
        <v>0</v>
      </c>
      <c r="M39" s="8">
        <f>IFERROR(
GETPIVOTDATA("[Base_Tarjetas].[Importe]",TDinamica_R!$A$3,
"[Base_Tarjetas].[PERIODO]","[Base_Tarjetas].[PERIODO].&amp;[" &amp; TEXT(M$6,"yyyymm") &amp; "]",
"[Base_Tarjetas].[Metrica]","[Base_Tarjetas].[Metrica].&amp;[" &amp; $A39 &amp; "]",
"[Base_Tarjetas].[SEGMENTO_DESCRIP]","[Base_Tarjetas].[SEGMENTO_DESCRIP].&amp;[" &amp; $C$6 &amp; "]",
"[Base_Tarjetas].[SITUACION]","[Base_Tarjetas].[SITUACION].&amp;[" &amp; $C39 &amp; "]",
"[Base_Tarjetas].[TIPO]","[Base_Tarjetas].[TIPO].&amp;[" &amp; $C$1 &amp; "]")/1000,
0)</f>
        <v>0</v>
      </c>
      <c r="N39" s="8">
        <f>IFERROR(
GETPIVOTDATA("[Base_Tarjetas].[Importe]",TDinamica_R!$A$3,
"[Base_Tarjetas].[PERIODO]","[Base_Tarjetas].[PERIODO].&amp;[" &amp; TEXT(N$6,"yyyymm") &amp; "]",
"[Base_Tarjetas].[Metrica]","[Base_Tarjetas].[Metrica].&amp;[" &amp; $A39 &amp; "]",
"[Base_Tarjetas].[SEGMENTO_DESCRIP]","[Base_Tarjetas].[SEGMENTO_DESCRIP].&amp;[" &amp; $C$6 &amp; "]",
"[Base_Tarjetas].[SITUACION]","[Base_Tarjetas].[SITUACION].&amp;[" &amp; $C39 &amp; "]",
"[Base_Tarjetas].[TIPO]","[Base_Tarjetas].[TIPO].&amp;[" &amp; $C$1 &amp; "]")/1000,
0)</f>
        <v>0</v>
      </c>
      <c r="O39" s="8">
        <f>IFERROR(
GETPIVOTDATA("[Base_Tarjetas].[Importe]",TDinamica_R!$A$3,
"[Base_Tarjetas].[PERIODO]","[Base_Tarjetas].[PERIODO].&amp;[" &amp; TEXT(O$6,"yyyymm") &amp; "]",
"[Base_Tarjetas].[Metrica]","[Base_Tarjetas].[Metrica].&amp;[" &amp; $A39 &amp; "]",
"[Base_Tarjetas].[SEGMENTO_DESCRIP]","[Base_Tarjetas].[SEGMENTO_DESCRIP].&amp;[" &amp; $C$6 &amp; "]",
"[Base_Tarjetas].[SITUACION]","[Base_Tarjetas].[SITUACION].&amp;[" &amp; $C39 &amp; "]",
"[Base_Tarjetas].[TIPO]","[Base_Tarjetas].[TIPO].&amp;[" &amp; $C$1 &amp; "]")/1000,
0)</f>
        <v>0</v>
      </c>
      <c r="P39" s="8">
        <f>IFERROR(
GETPIVOTDATA("[Base_Tarjetas].[Importe]",TDinamica_R!$A$3,
"[Base_Tarjetas].[PERIODO]","[Base_Tarjetas].[PERIODO].&amp;[" &amp; TEXT(P$6,"yyyymm") &amp; "]",
"[Base_Tarjetas].[Metrica]","[Base_Tarjetas].[Metrica].&amp;[" &amp; $A39 &amp; "]",
"[Base_Tarjetas].[SEGMENTO_DESCRIP]","[Base_Tarjetas].[SEGMENTO_DESCRIP].&amp;[" &amp; $C$6 &amp; "]",
"[Base_Tarjetas].[SITUACION]","[Base_Tarjetas].[SITUACION].&amp;[" &amp; $C39 &amp; "]",
"[Base_Tarjetas].[TIPO]","[Base_Tarjetas].[TIPO].&amp;[" &amp; $C$1 &amp; "]")/1000,
0)</f>
        <v>0</v>
      </c>
      <c r="Q39" s="8">
        <f>IFERROR(
GETPIVOTDATA("[Base_Tarjetas].[Importe]",TDinamica_R!$A$3,
"[Base_Tarjetas].[PERIODO]","[Base_Tarjetas].[PERIODO].&amp;[" &amp; TEXT(Q$6,"yyyymm") &amp; "]",
"[Base_Tarjetas].[Metrica]","[Base_Tarjetas].[Metrica].&amp;[" &amp; $A39 &amp; "]",
"[Base_Tarjetas].[SEGMENTO_DESCRIP]","[Base_Tarjetas].[SEGMENTO_DESCRIP].&amp;[" &amp; $C$6 &amp; "]",
"[Base_Tarjetas].[SITUACION]","[Base_Tarjetas].[SITUACION].&amp;[" &amp; $C39 &amp; "]",
"[Base_Tarjetas].[TIPO]","[Base_Tarjetas].[TIPO].&amp;[" &amp; $C$1 &amp; "]")/1000,
0)</f>
        <v>0</v>
      </c>
      <c r="R39" s="8">
        <f>IFERROR(
GETPIVOTDATA("[Base_Tarjetas].[Importe]",TDinamica_R!$A$3,
"[Base_Tarjetas].[PERIODO]","[Base_Tarjetas].[PERIODO].&amp;[" &amp; TEXT(R$6,"yyyymm") &amp; "]",
"[Base_Tarjetas].[Metrica]","[Base_Tarjetas].[Metrica].&amp;[" &amp; $A39 &amp; "]",
"[Base_Tarjetas].[SEGMENTO_DESCRIP]","[Base_Tarjetas].[SEGMENTO_DESCRIP].&amp;[" &amp; $C$6 &amp; "]",
"[Base_Tarjetas].[SITUACION]","[Base_Tarjetas].[SITUACION].&amp;[" &amp; $C39 &amp; "]",
"[Base_Tarjetas].[TIPO]","[Base_Tarjetas].[TIPO].&amp;[" &amp; $C$1 &amp; "]")/1000,
0)</f>
        <v>0</v>
      </c>
      <c r="S39" s="8">
        <f>IFERROR(
GETPIVOTDATA("[Base_Tarjetas].[Importe]",TDinamica_R!$A$3,
"[Base_Tarjetas].[PERIODO]","[Base_Tarjetas].[PERIODO].&amp;[" &amp; TEXT(S$6,"yyyymm") &amp; "]",
"[Base_Tarjetas].[Metrica]","[Base_Tarjetas].[Metrica].&amp;[" &amp; $A39 &amp; "]",
"[Base_Tarjetas].[SEGMENTO_DESCRIP]","[Base_Tarjetas].[SEGMENTO_DESCRIP].&amp;[" &amp; $C$6 &amp; "]",
"[Base_Tarjetas].[SITUACION]","[Base_Tarjetas].[SITUACION].&amp;[" &amp; $C39 &amp; "]",
"[Base_Tarjetas].[TIPO]","[Base_Tarjetas].[TIPO].&amp;[" &amp; $C$1 &amp; "]")/1000,
0)</f>
        <v>0</v>
      </c>
      <c r="T39" s="8">
        <f>IFERROR(
GETPIVOTDATA("[Base_Tarjetas].[Importe]",TDinamica_R!$A$3,
"[Base_Tarjetas].[PERIODO]","[Base_Tarjetas].[PERIODO].&amp;[" &amp; TEXT(T$6,"yyyymm") &amp; "]",
"[Base_Tarjetas].[Metrica]","[Base_Tarjetas].[Metrica].&amp;[" &amp; $A39 &amp; "]",
"[Base_Tarjetas].[SEGMENTO_DESCRIP]","[Base_Tarjetas].[SEGMENTO_DESCRIP].&amp;[" &amp; $C$6 &amp; "]",
"[Base_Tarjetas].[SITUACION]","[Base_Tarjetas].[SITUACION].&amp;[" &amp; $C39 &amp; "]",
"[Base_Tarjetas].[TIPO]","[Base_Tarjetas].[TIPO].&amp;[" &amp; $C$1 &amp; "]")/1000,
0)</f>
        <v>0</v>
      </c>
      <c r="U39" s="8">
        <f>IFERROR(
GETPIVOTDATA("[Base_Tarjetas].[Importe]",TDinamica_R!$A$3,
"[Base_Tarjetas].[PERIODO]","[Base_Tarjetas].[PERIODO].&amp;[" &amp; TEXT(U$6,"yyyymm") &amp; "]",
"[Base_Tarjetas].[Metrica]","[Base_Tarjetas].[Metrica].&amp;[" &amp; $A39 &amp; "]",
"[Base_Tarjetas].[SEGMENTO_DESCRIP]","[Base_Tarjetas].[SEGMENTO_DESCRIP].&amp;[" &amp; $C$6 &amp; "]",
"[Base_Tarjetas].[SITUACION]","[Base_Tarjetas].[SITUACION].&amp;[" &amp; $C39 &amp; "]",
"[Base_Tarjetas].[TIPO]","[Base_Tarjetas].[TIPO].&amp;[" &amp; $C$1 &amp; "]")/1000,
0)</f>
        <v>0</v>
      </c>
      <c r="V39" s="8">
        <f>IFERROR(
GETPIVOTDATA("[Base_Tarjetas].[Importe]",TDinamica_R!$A$3,
"[Base_Tarjetas].[PERIODO]","[Base_Tarjetas].[PERIODO].&amp;[" &amp; TEXT(V$6,"yyyymm") &amp; "]",
"[Base_Tarjetas].[Metrica]","[Base_Tarjetas].[Metrica].&amp;[" &amp; $A39 &amp; "]",
"[Base_Tarjetas].[SEGMENTO_DESCRIP]","[Base_Tarjetas].[SEGMENTO_DESCRIP].&amp;[" &amp; $C$6 &amp; "]",
"[Base_Tarjetas].[SITUACION]","[Base_Tarjetas].[SITUACION].&amp;[" &amp; $C39 &amp; "]",
"[Base_Tarjetas].[TIPO]","[Base_Tarjetas].[TIPO].&amp;[" &amp; $C$1 &amp; "]")/1000,
0)</f>
        <v>0</v>
      </c>
      <c r="W39" s="8">
        <f>IFERROR(
GETPIVOTDATA("[Base_Tarjetas].[Importe]",TDinamica_R!$A$3,
"[Base_Tarjetas].[PERIODO]","[Base_Tarjetas].[PERIODO].&amp;[" &amp; TEXT(W$6,"yyyymm") &amp; "]",
"[Base_Tarjetas].[Metrica]","[Base_Tarjetas].[Metrica].&amp;[" &amp; $A39 &amp; "]",
"[Base_Tarjetas].[SEGMENTO_DESCRIP]","[Base_Tarjetas].[SEGMENTO_DESCRIP].&amp;[" &amp; $C$6 &amp; "]",
"[Base_Tarjetas].[SITUACION]","[Base_Tarjetas].[SITUACION].&amp;[" &amp; $C39 &amp; "]",
"[Base_Tarjetas].[TIPO]","[Base_Tarjetas].[TIPO].&amp;[" &amp; $C$1 &amp; "]")/1000,
0)</f>
        <v>0</v>
      </c>
      <c r="X39" s="8">
        <f>IFERROR(
GETPIVOTDATA("[Base_Tarjetas].[Importe]",TDinamica_R!$A$3,
"[Base_Tarjetas].[PERIODO]","[Base_Tarjetas].[PERIODO].&amp;[" &amp; TEXT(X$6,"yyyymm") &amp; "]",
"[Base_Tarjetas].[Metrica]","[Base_Tarjetas].[Metrica].&amp;[" &amp; $A39 &amp; "]",
"[Base_Tarjetas].[SEGMENTO_DESCRIP]","[Base_Tarjetas].[SEGMENTO_DESCRIP].&amp;[" &amp; $C$6 &amp; "]",
"[Base_Tarjetas].[SITUACION]","[Base_Tarjetas].[SITUACION].&amp;[" &amp; $C39 &amp; "]",
"[Base_Tarjetas].[TIPO]","[Base_Tarjetas].[TIPO].&amp;[" &amp; $C$1 &amp; "]")/1000,
0)</f>
        <v>0</v>
      </c>
      <c r="Y39" s="8">
        <f>IFERROR(
GETPIVOTDATA("[Base_Tarjetas].[Importe]",TDinamica_R!$A$3,
"[Base_Tarjetas].[PERIODO]","[Base_Tarjetas].[PERIODO].&amp;[" &amp; TEXT(Y$6,"yyyymm") &amp; "]",
"[Base_Tarjetas].[Metrica]","[Base_Tarjetas].[Metrica].&amp;[" &amp; $A39 &amp; "]",
"[Base_Tarjetas].[SEGMENTO_DESCRIP]","[Base_Tarjetas].[SEGMENTO_DESCRIP].&amp;[" &amp; $C$6 &amp; "]",
"[Base_Tarjetas].[SITUACION]","[Base_Tarjetas].[SITUACION].&amp;[" &amp; $C39 &amp; "]",
"[Base_Tarjetas].[TIPO]","[Base_Tarjetas].[TIPO].&amp;[" &amp; $C$1 &amp; "]")/1000,
0)</f>
        <v>0</v>
      </c>
      <c r="Z39" s="8">
        <f>IFERROR(
GETPIVOTDATA("[Base_Tarjetas].[Importe]",TDinamica_R!$A$3,
"[Base_Tarjetas].[PERIODO]","[Base_Tarjetas].[PERIODO].&amp;[" &amp; TEXT(Z$6,"yyyymm") &amp; "]",
"[Base_Tarjetas].[Metrica]","[Base_Tarjetas].[Metrica].&amp;[" &amp; $A39 &amp; "]",
"[Base_Tarjetas].[SEGMENTO_DESCRIP]","[Base_Tarjetas].[SEGMENTO_DESCRIP].&amp;[" &amp; $C$6 &amp; "]",
"[Base_Tarjetas].[SITUACION]","[Base_Tarjetas].[SITUACION].&amp;[" &amp; $C39 &amp; "]",
"[Base_Tarjetas].[TIPO]","[Base_Tarjetas].[TIPO].&amp;[" &amp; $C$1 &amp; "]")/1000,
0)</f>
        <v>0</v>
      </c>
      <c r="AA39" s="8">
        <f>IFERROR(
GETPIVOTDATA("[Base_Tarjetas].[Importe]",TDinamica_R!$A$3,
"[Base_Tarjetas].[PERIODO]","[Base_Tarjetas].[PERIODO].&amp;[" &amp; TEXT(AA$6,"yyyymm") &amp; "]",
"[Base_Tarjetas].[Metrica]","[Base_Tarjetas].[Metrica].&amp;[" &amp; $A39 &amp; "]",
"[Base_Tarjetas].[SEGMENTO_DESCRIP]","[Base_Tarjetas].[SEGMENTO_DESCRIP].&amp;[" &amp; $C$6 &amp; "]",
"[Base_Tarjetas].[SITUACION]","[Base_Tarjetas].[SITUACION].&amp;[" &amp; $C39 &amp; "]",
"[Base_Tarjetas].[TIPO]","[Base_Tarjetas].[TIPO].&amp;[" &amp; $C$1 &amp; "]")/1000,
0)</f>
        <v>0</v>
      </c>
      <c r="AB39" s="8">
        <f>IFERROR(
GETPIVOTDATA("[Base_Tarjetas].[Importe]",TDinamica_R!$A$3,
"[Base_Tarjetas].[PERIODO]","[Base_Tarjetas].[PERIODO].&amp;[" &amp; TEXT(AB$6,"yyyymm") &amp; "]",
"[Base_Tarjetas].[Metrica]","[Base_Tarjetas].[Metrica].&amp;[" &amp; $A39 &amp; "]",
"[Base_Tarjetas].[SEGMENTO_DESCRIP]","[Base_Tarjetas].[SEGMENTO_DESCRIP].&amp;[" &amp; $C$6 &amp; "]",
"[Base_Tarjetas].[SITUACION]","[Base_Tarjetas].[SITUACION].&amp;[" &amp; $C39 &amp; "]",
"[Base_Tarjetas].[TIPO]","[Base_Tarjetas].[TIPO].&amp;[" &amp; $C$1 &amp; "]")/1000,
0)</f>
        <v>0</v>
      </c>
      <c r="AC39" s="8">
        <f>IFERROR(
GETPIVOTDATA("[Base_Tarjetas].[Importe]",TDinamica_R!$A$3,
"[Base_Tarjetas].[PERIODO]","[Base_Tarjetas].[PERIODO].&amp;[" &amp; TEXT(AC$6,"yyyymm") &amp; "]",
"[Base_Tarjetas].[Metrica]","[Base_Tarjetas].[Metrica].&amp;[" &amp; $A39 &amp; "]",
"[Base_Tarjetas].[SEGMENTO_DESCRIP]","[Base_Tarjetas].[SEGMENTO_DESCRIP].&amp;[" &amp; $C$6 &amp; "]",
"[Base_Tarjetas].[SITUACION]","[Base_Tarjetas].[SITUACION].&amp;[" &amp; $C39 &amp; "]",
"[Base_Tarjetas].[TIPO]","[Base_Tarjetas].[TIPO].&amp;[" &amp; $C$1 &amp; "]")/1000,
0)</f>
        <v>0</v>
      </c>
      <c r="AD39" s="8">
        <f>IFERROR(
GETPIVOTDATA("[Base_Tarjetas].[Importe]",TDinamica_R!$A$3,
"[Base_Tarjetas].[PERIODO]","[Base_Tarjetas].[PERIODO].&amp;[" &amp; TEXT(AD$6,"yyyymm") &amp; "]",
"[Base_Tarjetas].[Metrica]","[Base_Tarjetas].[Metrica].&amp;[" &amp; $A39 &amp; "]",
"[Base_Tarjetas].[SEGMENTO_DESCRIP]","[Base_Tarjetas].[SEGMENTO_DESCRIP].&amp;[" &amp; $C$6 &amp; "]",
"[Base_Tarjetas].[SITUACION]","[Base_Tarjetas].[SITUACION].&amp;[" &amp; $C39 &amp; "]",
"[Base_Tarjetas].[TIPO]","[Base_Tarjetas].[TIPO].&amp;[" &amp; $C$1 &amp; "]")/1000,
0)</f>
        <v>0</v>
      </c>
      <c r="AE39" s="8">
        <f>IFERROR(
GETPIVOTDATA("[Base_Tarjetas].[Importe]",TDinamica_R!$A$3,
"[Base_Tarjetas].[PERIODO]","[Base_Tarjetas].[PERIODO].&amp;[" &amp; TEXT(AE$6,"yyyymm") &amp; "]",
"[Base_Tarjetas].[Metrica]","[Base_Tarjetas].[Metrica].&amp;[" &amp; $A39 &amp; "]",
"[Base_Tarjetas].[SEGMENTO_DESCRIP]","[Base_Tarjetas].[SEGMENTO_DESCRIP].&amp;[" &amp; $C$6 &amp; "]",
"[Base_Tarjetas].[SITUACION]","[Base_Tarjetas].[SITUACION].&amp;[" &amp; $C39 &amp; "]",
"[Base_Tarjetas].[TIPO]","[Base_Tarjetas].[TIPO].&amp;[" &amp; $C$1 &amp; "]")/1000,
0)</f>
        <v>0</v>
      </c>
      <c r="AF39" s="8">
        <f>IFERROR(
GETPIVOTDATA("[Base_Tarjetas].[Importe]",TDinamica_R!$A$3,
"[Base_Tarjetas].[PERIODO]","[Base_Tarjetas].[PERIODO].&amp;[" &amp; TEXT(AF$6,"yyyymm") &amp; "]",
"[Base_Tarjetas].[Metrica]","[Base_Tarjetas].[Metrica].&amp;[" &amp; $A39 &amp; "]",
"[Base_Tarjetas].[SEGMENTO_DESCRIP]","[Base_Tarjetas].[SEGMENTO_DESCRIP].&amp;[" &amp; $C$6 &amp; "]",
"[Base_Tarjetas].[SITUACION]","[Base_Tarjetas].[SITUACION].&amp;[" &amp; $C39 &amp; "]",
"[Base_Tarjetas].[TIPO]","[Base_Tarjetas].[TIPO].&amp;[" &amp; $C$1 &amp; "]")/1000,
0)</f>
        <v>0</v>
      </c>
      <c r="AG39" s="8">
        <f>IFERROR(
GETPIVOTDATA("[Base_Tarjetas].[Importe]",TDinamica_R!$A$3,
"[Base_Tarjetas].[PERIODO]","[Base_Tarjetas].[PERIODO].&amp;[" &amp; TEXT(AG$6,"yyyymm") &amp; "]",
"[Base_Tarjetas].[Metrica]","[Base_Tarjetas].[Metrica].&amp;[" &amp; $A39 &amp; "]",
"[Base_Tarjetas].[SEGMENTO_DESCRIP]","[Base_Tarjetas].[SEGMENTO_DESCRIP].&amp;[" &amp; $C$6 &amp; "]",
"[Base_Tarjetas].[SITUACION]","[Base_Tarjetas].[SITUACION].&amp;[" &amp; $C39 &amp; "]",
"[Base_Tarjetas].[TIPO]","[Base_Tarjetas].[TIPO].&amp;[" &amp; $C$1 &amp; "]")/1000,
0)</f>
        <v>0</v>
      </c>
      <c r="AH39" s="8">
        <f>IFERROR(
GETPIVOTDATA("[Base_Tarjetas].[Importe]",TDinamica_R!$A$3,
"[Base_Tarjetas].[PERIODO]","[Base_Tarjetas].[PERIODO].&amp;[" &amp; TEXT(AH$6,"yyyymm") &amp; "]",
"[Base_Tarjetas].[Metrica]","[Base_Tarjetas].[Metrica].&amp;[" &amp; $A39 &amp; "]",
"[Base_Tarjetas].[SEGMENTO_DESCRIP]","[Base_Tarjetas].[SEGMENTO_DESCRIP].&amp;[" &amp; $C$6 &amp; "]",
"[Base_Tarjetas].[SITUACION]","[Base_Tarjetas].[SITUACION].&amp;[" &amp; $C39 &amp; "]",
"[Base_Tarjetas].[TIPO]","[Base_Tarjetas].[TIPO].&amp;[" &amp; $C$1 &amp; "]")/1000,
0)</f>
        <v>0</v>
      </c>
      <c r="AI39" s="8">
        <f>IFERROR(
GETPIVOTDATA("[Base_Tarjetas].[Importe]",TDinamica_R!$A$3,
"[Base_Tarjetas].[PERIODO]","[Base_Tarjetas].[PERIODO].&amp;[" &amp; TEXT(AI$6,"yyyymm") &amp; "]",
"[Base_Tarjetas].[Metrica]","[Base_Tarjetas].[Metrica].&amp;[" &amp; $A39 &amp; "]",
"[Base_Tarjetas].[SEGMENTO_DESCRIP]","[Base_Tarjetas].[SEGMENTO_DESCRIP].&amp;[" &amp; $C$6 &amp; "]",
"[Base_Tarjetas].[SITUACION]","[Base_Tarjetas].[SITUACION].&amp;[" &amp; $C39 &amp; "]",
"[Base_Tarjetas].[TIPO]","[Base_Tarjetas].[TIPO].&amp;[" &amp; $C$1 &amp; "]")/1000,
0)</f>
        <v>0</v>
      </c>
      <c r="AJ39" s="8">
        <f>IFERROR(
GETPIVOTDATA("[Base_Tarjetas].[Importe]",TDinamica_R!$A$3,
"[Base_Tarjetas].[PERIODO]","[Base_Tarjetas].[PERIODO].&amp;[" &amp; TEXT(AJ$6,"yyyymm") &amp; "]",
"[Base_Tarjetas].[Metrica]","[Base_Tarjetas].[Metrica].&amp;[" &amp; $A39 &amp; "]",
"[Base_Tarjetas].[SEGMENTO_DESCRIP]","[Base_Tarjetas].[SEGMENTO_DESCRIP].&amp;[" &amp; $C$6 &amp; "]",
"[Base_Tarjetas].[SITUACION]","[Base_Tarjetas].[SITUACION].&amp;[" &amp; $C39 &amp; "]",
"[Base_Tarjetas].[TIPO]","[Base_Tarjetas].[TIPO].&amp;[" &amp; $C$1 &amp; "]")/1000,
0)</f>
        <v>0</v>
      </c>
      <c r="AK39" s="8">
        <f>IFERROR(
GETPIVOTDATA("[Base_Tarjetas].[Importe]",TDinamica_R!$A$3,
"[Base_Tarjetas].[PERIODO]","[Base_Tarjetas].[PERIODO].&amp;[" &amp; TEXT(AK$6,"yyyymm") &amp; "]",
"[Base_Tarjetas].[Metrica]","[Base_Tarjetas].[Metrica].&amp;[" &amp; $A39 &amp; "]",
"[Base_Tarjetas].[SEGMENTO_DESCRIP]","[Base_Tarjetas].[SEGMENTO_DESCRIP].&amp;[" &amp; $C$6 &amp; "]",
"[Base_Tarjetas].[SITUACION]","[Base_Tarjetas].[SITUACION].&amp;[" &amp; $C39 &amp; "]",
"[Base_Tarjetas].[TIPO]","[Base_Tarjetas].[TIPO].&amp;[" &amp; $C$1 &amp; "]")/1000,
0)</f>
        <v>0</v>
      </c>
      <c r="AL39" s="8">
        <f>IFERROR(
GETPIVOTDATA("[Base_Tarjetas].[Importe]",TDinamica_R!$A$3,
"[Base_Tarjetas].[PERIODO]","[Base_Tarjetas].[PERIODO].&amp;[" &amp; TEXT(AL$6,"yyyymm") &amp; "]",
"[Base_Tarjetas].[Metrica]","[Base_Tarjetas].[Metrica].&amp;[" &amp; $A39 &amp; "]",
"[Base_Tarjetas].[SEGMENTO_DESCRIP]","[Base_Tarjetas].[SEGMENTO_DESCRIP].&amp;[" &amp; $C$6 &amp; "]",
"[Base_Tarjetas].[SITUACION]","[Base_Tarjetas].[SITUACION].&amp;[" &amp; $C39 &amp; "]",
"[Base_Tarjetas].[TIPO]","[Base_Tarjetas].[TIPO].&amp;[" &amp; $C$1 &amp; "]")/1000,
0)</f>
        <v>0</v>
      </c>
      <c r="AM39" s="8">
        <f>IFERROR(
GETPIVOTDATA("[Base_Tarjetas].[Importe]",TDinamica_R!$A$3,
"[Base_Tarjetas].[PERIODO]","[Base_Tarjetas].[PERIODO].&amp;[" &amp; TEXT(AM$6,"yyyymm") &amp; "]",
"[Base_Tarjetas].[Metrica]","[Base_Tarjetas].[Metrica].&amp;[" &amp; $A39 &amp; "]",
"[Base_Tarjetas].[SEGMENTO_DESCRIP]","[Base_Tarjetas].[SEGMENTO_DESCRIP].&amp;[" &amp; $C$6 &amp; "]",
"[Base_Tarjetas].[SITUACION]","[Base_Tarjetas].[SITUACION].&amp;[" &amp; $C39 &amp; "]",
"[Base_Tarjetas].[TIPO]","[Base_Tarjetas].[TIPO].&amp;[" &amp; $C$1 &amp; "]")/1000,
0)</f>
        <v>0</v>
      </c>
      <c r="AN39" s="8">
        <f>IFERROR(
GETPIVOTDATA("[Base_Tarjetas].[Importe]",TDinamica_R!$A$3,
"[Base_Tarjetas].[PERIODO]","[Base_Tarjetas].[PERIODO].&amp;[" &amp; TEXT(AN$6,"yyyymm") &amp; "]",
"[Base_Tarjetas].[Metrica]","[Base_Tarjetas].[Metrica].&amp;[" &amp; $A39 &amp; "]",
"[Base_Tarjetas].[SEGMENTO_DESCRIP]","[Base_Tarjetas].[SEGMENTO_DESCRIP].&amp;[" &amp; $C$6 &amp; "]",
"[Base_Tarjetas].[SITUACION]","[Base_Tarjetas].[SITUACION].&amp;[" &amp; $C39 &amp; "]",
"[Base_Tarjetas].[TIPO]","[Base_Tarjetas].[TIPO].&amp;[" &amp; $C$1 &amp; "]")/1000,
0)</f>
        <v>0</v>
      </c>
      <c r="AO39" s="8">
        <f>IFERROR(
GETPIVOTDATA("[Base_Tarjetas].[Importe]",TDinamica_R!$A$3,
"[Base_Tarjetas].[PERIODO]","[Base_Tarjetas].[PERIODO].&amp;[" &amp; TEXT(AO$6,"yyyymm") &amp; "]",
"[Base_Tarjetas].[Metrica]","[Base_Tarjetas].[Metrica].&amp;[" &amp; $A39 &amp; "]",
"[Base_Tarjetas].[SEGMENTO_DESCRIP]","[Base_Tarjetas].[SEGMENTO_DESCRIP].&amp;[" &amp; $C$6 &amp; "]",
"[Base_Tarjetas].[SITUACION]","[Base_Tarjetas].[SITUACION].&amp;[" &amp; $C39 &amp; "]",
"[Base_Tarjetas].[TIPO]","[Base_Tarjetas].[TIPO].&amp;[" &amp; $C$1 &amp; "]")/1000,
0)</f>
        <v>0</v>
      </c>
      <c r="AP39" s="8">
        <f>IFERROR(
GETPIVOTDATA("[Base_Tarjetas].[Importe]",TDinamica_R!$A$3,
"[Base_Tarjetas].[PERIODO]","[Base_Tarjetas].[PERIODO].&amp;[" &amp; TEXT(AP$6,"yyyymm") &amp; "]",
"[Base_Tarjetas].[Metrica]","[Base_Tarjetas].[Metrica].&amp;[" &amp; $A39 &amp; "]",
"[Base_Tarjetas].[SEGMENTO_DESCRIP]","[Base_Tarjetas].[SEGMENTO_DESCRIP].&amp;[" &amp; $C$6 &amp; "]",
"[Base_Tarjetas].[SITUACION]","[Base_Tarjetas].[SITUACION].&amp;[" &amp; $C39 &amp; "]",
"[Base_Tarjetas].[TIPO]","[Base_Tarjetas].[TIPO].&amp;[" &amp; $C$1 &amp; "]")/1000,
0)</f>
        <v>0</v>
      </c>
      <c r="AQ39" s="8">
        <f>IFERROR(
GETPIVOTDATA("[Base_Tarjetas].[Importe]",TDinamica_R!$A$3,
"[Base_Tarjetas].[PERIODO]","[Base_Tarjetas].[PERIODO].&amp;[" &amp; TEXT(AQ$6,"yyyymm") &amp; "]",
"[Base_Tarjetas].[Metrica]","[Base_Tarjetas].[Metrica].&amp;[" &amp; $A39 &amp; "]",
"[Base_Tarjetas].[SEGMENTO_DESCRIP]","[Base_Tarjetas].[SEGMENTO_DESCRIP].&amp;[" &amp; $C$6 &amp; "]",
"[Base_Tarjetas].[SITUACION]","[Base_Tarjetas].[SITUACION].&amp;[" &amp; $C39 &amp; "]",
"[Base_Tarjetas].[TIPO]","[Base_Tarjetas].[TIPO].&amp;[" &amp; $C$1 &amp; "]")/1000,
0)</f>
        <v>0</v>
      </c>
      <c r="AR39" s="8">
        <f>IFERROR(
GETPIVOTDATA("[Base_Tarjetas].[Importe]",TDinamica_R!$A$3,
"[Base_Tarjetas].[PERIODO]","[Base_Tarjetas].[PERIODO].&amp;[" &amp; TEXT(AR$6,"yyyymm") &amp; "]",
"[Base_Tarjetas].[Metrica]","[Base_Tarjetas].[Metrica].&amp;[" &amp; $A39 &amp; "]",
"[Base_Tarjetas].[SEGMENTO_DESCRIP]","[Base_Tarjetas].[SEGMENTO_DESCRIP].&amp;[" &amp; $C$6 &amp; "]",
"[Base_Tarjetas].[SITUACION]","[Base_Tarjetas].[SITUACION].&amp;[" &amp; $C39 &amp; "]",
"[Base_Tarjetas].[TIPO]","[Base_Tarjetas].[TIPO].&amp;[" &amp; $C$1 &amp; "]")/1000,
0)</f>
        <v>0</v>
      </c>
      <c r="AS39" s="8">
        <f>IFERROR(
GETPIVOTDATA("[Base_Tarjetas].[Importe]",TDinamica_R!$A$3,
"[Base_Tarjetas].[PERIODO]","[Base_Tarjetas].[PERIODO].&amp;[" &amp; TEXT(AS$6,"yyyymm") &amp; "]",
"[Base_Tarjetas].[Metrica]","[Base_Tarjetas].[Metrica].&amp;[" &amp; $A39 &amp; "]",
"[Base_Tarjetas].[SEGMENTO_DESCRIP]","[Base_Tarjetas].[SEGMENTO_DESCRIP].&amp;[" &amp; $C$6 &amp; "]",
"[Base_Tarjetas].[SITUACION]","[Base_Tarjetas].[SITUACION].&amp;[" &amp; $C39 &amp; "]",
"[Base_Tarjetas].[TIPO]","[Base_Tarjetas].[TIPO].&amp;[" &amp; $C$1 &amp; "]")/1000,
0)</f>
        <v>0</v>
      </c>
      <c r="AT39" s="8">
        <f>IFERROR(
GETPIVOTDATA("[Base_Tarjetas].[Importe]",TDinamica_R!$A$3,
"[Base_Tarjetas].[PERIODO]","[Base_Tarjetas].[PERIODO].&amp;[" &amp; TEXT(AT$6,"yyyymm") &amp; "]",
"[Base_Tarjetas].[Metrica]","[Base_Tarjetas].[Metrica].&amp;[" &amp; $A39 &amp; "]",
"[Base_Tarjetas].[SEGMENTO_DESCRIP]","[Base_Tarjetas].[SEGMENTO_DESCRIP].&amp;[" &amp; $C$6 &amp; "]",
"[Base_Tarjetas].[SITUACION]","[Base_Tarjetas].[SITUACION].&amp;[" &amp; $C39 &amp; "]",
"[Base_Tarjetas].[TIPO]","[Base_Tarjetas].[TIPO].&amp;[" &amp; $C$1 &amp; "]")/1000,
0)</f>
        <v>0</v>
      </c>
      <c r="AU39" s="8">
        <f>IFERROR(
GETPIVOTDATA("[Base_Tarjetas].[Importe]",TDinamica_R!$A$3,
"[Base_Tarjetas].[PERIODO]","[Base_Tarjetas].[PERIODO].&amp;[" &amp; TEXT(AU$6,"yyyymm") &amp; "]",
"[Base_Tarjetas].[Metrica]","[Base_Tarjetas].[Metrica].&amp;[" &amp; $A39 &amp; "]",
"[Base_Tarjetas].[SEGMENTO_DESCRIP]","[Base_Tarjetas].[SEGMENTO_DESCRIP].&amp;[" &amp; $C$6 &amp; "]",
"[Base_Tarjetas].[SITUACION]","[Base_Tarjetas].[SITUACION].&amp;[" &amp; $C39 &amp; "]",
"[Base_Tarjetas].[TIPO]","[Base_Tarjetas].[TIPO].&amp;[" &amp; $C$1 &amp; "]")/1000,
0)</f>
        <v>0</v>
      </c>
      <c r="AV39" s="8">
        <f>IFERROR(
GETPIVOTDATA("[Base_Tarjetas].[Importe]",TDinamica_R!$A$3,
"[Base_Tarjetas].[PERIODO]","[Base_Tarjetas].[PERIODO].&amp;[" &amp; TEXT(AV$6,"yyyymm") &amp; "]",
"[Base_Tarjetas].[Metrica]","[Base_Tarjetas].[Metrica].&amp;[" &amp; $A39 &amp; "]",
"[Base_Tarjetas].[SEGMENTO_DESCRIP]","[Base_Tarjetas].[SEGMENTO_DESCRIP].&amp;[" &amp; $C$6 &amp; "]",
"[Base_Tarjetas].[SITUACION]","[Base_Tarjetas].[SITUACION].&amp;[" &amp; $C39 &amp; "]",
"[Base_Tarjetas].[TIPO]","[Base_Tarjetas].[TIPO].&amp;[" &amp; $C$1 &amp; "]")/1000,
0)</f>
        <v>0</v>
      </c>
      <c r="AW39" s="8">
        <f>IFERROR(
GETPIVOTDATA("[Base_Tarjetas].[Importe]",TDinamica_R!$A$3,
"[Base_Tarjetas].[PERIODO]","[Base_Tarjetas].[PERIODO].&amp;[" &amp; TEXT(AW$6,"yyyymm") &amp; "]",
"[Base_Tarjetas].[Metrica]","[Base_Tarjetas].[Metrica].&amp;[" &amp; $A39 &amp; "]",
"[Base_Tarjetas].[SEGMENTO_DESCRIP]","[Base_Tarjetas].[SEGMENTO_DESCRIP].&amp;[" &amp; $C$6 &amp; "]",
"[Base_Tarjetas].[SITUACION]","[Base_Tarjetas].[SITUACION].&amp;[" &amp; $C39 &amp; "]",
"[Base_Tarjetas].[TIPO]","[Base_Tarjetas].[TIPO].&amp;[" &amp; $C$1 &amp; "]")/1000,
0)</f>
        <v>0</v>
      </c>
      <c r="AX39" s="8">
        <f>IFERROR(
GETPIVOTDATA("[Base_Tarjetas].[Importe]",TDinamica_R!$A$3,
"[Base_Tarjetas].[PERIODO]","[Base_Tarjetas].[PERIODO].&amp;[" &amp; TEXT(AX$6,"yyyymm") &amp; "]",
"[Base_Tarjetas].[Metrica]","[Base_Tarjetas].[Metrica].&amp;[" &amp; $A39 &amp; "]",
"[Base_Tarjetas].[SEGMENTO_DESCRIP]","[Base_Tarjetas].[SEGMENTO_DESCRIP].&amp;[" &amp; $C$6 &amp; "]",
"[Base_Tarjetas].[SITUACION]","[Base_Tarjetas].[SITUACION].&amp;[" &amp; $C39 &amp; "]",
"[Base_Tarjetas].[TIPO]","[Base_Tarjetas].[TIPO].&amp;[" &amp; $C$1 &amp; "]")/1000,
0)</f>
        <v>0</v>
      </c>
      <c r="AY39" s="8">
        <f>IFERROR(
GETPIVOTDATA("[Base_Tarjetas].[Importe]",TDinamica_R!$A$3,
"[Base_Tarjetas].[PERIODO]","[Base_Tarjetas].[PERIODO].&amp;[" &amp; TEXT(AY$6,"yyyymm") &amp; "]",
"[Base_Tarjetas].[Metrica]","[Base_Tarjetas].[Metrica].&amp;[" &amp; $A39 &amp; "]",
"[Base_Tarjetas].[SEGMENTO_DESCRIP]","[Base_Tarjetas].[SEGMENTO_DESCRIP].&amp;[" &amp; $C$6 &amp; "]",
"[Base_Tarjetas].[SITUACION]","[Base_Tarjetas].[SITUACION].&amp;[" &amp; $C39 &amp; "]",
"[Base_Tarjetas].[TIPO]","[Base_Tarjetas].[TIPO].&amp;[" &amp; $C$1 &amp; "]")/1000,
0)</f>
        <v>0</v>
      </c>
      <c r="AZ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TEXT(AZ$6,"yyyymm") &amp; "]"),
0)</f>
        <v>591.30424100095138</v>
      </c>
      <c r="BA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TEXT(BA$6,"yyyymm") &amp; "]"),
0)</f>
        <v>522.65888938782189</v>
      </c>
      <c r="BB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TEXT(BB$6,"yyyymm") &amp; "]"),
0)</f>
        <v>563.62592838533158</v>
      </c>
      <c r="BC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TEXT(BC$6,"yyyymm") &amp; "]"),
0)</f>
        <v>530.84590619440314</v>
      </c>
      <c r="BD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TEXT(BD$6,"yyyymm") &amp; "]"),
0)</f>
        <v>535.64141232876477</v>
      </c>
      <c r="BE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TEXT(BE$6,"yyyymm") &amp; "]"),
0)</f>
        <v>504.43074132897993</v>
      </c>
      <c r="BF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TEXT(BF$6,"yyyymm") &amp; "]"),
0)</f>
        <v>507.63913868934662</v>
      </c>
      <c r="BG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TEXT(BG$6,"yyyymm") &amp; "]"),
0)</f>
        <v>495.48359806625535</v>
      </c>
      <c r="BH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TEXT(BH$6,"yyyymm") &amp; "]"),
0)</f>
        <v>467.79005929511675</v>
      </c>
      <c r="BI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TEXT(BI$6,"yyyymm") &amp; "]"),
0)</f>
        <v>471.71200843924487</v>
      </c>
      <c r="BJ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TEXT(BJ$6,"yyyymm") &amp; "]"),
0)</f>
        <v>445.13101510407296</v>
      </c>
      <c r="BK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TEXT(BK$6,"yyyymm") &amp; "]"),
0)</f>
        <v>448.93164947119266</v>
      </c>
      <c r="BO39" s="24">
        <f t="shared" si="31"/>
        <v>0</v>
      </c>
      <c r="BP39" s="24">
        <f t="shared" si="31"/>
        <v>1677.5890587741046</v>
      </c>
      <c r="BQ39" s="24">
        <f t="shared" si="31"/>
        <v>0</v>
      </c>
      <c r="BR39" s="24">
        <f t="shared" si="31"/>
        <v>0</v>
      </c>
      <c r="BS39" s="24">
        <f t="shared" si="31"/>
        <v>0</v>
      </c>
      <c r="BT39" s="24">
        <f t="shared" si="31"/>
        <v>0</v>
      </c>
    </row>
    <row r="40" spans="1:72" hidden="1" outlineLevel="1" x14ac:dyDescent="0.25">
      <c r="A40" s="11" t="s">
        <v>19</v>
      </c>
      <c r="C40" s="2" t="s">
        <v>9</v>
      </c>
      <c r="D40" s="8">
        <f>IFERROR(
GETPIVOTDATA("[Base_Tarjetas].[Importe]",TDinamica_R!$A$3,
"[Base_Tarjetas].[PERIODO]","[Base_Tarjetas].[PERIODO].&amp;[" &amp; TEXT(D$6,"yyyymm") &amp; "]",
"[Base_Tarjetas].[Metrica]","[Base_Tarjetas].[Metrica].&amp;[" &amp; $A40 &amp; "]",
"[Base_Tarjetas].[SEGMENTO_DESCRIP]","[Base_Tarjetas].[SEGMENTO_DESCRIP].&amp;[" &amp; $C$6 &amp; "]",
"[Base_Tarjetas].[SITUACION]","[Base_Tarjetas].[SITUACION].&amp;[" &amp; $C40 &amp; "]",
"[Base_Tarjetas].[TIPO]","[Base_Tarjetas].[TIPO].&amp;[" &amp; $C$1 &amp; "]")/1000,
0)</f>
        <v>0</v>
      </c>
      <c r="E40" s="8">
        <f>IFERROR(
GETPIVOTDATA("[Base_Tarjetas].[Importe]",TDinamica_R!$A$3,
"[Base_Tarjetas].[PERIODO]","[Base_Tarjetas].[PERIODO].&amp;[" &amp; TEXT(E$6,"yyyymm") &amp; "]",
"[Base_Tarjetas].[Metrica]","[Base_Tarjetas].[Metrica].&amp;[" &amp; $A40 &amp; "]",
"[Base_Tarjetas].[SEGMENTO_DESCRIP]","[Base_Tarjetas].[SEGMENTO_DESCRIP].&amp;[" &amp; $C$6 &amp; "]",
"[Base_Tarjetas].[SITUACION]","[Base_Tarjetas].[SITUACION].&amp;[" &amp; $C40 &amp; "]",
"[Base_Tarjetas].[TIPO]","[Base_Tarjetas].[TIPO].&amp;[" &amp; $C$1 &amp; "]")/1000,
0)</f>
        <v>0</v>
      </c>
      <c r="F40" s="8">
        <f>IFERROR(
GETPIVOTDATA("[Base_Tarjetas].[Importe]",TDinamica_R!$A$3,
"[Base_Tarjetas].[PERIODO]","[Base_Tarjetas].[PERIODO].&amp;[" &amp; TEXT(F$6,"yyyymm") &amp; "]",
"[Base_Tarjetas].[Metrica]","[Base_Tarjetas].[Metrica].&amp;[" &amp; $A40 &amp; "]",
"[Base_Tarjetas].[SEGMENTO_DESCRIP]","[Base_Tarjetas].[SEGMENTO_DESCRIP].&amp;[" &amp; $C$6 &amp; "]",
"[Base_Tarjetas].[SITUACION]","[Base_Tarjetas].[SITUACION].&amp;[" &amp; $C40 &amp; "]",
"[Base_Tarjetas].[TIPO]","[Base_Tarjetas].[TIPO].&amp;[" &amp; $C$1 &amp; "]")/1000,
0)</f>
        <v>0</v>
      </c>
      <c r="G40" s="8">
        <f>IFERROR(
GETPIVOTDATA("[Base_Tarjetas].[Importe]",TDinamica_R!$A$3,
"[Base_Tarjetas].[PERIODO]","[Base_Tarjetas].[PERIODO].&amp;[" &amp; TEXT(G$6,"yyyymm") &amp; "]",
"[Base_Tarjetas].[Metrica]","[Base_Tarjetas].[Metrica].&amp;[" &amp; $A40 &amp; "]",
"[Base_Tarjetas].[SEGMENTO_DESCRIP]","[Base_Tarjetas].[SEGMENTO_DESCRIP].&amp;[" &amp; $C$6 &amp; "]",
"[Base_Tarjetas].[SITUACION]","[Base_Tarjetas].[SITUACION].&amp;[" &amp; $C40 &amp; "]",
"[Base_Tarjetas].[TIPO]","[Base_Tarjetas].[TIPO].&amp;[" &amp; $C$1 &amp; "]")/1000,
0)</f>
        <v>0</v>
      </c>
      <c r="H40" s="8">
        <f>IFERROR(
GETPIVOTDATA("[Base_Tarjetas].[Importe]",TDinamica_R!$A$3,
"[Base_Tarjetas].[PERIODO]","[Base_Tarjetas].[PERIODO].&amp;[" &amp; TEXT(H$6,"yyyymm") &amp; "]",
"[Base_Tarjetas].[Metrica]","[Base_Tarjetas].[Metrica].&amp;[" &amp; $A40 &amp; "]",
"[Base_Tarjetas].[SEGMENTO_DESCRIP]","[Base_Tarjetas].[SEGMENTO_DESCRIP].&amp;[" &amp; $C$6 &amp; "]",
"[Base_Tarjetas].[SITUACION]","[Base_Tarjetas].[SITUACION].&amp;[" &amp; $C40 &amp; "]",
"[Base_Tarjetas].[TIPO]","[Base_Tarjetas].[TIPO].&amp;[" &amp; $C$1 &amp; "]")/1000,
0)</f>
        <v>0</v>
      </c>
      <c r="I40" s="8">
        <f>IFERROR(
GETPIVOTDATA("[Base_Tarjetas].[Importe]",TDinamica_R!$A$3,
"[Base_Tarjetas].[PERIODO]","[Base_Tarjetas].[PERIODO].&amp;[" &amp; TEXT(I$6,"yyyymm") &amp; "]",
"[Base_Tarjetas].[Metrica]","[Base_Tarjetas].[Metrica].&amp;[" &amp; $A40 &amp; "]",
"[Base_Tarjetas].[SEGMENTO_DESCRIP]","[Base_Tarjetas].[SEGMENTO_DESCRIP].&amp;[" &amp; $C$6 &amp; "]",
"[Base_Tarjetas].[SITUACION]","[Base_Tarjetas].[SITUACION].&amp;[" &amp; $C40 &amp; "]",
"[Base_Tarjetas].[TIPO]","[Base_Tarjetas].[TIPO].&amp;[" &amp; $C$1 &amp; "]")/1000,
0)</f>
        <v>0</v>
      </c>
      <c r="J40" s="8">
        <f>IFERROR(
GETPIVOTDATA("[Base_Tarjetas].[Importe]",TDinamica_R!$A$3,
"[Base_Tarjetas].[PERIODO]","[Base_Tarjetas].[PERIODO].&amp;[" &amp; TEXT(J$6,"yyyymm") &amp; "]",
"[Base_Tarjetas].[Metrica]","[Base_Tarjetas].[Metrica].&amp;[" &amp; $A40 &amp; "]",
"[Base_Tarjetas].[SEGMENTO_DESCRIP]","[Base_Tarjetas].[SEGMENTO_DESCRIP].&amp;[" &amp; $C$6 &amp; "]",
"[Base_Tarjetas].[SITUACION]","[Base_Tarjetas].[SITUACION].&amp;[" &amp; $C40 &amp; "]",
"[Base_Tarjetas].[TIPO]","[Base_Tarjetas].[TIPO].&amp;[" &amp; $C$1 &amp; "]")/1000,
0)</f>
        <v>0</v>
      </c>
      <c r="K40" s="8">
        <f>IFERROR(
GETPIVOTDATA("[Base_Tarjetas].[Importe]",TDinamica_R!$A$3,
"[Base_Tarjetas].[PERIODO]","[Base_Tarjetas].[PERIODO].&amp;[" &amp; TEXT(K$6,"yyyymm") &amp; "]",
"[Base_Tarjetas].[Metrica]","[Base_Tarjetas].[Metrica].&amp;[" &amp; $A40 &amp; "]",
"[Base_Tarjetas].[SEGMENTO_DESCRIP]","[Base_Tarjetas].[SEGMENTO_DESCRIP].&amp;[" &amp; $C$6 &amp; "]",
"[Base_Tarjetas].[SITUACION]","[Base_Tarjetas].[SITUACION].&amp;[" &amp; $C40 &amp; "]",
"[Base_Tarjetas].[TIPO]","[Base_Tarjetas].[TIPO].&amp;[" &amp; $C$1 &amp; "]")/1000,
0)</f>
        <v>0</v>
      </c>
      <c r="L40" s="8">
        <f>IFERROR(
GETPIVOTDATA("[Base_Tarjetas].[Importe]",TDinamica_R!$A$3,
"[Base_Tarjetas].[PERIODO]","[Base_Tarjetas].[PERIODO].&amp;[" &amp; TEXT(L$6,"yyyymm") &amp; "]",
"[Base_Tarjetas].[Metrica]","[Base_Tarjetas].[Metrica].&amp;[" &amp; $A40 &amp; "]",
"[Base_Tarjetas].[SEGMENTO_DESCRIP]","[Base_Tarjetas].[SEGMENTO_DESCRIP].&amp;[" &amp; $C$6 &amp; "]",
"[Base_Tarjetas].[SITUACION]","[Base_Tarjetas].[SITUACION].&amp;[" &amp; $C40 &amp; "]",
"[Base_Tarjetas].[TIPO]","[Base_Tarjetas].[TIPO].&amp;[" &amp; $C$1 &amp; "]")/1000,
0)</f>
        <v>0</v>
      </c>
      <c r="M40" s="8">
        <f>IFERROR(
GETPIVOTDATA("[Base_Tarjetas].[Importe]",TDinamica_R!$A$3,
"[Base_Tarjetas].[PERIODO]","[Base_Tarjetas].[PERIODO].&amp;[" &amp; TEXT(M$6,"yyyymm") &amp; "]",
"[Base_Tarjetas].[Metrica]","[Base_Tarjetas].[Metrica].&amp;[" &amp; $A40 &amp; "]",
"[Base_Tarjetas].[SEGMENTO_DESCRIP]","[Base_Tarjetas].[SEGMENTO_DESCRIP].&amp;[" &amp; $C$6 &amp; "]",
"[Base_Tarjetas].[SITUACION]","[Base_Tarjetas].[SITUACION].&amp;[" &amp; $C40 &amp; "]",
"[Base_Tarjetas].[TIPO]","[Base_Tarjetas].[TIPO].&amp;[" &amp; $C$1 &amp; "]")/1000,
0)</f>
        <v>0</v>
      </c>
      <c r="N40" s="8">
        <f>IFERROR(
GETPIVOTDATA("[Base_Tarjetas].[Importe]",TDinamica_R!$A$3,
"[Base_Tarjetas].[PERIODO]","[Base_Tarjetas].[PERIODO].&amp;[" &amp; TEXT(N$6,"yyyymm") &amp; "]",
"[Base_Tarjetas].[Metrica]","[Base_Tarjetas].[Metrica].&amp;[" &amp; $A40 &amp; "]",
"[Base_Tarjetas].[SEGMENTO_DESCRIP]","[Base_Tarjetas].[SEGMENTO_DESCRIP].&amp;[" &amp; $C$6 &amp; "]",
"[Base_Tarjetas].[SITUACION]","[Base_Tarjetas].[SITUACION].&amp;[" &amp; $C40 &amp; "]",
"[Base_Tarjetas].[TIPO]","[Base_Tarjetas].[TIPO].&amp;[" &amp; $C$1 &amp; "]")/1000,
0)</f>
        <v>0</v>
      </c>
      <c r="O40" s="8">
        <f>IFERROR(
GETPIVOTDATA("[Base_Tarjetas].[Importe]",TDinamica_R!$A$3,
"[Base_Tarjetas].[PERIODO]","[Base_Tarjetas].[PERIODO].&amp;[" &amp; TEXT(O$6,"yyyymm") &amp; "]",
"[Base_Tarjetas].[Metrica]","[Base_Tarjetas].[Metrica].&amp;[" &amp; $A40 &amp; "]",
"[Base_Tarjetas].[SEGMENTO_DESCRIP]","[Base_Tarjetas].[SEGMENTO_DESCRIP].&amp;[" &amp; $C$6 &amp; "]",
"[Base_Tarjetas].[SITUACION]","[Base_Tarjetas].[SITUACION].&amp;[" &amp; $C40 &amp; "]",
"[Base_Tarjetas].[TIPO]","[Base_Tarjetas].[TIPO].&amp;[" &amp; $C$1 &amp; "]")/1000,
0)</f>
        <v>0</v>
      </c>
      <c r="P40" s="8">
        <f>IFERROR(
GETPIVOTDATA("[Base_Tarjetas].[Importe]",TDinamica_R!$A$3,
"[Base_Tarjetas].[PERIODO]","[Base_Tarjetas].[PERIODO].&amp;[" &amp; TEXT(P$6,"yyyymm") &amp; "]",
"[Base_Tarjetas].[Metrica]","[Base_Tarjetas].[Metrica].&amp;[" &amp; $A40 &amp; "]",
"[Base_Tarjetas].[SEGMENTO_DESCRIP]","[Base_Tarjetas].[SEGMENTO_DESCRIP].&amp;[" &amp; $C$6 &amp; "]",
"[Base_Tarjetas].[SITUACION]","[Base_Tarjetas].[SITUACION].&amp;[" &amp; $C40 &amp; "]",
"[Base_Tarjetas].[TIPO]","[Base_Tarjetas].[TIPO].&amp;[" &amp; $C$1 &amp; "]")/1000,
0)</f>
        <v>0</v>
      </c>
      <c r="Q40" s="8">
        <f>IFERROR(
GETPIVOTDATA("[Base_Tarjetas].[Importe]",TDinamica_R!$A$3,
"[Base_Tarjetas].[PERIODO]","[Base_Tarjetas].[PERIODO].&amp;[" &amp; TEXT(Q$6,"yyyymm") &amp; "]",
"[Base_Tarjetas].[Metrica]","[Base_Tarjetas].[Metrica].&amp;[" &amp; $A40 &amp; "]",
"[Base_Tarjetas].[SEGMENTO_DESCRIP]","[Base_Tarjetas].[SEGMENTO_DESCRIP].&amp;[" &amp; $C$6 &amp; "]",
"[Base_Tarjetas].[SITUACION]","[Base_Tarjetas].[SITUACION].&amp;[" &amp; $C40 &amp; "]",
"[Base_Tarjetas].[TIPO]","[Base_Tarjetas].[TIPO].&amp;[" &amp; $C$1 &amp; "]")/1000,
0)</f>
        <v>0</v>
      </c>
      <c r="R40" s="8">
        <f>IFERROR(
GETPIVOTDATA("[Base_Tarjetas].[Importe]",TDinamica_R!$A$3,
"[Base_Tarjetas].[PERIODO]","[Base_Tarjetas].[PERIODO].&amp;[" &amp; TEXT(R$6,"yyyymm") &amp; "]",
"[Base_Tarjetas].[Metrica]","[Base_Tarjetas].[Metrica].&amp;[" &amp; $A40 &amp; "]",
"[Base_Tarjetas].[SEGMENTO_DESCRIP]","[Base_Tarjetas].[SEGMENTO_DESCRIP].&amp;[" &amp; $C$6 &amp; "]",
"[Base_Tarjetas].[SITUACION]","[Base_Tarjetas].[SITUACION].&amp;[" &amp; $C40 &amp; "]",
"[Base_Tarjetas].[TIPO]","[Base_Tarjetas].[TIPO].&amp;[" &amp; $C$1 &amp; "]")/1000,
0)</f>
        <v>0</v>
      </c>
      <c r="S40" s="8">
        <f>IFERROR(
GETPIVOTDATA("[Base_Tarjetas].[Importe]",TDinamica_R!$A$3,
"[Base_Tarjetas].[PERIODO]","[Base_Tarjetas].[PERIODO].&amp;[" &amp; TEXT(S$6,"yyyymm") &amp; "]",
"[Base_Tarjetas].[Metrica]","[Base_Tarjetas].[Metrica].&amp;[" &amp; $A40 &amp; "]",
"[Base_Tarjetas].[SEGMENTO_DESCRIP]","[Base_Tarjetas].[SEGMENTO_DESCRIP].&amp;[" &amp; $C$6 &amp; "]",
"[Base_Tarjetas].[SITUACION]","[Base_Tarjetas].[SITUACION].&amp;[" &amp; $C40 &amp; "]",
"[Base_Tarjetas].[TIPO]","[Base_Tarjetas].[TIPO].&amp;[" &amp; $C$1 &amp; "]")/1000,
0)</f>
        <v>0</v>
      </c>
      <c r="T40" s="8">
        <f>IFERROR(
GETPIVOTDATA("[Base_Tarjetas].[Importe]",TDinamica_R!$A$3,
"[Base_Tarjetas].[PERIODO]","[Base_Tarjetas].[PERIODO].&amp;[" &amp; TEXT(T$6,"yyyymm") &amp; "]",
"[Base_Tarjetas].[Metrica]","[Base_Tarjetas].[Metrica].&amp;[" &amp; $A40 &amp; "]",
"[Base_Tarjetas].[SEGMENTO_DESCRIP]","[Base_Tarjetas].[SEGMENTO_DESCRIP].&amp;[" &amp; $C$6 &amp; "]",
"[Base_Tarjetas].[SITUACION]","[Base_Tarjetas].[SITUACION].&amp;[" &amp; $C40 &amp; "]",
"[Base_Tarjetas].[TIPO]","[Base_Tarjetas].[TIPO].&amp;[" &amp; $C$1 &amp; "]")/1000,
0)</f>
        <v>0</v>
      </c>
      <c r="U40" s="8">
        <f>IFERROR(
GETPIVOTDATA("[Base_Tarjetas].[Importe]",TDinamica_R!$A$3,
"[Base_Tarjetas].[PERIODO]","[Base_Tarjetas].[PERIODO].&amp;[" &amp; TEXT(U$6,"yyyymm") &amp; "]",
"[Base_Tarjetas].[Metrica]","[Base_Tarjetas].[Metrica].&amp;[" &amp; $A40 &amp; "]",
"[Base_Tarjetas].[SEGMENTO_DESCRIP]","[Base_Tarjetas].[SEGMENTO_DESCRIP].&amp;[" &amp; $C$6 &amp; "]",
"[Base_Tarjetas].[SITUACION]","[Base_Tarjetas].[SITUACION].&amp;[" &amp; $C40 &amp; "]",
"[Base_Tarjetas].[TIPO]","[Base_Tarjetas].[TIPO].&amp;[" &amp; $C$1 &amp; "]")/1000,
0)</f>
        <v>0</v>
      </c>
      <c r="V40" s="8">
        <f>IFERROR(
GETPIVOTDATA("[Base_Tarjetas].[Importe]",TDinamica_R!$A$3,
"[Base_Tarjetas].[PERIODO]","[Base_Tarjetas].[PERIODO].&amp;[" &amp; TEXT(V$6,"yyyymm") &amp; "]",
"[Base_Tarjetas].[Metrica]","[Base_Tarjetas].[Metrica].&amp;[" &amp; $A40 &amp; "]",
"[Base_Tarjetas].[SEGMENTO_DESCRIP]","[Base_Tarjetas].[SEGMENTO_DESCRIP].&amp;[" &amp; $C$6 &amp; "]",
"[Base_Tarjetas].[SITUACION]","[Base_Tarjetas].[SITUACION].&amp;[" &amp; $C40 &amp; "]",
"[Base_Tarjetas].[TIPO]","[Base_Tarjetas].[TIPO].&amp;[" &amp; $C$1 &amp; "]")/1000,
0)</f>
        <v>0</v>
      </c>
      <c r="W40" s="8">
        <f>IFERROR(
GETPIVOTDATA("[Base_Tarjetas].[Importe]",TDinamica_R!$A$3,
"[Base_Tarjetas].[PERIODO]","[Base_Tarjetas].[PERIODO].&amp;[" &amp; TEXT(W$6,"yyyymm") &amp; "]",
"[Base_Tarjetas].[Metrica]","[Base_Tarjetas].[Metrica].&amp;[" &amp; $A40 &amp; "]",
"[Base_Tarjetas].[SEGMENTO_DESCRIP]","[Base_Tarjetas].[SEGMENTO_DESCRIP].&amp;[" &amp; $C$6 &amp; "]",
"[Base_Tarjetas].[SITUACION]","[Base_Tarjetas].[SITUACION].&amp;[" &amp; $C40 &amp; "]",
"[Base_Tarjetas].[TIPO]","[Base_Tarjetas].[TIPO].&amp;[" &amp; $C$1 &amp; "]")/1000,
0)</f>
        <v>0</v>
      </c>
      <c r="X40" s="8">
        <f>IFERROR(
GETPIVOTDATA("[Base_Tarjetas].[Importe]",TDinamica_R!$A$3,
"[Base_Tarjetas].[PERIODO]","[Base_Tarjetas].[PERIODO].&amp;[" &amp; TEXT(X$6,"yyyymm") &amp; "]",
"[Base_Tarjetas].[Metrica]","[Base_Tarjetas].[Metrica].&amp;[" &amp; $A40 &amp; "]",
"[Base_Tarjetas].[SEGMENTO_DESCRIP]","[Base_Tarjetas].[SEGMENTO_DESCRIP].&amp;[" &amp; $C$6 &amp; "]",
"[Base_Tarjetas].[SITUACION]","[Base_Tarjetas].[SITUACION].&amp;[" &amp; $C40 &amp; "]",
"[Base_Tarjetas].[TIPO]","[Base_Tarjetas].[TIPO].&amp;[" &amp; $C$1 &amp; "]")/1000,
0)</f>
        <v>0</v>
      </c>
      <c r="Y40" s="8">
        <f>IFERROR(
GETPIVOTDATA("[Base_Tarjetas].[Importe]",TDinamica_R!$A$3,
"[Base_Tarjetas].[PERIODO]","[Base_Tarjetas].[PERIODO].&amp;[" &amp; TEXT(Y$6,"yyyymm") &amp; "]",
"[Base_Tarjetas].[Metrica]","[Base_Tarjetas].[Metrica].&amp;[" &amp; $A40 &amp; "]",
"[Base_Tarjetas].[SEGMENTO_DESCRIP]","[Base_Tarjetas].[SEGMENTO_DESCRIP].&amp;[" &amp; $C$6 &amp; "]",
"[Base_Tarjetas].[SITUACION]","[Base_Tarjetas].[SITUACION].&amp;[" &amp; $C40 &amp; "]",
"[Base_Tarjetas].[TIPO]","[Base_Tarjetas].[TIPO].&amp;[" &amp; $C$1 &amp; "]")/1000,
0)</f>
        <v>0</v>
      </c>
      <c r="Z40" s="8">
        <f>IFERROR(
GETPIVOTDATA("[Base_Tarjetas].[Importe]",TDinamica_R!$A$3,
"[Base_Tarjetas].[PERIODO]","[Base_Tarjetas].[PERIODO].&amp;[" &amp; TEXT(Z$6,"yyyymm") &amp; "]",
"[Base_Tarjetas].[Metrica]","[Base_Tarjetas].[Metrica].&amp;[" &amp; $A40 &amp; "]",
"[Base_Tarjetas].[SEGMENTO_DESCRIP]","[Base_Tarjetas].[SEGMENTO_DESCRIP].&amp;[" &amp; $C$6 &amp; "]",
"[Base_Tarjetas].[SITUACION]","[Base_Tarjetas].[SITUACION].&amp;[" &amp; $C40 &amp; "]",
"[Base_Tarjetas].[TIPO]","[Base_Tarjetas].[TIPO].&amp;[" &amp; $C$1 &amp; "]")/1000,
0)</f>
        <v>0</v>
      </c>
      <c r="AA40" s="8">
        <f>IFERROR(
GETPIVOTDATA("[Base_Tarjetas].[Importe]",TDinamica_R!$A$3,
"[Base_Tarjetas].[PERIODO]","[Base_Tarjetas].[PERIODO].&amp;[" &amp; TEXT(AA$6,"yyyymm") &amp; "]",
"[Base_Tarjetas].[Metrica]","[Base_Tarjetas].[Metrica].&amp;[" &amp; $A40 &amp; "]",
"[Base_Tarjetas].[SEGMENTO_DESCRIP]","[Base_Tarjetas].[SEGMENTO_DESCRIP].&amp;[" &amp; $C$6 &amp; "]",
"[Base_Tarjetas].[SITUACION]","[Base_Tarjetas].[SITUACION].&amp;[" &amp; $C40 &amp; "]",
"[Base_Tarjetas].[TIPO]","[Base_Tarjetas].[TIPO].&amp;[" &amp; $C$1 &amp; "]")/1000,
0)</f>
        <v>0</v>
      </c>
      <c r="AB40" s="8">
        <f>IFERROR(
GETPIVOTDATA("[Base_Tarjetas].[Importe]",TDinamica_R!$A$3,
"[Base_Tarjetas].[PERIODO]","[Base_Tarjetas].[PERIODO].&amp;[" &amp; TEXT(AB$6,"yyyymm") &amp; "]",
"[Base_Tarjetas].[Metrica]","[Base_Tarjetas].[Metrica].&amp;[" &amp; $A40 &amp; "]",
"[Base_Tarjetas].[SEGMENTO_DESCRIP]","[Base_Tarjetas].[SEGMENTO_DESCRIP].&amp;[" &amp; $C$6 &amp; "]",
"[Base_Tarjetas].[SITUACION]","[Base_Tarjetas].[SITUACION].&amp;[" &amp; $C40 &amp; "]",
"[Base_Tarjetas].[TIPO]","[Base_Tarjetas].[TIPO].&amp;[" &amp; $C$1 &amp; "]")/1000,
0)</f>
        <v>0</v>
      </c>
      <c r="AC40" s="8">
        <f>IFERROR(
GETPIVOTDATA("[Base_Tarjetas].[Importe]",TDinamica_R!$A$3,
"[Base_Tarjetas].[PERIODO]","[Base_Tarjetas].[PERIODO].&amp;[" &amp; TEXT(AC$6,"yyyymm") &amp; "]",
"[Base_Tarjetas].[Metrica]","[Base_Tarjetas].[Metrica].&amp;[" &amp; $A40 &amp; "]",
"[Base_Tarjetas].[SEGMENTO_DESCRIP]","[Base_Tarjetas].[SEGMENTO_DESCRIP].&amp;[" &amp; $C$6 &amp; "]",
"[Base_Tarjetas].[SITUACION]","[Base_Tarjetas].[SITUACION].&amp;[" &amp; $C40 &amp; "]",
"[Base_Tarjetas].[TIPO]","[Base_Tarjetas].[TIPO].&amp;[" &amp; $C$1 &amp; "]")/1000,
0)</f>
        <v>0</v>
      </c>
      <c r="AD40" s="8">
        <f>IFERROR(
GETPIVOTDATA("[Base_Tarjetas].[Importe]",TDinamica_R!$A$3,
"[Base_Tarjetas].[PERIODO]","[Base_Tarjetas].[PERIODO].&amp;[" &amp; TEXT(AD$6,"yyyymm") &amp; "]",
"[Base_Tarjetas].[Metrica]","[Base_Tarjetas].[Metrica].&amp;[" &amp; $A40 &amp; "]",
"[Base_Tarjetas].[SEGMENTO_DESCRIP]","[Base_Tarjetas].[SEGMENTO_DESCRIP].&amp;[" &amp; $C$6 &amp; "]",
"[Base_Tarjetas].[SITUACION]","[Base_Tarjetas].[SITUACION].&amp;[" &amp; $C40 &amp; "]",
"[Base_Tarjetas].[TIPO]","[Base_Tarjetas].[TIPO].&amp;[" &amp; $C$1 &amp; "]")/1000,
0)</f>
        <v>0</v>
      </c>
      <c r="AE40" s="8">
        <f>IFERROR(
GETPIVOTDATA("[Base_Tarjetas].[Importe]",TDinamica_R!$A$3,
"[Base_Tarjetas].[PERIODO]","[Base_Tarjetas].[PERIODO].&amp;[" &amp; TEXT(AE$6,"yyyymm") &amp; "]",
"[Base_Tarjetas].[Metrica]","[Base_Tarjetas].[Metrica].&amp;[" &amp; $A40 &amp; "]",
"[Base_Tarjetas].[SEGMENTO_DESCRIP]","[Base_Tarjetas].[SEGMENTO_DESCRIP].&amp;[" &amp; $C$6 &amp; "]",
"[Base_Tarjetas].[SITUACION]","[Base_Tarjetas].[SITUACION].&amp;[" &amp; $C40 &amp; "]",
"[Base_Tarjetas].[TIPO]","[Base_Tarjetas].[TIPO].&amp;[" &amp; $C$1 &amp; "]")/1000,
0)</f>
        <v>0</v>
      </c>
      <c r="AF40" s="8">
        <f>IFERROR(
GETPIVOTDATA("[Base_Tarjetas].[Importe]",TDinamica_R!$A$3,
"[Base_Tarjetas].[PERIODO]","[Base_Tarjetas].[PERIODO].&amp;[" &amp; TEXT(AF$6,"yyyymm") &amp; "]",
"[Base_Tarjetas].[Metrica]","[Base_Tarjetas].[Metrica].&amp;[" &amp; $A40 &amp; "]",
"[Base_Tarjetas].[SEGMENTO_DESCRIP]","[Base_Tarjetas].[SEGMENTO_DESCRIP].&amp;[" &amp; $C$6 &amp; "]",
"[Base_Tarjetas].[SITUACION]","[Base_Tarjetas].[SITUACION].&amp;[" &amp; $C40 &amp; "]",
"[Base_Tarjetas].[TIPO]","[Base_Tarjetas].[TIPO].&amp;[" &amp; $C$1 &amp; "]")/1000,
0)</f>
        <v>0</v>
      </c>
      <c r="AG40" s="8">
        <f>IFERROR(
GETPIVOTDATA("[Base_Tarjetas].[Importe]",TDinamica_R!$A$3,
"[Base_Tarjetas].[PERIODO]","[Base_Tarjetas].[PERIODO].&amp;[" &amp; TEXT(AG$6,"yyyymm") &amp; "]",
"[Base_Tarjetas].[Metrica]","[Base_Tarjetas].[Metrica].&amp;[" &amp; $A40 &amp; "]",
"[Base_Tarjetas].[SEGMENTO_DESCRIP]","[Base_Tarjetas].[SEGMENTO_DESCRIP].&amp;[" &amp; $C$6 &amp; "]",
"[Base_Tarjetas].[SITUACION]","[Base_Tarjetas].[SITUACION].&amp;[" &amp; $C40 &amp; "]",
"[Base_Tarjetas].[TIPO]","[Base_Tarjetas].[TIPO].&amp;[" &amp; $C$1 &amp; "]")/1000,
0)</f>
        <v>0</v>
      </c>
      <c r="AH40" s="8">
        <f>IFERROR(
GETPIVOTDATA("[Base_Tarjetas].[Importe]",TDinamica_R!$A$3,
"[Base_Tarjetas].[PERIODO]","[Base_Tarjetas].[PERIODO].&amp;[" &amp; TEXT(AH$6,"yyyymm") &amp; "]",
"[Base_Tarjetas].[Metrica]","[Base_Tarjetas].[Metrica].&amp;[" &amp; $A40 &amp; "]",
"[Base_Tarjetas].[SEGMENTO_DESCRIP]","[Base_Tarjetas].[SEGMENTO_DESCRIP].&amp;[" &amp; $C$6 &amp; "]",
"[Base_Tarjetas].[SITUACION]","[Base_Tarjetas].[SITUACION].&amp;[" &amp; $C40 &amp; "]",
"[Base_Tarjetas].[TIPO]","[Base_Tarjetas].[TIPO].&amp;[" &amp; $C$1 &amp; "]")/1000,
0)</f>
        <v>0</v>
      </c>
      <c r="AI40" s="8">
        <f>IFERROR(
GETPIVOTDATA("[Base_Tarjetas].[Importe]",TDinamica_R!$A$3,
"[Base_Tarjetas].[PERIODO]","[Base_Tarjetas].[PERIODO].&amp;[" &amp; TEXT(AI$6,"yyyymm") &amp; "]",
"[Base_Tarjetas].[Metrica]","[Base_Tarjetas].[Metrica].&amp;[" &amp; $A40 &amp; "]",
"[Base_Tarjetas].[SEGMENTO_DESCRIP]","[Base_Tarjetas].[SEGMENTO_DESCRIP].&amp;[" &amp; $C$6 &amp; "]",
"[Base_Tarjetas].[SITUACION]","[Base_Tarjetas].[SITUACION].&amp;[" &amp; $C40 &amp; "]",
"[Base_Tarjetas].[TIPO]","[Base_Tarjetas].[TIPO].&amp;[" &amp; $C$1 &amp; "]")/1000,
0)</f>
        <v>0</v>
      </c>
      <c r="AJ40" s="8">
        <f>IFERROR(
GETPIVOTDATA("[Base_Tarjetas].[Importe]",TDinamica_R!$A$3,
"[Base_Tarjetas].[PERIODO]","[Base_Tarjetas].[PERIODO].&amp;[" &amp; TEXT(AJ$6,"yyyymm") &amp; "]",
"[Base_Tarjetas].[Metrica]","[Base_Tarjetas].[Metrica].&amp;[" &amp; $A40 &amp; "]",
"[Base_Tarjetas].[SEGMENTO_DESCRIP]","[Base_Tarjetas].[SEGMENTO_DESCRIP].&amp;[" &amp; $C$6 &amp; "]",
"[Base_Tarjetas].[SITUACION]","[Base_Tarjetas].[SITUACION].&amp;[" &amp; $C40 &amp; "]",
"[Base_Tarjetas].[TIPO]","[Base_Tarjetas].[TIPO].&amp;[" &amp; $C$1 &amp; "]")/1000,
0)</f>
        <v>0</v>
      </c>
      <c r="AK40" s="8">
        <f>IFERROR(
GETPIVOTDATA("[Base_Tarjetas].[Importe]",TDinamica_R!$A$3,
"[Base_Tarjetas].[PERIODO]","[Base_Tarjetas].[PERIODO].&amp;[" &amp; TEXT(AK$6,"yyyymm") &amp; "]",
"[Base_Tarjetas].[Metrica]","[Base_Tarjetas].[Metrica].&amp;[" &amp; $A40 &amp; "]",
"[Base_Tarjetas].[SEGMENTO_DESCRIP]","[Base_Tarjetas].[SEGMENTO_DESCRIP].&amp;[" &amp; $C$6 &amp; "]",
"[Base_Tarjetas].[SITUACION]","[Base_Tarjetas].[SITUACION].&amp;[" &amp; $C40 &amp; "]",
"[Base_Tarjetas].[TIPO]","[Base_Tarjetas].[TIPO].&amp;[" &amp; $C$1 &amp; "]")/1000,
0)</f>
        <v>0</v>
      </c>
      <c r="AL40" s="8">
        <f>IFERROR(
GETPIVOTDATA("[Base_Tarjetas].[Importe]",TDinamica_R!$A$3,
"[Base_Tarjetas].[PERIODO]","[Base_Tarjetas].[PERIODO].&amp;[" &amp; TEXT(AL$6,"yyyymm") &amp; "]",
"[Base_Tarjetas].[Metrica]","[Base_Tarjetas].[Metrica].&amp;[" &amp; $A40 &amp; "]",
"[Base_Tarjetas].[SEGMENTO_DESCRIP]","[Base_Tarjetas].[SEGMENTO_DESCRIP].&amp;[" &amp; $C$6 &amp; "]",
"[Base_Tarjetas].[SITUACION]","[Base_Tarjetas].[SITUACION].&amp;[" &amp; $C40 &amp; "]",
"[Base_Tarjetas].[TIPO]","[Base_Tarjetas].[TIPO].&amp;[" &amp; $C$1 &amp; "]")/1000,
0)</f>
        <v>0</v>
      </c>
      <c r="AM40" s="8">
        <f>IFERROR(
GETPIVOTDATA("[Base_Tarjetas].[Importe]",TDinamica_R!$A$3,
"[Base_Tarjetas].[PERIODO]","[Base_Tarjetas].[PERIODO].&amp;[" &amp; TEXT(AM$6,"yyyymm") &amp; "]",
"[Base_Tarjetas].[Metrica]","[Base_Tarjetas].[Metrica].&amp;[" &amp; $A40 &amp; "]",
"[Base_Tarjetas].[SEGMENTO_DESCRIP]","[Base_Tarjetas].[SEGMENTO_DESCRIP].&amp;[" &amp; $C$6 &amp; "]",
"[Base_Tarjetas].[SITUACION]","[Base_Tarjetas].[SITUACION].&amp;[" &amp; $C40 &amp; "]",
"[Base_Tarjetas].[TIPO]","[Base_Tarjetas].[TIPO].&amp;[" &amp; $C$1 &amp; "]")/1000,
0)</f>
        <v>0</v>
      </c>
      <c r="AN40" s="8">
        <f>IFERROR(
GETPIVOTDATA("[Base_Tarjetas].[Importe]",TDinamica_R!$A$3,
"[Base_Tarjetas].[PERIODO]","[Base_Tarjetas].[PERIODO].&amp;[" &amp; TEXT(AN$6,"yyyymm") &amp; "]",
"[Base_Tarjetas].[Metrica]","[Base_Tarjetas].[Metrica].&amp;[" &amp; $A40 &amp; "]",
"[Base_Tarjetas].[SEGMENTO_DESCRIP]","[Base_Tarjetas].[SEGMENTO_DESCRIP].&amp;[" &amp; $C$6 &amp; "]",
"[Base_Tarjetas].[SITUACION]","[Base_Tarjetas].[SITUACION].&amp;[" &amp; $C40 &amp; "]",
"[Base_Tarjetas].[TIPO]","[Base_Tarjetas].[TIPO].&amp;[" &amp; $C$1 &amp; "]")/1000,
0)</f>
        <v>0</v>
      </c>
      <c r="AO40" s="8">
        <f>IFERROR(
GETPIVOTDATA("[Base_Tarjetas].[Importe]",TDinamica_R!$A$3,
"[Base_Tarjetas].[PERIODO]","[Base_Tarjetas].[PERIODO].&amp;[" &amp; TEXT(AO$6,"yyyymm") &amp; "]",
"[Base_Tarjetas].[Metrica]","[Base_Tarjetas].[Metrica].&amp;[" &amp; $A40 &amp; "]",
"[Base_Tarjetas].[SEGMENTO_DESCRIP]","[Base_Tarjetas].[SEGMENTO_DESCRIP].&amp;[" &amp; $C$6 &amp; "]",
"[Base_Tarjetas].[SITUACION]","[Base_Tarjetas].[SITUACION].&amp;[" &amp; $C40 &amp; "]",
"[Base_Tarjetas].[TIPO]","[Base_Tarjetas].[TIPO].&amp;[" &amp; $C$1 &amp; "]")/1000,
0)</f>
        <v>0</v>
      </c>
      <c r="AP40" s="8">
        <f>IFERROR(
GETPIVOTDATA("[Base_Tarjetas].[Importe]",TDinamica_R!$A$3,
"[Base_Tarjetas].[PERIODO]","[Base_Tarjetas].[PERIODO].&amp;[" &amp; TEXT(AP$6,"yyyymm") &amp; "]",
"[Base_Tarjetas].[Metrica]","[Base_Tarjetas].[Metrica].&amp;[" &amp; $A40 &amp; "]",
"[Base_Tarjetas].[SEGMENTO_DESCRIP]","[Base_Tarjetas].[SEGMENTO_DESCRIP].&amp;[" &amp; $C$6 &amp; "]",
"[Base_Tarjetas].[SITUACION]","[Base_Tarjetas].[SITUACION].&amp;[" &amp; $C40 &amp; "]",
"[Base_Tarjetas].[TIPO]","[Base_Tarjetas].[TIPO].&amp;[" &amp; $C$1 &amp; "]")/1000,
0)</f>
        <v>0</v>
      </c>
      <c r="AQ40" s="8">
        <f>IFERROR(
GETPIVOTDATA("[Base_Tarjetas].[Importe]",TDinamica_R!$A$3,
"[Base_Tarjetas].[PERIODO]","[Base_Tarjetas].[PERIODO].&amp;[" &amp; TEXT(AQ$6,"yyyymm") &amp; "]",
"[Base_Tarjetas].[Metrica]","[Base_Tarjetas].[Metrica].&amp;[" &amp; $A40 &amp; "]",
"[Base_Tarjetas].[SEGMENTO_DESCRIP]","[Base_Tarjetas].[SEGMENTO_DESCRIP].&amp;[" &amp; $C$6 &amp; "]",
"[Base_Tarjetas].[SITUACION]","[Base_Tarjetas].[SITUACION].&amp;[" &amp; $C40 &amp; "]",
"[Base_Tarjetas].[TIPO]","[Base_Tarjetas].[TIPO].&amp;[" &amp; $C$1 &amp; "]")/1000,
0)</f>
        <v>0</v>
      </c>
      <c r="AR40" s="8">
        <f>IFERROR(
GETPIVOTDATA("[Base_Tarjetas].[Importe]",TDinamica_R!$A$3,
"[Base_Tarjetas].[PERIODO]","[Base_Tarjetas].[PERIODO].&amp;[" &amp; TEXT(AR$6,"yyyymm") &amp; "]",
"[Base_Tarjetas].[Metrica]","[Base_Tarjetas].[Metrica].&amp;[" &amp; $A40 &amp; "]",
"[Base_Tarjetas].[SEGMENTO_DESCRIP]","[Base_Tarjetas].[SEGMENTO_DESCRIP].&amp;[" &amp; $C$6 &amp; "]",
"[Base_Tarjetas].[SITUACION]","[Base_Tarjetas].[SITUACION].&amp;[" &amp; $C40 &amp; "]",
"[Base_Tarjetas].[TIPO]","[Base_Tarjetas].[TIPO].&amp;[" &amp; $C$1 &amp; "]")/1000,
0)</f>
        <v>0</v>
      </c>
      <c r="AS40" s="8">
        <f>IFERROR(
GETPIVOTDATA("[Base_Tarjetas].[Importe]",TDinamica_R!$A$3,
"[Base_Tarjetas].[PERIODO]","[Base_Tarjetas].[PERIODO].&amp;[" &amp; TEXT(AS$6,"yyyymm") &amp; "]",
"[Base_Tarjetas].[Metrica]","[Base_Tarjetas].[Metrica].&amp;[" &amp; $A40 &amp; "]",
"[Base_Tarjetas].[SEGMENTO_DESCRIP]","[Base_Tarjetas].[SEGMENTO_DESCRIP].&amp;[" &amp; $C$6 &amp; "]",
"[Base_Tarjetas].[SITUACION]","[Base_Tarjetas].[SITUACION].&amp;[" &amp; $C40 &amp; "]",
"[Base_Tarjetas].[TIPO]","[Base_Tarjetas].[TIPO].&amp;[" &amp; $C$1 &amp; "]")/1000,
0)</f>
        <v>0</v>
      </c>
      <c r="AT40" s="8">
        <f>IFERROR(
GETPIVOTDATA("[Base_Tarjetas].[Importe]",TDinamica_R!$A$3,
"[Base_Tarjetas].[PERIODO]","[Base_Tarjetas].[PERIODO].&amp;[" &amp; TEXT(AT$6,"yyyymm") &amp; "]",
"[Base_Tarjetas].[Metrica]","[Base_Tarjetas].[Metrica].&amp;[" &amp; $A40 &amp; "]",
"[Base_Tarjetas].[SEGMENTO_DESCRIP]","[Base_Tarjetas].[SEGMENTO_DESCRIP].&amp;[" &amp; $C$6 &amp; "]",
"[Base_Tarjetas].[SITUACION]","[Base_Tarjetas].[SITUACION].&amp;[" &amp; $C40 &amp; "]",
"[Base_Tarjetas].[TIPO]","[Base_Tarjetas].[TIPO].&amp;[" &amp; $C$1 &amp; "]")/1000,
0)</f>
        <v>0</v>
      </c>
      <c r="AU40" s="8">
        <f>IFERROR(
GETPIVOTDATA("[Base_Tarjetas].[Importe]",TDinamica_R!$A$3,
"[Base_Tarjetas].[PERIODO]","[Base_Tarjetas].[PERIODO].&amp;[" &amp; TEXT(AU$6,"yyyymm") &amp; "]",
"[Base_Tarjetas].[Metrica]","[Base_Tarjetas].[Metrica].&amp;[" &amp; $A40 &amp; "]",
"[Base_Tarjetas].[SEGMENTO_DESCRIP]","[Base_Tarjetas].[SEGMENTO_DESCRIP].&amp;[" &amp; $C$6 &amp; "]",
"[Base_Tarjetas].[SITUACION]","[Base_Tarjetas].[SITUACION].&amp;[" &amp; $C40 &amp; "]",
"[Base_Tarjetas].[TIPO]","[Base_Tarjetas].[TIPO].&amp;[" &amp; $C$1 &amp; "]")/1000,
0)</f>
        <v>0</v>
      </c>
      <c r="AV40" s="8">
        <f>IFERROR(
GETPIVOTDATA("[Base_Tarjetas].[Importe]",TDinamica_R!$A$3,
"[Base_Tarjetas].[PERIODO]","[Base_Tarjetas].[PERIODO].&amp;[" &amp; TEXT(AV$6,"yyyymm") &amp; "]",
"[Base_Tarjetas].[Metrica]","[Base_Tarjetas].[Metrica].&amp;[" &amp; $A40 &amp; "]",
"[Base_Tarjetas].[SEGMENTO_DESCRIP]","[Base_Tarjetas].[SEGMENTO_DESCRIP].&amp;[" &amp; $C$6 &amp; "]",
"[Base_Tarjetas].[SITUACION]","[Base_Tarjetas].[SITUACION].&amp;[" &amp; $C40 &amp; "]",
"[Base_Tarjetas].[TIPO]","[Base_Tarjetas].[TIPO].&amp;[" &amp; $C$1 &amp; "]")/1000,
0)</f>
        <v>0</v>
      </c>
      <c r="AW40" s="8">
        <f>IFERROR(
GETPIVOTDATA("[Base_Tarjetas].[Importe]",TDinamica_R!$A$3,
"[Base_Tarjetas].[PERIODO]","[Base_Tarjetas].[PERIODO].&amp;[" &amp; TEXT(AW$6,"yyyymm") &amp; "]",
"[Base_Tarjetas].[Metrica]","[Base_Tarjetas].[Metrica].&amp;[" &amp; $A40 &amp; "]",
"[Base_Tarjetas].[SEGMENTO_DESCRIP]","[Base_Tarjetas].[SEGMENTO_DESCRIP].&amp;[" &amp; $C$6 &amp; "]",
"[Base_Tarjetas].[SITUACION]","[Base_Tarjetas].[SITUACION].&amp;[" &amp; $C40 &amp; "]",
"[Base_Tarjetas].[TIPO]","[Base_Tarjetas].[TIPO].&amp;[" &amp; $C$1 &amp; "]")/1000,
0)</f>
        <v>0</v>
      </c>
      <c r="AX40" s="8">
        <f>IFERROR(
GETPIVOTDATA("[Base_Tarjetas].[Importe]",TDinamica_R!$A$3,
"[Base_Tarjetas].[PERIODO]","[Base_Tarjetas].[PERIODO].&amp;[" &amp; TEXT(AX$6,"yyyymm") &amp; "]",
"[Base_Tarjetas].[Metrica]","[Base_Tarjetas].[Metrica].&amp;[" &amp; $A40 &amp; "]",
"[Base_Tarjetas].[SEGMENTO_DESCRIP]","[Base_Tarjetas].[SEGMENTO_DESCRIP].&amp;[" &amp; $C$6 &amp; "]",
"[Base_Tarjetas].[SITUACION]","[Base_Tarjetas].[SITUACION].&amp;[" &amp; $C40 &amp; "]",
"[Base_Tarjetas].[TIPO]","[Base_Tarjetas].[TIPO].&amp;[" &amp; $C$1 &amp; "]")/1000,
0)</f>
        <v>0</v>
      </c>
      <c r="AY40" s="8">
        <f>IFERROR(
GETPIVOTDATA("[Base_Tarjetas].[Importe]",TDinamica_R!$A$3,
"[Base_Tarjetas].[PERIODO]","[Base_Tarjetas].[PERIODO].&amp;[" &amp; TEXT(AY$6,"yyyymm") &amp; "]",
"[Base_Tarjetas].[Metrica]","[Base_Tarjetas].[Metrica].&amp;[" &amp; $A40 &amp; "]",
"[Base_Tarjetas].[SEGMENTO_DESCRIP]","[Base_Tarjetas].[SEGMENTO_DESCRIP].&amp;[" &amp; $C$6 &amp; "]",
"[Base_Tarjetas].[SITUACION]","[Base_Tarjetas].[SITUACION].&amp;[" &amp; $C40 &amp; "]",
"[Base_Tarjetas].[TIPO]","[Base_Tarjetas].[TIPO].&amp;[" &amp; $C$1 &amp; "]")/1000,
0)</f>
        <v>0</v>
      </c>
      <c r="AZ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TEXT(AZ$6,"yyyymm") &amp; "]"),
0)</f>
        <v>1951.8420697895281</v>
      </c>
      <c r="BA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TEXT(BA$6,"yyyymm") &amp; "]"),
0)</f>
        <v>1623.0293079568016</v>
      </c>
      <c r="BB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TEXT(BB$6,"yyyymm") &amp; "]"),
0)</f>
        <v>1664.3137601956826</v>
      </c>
      <c r="BC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TEXT(BC$6,"yyyymm") &amp; "]"),
0)</f>
        <v>1748.0890174488707</v>
      </c>
      <c r="BD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TEXT(BD$6,"yyyymm") &amp; "]"),
0)</f>
        <v>1705.9059953516976</v>
      </c>
      <c r="BE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TEXT(BE$6,"yyyymm") &amp; "]"),
0)</f>
        <v>1678.7524159977277</v>
      </c>
      <c r="BF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TEXT(BF$6,"yyyymm") &amp; "]"),
0)</f>
        <v>1777.7888323353357</v>
      </c>
      <c r="BG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TEXT(BG$6,"yyyymm") &amp; "]"),
0)</f>
        <v>1647.8688925413528</v>
      </c>
      <c r="BH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TEXT(BH$6,"yyyymm") &amp; "]"),
0)</f>
        <v>1491.0298478096615</v>
      </c>
      <c r="BI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TEXT(BI$6,"yyyymm") &amp; "]"),
0)</f>
        <v>1554.7862402773296</v>
      </c>
      <c r="BJ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TEXT(BJ$6,"yyyymm") &amp; "]"),
0)</f>
        <v>1605.8038878023915</v>
      </c>
      <c r="BK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TEXT(BK$6,"yyyymm") &amp; "]"),
0)</f>
        <v>1706.3582798234092</v>
      </c>
      <c r="BO40" s="24">
        <f t="shared" si="31"/>
        <v>0</v>
      </c>
      <c r="BP40" s="24">
        <f t="shared" si="31"/>
        <v>5239.1851379420123</v>
      </c>
      <c r="BQ40" s="24">
        <f t="shared" si="31"/>
        <v>0</v>
      </c>
      <c r="BR40" s="24">
        <f t="shared" si="31"/>
        <v>0</v>
      </c>
      <c r="BS40" s="24">
        <f t="shared" si="31"/>
        <v>0</v>
      </c>
      <c r="BT40" s="24">
        <f t="shared" si="31"/>
        <v>0</v>
      </c>
    </row>
    <row r="41" spans="1:72" collapsed="1" x14ac:dyDescent="0.25">
      <c r="C41" s="3" t="s">
        <v>21</v>
      </c>
      <c r="D41" s="10">
        <f>SUM(D38:D40)</f>
        <v>0</v>
      </c>
      <c r="E41" s="10">
        <f t="shared" ref="E41:BK41" si="32">SUM(E38:E40)</f>
        <v>0</v>
      </c>
      <c r="F41" s="10">
        <f t="shared" si="32"/>
        <v>0</v>
      </c>
      <c r="G41" s="10">
        <f t="shared" si="32"/>
        <v>0</v>
      </c>
      <c r="H41" s="10">
        <f t="shared" si="32"/>
        <v>0</v>
      </c>
      <c r="I41" s="10">
        <f t="shared" si="32"/>
        <v>0</v>
      </c>
      <c r="J41" s="10">
        <f t="shared" si="32"/>
        <v>0</v>
      </c>
      <c r="K41" s="10">
        <f t="shared" si="32"/>
        <v>0</v>
      </c>
      <c r="L41" s="10">
        <f t="shared" si="32"/>
        <v>0</v>
      </c>
      <c r="M41" s="10">
        <f t="shared" si="32"/>
        <v>0</v>
      </c>
      <c r="N41" s="10">
        <f t="shared" si="32"/>
        <v>0</v>
      </c>
      <c r="O41" s="10">
        <f t="shared" si="32"/>
        <v>0</v>
      </c>
      <c r="P41" s="10">
        <f t="shared" si="32"/>
        <v>0</v>
      </c>
      <c r="Q41" s="10">
        <f t="shared" si="32"/>
        <v>0</v>
      </c>
      <c r="R41" s="10">
        <f t="shared" si="32"/>
        <v>0</v>
      </c>
      <c r="S41" s="10">
        <f t="shared" si="32"/>
        <v>0</v>
      </c>
      <c r="T41" s="10">
        <f t="shared" si="32"/>
        <v>0</v>
      </c>
      <c r="U41" s="10">
        <f t="shared" si="32"/>
        <v>0</v>
      </c>
      <c r="V41" s="10">
        <f t="shared" si="32"/>
        <v>0</v>
      </c>
      <c r="W41" s="10">
        <f t="shared" si="32"/>
        <v>0</v>
      </c>
      <c r="X41" s="10">
        <f t="shared" si="32"/>
        <v>0</v>
      </c>
      <c r="Y41" s="10">
        <f t="shared" si="32"/>
        <v>0</v>
      </c>
      <c r="Z41" s="10">
        <f t="shared" si="32"/>
        <v>0</v>
      </c>
      <c r="AA41" s="10">
        <f t="shared" si="32"/>
        <v>0</v>
      </c>
      <c r="AB41" s="10">
        <f t="shared" si="32"/>
        <v>0</v>
      </c>
      <c r="AC41" s="10">
        <f t="shared" si="32"/>
        <v>0</v>
      </c>
      <c r="AD41" s="10">
        <f t="shared" si="32"/>
        <v>0</v>
      </c>
      <c r="AE41" s="10">
        <f t="shared" si="32"/>
        <v>0</v>
      </c>
      <c r="AF41" s="10">
        <f t="shared" si="32"/>
        <v>0</v>
      </c>
      <c r="AG41" s="10">
        <f t="shared" si="32"/>
        <v>0</v>
      </c>
      <c r="AH41" s="10">
        <f t="shared" si="32"/>
        <v>0</v>
      </c>
      <c r="AI41" s="10">
        <f t="shared" si="32"/>
        <v>0</v>
      </c>
      <c r="AJ41" s="10">
        <f t="shared" si="32"/>
        <v>0</v>
      </c>
      <c r="AK41" s="10">
        <f t="shared" si="32"/>
        <v>0</v>
      </c>
      <c r="AL41" s="10">
        <f t="shared" si="32"/>
        <v>0</v>
      </c>
      <c r="AM41" s="10">
        <f t="shared" si="32"/>
        <v>0</v>
      </c>
      <c r="AN41" s="10">
        <f t="shared" si="32"/>
        <v>0</v>
      </c>
      <c r="AO41" s="10">
        <f t="shared" si="32"/>
        <v>0</v>
      </c>
      <c r="AP41" s="10">
        <f t="shared" si="32"/>
        <v>0</v>
      </c>
      <c r="AQ41" s="10">
        <f t="shared" si="32"/>
        <v>0</v>
      </c>
      <c r="AR41" s="10">
        <f t="shared" si="32"/>
        <v>0</v>
      </c>
      <c r="AS41" s="10">
        <f t="shared" si="32"/>
        <v>0</v>
      </c>
      <c r="AT41" s="10">
        <f t="shared" si="32"/>
        <v>0</v>
      </c>
      <c r="AU41" s="10">
        <f t="shared" si="32"/>
        <v>0</v>
      </c>
      <c r="AV41" s="10">
        <f t="shared" si="32"/>
        <v>0</v>
      </c>
      <c r="AW41" s="10">
        <f t="shared" si="32"/>
        <v>0</v>
      </c>
      <c r="AX41" s="10">
        <f t="shared" si="32"/>
        <v>0</v>
      </c>
      <c r="AY41" s="10">
        <f t="shared" si="32"/>
        <v>0</v>
      </c>
      <c r="AZ41" s="10">
        <f t="shared" si="32"/>
        <v>2865.5735084626149</v>
      </c>
      <c r="BA41" s="10">
        <f t="shared" si="32"/>
        <v>2408.3022531524302</v>
      </c>
      <c r="BB41" s="10">
        <f t="shared" si="32"/>
        <v>2562.868380222038</v>
      </c>
      <c r="BC41" s="10">
        <f t="shared" si="32"/>
        <v>2601.9994808598249</v>
      </c>
      <c r="BD41" s="10">
        <f t="shared" si="32"/>
        <v>2579.5550382907973</v>
      </c>
      <c r="BE41" s="10">
        <f t="shared" si="32"/>
        <v>2529.7833960063103</v>
      </c>
      <c r="BF41" s="10">
        <f t="shared" si="32"/>
        <v>2643.064655385685</v>
      </c>
      <c r="BG41" s="10">
        <f t="shared" si="32"/>
        <v>2522.1731045837296</v>
      </c>
      <c r="BH41" s="10">
        <f t="shared" si="32"/>
        <v>2305.0011826552936</v>
      </c>
      <c r="BI41" s="10">
        <f t="shared" si="32"/>
        <v>2385.074765195533</v>
      </c>
      <c r="BJ41" s="10">
        <f t="shared" si="32"/>
        <v>2409.4853379629994</v>
      </c>
      <c r="BK41" s="10">
        <f t="shared" si="32"/>
        <v>2533.799377201397</v>
      </c>
      <c r="BO41" s="23">
        <f>SUM(BO38:BO40)</f>
        <v>0</v>
      </c>
      <c r="BP41" s="23">
        <f t="shared" ref="BP41:BT41" si="33">SUM(BP38:BP40)</f>
        <v>7836.7441418370827</v>
      </c>
      <c r="BQ41" s="23">
        <f t="shared" si="33"/>
        <v>0</v>
      </c>
      <c r="BR41" s="23">
        <f t="shared" si="33"/>
        <v>0</v>
      </c>
      <c r="BS41" s="23">
        <f t="shared" si="33"/>
        <v>0</v>
      </c>
      <c r="BT41" s="23">
        <f t="shared" si="33"/>
        <v>0</v>
      </c>
    </row>
    <row r="44" spans="1:72" hidden="1" outlineLevel="1" x14ac:dyDescent="0.25">
      <c r="A44" s="11" t="s">
        <v>14</v>
      </c>
      <c r="C44" s="2" t="s">
        <v>0</v>
      </c>
      <c r="D44" s="8">
        <f>IFERROR(
GETPIVOTDATA("[Base_Tarjetas].[Importe]",TDinamica_R!$A$3,
"[Base_Tarjetas].[PERIODO]","[Base_Tarjetas].[PERIODO].&amp;[" &amp; TEXT(D$6,"yyyymm") &amp; "]",
"[Base_Tarjetas].[Metrica]","[Base_Tarjetas].[Metrica].&amp;[" &amp; $A44 &amp; "]",
"[Base_Tarjetas].[SEGMENTO_DESCRIP]","[Base_Tarjetas].[SEGMENTO_DESCRIP].&amp;[" &amp; $C$6 &amp; "]",
"[Base_Tarjetas].[SITUACION]","[Base_Tarjetas].[SITUACION].&amp;[" &amp; $C44 &amp; "]",
"[Base_Tarjetas].[TIPO]","[Base_Tarjetas].[TIPO].&amp;[" &amp; $C$1 &amp; "]")/1000,
0)</f>
        <v>0</v>
      </c>
      <c r="E44" s="8">
        <f>IFERROR(
GETPIVOTDATA("[Base_Tarjetas].[Importe]",TDinamica_R!$A$3,
"[Base_Tarjetas].[PERIODO]","[Base_Tarjetas].[PERIODO].&amp;[" &amp; TEXT(E$6,"yyyymm") &amp; "]",
"[Base_Tarjetas].[Metrica]","[Base_Tarjetas].[Metrica].&amp;[" &amp; $A44 &amp; "]",
"[Base_Tarjetas].[SEGMENTO_DESCRIP]","[Base_Tarjetas].[SEGMENTO_DESCRIP].&amp;[" &amp; $C$6 &amp; "]",
"[Base_Tarjetas].[SITUACION]","[Base_Tarjetas].[SITUACION].&amp;[" &amp; $C44 &amp; "]",
"[Base_Tarjetas].[TIPO]","[Base_Tarjetas].[TIPO].&amp;[" &amp; $C$1 &amp; "]")/1000,
0)</f>
        <v>0</v>
      </c>
      <c r="F44" s="8">
        <f>IFERROR(
GETPIVOTDATA("[Base_Tarjetas].[Importe]",TDinamica_R!$A$3,
"[Base_Tarjetas].[PERIODO]","[Base_Tarjetas].[PERIODO].&amp;[" &amp; TEXT(F$6,"yyyymm") &amp; "]",
"[Base_Tarjetas].[Metrica]","[Base_Tarjetas].[Metrica].&amp;[" &amp; $A44 &amp; "]",
"[Base_Tarjetas].[SEGMENTO_DESCRIP]","[Base_Tarjetas].[SEGMENTO_DESCRIP].&amp;[" &amp; $C$6 &amp; "]",
"[Base_Tarjetas].[SITUACION]","[Base_Tarjetas].[SITUACION].&amp;[" &amp; $C44 &amp; "]",
"[Base_Tarjetas].[TIPO]","[Base_Tarjetas].[TIPO].&amp;[" &amp; $C$1 &amp; "]")/1000,
0)</f>
        <v>0</v>
      </c>
      <c r="G44" s="8">
        <f>IFERROR(
GETPIVOTDATA("[Base_Tarjetas].[Importe]",TDinamica_R!$A$3,
"[Base_Tarjetas].[PERIODO]","[Base_Tarjetas].[PERIODO].&amp;[" &amp; TEXT(G$6,"yyyymm") &amp; "]",
"[Base_Tarjetas].[Metrica]","[Base_Tarjetas].[Metrica].&amp;[" &amp; $A44 &amp; "]",
"[Base_Tarjetas].[SEGMENTO_DESCRIP]","[Base_Tarjetas].[SEGMENTO_DESCRIP].&amp;[" &amp; $C$6 &amp; "]",
"[Base_Tarjetas].[SITUACION]","[Base_Tarjetas].[SITUACION].&amp;[" &amp; $C44 &amp; "]",
"[Base_Tarjetas].[TIPO]","[Base_Tarjetas].[TIPO].&amp;[" &amp; $C$1 &amp; "]")/1000,
0)</f>
        <v>0</v>
      </c>
      <c r="H44" s="8">
        <f>IFERROR(
GETPIVOTDATA("[Base_Tarjetas].[Importe]",TDinamica_R!$A$3,
"[Base_Tarjetas].[PERIODO]","[Base_Tarjetas].[PERIODO].&amp;[" &amp; TEXT(H$6,"yyyymm") &amp; "]",
"[Base_Tarjetas].[Metrica]","[Base_Tarjetas].[Metrica].&amp;[" &amp; $A44 &amp; "]",
"[Base_Tarjetas].[SEGMENTO_DESCRIP]","[Base_Tarjetas].[SEGMENTO_DESCRIP].&amp;[" &amp; $C$6 &amp; "]",
"[Base_Tarjetas].[SITUACION]","[Base_Tarjetas].[SITUACION].&amp;[" &amp; $C44 &amp; "]",
"[Base_Tarjetas].[TIPO]","[Base_Tarjetas].[TIPO].&amp;[" &amp; $C$1 &amp; "]")/1000,
0)</f>
        <v>0</v>
      </c>
      <c r="I44" s="8">
        <f>IFERROR(
GETPIVOTDATA("[Base_Tarjetas].[Importe]",TDinamica_R!$A$3,
"[Base_Tarjetas].[PERIODO]","[Base_Tarjetas].[PERIODO].&amp;[" &amp; TEXT(I$6,"yyyymm") &amp; "]",
"[Base_Tarjetas].[Metrica]","[Base_Tarjetas].[Metrica].&amp;[" &amp; $A44 &amp; "]",
"[Base_Tarjetas].[SEGMENTO_DESCRIP]","[Base_Tarjetas].[SEGMENTO_DESCRIP].&amp;[" &amp; $C$6 &amp; "]",
"[Base_Tarjetas].[SITUACION]","[Base_Tarjetas].[SITUACION].&amp;[" &amp; $C44 &amp; "]",
"[Base_Tarjetas].[TIPO]","[Base_Tarjetas].[TIPO].&amp;[" &amp; $C$1 &amp; "]")/1000,
0)</f>
        <v>0</v>
      </c>
      <c r="J44" s="8">
        <f>IFERROR(
GETPIVOTDATA("[Base_Tarjetas].[Importe]",TDinamica_R!$A$3,
"[Base_Tarjetas].[PERIODO]","[Base_Tarjetas].[PERIODO].&amp;[" &amp; TEXT(J$6,"yyyymm") &amp; "]",
"[Base_Tarjetas].[Metrica]","[Base_Tarjetas].[Metrica].&amp;[" &amp; $A44 &amp; "]",
"[Base_Tarjetas].[SEGMENTO_DESCRIP]","[Base_Tarjetas].[SEGMENTO_DESCRIP].&amp;[" &amp; $C$6 &amp; "]",
"[Base_Tarjetas].[SITUACION]","[Base_Tarjetas].[SITUACION].&amp;[" &amp; $C44 &amp; "]",
"[Base_Tarjetas].[TIPO]","[Base_Tarjetas].[TIPO].&amp;[" &amp; $C$1 &amp; "]")/1000,
0)</f>
        <v>0</v>
      </c>
      <c r="K44" s="8">
        <f>IFERROR(
GETPIVOTDATA("[Base_Tarjetas].[Importe]",TDinamica_R!$A$3,
"[Base_Tarjetas].[PERIODO]","[Base_Tarjetas].[PERIODO].&amp;[" &amp; TEXT(K$6,"yyyymm") &amp; "]",
"[Base_Tarjetas].[Metrica]","[Base_Tarjetas].[Metrica].&amp;[" &amp; $A44 &amp; "]",
"[Base_Tarjetas].[SEGMENTO_DESCRIP]","[Base_Tarjetas].[SEGMENTO_DESCRIP].&amp;[" &amp; $C$6 &amp; "]",
"[Base_Tarjetas].[SITUACION]","[Base_Tarjetas].[SITUACION].&amp;[" &amp; $C44 &amp; "]",
"[Base_Tarjetas].[TIPO]","[Base_Tarjetas].[TIPO].&amp;[" &amp; $C$1 &amp; "]")/1000,
0)</f>
        <v>0</v>
      </c>
      <c r="L44" s="8">
        <f>IFERROR(
GETPIVOTDATA("[Base_Tarjetas].[Importe]",TDinamica_R!$A$3,
"[Base_Tarjetas].[PERIODO]","[Base_Tarjetas].[PERIODO].&amp;[" &amp; TEXT(L$6,"yyyymm") &amp; "]",
"[Base_Tarjetas].[Metrica]","[Base_Tarjetas].[Metrica].&amp;[" &amp; $A44 &amp; "]",
"[Base_Tarjetas].[SEGMENTO_DESCRIP]","[Base_Tarjetas].[SEGMENTO_DESCRIP].&amp;[" &amp; $C$6 &amp; "]",
"[Base_Tarjetas].[SITUACION]","[Base_Tarjetas].[SITUACION].&amp;[" &amp; $C44 &amp; "]",
"[Base_Tarjetas].[TIPO]","[Base_Tarjetas].[TIPO].&amp;[" &amp; $C$1 &amp; "]")/1000,
0)</f>
        <v>0</v>
      </c>
      <c r="M44" s="8">
        <f>IFERROR(
GETPIVOTDATA("[Base_Tarjetas].[Importe]",TDinamica_R!$A$3,
"[Base_Tarjetas].[PERIODO]","[Base_Tarjetas].[PERIODO].&amp;[" &amp; TEXT(M$6,"yyyymm") &amp; "]",
"[Base_Tarjetas].[Metrica]","[Base_Tarjetas].[Metrica].&amp;[" &amp; $A44 &amp; "]",
"[Base_Tarjetas].[SEGMENTO_DESCRIP]","[Base_Tarjetas].[SEGMENTO_DESCRIP].&amp;[" &amp; $C$6 &amp; "]",
"[Base_Tarjetas].[SITUACION]","[Base_Tarjetas].[SITUACION].&amp;[" &amp; $C44 &amp; "]",
"[Base_Tarjetas].[TIPO]","[Base_Tarjetas].[TIPO].&amp;[" &amp; $C$1 &amp; "]")/1000,
0)</f>
        <v>0</v>
      </c>
      <c r="N44" s="8">
        <f>IFERROR(
GETPIVOTDATA("[Base_Tarjetas].[Importe]",TDinamica_R!$A$3,
"[Base_Tarjetas].[PERIODO]","[Base_Tarjetas].[PERIODO].&amp;[" &amp; TEXT(N$6,"yyyymm") &amp; "]",
"[Base_Tarjetas].[Metrica]","[Base_Tarjetas].[Metrica].&amp;[" &amp; $A44 &amp; "]",
"[Base_Tarjetas].[SEGMENTO_DESCRIP]","[Base_Tarjetas].[SEGMENTO_DESCRIP].&amp;[" &amp; $C$6 &amp; "]",
"[Base_Tarjetas].[SITUACION]","[Base_Tarjetas].[SITUACION].&amp;[" &amp; $C44 &amp; "]",
"[Base_Tarjetas].[TIPO]","[Base_Tarjetas].[TIPO].&amp;[" &amp; $C$1 &amp; "]")/1000,
0)</f>
        <v>0</v>
      </c>
      <c r="O44" s="8">
        <f>IFERROR(
GETPIVOTDATA("[Base_Tarjetas].[Importe]",TDinamica_R!$A$3,
"[Base_Tarjetas].[PERIODO]","[Base_Tarjetas].[PERIODO].&amp;[" &amp; TEXT(O$6,"yyyymm") &amp; "]",
"[Base_Tarjetas].[Metrica]","[Base_Tarjetas].[Metrica].&amp;[" &amp; $A44 &amp; "]",
"[Base_Tarjetas].[SEGMENTO_DESCRIP]","[Base_Tarjetas].[SEGMENTO_DESCRIP].&amp;[" &amp; $C$6 &amp; "]",
"[Base_Tarjetas].[SITUACION]","[Base_Tarjetas].[SITUACION].&amp;[" &amp; $C44 &amp; "]",
"[Base_Tarjetas].[TIPO]","[Base_Tarjetas].[TIPO].&amp;[" &amp; $C$1 &amp; "]")/1000,
0)</f>
        <v>0</v>
      </c>
      <c r="P44" s="8">
        <f>IFERROR(
GETPIVOTDATA("[Base_Tarjetas].[Importe]",TDinamica_R!$A$3,
"[Base_Tarjetas].[PERIODO]","[Base_Tarjetas].[PERIODO].&amp;[" &amp; TEXT(P$6,"yyyymm") &amp; "]",
"[Base_Tarjetas].[Metrica]","[Base_Tarjetas].[Metrica].&amp;[" &amp; $A44 &amp; "]",
"[Base_Tarjetas].[SEGMENTO_DESCRIP]","[Base_Tarjetas].[SEGMENTO_DESCRIP].&amp;[" &amp; $C$6 &amp; "]",
"[Base_Tarjetas].[SITUACION]","[Base_Tarjetas].[SITUACION].&amp;[" &amp; $C44 &amp; "]",
"[Base_Tarjetas].[TIPO]","[Base_Tarjetas].[TIPO].&amp;[" &amp; $C$1 &amp; "]")/1000,
0)</f>
        <v>0</v>
      </c>
      <c r="Q44" s="8">
        <f>IFERROR(
GETPIVOTDATA("[Base_Tarjetas].[Importe]",TDinamica_R!$A$3,
"[Base_Tarjetas].[PERIODO]","[Base_Tarjetas].[PERIODO].&amp;[" &amp; TEXT(Q$6,"yyyymm") &amp; "]",
"[Base_Tarjetas].[Metrica]","[Base_Tarjetas].[Metrica].&amp;[" &amp; $A44 &amp; "]",
"[Base_Tarjetas].[SEGMENTO_DESCRIP]","[Base_Tarjetas].[SEGMENTO_DESCRIP].&amp;[" &amp; $C$6 &amp; "]",
"[Base_Tarjetas].[SITUACION]","[Base_Tarjetas].[SITUACION].&amp;[" &amp; $C44 &amp; "]",
"[Base_Tarjetas].[TIPO]","[Base_Tarjetas].[TIPO].&amp;[" &amp; $C$1 &amp; "]")/1000,
0)</f>
        <v>0</v>
      </c>
      <c r="R44" s="8">
        <f>IFERROR(
GETPIVOTDATA("[Base_Tarjetas].[Importe]",TDinamica_R!$A$3,
"[Base_Tarjetas].[PERIODO]","[Base_Tarjetas].[PERIODO].&amp;[" &amp; TEXT(R$6,"yyyymm") &amp; "]",
"[Base_Tarjetas].[Metrica]","[Base_Tarjetas].[Metrica].&amp;[" &amp; $A44 &amp; "]",
"[Base_Tarjetas].[SEGMENTO_DESCRIP]","[Base_Tarjetas].[SEGMENTO_DESCRIP].&amp;[" &amp; $C$6 &amp; "]",
"[Base_Tarjetas].[SITUACION]","[Base_Tarjetas].[SITUACION].&amp;[" &amp; $C44 &amp; "]",
"[Base_Tarjetas].[TIPO]","[Base_Tarjetas].[TIPO].&amp;[" &amp; $C$1 &amp; "]")/1000,
0)</f>
        <v>0</v>
      </c>
      <c r="S44" s="8">
        <f>IFERROR(
GETPIVOTDATA("[Base_Tarjetas].[Importe]",TDinamica_R!$A$3,
"[Base_Tarjetas].[PERIODO]","[Base_Tarjetas].[PERIODO].&amp;[" &amp; TEXT(S$6,"yyyymm") &amp; "]",
"[Base_Tarjetas].[Metrica]","[Base_Tarjetas].[Metrica].&amp;[" &amp; $A44 &amp; "]",
"[Base_Tarjetas].[SEGMENTO_DESCRIP]","[Base_Tarjetas].[SEGMENTO_DESCRIP].&amp;[" &amp; $C$6 &amp; "]",
"[Base_Tarjetas].[SITUACION]","[Base_Tarjetas].[SITUACION].&amp;[" &amp; $C44 &amp; "]",
"[Base_Tarjetas].[TIPO]","[Base_Tarjetas].[TIPO].&amp;[" &amp; $C$1 &amp; "]")/1000,
0)</f>
        <v>0</v>
      </c>
      <c r="T44" s="8">
        <f>IFERROR(
GETPIVOTDATA("[Base_Tarjetas].[Importe]",TDinamica_R!$A$3,
"[Base_Tarjetas].[PERIODO]","[Base_Tarjetas].[PERIODO].&amp;[" &amp; TEXT(T$6,"yyyymm") &amp; "]",
"[Base_Tarjetas].[Metrica]","[Base_Tarjetas].[Metrica].&amp;[" &amp; $A44 &amp; "]",
"[Base_Tarjetas].[SEGMENTO_DESCRIP]","[Base_Tarjetas].[SEGMENTO_DESCRIP].&amp;[" &amp; $C$6 &amp; "]",
"[Base_Tarjetas].[SITUACION]","[Base_Tarjetas].[SITUACION].&amp;[" &amp; $C44 &amp; "]",
"[Base_Tarjetas].[TIPO]","[Base_Tarjetas].[TIPO].&amp;[" &amp; $C$1 &amp; "]")/1000,
0)</f>
        <v>0</v>
      </c>
      <c r="U44" s="8">
        <f>IFERROR(
GETPIVOTDATA("[Base_Tarjetas].[Importe]",TDinamica_R!$A$3,
"[Base_Tarjetas].[PERIODO]","[Base_Tarjetas].[PERIODO].&amp;[" &amp; TEXT(U$6,"yyyymm") &amp; "]",
"[Base_Tarjetas].[Metrica]","[Base_Tarjetas].[Metrica].&amp;[" &amp; $A44 &amp; "]",
"[Base_Tarjetas].[SEGMENTO_DESCRIP]","[Base_Tarjetas].[SEGMENTO_DESCRIP].&amp;[" &amp; $C$6 &amp; "]",
"[Base_Tarjetas].[SITUACION]","[Base_Tarjetas].[SITUACION].&amp;[" &amp; $C44 &amp; "]",
"[Base_Tarjetas].[TIPO]","[Base_Tarjetas].[TIPO].&amp;[" &amp; $C$1 &amp; "]")/1000,
0)</f>
        <v>0</v>
      </c>
      <c r="V44" s="8">
        <f>IFERROR(
GETPIVOTDATA("[Base_Tarjetas].[Importe]",TDinamica_R!$A$3,
"[Base_Tarjetas].[PERIODO]","[Base_Tarjetas].[PERIODO].&amp;[" &amp; TEXT(V$6,"yyyymm") &amp; "]",
"[Base_Tarjetas].[Metrica]","[Base_Tarjetas].[Metrica].&amp;[" &amp; $A44 &amp; "]",
"[Base_Tarjetas].[SEGMENTO_DESCRIP]","[Base_Tarjetas].[SEGMENTO_DESCRIP].&amp;[" &amp; $C$6 &amp; "]",
"[Base_Tarjetas].[SITUACION]","[Base_Tarjetas].[SITUACION].&amp;[" &amp; $C44 &amp; "]",
"[Base_Tarjetas].[TIPO]","[Base_Tarjetas].[TIPO].&amp;[" &amp; $C$1 &amp; "]")/1000,
0)</f>
        <v>0</v>
      </c>
      <c r="W44" s="8">
        <f>IFERROR(
GETPIVOTDATA("[Base_Tarjetas].[Importe]",TDinamica_R!$A$3,
"[Base_Tarjetas].[PERIODO]","[Base_Tarjetas].[PERIODO].&amp;[" &amp; TEXT(W$6,"yyyymm") &amp; "]",
"[Base_Tarjetas].[Metrica]","[Base_Tarjetas].[Metrica].&amp;[" &amp; $A44 &amp; "]",
"[Base_Tarjetas].[SEGMENTO_DESCRIP]","[Base_Tarjetas].[SEGMENTO_DESCRIP].&amp;[" &amp; $C$6 &amp; "]",
"[Base_Tarjetas].[SITUACION]","[Base_Tarjetas].[SITUACION].&amp;[" &amp; $C44 &amp; "]",
"[Base_Tarjetas].[TIPO]","[Base_Tarjetas].[TIPO].&amp;[" &amp; $C$1 &amp; "]")/1000,
0)</f>
        <v>0</v>
      </c>
      <c r="X44" s="8">
        <f>IFERROR(
GETPIVOTDATA("[Base_Tarjetas].[Importe]",TDinamica_R!$A$3,
"[Base_Tarjetas].[PERIODO]","[Base_Tarjetas].[PERIODO].&amp;[" &amp; TEXT(X$6,"yyyymm") &amp; "]",
"[Base_Tarjetas].[Metrica]","[Base_Tarjetas].[Metrica].&amp;[" &amp; $A44 &amp; "]",
"[Base_Tarjetas].[SEGMENTO_DESCRIP]","[Base_Tarjetas].[SEGMENTO_DESCRIP].&amp;[" &amp; $C$6 &amp; "]",
"[Base_Tarjetas].[SITUACION]","[Base_Tarjetas].[SITUACION].&amp;[" &amp; $C44 &amp; "]",
"[Base_Tarjetas].[TIPO]","[Base_Tarjetas].[TIPO].&amp;[" &amp; $C$1 &amp; "]")/1000,
0)</f>
        <v>0</v>
      </c>
      <c r="Y44" s="8">
        <f>IFERROR(
GETPIVOTDATA("[Base_Tarjetas].[Importe]",TDinamica_R!$A$3,
"[Base_Tarjetas].[PERIODO]","[Base_Tarjetas].[PERIODO].&amp;[" &amp; TEXT(Y$6,"yyyymm") &amp; "]",
"[Base_Tarjetas].[Metrica]","[Base_Tarjetas].[Metrica].&amp;[" &amp; $A44 &amp; "]",
"[Base_Tarjetas].[SEGMENTO_DESCRIP]","[Base_Tarjetas].[SEGMENTO_DESCRIP].&amp;[" &amp; $C$6 &amp; "]",
"[Base_Tarjetas].[SITUACION]","[Base_Tarjetas].[SITUACION].&amp;[" &amp; $C44 &amp; "]",
"[Base_Tarjetas].[TIPO]","[Base_Tarjetas].[TIPO].&amp;[" &amp; $C$1 &amp; "]")/1000,
0)</f>
        <v>0</v>
      </c>
      <c r="Z44" s="8">
        <f>IFERROR(
GETPIVOTDATA("[Base_Tarjetas].[Importe]",TDinamica_R!$A$3,
"[Base_Tarjetas].[PERIODO]","[Base_Tarjetas].[PERIODO].&amp;[" &amp; TEXT(Z$6,"yyyymm") &amp; "]",
"[Base_Tarjetas].[Metrica]","[Base_Tarjetas].[Metrica].&amp;[" &amp; $A44 &amp; "]",
"[Base_Tarjetas].[SEGMENTO_DESCRIP]","[Base_Tarjetas].[SEGMENTO_DESCRIP].&amp;[" &amp; $C$6 &amp; "]",
"[Base_Tarjetas].[SITUACION]","[Base_Tarjetas].[SITUACION].&amp;[" &amp; $C44 &amp; "]",
"[Base_Tarjetas].[TIPO]","[Base_Tarjetas].[TIPO].&amp;[" &amp; $C$1 &amp; "]")/1000,
0)</f>
        <v>0</v>
      </c>
      <c r="AA44" s="8">
        <f>IFERROR(
GETPIVOTDATA("[Base_Tarjetas].[Importe]",TDinamica_R!$A$3,
"[Base_Tarjetas].[PERIODO]","[Base_Tarjetas].[PERIODO].&amp;[" &amp; TEXT(AA$6,"yyyymm") &amp; "]",
"[Base_Tarjetas].[Metrica]","[Base_Tarjetas].[Metrica].&amp;[" &amp; $A44 &amp; "]",
"[Base_Tarjetas].[SEGMENTO_DESCRIP]","[Base_Tarjetas].[SEGMENTO_DESCRIP].&amp;[" &amp; $C$6 &amp; "]",
"[Base_Tarjetas].[SITUACION]","[Base_Tarjetas].[SITUACION].&amp;[" &amp; $C44 &amp; "]",
"[Base_Tarjetas].[TIPO]","[Base_Tarjetas].[TIPO].&amp;[" &amp; $C$1 &amp; "]")/1000,
0)</f>
        <v>0</v>
      </c>
      <c r="AB44" s="8">
        <f>IFERROR(
GETPIVOTDATA("[Base_Tarjetas].[Importe]",TDinamica_R!$A$3,
"[Base_Tarjetas].[PERIODO]","[Base_Tarjetas].[PERIODO].&amp;[" &amp; TEXT(AB$6,"yyyymm") &amp; "]",
"[Base_Tarjetas].[Metrica]","[Base_Tarjetas].[Metrica].&amp;[" &amp; $A44 &amp; "]",
"[Base_Tarjetas].[SEGMENTO_DESCRIP]","[Base_Tarjetas].[SEGMENTO_DESCRIP].&amp;[" &amp; $C$6 &amp; "]",
"[Base_Tarjetas].[SITUACION]","[Base_Tarjetas].[SITUACION].&amp;[" &amp; $C44 &amp; "]",
"[Base_Tarjetas].[TIPO]","[Base_Tarjetas].[TIPO].&amp;[" &amp; $C$1 &amp; "]")/1000,
0)</f>
        <v>0</v>
      </c>
      <c r="AC44" s="8">
        <f>IFERROR(
GETPIVOTDATA("[Base_Tarjetas].[Importe]",TDinamica_R!$A$3,
"[Base_Tarjetas].[PERIODO]","[Base_Tarjetas].[PERIODO].&amp;[" &amp; TEXT(AC$6,"yyyymm") &amp; "]",
"[Base_Tarjetas].[Metrica]","[Base_Tarjetas].[Metrica].&amp;[" &amp; $A44 &amp; "]",
"[Base_Tarjetas].[SEGMENTO_DESCRIP]","[Base_Tarjetas].[SEGMENTO_DESCRIP].&amp;[" &amp; $C$6 &amp; "]",
"[Base_Tarjetas].[SITUACION]","[Base_Tarjetas].[SITUACION].&amp;[" &amp; $C44 &amp; "]",
"[Base_Tarjetas].[TIPO]","[Base_Tarjetas].[TIPO].&amp;[" &amp; $C$1 &amp; "]")/1000,
0)</f>
        <v>0</v>
      </c>
      <c r="AD44" s="8">
        <f>IFERROR(
GETPIVOTDATA("[Base_Tarjetas].[Importe]",TDinamica_R!$A$3,
"[Base_Tarjetas].[PERIODO]","[Base_Tarjetas].[PERIODO].&amp;[" &amp; TEXT(AD$6,"yyyymm") &amp; "]",
"[Base_Tarjetas].[Metrica]","[Base_Tarjetas].[Metrica].&amp;[" &amp; $A44 &amp; "]",
"[Base_Tarjetas].[SEGMENTO_DESCRIP]","[Base_Tarjetas].[SEGMENTO_DESCRIP].&amp;[" &amp; $C$6 &amp; "]",
"[Base_Tarjetas].[SITUACION]","[Base_Tarjetas].[SITUACION].&amp;[" &amp; $C44 &amp; "]",
"[Base_Tarjetas].[TIPO]","[Base_Tarjetas].[TIPO].&amp;[" &amp; $C$1 &amp; "]")/1000,
0)</f>
        <v>0</v>
      </c>
      <c r="AE44" s="8">
        <f>IFERROR(
GETPIVOTDATA("[Base_Tarjetas].[Importe]",TDinamica_R!$A$3,
"[Base_Tarjetas].[PERIODO]","[Base_Tarjetas].[PERIODO].&amp;[" &amp; TEXT(AE$6,"yyyymm") &amp; "]",
"[Base_Tarjetas].[Metrica]","[Base_Tarjetas].[Metrica].&amp;[" &amp; $A44 &amp; "]",
"[Base_Tarjetas].[SEGMENTO_DESCRIP]","[Base_Tarjetas].[SEGMENTO_DESCRIP].&amp;[" &amp; $C$6 &amp; "]",
"[Base_Tarjetas].[SITUACION]","[Base_Tarjetas].[SITUACION].&amp;[" &amp; $C44 &amp; "]",
"[Base_Tarjetas].[TIPO]","[Base_Tarjetas].[TIPO].&amp;[" &amp; $C$1 &amp; "]")/1000,
0)</f>
        <v>0</v>
      </c>
      <c r="AF44" s="8">
        <f>IFERROR(
GETPIVOTDATA("[Base_Tarjetas].[Importe]",TDinamica_R!$A$3,
"[Base_Tarjetas].[PERIODO]","[Base_Tarjetas].[PERIODO].&amp;[" &amp; TEXT(AF$6,"yyyymm") &amp; "]",
"[Base_Tarjetas].[Metrica]","[Base_Tarjetas].[Metrica].&amp;[" &amp; $A44 &amp; "]",
"[Base_Tarjetas].[SEGMENTO_DESCRIP]","[Base_Tarjetas].[SEGMENTO_DESCRIP].&amp;[" &amp; $C$6 &amp; "]",
"[Base_Tarjetas].[SITUACION]","[Base_Tarjetas].[SITUACION].&amp;[" &amp; $C44 &amp; "]",
"[Base_Tarjetas].[TIPO]","[Base_Tarjetas].[TIPO].&amp;[" &amp; $C$1 &amp; "]")/1000,
0)</f>
        <v>0</v>
      </c>
      <c r="AG44" s="8">
        <f>IFERROR(
GETPIVOTDATA("[Base_Tarjetas].[Importe]",TDinamica_R!$A$3,
"[Base_Tarjetas].[PERIODO]","[Base_Tarjetas].[PERIODO].&amp;[" &amp; TEXT(AG$6,"yyyymm") &amp; "]",
"[Base_Tarjetas].[Metrica]","[Base_Tarjetas].[Metrica].&amp;[" &amp; $A44 &amp; "]",
"[Base_Tarjetas].[SEGMENTO_DESCRIP]","[Base_Tarjetas].[SEGMENTO_DESCRIP].&amp;[" &amp; $C$6 &amp; "]",
"[Base_Tarjetas].[SITUACION]","[Base_Tarjetas].[SITUACION].&amp;[" &amp; $C44 &amp; "]",
"[Base_Tarjetas].[TIPO]","[Base_Tarjetas].[TIPO].&amp;[" &amp; $C$1 &amp; "]")/1000,
0)</f>
        <v>0</v>
      </c>
      <c r="AH44" s="8">
        <f>IFERROR(
GETPIVOTDATA("[Base_Tarjetas].[Importe]",TDinamica_R!$A$3,
"[Base_Tarjetas].[PERIODO]","[Base_Tarjetas].[PERIODO].&amp;[" &amp; TEXT(AH$6,"yyyymm") &amp; "]",
"[Base_Tarjetas].[Metrica]","[Base_Tarjetas].[Metrica].&amp;[" &amp; $A44 &amp; "]",
"[Base_Tarjetas].[SEGMENTO_DESCRIP]","[Base_Tarjetas].[SEGMENTO_DESCRIP].&amp;[" &amp; $C$6 &amp; "]",
"[Base_Tarjetas].[SITUACION]","[Base_Tarjetas].[SITUACION].&amp;[" &amp; $C44 &amp; "]",
"[Base_Tarjetas].[TIPO]","[Base_Tarjetas].[TIPO].&amp;[" &amp; $C$1 &amp; "]")/1000,
0)</f>
        <v>0</v>
      </c>
      <c r="AI44" s="8">
        <f>IFERROR(
GETPIVOTDATA("[Base_Tarjetas].[Importe]",TDinamica_R!$A$3,
"[Base_Tarjetas].[PERIODO]","[Base_Tarjetas].[PERIODO].&amp;[" &amp; TEXT(AI$6,"yyyymm") &amp; "]",
"[Base_Tarjetas].[Metrica]","[Base_Tarjetas].[Metrica].&amp;[" &amp; $A44 &amp; "]",
"[Base_Tarjetas].[SEGMENTO_DESCRIP]","[Base_Tarjetas].[SEGMENTO_DESCRIP].&amp;[" &amp; $C$6 &amp; "]",
"[Base_Tarjetas].[SITUACION]","[Base_Tarjetas].[SITUACION].&amp;[" &amp; $C44 &amp; "]",
"[Base_Tarjetas].[TIPO]","[Base_Tarjetas].[TIPO].&amp;[" &amp; $C$1 &amp; "]")/1000,
0)</f>
        <v>0</v>
      </c>
      <c r="AJ44" s="8">
        <f>IFERROR(
GETPIVOTDATA("[Base_Tarjetas].[Importe]",TDinamica_R!$A$3,
"[Base_Tarjetas].[PERIODO]","[Base_Tarjetas].[PERIODO].&amp;[" &amp; TEXT(AJ$6,"yyyymm") &amp; "]",
"[Base_Tarjetas].[Metrica]","[Base_Tarjetas].[Metrica].&amp;[" &amp; $A44 &amp; "]",
"[Base_Tarjetas].[SEGMENTO_DESCRIP]","[Base_Tarjetas].[SEGMENTO_DESCRIP].&amp;[" &amp; $C$6 &amp; "]",
"[Base_Tarjetas].[SITUACION]","[Base_Tarjetas].[SITUACION].&amp;[" &amp; $C44 &amp; "]",
"[Base_Tarjetas].[TIPO]","[Base_Tarjetas].[TIPO].&amp;[" &amp; $C$1 &amp; "]")/1000,
0)</f>
        <v>0</v>
      </c>
      <c r="AK44" s="8">
        <f>IFERROR(
GETPIVOTDATA("[Base_Tarjetas].[Importe]",TDinamica_R!$A$3,
"[Base_Tarjetas].[PERIODO]","[Base_Tarjetas].[PERIODO].&amp;[" &amp; TEXT(AK$6,"yyyymm") &amp; "]",
"[Base_Tarjetas].[Metrica]","[Base_Tarjetas].[Metrica].&amp;[" &amp; $A44 &amp; "]",
"[Base_Tarjetas].[SEGMENTO_DESCRIP]","[Base_Tarjetas].[SEGMENTO_DESCRIP].&amp;[" &amp; $C$6 &amp; "]",
"[Base_Tarjetas].[SITUACION]","[Base_Tarjetas].[SITUACION].&amp;[" &amp; $C44 &amp; "]",
"[Base_Tarjetas].[TIPO]","[Base_Tarjetas].[TIPO].&amp;[" &amp; $C$1 &amp; "]")/1000,
0)</f>
        <v>0</v>
      </c>
      <c r="AL44" s="8">
        <f>IFERROR(
GETPIVOTDATA("[Base_Tarjetas].[Importe]",TDinamica_R!$A$3,
"[Base_Tarjetas].[PERIODO]","[Base_Tarjetas].[PERIODO].&amp;[" &amp; TEXT(AL$6,"yyyymm") &amp; "]",
"[Base_Tarjetas].[Metrica]","[Base_Tarjetas].[Metrica].&amp;[" &amp; $A44 &amp; "]",
"[Base_Tarjetas].[SEGMENTO_DESCRIP]","[Base_Tarjetas].[SEGMENTO_DESCRIP].&amp;[" &amp; $C$6 &amp; "]",
"[Base_Tarjetas].[SITUACION]","[Base_Tarjetas].[SITUACION].&amp;[" &amp; $C44 &amp; "]",
"[Base_Tarjetas].[TIPO]","[Base_Tarjetas].[TIPO].&amp;[" &amp; $C$1 &amp; "]")/1000,
0)</f>
        <v>0</v>
      </c>
      <c r="AM44" s="8">
        <f>IFERROR(
GETPIVOTDATA("[Base_Tarjetas].[Importe]",TDinamica_R!$A$3,
"[Base_Tarjetas].[PERIODO]","[Base_Tarjetas].[PERIODO].&amp;[" &amp; TEXT(AM$6,"yyyymm") &amp; "]",
"[Base_Tarjetas].[Metrica]","[Base_Tarjetas].[Metrica].&amp;[" &amp; $A44 &amp; "]",
"[Base_Tarjetas].[SEGMENTO_DESCRIP]","[Base_Tarjetas].[SEGMENTO_DESCRIP].&amp;[" &amp; $C$6 &amp; "]",
"[Base_Tarjetas].[SITUACION]","[Base_Tarjetas].[SITUACION].&amp;[" &amp; $C44 &amp; "]",
"[Base_Tarjetas].[TIPO]","[Base_Tarjetas].[TIPO].&amp;[" &amp; $C$1 &amp; "]")/1000,
0)</f>
        <v>0</v>
      </c>
      <c r="AN44" s="8">
        <f>IFERROR(
GETPIVOTDATA("[Base_Tarjetas].[Importe]",TDinamica_R!$A$3,
"[Base_Tarjetas].[PERIODO]","[Base_Tarjetas].[PERIODO].&amp;[" &amp; TEXT(AN$6,"yyyymm") &amp; "]",
"[Base_Tarjetas].[Metrica]","[Base_Tarjetas].[Metrica].&amp;[" &amp; $A44 &amp; "]",
"[Base_Tarjetas].[SEGMENTO_DESCRIP]","[Base_Tarjetas].[SEGMENTO_DESCRIP].&amp;[" &amp; $C$6 &amp; "]",
"[Base_Tarjetas].[SITUACION]","[Base_Tarjetas].[SITUACION].&amp;[" &amp; $C44 &amp; "]",
"[Base_Tarjetas].[TIPO]","[Base_Tarjetas].[TIPO].&amp;[" &amp; $C$1 &amp; "]")/1000,
0)</f>
        <v>0</v>
      </c>
      <c r="AO44" s="8">
        <f>IFERROR(
GETPIVOTDATA("[Base_Tarjetas].[Importe]",TDinamica_R!$A$3,
"[Base_Tarjetas].[PERIODO]","[Base_Tarjetas].[PERIODO].&amp;[" &amp; TEXT(AO$6,"yyyymm") &amp; "]",
"[Base_Tarjetas].[Metrica]","[Base_Tarjetas].[Metrica].&amp;[" &amp; $A44 &amp; "]",
"[Base_Tarjetas].[SEGMENTO_DESCRIP]","[Base_Tarjetas].[SEGMENTO_DESCRIP].&amp;[" &amp; $C$6 &amp; "]",
"[Base_Tarjetas].[SITUACION]","[Base_Tarjetas].[SITUACION].&amp;[" &amp; $C44 &amp; "]",
"[Base_Tarjetas].[TIPO]","[Base_Tarjetas].[TIPO].&amp;[" &amp; $C$1 &amp; "]")/1000,
0)</f>
        <v>0</v>
      </c>
      <c r="AP44" s="8">
        <f>IFERROR(
GETPIVOTDATA("[Base_Tarjetas].[Importe]",TDinamica_R!$A$3,
"[Base_Tarjetas].[PERIODO]","[Base_Tarjetas].[PERIODO].&amp;[" &amp; TEXT(AP$6,"yyyymm") &amp; "]",
"[Base_Tarjetas].[Metrica]","[Base_Tarjetas].[Metrica].&amp;[" &amp; $A44 &amp; "]",
"[Base_Tarjetas].[SEGMENTO_DESCRIP]","[Base_Tarjetas].[SEGMENTO_DESCRIP].&amp;[" &amp; $C$6 &amp; "]",
"[Base_Tarjetas].[SITUACION]","[Base_Tarjetas].[SITUACION].&amp;[" &amp; $C44 &amp; "]",
"[Base_Tarjetas].[TIPO]","[Base_Tarjetas].[TIPO].&amp;[" &amp; $C$1 &amp; "]")/1000,
0)</f>
        <v>0</v>
      </c>
      <c r="AQ44" s="8">
        <f>IFERROR(
GETPIVOTDATA("[Base_Tarjetas].[Importe]",TDinamica_R!$A$3,
"[Base_Tarjetas].[PERIODO]","[Base_Tarjetas].[PERIODO].&amp;[" &amp; TEXT(AQ$6,"yyyymm") &amp; "]",
"[Base_Tarjetas].[Metrica]","[Base_Tarjetas].[Metrica].&amp;[" &amp; $A44 &amp; "]",
"[Base_Tarjetas].[SEGMENTO_DESCRIP]","[Base_Tarjetas].[SEGMENTO_DESCRIP].&amp;[" &amp; $C$6 &amp; "]",
"[Base_Tarjetas].[SITUACION]","[Base_Tarjetas].[SITUACION].&amp;[" &amp; $C44 &amp; "]",
"[Base_Tarjetas].[TIPO]","[Base_Tarjetas].[TIPO].&amp;[" &amp; $C$1 &amp; "]")/1000,
0)</f>
        <v>0</v>
      </c>
      <c r="AR44" s="8">
        <f>IFERROR(
GETPIVOTDATA("[Base_Tarjetas].[Importe]",TDinamica_R!$A$3,
"[Base_Tarjetas].[PERIODO]","[Base_Tarjetas].[PERIODO].&amp;[" &amp; TEXT(AR$6,"yyyymm") &amp; "]",
"[Base_Tarjetas].[Metrica]","[Base_Tarjetas].[Metrica].&amp;[" &amp; $A44 &amp; "]",
"[Base_Tarjetas].[SEGMENTO_DESCRIP]","[Base_Tarjetas].[SEGMENTO_DESCRIP].&amp;[" &amp; $C$6 &amp; "]",
"[Base_Tarjetas].[SITUACION]","[Base_Tarjetas].[SITUACION].&amp;[" &amp; $C44 &amp; "]",
"[Base_Tarjetas].[TIPO]","[Base_Tarjetas].[TIPO].&amp;[" &amp; $C$1 &amp; "]")/1000,
0)</f>
        <v>0</v>
      </c>
      <c r="AS44" s="8">
        <f>IFERROR(
GETPIVOTDATA("[Base_Tarjetas].[Importe]",TDinamica_R!$A$3,
"[Base_Tarjetas].[PERIODO]","[Base_Tarjetas].[PERIODO].&amp;[" &amp; TEXT(AS$6,"yyyymm") &amp; "]",
"[Base_Tarjetas].[Metrica]","[Base_Tarjetas].[Metrica].&amp;[" &amp; $A44 &amp; "]",
"[Base_Tarjetas].[SEGMENTO_DESCRIP]","[Base_Tarjetas].[SEGMENTO_DESCRIP].&amp;[" &amp; $C$6 &amp; "]",
"[Base_Tarjetas].[SITUACION]","[Base_Tarjetas].[SITUACION].&amp;[" &amp; $C44 &amp; "]",
"[Base_Tarjetas].[TIPO]","[Base_Tarjetas].[TIPO].&amp;[" &amp; $C$1 &amp; "]")/1000,
0)</f>
        <v>0</v>
      </c>
      <c r="AT44" s="8">
        <f>IFERROR(
GETPIVOTDATA("[Base_Tarjetas].[Importe]",TDinamica_R!$A$3,
"[Base_Tarjetas].[PERIODO]","[Base_Tarjetas].[PERIODO].&amp;[" &amp; TEXT(AT$6,"yyyymm") &amp; "]",
"[Base_Tarjetas].[Metrica]","[Base_Tarjetas].[Metrica].&amp;[" &amp; $A44 &amp; "]",
"[Base_Tarjetas].[SEGMENTO_DESCRIP]","[Base_Tarjetas].[SEGMENTO_DESCRIP].&amp;[" &amp; $C$6 &amp; "]",
"[Base_Tarjetas].[SITUACION]","[Base_Tarjetas].[SITUACION].&amp;[" &amp; $C44 &amp; "]",
"[Base_Tarjetas].[TIPO]","[Base_Tarjetas].[TIPO].&amp;[" &amp; $C$1 &amp; "]")/1000,
0)</f>
        <v>0</v>
      </c>
      <c r="AU44" s="8">
        <f>IFERROR(
GETPIVOTDATA("[Base_Tarjetas].[Importe]",TDinamica_R!$A$3,
"[Base_Tarjetas].[PERIODO]","[Base_Tarjetas].[PERIODO].&amp;[" &amp; TEXT(AU$6,"yyyymm") &amp; "]",
"[Base_Tarjetas].[Metrica]","[Base_Tarjetas].[Metrica].&amp;[" &amp; $A44 &amp; "]",
"[Base_Tarjetas].[SEGMENTO_DESCRIP]","[Base_Tarjetas].[SEGMENTO_DESCRIP].&amp;[" &amp; $C$6 &amp; "]",
"[Base_Tarjetas].[SITUACION]","[Base_Tarjetas].[SITUACION].&amp;[" &amp; $C44 &amp; "]",
"[Base_Tarjetas].[TIPO]","[Base_Tarjetas].[TIPO].&amp;[" &amp; $C$1 &amp; "]")/1000,
0)</f>
        <v>0</v>
      </c>
      <c r="AV44" s="8">
        <f>IFERROR(
GETPIVOTDATA("[Base_Tarjetas].[Importe]",TDinamica_R!$A$3,
"[Base_Tarjetas].[PERIODO]","[Base_Tarjetas].[PERIODO].&amp;[" &amp; TEXT(AV$6,"yyyymm") &amp; "]",
"[Base_Tarjetas].[Metrica]","[Base_Tarjetas].[Metrica].&amp;[" &amp; $A44 &amp; "]",
"[Base_Tarjetas].[SEGMENTO_DESCRIP]","[Base_Tarjetas].[SEGMENTO_DESCRIP].&amp;[" &amp; $C$6 &amp; "]",
"[Base_Tarjetas].[SITUACION]","[Base_Tarjetas].[SITUACION].&amp;[" &amp; $C44 &amp; "]",
"[Base_Tarjetas].[TIPO]","[Base_Tarjetas].[TIPO].&amp;[" &amp; $C$1 &amp; "]")/1000,
0)</f>
        <v>0</v>
      </c>
      <c r="AW44" s="8">
        <f>IFERROR(
GETPIVOTDATA("[Base_Tarjetas].[Importe]",TDinamica_R!$A$3,
"[Base_Tarjetas].[PERIODO]","[Base_Tarjetas].[PERIODO].&amp;[" &amp; TEXT(AW$6,"yyyymm") &amp; "]",
"[Base_Tarjetas].[Metrica]","[Base_Tarjetas].[Metrica].&amp;[" &amp; $A44 &amp; "]",
"[Base_Tarjetas].[SEGMENTO_DESCRIP]","[Base_Tarjetas].[SEGMENTO_DESCRIP].&amp;[" &amp; $C$6 &amp; "]",
"[Base_Tarjetas].[SITUACION]","[Base_Tarjetas].[SITUACION].&amp;[" &amp; $C44 &amp; "]",
"[Base_Tarjetas].[TIPO]","[Base_Tarjetas].[TIPO].&amp;[" &amp; $C$1 &amp; "]")/1000,
0)</f>
        <v>0</v>
      </c>
      <c r="AX44" s="8">
        <f>IFERROR(
GETPIVOTDATA("[Base_Tarjetas].[Importe]",TDinamica_R!$A$3,
"[Base_Tarjetas].[PERIODO]","[Base_Tarjetas].[PERIODO].&amp;[" &amp; TEXT(AX$6,"yyyymm") &amp; "]",
"[Base_Tarjetas].[Metrica]","[Base_Tarjetas].[Metrica].&amp;[" &amp; $A44 &amp; "]",
"[Base_Tarjetas].[SEGMENTO_DESCRIP]","[Base_Tarjetas].[SEGMENTO_DESCRIP].&amp;[" &amp; $C$6 &amp; "]",
"[Base_Tarjetas].[SITUACION]","[Base_Tarjetas].[SITUACION].&amp;[" &amp; $C44 &amp; "]",
"[Base_Tarjetas].[TIPO]","[Base_Tarjetas].[TIPO].&amp;[" &amp; $C$1 &amp; "]")/1000,
0)</f>
        <v>0</v>
      </c>
      <c r="AY44" s="8">
        <f>IFERROR(
GETPIVOTDATA("[Base_Tarjetas].[Importe]",TDinamica_R!$A$3,
"[Base_Tarjetas].[PERIODO]","[Base_Tarjetas].[PERIODO].&amp;[" &amp; TEXT(AY$6,"yyyymm") &amp; "]",
"[Base_Tarjetas].[Metrica]","[Base_Tarjetas].[Metrica].&amp;[" &amp; $A44 &amp; "]",
"[Base_Tarjetas].[SEGMENTO_DESCRIP]","[Base_Tarjetas].[SEGMENTO_DESCRIP].&amp;[" &amp; $C$6 &amp; "]",
"[Base_Tarjetas].[SITUACION]","[Base_Tarjetas].[SITUACION].&amp;[" &amp; $C44 &amp; "]",
"[Base_Tarjetas].[TIPO]","[Base_Tarjetas].[TIPO].&amp;[" &amp; $C$1 &amp; "]")/1000,
0)</f>
        <v>0</v>
      </c>
      <c r="AZ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TEXT(AZ$6,"yyyymm") &amp; "]"),
0)</f>
        <v>-73.330146985947096</v>
      </c>
      <c r="BA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TEXT(BA$6,"yyyymm") &amp; "]"),
0)</f>
        <v>-65.565899304015105</v>
      </c>
      <c r="BB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TEXT(BB$6,"yyyymm") &amp; "]"),
0)</f>
        <v>-72.319142746276043</v>
      </c>
      <c r="BC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TEXT(BC$6,"yyyymm") &amp; "]"),
0)</f>
        <v>-69.408478061619874</v>
      </c>
      <c r="BD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TEXT(BD$6,"yyyymm") &amp; "]"),
0)</f>
        <v>-71.765811750998196</v>
      </c>
      <c r="BE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TEXT(BE$6,"yyyymm") &amp; "]"),
0)</f>
        <v>-69.368027192438205</v>
      </c>
      <c r="BF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TEXT(BF$6,"yyyymm") &amp; "]"),
0)</f>
        <v>-71.644117726188071</v>
      </c>
      <c r="BG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TEXT(BG$6,"yyyymm") &amp; "]"),
0)</f>
        <v>-72.01128057567071</v>
      </c>
      <c r="BH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TEXT(BH$6,"yyyymm") &amp; "]"),
0)</f>
        <v>-69.095799242724851</v>
      </c>
      <c r="BI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TEXT(BI$6,"yyyymm") &amp; "]"),
0)</f>
        <v>-69.605488869199462</v>
      </c>
      <c r="BJ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TEXT(BJ$6,"yyyymm") &amp; "]"),
0)</f>
        <v>-65.561803798955268</v>
      </c>
      <c r="BK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TEXT(BK$6,"yyyymm") &amp; "]"),
0)</f>
        <v>-68.183750917093846</v>
      </c>
      <c r="BO44" s="24">
        <f t="shared" ref="BO44:BT46" si="34">SUMIFS($D44:$BM44,$D$6:$BM$6,"&gt;="&amp;BO$2,$D$6:$BM$6,"&lt;="&amp;BO$6,$D$5:$BM$5,BO$5)</f>
        <v>0</v>
      </c>
      <c r="BP44" s="24">
        <f t="shared" si="34"/>
        <v>-211.21518903623826</v>
      </c>
      <c r="BQ44" s="24">
        <f t="shared" si="34"/>
        <v>0</v>
      </c>
      <c r="BR44" s="24">
        <f t="shared" si="34"/>
        <v>0</v>
      </c>
      <c r="BS44" s="24">
        <f t="shared" si="34"/>
        <v>0</v>
      </c>
      <c r="BT44" s="24">
        <f t="shared" si="34"/>
        <v>0</v>
      </c>
    </row>
    <row r="45" spans="1:72" hidden="1" outlineLevel="1" x14ac:dyDescent="0.25">
      <c r="A45" s="11" t="s">
        <v>14</v>
      </c>
      <c r="C45" s="2" t="s">
        <v>1</v>
      </c>
      <c r="D45" s="8">
        <f>IFERROR(
GETPIVOTDATA("[Base_Tarjetas].[Importe]",TDinamica_R!$A$3,
"[Base_Tarjetas].[PERIODO]","[Base_Tarjetas].[PERIODO].&amp;[" &amp; TEXT(D$6,"yyyymm") &amp; "]",
"[Base_Tarjetas].[Metrica]","[Base_Tarjetas].[Metrica].&amp;[" &amp; $A45 &amp; "]",
"[Base_Tarjetas].[SEGMENTO_DESCRIP]","[Base_Tarjetas].[SEGMENTO_DESCRIP].&amp;[" &amp; $C$6 &amp; "]",
"[Base_Tarjetas].[SITUACION]","[Base_Tarjetas].[SITUACION].&amp;[" &amp; $C45 &amp; "]",
"[Base_Tarjetas].[TIPO]","[Base_Tarjetas].[TIPO].&amp;[" &amp; $C$1 &amp; "]")/1000,
0)</f>
        <v>0</v>
      </c>
      <c r="E45" s="8">
        <f>IFERROR(
GETPIVOTDATA("[Base_Tarjetas].[Importe]",TDinamica_R!$A$3,
"[Base_Tarjetas].[PERIODO]","[Base_Tarjetas].[PERIODO].&amp;[" &amp; TEXT(E$6,"yyyymm") &amp; "]",
"[Base_Tarjetas].[Metrica]","[Base_Tarjetas].[Metrica].&amp;[" &amp; $A45 &amp; "]",
"[Base_Tarjetas].[SEGMENTO_DESCRIP]","[Base_Tarjetas].[SEGMENTO_DESCRIP].&amp;[" &amp; $C$6 &amp; "]",
"[Base_Tarjetas].[SITUACION]","[Base_Tarjetas].[SITUACION].&amp;[" &amp; $C45 &amp; "]",
"[Base_Tarjetas].[TIPO]","[Base_Tarjetas].[TIPO].&amp;[" &amp; $C$1 &amp; "]")/1000,
0)</f>
        <v>0</v>
      </c>
      <c r="F45" s="8">
        <f>IFERROR(
GETPIVOTDATA("[Base_Tarjetas].[Importe]",TDinamica_R!$A$3,
"[Base_Tarjetas].[PERIODO]","[Base_Tarjetas].[PERIODO].&amp;[" &amp; TEXT(F$6,"yyyymm") &amp; "]",
"[Base_Tarjetas].[Metrica]","[Base_Tarjetas].[Metrica].&amp;[" &amp; $A45 &amp; "]",
"[Base_Tarjetas].[SEGMENTO_DESCRIP]","[Base_Tarjetas].[SEGMENTO_DESCRIP].&amp;[" &amp; $C$6 &amp; "]",
"[Base_Tarjetas].[SITUACION]","[Base_Tarjetas].[SITUACION].&amp;[" &amp; $C45 &amp; "]",
"[Base_Tarjetas].[TIPO]","[Base_Tarjetas].[TIPO].&amp;[" &amp; $C$1 &amp; "]")/1000,
0)</f>
        <v>0</v>
      </c>
      <c r="G45" s="8">
        <f>IFERROR(
GETPIVOTDATA("[Base_Tarjetas].[Importe]",TDinamica_R!$A$3,
"[Base_Tarjetas].[PERIODO]","[Base_Tarjetas].[PERIODO].&amp;[" &amp; TEXT(G$6,"yyyymm") &amp; "]",
"[Base_Tarjetas].[Metrica]","[Base_Tarjetas].[Metrica].&amp;[" &amp; $A45 &amp; "]",
"[Base_Tarjetas].[SEGMENTO_DESCRIP]","[Base_Tarjetas].[SEGMENTO_DESCRIP].&amp;[" &amp; $C$6 &amp; "]",
"[Base_Tarjetas].[SITUACION]","[Base_Tarjetas].[SITUACION].&amp;[" &amp; $C45 &amp; "]",
"[Base_Tarjetas].[TIPO]","[Base_Tarjetas].[TIPO].&amp;[" &amp; $C$1 &amp; "]")/1000,
0)</f>
        <v>0</v>
      </c>
      <c r="H45" s="8">
        <f>IFERROR(
GETPIVOTDATA("[Base_Tarjetas].[Importe]",TDinamica_R!$A$3,
"[Base_Tarjetas].[PERIODO]","[Base_Tarjetas].[PERIODO].&amp;[" &amp; TEXT(H$6,"yyyymm") &amp; "]",
"[Base_Tarjetas].[Metrica]","[Base_Tarjetas].[Metrica].&amp;[" &amp; $A45 &amp; "]",
"[Base_Tarjetas].[SEGMENTO_DESCRIP]","[Base_Tarjetas].[SEGMENTO_DESCRIP].&amp;[" &amp; $C$6 &amp; "]",
"[Base_Tarjetas].[SITUACION]","[Base_Tarjetas].[SITUACION].&amp;[" &amp; $C45 &amp; "]",
"[Base_Tarjetas].[TIPO]","[Base_Tarjetas].[TIPO].&amp;[" &amp; $C$1 &amp; "]")/1000,
0)</f>
        <v>0</v>
      </c>
      <c r="I45" s="8">
        <f>IFERROR(
GETPIVOTDATA("[Base_Tarjetas].[Importe]",TDinamica_R!$A$3,
"[Base_Tarjetas].[PERIODO]","[Base_Tarjetas].[PERIODO].&amp;[" &amp; TEXT(I$6,"yyyymm") &amp; "]",
"[Base_Tarjetas].[Metrica]","[Base_Tarjetas].[Metrica].&amp;[" &amp; $A45 &amp; "]",
"[Base_Tarjetas].[SEGMENTO_DESCRIP]","[Base_Tarjetas].[SEGMENTO_DESCRIP].&amp;[" &amp; $C$6 &amp; "]",
"[Base_Tarjetas].[SITUACION]","[Base_Tarjetas].[SITUACION].&amp;[" &amp; $C45 &amp; "]",
"[Base_Tarjetas].[TIPO]","[Base_Tarjetas].[TIPO].&amp;[" &amp; $C$1 &amp; "]")/1000,
0)</f>
        <v>0</v>
      </c>
      <c r="J45" s="8">
        <f>IFERROR(
GETPIVOTDATA("[Base_Tarjetas].[Importe]",TDinamica_R!$A$3,
"[Base_Tarjetas].[PERIODO]","[Base_Tarjetas].[PERIODO].&amp;[" &amp; TEXT(J$6,"yyyymm") &amp; "]",
"[Base_Tarjetas].[Metrica]","[Base_Tarjetas].[Metrica].&amp;[" &amp; $A45 &amp; "]",
"[Base_Tarjetas].[SEGMENTO_DESCRIP]","[Base_Tarjetas].[SEGMENTO_DESCRIP].&amp;[" &amp; $C$6 &amp; "]",
"[Base_Tarjetas].[SITUACION]","[Base_Tarjetas].[SITUACION].&amp;[" &amp; $C45 &amp; "]",
"[Base_Tarjetas].[TIPO]","[Base_Tarjetas].[TIPO].&amp;[" &amp; $C$1 &amp; "]")/1000,
0)</f>
        <v>0</v>
      </c>
      <c r="K45" s="8">
        <f>IFERROR(
GETPIVOTDATA("[Base_Tarjetas].[Importe]",TDinamica_R!$A$3,
"[Base_Tarjetas].[PERIODO]","[Base_Tarjetas].[PERIODO].&amp;[" &amp; TEXT(K$6,"yyyymm") &amp; "]",
"[Base_Tarjetas].[Metrica]","[Base_Tarjetas].[Metrica].&amp;[" &amp; $A45 &amp; "]",
"[Base_Tarjetas].[SEGMENTO_DESCRIP]","[Base_Tarjetas].[SEGMENTO_DESCRIP].&amp;[" &amp; $C$6 &amp; "]",
"[Base_Tarjetas].[SITUACION]","[Base_Tarjetas].[SITUACION].&amp;[" &amp; $C45 &amp; "]",
"[Base_Tarjetas].[TIPO]","[Base_Tarjetas].[TIPO].&amp;[" &amp; $C$1 &amp; "]")/1000,
0)</f>
        <v>0</v>
      </c>
      <c r="L45" s="8">
        <f>IFERROR(
GETPIVOTDATA("[Base_Tarjetas].[Importe]",TDinamica_R!$A$3,
"[Base_Tarjetas].[PERIODO]","[Base_Tarjetas].[PERIODO].&amp;[" &amp; TEXT(L$6,"yyyymm") &amp; "]",
"[Base_Tarjetas].[Metrica]","[Base_Tarjetas].[Metrica].&amp;[" &amp; $A45 &amp; "]",
"[Base_Tarjetas].[SEGMENTO_DESCRIP]","[Base_Tarjetas].[SEGMENTO_DESCRIP].&amp;[" &amp; $C$6 &amp; "]",
"[Base_Tarjetas].[SITUACION]","[Base_Tarjetas].[SITUACION].&amp;[" &amp; $C45 &amp; "]",
"[Base_Tarjetas].[TIPO]","[Base_Tarjetas].[TIPO].&amp;[" &amp; $C$1 &amp; "]")/1000,
0)</f>
        <v>0</v>
      </c>
      <c r="M45" s="8">
        <f>IFERROR(
GETPIVOTDATA("[Base_Tarjetas].[Importe]",TDinamica_R!$A$3,
"[Base_Tarjetas].[PERIODO]","[Base_Tarjetas].[PERIODO].&amp;[" &amp; TEXT(M$6,"yyyymm") &amp; "]",
"[Base_Tarjetas].[Metrica]","[Base_Tarjetas].[Metrica].&amp;[" &amp; $A45 &amp; "]",
"[Base_Tarjetas].[SEGMENTO_DESCRIP]","[Base_Tarjetas].[SEGMENTO_DESCRIP].&amp;[" &amp; $C$6 &amp; "]",
"[Base_Tarjetas].[SITUACION]","[Base_Tarjetas].[SITUACION].&amp;[" &amp; $C45 &amp; "]",
"[Base_Tarjetas].[TIPO]","[Base_Tarjetas].[TIPO].&amp;[" &amp; $C$1 &amp; "]")/1000,
0)</f>
        <v>0</v>
      </c>
      <c r="N45" s="8">
        <f>IFERROR(
GETPIVOTDATA("[Base_Tarjetas].[Importe]",TDinamica_R!$A$3,
"[Base_Tarjetas].[PERIODO]","[Base_Tarjetas].[PERIODO].&amp;[" &amp; TEXT(N$6,"yyyymm") &amp; "]",
"[Base_Tarjetas].[Metrica]","[Base_Tarjetas].[Metrica].&amp;[" &amp; $A45 &amp; "]",
"[Base_Tarjetas].[SEGMENTO_DESCRIP]","[Base_Tarjetas].[SEGMENTO_DESCRIP].&amp;[" &amp; $C$6 &amp; "]",
"[Base_Tarjetas].[SITUACION]","[Base_Tarjetas].[SITUACION].&amp;[" &amp; $C45 &amp; "]",
"[Base_Tarjetas].[TIPO]","[Base_Tarjetas].[TIPO].&amp;[" &amp; $C$1 &amp; "]")/1000,
0)</f>
        <v>0</v>
      </c>
      <c r="O45" s="8">
        <f>IFERROR(
GETPIVOTDATA("[Base_Tarjetas].[Importe]",TDinamica_R!$A$3,
"[Base_Tarjetas].[PERIODO]","[Base_Tarjetas].[PERIODO].&amp;[" &amp; TEXT(O$6,"yyyymm") &amp; "]",
"[Base_Tarjetas].[Metrica]","[Base_Tarjetas].[Metrica].&amp;[" &amp; $A45 &amp; "]",
"[Base_Tarjetas].[SEGMENTO_DESCRIP]","[Base_Tarjetas].[SEGMENTO_DESCRIP].&amp;[" &amp; $C$6 &amp; "]",
"[Base_Tarjetas].[SITUACION]","[Base_Tarjetas].[SITUACION].&amp;[" &amp; $C45 &amp; "]",
"[Base_Tarjetas].[TIPO]","[Base_Tarjetas].[TIPO].&amp;[" &amp; $C$1 &amp; "]")/1000,
0)</f>
        <v>0</v>
      </c>
      <c r="P45" s="8">
        <f>IFERROR(
GETPIVOTDATA("[Base_Tarjetas].[Importe]",TDinamica_R!$A$3,
"[Base_Tarjetas].[PERIODO]","[Base_Tarjetas].[PERIODO].&amp;[" &amp; TEXT(P$6,"yyyymm") &amp; "]",
"[Base_Tarjetas].[Metrica]","[Base_Tarjetas].[Metrica].&amp;[" &amp; $A45 &amp; "]",
"[Base_Tarjetas].[SEGMENTO_DESCRIP]","[Base_Tarjetas].[SEGMENTO_DESCRIP].&amp;[" &amp; $C$6 &amp; "]",
"[Base_Tarjetas].[SITUACION]","[Base_Tarjetas].[SITUACION].&amp;[" &amp; $C45 &amp; "]",
"[Base_Tarjetas].[TIPO]","[Base_Tarjetas].[TIPO].&amp;[" &amp; $C$1 &amp; "]")/1000,
0)</f>
        <v>0</v>
      </c>
      <c r="Q45" s="8">
        <f>IFERROR(
GETPIVOTDATA("[Base_Tarjetas].[Importe]",TDinamica_R!$A$3,
"[Base_Tarjetas].[PERIODO]","[Base_Tarjetas].[PERIODO].&amp;[" &amp; TEXT(Q$6,"yyyymm") &amp; "]",
"[Base_Tarjetas].[Metrica]","[Base_Tarjetas].[Metrica].&amp;[" &amp; $A45 &amp; "]",
"[Base_Tarjetas].[SEGMENTO_DESCRIP]","[Base_Tarjetas].[SEGMENTO_DESCRIP].&amp;[" &amp; $C$6 &amp; "]",
"[Base_Tarjetas].[SITUACION]","[Base_Tarjetas].[SITUACION].&amp;[" &amp; $C45 &amp; "]",
"[Base_Tarjetas].[TIPO]","[Base_Tarjetas].[TIPO].&amp;[" &amp; $C$1 &amp; "]")/1000,
0)</f>
        <v>0</v>
      </c>
      <c r="R45" s="8">
        <f>IFERROR(
GETPIVOTDATA("[Base_Tarjetas].[Importe]",TDinamica_R!$A$3,
"[Base_Tarjetas].[PERIODO]","[Base_Tarjetas].[PERIODO].&amp;[" &amp; TEXT(R$6,"yyyymm") &amp; "]",
"[Base_Tarjetas].[Metrica]","[Base_Tarjetas].[Metrica].&amp;[" &amp; $A45 &amp; "]",
"[Base_Tarjetas].[SEGMENTO_DESCRIP]","[Base_Tarjetas].[SEGMENTO_DESCRIP].&amp;[" &amp; $C$6 &amp; "]",
"[Base_Tarjetas].[SITUACION]","[Base_Tarjetas].[SITUACION].&amp;[" &amp; $C45 &amp; "]",
"[Base_Tarjetas].[TIPO]","[Base_Tarjetas].[TIPO].&amp;[" &amp; $C$1 &amp; "]")/1000,
0)</f>
        <v>0</v>
      </c>
      <c r="S45" s="8">
        <f>IFERROR(
GETPIVOTDATA("[Base_Tarjetas].[Importe]",TDinamica_R!$A$3,
"[Base_Tarjetas].[PERIODO]","[Base_Tarjetas].[PERIODO].&amp;[" &amp; TEXT(S$6,"yyyymm") &amp; "]",
"[Base_Tarjetas].[Metrica]","[Base_Tarjetas].[Metrica].&amp;[" &amp; $A45 &amp; "]",
"[Base_Tarjetas].[SEGMENTO_DESCRIP]","[Base_Tarjetas].[SEGMENTO_DESCRIP].&amp;[" &amp; $C$6 &amp; "]",
"[Base_Tarjetas].[SITUACION]","[Base_Tarjetas].[SITUACION].&amp;[" &amp; $C45 &amp; "]",
"[Base_Tarjetas].[TIPO]","[Base_Tarjetas].[TIPO].&amp;[" &amp; $C$1 &amp; "]")/1000,
0)</f>
        <v>0</v>
      </c>
      <c r="T45" s="8">
        <f>IFERROR(
GETPIVOTDATA("[Base_Tarjetas].[Importe]",TDinamica_R!$A$3,
"[Base_Tarjetas].[PERIODO]","[Base_Tarjetas].[PERIODO].&amp;[" &amp; TEXT(T$6,"yyyymm") &amp; "]",
"[Base_Tarjetas].[Metrica]","[Base_Tarjetas].[Metrica].&amp;[" &amp; $A45 &amp; "]",
"[Base_Tarjetas].[SEGMENTO_DESCRIP]","[Base_Tarjetas].[SEGMENTO_DESCRIP].&amp;[" &amp; $C$6 &amp; "]",
"[Base_Tarjetas].[SITUACION]","[Base_Tarjetas].[SITUACION].&amp;[" &amp; $C45 &amp; "]",
"[Base_Tarjetas].[TIPO]","[Base_Tarjetas].[TIPO].&amp;[" &amp; $C$1 &amp; "]")/1000,
0)</f>
        <v>0</v>
      </c>
      <c r="U45" s="8">
        <f>IFERROR(
GETPIVOTDATA("[Base_Tarjetas].[Importe]",TDinamica_R!$A$3,
"[Base_Tarjetas].[PERIODO]","[Base_Tarjetas].[PERIODO].&amp;[" &amp; TEXT(U$6,"yyyymm") &amp; "]",
"[Base_Tarjetas].[Metrica]","[Base_Tarjetas].[Metrica].&amp;[" &amp; $A45 &amp; "]",
"[Base_Tarjetas].[SEGMENTO_DESCRIP]","[Base_Tarjetas].[SEGMENTO_DESCRIP].&amp;[" &amp; $C$6 &amp; "]",
"[Base_Tarjetas].[SITUACION]","[Base_Tarjetas].[SITUACION].&amp;[" &amp; $C45 &amp; "]",
"[Base_Tarjetas].[TIPO]","[Base_Tarjetas].[TIPO].&amp;[" &amp; $C$1 &amp; "]")/1000,
0)</f>
        <v>0</v>
      </c>
      <c r="V45" s="8">
        <f>IFERROR(
GETPIVOTDATA("[Base_Tarjetas].[Importe]",TDinamica_R!$A$3,
"[Base_Tarjetas].[PERIODO]","[Base_Tarjetas].[PERIODO].&amp;[" &amp; TEXT(V$6,"yyyymm") &amp; "]",
"[Base_Tarjetas].[Metrica]","[Base_Tarjetas].[Metrica].&amp;[" &amp; $A45 &amp; "]",
"[Base_Tarjetas].[SEGMENTO_DESCRIP]","[Base_Tarjetas].[SEGMENTO_DESCRIP].&amp;[" &amp; $C$6 &amp; "]",
"[Base_Tarjetas].[SITUACION]","[Base_Tarjetas].[SITUACION].&amp;[" &amp; $C45 &amp; "]",
"[Base_Tarjetas].[TIPO]","[Base_Tarjetas].[TIPO].&amp;[" &amp; $C$1 &amp; "]")/1000,
0)</f>
        <v>0</v>
      </c>
      <c r="W45" s="8">
        <f>IFERROR(
GETPIVOTDATA("[Base_Tarjetas].[Importe]",TDinamica_R!$A$3,
"[Base_Tarjetas].[PERIODO]","[Base_Tarjetas].[PERIODO].&amp;[" &amp; TEXT(W$6,"yyyymm") &amp; "]",
"[Base_Tarjetas].[Metrica]","[Base_Tarjetas].[Metrica].&amp;[" &amp; $A45 &amp; "]",
"[Base_Tarjetas].[SEGMENTO_DESCRIP]","[Base_Tarjetas].[SEGMENTO_DESCRIP].&amp;[" &amp; $C$6 &amp; "]",
"[Base_Tarjetas].[SITUACION]","[Base_Tarjetas].[SITUACION].&amp;[" &amp; $C45 &amp; "]",
"[Base_Tarjetas].[TIPO]","[Base_Tarjetas].[TIPO].&amp;[" &amp; $C$1 &amp; "]")/1000,
0)</f>
        <v>0</v>
      </c>
      <c r="X45" s="8">
        <f>IFERROR(
GETPIVOTDATA("[Base_Tarjetas].[Importe]",TDinamica_R!$A$3,
"[Base_Tarjetas].[PERIODO]","[Base_Tarjetas].[PERIODO].&amp;[" &amp; TEXT(X$6,"yyyymm") &amp; "]",
"[Base_Tarjetas].[Metrica]","[Base_Tarjetas].[Metrica].&amp;[" &amp; $A45 &amp; "]",
"[Base_Tarjetas].[SEGMENTO_DESCRIP]","[Base_Tarjetas].[SEGMENTO_DESCRIP].&amp;[" &amp; $C$6 &amp; "]",
"[Base_Tarjetas].[SITUACION]","[Base_Tarjetas].[SITUACION].&amp;[" &amp; $C45 &amp; "]",
"[Base_Tarjetas].[TIPO]","[Base_Tarjetas].[TIPO].&amp;[" &amp; $C$1 &amp; "]")/1000,
0)</f>
        <v>0</v>
      </c>
      <c r="Y45" s="8">
        <f>IFERROR(
GETPIVOTDATA("[Base_Tarjetas].[Importe]",TDinamica_R!$A$3,
"[Base_Tarjetas].[PERIODO]","[Base_Tarjetas].[PERIODO].&amp;[" &amp; TEXT(Y$6,"yyyymm") &amp; "]",
"[Base_Tarjetas].[Metrica]","[Base_Tarjetas].[Metrica].&amp;[" &amp; $A45 &amp; "]",
"[Base_Tarjetas].[SEGMENTO_DESCRIP]","[Base_Tarjetas].[SEGMENTO_DESCRIP].&amp;[" &amp; $C$6 &amp; "]",
"[Base_Tarjetas].[SITUACION]","[Base_Tarjetas].[SITUACION].&amp;[" &amp; $C45 &amp; "]",
"[Base_Tarjetas].[TIPO]","[Base_Tarjetas].[TIPO].&amp;[" &amp; $C$1 &amp; "]")/1000,
0)</f>
        <v>0</v>
      </c>
      <c r="Z45" s="8">
        <f>IFERROR(
GETPIVOTDATA("[Base_Tarjetas].[Importe]",TDinamica_R!$A$3,
"[Base_Tarjetas].[PERIODO]","[Base_Tarjetas].[PERIODO].&amp;[" &amp; TEXT(Z$6,"yyyymm") &amp; "]",
"[Base_Tarjetas].[Metrica]","[Base_Tarjetas].[Metrica].&amp;[" &amp; $A45 &amp; "]",
"[Base_Tarjetas].[SEGMENTO_DESCRIP]","[Base_Tarjetas].[SEGMENTO_DESCRIP].&amp;[" &amp; $C$6 &amp; "]",
"[Base_Tarjetas].[SITUACION]","[Base_Tarjetas].[SITUACION].&amp;[" &amp; $C45 &amp; "]",
"[Base_Tarjetas].[TIPO]","[Base_Tarjetas].[TIPO].&amp;[" &amp; $C$1 &amp; "]")/1000,
0)</f>
        <v>0</v>
      </c>
      <c r="AA45" s="8">
        <f>IFERROR(
GETPIVOTDATA("[Base_Tarjetas].[Importe]",TDinamica_R!$A$3,
"[Base_Tarjetas].[PERIODO]","[Base_Tarjetas].[PERIODO].&amp;[" &amp; TEXT(AA$6,"yyyymm") &amp; "]",
"[Base_Tarjetas].[Metrica]","[Base_Tarjetas].[Metrica].&amp;[" &amp; $A45 &amp; "]",
"[Base_Tarjetas].[SEGMENTO_DESCRIP]","[Base_Tarjetas].[SEGMENTO_DESCRIP].&amp;[" &amp; $C$6 &amp; "]",
"[Base_Tarjetas].[SITUACION]","[Base_Tarjetas].[SITUACION].&amp;[" &amp; $C45 &amp; "]",
"[Base_Tarjetas].[TIPO]","[Base_Tarjetas].[TIPO].&amp;[" &amp; $C$1 &amp; "]")/1000,
0)</f>
        <v>0</v>
      </c>
      <c r="AB45" s="8">
        <f>IFERROR(
GETPIVOTDATA("[Base_Tarjetas].[Importe]",TDinamica_R!$A$3,
"[Base_Tarjetas].[PERIODO]","[Base_Tarjetas].[PERIODO].&amp;[" &amp; TEXT(AB$6,"yyyymm") &amp; "]",
"[Base_Tarjetas].[Metrica]","[Base_Tarjetas].[Metrica].&amp;[" &amp; $A45 &amp; "]",
"[Base_Tarjetas].[SEGMENTO_DESCRIP]","[Base_Tarjetas].[SEGMENTO_DESCRIP].&amp;[" &amp; $C$6 &amp; "]",
"[Base_Tarjetas].[SITUACION]","[Base_Tarjetas].[SITUACION].&amp;[" &amp; $C45 &amp; "]",
"[Base_Tarjetas].[TIPO]","[Base_Tarjetas].[TIPO].&amp;[" &amp; $C$1 &amp; "]")/1000,
0)</f>
        <v>0</v>
      </c>
      <c r="AC45" s="8">
        <f>IFERROR(
GETPIVOTDATA("[Base_Tarjetas].[Importe]",TDinamica_R!$A$3,
"[Base_Tarjetas].[PERIODO]","[Base_Tarjetas].[PERIODO].&amp;[" &amp; TEXT(AC$6,"yyyymm") &amp; "]",
"[Base_Tarjetas].[Metrica]","[Base_Tarjetas].[Metrica].&amp;[" &amp; $A45 &amp; "]",
"[Base_Tarjetas].[SEGMENTO_DESCRIP]","[Base_Tarjetas].[SEGMENTO_DESCRIP].&amp;[" &amp; $C$6 &amp; "]",
"[Base_Tarjetas].[SITUACION]","[Base_Tarjetas].[SITUACION].&amp;[" &amp; $C45 &amp; "]",
"[Base_Tarjetas].[TIPO]","[Base_Tarjetas].[TIPO].&amp;[" &amp; $C$1 &amp; "]")/1000,
0)</f>
        <v>0</v>
      </c>
      <c r="AD45" s="8">
        <f>IFERROR(
GETPIVOTDATA("[Base_Tarjetas].[Importe]",TDinamica_R!$A$3,
"[Base_Tarjetas].[PERIODO]","[Base_Tarjetas].[PERIODO].&amp;[" &amp; TEXT(AD$6,"yyyymm") &amp; "]",
"[Base_Tarjetas].[Metrica]","[Base_Tarjetas].[Metrica].&amp;[" &amp; $A45 &amp; "]",
"[Base_Tarjetas].[SEGMENTO_DESCRIP]","[Base_Tarjetas].[SEGMENTO_DESCRIP].&amp;[" &amp; $C$6 &amp; "]",
"[Base_Tarjetas].[SITUACION]","[Base_Tarjetas].[SITUACION].&amp;[" &amp; $C45 &amp; "]",
"[Base_Tarjetas].[TIPO]","[Base_Tarjetas].[TIPO].&amp;[" &amp; $C$1 &amp; "]")/1000,
0)</f>
        <v>0</v>
      </c>
      <c r="AE45" s="8">
        <f>IFERROR(
GETPIVOTDATA("[Base_Tarjetas].[Importe]",TDinamica_R!$A$3,
"[Base_Tarjetas].[PERIODO]","[Base_Tarjetas].[PERIODO].&amp;[" &amp; TEXT(AE$6,"yyyymm") &amp; "]",
"[Base_Tarjetas].[Metrica]","[Base_Tarjetas].[Metrica].&amp;[" &amp; $A45 &amp; "]",
"[Base_Tarjetas].[SEGMENTO_DESCRIP]","[Base_Tarjetas].[SEGMENTO_DESCRIP].&amp;[" &amp; $C$6 &amp; "]",
"[Base_Tarjetas].[SITUACION]","[Base_Tarjetas].[SITUACION].&amp;[" &amp; $C45 &amp; "]",
"[Base_Tarjetas].[TIPO]","[Base_Tarjetas].[TIPO].&amp;[" &amp; $C$1 &amp; "]")/1000,
0)</f>
        <v>0</v>
      </c>
      <c r="AF45" s="8">
        <f>IFERROR(
GETPIVOTDATA("[Base_Tarjetas].[Importe]",TDinamica_R!$A$3,
"[Base_Tarjetas].[PERIODO]","[Base_Tarjetas].[PERIODO].&amp;[" &amp; TEXT(AF$6,"yyyymm") &amp; "]",
"[Base_Tarjetas].[Metrica]","[Base_Tarjetas].[Metrica].&amp;[" &amp; $A45 &amp; "]",
"[Base_Tarjetas].[SEGMENTO_DESCRIP]","[Base_Tarjetas].[SEGMENTO_DESCRIP].&amp;[" &amp; $C$6 &amp; "]",
"[Base_Tarjetas].[SITUACION]","[Base_Tarjetas].[SITUACION].&amp;[" &amp; $C45 &amp; "]",
"[Base_Tarjetas].[TIPO]","[Base_Tarjetas].[TIPO].&amp;[" &amp; $C$1 &amp; "]")/1000,
0)</f>
        <v>0</v>
      </c>
      <c r="AG45" s="8">
        <f>IFERROR(
GETPIVOTDATA("[Base_Tarjetas].[Importe]",TDinamica_R!$A$3,
"[Base_Tarjetas].[PERIODO]","[Base_Tarjetas].[PERIODO].&amp;[" &amp; TEXT(AG$6,"yyyymm") &amp; "]",
"[Base_Tarjetas].[Metrica]","[Base_Tarjetas].[Metrica].&amp;[" &amp; $A45 &amp; "]",
"[Base_Tarjetas].[SEGMENTO_DESCRIP]","[Base_Tarjetas].[SEGMENTO_DESCRIP].&amp;[" &amp; $C$6 &amp; "]",
"[Base_Tarjetas].[SITUACION]","[Base_Tarjetas].[SITUACION].&amp;[" &amp; $C45 &amp; "]",
"[Base_Tarjetas].[TIPO]","[Base_Tarjetas].[TIPO].&amp;[" &amp; $C$1 &amp; "]")/1000,
0)</f>
        <v>0</v>
      </c>
      <c r="AH45" s="8">
        <f>IFERROR(
GETPIVOTDATA("[Base_Tarjetas].[Importe]",TDinamica_R!$A$3,
"[Base_Tarjetas].[PERIODO]","[Base_Tarjetas].[PERIODO].&amp;[" &amp; TEXT(AH$6,"yyyymm") &amp; "]",
"[Base_Tarjetas].[Metrica]","[Base_Tarjetas].[Metrica].&amp;[" &amp; $A45 &amp; "]",
"[Base_Tarjetas].[SEGMENTO_DESCRIP]","[Base_Tarjetas].[SEGMENTO_DESCRIP].&amp;[" &amp; $C$6 &amp; "]",
"[Base_Tarjetas].[SITUACION]","[Base_Tarjetas].[SITUACION].&amp;[" &amp; $C45 &amp; "]",
"[Base_Tarjetas].[TIPO]","[Base_Tarjetas].[TIPO].&amp;[" &amp; $C$1 &amp; "]")/1000,
0)</f>
        <v>0</v>
      </c>
      <c r="AI45" s="8">
        <f>IFERROR(
GETPIVOTDATA("[Base_Tarjetas].[Importe]",TDinamica_R!$A$3,
"[Base_Tarjetas].[PERIODO]","[Base_Tarjetas].[PERIODO].&amp;[" &amp; TEXT(AI$6,"yyyymm") &amp; "]",
"[Base_Tarjetas].[Metrica]","[Base_Tarjetas].[Metrica].&amp;[" &amp; $A45 &amp; "]",
"[Base_Tarjetas].[SEGMENTO_DESCRIP]","[Base_Tarjetas].[SEGMENTO_DESCRIP].&amp;[" &amp; $C$6 &amp; "]",
"[Base_Tarjetas].[SITUACION]","[Base_Tarjetas].[SITUACION].&amp;[" &amp; $C45 &amp; "]",
"[Base_Tarjetas].[TIPO]","[Base_Tarjetas].[TIPO].&amp;[" &amp; $C$1 &amp; "]")/1000,
0)</f>
        <v>0</v>
      </c>
      <c r="AJ45" s="8">
        <f>IFERROR(
GETPIVOTDATA("[Base_Tarjetas].[Importe]",TDinamica_R!$A$3,
"[Base_Tarjetas].[PERIODO]","[Base_Tarjetas].[PERIODO].&amp;[" &amp; TEXT(AJ$6,"yyyymm") &amp; "]",
"[Base_Tarjetas].[Metrica]","[Base_Tarjetas].[Metrica].&amp;[" &amp; $A45 &amp; "]",
"[Base_Tarjetas].[SEGMENTO_DESCRIP]","[Base_Tarjetas].[SEGMENTO_DESCRIP].&amp;[" &amp; $C$6 &amp; "]",
"[Base_Tarjetas].[SITUACION]","[Base_Tarjetas].[SITUACION].&amp;[" &amp; $C45 &amp; "]",
"[Base_Tarjetas].[TIPO]","[Base_Tarjetas].[TIPO].&amp;[" &amp; $C$1 &amp; "]")/1000,
0)</f>
        <v>0</v>
      </c>
      <c r="AK45" s="8">
        <f>IFERROR(
GETPIVOTDATA("[Base_Tarjetas].[Importe]",TDinamica_R!$A$3,
"[Base_Tarjetas].[PERIODO]","[Base_Tarjetas].[PERIODO].&amp;[" &amp; TEXT(AK$6,"yyyymm") &amp; "]",
"[Base_Tarjetas].[Metrica]","[Base_Tarjetas].[Metrica].&amp;[" &amp; $A45 &amp; "]",
"[Base_Tarjetas].[SEGMENTO_DESCRIP]","[Base_Tarjetas].[SEGMENTO_DESCRIP].&amp;[" &amp; $C$6 &amp; "]",
"[Base_Tarjetas].[SITUACION]","[Base_Tarjetas].[SITUACION].&amp;[" &amp; $C45 &amp; "]",
"[Base_Tarjetas].[TIPO]","[Base_Tarjetas].[TIPO].&amp;[" &amp; $C$1 &amp; "]")/1000,
0)</f>
        <v>0</v>
      </c>
      <c r="AL45" s="8">
        <f>IFERROR(
GETPIVOTDATA("[Base_Tarjetas].[Importe]",TDinamica_R!$A$3,
"[Base_Tarjetas].[PERIODO]","[Base_Tarjetas].[PERIODO].&amp;[" &amp; TEXT(AL$6,"yyyymm") &amp; "]",
"[Base_Tarjetas].[Metrica]","[Base_Tarjetas].[Metrica].&amp;[" &amp; $A45 &amp; "]",
"[Base_Tarjetas].[SEGMENTO_DESCRIP]","[Base_Tarjetas].[SEGMENTO_DESCRIP].&amp;[" &amp; $C$6 &amp; "]",
"[Base_Tarjetas].[SITUACION]","[Base_Tarjetas].[SITUACION].&amp;[" &amp; $C45 &amp; "]",
"[Base_Tarjetas].[TIPO]","[Base_Tarjetas].[TIPO].&amp;[" &amp; $C$1 &amp; "]")/1000,
0)</f>
        <v>0</v>
      </c>
      <c r="AM45" s="8">
        <f>IFERROR(
GETPIVOTDATA("[Base_Tarjetas].[Importe]",TDinamica_R!$A$3,
"[Base_Tarjetas].[PERIODO]","[Base_Tarjetas].[PERIODO].&amp;[" &amp; TEXT(AM$6,"yyyymm") &amp; "]",
"[Base_Tarjetas].[Metrica]","[Base_Tarjetas].[Metrica].&amp;[" &amp; $A45 &amp; "]",
"[Base_Tarjetas].[SEGMENTO_DESCRIP]","[Base_Tarjetas].[SEGMENTO_DESCRIP].&amp;[" &amp; $C$6 &amp; "]",
"[Base_Tarjetas].[SITUACION]","[Base_Tarjetas].[SITUACION].&amp;[" &amp; $C45 &amp; "]",
"[Base_Tarjetas].[TIPO]","[Base_Tarjetas].[TIPO].&amp;[" &amp; $C$1 &amp; "]")/1000,
0)</f>
        <v>0</v>
      </c>
      <c r="AN45" s="8">
        <f>IFERROR(
GETPIVOTDATA("[Base_Tarjetas].[Importe]",TDinamica_R!$A$3,
"[Base_Tarjetas].[PERIODO]","[Base_Tarjetas].[PERIODO].&amp;[" &amp; TEXT(AN$6,"yyyymm") &amp; "]",
"[Base_Tarjetas].[Metrica]","[Base_Tarjetas].[Metrica].&amp;[" &amp; $A45 &amp; "]",
"[Base_Tarjetas].[SEGMENTO_DESCRIP]","[Base_Tarjetas].[SEGMENTO_DESCRIP].&amp;[" &amp; $C$6 &amp; "]",
"[Base_Tarjetas].[SITUACION]","[Base_Tarjetas].[SITUACION].&amp;[" &amp; $C45 &amp; "]",
"[Base_Tarjetas].[TIPO]","[Base_Tarjetas].[TIPO].&amp;[" &amp; $C$1 &amp; "]")/1000,
0)</f>
        <v>0</v>
      </c>
      <c r="AO45" s="8">
        <f>IFERROR(
GETPIVOTDATA("[Base_Tarjetas].[Importe]",TDinamica_R!$A$3,
"[Base_Tarjetas].[PERIODO]","[Base_Tarjetas].[PERIODO].&amp;[" &amp; TEXT(AO$6,"yyyymm") &amp; "]",
"[Base_Tarjetas].[Metrica]","[Base_Tarjetas].[Metrica].&amp;[" &amp; $A45 &amp; "]",
"[Base_Tarjetas].[SEGMENTO_DESCRIP]","[Base_Tarjetas].[SEGMENTO_DESCRIP].&amp;[" &amp; $C$6 &amp; "]",
"[Base_Tarjetas].[SITUACION]","[Base_Tarjetas].[SITUACION].&amp;[" &amp; $C45 &amp; "]",
"[Base_Tarjetas].[TIPO]","[Base_Tarjetas].[TIPO].&amp;[" &amp; $C$1 &amp; "]")/1000,
0)</f>
        <v>0</v>
      </c>
      <c r="AP45" s="8">
        <f>IFERROR(
GETPIVOTDATA("[Base_Tarjetas].[Importe]",TDinamica_R!$A$3,
"[Base_Tarjetas].[PERIODO]","[Base_Tarjetas].[PERIODO].&amp;[" &amp; TEXT(AP$6,"yyyymm") &amp; "]",
"[Base_Tarjetas].[Metrica]","[Base_Tarjetas].[Metrica].&amp;[" &amp; $A45 &amp; "]",
"[Base_Tarjetas].[SEGMENTO_DESCRIP]","[Base_Tarjetas].[SEGMENTO_DESCRIP].&amp;[" &amp; $C$6 &amp; "]",
"[Base_Tarjetas].[SITUACION]","[Base_Tarjetas].[SITUACION].&amp;[" &amp; $C45 &amp; "]",
"[Base_Tarjetas].[TIPO]","[Base_Tarjetas].[TIPO].&amp;[" &amp; $C$1 &amp; "]")/1000,
0)</f>
        <v>0</v>
      </c>
      <c r="AQ45" s="8">
        <f>IFERROR(
GETPIVOTDATA("[Base_Tarjetas].[Importe]",TDinamica_R!$A$3,
"[Base_Tarjetas].[PERIODO]","[Base_Tarjetas].[PERIODO].&amp;[" &amp; TEXT(AQ$6,"yyyymm") &amp; "]",
"[Base_Tarjetas].[Metrica]","[Base_Tarjetas].[Metrica].&amp;[" &amp; $A45 &amp; "]",
"[Base_Tarjetas].[SEGMENTO_DESCRIP]","[Base_Tarjetas].[SEGMENTO_DESCRIP].&amp;[" &amp; $C$6 &amp; "]",
"[Base_Tarjetas].[SITUACION]","[Base_Tarjetas].[SITUACION].&amp;[" &amp; $C45 &amp; "]",
"[Base_Tarjetas].[TIPO]","[Base_Tarjetas].[TIPO].&amp;[" &amp; $C$1 &amp; "]")/1000,
0)</f>
        <v>0</v>
      </c>
      <c r="AR45" s="8">
        <f>IFERROR(
GETPIVOTDATA("[Base_Tarjetas].[Importe]",TDinamica_R!$A$3,
"[Base_Tarjetas].[PERIODO]","[Base_Tarjetas].[PERIODO].&amp;[" &amp; TEXT(AR$6,"yyyymm") &amp; "]",
"[Base_Tarjetas].[Metrica]","[Base_Tarjetas].[Metrica].&amp;[" &amp; $A45 &amp; "]",
"[Base_Tarjetas].[SEGMENTO_DESCRIP]","[Base_Tarjetas].[SEGMENTO_DESCRIP].&amp;[" &amp; $C$6 &amp; "]",
"[Base_Tarjetas].[SITUACION]","[Base_Tarjetas].[SITUACION].&amp;[" &amp; $C45 &amp; "]",
"[Base_Tarjetas].[TIPO]","[Base_Tarjetas].[TIPO].&amp;[" &amp; $C$1 &amp; "]")/1000,
0)</f>
        <v>0</v>
      </c>
      <c r="AS45" s="8">
        <f>IFERROR(
GETPIVOTDATA("[Base_Tarjetas].[Importe]",TDinamica_R!$A$3,
"[Base_Tarjetas].[PERIODO]","[Base_Tarjetas].[PERIODO].&amp;[" &amp; TEXT(AS$6,"yyyymm") &amp; "]",
"[Base_Tarjetas].[Metrica]","[Base_Tarjetas].[Metrica].&amp;[" &amp; $A45 &amp; "]",
"[Base_Tarjetas].[SEGMENTO_DESCRIP]","[Base_Tarjetas].[SEGMENTO_DESCRIP].&amp;[" &amp; $C$6 &amp; "]",
"[Base_Tarjetas].[SITUACION]","[Base_Tarjetas].[SITUACION].&amp;[" &amp; $C45 &amp; "]",
"[Base_Tarjetas].[TIPO]","[Base_Tarjetas].[TIPO].&amp;[" &amp; $C$1 &amp; "]")/1000,
0)</f>
        <v>0</v>
      </c>
      <c r="AT45" s="8">
        <f>IFERROR(
GETPIVOTDATA("[Base_Tarjetas].[Importe]",TDinamica_R!$A$3,
"[Base_Tarjetas].[PERIODO]","[Base_Tarjetas].[PERIODO].&amp;[" &amp; TEXT(AT$6,"yyyymm") &amp; "]",
"[Base_Tarjetas].[Metrica]","[Base_Tarjetas].[Metrica].&amp;[" &amp; $A45 &amp; "]",
"[Base_Tarjetas].[SEGMENTO_DESCRIP]","[Base_Tarjetas].[SEGMENTO_DESCRIP].&amp;[" &amp; $C$6 &amp; "]",
"[Base_Tarjetas].[SITUACION]","[Base_Tarjetas].[SITUACION].&amp;[" &amp; $C45 &amp; "]",
"[Base_Tarjetas].[TIPO]","[Base_Tarjetas].[TIPO].&amp;[" &amp; $C$1 &amp; "]")/1000,
0)</f>
        <v>0</v>
      </c>
      <c r="AU45" s="8">
        <f>IFERROR(
GETPIVOTDATA("[Base_Tarjetas].[Importe]",TDinamica_R!$A$3,
"[Base_Tarjetas].[PERIODO]","[Base_Tarjetas].[PERIODO].&amp;[" &amp; TEXT(AU$6,"yyyymm") &amp; "]",
"[Base_Tarjetas].[Metrica]","[Base_Tarjetas].[Metrica].&amp;[" &amp; $A45 &amp; "]",
"[Base_Tarjetas].[SEGMENTO_DESCRIP]","[Base_Tarjetas].[SEGMENTO_DESCRIP].&amp;[" &amp; $C$6 &amp; "]",
"[Base_Tarjetas].[SITUACION]","[Base_Tarjetas].[SITUACION].&amp;[" &amp; $C45 &amp; "]",
"[Base_Tarjetas].[TIPO]","[Base_Tarjetas].[TIPO].&amp;[" &amp; $C$1 &amp; "]")/1000,
0)</f>
        <v>0</v>
      </c>
      <c r="AV45" s="8">
        <f>IFERROR(
GETPIVOTDATA("[Base_Tarjetas].[Importe]",TDinamica_R!$A$3,
"[Base_Tarjetas].[PERIODO]","[Base_Tarjetas].[PERIODO].&amp;[" &amp; TEXT(AV$6,"yyyymm") &amp; "]",
"[Base_Tarjetas].[Metrica]","[Base_Tarjetas].[Metrica].&amp;[" &amp; $A45 &amp; "]",
"[Base_Tarjetas].[SEGMENTO_DESCRIP]","[Base_Tarjetas].[SEGMENTO_DESCRIP].&amp;[" &amp; $C$6 &amp; "]",
"[Base_Tarjetas].[SITUACION]","[Base_Tarjetas].[SITUACION].&amp;[" &amp; $C45 &amp; "]",
"[Base_Tarjetas].[TIPO]","[Base_Tarjetas].[TIPO].&amp;[" &amp; $C$1 &amp; "]")/1000,
0)</f>
        <v>0</v>
      </c>
      <c r="AW45" s="8">
        <f>IFERROR(
GETPIVOTDATA("[Base_Tarjetas].[Importe]",TDinamica_R!$A$3,
"[Base_Tarjetas].[PERIODO]","[Base_Tarjetas].[PERIODO].&amp;[" &amp; TEXT(AW$6,"yyyymm") &amp; "]",
"[Base_Tarjetas].[Metrica]","[Base_Tarjetas].[Metrica].&amp;[" &amp; $A45 &amp; "]",
"[Base_Tarjetas].[SEGMENTO_DESCRIP]","[Base_Tarjetas].[SEGMENTO_DESCRIP].&amp;[" &amp; $C$6 &amp; "]",
"[Base_Tarjetas].[SITUACION]","[Base_Tarjetas].[SITUACION].&amp;[" &amp; $C45 &amp; "]",
"[Base_Tarjetas].[TIPO]","[Base_Tarjetas].[TIPO].&amp;[" &amp; $C$1 &amp; "]")/1000,
0)</f>
        <v>0</v>
      </c>
      <c r="AX45" s="8">
        <f>IFERROR(
GETPIVOTDATA("[Base_Tarjetas].[Importe]",TDinamica_R!$A$3,
"[Base_Tarjetas].[PERIODO]","[Base_Tarjetas].[PERIODO].&amp;[" &amp; TEXT(AX$6,"yyyymm") &amp; "]",
"[Base_Tarjetas].[Metrica]","[Base_Tarjetas].[Metrica].&amp;[" &amp; $A45 &amp; "]",
"[Base_Tarjetas].[SEGMENTO_DESCRIP]","[Base_Tarjetas].[SEGMENTO_DESCRIP].&amp;[" &amp; $C$6 &amp; "]",
"[Base_Tarjetas].[SITUACION]","[Base_Tarjetas].[SITUACION].&amp;[" &amp; $C45 &amp; "]",
"[Base_Tarjetas].[TIPO]","[Base_Tarjetas].[TIPO].&amp;[" &amp; $C$1 &amp; "]")/1000,
0)</f>
        <v>0</v>
      </c>
      <c r="AY45" s="8">
        <f>IFERROR(
GETPIVOTDATA("[Base_Tarjetas].[Importe]",TDinamica_R!$A$3,
"[Base_Tarjetas].[PERIODO]","[Base_Tarjetas].[PERIODO].&amp;[" &amp; TEXT(AY$6,"yyyymm") &amp; "]",
"[Base_Tarjetas].[Metrica]","[Base_Tarjetas].[Metrica].&amp;[" &amp; $A45 &amp; "]",
"[Base_Tarjetas].[SEGMENTO_DESCRIP]","[Base_Tarjetas].[SEGMENTO_DESCRIP].&amp;[" &amp; $C$6 &amp; "]",
"[Base_Tarjetas].[SITUACION]","[Base_Tarjetas].[SITUACION].&amp;[" &amp; $C45 &amp; "]",
"[Base_Tarjetas].[TIPO]","[Base_Tarjetas].[TIPO].&amp;[" &amp; $C$1 &amp; "]")/1000,
0)</f>
        <v>0</v>
      </c>
      <c r="AZ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TEXT(AZ$6,"yyyymm") &amp; "]"),
0)</f>
        <v>-152.60837248997717</v>
      </c>
      <c r="BA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TEXT(BA$6,"yyyymm") &amp; "]"),
0)</f>
        <v>-136.45009037749497</v>
      </c>
      <c r="BB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TEXT(BB$6,"yyyymm") &amp; "]"),
0)</f>
        <v>-150.50435773017813</v>
      </c>
      <c r="BC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TEXT(BC$6,"yyyymm") &amp; "]"),
0)</f>
        <v>-144.44693361953841</v>
      </c>
      <c r="BD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TEXT(BD$6,"yyyymm") &amp; "]"),
0)</f>
        <v>-149.35281302300888</v>
      </c>
      <c r="BE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TEXT(BE$6,"yyyymm") &amp; "]"),
0)</f>
        <v>-144.36275076207326</v>
      </c>
      <c r="BF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TEXT(BF$6,"yyyymm") &amp; "]"),
0)</f>
        <v>-149.09955392247028</v>
      </c>
      <c r="BG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TEXT(BG$6,"yyyymm") &amp; "]"),
0)</f>
        <v>-149.86366155352502</v>
      </c>
      <c r="BH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TEXT(BH$6,"yyyymm") &amp; "]"),
0)</f>
        <v>-143.79621345020891</v>
      </c>
      <c r="BI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TEXT(BI$6,"yyyymm") &amp; "]"),
0)</f>
        <v>-144.85693550748533</v>
      </c>
      <c r="BJ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TEXT(BJ$6,"yyyymm") &amp; "]"),
0)</f>
        <v>-136.44156716586392</v>
      </c>
      <c r="BK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TEXT(BK$6,"yyyymm") &amp; "]"),
0)</f>
        <v>-141.89813719743083</v>
      </c>
      <c r="BO45" s="24">
        <f t="shared" si="34"/>
        <v>0</v>
      </c>
      <c r="BP45" s="24">
        <f t="shared" si="34"/>
        <v>-439.56282059765027</v>
      </c>
      <c r="BQ45" s="24">
        <f t="shared" si="34"/>
        <v>0</v>
      </c>
      <c r="BR45" s="24">
        <f t="shared" si="34"/>
        <v>0</v>
      </c>
      <c r="BS45" s="24">
        <f t="shared" si="34"/>
        <v>0</v>
      </c>
      <c r="BT45" s="24">
        <f t="shared" si="34"/>
        <v>0</v>
      </c>
    </row>
    <row r="46" spans="1:72" hidden="1" outlineLevel="1" x14ac:dyDescent="0.25">
      <c r="A46" s="11" t="s">
        <v>14</v>
      </c>
      <c r="C46" s="2" t="s">
        <v>9</v>
      </c>
      <c r="D46" s="8">
        <f>IFERROR(
GETPIVOTDATA("[Base_Tarjetas].[Importe]",TDinamica_R!$A$3,
"[Base_Tarjetas].[PERIODO]","[Base_Tarjetas].[PERIODO].&amp;[" &amp; TEXT(D$6,"yyyymm") &amp; "]",
"[Base_Tarjetas].[Metrica]","[Base_Tarjetas].[Metrica].&amp;[" &amp; $A46 &amp; "]",
"[Base_Tarjetas].[SEGMENTO_DESCRIP]","[Base_Tarjetas].[SEGMENTO_DESCRIP].&amp;[" &amp; $C$6 &amp; "]",
"[Base_Tarjetas].[SITUACION]","[Base_Tarjetas].[SITUACION].&amp;[" &amp; $C46 &amp; "]",
"[Base_Tarjetas].[TIPO]","[Base_Tarjetas].[TIPO].&amp;[" &amp; $C$1 &amp; "]")/1000,
0)</f>
        <v>0</v>
      </c>
      <c r="E46" s="8">
        <f>IFERROR(
GETPIVOTDATA("[Base_Tarjetas].[Importe]",TDinamica_R!$A$3,
"[Base_Tarjetas].[PERIODO]","[Base_Tarjetas].[PERIODO].&amp;[" &amp; TEXT(E$6,"yyyymm") &amp; "]",
"[Base_Tarjetas].[Metrica]","[Base_Tarjetas].[Metrica].&amp;[" &amp; $A46 &amp; "]",
"[Base_Tarjetas].[SEGMENTO_DESCRIP]","[Base_Tarjetas].[SEGMENTO_DESCRIP].&amp;[" &amp; $C$6 &amp; "]",
"[Base_Tarjetas].[SITUACION]","[Base_Tarjetas].[SITUACION].&amp;[" &amp; $C46 &amp; "]",
"[Base_Tarjetas].[TIPO]","[Base_Tarjetas].[TIPO].&amp;[" &amp; $C$1 &amp; "]")/1000,
0)</f>
        <v>0</v>
      </c>
      <c r="F46" s="8">
        <f>IFERROR(
GETPIVOTDATA("[Base_Tarjetas].[Importe]",TDinamica_R!$A$3,
"[Base_Tarjetas].[PERIODO]","[Base_Tarjetas].[PERIODO].&amp;[" &amp; TEXT(F$6,"yyyymm") &amp; "]",
"[Base_Tarjetas].[Metrica]","[Base_Tarjetas].[Metrica].&amp;[" &amp; $A46 &amp; "]",
"[Base_Tarjetas].[SEGMENTO_DESCRIP]","[Base_Tarjetas].[SEGMENTO_DESCRIP].&amp;[" &amp; $C$6 &amp; "]",
"[Base_Tarjetas].[SITUACION]","[Base_Tarjetas].[SITUACION].&amp;[" &amp; $C46 &amp; "]",
"[Base_Tarjetas].[TIPO]","[Base_Tarjetas].[TIPO].&amp;[" &amp; $C$1 &amp; "]")/1000,
0)</f>
        <v>0</v>
      </c>
      <c r="G46" s="8">
        <f>IFERROR(
GETPIVOTDATA("[Base_Tarjetas].[Importe]",TDinamica_R!$A$3,
"[Base_Tarjetas].[PERIODO]","[Base_Tarjetas].[PERIODO].&amp;[" &amp; TEXT(G$6,"yyyymm") &amp; "]",
"[Base_Tarjetas].[Metrica]","[Base_Tarjetas].[Metrica].&amp;[" &amp; $A46 &amp; "]",
"[Base_Tarjetas].[SEGMENTO_DESCRIP]","[Base_Tarjetas].[SEGMENTO_DESCRIP].&amp;[" &amp; $C$6 &amp; "]",
"[Base_Tarjetas].[SITUACION]","[Base_Tarjetas].[SITUACION].&amp;[" &amp; $C46 &amp; "]",
"[Base_Tarjetas].[TIPO]","[Base_Tarjetas].[TIPO].&amp;[" &amp; $C$1 &amp; "]")/1000,
0)</f>
        <v>0</v>
      </c>
      <c r="H46" s="8">
        <f>IFERROR(
GETPIVOTDATA("[Base_Tarjetas].[Importe]",TDinamica_R!$A$3,
"[Base_Tarjetas].[PERIODO]","[Base_Tarjetas].[PERIODO].&amp;[" &amp; TEXT(H$6,"yyyymm") &amp; "]",
"[Base_Tarjetas].[Metrica]","[Base_Tarjetas].[Metrica].&amp;[" &amp; $A46 &amp; "]",
"[Base_Tarjetas].[SEGMENTO_DESCRIP]","[Base_Tarjetas].[SEGMENTO_DESCRIP].&amp;[" &amp; $C$6 &amp; "]",
"[Base_Tarjetas].[SITUACION]","[Base_Tarjetas].[SITUACION].&amp;[" &amp; $C46 &amp; "]",
"[Base_Tarjetas].[TIPO]","[Base_Tarjetas].[TIPO].&amp;[" &amp; $C$1 &amp; "]")/1000,
0)</f>
        <v>0</v>
      </c>
      <c r="I46" s="8">
        <f>IFERROR(
GETPIVOTDATA("[Base_Tarjetas].[Importe]",TDinamica_R!$A$3,
"[Base_Tarjetas].[PERIODO]","[Base_Tarjetas].[PERIODO].&amp;[" &amp; TEXT(I$6,"yyyymm") &amp; "]",
"[Base_Tarjetas].[Metrica]","[Base_Tarjetas].[Metrica].&amp;[" &amp; $A46 &amp; "]",
"[Base_Tarjetas].[SEGMENTO_DESCRIP]","[Base_Tarjetas].[SEGMENTO_DESCRIP].&amp;[" &amp; $C$6 &amp; "]",
"[Base_Tarjetas].[SITUACION]","[Base_Tarjetas].[SITUACION].&amp;[" &amp; $C46 &amp; "]",
"[Base_Tarjetas].[TIPO]","[Base_Tarjetas].[TIPO].&amp;[" &amp; $C$1 &amp; "]")/1000,
0)</f>
        <v>0</v>
      </c>
      <c r="J46" s="8">
        <f>IFERROR(
GETPIVOTDATA("[Base_Tarjetas].[Importe]",TDinamica_R!$A$3,
"[Base_Tarjetas].[PERIODO]","[Base_Tarjetas].[PERIODO].&amp;[" &amp; TEXT(J$6,"yyyymm") &amp; "]",
"[Base_Tarjetas].[Metrica]","[Base_Tarjetas].[Metrica].&amp;[" &amp; $A46 &amp; "]",
"[Base_Tarjetas].[SEGMENTO_DESCRIP]","[Base_Tarjetas].[SEGMENTO_DESCRIP].&amp;[" &amp; $C$6 &amp; "]",
"[Base_Tarjetas].[SITUACION]","[Base_Tarjetas].[SITUACION].&amp;[" &amp; $C46 &amp; "]",
"[Base_Tarjetas].[TIPO]","[Base_Tarjetas].[TIPO].&amp;[" &amp; $C$1 &amp; "]")/1000,
0)</f>
        <v>0</v>
      </c>
      <c r="K46" s="8">
        <f>IFERROR(
GETPIVOTDATA("[Base_Tarjetas].[Importe]",TDinamica_R!$A$3,
"[Base_Tarjetas].[PERIODO]","[Base_Tarjetas].[PERIODO].&amp;[" &amp; TEXT(K$6,"yyyymm") &amp; "]",
"[Base_Tarjetas].[Metrica]","[Base_Tarjetas].[Metrica].&amp;[" &amp; $A46 &amp; "]",
"[Base_Tarjetas].[SEGMENTO_DESCRIP]","[Base_Tarjetas].[SEGMENTO_DESCRIP].&amp;[" &amp; $C$6 &amp; "]",
"[Base_Tarjetas].[SITUACION]","[Base_Tarjetas].[SITUACION].&amp;[" &amp; $C46 &amp; "]",
"[Base_Tarjetas].[TIPO]","[Base_Tarjetas].[TIPO].&amp;[" &amp; $C$1 &amp; "]")/1000,
0)</f>
        <v>0</v>
      </c>
      <c r="L46" s="8">
        <f>IFERROR(
GETPIVOTDATA("[Base_Tarjetas].[Importe]",TDinamica_R!$A$3,
"[Base_Tarjetas].[PERIODO]","[Base_Tarjetas].[PERIODO].&amp;[" &amp; TEXT(L$6,"yyyymm") &amp; "]",
"[Base_Tarjetas].[Metrica]","[Base_Tarjetas].[Metrica].&amp;[" &amp; $A46 &amp; "]",
"[Base_Tarjetas].[SEGMENTO_DESCRIP]","[Base_Tarjetas].[SEGMENTO_DESCRIP].&amp;[" &amp; $C$6 &amp; "]",
"[Base_Tarjetas].[SITUACION]","[Base_Tarjetas].[SITUACION].&amp;[" &amp; $C46 &amp; "]",
"[Base_Tarjetas].[TIPO]","[Base_Tarjetas].[TIPO].&amp;[" &amp; $C$1 &amp; "]")/1000,
0)</f>
        <v>0</v>
      </c>
      <c r="M46" s="8">
        <f>IFERROR(
GETPIVOTDATA("[Base_Tarjetas].[Importe]",TDinamica_R!$A$3,
"[Base_Tarjetas].[PERIODO]","[Base_Tarjetas].[PERIODO].&amp;[" &amp; TEXT(M$6,"yyyymm") &amp; "]",
"[Base_Tarjetas].[Metrica]","[Base_Tarjetas].[Metrica].&amp;[" &amp; $A46 &amp; "]",
"[Base_Tarjetas].[SEGMENTO_DESCRIP]","[Base_Tarjetas].[SEGMENTO_DESCRIP].&amp;[" &amp; $C$6 &amp; "]",
"[Base_Tarjetas].[SITUACION]","[Base_Tarjetas].[SITUACION].&amp;[" &amp; $C46 &amp; "]",
"[Base_Tarjetas].[TIPO]","[Base_Tarjetas].[TIPO].&amp;[" &amp; $C$1 &amp; "]")/1000,
0)</f>
        <v>0</v>
      </c>
      <c r="N46" s="8">
        <f>IFERROR(
GETPIVOTDATA("[Base_Tarjetas].[Importe]",TDinamica_R!$A$3,
"[Base_Tarjetas].[PERIODO]","[Base_Tarjetas].[PERIODO].&amp;[" &amp; TEXT(N$6,"yyyymm") &amp; "]",
"[Base_Tarjetas].[Metrica]","[Base_Tarjetas].[Metrica].&amp;[" &amp; $A46 &amp; "]",
"[Base_Tarjetas].[SEGMENTO_DESCRIP]","[Base_Tarjetas].[SEGMENTO_DESCRIP].&amp;[" &amp; $C$6 &amp; "]",
"[Base_Tarjetas].[SITUACION]","[Base_Tarjetas].[SITUACION].&amp;[" &amp; $C46 &amp; "]",
"[Base_Tarjetas].[TIPO]","[Base_Tarjetas].[TIPO].&amp;[" &amp; $C$1 &amp; "]")/1000,
0)</f>
        <v>0</v>
      </c>
      <c r="O46" s="8">
        <f>IFERROR(
GETPIVOTDATA("[Base_Tarjetas].[Importe]",TDinamica_R!$A$3,
"[Base_Tarjetas].[PERIODO]","[Base_Tarjetas].[PERIODO].&amp;[" &amp; TEXT(O$6,"yyyymm") &amp; "]",
"[Base_Tarjetas].[Metrica]","[Base_Tarjetas].[Metrica].&amp;[" &amp; $A46 &amp; "]",
"[Base_Tarjetas].[SEGMENTO_DESCRIP]","[Base_Tarjetas].[SEGMENTO_DESCRIP].&amp;[" &amp; $C$6 &amp; "]",
"[Base_Tarjetas].[SITUACION]","[Base_Tarjetas].[SITUACION].&amp;[" &amp; $C46 &amp; "]",
"[Base_Tarjetas].[TIPO]","[Base_Tarjetas].[TIPO].&amp;[" &amp; $C$1 &amp; "]")/1000,
0)</f>
        <v>0</v>
      </c>
      <c r="P46" s="8">
        <f>IFERROR(
GETPIVOTDATA("[Base_Tarjetas].[Importe]",TDinamica_R!$A$3,
"[Base_Tarjetas].[PERIODO]","[Base_Tarjetas].[PERIODO].&amp;[" &amp; TEXT(P$6,"yyyymm") &amp; "]",
"[Base_Tarjetas].[Metrica]","[Base_Tarjetas].[Metrica].&amp;[" &amp; $A46 &amp; "]",
"[Base_Tarjetas].[SEGMENTO_DESCRIP]","[Base_Tarjetas].[SEGMENTO_DESCRIP].&amp;[" &amp; $C$6 &amp; "]",
"[Base_Tarjetas].[SITUACION]","[Base_Tarjetas].[SITUACION].&amp;[" &amp; $C46 &amp; "]",
"[Base_Tarjetas].[TIPO]","[Base_Tarjetas].[TIPO].&amp;[" &amp; $C$1 &amp; "]")/1000,
0)</f>
        <v>0</v>
      </c>
      <c r="Q46" s="8">
        <f>IFERROR(
GETPIVOTDATA("[Base_Tarjetas].[Importe]",TDinamica_R!$A$3,
"[Base_Tarjetas].[PERIODO]","[Base_Tarjetas].[PERIODO].&amp;[" &amp; TEXT(Q$6,"yyyymm") &amp; "]",
"[Base_Tarjetas].[Metrica]","[Base_Tarjetas].[Metrica].&amp;[" &amp; $A46 &amp; "]",
"[Base_Tarjetas].[SEGMENTO_DESCRIP]","[Base_Tarjetas].[SEGMENTO_DESCRIP].&amp;[" &amp; $C$6 &amp; "]",
"[Base_Tarjetas].[SITUACION]","[Base_Tarjetas].[SITUACION].&amp;[" &amp; $C46 &amp; "]",
"[Base_Tarjetas].[TIPO]","[Base_Tarjetas].[TIPO].&amp;[" &amp; $C$1 &amp; "]")/1000,
0)</f>
        <v>0</v>
      </c>
      <c r="R46" s="8">
        <f>IFERROR(
GETPIVOTDATA("[Base_Tarjetas].[Importe]",TDinamica_R!$A$3,
"[Base_Tarjetas].[PERIODO]","[Base_Tarjetas].[PERIODO].&amp;[" &amp; TEXT(R$6,"yyyymm") &amp; "]",
"[Base_Tarjetas].[Metrica]","[Base_Tarjetas].[Metrica].&amp;[" &amp; $A46 &amp; "]",
"[Base_Tarjetas].[SEGMENTO_DESCRIP]","[Base_Tarjetas].[SEGMENTO_DESCRIP].&amp;[" &amp; $C$6 &amp; "]",
"[Base_Tarjetas].[SITUACION]","[Base_Tarjetas].[SITUACION].&amp;[" &amp; $C46 &amp; "]",
"[Base_Tarjetas].[TIPO]","[Base_Tarjetas].[TIPO].&amp;[" &amp; $C$1 &amp; "]")/1000,
0)</f>
        <v>0</v>
      </c>
      <c r="S46" s="8">
        <f>IFERROR(
GETPIVOTDATA("[Base_Tarjetas].[Importe]",TDinamica_R!$A$3,
"[Base_Tarjetas].[PERIODO]","[Base_Tarjetas].[PERIODO].&amp;[" &amp; TEXT(S$6,"yyyymm") &amp; "]",
"[Base_Tarjetas].[Metrica]","[Base_Tarjetas].[Metrica].&amp;[" &amp; $A46 &amp; "]",
"[Base_Tarjetas].[SEGMENTO_DESCRIP]","[Base_Tarjetas].[SEGMENTO_DESCRIP].&amp;[" &amp; $C$6 &amp; "]",
"[Base_Tarjetas].[SITUACION]","[Base_Tarjetas].[SITUACION].&amp;[" &amp; $C46 &amp; "]",
"[Base_Tarjetas].[TIPO]","[Base_Tarjetas].[TIPO].&amp;[" &amp; $C$1 &amp; "]")/1000,
0)</f>
        <v>0</v>
      </c>
      <c r="T46" s="8">
        <f>IFERROR(
GETPIVOTDATA("[Base_Tarjetas].[Importe]",TDinamica_R!$A$3,
"[Base_Tarjetas].[PERIODO]","[Base_Tarjetas].[PERIODO].&amp;[" &amp; TEXT(T$6,"yyyymm") &amp; "]",
"[Base_Tarjetas].[Metrica]","[Base_Tarjetas].[Metrica].&amp;[" &amp; $A46 &amp; "]",
"[Base_Tarjetas].[SEGMENTO_DESCRIP]","[Base_Tarjetas].[SEGMENTO_DESCRIP].&amp;[" &amp; $C$6 &amp; "]",
"[Base_Tarjetas].[SITUACION]","[Base_Tarjetas].[SITUACION].&amp;[" &amp; $C46 &amp; "]",
"[Base_Tarjetas].[TIPO]","[Base_Tarjetas].[TIPO].&amp;[" &amp; $C$1 &amp; "]")/1000,
0)</f>
        <v>0</v>
      </c>
      <c r="U46" s="8">
        <f>IFERROR(
GETPIVOTDATA("[Base_Tarjetas].[Importe]",TDinamica_R!$A$3,
"[Base_Tarjetas].[PERIODO]","[Base_Tarjetas].[PERIODO].&amp;[" &amp; TEXT(U$6,"yyyymm") &amp; "]",
"[Base_Tarjetas].[Metrica]","[Base_Tarjetas].[Metrica].&amp;[" &amp; $A46 &amp; "]",
"[Base_Tarjetas].[SEGMENTO_DESCRIP]","[Base_Tarjetas].[SEGMENTO_DESCRIP].&amp;[" &amp; $C$6 &amp; "]",
"[Base_Tarjetas].[SITUACION]","[Base_Tarjetas].[SITUACION].&amp;[" &amp; $C46 &amp; "]",
"[Base_Tarjetas].[TIPO]","[Base_Tarjetas].[TIPO].&amp;[" &amp; $C$1 &amp; "]")/1000,
0)</f>
        <v>0</v>
      </c>
      <c r="V46" s="8">
        <f>IFERROR(
GETPIVOTDATA("[Base_Tarjetas].[Importe]",TDinamica_R!$A$3,
"[Base_Tarjetas].[PERIODO]","[Base_Tarjetas].[PERIODO].&amp;[" &amp; TEXT(V$6,"yyyymm") &amp; "]",
"[Base_Tarjetas].[Metrica]","[Base_Tarjetas].[Metrica].&amp;[" &amp; $A46 &amp; "]",
"[Base_Tarjetas].[SEGMENTO_DESCRIP]","[Base_Tarjetas].[SEGMENTO_DESCRIP].&amp;[" &amp; $C$6 &amp; "]",
"[Base_Tarjetas].[SITUACION]","[Base_Tarjetas].[SITUACION].&amp;[" &amp; $C46 &amp; "]",
"[Base_Tarjetas].[TIPO]","[Base_Tarjetas].[TIPO].&amp;[" &amp; $C$1 &amp; "]")/1000,
0)</f>
        <v>0</v>
      </c>
      <c r="W46" s="8">
        <f>IFERROR(
GETPIVOTDATA("[Base_Tarjetas].[Importe]",TDinamica_R!$A$3,
"[Base_Tarjetas].[PERIODO]","[Base_Tarjetas].[PERIODO].&amp;[" &amp; TEXT(W$6,"yyyymm") &amp; "]",
"[Base_Tarjetas].[Metrica]","[Base_Tarjetas].[Metrica].&amp;[" &amp; $A46 &amp; "]",
"[Base_Tarjetas].[SEGMENTO_DESCRIP]","[Base_Tarjetas].[SEGMENTO_DESCRIP].&amp;[" &amp; $C$6 &amp; "]",
"[Base_Tarjetas].[SITUACION]","[Base_Tarjetas].[SITUACION].&amp;[" &amp; $C46 &amp; "]",
"[Base_Tarjetas].[TIPO]","[Base_Tarjetas].[TIPO].&amp;[" &amp; $C$1 &amp; "]")/1000,
0)</f>
        <v>0</v>
      </c>
      <c r="X46" s="8">
        <f>IFERROR(
GETPIVOTDATA("[Base_Tarjetas].[Importe]",TDinamica_R!$A$3,
"[Base_Tarjetas].[PERIODO]","[Base_Tarjetas].[PERIODO].&amp;[" &amp; TEXT(X$6,"yyyymm") &amp; "]",
"[Base_Tarjetas].[Metrica]","[Base_Tarjetas].[Metrica].&amp;[" &amp; $A46 &amp; "]",
"[Base_Tarjetas].[SEGMENTO_DESCRIP]","[Base_Tarjetas].[SEGMENTO_DESCRIP].&amp;[" &amp; $C$6 &amp; "]",
"[Base_Tarjetas].[SITUACION]","[Base_Tarjetas].[SITUACION].&amp;[" &amp; $C46 &amp; "]",
"[Base_Tarjetas].[TIPO]","[Base_Tarjetas].[TIPO].&amp;[" &amp; $C$1 &amp; "]")/1000,
0)</f>
        <v>0</v>
      </c>
      <c r="Y46" s="8">
        <f>IFERROR(
GETPIVOTDATA("[Base_Tarjetas].[Importe]",TDinamica_R!$A$3,
"[Base_Tarjetas].[PERIODO]","[Base_Tarjetas].[PERIODO].&amp;[" &amp; TEXT(Y$6,"yyyymm") &amp; "]",
"[Base_Tarjetas].[Metrica]","[Base_Tarjetas].[Metrica].&amp;[" &amp; $A46 &amp; "]",
"[Base_Tarjetas].[SEGMENTO_DESCRIP]","[Base_Tarjetas].[SEGMENTO_DESCRIP].&amp;[" &amp; $C$6 &amp; "]",
"[Base_Tarjetas].[SITUACION]","[Base_Tarjetas].[SITUACION].&amp;[" &amp; $C46 &amp; "]",
"[Base_Tarjetas].[TIPO]","[Base_Tarjetas].[TIPO].&amp;[" &amp; $C$1 &amp; "]")/1000,
0)</f>
        <v>0</v>
      </c>
      <c r="Z46" s="8">
        <f>IFERROR(
GETPIVOTDATA("[Base_Tarjetas].[Importe]",TDinamica_R!$A$3,
"[Base_Tarjetas].[PERIODO]","[Base_Tarjetas].[PERIODO].&amp;[" &amp; TEXT(Z$6,"yyyymm") &amp; "]",
"[Base_Tarjetas].[Metrica]","[Base_Tarjetas].[Metrica].&amp;[" &amp; $A46 &amp; "]",
"[Base_Tarjetas].[SEGMENTO_DESCRIP]","[Base_Tarjetas].[SEGMENTO_DESCRIP].&amp;[" &amp; $C$6 &amp; "]",
"[Base_Tarjetas].[SITUACION]","[Base_Tarjetas].[SITUACION].&amp;[" &amp; $C46 &amp; "]",
"[Base_Tarjetas].[TIPO]","[Base_Tarjetas].[TIPO].&amp;[" &amp; $C$1 &amp; "]")/1000,
0)</f>
        <v>0</v>
      </c>
      <c r="AA46" s="8">
        <f>IFERROR(
GETPIVOTDATA("[Base_Tarjetas].[Importe]",TDinamica_R!$A$3,
"[Base_Tarjetas].[PERIODO]","[Base_Tarjetas].[PERIODO].&amp;[" &amp; TEXT(AA$6,"yyyymm") &amp; "]",
"[Base_Tarjetas].[Metrica]","[Base_Tarjetas].[Metrica].&amp;[" &amp; $A46 &amp; "]",
"[Base_Tarjetas].[SEGMENTO_DESCRIP]","[Base_Tarjetas].[SEGMENTO_DESCRIP].&amp;[" &amp; $C$6 &amp; "]",
"[Base_Tarjetas].[SITUACION]","[Base_Tarjetas].[SITUACION].&amp;[" &amp; $C46 &amp; "]",
"[Base_Tarjetas].[TIPO]","[Base_Tarjetas].[TIPO].&amp;[" &amp; $C$1 &amp; "]")/1000,
0)</f>
        <v>0</v>
      </c>
      <c r="AB46" s="8">
        <f>IFERROR(
GETPIVOTDATA("[Base_Tarjetas].[Importe]",TDinamica_R!$A$3,
"[Base_Tarjetas].[PERIODO]","[Base_Tarjetas].[PERIODO].&amp;[" &amp; TEXT(AB$6,"yyyymm") &amp; "]",
"[Base_Tarjetas].[Metrica]","[Base_Tarjetas].[Metrica].&amp;[" &amp; $A46 &amp; "]",
"[Base_Tarjetas].[SEGMENTO_DESCRIP]","[Base_Tarjetas].[SEGMENTO_DESCRIP].&amp;[" &amp; $C$6 &amp; "]",
"[Base_Tarjetas].[SITUACION]","[Base_Tarjetas].[SITUACION].&amp;[" &amp; $C46 &amp; "]",
"[Base_Tarjetas].[TIPO]","[Base_Tarjetas].[TIPO].&amp;[" &amp; $C$1 &amp; "]")/1000,
0)</f>
        <v>0</v>
      </c>
      <c r="AC46" s="8">
        <f>IFERROR(
GETPIVOTDATA("[Base_Tarjetas].[Importe]",TDinamica_R!$A$3,
"[Base_Tarjetas].[PERIODO]","[Base_Tarjetas].[PERIODO].&amp;[" &amp; TEXT(AC$6,"yyyymm") &amp; "]",
"[Base_Tarjetas].[Metrica]","[Base_Tarjetas].[Metrica].&amp;[" &amp; $A46 &amp; "]",
"[Base_Tarjetas].[SEGMENTO_DESCRIP]","[Base_Tarjetas].[SEGMENTO_DESCRIP].&amp;[" &amp; $C$6 &amp; "]",
"[Base_Tarjetas].[SITUACION]","[Base_Tarjetas].[SITUACION].&amp;[" &amp; $C46 &amp; "]",
"[Base_Tarjetas].[TIPO]","[Base_Tarjetas].[TIPO].&amp;[" &amp; $C$1 &amp; "]")/1000,
0)</f>
        <v>0</v>
      </c>
      <c r="AD46" s="8">
        <f>IFERROR(
GETPIVOTDATA("[Base_Tarjetas].[Importe]",TDinamica_R!$A$3,
"[Base_Tarjetas].[PERIODO]","[Base_Tarjetas].[PERIODO].&amp;[" &amp; TEXT(AD$6,"yyyymm") &amp; "]",
"[Base_Tarjetas].[Metrica]","[Base_Tarjetas].[Metrica].&amp;[" &amp; $A46 &amp; "]",
"[Base_Tarjetas].[SEGMENTO_DESCRIP]","[Base_Tarjetas].[SEGMENTO_DESCRIP].&amp;[" &amp; $C$6 &amp; "]",
"[Base_Tarjetas].[SITUACION]","[Base_Tarjetas].[SITUACION].&amp;[" &amp; $C46 &amp; "]",
"[Base_Tarjetas].[TIPO]","[Base_Tarjetas].[TIPO].&amp;[" &amp; $C$1 &amp; "]")/1000,
0)</f>
        <v>0</v>
      </c>
      <c r="AE46" s="8">
        <f>IFERROR(
GETPIVOTDATA("[Base_Tarjetas].[Importe]",TDinamica_R!$A$3,
"[Base_Tarjetas].[PERIODO]","[Base_Tarjetas].[PERIODO].&amp;[" &amp; TEXT(AE$6,"yyyymm") &amp; "]",
"[Base_Tarjetas].[Metrica]","[Base_Tarjetas].[Metrica].&amp;[" &amp; $A46 &amp; "]",
"[Base_Tarjetas].[SEGMENTO_DESCRIP]","[Base_Tarjetas].[SEGMENTO_DESCRIP].&amp;[" &amp; $C$6 &amp; "]",
"[Base_Tarjetas].[SITUACION]","[Base_Tarjetas].[SITUACION].&amp;[" &amp; $C46 &amp; "]",
"[Base_Tarjetas].[TIPO]","[Base_Tarjetas].[TIPO].&amp;[" &amp; $C$1 &amp; "]")/1000,
0)</f>
        <v>0</v>
      </c>
      <c r="AF46" s="8">
        <f>IFERROR(
GETPIVOTDATA("[Base_Tarjetas].[Importe]",TDinamica_R!$A$3,
"[Base_Tarjetas].[PERIODO]","[Base_Tarjetas].[PERIODO].&amp;[" &amp; TEXT(AF$6,"yyyymm") &amp; "]",
"[Base_Tarjetas].[Metrica]","[Base_Tarjetas].[Metrica].&amp;[" &amp; $A46 &amp; "]",
"[Base_Tarjetas].[SEGMENTO_DESCRIP]","[Base_Tarjetas].[SEGMENTO_DESCRIP].&amp;[" &amp; $C$6 &amp; "]",
"[Base_Tarjetas].[SITUACION]","[Base_Tarjetas].[SITUACION].&amp;[" &amp; $C46 &amp; "]",
"[Base_Tarjetas].[TIPO]","[Base_Tarjetas].[TIPO].&amp;[" &amp; $C$1 &amp; "]")/1000,
0)</f>
        <v>0</v>
      </c>
      <c r="AG46" s="8">
        <f>IFERROR(
GETPIVOTDATA("[Base_Tarjetas].[Importe]",TDinamica_R!$A$3,
"[Base_Tarjetas].[PERIODO]","[Base_Tarjetas].[PERIODO].&amp;[" &amp; TEXT(AG$6,"yyyymm") &amp; "]",
"[Base_Tarjetas].[Metrica]","[Base_Tarjetas].[Metrica].&amp;[" &amp; $A46 &amp; "]",
"[Base_Tarjetas].[SEGMENTO_DESCRIP]","[Base_Tarjetas].[SEGMENTO_DESCRIP].&amp;[" &amp; $C$6 &amp; "]",
"[Base_Tarjetas].[SITUACION]","[Base_Tarjetas].[SITUACION].&amp;[" &amp; $C46 &amp; "]",
"[Base_Tarjetas].[TIPO]","[Base_Tarjetas].[TIPO].&amp;[" &amp; $C$1 &amp; "]")/1000,
0)</f>
        <v>0</v>
      </c>
      <c r="AH46" s="8">
        <f>IFERROR(
GETPIVOTDATA("[Base_Tarjetas].[Importe]",TDinamica_R!$A$3,
"[Base_Tarjetas].[PERIODO]","[Base_Tarjetas].[PERIODO].&amp;[" &amp; TEXT(AH$6,"yyyymm") &amp; "]",
"[Base_Tarjetas].[Metrica]","[Base_Tarjetas].[Metrica].&amp;[" &amp; $A46 &amp; "]",
"[Base_Tarjetas].[SEGMENTO_DESCRIP]","[Base_Tarjetas].[SEGMENTO_DESCRIP].&amp;[" &amp; $C$6 &amp; "]",
"[Base_Tarjetas].[SITUACION]","[Base_Tarjetas].[SITUACION].&amp;[" &amp; $C46 &amp; "]",
"[Base_Tarjetas].[TIPO]","[Base_Tarjetas].[TIPO].&amp;[" &amp; $C$1 &amp; "]")/1000,
0)</f>
        <v>0</v>
      </c>
      <c r="AI46" s="8">
        <f>IFERROR(
GETPIVOTDATA("[Base_Tarjetas].[Importe]",TDinamica_R!$A$3,
"[Base_Tarjetas].[PERIODO]","[Base_Tarjetas].[PERIODO].&amp;[" &amp; TEXT(AI$6,"yyyymm") &amp; "]",
"[Base_Tarjetas].[Metrica]","[Base_Tarjetas].[Metrica].&amp;[" &amp; $A46 &amp; "]",
"[Base_Tarjetas].[SEGMENTO_DESCRIP]","[Base_Tarjetas].[SEGMENTO_DESCRIP].&amp;[" &amp; $C$6 &amp; "]",
"[Base_Tarjetas].[SITUACION]","[Base_Tarjetas].[SITUACION].&amp;[" &amp; $C46 &amp; "]",
"[Base_Tarjetas].[TIPO]","[Base_Tarjetas].[TIPO].&amp;[" &amp; $C$1 &amp; "]")/1000,
0)</f>
        <v>0</v>
      </c>
      <c r="AJ46" s="8">
        <f>IFERROR(
GETPIVOTDATA("[Base_Tarjetas].[Importe]",TDinamica_R!$A$3,
"[Base_Tarjetas].[PERIODO]","[Base_Tarjetas].[PERIODO].&amp;[" &amp; TEXT(AJ$6,"yyyymm") &amp; "]",
"[Base_Tarjetas].[Metrica]","[Base_Tarjetas].[Metrica].&amp;[" &amp; $A46 &amp; "]",
"[Base_Tarjetas].[SEGMENTO_DESCRIP]","[Base_Tarjetas].[SEGMENTO_DESCRIP].&amp;[" &amp; $C$6 &amp; "]",
"[Base_Tarjetas].[SITUACION]","[Base_Tarjetas].[SITUACION].&amp;[" &amp; $C46 &amp; "]",
"[Base_Tarjetas].[TIPO]","[Base_Tarjetas].[TIPO].&amp;[" &amp; $C$1 &amp; "]")/1000,
0)</f>
        <v>0</v>
      </c>
      <c r="AK46" s="8">
        <f>IFERROR(
GETPIVOTDATA("[Base_Tarjetas].[Importe]",TDinamica_R!$A$3,
"[Base_Tarjetas].[PERIODO]","[Base_Tarjetas].[PERIODO].&amp;[" &amp; TEXT(AK$6,"yyyymm") &amp; "]",
"[Base_Tarjetas].[Metrica]","[Base_Tarjetas].[Metrica].&amp;[" &amp; $A46 &amp; "]",
"[Base_Tarjetas].[SEGMENTO_DESCRIP]","[Base_Tarjetas].[SEGMENTO_DESCRIP].&amp;[" &amp; $C$6 &amp; "]",
"[Base_Tarjetas].[SITUACION]","[Base_Tarjetas].[SITUACION].&amp;[" &amp; $C46 &amp; "]",
"[Base_Tarjetas].[TIPO]","[Base_Tarjetas].[TIPO].&amp;[" &amp; $C$1 &amp; "]")/1000,
0)</f>
        <v>0</v>
      </c>
      <c r="AL46" s="8">
        <f>IFERROR(
GETPIVOTDATA("[Base_Tarjetas].[Importe]",TDinamica_R!$A$3,
"[Base_Tarjetas].[PERIODO]","[Base_Tarjetas].[PERIODO].&amp;[" &amp; TEXT(AL$6,"yyyymm") &amp; "]",
"[Base_Tarjetas].[Metrica]","[Base_Tarjetas].[Metrica].&amp;[" &amp; $A46 &amp; "]",
"[Base_Tarjetas].[SEGMENTO_DESCRIP]","[Base_Tarjetas].[SEGMENTO_DESCRIP].&amp;[" &amp; $C$6 &amp; "]",
"[Base_Tarjetas].[SITUACION]","[Base_Tarjetas].[SITUACION].&amp;[" &amp; $C46 &amp; "]",
"[Base_Tarjetas].[TIPO]","[Base_Tarjetas].[TIPO].&amp;[" &amp; $C$1 &amp; "]")/1000,
0)</f>
        <v>0</v>
      </c>
      <c r="AM46" s="8">
        <f>IFERROR(
GETPIVOTDATA("[Base_Tarjetas].[Importe]",TDinamica_R!$A$3,
"[Base_Tarjetas].[PERIODO]","[Base_Tarjetas].[PERIODO].&amp;[" &amp; TEXT(AM$6,"yyyymm") &amp; "]",
"[Base_Tarjetas].[Metrica]","[Base_Tarjetas].[Metrica].&amp;[" &amp; $A46 &amp; "]",
"[Base_Tarjetas].[SEGMENTO_DESCRIP]","[Base_Tarjetas].[SEGMENTO_DESCRIP].&amp;[" &amp; $C$6 &amp; "]",
"[Base_Tarjetas].[SITUACION]","[Base_Tarjetas].[SITUACION].&amp;[" &amp; $C46 &amp; "]",
"[Base_Tarjetas].[TIPO]","[Base_Tarjetas].[TIPO].&amp;[" &amp; $C$1 &amp; "]")/1000,
0)</f>
        <v>0</v>
      </c>
      <c r="AN46" s="8">
        <f>IFERROR(
GETPIVOTDATA("[Base_Tarjetas].[Importe]",TDinamica_R!$A$3,
"[Base_Tarjetas].[PERIODO]","[Base_Tarjetas].[PERIODO].&amp;[" &amp; TEXT(AN$6,"yyyymm") &amp; "]",
"[Base_Tarjetas].[Metrica]","[Base_Tarjetas].[Metrica].&amp;[" &amp; $A46 &amp; "]",
"[Base_Tarjetas].[SEGMENTO_DESCRIP]","[Base_Tarjetas].[SEGMENTO_DESCRIP].&amp;[" &amp; $C$6 &amp; "]",
"[Base_Tarjetas].[SITUACION]","[Base_Tarjetas].[SITUACION].&amp;[" &amp; $C46 &amp; "]",
"[Base_Tarjetas].[TIPO]","[Base_Tarjetas].[TIPO].&amp;[" &amp; $C$1 &amp; "]")/1000,
0)</f>
        <v>0</v>
      </c>
      <c r="AO46" s="8">
        <f>IFERROR(
GETPIVOTDATA("[Base_Tarjetas].[Importe]",TDinamica_R!$A$3,
"[Base_Tarjetas].[PERIODO]","[Base_Tarjetas].[PERIODO].&amp;[" &amp; TEXT(AO$6,"yyyymm") &amp; "]",
"[Base_Tarjetas].[Metrica]","[Base_Tarjetas].[Metrica].&amp;[" &amp; $A46 &amp; "]",
"[Base_Tarjetas].[SEGMENTO_DESCRIP]","[Base_Tarjetas].[SEGMENTO_DESCRIP].&amp;[" &amp; $C$6 &amp; "]",
"[Base_Tarjetas].[SITUACION]","[Base_Tarjetas].[SITUACION].&amp;[" &amp; $C46 &amp; "]",
"[Base_Tarjetas].[TIPO]","[Base_Tarjetas].[TIPO].&amp;[" &amp; $C$1 &amp; "]")/1000,
0)</f>
        <v>0</v>
      </c>
      <c r="AP46" s="8">
        <f>IFERROR(
GETPIVOTDATA("[Base_Tarjetas].[Importe]",TDinamica_R!$A$3,
"[Base_Tarjetas].[PERIODO]","[Base_Tarjetas].[PERIODO].&amp;[" &amp; TEXT(AP$6,"yyyymm") &amp; "]",
"[Base_Tarjetas].[Metrica]","[Base_Tarjetas].[Metrica].&amp;[" &amp; $A46 &amp; "]",
"[Base_Tarjetas].[SEGMENTO_DESCRIP]","[Base_Tarjetas].[SEGMENTO_DESCRIP].&amp;[" &amp; $C$6 &amp; "]",
"[Base_Tarjetas].[SITUACION]","[Base_Tarjetas].[SITUACION].&amp;[" &amp; $C46 &amp; "]",
"[Base_Tarjetas].[TIPO]","[Base_Tarjetas].[TIPO].&amp;[" &amp; $C$1 &amp; "]")/1000,
0)</f>
        <v>0</v>
      </c>
      <c r="AQ46" s="8">
        <f>IFERROR(
GETPIVOTDATA("[Base_Tarjetas].[Importe]",TDinamica_R!$A$3,
"[Base_Tarjetas].[PERIODO]","[Base_Tarjetas].[PERIODO].&amp;[" &amp; TEXT(AQ$6,"yyyymm") &amp; "]",
"[Base_Tarjetas].[Metrica]","[Base_Tarjetas].[Metrica].&amp;[" &amp; $A46 &amp; "]",
"[Base_Tarjetas].[SEGMENTO_DESCRIP]","[Base_Tarjetas].[SEGMENTO_DESCRIP].&amp;[" &amp; $C$6 &amp; "]",
"[Base_Tarjetas].[SITUACION]","[Base_Tarjetas].[SITUACION].&amp;[" &amp; $C46 &amp; "]",
"[Base_Tarjetas].[TIPO]","[Base_Tarjetas].[TIPO].&amp;[" &amp; $C$1 &amp; "]")/1000,
0)</f>
        <v>0</v>
      </c>
      <c r="AR46" s="8">
        <f>IFERROR(
GETPIVOTDATA("[Base_Tarjetas].[Importe]",TDinamica_R!$A$3,
"[Base_Tarjetas].[PERIODO]","[Base_Tarjetas].[PERIODO].&amp;[" &amp; TEXT(AR$6,"yyyymm") &amp; "]",
"[Base_Tarjetas].[Metrica]","[Base_Tarjetas].[Metrica].&amp;[" &amp; $A46 &amp; "]",
"[Base_Tarjetas].[SEGMENTO_DESCRIP]","[Base_Tarjetas].[SEGMENTO_DESCRIP].&amp;[" &amp; $C$6 &amp; "]",
"[Base_Tarjetas].[SITUACION]","[Base_Tarjetas].[SITUACION].&amp;[" &amp; $C46 &amp; "]",
"[Base_Tarjetas].[TIPO]","[Base_Tarjetas].[TIPO].&amp;[" &amp; $C$1 &amp; "]")/1000,
0)</f>
        <v>0</v>
      </c>
      <c r="AS46" s="8">
        <f>IFERROR(
GETPIVOTDATA("[Base_Tarjetas].[Importe]",TDinamica_R!$A$3,
"[Base_Tarjetas].[PERIODO]","[Base_Tarjetas].[PERIODO].&amp;[" &amp; TEXT(AS$6,"yyyymm") &amp; "]",
"[Base_Tarjetas].[Metrica]","[Base_Tarjetas].[Metrica].&amp;[" &amp; $A46 &amp; "]",
"[Base_Tarjetas].[SEGMENTO_DESCRIP]","[Base_Tarjetas].[SEGMENTO_DESCRIP].&amp;[" &amp; $C$6 &amp; "]",
"[Base_Tarjetas].[SITUACION]","[Base_Tarjetas].[SITUACION].&amp;[" &amp; $C46 &amp; "]",
"[Base_Tarjetas].[TIPO]","[Base_Tarjetas].[TIPO].&amp;[" &amp; $C$1 &amp; "]")/1000,
0)</f>
        <v>0</v>
      </c>
      <c r="AT46" s="8">
        <f>IFERROR(
GETPIVOTDATA("[Base_Tarjetas].[Importe]",TDinamica_R!$A$3,
"[Base_Tarjetas].[PERIODO]","[Base_Tarjetas].[PERIODO].&amp;[" &amp; TEXT(AT$6,"yyyymm") &amp; "]",
"[Base_Tarjetas].[Metrica]","[Base_Tarjetas].[Metrica].&amp;[" &amp; $A46 &amp; "]",
"[Base_Tarjetas].[SEGMENTO_DESCRIP]","[Base_Tarjetas].[SEGMENTO_DESCRIP].&amp;[" &amp; $C$6 &amp; "]",
"[Base_Tarjetas].[SITUACION]","[Base_Tarjetas].[SITUACION].&amp;[" &amp; $C46 &amp; "]",
"[Base_Tarjetas].[TIPO]","[Base_Tarjetas].[TIPO].&amp;[" &amp; $C$1 &amp; "]")/1000,
0)</f>
        <v>0</v>
      </c>
      <c r="AU46" s="8">
        <f>IFERROR(
GETPIVOTDATA("[Base_Tarjetas].[Importe]",TDinamica_R!$A$3,
"[Base_Tarjetas].[PERIODO]","[Base_Tarjetas].[PERIODO].&amp;[" &amp; TEXT(AU$6,"yyyymm") &amp; "]",
"[Base_Tarjetas].[Metrica]","[Base_Tarjetas].[Metrica].&amp;[" &amp; $A46 &amp; "]",
"[Base_Tarjetas].[SEGMENTO_DESCRIP]","[Base_Tarjetas].[SEGMENTO_DESCRIP].&amp;[" &amp; $C$6 &amp; "]",
"[Base_Tarjetas].[SITUACION]","[Base_Tarjetas].[SITUACION].&amp;[" &amp; $C46 &amp; "]",
"[Base_Tarjetas].[TIPO]","[Base_Tarjetas].[TIPO].&amp;[" &amp; $C$1 &amp; "]")/1000,
0)</f>
        <v>0</v>
      </c>
      <c r="AV46" s="8">
        <f>IFERROR(
GETPIVOTDATA("[Base_Tarjetas].[Importe]",TDinamica_R!$A$3,
"[Base_Tarjetas].[PERIODO]","[Base_Tarjetas].[PERIODO].&amp;[" &amp; TEXT(AV$6,"yyyymm") &amp; "]",
"[Base_Tarjetas].[Metrica]","[Base_Tarjetas].[Metrica].&amp;[" &amp; $A46 &amp; "]",
"[Base_Tarjetas].[SEGMENTO_DESCRIP]","[Base_Tarjetas].[SEGMENTO_DESCRIP].&amp;[" &amp; $C$6 &amp; "]",
"[Base_Tarjetas].[SITUACION]","[Base_Tarjetas].[SITUACION].&amp;[" &amp; $C46 &amp; "]",
"[Base_Tarjetas].[TIPO]","[Base_Tarjetas].[TIPO].&amp;[" &amp; $C$1 &amp; "]")/1000,
0)</f>
        <v>0</v>
      </c>
      <c r="AW46" s="8">
        <f>IFERROR(
GETPIVOTDATA("[Base_Tarjetas].[Importe]",TDinamica_R!$A$3,
"[Base_Tarjetas].[PERIODO]","[Base_Tarjetas].[PERIODO].&amp;[" &amp; TEXT(AW$6,"yyyymm") &amp; "]",
"[Base_Tarjetas].[Metrica]","[Base_Tarjetas].[Metrica].&amp;[" &amp; $A46 &amp; "]",
"[Base_Tarjetas].[SEGMENTO_DESCRIP]","[Base_Tarjetas].[SEGMENTO_DESCRIP].&amp;[" &amp; $C$6 &amp; "]",
"[Base_Tarjetas].[SITUACION]","[Base_Tarjetas].[SITUACION].&amp;[" &amp; $C46 &amp; "]",
"[Base_Tarjetas].[TIPO]","[Base_Tarjetas].[TIPO].&amp;[" &amp; $C$1 &amp; "]")/1000,
0)</f>
        <v>0</v>
      </c>
      <c r="AX46" s="8">
        <f>IFERROR(
GETPIVOTDATA("[Base_Tarjetas].[Importe]",TDinamica_R!$A$3,
"[Base_Tarjetas].[PERIODO]","[Base_Tarjetas].[PERIODO].&amp;[" &amp; TEXT(AX$6,"yyyymm") &amp; "]",
"[Base_Tarjetas].[Metrica]","[Base_Tarjetas].[Metrica].&amp;[" &amp; $A46 &amp; "]",
"[Base_Tarjetas].[SEGMENTO_DESCRIP]","[Base_Tarjetas].[SEGMENTO_DESCRIP].&amp;[" &amp; $C$6 &amp; "]",
"[Base_Tarjetas].[SITUACION]","[Base_Tarjetas].[SITUACION].&amp;[" &amp; $C46 &amp; "]",
"[Base_Tarjetas].[TIPO]","[Base_Tarjetas].[TIPO].&amp;[" &amp; $C$1 &amp; "]")/1000,
0)</f>
        <v>0</v>
      </c>
      <c r="AY46" s="8">
        <f>IFERROR(
GETPIVOTDATA("[Base_Tarjetas].[Importe]",TDinamica_R!$A$3,
"[Base_Tarjetas].[PERIODO]","[Base_Tarjetas].[PERIODO].&amp;[" &amp; TEXT(AY$6,"yyyymm") &amp; "]",
"[Base_Tarjetas].[Metrica]","[Base_Tarjetas].[Metrica].&amp;[" &amp; $A46 &amp; "]",
"[Base_Tarjetas].[SEGMENTO_DESCRIP]","[Base_Tarjetas].[SEGMENTO_DESCRIP].&amp;[" &amp; $C$6 &amp; "]",
"[Base_Tarjetas].[SITUACION]","[Base_Tarjetas].[SITUACION].&amp;[" &amp; $C46 &amp; "]",
"[Base_Tarjetas].[TIPO]","[Base_Tarjetas].[TIPO].&amp;[" &amp; $C$1 &amp; "]")/1000,
0)</f>
        <v>0</v>
      </c>
      <c r="AZ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TEXT(AZ$6,"yyyymm") &amp; "]"),
0)</f>
        <v>-387.23927016731147</v>
      </c>
      <c r="BA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TEXT(BA$6,"yyyymm") &amp; "]"),
0)</f>
        <v>-346.23810312579752</v>
      </c>
      <c r="BB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TEXT(BB$6,"yyyymm") &amp; "]"),
0)</f>
        <v>-381.90039441159661</v>
      </c>
      <c r="BC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TEXT(BC$6,"yyyymm") &amp; "]"),
0)</f>
        <v>-366.52985835629556</v>
      </c>
      <c r="BD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TEXT(BD$6,"yyyymm") &amp; "]"),
0)</f>
        <v>-378.97838348458441</v>
      </c>
      <c r="BE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TEXT(BE$6,"yyyymm") &amp; "]"),
0)</f>
        <v>-366.31624682402168</v>
      </c>
      <c r="BF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TEXT(BF$6,"yyyymm") &amp; "]"),
0)</f>
        <v>-378.3357459434348</v>
      </c>
      <c r="BG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TEXT(BG$6,"yyyymm") &amp; "]"),
0)</f>
        <v>-380.27464665085398</v>
      </c>
      <c r="BH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TEXT(BH$6,"yyyymm") &amp; "]"),
0)</f>
        <v>-364.87867500807619</v>
      </c>
      <c r="BI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TEXT(BI$6,"yyyymm") &amp; "]"),
0)</f>
        <v>-367.57022612423179</v>
      </c>
      <c r="BJ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TEXT(BJ$6,"yyyymm") &amp; "]"),
0)</f>
        <v>-346.21647572621475</v>
      </c>
      <c r="BK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TEXT(BK$6,"yyyymm") &amp; "]"),
0)</f>
        <v>-360.06236217506978</v>
      </c>
      <c r="BO46" s="24">
        <f t="shared" si="34"/>
        <v>0</v>
      </c>
      <c r="BP46" s="24">
        <f t="shared" si="34"/>
        <v>-1115.3777677047055</v>
      </c>
      <c r="BQ46" s="24">
        <f t="shared" si="34"/>
        <v>0</v>
      </c>
      <c r="BR46" s="24">
        <f t="shared" si="34"/>
        <v>0</v>
      </c>
      <c r="BS46" s="24">
        <f t="shared" si="34"/>
        <v>0</v>
      </c>
      <c r="BT46" s="24">
        <f t="shared" si="34"/>
        <v>0</v>
      </c>
    </row>
    <row r="47" spans="1:72" collapsed="1" x14ac:dyDescent="0.25">
      <c r="C47" s="3" t="s">
        <v>22</v>
      </c>
      <c r="D47" s="10">
        <f>SUM(D44:D46)</f>
        <v>0</v>
      </c>
      <c r="E47" s="10">
        <f t="shared" ref="E47:BK47" si="35">SUM(E44:E46)</f>
        <v>0</v>
      </c>
      <c r="F47" s="10">
        <f t="shared" si="35"/>
        <v>0</v>
      </c>
      <c r="G47" s="10">
        <f t="shared" si="35"/>
        <v>0</v>
      </c>
      <c r="H47" s="10">
        <f t="shared" si="35"/>
        <v>0</v>
      </c>
      <c r="I47" s="10">
        <f t="shared" si="35"/>
        <v>0</v>
      </c>
      <c r="J47" s="10">
        <f t="shared" si="35"/>
        <v>0</v>
      </c>
      <c r="K47" s="10">
        <f t="shared" si="35"/>
        <v>0</v>
      </c>
      <c r="L47" s="10">
        <f t="shared" si="35"/>
        <v>0</v>
      </c>
      <c r="M47" s="10">
        <f t="shared" si="35"/>
        <v>0</v>
      </c>
      <c r="N47" s="10">
        <f t="shared" si="35"/>
        <v>0</v>
      </c>
      <c r="O47" s="10">
        <f t="shared" si="35"/>
        <v>0</v>
      </c>
      <c r="P47" s="10">
        <f t="shared" si="35"/>
        <v>0</v>
      </c>
      <c r="Q47" s="10">
        <f t="shared" si="35"/>
        <v>0</v>
      </c>
      <c r="R47" s="10">
        <f t="shared" si="35"/>
        <v>0</v>
      </c>
      <c r="S47" s="10">
        <f t="shared" si="35"/>
        <v>0</v>
      </c>
      <c r="T47" s="10">
        <f t="shared" si="35"/>
        <v>0</v>
      </c>
      <c r="U47" s="10">
        <f t="shared" si="35"/>
        <v>0</v>
      </c>
      <c r="V47" s="10">
        <f t="shared" si="35"/>
        <v>0</v>
      </c>
      <c r="W47" s="10">
        <f t="shared" si="35"/>
        <v>0</v>
      </c>
      <c r="X47" s="10">
        <f t="shared" si="35"/>
        <v>0</v>
      </c>
      <c r="Y47" s="10">
        <f t="shared" si="35"/>
        <v>0</v>
      </c>
      <c r="Z47" s="10">
        <f t="shared" si="35"/>
        <v>0</v>
      </c>
      <c r="AA47" s="10">
        <f t="shared" si="35"/>
        <v>0</v>
      </c>
      <c r="AB47" s="10">
        <f t="shared" si="35"/>
        <v>0</v>
      </c>
      <c r="AC47" s="10">
        <f t="shared" si="35"/>
        <v>0</v>
      </c>
      <c r="AD47" s="10">
        <f t="shared" si="35"/>
        <v>0</v>
      </c>
      <c r="AE47" s="10">
        <f t="shared" si="35"/>
        <v>0</v>
      </c>
      <c r="AF47" s="10">
        <f t="shared" si="35"/>
        <v>0</v>
      </c>
      <c r="AG47" s="10">
        <f t="shared" si="35"/>
        <v>0</v>
      </c>
      <c r="AH47" s="10">
        <f t="shared" si="35"/>
        <v>0</v>
      </c>
      <c r="AI47" s="10">
        <f t="shared" si="35"/>
        <v>0</v>
      </c>
      <c r="AJ47" s="10">
        <f t="shared" si="35"/>
        <v>0</v>
      </c>
      <c r="AK47" s="10">
        <f t="shared" si="35"/>
        <v>0</v>
      </c>
      <c r="AL47" s="10">
        <f t="shared" si="35"/>
        <v>0</v>
      </c>
      <c r="AM47" s="10">
        <f t="shared" si="35"/>
        <v>0</v>
      </c>
      <c r="AN47" s="10">
        <f t="shared" si="35"/>
        <v>0</v>
      </c>
      <c r="AO47" s="10">
        <f t="shared" si="35"/>
        <v>0</v>
      </c>
      <c r="AP47" s="10">
        <f t="shared" si="35"/>
        <v>0</v>
      </c>
      <c r="AQ47" s="10">
        <f t="shared" si="35"/>
        <v>0</v>
      </c>
      <c r="AR47" s="10">
        <f t="shared" si="35"/>
        <v>0</v>
      </c>
      <c r="AS47" s="10">
        <f t="shared" si="35"/>
        <v>0</v>
      </c>
      <c r="AT47" s="10">
        <f t="shared" si="35"/>
        <v>0</v>
      </c>
      <c r="AU47" s="10">
        <f t="shared" si="35"/>
        <v>0</v>
      </c>
      <c r="AV47" s="10">
        <f t="shared" si="35"/>
        <v>0</v>
      </c>
      <c r="AW47" s="10">
        <f t="shared" si="35"/>
        <v>0</v>
      </c>
      <c r="AX47" s="10">
        <f t="shared" si="35"/>
        <v>0</v>
      </c>
      <c r="AY47" s="10">
        <f t="shared" si="35"/>
        <v>0</v>
      </c>
      <c r="AZ47" s="10">
        <f t="shared" si="35"/>
        <v>-613.17778964323577</v>
      </c>
      <c r="BA47" s="10">
        <f t="shared" si="35"/>
        <v>-548.25409280730764</v>
      </c>
      <c r="BB47" s="10">
        <f t="shared" si="35"/>
        <v>-604.72389488805084</v>
      </c>
      <c r="BC47" s="10">
        <f t="shared" si="35"/>
        <v>-580.38527003745389</v>
      </c>
      <c r="BD47" s="10">
        <f t="shared" si="35"/>
        <v>-600.09700825859147</v>
      </c>
      <c r="BE47" s="10">
        <f t="shared" si="35"/>
        <v>-580.04702477853311</v>
      </c>
      <c r="BF47" s="10">
        <f t="shared" si="35"/>
        <v>-599.07941759209314</v>
      </c>
      <c r="BG47" s="10">
        <f t="shared" si="35"/>
        <v>-602.14958878004973</v>
      </c>
      <c r="BH47" s="10">
        <f t="shared" si="35"/>
        <v>-577.77068770100993</v>
      </c>
      <c r="BI47" s="10">
        <f t="shared" si="35"/>
        <v>-582.03265050091659</v>
      </c>
      <c r="BJ47" s="10">
        <f t="shared" si="35"/>
        <v>-548.21984669103392</v>
      </c>
      <c r="BK47" s="10">
        <f t="shared" si="35"/>
        <v>-570.14425028959442</v>
      </c>
      <c r="BO47" s="23">
        <f>SUM(BO44:BO46)</f>
        <v>0</v>
      </c>
      <c r="BP47" s="23">
        <f t="shared" ref="BP47:BT47" si="36">SUM(BP44:BP46)</f>
        <v>-1766.1557773385941</v>
      </c>
      <c r="BQ47" s="23">
        <f t="shared" si="36"/>
        <v>0</v>
      </c>
      <c r="BR47" s="23">
        <f t="shared" si="36"/>
        <v>0</v>
      </c>
      <c r="BS47" s="23">
        <f t="shared" si="36"/>
        <v>0</v>
      </c>
      <c r="BT47" s="23">
        <f t="shared" si="36"/>
        <v>0</v>
      </c>
    </row>
    <row r="50" spans="1:72" hidden="1" outlineLevel="1" x14ac:dyDescent="0.25">
      <c r="A50" s="11"/>
      <c r="C50" s="2" t="s">
        <v>0</v>
      </c>
      <c r="D50" s="8">
        <f>D38+D44</f>
        <v>0</v>
      </c>
      <c r="E50" s="8">
        <f t="shared" ref="E50:BK53" si="37">E38+E44</f>
        <v>0</v>
      </c>
      <c r="F50" s="8">
        <f t="shared" si="37"/>
        <v>0</v>
      </c>
      <c r="G50" s="8">
        <f t="shared" si="37"/>
        <v>0</v>
      </c>
      <c r="H50" s="8">
        <f t="shared" si="37"/>
        <v>0</v>
      </c>
      <c r="I50" s="8">
        <f t="shared" si="37"/>
        <v>0</v>
      </c>
      <c r="J50" s="8">
        <f t="shared" si="37"/>
        <v>0</v>
      </c>
      <c r="K50" s="8">
        <f t="shared" si="37"/>
        <v>0</v>
      </c>
      <c r="L50" s="8">
        <f t="shared" si="37"/>
        <v>0</v>
      </c>
      <c r="M50" s="8">
        <f t="shared" si="37"/>
        <v>0</v>
      </c>
      <c r="N50" s="8">
        <f t="shared" si="37"/>
        <v>0</v>
      </c>
      <c r="O50" s="8">
        <f t="shared" si="37"/>
        <v>0</v>
      </c>
      <c r="P50" s="8">
        <f t="shared" si="37"/>
        <v>0</v>
      </c>
      <c r="Q50" s="8">
        <f t="shared" si="37"/>
        <v>0</v>
      </c>
      <c r="R50" s="8">
        <f t="shared" si="37"/>
        <v>0</v>
      </c>
      <c r="S50" s="8">
        <f t="shared" si="37"/>
        <v>0</v>
      </c>
      <c r="T50" s="8">
        <f t="shared" si="37"/>
        <v>0</v>
      </c>
      <c r="U50" s="8">
        <f t="shared" si="37"/>
        <v>0</v>
      </c>
      <c r="V50" s="8">
        <f t="shared" si="37"/>
        <v>0</v>
      </c>
      <c r="W50" s="8">
        <f t="shared" si="37"/>
        <v>0</v>
      </c>
      <c r="X50" s="8">
        <f t="shared" si="37"/>
        <v>0</v>
      </c>
      <c r="Y50" s="8">
        <f t="shared" si="37"/>
        <v>0</v>
      </c>
      <c r="Z50" s="8">
        <f t="shared" si="37"/>
        <v>0</v>
      </c>
      <c r="AA50" s="8">
        <f t="shared" si="37"/>
        <v>0</v>
      </c>
      <c r="AB50" s="8">
        <f t="shared" si="37"/>
        <v>0</v>
      </c>
      <c r="AC50" s="8">
        <f t="shared" si="37"/>
        <v>0</v>
      </c>
      <c r="AD50" s="8">
        <f t="shared" si="37"/>
        <v>0</v>
      </c>
      <c r="AE50" s="8">
        <f t="shared" si="37"/>
        <v>0</v>
      </c>
      <c r="AF50" s="8">
        <f t="shared" si="37"/>
        <v>0</v>
      </c>
      <c r="AG50" s="8">
        <f t="shared" si="37"/>
        <v>0</v>
      </c>
      <c r="AH50" s="8">
        <f t="shared" si="37"/>
        <v>0</v>
      </c>
      <c r="AI50" s="8">
        <f t="shared" si="37"/>
        <v>0</v>
      </c>
      <c r="AJ50" s="8">
        <f t="shared" si="37"/>
        <v>0</v>
      </c>
      <c r="AK50" s="8">
        <f t="shared" si="37"/>
        <v>0</v>
      </c>
      <c r="AL50" s="8">
        <f t="shared" si="37"/>
        <v>0</v>
      </c>
      <c r="AM50" s="8">
        <f t="shared" si="37"/>
        <v>0</v>
      </c>
      <c r="AN50" s="8">
        <f t="shared" si="37"/>
        <v>0</v>
      </c>
      <c r="AO50" s="8">
        <f t="shared" si="37"/>
        <v>0</v>
      </c>
      <c r="AP50" s="8">
        <f t="shared" si="37"/>
        <v>0</v>
      </c>
      <c r="AQ50" s="8">
        <f t="shared" si="37"/>
        <v>0</v>
      </c>
      <c r="AR50" s="8">
        <f t="shared" si="37"/>
        <v>0</v>
      </c>
      <c r="AS50" s="8">
        <f t="shared" si="37"/>
        <v>0</v>
      </c>
      <c r="AT50" s="8">
        <f t="shared" si="37"/>
        <v>0</v>
      </c>
      <c r="AU50" s="8">
        <f t="shared" si="37"/>
        <v>0</v>
      </c>
      <c r="AV50" s="8">
        <f t="shared" si="37"/>
        <v>0</v>
      </c>
      <c r="AW50" s="8">
        <f t="shared" si="37"/>
        <v>0</v>
      </c>
      <c r="AX50" s="8">
        <f t="shared" si="37"/>
        <v>0</v>
      </c>
      <c r="AY50" s="8">
        <f t="shared" si="37"/>
        <v>0</v>
      </c>
      <c r="AZ50" s="8">
        <f t="shared" si="37"/>
        <v>249.09705068618823</v>
      </c>
      <c r="BA50" s="8">
        <f t="shared" si="37"/>
        <v>197.04815650379152</v>
      </c>
      <c r="BB50" s="8">
        <f t="shared" si="37"/>
        <v>262.60954889474783</v>
      </c>
      <c r="BC50" s="8">
        <f t="shared" si="37"/>
        <v>253.65607915493138</v>
      </c>
      <c r="BD50" s="8">
        <f t="shared" si="37"/>
        <v>266.24181885933672</v>
      </c>
      <c r="BE50" s="8">
        <f t="shared" si="37"/>
        <v>277.23221148716465</v>
      </c>
      <c r="BF50" s="8">
        <f t="shared" si="37"/>
        <v>285.99256663481464</v>
      </c>
      <c r="BG50" s="8">
        <f t="shared" si="37"/>
        <v>306.80933340045084</v>
      </c>
      <c r="BH50" s="8">
        <f t="shared" si="37"/>
        <v>277.0854763077906</v>
      </c>
      <c r="BI50" s="8">
        <f t="shared" si="37"/>
        <v>288.97102760975906</v>
      </c>
      <c r="BJ50" s="8">
        <f t="shared" si="37"/>
        <v>292.98863125757953</v>
      </c>
      <c r="BK50" s="8">
        <f t="shared" si="37"/>
        <v>310.32569698970133</v>
      </c>
      <c r="BO50" s="24">
        <f>BO38+BO44</f>
        <v>0</v>
      </c>
      <c r="BP50" s="24">
        <f t="shared" ref="BP50:BT50" si="38">BP38+BP44</f>
        <v>708.75475608472755</v>
      </c>
      <c r="BQ50" s="24">
        <f t="shared" si="38"/>
        <v>0</v>
      </c>
      <c r="BR50" s="24">
        <f t="shared" si="38"/>
        <v>0</v>
      </c>
      <c r="BS50" s="24">
        <f t="shared" si="38"/>
        <v>0</v>
      </c>
      <c r="BT50" s="24">
        <f t="shared" si="38"/>
        <v>0</v>
      </c>
    </row>
    <row r="51" spans="1:72" hidden="1" outlineLevel="1" x14ac:dyDescent="0.25">
      <c r="A51" s="11"/>
      <c r="C51" s="2" t="s">
        <v>1</v>
      </c>
      <c r="D51" s="8">
        <f t="shared" ref="D51:AY53" si="39">D39+D45</f>
        <v>0</v>
      </c>
      <c r="E51" s="8">
        <f t="shared" si="39"/>
        <v>0</v>
      </c>
      <c r="F51" s="8">
        <f t="shared" si="39"/>
        <v>0</v>
      </c>
      <c r="G51" s="8">
        <f t="shared" si="39"/>
        <v>0</v>
      </c>
      <c r="H51" s="8">
        <f t="shared" si="39"/>
        <v>0</v>
      </c>
      <c r="I51" s="8">
        <f t="shared" si="39"/>
        <v>0</v>
      </c>
      <c r="J51" s="8">
        <f t="shared" si="39"/>
        <v>0</v>
      </c>
      <c r="K51" s="8">
        <f t="shared" si="39"/>
        <v>0</v>
      </c>
      <c r="L51" s="8">
        <f t="shared" si="39"/>
        <v>0</v>
      </c>
      <c r="M51" s="8">
        <f t="shared" si="39"/>
        <v>0</v>
      </c>
      <c r="N51" s="8">
        <f t="shared" si="39"/>
        <v>0</v>
      </c>
      <c r="O51" s="8">
        <f t="shared" si="39"/>
        <v>0</v>
      </c>
      <c r="P51" s="8">
        <f t="shared" si="39"/>
        <v>0</v>
      </c>
      <c r="Q51" s="8">
        <f t="shared" si="39"/>
        <v>0</v>
      </c>
      <c r="R51" s="8">
        <f t="shared" si="39"/>
        <v>0</v>
      </c>
      <c r="S51" s="8">
        <f t="shared" si="39"/>
        <v>0</v>
      </c>
      <c r="T51" s="8">
        <f t="shared" si="39"/>
        <v>0</v>
      </c>
      <c r="U51" s="8">
        <f t="shared" si="39"/>
        <v>0</v>
      </c>
      <c r="V51" s="8">
        <f t="shared" si="39"/>
        <v>0</v>
      </c>
      <c r="W51" s="8">
        <f t="shared" si="39"/>
        <v>0</v>
      </c>
      <c r="X51" s="8">
        <f t="shared" si="39"/>
        <v>0</v>
      </c>
      <c r="Y51" s="8">
        <f t="shared" si="39"/>
        <v>0</v>
      </c>
      <c r="Z51" s="8">
        <f t="shared" si="39"/>
        <v>0</v>
      </c>
      <c r="AA51" s="8">
        <f t="shared" si="39"/>
        <v>0</v>
      </c>
      <c r="AB51" s="8">
        <f t="shared" si="39"/>
        <v>0</v>
      </c>
      <c r="AC51" s="8">
        <f t="shared" si="39"/>
        <v>0</v>
      </c>
      <c r="AD51" s="8">
        <f t="shared" si="39"/>
        <v>0</v>
      </c>
      <c r="AE51" s="8">
        <f t="shared" si="39"/>
        <v>0</v>
      </c>
      <c r="AF51" s="8">
        <f t="shared" si="39"/>
        <v>0</v>
      </c>
      <c r="AG51" s="8">
        <f t="shared" si="39"/>
        <v>0</v>
      </c>
      <c r="AH51" s="8">
        <f t="shared" si="39"/>
        <v>0</v>
      </c>
      <c r="AI51" s="8">
        <f t="shared" si="39"/>
        <v>0</v>
      </c>
      <c r="AJ51" s="8">
        <f t="shared" si="39"/>
        <v>0</v>
      </c>
      <c r="AK51" s="8">
        <f t="shared" si="39"/>
        <v>0</v>
      </c>
      <c r="AL51" s="8">
        <f t="shared" si="39"/>
        <v>0</v>
      </c>
      <c r="AM51" s="8">
        <f t="shared" si="39"/>
        <v>0</v>
      </c>
      <c r="AN51" s="8">
        <f t="shared" si="39"/>
        <v>0</v>
      </c>
      <c r="AO51" s="8">
        <f t="shared" si="39"/>
        <v>0</v>
      </c>
      <c r="AP51" s="8">
        <f t="shared" si="39"/>
        <v>0</v>
      </c>
      <c r="AQ51" s="8">
        <f t="shared" si="39"/>
        <v>0</v>
      </c>
      <c r="AR51" s="8">
        <f t="shared" si="39"/>
        <v>0</v>
      </c>
      <c r="AS51" s="8">
        <f t="shared" si="39"/>
        <v>0</v>
      </c>
      <c r="AT51" s="8">
        <f t="shared" si="39"/>
        <v>0</v>
      </c>
      <c r="AU51" s="8">
        <f t="shared" si="39"/>
        <v>0</v>
      </c>
      <c r="AV51" s="8">
        <f t="shared" si="39"/>
        <v>0</v>
      </c>
      <c r="AW51" s="8">
        <f t="shared" si="39"/>
        <v>0</v>
      </c>
      <c r="AX51" s="8">
        <f t="shared" si="39"/>
        <v>0</v>
      </c>
      <c r="AY51" s="8">
        <f t="shared" si="39"/>
        <v>0</v>
      </c>
      <c r="AZ51" s="8">
        <f t="shared" si="37"/>
        <v>438.69586851097421</v>
      </c>
      <c r="BA51" s="8">
        <f t="shared" si="37"/>
        <v>386.20879901032691</v>
      </c>
      <c r="BB51" s="8">
        <f t="shared" si="37"/>
        <v>413.12157065515345</v>
      </c>
      <c r="BC51" s="8">
        <f t="shared" si="37"/>
        <v>386.39897257486473</v>
      </c>
      <c r="BD51" s="8">
        <f t="shared" si="37"/>
        <v>386.28859930575589</v>
      </c>
      <c r="BE51" s="8">
        <f t="shared" si="37"/>
        <v>360.0679905669067</v>
      </c>
      <c r="BF51" s="8">
        <f t="shared" si="37"/>
        <v>358.53958476687637</v>
      </c>
      <c r="BG51" s="8">
        <f t="shared" si="37"/>
        <v>345.61993651273031</v>
      </c>
      <c r="BH51" s="8">
        <f t="shared" si="37"/>
        <v>323.99384584490781</v>
      </c>
      <c r="BI51" s="8">
        <f t="shared" si="37"/>
        <v>326.85507293175954</v>
      </c>
      <c r="BJ51" s="8">
        <f t="shared" si="37"/>
        <v>308.68944793820901</v>
      </c>
      <c r="BK51" s="8">
        <f t="shared" si="37"/>
        <v>307.03351227376186</v>
      </c>
      <c r="BO51" s="24">
        <f t="shared" ref="BO51:BT52" si="40">BO39+BO45</f>
        <v>0</v>
      </c>
      <c r="BP51" s="24">
        <f t="shared" si="40"/>
        <v>1238.0262381764544</v>
      </c>
      <c r="BQ51" s="24">
        <f t="shared" si="40"/>
        <v>0</v>
      </c>
      <c r="BR51" s="24">
        <f t="shared" si="40"/>
        <v>0</v>
      </c>
      <c r="BS51" s="24">
        <f t="shared" si="40"/>
        <v>0</v>
      </c>
      <c r="BT51" s="24">
        <f t="shared" si="40"/>
        <v>0</v>
      </c>
    </row>
    <row r="52" spans="1:72" hidden="1" outlineLevel="1" x14ac:dyDescent="0.25">
      <c r="A52" s="11"/>
      <c r="C52" s="2" t="s">
        <v>9</v>
      </c>
      <c r="D52" s="8">
        <f t="shared" si="39"/>
        <v>0</v>
      </c>
      <c r="E52" s="8">
        <f t="shared" si="39"/>
        <v>0</v>
      </c>
      <c r="F52" s="8">
        <f t="shared" si="39"/>
        <v>0</v>
      </c>
      <c r="G52" s="8">
        <f t="shared" si="39"/>
        <v>0</v>
      </c>
      <c r="H52" s="8">
        <f t="shared" si="39"/>
        <v>0</v>
      </c>
      <c r="I52" s="8">
        <f t="shared" si="39"/>
        <v>0</v>
      </c>
      <c r="J52" s="8">
        <f t="shared" si="39"/>
        <v>0</v>
      </c>
      <c r="K52" s="8">
        <f t="shared" si="39"/>
        <v>0</v>
      </c>
      <c r="L52" s="8">
        <f t="shared" si="39"/>
        <v>0</v>
      </c>
      <c r="M52" s="8">
        <f t="shared" si="39"/>
        <v>0</v>
      </c>
      <c r="N52" s="8">
        <f t="shared" si="39"/>
        <v>0</v>
      </c>
      <c r="O52" s="8">
        <f t="shared" si="39"/>
        <v>0</v>
      </c>
      <c r="P52" s="8">
        <f t="shared" si="39"/>
        <v>0</v>
      </c>
      <c r="Q52" s="8">
        <f t="shared" si="39"/>
        <v>0</v>
      </c>
      <c r="R52" s="8">
        <f t="shared" si="39"/>
        <v>0</v>
      </c>
      <c r="S52" s="8">
        <f t="shared" si="39"/>
        <v>0</v>
      </c>
      <c r="T52" s="8">
        <f t="shared" si="39"/>
        <v>0</v>
      </c>
      <c r="U52" s="8">
        <f t="shared" si="39"/>
        <v>0</v>
      </c>
      <c r="V52" s="8">
        <f t="shared" si="39"/>
        <v>0</v>
      </c>
      <c r="W52" s="8">
        <f t="shared" si="39"/>
        <v>0</v>
      </c>
      <c r="X52" s="8">
        <f t="shared" si="39"/>
        <v>0</v>
      </c>
      <c r="Y52" s="8">
        <f t="shared" si="39"/>
        <v>0</v>
      </c>
      <c r="Z52" s="8">
        <f t="shared" si="39"/>
        <v>0</v>
      </c>
      <c r="AA52" s="8">
        <f t="shared" si="39"/>
        <v>0</v>
      </c>
      <c r="AB52" s="8">
        <f t="shared" si="39"/>
        <v>0</v>
      </c>
      <c r="AC52" s="8">
        <f t="shared" si="39"/>
        <v>0</v>
      </c>
      <c r="AD52" s="8">
        <f t="shared" si="39"/>
        <v>0</v>
      </c>
      <c r="AE52" s="8">
        <f t="shared" si="39"/>
        <v>0</v>
      </c>
      <c r="AF52" s="8">
        <f t="shared" si="39"/>
        <v>0</v>
      </c>
      <c r="AG52" s="8">
        <f t="shared" si="39"/>
        <v>0</v>
      </c>
      <c r="AH52" s="8">
        <f t="shared" si="39"/>
        <v>0</v>
      </c>
      <c r="AI52" s="8">
        <f t="shared" si="39"/>
        <v>0</v>
      </c>
      <c r="AJ52" s="8">
        <f t="shared" si="39"/>
        <v>0</v>
      </c>
      <c r="AK52" s="8">
        <f t="shared" si="39"/>
        <v>0</v>
      </c>
      <c r="AL52" s="8">
        <f t="shared" si="39"/>
        <v>0</v>
      </c>
      <c r="AM52" s="8">
        <f t="shared" si="39"/>
        <v>0</v>
      </c>
      <c r="AN52" s="8">
        <f t="shared" si="39"/>
        <v>0</v>
      </c>
      <c r="AO52" s="8">
        <f t="shared" si="39"/>
        <v>0</v>
      </c>
      <c r="AP52" s="8">
        <f t="shared" si="39"/>
        <v>0</v>
      </c>
      <c r="AQ52" s="8">
        <f t="shared" si="39"/>
        <v>0</v>
      </c>
      <c r="AR52" s="8">
        <f t="shared" si="39"/>
        <v>0</v>
      </c>
      <c r="AS52" s="8">
        <f t="shared" si="39"/>
        <v>0</v>
      </c>
      <c r="AT52" s="8">
        <f t="shared" si="39"/>
        <v>0</v>
      </c>
      <c r="AU52" s="8">
        <f t="shared" si="39"/>
        <v>0</v>
      </c>
      <c r="AV52" s="8">
        <f t="shared" si="39"/>
        <v>0</v>
      </c>
      <c r="AW52" s="8">
        <f t="shared" si="39"/>
        <v>0</v>
      </c>
      <c r="AX52" s="8">
        <f t="shared" si="39"/>
        <v>0</v>
      </c>
      <c r="AY52" s="8">
        <f t="shared" si="39"/>
        <v>0</v>
      </c>
      <c r="AZ52" s="8">
        <f t="shared" si="37"/>
        <v>1564.6027996222165</v>
      </c>
      <c r="BA52" s="8">
        <f t="shared" si="37"/>
        <v>1276.7912048310041</v>
      </c>
      <c r="BB52" s="8">
        <f t="shared" si="37"/>
        <v>1282.413365784086</v>
      </c>
      <c r="BC52" s="8">
        <f t="shared" si="37"/>
        <v>1381.5591590925751</v>
      </c>
      <c r="BD52" s="8">
        <f t="shared" si="37"/>
        <v>1326.9276118671132</v>
      </c>
      <c r="BE52" s="8">
        <f t="shared" si="37"/>
        <v>1312.436169173706</v>
      </c>
      <c r="BF52" s="8">
        <f t="shared" si="37"/>
        <v>1399.4530863919008</v>
      </c>
      <c r="BG52" s="8">
        <f t="shared" si="37"/>
        <v>1267.5942458904988</v>
      </c>
      <c r="BH52" s="8">
        <f t="shared" si="37"/>
        <v>1126.1511728015853</v>
      </c>
      <c r="BI52" s="8">
        <f t="shared" si="37"/>
        <v>1187.2160141530978</v>
      </c>
      <c r="BJ52" s="8">
        <f t="shared" si="37"/>
        <v>1259.5874120761769</v>
      </c>
      <c r="BK52" s="8">
        <f t="shared" si="37"/>
        <v>1346.2959176483396</v>
      </c>
      <c r="BO52" s="24">
        <f t="shared" si="40"/>
        <v>0</v>
      </c>
      <c r="BP52" s="24">
        <f t="shared" si="40"/>
        <v>4123.8073702373067</v>
      </c>
      <c r="BQ52" s="24">
        <f t="shared" si="40"/>
        <v>0</v>
      </c>
      <c r="BR52" s="24">
        <f t="shared" si="40"/>
        <v>0</v>
      </c>
      <c r="BS52" s="24">
        <f t="shared" si="40"/>
        <v>0</v>
      </c>
      <c r="BT52" s="24">
        <f t="shared" si="40"/>
        <v>0</v>
      </c>
    </row>
    <row r="53" spans="1:72" collapsed="1" x14ac:dyDescent="0.25">
      <c r="C53" s="3" t="s">
        <v>30</v>
      </c>
      <c r="D53" s="10">
        <f t="shared" si="39"/>
        <v>0</v>
      </c>
      <c r="E53" s="10">
        <f t="shared" si="39"/>
        <v>0</v>
      </c>
      <c r="F53" s="10">
        <f t="shared" si="39"/>
        <v>0</v>
      </c>
      <c r="G53" s="10">
        <f t="shared" si="39"/>
        <v>0</v>
      </c>
      <c r="H53" s="10">
        <f t="shared" si="39"/>
        <v>0</v>
      </c>
      <c r="I53" s="10">
        <f t="shared" si="39"/>
        <v>0</v>
      </c>
      <c r="J53" s="10">
        <f t="shared" si="39"/>
        <v>0</v>
      </c>
      <c r="K53" s="10">
        <f t="shared" si="39"/>
        <v>0</v>
      </c>
      <c r="L53" s="10">
        <f t="shared" si="39"/>
        <v>0</v>
      </c>
      <c r="M53" s="10">
        <f t="shared" si="39"/>
        <v>0</v>
      </c>
      <c r="N53" s="10">
        <f t="shared" si="39"/>
        <v>0</v>
      </c>
      <c r="O53" s="10">
        <f t="shared" si="39"/>
        <v>0</v>
      </c>
      <c r="P53" s="10">
        <f t="shared" si="39"/>
        <v>0</v>
      </c>
      <c r="Q53" s="10">
        <f t="shared" si="39"/>
        <v>0</v>
      </c>
      <c r="R53" s="10">
        <f t="shared" si="39"/>
        <v>0</v>
      </c>
      <c r="S53" s="10">
        <f t="shared" si="39"/>
        <v>0</v>
      </c>
      <c r="T53" s="10">
        <f t="shared" si="39"/>
        <v>0</v>
      </c>
      <c r="U53" s="10">
        <f t="shared" si="39"/>
        <v>0</v>
      </c>
      <c r="V53" s="10">
        <f t="shared" si="39"/>
        <v>0</v>
      </c>
      <c r="W53" s="10">
        <f t="shared" si="39"/>
        <v>0</v>
      </c>
      <c r="X53" s="10">
        <f t="shared" si="39"/>
        <v>0</v>
      </c>
      <c r="Y53" s="10">
        <f t="shared" si="39"/>
        <v>0</v>
      </c>
      <c r="Z53" s="10">
        <f t="shared" si="39"/>
        <v>0</v>
      </c>
      <c r="AA53" s="10">
        <f t="shared" si="39"/>
        <v>0</v>
      </c>
      <c r="AB53" s="10">
        <f t="shared" si="39"/>
        <v>0</v>
      </c>
      <c r="AC53" s="10">
        <f t="shared" si="39"/>
        <v>0</v>
      </c>
      <c r="AD53" s="10">
        <f t="shared" si="39"/>
        <v>0</v>
      </c>
      <c r="AE53" s="10">
        <f t="shared" si="39"/>
        <v>0</v>
      </c>
      <c r="AF53" s="10">
        <f t="shared" si="39"/>
        <v>0</v>
      </c>
      <c r="AG53" s="10">
        <f t="shared" si="39"/>
        <v>0</v>
      </c>
      <c r="AH53" s="10">
        <f t="shared" si="39"/>
        <v>0</v>
      </c>
      <c r="AI53" s="10">
        <f t="shared" si="39"/>
        <v>0</v>
      </c>
      <c r="AJ53" s="10">
        <f t="shared" si="39"/>
        <v>0</v>
      </c>
      <c r="AK53" s="10">
        <f t="shared" si="39"/>
        <v>0</v>
      </c>
      <c r="AL53" s="10">
        <f t="shared" si="39"/>
        <v>0</v>
      </c>
      <c r="AM53" s="10">
        <f t="shared" si="39"/>
        <v>0</v>
      </c>
      <c r="AN53" s="10">
        <f t="shared" si="39"/>
        <v>0</v>
      </c>
      <c r="AO53" s="10">
        <f t="shared" si="39"/>
        <v>0</v>
      </c>
      <c r="AP53" s="10">
        <f t="shared" si="39"/>
        <v>0</v>
      </c>
      <c r="AQ53" s="10">
        <f t="shared" si="39"/>
        <v>0</v>
      </c>
      <c r="AR53" s="10">
        <f t="shared" si="39"/>
        <v>0</v>
      </c>
      <c r="AS53" s="10">
        <f t="shared" si="39"/>
        <v>0</v>
      </c>
      <c r="AT53" s="10">
        <f t="shared" si="39"/>
        <v>0</v>
      </c>
      <c r="AU53" s="10">
        <f t="shared" si="39"/>
        <v>0</v>
      </c>
      <c r="AV53" s="10">
        <f t="shared" si="39"/>
        <v>0</v>
      </c>
      <c r="AW53" s="10">
        <f t="shared" si="39"/>
        <v>0</v>
      </c>
      <c r="AX53" s="10">
        <f t="shared" si="39"/>
        <v>0</v>
      </c>
      <c r="AY53" s="10">
        <f t="shared" si="39"/>
        <v>0</v>
      </c>
      <c r="AZ53" s="10">
        <f t="shared" si="37"/>
        <v>2252.395718819379</v>
      </c>
      <c r="BA53" s="10">
        <f t="shared" si="37"/>
        <v>1860.0481603451226</v>
      </c>
      <c r="BB53" s="10">
        <f t="shared" si="37"/>
        <v>1958.1444853339872</v>
      </c>
      <c r="BC53" s="10">
        <f t="shared" si="37"/>
        <v>2021.614210822371</v>
      </c>
      <c r="BD53" s="10">
        <f t="shared" si="37"/>
        <v>1979.4580300322059</v>
      </c>
      <c r="BE53" s="10">
        <f t="shared" si="37"/>
        <v>1949.7363712277772</v>
      </c>
      <c r="BF53" s="10">
        <f t="shared" si="37"/>
        <v>2043.9852377935918</v>
      </c>
      <c r="BG53" s="10">
        <f t="shared" si="37"/>
        <v>1920.0235158036799</v>
      </c>
      <c r="BH53" s="10">
        <f t="shared" si="37"/>
        <v>1727.2304949542836</v>
      </c>
      <c r="BI53" s="10">
        <f t="shared" si="37"/>
        <v>1803.0421146946164</v>
      </c>
      <c r="BJ53" s="10">
        <f t="shared" si="37"/>
        <v>1861.2654912719654</v>
      </c>
      <c r="BK53" s="10">
        <f t="shared" si="37"/>
        <v>1963.6551269118027</v>
      </c>
      <c r="BO53" s="23">
        <f t="shared" ref="BO53:BT53" si="41">SUM(BO50:BO52)</f>
        <v>0</v>
      </c>
      <c r="BP53" s="23">
        <f t="shared" si="41"/>
        <v>6070.5883644984888</v>
      </c>
      <c r="BQ53" s="23">
        <f t="shared" si="41"/>
        <v>0</v>
      </c>
      <c r="BR53" s="23">
        <f t="shared" si="41"/>
        <v>0</v>
      </c>
      <c r="BS53" s="23">
        <f t="shared" si="41"/>
        <v>0</v>
      </c>
      <c r="BT53" s="23">
        <f t="shared" si="41"/>
        <v>0</v>
      </c>
    </row>
    <row r="54" spans="1:72" x14ac:dyDescent="0.25">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O54" s="18"/>
      <c r="BP54" s="18"/>
      <c r="BQ54" s="18"/>
      <c r="BR54" s="18"/>
      <c r="BS54" s="18"/>
      <c r="BT54" s="18"/>
    </row>
    <row r="55" spans="1:72" x14ac:dyDescent="0.25">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O55" s="18"/>
      <c r="BP55" s="18"/>
      <c r="BQ55" s="18"/>
      <c r="BR55" s="18"/>
      <c r="BS55" s="18"/>
      <c r="BT55" s="18"/>
    </row>
    <row r="56" spans="1:72" hidden="1" outlineLevel="1" x14ac:dyDescent="0.25">
      <c r="A56" s="11" t="s">
        <v>28</v>
      </c>
      <c r="C56" s="2" t="s">
        <v>31</v>
      </c>
      <c r="D56" s="8">
        <f>IFERROR(
GETPIVOTDATA("[Base_Tarjetas].[Importe]",TDinamica_R!$A$3,
"[Base_Tarjetas].[PERIODO]","[Base_Tarjetas].[PERIODO].&amp;[" &amp; TEXT(D$6,"yyyymm") &amp; "]",
"[Base_Tarjetas].[Metrica]","[Base_Tarjetas].[Metrica].&amp;[" &amp; $A56 &amp; "]",
"[Base_Tarjetas].[SEGMENTO_DESCRIP]","[Base_Tarjetas].[SEGMENTO_DESCRIP].&amp;[" &amp; $C$6 &amp; "]",
"[Base_Tarjetas].[SITUACION]","[Base_Tarjetas].[SITUACION].&amp;[" &amp; $C56 &amp; "]",
"[Base_Tarjetas].[TIPO]","[Base_Tarjetas].[TIPO].&amp;[" &amp; $C$1 &amp; "]")/1000,
0)</f>
        <v>0</v>
      </c>
      <c r="E56" s="8">
        <f>IFERROR(
GETPIVOTDATA("[Base_Tarjetas].[Importe]",TDinamica_R!$A$3,
"[Base_Tarjetas].[PERIODO]","[Base_Tarjetas].[PERIODO].&amp;[" &amp; TEXT(E$6,"yyyymm") &amp; "]",
"[Base_Tarjetas].[Metrica]","[Base_Tarjetas].[Metrica].&amp;[" &amp; $A56 &amp; "]",
"[Base_Tarjetas].[SEGMENTO_DESCRIP]","[Base_Tarjetas].[SEGMENTO_DESCRIP].&amp;[" &amp; $C$6 &amp; "]",
"[Base_Tarjetas].[SITUACION]","[Base_Tarjetas].[SITUACION].&amp;[" &amp; $C56 &amp; "]",
"[Base_Tarjetas].[TIPO]","[Base_Tarjetas].[TIPO].&amp;[" &amp; $C$1 &amp; "]")/1000,
0)</f>
        <v>0</v>
      </c>
      <c r="F56" s="8">
        <f>IFERROR(
GETPIVOTDATA("[Base_Tarjetas].[Importe]",TDinamica_R!$A$3,
"[Base_Tarjetas].[PERIODO]","[Base_Tarjetas].[PERIODO].&amp;[" &amp; TEXT(F$6,"yyyymm") &amp; "]",
"[Base_Tarjetas].[Metrica]","[Base_Tarjetas].[Metrica].&amp;[" &amp; $A56 &amp; "]",
"[Base_Tarjetas].[SEGMENTO_DESCRIP]","[Base_Tarjetas].[SEGMENTO_DESCRIP].&amp;[" &amp; $C$6 &amp; "]",
"[Base_Tarjetas].[SITUACION]","[Base_Tarjetas].[SITUACION].&amp;[" &amp; $C56 &amp; "]",
"[Base_Tarjetas].[TIPO]","[Base_Tarjetas].[TIPO].&amp;[" &amp; $C$1 &amp; "]")/1000,
0)</f>
        <v>0</v>
      </c>
      <c r="G56" s="8">
        <f>IFERROR(
GETPIVOTDATA("[Base_Tarjetas].[Importe]",TDinamica_R!$A$3,
"[Base_Tarjetas].[PERIODO]","[Base_Tarjetas].[PERIODO].&amp;[" &amp; TEXT(G$6,"yyyymm") &amp; "]",
"[Base_Tarjetas].[Metrica]","[Base_Tarjetas].[Metrica].&amp;[" &amp; $A56 &amp; "]",
"[Base_Tarjetas].[SEGMENTO_DESCRIP]","[Base_Tarjetas].[SEGMENTO_DESCRIP].&amp;[" &amp; $C$6 &amp; "]",
"[Base_Tarjetas].[SITUACION]","[Base_Tarjetas].[SITUACION].&amp;[" &amp; $C56 &amp; "]",
"[Base_Tarjetas].[TIPO]","[Base_Tarjetas].[TIPO].&amp;[" &amp; $C$1 &amp; "]")/1000,
0)</f>
        <v>0</v>
      </c>
      <c r="H56" s="8">
        <f>IFERROR(
GETPIVOTDATA("[Base_Tarjetas].[Importe]",TDinamica_R!$A$3,
"[Base_Tarjetas].[PERIODO]","[Base_Tarjetas].[PERIODO].&amp;[" &amp; TEXT(H$6,"yyyymm") &amp; "]",
"[Base_Tarjetas].[Metrica]","[Base_Tarjetas].[Metrica].&amp;[" &amp; $A56 &amp; "]",
"[Base_Tarjetas].[SEGMENTO_DESCRIP]","[Base_Tarjetas].[SEGMENTO_DESCRIP].&amp;[" &amp; $C$6 &amp; "]",
"[Base_Tarjetas].[SITUACION]","[Base_Tarjetas].[SITUACION].&amp;[" &amp; $C56 &amp; "]",
"[Base_Tarjetas].[TIPO]","[Base_Tarjetas].[TIPO].&amp;[" &amp; $C$1 &amp; "]")/1000,
0)</f>
        <v>0</v>
      </c>
      <c r="I56" s="8">
        <f>IFERROR(
GETPIVOTDATA("[Base_Tarjetas].[Importe]",TDinamica_R!$A$3,
"[Base_Tarjetas].[PERIODO]","[Base_Tarjetas].[PERIODO].&amp;[" &amp; TEXT(I$6,"yyyymm") &amp; "]",
"[Base_Tarjetas].[Metrica]","[Base_Tarjetas].[Metrica].&amp;[" &amp; $A56 &amp; "]",
"[Base_Tarjetas].[SEGMENTO_DESCRIP]","[Base_Tarjetas].[SEGMENTO_DESCRIP].&amp;[" &amp; $C$6 &amp; "]",
"[Base_Tarjetas].[SITUACION]","[Base_Tarjetas].[SITUACION].&amp;[" &amp; $C56 &amp; "]",
"[Base_Tarjetas].[TIPO]","[Base_Tarjetas].[TIPO].&amp;[" &amp; $C$1 &amp; "]")/1000,
0)</f>
        <v>0</v>
      </c>
      <c r="J56" s="8">
        <f>IFERROR(
GETPIVOTDATA("[Base_Tarjetas].[Importe]",TDinamica_R!$A$3,
"[Base_Tarjetas].[PERIODO]","[Base_Tarjetas].[PERIODO].&amp;[" &amp; TEXT(J$6,"yyyymm") &amp; "]",
"[Base_Tarjetas].[Metrica]","[Base_Tarjetas].[Metrica].&amp;[" &amp; $A56 &amp; "]",
"[Base_Tarjetas].[SEGMENTO_DESCRIP]","[Base_Tarjetas].[SEGMENTO_DESCRIP].&amp;[" &amp; $C$6 &amp; "]",
"[Base_Tarjetas].[SITUACION]","[Base_Tarjetas].[SITUACION].&amp;[" &amp; $C56 &amp; "]",
"[Base_Tarjetas].[TIPO]","[Base_Tarjetas].[TIPO].&amp;[" &amp; $C$1 &amp; "]")/1000,
0)</f>
        <v>0</v>
      </c>
      <c r="K56" s="8">
        <f>IFERROR(
GETPIVOTDATA("[Base_Tarjetas].[Importe]",TDinamica_R!$A$3,
"[Base_Tarjetas].[PERIODO]","[Base_Tarjetas].[PERIODO].&amp;[" &amp; TEXT(K$6,"yyyymm") &amp; "]",
"[Base_Tarjetas].[Metrica]","[Base_Tarjetas].[Metrica].&amp;[" &amp; $A56 &amp; "]",
"[Base_Tarjetas].[SEGMENTO_DESCRIP]","[Base_Tarjetas].[SEGMENTO_DESCRIP].&amp;[" &amp; $C$6 &amp; "]",
"[Base_Tarjetas].[SITUACION]","[Base_Tarjetas].[SITUACION].&amp;[" &amp; $C56 &amp; "]",
"[Base_Tarjetas].[TIPO]","[Base_Tarjetas].[TIPO].&amp;[" &amp; $C$1 &amp; "]")/1000,
0)</f>
        <v>0</v>
      </c>
      <c r="L56" s="8">
        <f>IFERROR(
GETPIVOTDATA("[Base_Tarjetas].[Importe]",TDinamica_R!$A$3,
"[Base_Tarjetas].[PERIODO]","[Base_Tarjetas].[PERIODO].&amp;[" &amp; TEXT(L$6,"yyyymm") &amp; "]",
"[Base_Tarjetas].[Metrica]","[Base_Tarjetas].[Metrica].&amp;[" &amp; $A56 &amp; "]",
"[Base_Tarjetas].[SEGMENTO_DESCRIP]","[Base_Tarjetas].[SEGMENTO_DESCRIP].&amp;[" &amp; $C$6 &amp; "]",
"[Base_Tarjetas].[SITUACION]","[Base_Tarjetas].[SITUACION].&amp;[" &amp; $C56 &amp; "]",
"[Base_Tarjetas].[TIPO]","[Base_Tarjetas].[TIPO].&amp;[" &amp; $C$1 &amp; "]")/1000,
0)</f>
        <v>0</v>
      </c>
      <c r="M56" s="8">
        <f>IFERROR(
GETPIVOTDATA("[Base_Tarjetas].[Importe]",TDinamica_R!$A$3,
"[Base_Tarjetas].[PERIODO]","[Base_Tarjetas].[PERIODO].&amp;[" &amp; TEXT(M$6,"yyyymm") &amp; "]",
"[Base_Tarjetas].[Metrica]","[Base_Tarjetas].[Metrica].&amp;[" &amp; $A56 &amp; "]",
"[Base_Tarjetas].[SEGMENTO_DESCRIP]","[Base_Tarjetas].[SEGMENTO_DESCRIP].&amp;[" &amp; $C$6 &amp; "]",
"[Base_Tarjetas].[SITUACION]","[Base_Tarjetas].[SITUACION].&amp;[" &amp; $C56 &amp; "]",
"[Base_Tarjetas].[TIPO]","[Base_Tarjetas].[TIPO].&amp;[" &amp; $C$1 &amp; "]")/1000,
0)</f>
        <v>0</v>
      </c>
      <c r="N56" s="8">
        <f>IFERROR(
GETPIVOTDATA("[Base_Tarjetas].[Importe]",TDinamica_R!$A$3,
"[Base_Tarjetas].[PERIODO]","[Base_Tarjetas].[PERIODO].&amp;[" &amp; TEXT(N$6,"yyyymm") &amp; "]",
"[Base_Tarjetas].[Metrica]","[Base_Tarjetas].[Metrica].&amp;[" &amp; $A56 &amp; "]",
"[Base_Tarjetas].[SEGMENTO_DESCRIP]","[Base_Tarjetas].[SEGMENTO_DESCRIP].&amp;[" &amp; $C$6 &amp; "]",
"[Base_Tarjetas].[SITUACION]","[Base_Tarjetas].[SITUACION].&amp;[" &amp; $C56 &amp; "]",
"[Base_Tarjetas].[TIPO]","[Base_Tarjetas].[TIPO].&amp;[" &amp; $C$1 &amp; "]")/1000,
0)</f>
        <v>0</v>
      </c>
      <c r="O56" s="8">
        <f>IFERROR(
GETPIVOTDATA("[Base_Tarjetas].[Importe]",TDinamica_R!$A$3,
"[Base_Tarjetas].[PERIODO]","[Base_Tarjetas].[PERIODO].&amp;[" &amp; TEXT(O$6,"yyyymm") &amp; "]",
"[Base_Tarjetas].[Metrica]","[Base_Tarjetas].[Metrica].&amp;[" &amp; $A56 &amp; "]",
"[Base_Tarjetas].[SEGMENTO_DESCRIP]","[Base_Tarjetas].[SEGMENTO_DESCRIP].&amp;[" &amp; $C$6 &amp; "]",
"[Base_Tarjetas].[SITUACION]","[Base_Tarjetas].[SITUACION].&amp;[" &amp; $C56 &amp; "]",
"[Base_Tarjetas].[TIPO]","[Base_Tarjetas].[TIPO].&amp;[" &amp; $C$1 &amp; "]")/1000,
0)</f>
        <v>0</v>
      </c>
      <c r="P56" s="8">
        <f>IFERROR(
GETPIVOTDATA("[Base_Tarjetas].[Importe]",TDinamica_R!$A$3,
"[Base_Tarjetas].[PERIODO]","[Base_Tarjetas].[PERIODO].&amp;[" &amp; TEXT(P$6,"yyyymm") &amp; "]",
"[Base_Tarjetas].[Metrica]","[Base_Tarjetas].[Metrica].&amp;[" &amp; $A56 &amp; "]",
"[Base_Tarjetas].[SEGMENTO_DESCRIP]","[Base_Tarjetas].[SEGMENTO_DESCRIP].&amp;[" &amp; $C$6 &amp; "]",
"[Base_Tarjetas].[SITUACION]","[Base_Tarjetas].[SITUACION].&amp;[" &amp; $C56 &amp; "]",
"[Base_Tarjetas].[TIPO]","[Base_Tarjetas].[TIPO].&amp;[" &amp; $C$1 &amp; "]")/1000,
0)</f>
        <v>0</v>
      </c>
      <c r="Q56" s="8">
        <f>IFERROR(
GETPIVOTDATA("[Base_Tarjetas].[Importe]",TDinamica_R!$A$3,
"[Base_Tarjetas].[PERIODO]","[Base_Tarjetas].[PERIODO].&amp;[" &amp; TEXT(Q$6,"yyyymm") &amp; "]",
"[Base_Tarjetas].[Metrica]","[Base_Tarjetas].[Metrica].&amp;[" &amp; $A56 &amp; "]",
"[Base_Tarjetas].[SEGMENTO_DESCRIP]","[Base_Tarjetas].[SEGMENTO_DESCRIP].&amp;[" &amp; $C$6 &amp; "]",
"[Base_Tarjetas].[SITUACION]","[Base_Tarjetas].[SITUACION].&amp;[" &amp; $C56 &amp; "]",
"[Base_Tarjetas].[TIPO]","[Base_Tarjetas].[TIPO].&amp;[" &amp; $C$1 &amp; "]")/1000,
0)</f>
        <v>0</v>
      </c>
      <c r="R56" s="8">
        <f>IFERROR(
GETPIVOTDATA("[Base_Tarjetas].[Importe]",TDinamica_R!$A$3,
"[Base_Tarjetas].[PERIODO]","[Base_Tarjetas].[PERIODO].&amp;[" &amp; TEXT(R$6,"yyyymm") &amp; "]",
"[Base_Tarjetas].[Metrica]","[Base_Tarjetas].[Metrica].&amp;[" &amp; $A56 &amp; "]",
"[Base_Tarjetas].[SEGMENTO_DESCRIP]","[Base_Tarjetas].[SEGMENTO_DESCRIP].&amp;[" &amp; $C$6 &amp; "]",
"[Base_Tarjetas].[SITUACION]","[Base_Tarjetas].[SITUACION].&amp;[" &amp; $C56 &amp; "]",
"[Base_Tarjetas].[TIPO]","[Base_Tarjetas].[TIPO].&amp;[" &amp; $C$1 &amp; "]")/1000,
0)</f>
        <v>0</v>
      </c>
      <c r="S56" s="8">
        <f>IFERROR(
GETPIVOTDATA("[Base_Tarjetas].[Importe]",TDinamica_R!$A$3,
"[Base_Tarjetas].[PERIODO]","[Base_Tarjetas].[PERIODO].&amp;[" &amp; TEXT(S$6,"yyyymm") &amp; "]",
"[Base_Tarjetas].[Metrica]","[Base_Tarjetas].[Metrica].&amp;[" &amp; $A56 &amp; "]",
"[Base_Tarjetas].[SEGMENTO_DESCRIP]","[Base_Tarjetas].[SEGMENTO_DESCRIP].&amp;[" &amp; $C$6 &amp; "]",
"[Base_Tarjetas].[SITUACION]","[Base_Tarjetas].[SITUACION].&amp;[" &amp; $C56 &amp; "]",
"[Base_Tarjetas].[TIPO]","[Base_Tarjetas].[TIPO].&amp;[" &amp; $C$1 &amp; "]")/1000,
0)</f>
        <v>0</v>
      </c>
      <c r="T56" s="8">
        <f>IFERROR(
GETPIVOTDATA("[Base_Tarjetas].[Importe]",TDinamica_R!$A$3,
"[Base_Tarjetas].[PERIODO]","[Base_Tarjetas].[PERIODO].&amp;[" &amp; TEXT(T$6,"yyyymm") &amp; "]",
"[Base_Tarjetas].[Metrica]","[Base_Tarjetas].[Metrica].&amp;[" &amp; $A56 &amp; "]",
"[Base_Tarjetas].[SEGMENTO_DESCRIP]","[Base_Tarjetas].[SEGMENTO_DESCRIP].&amp;[" &amp; $C$6 &amp; "]",
"[Base_Tarjetas].[SITUACION]","[Base_Tarjetas].[SITUACION].&amp;[" &amp; $C56 &amp; "]",
"[Base_Tarjetas].[TIPO]","[Base_Tarjetas].[TIPO].&amp;[" &amp; $C$1 &amp; "]")/1000,
0)</f>
        <v>0</v>
      </c>
      <c r="U56" s="8">
        <f>IFERROR(
GETPIVOTDATA("[Base_Tarjetas].[Importe]",TDinamica_R!$A$3,
"[Base_Tarjetas].[PERIODO]","[Base_Tarjetas].[PERIODO].&amp;[" &amp; TEXT(U$6,"yyyymm") &amp; "]",
"[Base_Tarjetas].[Metrica]","[Base_Tarjetas].[Metrica].&amp;[" &amp; $A56 &amp; "]",
"[Base_Tarjetas].[SEGMENTO_DESCRIP]","[Base_Tarjetas].[SEGMENTO_DESCRIP].&amp;[" &amp; $C$6 &amp; "]",
"[Base_Tarjetas].[SITUACION]","[Base_Tarjetas].[SITUACION].&amp;[" &amp; $C56 &amp; "]",
"[Base_Tarjetas].[TIPO]","[Base_Tarjetas].[TIPO].&amp;[" &amp; $C$1 &amp; "]")/1000,
0)</f>
        <v>0</v>
      </c>
      <c r="V56" s="8">
        <f>IFERROR(
GETPIVOTDATA("[Base_Tarjetas].[Importe]",TDinamica_R!$A$3,
"[Base_Tarjetas].[PERIODO]","[Base_Tarjetas].[PERIODO].&amp;[" &amp; TEXT(V$6,"yyyymm") &amp; "]",
"[Base_Tarjetas].[Metrica]","[Base_Tarjetas].[Metrica].&amp;[" &amp; $A56 &amp; "]",
"[Base_Tarjetas].[SEGMENTO_DESCRIP]","[Base_Tarjetas].[SEGMENTO_DESCRIP].&amp;[" &amp; $C$6 &amp; "]",
"[Base_Tarjetas].[SITUACION]","[Base_Tarjetas].[SITUACION].&amp;[" &amp; $C56 &amp; "]",
"[Base_Tarjetas].[TIPO]","[Base_Tarjetas].[TIPO].&amp;[" &amp; $C$1 &amp; "]")/1000,
0)</f>
        <v>0</v>
      </c>
      <c r="W56" s="8">
        <f>IFERROR(
GETPIVOTDATA("[Base_Tarjetas].[Importe]",TDinamica_R!$A$3,
"[Base_Tarjetas].[PERIODO]","[Base_Tarjetas].[PERIODO].&amp;[" &amp; TEXT(W$6,"yyyymm") &amp; "]",
"[Base_Tarjetas].[Metrica]","[Base_Tarjetas].[Metrica].&amp;[" &amp; $A56 &amp; "]",
"[Base_Tarjetas].[SEGMENTO_DESCRIP]","[Base_Tarjetas].[SEGMENTO_DESCRIP].&amp;[" &amp; $C$6 &amp; "]",
"[Base_Tarjetas].[SITUACION]","[Base_Tarjetas].[SITUACION].&amp;[" &amp; $C56 &amp; "]",
"[Base_Tarjetas].[TIPO]","[Base_Tarjetas].[TIPO].&amp;[" &amp; $C$1 &amp; "]")/1000,
0)</f>
        <v>0</v>
      </c>
      <c r="X56" s="8">
        <f>IFERROR(
GETPIVOTDATA("[Base_Tarjetas].[Importe]",TDinamica_R!$A$3,
"[Base_Tarjetas].[PERIODO]","[Base_Tarjetas].[PERIODO].&amp;[" &amp; TEXT(X$6,"yyyymm") &amp; "]",
"[Base_Tarjetas].[Metrica]","[Base_Tarjetas].[Metrica].&amp;[" &amp; $A56 &amp; "]",
"[Base_Tarjetas].[SEGMENTO_DESCRIP]","[Base_Tarjetas].[SEGMENTO_DESCRIP].&amp;[" &amp; $C$6 &amp; "]",
"[Base_Tarjetas].[SITUACION]","[Base_Tarjetas].[SITUACION].&amp;[" &amp; $C56 &amp; "]",
"[Base_Tarjetas].[TIPO]","[Base_Tarjetas].[TIPO].&amp;[" &amp; $C$1 &amp; "]")/1000,
0)</f>
        <v>0</v>
      </c>
      <c r="Y56" s="8">
        <f>IFERROR(
GETPIVOTDATA("[Base_Tarjetas].[Importe]",TDinamica_R!$A$3,
"[Base_Tarjetas].[PERIODO]","[Base_Tarjetas].[PERIODO].&amp;[" &amp; TEXT(Y$6,"yyyymm") &amp; "]",
"[Base_Tarjetas].[Metrica]","[Base_Tarjetas].[Metrica].&amp;[" &amp; $A56 &amp; "]",
"[Base_Tarjetas].[SEGMENTO_DESCRIP]","[Base_Tarjetas].[SEGMENTO_DESCRIP].&amp;[" &amp; $C$6 &amp; "]",
"[Base_Tarjetas].[SITUACION]","[Base_Tarjetas].[SITUACION].&amp;[" &amp; $C56 &amp; "]",
"[Base_Tarjetas].[TIPO]","[Base_Tarjetas].[TIPO].&amp;[" &amp; $C$1 &amp; "]")/1000,
0)</f>
        <v>0</v>
      </c>
      <c r="Z56" s="8">
        <f>IFERROR(
GETPIVOTDATA("[Base_Tarjetas].[Importe]",TDinamica_R!$A$3,
"[Base_Tarjetas].[PERIODO]","[Base_Tarjetas].[PERIODO].&amp;[" &amp; TEXT(Z$6,"yyyymm") &amp; "]",
"[Base_Tarjetas].[Metrica]","[Base_Tarjetas].[Metrica].&amp;[" &amp; $A56 &amp; "]",
"[Base_Tarjetas].[SEGMENTO_DESCRIP]","[Base_Tarjetas].[SEGMENTO_DESCRIP].&amp;[" &amp; $C$6 &amp; "]",
"[Base_Tarjetas].[SITUACION]","[Base_Tarjetas].[SITUACION].&amp;[" &amp; $C56 &amp; "]",
"[Base_Tarjetas].[TIPO]","[Base_Tarjetas].[TIPO].&amp;[" &amp; $C$1 &amp; "]")/1000,
0)</f>
        <v>0</v>
      </c>
      <c r="AA56" s="8">
        <f>IFERROR(
GETPIVOTDATA("[Base_Tarjetas].[Importe]",TDinamica_R!$A$3,
"[Base_Tarjetas].[PERIODO]","[Base_Tarjetas].[PERIODO].&amp;[" &amp; TEXT(AA$6,"yyyymm") &amp; "]",
"[Base_Tarjetas].[Metrica]","[Base_Tarjetas].[Metrica].&amp;[" &amp; $A56 &amp; "]",
"[Base_Tarjetas].[SEGMENTO_DESCRIP]","[Base_Tarjetas].[SEGMENTO_DESCRIP].&amp;[" &amp; $C$6 &amp; "]",
"[Base_Tarjetas].[SITUACION]","[Base_Tarjetas].[SITUACION].&amp;[" &amp; $C56 &amp; "]",
"[Base_Tarjetas].[TIPO]","[Base_Tarjetas].[TIPO].&amp;[" &amp; $C$1 &amp; "]")/1000,
0)</f>
        <v>0</v>
      </c>
      <c r="AB56" s="8">
        <f>IFERROR(
GETPIVOTDATA("[Base_Tarjetas].[Importe]",TDinamica_R!$A$3,
"[Base_Tarjetas].[PERIODO]","[Base_Tarjetas].[PERIODO].&amp;[" &amp; TEXT(AB$6,"yyyymm") &amp; "]",
"[Base_Tarjetas].[Metrica]","[Base_Tarjetas].[Metrica].&amp;[" &amp; $A56 &amp; "]",
"[Base_Tarjetas].[SEGMENTO_DESCRIP]","[Base_Tarjetas].[SEGMENTO_DESCRIP].&amp;[" &amp; $C$6 &amp; "]",
"[Base_Tarjetas].[SITUACION]","[Base_Tarjetas].[SITUACION].&amp;[" &amp; $C56 &amp; "]",
"[Base_Tarjetas].[TIPO]","[Base_Tarjetas].[TIPO].&amp;[" &amp; $C$1 &amp; "]")/1000,
0)</f>
        <v>0</v>
      </c>
      <c r="AC56" s="8">
        <f>IFERROR(
GETPIVOTDATA("[Base_Tarjetas].[Importe]",TDinamica_R!$A$3,
"[Base_Tarjetas].[PERIODO]","[Base_Tarjetas].[PERIODO].&amp;[" &amp; TEXT(AC$6,"yyyymm") &amp; "]",
"[Base_Tarjetas].[Metrica]","[Base_Tarjetas].[Metrica].&amp;[" &amp; $A56 &amp; "]",
"[Base_Tarjetas].[SEGMENTO_DESCRIP]","[Base_Tarjetas].[SEGMENTO_DESCRIP].&amp;[" &amp; $C$6 &amp; "]",
"[Base_Tarjetas].[SITUACION]","[Base_Tarjetas].[SITUACION].&amp;[" &amp; $C56 &amp; "]",
"[Base_Tarjetas].[TIPO]","[Base_Tarjetas].[TIPO].&amp;[" &amp; $C$1 &amp; "]")/1000,
0)</f>
        <v>0</v>
      </c>
      <c r="AD56" s="8">
        <f>IFERROR(
GETPIVOTDATA("[Base_Tarjetas].[Importe]",TDinamica_R!$A$3,
"[Base_Tarjetas].[PERIODO]","[Base_Tarjetas].[PERIODO].&amp;[" &amp; TEXT(AD$6,"yyyymm") &amp; "]",
"[Base_Tarjetas].[Metrica]","[Base_Tarjetas].[Metrica].&amp;[" &amp; $A56 &amp; "]",
"[Base_Tarjetas].[SEGMENTO_DESCRIP]","[Base_Tarjetas].[SEGMENTO_DESCRIP].&amp;[" &amp; $C$6 &amp; "]",
"[Base_Tarjetas].[SITUACION]","[Base_Tarjetas].[SITUACION].&amp;[" &amp; $C56 &amp; "]",
"[Base_Tarjetas].[TIPO]","[Base_Tarjetas].[TIPO].&amp;[" &amp; $C$1 &amp; "]")/1000,
0)</f>
        <v>0</v>
      </c>
      <c r="AE56" s="8">
        <f>IFERROR(
GETPIVOTDATA("[Base_Tarjetas].[Importe]",TDinamica_R!$A$3,
"[Base_Tarjetas].[PERIODO]","[Base_Tarjetas].[PERIODO].&amp;[" &amp; TEXT(AE$6,"yyyymm") &amp; "]",
"[Base_Tarjetas].[Metrica]","[Base_Tarjetas].[Metrica].&amp;[" &amp; $A56 &amp; "]",
"[Base_Tarjetas].[SEGMENTO_DESCRIP]","[Base_Tarjetas].[SEGMENTO_DESCRIP].&amp;[" &amp; $C$6 &amp; "]",
"[Base_Tarjetas].[SITUACION]","[Base_Tarjetas].[SITUACION].&amp;[" &amp; $C56 &amp; "]",
"[Base_Tarjetas].[TIPO]","[Base_Tarjetas].[TIPO].&amp;[" &amp; $C$1 &amp; "]")/1000,
0)</f>
        <v>0</v>
      </c>
      <c r="AF56" s="8">
        <f>IFERROR(
GETPIVOTDATA("[Base_Tarjetas].[Importe]",TDinamica_R!$A$3,
"[Base_Tarjetas].[PERIODO]","[Base_Tarjetas].[PERIODO].&amp;[" &amp; TEXT(AF$6,"yyyymm") &amp; "]",
"[Base_Tarjetas].[Metrica]","[Base_Tarjetas].[Metrica].&amp;[" &amp; $A56 &amp; "]",
"[Base_Tarjetas].[SEGMENTO_DESCRIP]","[Base_Tarjetas].[SEGMENTO_DESCRIP].&amp;[" &amp; $C$6 &amp; "]",
"[Base_Tarjetas].[SITUACION]","[Base_Tarjetas].[SITUACION].&amp;[" &amp; $C56 &amp; "]",
"[Base_Tarjetas].[TIPO]","[Base_Tarjetas].[TIPO].&amp;[" &amp; $C$1 &amp; "]")/1000,
0)</f>
        <v>0</v>
      </c>
      <c r="AG56" s="8">
        <f>IFERROR(
GETPIVOTDATA("[Base_Tarjetas].[Importe]",TDinamica_R!$A$3,
"[Base_Tarjetas].[PERIODO]","[Base_Tarjetas].[PERIODO].&amp;[" &amp; TEXT(AG$6,"yyyymm") &amp; "]",
"[Base_Tarjetas].[Metrica]","[Base_Tarjetas].[Metrica].&amp;[" &amp; $A56 &amp; "]",
"[Base_Tarjetas].[SEGMENTO_DESCRIP]","[Base_Tarjetas].[SEGMENTO_DESCRIP].&amp;[" &amp; $C$6 &amp; "]",
"[Base_Tarjetas].[SITUACION]","[Base_Tarjetas].[SITUACION].&amp;[" &amp; $C56 &amp; "]",
"[Base_Tarjetas].[TIPO]","[Base_Tarjetas].[TIPO].&amp;[" &amp; $C$1 &amp; "]")/1000,
0)</f>
        <v>0</v>
      </c>
      <c r="AH56" s="8">
        <f>IFERROR(
GETPIVOTDATA("[Base_Tarjetas].[Importe]",TDinamica_R!$A$3,
"[Base_Tarjetas].[PERIODO]","[Base_Tarjetas].[PERIODO].&amp;[" &amp; TEXT(AH$6,"yyyymm") &amp; "]",
"[Base_Tarjetas].[Metrica]","[Base_Tarjetas].[Metrica].&amp;[" &amp; $A56 &amp; "]",
"[Base_Tarjetas].[SEGMENTO_DESCRIP]","[Base_Tarjetas].[SEGMENTO_DESCRIP].&amp;[" &amp; $C$6 &amp; "]",
"[Base_Tarjetas].[SITUACION]","[Base_Tarjetas].[SITUACION].&amp;[" &amp; $C56 &amp; "]",
"[Base_Tarjetas].[TIPO]","[Base_Tarjetas].[TIPO].&amp;[" &amp; $C$1 &amp; "]")/1000,
0)</f>
        <v>0</v>
      </c>
      <c r="AI56" s="8">
        <f>IFERROR(
GETPIVOTDATA("[Base_Tarjetas].[Importe]",TDinamica_R!$A$3,
"[Base_Tarjetas].[PERIODO]","[Base_Tarjetas].[PERIODO].&amp;[" &amp; TEXT(AI$6,"yyyymm") &amp; "]",
"[Base_Tarjetas].[Metrica]","[Base_Tarjetas].[Metrica].&amp;[" &amp; $A56 &amp; "]",
"[Base_Tarjetas].[SEGMENTO_DESCRIP]","[Base_Tarjetas].[SEGMENTO_DESCRIP].&amp;[" &amp; $C$6 &amp; "]",
"[Base_Tarjetas].[SITUACION]","[Base_Tarjetas].[SITUACION].&amp;[" &amp; $C56 &amp; "]",
"[Base_Tarjetas].[TIPO]","[Base_Tarjetas].[TIPO].&amp;[" &amp; $C$1 &amp; "]")/1000,
0)</f>
        <v>0</v>
      </c>
      <c r="AJ56" s="8">
        <f>IFERROR(
GETPIVOTDATA("[Base_Tarjetas].[Importe]",TDinamica_R!$A$3,
"[Base_Tarjetas].[PERIODO]","[Base_Tarjetas].[PERIODO].&amp;[" &amp; TEXT(AJ$6,"yyyymm") &amp; "]",
"[Base_Tarjetas].[Metrica]","[Base_Tarjetas].[Metrica].&amp;[" &amp; $A56 &amp; "]",
"[Base_Tarjetas].[SEGMENTO_DESCRIP]","[Base_Tarjetas].[SEGMENTO_DESCRIP].&amp;[" &amp; $C$6 &amp; "]",
"[Base_Tarjetas].[SITUACION]","[Base_Tarjetas].[SITUACION].&amp;[" &amp; $C56 &amp; "]",
"[Base_Tarjetas].[TIPO]","[Base_Tarjetas].[TIPO].&amp;[" &amp; $C$1 &amp; "]")/1000,
0)</f>
        <v>0</v>
      </c>
      <c r="AK56" s="8">
        <f>IFERROR(
GETPIVOTDATA("[Base_Tarjetas].[Importe]",TDinamica_R!$A$3,
"[Base_Tarjetas].[PERIODO]","[Base_Tarjetas].[PERIODO].&amp;[" &amp; TEXT(AK$6,"yyyymm") &amp; "]",
"[Base_Tarjetas].[Metrica]","[Base_Tarjetas].[Metrica].&amp;[" &amp; $A56 &amp; "]",
"[Base_Tarjetas].[SEGMENTO_DESCRIP]","[Base_Tarjetas].[SEGMENTO_DESCRIP].&amp;[" &amp; $C$6 &amp; "]",
"[Base_Tarjetas].[SITUACION]","[Base_Tarjetas].[SITUACION].&amp;[" &amp; $C56 &amp; "]",
"[Base_Tarjetas].[TIPO]","[Base_Tarjetas].[TIPO].&amp;[" &amp; $C$1 &amp; "]")/1000,
0)</f>
        <v>0</v>
      </c>
      <c r="AL56" s="8">
        <f>IFERROR(
GETPIVOTDATA("[Base_Tarjetas].[Importe]",TDinamica_R!$A$3,
"[Base_Tarjetas].[PERIODO]","[Base_Tarjetas].[PERIODO].&amp;[" &amp; TEXT(AL$6,"yyyymm") &amp; "]",
"[Base_Tarjetas].[Metrica]","[Base_Tarjetas].[Metrica].&amp;[" &amp; $A56 &amp; "]",
"[Base_Tarjetas].[SEGMENTO_DESCRIP]","[Base_Tarjetas].[SEGMENTO_DESCRIP].&amp;[" &amp; $C$6 &amp; "]",
"[Base_Tarjetas].[SITUACION]","[Base_Tarjetas].[SITUACION].&amp;[" &amp; $C56 &amp; "]",
"[Base_Tarjetas].[TIPO]","[Base_Tarjetas].[TIPO].&amp;[" &amp; $C$1 &amp; "]")/1000,
0)</f>
        <v>0</v>
      </c>
      <c r="AM56" s="8">
        <f>IFERROR(
GETPIVOTDATA("[Base_Tarjetas].[Importe]",TDinamica_R!$A$3,
"[Base_Tarjetas].[PERIODO]","[Base_Tarjetas].[PERIODO].&amp;[" &amp; TEXT(AM$6,"yyyymm") &amp; "]",
"[Base_Tarjetas].[Metrica]","[Base_Tarjetas].[Metrica].&amp;[" &amp; $A56 &amp; "]",
"[Base_Tarjetas].[SEGMENTO_DESCRIP]","[Base_Tarjetas].[SEGMENTO_DESCRIP].&amp;[" &amp; $C$6 &amp; "]",
"[Base_Tarjetas].[SITUACION]","[Base_Tarjetas].[SITUACION].&amp;[" &amp; $C56 &amp; "]",
"[Base_Tarjetas].[TIPO]","[Base_Tarjetas].[TIPO].&amp;[" &amp; $C$1 &amp; "]")/1000,
0)</f>
        <v>0</v>
      </c>
      <c r="AN56" s="8">
        <f>IFERROR(
GETPIVOTDATA("[Base_Tarjetas].[Importe]",TDinamica_R!$A$3,
"[Base_Tarjetas].[PERIODO]","[Base_Tarjetas].[PERIODO].&amp;[" &amp; TEXT(AN$6,"yyyymm") &amp; "]",
"[Base_Tarjetas].[Metrica]","[Base_Tarjetas].[Metrica].&amp;[" &amp; $A56 &amp; "]",
"[Base_Tarjetas].[SEGMENTO_DESCRIP]","[Base_Tarjetas].[SEGMENTO_DESCRIP].&amp;[" &amp; $C$6 &amp; "]",
"[Base_Tarjetas].[SITUACION]","[Base_Tarjetas].[SITUACION].&amp;[" &amp; $C56 &amp; "]",
"[Base_Tarjetas].[TIPO]","[Base_Tarjetas].[TIPO].&amp;[" &amp; $C$1 &amp; "]")/1000,
0)</f>
        <v>0</v>
      </c>
      <c r="AO56" s="8">
        <f>IFERROR(
GETPIVOTDATA("[Base_Tarjetas].[Importe]",TDinamica_R!$A$3,
"[Base_Tarjetas].[PERIODO]","[Base_Tarjetas].[PERIODO].&amp;[" &amp; TEXT(AO$6,"yyyymm") &amp; "]",
"[Base_Tarjetas].[Metrica]","[Base_Tarjetas].[Metrica].&amp;[" &amp; $A56 &amp; "]",
"[Base_Tarjetas].[SEGMENTO_DESCRIP]","[Base_Tarjetas].[SEGMENTO_DESCRIP].&amp;[" &amp; $C$6 &amp; "]",
"[Base_Tarjetas].[SITUACION]","[Base_Tarjetas].[SITUACION].&amp;[" &amp; $C56 &amp; "]",
"[Base_Tarjetas].[TIPO]","[Base_Tarjetas].[TIPO].&amp;[" &amp; $C$1 &amp; "]")/1000,
0)</f>
        <v>0</v>
      </c>
      <c r="AP56" s="8">
        <f>IFERROR(
GETPIVOTDATA("[Base_Tarjetas].[Importe]",TDinamica_R!$A$3,
"[Base_Tarjetas].[PERIODO]","[Base_Tarjetas].[PERIODO].&amp;[" &amp; TEXT(AP$6,"yyyymm") &amp; "]",
"[Base_Tarjetas].[Metrica]","[Base_Tarjetas].[Metrica].&amp;[" &amp; $A56 &amp; "]",
"[Base_Tarjetas].[SEGMENTO_DESCRIP]","[Base_Tarjetas].[SEGMENTO_DESCRIP].&amp;[" &amp; $C$6 &amp; "]",
"[Base_Tarjetas].[SITUACION]","[Base_Tarjetas].[SITUACION].&amp;[" &amp; $C56 &amp; "]",
"[Base_Tarjetas].[TIPO]","[Base_Tarjetas].[TIPO].&amp;[" &amp; $C$1 &amp; "]")/1000,
0)</f>
        <v>0</v>
      </c>
      <c r="AQ56" s="8">
        <f>IFERROR(
GETPIVOTDATA("[Base_Tarjetas].[Importe]",TDinamica_R!$A$3,
"[Base_Tarjetas].[PERIODO]","[Base_Tarjetas].[PERIODO].&amp;[" &amp; TEXT(AQ$6,"yyyymm") &amp; "]",
"[Base_Tarjetas].[Metrica]","[Base_Tarjetas].[Metrica].&amp;[" &amp; $A56 &amp; "]",
"[Base_Tarjetas].[SEGMENTO_DESCRIP]","[Base_Tarjetas].[SEGMENTO_DESCRIP].&amp;[" &amp; $C$6 &amp; "]",
"[Base_Tarjetas].[SITUACION]","[Base_Tarjetas].[SITUACION].&amp;[" &amp; $C56 &amp; "]",
"[Base_Tarjetas].[TIPO]","[Base_Tarjetas].[TIPO].&amp;[" &amp; $C$1 &amp; "]")/1000,
0)</f>
        <v>0</v>
      </c>
      <c r="AR56" s="8">
        <f>IFERROR(
GETPIVOTDATA("[Base_Tarjetas].[Importe]",TDinamica_R!$A$3,
"[Base_Tarjetas].[PERIODO]","[Base_Tarjetas].[PERIODO].&amp;[" &amp; TEXT(AR$6,"yyyymm") &amp; "]",
"[Base_Tarjetas].[Metrica]","[Base_Tarjetas].[Metrica].&amp;[" &amp; $A56 &amp; "]",
"[Base_Tarjetas].[SEGMENTO_DESCRIP]","[Base_Tarjetas].[SEGMENTO_DESCRIP].&amp;[" &amp; $C$6 &amp; "]",
"[Base_Tarjetas].[SITUACION]","[Base_Tarjetas].[SITUACION].&amp;[" &amp; $C56 &amp; "]",
"[Base_Tarjetas].[TIPO]","[Base_Tarjetas].[TIPO].&amp;[" &amp; $C$1 &amp; "]")/1000,
0)</f>
        <v>0</v>
      </c>
      <c r="AS56" s="8">
        <f>IFERROR(
GETPIVOTDATA("[Base_Tarjetas].[Importe]",TDinamica_R!$A$3,
"[Base_Tarjetas].[PERIODO]","[Base_Tarjetas].[PERIODO].&amp;[" &amp; TEXT(AS$6,"yyyymm") &amp; "]",
"[Base_Tarjetas].[Metrica]","[Base_Tarjetas].[Metrica].&amp;[" &amp; $A56 &amp; "]",
"[Base_Tarjetas].[SEGMENTO_DESCRIP]","[Base_Tarjetas].[SEGMENTO_DESCRIP].&amp;[" &amp; $C$6 &amp; "]",
"[Base_Tarjetas].[SITUACION]","[Base_Tarjetas].[SITUACION].&amp;[" &amp; $C56 &amp; "]",
"[Base_Tarjetas].[TIPO]","[Base_Tarjetas].[TIPO].&amp;[" &amp; $C$1 &amp; "]")/1000,
0)</f>
        <v>0</v>
      </c>
      <c r="AT56" s="8">
        <f>IFERROR(
GETPIVOTDATA("[Base_Tarjetas].[Importe]",TDinamica_R!$A$3,
"[Base_Tarjetas].[PERIODO]","[Base_Tarjetas].[PERIODO].&amp;[" &amp; TEXT(AT$6,"yyyymm") &amp; "]",
"[Base_Tarjetas].[Metrica]","[Base_Tarjetas].[Metrica].&amp;[" &amp; $A56 &amp; "]",
"[Base_Tarjetas].[SEGMENTO_DESCRIP]","[Base_Tarjetas].[SEGMENTO_DESCRIP].&amp;[" &amp; $C$6 &amp; "]",
"[Base_Tarjetas].[SITUACION]","[Base_Tarjetas].[SITUACION].&amp;[" &amp; $C56 &amp; "]",
"[Base_Tarjetas].[TIPO]","[Base_Tarjetas].[TIPO].&amp;[" &amp; $C$1 &amp; "]")/1000,
0)</f>
        <v>0</v>
      </c>
      <c r="AU56" s="8">
        <f>IFERROR(
GETPIVOTDATA("[Base_Tarjetas].[Importe]",TDinamica_R!$A$3,
"[Base_Tarjetas].[PERIODO]","[Base_Tarjetas].[PERIODO].&amp;[" &amp; TEXT(AU$6,"yyyymm") &amp; "]",
"[Base_Tarjetas].[Metrica]","[Base_Tarjetas].[Metrica].&amp;[" &amp; $A56 &amp; "]",
"[Base_Tarjetas].[SEGMENTO_DESCRIP]","[Base_Tarjetas].[SEGMENTO_DESCRIP].&amp;[" &amp; $C$6 &amp; "]",
"[Base_Tarjetas].[SITUACION]","[Base_Tarjetas].[SITUACION].&amp;[" &amp; $C56 &amp; "]",
"[Base_Tarjetas].[TIPO]","[Base_Tarjetas].[TIPO].&amp;[" &amp; $C$1 &amp; "]")/1000,
0)</f>
        <v>0</v>
      </c>
      <c r="AV56" s="8">
        <f>IFERROR(
GETPIVOTDATA("[Base_Tarjetas].[Importe]",TDinamica_R!$A$3,
"[Base_Tarjetas].[PERIODO]","[Base_Tarjetas].[PERIODO].&amp;[" &amp; TEXT(AV$6,"yyyymm") &amp; "]",
"[Base_Tarjetas].[Metrica]","[Base_Tarjetas].[Metrica].&amp;[" &amp; $A56 &amp; "]",
"[Base_Tarjetas].[SEGMENTO_DESCRIP]","[Base_Tarjetas].[SEGMENTO_DESCRIP].&amp;[" &amp; $C$6 &amp; "]",
"[Base_Tarjetas].[SITUACION]","[Base_Tarjetas].[SITUACION].&amp;[" &amp; $C56 &amp; "]",
"[Base_Tarjetas].[TIPO]","[Base_Tarjetas].[TIPO].&amp;[" &amp; $C$1 &amp; "]")/1000,
0)</f>
        <v>0</v>
      </c>
      <c r="AW56" s="8">
        <f>IFERROR(
GETPIVOTDATA("[Base_Tarjetas].[Importe]",TDinamica_R!$A$3,
"[Base_Tarjetas].[PERIODO]","[Base_Tarjetas].[PERIODO].&amp;[" &amp; TEXT(AW$6,"yyyymm") &amp; "]",
"[Base_Tarjetas].[Metrica]","[Base_Tarjetas].[Metrica].&amp;[" &amp; $A56 &amp; "]",
"[Base_Tarjetas].[SEGMENTO_DESCRIP]","[Base_Tarjetas].[SEGMENTO_DESCRIP].&amp;[" &amp; $C$6 &amp; "]",
"[Base_Tarjetas].[SITUACION]","[Base_Tarjetas].[SITUACION].&amp;[" &amp; $C56 &amp; "]",
"[Base_Tarjetas].[TIPO]","[Base_Tarjetas].[TIPO].&amp;[" &amp; $C$1 &amp; "]")/1000,
0)</f>
        <v>0</v>
      </c>
      <c r="AX56" s="8">
        <f>IFERROR(
GETPIVOTDATA("[Base_Tarjetas].[Importe]",TDinamica_R!$A$3,
"[Base_Tarjetas].[PERIODO]","[Base_Tarjetas].[PERIODO].&amp;[" &amp; TEXT(AX$6,"yyyymm") &amp; "]",
"[Base_Tarjetas].[Metrica]","[Base_Tarjetas].[Metrica].&amp;[" &amp; $A56 &amp; "]",
"[Base_Tarjetas].[SEGMENTO_DESCRIP]","[Base_Tarjetas].[SEGMENTO_DESCRIP].&amp;[" &amp; $C$6 &amp; "]",
"[Base_Tarjetas].[SITUACION]","[Base_Tarjetas].[SITUACION].&amp;[" &amp; $C56 &amp; "]",
"[Base_Tarjetas].[TIPO]","[Base_Tarjetas].[TIPO].&amp;[" &amp; $C$1 &amp; "]")/1000,
0)</f>
        <v>0</v>
      </c>
      <c r="AY56" s="8">
        <f>IFERROR(
GETPIVOTDATA("[Base_Tarjetas].[Importe]",TDinamica_R!$A$3,
"[Base_Tarjetas].[PERIODO]","[Base_Tarjetas].[PERIODO].&amp;[" &amp; TEXT(AY$6,"yyyymm") &amp; "]",
"[Base_Tarjetas].[Metrica]","[Base_Tarjetas].[Metrica].&amp;[" &amp; $A56 &amp; "]",
"[Base_Tarjetas].[SEGMENTO_DESCRIP]","[Base_Tarjetas].[SEGMENTO_DESCRIP].&amp;[" &amp; $C$6 &amp; "]",
"[Base_Tarjetas].[SITUACION]","[Base_Tarjetas].[SITUACION].&amp;[" &amp; $C56 &amp; "]",
"[Base_Tarjetas].[TIPO]","[Base_Tarjetas].[TIPO].&amp;[" &amp; $C$1 &amp; "]")/1000,
0)</f>
        <v>0</v>
      </c>
      <c r="AZ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TEXT(AZ$6,"yyyymm") &amp; "]"),
0)</f>
        <v>-93.020424427151241</v>
      </c>
      <c r="BA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TEXT(BA$6,"yyyymm") &amp; "]"),
0)</f>
        <v>-131.76171529054091</v>
      </c>
      <c r="BB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TEXT(BB$6,"yyyymm") &amp; "]"),
0)</f>
        <v>-159.21036133339285</v>
      </c>
      <c r="BC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TEXT(BC$6,"yyyymm") &amp; "]"),
0)</f>
        <v>-130.40876438161507</v>
      </c>
      <c r="BD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TEXT(BD$6,"yyyymm") &amp; "]"),
0)</f>
        <v>-148.97461782427294</v>
      </c>
      <c r="BE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TEXT(BE$6,"yyyymm") &amp; "]"),
0)</f>
        <v>-160.50716386186465</v>
      </c>
      <c r="BF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TEXT(BF$6,"yyyymm") &amp; "]"),
0)</f>
        <v>-139.30373166260327</v>
      </c>
      <c r="BG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TEXT(BG$6,"yyyymm") &amp; "]"),
0)</f>
        <v>-153.1544412241673</v>
      </c>
      <c r="BH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TEXT(BH$6,"yyyymm") &amp; "]"),
0)</f>
        <v>-134.04066892206757</v>
      </c>
      <c r="BI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TEXT(BI$6,"yyyymm") &amp; "]"),
0)</f>
        <v>-139.35941216450271</v>
      </c>
      <c r="BJ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TEXT(BJ$6,"yyyymm") &amp; "]"),
0)</f>
        <v>-132.78321388185597</v>
      </c>
      <c r="BK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TEXT(BK$6,"yyyymm") &amp; "]"),
0)</f>
        <v>-161.74151472372503</v>
      </c>
      <c r="BO56" s="24">
        <f t="shared" ref="BO56:BT57" si="42">SUMIFS($D56:$BM56,$D$6:$BM$6,"&gt;="&amp;BO$2,$D$6:$BM$6,"&lt;="&amp;BO$6,$D$5:$BM$5,BO$5)</f>
        <v>0</v>
      </c>
      <c r="BP56" s="24">
        <f t="shared" si="42"/>
        <v>-383.99250105108501</v>
      </c>
      <c r="BQ56" s="24">
        <f t="shared" si="42"/>
        <v>0</v>
      </c>
      <c r="BR56" s="24">
        <f t="shared" si="42"/>
        <v>0</v>
      </c>
      <c r="BS56" s="24">
        <f t="shared" si="42"/>
        <v>0</v>
      </c>
      <c r="BT56" s="24">
        <f t="shared" si="42"/>
        <v>0</v>
      </c>
    </row>
    <row r="57" spans="1:72" hidden="1" outlineLevel="1" x14ac:dyDescent="0.25">
      <c r="A57" s="11" t="s">
        <v>29</v>
      </c>
      <c r="C57" s="2" t="s">
        <v>33</v>
      </c>
      <c r="D57" s="8">
        <f>IFERROR(
GETPIVOTDATA("[Base_Tarjetas].[Importe]",TDinamica_R!$A$3,
"[Base_Tarjetas].[PERIODO]","[Base_Tarjetas].[PERIODO].&amp;[" &amp; TEXT(D$6,"yyyymm") &amp; "]",
"[Base_Tarjetas].[Metrica]","[Base_Tarjetas].[Metrica].&amp;[" &amp; $A57 &amp; "]",
"[Base_Tarjetas].[SEGMENTO_DESCRIP]","[Base_Tarjetas].[SEGMENTO_DESCRIP].&amp;[" &amp; $C$6 &amp; "]",
"[Base_Tarjetas].[SITUACION]","[Base_Tarjetas].[SITUACION].&amp;[" &amp; $C57 &amp; "]",
"[Base_Tarjetas].[TIPO]","[Base_Tarjetas].[TIPO].&amp;[" &amp; $C$1 &amp; "]")/1000,
0)</f>
        <v>0</v>
      </c>
      <c r="E57" s="8">
        <f>IFERROR(
GETPIVOTDATA("[Base_Tarjetas].[Importe]",TDinamica_R!$A$3,
"[Base_Tarjetas].[PERIODO]","[Base_Tarjetas].[PERIODO].&amp;[" &amp; TEXT(E$6,"yyyymm") &amp; "]",
"[Base_Tarjetas].[Metrica]","[Base_Tarjetas].[Metrica].&amp;[" &amp; $A57 &amp; "]",
"[Base_Tarjetas].[SEGMENTO_DESCRIP]","[Base_Tarjetas].[SEGMENTO_DESCRIP].&amp;[" &amp; $C$6 &amp; "]",
"[Base_Tarjetas].[SITUACION]","[Base_Tarjetas].[SITUACION].&amp;[" &amp; $C57 &amp; "]",
"[Base_Tarjetas].[TIPO]","[Base_Tarjetas].[TIPO].&amp;[" &amp; $C$1 &amp; "]")/1000,
0)</f>
        <v>0</v>
      </c>
      <c r="F57" s="8">
        <f>IFERROR(
GETPIVOTDATA("[Base_Tarjetas].[Importe]",TDinamica_R!$A$3,
"[Base_Tarjetas].[PERIODO]","[Base_Tarjetas].[PERIODO].&amp;[" &amp; TEXT(F$6,"yyyymm") &amp; "]",
"[Base_Tarjetas].[Metrica]","[Base_Tarjetas].[Metrica].&amp;[" &amp; $A57 &amp; "]",
"[Base_Tarjetas].[SEGMENTO_DESCRIP]","[Base_Tarjetas].[SEGMENTO_DESCRIP].&amp;[" &amp; $C$6 &amp; "]",
"[Base_Tarjetas].[SITUACION]","[Base_Tarjetas].[SITUACION].&amp;[" &amp; $C57 &amp; "]",
"[Base_Tarjetas].[TIPO]","[Base_Tarjetas].[TIPO].&amp;[" &amp; $C$1 &amp; "]")/1000,
0)</f>
        <v>0</v>
      </c>
      <c r="G57" s="8">
        <f>IFERROR(
GETPIVOTDATA("[Base_Tarjetas].[Importe]",TDinamica_R!$A$3,
"[Base_Tarjetas].[PERIODO]","[Base_Tarjetas].[PERIODO].&amp;[" &amp; TEXT(G$6,"yyyymm") &amp; "]",
"[Base_Tarjetas].[Metrica]","[Base_Tarjetas].[Metrica].&amp;[" &amp; $A57 &amp; "]",
"[Base_Tarjetas].[SEGMENTO_DESCRIP]","[Base_Tarjetas].[SEGMENTO_DESCRIP].&amp;[" &amp; $C$6 &amp; "]",
"[Base_Tarjetas].[SITUACION]","[Base_Tarjetas].[SITUACION].&amp;[" &amp; $C57 &amp; "]",
"[Base_Tarjetas].[TIPO]","[Base_Tarjetas].[TIPO].&amp;[" &amp; $C$1 &amp; "]")/1000,
0)</f>
        <v>0</v>
      </c>
      <c r="H57" s="8">
        <f>IFERROR(
GETPIVOTDATA("[Base_Tarjetas].[Importe]",TDinamica_R!$A$3,
"[Base_Tarjetas].[PERIODO]","[Base_Tarjetas].[PERIODO].&amp;[" &amp; TEXT(H$6,"yyyymm") &amp; "]",
"[Base_Tarjetas].[Metrica]","[Base_Tarjetas].[Metrica].&amp;[" &amp; $A57 &amp; "]",
"[Base_Tarjetas].[SEGMENTO_DESCRIP]","[Base_Tarjetas].[SEGMENTO_DESCRIP].&amp;[" &amp; $C$6 &amp; "]",
"[Base_Tarjetas].[SITUACION]","[Base_Tarjetas].[SITUACION].&amp;[" &amp; $C57 &amp; "]",
"[Base_Tarjetas].[TIPO]","[Base_Tarjetas].[TIPO].&amp;[" &amp; $C$1 &amp; "]")/1000,
0)</f>
        <v>0</v>
      </c>
      <c r="I57" s="8">
        <f>IFERROR(
GETPIVOTDATA("[Base_Tarjetas].[Importe]",TDinamica_R!$A$3,
"[Base_Tarjetas].[PERIODO]","[Base_Tarjetas].[PERIODO].&amp;[" &amp; TEXT(I$6,"yyyymm") &amp; "]",
"[Base_Tarjetas].[Metrica]","[Base_Tarjetas].[Metrica].&amp;[" &amp; $A57 &amp; "]",
"[Base_Tarjetas].[SEGMENTO_DESCRIP]","[Base_Tarjetas].[SEGMENTO_DESCRIP].&amp;[" &amp; $C$6 &amp; "]",
"[Base_Tarjetas].[SITUACION]","[Base_Tarjetas].[SITUACION].&amp;[" &amp; $C57 &amp; "]",
"[Base_Tarjetas].[TIPO]","[Base_Tarjetas].[TIPO].&amp;[" &amp; $C$1 &amp; "]")/1000,
0)</f>
        <v>0</v>
      </c>
      <c r="J57" s="8">
        <f>IFERROR(
GETPIVOTDATA("[Base_Tarjetas].[Importe]",TDinamica_R!$A$3,
"[Base_Tarjetas].[PERIODO]","[Base_Tarjetas].[PERIODO].&amp;[" &amp; TEXT(J$6,"yyyymm") &amp; "]",
"[Base_Tarjetas].[Metrica]","[Base_Tarjetas].[Metrica].&amp;[" &amp; $A57 &amp; "]",
"[Base_Tarjetas].[SEGMENTO_DESCRIP]","[Base_Tarjetas].[SEGMENTO_DESCRIP].&amp;[" &amp; $C$6 &amp; "]",
"[Base_Tarjetas].[SITUACION]","[Base_Tarjetas].[SITUACION].&amp;[" &amp; $C57 &amp; "]",
"[Base_Tarjetas].[TIPO]","[Base_Tarjetas].[TIPO].&amp;[" &amp; $C$1 &amp; "]")/1000,
0)</f>
        <v>0</v>
      </c>
      <c r="K57" s="8">
        <f>IFERROR(
GETPIVOTDATA("[Base_Tarjetas].[Importe]",TDinamica_R!$A$3,
"[Base_Tarjetas].[PERIODO]","[Base_Tarjetas].[PERIODO].&amp;[" &amp; TEXT(K$6,"yyyymm") &amp; "]",
"[Base_Tarjetas].[Metrica]","[Base_Tarjetas].[Metrica].&amp;[" &amp; $A57 &amp; "]",
"[Base_Tarjetas].[SEGMENTO_DESCRIP]","[Base_Tarjetas].[SEGMENTO_DESCRIP].&amp;[" &amp; $C$6 &amp; "]",
"[Base_Tarjetas].[SITUACION]","[Base_Tarjetas].[SITUACION].&amp;[" &amp; $C57 &amp; "]",
"[Base_Tarjetas].[TIPO]","[Base_Tarjetas].[TIPO].&amp;[" &amp; $C$1 &amp; "]")/1000,
0)</f>
        <v>0</v>
      </c>
      <c r="L57" s="8">
        <f>IFERROR(
GETPIVOTDATA("[Base_Tarjetas].[Importe]",TDinamica_R!$A$3,
"[Base_Tarjetas].[PERIODO]","[Base_Tarjetas].[PERIODO].&amp;[" &amp; TEXT(L$6,"yyyymm") &amp; "]",
"[Base_Tarjetas].[Metrica]","[Base_Tarjetas].[Metrica].&amp;[" &amp; $A57 &amp; "]",
"[Base_Tarjetas].[SEGMENTO_DESCRIP]","[Base_Tarjetas].[SEGMENTO_DESCRIP].&amp;[" &amp; $C$6 &amp; "]",
"[Base_Tarjetas].[SITUACION]","[Base_Tarjetas].[SITUACION].&amp;[" &amp; $C57 &amp; "]",
"[Base_Tarjetas].[TIPO]","[Base_Tarjetas].[TIPO].&amp;[" &amp; $C$1 &amp; "]")/1000,
0)</f>
        <v>0</v>
      </c>
      <c r="M57" s="8">
        <f>IFERROR(
GETPIVOTDATA("[Base_Tarjetas].[Importe]",TDinamica_R!$A$3,
"[Base_Tarjetas].[PERIODO]","[Base_Tarjetas].[PERIODO].&amp;[" &amp; TEXT(M$6,"yyyymm") &amp; "]",
"[Base_Tarjetas].[Metrica]","[Base_Tarjetas].[Metrica].&amp;[" &amp; $A57 &amp; "]",
"[Base_Tarjetas].[SEGMENTO_DESCRIP]","[Base_Tarjetas].[SEGMENTO_DESCRIP].&amp;[" &amp; $C$6 &amp; "]",
"[Base_Tarjetas].[SITUACION]","[Base_Tarjetas].[SITUACION].&amp;[" &amp; $C57 &amp; "]",
"[Base_Tarjetas].[TIPO]","[Base_Tarjetas].[TIPO].&amp;[" &amp; $C$1 &amp; "]")/1000,
0)</f>
        <v>0</v>
      </c>
      <c r="N57" s="8">
        <f>IFERROR(
GETPIVOTDATA("[Base_Tarjetas].[Importe]",TDinamica_R!$A$3,
"[Base_Tarjetas].[PERIODO]","[Base_Tarjetas].[PERIODO].&amp;[" &amp; TEXT(N$6,"yyyymm") &amp; "]",
"[Base_Tarjetas].[Metrica]","[Base_Tarjetas].[Metrica].&amp;[" &amp; $A57 &amp; "]",
"[Base_Tarjetas].[SEGMENTO_DESCRIP]","[Base_Tarjetas].[SEGMENTO_DESCRIP].&amp;[" &amp; $C$6 &amp; "]",
"[Base_Tarjetas].[SITUACION]","[Base_Tarjetas].[SITUACION].&amp;[" &amp; $C57 &amp; "]",
"[Base_Tarjetas].[TIPO]","[Base_Tarjetas].[TIPO].&amp;[" &amp; $C$1 &amp; "]")/1000,
0)</f>
        <v>0</v>
      </c>
      <c r="O57" s="8">
        <f>IFERROR(
GETPIVOTDATA("[Base_Tarjetas].[Importe]",TDinamica_R!$A$3,
"[Base_Tarjetas].[PERIODO]","[Base_Tarjetas].[PERIODO].&amp;[" &amp; TEXT(O$6,"yyyymm") &amp; "]",
"[Base_Tarjetas].[Metrica]","[Base_Tarjetas].[Metrica].&amp;[" &amp; $A57 &amp; "]",
"[Base_Tarjetas].[SEGMENTO_DESCRIP]","[Base_Tarjetas].[SEGMENTO_DESCRIP].&amp;[" &amp; $C$6 &amp; "]",
"[Base_Tarjetas].[SITUACION]","[Base_Tarjetas].[SITUACION].&amp;[" &amp; $C57 &amp; "]",
"[Base_Tarjetas].[TIPO]","[Base_Tarjetas].[TIPO].&amp;[" &amp; $C$1 &amp; "]")/1000,
0)</f>
        <v>0</v>
      </c>
      <c r="P57" s="8">
        <f>IFERROR(
GETPIVOTDATA("[Base_Tarjetas].[Importe]",TDinamica_R!$A$3,
"[Base_Tarjetas].[PERIODO]","[Base_Tarjetas].[PERIODO].&amp;[" &amp; TEXT(P$6,"yyyymm") &amp; "]",
"[Base_Tarjetas].[Metrica]","[Base_Tarjetas].[Metrica].&amp;[" &amp; $A57 &amp; "]",
"[Base_Tarjetas].[SEGMENTO_DESCRIP]","[Base_Tarjetas].[SEGMENTO_DESCRIP].&amp;[" &amp; $C$6 &amp; "]",
"[Base_Tarjetas].[SITUACION]","[Base_Tarjetas].[SITUACION].&amp;[" &amp; $C57 &amp; "]",
"[Base_Tarjetas].[TIPO]","[Base_Tarjetas].[TIPO].&amp;[" &amp; $C$1 &amp; "]")/1000,
0)</f>
        <v>0</v>
      </c>
      <c r="Q57" s="8">
        <f>IFERROR(
GETPIVOTDATA("[Base_Tarjetas].[Importe]",TDinamica_R!$A$3,
"[Base_Tarjetas].[PERIODO]","[Base_Tarjetas].[PERIODO].&amp;[" &amp; TEXT(Q$6,"yyyymm") &amp; "]",
"[Base_Tarjetas].[Metrica]","[Base_Tarjetas].[Metrica].&amp;[" &amp; $A57 &amp; "]",
"[Base_Tarjetas].[SEGMENTO_DESCRIP]","[Base_Tarjetas].[SEGMENTO_DESCRIP].&amp;[" &amp; $C$6 &amp; "]",
"[Base_Tarjetas].[SITUACION]","[Base_Tarjetas].[SITUACION].&amp;[" &amp; $C57 &amp; "]",
"[Base_Tarjetas].[TIPO]","[Base_Tarjetas].[TIPO].&amp;[" &amp; $C$1 &amp; "]")/1000,
0)</f>
        <v>0</v>
      </c>
      <c r="R57" s="8">
        <f>IFERROR(
GETPIVOTDATA("[Base_Tarjetas].[Importe]",TDinamica_R!$A$3,
"[Base_Tarjetas].[PERIODO]","[Base_Tarjetas].[PERIODO].&amp;[" &amp; TEXT(R$6,"yyyymm") &amp; "]",
"[Base_Tarjetas].[Metrica]","[Base_Tarjetas].[Metrica].&amp;[" &amp; $A57 &amp; "]",
"[Base_Tarjetas].[SEGMENTO_DESCRIP]","[Base_Tarjetas].[SEGMENTO_DESCRIP].&amp;[" &amp; $C$6 &amp; "]",
"[Base_Tarjetas].[SITUACION]","[Base_Tarjetas].[SITUACION].&amp;[" &amp; $C57 &amp; "]",
"[Base_Tarjetas].[TIPO]","[Base_Tarjetas].[TIPO].&amp;[" &amp; $C$1 &amp; "]")/1000,
0)</f>
        <v>0</v>
      </c>
      <c r="S57" s="8">
        <f>IFERROR(
GETPIVOTDATA("[Base_Tarjetas].[Importe]",TDinamica_R!$A$3,
"[Base_Tarjetas].[PERIODO]","[Base_Tarjetas].[PERIODO].&amp;[" &amp; TEXT(S$6,"yyyymm") &amp; "]",
"[Base_Tarjetas].[Metrica]","[Base_Tarjetas].[Metrica].&amp;[" &amp; $A57 &amp; "]",
"[Base_Tarjetas].[SEGMENTO_DESCRIP]","[Base_Tarjetas].[SEGMENTO_DESCRIP].&amp;[" &amp; $C$6 &amp; "]",
"[Base_Tarjetas].[SITUACION]","[Base_Tarjetas].[SITUACION].&amp;[" &amp; $C57 &amp; "]",
"[Base_Tarjetas].[TIPO]","[Base_Tarjetas].[TIPO].&amp;[" &amp; $C$1 &amp; "]")/1000,
0)</f>
        <v>0</v>
      </c>
      <c r="T57" s="8">
        <f>IFERROR(
GETPIVOTDATA("[Base_Tarjetas].[Importe]",TDinamica_R!$A$3,
"[Base_Tarjetas].[PERIODO]","[Base_Tarjetas].[PERIODO].&amp;[" &amp; TEXT(T$6,"yyyymm") &amp; "]",
"[Base_Tarjetas].[Metrica]","[Base_Tarjetas].[Metrica].&amp;[" &amp; $A57 &amp; "]",
"[Base_Tarjetas].[SEGMENTO_DESCRIP]","[Base_Tarjetas].[SEGMENTO_DESCRIP].&amp;[" &amp; $C$6 &amp; "]",
"[Base_Tarjetas].[SITUACION]","[Base_Tarjetas].[SITUACION].&amp;[" &amp; $C57 &amp; "]",
"[Base_Tarjetas].[TIPO]","[Base_Tarjetas].[TIPO].&amp;[" &amp; $C$1 &amp; "]")/1000,
0)</f>
        <v>0</v>
      </c>
      <c r="U57" s="8">
        <f>IFERROR(
GETPIVOTDATA("[Base_Tarjetas].[Importe]",TDinamica_R!$A$3,
"[Base_Tarjetas].[PERIODO]","[Base_Tarjetas].[PERIODO].&amp;[" &amp; TEXT(U$6,"yyyymm") &amp; "]",
"[Base_Tarjetas].[Metrica]","[Base_Tarjetas].[Metrica].&amp;[" &amp; $A57 &amp; "]",
"[Base_Tarjetas].[SEGMENTO_DESCRIP]","[Base_Tarjetas].[SEGMENTO_DESCRIP].&amp;[" &amp; $C$6 &amp; "]",
"[Base_Tarjetas].[SITUACION]","[Base_Tarjetas].[SITUACION].&amp;[" &amp; $C57 &amp; "]",
"[Base_Tarjetas].[TIPO]","[Base_Tarjetas].[TIPO].&amp;[" &amp; $C$1 &amp; "]")/1000,
0)</f>
        <v>0</v>
      </c>
      <c r="V57" s="8">
        <f>IFERROR(
GETPIVOTDATA("[Base_Tarjetas].[Importe]",TDinamica_R!$A$3,
"[Base_Tarjetas].[PERIODO]","[Base_Tarjetas].[PERIODO].&amp;[" &amp; TEXT(V$6,"yyyymm") &amp; "]",
"[Base_Tarjetas].[Metrica]","[Base_Tarjetas].[Metrica].&amp;[" &amp; $A57 &amp; "]",
"[Base_Tarjetas].[SEGMENTO_DESCRIP]","[Base_Tarjetas].[SEGMENTO_DESCRIP].&amp;[" &amp; $C$6 &amp; "]",
"[Base_Tarjetas].[SITUACION]","[Base_Tarjetas].[SITUACION].&amp;[" &amp; $C57 &amp; "]",
"[Base_Tarjetas].[TIPO]","[Base_Tarjetas].[TIPO].&amp;[" &amp; $C$1 &amp; "]")/1000,
0)</f>
        <v>0</v>
      </c>
      <c r="W57" s="8">
        <f>IFERROR(
GETPIVOTDATA("[Base_Tarjetas].[Importe]",TDinamica_R!$A$3,
"[Base_Tarjetas].[PERIODO]","[Base_Tarjetas].[PERIODO].&amp;[" &amp; TEXT(W$6,"yyyymm") &amp; "]",
"[Base_Tarjetas].[Metrica]","[Base_Tarjetas].[Metrica].&amp;[" &amp; $A57 &amp; "]",
"[Base_Tarjetas].[SEGMENTO_DESCRIP]","[Base_Tarjetas].[SEGMENTO_DESCRIP].&amp;[" &amp; $C$6 &amp; "]",
"[Base_Tarjetas].[SITUACION]","[Base_Tarjetas].[SITUACION].&amp;[" &amp; $C57 &amp; "]",
"[Base_Tarjetas].[TIPO]","[Base_Tarjetas].[TIPO].&amp;[" &amp; $C$1 &amp; "]")/1000,
0)</f>
        <v>0</v>
      </c>
      <c r="X57" s="8">
        <f>IFERROR(
GETPIVOTDATA("[Base_Tarjetas].[Importe]",TDinamica_R!$A$3,
"[Base_Tarjetas].[PERIODO]","[Base_Tarjetas].[PERIODO].&amp;[" &amp; TEXT(X$6,"yyyymm") &amp; "]",
"[Base_Tarjetas].[Metrica]","[Base_Tarjetas].[Metrica].&amp;[" &amp; $A57 &amp; "]",
"[Base_Tarjetas].[SEGMENTO_DESCRIP]","[Base_Tarjetas].[SEGMENTO_DESCRIP].&amp;[" &amp; $C$6 &amp; "]",
"[Base_Tarjetas].[SITUACION]","[Base_Tarjetas].[SITUACION].&amp;[" &amp; $C57 &amp; "]",
"[Base_Tarjetas].[TIPO]","[Base_Tarjetas].[TIPO].&amp;[" &amp; $C$1 &amp; "]")/1000,
0)</f>
        <v>0</v>
      </c>
      <c r="Y57" s="8">
        <f>IFERROR(
GETPIVOTDATA("[Base_Tarjetas].[Importe]",TDinamica_R!$A$3,
"[Base_Tarjetas].[PERIODO]","[Base_Tarjetas].[PERIODO].&amp;[" &amp; TEXT(Y$6,"yyyymm") &amp; "]",
"[Base_Tarjetas].[Metrica]","[Base_Tarjetas].[Metrica].&amp;[" &amp; $A57 &amp; "]",
"[Base_Tarjetas].[SEGMENTO_DESCRIP]","[Base_Tarjetas].[SEGMENTO_DESCRIP].&amp;[" &amp; $C$6 &amp; "]",
"[Base_Tarjetas].[SITUACION]","[Base_Tarjetas].[SITUACION].&amp;[" &amp; $C57 &amp; "]",
"[Base_Tarjetas].[TIPO]","[Base_Tarjetas].[TIPO].&amp;[" &amp; $C$1 &amp; "]")/1000,
0)</f>
        <v>0</v>
      </c>
      <c r="Z57" s="8">
        <f>IFERROR(
GETPIVOTDATA("[Base_Tarjetas].[Importe]",TDinamica_R!$A$3,
"[Base_Tarjetas].[PERIODO]","[Base_Tarjetas].[PERIODO].&amp;[" &amp; TEXT(Z$6,"yyyymm") &amp; "]",
"[Base_Tarjetas].[Metrica]","[Base_Tarjetas].[Metrica].&amp;[" &amp; $A57 &amp; "]",
"[Base_Tarjetas].[SEGMENTO_DESCRIP]","[Base_Tarjetas].[SEGMENTO_DESCRIP].&amp;[" &amp; $C$6 &amp; "]",
"[Base_Tarjetas].[SITUACION]","[Base_Tarjetas].[SITUACION].&amp;[" &amp; $C57 &amp; "]",
"[Base_Tarjetas].[TIPO]","[Base_Tarjetas].[TIPO].&amp;[" &amp; $C$1 &amp; "]")/1000,
0)</f>
        <v>0</v>
      </c>
      <c r="AA57" s="8">
        <f>IFERROR(
GETPIVOTDATA("[Base_Tarjetas].[Importe]",TDinamica_R!$A$3,
"[Base_Tarjetas].[PERIODO]","[Base_Tarjetas].[PERIODO].&amp;[" &amp; TEXT(AA$6,"yyyymm") &amp; "]",
"[Base_Tarjetas].[Metrica]","[Base_Tarjetas].[Metrica].&amp;[" &amp; $A57 &amp; "]",
"[Base_Tarjetas].[SEGMENTO_DESCRIP]","[Base_Tarjetas].[SEGMENTO_DESCRIP].&amp;[" &amp; $C$6 &amp; "]",
"[Base_Tarjetas].[SITUACION]","[Base_Tarjetas].[SITUACION].&amp;[" &amp; $C57 &amp; "]",
"[Base_Tarjetas].[TIPO]","[Base_Tarjetas].[TIPO].&amp;[" &amp; $C$1 &amp; "]")/1000,
0)</f>
        <v>0</v>
      </c>
      <c r="AB57" s="8">
        <f>IFERROR(
GETPIVOTDATA("[Base_Tarjetas].[Importe]",TDinamica_R!$A$3,
"[Base_Tarjetas].[PERIODO]","[Base_Tarjetas].[PERIODO].&amp;[" &amp; TEXT(AB$6,"yyyymm") &amp; "]",
"[Base_Tarjetas].[Metrica]","[Base_Tarjetas].[Metrica].&amp;[" &amp; $A57 &amp; "]",
"[Base_Tarjetas].[SEGMENTO_DESCRIP]","[Base_Tarjetas].[SEGMENTO_DESCRIP].&amp;[" &amp; $C$6 &amp; "]",
"[Base_Tarjetas].[SITUACION]","[Base_Tarjetas].[SITUACION].&amp;[" &amp; $C57 &amp; "]",
"[Base_Tarjetas].[TIPO]","[Base_Tarjetas].[TIPO].&amp;[" &amp; $C$1 &amp; "]")/1000,
0)</f>
        <v>0</v>
      </c>
      <c r="AC57" s="8">
        <f>IFERROR(
GETPIVOTDATA("[Base_Tarjetas].[Importe]",TDinamica_R!$A$3,
"[Base_Tarjetas].[PERIODO]","[Base_Tarjetas].[PERIODO].&amp;[" &amp; TEXT(AC$6,"yyyymm") &amp; "]",
"[Base_Tarjetas].[Metrica]","[Base_Tarjetas].[Metrica].&amp;[" &amp; $A57 &amp; "]",
"[Base_Tarjetas].[SEGMENTO_DESCRIP]","[Base_Tarjetas].[SEGMENTO_DESCRIP].&amp;[" &amp; $C$6 &amp; "]",
"[Base_Tarjetas].[SITUACION]","[Base_Tarjetas].[SITUACION].&amp;[" &amp; $C57 &amp; "]",
"[Base_Tarjetas].[TIPO]","[Base_Tarjetas].[TIPO].&amp;[" &amp; $C$1 &amp; "]")/1000,
0)</f>
        <v>0</v>
      </c>
      <c r="AD57" s="8">
        <f>IFERROR(
GETPIVOTDATA("[Base_Tarjetas].[Importe]",TDinamica_R!$A$3,
"[Base_Tarjetas].[PERIODO]","[Base_Tarjetas].[PERIODO].&amp;[" &amp; TEXT(AD$6,"yyyymm") &amp; "]",
"[Base_Tarjetas].[Metrica]","[Base_Tarjetas].[Metrica].&amp;[" &amp; $A57 &amp; "]",
"[Base_Tarjetas].[SEGMENTO_DESCRIP]","[Base_Tarjetas].[SEGMENTO_DESCRIP].&amp;[" &amp; $C$6 &amp; "]",
"[Base_Tarjetas].[SITUACION]","[Base_Tarjetas].[SITUACION].&amp;[" &amp; $C57 &amp; "]",
"[Base_Tarjetas].[TIPO]","[Base_Tarjetas].[TIPO].&amp;[" &amp; $C$1 &amp; "]")/1000,
0)</f>
        <v>0</v>
      </c>
      <c r="AE57" s="8">
        <f>IFERROR(
GETPIVOTDATA("[Base_Tarjetas].[Importe]",TDinamica_R!$A$3,
"[Base_Tarjetas].[PERIODO]","[Base_Tarjetas].[PERIODO].&amp;[" &amp; TEXT(AE$6,"yyyymm") &amp; "]",
"[Base_Tarjetas].[Metrica]","[Base_Tarjetas].[Metrica].&amp;[" &amp; $A57 &amp; "]",
"[Base_Tarjetas].[SEGMENTO_DESCRIP]","[Base_Tarjetas].[SEGMENTO_DESCRIP].&amp;[" &amp; $C$6 &amp; "]",
"[Base_Tarjetas].[SITUACION]","[Base_Tarjetas].[SITUACION].&amp;[" &amp; $C57 &amp; "]",
"[Base_Tarjetas].[TIPO]","[Base_Tarjetas].[TIPO].&amp;[" &amp; $C$1 &amp; "]")/1000,
0)</f>
        <v>0</v>
      </c>
      <c r="AF57" s="8">
        <f>IFERROR(
GETPIVOTDATA("[Base_Tarjetas].[Importe]",TDinamica_R!$A$3,
"[Base_Tarjetas].[PERIODO]","[Base_Tarjetas].[PERIODO].&amp;[" &amp; TEXT(AF$6,"yyyymm") &amp; "]",
"[Base_Tarjetas].[Metrica]","[Base_Tarjetas].[Metrica].&amp;[" &amp; $A57 &amp; "]",
"[Base_Tarjetas].[SEGMENTO_DESCRIP]","[Base_Tarjetas].[SEGMENTO_DESCRIP].&amp;[" &amp; $C$6 &amp; "]",
"[Base_Tarjetas].[SITUACION]","[Base_Tarjetas].[SITUACION].&amp;[" &amp; $C57 &amp; "]",
"[Base_Tarjetas].[TIPO]","[Base_Tarjetas].[TIPO].&amp;[" &amp; $C$1 &amp; "]")/1000,
0)</f>
        <v>0</v>
      </c>
      <c r="AG57" s="8">
        <f>IFERROR(
GETPIVOTDATA("[Base_Tarjetas].[Importe]",TDinamica_R!$A$3,
"[Base_Tarjetas].[PERIODO]","[Base_Tarjetas].[PERIODO].&amp;[" &amp; TEXT(AG$6,"yyyymm") &amp; "]",
"[Base_Tarjetas].[Metrica]","[Base_Tarjetas].[Metrica].&amp;[" &amp; $A57 &amp; "]",
"[Base_Tarjetas].[SEGMENTO_DESCRIP]","[Base_Tarjetas].[SEGMENTO_DESCRIP].&amp;[" &amp; $C$6 &amp; "]",
"[Base_Tarjetas].[SITUACION]","[Base_Tarjetas].[SITUACION].&amp;[" &amp; $C57 &amp; "]",
"[Base_Tarjetas].[TIPO]","[Base_Tarjetas].[TIPO].&amp;[" &amp; $C$1 &amp; "]")/1000,
0)</f>
        <v>0</v>
      </c>
      <c r="AH57" s="8">
        <f>IFERROR(
GETPIVOTDATA("[Base_Tarjetas].[Importe]",TDinamica_R!$A$3,
"[Base_Tarjetas].[PERIODO]","[Base_Tarjetas].[PERIODO].&amp;[" &amp; TEXT(AH$6,"yyyymm") &amp; "]",
"[Base_Tarjetas].[Metrica]","[Base_Tarjetas].[Metrica].&amp;[" &amp; $A57 &amp; "]",
"[Base_Tarjetas].[SEGMENTO_DESCRIP]","[Base_Tarjetas].[SEGMENTO_DESCRIP].&amp;[" &amp; $C$6 &amp; "]",
"[Base_Tarjetas].[SITUACION]","[Base_Tarjetas].[SITUACION].&amp;[" &amp; $C57 &amp; "]",
"[Base_Tarjetas].[TIPO]","[Base_Tarjetas].[TIPO].&amp;[" &amp; $C$1 &amp; "]")/1000,
0)</f>
        <v>0</v>
      </c>
      <c r="AI57" s="8">
        <f>IFERROR(
GETPIVOTDATA("[Base_Tarjetas].[Importe]",TDinamica_R!$A$3,
"[Base_Tarjetas].[PERIODO]","[Base_Tarjetas].[PERIODO].&amp;[" &amp; TEXT(AI$6,"yyyymm") &amp; "]",
"[Base_Tarjetas].[Metrica]","[Base_Tarjetas].[Metrica].&amp;[" &amp; $A57 &amp; "]",
"[Base_Tarjetas].[SEGMENTO_DESCRIP]","[Base_Tarjetas].[SEGMENTO_DESCRIP].&amp;[" &amp; $C$6 &amp; "]",
"[Base_Tarjetas].[SITUACION]","[Base_Tarjetas].[SITUACION].&amp;[" &amp; $C57 &amp; "]",
"[Base_Tarjetas].[TIPO]","[Base_Tarjetas].[TIPO].&amp;[" &amp; $C$1 &amp; "]")/1000,
0)</f>
        <v>0</v>
      </c>
      <c r="AJ57" s="8">
        <f>IFERROR(
GETPIVOTDATA("[Base_Tarjetas].[Importe]",TDinamica_R!$A$3,
"[Base_Tarjetas].[PERIODO]","[Base_Tarjetas].[PERIODO].&amp;[" &amp; TEXT(AJ$6,"yyyymm") &amp; "]",
"[Base_Tarjetas].[Metrica]","[Base_Tarjetas].[Metrica].&amp;[" &amp; $A57 &amp; "]",
"[Base_Tarjetas].[SEGMENTO_DESCRIP]","[Base_Tarjetas].[SEGMENTO_DESCRIP].&amp;[" &amp; $C$6 &amp; "]",
"[Base_Tarjetas].[SITUACION]","[Base_Tarjetas].[SITUACION].&amp;[" &amp; $C57 &amp; "]",
"[Base_Tarjetas].[TIPO]","[Base_Tarjetas].[TIPO].&amp;[" &amp; $C$1 &amp; "]")/1000,
0)</f>
        <v>0</v>
      </c>
      <c r="AK57" s="8">
        <f>IFERROR(
GETPIVOTDATA("[Base_Tarjetas].[Importe]",TDinamica_R!$A$3,
"[Base_Tarjetas].[PERIODO]","[Base_Tarjetas].[PERIODO].&amp;[" &amp; TEXT(AK$6,"yyyymm") &amp; "]",
"[Base_Tarjetas].[Metrica]","[Base_Tarjetas].[Metrica].&amp;[" &amp; $A57 &amp; "]",
"[Base_Tarjetas].[SEGMENTO_DESCRIP]","[Base_Tarjetas].[SEGMENTO_DESCRIP].&amp;[" &amp; $C$6 &amp; "]",
"[Base_Tarjetas].[SITUACION]","[Base_Tarjetas].[SITUACION].&amp;[" &amp; $C57 &amp; "]",
"[Base_Tarjetas].[TIPO]","[Base_Tarjetas].[TIPO].&amp;[" &amp; $C$1 &amp; "]")/1000,
0)</f>
        <v>0</v>
      </c>
      <c r="AL57" s="8">
        <f>IFERROR(
GETPIVOTDATA("[Base_Tarjetas].[Importe]",TDinamica_R!$A$3,
"[Base_Tarjetas].[PERIODO]","[Base_Tarjetas].[PERIODO].&amp;[" &amp; TEXT(AL$6,"yyyymm") &amp; "]",
"[Base_Tarjetas].[Metrica]","[Base_Tarjetas].[Metrica].&amp;[" &amp; $A57 &amp; "]",
"[Base_Tarjetas].[SEGMENTO_DESCRIP]","[Base_Tarjetas].[SEGMENTO_DESCRIP].&amp;[" &amp; $C$6 &amp; "]",
"[Base_Tarjetas].[SITUACION]","[Base_Tarjetas].[SITUACION].&amp;[" &amp; $C57 &amp; "]",
"[Base_Tarjetas].[TIPO]","[Base_Tarjetas].[TIPO].&amp;[" &amp; $C$1 &amp; "]")/1000,
0)</f>
        <v>0</v>
      </c>
      <c r="AM57" s="8">
        <f>IFERROR(
GETPIVOTDATA("[Base_Tarjetas].[Importe]",TDinamica_R!$A$3,
"[Base_Tarjetas].[PERIODO]","[Base_Tarjetas].[PERIODO].&amp;[" &amp; TEXT(AM$6,"yyyymm") &amp; "]",
"[Base_Tarjetas].[Metrica]","[Base_Tarjetas].[Metrica].&amp;[" &amp; $A57 &amp; "]",
"[Base_Tarjetas].[SEGMENTO_DESCRIP]","[Base_Tarjetas].[SEGMENTO_DESCRIP].&amp;[" &amp; $C$6 &amp; "]",
"[Base_Tarjetas].[SITUACION]","[Base_Tarjetas].[SITUACION].&amp;[" &amp; $C57 &amp; "]",
"[Base_Tarjetas].[TIPO]","[Base_Tarjetas].[TIPO].&amp;[" &amp; $C$1 &amp; "]")/1000,
0)</f>
        <v>0</v>
      </c>
      <c r="AN57" s="8">
        <f>IFERROR(
GETPIVOTDATA("[Base_Tarjetas].[Importe]",TDinamica_R!$A$3,
"[Base_Tarjetas].[PERIODO]","[Base_Tarjetas].[PERIODO].&amp;[" &amp; TEXT(AN$6,"yyyymm") &amp; "]",
"[Base_Tarjetas].[Metrica]","[Base_Tarjetas].[Metrica].&amp;[" &amp; $A57 &amp; "]",
"[Base_Tarjetas].[SEGMENTO_DESCRIP]","[Base_Tarjetas].[SEGMENTO_DESCRIP].&amp;[" &amp; $C$6 &amp; "]",
"[Base_Tarjetas].[SITUACION]","[Base_Tarjetas].[SITUACION].&amp;[" &amp; $C57 &amp; "]",
"[Base_Tarjetas].[TIPO]","[Base_Tarjetas].[TIPO].&amp;[" &amp; $C$1 &amp; "]")/1000,
0)</f>
        <v>0</v>
      </c>
      <c r="AO57" s="8">
        <f>IFERROR(
GETPIVOTDATA("[Base_Tarjetas].[Importe]",TDinamica_R!$A$3,
"[Base_Tarjetas].[PERIODO]","[Base_Tarjetas].[PERIODO].&amp;[" &amp; TEXT(AO$6,"yyyymm") &amp; "]",
"[Base_Tarjetas].[Metrica]","[Base_Tarjetas].[Metrica].&amp;[" &amp; $A57 &amp; "]",
"[Base_Tarjetas].[SEGMENTO_DESCRIP]","[Base_Tarjetas].[SEGMENTO_DESCRIP].&amp;[" &amp; $C$6 &amp; "]",
"[Base_Tarjetas].[SITUACION]","[Base_Tarjetas].[SITUACION].&amp;[" &amp; $C57 &amp; "]",
"[Base_Tarjetas].[TIPO]","[Base_Tarjetas].[TIPO].&amp;[" &amp; $C$1 &amp; "]")/1000,
0)</f>
        <v>0</v>
      </c>
      <c r="AP57" s="8">
        <f>IFERROR(
GETPIVOTDATA("[Base_Tarjetas].[Importe]",TDinamica_R!$A$3,
"[Base_Tarjetas].[PERIODO]","[Base_Tarjetas].[PERIODO].&amp;[" &amp; TEXT(AP$6,"yyyymm") &amp; "]",
"[Base_Tarjetas].[Metrica]","[Base_Tarjetas].[Metrica].&amp;[" &amp; $A57 &amp; "]",
"[Base_Tarjetas].[SEGMENTO_DESCRIP]","[Base_Tarjetas].[SEGMENTO_DESCRIP].&amp;[" &amp; $C$6 &amp; "]",
"[Base_Tarjetas].[SITUACION]","[Base_Tarjetas].[SITUACION].&amp;[" &amp; $C57 &amp; "]",
"[Base_Tarjetas].[TIPO]","[Base_Tarjetas].[TIPO].&amp;[" &amp; $C$1 &amp; "]")/1000,
0)</f>
        <v>0</v>
      </c>
      <c r="AQ57" s="8">
        <f>IFERROR(
GETPIVOTDATA("[Base_Tarjetas].[Importe]",TDinamica_R!$A$3,
"[Base_Tarjetas].[PERIODO]","[Base_Tarjetas].[PERIODO].&amp;[" &amp; TEXT(AQ$6,"yyyymm") &amp; "]",
"[Base_Tarjetas].[Metrica]","[Base_Tarjetas].[Metrica].&amp;[" &amp; $A57 &amp; "]",
"[Base_Tarjetas].[SEGMENTO_DESCRIP]","[Base_Tarjetas].[SEGMENTO_DESCRIP].&amp;[" &amp; $C$6 &amp; "]",
"[Base_Tarjetas].[SITUACION]","[Base_Tarjetas].[SITUACION].&amp;[" &amp; $C57 &amp; "]",
"[Base_Tarjetas].[TIPO]","[Base_Tarjetas].[TIPO].&amp;[" &amp; $C$1 &amp; "]")/1000,
0)</f>
        <v>0</v>
      </c>
      <c r="AR57" s="8">
        <f>IFERROR(
GETPIVOTDATA("[Base_Tarjetas].[Importe]",TDinamica_R!$A$3,
"[Base_Tarjetas].[PERIODO]","[Base_Tarjetas].[PERIODO].&amp;[" &amp; TEXT(AR$6,"yyyymm") &amp; "]",
"[Base_Tarjetas].[Metrica]","[Base_Tarjetas].[Metrica].&amp;[" &amp; $A57 &amp; "]",
"[Base_Tarjetas].[SEGMENTO_DESCRIP]","[Base_Tarjetas].[SEGMENTO_DESCRIP].&amp;[" &amp; $C$6 &amp; "]",
"[Base_Tarjetas].[SITUACION]","[Base_Tarjetas].[SITUACION].&amp;[" &amp; $C57 &amp; "]",
"[Base_Tarjetas].[TIPO]","[Base_Tarjetas].[TIPO].&amp;[" &amp; $C$1 &amp; "]")/1000,
0)</f>
        <v>0</v>
      </c>
      <c r="AS57" s="8">
        <f>IFERROR(
GETPIVOTDATA("[Base_Tarjetas].[Importe]",TDinamica_R!$A$3,
"[Base_Tarjetas].[PERIODO]","[Base_Tarjetas].[PERIODO].&amp;[" &amp; TEXT(AS$6,"yyyymm") &amp; "]",
"[Base_Tarjetas].[Metrica]","[Base_Tarjetas].[Metrica].&amp;[" &amp; $A57 &amp; "]",
"[Base_Tarjetas].[SEGMENTO_DESCRIP]","[Base_Tarjetas].[SEGMENTO_DESCRIP].&amp;[" &amp; $C$6 &amp; "]",
"[Base_Tarjetas].[SITUACION]","[Base_Tarjetas].[SITUACION].&amp;[" &amp; $C57 &amp; "]",
"[Base_Tarjetas].[TIPO]","[Base_Tarjetas].[TIPO].&amp;[" &amp; $C$1 &amp; "]")/1000,
0)</f>
        <v>0</v>
      </c>
      <c r="AT57" s="8">
        <f>IFERROR(
GETPIVOTDATA("[Base_Tarjetas].[Importe]",TDinamica_R!$A$3,
"[Base_Tarjetas].[PERIODO]","[Base_Tarjetas].[PERIODO].&amp;[" &amp; TEXT(AT$6,"yyyymm") &amp; "]",
"[Base_Tarjetas].[Metrica]","[Base_Tarjetas].[Metrica].&amp;[" &amp; $A57 &amp; "]",
"[Base_Tarjetas].[SEGMENTO_DESCRIP]","[Base_Tarjetas].[SEGMENTO_DESCRIP].&amp;[" &amp; $C$6 &amp; "]",
"[Base_Tarjetas].[SITUACION]","[Base_Tarjetas].[SITUACION].&amp;[" &amp; $C57 &amp; "]",
"[Base_Tarjetas].[TIPO]","[Base_Tarjetas].[TIPO].&amp;[" &amp; $C$1 &amp; "]")/1000,
0)</f>
        <v>0</v>
      </c>
      <c r="AU57" s="8">
        <f>IFERROR(
GETPIVOTDATA("[Base_Tarjetas].[Importe]",TDinamica_R!$A$3,
"[Base_Tarjetas].[PERIODO]","[Base_Tarjetas].[PERIODO].&amp;[" &amp; TEXT(AU$6,"yyyymm") &amp; "]",
"[Base_Tarjetas].[Metrica]","[Base_Tarjetas].[Metrica].&amp;[" &amp; $A57 &amp; "]",
"[Base_Tarjetas].[SEGMENTO_DESCRIP]","[Base_Tarjetas].[SEGMENTO_DESCRIP].&amp;[" &amp; $C$6 &amp; "]",
"[Base_Tarjetas].[SITUACION]","[Base_Tarjetas].[SITUACION].&amp;[" &amp; $C57 &amp; "]",
"[Base_Tarjetas].[TIPO]","[Base_Tarjetas].[TIPO].&amp;[" &amp; $C$1 &amp; "]")/1000,
0)</f>
        <v>0</v>
      </c>
      <c r="AV57" s="8">
        <f>IFERROR(
GETPIVOTDATA("[Base_Tarjetas].[Importe]",TDinamica_R!$A$3,
"[Base_Tarjetas].[PERIODO]","[Base_Tarjetas].[PERIODO].&amp;[" &amp; TEXT(AV$6,"yyyymm") &amp; "]",
"[Base_Tarjetas].[Metrica]","[Base_Tarjetas].[Metrica].&amp;[" &amp; $A57 &amp; "]",
"[Base_Tarjetas].[SEGMENTO_DESCRIP]","[Base_Tarjetas].[SEGMENTO_DESCRIP].&amp;[" &amp; $C$6 &amp; "]",
"[Base_Tarjetas].[SITUACION]","[Base_Tarjetas].[SITUACION].&amp;[" &amp; $C57 &amp; "]",
"[Base_Tarjetas].[TIPO]","[Base_Tarjetas].[TIPO].&amp;[" &amp; $C$1 &amp; "]")/1000,
0)</f>
        <v>0</v>
      </c>
      <c r="AW57" s="8">
        <f>IFERROR(
GETPIVOTDATA("[Base_Tarjetas].[Importe]",TDinamica_R!$A$3,
"[Base_Tarjetas].[PERIODO]","[Base_Tarjetas].[PERIODO].&amp;[" &amp; TEXT(AW$6,"yyyymm") &amp; "]",
"[Base_Tarjetas].[Metrica]","[Base_Tarjetas].[Metrica].&amp;[" &amp; $A57 &amp; "]",
"[Base_Tarjetas].[SEGMENTO_DESCRIP]","[Base_Tarjetas].[SEGMENTO_DESCRIP].&amp;[" &amp; $C$6 &amp; "]",
"[Base_Tarjetas].[SITUACION]","[Base_Tarjetas].[SITUACION].&amp;[" &amp; $C57 &amp; "]",
"[Base_Tarjetas].[TIPO]","[Base_Tarjetas].[TIPO].&amp;[" &amp; $C$1 &amp; "]")/1000,
0)</f>
        <v>0</v>
      </c>
      <c r="AX57" s="8">
        <f>IFERROR(
GETPIVOTDATA("[Base_Tarjetas].[Importe]",TDinamica_R!$A$3,
"[Base_Tarjetas].[PERIODO]","[Base_Tarjetas].[PERIODO].&amp;[" &amp; TEXT(AX$6,"yyyymm") &amp; "]",
"[Base_Tarjetas].[Metrica]","[Base_Tarjetas].[Metrica].&amp;[" &amp; $A57 &amp; "]",
"[Base_Tarjetas].[SEGMENTO_DESCRIP]","[Base_Tarjetas].[SEGMENTO_DESCRIP].&amp;[" &amp; $C$6 &amp; "]",
"[Base_Tarjetas].[SITUACION]","[Base_Tarjetas].[SITUACION].&amp;[" &amp; $C57 &amp; "]",
"[Base_Tarjetas].[TIPO]","[Base_Tarjetas].[TIPO].&amp;[" &amp; $C$1 &amp; "]")/1000,
0)</f>
        <v>0</v>
      </c>
      <c r="AY57" s="8">
        <f>IFERROR(
GETPIVOTDATA("[Base_Tarjetas].[Importe]",TDinamica_R!$A$3,
"[Base_Tarjetas].[PERIODO]","[Base_Tarjetas].[PERIODO].&amp;[" &amp; TEXT(AY$6,"yyyymm") &amp; "]",
"[Base_Tarjetas].[Metrica]","[Base_Tarjetas].[Metrica].&amp;[" &amp; $A57 &amp; "]",
"[Base_Tarjetas].[SEGMENTO_DESCRIP]","[Base_Tarjetas].[SEGMENTO_DESCRIP].&amp;[" &amp; $C$6 &amp; "]",
"[Base_Tarjetas].[SITUACION]","[Base_Tarjetas].[SITUACION].&amp;[" &amp; $C57 &amp; "]",
"[Base_Tarjetas].[TIPO]","[Base_Tarjetas].[TIPO].&amp;[" &amp; $C$1 &amp; "]")/1000,
0)</f>
        <v>0</v>
      </c>
      <c r="AZ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TEXT(AZ$6,"yyyymm") &amp; "]"),
0)</f>
        <v>13.764039226390514</v>
      </c>
      <c r="BA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TEXT(BA$6,"yyyymm") &amp; "]"),
0)</f>
        <v>13.318106583773822</v>
      </c>
      <c r="BB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TEXT(BB$6,"yyyymm") &amp; "]"),
0)</f>
        <v>15.257154795932593</v>
      </c>
      <c r="BC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TEXT(BC$6,"yyyymm") &amp; "]"),
0)</f>
        <v>14.568505768573896</v>
      </c>
      <c r="BD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TEXT(BD$6,"yyyymm") &amp; "]"),
0)</f>
        <v>15.796361872092422</v>
      </c>
      <c r="BE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TEXT(BE$6,"yyyymm") &amp; "]"),
0)</f>
        <v>16.865669685596789</v>
      </c>
      <c r="BF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TEXT(BF$6,"yyyymm") &amp; "]"),
0)</f>
        <v>16.469931334870115</v>
      </c>
      <c r="BG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TEXT(BG$6,"yyyymm") &amp; "]"),
0)</f>
        <v>16.452645257074867</v>
      </c>
      <c r="BH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TEXT(BH$6,"yyyymm") &amp; "]"),
0)</f>
        <v>16.395411850790907</v>
      </c>
      <c r="BI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TEXT(BI$6,"yyyymm") &amp; "]"),
0)</f>
        <v>11.827675817698294</v>
      </c>
      <c r="BJ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TEXT(BJ$6,"yyyymm") &amp; "]"),
0)</f>
        <v>12.757929322053254</v>
      </c>
      <c r="BK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TEXT(BK$6,"yyyymm") &amp; "]"),
0)</f>
        <v>14.602475911937223</v>
      </c>
      <c r="BO57" s="24">
        <f t="shared" si="42"/>
        <v>0</v>
      </c>
      <c r="BP57" s="24">
        <f t="shared" si="42"/>
        <v>42.339300606096927</v>
      </c>
      <c r="BQ57" s="24">
        <f t="shared" si="42"/>
        <v>0</v>
      </c>
      <c r="BR57" s="24">
        <f t="shared" si="42"/>
        <v>0</v>
      </c>
      <c r="BS57" s="24">
        <f t="shared" si="42"/>
        <v>0</v>
      </c>
      <c r="BT57" s="24">
        <f t="shared" si="42"/>
        <v>0</v>
      </c>
    </row>
    <row r="58" spans="1:72" collapsed="1" x14ac:dyDescent="0.25">
      <c r="C58" s="3" t="s">
        <v>32</v>
      </c>
      <c r="D58" s="10">
        <f t="shared" ref="D58:AY58" si="43">SUM(D56:D57)</f>
        <v>0</v>
      </c>
      <c r="E58" s="10">
        <f t="shared" si="43"/>
        <v>0</v>
      </c>
      <c r="F58" s="10">
        <f t="shared" si="43"/>
        <v>0</v>
      </c>
      <c r="G58" s="10">
        <f t="shared" si="43"/>
        <v>0</v>
      </c>
      <c r="H58" s="10">
        <f t="shared" si="43"/>
        <v>0</v>
      </c>
      <c r="I58" s="10">
        <f t="shared" si="43"/>
        <v>0</v>
      </c>
      <c r="J58" s="10">
        <f t="shared" si="43"/>
        <v>0</v>
      </c>
      <c r="K58" s="10">
        <f t="shared" si="43"/>
        <v>0</v>
      </c>
      <c r="L58" s="10">
        <f t="shared" si="43"/>
        <v>0</v>
      </c>
      <c r="M58" s="10">
        <f t="shared" si="43"/>
        <v>0</v>
      </c>
      <c r="N58" s="10">
        <f t="shared" si="43"/>
        <v>0</v>
      </c>
      <c r="O58" s="10">
        <f t="shared" si="43"/>
        <v>0</v>
      </c>
      <c r="P58" s="10">
        <f t="shared" si="43"/>
        <v>0</v>
      </c>
      <c r="Q58" s="10">
        <f t="shared" si="43"/>
        <v>0</v>
      </c>
      <c r="R58" s="10">
        <f t="shared" si="43"/>
        <v>0</v>
      </c>
      <c r="S58" s="10">
        <f t="shared" si="43"/>
        <v>0</v>
      </c>
      <c r="T58" s="10">
        <f t="shared" si="43"/>
        <v>0</v>
      </c>
      <c r="U58" s="10">
        <f t="shared" si="43"/>
        <v>0</v>
      </c>
      <c r="V58" s="10">
        <f t="shared" si="43"/>
        <v>0</v>
      </c>
      <c r="W58" s="10">
        <f t="shared" si="43"/>
        <v>0</v>
      </c>
      <c r="X58" s="10">
        <f t="shared" si="43"/>
        <v>0</v>
      </c>
      <c r="Y58" s="10">
        <f t="shared" si="43"/>
        <v>0</v>
      </c>
      <c r="Z58" s="10">
        <f t="shared" si="43"/>
        <v>0</v>
      </c>
      <c r="AA58" s="10">
        <f t="shared" si="43"/>
        <v>0</v>
      </c>
      <c r="AB58" s="10">
        <f t="shared" si="43"/>
        <v>0</v>
      </c>
      <c r="AC58" s="10">
        <f t="shared" si="43"/>
        <v>0</v>
      </c>
      <c r="AD58" s="10">
        <f t="shared" si="43"/>
        <v>0</v>
      </c>
      <c r="AE58" s="10">
        <f t="shared" si="43"/>
        <v>0</v>
      </c>
      <c r="AF58" s="10">
        <f t="shared" si="43"/>
        <v>0</v>
      </c>
      <c r="AG58" s="10">
        <f t="shared" si="43"/>
        <v>0</v>
      </c>
      <c r="AH58" s="10">
        <f t="shared" si="43"/>
        <v>0</v>
      </c>
      <c r="AI58" s="10">
        <f t="shared" si="43"/>
        <v>0</v>
      </c>
      <c r="AJ58" s="10">
        <f t="shared" si="43"/>
        <v>0</v>
      </c>
      <c r="AK58" s="10">
        <f t="shared" si="43"/>
        <v>0</v>
      </c>
      <c r="AL58" s="10">
        <f t="shared" si="43"/>
        <v>0</v>
      </c>
      <c r="AM58" s="10">
        <f t="shared" si="43"/>
        <v>0</v>
      </c>
      <c r="AN58" s="10">
        <f t="shared" si="43"/>
        <v>0</v>
      </c>
      <c r="AO58" s="10">
        <f t="shared" si="43"/>
        <v>0</v>
      </c>
      <c r="AP58" s="10">
        <f t="shared" si="43"/>
        <v>0</v>
      </c>
      <c r="AQ58" s="10">
        <f t="shared" si="43"/>
        <v>0</v>
      </c>
      <c r="AR58" s="10">
        <f t="shared" si="43"/>
        <v>0</v>
      </c>
      <c r="AS58" s="10">
        <f t="shared" si="43"/>
        <v>0</v>
      </c>
      <c r="AT58" s="10">
        <f t="shared" si="43"/>
        <v>0</v>
      </c>
      <c r="AU58" s="10">
        <f t="shared" si="43"/>
        <v>0</v>
      </c>
      <c r="AV58" s="10">
        <f t="shared" si="43"/>
        <v>0</v>
      </c>
      <c r="AW58" s="10">
        <f t="shared" si="43"/>
        <v>0</v>
      </c>
      <c r="AX58" s="10">
        <f t="shared" si="43"/>
        <v>0</v>
      </c>
      <c r="AY58" s="10">
        <f t="shared" si="43"/>
        <v>0</v>
      </c>
      <c r="AZ58" s="10">
        <f t="shared" ref="AZ58:BK58" si="44">SUM(AZ56:AZ57)</f>
        <v>-79.256385200760732</v>
      </c>
      <c r="BA58" s="10">
        <f t="shared" si="44"/>
        <v>-118.44360870676708</v>
      </c>
      <c r="BB58" s="10">
        <f t="shared" si="44"/>
        <v>-143.95320653746026</v>
      </c>
      <c r="BC58" s="10">
        <f t="shared" si="44"/>
        <v>-115.84025861304117</v>
      </c>
      <c r="BD58" s="10">
        <f t="shared" si="44"/>
        <v>-133.17825595218051</v>
      </c>
      <c r="BE58" s="10">
        <f t="shared" si="44"/>
        <v>-143.64149417626786</v>
      </c>
      <c r="BF58" s="10">
        <f t="shared" si="44"/>
        <v>-122.83380032773316</v>
      </c>
      <c r="BG58" s="10">
        <f t="shared" si="44"/>
        <v>-136.70179596709244</v>
      </c>
      <c r="BH58" s="10">
        <f t="shared" si="44"/>
        <v>-117.64525707127666</v>
      </c>
      <c r="BI58" s="10">
        <f t="shared" si="44"/>
        <v>-127.53173634680442</v>
      </c>
      <c r="BJ58" s="10">
        <f t="shared" si="44"/>
        <v>-120.02528455980271</v>
      </c>
      <c r="BK58" s="10">
        <f t="shared" si="44"/>
        <v>-147.1390388117878</v>
      </c>
      <c r="BO58" s="23">
        <f>SUM(BO56:BO57)</f>
        <v>0</v>
      </c>
      <c r="BP58" s="23">
        <f t="shared" ref="BP58:BT58" si="45">SUM(BP56:BP57)</f>
        <v>-341.6532004449881</v>
      </c>
      <c r="BQ58" s="23">
        <f t="shared" si="45"/>
        <v>0</v>
      </c>
      <c r="BR58" s="23">
        <f t="shared" si="45"/>
        <v>0</v>
      </c>
      <c r="BS58" s="23">
        <f t="shared" si="45"/>
        <v>0</v>
      </c>
      <c r="BT58" s="23">
        <f t="shared" si="45"/>
        <v>0</v>
      </c>
    </row>
    <row r="60" spans="1:72" x14ac:dyDescent="0.25">
      <c r="C60" s="3" t="s">
        <v>34</v>
      </c>
      <c r="D60" s="10">
        <f>D53+D58</f>
        <v>0</v>
      </c>
      <c r="E60" s="10">
        <f t="shared" ref="E60:BK60" si="46">E53+E58</f>
        <v>0</v>
      </c>
      <c r="F60" s="10">
        <f t="shared" si="46"/>
        <v>0</v>
      </c>
      <c r="G60" s="10">
        <f t="shared" si="46"/>
        <v>0</v>
      </c>
      <c r="H60" s="10">
        <f t="shared" si="46"/>
        <v>0</v>
      </c>
      <c r="I60" s="10">
        <f t="shared" si="46"/>
        <v>0</v>
      </c>
      <c r="J60" s="10">
        <f t="shared" si="46"/>
        <v>0</v>
      </c>
      <c r="K60" s="10">
        <f t="shared" si="46"/>
        <v>0</v>
      </c>
      <c r="L60" s="10">
        <f t="shared" si="46"/>
        <v>0</v>
      </c>
      <c r="M60" s="10">
        <f t="shared" si="46"/>
        <v>0</v>
      </c>
      <c r="N60" s="10">
        <f t="shared" si="46"/>
        <v>0</v>
      </c>
      <c r="O60" s="10">
        <f t="shared" si="46"/>
        <v>0</v>
      </c>
      <c r="P60" s="10">
        <f t="shared" si="46"/>
        <v>0</v>
      </c>
      <c r="Q60" s="10">
        <f t="shared" si="46"/>
        <v>0</v>
      </c>
      <c r="R60" s="10">
        <f t="shared" si="46"/>
        <v>0</v>
      </c>
      <c r="S60" s="10">
        <f t="shared" si="46"/>
        <v>0</v>
      </c>
      <c r="T60" s="10">
        <f t="shared" si="46"/>
        <v>0</v>
      </c>
      <c r="U60" s="10">
        <f t="shared" si="46"/>
        <v>0</v>
      </c>
      <c r="V60" s="10">
        <f t="shared" si="46"/>
        <v>0</v>
      </c>
      <c r="W60" s="10">
        <f t="shared" si="46"/>
        <v>0</v>
      </c>
      <c r="X60" s="10">
        <f t="shared" si="46"/>
        <v>0</v>
      </c>
      <c r="Y60" s="10">
        <f t="shared" si="46"/>
        <v>0</v>
      </c>
      <c r="Z60" s="10">
        <f t="shared" si="46"/>
        <v>0</v>
      </c>
      <c r="AA60" s="10">
        <f t="shared" si="46"/>
        <v>0</v>
      </c>
      <c r="AB60" s="10">
        <f t="shared" si="46"/>
        <v>0</v>
      </c>
      <c r="AC60" s="10">
        <f t="shared" si="46"/>
        <v>0</v>
      </c>
      <c r="AD60" s="10">
        <f t="shared" si="46"/>
        <v>0</v>
      </c>
      <c r="AE60" s="10">
        <f t="shared" si="46"/>
        <v>0</v>
      </c>
      <c r="AF60" s="10">
        <f t="shared" si="46"/>
        <v>0</v>
      </c>
      <c r="AG60" s="10">
        <f t="shared" si="46"/>
        <v>0</v>
      </c>
      <c r="AH60" s="10">
        <f t="shared" si="46"/>
        <v>0</v>
      </c>
      <c r="AI60" s="10">
        <f t="shared" si="46"/>
        <v>0</v>
      </c>
      <c r="AJ60" s="10">
        <f t="shared" si="46"/>
        <v>0</v>
      </c>
      <c r="AK60" s="10">
        <f t="shared" si="46"/>
        <v>0</v>
      </c>
      <c r="AL60" s="10">
        <f t="shared" si="46"/>
        <v>0</v>
      </c>
      <c r="AM60" s="10">
        <f t="shared" si="46"/>
        <v>0</v>
      </c>
      <c r="AN60" s="10">
        <f t="shared" si="46"/>
        <v>0</v>
      </c>
      <c r="AO60" s="10">
        <f t="shared" si="46"/>
        <v>0</v>
      </c>
      <c r="AP60" s="10">
        <f t="shared" si="46"/>
        <v>0</v>
      </c>
      <c r="AQ60" s="10">
        <f t="shared" si="46"/>
        <v>0</v>
      </c>
      <c r="AR60" s="10">
        <f t="shared" si="46"/>
        <v>0</v>
      </c>
      <c r="AS60" s="10">
        <f t="shared" si="46"/>
        <v>0</v>
      </c>
      <c r="AT60" s="10">
        <f t="shared" si="46"/>
        <v>0</v>
      </c>
      <c r="AU60" s="10">
        <f t="shared" si="46"/>
        <v>0</v>
      </c>
      <c r="AV60" s="10">
        <f t="shared" si="46"/>
        <v>0</v>
      </c>
      <c r="AW60" s="10">
        <f t="shared" si="46"/>
        <v>0</v>
      </c>
      <c r="AX60" s="10">
        <f t="shared" si="46"/>
        <v>0</v>
      </c>
      <c r="AY60" s="10">
        <f t="shared" si="46"/>
        <v>0</v>
      </c>
      <c r="AZ60" s="10">
        <f t="shared" si="46"/>
        <v>2173.1393336186184</v>
      </c>
      <c r="BA60" s="10">
        <f t="shared" si="46"/>
        <v>1741.6045516383556</v>
      </c>
      <c r="BB60" s="10">
        <f t="shared" si="46"/>
        <v>1814.1912787965268</v>
      </c>
      <c r="BC60" s="10">
        <f t="shared" si="46"/>
        <v>1905.7739522093298</v>
      </c>
      <c r="BD60" s="10">
        <f t="shared" si="46"/>
        <v>1846.2797740800254</v>
      </c>
      <c r="BE60" s="10">
        <f t="shared" si="46"/>
        <v>1806.0948770515095</v>
      </c>
      <c r="BF60" s="10">
        <f t="shared" si="46"/>
        <v>1921.1514374658586</v>
      </c>
      <c r="BG60" s="10">
        <f t="shared" si="46"/>
        <v>1783.3217198365874</v>
      </c>
      <c r="BH60" s="10">
        <f t="shared" si="46"/>
        <v>1609.5852378830068</v>
      </c>
      <c r="BI60" s="10">
        <f t="shared" si="46"/>
        <v>1675.5103783478121</v>
      </c>
      <c r="BJ60" s="10">
        <f t="shared" si="46"/>
        <v>1741.2402067121627</v>
      </c>
      <c r="BK60" s="10">
        <f t="shared" si="46"/>
        <v>1816.5160881000149</v>
      </c>
      <c r="BO60" s="23">
        <f>BO53+BO58</f>
        <v>0</v>
      </c>
      <c r="BP60" s="23">
        <f t="shared" ref="BP60:BT60" si="47">BP53+BP58</f>
        <v>5728.9351640535006</v>
      </c>
      <c r="BQ60" s="23">
        <f t="shared" si="47"/>
        <v>0</v>
      </c>
      <c r="BR60" s="23">
        <f t="shared" si="47"/>
        <v>0</v>
      </c>
      <c r="BS60" s="23">
        <f t="shared" si="47"/>
        <v>0</v>
      </c>
      <c r="BT60" s="23">
        <f t="shared" si="47"/>
        <v>0</v>
      </c>
    </row>
    <row r="63" spans="1:72" outlineLevel="1" x14ac:dyDescent="0.25">
      <c r="A63" s="11" t="s">
        <v>35</v>
      </c>
      <c r="C63" s="2" t="s">
        <v>103</v>
      </c>
      <c r="D63" s="8">
        <f>IFERROR(
GETPIVOTDATA("[Base_Tarjetas].[Importe]",TDinamica_R!$A$3,
"[Base_Tarjetas].[PERIODO]","[Base_Tarjetas].[PERIODO].&amp;[" &amp; TEXT(D$6,"yyyymm") &amp; "]",
"[Base_Tarjetas].[Metrica]","[Base_Tarjetas].[Metrica].&amp;[" &amp; $A63 &amp; "]",
"[Base_Tarjetas].[SEGMENTO_DESCRIP]","[Base_Tarjetas].[SEGMENTO_DESCRIP].&amp;[" &amp; $C$6 &amp; "]",
"[Base_Tarjetas].[SITUACION]","[Base_Tarjetas].[SITUACION].&amp;[" &amp; $C63 &amp; "]",
"[Base_Tarjetas].[TIPO]","[Base_Tarjetas].[TIPO].&amp;[" &amp; $C$1 &amp; "]")/1000,
0)</f>
        <v>0</v>
      </c>
      <c r="E63" s="8">
        <f>IFERROR(
GETPIVOTDATA("[Base_Tarjetas].[Importe]",TDinamica_R!$A$3,
"[Base_Tarjetas].[PERIODO]","[Base_Tarjetas].[PERIODO].&amp;[" &amp; TEXT(E$6,"yyyymm") &amp; "]",
"[Base_Tarjetas].[Metrica]","[Base_Tarjetas].[Metrica].&amp;[" &amp; $A63 &amp; "]",
"[Base_Tarjetas].[SEGMENTO_DESCRIP]","[Base_Tarjetas].[SEGMENTO_DESCRIP].&amp;[" &amp; $C$6 &amp; "]",
"[Base_Tarjetas].[SITUACION]","[Base_Tarjetas].[SITUACION].&amp;[" &amp; $C63 &amp; "]",
"[Base_Tarjetas].[TIPO]","[Base_Tarjetas].[TIPO].&amp;[" &amp; $C$1 &amp; "]")/1000,
0)</f>
        <v>0</v>
      </c>
      <c r="F63" s="8">
        <f>IFERROR(
GETPIVOTDATA("[Base_Tarjetas].[Importe]",TDinamica_R!$A$3,
"[Base_Tarjetas].[PERIODO]","[Base_Tarjetas].[PERIODO].&amp;[" &amp; TEXT(F$6,"yyyymm") &amp; "]",
"[Base_Tarjetas].[Metrica]","[Base_Tarjetas].[Metrica].&amp;[" &amp; $A63 &amp; "]",
"[Base_Tarjetas].[SEGMENTO_DESCRIP]","[Base_Tarjetas].[SEGMENTO_DESCRIP].&amp;[" &amp; $C$6 &amp; "]",
"[Base_Tarjetas].[SITUACION]","[Base_Tarjetas].[SITUACION].&amp;[" &amp; $C63 &amp; "]",
"[Base_Tarjetas].[TIPO]","[Base_Tarjetas].[TIPO].&amp;[" &amp; $C$1 &amp; "]")/1000,
0)</f>
        <v>0</v>
      </c>
      <c r="G63" s="8">
        <f>IFERROR(
GETPIVOTDATA("[Base_Tarjetas].[Importe]",TDinamica_R!$A$3,
"[Base_Tarjetas].[PERIODO]","[Base_Tarjetas].[PERIODO].&amp;[" &amp; TEXT(G$6,"yyyymm") &amp; "]",
"[Base_Tarjetas].[Metrica]","[Base_Tarjetas].[Metrica].&amp;[" &amp; $A63 &amp; "]",
"[Base_Tarjetas].[SEGMENTO_DESCRIP]","[Base_Tarjetas].[SEGMENTO_DESCRIP].&amp;[" &amp; $C$6 &amp; "]",
"[Base_Tarjetas].[SITUACION]","[Base_Tarjetas].[SITUACION].&amp;[" &amp; $C63 &amp; "]",
"[Base_Tarjetas].[TIPO]","[Base_Tarjetas].[TIPO].&amp;[" &amp; $C$1 &amp; "]")/1000,
0)</f>
        <v>0</v>
      </c>
      <c r="H63" s="8">
        <f>IFERROR(
GETPIVOTDATA("[Base_Tarjetas].[Importe]",TDinamica_R!$A$3,
"[Base_Tarjetas].[PERIODO]","[Base_Tarjetas].[PERIODO].&amp;[" &amp; TEXT(H$6,"yyyymm") &amp; "]",
"[Base_Tarjetas].[Metrica]","[Base_Tarjetas].[Metrica].&amp;[" &amp; $A63 &amp; "]",
"[Base_Tarjetas].[SEGMENTO_DESCRIP]","[Base_Tarjetas].[SEGMENTO_DESCRIP].&amp;[" &amp; $C$6 &amp; "]",
"[Base_Tarjetas].[SITUACION]","[Base_Tarjetas].[SITUACION].&amp;[" &amp; $C63 &amp; "]",
"[Base_Tarjetas].[TIPO]","[Base_Tarjetas].[TIPO].&amp;[" &amp; $C$1 &amp; "]")/1000,
0)</f>
        <v>0</v>
      </c>
      <c r="I63" s="8">
        <f>IFERROR(
GETPIVOTDATA("[Base_Tarjetas].[Importe]",TDinamica_R!$A$3,
"[Base_Tarjetas].[PERIODO]","[Base_Tarjetas].[PERIODO].&amp;[" &amp; TEXT(I$6,"yyyymm") &amp; "]",
"[Base_Tarjetas].[Metrica]","[Base_Tarjetas].[Metrica].&amp;[" &amp; $A63 &amp; "]",
"[Base_Tarjetas].[SEGMENTO_DESCRIP]","[Base_Tarjetas].[SEGMENTO_DESCRIP].&amp;[" &amp; $C$6 &amp; "]",
"[Base_Tarjetas].[SITUACION]","[Base_Tarjetas].[SITUACION].&amp;[" &amp; $C63 &amp; "]",
"[Base_Tarjetas].[TIPO]","[Base_Tarjetas].[TIPO].&amp;[" &amp; $C$1 &amp; "]")/1000,
0)</f>
        <v>0</v>
      </c>
      <c r="J63" s="8">
        <f>IFERROR(
GETPIVOTDATA("[Base_Tarjetas].[Importe]",TDinamica_R!$A$3,
"[Base_Tarjetas].[PERIODO]","[Base_Tarjetas].[PERIODO].&amp;[" &amp; TEXT(J$6,"yyyymm") &amp; "]",
"[Base_Tarjetas].[Metrica]","[Base_Tarjetas].[Metrica].&amp;[" &amp; $A63 &amp; "]",
"[Base_Tarjetas].[SEGMENTO_DESCRIP]","[Base_Tarjetas].[SEGMENTO_DESCRIP].&amp;[" &amp; $C$6 &amp; "]",
"[Base_Tarjetas].[SITUACION]","[Base_Tarjetas].[SITUACION].&amp;[" &amp; $C63 &amp; "]",
"[Base_Tarjetas].[TIPO]","[Base_Tarjetas].[TIPO].&amp;[" &amp; $C$1 &amp; "]")/1000,
0)</f>
        <v>0</v>
      </c>
      <c r="K63" s="8">
        <f>IFERROR(
GETPIVOTDATA("[Base_Tarjetas].[Importe]",TDinamica_R!$A$3,
"[Base_Tarjetas].[PERIODO]","[Base_Tarjetas].[PERIODO].&amp;[" &amp; TEXT(K$6,"yyyymm") &amp; "]",
"[Base_Tarjetas].[Metrica]","[Base_Tarjetas].[Metrica].&amp;[" &amp; $A63 &amp; "]",
"[Base_Tarjetas].[SEGMENTO_DESCRIP]","[Base_Tarjetas].[SEGMENTO_DESCRIP].&amp;[" &amp; $C$6 &amp; "]",
"[Base_Tarjetas].[SITUACION]","[Base_Tarjetas].[SITUACION].&amp;[" &amp; $C63 &amp; "]",
"[Base_Tarjetas].[TIPO]","[Base_Tarjetas].[TIPO].&amp;[" &amp; $C$1 &amp; "]")/1000,
0)</f>
        <v>0</v>
      </c>
      <c r="L63" s="8">
        <f>IFERROR(
GETPIVOTDATA("[Base_Tarjetas].[Importe]",TDinamica_R!$A$3,
"[Base_Tarjetas].[PERIODO]","[Base_Tarjetas].[PERIODO].&amp;[" &amp; TEXT(L$6,"yyyymm") &amp; "]",
"[Base_Tarjetas].[Metrica]","[Base_Tarjetas].[Metrica].&amp;[" &amp; $A63 &amp; "]",
"[Base_Tarjetas].[SEGMENTO_DESCRIP]","[Base_Tarjetas].[SEGMENTO_DESCRIP].&amp;[" &amp; $C$6 &amp; "]",
"[Base_Tarjetas].[SITUACION]","[Base_Tarjetas].[SITUACION].&amp;[" &amp; $C63 &amp; "]",
"[Base_Tarjetas].[TIPO]","[Base_Tarjetas].[TIPO].&amp;[" &amp; $C$1 &amp; "]")/1000,
0)</f>
        <v>0</v>
      </c>
      <c r="M63" s="8">
        <f>IFERROR(
GETPIVOTDATA("[Base_Tarjetas].[Importe]",TDinamica_R!$A$3,
"[Base_Tarjetas].[PERIODO]","[Base_Tarjetas].[PERIODO].&amp;[" &amp; TEXT(M$6,"yyyymm") &amp; "]",
"[Base_Tarjetas].[Metrica]","[Base_Tarjetas].[Metrica].&amp;[" &amp; $A63 &amp; "]",
"[Base_Tarjetas].[SEGMENTO_DESCRIP]","[Base_Tarjetas].[SEGMENTO_DESCRIP].&amp;[" &amp; $C$6 &amp; "]",
"[Base_Tarjetas].[SITUACION]","[Base_Tarjetas].[SITUACION].&amp;[" &amp; $C63 &amp; "]",
"[Base_Tarjetas].[TIPO]","[Base_Tarjetas].[TIPO].&amp;[" &amp; $C$1 &amp; "]")/1000,
0)</f>
        <v>0</v>
      </c>
      <c r="N63" s="8">
        <f>IFERROR(
GETPIVOTDATA("[Base_Tarjetas].[Importe]",TDinamica_R!$A$3,
"[Base_Tarjetas].[PERIODO]","[Base_Tarjetas].[PERIODO].&amp;[" &amp; TEXT(N$6,"yyyymm") &amp; "]",
"[Base_Tarjetas].[Metrica]","[Base_Tarjetas].[Metrica].&amp;[" &amp; $A63 &amp; "]",
"[Base_Tarjetas].[SEGMENTO_DESCRIP]","[Base_Tarjetas].[SEGMENTO_DESCRIP].&amp;[" &amp; $C$6 &amp; "]",
"[Base_Tarjetas].[SITUACION]","[Base_Tarjetas].[SITUACION].&amp;[" &amp; $C63 &amp; "]",
"[Base_Tarjetas].[TIPO]","[Base_Tarjetas].[TIPO].&amp;[" &amp; $C$1 &amp; "]")/1000,
0)</f>
        <v>0</v>
      </c>
      <c r="O63" s="8">
        <f>IFERROR(
GETPIVOTDATA("[Base_Tarjetas].[Importe]",TDinamica_R!$A$3,
"[Base_Tarjetas].[PERIODO]","[Base_Tarjetas].[PERIODO].&amp;[" &amp; TEXT(O$6,"yyyymm") &amp; "]",
"[Base_Tarjetas].[Metrica]","[Base_Tarjetas].[Metrica].&amp;[" &amp; $A63 &amp; "]",
"[Base_Tarjetas].[SEGMENTO_DESCRIP]","[Base_Tarjetas].[SEGMENTO_DESCRIP].&amp;[" &amp; $C$6 &amp; "]",
"[Base_Tarjetas].[SITUACION]","[Base_Tarjetas].[SITUACION].&amp;[" &amp; $C63 &amp; "]",
"[Base_Tarjetas].[TIPO]","[Base_Tarjetas].[TIPO].&amp;[" &amp; $C$1 &amp; "]")/1000,
0)</f>
        <v>0</v>
      </c>
      <c r="P63" s="8">
        <f>IFERROR(
GETPIVOTDATA("[Base_Tarjetas].[Importe]",TDinamica_R!$A$3,
"[Base_Tarjetas].[PERIODO]","[Base_Tarjetas].[PERIODO].&amp;[" &amp; TEXT(P$6,"yyyymm") &amp; "]",
"[Base_Tarjetas].[Metrica]","[Base_Tarjetas].[Metrica].&amp;[" &amp; $A63 &amp; "]",
"[Base_Tarjetas].[SEGMENTO_DESCRIP]","[Base_Tarjetas].[SEGMENTO_DESCRIP].&amp;[" &amp; $C$6 &amp; "]",
"[Base_Tarjetas].[SITUACION]","[Base_Tarjetas].[SITUACION].&amp;[" &amp; $C63 &amp; "]",
"[Base_Tarjetas].[TIPO]","[Base_Tarjetas].[TIPO].&amp;[" &amp; $C$1 &amp; "]")/1000,
0)</f>
        <v>0</v>
      </c>
      <c r="Q63" s="8">
        <f>IFERROR(
GETPIVOTDATA("[Base_Tarjetas].[Importe]",TDinamica_R!$A$3,
"[Base_Tarjetas].[PERIODO]","[Base_Tarjetas].[PERIODO].&amp;[" &amp; TEXT(Q$6,"yyyymm") &amp; "]",
"[Base_Tarjetas].[Metrica]","[Base_Tarjetas].[Metrica].&amp;[" &amp; $A63 &amp; "]",
"[Base_Tarjetas].[SEGMENTO_DESCRIP]","[Base_Tarjetas].[SEGMENTO_DESCRIP].&amp;[" &amp; $C$6 &amp; "]",
"[Base_Tarjetas].[SITUACION]","[Base_Tarjetas].[SITUACION].&amp;[" &amp; $C63 &amp; "]",
"[Base_Tarjetas].[TIPO]","[Base_Tarjetas].[TIPO].&amp;[" &amp; $C$1 &amp; "]")/1000,
0)</f>
        <v>0</v>
      </c>
      <c r="R63" s="8">
        <f>IFERROR(
GETPIVOTDATA("[Base_Tarjetas].[Importe]",TDinamica_R!$A$3,
"[Base_Tarjetas].[PERIODO]","[Base_Tarjetas].[PERIODO].&amp;[" &amp; TEXT(R$6,"yyyymm") &amp; "]",
"[Base_Tarjetas].[Metrica]","[Base_Tarjetas].[Metrica].&amp;[" &amp; $A63 &amp; "]",
"[Base_Tarjetas].[SEGMENTO_DESCRIP]","[Base_Tarjetas].[SEGMENTO_DESCRIP].&amp;[" &amp; $C$6 &amp; "]",
"[Base_Tarjetas].[SITUACION]","[Base_Tarjetas].[SITUACION].&amp;[" &amp; $C63 &amp; "]",
"[Base_Tarjetas].[TIPO]","[Base_Tarjetas].[TIPO].&amp;[" &amp; $C$1 &amp; "]")/1000,
0)</f>
        <v>0</v>
      </c>
      <c r="S63" s="8">
        <f>IFERROR(
GETPIVOTDATA("[Base_Tarjetas].[Importe]",TDinamica_R!$A$3,
"[Base_Tarjetas].[PERIODO]","[Base_Tarjetas].[PERIODO].&amp;[" &amp; TEXT(S$6,"yyyymm") &amp; "]",
"[Base_Tarjetas].[Metrica]","[Base_Tarjetas].[Metrica].&amp;[" &amp; $A63 &amp; "]",
"[Base_Tarjetas].[SEGMENTO_DESCRIP]","[Base_Tarjetas].[SEGMENTO_DESCRIP].&amp;[" &amp; $C$6 &amp; "]",
"[Base_Tarjetas].[SITUACION]","[Base_Tarjetas].[SITUACION].&amp;[" &amp; $C63 &amp; "]",
"[Base_Tarjetas].[TIPO]","[Base_Tarjetas].[TIPO].&amp;[" &amp; $C$1 &amp; "]")/1000,
0)</f>
        <v>0</v>
      </c>
      <c r="T63" s="8">
        <f>IFERROR(
GETPIVOTDATA("[Base_Tarjetas].[Importe]",TDinamica_R!$A$3,
"[Base_Tarjetas].[PERIODO]","[Base_Tarjetas].[PERIODO].&amp;[" &amp; TEXT(T$6,"yyyymm") &amp; "]",
"[Base_Tarjetas].[Metrica]","[Base_Tarjetas].[Metrica].&amp;[" &amp; $A63 &amp; "]",
"[Base_Tarjetas].[SEGMENTO_DESCRIP]","[Base_Tarjetas].[SEGMENTO_DESCRIP].&amp;[" &amp; $C$6 &amp; "]",
"[Base_Tarjetas].[SITUACION]","[Base_Tarjetas].[SITUACION].&amp;[" &amp; $C63 &amp; "]",
"[Base_Tarjetas].[TIPO]","[Base_Tarjetas].[TIPO].&amp;[" &amp; $C$1 &amp; "]")/1000,
0)</f>
        <v>0</v>
      </c>
      <c r="U63" s="8">
        <f>IFERROR(
GETPIVOTDATA("[Base_Tarjetas].[Importe]",TDinamica_R!$A$3,
"[Base_Tarjetas].[PERIODO]","[Base_Tarjetas].[PERIODO].&amp;[" &amp; TEXT(U$6,"yyyymm") &amp; "]",
"[Base_Tarjetas].[Metrica]","[Base_Tarjetas].[Metrica].&amp;[" &amp; $A63 &amp; "]",
"[Base_Tarjetas].[SEGMENTO_DESCRIP]","[Base_Tarjetas].[SEGMENTO_DESCRIP].&amp;[" &amp; $C$6 &amp; "]",
"[Base_Tarjetas].[SITUACION]","[Base_Tarjetas].[SITUACION].&amp;[" &amp; $C63 &amp; "]",
"[Base_Tarjetas].[TIPO]","[Base_Tarjetas].[TIPO].&amp;[" &amp; $C$1 &amp; "]")/1000,
0)</f>
        <v>0</v>
      </c>
      <c r="V63" s="8">
        <f>IFERROR(
GETPIVOTDATA("[Base_Tarjetas].[Importe]",TDinamica_R!$A$3,
"[Base_Tarjetas].[PERIODO]","[Base_Tarjetas].[PERIODO].&amp;[" &amp; TEXT(V$6,"yyyymm") &amp; "]",
"[Base_Tarjetas].[Metrica]","[Base_Tarjetas].[Metrica].&amp;[" &amp; $A63 &amp; "]",
"[Base_Tarjetas].[SEGMENTO_DESCRIP]","[Base_Tarjetas].[SEGMENTO_DESCRIP].&amp;[" &amp; $C$6 &amp; "]",
"[Base_Tarjetas].[SITUACION]","[Base_Tarjetas].[SITUACION].&amp;[" &amp; $C63 &amp; "]",
"[Base_Tarjetas].[TIPO]","[Base_Tarjetas].[TIPO].&amp;[" &amp; $C$1 &amp; "]")/1000,
0)</f>
        <v>0</v>
      </c>
      <c r="W63" s="8">
        <f>IFERROR(
GETPIVOTDATA("[Base_Tarjetas].[Importe]",TDinamica_R!$A$3,
"[Base_Tarjetas].[PERIODO]","[Base_Tarjetas].[PERIODO].&amp;[" &amp; TEXT(W$6,"yyyymm") &amp; "]",
"[Base_Tarjetas].[Metrica]","[Base_Tarjetas].[Metrica].&amp;[" &amp; $A63 &amp; "]",
"[Base_Tarjetas].[SEGMENTO_DESCRIP]","[Base_Tarjetas].[SEGMENTO_DESCRIP].&amp;[" &amp; $C$6 &amp; "]",
"[Base_Tarjetas].[SITUACION]","[Base_Tarjetas].[SITUACION].&amp;[" &amp; $C63 &amp; "]",
"[Base_Tarjetas].[TIPO]","[Base_Tarjetas].[TIPO].&amp;[" &amp; $C$1 &amp; "]")/1000,
0)</f>
        <v>0</v>
      </c>
      <c r="X63" s="8">
        <f>IFERROR(
GETPIVOTDATA("[Base_Tarjetas].[Importe]",TDinamica_R!$A$3,
"[Base_Tarjetas].[PERIODO]","[Base_Tarjetas].[PERIODO].&amp;[" &amp; TEXT(X$6,"yyyymm") &amp; "]",
"[Base_Tarjetas].[Metrica]","[Base_Tarjetas].[Metrica].&amp;[" &amp; $A63 &amp; "]",
"[Base_Tarjetas].[SEGMENTO_DESCRIP]","[Base_Tarjetas].[SEGMENTO_DESCRIP].&amp;[" &amp; $C$6 &amp; "]",
"[Base_Tarjetas].[SITUACION]","[Base_Tarjetas].[SITUACION].&amp;[" &amp; $C63 &amp; "]",
"[Base_Tarjetas].[TIPO]","[Base_Tarjetas].[TIPO].&amp;[" &amp; $C$1 &amp; "]")/1000,
0)</f>
        <v>0</v>
      </c>
      <c r="Y63" s="8">
        <f>IFERROR(
GETPIVOTDATA("[Base_Tarjetas].[Importe]",TDinamica_R!$A$3,
"[Base_Tarjetas].[PERIODO]","[Base_Tarjetas].[PERIODO].&amp;[" &amp; TEXT(Y$6,"yyyymm") &amp; "]",
"[Base_Tarjetas].[Metrica]","[Base_Tarjetas].[Metrica].&amp;[" &amp; $A63 &amp; "]",
"[Base_Tarjetas].[SEGMENTO_DESCRIP]","[Base_Tarjetas].[SEGMENTO_DESCRIP].&amp;[" &amp; $C$6 &amp; "]",
"[Base_Tarjetas].[SITUACION]","[Base_Tarjetas].[SITUACION].&amp;[" &amp; $C63 &amp; "]",
"[Base_Tarjetas].[TIPO]","[Base_Tarjetas].[TIPO].&amp;[" &amp; $C$1 &amp; "]")/1000,
0)</f>
        <v>0</v>
      </c>
      <c r="Z63" s="8">
        <f>IFERROR(
GETPIVOTDATA("[Base_Tarjetas].[Importe]",TDinamica_R!$A$3,
"[Base_Tarjetas].[PERIODO]","[Base_Tarjetas].[PERIODO].&amp;[" &amp; TEXT(Z$6,"yyyymm") &amp; "]",
"[Base_Tarjetas].[Metrica]","[Base_Tarjetas].[Metrica].&amp;[" &amp; $A63 &amp; "]",
"[Base_Tarjetas].[SEGMENTO_DESCRIP]","[Base_Tarjetas].[SEGMENTO_DESCRIP].&amp;[" &amp; $C$6 &amp; "]",
"[Base_Tarjetas].[SITUACION]","[Base_Tarjetas].[SITUACION].&amp;[" &amp; $C63 &amp; "]",
"[Base_Tarjetas].[TIPO]","[Base_Tarjetas].[TIPO].&amp;[" &amp; $C$1 &amp; "]")/1000,
0)</f>
        <v>0</v>
      </c>
      <c r="AA63" s="8">
        <f>IFERROR(
GETPIVOTDATA("[Base_Tarjetas].[Importe]",TDinamica_R!$A$3,
"[Base_Tarjetas].[PERIODO]","[Base_Tarjetas].[PERIODO].&amp;[" &amp; TEXT(AA$6,"yyyymm") &amp; "]",
"[Base_Tarjetas].[Metrica]","[Base_Tarjetas].[Metrica].&amp;[" &amp; $A63 &amp; "]",
"[Base_Tarjetas].[SEGMENTO_DESCRIP]","[Base_Tarjetas].[SEGMENTO_DESCRIP].&amp;[" &amp; $C$6 &amp; "]",
"[Base_Tarjetas].[SITUACION]","[Base_Tarjetas].[SITUACION].&amp;[" &amp; $C63 &amp; "]",
"[Base_Tarjetas].[TIPO]","[Base_Tarjetas].[TIPO].&amp;[" &amp; $C$1 &amp; "]")/1000,
0)</f>
        <v>0</v>
      </c>
      <c r="AB63" s="8">
        <f>IFERROR(
GETPIVOTDATA("[Base_Tarjetas].[Importe]",TDinamica_R!$A$3,
"[Base_Tarjetas].[PERIODO]","[Base_Tarjetas].[PERIODO].&amp;[" &amp; TEXT(AB$6,"yyyymm") &amp; "]",
"[Base_Tarjetas].[Metrica]","[Base_Tarjetas].[Metrica].&amp;[" &amp; $A63 &amp; "]",
"[Base_Tarjetas].[SEGMENTO_DESCRIP]","[Base_Tarjetas].[SEGMENTO_DESCRIP].&amp;[" &amp; $C$6 &amp; "]",
"[Base_Tarjetas].[SITUACION]","[Base_Tarjetas].[SITUACION].&amp;[" &amp; $C63 &amp; "]",
"[Base_Tarjetas].[TIPO]","[Base_Tarjetas].[TIPO].&amp;[" &amp; $C$1 &amp; "]")/1000,
0)</f>
        <v>0</v>
      </c>
      <c r="AC63" s="8">
        <f>IFERROR(
GETPIVOTDATA("[Base_Tarjetas].[Importe]",TDinamica_R!$A$3,
"[Base_Tarjetas].[PERIODO]","[Base_Tarjetas].[PERIODO].&amp;[" &amp; TEXT(AC$6,"yyyymm") &amp; "]",
"[Base_Tarjetas].[Metrica]","[Base_Tarjetas].[Metrica].&amp;[" &amp; $A63 &amp; "]",
"[Base_Tarjetas].[SEGMENTO_DESCRIP]","[Base_Tarjetas].[SEGMENTO_DESCRIP].&amp;[" &amp; $C$6 &amp; "]",
"[Base_Tarjetas].[SITUACION]","[Base_Tarjetas].[SITUACION].&amp;[" &amp; $C63 &amp; "]",
"[Base_Tarjetas].[TIPO]","[Base_Tarjetas].[TIPO].&amp;[" &amp; $C$1 &amp; "]")/1000,
0)</f>
        <v>0</v>
      </c>
      <c r="AD63" s="8">
        <f>IFERROR(
GETPIVOTDATA("[Base_Tarjetas].[Importe]",TDinamica_R!$A$3,
"[Base_Tarjetas].[PERIODO]","[Base_Tarjetas].[PERIODO].&amp;[" &amp; TEXT(AD$6,"yyyymm") &amp; "]",
"[Base_Tarjetas].[Metrica]","[Base_Tarjetas].[Metrica].&amp;[" &amp; $A63 &amp; "]",
"[Base_Tarjetas].[SEGMENTO_DESCRIP]","[Base_Tarjetas].[SEGMENTO_DESCRIP].&amp;[" &amp; $C$6 &amp; "]",
"[Base_Tarjetas].[SITUACION]","[Base_Tarjetas].[SITUACION].&amp;[" &amp; $C63 &amp; "]",
"[Base_Tarjetas].[TIPO]","[Base_Tarjetas].[TIPO].&amp;[" &amp; $C$1 &amp; "]")/1000,
0)</f>
        <v>0</v>
      </c>
      <c r="AE63" s="8">
        <f>IFERROR(
GETPIVOTDATA("[Base_Tarjetas].[Importe]",TDinamica_R!$A$3,
"[Base_Tarjetas].[PERIODO]","[Base_Tarjetas].[PERIODO].&amp;[" &amp; TEXT(AE$6,"yyyymm") &amp; "]",
"[Base_Tarjetas].[Metrica]","[Base_Tarjetas].[Metrica].&amp;[" &amp; $A63 &amp; "]",
"[Base_Tarjetas].[SEGMENTO_DESCRIP]","[Base_Tarjetas].[SEGMENTO_DESCRIP].&amp;[" &amp; $C$6 &amp; "]",
"[Base_Tarjetas].[SITUACION]","[Base_Tarjetas].[SITUACION].&amp;[" &amp; $C63 &amp; "]",
"[Base_Tarjetas].[TIPO]","[Base_Tarjetas].[TIPO].&amp;[" &amp; $C$1 &amp; "]")/1000,
0)</f>
        <v>0</v>
      </c>
      <c r="AF63" s="8">
        <f>IFERROR(
GETPIVOTDATA("[Base_Tarjetas].[Importe]",TDinamica_R!$A$3,
"[Base_Tarjetas].[PERIODO]","[Base_Tarjetas].[PERIODO].&amp;[" &amp; TEXT(AF$6,"yyyymm") &amp; "]",
"[Base_Tarjetas].[Metrica]","[Base_Tarjetas].[Metrica].&amp;[" &amp; $A63 &amp; "]",
"[Base_Tarjetas].[SEGMENTO_DESCRIP]","[Base_Tarjetas].[SEGMENTO_DESCRIP].&amp;[" &amp; $C$6 &amp; "]",
"[Base_Tarjetas].[SITUACION]","[Base_Tarjetas].[SITUACION].&amp;[" &amp; $C63 &amp; "]",
"[Base_Tarjetas].[TIPO]","[Base_Tarjetas].[TIPO].&amp;[" &amp; $C$1 &amp; "]")/1000,
0)</f>
        <v>0</v>
      </c>
      <c r="AG63" s="8">
        <f>IFERROR(
GETPIVOTDATA("[Base_Tarjetas].[Importe]",TDinamica_R!$A$3,
"[Base_Tarjetas].[PERIODO]","[Base_Tarjetas].[PERIODO].&amp;[" &amp; TEXT(AG$6,"yyyymm") &amp; "]",
"[Base_Tarjetas].[Metrica]","[Base_Tarjetas].[Metrica].&amp;[" &amp; $A63 &amp; "]",
"[Base_Tarjetas].[SEGMENTO_DESCRIP]","[Base_Tarjetas].[SEGMENTO_DESCRIP].&amp;[" &amp; $C$6 &amp; "]",
"[Base_Tarjetas].[SITUACION]","[Base_Tarjetas].[SITUACION].&amp;[" &amp; $C63 &amp; "]",
"[Base_Tarjetas].[TIPO]","[Base_Tarjetas].[TIPO].&amp;[" &amp; $C$1 &amp; "]")/1000,
0)</f>
        <v>0</v>
      </c>
      <c r="AH63" s="8">
        <f>IFERROR(
GETPIVOTDATA("[Base_Tarjetas].[Importe]",TDinamica_R!$A$3,
"[Base_Tarjetas].[PERIODO]","[Base_Tarjetas].[PERIODO].&amp;[" &amp; TEXT(AH$6,"yyyymm") &amp; "]",
"[Base_Tarjetas].[Metrica]","[Base_Tarjetas].[Metrica].&amp;[" &amp; $A63 &amp; "]",
"[Base_Tarjetas].[SEGMENTO_DESCRIP]","[Base_Tarjetas].[SEGMENTO_DESCRIP].&amp;[" &amp; $C$6 &amp; "]",
"[Base_Tarjetas].[SITUACION]","[Base_Tarjetas].[SITUACION].&amp;[" &amp; $C63 &amp; "]",
"[Base_Tarjetas].[TIPO]","[Base_Tarjetas].[TIPO].&amp;[" &amp; $C$1 &amp; "]")/1000,
0)</f>
        <v>0</v>
      </c>
      <c r="AI63" s="8">
        <f>IFERROR(
GETPIVOTDATA("[Base_Tarjetas].[Importe]",TDinamica_R!$A$3,
"[Base_Tarjetas].[PERIODO]","[Base_Tarjetas].[PERIODO].&amp;[" &amp; TEXT(AI$6,"yyyymm") &amp; "]",
"[Base_Tarjetas].[Metrica]","[Base_Tarjetas].[Metrica].&amp;[" &amp; $A63 &amp; "]",
"[Base_Tarjetas].[SEGMENTO_DESCRIP]","[Base_Tarjetas].[SEGMENTO_DESCRIP].&amp;[" &amp; $C$6 &amp; "]",
"[Base_Tarjetas].[SITUACION]","[Base_Tarjetas].[SITUACION].&amp;[" &amp; $C63 &amp; "]",
"[Base_Tarjetas].[TIPO]","[Base_Tarjetas].[TIPO].&amp;[" &amp; $C$1 &amp; "]")/1000,
0)</f>
        <v>0</v>
      </c>
      <c r="AJ63" s="8">
        <f>IFERROR(
GETPIVOTDATA("[Base_Tarjetas].[Importe]",TDinamica_R!$A$3,
"[Base_Tarjetas].[PERIODO]","[Base_Tarjetas].[PERIODO].&amp;[" &amp; TEXT(AJ$6,"yyyymm") &amp; "]",
"[Base_Tarjetas].[Metrica]","[Base_Tarjetas].[Metrica].&amp;[" &amp; $A63 &amp; "]",
"[Base_Tarjetas].[SEGMENTO_DESCRIP]","[Base_Tarjetas].[SEGMENTO_DESCRIP].&amp;[" &amp; $C$6 &amp; "]",
"[Base_Tarjetas].[SITUACION]","[Base_Tarjetas].[SITUACION].&amp;[" &amp; $C63 &amp; "]",
"[Base_Tarjetas].[TIPO]","[Base_Tarjetas].[TIPO].&amp;[" &amp; $C$1 &amp; "]")/1000,
0)</f>
        <v>0</v>
      </c>
      <c r="AK63" s="8">
        <f>IFERROR(
GETPIVOTDATA("[Base_Tarjetas].[Importe]",TDinamica_R!$A$3,
"[Base_Tarjetas].[PERIODO]","[Base_Tarjetas].[PERIODO].&amp;[" &amp; TEXT(AK$6,"yyyymm") &amp; "]",
"[Base_Tarjetas].[Metrica]","[Base_Tarjetas].[Metrica].&amp;[" &amp; $A63 &amp; "]",
"[Base_Tarjetas].[SEGMENTO_DESCRIP]","[Base_Tarjetas].[SEGMENTO_DESCRIP].&amp;[" &amp; $C$6 &amp; "]",
"[Base_Tarjetas].[SITUACION]","[Base_Tarjetas].[SITUACION].&amp;[" &amp; $C63 &amp; "]",
"[Base_Tarjetas].[TIPO]","[Base_Tarjetas].[TIPO].&amp;[" &amp; $C$1 &amp; "]")/1000,
0)</f>
        <v>0</v>
      </c>
      <c r="AL63" s="8">
        <f>IFERROR(
GETPIVOTDATA("[Base_Tarjetas].[Importe]",TDinamica_R!$A$3,
"[Base_Tarjetas].[PERIODO]","[Base_Tarjetas].[PERIODO].&amp;[" &amp; TEXT(AL$6,"yyyymm") &amp; "]",
"[Base_Tarjetas].[Metrica]","[Base_Tarjetas].[Metrica].&amp;[" &amp; $A63 &amp; "]",
"[Base_Tarjetas].[SEGMENTO_DESCRIP]","[Base_Tarjetas].[SEGMENTO_DESCRIP].&amp;[" &amp; $C$6 &amp; "]",
"[Base_Tarjetas].[SITUACION]","[Base_Tarjetas].[SITUACION].&amp;[" &amp; $C63 &amp; "]",
"[Base_Tarjetas].[TIPO]","[Base_Tarjetas].[TIPO].&amp;[" &amp; $C$1 &amp; "]")/1000,
0)</f>
        <v>0</v>
      </c>
      <c r="AM63" s="8">
        <f>IFERROR(
GETPIVOTDATA("[Base_Tarjetas].[Importe]",TDinamica_R!$A$3,
"[Base_Tarjetas].[PERIODO]","[Base_Tarjetas].[PERIODO].&amp;[" &amp; TEXT(AM$6,"yyyymm") &amp; "]",
"[Base_Tarjetas].[Metrica]","[Base_Tarjetas].[Metrica].&amp;[" &amp; $A63 &amp; "]",
"[Base_Tarjetas].[SEGMENTO_DESCRIP]","[Base_Tarjetas].[SEGMENTO_DESCRIP].&amp;[" &amp; $C$6 &amp; "]",
"[Base_Tarjetas].[SITUACION]","[Base_Tarjetas].[SITUACION].&amp;[" &amp; $C63 &amp; "]",
"[Base_Tarjetas].[TIPO]","[Base_Tarjetas].[TIPO].&amp;[" &amp; $C$1 &amp; "]")/1000,
0)</f>
        <v>0</v>
      </c>
      <c r="AN63" s="8">
        <f>IFERROR(
GETPIVOTDATA("[Base_Tarjetas].[Importe]",TDinamica_R!$A$3,
"[Base_Tarjetas].[PERIODO]","[Base_Tarjetas].[PERIODO].&amp;[" &amp; TEXT(AN$6,"yyyymm") &amp; "]",
"[Base_Tarjetas].[Metrica]","[Base_Tarjetas].[Metrica].&amp;[" &amp; $A63 &amp; "]",
"[Base_Tarjetas].[SEGMENTO_DESCRIP]","[Base_Tarjetas].[SEGMENTO_DESCRIP].&amp;[" &amp; $C$6 &amp; "]",
"[Base_Tarjetas].[SITUACION]","[Base_Tarjetas].[SITUACION].&amp;[" &amp; $C63 &amp; "]",
"[Base_Tarjetas].[TIPO]","[Base_Tarjetas].[TIPO].&amp;[" &amp; $C$1 &amp; "]")/1000,
0)</f>
        <v>0</v>
      </c>
      <c r="AO63" s="8">
        <f>IFERROR(
GETPIVOTDATA("[Base_Tarjetas].[Importe]",TDinamica_R!$A$3,
"[Base_Tarjetas].[PERIODO]","[Base_Tarjetas].[PERIODO].&amp;[" &amp; TEXT(AO$6,"yyyymm") &amp; "]",
"[Base_Tarjetas].[Metrica]","[Base_Tarjetas].[Metrica].&amp;[" &amp; $A63 &amp; "]",
"[Base_Tarjetas].[SEGMENTO_DESCRIP]","[Base_Tarjetas].[SEGMENTO_DESCRIP].&amp;[" &amp; $C$6 &amp; "]",
"[Base_Tarjetas].[SITUACION]","[Base_Tarjetas].[SITUACION].&amp;[" &amp; $C63 &amp; "]",
"[Base_Tarjetas].[TIPO]","[Base_Tarjetas].[TIPO].&amp;[" &amp; $C$1 &amp; "]")/1000,
0)</f>
        <v>0</v>
      </c>
      <c r="AP63" s="8">
        <f>IFERROR(
GETPIVOTDATA("[Base_Tarjetas].[Importe]",TDinamica_R!$A$3,
"[Base_Tarjetas].[PERIODO]","[Base_Tarjetas].[PERIODO].&amp;[" &amp; TEXT(AP$6,"yyyymm") &amp; "]",
"[Base_Tarjetas].[Metrica]","[Base_Tarjetas].[Metrica].&amp;[" &amp; $A63 &amp; "]",
"[Base_Tarjetas].[SEGMENTO_DESCRIP]","[Base_Tarjetas].[SEGMENTO_DESCRIP].&amp;[" &amp; $C$6 &amp; "]",
"[Base_Tarjetas].[SITUACION]","[Base_Tarjetas].[SITUACION].&amp;[" &amp; $C63 &amp; "]",
"[Base_Tarjetas].[TIPO]","[Base_Tarjetas].[TIPO].&amp;[" &amp; $C$1 &amp; "]")/1000,
0)</f>
        <v>0</v>
      </c>
      <c r="AQ63" s="8">
        <f>IFERROR(
GETPIVOTDATA("[Base_Tarjetas].[Importe]",TDinamica_R!$A$3,
"[Base_Tarjetas].[PERIODO]","[Base_Tarjetas].[PERIODO].&amp;[" &amp; TEXT(AQ$6,"yyyymm") &amp; "]",
"[Base_Tarjetas].[Metrica]","[Base_Tarjetas].[Metrica].&amp;[" &amp; $A63 &amp; "]",
"[Base_Tarjetas].[SEGMENTO_DESCRIP]","[Base_Tarjetas].[SEGMENTO_DESCRIP].&amp;[" &amp; $C$6 &amp; "]",
"[Base_Tarjetas].[SITUACION]","[Base_Tarjetas].[SITUACION].&amp;[" &amp; $C63 &amp; "]",
"[Base_Tarjetas].[TIPO]","[Base_Tarjetas].[TIPO].&amp;[" &amp; $C$1 &amp; "]")/1000,
0)</f>
        <v>0</v>
      </c>
      <c r="AR63" s="8">
        <f>IFERROR(
GETPIVOTDATA("[Base_Tarjetas].[Importe]",TDinamica_R!$A$3,
"[Base_Tarjetas].[PERIODO]","[Base_Tarjetas].[PERIODO].&amp;[" &amp; TEXT(AR$6,"yyyymm") &amp; "]",
"[Base_Tarjetas].[Metrica]","[Base_Tarjetas].[Metrica].&amp;[" &amp; $A63 &amp; "]",
"[Base_Tarjetas].[SEGMENTO_DESCRIP]","[Base_Tarjetas].[SEGMENTO_DESCRIP].&amp;[" &amp; $C$6 &amp; "]",
"[Base_Tarjetas].[SITUACION]","[Base_Tarjetas].[SITUACION].&amp;[" &amp; $C63 &amp; "]",
"[Base_Tarjetas].[TIPO]","[Base_Tarjetas].[TIPO].&amp;[" &amp; $C$1 &amp; "]")/1000,
0)</f>
        <v>0</v>
      </c>
      <c r="AS63" s="8">
        <f>IFERROR(
GETPIVOTDATA("[Base_Tarjetas].[Importe]",TDinamica_R!$A$3,
"[Base_Tarjetas].[PERIODO]","[Base_Tarjetas].[PERIODO].&amp;[" &amp; TEXT(AS$6,"yyyymm") &amp; "]",
"[Base_Tarjetas].[Metrica]","[Base_Tarjetas].[Metrica].&amp;[" &amp; $A63 &amp; "]",
"[Base_Tarjetas].[SEGMENTO_DESCRIP]","[Base_Tarjetas].[SEGMENTO_DESCRIP].&amp;[" &amp; $C$6 &amp; "]",
"[Base_Tarjetas].[SITUACION]","[Base_Tarjetas].[SITUACION].&amp;[" &amp; $C63 &amp; "]",
"[Base_Tarjetas].[TIPO]","[Base_Tarjetas].[TIPO].&amp;[" &amp; $C$1 &amp; "]")/1000,
0)</f>
        <v>0</v>
      </c>
      <c r="AT63" s="8">
        <f>IFERROR(
GETPIVOTDATA("[Base_Tarjetas].[Importe]",TDinamica_R!$A$3,
"[Base_Tarjetas].[PERIODO]","[Base_Tarjetas].[PERIODO].&amp;[" &amp; TEXT(AT$6,"yyyymm") &amp; "]",
"[Base_Tarjetas].[Metrica]","[Base_Tarjetas].[Metrica].&amp;[" &amp; $A63 &amp; "]",
"[Base_Tarjetas].[SEGMENTO_DESCRIP]","[Base_Tarjetas].[SEGMENTO_DESCRIP].&amp;[" &amp; $C$6 &amp; "]",
"[Base_Tarjetas].[SITUACION]","[Base_Tarjetas].[SITUACION].&amp;[" &amp; $C63 &amp; "]",
"[Base_Tarjetas].[TIPO]","[Base_Tarjetas].[TIPO].&amp;[" &amp; $C$1 &amp; "]")/1000,
0)</f>
        <v>0</v>
      </c>
      <c r="AU63" s="8">
        <f>IFERROR(
GETPIVOTDATA("[Base_Tarjetas].[Importe]",TDinamica_R!$A$3,
"[Base_Tarjetas].[PERIODO]","[Base_Tarjetas].[PERIODO].&amp;[" &amp; TEXT(AU$6,"yyyymm") &amp; "]",
"[Base_Tarjetas].[Metrica]","[Base_Tarjetas].[Metrica].&amp;[" &amp; $A63 &amp; "]",
"[Base_Tarjetas].[SEGMENTO_DESCRIP]","[Base_Tarjetas].[SEGMENTO_DESCRIP].&amp;[" &amp; $C$6 &amp; "]",
"[Base_Tarjetas].[SITUACION]","[Base_Tarjetas].[SITUACION].&amp;[" &amp; $C63 &amp; "]",
"[Base_Tarjetas].[TIPO]","[Base_Tarjetas].[TIPO].&amp;[" &amp; $C$1 &amp; "]")/1000,
0)</f>
        <v>0</v>
      </c>
      <c r="AV63" s="8">
        <f>IFERROR(
GETPIVOTDATA("[Base_Tarjetas].[Importe]",TDinamica_R!$A$3,
"[Base_Tarjetas].[PERIODO]","[Base_Tarjetas].[PERIODO].&amp;[" &amp; TEXT(AV$6,"yyyymm") &amp; "]",
"[Base_Tarjetas].[Metrica]","[Base_Tarjetas].[Metrica].&amp;[" &amp; $A63 &amp; "]",
"[Base_Tarjetas].[SEGMENTO_DESCRIP]","[Base_Tarjetas].[SEGMENTO_DESCRIP].&amp;[" &amp; $C$6 &amp; "]",
"[Base_Tarjetas].[SITUACION]","[Base_Tarjetas].[SITUACION].&amp;[" &amp; $C63 &amp; "]",
"[Base_Tarjetas].[TIPO]","[Base_Tarjetas].[TIPO].&amp;[" &amp; $C$1 &amp; "]")/1000,
0)</f>
        <v>0</v>
      </c>
      <c r="AW63" s="8">
        <f>IFERROR(
GETPIVOTDATA("[Base_Tarjetas].[Importe]",TDinamica_R!$A$3,
"[Base_Tarjetas].[PERIODO]","[Base_Tarjetas].[PERIODO].&amp;[" &amp; TEXT(AW$6,"yyyymm") &amp; "]",
"[Base_Tarjetas].[Metrica]","[Base_Tarjetas].[Metrica].&amp;[" &amp; $A63 &amp; "]",
"[Base_Tarjetas].[SEGMENTO_DESCRIP]","[Base_Tarjetas].[SEGMENTO_DESCRIP].&amp;[" &amp; $C$6 &amp; "]",
"[Base_Tarjetas].[SITUACION]","[Base_Tarjetas].[SITUACION].&amp;[" &amp; $C63 &amp; "]",
"[Base_Tarjetas].[TIPO]","[Base_Tarjetas].[TIPO].&amp;[" &amp; $C$1 &amp; "]")/1000,
0)</f>
        <v>0</v>
      </c>
      <c r="AX63" s="8">
        <f>IFERROR(
GETPIVOTDATA("[Base_Tarjetas].[Importe]",TDinamica_R!$A$3,
"[Base_Tarjetas].[PERIODO]","[Base_Tarjetas].[PERIODO].&amp;[" &amp; TEXT(AX$6,"yyyymm") &amp; "]",
"[Base_Tarjetas].[Metrica]","[Base_Tarjetas].[Metrica].&amp;[" &amp; $A63 &amp; "]",
"[Base_Tarjetas].[SEGMENTO_DESCRIP]","[Base_Tarjetas].[SEGMENTO_DESCRIP].&amp;[" &amp; $C$6 &amp; "]",
"[Base_Tarjetas].[SITUACION]","[Base_Tarjetas].[SITUACION].&amp;[" &amp; $C63 &amp; "]",
"[Base_Tarjetas].[TIPO]","[Base_Tarjetas].[TIPO].&amp;[" &amp; $C$1 &amp; "]")/1000,
0)</f>
        <v>0</v>
      </c>
      <c r="AY63" s="8">
        <f>IFERROR(
GETPIVOTDATA("[Base_Tarjetas].[Importe]",TDinamica_R!$A$3,
"[Base_Tarjetas].[PERIODO]","[Base_Tarjetas].[PERIODO].&amp;[" &amp; TEXT(AY$6,"yyyymm") &amp; "]",
"[Base_Tarjetas].[Metrica]","[Base_Tarjetas].[Metrica].&amp;[" &amp; $A63 &amp; "]",
"[Base_Tarjetas].[SEGMENTO_DESCRIP]","[Base_Tarjetas].[SEGMENTO_DESCRIP].&amp;[" &amp; $C$6 &amp; "]",
"[Base_Tarjetas].[SITUACION]","[Base_Tarjetas].[SITUACION].&amp;[" &amp; $C63 &amp; "]",
"[Base_Tarjetas].[TIPO]","[Base_Tarjetas].[TIPO].&amp;[" &amp; $C$1 &amp; "]")/1000,
0)</f>
        <v>0</v>
      </c>
      <c r="AZ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TEXT(AZ$6,"yyyymm") &amp; "]"),
0)</f>
        <v>0</v>
      </c>
      <c r="BA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TEXT(BA$6,"yyyymm") &amp; "]"),
0)</f>
        <v>0</v>
      </c>
      <c r="BB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TEXT(BB$6,"yyyymm") &amp; "]"),
0)</f>
        <v>0</v>
      </c>
      <c r="BC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TEXT(BC$6,"yyyymm") &amp; "]"),
0)</f>
        <v>0</v>
      </c>
      <c r="BD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TEXT(BD$6,"yyyymm") &amp; "]"),
0)</f>
        <v>0</v>
      </c>
      <c r="BE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TEXT(BE$6,"yyyymm") &amp; "]"),
0)</f>
        <v>0</v>
      </c>
      <c r="BF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TEXT(BF$6,"yyyymm") &amp; "]"),
0)</f>
        <v>0</v>
      </c>
      <c r="BG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TEXT(BG$6,"yyyymm") &amp; "]"),
0)</f>
        <v>0</v>
      </c>
      <c r="BH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TEXT(BH$6,"yyyymm") &amp; "]"),
0)</f>
        <v>0</v>
      </c>
      <c r="BI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TEXT(BI$6,"yyyymm") &amp; "]"),
0)</f>
        <v>0</v>
      </c>
      <c r="BJ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TEXT(BJ$6,"yyyymm") &amp; "]"),
0)</f>
        <v>0</v>
      </c>
      <c r="BK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TEXT(BK$6,"yyyymm") &amp; "]"),
0)</f>
        <v>0</v>
      </c>
      <c r="BO63" s="24">
        <f t="shared" ref="BO63:BT78" si="48">SUMIFS($D63:$BM63,$D$6:$BM$6,"&gt;="&amp;BO$2,$D$6:$BM$6,"&lt;="&amp;BO$6,$D$5:$BM$5,BO$5)</f>
        <v>0</v>
      </c>
      <c r="BP63" s="24">
        <f t="shared" si="48"/>
        <v>0</v>
      </c>
      <c r="BQ63" s="24">
        <f t="shared" si="48"/>
        <v>0</v>
      </c>
      <c r="BR63" s="24">
        <f t="shared" si="48"/>
        <v>0</v>
      </c>
      <c r="BS63" s="24">
        <f t="shared" si="48"/>
        <v>0</v>
      </c>
      <c r="BT63" s="24">
        <f t="shared" si="48"/>
        <v>0</v>
      </c>
    </row>
    <row r="64" spans="1:72" outlineLevel="1" x14ac:dyDescent="0.25">
      <c r="A64" s="11" t="s">
        <v>35</v>
      </c>
      <c r="C64" s="2" t="s">
        <v>104</v>
      </c>
      <c r="D64" s="8">
        <f>IFERROR(
GETPIVOTDATA("[Base_Tarjetas].[Importe]",TDinamica_R!$A$3,
"[Base_Tarjetas].[PERIODO]","[Base_Tarjetas].[PERIODO].&amp;[" &amp; TEXT(D$6,"yyyymm") &amp; "]",
"[Base_Tarjetas].[Metrica]","[Base_Tarjetas].[Metrica].&amp;[" &amp; $A64 &amp; "]",
"[Base_Tarjetas].[SEGMENTO_DESCRIP]","[Base_Tarjetas].[SEGMENTO_DESCRIP].&amp;[" &amp; $C$6 &amp; "]",
"[Base_Tarjetas].[SITUACION]","[Base_Tarjetas].[SITUACION].&amp;[" &amp; $C64 &amp; "]",
"[Base_Tarjetas].[TIPO]","[Base_Tarjetas].[TIPO].&amp;[" &amp; $C$1 &amp; "]")/1000,
0)</f>
        <v>0</v>
      </c>
      <c r="E64" s="8">
        <f>IFERROR(
GETPIVOTDATA("[Base_Tarjetas].[Importe]",TDinamica_R!$A$3,
"[Base_Tarjetas].[PERIODO]","[Base_Tarjetas].[PERIODO].&amp;[" &amp; TEXT(E$6,"yyyymm") &amp; "]",
"[Base_Tarjetas].[Metrica]","[Base_Tarjetas].[Metrica].&amp;[" &amp; $A64 &amp; "]",
"[Base_Tarjetas].[SEGMENTO_DESCRIP]","[Base_Tarjetas].[SEGMENTO_DESCRIP].&amp;[" &amp; $C$6 &amp; "]",
"[Base_Tarjetas].[SITUACION]","[Base_Tarjetas].[SITUACION].&amp;[" &amp; $C64 &amp; "]",
"[Base_Tarjetas].[TIPO]","[Base_Tarjetas].[TIPO].&amp;[" &amp; $C$1 &amp; "]")/1000,
0)</f>
        <v>0</v>
      </c>
      <c r="F64" s="8">
        <f>IFERROR(
GETPIVOTDATA("[Base_Tarjetas].[Importe]",TDinamica_R!$A$3,
"[Base_Tarjetas].[PERIODO]","[Base_Tarjetas].[PERIODO].&amp;[" &amp; TEXT(F$6,"yyyymm") &amp; "]",
"[Base_Tarjetas].[Metrica]","[Base_Tarjetas].[Metrica].&amp;[" &amp; $A64 &amp; "]",
"[Base_Tarjetas].[SEGMENTO_DESCRIP]","[Base_Tarjetas].[SEGMENTO_DESCRIP].&amp;[" &amp; $C$6 &amp; "]",
"[Base_Tarjetas].[SITUACION]","[Base_Tarjetas].[SITUACION].&amp;[" &amp; $C64 &amp; "]",
"[Base_Tarjetas].[TIPO]","[Base_Tarjetas].[TIPO].&amp;[" &amp; $C$1 &amp; "]")/1000,
0)</f>
        <v>0</v>
      </c>
      <c r="G64" s="8">
        <f>IFERROR(
GETPIVOTDATA("[Base_Tarjetas].[Importe]",TDinamica_R!$A$3,
"[Base_Tarjetas].[PERIODO]","[Base_Tarjetas].[PERIODO].&amp;[" &amp; TEXT(G$6,"yyyymm") &amp; "]",
"[Base_Tarjetas].[Metrica]","[Base_Tarjetas].[Metrica].&amp;[" &amp; $A64 &amp; "]",
"[Base_Tarjetas].[SEGMENTO_DESCRIP]","[Base_Tarjetas].[SEGMENTO_DESCRIP].&amp;[" &amp; $C$6 &amp; "]",
"[Base_Tarjetas].[SITUACION]","[Base_Tarjetas].[SITUACION].&amp;[" &amp; $C64 &amp; "]",
"[Base_Tarjetas].[TIPO]","[Base_Tarjetas].[TIPO].&amp;[" &amp; $C$1 &amp; "]")/1000,
0)</f>
        <v>0</v>
      </c>
      <c r="H64" s="8">
        <f>IFERROR(
GETPIVOTDATA("[Base_Tarjetas].[Importe]",TDinamica_R!$A$3,
"[Base_Tarjetas].[PERIODO]","[Base_Tarjetas].[PERIODO].&amp;[" &amp; TEXT(H$6,"yyyymm") &amp; "]",
"[Base_Tarjetas].[Metrica]","[Base_Tarjetas].[Metrica].&amp;[" &amp; $A64 &amp; "]",
"[Base_Tarjetas].[SEGMENTO_DESCRIP]","[Base_Tarjetas].[SEGMENTO_DESCRIP].&amp;[" &amp; $C$6 &amp; "]",
"[Base_Tarjetas].[SITUACION]","[Base_Tarjetas].[SITUACION].&amp;[" &amp; $C64 &amp; "]",
"[Base_Tarjetas].[TIPO]","[Base_Tarjetas].[TIPO].&amp;[" &amp; $C$1 &amp; "]")/1000,
0)</f>
        <v>0</v>
      </c>
      <c r="I64" s="8">
        <f>IFERROR(
GETPIVOTDATA("[Base_Tarjetas].[Importe]",TDinamica_R!$A$3,
"[Base_Tarjetas].[PERIODO]","[Base_Tarjetas].[PERIODO].&amp;[" &amp; TEXT(I$6,"yyyymm") &amp; "]",
"[Base_Tarjetas].[Metrica]","[Base_Tarjetas].[Metrica].&amp;[" &amp; $A64 &amp; "]",
"[Base_Tarjetas].[SEGMENTO_DESCRIP]","[Base_Tarjetas].[SEGMENTO_DESCRIP].&amp;[" &amp; $C$6 &amp; "]",
"[Base_Tarjetas].[SITUACION]","[Base_Tarjetas].[SITUACION].&amp;[" &amp; $C64 &amp; "]",
"[Base_Tarjetas].[TIPO]","[Base_Tarjetas].[TIPO].&amp;[" &amp; $C$1 &amp; "]")/1000,
0)</f>
        <v>0</v>
      </c>
      <c r="J64" s="8">
        <f>IFERROR(
GETPIVOTDATA("[Base_Tarjetas].[Importe]",TDinamica_R!$A$3,
"[Base_Tarjetas].[PERIODO]","[Base_Tarjetas].[PERIODO].&amp;[" &amp; TEXT(J$6,"yyyymm") &amp; "]",
"[Base_Tarjetas].[Metrica]","[Base_Tarjetas].[Metrica].&amp;[" &amp; $A64 &amp; "]",
"[Base_Tarjetas].[SEGMENTO_DESCRIP]","[Base_Tarjetas].[SEGMENTO_DESCRIP].&amp;[" &amp; $C$6 &amp; "]",
"[Base_Tarjetas].[SITUACION]","[Base_Tarjetas].[SITUACION].&amp;[" &amp; $C64 &amp; "]",
"[Base_Tarjetas].[TIPO]","[Base_Tarjetas].[TIPO].&amp;[" &amp; $C$1 &amp; "]")/1000,
0)</f>
        <v>0</v>
      </c>
      <c r="K64" s="8">
        <f>IFERROR(
GETPIVOTDATA("[Base_Tarjetas].[Importe]",TDinamica_R!$A$3,
"[Base_Tarjetas].[PERIODO]","[Base_Tarjetas].[PERIODO].&amp;[" &amp; TEXT(K$6,"yyyymm") &amp; "]",
"[Base_Tarjetas].[Metrica]","[Base_Tarjetas].[Metrica].&amp;[" &amp; $A64 &amp; "]",
"[Base_Tarjetas].[SEGMENTO_DESCRIP]","[Base_Tarjetas].[SEGMENTO_DESCRIP].&amp;[" &amp; $C$6 &amp; "]",
"[Base_Tarjetas].[SITUACION]","[Base_Tarjetas].[SITUACION].&amp;[" &amp; $C64 &amp; "]",
"[Base_Tarjetas].[TIPO]","[Base_Tarjetas].[TIPO].&amp;[" &amp; $C$1 &amp; "]")/1000,
0)</f>
        <v>0</v>
      </c>
      <c r="L64" s="8">
        <f>IFERROR(
GETPIVOTDATA("[Base_Tarjetas].[Importe]",TDinamica_R!$A$3,
"[Base_Tarjetas].[PERIODO]","[Base_Tarjetas].[PERIODO].&amp;[" &amp; TEXT(L$6,"yyyymm") &amp; "]",
"[Base_Tarjetas].[Metrica]","[Base_Tarjetas].[Metrica].&amp;[" &amp; $A64 &amp; "]",
"[Base_Tarjetas].[SEGMENTO_DESCRIP]","[Base_Tarjetas].[SEGMENTO_DESCRIP].&amp;[" &amp; $C$6 &amp; "]",
"[Base_Tarjetas].[SITUACION]","[Base_Tarjetas].[SITUACION].&amp;[" &amp; $C64 &amp; "]",
"[Base_Tarjetas].[TIPO]","[Base_Tarjetas].[TIPO].&amp;[" &amp; $C$1 &amp; "]")/1000,
0)</f>
        <v>0</v>
      </c>
      <c r="M64" s="8">
        <f>IFERROR(
GETPIVOTDATA("[Base_Tarjetas].[Importe]",TDinamica_R!$A$3,
"[Base_Tarjetas].[PERIODO]","[Base_Tarjetas].[PERIODO].&amp;[" &amp; TEXT(M$6,"yyyymm") &amp; "]",
"[Base_Tarjetas].[Metrica]","[Base_Tarjetas].[Metrica].&amp;[" &amp; $A64 &amp; "]",
"[Base_Tarjetas].[SEGMENTO_DESCRIP]","[Base_Tarjetas].[SEGMENTO_DESCRIP].&amp;[" &amp; $C$6 &amp; "]",
"[Base_Tarjetas].[SITUACION]","[Base_Tarjetas].[SITUACION].&amp;[" &amp; $C64 &amp; "]",
"[Base_Tarjetas].[TIPO]","[Base_Tarjetas].[TIPO].&amp;[" &amp; $C$1 &amp; "]")/1000,
0)</f>
        <v>0</v>
      </c>
      <c r="N64" s="8">
        <f>IFERROR(
GETPIVOTDATA("[Base_Tarjetas].[Importe]",TDinamica_R!$A$3,
"[Base_Tarjetas].[PERIODO]","[Base_Tarjetas].[PERIODO].&amp;[" &amp; TEXT(N$6,"yyyymm") &amp; "]",
"[Base_Tarjetas].[Metrica]","[Base_Tarjetas].[Metrica].&amp;[" &amp; $A64 &amp; "]",
"[Base_Tarjetas].[SEGMENTO_DESCRIP]","[Base_Tarjetas].[SEGMENTO_DESCRIP].&amp;[" &amp; $C$6 &amp; "]",
"[Base_Tarjetas].[SITUACION]","[Base_Tarjetas].[SITUACION].&amp;[" &amp; $C64 &amp; "]",
"[Base_Tarjetas].[TIPO]","[Base_Tarjetas].[TIPO].&amp;[" &amp; $C$1 &amp; "]")/1000,
0)</f>
        <v>0</v>
      </c>
      <c r="O64" s="8">
        <f>IFERROR(
GETPIVOTDATA("[Base_Tarjetas].[Importe]",TDinamica_R!$A$3,
"[Base_Tarjetas].[PERIODO]","[Base_Tarjetas].[PERIODO].&amp;[" &amp; TEXT(O$6,"yyyymm") &amp; "]",
"[Base_Tarjetas].[Metrica]","[Base_Tarjetas].[Metrica].&amp;[" &amp; $A64 &amp; "]",
"[Base_Tarjetas].[SEGMENTO_DESCRIP]","[Base_Tarjetas].[SEGMENTO_DESCRIP].&amp;[" &amp; $C$6 &amp; "]",
"[Base_Tarjetas].[SITUACION]","[Base_Tarjetas].[SITUACION].&amp;[" &amp; $C64 &amp; "]",
"[Base_Tarjetas].[TIPO]","[Base_Tarjetas].[TIPO].&amp;[" &amp; $C$1 &amp; "]")/1000,
0)</f>
        <v>0</v>
      </c>
      <c r="P64" s="8">
        <f>IFERROR(
GETPIVOTDATA("[Base_Tarjetas].[Importe]",TDinamica_R!$A$3,
"[Base_Tarjetas].[PERIODO]","[Base_Tarjetas].[PERIODO].&amp;[" &amp; TEXT(P$6,"yyyymm") &amp; "]",
"[Base_Tarjetas].[Metrica]","[Base_Tarjetas].[Metrica].&amp;[" &amp; $A64 &amp; "]",
"[Base_Tarjetas].[SEGMENTO_DESCRIP]","[Base_Tarjetas].[SEGMENTO_DESCRIP].&amp;[" &amp; $C$6 &amp; "]",
"[Base_Tarjetas].[SITUACION]","[Base_Tarjetas].[SITUACION].&amp;[" &amp; $C64 &amp; "]",
"[Base_Tarjetas].[TIPO]","[Base_Tarjetas].[TIPO].&amp;[" &amp; $C$1 &amp; "]")/1000,
0)</f>
        <v>0</v>
      </c>
      <c r="Q64" s="8">
        <f>IFERROR(
GETPIVOTDATA("[Base_Tarjetas].[Importe]",TDinamica_R!$A$3,
"[Base_Tarjetas].[PERIODO]","[Base_Tarjetas].[PERIODO].&amp;[" &amp; TEXT(Q$6,"yyyymm") &amp; "]",
"[Base_Tarjetas].[Metrica]","[Base_Tarjetas].[Metrica].&amp;[" &amp; $A64 &amp; "]",
"[Base_Tarjetas].[SEGMENTO_DESCRIP]","[Base_Tarjetas].[SEGMENTO_DESCRIP].&amp;[" &amp; $C$6 &amp; "]",
"[Base_Tarjetas].[SITUACION]","[Base_Tarjetas].[SITUACION].&amp;[" &amp; $C64 &amp; "]",
"[Base_Tarjetas].[TIPO]","[Base_Tarjetas].[TIPO].&amp;[" &amp; $C$1 &amp; "]")/1000,
0)</f>
        <v>0</v>
      </c>
      <c r="R64" s="8">
        <f>IFERROR(
GETPIVOTDATA("[Base_Tarjetas].[Importe]",TDinamica_R!$A$3,
"[Base_Tarjetas].[PERIODO]","[Base_Tarjetas].[PERIODO].&amp;[" &amp; TEXT(R$6,"yyyymm") &amp; "]",
"[Base_Tarjetas].[Metrica]","[Base_Tarjetas].[Metrica].&amp;[" &amp; $A64 &amp; "]",
"[Base_Tarjetas].[SEGMENTO_DESCRIP]","[Base_Tarjetas].[SEGMENTO_DESCRIP].&amp;[" &amp; $C$6 &amp; "]",
"[Base_Tarjetas].[SITUACION]","[Base_Tarjetas].[SITUACION].&amp;[" &amp; $C64 &amp; "]",
"[Base_Tarjetas].[TIPO]","[Base_Tarjetas].[TIPO].&amp;[" &amp; $C$1 &amp; "]")/1000,
0)</f>
        <v>0</v>
      </c>
      <c r="S64" s="8">
        <f>IFERROR(
GETPIVOTDATA("[Base_Tarjetas].[Importe]",TDinamica_R!$A$3,
"[Base_Tarjetas].[PERIODO]","[Base_Tarjetas].[PERIODO].&amp;[" &amp; TEXT(S$6,"yyyymm") &amp; "]",
"[Base_Tarjetas].[Metrica]","[Base_Tarjetas].[Metrica].&amp;[" &amp; $A64 &amp; "]",
"[Base_Tarjetas].[SEGMENTO_DESCRIP]","[Base_Tarjetas].[SEGMENTO_DESCRIP].&amp;[" &amp; $C$6 &amp; "]",
"[Base_Tarjetas].[SITUACION]","[Base_Tarjetas].[SITUACION].&amp;[" &amp; $C64 &amp; "]",
"[Base_Tarjetas].[TIPO]","[Base_Tarjetas].[TIPO].&amp;[" &amp; $C$1 &amp; "]")/1000,
0)</f>
        <v>0</v>
      </c>
      <c r="T64" s="8">
        <f>IFERROR(
GETPIVOTDATA("[Base_Tarjetas].[Importe]",TDinamica_R!$A$3,
"[Base_Tarjetas].[PERIODO]","[Base_Tarjetas].[PERIODO].&amp;[" &amp; TEXT(T$6,"yyyymm") &amp; "]",
"[Base_Tarjetas].[Metrica]","[Base_Tarjetas].[Metrica].&amp;[" &amp; $A64 &amp; "]",
"[Base_Tarjetas].[SEGMENTO_DESCRIP]","[Base_Tarjetas].[SEGMENTO_DESCRIP].&amp;[" &amp; $C$6 &amp; "]",
"[Base_Tarjetas].[SITUACION]","[Base_Tarjetas].[SITUACION].&amp;[" &amp; $C64 &amp; "]",
"[Base_Tarjetas].[TIPO]","[Base_Tarjetas].[TIPO].&amp;[" &amp; $C$1 &amp; "]")/1000,
0)</f>
        <v>0</v>
      </c>
      <c r="U64" s="8">
        <f>IFERROR(
GETPIVOTDATA("[Base_Tarjetas].[Importe]",TDinamica_R!$A$3,
"[Base_Tarjetas].[PERIODO]","[Base_Tarjetas].[PERIODO].&amp;[" &amp; TEXT(U$6,"yyyymm") &amp; "]",
"[Base_Tarjetas].[Metrica]","[Base_Tarjetas].[Metrica].&amp;[" &amp; $A64 &amp; "]",
"[Base_Tarjetas].[SEGMENTO_DESCRIP]","[Base_Tarjetas].[SEGMENTO_DESCRIP].&amp;[" &amp; $C$6 &amp; "]",
"[Base_Tarjetas].[SITUACION]","[Base_Tarjetas].[SITUACION].&amp;[" &amp; $C64 &amp; "]",
"[Base_Tarjetas].[TIPO]","[Base_Tarjetas].[TIPO].&amp;[" &amp; $C$1 &amp; "]")/1000,
0)</f>
        <v>0</v>
      </c>
      <c r="V64" s="8">
        <f>IFERROR(
GETPIVOTDATA("[Base_Tarjetas].[Importe]",TDinamica_R!$A$3,
"[Base_Tarjetas].[PERIODO]","[Base_Tarjetas].[PERIODO].&amp;[" &amp; TEXT(V$6,"yyyymm") &amp; "]",
"[Base_Tarjetas].[Metrica]","[Base_Tarjetas].[Metrica].&amp;[" &amp; $A64 &amp; "]",
"[Base_Tarjetas].[SEGMENTO_DESCRIP]","[Base_Tarjetas].[SEGMENTO_DESCRIP].&amp;[" &amp; $C$6 &amp; "]",
"[Base_Tarjetas].[SITUACION]","[Base_Tarjetas].[SITUACION].&amp;[" &amp; $C64 &amp; "]",
"[Base_Tarjetas].[TIPO]","[Base_Tarjetas].[TIPO].&amp;[" &amp; $C$1 &amp; "]")/1000,
0)</f>
        <v>0</v>
      </c>
      <c r="W64" s="8">
        <f>IFERROR(
GETPIVOTDATA("[Base_Tarjetas].[Importe]",TDinamica_R!$A$3,
"[Base_Tarjetas].[PERIODO]","[Base_Tarjetas].[PERIODO].&amp;[" &amp; TEXT(W$6,"yyyymm") &amp; "]",
"[Base_Tarjetas].[Metrica]","[Base_Tarjetas].[Metrica].&amp;[" &amp; $A64 &amp; "]",
"[Base_Tarjetas].[SEGMENTO_DESCRIP]","[Base_Tarjetas].[SEGMENTO_DESCRIP].&amp;[" &amp; $C$6 &amp; "]",
"[Base_Tarjetas].[SITUACION]","[Base_Tarjetas].[SITUACION].&amp;[" &amp; $C64 &amp; "]",
"[Base_Tarjetas].[TIPO]","[Base_Tarjetas].[TIPO].&amp;[" &amp; $C$1 &amp; "]")/1000,
0)</f>
        <v>0</v>
      </c>
      <c r="X64" s="8">
        <f>IFERROR(
GETPIVOTDATA("[Base_Tarjetas].[Importe]",TDinamica_R!$A$3,
"[Base_Tarjetas].[PERIODO]","[Base_Tarjetas].[PERIODO].&amp;[" &amp; TEXT(X$6,"yyyymm") &amp; "]",
"[Base_Tarjetas].[Metrica]","[Base_Tarjetas].[Metrica].&amp;[" &amp; $A64 &amp; "]",
"[Base_Tarjetas].[SEGMENTO_DESCRIP]","[Base_Tarjetas].[SEGMENTO_DESCRIP].&amp;[" &amp; $C$6 &amp; "]",
"[Base_Tarjetas].[SITUACION]","[Base_Tarjetas].[SITUACION].&amp;[" &amp; $C64 &amp; "]",
"[Base_Tarjetas].[TIPO]","[Base_Tarjetas].[TIPO].&amp;[" &amp; $C$1 &amp; "]")/1000,
0)</f>
        <v>0</v>
      </c>
      <c r="Y64" s="8">
        <f>IFERROR(
GETPIVOTDATA("[Base_Tarjetas].[Importe]",TDinamica_R!$A$3,
"[Base_Tarjetas].[PERIODO]","[Base_Tarjetas].[PERIODO].&amp;[" &amp; TEXT(Y$6,"yyyymm") &amp; "]",
"[Base_Tarjetas].[Metrica]","[Base_Tarjetas].[Metrica].&amp;[" &amp; $A64 &amp; "]",
"[Base_Tarjetas].[SEGMENTO_DESCRIP]","[Base_Tarjetas].[SEGMENTO_DESCRIP].&amp;[" &amp; $C$6 &amp; "]",
"[Base_Tarjetas].[SITUACION]","[Base_Tarjetas].[SITUACION].&amp;[" &amp; $C64 &amp; "]",
"[Base_Tarjetas].[TIPO]","[Base_Tarjetas].[TIPO].&amp;[" &amp; $C$1 &amp; "]")/1000,
0)</f>
        <v>0</v>
      </c>
      <c r="Z64" s="8">
        <f>IFERROR(
GETPIVOTDATA("[Base_Tarjetas].[Importe]",TDinamica_R!$A$3,
"[Base_Tarjetas].[PERIODO]","[Base_Tarjetas].[PERIODO].&amp;[" &amp; TEXT(Z$6,"yyyymm") &amp; "]",
"[Base_Tarjetas].[Metrica]","[Base_Tarjetas].[Metrica].&amp;[" &amp; $A64 &amp; "]",
"[Base_Tarjetas].[SEGMENTO_DESCRIP]","[Base_Tarjetas].[SEGMENTO_DESCRIP].&amp;[" &amp; $C$6 &amp; "]",
"[Base_Tarjetas].[SITUACION]","[Base_Tarjetas].[SITUACION].&amp;[" &amp; $C64 &amp; "]",
"[Base_Tarjetas].[TIPO]","[Base_Tarjetas].[TIPO].&amp;[" &amp; $C$1 &amp; "]")/1000,
0)</f>
        <v>0</v>
      </c>
      <c r="AA64" s="8">
        <f>IFERROR(
GETPIVOTDATA("[Base_Tarjetas].[Importe]",TDinamica_R!$A$3,
"[Base_Tarjetas].[PERIODO]","[Base_Tarjetas].[PERIODO].&amp;[" &amp; TEXT(AA$6,"yyyymm") &amp; "]",
"[Base_Tarjetas].[Metrica]","[Base_Tarjetas].[Metrica].&amp;[" &amp; $A64 &amp; "]",
"[Base_Tarjetas].[SEGMENTO_DESCRIP]","[Base_Tarjetas].[SEGMENTO_DESCRIP].&amp;[" &amp; $C$6 &amp; "]",
"[Base_Tarjetas].[SITUACION]","[Base_Tarjetas].[SITUACION].&amp;[" &amp; $C64 &amp; "]",
"[Base_Tarjetas].[TIPO]","[Base_Tarjetas].[TIPO].&amp;[" &amp; $C$1 &amp; "]")/1000,
0)</f>
        <v>0</v>
      </c>
      <c r="AB64" s="8">
        <f>IFERROR(
GETPIVOTDATA("[Base_Tarjetas].[Importe]",TDinamica_R!$A$3,
"[Base_Tarjetas].[PERIODO]","[Base_Tarjetas].[PERIODO].&amp;[" &amp; TEXT(AB$6,"yyyymm") &amp; "]",
"[Base_Tarjetas].[Metrica]","[Base_Tarjetas].[Metrica].&amp;[" &amp; $A64 &amp; "]",
"[Base_Tarjetas].[SEGMENTO_DESCRIP]","[Base_Tarjetas].[SEGMENTO_DESCRIP].&amp;[" &amp; $C$6 &amp; "]",
"[Base_Tarjetas].[SITUACION]","[Base_Tarjetas].[SITUACION].&amp;[" &amp; $C64 &amp; "]",
"[Base_Tarjetas].[TIPO]","[Base_Tarjetas].[TIPO].&amp;[" &amp; $C$1 &amp; "]")/1000,
0)</f>
        <v>0</v>
      </c>
      <c r="AC64" s="8">
        <f>IFERROR(
GETPIVOTDATA("[Base_Tarjetas].[Importe]",TDinamica_R!$A$3,
"[Base_Tarjetas].[PERIODO]","[Base_Tarjetas].[PERIODO].&amp;[" &amp; TEXT(AC$6,"yyyymm") &amp; "]",
"[Base_Tarjetas].[Metrica]","[Base_Tarjetas].[Metrica].&amp;[" &amp; $A64 &amp; "]",
"[Base_Tarjetas].[SEGMENTO_DESCRIP]","[Base_Tarjetas].[SEGMENTO_DESCRIP].&amp;[" &amp; $C$6 &amp; "]",
"[Base_Tarjetas].[SITUACION]","[Base_Tarjetas].[SITUACION].&amp;[" &amp; $C64 &amp; "]",
"[Base_Tarjetas].[TIPO]","[Base_Tarjetas].[TIPO].&amp;[" &amp; $C$1 &amp; "]")/1000,
0)</f>
        <v>0</v>
      </c>
      <c r="AD64" s="8">
        <f>IFERROR(
GETPIVOTDATA("[Base_Tarjetas].[Importe]",TDinamica_R!$A$3,
"[Base_Tarjetas].[PERIODO]","[Base_Tarjetas].[PERIODO].&amp;[" &amp; TEXT(AD$6,"yyyymm") &amp; "]",
"[Base_Tarjetas].[Metrica]","[Base_Tarjetas].[Metrica].&amp;[" &amp; $A64 &amp; "]",
"[Base_Tarjetas].[SEGMENTO_DESCRIP]","[Base_Tarjetas].[SEGMENTO_DESCRIP].&amp;[" &amp; $C$6 &amp; "]",
"[Base_Tarjetas].[SITUACION]","[Base_Tarjetas].[SITUACION].&amp;[" &amp; $C64 &amp; "]",
"[Base_Tarjetas].[TIPO]","[Base_Tarjetas].[TIPO].&amp;[" &amp; $C$1 &amp; "]")/1000,
0)</f>
        <v>0</v>
      </c>
      <c r="AE64" s="8">
        <f>IFERROR(
GETPIVOTDATA("[Base_Tarjetas].[Importe]",TDinamica_R!$A$3,
"[Base_Tarjetas].[PERIODO]","[Base_Tarjetas].[PERIODO].&amp;[" &amp; TEXT(AE$6,"yyyymm") &amp; "]",
"[Base_Tarjetas].[Metrica]","[Base_Tarjetas].[Metrica].&amp;[" &amp; $A64 &amp; "]",
"[Base_Tarjetas].[SEGMENTO_DESCRIP]","[Base_Tarjetas].[SEGMENTO_DESCRIP].&amp;[" &amp; $C$6 &amp; "]",
"[Base_Tarjetas].[SITUACION]","[Base_Tarjetas].[SITUACION].&amp;[" &amp; $C64 &amp; "]",
"[Base_Tarjetas].[TIPO]","[Base_Tarjetas].[TIPO].&amp;[" &amp; $C$1 &amp; "]")/1000,
0)</f>
        <v>0</v>
      </c>
      <c r="AF64" s="8">
        <f>IFERROR(
GETPIVOTDATA("[Base_Tarjetas].[Importe]",TDinamica_R!$A$3,
"[Base_Tarjetas].[PERIODO]","[Base_Tarjetas].[PERIODO].&amp;[" &amp; TEXT(AF$6,"yyyymm") &amp; "]",
"[Base_Tarjetas].[Metrica]","[Base_Tarjetas].[Metrica].&amp;[" &amp; $A64 &amp; "]",
"[Base_Tarjetas].[SEGMENTO_DESCRIP]","[Base_Tarjetas].[SEGMENTO_DESCRIP].&amp;[" &amp; $C$6 &amp; "]",
"[Base_Tarjetas].[SITUACION]","[Base_Tarjetas].[SITUACION].&amp;[" &amp; $C64 &amp; "]",
"[Base_Tarjetas].[TIPO]","[Base_Tarjetas].[TIPO].&amp;[" &amp; $C$1 &amp; "]")/1000,
0)</f>
        <v>0</v>
      </c>
      <c r="AG64" s="8">
        <f>IFERROR(
GETPIVOTDATA("[Base_Tarjetas].[Importe]",TDinamica_R!$A$3,
"[Base_Tarjetas].[PERIODO]","[Base_Tarjetas].[PERIODO].&amp;[" &amp; TEXT(AG$6,"yyyymm") &amp; "]",
"[Base_Tarjetas].[Metrica]","[Base_Tarjetas].[Metrica].&amp;[" &amp; $A64 &amp; "]",
"[Base_Tarjetas].[SEGMENTO_DESCRIP]","[Base_Tarjetas].[SEGMENTO_DESCRIP].&amp;[" &amp; $C$6 &amp; "]",
"[Base_Tarjetas].[SITUACION]","[Base_Tarjetas].[SITUACION].&amp;[" &amp; $C64 &amp; "]",
"[Base_Tarjetas].[TIPO]","[Base_Tarjetas].[TIPO].&amp;[" &amp; $C$1 &amp; "]")/1000,
0)</f>
        <v>0</v>
      </c>
      <c r="AH64" s="8">
        <f>IFERROR(
GETPIVOTDATA("[Base_Tarjetas].[Importe]",TDinamica_R!$A$3,
"[Base_Tarjetas].[PERIODO]","[Base_Tarjetas].[PERIODO].&amp;[" &amp; TEXT(AH$6,"yyyymm") &amp; "]",
"[Base_Tarjetas].[Metrica]","[Base_Tarjetas].[Metrica].&amp;[" &amp; $A64 &amp; "]",
"[Base_Tarjetas].[SEGMENTO_DESCRIP]","[Base_Tarjetas].[SEGMENTO_DESCRIP].&amp;[" &amp; $C$6 &amp; "]",
"[Base_Tarjetas].[SITUACION]","[Base_Tarjetas].[SITUACION].&amp;[" &amp; $C64 &amp; "]",
"[Base_Tarjetas].[TIPO]","[Base_Tarjetas].[TIPO].&amp;[" &amp; $C$1 &amp; "]")/1000,
0)</f>
        <v>0</v>
      </c>
      <c r="AI64" s="8">
        <f>IFERROR(
GETPIVOTDATA("[Base_Tarjetas].[Importe]",TDinamica_R!$A$3,
"[Base_Tarjetas].[PERIODO]","[Base_Tarjetas].[PERIODO].&amp;[" &amp; TEXT(AI$6,"yyyymm") &amp; "]",
"[Base_Tarjetas].[Metrica]","[Base_Tarjetas].[Metrica].&amp;[" &amp; $A64 &amp; "]",
"[Base_Tarjetas].[SEGMENTO_DESCRIP]","[Base_Tarjetas].[SEGMENTO_DESCRIP].&amp;[" &amp; $C$6 &amp; "]",
"[Base_Tarjetas].[SITUACION]","[Base_Tarjetas].[SITUACION].&amp;[" &amp; $C64 &amp; "]",
"[Base_Tarjetas].[TIPO]","[Base_Tarjetas].[TIPO].&amp;[" &amp; $C$1 &amp; "]")/1000,
0)</f>
        <v>0</v>
      </c>
      <c r="AJ64" s="8">
        <f>IFERROR(
GETPIVOTDATA("[Base_Tarjetas].[Importe]",TDinamica_R!$A$3,
"[Base_Tarjetas].[PERIODO]","[Base_Tarjetas].[PERIODO].&amp;[" &amp; TEXT(AJ$6,"yyyymm") &amp; "]",
"[Base_Tarjetas].[Metrica]","[Base_Tarjetas].[Metrica].&amp;[" &amp; $A64 &amp; "]",
"[Base_Tarjetas].[SEGMENTO_DESCRIP]","[Base_Tarjetas].[SEGMENTO_DESCRIP].&amp;[" &amp; $C$6 &amp; "]",
"[Base_Tarjetas].[SITUACION]","[Base_Tarjetas].[SITUACION].&amp;[" &amp; $C64 &amp; "]",
"[Base_Tarjetas].[TIPO]","[Base_Tarjetas].[TIPO].&amp;[" &amp; $C$1 &amp; "]")/1000,
0)</f>
        <v>0</v>
      </c>
      <c r="AK64" s="8">
        <f>IFERROR(
GETPIVOTDATA("[Base_Tarjetas].[Importe]",TDinamica_R!$A$3,
"[Base_Tarjetas].[PERIODO]","[Base_Tarjetas].[PERIODO].&amp;[" &amp; TEXT(AK$6,"yyyymm") &amp; "]",
"[Base_Tarjetas].[Metrica]","[Base_Tarjetas].[Metrica].&amp;[" &amp; $A64 &amp; "]",
"[Base_Tarjetas].[SEGMENTO_DESCRIP]","[Base_Tarjetas].[SEGMENTO_DESCRIP].&amp;[" &amp; $C$6 &amp; "]",
"[Base_Tarjetas].[SITUACION]","[Base_Tarjetas].[SITUACION].&amp;[" &amp; $C64 &amp; "]",
"[Base_Tarjetas].[TIPO]","[Base_Tarjetas].[TIPO].&amp;[" &amp; $C$1 &amp; "]")/1000,
0)</f>
        <v>0</v>
      </c>
      <c r="AL64" s="8">
        <f>IFERROR(
GETPIVOTDATA("[Base_Tarjetas].[Importe]",TDinamica_R!$A$3,
"[Base_Tarjetas].[PERIODO]","[Base_Tarjetas].[PERIODO].&amp;[" &amp; TEXT(AL$6,"yyyymm") &amp; "]",
"[Base_Tarjetas].[Metrica]","[Base_Tarjetas].[Metrica].&amp;[" &amp; $A64 &amp; "]",
"[Base_Tarjetas].[SEGMENTO_DESCRIP]","[Base_Tarjetas].[SEGMENTO_DESCRIP].&amp;[" &amp; $C$6 &amp; "]",
"[Base_Tarjetas].[SITUACION]","[Base_Tarjetas].[SITUACION].&amp;[" &amp; $C64 &amp; "]",
"[Base_Tarjetas].[TIPO]","[Base_Tarjetas].[TIPO].&amp;[" &amp; $C$1 &amp; "]")/1000,
0)</f>
        <v>0</v>
      </c>
      <c r="AM64" s="8">
        <f>IFERROR(
GETPIVOTDATA("[Base_Tarjetas].[Importe]",TDinamica_R!$A$3,
"[Base_Tarjetas].[PERIODO]","[Base_Tarjetas].[PERIODO].&amp;[" &amp; TEXT(AM$6,"yyyymm") &amp; "]",
"[Base_Tarjetas].[Metrica]","[Base_Tarjetas].[Metrica].&amp;[" &amp; $A64 &amp; "]",
"[Base_Tarjetas].[SEGMENTO_DESCRIP]","[Base_Tarjetas].[SEGMENTO_DESCRIP].&amp;[" &amp; $C$6 &amp; "]",
"[Base_Tarjetas].[SITUACION]","[Base_Tarjetas].[SITUACION].&amp;[" &amp; $C64 &amp; "]",
"[Base_Tarjetas].[TIPO]","[Base_Tarjetas].[TIPO].&amp;[" &amp; $C$1 &amp; "]")/1000,
0)</f>
        <v>0</v>
      </c>
      <c r="AN64" s="8">
        <f>IFERROR(
GETPIVOTDATA("[Base_Tarjetas].[Importe]",TDinamica_R!$A$3,
"[Base_Tarjetas].[PERIODO]","[Base_Tarjetas].[PERIODO].&amp;[" &amp; TEXT(AN$6,"yyyymm") &amp; "]",
"[Base_Tarjetas].[Metrica]","[Base_Tarjetas].[Metrica].&amp;[" &amp; $A64 &amp; "]",
"[Base_Tarjetas].[SEGMENTO_DESCRIP]","[Base_Tarjetas].[SEGMENTO_DESCRIP].&amp;[" &amp; $C$6 &amp; "]",
"[Base_Tarjetas].[SITUACION]","[Base_Tarjetas].[SITUACION].&amp;[" &amp; $C64 &amp; "]",
"[Base_Tarjetas].[TIPO]","[Base_Tarjetas].[TIPO].&amp;[" &amp; $C$1 &amp; "]")/1000,
0)</f>
        <v>0</v>
      </c>
      <c r="AO64" s="8">
        <f>IFERROR(
GETPIVOTDATA("[Base_Tarjetas].[Importe]",TDinamica_R!$A$3,
"[Base_Tarjetas].[PERIODO]","[Base_Tarjetas].[PERIODO].&amp;[" &amp; TEXT(AO$6,"yyyymm") &amp; "]",
"[Base_Tarjetas].[Metrica]","[Base_Tarjetas].[Metrica].&amp;[" &amp; $A64 &amp; "]",
"[Base_Tarjetas].[SEGMENTO_DESCRIP]","[Base_Tarjetas].[SEGMENTO_DESCRIP].&amp;[" &amp; $C$6 &amp; "]",
"[Base_Tarjetas].[SITUACION]","[Base_Tarjetas].[SITUACION].&amp;[" &amp; $C64 &amp; "]",
"[Base_Tarjetas].[TIPO]","[Base_Tarjetas].[TIPO].&amp;[" &amp; $C$1 &amp; "]")/1000,
0)</f>
        <v>0</v>
      </c>
      <c r="AP64" s="8">
        <f>IFERROR(
GETPIVOTDATA("[Base_Tarjetas].[Importe]",TDinamica_R!$A$3,
"[Base_Tarjetas].[PERIODO]","[Base_Tarjetas].[PERIODO].&amp;[" &amp; TEXT(AP$6,"yyyymm") &amp; "]",
"[Base_Tarjetas].[Metrica]","[Base_Tarjetas].[Metrica].&amp;[" &amp; $A64 &amp; "]",
"[Base_Tarjetas].[SEGMENTO_DESCRIP]","[Base_Tarjetas].[SEGMENTO_DESCRIP].&amp;[" &amp; $C$6 &amp; "]",
"[Base_Tarjetas].[SITUACION]","[Base_Tarjetas].[SITUACION].&amp;[" &amp; $C64 &amp; "]",
"[Base_Tarjetas].[TIPO]","[Base_Tarjetas].[TIPO].&amp;[" &amp; $C$1 &amp; "]")/1000,
0)</f>
        <v>0</v>
      </c>
      <c r="AQ64" s="8">
        <f>IFERROR(
GETPIVOTDATA("[Base_Tarjetas].[Importe]",TDinamica_R!$A$3,
"[Base_Tarjetas].[PERIODO]","[Base_Tarjetas].[PERIODO].&amp;[" &amp; TEXT(AQ$6,"yyyymm") &amp; "]",
"[Base_Tarjetas].[Metrica]","[Base_Tarjetas].[Metrica].&amp;[" &amp; $A64 &amp; "]",
"[Base_Tarjetas].[SEGMENTO_DESCRIP]","[Base_Tarjetas].[SEGMENTO_DESCRIP].&amp;[" &amp; $C$6 &amp; "]",
"[Base_Tarjetas].[SITUACION]","[Base_Tarjetas].[SITUACION].&amp;[" &amp; $C64 &amp; "]",
"[Base_Tarjetas].[TIPO]","[Base_Tarjetas].[TIPO].&amp;[" &amp; $C$1 &amp; "]")/1000,
0)</f>
        <v>0</v>
      </c>
      <c r="AR64" s="8">
        <f>IFERROR(
GETPIVOTDATA("[Base_Tarjetas].[Importe]",TDinamica_R!$A$3,
"[Base_Tarjetas].[PERIODO]","[Base_Tarjetas].[PERIODO].&amp;[" &amp; TEXT(AR$6,"yyyymm") &amp; "]",
"[Base_Tarjetas].[Metrica]","[Base_Tarjetas].[Metrica].&amp;[" &amp; $A64 &amp; "]",
"[Base_Tarjetas].[SEGMENTO_DESCRIP]","[Base_Tarjetas].[SEGMENTO_DESCRIP].&amp;[" &amp; $C$6 &amp; "]",
"[Base_Tarjetas].[SITUACION]","[Base_Tarjetas].[SITUACION].&amp;[" &amp; $C64 &amp; "]",
"[Base_Tarjetas].[TIPO]","[Base_Tarjetas].[TIPO].&amp;[" &amp; $C$1 &amp; "]")/1000,
0)</f>
        <v>0</v>
      </c>
      <c r="AS64" s="8">
        <f>IFERROR(
GETPIVOTDATA("[Base_Tarjetas].[Importe]",TDinamica_R!$A$3,
"[Base_Tarjetas].[PERIODO]","[Base_Tarjetas].[PERIODO].&amp;[" &amp; TEXT(AS$6,"yyyymm") &amp; "]",
"[Base_Tarjetas].[Metrica]","[Base_Tarjetas].[Metrica].&amp;[" &amp; $A64 &amp; "]",
"[Base_Tarjetas].[SEGMENTO_DESCRIP]","[Base_Tarjetas].[SEGMENTO_DESCRIP].&amp;[" &amp; $C$6 &amp; "]",
"[Base_Tarjetas].[SITUACION]","[Base_Tarjetas].[SITUACION].&amp;[" &amp; $C64 &amp; "]",
"[Base_Tarjetas].[TIPO]","[Base_Tarjetas].[TIPO].&amp;[" &amp; $C$1 &amp; "]")/1000,
0)</f>
        <v>0</v>
      </c>
      <c r="AT64" s="8">
        <f>IFERROR(
GETPIVOTDATA("[Base_Tarjetas].[Importe]",TDinamica_R!$A$3,
"[Base_Tarjetas].[PERIODO]","[Base_Tarjetas].[PERIODO].&amp;[" &amp; TEXT(AT$6,"yyyymm") &amp; "]",
"[Base_Tarjetas].[Metrica]","[Base_Tarjetas].[Metrica].&amp;[" &amp; $A64 &amp; "]",
"[Base_Tarjetas].[SEGMENTO_DESCRIP]","[Base_Tarjetas].[SEGMENTO_DESCRIP].&amp;[" &amp; $C$6 &amp; "]",
"[Base_Tarjetas].[SITUACION]","[Base_Tarjetas].[SITUACION].&amp;[" &amp; $C64 &amp; "]",
"[Base_Tarjetas].[TIPO]","[Base_Tarjetas].[TIPO].&amp;[" &amp; $C$1 &amp; "]")/1000,
0)</f>
        <v>0</v>
      </c>
      <c r="AU64" s="8">
        <f>IFERROR(
GETPIVOTDATA("[Base_Tarjetas].[Importe]",TDinamica_R!$A$3,
"[Base_Tarjetas].[PERIODO]","[Base_Tarjetas].[PERIODO].&amp;[" &amp; TEXT(AU$6,"yyyymm") &amp; "]",
"[Base_Tarjetas].[Metrica]","[Base_Tarjetas].[Metrica].&amp;[" &amp; $A64 &amp; "]",
"[Base_Tarjetas].[SEGMENTO_DESCRIP]","[Base_Tarjetas].[SEGMENTO_DESCRIP].&amp;[" &amp; $C$6 &amp; "]",
"[Base_Tarjetas].[SITUACION]","[Base_Tarjetas].[SITUACION].&amp;[" &amp; $C64 &amp; "]",
"[Base_Tarjetas].[TIPO]","[Base_Tarjetas].[TIPO].&amp;[" &amp; $C$1 &amp; "]")/1000,
0)</f>
        <v>0</v>
      </c>
      <c r="AV64" s="8">
        <f>IFERROR(
GETPIVOTDATA("[Base_Tarjetas].[Importe]",TDinamica_R!$A$3,
"[Base_Tarjetas].[PERIODO]","[Base_Tarjetas].[PERIODO].&amp;[" &amp; TEXT(AV$6,"yyyymm") &amp; "]",
"[Base_Tarjetas].[Metrica]","[Base_Tarjetas].[Metrica].&amp;[" &amp; $A64 &amp; "]",
"[Base_Tarjetas].[SEGMENTO_DESCRIP]","[Base_Tarjetas].[SEGMENTO_DESCRIP].&amp;[" &amp; $C$6 &amp; "]",
"[Base_Tarjetas].[SITUACION]","[Base_Tarjetas].[SITUACION].&amp;[" &amp; $C64 &amp; "]",
"[Base_Tarjetas].[TIPO]","[Base_Tarjetas].[TIPO].&amp;[" &amp; $C$1 &amp; "]")/1000,
0)</f>
        <v>0</v>
      </c>
      <c r="AW64" s="8">
        <f>IFERROR(
GETPIVOTDATA("[Base_Tarjetas].[Importe]",TDinamica_R!$A$3,
"[Base_Tarjetas].[PERIODO]","[Base_Tarjetas].[PERIODO].&amp;[" &amp; TEXT(AW$6,"yyyymm") &amp; "]",
"[Base_Tarjetas].[Metrica]","[Base_Tarjetas].[Metrica].&amp;[" &amp; $A64 &amp; "]",
"[Base_Tarjetas].[SEGMENTO_DESCRIP]","[Base_Tarjetas].[SEGMENTO_DESCRIP].&amp;[" &amp; $C$6 &amp; "]",
"[Base_Tarjetas].[SITUACION]","[Base_Tarjetas].[SITUACION].&amp;[" &amp; $C64 &amp; "]",
"[Base_Tarjetas].[TIPO]","[Base_Tarjetas].[TIPO].&amp;[" &amp; $C$1 &amp; "]")/1000,
0)</f>
        <v>0</v>
      </c>
      <c r="AX64" s="8">
        <f>IFERROR(
GETPIVOTDATA("[Base_Tarjetas].[Importe]",TDinamica_R!$A$3,
"[Base_Tarjetas].[PERIODO]","[Base_Tarjetas].[PERIODO].&amp;[" &amp; TEXT(AX$6,"yyyymm") &amp; "]",
"[Base_Tarjetas].[Metrica]","[Base_Tarjetas].[Metrica].&amp;[" &amp; $A64 &amp; "]",
"[Base_Tarjetas].[SEGMENTO_DESCRIP]","[Base_Tarjetas].[SEGMENTO_DESCRIP].&amp;[" &amp; $C$6 &amp; "]",
"[Base_Tarjetas].[SITUACION]","[Base_Tarjetas].[SITUACION].&amp;[" &amp; $C64 &amp; "]",
"[Base_Tarjetas].[TIPO]","[Base_Tarjetas].[TIPO].&amp;[" &amp; $C$1 &amp; "]")/1000,
0)</f>
        <v>0</v>
      </c>
      <c r="AY64" s="8">
        <f>IFERROR(
GETPIVOTDATA("[Base_Tarjetas].[Importe]",TDinamica_R!$A$3,
"[Base_Tarjetas].[PERIODO]","[Base_Tarjetas].[PERIODO].&amp;[" &amp; TEXT(AY$6,"yyyymm") &amp; "]",
"[Base_Tarjetas].[Metrica]","[Base_Tarjetas].[Metrica].&amp;[" &amp; $A64 &amp; "]",
"[Base_Tarjetas].[SEGMENTO_DESCRIP]","[Base_Tarjetas].[SEGMENTO_DESCRIP].&amp;[" &amp; $C$6 &amp; "]",
"[Base_Tarjetas].[SITUACION]","[Base_Tarjetas].[SITUACION].&amp;[" &amp; $C64 &amp; "]",
"[Base_Tarjetas].[TIPO]","[Base_Tarjetas].[TIPO].&amp;[" &amp; $C$1 &amp; "]")/1000,
0)</f>
        <v>0</v>
      </c>
      <c r="AZ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TEXT(AZ$6,"yyyymm") &amp; "]"),
0)</f>
        <v>0</v>
      </c>
      <c r="BA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TEXT(BA$6,"yyyymm") &amp; "]"),
0)</f>
        <v>0</v>
      </c>
      <c r="BB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TEXT(BB$6,"yyyymm") &amp; "]"),
0)</f>
        <v>0</v>
      </c>
      <c r="BC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TEXT(BC$6,"yyyymm") &amp; "]"),
0)</f>
        <v>0</v>
      </c>
      <c r="BD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TEXT(BD$6,"yyyymm") &amp; "]"),
0)</f>
        <v>0</v>
      </c>
      <c r="BE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TEXT(BE$6,"yyyymm") &amp; "]"),
0)</f>
        <v>0</v>
      </c>
      <c r="BF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TEXT(BF$6,"yyyymm") &amp; "]"),
0)</f>
        <v>0</v>
      </c>
      <c r="BG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TEXT(BG$6,"yyyymm") &amp; "]"),
0)</f>
        <v>0</v>
      </c>
      <c r="BH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TEXT(BH$6,"yyyymm") &amp; "]"),
0)</f>
        <v>0</v>
      </c>
      <c r="BI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TEXT(BI$6,"yyyymm") &amp; "]"),
0)</f>
        <v>0</v>
      </c>
      <c r="BJ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TEXT(BJ$6,"yyyymm") &amp; "]"),
0)</f>
        <v>0</v>
      </c>
      <c r="BK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TEXT(BK$6,"yyyymm") &amp; "]"),
0)</f>
        <v>0</v>
      </c>
      <c r="BO64" s="24">
        <f t="shared" si="48"/>
        <v>0</v>
      </c>
      <c r="BP64" s="24">
        <f t="shared" si="48"/>
        <v>0</v>
      </c>
      <c r="BQ64" s="24">
        <f t="shared" si="48"/>
        <v>0</v>
      </c>
      <c r="BR64" s="24">
        <f t="shared" si="48"/>
        <v>0</v>
      </c>
      <c r="BS64" s="24">
        <f t="shared" si="48"/>
        <v>0</v>
      </c>
      <c r="BT64" s="24">
        <f t="shared" si="48"/>
        <v>0</v>
      </c>
    </row>
    <row r="65" spans="1:72" outlineLevel="1" x14ac:dyDescent="0.25">
      <c r="A65" s="11" t="s">
        <v>35</v>
      </c>
      <c r="C65" s="2" t="s">
        <v>96</v>
      </c>
      <c r="D65" s="8">
        <f>IFERROR(
GETPIVOTDATA("[Base_Tarjetas].[Importe]",TDinamica_R!$A$3,
"[Base_Tarjetas].[PERIODO]","[Base_Tarjetas].[PERIODO].&amp;[" &amp; TEXT(D$6,"yyyymm") &amp; "]",
"[Base_Tarjetas].[Metrica]","[Base_Tarjetas].[Metrica].&amp;[" &amp; $A65 &amp; "]",
"[Base_Tarjetas].[SEGMENTO_DESCRIP]","[Base_Tarjetas].[SEGMENTO_DESCRIP].&amp;[" &amp; $C$6 &amp; "]",
"[Base_Tarjetas].[SITUACION]","[Base_Tarjetas].[SITUACION].&amp;[" &amp; $C65 &amp; "]",
"[Base_Tarjetas].[TIPO]","[Base_Tarjetas].[TIPO].&amp;[" &amp; $C$1 &amp; "]")/1000,
0)</f>
        <v>0</v>
      </c>
      <c r="E65" s="8">
        <f>IFERROR(
GETPIVOTDATA("[Base_Tarjetas].[Importe]",TDinamica_R!$A$3,
"[Base_Tarjetas].[PERIODO]","[Base_Tarjetas].[PERIODO].&amp;[" &amp; TEXT(E$6,"yyyymm") &amp; "]",
"[Base_Tarjetas].[Metrica]","[Base_Tarjetas].[Metrica].&amp;[" &amp; $A65 &amp; "]",
"[Base_Tarjetas].[SEGMENTO_DESCRIP]","[Base_Tarjetas].[SEGMENTO_DESCRIP].&amp;[" &amp; $C$6 &amp; "]",
"[Base_Tarjetas].[SITUACION]","[Base_Tarjetas].[SITUACION].&amp;[" &amp; $C65 &amp; "]",
"[Base_Tarjetas].[TIPO]","[Base_Tarjetas].[TIPO].&amp;[" &amp; $C$1 &amp; "]")/1000,
0)</f>
        <v>0</v>
      </c>
      <c r="F65" s="8">
        <f>IFERROR(
GETPIVOTDATA("[Base_Tarjetas].[Importe]",TDinamica_R!$A$3,
"[Base_Tarjetas].[PERIODO]","[Base_Tarjetas].[PERIODO].&amp;[" &amp; TEXT(F$6,"yyyymm") &amp; "]",
"[Base_Tarjetas].[Metrica]","[Base_Tarjetas].[Metrica].&amp;[" &amp; $A65 &amp; "]",
"[Base_Tarjetas].[SEGMENTO_DESCRIP]","[Base_Tarjetas].[SEGMENTO_DESCRIP].&amp;[" &amp; $C$6 &amp; "]",
"[Base_Tarjetas].[SITUACION]","[Base_Tarjetas].[SITUACION].&amp;[" &amp; $C65 &amp; "]",
"[Base_Tarjetas].[TIPO]","[Base_Tarjetas].[TIPO].&amp;[" &amp; $C$1 &amp; "]")/1000,
0)</f>
        <v>0</v>
      </c>
      <c r="G65" s="8">
        <f>IFERROR(
GETPIVOTDATA("[Base_Tarjetas].[Importe]",TDinamica_R!$A$3,
"[Base_Tarjetas].[PERIODO]","[Base_Tarjetas].[PERIODO].&amp;[" &amp; TEXT(G$6,"yyyymm") &amp; "]",
"[Base_Tarjetas].[Metrica]","[Base_Tarjetas].[Metrica].&amp;[" &amp; $A65 &amp; "]",
"[Base_Tarjetas].[SEGMENTO_DESCRIP]","[Base_Tarjetas].[SEGMENTO_DESCRIP].&amp;[" &amp; $C$6 &amp; "]",
"[Base_Tarjetas].[SITUACION]","[Base_Tarjetas].[SITUACION].&amp;[" &amp; $C65 &amp; "]",
"[Base_Tarjetas].[TIPO]","[Base_Tarjetas].[TIPO].&amp;[" &amp; $C$1 &amp; "]")/1000,
0)</f>
        <v>0</v>
      </c>
      <c r="H65" s="8">
        <f>IFERROR(
GETPIVOTDATA("[Base_Tarjetas].[Importe]",TDinamica_R!$A$3,
"[Base_Tarjetas].[PERIODO]","[Base_Tarjetas].[PERIODO].&amp;[" &amp; TEXT(H$6,"yyyymm") &amp; "]",
"[Base_Tarjetas].[Metrica]","[Base_Tarjetas].[Metrica].&amp;[" &amp; $A65 &amp; "]",
"[Base_Tarjetas].[SEGMENTO_DESCRIP]","[Base_Tarjetas].[SEGMENTO_DESCRIP].&amp;[" &amp; $C$6 &amp; "]",
"[Base_Tarjetas].[SITUACION]","[Base_Tarjetas].[SITUACION].&amp;[" &amp; $C65 &amp; "]",
"[Base_Tarjetas].[TIPO]","[Base_Tarjetas].[TIPO].&amp;[" &amp; $C$1 &amp; "]")/1000,
0)</f>
        <v>0</v>
      </c>
      <c r="I65" s="8">
        <f>IFERROR(
GETPIVOTDATA("[Base_Tarjetas].[Importe]",TDinamica_R!$A$3,
"[Base_Tarjetas].[PERIODO]","[Base_Tarjetas].[PERIODO].&amp;[" &amp; TEXT(I$6,"yyyymm") &amp; "]",
"[Base_Tarjetas].[Metrica]","[Base_Tarjetas].[Metrica].&amp;[" &amp; $A65 &amp; "]",
"[Base_Tarjetas].[SEGMENTO_DESCRIP]","[Base_Tarjetas].[SEGMENTO_DESCRIP].&amp;[" &amp; $C$6 &amp; "]",
"[Base_Tarjetas].[SITUACION]","[Base_Tarjetas].[SITUACION].&amp;[" &amp; $C65 &amp; "]",
"[Base_Tarjetas].[TIPO]","[Base_Tarjetas].[TIPO].&amp;[" &amp; $C$1 &amp; "]")/1000,
0)</f>
        <v>0</v>
      </c>
      <c r="J65" s="8">
        <f>IFERROR(
GETPIVOTDATA("[Base_Tarjetas].[Importe]",TDinamica_R!$A$3,
"[Base_Tarjetas].[PERIODO]","[Base_Tarjetas].[PERIODO].&amp;[" &amp; TEXT(J$6,"yyyymm") &amp; "]",
"[Base_Tarjetas].[Metrica]","[Base_Tarjetas].[Metrica].&amp;[" &amp; $A65 &amp; "]",
"[Base_Tarjetas].[SEGMENTO_DESCRIP]","[Base_Tarjetas].[SEGMENTO_DESCRIP].&amp;[" &amp; $C$6 &amp; "]",
"[Base_Tarjetas].[SITUACION]","[Base_Tarjetas].[SITUACION].&amp;[" &amp; $C65 &amp; "]",
"[Base_Tarjetas].[TIPO]","[Base_Tarjetas].[TIPO].&amp;[" &amp; $C$1 &amp; "]")/1000,
0)</f>
        <v>0</v>
      </c>
      <c r="K65" s="8">
        <f>IFERROR(
GETPIVOTDATA("[Base_Tarjetas].[Importe]",TDinamica_R!$A$3,
"[Base_Tarjetas].[PERIODO]","[Base_Tarjetas].[PERIODO].&amp;[" &amp; TEXT(K$6,"yyyymm") &amp; "]",
"[Base_Tarjetas].[Metrica]","[Base_Tarjetas].[Metrica].&amp;[" &amp; $A65 &amp; "]",
"[Base_Tarjetas].[SEGMENTO_DESCRIP]","[Base_Tarjetas].[SEGMENTO_DESCRIP].&amp;[" &amp; $C$6 &amp; "]",
"[Base_Tarjetas].[SITUACION]","[Base_Tarjetas].[SITUACION].&amp;[" &amp; $C65 &amp; "]",
"[Base_Tarjetas].[TIPO]","[Base_Tarjetas].[TIPO].&amp;[" &amp; $C$1 &amp; "]")/1000,
0)</f>
        <v>0</v>
      </c>
      <c r="L65" s="8">
        <f>IFERROR(
GETPIVOTDATA("[Base_Tarjetas].[Importe]",TDinamica_R!$A$3,
"[Base_Tarjetas].[PERIODO]","[Base_Tarjetas].[PERIODO].&amp;[" &amp; TEXT(L$6,"yyyymm") &amp; "]",
"[Base_Tarjetas].[Metrica]","[Base_Tarjetas].[Metrica].&amp;[" &amp; $A65 &amp; "]",
"[Base_Tarjetas].[SEGMENTO_DESCRIP]","[Base_Tarjetas].[SEGMENTO_DESCRIP].&amp;[" &amp; $C$6 &amp; "]",
"[Base_Tarjetas].[SITUACION]","[Base_Tarjetas].[SITUACION].&amp;[" &amp; $C65 &amp; "]",
"[Base_Tarjetas].[TIPO]","[Base_Tarjetas].[TIPO].&amp;[" &amp; $C$1 &amp; "]")/1000,
0)</f>
        <v>0</v>
      </c>
      <c r="M65" s="8">
        <f>IFERROR(
GETPIVOTDATA("[Base_Tarjetas].[Importe]",TDinamica_R!$A$3,
"[Base_Tarjetas].[PERIODO]","[Base_Tarjetas].[PERIODO].&amp;[" &amp; TEXT(M$6,"yyyymm") &amp; "]",
"[Base_Tarjetas].[Metrica]","[Base_Tarjetas].[Metrica].&amp;[" &amp; $A65 &amp; "]",
"[Base_Tarjetas].[SEGMENTO_DESCRIP]","[Base_Tarjetas].[SEGMENTO_DESCRIP].&amp;[" &amp; $C$6 &amp; "]",
"[Base_Tarjetas].[SITUACION]","[Base_Tarjetas].[SITUACION].&amp;[" &amp; $C65 &amp; "]",
"[Base_Tarjetas].[TIPO]","[Base_Tarjetas].[TIPO].&amp;[" &amp; $C$1 &amp; "]")/1000,
0)</f>
        <v>0</v>
      </c>
      <c r="N65" s="8">
        <f>IFERROR(
GETPIVOTDATA("[Base_Tarjetas].[Importe]",TDinamica_R!$A$3,
"[Base_Tarjetas].[PERIODO]","[Base_Tarjetas].[PERIODO].&amp;[" &amp; TEXT(N$6,"yyyymm") &amp; "]",
"[Base_Tarjetas].[Metrica]","[Base_Tarjetas].[Metrica].&amp;[" &amp; $A65 &amp; "]",
"[Base_Tarjetas].[SEGMENTO_DESCRIP]","[Base_Tarjetas].[SEGMENTO_DESCRIP].&amp;[" &amp; $C$6 &amp; "]",
"[Base_Tarjetas].[SITUACION]","[Base_Tarjetas].[SITUACION].&amp;[" &amp; $C65 &amp; "]",
"[Base_Tarjetas].[TIPO]","[Base_Tarjetas].[TIPO].&amp;[" &amp; $C$1 &amp; "]")/1000,
0)</f>
        <v>0</v>
      </c>
      <c r="O65" s="8">
        <f>IFERROR(
GETPIVOTDATA("[Base_Tarjetas].[Importe]",TDinamica_R!$A$3,
"[Base_Tarjetas].[PERIODO]","[Base_Tarjetas].[PERIODO].&amp;[" &amp; TEXT(O$6,"yyyymm") &amp; "]",
"[Base_Tarjetas].[Metrica]","[Base_Tarjetas].[Metrica].&amp;[" &amp; $A65 &amp; "]",
"[Base_Tarjetas].[SEGMENTO_DESCRIP]","[Base_Tarjetas].[SEGMENTO_DESCRIP].&amp;[" &amp; $C$6 &amp; "]",
"[Base_Tarjetas].[SITUACION]","[Base_Tarjetas].[SITUACION].&amp;[" &amp; $C65 &amp; "]",
"[Base_Tarjetas].[TIPO]","[Base_Tarjetas].[TIPO].&amp;[" &amp; $C$1 &amp; "]")/1000,
0)</f>
        <v>0</v>
      </c>
      <c r="P65" s="8">
        <f>IFERROR(
GETPIVOTDATA("[Base_Tarjetas].[Importe]",TDinamica_R!$A$3,
"[Base_Tarjetas].[PERIODO]","[Base_Tarjetas].[PERIODO].&amp;[" &amp; TEXT(P$6,"yyyymm") &amp; "]",
"[Base_Tarjetas].[Metrica]","[Base_Tarjetas].[Metrica].&amp;[" &amp; $A65 &amp; "]",
"[Base_Tarjetas].[SEGMENTO_DESCRIP]","[Base_Tarjetas].[SEGMENTO_DESCRIP].&amp;[" &amp; $C$6 &amp; "]",
"[Base_Tarjetas].[SITUACION]","[Base_Tarjetas].[SITUACION].&amp;[" &amp; $C65 &amp; "]",
"[Base_Tarjetas].[TIPO]","[Base_Tarjetas].[TIPO].&amp;[" &amp; $C$1 &amp; "]")/1000,
0)</f>
        <v>0</v>
      </c>
      <c r="Q65" s="8">
        <f>IFERROR(
GETPIVOTDATA("[Base_Tarjetas].[Importe]",TDinamica_R!$A$3,
"[Base_Tarjetas].[PERIODO]","[Base_Tarjetas].[PERIODO].&amp;[" &amp; TEXT(Q$6,"yyyymm") &amp; "]",
"[Base_Tarjetas].[Metrica]","[Base_Tarjetas].[Metrica].&amp;[" &amp; $A65 &amp; "]",
"[Base_Tarjetas].[SEGMENTO_DESCRIP]","[Base_Tarjetas].[SEGMENTO_DESCRIP].&amp;[" &amp; $C$6 &amp; "]",
"[Base_Tarjetas].[SITUACION]","[Base_Tarjetas].[SITUACION].&amp;[" &amp; $C65 &amp; "]",
"[Base_Tarjetas].[TIPO]","[Base_Tarjetas].[TIPO].&amp;[" &amp; $C$1 &amp; "]")/1000,
0)</f>
        <v>0</v>
      </c>
      <c r="R65" s="8">
        <f>IFERROR(
GETPIVOTDATA("[Base_Tarjetas].[Importe]",TDinamica_R!$A$3,
"[Base_Tarjetas].[PERIODO]","[Base_Tarjetas].[PERIODO].&amp;[" &amp; TEXT(R$6,"yyyymm") &amp; "]",
"[Base_Tarjetas].[Metrica]","[Base_Tarjetas].[Metrica].&amp;[" &amp; $A65 &amp; "]",
"[Base_Tarjetas].[SEGMENTO_DESCRIP]","[Base_Tarjetas].[SEGMENTO_DESCRIP].&amp;[" &amp; $C$6 &amp; "]",
"[Base_Tarjetas].[SITUACION]","[Base_Tarjetas].[SITUACION].&amp;[" &amp; $C65 &amp; "]",
"[Base_Tarjetas].[TIPO]","[Base_Tarjetas].[TIPO].&amp;[" &amp; $C$1 &amp; "]")/1000,
0)</f>
        <v>0</v>
      </c>
      <c r="S65" s="8">
        <f>IFERROR(
GETPIVOTDATA("[Base_Tarjetas].[Importe]",TDinamica_R!$A$3,
"[Base_Tarjetas].[PERIODO]","[Base_Tarjetas].[PERIODO].&amp;[" &amp; TEXT(S$6,"yyyymm") &amp; "]",
"[Base_Tarjetas].[Metrica]","[Base_Tarjetas].[Metrica].&amp;[" &amp; $A65 &amp; "]",
"[Base_Tarjetas].[SEGMENTO_DESCRIP]","[Base_Tarjetas].[SEGMENTO_DESCRIP].&amp;[" &amp; $C$6 &amp; "]",
"[Base_Tarjetas].[SITUACION]","[Base_Tarjetas].[SITUACION].&amp;[" &amp; $C65 &amp; "]",
"[Base_Tarjetas].[TIPO]","[Base_Tarjetas].[TIPO].&amp;[" &amp; $C$1 &amp; "]")/1000,
0)</f>
        <v>0</v>
      </c>
      <c r="T65" s="8">
        <f>IFERROR(
GETPIVOTDATA("[Base_Tarjetas].[Importe]",TDinamica_R!$A$3,
"[Base_Tarjetas].[PERIODO]","[Base_Tarjetas].[PERIODO].&amp;[" &amp; TEXT(T$6,"yyyymm") &amp; "]",
"[Base_Tarjetas].[Metrica]","[Base_Tarjetas].[Metrica].&amp;[" &amp; $A65 &amp; "]",
"[Base_Tarjetas].[SEGMENTO_DESCRIP]","[Base_Tarjetas].[SEGMENTO_DESCRIP].&amp;[" &amp; $C$6 &amp; "]",
"[Base_Tarjetas].[SITUACION]","[Base_Tarjetas].[SITUACION].&amp;[" &amp; $C65 &amp; "]",
"[Base_Tarjetas].[TIPO]","[Base_Tarjetas].[TIPO].&amp;[" &amp; $C$1 &amp; "]")/1000,
0)</f>
        <v>0</v>
      </c>
      <c r="U65" s="8">
        <f>IFERROR(
GETPIVOTDATA("[Base_Tarjetas].[Importe]",TDinamica_R!$A$3,
"[Base_Tarjetas].[PERIODO]","[Base_Tarjetas].[PERIODO].&amp;[" &amp; TEXT(U$6,"yyyymm") &amp; "]",
"[Base_Tarjetas].[Metrica]","[Base_Tarjetas].[Metrica].&amp;[" &amp; $A65 &amp; "]",
"[Base_Tarjetas].[SEGMENTO_DESCRIP]","[Base_Tarjetas].[SEGMENTO_DESCRIP].&amp;[" &amp; $C$6 &amp; "]",
"[Base_Tarjetas].[SITUACION]","[Base_Tarjetas].[SITUACION].&amp;[" &amp; $C65 &amp; "]",
"[Base_Tarjetas].[TIPO]","[Base_Tarjetas].[TIPO].&amp;[" &amp; $C$1 &amp; "]")/1000,
0)</f>
        <v>0</v>
      </c>
      <c r="V65" s="8">
        <f>IFERROR(
GETPIVOTDATA("[Base_Tarjetas].[Importe]",TDinamica_R!$A$3,
"[Base_Tarjetas].[PERIODO]","[Base_Tarjetas].[PERIODO].&amp;[" &amp; TEXT(V$6,"yyyymm") &amp; "]",
"[Base_Tarjetas].[Metrica]","[Base_Tarjetas].[Metrica].&amp;[" &amp; $A65 &amp; "]",
"[Base_Tarjetas].[SEGMENTO_DESCRIP]","[Base_Tarjetas].[SEGMENTO_DESCRIP].&amp;[" &amp; $C$6 &amp; "]",
"[Base_Tarjetas].[SITUACION]","[Base_Tarjetas].[SITUACION].&amp;[" &amp; $C65 &amp; "]",
"[Base_Tarjetas].[TIPO]","[Base_Tarjetas].[TIPO].&amp;[" &amp; $C$1 &amp; "]")/1000,
0)</f>
        <v>0</v>
      </c>
      <c r="W65" s="8">
        <f>IFERROR(
GETPIVOTDATA("[Base_Tarjetas].[Importe]",TDinamica_R!$A$3,
"[Base_Tarjetas].[PERIODO]","[Base_Tarjetas].[PERIODO].&amp;[" &amp; TEXT(W$6,"yyyymm") &amp; "]",
"[Base_Tarjetas].[Metrica]","[Base_Tarjetas].[Metrica].&amp;[" &amp; $A65 &amp; "]",
"[Base_Tarjetas].[SEGMENTO_DESCRIP]","[Base_Tarjetas].[SEGMENTO_DESCRIP].&amp;[" &amp; $C$6 &amp; "]",
"[Base_Tarjetas].[SITUACION]","[Base_Tarjetas].[SITUACION].&amp;[" &amp; $C65 &amp; "]",
"[Base_Tarjetas].[TIPO]","[Base_Tarjetas].[TIPO].&amp;[" &amp; $C$1 &amp; "]")/1000,
0)</f>
        <v>0</v>
      </c>
      <c r="X65" s="8">
        <f>IFERROR(
GETPIVOTDATA("[Base_Tarjetas].[Importe]",TDinamica_R!$A$3,
"[Base_Tarjetas].[PERIODO]","[Base_Tarjetas].[PERIODO].&amp;[" &amp; TEXT(X$6,"yyyymm") &amp; "]",
"[Base_Tarjetas].[Metrica]","[Base_Tarjetas].[Metrica].&amp;[" &amp; $A65 &amp; "]",
"[Base_Tarjetas].[SEGMENTO_DESCRIP]","[Base_Tarjetas].[SEGMENTO_DESCRIP].&amp;[" &amp; $C$6 &amp; "]",
"[Base_Tarjetas].[SITUACION]","[Base_Tarjetas].[SITUACION].&amp;[" &amp; $C65 &amp; "]",
"[Base_Tarjetas].[TIPO]","[Base_Tarjetas].[TIPO].&amp;[" &amp; $C$1 &amp; "]")/1000,
0)</f>
        <v>0</v>
      </c>
      <c r="Y65" s="8">
        <f>IFERROR(
GETPIVOTDATA("[Base_Tarjetas].[Importe]",TDinamica_R!$A$3,
"[Base_Tarjetas].[PERIODO]","[Base_Tarjetas].[PERIODO].&amp;[" &amp; TEXT(Y$6,"yyyymm") &amp; "]",
"[Base_Tarjetas].[Metrica]","[Base_Tarjetas].[Metrica].&amp;[" &amp; $A65 &amp; "]",
"[Base_Tarjetas].[SEGMENTO_DESCRIP]","[Base_Tarjetas].[SEGMENTO_DESCRIP].&amp;[" &amp; $C$6 &amp; "]",
"[Base_Tarjetas].[SITUACION]","[Base_Tarjetas].[SITUACION].&amp;[" &amp; $C65 &amp; "]",
"[Base_Tarjetas].[TIPO]","[Base_Tarjetas].[TIPO].&amp;[" &amp; $C$1 &amp; "]")/1000,
0)</f>
        <v>0</v>
      </c>
      <c r="Z65" s="8">
        <f>IFERROR(
GETPIVOTDATA("[Base_Tarjetas].[Importe]",TDinamica_R!$A$3,
"[Base_Tarjetas].[PERIODO]","[Base_Tarjetas].[PERIODO].&amp;[" &amp; TEXT(Z$6,"yyyymm") &amp; "]",
"[Base_Tarjetas].[Metrica]","[Base_Tarjetas].[Metrica].&amp;[" &amp; $A65 &amp; "]",
"[Base_Tarjetas].[SEGMENTO_DESCRIP]","[Base_Tarjetas].[SEGMENTO_DESCRIP].&amp;[" &amp; $C$6 &amp; "]",
"[Base_Tarjetas].[SITUACION]","[Base_Tarjetas].[SITUACION].&amp;[" &amp; $C65 &amp; "]",
"[Base_Tarjetas].[TIPO]","[Base_Tarjetas].[TIPO].&amp;[" &amp; $C$1 &amp; "]")/1000,
0)</f>
        <v>0</v>
      </c>
      <c r="AA65" s="8">
        <f>IFERROR(
GETPIVOTDATA("[Base_Tarjetas].[Importe]",TDinamica_R!$A$3,
"[Base_Tarjetas].[PERIODO]","[Base_Tarjetas].[PERIODO].&amp;[" &amp; TEXT(AA$6,"yyyymm") &amp; "]",
"[Base_Tarjetas].[Metrica]","[Base_Tarjetas].[Metrica].&amp;[" &amp; $A65 &amp; "]",
"[Base_Tarjetas].[SEGMENTO_DESCRIP]","[Base_Tarjetas].[SEGMENTO_DESCRIP].&amp;[" &amp; $C$6 &amp; "]",
"[Base_Tarjetas].[SITUACION]","[Base_Tarjetas].[SITUACION].&amp;[" &amp; $C65 &amp; "]",
"[Base_Tarjetas].[TIPO]","[Base_Tarjetas].[TIPO].&amp;[" &amp; $C$1 &amp; "]")/1000,
0)</f>
        <v>0</v>
      </c>
      <c r="AB65" s="8">
        <f>IFERROR(
GETPIVOTDATA("[Base_Tarjetas].[Importe]",TDinamica_R!$A$3,
"[Base_Tarjetas].[PERIODO]","[Base_Tarjetas].[PERIODO].&amp;[" &amp; TEXT(AB$6,"yyyymm") &amp; "]",
"[Base_Tarjetas].[Metrica]","[Base_Tarjetas].[Metrica].&amp;[" &amp; $A65 &amp; "]",
"[Base_Tarjetas].[SEGMENTO_DESCRIP]","[Base_Tarjetas].[SEGMENTO_DESCRIP].&amp;[" &amp; $C$6 &amp; "]",
"[Base_Tarjetas].[SITUACION]","[Base_Tarjetas].[SITUACION].&amp;[" &amp; $C65 &amp; "]",
"[Base_Tarjetas].[TIPO]","[Base_Tarjetas].[TIPO].&amp;[" &amp; $C$1 &amp; "]")/1000,
0)</f>
        <v>0</v>
      </c>
      <c r="AC65" s="8">
        <f>IFERROR(
GETPIVOTDATA("[Base_Tarjetas].[Importe]",TDinamica_R!$A$3,
"[Base_Tarjetas].[PERIODO]","[Base_Tarjetas].[PERIODO].&amp;[" &amp; TEXT(AC$6,"yyyymm") &amp; "]",
"[Base_Tarjetas].[Metrica]","[Base_Tarjetas].[Metrica].&amp;[" &amp; $A65 &amp; "]",
"[Base_Tarjetas].[SEGMENTO_DESCRIP]","[Base_Tarjetas].[SEGMENTO_DESCRIP].&amp;[" &amp; $C$6 &amp; "]",
"[Base_Tarjetas].[SITUACION]","[Base_Tarjetas].[SITUACION].&amp;[" &amp; $C65 &amp; "]",
"[Base_Tarjetas].[TIPO]","[Base_Tarjetas].[TIPO].&amp;[" &amp; $C$1 &amp; "]")/1000,
0)</f>
        <v>0</v>
      </c>
      <c r="AD65" s="8">
        <f>IFERROR(
GETPIVOTDATA("[Base_Tarjetas].[Importe]",TDinamica_R!$A$3,
"[Base_Tarjetas].[PERIODO]","[Base_Tarjetas].[PERIODO].&amp;[" &amp; TEXT(AD$6,"yyyymm") &amp; "]",
"[Base_Tarjetas].[Metrica]","[Base_Tarjetas].[Metrica].&amp;[" &amp; $A65 &amp; "]",
"[Base_Tarjetas].[SEGMENTO_DESCRIP]","[Base_Tarjetas].[SEGMENTO_DESCRIP].&amp;[" &amp; $C$6 &amp; "]",
"[Base_Tarjetas].[SITUACION]","[Base_Tarjetas].[SITUACION].&amp;[" &amp; $C65 &amp; "]",
"[Base_Tarjetas].[TIPO]","[Base_Tarjetas].[TIPO].&amp;[" &amp; $C$1 &amp; "]")/1000,
0)</f>
        <v>0</v>
      </c>
      <c r="AE65" s="8">
        <f>IFERROR(
GETPIVOTDATA("[Base_Tarjetas].[Importe]",TDinamica_R!$A$3,
"[Base_Tarjetas].[PERIODO]","[Base_Tarjetas].[PERIODO].&amp;[" &amp; TEXT(AE$6,"yyyymm") &amp; "]",
"[Base_Tarjetas].[Metrica]","[Base_Tarjetas].[Metrica].&amp;[" &amp; $A65 &amp; "]",
"[Base_Tarjetas].[SEGMENTO_DESCRIP]","[Base_Tarjetas].[SEGMENTO_DESCRIP].&amp;[" &amp; $C$6 &amp; "]",
"[Base_Tarjetas].[SITUACION]","[Base_Tarjetas].[SITUACION].&amp;[" &amp; $C65 &amp; "]",
"[Base_Tarjetas].[TIPO]","[Base_Tarjetas].[TIPO].&amp;[" &amp; $C$1 &amp; "]")/1000,
0)</f>
        <v>0</v>
      </c>
      <c r="AF65" s="8">
        <f>IFERROR(
GETPIVOTDATA("[Base_Tarjetas].[Importe]",TDinamica_R!$A$3,
"[Base_Tarjetas].[PERIODO]","[Base_Tarjetas].[PERIODO].&amp;[" &amp; TEXT(AF$6,"yyyymm") &amp; "]",
"[Base_Tarjetas].[Metrica]","[Base_Tarjetas].[Metrica].&amp;[" &amp; $A65 &amp; "]",
"[Base_Tarjetas].[SEGMENTO_DESCRIP]","[Base_Tarjetas].[SEGMENTO_DESCRIP].&amp;[" &amp; $C$6 &amp; "]",
"[Base_Tarjetas].[SITUACION]","[Base_Tarjetas].[SITUACION].&amp;[" &amp; $C65 &amp; "]",
"[Base_Tarjetas].[TIPO]","[Base_Tarjetas].[TIPO].&amp;[" &amp; $C$1 &amp; "]")/1000,
0)</f>
        <v>0</v>
      </c>
      <c r="AG65" s="8">
        <f>IFERROR(
GETPIVOTDATA("[Base_Tarjetas].[Importe]",TDinamica_R!$A$3,
"[Base_Tarjetas].[PERIODO]","[Base_Tarjetas].[PERIODO].&amp;[" &amp; TEXT(AG$6,"yyyymm") &amp; "]",
"[Base_Tarjetas].[Metrica]","[Base_Tarjetas].[Metrica].&amp;[" &amp; $A65 &amp; "]",
"[Base_Tarjetas].[SEGMENTO_DESCRIP]","[Base_Tarjetas].[SEGMENTO_DESCRIP].&amp;[" &amp; $C$6 &amp; "]",
"[Base_Tarjetas].[SITUACION]","[Base_Tarjetas].[SITUACION].&amp;[" &amp; $C65 &amp; "]",
"[Base_Tarjetas].[TIPO]","[Base_Tarjetas].[TIPO].&amp;[" &amp; $C$1 &amp; "]")/1000,
0)</f>
        <v>0</v>
      </c>
      <c r="AH65" s="8">
        <f>IFERROR(
GETPIVOTDATA("[Base_Tarjetas].[Importe]",TDinamica_R!$A$3,
"[Base_Tarjetas].[PERIODO]","[Base_Tarjetas].[PERIODO].&amp;[" &amp; TEXT(AH$6,"yyyymm") &amp; "]",
"[Base_Tarjetas].[Metrica]","[Base_Tarjetas].[Metrica].&amp;[" &amp; $A65 &amp; "]",
"[Base_Tarjetas].[SEGMENTO_DESCRIP]","[Base_Tarjetas].[SEGMENTO_DESCRIP].&amp;[" &amp; $C$6 &amp; "]",
"[Base_Tarjetas].[SITUACION]","[Base_Tarjetas].[SITUACION].&amp;[" &amp; $C65 &amp; "]",
"[Base_Tarjetas].[TIPO]","[Base_Tarjetas].[TIPO].&amp;[" &amp; $C$1 &amp; "]")/1000,
0)</f>
        <v>0</v>
      </c>
      <c r="AI65" s="8">
        <f>IFERROR(
GETPIVOTDATA("[Base_Tarjetas].[Importe]",TDinamica_R!$A$3,
"[Base_Tarjetas].[PERIODO]","[Base_Tarjetas].[PERIODO].&amp;[" &amp; TEXT(AI$6,"yyyymm") &amp; "]",
"[Base_Tarjetas].[Metrica]","[Base_Tarjetas].[Metrica].&amp;[" &amp; $A65 &amp; "]",
"[Base_Tarjetas].[SEGMENTO_DESCRIP]","[Base_Tarjetas].[SEGMENTO_DESCRIP].&amp;[" &amp; $C$6 &amp; "]",
"[Base_Tarjetas].[SITUACION]","[Base_Tarjetas].[SITUACION].&amp;[" &amp; $C65 &amp; "]",
"[Base_Tarjetas].[TIPO]","[Base_Tarjetas].[TIPO].&amp;[" &amp; $C$1 &amp; "]")/1000,
0)</f>
        <v>0</v>
      </c>
      <c r="AJ65" s="8">
        <f>IFERROR(
GETPIVOTDATA("[Base_Tarjetas].[Importe]",TDinamica_R!$A$3,
"[Base_Tarjetas].[PERIODO]","[Base_Tarjetas].[PERIODO].&amp;[" &amp; TEXT(AJ$6,"yyyymm") &amp; "]",
"[Base_Tarjetas].[Metrica]","[Base_Tarjetas].[Metrica].&amp;[" &amp; $A65 &amp; "]",
"[Base_Tarjetas].[SEGMENTO_DESCRIP]","[Base_Tarjetas].[SEGMENTO_DESCRIP].&amp;[" &amp; $C$6 &amp; "]",
"[Base_Tarjetas].[SITUACION]","[Base_Tarjetas].[SITUACION].&amp;[" &amp; $C65 &amp; "]",
"[Base_Tarjetas].[TIPO]","[Base_Tarjetas].[TIPO].&amp;[" &amp; $C$1 &amp; "]")/1000,
0)</f>
        <v>0</v>
      </c>
      <c r="AK65" s="8">
        <f>IFERROR(
GETPIVOTDATA("[Base_Tarjetas].[Importe]",TDinamica_R!$A$3,
"[Base_Tarjetas].[PERIODO]","[Base_Tarjetas].[PERIODO].&amp;[" &amp; TEXT(AK$6,"yyyymm") &amp; "]",
"[Base_Tarjetas].[Metrica]","[Base_Tarjetas].[Metrica].&amp;[" &amp; $A65 &amp; "]",
"[Base_Tarjetas].[SEGMENTO_DESCRIP]","[Base_Tarjetas].[SEGMENTO_DESCRIP].&amp;[" &amp; $C$6 &amp; "]",
"[Base_Tarjetas].[SITUACION]","[Base_Tarjetas].[SITUACION].&amp;[" &amp; $C65 &amp; "]",
"[Base_Tarjetas].[TIPO]","[Base_Tarjetas].[TIPO].&amp;[" &amp; $C$1 &amp; "]")/1000,
0)</f>
        <v>0</v>
      </c>
      <c r="AL65" s="8">
        <f>IFERROR(
GETPIVOTDATA("[Base_Tarjetas].[Importe]",TDinamica_R!$A$3,
"[Base_Tarjetas].[PERIODO]","[Base_Tarjetas].[PERIODO].&amp;[" &amp; TEXT(AL$6,"yyyymm") &amp; "]",
"[Base_Tarjetas].[Metrica]","[Base_Tarjetas].[Metrica].&amp;[" &amp; $A65 &amp; "]",
"[Base_Tarjetas].[SEGMENTO_DESCRIP]","[Base_Tarjetas].[SEGMENTO_DESCRIP].&amp;[" &amp; $C$6 &amp; "]",
"[Base_Tarjetas].[SITUACION]","[Base_Tarjetas].[SITUACION].&amp;[" &amp; $C65 &amp; "]",
"[Base_Tarjetas].[TIPO]","[Base_Tarjetas].[TIPO].&amp;[" &amp; $C$1 &amp; "]")/1000,
0)</f>
        <v>0</v>
      </c>
      <c r="AM65" s="8">
        <f>IFERROR(
GETPIVOTDATA("[Base_Tarjetas].[Importe]",TDinamica_R!$A$3,
"[Base_Tarjetas].[PERIODO]","[Base_Tarjetas].[PERIODO].&amp;[" &amp; TEXT(AM$6,"yyyymm") &amp; "]",
"[Base_Tarjetas].[Metrica]","[Base_Tarjetas].[Metrica].&amp;[" &amp; $A65 &amp; "]",
"[Base_Tarjetas].[SEGMENTO_DESCRIP]","[Base_Tarjetas].[SEGMENTO_DESCRIP].&amp;[" &amp; $C$6 &amp; "]",
"[Base_Tarjetas].[SITUACION]","[Base_Tarjetas].[SITUACION].&amp;[" &amp; $C65 &amp; "]",
"[Base_Tarjetas].[TIPO]","[Base_Tarjetas].[TIPO].&amp;[" &amp; $C$1 &amp; "]")/1000,
0)</f>
        <v>0</v>
      </c>
      <c r="AN65" s="8">
        <f>IFERROR(
GETPIVOTDATA("[Base_Tarjetas].[Importe]",TDinamica_R!$A$3,
"[Base_Tarjetas].[PERIODO]","[Base_Tarjetas].[PERIODO].&amp;[" &amp; TEXT(AN$6,"yyyymm") &amp; "]",
"[Base_Tarjetas].[Metrica]","[Base_Tarjetas].[Metrica].&amp;[" &amp; $A65 &amp; "]",
"[Base_Tarjetas].[SEGMENTO_DESCRIP]","[Base_Tarjetas].[SEGMENTO_DESCRIP].&amp;[" &amp; $C$6 &amp; "]",
"[Base_Tarjetas].[SITUACION]","[Base_Tarjetas].[SITUACION].&amp;[" &amp; $C65 &amp; "]",
"[Base_Tarjetas].[TIPO]","[Base_Tarjetas].[TIPO].&amp;[" &amp; $C$1 &amp; "]")/1000,
0)</f>
        <v>0</v>
      </c>
      <c r="AO65" s="8">
        <f>IFERROR(
GETPIVOTDATA("[Base_Tarjetas].[Importe]",TDinamica_R!$A$3,
"[Base_Tarjetas].[PERIODO]","[Base_Tarjetas].[PERIODO].&amp;[" &amp; TEXT(AO$6,"yyyymm") &amp; "]",
"[Base_Tarjetas].[Metrica]","[Base_Tarjetas].[Metrica].&amp;[" &amp; $A65 &amp; "]",
"[Base_Tarjetas].[SEGMENTO_DESCRIP]","[Base_Tarjetas].[SEGMENTO_DESCRIP].&amp;[" &amp; $C$6 &amp; "]",
"[Base_Tarjetas].[SITUACION]","[Base_Tarjetas].[SITUACION].&amp;[" &amp; $C65 &amp; "]",
"[Base_Tarjetas].[TIPO]","[Base_Tarjetas].[TIPO].&amp;[" &amp; $C$1 &amp; "]")/1000,
0)</f>
        <v>0</v>
      </c>
      <c r="AP65" s="8">
        <f>IFERROR(
GETPIVOTDATA("[Base_Tarjetas].[Importe]",TDinamica_R!$A$3,
"[Base_Tarjetas].[PERIODO]","[Base_Tarjetas].[PERIODO].&amp;[" &amp; TEXT(AP$6,"yyyymm") &amp; "]",
"[Base_Tarjetas].[Metrica]","[Base_Tarjetas].[Metrica].&amp;[" &amp; $A65 &amp; "]",
"[Base_Tarjetas].[SEGMENTO_DESCRIP]","[Base_Tarjetas].[SEGMENTO_DESCRIP].&amp;[" &amp; $C$6 &amp; "]",
"[Base_Tarjetas].[SITUACION]","[Base_Tarjetas].[SITUACION].&amp;[" &amp; $C65 &amp; "]",
"[Base_Tarjetas].[TIPO]","[Base_Tarjetas].[TIPO].&amp;[" &amp; $C$1 &amp; "]")/1000,
0)</f>
        <v>0</v>
      </c>
      <c r="AQ65" s="8">
        <f>IFERROR(
GETPIVOTDATA("[Base_Tarjetas].[Importe]",TDinamica_R!$A$3,
"[Base_Tarjetas].[PERIODO]","[Base_Tarjetas].[PERIODO].&amp;[" &amp; TEXT(AQ$6,"yyyymm") &amp; "]",
"[Base_Tarjetas].[Metrica]","[Base_Tarjetas].[Metrica].&amp;[" &amp; $A65 &amp; "]",
"[Base_Tarjetas].[SEGMENTO_DESCRIP]","[Base_Tarjetas].[SEGMENTO_DESCRIP].&amp;[" &amp; $C$6 &amp; "]",
"[Base_Tarjetas].[SITUACION]","[Base_Tarjetas].[SITUACION].&amp;[" &amp; $C65 &amp; "]",
"[Base_Tarjetas].[TIPO]","[Base_Tarjetas].[TIPO].&amp;[" &amp; $C$1 &amp; "]")/1000,
0)</f>
        <v>0</v>
      </c>
      <c r="AR65" s="8">
        <f>IFERROR(
GETPIVOTDATA("[Base_Tarjetas].[Importe]",TDinamica_R!$A$3,
"[Base_Tarjetas].[PERIODO]","[Base_Tarjetas].[PERIODO].&amp;[" &amp; TEXT(AR$6,"yyyymm") &amp; "]",
"[Base_Tarjetas].[Metrica]","[Base_Tarjetas].[Metrica].&amp;[" &amp; $A65 &amp; "]",
"[Base_Tarjetas].[SEGMENTO_DESCRIP]","[Base_Tarjetas].[SEGMENTO_DESCRIP].&amp;[" &amp; $C$6 &amp; "]",
"[Base_Tarjetas].[SITUACION]","[Base_Tarjetas].[SITUACION].&amp;[" &amp; $C65 &amp; "]",
"[Base_Tarjetas].[TIPO]","[Base_Tarjetas].[TIPO].&amp;[" &amp; $C$1 &amp; "]")/1000,
0)</f>
        <v>0</v>
      </c>
      <c r="AS65" s="8">
        <f>IFERROR(
GETPIVOTDATA("[Base_Tarjetas].[Importe]",TDinamica_R!$A$3,
"[Base_Tarjetas].[PERIODO]","[Base_Tarjetas].[PERIODO].&amp;[" &amp; TEXT(AS$6,"yyyymm") &amp; "]",
"[Base_Tarjetas].[Metrica]","[Base_Tarjetas].[Metrica].&amp;[" &amp; $A65 &amp; "]",
"[Base_Tarjetas].[SEGMENTO_DESCRIP]","[Base_Tarjetas].[SEGMENTO_DESCRIP].&amp;[" &amp; $C$6 &amp; "]",
"[Base_Tarjetas].[SITUACION]","[Base_Tarjetas].[SITUACION].&amp;[" &amp; $C65 &amp; "]",
"[Base_Tarjetas].[TIPO]","[Base_Tarjetas].[TIPO].&amp;[" &amp; $C$1 &amp; "]")/1000,
0)</f>
        <v>0</v>
      </c>
      <c r="AT65" s="8">
        <f>IFERROR(
GETPIVOTDATA("[Base_Tarjetas].[Importe]",TDinamica_R!$A$3,
"[Base_Tarjetas].[PERIODO]","[Base_Tarjetas].[PERIODO].&amp;[" &amp; TEXT(AT$6,"yyyymm") &amp; "]",
"[Base_Tarjetas].[Metrica]","[Base_Tarjetas].[Metrica].&amp;[" &amp; $A65 &amp; "]",
"[Base_Tarjetas].[SEGMENTO_DESCRIP]","[Base_Tarjetas].[SEGMENTO_DESCRIP].&amp;[" &amp; $C$6 &amp; "]",
"[Base_Tarjetas].[SITUACION]","[Base_Tarjetas].[SITUACION].&amp;[" &amp; $C65 &amp; "]",
"[Base_Tarjetas].[TIPO]","[Base_Tarjetas].[TIPO].&amp;[" &amp; $C$1 &amp; "]")/1000,
0)</f>
        <v>0</v>
      </c>
      <c r="AU65" s="8">
        <f>IFERROR(
GETPIVOTDATA("[Base_Tarjetas].[Importe]",TDinamica_R!$A$3,
"[Base_Tarjetas].[PERIODO]","[Base_Tarjetas].[PERIODO].&amp;[" &amp; TEXT(AU$6,"yyyymm") &amp; "]",
"[Base_Tarjetas].[Metrica]","[Base_Tarjetas].[Metrica].&amp;[" &amp; $A65 &amp; "]",
"[Base_Tarjetas].[SEGMENTO_DESCRIP]","[Base_Tarjetas].[SEGMENTO_DESCRIP].&amp;[" &amp; $C$6 &amp; "]",
"[Base_Tarjetas].[SITUACION]","[Base_Tarjetas].[SITUACION].&amp;[" &amp; $C65 &amp; "]",
"[Base_Tarjetas].[TIPO]","[Base_Tarjetas].[TIPO].&amp;[" &amp; $C$1 &amp; "]")/1000,
0)</f>
        <v>0</v>
      </c>
      <c r="AV65" s="8">
        <f>IFERROR(
GETPIVOTDATA("[Base_Tarjetas].[Importe]",TDinamica_R!$A$3,
"[Base_Tarjetas].[PERIODO]","[Base_Tarjetas].[PERIODO].&amp;[" &amp; TEXT(AV$6,"yyyymm") &amp; "]",
"[Base_Tarjetas].[Metrica]","[Base_Tarjetas].[Metrica].&amp;[" &amp; $A65 &amp; "]",
"[Base_Tarjetas].[SEGMENTO_DESCRIP]","[Base_Tarjetas].[SEGMENTO_DESCRIP].&amp;[" &amp; $C$6 &amp; "]",
"[Base_Tarjetas].[SITUACION]","[Base_Tarjetas].[SITUACION].&amp;[" &amp; $C65 &amp; "]",
"[Base_Tarjetas].[TIPO]","[Base_Tarjetas].[TIPO].&amp;[" &amp; $C$1 &amp; "]")/1000,
0)</f>
        <v>0</v>
      </c>
      <c r="AW65" s="8">
        <f>IFERROR(
GETPIVOTDATA("[Base_Tarjetas].[Importe]",TDinamica_R!$A$3,
"[Base_Tarjetas].[PERIODO]","[Base_Tarjetas].[PERIODO].&amp;[" &amp; TEXT(AW$6,"yyyymm") &amp; "]",
"[Base_Tarjetas].[Metrica]","[Base_Tarjetas].[Metrica].&amp;[" &amp; $A65 &amp; "]",
"[Base_Tarjetas].[SEGMENTO_DESCRIP]","[Base_Tarjetas].[SEGMENTO_DESCRIP].&amp;[" &amp; $C$6 &amp; "]",
"[Base_Tarjetas].[SITUACION]","[Base_Tarjetas].[SITUACION].&amp;[" &amp; $C65 &amp; "]",
"[Base_Tarjetas].[TIPO]","[Base_Tarjetas].[TIPO].&amp;[" &amp; $C$1 &amp; "]")/1000,
0)</f>
        <v>0</v>
      </c>
      <c r="AX65" s="8">
        <f>IFERROR(
GETPIVOTDATA("[Base_Tarjetas].[Importe]",TDinamica_R!$A$3,
"[Base_Tarjetas].[PERIODO]","[Base_Tarjetas].[PERIODO].&amp;[" &amp; TEXT(AX$6,"yyyymm") &amp; "]",
"[Base_Tarjetas].[Metrica]","[Base_Tarjetas].[Metrica].&amp;[" &amp; $A65 &amp; "]",
"[Base_Tarjetas].[SEGMENTO_DESCRIP]","[Base_Tarjetas].[SEGMENTO_DESCRIP].&amp;[" &amp; $C$6 &amp; "]",
"[Base_Tarjetas].[SITUACION]","[Base_Tarjetas].[SITUACION].&amp;[" &amp; $C65 &amp; "]",
"[Base_Tarjetas].[TIPO]","[Base_Tarjetas].[TIPO].&amp;[" &amp; $C$1 &amp; "]")/1000,
0)</f>
        <v>0</v>
      </c>
      <c r="AY65" s="8">
        <f>IFERROR(
GETPIVOTDATA("[Base_Tarjetas].[Importe]",TDinamica_R!$A$3,
"[Base_Tarjetas].[PERIODO]","[Base_Tarjetas].[PERIODO].&amp;[" &amp; TEXT(AY$6,"yyyymm") &amp; "]",
"[Base_Tarjetas].[Metrica]","[Base_Tarjetas].[Metrica].&amp;[" &amp; $A65 &amp; "]",
"[Base_Tarjetas].[SEGMENTO_DESCRIP]","[Base_Tarjetas].[SEGMENTO_DESCRIP].&amp;[" &amp; $C$6 &amp; "]",
"[Base_Tarjetas].[SITUACION]","[Base_Tarjetas].[SITUACION].&amp;[" &amp; $C65 &amp; "]",
"[Base_Tarjetas].[TIPO]","[Base_Tarjetas].[TIPO].&amp;[" &amp; $C$1 &amp; "]")/1000,
0)</f>
        <v>0</v>
      </c>
      <c r="AZ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TEXT(AZ$6,"yyyymm") &amp; "]"),
0)</f>
        <v>0</v>
      </c>
      <c r="BA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TEXT(BA$6,"yyyymm") &amp; "]"),
0)</f>
        <v>0</v>
      </c>
      <c r="BB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TEXT(BB$6,"yyyymm") &amp; "]"),
0)</f>
        <v>0</v>
      </c>
      <c r="BC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TEXT(BC$6,"yyyymm") &amp; "]"),
0)</f>
        <v>0</v>
      </c>
      <c r="BD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TEXT(BD$6,"yyyymm") &amp; "]"),
0)</f>
        <v>0</v>
      </c>
      <c r="BE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TEXT(BE$6,"yyyymm") &amp; "]"),
0)</f>
        <v>0</v>
      </c>
      <c r="BF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TEXT(BF$6,"yyyymm") &amp; "]"),
0)</f>
        <v>0</v>
      </c>
      <c r="BG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TEXT(BG$6,"yyyymm") &amp; "]"),
0)</f>
        <v>0</v>
      </c>
      <c r="BH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TEXT(BH$6,"yyyymm") &amp; "]"),
0)</f>
        <v>0</v>
      </c>
      <c r="BI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TEXT(BI$6,"yyyymm") &amp; "]"),
0)</f>
        <v>0</v>
      </c>
      <c r="BJ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TEXT(BJ$6,"yyyymm") &amp; "]"),
0)</f>
        <v>0</v>
      </c>
      <c r="BK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TEXT(BK$6,"yyyymm") &amp; "]"),
0)</f>
        <v>0</v>
      </c>
      <c r="BO65" s="24">
        <f t="shared" si="48"/>
        <v>0</v>
      </c>
      <c r="BP65" s="24">
        <f t="shared" si="48"/>
        <v>0</v>
      </c>
      <c r="BQ65" s="24">
        <f t="shared" si="48"/>
        <v>0</v>
      </c>
      <c r="BR65" s="24">
        <f t="shared" si="48"/>
        <v>0</v>
      </c>
      <c r="BS65" s="24">
        <f t="shared" si="48"/>
        <v>0</v>
      </c>
      <c r="BT65" s="24">
        <f t="shared" si="48"/>
        <v>0</v>
      </c>
    </row>
    <row r="66" spans="1:72" outlineLevel="1" x14ac:dyDescent="0.25">
      <c r="A66" s="11" t="s">
        <v>35</v>
      </c>
      <c r="C66" s="2" t="s">
        <v>93</v>
      </c>
      <c r="D66" s="8">
        <f>IFERROR(
GETPIVOTDATA("[Base_Tarjetas].[Importe]",TDinamica_R!$A$3,
"[Base_Tarjetas].[PERIODO]","[Base_Tarjetas].[PERIODO].&amp;[" &amp; TEXT(D$6,"yyyymm") &amp; "]",
"[Base_Tarjetas].[Metrica]","[Base_Tarjetas].[Metrica].&amp;[" &amp; $A66 &amp; "]",
"[Base_Tarjetas].[SEGMENTO_DESCRIP]","[Base_Tarjetas].[SEGMENTO_DESCRIP].&amp;[" &amp; $C$6 &amp; "]",
"[Base_Tarjetas].[SITUACION]","[Base_Tarjetas].[SITUACION].&amp;[" &amp; $C66 &amp; "]",
"[Base_Tarjetas].[TIPO]","[Base_Tarjetas].[TIPO].&amp;[" &amp; $C$1 &amp; "]")/1000,
0)</f>
        <v>0</v>
      </c>
      <c r="E66" s="8">
        <f>IFERROR(
GETPIVOTDATA("[Base_Tarjetas].[Importe]",TDinamica_R!$A$3,
"[Base_Tarjetas].[PERIODO]","[Base_Tarjetas].[PERIODO].&amp;[" &amp; TEXT(E$6,"yyyymm") &amp; "]",
"[Base_Tarjetas].[Metrica]","[Base_Tarjetas].[Metrica].&amp;[" &amp; $A66 &amp; "]",
"[Base_Tarjetas].[SEGMENTO_DESCRIP]","[Base_Tarjetas].[SEGMENTO_DESCRIP].&amp;[" &amp; $C$6 &amp; "]",
"[Base_Tarjetas].[SITUACION]","[Base_Tarjetas].[SITUACION].&amp;[" &amp; $C66 &amp; "]",
"[Base_Tarjetas].[TIPO]","[Base_Tarjetas].[TIPO].&amp;[" &amp; $C$1 &amp; "]")/1000,
0)</f>
        <v>0</v>
      </c>
      <c r="F66" s="8">
        <f>IFERROR(
GETPIVOTDATA("[Base_Tarjetas].[Importe]",TDinamica_R!$A$3,
"[Base_Tarjetas].[PERIODO]","[Base_Tarjetas].[PERIODO].&amp;[" &amp; TEXT(F$6,"yyyymm") &amp; "]",
"[Base_Tarjetas].[Metrica]","[Base_Tarjetas].[Metrica].&amp;[" &amp; $A66 &amp; "]",
"[Base_Tarjetas].[SEGMENTO_DESCRIP]","[Base_Tarjetas].[SEGMENTO_DESCRIP].&amp;[" &amp; $C$6 &amp; "]",
"[Base_Tarjetas].[SITUACION]","[Base_Tarjetas].[SITUACION].&amp;[" &amp; $C66 &amp; "]",
"[Base_Tarjetas].[TIPO]","[Base_Tarjetas].[TIPO].&amp;[" &amp; $C$1 &amp; "]")/1000,
0)</f>
        <v>0</v>
      </c>
      <c r="G66" s="8">
        <f>IFERROR(
GETPIVOTDATA("[Base_Tarjetas].[Importe]",TDinamica_R!$A$3,
"[Base_Tarjetas].[PERIODO]","[Base_Tarjetas].[PERIODO].&amp;[" &amp; TEXT(G$6,"yyyymm") &amp; "]",
"[Base_Tarjetas].[Metrica]","[Base_Tarjetas].[Metrica].&amp;[" &amp; $A66 &amp; "]",
"[Base_Tarjetas].[SEGMENTO_DESCRIP]","[Base_Tarjetas].[SEGMENTO_DESCRIP].&amp;[" &amp; $C$6 &amp; "]",
"[Base_Tarjetas].[SITUACION]","[Base_Tarjetas].[SITUACION].&amp;[" &amp; $C66 &amp; "]",
"[Base_Tarjetas].[TIPO]","[Base_Tarjetas].[TIPO].&amp;[" &amp; $C$1 &amp; "]")/1000,
0)</f>
        <v>0</v>
      </c>
      <c r="H66" s="8">
        <f>IFERROR(
GETPIVOTDATA("[Base_Tarjetas].[Importe]",TDinamica_R!$A$3,
"[Base_Tarjetas].[PERIODO]","[Base_Tarjetas].[PERIODO].&amp;[" &amp; TEXT(H$6,"yyyymm") &amp; "]",
"[Base_Tarjetas].[Metrica]","[Base_Tarjetas].[Metrica].&amp;[" &amp; $A66 &amp; "]",
"[Base_Tarjetas].[SEGMENTO_DESCRIP]","[Base_Tarjetas].[SEGMENTO_DESCRIP].&amp;[" &amp; $C$6 &amp; "]",
"[Base_Tarjetas].[SITUACION]","[Base_Tarjetas].[SITUACION].&amp;[" &amp; $C66 &amp; "]",
"[Base_Tarjetas].[TIPO]","[Base_Tarjetas].[TIPO].&amp;[" &amp; $C$1 &amp; "]")/1000,
0)</f>
        <v>0</v>
      </c>
      <c r="I66" s="8">
        <f>IFERROR(
GETPIVOTDATA("[Base_Tarjetas].[Importe]",TDinamica_R!$A$3,
"[Base_Tarjetas].[PERIODO]","[Base_Tarjetas].[PERIODO].&amp;[" &amp; TEXT(I$6,"yyyymm") &amp; "]",
"[Base_Tarjetas].[Metrica]","[Base_Tarjetas].[Metrica].&amp;[" &amp; $A66 &amp; "]",
"[Base_Tarjetas].[SEGMENTO_DESCRIP]","[Base_Tarjetas].[SEGMENTO_DESCRIP].&amp;[" &amp; $C$6 &amp; "]",
"[Base_Tarjetas].[SITUACION]","[Base_Tarjetas].[SITUACION].&amp;[" &amp; $C66 &amp; "]",
"[Base_Tarjetas].[TIPO]","[Base_Tarjetas].[TIPO].&amp;[" &amp; $C$1 &amp; "]")/1000,
0)</f>
        <v>0</v>
      </c>
      <c r="J66" s="8">
        <f>IFERROR(
GETPIVOTDATA("[Base_Tarjetas].[Importe]",TDinamica_R!$A$3,
"[Base_Tarjetas].[PERIODO]","[Base_Tarjetas].[PERIODO].&amp;[" &amp; TEXT(J$6,"yyyymm") &amp; "]",
"[Base_Tarjetas].[Metrica]","[Base_Tarjetas].[Metrica].&amp;[" &amp; $A66 &amp; "]",
"[Base_Tarjetas].[SEGMENTO_DESCRIP]","[Base_Tarjetas].[SEGMENTO_DESCRIP].&amp;[" &amp; $C$6 &amp; "]",
"[Base_Tarjetas].[SITUACION]","[Base_Tarjetas].[SITUACION].&amp;[" &amp; $C66 &amp; "]",
"[Base_Tarjetas].[TIPO]","[Base_Tarjetas].[TIPO].&amp;[" &amp; $C$1 &amp; "]")/1000,
0)</f>
        <v>0</v>
      </c>
      <c r="K66" s="8">
        <f>IFERROR(
GETPIVOTDATA("[Base_Tarjetas].[Importe]",TDinamica_R!$A$3,
"[Base_Tarjetas].[PERIODO]","[Base_Tarjetas].[PERIODO].&amp;[" &amp; TEXT(K$6,"yyyymm") &amp; "]",
"[Base_Tarjetas].[Metrica]","[Base_Tarjetas].[Metrica].&amp;[" &amp; $A66 &amp; "]",
"[Base_Tarjetas].[SEGMENTO_DESCRIP]","[Base_Tarjetas].[SEGMENTO_DESCRIP].&amp;[" &amp; $C$6 &amp; "]",
"[Base_Tarjetas].[SITUACION]","[Base_Tarjetas].[SITUACION].&amp;[" &amp; $C66 &amp; "]",
"[Base_Tarjetas].[TIPO]","[Base_Tarjetas].[TIPO].&amp;[" &amp; $C$1 &amp; "]")/1000,
0)</f>
        <v>0</v>
      </c>
      <c r="L66" s="8">
        <f>IFERROR(
GETPIVOTDATA("[Base_Tarjetas].[Importe]",TDinamica_R!$A$3,
"[Base_Tarjetas].[PERIODO]","[Base_Tarjetas].[PERIODO].&amp;[" &amp; TEXT(L$6,"yyyymm") &amp; "]",
"[Base_Tarjetas].[Metrica]","[Base_Tarjetas].[Metrica].&amp;[" &amp; $A66 &amp; "]",
"[Base_Tarjetas].[SEGMENTO_DESCRIP]","[Base_Tarjetas].[SEGMENTO_DESCRIP].&amp;[" &amp; $C$6 &amp; "]",
"[Base_Tarjetas].[SITUACION]","[Base_Tarjetas].[SITUACION].&amp;[" &amp; $C66 &amp; "]",
"[Base_Tarjetas].[TIPO]","[Base_Tarjetas].[TIPO].&amp;[" &amp; $C$1 &amp; "]")/1000,
0)</f>
        <v>0</v>
      </c>
      <c r="M66" s="8">
        <f>IFERROR(
GETPIVOTDATA("[Base_Tarjetas].[Importe]",TDinamica_R!$A$3,
"[Base_Tarjetas].[PERIODO]","[Base_Tarjetas].[PERIODO].&amp;[" &amp; TEXT(M$6,"yyyymm") &amp; "]",
"[Base_Tarjetas].[Metrica]","[Base_Tarjetas].[Metrica].&amp;[" &amp; $A66 &amp; "]",
"[Base_Tarjetas].[SEGMENTO_DESCRIP]","[Base_Tarjetas].[SEGMENTO_DESCRIP].&amp;[" &amp; $C$6 &amp; "]",
"[Base_Tarjetas].[SITUACION]","[Base_Tarjetas].[SITUACION].&amp;[" &amp; $C66 &amp; "]",
"[Base_Tarjetas].[TIPO]","[Base_Tarjetas].[TIPO].&amp;[" &amp; $C$1 &amp; "]")/1000,
0)</f>
        <v>0</v>
      </c>
      <c r="N66" s="8">
        <f>IFERROR(
GETPIVOTDATA("[Base_Tarjetas].[Importe]",TDinamica_R!$A$3,
"[Base_Tarjetas].[PERIODO]","[Base_Tarjetas].[PERIODO].&amp;[" &amp; TEXT(N$6,"yyyymm") &amp; "]",
"[Base_Tarjetas].[Metrica]","[Base_Tarjetas].[Metrica].&amp;[" &amp; $A66 &amp; "]",
"[Base_Tarjetas].[SEGMENTO_DESCRIP]","[Base_Tarjetas].[SEGMENTO_DESCRIP].&amp;[" &amp; $C$6 &amp; "]",
"[Base_Tarjetas].[SITUACION]","[Base_Tarjetas].[SITUACION].&amp;[" &amp; $C66 &amp; "]",
"[Base_Tarjetas].[TIPO]","[Base_Tarjetas].[TIPO].&amp;[" &amp; $C$1 &amp; "]")/1000,
0)</f>
        <v>0</v>
      </c>
      <c r="O66" s="8">
        <f>IFERROR(
GETPIVOTDATA("[Base_Tarjetas].[Importe]",TDinamica_R!$A$3,
"[Base_Tarjetas].[PERIODO]","[Base_Tarjetas].[PERIODO].&amp;[" &amp; TEXT(O$6,"yyyymm") &amp; "]",
"[Base_Tarjetas].[Metrica]","[Base_Tarjetas].[Metrica].&amp;[" &amp; $A66 &amp; "]",
"[Base_Tarjetas].[SEGMENTO_DESCRIP]","[Base_Tarjetas].[SEGMENTO_DESCRIP].&amp;[" &amp; $C$6 &amp; "]",
"[Base_Tarjetas].[SITUACION]","[Base_Tarjetas].[SITUACION].&amp;[" &amp; $C66 &amp; "]",
"[Base_Tarjetas].[TIPO]","[Base_Tarjetas].[TIPO].&amp;[" &amp; $C$1 &amp; "]")/1000,
0)</f>
        <v>0</v>
      </c>
      <c r="P66" s="8">
        <f>IFERROR(
GETPIVOTDATA("[Base_Tarjetas].[Importe]",TDinamica_R!$A$3,
"[Base_Tarjetas].[PERIODO]","[Base_Tarjetas].[PERIODO].&amp;[" &amp; TEXT(P$6,"yyyymm") &amp; "]",
"[Base_Tarjetas].[Metrica]","[Base_Tarjetas].[Metrica].&amp;[" &amp; $A66 &amp; "]",
"[Base_Tarjetas].[SEGMENTO_DESCRIP]","[Base_Tarjetas].[SEGMENTO_DESCRIP].&amp;[" &amp; $C$6 &amp; "]",
"[Base_Tarjetas].[SITUACION]","[Base_Tarjetas].[SITUACION].&amp;[" &amp; $C66 &amp; "]",
"[Base_Tarjetas].[TIPO]","[Base_Tarjetas].[TIPO].&amp;[" &amp; $C$1 &amp; "]")/1000,
0)</f>
        <v>0</v>
      </c>
      <c r="Q66" s="8">
        <f>IFERROR(
GETPIVOTDATA("[Base_Tarjetas].[Importe]",TDinamica_R!$A$3,
"[Base_Tarjetas].[PERIODO]","[Base_Tarjetas].[PERIODO].&amp;[" &amp; TEXT(Q$6,"yyyymm") &amp; "]",
"[Base_Tarjetas].[Metrica]","[Base_Tarjetas].[Metrica].&amp;[" &amp; $A66 &amp; "]",
"[Base_Tarjetas].[SEGMENTO_DESCRIP]","[Base_Tarjetas].[SEGMENTO_DESCRIP].&amp;[" &amp; $C$6 &amp; "]",
"[Base_Tarjetas].[SITUACION]","[Base_Tarjetas].[SITUACION].&amp;[" &amp; $C66 &amp; "]",
"[Base_Tarjetas].[TIPO]","[Base_Tarjetas].[TIPO].&amp;[" &amp; $C$1 &amp; "]")/1000,
0)</f>
        <v>0</v>
      </c>
      <c r="R66" s="8">
        <f>IFERROR(
GETPIVOTDATA("[Base_Tarjetas].[Importe]",TDinamica_R!$A$3,
"[Base_Tarjetas].[PERIODO]","[Base_Tarjetas].[PERIODO].&amp;[" &amp; TEXT(R$6,"yyyymm") &amp; "]",
"[Base_Tarjetas].[Metrica]","[Base_Tarjetas].[Metrica].&amp;[" &amp; $A66 &amp; "]",
"[Base_Tarjetas].[SEGMENTO_DESCRIP]","[Base_Tarjetas].[SEGMENTO_DESCRIP].&amp;[" &amp; $C$6 &amp; "]",
"[Base_Tarjetas].[SITUACION]","[Base_Tarjetas].[SITUACION].&amp;[" &amp; $C66 &amp; "]",
"[Base_Tarjetas].[TIPO]","[Base_Tarjetas].[TIPO].&amp;[" &amp; $C$1 &amp; "]")/1000,
0)</f>
        <v>0</v>
      </c>
      <c r="S66" s="8">
        <f>IFERROR(
GETPIVOTDATA("[Base_Tarjetas].[Importe]",TDinamica_R!$A$3,
"[Base_Tarjetas].[PERIODO]","[Base_Tarjetas].[PERIODO].&amp;[" &amp; TEXT(S$6,"yyyymm") &amp; "]",
"[Base_Tarjetas].[Metrica]","[Base_Tarjetas].[Metrica].&amp;[" &amp; $A66 &amp; "]",
"[Base_Tarjetas].[SEGMENTO_DESCRIP]","[Base_Tarjetas].[SEGMENTO_DESCRIP].&amp;[" &amp; $C$6 &amp; "]",
"[Base_Tarjetas].[SITUACION]","[Base_Tarjetas].[SITUACION].&amp;[" &amp; $C66 &amp; "]",
"[Base_Tarjetas].[TIPO]","[Base_Tarjetas].[TIPO].&amp;[" &amp; $C$1 &amp; "]")/1000,
0)</f>
        <v>0</v>
      </c>
      <c r="T66" s="8">
        <f>IFERROR(
GETPIVOTDATA("[Base_Tarjetas].[Importe]",TDinamica_R!$A$3,
"[Base_Tarjetas].[PERIODO]","[Base_Tarjetas].[PERIODO].&amp;[" &amp; TEXT(T$6,"yyyymm") &amp; "]",
"[Base_Tarjetas].[Metrica]","[Base_Tarjetas].[Metrica].&amp;[" &amp; $A66 &amp; "]",
"[Base_Tarjetas].[SEGMENTO_DESCRIP]","[Base_Tarjetas].[SEGMENTO_DESCRIP].&amp;[" &amp; $C$6 &amp; "]",
"[Base_Tarjetas].[SITUACION]","[Base_Tarjetas].[SITUACION].&amp;[" &amp; $C66 &amp; "]",
"[Base_Tarjetas].[TIPO]","[Base_Tarjetas].[TIPO].&amp;[" &amp; $C$1 &amp; "]")/1000,
0)</f>
        <v>0</v>
      </c>
      <c r="U66" s="8">
        <f>IFERROR(
GETPIVOTDATA("[Base_Tarjetas].[Importe]",TDinamica_R!$A$3,
"[Base_Tarjetas].[PERIODO]","[Base_Tarjetas].[PERIODO].&amp;[" &amp; TEXT(U$6,"yyyymm") &amp; "]",
"[Base_Tarjetas].[Metrica]","[Base_Tarjetas].[Metrica].&amp;[" &amp; $A66 &amp; "]",
"[Base_Tarjetas].[SEGMENTO_DESCRIP]","[Base_Tarjetas].[SEGMENTO_DESCRIP].&amp;[" &amp; $C$6 &amp; "]",
"[Base_Tarjetas].[SITUACION]","[Base_Tarjetas].[SITUACION].&amp;[" &amp; $C66 &amp; "]",
"[Base_Tarjetas].[TIPO]","[Base_Tarjetas].[TIPO].&amp;[" &amp; $C$1 &amp; "]")/1000,
0)</f>
        <v>0</v>
      </c>
      <c r="V66" s="8">
        <f>IFERROR(
GETPIVOTDATA("[Base_Tarjetas].[Importe]",TDinamica_R!$A$3,
"[Base_Tarjetas].[PERIODO]","[Base_Tarjetas].[PERIODO].&amp;[" &amp; TEXT(V$6,"yyyymm") &amp; "]",
"[Base_Tarjetas].[Metrica]","[Base_Tarjetas].[Metrica].&amp;[" &amp; $A66 &amp; "]",
"[Base_Tarjetas].[SEGMENTO_DESCRIP]","[Base_Tarjetas].[SEGMENTO_DESCRIP].&amp;[" &amp; $C$6 &amp; "]",
"[Base_Tarjetas].[SITUACION]","[Base_Tarjetas].[SITUACION].&amp;[" &amp; $C66 &amp; "]",
"[Base_Tarjetas].[TIPO]","[Base_Tarjetas].[TIPO].&amp;[" &amp; $C$1 &amp; "]")/1000,
0)</f>
        <v>0</v>
      </c>
      <c r="W66" s="8">
        <f>IFERROR(
GETPIVOTDATA("[Base_Tarjetas].[Importe]",TDinamica_R!$A$3,
"[Base_Tarjetas].[PERIODO]","[Base_Tarjetas].[PERIODO].&amp;[" &amp; TEXT(W$6,"yyyymm") &amp; "]",
"[Base_Tarjetas].[Metrica]","[Base_Tarjetas].[Metrica].&amp;[" &amp; $A66 &amp; "]",
"[Base_Tarjetas].[SEGMENTO_DESCRIP]","[Base_Tarjetas].[SEGMENTO_DESCRIP].&amp;[" &amp; $C$6 &amp; "]",
"[Base_Tarjetas].[SITUACION]","[Base_Tarjetas].[SITUACION].&amp;[" &amp; $C66 &amp; "]",
"[Base_Tarjetas].[TIPO]","[Base_Tarjetas].[TIPO].&amp;[" &amp; $C$1 &amp; "]")/1000,
0)</f>
        <v>0</v>
      </c>
      <c r="X66" s="8">
        <f>IFERROR(
GETPIVOTDATA("[Base_Tarjetas].[Importe]",TDinamica_R!$A$3,
"[Base_Tarjetas].[PERIODO]","[Base_Tarjetas].[PERIODO].&amp;[" &amp; TEXT(X$6,"yyyymm") &amp; "]",
"[Base_Tarjetas].[Metrica]","[Base_Tarjetas].[Metrica].&amp;[" &amp; $A66 &amp; "]",
"[Base_Tarjetas].[SEGMENTO_DESCRIP]","[Base_Tarjetas].[SEGMENTO_DESCRIP].&amp;[" &amp; $C$6 &amp; "]",
"[Base_Tarjetas].[SITUACION]","[Base_Tarjetas].[SITUACION].&amp;[" &amp; $C66 &amp; "]",
"[Base_Tarjetas].[TIPO]","[Base_Tarjetas].[TIPO].&amp;[" &amp; $C$1 &amp; "]")/1000,
0)</f>
        <v>0</v>
      </c>
      <c r="Y66" s="8">
        <f>IFERROR(
GETPIVOTDATA("[Base_Tarjetas].[Importe]",TDinamica_R!$A$3,
"[Base_Tarjetas].[PERIODO]","[Base_Tarjetas].[PERIODO].&amp;[" &amp; TEXT(Y$6,"yyyymm") &amp; "]",
"[Base_Tarjetas].[Metrica]","[Base_Tarjetas].[Metrica].&amp;[" &amp; $A66 &amp; "]",
"[Base_Tarjetas].[SEGMENTO_DESCRIP]","[Base_Tarjetas].[SEGMENTO_DESCRIP].&amp;[" &amp; $C$6 &amp; "]",
"[Base_Tarjetas].[SITUACION]","[Base_Tarjetas].[SITUACION].&amp;[" &amp; $C66 &amp; "]",
"[Base_Tarjetas].[TIPO]","[Base_Tarjetas].[TIPO].&amp;[" &amp; $C$1 &amp; "]")/1000,
0)</f>
        <v>0</v>
      </c>
      <c r="Z66" s="8">
        <f>IFERROR(
GETPIVOTDATA("[Base_Tarjetas].[Importe]",TDinamica_R!$A$3,
"[Base_Tarjetas].[PERIODO]","[Base_Tarjetas].[PERIODO].&amp;[" &amp; TEXT(Z$6,"yyyymm") &amp; "]",
"[Base_Tarjetas].[Metrica]","[Base_Tarjetas].[Metrica].&amp;[" &amp; $A66 &amp; "]",
"[Base_Tarjetas].[SEGMENTO_DESCRIP]","[Base_Tarjetas].[SEGMENTO_DESCRIP].&amp;[" &amp; $C$6 &amp; "]",
"[Base_Tarjetas].[SITUACION]","[Base_Tarjetas].[SITUACION].&amp;[" &amp; $C66 &amp; "]",
"[Base_Tarjetas].[TIPO]","[Base_Tarjetas].[TIPO].&amp;[" &amp; $C$1 &amp; "]")/1000,
0)</f>
        <v>0</v>
      </c>
      <c r="AA66" s="8">
        <f>IFERROR(
GETPIVOTDATA("[Base_Tarjetas].[Importe]",TDinamica_R!$A$3,
"[Base_Tarjetas].[PERIODO]","[Base_Tarjetas].[PERIODO].&amp;[" &amp; TEXT(AA$6,"yyyymm") &amp; "]",
"[Base_Tarjetas].[Metrica]","[Base_Tarjetas].[Metrica].&amp;[" &amp; $A66 &amp; "]",
"[Base_Tarjetas].[SEGMENTO_DESCRIP]","[Base_Tarjetas].[SEGMENTO_DESCRIP].&amp;[" &amp; $C$6 &amp; "]",
"[Base_Tarjetas].[SITUACION]","[Base_Tarjetas].[SITUACION].&amp;[" &amp; $C66 &amp; "]",
"[Base_Tarjetas].[TIPO]","[Base_Tarjetas].[TIPO].&amp;[" &amp; $C$1 &amp; "]")/1000,
0)</f>
        <v>0</v>
      </c>
      <c r="AB66" s="8">
        <f>IFERROR(
GETPIVOTDATA("[Base_Tarjetas].[Importe]",TDinamica_R!$A$3,
"[Base_Tarjetas].[PERIODO]","[Base_Tarjetas].[PERIODO].&amp;[" &amp; TEXT(AB$6,"yyyymm") &amp; "]",
"[Base_Tarjetas].[Metrica]","[Base_Tarjetas].[Metrica].&amp;[" &amp; $A66 &amp; "]",
"[Base_Tarjetas].[SEGMENTO_DESCRIP]","[Base_Tarjetas].[SEGMENTO_DESCRIP].&amp;[" &amp; $C$6 &amp; "]",
"[Base_Tarjetas].[SITUACION]","[Base_Tarjetas].[SITUACION].&amp;[" &amp; $C66 &amp; "]",
"[Base_Tarjetas].[TIPO]","[Base_Tarjetas].[TIPO].&amp;[" &amp; $C$1 &amp; "]")/1000,
0)</f>
        <v>0</v>
      </c>
      <c r="AC66" s="8">
        <f>IFERROR(
GETPIVOTDATA("[Base_Tarjetas].[Importe]",TDinamica_R!$A$3,
"[Base_Tarjetas].[PERIODO]","[Base_Tarjetas].[PERIODO].&amp;[" &amp; TEXT(AC$6,"yyyymm") &amp; "]",
"[Base_Tarjetas].[Metrica]","[Base_Tarjetas].[Metrica].&amp;[" &amp; $A66 &amp; "]",
"[Base_Tarjetas].[SEGMENTO_DESCRIP]","[Base_Tarjetas].[SEGMENTO_DESCRIP].&amp;[" &amp; $C$6 &amp; "]",
"[Base_Tarjetas].[SITUACION]","[Base_Tarjetas].[SITUACION].&amp;[" &amp; $C66 &amp; "]",
"[Base_Tarjetas].[TIPO]","[Base_Tarjetas].[TIPO].&amp;[" &amp; $C$1 &amp; "]")/1000,
0)</f>
        <v>0</v>
      </c>
      <c r="AD66" s="8">
        <f>IFERROR(
GETPIVOTDATA("[Base_Tarjetas].[Importe]",TDinamica_R!$A$3,
"[Base_Tarjetas].[PERIODO]","[Base_Tarjetas].[PERIODO].&amp;[" &amp; TEXT(AD$6,"yyyymm") &amp; "]",
"[Base_Tarjetas].[Metrica]","[Base_Tarjetas].[Metrica].&amp;[" &amp; $A66 &amp; "]",
"[Base_Tarjetas].[SEGMENTO_DESCRIP]","[Base_Tarjetas].[SEGMENTO_DESCRIP].&amp;[" &amp; $C$6 &amp; "]",
"[Base_Tarjetas].[SITUACION]","[Base_Tarjetas].[SITUACION].&amp;[" &amp; $C66 &amp; "]",
"[Base_Tarjetas].[TIPO]","[Base_Tarjetas].[TIPO].&amp;[" &amp; $C$1 &amp; "]")/1000,
0)</f>
        <v>0</v>
      </c>
      <c r="AE66" s="8">
        <f>IFERROR(
GETPIVOTDATA("[Base_Tarjetas].[Importe]",TDinamica_R!$A$3,
"[Base_Tarjetas].[PERIODO]","[Base_Tarjetas].[PERIODO].&amp;[" &amp; TEXT(AE$6,"yyyymm") &amp; "]",
"[Base_Tarjetas].[Metrica]","[Base_Tarjetas].[Metrica].&amp;[" &amp; $A66 &amp; "]",
"[Base_Tarjetas].[SEGMENTO_DESCRIP]","[Base_Tarjetas].[SEGMENTO_DESCRIP].&amp;[" &amp; $C$6 &amp; "]",
"[Base_Tarjetas].[SITUACION]","[Base_Tarjetas].[SITUACION].&amp;[" &amp; $C66 &amp; "]",
"[Base_Tarjetas].[TIPO]","[Base_Tarjetas].[TIPO].&amp;[" &amp; $C$1 &amp; "]")/1000,
0)</f>
        <v>0</v>
      </c>
      <c r="AF66" s="8">
        <f>IFERROR(
GETPIVOTDATA("[Base_Tarjetas].[Importe]",TDinamica_R!$A$3,
"[Base_Tarjetas].[PERIODO]","[Base_Tarjetas].[PERIODO].&amp;[" &amp; TEXT(AF$6,"yyyymm") &amp; "]",
"[Base_Tarjetas].[Metrica]","[Base_Tarjetas].[Metrica].&amp;[" &amp; $A66 &amp; "]",
"[Base_Tarjetas].[SEGMENTO_DESCRIP]","[Base_Tarjetas].[SEGMENTO_DESCRIP].&amp;[" &amp; $C$6 &amp; "]",
"[Base_Tarjetas].[SITUACION]","[Base_Tarjetas].[SITUACION].&amp;[" &amp; $C66 &amp; "]",
"[Base_Tarjetas].[TIPO]","[Base_Tarjetas].[TIPO].&amp;[" &amp; $C$1 &amp; "]")/1000,
0)</f>
        <v>0</v>
      </c>
      <c r="AG66" s="8">
        <f>IFERROR(
GETPIVOTDATA("[Base_Tarjetas].[Importe]",TDinamica_R!$A$3,
"[Base_Tarjetas].[PERIODO]","[Base_Tarjetas].[PERIODO].&amp;[" &amp; TEXT(AG$6,"yyyymm") &amp; "]",
"[Base_Tarjetas].[Metrica]","[Base_Tarjetas].[Metrica].&amp;[" &amp; $A66 &amp; "]",
"[Base_Tarjetas].[SEGMENTO_DESCRIP]","[Base_Tarjetas].[SEGMENTO_DESCRIP].&amp;[" &amp; $C$6 &amp; "]",
"[Base_Tarjetas].[SITUACION]","[Base_Tarjetas].[SITUACION].&amp;[" &amp; $C66 &amp; "]",
"[Base_Tarjetas].[TIPO]","[Base_Tarjetas].[TIPO].&amp;[" &amp; $C$1 &amp; "]")/1000,
0)</f>
        <v>0</v>
      </c>
      <c r="AH66" s="8">
        <f>IFERROR(
GETPIVOTDATA("[Base_Tarjetas].[Importe]",TDinamica_R!$A$3,
"[Base_Tarjetas].[PERIODO]","[Base_Tarjetas].[PERIODO].&amp;[" &amp; TEXT(AH$6,"yyyymm") &amp; "]",
"[Base_Tarjetas].[Metrica]","[Base_Tarjetas].[Metrica].&amp;[" &amp; $A66 &amp; "]",
"[Base_Tarjetas].[SEGMENTO_DESCRIP]","[Base_Tarjetas].[SEGMENTO_DESCRIP].&amp;[" &amp; $C$6 &amp; "]",
"[Base_Tarjetas].[SITUACION]","[Base_Tarjetas].[SITUACION].&amp;[" &amp; $C66 &amp; "]",
"[Base_Tarjetas].[TIPO]","[Base_Tarjetas].[TIPO].&amp;[" &amp; $C$1 &amp; "]")/1000,
0)</f>
        <v>0</v>
      </c>
      <c r="AI66" s="8">
        <f>IFERROR(
GETPIVOTDATA("[Base_Tarjetas].[Importe]",TDinamica_R!$A$3,
"[Base_Tarjetas].[PERIODO]","[Base_Tarjetas].[PERIODO].&amp;[" &amp; TEXT(AI$6,"yyyymm") &amp; "]",
"[Base_Tarjetas].[Metrica]","[Base_Tarjetas].[Metrica].&amp;[" &amp; $A66 &amp; "]",
"[Base_Tarjetas].[SEGMENTO_DESCRIP]","[Base_Tarjetas].[SEGMENTO_DESCRIP].&amp;[" &amp; $C$6 &amp; "]",
"[Base_Tarjetas].[SITUACION]","[Base_Tarjetas].[SITUACION].&amp;[" &amp; $C66 &amp; "]",
"[Base_Tarjetas].[TIPO]","[Base_Tarjetas].[TIPO].&amp;[" &amp; $C$1 &amp; "]")/1000,
0)</f>
        <v>0</v>
      </c>
      <c r="AJ66" s="8">
        <f>IFERROR(
GETPIVOTDATA("[Base_Tarjetas].[Importe]",TDinamica_R!$A$3,
"[Base_Tarjetas].[PERIODO]","[Base_Tarjetas].[PERIODO].&amp;[" &amp; TEXT(AJ$6,"yyyymm") &amp; "]",
"[Base_Tarjetas].[Metrica]","[Base_Tarjetas].[Metrica].&amp;[" &amp; $A66 &amp; "]",
"[Base_Tarjetas].[SEGMENTO_DESCRIP]","[Base_Tarjetas].[SEGMENTO_DESCRIP].&amp;[" &amp; $C$6 &amp; "]",
"[Base_Tarjetas].[SITUACION]","[Base_Tarjetas].[SITUACION].&amp;[" &amp; $C66 &amp; "]",
"[Base_Tarjetas].[TIPO]","[Base_Tarjetas].[TIPO].&amp;[" &amp; $C$1 &amp; "]")/1000,
0)</f>
        <v>0</v>
      </c>
      <c r="AK66" s="8">
        <f>IFERROR(
GETPIVOTDATA("[Base_Tarjetas].[Importe]",TDinamica_R!$A$3,
"[Base_Tarjetas].[PERIODO]","[Base_Tarjetas].[PERIODO].&amp;[" &amp; TEXT(AK$6,"yyyymm") &amp; "]",
"[Base_Tarjetas].[Metrica]","[Base_Tarjetas].[Metrica].&amp;[" &amp; $A66 &amp; "]",
"[Base_Tarjetas].[SEGMENTO_DESCRIP]","[Base_Tarjetas].[SEGMENTO_DESCRIP].&amp;[" &amp; $C$6 &amp; "]",
"[Base_Tarjetas].[SITUACION]","[Base_Tarjetas].[SITUACION].&amp;[" &amp; $C66 &amp; "]",
"[Base_Tarjetas].[TIPO]","[Base_Tarjetas].[TIPO].&amp;[" &amp; $C$1 &amp; "]")/1000,
0)</f>
        <v>0</v>
      </c>
      <c r="AL66" s="8">
        <f>IFERROR(
GETPIVOTDATA("[Base_Tarjetas].[Importe]",TDinamica_R!$A$3,
"[Base_Tarjetas].[PERIODO]","[Base_Tarjetas].[PERIODO].&amp;[" &amp; TEXT(AL$6,"yyyymm") &amp; "]",
"[Base_Tarjetas].[Metrica]","[Base_Tarjetas].[Metrica].&amp;[" &amp; $A66 &amp; "]",
"[Base_Tarjetas].[SEGMENTO_DESCRIP]","[Base_Tarjetas].[SEGMENTO_DESCRIP].&amp;[" &amp; $C$6 &amp; "]",
"[Base_Tarjetas].[SITUACION]","[Base_Tarjetas].[SITUACION].&amp;[" &amp; $C66 &amp; "]",
"[Base_Tarjetas].[TIPO]","[Base_Tarjetas].[TIPO].&amp;[" &amp; $C$1 &amp; "]")/1000,
0)</f>
        <v>0</v>
      </c>
      <c r="AM66" s="8">
        <f>IFERROR(
GETPIVOTDATA("[Base_Tarjetas].[Importe]",TDinamica_R!$A$3,
"[Base_Tarjetas].[PERIODO]","[Base_Tarjetas].[PERIODO].&amp;[" &amp; TEXT(AM$6,"yyyymm") &amp; "]",
"[Base_Tarjetas].[Metrica]","[Base_Tarjetas].[Metrica].&amp;[" &amp; $A66 &amp; "]",
"[Base_Tarjetas].[SEGMENTO_DESCRIP]","[Base_Tarjetas].[SEGMENTO_DESCRIP].&amp;[" &amp; $C$6 &amp; "]",
"[Base_Tarjetas].[SITUACION]","[Base_Tarjetas].[SITUACION].&amp;[" &amp; $C66 &amp; "]",
"[Base_Tarjetas].[TIPO]","[Base_Tarjetas].[TIPO].&amp;[" &amp; $C$1 &amp; "]")/1000,
0)</f>
        <v>0</v>
      </c>
      <c r="AN66" s="8">
        <f>IFERROR(
GETPIVOTDATA("[Base_Tarjetas].[Importe]",TDinamica_R!$A$3,
"[Base_Tarjetas].[PERIODO]","[Base_Tarjetas].[PERIODO].&amp;[" &amp; TEXT(AN$6,"yyyymm") &amp; "]",
"[Base_Tarjetas].[Metrica]","[Base_Tarjetas].[Metrica].&amp;[" &amp; $A66 &amp; "]",
"[Base_Tarjetas].[SEGMENTO_DESCRIP]","[Base_Tarjetas].[SEGMENTO_DESCRIP].&amp;[" &amp; $C$6 &amp; "]",
"[Base_Tarjetas].[SITUACION]","[Base_Tarjetas].[SITUACION].&amp;[" &amp; $C66 &amp; "]",
"[Base_Tarjetas].[TIPO]","[Base_Tarjetas].[TIPO].&amp;[" &amp; $C$1 &amp; "]")/1000,
0)</f>
        <v>0</v>
      </c>
      <c r="AO66" s="8">
        <f>IFERROR(
GETPIVOTDATA("[Base_Tarjetas].[Importe]",TDinamica_R!$A$3,
"[Base_Tarjetas].[PERIODO]","[Base_Tarjetas].[PERIODO].&amp;[" &amp; TEXT(AO$6,"yyyymm") &amp; "]",
"[Base_Tarjetas].[Metrica]","[Base_Tarjetas].[Metrica].&amp;[" &amp; $A66 &amp; "]",
"[Base_Tarjetas].[SEGMENTO_DESCRIP]","[Base_Tarjetas].[SEGMENTO_DESCRIP].&amp;[" &amp; $C$6 &amp; "]",
"[Base_Tarjetas].[SITUACION]","[Base_Tarjetas].[SITUACION].&amp;[" &amp; $C66 &amp; "]",
"[Base_Tarjetas].[TIPO]","[Base_Tarjetas].[TIPO].&amp;[" &amp; $C$1 &amp; "]")/1000,
0)</f>
        <v>0</v>
      </c>
      <c r="AP66" s="8">
        <f>IFERROR(
GETPIVOTDATA("[Base_Tarjetas].[Importe]",TDinamica_R!$A$3,
"[Base_Tarjetas].[PERIODO]","[Base_Tarjetas].[PERIODO].&amp;[" &amp; TEXT(AP$6,"yyyymm") &amp; "]",
"[Base_Tarjetas].[Metrica]","[Base_Tarjetas].[Metrica].&amp;[" &amp; $A66 &amp; "]",
"[Base_Tarjetas].[SEGMENTO_DESCRIP]","[Base_Tarjetas].[SEGMENTO_DESCRIP].&amp;[" &amp; $C$6 &amp; "]",
"[Base_Tarjetas].[SITUACION]","[Base_Tarjetas].[SITUACION].&amp;[" &amp; $C66 &amp; "]",
"[Base_Tarjetas].[TIPO]","[Base_Tarjetas].[TIPO].&amp;[" &amp; $C$1 &amp; "]")/1000,
0)</f>
        <v>0</v>
      </c>
      <c r="AQ66" s="8">
        <f>IFERROR(
GETPIVOTDATA("[Base_Tarjetas].[Importe]",TDinamica_R!$A$3,
"[Base_Tarjetas].[PERIODO]","[Base_Tarjetas].[PERIODO].&amp;[" &amp; TEXT(AQ$6,"yyyymm") &amp; "]",
"[Base_Tarjetas].[Metrica]","[Base_Tarjetas].[Metrica].&amp;[" &amp; $A66 &amp; "]",
"[Base_Tarjetas].[SEGMENTO_DESCRIP]","[Base_Tarjetas].[SEGMENTO_DESCRIP].&amp;[" &amp; $C$6 &amp; "]",
"[Base_Tarjetas].[SITUACION]","[Base_Tarjetas].[SITUACION].&amp;[" &amp; $C66 &amp; "]",
"[Base_Tarjetas].[TIPO]","[Base_Tarjetas].[TIPO].&amp;[" &amp; $C$1 &amp; "]")/1000,
0)</f>
        <v>0</v>
      </c>
      <c r="AR66" s="8">
        <f>IFERROR(
GETPIVOTDATA("[Base_Tarjetas].[Importe]",TDinamica_R!$A$3,
"[Base_Tarjetas].[PERIODO]","[Base_Tarjetas].[PERIODO].&amp;[" &amp; TEXT(AR$6,"yyyymm") &amp; "]",
"[Base_Tarjetas].[Metrica]","[Base_Tarjetas].[Metrica].&amp;[" &amp; $A66 &amp; "]",
"[Base_Tarjetas].[SEGMENTO_DESCRIP]","[Base_Tarjetas].[SEGMENTO_DESCRIP].&amp;[" &amp; $C$6 &amp; "]",
"[Base_Tarjetas].[SITUACION]","[Base_Tarjetas].[SITUACION].&amp;[" &amp; $C66 &amp; "]",
"[Base_Tarjetas].[TIPO]","[Base_Tarjetas].[TIPO].&amp;[" &amp; $C$1 &amp; "]")/1000,
0)</f>
        <v>0</v>
      </c>
      <c r="AS66" s="8">
        <f>IFERROR(
GETPIVOTDATA("[Base_Tarjetas].[Importe]",TDinamica_R!$A$3,
"[Base_Tarjetas].[PERIODO]","[Base_Tarjetas].[PERIODO].&amp;[" &amp; TEXT(AS$6,"yyyymm") &amp; "]",
"[Base_Tarjetas].[Metrica]","[Base_Tarjetas].[Metrica].&amp;[" &amp; $A66 &amp; "]",
"[Base_Tarjetas].[SEGMENTO_DESCRIP]","[Base_Tarjetas].[SEGMENTO_DESCRIP].&amp;[" &amp; $C$6 &amp; "]",
"[Base_Tarjetas].[SITUACION]","[Base_Tarjetas].[SITUACION].&amp;[" &amp; $C66 &amp; "]",
"[Base_Tarjetas].[TIPO]","[Base_Tarjetas].[TIPO].&amp;[" &amp; $C$1 &amp; "]")/1000,
0)</f>
        <v>0</v>
      </c>
      <c r="AT66" s="8">
        <f>IFERROR(
GETPIVOTDATA("[Base_Tarjetas].[Importe]",TDinamica_R!$A$3,
"[Base_Tarjetas].[PERIODO]","[Base_Tarjetas].[PERIODO].&amp;[" &amp; TEXT(AT$6,"yyyymm") &amp; "]",
"[Base_Tarjetas].[Metrica]","[Base_Tarjetas].[Metrica].&amp;[" &amp; $A66 &amp; "]",
"[Base_Tarjetas].[SEGMENTO_DESCRIP]","[Base_Tarjetas].[SEGMENTO_DESCRIP].&amp;[" &amp; $C$6 &amp; "]",
"[Base_Tarjetas].[SITUACION]","[Base_Tarjetas].[SITUACION].&amp;[" &amp; $C66 &amp; "]",
"[Base_Tarjetas].[TIPO]","[Base_Tarjetas].[TIPO].&amp;[" &amp; $C$1 &amp; "]")/1000,
0)</f>
        <v>0</v>
      </c>
      <c r="AU66" s="8">
        <f>IFERROR(
GETPIVOTDATA("[Base_Tarjetas].[Importe]",TDinamica_R!$A$3,
"[Base_Tarjetas].[PERIODO]","[Base_Tarjetas].[PERIODO].&amp;[" &amp; TEXT(AU$6,"yyyymm") &amp; "]",
"[Base_Tarjetas].[Metrica]","[Base_Tarjetas].[Metrica].&amp;[" &amp; $A66 &amp; "]",
"[Base_Tarjetas].[SEGMENTO_DESCRIP]","[Base_Tarjetas].[SEGMENTO_DESCRIP].&amp;[" &amp; $C$6 &amp; "]",
"[Base_Tarjetas].[SITUACION]","[Base_Tarjetas].[SITUACION].&amp;[" &amp; $C66 &amp; "]",
"[Base_Tarjetas].[TIPO]","[Base_Tarjetas].[TIPO].&amp;[" &amp; $C$1 &amp; "]")/1000,
0)</f>
        <v>0</v>
      </c>
      <c r="AV66" s="8">
        <f>IFERROR(
GETPIVOTDATA("[Base_Tarjetas].[Importe]",TDinamica_R!$A$3,
"[Base_Tarjetas].[PERIODO]","[Base_Tarjetas].[PERIODO].&amp;[" &amp; TEXT(AV$6,"yyyymm") &amp; "]",
"[Base_Tarjetas].[Metrica]","[Base_Tarjetas].[Metrica].&amp;[" &amp; $A66 &amp; "]",
"[Base_Tarjetas].[SEGMENTO_DESCRIP]","[Base_Tarjetas].[SEGMENTO_DESCRIP].&amp;[" &amp; $C$6 &amp; "]",
"[Base_Tarjetas].[SITUACION]","[Base_Tarjetas].[SITUACION].&amp;[" &amp; $C66 &amp; "]",
"[Base_Tarjetas].[TIPO]","[Base_Tarjetas].[TIPO].&amp;[" &amp; $C$1 &amp; "]")/1000,
0)</f>
        <v>0</v>
      </c>
      <c r="AW66" s="8">
        <f>IFERROR(
GETPIVOTDATA("[Base_Tarjetas].[Importe]",TDinamica_R!$A$3,
"[Base_Tarjetas].[PERIODO]","[Base_Tarjetas].[PERIODO].&amp;[" &amp; TEXT(AW$6,"yyyymm") &amp; "]",
"[Base_Tarjetas].[Metrica]","[Base_Tarjetas].[Metrica].&amp;[" &amp; $A66 &amp; "]",
"[Base_Tarjetas].[SEGMENTO_DESCRIP]","[Base_Tarjetas].[SEGMENTO_DESCRIP].&amp;[" &amp; $C$6 &amp; "]",
"[Base_Tarjetas].[SITUACION]","[Base_Tarjetas].[SITUACION].&amp;[" &amp; $C66 &amp; "]",
"[Base_Tarjetas].[TIPO]","[Base_Tarjetas].[TIPO].&amp;[" &amp; $C$1 &amp; "]")/1000,
0)</f>
        <v>0</v>
      </c>
      <c r="AX66" s="8">
        <f>IFERROR(
GETPIVOTDATA("[Base_Tarjetas].[Importe]",TDinamica_R!$A$3,
"[Base_Tarjetas].[PERIODO]","[Base_Tarjetas].[PERIODO].&amp;[" &amp; TEXT(AX$6,"yyyymm") &amp; "]",
"[Base_Tarjetas].[Metrica]","[Base_Tarjetas].[Metrica].&amp;[" &amp; $A66 &amp; "]",
"[Base_Tarjetas].[SEGMENTO_DESCRIP]","[Base_Tarjetas].[SEGMENTO_DESCRIP].&amp;[" &amp; $C$6 &amp; "]",
"[Base_Tarjetas].[SITUACION]","[Base_Tarjetas].[SITUACION].&amp;[" &amp; $C66 &amp; "]",
"[Base_Tarjetas].[TIPO]","[Base_Tarjetas].[TIPO].&amp;[" &amp; $C$1 &amp; "]")/1000,
0)</f>
        <v>0</v>
      </c>
      <c r="AY66" s="8">
        <f>IFERROR(
GETPIVOTDATA("[Base_Tarjetas].[Importe]",TDinamica_R!$A$3,
"[Base_Tarjetas].[PERIODO]","[Base_Tarjetas].[PERIODO].&amp;[" &amp; TEXT(AY$6,"yyyymm") &amp; "]",
"[Base_Tarjetas].[Metrica]","[Base_Tarjetas].[Metrica].&amp;[" &amp; $A66 &amp; "]",
"[Base_Tarjetas].[SEGMENTO_DESCRIP]","[Base_Tarjetas].[SEGMENTO_DESCRIP].&amp;[" &amp; $C$6 &amp; "]",
"[Base_Tarjetas].[SITUACION]","[Base_Tarjetas].[SITUACION].&amp;[" &amp; $C66 &amp; "]",
"[Base_Tarjetas].[TIPO]","[Base_Tarjetas].[TIPO].&amp;[" &amp; $C$1 &amp; "]")/1000,
0)</f>
        <v>0</v>
      </c>
      <c r="AZ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TEXT(AZ$6,"yyyymm") &amp; "]"),
0)</f>
        <v>0</v>
      </c>
      <c r="BA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TEXT(BA$6,"yyyymm") &amp; "]"),
0)</f>
        <v>0</v>
      </c>
      <c r="BB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TEXT(BB$6,"yyyymm") &amp; "]"),
0)</f>
        <v>0</v>
      </c>
      <c r="BC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TEXT(BC$6,"yyyymm") &amp; "]"),
0)</f>
        <v>0</v>
      </c>
      <c r="BD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TEXT(BD$6,"yyyymm") &amp; "]"),
0)</f>
        <v>0</v>
      </c>
      <c r="BE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TEXT(BE$6,"yyyymm") &amp; "]"),
0)</f>
        <v>0</v>
      </c>
      <c r="BF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TEXT(BF$6,"yyyymm") &amp; "]"),
0)</f>
        <v>0</v>
      </c>
      <c r="BG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TEXT(BG$6,"yyyymm") &amp; "]"),
0)</f>
        <v>0</v>
      </c>
      <c r="BH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TEXT(BH$6,"yyyymm") &amp; "]"),
0)</f>
        <v>0</v>
      </c>
      <c r="BI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TEXT(BI$6,"yyyymm") &amp; "]"),
0)</f>
        <v>0</v>
      </c>
      <c r="BJ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TEXT(BJ$6,"yyyymm") &amp; "]"),
0)</f>
        <v>0</v>
      </c>
      <c r="BK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TEXT(BK$6,"yyyymm") &amp; "]"),
0)</f>
        <v>0</v>
      </c>
      <c r="BO66" s="24">
        <f t="shared" si="48"/>
        <v>0</v>
      </c>
      <c r="BP66" s="24">
        <f t="shared" si="48"/>
        <v>0</v>
      </c>
      <c r="BQ66" s="24">
        <f t="shared" si="48"/>
        <v>0</v>
      </c>
      <c r="BR66" s="24">
        <f t="shared" si="48"/>
        <v>0</v>
      </c>
      <c r="BS66" s="24">
        <f t="shared" si="48"/>
        <v>0</v>
      </c>
      <c r="BT66" s="24">
        <f t="shared" si="48"/>
        <v>0</v>
      </c>
    </row>
    <row r="67" spans="1:72" outlineLevel="1" x14ac:dyDescent="0.25">
      <c r="A67" s="11" t="s">
        <v>35</v>
      </c>
      <c r="C67" s="2" t="s">
        <v>94</v>
      </c>
      <c r="D67" s="8">
        <f>IFERROR(
GETPIVOTDATA("[Base_Tarjetas].[Importe]",TDinamica_R!$A$3,
"[Base_Tarjetas].[PERIODO]","[Base_Tarjetas].[PERIODO].&amp;[" &amp; TEXT(D$6,"yyyymm") &amp; "]",
"[Base_Tarjetas].[Metrica]","[Base_Tarjetas].[Metrica].&amp;[" &amp; $A67 &amp; "]",
"[Base_Tarjetas].[SEGMENTO_DESCRIP]","[Base_Tarjetas].[SEGMENTO_DESCRIP].&amp;[" &amp; $C$6 &amp; "]",
"[Base_Tarjetas].[SITUACION]","[Base_Tarjetas].[SITUACION].&amp;[" &amp; $C67 &amp; "]",
"[Base_Tarjetas].[TIPO]","[Base_Tarjetas].[TIPO].&amp;[" &amp; $C$1 &amp; "]")/1000,
0)</f>
        <v>0</v>
      </c>
      <c r="E67" s="8">
        <f>IFERROR(
GETPIVOTDATA("[Base_Tarjetas].[Importe]",TDinamica_R!$A$3,
"[Base_Tarjetas].[PERIODO]","[Base_Tarjetas].[PERIODO].&amp;[" &amp; TEXT(E$6,"yyyymm") &amp; "]",
"[Base_Tarjetas].[Metrica]","[Base_Tarjetas].[Metrica].&amp;[" &amp; $A67 &amp; "]",
"[Base_Tarjetas].[SEGMENTO_DESCRIP]","[Base_Tarjetas].[SEGMENTO_DESCRIP].&amp;[" &amp; $C$6 &amp; "]",
"[Base_Tarjetas].[SITUACION]","[Base_Tarjetas].[SITUACION].&amp;[" &amp; $C67 &amp; "]",
"[Base_Tarjetas].[TIPO]","[Base_Tarjetas].[TIPO].&amp;[" &amp; $C$1 &amp; "]")/1000,
0)</f>
        <v>0</v>
      </c>
      <c r="F67" s="8">
        <f>IFERROR(
GETPIVOTDATA("[Base_Tarjetas].[Importe]",TDinamica_R!$A$3,
"[Base_Tarjetas].[PERIODO]","[Base_Tarjetas].[PERIODO].&amp;[" &amp; TEXT(F$6,"yyyymm") &amp; "]",
"[Base_Tarjetas].[Metrica]","[Base_Tarjetas].[Metrica].&amp;[" &amp; $A67 &amp; "]",
"[Base_Tarjetas].[SEGMENTO_DESCRIP]","[Base_Tarjetas].[SEGMENTO_DESCRIP].&amp;[" &amp; $C$6 &amp; "]",
"[Base_Tarjetas].[SITUACION]","[Base_Tarjetas].[SITUACION].&amp;[" &amp; $C67 &amp; "]",
"[Base_Tarjetas].[TIPO]","[Base_Tarjetas].[TIPO].&amp;[" &amp; $C$1 &amp; "]")/1000,
0)</f>
        <v>0</v>
      </c>
      <c r="G67" s="8">
        <f>IFERROR(
GETPIVOTDATA("[Base_Tarjetas].[Importe]",TDinamica_R!$A$3,
"[Base_Tarjetas].[PERIODO]","[Base_Tarjetas].[PERIODO].&amp;[" &amp; TEXT(G$6,"yyyymm") &amp; "]",
"[Base_Tarjetas].[Metrica]","[Base_Tarjetas].[Metrica].&amp;[" &amp; $A67 &amp; "]",
"[Base_Tarjetas].[SEGMENTO_DESCRIP]","[Base_Tarjetas].[SEGMENTO_DESCRIP].&amp;[" &amp; $C$6 &amp; "]",
"[Base_Tarjetas].[SITUACION]","[Base_Tarjetas].[SITUACION].&amp;[" &amp; $C67 &amp; "]",
"[Base_Tarjetas].[TIPO]","[Base_Tarjetas].[TIPO].&amp;[" &amp; $C$1 &amp; "]")/1000,
0)</f>
        <v>0</v>
      </c>
      <c r="H67" s="8">
        <f>IFERROR(
GETPIVOTDATA("[Base_Tarjetas].[Importe]",TDinamica_R!$A$3,
"[Base_Tarjetas].[PERIODO]","[Base_Tarjetas].[PERIODO].&amp;[" &amp; TEXT(H$6,"yyyymm") &amp; "]",
"[Base_Tarjetas].[Metrica]","[Base_Tarjetas].[Metrica].&amp;[" &amp; $A67 &amp; "]",
"[Base_Tarjetas].[SEGMENTO_DESCRIP]","[Base_Tarjetas].[SEGMENTO_DESCRIP].&amp;[" &amp; $C$6 &amp; "]",
"[Base_Tarjetas].[SITUACION]","[Base_Tarjetas].[SITUACION].&amp;[" &amp; $C67 &amp; "]",
"[Base_Tarjetas].[TIPO]","[Base_Tarjetas].[TIPO].&amp;[" &amp; $C$1 &amp; "]")/1000,
0)</f>
        <v>0</v>
      </c>
      <c r="I67" s="8">
        <f>IFERROR(
GETPIVOTDATA("[Base_Tarjetas].[Importe]",TDinamica_R!$A$3,
"[Base_Tarjetas].[PERIODO]","[Base_Tarjetas].[PERIODO].&amp;[" &amp; TEXT(I$6,"yyyymm") &amp; "]",
"[Base_Tarjetas].[Metrica]","[Base_Tarjetas].[Metrica].&amp;[" &amp; $A67 &amp; "]",
"[Base_Tarjetas].[SEGMENTO_DESCRIP]","[Base_Tarjetas].[SEGMENTO_DESCRIP].&amp;[" &amp; $C$6 &amp; "]",
"[Base_Tarjetas].[SITUACION]","[Base_Tarjetas].[SITUACION].&amp;[" &amp; $C67 &amp; "]",
"[Base_Tarjetas].[TIPO]","[Base_Tarjetas].[TIPO].&amp;[" &amp; $C$1 &amp; "]")/1000,
0)</f>
        <v>0</v>
      </c>
      <c r="J67" s="8">
        <f>IFERROR(
GETPIVOTDATA("[Base_Tarjetas].[Importe]",TDinamica_R!$A$3,
"[Base_Tarjetas].[PERIODO]","[Base_Tarjetas].[PERIODO].&amp;[" &amp; TEXT(J$6,"yyyymm") &amp; "]",
"[Base_Tarjetas].[Metrica]","[Base_Tarjetas].[Metrica].&amp;[" &amp; $A67 &amp; "]",
"[Base_Tarjetas].[SEGMENTO_DESCRIP]","[Base_Tarjetas].[SEGMENTO_DESCRIP].&amp;[" &amp; $C$6 &amp; "]",
"[Base_Tarjetas].[SITUACION]","[Base_Tarjetas].[SITUACION].&amp;[" &amp; $C67 &amp; "]",
"[Base_Tarjetas].[TIPO]","[Base_Tarjetas].[TIPO].&amp;[" &amp; $C$1 &amp; "]")/1000,
0)</f>
        <v>0</v>
      </c>
      <c r="K67" s="8">
        <f>IFERROR(
GETPIVOTDATA("[Base_Tarjetas].[Importe]",TDinamica_R!$A$3,
"[Base_Tarjetas].[PERIODO]","[Base_Tarjetas].[PERIODO].&amp;[" &amp; TEXT(K$6,"yyyymm") &amp; "]",
"[Base_Tarjetas].[Metrica]","[Base_Tarjetas].[Metrica].&amp;[" &amp; $A67 &amp; "]",
"[Base_Tarjetas].[SEGMENTO_DESCRIP]","[Base_Tarjetas].[SEGMENTO_DESCRIP].&amp;[" &amp; $C$6 &amp; "]",
"[Base_Tarjetas].[SITUACION]","[Base_Tarjetas].[SITUACION].&amp;[" &amp; $C67 &amp; "]",
"[Base_Tarjetas].[TIPO]","[Base_Tarjetas].[TIPO].&amp;[" &amp; $C$1 &amp; "]")/1000,
0)</f>
        <v>0</v>
      </c>
      <c r="L67" s="8">
        <f>IFERROR(
GETPIVOTDATA("[Base_Tarjetas].[Importe]",TDinamica_R!$A$3,
"[Base_Tarjetas].[PERIODO]","[Base_Tarjetas].[PERIODO].&amp;[" &amp; TEXT(L$6,"yyyymm") &amp; "]",
"[Base_Tarjetas].[Metrica]","[Base_Tarjetas].[Metrica].&amp;[" &amp; $A67 &amp; "]",
"[Base_Tarjetas].[SEGMENTO_DESCRIP]","[Base_Tarjetas].[SEGMENTO_DESCRIP].&amp;[" &amp; $C$6 &amp; "]",
"[Base_Tarjetas].[SITUACION]","[Base_Tarjetas].[SITUACION].&amp;[" &amp; $C67 &amp; "]",
"[Base_Tarjetas].[TIPO]","[Base_Tarjetas].[TIPO].&amp;[" &amp; $C$1 &amp; "]")/1000,
0)</f>
        <v>0</v>
      </c>
      <c r="M67" s="8">
        <f>IFERROR(
GETPIVOTDATA("[Base_Tarjetas].[Importe]",TDinamica_R!$A$3,
"[Base_Tarjetas].[PERIODO]","[Base_Tarjetas].[PERIODO].&amp;[" &amp; TEXT(M$6,"yyyymm") &amp; "]",
"[Base_Tarjetas].[Metrica]","[Base_Tarjetas].[Metrica].&amp;[" &amp; $A67 &amp; "]",
"[Base_Tarjetas].[SEGMENTO_DESCRIP]","[Base_Tarjetas].[SEGMENTO_DESCRIP].&amp;[" &amp; $C$6 &amp; "]",
"[Base_Tarjetas].[SITUACION]","[Base_Tarjetas].[SITUACION].&amp;[" &amp; $C67 &amp; "]",
"[Base_Tarjetas].[TIPO]","[Base_Tarjetas].[TIPO].&amp;[" &amp; $C$1 &amp; "]")/1000,
0)</f>
        <v>0</v>
      </c>
      <c r="N67" s="8">
        <f>IFERROR(
GETPIVOTDATA("[Base_Tarjetas].[Importe]",TDinamica_R!$A$3,
"[Base_Tarjetas].[PERIODO]","[Base_Tarjetas].[PERIODO].&amp;[" &amp; TEXT(N$6,"yyyymm") &amp; "]",
"[Base_Tarjetas].[Metrica]","[Base_Tarjetas].[Metrica].&amp;[" &amp; $A67 &amp; "]",
"[Base_Tarjetas].[SEGMENTO_DESCRIP]","[Base_Tarjetas].[SEGMENTO_DESCRIP].&amp;[" &amp; $C$6 &amp; "]",
"[Base_Tarjetas].[SITUACION]","[Base_Tarjetas].[SITUACION].&amp;[" &amp; $C67 &amp; "]",
"[Base_Tarjetas].[TIPO]","[Base_Tarjetas].[TIPO].&amp;[" &amp; $C$1 &amp; "]")/1000,
0)</f>
        <v>0</v>
      </c>
      <c r="O67" s="8">
        <f>IFERROR(
GETPIVOTDATA("[Base_Tarjetas].[Importe]",TDinamica_R!$A$3,
"[Base_Tarjetas].[PERIODO]","[Base_Tarjetas].[PERIODO].&amp;[" &amp; TEXT(O$6,"yyyymm") &amp; "]",
"[Base_Tarjetas].[Metrica]","[Base_Tarjetas].[Metrica].&amp;[" &amp; $A67 &amp; "]",
"[Base_Tarjetas].[SEGMENTO_DESCRIP]","[Base_Tarjetas].[SEGMENTO_DESCRIP].&amp;[" &amp; $C$6 &amp; "]",
"[Base_Tarjetas].[SITUACION]","[Base_Tarjetas].[SITUACION].&amp;[" &amp; $C67 &amp; "]",
"[Base_Tarjetas].[TIPO]","[Base_Tarjetas].[TIPO].&amp;[" &amp; $C$1 &amp; "]")/1000,
0)</f>
        <v>0</v>
      </c>
      <c r="P67" s="8">
        <f>IFERROR(
GETPIVOTDATA("[Base_Tarjetas].[Importe]",TDinamica_R!$A$3,
"[Base_Tarjetas].[PERIODO]","[Base_Tarjetas].[PERIODO].&amp;[" &amp; TEXT(P$6,"yyyymm") &amp; "]",
"[Base_Tarjetas].[Metrica]","[Base_Tarjetas].[Metrica].&amp;[" &amp; $A67 &amp; "]",
"[Base_Tarjetas].[SEGMENTO_DESCRIP]","[Base_Tarjetas].[SEGMENTO_DESCRIP].&amp;[" &amp; $C$6 &amp; "]",
"[Base_Tarjetas].[SITUACION]","[Base_Tarjetas].[SITUACION].&amp;[" &amp; $C67 &amp; "]",
"[Base_Tarjetas].[TIPO]","[Base_Tarjetas].[TIPO].&amp;[" &amp; $C$1 &amp; "]")/1000,
0)</f>
        <v>0</v>
      </c>
      <c r="Q67" s="8">
        <f>IFERROR(
GETPIVOTDATA("[Base_Tarjetas].[Importe]",TDinamica_R!$A$3,
"[Base_Tarjetas].[PERIODO]","[Base_Tarjetas].[PERIODO].&amp;[" &amp; TEXT(Q$6,"yyyymm") &amp; "]",
"[Base_Tarjetas].[Metrica]","[Base_Tarjetas].[Metrica].&amp;[" &amp; $A67 &amp; "]",
"[Base_Tarjetas].[SEGMENTO_DESCRIP]","[Base_Tarjetas].[SEGMENTO_DESCRIP].&amp;[" &amp; $C$6 &amp; "]",
"[Base_Tarjetas].[SITUACION]","[Base_Tarjetas].[SITUACION].&amp;[" &amp; $C67 &amp; "]",
"[Base_Tarjetas].[TIPO]","[Base_Tarjetas].[TIPO].&amp;[" &amp; $C$1 &amp; "]")/1000,
0)</f>
        <v>0</v>
      </c>
      <c r="R67" s="8">
        <f>IFERROR(
GETPIVOTDATA("[Base_Tarjetas].[Importe]",TDinamica_R!$A$3,
"[Base_Tarjetas].[PERIODO]","[Base_Tarjetas].[PERIODO].&amp;[" &amp; TEXT(R$6,"yyyymm") &amp; "]",
"[Base_Tarjetas].[Metrica]","[Base_Tarjetas].[Metrica].&amp;[" &amp; $A67 &amp; "]",
"[Base_Tarjetas].[SEGMENTO_DESCRIP]","[Base_Tarjetas].[SEGMENTO_DESCRIP].&amp;[" &amp; $C$6 &amp; "]",
"[Base_Tarjetas].[SITUACION]","[Base_Tarjetas].[SITUACION].&amp;[" &amp; $C67 &amp; "]",
"[Base_Tarjetas].[TIPO]","[Base_Tarjetas].[TIPO].&amp;[" &amp; $C$1 &amp; "]")/1000,
0)</f>
        <v>0</v>
      </c>
      <c r="S67" s="8">
        <f>IFERROR(
GETPIVOTDATA("[Base_Tarjetas].[Importe]",TDinamica_R!$A$3,
"[Base_Tarjetas].[PERIODO]","[Base_Tarjetas].[PERIODO].&amp;[" &amp; TEXT(S$6,"yyyymm") &amp; "]",
"[Base_Tarjetas].[Metrica]","[Base_Tarjetas].[Metrica].&amp;[" &amp; $A67 &amp; "]",
"[Base_Tarjetas].[SEGMENTO_DESCRIP]","[Base_Tarjetas].[SEGMENTO_DESCRIP].&amp;[" &amp; $C$6 &amp; "]",
"[Base_Tarjetas].[SITUACION]","[Base_Tarjetas].[SITUACION].&amp;[" &amp; $C67 &amp; "]",
"[Base_Tarjetas].[TIPO]","[Base_Tarjetas].[TIPO].&amp;[" &amp; $C$1 &amp; "]")/1000,
0)</f>
        <v>0</v>
      </c>
      <c r="T67" s="8">
        <f>IFERROR(
GETPIVOTDATA("[Base_Tarjetas].[Importe]",TDinamica_R!$A$3,
"[Base_Tarjetas].[PERIODO]","[Base_Tarjetas].[PERIODO].&amp;[" &amp; TEXT(T$6,"yyyymm") &amp; "]",
"[Base_Tarjetas].[Metrica]","[Base_Tarjetas].[Metrica].&amp;[" &amp; $A67 &amp; "]",
"[Base_Tarjetas].[SEGMENTO_DESCRIP]","[Base_Tarjetas].[SEGMENTO_DESCRIP].&amp;[" &amp; $C$6 &amp; "]",
"[Base_Tarjetas].[SITUACION]","[Base_Tarjetas].[SITUACION].&amp;[" &amp; $C67 &amp; "]",
"[Base_Tarjetas].[TIPO]","[Base_Tarjetas].[TIPO].&amp;[" &amp; $C$1 &amp; "]")/1000,
0)</f>
        <v>0</v>
      </c>
      <c r="U67" s="8">
        <f>IFERROR(
GETPIVOTDATA("[Base_Tarjetas].[Importe]",TDinamica_R!$A$3,
"[Base_Tarjetas].[PERIODO]","[Base_Tarjetas].[PERIODO].&amp;[" &amp; TEXT(U$6,"yyyymm") &amp; "]",
"[Base_Tarjetas].[Metrica]","[Base_Tarjetas].[Metrica].&amp;[" &amp; $A67 &amp; "]",
"[Base_Tarjetas].[SEGMENTO_DESCRIP]","[Base_Tarjetas].[SEGMENTO_DESCRIP].&amp;[" &amp; $C$6 &amp; "]",
"[Base_Tarjetas].[SITUACION]","[Base_Tarjetas].[SITUACION].&amp;[" &amp; $C67 &amp; "]",
"[Base_Tarjetas].[TIPO]","[Base_Tarjetas].[TIPO].&amp;[" &amp; $C$1 &amp; "]")/1000,
0)</f>
        <v>0</v>
      </c>
      <c r="V67" s="8">
        <f>IFERROR(
GETPIVOTDATA("[Base_Tarjetas].[Importe]",TDinamica_R!$A$3,
"[Base_Tarjetas].[PERIODO]","[Base_Tarjetas].[PERIODO].&amp;[" &amp; TEXT(V$6,"yyyymm") &amp; "]",
"[Base_Tarjetas].[Metrica]","[Base_Tarjetas].[Metrica].&amp;[" &amp; $A67 &amp; "]",
"[Base_Tarjetas].[SEGMENTO_DESCRIP]","[Base_Tarjetas].[SEGMENTO_DESCRIP].&amp;[" &amp; $C$6 &amp; "]",
"[Base_Tarjetas].[SITUACION]","[Base_Tarjetas].[SITUACION].&amp;[" &amp; $C67 &amp; "]",
"[Base_Tarjetas].[TIPO]","[Base_Tarjetas].[TIPO].&amp;[" &amp; $C$1 &amp; "]")/1000,
0)</f>
        <v>0</v>
      </c>
      <c r="W67" s="8">
        <f>IFERROR(
GETPIVOTDATA("[Base_Tarjetas].[Importe]",TDinamica_R!$A$3,
"[Base_Tarjetas].[PERIODO]","[Base_Tarjetas].[PERIODO].&amp;[" &amp; TEXT(W$6,"yyyymm") &amp; "]",
"[Base_Tarjetas].[Metrica]","[Base_Tarjetas].[Metrica].&amp;[" &amp; $A67 &amp; "]",
"[Base_Tarjetas].[SEGMENTO_DESCRIP]","[Base_Tarjetas].[SEGMENTO_DESCRIP].&amp;[" &amp; $C$6 &amp; "]",
"[Base_Tarjetas].[SITUACION]","[Base_Tarjetas].[SITUACION].&amp;[" &amp; $C67 &amp; "]",
"[Base_Tarjetas].[TIPO]","[Base_Tarjetas].[TIPO].&amp;[" &amp; $C$1 &amp; "]")/1000,
0)</f>
        <v>0</v>
      </c>
      <c r="X67" s="8">
        <f>IFERROR(
GETPIVOTDATA("[Base_Tarjetas].[Importe]",TDinamica_R!$A$3,
"[Base_Tarjetas].[PERIODO]","[Base_Tarjetas].[PERIODO].&amp;[" &amp; TEXT(X$6,"yyyymm") &amp; "]",
"[Base_Tarjetas].[Metrica]","[Base_Tarjetas].[Metrica].&amp;[" &amp; $A67 &amp; "]",
"[Base_Tarjetas].[SEGMENTO_DESCRIP]","[Base_Tarjetas].[SEGMENTO_DESCRIP].&amp;[" &amp; $C$6 &amp; "]",
"[Base_Tarjetas].[SITUACION]","[Base_Tarjetas].[SITUACION].&amp;[" &amp; $C67 &amp; "]",
"[Base_Tarjetas].[TIPO]","[Base_Tarjetas].[TIPO].&amp;[" &amp; $C$1 &amp; "]")/1000,
0)</f>
        <v>0</v>
      </c>
      <c r="Y67" s="8">
        <f>IFERROR(
GETPIVOTDATA("[Base_Tarjetas].[Importe]",TDinamica_R!$A$3,
"[Base_Tarjetas].[PERIODO]","[Base_Tarjetas].[PERIODO].&amp;[" &amp; TEXT(Y$6,"yyyymm") &amp; "]",
"[Base_Tarjetas].[Metrica]","[Base_Tarjetas].[Metrica].&amp;[" &amp; $A67 &amp; "]",
"[Base_Tarjetas].[SEGMENTO_DESCRIP]","[Base_Tarjetas].[SEGMENTO_DESCRIP].&amp;[" &amp; $C$6 &amp; "]",
"[Base_Tarjetas].[SITUACION]","[Base_Tarjetas].[SITUACION].&amp;[" &amp; $C67 &amp; "]",
"[Base_Tarjetas].[TIPO]","[Base_Tarjetas].[TIPO].&amp;[" &amp; $C$1 &amp; "]")/1000,
0)</f>
        <v>0</v>
      </c>
      <c r="Z67" s="8">
        <f>IFERROR(
GETPIVOTDATA("[Base_Tarjetas].[Importe]",TDinamica_R!$A$3,
"[Base_Tarjetas].[PERIODO]","[Base_Tarjetas].[PERIODO].&amp;[" &amp; TEXT(Z$6,"yyyymm") &amp; "]",
"[Base_Tarjetas].[Metrica]","[Base_Tarjetas].[Metrica].&amp;[" &amp; $A67 &amp; "]",
"[Base_Tarjetas].[SEGMENTO_DESCRIP]","[Base_Tarjetas].[SEGMENTO_DESCRIP].&amp;[" &amp; $C$6 &amp; "]",
"[Base_Tarjetas].[SITUACION]","[Base_Tarjetas].[SITUACION].&amp;[" &amp; $C67 &amp; "]",
"[Base_Tarjetas].[TIPO]","[Base_Tarjetas].[TIPO].&amp;[" &amp; $C$1 &amp; "]")/1000,
0)</f>
        <v>0</v>
      </c>
      <c r="AA67" s="8">
        <f>IFERROR(
GETPIVOTDATA("[Base_Tarjetas].[Importe]",TDinamica_R!$A$3,
"[Base_Tarjetas].[PERIODO]","[Base_Tarjetas].[PERIODO].&amp;[" &amp; TEXT(AA$6,"yyyymm") &amp; "]",
"[Base_Tarjetas].[Metrica]","[Base_Tarjetas].[Metrica].&amp;[" &amp; $A67 &amp; "]",
"[Base_Tarjetas].[SEGMENTO_DESCRIP]","[Base_Tarjetas].[SEGMENTO_DESCRIP].&amp;[" &amp; $C$6 &amp; "]",
"[Base_Tarjetas].[SITUACION]","[Base_Tarjetas].[SITUACION].&amp;[" &amp; $C67 &amp; "]",
"[Base_Tarjetas].[TIPO]","[Base_Tarjetas].[TIPO].&amp;[" &amp; $C$1 &amp; "]")/1000,
0)</f>
        <v>0</v>
      </c>
      <c r="AB67" s="8">
        <f>IFERROR(
GETPIVOTDATA("[Base_Tarjetas].[Importe]",TDinamica_R!$A$3,
"[Base_Tarjetas].[PERIODO]","[Base_Tarjetas].[PERIODO].&amp;[" &amp; TEXT(AB$6,"yyyymm") &amp; "]",
"[Base_Tarjetas].[Metrica]","[Base_Tarjetas].[Metrica].&amp;[" &amp; $A67 &amp; "]",
"[Base_Tarjetas].[SEGMENTO_DESCRIP]","[Base_Tarjetas].[SEGMENTO_DESCRIP].&amp;[" &amp; $C$6 &amp; "]",
"[Base_Tarjetas].[SITUACION]","[Base_Tarjetas].[SITUACION].&amp;[" &amp; $C67 &amp; "]",
"[Base_Tarjetas].[TIPO]","[Base_Tarjetas].[TIPO].&amp;[" &amp; $C$1 &amp; "]")/1000,
0)</f>
        <v>0</v>
      </c>
      <c r="AC67" s="8">
        <f>IFERROR(
GETPIVOTDATA("[Base_Tarjetas].[Importe]",TDinamica_R!$A$3,
"[Base_Tarjetas].[PERIODO]","[Base_Tarjetas].[PERIODO].&amp;[" &amp; TEXT(AC$6,"yyyymm") &amp; "]",
"[Base_Tarjetas].[Metrica]","[Base_Tarjetas].[Metrica].&amp;[" &amp; $A67 &amp; "]",
"[Base_Tarjetas].[SEGMENTO_DESCRIP]","[Base_Tarjetas].[SEGMENTO_DESCRIP].&amp;[" &amp; $C$6 &amp; "]",
"[Base_Tarjetas].[SITUACION]","[Base_Tarjetas].[SITUACION].&amp;[" &amp; $C67 &amp; "]",
"[Base_Tarjetas].[TIPO]","[Base_Tarjetas].[TIPO].&amp;[" &amp; $C$1 &amp; "]")/1000,
0)</f>
        <v>0</v>
      </c>
      <c r="AD67" s="8">
        <f>IFERROR(
GETPIVOTDATA("[Base_Tarjetas].[Importe]",TDinamica_R!$A$3,
"[Base_Tarjetas].[PERIODO]","[Base_Tarjetas].[PERIODO].&amp;[" &amp; TEXT(AD$6,"yyyymm") &amp; "]",
"[Base_Tarjetas].[Metrica]","[Base_Tarjetas].[Metrica].&amp;[" &amp; $A67 &amp; "]",
"[Base_Tarjetas].[SEGMENTO_DESCRIP]","[Base_Tarjetas].[SEGMENTO_DESCRIP].&amp;[" &amp; $C$6 &amp; "]",
"[Base_Tarjetas].[SITUACION]","[Base_Tarjetas].[SITUACION].&amp;[" &amp; $C67 &amp; "]",
"[Base_Tarjetas].[TIPO]","[Base_Tarjetas].[TIPO].&amp;[" &amp; $C$1 &amp; "]")/1000,
0)</f>
        <v>0</v>
      </c>
      <c r="AE67" s="8">
        <f>IFERROR(
GETPIVOTDATA("[Base_Tarjetas].[Importe]",TDinamica_R!$A$3,
"[Base_Tarjetas].[PERIODO]","[Base_Tarjetas].[PERIODO].&amp;[" &amp; TEXT(AE$6,"yyyymm") &amp; "]",
"[Base_Tarjetas].[Metrica]","[Base_Tarjetas].[Metrica].&amp;[" &amp; $A67 &amp; "]",
"[Base_Tarjetas].[SEGMENTO_DESCRIP]","[Base_Tarjetas].[SEGMENTO_DESCRIP].&amp;[" &amp; $C$6 &amp; "]",
"[Base_Tarjetas].[SITUACION]","[Base_Tarjetas].[SITUACION].&amp;[" &amp; $C67 &amp; "]",
"[Base_Tarjetas].[TIPO]","[Base_Tarjetas].[TIPO].&amp;[" &amp; $C$1 &amp; "]")/1000,
0)</f>
        <v>0</v>
      </c>
      <c r="AF67" s="8">
        <f>IFERROR(
GETPIVOTDATA("[Base_Tarjetas].[Importe]",TDinamica_R!$A$3,
"[Base_Tarjetas].[PERIODO]","[Base_Tarjetas].[PERIODO].&amp;[" &amp; TEXT(AF$6,"yyyymm") &amp; "]",
"[Base_Tarjetas].[Metrica]","[Base_Tarjetas].[Metrica].&amp;[" &amp; $A67 &amp; "]",
"[Base_Tarjetas].[SEGMENTO_DESCRIP]","[Base_Tarjetas].[SEGMENTO_DESCRIP].&amp;[" &amp; $C$6 &amp; "]",
"[Base_Tarjetas].[SITUACION]","[Base_Tarjetas].[SITUACION].&amp;[" &amp; $C67 &amp; "]",
"[Base_Tarjetas].[TIPO]","[Base_Tarjetas].[TIPO].&amp;[" &amp; $C$1 &amp; "]")/1000,
0)</f>
        <v>0</v>
      </c>
      <c r="AG67" s="8">
        <f>IFERROR(
GETPIVOTDATA("[Base_Tarjetas].[Importe]",TDinamica_R!$A$3,
"[Base_Tarjetas].[PERIODO]","[Base_Tarjetas].[PERIODO].&amp;[" &amp; TEXT(AG$6,"yyyymm") &amp; "]",
"[Base_Tarjetas].[Metrica]","[Base_Tarjetas].[Metrica].&amp;[" &amp; $A67 &amp; "]",
"[Base_Tarjetas].[SEGMENTO_DESCRIP]","[Base_Tarjetas].[SEGMENTO_DESCRIP].&amp;[" &amp; $C$6 &amp; "]",
"[Base_Tarjetas].[SITUACION]","[Base_Tarjetas].[SITUACION].&amp;[" &amp; $C67 &amp; "]",
"[Base_Tarjetas].[TIPO]","[Base_Tarjetas].[TIPO].&amp;[" &amp; $C$1 &amp; "]")/1000,
0)</f>
        <v>0</v>
      </c>
      <c r="AH67" s="8">
        <f>IFERROR(
GETPIVOTDATA("[Base_Tarjetas].[Importe]",TDinamica_R!$A$3,
"[Base_Tarjetas].[PERIODO]","[Base_Tarjetas].[PERIODO].&amp;[" &amp; TEXT(AH$6,"yyyymm") &amp; "]",
"[Base_Tarjetas].[Metrica]","[Base_Tarjetas].[Metrica].&amp;[" &amp; $A67 &amp; "]",
"[Base_Tarjetas].[SEGMENTO_DESCRIP]","[Base_Tarjetas].[SEGMENTO_DESCRIP].&amp;[" &amp; $C$6 &amp; "]",
"[Base_Tarjetas].[SITUACION]","[Base_Tarjetas].[SITUACION].&amp;[" &amp; $C67 &amp; "]",
"[Base_Tarjetas].[TIPO]","[Base_Tarjetas].[TIPO].&amp;[" &amp; $C$1 &amp; "]")/1000,
0)</f>
        <v>0</v>
      </c>
      <c r="AI67" s="8">
        <f>IFERROR(
GETPIVOTDATA("[Base_Tarjetas].[Importe]",TDinamica_R!$A$3,
"[Base_Tarjetas].[PERIODO]","[Base_Tarjetas].[PERIODO].&amp;[" &amp; TEXT(AI$6,"yyyymm") &amp; "]",
"[Base_Tarjetas].[Metrica]","[Base_Tarjetas].[Metrica].&amp;[" &amp; $A67 &amp; "]",
"[Base_Tarjetas].[SEGMENTO_DESCRIP]","[Base_Tarjetas].[SEGMENTO_DESCRIP].&amp;[" &amp; $C$6 &amp; "]",
"[Base_Tarjetas].[SITUACION]","[Base_Tarjetas].[SITUACION].&amp;[" &amp; $C67 &amp; "]",
"[Base_Tarjetas].[TIPO]","[Base_Tarjetas].[TIPO].&amp;[" &amp; $C$1 &amp; "]")/1000,
0)</f>
        <v>0</v>
      </c>
      <c r="AJ67" s="8">
        <f>IFERROR(
GETPIVOTDATA("[Base_Tarjetas].[Importe]",TDinamica_R!$A$3,
"[Base_Tarjetas].[PERIODO]","[Base_Tarjetas].[PERIODO].&amp;[" &amp; TEXT(AJ$6,"yyyymm") &amp; "]",
"[Base_Tarjetas].[Metrica]","[Base_Tarjetas].[Metrica].&amp;[" &amp; $A67 &amp; "]",
"[Base_Tarjetas].[SEGMENTO_DESCRIP]","[Base_Tarjetas].[SEGMENTO_DESCRIP].&amp;[" &amp; $C$6 &amp; "]",
"[Base_Tarjetas].[SITUACION]","[Base_Tarjetas].[SITUACION].&amp;[" &amp; $C67 &amp; "]",
"[Base_Tarjetas].[TIPO]","[Base_Tarjetas].[TIPO].&amp;[" &amp; $C$1 &amp; "]")/1000,
0)</f>
        <v>0</v>
      </c>
      <c r="AK67" s="8">
        <f>IFERROR(
GETPIVOTDATA("[Base_Tarjetas].[Importe]",TDinamica_R!$A$3,
"[Base_Tarjetas].[PERIODO]","[Base_Tarjetas].[PERIODO].&amp;[" &amp; TEXT(AK$6,"yyyymm") &amp; "]",
"[Base_Tarjetas].[Metrica]","[Base_Tarjetas].[Metrica].&amp;[" &amp; $A67 &amp; "]",
"[Base_Tarjetas].[SEGMENTO_DESCRIP]","[Base_Tarjetas].[SEGMENTO_DESCRIP].&amp;[" &amp; $C$6 &amp; "]",
"[Base_Tarjetas].[SITUACION]","[Base_Tarjetas].[SITUACION].&amp;[" &amp; $C67 &amp; "]",
"[Base_Tarjetas].[TIPO]","[Base_Tarjetas].[TIPO].&amp;[" &amp; $C$1 &amp; "]")/1000,
0)</f>
        <v>0</v>
      </c>
      <c r="AL67" s="8">
        <f>IFERROR(
GETPIVOTDATA("[Base_Tarjetas].[Importe]",TDinamica_R!$A$3,
"[Base_Tarjetas].[PERIODO]","[Base_Tarjetas].[PERIODO].&amp;[" &amp; TEXT(AL$6,"yyyymm") &amp; "]",
"[Base_Tarjetas].[Metrica]","[Base_Tarjetas].[Metrica].&amp;[" &amp; $A67 &amp; "]",
"[Base_Tarjetas].[SEGMENTO_DESCRIP]","[Base_Tarjetas].[SEGMENTO_DESCRIP].&amp;[" &amp; $C$6 &amp; "]",
"[Base_Tarjetas].[SITUACION]","[Base_Tarjetas].[SITUACION].&amp;[" &amp; $C67 &amp; "]",
"[Base_Tarjetas].[TIPO]","[Base_Tarjetas].[TIPO].&amp;[" &amp; $C$1 &amp; "]")/1000,
0)</f>
        <v>0</v>
      </c>
      <c r="AM67" s="8">
        <f>IFERROR(
GETPIVOTDATA("[Base_Tarjetas].[Importe]",TDinamica_R!$A$3,
"[Base_Tarjetas].[PERIODO]","[Base_Tarjetas].[PERIODO].&amp;[" &amp; TEXT(AM$6,"yyyymm") &amp; "]",
"[Base_Tarjetas].[Metrica]","[Base_Tarjetas].[Metrica].&amp;[" &amp; $A67 &amp; "]",
"[Base_Tarjetas].[SEGMENTO_DESCRIP]","[Base_Tarjetas].[SEGMENTO_DESCRIP].&amp;[" &amp; $C$6 &amp; "]",
"[Base_Tarjetas].[SITUACION]","[Base_Tarjetas].[SITUACION].&amp;[" &amp; $C67 &amp; "]",
"[Base_Tarjetas].[TIPO]","[Base_Tarjetas].[TIPO].&amp;[" &amp; $C$1 &amp; "]")/1000,
0)</f>
        <v>0</v>
      </c>
      <c r="AN67" s="8">
        <f>IFERROR(
GETPIVOTDATA("[Base_Tarjetas].[Importe]",TDinamica_R!$A$3,
"[Base_Tarjetas].[PERIODO]","[Base_Tarjetas].[PERIODO].&amp;[" &amp; TEXT(AN$6,"yyyymm") &amp; "]",
"[Base_Tarjetas].[Metrica]","[Base_Tarjetas].[Metrica].&amp;[" &amp; $A67 &amp; "]",
"[Base_Tarjetas].[SEGMENTO_DESCRIP]","[Base_Tarjetas].[SEGMENTO_DESCRIP].&amp;[" &amp; $C$6 &amp; "]",
"[Base_Tarjetas].[SITUACION]","[Base_Tarjetas].[SITUACION].&amp;[" &amp; $C67 &amp; "]",
"[Base_Tarjetas].[TIPO]","[Base_Tarjetas].[TIPO].&amp;[" &amp; $C$1 &amp; "]")/1000,
0)</f>
        <v>0</v>
      </c>
      <c r="AO67" s="8">
        <f>IFERROR(
GETPIVOTDATA("[Base_Tarjetas].[Importe]",TDinamica_R!$A$3,
"[Base_Tarjetas].[PERIODO]","[Base_Tarjetas].[PERIODO].&amp;[" &amp; TEXT(AO$6,"yyyymm") &amp; "]",
"[Base_Tarjetas].[Metrica]","[Base_Tarjetas].[Metrica].&amp;[" &amp; $A67 &amp; "]",
"[Base_Tarjetas].[SEGMENTO_DESCRIP]","[Base_Tarjetas].[SEGMENTO_DESCRIP].&amp;[" &amp; $C$6 &amp; "]",
"[Base_Tarjetas].[SITUACION]","[Base_Tarjetas].[SITUACION].&amp;[" &amp; $C67 &amp; "]",
"[Base_Tarjetas].[TIPO]","[Base_Tarjetas].[TIPO].&amp;[" &amp; $C$1 &amp; "]")/1000,
0)</f>
        <v>0</v>
      </c>
      <c r="AP67" s="8">
        <f>IFERROR(
GETPIVOTDATA("[Base_Tarjetas].[Importe]",TDinamica_R!$A$3,
"[Base_Tarjetas].[PERIODO]","[Base_Tarjetas].[PERIODO].&amp;[" &amp; TEXT(AP$6,"yyyymm") &amp; "]",
"[Base_Tarjetas].[Metrica]","[Base_Tarjetas].[Metrica].&amp;[" &amp; $A67 &amp; "]",
"[Base_Tarjetas].[SEGMENTO_DESCRIP]","[Base_Tarjetas].[SEGMENTO_DESCRIP].&amp;[" &amp; $C$6 &amp; "]",
"[Base_Tarjetas].[SITUACION]","[Base_Tarjetas].[SITUACION].&amp;[" &amp; $C67 &amp; "]",
"[Base_Tarjetas].[TIPO]","[Base_Tarjetas].[TIPO].&amp;[" &amp; $C$1 &amp; "]")/1000,
0)</f>
        <v>0</v>
      </c>
      <c r="AQ67" s="8">
        <f>IFERROR(
GETPIVOTDATA("[Base_Tarjetas].[Importe]",TDinamica_R!$A$3,
"[Base_Tarjetas].[PERIODO]","[Base_Tarjetas].[PERIODO].&amp;[" &amp; TEXT(AQ$6,"yyyymm") &amp; "]",
"[Base_Tarjetas].[Metrica]","[Base_Tarjetas].[Metrica].&amp;[" &amp; $A67 &amp; "]",
"[Base_Tarjetas].[SEGMENTO_DESCRIP]","[Base_Tarjetas].[SEGMENTO_DESCRIP].&amp;[" &amp; $C$6 &amp; "]",
"[Base_Tarjetas].[SITUACION]","[Base_Tarjetas].[SITUACION].&amp;[" &amp; $C67 &amp; "]",
"[Base_Tarjetas].[TIPO]","[Base_Tarjetas].[TIPO].&amp;[" &amp; $C$1 &amp; "]")/1000,
0)</f>
        <v>0</v>
      </c>
      <c r="AR67" s="8">
        <f>IFERROR(
GETPIVOTDATA("[Base_Tarjetas].[Importe]",TDinamica_R!$A$3,
"[Base_Tarjetas].[PERIODO]","[Base_Tarjetas].[PERIODO].&amp;[" &amp; TEXT(AR$6,"yyyymm") &amp; "]",
"[Base_Tarjetas].[Metrica]","[Base_Tarjetas].[Metrica].&amp;[" &amp; $A67 &amp; "]",
"[Base_Tarjetas].[SEGMENTO_DESCRIP]","[Base_Tarjetas].[SEGMENTO_DESCRIP].&amp;[" &amp; $C$6 &amp; "]",
"[Base_Tarjetas].[SITUACION]","[Base_Tarjetas].[SITUACION].&amp;[" &amp; $C67 &amp; "]",
"[Base_Tarjetas].[TIPO]","[Base_Tarjetas].[TIPO].&amp;[" &amp; $C$1 &amp; "]")/1000,
0)</f>
        <v>0</v>
      </c>
      <c r="AS67" s="8">
        <f>IFERROR(
GETPIVOTDATA("[Base_Tarjetas].[Importe]",TDinamica_R!$A$3,
"[Base_Tarjetas].[PERIODO]","[Base_Tarjetas].[PERIODO].&amp;[" &amp; TEXT(AS$6,"yyyymm") &amp; "]",
"[Base_Tarjetas].[Metrica]","[Base_Tarjetas].[Metrica].&amp;[" &amp; $A67 &amp; "]",
"[Base_Tarjetas].[SEGMENTO_DESCRIP]","[Base_Tarjetas].[SEGMENTO_DESCRIP].&amp;[" &amp; $C$6 &amp; "]",
"[Base_Tarjetas].[SITUACION]","[Base_Tarjetas].[SITUACION].&amp;[" &amp; $C67 &amp; "]",
"[Base_Tarjetas].[TIPO]","[Base_Tarjetas].[TIPO].&amp;[" &amp; $C$1 &amp; "]")/1000,
0)</f>
        <v>0</v>
      </c>
      <c r="AT67" s="8">
        <f>IFERROR(
GETPIVOTDATA("[Base_Tarjetas].[Importe]",TDinamica_R!$A$3,
"[Base_Tarjetas].[PERIODO]","[Base_Tarjetas].[PERIODO].&amp;[" &amp; TEXT(AT$6,"yyyymm") &amp; "]",
"[Base_Tarjetas].[Metrica]","[Base_Tarjetas].[Metrica].&amp;[" &amp; $A67 &amp; "]",
"[Base_Tarjetas].[SEGMENTO_DESCRIP]","[Base_Tarjetas].[SEGMENTO_DESCRIP].&amp;[" &amp; $C$6 &amp; "]",
"[Base_Tarjetas].[SITUACION]","[Base_Tarjetas].[SITUACION].&amp;[" &amp; $C67 &amp; "]",
"[Base_Tarjetas].[TIPO]","[Base_Tarjetas].[TIPO].&amp;[" &amp; $C$1 &amp; "]")/1000,
0)</f>
        <v>0</v>
      </c>
      <c r="AU67" s="8">
        <f>IFERROR(
GETPIVOTDATA("[Base_Tarjetas].[Importe]",TDinamica_R!$A$3,
"[Base_Tarjetas].[PERIODO]","[Base_Tarjetas].[PERIODO].&amp;[" &amp; TEXT(AU$6,"yyyymm") &amp; "]",
"[Base_Tarjetas].[Metrica]","[Base_Tarjetas].[Metrica].&amp;[" &amp; $A67 &amp; "]",
"[Base_Tarjetas].[SEGMENTO_DESCRIP]","[Base_Tarjetas].[SEGMENTO_DESCRIP].&amp;[" &amp; $C$6 &amp; "]",
"[Base_Tarjetas].[SITUACION]","[Base_Tarjetas].[SITUACION].&amp;[" &amp; $C67 &amp; "]",
"[Base_Tarjetas].[TIPO]","[Base_Tarjetas].[TIPO].&amp;[" &amp; $C$1 &amp; "]")/1000,
0)</f>
        <v>0</v>
      </c>
      <c r="AV67" s="8">
        <f>IFERROR(
GETPIVOTDATA("[Base_Tarjetas].[Importe]",TDinamica_R!$A$3,
"[Base_Tarjetas].[PERIODO]","[Base_Tarjetas].[PERIODO].&amp;[" &amp; TEXT(AV$6,"yyyymm") &amp; "]",
"[Base_Tarjetas].[Metrica]","[Base_Tarjetas].[Metrica].&amp;[" &amp; $A67 &amp; "]",
"[Base_Tarjetas].[SEGMENTO_DESCRIP]","[Base_Tarjetas].[SEGMENTO_DESCRIP].&amp;[" &amp; $C$6 &amp; "]",
"[Base_Tarjetas].[SITUACION]","[Base_Tarjetas].[SITUACION].&amp;[" &amp; $C67 &amp; "]",
"[Base_Tarjetas].[TIPO]","[Base_Tarjetas].[TIPO].&amp;[" &amp; $C$1 &amp; "]")/1000,
0)</f>
        <v>0</v>
      </c>
      <c r="AW67" s="8">
        <f>IFERROR(
GETPIVOTDATA("[Base_Tarjetas].[Importe]",TDinamica_R!$A$3,
"[Base_Tarjetas].[PERIODO]","[Base_Tarjetas].[PERIODO].&amp;[" &amp; TEXT(AW$6,"yyyymm") &amp; "]",
"[Base_Tarjetas].[Metrica]","[Base_Tarjetas].[Metrica].&amp;[" &amp; $A67 &amp; "]",
"[Base_Tarjetas].[SEGMENTO_DESCRIP]","[Base_Tarjetas].[SEGMENTO_DESCRIP].&amp;[" &amp; $C$6 &amp; "]",
"[Base_Tarjetas].[SITUACION]","[Base_Tarjetas].[SITUACION].&amp;[" &amp; $C67 &amp; "]",
"[Base_Tarjetas].[TIPO]","[Base_Tarjetas].[TIPO].&amp;[" &amp; $C$1 &amp; "]")/1000,
0)</f>
        <v>0</v>
      </c>
      <c r="AX67" s="8">
        <f>IFERROR(
GETPIVOTDATA("[Base_Tarjetas].[Importe]",TDinamica_R!$A$3,
"[Base_Tarjetas].[PERIODO]","[Base_Tarjetas].[PERIODO].&amp;[" &amp; TEXT(AX$6,"yyyymm") &amp; "]",
"[Base_Tarjetas].[Metrica]","[Base_Tarjetas].[Metrica].&amp;[" &amp; $A67 &amp; "]",
"[Base_Tarjetas].[SEGMENTO_DESCRIP]","[Base_Tarjetas].[SEGMENTO_DESCRIP].&amp;[" &amp; $C$6 &amp; "]",
"[Base_Tarjetas].[SITUACION]","[Base_Tarjetas].[SITUACION].&amp;[" &amp; $C67 &amp; "]",
"[Base_Tarjetas].[TIPO]","[Base_Tarjetas].[TIPO].&amp;[" &amp; $C$1 &amp; "]")/1000,
0)</f>
        <v>0</v>
      </c>
      <c r="AY67" s="8">
        <f>IFERROR(
GETPIVOTDATA("[Base_Tarjetas].[Importe]",TDinamica_R!$A$3,
"[Base_Tarjetas].[PERIODO]","[Base_Tarjetas].[PERIODO].&amp;[" &amp; TEXT(AY$6,"yyyymm") &amp; "]",
"[Base_Tarjetas].[Metrica]","[Base_Tarjetas].[Metrica].&amp;[" &amp; $A67 &amp; "]",
"[Base_Tarjetas].[SEGMENTO_DESCRIP]","[Base_Tarjetas].[SEGMENTO_DESCRIP].&amp;[" &amp; $C$6 &amp; "]",
"[Base_Tarjetas].[SITUACION]","[Base_Tarjetas].[SITUACION].&amp;[" &amp; $C67 &amp; "]",
"[Base_Tarjetas].[TIPO]","[Base_Tarjetas].[TIPO].&amp;[" &amp; $C$1 &amp; "]")/1000,
0)</f>
        <v>0</v>
      </c>
      <c r="AZ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TEXT(AZ$6,"yyyymm") &amp; "]"),
0)</f>
        <v>21.657288466353712</v>
      </c>
      <c r="BA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TEXT(BA$6,"yyyymm") &amp; "]"),
0)</f>
        <v>21.657288466353712</v>
      </c>
      <c r="BB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TEXT(BB$6,"yyyymm") &amp; "]"),
0)</f>
        <v>21.657288466353712</v>
      </c>
      <c r="BC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TEXT(BC$6,"yyyymm") &amp; "]"),
0)</f>
        <v>21.657288466353712</v>
      </c>
      <c r="BD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TEXT(BD$6,"yyyymm") &amp; "]"),
0)</f>
        <v>21.657288466353712</v>
      </c>
      <c r="BE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TEXT(BE$6,"yyyymm") &amp; "]"),
0)</f>
        <v>21.657288466353712</v>
      </c>
      <c r="BF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TEXT(BF$6,"yyyymm") &amp; "]"),
0)</f>
        <v>21.657288466353712</v>
      </c>
      <c r="BG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TEXT(BG$6,"yyyymm") &amp; "]"),
0)</f>
        <v>21.657288466353712</v>
      </c>
      <c r="BH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TEXT(BH$6,"yyyymm") &amp; "]"),
0)</f>
        <v>21.657288466353712</v>
      </c>
      <c r="BI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TEXT(BI$6,"yyyymm") &amp; "]"),
0)</f>
        <v>21.657288466353712</v>
      </c>
      <c r="BJ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TEXT(BJ$6,"yyyymm") &amp; "]"),
0)</f>
        <v>21.657288466353712</v>
      </c>
      <c r="BK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TEXT(BK$6,"yyyymm") &amp; "]"),
0)</f>
        <v>21.657288466353712</v>
      </c>
      <c r="BO67" s="24">
        <f t="shared" si="48"/>
        <v>0</v>
      </c>
      <c r="BP67" s="24">
        <f t="shared" si="48"/>
        <v>64.97186539906113</v>
      </c>
      <c r="BQ67" s="24">
        <f t="shared" si="48"/>
        <v>0</v>
      </c>
      <c r="BR67" s="24">
        <f t="shared" si="48"/>
        <v>0</v>
      </c>
      <c r="BS67" s="24">
        <f t="shared" si="48"/>
        <v>0</v>
      </c>
      <c r="BT67" s="24">
        <f t="shared" si="48"/>
        <v>0</v>
      </c>
    </row>
    <row r="68" spans="1:72" outlineLevel="1" x14ac:dyDescent="0.25">
      <c r="A68" s="11" t="s">
        <v>35</v>
      </c>
      <c r="C68" s="2" t="s">
        <v>92</v>
      </c>
      <c r="D68" s="8">
        <f>IFERROR(
GETPIVOTDATA("[Base_Tarjetas].[Importe]",TDinamica_R!$A$3,
"[Base_Tarjetas].[PERIODO]","[Base_Tarjetas].[PERIODO].&amp;[" &amp; TEXT(D$6,"yyyymm") &amp; "]",
"[Base_Tarjetas].[Metrica]","[Base_Tarjetas].[Metrica].&amp;[" &amp; $A68 &amp; "]",
"[Base_Tarjetas].[SEGMENTO_DESCRIP]","[Base_Tarjetas].[SEGMENTO_DESCRIP].&amp;[" &amp; $C$6 &amp; "]",
"[Base_Tarjetas].[SITUACION]","[Base_Tarjetas].[SITUACION].&amp;[" &amp; $C68 &amp; "]",
"[Base_Tarjetas].[TIPO]","[Base_Tarjetas].[TIPO].&amp;[" &amp; $C$1 &amp; "]")/1000,
0)</f>
        <v>0</v>
      </c>
      <c r="E68" s="8">
        <f>IFERROR(
GETPIVOTDATA("[Base_Tarjetas].[Importe]",TDinamica_R!$A$3,
"[Base_Tarjetas].[PERIODO]","[Base_Tarjetas].[PERIODO].&amp;[" &amp; TEXT(E$6,"yyyymm") &amp; "]",
"[Base_Tarjetas].[Metrica]","[Base_Tarjetas].[Metrica].&amp;[" &amp; $A68 &amp; "]",
"[Base_Tarjetas].[SEGMENTO_DESCRIP]","[Base_Tarjetas].[SEGMENTO_DESCRIP].&amp;[" &amp; $C$6 &amp; "]",
"[Base_Tarjetas].[SITUACION]","[Base_Tarjetas].[SITUACION].&amp;[" &amp; $C68 &amp; "]",
"[Base_Tarjetas].[TIPO]","[Base_Tarjetas].[TIPO].&amp;[" &amp; $C$1 &amp; "]")/1000,
0)</f>
        <v>0</v>
      </c>
      <c r="F68" s="8">
        <f>IFERROR(
GETPIVOTDATA("[Base_Tarjetas].[Importe]",TDinamica_R!$A$3,
"[Base_Tarjetas].[PERIODO]","[Base_Tarjetas].[PERIODO].&amp;[" &amp; TEXT(F$6,"yyyymm") &amp; "]",
"[Base_Tarjetas].[Metrica]","[Base_Tarjetas].[Metrica].&amp;[" &amp; $A68 &amp; "]",
"[Base_Tarjetas].[SEGMENTO_DESCRIP]","[Base_Tarjetas].[SEGMENTO_DESCRIP].&amp;[" &amp; $C$6 &amp; "]",
"[Base_Tarjetas].[SITUACION]","[Base_Tarjetas].[SITUACION].&amp;[" &amp; $C68 &amp; "]",
"[Base_Tarjetas].[TIPO]","[Base_Tarjetas].[TIPO].&amp;[" &amp; $C$1 &amp; "]")/1000,
0)</f>
        <v>0</v>
      </c>
      <c r="G68" s="8">
        <f>IFERROR(
GETPIVOTDATA("[Base_Tarjetas].[Importe]",TDinamica_R!$A$3,
"[Base_Tarjetas].[PERIODO]","[Base_Tarjetas].[PERIODO].&amp;[" &amp; TEXT(G$6,"yyyymm") &amp; "]",
"[Base_Tarjetas].[Metrica]","[Base_Tarjetas].[Metrica].&amp;[" &amp; $A68 &amp; "]",
"[Base_Tarjetas].[SEGMENTO_DESCRIP]","[Base_Tarjetas].[SEGMENTO_DESCRIP].&amp;[" &amp; $C$6 &amp; "]",
"[Base_Tarjetas].[SITUACION]","[Base_Tarjetas].[SITUACION].&amp;[" &amp; $C68 &amp; "]",
"[Base_Tarjetas].[TIPO]","[Base_Tarjetas].[TIPO].&amp;[" &amp; $C$1 &amp; "]")/1000,
0)</f>
        <v>0</v>
      </c>
      <c r="H68" s="8">
        <f>IFERROR(
GETPIVOTDATA("[Base_Tarjetas].[Importe]",TDinamica_R!$A$3,
"[Base_Tarjetas].[PERIODO]","[Base_Tarjetas].[PERIODO].&amp;[" &amp; TEXT(H$6,"yyyymm") &amp; "]",
"[Base_Tarjetas].[Metrica]","[Base_Tarjetas].[Metrica].&amp;[" &amp; $A68 &amp; "]",
"[Base_Tarjetas].[SEGMENTO_DESCRIP]","[Base_Tarjetas].[SEGMENTO_DESCRIP].&amp;[" &amp; $C$6 &amp; "]",
"[Base_Tarjetas].[SITUACION]","[Base_Tarjetas].[SITUACION].&amp;[" &amp; $C68 &amp; "]",
"[Base_Tarjetas].[TIPO]","[Base_Tarjetas].[TIPO].&amp;[" &amp; $C$1 &amp; "]")/1000,
0)</f>
        <v>0</v>
      </c>
      <c r="I68" s="8">
        <f>IFERROR(
GETPIVOTDATA("[Base_Tarjetas].[Importe]",TDinamica_R!$A$3,
"[Base_Tarjetas].[PERIODO]","[Base_Tarjetas].[PERIODO].&amp;[" &amp; TEXT(I$6,"yyyymm") &amp; "]",
"[Base_Tarjetas].[Metrica]","[Base_Tarjetas].[Metrica].&amp;[" &amp; $A68 &amp; "]",
"[Base_Tarjetas].[SEGMENTO_DESCRIP]","[Base_Tarjetas].[SEGMENTO_DESCRIP].&amp;[" &amp; $C$6 &amp; "]",
"[Base_Tarjetas].[SITUACION]","[Base_Tarjetas].[SITUACION].&amp;[" &amp; $C68 &amp; "]",
"[Base_Tarjetas].[TIPO]","[Base_Tarjetas].[TIPO].&amp;[" &amp; $C$1 &amp; "]")/1000,
0)</f>
        <v>0</v>
      </c>
      <c r="J68" s="8">
        <f>IFERROR(
GETPIVOTDATA("[Base_Tarjetas].[Importe]",TDinamica_R!$A$3,
"[Base_Tarjetas].[PERIODO]","[Base_Tarjetas].[PERIODO].&amp;[" &amp; TEXT(J$6,"yyyymm") &amp; "]",
"[Base_Tarjetas].[Metrica]","[Base_Tarjetas].[Metrica].&amp;[" &amp; $A68 &amp; "]",
"[Base_Tarjetas].[SEGMENTO_DESCRIP]","[Base_Tarjetas].[SEGMENTO_DESCRIP].&amp;[" &amp; $C$6 &amp; "]",
"[Base_Tarjetas].[SITUACION]","[Base_Tarjetas].[SITUACION].&amp;[" &amp; $C68 &amp; "]",
"[Base_Tarjetas].[TIPO]","[Base_Tarjetas].[TIPO].&amp;[" &amp; $C$1 &amp; "]")/1000,
0)</f>
        <v>0</v>
      </c>
      <c r="K68" s="8">
        <f>IFERROR(
GETPIVOTDATA("[Base_Tarjetas].[Importe]",TDinamica_R!$A$3,
"[Base_Tarjetas].[PERIODO]","[Base_Tarjetas].[PERIODO].&amp;[" &amp; TEXT(K$6,"yyyymm") &amp; "]",
"[Base_Tarjetas].[Metrica]","[Base_Tarjetas].[Metrica].&amp;[" &amp; $A68 &amp; "]",
"[Base_Tarjetas].[SEGMENTO_DESCRIP]","[Base_Tarjetas].[SEGMENTO_DESCRIP].&amp;[" &amp; $C$6 &amp; "]",
"[Base_Tarjetas].[SITUACION]","[Base_Tarjetas].[SITUACION].&amp;[" &amp; $C68 &amp; "]",
"[Base_Tarjetas].[TIPO]","[Base_Tarjetas].[TIPO].&amp;[" &amp; $C$1 &amp; "]")/1000,
0)</f>
        <v>0</v>
      </c>
      <c r="L68" s="8">
        <f>IFERROR(
GETPIVOTDATA("[Base_Tarjetas].[Importe]",TDinamica_R!$A$3,
"[Base_Tarjetas].[PERIODO]","[Base_Tarjetas].[PERIODO].&amp;[" &amp; TEXT(L$6,"yyyymm") &amp; "]",
"[Base_Tarjetas].[Metrica]","[Base_Tarjetas].[Metrica].&amp;[" &amp; $A68 &amp; "]",
"[Base_Tarjetas].[SEGMENTO_DESCRIP]","[Base_Tarjetas].[SEGMENTO_DESCRIP].&amp;[" &amp; $C$6 &amp; "]",
"[Base_Tarjetas].[SITUACION]","[Base_Tarjetas].[SITUACION].&amp;[" &amp; $C68 &amp; "]",
"[Base_Tarjetas].[TIPO]","[Base_Tarjetas].[TIPO].&amp;[" &amp; $C$1 &amp; "]")/1000,
0)</f>
        <v>0</v>
      </c>
      <c r="M68" s="8">
        <f>IFERROR(
GETPIVOTDATA("[Base_Tarjetas].[Importe]",TDinamica_R!$A$3,
"[Base_Tarjetas].[PERIODO]","[Base_Tarjetas].[PERIODO].&amp;[" &amp; TEXT(M$6,"yyyymm") &amp; "]",
"[Base_Tarjetas].[Metrica]","[Base_Tarjetas].[Metrica].&amp;[" &amp; $A68 &amp; "]",
"[Base_Tarjetas].[SEGMENTO_DESCRIP]","[Base_Tarjetas].[SEGMENTO_DESCRIP].&amp;[" &amp; $C$6 &amp; "]",
"[Base_Tarjetas].[SITUACION]","[Base_Tarjetas].[SITUACION].&amp;[" &amp; $C68 &amp; "]",
"[Base_Tarjetas].[TIPO]","[Base_Tarjetas].[TIPO].&amp;[" &amp; $C$1 &amp; "]")/1000,
0)</f>
        <v>0</v>
      </c>
      <c r="N68" s="8">
        <f>IFERROR(
GETPIVOTDATA("[Base_Tarjetas].[Importe]",TDinamica_R!$A$3,
"[Base_Tarjetas].[PERIODO]","[Base_Tarjetas].[PERIODO].&amp;[" &amp; TEXT(N$6,"yyyymm") &amp; "]",
"[Base_Tarjetas].[Metrica]","[Base_Tarjetas].[Metrica].&amp;[" &amp; $A68 &amp; "]",
"[Base_Tarjetas].[SEGMENTO_DESCRIP]","[Base_Tarjetas].[SEGMENTO_DESCRIP].&amp;[" &amp; $C$6 &amp; "]",
"[Base_Tarjetas].[SITUACION]","[Base_Tarjetas].[SITUACION].&amp;[" &amp; $C68 &amp; "]",
"[Base_Tarjetas].[TIPO]","[Base_Tarjetas].[TIPO].&amp;[" &amp; $C$1 &amp; "]")/1000,
0)</f>
        <v>0</v>
      </c>
      <c r="O68" s="8">
        <f>IFERROR(
GETPIVOTDATA("[Base_Tarjetas].[Importe]",TDinamica_R!$A$3,
"[Base_Tarjetas].[PERIODO]","[Base_Tarjetas].[PERIODO].&amp;[" &amp; TEXT(O$6,"yyyymm") &amp; "]",
"[Base_Tarjetas].[Metrica]","[Base_Tarjetas].[Metrica].&amp;[" &amp; $A68 &amp; "]",
"[Base_Tarjetas].[SEGMENTO_DESCRIP]","[Base_Tarjetas].[SEGMENTO_DESCRIP].&amp;[" &amp; $C$6 &amp; "]",
"[Base_Tarjetas].[SITUACION]","[Base_Tarjetas].[SITUACION].&amp;[" &amp; $C68 &amp; "]",
"[Base_Tarjetas].[TIPO]","[Base_Tarjetas].[TIPO].&amp;[" &amp; $C$1 &amp; "]")/1000,
0)</f>
        <v>0</v>
      </c>
      <c r="P68" s="8">
        <f>IFERROR(
GETPIVOTDATA("[Base_Tarjetas].[Importe]",TDinamica_R!$A$3,
"[Base_Tarjetas].[PERIODO]","[Base_Tarjetas].[PERIODO].&amp;[" &amp; TEXT(P$6,"yyyymm") &amp; "]",
"[Base_Tarjetas].[Metrica]","[Base_Tarjetas].[Metrica].&amp;[" &amp; $A68 &amp; "]",
"[Base_Tarjetas].[SEGMENTO_DESCRIP]","[Base_Tarjetas].[SEGMENTO_DESCRIP].&amp;[" &amp; $C$6 &amp; "]",
"[Base_Tarjetas].[SITUACION]","[Base_Tarjetas].[SITUACION].&amp;[" &amp; $C68 &amp; "]",
"[Base_Tarjetas].[TIPO]","[Base_Tarjetas].[TIPO].&amp;[" &amp; $C$1 &amp; "]")/1000,
0)</f>
        <v>0</v>
      </c>
      <c r="Q68" s="8">
        <f>IFERROR(
GETPIVOTDATA("[Base_Tarjetas].[Importe]",TDinamica_R!$A$3,
"[Base_Tarjetas].[PERIODO]","[Base_Tarjetas].[PERIODO].&amp;[" &amp; TEXT(Q$6,"yyyymm") &amp; "]",
"[Base_Tarjetas].[Metrica]","[Base_Tarjetas].[Metrica].&amp;[" &amp; $A68 &amp; "]",
"[Base_Tarjetas].[SEGMENTO_DESCRIP]","[Base_Tarjetas].[SEGMENTO_DESCRIP].&amp;[" &amp; $C$6 &amp; "]",
"[Base_Tarjetas].[SITUACION]","[Base_Tarjetas].[SITUACION].&amp;[" &amp; $C68 &amp; "]",
"[Base_Tarjetas].[TIPO]","[Base_Tarjetas].[TIPO].&amp;[" &amp; $C$1 &amp; "]")/1000,
0)</f>
        <v>0</v>
      </c>
      <c r="R68" s="8">
        <f>IFERROR(
GETPIVOTDATA("[Base_Tarjetas].[Importe]",TDinamica_R!$A$3,
"[Base_Tarjetas].[PERIODO]","[Base_Tarjetas].[PERIODO].&amp;[" &amp; TEXT(R$6,"yyyymm") &amp; "]",
"[Base_Tarjetas].[Metrica]","[Base_Tarjetas].[Metrica].&amp;[" &amp; $A68 &amp; "]",
"[Base_Tarjetas].[SEGMENTO_DESCRIP]","[Base_Tarjetas].[SEGMENTO_DESCRIP].&amp;[" &amp; $C$6 &amp; "]",
"[Base_Tarjetas].[SITUACION]","[Base_Tarjetas].[SITUACION].&amp;[" &amp; $C68 &amp; "]",
"[Base_Tarjetas].[TIPO]","[Base_Tarjetas].[TIPO].&amp;[" &amp; $C$1 &amp; "]")/1000,
0)</f>
        <v>0</v>
      </c>
      <c r="S68" s="8">
        <f>IFERROR(
GETPIVOTDATA("[Base_Tarjetas].[Importe]",TDinamica_R!$A$3,
"[Base_Tarjetas].[PERIODO]","[Base_Tarjetas].[PERIODO].&amp;[" &amp; TEXT(S$6,"yyyymm") &amp; "]",
"[Base_Tarjetas].[Metrica]","[Base_Tarjetas].[Metrica].&amp;[" &amp; $A68 &amp; "]",
"[Base_Tarjetas].[SEGMENTO_DESCRIP]","[Base_Tarjetas].[SEGMENTO_DESCRIP].&amp;[" &amp; $C$6 &amp; "]",
"[Base_Tarjetas].[SITUACION]","[Base_Tarjetas].[SITUACION].&amp;[" &amp; $C68 &amp; "]",
"[Base_Tarjetas].[TIPO]","[Base_Tarjetas].[TIPO].&amp;[" &amp; $C$1 &amp; "]")/1000,
0)</f>
        <v>0</v>
      </c>
      <c r="T68" s="8">
        <f>IFERROR(
GETPIVOTDATA("[Base_Tarjetas].[Importe]",TDinamica_R!$A$3,
"[Base_Tarjetas].[PERIODO]","[Base_Tarjetas].[PERIODO].&amp;[" &amp; TEXT(T$6,"yyyymm") &amp; "]",
"[Base_Tarjetas].[Metrica]","[Base_Tarjetas].[Metrica].&amp;[" &amp; $A68 &amp; "]",
"[Base_Tarjetas].[SEGMENTO_DESCRIP]","[Base_Tarjetas].[SEGMENTO_DESCRIP].&amp;[" &amp; $C$6 &amp; "]",
"[Base_Tarjetas].[SITUACION]","[Base_Tarjetas].[SITUACION].&amp;[" &amp; $C68 &amp; "]",
"[Base_Tarjetas].[TIPO]","[Base_Tarjetas].[TIPO].&amp;[" &amp; $C$1 &amp; "]")/1000,
0)</f>
        <v>0</v>
      </c>
      <c r="U68" s="8">
        <f>IFERROR(
GETPIVOTDATA("[Base_Tarjetas].[Importe]",TDinamica_R!$A$3,
"[Base_Tarjetas].[PERIODO]","[Base_Tarjetas].[PERIODO].&amp;[" &amp; TEXT(U$6,"yyyymm") &amp; "]",
"[Base_Tarjetas].[Metrica]","[Base_Tarjetas].[Metrica].&amp;[" &amp; $A68 &amp; "]",
"[Base_Tarjetas].[SEGMENTO_DESCRIP]","[Base_Tarjetas].[SEGMENTO_DESCRIP].&amp;[" &amp; $C$6 &amp; "]",
"[Base_Tarjetas].[SITUACION]","[Base_Tarjetas].[SITUACION].&amp;[" &amp; $C68 &amp; "]",
"[Base_Tarjetas].[TIPO]","[Base_Tarjetas].[TIPO].&amp;[" &amp; $C$1 &amp; "]")/1000,
0)</f>
        <v>0</v>
      </c>
      <c r="V68" s="8">
        <f>IFERROR(
GETPIVOTDATA("[Base_Tarjetas].[Importe]",TDinamica_R!$A$3,
"[Base_Tarjetas].[PERIODO]","[Base_Tarjetas].[PERIODO].&amp;[" &amp; TEXT(V$6,"yyyymm") &amp; "]",
"[Base_Tarjetas].[Metrica]","[Base_Tarjetas].[Metrica].&amp;[" &amp; $A68 &amp; "]",
"[Base_Tarjetas].[SEGMENTO_DESCRIP]","[Base_Tarjetas].[SEGMENTO_DESCRIP].&amp;[" &amp; $C$6 &amp; "]",
"[Base_Tarjetas].[SITUACION]","[Base_Tarjetas].[SITUACION].&amp;[" &amp; $C68 &amp; "]",
"[Base_Tarjetas].[TIPO]","[Base_Tarjetas].[TIPO].&amp;[" &amp; $C$1 &amp; "]")/1000,
0)</f>
        <v>0</v>
      </c>
      <c r="W68" s="8">
        <f>IFERROR(
GETPIVOTDATA("[Base_Tarjetas].[Importe]",TDinamica_R!$A$3,
"[Base_Tarjetas].[PERIODO]","[Base_Tarjetas].[PERIODO].&amp;[" &amp; TEXT(W$6,"yyyymm") &amp; "]",
"[Base_Tarjetas].[Metrica]","[Base_Tarjetas].[Metrica].&amp;[" &amp; $A68 &amp; "]",
"[Base_Tarjetas].[SEGMENTO_DESCRIP]","[Base_Tarjetas].[SEGMENTO_DESCRIP].&amp;[" &amp; $C$6 &amp; "]",
"[Base_Tarjetas].[SITUACION]","[Base_Tarjetas].[SITUACION].&amp;[" &amp; $C68 &amp; "]",
"[Base_Tarjetas].[TIPO]","[Base_Tarjetas].[TIPO].&amp;[" &amp; $C$1 &amp; "]")/1000,
0)</f>
        <v>0</v>
      </c>
      <c r="X68" s="8">
        <f>IFERROR(
GETPIVOTDATA("[Base_Tarjetas].[Importe]",TDinamica_R!$A$3,
"[Base_Tarjetas].[PERIODO]","[Base_Tarjetas].[PERIODO].&amp;[" &amp; TEXT(X$6,"yyyymm") &amp; "]",
"[Base_Tarjetas].[Metrica]","[Base_Tarjetas].[Metrica].&amp;[" &amp; $A68 &amp; "]",
"[Base_Tarjetas].[SEGMENTO_DESCRIP]","[Base_Tarjetas].[SEGMENTO_DESCRIP].&amp;[" &amp; $C$6 &amp; "]",
"[Base_Tarjetas].[SITUACION]","[Base_Tarjetas].[SITUACION].&amp;[" &amp; $C68 &amp; "]",
"[Base_Tarjetas].[TIPO]","[Base_Tarjetas].[TIPO].&amp;[" &amp; $C$1 &amp; "]")/1000,
0)</f>
        <v>0</v>
      </c>
      <c r="Y68" s="8">
        <f>IFERROR(
GETPIVOTDATA("[Base_Tarjetas].[Importe]",TDinamica_R!$A$3,
"[Base_Tarjetas].[PERIODO]","[Base_Tarjetas].[PERIODO].&amp;[" &amp; TEXT(Y$6,"yyyymm") &amp; "]",
"[Base_Tarjetas].[Metrica]","[Base_Tarjetas].[Metrica].&amp;[" &amp; $A68 &amp; "]",
"[Base_Tarjetas].[SEGMENTO_DESCRIP]","[Base_Tarjetas].[SEGMENTO_DESCRIP].&amp;[" &amp; $C$6 &amp; "]",
"[Base_Tarjetas].[SITUACION]","[Base_Tarjetas].[SITUACION].&amp;[" &amp; $C68 &amp; "]",
"[Base_Tarjetas].[TIPO]","[Base_Tarjetas].[TIPO].&amp;[" &amp; $C$1 &amp; "]")/1000,
0)</f>
        <v>0</v>
      </c>
      <c r="Z68" s="8">
        <f>IFERROR(
GETPIVOTDATA("[Base_Tarjetas].[Importe]",TDinamica_R!$A$3,
"[Base_Tarjetas].[PERIODO]","[Base_Tarjetas].[PERIODO].&amp;[" &amp; TEXT(Z$6,"yyyymm") &amp; "]",
"[Base_Tarjetas].[Metrica]","[Base_Tarjetas].[Metrica].&amp;[" &amp; $A68 &amp; "]",
"[Base_Tarjetas].[SEGMENTO_DESCRIP]","[Base_Tarjetas].[SEGMENTO_DESCRIP].&amp;[" &amp; $C$6 &amp; "]",
"[Base_Tarjetas].[SITUACION]","[Base_Tarjetas].[SITUACION].&amp;[" &amp; $C68 &amp; "]",
"[Base_Tarjetas].[TIPO]","[Base_Tarjetas].[TIPO].&amp;[" &amp; $C$1 &amp; "]")/1000,
0)</f>
        <v>0</v>
      </c>
      <c r="AA68" s="8">
        <f>IFERROR(
GETPIVOTDATA("[Base_Tarjetas].[Importe]",TDinamica_R!$A$3,
"[Base_Tarjetas].[PERIODO]","[Base_Tarjetas].[PERIODO].&amp;[" &amp; TEXT(AA$6,"yyyymm") &amp; "]",
"[Base_Tarjetas].[Metrica]","[Base_Tarjetas].[Metrica].&amp;[" &amp; $A68 &amp; "]",
"[Base_Tarjetas].[SEGMENTO_DESCRIP]","[Base_Tarjetas].[SEGMENTO_DESCRIP].&amp;[" &amp; $C$6 &amp; "]",
"[Base_Tarjetas].[SITUACION]","[Base_Tarjetas].[SITUACION].&amp;[" &amp; $C68 &amp; "]",
"[Base_Tarjetas].[TIPO]","[Base_Tarjetas].[TIPO].&amp;[" &amp; $C$1 &amp; "]")/1000,
0)</f>
        <v>0</v>
      </c>
      <c r="AB68" s="8">
        <f>IFERROR(
GETPIVOTDATA("[Base_Tarjetas].[Importe]",TDinamica_R!$A$3,
"[Base_Tarjetas].[PERIODO]","[Base_Tarjetas].[PERIODO].&amp;[" &amp; TEXT(AB$6,"yyyymm") &amp; "]",
"[Base_Tarjetas].[Metrica]","[Base_Tarjetas].[Metrica].&amp;[" &amp; $A68 &amp; "]",
"[Base_Tarjetas].[SEGMENTO_DESCRIP]","[Base_Tarjetas].[SEGMENTO_DESCRIP].&amp;[" &amp; $C$6 &amp; "]",
"[Base_Tarjetas].[SITUACION]","[Base_Tarjetas].[SITUACION].&amp;[" &amp; $C68 &amp; "]",
"[Base_Tarjetas].[TIPO]","[Base_Tarjetas].[TIPO].&amp;[" &amp; $C$1 &amp; "]")/1000,
0)</f>
        <v>0</v>
      </c>
      <c r="AC68" s="8">
        <f>IFERROR(
GETPIVOTDATA("[Base_Tarjetas].[Importe]",TDinamica_R!$A$3,
"[Base_Tarjetas].[PERIODO]","[Base_Tarjetas].[PERIODO].&amp;[" &amp; TEXT(AC$6,"yyyymm") &amp; "]",
"[Base_Tarjetas].[Metrica]","[Base_Tarjetas].[Metrica].&amp;[" &amp; $A68 &amp; "]",
"[Base_Tarjetas].[SEGMENTO_DESCRIP]","[Base_Tarjetas].[SEGMENTO_DESCRIP].&amp;[" &amp; $C$6 &amp; "]",
"[Base_Tarjetas].[SITUACION]","[Base_Tarjetas].[SITUACION].&amp;[" &amp; $C68 &amp; "]",
"[Base_Tarjetas].[TIPO]","[Base_Tarjetas].[TIPO].&amp;[" &amp; $C$1 &amp; "]")/1000,
0)</f>
        <v>0</v>
      </c>
      <c r="AD68" s="8">
        <f>IFERROR(
GETPIVOTDATA("[Base_Tarjetas].[Importe]",TDinamica_R!$A$3,
"[Base_Tarjetas].[PERIODO]","[Base_Tarjetas].[PERIODO].&amp;[" &amp; TEXT(AD$6,"yyyymm") &amp; "]",
"[Base_Tarjetas].[Metrica]","[Base_Tarjetas].[Metrica].&amp;[" &amp; $A68 &amp; "]",
"[Base_Tarjetas].[SEGMENTO_DESCRIP]","[Base_Tarjetas].[SEGMENTO_DESCRIP].&amp;[" &amp; $C$6 &amp; "]",
"[Base_Tarjetas].[SITUACION]","[Base_Tarjetas].[SITUACION].&amp;[" &amp; $C68 &amp; "]",
"[Base_Tarjetas].[TIPO]","[Base_Tarjetas].[TIPO].&amp;[" &amp; $C$1 &amp; "]")/1000,
0)</f>
        <v>0</v>
      </c>
      <c r="AE68" s="8">
        <f>IFERROR(
GETPIVOTDATA("[Base_Tarjetas].[Importe]",TDinamica_R!$A$3,
"[Base_Tarjetas].[PERIODO]","[Base_Tarjetas].[PERIODO].&amp;[" &amp; TEXT(AE$6,"yyyymm") &amp; "]",
"[Base_Tarjetas].[Metrica]","[Base_Tarjetas].[Metrica].&amp;[" &amp; $A68 &amp; "]",
"[Base_Tarjetas].[SEGMENTO_DESCRIP]","[Base_Tarjetas].[SEGMENTO_DESCRIP].&amp;[" &amp; $C$6 &amp; "]",
"[Base_Tarjetas].[SITUACION]","[Base_Tarjetas].[SITUACION].&amp;[" &amp; $C68 &amp; "]",
"[Base_Tarjetas].[TIPO]","[Base_Tarjetas].[TIPO].&amp;[" &amp; $C$1 &amp; "]")/1000,
0)</f>
        <v>0</v>
      </c>
      <c r="AF68" s="8">
        <f>IFERROR(
GETPIVOTDATA("[Base_Tarjetas].[Importe]",TDinamica_R!$A$3,
"[Base_Tarjetas].[PERIODO]","[Base_Tarjetas].[PERIODO].&amp;[" &amp; TEXT(AF$6,"yyyymm") &amp; "]",
"[Base_Tarjetas].[Metrica]","[Base_Tarjetas].[Metrica].&amp;[" &amp; $A68 &amp; "]",
"[Base_Tarjetas].[SEGMENTO_DESCRIP]","[Base_Tarjetas].[SEGMENTO_DESCRIP].&amp;[" &amp; $C$6 &amp; "]",
"[Base_Tarjetas].[SITUACION]","[Base_Tarjetas].[SITUACION].&amp;[" &amp; $C68 &amp; "]",
"[Base_Tarjetas].[TIPO]","[Base_Tarjetas].[TIPO].&amp;[" &amp; $C$1 &amp; "]")/1000,
0)</f>
        <v>0</v>
      </c>
      <c r="AG68" s="8">
        <f>IFERROR(
GETPIVOTDATA("[Base_Tarjetas].[Importe]",TDinamica_R!$A$3,
"[Base_Tarjetas].[PERIODO]","[Base_Tarjetas].[PERIODO].&amp;[" &amp; TEXT(AG$6,"yyyymm") &amp; "]",
"[Base_Tarjetas].[Metrica]","[Base_Tarjetas].[Metrica].&amp;[" &amp; $A68 &amp; "]",
"[Base_Tarjetas].[SEGMENTO_DESCRIP]","[Base_Tarjetas].[SEGMENTO_DESCRIP].&amp;[" &amp; $C$6 &amp; "]",
"[Base_Tarjetas].[SITUACION]","[Base_Tarjetas].[SITUACION].&amp;[" &amp; $C68 &amp; "]",
"[Base_Tarjetas].[TIPO]","[Base_Tarjetas].[TIPO].&amp;[" &amp; $C$1 &amp; "]")/1000,
0)</f>
        <v>0</v>
      </c>
      <c r="AH68" s="8">
        <f>IFERROR(
GETPIVOTDATA("[Base_Tarjetas].[Importe]",TDinamica_R!$A$3,
"[Base_Tarjetas].[PERIODO]","[Base_Tarjetas].[PERIODO].&amp;[" &amp; TEXT(AH$6,"yyyymm") &amp; "]",
"[Base_Tarjetas].[Metrica]","[Base_Tarjetas].[Metrica].&amp;[" &amp; $A68 &amp; "]",
"[Base_Tarjetas].[SEGMENTO_DESCRIP]","[Base_Tarjetas].[SEGMENTO_DESCRIP].&amp;[" &amp; $C$6 &amp; "]",
"[Base_Tarjetas].[SITUACION]","[Base_Tarjetas].[SITUACION].&amp;[" &amp; $C68 &amp; "]",
"[Base_Tarjetas].[TIPO]","[Base_Tarjetas].[TIPO].&amp;[" &amp; $C$1 &amp; "]")/1000,
0)</f>
        <v>0</v>
      </c>
      <c r="AI68" s="8">
        <f>IFERROR(
GETPIVOTDATA("[Base_Tarjetas].[Importe]",TDinamica_R!$A$3,
"[Base_Tarjetas].[PERIODO]","[Base_Tarjetas].[PERIODO].&amp;[" &amp; TEXT(AI$6,"yyyymm") &amp; "]",
"[Base_Tarjetas].[Metrica]","[Base_Tarjetas].[Metrica].&amp;[" &amp; $A68 &amp; "]",
"[Base_Tarjetas].[SEGMENTO_DESCRIP]","[Base_Tarjetas].[SEGMENTO_DESCRIP].&amp;[" &amp; $C$6 &amp; "]",
"[Base_Tarjetas].[SITUACION]","[Base_Tarjetas].[SITUACION].&amp;[" &amp; $C68 &amp; "]",
"[Base_Tarjetas].[TIPO]","[Base_Tarjetas].[TIPO].&amp;[" &amp; $C$1 &amp; "]")/1000,
0)</f>
        <v>0</v>
      </c>
      <c r="AJ68" s="8">
        <f>IFERROR(
GETPIVOTDATA("[Base_Tarjetas].[Importe]",TDinamica_R!$A$3,
"[Base_Tarjetas].[PERIODO]","[Base_Tarjetas].[PERIODO].&amp;[" &amp; TEXT(AJ$6,"yyyymm") &amp; "]",
"[Base_Tarjetas].[Metrica]","[Base_Tarjetas].[Metrica].&amp;[" &amp; $A68 &amp; "]",
"[Base_Tarjetas].[SEGMENTO_DESCRIP]","[Base_Tarjetas].[SEGMENTO_DESCRIP].&amp;[" &amp; $C$6 &amp; "]",
"[Base_Tarjetas].[SITUACION]","[Base_Tarjetas].[SITUACION].&amp;[" &amp; $C68 &amp; "]",
"[Base_Tarjetas].[TIPO]","[Base_Tarjetas].[TIPO].&amp;[" &amp; $C$1 &amp; "]")/1000,
0)</f>
        <v>0</v>
      </c>
      <c r="AK68" s="8">
        <f>IFERROR(
GETPIVOTDATA("[Base_Tarjetas].[Importe]",TDinamica_R!$A$3,
"[Base_Tarjetas].[PERIODO]","[Base_Tarjetas].[PERIODO].&amp;[" &amp; TEXT(AK$6,"yyyymm") &amp; "]",
"[Base_Tarjetas].[Metrica]","[Base_Tarjetas].[Metrica].&amp;[" &amp; $A68 &amp; "]",
"[Base_Tarjetas].[SEGMENTO_DESCRIP]","[Base_Tarjetas].[SEGMENTO_DESCRIP].&amp;[" &amp; $C$6 &amp; "]",
"[Base_Tarjetas].[SITUACION]","[Base_Tarjetas].[SITUACION].&amp;[" &amp; $C68 &amp; "]",
"[Base_Tarjetas].[TIPO]","[Base_Tarjetas].[TIPO].&amp;[" &amp; $C$1 &amp; "]")/1000,
0)</f>
        <v>0</v>
      </c>
      <c r="AL68" s="8">
        <f>IFERROR(
GETPIVOTDATA("[Base_Tarjetas].[Importe]",TDinamica_R!$A$3,
"[Base_Tarjetas].[PERIODO]","[Base_Tarjetas].[PERIODO].&amp;[" &amp; TEXT(AL$6,"yyyymm") &amp; "]",
"[Base_Tarjetas].[Metrica]","[Base_Tarjetas].[Metrica].&amp;[" &amp; $A68 &amp; "]",
"[Base_Tarjetas].[SEGMENTO_DESCRIP]","[Base_Tarjetas].[SEGMENTO_DESCRIP].&amp;[" &amp; $C$6 &amp; "]",
"[Base_Tarjetas].[SITUACION]","[Base_Tarjetas].[SITUACION].&amp;[" &amp; $C68 &amp; "]",
"[Base_Tarjetas].[TIPO]","[Base_Tarjetas].[TIPO].&amp;[" &amp; $C$1 &amp; "]")/1000,
0)</f>
        <v>0</v>
      </c>
      <c r="AM68" s="8">
        <f>IFERROR(
GETPIVOTDATA("[Base_Tarjetas].[Importe]",TDinamica_R!$A$3,
"[Base_Tarjetas].[PERIODO]","[Base_Tarjetas].[PERIODO].&amp;[" &amp; TEXT(AM$6,"yyyymm") &amp; "]",
"[Base_Tarjetas].[Metrica]","[Base_Tarjetas].[Metrica].&amp;[" &amp; $A68 &amp; "]",
"[Base_Tarjetas].[SEGMENTO_DESCRIP]","[Base_Tarjetas].[SEGMENTO_DESCRIP].&amp;[" &amp; $C$6 &amp; "]",
"[Base_Tarjetas].[SITUACION]","[Base_Tarjetas].[SITUACION].&amp;[" &amp; $C68 &amp; "]",
"[Base_Tarjetas].[TIPO]","[Base_Tarjetas].[TIPO].&amp;[" &amp; $C$1 &amp; "]")/1000,
0)</f>
        <v>0</v>
      </c>
      <c r="AN68" s="8">
        <f>IFERROR(
GETPIVOTDATA("[Base_Tarjetas].[Importe]",TDinamica_R!$A$3,
"[Base_Tarjetas].[PERIODO]","[Base_Tarjetas].[PERIODO].&amp;[" &amp; TEXT(AN$6,"yyyymm") &amp; "]",
"[Base_Tarjetas].[Metrica]","[Base_Tarjetas].[Metrica].&amp;[" &amp; $A68 &amp; "]",
"[Base_Tarjetas].[SEGMENTO_DESCRIP]","[Base_Tarjetas].[SEGMENTO_DESCRIP].&amp;[" &amp; $C$6 &amp; "]",
"[Base_Tarjetas].[SITUACION]","[Base_Tarjetas].[SITUACION].&amp;[" &amp; $C68 &amp; "]",
"[Base_Tarjetas].[TIPO]","[Base_Tarjetas].[TIPO].&amp;[" &amp; $C$1 &amp; "]")/1000,
0)</f>
        <v>0</v>
      </c>
      <c r="AO68" s="8">
        <f>IFERROR(
GETPIVOTDATA("[Base_Tarjetas].[Importe]",TDinamica_R!$A$3,
"[Base_Tarjetas].[PERIODO]","[Base_Tarjetas].[PERIODO].&amp;[" &amp; TEXT(AO$6,"yyyymm") &amp; "]",
"[Base_Tarjetas].[Metrica]","[Base_Tarjetas].[Metrica].&amp;[" &amp; $A68 &amp; "]",
"[Base_Tarjetas].[SEGMENTO_DESCRIP]","[Base_Tarjetas].[SEGMENTO_DESCRIP].&amp;[" &amp; $C$6 &amp; "]",
"[Base_Tarjetas].[SITUACION]","[Base_Tarjetas].[SITUACION].&amp;[" &amp; $C68 &amp; "]",
"[Base_Tarjetas].[TIPO]","[Base_Tarjetas].[TIPO].&amp;[" &amp; $C$1 &amp; "]")/1000,
0)</f>
        <v>0</v>
      </c>
      <c r="AP68" s="8">
        <f>IFERROR(
GETPIVOTDATA("[Base_Tarjetas].[Importe]",TDinamica_R!$A$3,
"[Base_Tarjetas].[PERIODO]","[Base_Tarjetas].[PERIODO].&amp;[" &amp; TEXT(AP$6,"yyyymm") &amp; "]",
"[Base_Tarjetas].[Metrica]","[Base_Tarjetas].[Metrica].&amp;[" &amp; $A68 &amp; "]",
"[Base_Tarjetas].[SEGMENTO_DESCRIP]","[Base_Tarjetas].[SEGMENTO_DESCRIP].&amp;[" &amp; $C$6 &amp; "]",
"[Base_Tarjetas].[SITUACION]","[Base_Tarjetas].[SITUACION].&amp;[" &amp; $C68 &amp; "]",
"[Base_Tarjetas].[TIPO]","[Base_Tarjetas].[TIPO].&amp;[" &amp; $C$1 &amp; "]")/1000,
0)</f>
        <v>0</v>
      </c>
      <c r="AQ68" s="8">
        <f>IFERROR(
GETPIVOTDATA("[Base_Tarjetas].[Importe]",TDinamica_R!$A$3,
"[Base_Tarjetas].[PERIODO]","[Base_Tarjetas].[PERIODO].&amp;[" &amp; TEXT(AQ$6,"yyyymm") &amp; "]",
"[Base_Tarjetas].[Metrica]","[Base_Tarjetas].[Metrica].&amp;[" &amp; $A68 &amp; "]",
"[Base_Tarjetas].[SEGMENTO_DESCRIP]","[Base_Tarjetas].[SEGMENTO_DESCRIP].&amp;[" &amp; $C$6 &amp; "]",
"[Base_Tarjetas].[SITUACION]","[Base_Tarjetas].[SITUACION].&amp;[" &amp; $C68 &amp; "]",
"[Base_Tarjetas].[TIPO]","[Base_Tarjetas].[TIPO].&amp;[" &amp; $C$1 &amp; "]")/1000,
0)</f>
        <v>0</v>
      </c>
      <c r="AR68" s="8">
        <f>IFERROR(
GETPIVOTDATA("[Base_Tarjetas].[Importe]",TDinamica_R!$A$3,
"[Base_Tarjetas].[PERIODO]","[Base_Tarjetas].[PERIODO].&amp;[" &amp; TEXT(AR$6,"yyyymm") &amp; "]",
"[Base_Tarjetas].[Metrica]","[Base_Tarjetas].[Metrica].&amp;[" &amp; $A68 &amp; "]",
"[Base_Tarjetas].[SEGMENTO_DESCRIP]","[Base_Tarjetas].[SEGMENTO_DESCRIP].&amp;[" &amp; $C$6 &amp; "]",
"[Base_Tarjetas].[SITUACION]","[Base_Tarjetas].[SITUACION].&amp;[" &amp; $C68 &amp; "]",
"[Base_Tarjetas].[TIPO]","[Base_Tarjetas].[TIPO].&amp;[" &amp; $C$1 &amp; "]")/1000,
0)</f>
        <v>0</v>
      </c>
      <c r="AS68" s="8">
        <f>IFERROR(
GETPIVOTDATA("[Base_Tarjetas].[Importe]",TDinamica_R!$A$3,
"[Base_Tarjetas].[PERIODO]","[Base_Tarjetas].[PERIODO].&amp;[" &amp; TEXT(AS$6,"yyyymm") &amp; "]",
"[Base_Tarjetas].[Metrica]","[Base_Tarjetas].[Metrica].&amp;[" &amp; $A68 &amp; "]",
"[Base_Tarjetas].[SEGMENTO_DESCRIP]","[Base_Tarjetas].[SEGMENTO_DESCRIP].&amp;[" &amp; $C$6 &amp; "]",
"[Base_Tarjetas].[SITUACION]","[Base_Tarjetas].[SITUACION].&amp;[" &amp; $C68 &amp; "]",
"[Base_Tarjetas].[TIPO]","[Base_Tarjetas].[TIPO].&amp;[" &amp; $C$1 &amp; "]")/1000,
0)</f>
        <v>0</v>
      </c>
      <c r="AT68" s="8">
        <f>IFERROR(
GETPIVOTDATA("[Base_Tarjetas].[Importe]",TDinamica_R!$A$3,
"[Base_Tarjetas].[PERIODO]","[Base_Tarjetas].[PERIODO].&amp;[" &amp; TEXT(AT$6,"yyyymm") &amp; "]",
"[Base_Tarjetas].[Metrica]","[Base_Tarjetas].[Metrica].&amp;[" &amp; $A68 &amp; "]",
"[Base_Tarjetas].[SEGMENTO_DESCRIP]","[Base_Tarjetas].[SEGMENTO_DESCRIP].&amp;[" &amp; $C$6 &amp; "]",
"[Base_Tarjetas].[SITUACION]","[Base_Tarjetas].[SITUACION].&amp;[" &amp; $C68 &amp; "]",
"[Base_Tarjetas].[TIPO]","[Base_Tarjetas].[TIPO].&amp;[" &amp; $C$1 &amp; "]")/1000,
0)</f>
        <v>0</v>
      </c>
      <c r="AU68" s="8">
        <f>IFERROR(
GETPIVOTDATA("[Base_Tarjetas].[Importe]",TDinamica_R!$A$3,
"[Base_Tarjetas].[PERIODO]","[Base_Tarjetas].[PERIODO].&amp;[" &amp; TEXT(AU$6,"yyyymm") &amp; "]",
"[Base_Tarjetas].[Metrica]","[Base_Tarjetas].[Metrica].&amp;[" &amp; $A68 &amp; "]",
"[Base_Tarjetas].[SEGMENTO_DESCRIP]","[Base_Tarjetas].[SEGMENTO_DESCRIP].&amp;[" &amp; $C$6 &amp; "]",
"[Base_Tarjetas].[SITUACION]","[Base_Tarjetas].[SITUACION].&amp;[" &amp; $C68 &amp; "]",
"[Base_Tarjetas].[TIPO]","[Base_Tarjetas].[TIPO].&amp;[" &amp; $C$1 &amp; "]")/1000,
0)</f>
        <v>0</v>
      </c>
      <c r="AV68" s="8">
        <f>IFERROR(
GETPIVOTDATA("[Base_Tarjetas].[Importe]",TDinamica_R!$A$3,
"[Base_Tarjetas].[PERIODO]","[Base_Tarjetas].[PERIODO].&amp;[" &amp; TEXT(AV$6,"yyyymm") &amp; "]",
"[Base_Tarjetas].[Metrica]","[Base_Tarjetas].[Metrica].&amp;[" &amp; $A68 &amp; "]",
"[Base_Tarjetas].[SEGMENTO_DESCRIP]","[Base_Tarjetas].[SEGMENTO_DESCRIP].&amp;[" &amp; $C$6 &amp; "]",
"[Base_Tarjetas].[SITUACION]","[Base_Tarjetas].[SITUACION].&amp;[" &amp; $C68 &amp; "]",
"[Base_Tarjetas].[TIPO]","[Base_Tarjetas].[TIPO].&amp;[" &amp; $C$1 &amp; "]")/1000,
0)</f>
        <v>0</v>
      </c>
      <c r="AW68" s="8">
        <f>IFERROR(
GETPIVOTDATA("[Base_Tarjetas].[Importe]",TDinamica_R!$A$3,
"[Base_Tarjetas].[PERIODO]","[Base_Tarjetas].[PERIODO].&amp;[" &amp; TEXT(AW$6,"yyyymm") &amp; "]",
"[Base_Tarjetas].[Metrica]","[Base_Tarjetas].[Metrica].&amp;[" &amp; $A68 &amp; "]",
"[Base_Tarjetas].[SEGMENTO_DESCRIP]","[Base_Tarjetas].[SEGMENTO_DESCRIP].&amp;[" &amp; $C$6 &amp; "]",
"[Base_Tarjetas].[SITUACION]","[Base_Tarjetas].[SITUACION].&amp;[" &amp; $C68 &amp; "]",
"[Base_Tarjetas].[TIPO]","[Base_Tarjetas].[TIPO].&amp;[" &amp; $C$1 &amp; "]")/1000,
0)</f>
        <v>0</v>
      </c>
      <c r="AX68" s="8">
        <f>IFERROR(
GETPIVOTDATA("[Base_Tarjetas].[Importe]",TDinamica_R!$A$3,
"[Base_Tarjetas].[PERIODO]","[Base_Tarjetas].[PERIODO].&amp;[" &amp; TEXT(AX$6,"yyyymm") &amp; "]",
"[Base_Tarjetas].[Metrica]","[Base_Tarjetas].[Metrica].&amp;[" &amp; $A68 &amp; "]",
"[Base_Tarjetas].[SEGMENTO_DESCRIP]","[Base_Tarjetas].[SEGMENTO_DESCRIP].&amp;[" &amp; $C$6 &amp; "]",
"[Base_Tarjetas].[SITUACION]","[Base_Tarjetas].[SITUACION].&amp;[" &amp; $C68 &amp; "]",
"[Base_Tarjetas].[TIPO]","[Base_Tarjetas].[TIPO].&amp;[" &amp; $C$1 &amp; "]")/1000,
0)</f>
        <v>0</v>
      </c>
      <c r="AY68" s="8">
        <f>IFERROR(
GETPIVOTDATA("[Base_Tarjetas].[Importe]",TDinamica_R!$A$3,
"[Base_Tarjetas].[PERIODO]","[Base_Tarjetas].[PERIODO].&amp;[" &amp; TEXT(AY$6,"yyyymm") &amp; "]",
"[Base_Tarjetas].[Metrica]","[Base_Tarjetas].[Metrica].&amp;[" &amp; $A68 &amp; "]",
"[Base_Tarjetas].[SEGMENTO_DESCRIP]","[Base_Tarjetas].[SEGMENTO_DESCRIP].&amp;[" &amp; $C$6 &amp; "]",
"[Base_Tarjetas].[SITUACION]","[Base_Tarjetas].[SITUACION].&amp;[" &amp; $C68 &amp; "]",
"[Base_Tarjetas].[TIPO]","[Base_Tarjetas].[TIPO].&amp;[" &amp; $C$1 &amp; "]")/1000,
0)</f>
        <v>0</v>
      </c>
      <c r="AZ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TEXT(AZ$6,"yyyymm") &amp; "]"),
0)</f>
        <v>0</v>
      </c>
      <c r="BA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TEXT(BA$6,"yyyymm") &amp; "]"),
0)</f>
        <v>0</v>
      </c>
      <c r="BB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TEXT(BB$6,"yyyymm") &amp; "]"),
0)</f>
        <v>0</v>
      </c>
      <c r="BC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TEXT(BC$6,"yyyymm") &amp; "]"),
0)</f>
        <v>0</v>
      </c>
      <c r="BD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TEXT(BD$6,"yyyymm") &amp; "]"),
0)</f>
        <v>0</v>
      </c>
      <c r="BE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TEXT(BE$6,"yyyymm") &amp; "]"),
0)</f>
        <v>0</v>
      </c>
      <c r="BF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TEXT(BF$6,"yyyymm") &amp; "]"),
0)</f>
        <v>0</v>
      </c>
      <c r="BG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TEXT(BG$6,"yyyymm") &amp; "]"),
0)</f>
        <v>0</v>
      </c>
      <c r="BH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TEXT(BH$6,"yyyymm") &amp; "]"),
0)</f>
        <v>0</v>
      </c>
      <c r="BI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TEXT(BI$6,"yyyymm") &amp; "]"),
0)</f>
        <v>0</v>
      </c>
      <c r="BJ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TEXT(BJ$6,"yyyymm") &amp; "]"),
0)</f>
        <v>0</v>
      </c>
      <c r="BK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TEXT(BK$6,"yyyymm") &amp; "]"),
0)</f>
        <v>0</v>
      </c>
      <c r="BO68" s="24">
        <f t="shared" si="48"/>
        <v>0</v>
      </c>
      <c r="BP68" s="24">
        <f t="shared" si="48"/>
        <v>0</v>
      </c>
      <c r="BQ68" s="24">
        <f t="shared" si="48"/>
        <v>0</v>
      </c>
      <c r="BR68" s="24">
        <f t="shared" si="48"/>
        <v>0</v>
      </c>
      <c r="BS68" s="24">
        <f t="shared" si="48"/>
        <v>0</v>
      </c>
      <c r="BT68" s="24">
        <f t="shared" si="48"/>
        <v>0</v>
      </c>
    </row>
    <row r="69" spans="1:72" outlineLevel="1" x14ac:dyDescent="0.25">
      <c r="A69" s="11" t="s">
        <v>35</v>
      </c>
      <c r="C69" s="2" t="s">
        <v>105</v>
      </c>
      <c r="D69" s="8">
        <f>IFERROR(
GETPIVOTDATA("[Base_Tarjetas].[Importe]",TDinamica_R!$A$3,
"[Base_Tarjetas].[PERIODO]","[Base_Tarjetas].[PERIODO].&amp;[" &amp; TEXT(D$6,"yyyymm") &amp; "]",
"[Base_Tarjetas].[Metrica]","[Base_Tarjetas].[Metrica].&amp;[" &amp; $A69 &amp; "]",
"[Base_Tarjetas].[SEGMENTO_DESCRIP]","[Base_Tarjetas].[SEGMENTO_DESCRIP].&amp;[" &amp; $C$6 &amp; "]",
"[Base_Tarjetas].[SITUACION]","[Base_Tarjetas].[SITUACION].&amp;[" &amp; $C69 &amp; "]",
"[Base_Tarjetas].[TIPO]","[Base_Tarjetas].[TIPO].&amp;[" &amp; $C$1 &amp; "]")/1000,
0)</f>
        <v>0</v>
      </c>
      <c r="E69" s="8">
        <f>IFERROR(
GETPIVOTDATA("[Base_Tarjetas].[Importe]",TDinamica_R!$A$3,
"[Base_Tarjetas].[PERIODO]","[Base_Tarjetas].[PERIODO].&amp;[" &amp; TEXT(E$6,"yyyymm") &amp; "]",
"[Base_Tarjetas].[Metrica]","[Base_Tarjetas].[Metrica].&amp;[" &amp; $A69 &amp; "]",
"[Base_Tarjetas].[SEGMENTO_DESCRIP]","[Base_Tarjetas].[SEGMENTO_DESCRIP].&amp;[" &amp; $C$6 &amp; "]",
"[Base_Tarjetas].[SITUACION]","[Base_Tarjetas].[SITUACION].&amp;[" &amp; $C69 &amp; "]",
"[Base_Tarjetas].[TIPO]","[Base_Tarjetas].[TIPO].&amp;[" &amp; $C$1 &amp; "]")/1000,
0)</f>
        <v>0</v>
      </c>
      <c r="F69" s="8">
        <f>IFERROR(
GETPIVOTDATA("[Base_Tarjetas].[Importe]",TDinamica_R!$A$3,
"[Base_Tarjetas].[PERIODO]","[Base_Tarjetas].[PERIODO].&amp;[" &amp; TEXT(F$6,"yyyymm") &amp; "]",
"[Base_Tarjetas].[Metrica]","[Base_Tarjetas].[Metrica].&amp;[" &amp; $A69 &amp; "]",
"[Base_Tarjetas].[SEGMENTO_DESCRIP]","[Base_Tarjetas].[SEGMENTO_DESCRIP].&amp;[" &amp; $C$6 &amp; "]",
"[Base_Tarjetas].[SITUACION]","[Base_Tarjetas].[SITUACION].&amp;[" &amp; $C69 &amp; "]",
"[Base_Tarjetas].[TIPO]","[Base_Tarjetas].[TIPO].&amp;[" &amp; $C$1 &amp; "]")/1000,
0)</f>
        <v>0</v>
      </c>
      <c r="G69" s="8">
        <f>IFERROR(
GETPIVOTDATA("[Base_Tarjetas].[Importe]",TDinamica_R!$A$3,
"[Base_Tarjetas].[PERIODO]","[Base_Tarjetas].[PERIODO].&amp;[" &amp; TEXT(G$6,"yyyymm") &amp; "]",
"[Base_Tarjetas].[Metrica]","[Base_Tarjetas].[Metrica].&amp;[" &amp; $A69 &amp; "]",
"[Base_Tarjetas].[SEGMENTO_DESCRIP]","[Base_Tarjetas].[SEGMENTO_DESCRIP].&amp;[" &amp; $C$6 &amp; "]",
"[Base_Tarjetas].[SITUACION]","[Base_Tarjetas].[SITUACION].&amp;[" &amp; $C69 &amp; "]",
"[Base_Tarjetas].[TIPO]","[Base_Tarjetas].[TIPO].&amp;[" &amp; $C$1 &amp; "]")/1000,
0)</f>
        <v>0</v>
      </c>
      <c r="H69" s="8">
        <f>IFERROR(
GETPIVOTDATA("[Base_Tarjetas].[Importe]",TDinamica_R!$A$3,
"[Base_Tarjetas].[PERIODO]","[Base_Tarjetas].[PERIODO].&amp;[" &amp; TEXT(H$6,"yyyymm") &amp; "]",
"[Base_Tarjetas].[Metrica]","[Base_Tarjetas].[Metrica].&amp;[" &amp; $A69 &amp; "]",
"[Base_Tarjetas].[SEGMENTO_DESCRIP]","[Base_Tarjetas].[SEGMENTO_DESCRIP].&amp;[" &amp; $C$6 &amp; "]",
"[Base_Tarjetas].[SITUACION]","[Base_Tarjetas].[SITUACION].&amp;[" &amp; $C69 &amp; "]",
"[Base_Tarjetas].[TIPO]","[Base_Tarjetas].[TIPO].&amp;[" &amp; $C$1 &amp; "]")/1000,
0)</f>
        <v>0</v>
      </c>
      <c r="I69" s="8">
        <f>IFERROR(
GETPIVOTDATA("[Base_Tarjetas].[Importe]",TDinamica_R!$A$3,
"[Base_Tarjetas].[PERIODO]","[Base_Tarjetas].[PERIODO].&amp;[" &amp; TEXT(I$6,"yyyymm") &amp; "]",
"[Base_Tarjetas].[Metrica]","[Base_Tarjetas].[Metrica].&amp;[" &amp; $A69 &amp; "]",
"[Base_Tarjetas].[SEGMENTO_DESCRIP]","[Base_Tarjetas].[SEGMENTO_DESCRIP].&amp;[" &amp; $C$6 &amp; "]",
"[Base_Tarjetas].[SITUACION]","[Base_Tarjetas].[SITUACION].&amp;[" &amp; $C69 &amp; "]",
"[Base_Tarjetas].[TIPO]","[Base_Tarjetas].[TIPO].&amp;[" &amp; $C$1 &amp; "]")/1000,
0)</f>
        <v>0</v>
      </c>
      <c r="J69" s="8">
        <f>IFERROR(
GETPIVOTDATA("[Base_Tarjetas].[Importe]",TDinamica_R!$A$3,
"[Base_Tarjetas].[PERIODO]","[Base_Tarjetas].[PERIODO].&amp;[" &amp; TEXT(J$6,"yyyymm") &amp; "]",
"[Base_Tarjetas].[Metrica]","[Base_Tarjetas].[Metrica].&amp;[" &amp; $A69 &amp; "]",
"[Base_Tarjetas].[SEGMENTO_DESCRIP]","[Base_Tarjetas].[SEGMENTO_DESCRIP].&amp;[" &amp; $C$6 &amp; "]",
"[Base_Tarjetas].[SITUACION]","[Base_Tarjetas].[SITUACION].&amp;[" &amp; $C69 &amp; "]",
"[Base_Tarjetas].[TIPO]","[Base_Tarjetas].[TIPO].&amp;[" &amp; $C$1 &amp; "]")/1000,
0)</f>
        <v>0</v>
      </c>
      <c r="K69" s="8">
        <f>IFERROR(
GETPIVOTDATA("[Base_Tarjetas].[Importe]",TDinamica_R!$A$3,
"[Base_Tarjetas].[PERIODO]","[Base_Tarjetas].[PERIODO].&amp;[" &amp; TEXT(K$6,"yyyymm") &amp; "]",
"[Base_Tarjetas].[Metrica]","[Base_Tarjetas].[Metrica].&amp;[" &amp; $A69 &amp; "]",
"[Base_Tarjetas].[SEGMENTO_DESCRIP]","[Base_Tarjetas].[SEGMENTO_DESCRIP].&amp;[" &amp; $C$6 &amp; "]",
"[Base_Tarjetas].[SITUACION]","[Base_Tarjetas].[SITUACION].&amp;[" &amp; $C69 &amp; "]",
"[Base_Tarjetas].[TIPO]","[Base_Tarjetas].[TIPO].&amp;[" &amp; $C$1 &amp; "]")/1000,
0)</f>
        <v>0</v>
      </c>
      <c r="L69" s="8">
        <f>IFERROR(
GETPIVOTDATA("[Base_Tarjetas].[Importe]",TDinamica_R!$A$3,
"[Base_Tarjetas].[PERIODO]","[Base_Tarjetas].[PERIODO].&amp;[" &amp; TEXT(L$6,"yyyymm") &amp; "]",
"[Base_Tarjetas].[Metrica]","[Base_Tarjetas].[Metrica].&amp;[" &amp; $A69 &amp; "]",
"[Base_Tarjetas].[SEGMENTO_DESCRIP]","[Base_Tarjetas].[SEGMENTO_DESCRIP].&amp;[" &amp; $C$6 &amp; "]",
"[Base_Tarjetas].[SITUACION]","[Base_Tarjetas].[SITUACION].&amp;[" &amp; $C69 &amp; "]",
"[Base_Tarjetas].[TIPO]","[Base_Tarjetas].[TIPO].&amp;[" &amp; $C$1 &amp; "]")/1000,
0)</f>
        <v>0</v>
      </c>
      <c r="M69" s="8">
        <f>IFERROR(
GETPIVOTDATA("[Base_Tarjetas].[Importe]",TDinamica_R!$A$3,
"[Base_Tarjetas].[PERIODO]","[Base_Tarjetas].[PERIODO].&amp;[" &amp; TEXT(M$6,"yyyymm") &amp; "]",
"[Base_Tarjetas].[Metrica]","[Base_Tarjetas].[Metrica].&amp;[" &amp; $A69 &amp; "]",
"[Base_Tarjetas].[SEGMENTO_DESCRIP]","[Base_Tarjetas].[SEGMENTO_DESCRIP].&amp;[" &amp; $C$6 &amp; "]",
"[Base_Tarjetas].[SITUACION]","[Base_Tarjetas].[SITUACION].&amp;[" &amp; $C69 &amp; "]",
"[Base_Tarjetas].[TIPO]","[Base_Tarjetas].[TIPO].&amp;[" &amp; $C$1 &amp; "]")/1000,
0)</f>
        <v>0</v>
      </c>
      <c r="N69" s="8">
        <f>IFERROR(
GETPIVOTDATA("[Base_Tarjetas].[Importe]",TDinamica_R!$A$3,
"[Base_Tarjetas].[PERIODO]","[Base_Tarjetas].[PERIODO].&amp;[" &amp; TEXT(N$6,"yyyymm") &amp; "]",
"[Base_Tarjetas].[Metrica]","[Base_Tarjetas].[Metrica].&amp;[" &amp; $A69 &amp; "]",
"[Base_Tarjetas].[SEGMENTO_DESCRIP]","[Base_Tarjetas].[SEGMENTO_DESCRIP].&amp;[" &amp; $C$6 &amp; "]",
"[Base_Tarjetas].[SITUACION]","[Base_Tarjetas].[SITUACION].&amp;[" &amp; $C69 &amp; "]",
"[Base_Tarjetas].[TIPO]","[Base_Tarjetas].[TIPO].&amp;[" &amp; $C$1 &amp; "]")/1000,
0)</f>
        <v>0</v>
      </c>
      <c r="O69" s="8">
        <f>IFERROR(
GETPIVOTDATA("[Base_Tarjetas].[Importe]",TDinamica_R!$A$3,
"[Base_Tarjetas].[PERIODO]","[Base_Tarjetas].[PERIODO].&amp;[" &amp; TEXT(O$6,"yyyymm") &amp; "]",
"[Base_Tarjetas].[Metrica]","[Base_Tarjetas].[Metrica].&amp;[" &amp; $A69 &amp; "]",
"[Base_Tarjetas].[SEGMENTO_DESCRIP]","[Base_Tarjetas].[SEGMENTO_DESCRIP].&amp;[" &amp; $C$6 &amp; "]",
"[Base_Tarjetas].[SITUACION]","[Base_Tarjetas].[SITUACION].&amp;[" &amp; $C69 &amp; "]",
"[Base_Tarjetas].[TIPO]","[Base_Tarjetas].[TIPO].&amp;[" &amp; $C$1 &amp; "]")/1000,
0)</f>
        <v>0</v>
      </c>
      <c r="P69" s="8">
        <f>IFERROR(
GETPIVOTDATA("[Base_Tarjetas].[Importe]",TDinamica_R!$A$3,
"[Base_Tarjetas].[PERIODO]","[Base_Tarjetas].[PERIODO].&amp;[" &amp; TEXT(P$6,"yyyymm") &amp; "]",
"[Base_Tarjetas].[Metrica]","[Base_Tarjetas].[Metrica].&amp;[" &amp; $A69 &amp; "]",
"[Base_Tarjetas].[SEGMENTO_DESCRIP]","[Base_Tarjetas].[SEGMENTO_DESCRIP].&amp;[" &amp; $C$6 &amp; "]",
"[Base_Tarjetas].[SITUACION]","[Base_Tarjetas].[SITUACION].&amp;[" &amp; $C69 &amp; "]",
"[Base_Tarjetas].[TIPO]","[Base_Tarjetas].[TIPO].&amp;[" &amp; $C$1 &amp; "]")/1000,
0)</f>
        <v>0</v>
      </c>
      <c r="Q69" s="8">
        <f>IFERROR(
GETPIVOTDATA("[Base_Tarjetas].[Importe]",TDinamica_R!$A$3,
"[Base_Tarjetas].[PERIODO]","[Base_Tarjetas].[PERIODO].&amp;[" &amp; TEXT(Q$6,"yyyymm") &amp; "]",
"[Base_Tarjetas].[Metrica]","[Base_Tarjetas].[Metrica].&amp;[" &amp; $A69 &amp; "]",
"[Base_Tarjetas].[SEGMENTO_DESCRIP]","[Base_Tarjetas].[SEGMENTO_DESCRIP].&amp;[" &amp; $C$6 &amp; "]",
"[Base_Tarjetas].[SITUACION]","[Base_Tarjetas].[SITUACION].&amp;[" &amp; $C69 &amp; "]",
"[Base_Tarjetas].[TIPO]","[Base_Tarjetas].[TIPO].&amp;[" &amp; $C$1 &amp; "]")/1000,
0)</f>
        <v>0</v>
      </c>
      <c r="R69" s="8">
        <f>IFERROR(
GETPIVOTDATA("[Base_Tarjetas].[Importe]",TDinamica_R!$A$3,
"[Base_Tarjetas].[PERIODO]","[Base_Tarjetas].[PERIODO].&amp;[" &amp; TEXT(R$6,"yyyymm") &amp; "]",
"[Base_Tarjetas].[Metrica]","[Base_Tarjetas].[Metrica].&amp;[" &amp; $A69 &amp; "]",
"[Base_Tarjetas].[SEGMENTO_DESCRIP]","[Base_Tarjetas].[SEGMENTO_DESCRIP].&amp;[" &amp; $C$6 &amp; "]",
"[Base_Tarjetas].[SITUACION]","[Base_Tarjetas].[SITUACION].&amp;[" &amp; $C69 &amp; "]",
"[Base_Tarjetas].[TIPO]","[Base_Tarjetas].[TIPO].&amp;[" &amp; $C$1 &amp; "]")/1000,
0)</f>
        <v>0</v>
      </c>
      <c r="S69" s="8">
        <f>IFERROR(
GETPIVOTDATA("[Base_Tarjetas].[Importe]",TDinamica_R!$A$3,
"[Base_Tarjetas].[PERIODO]","[Base_Tarjetas].[PERIODO].&amp;[" &amp; TEXT(S$6,"yyyymm") &amp; "]",
"[Base_Tarjetas].[Metrica]","[Base_Tarjetas].[Metrica].&amp;[" &amp; $A69 &amp; "]",
"[Base_Tarjetas].[SEGMENTO_DESCRIP]","[Base_Tarjetas].[SEGMENTO_DESCRIP].&amp;[" &amp; $C$6 &amp; "]",
"[Base_Tarjetas].[SITUACION]","[Base_Tarjetas].[SITUACION].&amp;[" &amp; $C69 &amp; "]",
"[Base_Tarjetas].[TIPO]","[Base_Tarjetas].[TIPO].&amp;[" &amp; $C$1 &amp; "]")/1000,
0)</f>
        <v>0</v>
      </c>
      <c r="T69" s="8">
        <f>IFERROR(
GETPIVOTDATA("[Base_Tarjetas].[Importe]",TDinamica_R!$A$3,
"[Base_Tarjetas].[PERIODO]","[Base_Tarjetas].[PERIODO].&amp;[" &amp; TEXT(T$6,"yyyymm") &amp; "]",
"[Base_Tarjetas].[Metrica]","[Base_Tarjetas].[Metrica].&amp;[" &amp; $A69 &amp; "]",
"[Base_Tarjetas].[SEGMENTO_DESCRIP]","[Base_Tarjetas].[SEGMENTO_DESCRIP].&amp;[" &amp; $C$6 &amp; "]",
"[Base_Tarjetas].[SITUACION]","[Base_Tarjetas].[SITUACION].&amp;[" &amp; $C69 &amp; "]",
"[Base_Tarjetas].[TIPO]","[Base_Tarjetas].[TIPO].&amp;[" &amp; $C$1 &amp; "]")/1000,
0)</f>
        <v>0</v>
      </c>
      <c r="U69" s="8">
        <f>IFERROR(
GETPIVOTDATA("[Base_Tarjetas].[Importe]",TDinamica_R!$A$3,
"[Base_Tarjetas].[PERIODO]","[Base_Tarjetas].[PERIODO].&amp;[" &amp; TEXT(U$6,"yyyymm") &amp; "]",
"[Base_Tarjetas].[Metrica]","[Base_Tarjetas].[Metrica].&amp;[" &amp; $A69 &amp; "]",
"[Base_Tarjetas].[SEGMENTO_DESCRIP]","[Base_Tarjetas].[SEGMENTO_DESCRIP].&amp;[" &amp; $C$6 &amp; "]",
"[Base_Tarjetas].[SITUACION]","[Base_Tarjetas].[SITUACION].&amp;[" &amp; $C69 &amp; "]",
"[Base_Tarjetas].[TIPO]","[Base_Tarjetas].[TIPO].&amp;[" &amp; $C$1 &amp; "]")/1000,
0)</f>
        <v>0</v>
      </c>
      <c r="V69" s="8">
        <f>IFERROR(
GETPIVOTDATA("[Base_Tarjetas].[Importe]",TDinamica_R!$A$3,
"[Base_Tarjetas].[PERIODO]","[Base_Tarjetas].[PERIODO].&amp;[" &amp; TEXT(V$6,"yyyymm") &amp; "]",
"[Base_Tarjetas].[Metrica]","[Base_Tarjetas].[Metrica].&amp;[" &amp; $A69 &amp; "]",
"[Base_Tarjetas].[SEGMENTO_DESCRIP]","[Base_Tarjetas].[SEGMENTO_DESCRIP].&amp;[" &amp; $C$6 &amp; "]",
"[Base_Tarjetas].[SITUACION]","[Base_Tarjetas].[SITUACION].&amp;[" &amp; $C69 &amp; "]",
"[Base_Tarjetas].[TIPO]","[Base_Tarjetas].[TIPO].&amp;[" &amp; $C$1 &amp; "]")/1000,
0)</f>
        <v>0</v>
      </c>
      <c r="W69" s="8">
        <f>IFERROR(
GETPIVOTDATA("[Base_Tarjetas].[Importe]",TDinamica_R!$A$3,
"[Base_Tarjetas].[PERIODO]","[Base_Tarjetas].[PERIODO].&amp;[" &amp; TEXT(W$6,"yyyymm") &amp; "]",
"[Base_Tarjetas].[Metrica]","[Base_Tarjetas].[Metrica].&amp;[" &amp; $A69 &amp; "]",
"[Base_Tarjetas].[SEGMENTO_DESCRIP]","[Base_Tarjetas].[SEGMENTO_DESCRIP].&amp;[" &amp; $C$6 &amp; "]",
"[Base_Tarjetas].[SITUACION]","[Base_Tarjetas].[SITUACION].&amp;[" &amp; $C69 &amp; "]",
"[Base_Tarjetas].[TIPO]","[Base_Tarjetas].[TIPO].&amp;[" &amp; $C$1 &amp; "]")/1000,
0)</f>
        <v>0</v>
      </c>
      <c r="X69" s="8">
        <f>IFERROR(
GETPIVOTDATA("[Base_Tarjetas].[Importe]",TDinamica_R!$A$3,
"[Base_Tarjetas].[PERIODO]","[Base_Tarjetas].[PERIODO].&amp;[" &amp; TEXT(X$6,"yyyymm") &amp; "]",
"[Base_Tarjetas].[Metrica]","[Base_Tarjetas].[Metrica].&amp;[" &amp; $A69 &amp; "]",
"[Base_Tarjetas].[SEGMENTO_DESCRIP]","[Base_Tarjetas].[SEGMENTO_DESCRIP].&amp;[" &amp; $C$6 &amp; "]",
"[Base_Tarjetas].[SITUACION]","[Base_Tarjetas].[SITUACION].&amp;[" &amp; $C69 &amp; "]",
"[Base_Tarjetas].[TIPO]","[Base_Tarjetas].[TIPO].&amp;[" &amp; $C$1 &amp; "]")/1000,
0)</f>
        <v>0</v>
      </c>
      <c r="Y69" s="8">
        <f>IFERROR(
GETPIVOTDATA("[Base_Tarjetas].[Importe]",TDinamica_R!$A$3,
"[Base_Tarjetas].[PERIODO]","[Base_Tarjetas].[PERIODO].&amp;[" &amp; TEXT(Y$6,"yyyymm") &amp; "]",
"[Base_Tarjetas].[Metrica]","[Base_Tarjetas].[Metrica].&amp;[" &amp; $A69 &amp; "]",
"[Base_Tarjetas].[SEGMENTO_DESCRIP]","[Base_Tarjetas].[SEGMENTO_DESCRIP].&amp;[" &amp; $C$6 &amp; "]",
"[Base_Tarjetas].[SITUACION]","[Base_Tarjetas].[SITUACION].&amp;[" &amp; $C69 &amp; "]",
"[Base_Tarjetas].[TIPO]","[Base_Tarjetas].[TIPO].&amp;[" &amp; $C$1 &amp; "]")/1000,
0)</f>
        <v>0</v>
      </c>
      <c r="Z69" s="8">
        <f>IFERROR(
GETPIVOTDATA("[Base_Tarjetas].[Importe]",TDinamica_R!$A$3,
"[Base_Tarjetas].[PERIODO]","[Base_Tarjetas].[PERIODO].&amp;[" &amp; TEXT(Z$6,"yyyymm") &amp; "]",
"[Base_Tarjetas].[Metrica]","[Base_Tarjetas].[Metrica].&amp;[" &amp; $A69 &amp; "]",
"[Base_Tarjetas].[SEGMENTO_DESCRIP]","[Base_Tarjetas].[SEGMENTO_DESCRIP].&amp;[" &amp; $C$6 &amp; "]",
"[Base_Tarjetas].[SITUACION]","[Base_Tarjetas].[SITUACION].&amp;[" &amp; $C69 &amp; "]",
"[Base_Tarjetas].[TIPO]","[Base_Tarjetas].[TIPO].&amp;[" &amp; $C$1 &amp; "]")/1000,
0)</f>
        <v>0</v>
      </c>
      <c r="AA69" s="8">
        <f>IFERROR(
GETPIVOTDATA("[Base_Tarjetas].[Importe]",TDinamica_R!$A$3,
"[Base_Tarjetas].[PERIODO]","[Base_Tarjetas].[PERIODO].&amp;[" &amp; TEXT(AA$6,"yyyymm") &amp; "]",
"[Base_Tarjetas].[Metrica]","[Base_Tarjetas].[Metrica].&amp;[" &amp; $A69 &amp; "]",
"[Base_Tarjetas].[SEGMENTO_DESCRIP]","[Base_Tarjetas].[SEGMENTO_DESCRIP].&amp;[" &amp; $C$6 &amp; "]",
"[Base_Tarjetas].[SITUACION]","[Base_Tarjetas].[SITUACION].&amp;[" &amp; $C69 &amp; "]",
"[Base_Tarjetas].[TIPO]","[Base_Tarjetas].[TIPO].&amp;[" &amp; $C$1 &amp; "]")/1000,
0)</f>
        <v>0</v>
      </c>
      <c r="AB69" s="8">
        <f>IFERROR(
GETPIVOTDATA("[Base_Tarjetas].[Importe]",TDinamica_R!$A$3,
"[Base_Tarjetas].[PERIODO]","[Base_Tarjetas].[PERIODO].&amp;[" &amp; TEXT(AB$6,"yyyymm") &amp; "]",
"[Base_Tarjetas].[Metrica]","[Base_Tarjetas].[Metrica].&amp;[" &amp; $A69 &amp; "]",
"[Base_Tarjetas].[SEGMENTO_DESCRIP]","[Base_Tarjetas].[SEGMENTO_DESCRIP].&amp;[" &amp; $C$6 &amp; "]",
"[Base_Tarjetas].[SITUACION]","[Base_Tarjetas].[SITUACION].&amp;[" &amp; $C69 &amp; "]",
"[Base_Tarjetas].[TIPO]","[Base_Tarjetas].[TIPO].&amp;[" &amp; $C$1 &amp; "]")/1000,
0)</f>
        <v>0</v>
      </c>
      <c r="AC69" s="8">
        <f>IFERROR(
GETPIVOTDATA("[Base_Tarjetas].[Importe]",TDinamica_R!$A$3,
"[Base_Tarjetas].[PERIODO]","[Base_Tarjetas].[PERIODO].&amp;[" &amp; TEXT(AC$6,"yyyymm") &amp; "]",
"[Base_Tarjetas].[Metrica]","[Base_Tarjetas].[Metrica].&amp;[" &amp; $A69 &amp; "]",
"[Base_Tarjetas].[SEGMENTO_DESCRIP]","[Base_Tarjetas].[SEGMENTO_DESCRIP].&amp;[" &amp; $C$6 &amp; "]",
"[Base_Tarjetas].[SITUACION]","[Base_Tarjetas].[SITUACION].&amp;[" &amp; $C69 &amp; "]",
"[Base_Tarjetas].[TIPO]","[Base_Tarjetas].[TIPO].&amp;[" &amp; $C$1 &amp; "]")/1000,
0)</f>
        <v>0</v>
      </c>
      <c r="AD69" s="8">
        <f>IFERROR(
GETPIVOTDATA("[Base_Tarjetas].[Importe]",TDinamica_R!$A$3,
"[Base_Tarjetas].[PERIODO]","[Base_Tarjetas].[PERIODO].&amp;[" &amp; TEXT(AD$6,"yyyymm") &amp; "]",
"[Base_Tarjetas].[Metrica]","[Base_Tarjetas].[Metrica].&amp;[" &amp; $A69 &amp; "]",
"[Base_Tarjetas].[SEGMENTO_DESCRIP]","[Base_Tarjetas].[SEGMENTO_DESCRIP].&amp;[" &amp; $C$6 &amp; "]",
"[Base_Tarjetas].[SITUACION]","[Base_Tarjetas].[SITUACION].&amp;[" &amp; $C69 &amp; "]",
"[Base_Tarjetas].[TIPO]","[Base_Tarjetas].[TIPO].&amp;[" &amp; $C$1 &amp; "]")/1000,
0)</f>
        <v>0</v>
      </c>
      <c r="AE69" s="8">
        <f>IFERROR(
GETPIVOTDATA("[Base_Tarjetas].[Importe]",TDinamica_R!$A$3,
"[Base_Tarjetas].[PERIODO]","[Base_Tarjetas].[PERIODO].&amp;[" &amp; TEXT(AE$6,"yyyymm") &amp; "]",
"[Base_Tarjetas].[Metrica]","[Base_Tarjetas].[Metrica].&amp;[" &amp; $A69 &amp; "]",
"[Base_Tarjetas].[SEGMENTO_DESCRIP]","[Base_Tarjetas].[SEGMENTO_DESCRIP].&amp;[" &amp; $C$6 &amp; "]",
"[Base_Tarjetas].[SITUACION]","[Base_Tarjetas].[SITUACION].&amp;[" &amp; $C69 &amp; "]",
"[Base_Tarjetas].[TIPO]","[Base_Tarjetas].[TIPO].&amp;[" &amp; $C$1 &amp; "]")/1000,
0)</f>
        <v>0</v>
      </c>
      <c r="AF69" s="8">
        <f>IFERROR(
GETPIVOTDATA("[Base_Tarjetas].[Importe]",TDinamica_R!$A$3,
"[Base_Tarjetas].[PERIODO]","[Base_Tarjetas].[PERIODO].&amp;[" &amp; TEXT(AF$6,"yyyymm") &amp; "]",
"[Base_Tarjetas].[Metrica]","[Base_Tarjetas].[Metrica].&amp;[" &amp; $A69 &amp; "]",
"[Base_Tarjetas].[SEGMENTO_DESCRIP]","[Base_Tarjetas].[SEGMENTO_DESCRIP].&amp;[" &amp; $C$6 &amp; "]",
"[Base_Tarjetas].[SITUACION]","[Base_Tarjetas].[SITUACION].&amp;[" &amp; $C69 &amp; "]",
"[Base_Tarjetas].[TIPO]","[Base_Tarjetas].[TIPO].&amp;[" &amp; $C$1 &amp; "]")/1000,
0)</f>
        <v>0</v>
      </c>
      <c r="AG69" s="8">
        <f>IFERROR(
GETPIVOTDATA("[Base_Tarjetas].[Importe]",TDinamica_R!$A$3,
"[Base_Tarjetas].[PERIODO]","[Base_Tarjetas].[PERIODO].&amp;[" &amp; TEXT(AG$6,"yyyymm") &amp; "]",
"[Base_Tarjetas].[Metrica]","[Base_Tarjetas].[Metrica].&amp;[" &amp; $A69 &amp; "]",
"[Base_Tarjetas].[SEGMENTO_DESCRIP]","[Base_Tarjetas].[SEGMENTO_DESCRIP].&amp;[" &amp; $C$6 &amp; "]",
"[Base_Tarjetas].[SITUACION]","[Base_Tarjetas].[SITUACION].&amp;[" &amp; $C69 &amp; "]",
"[Base_Tarjetas].[TIPO]","[Base_Tarjetas].[TIPO].&amp;[" &amp; $C$1 &amp; "]")/1000,
0)</f>
        <v>0</v>
      </c>
      <c r="AH69" s="8">
        <f>IFERROR(
GETPIVOTDATA("[Base_Tarjetas].[Importe]",TDinamica_R!$A$3,
"[Base_Tarjetas].[PERIODO]","[Base_Tarjetas].[PERIODO].&amp;[" &amp; TEXT(AH$6,"yyyymm") &amp; "]",
"[Base_Tarjetas].[Metrica]","[Base_Tarjetas].[Metrica].&amp;[" &amp; $A69 &amp; "]",
"[Base_Tarjetas].[SEGMENTO_DESCRIP]","[Base_Tarjetas].[SEGMENTO_DESCRIP].&amp;[" &amp; $C$6 &amp; "]",
"[Base_Tarjetas].[SITUACION]","[Base_Tarjetas].[SITUACION].&amp;[" &amp; $C69 &amp; "]",
"[Base_Tarjetas].[TIPO]","[Base_Tarjetas].[TIPO].&amp;[" &amp; $C$1 &amp; "]")/1000,
0)</f>
        <v>0</v>
      </c>
      <c r="AI69" s="8">
        <f>IFERROR(
GETPIVOTDATA("[Base_Tarjetas].[Importe]",TDinamica_R!$A$3,
"[Base_Tarjetas].[PERIODO]","[Base_Tarjetas].[PERIODO].&amp;[" &amp; TEXT(AI$6,"yyyymm") &amp; "]",
"[Base_Tarjetas].[Metrica]","[Base_Tarjetas].[Metrica].&amp;[" &amp; $A69 &amp; "]",
"[Base_Tarjetas].[SEGMENTO_DESCRIP]","[Base_Tarjetas].[SEGMENTO_DESCRIP].&amp;[" &amp; $C$6 &amp; "]",
"[Base_Tarjetas].[SITUACION]","[Base_Tarjetas].[SITUACION].&amp;[" &amp; $C69 &amp; "]",
"[Base_Tarjetas].[TIPO]","[Base_Tarjetas].[TIPO].&amp;[" &amp; $C$1 &amp; "]")/1000,
0)</f>
        <v>0</v>
      </c>
      <c r="AJ69" s="8">
        <f>IFERROR(
GETPIVOTDATA("[Base_Tarjetas].[Importe]",TDinamica_R!$A$3,
"[Base_Tarjetas].[PERIODO]","[Base_Tarjetas].[PERIODO].&amp;[" &amp; TEXT(AJ$6,"yyyymm") &amp; "]",
"[Base_Tarjetas].[Metrica]","[Base_Tarjetas].[Metrica].&amp;[" &amp; $A69 &amp; "]",
"[Base_Tarjetas].[SEGMENTO_DESCRIP]","[Base_Tarjetas].[SEGMENTO_DESCRIP].&amp;[" &amp; $C$6 &amp; "]",
"[Base_Tarjetas].[SITUACION]","[Base_Tarjetas].[SITUACION].&amp;[" &amp; $C69 &amp; "]",
"[Base_Tarjetas].[TIPO]","[Base_Tarjetas].[TIPO].&amp;[" &amp; $C$1 &amp; "]")/1000,
0)</f>
        <v>0</v>
      </c>
      <c r="AK69" s="8">
        <f>IFERROR(
GETPIVOTDATA("[Base_Tarjetas].[Importe]",TDinamica_R!$A$3,
"[Base_Tarjetas].[PERIODO]","[Base_Tarjetas].[PERIODO].&amp;[" &amp; TEXT(AK$6,"yyyymm") &amp; "]",
"[Base_Tarjetas].[Metrica]","[Base_Tarjetas].[Metrica].&amp;[" &amp; $A69 &amp; "]",
"[Base_Tarjetas].[SEGMENTO_DESCRIP]","[Base_Tarjetas].[SEGMENTO_DESCRIP].&amp;[" &amp; $C$6 &amp; "]",
"[Base_Tarjetas].[SITUACION]","[Base_Tarjetas].[SITUACION].&amp;[" &amp; $C69 &amp; "]",
"[Base_Tarjetas].[TIPO]","[Base_Tarjetas].[TIPO].&amp;[" &amp; $C$1 &amp; "]")/1000,
0)</f>
        <v>0</v>
      </c>
      <c r="AL69" s="8">
        <f>IFERROR(
GETPIVOTDATA("[Base_Tarjetas].[Importe]",TDinamica_R!$A$3,
"[Base_Tarjetas].[PERIODO]","[Base_Tarjetas].[PERIODO].&amp;[" &amp; TEXT(AL$6,"yyyymm") &amp; "]",
"[Base_Tarjetas].[Metrica]","[Base_Tarjetas].[Metrica].&amp;[" &amp; $A69 &amp; "]",
"[Base_Tarjetas].[SEGMENTO_DESCRIP]","[Base_Tarjetas].[SEGMENTO_DESCRIP].&amp;[" &amp; $C$6 &amp; "]",
"[Base_Tarjetas].[SITUACION]","[Base_Tarjetas].[SITUACION].&amp;[" &amp; $C69 &amp; "]",
"[Base_Tarjetas].[TIPO]","[Base_Tarjetas].[TIPO].&amp;[" &amp; $C$1 &amp; "]")/1000,
0)</f>
        <v>0</v>
      </c>
      <c r="AM69" s="8">
        <f>IFERROR(
GETPIVOTDATA("[Base_Tarjetas].[Importe]",TDinamica_R!$A$3,
"[Base_Tarjetas].[PERIODO]","[Base_Tarjetas].[PERIODO].&amp;[" &amp; TEXT(AM$6,"yyyymm") &amp; "]",
"[Base_Tarjetas].[Metrica]","[Base_Tarjetas].[Metrica].&amp;[" &amp; $A69 &amp; "]",
"[Base_Tarjetas].[SEGMENTO_DESCRIP]","[Base_Tarjetas].[SEGMENTO_DESCRIP].&amp;[" &amp; $C$6 &amp; "]",
"[Base_Tarjetas].[SITUACION]","[Base_Tarjetas].[SITUACION].&amp;[" &amp; $C69 &amp; "]",
"[Base_Tarjetas].[TIPO]","[Base_Tarjetas].[TIPO].&amp;[" &amp; $C$1 &amp; "]")/1000,
0)</f>
        <v>0</v>
      </c>
      <c r="AN69" s="8">
        <f>IFERROR(
GETPIVOTDATA("[Base_Tarjetas].[Importe]",TDinamica_R!$A$3,
"[Base_Tarjetas].[PERIODO]","[Base_Tarjetas].[PERIODO].&amp;[" &amp; TEXT(AN$6,"yyyymm") &amp; "]",
"[Base_Tarjetas].[Metrica]","[Base_Tarjetas].[Metrica].&amp;[" &amp; $A69 &amp; "]",
"[Base_Tarjetas].[SEGMENTO_DESCRIP]","[Base_Tarjetas].[SEGMENTO_DESCRIP].&amp;[" &amp; $C$6 &amp; "]",
"[Base_Tarjetas].[SITUACION]","[Base_Tarjetas].[SITUACION].&amp;[" &amp; $C69 &amp; "]",
"[Base_Tarjetas].[TIPO]","[Base_Tarjetas].[TIPO].&amp;[" &amp; $C$1 &amp; "]")/1000,
0)</f>
        <v>0</v>
      </c>
      <c r="AO69" s="8">
        <f>IFERROR(
GETPIVOTDATA("[Base_Tarjetas].[Importe]",TDinamica_R!$A$3,
"[Base_Tarjetas].[PERIODO]","[Base_Tarjetas].[PERIODO].&amp;[" &amp; TEXT(AO$6,"yyyymm") &amp; "]",
"[Base_Tarjetas].[Metrica]","[Base_Tarjetas].[Metrica].&amp;[" &amp; $A69 &amp; "]",
"[Base_Tarjetas].[SEGMENTO_DESCRIP]","[Base_Tarjetas].[SEGMENTO_DESCRIP].&amp;[" &amp; $C$6 &amp; "]",
"[Base_Tarjetas].[SITUACION]","[Base_Tarjetas].[SITUACION].&amp;[" &amp; $C69 &amp; "]",
"[Base_Tarjetas].[TIPO]","[Base_Tarjetas].[TIPO].&amp;[" &amp; $C$1 &amp; "]")/1000,
0)</f>
        <v>0</v>
      </c>
      <c r="AP69" s="8">
        <f>IFERROR(
GETPIVOTDATA("[Base_Tarjetas].[Importe]",TDinamica_R!$A$3,
"[Base_Tarjetas].[PERIODO]","[Base_Tarjetas].[PERIODO].&amp;[" &amp; TEXT(AP$6,"yyyymm") &amp; "]",
"[Base_Tarjetas].[Metrica]","[Base_Tarjetas].[Metrica].&amp;[" &amp; $A69 &amp; "]",
"[Base_Tarjetas].[SEGMENTO_DESCRIP]","[Base_Tarjetas].[SEGMENTO_DESCRIP].&amp;[" &amp; $C$6 &amp; "]",
"[Base_Tarjetas].[SITUACION]","[Base_Tarjetas].[SITUACION].&amp;[" &amp; $C69 &amp; "]",
"[Base_Tarjetas].[TIPO]","[Base_Tarjetas].[TIPO].&amp;[" &amp; $C$1 &amp; "]")/1000,
0)</f>
        <v>0</v>
      </c>
      <c r="AQ69" s="8">
        <f>IFERROR(
GETPIVOTDATA("[Base_Tarjetas].[Importe]",TDinamica_R!$A$3,
"[Base_Tarjetas].[PERIODO]","[Base_Tarjetas].[PERIODO].&amp;[" &amp; TEXT(AQ$6,"yyyymm") &amp; "]",
"[Base_Tarjetas].[Metrica]","[Base_Tarjetas].[Metrica].&amp;[" &amp; $A69 &amp; "]",
"[Base_Tarjetas].[SEGMENTO_DESCRIP]","[Base_Tarjetas].[SEGMENTO_DESCRIP].&amp;[" &amp; $C$6 &amp; "]",
"[Base_Tarjetas].[SITUACION]","[Base_Tarjetas].[SITUACION].&amp;[" &amp; $C69 &amp; "]",
"[Base_Tarjetas].[TIPO]","[Base_Tarjetas].[TIPO].&amp;[" &amp; $C$1 &amp; "]")/1000,
0)</f>
        <v>0</v>
      </c>
      <c r="AR69" s="8">
        <f>IFERROR(
GETPIVOTDATA("[Base_Tarjetas].[Importe]",TDinamica_R!$A$3,
"[Base_Tarjetas].[PERIODO]","[Base_Tarjetas].[PERIODO].&amp;[" &amp; TEXT(AR$6,"yyyymm") &amp; "]",
"[Base_Tarjetas].[Metrica]","[Base_Tarjetas].[Metrica].&amp;[" &amp; $A69 &amp; "]",
"[Base_Tarjetas].[SEGMENTO_DESCRIP]","[Base_Tarjetas].[SEGMENTO_DESCRIP].&amp;[" &amp; $C$6 &amp; "]",
"[Base_Tarjetas].[SITUACION]","[Base_Tarjetas].[SITUACION].&amp;[" &amp; $C69 &amp; "]",
"[Base_Tarjetas].[TIPO]","[Base_Tarjetas].[TIPO].&amp;[" &amp; $C$1 &amp; "]")/1000,
0)</f>
        <v>0</v>
      </c>
      <c r="AS69" s="8">
        <f>IFERROR(
GETPIVOTDATA("[Base_Tarjetas].[Importe]",TDinamica_R!$A$3,
"[Base_Tarjetas].[PERIODO]","[Base_Tarjetas].[PERIODO].&amp;[" &amp; TEXT(AS$6,"yyyymm") &amp; "]",
"[Base_Tarjetas].[Metrica]","[Base_Tarjetas].[Metrica].&amp;[" &amp; $A69 &amp; "]",
"[Base_Tarjetas].[SEGMENTO_DESCRIP]","[Base_Tarjetas].[SEGMENTO_DESCRIP].&amp;[" &amp; $C$6 &amp; "]",
"[Base_Tarjetas].[SITUACION]","[Base_Tarjetas].[SITUACION].&amp;[" &amp; $C69 &amp; "]",
"[Base_Tarjetas].[TIPO]","[Base_Tarjetas].[TIPO].&amp;[" &amp; $C$1 &amp; "]")/1000,
0)</f>
        <v>0</v>
      </c>
      <c r="AT69" s="8">
        <f>IFERROR(
GETPIVOTDATA("[Base_Tarjetas].[Importe]",TDinamica_R!$A$3,
"[Base_Tarjetas].[PERIODO]","[Base_Tarjetas].[PERIODO].&amp;[" &amp; TEXT(AT$6,"yyyymm") &amp; "]",
"[Base_Tarjetas].[Metrica]","[Base_Tarjetas].[Metrica].&amp;[" &amp; $A69 &amp; "]",
"[Base_Tarjetas].[SEGMENTO_DESCRIP]","[Base_Tarjetas].[SEGMENTO_DESCRIP].&amp;[" &amp; $C$6 &amp; "]",
"[Base_Tarjetas].[SITUACION]","[Base_Tarjetas].[SITUACION].&amp;[" &amp; $C69 &amp; "]",
"[Base_Tarjetas].[TIPO]","[Base_Tarjetas].[TIPO].&amp;[" &amp; $C$1 &amp; "]")/1000,
0)</f>
        <v>0</v>
      </c>
      <c r="AU69" s="8">
        <f>IFERROR(
GETPIVOTDATA("[Base_Tarjetas].[Importe]",TDinamica_R!$A$3,
"[Base_Tarjetas].[PERIODO]","[Base_Tarjetas].[PERIODO].&amp;[" &amp; TEXT(AU$6,"yyyymm") &amp; "]",
"[Base_Tarjetas].[Metrica]","[Base_Tarjetas].[Metrica].&amp;[" &amp; $A69 &amp; "]",
"[Base_Tarjetas].[SEGMENTO_DESCRIP]","[Base_Tarjetas].[SEGMENTO_DESCRIP].&amp;[" &amp; $C$6 &amp; "]",
"[Base_Tarjetas].[SITUACION]","[Base_Tarjetas].[SITUACION].&amp;[" &amp; $C69 &amp; "]",
"[Base_Tarjetas].[TIPO]","[Base_Tarjetas].[TIPO].&amp;[" &amp; $C$1 &amp; "]")/1000,
0)</f>
        <v>0</v>
      </c>
      <c r="AV69" s="8">
        <f>IFERROR(
GETPIVOTDATA("[Base_Tarjetas].[Importe]",TDinamica_R!$A$3,
"[Base_Tarjetas].[PERIODO]","[Base_Tarjetas].[PERIODO].&amp;[" &amp; TEXT(AV$6,"yyyymm") &amp; "]",
"[Base_Tarjetas].[Metrica]","[Base_Tarjetas].[Metrica].&amp;[" &amp; $A69 &amp; "]",
"[Base_Tarjetas].[SEGMENTO_DESCRIP]","[Base_Tarjetas].[SEGMENTO_DESCRIP].&amp;[" &amp; $C$6 &amp; "]",
"[Base_Tarjetas].[SITUACION]","[Base_Tarjetas].[SITUACION].&amp;[" &amp; $C69 &amp; "]",
"[Base_Tarjetas].[TIPO]","[Base_Tarjetas].[TIPO].&amp;[" &amp; $C$1 &amp; "]")/1000,
0)</f>
        <v>0</v>
      </c>
      <c r="AW69" s="8">
        <f>IFERROR(
GETPIVOTDATA("[Base_Tarjetas].[Importe]",TDinamica_R!$A$3,
"[Base_Tarjetas].[PERIODO]","[Base_Tarjetas].[PERIODO].&amp;[" &amp; TEXT(AW$6,"yyyymm") &amp; "]",
"[Base_Tarjetas].[Metrica]","[Base_Tarjetas].[Metrica].&amp;[" &amp; $A69 &amp; "]",
"[Base_Tarjetas].[SEGMENTO_DESCRIP]","[Base_Tarjetas].[SEGMENTO_DESCRIP].&amp;[" &amp; $C$6 &amp; "]",
"[Base_Tarjetas].[SITUACION]","[Base_Tarjetas].[SITUACION].&amp;[" &amp; $C69 &amp; "]",
"[Base_Tarjetas].[TIPO]","[Base_Tarjetas].[TIPO].&amp;[" &amp; $C$1 &amp; "]")/1000,
0)</f>
        <v>0</v>
      </c>
      <c r="AX69" s="8">
        <f>IFERROR(
GETPIVOTDATA("[Base_Tarjetas].[Importe]",TDinamica_R!$A$3,
"[Base_Tarjetas].[PERIODO]","[Base_Tarjetas].[PERIODO].&amp;[" &amp; TEXT(AX$6,"yyyymm") &amp; "]",
"[Base_Tarjetas].[Metrica]","[Base_Tarjetas].[Metrica].&amp;[" &amp; $A69 &amp; "]",
"[Base_Tarjetas].[SEGMENTO_DESCRIP]","[Base_Tarjetas].[SEGMENTO_DESCRIP].&amp;[" &amp; $C$6 &amp; "]",
"[Base_Tarjetas].[SITUACION]","[Base_Tarjetas].[SITUACION].&amp;[" &amp; $C69 &amp; "]",
"[Base_Tarjetas].[TIPO]","[Base_Tarjetas].[TIPO].&amp;[" &amp; $C$1 &amp; "]")/1000,
0)</f>
        <v>0</v>
      </c>
      <c r="AY69" s="8">
        <f>IFERROR(
GETPIVOTDATA("[Base_Tarjetas].[Importe]",TDinamica_R!$A$3,
"[Base_Tarjetas].[PERIODO]","[Base_Tarjetas].[PERIODO].&amp;[" &amp; TEXT(AY$6,"yyyymm") &amp; "]",
"[Base_Tarjetas].[Metrica]","[Base_Tarjetas].[Metrica].&amp;[" &amp; $A69 &amp; "]",
"[Base_Tarjetas].[SEGMENTO_DESCRIP]","[Base_Tarjetas].[SEGMENTO_DESCRIP].&amp;[" &amp; $C$6 &amp; "]",
"[Base_Tarjetas].[SITUACION]","[Base_Tarjetas].[SITUACION].&amp;[" &amp; $C69 &amp; "]",
"[Base_Tarjetas].[TIPO]","[Base_Tarjetas].[TIPO].&amp;[" &amp; $C$1 &amp; "]")/1000,
0)</f>
        <v>0</v>
      </c>
      <c r="AZ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TEXT(AZ$6,"yyyymm") &amp; "]"),
0)</f>
        <v>0</v>
      </c>
      <c r="BA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TEXT(BA$6,"yyyymm") &amp; "]"),
0)</f>
        <v>0</v>
      </c>
      <c r="BB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TEXT(BB$6,"yyyymm") &amp; "]"),
0)</f>
        <v>0</v>
      </c>
      <c r="BC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TEXT(BC$6,"yyyymm") &amp; "]"),
0)</f>
        <v>0</v>
      </c>
      <c r="BD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TEXT(BD$6,"yyyymm") &amp; "]"),
0)</f>
        <v>0</v>
      </c>
      <c r="BE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TEXT(BE$6,"yyyymm") &amp; "]"),
0)</f>
        <v>0</v>
      </c>
      <c r="BF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TEXT(BF$6,"yyyymm") &amp; "]"),
0)</f>
        <v>0</v>
      </c>
      <c r="BG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TEXT(BG$6,"yyyymm") &amp; "]"),
0)</f>
        <v>0</v>
      </c>
      <c r="BH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TEXT(BH$6,"yyyymm") &amp; "]"),
0)</f>
        <v>0</v>
      </c>
      <c r="BI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TEXT(BI$6,"yyyymm") &amp; "]"),
0)</f>
        <v>0</v>
      </c>
      <c r="BJ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TEXT(BJ$6,"yyyymm") &amp; "]"),
0)</f>
        <v>0</v>
      </c>
      <c r="BK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TEXT(BK$6,"yyyymm") &amp; "]"),
0)</f>
        <v>0</v>
      </c>
      <c r="BO69" s="24">
        <f t="shared" si="48"/>
        <v>0</v>
      </c>
      <c r="BP69" s="24">
        <f t="shared" si="48"/>
        <v>0</v>
      </c>
      <c r="BQ69" s="24">
        <f t="shared" si="48"/>
        <v>0</v>
      </c>
      <c r="BR69" s="24">
        <f t="shared" si="48"/>
        <v>0</v>
      </c>
      <c r="BS69" s="24">
        <f t="shared" si="48"/>
        <v>0</v>
      </c>
      <c r="BT69" s="24">
        <f t="shared" si="48"/>
        <v>0</v>
      </c>
    </row>
    <row r="70" spans="1:72" outlineLevel="1" x14ac:dyDescent="0.25">
      <c r="A70" s="11" t="s">
        <v>35</v>
      </c>
      <c r="C70" s="2" t="s">
        <v>110</v>
      </c>
      <c r="D70" s="8">
        <f>IFERROR(
GETPIVOTDATA("[Base_Tarjetas].[Importe]",TDinamica_R!$A$3,
"[Base_Tarjetas].[PERIODO]","[Base_Tarjetas].[PERIODO].&amp;[" &amp; TEXT(D$6,"yyyymm") &amp; "]",
"[Base_Tarjetas].[Metrica]","[Base_Tarjetas].[Metrica].&amp;[" &amp; $A70 &amp; "]",
"[Base_Tarjetas].[SEGMENTO_DESCRIP]","[Base_Tarjetas].[SEGMENTO_DESCRIP].&amp;[" &amp; $C$6 &amp; "]",
"[Base_Tarjetas].[SITUACION]","[Base_Tarjetas].[SITUACION].&amp;[" &amp; $C70 &amp; "]",
"[Base_Tarjetas].[TIPO]","[Base_Tarjetas].[TIPO].&amp;[" &amp; $C$1 &amp; "]")/1000,
0)</f>
        <v>0</v>
      </c>
      <c r="E70" s="8">
        <f>IFERROR(
GETPIVOTDATA("[Base_Tarjetas].[Importe]",TDinamica_R!$A$3,
"[Base_Tarjetas].[PERIODO]","[Base_Tarjetas].[PERIODO].&amp;[" &amp; TEXT(E$6,"yyyymm") &amp; "]",
"[Base_Tarjetas].[Metrica]","[Base_Tarjetas].[Metrica].&amp;[" &amp; $A70 &amp; "]",
"[Base_Tarjetas].[SEGMENTO_DESCRIP]","[Base_Tarjetas].[SEGMENTO_DESCRIP].&amp;[" &amp; $C$6 &amp; "]",
"[Base_Tarjetas].[SITUACION]","[Base_Tarjetas].[SITUACION].&amp;[" &amp; $C70 &amp; "]",
"[Base_Tarjetas].[TIPO]","[Base_Tarjetas].[TIPO].&amp;[" &amp; $C$1 &amp; "]")/1000,
0)</f>
        <v>0</v>
      </c>
      <c r="F70" s="8">
        <f>IFERROR(
GETPIVOTDATA("[Base_Tarjetas].[Importe]",TDinamica_R!$A$3,
"[Base_Tarjetas].[PERIODO]","[Base_Tarjetas].[PERIODO].&amp;[" &amp; TEXT(F$6,"yyyymm") &amp; "]",
"[Base_Tarjetas].[Metrica]","[Base_Tarjetas].[Metrica].&amp;[" &amp; $A70 &amp; "]",
"[Base_Tarjetas].[SEGMENTO_DESCRIP]","[Base_Tarjetas].[SEGMENTO_DESCRIP].&amp;[" &amp; $C$6 &amp; "]",
"[Base_Tarjetas].[SITUACION]","[Base_Tarjetas].[SITUACION].&amp;[" &amp; $C70 &amp; "]",
"[Base_Tarjetas].[TIPO]","[Base_Tarjetas].[TIPO].&amp;[" &amp; $C$1 &amp; "]")/1000,
0)</f>
        <v>0</v>
      </c>
      <c r="G70" s="8">
        <f>IFERROR(
GETPIVOTDATA("[Base_Tarjetas].[Importe]",TDinamica_R!$A$3,
"[Base_Tarjetas].[PERIODO]","[Base_Tarjetas].[PERIODO].&amp;[" &amp; TEXT(G$6,"yyyymm") &amp; "]",
"[Base_Tarjetas].[Metrica]","[Base_Tarjetas].[Metrica].&amp;[" &amp; $A70 &amp; "]",
"[Base_Tarjetas].[SEGMENTO_DESCRIP]","[Base_Tarjetas].[SEGMENTO_DESCRIP].&amp;[" &amp; $C$6 &amp; "]",
"[Base_Tarjetas].[SITUACION]","[Base_Tarjetas].[SITUACION].&amp;[" &amp; $C70 &amp; "]",
"[Base_Tarjetas].[TIPO]","[Base_Tarjetas].[TIPO].&amp;[" &amp; $C$1 &amp; "]")/1000,
0)</f>
        <v>0</v>
      </c>
      <c r="H70" s="8">
        <f>IFERROR(
GETPIVOTDATA("[Base_Tarjetas].[Importe]",TDinamica_R!$A$3,
"[Base_Tarjetas].[PERIODO]","[Base_Tarjetas].[PERIODO].&amp;[" &amp; TEXT(H$6,"yyyymm") &amp; "]",
"[Base_Tarjetas].[Metrica]","[Base_Tarjetas].[Metrica].&amp;[" &amp; $A70 &amp; "]",
"[Base_Tarjetas].[SEGMENTO_DESCRIP]","[Base_Tarjetas].[SEGMENTO_DESCRIP].&amp;[" &amp; $C$6 &amp; "]",
"[Base_Tarjetas].[SITUACION]","[Base_Tarjetas].[SITUACION].&amp;[" &amp; $C70 &amp; "]",
"[Base_Tarjetas].[TIPO]","[Base_Tarjetas].[TIPO].&amp;[" &amp; $C$1 &amp; "]")/1000,
0)</f>
        <v>0</v>
      </c>
      <c r="I70" s="8">
        <f>IFERROR(
GETPIVOTDATA("[Base_Tarjetas].[Importe]",TDinamica_R!$A$3,
"[Base_Tarjetas].[PERIODO]","[Base_Tarjetas].[PERIODO].&amp;[" &amp; TEXT(I$6,"yyyymm") &amp; "]",
"[Base_Tarjetas].[Metrica]","[Base_Tarjetas].[Metrica].&amp;[" &amp; $A70 &amp; "]",
"[Base_Tarjetas].[SEGMENTO_DESCRIP]","[Base_Tarjetas].[SEGMENTO_DESCRIP].&amp;[" &amp; $C$6 &amp; "]",
"[Base_Tarjetas].[SITUACION]","[Base_Tarjetas].[SITUACION].&amp;[" &amp; $C70 &amp; "]",
"[Base_Tarjetas].[TIPO]","[Base_Tarjetas].[TIPO].&amp;[" &amp; $C$1 &amp; "]")/1000,
0)</f>
        <v>0</v>
      </c>
      <c r="J70" s="8">
        <f>IFERROR(
GETPIVOTDATA("[Base_Tarjetas].[Importe]",TDinamica_R!$A$3,
"[Base_Tarjetas].[PERIODO]","[Base_Tarjetas].[PERIODO].&amp;[" &amp; TEXT(J$6,"yyyymm") &amp; "]",
"[Base_Tarjetas].[Metrica]","[Base_Tarjetas].[Metrica].&amp;[" &amp; $A70 &amp; "]",
"[Base_Tarjetas].[SEGMENTO_DESCRIP]","[Base_Tarjetas].[SEGMENTO_DESCRIP].&amp;[" &amp; $C$6 &amp; "]",
"[Base_Tarjetas].[SITUACION]","[Base_Tarjetas].[SITUACION].&amp;[" &amp; $C70 &amp; "]",
"[Base_Tarjetas].[TIPO]","[Base_Tarjetas].[TIPO].&amp;[" &amp; $C$1 &amp; "]")/1000,
0)</f>
        <v>0</v>
      </c>
      <c r="K70" s="8">
        <f>IFERROR(
GETPIVOTDATA("[Base_Tarjetas].[Importe]",TDinamica_R!$A$3,
"[Base_Tarjetas].[PERIODO]","[Base_Tarjetas].[PERIODO].&amp;[" &amp; TEXT(K$6,"yyyymm") &amp; "]",
"[Base_Tarjetas].[Metrica]","[Base_Tarjetas].[Metrica].&amp;[" &amp; $A70 &amp; "]",
"[Base_Tarjetas].[SEGMENTO_DESCRIP]","[Base_Tarjetas].[SEGMENTO_DESCRIP].&amp;[" &amp; $C$6 &amp; "]",
"[Base_Tarjetas].[SITUACION]","[Base_Tarjetas].[SITUACION].&amp;[" &amp; $C70 &amp; "]",
"[Base_Tarjetas].[TIPO]","[Base_Tarjetas].[TIPO].&amp;[" &amp; $C$1 &amp; "]")/1000,
0)</f>
        <v>0</v>
      </c>
      <c r="L70" s="8">
        <f>IFERROR(
GETPIVOTDATA("[Base_Tarjetas].[Importe]",TDinamica_R!$A$3,
"[Base_Tarjetas].[PERIODO]","[Base_Tarjetas].[PERIODO].&amp;[" &amp; TEXT(L$6,"yyyymm") &amp; "]",
"[Base_Tarjetas].[Metrica]","[Base_Tarjetas].[Metrica].&amp;[" &amp; $A70 &amp; "]",
"[Base_Tarjetas].[SEGMENTO_DESCRIP]","[Base_Tarjetas].[SEGMENTO_DESCRIP].&amp;[" &amp; $C$6 &amp; "]",
"[Base_Tarjetas].[SITUACION]","[Base_Tarjetas].[SITUACION].&amp;[" &amp; $C70 &amp; "]",
"[Base_Tarjetas].[TIPO]","[Base_Tarjetas].[TIPO].&amp;[" &amp; $C$1 &amp; "]")/1000,
0)</f>
        <v>0</v>
      </c>
      <c r="M70" s="8">
        <f>IFERROR(
GETPIVOTDATA("[Base_Tarjetas].[Importe]",TDinamica_R!$A$3,
"[Base_Tarjetas].[PERIODO]","[Base_Tarjetas].[PERIODO].&amp;[" &amp; TEXT(M$6,"yyyymm") &amp; "]",
"[Base_Tarjetas].[Metrica]","[Base_Tarjetas].[Metrica].&amp;[" &amp; $A70 &amp; "]",
"[Base_Tarjetas].[SEGMENTO_DESCRIP]","[Base_Tarjetas].[SEGMENTO_DESCRIP].&amp;[" &amp; $C$6 &amp; "]",
"[Base_Tarjetas].[SITUACION]","[Base_Tarjetas].[SITUACION].&amp;[" &amp; $C70 &amp; "]",
"[Base_Tarjetas].[TIPO]","[Base_Tarjetas].[TIPO].&amp;[" &amp; $C$1 &amp; "]")/1000,
0)</f>
        <v>0</v>
      </c>
      <c r="N70" s="8">
        <f>IFERROR(
GETPIVOTDATA("[Base_Tarjetas].[Importe]",TDinamica_R!$A$3,
"[Base_Tarjetas].[PERIODO]","[Base_Tarjetas].[PERIODO].&amp;[" &amp; TEXT(N$6,"yyyymm") &amp; "]",
"[Base_Tarjetas].[Metrica]","[Base_Tarjetas].[Metrica].&amp;[" &amp; $A70 &amp; "]",
"[Base_Tarjetas].[SEGMENTO_DESCRIP]","[Base_Tarjetas].[SEGMENTO_DESCRIP].&amp;[" &amp; $C$6 &amp; "]",
"[Base_Tarjetas].[SITUACION]","[Base_Tarjetas].[SITUACION].&amp;[" &amp; $C70 &amp; "]",
"[Base_Tarjetas].[TIPO]","[Base_Tarjetas].[TIPO].&amp;[" &amp; $C$1 &amp; "]")/1000,
0)</f>
        <v>0</v>
      </c>
      <c r="O70" s="8">
        <f>IFERROR(
GETPIVOTDATA("[Base_Tarjetas].[Importe]",TDinamica_R!$A$3,
"[Base_Tarjetas].[PERIODO]","[Base_Tarjetas].[PERIODO].&amp;[" &amp; TEXT(O$6,"yyyymm") &amp; "]",
"[Base_Tarjetas].[Metrica]","[Base_Tarjetas].[Metrica].&amp;[" &amp; $A70 &amp; "]",
"[Base_Tarjetas].[SEGMENTO_DESCRIP]","[Base_Tarjetas].[SEGMENTO_DESCRIP].&amp;[" &amp; $C$6 &amp; "]",
"[Base_Tarjetas].[SITUACION]","[Base_Tarjetas].[SITUACION].&amp;[" &amp; $C70 &amp; "]",
"[Base_Tarjetas].[TIPO]","[Base_Tarjetas].[TIPO].&amp;[" &amp; $C$1 &amp; "]")/1000,
0)</f>
        <v>0</v>
      </c>
      <c r="P70" s="8">
        <f>IFERROR(
GETPIVOTDATA("[Base_Tarjetas].[Importe]",TDinamica_R!$A$3,
"[Base_Tarjetas].[PERIODO]","[Base_Tarjetas].[PERIODO].&amp;[" &amp; TEXT(P$6,"yyyymm") &amp; "]",
"[Base_Tarjetas].[Metrica]","[Base_Tarjetas].[Metrica].&amp;[" &amp; $A70 &amp; "]",
"[Base_Tarjetas].[SEGMENTO_DESCRIP]","[Base_Tarjetas].[SEGMENTO_DESCRIP].&amp;[" &amp; $C$6 &amp; "]",
"[Base_Tarjetas].[SITUACION]","[Base_Tarjetas].[SITUACION].&amp;[" &amp; $C70 &amp; "]",
"[Base_Tarjetas].[TIPO]","[Base_Tarjetas].[TIPO].&amp;[" &amp; $C$1 &amp; "]")/1000,
0)</f>
        <v>0</v>
      </c>
      <c r="Q70" s="8">
        <f>IFERROR(
GETPIVOTDATA("[Base_Tarjetas].[Importe]",TDinamica_R!$A$3,
"[Base_Tarjetas].[PERIODO]","[Base_Tarjetas].[PERIODO].&amp;[" &amp; TEXT(Q$6,"yyyymm") &amp; "]",
"[Base_Tarjetas].[Metrica]","[Base_Tarjetas].[Metrica].&amp;[" &amp; $A70 &amp; "]",
"[Base_Tarjetas].[SEGMENTO_DESCRIP]","[Base_Tarjetas].[SEGMENTO_DESCRIP].&amp;[" &amp; $C$6 &amp; "]",
"[Base_Tarjetas].[SITUACION]","[Base_Tarjetas].[SITUACION].&amp;[" &amp; $C70 &amp; "]",
"[Base_Tarjetas].[TIPO]","[Base_Tarjetas].[TIPO].&amp;[" &amp; $C$1 &amp; "]")/1000,
0)</f>
        <v>0</v>
      </c>
      <c r="R70" s="8">
        <f>IFERROR(
GETPIVOTDATA("[Base_Tarjetas].[Importe]",TDinamica_R!$A$3,
"[Base_Tarjetas].[PERIODO]","[Base_Tarjetas].[PERIODO].&amp;[" &amp; TEXT(R$6,"yyyymm") &amp; "]",
"[Base_Tarjetas].[Metrica]","[Base_Tarjetas].[Metrica].&amp;[" &amp; $A70 &amp; "]",
"[Base_Tarjetas].[SEGMENTO_DESCRIP]","[Base_Tarjetas].[SEGMENTO_DESCRIP].&amp;[" &amp; $C$6 &amp; "]",
"[Base_Tarjetas].[SITUACION]","[Base_Tarjetas].[SITUACION].&amp;[" &amp; $C70 &amp; "]",
"[Base_Tarjetas].[TIPO]","[Base_Tarjetas].[TIPO].&amp;[" &amp; $C$1 &amp; "]")/1000,
0)</f>
        <v>0</v>
      </c>
      <c r="S70" s="8">
        <f>IFERROR(
GETPIVOTDATA("[Base_Tarjetas].[Importe]",TDinamica_R!$A$3,
"[Base_Tarjetas].[PERIODO]","[Base_Tarjetas].[PERIODO].&amp;[" &amp; TEXT(S$6,"yyyymm") &amp; "]",
"[Base_Tarjetas].[Metrica]","[Base_Tarjetas].[Metrica].&amp;[" &amp; $A70 &amp; "]",
"[Base_Tarjetas].[SEGMENTO_DESCRIP]","[Base_Tarjetas].[SEGMENTO_DESCRIP].&amp;[" &amp; $C$6 &amp; "]",
"[Base_Tarjetas].[SITUACION]","[Base_Tarjetas].[SITUACION].&amp;[" &amp; $C70 &amp; "]",
"[Base_Tarjetas].[TIPO]","[Base_Tarjetas].[TIPO].&amp;[" &amp; $C$1 &amp; "]")/1000,
0)</f>
        <v>0</v>
      </c>
      <c r="T70" s="8">
        <f>IFERROR(
GETPIVOTDATA("[Base_Tarjetas].[Importe]",TDinamica_R!$A$3,
"[Base_Tarjetas].[PERIODO]","[Base_Tarjetas].[PERIODO].&amp;[" &amp; TEXT(T$6,"yyyymm") &amp; "]",
"[Base_Tarjetas].[Metrica]","[Base_Tarjetas].[Metrica].&amp;[" &amp; $A70 &amp; "]",
"[Base_Tarjetas].[SEGMENTO_DESCRIP]","[Base_Tarjetas].[SEGMENTO_DESCRIP].&amp;[" &amp; $C$6 &amp; "]",
"[Base_Tarjetas].[SITUACION]","[Base_Tarjetas].[SITUACION].&amp;[" &amp; $C70 &amp; "]",
"[Base_Tarjetas].[TIPO]","[Base_Tarjetas].[TIPO].&amp;[" &amp; $C$1 &amp; "]")/1000,
0)</f>
        <v>0</v>
      </c>
      <c r="U70" s="8">
        <f>IFERROR(
GETPIVOTDATA("[Base_Tarjetas].[Importe]",TDinamica_R!$A$3,
"[Base_Tarjetas].[PERIODO]","[Base_Tarjetas].[PERIODO].&amp;[" &amp; TEXT(U$6,"yyyymm") &amp; "]",
"[Base_Tarjetas].[Metrica]","[Base_Tarjetas].[Metrica].&amp;[" &amp; $A70 &amp; "]",
"[Base_Tarjetas].[SEGMENTO_DESCRIP]","[Base_Tarjetas].[SEGMENTO_DESCRIP].&amp;[" &amp; $C$6 &amp; "]",
"[Base_Tarjetas].[SITUACION]","[Base_Tarjetas].[SITUACION].&amp;[" &amp; $C70 &amp; "]",
"[Base_Tarjetas].[TIPO]","[Base_Tarjetas].[TIPO].&amp;[" &amp; $C$1 &amp; "]")/1000,
0)</f>
        <v>0</v>
      </c>
      <c r="V70" s="8">
        <f>IFERROR(
GETPIVOTDATA("[Base_Tarjetas].[Importe]",TDinamica_R!$A$3,
"[Base_Tarjetas].[PERIODO]","[Base_Tarjetas].[PERIODO].&amp;[" &amp; TEXT(V$6,"yyyymm") &amp; "]",
"[Base_Tarjetas].[Metrica]","[Base_Tarjetas].[Metrica].&amp;[" &amp; $A70 &amp; "]",
"[Base_Tarjetas].[SEGMENTO_DESCRIP]","[Base_Tarjetas].[SEGMENTO_DESCRIP].&amp;[" &amp; $C$6 &amp; "]",
"[Base_Tarjetas].[SITUACION]","[Base_Tarjetas].[SITUACION].&amp;[" &amp; $C70 &amp; "]",
"[Base_Tarjetas].[TIPO]","[Base_Tarjetas].[TIPO].&amp;[" &amp; $C$1 &amp; "]")/1000,
0)</f>
        <v>0</v>
      </c>
      <c r="W70" s="8">
        <f>IFERROR(
GETPIVOTDATA("[Base_Tarjetas].[Importe]",TDinamica_R!$A$3,
"[Base_Tarjetas].[PERIODO]","[Base_Tarjetas].[PERIODO].&amp;[" &amp; TEXT(W$6,"yyyymm") &amp; "]",
"[Base_Tarjetas].[Metrica]","[Base_Tarjetas].[Metrica].&amp;[" &amp; $A70 &amp; "]",
"[Base_Tarjetas].[SEGMENTO_DESCRIP]","[Base_Tarjetas].[SEGMENTO_DESCRIP].&amp;[" &amp; $C$6 &amp; "]",
"[Base_Tarjetas].[SITUACION]","[Base_Tarjetas].[SITUACION].&amp;[" &amp; $C70 &amp; "]",
"[Base_Tarjetas].[TIPO]","[Base_Tarjetas].[TIPO].&amp;[" &amp; $C$1 &amp; "]")/1000,
0)</f>
        <v>0</v>
      </c>
      <c r="X70" s="8">
        <f>IFERROR(
GETPIVOTDATA("[Base_Tarjetas].[Importe]",TDinamica_R!$A$3,
"[Base_Tarjetas].[PERIODO]","[Base_Tarjetas].[PERIODO].&amp;[" &amp; TEXT(X$6,"yyyymm") &amp; "]",
"[Base_Tarjetas].[Metrica]","[Base_Tarjetas].[Metrica].&amp;[" &amp; $A70 &amp; "]",
"[Base_Tarjetas].[SEGMENTO_DESCRIP]","[Base_Tarjetas].[SEGMENTO_DESCRIP].&amp;[" &amp; $C$6 &amp; "]",
"[Base_Tarjetas].[SITUACION]","[Base_Tarjetas].[SITUACION].&amp;[" &amp; $C70 &amp; "]",
"[Base_Tarjetas].[TIPO]","[Base_Tarjetas].[TIPO].&amp;[" &amp; $C$1 &amp; "]")/1000,
0)</f>
        <v>0</v>
      </c>
      <c r="Y70" s="8">
        <f>IFERROR(
GETPIVOTDATA("[Base_Tarjetas].[Importe]",TDinamica_R!$A$3,
"[Base_Tarjetas].[PERIODO]","[Base_Tarjetas].[PERIODO].&amp;[" &amp; TEXT(Y$6,"yyyymm") &amp; "]",
"[Base_Tarjetas].[Metrica]","[Base_Tarjetas].[Metrica].&amp;[" &amp; $A70 &amp; "]",
"[Base_Tarjetas].[SEGMENTO_DESCRIP]","[Base_Tarjetas].[SEGMENTO_DESCRIP].&amp;[" &amp; $C$6 &amp; "]",
"[Base_Tarjetas].[SITUACION]","[Base_Tarjetas].[SITUACION].&amp;[" &amp; $C70 &amp; "]",
"[Base_Tarjetas].[TIPO]","[Base_Tarjetas].[TIPO].&amp;[" &amp; $C$1 &amp; "]")/1000,
0)</f>
        <v>0</v>
      </c>
      <c r="Z70" s="8">
        <f>IFERROR(
GETPIVOTDATA("[Base_Tarjetas].[Importe]",TDinamica_R!$A$3,
"[Base_Tarjetas].[PERIODO]","[Base_Tarjetas].[PERIODO].&amp;[" &amp; TEXT(Z$6,"yyyymm") &amp; "]",
"[Base_Tarjetas].[Metrica]","[Base_Tarjetas].[Metrica].&amp;[" &amp; $A70 &amp; "]",
"[Base_Tarjetas].[SEGMENTO_DESCRIP]","[Base_Tarjetas].[SEGMENTO_DESCRIP].&amp;[" &amp; $C$6 &amp; "]",
"[Base_Tarjetas].[SITUACION]","[Base_Tarjetas].[SITUACION].&amp;[" &amp; $C70 &amp; "]",
"[Base_Tarjetas].[TIPO]","[Base_Tarjetas].[TIPO].&amp;[" &amp; $C$1 &amp; "]")/1000,
0)</f>
        <v>0</v>
      </c>
      <c r="AA70" s="8">
        <f>IFERROR(
GETPIVOTDATA("[Base_Tarjetas].[Importe]",TDinamica_R!$A$3,
"[Base_Tarjetas].[PERIODO]","[Base_Tarjetas].[PERIODO].&amp;[" &amp; TEXT(AA$6,"yyyymm") &amp; "]",
"[Base_Tarjetas].[Metrica]","[Base_Tarjetas].[Metrica].&amp;[" &amp; $A70 &amp; "]",
"[Base_Tarjetas].[SEGMENTO_DESCRIP]","[Base_Tarjetas].[SEGMENTO_DESCRIP].&amp;[" &amp; $C$6 &amp; "]",
"[Base_Tarjetas].[SITUACION]","[Base_Tarjetas].[SITUACION].&amp;[" &amp; $C70 &amp; "]",
"[Base_Tarjetas].[TIPO]","[Base_Tarjetas].[TIPO].&amp;[" &amp; $C$1 &amp; "]")/1000,
0)</f>
        <v>0</v>
      </c>
      <c r="AB70" s="8">
        <f>IFERROR(
GETPIVOTDATA("[Base_Tarjetas].[Importe]",TDinamica_R!$A$3,
"[Base_Tarjetas].[PERIODO]","[Base_Tarjetas].[PERIODO].&amp;[" &amp; TEXT(AB$6,"yyyymm") &amp; "]",
"[Base_Tarjetas].[Metrica]","[Base_Tarjetas].[Metrica].&amp;[" &amp; $A70 &amp; "]",
"[Base_Tarjetas].[SEGMENTO_DESCRIP]","[Base_Tarjetas].[SEGMENTO_DESCRIP].&amp;[" &amp; $C$6 &amp; "]",
"[Base_Tarjetas].[SITUACION]","[Base_Tarjetas].[SITUACION].&amp;[" &amp; $C70 &amp; "]",
"[Base_Tarjetas].[TIPO]","[Base_Tarjetas].[TIPO].&amp;[" &amp; $C$1 &amp; "]")/1000,
0)</f>
        <v>0</v>
      </c>
      <c r="AC70" s="8">
        <f>IFERROR(
GETPIVOTDATA("[Base_Tarjetas].[Importe]",TDinamica_R!$A$3,
"[Base_Tarjetas].[PERIODO]","[Base_Tarjetas].[PERIODO].&amp;[" &amp; TEXT(AC$6,"yyyymm") &amp; "]",
"[Base_Tarjetas].[Metrica]","[Base_Tarjetas].[Metrica].&amp;[" &amp; $A70 &amp; "]",
"[Base_Tarjetas].[SEGMENTO_DESCRIP]","[Base_Tarjetas].[SEGMENTO_DESCRIP].&amp;[" &amp; $C$6 &amp; "]",
"[Base_Tarjetas].[SITUACION]","[Base_Tarjetas].[SITUACION].&amp;[" &amp; $C70 &amp; "]",
"[Base_Tarjetas].[TIPO]","[Base_Tarjetas].[TIPO].&amp;[" &amp; $C$1 &amp; "]")/1000,
0)</f>
        <v>0</v>
      </c>
      <c r="AD70" s="8">
        <f>IFERROR(
GETPIVOTDATA("[Base_Tarjetas].[Importe]",TDinamica_R!$A$3,
"[Base_Tarjetas].[PERIODO]","[Base_Tarjetas].[PERIODO].&amp;[" &amp; TEXT(AD$6,"yyyymm") &amp; "]",
"[Base_Tarjetas].[Metrica]","[Base_Tarjetas].[Metrica].&amp;[" &amp; $A70 &amp; "]",
"[Base_Tarjetas].[SEGMENTO_DESCRIP]","[Base_Tarjetas].[SEGMENTO_DESCRIP].&amp;[" &amp; $C$6 &amp; "]",
"[Base_Tarjetas].[SITUACION]","[Base_Tarjetas].[SITUACION].&amp;[" &amp; $C70 &amp; "]",
"[Base_Tarjetas].[TIPO]","[Base_Tarjetas].[TIPO].&amp;[" &amp; $C$1 &amp; "]")/1000,
0)</f>
        <v>0</v>
      </c>
      <c r="AE70" s="8">
        <f>IFERROR(
GETPIVOTDATA("[Base_Tarjetas].[Importe]",TDinamica_R!$A$3,
"[Base_Tarjetas].[PERIODO]","[Base_Tarjetas].[PERIODO].&amp;[" &amp; TEXT(AE$6,"yyyymm") &amp; "]",
"[Base_Tarjetas].[Metrica]","[Base_Tarjetas].[Metrica].&amp;[" &amp; $A70 &amp; "]",
"[Base_Tarjetas].[SEGMENTO_DESCRIP]","[Base_Tarjetas].[SEGMENTO_DESCRIP].&amp;[" &amp; $C$6 &amp; "]",
"[Base_Tarjetas].[SITUACION]","[Base_Tarjetas].[SITUACION].&amp;[" &amp; $C70 &amp; "]",
"[Base_Tarjetas].[TIPO]","[Base_Tarjetas].[TIPO].&amp;[" &amp; $C$1 &amp; "]")/1000,
0)</f>
        <v>0</v>
      </c>
      <c r="AF70" s="8">
        <f>IFERROR(
GETPIVOTDATA("[Base_Tarjetas].[Importe]",TDinamica_R!$A$3,
"[Base_Tarjetas].[PERIODO]","[Base_Tarjetas].[PERIODO].&amp;[" &amp; TEXT(AF$6,"yyyymm") &amp; "]",
"[Base_Tarjetas].[Metrica]","[Base_Tarjetas].[Metrica].&amp;[" &amp; $A70 &amp; "]",
"[Base_Tarjetas].[SEGMENTO_DESCRIP]","[Base_Tarjetas].[SEGMENTO_DESCRIP].&amp;[" &amp; $C$6 &amp; "]",
"[Base_Tarjetas].[SITUACION]","[Base_Tarjetas].[SITUACION].&amp;[" &amp; $C70 &amp; "]",
"[Base_Tarjetas].[TIPO]","[Base_Tarjetas].[TIPO].&amp;[" &amp; $C$1 &amp; "]")/1000,
0)</f>
        <v>0</v>
      </c>
      <c r="AG70" s="8">
        <f>IFERROR(
GETPIVOTDATA("[Base_Tarjetas].[Importe]",TDinamica_R!$A$3,
"[Base_Tarjetas].[PERIODO]","[Base_Tarjetas].[PERIODO].&amp;[" &amp; TEXT(AG$6,"yyyymm") &amp; "]",
"[Base_Tarjetas].[Metrica]","[Base_Tarjetas].[Metrica].&amp;[" &amp; $A70 &amp; "]",
"[Base_Tarjetas].[SEGMENTO_DESCRIP]","[Base_Tarjetas].[SEGMENTO_DESCRIP].&amp;[" &amp; $C$6 &amp; "]",
"[Base_Tarjetas].[SITUACION]","[Base_Tarjetas].[SITUACION].&amp;[" &amp; $C70 &amp; "]",
"[Base_Tarjetas].[TIPO]","[Base_Tarjetas].[TIPO].&amp;[" &amp; $C$1 &amp; "]")/1000,
0)</f>
        <v>0</v>
      </c>
      <c r="AH70" s="8">
        <f>IFERROR(
GETPIVOTDATA("[Base_Tarjetas].[Importe]",TDinamica_R!$A$3,
"[Base_Tarjetas].[PERIODO]","[Base_Tarjetas].[PERIODO].&amp;[" &amp; TEXT(AH$6,"yyyymm") &amp; "]",
"[Base_Tarjetas].[Metrica]","[Base_Tarjetas].[Metrica].&amp;[" &amp; $A70 &amp; "]",
"[Base_Tarjetas].[SEGMENTO_DESCRIP]","[Base_Tarjetas].[SEGMENTO_DESCRIP].&amp;[" &amp; $C$6 &amp; "]",
"[Base_Tarjetas].[SITUACION]","[Base_Tarjetas].[SITUACION].&amp;[" &amp; $C70 &amp; "]",
"[Base_Tarjetas].[TIPO]","[Base_Tarjetas].[TIPO].&amp;[" &amp; $C$1 &amp; "]")/1000,
0)</f>
        <v>0</v>
      </c>
      <c r="AI70" s="8">
        <f>IFERROR(
GETPIVOTDATA("[Base_Tarjetas].[Importe]",TDinamica_R!$A$3,
"[Base_Tarjetas].[PERIODO]","[Base_Tarjetas].[PERIODO].&amp;[" &amp; TEXT(AI$6,"yyyymm") &amp; "]",
"[Base_Tarjetas].[Metrica]","[Base_Tarjetas].[Metrica].&amp;[" &amp; $A70 &amp; "]",
"[Base_Tarjetas].[SEGMENTO_DESCRIP]","[Base_Tarjetas].[SEGMENTO_DESCRIP].&amp;[" &amp; $C$6 &amp; "]",
"[Base_Tarjetas].[SITUACION]","[Base_Tarjetas].[SITUACION].&amp;[" &amp; $C70 &amp; "]",
"[Base_Tarjetas].[TIPO]","[Base_Tarjetas].[TIPO].&amp;[" &amp; $C$1 &amp; "]")/1000,
0)</f>
        <v>0</v>
      </c>
      <c r="AJ70" s="8">
        <f>IFERROR(
GETPIVOTDATA("[Base_Tarjetas].[Importe]",TDinamica_R!$A$3,
"[Base_Tarjetas].[PERIODO]","[Base_Tarjetas].[PERIODO].&amp;[" &amp; TEXT(AJ$6,"yyyymm") &amp; "]",
"[Base_Tarjetas].[Metrica]","[Base_Tarjetas].[Metrica].&amp;[" &amp; $A70 &amp; "]",
"[Base_Tarjetas].[SEGMENTO_DESCRIP]","[Base_Tarjetas].[SEGMENTO_DESCRIP].&amp;[" &amp; $C$6 &amp; "]",
"[Base_Tarjetas].[SITUACION]","[Base_Tarjetas].[SITUACION].&amp;[" &amp; $C70 &amp; "]",
"[Base_Tarjetas].[TIPO]","[Base_Tarjetas].[TIPO].&amp;[" &amp; $C$1 &amp; "]")/1000,
0)</f>
        <v>0</v>
      </c>
      <c r="AK70" s="8">
        <f>IFERROR(
GETPIVOTDATA("[Base_Tarjetas].[Importe]",TDinamica_R!$A$3,
"[Base_Tarjetas].[PERIODO]","[Base_Tarjetas].[PERIODO].&amp;[" &amp; TEXT(AK$6,"yyyymm") &amp; "]",
"[Base_Tarjetas].[Metrica]","[Base_Tarjetas].[Metrica].&amp;[" &amp; $A70 &amp; "]",
"[Base_Tarjetas].[SEGMENTO_DESCRIP]","[Base_Tarjetas].[SEGMENTO_DESCRIP].&amp;[" &amp; $C$6 &amp; "]",
"[Base_Tarjetas].[SITUACION]","[Base_Tarjetas].[SITUACION].&amp;[" &amp; $C70 &amp; "]",
"[Base_Tarjetas].[TIPO]","[Base_Tarjetas].[TIPO].&amp;[" &amp; $C$1 &amp; "]")/1000,
0)</f>
        <v>0</v>
      </c>
      <c r="AL70" s="8">
        <f>IFERROR(
GETPIVOTDATA("[Base_Tarjetas].[Importe]",TDinamica_R!$A$3,
"[Base_Tarjetas].[PERIODO]","[Base_Tarjetas].[PERIODO].&amp;[" &amp; TEXT(AL$6,"yyyymm") &amp; "]",
"[Base_Tarjetas].[Metrica]","[Base_Tarjetas].[Metrica].&amp;[" &amp; $A70 &amp; "]",
"[Base_Tarjetas].[SEGMENTO_DESCRIP]","[Base_Tarjetas].[SEGMENTO_DESCRIP].&amp;[" &amp; $C$6 &amp; "]",
"[Base_Tarjetas].[SITUACION]","[Base_Tarjetas].[SITUACION].&amp;[" &amp; $C70 &amp; "]",
"[Base_Tarjetas].[TIPO]","[Base_Tarjetas].[TIPO].&amp;[" &amp; $C$1 &amp; "]")/1000,
0)</f>
        <v>0</v>
      </c>
      <c r="AM70" s="8">
        <f>IFERROR(
GETPIVOTDATA("[Base_Tarjetas].[Importe]",TDinamica_R!$A$3,
"[Base_Tarjetas].[PERIODO]","[Base_Tarjetas].[PERIODO].&amp;[" &amp; TEXT(AM$6,"yyyymm") &amp; "]",
"[Base_Tarjetas].[Metrica]","[Base_Tarjetas].[Metrica].&amp;[" &amp; $A70 &amp; "]",
"[Base_Tarjetas].[SEGMENTO_DESCRIP]","[Base_Tarjetas].[SEGMENTO_DESCRIP].&amp;[" &amp; $C$6 &amp; "]",
"[Base_Tarjetas].[SITUACION]","[Base_Tarjetas].[SITUACION].&amp;[" &amp; $C70 &amp; "]",
"[Base_Tarjetas].[TIPO]","[Base_Tarjetas].[TIPO].&amp;[" &amp; $C$1 &amp; "]")/1000,
0)</f>
        <v>0</v>
      </c>
      <c r="AN70" s="8">
        <f>IFERROR(
GETPIVOTDATA("[Base_Tarjetas].[Importe]",TDinamica_R!$A$3,
"[Base_Tarjetas].[PERIODO]","[Base_Tarjetas].[PERIODO].&amp;[" &amp; TEXT(AN$6,"yyyymm") &amp; "]",
"[Base_Tarjetas].[Metrica]","[Base_Tarjetas].[Metrica].&amp;[" &amp; $A70 &amp; "]",
"[Base_Tarjetas].[SEGMENTO_DESCRIP]","[Base_Tarjetas].[SEGMENTO_DESCRIP].&amp;[" &amp; $C$6 &amp; "]",
"[Base_Tarjetas].[SITUACION]","[Base_Tarjetas].[SITUACION].&amp;[" &amp; $C70 &amp; "]",
"[Base_Tarjetas].[TIPO]","[Base_Tarjetas].[TIPO].&amp;[" &amp; $C$1 &amp; "]")/1000,
0)</f>
        <v>0</v>
      </c>
      <c r="AO70" s="8">
        <f>IFERROR(
GETPIVOTDATA("[Base_Tarjetas].[Importe]",TDinamica_R!$A$3,
"[Base_Tarjetas].[PERIODO]","[Base_Tarjetas].[PERIODO].&amp;[" &amp; TEXT(AO$6,"yyyymm") &amp; "]",
"[Base_Tarjetas].[Metrica]","[Base_Tarjetas].[Metrica].&amp;[" &amp; $A70 &amp; "]",
"[Base_Tarjetas].[SEGMENTO_DESCRIP]","[Base_Tarjetas].[SEGMENTO_DESCRIP].&amp;[" &amp; $C$6 &amp; "]",
"[Base_Tarjetas].[SITUACION]","[Base_Tarjetas].[SITUACION].&amp;[" &amp; $C70 &amp; "]",
"[Base_Tarjetas].[TIPO]","[Base_Tarjetas].[TIPO].&amp;[" &amp; $C$1 &amp; "]")/1000,
0)</f>
        <v>0</v>
      </c>
      <c r="AP70" s="8">
        <f>IFERROR(
GETPIVOTDATA("[Base_Tarjetas].[Importe]",TDinamica_R!$A$3,
"[Base_Tarjetas].[PERIODO]","[Base_Tarjetas].[PERIODO].&amp;[" &amp; TEXT(AP$6,"yyyymm") &amp; "]",
"[Base_Tarjetas].[Metrica]","[Base_Tarjetas].[Metrica].&amp;[" &amp; $A70 &amp; "]",
"[Base_Tarjetas].[SEGMENTO_DESCRIP]","[Base_Tarjetas].[SEGMENTO_DESCRIP].&amp;[" &amp; $C$6 &amp; "]",
"[Base_Tarjetas].[SITUACION]","[Base_Tarjetas].[SITUACION].&amp;[" &amp; $C70 &amp; "]",
"[Base_Tarjetas].[TIPO]","[Base_Tarjetas].[TIPO].&amp;[" &amp; $C$1 &amp; "]")/1000,
0)</f>
        <v>0</v>
      </c>
      <c r="AQ70" s="8">
        <f>IFERROR(
GETPIVOTDATA("[Base_Tarjetas].[Importe]",TDinamica_R!$A$3,
"[Base_Tarjetas].[PERIODO]","[Base_Tarjetas].[PERIODO].&amp;[" &amp; TEXT(AQ$6,"yyyymm") &amp; "]",
"[Base_Tarjetas].[Metrica]","[Base_Tarjetas].[Metrica].&amp;[" &amp; $A70 &amp; "]",
"[Base_Tarjetas].[SEGMENTO_DESCRIP]","[Base_Tarjetas].[SEGMENTO_DESCRIP].&amp;[" &amp; $C$6 &amp; "]",
"[Base_Tarjetas].[SITUACION]","[Base_Tarjetas].[SITUACION].&amp;[" &amp; $C70 &amp; "]",
"[Base_Tarjetas].[TIPO]","[Base_Tarjetas].[TIPO].&amp;[" &amp; $C$1 &amp; "]")/1000,
0)</f>
        <v>0</v>
      </c>
      <c r="AR70" s="8">
        <f>IFERROR(
GETPIVOTDATA("[Base_Tarjetas].[Importe]",TDinamica_R!$A$3,
"[Base_Tarjetas].[PERIODO]","[Base_Tarjetas].[PERIODO].&amp;[" &amp; TEXT(AR$6,"yyyymm") &amp; "]",
"[Base_Tarjetas].[Metrica]","[Base_Tarjetas].[Metrica].&amp;[" &amp; $A70 &amp; "]",
"[Base_Tarjetas].[SEGMENTO_DESCRIP]","[Base_Tarjetas].[SEGMENTO_DESCRIP].&amp;[" &amp; $C$6 &amp; "]",
"[Base_Tarjetas].[SITUACION]","[Base_Tarjetas].[SITUACION].&amp;[" &amp; $C70 &amp; "]",
"[Base_Tarjetas].[TIPO]","[Base_Tarjetas].[TIPO].&amp;[" &amp; $C$1 &amp; "]")/1000,
0)</f>
        <v>0</v>
      </c>
      <c r="AS70" s="8">
        <f>IFERROR(
GETPIVOTDATA("[Base_Tarjetas].[Importe]",TDinamica_R!$A$3,
"[Base_Tarjetas].[PERIODO]","[Base_Tarjetas].[PERIODO].&amp;[" &amp; TEXT(AS$6,"yyyymm") &amp; "]",
"[Base_Tarjetas].[Metrica]","[Base_Tarjetas].[Metrica].&amp;[" &amp; $A70 &amp; "]",
"[Base_Tarjetas].[SEGMENTO_DESCRIP]","[Base_Tarjetas].[SEGMENTO_DESCRIP].&amp;[" &amp; $C$6 &amp; "]",
"[Base_Tarjetas].[SITUACION]","[Base_Tarjetas].[SITUACION].&amp;[" &amp; $C70 &amp; "]",
"[Base_Tarjetas].[TIPO]","[Base_Tarjetas].[TIPO].&amp;[" &amp; $C$1 &amp; "]")/1000,
0)</f>
        <v>0</v>
      </c>
      <c r="AT70" s="8">
        <f>IFERROR(
GETPIVOTDATA("[Base_Tarjetas].[Importe]",TDinamica_R!$A$3,
"[Base_Tarjetas].[PERIODO]","[Base_Tarjetas].[PERIODO].&amp;[" &amp; TEXT(AT$6,"yyyymm") &amp; "]",
"[Base_Tarjetas].[Metrica]","[Base_Tarjetas].[Metrica].&amp;[" &amp; $A70 &amp; "]",
"[Base_Tarjetas].[SEGMENTO_DESCRIP]","[Base_Tarjetas].[SEGMENTO_DESCRIP].&amp;[" &amp; $C$6 &amp; "]",
"[Base_Tarjetas].[SITUACION]","[Base_Tarjetas].[SITUACION].&amp;[" &amp; $C70 &amp; "]",
"[Base_Tarjetas].[TIPO]","[Base_Tarjetas].[TIPO].&amp;[" &amp; $C$1 &amp; "]")/1000,
0)</f>
        <v>0</v>
      </c>
      <c r="AU70" s="8">
        <f>IFERROR(
GETPIVOTDATA("[Base_Tarjetas].[Importe]",TDinamica_R!$A$3,
"[Base_Tarjetas].[PERIODO]","[Base_Tarjetas].[PERIODO].&amp;[" &amp; TEXT(AU$6,"yyyymm") &amp; "]",
"[Base_Tarjetas].[Metrica]","[Base_Tarjetas].[Metrica].&amp;[" &amp; $A70 &amp; "]",
"[Base_Tarjetas].[SEGMENTO_DESCRIP]","[Base_Tarjetas].[SEGMENTO_DESCRIP].&amp;[" &amp; $C$6 &amp; "]",
"[Base_Tarjetas].[SITUACION]","[Base_Tarjetas].[SITUACION].&amp;[" &amp; $C70 &amp; "]",
"[Base_Tarjetas].[TIPO]","[Base_Tarjetas].[TIPO].&amp;[" &amp; $C$1 &amp; "]")/1000,
0)</f>
        <v>0</v>
      </c>
      <c r="AV70" s="8">
        <f>IFERROR(
GETPIVOTDATA("[Base_Tarjetas].[Importe]",TDinamica_R!$A$3,
"[Base_Tarjetas].[PERIODO]","[Base_Tarjetas].[PERIODO].&amp;[" &amp; TEXT(AV$6,"yyyymm") &amp; "]",
"[Base_Tarjetas].[Metrica]","[Base_Tarjetas].[Metrica].&amp;[" &amp; $A70 &amp; "]",
"[Base_Tarjetas].[SEGMENTO_DESCRIP]","[Base_Tarjetas].[SEGMENTO_DESCRIP].&amp;[" &amp; $C$6 &amp; "]",
"[Base_Tarjetas].[SITUACION]","[Base_Tarjetas].[SITUACION].&amp;[" &amp; $C70 &amp; "]",
"[Base_Tarjetas].[TIPO]","[Base_Tarjetas].[TIPO].&amp;[" &amp; $C$1 &amp; "]")/1000,
0)</f>
        <v>0</v>
      </c>
      <c r="AW70" s="8">
        <f>IFERROR(
GETPIVOTDATA("[Base_Tarjetas].[Importe]",TDinamica_R!$A$3,
"[Base_Tarjetas].[PERIODO]","[Base_Tarjetas].[PERIODO].&amp;[" &amp; TEXT(AW$6,"yyyymm") &amp; "]",
"[Base_Tarjetas].[Metrica]","[Base_Tarjetas].[Metrica].&amp;[" &amp; $A70 &amp; "]",
"[Base_Tarjetas].[SEGMENTO_DESCRIP]","[Base_Tarjetas].[SEGMENTO_DESCRIP].&amp;[" &amp; $C$6 &amp; "]",
"[Base_Tarjetas].[SITUACION]","[Base_Tarjetas].[SITUACION].&amp;[" &amp; $C70 &amp; "]",
"[Base_Tarjetas].[TIPO]","[Base_Tarjetas].[TIPO].&amp;[" &amp; $C$1 &amp; "]")/1000,
0)</f>
        <v>0</v>
      </c>
      <c r="AX70" s="8">
        <f>IFERROR(
GETPIVOTDATA("[Base_Tarjetas].[Importe]",TDinamica_R!$A$3,
"[Base_Tarjetas].[PERIODO]","[Base_Tarjetas].[PERIODO].&amp;[" &amp; TEXT(AX$6,"yyyymm") &amp; "]",
"[Base_Tarjetas].[Metrica]","[Base_Tarjetas].[Metrica].&amp;[" &amp; $A70 &amp; "]",
"[Base_Tarjetas].[SEGMENTO_DESCRIP]","[Base_Tarjetas].[SEGMENTO_DESCRIP].&amp;[" &amp; $C$6 &amp; "]",
"[Base_Tarjetas].[SITUACION]","[Base_Tarjetas].[SITUACION].&amp;[" &amp; $C70 &amp; "]",
"[Base_Tarjetas].[TIPO]","[Base_Tarjetas].[TIPO].&amp;[" &amp; $C$1 &amp; "]")/1000,
0)</f>
        <v>0</v>
      </c>
      <c r="AY70" s="8">
        <f>IFERROR(
GETPIVOTDATA("[Base_Tarjetas].[Importe]",TDinamica_R!$A$3,
"[Base_Tarjetas].[PERIODO]","[Base_Tarjetas].[PERIODO].&amp;[" &amp; TEXT(AY$6,"yyyymm") &amp; "]",
"[Base_Tarjetas].[Metrica]","[Base_Tarjetas].[Metrica].&amp;[" &amp; $A70 &amp; "]",
"[Base_Tarjetas].[SEGMENTO_DESCRIP]","[Base_Tarjetas].[SEGMENTO_DESCRIP].&amp;[" &amp; $C$6 &amp; "]",
"[Base_Tarjetas].[SITUACION]","[Base_Tarjetas].[SITUACION].&amp;[" &amp; $C70 &amp; "]",
"[Base_Tarjetas].[TIPO]","[Base_Tarjetas].[TIPO].&amp;[" &amp; $C$1 &amp; "]")/1000,
0)</f>
        <v>0</v>
      </c>
      <c r="AZ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TEXT(AZ$6,"yyyymm") &amp; "]"),
0)</f>
        <v>0</v>
      </c>
      <c r="BA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TEXT(BA$6,"yyyymm") &amp; "]"),
0)</f>
        <v>0</v>
      </c>
      <c r="BB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TEXT(BB$6,"yyyymm") &amp; "]"),
0)</f>
        <v>0</v>
      </c>
      <c r="BC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TEXT(BC$6,"yyyymm") &amp; "]"),
0)</f>
        <v>0</v>
      </c>
      <c r="BD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TEXT(BD$6,"yyyymm") &amp; "]"),
0)</f>
        <v>0</v>
      </c>
      <c r="BE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TEXT(BE$6,"yyyymm") &amp; "]"),
0)</f>
        <v>0</v>
      </c>
      <c r="BF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TEXT(BF$6,"yyyymm") &amp; "]"),
0)</f>
        <v>0</v>
      </c>
      <c r="BG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TEXT(BG$6,"yyyymm") &amp; "]"),
0)</f>
        <v>0</v>
      </c>
      <c r="BH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TEXT(BH$6,"yyyymm") &amp; "]"),
0)</f>
        <v>0</v>
      </c>
      <c r="BI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TEXT(BI$6,"yyyymm") &amp; "]"),
0)</f>
        <v>0</v>
      </c>
      <c r="BJ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TEXT(BJ$6,"yyyymm") &amp; "]"),
0)</f>
        <v>0</v>
      </c>
      <c r="BK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TEXT(BK$6,"yyyymm") &amp; "]"),
0)</f>
        <v>0</v>
      </c>
      <c r="BO70" s="24">
        <f t="shared" si="48"/>
        <v>0</v>
      </c>
      <c r="BP70" s="24">
        <f t="shared" si="48"/>
        <v>0</v>
      </c>
      <c r="BQ70" s="24">
        <f t="shared" si="48"/>
        <v>0</v>
      </c>
      <c r="BR70" s="24">
        <f t="shared" si="48"/>
        <v>0</v>
      </c>
      <c r="BS70" s="24">
        <f t="shared" si="48"/>
        <v>0</v>
      </c>
      <c r="BT70" s="24">
        <f t="shared" si="48"/>
        <v>0</v>
      </c>
    </row>
    <row r="71" spans="1:72" outlineLevel="1" x14ac:dyDescent="0.25">
      <c r="A71" s="11" t="s">
        <v>35</v>
      </c>
      <c r="C71" s="2" t="s">
        <v>97</v>
      </c>
      <c r="D71" s="8">
        <f>IFERROR(
GETPIVOTDATA("[Base_Tarjetas].[Importe]",TDinamica_R!$A$3,
"[Base_Tarjetas].[PERIODO]","[Base_Tarjetas].[PERIODO].&amp;[" &amp; TEXT(D$6,"yyyymm") &amp; "]",
"[Base_Tarjetas].[Metrica]","[Base_Tarjetas].[Metrica].&amp;[" &amp; $A71 &amp; "]",
"[Base_Tarjetas].[SEGMENTO_DESCRIP]","[Base_Tarjetas].[SEGMENTO_DESCRIP].&amp;[" &amp; $C$6 &amp; "]",
"[Base_Tarjetas].[SITUACION]","[Base_Tarjetas].[SITUACION].&amp;[" &amp; $C71 &amp; "]",
"[Base_Tarjetas].[TIPO]","[Base_Tarjetas].[TIPO].&amp;[" &amp; $C$1 &amp; "]")/1000,
0)</f>
        <v>0</v>
      </c>
      <c r="E71" s="8">
        <f>IFERROR(
GETPIVOTDATA("[Base_Tarjetas].[Importe]",TDinamica_R!$A$3,
"[Base_Tarjetas].[PERIODO]","[Base_Tarjetas].[PERIODO].&amp;[" &amp; TEXT(E$6,"yyyymm") &amp; "]",
"[Base_Tarjetas].[Metrica]","[Base_Tarjetas].[Metrica].&amp;[" &amp; $A71 &amp; "]",
"[Base_Tarjetas].[SEGMENTO_DESCRIP]","[Base_Tarjetas].[SEGMENTO_DESCRIP].&amp;[" &amp; $C$6 &amp; "]",
"[Base_Tarjetas].[SITUACION]","[Base_Tarjetas].[SITUACION].&amp;[" &amp; $C71 &amp; "]",
"[Base_Tarjetas].[TIPO]","[Base_Tarjetas].[TIPO].&amp;[" &amp; $C$1 &amp; "]")/1000,
0)</f>
        <v>0</v>
      </c>
      <c r="F71" s="8">
        <f>IFERROR(
GETPIVOTDATA("[Base_Tarjetas].[Importe]",TDinamica_R!$A$3,
"[Base_Tarjetas].[PERIODO]","[Base_Tarjetas].[PERIODO].&amp;[" &amp; TEXT(F$6,"yyyymm") &amp; "]",
"[Base_Tarjetas].[Metrica]","[Base_Tarjetas].[Metrica].&amp;[" &amp; $A71 &amp; "]",
"[Base_Tarjetas].[SEGMENTO_DESCRIP]","[Base_Tarjetas].[SEGMENTO_DESCRIP].&amp;[" &amp; $C$6 &amp; "]",
"[Base_Tarjetas].[SITUACION]","[Base_Tarjetas].[SITUACION].&amp;[" &amp; $C71 &amp; "]",
"[Base_Tarjetas].[TIPO]","[Base_Tarjetas].[TIPO].&amp;[" &amp; $C$1 &amp; "]")/1000,
0)</f>
        <v>0</v>
      </c>
      <c r="G71" s="8">
        <f>IFERROR(
GETPIVOTDATA("[Base_Tarjetas].[Importe]",TDinamica_R!$A$3,
"[Base_Tarjetas].[PERIODO]","[Base_Tarjetas].[PERIODO].&amp;[" &amp; TEXT(G$6,"yyyymm") &amp; "]",
"[Base_Tarjetas].[Metrica]","[Base_Tarjetas].[Metrica].&amp;[" &amp; $A71 &amp; "]",
"[Base_Tarjetas].[SEGMENTO_DESCRIP]","[Base_Tarjetas].[SEGMENTO_DESCRIP].&amp;[" &amp; $C$6 &amp; "]",
"[Base_Tarjetas].[SITUACION]","[Base_Tarjetas].[SITUACION].&amp;[" &amp; $C71 &amp; "]",
"[Base_Tarjetas].[TIPO]","[Base_Tarjetas].[TIPO].&amp;[" &amp; $C$1 &amp; "]")/1000,
0)</f>
        <v>0</v>
      </c>
      <c r="H71" s="8">
        <f>IFERROR(
GETPIVOTDATA("[Base_Tarjetas].[Importe]",TDinamica_R!$A$3,
"[Base_Tarjetas].[PERIODO]","[Base_Tarjetas].[PERIODO].&amp;[" &amp; TEXT(H$6,"yyyymm") &amp; "]",
"[Base_Tarjetas].[Metrica]","[Base_Tarjetas].[Metrica].&amp;[" &amp; $A71 &amp; "]",
"[Base_Tarjetas].[SEGMENTO_DESCRIP]","[Base_Tarjetas].[SEGMENTO_DESCRIP].&amp;[" &amp; $C$6 &amp; "]",
"[Base_Tarjetas].[SITUACION]","[Base_Tarjetas].[SITUACION].&amp;[" &amp; $C71 &amp; "]",
"[Base_Tarjetas].[TIPO]","[Base_Tarjetas].[TIPO].&amp;[" &amp; $C$1 &amp; "]")/1000,
0)</f>
        <v>0</v>
      </c>
      <c r="I71" s="8">
        <f>IFERROR(
GETPIVOTDATA("[Base_Tarjetas].[Importe]",TDinamica_R!$A$3,
"[Base_Tarjetas].[PERIODO]","[Base_Tarjetas].[PERIODO].&amp;[" &amp; TEXT(I$6,"yyyymm") &amp; "]",
"[Base_Tarjetas].[Metrica]","[Base_Tarjetas].[Metrica].&amp;[" &amp; $A71 &amp; "]",
"[Base_Tarjetas].[SEGMENTO_DESCRIP]","[Base_Tarjetas].[SEGMENTO_DESCRIP].&amp;[" &amp; $C$6 &amp; "]",
"[Base_Tarjetas].[SITUACION]","[Base_Tarjetas].[SITUACION].&amp;[" &amp; $C71 &amp; "]",
"[Base_Tarjetas].[TIPO]","[Base_Tarjetas].[TIPO].&amp;[" &amp; $C$1 &amp; "]")/1000,
0)</f>
        <v>0</v>
      </c>
      <c r="J71" s="8">
        <f>IFERROR(
GETPIVOTDATA("[Base_Tarjetas].[Importe]",TDinamica_R!$A$3,
"[Base_Tarjetas].[PERIODO]","[Base_Tarjetas].[PERIODO].&amp;[" &amp; TEXT(J$6,"yyyymm") &amp; "]",
"[Base_Tarjetas].[Metrica]","[Base_Tarjetas].[Metrica].&amp;[" &amp; $A71 &amp; "]",
"[Base_Tarjetas].[SEGMENTO_DESCRIP]","[Base_Tarjetas].[SEGMENTO_DESCRIP].&amp;[" &amp; $C$6 &amp; "]",
"[Base_Tarjetas].[SITUACION]","[Base_Tarjetas].[SITUACION].&amp;[" &amp; $C71 &amp; "]",
"[Base_Tarjetas].[TIPO]","[Base_Tarjetas].[TIPO].&amp;[" &amp; $C$1 &amp; "]")/1000,
0)</f>
        <v>0</v>
      </c>
      <c r="K71" s="8">
        <f>IFERROR(
GETPIVOTDATA("[Base_Tarjetas].[Importe]",TDinamica_R!$A$3,
"[Base_Tarjetas].[PERIODO]","[Base_Tarjetas].[PERIODO].&amp;[" &amp; TEXT(K$6,"yyyymm") &amp; "]",
"[Base_Tarjetas].[Metrica]","[Base_Tarjetas].[Metrica].&amp;[" &amp; $A71 &amp; "]",
"[Base_Tarjetas].[SEGMENTO_DESCRIP]","[Base_Tarjetas].[SEGMENTO_DESCRIP].&amp;[" &amp; $C$6 &amp; "]",
"[Base_Tarjetas].[SITUACION]","[Base_Tarjetas].[SITUACION].&amp;[" &amp; $C71 &amp; "]",
"[Base_Tarjetas].[TIPO]","[Base_Tarjetas].[TIPO].&amp;[" &amp; $C$1 &amp; "]")/1000,
0)</f>
        <v>0</v>
      </c>
      <c r="L71" s="8">
        <f>IFERROR(
GETPIVOTDATA("[Base_Tarjetas].[Importe]",TDinamica_R!$A$3,
"[Base_Tarjetas].[PERIODO]","[Base_Tarjetas].[PERIODO].&amp;[" &amp; TEXT(L$6,"yyyymm") &amp; "]",
"[Base_Tarjetas].[Metrica]","[Base_Tarjetas].[Metrica].&amp;[" &amp; $A71 &amp; "]",
"[Base_Tarjetas].[SEGMENTO_DESCRIP]","[Base_Tarjetas].[SEGMENTO_DESCRIP].&amp;[" &amp; $C$6 &amp; "]",
"[Base_Tarjetas].[SITUACION]","[Base_Tarjetas].[SITUACION].&amp;[" &amp; $C71 &amp; "]",
"[Base_Tarjetas].[TIPO]","[Base_Tarjetas].[TIPO].&amp;[" &amp; $C$1 &amp; "]")/1000,
0)</f>
        <v>0</v>
      </c>
      <c r="M71" s="8">
        <f>IFERROR(
GETPIVOTDATA("[Base_Tarjetas].[Importe]",TDinamica_R!$A$3,
"[Base_Tarjetas].[PERIODO]","[Base_Tarjetas].[PERIODO].&amp;[" &amp; TEXT(M$6,"yyyymm") &amp; "]",
"[Base_Tarjetas].[Metrica]","[Base_Tarjetas].[Metrica].&amp;[" &amp; $A71 &amp; "]",
"[Base_Tarjetas].[SEGMENTO_DESCRIP]","[Base_Tarjetas].[SEGMENTO_DESCRIP].&amp;[" &amp; $C$6 &amp; "]",
"[Base_Tarjetas].[SITUACION]","[Base_Tarjetas].[SITUACION].&amp;[" &amp; $C71 &amp; "]",
"[Base_Tarjetas].[TIPO]","[Base_Tarjetas].[TIPO].&amp;[" &amp; $C$1 &amp; "]")/1000,
0)</f>
        <v>0</v>
      </c>
      <c r="N71" s="8">
        <f>IFERROR(
GETPIVOTDATA("[Base_Tarjetas].[Importe]",TDinamica_R!$A$3,
"[Base_Tarjetas].[PERIODO]","[Base_Tarjetas].[PERIODO].&amp;[" &amp; TEXT(N$6,"yyyymm") &amp; "]",
"[Base_Tarjetas].[Metrica]","[Base_Tarjetas].[Metrica].&amp;[" &amp; $A71 &amp; "]",
"[Base_Tarjetas].[SEGMENTO_DESCRIP]","[Base_Tarjetas].[SEGMENTO_DESCRIP].&amp;[" &amp; $C$6 &amp; "]",
"[Base_Tarjetas].[SITUACION]","[Base_Tarjetas].[SITUACION].&amp;[" &amp; $C71 &amp; "]",
"[Base_Tarjetas].[TIPO]","[Base_Tarjetas].[TIPO].&amp;[" &amp; $C$1 &amp; "]")/1000,
0)</f>
        <v>0</v>
      </c>
      <c r="O71" s="8">
        <f>IFERROR(
GETPIVOTDATA("[Base_Tarjetas].[Importe]",TDinamica_R!$A$3,
"[Base_Tarjetas].[PERIODO]","[Base_Tarjetas].[PERIODO].&amp;[" &amp; TEXT(O$6,"yyyymm") &amp; "]",
"[Base_Tarjetas].[Metrica]","[Base_Tarjetas].[Metrica].&amp;[" &amp; $A71 &amp; "]",
"[Base_Tarjetas].[SEGMENTO_DESCRIP]","[Base_Tarjetas].[SEGMENTO_DESCRIP].&amp;[" &amp; $C$6 &amp; "]",
"[Base_Tarjetas].[SITUACION]","[Base_Tarjetas].[SITUACION].&amp;[" &amp; $C71 &amp; "]",
"[Base_Tarjetas].[TIPO]","[Base_Tarjetas].[TIPO].&amp;[" &amp; $C$1 &amp; "]")/1000,
0)</f>
        <v>0</v>
      </c>
      <c r="P71" s="8">
        <f>IFERROR(
GETPIVOTDATA("[Base_Tarjetas].[Importe]",TDinamica_R!$A$3,
"[Base_Tarjetas].[PERIODO]","[Base_Tarjetas].[PERIODO].&amp;[" &amp; TEXT(P$6,"yyyymm") &amp; "]",
"[Base_Tarjetas].[Metrica]","[Base_Tarjetas].[Metrica].&amp;[" &amp; $A71 &amp; "]",
"[Base_Tarjetas].[SEGMENTO_DESCRIP]","[Base_Tarjetas].[SEGMENTO_DESCRIP].&amp;[" &amp; $C$6 &amp; "]",
"[Base_Tarjetas].[SITUACION]","[Base_Tarjetas].[SITUACION].&amp;[" &amp; $C71 &amp; "]",
"[Base_Tarjetas].[TIPO]","[Base_Tarjetas].[TIPO].&amp;[" &amp; $C$1 &amp; "]")/1000,
0)</f>
        <v>0</v>
      </c>
      <c r="Q71" s="8">
        <f>IFERROR(
GETPIVOTDATA("[Base_Tarjetas].[Importe]",TDinamica_R!$A$3,
"[Base_Tarjetas].[PERIODO]","[Base_Tarjetas].[PERIODO].&amp;[" &amp; TEXT(Q$6,"yyyymm") &amp; "]",
"[Base_Tarjetas].[Metrica]","[Base_Tarjetas].[Metrica].&amp;[" &amp; $A71 &amp; "]",
"[Base_Tarjetas].[SEGMENTO_DESCRIP]","[Base_Tarjetas].[SEGMENTO_DESCRIP].&amp;[" &amp; $C$6 &amp; "]",
"[Base_Tarjetas].[SITUACION]","[Base_Tarjetas].[SITUACION].&amp;[" &amp; $C71 &amp; "]",
"[Base_Tarjetas].[TIPO]","[Base_Tarjetas].[TIPO].&amp;[" &amp; $C$1 &amp; "]")/1000,
0)</f>
        <v>0</v>
      </c>
      <c r="R71" s="8">
        <f>IFERROR(
GETPIVOTDATA("[Base_Tarjetas].[Importe]",TDinamica_R!$A$3,
"[Base_Tarjetas].[PERIODO]","[Base_Tarjetas].[PERIODO].&amp;[" &amp; TEXT(R$6,"yyyymm") &amp; "]",
"[Base_Tarjetas].[Metrica]","[Base_Tarjetas].[Metrica].&amp;[" &amp; $A71 &amp; "]",
"[Base_Tarjetas].[SEGMENTO_DESCRIP]","[Base_Tarjetas].[SEGMENTO_DESCRIP].&amp;[" &amp; $C$6 &amp; "]",
"[Base_Tarjetas].[SITUACION]","[Base_Tarjetas].[SITUACION].&amp;[" &amp; $C71 &amp; "]",
"[Base_Tarjetas].[TIPO]","[Base_Tarjetas].[TIPO].&amp;[" &amp; $C$1 &amp; "]")/1000,
0)</f>
        <v>0</v>
      </c>
      <c r="S71" s="8">
        <f>IFERROR(
GETPIVOTDATA("[Base_Tarjetas].[Importe]",TDinamica_R!$A$3,
"[Base_Tarjetas].[PERIODO]","[Base_Tarjetas].[PERIODO].&amp;[" &amp; TEXT(S$6,"yyyymm") &amp; "]",
"[Base_Tarjetas].[Metrica]","[Base_Tarjetas].[Metrica].&amp;[" &amp; $A71 &amp; "]",
"[Base_Tarjetas].[SEGMENTO_DESCRIP]","[Base_Tarjetas].[SEGMENTO_DESCRIP].&amp;[" &amp; $C$6 &amp; "]",
"[Base_Tarjetas].[SITUACION]","[Base_Tarjetas].[SITUACION].&amp;[" &amp; $C71 &amp; "]",
"[Base_Tarjetas].[TIPO]","[Base_Tarjetas].[TIPO].&amp;[" &amp; $C$1 &amp; "]")/1000,
0)</f>
        <v>0</v>
      </c>
      <c r="T71" s="8">
        <f>IFERROR(
GETPIVOTDATA("[Base_Tarjetas].[Importe]",TDinamica_R!$A$3,
"[Base_Tarjetas].[PERIODO]","[Base_Tarjetas].[PERIODO].&amp;[" &amp; TEXT(T$6,"yyyymm") &amp; "]",
"[Base_Tarjetas].[Metrica]","[Base_Tarjetas].[Metrica].&amp;[" &amp; $A71 &amp; "]",
"[Base_Tarjetas].[SEGMENTO_DESCRIP]","[Base_Tarjetas].[SEGMENTO_DESCRIP].&amp;[" &amp; $C$6 &amp; "]",
"[Base_Tarjetas].[SITUACION]","[Base_Tarjetas].[SITUACION].&amp;[" &amp; $C71 &amp; "]",
"[Base_Tarjetas].[TIPO]","[Base_Tarjetas].[TIPO].&amp;[" &amp; $C$1 &amp; "]")/1000,
0)</f>
        <v>0</v>
      </c>
      <c r="U71" s="8">
        <f>IFERROR(
GETPIVOTDATA("[Base_Tarjetas].[Importe]",TDinamica_R!$A$3,
"[Base_Tarjetas].[PERIODO]","[Base_Tarjetas].[PERIODO].&amp;[" &amp; TEXT(U$6,"yyyymm") &amp; "]",
"[Base_Tarjetas].[Metrica]","[Base_Tarjetas].[Metrica].&amp;[" &amp; $A71 &amp; "]",
"[Base_Tarjetas].[SEGMENTO_DESCRIP]","[Base_Tarjetas].[SEGMENTO_DESCRIP].&amp;[" &amp; $C$6 &amp; "]",
"[Base_Tarjetas].[SITUACION]","[Base_Tarjetas].[SITUACION].&amp;[" &amp; $C71 &amp; "]",
"[Base_Tarjetas].[TIPO]","[Base_Tarjetas].[TIPO].&amp;[" &amp; $C$1 &amp; "]")/1000,
0)</f>
        <v>0</v>
      </c>
      <c r="V71" s="8">
        <f>IFERROR(
GETPIVOTDATA("[Base_Tarjetas].[Importe]",TDinamica_R!$A$3,
"[Base_Tarjetas].[PERIODO]","[Base_Tarjetas].[PERIODO].&amp;[" &amp; TEXT(V$6,"yyyymm") &amp; "]",
"[Base_Tarjetas].[Metrica]","[Base_Tarjetas].[Metrica].&amp;[" &amp; $A71 &amp; "]",
"[Base_Tarjetas].[SEGMENTO_DESCRIP]","[Base_Tarjetas].[SEGMENTO_DESCRIP].&amp;[" &amp; $C$6 &amp; "]",
"[Base_Tarjetas].[SITUACION]","[Base_Tarjetas].[SITUACION].&amp;[" &amp; $C71 &amp; "]",
"[Base_Tarjetas].[TIPO]","[Base_Tarjetas].[TIPO].&amp;[" &amp; $C$1 &amp; "]")/1000,
0)</f>
        <v>0</v>
      </c>
      <c r="W71" s="8">
        <f>IFERROR(
GETPIVOTDATA("[Base_Tarjetas].[Importe]",TDinamica_R!$A$3,
"[Base_Tarjetas].[PERIODO]","[Base_Tarjetas].[PERIODO].&amp;[" &amp; TEXT(W$6,"yyyymm") &amp; "]",
"[Base_Tarjetas].[Metrica]","[Base_Tarjetas].[Metrica].&amp;[" &amp; $A71 &amp; "]",
"[Base_Tarjetas].[SEGMENTO_DESCRIP]","[Base_Tarjetas].[SEGMENTO_DESCRIP].&amp;[" &amp; $C$6 &amp; "]",
"[Base_Tarjetas].[SITUACION]","[Base_Tarjetas].[SITUACION].&amp;[" &amp; $C71 &amp; "]",
"[Base_Tarjetas].[TIPO]","[Base_Tarjetas].[TIPO].&amp;[" &amp; $C$1 &amp; "]")/1000,
0)</f>
        <v>0</v>
      </c>
      <c r="X71" s="8">
        <f>IFERROR(
GETPIVOTDATA("[Base_Tarjetas].[Importe]",TDinamica_R!$A$3,
"[Base_Tarjetas].[PERIODO]","[Base_Tarjetas].[PERIODO].&amp;[" &amp; TEXT(X$6,"yyyymm") &amp; "]",
"[Base_Tarjetas].[Metrica]","[Base_Tarjetas].[Metrica].&amp;[" &amp; $A71 &amp; "]",
"[Base_Tarjetas].[SEGMENTO_DESCRIP]","[Base_Tarjetas].[SEGMENTO_DESCRIP].&amp;[" &amp; $C$6 &amp; "]",
"[Base_Tarjetas].[SITUACION]","[Base_Tarjetas].[SITUACION].&amp;[" &amp; $C71 &amp; "]",
"[Base_Tarjetas].[TIPO]","[Base_Tarjetas].[TIPO].&amp;[" &amp; $C$1 &amp; "]")/1000,
0)</f>
        <v>0</v>
      </c>
      <c r="Y71" s="8">
        <f>IFERROR(
GETPIVOTDATA("[Base_Tarjetas].[Importe]",TDinamica_R!$A$3,
"[Base_Tarjetas].[PERIODO]","[Base_Tarjetas].[PERIODO].&amp;[" &amp; TEXT(Y$6,"yyyymm") &amp; "]",
"[Base_Tarjetas].[Metrica]","[Base_Tarjetas].[Metrica].&amp;[" &amp; $A71 &amp; "]",
"[Base_Tarjetas].[SEGMENTO_DESCRIP]","[Base_Tarjetas].[SEGMENTO_DESCRIP].&amp;[" &amp; $C$6 &amp; "]",
"[Base_Tarjetas].[SITUACION]","[Base_Tarjetas].[SITUACION].&amp;[" &amp; $C71 &amp; "]",
"[Base_Tarjetas].[TIPO]","[Base_Tarjetas].[TIPO].&amp;[" &amp; $C$1 &amp; "]")/1000,
0)</f>
        <v>0</v>
      </c>
      <c r="Z71" s="8">
        <f>IFERROR(
GETPIVOTDATA("[Base_Tarjetas].[Importe]",TDinamica_R!$A$3,
"[Base_Tarjetas].[PERIODO]","[Base_Tarjetas].[PERIODO].&amp;[" &amp; TEXT(Z$6,"yyyymm") &amp; "]",
"[Base_Tarjetas].[Metrica]","[Base_Tarjetas].[Metrica].&amp;[" &amp; $A71 &amp; "]",
"[Base_Tarjetas].[SEGMENTO_DESCRIP]","[Base_Tarjetas].[SEGMENTO_DESCRIP].&amp;[" &amp; $C$6 &amp; "]",
"[Base_Tarjetas].[SITUACION]","[Base_Tarjetas].[SITUACION].&amp;[" &amp; $C71 &amp; "]",
"[Base_Tarjetas].[TIPO]","[Base_Tarjetas].[TIPO].&amp;[" &amp; $C$1 &amp; "]")/1000,
0)</f>
        <v>0</v>
      </c>
      <c r="AA71" s="8">
        <f>IFERROR(
GETPIVOTDATA("[Base_Tarjetas].[Importe]",TDinamica_R!$A$3,
"[Base_Tarjetas].[PERIODO]","[Base_Tarjetas].[PERIODO].&amp;[" &amp; TEXT(AA$6,"yyyymm") &amp; "]",
"[Base_Tarjetas].[Metrica]","[Base_Tarjetas].[Metrica].&amp;[" &amp; $A71 &amp; "]",
"[Base_Tarjetas].[SEGMENTO_DESCRIP]","[Base_Tarjetas].[SEGMENTO_DESCRIP].&amp;[" &amp; $C$6 &amp; "]",
"[Base_Tarjetas].[SITUACION]","[Base_Tarjetas].[SITUACION].&amp;[" &amp; $C71 &amp; "]",
"[Base_Tarjetas].[TIPO]","[Base_Tarjetas].[TIPO].&amp;[" &amp; $C$1 &amp; "]")/1000,
0)</f>
        <v>0</v>
      </c>
      <c r="AB71" s="8">
        <f>IFERROR(
GETPIVOTDATA("[Base_Tarjetas].[Importe]",TDinamica_R!$A$3,
"[Base_Tarjetas].[PERIODO]","[Base_Tarjetas].[PERIODO].&amp;[" &amp; TEXT(AB$6,"yyyymm") &amp; "]",
"[Base_Tarjetas].[Metrica]","[Base_Tarjetas].[Metrica].&amp;[" &amp; $A71 &amp; "]",
"[Base_Tarjetas].[SEGMENTO_DESCRIP]","[Base_Tarjetas].[SEGMENTO_DESCRIP].&amp;[" &amp; $C$6 &amp; "]",
"[Base_Tarjetas].[SITUACION]","[Base_Tarjetas].[SITUACION].&amp;[" &amp; $C71 &amp; "]",
"[Base_Tarjetas].[TIPO]","[Base_Tarjetas].[TIPO].&amp;[" &amp; $C$1 &amp; "]")/1000,
0)</f>
        <v>0</v>
      </c>
      <c r="AC71" s="8">
        <f>IFERROR(
GETPIVOTDATA("[Base_Tarjetas].[Importe]",TDinamica_R!$A$3,
"[Base_Tarjetas].[PERIODO]","[Base_Tarjetas].[PERIODO].&amp;[" &amp; TEXT(AC$6,"yyyymm") &amp; "]",
"[Base_Tarjetas].[Metrica]","[Base_Tarjetas].[Metrica].&amp;[" &amp; $A71 &amp; "]",
"[Base_Tarjetas].[SEGMENTO_DESCRIP]","[Base_Tarjetas].[SEGMENTO_DESCRIP].&amp;[" &amp; $C$6 &amp; "]",
"[Base_Tarjetas].[SITUACION]","[Base_Tarjetas].[SITUACION].&amp;[" &amp; $C71 &amp; "]",
"[Base_Tarjetas].[TIPO]","[Base_Tarjetas].[TIPO].&amp;[" &amp; $C$1 &amp; "]")/1000,
0)</f>
        <v>0</v>
      </c>
      <c r="AD71" s="8">
        <f>IFERROR(
GETPIVOTDATA("[Base_Tarjetas].[Importe]",TDinamica_R!$A$3,
"[Base_Tarjetas].[PERIODO]","[Base_Tarjetas].[PERIODO].&amp;[" &amp; TEXT(AD$6,"yyyymm") &amp; "]",
"[Base_Tarjetas].[Metrica]","[Base_Tarjetas].[Metrica].&amp;[" &amp; $A71 &amp; "]",
"[Base_Tarjetas].[SEGMENTO_DESCRIP]","[Base_Tarjetas].[SEGMENTO_DESCRIP].&amp;[" &amp; $C$6 &amp; "]",
"[Base_Tarjetas].[SITUACION]","[Base_Tarjetas].[SITUACION].&amp;[" &amp; $C71 &amp; "]",
"[Base_Tarjetas].[TIPO]","[Base_Tarjetas].[TIPO].&amp;[" &amp; $C$1 &amp; "]")/1000,
0)</f>
        <v>0</v>
      </c>
      <c r="AE71" s="8">
        <f>IFERROR(
GETPIVOTDATA("[Base_Tarjetas].[Importe]",TDinamica_R!$A$3,
"[Base_Tarjetas].[PERIODO]","[Base_Tarjetas].[PERIODO].&amp;[" &amp; TEXT(AE$6,"yyyymm") &amp; "]",
"[Base_Tarjetas].[Metrica]","[Base_Tarjetas].[Metrica].&amp;[" &amp; $A71 &amp; "]",
"[Base_Tarjetas].[SEGMENTO_DESCRIP]","[Base_Tarjetas].[SEGMENTO_DESCRIP].&amp;[" &amp; $C$6 &amp; "]",
"[Base_Tarjetas].[SITUACION]","[Base_Tarjetas].[SITUACION].&amp;[" &amp; $C71 &amp; "]",
"[Base_Tarjetas].[TIPO]","[Base_Tarjetas].[TIPO].&amp;[" &amp; $C$1 &amp; "]")/1000,
0)</f>
        <v>0</v>
      </c>
      <c r="AF71" s="8">
        <f>IFERROR(
GETPIVOTDATA("[Base_Tarjetas].[Importe]",TDinamica_R!$A$3,
"[Base_Tarjetas].[PERIODO]","[Base_Tarjetas].[PERIODO].&amp;[" &amp; TEXT(AF$6,"yyyymm") &amp; "]",
"[Base_Tarjetas].[Metrica]","[Base_Tarjetas].[Metrica].&amp;[" &amp; $A71 &amp; "]",
"[Base_Tarjetas].[SEGMENTO_DESCRIP]","[Base_Tarjetas].[SEGMENTO_DESCRIP].&amp;[" &amp; $C$6 &amp; "]",
"[Base_Tarjetas].[SITUACION]","[Base_Tarjetas].[SITUACION].&amp;[" &amp; $C71 &amp; "]",
"[Base_Tarjetas].[TIPO]","[Base_Tarjetas].[TIPO].&amp;[" &amp; $C$1 &amp; "]")/1000,
0)</f>
        <v>0</v>
      </c>
      <c r="AG71" s="8">
        <f>IFERROR(
GETPIVOTDATA("[Base_Tarjetas].[Importe]",TDinamica_R!$A$3,
"[Base_Tarjetas].[PERIODO]","[Base_Tarjetas].[PERIODO].&amp;[" &amp; TEXT(AG$6,"yyyymm") &amp; "]",
"[Base_Tarjetas].[Metrica]","[Base_Tarjetas].[Metrica].&amp;[" &amp; $A71 &amp; "]",
"[Base_Tarjetas].[SEGMENTO_DESCRIP]","[Base_Tarjetas].[SEGMENTO_DESCRIP].&amp;[" &amp; $C$6 &amp; "]",
"[Base_Tarjetas].[SITUACION]","[Base_Tarjetas].[SITUACION].&amp;[" &amp; $C71 &amp; "]",
"[Base_Tarjetas].[TIPO]","[Base_Tarjetas].[TIPO].&amp;[" &amp; $C$1 &amp; "]")/1000,
0)</f>
        <v>0</v>
      </c>
      <c r="AH71" s="8">
        <f>IFERROR(
GETPIVOTDATA("[Base_Tarjetas].[Importe]",TDinamica_R!$A$3,
"[Base_Tarjetas].[PERIODO]","[Base_Tarjetas].[PERIODO].&amp;[" &amp; TEXT(AH$6,"yyyymm") &amp; "]",
"[Base_Tarjetas].[Metrica]","[Base_Tarjetas].[Metrica].&amp;[" &amp; $A71 &amp; "]",
"[Base_Tarjetas].[SEGMENTO_DESCRIP]","[Base_Tarjetas].[SEGMENTO_DESCRIP].&amp;[" &amp; $C$6 &amp; "]",
"[Base_Tarjetas].[SITUACION]","[Base_Tarjetas].[SITUACION].&amp;[" &amp; $C71 &amp; "]",
"[Base_Tarjetas].[TIPO]","[Base_Tarjetas].[TIPO].&amp;[" &amp; $C$1 &amp; "]")/1000,
0)</f>
        <v>0</v>
      </c>
      <c r="AI71" s="8">
        <f>IFERROR(
GETPIVOTDATA("[Base_Tarjetas].[Importe]",TDinamica_R!$A$3,
"[Base_Tarjetas].[PERIODO]","[Base_Tarjetas].[PERIODO].&amp;[" &amp; TEXT(AI$6,"yyyymm") &amp; "]",
"[Base_Tarjetas].[Metrica]","[Base_Tarjetas].[Metrica].&amp;[" &amp; $A71 &amp; "]",
"[Base_Tarjetas].[SEGMENTO_DESCRIP]","[Base_Tarjetas].[SEGMENTO_DESCRIP].&amp;[" &amp; $C$6 &amp; "]",
"[Base_Tarjetas].[SITUACION]","[Base_Tarjetas].[SITUACION].&amp;[" &amp; $C71 &amp; "]",
"[Base_Tarjetas].[TIPO]","[Base_Tarjetas].[TIPO].&amp;[" &amp; $C$1 &amp; "]")/1000,
0)</f>
        <v>0</v>
      </c>
      <c r="AJ71" s="8">
        <f>IFERROR(
GETPIVOTDATA("[Base_Tarjetas].[Importe]",TDinamica_R!$A$3,
"[Base_Tarjetas].[PERIODO]","[Base_Tarjetas].[PERIODO].&amp;[" &amp; TEXT(AJ$6,"yyyymm") &amp; "]",
"[Base_Tarjetas].[Metrica]","[Base_Tarjetas].[Metrica].&amp;[" &amp; $A71 &amp; "]",
"[Base_Tarjetas].[SEGMENTO_DESCRIP]","[Base_Tarjetas].[SEGMENTO_DESCRIP].&amp;[" &amp; $C$6 &amp; "]",
"[Base_Tarjetas].[SITUACION]","[Base_Tarjetas].[SITUACION].&amp;[" &amp; $C71 &amp; "]",
"[Base_Tarjetas].[TIPO]","[Base_Tarjetas].[TIPO].&amp;[" &amp; $C$1 &amp; "]")/1000,
0)</f>
        <v>0</v>
      </c>
      <c r="AK71" s="8">
        <f>IFERROR(
GETPIVOTDATA("[Base_Tarjetas].[Importe]",TDinamica_R!$A$3,
"[Base_Tarjetas].[PERIODO]","[Base_Tarjetas].[PERIODO].&amp;[" &amp; TEXT(AK$6,"yyyymm") &amp; "]",
"[Base_Tarjetas].[Metrica]","[Base_Tarjetas].[Metrica].&amp;[" &amp; $A71 &amp; "]",
"[Base_Tarjetas].[SEGMENTO_DESCRIP]","[Base_Tarjetas].[SEGMENTO_DESCRIP].&amp;[" &amp; $C$6 &amp; "]",
"[Base_Tarjetas].[SITUACION]","[Base_Tarjetas].[SITUACION].&amp;[" &amp; $C71 &amp; "]",
"[Base_Tarjetas].[TIPO]","[Base_Tarjetas].[TIPO].&amp;[" &amp; $C$1 &amp; "]")/1000,
0)</f>
        <v>0</v>
      </c>
      <c r="AL71" s="8">
        <f>IFERROR(
GETPIVOTDATA("[Base_Tarjetas].[Importe]",TDinamica_R!$A$3,
"[Base_Tarjetas].[PERIODO]","[Base_Tarjetas].[PERIODO].&amp;[" &amp; TEXT(AL$6,"yyyymm") &amp; "]",
"[Base_Tarjetas].[Metrica]","[Base_Tarjetas].[Metrica].&amp;[" &amp; $A71 &amp; "]",
"[Base_Tarjetas].[SEGMENTO_DESCRIP]","[Base_Tarjetas].[SEGMENTO_DESCRIP].&amp;[" &amp; $C$6 &amp; "]",
"[Base_Tarjetas].[SITUACION]","[Base_Tarjetas].[SITUACION].&amp;[" &amp; $C71 &amp; "]",
"[Base_Tarjetas].[TIPO]","[Base_Tarjetas].[TIPO].&amp;[" &amp; $C$1 &amp; "]")/1000,
0)</f>
        <v>0</v>
      </c>
      <c r="AM71" s="8">
        <f>IFERROR(
GETPIVOTDATA("[Base_Tarjetas].[Importe]",TDinamica_R!$A$3,
"[Base_Tarjetas].[PERIODO]","[Base_Tarjetas].[PERIODO].&amp;[" &amp; TEXT(AM$6,"yyyymm") &amp; "]",
"[Base_Tarjetas].[Metrica]","[Base_Tarjetas].[Metrica].&amp;[" &amp; $A71 &amp; "]",
"[Base_Tarjetas].[SEGMENTO_DESCRIP]","[Base_Tarjetas].[SEGMENTO_DESCRIP].&amp;[" &amp; $C$6 &amp; "]",
"[Base_Tarjetas].[SITUACION]","[Base_Tarjetas].[SITUACION].&amp;[" &amp; $C71 &amp; "]",
"[Base_Tarjetas].[TIPO]","[Base_Tarjetas].[TIPO].&amp;[" &amp; $C$1 &amp; "]")/1000,
0)</f>
        <v>0</v>
      </c>
      <c r="AN71" s="8">
        <f>IFERROR(
GETPIVOTDATA("[Base_Tarjetas].[Importe]",TDinamica_R!$A$3,
"[Base_Tarjetas].[PERIODO]","[Base_Tarjetas].[PERIODO].&amp;[" &amp; TEXT(AN$6,"yyyymm") &amp; "]",
"[Base_Tarjetas].[Metrica]","[Base_Tarjetas].[Metrica].&amp;[" &amp; $A71 &amp; "]",
"[Base_Tarjetas].[SEGMENTO_DESCRIP]","[Base_Tarjetas].[SEGMENTO_DESCRIP].&amp;[" &amp; $C$6 &amp; "]",
"[Base_Tarjetas].[SITUACION]","[Base_Tarjetas].[SITUACION].&amp;[" &amp; $C71 &amp; "]",
"[Base_Tarjetas].[TIPO]","[Base_Tarjetas].[TIPO].&amp;[" &amp; $C$1 &amp; "]")/1000,
0)</f>
        <v>0</v>
      </c>
      <c r="AO71" s="8">
        <f>IFERROR(
GETPIVOTDATA("[Base_Tarjetas].[Importe]",TDinamica_R!$A$3,
"[Base_Tarjetas].[PERIODO]","[Base_Tarjetas].[PERIODO].&amp;[" &amp; TEXT(AO$6,"yyyymm") &amp; "]",
"[Base_Tarjetas].[Metrica]","[Base_Tarjetas].[Metrica].&amp;[" &amp; $A71 &amp; "]",
"[Base_Tarjetas].[SEGMENTO_DESCRIP]","[Base_Tarjetas].[SEGMENTO_DESCRIP].&amp;[" &amp; $C$6 &amp; "]",
"[Base_Tarjetas].[SITUACION]","[Base_Tarjetas].[SITUACION].&amp;[" &amp; $C71 &amp; "]",
"[Base_Tarjetas].[TIPO]","[Base_Tarjetas].[TIPO].&amp;[" &amp; $C$1 &amp; "]")/1000,
0)</f>
        <v>0</v>
      </c>
      <c r="AP71" s="8">
        <f>IFERROR(
GETPIVOTDATA("[Base_Tarjetas].[Importe]",TDinamica_R!$A$3,
"[Base_Tarjetas].[PERIODO]","[Base_Tarjetas].[PERIODO].&amp;[" &amp; TEXT(AP$6,"yyyymm") &amp; "]",
"[Base_Tarjetas].[Metrica]","[Base_Tarjetas].[Metrica].&amp;[" &amp; $A71 &amp; "]",
"[Base_Tarjetas].[SEGMENTO_DESCRIP]","[Base_Tarjetas].[SEGMENTO_DESCRIP].&amp;[" &amp; $C$6 &amp; "]",
"[Base_Tarjetas].[SITUACION]","[Base_Tarjetas].[SITUACION].&amp;[" &amp; $C71 &amp; "]",
"[Base_Tarjetas].[TIPO]","[Base_Tarjetas].[TIPO].&amp;[" &amp; $C$1 &amp; "]")/1000,
0)</f>
        <v>0</v>
      </c>
      <c r="AQ71" s="8">
        <f>IFERROR(
GETPIVOTDATA("[Base_Tarjetas].[Importe]",TDinamica_R!$A$3,
"[Base_Tarjetas].[PERIODO]","[Base_Tarjetas].[PERIODO].&amp;[" &amp; TEXT(AQ$6,"yyyymm") &amp; "]",
"[Base_Tarjetas].[Metrica]","[Base_Tarjetas].[Metrica].&amp;[" &amp; $A71 &amp; "]",
"[Base_Tarjetas].[SEGMENTO_DESCRIP]","[Base_Tarjetas].[SEGMENTO_DESCRIP].&amp;[" &amp; $C$6 &amp; "]",
"[Base_Tarjetas].[SITUACION]","[Base_Tarjetas].[SITUACION].&amp;[" &amp; $C71 &amp; "]",
"[Base_Tarjetas].[TIPO]","[Base_Tarjetas].[TIPO].&amp;[" &amp; $C$1 &amp; "]")/1000,
0)</f>
        <v>0</v>
      </c>
      <c r="AR71" s="8">
        <f>IFERROR(
GETPIVOTDATA("[Base_Tarjetas].[Importe]",TDinamica_R!$A$3,
"[Base_Tarjetas].[PERIODO]","[Base_Tarjetas].[PERIODO].&amp;[" &amp; TEXT(AR$6,"yyyymm") &amp; "]",
"[Base_Tarjetas].[Metrica]","[Base_Tarjetas].[Metrica].&amp;[" &amp; $A71 &amp; "]",
"[Base_Tarjetas].[SEGMENTO_DESCRIP]","[Base_Tarjetas].[SEGMENTO_DESCRIP].&amp;[" &amp; $C$6 &amp; "]",
"[Base_Tarjetas].[SITUACION]","[Base_Tarjetas].[SITUACION].&amp;[" &amp; $C71 &amp; "]",
"[Base_Tarjetas].[TIPO]","[Base_Tarjetas].[TIPO].&amp;[" &amp; $C$1 &amp; "]")/1000,
0)</f>
        <v>0</v>
      </c>
      <c r="AS71" s="8">
        <f>IFERROR(
GETPIVOTDATA("[Base_Tarjetas].[Importe]",TDinamica_R!$A$3,
"[Base_Tarjetas].[PERIODO]","[Base_Tarjetas].[PERIODO].&amp;[" &amp; TEXT(AS$6,"yyyymm") &amp; "]",
"[Base_Tarjetas].[Metrica]","[Base_Tarjetas].[Metrica].&amp;[" &amp; $A71 &amp; "]",
"[Base_Tarjetas].[SEGMENTO_DESCRIP]","[Base_Tarjetas].[SEGMENTO_DESCRIP].&amp;[" &amp; $C$6 &amp; "]",
"[Base_Tarjetas].[SITUACION]","[Base_Tarjetas].[SITUACION].&amp;[" &amp; $C71 &amp; "]",
"[Base_Tarjetas].[TIPO]","[Base_Tarjetas].[TIPO].&amp;[" &amp; $C$1 &amp; "]")/1000,
0)</f>
        <v>0</v>
      </c>
      <c r="AT71" s="8">
        <f>IFERROR(
GETPIVOTDATA("[Base_Tarjetas].[Importe]",TDinamica_R!$A$3,
"[Base_Tarjetas].[PERIODO]","[Base_Tarjetas].[PERIODO].&amp;[" &amp; TEXT(AT$6,"yyyymm") &amp; "]",
"[Base_Tarjetas].[Metrica]","[Base_Tarjetas].[Metrica].&amp;[" &amp; $A71 &amp; "]",
"[Base_Tarjetas].[SEGMENTO_DESCRIP]","[Base_Tarjetas].[SEGMENTO_DESCRIP].&amp;[" &amp; $C$6 &amp; "]",
"[Base_Tarjetas].[SITUACION]","[Base_Tarjetas].[SITUACION].&amp;[" &amp; $C71 &amp; "]",
"[Base_Tarjetas].[TIPO]","[Base_Tarjetas].[TIPO].&amp;[" &amp; $C$1 &amp; "]")/1000,
0)</f>
        <v>0</v>
      </c>
      <c r="AU71" s="8">
        <f>IFERROR(
GETPIVOTDATA("[Base_Tarjetas].[Importe]",TDinamica_R!$A$3,
"[Base_Tarjetas].[PERIODO]","[Base_Tarjetas].[PERIODO].&amp;[" &amp; TEXT(AU$6,"yyyymm") &amp; "]",
"[Base_Tarjetas].[Metrica]","[Base_Tarjetas].[Metrica].&amp;[" &amp; $A71 &amp; "]",
"[Base_Tarjetas].[SEGMENTO_DESCRIP]","[Base_Tarjetas].[SEGMENTO_DESCRIP].&amp;[" &amp; $C$6 &amp; "]",
"[Base_Tarjetas].[SITUACION]","[Base_Tarjetas].[SITUACION].&amp;[" &amp; $C71 &amp; "]",
"[Base_Tarjetas].[TIPO]","[Base_Tarjetas].[TIPO].&amp;[" &amp; $C$1 &amp; "]")/1000,
0)</f>
        <v>0</v>
      </c>
      <c r="AV71" s="8">
        <f>IFERROR(
GETPIVOTDATA("[Base_Tarjetas].[Importe]",TDinamica_R!$A$3,
"[Base_Tarjetas].[PERIODO]","[Base_Tarjetas].[PERIODO].&amp;[" &amp; TEXT(AV$6,"yyyymm") &amp; "]",
"[Base_Tarjetas].[Metrica]","[Base_Tarjetas].[Metrica].&amp;[" &amp; $A71 &amp; "]",
"[Base_Tarjetas].[SEGMENTO_DESCRIP]","[Base_Tarjetas].[SEGMENTO_DESCRIP].&amp;[" &amp; $C$6 &amp; "]",
"[Base_Tarjetas].[SITUACION]","[Base_Tarjetas].[SITUACION].&amp;[" &amp; $C71 &amp; "]",
"[Base_Tarjetas].[TIPO]","[Base_Tarjetas].[TIPO].&amp;[" &amp; $C$1 &amp; "]")/1000,
0)</f>
        <v>0</v>
      </c>
      <c r="AW71" s="8">
        <f>IFERROR(
GETPIVOTDATA("[Base_Tarjetas].[Importe]",TDinamica_R!$A$3,
"[Base_Tarjetas].[PERIODO]","[Base_Tarjetas].[PERIODO].&amp;[" &amp; TEXT(AW$6,"yyyymm") &amp; "]",
"[Base_Tarjetas].[Metrica]","[Base_Tarjetas].[Metrica].&amp;[" &amp; $A71 &amp; "]",
"[Base_Tarjetas].[SEGMENTO_DESCRIP]","[Base_Tarjetas].[SEGMENTO_DESCRIP].&amp;[" &amp; $C$6 &amp; "]",
"[Base_Tarjetas].[SITUACION]","[Base_Tarjetas].[SITUACION].&amp;[" &amp; $C71 &amp; "]",
"[Base_Tarjetas].[TIPO]","[Base_Tarjetas].[TIPO].&amp;[" &amp; $C$1 &amp; "]")/1000,
0)</f>
        <v>0</v>
      </c>
      <c r="AX71" s="8">
        <f>IFERROR(
GETPIVOTDATA("[Base_Tarjetas].[Importe]",TDinamica_R!$A$3,
"[Base_Tarjetas].[PERIODO]","[Base_Tarjetas].[PERIODO].&amp;[" &amp; TEXT(AX$6,"yyyymm") &amp; "]",
"[Base_Tarjetas].[Metrica]","[Base_Tarjetas].[Metrica].&amp;[" &amp; $A71 &amp; "]",
"[Base_Tarjetas].[SEGMENTO_DESCRIP]","[Base_Tarjetas].[SEGMENTO_DESCRIP].&amp;[" &amp; $C$6 &amp; "]",
"[Base_Tarjetas].[SITUACION]","[Base_Tarjetas].[SITUACION].&amp;[" &amp; $C71 &amp; "]",
"[Base_Tarjetas].[TIPO]","[Base_Tarjetas].[TIPO].&amp;[" &amp; $C$1 &amp; "]")/1000,
0)</f>
        <v>0</v>
      </c>
      <c r="AY71" s="8">
        <f>IFERROR(
GETPIVOTDATA("[Base_Tarjetas].[Importe]",TDinamica_R!$A$3,
"[Base_Tarjetas].[PERIODO]","[Base_Tarjetas].[PERIODO].&amp;[" &amp; TEXT(AY$6,"yyyymm") &amp; "]",
"[Base_Tarjetas].[Metrica]","[Base_Tarjetas].[Metrica].&amp;[" &amp; $A71 &amp; "]",
"[Base_Tarjetas].[SEGMENTO_DESCRIP]","[Base_Tarjetas].[SEGMENTO_DESCRIP].&amp;[" &amp; $C$6 &amp; "]",
"[Base_Tarjetas].[SITUACION]","[Base_Tarjetas].[SITUACION].&amp;[" &amp; $C71 &amp; "]",
"[Base_Tarjetas].[TIPO]","[Base_Tarjetas].[TIPO].&amp;[" &amp; $C$1 &amp; "]")/1000,
0)</f>
        <v>0</v>
      </c>
      <c r="AZ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TEXT(AZ$6,"yyyymm") &amp; "]"),
0)</f>
        <v>0</v>
      </c>
      <c r="BA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TEXT(BA$6,"yyyymm") &amp; "]"),
0)</f>
        <v>0</v>
      </c>
      <c r="BB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TEXT(BB$6,"yyyymm") &amp; "]"),
0)</f>
        <v>0</v>
      </c>
      <c r="BC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TEXT(BC$6,"yyyymm") &amp; "]"),
0)</f>
        <v>0</v>
      </c>
      <c r="BD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TEXT(BD$6,"yyyymm") &amp; "]"),
0)</f>
        <v>0</v>
      </c>
      <c r="BE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TEXT(BE$6,"yyyymm") &amp; "]"),
0)</f>
        <v>0</v>
      </c>
      <c r="BF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TEXT(BF$6,"yyyymm") &amp; "]"),
0)</f>
        <v>0</v>
      </c>
      <c r="BG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TEXT(BG$6,"yyyymm") &amp; "]"),
0)</f>
        <v>0</v>
      </c>
      <c r="BH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TEXT(BH$6,"yyyymm") &amp; "]"),
0)</f>
        <v>0</v>
      </c>
      <c r="BI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TEXT(BI$6,"yyyymm") &amp; "]"),
0)</f>
        <v>0</v>
      </c>
      <c r="BJ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TEXT(BJ$6,"yyyymm") &amp; "]"),
0)</f>
        <v>0</v>
      </c>
      <c r="BK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TEXT(BK$6,"yyyymm") &amp; "]"),
0)</f>
        <v>0</v>
      </c>
      <c r="BO71" s="24">
        <f t="shared" si="48"/>
        <v>0</v>
      </c>
      <c r="BP71" s="24">
        <f t="shared" si="48"/>
        <v>0</v>
      </c>
      <c r="BQ71" s="24">
        <f t="shared" si="48"/>
        <v>0</v>
      </c>
      <c r="BR71" s="24">
        <f t="shared" si="48"/>
        <v>0</v>
      </c>
      <c r="BS71" s="24">
        <f t="shared" si="48"/>
        <v>0</v>
      </c>
      <c r="BT71" s="24">
        <f t="shared" si="48"/>
        <v>0</v>
      </c>
    </row>
    <row r="72" spans="1:72" outlineLevel="1" x14ac:dyDescent="0.25">
      <c r="A72" s="11" t="s">
        <v>35</v>
      </c>
      <c r="C72" s="2" t="s">
        <v>111</v>
      </c>
      <c r="D72" s="8">
        <f>IFERROR(
GETPIVOTDATA("[Base_Tarjetas].[Importe]",TDinamica_R!$A$3,
"[Base_Tarjetas].[PERIODO]","[Base_Tarjetas].[PERIODO].&amp;[" &amp; TEXT(D$6,"yyyymm") &amp; "]",
"[Base_Tarjetas].[Metrica]","[Base_Tarjetas].[Metrica].&amp;[" &amp; $A72 &amp; "]",
"[Base_Tarjetas].[SEGMENTO_DESCRIP]","[Base_Tarjetas].[SEGMENTO_DESCRIP].&amp;[" &amp; $C$6 &amp; "]",
"[Base_Tarjetas].[SITUACION]","[Base_Tarjetas].[SITUACION].&amp;[" &amp; $C72 &amp; "]",
"[Base_Tarjetas].[TIPO]","[Base_Tarjetas].[TIPO].&amp;[" &amp; $C$1 &amp; "]")/1000,
0)</f>
        <v>0</v>
      </c>
      <c r="E72" s="8">
        <f>IFERROR(
GETPIVOTDATA("[Base_Tarjetas].[Importe]",TDinamica_R!$A$3,
"[Base_Tarjetas].[PERIODO]","[Base_Tarjetas].[PERIODO].&amp;[" &amp; TEXT(E$6,"yyyymm") &amp; "]",
"[Base_Tarjetas].[Metrica]","[Base_Tarjetas].[Metrica].&amp;[" &amp; $A72 &amp; "]",
"[Base_Tarjetas].[SEGMENTO_DESCRIP]","[Base_Tarjetas].[SEGMENTO_DESCRIP].&amp;[" &amp; $C$6 &amp; "]",
"[Base_Tarjetas].[SITUACION]","[Base_Tarjetas].[SITUACION].&amp;[" &amp; $C72 &amp; "]",
"[Base_Tarjetas].[TIPO]","[Base_Tarjetas].[TIPO].&amp;[" &amp; $C$1 &amp; "]")/1000,
0)</f>
        <v>0</v>
      </c>
      <c r="F72" s="8">
        <f>IFERROR(
GETPIVOTDATA("[Base_Tarjetas].[Importe]",TDinamica_R!$A$3,
"[Base_Tarjetas].[PERIODO]","[Base_Tarjetas].[PERIODO].&amp;[" &amp; TEXT(F$6,"yyyymm") &amp; "]",
"[Base_Tarjetas].[Metrica]","[Base_Tarjetas].[Metrica].&amp;[" &amp; $A72 &amp; "]",
"[Base_Tarjetas].[SEGMENTO_DESCRIP]","[Base_Tarjetas].[SEGMENTO_DESCRIP].&amp;[" &amp; $C$6 &amp; "]",
"[Base_Tarjetas].[SITUACION]","[Base_Tarjetas].[SITUACION].&amp;[" &amp; $C72 &amp; "]",
"[Base_Tarjetas].[TIPO]","[Base_Tarjetas].[TIPO].&amp;[" &amp; $C$1 &amp; "]")/1000,
0)</f>
        <v>0</v>
      </c>
      <c r="G72" s="8">
        <f>IFERROR(
GETPIVOTDATA("[Base_Tarjetas].[Importe]",TDinamica_R!$A$3,
"[Base_Tarjetas].[PERIODO]","[Base_Tarjetas].[PERIODO].&amp;[" &amp; TEXT(G$6,"yyyymm") &amp; "]",
"[Base_Tarjetas].[Metrica]","[Base_Tarjetas].[Metrica].&amp;[" &amp; $A72 &amp; "]",
"[Base_Tarjetas].[SEGMENTO_DESCRIP]","[Base_Tarjetas].[SEGMENTO_DESCRIP].&amp;[" &amp; $C$6 &amp; "]",
"[Base_Tarjetas].[SITUACION]","[Base_Tarjetas].[SITUACION].&amp;[" &amp; $C72 &amp; "]",
"[Base_Tarjetas].[TIPO]","[Base_Tarjetas].[TIPO].&amp;[" &amp; $C$1 &amp; "]")/1000,
0)</f>
        <v>0</v>
      </c>
      <c r="H72" s="8">
        <f>IFERROR(
GETPIVOTDATA("[Base_Tarjetas].[Importe]",TDinamica_R!$A$3,
"[Base_Tarjetas].[PERIODO]","[Base_Tarjetas].[PERIODO].&amp;[" &amp; TEXT(H$6,"yyyymm") &amp; "]",
"[Base_Tarjetas].[Metrica]","[Base_Tarjetas].[Metrica].&amp;[" &amp; $A72 &amp; "]",
"[Base_Tarjetas].[SEGMENTO_DESCRIP]","[Base_Tarjetas].[SEGMENTO_DESCRIP].&amp;[" &amp; $C$6 &amp; "]",
"[Base_Tarjetas].[SITUACION]","[Base_Tarjetas].[SITUACION].&amp;[" &amp; $C72 &amp; "]",
"[Base_Tarjetas].[TIPO]","[Base_Tarjetas].[TIPO].&amp;[" &amp; $C$1 &amp; "]")/1000,
0)</f>
        <v>0</v>
      </c>
      <c r="I72" s="8">
        <f>IFERROR(
GETPIVOTDATA("[Base_Tarjetas].[Importe]",TDinamica_R!$A$3,
"[Base_Tarjetas].[PERIODO]","[Base_Tarjetas].[PERIODO].&amp;[" &amp; TEXT(I$6,"yyyymm") &amp; "]",
"[Base_Tarjetas].[Metrica]","[Base_Tarjetas].[Metrica].&amp;[" &amp; $A72 &amp; "]",
"[Base_Tarjetas].[SEGMENTO_DESCRIP]","[Base_Tarjetas].[SEGMENTO_DESCRIP].&amp;[" &amp; $C$6 &amp; "]",
"[Base_Tarjetas].[SITUACION]","[Base_Tarjetas].[SITUACION].&amp;[" &amp; $C72 &amp; "]",
"[Base_Tarjetas].[TIPO]","[Base_Tarjetas].[TIPO].&amp;[" &amp; $C$1 &amp; "]")/1000,
0)</f>
        <v>0</v>
      </c>
      <c r="J72" s="8">
        <f>IFERROR(
GETPIVOTDATA("[Base_Tarjetas].[Importe]",TDinamica_R!$A$3,
"[Base_Tarjetas].[PERIODO]","[Base_Tarjetas].[PERIODO].&amp;[" &amp; TEXT(J$6,"yyyymm") &amp; "]",
"[Base_Tarjetas].[Metrica]","[Base_Tarjetas].[Metrica].&amp;[" &amp; $A72 &amp; "]",
"[Base_Tarjetas].[SEGMENTO_DESCRIP]","[Base_Tarjetas].[SEGMENTO_DESCRIP].&amp;[" &amp; $C$6 &amp; "]",
"[Base_Tarjetas].[SITUACION]","[Base_Tarjetas].[SITUACION].&amp;[" &amp; $C72 &amp; "]",
"[Base_Tarjetas].[TIPO]","[Base_Tarjetas].[TIPO].&amp;[" &amp; $C$1 &amp; "]")/1000,
0)</f>
        <v>0</v>
      </c>
      <c r="K72" s="8">
        <f>IFERROR(
GETPIVOTDATA("[Base_Tarjetas].[Importe]",TDinamica_R!$A$3,
"[Base_Tarjetas].[PERIODO]","[Base_Tarjetas].[PERIODO].&amp;[" &amp; TEXT(K$6,"yyyymm") &amp; "]",
"[Base_Tarjetas].[Metrica]","[Base_Tarjetas].[Metrica].&amp;[" &amp; $A72 &amp; "]",
"[Base_Tarjetas].[SEGMENTO_DESCRIP]","[Base_Tarjetas].[SEGMENTO_DESCRIP].&amp;[" &amp; $C$6 &amp; "]",
"[Base_Tarjetas].[SITUACION]","[Base_Tarjetas].[SITUACION].&amp;[" &amp; $C72 &amp; "]",
"[Base_Tarjetas].[TIPO]","[Base_Tarjetas].[TIPO].&amp;[" &amp; $C$1 &amp; "]")/1000,
0)</f>
        <v>0</v>
      </c>
      <c r="L72" s="8">
        <f>IFERROR(
GETPIVOTDATA("[Base_Tarjetas].[Importe]",TDinamica_R!$A$3,
"[Base_Tarjetas].[PERIODO]","[Base_Tarjetas].[PERIODO].&amp;[" &amp; TEXT(L$6,"yyyymm") &amp; "]",
"[Base_Tarjetas].[Metrica]","[Base_Tarjetas].[Metrica].&amp;[" &amp; $A72 &amp; "]",
"[Base_Tarjetas].[SEGMENTO_DESCRIP]","[Base_Tarjetas].[SEGMENTO_DESCRIP].&amp;[" &amp; $C$6 &amp; "]",
"[Base_Tarjetas].[SITUACION]","[Base_Tarjetas].[SITUACION].&amp;[" &amp; $C72 &amp; "]",
"[Base_Tarjetas].[TIPO]","[Base_Tarjetas].[TIPO].&amp;[" &amp; $C$1 &amp; "]")/1000,
0)</f>
        <v>0</v>
      </c>
      <c r="M72" s="8">
        <f>IFERROR(
GETPIVOTDATA("[Base_Tarjetas].[Importe]",TDinamica_R!$A$3,
"[Base_Tarjetas].[PERIODO]","[Base_Tarjetas].[PERIODO].&amp;[" &amp; TEXT(M$6,"yyyymm") &amp; "]",
"[Base_Tarjetas].[Metrica]","[Base_Tarjetas].[Metrica].&amp;[" &amp; $A72 &amp; "]",
"[Base_Tarjetas].[SEGMENTO_DESCRIP]","[Base_Tarjetas].[SEGMENTO_DESCRIP].&amp;[" &amp; $C$6 &amp; "]",
"[Base_Tarjetas].[SITUACION]","[Base_Tarjetas].[SITUACION].&amp;[" &amp; $C72 &amp; "]",
"[Base_Tarjetas].[TIPO]","[Base_Tarjetas].[TIPO].&amp;[" &amp; $C$1 &amp; "]")/1000,
0)</f>
        <v>0</v>
      </c>
      <c r="N72" s="8">
        <f>IFERROR(
GETPIVOTDATA("[Base_Tarjetas].[Importe]",TDinamica_R!$A$3,
"[Base_Tarjetas].[PERIODO]","[Base_Tarjetas].[PERIODO].&amp;[" &amp; TEXT(N$6,"yyyymm") &amp; "]",
"[Base_Tarjetas].[Metrica]","[Base_Tarjetas].[Metrica].&amp;[" &amp; $A72 &amp; "]",
"[Base_Tarjetas].[SEGMENTO_DESCRIP]","[Base_Tarjetas].[SEGMENTO_DESCRIP].&amp;[" &amp; $C$6 &amp; "]",
"[Base_Tarjetas].[SITUACION]","[Base_Tarjetas].[SITUACION].&amp;[" &amp; $C72 &amp; "]",
"[Base_Tarjetas].[TIPO]","[Base_Tarjetas].[TIPO].&amp;[" &amp; $C$1 &amp; "]")/1000,
0)</f>
        <v>0</v>
      </c>
      <c r="O72" s="8">
        <f>IFERROR(
GETPIVOTDATA("[Base_Tarjetas].[Importe]",TDinamica_R!$A$3,
"[Base_Tarjetas].[PERIODO]","[Base_Tarjetas].[PERIODO].&amp;[" &amp; TEXT(O$6,"yyyymm") &amp; "]",
"[Base_Tarjetas].[Metrica]","[Base_Tarjetas].[Metrica].&amp;[" &amp; $A72 &amp; "]",
"[Base_Tarjetas].[SEGMENTO_DESCRIP]","[Base_Tarjetas].[SEGMENTO_DESCRIP].&amp;[" &amp; $C$6 &amp; "]",
"[Base_Tarjetas].[SITUACION]","[Base_Tarjetas].[SITUACION].&amp;[" &amp; $C72 &amp; "]",
"[Base_Tarjetas].[TIPO]","[Base_Tarjetas].[TIPO].&amp;[" &amp; $C$1 &amp; "]")/1000,
0)</f>
        <v>0</v>
      </c>
      <c r="P72" s="8">
        <f>IFERROR(
GETPIVOTDATA("[Base_Tarjetas].[Importe]",TDinamica_R!$A$3,
"[Base_Tarjetas].[PERIODO]","[Base_Tarjetas].[PERIODO].&amp;[" &amp; TEXT(P$6,"yyyymm") &amp; "]",
"[Base_Tarjetas].[Metrica]","[Base_Tarjetas].[Metrica].&amp;[" &amp; $A72 &amp; "]",
"[Base_Tarjetas].[SEGMENTO_DESCRIP]","[Base_Tarjetas].[SEGMENTO_DESCRIP].&amp;[" &amp; $C$6 &amp; "]",
"[Base_Tarjetas].[SITUACION]","[Base_Tarjetas].[SITUACION].&amp;[" &amp; $C72 &amp; "]",
"[Base_Tarjetas].[TIPO]","[Base_Tarjetas].[TIPO].&amp;[" &amp; $C$1 &amp; "]")/1000,
0)</f>
        <v>0</v>
      </c>
      <c r="Q72" s="8">
        <f>IFERROR(
GETPIVOTDATA("[Base_Tarjetas].[Importe]",TDinamica_R!$A$3,
"[Base_Tarjetas].[PERIODO]","[Base_Tarjetas].[PERIODO].&amp;[" &amp; TEXT(Q$6,"yyyymm") &amp; "]",
"[Base_Tarjetas].[Metrica]","[Base_Tarjetas].[Metrica].&amp;[" &amp; $A72 &amp; "]",
"[Base_Tarjetas].[SEGMENTO_DESCRIP]","[Base_Tarjetas].[SEGMENTO_DESCRIP].&amp;[" &amp; $C$6 &amp; "]",
"[Base_Tarjetas].[SITUACION]","[Base_Tarjetas].[SITUACION].&amp;[" &amp; $C72 &amp; "]",
"[Base_Tarjetas].[TIPO]","[Base_Tarjetas].[TIPO].&amp;[" &amp; $C$1 &amp; "]")/1000,
0)</f>
        <v>0</v>
      </c>
      <c r="R72" s="8">
        <f>IFERROR(
GETPIVOTDATA("[Base_Tarjetas].[Importe]",TDinamica_R!$A$3,
"[Base_Tarjetas].[PERIODO]","[Base_Tarjetas].[PERIODO].&amp;[" &amp; TEXT(R$6,"yyyymm") &amp; "]",
"[Base_Tarjetas].[Metrica]","[Base_Tarjetas].[Metrica].&amp;[" &amp; $A72 &amp; "]",
"[Base_Tarjetas].[SEGMENTO_DESCRIP]","[Base_Tarjetas].[SEGMENTO_DESCRIP].&amp;[" &amp; $C$6 &amp; "]",
"[Base_Tarjetas].[SITUACION]","[Base_Tarjetas].[SITUACION].&amp;[" &amp; $C72 &amp; "]",
"[Base_Tarjetas].[TIPO]","[Base_Tarjetas].[TIPO].&amp;[" &amp; $C$1 &amp; "]")/1000,
0)</f>
        <v>0</v>
      </c>
      <c r="S72" s="8">
        <f>IFERROR(
GETPIVOTDATA("[Base_Tarjetas].[Importe]",TDinamica_R!$A$3,
"[Base_Tarjetas].[PERIODO]","[Base_Tarjetas].[PERIODO].&amp;[" &amp; TEXT(S$6,"yyyymm") &amp; "]",
"[Base_Tarjetas].[Metrica]","[Base_Tarjetas].[Metrica].&amp;[" &amp; $A72 &amp; "]",
"[Base_Tarjetas].[SEGMENTO_DESCRIP]","[Base_Tarjetas].[SEGMENTO_DESCRIP].&amp;[" &amp; $C$6 &amp; "]",
"[Base_Tarjetas].[SITUACION]","[Base_Tarjetas].[SITUACION].&amp;[" &amp; $C72 &amp; "]",
"[Base_Tarjetas].[TIPO]","[Base_Tarjetas].[TIPO].&amp;[" &amp; $C$1 &amp; "]")/1000,
0)</f>
        <v>0</v>
      </c>
      <c r="T72" s="8">
        <f>IFERROR(
GETPIVOTDATA("[Base_Tarjetas].[Importe]",TDinamica_R!$A$3,
"[Base_Tarjetas].[PERIODO]","[Base_Tarjetas].[PERIODO].&amp;[" &amp; TEXT(T$6,"yyyymm") &amp; "]",
"[Base_Tarjetas].[Metrica]","[Base_Tarjetas].[Metrica].&amp;[" &amp; $A72 &amp; "]",
"[Base_Tarjetas].[SEGMENTO_DESCRIP]","[Base_Tarjetas].[SEGMENTO_DESCRIP].&amp;[" &amp; $C$6 &amp; "]",
"[Base_Tarjetas].[SITUACION]","[Base_Tarjetas].[SITUACION].&amp;[" &amp; $C72 &amp; "]",
"[Base_Tarjetas].[TIPO]","[Base_Tarjetas].[TIPO].&amp;[" &amp; $C$1 &amp; "]")/1000,
0)</f>
        <v>0</v>
      </c>
      <c r="U72" s="8">
        <f>IFERROR(
GETPIVOTDATA("[Base_Tarjetas].[Importe]",TDinamica_R!$A$3,
"[Base_Tarjetas].[PERIODO]","[Base_Tarjetas].[PERIODO].&amp;[" &amp; TEXT(U$6,"yyyymm") &amp; "]",
"[Base_Tarjetas].[Metrica]","[Base_Tarjetas].[Metrica].&amp;[" &amp; $A72 &amp; "]",
"[Base_Tarjetas].[SEGMENTO_DESCRIP]","[Base_Tarjetas].[SEGMENTO_DESCRIP].&amp;[" &amp; $C$6 &amp; "]",
"[Base_Tarjetas].[SITUACION]","[Base_Tarjetas].[SITUACION].&amp;[" &amp; $C72 &amp; "]",
"[Base_Tarjetas].[TIPO]","[Base_Tarjetas].[TIPO].&amp;[" &amp; $C$1 &amp; "]")/1000,
0)</f>
        <v>0</v>
      </c>
      <c r="V72" s="8">
        <f>IFERROR(
GETPIVOTDATA("[Base_Tarjetas].[Importe]",TDinamica_R!$A$3,
"[Base_Tarjetas].[PERIODO]","[Base_Tarjetas].[PERIODO].&amp;[" &amp; TEXT(V$6,"yyyymm") &amp; "]",
"[Base_Tarjetas].[Metrica]","[Base_Tarjetas].[Metrica].&amp;[" &amp; $A72 &amp; "]",
"[Base_Tarjetas].[SEGMENTO_DESCRIP]","[Base_Tarjetas].[SEGMENTO_DESCRIP].&amp;[" &amp; $C$6 &amp; "]",
"[Base_Tarjetas].[SITUACION]","[Base_Tarjetas].[SITUACION].&amp;[" &amp; $C72 &amp; "]",
"[Base_Tarjetas].[TIPO]","[Base_Tarjetas].[TIPO].&amp;[" &amp; $C$1 &amp; "]")/1000,
0)</f>
        <v>0</v>
      </c>
      <c r="W72" s="8">
        <f>IFERROR(
GETPIVOTDATA("[Base_Tarjetas].[Importe]",TDinamica_R!$A$3,
"[Base_Tarjetas].[PERIODO]","[Base_Tarjetas].[PERIODO].&amp;[" &amp; TEXT(W$6,"yyyymm") &amp; "]",
"[Base_Tarjetas].[Metrica]","[Base_Tarjetas].[Metrica].&amp;[" &amp; $A72 &amp; "]",
"[Base_Tarjetas].[SEGMENTO_DESCRIP]","[Base_Tarjetas].[SEGMENTO_DESCRIP].&amp;[" &amp; $C$6 &amp; "]",
"[Base_Tarjetas].[SITUACION]","[Base_Tarjetas].[SITUACION].&amp;[" &amp; $C72 &amp; "]",
"[Base_Tarjetas].[TIPO]","[Base_Tarjetas].[TIPO].&amp;[" &amp; $C$1 &amp; "]")/1000,
0)</f>
        <v>0</v>
      </c>
      <c r="X72" s="8">
        <f>IFERROR(
GETPIVOTDATA("[Base_Tarjetas].[Importe]",TDinamica_R!$A$3,
"[Base_Tarjetas].[PERIODO]","[Base_Tarjetas].[PERIODO].&amp;[" &amp; TEXT(X$6,"yyyymm") &amp; "]",
"[Base_Tarjetas].[Metrica]","[Base_Tarjetas].[Metrica].&amp;[" &amp; $A72 &amp; "]",
"[Base_Tarjetas].[SEGMENTO_DESCRIP]","[Base_Tarjetas].[SEGMENTO_DESCRIP].&amp;[" &amp; $C$6 &amp; "]",
"[Base_Tarjetas].[SITUACION]","[Base_Tarjetas].[SITUACION].&amp;[" &amp; $C72 &amp; "]",
"[Base_Tarjetas].[TIPO]","[Base_Tarjetas].[TIPO].&amp;[" &amp; $C$1 &amp; "]")/1000,
0)</f>
        <v>0</v>
      </c>
      <c r="Y72" s="8">
        <f>IFERROR(
GETPIVOTDATA("[Base_Tarjetas].[Importe]",TDinamica_R!$A$3,
"[Base_Tarjetas].[PERIODO]","[Base_Tarjetas].[PERIODO].&amp;[" &amp; TEXT(Y$6,"yyyymm") &amp; "]",
"[Base_Tarjetas].[Metrica]","[Base_Tarjetas].[Metrica].&amp;[" &amp; $A72 &amp; "]",
"[Base_Tarjetas].[SEGMENTO_DESCRIP]","[Base_Tarjetas].[SEGMENTO_DESCRIP].&amp;[" &amp; $C$6 &amp; "]",
"[Base_Tarjetas].[SITUACION]","[Base_Tarjetas].[SITUACION].&amp;[" &amp; $C72 &amp; "]",
"[Base_Tarjetas].[TIPO]","[Base_Tarjetas].[TIPO].&amp;[" &amp; $C$1 &amp; "]")/1000,
0)</f>
        <v>0</v>
      </c>
      <c r="Z72" s="8">
        <f>IFERROR(
GETPIVOTDATA("[Base_Tarjetas].[Importe]",TDinamica_R!$A$3,
"[Base_Tarjetas].[PERIODO]","[Base_Tarjetas].[PERIODO].&amp;[" &amp; TEXT(Z$6,"yyyymm") &amp; "]",
"[Base_Tarjetas].[Metrica]","[Base_Tarjetas].[Metrica].&amp;[" &amp; $A72 &amp; "]",
"[Base_Tarjetas].[SEGMENTO_DESCRIP]","[Base_Tarjetas].[SEGMENTO_DESCRIP].&amp;[" &amp; $C$6 &amp; "]",
"[Base_Tarjetas].[SITUACION]","[Base_Tarjetas].[SITUACION].&amp;[" &amp; $C72 &amp; "]",
"[Base_Tarjetas].[TIPO]","[Base_Tarjetas].[TIPO].&amp;[" &amp; $C$1 &amp; "]")/1000,
0)</f>
        <v>0</v>
      </c>
      <c r="AA72" s="8">
        <f>IFERROR(
GETPIVOTDATA("[Base_Tarjetas].[Importe]",TDinamica_R!$A$3,
"[Base_Tarjetas].[PERIODO]","[Base_Tarjetas].[PERIODO].&amp;[" &amp; TEXT(AA$6,"yyyymm") &amp; "]",
"[Base_Tarjetas].[Metrica]","[Base_Tarjetas].[Metrica].&amp;[" &amp; $A72 &amp; "]",
"[Base_Tarjetas].[SEGMENTO_DESCRIP]","[Base_Tarjetas].[SEGMENTO_DESCRIP].&amp;[" &amp; $C$6 &amp; "]",
"[Base_Tarjetas].[SITUACION]","[Base_Tarjetas].[SITUACION].&amp;[" &amp; $C72 &amp; "]",
"[Base_Tarjetas].[TIPO]","[Base_Tarjetas].[TIPO].&amp;[" &amp; $C$1 &amp; "]")/1000,
0)</f>
        <v>0</v>
      </c>
      <c r="AB72" s="8">
        <f>IFERROR(
GETPIVOTDATA("[Base_Tarjetas].[Importe]",TDinamica_R!$A$3,
"[Base_Tarjetas].[PERIODO]","[Base_Tarjetas].[PERIODO].&amp;[" &amp; TEXT(AB$6,"yyyymm") &amp; "]",
"[Base_Tarjetas].[Metrica]","[Base_Tarjetas].[Metrica].&amp;[" &amp; $A72 &amp; "]",
"[Base_Tarjetas].[SEGMENTO_DESCRIP]","[Base_Tarjetas].[SEGMENTO_DESCRIP].&amp;[" &amp; $C$6 &amp; "]",
"[Base_Tarjetas].[SITUACION]","[Base_Tarjetas].[SITUACION].&amp;[" &amp; $C72 &amp; "]",
"[Base_Tarjetas].[TIPO]","[Base_Tarjetas].[TIPO].&amp;[" &amp; $C$1 &amp; "]")/1000,
0)</f>
        <v>0</v>
      </c>
      <c r="AC72" s="8">
        <f>IFERROR(
GETPIVOTDATA("[Base_Tarjetas].[Importe]",TDinamica_R!$A$3,
"[Base_Tarjetas].[PERIODO]","[Base_Tarjetas].[PERIODO].&amp;[" &amp; TEXT(AC$6,"yyyymm") &amp; "]",
"[Base_Tarjetas].[Metrica]","[Base_Tarjetas].[Metrica].&amp;[" &amp; $A72 &amp; "]",
"[Base_Tarjetas].[SEGMENTO_DESCRIP]","[Base_Tarjetas].[SEGMENTO_DESCRIP].&amp;[" &amp; $C$6 &amp; "]",
"[Base_Tarjetas].[SITUACION]","[Base_Tarjetas].[SITUACION].&amp;[" &amp; $C72 &amp; "]",
"[Base_Tarjetas].[TIPO]","[Base_Tarjetas].[TIPO].&amp;[" &amp; $C$1 &amp; "]")/1000,
0)</f>
        <v>0</v>
      </c>
      <c r="AD72" s="8">
        <f>IFERROR(
GETPIVOTDATA("[Base_Tarjetas].[Importe]",TDinamica_R!$A$3,
"[Base_Tarjetas].[PERIODO]","[Base_Tarjetas].[PERIODO].&amp;[" &amp; TEXT(AD$6,"yyyymm") &amp; "]",
"[Base_Tarjetas].[Metrica]","[Base_Tarjetas].[Metrica].&amp;[" &amp; $A72 &amp; "]",
"[Base_Tarjetas].[SEGMENTO_DESCRIP]","[Base_Tarjetas].[SEGMENTO_DESCRIP].&amp;[" &amp; $C$6 &amp; "]",
"[Base_Tarjetas].[SITUACION]","[Base_Tarjetas].[SITUACION].&amp;[" &amp; $C72 &amp; "]",
"[Base_Tarjetas].[TIPO]","[Base_Tarjetas].[TIPO].&amp;[" &amp; $C$1 &amp; "]")/1000,
0)</f>
        <v>0</v>
      </c>
      <c r="AE72" s="8">
        <f>IFERROR(
GETPIVOTDATA("[Base_Tarjetas].[Importe]",TDinamica_R!$A$3,
"[Base_Tarjetas].[PERIODO]","[Base_Tarjetas].[PERIODO].&amp;[" &amp; TEXT(AE$6,"yyyymm") &amp; "]",
"[Base_Tarjetas].[Metrica]","[Base_Tarjetas].[Metrica].&amp;[" &amp; $A72 &amp; "]",
"[Base_Tarjetas].[SEGMENTO_DESCRIP]","[Base_Tarjetas].[SEGMENTO_DESCRIP].&amp;[" &amp; $C$6 &amp; "]",
"[Base_Tarjetas].[SITUACION]","[Base_Tarjetas].[SITUACION].&amp;[" &amp; $C72 &amp; "]",
"[Base_Tarjetas].[TIPO]","[Base_Tarjetas].[TIPO].&amp;[" &amp; $C$1 &amp; "]")/1000,
0)</f>
        <v>0</v>
      </c>
      <c r="AF72" s="8">
        <f>IFERROR(
GETPIVOTDATA("[Base_Tarjetas].[Importe]",TDinamica_R!$A$3,
"[Base_Tarjetas].[PERIODO]","[Base_Tarjetas].[PERIODO].&amp;[" &amp; TEXT(AF$6,"yyyymm") &amp; "]",
"[Base_Tarjetas].[Metrica]","[Base_Tarjetas].[Metrica].&amp;[" &amp; $A72 &amp; "]",
"[Base_Tarjetas].[SEGMENTO_DESCRIP]","[Base_Tarjetas].[SEGMENTO_DESCRIP].&amp;[" &amp; $C$6 &amp; "]",
"[Base_Tarjetas].[SITUACION]","[Base_Tarjetas].[SITUACION].&amp;[" &amp; $C72 &amp; "]",
"[Base_Tarjetas].[TIPO]","[Base_Tarjetas].[TIPO].&amp;[" &amp; $C$1 &amp; "]")/1000,
0)</f>
        <v>0</v>
      </c>
      <c r="AG72" s="8">
        <f>IFERROR(
GETPIVOTDATA("[Base_Tarjetas].[Importe]",TDinamica_R!$A$3,
"[Base_Tarjetas].[PERIODO]","[Base_Tarjetas].[PERIODO].&amp;[" &amp; TEXT(AG$6,"yyyymm") &amp; "]",
"[Base_Tarjetas].[Metrica]","[Base_Tarjetas].[Metrica].&amp;[" &amp; $A72 &amp; "]",
"[Base_Tarjetas].[SEGMENTO_DESCRIP]","[Base_Tarjetas].[SEGMENTO_DESCRIP].&amp;[" &amp; $C$6 &amp; "]",
"[Base_Tarjetas].[SITUACION]","[Base_Tarjetas].[SITUACION].&amp;[" &amp; $C72 &amp; "]",
"[Base_Tarjetas].[TIPO]","[Base_Tarjetas].[TIPO].&amp;[" &amp; $C$1 &amp; "]")/1000,
0)</f>
        <v>0</v>
      </c>
      <c r="AH72" s="8">
        <f>IFERROR(
GETPIVOTDATA("[Base_Tarjetas].[Importe]",TDinamica_R!$A$3,
"[Base_Tarjetas].[PERIODO]","[Base_Tarjetas].[PERIODO].&amp;[" &amp; TEXT(AH$6,"yyyymm") &amp; "]",
"[Base_Tarjetas].[Metrica]","[Base_Tarjetas].[Metrica].&amp;[" &amp; $A72 &amp; "]",
"[Base_Tarjetas].[SEGMENTO_DESCRIP]","[Base_Tarjetas].[SEGMENTO_DESCRIP].&amp;[" &amp; $C$6 &amp; "]",
"[Base_Tarjetas].[SITUACION]","[Base_Tarjetas].[SITUACION].&amp;[" &amp; $C72 &amp; "]",
"[Base_Tarjetas].[TIPO]","[Base_Tarjetas].[TIPO].&amp;[" &amp; $C$1 &amp; "]")/1000,
0)</f>
        <v>0</v>
      </c>
      <c r="AI72" s="8">
        <f>IFERROR(
GETPIVOTDATA("[Base_Tarjetas].[Importe]",TDinamica_R!$A$3,
"[Base_Tarjetas].[PERIODO]","[Base_Tarjetas].[PERIODO].&amp;[" &amp; TEXT(AI$6,"yyyymm") &amp; "]",
"[Base_Tarjetas].[Metrica]","[Base_Tarjetas].[Metrica].&amp;[" &amp; $A72 &amp; "]",
"[Base_Tarjetas].[SEGMENTO_DESCRIP]","[Base_Tarjetas].[SEGMENTO_DESCRIP].&amp;[" &amp; $C$6 &amp; "]",
"[Base_Tarjetas].[SITUACION]","[Base_Tarjetas].[SITUACION].&amp;[" &amp; $C72 &amp; "]",
"[Base_Tarjetas].[TIPO]","[Base_Tarjetas].[TIPO].&amp;[" &amp; $C$1 &amp; "]")/1000,
0)</f>
        <v>0</v>
      </c>
      <c r="AJ72" s="8">
        <f>IFERROR(
GETPIVOTDATA("[Base_Tarjetas].[Importe]",TDinamica_R!$A$3,
"[Base_Tarjetas].[PERIODO]","[Base_Tarjetas].[PERIODO].&amp;[" &amp; TEXT(AJ$6,"yyyymm") &amp; "]",
"[Base_Tarjetas].[Metrica]","[Base_Tarjetas].[Metrica].&amp;[" &amp; $A72 &amp; "]",
"[Base_Tarjetas].[SEGMENTO_DESCRIP]","[Base_Tarjetas].[SEGMENTO_DESCRIP].&amp;[" &amp; $C$6 &amp; "]",
"[Base_Tarjetas].[SITUACION]","[Base_Tarjetas].[SITUACION].&amp;[" &amp; $C72 &amp; "]",
"[Base_Tarjetas].[TIPO]","[Base_Tarjetas].[TIPO].&amp;[" &amp; $C$1 &amp; "]")/1000,
0)</f>
        <v>0</v>
      </c>
      <c r="AK72" s="8">
        <f>IFERROR(
GETPIVOTDATA("[Base_Tarjetas].[Importe]",TDinamica_R!$A$3,
"[Base_Tarjetas].[PERIODO]","[Base_Tarjetas].[PERIODO].&amp;[" &amp; TEXT(AK$6,"yyyymm") &amp; "]",
"[Base_Tarjetas].[Metrica]","[Base_Tarjetas].[Metrica].&amp;[" &amp; $A72 &amp; "]",
"[Base_Tarjetas].[SEGMENTO_DESCRIP]","[Base_Tarjetas].[SEGMENTO_DESCRIP].&amp;[" &amp; $C$6 &amp; "]",
"[Base_Tarjetas].[SITUACION]","[Base_Tarjetas].[SITUACION].&amp;[" &amp; $C72 &amp; "]",
"[Base_Tarjetas].[TIPO]","[Base_Tarjetas].[TIPO].&amp;[" &amp; $C$1 &amp; "]")/1000,
0)</f>
        <v>0</v>
      </c>
      <c r="AL72" s="8">
        <f>IFERROR(
GETPIVOTDATA("[Base_Tarjetas].[Importe]",TDinamica_R!$A$3,
"[Base_Tarjetas].[PERIODO]","[Base_Tarjetas].[PERIODO].&amp;[" &amp; TEXT(AL$6,"yyyymm") &amp; "]",
"[Base_Tarjetas].[Metrica]","[Base_Tarjetas].[Metrica].&amp;[" &amp; $A72 &amp; "]",
"[Base_Tarjetas].[SEGMENTO_DESCRIP]","[Base_Tarjetas].[SEGMENTO_DESCRIP].&amp;[" &amp; $C$6 &amp; "]",
"[Base_Tarjetas].[SITUACION]","[Base_Tarjetas].[SITUACION].&amp;[" &amp; $C72 &amp; "]",
"[Base_Tarjetas].[TIPO]","[Base_Tarjetas].[TIPO].&amp;[" &amp; $C$1 &amp; "]")/1000,
0)</f>
        <v>0</v>
      </c>
      <c r="AM72" s="8">
        <f>IFERROR(
GETPIVOTDATA("[Base_Tarjetas].[Importe]",TDinamica_R!$A$3,
"[Base_Tarjetas].[PERIODO]","[Base_Tarjetas].[PERIODO].&amp;[" &amp; TEXT(AM$6,"yyyymm") &amp; "]",
"[Base_Tarjetas].[Metrica]","[Base_Tarjetas].[Metrica].&amp;[" &amp; $A72 &amp; "]",
"[Base_Tarjetas].[SEGMENTO_DESCRIP]","[Base_Tarjetas].[SEGMENTO_DESCRIP].&amp;[" &amp; $C$6 &amp; "]",
"[Base_Tarjetas].[SITUACION]","[Base_Tarjetas].[SITUACION].&amp;[" &amp; $C72 &amp; "]",
"[Base_Tarjetas].[TIPO]","[Base_Tarjetas].[TIPO].&amp;[" &amp; $C$1 &amp; "]")/1000,
0)</f>
        <v>0</v>
      </c>
      <c r="AN72" s="8">
        <f>IFERROR(
GETPIVOTDATA("[Base_Tarjetas].[Importe]",TDinamica_R!$A$3,
"[Base_Tarjetas].[PERIODO]","[Base_Tarjetas].[PERIODO].&amp;[" &amp; TEXT(AN$6,"yyyymm") &amp; "]",
"[Base_Tarjetas].[Metrica]","[Base_Tarjetas].[Metrica].&amp;[" &amp; $A72 &amp; "]",
"[Base_Tarjetas].[SEGMENTO_DESCRIP]","[Base_Tarjetas].[SEGMENTO_DESCRIP].&amp;[" &amp; $C$6 &amp; "]",
"[Base_Tarjetas].[SITUACION]","[Base_Tarjetas].[SITUACION].&amp;[" &amp; $C72 &amp; "]",
"[Base_Tarjetas].[TIPO]","[Base_Tarjetas].[TIPO].&amp;[" &amp; $C$1 &amp; "]")/1000,
0)</f>
        <v>0</v>
      </c>
      <c r="AO72" s="8">
        <f>IFERROR(
GETPIVOTDATA("[Base_Tarjetas].[Importe]",TDinamica_R!$A$3,
"[Base_Tarjetas].[PERIODO]","[Base_Tarjetas].[PERIODO].&amp;[" &amp; TEXT(AO$6,"yyyymm") &amp; "]",
"[Base_Tarjetas].[Metrica]","[Base_Tarjetas].[Metrica].&amp;[" &amp; $A72 &amp; "]",
"[Base_Tarjetas].[SEGMENTO_DESCRIP]","[Base_Tarjetas].[SEGMENTO_DESCRIP].&amp;[" &amp; $C$6 &amp; "]",
"[Base_Tarjetas].[SITUACION]","[Base_Tarjetas].[SITUACION].&amp;[" &amp; $C72 &amp; "]",
"[Base_Tarjetas].[TIPO]","[Base_Tarjetas].[TIPO].&amp;[" &amp; $C$1 &amp; "]")/1000,
0)</f>
        <v>0</v>
      </c>
      <c r="AP72" s="8">
        <f>IFERROR(
GETPIVOTDATA("[Base_Tarjetas].[Importe]",TDinamica_R!$A$3,
"[Base_Tarjetas].[PERIODO]","[Base_Tarjetas].[PERIODO].&amp;[" &amp; TEXT(AP$6,"yyyymm") &amp; "]",
"[Base_Tarjetas].[Metrica]","[Base_Tarjetas].[Metrica].&amp;[" &amp; $A72 &amp; "]",
"[Base_Tarjetas].[SEGMENTO_DESCRIP]","[Base_Tarjetas].[SEGMENTO_DESCRIP].&amp;[" &amp; $C$6 &amp; "]",
"[Base_Tarjetas].[SITUACION]","[Base_Tarjetas].[SITUACION].&amp;[" &amp; $C72 &amp; "]",
"[Base_Tarjetas].[TIPO]","[Base_Tarjetas].[TIPO].&amp;[" &amp; $C$1 &amp; "]")/1000,
0)</f>
        <v>0</v>
      </c>
      <c r="AQ72" s="8">
        <f>IFERROR(
GETPIVOTDATA("[Base_Tarjetas].[Importe]",TDinamica_R!$A$3,
"[Base_Tarjetas].[PERIODO]","[Base_Tarjetas].[PERIODO].&amp;[" &amp; TEXT(AQ$6,"yyyymm") &amp; "]",
"[Base_Tarjetas].[Metrica]","[Base_Tarjetas].[Metrica].&amp;[" &amp; $A72 &amp; "]",
"[Base_Tarjetas].[SEGMENTO_DESCRIP]","[Base_Tarjetas].[SEGMENTO_DESCRIP].&amp;[" &amp; $C$6 &amp; "]",
"[Base_Tarjetas].[SITUACION]","[Base_Tarjetas].[SITUACION].&amp;[" &amp; $C72 &amp; "]",
"[Base_Tarjetas].[TIPO]","[Base_Tarjetas].[TIPO].&amp;[" &amp; $C$1 &amp; "]")/1000,
0)</f>
        <v>0</v>
      </c>
      <c r="AR72" s="8">
        <f>IFERROR(
GETPIVOTDATA("[Base_Tarjetas].[Importe]",TDinamica_R!$A$3,
"[Base_Tarjetas].[PERIODO]","[Base_Tarjetas].[PERIODO].&amp;[" &amp; TEXT(AR$6,"yyyymm") &amp; "]",
"[Base_Tarjetas].[Metrica]","[Base_Tarjetas].[Metrica].&amp;[" &amp; $A72 &amp; "]",
"[Base_Tarjetas].[SEGMENTO_DESCRIP]","[Base_Tarjetas].[SEGMENTO_DESCRIP].&amp;[" &amp; $C$6 &amp; "]",
"[Base_Tarjetas].[SITUACION]","[Base_Tarjetas].[SITUACION].&amp;[" &amp; $C72 &amp; "]",
"[Base_Tarjetas].[TIPO]","[Base_Tarjetas].[TIPO].&amp;[" &amp; $C$1 &amp; "]")/1000,
0)</f>
        <v>0</v>
      </c>
      <c r="AS72" s="8">
        <f>IFERROR(
GETPIVOTDATA("[Base_Tarjetas].[Importe]",TDinamica_R!$A$3,
"[Base_Tarjetas].[PERIODO]","[Base_Tarjetas].[PERIODO].&amp;[" &amp; TEXT(AS$6,"yyyymm") &amp; "]",
"[Base_Tarjetas].[Metrica]","[Base_Tarjetas].[Metrica].&amp;[" &amp; $A72 &amp; "]",
"[Base_Tarjetas].[SEGMENTO_DESCRIP]","[Base_Tarjetas].[SEGMENTO_DESCRIP].&amp;[" &amp; $C$6 &amp; "]",
"[Base_Tarjetas].[SITUACION]","[Base_Tarjetas].[SITUACION].&amp;[" &amp; $C72 &amp; "]",
"[Base_Tarjetas].[TIPO]","[Base_Tarjetas].[TIPO].&amp;[" &amp; $C$1 &amp; "]")/1000,
0)</f>
        <v>0</v>
      </c>
      <c r="AT72" s="8">
        <f>IFERROR(
GETPIVOTDATA("[Base_Tarjetas].[Importe]",TDinamica_R!$A$3,
"[Base_Tarjetas].[PERIODO]","[Base_Tarjetas].[PERIODO].&amp;[" &amp; TEXT(AT$6,"yyyymm") &amp; "]",
"[Base_Tarjetas].[Metrica]","[Base_Tarjetas].[Metrica].&amp;[" &amp; $A72 &amp; "]",
"[Base_Tarjetas].[SEGMENTO_DESCRIP]","[Base_Tarjetas].[SEGMENTO_DESCRIP].&amp;[" &amp; $C$6 &amp; "]",
"[Base_Tarjetas].[SITUACION]","[Base_Tarjetas].[SITUACION].&amp;[" &amp; $C72 &amp; "]",
"[Base_Tarjetas].[TIPO]","[Base_Tarjetas].[TIPO].&amp;[" &amp; $C$1 &amp; "]")/1000,
0)</f>
        <v>0</v>
      </c>
      <c r="AU72" s="8">
        <f>IFERROR(
GETPIVOTDATA("[Base_Tarjetas].[Importe]",TDinamica_R!$A$3,
"[Base_Tarjetas].[PERIODO]","[Base_Tarjetas].[PERIODO].&amp;[" &amp; TEXT(AU$6,"yyyymm") &amp; "]",
"[Base_Tarjetas].[Metrica]","[Base_Tarjetas].[Metrica].&amp;[" &amp; $A72 &amp; "]",
"[Base_Tarjetas].[SEGMENTO_DESCRIP]","[Base_Tarjetas].[SEGMENTO_DESCRIP].&amp;[" &amp; $C$6 &amp; "]",
"[Base_Tarjetas].[SITUACION]","[Base_Tarjetas].[SITUACION].&amp;[" &amp; $C72 &amp; "]",
"[Base_Tarjetas].[TIPO]","[Base_Tarjetas].[TIPO].&amp;[" &amp; $C$1 &amp; "]")/1000,
0)</f>
        <v>0</v>
      </c>
      <c r="AV72" s="8">
        <f>IFERROR(
GETPIVOTDATA("[Base_Tarjetas].[Importe]",TDinamica_R!$A$3,
"[Base_Tarjetas].[PERIODO]","[Base_Tarjetas].[PERIODO].&amp;[" &amp; TEXT(AV$6,"yyyymm") &amp; "]",
"[Base_Tarjetas].[Metrica]","[Base_Tarjetas].[Metrica].&amp;[" &amp; $A72 &amp; "]",
"[Base_Tarjetas].[SEGMENTO_DESCRIP]","[Base_Tarjetas].[SEGMENTO_DESCRIP].&amp;[" &amp; $C$6 &amp; "]",
"[Base_Tarjetas].[SITUACION]","[Base_Tarjetas].[SITUACION].&amp;[" &amp; $C72 &amp; "]",
"[Base_Tarjetas].[TIPO]","[Base_Tarjetas].[TIPO].&amp;[" &amp; $C$1 &amp; "]")/1000,
0)</f>
        <v>0</v>
      </c>
      <c r="AW72" s="8">
        <f>IFERROR(
GETPIVOTDATA("[Base_Tarjetas].[Importe]",TDinamica_R!$A$3,
"[Base_Tarjetas].[PERIODO]","[Base_Tarjetas].[PERIODO].&amp;[" &amp; TEXT(AW$6,"yyyymm") &amp; "]",
"[Base_Tarjetas].[Metrica]","[Base_Tarjetas].[Metrica].&amp;[" &amp; $A72 &amp; "]",
"[Base_Tarjetas].[SEGMENTO_DESCRIP]","[Base_Tarjetas].[SEGMENTO_DESCRIP].&amp;[" &amp; $C$6 &amp; "]",
"[Base_Tarjetas].[SITUACION]","[Base_Tarjetas].[SITUACION].&amp;[" &amp; $C72 &amp; "]",
"[Base_Tarjetas].[TIPO]","[Base_Tarjetas].[TIPO].&amp;[" &amp; $C$1 &amp; "]")/1000,
0)</f>
        <v>0</v>
      </c>
      <c r="AX72" s="8">
        <f>IFERROR(
GETPIVOTDATA("[Base_Tarjetas].[Importe]",TDinamica_R!$A$3,
"[Base_Tarjetas].[PERIODO]","[Base_Tarjetas].[PERIODO].&amp;[" &amp; TEXT(AX$6,"yyyymm") &amp; "]",
"[Base_Tarjetas].[Metrica]","[Base_Tarjetas].[Metrica].&amp;[" &amp; $A72 &amp; "]",
"[Base_Tarjetas].[SEGMENTO_DESCRIP]","[Base_Tarjetas].[SEGMENTO_DESCRIP].&amp;[" &amp; $C$6 &amp; "]",
"[Base_Tarjetas].[SITUACION]","[Base_Tarjetas].[SITUACION].&amp;[" &amp; $C72 &amp; "]",
"[Base_Tarjetas].[TIPO]","[Base_Tarjetas].[TIPO].&amp;[" &amp; $C$1 &amp; "]")/1000,
0)</f>
        <v>0</v>
      </c>
      <c r="AY72" s="8">
        <f>IFERROR(
GETPIVOTDATA("[Base_Tarjetas].[Importe]",TDinamica_R!$A$3,
"[Base_Tarjetas].[PERIODO]","[Base_Tarjetas].[PERIODO].&amp;[" &amp; TEXT(AY$6,"yyyymm") &amp; "]",
"[Base_Tarjetas].[Metrica]","[Base_Tarjetas].[Metrica].&amp;[" &amp; $A72 &amp; "]",
"[Base_Tarjetas].[SEGMENTO_DESCRIP]","[Base_Tarjetas].[SEGMENTO_DESCRIP].&amp;[" &amp; $C$6 &amp; "]",
"[Base_Tarjetas].[SITUACION]","[Base_Tarjetas].[SITUACION].&amp;[" &amp; $C72 &amp; "]",
"[Base_Tarjetas].[TIPO]","[Base_Tarjetas].[TIPO].&amp;[" &amp; $C$1 &amp; "]")/1000,
0)</f>
        <v>0</v>
      </c>
      <c r="AZ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TEXT(AZ$6,"yyyymm") &amp; "]"),
0)</f>
        <v>0</v>
      </c>
      <c r="BA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TEXT(BA$6,"yyyymm") &amp; "]"),
0)</f>
        <v>0</v>
      </c>
      <c r="BB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TEXT(BB$6,"yyyymm") &amp; "]"),
0)</f>
        <v>0</v>
      </c>
      <c r="BC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TEXT(BC$6,"yyyymm") &amp; "]"),
0)</f>
        <v>0</v>
      </c>
      <c r="BD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TEXT(BD$6,"yyyymm") &amp; "]"),
0)</f>
        <v>0</v>
      </c>
      <c r="BE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TEXT(BE$6,"yyyymm") &amp; "]"),
0)</f>
        <v>0</v>
      </c>
      <c r="BF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TEXT(BF$6,"yyyymm") &amp; "]"),
0)</f>
        <v>0</v>
      </c>
      <c r="BG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TEXT(BG$6,"yyyymm") &amp; "]"),
0)</f>
        <v>0</v>
      </c>
      <c r="BH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TEXT(BH$6,"yyyymm") &amp; "]"),
0)</f>
        <v>0</v>
      </c>
      <c r="BI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TEXT(BI$6,"yyyymm") &amp; "]"),
0)</f>
        <v>0</v>
      </c>
      <c r="BJ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TEXT(BJ$6,"yyyymm") &amp; "]"),
0)</f>
        <v>0</v>
      </c>
      <c r="BK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TEXT(BK$6,"yyyymm") &amp; "]"),
0)</f>
        <v>0</v>
      </c>
      <c r="BO72" s="24">
        <f t="shared" si="48"/>
        <v>0</v>
      </c>
      <c r="BP72" s="24">
        <f t="shared" si="48"/>
        <v>0</v>
      </c>
      <c r="BQ72" s="24">
        <f t="shared" si="48"/>
        <v>0</v>
      </c>
      <c r="BR72" s="24">
        <f t="shared" si="48"/>
        <v>0</v>
      </c>
      <c r="BS72" s="24">
        <f t="shared" si="48"/>
        <v>0</v>
      </c>
      <c r="BT72" s="24">
        <f t="shared" si="48"/>
        <v>0</v>
      </c>
    </row>
    <row r="73" spans="1:72" outlineLevel="1" x14ac:dyDescent="0.25">
      <c r="A73" s="11" t="s">
        <v>35</v>
      </c>
      <c r="C73" s="2" t="s">
        <v>101</v>
      </c>
      <c r="D73" s="8">
        <f>IFERROR(
GETPIVOTDATA("[Base_Tarjetas].[Importe]",TDinamica_R!$A$3,
"[Base_Tarjetas].[PERIODO]","[Base_Tarjetas].[PERIODO].&amp;[" &amp; TEXT(D$6,"yyyymm") &amp; "]",
"[Base_Tarjetas].[Metrica]","[Base_Tarjetas].[Metrica].&amp;[" &amp; $A73 &amp; "]",
"[Base_Tarjetas].[SEGMENTO_DESCRIP]","[Base_Tarjetas].[SEGMENTO_DESCRIP].&amp;[" &amp; $C$6 &amp; "]",
"[Base_Tarjetas].[SITUACION]","[Base_Tarjetas].[SITUACION].&amp;[" &amp; $C73 &amp; "]",
"[Base_Tarjetas].[TIPO]","[Base_Tarjetas].[TIPO].&amp;[" &amp; $C$1 &amp; "]")/1000,
0)</f>
        <v>0</v>
      </c>
      <c r="E73" s="8">
        <f>IFERROR(
GETPIVOTDATA("[Base_Tarjetas].[Importe]",TDinamica_R!$A$3,
"[Base_Tarjetas].[PERIODO]","[Base_Tarjetas].[PERIODO].&amp;[" &amp; TEXT(E$6,"yyyymm") &amp; "]",
"[Base_Tarjetas].[Metrica]","[Base_Tarjetas].[Metrica].&amp;[" &amp; $A73 &amp; "]",
"[Base_Tarjetas].[SEGMENTO_DESCRIP]","[Base_Tarjetas].[SEGMENTO_DESCRIP].&amp;[" &amp; $C$6 &amp; "]",
"[Base_Tarjetas].[SITUACION]","[Base_Tarjetas].[SITUACION].&amp;[" &amp; $C73 &amp; "]",
"[Base_Tarjetas].[TIPO]","[Base_Tarjetas].[TIPO].&amp;[" &amp; $C$1 &amp; "]")/1000,
0)</f>
        <v>0</v>
      </c>
      <c r="F73" s="8">
        <f>IFERROR(
GETPIVOTDATA("[Base_Tarjetas].[Importe]",TDinamica_R!$A$3,
"[Base_Tarjetas].[PERIODO]","[Base_Tarjetas].[PERIODO].&amp;[" &amp; TEXT(F$6,"yyyymm") &amp; "]",
"[Base_Tarjetas].[Metrica]","[Base_Tarjetas].[Metrica].&amp;[" &amp; $A73 &amp; "]",
"[Base_Tarjetas].[SEGMENTO_DESCRIP]","[Base_Tarjetas].[SEGMENTO_DESCRIP].&amp;[" &amp; $C$6 &amp; "]",
"[Base_Tarjetas].[SITUACION]","[Base_Tarjetas].[SITUACION].&amp;[" &amp; $C73 &amp; "]",
"[Base_Tarjetas].[TIPO]","[Base_Tarjetas].[TIPO].&amp;[" &amp; $C$1 &amp; "]")/1000,
0)</f>
        <v>0</v>
      </c>
      <c r="G73" s="8">
        <f>IFERROR(
GETPIVOTDATA("[Base_Tarjetas].[Importe]",TDinamica_R!$A$3,
"[Base_Tarjetas].[PERIODO]","[Base_Tarjetas].[PERIODO].&amp;[" &amp; TEXT(G$6,"yyyymm") &amp; "]",
"[Base_Tarjetas].[Metrica]","[Base_Tarjetas].[Metrica].&amp;[" &amp; $A73 &amp; "]",
"[Base_Tarjetas].[SEGMENTO_DESCRIP]","[Base_Tarjetas].[SEGMENTO_DESCRIP].&amp;[" &amp; $C$6 &amp; "]",
"[Base_Tarjetas].[SITUACION]","[Base_Tarjetas].[SITUACION].&amp;[" &amp; $C73 &amp; "]",
"[Base_Tarjetas].[TIPO]","[Base_Tarjetas].[TIPO].&amp;[" &amp; $C$1 &amp; "]")/1000,
0)</f>
        <v>0</v>
      </c>
      <c r="H73" s="8">
        <f>IFERROR(
GETPIVOTDATA("[Base_Tarjetas].[Importe]",TDinamica_R!$A$3,
"[Base_Tarjetas].[PERIODO]","[Base_Tarjetas].[PERIODO].&amp;[" &amp; TEXT(H$6,"yyyymm") &amp; "]",
"[Base_Tarjetas].[Metrica]","[Base_Tarjetas].[Metrica].&amp;[" &amp; $A73 &amp; "]",
"[Base_Tarjetas].[SEGMENTO_DESCRIP]","[Base_Tarjetas].[SEGMENTO_DESCRIP].&amp;[" &amp; $C$6 &amp; "]",
"[Base_Tarjetas].[SITUACION]","[Base_Tarjetas].[SITUACION].&amp;[" &amp; $C73 &amp; "]",
"[Base_Tarjetas].[TIPO]","[Base_Tarjetas].[TIPO].&amp;[" &amp; $C$1 &amp; "]")/1000,
0)</f>
        <v>0</v>
      </c>
      <c r="I73" s="8">
        <f>IFERROR(
GETPIVOTDATA("[Base_Tarjetas].[Importe]",TDinamica_R!$A$3,
"[Base_Tarjetas].[PERIODO]","[Base_Tarjetas].[PERIODO].&amp;[" &amp; TEXT(I$6,"yyyymm") &amp; "]",
"[Base_Tarjetas].[Metrica]","[Base_Tarjetas].[Metrica].&amp;[" &amp; $A73 &amp; "]",
"[Base_Tarjetas].[SEGMENTO_DESCRIP]","[Base_Tarjetas].[SEGMENTO_DESCRIP].&amp;[" &amp; $C$6 &amp; "]",
"[Base_Tarjetas].[SITUACION]","[Base_Tarjetas].[SITUACION].&amp;[" &amp; $C73 &amp; "]",
"[Base_Tarjetas].[TIPO]","[Base_Tarjetas].[TIPO].&amp;[" &amp; $C$1 &amp; "]")/1000,
0)</f>
        <v>0</v>
      </c>
      <c r="J73" s="8">
        <f>IFERROR(
GETPIVOTDATA("[Base_Tarjetas].[Importe]",TDinamica_R!$A$3,
"[Base_Tarjetas].[PERIODO]","[Base_Tarjetas].[PERIODO].&amp;[" &amp; TEXT(J$6,"yyyymm") &amp; "]",
"[Base_Tarjetas].[Metrica]","[Base_Tarjetas].[Metrica].&amp;[" &amp; $A73 &amp; "]",
"[Base_Tarjetas].[SEGMENTO_DESCRIP]","[Base_Tarjetas].[SEGMENTO_DESCRIP].&amp;[" &amp; $C$6 &amp; "]",
"[Base_Tarjetas].[SITUACION]","[Base_Tarjetas].[SITUACION].&amp;[" &amp; $C73 &amp; "]",
"[Base_Tarjetas].[TIPO]","[Base_Tarjetas].[TIPO].&amp;[" &amp; $C$1 &amp; "]")/1000,
0)</f>
        <v>0</v>
      </c>
      <c r="K73" s="8">
        <f>IFERROR(
GETPIVOTDATA("[Base_Tarjetas].[Importe]",TDinamica_R!$A$3,
"[Base_Tarjetas].[PERIODO]","[Base_Tarjetas].[PERIODO].&amp;[" &amp; TEXT(K$6,"yyyymm") &amp; "]",
"[Base_Tarjetas].[Metrica]","[Base_Tarjetas].[Metrica].&amp;[" &amp; $A73 &amp; "]",
"[Base_Tarjetas].[SEGMENTO_DESCRIP]","[Base_Tarjetas].[SEGMENTO_DESCRIP].&amp;[" &amp; $C$6 &amp; "]",
"[Base_Tarjetas].[SITUACION]","[Base_Tarjetas].[SITUACION].&amp;[" &amp; $C73 &amp; "]",
"[Base_Tarjetas].[TIPO]","[Base_Tarjetas].[TIPO].&amp;[" &amp; $C$1 &amp; "]")/1000,
0)</f>
        <v>0</v>
      </c>
      <c r="L73" s="8">
        <f>IFERROR(
GETPIVOTDATA("[Base_Tarjetas].[Importe]",TDinamica_R!$A$3,
"[Base_Tarjetas].[PERIODO]","[Base_Tarjetas].[PERIODO].&amp;[" &amp; TEXT(L$6,"yyyymm") &amp; "]",
"[Base_Tarjetas].[Metrica]","[Base_Tarjetas].[Metrica].&amp;[" &amp; $A73 &amp; "]",
"[Base_Tarjetas].[SEGMENTO_DESCRIP]","[Base_Tarjetas].[SEGMENTO_DESCRIP].&amp;[" &amp; $C$6 &amp; "]",
"[Base_Tarjetas].[SITUACION]","[Base_Tarjetas].[SITUACION].&amp;[" &amp; $C73 &amp; "]",
"[Base_Tarjetas].[TIPO]","[Base_Tarjetas].[TIPO].&amp;[" &amp; $C$1 &amp; "]")/1000,
0)</f>
        <v>0</v>
      </c>
      <c r="M73" s="8">
        <f>IFERROR(
GETPIVOTDATA("[Base_Tarjetas].[Importe]",TDinamica_R!$A$3,
"[Base_Tarjetas].[PERIODO]","[Base_Tarjetas].[PERIODO].&amp;[" &amp; TEXT(M$6,"yyyymm") &amp; "]",
"[Base_Tarjetas].[Metrica]","[Base_Tarjetas].[Metrica].&amp;[" &amp; $A73 &amp; "]",
"[Base_Tarjetas].[SEGMENTO_DESCRIP]","[Base_Tarjetas].[SEGMENTO_DESCRIP].&amp;[" &amp; $C$6 &amp; "]",
"[Base_Tarjetas].[SITUACION]","[Base_Tarjetas].[SITUACION].&amp;[" &amp; $C73 &amp; "]",
"[Base_Tarjetas].[TIPO]","[Base_Tarjetas].[TIPO].&amp;[" &amp; $C$1 &amp; "]")/1000,
0)</f>
        <v>0</v>
      </c>
      <c r="N73" s="8">
        <f>IFERROR(
GETPIVOTDATA("[Base_Tarjetas].[Importe]",TDinamica_R!$A$3,
"[Base_Tarjetas].[PERIODO]","[Base_Tarjetas].[PERIODO].&amp;[" &amp; TEXT(N$6,"yyyymm") &amp; "]",
"[Base_Tarjetas].[Metrica]","[Base_Tarjetas].[Metrica].&amp;[" &amp; $A73 &amp; "]",
"[Base_Tarjetas].[SEGMENTO_DESCRIP]","[Base_Tarjetas].[SEGMENTO_DESCRIP].&amp;[" &amp; $C$6 &amp; "]",
"[Base_Tarjetas].[SITUACION]","[Base_Tarjetas].[SITUACION].&amp;[" &amp; $C73 &amp; "]",
"[Base_Tarjetas].[TIPO]","[Base_Tarjetas].[TIPO].&amp;[" &amp; $C$1 &amp; "]")/1000,
0)</f>
        <v>0</v>
      </c>
      <c r="O73" s="8">
        <f>IFERROR(
GETPIVOTDATA("[Base_Tarjetas].[Importe]",TDinamica_R!$A$3,
"[Base_Tarjetas].[PERIODO]","[Base_Tarjetas].[PERIODO].&amp;[" &amp; TEXT(O$6,"yyyymm") &amp; "]",
"[Base_Tarjetas].[Metrica]","[Base_Tarjetas].[Metrica].&amp;[" &amp; $A73 &amp; "]",
"[Base_Tarjetas].[SEGMENTO_DESCRIP]","[Base_Tarjetas].[SEGMENTO_DESCRIP].&amp;[" &amp; $C$6 &amp; "]",
"[Base_Tarjetas].[SITUACION]","[Base_Tarjetas].[SITUACION].&amp;[" &amp; $C73 &amp; "]",
"[Base_Tarjetas].[TIPO]","[Base_Tarjetas].[TIPO].&amp;[" &amp; $C$1 &amp; "]")/1000,
0)</f>
        <v>0</v>
      </c>
      <c r="P73" s="8">
        <f>IFERROR(
GETPIVOTDATA("[Base_Tarjetas].[Importe]",TDinamica_R!$A$3,
"[Base_Tarjetas].[PERIODO]","[Base_Tarjetas].[PERIODO].&amp;[" &amp; TEXT(P$6,"yyyymm") &amp; "]",
"[Base_Tarjetas].[Metrica]","[Base_Tarjetas].[Metrica].&amp;[" &amp; $A73 &amp; "]",
"[Base_Tarjetas].[SEGMENTO_DESCRIP]","[Base_Tarjetas].[SEGMENTO_DESCRIP].&amp;[" &amp; $C$6 &amp; "]",
"[Base_Tarjetas].[SITUACION]","[Base_Tarjetas].[SITUACION].&amp;[" &amp; $C73 &amp; "]",
"[Base_Tarjetas].[TIPO]","[Base_Tarjetas].[TIPO].&amp;[" &amp; $C$1 &amp; "]")/1000,
0)</f>
        <v>0</v>
      </c>
      <c r="Q73" s="8">
        <f>IFERROR(
GETPIVOTDATA("[Base_Tarjetas].[Importe]",TDinamica_R!$A$3,
"[Base_Tarjetas].[PERIODO]","[Base_Tarjetas].[PERIODO].&amp;[" &amp; TEXT(Q$6,"yyyymm") &amp; "]",
"[Base_Tarjetas].[Metrica]","[Base_Tarjetas].[Metrica].&amp;[" &amp; $A73 &amp; "]",
"[Base_Tarjetas].[SEGMENTO_DESCRIP]","[Base_Tarjetas].[SEGMENTO_DESCRIP].&amp;[" &amp; $C$6 &amp; "]",
"[Base_Tarjetas].[SITUACION]","[Base_Tarjetas].[SITUACION].&amp;[" &amp; $C73 &amp; "]",
"[Base_Tarjetas].[TIPO]","[Base_Tarjetas].[TIPO].&amp;[" &amp; $C$1 &amp; "]")/1000,
0)</f>
        <v>0</v>
      </c>
      <c r="R73" s="8">
        <f>IFERROR(
GETPIVOTDATA("[Base_Tarjetas].[Importe]",TDinamica_R!$A$3,
"[Base_Tarjetas].[PERIODO]","[Base_Tarjetas].[PERIODO].&amp;[" &amp; TEXT(R$6,"yyyymm") &amp; "]",
"[Base_Tarjetas].[Metrica]","[Base_Tarjetas].[Metrica].&amp;[" &amp; $A73 &amp; "]",
"[Base_Tarjetas].[SEGMENTO_DESCRIP]","[Base_Tarjetas].[SEGMENTO_DESCRIP].&amp;[" &amp; $C$6 &amp; "]",
"[Base_Tarjetas].[SITUACION]","[Base_Tarjetas].[SITUACION].&amp;[" &amp; $C73 &amp; "]",
"[Base_Tarjetas].[TIPO]","[Base_Tarjetas].[TIPO].&amp;[" &amp; $C$1 &amp; "]")/1000,
0)</f>
        <v>0</v>
      </c>
      <c r="S73" s="8">
        <f>IFERROR(
GETPIVOTDATA("[Base_Tarjetas].[Importe]",TDinamica_R!$A$3,
"[Base_Tarjetas].[PERIODO]","[Base_Tarjetas].[PERIODO].&amp;[" &amp; TEXT(S$6,"yyyymm") &amp; "]",
"[Base_Tarjetas].[Metrica]","[Base_Tarjetas].[Metrica].&amp;[" &amp; $A73 &amp; "]",
"[Base_Tarjetas].[SEGMENTO_DESCRIP]","[Base_Tarjetas].[SEGMENTO_DESCRIP].&amp;[" &amp; $C$6 &amp; "]",
"[Base_Tarjetas].[SITUACION]","[Base_Tarjetas].[SITUACION].&amp;[" &amp; $C73 &amp; "]",
"[Base_Tarjetas].[TIPO]","[Base_Tarjetas].[TIPO].&amp;[" &amp; $C$1 &amp; "]")/1000,
0)</f>
        <v>0</v>
      </c>
      <c r="T73" s="8">
        <f>IFERROR(
GETPIVOTDATA("[Base_Tarjetas].[Importe]",TDinamica_R!$A$3,
"[Base_Tarjetas].[PERIODO]","[Base_Tarjetas].[PERIODO].&amp;[" &amp; TEXT(T$6,"yyyymm") &amp; "]",
"[Base_Tarjetas].[Metrica]","[Base_Tarjetas].[Metrica].&amp;[" &amp; $A73 &amp; "]",
"[Base_Tarjetas].[SEGMENTO_DESCRIP]","[Base_Tarjetas].[SEGMENTO_DESCRIP].&amp;[" &amp; $C$6 &amp; "]",
"[Base_Tarjetas].[SITUACION]","[Base_Tarjetas].[SITUACION].&amp;[" &amp; $C73 &amp; "]",
"[Base_Tarjetas].[TIPO]","[Base_Tarjetas].[TIPO].&amp;[" &amp; $C$1 &amp; "]")/1000,
0)</f>
        <v>0</v>
      </c>
      <c r="U73" s="8">
        <f>IFERROR(
GETPIVOTDATA("[Base_Tarjetas].[Importe]",TDinamica_R!$A$3,
"[Base_Tarjetas].[PERIODO]","[Base_Tarjetas].[PERIODO].&amp;[" &amp; TEXT(U$6,"yyyymm") &amp; "]",
"[Base_Tarjetas].[Metrica]","[Base_Tarjetas].[Metrica].&amp;[" &amp; $A73 &amp; "]",
"[Base_Tarjetas].[SEGMENTO_DESCRIP]","[Base_Tarjetas].[SEGMENTO_DESCRIP].&amp;[" &amp; $C$6 &amp; "]",
"[Base_Tarjetas].[SITUACION]","[Base_Tarjetas].[SITUACION].&amp;[" &amp; $C73 &amp; "]",
"[Base_Tarjetas].[TIPO]","[Base_Tarjetas].[TIPO].&amp;[" &amp; $C$1 &amp; "]")/1000,
0)</f>
        <v>0</v>
      </c>
      <c r="V73" s="8">
        <f>IFERROR(
GETPIVOTDATA("[Base_Tarjetas].[Importe]",TDinamica_R!$A$3,
"[Base_Tarjetas].[PERIODO]","[Base_Tarjetas].[PERIODO].&amp;[" &amp; TEXT(V$6,"yyyymm") &amp; "]",
"[Base_Tarjetas].[Metrica]","[Base_Tarjetas].[Metrica].&amp;[" &amp; $A73 &amp; "]",
"[Base_Tarjetas].[SEGMENTO_DESCRIP]","[Base_Tarjetas].[SEGMENTO_DESCRIP].&amp;[" &amp; $C$6 &amp; "]",
"[Base_Tarjetas].[SITUACION]","[Base_Tarjetas].[SITUACION].&amp;[" &amp; $C73 &amp; "]",
"[Base_Tarjetas].[TIPO]","[Base_Tarjetas].[TIPO].&amp;[" &amp; $C$1 &amp; "]")/1000,
0)</f>
        <v>0</v>
      </c>
      <c r="W73" s="8">
        <f>IFERROR(
GETPIVOTDATA("[Base_Tarjetas].[Importe]",TDinamica_R!$A$3,
"[Base_Tarjetas].[PERIODO]","[Base_Tarjetas].[PERIODO].&amp;[" &amp; TEXT(W$6,"yyyymm") &amp; "]",
"[Base_Tarjetas].[Metrica]","[Base_Tarjetas].[Metrica].&amp;[" &amp; $A73 &amp; "]",
"[Base_Tarjetas].[SEGMENTO_DESCRIP]","[Base_Tarjetas].[SEGMENTO_DESCRIP].&amp;[" &amp; $C$6 &amp; "]",
"[Base_Tarjetas].[SITUACION]","[Base_Tarjetas].[SITUACION].&amp;[" &amp; $C73 &amp; "]",
"[Base_Tarjetas].[TIPO]","[Base_Tarjetas].[TIPO].&amp;[" &amp; $C$1 &amp; "]")/1000,
0)</f>
        <v>0</v>
      </c>
      <c r="X73" s="8">
        <f>IFERROR(
GETPIVOTDATA("[Base_Tarjetas].[Importe]",TDinamica_R!$A$3,
"[Base_Tarjetas].[PERIODO]","[Base_Tarjetas].[PERIODO].&amp;[" &amp; TEXT(X$6,"yyyymm") &amp; "]",
"[Base_Tarjetas].[Metrica]","[Base_Tarjetas].[Metrica].&amp;[" &amp; $A73 &amp; "]",
"[Base_Tarjetas].[SEGMENTO_DESCRIP]","[Base_Tarjetas].[SEGMENTO_DESCRIP].&amp;[" &amp; $C$6 &amp; "]",
"[Base_Tarjetas].[SITUACION]","[Base_Tarjetas].[SITUACION].&amp;[" &amp; $C73 &amp; "]",
"[Base_Tarjetas].[TIPO]","[Base_Tarjetas].[TIPO].&amp;[" &amp; $C$1 &amp; "]")/1000,
0)</f>
        <v>0</v>
      </c>
      <c r="Y73" s="8">
        <f>IFERROR(
GETPIVOTDATA("[Base_Tarjetas].[Importe]",TDinamica_R!$A$3,
"[Base_Tarjetas].[PERIODO]","[Base_Tarjetas].[PERIODO].&amp;[" &amp; TEXT(Y$6,"yyyymm") &amp; "]",
"[Base_Tarjetas].[Metrica]","[Base_Tarjetas].[Metrica].&amp;[" &amp; $A73 &amp; "]",
"[Base_Tarjetas].[SEGMENTO_DESCRIP]","[Base_Tarjetas].[SEGMENTO_DESCRIP].&amp;[" &amp; $C$6 &amp; "]",
"[Base_Tarjetas].[SITUACION]","[Base_Tarjetas].[SITUACION].&amp;[" &amp; $C73 &amp; "]",
"[Base_Tarjetas].[TIPO]","[Base_Tarjetas].[TIPO].&amp;[" &amp; $C$1 &amp; "]")/1000,
0)</f>
        <v>0</v>
      </c>
      <c r="Z73" s="8">
        <f>IFERROR(
GETPIVOTDATA("[Base_Tarjetas].[Importe]",TDinamica_R!$A$3,
"[Base_Tarjetas].[PERIODO]","[Base_Tarjetas].[PERIODO].&amp;[" &amp; TEXT(Z$6,"yyyymm") &amp; "]",
"[Base_Tarjetas].[Metrica]","[Base_Tarjetas].[Metrica].&amp;[" &amp; $A73 &amp; "]",
"[Base_Tarjetas].[SEGMENTO_DESCRIP]","[Base_Tarjetas].[SEGMENTO_DESCRIP].&amp;[" &amp; $C$6 &amp; "]",
"[Base_Tarjetas].[SITUACION]","[Base_Tarjetas].[SITUACION].&amp;[" &amp; $C73 &amp; "]",
"[Base_Tarjetas].[TIPO]","[Base_Tarjetas].[TIPO].&amp;[" &amp; $C$1 &amp; "]")/1000,
0)</f>
        <v>0</v>
      </c>
      <c r="AA73" s="8">
        <f>IFERROR(
GETPIVOTDATA("[Base_Tarjetas].[Importe]",TDinamica_R!$A$3,
"[Base_Tarjetas].[PERIODO]","[Base_Tarjetas].[PERIODO].&amp;[" &amp; TEXT(AA$6,"yyyymm") &amp; "]",
"[Base_Tarjetas].[Metrica]","[Base_Tarjetas].[Metrica].&amp;[" &amp; $A73 &amp; "]",
"[Base_Tarjetas].[SEGMENTO_DESCRIP]","[Base_Tarjetas].[SEGMENTO_DESCRIP].&amp;[" &amp; $C$6 &amp; "]",
"[Base_Tarjetas].[SITUACION]","[Base_Tarjetas].[SITUACION].&amp;[" &amp; $C73 &amp; "]",
"[Base_Tarjetas].[TIPO]","[Base_Tarjetas].[TIPO].&amp;[" &amp; $C$1 &amp; "]")/1000,
0)</f>
        <v>0</v>
      </c>
      <c r="AB73" s="8">
        <f>IFERROR(
GETPIVOTDATA("[Base_Tarjetas].[Importe]",TDinamica_R!$A$3,
"[Base_Tarjetas].[PERIODO]","[Base_Tarjetas].[PERIODO].&amp;[" &amp; TEXT(AB$6,"yyyymm") &amp; "]",
"[Base_Tarjetas].[Metrica]","[Base_Tarjetas].[Metrica].&amp;[" &amp; $A73 &amp; "]",
"[Base_Tarjetas].[SEGMENTO_DESCRIP]","[Base_Tarjetas].[SEGMENTO_DESCRIP].&amp;[" &amp; $C$6 &amp; "]",
"[Base_Tarjetas].[SITUACION]","[Base_Tarjetas].[SITUACION].&amp;[" &amp; $C73 &amp; "]",
"[Base_Tarjetas].[TIPO]","[Base_Tarjetas].[TIPO].&amp;[" &amp; $C$1 &amp; "]")/1000,
0)</f>
        <v>0</v>
      </c>
      <c r="AC73" s="8">
        <f>IFERROR(
GETPIVOTDATA("[Base_Tarjetas].[Importe]",TDinamica_R!$A$3,
"[Base_Tarjetas].[PERIODO]","[Base_Tarjetas].[PERIODO].&amp;[" &amp; TEXT(AC$6,"yyyymm") &amp; "]",
"[Base_Tarjetas].[Metrica]","[Base_Tarjetas].[Metrica].&amp;[" &amp; $A73 &amp; "]",
"[Base_Tarjetas].[SEGMENTO_DESCRIP]","[Base_Tarjetas].[SEGMENTO_DESCRIP].&amp;[" &amp; $C$6 &amp; "]",
"[Base_Tarjetas].[SITUACION]","[Base_Tarjetas].[SITUACION].&amp;[" &amp; $C73 &amp; "]",
"[Base_Tarjetas].[TIPO]","[Base_Tarjetas].[TIPO].&amp;[" &amp; $C$1 &amp; "]")/1000,
0)</f>
        <v>0</v>
      </c>
      <c r="AD73" s="8">
        <f>IFERROR(
GETPIVOTDATA("[Base_Tarjetas].[Importe]",TDinamica_R!$A$3,
"[Base_Tarjetas].[PERIODO]","[Base_Tarjetas].[PERIODO].&amp;[" &amp; TEXT(AD$6,"yyyymm") &amp; "]",
"[Base_Tarjetas].[Metrica]","[Base_Tarjetas].[Metrica].&amp;[" &amp; $A73 &amp; "]",
"[Base_Tarjetas].[SEGMENTO_DESCRIP]","[Base_Tarjetas].[SEGMENTO_DESCRIP].&amp;[" &amp; $C$6 &amp; "]",
"[Base_Tarjetas].[SITUACION]","[Base_Tarjetas].[SITUACION].&amp;[" &amp; $C73 &amp; "]",
"[Base_Tarjetas].[TIPO]","[Base_Tarjetas].[TIPO].&amp;[" &amp; $C$1 &amp; "]")/1000,
0)</f>
        <v>0</v>
      </c>
      <c r="AE73" s="8">
        <f>IFERROR(
GETPIVOTDATA("[Base_Tarjetas].[Importe]",TDinamica_R!$A$3,
"[Base_Tarjetas].[PERIODO]","[Base_Tarjetas].[PERIODO].&amp;[" &amp; TEXT(AE$6,"yyyymm") &amp; "]",
"[Base_Tarjetas].[Metrica]","[Base_Tarjetas].[Metrica].&amp;[" &amp; $A73 &amp; "]",
"[Base_Tarjetas].[SEGMENTO_DESCRIP]","[Base_Tarjetas].[SEGMENTO_DESCRIP].&amp;[" &amp; $C$6 &amp; "]",
"[Base_Tarjetas].[SITUACION]","[Base_Tarjetas].[SITUACION].&amp;[" &amp; $C73 &amp; "]",
"[Base_Tarjetas].[TIPO]","[Base_Tarjetas].[TIPO].&amp;[" &amp; $C$1 &amp; "]")/1000,
0)</f>
        <v>0</v>
      </c>
      <c r="AF73" s="8">
        <f>IFERROR(
GETPIVOTDATA("[Base_Tarjetas].[Importe]",TDinamica_R!$A$3,
"[Base_Tarjetas].[PERIODO]","[Base_Tarjetas].[PERIODO].&amp;[" &amp; TEXT(AF$6,"yyyymm") &amp; "]",
"[Base_Tarjetas].[Metrica]","[Base_Tarjetas].[Metrica].&amp;[" &amp; $A73 &amp; "]",
"[Base_Tarjetas].[SEGMENTO_DESCRIP]","[Base_Tarjetas].[SEGMENTO_DESCRIP].&amp;[" &amp; $C$6 &amp; "]",
"[Base_Tarjetas].[SITUACION]","[Base_Tarjetas].[SITUACION].&amp;[" &amp; $C73 &amp; "]",
"[Base_Tarjetas].[TIPO]","[Base_Tarjetas].[TIPO].&amp;[" &amp; $C$1 &amp; "]")/1000,
0)</f>
        <v>0</v>
      </c>
      <c r="AG73" s="8">
        <f>IFERROR(
GETPIVOTDATA("[Base_Tarjetas].[Importe]",TDinamica_R!$A$3,
"[Base_Tarjetas].[PERIODO]","[Base_Tarjetas].[PERIODO].&amp;[" &amp; TEXT(AG$6,"yyyymm") &amp; "]",
"[Base_Tarjetas].[Metrica]","[Base_Tarjetas].[Metrica].&amp;[" &amp; $A73 &amp; "]",
"[Base_Tarjetas].[SEGMENTO_DESCRIP]","[Base_Tarjetas].[SEGMENTO_DESCRIP].&amp;[" &amp; $C$6 &amp; "]",
"[Base_Tarjetas].[SITUACION]","[Base_Tarjetas].[SITUACION].&amp;[" &amp; $C73 &amp; "]",
"[Base_Tarjetas].[TIPO]","[Base_Tarjetas].[TIPO].&amp;[" &amp; $C$1 &amp; "]")/1000,
0)</f>
        <v>0</v>
      </c>
      <c r="AH73" s="8">
        <f>IFERROR(
GETPIVOTDATA("[Base_Tarjetas].[Importe]",TDinamica_R!$A$3,
"[Base_Tarjetas].[PERIODO]","[Base_Tarjetas].[PERIODO].&amp;[" &amp; TEXT(AH$6,"yyyymm") &amp; "]",
"[Base_Tarjetas].[Metrica]","[Base_Tarjetas].[Metrica].&amp;[" &amp; $A73 &amp; "]",
"[Base_Tarjetas].[SEGMENTO_DESCRIP]","[Base_Tarjetas].[SEGMENTO_DESCRIP].&amp;[" &amp; $C$6 &amp; "]",
"[Base_Tarjetas].[SITUACION]","[Base_Tarjetas].[SITUACION].&amp;[" &amp; $C73 &amp; "]",
"[Base_Tarjetas].[TIPO]","[Base_Tarjetas].[TIPO].&amp;[" &amp; $C$1 &amp; "]")/1000,
0)</f>
        <v>0</v>
      </c>
      <c r="AI73" s="8">
        <f>IFERROR(
GETPIVOTDATA("[Base_Tarjetas].[Importe]",TDinamica_R!$A$3,
"[Base_Tarjetas].[PERIODO]","[Base_Tarjetas].[PERIODO].&amp;[" &amp; TEXT(AI$6,"yyyymm") &amp; "]",
"[Base_Tarjetas].[Metrica]","[Base_Tarjetas].[Metrica].&amp;[" &amp; $A73 &amp; "]",
"[Base_Tarjetas].[SEGMENTO_DESCRIP]","[Base_Tarjetas].[SEGMENTO_DESCRIP].&amp;[" &amp; $C$6 &amp; "]",
"[Base_Tarjetas].[SITUACION]","[Base_Tarjetas].[SITUACION].&amp;[" &amp; $C73 &amp; "]",
"[Base_Tarjetas].[TIPO]","[Base_Tarjetas].[TIPO].&amp;[" &amp; $C$1 &amp; "]")/1000,
0)</f>
        <v>0</v>
      </c>
      <c r="AJ73" s="8">
        <f>IFERROR(
GETPIVOTDATA("[Base_Tarjetas].[Importe]",TDinamica_R!$A$3,
"[Base_Tarjetas].[PERIODO]","[Base_Tarjetas].[PERIODO].&amp;[" &amp; TEXT(AJ$6,"yyyymm") &amp; "]",
"[Base_Tarjetas].[Metrica]","[Base_Tarjetas].[Metrica].&amp;[" &amp; $A73 &amp; "]",
"[Base_Tarjetas].[SEGMENTO_DESCRIP]","[Base_Tarjetas].[SEGMENTO_DESCRIP].&amp;[" &amp; $C$6 &amp; "]",
"[Base_Tarjetas].[SITUACION]","[Base_Tarjetas].[SITUACION].&amp;[" &amp; $C73 &amp; "]",
"[Base_Tarjetas].[TIPO]","[Base_Tarjetas].[TIPO].&amp;[" &amp; $C$1 &amp; "]")/1000,
0)</f>
        <v>0</v>
      </c>
      <c r="AK73" s="8">
        <f>IFERROR(
GETPIVOTDATA("[Base_Tarjetas].[Importe]",TDinamica_R!$A$3,
"[Base_Tarjetas].[PERIODO]","[Base_Tarjetas].[PERIODO].&amp;[" &amp; TEXT(AK$6,"yyyymm") &amp; "]",
"[Base_Tarjetas].[Metrica]","[Base_Tarjetas].[Metrica].&amp;[" &amp; $A73 &amp; "]",
"[Base_Tarjetas].[SEGMENTO_DESCRIP]","[Base_Tarjetas].[SEGMENTO_DESCRIP].&amp;[" &amp; $C$6 &amp; "]",
"[Base_Tarjetas].[SITUACION]","[Base_Tarjetas].[SITUACION].&amp;[" &amp; $C73 &amp; "]",
"[Base_Tarjetas].[TIPO]","[Base_Tarjetas].[TIPO].&amp;[" &amp; $C$1 &amp; "]")/1000,
0)</f>
        <v>0</v>
      </c>
      <c r="AL73" s="8">
        <f>IFERROR(
GETPIVOTDATA("[Base_Tarjetas].[Importe]",TDinamica_R!$A$3,
"[Base_Tarjetas].[PERIODO]","[Base_Tarjetas].[PERIODO].&amp;[" &amp; TEXT(AL$6,"yyyymm") &amp; "]",
"[Base_Tarjetas].[Metrica]","[Base_Tarjetas].[Metrica].&amp;[" &amp; $A73 &amp; "]",
"[Base_Tarjetas].[SEGMENTO_DESCRIP]","[Base_Tarjetas].[SEGMENTO_DESCRIP].&amp;[" &amp; $C$6 &amp; "]",
"[Base_Tarjetas].[SITUACION]","[Base_Tarjetas].[SITUACION].&amp;[" &amp; $C73 &amp; "]",
"[Base_Tarjetas].[TIPO]","[Base_Tarjetas].[TIPO].&amp;[" &amp; $C$1 &amp; "]")/1000,
0)</f>
        <v>0</v>
      </c>
      <c r="AM73" s="8">
        <f>IFERROR(
GETPIVOTDATA("[Base_Tarjetas].[Importe]",TDinamica_R!$A$3,
"[Base_Tarjetas].[PERIODO]","[Base_Tarjetas].[PERIODO].&amp;[" &amp; TEXT(AM$6,"yyyymm") &amp; "]",
"[Base_Tarjetas].[Metrica]","[Base_Tarjetas].[Metrica].&amp;[" &amp; $A73 &amp; "]",
"[Base_Tarjetas].[SEGMENTO_DESCRIP]","[Base_Tarjetas].[SEGMENTO_DESCRIP].&amp;[" &amp; $C$6 &amp; "]",
"[Base_Tarjetas].[SITUACION]","[Base_Tarjetas].[SITUACION].&amp;[" &amp; $C73 &amp; "]",
"[Base_Tarjetas].[TIPO]","[Base_Tarjetas].[TIPO].&amp;[" &amp; $C$1 &amp; "]")/1000,
0)</f>
        <v>0</v>
      </c>
      <c r="AN73" s="8">
        <f>IFERROR(
GETPIVOTDATA("[Base_Tarjetas].[Importe]",TDinamica_R!$A$3,
"[Base_Tarjetas].[PERIODO]","[Base_Tarjetas].[PERIODO].&amp;[" &amp; TEXT(AN$6,"yyyymm") &amp; "]",
"[Base_Tarjetas].[Metrica]","[Base_Tarjetas].[Metrica].&amp;[" &amp; $A73 &amp; "]",
"[Base_Tarjetas].[SEGMENTO_DESCRIP]","[Base_Tarjetas].[SEGMENTO_DESCRIP].&amp;[" &amp; $C$6 &amp; "]",
"[Base_Tarjetas].[SITUACION]","[Base_Tarjetas].[SITUACION].&amp;[" &amp; $C73 &amp; "]",
"[Base_Tarjetas].[TIPO]","[Base_Tarjetas].[TIPO].&amp;[" &amp; $C$1 &amp; "]")/1000,
0)</f>
        <v>0</v>
      </c>
      <c r="AO73" s="8">
        <f>IFERROR(
GETPIVOTDATA("[Base_Tarjetas].[Importe]",TDinamica_R!$A$3,
"[Base_Tarjetas].[PERIODO]","[Base_Tarjetas].[PERIODO].&amp;[" &amp; TEXT(AO$6,"yyyymm") &amp; "]",
"[Base_Tarjetas].[Metrica]","[Base_Tarjetas].[Metrica].&amp;[" &amp; $A73 &amp; "]",
"[Base_Tarjetas].[SEGMENTO_DESCRIP]","[Base_Tarjetas].[SEGMENTO_DESCRIP].&amp;[" &amp; $C$6 &amp; "]",
"[Base_Tarjetas].[SITUACION]","[Base_Tarjetas].[SITUACION].&amp;[" &amp; $C73 &amp; "]",
"[Base_Tarjetas].[TIPO]","[Base_Tarjetas].[TIPO].&amp;[" &amp; $C$1 &amp; "]")/1000,
0)</f>
        <v>0</v>
      </c>
      <c r="AP73" s="8">
        <f>IFERROR(
GETPIVOTDATA("[Base_Tarjetas].[Importe]",TDinamica_R!$A$3,
"[Base_Tarjetas].[PERIODO]","[Base_Tarjetas].[PERIODO].&amp;[" &amp; TEXT(AP$6,"yyyymm") &amp; "]",
"[Base_Tarjetas].[Metrica]","[Base_Tarjetas].[Metrica].&amp;[" &amp; $A73 &amp; "]",
"[Base_Tarjetas].[SEGMENTO_DESCRIP]","[Base_Tarjetas].[SEGMENTO_DESCRIP].&amp;[" &amp; $C$6 &amp; "]",
"[Base_Tarjetas].[SITUACION]","[Base_Tarjetas].[SITUACION].&amp;[" &amp; $C73 &amp; "]",
"[Base_Tarjetas].[TIPO]","[Base_Tarjetas].[TIPO].&amp;[" &amp; $C$1 &amp; "]")/1000,
0)</f>
        <v>0</v>
      </c>
      <c r="AQ73" s="8">
        <f>IFERROR(
GETPIVOTDATA("[Base_Tarjetas].[Importe]",TDinamica_R!$A$3,
"[Base_Tarjetas].[PERIODO]","[Base_Tarjetas].[PERIODO].&amp;[" &amp; TEXT(AQ$6,"yyyymm") &amp; "]",
"[Base_Tarjetas].[Metrica]","[Base_Tarjetas].[Metrica].&amp;[" &amp; $A73 &amp; "]",
"[Base_Tarjetas].[SEGMENTO_DESCRIP]","[Base_Tarjetas].[SEGMENTO_DESCRIP].&amp;[" &amp; $C$6 &amp; "]",
"[Base_Tarjetas].[SITUACION]","[Base_Tarjetas].[SITUACION].&amp;[" &amp; $C73 &amp; "]",
"[Base_Tarjetas].[TIPO]","[Base_Tarjetas].[TIPO].&amp;[" &amp; $C$1 &amp; "]")/1000,
0)</f>
        <v>0</v>
      </c>
      <c r="AR73" s="8">
        <f>IFERROR(
GETPIVOTDATA("[Base_Tarjetas].[Importe]",TDinamica_R!$A$3,
"[Base_Tarjetas].[PERIODO]","[Base_Tarjetas].[PERIODO].&amp;[" &amp; TEXT(AR$6,"yyyymm") &amp; "]",
"[Base_Tarjetas].[Metrica]","[Base_Tarjetas].[Metrica].&amp;[" &amp; $A73 &amp; "]",
"[Base_Tarjetas].[SEGMENTO_DESCRIP]","[Base_Tarjetas].[SEGMENTO_DESCRIP].&amp;[" &amp; $C$6 &amp; "]",
"[Base_Tarjetas].[SITUACION]","[Base_Tarjetas].[SITUACION].&amp;[" &amp; $C73 &amp; "]",
"[Base_Tarjetas].[TIPO]","[Base_Tarjetas].[TIPO].&amp;[" &amp; $C$1 &amp; "]")/1000,
0)</f>
        <v>0</v>
      </c>
      <c r="AS73" s="8">
        <f>IFERROR(
GETPIVOTDATA("[Base_Tarjetas].[Importe]",TDinamica_R!$A$3,
"[Base_Tarjetas].[PERIODO]","[Base_Tarjetas].[PERIODO].&amp;[" &amp; TEXT(AS$6,"yyyymm") &amp; "]",
"[Base_Tarjetas].[Metrica]","[Base_Tarjetas].[Metrica].&amp;[" &amp; $A73 &amp; "]",
"[Base_Tarjetas].[SEGMENTO_DESCRIP]","[Base_Tarjetas].[SEGMENTO_DESCRIP].&amp;[" &amp; $C$6 &amp; "]",
"[Base_Tarjetas].[SITUACION]","[Base_Tarjetas].[SITUACION].&amp;[" &amp; $C73 &amp; "]",
"[Base_Tarjetas].[TIPO]","[Base_Tarjetas].[TIPO].&amp;[" &amp; $C$1 &amp; "]")/1000,
0)</f>
        <v>0</v>
      </c>
      <c r="AT73" s="8">
        <f>IFERROR(
GETPIVOTDATA("[Base_Tarjetas].[Importe]",TDinamica_R!$A$3,
"[Base_Tarjetas].[PERIODO]","[Base_Tarjetas].[PERIODO].&amp;[" &amp; TEXT(AT$6,"yyyymm") &amp; "]",
"[Base_Tarjetas].[Metrica]","[Base_Tarjetas].[Metrica].&amp;[" &amp; $A73 &amp; "]",
"[Base_Tarjetas].[SEGMENTO_DESCRIP]","[Base_Tarjetas].[SEGMENTO_DESCRIP].&amp;[" &amp; $C$6 &amp; "]",
"[Base_Tarjetas].[SITUACION]","[Base_Tarjetas].[SITUACION].&amp;[" &amp; $C73 &amp; "]",
"[Base_Tarjetas].[TIPO]","[Base_Tarjetas].[TIPO].&amp;[" &amp; $C$1 &amp; "]")/1000,
0)</f>
        <v>0</v>
      </c>
      <c r="AU73" s="8">
        <f>IFERROR(
GETPIVOTDATA("[Base_Tarjetas].[Importe]",TDinamica_R!$A$3,
"[Base_Tarjetas].[PERIODO]","[Base_Tarjetas].[PERIODO].&amp;[" &amp; TEXT(AU$6,"yyyymm") &amp; "]",
"[Base_Tarjetas].[Metrica]","[Base_Tarjetas].[Metrica].&amp;[" &amp; $A73 &amp; "]",
"[Base_Tarjetas].[SEGMENTO_DESCRIP]","[Base_Tarjetas].[SEGMENTO_DESCRIP].&amp;[" &amp; $C$6 &amp; "]",
"[Base_Tarjetas].[SITUACION]","[Base_Tarjetas].[SITUACION].&amp;[" &amp; $C73 &amp; "]",
"[Base_Tarjetas].[TIPO]","[Base_Tarjetas].[TIPO].&amp;[" &amp; $C$1 &amp; "]")/1000,
0)</f>
        <v>0</v>
      </c>
      <c r="AV73" s="8">
        <f>IFERROR(
GETPIVOTDATA("[Base_Tarjetas].[Importe]",TDinamica_R!$A$3,
"[Base_Tarjetas].[PERIODO]","[Base_Tarjetas].[PERIODO].&amp;[" &amp; TEXT(AV$6,"yyyymm") &amp; "]",
"[Base_Tarjetas].[Metrica]","[Base_Tarjetas].[Metrica].&amp;[" &amp; $A73 &amp; "]",
"[Base_Tarjetas].[SEGMENTO_DESCRIP]","[Base_Tarjetas].[SEGMENTO_DESCRIP].&amp;[" &amp; $C$6 &amp; "]",
"[Base_Tarjetas].[SITUACION]","[Base_Tarjetas].[SITUACION].&amp;[" &amp; $C73 &amp; "]",
"[Base_Tarjetas].[TIPO]","[Base_Tarjetas].[TIPO].&amp;[" &amp; $C$1 &amp; "]")/1000,
0)</f>
        <v>0</v>
      </c>
      <c r="AW73" s="8">
        <f>IFERROR(
GETPIVOTDATA("[Base_Tarjetas].[Importe]",TDinamica_R!$A$3,
"[Base_Tarjetas].[PERIODO]","[Base_Tarjetas].[PERIODO].&amp;[" &amp; TEXT(AW$6,"yyyymm") &amp; "]",
"[Base_Tarjetas].[Metrica]","[Base_Tarjetas].[Metrica].&amp;[" &amp; $A73 &amp; "]",
"[Base_Tarjetas].[SEGMENTO_DESCRIP]","[Base_Tarjetas].[SEGMENTO_DESCRIP].&amp;[" &amp; $C$6 &amp; "]",
"[Base_Tarjetas].[SITUACION]","[Base_Tarjetas].[SITUACION].&amp;[" &amp; $C73 &amp; "]",
"[Base_Tarjetas].[TIPO]","[Base_Tarjetas].[TIPO].&amp;[" &amp; $C$1 &amp; "]")/1000,
0)</f>
        <v>0</v>
      </c>
      <c r="AX73" s="8">
        <f>IFERROR(
GETPIVOTDATA("[Base_Tarjetas].[Importe]",TDinamica_R!$A$3,
"[Base_Tarjetas].[PERIODO]","[Base_Tarjetas].[PERIODO].&amp;[" &amp; TEXT(AX$6,"yyyymm") &amp; "]",
"[Base_Tarjetas].[Metrica]","[Base_Tarjetas].[Metrica].&amp;[" &amp; $A73 &amp; "]",
"[Base_Tarjetas].[SEGMENTO_DESCRIP]","[Base_Tarjetas].[SEGMENTO_DESCRIP].&amp;[" &amp; $C$6 &amp; "]",
"[Base_Tarjetas].[SITUACION]","[Base_Tarjetas].[SITUACION].&amp;[" &amp; $C73 &amp; "]",
"[Base_Tarjetas].[TIPO]","[Base_Tarjetas].[TIPO].&amp;[" &amp; $C$1 &amp; "]")/1000,
0)</f>
        <v>0</v>
      </c>
      <c r="AY73" s="8">
        <f>IFERROR(
GETPIVOTDATA("[Base_Tarjetas].[Importe]",TDinamica_R!$A$3,
"[Base_Tarjetas].[PERIODO]","[Base_Tarjetas].[PERIODO].&amp;[" &amp; TEXT(AY$6,"yyyymm") &amp; "]",
"[Base_Tarjetas].[Metrica]","[Base_Tarjetas].[Metrica].&amp;[" &amp; $A73 &amp; "]",
"[Base_Tarjetas].[SEGMENTO_DESCRIP]","[Base_Tarjetas].[SEGMENTO_DESCRIP].&amp;[" &amp; $C$6 &amp; "]",
"[Base_Tarjetas].[SITUACION]","[Base_Tarjetas].[SITUACION].&amp;[" &amp; $C73 &amp; "]",
"[Base_Tarjetas].[TIPO]","[Base_Tarjetas].[TIPO].&amp;[" &amp; $C$1 &amp; "]")/1000,
0)</f>
        <v>0</v>
      </c>
      <c r="AZ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TEXT(AZ$6,"yyyymm") &amp; "]"),
0)</f>
        <v>0</v>
      </c>
      <c r="BA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TEXT(BA$6,"yyyymm") &amp; "]"),
0)</f>
        <v>0</v>
      </c>
      <c r="BB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TEXT(BB$6,"yyyymm") &amp; "]"),
0)</f>
        <v>0</v>
      </c>
      <c r="BC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TEXT(BC$6,"yyyymm") &amp; "]"),
0)</f>
        <v>0</v>
      </c>
      <c r="BD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TEXT(BD$6,"yyyymm") &amp; "]"),
0)</f>
        <v>0</v>
      </c>
      <c r="BE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TEXT(BE$6,"yyyymm") &amp; "]"),
0)</f>
        <v>0</v>
      </c>
      <c r="BF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TEXT(BF$6,"yyyymm") &amp; "]"),
0)</f>
        <v>0</v>
      </c>
      <c r="BG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TEXT(BG$6,"yyyymm") &amp; "]"),
0)</f>
        <v>0</v>
      </c>
      <c r="BH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TEXT(BH$6,"yyyymm") &amp; "]"),
0)</f>
        <v>0</v>
      </c>
      <c r="BI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TEXT(BI$6,"yyyymm") &amp; "]"),
0)</f>
        <v>0</v>
      </c>
      <c r="BJ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TEXT(BJ$6,"yyyymm") &amp; "]"),
0)</f>
        <v>0</v>
      </c>
      <c r="BK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TEXT(BK$6,"yyyymm") &amp; "]"),
0)</f>
        <v>0</v>
      </c>
      <c r="BO73" s="24">
        <f t="shared" si="48"/>
        <v>0</v>
      </c>
      <c r="BP73" s="24">
        <f t="shared" si="48"/>
        <v>0</v>
      </c>
      <c r="BQ73" s="24">
        <f t="shared" si="48"/>
        <v>0</v>
      </c>
      <c r="BR73" s="24">
        <f t="shared" si="48"/>
        <v>0</v>
      </c>
      <c r="BS73" s="24">
        <f t="shared" si="48"/>
        <v>0</v>
      </c>
      <c r="BT73" s="24">
        <f t="shared" si="48"/>
        <v>0</v>
      </c>
    </row>
    <row r="74" spans="1:72" outlineLevel="1" x14ac:dyDescent="0.25">
      <c r="A74" s="11" t="s">
        <v>35</v>
      </c>
      <c r="C74" s="2" t="s">
        <v>99</v>
      </c>
      <c r="D74" s="8">
        <f>IFERROR(
GETPIVOTDATA("[Base_Tarjetas].[Importe]",TDinamica_R!$A$3,
"[Base_Tarjetas].[PERIODO]","[Base_Tarjetas].[PERIODO].&amp;[" &amp; TEXT(D$6,"yyyymm") &amp; "]",
"[Base_Tarjetas].[Metrica]","[Base_Tarjetas].[Metrica].&amp;[" &amp; $A74 &amp; "]",
"[Base_Tarjetas].[SEGMENTO_DESCRIP]","[Base_Tarjetas].[SEGMENTO_DESCRIP].&amp;[" &amp; $C$6 &amp; "]",
"[Base_Tarjetas].[SITUACION]","[Base_Tarjetas].[SITUACION].&amp;[" &amp; $C74 &amp; "]",
"[Base_Tarjetas].[TIPO]","[Base_Tarjetas].[TIPO].&amp;[" &amp; $C$1 &amp; "]")/1000,
0)</f>
        <v>0</v>
      </c>
      <c r="E74" s="8">
        <f>IFERROR(
GETPIVOTDATA("[Base_Tarjetas].[Importe]",TDinamica_R!$A$3,
"[Base_Tarjetas].[PERIODO]","[Base_Tarjetas].[PERIODO].&amp;[" &amp; TEXT(E$6,"yyyymm") &amp; "]",
"[Base_Tarjetas].[Metrica]","[Base_Tarjetas].[Metrica].&amp;[" &amp; $A74 &amp; "]",
"[Base_Tarjetas].[SEGMENTO_DESCRIP]","[Base_Tarjetas].[SEGMENTO_DESCRIP].&amp;[" &amp; $C$6 &amp; "]",
"[Base_Tarjetas].[SITUACION]","[Base_Tarjetas].[SITUACION].&amp;[" &amp; $C74 &amp; "]",
"[Base_Tarjetas].[TIPO]","[Base_Tarjetas].[TIPO].&amp;[" &amp; $C$1 &amp; "]")/1000,
0)</f>
        <v>0</v>
      </c>
      <c r="F74" s="8">
        <f>IFERROR(
GETPIVOTDATA("[Base_Tarjetas].[Importe]",TDinamica_R!$A$3,
"[Base_Tarjetas].[PERIODO]","[Base_Tarjetas].[PERIODO].&amp;[" &amp; TEXT(F$6,"yyyymm") &amp; "]",
"[Base_Tarjetas].[Metrica]","[Base_Tarjetas].[Metrica].&amp;[" &amp; $A74 &amp; "]",
"[Base_Tarjetas].[SEGMENTO_DESCRIP]","[Base_Tarjetas].[SEGMENTO_DESCRIP].&amp;[" &amp; $C$6 &amp; "]",
"[Base_Tarjetas].[SITUACION]","[Base_Tarjetas].[SITUACION].&amp;[" &amp; $C74 &amp; "]",
"[Base_Tarjetas].[TIPO]","[Base_Tarjetas].[TIPO].&amp;[" &amp; $C$1 &amp; "]")/1000,
0)</f>
        <v>0</v>
      </c>
      <c r="G74" s="8">
        <f>IFERROR(
GETPIVOTDATA("[Base_Tarjetas].[Importe]",TDinamica_R!$A$3,
"[Base_Tarjetas].[PERIODO]","[Base_Tarjetas].[PERIODO].&amp;[" &amp; TEXT(G$6,"yyyymm") &amp; "]",
"[Base_Tarjetas].[Metrica]","[Base_Tarjetas].[Metrica].&amp;[" &amp; $A74 &amp; "]",
"[Base_Tarjetas].[SEGMENTO_DESCRIP]","[Base_Tarjetas].[SEGMENTO_DESCRIP].&amp;[" &amp; $C$6 &amp; "]",
"[Base_Tarjetas].[SITUACION]","[Base_Tarjetas].[SITUACION].&amp;[" &amp; $C74 &amp; "]",
"[Base_Tarjetas].[TIPO]","[Base_Tarjetas].[TIPO].&amp;[" &amp; $C$1 &amp; "]")/1000,
0)</f>
        <v>0</v>
      </c>
      <c r="H74" s="8">
        <f>IFERROR(
GETPIVOTDATA("[Base_Tarjetas].[Importe]",TDinamica_R!$A$3,
"[Base_Tarjetas].[PERIODO]","[Base_Tarjetas].[PERIODO].&amp;[" &amp; TEXT(H$6,"yyyymm") &amp; "]",
"[Base_Tarjetas].[Metrica]","[Base_Tarjetas].[Metrica].&amp;[" &amp; $A74 &amp; "]",
"[Base_Tarjetas].[SEGMENTO_DESCRIP]","[Base_Tarjetas].[SEGMENTO_DESCRIP].&amp;[" &amp; $C$6 &amp; "]",
"[Base_Tarjetas].[SITUACION]","[Base_Tarjetas].[SITUACION].&amp;[" &amp; $C74 &amp; "]",
"[Base_Tarjetas].[TIPO]","[Base_Tarjetas].[TIPO].&amp;[" &amp; $C$1 &amp; "]")/1000,
0)</f>
        <v>0</v>
      </c>
      <c r="I74" s="8">
        <f>IFERROR(
GETPIVOTDATA("[Base_Tarjetas].[Importe]",TDinamica_R!$A$3,
"[Base_Tarjetas].[PERIODO]","[Base_Tarjetas].[PERIODO].&amp;[" &amp; TEXT(I$6,"yyyymm") &amp; "]",
"[Base_Tarjetas].[Metrica]","[Base_Tarjetas].[Metrica].&amp;[" &amp; $A74 &amp; "]",
"[Base_Tarjetas].[SEGMENTO_DESCRIP]","[Base_Tarjetas].[SEGMENTO_DESCRIP].&amp;[" &amp; $C$6 &amp; "]",
"[Base_Tarjetas].[SITUACION]","[Base_Tarjetas].[SITUACION].&amp;[" &amp; $C74 &amp; "]",
"[Base_Tarjetas].[TIPO]","[Base_Tarjetas].[TIPO].&amp;[" &amp; $C$1 &amp; "]")/1000,
0)</f>
        <v>0</v>
      </c>
      <c r="J74" s="8">
        <f>IFERROR(
GETPIVOTDATA("[Base_Tarjetas].[Importe]",TDinamica_R!$A$3,
"[Base_Tarjetas].[PERIODO]","[Base_Tarjetas].[PERIODO].&amp;[" &amp; TEXT(J$6,"yyyymm") &amp; "]",
"[Base_Tarjetas].[Metrica]","[Base_Tarjetas].[Metrica].&amp;[" &amp; $A74 &amp; "]",
"[Base_Tarjetas].[SEGMENTO_DESCRIP]","[Base_Tarjetas].[SEGMENTO_DESCRIP].&amp;[" &amp; $C$6 &amp; "]",
"[Base_Tarjetas].[SITUACION]","[Base_Tarjetas].[SITUACION].&amp;[" &amp; $C74 &amp; "]",
"[Base_Tarjetas].[TIPO]","[Base_Tarjetas].[TIPO].&amp;[" &amp; $C$1 &amp; "]")/1000,
0)</f>
        <v>0</v>
      </c>
      <c r="K74" s="8">
        <f>IFERROR(
GETPIVOTDATA("[Base_Tarjetas].[Importe]",TDinamica_R!$A$3,
"[Base_Tarjetas].[PERIODO]","[Base_Tarjetas].[PERIODO].&amp;[" &amp; TEXT(K$6,"yyyymm") &amp; "]",
"[Base_Tarjetas].[Metrica]","[Base_Tarjetas].[Metrica].&amp;[" &amp; $A74 &amp; "]",
"[Base_Tarjetas].[SEGMENTO_DESCRIP]","[Base_Tarjetas].[SEGMENTO_DESCRIP].&amp;[" &amp; $C$6 &amp; "]",
"[Base_Tarjetas].[SITUACION]","[Base_Tarjetas].[SITUACION].&amp;[" &amp; $C74 &amp; "]",
"[Base_Tarjetas].[TIPO]","[Base_Tarjetas].[TIPO].&amp;[" &amp; $C$1 &amp; "]")/1000,
0)</f>
        <v>0</v>
      </c>
      <c r="L74" s="8">
        <f>IFERROR(
GETPIVOTDATA("[Base_Tarjetas].[Importe]",TDinamica_R!$A$3,
"[Base_Tarjetas].[PERIODO]","[Base_Tarjetas].[PERIODO].&amp;[" &amp; TEXT(L$6,"yyyymm") &amp; "]",
"[Base_Tarjetas].[Metrica]","[Base_Tarjetas].[Metrica].&amp;[" &amp; $A74 &amp; "]",
"[Base_Tarjetas].[SEGMENTO_DESCRIP]","[Base_Tarjetas].[SEGMENTO_DESCRIP].&amp;[" &amp; $C$6 &amp; "]",
"[Base_Tarjetas].[SITUACION]","[Base_Tarjetas].[SITUACION].&amp;[" &amp; $C74 &amp; "]",
"[Base_Tarjetas].[TIPO]","[Base_Tarjetas].[TIPO].&amp;[" &amp; $C$1 &amp; "]")/1000,
0)</f>
        <v>0</v>
      </c>
      <c r="M74" s="8">
        <f>IFERROR(
GETPIVOTDATA("[Base_Tarjetas].[Importe]",TDinamica_R!$A$3,
"[Base_Tarjetas].[PERIODO]","[Base_Tarjetas].[PERIODO].&amp;[" &amp; TEXT(M$6,"yyyymm") &amp; "]",
"[Base_Tarjetas].[Metrica]","[Base_Tarjetas].[Metrica].&amp;[" &amp; $A74 &amp; "]",
"[Base_Tarjetas].[SEGMENTO_DESCRIP]","[Base_Tarjetas].[SEGMENTO_DESCRIP].&amp;[" &amp; $C$6 &amp; "]",
"[Base_Tarjetas].[SITUACION]","[Base_Tarjetas].[SITUACION].&amp;[" &amp; $C74 &amp; "]",
"[Base_Tarjetas].[TIPO]","[Base_Tarjetas].[TIPO].&amp;[" &amp; $C$1 &amp; "]")/1000,
0)</f>
        <v>0</v>
      </c>
      <c r="N74" s="8">
        <f>IFERROR(
GETPIVOTDATA("[Base_Tarjetas].[Importe]",TDinamica_R!$A$3,
"[Base_Tarjetas].[PERIODO]","[Base_Tarjetas].[PERIODO].&amp;[" &amp; TEXT(N$6,"yyyymm") &amp; "]",
"[Base_Tarjetas].[Metrica]","[Base_Tarjetas].[Metrica].&amp;[" &amp; $A74 &amp; "]",
"[Base_Tarjetas].[SEGMENTO_DESCRIP]","[Base_Tarjetas].[SEGMENTO_DESCRIP].&amp;[" &amp; $C$6 &amp; "]",
"[Base_Tarjetas].[SITUACION]","[Base_Tarjetas].[SITUACION].&amp;[" &amp; $C74 &amp; "]",
"[Base_Tarjetas].[TIPO]","[Base_Tarjetas].[TIPO].&amp;[" &amp; $C$1 &amp; "]")/1000,
0)</f>
        <v>0</v>
      </c>
      <c r="O74" s="8">
        <f>IFERROR(
GETPIVOTDATA("[Base_Tarjetas].[Importe]",TDinamica_R!$A$3,
"[Base_Tarjetas].[PERIODO]","[Base_Tarjetas].[PERIODO].&amp;[" &amp; TEXT(O$6,"yyyymm") &amp; "]",
"[Base_Tarjetas].[Metrica]","[Base_Tarjetas].[Metrica].&amp;[" &amp; $A74 &amp; "]",
"[Base_Tarjetas].[SEGMENTO_DESCRIP]","[Base_Tarjetas].[SEGMENTO_DESCRIP].&amp;[" &amp; $C$6 &amp; "]",
"[Base_Tarjetas].[SITUACION]","[Base_Tarjetas].[SITUACION].&amp;[" &amp; $C74 &amp; "]",
"[Base_Tarjetas].[TIPO]","[Base_Tarjetas].[TIPO].&amp;[" &amp; $C$1 &amp; "]")/1000,
0)</f>
        <v>0</v>
      </c>
      <c r="P74" s="8">
        <f>IFERROR(
GETPIVOTDATA("[Base_Tarjetas].[Importe]",TDinamica_R!$A$3,
"[Base_Tarjetas].[PERIODO]","[Base_Tarjetas].[PERIODO].&amp;[" &amp; TEXT(P$6,"yyyymm") &amp; "]",
"[Base_Tarjetas].[Metrica]","[Base_Tarjetas].[Metrica].&amp;[" &amp; $A74 &amp; "]",
"[Base_Tarjetas].[SEGMENTO_DESCRIP]","[Base_Tarjetas].[SEGMENTO_DESCRIP].&amp;[" &amp; $C$6 &amp; "]",
"[Base_Tarjetas].[SITUACION]","[Base_Tarjetas].[SITUACION].&amp;[" &amp; $C74 &amp; "]",
"[Base_Tarjetas].[TIPO]","[Base_Tarjetas].[TIPO].&amp;[" &amp; $C$1 &amp; "]")/1000,
0)</f>
        <v>0</v>
      </c>
      <c r="Q74" s="8">
        <f>IFERROR(
GETPIVOTDATA("[Base_Tarjetas].[Importe]",TDinamica_R!$A$3,
"[Base_Tarjetas].[PERIODO]","[Base_Tarjetas].[PERIODO].&amp;[" &amp; TEXT(Q$6,"yyyymm") &amp; "]",
"[Base_Tarjetas].[Metrica]","[Base_Tarjetas].[Metrica].&amp;[" &amp; $A74 &amp; "]",
"[Base_Tarjetas].[SEGMENTO_DESCRIP]","[Base_Tarjetas].[SEGMENTO_DESCRIP].&amp;[" &amp; $C$6 &amp; "]",
"[Base_Tarjetas].[SITUACION]","[Base_Tarjetas].[SITUACION].&amp;[" &amp; $C74 &amp; "]",
"[Base_Tarjetas].[TIPO]","[Base_Tarjetas].[TIPO].&amp;[" &amp; $C$1 &amp; "]")/1000,
0)</f>
        <v>0</v>
      </c>
      <c r="R74" s="8">
        <f>IFERROR(
GETPIVOTDATA("[Base_Tarjetas].[Importe]",TDinamica_R!$A$3,
"[Base_Tarjetas].[PERIODO]","[Base_Tarjetas].[PERIODO].&amp;[" &amp; TEXT(R$6,"yyyymm") &amp; "]",
"[Base_Tarjetas].[Metrica]","[Base_Tarjetas].[Metrica].&amp;[" &amp; $A74 &amp; "]",
"[Base_Tarjetas].[SEGMENTO_DESCRIP]","[Base_Tarjetas].[SEGMENTO_DESCRIP].&amp;[" &amp; $C$6 &amp; "]",
"[Base_Tarjetas].[SITUACION]","[Base_Tarjetas].[SITUACION].&amp;[" &amp; $C74 &amp; "]",
"[Base_Tarjetas].[TIPO]","[Base_Tarjetas].[TIPO].&amp;[" &amp; $C$1 &amp; "]")/1000,
0)</f>
        <v>0</v>
      </c>
      <c r="S74" s="8">
        <f>IFERROR(
GETPIVOTDATA("[Base_Tarjetas].[Importe]",TDinamica_R!$A$3,
"[Base_Tarjetas].[PERIODO]","[Base_Tarjetas].[PERIODO].&amp;[" &amp; TEXT(S$6,"yyyymm") &amp; "]",
"[Base_Tarjetas].[Metrica]","[Base_Tarjetas].[Metrica].&amp;[" &amp; $A74 &amp; "]",
"[Base_Tarjetas].[SEGMENTO_DESCRIP]","[Base_Tarjetas].[SEGMENTO_DESCRIP].&amp;[" &amp; $C$6 &amp; "]",
"[Base_Tarjetas].[SITUACION]","[Base_Tarjetas].[SITUACION].&amp;[" &amp; $C74 &amp; "]",
"[Base_Tarjetas].[TIPO]","[Base_Tarjetas].[TIPO].&amp;[" &amp; $C$1 &amp; "]")/1000,
0)</f>
        <v>0</v>
      </c>
      <c r="T74" s="8">
        <f>IFERROR(
GETPIVOTDATA("[Base_Tarjetas].[Importe]",TDinamica_R!$A$3,
"[Base_Tarjetas].[PERIODO]","[Base_Tarjetas].[PERIODO].&amp;[" &amp; TEXT(T$6,"yyyymm") &amp; "]",
"[Base_Tarjetas].[Metrica]","[Base_Tarjetas].[Metrica].&amp;[" &amp; $A74 &amp; "]",
"[Base_Tarjetas].[SEGMENTO_DESCRIP]","[Base_Tarjetas].[SEGMENTO_DESCRIP].&amp;[" &amp; $C$6 &amp; "]",
"[Base_Tarjetas].[SITUACION]","[Base_Tarjetas].[SITUACION].&amp;[" &amp; $C74 &amp; "]",
"[Base_Tarjetas].[TIPO]","[Base_Tarjetas].[TIPO].&amp;[" &amp; $C$1 &amp; "]")/1000,
0)</f>
        <v>0</v>
      </c>
      <c r="U74" s="8">
        <f>IFERROR(
GETPIVOTDATA("[Base_Tarjetas].[Importe]",TDinamica_R!$A$3,
"[Base_Tarjetas].[PERIODO]","[Base_Tarjetas].[PERIODO].&amp;[" &amp; TEXT(U$6,"yyyymm") &amp; "]",
"[Base_Tarjetas].[Metrica]","[Base_Tarjetas].[Metrica].&amp;[" &amp; $A74 &amp; "]",
"[Base_Tarjetas].[SEGMENTO_DESCRIP]","[Base_Tarjetas].[SEGMENTO_DESCRIP].&amp;[" &amp; $C$6 &amp; "]",
"[Base_Tarjetas].[SITUACION]","[Base_Tarjetas].[SITUACION].&amp;[" &amp; $C74 &amp; "]",
"[Base_Tarjetas].[TIPO]","[Base_Tarjetas].[TIPO].&amp;[" &amp; $C$1 &amp; "]")/1000,
0)</f>
        <v>0</v>
      </c>
      <c r="V74" s="8">
        <f>IFERROR(
GETPIVOTDATA("[Base_Tarjetas].[Importe]",TDinamica_R!$A$3,
"[Base_Tarjetas].[PERIODO]","[Base_Tarjetas].[PERIODO].&amp;[" &amp; TEXT(V$6,"yyyymm") &amp; "]",
"[Base_Tarjetas].[Metrica]","[Base_Tarjetas].[Metrica].&amp;[" &amp; $A74 &amp; "]",
"[Base_Tarjetas].[SEGMENTO_DESCRIP]","[Base_Tarjetas].[SEGMENTO_DESCRIP].&amp;[" &amp; $C$6 &amp; "]",
"[Base_Tarjetas].[SITUACION]","[Base_Tarjetas].[SITUACION].&amp;[" &amp; $C74 &amp; "]",
"[Base_Tarjetas].[TIPO]","[Base_Tarjetas].[TIPO].&amp;[" &amp; $C$1 &amp; "]")/1000,
0)</f>
        <v>0</v>
      </c>
      <c r="W74" s="8">
        <f>IFERROR(
GETPIVOTDATA("[Base_Tarjetas].[Importe]",TDinamica_R!$A$3,
"[Base_Tarjetas].[PERIODO]","[Base_Tarjetas].[PERIODO].&amp;[" &amp; TEXT(W$6,"yyyymm") &amp; "]",
"[Base_Tarjetas].[Metrica]","[Base_Tarjetas].[Metrica].&amp;[" &amp; $A74 &amp; "]",
"[Base_Tarjetas].[SEGMENTO_DESCRIP]","[Base_Tarjetas].[SEGMENTO_DESCRIP].&amp;[" &amp; $C$6 &amp; "]",
"[Base_Tarjetas].[SITUACION]","[Base_Tarjetas].[SITUACION].&amp;[" &amp; $C74 &amp; "]",
"[Base_Tarjetas].[TIPO]","[Base_Tarjetas].[TIPO].&amp;[" &amp; $C$1 &amp; "]")/1000,
0)</f>
        <v>0</v>
      </c>
      <c r="X74" s="8">
        <f>IFERROR(
GETPIVOTDATA("[Base_Tarjetas].[Importe]",TDinamica_R!$A$3,
"[Base_Tarjetas].[PERIODO]","[Base_Tarjetas].[PERIODO].&amp;[" &amp; TEXT(X$6,"yyyymm") &amp; "]",
"[Base_Tarjetas].[Metrica]","[Base_Tarjetas].[Metrica].&amp;[" &amp; $A74 &amp; "]",
"[Base_Tarjetas].[SEGMENTO_DESCRIP]","[Base_Tarjetas].[SEGMENTO_DESCRIP].&amp;[" &amp; $C$6 &amp; "]",
"[Base_Tarjetas].[SITUACION]","[Base_Tarjetas].[SITUACION].&amp;[" &amp; $C74 &amp; "]",
"[Base_Tarjetas].[TIPO]","[Base_Tarjetas].[TIPO].&amp;[" &amp; $C$1 &amp; "]")/1000,
0)</f>
        <v>0</v>
      </c>
      <c r="Y74" s="8">
        <f>IFERROR(
GETPIVOTDATA("[Base_Tarjetas].[Importe]",TDinamica_R!$A$3,
"[Base_Tarjetas].[PERIODO]","[Base_Tarjetas].[PERIODO].&amp;[" &amp; TEXT(Y$6,"yyyymm") &amp; "]",
"[Base_Tarjetas].[Metrica]","[Base_Tarjetas].[Metrica].&amp;[" &amp; $A74 &amp; "]",
"[Base_Tarjetas].[SEGMENTO_DESCRIP]","[Base_Tarjetas].[SEGMENTO_DESCRIP].&amp;[" &amp; $C$6 &amp; "]",
"[Base_Tarjetas].[SITUACION]","[Base_Tarjetas].[SITUACION].&amp;[" &amp; $C74 &amp; "]",
"[Base_Tarjetas].[TIPO]","[Base_Tarjetas].[TIPO].&amp;[" &amp; $C$1 &amp; "]")/1000,
0)</f>
        <v>0</v>
      </c>
      <c r="Z74" s="8">
        <f>IFERROR(
GETPIVOTDATA("[Base_Tarjetas].[Importe]",TDinamica_R!$A$3,
"[Base_Tarjetas].[PERIODO]","[Base_Tarjetas].[PERIODO].&amp;[" &amp; TEXT(Z$6,"yyyymm") &amp; "]",
"[Base_Tarjetas].[Metrica]","[Base_Tarjetas].[Metrica].&amp;[" &amp; $A74 &amp; "]",
"[Base_Tarjetas].[SEGMENTO_DESCRIP]","[Base_Tarjetas].[SEGMENTO_DESCRIP].&amp;[" &amp; $C$6 &amp; "]",
"[Base_Tarjetas].[SITUACION]","[Base_Tarjetas].[SITUACION].&amp;[" &amp; $C74 &amp; "]",
"[Base_Tarjetas].[TIPO]","[Base_Tarjetas].[TIPO].&amp;[" &amp; $C$1 &amp; "]")/1000,
0)</f>
        <v>0</v>
      </c>
      <c r="AA74" s="8">
        <f>IFERROR(
GETPIVOTDATA("[Base_Tarjetas].[Importe]",TDinamica_R!$A$3,
"[Base_Tarjetas].[PERIODO]","[Base_Tarjetas].[PERIODO].&amp;[" &amp; TEXT(AA$6,"yyyymm") &amp; "]",
"[Base_Tarjetas].[Metrica]","[Base_Tarjetas].[Metrica].&amp;[" &amp; $A74 &amp; "]",
"[Base_Tarjetas].[SEGMENTO_DESCRIP]","[Base_Tarjetas].[SEGMENTO_DESCRIP].&amp;[" &amp; $C$6 &amp; "]",
"[Base_Tarjetas].[SITUACION]","[Base_Tarjetas].[SITUACION].&amp;[" &amp; $C74 &amp; "]",
"[Base_Tarjetas].[TIPO]","[Base_Tarjetas].[TIPO].&amp;[" &amp; $C$1 &amp; "]")/1000,
0)</f>
        <v>0</v>
      </c>
      <c r="AB74" s="8">
        <f>IFERROR(
GETPIVOTDATA("[Base_Tarjetas].[Importe]",TDinamica_R!$A$3,
"[Base_Tarjetas].[PERIODO]","[Base_Tarjetas].[PERIODO].&amp;[" &amp; TEXT(AB$6,"yyyymm") &amp; "]",
"[Base_Tarjetas].[Metrica]","[Base_Tarjetas].[Metrica].&amp;[" &amp; $A74 &amp; "]",
"[Base_Tarjetas].[SEGMENTO_DESCRIP]","[Base_Tarjetas].[SEGMENTO_DESCRIP].&amp;[" &amp; $C$6 &amp; "]",
"[Base_Tarjetas].[SITUACION]","[Base_Tarjetas].[SITUACION].&amp;[" &amp; $C74 &amp; "]",
"[Base_Tarjetas].[TIPO]","[Base_Tarjetas].[TIPO].&amp;[" &amp; $C$1 &amp; "]")/1000,
0)</f>
        <v>0</v>
      </c>
      <c r="AC74" s="8">
        <f>IFERROR(
GETPIVOTDATA("[Base_Tarjetas].[Importe]",TDinamica_R!$A$3,
"[Base_Tarjetas].[PERIODO]","[Base_Tarjetas].[PERIODO].&amp;[" &amp; TEXT(AC$6,"yyyymm") &amp; "]",
"[Base_Tarjetas].[Metrica]","[Base_Tarjetas].[Metrica].&amp;[" &amp; $A74 &amp; "]",
"[Base_Tarjetas].[SEGMENTO_DESCRIP]","[Base_Tarjetas].[SEGMENTO_DESCRIP].&amp;[" &amp; $C$6 &amp; "]",
"[Base_Tarjetas].[SITUACION]","[Base_Tarjetas].[SITUACION].&amp;[" &amp; $C74 &amp; "]",
"[Base_Tarjetas].[TIPO]","[Base_Tarjetas].[TIPO].&amp;[" &amp; $C$1 &amp; "]")/1000,
0)</f>
        <v>0</v>
      </c>
      <c r="AD74" s="8">
        <f>IFERROR(
GETPIVOTDATA("[Base_Tarjetas].[Importe]",TDinamica_R!$A$3,
"[Base_Tarjetas].[PERIODO]","[Base_Tarjetas].[PERIODO].&amp;[" &amp; TEXT(AD$6,"yyyymm") &amp; "]",
"[Base_Tarjetas].[Metrica]","[Base_Tarjetas].[Metrica].&amp;[" &amp; $A74 &amp; "]",
"[Base_Tarjetas].[SEGMENTO_DESCRIP]","[Base_Tarjetas].[SEGMENTO_DESCRIP].&amp;[" &amp; $C$6 &amp; "]",
"[Base_Tarjetas].[SITUACION]","[Base_Tarjetas].[SITUACION].&amp;[" &amp; $C74 &amp; "]",
"[Base_Tarjetas].[TIPO]","[Base_Tarjetas].[TIPO].&amp;[" &amp; $C$1 &amp; "]")/1000,
0)</f>
        <v>0</v>
      </c>
      <c r="AE74" s="8">
        <f>IFERROR(
GETPIVOTDATA("[Base_Tarjetas].[Importe]",TDinamica_R!$A$3,
"[Base_Tarjetas].[PERIODO]","[Base_Tarjetas].[PERIODO].&amp;[" &amp; TEXT(AE$6,"yyyymm") &amp; "]",
"[Base_Tarjetas].[Metrica]","[Base_Tarjetas].[Metrica].&amp;[" &amp; $A74 &amp; "]",
"[Base_Tarjetas].[SEGMENTO_DESCRIP]","[Base_Tarjetas].[SEGMENTO_DESCRIP].&amp;[" &amp; $C$6 &amp; "]",
"[Base_Tarjetas].[SITUACION]","[Base_Tarjetas].[SITUACION].&amp;[" &amp; $C74 &amp; "]",
"[Base_Tarjetas].[TIPO]","[Base_Tarjetas].[TIPO].&amp;[" &amp; $C$1 &amp; "]")/1000,
0)</f>
        <v>0</v>
      </c>
      <c r="AF74" s="8">
        <f>IFERROR(
GETPIVOTDATA("[Base_Tarjetas].[Importe]",TDinamica_R!$A$3,
"[Base_Tarjetas].[PERIODO]","[Base_Tarjetas].[PERIODO].&amp;[" &amp; TEXT(AF$6,"yyyymm") &amp; "]",
"[Base_Tarjetas].[Metrica]","[Base_Tarjetas].[Metrica].&amp;[" &amp; $A74 &amp; "]",
"[Base_Tarjetas].[SEGMENTO_DESCRIP]","[Base_Tarjetas].[SEGMENTO_DESCRIP].&amp;[" &amp; $C$6 &amp; "]",
"[Base_Tarjetas].[SITUACION]","[Base_Tarjetas].[SITUACION].&amp;[" &amp; $C74 &amp; "]",
"[Base_Tarjetas].[TIPO]","[Base_Tarjetas].[TIPO].&amp;[" &amp; $C$1 &amp; "]")/1000,
0)</f>
        <v>0</v>
      </c>
      <c r="AG74" s="8">
        <f>IFERROR(
GETPIVOTDATA("[Base_Tarjetas].[Importe]",TDinamica_R!$A$3,
"[Base_Tarjetas].[PERIODO]","[Base_Tarjetas].[PERIODO].&amp;[" &amp; TEXT(AG$6,"yyyymm") &amp; "]",
"[Base_Tarjetas].[Metrica]","[Base_Tarjetas].[Metrica].&amp;[" &amp; $A74 &amp; "]",
"[Base_Tarjetas].[SEGMENTO_DESCRIP]","[Base_Tarjetas].[SEGMENTO_DESCRIP].&amp;[" &amp; $C$6 &amp; "]",
"[Base_Tarjetas].[SITUACION]","[Base_Tarjetas].[SITUACION].&amp;[" &amp; $C74 &amp; "]",
"[Base_Tarjetas].[TIPO]","[Base_Tarjetas].[TIPO].&amp;[" &amp; $C$1 &amp; "]")/1000,
0)</f>
        <v>0</v>
      </c>
      <c r="AH74" s="8">
        <f>IFERROR(
GETPIVOTDATA("[Base_Tarjetas].[Importe]",TDinamica_R!$A$3,
"[Base_Tarjetas].[PERIODO]","[Base_Tarjetas].[PERIODO].&amp;[" &amp; TEXT(AH$6,"yyyymm") &amp; "]",
"[Base_Tarjetas].[Metrica]","[Base_Tarjetas].[Metrica].&amp;[" &amp; $A74 &amp; "]",
"[Base_Tarjetas].[SEGMENTO_DESCRIP]","[Base_Tarjetas].[SEGMENTO_DESCRIP].&amp;[" &amp; $C$6 &amp; "]",
"[Base_Tarjetas].[SITUACION]","[Base_Tarjetas].[SITUACION].&amp;[" &amp; $C74 &amp; "]",
"[Base_Tarjetas].[TIPO]","[Base_Tarjetas].[TIPO].&amp;[" &amp; $C$1 &amp; "]")/1000,
0)</f>
        <v>0</v>
      </c>
      <c r="AI74" s="8">
        <f>IFERROR(
GETPIVOTDATA("[Base_Tarjetas].[Importe]",TDinamica_R!$A$3,
"[Base_Tarjetas].[PERIODO]","[Base_Tarjetas].[PERIODO].&amp;[" &amp; TEXT(AI$6,"yyyymm") &amp; "]",
"[Base_Tarjetas].[Metrica]","[Base_Tarjetas].[Metrica].&amp;[" &amp; $A74 &amp; "]",
"[Base_Tarjetas].[SEGMENTO_DESCRIP]","[Base_Tarjetas].[SEGMENTO_DESCRIP].&amp;[" &amp; $C$6 &amp; "]",
"[Base_Tarjetas].[SITUACION]","[Base_Tarjetas].[SITUACION].&amp;[" &amp; $C74 &amp; "]",
"[Base_Tarjetas].[TIPO]","[Base_Tarjetas].[TIPO].&amp;[" &amp; $C$1 &amp; "]")/1000,
0)</f>
        <v>0</v>
      </c>
      <c r="AJ74" s="8">
        <f>IFERROR(
GETPIVOTDATA("[Base_Tarjetas].[Importe]",TDinamica_R!$A$3,
"[Base_Tarjetas].[PERIODO]","[Base_Tarjetas].[PERIODO].&amp;[" &amp; TEXT(AJ$6,"yyyymm") &amp; "]",
"[Base_Tarjetas].[Metrica]","[Base_Tarjetas].[Metrica].&amp;[" &amp; $A74 &amp; "]",
"[Base_Tarjetas].[SEGMENTO_DESCRIP]","[Base_Tarjetas].[SEGMENTO_DESCRIP].&amp;[" &amp; $C$6 &amp; "]",
"[Base_Tarjetas].[SITUACION]","[Base_Tarjetas].[SITUACION].&amp;[" &amp; $C74 &amp; "]",
"[Base_Tarjetas].[TIPO]","[Base_Tarjetas].[TIPO].&amp;[" &amp; $C$1 &amp; "]")/1000,
0)</f>
        <v>0</v>
      </c>
      <c r="AK74" s="8">
        <f>IFERROR(
GETPIVOTDATA("[Base_Tarjetas].[Importe]",TDinamica_R!$A$3,
"[Base_Tarjetas].[PERIODO]","[Base_Tarjetas].[PERIODO].&amp;[" &amp; TEXT(AK$6,"yyyymm") &amp; "]",
"[Base_Tarjetas].[Metrica]","[Base_Tarjetas].[Metrica].&amp;[" &amp; $A74 &amp; "]",
"[Base_Tarjetas].[SEGMENTO_DESCRIP]","[Base_Tarjetas].[SEGMENTO_DESCRIP].&amp;[" &amp; $C$6 &amp; "]",
"[Base_Tarjetas].[SITUACION]","[Base_Tarjetas].[SITUACION].&amp;[" &amp; $C74 &amp; "]",
"[Base_Tarjetas].[TIPO]","[Base_Tarjetas].[TIPO].&amp;[" &amp; $C$1 &amp; "]")/1000,
0)</f>
        <v>0</v>
      </c>
      <c r="AL74" s="8">
        <f>IFERROR(
GETPIVOTDATA("[Base_Tarjetas].[Importe]",TDinamica_R!$A$3,
"[Base_Tarjetas].[PERIODO]","[Base_Tarjetas].[PERIODO].&amp;[" &amp; TEXT(AL$6,"yyyymm") &amp; "]",
"[Base_Tarjetas].[Metrica]","[Base_Tarjetas].[Metrica].&amp;[" &amp; $A74 &amp; "]",
"[Base_Tarjetas].[SEGMENTO_DESCRIP]","[Base_Tarjetas].[SEGMENTO_DESCRIP].&amp;[" &amp; $C$6 &amp; "]",
"[Base_Tarjetas].[SITUACION]","[Base_Tarjetas].[SITUACION].&amp;[" &amp; $C74 &amp; "]",
"[Base_Tarjetas].[TIPO]","[Base_Tarjetas].[TIPO].&amp;[" &amp; $C$1 &amp; "]")/1000,
0)</f>
        <v>0</v>
      </c>
      <c r="AM74" s="8">
        <f>IFERROR(
GETPIVOTDATA("[Base_Tarjetas].[Importe]",TDinamica_R!$A$3,
"[Base_Tarjetas].[PERIODO]","[Base_Tarjetas].[PERIODO].&amp;[" &amp; TEXT(AM$6,"yyyymm") &amp; "]",
"[Base_Tarjetas].[Metrica]","[Base_Tarjetas].[Metrica].&amp;[" &amp; $A74 &amp; "]",
"[Base_Tarjetas].[SEGMENTO_DESCRIP]","[Base_Tarjetas].[SEGMENTO_DESCRIP].&amp;[" &amp; $C$6 &amp; "]",
"[Base_Tarjetas].[SITUACION]","[Base_Tarjetas].[SITUACION].&amp;[" &amp; $C74 &amp; "]",
"[Base_Tarjetas].[TIPO]","[Base_Tarjetas].[TIPO].&amp;[" &amp; $C$1 &amp; "]")/1000,
0)</f>
        <v>0</v>
      </c>
      <c r="AN74" s="8">
        <f>IFERROR(
GETPIVOTDATA("[Base_Tarjetas].[Importe]",TDinamica_R!$A$3,
"[Base_Tarjetas].[PERIODO]","[Base_Tarjetas].[PERIODO].&amp;[" &amp; TEXT(AN$6,"yyyymm") &amp; "]",
"[Base_Tarjetas].[Metrica]","[Base_Tarjetas].[Metrica].&amp;[" &amp; $A74 &amp; "]",
"[Base_Tarjetas].[SEGMENTO_DESCRIP]","[Base_Tarjetas].[SEGMENTO_DESCRIP].&amp;[" &amp; $C$6 &amp; "]",
"[Base_Tarjetas].[SITUACION]","[Base_Tarjetas].[SITUACION].&amp;[" &amp; $C74 &amp; "]",
"[Base_Tarjetas].[TIPO]","[Base_Tarjetas].[TIPO].&amp;[" &amp; $C$1 &amp; "]")/1000,
0)</f>
        <v>0</v>
      </c>
      <c r="AO74" s="8">
        <f>IFERROR(
GETPIVOTDATA("[Base_Tarjetas].[Importe]",TDinamica_R!$A$3,
"[Base_Tarjetas].[PERIODO]","[Base_Tarjetas].[PERIODO].&amp;[" &amp; TEXT(AO$6,"yyyymm") &amp; "]",
"[Base_Tarjetas].[Metrica]","[Base_Tarjetas].[Metrica].&amp;[" &amp; $A74 &amp; "]",
"[Base_Tarjetas].[SEGMENTO_DESCRIP]","[Base_Tarjetas].[SEGMENTO_DESCRIP].&amp;[" &amp; $C$6 &amp; "]",
"[Base_Tarjetas].[SITUACION]","[Base_Tarjetas].[SITUACION].&amp;[" &amp; $C74 &amp; "]",
"[Base_Tarjetas].[TIPO]","[Base_Tarjetas].[TIPO].&amp;[" &amp; $C$1 &amp; "]")/1000,
0)</f>
        <v>0</v>
      </c>
      <c r="AP74" s="8">
        <f>IFERROR(
GETPIVOTDATA("[Base_Tarjetas].[Importe]",TDinamica_R!$A$3,
"[Base_Tarjetas].[PERIODO]","[Base_Tarjetas].[PERIODO].&amp;[" &amp; TEXT(AP$6,"yyyymm") &amp; "]",
"[Base_Tarjetas].[Metrica]","[Base_Tarjetas].[Metrica].&amp;[" &amp; $A74 &amp; "]",
"[Base_Tarjetas].[SEGMENTO_DESCRIP]","[Base_Tarjetas].[SEGMENTO_DESCRIP].&amp;[" &amp; $C$6 &amp; "]",
"[Base_Tarjetas].[SITUACION]","[Base_Tarjetas].[SITUACION].&amp;[" &amp; $C74 &amp; "]",
"[Base_Tarjetas].[TIPO]","[Base_Tarjetas].[TIPO].&amp;[" &amp; $C$1 &amp; "]")/1000,
0)</f>
        <v>0</v>
      </c>
      <c r="AQ74" s="8">
        <f>IFERROR(
GETPIVOTDATA("[Base_Tarjetas].[Importe]",TDinamica_R!$A$3,
"[Base_Tarjetas].[PERIODO]","[Base_Tarjetas].[PERIODO].&amp;[" &amp; TEXT(AQ$6,"yyyymm") &amp; "]",
"[Base_Tarjetas].[Metrica]","[Base_Tarjetas].[Metrica].&amp;[" &amp; $A74 &amp; "]",
"[Base_Tarjetas].[SEGMENTO_DESCRIP]","[Base_Tarjetas].[SEGMENTO_DESCRIP].&amp;[" &amp; $C$6 &amp; "]",
"[Base_Tarjetas].[SITUACION]","[Base_Tarjetas].[SITUACION].&amp;[" &amp; $C74 &amp; "]",
"[Base_Tarjetas].[TIPO]","[Base_Tarjetas].[TIPO].&amp;[" &amp; $C$1 &amp; "]")/1000,
0)</f>
        <v>0</v>
      </c>
      <c r="AR74" s="8">
        <f>IFERROR(
GETPIVOTDATA("[Base_Tarjetas].[Importe]",TDinamica_R!$A$3,
"[Base_Tarjetas].[PERIODO]","[Base_Tarjetas].[PERIODO].&amp;[" &amp; TEXT(AR$6,"yyyymm") &amp; "]",
"[Base_Tarjetas].[Metrica]","[Base_Tarjetas].[Metrica].&amp;[" &amp; $A74 &amp; "]",
"[Base_Tarjetas].[SEGMENTO_DESCRIP]","[Base_Tarjetas].[SEGMENTO_DESCRIP].&amp;[" &amp; $C$6 &amp; "]",
"[Base_Tarjetas].[SITUACION]","[Base_Tarjetas].[SITUACION].&amp;[" &amp; $C74 &amp; "]",
"[Base_Tarjetas].[TIPO]","[Base_Tarjetas].[TIPO].&amp;[" &amp; $C$1 &amp; "]")/1000,
0)</f>
        <v>0</v>
      </c>
      <c r="AS74" s="8">
        <f>IFERROR(
GETPIVOTDATA("[Base_Tarjetas].[Importe]",TDinamica_R!$A$3,
"[Base_Tarjetas].[PERIODO]","[Base_Tarjetas].[PERIODO].&amp;[" &amp; TEXT(AS$6,"yyyymm") &amp; "]",
"[Base_Tarjetas].[Metrica]","[Base_Tarjetas].[Metrica].&amp;[" &amp; $A74 &amp; "]",
"[Base_Tarjetas].[SEGMENTO_DESCRIP]","[Base_Tarjetas].[SEGMENTO_DESCRIP].&amp;[" &amp; $C$6 &amp; "]",
"[Base_Tarjetas].[SITUACION]","[Base_Tarjetas].[SITUACION].&amp;[" &amp; $C74 &amp; "]",
"[Base_Tarjetas].[TIPO]","[Base_Tarjetas].[TIPO].&amp;[" &amp; $C$1 &amp; "]")/1000,
0)</f>
        <v>0</v>
      </c>
      <c r="AT74" s="8">
        <f>IFERROR(
GETPIVOTDATA("[Base_Tarjetas].[Importe]",TDinamica_R!$A$3,
"[Base_Tarjetas].[PERIODO]","[Base_Tarjetas].[PERIODO].&amp;[" &amp; TEXT(AT$6,"yyyymm") &amp; "]",
"[Base_Tarjetas].[Metrica]","[Base_Tarjetas].[Metrica].&amp;[" &amp; $A74 &amp; "]",
"[Base_Tarjetas].[SEGMENTO_DESCRIP]","[Base_Tarjetas].[SEGMENTO_DESCRIP].&amp;[" &amp; $C$6 &amp; "]",
"[Base_Tarjetas].[SITUACION]","[Base_Tarjetas].[SITUACION].&amp;[" &amp; $C74 &amp; "]",
"[Base_Tarjetas].[TIPO]","[Base_Tarjetas].[TIPO].&amp;[" &amp; $C$1 &amp; "]")/1000,
0)</f>
        <v>0</v>
      </c>
      <c r="AU74" s="8">
        <f>IFERROR(
GETPIVOTDATA("[Base_Tarjetas].[Importe]",TDinamica_R!$A$3,
"[Base_Tarjetas].[PERIODO]","[Base_Tarjetas].[PERIODO].&amp;[" &amp; TEXT(AU$6,"yyyymm") &amp; "]",
"[Base_Tarjetas].[Metrica]","[Base_Tarjetas].[Metrica].&amp;[" &amp; $A74 &amp; "]",
"[Base_Tarjetas].[SEGMENTO_DESCRIP]","[Base_Tarjetas].[SEGMENTO_DESCRIP].&amp;[" &amp; $C$6 &amp; "]",
"[Base_Tarjetas].[SITUACION]","[Base_Tarjetas].[SITUACION].&amp;[" &amp; $C74 &amp; "]",
"[Base_Tarjetas].[TIPO]","[Base_Tarjetas].[TIPO].&amp;[" &amp; $C$1 &amp; "]")/1000,
0)</f>
        <v>0</v>
      </c>
      <c r="AV74" s="8">
        <f>IFERROR(
GETPIVOTDATA("[Base_Tarjetas].[Importe]",TDinamica_R!$A$3,
"[Base_Tarjetas].[PERIODO]","[Base_Tarjetas].[PERIODO].&amp;[" &amp; TEXT(AV$6,"yyyymm") &amp; "]",
"[Base_Tarjetas].[Metrica]","[Base_Tarjetas].[Metrica].&amp;[" &amp; $A74 &amp; "]",
"[Base_Tarjetas].[SEGMENTO_DESCRIP]","[Base_Tarjetas].[SEGMENTO_DESCRIP].&amp;[" &amp; $C$6 &amp; "]",
"[Base_Tarjetas].[SITUACION]","[Base_Tarjetas].[SITUACION].&amp;[" &amp; $C74 &amp; "]",
"[Base_Tarjetas].[TIPO]","[Base_Tarjetas].[TIPO].&amp;[" &amp; $C$1 &amp; "]")/1000,
0)</f>
        <v>0</v>
      </c>
      <c r="AW74" s="8">
        <f>IFERROR(
GETPIVOTDATA("[Base_Tarjetas].[Importe]",TDinamica_R!$A$3,
"[Base_Tarjetas].[PERIODO]","[Base_Tarjetas].[PERIODO].&amp;[" &amp; TEXT(AW$6,"yyyymm") &amp; "]",
"[Base_Tarjetas].[Metrica]","[Base_Tarjetas].[Metrica].&amp;[" &amp; $A74 &amp; "]",
"[Base_Tarjetas].[SEGMENTO_DESCRIP]","[Base_Tarjetas].[SEGMENTO_DESCRIP].&amp;[" &amp; $C$6 &amp; "]",
"[Base_Tarjetas].[SITUACION]","[Base_Tarjetas].[SITUACION].&amp;[" &amp; $C74 &amp; "]",
"[Base_Tarjetas].[TIPO]","[Base_Tarjetas].[TIPO].&amp;[" &amp; $C$1 &amp; "]")/1000,
0)</f>
        <v>0</v>
      </c>
      <c r="AX74" s="8">
        <f>IFERROR(
GETPIVOTDATA("[Base_Tarjetas].[Importe]",TDinamica_R!$A$3,
"[Base_Tarjetas].[PERIODO]","[Base_Tarjetas].[PERIODO].&amp;[" &amp; TEXT(AX$6,"yyyymm") &amp; "]",
"[Base_Tarjetas].[Metrica]","[Base_Tarjetas].[Metrica].&amp;[" &amp; $A74 &amp; "]",
"[Base_Tarjetas].[SEGMENTO_DESCRIP]","[Base_Tarjetas].[SEGMENTO_DESCRIP].&amp;[" &amp; $C$6 &amp; "]",
"[Base_Tarjetas].[SITUACION]","[Base_Tarjetas].[SITUACION].&amp;[" &amp; $C74 &amp; "]",
"[Base_Tarjetas].[TIPO]","[Base_Tarjetas].[TIPO].&amp;[" &amp; $C$1 &amp; "]")/1000,
0)</f>
        <v>0</v>
      </c>
      <c r="AY74" s="8">
        <f>IFERROR(
GETPIVOTDATA("[Base_Tarjetas].[Importe]",TDinamica_R!$A$3,
"[Base_Tarjetas].[PERIODO]","[Base_Tarjetas].[PERIODO].&amp;[" &amp; TEXT(AY$6,"yyyymm") &amp; "]",
"[Base_Tarjetas].[Metrica]","[Base_Tarjetas].[Metrica].&amp;[" &amp; $A74 &amp; "]",
"[Base_Tarjetas].[SEGMENTO_DESCRIP]","[Base_Tarjetas].[SEGMENTO_DESCRIP].&amp;[" &amp; $C$6 &amp; "]",
"[Base_Tarjetas].[SITUACION]","[Base_Tarjetas].[SITUACION].&amp;[" &amp; $C74 &amp; "]",
"[Base_Tarjetas].[TIPO]","[Base_Tarjetas].[TIPO].&amp;[" &amp; $C$1 &amp; "]")/1000,
0)</f>
        <v>0</v>
      </c>
      <c r="AZ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TEXT(AZ$6,"yyyymm") &amp; "]"),
0)</f>
        <v>0</v>
      </c>
      <c r="BA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TEXT(BA$6,"yyyymm") &amp; "]"),
0)</f>
        <v>0</v>
      </c>
      <c r="BB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TEXT(BB$6,"yyyymm") &amp; "]"),
0)</f>
        <v>0</v>
      </c>
      <c r="BC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TEXT(BC$6,"yyyymm") &amp; "]"),
0)</f>
        <v>0</v>
      </c>
      <c r="BD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TEXT(BD$6,"yyyymm") &amp; "]"),
0)</f>
        <v>0</v>
      </c>
      <c r="BE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TEXT(BE$6,"yyyymm") &amp; "]"),
0)</f>
        <v>0</v>
      </c>
      <c r="BF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TEXT(BF$6,"yyyymm") &amp; "]"),
0)</f>
        <v>0</v>
      </c>
      <c r="BG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TEXT(BG$6,"yyyymm") &amp; "]"),
0)</f>
        <v>0</v>
      </c>
      <c r="BH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TEXT(BH$6,"yyyymm") &amp; "]"),
0)</f>
        <v>0</v>
      </c>
      <c r="BI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TEXT(BI$6,"yyyymm") &amp; "]"),
0)</f>
        <v>0</v>
      </c>
      <c r="BJ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TEXT(BJ$6,"yyyymm") &amp; "]"),
0)</f>
        <v>0</v>
      </c>
      <c r="BK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TEXT(BK$6,"yyyymm") &amp; "]"),
0)</f>
        <v>0</v>
      </c>
      <c r="BO74" s="24">
        <f t="shared" si="48"/>
        <v>0</v>
      </c>
      <c r="BP74" s="24">
        <f t="shared" si="48"/>
        <v>0</v>
      </c>
      <c r="BQ74" s="24">
        <f t="shared" si="48"/>
        <v>0</v>
      </c>
      <c r="BR74" s="24">
        <f t="shared" si="48"/>
        <v>0</v>
      </c>
      <c r="BS74" s="24">
        <f t="shared" si="48"/>
        <v>0</v>
      </c>
      <c r="BT74" s="24">
        <f t="shared" si="48"/>
        <v>0</v>
      </c>
    </row>
    <row r="75" spans="1:72" outlineLevel="1" x14ac:dyDescent="0.25">
      <c r="A75" s="11" t="s">
        <v>35</v>
      </c>
      <c r="C75" s="2" t="s">
        <v>100</v>
      </c>
      <c r="D75" s="8">
        <f>IFERROR(
GETPIVOTDATA("[Base_Tarjetas].[Importe]",TDinamica_R!$A$3,
"[Base_Tarjetas].[PERIODO]","[Base_Tarjetas].[PERIODO].&amp;[" &amp; TEXT(D$6,"yyyymm") &amp; "]",
"[Base_Tarjetas].[Metrica]","[Base_Tarjetas].[Metrica].&amp;[" &amp; $A75 &amp; "]",
"[Base_Tarjetas].[SEGMENTO_DESCRIP]","[Base_Tarjetas].[SEGMENTO_DESCRIP].&amp;[" &amp; $C$6 &amp; "]",
"[Base_Tarjetas].[SITUACION]","[Base_Tarjetas].[SITUACION].&amp;[" &amp; $C75 &amp; "]",
"[Base_Tarjetas].[TIPO]","[Base_Tarjetas].[TIPO].&amp;[" &amp; $C$1 &amp; "]")/1000,
0)</f>
        <v>0</v>
      </c>
      <c r="E75" s="8">
        <f>IFERROR(
GETPIVOTDATA("[Base_Tarjetas].[Importe]",TDinamica_R!$A$3,
"[Base_Tarjetas].[PERIODO]","[Base_Tarjetas].[PERIODO].&amp;[" &amp; TEXT(E$6,"yyyymm") &amp; "]",
"[Base_Tarjetas].[Metrica]","[Base_Tarjetas].[Metrica].&amp;[" &amp; $A75 &amp; "]",
"[Base_Tarjetas].[SEGMENTO_DESCRIP]","[Base_Tarjetas].[SEGMENTO_DESCRIP].&amp;[" &amp; $C$6 &amp; "]",
"[Base_Tarjetas].[SITUACION]","[Base_Tarjetas].[SITUACION].&amp;[" &amp; $C75 &amp; "]",
"[Base_Tarjetas].[TIPO]","[Base_Tarjetas].[TIPO].&amp;[" &amp; $C$1 &amp; "]")/1000,
0)</f>
        <v>0</v>
      </c>
      <c r="F75" s="8">
        <f>IFERROR(
GETPIVOTDATA("[Base_Tarjetas].[Importe]",TDinamica_R!$A$3,
"[Base_Tarjetas].[PERIODO]","[Base_Tarjetas].[PERIODO].&amp;[" &amp; TEXT(F$6,"yyyymm") &amp; "]",
"[Base_Tarjetas].[Metrica]","[Base_Tarjetas].[Metrica].&amp;[" &amp; $A75 &amp; "]",
"[Base_Tarjetas].[SEGMENTO_DESCRIP]","[Base_Tarjetas].[SEGMENTO_DESCRIP].&amp;[" &amp; $C$6 &amp; "]",
"[Base_Tarjetas].[SITUACION]","[Base_Tarjetas].[SITUACION].&amp;[" &amp; $C75 &amp; "]",
"[Base_Tarjetas].[TIPO]","[Base_Tarjetas].[TIPO].&amp;[" &amp; $C$1 &amp; "]")/1000,
0)</f>
        <v>0</v>
      </c>
      <c r="G75" s="8">
        <f>IFERROR(
GETPIVOTDATA("[Base_Tarjetas].[Importe]",TDinamica_R!$A$3,
"[Base_Tarjetas].[PERIODO]","[Base_Tarjetas].[PERIODO].&amp;[" &amp; TEXT(G$6,"yyyymm") &amp; "]",
"[Base_Tarjetas].[Metrica]","[Base_Tarjetas].[Metrica].&amp;[" &amp; $A75 &amp; "]",
"[Base_Tarjetas].[SEGMENTO_DESCRIP]","[Base_Tarjetas].[SEGMENTO_DESCRIP].&amp;[" &amp; $C$6 &amp; "]",
"[Base_Tarjetas].[SITUACION]","[Base_Tarjetas].[SITUACION].&amp;[" &amp; $C75 &amp; "]",
"[Base_Tarjetas].[TIPO]","[Base_Tarjetas].[TIPO].&amp;[" &amp; $C$1 &amp; "]")/1000,
0)</f>
        <v>0</v>
      </c>
      <c r="H75" s="8">
        <f>IFERROR(
GETPIVOTDATA("[Base_Tarjetas].[Importe]",TDinamica_R!$A$3,
"[Base_Tarjetas].[PERIODO]","[Base_Tarjetas].[PERIODO].&amp;[" &amp; TEXT(H$6,"yyyymm") &amp; "]",
"[Base_Tarjetas].[Metrica]","[Base_Tarjetas].[Metrica].&amp;[" &amp; $A75 &amp; "]",
"[Base_Tarjetas].[SEGMENTO_DESCRIP]","[Base_Tarjetas].[SEGMENTO_DESCRIP].&amp;[" &amp; $C$6 &amp; "]",
"[Base_Tarjetas].[SITUACION]","[Base_Tarjetas].[SITUACION].&amp;[" &amp; $C75 &amp; "]",
"[Base_Tarjetas].[TIPO]","[Base_Tarjetas].[TIPO].&amp;[" &amp; $C$1 &amp; "]")/1000,
0)</f>
        <v>0</v>
      </c>
      <c r="I75" s="8">
        <f>IFERROR(
GETPIVOTDATA("[Base_Tarjetas].[Importe]",TDinamica_R!$A$3,
"[Base_Tarjetas].[PERIODO]","[Base_Tarjetas].[PERIODO].&amp;[" &amp; TEXT(I$6,"yyyymm") &amp; "]",
"[Base_Tarjetas].[Metrica]","[Base_Tarjetas].[Metrica].&amp;[" &amp; $A75 &amp; "]",
"[Base_Tarjetas].[SEGMENTO_DESCRIP]","[Base_Tarjetas].[SEGMENTO_DESCRIP].&amp;[" &amp; $C$6 &amp; "]",
"[Base_Tarjetas].[SITUACION]","[Base_Tarjetas].[SITUACION].&amp;[" &amp; $C75 &amp; "]",
"[Base_Tarjetas].[TIPO]","[Base_Tarjetas].[TIPO].&amp;[" &amp; $C$1 &amp; "]")/1000,
0)</f>
        <v>0</v>
      </c>
      <c r="J75" s="8">
        <f>IFERROR(
GETPIVOTDATA("[Base_Tarjetas].[Importe]",TDinamica_R!$A$3,
"[Base_Tarjetas].[PERIODO]","[Base_Tarjetas].[PERIODO].&amp;[" &amp; TEXT(J$6,"yyyymm") &amp; "]",
"[Base_Tarjetas].[Metrica]","[Base_Tarjetas].[Metrica].&amp;[" &amp; $A75 &amp; "]",
"[Base_Tarjetas].[SEGMENTO_DESCRIP]","[Base_Tarjetas].[SEGMENTO_DESCRIP].&amp;[" &amp; $C$6 &amp; "]",
"[Base_Tarjetas].[SITUACION]","[Base_Tarjetas].[SITUACION].&amp;[" &amp; $C75 &amp; "]",
"[Base_Tarjetas].[TIPO]","[Base_Tarjetas].[TIPO].&amp;[" &amp; $C$1 &amp; "]")/1000,
0)</f>
        <v>0</v>
      </c>
      <c r="K75" s="8">
        <f>IFERROR(
GETPIVOTDATA("[Base_Tarjetas].[Importe]",TDinamica_R!$A$3,
"[Base_Tarjetas].[PERIODO]","[Base_Tarjetas].[PERIODO].&amp;[" &amp; TEXT(K$6,"yyyymm") &amp; "]",
"[Base_Tarjetas].[Metrica]","[Base_Tarjetas].[Metrica].&amp;[" &amp; $A75 &amp; "]",
"[Base_Tarjetas].[SEGMENTO_DESCRIP]","[Base_Tarjetas].[SEGMENTO_DESCRIP].&amp;[" &amp; $C$6 &amp; "]",
"[Base_Tarjetas].[SITUACION]","[Base_Tarjetas].[SITUACION].&amp;[" &amp; $C75 &amp; "]",
"[Base_Tarjetas].[TIPO]","[Base_Tarjetas].[TIPO].&amp;[" &amp; $C$1 &amp; "]")/1000,
0)</f>
        <v>0</v>
      </c>
      <c r="L75" s="8">
        <f>IFERROR(
GETPIVOTDATA("[Base_Tarjetas].[Importe]",TDinamica_R!$A$3,
"[Base_Tarjetas].[PERIODO]","[Base_Tarjetas].[PERIODO].&amp;[" &amp; TEXT(L$6,"yyyymm") &amp; "]",
"[Base_Tarjetas].[Metrica]","[Base_Tarjetas].[Metrica].&amp;[" &amp; $A75 &amp; "]",
"[Base_Tarjetas].[SEGMENTO_DESCRIP]","[Base_Tarjetas].[SEGMENTO_DESCRIP].&amp;[" &amp; $C$6 &amp; "]",
"[Base_Tarjetas].[SITUACION]","[Base_Tarjetas].[SITUACION].&amp;[" &amp; $C75 &amp; "]",
"[Base_Tarjetas].[TIPO]","[Base_Tarjetas].[TIPO].&amp;[" &amp; $C$1 &amp; "]")/1000,
0)</f>
        <v>0</v>
      </c>
      <c r="M75" s="8">
        <f>IFERROR(
GETPIVOTDATA("[Base_Tarjetas].[Importe]",TDinamica_R!$A$3,
"[Base_Tarjetas].[PERIODO]","[Base_Tarjetas].[PERIODO].&amp;[" &amp; TEXT(M$6,"yyyymm") &amp; "]",
"[Base_Tarjetas].[Metrica]","[Base_Tarjetas].[Metrica].&amp;[" &amp; $A75 &amp; "]",
"[Base_Tarjetas].[SEGMENTO_DESCRIP]","[Base_Tarjetas].[SEGMENTO_DESCRIP].&amp;[" &amp; $C$6 &amp; "]",
"[Base_Tarjetas].[SITUACION]","[Base_Tarjetas].[SITUACION].&amp;[" &amp; $C75 &amp; "]",
"[Base_Tarjetas].[TIPO]","[Base_Tarjetas].[TIPO].&amp;[" &amp; $C$1 &amp; "]")/1000,
0)</f>
        <v>0</v>
      </c>
      <c r="N75" s="8">
        <f>IFERROR(
GETPIVOTDATA("[Base_Tarjetas].[Importe]",TDinamica_R!$A$3,
"[Base_Tarjetas].[PERIODO]","[Base_Tarjetas].[PERIODO].&amp;[" &amp; TEXT(N$6,"yyyymm") &amp; "]",
"[Base_Tarjetas].[Metrica]","[Base_Tarjetas].[Metrica].&amp;[" &amp; $A75 &amp; "]",
"[Base_Tarjetas].[SEGMENTO_DESCRIP]","[Base_Tarjetas].[SEGMENTO_DESCRIP].&amp;[" &amp; $C$6 &amp; "]",
"[Base_Tarjetas].[SITUACION]","[Base_Tarjetas].[SITUACION].&amp;[" &amp; $C75 &amp; "]",
"[Base_Tarjetas].[TIPO]","[Base_Tarjetas].[TIPO].&amp;[" &amp; $C$1 &amp; "]")/1000,
0)</f>
        <v>0</v>
      </c>
      <c r="O75" s="8">
        <f>IFERROR(
GETPIVOTDATA("[Base_Tarjetas].[Importe]",TDinamica_R!$A$3,
"[Base_Tarjetas].[PERIODO]","[Base_Tarjetas].[PERIODO].&amp;[" &amp; TEXT(O$6,"yyyymm") &amp; "]",
"[Base_Tarjetas].[Metrica]","[Base_Tarjetas].[Metrica].&amp;[" &amp; $A75 &amp; "]",
"[Base_Tarjetas].[SEGMENTO_DESCRIP]","[Base_Tarjetas].[SEGMENTO_DESCRIP].&amp;[" &amp; $C$6 &amp; "]",
"[Base_Tarjetas].[SITUACION]","[Base_Tarjetas].[SITUACION].&amp;[" &amp; $C75 &amp; "]",
"[Base_Tarjetas].[TIPO]","[Base_Tarjetas].[TIPO].&amp;[" &amp; $C$1 &amp; "]")/1000,
0)</f>
        <v>0</v>
      </c>
      <c r="P75" s="8">
        <f>IFERROR(
GETPIVOTDATA("[Base_Tarjetas].[Importe]",TDinamica_R!$A$3,
"[Base_Tarjetas].[PERIODO]","[Base_Tarjetas].[PERIODO].&amp;[" &amp; TEXT(P$6,"yyyymm") &amp; "]",
"[Base_Tarjetas].[Metrica]","[Base_Tarjetas].[Metrica].&amp;[" &amp; $A75 &amp; "]",
"[Base_Tarjetas].[SEGMENTO_DESCRIP]","[Base_Tarjetas].[SEGMENTO_DESCRIP].&amp;[" &amp; $C$6 &amp; "]",
"[Base_Tarjetas].[SITUACION]","[Base_Tarjetas].[SITUACION].&amp;[" &amp; $C75 &amp; "]",
"[Base_Tarjetas].[TIPO]","[Base_Tarjetas].[TIPO].&amp;[" &amp; $C$1 &amp; "]")/1000,
0)</f>
        <v>0</v>
      </c>
      <c r="Q75" s="8">
        <f>IFERROR(
GETPIVOTDATA("[Base_Tarjetas].[Importe]",TDinamica_R!$A$3,
"[Base_Tarjetas].[PERIODO]","[Base_Tarjetas].[PERIODO].&amp;[" &amp; TEXT(Q$6,"yyyymm") &amp; "]",
"[Base_Tarjetas].[Metrica]","[Base_Tarjetas].[Metrica].&amp;[" &amp; $A75 &amp; "]",
"[Base_Tarjetas].[SEGMENTO_DESCRIP]","[Base_Tarjetas].[SEGMENTO_DESCRIP].&amp;[" &amp; $C$6 &amp; "]",
"[Base_Tarjetas].[SITUACION]","[Base_Tarjetas].[SITUACION].&amp;[" &amp; $C75 &amp; "]",
"[Base_Tarjetas].[TIPO]","[Base_Tarjetas].[TIPO].&amp;[" &amp; $C$1 &amp; "]")/1000,
0)</f>
        <v>0</v>
      </c>
      <c r="R75" s="8">
        <f>IFERROR(
GETPIVOTDATA("[Base_Tarjetas].[Importe]",TDinamica_R!$A$3,
"[Base_Tarjetas].[PERIODO]","[Base_Tarjetas].[PERIODO].&amp;[" &amp; TEXT(R$6,"yyyymm") &amp; "]",
"[Base_Tarjetas].[Metrica]","[Base_Tarjetas].[Metrica].&amp;[" &amp; $A75 &amp; "]",
"[Base_Tarjetas].[SEGMENTO_DESCRIP]","[Base_Tarjetas].[SEGMENTO_DESCRIP].&amp;[" &amp; $C$6 &amp; "]",
"[Base_Tarjetas].[SITUACION]","[Base_Tarjetas].[SITUACION].&amp;[" &amp; $C75 &amp; "]",
"[Base_Tarjetas].[TIPO]","[Base_Tarjetas].[TIPO].&amp;[" &amp; $C$1 &amp; "]")/1000,
0)</f>
        <v>0</v>
      </c>
      <c r="S75" s="8">
        <f>IFERROR(
GETPIVOTDATA("[Base_Tarjetas].[Importe]",TDinamica_R!$A$3,
"[Base_Tarjetas].[PERIODO]","[Base_Tarjetas].[PERIODO].&amp;[" &amp; TEXT(S$6,"yyyymm") &amp; "]",
"[Base_Tarjetas].[Metrica]","[Base_Tarjetas].[Metrica].&amp;[" &amp; $A75 &amp; "]",
"[Base_Tarjetas].[SEGMENTO_DESCRIP]","[Base_Tarjetas].[SEGMENTO_DESCRIP].&amp;[" &amp; $C$6 &amp; "]",
"[Base_Tarjetas].[SITUACION]","[Base_Tarjetas].[SITUACION].&amp;[" &amp; $C75 &amp; "]",
"[Base_Tarjetas].[TIPO]","[Base_Tarjetas].[TIPO].&amp;[" &amp; $C$1 &amp; "]")/1000,
0)</f>
        <v>0</v>
      </c>
      <c r="T75" s="8">
        <f>IFERROR(
GETPIVOTDATA("[Base_Tarjetas].[Importe]",TDinamica_R!$A$3,
"[Base_Tarjetas].[PERIODO]","[Base_Tarjetas].[PERIODO].&amp;[" &amp; TEXT(T$6,"yyyymm") &amp; "]",
"[Base_Tarjetas].[Metrica]","[Base_Tarjetas].[Metrica].&amp;[" &amp; $A75 &amp; "]",
"[Base_Tarjetas].[SEGMENTO_DESCRIP]","[Base_Tarjetas].[SEGMENTO_DESCRIP].&amp;[" &amp; $C$6 &amp; "]",
"[Base_Tarjetas].[SITUACION]","[Base_Tarjetas].[SITUACION].&amp;[" &amp; $C75 &amp; "]",
"[Base_Tarjetas].[TIPO]","[Base_Tarjetas].[TIPO].&amp;[" &amp; $C$1 &amp; "]")/1000,
0)</f>
        <v>0</v>
      </c>
      <c r="U75" s="8">
        <f>IFERROR(
GETPIVOTDATA("[Base_Tarjetas].[Importe]",TDinamica_R!$A$3,
"[Base_Tarjetas].[PERIODO]","[Base_Tarjetas].[PERIODO].&amp;[" &amp; TEXT(U$6,"yyyymm") &amp; "]",
"[Base_Tarjetas].[Metrica]","[Base_Tarjetas].[Metrica].&amp;[" &amp; $A75 &amp; "]",
"[Base_Tarjetas].[SEGMENTO_DESCRIP]","[Base_Tarjetas].[SEGMENTO_DESCRIP].&amp;[" &amp; $C$6 &amp; "]",
"[Base_Tarjetas].[SITUACION]","[Base_Tarjetas].[SITUACION].&amp;[" &amp; $C75 &amp; "]",
"[Base_Tarjetas].[TIPO]","[Base_Tarjetas].[TIPO].&amp;[" &amp; $C$1 &amp; "]")/1000,
0)</f>
        <v>0</v>
      </c>
      <c r="V75" s="8">
        <f>IFERROR(
GETPIVOTDATA("[Base_Tarjetas].[Importe]",TDinamica_R!$A$3,
"[Base_Tarjetas].[PERIODO]","[Base_Tarjetas].[PERIODO].&amp;[" &amp; TEXT(V$6,"yyyymm") &amp; "]",
"[Base_Tarjetas].[Metrica]","[Base_Tarjetas].[Metrica].&amp;[" &amp; $A75 &amp; "]",
"[Base_Tarjetas].[SEGMENTO_DESCRIP]","[Base_Tarjetas].[SEGMENTO_DESCRIP].&amp;[" &amp; $C$6 &amp; "]",
"[Base_Tarjetas].[SITUACION]","[Base_Tarjetas].[SITUACION].&amp;[" &amp; $C75 &amp; "]",
"[Base_Tarjetas].[TIPO]","[Base_Tarjetas].[TIPO].&amp;[" &amp; $C$1 &amp; "]")/1000,
0)</f>
        <v>0</v>
      </c>
      <c r="W75" s="8">
        <f>IFERROR(
GETPIVOTDATA("[Base_Tarjetas].[Importe]",TDinamica_R!$A$3,
"[Base_Tarjetas].[PERIODO]","[Base_Tarjetas].[PERIODO].&amp;[" &amp; TEXT(W$6,"yyyymm") &amp; "]",
"[Base_Tarjetas].[Metrica]","[Base_Tarjetas].[Metrica].&amp;[" &amp; $A75 &amp; "]",
"[Base_Tarjetas].[SEGMENTO_DESCRIP]","[Base_Tarjetas].[SEGMENTO_DESCRIP].&amp;[" &amp; $C$6 &amp; "]",
"[Base_Tarjetas].[SITUACION]","[Base_Tarjetas].[SITUACION].&amp;[" &amp; $C75 &amp; "]",
"[Base_Tarjetas].[TIPO]","[Base_Tarjetas].[TIPO].&amp;[" &amp; $C$1 &amp; "]")/1000,
0)</f>
        <v>0</v>
      </c>
      <c r="X75" s="8">
        <f>IFERROR(
GETPIVOTDATA("[Base_Tarjetas].[Importe]",TDinamica_R!$A$3,
"[Base_Tarjetas].[PERIODO]","[Base_Tarjetas].[PERIODO].&amp;[" &amp; TEXT(X$6,"yyyymm") &amp; "]",
"[Base_Tarjetas].[Metrica]","[Base_Tarjetas].[Metrica].&amp;[" &amp; $A75 &amp; "]",
"[Base_Tarjetas].[SEGMENTO_DESCRIP]","[Base_Tarjetas].[SEGMENTO_DESCRIP].&amp;[" &amp; $C$6 &amp; "]",
"[Base_Tarjetas].[SITUACION]","[Base_Tarjetas].[SITUACION].&amp;[" &amp; $C75 &amp; "]",
"[Base_Tarjetas].[TIPO]","[Base_Tarjetas].[TIPO].&amp;[" &amp; $C$1 &amp; "]")/1000,
0)</f>
        <v>0</v>
      </c>
      <c r="Y75" s="8">
        <f>IFERROR(
GETPIVOTDATA("[Base_Tarjetas].[Importe]",TDinamica_R!$A$3,
"[Base_Tarjetas].[PERIODO]","[Base_Tarjetas].[PERIODO].&amp;[" &amp; TEXT(Y$6,"yyyymm") &amp; "]",
"[Base_Tarjetas].[Metrica]","[Base_Tarjetas].[Metrica].&amp;[" &amp; $A75 &amp; "]",
"[Base_Tarjetas].[SEGMENTO_DESCRIP]","[Base_Tarjetas].[SEGMENTO_DESCRIP].&amp;[" &amp; $C$6 &amp; "]",
"[Base_Tarjetas].[SITUACION]","[Base_Tarjetas].[SITUACION].&amp;[" &amp; $C75 &amp; "]",
"[Base_Tarjetas].[TIPO]","[Base_Tarjetas].[TIPO].&amp;[" &amp; $C$1 &amp; "]")/1000,
0)</f>
        <v>0</v>
      </c>
      <c r="Z75" s="8">
        <f>IFERROR(
GETPIVOTDATA("[Base_Tarjetas].[Importe]",TDinamica_R!$A$3,
"[Base_Tarjetas].[PERIODO]","[Base_Tarjetas].[PERIODO].&amp;[" &amp; TEXT(Z$6,"yyyymm") &amp; "]",
"[Base_Tarjetas].[Metrica]","[Base_Tarjetas].[Metrica].&amp;[" &amp; $A75 &amp; "]",
"[Base_Tarjetas].[SEGMENTO_DESCRIP]","[Base_Tarjetas].[SEGMENTO_DESCRIP].&amp;[" &amp; $C$6 &amp; "]",
"[Base_Tarjetas].[SITUACION]","[Base_Tarjetas].[SITUACION].&amp;[" &amp; $C75 &amp; "]",
"[Base_Tarjetas].[TIPO]","[Base_Tarjetas].[TIPO].&amp;[" &amp; $C$1 &amp; "]")/1000,
0)</f>
        <v>0</v>
      </c>
      <c r="AA75" s="8">
        <f>IFERROR(
GETPIVOTDATA("[Base_Tarjetas].[Importe]",TDinamica_R!$A$3,
"[Base_Tarjetas].[PERIODO]","[Base_Tarjetas].[PERIODO].&amp;[" &amp; TEXT(AA$6,"yyyymm") &amp; "]",
"[Base_Tarjetas].[Metrica]","[Base_Tarjetas].[Metrica].&amp;[" &amp; $A75 &amp; "]",
"[Base_Tarjetas].[SEGMENTO_DESCRIP]","[Base_Tarjetas].[SEGMENTO_DESCRIP].&amp;[" &amp; $C$6 &amp; "]",
"[Base_Tarjetas].[SITUACION]","[Base_Tarjetas].[SITUACION].&amp;[" &amp; $C75 &amp; "]",
"[Base_Tarjetas].[TIPO]","[Base_Tarjetas].[TIPO].&amp;[" &amp; $C$1 &amp; "]")/1000,
0)</f>
        <v>0</v>
      </c>
      <c r="AB75" s="8">
        <f>IFERROR(
GETPIVOTDATA("[Base_Tarjetas].[Importe]",TDinamica_R!$A$3,
"[Base_Tarjetas].[PERIODO]","[Base_Tarjetas].[PERIODO].&amp;[" &amp; TEXT(AB$6,"yyyymm") &amp; "]",
"[Base_Tarjetas].[Metrica]","[Base_Tarjetas].[Metrica].&amp;[" &amp; $A75 &amp; "]",
"[Base_Tarjetas].[SEGMENTO_DESCRIP]","[Base_Tarjetas].[SEGMENTO_DESCRIP].&amp;[" &amp; $C$6 &amp; "]",
"[Base_Tarjetas].[SITUACION]","[Base_Tarjetas].[SITUACION].&amp;[" &amp; $C75 &amp; "]",
"[Base_Tarjetas].[TIPO]","[Base_Tarjetas].[TIPO].&amp;[" &amp; $C$1 &amp; "]")/1000,
0)</f>
        <v>0</v>
      </c>
      <c r="AC75" s="8">
        <f>IFERROR(
GETPIVOTDATA("[Base_Tarjetas].[Importe]",TDinamica_R!$A$3,
"[Base_Tarjetas].[PERIODO]","[Base_Tarjetas].[PERIODO].&amp;[" &amp; TEXT(AC$6,"yyyymm") &amp; "]",
"[Base_Tarjetas].[Metrica]","[Base_Tarjetas].[Metrica].&amp;[" &amp; $A75 &amp; "]",
"[Base_Tarjetas].[SEGMENTO_DESCRIP]","[Base_Tarjetas].[SEGMENTO_DESCRIP].&amp;[" &amp; $C$6 &amp; "]",
"[Base_Tarjetas].[SITUACION]","[Base_Tarjetas].[SITUACION].&amp;[" &amp; $C75 &amp; "]",
"[Base_Tarjetas].[TIPO]","[Base_Tarjetas].[TIPO].&amp;[" &amp; $C$1 &amp; "]")/1000,
0)</f>
        <v>0</v>
      </c>
      <c r="AD75" s="8">
        <f>IFERROR(
GETPIVOTDATA("[Base_Tarjetas].[Importe]",TDinamica_R!$A$3,
"[Base_Tarjetas].[PERIODO]","[Base_Tarjetas].[PERIODO].&amp;[" &amp; TEXT(AD$6,"yyyymm") &amp; "]",
"[Base_Tarjetas].[Metrica]","[Base_Tarjetas].[Metrica].&amp;[" &amp; $A75 &amp; "]",
"[Base_Tarjetas].[SEGMENTO_DESCRIP]","[Base_Tarjetas].[SEGMENTO_DESCRIP].&amp;[" &amp; $C$6 &amp; "]",
"[Base_Tarjetas].[SITUACION]","[Base_Tarjetas].[SITUACION].&amp;[" &amp; $C75 &amp; "]",
"[Base_Tarjetas].[TIPO]","[Base_Tarjetas].[TIPO].&amp;[" &amp; $C$1 &amp; "]")/1000,
0)</f>
        <v>0</v>
      </c>
      <c r="AE75" s="8">
        <f>IFERROR(
GETPIVOTDATA("[Base_Tarjetas].[Importe]",TDinamica_R!$A$3,
"[Base_Tarjetas].[PERIODO]","[Base_Tarjetas].[PERIODO].&amp;[" &amp; TEXT(AE$6,"yyyymm") &amp; "]",
"[Base_Tarjetas].[Metrica]","[Base_Tarjetas].[Metrica].&amp;[" &amp; $A75 &amp; "]",
"[Base_Tarjetas].[SEGMENTO_DESCRIP]","[Base_Tarjetas].[SEGMENTO_DESCRIP].&amp;[" &amp; $C$6 &amp; "]",
"[Base_Tarjetas].[SITUACION]","[Base_Tarjetas].[SITUACION].&amp;[" &amp; $C75 &amp; "]",
"[Base_Tarjetas].[TIPO]","[Base_Tarjetas].[TIPO].&amp;[" &amp; $C$1 &amp; "]")/1000,
0)</f>
        <v>0</v>
      </c>
      <c r="AF75" s="8">
        <f>IFERROR(
GETPIVOTDATA("[Base_Tarjetas].[Importe]",TDinamica_R!$A$3,
"[Base_Tarjetas].[PERIODO]","[Base_Tarjetas].[PERIODO].&amp;[" &amp; TEXT(AF$6,"yyyymm") &amp; "]",
"[Base_Tarjetas].[Metrica]","[Base_Tarjetas].[Metrica].&amp;[" &amp; $A75 &amp; "]",
"[Base_Tarjetas].[SEGMENTO_DESCRIP]","[Base_Tarjetas].[SEGMENTO_DESCRIP].&amp;[" &amp; $C$6 &amp; "]",
"[Base_Tarjetas].[SITUACION]","[Base_Tarjetas].[SITUACION].&amp;[" &amp; $C75 &amp; "]",
"[Base_Tarjetas].[TIPO]","[Base_Tarjetas].[TIPO].&amp;[" &amp; $C$1 &amp; "]")/1000,
0)</f>
        <v>0</v>
      </c>
      <c r="AG75" s="8">
        <f>IFERROR(
GETPIVOTDATA("[Base_Tarjetas].[Importe]",TDinamica_R!$A$3,
"[Base_Tarjetas].[PERIODO]","[Base_Tarjetas].[PERIODO].&amp;[" &amp; TEXT(AG$6,"yyyymm") &amp; "]",
"[Base_Tarjetas].[Metrica]","[Base_Tarjetas].[Metrica].&amp;[" &amp; $A75 &amp; "]",
"[Base_Tarjetas].[SEGMENTO_DESCRIP]","[Base_Tarjetas].[SEGMENTO_DESCRIP].&amp;[" &amp; $C$6 &amp; "]",
"[Base_Tarjetas].[SITUACION]","[Base_Tarjetas].[SITUACION].&amp;[" &amp; $C75 &amp; "]",
"[Base_Tarjetas].[TIPO]","[Base_Tarjetas].[TIPO].&amp;[" &amp; $C$1 &amp; "]")/1000,
0)</f>
        <v>0</v>
      </c>
      <c r="AH75" s="8">
        <f>IFERROR(
GETPIVOTDATA("[Base_Tarjetas].[Importe]",TDinamica_R!$A$3,
"[Base_Tarjetas].[PERIODO]","[Base_Tarjetas].[PERIODO].&amp;[" &amp; TEXT(AH$6,"yyyymm") &amp; "]",
"[Base_Tarjetas].[Metrica]","[Base_Tarjetas].[Metrica].&amp;[" &amp; $A75 &amp; "]",
"[Base_Tarjetas].[SEGMENTO_DESCRIP]","[Base_Tarjetas].[SEGMENTO_DESCRIP].&amp;[" &amp; $C$6 &amp; "]",
"[Base_Tarjetas].[SITUACION]","[Base_Tarjetas].[SITUACION].&amp;[" &amp; $C75 &amp; "]",
"[Base_Tarjetas].[TIPO]","[Base_Tarjetas].[TIPO].&amp;[" &amp; $C$1 &amp; "]")/1000,
0)</f>
        <v>0</v>
      </c>
      <c r="AI75" s="8">
        <f>IFERROR(
GETPIVOTDATA("[Base_Tarjetas].[Importe]",TDinamica_R!$A$3,
"[Base_Tarjetas].[PERIODO]","[Base_Tarjetas].[PERIODO].&amp;[" &amp; TEXT(AI$6,"yyyymm") &amp; "]",
"[Base_Tarjetas].[Metrica]","[Base_Tarjetas].[Metrica].&amp;[" &amp; $A75 &amp; "]",
"[Base_Tarjetas].[SEGMENTO_DESCRIP]","[Base_Tarjetas].[SEGMENTO_DESCRIP].&amp;[" &amp; $C$6 &amp; "]",
"[Base_Tarjetas].[SITUACION]","[Base_Tarjetas].[SITUACION].&amp;[" &amp; $C75 &amp; "]",
"[Base_Tarjetas].[TIPO]","[Base_Tarjetas].[TIPO].&amp;[" &amp; $C$1 &amp; "]")/1000,
0)</f>
        <v>0</v>
      </c>
      <c r="AJ75" s="8">
        <f>IFERROR(
GETPIVOTDATA("[Base_Tarjetas].[Importe]",TDinamica_R!$A$3,
"[Base_Tarjetas].[PERIODO]","[Base_Tarjetas].[PERIODO].&amp;[" &amp; TEXT(AJ$6,"yyyymm") &amp; "]",
"[Base_Tarjetas].[Metrica]","[Base_Tarjetas].[Metrica].&amp;[" &amp; $A75 &amp; "]",
"[Base_Tarjetas].[SEGMENTO_DESCRIP]","[Base_Tarjetas].[SEGMENTO_DESCRIP].&amp;[" &amp; $C$6 &amp; "]",
"[Base_Tarjetas].[SITUACION]","[Base_Tarjetas].[SITUACION].&amp;[" &amp; $C75 &amp; "]",
"[Base_Tarjetas].[TIPO]","[Base_Tarjetas].[TIPO].&amp;[" &amp; $C$1 &amp; "]")/1000,
0)</f>
        <v>0</v>
      </c>
      <c r="AK75" s="8">
        <f>IFERROR(
GETPIVOTDATA("[Base_Tarjetas].[Importe]",TDinamica_R!$A$3,
"[Base_Tarjetas].[PERIODO]","[Base_Tarjetas].[PERIODO].&amp;[" &amp; TEXT(AK$6,"yyyymm") &amp; "]",
"[Base_Tarjetas].[Metrica]","[Base_Tarjetas].[Metrica].&amp;[" &amp; $A75 &amp; "]",
"[Base_Tarjetas].[SEGMENTO_DESCRIP]","[Base_Tarjetas].[SEGMENTO_DESCRIP].&amp;[" &amp; $C$6 &amp; "]",
"[Base_Tarjetas].[SITUACION]","[Base_Tarjetas].[SITUACION].&amp;[" &amp; $C75 &amp; "]",
"[Base_Tarjetas].[TIPO]","[Base_Tarjetas].[TIPO].&amp;[" &amp; $C$1 &amp; "]")/1000,
0)</f>
        <v>0</v>
      </c>
      <c r="AL75" s="8">
        <f>IFERROR(
GETPIVOTDATA("[Base_Tarjetas].[Importe]",TDinamica_R!$A$3,
"[Base_Tarjetas].[PERIODO]","[Base_Tarjetas].[PERIODO].&amp;[" &amp; TEXT(AL$6,"yyyymm") &amp; "]",
"[Base_Tarjetas].[Metrica]","[Base_Tarjetas].[Metrica].&amp;[" &amp; $A75 &amp; "]",
"[Base_Tarjetas].[SEGMENTO_DESCRIP]","[Base_Tarjetas].[SEGMENTO_DESCRIP].&amp;[" &amp; $C$6 &amp; "]",
"[Base_Tarjetas].[SITUACION]","[Base_Tarjetas].[SITUACION].&amp;[" &amp; $C75 &amp; "]",
"[Base_Tarjetas].[TIPO]","[Base_Tarjetas].[TIPO].&amp;[" &amp; $C$1 &amp; "]")/1000,
0)</f>
        <v>0</v>
      </c>
      <c r="AM75" s="8">
        <f>IFERROR(
GETPIVOTDATA("[Base_Tarjetas].[Importe]",TDinamica_R!$A$3,
"[Base_Tarjetas].[PERIODO]","[Base_Tarjetas].[PERIODO].&amp;[" &amp; TEXT(AM$6,"yyyymm") &amp; "]",
"[Base_Tarjetas].[Metrica]","[Base_Tarjetas].[Metrica].&amp;[" &amp; $A75 &amp; "]",
"[Base_Tarjetas].[SEGMENTO_DESCRIP]","[Base_Tarjetas].[SEGMENTO_DESCRIP].&amp;[" &amp; $C$6 &amp; "]",
"[Base_Tarjetas].[SITUACION]","[Base_Tarjetas].[SITUACION].&amp;[" &amp; $C75 &amp; "]",
"[Base_Tarjetas].[TIPO]","[Base_Tarjetas].[TIPO].&amp;[" &amp; $C$1 &amp; "]")/1000,
0)</f>
        <v>0</v>
      </c>
      <c r="AN75" s="8">
        <f>IFERROR(
GETPIVOTDATA("[Base_Tarjetas].[Importe]",TDinamica_R!$A$3,
"[Base_Tarjetas].[PERIODO]","[Base_Tarjetas].[PERIODO].&amp;[" &amp; TEXT(AN$6,"yyyymm") &amp; "]",
"[Base_Tarjetas].[Metrica]","[Base_Tarjetas].[Metrica].&amp;[" &amp; $A75 &amp; "]",
"[Base_Tarjetas].[SEGMENTO_DESCRIP]","[Base_Tarjetas].[SEGMENTO_DESCRIP].&amp;[" &amp; $C$6 &amp; "]",
"[Base_Tarjetas].[SITUACION]","[Base_Tarjetas].[SITUACION].&amp;[" &amp; $C75 &amp; "]",
"[Base_Tarjetas].[TIPO]","[Base_Tarjetas].[TIPO].&amp;[" &amp; $C$1 &amp; "]")/1000,
0)</f>
        <v>0</v>
      </c>
      <c r="AO75" s="8">
        <f>IFERROR(
GETPIVOTDATA("[Base_Tarjetas].[Importe]",TDinamica_R!$A$3,
"[Base_Tarjetas].[PERIODO]","[Base_Tarjetas].[PERIODO].&amp;[" &amp; TEXT(AO$6,"yyyymm") &amp; "]",
"[Base_Tarjetas].[Metrica]","[Base_Tarjetas].[Metrica].&amp;[" &amp; $A75 &amp; "]",
"[Base_Tarjetas].[SEGMENTO_DESCRIP]","[Base_Tarjetas].[SEGMENTO_DESCRIP].&amp;[" &amp; $C$6 &amp; "]",
"[Base_Tarjetas].[SITUACION]","[Base_Tarjetas].[SITUACION].&amp;[" &amp; $C75 &amp; "]",
"[Base_Tarjetas].[TIPO]","[Base_Tarjetas].[TIPO].&amp;[" &amp; $C$1 &amp; "]")/1000,
0)</f>
        <v>0</v>
      </c>
      <c r="AP75" s="8">
        <f>IFERROR(
GETPIVOTDATA("[Base_Tarjetas].[Importe]",TDinamica_R!$A$3,
"[Base_Tarjetas].[PERIODO]","[Base_Tarjetas].[PERIODO].&amp;[" &amp; TEXT(AP$6,"yyyymm") &amp; "]",
"[Base_Tarjetas].[Metrica]","[Base_Tarjetas].[Metrica].&amp;[" &amp; $A75 &amp; "]",
"[Base_Tarjetas].[SEGMENTO_DESCRIP]","[Base_Tarjetas].[SEGMENTO_DESCRIP].&amp;[" &amp; $C$6 &amp; "]",
"[Base_Tarjetas].[SITUACION]","[Base_Tarjetas].[SITUACION].&amp;[" &amp; $C75 &amp; "]",
"[Base_Tarjetas].[TIPO]","[Base_Tarjetas].[TIPO].&amp;[" &amp; $C$1 &amp; "]")/1000,
0)</f>
        <v>0</v>
      </c>
      <c r="AQ75" s="8">
        <f>IFERROR(
GETPIVOTDATA("[Base_Tarjetas].[Importe]",TDinamica_R!$A$3,
"[Base_Tarjetas].[PERIODO]","[Base_Tarjetas].[PERIODO].&amp;[" &amp; TEXT(AQ$6,"yyyymm") &amp; "]",
"[Base_Tarjetas].[Metrica]","[Base_Tarjetas].[Metrica].&amp;[" &amp; $A75 &amp; "]",
"[Base_Tarjetas].[SEGMENTO_DESCRIP]","[Base_Tarjetas].[SEGMENTO_DESCRIP].&amp;[" &amp; $C$6 &amp; "]",
"[Base_Tarjetas].[SITUACION]","[Base_Tarjetas].[SITUACION].&amp;[" &amp; $C75 &amp; "]",
"[Base_Tarjetas].[TIPO]","[Base_Tarjetas].[TIPO].&amp;[" &amp; $C$1 &amp; "]")/1000,
0)</f>
        <v>0</v>
      </c>
      <c r="AR75" s="8">
        <f>IFERROR(
GETPIVOTDATA("[Base_Tarjetas].[Importe]",TDinamica_R!$A$3,
"[Base_Tarjetas].[PERIODO]","[Base_Tarjetas].[PERIODO].&amp;[" &amp; TEXT(AR$6,"yyyymm") &amp; "]",
"[Base_Tarjetas].[Metrica]","[Base_Tarjetas].[Metrica].&amp;[" &amp; $A75 &amp; "]",
"[Base_Tarjetas].[SEGMENTO_DESCRIP]","[Base_Tarjetas].[SEGMENTO_DESCRIP].&amp;[" &amp; $C$6 &amp; "]",
"[Base_Tarjetas].[SITUACION]","[Base_Tarjetas].[SITUACION].&amp;[" &amp; $C75 &amp; "]",
"[Base_Tarjetas].[TIPO]","[Base_Tarjetas].[TIPO].&amp;[" &amp; $C$1 &amp; "]")/1000,
0)</f>
        <v>0</v>
      </c>
      <c r="AS75" s="8">
        <f>IFERROR(
GETPIVOTDATA("[Base_Tarjetas].[Importe]",TDinamica_R!$A$3,
"[Base_Tarjetas].[PERIODO]","[Base_Tarjetas].[PERIODO].&amp;[" &amp; TEXT(AS$6,"yyyymm") &amp; "]",
"[Base_Tarjetas].[Metrica]","[Base_Tarjetas].[Metrica].&amp;[" &amp; $A75 &amp; "]",
"[Base_Tarjetas].[SEGMENTO_DESCRIP]","[Base_Tarjetas].[SEGMENTO_DESCRIP].&amp;[" &amp; $C$6 &amp; "]",
"[Base_Tarjetas].[SITUACION]","[Base_Tarjetas].[SITUACION].&amp;[" &amp; $C75 &amp; "]",
"[Base_Tarjetas].[TIPO]","[Base_Tarjetas].[TIPO].&amp;[" &amp; $C$1 &amp; "]")/1000,
0)</f>
        <v>0</v>
      </c>
      <c r="AT75" s="8">
        <f>IFERROR(
GETPIVOTDATA("[Base_Tarjetas].[Importe]",TDinamica_R!$A$3,
"[Base_Tarjetas].[PERIODO]","[Base_Tarjetas].[PERIODO].&amp;[" &amp; TEXT(AT$6,"yyyymm") &amp; "]",
"[Base_Tarjetas].[Metrica]","[Base_Tarjetas].[Metrica].&amp;[" &amp; $A75 &amp; "]",
"[Base_Tarjetas].[SEGMENTO_DESCRIP]","[Base_Tarjetas].[SEGMENTO_DESCRIP].&amp;[" &amp; $C$6 &amp; "]",
"[Base_Tarjetas].[SITUACION]","[Base_Tarjetas].[SITUACION].&amp;[" &amp; $C75 &amp; "]",
"[Base_Tarjetas].[TIPO]","[Base_Tarjetas].[TIPO].&amp;[" &amp; $C$1 &amp; "]")/1000,
0)</f>
        <v>0</v>
      </c>
      <c r="AU75" s="8">
        <f>IFERROR(
GETPIVOTDATA("[Base_Tarjetas].[Importe]",TDinamica_R!$A$3,
"[Base_Tarjetas].[PERIODO]","[Base_Tarjetas].[PERIODO].&amp;[" &amp; TEXT(AU$6,"yyyymm") &amp; "]",
"[Base_Tarjetas].[Metrica]","[Base_Tarjetas].[Metrica].&amp;[" &amp; $A75 &amp; "]",
"[Base_Tarjetas].[SEGMENTO_DESCRIP]","[Base_Tarjetas].[SEGMENTO_DESCRIP].&amp;[" &amp; $C$6 &amp; "]",
"[Base_Tarjetas].[SITUACION]","[Base_Tarjetas].[SITUACION].&amp;[" &amp; $C75 &amp; "]",
"[Base_Tarjetas].[TIPO]","[Base_Tarjetas].[TIPO].&amp;[" &amp; $C$1 &amp; "]")/1000,
0)</f>
        <v>0</v>
      </c>
      <c r="AV75" s="8">
        <f>IFERROR(
GETPIVOTDATA("[Base_Tarjetas].[Importe]",TDinamica_R!$A$3,
"[Base_Tarjetas].[PERIODO]","[Base_Tarjetas].[PERIODO].&amp;[" &amp; TEXT(AV$6,"yyyymm") &amp; "]",
"[Base_Tarjetas].[Metrica]","[Base_Tarjetas].[Metrica].&amp;[" &amp; $A75 &amp; "]",
"[Base_Tarjetas].[SEGMENTO_DESCRIP]","[Base_Tarjetas].[SEGMENTO_DESCRIP].&amp;[" &amp; $C$6 &amp; "]",
"[Base_Tarjetas].[SITUACION]","[Base_Tarjetas].[SITUACION].&amp;[" &amp; $C75 &amp; "]",
"[Base_Tarjetas].[TIPO]","[Base_Tarjetas].[TIPO].&amp;[" &amp; $C$1 &amp; "]")/1000,
0)</f>
        <v>0</v>
      </c>
      <c r="AW75" s="8">
        <f>IFERROR(
GETPIVOTDATA("[Base_Tarjetas].[Importe]",TDinamica_R!$A$3,
"[Base_Tarjetas].[PERIODO]","[Base_Tarjetas].[PERIODO].&amp;[" &amp; TEXT(AW$6,"yyyymm") &amp; "]",
"[Base_Tarjetas].[Metrica]","[Base_Tarjetas].[Metrica].&amp;[" &amp; $A75 &amp; "]",
"[Base_Tarjetas].[SEGMENTO_DESCRIP]","[Base_Tarjetas].[SEGMENTO_DESCRIP].&amp;[" &amp; $C$6 &amp; "]",
"[Base_Tarjetas].[SITUACION]","[Base_Tarjetas].[SITUACION].&amp;[" &amp; $C75 &amp; "]",
"[Base_Tarjetas].[TIPO]","[Base_Tarjetas].[TIPO].&amp;[" &amp; $C$1 &amp; "]")/1000,
0)</f>
        <v>0</v>
      </c>
      <c r="AX75" s="8">
        <f>IFERROR(
GETPIVOTDATA("[Base_Tarjetas].[Importe]",TDinamica_R!$A$3,
"[Base_Tarjetas].[PERIODO]","[Base_Tarjetas].[PERIODO].&amp;[" &amp; TEXT(AX$6,"yyyymm") &amp; "]",
"[Base_Tarjetas].[Metrica]","[Base_Tarjetas].[Metrica].&amp;[" &amp; $A75 &amp; "]",
"[Base_Tarjetas].[SEGMENTO_DESCRIP]","[Base_Tarjetas].[SEGMENTO_DESCRIP].&amp;[" &amp; $C$6 &amp; "]",
"[Base_Tarjetas].[SITUACION]","[Base_Tarjetas].[SITUACION].&amp;[" &amp; $C75 &amp; "]",
"[Base_Tarjetas].[TIPO]","[Base_Tarjetas].[TIPO].&amp;[" &amp; $C$1 &amp; "]")/1000,
0)</f>
        <v>0</v>
      </c>
      <c r="AY75" s="8">
        <f>IFERROR(
GETPIVOTDATA("[Base_Tarjetas].[Importe]",TDinamica_R!$A$3,
"[Base_Tarjetas].[PERIODO]","[Base_Tarjetas].[PERIODO].&amp;[" &amp; TEXT(AY$6,"yyyymm") &amp; "]",
"[Base_Tarjetas].[Metrica]","[Base_Tarjetas].[Metrica].&amp;[" &amp; $A75 &amp; "]",
"[Base_Tarjetas].[SEGMENTO_DESCRIP]","[Base_Tarjetas].[SEGMENTO_DESCRIP].&amp;[" &amp; $C$6 &amp; "]",
"[Base_Tarjetas].[SITUACION]","[Base_Tarjetas].[SITUACION].&amp;[" &amp; $C75 &amp; "]",
"[Base_Tarjetas].[TIPO]","[Base_Tarjetas].[TIPO].&amp;[" &amp; $C$1 &amp; "]")/1000,
0)</f>
        <v>0</v>
      </c>
      <c r="AZ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TEXT(AZ$6,"yyyymm") &amp; "]"),
0)</f>
        <v>0</v>
      </c>
      <c r="BA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TEXT(BA$6,"yyyymm") &amp; "]"),
0)</f>
        <v>0</v>
      </c>
      <c r="BB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TEXT(BB$6,"yyyymm") &amp; "]"),
0)</f>
        <v>0</v>
      </c>
      <c r="BC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TEXT(BC$6,"yyyymm") &amp; "]"),
0)</f>
        <v>0</v>
      </c>
      <c r="BD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TEXT(BD$6,"yyyymm") &amp; "]"),
0)</f>
        <v>0</v>
      </c>
      <c r="BE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TEXT(BE$6,"yyyymm") &amp; "]"),
0)</f>
        <v>0</v>
      </c>
      <c r="BF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TEXT(BF$6,"yyyymm") &amp; "]"),
0)</f>
        <v>0</v>
      </c>
      <c r="BG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TEXT(BG$6,"yyyymm") &amp; "]"),
0)</f>
        <v>0</v>
      </c>
      <c r="BH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TEXT(BH$6,"yyyymm") &amp; "]"),
0)</f>
        <v>0</v>
      </c>
      <c r="BI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TEXT(BI$6,"yyyymm") &amp; "]"),
0)</f>
        <v>0</v>
      </c>
      <c r="BJ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TEXT(BJ$6,"yyyymm") &amp; "]"),
0)</f>
        <v>0</v>
      </c>
      <c r="BK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TEXT(BK$6,"yyyymm") &amp; "]"),
0)</f>
        <v>0</v>
      </c>
      <c r="BO75" s="24">
        <f t="shared" si="48"/>
        <v>0</v>
      </c>
      <c r="BP75" s="24">
        <f t="shared" si="48"/>
        <v>0</v>
      </c>
      <c r="BQ75" s="24">
        <f t="shared" si="48"/>
        <v>0</v>
      </c>
      <c r="BR75" s="24">
        <f t="shared" si="48"/>
        <v>0</v>
      </c>
      <c r="BS75" s="24">
        <f t="shared" si="48"/>
        <v>0</v>
      </c>
      <c r="BT75" s="24">
        <f t="shared" si="48"/>
        <v>0</v>
      </c>
    </row>
    <row r="76" spans="1:72" outlineLevel="1" x14ac:dyDescent="0.25">
      <c r="A76" s="11" t="s">
        <v>35</v>
      </c>
      <c r="C76" s="2" t="s">
        <v>98</v>
      </c>
      <c r="D76" s="8">
        <f>IFERROR(
GETPIVOTDATA("[Base_Tarjetas].[Importe]",TDinamica_R!$A$3,
"[Base_Tarjetas].[PERIODO]","[Base_Tarjetas].[PERIODO].&amp;[" &amp; TEXT(D$6,"yyyymm") &amp; "]",
"[Base_Tarjetas].[Metrica]","[Base_Tarjetas].[Metrica].&amp;[" &amp; $A76 &amp; "]",
"[Base_Tarjetas].[SEGMENTO_DESCRIP]","[Base_Tarjetas].[SEGMENTO_DESCRIP].&amp;[" &amp; $C$6 &amp; "]",
"[Base_Tarjetas].[SITUACION]","[Base_Tarjetas].[SITUACION].&amp;[" &amp; $C76 &amp; "]",
"[Base_Tarjetas].[TIPO]","[Base_Tarjetas].[TIPO].&amp;[" &amp; $C$1 &amp; "]")/1000,
0)</f>
        <v>0</v>
      </c>
      <c r="E76" s="8">
        <f>IFERROR(
GETPIVOTDATA("[Base_Tarjetas].[Importe]",TDinamica_R!$A$3,
"[Base_Tarjetas].[PERIODO]","[Base_Tarjetas].[PERIODO].&amp;[" &amp; TEXT(E$6,"yyyymm") &amp; "]",
"[Base_Tarjetas].[Metrica]","[Base_Tarjetas].[Metrica].&amp;[" &amp; $A76 &amp; "]",
"[Base_Tarjetas].[SEGMENTO_DESCRIP]","[Base_Tarjetas].[SEGMENTO_DESCRIP].&amp;[" &amp; $C$6 &amp; "]",
"[Base_Tarjetas].[SITUACION]","[Base_Tarjetas].[SITUACION].&amp;[" &amp; $C76 &amp; "]",
"[Base_Tarjetas].[TIPO]","[Base_Tarjetas].[TIPO].&amp;[" &amp; $C$1 &amp; "]")/1000,
0)</f>
        <v>0</v>
      </c>
      <c r="F76" s="8">
        <f>IFERROR(
GETPIVOTDATA("[Base_Tarjetas].[Importe]",TDinamica_R!$A$3,
"[Base_Tarjetas].[PERIODO]","[Base_Tarjetas].[PERIODO].&amp;[" &amp; TEXT(F$6,"yyyymm") &amp; "]",
"[Base_Tarjetas].[Metrica]","[Base_Tarjetas].[Metrica].&amp;[" &amp; $A76 &amp; "]",
"[Base_Tarjetas].[SEGMENTO_DESCRIP]","[Base_Tarjetas].[SEGMENTO_DESCRIP].&amp;[" &amp; $C$6 &amp; "]",
"[Base_Tarjetas].[SITUACION]","[Base_Tarjetas].[SITUACION].&amp;[" &amp; $C76 &amp; "]",
"[Base_Tarjetas].[TIPO]","[Base_Tarjetas].[TIPO].&amp;[" &amp; $C$1 &amp; "]")/1000,
0)</f>
        <v>0</v>
      </c>
      <c r="G76" s="8">
        <f>IFERROR(
GETPIVOTDATA("[Base_Tarjetas].[Importe]",TDinamica_R!$A$3,
"[Base_Tarjetas].[PERIODO]","[Base_Tarjetas].[PERIODO].&amp;[" &amp; TEXT(G$6,"yyyymm") &amp; "]",
"[Base_Tarjetas].[Metrica]","[Base_Tarjetas].[Metrica].&amp;[" &amp; $A76 &amp; "]",
"[Base_Tarjetas].[SEGMENTO_DESCRIP]","[Base_Tarjetas].[SEGMENTO_DESCRIP].&amp;[" &amp; $C$6 &amp; "]",
"[Base_Tarjetas].[SITUACION]","[Base_Tarjetas].[SITUACION].&amp;[" &amp; $C76 &amp; "]",
"[Base_Tarjetas].[TIPO]","[Base_Tarjetas].[TIPO].&amp;[" &amp; $C$1 &amp; "]")/1000,
0)</f>
        <v>0</v>
      </c>
      <c r="H76" s="8">
        <f>IFERROR(
GETPIVOTDATA("[Base_Tarjetas].[Importe]",TDinamica_R!$A$3,
"[Base_Tarjetas].[PERIODO]","[Base_Tarjetas].[PERIODO].&amp;[" &amp; TEXT(H$6,"yyyymm") &amp; "]",
"[Base_Tarjetas].[Metrica]","[Base_Tarjetas].[Metrica].&amp;[" &amp; $A76 &amp; "]",
"[Base_Tarjetas].[SEGMENTO_DESCRIP]","[Base_Tarjetas].[SEGMENTO_DESCRIP].&amp;[" &amp; $C$6 &amp; "]",
"[Base_Tarjetas].[SITUACION]","[Base_Tarjetas].[SITUACION].&amp;[" &amp; $C76 &amp; "]",
"[Base_Tarjetas].[TIPO]","[Base_Tarjetas].[TIPO].&amp;[" &amp; $C$1 &amp; "]")/1000,
0)</f>
        <v>0</v>
      </c>
      <c r="I76" s="8">
        <f>IFERROR(
GETPIVOTDATA("[Base_Tarjetas].[Importe]",TDinamica_R!$A$3,
"[Base_Tarjetas].[PERIODO]","[Base_Tarjetas].[PERIODO].&amp;[" &amp; TEXT(I$6,"yyyymm") &amp; "]",
"[Base_Tarjetas].[Metrica]","[Base_Tarjetas].[Metrica].&amp;[" &amp; $A76 &amp; "]",
"[Base_Tarjetas].[SEGMENTO_DESCRIP]","[Base_Tarjetas].[SEGMENTO_DESCRIP].&amp;[" &amp; $C$6 &amp; "]",
"[Base_Tarjetas].[SITUACION]","[Base_Tarjetas].[SITUACION].&amp;[" &amp; $C76 &amp; "]",
"[Base_Tarjetas].[TIPO]","[Base_Tarjetas].[TIPO].&amp;[" &amp; $C$1 &amp; "]")/1000,
0)</f>
        <v>0</v>
      </c>
      <c r="J76" s="8">
        <f>IFERROR(
GETPIVOTDATA("[Base_Tarjetas].[Importe]",TDinamica_R!$A$3,
"[Base_Tarjetas].[PERIODO]","[Base_Tarjetas].[PERIODO].&amp;[" &amp; TEXT(J$6,"yyyymm") &amp; "]",
"[Base_Tarjetas].[Metrica]","[Base_Tarjetas].[Metrica].&amp;[" &amp; $A76 &amp; "]",
"[Base_Tarjetas].[SEGMENTO_DESCRIP]","[Base_Tarjetas].[SEGMENTO_DESCRIP].&amp;[" &amp; $C$6 &amp; "]",
"[Base_Tarjetas].[SITUACION]","[Base_Tarjetas].[SITUACION].&amp;[" &amp; $C76 &amp; "]",
"[Base_Tarjetas].[TIPO]","[Base_Tarjetas].[TIPO].&amp;[" &amp; $C$1 &amp; "]")/1000,
0)</f>
        <v>0</v>
      </c>
      <c r="K76" s="8">
        <f>IFERROR(
GETPIVOTDATA("[Base_Tarjetas].[Importe]",TDinamica_R!$A$3,
"[Base_Tarjetas].[PERIODO]","[Base_Tarjetas].[PERIODO].&amp;[" &amp; TEXT(K$6,"yyyymm") &amp; "]",
"[Base_Tarjetas].[Metrica]","[Base_Tarjetas].[Metrica].&amp;[" &amp; $A76 &amp; "]",
"[Base_Tarjetas].[SEGMENTO_DESCRIP]","[Base_Tarjetas].[SEGMENTO_DESCRIP].&amp;[" &amp; $C$6 &amp; "]",
"[Base_Tarjetas].[SITUACION]","[Base_Tarjetas].[SITUACION].&amp;[" &amp; $C76 &amp; "]",
"[Base_Tarjetas].[TIPO]","[Base_Tarjetas].[TIPO].&amp;[" &amp; $C$1 &amp; "]")/1000,
0)</f>
        <v>0</v>
      </c>
      <c r="L76" s="8">
        <f>IFERROR(
GETPIVOTDATA("[Base_Tarjetas].[Importe]",TDinamica_R!$A$3,
"[Base_Tarjetas].[PERIODO]","[Base_Tarjetas].[PERIODO].&amp;[" &amp; TEXT(L$6,"yyyymm") &amp; "]",
"[Base_Tarjetas].[Metrica]","[Base_Tarjetas].[Metrica].&amp;[" &amp; $A76 &amp; "]",
"[Base_Tarjetas].[SEGMENTO_DESCRIP]","[Base_Tarjetas].[SEGMENTO_DESCRIP].&amp;[" &amp; $C$6 &amp; "]",
"[Base_Tarjetas].[SITUACION]","[Base_Tarjetas].[SITUACION].&amp;[" &amp; $C76 &amp; "]",
"[Base_Tarjetas].[TIPO]","[Base_Tarjetas].[TIPO].&amp;[" &amp; $C$1 &amp; "]")/1000,
0)</f>
        <v>0</v>
      </c>
      <c r="M76" s="8">
        <f>IFERROR(
GETPIVOTDATA("[Base_Tarjetas].[Importe]",TDinamica_R!$A$3,
"[Base_Tarjetas].[PERIODO]","[Base_Tarjetas].[PERIODO].&amp;[" &amp; TEXT(M$6,"yyyymm") &amp; "]",
"[Base_Tarjetas].[Metrica]","[Base_Tarjetas].[Metrica].&amp;[" &amp; $A76 &amp; "]",
"[Base_Tarjetas].[SEGMENTO_DESCRIP]","[Base_Tarjetas].[SEGMENTO_DESCRIP].&amp;[" &amp; $C$6 &amp; "]",
"[Base_Tarjetas].[SITUACION]","[Base_Tarjetas].[SITUACION].&amp;[" &amp; $C76 &amp; "]",
"[Base_Tarjetas].[TIPO]","[Base_Tarjetas].[TIPO].&amp;[" &amp; $C$1 &amp; "]")/1000,
0)</f>
        <v>0</v>
      </c>
      <c r="N76" s="8">
        <f>IFERROR(
GETPIVOTDATA("[Base_Tarjetas].[Importe]",TDinamica_R!$A$3,
"[Base_Tarjetas].[PERIODO]","[Base_Tarjetas].[PERIODO].&amp;[" &amp; TEXT(N$6,"yyyymm") &amp; "]",
"[Base_Tarjetas].[Metrica]","[Base_Tarjetas].[Metrica].&amp;[" &amp; $A76 &amp; "]",
"[Base_Tarjetas].[SEGMENTO_DESCRIP]","[Base_Tarjetas].[SEGMENTO_DESCRIP].&amp;[" &amp; $C$6 &amp; "]",
"[Base_Tarjetas].[SITUACION]","[Base_Tarjetas].[SITUACION].&amp;[" &amp; $C76 &amp; "]",
"[Base_Tarjetas].[TIPO]","[Base_Tarjetas].[TIPO].&amp;[" &amp; $C$1 &amp; "]")/1000,
0)</f>
        <v>0</v>
      </c>
      <c r="O76" s="8">
        <f>IFERROR(
GETPIVOTDATA("[Base_Tarjetas].[Importe]",TDinamica_R!$A$3,
"[Base_Tarjetas].[PERIODO]","[Base_Tarjetas].[PERIODO].&amp;[" &amp; TEXT(O$6,"yyyymm") &amp; "]",
"[Base_Tarjetas].[Metrica]","[Base_Tarjetas].[Metrica].&amp;[" &amp; $A76 &amp; "]",
"[Base_Tarjetas].[SEGMENTO_DESCRIP]","[Base_Tarjetas].[SEGMENTO_DESCRIP].&amp;[" &amp; $C$6 &amp; "]",
"[Base_Tarjetas].[SITUACION]","[Base_Tarjetas].[SITUACION].&amp;[" &amp; $C76 &amp; "]",
"[Base_Tarjetas].[TIPO]","[Base_Tarjetas].[TIPO].&amp;[" &amp; $C$1 &amp; "]")/1000,
0)</f>
        <v>0</v>
      </c>
      <c r="P76" s="8">
        <f>IFERROR(
GETPIVOTDATA("[Base_Tarjetas].[Importe]",TDinamica_R!$A$3,
"[Base_Tarjetas].[PERIODO]","[Base_Tarjetas].[PERIODO].&amp;[" &amp; TEXT(P$6,"yyyymm") &amp; "]",
"[Base_Tarjetas].[Metrica]","[Base_Tarjetas].[Metrica].&amp;[" &amp; $A76 &amp; "]",
"[Base_Tarjetas].[SEGMENTO_DESCRIP]","[Base_Tarjetas].[SEGMENTO_DESCRIP].&amp;[" &amp; $C$6 &amp; "]",
"[Base_Tarjetas].[SITUACION]","[Base_Tarjetas].[SITUACION].&amp;[" &amp; $C76 &amp; "]",
"[Base_Tarjetas].[TIPO]","[Base_Tarjetas].[TIPO].&amp;[" &amp; $C$1 &amp; "]")/1000,
0)</f>
        <v>0</v>
      </c>
      <c r="Q76" s="8">
        <f>IFERROR(
GETPIVOTDATA("[Base_Tarjetas].[Importe]",TDinamica_R!$A$3,
"[Base_Tarjetas].[PERIODO]","[Base_Tarjetas].[PERIODO].&amp;[" &amp; TEXT(Q$6,"yyyymm") &amp; "]",
"[Base_Tarjetas].[Metrica]","[Base_Tarjetas].[Metrica].&amp;[" &amp; $A76 &amp; "]",
"[Base_Tarjetas].[SEGMENTO_DESCRIP]","[Base_Tarjetas].[SEGMENTO_DESCRIP].&amp;[" &amp; $C$6 &amp; "]",
"[Base_Tarjetas].[SITUACION]","[Base_Tarjetas].[SITUACION].&amp;[" &amp; $C76 &amp; "]",
"[Base_Tarjetas].[TIPO]","[Base_Tarjetas].[TIPO].&amp;[" &amp; $C$1 &amp; "]")/1000,
0)</f>
        <v>0</v>
      </c>
      <c r="R76" s="8">
        <f>IFERROR(
GETPIVOTDATA("[Base_Tarjetas].[Importe]",TDinamica_R!$A$3,
"[Base_Tarjetas].[PERIODO]","[Base_Tarjetas].[PERIODO].&amp;[" &amp; TEXT(R$6,"yyyymm") &amp; "]",
"[Base_Tarjetas].[Metrica]","[Base_Tarjetas].[Metrica].&amp;[" &amp; $A76 &amp; "]",
"[Base_Tarjetas].[SEGMENTO_DESCRIP]","[Base_Tarjetas].[SEGMENTO_DESCRIP].&amp;[" &amp; $C$6 &amp; "]",
"[Base_Tarjetas].[SITUACION]","[Base_Tarjetas].[SITUACION].&amp;[" &amp; $C76 &amp; "]",
"[Base_Tarjetas].[TIPO]","[Base_Tarjetas].[TIPO].&amp;[" &amp; $C$1 &amp; "]")/1000,
0)</f>
        <v>0</v>
      </c>
      <c r="S76" s="8">
        <f>IFERROR(
GETPIVOTDATA("[Base_Tarjetas].[Importe]",TDinamica_R!$A$3,
"[Base_Tarjetas].[PERIODO]","[Base_Tarjetas].[PERIODO].&amp;[" &amp; TEXT(S$6,"yyyymm") &amp; "]",
"[Base_Tarjetas].[Metrica]","[Base_Tarjetas].[Metrica].&amp;[" &amp; $A76 &amp; "]",
"[Base_Tarjetas].[SEGMENTO_DESCRIP]","[Base_Tarjetas].[SEGMENTO_DESCRIP].&amp;[" &amp; $C$6 &amp; "]",
"[Base_Tarjetas].[SITUACION]","[Base_Tarjetas].[SITUACION].&amp;[" &amp; $C76 &amp; "]",
"[Base_Tarjetas].[TIPO]","[Base_Tarjetas].[TIPO].&amp;[" &amp; $C$1 &amp; "]")/1000,
0)</f>
        <v>0</v>
      </c>
      <c r="T76" s="8">
        <f>IFERROR(
GETPIVOTDATA("[Base_Tarjetas].[Importe]",TDinamica_R!$A$3,
"[Base_Tarjetas].[PERIODO]","[Base_Tarjetas].[PERIODO].&amp;[" &amp; TEXT(T$6,"yyyymm") &amp; "]",
"[Base_Tarjetas].[Metrica]","[Base_Tarjetas].[Metrica].&amp;[" &amp; $A76 &amp; "]",
"[Base_Tarjetas].[SEGMENTO_DESCRIP]","[Base_Tarjetas].[SEGMENTO_DESCRIP].&amp;[" &amp; $C$6 &amp; "]",
"[Base_Tarjetas].[SITUACION]","[Base_Tarjetas].[SITUACION].&amp;[" &amp; $C76 &amp; "]",
"[Base_Tarjetas].[TIPO]","[Base_Tarjetas].[TIPO].&amp;[" &amp; $C$1 &amp; "]")/1000,
0)</f>
        <v>0</v>
      </c>
      <c r="U76" s="8">
        <f>IFERROR(
GETPIVOTDATA("[Base_Tarjetas].[Importe]",TDinamica_R!$A$3,
"[Base_Tarjetas].[PERIODO]","[Base_Tarjetas].[PERIODO].&amp;[" &amp; TEXT(U$6,"yyyymm") &amp; "]",
"[Base_Tarjetas].[Metrica]","[Base_Tarjetas].[Metrica].&amp;[" &amp; $A76 &amp; "]",
"[Base_Tarjetas].[SEGMENTO_DESCRIP]","[Base_Tarjetas].[SEGMENTO_DESCRIP].&amp;[" &amp; $C$6 &amp; "]",
"[Base_Tarjetas].[SITUACION]","[Base_Tarjetas].[SITUACION].&amp;[" &amp; $C76 &amp; "]",
"[Base_Tarjetas].[TIPO]","[Base_Tarjetas].[TIPO].&amp;[" &amp; $C$1 &amp; "]")/1000,
0)</f>
        <v>0</v>
      </c>
      <c r="V76" s="8">
        <f>IFERROR(
GETPIVOTDATA("[Base_Tarjetas].[Importe]",TDinamica_R!$A$3,
"[Base_Tarjetas].[PERIODO]","[Base_Tarjetas].[PERIODO].&amp;[" &amp; TEXT(V$6,"yyyymm") &amp; "]",
"[Base_Tarjetas].[Metrica]","[Base_Tarjetas].[Metrica].&amp;[" &amp; $A76 &amp; "]",
"[Base_Tarjetas].[SEGMENTO_DESCRIP]","[Base_Tarjetas].[SEGMENTO_DESCRIP].&amp;[" &amp; $C$6 &amp; "]",
"[Base_Tarjetas].[SITUACION]","[Base_Tarjetas].[SITUACION].&amp;[" &amp; $C76 &amp; "]",
"[Base_Tarjetas].[TIPO]","[Base_Tarjetas].[TIPO].&amp;[" &amp; $C$1 &amp; "]")/1000,
0)</f>
        <v>0</v>
      </c>
      <c r="W76" s="8">
        <f>IFERROR(
GETPIVOTDATA("[Base_Tarjetas].[Importe]",TDinamica_R!$A$3,
"[Base_Tarjetas].[PERIODO]","[Base_Tarjetas].[PERIODO].&amp;[" &amp; TEXT(W$6,"yyyymm") &amp; "]",
"[Base_Tarjetas].[Metrica]","[Base_Tarjetas].[Metrica].&amp;[" &amp; $A76 &amp; "]",
"[Base_Tarjetas].[SEGMENTO_DESCRIP]","[Base_Tarjetas].[SEGMENTO_DESCRIP].&amp;[" &amp; $C$6 &amp; "]",
"[Base_Tarjetas].[SITUACION]","[Base_Tarjetas].[SITUACION].&amp;[" &amp; $C76 &amp; "]",
"[Base_Tarjetas].[TIPO]","[Base_Tarjetas].[TIPO].&amp;[" &amp; $C$1 &amp; "]")/1000,
0)</f>
        <v>0</v>
      </c>
      <c r="X76" s="8">
        <f>IFERROR(
GETPIVOTDATA("[Base_Tarjetas].[Importe]",TDinamica_R!$A$3,
"[Base_Tarjetas].[PERIODO]","[Base_Tarjetas].[PERIODO].&amp;[" &amp; TEXT(X$6,"yyyymm") &amp; "]",
"[Base_Tarjetas].[Metrica]","[Base_Tarjetas].[Metrica].&amp;[" &amp; $A76 &amp; "]",
"[Base_Tarjetas].[SEGMENTO_DESCRIP]","[Base_Tarjetas].[SEGMENTO_DESCRIP].&amp;[" &amp; $C$6 &amp; "]",
"[Base_Tarjetas].[SITUACION]","[Base_Tarjetas].[SITUACION].&amp;[" &amp; $C76 &amp; "]",
"[Base_Tarjetas].[TIPO]","[Base_Tarjetas].[TIPO].&amp;[" &amp; $C$1 &amp; "]")/1000,
0)</f>
        <v>0</v>
      </c>
      <c r="Y76" s="8">
        <f>IFERROR(
GETPIVOTDATA("[Base_Tarjetas].[Importe]",TDinamica_R!$A$3,
"[Base_Tarjetas].[PERIODO]","[Base_Tarjetas].[PERIODO].&amp;[" &amp; TEXT(Y$6,"yyyymm") &amp; "]",
"[Base_Tarjetas].[Metrica]","[Base_Tarjetas].[Metrica].&amp;[" &amp; $A76 &amp; "]",
"[Base_Tarjetas].[SEGMENTO_DESCRIP]","[Base_Tarjetas].[SEGMENTO_DESCRIP].&amp;[" &amp; $C$6 &amp; "]",
"[Base_Tarjetas].[SITUACION]","[Base_Tarjetas].[SITUACION].&amp;[" &amp; $C76 &amp; "]",
"[Base_Tarjetas].[TIPO]","[Base_Tarjetas].[TIPO].&amp;[" &amp; $C$1 &amp; "]")/1000,
0)</f>
        <v>0</v>
      </c>
      <c r="Z76" s="8">
        <f>IFERROR(
GETPIVOTDATA("[Base_Tarjetas].[Importe]",TDinamica_R!$A$3,
"[Base_Tarjetas].[PERIODO]","[Base_Tarjetas].[PERIODO].&amp;[" &amp; TEXT(Z$6,"yyyymm") &amp; "]",
"[Base_Tarjetas].[Metrica]","[Base_Tarjetas].[Metrica].&amp;[" &amp; $A76 &amp; "]",
"[Base_Tarjetas].[SEGMENTO_DESCRIP]","[Base_Tarjetas].[SEGMENTO_DESCRIP].&amp;[" &amp; $C$6 &amp; "]",
"[Base_Tarjetas].[SITUACION]","[Base_Tarjetas].[SITUACION].&amp;[" &amp; $C76 &amp; "]",
"[Base_Tarjetas].[TIPO]","[Base_Tarjetas].[TIPO].&amp;[" &amp; $C$1 &amp; "]")/1000,
0)</f>
        <v>0</v>
      </c>
      <c r="AA76" s="8">
        <f>IFERROR(
GETPIVOTDATA("[Base_Tarjetas].[Importe]",TDinamica_R!$A$3,
"[Base_Tarjetas].[PERIODO]","[Base_Tarjetas].[PERIODO].&amp;[" &amp; TEXT(AA$6,"yyyymm") &amp; "]",
"[Base_Tarjetas].[Metrica]","[Base_Tarjetas].[Metrica].&amp;[" &amp; $A76 &amp; "]",
"[Base_Tarjetas].[SEGMENTO_DESCRIP]","[Base_Tarjetas].[SEGMENTO_DESCRIP].&amp;[" &amp; $C$6 &amp; "]",
"[Base_Tarjetas].[SITUACION]","[Base_Tarjetas].[SITUACION].&amp;[" &amp; $C76 &amp; "]",
"[Base_Tarjetas].[TIPO]","[Base_Tarjetas].[TIPO].&amp;[" &amp; $C$1 &amp; "]")/1000,
0)</f>
        <v>0</v>
      </c>
      <c r="AB76" s="8">
        <f>IFERROR(
GETPIVOTDATA("[Base_Tarjetas].[Importe]",TDinamica_R!$A$3,
"[Base_Tarjetas].[PERIODO]","[Base_Tarjetas].[PERIODO].&amp;[" &amp; TEXT(AB$6,"yyyymm") &amp; "]",
"[Base_Tarjetas].[Metrica]","[Base_Tarjetas].[Metrica].&amp;[" &amp; $A76 &amp; "]",
"[Base_Tarjetas].[SEGMENTO_DESCRIP]","[Base_Tarjetas].[SEGMENTO_DESCRIP].&amp;[" &amp; $C$6 &amp; "]",
"[Base_Tarjetas].[SITUACION]","[Base_Tarjetas].[SITUACION].&amp;[" &amp; $C76 &amp; "]",
"[Base_Tarjetas].[TIPO]","[Base_Tarjetas].[TIPO].&amp;[" &amp; $C$1 &amp; "]")/1000,
0)</f>
        <v>0</v>
      </c>
      <c r="AC76" s="8">
        <f>IFERROR(
GETPIVOTDATA("[Base_Tarjetas].[Importe]",TDinamica_R!$A$3,
"[Base_Tarjetas].[PERIODO]","[Base_Tarjetas].[PERIODO].&amp;[" &amp; TEXT(AC$6,"yyyymm") &amp; "]",
"[Base_Tarjetas].[Metrica]","[Base_Tarjetas].[Metrica].&amp;[" &amp; $A76 &amp; "]",
"[Base_Tarjetas].[SEGMENTO_DESCRIP]","[Base_Tarjetas].[SEGMENTO_DESCRIP].&amp;[" &amp; $C$6 &amp; "]",
"[Base_Tarjetas].[SITUACION]","[Base_Tarjetas].[SITUACION].&amp;[" &amp; $C76 &amp; "]",
"[Base_Tarjetas].[TIPO]","[Base_Tarjetas].[TIPO].&amp;[" &amp; $C$1 &amp; "]")/1000,
0)</f>
        <v>0</v>
      </c>
      <c r="AD76" s="8">
        <f>IFERROR(
GETPIVOTDATA("[Base_Tarjetas].[Importe]",TDinamica_R!$A$3,
"[Base_Tarjetas].[PERIODO]","[Base_Tarjetas].[PERIODO].&amp;[" &amp; TEXT(AD$6,"yyyymm") &amp; "]",
"[Base_Tarjetas].[Metrica]","[Base_Tarjetas].[Metrica].&amp;[" &amp; $A76 &amp; "]",
"[Base_Tarjetas].[SEGMENTO_DESCRIP]","[Base_Tarjetas].[SEGMENTO_DESCRIP].&amp;[" &amp; $C$6 &amp; "]",
"[Base_Tarjetas].[SITUACION]","[Base_Tarjetas].[SITUACION].&amp;[" &amp; $C76 &amp; "]",
"[Base_Tarjetas].[TIPO]","[Base_Tarjetas].[TIPO].&amp;[" &amp; $C$1 &amp; "]")/1000,
0)</f>
        <v>0</v>
      </c>
      <c r="AE76" s="8">
        <f>IFERROR(
GETPIVOTDATA("[Base_Tarjetas].[Importe]",TDinamica_R!$A$3,
"[Base_Tarjetas].[PERIODO]","[Base_Tarjetas].[PERIODO].&amp;[" &amp; TEXT(AE$6,"yyyymm") &amp; "]",
"[Base_Tarjetas].[Metrica]","[Base_Tarjetas].[Metrica].&amp;[" &amp; $A76 &amp; "]",
"[Base_Tarjetas].[SEGMENTO_DESCRIP]","[Base_Tarjetas].[SEGMENTO_DESCRIP].&amp;[" &amp; $C$6 &amp; "]",
"[Base_Tarjetas].[SITUACION]","[Base_Tarjetas].[SITUACION].&amp;[" &amp; $C76 &amp; "]",
"[Base_Tarjetas].[TIPO]","[Base_Tarjetas].[TIPO].&amp;[" &amp; $C$1 &amp; "]")/1000,
0)</f>
        <v>0</v>
      </c>
      <c r="AF76" s="8">
        <f>IFERROR(
GETPIVOTDATA("[Base_Tarjetas].[Importe]",TDinamica_R!$A$3,
"[Base_Tarjetas].[PERIODO]","[Base_Tarjetas].[PERIODO].&amp;[" &amp; TEXT(AF$6,"yyyymm") &amp; "]",
"[Base_Tarjetas].[Metrica]","[Base_Tarjetas].[Metrica].&amp;[" &amp; $A76 &amp; "]",
"[Base_Tarjetas].[SEGMENTO_DESCRIP]","[Base_Tarjetas].[SEGMENTO_DESCRIP].&amp;[" &amp; $C$6 &amp; "]",
"[Base_Tarjetas].[SITUACION]","[Base_Tarjetas].[SITUACION].&amp;[" &amp; $C76 &amp; "]",
"[Base_Tarjetas].[TIPO]","[Base_Tarjetas].[TIPO].&amp;[" &amp; $C$1 &amp; "]")/1000,
0)</f>
        <v>0</v>
      </c>
      <c r="AG76" s="8">
        <f>IFERROR(
GETPIVOTDATA("[Base_Tarjetas].[Importe]",TDinamica_R!$A$3,
"[Base_Tarjetas].[PERIODO]","[Base_Tarjetas].[PERIODO].&amp;[" &amp; TEXT(AG$6,"yyyymm") &amp; "]",
"[Base_Tarjetas].[Metrica]","[Base_Tarjetas].[Metrica].&amp;[" &amp; $A76 &amp; "]",
"[Base_Tarjetas].[SEGMENTO_DESCRIP]","[Base_Tarjetas].[SEGMENTO_DESCRIP].&amp;[" &amp; $C$6 &amp; "]",
"[Base_Tarjetas].[SITUACION]","[Base_Tarjetas].[SITUACION].&amp;[" &amp; $C76 &amp; "]",
"[Base_Tarjetas].[TIPO]","[Base_Tarjetas].[TIPO].&amp;[" &amp; $C$1 &amp; "]")/1000,
0)</f>
        <v>0</v>
      </c>
      <c r="AH76" s="8">
        <f>IFERROR(
GETPIVOTDATA("[Base_Tarjetas].[Importe]",TDinamica_R!$A$3,
"[Base_Tarjetas].[PERIODO]","[Base_Tarjetas].[PERIODO].&amp;[" &amp; TEXT(AH$6,"yyyymm") &amp; "]",
"[Base_Tarjetas].[Metrica]","[Base_Tarjetas].[Metrica].&amp;[" &amp; $A76 &amp; "]",
"[Base_Tarjetas].[SEGMENTO_DESCRIP]","[Base_Tarjetas].[SEGMENTO_DESCRIP].&amp;[" &amp; $C$6 &amp; "]",
"[Base_Tarjetas].[SITUACION]","[Base_Tarjetas].[SITUACION].&amp;[" &amp; $C76 &amp; "]",
"[Base_Tarjetas].[TIPO]","[Base_Tarjetas].[TIPO].&amp;[" &amp; $C$1 &amp; "]")/1000,
0)</f>
        <v>0</v>
      </c>
      <c r="AI76" s="8">
        <f>IFERROR(
GETPIVOTDATA("[Base_Tarjetas].[Importe]",TDinamica_R!$A$3,
"[Base_Tarjetas].[PERIODO]","[Base_Tarjetas].[PERIODO].&amp;[" &amp; TEXT(AI$6,"yyyymm") &amp; "]",
"[Base_Tarjetas].[Metrica]","[Base_Tarjetas].[Metrica].&amp;[" &amp; $A76 &amp; "]",
"[Base_Tarjetas].[SEGMENTO_DESCRIP]","[Base_Tarjetas].[SEGMENTO_DESCRIP].&amp;[" &amp; $C$6 &amp; "]",
"[Base_Tarjetas].[SITUACION]","[Base_Tarjetas].[SITUACION].&amp;[" &amp; $C76 &amp; "]",
"[Base_Tarjetas].[TIPO]","[Base_Tarjetas].[TIPO].&amp;[" &amp; $C$1 &amp; "]")/1000,
0)</f>
        <v>0</v>
      </c>
      <c r="AJ76" s="8">
        <f>IFERROR(
GETPIVOTDATA("[Base_Tarjetas].[Importe]",TDinamica_R!$A$3,
"[Base_Tarjetas].[PERIODO]","[Base_Tarjetas].[PERIODO].&amp;[" &amp; TEXT(AJ$6,"yyyymm") &amp; "]",
"[Base_Tarjetas].[Metrica]","[Base_Tarjetas].[Metrica].&amp;[" &amp; $A76 &amp; "]",
"[Base_Tarjetas].[SEGMENTO_DESCRIP]","[Base_Tarjetas].[SEGMENTO_DESCRIP].&amp;[" &amp; $C$6 &amp; "]",
"[Base_Tarjetas].[SITUACION]","[Base_Tarjetas].[SITUACION].&amp;[" &amp; $C76 &amp; "]",
"[Base_Tarjetas].[TIPO]","[Base_Tarjetas].[TIPO].&amp;[" &amp; $C$1 &amp; "]")/1000,
0)</f>
        <v>0</v>
      </c>
      <c r="AK76" s="8">
        <f>IFERROR(
GETPIVOTDATA("[Base_Tarjetas].[Importe]",TDinamica_R!$A$3,
"[Base_Tarjetas].[PERIODO]","[Base_Tarjetas].[PERIODO].&amp;[" &amp; TEXT(AK$6,"yyyymm") &amp; "]",
"[Base_Tarjetas].[Metrica]","[Base_Tarjetas].[Metrica].&amp;[" &amp; $A76 &amp; "]",
"[Base_Tarjetas].[SEGMENTO_DESCRIP]","[Base_Tarjetas].[SEGMENTO_DESCRIP].&amp;[" &amp; $C$6 &amp; "]",
"[Base_Tarjetas].[SITUACION]","[Base_Tarjetas].[SITUACION].&amp;[" &amp; $C76 &amp; "]",
"[Base_Tarjetas].[TIPO]","[Base_Tarjetas].[TIPO].&amp;[" &amp; $C$1 &amp; "]")/1000,
0)</f>
        <v>0</v>
      </c>
      <c r="AL76" s="8">
        <f>IFERROR(
GETPIVOTDATA("[Base_Tarjetas].[Importe]",TDinamica_R!$A$3,
"[Base_Tarjetas].[PERIODO]","[Base_Tarjetas].[PERIODO].&amp;[" &amp; TEXT(AL$6,"yyyymm") &amp; "]",
"[Base_Tarjetas].[Metrica]","[Base_Tarjetas].[Metrica].&amp;[" &amp; $A76 &amp; "]",
"[Base_Tarjetas].[SEGMENTO_DESCRIP]","[Base_Tarjetas].[SEGMENTO_DESCRIP].&amp;[" &amp; $C$6 &amp; "]",
"[Base_Tarjetas].[SITUACION]","[Base_Tarjetas].[SITUACION].&amp;[" &amp; $C76 &amp; "]",
"[Base_Tarjetas].[TIPO]","[Base_Tarjetas].[TIPO].&amp;[" &amp; $C$1 &amp; "]")/1000,
0)</f>
        <v>0</v>
      </c>
      <c r="AM76" s="8">
        <f>IFERROR(
GETPIVOTDATA("[Base_Tarjetas].[Importe]",TDinamica_R!$A$3,
"[Base_Tarjetas].[PERIODO]","[Base_Tarjetas].[PERIODO].&amp;[" &amp; TEXT(AM$6,"yyyymm") &amp; "]",
"[Base_Tarjetas].[Metrica]","[Base_Tarjetas].[Metrica].&amp;[" &amp; $A76 &amp; "]",
"[Base_Tarjetas].[SEGMENTO_DESCRIP]","[Base_Tarjetas].[SEGMENTO_DESCRIP].&amp;[" &amp; $C$6 &amp; "]",
"[Base_Tarjetas].[SITUACION]","[Base_Tarjetas].[SITUACION].&amp;[" &amp; $C76 &amp; "]",
"[Base_Tarjetas].[TIPO]","[Base_Tarjetas].[TIPO].&amp;[" &amp; $C$1 &amp; "]")/1000,
0)</f>
        <v>0</v>
      </c>
      <c r="AN76" s="8">
        <f>IFERROR(
GETPIVOTDATA("[Base_Tarjetas].[Importe]",TDinamica_R!$A$3,
"[Base_Tarjetas].[PERIODO]","[Base_Tarjetas].[PERIODO].&amp;[" &amp; TEXT(AN$6,"yyyymm") &amp; "]",
"[Base_Tarjetas].[Metrica]","[Base_Tarjetas].[Metrica].&amp;[" &amp; $A76 &amp; "]",
"[Base_Tarjetas].[SEGMENTO_DESCRIP]","[Base_Tarjetas].[SEGMENTO_DESCRIP].&amp;[" &amp; $C$6 &amp; "]",
"[Base_Tarjetas].[SITUACION]","[Base_Tarjetas].[SITUACION].&amp;[" &amp; $C76 &amp; "]",
"[Base_Tarjetas].[TIPO]","[Base_Tarjetas].[TIPO].&amp;[" &amp; $C$1 &amp; "]")/1000,
0)</f>
        <v>0</v>
      </c>
      <c r="AO76" s="8">
        <f>IFERROR(
GETPIVOTDATA("[Base_Tarjetas].[Importe]",TDinamica_R!$A$3,
"[Base_Tarjetas].[PERIODO]","[Base_Tarjetas].[PERIODO].&amp;[" &amp; TEXT(AO$6,"yyyymm") &amp; "]",
"[Base_Tarjetas].[Metrica]","[Base_Tarjetas].[Metrica].&amp;[" &amp; $A76 &amp; "]",
"[Base_Tarjetas].[SEGMENTO_DESCRIP]","[Base_Tarjetas].[SEGMENTO_DESCRIP].&amp;[" &amp; $C$6 &amp; "]",
"[Base_Tarjetas].[SITUACION]","[Base_Tarjetas].[SITUACION].&amp;[" &amp; $C76 &amp; "]",
"[Base_Tarjetas].[TIPO]","[Base_Tarjetas].[TIPO].&amp;[" &amp; $C$1 &amp; "]")/1000,
0)</f>
        <v>0</v>
      </c>
      <c r="AP76" s="8">
        <f>IFERROR(
GETPIVOTDATA("[Base_Tarjetas].[Importe]",TDinamica_R!$A$3,
"[Base_Tarjetas].[PERIODO]","[Base_Tarjetas].[PERIODO].&amp;[" &amp; TEXT(AP$6,"yyyymm") &amp; "]",
"[Base_Tarjetas].[Metrica]","[Base_Tarjetas].[Metrica].&amp;[" &amp; $A76 &amp; "]",
"[Base_Tarjetas].[SEGMENTO_DESCRIP]","[Base_Tarjetas].[SEGMENTO_DESCRIP].&amp;[" &amp; $C$6 &amp; "]",
"[Base_Tarjetas].[SITUACION]","[Base_Tarjetas].[SITUACION].&amp;[" &amp; $C76 &amp; "]",
"[Base_Tarjetas].[TIPO]","[Base_Tarjetas].[TIPO].&amp;[" &amp; $C$1 &amp; "]")/1000,
0)</f>
        <v>0</v>
      </c>
      <c r="AQ76" s="8">
        <f>IFERROR(
GETPIVOTDATA("[Base_Tarjetas].[Importe]",TDinamica_R!$A$3,
"[Base_Tarjetas].[PERIODO]","[Base_Tarjetas].[PERIODO].&amp;[" &amp; TEXT(AQ$6,"yyyymm") &amp; "]",
"[Base_Tarjetas].[Metrica]","[Base_Tarjetas].[Metrica].&amp;[" &amp; $A76 &amp; "]",
"[Base_Tarjetas].[SEGMENTO_DESCRIP]","[Base_Tarjetas].[SEGMENTO_DESCRIP].&amp;[" &amp; $C$6 &amp; "]",
"[Base_Tarjetas].[SITUACION]","[Base_Tarjetas].[SITUACION].&amp;[" &amp; $C76 &amp; "]",
"[Base_Tarjetas].[TIPO]","[Base_Tarjetas].[TIPO].&amp;[" &amp; $C$1 &amp; "]")/1000,
0)</f>
        <v>0</v>
      </c>
      <c r="AR76" s="8">
        <f>IFERROR(
GETPIVOTDATA("[Base_Tarjetas].[Importe]",TDinamica_R!$A$3,
"[Base_Tarjetas].[PERIODO]","[Base_Tarjetas].[PERIODO].&amp;[" &amp; TEXT(AR$6,"yyyymm") &amp; "]",
"[Base_Tarjetas].[Metrica]","[Base_Tarjetas].[Metrica].&amp;[" &amp; $A76 &amp; "]",
"[Base_Tarjetas].[SEGMENTO_DESCRIP]","[Base_Tarjetas].[SEGMENTO_DESCRIP].&amp;[" &amp; $C$6 &amp; "]",
"[Base_Tarjetas].[SITUACION]","[Base_Tarjetas].[SITUACION].&amp;[" &amp; $C76 &amp; "]",
"[Base_Tarjetas].[TIPO]","[Base_Tarjetas].[TIPO].&amp;[" &amp; $C$1 &amp; "]")/1000,
0)</f>
        <v>0</v>
      </c>
      <c r="AS76" s="8">
        <f>IFERROR(
GETPIVOTDATA("[Base_Tarjetas].[Importe]",TDinamica_R!$A$3,
"[Base_Tarjetas].[PERIODO]","[Base_Tarjetas].[PERIODO].&amp;[" &amp; TEXT(AS$6,"yyyymm") &amp; "]",
"[Base_Tarjetas].[Metrica]","[Base_Tarjetas].[Metrica].&amp;[" &amp; $A76 &amp; "]",
"[Base_Tarjetas].[SEGMENTO_DESCRIP]","[Base_Tarjetas].[SEGMENTO_DESCRIP].&amp;[" &amp; $C$6 &amp; "]",
"[Base_Tarjetas].[SITUACION]","[Base_Tarjetas].[SITUACION].&amp;[" &amp; $C76 &amp; "]",
"[Base_Tarjetas].[TIPO]","[Base_Tarjetas].[TIPO].&amp;[" &amp; $C$1 &amp; "]")/1000,
0)</f>
        <v>0</v>
      </c>
      <c r="AT76" s="8">
        <f>IFERROR(
GETPIVOTDATA("[Base_Tarjetas].[Importe]",TDinamica_R!$A$3,
"[Base_Tarjetas].[PERIODO]","[Base_Tarjetas].[PERIODO].&amp;[" &amp; TEXT(AT$6,"yyyymm") &amp; "]",
"[Base_Tarjetas].[Metrica]","[Base_Tarjetas].[Metrica].&amp;[" &amp; $A76 &amp; "]",
"[Base_Tarjetas].[SEGMENTO_DESCRIP]","[Base_Tarjetas].[SEGMENTO_DESCRIP].&amp;[" &amp; $C$6 &amp; "]",
"[Base_Tarjetas].[SITUACION]","[Base_Tarjetas].[SITUACION].&amp;[" &amp; $C76 &amp; "]",
"[Base_Tarjetas].[TIPO]","[Base_Tarjetas].[TIPO].&amp;[" &amp; $C$1 &amp; "]")/1000,
0)</f>
        <v>0</v>
      </c>
      <c r="AU76" s="8">
        <f>IFERROR(
GETPIVOTDATA("[Base_Tarjetas].[Importe]",TDinamica_R!$A$3,
"[Base_Tarjetas].[PERIODO]","[Base_Tarjetas].[PERIODO].&amp;[" &amp; TEXT(AU$6,"yyyymm") &amp; "]",
"[Base_Tarjetas].[Metrica]","[Base_Tarjetas].[Metrica].&amp;[" &amp; $A76 &amp; "]",
"[Base_Tarjetas].[SEGMENTO_DESCRIP]","[Base_Tarjetas].[SEGMENTO_DESCRIP].&amp;[" &amp; $C$6 &amp; "]",
"[Base_Tarjetas].[SITUACION]","[Base_Tarjetas].[SITUACION].&amp;[" &amp; $C76 &amp; "]",
"[Base_Tarjetas].[TIPO]","[Base_Tarjetas].[TIPO].&amp;[" &amp; $C$1 &amp; "]")/1000,
0)</f>
        <v>0</v>
      </c>
      <c r="AV76" s="8">
        <f>IFERROR(
GETPIVOTDATA("[Base_Tarjetas].[Importe]",TDinamica_R!$A$3,
"[Base_Tarjetas].[PERIODO]","[Base_Tarjetas].[PERIODO].&amp;[" &amp; TEXT(AV$6,"yyyymm") &amp; "]",
"[Base_Tarjetas].[Metrica]","[Base_Tarjetas].[Metrica].&amp;[" &amp; $A76 &amp; "]",
"[Base_Tarjetas].[SEGMENTO_DESCRIP]","[Base_Tarjetas].[SEGMENTO_DESCRIP].&amp;[" &amp; $C$6 &amp; "]",
"[Base_Tarjetas].[SITUACION]","[Base_Tarjetas].[SITUACION].&amp;[" &amp; $C76 &amp; "]",
"[Base_Tarjetas].[TIPO]","[Base_Tarjetas].[TIPO].&amp;[" &amp; $C$1 &amp; "]")/1000,
0)</f>
        <v>0</v>
      </c>
      <c r="AW76" s="8">
        <f>IFERROR(
GETPIVOTDATA("[Base_Tarjetas].[Importe]",TDinamica_R!$A$3,
"[Base_Tarjetas].[PERIODO]","[Base_Tarjetas].[PERIODO].&amp;[" &amp; TEXT(AW$6,"yyyymm") &amp; "]",
"[Base_Tarjetas].[Metrica]","[Base_Tarjetas].[Metrica].&amp;[" &amp; $A76 &amp; "]",
"[Base_Tarjetas].[SEGMENTO_DESCRIP]","[Base_Tarjetas].[SEGMENTO_DESCRIP].&amp;[" &amp; $C$6 &amp; "]",
"[Base_Tarjetas].[SITUACION]","[Base_Tarjetas].[SITUACION].&amp;[" &amp; $C76 &amp; "]",
"[Base_Tarjetas].[TIPO]","[Base_Tarjetas].[TIPO].&amp;[" &amp; $C$1 &amp; "]")/1000,
0)</f>
        <v>0</v>
      </c>
      <c r="AX76" s="8">
        <f>IFERROR(
GETPIVOTDATA("[Base_Tarjetas].[Importe]",TDinamica_R!$A$3,
"[Base_Tarjetas].[PERIODO]","[Base_Tarjetas].[PERIODO].&amp;[" &amp; TEXT(AX$6,"yyyymm") &amp; "]",
"[Base_Tarjetas].[Metrica]","[Base_Tarjetas].[Metrica].&amp;[" &amp; $A76 &amp; "]",
"[Base_Tarjetas].[SEGMENTO_DESCRIP]","[Base_Tarjetas].[SEGMENTO_DESCRIP].&amp;[" &amp; $C$6 &amp; "]",
"[Base_Tarjetas].[SITUACION]","[Base_Tarjetas].[SITUACION].&amp;[" &amp; $C76 &amp; "]",
"[Base_Tarjetas].[TIPO]","[Base_Tarjetas].[TIPO].&amp;[" &amp; $C$1 &amp; "]")/1000,
0)</f>
        <v>0</v>
      </c>
      <c r="AY76" s="8">
        <f>IFERROR(
GETPIVOTDATA("[Base_Tarjetas].[Importe]",TDinamica_R!$A$3,
"[Base_Tarjetas].[PERIODO]","[Base_Tarjetas].[PERIODO].&amp;[" &amp; TEXT(AY$6,"yyyymm") &amp; "]",
"[Base_Tarjetas].[Metrica]","[Base_Tarjetas].[Metrica].&amp;[" &amp; $A76 &amp; "]",
"[Base_Tarjetas].[SEGMENTO_DESCRIP]","[Base_Tarjetas].[SEGMENTO_DESCRIP].&amp;[" &amp; $C$6 &amp; "]",
"[Base_Tarjetas].[SITUACION]","[Base_Tarjetas].[SITUACION].&amp;[" &amp; $C76 &amp; "]",
"[Base_Tarjetas].[TIPO]","[Base_Tarjetas].[TIPO].&amp;[" &amp; $C$1 &amp; "]")/1000,
0)</f>
        <v>0</v>
      </c>
      <c r="AZ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TEXT(AZ$6,"yyyymm") &amp; "]"),
0)</f>
        <v>0</v>
      </c>
      <c r="BA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TEXT(BA$6,"yyyymm") &amp; "]"),
0)</f>
        <v>0</v>
      </c>
      <c r="BB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TEXT(BB$6,"yyyymm") &amp; "]"),
0)</f>
        <v>0</v>
      </c>
      <c r="BC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TEXT(BC$6,"yyyymm") &amp; "]"),
0)</f>
        <v>0</v>
      </c>
      <c r="BD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TEXT(BD$6,"yyyymm") &amp; "]"),
0)</f>
        <v>0</v>
      </c>
      <c r="BE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TEXT(BE$6,"yyyymm") &amp; "]"),
0)</f>
        <v>0</v>
      </c>
      <c r="BF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TEXT(BF$6,"yyyymm") &amp; "]"),
0)</f>
        <v>0</v>
      </c>
      <c r="BG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TEXT(BG$6,"yyyymm") &amp; "]"),
0)</f>
        <v>0</v>
      </c>
      <c r="BH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TEXT(BH$6,"yyyymm") &amp; "]"),
0)</f>
        <v>0</v>
      </c>
      <c r="BI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TEXT(BI$6,"yyyymm") &amp; "]"),
0)</f>
        <v>0</v>
      </c>
      <c r="BJ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TEXT(BJ$6,"yyyymm") &amp; "]"),
0)</f>
        <v>0</v>
      </c>
      <c r="BK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TEXT(BK$6,"yyyymm") &amp; "]"),
0)</f>
        <v>0</v>
      </c>
      <c r="BO76" s="24">
        <f t="shared" si="48"/>
        <v>0</v>
      </c>
      <c r="BP76" s="24">
        <f t="shared" si="48"/>
        <v>0</v>
      </c>
      <c r="BQ76" s="24">
        <f t="shared" si="48"/>
        <v>0</v>
      </c>
      <c r="BR76" s="24">
        <f t="shared" si="48"/>
        <v>0</v>
      </c>
      <c r="BS76" s="24">
        <f t="shared" si="48"/>
        <v>0</v>
      </c>
      <c r="BT76" s="24">
        <f t="shared" si="48"/>
        <v>0</v>
      </c>
    </row>
    <row r="77" spans="1:72" outlineLevel="1" x14ac:dyDescent="0.25">
      <c r="A77" s="11" t="s">
        <v>35</v>
      </c>
      <c r="C77" s="2" t="s">
        <v>102</v>
      </c>
      <c r="D77" s="8">
        <f>IFERROR(
GETPIVOTDATA("[Base_Tarjetas].[Importe]",TDinamica_R!$A$3,
"[Base_Tarjetas].[PERIODO]","[Base_Tarjetas].[PERIODO].&amp;[" &amp; TEXT(D$6,"yyyymm") &amp; "]",
"[Base_Tarjetas].[Metrica]","[Base_Tarjetas].[Metrica].&amp;[" &amp; $A77 &amp; "]",
"[Base_Tarjetas].[SEGMENTO_DESCRIP]","[Base_Tarjetas].[SEGMENTO_DESCRIP].&amp;[" &amp; $C$6 &amp; "]",
"[Base_Tarjetas].[SITUACION]","[Base_Tarjetas].[SITUACION].&amp;[" &amp; $C77 &amp; "]",
"[Base_Tarjetas].[TIPO]","[Base_Tarjetas].[TIPO].&amp;[" &amp; $C$1 &amp; "]")/1000,
0)</f>
        <v>0</v>
      </c>
      <c r="E77" s="8">
        <f>IFERROR(
GETPIVOTDATA("[Base_Tarjetas].[Importe]",TDinamica_R!$A$3,
"[Base_Tarjetas].[PERIODO]","[Base_Tarjetas].[PERIODO].&amp;[" &amp; TEXT(E$6,"yyyymm") &amp; "]",
"[Base_Tarjetas].[Metrica]","[Base_Tarjetas].[Metrica].&amp;[" &amp; $A77 &amp; "]",
"[Base_Tarjetas].[SEGMENTO_DESCRIP]","[Base_Tarjetas].[SEGMENTO_DESCRIP].&amp;[" &amp; $C$6 &amp; "]",
"[Base_Tarjetas].[SITUACION]","[Base_Tarjetas].[SITUACION].&amp;[" &amp; $C77 &amp; "]",
"[Base_Tarjetas].[TIPO]","[Base_Tarjetas].[TIPO].&amp;[" &amp; $C$1 &amp; "]")/1000,
0)</f>
        <v>0</v>
      </c>
      <c r="F77" s="8">
        <f>IFERROR(
GETPIVOTDATA("[Base_Tarjetas].[Importe]",TDinamica_R!$A$3,
"[Base_Tarjetas].[PERIODO]","[Base_Tarjetas].[PERIODO].&amp;[" &amp; TEXT(F$6,"yyyymm") &amp; "]",
"[Base_Tarjetas].[Metrica]","[Base_Tarjetas].[Metrica].&amp;[" &amp; $A77 &amp; "]",
"[Base_Tarjetas].[SEGMENTO_DESCRIP]","[Base_Tarjetas].[SEGMENTO_DESCRIP].&amp;[" &amp; $C$6 &amp; "]",
"[Base_Tarjetas].[SITUACION]","[Base_Tarjetas].[SITUACION].&amp;[" &amp; $C77 &amp; "]",
"[Base_Tarjetas].[TIPO]","[Base_Tarjetas].[TIPO].&amp;[" &amp; $C$1 &amp; "]")/1000,
0)</f>
        <v>0</v>
      </c>
      <c r="G77" s="8">
        <f>IFERROR(
GETPIVOTDATA("[Base_Tarjetas].[Importe]",TDinamica_R!$A$3,
"[Base_Tarjetas].[PERIODO]","[Base_Tarjetas].[PERIODO].&amp;[" &amp; TEXT(G$6,"yyyymm") &amp; "]",
"[Base_Tarjetas].[Metrica]","[Base_Tarjetas].[Metrica].&amp;[" &amp; $A77 &amp; "]",
"[Base_Tarjetas].[SEGMENTO_DESCRIP]","[Base_Tarjetas].[SEGMENTO_DESCRIP].&amp;[" &amp; $C$6 &amp; "]",
"[Base_Tarjetas].[SITUACION]","[Base_Tarjetas].[SITUACION].&amp;[" &amp; $C77 &amp; "]",
"[Base_Tarjetas].[TIPO]","[Base_Tarjetas].[TIPO].&amp;[" &amp; $C$1 &amp; "]")/1000,
0)</f>
        <v>0</v>
      </c>
      <c r="H77" s="8">
        <f>IFERROR(
GETPIVOTDATA("[Base_Tarjetas].[Importe]",TDinamica_R!$A$3,
"[Base_Tarjetas].[PERIODO]","[Base_Tarjetas].[PERIODO].&amp;[" &amp; TEXT(H$6,"yyyymm") &amp; "]",
"[Base_Tarjetas].[Metrica]","[Base_Tarjetas].[Metrica].&amp;[" &amp; $A77 &amp; "]",
"[Base_Tarjetas].[SEGMENTO_DESCRIP]","[Base_Tarjetas].[SEGMENTO_DESCRIP].&amp;[" &amp; $C$6 &amp; "]",
"[Base_Tarjetas].[SITUACION]","[Base_Tarjetas].[SITUACION].&amp;[" &amp; $C77 &amp; "]",
"[Base_Tarjetas].[TIPO]","[Base_Tarjetas].[TIPO].&amp;[" &amp; $C$1 &amp; "]")/1000,
0)</f>
        <v>0</v>
      </c>
      <c r="I77" s="8">
        <f>IFERROR(
GETPIVOTDATA("[Base_Tarjetas].[Importe]",TDinamica_R!$A$3,
"[Base_Tarjetas].[PERIODO]","[Base_Tarjetas].[PERIODO].&amp;[" &amp; TEXT(I$6,"yyyymm") &amp; "]",
"[Base_Tarjetas].[Metrica]","[Base_Tarjetas].[Metrica].&amp;[" &amp; $A77 &amp; "]",
"[Base_Tarjetas].[SEGMENTO_DESCRIP]","[Base_Tarjetas].[SEGMENTO_DESCRIP].&amp;[" &amp; $C$6 &amp; "]",
"[Base_Tarjetas].[SITUACION]","[Base_Tarjetas].[SITUACION].&amp;[" &amp; $C77 &amp; "]",
"[Base_Tarjetas].[TIPO]","[Base_Tarjetas].[TIPO].&amp;[" &amp; $C$1 &amp; "]")/1000,
0)</f>
        <v>0</v>
      </c>
      <c r="J77" s="8">
        <f>IFERROR(
GETPIVOTDATA("[Base_Tarjetas].[Importe]",TDinamica_R!$A$3,
"[Base_Tarjetas].[PERIODO]","[Base_Tarjetas].[PERIODO].&amp;[" &amp; TEXT(J$6,"yyyymm") &amp; "]",
"[Base_Tarjetas].[Metrica]","[Base_Tarjetas].[Metrica].&amp;[" &amp; $A77 &amp; "]",
"[Base_Tarjetas].[SEGMENTO_DESCRIP]","[Base_Tarjetas].[SEGMENTO_DESCRIP].&amp;[" &amp; $C$6 &amp; "]",
"[Base_Tarjetas].[SITUACION]","[Base_Tarjetas].[SITUACION].&amp;[" &amp; $C77 &amp; "]",
"[Base_Tarjetas].[TIPO]","[Base_Tarjetas].[TIPO].&amp;[" &amp; $C$1 &amp; "]")/1000,
0)</f>
        <v>0</v>
      </c>
      <c r="K77" s="8">
        <f>IFERROR(
GETPIVOTDATA("[Base_Tarjetas].[Importe]",TDinamica_R!$A$3,
"[Base_Tarjetas].[PERIODO]","[Base_Tarjetas].[PERIODO].&amp;[" &amp; TEXT(K$6,"yyyymm") &amp; "]",
"[Base_Tarjetas].[Metrica]","[Base_Tarjetas].[Metrica].&amp;[" &amp; $A77 &amp; "]",
"[Base_Tarjetas].[SEGMENTO_DESCRIP]","[Base_Tarjetas].[SEGMENTO_DESCRIP].&amp;[" &amp; $C$6 &amp; "]",
"[Base_Tarjetas].[SITUACION]","[Base_Tarjetas].[SITUACION].&amp;[" &amp; $C77 &amp; "]",
"[Base_Tarjetas].[TIPO]","[Base_Tarjetas].[TIPO].&amp;[" &amp; $C$1 &amp; "]")/1000,
0)</f>
        <v>0</v>
      </c>
      <c r="L77" s="8">
        <f>IFERROR(
GETPIVOTDATA("[Base_Tarjetas].[Importe]",TDinamica_R!$A$3,
"[Base_Tarjetas].[PERIODO]","[Base_Tarjetas].[PERIODO].&amp;[" &amp; TEXT(L$6,"yyyymm") &amp; "]",
"[Base_Tarjetas].[Metrica]","[Base_Tarjetas].[Metrica].&amp;[" &amp; $A77 &amp; "]",
"[Base_Tarjetas].[SEGMENTO_DESCRIP]","[Base_Tarjetas].[SEGMENTO_DESCRIP].&amp;[" &amp; $C$6 &amp; "]",
"[Base_Tarjetas].[SITUACION]","[Base_Tarjetas].[SITUACION].&amp;[" &amp; $C77 &amp; "]",
"[Base_Tarjetas].[TIPO]","[Base_Tarjetas].[TIPO].&amp;[" &amp; $C$1 &amp; "]")/1000,
0)</f>
        <v>0</v>
      </c>
      <c r="M77" s="8">
        <f>IFERROR(
GETPIVOTDATA("[Base_Tarjetas].[Importe]",TDinamica_R!$A$3,
"[Base_Tarjetas].[PERIODO]","[Base_Tarjetas].[PERIODO].&amp;[" &amp; TEXT(M$6,"yyyymm") &amp; "]",
"[Base_Tarjetas].[Metrica]","[Base_Tarjetas].[Metrica].&amp;[" &amp; $A77 &amp; "]",
"[Base_Tarjetas].[SEGMENTO_DESCRIP]","[Base_Tarjetas].[SEGMENTO_DESCRIP].&amp;[" &amp; $C$6 &amp; "]",
"[Base_Tarjetas].[SITUACION]","[Base_Tarjetas].[SITUACION].&amp;[" &amp; $C77 &amp; "]",
"[Base_Tarjetas].[TIPO]","[Base_Tarjetas].[TIPO].&amp;[" &amp; $C$1 &amp; "]")/1000,
0)</f>
        <v>0</v>
      </c>
      <c r="N77" s="8">
        <f>IFERROR(
GETPIVOTDATA("[Base_Tarjetas].[Importe]",TDinamica_R!$A$3,
"[Base_Tarjetas].[PERIODO]","[Base_Tarjetas].[PERIODO].&amp;[" &amp; TEXT(N$6,"yyyymm") &amp; "]",
"[Base_Tarjetas].[Metrica]","[Base_Tarjetas].[Metrica].&amp;[" &amp; $A77 &amp; "]",
"[Base_Tarjetas].[SEGMENTO_DESCRIP]","[Base_Tarjetas].[SEGMENTO_DESCRIP].&amp;[" &amp; $C$6 &amp; "]",
"[Base_Tarjetas].[SITUACION]","[Base_Tarjetas].[SITUACION].&amp;[" &amp; $C77 &amp; "]",
"[Base_Tarjetas].[TIPO]","[Base_Tarjetas].[TIPO].&amp;[" &amp; $C$1 &amp; "]")/1000,
0)</f>
        <v>0</v>
      </c>
      <c r="O77" s="8">
        <f>IFERROR(
GETPIVOTDATA("[Base_Tarjetas].[Importe]",TDinamica_R!$A$3,
"[Base_Tarjetas].[PERIODO]","[Base_Tarjetas].[PERIODO].&amp;[" &amp; TEXT(O$6,"yyyymm") &amp; "]",
"[Base_Tarjetas].[Metrica]","[Base_Tarjetas].[Metrica].&amp;[" &amp; $A77 &amp; "]",
"[Base_Tarjetas].[SEGMENTO_DESCRIP]","[Base_Tarjetas].[SEGMENTO_DESCRIP].&amp;[" &amp; $C$6 &amp; "]",
"[Base_Tarjetas].[SITUACION]","[Base_Tarjetas].[SITUACION].&amp;[" &amp; $C77 &amp; "]",
"[Base_Tarjetas].[TIPO]","[Base_Tarjetas].[TIPO].&amp;[" &amp; $C$1 &amp; "]")/1000,
0)</f>
        <v>0</v>
      </c>
      <c r="P77" s="8">
        <f>IFERROR(
GETPIVOTDATA("[Base_Tarjetas].[Importe]",TDinamica_R!$A$3,
"[Base_Tarjetas].[PERIODO]","[Base_Tarjetas].[PERIODO].&amp;[" &amp; TEXT(P$6,"yyyymm") &amp; "]",
"[Base_Tarjetas].[Metrica]","[Base_Tarjetas].[Metrica].&amp;[" &amp; $A77 &amp; "]",
"[Base_Tarjetas].[SEGMENTO_DESCRIP]","[Base_Tarjetas].[SEGMENTO_DESCRIP].&amp;[" &amp; $C$6 &amp; "]",
"[Base_Tarjetas].[SITUACION]","[Base_Tarjetas].[SITUACION].&amp;[" &amp; $C77 &amp; "]",
"[Base_Tarjetas].[TIPO]","[Base_Tarjetas].[TIPO].&amp;[" &amp; $C$1 &amp; "]")/1000,
0)</f>
        <v>0</v>
      </c>
      <c r="Q77" s="8">
        <f>IFERROR(
GETPIVOTDATA("[Base_Tarjetas].[Importe]",TDinamica_R!$A$3,
"[Base_Tarjetas].[PERIODO]","[Base_Tarjetas].[PERIODO].&amp;[" &amp; TEXT(Q$6,"yyyymm") &amp; "]",
"[Base_Tarjetas].[Metrica]","[Base_Tarjetas].[Metrica].&amp;[" &amp; $A77 &amp; "]",
"[Base_Tarjetas].[SEGMENTO_DESCRIP]","[Base_Tarjetas].[SEGMENTO_DESCRIP].&amp;[" &amp; $C$6 &amp; "]",
"[Base_Tarjetas].[SITUACION]","[Base_Tarjetas].[SITUACION].&amp;[" &amp; $C77 &amp; "]",
"[Base_Tarjetas].[TIPO]","[Base_Tarjetas].[TIPO].&amp;[" &amp; $C$1 &amp; "]")/1000,
0)</f>
        <v>0</v>
      </c>
      <c r="R77" s="8">
        <f>IFERROR(
GETPIVOTDATA("[Base_Tarjetas].[Importe]",TDinamica_R!$A$3,
"[Base_Tarjetas].[PERIODO]","[Base_Tarjetas].[PERIODO].&amp;[" &amp; TEXT(R$6,"yyyymm") &amp; "]",
"[Base_Tarjetas].[Metrica]","[Base_Tarjetas].[Metrica].&amp;[" &amp; $A77 &amp; "]",
"[Base_Tarjetas].[SEGMENTO_DESCRIP]","[Base_Tarjetas].[SEGMENTO_DESCRIP].&amp;[" &amp; $C$6 &amp; "]",
"[Base_Tarjetas].[SITUACION]","[Base_Tarjetas].[SITUACION].&amp;[" &amp; $C77 &amp; "]",
"[Base_Tarjetas].[TIPO]","[Base_Tarjetas].[TIPO].&amp;[" &amp; $C$1 &amp; "]")/1000,
0)</f>
        <v>0</v>
      </c>
      <c r="S77" s="8">
        <f>IFERROR(
GETPIVOTDATA("[Base_Tarjetas].[Importe]",TDinamica_R!$A$3,
"[Base_Tarjetas].[PERIODO]","[Base_Tarjetas].[PERIODO].&amp;[" &amp; TEXT(S$6,"yyyymm") &amp; "]",
"[Base_Tarjetas].[Metrica]","[Base_Tarjetas].[Metrica].&amp;[" &amp; $A77 &amp; "]",
"[Base_Tarjetas].[SEGMENTO_DESCRIP]","[Base_Tarjetas].[SEGMENTO_DESCRIP].&amp;[" &amp; $C$6 &amp; "]",
"[Base_Tarjetas].[SITUACION]","[Base_Tarjetas].[SITUACION].&amp;[" &amp; $C77 &amp; "]",
"[Base_Tarjetas].[TIPO]","[Base_Tarjetas].[TIPO].&amp;[" &amp; $C$1 &amp; "]")/1000,
0)</f>
        <v>0</v>
      </c>
      <c r="T77" s="8">
        <f>IFERROR(
GETPIVOTDATA("[Base_Tarjetas].[Importe]",TDinamica_R!$A$3,
"[Base_Tarjetas].[PERIODO]","[Base_Tarjetas].[PERIODO].&amp;[" &amp; TEXT(T$6,"yyyymm") &amp; "]",
"[Base_Tarjetas].[Metrica]","[Base_Tarjetas].[Metrica].&amp;[" &amp; $A77 &amp; "]",
"[Base_Tarjetas].[SEGMENTO_DESCRIP]","[Base_Tarjetas].[SEGMENTO_DESCRIP].&amp;[" &amp; $C$6 &amp; "]",
"[Base_Tarjetas].[SITUACION]","[Base_Tarjetas].[SITUACION].&amp;[" &amp; $C77 &amp; "]",
"[Base_Tarjetas].[TIPO]","[Base_Tarjetas].[TIPO].&amp;[" &amp; $C$1 &amp; "]")/1000,
0)</f>
        <v>0</v>
      </c>
      <c r="U77" s="8">
        <f>IFERROR(
GETPIVOTDATA("[Base_Tarjetas].[Importe]",TDinamica_R!$A$3,
"[Base_Tarjetas].[PERIODO]","[Base_Tarjetas].[PERIODO].&amp;[" &amp; TEXT(U$6,"yyyymm") &amp; "]",
"[Base_Tarjetas].[Metrica]","[Base_Tarjetas].[Metrica].&amp;[" &amp; $A77 &amp; "]",
"[Base_Tarjetas].[SEGMENTO_DESCRIP]","[Base_Tarjetas].[SEGMENTO_DESCRIP].&amp;[" &amp; $C$6 &amp; "]",
"[Base_Tarjetas].[SITUACION]","[Base_Tarjetas].[SITUACION].&amp;[" &amp; $C77 &amp; "]",
"[Base_Tarjetas].[TIPO]","[Base_Tarjetas].[TIPO].&amp;[" &amp; $C$1 &amp; "]")/1000,
0)</f>
        <v>0</v>
      </c>
      <c r="V77" s="8">
        <f>IFERROR(
GETPIVOTDATA("[Base_Tarjetas].[Importe]",TDinamica_R!$A$3,
"[Base_Tarjetas].[PERIODO]","[Base_Tarjetas].[PERIODO].&amp;[" &amp; TEXT(V$6,"yyyymm") &amp; "]",
"[Base_Tarjetas].[Metrica]","[Base_Tarjetas].[Metrica].&amp;[" &amp; $A77 &amp; "]",
"[Base_Tarjetas].[SEGMENTO_DESCRIP]","[Base_Tarjetas].[SEGMENTO_DESCRIP].&amp;[" &amp; $C$6 &amp; "]",
"[Base_Tarjetas].[SITUACION]","[Base_Tarjetas].[SITUACION].&amp;[" &amp; $C77 &amp; "]",
"[Base_Tarjetas].[TIPO]","[Base_Tarjetas].[TIPO].&amp;[" &amp; $C$1 &amp; "]")/1000,
0)</f>
        <v>0</v>
      </c>
      <c r="W77" s="8">
        <f>IFERROR(
GETPIVOTDATA("[Base_Tarjetas].[Importe]",TDinamica_R!$A$3,
"[Base_Tarjetas].[PERIODO]","[Base_Tarjetas].[PERIODO].&amp;[" &amp; TEXT(W$6,"yyyymm") &amp; "]",
"[Base_Tarjetas].[Metrica]","[Base_Tarjetas].[Metrica].&amp;[" &amp; $A77 &amp; "]",
"[Base_Tarjetas].[SEGMENTO_DESCRIP]","[Base_Tarjetas].[SEGMENTO_DESCRIP].&amp;[" &amp; $C$6 &amp; "]",
"[Base_Tarjetas].[SITUACION]","[Base_Tarjetas].[SITUACION].&amp;[" &amp; $C77 &amp; "]",
"[Base_Tarjetas].[TIPO]","[Base_Tarjetas].[TIPO].&amp;[" &amp; $C$1 &amp; "]")/1000,
0)</f>
        <v>0</v>
      </c>
      <c r="X77" s="8">
        <f>IFERROR(
GETPIVOTDATA("[Base_Tarjetas].[Importe]",TDinamica_R!$A$3,
"[Base_Tarjetas].[PERIODO]","[Base_Tarjetas].[PERIODO].&amp;[" &amp; TEXT(X$6,"yyyymm") &amp; "]",
"[Base_Tarjetas].[Metrica]","[Base_Tarjetas].[Metrica].&amp;[" &amp; $A77 &amp; "]",
"[Base_Tarjetas].[SEGMENTO_DESCRIP]","[Base_Tarjetas].[SEGMENTO_DESCRIP].&amp;[" &amp; $C$6 &amp; "]",
"[Base_Tarjetas].[SITUACION]","[Base_Tarjetas].[SITUACION].&amp;[" &amp; $C77 &amp; "]",
"[Base_Tarjetas].[TIPO]","[Base_Tarjetas].[TIPO].&amp;[" &amp; $C$1 &amp; "]")/1000,
0)</f>
        <v>0</v>
      </c>
      <c r="Y77" s="8">
        <f>IFERROR(
GETPIVOTDATA("[Base_Tarjetas].[Importe]",TDinamica_R!$A$3,
"[Base_Tarjetas].[PERIODO]","[Base_Tarjetas].[PERIODO].&amp;[" &amp; TEXT(Y$6,"yyyymm") &amp; "]",
"[Base_Tarjetas].[Metrica]","[Base_Tarjetas].[Metrica].&amp;[" &amp; $A77 &amp; "]",
"[Base_Tarjetas].[SEGMENTO_DESCRIP]","[Base_Tarjetas].[SEGMENTO_DESCRIP].&amp;[" &amp; $C$6 &amp; "]",
"[Base_Tarjetas].[SITUACION]","[Base_Tarjetas].[SITUACION].&amp;[" &amp; $C77 &amp; "]",
"[Base_Tarjetas].[TIPO]","[Base_Tarjetas].[TIPO].&amp;[" &amp; $C$1 &amp; "]")/1000,
0)</f>
        <v>0</v>
      </c>
      <c r="Z77" s="8">
        <f>IFERROR(
GETPIVOTDATA("[Base_Tarjetas].[Importe]",TDinamica_R!$A$3,
"[Base_Tarjetas].[PERIODO]","[Base_Tarjetas].[PERIODO].&amp;[" &amp; TEXT(Z$6,"yyyymm") &amp; "]",
"[Base_Tarjetas].[Metrica]","[Base_Tarjetas].[Metrica].&amp;[" &amp; $A77 &amp; "]",
"[Base_Tarjetas].[SEGMENTO_DESCRIP]","[Base_Tarjetas].[SEGMENTO_DESCRIP].&amp;[" &amp; $C$6 &amp; "]",
"[Base_Tarjetas].[SITUACION]","[Base_Tarjetas].[SITUACION].&amp;[" &amp; $C77 &amp; "]",
"[Base_Tarjetas].[TIPO]","[Base_Tarjetas].[TIPO].&amp;[" &amp; $C$1 &amp; "]")/1000,
0)</f>
        <v>0</v>
      </c>
      <c r="AA77" s="8">
        <f>IFERROR(
GETPIVOTDATA("[Base_Tarjetas].[Importe]",TDinamica_R!$A$3,
"[Base_Tarjetas].[PERIODO]","[Base_Tarjetas].[PERIODO].&amp;[" &amp; TEXT(AA$6,"yyyymm") &amp; "]",
"[Base_Tarjetas].[Metrica]","[Base_Tarjetas].[Metrica].&amp;[" &amp; $A77 &amp; "]",
"[Base_Tarjetas].[SEGMENTO_DESCRIP]","[Base_Tarjetas].[SEGMENTO_DESCRIP].&amp;[" &amp; $C$6 &amp; "]",
"[Base_Tarjetas].[SITUACION]","[Base_Tarjetas].[SITUACION].&amp;[" &amp; $C77 &amp; "]",
"[Base_Tarjetas].[TIPO]","[Base_Tarjetas].[TIPO].&amp;[" &amp; $C$1 &amp; "]")/1000,
0)</f>
        <v>0</v>
      </c>
      <c r="AB77" s="8">
        <f>IFERROR(
GETPIVOTDATA("[Base_Tarjetas].[Importe]",TDinamica_R!$A$3,
"[Base_Tarjetas].[PERIODO]","[Base_Tarjetas].[PERIODO].&amp;[" &amp; TEXT(AB$6,"yyyymm") &amp; "]",
"[Base_Tarjetas].[Metrica]","[Base_Tarjetas].[Metrica].&amp;[" &amp; $A77 &amp; "]",
"[Base_Tarjetas].[SEGMENTO_DESCRIP]","[Base_Tarjetas].[SEGMENTO_DESCRIP].&amp;[" &amp; $C$6 &amp; "]",
"[Base_Tarjetas].[SITUACION]","[Base_Tarjetas].[SITUACION].&amp;[" &amp; $C77 &amp; "]",
"[Base_Tarjetas].[TIPO]","[Base_Tarjetas].[TIPO].&amp;[" &amp; $C$1 &amp; "]")/1000,
0)</f>
        <v>0</v>
      </c>
      <c r="AC77" s="8">
        <f>IFERROR(
GETPIVOTDATA("[Base_Tarjetas].[Importe]",TDinamica_R!$A$3,
"[Base_Tarjetas].[PERIODO]","[Base_Tarjetas].[PERIODO].&amp;[" &amp; TEXT(AC$6,"yyyymm") &amp; "]",
"[Base_Tarjetas].[Metrica]","[Base_Tarjetas].[Metrica].&amp;[" &amp; $A77 &amp; "]",
"[Base_Tarjetas].[SEGMENTO_DESCRIP]","[Base_Tarjetas].[SEGMENTO_DESCRIP].&amp;[" &amp; $C$6 &amp; "]",
"[Base_Tarjetas].[SITUACION]","[Base_Tarjetas].[SITUACION].&amp;[" &amp; $C77 &amp; "]",
"[Base_Tarjetas].[TIPO]","[Base_Tarjetas].[TIPO].&amp;[" &amp; $C$1 &amp; "]")/1000,
0)</f>
        <v>0</v>
      </c>
      <c r="AD77" s="8">
        <f>IFERROR(
GETPIVOTDATA("[Base_Tarjetas].[Importe]",TDinamica_R!$A$3,
"[Base_Tarjetas].[PERIODO]","[Base_Tarjetas].[PERIODO].&amp;[" &amp; TEXT(AD$6,"yyyymm") &amp; "]",
"[Base_Tarjetas].[Metrica]","[Base_Tarjetas].[Metrica].&amp;[" &amp; $A77 &amp; "]",
"[Base_Tarjetas].[SEGMENTO_DESCRIP]","[Base_Tarjetas].[SEGMENTO_DESCRIP].&amp;[" &amp; $C$6 &amp; "]",
"[Base_Tarjetas].[SITUACION]","[Base_Tarjetas].[SITUACION].&amp;[" &amp; $C77 &amp; "]",
"[Base_Tarjetas].[TIPO]","[Base_Tarjetas].[TIPO].&amp;[" &amp; $C$1 &amp; "]")/1000,
0)</f>
        <v>0</v>
      </c>
      <c r="AE77" s="8">
        <f>IFERROR(
GETPIVOTDATA("[Base_Tarjetas].[Importe]",TDinamica_R!$A$3,
"[Base_Tarjetas].[PERIODO]","[Base_Tarjetas].[PERIODO].&amp;[" &amp; TEXT(AE$6,"yyyymm") &amp; "]",
"[Base_Tarjetas].[Metrica]","[Base_Tarjetas].[Metrica].&amp;[" &amp; $A77 &amp; "]",
"[Base_Tarjetas].[SEGMENTO_DESCRIP]","[Base_Tarjetas].[SEGMENTO_DESCRIP].&amp;[" &amp; $C$6 &amp; "]",
"[Base_Tarjetas].[SITUACION]","[Base_Tarjetas].[SITUACION].&amp;[" &amp; $C77 &amp; "]",
"[Base_Tarjetas].[TIPO]","[Base_Tarjetas].[TIPO].&amp;[" &amp; $C$1 &amp; "]")/1000,
0)</f>
        <v>0</v>
      </c>
      <c r="AF77" s="8">
        <f>IFERROR(
GETPIVOTDATA("[Base_Tarjetas].[Importe]",TDinamica_R!$A$3,
"[Base_Tarjetas].[PERIODO]","[Base_Tarjetas].[PERIODO].&amp;[" &amp; TEXT(AF$6,"yyyymm") &amp; "]",
"[Base_Tarjetas].[Metrica]","[Base_Tarjetas].[Metrica].&amp;[" &amp; $A77 &amp; "]",
"[Base_Tarjetas].[SEGMENTO_DESCRIP]","[Base_Tarjetas].[SEGMENTO_DESCRIP].&amp;[" &amp; $C$6 &amp; "]",
"[Base_Tarjetas].[SITUACION]","[Base_Tarjetas].[SITUACION].&amp;[" &amp; $C77 &amp; "]",
"[Base_Tarjetas].[TIPO]","[Base_Tarjetas].[TIPO].&amp;[" &amp; $C$1 &amp; "]")/1000,
0)</f>
        <v>0</v>
      </c>
      <c r="AG77" s="8">
        <f>IFERROR(
GETPIVOTDATA("[Base_Tarjetas].[Importe]",TDinamica_R!$A$3,
"[Base_Tarjetas].[PERIODO]","[Base_Tarjetas].[PERIODO].&amp;[" &amp; TEXT(AG$6,"yyyymm") &amp; "]",
"[Base_Tarjetas].[Metrica]","[Base_Tarjetas].[Metrica].&amp;[" &amp; $A77 &amp; "]",
"[Base_Tarjetas].[SEGMENTO_DESCRIP]","[Base_Tarjetas].[SEGMENTO_DESCRIP].&amp;[" &amp; $C$6 &amp; "]",
"[Base_Tarjetas].[SITUACION]","[Base_Tarjetas].[SITUACION].&amp;[" &amp; $C77 &amp; "]",
"[Base_Tarjetas].[TIPO]","[Base_Tarjetas].[TIPO].&amp;[" &amp; $C$1 &amp; "]")/1000,
0)</f>
        <v>0</v>
      </c>
      <c r="AH77" s="8">
        <f>IFERROR(
GETPIVOTDATA("[Base_Tarjetas].[Importe]",TDinamica_R!$A$3,
"[Base_Tarjetas].[PERIODO]","[Base_Tarjetas].[PERIODO].&amp;[" &amp; TEXT(AH$6,"yyyymm") &amp; "]",
"[Base_Tarjetas].[Metrica]","[Base_Tarjetas].[Metrica].&amp;[" &amp; $A77 &amp; "]",
"[Base_Tarjetas].[SEGMENTO_DESCRIP]","[Base_Tarjetas].[SEGMENTO_DESCRIP].&amp;[" &amp; $C$6 &amp; "]",
"[Base_Tarjetas].[SITUACION]","[Base_Tarjetas].[SITUACION].&amp;[" &amp; $C77 &amp; "]",
"[Base_Tarjetas].[TIPO]","[Base_Tarjetas].[TIPO].&amp;[" &amp; $C$1 &amp; "]")/1000,
0)</f>
        <v>0</v>
      </c>
      <c r="AI77" s="8">
        <f>IFERROR(
GETPIVOTDATA("[Base_Tarjetas].[Importe]",TDinamica_R!$A$3,
"[Base_Tarjetas].[PERIODO]","[Base_Tarjetas].[PERIODO].&amp;[" &amp; TEXT(AI$6,"yyyymm") &amp; "]",
"[Base_Tarjetas].[Metrica]","[Base_Tarjetas].[Metrica].&amp;[" &amp; $A77 &amp; "]",
"[Base_Tarjetas].[SEGMENTO_DESCRIP]","[Base_Tarjetas].[SEGMENTO_DESCRIP].&amp;[" &amp; $C$6 &amp; "]",
"[Base_Tarjetas].[SITUACION]","[Base_Tarjetas].[SITUACION].&amp;[" &amp; $C77 &amp; "]",
"[Base_Tarjetas].[TIPO]","[Base_Tarjetas].[TIPO].&amp;[" &amp; $C$1 &amp; "]")/1000,
0)</f>
        <v>0</v>
      </c>
      <c r="AJ77" s="8">
        <f>IFERROR(
GETPIVOTDATA("[Base_Tarjetas].[Importe]",TDinamica_R!$A$3,
"[Base_Tarjetas].[PERIODO]","[Base_Tarjetas].[PERIODO].&amp;[" &amp; TEXT(AJ$6,"yyyymm") &amp; "]",
"[Base_Tarjetas].[Metrica]","[Base_Tarjetas].[Metrica].&amp;[" &amp; $A77 &amp; "]",
"[Base_Tarjetas].[SEGMENTO_DESCRIP]","[Base_Tarjetas].[SEGMENTO_DESCRIP].&amp;[" &amp; $C$6 &amp; "]",
"[Base_Tarjetas].[SITUACION]","[Base_Tarjetas].[SITUACION].&amp;[" &amp; $C77 &amp; "]",
"[Base_Tarjetas].[TIPO]","[Base_Tarjetas].[TIPO].&amp;[" &amp; $C$1 &amp; "]")/1000,
0)</f>
        <v>0</v>
      </c>
      <c r="AK77" s="8">
        <f>IFERROR(
GETPIVOTDATA("[Base_Tarjetas].[Importe]",TDinamica_R!$A$3,
"[Base_Tarjetas].[PERIODO]","[Base_Tarjetas].[PERIODO].&amp;[" &amp; TEXT(AK$6,"yyyymm") &amp; "]",
"[Base_Tarjetas].[Metrica]","[Base_Tarjetas].[Metrica].&amp;[" &amp; $A77 &amp; "]",
"[Base_Tarjetas].[SEGMENTO_DESCRIP]","[Base_Tarjetas].[SEGMENTO_DESCRIP].&amp;[" &amp; $C$6 &amp; "]",
"[Base_Tarjetas].[SITUACION]","[Base_Tarjetas].[SITUACION].&amp;[" &amp; $C77 &amp; "]",
"[Base_Tarjetas].[TIPO]","[Base_Tarjetas].[TIPO].&amp;[" &amp; $C$1 &amp; "]")/1000,
0)</f>
        <v>0</v>
      </c>
      <c r="AL77" s="8">
        <f>IFERROR(
GETPIVOTDATA("[Base_Tarjetas].[Importe]",TDinamica_R!$A$3,
"[Base_Tarjetas].[PERIODO]","[Base_Tarjetas].[PERIODO].&amp;[" &amp; TEXT(AL$6,"yyyymm") &amp; "]",
"[Base_Tarjetas].[Metrica]","[Base_Tarjetas].[Metrica].&amp;[" &amp; $A77 &amp; "]",
"[Base_Tarjetas].[SEGMENTO_DESCRIP]","[Base_Tarjetas].[SEGMENTO_DESCRIP].&amp;[" &amp; $C$6 &amp; "]",
"[Base_Tarjetas].[SITUACION]","[Base_Tarjetas].[SITUACION].&amp;[" &amp; $C77 &amp; "]",
"[Base_Tarjetas].[TIPO]","[Base_Tarjetas].[TIPO].&amp;[" &amp; $C$1 &amp; "]")/1000,
0)</f>
        <v>0</v>
      </c>
      <c r="AM77" s="8">
        <f>IFERROR(
GETPIVOTDATA("[Base_Tarjetas].[Importe]",TDinamica_R!$A$3,
"[Base_Tarjetas].[PERIODO]","[Base_Tarjetas].[PERIODO].&amp;[" &amp; TEXT(AM$6,"yyyymm") &amp; "]",
"[Base_Tarjetas].[Metrica]","[Base_Tarjetas].[Metrica].&amp;[" &amp; $A77 &amp; "]",
"[Base_Tarjetas].[SEGMENTO_DESCRIP]","[Base_Tarjetas].[SEGMENTO_DESCRIP].&amp;[" &amp; $C$6 &amp; "]",
"[Base_Tarjetas].[SITUACION]","[Base_Tarjetas].[SITUACION].&amp;[" &amp; $C77 &amp; "]",
"[Base_Tarjetas].[TIPO]","[Base_Tarjetas].[TIPO].&amp;[" &amp; $C$1 &amp; "]")/1000,
0)</f>
        <v>0</v>
      </c>
      <c r="AN77" s="8">
        <f>IFERROR(
GETPIVOTDATA("[Base_Tarjetas].[Importe]",TDinamica_R!$A$3,
"[Base_Tarjetas].[PERIODO]","[Base_Tarjetas].[PERIODO].&amp;[" &amp; TEXT(AN$6,"yyyymm") &amp; "]",
"[Base_Tarjetas].[Metrica]","[Base_Tarjetas].[Metrica].&amp;[" &amp; $A77 &amp; "]",
"[Base_Tarjetas].[SEGMENTO_DESCRIP]","[Base_Tarjetas].[SEGMENTO_DESCRIP].&amp;[" &amp; $C$6 &amp; "]",
"[Base_Tarjetas].[SITUACION]","[Base_Tarjetas].[SITUACION].&amp;[" &amp; $C77 &amp; "]",
"[Base_Tarjetas].[TIPO]","[Base_Tarjetas].[TIPO].&amp;[" &amp; $C$1 &amp; "]")/1000,
0)</f>
        <v>0</v>
      </c>
      <c r="AO77" s="8">
        <f>IFERROR(
GETPIVOTDATA("[Base_Tarjetas].[Importe]",TDinamica_R!$A$3,
"[Base_Tarjetas].[PERIODO]","[Base_Tarjetas].[PERIODO].&amp;[" &amp; TEXT(AO$6,"yyyymm") &amp; "]",
"[Base_Tarjetas].[Metrica]","[Base_Tarjetas].[Metrica].&amp;[" &amp; $A77 &amp; "]",
"[Base_Tarjetas].[SEGMENTO_DESCRIP]","[Base_Tarjetas].[SEGMENTO_DESCRIP].&amp;[" &amp; $C$6 &amp; "]",
"[Base_Tarjetas].[SITUACION]","[Base_Tarjetas].[SITUACION].&amp;[" &amp; $C77 &amp; "]",
"[Base_Tarjetas].[TIPO]","[Base_Tarjetas].[TIPO].&amp;[" &amp; $C$1 &amp; "]")/1000,
0)</f>
        <v>0</v>
      </c>
      <c r="AP77" s="8">
        <f>IFERROR(
GETPIVOTDATA("[Base_Tarjetas].[Importe]",TDinamica_R!$A$3,
"[Base_Tarjetas].[PERIODO]","[Base_Tarjetas].[PERIODO].&amp;[" &amp; TEXT(AP$6,"yyyymm") &amp; "]",
"[Base_Tarjetas].[Metrica]","[Base_Tarjetas].[Metrica].&amp;[" &amp; $A77 &amp; "]",
"[Base_Tarjetas].[SEGMENTO_DESCRIP]","[Base_Tarjetas].[SEGMENTO_DESCRIP].&amp;[" &amp; $C$6 &amp; "]",
"[Base_Tarjetas].[SITUACION]","[Base_Tarjetas].[SITUACION].&amp;[" &amp; $C77 &amp; "]",
"[Base_Tarjetas].[TIPO]","[Base_Tarjetas].[TIPO].&amp;[" &amp; $C$1 &amp; "]")/1000,
0)</f>
        <v>0</v>
      </c>
      <c r="AQ77" s="8">
        <f>IFERROR(
GETPIVOTDATA("[Base_Tarjetas].[Importe]",TDinamica_R!$A$3,
"[Base_Tarjetas].[PERIODO]","[Base_Tarjetas].[PERIODO].&amp;[" &amp; TEXT(AQ$6,"yyyymm") &amp; "]",
"[Base_Tarjetas].[Metrica]","[Base_Tarjetas].[Metrica].&amp;[" &amp; $A77 &amp; "]",
"[Base_Tarjetas].[SEGMENTO_DESCRIP]","[Base_Tarjetas].[SEGMENTO_DESCRIP].&amp;[" &amp; $C$6 &amp; "]",
"[Base_Tarjetas].[SITUACION]","[Base_Tarjetas].[SITUACION].&amp;[" &amp; $C77 &amp; "]",
"[Base_Tarjetas].[TIPO]","[Base_Tarjetas].[TIPO].&amp;[" &amp; $C$1 &amp; "]")/1000,
0)</f>
        <v>0</v>
      </c>
      <c r="AR77" s="8">
        <f>IFERROR(
GETPIVOTDATA("[Base_Tarjetas].[Importe]",TDinamica_R!$A$3,
"[Base_Tarjetas].[PERIODO]","[Base_Tarjetas].[PERIODO].&amp;[" &amp; TEXT(AR$6,"yyyymm") &amp; "]",
"[Base_Tarjetas].[Metrica]","[Base_Tarjetas].[Metrica].&amp;[" &amp; $A77 &amp; "]",
"[Base_Tarjetas].[SEGMENTO_DESCRIP]","[Base_Tarjetas].[SEGMENTO_DESCRIP].&amp;[" &amp; $C$6 &amp; "]",
"[Base_Tarjetas].[SITUACION]","[Base_Tarjetas].[SITUACION].&amp;[" &amp; $C77 &amp; "]",
"[Base_Tarjetas].[TIPO]","[Base_Tarjetas].[TIPO].&amp;[" &amp; $C$1 &amp; "]")/1000,
0)</f>
        <v>0</v>
      </c>
      <c r="AS77" s="8">
        <f>IFERROR(
GETPIVOTDATA("[Base_Tarjetas].[Importe]",TDinamica_R!$A$3,
"[Base_Tarjetas].[PERIODO]","[Base_Tarjetas].[PERIODO].&amp;[" &amp; TEXT(AS$6,"yyyymm") &amp; "]",
"[Base_Tarjetas].[Metrica]","[Base_Tarjetas].[Metrica].&amp;[" &amp; $A77 &amp; "]",
"[Base_Tarjetas].[SEGMENTO_DESCRIP]","[Base_Tarjetas].[SEGMENTO_DESCRIP].&amp;[" &amp; $C$6 &amp; "]",
"[Base_Tarjetas].[SITUACION]","[Base_Tarjetas].[SITUACION].&amp;[" &amp; $C77 &amp; "]",
"[Base_Tarjetas].[TIPO]","[Base_Tarjetas].[TIPO].&amp;[" &amp; $C$1 &amp; "]")/1000,
0)</f>
        <v>0</v>
      </c>
      <c r="AT77" s="8">
        <f>IFERROR(
GETPIVOTDATA("[Base_Tarjetas].[Importe]",TDinamica_R!$A$3,
"[Base_Tarjetas].[PERIODO]","[Base_Tarjetas].[PERIODO].&amp;[" &amp; TEXT(AT$6,"yyyymm") &amp; "]",
"[Base_Tarjetas].[Metrica]","[Base_Tarjetas].[Metrica].&amp;[" &amp; $A77 &amp; "]",
"[Base_Tarjetas].[SEGMENTO_DESCRIP]","[Base_Tarjetas].[SEGMENTO_DESCRIP].&amp;[" &amp; $C$6 &amp; "]",
"[Base_Tarjetas].[SITUACION]","[Base_Tarjetas].[SITUACION].&amp;[" &amp; $C77 &amp; "]",
"[Base_Tarjetas].[TIPO]","[Base_Tarjetas].[TIPO].&amp;[" &amp; $C$1 &amp; "]")/1000,
0)</f>
        <v>0</v>
      </c>
      <c r="AU77" s="8">
        <f>IFERROR(
GETPIVOTDATA("[Base_Tarjetas].[Importe]",TDinamica_R!$A$3,
"[Base_Tarjetas].[PERIODO]","[Base_Tarjetas].[PERIODO].&amp;[" &amp; TEXT(AU$6,"yyyymm") &amp; "]",
"[Base_Tarjetas].[Metrica]","[Base_Tarjetas].[Metrica].&amp;[" &amp; $A77 &amp; "]",
"[Base_Tarjetas].[SEGMENTO_DESCRIP]","[Base_Tarjetas].[SEGMENTO_DESCRIP].&amp;[" &amp; $C$6 &amp; "]",
"[Base_Tarjetas].[SITUACION]","[Base_Tarjetas].[SITUACION].&amp;[" &amp; $C77 &amp; "]",
"[Base_Tarjetas].[TIPO]","[Base_Tarjetas].[TIPO].&amp;[" &amp; $C$1 &amp; "]")/1000,
0)</f>
        <v>0</v>
      </c>
      <c r="AV77" s="8">
        <f>IFERROR(
GETPIVOTDATA("[Base_Tarjetas].[Importe]",TDinamica_R!$A$3,
"[Base_Tarjetas].[PERIODO]","[Base_Tarjetas].[PERIODO].&amp;[" &amp; TEXT(AV$6,"yyyymm") &amp; "]",
"[Base_Tarjetas].[Metrica]","[Base_Tarjetas].[Metrica].&amp;[" &amp; $A77 &amp; "]",
"[Base_Tarjetas].[SEGMENTO_DESCRIP]","[Base_Tarjetas].[SEGMENTO_DESCRIP].&amp;[" &amp; $C$6 &amp; "]",
"[Base_Tarjetas].[SITUACION]","[Base_Tarjetas].[SITUACION].&amp;[" &amp; $C77 &amp; "]",
"[Base_Tarjetas].[TIPO]","[Base_Tarjetas].[TIPO].&amp;[" &amp; $C$1 &amp; "]")/1000,
0)</f>
        <v>0</v>
      </c>
      <c r="AW77" s="8">
        <f>IFERROR(
GETPIVOTDATA("[Base_Tarjetas].[Importe]",TDinamica_R!$A$3,
"[Base_Tarjetas].[PERIODO]","[Base_Tarjetas].[PERIODO].&amp;[" &amp; TEXT(AW$6,"yyyymm") &amp; "]",
"[Base_Tarjetas].[Metrica]","[Base_Tarjetas].[Metrica].&amp;[" &amp; $A77 &amp; "]",
"[Base_Tarjetas].[SEGMENTO_DESCRIP]","[Base_Tarjetas].[SEGMENTO_DESCRIP].&amp;[" &amp; $C$6 &amp; "]",
"[Base_Tarjetas].[SITUACION]","[Base_Tarjetas].[SITUACION].&amp;[" &amp; $C77 &amp; "]",
"[Base_Tarjetas].[TIPO]","[Base_Tarjetas].[TIPO].&amp;[" &amp; $C$1 &amp; "]")/1000,
0)</f>
        <v>0</v>
      </c>
      <c r="AX77" s="8">
        <f>IFERROR(
GETPIVOTDATA("[Base_Tarjetas].[Importe]",TDinamica_R!$A$3,
"[Base_Tarjetas].[PERIODO]","[Base_Tarjetas].[PERIODO].&amp;[" &amp; TEXT(AX$6,"yyyymm") &amp; "]",
"[Base_Tarjetas].[Metrica]","[Base_Tarjetas].[Metrica].&amp;[" &amp; $A77 &amp; "]",
"[Base_Tarjetas].[SEGMENTO_DESCRIP]","[Base_Tarjetas].[SEGMENTO_DESCRIP].&amp;[" &amp; $C$6 &amp; "]",
"[Base_Tarjetas].[SITUACION]","[Base_Tarjetas].[SITUACION].&amp;[" &amp; $C77 &amp; "]",
"[Base_Tarjetas].[TIPO]","[Base_Tarjetas].[TIPO].&amp;[" &amp; $C$1 &amp; "]")/1000,
0)</f>
        <v>0</v>
      </c>
      <c r="AY77" s="8">
        <f>IFERROR(
GETPIVOTDATA("[Base_Tarjetas].[Importe]",TDinamica_R!$A$3,
"[Base_Tarjetas].[PERIODO]","[Base_Tarjetas].[PERIODO].&amp;[" &amp; TEXT(AY$6,"yyyymm") &amp; "]",
"[Base_Tarjetas].[Metrica]","[Base_Tarjetas].[Metrica].&amp;[" &amp; $A77 &amp; "]",
"[Base_Tarjetas].[SEGMENTO_DESCRIP]","[Base_Tarjetas].[SEGMENTO_DESCRIP].&amp;[" &amp; $C$6 &amp; "]",
"[Base_Tarjetas].[SITUACION]","[Base_Tarjetas].[SITUACION].&amp;[" &amp; $C77 &amp; "]",
"[Base_Tarjetas].[TIPO]","[Base_Tarjetas].[TIPO].&amp;[" &amp; $C$1 &amp; "]")/1000,
0)</f>
        <v>0</v>
      </c>
      <c r="AZ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TEXT(AZ$6,"yyyymm") &amp; "]"),
0)</f>
        <v>0</v>
      </c>
      <c r="BA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TEXT(BA$6,"yyyymm") &amp; "]"),
0)</f>
        <v>0</v>
      </c>
      <c r="BB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TEXT(BB$6,"yyyymm") &amp; "]"),
0)</f>
        <v>0</v>
      </c>
      <c r="BC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TEXT(BC$6,"yyyymm") &amp; "]"),
0)</f>
        <v>0</v>
      </c>
      <c r="BD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TEXT(BD$6,"yyyymm") &amp; "]"),
0)</f>
        <v>0</v>
      </c>
      <c r="BE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TEXT(BE$6,"yyyymm") &amp; "]"),
0)</f>
        <v>0</v>
      </c>
      <c r="BF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TEXT(BF$6,"yyyymm") &amp; "]"),
0)</f>
        <v>0</v>
      </c>
      <c r="BG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TEXT(BG$6,"yyyymm") &amp; "]"),
0)</f>
        <v>0</v>
      </c>
      <c r="BH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TEXT(BH$6,"yyyymm") &amp; "]"),
0)</f>
        <v>0</v>
      </c>
      <c r="BI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TEXT(BI$6,"yyyymm") &amp; "]"),
0)</f>
        <v>0</v>
      </c>
      <c r="BJ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TEXT(BJ$6,"yyyymm") &amp; "]"),
0)</f>
        <v>0</v>
      </c>
      <c r="BK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TEXT(BK$6,"yyyymm") &amp; "]"),
0)</f>
        <v>0</v>
      </c>
      <c r="BO77" s="24">
        <f t="shared" si="48"/>
        <v>0</v>
      </c>
      <c r="BP77" s="24">
        <f t="shared" si="48"/>
        <v>0</v>
      </c>
      <c r="BQ77" s="24">
        <f t="shared" si="48"/>
        <v>0</v>
      </c>
      <c r="BR77" s="24">
        <f t="shared" si="48"/>
        <v>0</v>
      </c>
      <c r="BS77" s="24">
        <f t="shared" si="48"/>
        <v>0</v>
      </c>
      <c r="BT77" s="24">
        <f t="shared" si="48"/>
        <v>0</v>
      </c>
    </row>
    <row r="78" spans="1:72" outlineLevel="1" x14ac:dyDescent="0.25">
      <c r="A78" s="11" t="s">
        <v>35</v>
      </c>
      <c r="C78" s="2" t="s">
        <v>112</v>
      </c>
      <c r="D78" s="8">
        <f>IFERROR(
GETPIVOTDATA("[Base_Tarjetas].[Importe]",TDinamica_R!$A$3,
"[Base_Tarjetas].[PERIODO]","[Base_Tarjetas].[PERIODO].&amp;[" &amp; TEXT(D$6,"yyyymm") &amp; "]",
"[Base_Tarjetas].[Metrica]","[Base_Tarjetas].[Metrica].&amp;[" &amp; $A78 &amp; "]",
"[Base_Tarjetas].[SEGMENTO_DESCRIP]","[Base_Tarjetas].[SEGMENTO_DESCRIP].&amp;[" &amp; $C$6 &amp; "]",
"[Base_Tarjetas].[SITUACION]","[Base_Tarjetas].[SITUACION].&amp;[" &amp; $C78 &amp; "]",
"[Base_Tarjetas].[TIPO]","[Base_Tarjetas].[TIPO].&amp;[" &amp; $C$1 &amp; "]")/1000,
0)</f>
        <v>0</v>
      </c>
      <c r="E78" s="8">
        <f>IFERROR(
GETPIVOTDATA("[Base_Tarjetas].[Importe]",TDinamica_R!$A$3,
"[Base_Tarjetas].[PERIODO]","[Base_Tarjetas].[PERIODO].&amp;[" &amp; TEXT(E$6,"yyyymm") &amp; "]",
"[Base_Tarjetas].[Metrica]","[Base_Tarjetas].[Metrica].&amp;[" &amp; $A78 &amp; "]",
"[Base_Tarjetas].[SEGMENTO_DESCRIP]","[Base_Tarjetas].[SEGMENTO_DESCRIP].&amp;[" &amp; $C$6 &amp; "]",
"[Base_Tarjetas].[SITUACION]","[Base_Tarjetas].[SITUACION].&amp;[" &amp; $C78 &amp; "]",
"[Base_Tarjetas].[TIPO]","[Base_Tarjetas].[TIPO].&amp;[" &amp; $C$1 &amp; "]")/1000,
0)</f>
        <v>0</v>
      </c>
      <c r="F78" s="8">
        <f>IFERROR(
GETPIVOTDATA("[Base_Tarjetas].[Importe]",TDinamica_R!$A$3,
"[Base_Tarjetas].[PERIODO]","[Base_Tarjetas].[PERIODO].&amp;[" &amp; TEXT(F$6,"yyyymm") &amp; "]",
"[Base_Tarjetas].[Metrica]","[Base_Tarjetas].[Metrica].&amp;[" &amp; $A78 &amp; "]",
"[Base_Tarjetas].[SEGMENTO_DESCRIP]","[Base_Tarjetas].[SEGMENTO_DESCRIP].&amp;[" &amp; $C$6 &amp; "]",
"[Base_Tarjetas].[SITUACION]","[Base_Tarjetas].[SITUACION].&amp;[" &amp; $C78 &amp; "]",
"[Base_Tarjetas].[TIPO]","[Base_Tarjetas].[TIPO].&amp;[" &amp; $C$1 &amp; "]")/1000,
0)</f>
        <v>0</v>
      </c>
      <c r="G78" s="8">
        <f>IFERROR(
GETPIVOTDATA("[Base_Tarjetas].[Importe]",TDinamica_R!$A$3,
"[Base_Tarjetas].[PERIODO]","[Base_Tarjetas].[PERIODO].&amp;[" &amp; TEXT(G$6,"yyyymm") &amp; "]",
"[Base_Tarjetas].[Metrica]","[Base_Tarjetas].[Metrica].&amp;[" &amp; $A78 &amp; "]",
"[Base_Tarjetas].[SEGMENTO_DESCRIP]","[Base_Tarjetas].[SEGMENTO_DESCRIP].&amp;[" &amp; $C$6 &amp; "]",
"[Base_Tarjetas].[SITUACION]","[Base_Tarjetas].[SITUACION].&amp;[" &amp; $C78 &amp; "]",
"[Base_Tarjetas].[TIPO]","[Base_Tarjetas].[TIPO].&amp;[" &amp; $C$1 &amp; "]")/1000,
0)</f>
        <v>0</v>
      </c>
      <c r="H78" s="8">
        <f>IFERROR(
GETPIVOTDATA("[Base_Tarjetas].[Importe]",TDinamica_R!$A$3,
"[Base_Tarjetas].[PERIODO]","[Base_Tarjetas].[PERIODO].&amp;[" &amp; TEXT(H$6,"yyyymm") &amp; "]",
"[Base_Tarjetas].[Metrica]","[Base_Tarjetas].[Metrica].&amp;[" &amp; $A78 &amp; "]",
"[Base_Tarjetas].[SEGMENTO_DESCRIP]","[Base_Tarjetas].[SEGMENTO_DESCRIP].&amp;[" &amp; $C$6 &amp; "]",
"[Base_Tarjetas].[SITUACION]","[Base_Tarjetas].[SITUACION].&amp;[" &amp; $C78 &amp; "]",
"[Base_Tarjetas].[TIPO]","[Base_Tarjetas].[TIPO].&amp;[" &amp; $C$1 &amp; "]")/1000,
0)</f>
        <v>0</v>
      </c>
      <c r="I78" s="8">
        <f>IFERROR(
GETPIVOTDATA("[Base_Tarjetas].[Importe]",TDinamica_R!$A$3,
"[Base_Tarjetas].[PERIODO]","[Base_Tarjetas].[PERIODO].&amp;[" &amp; TEXT(I$6,"yyyymm") &amp; "]",
"[Base_Tarjetas].[Metrica]","[Base_Tarjetas].[Metrica].&amp;[" &amp; $A78 &amp; "]",
"[Base_Tarjetas].[SEGMENTO_DESCRIP]","[Base_Tarjetas].[SEGMENTO_DESCRIP].&amp;[" &amp; $C$6 &amp; "]",
"[Base_Tarjetas].[SITUACION]","[Base_Tarjetas].[SITUACION].&amp;[" &amp; $C78 &amp; "]",
"[Base_Tarjetas].[TIPO]","[Base_Tarjetas].[TIPO].&amp;[" &amp; $C$1 &amp; "]")/1000,
0)</f>
        <v>0</v>
      </c>
      <c r="J78" s="8">
        <f>IFERROR(
GETPIVOTDATA("[Base_Tarjetas].[Importe]",TDinamica_R!$A$3,
"[Base_Tarjetas].[PERIODO]","[Base_Tarjetas].[PERIODO].&amp;[" &amp; TEXT(J$6,"yyyymm") &amp; "]",
"[Base_Tarjetas].[Metrica]","[Base_Tarjetas].[Metrica].&amp;[" &amp; $A78 &amp; "]",
"[Base_Tarjetas].[SEGMENTO_DESCRIP]","[Base_Tarjetas].[SEGMENTO_DESCRIP].&amp;[" &amp; $C$6 &amp; "]",
"[Base_Tarjetas].[SITUACION]","[Base_Tarjetas].[SITUACION].&amp;[" &amp; $C78 &amp; "]",
"[Base_Tarjetas].[TIPO]","[Base_Tarjetas].[TIPO].&amp;[" &amp; $C$1 &amp; "]")/1000,
0)</f>
        <v>0</v>
      </c>
      <c r="K78" s="8">
        <f>IFERROR(
GETPIVOTDATA("[Base_Tarjetas].[Importe]",TDinamica_R!$A$3,
"[Base_Tarjetas].[PERIODO]","[Base_Tarjetas].[PERIODO].&amp;[" &amp; TEXT(K$6,"yyyymm") &amp; "]",
"[Base_Tarjetas].[Metrica]","[Base_Tarjetas].[Metrica].&amp;[" &amp; $A78 &amp; "]",
"[Base_Tarjetas].[SEGMENTO_DESCRIP]","[Base_Tarjetas].[SEGMENTO_DESCRIP].&amp;[" &amp; $C$6 &amp; "]",
"[Base_Tarjetas].[SITUACION]","[Base_Tarjetas].[SITUACION].&amp;[" &amp; $C78 &amp; "]",
"[Base_Tarjetas].[TIPO]","[Base_Tarjetas].[TIPO].&amp;[" &amp; $C$1 &amp; "]")/1000,
0)</f>
        <v>0</v>
      </c>
      <c r="L78" s="8">
        <f>IFERROR(
GETPIVOTDATA("[Base_Tarjetas].[Importe]",TDinamica_R!$A$3,
"[Base_Tarjetas].[PERIODO]","[Base_Tarjetas].[PERIODO].&amp;[" &amp; TEXT(L$6,"yyyymm") &amp; "]",
"[Base_Tarjetas].[Metrica]","[Base_Tarjetas].[Metrica].&amp;[" &amp; $A78 &amp; "]",
"[Base_Tarjetas].[SEGMENTO_DESCRIP]","[Base_Tarjetas].[SEGMENTO_DESCRIP].&amp;[" &amp; $C$6 &amp; "]",
"[Base_Tarjetas].[SITUACION]","[Base_Tarjetas].[SITUACION].&amp;[" &amp; $C78 &amp; "]",
"[Base_Tarjetas].[TIPO]","[Base_Tarjetas].[TIPO].&amp;[" &amp; $C$1 &amp; "]")/1000,
0)</f>
        <v>0</v>
      </c>
      <c r="M78" s="8">
        <f>IFERROR(
GETPIVOTDATA("[Base_Tarjetas].[Importe]",TDinamica_R!$A$3,
"[Base_Tarjetas].[PERIODO]","[Base_Tarjetas].[PERIODO].&amp;[" &amp; TEXT(M$6,"yyyymm") &amp; "]",
"[Base_Tarjetas].[Metrica]","[Base_Tarjetas].[Metrica].&amp;[" &amp; $A78 &amp; "]",
"[Base_Tarjetas].[SEGMENTO_DESCRIP]","[Base_Tarjetas].[SEGMENTO_DESCRIP].&amp;[" &amp; $C$6 &amp; "]",
"[Base_Tarjetas].[SITUACION]","[Base_Tarjetas].[SITUACION].&amp;[" &amp; $C78 &amp; "]",
"[Base_Tarjetas].[TIPO]","[Base_Tarjetas].[TIPO].&amp;[" &amp; $C$1 &amp; "]")/1000,
0)</f>
        <v>0</v>
      </c>
      <c r="N78" s="8">
        <f>IFERROR(
GETPIVOTDATA("[Base_Tarjetas].[Importe]",TDinamica_R!$A$3,
"[Base_Tarjetas].[PERIODO]","[Base_Tarjetas].[PERIODO].&amp;[" &amp; TEXT(N$6,"yyyymm") &amp; "]",
"[Base_Tarjetas].[Metrica]","[Base_Tarjetas].[Metrica].&amp;[" &amp; $A78 &amp; "]",
"[Base_Tarjetas].[SEGMENTO_DESCRIP]","[Base_Tarjetas].[SEGMENTO_DESCRIP].&amp;[" &amp; $C$6 &amp; "]",
"[Base_Tarjetas].[SITUACION]","[Base_Tarjetas].[SITUACION].&amp;[" &amp; $C78 &amp; "]",
"[Base_Tarjetas].[TIPO]","[Base_Tarjetas].[TIPO].&amp;[" &amp; $C$1 &amp; "]")/1000,
0)</f>
        <v>0</v>
      </c>
      <c r="O78" s="8">
        <f>IFERROR(
GETPIVOTDATA("[Base_Tarjetas].[Importe]",TDinamica_R!$A$3,
"[Base_Tarjetas].[PERIODO]","[Base_Tarjetas].[PERIODO].&amp;[" &amp; TEXT(O$6,"yyyymm") &amp; "]",
"[Base_Tarjetas].[Metrica]","[Base_Tarjetas].[Metrica].&amp;[" &amp; $A78 &amp; "]",
"[Base_Tarjetas].[SEGMENTO_DESCRIP]","[Base_Tarjetas].[SEGMENTO_DESCRIP].&amp;[" &amp; $C$6 &amp; "]",
"[Base_Tarjetas].[SITUACION]","[Base_Tarjetas].[SITUACION].&amp;[" &amp; $C78 &amp; "]",
"[Base_Tarjetas].[TIPO]","[Base_Tarjetas].[TIPO].&amp;[" &amp; $C$1 &amp; "]")/1000,
0)</f>
        <v>0</v>
      </c>
      <c r="P78" s="8">
        <f>IFERROR(
GETPIVOTDATA("[Base_Tarjetas].[Importe]",TDinamica_R!$A$3,
"[Base_Tarjetas].[PERIODO]","[Base_Tarjetas].[PERIODO].&amp;[" &amp; TEXT(P$6,"yyyymm") &amp; "]",
"[Base_Tarjetas].[Metrica]","[Base_Tarjetas].[Metrica].&amp;[" &amp; $A78 &amp; "]",
"[Base_Tarjetas].[SEGMENTO_DESCRIP]","[Base_Tarjetas].[SEGMENTO_DESCRIP].&amp;[" &amp; $C$6 &amp; "]",
"[Base_Tarjetas].[SITUACION]","[Base_Tarjetas].[SITUACION].&amp;[" &amp; $C78 &amp; "]",
"[Base_Tarjetas].[TIPO]","[Base_Tarjetas].[TIPO].&amp;[" &amp; $C$1 &amp; "]")/1000,
0)</f>
        <v>0</v>
      </c>
      <c r="Q78" s="8">
        <f>IFERROR(
GETPIVOTDATA("[Base_Tarjetas].[Importe]",TDinamica_R!$A$3,
"[Base_Tarjetas].[PERIODO]","[Base_Tarjetas].[PERIODO].&amp;[" &amp; TEXT(Q$6,"yyyymm") &amp; "]",
"[Base_Tarjetas].[Metrica]","[Base_Tarjetas].[Metrica].&amp;[" &amp; $A78 &amp; "]",
"[Base_Tarjetas].[SEGMENTO_DESCRIP]","[Base_Tarjetas].[SEGMENTO_DESCRIP].&amp;[" &amp; $C$6 &amp; "]",
"[Base_Tarjetas].[SITUACION]","[Base_Tarjetas].[SITUACION].&amp;[" &amp; $C78 &amp; "]",
"[Base_Tarjetas].[TIPO]","[Base_Tarjetas].[TIPO].&amp;[" &amp; $C$1 &amp; "]")/1000,
0)</f>
        <v>0</v>
      </c>
      <c r="R78" s="8">
        <f>IFERROR(
GETPIVOTDATA("[Base_Tarjetas].[Importe]",TDinamica_R!$A$3,
"[Base_Tarjetas].[PERIODO]","[Base_Tarjetas].[PERIODO].&amp;[" &amp; TEXT(R$6,"yyyymm") &amp; "]",
"[Base_Tarjetas].[Metrica]","[Base_Tarjetas].[Metrica].&amp;[" &amp; $A78 &amp; "]",
"[Base_Tarjetas].[SEGMENTO_DESCRIP]","[Base_Tarjetas].[SEGMENTO_DESCRIP].&amp;[" &amp; $C$6 &amp; "]",
"[Base_Tarjetas].[SITUACION]","[Base_Tarjetas].[SITUACION].&amp;[" &amp; $C78 &amp; "]",
"[Base_Tarjetas].[TIPO]","[Base_Tarjetas].[TIPO].&amp;[" &amp; $C$1 &amp; "]")/1000,
0)</f>
        <v>0</v>
      </c>
      <c r="S78" s="8">
        <f>IFERROR(
GETPIVOTDATA("[Base_Tarjetas].[Importe]",TDinamica_R!$A$3,
"[Base_Tarjetas].[PERIODO]","[Base_Tarjetas].[PERIODO].&amp;[" &amp; TEXT(S$6,"yyyymm") &amp; "]",
"[Base_Tarjetas].[Metrica]","[Base_Tarjetas].[Metrica].&amp;[" &amp; $A78 &amp; "]",
"[Base_Tarjetas].[SEGMENTO_DESCRIP]","[Base_Tarjetas].[SEGMENTO_DESCRIP].&amp;[" &amp; $C$6 &amp; "]",
"[Base_Tarjetas].[SITUACION]","[Base_Tarjetas].[SITUACION].&amp;[" &amp; $C78 &amp; "]",
"[Base_Tarjetas].[TIPO]","[Base_Tarjetas].[TIPO].&amp;[" &amp; $C$1 &amp; "]")/1000,
0)</f>
        <v>0</v>
      </c>
      <c r="T78" s="8">
        <f>IFERROR(
GETPIVOTDATA("[Base_Tarjetas].[Importe]",TDinamica_R!$A$3,
"[Base_Tarjetas].[PERIODO]","[Base_Tarjetas].[PERIODO].&amp;[" &amp; TEXT(T$6,"yyyymm") &amp; "]",
"[Base_Tarjetas].[Metrica]","[Base_Tarjetas].[Metrica].&amp;[" &amp; $A78 &amp; "]",
"[Base_Tarjetas].[SEGMENTO_DESCRIP]","[Base_Tarjetas].[SEGMENTO_DESCRIP].&amp;[" &amp; $C$6 &amp; "]",
"[Base_Tarjetas].[SITUACION]","[Base_Tarjetas].[SITUACION].&amp;[" &amp; $C78 &amp; "]",
"[Base_Tarjetas].[TIPO]","[Base_Tarjetas].[TIPO].&amp;[" &amp; $C$1 &amp; "]")/1000,
0)</f>
        <v>0</v>
      </c>
      <c r="U78" s="8">
        <f>IFERROR(
GETPIVOTDATA("[Base_Tarjetas].[Importe]",TDinamica_R!$A$3,
"[Base_Tarjetas].[PERIODO]","[Base_Tarjetas].[PERIODO].&amp;[" &amp; TEXT(U$6,"yyyymm") &amp; "]",
"[Base_Tarjetas].[Metrica]","[Base_Tarjetas].[Metrica].&amp;[" &amp; $A78 &amp; "]",
"[Base_Tarjetas].[SEGMENTO_DESCRIP]","[Base_Tarjetas].[SEGMENTO_DESCRIP].&amp;[" &amp; $C$6 &amp; "]",
"[Base_Tarjetas].[SITUACION]","[Base_Tarjetas].[SITUACION].&amp;[" &amp; $C78 &amp; "]",
"[Base_Tarjetas].[TIPO]","[Base_Tarjetas].[TIPO].&amp;[" &amp; $C$1 &amp; "]")/1000,
0)</f>
        <v>0</v>
      </c>
      <c r="V78" s="8">
        <f>IFERROR(
GETPIVOTDATA("[Base_Tarjetas].[Importe]",TDinamica_R!$A$3,
"[Base_Tarjetas].[PERIODO]","[Base_Tarjetas].[PERIODO].&amp;[" &amp; TEXT(V$6,"yyyymm") &amp; "]",
"[Base_Tarjetas].[Metrica]","[Base_Tarjetas].[Metrica].&amp;[" &amp; $A78 &amp; "]",
"[Base_Tarjetas].[SEGMENTO_DESCRIP]","[Base_Tarjetas].[SEGMENTO_DESCRIP].&amp;[" &amp; $C$6 &amp; "]",
"[Base_Tarjetas].[SITUACION]","[Base_Tarjetas].[SITUACION].&amp;[" &amp; $C78 &amp; "]",
"[Base_Tarjetas].[TIPO]","[Base_Tarjetas].[TIPO].&amp;[" &amp; $C$1 &amp; "]")/1000,
0)</f>
        <v>0</v>
      </c>
      <c r="W78" s="8">
        <f>IFERROR(
GETPIVOTDATA("[Base_Tarjetas].[Importe]",TDinamica_R!$A$3,
"[Base_Tarjetas].[PERIODO]","[Base_Tarjetas].[PERIODO].&amp;[" &amp; TEXT(W$6,"yyyymm") &amp; "]",
"[Base_Tarjetas].[Metrica]","[Base_Tarjetas].[Metrica].&amp;[" &amp; $A78 &amp; "]",
"[Base_Tarjetas].[SEGMENTO_DESCRIP]","[Base_Tarjetas].[SEGMENTO_DESCRIP].&amp;[" &amp; $C$6 &amp; "]",
"[Base_Tarjetas].[SITUACION]","[Base_Tarjetas].[SITUACION].&amp;[" &amp; $C78 &amp; "]",
"[Base_Tarjetas].[TIPO]","[Base_Tarjetas].[TIPO].&amp;[" &amp; $C$1 &amp; "]")/1000,
0)</f>
        <v>0</v>
      </c>
      <c r="X78" s="8">
        <f>IFERROR(
GETPIVOTDATA("[Base_Tarjetas].[Importe]",TDinamica_R!$A$3,
"[Base_Tarjetas].[PERIODO]","[Base_Tarjetas].[PERIODO].&amp;[" &amp; TEXT(X$6,"yyyymm") &amp; "]",
"[Base_Tarjetas].[Metrica]","[Base_Tarjetas].[Metrica].&amp;[" &amp; $A78 &amp; "]",
"[Base_Tarjetas].[SEGMENTO_DESCRIP]","[Base_Tarjetas].[SEGMENTO_DESCRIP].&amp;[" &amp; $C$6 &amp; "]",
"[Base_Tarjetas].[SITUACION]","[Base_Tarjetas].[SITUACION].&amp;[" &amp; $C78 &amp; "]",
"[Base_Tarjetas].[TIPO]","[Base_Tarjetas].[TIPO].&amp;[" &amp; $C$1 &amp; "]")/1000,
0)</f>
        <v>0</v>
      </c>
      <c r="Y78" s="8">
        <f>IFERROR(
GETPIVOTDATA("[Base_Tarjetas].[Importe]",TDinamica_R!$A$3,
"[Base_Tarjetas].[PERIODO]","[Base_Tarjetas].[PERIODO].&amp;[" &amp; TEXT(Y$6,"yyyymm") &amp; "]",
"[Base_Tarjetas].[Metrica]","[Base_Tarjetas].[Metrica].&amp;[" &amp; $A78 &amp; "]",
"[Base_Tarjetas].[SEGMENTO_DESCRIP]","[Base_Tarjetas].[SEGMENTO_DESCRIP].&amp;[" &amp; $C$6 &amp; "]",
"[Base_Tarjetas].[SITUACION]","[Base_Tarjetas].[SITUACION].&amp;[" &amp; $C78 &amp; "]",
"[Base_Tarjetas].[TIPO]","[Base_Tarjetas].[TIPO].&amp;[" &amp; $C$1 &amp; "]")/1000,
0)</f>
        <v>0</v>
      </c>
      <c r="Z78" s="8">
        <f>IFERROR(
GETPIVOTDATA("[Base_Tarjetas].[Importe]",TDinamica_R!$A$3,
"[Base_Tarjetas].[PERIODO]","[Base_Tarjetas].[PERIODO].&amp;[" &amp; TEXT(Z$6,"yyyymm") &amp; "]",
"[Base_Tarjetas].[Metrica]","[Base_Tarjetas].[Metrica].&amp;[" &amp; $A78 &amp; "]",
"[Base_Tarjetas].[SEGMENTO_DESCRIP]","[Base_Tarjetas].[SEGMENTO_DESCRIP].&amp;[" &amp; $C$6 &amp; "]",
"[Base_Tarjetas].[SITUACION]","[Base_Tarjetas].[SITUACION].&amp;[" &amp; $C78 &amp; "]",
"[Base_Tarjetas].[TIPO]","[Base_Tarjetas].[TIPO].&amp;[" &amp; $C$1 &amp; "]")/1000,
0)</f>
        <v>0</v>
      </c>
      <c r="AA78" s="8">
        <f>IFERROR(
GETPIVOTDATA("[Base_Tarjetas].[Importe]",TDinamica_R!$A$3,
"[Base_Tarjetas].[PERIODO]","[Base_Tarjetas].[PERIODO].&amp;[" &amp; TEXT(AA$6,"yyyymm") &amp; "]",
"[Base_Tarjetas].[Metrica]","[Base_Tarjetas].[Metrica].&amp;[" &amp; $A78 &amp; "]",
"[Base_Tarjetas].[SEGMENTO_DESCRIP]","[Base_Tarjetas].[SEGMENTO_DESCRIP].&amp;[" &amp; $C$6 &amp; "]",
"[Base_Tarjetas].[SITUACION]","[Base_Tarjetas].[SITUACION].&amp;[" &amp; $C78 &amp; "]",
"[Base_Tarjetas].[TIPO]","[Base_Tarjetas].[TIPO].&amp;[" &amp; $C$1 &amp; "]")/1000,
0)</f>
        <v>0</v>
      </c>
      <c r="AB78" s="8">
        <f>IFERROR(
GETPIVOTDATA("[Base_Tarjetas].[Importe]",TDinamica_R!$A$3,
"[Base_Tarjetas].[PERIODO]","[Base_Tarjetas].[PERIODO].&amp;[" &amp; TEXT(AB$6,"yyyymm") &amp; "]",
"[Base_Tarjetas].[Metrica]","[Base_Tarjetas].[Metrica].&amp;[" &amp; $A78 &amp; "]",
"[Base_Tarjetas].[SEGMENTO_DESCRIP]","[Base_Tarjetas].[SEGMENTO_DESCRIP].&amp;[" &amp; $C$6 &amp; "]",
"[Base_Tarjetas].[SITUACION]","[Base_Tarjetas].[SITUACION].&amp;[" &amp; $C78 &amp; "]",
"[Base_Tarjetas].[TIPO]","[Base_Tarjetas].[TIPO].&amp;[" &amp; $C$1 &amp; "]")/1000,
0)</f>
        <v>0</v>
      </c>
      <c r="AC78" s="8">
        <f>IFERROR(
GETPIVOTDATA("[Base_Tarjetas].[Importe]",TDinamica_R!$A$3,
"[Base_Tarjetas].[PERIODO]","[Base_Tarjetas].[PERIODO].&amp;[" &amp; TEXT(AC$6,"yyyymm") &amp; "]",
"[Base_Tarjetas].[Metrica]","[Base_Tarjetas].[Metrica].&amp;[" &amp; $A78 &amp; "]",
"[Base_Tarjetas].[SEGMENTO_DESCRIP]","[Base_Tarjetas].[SEGMENTO_DESCRIP].&amp;[" &amp; $C$6 &amp; "]",
"[Base_Tarjetas].[SITUACION]","[Base_Tarjetas].[SITUACION].&amp;[" &amp; $C78 &amp; "]",
"[Base_Tarjetas].[TIPO]","[Base_Tarjetas].[TIPO].&amp;[" &amp; $C$1 &amp; "]")/1000,
0)</f>
        <v>0</v>
      </c>
      <c r="AD78" s="8">
        <f>IFERROR(
GETPIVOTDATA("[Base_Tarjetas].[Importe]",TDinamica_R!$A$3,
"[Base_Tarjetas].[PERIODO]","[Base_Tarjetas].[PERIODO].&amp;[" &amp; TEXT(AD$6,"yyyymm") &amp; "]",
"[Base_Tarjetas].[Metrica]","[Base_Tarjetas].[Metrica].&amp;[" &amp; $A78 &amp; "]",
"[Base_Tarjetas].[SEGMENTO_DESCRIP]","[Base_Tarjetas].[SEGMENTO_DESCRIP].&amp;[" &amp; $C$6 &amp; "]",
"[Base_Tarjetas].[SITUACION]","[Base_Tarjetas].[SITUACION].&amp;[" &amp; $C78 &amp; "]",
"[Base_Tarjetas].[TIPO]","[Base_Tarjetas].[TIPO].&amp;[" &amp; $C$1 &amp; "]")/1000,
0)</f>
        <v>0</v>
      </c>
      <c r="AE78" s="8">
        <f>IFERROR(
GETPIVOTDATA("[Base_Tarjetas].[Importe]",TDinamica_R!$A$3,
"[Base_Tarjetas].[PERIODO]","[Base_Tarjetas].[PERIODO].&amp;[" &amp; TEXT(AE$6,"yyyymm") &amp; "]",
"[Base_Tarjetas].[Metrica]","[Base_Tarjetas].[Metrica].&amp;[" &amp; $A78 &amp; "]",
"[Base_Tarjetas].[SEGMENTO_DESCRIP]","[Base_Tarjetas].[SEGMENTO_DESCRIP].&amp;[" &amp; $C$6 &amp; "]",
"[Base_Tarjetas].[SITUACION]","[Base_Tarjetas].[SITUACION].&amp;[" &amp; $C78 &amp; "]",
"[Base_Tarjetas].[TIPO]","[Base_Tarjetas].[TIPO].&amp;[" &amp; $C$1 &amp; "]")/1000,
0)</f>
        <v>0</v>
      </c>
      <c r="AF78" s="8">
        <f>IFERROR(
GETPIVOTDATA("[Base_Tarjetas].[Importe]",TDinamica_R!$A$3,
"[Base_Tarjetas].[PERIODO]","[Base_Tarjetas].[PERIODO].&amp;[" &amp; TEXT(AF$6,"yyyymm") &amp; "]",
"[Base_Tarjetas].[Metrica]","[Base_Tarjetas].[Metrica].&amp;[" &amp; $A78 &amp; "]",
"[Base_Tarjetas].[SEGMENTO_DESCRIP]","[Base_Tarjetas].[SEGMENTO_DESCRIP].&amp;[" &amp; $C$6 &amp; "]",
"[Base_Tarjetas].[SITUACION]","[Base_Tarjetas].[SITUACION].&amp;[" &amp; $C78 &amp; "]",
"[Base_Tarjetas].[TIPO]","[Base_Tarjetas].[TIPO].&amp;[" &amp; $C$1 &amp; "]")/1000,
0)</f>
        <v>0</v>
      </c>
      <c r="AG78" s="8">
        <f>IFERROR(
GETPIVOTDATA("[Base_Tarjetas].[Importe]",TDinamica_R!$A$3,
"[Base_Tarjetas].[PERIODO]","[Base_Tarjetas].[PERIODO].&amp;[" &amp; TEXT(AG$6,"yyyymm") &amp; "]",
"[Base_Tarjetas].[Metrica]","[Base_Tarjetas].[Metrica].&amp;[" &amp; $A78 &amp; "]",
"[Base_Tarjetas].[SEGMENTO_DESCRIP]","[Base_Tarjetas].[SEGMENTO_DESCRIP].&amp;[" &amp; $C$6 &amp; "]",
"[Base_Tarjetas].[SITUACION]","[Base_Tarjetas].[SITUACION].&amp;[" &amp; $C78 &amp; "]",
"[Base_Tarjetas].[TIPO]","[Base_Tarjetas].[TIPO].&amp;[" &amp; $C$1 &amp; "]")/1000,
0)</f>
        <v>0</v>
      </c>
      <c r="AH78" s="8">
        <f>IFERROR(
GETPIVOTDATA("[Base_Tarjetas].[Importe]",TDinamica_R!$A$3,
"[Base_Tarjetas].[PERIODO]","[Base_Tarjetas].[PERIODO].&amp;[" &amp; TEXT(AH$6,"yyyymm") &amp; "]",
"[Base_Tarjetas].[Metrica]","[Base_Tarjetas].[Metrica].&amp;[" &amp; $A78 &amp; "]",
"[Base_Tarjetas].[SEGMENTO_DESCRIP]","[Base_Tarjetas].[SEGMENTO_DESCRIP].&amp;[" &amp; $C$6 &amp; "]",
"[Base_Tarjetas].[SITUACION]","[Base_Tarjetas].[SITUACION].&amp;[" &amp; $C78 &amp; "]",
"[Base_Tarjetas].[TIPO]","[Base_Tarjetas].[TIPO].&amp;[" &amp; $C$1 &amp; "]")/1000,
0)</f>
        <v>0</v>
      </c>
      <c r="AI78" s="8">
        <f>IFERROR(
GETPIVOTDATA("[Base_Tarjetas].[Importe]",TDinamica_R!$A$3,
"[Base_Tarjetas].[PERIODO]","[Base_Tarjetas].[PERIODO].&amp;[" &amp; TEXT(AI$6,"yyyymm") &amp; "]",
"[Base_Tarjetas].[Metrica]","[Base_Tarjetas].[Metrica].&amp;[" &amp; $A78 &amp; "]",
"[Base_Tarjetas].[SEGMENTO_DESCRIP]","[Base_Tarjetas].[SEGMENTO_DESCRIP].&amp;[" &amp; $C$6 &amp; "]",
"[Base_Tarjetas].[SITUACION]","[Base_Tarjetas].[SITUACION].&amp;[" &amp; $C78 &amp; "]",
"[Base_Tarjetas].[TIPO]","[Base_Tarjetas].[TIPO].&amp;[" &amp; $C$1 &amp; "]")/1000,
0)</f>
        <v>0</v>
      </c>
      <c r="AJ78" s="8">
        <f>IFERROR(
GETPIVOTDATA("[Base_Tarjetas].[Importe]",TDinamica_R!$A$3,
"[Base_Tarjetas].[PERIODO]","[Base_Tarjetas].[PERIODO].&amp;[" &amp; TEXT(AJ$6,"yyyymm") &amp; "]",
"[Base_Tarjetas].[Metrica]","[Base_Tarjetas].[Metrica].&amp;[" &amp; $A78 &amp; "]",
"[Base_Tarjetas].[SEGMENTO_DESCRIP]","[Base_Tarjetas].[SEGMENTO_DESCRIP].&amp;[" &amp; $C$6 &amp; "]",
"[Base_Tarjetas].[SITUACION]","[Base_Tarjetas].[SITUACION].&amp;[" &amp; $C78 &amp; "]",
"[Base_Tarjetas].[TIPO]","[Base_Tarjetas].[TIPO].&amp;[" &amp; $C$1 &amp; "]")/1000,
0)</f>
        <v>0</v>
      </c>
      <c r="AK78" s="8">
        <f>IFERROR(
GETPIVOTDATA("[Base_Tarjetas].[Importe]",TDinamica_R!$A$3,
"[Base_Tarjetas].[PERIODO]","[Base_Tarjetas].[PERIODO].&amp;[" &amp; TEXT(AK$6,"yyyymm") &amp; "]",
"[Base_Tarjetas].[Metrica]","[Base_Tarjetas].[Metrica].&amp;[" &amp; $A78 &amp; "]",
"[Base_Tarjetas].[SEGMENTO_DESCRIP]","[Base_Tarjetas].[SEGMENTO_DESCRIP].&amp;[" &amp; $C$6 &amp; "]",
"[Base_Tarjetas].[SITUACION]","[Base_Tarjetas].[SITUACION].&amp;[" &amp; $C78 &amp; "]",
"[Base_Tarjetas].[TIPO]","[Base_Tarjetas].[TIPO].&amp;[" &amp; $C$1 &amp; "]")/1000,
0)</f>
        <v>0</v>
      </c>
      <c r="AL78" s="8">
        <f>IFERROR(
GETPIVOTDATA("[Base_Tarjetas].[Importe]",TDinamica_R!$A$3,
"[Base_Tarjetas].[PERIODO]","[Base_Tarjetas].[PERIODO].&amp;[" &amp; TEXT(AL$6,"yyyymm") &amp; "]",
"[Base_Tarjetas].[Metrica]","[Base_Tarjetas].[Metrica].&amp;[" &amp; $A78 &amp; "]",
"[Base_Tarjetas].[SEGMENTO_DESCRIP]","[Base_Tarjetas].[SEGMENTO_DESCRIP].&amp;[" &amp; $C$6 &amp; "]",
"[Base_Tarjetas].[SITUACION]","[Base_Tarjetas].[SITUACION].&amp;[" &amp; $C78 &amp; "]",
"[Base_Tarjetas].[TIPO]","[Base_Tarjetas].[TIPO].&amp;[" &amp; $C$1 &amp; "]")/1000,
0)</f>
        <v>0</v>
      </c>
      <c r="AM78" s="8">
        <f>IFERROR(
GETPIVOTDATA("[Base_Tarjetas].[Importe]",TDinamica_R!$A$3,
"[Base_Tarjetas].[PERIODO]","[Base_Tarjetas].[PERIODO].&amp;[" &amp; TEXT(AM$6,"yyyymm") &amp; "]",
"[Base_Tarjetas].[Metrica]","[Base_Tarjetas].[Metrica].&amp;[" &amp; $A78 &amp; "]",
"[Base_Tarjetas].[SEGMENTO_DESCRIP]","[Base_Tarjetas].[SEGMENTO_DESCRIP].&amp;[" &amp; $C$6 &amp; "]",
"[Base_Tarjetas].[SITUACION]","[Base_Tarjetas].[SITUACION].&amp;[" &amp; $C78 &amp; "]",
"[Base_Tarjetas].[TIPO]","[Base_Tarjetas].[TIPO].&amp;[" &amp; $C$1 &amp; "]")/1000,
0)</f>
        <v>0</v>
      </c>
      <c r="AN78" s="8">
        <f>IFERROR(
GETPIVOTDATA("[Base_Tarjetas].[Importe]",TDinamica_R!$A$3,
"[Base_Tarjetas].[PERIODO]","[Base_Tarjetas].[PERIODO].&amp;[" &amp; TEXT(AN$6,"yyyymm") &amp; "]",
"[Base_Tarjetas].[Metrica]","[Base_Tarjetas].[Metrica].&amp;[" &amp; $A78 &amp; "]",
"[Base_Tarjetas].[SEGMENTO_DESCRIP]","[Base_Tarjetas].[SEGMENTO_DESCRIP].&amp;[" &amp; $C$6 &amp; "]",
"[Base_Tarjetas].[SITUACION]","[Base_Tarjetas].[SITUACION].&amp;[" &amp; $C78 &amp; "]",
"[Base_Tarjetas].[TIPO]","[Base_Tarjetas].[TIPO].&amp;[" &amp; $C$1 &amp; "]")/1000,
0)</f>
        <v>0</v>
      </c>
      <c r="AO78" s="8">
        <f>IFERROR(
GETPIVOTDATA("[Base_Tarjetas].[Importe]",TDinamica_R!$A$3,
"[Base_Tarjetas].[PERIODO]","[Base_Tarjetas].[PERIODO].&amp;[" &amp; TEXT(AO$6,"yyyymm") &amp; "]",
"[Base_Tarjetas].[Metrica]","[Base_Tarjetas].[Metrica].&amp;[" &amp; $A78 &amp; "]",
"[Base_Tarjetas].[SEGMENTO_DESCRIP]","[Base_Tarjetas].[SEGMENTO_DESCRIP].&amp;[" &amp; $C$6 &amp; "]",
"[Base_Tarjetas].[SITUACION]","[Base_Tarjetas].[SITUACION].&amp;[" &amp; $C78 &amp; "]",
"[Base_Tarjetas].[TIPO]","[Base_Tarjetas].[TIPO].&amp;[" &amp; $C$1 &amp; "]")/1000,
0)</f>
        <v>0</v>
      </c>
      <c r="AP78" s="8">
        <f>IFERROR(
GETPIVOTDATA("[Base_Tarjetas].[Importe]",TDinamica_R!$A$3,
"[Base_Tarjetas].[PERIODO]","[Base_Tarjetas].[PERIODO].&amp;[" &amp; TEXT(AP$6,"yyyymm") &amp; "]",
"[Base_Tarjetas].[Metrica]","[Base_Tarjetas].[Metrica].&amp;[" &amp; $A78 &amp; "]",
"[Base_Tarjetas].[SEGMENTO_DESCRIP]","[Base_Tarjetas].[SEGMENTO_DESCRIP].&amp;[" &amp; $C$6 &amp; "]",
"[Base_Tarjetas].[SITUACION]","[Base_Tarjetas].[SITUACION].&amp;[" &amp; $C78 &amp; "]",
"[Base_Tarjetas].[TIPO]","[Base_Tarjetas].[TIPO].&amp;[" &amp; $C$1 &amp; "]")/1000,
0)</f>
        <v>0</v>
      </c>
      <c r="AQ78" s="8">
        <f>IFERROR(
GETPIVOTDATA("[Base_Tarjetas].[Importe]",TDinamica_R!$A$3,
"[Base_Tarjetas].[PERIODO]","[Base_Tarjetas].[PERIODO].&amp;[" &amp; TEXT(AQ$6,"yyyymm") &amp; "]",
"[Base_Tarjetas].[Metrica]","[Base_Tarjetas].[Metrica].&amp;[" &amp; $A78 &amp; "]",
"[Base_Tarjetas].[SEGMENTO_DESCRIP]","[Base_Tarjetas].[SEGMENTO_DESCRIP].&amp;[" &amp; $C$6 &amp; "]",
"[Base_Tarjetas].[SITUACION]","[Base_Tarjetas].[SITUACION].&amp;[" &amp; $C78 &amp; "]",
"[Base_Tarjetas].[TIPO]","[Base_Tarjetas].[TIPO].&amp;[" &amp; $C$1 &amp; "]")/1000,
0)</f>
        <v>0</v>
      </c>
      <c r="AR78" s="8">
        <f>IFERROR(
GETPIVOTDATA("[Base_Tarjetas].[Importe]",TDinamica_R!$A$3,
"[Base_Tarjetas].[PERIODO]","[Base_Tarjetas].[PERIODO].&amp;[" &amp; TEXT(AR$6,"yyyymm") &amp; "]",
"[Base_Tarjetas].[Metrica]","[Base_Tarjetas].[Metrica].&amp;[" &amp; $A78 &amp; "]",
"[Base_Tarjetas].[SEGMENTO_DESCRIP]","[Base_Tarjetas].[SEGMENTO_DESCRIP].&amp;[" &amp; $C$6 &amp; "]",
"[Base_Tarjetas].[SITUACION]","[Base_Tarjetas].[SITUACION].&amp;[" &amp; $C78 &amp; "]",
"[Base_Tarjetas].[TIPO]","[Base_Tarjetas].[TIPO].&amp;[" &amp; $C$1 &amp; "]")/1000,
0)</f>
        <v>0</v>
      </c>
      <c r="AS78" s="8">
        <f>IFERROR(
GETPIVOTDATA("[Base_Tarjetas].[Importe]",TDinamica_R!$A$3,
"[Base_Tarjetas].[PERIODO]","[Base_Tarjetas].[PERIODO].&amp;[" &amp; TEXT(AS$6,"yyyymm") &amp; "]",
"[Base_Tarjetas].[Metrica]","[Base_Tarjetas].[Metrica].&amp;[" &amp; $A78 &amp; "]",
"[Base_Tarjetas].[SEGMENTO_DESCRIP]","[Base_Tarjetas].[SEGMENTO_DESCRIP].&amp;[" &amp; $C$6 &amp; "]",
"[Base_Tarjetas].[SITUACION]","[Base_Tarjetas].[SITUACION].&amp;[" &amp; $C78 &amp; "]",
"[Base_Tarjetas].[TIPO]","[Base_Tarjetas].[TIPO].&amp;[" &amp; $C$1 &amp; "]")/1000,
0)</f>
        <v>0</v>
      </c>
      <c r="AT78" s="8">
        <f>IFERROR(
GETPIVOTDATA("[Base_Tarjetas].[Importe]",TDinamica_R!$A$3,
"[Base_Tarjetas].[PERIODO]","[Base_Tarjetas].[PERIODO].&amp;[" &amp; TEXT(AT$6,"yyyymm") &amp; "]",
"[Base_Tarjetas].[Metrica]","[Base_Tarjetas].[Metrica].&amp;[" &amp; $A78 &amp; "]",
"[Base_Tarjetas].[SEGMENTO_DESCRIP]","[Base_Tarjetas].[SEGMENTO_DESCRIP].&amp;[" &amp; $C$6 &amp; "]",
"[Base_Tarjetas].[SITUACION]","[Base_Tarjetas].[SITUACION].&amp;[" &amp; $C78 &amp; "]",
"[Base_Tarjetas].[TIPO]","[Base_Tarjetas].[TIPO].&amp;[" &amp; $C$1 &amp; "]")/1000,
0)</f>
        <v>0</v>
      </c>
      <c r="AU78" s="8">
        <f>IFERROR(
GETPIVOTDATA("[Base_Tarjetas].[Importe]",TDinamica_R!$A$3,
"[Base_Tarjetas].[PERIODO]","[Base_Tarjetas].[PERIODO].&amp;[" &amp; TEXT(AU$6,"yyyymm") &amp; "]",
"[Base_Tarjetas].[Metrica]","[Base_Tarjetas].[Metrica].&amp;[" &amp; $A78 &amp; "]",
"[Base_Tarjetas].[SEGMENTO_DESCRIP]","[Base_Tarjetas].[SEGMENTO_DESCRIP].&amp;[" &amp; $C$6 &amp; "]",
"[Base_Tarjetas].[SITUACION]","[Base_Tarjetas].[SITUACION].&amp;[" &amp; $C78 &amp; "]",
"[Base_Tarjetas].[TIPO]","[Base_Tarjetas].[TIPO].&amp;[" &amp; $C$1 &amp; "]")/1000,
0)</f>
        <v>0</v>
      </c>
      <c r="AV78" s="8">
        <f>IFERROR(
GETPIVOTDATA("[Base_Tarjetas].[Importe]",TDinamica_R!$A$3,
"[Base_Tarjetas].[PERIODO]","[Base_Tarjetas].[PERIODO].&amp;[" &amp; TEXT(AV$6,"yyyymm") &amp; "]",
"[Base_Tarjetas].[Metrica]","[Base_Tarjetas].[Metrica].&amp;[" &amp; $A78 &amp; "]",
"[Base_Tarjetas].[SEGMENTO_DESCRIP]","[Base_Tarjetas].[SEGMENTO_DESCRIP].&amp;[" &amp; $C$6 &amp; "]",
"[Base_Tarjetas].[SITUACION]","[Base_Tarjetas].[SITUACION].&amp;[" &amp; $C78 &amp; "]",
"[Base_Tarjetas].[TIPO]","[Base_Tarjetas].[TIPO].&amp;[" &amp; $C$1 &amp; "]")/1000,
0)</f>
        <v>0</v>
      </c>
      <c r="AW78" s="8">
        <f>IFERROR(
GETPIVOTDATA("[Base_Tarjetas].[Importe]",TDinamica_R!$A$3,
"[Base_Tarjetas].[PERIODO]","[Base_Tarjetas].[PERIODO].&amp;[" &amp; TEXT(AW$6,"yyyymm") &amp; "]",
"[Base_Tarjetas].[Metrica]","[Base_Tarjetas].[Metrica].&amp;[" &amp; $A78 &amp; "]",
"[Base_Tarjetas].[SEGMENTO_DESCRIP]","[Base_Tarjetas].[SEGMENTO_DESCRIP].&amp;[" &amp; $C$6 &amp; "]",
"[Base_Tarjetas].[SITUACION]","[Base_Tarjetas].[SITUACION].&amp;[" &amp; $C78 &amp; "]",
"[Base_Tarjetas].[TIPO]","[Base_Tarjetas].[TIPO].&amp;[" &amp; $C$1 &amp; "]")/1000,
0)</f>
        <v>0</v>
      </c>
      <c r="AX78" s="8">
        <f>IFERROR(
GETPIVOTDATA("[Base_Tarjetas].[Importe]",TDinamica_R!$A$3,
"[Base_Tarjetas].[PERIODO]","[Base_Tarjetas].[PERIODO].&amp;[" &amp; TEXT(AX$6,"yyyymm") &amp; "]",
"[Base_Tarjetas].[Metrica]","[Base_Tarjetas].[Metrica].&amp;[" &amp; $A78 &amp; "]",
"[Base_Tarjetas].[SEGMENTO_DESCRIP]","[Base_Tarjetas].[SEGMENTO_DESCRIP].&amp;[" &amp; $C$6 &amp; "]",
"[Base_Tarjetas].[SITUACION]","[Base_Tarjetas].[SITUACION].&amp;[" &amp; $C78 &amp; "]",
"[Base_Tarjetas].[TIPO]","[Base_Tarjetas].[TIPO].&amp;[" &amp; $C$1 &amp; "]")/1000,
0)</f>
        <v>0</v>
      </c>
      <c r="AY78" s="8">
        <f>IFERROR(
GETPIVOTDATA("[Base_Tarjetas].[Importe]",TDinamica_R!$A$3,
"[Base_Tarjetas].[PERIODO]","[Base_Tarjetas].[PERIODO].&amp;[" &amp; TEXT(AY$6,"yyyymm") &amp; "]",
"[Base_Tarjetas].[Metrica]","[Base_Tarjetas].[Metrica].&amp;[" &amp; $A78 &amp; "]",
"[Base_Tarjetas].[SEGMENTO_DESCRIP]","[Base_Tarjetas].[SEGMENTO_DESCRIP].&amp;[" &amp; $C$6 &amp; "]",
"[Base_Tarjetas].[SITUACION]","[Base_Tarjetas].[SITUACION].&amp;[" &amp; $C78 &amp; "]",
"[Base_Tarjetas].[TIPO]","[Base_Tarjetas].[TIPO].&amp;[" &amp; $C$1 &amp; "]")/1000,
0)</f>
        <v>0</v>
      </c>
      <c r="AZ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TEXT(AZ$6,"yyyymm") &amp; "]"),
0)</f>
        <v>0</v>
      </c>
      <c r="BA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TEXT(BA$6,"yyyymm") &amp; "]"),
0)</f>
        <v>0</v>
      </c>
      <c r="BB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TEXT(BB$6,"yyyymm") &amp; "]"),
0)</f>
        <v>0</v>
      </c>
      <c r="BC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TEXT(BC$6,"yyyymm") &amp; "]"),
0)</f>
        <v>0</v>
      </c>
      <c r="BD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TEXT(BD$6,"yyyymm") &amp; "]"),
0)</f>
        <v>0</v>
      </c>
      <c r="BE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TEXT(BE$6,"yyyymm") &amp; "]"),
0)</f>
        <v>0</v>
      </c>
      <c r="BF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TEXT(BF$6,"yyyymm") &amp; "]"),
0)</f>
        <v>0</v>
      </c>
      <c r="BG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TEXT(BG$6,"yyyymm") &amp; "]"),
0)</f>
        <v>0</v>
      </c>
      <c r="BH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TEXT(BH$6,"yyyymm") &amp; "]"),
0)</f>
        <v>0</v>
      </c>
      <c r="BI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TEXT(BI$6,"yyyymm") &amp; "]"),
0)</f>
        <v>0</v>
      </c>
      <c r="BJ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TEXT(BJ$6,"yyyymm") &amp; "]"),
0)</f>
        <v>0</v>
      </c>
      <c r="BK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TEXT(BK$6,"yyyymm") &amp; "]"),
0)</f>
        <v>0</v>
      </c>
      <c r="BO78" s="24">
        <f t="shared" si="48"/>
        <v>0</v>
      </c>
      <c r="BP78" s="24">
        <f t="shared" si="48"/>
        <v>0</v>
      </c>
      <c r="BQ78" s="24">
        <f t="shared" si="48"/>
        <v>0</v>
      </c>
      <c r="BR78" s="24">
        <f t="shared" si="48"/>
        <v>0</v>
      </c>
      <c r="BS78" s="24">
        <f t="shared" si="48"/>
        <v>0</v>
      </c>
      <c r="BT78" s="24">
        <f t="shared" si="48"/>
        <v>0</v>
      </c>
    </row>
    <row r="79" spans="1:72" outlineLevel="1" x14ac:dyDescent="0.25">
      <c r="A79" s="11" t="s">
        <v>35</v>
      </c>
      <c r="C79" s="2" t="s">
        <v>95</v>
      </c>
      <c r="D79" s="8">
        <f>IFERROR(
GETPIVOTDATA("[Base_Tarjetas].[Importe]",TDinamica_R!$A$3,
"[Base_Tarjetas].[PERIODO]","[Base_Tarjetas].[PERIODO].&amp;[" &amp; TEXT(D$6,"yyyymm") &amp; "]",
"[Base_Tarjetas].[Metrica]","[Base_Tarjetas].[Metrica].&amp;[" &amp; $A79 &amp; "]",
"[Base_Tarjetas].[SEGMENTO_DESCRIP]","[Base_Tarjetas].[SEGMENTO_DESCRIP].&amp;[" &amp; $C$6 &amp; "]",
"[Base_Tarjetas].[SITUACION]","[Base_Tarjetas].[SITUACION].&amp;[" &amp; $C79 &amp; "]",
"[Base_Tarjetas].[TIPO]","[Base_Tarjetas].[TIPO].&amp;[" &amp; $C$1 &amp; "]")/1000,
0)</f>
        <v>0</v>
      </c>
      <c r="E79" s="8">
        <f>IFERROR(
GETPIVOTDATA("[Base_Tarjetas].[Importe]",TDinamica_R!$A$3,
"[Base_Tarjetas].[PERIODO]","[Base_Tarjetas].[PERIODO].&amp;[" &amp; TEXT(E$6,"yyyymm") &amp; "]",
"[Base_Tarjetas].[Metrica]","[Base_Tarjetas].[Metrica].&amp;[" &amp; $A79 &amp; "]",
"[Base_Tarjetas].[SEGMENTO_DESCRIP]","[Base_Tarjetas].[SEGMENTO_DESCRIP].&amp;[" &amp; $C$6 &amp; "]",
"[Base_Tarjetas].[SITUACION]","[Base_Tarjetas].[SITUACION].&amp;[" &amp; $C79 &amp; "]",
"[Base_Tarjetas].[TIPO]","[Base_Tarjetas].[TIPO].&amp;[" &amp; $C$1 &amp; "]")/1000,
0)</f>
        <v>0</v>
      </c>
      <c r="F79" s="8">
        <f>IFERROR(
GETPIVOTDATA("[Base_Tarjetas].[Importe]",TDinamica_R!$A$3,
"[Base_Tarjetas].[PERIODO]","[Base_Tarjetas].[PERIODO].&amp;[" &amp; TEXT(F$6,"yyyymm") &amp; "]",
"[Base_Tarjetas].[Metrica]","[Base_Tarjetas].[Metrica].&amp;[" &amp; $A79 &amp; "]",
"[Base_Tarjetas].[SEGMENTO_DESCRIP]","[Base_Tarjetas].[SEGMENTO_DESCRIP].&amp;[" &amp; $C$6 &amp; "]",
"[Base_Tarjetas].[SITUACION]","[Base_Tarjetas].[SITUACION].&amp;[" &amp; $C79 &amp; "]",
"[Base_Tarjetas].[TIPO]","[Base_Tarjetas].[TIPO].&amp;[" &amp; $C$1 &amp; "]")/1000,
0)</f>
        <v>0</v>
      </c>
      <c r="G79" s="8">
        <f>IFERROR(
GETPIVOTDATA("[Base_Tarjetas].[Importe]",TDinamica_R!$A$3,
"[Base_Tarjetas].[PERIODO]","[Base_Tarjetas].[PERIODO].&amp;[" &amp; TEXT(G$6,"yyyymm") &amp; "]",
"[Base_Tarjetas].[Metrica]","[Base_Tarjetas].[Metrica].&amp;[" &amp; $A79 &amp; "]",
"[Base_Tarjetas].[SEGMENTO_DESCRIP]","[Base_Tarjetas].[SEGMENTO_DESCRIP].&amp;[" &amp; $C$6 &amp; "]",
"[Base_Tarjetas].[SITUACION]","[Base_Tarjetas].[SITUACION].&amp;[" &amp; $C79 &amp; "]",
"[Base_Tarjetas].[TIPO]","[Base_Tarjetas].[TIPO].&amp;[" &amp; $C$1 &amp; "]")/1000,
0)</f>
        <v>0</v>
      </c>
      <c r="H79" s="8">
        <f>IFERROR(
GETPIVOTDATA("[Base_Tarjetas].[Importe]",TDinamica_R!$A$3,
"[Base_Tarjetas].[PERIODO]","[Base_Tarjetas].[PERIODO].&amp;[" &amp; TEXT(H$6,"yyyymm") &amp; "]",
"[Base_Tarjetas].[Metrica]","[Base_Tarjetas].[Metrica].&amp;[" &amp; $A79 &amp; "]",
"[Base_Tarjetas].[SEGMENTO_DESCRIP]","[Base_Tarjetas].[SEGMENTO_DESCRIP].&amp;[" &amp; $C$6 &amp; "]",
"[Base_Tarjetas].[SITUACION]","[Base_Tarjetas].[SITUACION].&amp;[" &amp; $C79 &amp; "]",
"[Base_Tarjetas].[TIPO]","[Base_Tarjetas].[TIPO].&amp;[" &amp; $C$1 &amp; "]")/1000,
0)</f>
        <v>0</v>
      </c>
      <c r="I79" s="8">
        <f>IFERROR(
GETPIVOTDATA("[Base_Tarjetas].[Importe]",TDinamica_R!$A$3,
"[Base_Tarjetas].[PERIODO]","[Base_Tarjetas].[PERIODO].&amp;[" &amp; TEXT(I$6,"yyyymm") &amp; "]",
"[Base_Tarjetas].[Metrica]","[Base_Tarjetas].[Metrica].&amp;[" &amp; $A79 &amp; "]",
"[Base_Tarjetas].[SEGMENTO_DESCRIP]","[Base_Tarjetas].[SEGMENTO_DESCRIP].&amp;[" &amp; $C$6 &amp; "]",
"[Base_Tarjetas].[SITUACION]","[Base_Tarjetas].[SITUACION].&amp;[" &amp; $C79 &amp; "]",
"[Base_Tarjetas].[TIPO]","[Base_Tarjetas].[TIPO].&amp;[" &amp; $C$1 &amp; "]")/1000,
0)</f>
        <v>0</v>
      </c>
      <c r="J79" s="8">
        <f>IFERROR(
GETPIVOTDATA("[Base_Tarjetas].[Importe]",TDinamica_R!$A$3,
"[Base_Tarjetas].[PERIODO]","[Base_Tarjetas].[PERIODO].&amp;[" &amp; TEXT(J$6,"yyyymm") &amp; "]",
"[Base_Tarjetas].[Metrica]","[Base_Tarjetas].[Metrica].&amp;[" &amp; $A79 &amp; "]",
"[Base_Tarjetas].[SEGMENTO_DESCRIP]","[Base_Tarjetas].[SEGMENTO_DESCRIP].&amp;[" &amp; $C$6 &amp; "]",
"[Base_Tarjetas].[SITUACION]","[Base_Tarjetas].[SITUACION].&amp;[" &amp; $C79 &amp; "]",
"[Base_Tarjetas].[TIPO]","[Base_Tarjetas].[TIPO].&amp;[" &amp; $C$1 &amp; "]")/1000,
0)</f>
        <v>0</v>
      </c>
      <c r="K79" s="8">
        <f>IFERROR(
GETPIVOTDATA("[Base_Tarjetas].[Importe]",TDinamica_R!$A$3,
"[Base_Tarjetas].[PERIODO]","[Base_Tarjetas].[PERIODO].&amp;[" &amp; TEXT(K$6,"yyyymm") &amp; "]",
"[Base_Tarjetas].[Metrica]","[Base_Tarjetas].[Metrica].&amp;[" &amp; $A79 &amp; "]",
"[Base_Tarjetas].[SEGMENTO_DESCRIP]","[Base_Tarjetas].[SEGMENTO_DESCRIP].&amp;[" &amp; $C$6 &amp; "]",
"[Base_Tarjetas].[SITUACION]","[Base_Tarjetas].[SITUACION].&amp;[" &amp; $C79 &amp; "]",
"[Base_Tarjetas].[TIPO]","[Base_Tarjetas].[TIPO].&amp;[" &amp; $C$1 &amp; "]")/1000,
0)</f>
        <v>0</v>
      </c>
      <c r="L79" s="8">
        <f>IFERROR(
GETPIVOTDATA("[Base_Tarjetas].[Importe]",TDinamica_R!$A$3,
"[Base_Tarjetas].[PERIODO]","[Base_Tarjetas].[PERIODO].&amp;[" &amp; TEXT(L$6,"yyyymm") &amp; "]",
"[Base_Tarjetas].[Metrica]","[Base_Tarjetas].[Metrica].&amp;[" &amp; $A79 &amp; "]",
"[Base_Tarjetas].[SEGMENTO_DESCRIP]","[Base_Tarjetas].[SEGMENTO_DESCRIP].&amp;[" &amp; $C$6 &amp; "]",
"[Base_Tarjetas].[SITUACION]","[Base_Tarjetas].[SITUACION].&amp;[" &amp; $C79 &amp; "]",
"[Base_Tarjetas].[TIPO]","[Base_Tarjetas].[TIPO].&amp;[" &amp; $C$1 &amp; "]")/1000,
0)</f>
        <v>0</v>
      </c>
      <c r="M79" s="8">
        <f>IFERROR(
GETPIVOTDATA("[Base_Tarjetas].[Importe]",TDinamica_R!$A$3,
"[Base_Tarjetas].[PERIODO]","[Base_Tarjetas].[PERIODO].&amp;[" &amp; TEXT(M$6,"yyyymm") &amp; "]",
"[Base_Tarjetas].[Metrica]","[Base_Tarjetas].[Metrica].&amp;[" &amp; $A79 &amp; "]",
"[Base_Tarjetas].[SEGMENTO_DESCRIP]","[Base_Tarjetas].[SEGMENTO_DESCRIP].&amp;[" &amp; $C$6 &amp; "]",
"[Base_Tarjetas].[SITUACION]","[Base_Tarjetas].[SITUACION].&amp;[" &amp; $C79 &amp; "]",
"[Base_Tarjetas].[TIPO]","[Base_Tarjetas].[TIPO].&amp;[" &amp; $C$1 &amp; "]")/1000,
0)</f>
        <v>0</v>
      </c>
      <c r="N79" s="8">
        <f>IFERROR(
GETPIVOTDATA("[Base_Tarjetas].[Importe]",TDinamica_R!$A$3,
"[Base_Tarjetas].[PERIODO]","[Base_Tarjetas].[PERIODO].&amp;[" &amp; TEXT(N$6,"yyyymm") &amp; "]",
"[Base_Tarjetas].[Metrica]","[Base_Tarjetas].[Metrica].&amp;[" &amp; $A79 &amp; "]",
"[Base_Tarjetas].[SEGMENTO_DESCRIP]","[Base_Tarjetas].[SEGMENTO_DESCRIP].&amp;[" &amp; $C$6 &amp; "]",
"[Base_Tarjetas].[SITUACION]","[Base_Tarjetas].[SITUACION].&amp;[" &amp; $C79 &amp; "]",
"[Base_Tarjetas].[TIPO]","[Base_Tarjetas].[TIPO].&amp;[" &amp; $C$1 &amp; "]")/1000,
0)</f>
        <v>0</v>
      </c>
      <c r="O79" s="8">
        <f>IFERROR(
GETPIVOTDATA("[Base_Tarjetas].[Importe]",TDinamica_R!$A$3,
"[Base_Tarjetas].[PERIODO]","[Base_Tarjetas].[PERIODO].&amp;[" &amp; TEXT(O$6,"yyyymm") &amp; "]",
"[Base_Tarjetas].[Metrica]","[Base_Tarjetas].[Metrica].&amp;[" &amp; $A79 &amp; "]",
"[Base_Tarjetas].[SEGMENTO_DESCRIP]","[Base_Tarjetas].[SEGMENTO_DESCRIP].&amp;[" &amp; $C$6 &amp; "]",
"[Base_Tarjetas].[SITUACION]","[Base_Tarjetas].[SITUACION].&amp;[" &amp; $C79 &amp; "]",
"[Base_Tarjetas].[TIPO]","[Base_Tarjetas].[TIPO].&amp;[" &amp; $C$1 &amp; "]")/1000,
0)</f>
        <v>0</v>
      </c>
      <c r="P79" s="8">
        <f>IFERROR(
GETPIVOTDATA("[Base_Tarjetas].[Importe]",TDinamica_R!$A$3,
"[Base_Tarjetas].[PERIODO]","[Base_Tarjetas].[PERIODO].&amp;[" &amp; TEXT(P$6,"yyyymm") &amp; "]",
"[Base_Tarjetas].[Metrica]","[Base_Tarjetas].[Metrica].&amp;[" &amp; $A79 &amp; "]",
"[Base_Tarjetas].[SEGMENTO_DESCRIP]","[Base_Tarjetas].[SEGMENTO_DESCRIP].&amp;[" &amp; $C$6 &amp; "]",
"[Base_Tarjetas].[SITUACION]","[Base_Tarjetas].[SITUACION].&amp;[" &amp; $C79 &amp; "]",
"[Base_Tarjetas].[TIPO]","[Base_Tarjetas].[TIPO].&amp;[" &amp; $C$1 &amp; "]")/1000,
0)</f>
        <v>0</v>
      </c>
      <c r="Q79" s="8">
        <f>IFERROR(
GETPIVOTDATA("[Base_Tarjetas].[Importe]",TDinamica_R!$A$3,
"[Base_Tarjetas].[PERIODO]","[Base_Tarjetas].[PERIODO].&amp;[" &amp; TEXT(Q$6,"yyyymm") &amp; "]",
"[Base_Tarjetas].[Metrica]","[Base_Tarjetas].[Metrica].&amp;[" &amp; $A79 &amp; "]",
"[Base_Tarjetas].[SEGMENTO_DESCRIP]","[Base_Tarjetas].[SEGMENTO_DESCRIP].&amp;[" &amp; $C$6 &amp; "]",
"[Base_Tarjetas].[SITUACION]","[Base_Tarjetas].[SITUACION].&amp;[" &amp; $C79 &amp; "]",
"[Base_Tarjetas].[TIPO]","[Base_Tarjetas].[TIPO].&amp;[" &amp; $C$1 &amp; "]")/1000,
0)</f>
        <v>0</v>
      </c>
      <c r="R79" s="8">
        <f>IFERROR(
GETPIVOTDATA("[Base_Tarjetas].[Importe]",TDinamica_R!$A$3,
"[Base_Tarjetas].[PERIODO]","[Base_Tarjetas].[PERIODO].&amp;[" &amp; TEXT(R$6,"yyyymm") &amp; "]",
"[Base_Tarjetas].[Metrica]","[Base_Tarjetas].[Metrica].&amp;[" &amp; $A79 &amp; "]",
"[Base_Tarjetas].[SEGMENTO_DESCRIP]","[Base_Tarjetas].[SEGMENTO_DESCRIP].&amp;[" &amp; $C$6 &amp; "]",
"[Base_Tarjetas].[SITUACION]","[Base_Tarjetas].[SITUACION].&amp;[" &amp; $C79 &amp; "]",
"[Base_Tarjetas].[TIPO]","[Base_Tarjetas].[TIPO].&amp;[" &amp; $C$1 &amp; "]")/1000,
0)</f>
        <v>0</v>
      </c>
      <c r="S79" s="8">
        <f>IFERROR(
GETPIVOTDATA("[Base_Tarjetas].[Importe]",TDinamica_R!$A$3,
"[Base_Tarjetas].[PERIODO]","[Base_Tarjetas].[PERIODO].&amp;[" &amp; TEXT(S$6,"yyyymm") &amp; "]",
"[Base_Tarjetas].[Metrica]","[Base_Tarjetas].[Metrica].&amp;[" &amp; $A79 &amp; "]",
"[Base_Tarjetas].[SEGMENTO_DESCRIP]","[Base_Tarjetas].[SEGMENTO_DESCRIP].&amp;[" &amp; $C$6 &amp; "]",
"[Base_Tarjetas].[SITUACION]","[Base_Tarjetas].[SITUACION].&amp;[" &amp; $C79 &amp; "]",
"[Base_Tarjetas].[TIPO]","[Base_Tarjetas].[TIPO].&amp;[" &amp; $C$1 &amp; "]")/1000,
0)</f>
        <v>0</v>
      </c>
      <c r="T79" s="8">
        <f>IFERROR(
GETPIVOTDATA("[Base_Tarjetas].[Importe]",TDinamica_R!$A$3,
"[Base_Tarjetas].[PERIODO]","[Base_Tarjetas].[PERIODO].&amp;[" &amp; TEXT(T$6,"yyyymm") &amp; "]",
"[Base_Tarjetas].[Metrica]","[Base_Tarjetas].[Metrica].&amp;[" &amp; $A79 &amp; "]",
"[Base_Tarjetas].[SEGMENTO_DESCRIP]","[Base_Tarjetas].[SEGMENTO_DESCRIP].&amp;[" &amp; $C$6 &amp; "]",
"[Base_Tarjetas].[SITUACION]","[Base_Tarjetas].[SITUACION].&amp;[" &amp; $C79 &amp; "]",
"[Base_Tarjetas].[TIPO]","[Base_Tarjetas].[TIPO].&amp;[" &amp; $C$1 &amp; "]")/1000,
0)</f>
        <v>0</v>
      </c>
      <c r="U79" s="8">
        <f>IFERROR(
GETPIVOTDATA("[Base_Tarjetas].[Importe]",TDinamica_R!$A$3,
"[Base_Tarjetas].[PERIODO]","[Base_Tarjetas].[PERIODO].&amp;[" &amp; TEXT(U$6,"yyyymm") &amp; "]",
"[Base_Tarjetas].[Metrica]","[Base_Tarjetas].[Metrica].&amp;[" &amp; $A79 &amp; "]",
"[Base_Tarjetas].[SEGMENTO_DESCRIP]","[Base_Tarjetas].[SEGMENTO_DESCRIP].&amp;[" &amp; $C$6 &amp; "]",
"[Base_Tarjetas].[SITUACION]","[Base_Tarjetas].[SITUACION].&amp;[" &amp; $C79 &amp; "]",
"[Base_Tarjetas].[TIPO]","[Base_Tarjetas].[TIPO].&amp;[" &amp; $C$1 &amp; "]")/1000,
0)</f>
        <v>0</v>
      </c>
      <c r="V79" s="8">
        <f>IFERROR(
GETPIVOTDATA("[Base_Tarjetas].[Importe]",TDinamica_R!$A$3,
"[Base_Tarjetas].[PERIODO]","[Base_Tarjetas].[PERIODO].&amp;[" &amp; TEXT(V$6,"yyyymm") &amp; "]",
"[Base_Tarjetas].[Metrica]","[Base_Tarjetas].[Metrica].&amp;[" &amp; $A79 &amp; "]",
"[Base_Tarjetas].[SEGMENTO_DESCRIP]","[Base_Tarjetas].[SEGMENTO_DESCRIP].&amp;[" &amp; $C$6 &amp; "]",
"[Base_Tarjetas].[SITUACION]","[Base_Tarjetas].[SITUACION].&amp;[" &amp; $C79 &amp; "]",
"[Base_Tarjetas].[TIPO]","[Base_Tarjetas].[TIPO].&amp;[" &amp; $C$1 &amp; "]")/1000,
0)</f>
        <v>0</v>
      </c>
      <c r="W79" s="8">
        <f>IFERROR(
GETPIVOTDATA("[Base_Tarjetas].[Importe]",TDinamica_R!$A$3,
"[Base_Tarjetas].[PERIODO]","[Base_Tarjetas].[PERIODO].&amp;[" &amp; TEXT(W$6,"yyyymm") &amp; "]",
"[Base_Tarjetas].[Metrica]","[Base_Tarjetas].[Metrica].&amp;[" &amp; $A79 &amp; "]",
"[Base_Tarjetas].[SEGMENTO_DESCRIP]","[Base_Tarjetas].[SEGMENTO_DESCRIP].&amp;[" &amp; $C$6 &amp; "]",
"[Base_Tarjetas].[SITUACION]","[Base_Tarjetas].[SITUACION].&amp;[" &amp; $C79 &amp; "]",
"[Base_Tarjetas].[TIPO]","[Base_Tarjetas].[TIPO].&amp;[" &amp; $C$1 &amp; "]")/1000,
0)</f>
        <v>0</v>
      </c>
      <c r="X79" s="8">
        <f>IFERROR(
GETPIVOTDATA("[Base_Tarjetas].[Importe]",TDinamica_R!$A$3,
"[Base_Tarjetas].[PERIODO]","[Base_Tarjetas].[PERIODO].&amp;[" &amp; TEXT(X$6,"yyyymm") &amp; "]",
"[Base_Tarjetas].[Metrica]","[Base_Tarjetas].[Metrica].&amp;[" &amp; $A79 &amp; "]",
"[Base_Tarjetas].[SEGMENTO_DESCRIP]","[Base_Tarjetas].[SEGMENTO_DESCRIP].&amp;[" &amp; $C$6 &amp; "]",
"[Base_Tarjetas].[SITUACION]","[Base_Tarjetas].[SITUACION].&amp;[" &amp; $C79 &amp; "]",
"[Base_Tarjetas].[TIPO]","[Base_Tarjetas].[TIPO].&amp;[" &amp; $C$1 &amp; "]")/1000,
0)</f>
        <v>0</v>
      </c>
      <c r="Y79" s="8">
        <f>IFERROR(
GETPIVOTDATA("[Base_Tarjetas].[Importe]",TDinamica_R!$A$3,
"[Base_Tarjetas].[PERIODO]","[Base_Tarjetas].[PERIODO].&amp;[" &amp; TEXT(Y$6,"yyyymm") &amp; "]",
"[Base_Tarjetas].[Metrica]","[Base_Tarjetas].[Metrica].&amp;[" &amp; $A79 &amp; "]",
"[Base_Tarjetas].[SEGMENTO_DESCRIP]","[Base_Tarjetas].[SEGMENTO_DESCRIP].&amp;[" &amp; $C$6 &amp; "]",
"[Base_Tarjetas].[SITUACION]","[Base_Tarjetas].[SITUACION].&amp;[" &amp; $C79 &amp; "]",
"[Base_Tarjetas].[TIPO]","[Base_Tarjetas].[TIPO].&amp;[" &amp; $C$1 &amp; "]")/1000,
0)</f>
        <v>0</v>
      </c>
      <c r="Z79" s="8">
        <f>IFERROR(
GETPIVOTDATA("[Base_Tarjetas].[Importe]",TDinamica_R!$A$3,
"[Base_Tarjetas].[PERIODO]","[Base_Tarjetas].[PERIODO].&amp;[" &amp; TEXT(Z$6,"yyyymm") &amp; "]",
"[Base_Tarjetas].[Metrica]","[Base_Tarjetas].[Metrica].&amp;[" &amp; $A79 &amp; "]",
"[Base_Tarjetas].[SEGMENTO_DESCRIP]","[Base_Tarjetas].[SEGMENTO_DESCRIP].&amp;[" &amp; $C$6 &amp; "]",
"[Base_Tarjetas].[SITUACION]","[Base_Tarjetas].[SITUACION].&amp;[" &amp; $C79 &amp; "]",
"[Base_Tarjetas].[TIPO]","[Base_Tarjetas].[TIPO].&amp;[" &amp; $C$1 &amp; "]")/1000,
0)</f>
        <v>0</v>
      </c>
      <c r="AA79" s="8">
        <f>IFERROR(
GETPIVOTDATA("[Base_Tarjetas].[Importe]",TDinamica_R!$A$3,
"[Base_Tarjetas].[PERIODO]","[Base_Tarjetas].[PERIODO].&amp;[" &amp; TEXT(AA$6,"yyyymm") &amp; "]",
"[Base_Tarjetas].[Metrica]","[Base_Tarjetas].[Metrica].&amp;[" &amp; $A79 &amp; "]",
"[Base_Tarjetas].[SEGMENTO_DESCRIP]","[Base_Tarjetas].[SEGMENTO_DESCRIP].&amp;[" &amp; $C$6 &amp; "]",
"[Base_Tarjetas].[SITUACION]","[Base_Tarjetas].[SITUACION].&amp;[" &amp; $C79 &amp; "]",
"[Base_Tarjetas].[TIPO]","[Base_Tarjetas].[TIPO].&amp;[" &amp; $C$1 &amp; "]")/1000,
0)</f>
        <v>0</v>
      </c>
      <c r="AB79" s="8">
        <f>IFERROR(
GETPIVOTDATA("[Base_Tarjetas].[Importe]",TDinamica_R!$A$3,
"[Base_Tarjetas].[PERIODO]","[Base_Tarjetas].[PERIODO].&amp;[" &amp; TEXT(AB$6,"yyyymm") &amp; "]",
"[Base_Tarjetas].[Metrica]","[Base_Tarjetas].[Metrica].&amp;[" &amp; $A79 &amp; "]",
"[Base_Tarjetas].[SEGMENTO_DESCRIP]","[Base_Tarjetas].[SEGMENTO_DESCRIP].&amp;[" &amp; $C$6 &amp; "]",
"[Base_Tarjetas].[SITUACION]","[Base_Tarjetas].[SITUACION].&amp;[" &amp; $C79 &amp; "]",
"[Base_Tarjetas].[TIPO]","[Base_Tarjetas].[TIPO].&amp;[" &amp; $C$1 &amp; "]")/1000,
0)</f>
        <v>0</v>
      </c>
      <c r="AC79" s="8">
        <f>IFERROR(
GETPIVOTDATA("[Base_Tarjetas].[Importe]",TDinamica_R!$A$3,
"[Base_Tarjetas].[PERIODO]","[Base_Tarjetas].[PERIODO].&amp;[" &amp; TEXT(AC$6,"yyyymm") &amp; "]",
"[Base_Tarjetas].[Metrica]","[Base_Tarjetas].[Metrica].&amp;[" &amp; $A79 &amp; "]",
"[Base_Tarjetas].[SEGMENTO_DESCRIP]","[Base_Tarjetas].[SEGMENTO_DESCRIP].&amp;[" &amp; $C$6 &amp; "]",
"[Base_Tarjetas].[SITUACION]","[Base_Tarjetas].[SITUACION].&amp;[" &amp; $C79 &amp; "]",
"[Base_Tarjetas].[TIPO]","[Base_Tarjetas].[TIPO].&amp;[" &amp; $C$1 &amp; "]")/1000,
0)</f>
        <v>0</v>
      </c>
      <c r="AD79" s="8">
        <f>IFERROR(
GETPIVOTDATA("[Base_Tarjetas].[Importe]",TDinamica_R!$A$3,
"[Base_Tarjetas].[PERIODO]","[Base_Tarjetas].[PERIODO].&amp;[" &amp; TEXT(AD$6,"yyyymm") &amp; "]",
"[Base_Tarjetas].[Metrica]","[Base_Tarjetas].[Metrica].&amp;[" &amp; $A79 &amp; "]",
"[Base_Tarjetas].[SEGMENTO_DESCRIP]","[Base_Tarjetas].[SEGMENTO_DESCRIP].&amp;[" &amp; $C$6 &amp; "]",
"[Base_Tarjetas].[SITUACION]","[Base_Tarjetas].[SITUACION].&amp;[" &amp; $C79 &amp; "]",
"[Base_Tarjetas].[TIPO]","[Base_Tarjetas].[TIPO].&amp;[" &amp; $C$1 &amp; "]")/1000,
0)</f>
        <v>0</v>
      </c>
      <c r="AE79" s="8">
        <f>IFERROR(
GETPIVOTDATA("[Base_Tarjetas].[Importe]",TDinamica_R!$A$3,
"[Base_Tarjetas].[PERIODO]","[Base_Tarjetas].[PERIODO].&amp;[" &amp; TEXT(AE$6,"yyyymm") &amp; "]",
"[Base_Tarjetas].[Metrica]","[Base_Tarjetas].[Metrica].&amp;[" &amp; $A79 &amp; "]",
"[Base_Tarjetas].[SEGMENTO_DESCRIP]","[Base_Tarjetas].[SEGMENTO_DESCRIP].&amp;[" &amp; $C$6 &amp; "]",
"[Base_Tarjetas].[SITUACION]","[Base_Tarjetas].[SITUACION].&amp;[" &amp; $C79 &amp; "]",
"[Base_Tarjetas].[TIPO]","[Base_Tarjetas].[TIPO].&amp;[" &amp; $C$1 &amp; "]")/1000,
0)</f>
        <v>0</v>
      </c>
      <c r="AF79" s="8">
        <f>IFERROR(
GETPIVOTDATA("[Base_Tarjetas].[Importe]",TDinamica_R!$A$3,
"[Base_Tarjetas].[PERIODO]","[Base_Tarjetas].[PERIODO].&amp;[" &amp; TEXT(AF$6,"yyyymm") &amp; "]",
"[Base_Tarjetas].[Metrica]","[Base_Tarjetas].[Metrica].&amp;[" &amp; $A79 &amp; "]",
"[Base_Tarjetas].[SEGMENTO_DESCRIP]","[Base_Tarjetas].[SEGMENTO_DESCRIP].&amp;[" &amp; $C$6 &amp; "]",
"[Base_Tarjetas].[SITUACION]","[Base_Tarjetas].[SITUACION].&amp;[" &amp; $C79 &amp; "]",
"[Base_Tarjetas].[TIPO]","[Base_Tarjetas].[TIPO].&amp;[" &amp; $C$1 &amp; "]")/1000,
0)</f>
        <v>0</v>
      </c>
      <c r="AG79" s="8">
        <f>IFERROR(
GETPIVOTDATA("[Base_Tarjetas].[Importe]",TDinamica_R!$A$3,
"[Base_Tarjetas].[PERIODO]","[Base_Tarjetas].[PERIODO].&amp;[" &amp; TEXT(AG$6,"yyyymm") &amp; "]",
"[Base_Tarjetas].[Metrica]","[Base_Tarjetas].[Metrica].&amp;[" &amp; $A79 &amp; "]",
"[Base_Tarjetas].[SEGMENTO_DESCRIP]","[Base_Tarjetas].[SEGMENTO_DESCRIP].&amp;[" &amp; $C$6 &amp; "]",
"[Base_Tarjetas].[SITUACION]","[Base_Tarjetas].[SITUACION].&amp;[" &amp; $C79 &amp; "]",
"[Base_Tarjetas].[TIPO]","[Base_Tarjetas].[TIPO].&amp;[" &amp; $C$1 &amp; "]")/1000,
0)</f>
        <v>0</v>
      </c>
      <c r="AH79" s="8">
        <f>IFERROR(
GETPIVOTDATA("[Base_Tarjetas].[Importe]",TDinamica_R!$A$3,
"[Base_Tarjetas].[PERIODO]","[Base_Tarjetas].[PERIODO].&amp;[" &amp; TEXT(AH$6,"yyyymm") &amp; "]",
"[Base_Tarjetas].[Metrica]","[Base_Tarjetas].[Metrica].&amp;[" &amp; $A79 &amp; "]",
"[Base_Tarjetas].[SEGMENTO_DESCRIP]","[Base_Tarjetas].[SEGMENTO_DESCRIP].&amp;[" &amp; $C$6 &amp; "]",
"[Base_Tarjetas].[SITUACION]","[Base_Tarjetas].[SITUACION].&amp;[" &amp; $C79 &amp; "]",
"[Base_Tarjetas].[TIPO]","[Base_Tarjetas].[TIPO].&amp;[" &amp; $C$1 &amp; "]")/1000,
0)</f>
        <v>0</v>
      </c>
      <c r="AI79" s="8">
        <f>IFERROR(
GETPIVOTDATA("[Base_Tarjetas].[Importe]",TDinamica_R!$A$3,
"[Base_Tarjetas].[PERIODO]","[Base_Tarjetas].[PERIODO].&amp;[" &amp; TEXT(AI$6,"yyyymm") &amp; "]",
"[Base_Tarjetas].[Metrica]","[Base_Tarjetas].[Metrica].&amp;[" &amp; $A79 &amp; "]",
"[Base_Tarjetas].[SEGMENTO_DESCRIP]","[Base_Tarjetas].[SEGMENTO_DESCRIP].&amp;[" &amp; $C$6 &amp; "]",
"[Base_Tarjetas].[SITUACION]","[Base_Tarjetas].[SITUACION].&amp;[" &amp; $C79 &amp; "]",
"[Base_Tarjetas].[TIPO]","[Base_Tarjetas].[TIPO].&amp;[" &amp; $C$1 &amp; "]")/1000,
0)</f>
        <v>0</v>
      </c>
      <c r="AJ79" s="8">
        <f>IFERROR(
GETPIVOTDATA("[Base_Tarjetas].[Importe]",TDinamica_R!$A$3,
"[Base_Tarjetas].[PERIODO]","[Base_Tarjetas].[PERIODO].&amp;[" &amp; TEXT(AJ$6,"yyyymm") &amp; "]",
"[Base_Tarjetas].[Metrica]","[Base_Tarjetas].[Metrica].&amp;[" &amp; $A79 &amp; "]",
"[Base_Tarjetas].[SEGMENTO_DESCRIP]","[Base_Tarjetas].[SEGMENTO_DESCRIP].&amp;[" &amp; $C$6 &amp; "]",
"[Base_Tarjetas].[SITUACION]","[Base_Tarjetas].[SITUACION].&amp;[" &amp; $C79 &amp; "]",
"[Base_Tarjetas].[TIPO]","[Base_Tarjetas].[TIPO].&amp;[" &amp; $C$1 &amp; "]")/1000,
0)</f>
        <v>0</v>
      </c>
      <c r="AK79" s="8">
        <f>IFERROR(
GETPIVOTDATA("[Base_Tarjetas].[Importe]",TDinamica_R!$A$3,
"[Base_Tarjetas].[PERIODO]","[Base_Tarjetas].[PERIODO].&amp;[" &amp; TEXT(AK$6,"yyyymm") &amp; "]",
"[Base_Tarjetas].[Metrica]","[Base_Tarjetas].[Metrica].&amp;[" &amp; $A79 &amp; "]",
"[Base_Tarjetas].[SEGMENTO_DESCRIP]","[Base_Tarjetas].[SEGMENTO_DESCRIP].&amp;[" &amp; $C$6 &amp; "]",
"[Base_Tarjetas].[SITUACION]","[Base_Tarjetas].[SITUACION].&amp;[" &amp; $C79 &amp; "]",
"[Base_Tarjetas].[TIPO]","[Base_Tarjetas].[TIPO].&amp;[" &amp; $C$1 &amp; "]")/1000,
0)</f>
        <v>0</v>
      </c>
      <c r="AL79" s="8">
        <f>IFERROR(
GETPIVOTDATA("[Base_Tarjetas].[Importe]",TDinamica_R!$A$3,
"[Base_Tarjetas].[PERIODO]","[Base_Tarjetas].[PERIODO].&amp;[" &amp; TEXT(AL$6,"yyyymm") &amp; "]",
"[Base_Tarjetas].[Metrica]","[Base_Tarjetas].[Metrica].&amp;[" &amp; $A79 &amp; "]",
"[Base_Tarjetas].[SEGMENTO_DESCRIP]","[Base_Tarjetas].[SEGMENTO_DESCRIP].&amp;[" &amp; $C$6 &amp; "]",
"[Base_Tarjetas].[SITUACION]","[Base_Tarjetas].[SITUACION].&amp;[" &amp; $C79 &amp; "]",
"[Base_Tarjetas].[TIPO]","[Base_Tarjetas].[TIPO].&amp;[" &amp; $C$1 &amp; "]")/1000,
0)</f>
        <v>0</v>
      </c>
      <c r="AM79" s="8">
        <f>IFERROR(
GETPIVOTDATA("[Base_Tarjetas].[Importe]",TDinamica_R!$A$3,
"[Base_Tarjetas].[PERIODO]","[Base_Tarjetas].[PERIODO].&amp;[" &amp; TEXT(AM$6,"yyyymm") &amp; "]",
"[Base_Tarjetas].[Metrica]","[Base_Tarjetas].[Metrica].&amp;[" &amp; $A79 &amp; "]",
"[Base_Tarjetas].[SEGMENTO_DESCRIP]","[Base_Tarjetas].[SEGMENTO_DESCRIP].&amp;[" &amp; $C$6 &amp; "]",
"[Base_Tarjetas].[SITUACION]","[Base_Tarjetas].[SITUACION].&amp;[" &amp; $C79 &amp; "]",
"[Base_Tarjetas].[TIPO]","[Base_Tarjetas].[TIPO].&amp;[" &amp; $C$1 &amp; "]")/1000,
0)</f>
        <v>0</v>
      </c>
      <c r="AN79" s="8">
        <f>IFERROR(
GETPIVOTDATA("[Base_Tarjetas].[Importe]",TDinamica_R!$A$3,
"[Base_Tarjetas].[PERIODO]","[Base_Tarjetas].[PERIODO].&amp;[" &amp; TEXT(AN$6,"yyyymm") &amp; "]",
"[Base_Tarjetas].[Metrica]","[Base_Tarjetas].[Metrica].&amp;[" &amp; $A79 &amp; "]",
"[Base_Tarjetas].[SEGMENTO_DESCRIP]","[Base_Tarjetas].[SEGMENTO_DESCRIP].&amp;[" &amp; $C$6 &amp; "]",
"[Base_Tarjetas].[SITUACION]","[Base_Tarjetas].[SITUACION].&amp;[" &amp; $C79 &amp; "]",
"[Base_Tarjetas].[TIPO]","[Base_Tarjetas].[TIPO].&amp;[" &amp; $C$1 &amp; "]")/1000,
0)</f>
        <v>0</v>
      </c>
      <c r="AO79" s="8">
        <f>IFERROR(
GETPIVOTDATA("[Base_Tarjetas].[Importe]",TDinamica_R!$A$3,
"[Base_Tarjetas].[PERIODO]","[Base_Tarjetas].[PERIODO].&amp;[" &amp; TEXT(AO$6,"yyyymm") &amp; "]",
"[Base_Tarjetas].[Metrica]","[Base_Tarjetas].[Metrica].&amp;[" &amp; $A79 &amp; "]",
"[Base_Tarjetas].[SEGMENTO_DESCRIP]","[Base_Tarjetas].[SEGMENTO_DESCRIP].&amp;[" &amp; $C$6 &amp; "]",
"[Base_Tarjetas].[SITUACION]","[Base_Tarjetas].[SITUACION].&amp;[" &amp; $C79 &amp; "]",
"[Base_Tarjetas].[TIPO]","[Base_Tarjetas].[TIPO].&amp;[" &amp; $C$1 &amp; "]")/1000,
0)</f>
        <v>0</v>
      </c>
      <c r="AP79" s="8">
        <f>IFERROR(
GETPIVOTDATA("[Base_Tarjetas].[Importe]",TDinamica_R!$A$3,
"[Base_Tarjetas].[PERIODO]","[Base_Tarjetas].[PERIODO].&amp;[" &amp; TEXT(AP$6,"yyyymm") &amp; "]",
"[Base_Tarjetas].[Metrica]","[Base_Tarjetas].[Metrica].&amp;[" &amp; $A79 &amp; "]",
"[Base_Tarjetas].[SEGMENTO_DESCRIP]","[Base_Tarjetas].[SEGMENTO_DESCRIP].&amp;[" &amp; $C$6 &amp; "]",
"[Base_Tarjetas].[SITUACION]","[Base_Tarjetas].[SITUACION].&amp;[" &amp; $C79 &amp; "]",
"[Base_Tarjetas].[TIPO]","[Base_Tarjetas].[TIPO].&amp;[" &amp; $C$1 &amp; "]")/1000,
0)</f>
        <v>0</v>
      </c>
      <c r="AQ79" s="8">
        <f>IFERROR(
GETPIVOTDATA("[Base_Tarjetas].[Importe]",TDinamica_R!$A$3,
"[Base_Tarjetas].[PERIODO]","[Base_Tarjetas].[PERIODO].&amp;[" &amp; TEXT(AQ$6,"yyyymm") &amp; "]",
"[Base_Tarjetas].[Metrica]","[Base_Tarjetas].[Metrica].&amp;[" &amp; $A79 &amp; "]",
"[Base_Tarjetas].[SEGMENTO_DESCRIP]","[Base_Tarjetas].[SEGMENTO_DESCRIP].&amp;[" &amp; $C$6 &amp; "]",
"[Base_Tarjetas].[SITUACION]","[Base_Tarjetas].[SITUACION].&amp;[" &amp; $C79 &amp; "]",
"[Base_Tarjetas].[TIPO]","[Base_Tarjetas].[TIPO].&amp;[" &amp; $C$1 &amp; "]")/1000,
0)</f>
        <v>0</v>
      </c>
      <c r="AR79" s="8">
        <f>IFERROR(
GETPIVOTDATA("[Base_Tarjetas].[Importe]",TDinamica_R!$A$3,
"[Base_Tarjetas].[PERIODO]","[Base_Tarjetas].[PERIODO].&amp;[" &amp; TEXT(AR$6,"yyyymm") &amp; "]",
"[Base_Tarjetas].[Metrica]","[Base_Tarjetas].[Metrica].&amp;[" &amp; $A79 &amp; "]",
"[Base_Tarjetas].[SEGMENTO_DESCRIP]","[Base_Tarjetas].[SEGMENTO_DESCRIP].&amp;[" &amp; $C$6 &amp; "]",
"[Base_Tarjetas].[SITUACION]","[Base_Tarjetas].[SITUACION].&amp;[" &amp; $C79 &amp; "]",
"[Base_Tarjetas].[TIPO]","[Base_Tarjetas].[TIPO].&amp;[" &amp; $C$1 &amp; "]")/1000,
0)</f>
        <v>0</v>
      </c>
      <c r="AS79" s="8">
        <f>IFERROR(
GETPIVOTDATA("[Base_Tarjetas].[Importe]",TDinamica_R!$A$3,
"[Base_Tarjetas].[PERIODO]","[Base_Tarjetas].[PERIODO].&amp;[" &amp; TEXT(AS$6,"yyyymm") &amp; "]",
"[Base_Tarjetas].[Metrica]","[Base_Tarjetas].[Metrica].&amp;[" &amp; $A79 &amp; "]",
"[Base_Tarjetas].[SEGMENTO_DESCRIP]","[Base_Tarjetas].[SEGMENTO_DESCRIP].&amp;[" &amp; $C$6 &amp; "]",
"[Base_Tarjetas].[SITUACION]","[Base_Tarjetas].[SITUACION].&amp;[" &amp; $C79 &amp; "]",
"[Base_Tarjetas].[TIPO]","[Base_Tarjetas].[TIPO].&amp;[" &amp; $C$1 &amp; "]")/1000,
0)</f>
        <v>0</v>
      </c>
      <c r="AT79" s="8">
        <f>IFERROR(
GETPIVOTDATA("[Base_Tarjetas].[Importe]",TDinamica_R!$A$3,
"[Base_Tarjetas].[PERIODO]","[Base_Tarjetas].[PERIODO].&amp;[" &amp; TEXT(AT$6,"yyyymm") &amp; "]",
"[Base_Tarjetas].[Metrica]","[Base_Tarjetas].[Metrica].&amp;[" &amp; $A79 &amp; "]",
"[Base_Tarjetas].[SEGMENTO_DESCRIP]","[Base_Tarjetas].[SEGMENTO_DESCRIP].&amp;[" &amp; $C$6 &amp; "]",
"[Base_Tarjetas].[SITUACION]","[Base_Tarjetas].[SITUACION].&amp;[" &amp; $C79 &amp; "]",
"[Base_Tarjetas].[TIPO]","[Base_Tarjetas].[TIPO].&amp;[" &amp; $C$1 &amp; "]")/1000,
0)</f>
        <v>0</v>
      </c>
      <c r="AU79" s="8">
        <f>IFERROR(
GETPIVOTDATA("[Base_Tarjetas].[Importe]",TDinamica_R!$A$3,
"[Base_Tarjetas].[PERIODO]","[Base_Tarjetas].[PERIODO].&amp;[" &amp; TEXT(AU$6,"yyyymm") &amp; "]",
"[Base_Tarjetas].[Metrica]","[Base_Tarjetas].[Metrica].&amp;[" &amp; $A79 &amp; "]",
"[Base_Tarjetas].[SEGMENTO_DESCRIP]","[Base_Tarjetas].[SEGMENTO_DESCRIP].&amp;[" &amp; $C$6 &amp; "]",
"[Base_Tarjetas].[SITUACION]","[Base_Tarjetas].[SITUACION].&amp;[" &amp; $C79 &amp; "]",
"[Base_Tarjetas].[TIPO]","[Base_Tarjetas].[TIPO].&amp;[" &amp; $C$1 &amp; "]")/1000,
0)</f>
        <v>0</v>
      </c>
      <c r="AV79" s="8">
        <f>IFERROR(
GETPIVOTDATA("[Base_Tarjetas].[Importe]",TDinamica_R!$A$3,
"[Base_Tarjetas].[PERIODO]","[Base_Tarjetas].[PERIODO].&amp;[" &amp; TEXT(AV$6,"yyyymm") &amp; "]",
"[Base_Tarjetas].[Metrica]","[Base_Tarjetas].[Metrica].&amp;[" &amp; $A79 &amp; "]",
"[Base_Tarjetas].[SEGMENTO_DESCRIP]","[Base_Tarjetas].[SEGMENTO_DESCRIP].&amp;[" &amp; $C$6 &amp; "]",
"[Base_Tarjetas].[SITUACION]","[Base_Tarjetas].[SITUACION].&amp;[" &amp; $C79 &amp; "]",
"[Base_Tarjetas].[TIPO]","[Base_Tarjetas].[TIPO].&amp;[" &amp; $C$1 &amp; "]")/1000,
0)</f>
        <v>0</v>
      </c>
      <c r="AW79" s="8">
        <f>IFERROR(
GETPIVOTDATA("[Base_Tarjetas].[Importe]",TDinamica_R!$A$3,
"[Base_Tarjetas].[PERIODO]","[Base_Tarjetas].[PERIODO].&amp;[" &amp; TEXT(AW$6,"yyyymm") &amp; "]",
"[Base_Tarjetas].[Metrica]","[Base_Tarjetas].[Metrica].&amp;[" &amp; $A79 &amp; "]",
"[Base_Tarjetas].[SEGMENTO_DESCRIP]","[Base_Tarjetas].[SEGMENTO_DESCRIP].&amp;[" &amp; $C$6 &amp; "]",
"[Base_Tarjetas].[SITUACION]","[Base_Tarjetas].[SITUACION].&amp;[" &amp; $C79 &amp; "]",
"[Base_Tarjetas].[TIPO]","[Base_Tarjetas].[TIPO].&amp;[" &amp; $C$1 &amp; "]")/1000,
0)</f>
        <v>0</v>
      </c>
      <c r="AX79" s="8">
        <f>IFERROR(
GETPIVOTDATA("[Base_Tarjetas].[Importe]",TDinamica_R!$A$3,
"[Base_Tarjetas].[PERIODO]","[Base_Tarjetas].[PERIODO].&amp;[" &amp; TEXT(AX$6,"yyyymm") &amp; "]",
"[Base_Tarjetas].[Metrica]","[Base_Tarjetas].[Metrica].&amp;[" &amp; $A79 &amp; "]",
"[Base_Tarjetas].[SEGMENTO_DESCRIP]","[Base_Tarjetas].[SEGMENTO_DESCRIP].&amp;[" &amp; $C$6 &amp; "]",
"[Base_Tarjetas].[SITUACION]","[Base_Tarjetas].[SITUACION].&amp;[" &amp; $C79 &amp; "]",
"[Base_Tarjetas].[TIPO]","[Base_Tarjetas].[TIPO].&amp;[" &amp; $C$1 &amp; "]")/1000,
0)</f>
        <v>0</v>
      </c>
      <c r="AY79" s="8">
        <f>IFERROR(
GETPIVOTDATA("[Base_Tarjetas].[Importe]",TDinamica_R!$A$3,
"[Base_Tarjetas].[PERIODO]","[Base_Tarjetas].[PERIODO].&amp;[" &amp; TEXT(AY$6,"yyyymm") &amp; "]",
"[Base_Tarjetas].[Metrica]","[Base_Tarjetas].[Metrica].&amp;[" &amp; $A79 &amp; "]",
"[Base_Tarjetas].[SEGMENTO_DESCRIP]","[Base_Tarjetas].[SEGMENTO_DESCRIP].&amp;[" &amp; $C$6 &amp; "]",
"[Base_Tarjetas].[SITUACION]","[Base_Tarjetas].[SITUACION].&amp;[" &amp; $C79 &amp; "]",
"[Base_Tarjetas].[TIPO]","[Base_Tarjetas].[TIPO].&amp;[" &amp; $C$1 &amp; "]")/1000,
0)</f>
        <v>0</v>
      </c>
      <c r="AZ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TEXT(AZ$6,"yyyymm") &amp; "]"),
0)</f>
        <v>0</v>
      </c>
      <c r="BA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TEXT(BA$6,"yyyymm") &amp; "]"),
0)</f>
        <v>0</v>
      </c>
      <c r="BB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TEXT(BB$6,"yyyymm") &amp; "]"),
0)</f>
        <v>0</v>
      </c>
      <c r="BC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TEXT(BC$6,"yyyymm") &amp; "]"),
0)</f>
        <v>0</v>
      </c>
      <c r="BD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TEXT(BD$6,"yyyymm") &amp; "]"),
0)</f>
        <v>0</v>
      </c>
      <c r="BE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TEXT(BE$6,"yyyymm") &amp; "]"),
0)</f>
        <v>0</v>
      </c>
      <c r="BF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TEXT(BF$6,"yyyymm") &amp; "]"),
0)</f>
        <v>0</v>
      </c>
      <c r="BG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TEXT(BG$6,"yyyymm") &amp; "]"),
0)</f>
        <v>0</v>
      </c>
      <c r="BH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TEXT(BH$6,"yyyymm") &amp; "]"),
0)</f>
        <v>0</v>
      </c>
      <c r="BI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TEXT(BI$6,"yyyymm") &amp; "]"),
0)</f>
        <v>0</v>
      </c>
      <c r="BJ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TEXT(BJ$6,"yyyymm") &amp; "]"),
0)</f>
        <v>0</v>
      </c>
      <c r="BK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TEXT(BK$6,"yyyymm") &amp; "]"),
0)</f>
        <v>0</v>
      </c>
      <c r="BO79" s="24">
        <f t="shared" ref="BO79:BT82" si="49">SUMIFS($D79:$BM79,$D$6:$BM$6,"&gt;="&amp;BO$2,$D$6:$BM$6,"&lt;="&amp;BO$6,$D$5:$BM$5,BO$5)</f>
        <v>0</v>
      </c>
      <c r="BP79" s="24">
        <f t="shared" si="49"/>
        <v>0</v>
      </c>
      <c r="BQ79" s="24">
        <f t="shared" si="49"/>
        <v>0</v>
      </c>
      <c r="BR79" s="24">
        <f t="shared" si="49"/>
        <v>0</v>
      </c>
      <c r="BS79" s="24">
        <f t="shared" si="49"/>
        <v>0</v>
      </c>
      <c r="BT79" s="24">
        <f t="shared" si="49"/>
        <v>0</v>
      </c>
    </row>
    <row r="80" spans="1:72" outlineLevel="1" x14ac:dyDescent="0.25">
      <c r="A80" s="11" t="s">
        <v>35</v>
      </c>
      <c r="C80" s="2"/>
      <c r="D80" s="8">
        <f>IFERROR(
GETPIVOTDATA("[Base_Tarjetas].[Importe]",TDinamica_R!$A$3,
"[Base_Tarjetas].[PERIODO]","[Base_Tarjetas].[PERIODO].&amp;[" &amp; TEXT(D$6,"yyyymm") &amp; "]",
"[Base_Tarjetas].[Metrica]","[Base_Tarjetas].[Metrica].&amp;[" &amp; $A80 &amp; "]",
"[Base_Tarjetas].[SEGMENTO_DESCRIP]","[Base_Tarjetas].[SEGMENTO_DESCRIP].&amp;[" &amp; $C$6 &amp; "]",
"[Base_Tarjetas].[SITUACION]","[Base_Tarjetas].[SITUACION].&amp;[" &amp; $C80 &amp; "]",
"[Base_Tarjetas].[TIPO]","[Base_Tarjetas].[TIPO].&amp;[" &amp; $C$1 &amp; "]")/1000,
0)</f>
        <v>0</v>
      </c>
      <c r="E80" s="8">
        <f>IFERROR(
GETPIVOTDATA("[Base_Tarjetas].[Importe]",TDinamica_R!$A$3,
"[Base_Tarjetas].[PERIODO]","[Base_Tarjetas].[PERIODO].&amp;[" &amp; TEXT(E$6,"yyyymm") &amp; "]",
"[Base_Tarjetas].[Metrica]","[Base_Tarjetas].[Metrica].&amp;[" &amp; $A80 &amp; "]",
"[Base_Tarjetas].[SEGMENTO_DESCRIP]","[Base_Tarjetas].[SEGMENTO_DESCRIP].&amp;[" &amp; $C$6 &amp; "]",
"[Base_Tarjetas].[SITUACION]","[Base_Tarjetas].[SITUACION].&amp;[" &amp; $C80 &amp; "]",
"[Base_Tarjetas].[TIPO]","[Base_Tarjetas].[TIPO].&amp;[" &amp; $C$1 &amp; "]")/1000,
0)</f>
        <v>0</v>
      </c>
      <c r="F80" s="8">
        <f>IFERROR(
GETPIVOTDATA("[Base_Tarjetas].[Importe]",TDinamica_R!$A$3,
"[Base_Tarjetas].[PERIODO]","[Base_Tarjetas].[PERIODO].&amp;[" &amp; TEXT(F$6,"yyyymm") &amp; "]",
"[Base_Tarjetas].[Metrica]","[Base_Tarjetas].[Metrica].&amp;[" &amp; $A80 &amp; "]",
"[Base_Tarjetas].[SEGMENTO_DESCRIP]","[Base_Tarjetas].[SEGMENTO_DESCRIP].&amp;[" &amp; $C$6 &amp; "]",
"[Base_Tarjetas].[SITUACION]","[Base_Tarjetas].[SITUACION].&amp;[" &amp; $C80 &amp; "]",
"[Base_Tarjetas].[TIPO]","[Base_Tarjetas].[TIPO].&amp;[" &amp; $C$1 &amp; "]")/1000,
0)</f>
        <v>0</v>
      </c>
      <c r="G80" s="8">
        <f>IFERROR(
GETPIVOTDATA("[Base_Tarjetas].[Importe]",TDinamica_R!$A$3,
"[Base_Tarjetas].[PERIODO]","[Base_Tarjetas].[PERIODO].&amp;[" &amp; TEXT(G$6,"yyyymm") &amp; "]",
"[Base_Tarjetas].[Metrica]","[Base_Tarjetas].[Metrica].&amp;[" &amp; $A80 &amp; "]",
"[Base_Tarjetas].[SEGMENTO_DESCRIP]","[Base_Tarjetas].[SEGMENTO_DESCRIP].&amp;[" &amp; $C$6 &amp; "]",
"[Base_Tarjetas].[SITUACION]","[Base_Tarjetas].[SITUACION].&amp;[" &amp; $C80 &amp; "]",
"[Base_Tarjetas].[TIPO]","[Base_Tarjetas].[TIPO].&amp;[" &amp; $C$1 &amp; "]")/1000,
0)</f>
        <v>0</v>
      </c>
      <c r="H80" s="8">
        <f>IFERROR(
GETPIVOTDATA("[Base_Tarjetas].[Importe]",TDinamica_R!$A$3,
"[Base_Tarjetas].[PERIODO]","[Base_Tarjetas].[PERIODO].&amp;[" &amp; TEXT(H$6,"yyyymm") &amp; "]",
"[Base_Tarjetas].[Metrica]","[Base_Tarjetas].[Metrica].&amp;[" &amp; $A80 &amp; "]",
"[Base_Tarjetas].[SEGMENTO_DESCRIP]","[Base_Tarjetas].[SEGMENTO_DESCRIP].&amp;[" &amp; $C$6 &amp; "]",
"[Base_Tarjetas].[SITUACION]","[Base_Tarjetas].[SITUACION].&amp;[" &amp; $C80 &amp; "]",
"[Base_Tarjetas].[TIPO]","[Base_Tarjetas].[TIPO].&amp;[" &amp; $C$1 &amp; "]")/1000,
0)</f>
        <v>0</v>
      </c>
      <c r="I80" s="8">
        <f>IFERROR(
GETPIVOTDATA("[Base_Tarjetas].[Importe]",TDinamica_R!$A$3,
"[Base_Tarjetas].[PERIODO]","[Base_Tarjetas].[PERIODO].&amp;[" &amp; TEXT(I$6,"yyyymm") &amp; "]",
"[Base_Tarjetas].[Metrica]","[Base_Tarjetas].[Metrica].&amp;[" &amp; $A80 &amp; "]",
"[Base_Tarjetas].[SEGMENTO_DESCRIP]","[Base_Tarjetas].[SEGMENTO_DESCRIP].&amp;[" &amp; $C$6 &amp; "]",
"[Base_Tarjetas].[SITUACION]","[Base_Tarjetas].[SITUACION].&amp;[" &amp; $C80 &amp; "]",
"[Base_Tarjetas].[TIPO]","[Base_Tarjetas].[TIPO].&amp;[" &amp; $C$1 &amp; "]")/1000,
0)</f>
        <v>0</v>
      </c>
      <c r="J80" s="8">
        <f>IFERROR(
GETPIVOTDATA("[Base_Tarjetas].[Importe]",TDinamica_R!$A$3,
"[Base_Tarjetas].[PERIODO]","[Base_Tarjetas].[PERIODO].&amp;[" &amp; TEXT(J$6,"yyyymm") &amp; "]",
"[Base_Tarjetas].[Metrica]","[Base_Tarjetas].[Metrica].&amp;[" &amp; $A80 &amp; "]",
"[Base_Tarjetas].[SEGMENTO_DESCRIP]","[Base_Tarjetas].[SEGMENTO_DESCRIP].&amp;[" &amp; $C$6 &amp; "]",
"[Base_Tarjetas].[SITUACION]","[Base_Tarjetas].[SITUACION].&amp;[" &amp; $C80 &amp; "]",
"[Base_Tarjetas].[TIPO]","[Base_Tarjetas].[TIPO].&amp;[" &amp; $C$1 &amp; "]")/1000,
0)</f>
        <v>0</v>
      </c>
      <c r="K80" s="8">
        <f>IFERROR(
GETPIVOTDATA("[Base_Tarjetas].[Importe]",TDinamica_R!$A$3,
"[Base_Tarjetas].[PERIODO]","[Base_Tarjetas].[PERIODO].&amp;[" &amp; TEXT(K$6,"yyyymm") &amp; "]",
"[Base_Tarjetas].[Metrica]","[Base_Tarjetas].[Metrica].&amp;[" &amp; $A80 &amp; "]",
"[Base_Tarjetas].[SEGMENTO_DESCRIP]","[Base_Tarjetas].[SEGMENTO_DESCRIP].&amp;[" &amp; $C$6 &amp; "]",
"[Base_Tarjetas].[SITUACION]","[Base_Tarjetas].[SITUACION].&amp;[" &amp; $C80 &amp; "]",
"[Base_Tarjetas].[TIPO]","[Base_Tarjetas].[TIPO].&amp;[" &amp; $C$1 &amp; "]")/1000,
0)</f>
        <v>0</v>
      </c>
      <c r="L80" s="8">
        <f>IFERROR(
GETPIVOTDATA("[Base_Tarjetas].[Importe]",TDinamica_R!$A$3,
"[Base_Tarjetas].[PERIODO]","[Base_Tarjetas].[PERIODO].&amp;[" &amp; TEXT(L$6,"yyyymm") &amp; "]",
"[Base_Tarjetas].[Metrica]","[Base_Tarjetas].[Metrica].&amp;[" &amp; $A80 &amp; "]",
"[Base_Tarjetas].[SEGMENTO_DESCRIP]","[Base_Tarjetas].[SEGMENTO_DESCRIP].&amp;[" &amp; $C$6 &amp; "]",
"[Base_Tarjetas].[SITUACION]","[Base_Tarjetas].[SITUACION].&amp;[" &amp; $C80 &amp; "]",
"[Base_Tarjetas].[TIPO]","[Base_Tarjetas].[TIPO].&amp;[" &amp; $C$1 &amp; "]")/1000,
0)</f>
        <v>0</v>
      </c>
      <c r="M80" s="8">
        <f>IFERROR(
GETPIVOTDATA("[Base_Tarjetas].[Importe]",TDinamica_R!$A$3,
"[Base_Tarjetas].[PERIODO]","[Base_Tarjetas].[PERIODO].&amp;[" &amp; TEXT(M$6,"yyyymm") &amp; "]",
"[Base_Tarjetas].[Metrica]","[Base_Tarjetas].[Metrica].&amp;[" &amp; $A80 &amp; "]",
"[Base_Tarjetas].[SEGMENTO_DESCRIP]","[Base_Tarjetas].[SEGMENTO_DESCRIP].&amp;[" &amp; $C$6 &amp; "]",
"[Base_Tarjetas].[SITUACION]","[Base_Tarjetas].[SITUACION].&amp;[" &amp; $C80 &amp; "]",
"[Base_Tarjetas].[TIPO]","[Base_Tarjetas].[TIPO].&amp;[" &amp; $C$1 &amp; "]")/1000,
0)</f>
        <v>0</v>
      </c>
      <c r="N80" s="8">
        <f>IFERROR(
GETPIVOTDATA("[Base_Tarjetas].[Importe]",TDinamica_R!$A$3,
"[Base_Tarjetas].[PERIODO]","[Base_Tarjetas].[PERIODO].&amp;[" &amp; TEXT(N$6,"yyyymm") &amp; "]",
"[Base_Tarjetas].[Metrica]","[Base_Tarjetas].[Metrica].&amp;[" &amp; $A80 &amp; "]",
"[Base_Tarjetas].[SEGMENTO_DESCRIP]","[Base_Tarjetas].[SEGMENTO_DESCRIP].&amp;[" &amp; $C$6 &amp; "]",
"[Base_Tarjetas].[SITUACION]","[Base_Tarjetas].[SITUACION].&amp;[" &amp; $C80 &amp; "]",
"[Base_Tarjetas].[TIPO]","[Base_Tarjetas].[TIPO].&amp;[" &amp; $C$1 &amp; "]")/1000,
0)</f>
        <v>0</v>
      </c>
      <c r="O80" s="8">
        <f>IFERROR(
GETPIVOTDATA("[Base_Tarjetas].[Importe]",TDinamica_R!$A$3,
"[Base_Tarjetas].[PERIODO]","[Base_Tarjetas].[PERIODO].&amp;[" &amp; TEXT(O$6,"yyyymm") &amp; "]",
"[Base_Tarjetas].[Metrica]","[Base_Tarjetas].[Metrica].&amp;[" &amp; $A80 &amp; "]",
"[Base_Tarjetas].[SEGMENTO_DESCRIP]","[Base_Tarjetas].[SEGMENTO_DESCRIP].&amp;[" &amp; $C$6 &amp; "]",
"[Base_Tarjetas].[SITUACION]","[Base_Tarjetas].[SITUACION].&amp;[" &amp; $C80 &amp; "]",
"[Base_Tarjetas].[TIPO]","[Base_Tarjetas].[TIPO].&amp;[" &amp; $C$1 &amp; "]")/1000,
0)</f>
        <v>0</v>
      </c>
      <c r="P80" s="8">
        <f>IFERROR(
GETPIVOTDATA("[Base_Tarjetas].[Importe]",TDinamica_R!$A$3,
"[Base_Tarjetas].[PERIODO]","[Base_Tarjetas].[PERIODO].&amp;[" &amp; TEXT(P$6,"yyyymm") &amp; "]",
"[Base_Tarjetas].[Metrica]","[Base_Tarjetas].[Metrica].&amp;[" &amp; $A80 &amp; "]",
"[Base_Tarjetas].[SEGMENTO_DESCRIP]","[Base_Tarjetas].[SEGMENTO_DESCRIP].&amp;[" &amp; $C$6 &amp; "]",
"[Base_Tarjetas].[SITUACION]","[Base_Tarjetas].[SITUACION].&amp;[" &amp; $C80 &amp; "]",
"[Base_Tarjetas].[TIPO]","[Base_Tarjetas].[TIPO].&amp;[" &amp; $C$1 &amp; "]")/1000,
0)</f>
        <v>0</v>
      </c>
      <c r="Q80" s="8">
        <f>IFERROR(
GETPIVOTDATA("[Base_Tarjetas].[Importe]",TDinamica_R!$A$3,
"[Base_Tarjetas].[PERIODO]","[Base_Tarjetas].[PERIODO].&amp;[" &amp; TEXT(Q$6,"yyyymm") &amp; "]",
"[Base_Tarjetas].[Metrica]","[Base_Tarjetas].[Metrica].&amp;[" &amp; $A80 &amp; "]",
"[Base_Tarjetas].[SEGMENTO_DESCRIP]","[Base_Tarjetas].[SEGMENTO_DESCRIP].&amp;[" &amp; $C$6 &amp; "]",
"[Base_Tarjetas].[SITUACION]","[Base_Tarjetas].[SITUACION].&amp;[" &amp; $C80 &amp; "]",
"[Base_Tarjetas].[TIPO]","[Base_Tarjetas].[TIPO].&amp;[" &amp; $C$1 &amp; "]")/1000,
0)</f>
        <v>0</v>
      </c>
      <c r="R80" s="8">
        <f>IFERROR(
GETPIVOTDATA("[Base_Tarjetas].[Importe]",TDinamica_R!$A$3,
"[Base_Tarjetas].[PERIODO]","[Base_Tarjetas].[PERIODO].&amp;[" &amp; TEXT(R$6,"yyyymm") &amp; "]",
"[Base_Tarjetas].[Metrica]","[Base_Tarjetas].[Metrica].&amp;[" &amp; $A80 &amp; "]",
"[Base_Tarjetas].[SEGMENTO_DESCRIP]","[Base_Tarjetas].[SEGMENTO_DESCRIP].&amp;[" &amp; $C$6 &amp; "]",
"[Base_Tarjetas].[SITUACION]","[Base_Tarjetas].[SITUACION].&amp;[" &amp; $C80 &amp; "]",
"[Base_Tarjetas].[TIPO]","[Base_Tarjetas].[TIPO].&amp;[" &amp; $C$1 &amp; "]")/1000,
0)</f>
        <v>0</v>
      </c>
      <c r="S80" s="8">
        <f>IFERROR(
GETPIVOTDATA("[Base_Tarjetas].[Importe]",TDinamica_R!$A$3,
"[Base_Tarjetas].[PERIODO]","[Base_Tarjetas].[PERIODO].&amp;[" &amp; TEXT(S$6,"yyyymm") &amp; "]",
"[Base_Tarjetas].[Metrica]","[Base_Tarjetas].[Metrica].&amp;[" &amp; $A80 &amp; "]",
"[Base_Tarjetas].[SEGMENTO_DESCRIP]","[Base_Tarjetas].[SEGMENTO_DESCRIP].&amp;[" &amp; $C$6 &amp; "]",
"[Base_Tarjetas].[SITUACION]","[Base_Tarjetas].[SITUACION].&amp;[" &amp; $C80 &amp; "]",
"[Base_Tarjetas].[TIPO]","[Base_Tarjetas].[TIPO].&amp;[" &amp; $C$1 &amp; "]")/1000,
0)</f>
        <v>0</v>
      </c>
      <c r="T80" s="8">
        <f>IFERROR(
GETPIVOTDATA("[Base_Tarjetas].[Importe]",TDinamica_R!$A$3,
"[Base_Tarjetas].[PERIODO]","[Base_Tarjetas].[PERIODO].&amp;[" &amp; TEXT(T$6,"yyyymm") &amp; "]",
"[Base_Tarjetas].[Metrica]","[Base_Tarjetas].[Metrica].&amp;[" &amp; $A80 &amp; "]",
"[Base_Tarjetas].[SEGMENTO_DESCRIP]","[Base_Tarjetas].[SEGMENTO_DESCRIP].&amp;[" &amp; $C$6 &amp; "]",
"[Base_Tarjetas].[SITUACION]","[Base_Tarjetas].[SITUACION].&amp;[" &amp; $C80 &amp; "]",
"[Base_Tarjetas].[TIPO]","[Base_Tarjetas].[TIPO].&amp;[" &amp; $C$1 &amp; "]")/1000,
0)</f>
        <v>0</v>
      </c>
      <c r="U80" s="8">
        <f>IFERROR(
GETPIVOTDATA("[Base_Tarjetas].[Importe]",TDinamica_R!$A$3,
"[Base_Tarjetas].[PERIODO]","[Base_Tarjetas].[PERIODO].&amp;[" &amp; TEXT(U$6,"yyyymm") &amp; "]",
"[Base_Tarjetas].[Metrica]","[Base_Tarjetas].[Metrica].&amp;[" &amp; $A80 &amp; "]",
"[Base_Tarjetas].[SEGMENTO_DESCRIP]","[Base_Tarjetas].[SEGMENTO_DESCRIP].&amp;[" &amp; $C$6 &amp; "]",
"[Base_Tarjetas].[SITUACION]","[Base_Tarjetas].[SITUACION].&amp;[" &amp; $C80 &amp; "]",
"[Base_Tarjetas].[TIPO]","[Base_Tarjetas].[TIPO].&amp;[" &amp; $C$1 &amp; "]")/1000,
0)</f>
        <v>0</v>
      </c>
      <c r="V80" s="8">
        <f>IFERROR(
GETPIVOTDATA("[Base_Tarjetas].[Importe]",TDinamica_R!$A$3,
"[Base_Tarjetas].[PERIODO]","[Base_Tarjetas].[PERIODO].&amp;[" &amp; TEXT(V$6,"yyyymm") &amp; "]",
"[Base_Tarjetas].[Metrica]","[Base_Tarjetas].[Metrica].&amp;[" &amp; $A80 &amp; "]",
"[Base_Tarjetas].[SEGMENTO_DESCRIP]","[Base_Tarjetas].[SEGMENTO_DESCRIP].&amp;[" &amp; $C$6 &amp; "]",
"[Base_Tarjetas].[SITUACION]","[Base_Tarjetas].[SITUACION].&amp;[" &amp; $C80 &amp; "]",
"[Base_Tarjetas].[TIPO]","[Base_Tarjetas].[TIPO].&amp;[" &amp; $C$1 &amp; "]")/1000,
0)</f>
        <v>0</v>
      </c>
      <c r="W80" s="8">
        <f>IFERROR(
GETPIVOTDATA("[Base_Tarjetas].[Importe]",TDinamica_R!$A$3,
"[Base_Tarjetas].[PERIODO]","[Base_Tarjetas].[PERIODO].&amp;[" &amp; TEXT(W$6,"yyyymm") &amp; "]",
"[Base_Tarjetas].[Metrica]","[Base_Tarjetas].[Metrica].&amp;[" &amp; $A80 &amp; "]",
"[Base_Tarjetas].[SEGMENTO_DESCRIP]","[Base_Tarjetas].[SEGMENTO_DESCRIP].&amp;[" &amp; $C$6 &amp; "]",
"[Base_Tarjetas].[SITUACION]","[Base_Tarjetas].[SITUACION].&amp;[" &amp; $C80 &amp; "]",
"[Base_Tarjetas].[TIPO]","[Base_Tarjetas].[TIPO].&amp;[" &amp; $C$1 &amp; "]")/1000,
0)</f>
        <v>0</v>
      </c>
      <c r="X80" s="8">
        <f>IFERROR(
GETPIVOTDATA("[Base_Tarjetas].[Importe]",TDinamica_R!$A$3,
"[Base_Tarjetas].[PERIODO]","[Base_Tarjetas].[PERIODO].&amp;[" &amp; TEXT(X$6,"yyyymm") &amp; "]",
"[Base_Tarjetas].[Metrica]","[Base_Tarjetas].[Metrica].&amp;[" &amp; $A80 &amp; "]",
"[Base_Tarjetas].[SEGMENTO_DESCRIP]","[Base_Tarjetas].[SEGMENTO_DESCRIP].&amp;[" &amp; $C$6 &amp; "]",
"[Base_Tarjetas].[SITUACION]","[Base_Tarjetas].[SITUACION].&amp;[" &amp; $C80 &amp; "]",
"[Base_Tarjetas].[TIPO]","[Base_Tarjetas].[TIPO].&amp;[" &amp; $C$1 &amp; "]")/1000,
0)</f>
        <v>0</v>
      </c>
      <c r="Y80" s="8">
        <f>IFERROR(
GETPIVOTDATA("[Base_Tarjetas].[Importe]",TDinamica_R!$A$3,
"[Base_Tarjetas].[PERIODO]","[Base_Tarjetas].[PERIODO].&amp;[" &amp; TEXT(Y$6,"yyyymm") &amp; "]",
"[Base_Tarjetas].[Metrica]","[Base_Tarjetas].[Metrica].&amp;[" &amp; $A80 &amp; "]",
"[Base_Tarjetas].[SEGMENTO_DESCRIP]","[Base_Tarjetas].[SEGMENTO_DESCRIP].&amp;[" &amp; $C$6 &amp; "]",
"[Base_Tarjetas].[SITUACION]","[Base_Tarjetas].[SITUACION].&amp;[" &amp; $C80 &amp; "]",
"[Base_Tarjetas].[TIPO]","[Base_Tarjetas].[TIPO].&amp;[" &amp; $C$1 &amp; "]")/1000,
0)</f>
        <v>0</v>
      </c>
      <c r="Z80" s="8">
        <f>IFERROR(
GETPIVOTDATA("[Base_Tarjetas].[Importe]",TDinamica_R!$A$3,
"[Base_Tarjetas].[PERIODO]","[Base_Tarjetas].[PERIODO].&amp;[" &amp; TEXT(Z$6,"yyyymm") &amp; "]",
"[Base_Tarjetas].[Metrica]","[Base_Tarjetas].[Metrica].&amp;[" &amp; $A80 &amp; "]",
"[Base_Tarjetas].[SEGMENTO_DESCRIP]","[Base_Tarjetas].[SEGMENTO_DESCRIP].&amp;[" &amp; $C$6 &amp; "]",
"[Base_Tarjetas].[SITUACION]","[Base_Tarjetas].[SITUACION].&amp;[" &amp; $C80 &amp; "]",
"[Base_Tarjetas].[TIPO]","[Base_Tarjetas].[TIPO].&amp;[" &amp; $C$1 &amp; "]")/1000,
0)</f>
        <v>0</v>
      </c>
      <c r="AA80" s="8">
        <f>IFERROR(
GETPIVOTDATA("[Base_Tarjetas].[Importe]",TDinamica_R!$A$3,
"[Base_Tarjetas].[PERIODO]","[Base_Tarjetas].[PERIODO].&amp;[" &amp; TEXT(AA$6,"yyyymm") &amp; "]",
"[Base_Tarjetas].[Metrica]","[Base_Tarjetas].[Metrica].&amp;[" &amp; $A80 &amp; "]",
"[Base_Tarjetas].[SEGMENTO_DESCRIP]","[Base_Tarjetas].[SEGMENTO_DESCRIP].&amp;[" &amp; $C$6 &amp; "]",
"[Base_Tarjetas].[SITUACION]","[Base_Tarjetas].[SITUACION].&amp;[" &amp; $C80 &amp; "]",
"[Base_Tarjetas].[TIPO]","[Base_Tarjetas].[TIPO].&amp;[" &amp; $C$1 &amp; "]")/1000,
0)</f>
        <v>0</v>
      </c>
      <c r="AB80" s="8">
        <f>IFERROR(
GETPIVOTDATA("[Base_Tarjetas].[Importe]",TDinamica_R!$A$3,
"[Base_Tarjetas].[PERIODO]","[Base_Tarjetas].[PERIODO].&amp;[" &amp; TEXT(AB$6,"yyyymm") &amp; "]",
"[Base_Tarjetas].[Metrica]","[Base_Tarjetas].[Metrica].&amp;[" &amp; $A80 &amp; "]",
"[Base_Tarjetas].[SEGMENTO_DESCRIP]","[Base_Tarjetas].[SEGMENTO_DESCRIP].&amp;[" &amp; $C$6 &amp; "]",
"[Base_Tarjetas].[SITUACION]","[Base_Tarjetas].[SITUACION].&amp;[" &amp; $C80 &amp; "]",
"[Base_Tarjetas].[TIPO]","[Base_Tarjetas].[TIPO].&amp;[" &amp; $C$1 &amp; "]")/1000,
0)</f>
        <v>0</v>
      </c>
      <c r="AC80" s="8">
        <f>IFERROR(
GETPIVOTDATA("[Base_Tarjetas].[Importe]",TDinamica_R!$A$3,
"[Base_Tarjetas].[PERIODO]","[Base_Tarjetas].[PERIODO].&amp;[" &amp; TEXT(AC$6,"yyyymm") &amp; "]",
"[Base_Tarjetas].[Metrica]","[Base_Tarjetas].[Metrica].&amp;[" &amp; $A80 &amp; "]",
"[Base_Tarjetas].[SEGMENTO_DESCRIP]","[Base_Tarjetas].[SEGMENTO_DESCRIP].&amp;[" &amp; $C$6 &amp; "]",
"[Base_Tarjetas].[SITUACION]","[Base_Tarjetas].[SITUACION].&amp;[" &amp; $C80 &amp; "]",
"[Base_Tarjetas].[TIPO]","[Base_Tarjetas].[TIPO].&amp;[" &amp; $C$1 &amp; "]")/1000,
0)</f>
        <v>0</v>
      </c>
      <c r="AD80" s="8">
        <f>IFERROR(
GETPIVOTDATA("[Base_Tarjetas].[Importe]",TDinamica_R!$A$3,
"[Base_Tarjetas].[PERIODO]","[Base_Tarjetas].[PERIODO].&amp;[" &amp; TEXT(AD$6,"yyyymm") &amp; "]",
"[Base_Tarjetas].[Metrica]","[Base_Tarjetas].[Metrica].&amp;[" &amp; $A80 &amp; "]",
"[Base_Tarjetas].[SEGMENTO_DESCRIP]","[Base_Tarjetas].[SEGMENTO_DESCRIP].&amp;[" &amp; $C$6 &amp; "]",
"[Base_Tarjetas].[SITUACION]","[Base_Tarjetas].[SITUACION].&amp;[" &amp; $C80 &amp; "]",
"[Base_Tarjetas].[TIPO]","[Base_Tarjetas].[TIPO].&amp;[" &amp; $C$1 &amp; "]")/1000,
0)</f>
        <v>0</v>
      </c>
      <c r="AE80" s="8">
        <f>IFERROR(
GETPIVOTDATA("[Base_Tarjetas].[Importe]",TDinamica_R!$A$3,
"[Base_Tarjetas].[PERIODO]","[Base_Tarjetas].[PERIODO].&amp;[" &amp; TEXT(AE$6,"yyyymm") &amp; "]",
"[Base_Tarjetas].[Metrica]","[Base_Tarjetas].[Metrica].&amp;[" &amp; $A80 &amp; "]",
"[Base_Tarjetas].[SEGMENTO_DESCRIP]","[Base_Tarjetas].[SEGMENTO_DESCRIP].&amp;[" &amp; $C$6 &amp; "]",
"[Base_Tarjetas].[SITUACION]","[Base_Tarjetas].[SITUACION].&amp;[" &amp; $C80 &amp; "]",
"[Base_Tarjetas].[TIPO]","[Base_Tarjetas].[TIPO].&amp;[" &amp; $C$1 &amp; "]")/1000,
0)</f>
        <v>0</v>
      </c>
      <c r="AF80" s="8">
        <f>IFERROR(
GETPIVOTDATA("[Base_Tarjetas].[Importe]",TDinamica_R!$A$3,
"[Base_Tarjetas].[PERIODO]","[Base_Tarjetas].[PERIODO].&amp;[" &amp; TEXT(AF$6,"yyyymm") &amp; "]",
"[Base_Tarjetas].[Metrica]","[Base_Tarjetas].[Metrica].&amp;[" &amp; $A80 &amp; "]",
"[Base_Tarjetas].[SEGMENTO_DESCRIP]","[Base_Tarjetas].[SEGMENTO_DESCRIP].&amp;[" &amp; $C$6 &amp; "]",
"[Base_Tarjetas].[SITUACION]","[Base_Tarjetas].[SITUACION].&amp;[" &amp; $C80 &amp; "]",
"[Base_Tarjetas].[TIPO]","[Base_Tarjetas].[TIPO].&amp;[" &amp; $C$1 &amp; "]")/1000,
0)</f>
        <v>0</v>
      </c>
      <c r="AG80" s="8">
        <f>IFERROR(
GETPIVOTDATA("[Base_Tarjetas].[Importe]",TDinamica_R!$A$3,
"[Base_Tarjetas].[PERIODO]","[Base_Tarjetas].[PERIODO].&amp;[" &amp; TEXT(AG$6,"yyyymm") &amp; "]",
"[Base_Tarjetas].[Metrica]","[Base_Tarjetas].[Metrica].&amp;[" &amp; $A80 &amp; "]",
"[Base_Tarjetas].[SEGMENTO_DESCRIP]","[Base_Tarjetas].[SEGMENTO_DESCRIP].&amp;[" &amp; $C$6 &amp; "]",
"[Base_Tarjetas].[SITUACION]","[Base_Tarjetas].[SITUACION].&amp;[" &amp; $C80 &amp; "]",
"[Base_Tarjetas].[TIPO]","[Base_Tarjetas].[TIPO].&amp;[" &amp; $C$1 &amp; "]")/1000,
0)</f>
        <v>0</v>
      </c>
      <c r="AH80" s="8">
        <f>IFERROR(
GETPIVOTDATA("[Base_Tarjetas].[Importe]",TDinamica_R!$A$3,
"[Base_Tarjetas].[PERIODO]","[Base_Tarjetas].[PERIODO].&amp;[" &amp; TEXT(AH$6,"yyyymm") &amp; "]",
"[Base_Tarjetas].[Metrica]","[Base_Tarjetas].[Metrica].&amp;[" &amp; $A80 &amp; "]",
"[Base_Tarjetas].[SEGMENTO_DESCRIP]","[Base_Tarjetas].[SEGMENTO_DESCRIP].&amp;[" &amp; $C$6 &amp; "]",
"[Base_Tarjetas].[SITUACION]","[Base_Tarjetas].[SITUACION].&amp;[" &amp; $C80 &amp; "]",
"[Base_Tarjetas].[TIPO]","[Base_Tarjetas].[TIPO].&amp;[" &amp; $C$1 &amp; "]")/1000,
0)</f>
        <v>0</v>
      </c>
      <c r="AI80" s="8">
        <f>IFERROR(
GETPIVOTDATA("[Base_Tarjetas].[Importe]",TDinamica_R!$A$3,
"[Base_Tarjetas].[PERIODO]","[Base_Tarjetas].[PERIODO].&amp;[" &amp; TEXT(AI$6,"yyyymm") &amp; "]",
"[Base_Tarjetas].[Metrica]","[Base_Tarjetas].[Metrica].&amp;[" &amp; $A80 &amp; "]",
"[Base_Tarjetas].[SEGMENTO_DESCRIP]","[Base_Tarjetas].[SEGMENTO_DESCRIP].&amp;[" &amp; $C$6 &amp; "]",
"[Base_Tarjetas].[SITUACION]","[Base_Tarjetas].[SITUACION].&amp;[" &amp; $C80 &amp; "]",
"[Base_Tarjetas].[TIPO]","[Base_Tarjetas].[TIPO].&amp;[" &amp; $C$1 &amp; "]")/1000,
0)</f>
        <v>0</v>
      </c>
      <c r="AJ80" s="8">
        <f>IFERROR(
GETPIVOTDATA("[Base_Tarjetas].[Importe]",TDinamica_R!$A$3,
"[Base_Tarjetas].[PERIODO]","[Base_Tarjetas].[PERIODO].&amp;[" &amp; TEXT(AJ$6,"yyyymm") &amp; "]",
"[Base_Tarjetas].[Metrica]","[Base_Tarjetas].[Metrica].&amp;[" &amp; $A80 &amp; "]",
"[Base_Tarjetas].[SEGMENTO_DESCRIP]","[Base_Tarjetas].[SEGMENTO_DESCRIP].&amp;[" &amp; $C$6 &amp; "]",
"[Base_Tarjetas].[SITUACION]","[Base_Tarjetas].[SITUACION].&amp;[" &amp; $C80 &amp; "]",
"[Base_Tarjetas].[TIPO]","[Base_Tarjetas].[TIPO].&amp;[" &amp; $C$1 &amp; "]")/1000,
0)</f>
        <v>0</v>
      </c>
      <c r="AK80" s="8">
        <f>IFERROR(
GETPIVOTDATA("[Base_Tarjetas].[Importe]",TDinamica_R!$A$3,
"[Base_Tarjetas].[PERIODO]","[Base_Tarjetas].[PERIODO].&amp;[" &amp; TEXT(AK$6,"yyyymm") &amp; "]",
"[Base_Tarjetas].[Metrica]","[Base_Tarjetas].[Metrica].&amp;[" &amp; $A80 &amp; "]",
"[Base_Tarjetas].[SEGMENTO_DESCRIP]","[Base_Tarjetas].[SEGMENTO_DESCRIP].&amp;[" &amp; $C$6 &amp; "]",
"[Base_Tarjetas].[SITUACION]","[Base_Tarjetas].[SITUACION].&amp;[" &amp; $C80 &amp; "]",
"[Base_Tarjetas].[TIPO]","[Base_Tarjetas].[TIPO].&amp;[" &amp; $C$1 &amp; "]")/1000,
0)</f>
        <v>0</v>
      </c>
      <c r="AL80" s="8">
        <f>IFERROR(
GETPIVOTDATA("[Base_Tarjetas].[Importe]",TDinamica_R!$A$3,
"[Base_Tarjetas].[PERIODO]","[Base_Tarjetas].[PERIODO].&amp;[" &amp; TEXT(AL$6,"yyyymm") &amp; "]",
"[Base_Tarjetas].[Metrica]","[Base_Tarjetas].[Metrica].&amp;[" &amp; $A80 &amp; "]",
"[Base_Tarjetas].[SEGMENTO_DESCRIP]","[Base_Tarjetas].[SEGMENTO_DESCRIP].&amp;[" &amp; $C$6 &amp; "]",
"[Base_Tarjetas].[SITUACION]","[Base_Tarjetas].[SITUACION].&amp;[" &amp; $C80 &amp; "]",
"[Base_Tarjetas].[TIPO]","[Base_Tarjetas].[TIPO].&amp;[" &amp; $C$1 &amp; "]")/1000,
0)</f>
        <v>0</v>
      </c>
      <c r="AM80" s="8">
        <f>IFERROR(
GETPIVOTDATA("[Base_Tarjetas].[Importe]",TDinamica_R!$A$3,
"[Base_Tarjetas].[PERIODO]","[Base_Tarjetas].[PERIODO].&amp;[" &amp; TEXT(AM$6,"yyyymm") &amp; "]",
"[Base_Tarjetas].[Metrica]","[Base_Tarjetas].[Metrica].&amp;[" &amp; $A80 &amp; "]",
"[Base_Tarjetas].[SEGMENTO_DESCRIP]","[Base_Tarjetas].[SEGMENTO_DESCRIP].&amp;[" &amp; $C$6 &amp; "]",
"[Base_Tarjetas].[SITUACION]","[Base_Tarjetas].[SITUACION].&amp;[" &amp; $C80 &amp; "]",
"[Base_Tarjetas].[TIPO]","[Base_Tarjetas].[TIPO].&amp;[" &amp; $C$1 &amp; "]")/1000,
0)</f>
        <v>0</v>
      </c>
      <c r="AN80" s="8">
        <f>IFERROR(
GETPIVOTDATA("[Base_Tarjetas].[Importe]",TDinamica_R!$A$3,
"[Base_Tarjetas].[PERIODO]","[Base_Tarjetas].[PERIODO].&amp;[" &amp; TEXT(AN$6,"yyyymm") &amp; "]",
"[Base_Tarjetas].[Metrica]","[Base_Tarjetas].[Metrica].&amp;[" &amp; $A80 &amp; "]",
"[Base_Tarjetas].[SEGMENTO_DESCRIP]","[Base_Tarjetas].[SEGMENTO_DESCRIP].&amp;[" &amp; $C$6 &amp; "]",
"[Base_Tarjetas].[SITUACION]","[Base_Tarjetas].[SITUACION].&amp;[" &amp; $C80 &amp; "]",
"[Base_Tarjetas].[TIPO]","[Base_Tarjetas].[TIPO].&amp;[" &amp; $C$1 &amp; "]")/1000,
0)</f>
        <v>0</v>
      </c>
      <c r="AO80" s="8">
        <f>IFERROR(
GETPIVOTDATA("[Base_Tarjetas].[Importe]",TDinamica_R!$A$3,
"[Base_Tarjetas].[PERIODO]","[Base_Tarjetas].[PERIODO].&amp;[" &amp; TEXT(AO$6,"yyyymm") &amp; "]",
"[Base_Tarjetas].[Metrica]","[Base_Tarjetas].[Metrica].&amp;[" &amp; $A80 &amp; "]",
"[Base_Tarjetas].[SEGMENTO_DESCRIP]","[Base_Tarjetas].[SEGMENTO_DESCRIP].&amp;[" &amp; $C$6 &amp; "]",
"[Base_Tarjetas].[SITUACION]","[Base_Tarjetas].[SITUACION].&amp;[" &amp; $C80 &amp; "]",
"[Base_Tarjetas].[TIPO]","[Base_Tarjetas].[TIPO].&amp;[" &amp; $C$1 &amp; "]")/1000,
0)</f>
        <v>0</v>
      </c>
      <c r="AP80" s="8">
        <f>IFERROR(
GETPIVOTDATA("[Base_Tarjetas].[Importe]",TDinamica_R!$A$3,
"[Base_Tarjetas].[PERIODO]","[Base_Tarjetas].[PERIODO].&amp;[" &amp; TEXT(AP$6,"yyyymm") &amp; "]",
"[Base_Tarjetas].[Metrica]","[Base_Tarjetas].[Metrica].&amp;[" &amp; $A80 &amp; "]",
"[Base_Tarjetas].[SEGMENTO_DESCRIP]","[Base_Tarjetas].[SEGMENTO_DESCRIP].&amp;[" &amp; $C$6 &amp; "]",
"[Base_Tarjetas].[SITUACION]","[Base_Tarjetas].[SITUACION].&amp;[" &amp; $C80 &amp; "]",
"[Base_Tarjetas].[TIPO]","[Base_Tarjetas].[TIPO].&amp;[" &amp; $C$1 &amp; "]")/1000,
0)</f>
        <v>0</v>
      </c>
      <c r="AQ80" s="8">
        <f>IFERROR(
GETPIVOTDATA("[Base_Tarjetas].[Importe]",TDinamica_R!$A$3,
"[Base_Tarjetas].[PERIODO]","[Base_Tarjetas].[PERIODO].&amp;[" &amp; TEXT(AQ$6,"yyyymm") &amp; "]",
"[Base_Tarjetas].[Metrica]","[Base_Tarjetas].[Metrica].&amp;[" &amp; $A80 &amp; "]",
"[Base_Tarjetas].[SEGMENTO_DESCRIP]","[Base_Tarjetas].[SEGMENTO_DESCRIP].&amp;[" &amp; $C$6 &amp; "]",
"[Base_Tarjetas].[SITUACION]","[Base_Tarjetas].[SITUACION].&amp;[" &amp; $C80 &amp; "]",
"[Base_Tarjetas].[TIPO]","[Base_Tarjetas].[TIPO].&amp;[" &amp; $C$1 &amp; "]")/1000,
0)</f>
        <v>0</v>
      </c>
      <c r="AR80" s="8">
        <f>IFERROR(
GETPIVOTDATA("[Base_Tarjetas].[Importe]",TDinamica_R!$A$3,
"[Base_Tarjetas].[PERIODO]","[Base_Tarjetas].[PERIODO].&amp;[" &amp; TEXT(AR$6,"yyyymm") &amp; "]",
"[Base_Tarjetas].[Metrica]","[Base_Tarjetas].[Metrica].&amp;[" &amp; $A80 &amp; "]",
"[Base_Tarjetas].[SEGMENTO_DESCRIP]","[Base_Tarjetas].[SEGMENTO_DESCRIP].&amp;[" &amp; $C$6 &amp; "]",
"[Base_Tarjetas].[SITUACION]","[Base_Tarjetas].[SITUACION].&amp;[" &amp; $C80 &amp; "]",
"[Base_Tarjetas].[TIPO]","[Base_Tarjetas].[TIPO].&amp;[" &amp; $C$1 &amp; "]")/1000,
0)</f>
        <v>0</v>
      </c>
      <c r="AS80" s="8">
        <f>IFERROR(
GETPIVOTDATA("[Base_Tarjetas].[Importe]",TDinamica_R!$A$3,
"[Base_Tarjetas].[PERIODO]","[Base_Tarjetas].[PERIODO].&amp;[" &amp; TEXT(AS$6,"yyyymm") &amp; "]",
"[Base_Tarjetas].[Metrica]","[Base_Tarjetas].[Metrica].&amp;[" &amp; $A80 &amp; "]",
"[Base_Tarjetas].[SEGMENTO_DESCRIP]","[Base_Tarjetas].[SEGMENTO_DESCRIP].&amp;[" &amp; $C$6 &amp; "]",
"[Base_Tarjetas].[SITUACION]","[Base_Tarjetas].[SITUACION].&amp;[" &amp; $C80 &amp; "]",
"[Base_Tarjetas].[TIPO]","[Base_Tarjetas].[TIPO].&amp;[" &amp; $C$1 &amp; "]")/1000,
0)</f>
        <v>0</v>
      </c>
      <c r="AT80" s="8">
        <f>IFERROR(
GETPIVOTDATA("[Base_Tarjetas].[Importe]",TDinamica_R!$A$3,
"[Base_Tarjetas].[PERIODO]","[Base_Tarjetas].[PERIODO].&amp;[" &amp; TEXT(AT$6,"yyyymm") &amp; "]",
"[Base_Tarjetas].[Metrica]","[Base_Tarjetas].[Metrica].&amp;[" &amp; $A80 &amp; "]",
"[Base_Tarjetas].[SEGMENTO_DESCRIP]","[Base_Tarjetas].[SEGMENTO_DESCRIP].&amp;[" &amp; $C$6 &amp; "]",
"[Base_Tarjetas].[SITUACION]","[Base_Tarjetas].[SITUACION].&amp;[" &amp; $C80 &amp; "]",
"[Base_Tarjetas].[TIPO]","[Base_Tarjetas].[TIPO].&amp;[" &amp; $C$1 &amp; "]")/1000,
0)</f>
        <v>0</v>
      </c>
      <c r="AU80" s="8">
        <f>IFERROR(
GETPIVOTDATA("[Base_Tarjetas].[Importe]",TDinamica_R!$A$3,
"[Base_Tarjetas].[PERIODO]","[Base_Tarjetas].[PERIODO].&amp;[" &amp; TEXT(AU$6,"yyyymm") &amp; "]",
"[Base_Tarjetas].[Metrica]","[Base_Tarjetas].[Metrica].&amp;[" &amp; $A80 &amp; "]",
"[Base_Tarjetas].[SEGMENTO_DESCRIP]","[Base_Tarjetas].[SEGMENTO_DESCRIP].&amp;[" &amp; $C$6 &amp; "]",
"[Base_Tarjetas].[SITUACION]","[Base_Tarjetas].[SITUACION].&amp;[" &amp; $C80 &amp; "]",
"[Base_Tarjetas].[TIPO]","[Base_Tarjetas].[TIPO].&amp;[" &amp; $C$1 &amp; "]")/1000,
0)</f>
        <v>0</v>
      </c>
      <c r="AV80" s="8">
        <f>IFERROR(
GETPIVOTDATA("[Base_Tarjetas].[Importe]",TDinamica_R!$A$3,
"[Base_Tarjetas].[PERIODO]","[Base_Tarjetas].[PERIODO].&amp;[" &amp; TEXT(AV$6,"yyyymm") &amp; "]",
"[Base_Tarjetas].[Metrica]","[Base_Tarjetas].[Metrica].&amp;[" &amp; $A80 &amp; "]",
"[Base_Tarjetas].[SEGMENTO_DESCRIP]","[Base_Tarjetas].[SEGMENTO_DESCRIP].&amp;[" &amp; $C$6 &amp; "]",
"[Base_Tarjetas].[SITUACION]","[Base_Tarjetas].[SITUACION].&amp;[" &amp; $C80 &amp; "]",
"[Base_Tarjetas].[TIPO]","[Base_Tarjetas].[TIPO].&amp;[" &amp; $C$1 &amp; "]")/1000,
0)</f>
        <v>0</v>
      </c>
      <c r="AW80" s="8">
        <f>IFERROR(
GETPIVOTDATA("[Base_Tarjetas].[Importe]",TDinamica_R!$A$3,
"[Base_Tarjetas].[PERIODO]","[Base_Tarjetas].[PERIODO].&amp;[" &amp; TEXT(AW$6,"yyyymm") &amp; "]",
"[Base_Tarjetas].[Metrica]","[Base_Tarjetas].[Metrica].&amp;[" &amp; $A80 &amp; "]",
"[Base_Tarjetas].[SEGMENTO_DESCRIP]","[Base_Tarjetas].[SEGMENTO_DESCRIP].&amp;[" &amp; $C$6 &amp; "]",
"[Base_Tarjetas].[SITUACION]","[Base_Tarjetas].[SITUACION].&amp;[" &amp; $C80 &amp; "]",
"[Base_Tarjetas].[TIPO]","[Base_Tarjetas].[TIPO].&amp;[" &amp; $C$1 &amp; "]")/1000,
0)</f>
        <v>0</v>
      </c>
      <c r="AX80" s="8">
        <f>IFERROR(
GETPIVOTDATA("[Base_Tarjetas].[Importe]",TDinamica_R!$A$3,
"[Base_Tarjetas].[PERIODO]","[Base_Tarjetas].[PERIODO].&amp;[" &amp; TEXT(AX$6,"yyyymm") &amp; "]",
"[Base_Tarjetas].[Metrica]","[Base_Tarjetas].[Metrica].&amp;[" &amp; $A80 &amp; "]",
"[Base_Tarjetas].[SEGMENTO_DESCRIP]","[Base_Tarjetas].[SEGMENTO_DESCRIP].&amp;[" &amp; $C$6 &amp; "]",
"[Base_Tarjetas].[SITUACION]","[Base_Tarjetas].[SITUACION].&amp;[" &amp; $C80 &amp; "]",
"[Base_Tarjetas].[TIPO]","[Base_Tarjetas].[TIPO].&amp;[" &amp; $C$1 &amp; "]")/1000,
0)</f>
        <v>0</v>
      </c>
      <c r="AY80" s="8">
        <f>IFERROR(
GETPIVOTDATA("[Base_Tarjetas].[Importe]",TDinamica_R!$A$3,
"[Base_Tarjetas].[PERIODO]","[Base_Tarjetas].[PERIODO].&amp;[" &amp; TEXT(AY$6,"yyyymm") &amp; "]",
"[Base_Tarjetas].[Metrica]","[Base_Tarjetas].[Metrica].&amp;[" &amp; $A80 &amp; "]",
"[Base_Tarjetas].[SEGMENTO_DESCRIP]","[Base_Tarjetas].[SEGMENTO_DESCRIP].&amp;[" &amp; $C$6 &amp; "]",
"[Base_Tarjetas].[SITUACION]","[Base_Tarjetas].[SITUACION].&amp;[" &amp; $C80 &amp; "]",
"[Base_Tarjetas].[TIPO]","[Base_Tarjetas].[TIPO].&amp;[" &amp; $C$1 &amp; "]")/1000,
0)</f>
        <v>0</v>
      </c>
      <c r="AZ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TEXT(AZ$6,"yyyymm") &amp; "]"),
0)</f>
        <v>0</v>
      </c>
      <c r="BA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TEXT(BA$6,"yyyymm") &amp; "]"),
0)</f>
        <v>0</v>
      </c>
      <c r="BB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TEXT(BB$6,"yyyymm") &amp; "]"),
0)</f>
        <v>0</v>
      </c>
      <c r="BC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TEXT(BC$6,"yyyymm") &amp; "]"),
0)</f>
        <v>0</v>
      </c>
      <c r="BD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TEXT(BD$6,"yyyymm") &amp; "]"),
0)</f>
        <v>0</v>
      </c>
      <c r="BE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TEXT(BE$6,"yyyymm") &amp; "]"),
0)</f>
        <v>0</v>
      </c>
      <c r="BF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TEXT(BF$6,"yyyymm") &amp; "]"),
0)</f>
        <v>0</v>
      </c>
      <c r="BG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TEXT(BG$6,"yyyymm") &amp; "]"),
0)</f>
        <v>0</v>
      </c>
      <c r="BH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TEXT(BH$6,"yyyymm") &amp; "]"),
0)</f>
        <v>0</v>
      </c>
      <c r="BI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TEXT(BI$6,"yyyymm") &amp; "]"),
0)</f>
        <v>0</v>
      </c>
      <c r="BJ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TEXT(BJ$6,"yyyymm") &amp; "]"),
0)</f>
        <v>0</v>
      </c>
      <c r="BK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TEXT(BK$6,"yyyymm") &amp; "]"),
0)</f>
        <v>0</v>
      </c>
      <c r="BO80" s="24">
        <f t="shared" si="49"/>
        <v>0</v>
      </c>
      <c r="BP80" s="24">
        <f t="shared" si="49"/>
        <v>0</v>
      </c>
      <c r="BQ80" s="24">
        <f t="shared" si="49"/>
        <v>0</v>
      </c>
      <c r="BR80" s="24">
        <f t="shared" si="49"/>
        <v>0</v>
      </c>
      <c r="BS80" s="24">
        <f t="shared" si="49"/>
        <v>0</v>
      </c>
      <c r="BT80" s="24">
        <f t="shared" si="49"/>
        <v>0</v>
      </c>
    </row>
    <row r="81" spans="1:72" outlineLevel="1" x14ac:dyDescent="0.25">
      <c r="A81" s="11" t="s">
        <v>35</v>
      </c>
      <c r="C81" s="2"/>
      <c r="D81" s="8">
        <f>IFERROR(
GETPIVOTDATA("[Base_Tarjetas].[Importe]",TDinamica_R!$A$3,
"[Base_Tarjetas].[PERIODO]","[Base_Tarjetas].[PERIODO].&amp;[" &amp; TEXT(D$6,"yyyymm") &amp; "]",
"[Base_Tarjetas].[Metrica]","[Base_Tarjetas].[Metrica].&amp;[" &amp; $A81 &amp; "]",
"[Base_Tarjetas].[SEGMENTO_DESCRIP]","[Base_Tarjetas].[SEGMENTO_DESCRIP].&amp;[" &amp; $C$6 &amp; "]",
"[Base_Tarjetas].[SITUACION]","[Base_Tarjetas].[SITUACION].&amp;[" &amp; $C81 &amp; "]",
"[Base_Tarjetas].[TIPO]","[Base_Tarjetas].[TIPO].&amp;[" &amp; $C$1 &amp; "]")/1000,
0)</f>
        <v>0</v>
      </c>
      <c r="E81" s="8">
        <f>IFERROR(
GETPIVOTDATA("[Base_Tarjetas].[Importe]",TDinamica_R!$A$3,
"[Base_Tarjetas].[PERIODO]","[Base_Tarjetas].[PERIODO].&amp;[" &amp; TEXT(E$6,"yyyymm") &amp; "]",
"[Base_Tarjetas].[Metrica]","[Base_Tarjetas].[Metrica].&amp;[" &amp; $A81 &amp; "]",
"[Base_Tarjetas].[SEGMENTO_DESCRIP]","[Base_Tarjetas].[SEGMENTO_DESCRIP].&amp;[" &amp; $C$6 &amp; "]",
"[Base_Tarjetas].[SITUACION]","[Base_Tarjetas].[SITUACION].&amp;[" &amp; $C81 &amp; "]",
"[Base_Tarjetas].[TIPO]","[Base_Tarjetas].[TIPO].&amp;[" &amp; $C$1 &amp; "]")/1000,
0)</f>
        <v>0</v>
      </c>
      <c r="F81" s="8">
        <f>IFERROR(
GETPIVOTDATA("[Base_Tarjetas].[Importe]",TDinamica_R!$A$3,
"[Base_Tarjetas].[PERIODO]","[Base_Tarjetas].[PERIODO].&amp;[" &amp; TEXT(F$6,"yyyymm") &amp; "]",
"[Base_Tarjetas].[Metrica]","[Base_Tarjetas].[Metrica].&amp;[" &amp; $A81 &amp; "]",
"[Base_Tarjetas].[SEGMENTO_DESCRIP]","[Base_Tarjetas].[SEGMENTO_DESCRIP].&amp;[" &amp; $C$6 &amp; "]",
"[Base_Tarjetas].[SITUACION]","[Base_Tarjetas].[SITUACION].&amp;[" &amp; $C81 &amp; "]",
"[Base_Tarjetas].[TIPO]","[Base_Tarjetas].[TIPO].&amp;[" &amp; $C$1 &amp; "]")/1000,
0)</f>
        <v>0</v>
      </c>
      <c r="G81" s="8">
        <f>IFERROR(
GETPIVOTDATA("[Base_Tarjetas].[Importe]",TDinamica_R!$A$3,
"[Base_Tarjetas].[PERIODO]","[Base_Tarjetas].[PERIODO].&amp;[" &amp; TEXT(G$6,"yyyymm") &amp; "]",
"[Base_Tarjetas].[Metrica]","[Base_Tarjetas].[Metrica].&amp;[" &amp; $A81 &amp; "]",
"[Base_Tarjetas].[SEGMENTO_DESCRIP]","[Base_Tarjetas].[SEGMENTO_DESCRIP].&amp;[" &amp; $C$6 &amp; "]",
"[Base_Tarjetas].[SITUACION]","[Base_Tarjetas].[SITUACION].&amp;[" &amp; $C81 &amp; "]",
"[Base_Tarjetas].[TIPO]","[Base_Tarjetas].[TIPO].&amp;[" &amp; $C$1 &amp; "]")/1000,
0)</f>
        <v>0</v>
      </c>
      <c r="H81" s="8">
        <f>IFERROR(
GETPIVOTDATA("[Base_Tarjetas].[Importe]",TDinamica_R!$A$3,
"[Base_Tarjetas].[PERIODO]","[Base_Tarjetas].[PERIODO].&amp;[" &amp; TEXT(H$6,"yyyymm") &amp; "]",
"[Base_Tarjetas].[Metrica]","[Base_Tarjetas].[Metrica].&amp;[" &amp; $A81 &amp; "]",
"[Base_Tarjetas].[SEGMENTO_DESCRIP]","[Base_Tarjetas].[SEGMENTO_DESCRIP].&amp;[" &amp; $C$6 &amp; "]",
"[Base_Tarjetas].[SITUACION]","[Base_Tarjetas].[SITUACION].&amp;[" &amp; $C81 &amp; "]",
"[Base_Tarjetas].[TIPO]","[Base_Tarjetas].[TIPO].&amp;[" &amp; $C$1 &amp; "]")/1000,
0)</f>
        <v>0</v>
      </c>
      <c r="I81" s="8">
        <f>IFERROR(
GETPIVOTDATA("[Base_Tarjetas].[Importe]",TDinamica_R!$A$3,
"[Base_Tarjetas].[PERIODO]","[Base_Tarjetas].[PERIODO].&amp;[" &amp; TEXT(I$6,"yyyymm") &amp; "]",
"[Base_Tarjetas].[Metrica]","[Base_Tarjetas].[Metrica].&amp;[" &amp; $A81 &amp; "]",
"[Base_Tarjetas].[SEGMENTO_DESCRIP]","[Base_Tarjetas].[SEGMENTO_DESCRIP].&amp;[" &amp; $C$6 &amp; "]",
"[Base_Tarjetas].[SITUACION]","[Base_Tarjetas].[SITUACION].&amp;[" &amp; $C81 &amp; "]",
"[Base_Tarjetas].[TIPO]","[Base_Tarjetas].[TIPO].&amp;[" &amp; $C$1 &amp; "]")/1000,
0)</f>
        <v>0</v>
      </c>
      <c r="J81" s="8">
        <f>IFERROR(
GETPIVOTDATA("[Base_Tarjetas].[Importe]",TDinamica_R!$A$3,
"[Base_Tarjetas].[PERIODO]","[Base_Tarjetas].[PERIODO].&amp;[" &amp; TEXT(J$6,"yyyymm") &amp; "]",
"[Base_Tarjetas].[Metrica]","[Base_Tarjetas].[Metrica].&amp;[" &amp; $A81 &amp; "]",
"[Base_Tarjetas].[SEGMENTO_DESCRIP]","[Base_Tarjetas].[SEGMENTO_DESCRIP].&amp;[" &amp; $C$6 &amp; "]",
"[Base_Tarjetas].[SITUACION]","[Base_Tarjetas].[SITUACION].&amp;[" &amp; $C81 &amp; "]",
"[Base_Tarjetas].[TIPO]","[Base_Tarjetas].[TIPO].&amp;[" &amp; $C$1 &amp; "]")/1000,
0)</f>
        <v>0</v>
      </c>
      <c r="K81" s="8">
        <f>IFERROR(
GETPIVOTDATA("[Base_Tarjetas].[Importe]",TDinamica_R!$A$3,
"[Base_Tarjetas].[PERIODO]","[Base_Tarjetas].[PERIODO].&amp;[" &amp; TEXT(K$6,"yyyymm") &amp; "]",
"[Base_Tarjetas].[Metrica]","[Base_Tarjetas].[Metrica].&amp;[" &amp; $A81 &amp; "]",
"[Base_Tarjetas].[SEGMENTO_DESCRIP]","[Base_Tarjetas].[SEGMENTO_DESCRIP].&amp;[" &amp; $C$6 &amp; "]",
"[Base_Tarjetas].[SITUACION]","[Base_Tarjetas].[SITUACION].&amp;[" &amp; $C81 &amp; "]",
"[Base_Tarjetas].[TIPO]","[Base_Tarjetas].[TIPO].&amp;[" &amp; $C$1 &amp; "]")/1000,
0)</f>
        <v>0</v>
      </c>
      <c r="L81" s="8">
        <f>IFERROR(
GETPIVOTDATA("[Base_Tarjetas].[Importe]",TDinamica_R!$A$3,
"[Base_Tarjetas].[PERIODO]","[Base_Tarjetas].[PERIODO].&amp;[" &amp; TEXT(L$6,"yyyymm") &amp; "]",
"[Base_Tarjetas].[Metrica]","[Base_Tarjetas].[Metrica].&amp;[" &amp; $A81 &amp; "]",
"[Base_Tarjetas].[SEGMENTO_DESCRIP]","[Base_Tarjetas].[SEGMENTO_DESCRIP].&amp;[" &amp; $C$6 &amp; "]",
"[Base_Tarjetas].[SITUACION]","[Base_Tarjetas].[SITUACION].&amp;[" &amp; $C81 &amp; "]",
"[Base_Tarjetas].[TIPO]","[Base_Tarjetas].[TIPO].&amp;[" &amp; $C$1 &amp; "]")/1000,
0)</f>
        <v>0</v>
      </c>
      <c r="M81" s="8">
        <f>IFERROR(
GETPIVOTDATA("[Base_Tarjetas].[Importe]",TDinamica_R!$A$3,
"[Base_Tarjetas].[PERIODO]","[Base_Tarjetas].[PERIODO].&amp;[" &amp; TEXT(M$6,"yyyymm") &amp; "]",
"[Base_Tarjetas].[Metrica]","[Base_Tarjetas].[Metrica].&amp;[" &amp; $A81 &amp; "]",
"[Base_Tarjetas].[SEGMENTO_DESCRIP]","[Base_Tarjetas].[SEGMENTO_DESCRIP].&amp;[" &amp; $C$6 &amp; "]",
"[Base_Tarjetas].[SITUACION]","[Base_Tarjetas].[SITUACION].&amp;[" &amp; $C81 &amp; "]",
"[Base_Tarjetas].[TIPO]","[Base_Tarjetas].[TIPO].&amp;[" &amp; $C$1 &amp; "]")/1000,
0)</f>
        <v>0</v>
      </c>
      <c r="N81" s="8">
        <f>IFERROR(
GETPIVOTDATA("[Base_Tarjetas].[Importe]",TDinamica_R!$A$3,
"[Base_Tarjetas].[PERIODO]","[Base_Tarjetas].[PERIODO].&amp;[" &amp; TEXT(N$6,"yyyymm") &amp; "]",
"[Base_Tarjetas].[Metrica]","[Base_Tarjetas].[Metrica].&amp;[" &amp; $A81 &amp; "]",
"[Base_Tarjetas].[SEGMENTO_DESCRIP]","[Base_Tarjetas].[SEGMENTO_DESCRIP].&amp;[" &amp; $C$6 &amp; "]",
"[Base_Tarjetas].[SITUACION]","[Base_Tarjetas].[SITUACION].&amp;[" &amp; $C81 &amp; "]",
"[Base_Tarjetas].[TIPO]","[Base_Tarjetas].[TIPO].&amp;[" &amp; $C$1 &amp; "]")/1000,
0)</f>
        <v>0</v>
      </c>
      <c r="O81" s="8">
        <f>IFERROR(
GETPIVOTDATA("[Base_Tarjetas].[Importe]",TDinamica_R!$A$3,
"[Base_Tarjetas].[PERIODO]","[Base_Tarjetas].[PERIODO].&amp;[" &amp; TEXT(O$6,"yyyymm") &amp; "]",
"[Base_Tarjetas].[Metrica]","[Base_Tarjetas].[Metrica].&amp;[" &amp; $A81 &amp; "]",
"[Base_Tarjetas].[SEGMENTO_DESCRIP]","[Base_Tarjetas].[SEGMENTO_DESCRIP].&amp;[" &amp; $C$6 &amp; "]",
"[Base_Tarjetas].[SITUACION]","[Base_Tarjetas].[SITUACION].&amp;[" &amp; $C81 &amp; "]",
"[Base_Tarjetas].[TIPO]","[Base_Tarjetas].[TIPO].&amp;[" &amp; $C$1 &amp; "]")/1000,
0)</f>
        <v>0</v>
      </c>
      <c r="P81" s="8">
        <f>IFERROR(
GETPIVOTDATA("[Base_Tarjetas].[Importe]",TDinamica_R!$A$3,
"[Base_Tarjetas].[PERIODO]","[Base_Tarjetas].[PERIODO].&amp;[" &amp; TEXT(P$6,"yyyymm") &amp; "]",
"[Base_Tarjetas].[Metrica]","[Base_Tarjetas].[Metrica].&amp;[" &amp; $A81 &amp; "]",
"[Base_Tarjetas].[SEGMENTO_DESCRIP]","[Base_Tarjetas].[SEGMENTO_DESCRIP].&amp;[" &amp; $C$6 &amp; "]",
"[Base_Tarjetas].[SITUACION]","[Base_Tarjetas].[SITUACION].&amp;[" &amp; $C81 &amp; "]",
"[Base_Tarjetas].[TIPO]","[Base_Tarjetas].[TIPO].&amp;[" &amp; $C$1 &amp; "]")/1000,
0)</f>
        <v>0</v>
      </c>
      <c r="Q81" s="8">
        <f>IFERROR(
GETPIVOTDATA("[Base_Tarjetas].[Importe]",TDinamica_R!$A$3,
"[Base_Tarjetas].[PERIODO]","[Base_Tarjetas].[PERIODO].&amp;[" &amp; TEXT(Q$6,"yyyymm") &amp; "]",
"[Base_Tarjetas].[Metrica]","[Base_Tarjetas].[Metrica].&amp;[" &amp; $A81 &amp; "]",
"[Base_Tarjetas].[SEGMENTO_DESCRIP]","[Base_Tarjetas].[SEGMENTO_DESCRIP].&amp;[" &amp; $C$6 &amp; "]",
"[Base_Tarjetas].[SITUACION]","[Base_Tarjetas].[SITUACION].&amp;[" &amp; $C81 &amp; "]",
"[Base_Tarjetas].[TIPO]","[Base_Tarjetas].[TIPO].&amp;[" &amp; $C$1 &amp; "]")/1000,
0)</f>
        <v>0</v>
      </c>
      <c r="R81" s="8">
        <f>IFERROR(
GETPIVOTDATA("[Base_Tarjetas].[Importe]",TDinamica_R!$A$3,
"[Base_Tarjetas].[PERIODO]","[Base_Tarjetas].[PERIODO].&amp;[" &amp; TEXT(R$6,"yyyymm") &amp; "]",
"[Base_Tarjetas].[Metrica]","[Base_Tarjetas].[Metrica].&amp;[" &amp; $A81 &amp; "]",
"[Base_Tarjetas].[SEGMENTO_DESCRIP]","[Base_Tarjetas].[SEGMENTO_DESCRIP].&amp;[" &amp; $C$6 &amp; "]",
"[Base_Tarjetas].[SITUACION]","[Base_Tarjetas].[SITUACION].&amp;[" &amp; $C81 &amp; "]",
"[Base_Tarjetas].[TIPO]","[Base_Tarjetas].[TIPO].&amp;[" &amp; $C$1 &amp; "]")/1000,
0)</f>
        <v>0</v>
      </c>
      <c r="S81" s="8">
        <f>IFERROR(
GETPIVOTDATA("[Base_Tarjetas].[Importe]",TDinamica_R!$A$3,
"[Base_Tarjetas].[PERIODO]","[Base_Tarjetas].[PERIODO].&amp;[" &amp; TEXT(S$6,"yyyymm") &amp; "]",
"[Base_Tarjetas].[Metrica]","[Base_Tarjetas].[Metrica].&amp;[" &amp; $A81 &amp; "]",
"[Base_Tarjetas].[SEGMENTO_DESCRIP]","[Base_Tarjetas].[SEGMENTO_DESCRIP].&amp;[" &amp; $C$6 &amp; "]",
"[Base_Tarjetas].[SITUACION]","[Base_Tarjetas].[SITUACION].&amp;[" &amp; $C81 &amp; "]",
"[Base_Tarjetas].[TIPO]","[Base_Tarjetas].[TIPO].&amp;[" &amp; $C$1 &amp; "]")/1000,
0)</f>
        <v>0</v>
      </c>
      <c r="T81" s="8">
        <f>IFERROR(
GETPIVOTDATA("[Base_Tarjetas].[Importe]",TDinamica_R!$A$3,
"[Base_Tarjetas].[PERIODO]","[Base_Tarjetas].[PERIODO].&amp;[" &amp; TEXT(T$6,"yyyymm") &amp; "]",
"[Base_Tarjetas].[Metrica]","[Base_Tarjetas].[Metrica].&amp;[" &amp; $A81 &amp; "]",
"[Base_Tarjetas].[SEGMENTO_DESCRIP]","[Base_Tarjetas].[SEGMENTO_DESCRIP].&amp;[" &amp; $C$6 &amp; "]",
"[Base_Tarjetas].[SITUACION]","[Base_Tarjetas].[SITUACION].&amp;[" &amp; $C81 &amp; "]",
"[Base_Tarjetas].[TIPO]","[Base_Tarjetas].[TIPO].&amp;[" &amp; $C$1 &amp; "]")/1000,
0)</f>
        <v>0</v>
      </c>
      <c r="U81" s="8">
        <f>IFERROR(
GETPIVOTDATA("[Base_Tarjetas].[Importe]",TDinamica_R!$A$3,
"[Base_Tarjetas].[PERIODO]","[Base_Tarjetas].[PERIODO].&amp;[" &amp; TEXT(U$6,"yyyymm") &amp; "]",
"[Base_Tarjetas].[Metrica]","[Base_Tarjetas].[Metrica].&amp;[" &amp; $A81 &amp; "]",
"[Base_Tarjetas].[SEGMENTO_DESCRIP]","[Base_Tarjetas].[SEGMENTO_DESCRIP].&amp;[" &amp; $C$6 &amp; "]",
"[Base_Tarjetas].[SITUACION]","[Base_Tarjetas].[SITUACION].&amp;[" &amp; $C81 &amp; "]",
"[Base_Tarjetas].[TIPO]","[Base_Tarjetas].[TIPO].&amp;[" &amp; $C$1 &amp; "]")/1000,
0)</f>
        <v>0</v>
      </c>
      <c r="V81" s="8">
        <f>IFERROR(
GETPIVOTDATA("[Base_Tarjetas].[Importe]",TDinamica_R!$A$3,
"[Base_Tarjetas].[PERIODO]","[Base_Tarjetas].[PERIODO].&amp;[" &amp; TEXT(V$6,"yyyymm") &amp; "]",
"[Base_Tarjetas].[Metrica]","[Base_Tarjetas].[Metrica].&amp;[" &amp; $A81 &amp; "]",
"[Base_Tarjetas].[SEGMENTO_DESCRIP]","[Base_Tarjetas].[SEGMENTO_DESCRIP].&amp;[" &amp; $C$6 &amp; "]",
"[Base_Tarjetas].[SITUACION]","[Base_Tarjetas].[SITUACION].&amp;[" &amp; $C81 &amp; "]",
"[Base_Tarjetas].[TIPO]","[Base_Tarjetas].[TIPO].&amp;[" &amp; $C$1 &amp; "]")/1000,
0)</f>
        <v>0</v>
      </c>
      <c r="W81" s="8">
        <f>IFERROR(
GETPIVOTDATA("[Base_Tarjetas].[Importe]",TDinamica_R!$A$3,
"[Base_Tarjetas].[PERIODO]","[Base_Tarjetas].[PERIODO].&amp;[" &amp; TEXT(W$6,"yyyymm") &amp; "]",
"[Base_Tarjetas].[Metrica]","[Base_Tarjetas].[Metrica].&amp;[" &amp; $A81 &amp; "]",
"[Base_Tarjetas].[SEGMENTO_DESCRIP]","[Base_Tarjetas].[SEGMENTO_DESCRIP].&amp;[" &amp; $C$6 &amp; "]",
"[Base_Tarjetas].[SITUACION]","[Base_Tarjetas].[SITUACION].&amp;[" &amp; $C81 &amp; "]",
"[Base_Tarjetas].[TIPO]","[Base_Tarjetas].[TIPO].&amp;[" &amp; $C$1 &amp; "]")/1000,
0)</f>
        <v>0</v>
      </c>
      <c r="X81" s="8">
        <f>IFERROR(
GETPIVOTDATA("[Base_Tarjetas].[Importe]",TDinamica_R!$A$3,
"[Base_Tarjetas].[PERIODO]","[Base_Tarjetas].[PERIODO].&amp;[" &amp; TEXT(X$6,"yyyymm") &amp; "]",
"[Base_Tarjetas].[Metrica]","[Base_Tarjetas].[Metrica].&amp;[" &amp; $A81 &amp; "]",
"[Base_Tarjetas].[SEGMENTO_DESCRIP]","[Base_Tarjetas].[SEGMENTO_DESCRIP].&amp;[" &amp; $C$6 &amp; "]",
"[Base_Tarjetas].[SITUACION]","[Base_Tarjetas].[SITUACION].&amp;[" &amp; $C81 &amp; "]",
"[Base_Tarjetas].[TIPO]","[Base_Tarjetas].[TIPO].&amp;[" &amp; $C$1 &amp; "]")/1000,
0)</f>
        <v>0</v>
      </c>
      <c r="Y81" s="8">
        <f>IFERROR(
GETPIVOTDATA("[Base_Tarjetas].[Importe]",TDinamica_R!$A$3,
"[Base_Tarjetas].[PERIODO]","[Base_Tarjetas].[PERIODO].&amp;[" &amp; TEXT(Y$6,"yyyymm") &amp; "]",
"[Base_Tarjetas].[Metrica]","[Base_Tarjetas].[Metrica].&amp;[" &amp; $A81 &amp; "]",
"[Base_Tarjetas].[SEGMENTO_DESCRIP]","[Base_Tarjetas].[SEGMENTO_DESCRIP].&amp;[" &amp; $C$6 &amp; "]",
"[Base_Tarjetas].[SITUACION]","[Base_Tarjetas].[SITUACION].&amp;[" &amp; $C81 &amp; "]",
"[Base_Tarjetas].[TIPO]","[Base_Tarjetas].[TIPO].&amp;[" &amp; $C$1 &amp; "]")/1000,
0)</f>
        <v>0</v>
      </c>
      <c r="Z81" s="8">
        <f>IFERROR(
GETPIVOTDATA("[Base_Tarjetas].[Importe]",TDinamica_R!$A$3,
"[Base_Tarjetas].[PERIODO]","[Base_Tarjetas].[PERIODO].&amp;[" &amp; TEXT(Z$6,"yyyymm") &amp; "]",
"[Base_Tarjetas].[Metrica]","[Base_Tarjetas].[Metrica].&amp;[" &amp; $A81 &amp; "]",
"[Base_Tarjetas].[SEGMENTO_DESCRIP]","[Base_Tarjetas].[SEGMENTO_DESCRIP].&amp;[" &amp; $C$6 &amp; "]",
"[Base_Tarjetas].[SITUACION]","[Base_Tarjetas].[SITUACION].&amp;[" &amp; $C81 &amp; "]",
"[Base_Tarjetas].[TIPO]","[Base_Tarjetas].[TIPO].&amp;[" &amp; $C$1 &amp; "]")/1000,
0)</f>
        <v>0</v>
      </c>
      <c r="AA81" s="8">
        <f>IFERROR(
GETPIVOTDATA("[Base_Tarjetas].[Importe]",TDinamica_R!$A$3,
"[Base_Tarjetas].[PERIODO]","[Base_Tarjetas].[PERIODO].&amp;[" &amp; TEXT(AA$6,"yyyymm") &amp; "]",
"[Base_Tarjetas].[Metrica]","[Base_Tarjetas].[Metrica].&amp;[" &amp; $A81 &amp; "]",
"[Base_Tarjetas].[SEGMENTO_DESCRIP]","[Base_Tarjetas].[SEGMENTO_DESCRIP].&amp;[" &amp; $C$6 &amp; "]",
"[Base_Tarjetas].[SITUACION]","[Base_Tarjetas].[SITUACION].&amp;[" &amp; $C81 &amp; "]",
"[Base_Tarjetas].[TIPO]","[Base_Tarjetas].[TIPO].&amp;[" &amp; $C$1 &amp; "]")/1000,
0)</f>
        <v>0</v>
      </c>
      <c r="AB81" s="8">
        <f>IFERROR(
GETPIVOTDATA("[Base_Tarjetas].[Importe]",TDinamica_R!$A$3,
"[Base_Tarjetas].[PERIODO]","[Base_Tarjetas].[PERIODO].&amp;[" &amp; TEXT(AB$6,"yyyymm") &amp; "]",
"[Base_Tarjetas].[Metrica]","[Base_Tarjetas].[Metrica].&amp;[" &amp; $A81 &amp; "]",
"[Base_Tarjetas].[SEGMENTO_DESCRIP]","[Base_Tarjetas].[SEGMENTO_DESCRIP].&amp;[" &amp; $C$6 &amp; "]",
"[Base_Tarjetas].[SITUACION]","[Base_Tarjetas].[SITUACION].&amp;[" &amp; $C81 &amp; "]",
"[Base_Tarjetas].[TIPO]","[Base_Tarjetas].[TIPO].&amp;[" &amp; $C$1 &amp; "]")/1000,
0)</f>
        <v>0</v>
      </c>
      <c r="AC81" s="8">
        <f>IFERROR(
GETPIVOTDATA("[Base_Tarjetas].[Importe]",TDinamica_R!$A$3,
"[Base_Tarjetas].[PERIODO]","[Base_Tarjetas].[PERIODO].&amp;[" &amp; TEXT(AC$6,"yyyymm") &amp; "]",
"[Base_Tarjetas].[Metrica]","[Base_Tarjetas].[Metrica].&amp;[" &amp; $A81 &amp; "]",
"[Base_Tarjetas].[SEGMENTO_DESCRIP]","[Base_Tarjetas].[SEGMENTO_DESCRIP].&amp;[" &amp; $C$6 &amp; "]",
"[Base_Tarjetas].[SITUACION]","[Base_Tarjetas].[SITUACION].&amp;[" &amp; $C81 &amp; "]",
"[Base_Tarjetas].[TIPO]","[Base_Tarjetas].[TIPO].&amp;[" &amp; $C$1 &amp; "]")/1000,
0)</f>
        <v>0</v>
      </c>
      <c r="AD81" s="8">
        <f>IFERROR(
GETPIVOTDATA("[Base_Tarjetas].[Importe]",TDinamica_R!$A$3,
"[Base_Tarjetas].[PERIODO]","[Base_Tarjetas].[PERIODO].&amp;[" &amp; TEXT(AD$6,"yyyymm") &amp; "]",
"[Base_Tarjetas].[Metrica]","[Base_Tarjetas].[Metrica].&amp;[" &amp; $A81 &amp; "]",
"[Base_Tarjetas].[SEGMENTO_DESCRIP]","[Base_Tarjetas].[SEGMENTO_DESCRIP].&amp;[" &amp; $C$6 &amp; "]",
"[Base_Tarjetas].[SITUACION]","[Base_Tarjetas].[SITUACION].&amp;[" &amp; $C81 &amp; "]",
"[Base_Tarjetas].[TIPO]","[Base_Tarjetas].[TIPO].&amp;[" &amp; $C$1 &amp; "]")/1000,
0)</f>
        <v>0</v>
      </c>
      <c r="AE81" s="8">
        <f>IFERROR(
GETPIVOTDATA("[Base_Tarjetas].[Importe]",TDinamica_R!$A$3,
"[Base_Tarjetas].[PERIODO]","[Base_Tarjetas].[PERIODO].&amp;[" &amp; TEXT(AE$6,"yyyymm") &amp; "]",
"[Base_Tarjetas].[Metrica]","[Base_Tarjetas].[Metrica].&amp;[" &amp; $A81 &amp; "]",
"[Base_Tarjetas].[SEGMENTO_DESCRIP]","[Base_Tarjetas].[SEGMENTO_DESCRIP].&amp;[" &amp; $C$6 &amp; "]",
"[Base_Tarjetas].[SITUACION]","[Base_Tarjetas].[SITUACION].&amp;[" &amp; $C81 &amp; "]",
"[Base_Tarjetas].[TIPO]","[Base_Tarjetas].[TIPO].&amp;[" &amp; $C$1 &amp; "]")/1000,
0)</f>
        <v>0</v>
      </c>
      <c r="AF81" s="8">
        <f>IFERROR(
GETPIVOTDATA("[Base_Tarjetas].[Importe]",TDinamica_R!$A$3,
"[Base_Tarjetas].[PERIODO]","[Base_Tarjetas].[PERIODO].&amp;[" &amp; TEXT(AF$6,"yyyymm") &amp; "]",
"[Base_Tarjetas].[Metrica]","[Base_Tarjetas].[Metrica].&amp;[" &amp; $A81 &amp; "]",
"[Base_Tarjetas].[SEGMENTO_DESCRIP]","[Base_Tarjetas].[SEGMENTO_DESCRIP].&amp;[" &amp; $C$6 &amp; "]",
"[Base_Tarjetas].[SITUACION]","[Base_Tarjetas].[SITUACION].&amp;[" &amp; $C81 &amp; "]",
"[Base_Tarjetas].[TIPO]","[Base_Tarjetas].[TIPO].&amp;[" &amp; $C$1 &amp; "]")/1000,
0)</f>
        <v>0</v>
      </c>
      <c r="AG81" s="8">
        <f>IFERROR(
GETPIVOTDATA("[Base_Tarjetas].[Importe]",TDinamica_R!$A$3,
"[Base_Tarjetas].[PERIODO]","[Base_Tarjetas].[PERIODO].&amp;[" &amp; TEXT(AG$6,"yyyymm") &amp; "]",
"[Base_Tarjetas].[Metrica]","[Base_Tarjetas].[Metrica].&amp;[" &amp; $A81 &amp; "]",
"[Base_Tarjetas].[SEGMENTO_DESCRIP]","[Base_Tarjetas].[SEGMENTO_DESCRIP].&amp;[" &amp; $C$6 &amp; "]",
"[Base_Tarjetas].[SITUACION]","[Base_Tarjetas].[SITUACION].&amp;[" &amp; $C81 &amp; "]",
"[Base_Tarjetas].[TIPO]","[Base_Tarjetas].[TIPO].&amp;[" &amp; $C$1 &amp; "]")/1000,
0)</f>
        <v>0</v>
      </c>
      <c r="AH81" s="8">
        <f>IFERROR(
GETPIVOTDATA("[Base_Tarjetas].[Importe]",TDinamica_R!$A$3,
"[Base_Tarjetas].[PERIODO]","[Base_Tarjetas].[PERIODO].&amp;[" &amp; TEXT(AH$6,"yyyymm") &amp; "]",
"[Base_Tarjetas].[Metrica]","[Base_Tarjetas].[Metrica].&amp;[" &amp; $A81 &amp; "]",
"[Base_Tarjetas].[SEGMENTO_DESCRIP]","[Base_Tarjetas].[SEGMENTO_DESCRIP].&amp;[" &amp; $C$6 &amp; "]",
"[Base_Tarjetas].[SITUACION]","[Base_Tarjetas].[SITUACION].&amp;[" &amp; $C81 &amp; "]",
"[Base_Tarjetas].[TIPO]","[Base_Tarjetas].[TIPO].&amp;[" &amp; $C$1 &amp; "]")/1000,
0)</f>
        <v>0</v>
      </c>
      <c r="AI81" s="8">
        <f>IFERROR(
GETPIVOTDATA("[Base_Tarjetas].[Importe]",TDinamica_R!$A$3,
"[Base_Tarjetas].[PERIODO]","[Base_Tarjetas].[PERIODO].&amp;[" &amp; TEXT(AI$6,"yyyymm") &amp; "]",
"[Base_Tarjetas].[Metrica]","[Base_Tarjetas].[Metrica].&amp;[" &amp; $A81 &amp; "]",
"[Base_Tarjetas].[SEGMENTO_DESCRIP]","[Base_Tarjetas].[SEGMENTO_DESCRIP].&amp;[" &amp; $C$6 &amp; "]",
"[Base_Tarjetas].[SITUACION]","[Base_Tarjetas].[SITUACION].&amp;[" &amp; $C81 &amp; "]",
"[Base_Tarjetas].[TIPO]","[Base_Tarjetas].[TIPO].&amp;[" &amp; $C$1 &amp; "]")/1000,
0)</f>
        <v>0</v>
      </c>
      <c r="AJ81" s="8">
        <f>IFERROR(
GETPIVOTDATA("[Base_Tarjetas].[Importe]",TDinamica_R!$A$3,
"[Base_Tarjetas].[PERIODO]","[Base_Tarjetas].[PERIODO].&amp;[" &amp; TEXT(AJ$6,"yyyymm") &amp; "]",
"[Base_Tarjetas].[Metrica]","[Base_Tarjetas].[Metrica].&amp;[" &amp; $A81 &amp; "]",
"[Base_Tarjetas].[SEGMENTO_DESCRIP]","[Base_Tarjetas].[SEGMENTO_DESCRIP].&amp;[" &amp; $C$6 &amp; "]",
"[Base_Tarjetas].[SITUACION]","[Base_Tarjetas].[SITUACION].&amp;[" &amp; $C81 &amp; "]",
"[Base_Tarjetas].[TIPO]","[Base_Tarjetas].[TIPO].&amp;[" &amp; $C$1 &amp; "]")/1000,
0)</f>
        <v>0</v>
      </c>
      <c r="AK81" s="8">
        <f>IFERROR(
GETPIVOTDATA("[Base_Tarjetas].[Importe]",TDinamica_R!$A$3,
"[Base_Tarjetas].[PERIODO]","[Base_Tarjetas].[PERIODO].&amp;[" &amp; TEXT(AK$6,"yyyymm") &amp; "]",
"[Base_Tarjetas].[Metrica]","[Base_Tarjetas].[Metrica].&amp;[" &amp; $A81 &amp; "]",
"[Base_Tarjetas].[SEGMENTO_DESCRIP]","[Base_Tarjetas].[SEGMENTO_DESCRIP].&amp;[" &amp; $C$6 &amp; "]",
"[Base_Tarjetas].[SITUACION]","[Base_Tarjetas].[SITUACION].&amp;[" &amp; $C81 &amp; "]",
"[Base_Tarjetas].[TIPO]","[Base_Tarjetas].[TIPO].&amp;[" &amp; $C$1 &amp; "]")/1000,
0)</f>
        <v>0</v>
      </c>
      <c r="AL81" s="8">
        <f>IFERROR(
GETPIVOTDATA("[Base_Tarjetas].[Importe]",TDinamica_R!$A$3,
"[Base_Tarjetas].[PERIODO]","[Base_Tarjetas].[PERIODO].&amp;[" &amp; TEXT(AL$6,"yyyymm") &amp; "]",
"[Base_Tarjetas].[Metrica]","[Base_Tarjetas].[Metrica].&amp;[" &amp; $A81 &amp; "]",
"[Base_Tarjetas].[SEGMENTO_DESCRIP]","[Base_Tarjetas].[SEGMENTO_DESCRIP].&amp;[" &amp; $C$6 &amp; "]",
"[Base_Tarjetas].[SITUACION]","[Base_Tarjetas].[SITUACION].&amp;[" &amp; $C81 &amp; "]",
"[Base_Tarjetas].[TIPO]","[Base_Tarjetas].[TIPO].&amp;[" &amp; $C$1 &amp; "]")/1000,
0)</f>
        <v>0</v>
      </c>
      <c r="AM81" s="8">
        <f>IFERROR(
GETPIVOTDATA("[Base_Tarjetas].[Importe]",TDinamica_R!$A$3,
"[Base_Tarjetas].[PERIODO]","[Base_Tarjetas].[PERIODO].&amp;[" &amp; TEXT(AM$6,"yyyymm") &amp; "]",
"[Base_Tarjetas].[Metrica]","[Base_Tarjetas].[Metrica].&amp;[" &amp; $A81 &amp; "]",
"[Base_Tarjetas].[SEGMENTO_DESCRIP]","[Base_Tarjetas].[SEGMENTO_DESCRIP].&amp;[" &amp; $C$6 &amp; "]",
"[Base_Tarjetas].[SITUACION]","[Base_Tarjetas].[SITUACION].&amp;[" &amp; $C81 &amp; "]",
"[Base_Tarjetas].[TIPO]","[Base_Tarjetas].[TIPO].&amp;[" &amp; $C$1 &amp; "]")/1000,
0)</f>
        <v>0</v>
      </c>
      <c r="AN81" s="8">
        <f>IFERROR(
GETPIVOTDATA("[Base_Tarjetas].[Importe]",TDinamica_R!$A$3,
"[Base_Tarjetas].[PERIODO]","[Base_Tarjetas].[PERIODO].&amp;[" &amp; TEXT(AN$6,"yyyymm") &amp; "]",
"[Base_Tarjetas].[Metrica]","[Base_Tarjetas].[Metrica].&amp;[" &amp; $A81 &amp; "]",
"[Base_Tarjetas].[SEGMENTO_DESCRIP]","[Base_Tarjetas].[SEGMENTO_DESCRIP].&amp;[" &amp; $C$6 &amp; "]",
"[Base_Tarjetas].[SITUACION]","[Base_Tarjetas].[SITUACION].&amp;[" &amp; $C81 &amp; "]",
"[Base_Tarjetas].[TIPO]","[Base_Tarjetas].[TIPO].&amp;[" &amp; $C$1 &amp; "]")/1000,
0)</f>
        <v>0</v>
      </c>
      <c r="AO81" s="8">
        <f>IFERROR(
GETPIVOTDATA("[Base_Tarjetas].[Importe]",TDinamica_R!$A$3,
"[Base_Tarjetas].[PERIODO]","[Base_Tarjetas].[PERIODO].&amp;[" &amp; TEXT(AO$6,"yyyymm") &amp; "]",
"[Base_Tarjetas].[Metrica]","[Base_Tarjetas].[Metrica].&amp;[" &amp; $A81 &amp; "]",
"[Base_Tarjetas].[SEGMENTO_DESCRIP]","[Base_Tarjetas].[SEGMENTO_DESCRIP].&amp;[" &amp; $C$6 &amp; "]",
"[Base_Tarjetas].[SITUACION]","[Base_Tarjetas].[SITUACION].&amp;[" &amp; $C81 &amp; "]",
"[Base_Tarjetas].[TIPO]","[Base_Tarjetas].[TIPO].&amp;[" &amp; $C$1 &amp; "]")/1000,
0)</f>
        <v>0</v>
      </c>
      <c r="AP81" s="8">
        <f>IFERROR(
GETPIVOTDATA("[Base_Tarjetas].[Importe]",TDinamica_R!$A$3,
"[Base_Tarjetas].[PERIODO]","[Base_Tarjetas].[PERIODO].&amp;[" &amp; TEXT(AP$6,"yyyymm") &amp; "]",
"[Base_Tarjetas].[Metrica]","[Base_Tarjetas].[Metrica].&amp;[" &amp; $A81 &amp; "]",
"[Base_Tarjetas].[SEGMENTO_DESCRIP]","[Base_Tarjetas].[SEGMENTO_DESCRIP].&amp;[" &amp; $C$6 &amp; "]",
"[Base_Tarjetas].[SITUACION]","[Base_Tarjetas].[SITUACION].&amp;[" &amp; $C81 &amp; "]",
"[Base_Tarjetas].[TIPO]","[Base_Tarjetas].[TIPO].&amp;[" &amp; $C$1 &amp; "]")/1000,
0)</f>
        <v>0</v>
      </c>
      <c r="AQ81" s="8">
        <f>IFERROR(
GETPIVOTDATA("[Base_Tarjetas].[Importe]",TDinamica_R!$A$3,
"[Base_Tarjetas].[PERIODO]","[Base_Tarjetas].[PERIODO].&amp;[" &amp; TEXT(AQ$6,"yyyymm") &amp; "]",
"[Base_Tarjetas].[Metrica]","[Base_Tarjetas].[Metrica].&amp;[" &amp; $A81 &amp; "]",
"[Base_Tarjetas].[SEGMENTO_DESCRIP]","[Base_Tarjetas].[SEGMENTO_DESCRIP].&amp;[" &amp; $C$6 &amp; "]",
"[Base_Tarjetas].[SITUACION]","[Base_Tarjetas].[SITUACION].&amp;[" &amp; $C81 &amp; "]",
"[Base_Tarjetas].[TIPO]","[Base_Tarjetas].[TIPO].&amp;[" &amp; $C$1 &amp; "]")/1000,
0)</f>
        <v>0</v>
      </c>
      <c r="AR81" s="8">
        <f>IFERROR(
GETPIVOTDATA("[Base_Tarjetas].[Importe]",TDinamica_R!$A$3,
"[Base_Tarjetas].[PERIODO]","[Base_Tarjetas].[PERIODO].&amp;[" &amp; TEXT(AR$6,"yyyymm") &amp; "]",
"[Base_Tarjetas].[Metrica]","[Base_Tarjetas].[Metrica].&amp;[" &amp; $A81 &amp; "]",
"[Base_Tarjetas].[SEGMENTO_DESCRIP]","[Base_Tarjetas].[SEGMENTO_DESCRIP].&amp;[" &amp; $C$6 &amp; "]",
"[Base_Tarjetas].[SITUACION]","[Base_Tarjetas].[SITUACION].&amp;[" &amp; $C81 &amp; "]",
"[Base_Tarjetas].[TIPO]","[Base_Tarjetas].[TIPO].&amp;[" &amp; $C$1 &amp; "]")/1000,
0)</f>
        <v>0</v>
      </c>
      <c r="AS81" s="8">
        <f>IFERROR(
GETPIVOTDATA("[Base_Tarjetas].[Importe]",TDinamica_R!$A$3,
"[Base_Tarjetas].[PERIODO]","[Base_Tarjetas].[PERIODO].&amp;[" &amp; TEXT(AS$6,"yyyymm") &amp; "]",
"[Base_Tarjetas].[Metrica]","[Base_Tarjetas].[Metrica].&amp;[" &amp; $A81 &amp; "]",
"[Base_Tarjetas].[SEGMENTO_DESCRIP]","[Base_Tarjetas].[SEGMENTO_DESCRIP].&amp;[" &amp; $C$6 &amp; "]",
"[Base_Tarjetas].[SITUACION]","[Base_Tarjetas].[SITUACION].&amp;[" &amp; $C81 &amp; "]",
"[Base_Tarjetas].[TIPO]","[Base_Tarjetas].[TIPO].&amp;[" &amp; $C$1 &amp; "]")/1000,
0)</f>
        <v>0</v>
      </c>
      <c r="AT81" s="8">
        <f>IFERROR(
GETPIVOTDATA("[Base_Tarjetas].[Importe]",TDinamica_R!$A$3,
"[Base_Tarjetas].[PERIODO]","[Base_Tarjetas].[PERIODO].&amp;[" &amp; TEXT(AT$6,"yyyymm") &amp; "]",
"[Base_Tarjetas].[Metrica]","[Base_Tarjetas].[Metrica].&amp;[" &amp; $A81 &amp; "]",
"[Base_Tarjetas].[SEGMENTO_DESCRIP]","[Base_Tarjetas].[SEGMENTO_DESCRIP].&amp;[" &amp; $C$6 &amp; "]",
"[Base_Tarjetas].[SITUACION]","[Base_Tarjetas].[SITUACION].&amp;[" &amp; $C81 &amp; "]",
"[Base_Tarjetas].[TIPO]","[Base_Tarjetas].[TIPO].&amp;[" &amp; $C$1 &amp; "]")/1000,
0)</f>
        <v>0</v>
      </c>
      <c r="AU81" s="8">
        <f>IFERROR(
GETPIVOTDATA("[Base_Tarjetas].[Importe]",TDinamica_R!$A$3,
"[Base_Tarjetas].[PERIODO]","[Base_Tarjetas].[PERIODO].&amp;[" &amp; TEXT(AU$6,"yyyymm") &amp; "]",
"[Base_Tarjetas].[Metrica]","[Base_Tarjetas].[Metrica].&amp;[" &amp; $A81 &amp; "]",
"[Base_Tarjetas].[SEGMENTO_DESCRIP]","[Base_Tarjetas].[SEGMENTO_DESCRIP].&amp;[" &amp; $C$6 &amp; "]",
"[Base_Tarjetas].[SITUACION]","[Base_Tarjetas].[SITUACION].&amp;[" &amp; $C81 &amp; "]",
"[Base_Tarjetas].[TIPO]","[Base_Tarjetas].[TIPO].&amp;[" &amp; $C$1 &amp; "]")/1000,
0)</f>
        <v>0</v>
      </c>
      <c r="AV81" s="8">
        <f>IFERROR(
GETPIVOTDATA("[Base_Tarjetas].[Importe]",TDinamica_R!$A$3,
"[Base_Tarjetas].[PERIODO]","[Base_Tarjetas].[PERIODO].&amp;[" &amp; TEXT(AV$6,"yyyymm") &amp; "]",
"[Base_Tarjetas].[Metrica]","[Base_Tarjetas].[Metrica].&amp;[" &amp; $A81 &amp; "]",
"[Base_Tarjetas].[SEGMENTO_DESCRIP]","[Base_Tarjetas].[SEGMENTO_DESCRIP].&amp;[" &amp; $C$6 &amp; "]",
"[Base_Tarjetas].[SITUACION]","[Base_Tarjetas].[SITUACION].&amp;[" &amp; $C81 &amp; "]",
"[Base_Tarjetas].[TIPO]","[Base_Tarjetas].[TIPO].&amp;[" &amp; $C$1 &amp; "]")/1000,
0)</f>
        <v>0</v>
      </c>
      <c r="AW81" s="8">
        <f>IFERROR(
GETPIVOTDATA("[Base_Tarjetas].[Importe]",TDinamica_R!$A$3,
"[Base_Tarjetas].[PERIODO]","[Base_Tarjetas].[PERIODO].&amp;[" &amp; TEXT(AW$6,"yyyymm") &amp; "]",
"[Base_Tarjetas].[Metrica]","[Base_Tarjetas].[Metrica].&amp;[" &amp; $A81 &amp; "]",
"[Base_Tarjetas].[SEGMENTO_DESCRIP]","[Base_Tarjetas].[SEGMENTO_DESCRIP].&amp;[" &amp; $C$6 &amp; "]",
"[Base_Tarjetas].[SITUACION]","[Base_Tarjetas].[SITUACION].&amp;[" &amp; $C81 &amp; "]",
"[Base_Tarjetas].[TIPO]","[Base_Tarjetas].[TIPO].&amp;[" &amp; $C$1 &amp; "]")/1000,
0)</f>
        <v>0</v>
      </c>
      <c r="AX81" s="8">
        <f>IFERROR(
GETPIVOTDATA("[Base_Tarjetas].[Importe]",TDinamica_R!$A$3,
"[Base_Tarjetas].[PERIODO]","[Base_Tarjetas].[PERIODO].&amp;[" &amp; TEXT(AX$6,"yyyymm") &amp; "]",
"[Base_Tarjetas].[Metrica]","[Base_Tarjetas].[Metrica].&amp;[" &amp; $A81 &amp; "]",
"[Base_Tarjetas].[SEGMENTO_DESCRIP]","[Base_Tarjetas].[SEGMENTO_DESCRIP].&amp;[" &amp; $C$6 &amp; "]",
"[Base_Tarjetas].[SITUACION]","[Base_Tarjetas].[SITUACION].&amp;[" &amp; $C81 &amp; "]",
"[Base_Tarjetas].[TIPO]","[Base_Tarjetas].[TIPO].&amp;[" &amp; $C$1 &amp; "]")/1000,
0)</f>
        <v>0</v>
      </c>
      <c r="AY81" s="8">
        <f>IFERROR(
GETPIVOTDATA("[Base_Tarjetas].[Importe]",TDinamica_R!$A$3,
"[Base_Tarjetas].[PERIODO]","[Base_Tarjetas].[PERIODO].&amp;[" &amp; TEXT(AY$6,"yyyymm") &amp; "]",
"[Base_Tarjetas].[Metrica]","[Base_Tarjetas].[Metrica].&amp;[" &amp; $A81 &amp; "]",
"[Base_Tarjetas].[SEGMENTO_DESCRIP]","[Base_Tarjetas].[SEGMENTO_DESCRIP].&amp;[" &amp; $C$6 &amp; "]",
"[Base_Tarjetas].[SITUACION]","[Base_Tarjetas].[SITUACION].&amp;[" &amp; $C81 &amp; "]",
"[Base_Tarjetas].[TIPO]","[Base_Tarjetas].[TIPO].&amp;[" &amp; $C$1 &amp; "]")/1000,
0)</f>
        <v>0</v>
      </c>
      <c r="AZ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TEXT(AZ$6,"yyyymm") &amp; "]"),
0)</f>
        <v>0</v>
      </c>
      <c r="BA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TEXT(BA$6,"yyyymm") &amp; "]"),
0)</f>
        <v>0</v>
      </c>
      <c r="BB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TEXT(BB$6,"yyyymm") &amp; "]"),
0)</f>
        <v>0</v>
      </c>
      <c r="BC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TEXT(BC$6,"yyyymm") &amp; "]"),
0)</f>
        <v>0</v>
      </c>
      <c r="BD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TEXT(BD$6,"yyyymm") &amp; "]"),
0)</f>
        <v>0</v>
      </c>
      <c r="BE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TEXT(BE$6,"yyyymm") &amp; "]"),
0)</f>
        <v>0</v>
      </c>
      <c r="BF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TEXT(BF$6,"yyyymm") &amp; "]"),
0)</f>
        <v>0</v>
      </c>
      <c r="BG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TEXT(BG$6,"yyyymm") &amp; "]"),
0)</f>
        <v>0</v>
      </c>
      <c r="BH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TEXT(BH$6,"yyyymm") &amp; "]"),
0)</f>
        <v>0</v>
      </c>
      <c r="BI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TEXT(BI$6,"yyyymm") &amp; "]"),
0)</f>
        <v>0</v>
      </c>
      <c r="BJ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TEXT(BJ$6,"yyyymm") &amp; "]"),
0)</f>
        <v>0</v>
      </c>
      <c r="BK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TEXT(BK$6,"yyyymm") &amp; "]"),
0)</f>
        <v>0</v>
      </c>
      <c r="BO81" s="24">
        <f t="shared" si="49"/>
        <v>0</v>
      </c>
      <c r="BP81" s="24">
        <f t="shared" si="49"/>
        <v>0</v>
      </c>
      <c r="BQ81" s="24">
        <f t="shared" si="49"/>
        <v>0</v>
      </c>
      <c r="BR81" s="24">
        <f t="shared" si="49"/>
        <v>0</v>
      </c>
      <c r="BS81" s="24">
        <f t="shared" si="49"/>
        <v>0</v>
      </c>
      <c r="BT81" s="24">
        <f t="shared" si="49"/>
        <v>0</v>
      </c>
    </row>
    <row r="82" spans="1:72" outlineLevel="1" x14ac:dyDescent="0.25">
      <c r="A82" s="11" t="s">
        <v>35</v>
      </c>
      <c r="C82" s="2"/>
      <c r="D82" s="8">
        <f>IFERROR(
GETPIVOTDATA("[Base_Tarjetas].[Importe]",TDinamica_R!$A$3,
"[Base_Tarjetas].[PERIODO]","[Base_Tarjetas].[PERIODO].&amp;[" &amp; TEXT(D$6,"yyyymm") &amp; "]",
"[Base_Tarjetas].[Metrica]","[Base_Tarjetas].[Metrica].&amp;[" &amp; $A82 &amp; "]",
"[Base_Tarjetas].[SEGMENTO_DESCRIP]","[Base_Tarjetas].[SEGMENTO_DESCRIP].&amp;[" &amp; $C$6 &amp; "]",
"[Base_Tarjetas].[SITUACION]","[Base_Tarjetas].[SITUACION].&amp;[" &amp; $C82 &amp; "]",
"[Base_Tarjetas].[TIPO]","[Base_Tarjetas].[TIPO].&amp;[" &amp; $C$1 &amp; "]")/1000,
0)</f>
        <v>0</v>
      </c>
      <c r="E82" s="8">
        <f>IFERROR(
GETPIVOTDATA("[Base_Tarjetas].[Importe]",TDinamica_R!$A$3,
"[Base_Tarjetas].[PERIODO]","[Base_Tarjetas].[PERIODO].&amp;[" &amp; TEXT(E$6,"yyyymm") &amp; "]",
"[Base_Tarjetas].[Metrica]","[Base_Tarjetas].[Metrica].&amp;[" &amp; $A82 &amp; "]",
"[Base_Tarjetas].[SEGMENTO_DESCRIP]","[Base_Tarjetas].[SEGMENTO_DESCRIP].&amp;[" &amp; $C$6 &amp; "]",
"[Base_Tarjetas].[SITUACION]","[Base_Tarjetas].[SITUACION].&amp;[" &amp; $C82 &amp; "]",
"[Base_Tarjetas].[TIPO]","[Base_Tarjetas].[TIPO].&amp;[" &amp; $C$1 &amp; "]")/1000,
0)</f>
        <v>0</v>
      </c>
      <c r="F82" s="8">
        <f>IFERROR(
GETPIVOTDATA("[Base_Tarjetas].[Importe]",TDinamica_R!$A$3,
"[Base_Tarjetas].[PERIODO]","[Base_Tarjetas].[PERIODO].&amp;[" &amp; TEXT(F$6,"yyyymm") &amp; "]",
"[Base_Tarjetas].[Metrica]","[Base_Tarjetas].[Metrica].&amp;[" &amp; $A82 &amp; "]",
"[Base_Tarjetas].[SEGMENTO_DESCRIP]","[Base_Tarjetas].[SEGMENTO_DESCRIP].&amp;[" &amp; $C$6 &amp; "]",
"[Base_Tarjetas].[SITUACION]","[Base_Tarjetas].[SITUACION].&amp;[" &amp; $C82 &amp; "]",
"[Base_Tarjetas].[TIPO]","[Base_Tarjetas].[TIPO].&amp;[" &amp; $C$1 &amp; "]")/1000,
0)</f>
        <v>0</v>
      </c>
      <c r="G82" s="8">
        <f>IFERROR(
GETPIVOTDATA("[Base_Tarjetas].[Importe]",TDinamica_R!$A$3,
"[Base_Tarjetas].[PERIODO]","[Base_Tarjetas].[PERIODO].&amp;[" &amp; TEXT(G$6,"yyyymm") &amp; "]",
"[Base_Tarjetas].[Metrica]","[Base_Tarjetas].[Metrica].&amp;[" &amp; $A82 &amp; "]",
"[Base_Tarjetas].[SEGMENTO_DESCRIP]","[Base_Tarjetas].[SEGMENTO_DESCRIP].&amp;[" &amp; $C$6 &amp; "]",
"[Base_Tarjetas].[SITUACION]","[Base_Tarjetas].[SITUACION].&amp;[" &amp; $C82 &amp; "]",
"[Base_Tarjetas].[TIPO]","[Base_Tarjetas].[TIPO].&amp;[" &amp; $C$1 &amp; "]")/1000,
0)</f>
        <v>0</v>
      </c>
      <c r="H82" s="8">
        <f>IFERROR(
GETPIVOTDATA("[Base_Tarjetas].[Importe]",TDinamica_R!$A$3,
"[Base_Tarjetas].[PERIODO]","[Base_Tarjetas].[PERIODO].&amp;[" &amp; TEXT(H$6,"yyyymm") &amp; "]",
"[Base_Tarjetas].[Metrica]","[Base_Tarjetas].[Metrica].&amp;[" &amp; $A82 &amp; "]",
"[Base_Tarjetas].[SEGMENTO_DESCRIP]","[Base_Tarjetas].[SEGMENTO_DESCRIP].&amp;[" &amp; $C$6 &amp; "]",
"[Base_Tarjetas].[SITUACION]","[Base_Tarjetas].[SITUACION].&amp;[" &amp; $C82 &amp; "]",
"[Base_Tarjetas].[TIPO]","[Base_Tarjetas].[TIPO].&amp;[" &amp; $C$1 &amp; "]")/1000,
0)</f>
        <v>0</v>
      </c>
      <c r="I82" s="8">
        <f>IFERROR(
GETPIVOTDATA("[Base_Tarjetas].[Importe]",TDinamica_R!$A$3,
"[Base_Tarjetas].[PERIODO]","[Base_Tarjetas].[PERIODO].&amp;[" &amp; TEXT(I$6,"yyyymm") &amp; "]",
"[Base_Tarjetas].[Metrica]","[Base_Tarjetas].[Metrica].&amp;[" &amp; $A82 &amp; "]",
"[Base_Tarjetas].[SEGMENTO_DESCRIP]","[Base_Tarjetas].[SEGMENTO_DESCRIP].&amp;[" &amp; $C$6 &amp; "]",
"[Base_Tarjetas].[SITUACION]","[Base_Tarjetas].[SITUACION].&amp;[" &amp; $C82 &amp; "]",
"[Base_Tarjetas].[TIPO]","[Base_Tarjetas].[TIPO].&amp;[" &amp; $C$1 &amp; "]")/1000,
0)</f>
        <v>0</v>
      </c>
      <c r="J82" s="8">
        <f>IFERROR(
GETPIVOTDATA("[Base_Tarjetas].[Importe]",TDinamica_R!$A$3,
"[Base_Tarjetas].[PERIODO]","[Base_Tarjetas].[PERIODO].&amp;[" &amp; TEXT(J$6,"yyyymm") &amp; "]",
"[Base_Tarjetas].[Metrica]","[Base_Tarjetas].[Metrica].&amp;[" &amp; $A82 &amp; "]",
"[Base_Tarjetas].[SEGMENTO_DESCRIP]","[Base_Tarjetas].[SEGMENTO_DESCRIP].&amp;[" &amp; $C$6 &amp; "]",
"[Base_Tarjetas].[SITUACION]","[Base_Tarjetas].[SITUACION].&amp;[" &amp; $C82 &amp; "]",
"[Base_Tarjetas].[TIPO]","[Base_Tarjetas].[TIPO].&amp;[" &amp; $C$1 &amp; "]")/1000,
0)</f>
        <v>0</v>
      </c>
      <c r="K82" s="8">
        <f>IFERROR(
GETPIVOTDATA("[Base_Tarjetas].[Importe]",TDinamica_R!$A$3,
"[Base_Tarjetas].[PERIODO]","[Base_Tarjetas].[PERIODO].&amp;[" &amp; TEXT(K$6,"yyyymm") &amp; "]",
"[Base_Tarjetas].[Metrica]","[Base_Tarjetas].[Metrica].&amp;[" &amp; $A82 &amp; "]",
"[Base_Tarjetas].[SEGMENTO_DESCRIP]","[Base_Tarjetas].[SEGMENTO_DESCRIP].&amp;[" &amp; $C$6 &amp; "]",
"[Base_Tarjetas].[SITUACION]","[Base_Tarjetas].[SITUACION].&amp;[" &amp; $C82 &amp; "]",
"[Base_Tarjetas].[TIPO]","[Base_Tarjetas].[TIPO].&amp;[" &amp; $C$1 &amp; "]")/1000,
0)</f>
        <v>0</v>
      </c>
      <c r="L82" s="8">
        <f>IFERROR(
GETPIVOTDATA("[Base_Tarjetas].[Importe]",TDinamica_R!$A$3,
"[Base_Tarjetas].[PERIODO]","[Base_Tarjetas].[PERIODO].&amp;[" &amp; TEXT(L$6,"yyyymm") &amp; "]",
"[Base_Tarjetas].[Metrica]","[Base_Tarjetas].[Metrica].&amp;[" &amp; $A82 &amp; "]",
"[Base_Tarjetas].[SEGMENTO_DESCRIP]","[Base_Tarjetas].[SEGMENTO_DESCRIP].&amp;[" &amp; $C$6 &amp; "]",
"[Base_Tarjetas].[SITUACION]","[Base_Tarjetas].[SITUACION].&amp;[" &amp; $C82 &amp; "]",
"[Base_Tarjetas].[TIPO]","[Base_Tarjetas].[TIPO].&amp;[" &amp; $C$1 &amp; "]")/1000,
0)</f>
        <v>0</v>
      </c>
      <c r="M82" s="8">
        <f>IFERROR(
GETPIVOTDATA("[Base_Tarjetas].[Importe]",TDinamica_R!$A$3,
"[Base_Tarjetas].[PERIODO]","[Base_Tarjetas].[PERIODO].&amp;[" &amp; TEXT(M$6,"yyyymm") &amp; "]",
"[Base_Tarjetas].[Metrica]","[Base_Tarjetas].[Metrica].&amp;[" &amp; $A82 &amp; "]",
"[Base_Tarjetas].[SEGMENTO_DESCRIP]","[Base_Tarjetas].[SEGMENTO_DESCRIP].&amp;[" &amp; $C$6 &amp; "]",
"[Base_Tarjetas].[SITUACION]","[Base_Tarjetas].[SITUACION].&amp;[" &amp; $C82 &amp; "]",
"[Base_Tarjetas].[TIPO]","[Base_Tarjetas].[TIPO].&amp;[" &amp; $C$1 &amp; "]")/1000,
0)</f>
        <v>0</v>
      </c>
      <c r="N82" s="8">
        <f>IFERROR(
GETPIVOTDATA("[Base_Tarjetas].[Importe]",TDinamica_R!$A$3,
"[Base_Tarjetas].[PERIODO]","[Base_Tarjetas].[PERIODO].&amp;[" &amp; TEXT(N$6,"yyyymm") &amp; "]",
"[Base_Tarjetas].[Metrica]","[Base_Tarjetas].[Metrica].&amp;[" &amp; $A82 &amp; "]",
"[Base_Tarjetas].[SEGMENTO_DESCRIP]","[Base_Tarjetas].[SEGMENTO_DESCRIP].&amp;[" &amp; $C$6 &amp; "]",
"[Base_Tarjetas].[SITUACION]","[Base_Tarjetas].[SITUACION].&amp;[" &amp; $C82 &amp; "]",
"[Base_Tarjetas].[TIPO]","[Base_Tarjetas].[TIPO].&amp;[" &amp; $C$1 &amp; "]")/1000,
0)</f>
        <v>0</v>
      </c>
      <c r="O82" s="8">
        <f>IFERROR(
GETPIVOTDATA("[Base_Tarjetas].[Importe]",TDinamica_R!$A$3,
"[Base_Tarjetas].[PERIODO]","[Base_Tarjetas].[PERIODO].&amp;[" &amp; TEXT(O$6,"yyyymm") &amp; "]",
"[Base_Tarjetas].[Metrica]","[Base_Tarjetas].[Metrica].&amp;[" &amp; $A82 &amp; "]",
"[Base_Tarjetas].[SEGMENTO_DESCRIP]","[Base_Tarjetas].[SEGMENTO_DESCRIP].&amp;[" &amp; $C$6 &amp; "]",
"[Base_Tarjetas].[SITUACION]","[Base_Tarjetas].[SITUACION].&amp;[" &amp; $C82 &amp; "]",
"[Base_Tarjetas].[TIPO]","[Base_Tarjetas].[TIPO].&amp;[" &amp; $C$1 &amp; "]")/1000,
0)</f>
        <v>0</v>
      </c>
      <c r="P82" s="8">
        <f>IFERROR(
GETPIVOTDATA("[Base_Tarjetas].[Importe]",TDinamica_R!$A$3,
"[Base_Tarjetas].[PERIODO]","[Base_Tarjetas].[PERIODO].&amp;[" &amp; TEXT(P$6,"yyyymm") &amp; "]",
"[Base_Tarjetas].[Metrica]","[Base_Tarjetas].[Metrica].&amp;[" &amp; $A82 &amp; "]",
"[Base_Tarjetas].[SEGMENTO_DESCRIP]","[Base_Tarjetas].[SEGMENTO_DESCRIP].&amp;[" &amp; $C$6 &amp; "]",
"[Base_Tarjetas].[SITUACION]","[Base_Tarjetas].[SITUACION].&amp;[" &amp; $C82 &amp; "]",
"[Base_Tarjetas].[TIPO]","[Base_Tarjetas].[TIPO].&amp;[" &amp; $C$1 &amp; "]")/1000,
0)</f>
        <v>0</v>
      </c>
      <c r="Q82" s="8">
        <f>IFERROR(
GETPIVOTDATA("[Base_Tarjetas].[Importe]",TDinamica_R!$A$3,
"[Base_Tarjetas].[PERIODO]","[Base_Tarjetas].[PERIODO].&amp;[" &amp; TEXT(Q$6,"yyyymm") &amp; "]",
"[Base_Tarjetas].[Metrica]","[Base_Tarjetas].[Metrica].&amp;[" &amp; $A82 &amp; "]",
"[Base_Tarjetas].[SEGMENTO_DESCRIP]","[Base_Tarjetas].[SEGMENTO_DESCRIP].&amp;[" &amp; $C$6 &amp; "]",
"[Base_Tarjetas].[SITUACION]","[Base_Tarjetas].[SITUACION].&amp;[" &amp; $C82 &amp; "]",
"[Base_Tarjetas].[TIPO]","[Base_Tarjetas].[TIPO].&amp;[" &amp; $C$1 &amp; "]")/1000,
0)</f>
        <v>0</v>
      </c>
      <c r="R82" s="8">
        <f>IFERROR(
GETPIVOTDATA("[Base_Tarjetas].[Importe]",TDinamica_R!$A$3,
"[Base_Tarjetas].[PERIODO]","[Base_Tarjetas].[PERIODO].&amp;[" &amp; TEXT(R$6,"yyyymm") &amp; "]",
"[Base_Tarjetas].[Metrica]","[Base_Tarjetas].[Metrica].&amp;[" &amp; $A82 &amp; "]",
"[Base_Tarjetas].[SEGMENTO_DESCRIP]","[Base_Tarjetas].[SEGMENTO_DESCRIP].&amp;[" &amp; $C$6 &amp; "]",
"[Base_Tarjetas].[SITUACION]","[Base_Tarjetas].[SITUACION].&amp;[" &amp; $C82 &amp; "]",
"[Base_Tarjetas].[TIPO]","[Base_Tarjetas].[TIPO].&amp;[" &amp; $C$1 &amp; "]")/1000,
0)</f>
        <v>0</v>
      </c>
      <c r="S82" s="8">
        <f>IFERROR(
GETPIVOTDATA("[Base_Tarjetas].[Importe]",TDinamica_R!$A$3,
"[Base_Tarjetas].[PERIODO]","[Base_Tarjetas].[PERIODO].&amp;[" &amp; TEXT(S$6,"yyyymm") &amp; "]",
"[Base_Tarjetas].[Metrica]","[Base_Tarjetas].[Metrica].&amp;[" &amp; $A82 &amp; "]",
"[Base_Tarjetas].[SEGMENTO_DESCRIP]","[Base_Tarjetas].[SEGMENTO_DESCRIP].&amp;[" &amp; $C$6 &amp; "]",
"[Base_Tarjetas].[SITUACION]","[Base_Tarjetas].[SITUACION].&amp;[" &amp; $C82 &amp; "]",
"[Base_Tarjetas].[TIPO]","[Base_Tarjetas].[TIPO].&amp;[" &amp; $C$1 &amp; "]")/1000,
0)</f>
        <v>0</v>
      </c>
      <c r="T82" s="8">
        <f>IFERROR(
GETPIVOTDATA("[Base_Tarjetas].[Importe]",TDinamica_R!$A$3,
"[Base_Tarjetas].[PERIODO]","[Base_Tarjetas].[PERIODO].&amp;[" &amp; TEXT(T$6,"yyyymm") &amp; "]",
"[Base_Tarjetas].[Metrica]","[Base_Tarjetas].[Metrica].&amp;[" &amp; $A82 &amp; "]",
"[Base_Tarjetas].[SEGMENTO_DESCRIP]","[Base_Tarjetas].[SEGMENTO_DESCRIP].&amp;[" &amp; $C$6 &amp; "]",
"[Base_Tarjetas].[SITUACION]","[Base_Tarjetas].[SITUACION].&amp;[" &amp; $C82 &amp; "]",
"[Base_Tarjetas].[TIPO]","[Base_Tarjetas].[TIPO].&amp;[" &amp; $C$1 &amp; "]")/1000,
0)</f>
        <v>0</v>
      </c>
      <c r="U82" s="8">
        <f>IFERROR(
GETPIVOTDATA("[Base_Tarjetas].[Importe]",TDinamica_R!$A$3,
"[Base_Tarjetas].[PERIODO]","[Base_Tarjetas].[PERIODO].&amp;[" &amp; TEXT(U$6,"yyyymm") &amp; "]",
"[Base_Tarjetas].[Metrica]","[Base_Tarjetas].[Metrica].&amp;[" &amp; $A82 &amp; "]",
"[Base_Tarjetas].[SEGMENTO_DESCRIP]","[Base_Tarjetas].[SEGMENTO_DESCRIP].&amp;[" &amp; $C$6 &amp; "]",
"[Base_Tarjetas].[SITUACION]","[Base_Tarjetas].[SITUACION].&amp;[" &amp; $C82 &amp; "]",
"[Base_Tarjetas].[TIPO]","[Base_Tarjetas].[TIPO].&amp;[" &amp; $C$1 &amp; "]")/1000,
0)</f>
        <v>0</v>
      </c>
      <c r="V82" s="8">
        <f>IFERROR(
GETPIVOTDATA("[Base_Tarjetas].[Importe]",TDinamica_R!$A$3,
"[Base_Tarjetas].[PERIODO]","[Base_Tarjetas].[PERIODO].&amp;[" &amp; TEXT(V$6,"yyyymm") &amp; "]",
"[Base_Tarjetas].[Metrica]","[Base_Tarjetas].[Metrica].&amp;[" &amp; $A82 &amp; "]",
"[Base_Tarjetas].[SEGMENTO_DESCRIP]","[Base_Tarjetas].[SEGMENTO_DESCRIP].&amp;[" &amp; $C$6 &amp; "]",
"[Base_Tarjetas].[SITUACION]","[Base_Tarjetas].[SITUACION].&amp;[" &amp; $C82 &amp; "]",
"[Base_Tarjetas].[TIPO]","[Base_Tarjetas].[TIPO].&amp;[" &amp; $C$1 &amp; "]")/1000,
0)</f>
        <v>0</v>
      </c>
      <c r="W82" s="8">
        <f>IFERROR(
GETPIVOTDATA("[Base_Tarjetas].[Importe]",TDinamica_R!$A$3,
"[Base_Tarjetas].[PERIODO]","[Base_Tarjetas].[PERIODO].&amp;[" &amp; TEXT(W$6,"yyyymm") &amp; "]",
"[Base_Tarjetas].[Metrica]","[Base_Tarjetas].[Metrica].&amp;[" &amp; $A82 &amp; "]",
"[Base_Tarjetas].[SEGMENTO_DESCRIP]","[Base_Tarjetas].[SEGMENTO_DESCRIP].&amp;[" &amp; $C$6 &amp; "]",
"[Base_Tarjetas].[SITUACION]","[Base_Tarjetas].[SITUACION].&amp;[" &amp; $C82 &amp; "]",
"[Base_Tarjetas].[TIPO]","[Base_Tarjetas].[TIPO].&amp;[" &amp; $C$1 &amp; "]")/1000,
0)</f>
        <v>0</v>
      </c>
      <c r="X82" s="8">
        <f>IFERROR(
GETPIVOTDATA("[Base_Tarjetas].[Importe]",TDinamica_R!$A$3,
"[Base_Tarjetas].[PERIODO]","[Base_Tarjetas].[PERIODO].&amp;[" &amp; TEXT(X$6,"yyyymm") &amp; "]",
"[Base_Tarjetas].[Metrica]","[Base_Tarjetas].[Metrica].&amp;[" &amp; $A82 &amp; "]",
"[Base_Tarjetas].[SEGMENTO_DESCRIP]","[Base_Tarjetas].[SEGMENTO_DESCRIP].&amp;[" &amp; $C$6 &amp; "]",
"[Base_Tarjetas].[SITUACION]","[Base_Tarjetas].[SITUACION].&amp;[" &amp; $C82 &amp; "]",
"[Base_Tarjetas].[TIPO]","[Base_Tarjetas].[TIPO].&amp;[" &amp; $C$1 &amp; "]")/1000,
0)</f>
        <v>0</v>
      </c>
      <c r="Y82" s="8">
        <f>IFERROR(
GETPIVOTDATA("[Base_Tarjetas].[Importe]",TDinamica_R!$A$3,
"[Base_Tarjetas].[PERIODO]","[Base_Tarjetas].[PERIODO].&amp;[" &amp; TEXT(Y$6,"yyyymm") &amp; "]",
"[Base_Tarjetas].[Metrica]","[Base_Tarjetas].[Metrica].&amp;[" &amp; $A82 &amp; "]",
"[Base_Tarjetas].[SEGMENTO_DESCRIP]","[Base_Tarjetas].[SEGMENTO_DESCRIP].&amp;[" &amp; $C$6 &amp; "]",
"[Base_Tarjetas].[SITUACION]","[Base_Tarjetas].[SITUACION].&amp;[" &amp; $C82 &amp; "]",
"[Base_Tarjetas].[TIPO]","[Base_Tarjetas].[TIPO].&amp;[" &amp; $C$1 &amp; "]")/1000,
0)</f>
        <v>0</v>
      </c>
      <c r="Z82" s="8">
        <f>IFERROR(
GETPIVOTDATA("[Base_Tarjetas].[Importe]",TDinamica_R!$A$3,
"[Base_Tarjetas].[PERIODO]","[Base_Tarjetas].[PERIODO].&amp;[" &amp; TEXT(Z$6,"yyyymm") &amp; "]",
"[Base_Tarjetas].[Metrica]","[Base_Tarjetas].[Metrica].&amp;[" &amp; $A82 &amp; "]",
"[Base_Tarjetas].[SEGMENTO_DESCRIP]","[Base_Tarjetas].[SEGMENTO_DESCRIP].&amp;[" &amp; $C$6 &amp; "]",
"[Base_Tarjetas].[SITUACION]","[Base_Tarjetas].[SITUACION].&amp;[" &amp; $C82 &amp; "]",
"[Base_Tarjetas].[TIPO]","[Base_Tarjetas].[TIPO].&amp;[" &amp; $C$1 &amp; "]")/1000,
0)</f>
        <v>0</v>
      </c>
      <c r="AA82" s="8">
        <f>IFERROR(
GETPIVOTDATA("[Base_Tarjetas].[Importe]",TDinamica_R!$A$3,
"[Base_Tarjetas].[PERIODO]","[Base_Tarjetas].[PERIODO].&amp;[" &amp; TEXT(AA$6,"yyyymm") &amp; "]",
"[Base_Tarjetas].[Metrica]","[Base_Tarjetas].[Metrica].&amp;[" &amp; $A82 &amp; "]",
"[Base_Tarjetas].[SEGMENTO_DESCRIP]","[Base_Tarjetas].[SEGMENTO_DESCRIP].&amp;[" &amp; $C$6 &amp; "]",
"[Base_Tarjetas].[SITUACION]","[Base_Tarjetas].[SITUACION].&amp;[" &amp; $C82 &amp; "]",
"[Base_Tarjetas].[TIPO]","[Base_Tarjetas].[TIPO].&amp;[" &amp; $C$1 &amp; "]")/1000,
0)</f>
        <v>0</v>
      </c>
      <c r="AB82" s="8">
        <f>IFERROR(
GETPIVOTDATA("[Base_Tarjetas].[Importe]",TDinamica_R!$A$3,
"[Base_Tarjetas].[PERIODO]","[Base_Tarjetas].[PERIODO].&amp;[" &amp; TEXT(AB$6,"yyyymm") &amp; "]",
"[Base_Tarjetas].[Metrica]","[Base_Tarjetas].[Metrica].&amp;[" &amp; $A82 &amp; "]",
"[Base_Tarjetas].[SEGMENTO_DESCRIP]","[Base_Tarjetas].[SEGMENTO_DESCRIP].&amp;[" &amp; $C$6 &amp; "]",
"[Base_Tarjetas].[SITUACION]","[Base_Tarjetas].[SITUACION].&amp;[" &amp; $C82 &amp; "]",
"[Base_Tarjetas].[TIPO]","[Base_Tarjetas].[TIPO].&amp;[" &amp; $C$1 &amp; "]")/1000,
0)</f>
        <v>0</v>
      </c>
      <c r="AC82" s="8">
        <f>IFERROR(
GETPIVOTDATA("[Base_Tarjetas].[Importe]",TDinamica_R!$A$3,
"[Base_Tarjetas].[PERIODO]","[Base_Tarjetas].[PERIODO].&amp;[" &amp; TEXT(AC$6,"yyyymm") &amp; "]",
"[Base_Tarjetas].[Metrica]","[Base_Tarjetas].[Metrica].&amp;[" &amp; $A82 &amp; "]",
"[Base_Tarjetas].[SEGMENTO_DESCRIP]","[Base_Tarjetas].[SEGMENTO_DESCRIP].&amp;[" &amp; $C$6 &amp; "]",
"[Base_Tarjetas].[SITUACION]","[Base_Tarjetas].[SITUACION].&amp;[" &amp; $C82 &amp; "]",
"[Base_Tarjetas].[TIPO]","[Base_Tarjetas].[TIPO].&amp;[" &amp; $C$1 &amp; "]")/1000,
0)</f>
        <v>0</v>
      </c>
      <c r="AD82" s="8">
        <f>IFERROR(
GETPIVOTDATA("[Base_Tarjetas].[Importe]",TDinamica_R!$A$3,
"[Base_Tarjetas].[PERIODO]","[Base_Tarjetas].[PERIODO].&amp;[" &amp; TEXT(AD$6,"yyyymm") &amp; "]",
"[Base_Tarjetas].[Metrica]","[Base_Tarjetas].[Metrica].&amp;[" &amp; $A82 &amp; "]",
"[Base_Tarjetas].[SEGMENTO_DESCRIP]","[Base_Tarjetas].[SEGMENTO_DESCRIP].&amp;[" &amp; $C$6 &amp; "]",
"[Base_Tarjetas].[SITUACION]","[Base_Tarjetas].[SITUACION].&amp;[" &amp; $C82 &amp; "]",
"[Base_Tarjetas].[TIPO]","[Base_Tarjetas].[TIPO].&amp;[" &amp; $C$1 &amp; "]")/1000,
0)</f>
        <v>0</v>
      </c>
      <c r="AE82" s="8">
        <f>IFERROR(
GETPIVOTDATA("[Base_Tarjetas].[Importe]",TDinamica_R!$A$3,
"[Base_Tarjetas].[PERIODO]","[Base_Tarjetas].[PERIODO].&amp;[" &amp; TEXT(AE$6,"yyyymm") &amp; "]",
"[Base_Tarjetas].[Metrica]","[Base_Tarjetas].[Metrica].&amp;[" &amp; $A82 &amp; "]",
"[Base_Tarjetas].[SEGMENTO_DESCRIP]","[Base_Tarjetas].[SEGMENTO_DESCRIP].&amp;[" &amp; $C$6 &amp; "]",
"[Base_Tarjetas].[SITUACION]","[Base_Tarjetas].[SITUACION].&amp;[" &amp; $C82 &amp; "]",
"[Base_Tarjetas].[TIPO]","[Base_Tarjetas].[TIPO].&amp;[" &amp; $C$1 &amp; "]")/1000,
0)</f>
        <v>0</v>
      </c>
      <c r="AF82" s="8">
        <f>IFERROR(
GETPIVOTDATA("[Base_Tarjetas].[Importe]",TDinamica_R!$A$3,
"[Base_Tarjetas].[PERIODO]","[Base_Tarjetas].[PERIODO].&amp;[" &amp; TEXT(AF$6,"yyyymm") &amp; "]",
"[Base_Tarjetas].[Metrica]","[Base_Tarjetas].[Metrica].&amp;[" &amp; $A82 &amp; "]",
"[Base_Tarjetas].[SEGMENTO_DESCRIP]","[Base_Tarjetas].[SEGMENTO_DESCRIP].&amp;[" &amp; $C$6 &amp; "]",
"[Base_Tarjetas].[SITUACION]","[Base_Tarjetas].[SITUACION].&amp;[" &amp; $C82 &amp; "]",
"[Base_Tarjetas].[TIPO]","[Base_Tarjetas].[TIPO].&amp;[" &amp; $C$1 &amp; "]")/1000,
0)</f>
        <v>0</v>
      </c>
      <c r="AG82" s="8">
        <f>IFERROR(
GETPIVOTDATA("[Base_Tarjetas].[Importe]",TDinamica_R!$A$3,
"[Base_Tarjetas].[PERIODO]","[Base_Tarjetas].[PERIODO].&amp;[" &amp; TEXT(AG$6,"yyyymm") &amp; "]",
"[Base_Tarjetas].[Metrica]","[Base_Tarjetas].[Metrica].&amp;[" &amp; $A82 &amp; "]",
"[Base_Tarjetas].[SEGMENTO_DESCRIP]","[Base_Tarjetas].[SEGMENTO_DESCRIP].&amp;[" &amp; $C$6 &amp; "]",
"[Base_Tarjetas].[SITUACION]","[Base_Tarjetas].[SITUACION].&amp;[" &amp; $C82 &amp; "]",
"[Base_Tarjetas].[TIPO]","[Base_Tarjetas].[TIPO].&amp;[" &amp; $C$1 &amp; "]")/1000,
0)</f>
        <v>0</v>
      </c>
      <c r="AH82" s="8">
        <f>IFERROR(
GETPIVOTDATA("[Base_Tarjetas].[Importe]",TDinamica_R!$A$3,
"[Base_Tarjetas].[PERIODO]","[Base_Tarjetas].[PERIODO].&amp;[" &amp; TEXT(AH$6,"yyyymm") &amp; "]",
"[Base_Tarjetas].[Metrica]","[Base_Tarjetas].[Metrica].&amp;[" &amp; $A82 &amp; "]",
"[Base_Tarjetas].[SEGMENTO_DESCRIP]","[Base_Tarjetas].[SEGMENTO_DESCRIP].&amp;[" &amp; $C$6 &amp; "]",
"[Base_Tarjetas].[SITUACION]","[Base_Tarjetas].[SITUACION].&amp;[" &amp; $C82 &amp; "]",
"[Base_Tarjetas].[TIPO]","[Base_Tarjetas].[TIPO].&amp;[" &amp; $C$1 &amp; "]")/1000,
0)</f>
        <v>0</v>
      </c>
      <c r="AI82" s="8">
        <f>IFERROR(
GETPIVOTDATA("[Base_Tarjetas].[Importe]",TDinamica_R!$A$3,
"[Base_Tarjetas].[PERIODO]","[Base_Tarjetas].[PERIODO].&amp;[" &amp; TEXT(AI$6,"yyyymm") &amp; "]",
"[Base_Tarjetas].[Metrica]","[Base_Tarjetas].[Metrica].&amp;[" &amp; $A82 &amp; "]",
"[Base_Tarjetas].[SEGMENTO_DESCRIP]","[Base_Tarjetas].[SEGMENTO_DESCRIP].&amp;[" &amp; $C$6 &amp; "]",
"[Base_Tarjetas].[SITUACION]","[Base_Tarjetas].[SITUACION].&amp;[" &amp; $C82 &amp; "]",
"[Base_Tarjetas].[TIPO]","[Base_Tarjetas].[TIPO].&amp;[" &amp; $C$1 &amp; "]")/1000,
0)</f>
        <v>0</v>
      </c>
      <c r="AJ82" s="8">
        <f>IFERROR(
GETPIVOTDATA("[Base_Tarjetas].[Importe]",TDinamica_R!$A$3,
"[Base_Tarjetas].[PERIODO]","[Base_Tarjetas].[PERIODO].&amp;[" &amp; TEXT(AJ$6,"yyyymm") &amp; "]",
"[Base_Tarjetas].[Metrica]","[Base_Tarjetas].[Metrica].&amp;[" &amp; $A82 &amp; "]",
"[Base_Tarjetas].[SEGMENTO_DESCRIP]","[Base_Tarjetas].[SEGMENTO_DESCRIP].&amp;[" &amp; $C$6 &amp; "]",
"[Base_Tarjetas].[SITUACION]","[Base_Tarjetas].[SITUACION].&amp;[" &amp; $C82 &amp; "]",
"[Base_Tarjetas].[TIPO]","[Base_Tarjetas].[TIPO].&amp;[" &amp; $C$1 &amp; "]")/1000,
0)</f>
        <v>0</v>
      </c>
      <c r="AK82" s="8">
        <f>IFERROR(
GETPIVOTDATA("[Base_Tarjetas].[Importe]",TDinamica_R!$A$3,
"[Base_Tarjetas].[PERIODO]","[Base_Tarjetas].[PERIODO].&amp;[" &amp; TEXT(AK$6,"yyyymm") &amp; "]",
"[Base_Tarjetas].[Metrica]","[Base_Tarjetas].[Metrica].&amp;[" &amp; $A82 &amp; "]",
"[Base_Tarjetas].[SEGMENTO_DESCRIP]","[Base_Tarjetas].[SEGMENTO_DESCRIP].&amp;[" &amp; $C$6 &amp; "]",
"[Base_Tarjetas].[SITUACION]","[Base_Tarjetas].[SITUACION].&amp;[" &amp; $C82 &amp; "]",
"[Base_Tarjetas].[TIPO]","[Base_Tarjetas].[TIPO].&amp;[" &amp; $C$1 &amp; "]")/1000,
0)</f>
        <v>0</v>
      </c>
      <c r="AL82" s="8">
        <f>IFERROR(
GETPIVOTDATA("[Base_Tarjetas].[Importe]",TDinamica_R!$A$3,
"[Base_Tarjetas].[PERIODO]","[Base_Tarjetas].[PERIODO].&amp;[" &amp; TEXT(AL$6,"yyyymm") &amp; "]",
"[Base_Tarjetas].[Metrica]","[Base_Tarjetas].[Metrica].&amp;[" &amp; $A82 &amp; "]",
"[Base_Tarjetas].[SEGMENTO_DESCRIP]","[Base_Tarjetas].[SEGMENTO_DESCRIP].&amp;[" &amp; $C$6 &amp; "]",
"[Base_Tarjetas].[SITUACION]","[Base_Tarjetas].[SITUACION].&amp;[" &amp; $C82 &amp; "]",
"[Base_Tarjetas].[TIPO]","[Base_Tarjetas].[TIPO].&amp;[" &amp; $C$1 &amp; "]")/1000,
0)</f>
        <v>0</v>
      </c>
      <c r="AM82" s="8">
        <f>IFERROR(
GETPIVOTDATA("[Base_Tarjetas].[Importe]",TDinamica_R!$A$3,
"[Base_Tarjetas].[PERIODO]","[Base_Tarjetas].[PERIODO].&amp;[" &amp; TEXT(AM$6,"yyyymm") &amp; "]",
"[Base_Tarjetas].[Metrica]","[Base_Tarjetas].[Metrica].&amp;[" &amp; $A82 &amp; "]",
"[Base_Tarjetas].[SEGMENTO_DESCRIP]","[Base_Tarjetas].[SEGMENTO_DESCRIP].&amp;[" &amp; $C$6 &amp; "]",
"[Base_Tarjetas].[SITUACION]","[Base_Tarjetas].[SITUACION].&amp;[" &amp; $C82 &amp; "]",
"[Base_Tarjetas].[TIPO]","[Base_Tarjetas].[TIPO].&amp;[" &amp; $C$1 &amp; "]")/1000,
0)</f>
        <v>0</v>
      </c>
      <c r="AN82" s="8">
        <f>IFERROR(
GETPIVOTDATA("[Base_Tarjetas].[Importe]",TDinamica_R!$A$3,
"[Base_Tarjetas].[PERIODO]","[Base_Tarjetas].[PERIODO].&amp;[" &amp; TEXT(AN$6,"yyyymm") &amp; "]",
"[Base_Tarjetas].[Metrica]","[Base_Tarjetas].[Metrica].&amp;[" &amp; $A82 &amp; "]",
"[Base_Tarjetas].[SEGMENTO_DESCRIP]","[Base_Tarjetas].[SEGMENTO_DESCRIP].&amp;[" &amp; $C$6 &amp; "]",
"[Base_Tarjetas].[SITUACION]","[Base_Tarjetas].[SITUACION].&amp;[" &amp; $C82 &amp; "]",
"[Base_Tarjetas].[TIPO]","[Base_Tarjetas].[TIPO].&amp;[" &amp; $C$1 &amp; "]")/1000,
0)</f>
        <v>0</v>
      </c>
      <c r="AO82" s="8">
        <f>IFERROR(
GETPIVOTDATA("[Base_Tarjetas].[Importe]",TDinamica_R!$A$3,
"[Base_Tarjetas].[PERIODO]","[Base_Tarjetas].[PERIODO].&amp;[" &amp; TEXT(AO$6,"yyyymm") &amp; "]",
"[Base_Tarjetas].[Metrica]","[Base_Tarjetas].[Metrica].&amp;[" &amp; $A82 &amp; "]",
"[Base_Tarjetas].[SEGMENTO_DESCRIP]","[Base_Tarjetas].[SEGMENTO_DESCRIP].&amp;[" &amp; $C$6 &amp; "]",
"[Base_Tarjetas].[SITUACION]","[Base_Tarjetas].[SITUACION].&amp;[" &amp; $C82 &amp; "]",
"[Base_Tarjetas].[TIPO]","[Base_Tarjetas].[TIPO].&amp;[" &amp; $C$1 &amp; "]")/1000,
0)</f>
        <v>0</v>
      </c>
      <c r="AP82" s="8">
        <f>IFERROR(
GETPIVOTDATA("[Base_Tarjetas].[Importe]",TDinamica_R!$A$3,
"[Base_Tarjetas].[PERIODO]","[Base_Tarjetas].[PERIODO].&amp;[" &amp; TEXT(AP$6,"yyyymm") &amp; "]",
"[Base_Tarjetas].[Metrica]","[Base_Tarjetas].[Metrica].&amp;[" &amp; $A82 &amp; "]",
"[Base_Tarjetas].[SEGMENTO_DESCRIP]","[Base_Tarjetas].[SEGMENTO_DESCRIP].&amp;[" &amp; $C$6 &amp; "]",
"[Base_Tarjetas].[SITUACION]","[Base_Tarjetas].[SITUACION].&amp;[" &amp; $C82 &amp; "]",
"[Base_Tarjetas].[TIPO]","[Base_Tarjetas].[TIPO].&amp;[" &amp; $C$1 &amp; "]")/1000,
0)</f>
        <v>0</v>
      </c>
      <c r="AQ82" s="8">
        <f>IFERROR(
GETPIVOTDATA("[Base_Tarjetas].[Importe]",TDinamica_R!$A$3,
"[Base_Tarjetas].[PERIODO]","[Base_Tarjetas].[PERIODO].&amp;[" &amp; TEXT(AQ$6,"yyyymm") &amp; "]",
"[Base_Tarjetas].[Metrica]","[Base_Tarjetas].[Metrica].&amp;[" &amp; $A82 &amp; "]",
"[Base_Tarjetas].[SEGMENTO_DESCRIP]","[Base_Tarjetas].[SEGMENTO_DESCRIP].&amp;[" &amp; $C$6 &amp; "]",
"[Base_Tarjetas].[SITUACION]","[Base_Tarjetas].[SITUACION].&amp;[" &amp; $C82 &amp; "]",
"[Base_Tarjetas].[TIPO]","[Base_Tarjetas].[TIPO].&amp;[" &amp; $C$1 &amp; "]")/1000,
0)</f>
        <v>0</v>
      </c>
      <c r="AR82" s="8">
        <f>IFERROR(
GETPIVOTDATA("[Base_Tarjetas].[Importe]",TDinamica_R!$A$3,
"[Base_Tarjetas].[PERIODO]","[Base_Tarjetas].[PERIODO].&amp;[" &amp; TEXT(AR$6,"yyyymm") &amp; "]",
"[Base_Tarjetas].[Metrica]","[Base_Tarjetas].[Metrica].&amp;[" &amp; $A82 &amp; "]",
"[Base_Tarjetas].[SEGMENTO_DESCRIP]","[Base_Tarjetas].[SEGMENTO_DESCRIP].&amp;[" &amp; $C$6 &amp; "]",
"[Base_Tarjetas].[SITUACION]","[Base_Tarjetas].[SITUACION].&amp;[" &amp; $C82 &amp; "]",
"[Base_Tarjetas].[TIPO]","[Base_Tarjetas].[TIPO].&amp;[" &amp; $C$1 &amp; "]")/1000,
0)</f>
        <v>0</v>
      </c>
      <c r="AS82" s="8">
        <f>IFERROR(
GETPIVOTDATA("[Base_Tarjetas].[Importe]",TDinamica_R!$A$3,
"[Base_Tarjetas].[PERIODO]","[Base_Tarjetas].[PERIODO].&amp;[" &amp; TEXT(AS$6,"yyyymm") &amp; "]",
"[Base_Tarjetas].[Metrica]","[Base_Tarjetas].[Metrica].&amp;[" &amp; $A82 &amp; "]",
"[Base_Tarjetas].[SEGMENTO_DESCRIP]","[Base_Tarjetas].[SEGMENTO_DESCRIP].&amp;[" &amp; $C$6 &amp; "]",
"[Base_Tarjetas].[SITUACION]","[Base_Tarjetas].[SITUACION].&amp;[" &amp; $C82 &amp; "]",
"[Base_Tarjetas].[TIPO]","[Base_Tarjetas].[TIPO].&amp;[" &amp; $C$1 &amp; "]")/1000,
0)</f>
        <v>0</v>
      </c>
      <c r="AT82" s="8">
        <f>IFERROR(
GETPIVOTDATA("[Base_Tarjetas].[Importe]",TDinamica_R!$A$3,
"[Base_Tarjetas].[PERIODO]","[Base_Tarjetas].[PERIODO].&amp;[" &amp; TEXT(AT$6,"yyyymm") &amp; "]",
"[Base_Tarjetas].[Metrica]","[Base_Tarjetas].[Metrica].&amp;[" &amp; $A82 &amp; "]",
"[Base_Tarjetas].[SEGMENTO_DESCRIP]","[Base_Tarjetas].[SEGMENTO_DESCRIP].&amp;[" &amp; $C$6 &amp; "]",
"[Base_Tarjetas].[SITUACION]","[Base_Tarjetas].[SITUACION].&amp;[" &amp; $C82 &amp; "]",
"[Base_Tarjetas].[TIPO]","[Base_Tarjetas].[TIPO].&amp;[" &amp; $C$1 &amp; "]")/1000,
0)</f>
        <v>0</v>
      </c>
      <c r="AU82" s="8">
        <f>IFERROR(
GETPIVOTDATA("[Base_Tarjetas].[Importe]",TDinamica_R!$A$3,
"[Base_Tarjetas].[PERIODO]","[Base_Tarjetas].[PERIODO].&amp;[" &amp; TEXT(AU$6,"yyyymm") &amp; "]",
"[Base_Tarjetas].[Metrica]","[Base_Tarjetas].[Metrica].&amp;[" &amp; $A82 &amp; "]",
"[Base_Tarjetas].[SEGMENTO_DESCRIP]","[Base_Tarjetas].[SEGMENTO_DESCRIP].&amp;[" &amp; $C$6 &amp; "]",
"[Base_Tarjetas].[SITUACION]","[Base_Tarjetas].[SITUACION].&amp;[" &amp; $C82 &amp; "]",
"[Base_Tarjetas].[TIPO]","[Base_Tarjetas].[TIPO].&amp;[" &amp; $C$1 &amp; "]")/1000,
0)</f>
        <v>0</v>
      </c>
      <c r="AV82" s="8">
        <f>IFERROR(
GETPIVOTDATA("[Base_Tarjetas].[Importe]",TDinamica_R!$A$3,
"[Base_Tarjetas].[PERIODO]","[Base_Tarjetas].[PERIODO].&amp;[" &amp; TEXT(AV$6,"yyyymm") &amp; "]",
"[Base_Tarjetas].[Metrica]","[Base_Tarjetas].[Metrica].&amp;[" &amp; $A82 &amp; "]",
"[Base_Tarjetas].[SEGMENTO_DESCRIP]","[Base_Tarjetas].[SEGMENTO_DESCRIP].&amp;[" &amp; $C$6 &amp; "]",
"[Base_Tarjetas].[SITUACION]","[Base_Tarjetas].[SITUACION].&amp;[" &amp; $C82 &amp; "]",
"[Base_Tarjetas].[TIPO]","[Base_Tarjetas].[TIPO].&amp;[" &amp; $C$1 &amp; "]")/1000,
0)</f>
        <v>0</v>
      </c>
      <c r="AW82" s="8">
        <f>IFERROR(
GETPIVOTDATA("[Base_Tarjetas].[Importe]",TDinamica_R!$A$3,
"[Base_Tarjetas].[PERIODO]","[Base_Tarjetas].[PERIODO].&amp;[" &amp; TEXT(AW$6,"yyyymm") &amp; "]",
"[Base_Tarjetas].[Metrica]","[Base_Tarjetas].[Metrica].&amp;[" &amp; $A82 &amp; "]",
"[Base_Tarjetas].[SEGMENTO_DESCRIP]","[Base_Tarjetas].[SEGMENTO_DESCRIP].&amp;[" &amp; $C$6 &amp; "]",
"[Base_Tarjetas].[SITUACION]","[Base_Tarjetas].[SITUACION].&amp;[" &amp; $C82 &amp; "]",
"[Base_Tarjetas].[TIPO]","[Base_Tarjetas].[TIPO].&amp;[" &amp; $C$1 &amp; "]")/1000,
0)</f>
        <v>0</v>
      </c>
      <c r="AX82" s="8">
        <f>IFERROR(
GETPIVOTDATA("[Base_Tarjetas].[Importe]",TDinamica_R!$A$3,
"[Base_Tarjetas].[PERIODO]","[Base_Tarjetas].[PERIODO].&amp;[" &amp; TEXT(AX$6,"yyyymm") &amp; "]",
"[Base_Tarjetas].[Metrica]","[Base_Tarjetas].[Metrica].&amp;[" &amp; $A82 &amp; "]",
"[Base_Tarjetas].[SEGMENTO_DESCRIP]","[Base_Tarjetas].[SEGMENTO_DESCRIP].&amp;[" &amp; $C$6 &amp; "]",
"[Base_Tarjetas].[SITUACION]","[Base_Tarjetas].[SITUACION].&amp;[" &amp; $C82 &amp; "]",
"[Base_Tarjetas].[TIPO]","[Base_Tarjetas].[TIPO].&amp;[" &amp; $C$1 &amp; "]")/1000,
0)</f>
        <v>0</v>
      </c>
      <c r="AY82" s="8">
        <f>IFERROR(
GETPIVOTDATA("[Base_Tarjetas].[Importe]",TDinamica_R!$A$3,
"[Base_Tarjetas].[PERIODO]","[Base_Tarjetas].[PERIODO].&amp;[" &amp; TEXT(AY$6,"yyyymm") &amp; "]",
"[Base_Tarjetas].[Metrica]","[Base_Tarjetas].[Metrica].&amp;[" &amp; $A82 &amp; "]",
"[Base_Tarjetas].[SEGMENTO_DESCRIP]","[Base_Tarjetas].[SEGMENTO_DESCRIP].&amp;[" &amp; $C$6 &amp; "]",
"[Base_Tarjetas].[SITUACION]","[Base_Tarjetas].[SITUACION].&amp;[" &amp; $C82 &amp; "]",
"[Base_Tarjetas].[TIPO]","[Base_Tarjetas].[TIPO].&amp;[" &amp; $C$1 &amp; "]")/1000,
0)</f>
        <v>0</v>
      </c>
      <c r="AZ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TEXT(AZ$6,"yyyymm") &amp; "]"),
0)</f>
        <v>0</v>
      </c>
      <c r="BA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TEXT(BA$6,"yyyymm") &amp; "]"),
0)</f>
        <v>0</v>
      </c>
      <c r="BB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TEXT(BB$6,"yyyymm") &amp; "]"),
0)</f>
        <v>0</v>
      </c>
      <c r="BC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TEXT(BC$6,"yyyymm") &amp; "]"),
0)</f>
        <v>0</v>
      </c>
      <c r="BD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TEXT(BD$6,"yyyymm") &amp; "]"),
0)</f>
        <v>0</v>
      </c>
      <c r="BE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TEXT(BE$6,"yyyymm") &amp; "]"),
0)</f>
        <v>0</v>
      </c>
      <c r="BF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TEXT(BF$6,"yyyymm") &amp; "]"),
0)</f>
        <v>0</v>
      </c>
      <c r="BG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TEXT(BG$6,"yyyymm") &amp; "]"),
0)</f>
        <v>0</v>
      </c>
      <c r="BH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TEXT(BH$6,"yyyymm") &amp; "]"),
0)</f>
        <v>0</v>
      </c>
      <c r="BI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TEXT(BI$6,"yyyymm") &amp; "]"),
0)</f>
        <v>0</v>
      </c>
      <c r="BJ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TEXT(BJ$6,"yyyymm") &amp; "]"),
0)</f>
        <v>0</v>
      </c>
      <c r="BK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TEXT(BK$6,"yyyymm") &amp; "]"),
0)</f>
        <v>0</v>
      </c>
      <c r="BO82" s="24">
        <f t="shared" si="49"/>
        <v>0</v>
      </c>
      <c r="BP82" s="24">
        <f t="shared" si="49"/>
        <v>0</v>
      </c>
      <c r="BQ82" s="24">
        <f t="shared" si="49"/>
        <v>0</v>
      </c>
      <c r="BR82" s="24">
        <f t="shared" si="49"/>
        <v>0</v>
      </c>
      <c r="BS82" s="24">
        <f t="shared" si="49"/>
        <v>0</v>
      </c>
      <c r="BT82" s="24">
        <f t="shared" si="49"/>
        <v>0</v>
      </c>
    </row>
    <row r="83" spans="1:72" x14ac:dyDescent="0.25">
      <c r="C83" s="3" t="s">
        <v>35</v>
      </c>
      <c r="D83" s="10">
        <f t="shared" ref="D83:AY83" si="50">SUM(D63:D82)</f>
        <v>0</v>
      </c>
      <c r="E83" s="10">
        <f t="shared" si="50"/>
        <v>0</v>
      </c>
      <c r="F83" s="10">
        <f t="shared" si="50"/>
        <v>0</v>
      </c>
      <c r="G83" s="10">
        <f t="shared" si="50"/>
        <v>0</v>
      </c>
      <c r="H83" s="10">
        <f t="shared" si="50"/>
        <v>0</v>
      </c>
      <c r="I83" s="10">
        <f t="shared" si="50"/>
        <v>0</v>
      </c>
      <c r="J83" s="10">
        <f t="shared" si="50"/>
        <v>0</v>
      </c>
      <c r="K83" s="10">
        <f t="shared" si="50"/>
        <v>0</v>
      </c>
      <c r="L83" s="10">
        <f t="shared" si="50"/>
        <v>0</v>
      </c>
      <c r="M83" s="10">
        <f t="shared" si="50"/>
        <v>0</v>
      </c>
      <c r="N83" s="10">
        <f t="shared" si="50"/>
        <v>0</v>
      </c>
      <c r="O83" s="10">
        <f t="shared" si="50"/>
        <v>0</v>
      </c>
      <c r="P83" s="10">
        <f t="shared" si="50"/>
        <v>0</v>
      </c>
      <c r="Q83" s="10">
        <f t="shared" si="50"/>
        <v>0</v>
      </c>
      <c r="R83" s="10">
        <f t="shared" si="50"/>
        <v>0</v>
      </c>
      <c r="S83" s="10">
        <f t="shared" si="50"/>
        <v>0</v>
      </c>
      <c r="T83" s="10">
        <f t="shared" si="50"/>
        <v>0</v>
      </c>
      <c r="U83" s="10">
        <f t="shared" si="50"/>
        <v>0</v>
      </c>
      <c r="V83" s="10">
        <f t="shared" si="50"/>
        <v>0</v>
      </c>
      <c r="W83" s="10">
        <f t="shared" si="50"/>
        <v>0</v>
      </c>
      <c r="X83" s="10">
        <f t="shared" si="50"/>
        <v>0</v>
      </c>
      <c r="Y83" s="10">
        <f t="shared" si="50"/>
        <v>0</v>
      </c>
      <c r="Z83" s="10">
        <f t="shared" si="50"/>
        <v>0</v>
      </c>
      <c r="AA83" s="10">
        <f t="shared" si="50"/>
        <v>0</v>
      </c>
      <c r="AB83" s="10">
        <f t="shared" si="50"/>
        <v>0</v>
      </c>
      <c r="AC83" s="10">
        <f t="shared" si="50"/>
        <v>0</v>
      </c>
      <c r="AD83" s="10">
        <f t="shared" si="50"/>
        <v>0</v>
      </c>
      <c r="AE83" s="10">
        <f t="shared" si="50"/>
        <v>0</v>
      </c>
      <c r="AF83" s="10">
        <f t="shared" si="50"/>
        <v>0</v>
      </c>
      <c r="AG83" s="10">
        <f t="shared" si="50"/>
        <v>0</v>
      </c>
      <c r="AH83" s="10">
        <f t="shared" si="50"/>
        <v>0</v>
      </c>
      <c r="AI83" s="10">
        <f t="shared" si="50"/>
        <v>0</v>
      </c>
      <c r="AJ83" s="10">
        <f t="shared" si="50"/>
        <v>0</v>
      </c>
      <c r="AK83" s="10">
        <f t="shared" si="50"/>
        <v>0</v>
      </c>
      <c r="AL83" s="10">
        <f t="shared" si="50"/>
        <v>0</v>
      </c>
      <c r="AM83" s="10">
        <f t="shared" si="50"/>
        <v>0</v>
      </c>
      <c r="AN83" s="10">
        <f t="shared" si="50"/>
        <v>0</v>
      </c>
      <c r="AO83" s="10">
        <f t="shared" si="50"/>
        <v>0</v>
      </c>
      <c r="AP83" s="10">
        <f t="shared" si="50"/>
        <v>0</v>
      </c>
      <c r="AQ83" s="10">
        <f t="shared" si="50"/>
        <v>0</v>
      </c>
      <c r="AR83" s="10">
        <f t="shared" si="50"/>
        <v>0</v>
      </c>
      <c r="AS83" s="10">
        <f t="shared" si="50"/>
        <v>0</v>
      </c>
      <c r="AT83" s="10">
        <f t="shared" si="50"/>
        <v>0</v>
      </c>
      <c r="AU83" s="10">
        <f t="shared" si="50"/>
        <v>0</v>
      </c>
      <c r="AV83" s="10">
        <f t="shared" si="50"/>
        <v>0</v>
      </c>
      <c r="AW83" s="10">
        <f t="shared" si="50"/>
        <v>0</v>
      </c>
      <c r="AX83" s="10">
        <f t="shared" si="50"/>
        <v>0</v>
      </c>
      <c r="AY83" s="10">
        <f t="shared" si="50"/>
        <v>0</v>
      </c>
      <c r="AZ83" s="10">
        <f t="shared" ref="AZ83:BK83" si="51">SUM(AZ63:AZ82)</f>
        <v>21.657288466353712</v>
      </c>
      <c r="BA83" s="10">
        <f t="shared" si="51"/>
        <v>21.657288466353712</v>
      </c>
      <c r="BB83" s="10">
        <f t="shared" si="51"/>
        <v>21.657288466353712</v>
      </c>
      <c r="BC83" s="10">
        <f t="shared" si="51"/>
        <v>21.657288466353712</v>
      </c>
      <c r="BD83" s="10">
        <f t="shared" si="51"/>
        <v>21.657288466353712</v>
      </c>
      <c r="BE83" s="10">
        <f t="shared" si="51"/>
        <v>21.657288466353712</v>
      </c>
      <c r="BF83" s="10">
        <f t="shared" si="51"/>
        <v>21.657288466353712</v>
      </c>
      <c r="BG83" s="10">
        <f t="shared" si="51"/>
        <v>21.657288466353712</v>
      </c>
      <c r="BH83" s="10">
        <f t="shared" si="51"/>
        <v>21.657288466353712</v>
      </c>
      <c r="BI83" s="10">
        <f t="shared" si="51"/>
        <v>21.657288466353712</v>
      </c>
      <c r="BJ83" s="10">
        <f t="shared" si="51"/>
        <v>21.657288466353712</v>
      </c>
      <c r="BK83" s="10">
        <f t="shared" si="51"/>
        <v>21.657288466353712</v>
      </c>
      <c r="BO83" s="23">
        <f>SUM(BO63:BO82)</f>
        <v>0</v>
      </c>
      <c r="BP83" s="23">
        <f t="shared" ref="BP83:BT83" si="52">SUM(BP63:BP82)</f>
        <v>64.97186539906113</v>
      </c>
      <c r="BQ83" s="23">
        <f t="shared" si="52"/>
        <v>0</v>
      </c>
      <c r="BR83" s="23">
        <f t="shared" si="52"/>
        <v>0</v>
      </c>
      <c r="BS83" s="23">
        <f t="shared" si="52"/>
        <v>0</v>
      </c>
      <c r="BT83" s="23">
        <f t="shared" si="52"/>
        <v>0</v>
      </c>
    </row>
    <row r="86" spans="1:72" hidden="1" outlineLevel="1" x14ac:dyDescent="0.25">
      <c r="A86" s="11" t="s">
        <v>39</v>
      </c>
      <c r="C86" s="2" t="s">
        <v>42</v>
      </c>
      <c r="D86" s="8">
        <f>IFERROR(
GETPIVOTDATA("[Base_Tarjetas].[Importe]",TDinamica_R!$A$3,
"[Base_Tarjetas].[PERIODO]","[Base_Tarjetas].[PERIODO].&amp;[" &amp; TEXT(D$6,"yyyymm") &amp; "]",
"[Base_Tarjetas].[Metrica]","[Base_Tarjetas].[Metrica].&amp;[" &amp; $A86 &amp; "]",
"[Base_Tarjetas].[SEGMENTO_DESCRIP]","[Base_Tarjetas].[SEGMENTO_DESCRIP].&amp;[" &amp; $C$6 &amp; "]",
"[Base_Tarjetas].[SITUACION]","[Base_Tarjetas].[SITUACION].&amp;[" &amp; $C86 &amp; "]",
"[Base_Tarjetas].[TIPO]","[Base_Tarjetas].[TIPO].&amp;[" &amp; $C$1 &amp; "]")/1000,
0)</f>
        <v>0</v>
      </c>
      <c r="E86" s="8">
        <f>IFERROR(
GETPIVOTDATA("[Base_Tarjetas].[Importe]",TDinamica_R!$A$3,
"[Base_Tarjetas].[PERIODO]","[Base_Tarjetas].[PERIODO].&amp;[" &amp; TEXT(E$6,"yyyymm") &amp; "]",
"[Base_Tarjetas].[Metrica]","[Base_Tarjetas].[Metrica].&amp;[" &amp; $A86 &amp; "]",
"[Base_Tarjetas].[SEGMENTO_DESCRIP]","[Base_Tarjetas].[SEGMENTO_DESCRIP].&amp;[" &amp; $C$6 &amp; "]",
"[Base_Tarjetas].[SITUACION]","[Base_Tarjetas].[SITUACION].&amp;[" &amp; $C86 &amp; "]",
"[Base_Tarjetas].[TIPO]","[Base_Tarjetas].[TIPO].&amp;[" &amp; $C$1 &amp; "]")/1000,
0)</f>
        <v>0</v>
      </c>
      <c r="F86" s="8">
        <f>IFERROR(
GETPIVOTDATA("[Base_Tarjetas].[Importe]",TDinamica_R!$A$3,
"[Base_Tarjetas].[PERIODO]","[Base_Tarjetas].[PERIODO].&amp;[" &amp; TEXT(F$6,"yyyymm") &amp; "]",
"[Base_Tarjetas].[Metrica]","[Base_Tarjetas].[Metrica].&amp;[" &amp; $A86 &amp; "]",
"[Base_Tarjetas].[SEGMENTO_DESCRIP]","[Base_Tarjetas].[SEGMENTO_DESCRIP].&amp;[" &amp; $C$6 &amp; "]",
"[Base_Tarjetas].[SITUACION]","[Base_Tarjetas].[SITUACION].&amp;[" &amp; $C86 &amp; "]",
"[Base_Tarjetas].[TIPO]","[Base_Tarjetas].[TIPO].&amp;[" &amp; $C$1 &amp; "]")/1000,
0)</f>
        <v>0</v>
      </c>
      <c r="G86" s="8">
        <f>IFERROR(
GETPIVOTDATA("[Base_Tarjetas].[Importe]",TDinamica_R!$A$3,
"[Base_Tarjetas].[PERIODO]","[Base_Tarjetas].[PERIODO].&amp;[" &amp; TEXT(G$6,"yyyymm") &amp; "]",
"[Base_Tarjetas].[Metrica]","[Base_Tarjetas].[Metrica].&amp;[" &amp; $A86 &amp; "]",
"[Base_Tarjetas].[SEGMENTO_DESCRIP]","[Base_Tarjetas].[SEGMENTO_DESCRIP].&amp;[" &amp; $C$6 &amp; "]",
"[Base_Tarjetas].[SITUACION]","[Base_Tarjetas].[SITUACION].&amp;[" &amp; $C86 &amp; "]",
"[Base_Tarjetas].[TIPO]","[Base_Tarjetas].[TIPO].&amp;[" &amp; $C$1 &amp; "]")/1000,
0)</f>
        <v>0</v>
      </c>
      <c r="H86" s="8">
        <f>IFERROR(
GETPIVOTDATA("[Base_Tarjetas].[Importe]",TDinamica_R!$A$3,
"[Base_Tarjetas].[PERIODO]","[Base_Tarjetas].[PERIODO].&amp;[" &amp; TEXT(H$6,"yyyymm") &amp; "]",
"[Base_Tarjetas].[Metrica]","[Base_Tarjetas].[Metrica].&amp;[" &amp; $A86 &amp; "]",
"[Base_Tarjetas].[SEGMENTO_DESCRIP]","[Base_Tarjetas].[SEGMENTO_DESCRIP].&amp;[" &amp; $C$6 &amp; "]",
"[Base_Tarjetas].[SITUACION]","[Base_Tarjetas].[SITUACION].&amp;[" &amp; $C86 &amp; "]",
"[Base_Tarjetas].[TIPO]","[Base_Tarjetas].[TIPO].&amp;[" &amp; $C$1 &amp; "]")/1000,
0)</f>
        <v>0</v>
      </c>
      <c r="I86" s="8">
        <f>IFERROR(
GETPIVOTDATA("[Base_Tarjetas].[Importe]",TDinamica_R!$A$3,
"[Base_Tarjetas].[PERIODO]","[Base_Tarjetas].[PERIODO].&amp;[" &amp; TEXT(I$6,"yyyymm") &amp; "]",
"[Base_Tarjetas].[Metrica]","[Base_Tarjetas].[Metrica].&amp;[" &amp; $A86 &amp; "]",
"[Base_Tarjetas].[SEGMENTO_DESCRIP]","[Base_Tarjetas].[SEGMENTO_DESCRIP].&amp;[" &amp; $C$6 &amp; "]",
"[Base_Tarjetas].[SITUACION]","[Base_Tarjetas].[SITUACION].&amp;[" &amp; $C86 &amp; "]",
"[Base_Tarjetas].[TIPO]","[Base_Tarjetas].[TIPO].&amp;[" &amp; $C$1 &amp; "]")/1000,
0)</f>
        <v>0</v>
      </c>
      <c r="J86" s="8">
        <f>IFERROR(
GETPIVOTDATA("[Base_Tarjetas].[Importe]",TDinamica_R!$A$3,
"[Base_Tarjetas].[PERIODO]","[Base_Tarjetas].[PERIODO].&amp;[" &amp; TEXT(J$6,"yyyymm") &amp; "]",
"[Base_Tarjetas].[Metrica]","[Base_Tarjetas].[Metrica].&amp;[" &amp; $A86 &amp; "]",
"[Base_Tarjetas].[SEGMENTO_DESCRIP]","[Base_Tarjetas].[SEGMENTO_DESCRIP].&amp;[" &amp; $C$6 &amp; "]",
"[Base_Tarjetas].[SITUACION]","[Base_Tarjetas].[SITUACION].&amp;[" &amp; $C86 &amp; "]",
"[Base_Tarjetas].[TIPO]","[Base_Tarjetas].[TIPO].&amp;[" &amp; $C$1 &amp; "]")/1000,
0)</f>
        <v>0</v>
      </c>
      <c r="K86" s="8">
        <f>IFERROR(
GETPIVOTDATA("[Base_Tarjetas].[Importe]",TDinamica_R!$A$3,
"[Base_Tarjetas].[PERIODO]","[Base_Tarjetas].[PERIODO].&amp;[" &amp; TEXT(K$6,"yyyymm") &amp; "]",
"[Base_Tarjetas].[Metrica]","[Base_Tarjetas].[Metrica].&amp;[" &amp; $A86 &amp; "]",
"[Base_Tarjetas].[SEGMENTO_DESCRIP]","[Base_Tarjetas].[SEGMENTO_DESCRIP].&amp;[" &amp; $C$6 &amp; "]",
"[Base_Tarjetas].[SITUACION]","[Base_Tarjetas].[SITUACION].&amp;[" &amp; $C86 &amp; "]",
"[Base_Tarjetas].[TIPO]","[Base_Tarjetas].[TIPO].&amp;[" &amp; $C$1 &amp; "]")/1000,
0)</f>
        <v>0</v>
      </c>
      <c r="L86" s="8">
        <f>IFERROR(
GETPIVOTDATA("[Base_Tarjetas].[Importe]",TDinamica_R!$A$3,
"[Base_Tarjetas].[PERIODO]","[Base_Tarjetas].[PERIODO].&amp;[" &amp; TEXT(L$6,"yyyymm") &amp; "]",
"[Base_Tarjetas].[Metrica]","[Base_Tarjetas].[Metrica].&amp;[" &amp; $A86 &amp; "]",
"[Base_Tarjetas].[SEGMENTO_DESCRIP]","[Base_Tarjetas].[SEGMENTO_DESCRIP].&amp;[" &amp; $C$6 &amp; "]",
"[Base_Tarjetas].[SITUACION]","[Base_Tarjetas].[SITUACION].&amp;[" &amp; $C86 &amp; "]",
"[Base_Tarjetas].[TIPO]","[Base_Tarjetas].[TIPO].&amp;[" &amp; $C$1 &amp; "]")/1000,
0)</f>
        <v>0</v>
      </c>
      <c r="M86" s="8">
        <f>IFERROR(
GETPIVOTDATA("[Base_Tarjetas].[Importe]",TDinamica_R!$A$3,
"[Base_Tarjetas].[PERIODO]","[Base_Tarjetas].[PERIODO].&amp;[" &amp; TEXT(M$6,"yyyymm") &amp; "]",
"[Base_Tarjetas].[Metrica]","[Base_Tarjetas].[Metrica].&amp;[" &amp; $A86 &amp; "]",
"[Base_Tarjetas].[SEGMENTO_DESCRIP]","[Base_Tarjetas].[SEGMENTO_DESCRIP].&amp;[" &amp; $C$6 &amp; "]",
"[Base_Tarjetas].[SITUACION]","[Base_Tarjetas].[SITUACION].&amp;[" &amp; $C86 &amp; "]",
"[Base_Tarjetas].[TIPO]","[Base_Tarjetas].[TIPO].&amp;[" &amp; $C$1 &amp; "]")/1000,
0)</f>
        <v>0</v>
      </c>
      <c r="N86" s="8">
        <f>IFERROR(
GETPIVOTDATA("[Base_Tarjetas].[Importe]",TDinamica_R!$A$3,
"[Base_Tarjetas].[PERIODO]","[Base_Tarjetas].[PERIODO].&amp;[" &amp; TEXT(N$6,"yyyymm") &amp; "]",
"[Base_Tarjetas].[Metrica]","[Base_Tarjetas].[Metrica].&amp;[" &amp; $A86 &amp; "]",
"[Base_Tarjetas].[SEGMENTO_DESCRIP]","[Base_Tarjetas].[SEGMENTO_DESCRIP].&amp;[" &amp; $C$6 &amp; "]",
"[Base_Tarjetas].[SITUACION]","[Base_Tarjetas].[SITUACION].&amp;[" &amp; $C86 &amp; "]",
"[Base_Tarjetas].[TIPO]","[Base_Tarjetas].[TIPO].&amp;[" &amp; $C$1 &amp; "]")/1000,
0)</f>
        <v>0</v>
      </c>
      <c r="O86" s="8">
        <f>IFERROR(
GETPIVOTDATA("[Base_Tarjetas].[Importe]",TDinamica_R!$A$3,
"[Base_Tarjetas].[PERIODO]","[Base_Tarjetas].[PERIODO].&amp;[" &amp; TEXT(O$6,"yyyymm") &amp; "]",
"[Base_Tarjetas].[Metrica]","[Base_Tarjetas].[Metrica].&amp;[" &amp; $A86 &amp; "]",
"[Base_Tarjetas].[SEGMENTO_DESCRIP]","[Base_Tarjetas].[SEGMENTO_DESCRIP].&amp;[" &amp; $C$6 &amp; "]",
"[Base_Tarjetas].[SITUACION]","[Base_Tarjetas].[SITUACION].&amp;[" &amp; $C86 &amp; "]",
"[Base_Tarjetas].[TIPO]","[Base_Tarjetas].[TIPO].&amp;[" &amp; $C$1 &amp; "]")/1000,
0)</f>
        <v>0</v>
      </c>
      <c r="P86" s="8">
        <f>IFERROR(
GETPIVOTDATA("[Base_Tarjetas].[Importe]",TDinamica_R!$A$3,
"[Base_Tarjetas].[PERIODO]","[Base_Tarjetas].[PERIODO].&amp;[" &amp; TEXT(P$6,"yyyymm") &amp; "]",
"[Base_Tarjetas].[Metrica]","[Base_Tarjetas].[Metrica].&amp;[" &amp; $A86 &amp; "]",
"[Base_Tarjetas].[SEGMENTO_DESCRIP]","[Base_Tarjetas].[SEGMENTO_DESCRIP].&amp;[" &amp; $C$6 &amp; "]",
"[Base_Tarjetas].[SITUACION]","[Base_Tarjetas].[SITUACION].&amp;[" &amp; $C86 &amp; "]",
"[Base_Tarjetas].[TIPO]","[Base_Tarjetas].[TIPO].&amp;[" &amp; $C$1 &amp; "]")/1000,
0)</f>
        <v>0</v>
      </c>
      <c r="Q86" s="8">
        <f>IFERROR(
GETPIVOTDATA("[Base_Tarjetas].[Importe]",TDinamica_R!$A$3,
"[Base_Tarjetas].[PERIODO]","[Base_Tarjetas].[PERIODO].&amp;[" &amp; TEXT(Q$6,"yyyymm") &amp; "]",
"[Base_Tarjetas].[Metrica]","[Base_Tarjetas].[Metrica].&amp;[" &amp; $A86 &amp; "]",
"[Base_Tarjetas].[SEGMENTO_DESCRIP]","[Base_Tarjetas].[SEGMENTO_DESCRIP].&amp;[" &amp; $C$6 &amp; "]",
"[Base_Tarjetas].[SITUACION]","[Base_Tarjetas].[SITUACION].&amp;[" &amp; $C86 &amp; "]",
"[Base_Tarjetas].[TIPO]","[Base_Tarjetas].[TIPO].&amp;[" &amp; $C$1 &amp; "]")/1000,
0)</f>
        <v>0</v>
      </c>
      <c r="R86" s="8">
        <f>IFERROR(
GETPIVOTDATA("[Base_Tarjetas].[Importe]",TDinamica_R!$A$3,
"[Base_Tarjetas].[PERIODO]","[Base_Tarjetas].[PERIODO].&amp;[" &amp; TEXT(R$6,"yyyymm") &amp; "]",
"[Base_Tarjetas].[Metrica]","[Base_Tarjetas].[Metrica].&amp;[" &amp; $A86 &amp; "]",
"[Base_Tarjetas].[SEGMENTO_DESCRIP]","[Base_Tarjetas].[SEGMENTO_DESCRIP].&amp;[" &amp; $C$6 &amp; "]",
"[Base_Tarjetas].[SITUACION]","[Base_Tarjetas].[SITUACION].&amp;[" &amp; $C86 &amp; "]",
"[Base_Tarjetas].[TIPO]","[Base_Tarjetas].[TIPO].&amp;[" &amp; $C$1 &amp; "]")/1000,
0)</f>
        <v>0</v>
      </c>
      <c r="S86" s="8">
        <f>IFERROR(
GETPIVOTDATA("[Base_Tarjetas].[Importe]",TDinamica_R!$A$3,
"[Base_Tarjetas].[PERIODO]","[Base_Tarjetas].[PERIODO].&amp;[" &amp; TEXT(S$6,"yyyymm") &amp; "]",
"[Base_Tarjetas].[Metrica]","[Base_Tarjetas].[Metrica].&amp;[" &amp; $A86 &amp; "]",
"[Base_Tarjetas].[SEGMENTO_DESCRIP]","[Base_Tarjetas].[SEGMENTO_DESCRIP].&amp;[" &amp; $C$6 &amp; "]",
"[Base_Tarjetas].[SITUACION]","[Base_Tarjetas].[SITUACION].&amp;[" &amp; $C86 &amp; "]",
"[Base_Tarjetas].[TIPO]","[Base_Tarjetas].[TIPO].&amp;[" &amp; $C$1 &amp; "]")/1000,
0)</f>
        <v>0</v>
      </c>
      <c r="T86" s="8">
        <f>IFERROR(
GETPIVOTDATA("[Base_Tarjetas].[Importe]",TDinamica_R!$A$3,
"[Base_Tarjetas].[PERIODO]","[Base_Tarjetas].[PERIODO].&amp;[" &amp; TEXT(T$6,"yyyymm") &amp; "]",
"[Base_Tarjetas].[Metrica]","[Base_Tarjetas].[Metrica].&amp;[" &amp; $A86 &amp; "]",
"[Base_Tarjetas].[SEGMENTO_DESCRIP]","[Base_Tarjetas].[SEGMENTO_DESCRIP].&amp;[" &amp; $C$6 &amp; "]",
"[Base_Tarjetas].[SITUACION]","[Base_Tarjetas].[SITUACION].&amp;[" &amp; $C86 &amp; "]",
"[Base_Tarjetas].[TIPO]","[Base_Tarjetas].[TIPO].&amp;[" &amp; $C$1 &amp; "]")/1000,
0)</f>
        <v>0</v>
      </c>
      <c r="U86" s="8">
        <f>IFERROR(
GETPIVOTDATA("[Base_Tarjetas].[Importe]",TDinamica_R!$A$3,
"[Base_Tarjetas].[PERIODO]","[Base_Tarjetas].[PERIODO].&amp;[" &amp; TEXT(U$6,"yyyymm") &amp; "]",
"[Base_Tarjetas].[Metrica]","[Base_Tarjetas].[Metrica].&amp;[" &amp; $A86 &amp; "]",
"[Base_Tarjetas].[SEGMENTO_DESCRIP]","[Base_Tarjetas].[SEGMENTO_DESCRIP].&amp;[" &amp; $C$6 &amp; "]",
"[Base_Tarjetas].[SITUACION]","[Base_Tarjetas].[SITUACION].&amp;[" &amp; $C86 &amp; "]",
"[Base_Tarjetas].[TIPO]","[Base_Tarjetas].[TIPO].&amp;[" &amp; $C$1 &amp; "]")/1000,
0)</f>
        <v>0</v>
      </c>
      <c r="V86" s="8">
        <f>IFERROR(
GETPIVOTDATA("[Base_Tarjetas].[Importe]",TDinamica_R!$A$3,
"[Base_Tarjetas].[PERIODO]","[Base_Tarjetas].[PERIODO].&amp;[" &amp; TEXT(V$6,"yyyymm") &amp; "]",
"[Base_Tarjetas].[Metrica]","[Base_Tarjetas].[Metrica].&amp;[" &amp; $A86 &amp; "]",
"[Base_Tarjetas].[SEGMENTO_DESCRIP]","[Base_Tarjetas].[SEGMENTO_DESCRIP].&amp;[" &amp; $C$6 &amp; "]",
"[Base_Tarjetas].[SITUACION]","[Base_Tarjetas].[SITUACION].&amp;[" &amp; $C86 &amp; "]",
"[Base_Tarjetas].[TIPO]","[Base_Tarjetas].[TIPO].&amp;[" &amp; $C$1 &amp; "]")/1000,
0)</f>
        <v>0</v>
      </c>
      <c r="W86" s="8">
        <f>IFERROR(
GETPIVOTDATA("[Base_Tarjetas].[Importe]",TDinamica_R!$A$3,
"[Base_Tarjetas].[PERIODO]","[Base_Tarjetas].[PERIODO].&amp;[" &amp; TEXT(W$6,"yyyymm") &amp; "]",
"[Base_Tarjetas].[Metrica]","[Base_Tarjetas].[Metrica].&amp;[" &amp; $A86 &amp; "]",
"[Base_Tarjetas].[SEGMENTO_DESCRIP]","[Base_Tarjetas].[SEGMENTO_DESCRIP].&amp;[" &amp; $C$6 &amp; "]",
"[Base_Tarjetas].[SITUACION]","[Base_Tarjetas].[SITUACION].&amp;[" &amp; $C86 &amp; "]",
"[Base_Tarjetas].[TIPO]","[Base_Tarjetas].[TIPO].&amp;[" &amp; $C$1 &amp; "]")/1000,
0)</f>
        <v>0</v>
      </c>
      <c r="X86" s="8">
        <f>IFERROR(
GETPIVOTDATA("[Base_Tarjetas].[Importe]",TDinamica_R!$A$3,
"[Base_Tarjetas].[PERIODO]","[Base_Tarjetas].[PERIODO].&amp;[" &amp; TEXT(X$6,"yyyymm") &amp; "]",
"[Base_Tarjetas].[Metrica]","[Base_Tarjetas].[Metrica].&amp;[" &amp; $A86 &amp; "]",
"[Base_Tarjetas].[SEGMENTO_DESCRIP]","[Base_Tarjetas].[SEGMENTO_DESCRIP].&amp;[" &amp; $C$6 &amp; "]",
"[Base_Tarjetas].[SITUACION]","[Base_Tarjetas].[SITUACION].&amp;[" &amp; $C86 &amp; "]",
"[Base_Tarjetas].[TIPO]","[Base_Tarjetas].[TIPO].&amp;[" &amp; $C$1 &amp; "]")/1000,
0)</f>
        <v>0</v>
      </c>
      <c r="Y86" s="8">
        <f>IFERROR(
GETPIVOTDATA("[Base_Tarjetas].[Importe]",TDinamica_R!$A$3,
"[Base_Tarjetas].[PERIODO]","[Base_Tarjetas].[PERIODO].&amp;[" &amp; TEXT(Y$6,"yyyymm") &amp; "]",
"[Base_Tarjetas].[Metrica]","[Base_Tarjetas].[Metrica].&amp;[" &amp; $A86 &amp; "]",
"[Base_Tarjetas].[SEGMENTO_DESCRIP]","[Base_Tarjetas].[SEGMENTO_DESCRIP].&amp;[" &amp; $C$6 &amp; "]",
"[Base_Tarjetas].[SITUACION]","[Base_Tarjetas].[SITUACION].&amp;[" &amp; $C86 &amp; "]",
"[Base_Tarjetas].[TIPO]","[Base_Tarjetas].[TIPO].&amp;[" &amp; $C$1 &amp; "]")/1000,
0)</f>
        <v>0</v>
      </c>
      <c r="Z86" s="8">
        <f>IFERROR(
GETPIVOTDATA("[Base_Tarjetas].[Importe]",TDinamica_R!$A$3,
"[Base_Tarjetas].[PERIODO]","[Base_Tarjetas].[PERIODO].&amp;[" &amp; TEXT(Z$6,"yyyymm") &amp; "]",
"[Base_Tarjetas].[Metrica]","[Base_Tarjetas].[Metrica].&amp;[" &amp; $A86 &amp; "]",
"[Base_Tarjetas].[SEGMENTO_DESCRIP]","[Base_Tarjetas].[SEGMENTO_DESCRIP].&amp;[" &amp; $C$6 &amp; "]",
"[Base_Tarjetas].[SITUACION]","[Base_Tarjetas].[SITUACION].&amp;[" &amp; $C86 &amp; "]",
"[Base_Tarjetas].[TIPO]","[Base_Tarjetas].[TIPO].&amp;[" &amp; $C$1 &amp; "]")/1000,
0)</f>
        <v>0</v>
      </c>
      <c r="AA86" s="8">
        <f>IFERROR(
GETPIVOTDATA("[Base_Tarjetas].[Importe]",TDinamica_R!$A$3,
"[Base_Tarjetas].[PERIODO]","[Base_Tarjetas].[PERIODO].&amp;[" &amp; TEXT(AA$6,"yyyymm") &amp; "]",
"[Base_Tarjetas].[Metrica]","[Base_Tarjetas].[Metrica].&amp;[" &amp; $A86 &amp; "]",
"[Base_Tarjetas].[SEGMENTO_DESCRIP]","[Base_Tarjetas].[SEGMENTO_DESCRIP].&amp;[" &amp; $C$6 &amp; "]",
"[Base_Tarjetas].[SITUACION]","[Base_Tarjetas].[SITUACION].&amp;[" &amp; $C86 &amp; "]",
"[Base_Tarjetas].[TIPO]","[Base_Tarjetas].[TIPO].&amp;[" &amp; $C$1 &amp; "]")/1000,
0)</f>
        <v>0</v>
      </c>
      <c r="AB86" s="8">
        <f>IFERROR(
GETPIVOTDATA("[Base_Tarjetas].[Importe]",TDinamica_R!$A$3,
"[Base_Tarjetas].[PERIODO]","[Base_Tarjetas].[PERIODO].&amp;[" &amp; TEXT(AB$6,"yyyymm") &amp; "]",
"[Base_Tarjetas].[Metrica]","[Base_Tarjetas].[Metrica].&amp;[" &amp; $A86 &amp; "]",
"[Base_Tarjetas].[SEGMENTO_DESCRIP]","[Base_Tarjetas].[SEGMENTO_DESCRIP].&amp;[" &amp; $C$6 &amp; "]",
"[Base_Tarjetas].[SITUACION]","[Base_Tarjetas].[SITUACION].&amp;[" &amp; $C86 &amp; "]",
"[Base_Tarjetas].[TIPO]","[Base_Tarjetas].[TIPO].&amp;[" &amp; $C$1 &amp; "]")/1000,
0)</f>
        <v>0</v>
      </c>
      <c r="AC86" s="8">
        <f>IFERROR(
GETPIVOTDATA("[Base_Tarjetas].[Importe]",TDinamica_R!$A$3,
"[Base_Tarjetas].[PERIODO]","[Base_Tarjetas].[PERIODO].&amp;[" &amp; TEXT(AC$6,"yyyymm") &amp; "]",
"[Base_Tarjetas].[Metrica]","[Base_Tarjetas].[Metrica].&amp;[" &amp; $A86 &amp; "]",
"[Base_Tarjetas].[SEGMENTO_DESCRIP]","[Base_Tarjetas].[SEGMENTO_DESCRIP].&amp;[" &amp; $C$6 &amp; "]",
"[Base_Tarjetas].[SITUACION]","[Base_Tarjetas].[SITUACION].&amp;[" &amp; $C86 &amp; "]",
"[Base_Tarjetas].[TIPO]","[Base_Tarjetas].[TIPO].&amp;[" &amp; $C$1 &amp; "]")/1000,
0)</f>
        <v>0</v>
      </c>
      <c r="AD86" s="8">
        <f>IFERROR(
GETPIVOTDATA("[Base_Tarjetas].[Importe]",TDinamica_R!$A$3,
"[Base_Tarjetas].[PERIODO]","[Base_Tarjetas].[PERIODO].&amp;[" &amp; TEXT(AD$6,"yyyymm") &amp; "]",
"[Base_Tarjetas].[Metrica]","[Base_Tarjetas].[Metrica].&amp;[" &amp; $A86 &amp; "]",
"[Base_Tarjetas].[SEGMENTO_DESCRIP]","[Base_Tarjetas].[SEGMENTO_DESCRIP].&amp;[" &amp; $C$6 &amp; "]",
"[Base_Tarjetas].[SITUACION]","[Base_Tarjetas].[SITUACION].&amp;[" &amp; $C86 &amp; "]",
"[Base_Tarjetas].[TIPO]","[Base_Tarjetas].[TIPO].&amp;[" &amp; $C$1 &amp; "]")/1000,
0)</f>
        <v>0</v>
      </c>
      <c r="AE86" s="8">
        <f>IFERROR(
GETPIVOTDATA("[Base_Tarjetas].[Importe]",TDinamica_R!$A$3,
"[Base_Tarjetas].[PERIODO]","[Base_Tarjetas].[PERIODO].&amp;[" &amp; TEXT(AE$6,"yyyymm") &amp; "]",
"[Base_Tarjetas].[Metrica]","[Base_Tarjetas].[Metrica].&amp;[" &amp; $A86 &amp; "]",
"[Base_Tarjetas].[SEGMENTO_DESCRIP]","[Base_Tarjetas].[SEGMENTO_DESCRIP].&amp;[" &amp; $C$6 &amp; "]",
"[Base_Tarjetas].[SITUACION]","[Base_Tarjetas].[SITUACION].&amp;[" &amp; $C86 &amp; "]",
"[Base_Tarjetas].[TIPO]","[Base_Tarjetas].[TIPO].&amp;[" &amp; $C$1 &amp; "]")/1000,
0)</f>
        <v>0</v>
      </c>
      <c r="AF86" s="8">
        <f>IFERROR(
GETPIVOTDATA("[Base_Tarjetas].[Importe]",TDinamica_R!$A$3,
"[Base_Tarjetas].[PERIODO]","[Base_Tarjetas].[PERIODO].&amp;[" &amp; TEXT(AF$6,"yyyymm") &amp; "]",
"[Base_Tarjetas].[Metrica]","[Base_Tarjetas].[Metrica].&amp;[" &amp; $A86 &amp; "]",
"[Base_Tarjetas].[SEGMENTO_DESCRIP]","[Base_Tarjetas].[SEGMENTO_DESCRIP].&amp;[" &amp; $C$6 &amp; "]",
"[Base_Tarjetas].[SITUACION]","[Base_Tarjetas].[SITUACION].&amp;[" &amp; $C86 &amp; "]",
"[Base_Tarjetas].[TIPO]","[Base_Tarjetas].[TIPO].&amp;[" &amp; $C$1 &amp; "]")/1000,
0)</f>
        <v>0</v>
      </c>
      <c r="AG86" s="8">
        <f>IFERROR(
GETPIVOTDATA("[Base_Tarjetas].[Importe]",TDinamica_R!$A$3,
"[Base_Tarjetas].[PERIODO]","[Base_Tarjetas].[PERIODO].&amp;[" &amp; TEXT(AG$6,"yyyymm") &amp; "]",
"[Base_Tarjetas].[Metrica]","[Base_Tarjetas].[Metrica].&amp;[" &amp; $A86 &amp; "]",
"[Base_Tarjetas].[SEGMENTO_DESCRIP]","[Base_Tarjetas].[SEGMENTO_DESCRIP].&amp;[" &amp; $C$6 &amp; "]",
"[Base_Tarjetas].[SITUACION]","[Base_Tarjetas].[SITUACION].&amp;[" &amp; $C86 &amp; "]",
"[Base_Tarjetas].[TIPO]","[Base_Tarjetas].[TIPO].&amp;[" &amp; $C$1 &amp; "]")/1000,
0)</f>
        <v>0</v>
      </c>
      <c r="AH86" s="8">
        <f>IFERROR(
GETPIVOTDATA("[Base_Tarjetas].[Importe]",TDinamica_R!$A$3,
"[Base_Tarjetas].[PERIODO]","[Base_Tarjetas].[PERIODO].&amp;[" &amp; TEXT(AH$6,"yyyymm") &amp; "]",
"[Base_Tarjetas].[Metrica]","[Base_Tarjetas].[Metrica].&amp;[" &amp; $A86 &amp; "]",
"[Base_Tarjetas].[SEGMENTO_DESCRIP]","[Base_Tarjetas].[SEGMENTO_DESCRIP].&amp;[" &amp; $C$6 &amp; "]",
"[Base_Tarjetas].[SITUACION]","[Base_Tarjetas].[SITUACION].&amp;[" &amp; $C86 &amp; "]",
"[Base_Tarjetas].[TIPO]","[Base_Tarjetas].[TIPO].&amp;[" &amp; $C$1 &amp; "]")/1000,
0)</f>
        <v>0</v>
      </c>
      <c r="AI86" s="8">
        <f>IFERROR(
GETPIVOTDATA("[Base_Tarjetas].[Importe]",TDinamica_R!$A$3,
"[Base_Tarjetas].[PERIODO]","[Base_Tarjetas].[PERIODO].&amp;[" &amp; TEXT(AI$6,"yyyymm") &amp; "]",
"[Base_Tarjetas].[Metrica]","[Base_Tarjetas].[Metrica].&amp;[" &amp; $A86 &amp; "]",
"[Base_Tarjetas].[SEGMENTO_DESCRIP]","[Base_Tarjetas].[SEGMENTO_DESCRIP].&amp;[" &amp; $C$6 &amp; "]",
"[Base_Tarjetas].[SITUACION]","[Base_Tarjetas].[SITUACION].&amp;[" &amp; $C86 &amp; "]",
"[Base_Tarjetas].[TIPO]","[Base_Tarjetas].[TIPO].&amp;[" &amp; $C$1 &amp; "]")/1000,
0)</f>
        <v>0</v>
      </c>
      <c r="AJ86" s="8">
        <f>IFERROR(
GETPIVOTDATA("[Base_Tarjetas].[Importe]",TDinamica_R!$A$3,
"[Base_Tarjetas].[PERIODO]","[Base_Tarjetas].[PERIODO].&amp;[" &amp; TEXT(AJ$6,"yyyymm") &amp; "]",
"[Base_Tarjetas].[Metrica]","[Base_Tarjetas].[Metrica].&amp;[" &amp; $A86 &amp; "]",
"[Base_Tarjetas].[SEGMENTO_DESCRIP]","[Base_Tarjetas].[SEGMENTO_DESCRIP].&amp;[" &amp; $C$6 &amp; "]",
"[Base_Tarjetas].[SITUACION]","[Base_Tarjetas].[SITUACION].&amp;[" &amp; $C86 &amp; "]",
"[Base_Tarjetas].[TIPO]","[Base_Tarjetas].[TIPO].&amp;[" &amp; $C$1 &amp; "]")/1000,
0)</f>
        <v>0</v>
      </c>
      <c r="AK86" s="8">
        <f>IFERROR(
GETPIVOTDATA("[Base_Tarjetas].[Importe]",TDinamica_R!$A$3,
"[Base_Tarjetas].[PERIODO]","[Base_Tarjetas].[PERIODO].&amp;[" &amp; TEXT(AK$6,"yyyymm") &amp; "]",
"[Base_Tarjetas].[Metrica]","[Base_Tarjetas].[Metrica].&amp;[" &amp; $A86 &amp; "]",
"[Base_Tarjetas].[SEGMENTO_DESCRIP]","[Base_Tarjetas].[SEGMENTO_DESCRIP].&amp;[" &amp; $C$6 &amp; "]",
"[Base_Tarjetas].[SITUACION]","[Base_Tarjetas].[SITUACION].&amp;[" &amp; $C86 &amp; "]",
"[Base_Tarjetas].[TIPO]","[Base_Tarjetas].[TIPO].&amp;[" &amp; $C$1 &amp; "]")/1000,
0)</f>
        <v>0</v>
      </c>
      <c r="AL86" s="8">
        <f>IFERROR(
GETPIVOTDATA("[Base_Tarjetas].[Importe]",TDinamica_R!$A$3,
"[Base_Tarjetas].[PERIODO]","[Base_Tarjetas].[PERIODO].&amp;[" &amp; TEXT(AL$6,"yyyymm") &amp; "]",
"[Base_Tarjetas].[Metrica]","[Base_Tarjetas].[Metrica].&amp;[" &amp; $A86 &amp; "]",
"[Base_Tarjetas].[SEGMENTO_DESCRIP]","[Base_Tarjetas].[SEGMENTO_DESCRIP].&amp;[" &amp; $C$6 &amp; "]",
"[Base_Tarjetas].[SITUACION]","[Base_Tarjetas].[SITUACION].&amp;[" &amp; $C86 &amp; "]",
"[Base_Tarjetas].[TIPO]","[Base_Tarjetas].[TIPO].&amp;[" &amp; $C$1 &amp; "]")/1000,
0)</f>
        <v>0</v>
      </c>
      <c r="AM86" s="8">
        <f>IFERROR(
GETPIVOTDATA("[Base_Tarjetas].[Importe]",TDinamica_R!$A$3,
"[Base_Tarjetas].[PERIODO]","[Base_Tarjetas].[PERIODO].&amp;[" &amp; TEXT(AM$6,"yyyymm") &amp; "]",
"[Base_Tarjetas].[Metrica]","[Base_Tarjetas].[Metrica].&amp;[" &amp; $A86 &amp; "]",
"[Base_Tarjetas].[SEGMENTO_DESCRIP]","[Base_Tarjetas].[SEGMENTO_DESCRIP].&amp;[" &amp; $C$6 &amp; "]",
"[Base_Tarjetas].[SITUACION]","[Base_Tarjetas].[SITUACION].&amp;[" &amp; $C86 &amp; "]",
"[Base_Tarjetas].[TIPO]","[Base_Tarjetas].[TIPO].&amp;[" &amp; $C$1 &amp; "]")/1000,
0)</f>
        <v>0</v>
      </c>
      <c r="AN86" s="8">
        <f>IFERROR(
GETPIVOTDATA("[Base_Tarjetas].[Importe]",TDinamica_R!$A$3,
"[Base_Tarjetas].[PERIODO]","[Base_Tarjetas].[PERIODO].&amp;[" &amp; TEXT(AN$6,"yyyymm") &amp; "]",
"[Base_Tarjetas].[Metrica]","[Base_Tarjetas].[Metrica].&amp;[" &amp; $A86 &amp; "]",
"[Base_Tarjetas].[SEGMENTO_DESCRIP]","[Base_Tarjetas].[SEGMENTO_DESCRIP].&amp;[" &amp; $C$6 &amp; "]",
"[Base_Tarjetas].[SITUACION]","[Base_Tarjetas].[SITUACION].&amp;[" &amp; $C86 &amp; "]",
"[Base_Tarjetas].[TIPO]","[Base_Tarjetas].[TIPO].&amp;[" &amp; $C$1 &amp; "]")/1000,
0)</f>
        <v>0</v>
      </c>
      <c r="AO86" s="8">
        <f>IFERROR(
GETPIVOTDATA("[Base_Tarjetas].[Importe]",TDinamica_R!$A$3,
"[Base_Tarjetas].[PERIODO]","[Base_Tarjetas].[PERIODO].&amp;[" &amp; TEXT(AO$6,"yyyymm") &amp; "]",
"[Base_Tarjetas].[Metrica]","[Base_Tarjetas].[Metrica].&amp;[" &amp; $A86 &amp; "]",
"[Base_Tarjetas].[SEGMENTO_DESCRIP]","[Base_Tarjetas].[SEGMENTO_DESCRIP].&amp;[" &amp; $C$6 &amp; "]",
"[Base_Tarjetas].[SITUACION]","[Base_Tarjetas].[SITUACION].&amp;[" &amp; $C86 &amp; "]",
"[Base_Tarjetas].[TIPO]","[Base_Tarjetas].[TIPO].&amp;[" &amp; $C$1 &amp; "]")/1000,
0)</f>
        <v>0</v>
      </c>
      <c r="AP86" s="8">
        <f>IFERROR(
GETPIVOTDATA("[Base_Tarjetas].[Importe]",TDinamica_R!$A$3,
"[Base_Tarjetas].[PERIODO]","[Base_Tarjetas].[PERIODO].&amp;[" &amp; TEXT(AP$6,"yyyymm") &amp; "]",
"[Base_Tarjetas].[Metrica]","[Base_Tarjetas].[Metrica].&amp;[" &amp; $A86 &amp; "]",
"[Base_Tarjetas].[SEGMENTO_DESCRIP]","[Base_Tarjetas].[SEGMENTO_DESCRIP].&amp;[" &amp; $C$6 &amp; "]",
"[Base_Tarjetas].[SITUACION]","[Base_Tarjetas].[SITUACION].&amp;[" &amp; $C86 &amp; "]",
"[Base_Tarjetas].[TIPO]","[Base_Tarjetas].[TIPO].&amp;[" &amp; $C$1 &amp; "]")/1000,
0)</f>
        <v>0</v>
      </c>
      <c r="AQ86" s="8">
        <f>IFERROR(
GETPIVOTDATA("[Base_Tarjetas].[Importe]",TDinamica_R!$A$3,
"[Base_Tarjetas].[PERIODO]","[Base_Tarjetas].[PERIODO].&amp;[" &amp; TEXT(AQ$6,"yyyymm") &amp; "]",
"[Base_Tarjetas].[Metrica]","[Base_Tarjetas].[Metrica].&amp;[" &amp; $A86 &amp; "]",
"[Base_Tarjetas].[SEGMENTO_DESCRIP]","[Base_Tarjetas].[SEGMENTO_DESCRIP].&amp;[" &amp; $C$6 &amp; "]",
"[Base_Tarjetas].[SITUACION]","[Base_Tarjetas].[SITUACION].&amp;[" &amp; $C86 &amp; "]",
"[Base_Tarjetas].[TIPO]","[Base_Tarjetas].[TIPO].&amp;[" &amp; $C$1 &amp; "]")/1000,
0)</f>
        <v>0</v>
      </c>
      <c r="AR86" s="8">
        <f>IFERROR(
GETPIVOTDATA("[Base_Tarjetas].[Importe]",TDinamica_R!$A$3,
"[Base_Tarjetas].[PERIODO]","[Base_Tarjetas].[PERIODO].&amp;[" &amp; TEXT(AR$6,"yyyymm") &amp; "]",
"[Base_Tarjetas].[Metrica]","[Base_Tarjetas].[Metrica].&amp;[" &amp; $A86 &amp; "]",
"[Base_Tarjetas].[SEGMENTO_DESCRIP]","[Base_Tarjetas].[SEGMENTO_DESCRIP].&amp;[" &amp; $C$6 &amp; "]",
"[Base_Tarjetas].[SITUACION]","[Base_Tarjetas].[SITUACION].&amp;[" &amp; $C86 &amp; "]",
"[Base_Tarjetas].[TIPO]","[Base_Tarjetas].[TIPO].&amp;[" &amp; $C$1 &amp; "]")/1000,
0)</f>
        <v>0</v>
      </c>
      <c r="AS86" s="8">
        <f>IFERROR(
GETPIVOTDATA("[Base_Tarjetas].[Importe]",TDinamica_R!$A$3,
"[Base_Tarjetas].[PERIODO]","[Base_Tarjetas].[PERIODO].&amp;[" &amp; TEXT(AS$6,"yyyymm") &amp; "]",
"[Base_Tarjetas].[Metrica]","[Base_Tarjetas].[Metrica].&amp;[" &amp; $A86 &amp; "]",
"[Base_Tarjetas].[SEGMENTO_DESCRIP]","[Base_Tarjetas].[SEGMENTO_DESCRIP].&amp;[" &amp; $C$6 &amp; "]",
"[Base_Tarjetas].[SITUACION]","[Base_Tarjetas].[SITUACION].&amp;[" &amp; $C86 &amp; "]",
"[Base_Tarjetas].[TIPO]","[Base_Tarjetas].[TIPO].&amp;[" &amp; $C$1 &amp; "]")/1000,
0)</f>
        <v>0</v>
      </c>
      <c r="AT86" s="8">
        <f>IFERROR(
GETPIVOTDATA("[Base_Tarjetas].[Importe]",TDinamica_R!$A$3,
"[Base_Tarjetas].[PERIODO]","[Base_Tarjetas].[PERIODO].&amp;[" &amp; TEXT(AT$6,"yyyymm") &amp; "]",
"[Base_Tarjetas].[Metrica]","[Base_Tarjetas].[Metrica].&amp;[" &amp; $A86 &amp; "]",
"[Base_Tarjetas].[SEGMENTO_DESCRIP]","[Base_Tarjetas].[SEGMENTO_DESCRIP].&amp;[" &amp; $C$6 &amp; "]",
"[Base_Tarjetas].[SITUACION]","[Base_Tarjetas].[SITUACION].&amp;[" &amp; $C86 &amp; "]",
"[Base_Tarjetas].[TIPO]","[Base_Tarjetas].[TIPO].&amp;[" &amp; $C$1 &amp; "]")/1000,
0)</f>
        <v>0</v>
      </c>
      <c r="AU86" s="8">
        <f>IFERROR(
GETPIVOTDATA("[Base_Tarjetas].[Importe]",TDinamica_R!$A$3,
"[Base_Tarjetas].[PERIODO]","[Base_Tarjetas].[PERIODO].&amp;[" &amp; TEXT(AU$6,"yyyymm") &amp; "]",
"[Base_Tarjetas].[Metrica]","[Base_Tarjetas].[Metrica].&amp;[" &amp; $A86 &amp; "]",
"[Base_Tarjetas].[SEGMENTO_DESCRIP]","[Base_Tarjetas].[SEGMENTO_DESCRIP].&amp;[" &amp; $C$6 &amp; "]",
"[Base_Tarjetas].[SITUACION]","[Base_Tarjetas].[SITUACION].&amp;[" &amp; $C86 &amp; "]",
"[Base_Tarjetas].[TIPO]","[Base_Tarjetas].[TIPO].&amp;[" &amp; $C$1 &amp; "]")/1000,
0)</f>
        <v>0</v>
      </c>
      <c r="AV86" s="8">
        <f>IFERROR(
GETPIVOTDATA("[Base_Tarjetas].[Importe]",TDinamica_R!$A$3,
"[Base_Tarjetas].[PERIODO]","[Base_Tarjetas].[PERIODO].&amp;[" &amp; TEXT(AV$6,"yyyymm") &amp; "]",
"[Base_Tarjetas].[Metrica]","[Base_Tarjetas].[Metrica].&amp;[" &amp; $A86 &amp; "]",
"[Base_Tarjetas].[SEGMENTO_DESCRIP]","[Base_Tarjetas].[SEGMENTO_DESCRIP].&amp;[" &amp; $C$6 &amp; "]",
"[Base_Tarjetas].[SITUACION]","[Base_Tarjetas].[SITUACION].&amp;[" &amp; $C86 &amp; "]",
"[Base_Tarjetas].[TIPO]","[Base_Tarjetas].[TIPO].&amp;[" &amp; $C$1 &amp; "]")/1000,
0)</f>
        <v>0</v>
      </c>
      <c r="AW86" s="8">
        <f>IFERROR(
GETPIVOTDATA("[Base_Tarjetas].[Importe]",TDinamica_R!$A$3,
"[Base_Tarjetas].[PERIODO]","[Base_Tarjetas].[PERIODO].&amp;[" &amp; TEXT(AW$6,"yyyymm") &amp; "]",
"[Base_Tarjetas].[Metrica]","[Base_Tarjetas].[Metrica].&amp;[" &amp; $A86 &amp; "]",
"[Base_Tarjetas].[SEGMENTO_DESCRIP]","[Base_Tarjetas].[SEGMENTO_DESCRIP].&amp;[" &amp; $C$6 &amp; "]",
"[Base_Tarjetas].[SITUACION]","[Base_Tarjetas].[SITUACION].&amp;[" &amp; $C86 &amp; "]",
"[Base_Tarjetas].[TIPO]","[Base_Tarjetas].[TIPO].&amp;[" &amp; $C$1 &amp; "]")/1000,
0)</f>
        <v>0</v>
      </c>
      <c r="AX86" s="8">
        <f>IFERROR(
GETPIVOTDATA("[Base_Tarjetas].[Importe]",TDinamica_R!$A$3,
"[Base_Tarjetas].[PERIODO]","[Base_Tarjetas].[PERIODO].&amp;[" &amp; TEXT(AX$6,"yyyymm") &amp; "]",
"[Base_Tarjetas].[Metrica]","[Base_Tarjetas].[Metrica].&amp;[" &amp; $A86 &amp; "]",
"[Base_Tarjetas].[SEGMENTO_DESCRIP]","[Base_Tarjetas].[SEGMENTO_DESCRIP].&amp;[" &amp; $C$6 &amp; "]",
"[Base_Tarjetas].[SITUACION]","[Base_Tarjetas].[SITUACION].&amp;[" &amp; $C86 &amp; "]",
"[Base_Tarjetas].[TIPO]","[Base_Tarjetas].[TIPO].&amp;[" &amp; $C$1 &amp; "]")/1000,
0)</f>
        <v>0</v>
      </c>
      <c r="AY86" s="8">
        <f>IFERROR(
GETPIVOTDATA("[Base_Tarjetas].[Importe]",TDinamica_R!$A$3,
"[Base_Tarjetas].[PERIODO]","[Base_Tarjetas].[PERIODO].&amp;[" &amp; TEXT(AY$6,"yyyymm") &amp; "]",
"[Base_Tarjetas].[Metrica]","[Base_Tarjetas].[Metrica].&amp;[" &amp; $A86 &amp; "]",
"[Base_Tarjetas].[SEGMENTO_DESCRIP]","[Base_Tarjetas].[SEGMENTO_DESCRIP].&amp;[" &amp; $C$6 &amp; "]",
"[Base_Tarjetas].[SITUACION]","[Base_Tarjetas].[SITUACION].&amp;[" &amp; $C86 &amp; "]",
"[Base_Tarjetas].[TIPO]","[Base_Tarjetas].[TIPO].&amp;[" &amp; $C$1 &amp; "]")/1000,
0)</f>
        <v>0</v>
      </c>
      <c r="AZ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TEXT(AZ$6,"yyyymm") &amp; "]"),
0)</f>
        <v>-24.3901725662</v>
      </c>
      <c r="BA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TEXT(BA$6,"yyyymm") &amp; "]"),
0)</f>
        <v>-24.552398902499998</v>
      </c>
      <c r="BB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TEXT(BB$6,"yyyymm") &amp; "]"),
0)</f>
        <v>-21.455283278300001</v>
      </c>
      <c r="BC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TEXT(BC$6,"yyyymm") &amp; "]"),
0)</f>
        <v>-23.113701155999998</v>
      </c>
      <c r="BD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TEXT(BD$6,"yyyymm") &amp; "]"),
0)</f>
        <v>-23.2526360974</v>
      </c>
      <c r="BE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TEXT(BE$6,"yyyymm") &amp; "]"),
0)</f>
        <v>-22.692366588100001</v>
      </c>
      <c r="BF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TEXT(BF$6,"yyyymm") &amp; "]"),
0)</f>
        <v>-23.123007026299998</v>
      </c>
      <c r="BG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TEXT(BG$6,"yyyymm") &amp; "]"),
0)</f>
        <v>-22.833045200500003</v>
      </c>
      <c r="BH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TEXT(BH$6,"yyyymm") &amp; "]"),
0)</f>
        <v>-21.3166614477</v>
      </c>
      <c r="BI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TEXT(BI$6,"yyyymm") &amp; "]"),
0)</f>
        <v>-21.278247215500002</v>
      </c>
      <c r="BJ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TEXT(BJ$6,"yyyymm") &amp; "]"),
0)</f>
        <v>-21.4115588497</v>
      </c>
      <c r="BK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TEXT(BK$6,"yyyymm") &amp; "]"),
0)</f>
        <v>-21.888784063999996</v>
      </c>
      <c r="BO86" s="24">
        <f t="shared" ref="BO86:BT88" si="53">SUMIFS($D86:$BM86,$D$6:$BM$6,"&gt;="&amp;BO$2,$D$6:$BM$6,"&lt;="&amp;BO$6,$D$5:$BM$5,BO$5)</f>
        <v>0</v>
      </c>
      <c r="BP86" s="24">
        <f t="shared" si="53"/>
        <v>-70.397854746999997</v>
      </c>
      <c r="BQ86" s="24">
        <f t="shared" si="53"/>
        <v>0</v>
      </c>
      <c r="BR86" s="24">
        <f t="shared" si="53"/>
        <v>0</v>
      </c>
      <c r="BS86" s="24">
        <f t="shared" si="53"/>
        <v>0</v>
      </c>
      <c r="BT86" s="24">
        <f t="shared" si="53"/>
        <v>0</v>
      </c>
    </row>
    <row r="87" spans="1:72" hidden="1" outlineLevel="1" x14ac:dyDescent="0.25">
      <c r="A87" s="11" t="s">
        <v>39</v>
      </c>
      <c r="C87" s="2" t="s">
        <v>41</v>
      </c>
      <c r="D87" s="8">
        <f>IFERROR(
GETPIVOTDATA("[Base_Tarjetas].[Importe]",TDinamica_R!$A$3,
"[Base_Tarjetas].[PERIODO]","[Base_Tarjetas].[PERIODO].&amp;[" &amp; TEXT(D$6,"yyyymm") &amp; "]",
"[Base_Tarjetas].[Metrica]","[Base_Tarjetas].[Metrica].&amp;[" &amp; $A87 &amp; "]",
"[Base_Tarjetas].[SEGMENTO_DESCRIP]","[Base_Tarjetas].[SEGMENTO_DESCRIP].&amp;[" &amp; $C$6 &amp; "]",
"[Base_Tarjetas].[SITUACION]","[Base_Tarjetas].[SITUACION].&amp;[" &amp; $C87 &amp; "]",
"[Base_Tarjetas].[TIPO]","[Base_Tarjetas].[TIPO].&amp;[" &amp; $C$1 &amp; "]")/1000,
0)</f>
        <v>0</v>
      </c>
      <c r="E87" s="8">
        <f>IFERROR(
GETPIVOTDATA("[Base_Tarjetas].[Importe]",TDinamica_R!$A$3,
"[Base_Tarjetas].[PERIODO]","[Base_Tarjetas].[PERIODO].&amp;[" &amp; TEXT(E$6,"yyyymm") &amp; "]",
"[Base_Tarjetas].[Metrica]","[Base_Tarjetas].[Metrica].&amp;[" &amp; $A87 &amp; "]",
"[Base_Tarjetas].[SEGMENTO_DESCRIP]","[Base_Tarjetas].[SEGMENTO_DESCRIP].&amp;[" &amp; $C$6 &amp; "]",
"[Base_Tarjetas].[SITUACION]","[Base_Tarjetas].[SITUACION].&amp;[" &amp; $C87 &amp; "]",
"[Base_Tarjetas].[TIPO]","[Base_Tarjetas].[TIPO].&amp;[" &amp; $C$1 &amp; "]")/1000,
0)</f>
        <v>0</v>
      </c>
      <c r="F87" s="8">
        <f>IFERROR(
GETPIVOTDATA("[Base_Tarjetas].[Importe]",TDinamica_R!$A$3,
"[Base_Tarjetas].[PERIODO]","[Base_Tarjetas].[PERIODO].&amp;[" &amp; TEXT(F$6,"yyyymm") &amp; "]",
"[Base_Tarjetas].[Metrica]","[Base_Tarjetas].[Metrica].&amp;[" &amp; $A87 &amp; "]",
"[Base_Tarjetas].[SEGMENTO_DESCRIP]","[Base_Tarjetas].[SEGMENTO_DESCRIP].&amp;[" &amp; $C$6 &amp; "]",
"[Base_Tarjetas].[SITUACION]","[Base_Tarjetas].[SITUACION].&amp;[" &amp; $C87 &amp; "]",
"[Base_Tarjetas].[TIPO]","[Base_Tarjetas].[TIPO].&amp;[" &amp; $C$1 &amp; "]")/1000,
0)</f>
        <v>0</v>
      </c>
      <c r="G87" s="8">
        <f>IFERROR(
GETPIVOTDATA("[Base_Tarjetas].[Importe]",TDinamica_R!$A$3,
"[Base_Tarjetas].[PERIODO]","[Base_Tarjetas].[PERIODO].&amp;[" &amp; TEXT(G$6,"yyyymm") &amp; "]",
"[Base_Tarjetas].[Metrica]","[Base_Tarjetas].[Metrica].&amp;[" &amp; $A87 &amp; "]",
"[Base_Tarjetas].[SEGMENTO_DESCRIP]","[Base_Tarjetas].[SEGMENTO_DESCRIP].&amp;[" &amp; $C$6 &amp; "]",
"[Base_Tarjetas].[SITUACION]","[Base_Tarjetas].[SITUACION].&amp;[" &amp; $C87 &amp; "]",
"[Base_Tarjetas].[TIPO]","[Base_Tarjetas].[TIPO].&amp;[" &amp; $C$1 &amp; "]")/1000,
0)</f>
        <v>0</v>
      </c>
      <c r="H87" s="8">
        <f>IFERROR(
GETPIVOTDATA("[Base_Tarjetas].[Importe]",TDinamica_R!$A$3,
"[Base_Tarjetas].[PERIODO]","[Base_Tarjetas].[PERIODO].&amp;[" &amp; TEXT(H$6,"yyyymm") &amp; "]",
"[Base_Tarjetas].[Metrica]","[Base_Tarjetas].[Metrica].&amp;[" &amp; $A87 &amp; "]",
"[Base_Tarjetas].[SEGMENTO_DESCRIP]","[Base_Tarjetas].[SEGMENTO_DESCRIP].&amp;[" &amp; $C$6 &amp; "]",
"[Base_Tarjetas].[SITUACION]","[Base_Tarjetas].[SITUACION].&amp;[" &amp; $C87 &amp; "]",
"[Base_Tarjetas].[TIPO]","[Base_Tarjetas].[TIPO].&amp;[" &amp; $C$1 &amp; "]")/1000,
0)</f>
        <v>0</v>
      </c>
      <c r="I87" s="8">
        <f>IFERROR(
GETPIVOTDATA("[Base_Tarjetas].[Importe]",TDinamica_R!$A$3,
"[Base_Tarjetas].[PERIODO]","[Base_Tarjetas].[PERIODO].&amp;[" &amp; TEXT(I$6,"yyyymm") &amp; "]",
"[Base_Tarjetas].[Metrica]","[Base_Tarjetas].[Metrica].&amp;[" &amp; $A87 &amp; "]",
"[Base_Tarjetas].[SEGMENTO_DESCRIP]","[Base_Tarjetas].[SEGMENTO_DESCRIP].&amp;[" &amp; $C$6 &amp; "]",
"[Base_Tarjetas].[SITUACION]","[Base_Tarjetas].[SITUACION].&amp;[" &amp; $C87 &amp; "]",
"[Base_Tarjetas].[TIPO]","[Base_Tarjetas].[TIPO].&amp;[" &amp; $C$1 &amp; "]")/1000,
0)</f>
        <v>0</v>
      </c>
      <c r="J87" s="8">
        <f>IFERROR(
GETPIVOTDATA("[Base_Tarjetas].[Importe]",TDinamica_R!$A$3,
"[Base_Tarjetas].[PERIODO]","[Base_Tarjetas].[PERIODO].&amp;[" &amp; TEXT(J$6,"yyyymm") &amp; "]",
"[Base_Tarjetas].[Metrica]","[Base_Tarjetas].[Metrica].&amp;[" &amp; $A87 &amp; "]",
"[Base_Tarjetas].[SEGMENTO_DESCRIP]","[Base_Tarjetas].[SEGMENTO_DESCRIP].&amp;[" &amp; $C$6 &amp; "]",
"[Base_Tarjetas].[SITUACION]","[Base_Tarjetas].[SITUACION].&amp;[" &amp; $C87 &amp; "]",
"[Base_Tarjetas].[TIPO]","[Base_Tarjetas].[TIPO].&amp;[" &amp; $C$1 &amp; "]")/1000,
0)</f>
        <v>0</v>
      </c>
      <c r="K87" s="8">
        <f>IFERROR(
GETPIVOTDATA("[Base_Tarjetas].[Importe]",TDinamica_R!$A$3,
"[Base_Tarjetas].[PERIODO]","[Base_Tarjetas].[PERIODO].&amp;[" &amp; TEXT(K$6,"yyyymm") &amp; "]",
"[Base_Tarjetas].[Metrica]","[Base_Tarjetas].[Metrica].&amp;[" &amp; $A87 &amp; "]",
"[Base_Tarjetas].[SEGMENTO_DESCRIP]","[Base_Tarjetas].[SEGMENTO_DESCRIP].&amp;[" &amp; $C$6 &amp; "]",
"[Base_Tarjetas].[SITUACION]","[Base_Tarjetas].[SITUACION].&amp;[" &amp; $C87 &amp; "]",
"[Base_Tarjetas].[TIPO]","[Base_Tarjetas].[TIPO].&amp;[" &amp; $C$1 &amp; "]")/1000,
0)</f>
        <v>0</v>
      </c>
      <c r="L87" s="8">
        <f>IFERROR(
GETPIVOTDATA("[Base_Tarjetas].[Importe]",TDinamica_R!$A$3,
"[Base_Tarjetas].[PERIODO]","[Base_Tarjetas].[PERIODO].&amp;[" &amp; TEXT(L$6,"yyyymm") &amp; "]",
"[Base_Tarjetas].[Metrica]","[Base_Tarjetas].[Metrica].&amp;[" &amp; $A87 &amp; "]",
"[Base_Tarjetas].[SEGMENTO_DESCRIP]","[Base_Tarjetas].[SEGMENTO_DESCRIP].&amp;[" &amp; $C$6 &amp; "]",
"[Base_Tarjetas].[SITUACION]","[Base_Tarjetas].[SITUACION].&amp;[" &amp; $C87 &amp; "]",
"[Base_Tarjetas].[TIPO]","[Base_Tarjetas].[TIPO].&amp;[" &amp; $C$1 &amp; "]")/1000,
0)</f>
        <v>0</v>
      </c>
      <c r="M87" s="8">
        <f>IFERROR(
GETPIVOTDATA("[Base_Tarjetas].[Importe]",TDinamica_R!$A$3,
"[Base_Tarjetas].[PERIODO]","[Base_Tarjetas].[PERIODO].&amp;[" &amp; TEXT(M$6,"yyyymm") &amp; "]",
"[Base_Tarjetas].[Metrica]","[Base_Tarjetas].[Metrica].&amp;[" &amp; $A87 &amp; "]",
"[Base_Tarjetas].[SEGMENTO_DESCRIP]","[Base_Tarjetas].[SEGMENTO_DESCRIP].&amp;[" &amp; $C$6 &amp; "]",
"[Base_Tarjetas].[SITUACION]","[Base_Tarjetas].[SITUACION].&amp;[" &amp; $C87 &amp; "]",
"[Base_Tarjetas].[TIPO]","[Base_Tarjetas].[TIPO].&amp;[" &amp; $C$1 &amp; "]")/1000,
0)</f>
        <v>0</v>
      </c>
      <c r="N87" s="8">
        <f>IFERROR(
GETPIVOTDATA("[Base_Tarjetas].[Importe]",TDinamica_R!$A$3,
"[Base_Tarjetas].[PERIODO]","[Base_Tarjetas].[PERIODO].&amp;[" &amp; TEXT(N$6,"yyyymm") &amp; "]",
"[Base_Tarjetas].[Metrica]","[Base_Tarjetas].[Metrica].&amp;[" &amp; $A87 &amp; "]",
"[Base_Tarjetas].[SEGMENTO_DESCRIP]","[Base_Tarjetas].[SEGMENTO_DESCRIP].&amp;[" &amp; $C$6 &amp; "]",
"[Base_Tarjetas].[SITUACION]","[Base_Tarjetas].[SITUACION].&amp;[" &amp; $C87 &amp; "]",
"[Base_Tarjetas].[TIPO]","[Base_Tarjetas].[TIPO].&amp;[" &amp; $C$1 &amp; "]")/1000,
0)</f>
        <v>0</v>
      </c>
      <c r="O87" s="8">
        <f>IFERROR(
GETPIVOTDATA("[Base_Tarjetas].[Importe]",TDinamica_R!$A$3,
"[Base_Tarjetas].[PERIODO]","[Base_Tarjetas].[PERIODO].&amp;[" &amp; TEXT(O$6,"yyyymm") &amp; "]",
"[Base_Tarjetas].[Metrica]","[Base_Tarjetas].[Metrica].&amp;[" &amp; $A87 &amp; "]",
"[Base_Tarjetas].[SEGMENTO_DESCRIP]","[Base_Tarjetas].[SEGMENTO_DESCRIP].&amp;[" &amp; $C$6 &amp; "]",
"[Base_Tarjetas].[SITUACION]","[Base_Tarjetas].[SITUACION].&amp;[" &amp; $C87 &amp; "]",
"[Base_Tarjetas].[TIPO]","[Base_Tarjetas].[TIPO].&amp;[" &amp; $C$1 &amp; "]")/1000,
0)</f>
        <v>0</v>
      </c>
      <c r="P87" s="8">
        <f>IFERROR(
GETPIVOTDATA("[Base_Tarjetas].[Importe]",TDinamica_R!$A$3,
"[Base_Tarjetas].[PERIODO]","[Base_Tarjetas].[PERIODO].&amp;[" &amp; TEXT(P$6,"yyyymm") &amp; "]",
"[Base_Tarjetas].[Metrica]","[Base_Tarjetas].[Metrica].&amp;[" &amp; $A87 &amp; "]",
"[Base_Tarjetas].[SEGMENTO_DESCRIP]","[Base_Tarjetas].[SEGMENTO_DESCRIP].&amp;[" &amp; $C$6 &amp; "]",
"[Base_Tarjetas].[SITUACION]","[Base_Tarjetas].[SITUACION].&amp;[" &amp; $C87 &amp; "]",
"[Base_Tarjetas].[TIPO]","[Base_Tarjetas].[TIPO].&amp;[" &amp; $C$1 &amp; "]")/1000,
0)</f>
        <v>0</v>
      </c>
      <c r="Q87" s="8">
        <f>IFERROR(
GETPIVOTDATA("[Base_Tarjetas].[Importe]",TDinamica_R!$A$3,
"[Base_Tarjetas].[PERIODO]","[Base_Tarjetas].[PERIODO].&amp;[" &amp; TEXT(Q$6,"yyyymm") &amp; "]",
"[Base_Tarjetas].[Metrica]","[Base_Tarjetas].[Metrica].&amp;[" &amp; $A87 &amp; "]",
"[Base_Tarjetas].[SEGMENTO_DESCRIP]","[Base_Tarjetas].[SEGMENTO_DESCRIP].&amp;[" &amp; $C$6 &amp; "]",
"[Base_Tarjetas].[SITUACION]","[Base_Tarjetas].[SITUACION].&amp;[" &amp; $C87 &amp; "]",
"[Base_Tarjetas].[TIPO]","[Base_Tarjetas].[TIPO].&amp;[" &amp; $C$1 &amp; "]")/1000,
0)</f>
        <v>0</v>
      </c>
      <c r="R87" s="8">
        <f>IFERROR(
GETPIVOTDATA("[Base_Tarjetas].[Importe]",TDinamica_R!$A$3,
"[Base_Tarjetas].[PERIODO]","[Base_Tarjetas].[PERIODO].&amp;[" &amp; TEXT(R$6,"yyyymm") &amp; "]",
"[Base_Tarjetas].[Metrica]","[Base_Tarjetas].[Metrica].&amp;[" &amp; $A87 &amp; "]",
"[Base_Tarjetas].[SEGMENTO_DESCRIP]","[Base_Tarjetas].[SEGMENTO_DESCRIP].&amp;[" &amp; $C$6 &amp; "]",
"[Base_Tarjetas].[SITUACION]","[Base_Tarjetas].[SITUACION].&amp;[" &amp; $C87 &amp; "]",
"[Base_Tarjetas].[TIPO]","[Base_Tarjetas].[TIPO].&amp;[" &amp; $C$1 &amp; "]")/1000,
0)</f>
        <v>0</v>
      </c>
      <c r="S87" s="8">
        <f>IFERROR(
GETPIVOTDATA("[Base_Tarjetas].[Importe]",TDinamica_R!$A$3,
"[Base_Tarjetas].[PERIODO]","[Base_Tarjetas].[PERIODO].&amp;[" &amp; TEXT(S$6,"yyyymm") &amp; "]",
"[Base_Tarjetas].[Metrica]","[Base_Tarjetas].[Metrica].&amp;[" &amp; $A87 &amp; "]",
"[Base_Tarjetas].[SEGMENTO_DESCRIP]","[Base_Tarjetas].[SEGMENTO_DESCRIP].&amp;[" &amp; $C$6 &amp; "]",
"[Base_Tarjetas].[SITUACION]","[Base_Tarjetas].[SITUACION].&amp;[" &amp; $C87 &amp; "]",
"[Base_Tarjetas].[TIPO]","[Base_Tarjetas].[TIPO].&amp;[" &amp; $C$1 &amp; "]")/1000,
0)</f>
        <v>0</v>
      </c>
      <c r="T87" s="8">
        <f>IFERROR(
GETPIVOTDATA("[Base_Tarjetas].[Importe]",TDinamica_R!$A$3,
"[Base_Tarjetas].[PERIODO]","[Base_Tarjetas].[PERIODO].&amp;[" &amp; TEXT(T$6,"yyyymm") &amp; "]",
"[Base_Tarjetas].[Metrica]","[Base_Tarjetas].[Metrica].&amp;[" &amp; $A87 &amp; "]",
"[Base_Tarjetas].[SEGMENTO_DESCRIP]","[Base_Tarjetas].[SEGMENTO_DESCRIP].&amp;[" &amp; $C$6 &amp; "]",
"[Base_Tarjetas].[SITUACION]","[Base_Tarjetas].[SITUACION].&amp;[" &amp; $C87 &amp; "]",
"[Base_Tarjetas].[TIPO]","[Base_Tarjetas].[TIPO].&amp;[" &amp; $C$1 &amp; "]")/1000,
0)</f>
        <v>0</v>
      </c>
      <c r="U87" s="8">
        <f>IFERROR(
GETPIVOTDATA("[Base_Tarjetas].[Importe]",TDinamica_R!$A$3,
"[Base_Tarjetas].[PERIODO]","[Base_Tarjetas].[PERIODO].&amp;[" &amp; TEXT(U$6,"yyyymm") &amp; "]",
"[Base_Tarjetas].[Metrica]","[Base_Tarjetas].[Metrica].&amp;[" &amp; $A87 &amp; "]",
"[Base_Tarjetas].[SEGMENTO_DESCRIP]","[Base_Tarjetas].[SEGMENTO_DESCRIP].&amp;[" &amp; $C$6 &amp; "]",
"[Base_Tarjetas].[SITUACION]","[Base_Tarjetas].[SITUACION].&amp;[" &amp; $C87 &amp; "]",
"[Base_Tarjetas].[TIPO]","[Base_Tarjetas].[TIPO].&amp;[" &amp; $C$1 &amp; "]")/1000,
0)</f>
        <v>0</v>
      </c>
      <c r="V87" s="8">
        <f>IFERROR(
GETPIVOTDATA("[Base_Tarjetas].[Importe]",TDinamica_R!$A$3,
"[Base_Tarjetas].[PERIODO]","[Base_Tarjetas].[PERIODO].&amp;[" &amp; TEXT(V$6,"yyyymm") &amp; "]",
"[Base_Tarjetas].[Metrica]","[Base_Tarjetas].[Metrica].&amp;[" &amp; $A87 &amp; "]",
"[Base_Tarjetas].[SEGMENTO_DESCRIP]","[Base_Tarjetas].[SEGMENTO_DESCRIP].&amp;[" &amp; $C$6 &amp; "]",
"[Base_Tarjetas].[SITUACION]","[Base_Tarjetas].[SITUACION].&amp;[" &amp; $C87 &amp; "]",
"[Base_Tarjetas].[TIPO]","[Base_Tarjetas].[TIPO].&amp;[" &amp; $C$1 &amp; "]")/1000,
0)</f>
        <v>0</v>
      </c>
      <c r="W87" s="8">
        <f>IFERROR(
GETPIVOTDATA("[Base_Tarjetas].[Importe]",TDinamica_R!$A$3,
"[Base_Tarjetas].[PERIODO]","[Base_Tarjetas].[PERIODO].&amp;[" &amp; TEXT(W$6,"yyyymm") &amp; "]",
"[Base_Tarjetas].[Metrica]","[Base_Tarjetas].[Metrica].&amp;[" &amp; $A87 &amp; "]",
"[Base_Tarjetas].[SEGMENTO_DESCRIP]","[Base_Tarjetas].[SEGMENTO_DESCRIP].&amp;[" &amp; $C$6 &amp; "]",
"[Base_Tarjetas].[SITUACION]","[Base_Tarjetas].[SITUACION].&amp;[" &amp; $C87 &amp; "]",
"[Base_Tarjetas].[TIPO]","[Base_Tarjetas].[TIPO].&amp;[" &amp; $C$1 &amp; "]")/1000,
0)</f>
        <v>0</v>
      </c>
      <c r="X87" s="8">
        <f>IFERROR(
GETPIVOTDATA("[Base_Tarjetas].[Importe]",TDinamica_R!$A$3,
"[Base_Tarjetas].[PERIODO]","[Base_Tarjetas].[PERIODO].&amp;[" &amp; TEXT(X$6,"yyyymm") &amp; "]",
"[Base_Tarjetas].[Metrica]","[Base_Tarjetas].[Metrica].&amp;[" &amp; $A87 &amp; "]",
"[Base_Tarjetas].[SEGMENTO_DESCRIP]","[Base_Tarjetas].[SEGMENTO_DESCRIP].&amp;[" &amp; $C$6 &amp; "]",
"[Base_Tarjetas].[SITUACION]","[Base_Tarjetas].[SITUACION].&amp;[" &amp; $C87 &amp; "]",
"[Base_Tarjetas].[TIPO]","[Base_Tarjetas].[TIPO].&amp;[" &amp; $C$1 &amp; "]")/1000,
0)</f>
        <v>0</v>
      </c>
      <c r="Y87" s="8">
        <f>IFERROR(
GETPIVOTDATA("[Base_Tarjetas].[Importe]",TDinamica_R!$A$3,
"[Base_Tarjetas].[PERIODO]","[Base_Tarjetas].[PERIODO].&amp;[" &amp; TEXT(Y$6,"yyyymm") &amp; "]",
"[Base_Tarjetas].[Metrica]","[Base_Tarjetas].[Metrica].&amp;[" &amp; $A87 &amp; "]",
"[Base_Tarjetas].[SEGMENTO_DESCRIP]","[Base_Tarjetas].[SEGMENTO_DESCRIP].&amp;[" &amp; $C$6 &amp; "]",
"[Base_Tarjetas].[SITUACION]","[Base_Tarjetas].[SITUACION].&amp;[" &amp; $C87 &amp; "]",
"[Base_Tarjetas].[TIPO]","[Base_Tarjetas].[TIPO].&amp;[" &amp; $C$1 &amp; "]")/1000,
0)</f>
        <v>0</v>
      </c>
      <c r="Z87" s="8">
        <f>IFERROR(
GETPIVOTDATA("[Base_Tarjetas].[Importe]",TDinamica_R!$A$3,
"[Base_Tarjetas].[PERIODO]","[Base_Tarjetas].[PERIODO].&amp;[" &amp; TEXT(Z$6,"yyyymm") &amp; "]",
"[Base_Tarjetas].[Metrica]","[Base_Tarjetas].[Metrica].&amp;[" &amp; $A87 &amp; "]",
"[Base_Tarjetas].[SEGMENTO_DESCRIP]","[Base_Tarjetas].[SEGMENTO_DESCRIP].&amp;[" &amp; $C$6 &amp; "]",
"[Base_Tarjetas].[SITUACION]","[Base_Tarjetas].[SITUACION].&amp;[" &amp; $C87 &amp; "]",
"[Base_Tarjetas].[TIPO]","[Base_Tarjetas].[TIPO].&amp;[" &amp; $C$1 &amp; "]")/1000,
0)</f>
        <v>0</v>
      </c>
      <c r="AA87" s="8">
        <f>IFERROR(
GETPIVOTDATA("[Base_Tarjetas].[Importe]",TDinamica_R!$A$3,
"[Base_Tarjetas].[PERIODO]","[Base_Tarjetas].[PERIODO].&amp;[" &amp; TEXT(AA$6,"yyyymm") &amp; "]",
"[Base_Tarjetas].[Metrica]","[Base_Tarjetas].[Metrica].&amp;[" &amp; $A87 &amp; "]",
"[Base_Tarjetas].[SEGMENTO_DESCRIP]","[Base_Tarjetas].[SEGMENTO_DESCRIP].&amp;[" &amp; $C$6 &amp; "]",
"[Base_Tarjetas].[SITUACION]","[Base_Tarjetas].[SITUACION].&amp;[" &amp; $C87 &amp; "]",
"[Base_Tarjetas].[TIPO]","[Base_Tarjetas].[TIPO].&amp;[" &amp; $C$1 &amp; "]")/1000,
0)</f>
        <v>0</v>
      </c>
      <c r="AB87" s="8">
        <f>IFERROR(
GETPIVOTDATA("[Base_Tarjetas].[Importe]",TDinamica_R!$A$3,
"[Base_Tarjetas].[PERIODO]","[Base_Tarjetas].[PERIODO].&amp;[" &amp; TEXT(AB$6,"yyyymm") &amp; "]",
"[Base_Tarjetas].[Metrica]","[Base_Tarjetas].[Metrica].&amp;[" &amp; $A87 &amp; "]",
"[Base_Tarjetas].[SEGMENTO_DESCRIP]","[Base_Tarjetas].[SEGMENTO_DESCRIP].&amp;[" &amp; $C$6 &amp; "]",
"[Base_Tarjetas].[SITUACION]","[Base_Tarjetas].[SITUACION].&amp;[" &amp; $C87 &amp; "]",
"[Base_Tarjetas].[TIPO]","[Base_Tarjetas].[TIPO].&amp;[" &amp; $C$1 &amp; "]")/1000,
0)</f>
        <v>0</v>
      </c>
      <c r="AC87" s="8">
        <f>IFERROR(
GETPIVOTDATA("[Base_Tarjetas].[Importe]",TDinamica_R!$A$3,
"[Base_Tarjetas].[PERIODO]","[Base_Tarjetas].[PERIODO].&amp;[" &amp; TEXT(AC$6,"yyyymm") &amp; "]",
"[Base_Tarjetas].[Metrica]","[Base_Tarjetas].[Metrica].&amp;[" &amp; $A87 &amp; "]",
"[Base_Tarjetas].[SEGMENTO_DESCRIP]","[Base_Tarjetas].[SEGMENTO_DESCRIP].&amp;[" &amp; $C$6 &amp; "]",
"[Base_Tarjetas].[SITUACION]","[Base_Tarjetas].[SITUACION].&amp;[" &amp; $C87 &amp; "]",
"[Base_Tarjetas].[TIPO]","[Base_Tarjetas].[TIPO].&amp;[" &amp; $C$1 &amp; "]")/1000,
0)</f>
        <v>0</v>
      </c>
      <c r="AD87" s="8">
        <f>IFERROR(
GETPIVOTDATA("[Base_Tarjetas].[Importe]",TDinamica_R!$A$3,
"[Base_Tarjetas].[PERIODO]","[Base_Tarjetas].[PERIODO].&amp;[" &amp; TEXT(AD$6,"yyyymm") &amp; "]",
"[Base_Tarjetas].[Metrica]","[Base_Tarjetas].[Metrica].&amp;[" &amp; $A87 &amp; "]",
"[Base_Tarjetas].[SEGMENTO_DESCRIP]","[Base_Tarjetas].[SEGMENTO_DESCRIP].&amp;[" &amp; $C$6 &amp; "]",
"[Base_Tarjetas].[SITUACION]","[Base_Tarjetas].[SITUACION].&amp;[" &amp; $C87 &amp; "]",
"[Base_Tarjetas].[TIPO]","[Base_Tarjetas].[TIPO].&amp;[" &amp; $C$1 &amp; "]")/1000,
0)</f>
        <v>0</v>
      </c>
      <c r="AE87" s="8">
        <f>IFERROR(
GETPIVOTDATA("[Base_Tarjetas].[Importe]",TDinamica_R!$A$3,
"[Base_Tarjetas].[PERIODO]","[Base_Tarjetas].[PERIODO].&amp;[" &amp; TEXT(AE$6,"yyyymm") &amp; "]",
"[Base_Tarjetas].[Metrica]","[Base_Tarjetas].[Metrica].&amp;[" &amp; $A87 &amp; "]",
"[Base_Tarjetas].[SEGMENTO_DESCRIP]","[Base_Tarjetas].[SEGMENTO_DESCRIP].&amp;[" &amp; $C$6 &amp; "]",
"[Base_Tarjetas].[SITUACION]","[Base_Tarjetas].[SITUACION].&amp;[" &amp; $C87 &amp; "]",
"[Base_Tarjetas].[TIPO]","[Base_Tarjetas].[TIPO].&amp;[" &amp; $C$1 &amp; "]")/1000,
0)</f>
        <v>0</v>
      </c>
      <c r="AF87" s="8">
        <f>IFERROR(
GETPIVOTDATA("[Base_Tarjetas].[Importe]",TDinamica_R!$A$3,
"[Base_Tarjetas].[PERIODO]","[Base_Tarjetas].[PERIODO].&amp;[" &amp; TEXT(AF$6,"yyyymm") &amp; "]",
"[Base_Tarjetas].[Metrica]","[Base_Tarjetas].[Metrica].&amp;[" &amp; $A87 &amp; "]",
"[Base_Tarjetas].[SEGMENTO_DESCRIP]","[Base_Tarjetas].[SEGMENTO_DESCRIP].&amp;[" &amp; $C$6 &amp; "]",
"[Base_Tarjetas].[SITUACION]","[Base_Tarjetas].[SITUACION].&amp;[" &amp; $C87 &amp; "]",
"[Base_Tarjetas].[TIPO]","[Base_Tarjetas].[TIPO].&amp;[" &amp; $C$1 &amp; "]")/1000,
0)</f>
        <v>0</v>
      </c>
      <c r="AG87" s="8">
        <f>IFERROR(
GETPIVOTDATA("[Base_Tarjetas].[Importe]",TDinamica_R!$A$3,
"[Base_Tarjetas].[PERIODO]","[Base_Tarjetas].[PERIODO].&amp;[" &amp; TEXT(AG$6,"yyyymm") &amp; "]",
"[Base_Tarjetas].[Metrica]","[Base_Tarjetas].[Metrica].&amp;[" &amp; $A87 &amp; "]",
"[Base_Tarjetas].[SEGMENTO_DESCRIP]","[Base_Tarjetas].[SEGMENTO_DESCRIP].&amp;[" &amp; $C$6 &amp; "]",
"[Base_Tarjetas].[SITUACION]","[Base_Tarjetas].[SITUACION].&amp;[" &amp; $C87 &amp; "]",
"[Base_Tarjetas].[TIPO]","[Base_Tarjetas].[TIPO].&amp;[" &amp; $C$1 &amp; "]")/1000,
0)</f>
        <v>0</v>
      </c>
      <c r="AH87" s="8">
        <f>IFERROR(
GETPIVOTDATA("[Base_Tarjetas].[Importe]",TDinamica_R!$A$3,
"[Base_Tarjetas].[PERIODO]","[Base_Tarjetas].[PERIODO].&amp;[" &amp; TEXT(AH$6,"yyyymm") &amp; "]",
"[Base_Tarjetas].[Metrica]","[Base_Tarjetas].[Metrica].&amp;[" &amp; $A87 &amp; "]",
"[Base_Tarjetas].[SEGMENTO_DESCRIP]","[Base_Tarjetas].[SEGMENTO_DESCRIP].&amp;[" &amp; $C$6 &amp; "]",
"[Base_Tarjetas].[SITUACION]","[Base_Tarjetas].[SITUACION].&amp;[" &amp; $C87 &amp; "]",
"[Base_Tarjetas].[TIPO]","[Base_Tarjetas].[TIPO].&amp;[" &amp; $C$1 &amp; "]")/1000,
0)</f>
        <v>0</v>
      </c>
      <c r="AI87" s="8">
        <f>IFERROR(
GETPIVOTDATA("[Base_Tarjetas].[Importe]",TDinamica_R!$A$3,
"[Base_Tarjetas].[PERIODO]","[Base_Tarjetas].[PERIODO].&amp;[" &amp; TEXT(AI$6,"yyyymm") &amp; "]",
"[Base_Tarjetas].[Metrica]","[Base_Tarjetas].[Metrica].&amp;[" &amp; $A87 &amp; "]",
"[Base_Tarjetas].[SEGMENTO_DESCRIP]","[Base_Tarjetas].[SEGMENTO_DESCRIP].&amp;[" &amp; $C$6 &amp; "]",
"[Base_Tarjetas].[SITUACION]","[Base_Tarjetas].[SITUACION].&amp;[" &amp; $C87 &amp; "]",
"[Base_Tarjetas].[TIPO]","[Base_Tarjetas].[TIPO].&amp;[" &amp; $C$1 &amp; "]")/1000,
0)</f>
        <v>0</v>
      </c>
      <c r="AJ87" s="8">
        <f>IFERROR(
GETPIVOTDATA("[Base_Tarjetas].[Importe]",TDinamica_R!$A$3,
"[Base_Tarjetas].[PERIODO]","[Base_Tarjetas].[PERIODO].&amp;[" &amp; TEXT(AJ$6,"yyyymm") &amp; "]",
"[Base_Tarjetas].[Metrica]","[Base_Tarjetas].[Metrica].&amp;[" &amp; $A87 &amp; "]",
"[Base_Tarjetas].[SEGMENTO_DESCRIP]","[Base_Tarjetas].[SEGMENTO_DESCRIP].&amp;[" &amp; $C$6 &amp; "]",
"[Base_Tarjetas].[SITUACION]","[Base_Tarjetas].[SITUACION].&amp;[" &amp; $C87 &amp; "]",
"[Base_Tarjetas].[TIPO]","[Base_Tarjetas].[TIPO].&amp;[" &amp; $C$1 &amp; "]")/1000,
0)</f>
        <v>0</v>
      </c>
      <c r="AK87" s="8">
        <f>IFERROR(
GETPIVOTDATA("[Base_Tarjetas].[Importe]",TDinamica_R!$A$3,
"[Base_Tarjetas].[PERIODO]","[Base_Tarjetas].[PERIODO].&amp;[" &amp; TEXT(AK$6,"yyyymm") &amp; "]",
"[Base_Tarjetas].[Metrica]","[Base_Tarjetas].[Metrica].&amp;[" &amp; $A87 &amp; "]",
"[Base_Tarjetas].[SEGMENTO_DESCRIP]","[Base_Tarjetas].[SEGMENTO_DESCRIP].&amp;[" &amp; $C$6 &amp; "]",
"[Base_Tarjetas].[SITUACION]","[Base_Tarjetas].[SITUACION].&amp;[" &amp; $C87 &amp; "]",
"[Base_Tarjetas].[TIPO]","[Base_Tarjetas].[TIPO].&amp;[" &amp; $C$1 &amp; "]")/1000,
0)</f>
        <v>0</v>
      </c>
      <c r="AL87" s="8">
        <f>IFERROR(
GETPIVOTDATA("[Base_Tarjetas].[Importe]",TDinamica_R!$A$3,
"[Base_Tarjetas].[PERIODO]","[Base_Tarjetas].[PERIODO].&amp;[" &amp; TEXT(AL$6,"yyyymm") &amp; "]",
"[Base_Tarjetas].[Metrica]","[Base_Tarjetas].[Metrica].&amp;[" &amp; $A87 &amp; "]",
"[Base_Tarjetas].[SEGMENTO_DESCRIP]","[Base_Tarjetas].[SEGMENTO_DESCRIP].&amp;[" &amp; $C$6 &amp; "]",
"[Base_Tarjetas].[SITUACION]","[Base_Tarjetas].[SITUACION].&amp;[" &amp; $C87 &amp; "]",
"[Base_Tarjetas].[TIPO]","[Base_Tarjetas].[TIPO].&amp;[" &amp; $C$1 &amp; "]")/1000,
0)</f>
        <v>0</v>
      </c>
      <c r="AM87" s="8">
        <f>IFERROR(
GETPIVOTDATA("[Base_Tarjetas].[Importe]",TDinamica_R!$A$3,
"[Base_Tarjetas].[PERIODO]","[Base_Tarjetas].[PERIODO].&amp;[" &amp; TEXT(AM$6,"yyyymm") &amp; "]",
"[Base_Tarjetas].[Metrica]","[Base_Tarjetas].[Metrica].&amp;[" &amp; $A87 &amp; "]",
"[Base_Tarjetas].[SEGMENTO_DESCRIP]","[Base_Tarjetas].[SEGMENTO_DESCRIP].&amp;[" &amp; $C$6 &amp; "]",
"[Base_Tarjetas].[SITUACION]","[Base_Tarjetas].[SITUACION].&amp;[" &amp; $C87 &amp; "]",
"[Base_Tarjetas].[TIPO]","[Base_Tarjetas].[TIPO].&amp;[" &amp; $C$1 &amp; "]")/1000,
0)</f>
        <v>0</v>
      </c>
      <c r="AN87" s="8">
        <f>IFERROR(
GETPIVOTDATA("[Base_Tarjetas].[Importe]",TDinamica_R!$A$3,
"[Base_Tarjetas].[PERIODO]","[Base_Tarjetas].[PERIODO].&amp;[" &amp; TEXT(AN$6,"yyyymm") &amp; "]",
"[Base_Tarjetas].[Metrica]","[Base_Tarjetas].[Metrica].&amp;[" &amp; $A87 &amp; "]",
"[Base_Tarjetas].[SEGMENTO_DESCRIP]","[Base_Tarjetas].[SEGMENTO_DESCRIP].&amp;[" &amp; $C$6 &amp; "]",
"[Base_Tarjetas].[SITUACION]","[Base_Tarjetas].[SITUACION].&amp;[" &amp; $C87 &amp; "]",
"[Base_Tarjetas].[TIPO]","[Base_Tarjetas].[TIPO].&amp;[" &amp; $C$1 &amp; "]")/1000,
0)</f>
        <v>0</v>
      </c>
      <c r="AO87" s="8">
        <f>IFERROR(
GETPIVOTDATA("[Base_Tarjetas].[Importe]",TDinamica_R!$A$3,
"[Base_Tarjetas].[PERIODO]","[Base_Tarjetas].[PERIODO].&amp;[" &amp; TEXT(AO$6,"yyyymm") &amp; "]",
"[Base_Tarjetas].[Metrica]","[Base_Tarjetas].[Metrica].&amp;[" &amp; $A87 &amp; "]",
"[Base_Tarjetas].[SEGMENTO_DESCRIP]","[Base_Tarjetas].[SEGMENTO_DESCRIP].&amp;[" &amp; $C$6 &amp; "]",
"[Base_Tarjetas].[SITUACION]","[Base_Tarjetas].[SITUACION].&amp;[" &amp; $C87 &amp; "]",
"[Base_Tarjetas].[TIPO]","[Base_Tarjetas].[TIPO].&amp;[" &amp; $C$1 &amp; "]")/1000,
0)</f>
        <v>0</v>
      </c>
      <c r="AP87" s="8">
        <f>IFERROR(
GETPIVOTDATA("[Base_Tarjetas].[Importe]",TDinamica_R!$A$3,
"[Base_Tarjetas].[PERIODO]","[Base_Tarjetas].[PERIODO].&amp;[" &amp; TEXT(AP$6,"yyyymm") &amp; "]",
"[Base_Tarjetas].[Metrica]","[Base_Tarjetas].[Metrica].&amp;[" &amp; $A87 &amp; "]",
"[Base_Tarjetas].[SEGMENTO_DESCRIP]","[Base_Tarjetas].[SEGMENTO_DESCRIP].&amp;[" &amp; $C$6 &amp; "]",
"[Base_Tarjetas].[SITUACION]","[Base_Tarjetas].[SITUACION].&amp;[" &amp; $C87 &amp; "]",
"[Base_Tarjetas].[TIPO]","[Base_Tarjetas].[TIPO].&amp;[" &amp; $C$1 &amp; "]")/1000,
0)</f>
        <v>0</v>
      </c>
      <c r="AQ87" s="8">
        <f>IFERROR(
GETPIVOTDATA("[Base_Tarjetas].[Importe]",TDinamica_R!$A$3,
"[Base_Tarjetas].[PERIODO]","[Base_Tarjetas].[PERIODO].&amp;[" &amp; TEXT(AQ$6,"yyyymm") &amp; "]",
"[Base_Tarjetas].[Metrica]","[Base_Tarjetas].[Metrica].&amp;[" &amp; $A87 &amp; "]",
"[Base_Tarjetas].[SEGMENTO_DESCRIP]","[Base_Tarjetas].[SEGMENTO_DESCRIP].&amp;[" &amp; $C$6 &amp; "]",
"[Base_Tarjetas].[SITUACION]","[Base_Tarjetas].[SITUACION].&amp;[" &amp; $C87 &amp; "]",
"[Base_Tarjetas].[TIPO]","[Base_Tarjetas].[TIPO].&amp;[" &amp; $C$1 &amp; "]")/1000,
0)</f>
        <v>0</v>
      </c>
      <c r="AR87" s="8">
        <f>IFERROR(
GETPIVOTDATA("[Base_Tarjetas].[Importe]",TDinamica_R!$A$3,
"[Base_Tarjetas].[PERIODO]","[Base_Tarjetas].[PERIODO].&amp;[" &amp; TEXT(AR$6,"yyyymm") &amp; "]",
"[Base_Tarjetas].[Metrica]","[Base_Tarjetas].[Metrica].&amp;[" &amp; $A87 &amp; "]",
"[Base_Tarjetas].[SEGMENTO_DESCRIP]","[Base_Tarjetas].[SEGMENTO_DESCRIP].&amp;[" &amp; $C$6 &amp; "]",
"[Base_Tarjetas].[SITUACION]","[Base_Tarjetas].[SITUACION].&amp;[" &amp; $C87 &amp; "]",
"[Base_Tarjetas].[TIPO]","[Base_Tarjetas].[TIPO].&amp;[" &amp; $C$1 &amp; "]")/1000,
0)</f>
        <v>0</v>
      </c>
      <c r="AS87" s="8">
        <f>IFERROR(
GETPIVOTDATA("[Base_Tarjetas].[Importe]",TDinamica_R!$A$3,
"[Base_Tarjetas].[PERIODO]","[Base_Tarjetas].[PERIODO].&amp;[" &amp; TEXT(AS$6,"yyyymm") &amp; "]",
"[Base_Tarjetas].[Metrica]","[Base_Tarjetas].[Metrica].&amp;[" &amp; $A87 &amp; "]",
"[Base_Tarjetas].[SEGMENTO_DESCRIP]","[Base_Tarjetas].[SEGMENTO_DESCRIP].&amp;[" &amp; $C$6 &amp; "]",
"[Base_Tarjetas].[SITUACION]","[Base_Tarjetas].[SITUACION].&amp;[" &amp; $C87 &amp; "]",
"[Base_Tarjetas].[TIPO]","[Base_Tarjetas].[TIPO].&amp;[" &amp; $C$1 &amp; "]")/1000,
0)</f>
        <v>0</v>
      </c>
      <c r="AT87" s="8">
        <f>IFERROR(
GETPIVOTDATA("[Base_Tarjetas].[Importe]",TDinamica_R!$A$3,
"[Base_Tarjetas].[PERIODO]","[Base_Tarjetas].[PERIODO].&amp;[" &amp; TEXT(AT$6,"yyyymm") &amp; "]",
"[Base_Tarjetas].[Metrica]","[Base_Tarjetas].[Metrica].&amp;[" &amp; $A87 &amp; "]",
"[Base_Tarjetas].[SEGMENTO_DESCRIP]","[Base_Tarjetas].[SEGMENTO_DESCRIP].&amp;[" &amp; $C$6 &amp; "]",
"[Base_Tarjetas].[SITUACION]","[Base_Tarjetas].[SITUACION].&amp;[" &amp; $C87 &amp; "]",
"[Base_Tarjetas].[TIPO]","[Base_Tarjetas].[TIPO].&amp;[" &amp; $C$1 &amp; "]")/1000,
0)</f>
        <v>0</v>
      </c>
      <c r="AU87" s="8">
        <f>IFERROR(
GETPIVOTDATA("[Base_Tarjetas].[Importe]",TDinamica_R!$A$3,
"[Base_Tarjetas].[PERIODO]","[Base_Tarjetas].[PERIODO].&amp;[" &amp; TEXT(AU$6,"yyyymm") &amp; "]",
"[Base_Tarjetas].[Metrica]","[Base_Tarjetas].[Metrica].&amp;[" &amp; $A87 &amp; "]",
"[Base_Tarjetas].[SEGMENTO_DESCRIP]","[Base_Tarjetas].[SEGMENTO_DESCRIP].&amp;[" &amp; $C$6 &amp; "]",
"[Base_Tarjetas].[SITUACION]","[Base_Tarjetas].[SITUACION].&amp;[" &amp; $C87 &amp; "]",
"[Base_Tarjetas].[TIPO]","[Base_Tarjetas].[TIPO].&amp;[" &amp; $C$1 &amp; "]")/1000,
0)</f>
        <v>0</v>
      </c>
      <c r="AV87" s="8">
        <f>IFERROR(
GETPIVOTDATA("[Base_Tarjetas].[Importe]",TDinamica_R!$A$3,
"[Base_Tarjetas].[PERIODO]","[Base_Tarjetas].[PERIODO].&amp;[" &amp; TEXT(AV$6,"yyyymm") &amp; "]",
"[Base_Tarjetas].[Metrica]","[Base_Tarjetas].[Metrica].&amp;[" &amp; $A87 &amp; "]",
"[Base_Tarjetas].[SEGMENTO_DESCRIP]","[Base_Tarjetas].[SEGMENTO_DESCRIP].&amp;[" &amp; $C$6 &amp; "]",
"[Base_Tarjetas].[SITUACION]","[Base_Tarjetas].[SITUACION].&amp;[" &amp; $C87 &amp; "]",
"[Base_Tarjetas].[TIPO]","[Base_Tarjetas].[TIPO].&amp;[" &amp; $C$1 &amp; "]")/1000,
0)</f>
        <v>0</v>
      </c>
      <c r="AW87" s="8">
        <f>IFERROR(
GETPIVOTDATA("[Base_Tarjetas].[Importe]",TDinamica_R!$A$3,
"[Base_Tarjetas].[PERIODO]","[Base_Tarjetas].[PERIODO].&amp;[" &amp; TEXT(AW$6,"yyyymm") &amp; "]",
"[Base_Tarjetas].[Metrica]","[Base_Tarjetas].[Metrica].&amp;[" &amp; $A87 &amp; "]",
"[Base_Tarjetas].[SEGMENTO_DESCRIP]","[Base_Tarjetas].[SEGMENTO_DESCRIP].&amp;[" &amp; $C$6 &amp; "]",
"[Base_Tarjetas].[SITUACION]","[Base_Tarjetas].[SITUACION].&amp;[" &amp; $C87 &amp; "]",
"[Base_Tarjetas].[TIPO]","[Base_Tarjetas].[TIPO].&amp;[" &amp; $C$1 &amp; "]")/1000,
0)</f>
        <v>0</v>
      </c>
      <c r="AX87" s="8">
        <f>IFERROR(
GETPIVOTDATA("[Base_Tarjetas].[Importe]",TDinamica_R!$A$3,
"[Base_Tarjetas].[PERIODO]","[Base_Tarjetas].[PERIODO].&amp;[" &amp; TEXT(AX$6,"yyyymm") &amp; "]",
"[Base_Tarjetas].[Metrica]","[Base_Tarjetas].[Metrica].&amp;[" &amp; $A87 &amp; "]",
"[Base_Tarjetas].[SEGMENTO_DESCRIP]","[Base_Tarjetas].[SEGMENTO_DESCRIP].&amp;[" &amp; $C$6 &amp; "]",
"[Base_Tarjetas].[SITUACION]","[Base_Tarjetas].[SITUACION].&amp;[" &amp; $C87 &amp; "]",
"[Base_Tarjetas].[TIPO]","[Base_Tarjetas].[TIPO].&amp;[" &amp; $C$1 &amp; "]")/1000,
0)</f>
        <v>0</v>
      </c>
      <c r="AY87" s="8">
        <f>IFERROR(
GETPIVOTDATA("[Base_Tarjetas].[Importe]",TDinamica_R!$A$3,
"[Base_Tarjetas].[PERIODO]","[Base_Tarjetas].[PERIODO].&amp;[" &amp; TEXT(AY$6,"yyyymm") &amp; "]",
"[Base_Tarjetas].[Metrica]","[Base_Tarjetas].[Metrica].&amp;[" &amp; $A87 &amp; "]",
"[Base_Tarjetas].[SEGMENTO_DESCRIP]","[Base_Tarjetas].[SEGMENTO_DESCRIP].&amp;[" &amp; $C$6 &amp; "]",
"[Base_Tarjetas].[SITUACION]","[Base_Tarjetas].[SITUACION].&amp;[" &amp; $C87 &amp; "]",
"[Base_Tarjetas].[TIPO]","[Base_Tarjetas].[TIPO].&amp;[" &amp; $C$1 &amp; "]")/1000,
0)</f>
        <v>0</v>
      </c>
      <c r="AZ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TEXT(AZ$6,"yyyymm") &amp; "]"),
0)</f>
        <v>-69.145707708199993</v>
      </c>
      <c r="BA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TEXT(BA$6,"yyyymm") &amp; "]"),
0)</f>
        <v>-69.747371435000005</v>
      </c>
      <c r="BB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TEXT(BB$6,"yyyymm") &amp; "]"),
0)</f>
        <v>-69.176989592599995</v>
      </c>
      <c r="BC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TEXT(BC$6,"yyyymm") &amp; "]"),
0)</f>
        <v>-70.522118834799997</v>
      </c>
      <c r="BD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TEXT(BD$6,"yyyymm") &amp; "]"),
0)</f>
        <v>-71.659704592300002</v>
      </c>
      <c r="BE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TEXT(BE$6,"yyyymm") &amp; "]"),
0)</f>
        <v>-71.142579845699998</v>
      </c>
      <c r="BF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TEXT(BF$6,"yyyymm") &amp; "]"),
0)</f>
        <v>-71.405693064199994</v>
      </c>
      <c r="BG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TEXT(BG$6,"yyyymm") &amp; "]"),
0)</f>
        <v>-72.061043227699997</v>
      </c>
      <c r="BH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TEXT(BH$6,"yyyymm") &amp; "]"),
0)</f>
        <v>-73.7793564137</v>
      </c>
      <c r="BI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TEXT(BI$6,"yyyymm") &amp; "]"),
0)</f>
        <v>-74.676770057499994</v>
      </c>
      <c r="BJ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TEXT(BJ$6,"yyyymm") &amp; "]"),
0)</f>
        <v>-74.155342824800002</v>
      </c>
      <c r="BK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TEXT(BK$6,"yyyymm") &amp; "]"),
0)</f>
        <v>-72.760063612300002</v>
      </c>
      <c r="BO87" s="24">
        <f t="shared" si="53"/>
        <v>0</v>
      </c>
      <c r="BP87" s="24">
        <f t="shared" si="53"/>
        <v>-208.07006873579999</v>
      </c>
      <c r="BQ87" s="24">
        <f t="shared" si="53"/>
        <v>0</v>
      </c>
      <c r="BR87" s="24">
        <f t="shared" si="53"/>
        <v>0</v>
      </c>
      <c r="BS87" s="24">
        <f t="shared" si="53"/>
        <v>0</v>
      </c>
      <c r="BT87" s="24">
        <f t="shared" si="53"/>
        <v>0</v>
      </c>
    </row>
    <row r="88" spans="1:72" hidden="1" outlineLevel="1" x14ac:dyDescent="0.25">
      <c r="A88" s="11" t="s">
        <v>39</v>
      </c>
      <c r="C88" s="2" t="s">
        <v>43</v>
      </c>
      <c r="D88" s="8">
        <f>IFERROR(
GETPIVOTDATA("[Base_Tarjetas].[Importe]",TDinamica_R!$A$3,
"[Base_Tarjetas].[PERIODO]","[Base_Tarjetas].[PERIODO].&amp;[" &amp; TEXT(D$6,"yyyymm") &amp; "]",
"[Base_Tarjetas].[Metrica]","[Base_Tarjetas].[Metrica].&amp;[" &amp; $A88 &amp; "]",
"[Base_Tarjetas].[SEGMENTO_DESCRIP]","[Base_Tarjetas].[SEGMENTO_DESCRIP].&amp;[" &amp; $C$6 &amp; "]",
"[Base_Tarjetas].[SITUACION]","[Base_Tarjetas].[SITUACION].&amp;[" &amp; $C88 &amp; "]",
"[Base_Tarjetas].[TIPO]","[Base_Tarjetas].[TIPO].&amp;[" &amp; $C$1 &amp; "]")/1000,
0)</f>
        <v>0</v>
      </c>
      <c r="E88" s="8">
        <f>IFERROR(
GETPIVOTDATA("[Base_Tarjetas].[Importe]",TDinamica_R!$A$3,
"[Base_Tarjetas].[PERIODO]","[Base_Tarjetas].[PERIODO].&amp;[" &amp; TEXT(E$6,"yyyymm") &amp; "]",
"[Base_Tarjetas].[Metrica]","[Base_Tarjetas].[Metrica].&amp;[" &amp; $A88 &amp; "]",
"[Base_Tarjetas].[SEGMENTO_DESCRIP]","[Base_Tarjetas].[SEGMENTO_DESCRIP].&amp;[" &amp; $C$6 &amp; "]",
"[Base_Tarjetas].[SITUACION]","[Base_Tarjetas].[SITUACION].&amp;[" &amp; $C88 &amp; "]",
"[Base_Tarjetas].[TIPO]","[Base_Tarjetas].[TIPO].&amp;[" &amp; $C$1 &amp; "]")/1000,
0)</f>
        <v>0</v>
      </c>
      <c r="F88" s="8">
        <f>IFERROR(
GETPIVOTDATA("[Base_Tarjetas].[Importe]",TDinamica_R!$A$3,
"[Base_Tarjetas].[PERIODO]","[Base_Tarjetas].[PERIODO].&amp;[" &amp; TEXT(F$6,"yyyymm") &amp; "]",
"[Base_Tarjetas].[Metrica]","[Base_Tarjetas].[Metrica].&amp;[" &amp; $A88 &amp; "]",
"[Base_Tarjetas].[SEGMENTO_DESCRIP]","[Base_Tarjetas].[SEGMENTO_DESCRIP].&amp;[" &amp; $C$6 &amp; "]",
"[Base_Tarjetas].[SITUACION]","[Base_Tarjetas].[SITUACION].&amp;[" &amp; $C88 &amp; "]",
"[Base_Tarjetas].[TIPO]","[Base_Tarjetas].[TIPO].&amp;[" &amp; $C$1 &amp; "]")/1000,
0)</f>
        <v>0</v>
      </c>
      <c r="G88" s="8">
        <f>IFERROR(
GETPIVOTDATA("[Base_Tarjetas].[Importe]",TDinamica_R!$A$3,
"[Base_Tarjetas].[PERIODO]","[Base_Tarjetas].[PERIODO].&amp;[" &amp; TEXT(G$6,"yyyymm") &amp; "]",
"[Base_Tarjetas].[Metrica]","[Base_Tarjetas].[Metrica].&amp;[" &amp; $A88 &amp; "]",
"[Base_Tarjetas].[SEGMENTO_DESCRIP]","[Base_Tarjetas].[SEGMENTO_DESCRIP].&amp;[" &amp; $C$6 &amp; "]",
"[Base_Tarjetas].[SITUACION]","[Base_Tarjetas].[SITUACION].&amp;[" &amp; $C88 &amp; "]",
"[Base_Tarjetas].[TIPO]","[Base_Tarjetas].[TIPO].&amp;[" &amp; $C$1 &amp; "]")/1000,
0)</f>
        <v>0</v>
      </c>
      <c r="H88" s="8">
        <f>IFERROR(
GETPIVOTDATA("[Base_Tarjetas].[Importe]",TDinamica_R!$A$3,
"[Base_Tarjetas].[PERIODO]","[Base_Tarjetas].[PERIODO].&amp;[" &amp; TEXT(H$6,"yyyymm") &amp; "]",
"[Base_Tarjetas].[Metrica]","[Base_Tarjetas].[Metrica].&amp;[" &amp; $A88 &amp; "]",
"[Base_Tarjetas].[SEGMENTO_DESCRIP]","[Base_Tarjetas].[SEGMENTO_DESCRIP].&amp;[" &amp; $C$6 &amp; "]",
"[Base_Tarjetas].[SITUACION]","[Base_Tarjetas].[SITUACION].&amp;[" &amp; $C88 &amp; "]",
"[Base_Tarjetas].[TIPO]","[Base_Tarjetas].[TIPO].&amp;[" &amp; $C$1 &amp; "]")/1000,
0)</f>
        <v>0</v>
      </c>
      <c r="I88" s="8">
        <f>IFERROR(
GETPIVOTDATA("[Base_Tarjetas].[Importe]",TDinamica_R!$A$3,
"[Base_Tarjetas].[PERIODO]","[Base_Tarjetas].[PERIODO].&amp;[" &amp; TEXT(I$6,"yyyymm") &amp; "]",
"[Base_Tarjetas].[Metrica]","[Base_Tarjetas].[Metrica].&amp;[" &amp; $A88 &amp; "]",
"[Base_Tarjetas].[SEGMENTO_DESCRIP]","[Base_Tarjetas].[SEGMENTO_DESCRIP].&amp;[" &amp; $C$6 &amp; "]",
"[Base_Tarjetas].[SITUACION]","[Base_Tarjetas].[SITUACION].&amp;[" &amp; $C88 &amp; "]",
"[Base_Tarjetas].[TIPO]","[Base_Tarjetas].[TIPO].&amp;[" &amp; $C$1 &amp; "]")/1000,
0)</f>
        <v>0</v>
      </c>
      <c r="J88" s="8">
        <f>IFERROR(
GETPIVOTDATA("[Base_Tarjetas].[Importe]",TDinamica_R!$A$3,
"[Base_Tarjetas].[PERIODO]","[Base_Tarjetas].[PERIODO].&amp;[" &amp; TEXT(J$6,"yyyymm") &amp; "]",
"[Base_Tarjetas].[Metrica]","[Base_Tarjetas].[Metrica].&amp;[" &amp; $A88 &amp; "]",
"[Base_Tarjetas].[SEGMENTO_DESCRIP]","[Base_Tarjetas].[SEGMENTO_DESCRIP].&amp;[" &amp; $C$6 &amp; "]",
"[Base_Tarjetas].[SITUACION]","[Base_Tarjetas].[SITUACION].&amp;[" &amp; $C88 &amp; "]",
"[Base_Tarjetas].[TIPO]","[Base_Tarjetas].[TIPO].&amp;[" &amp; $C$1 &amp; "]")/1000,
0)</f>
        <v>0</v>
      </c>
      <c r="K88" s="8">
        <f>IFERROR(
GETPIVOTDATA("[Base_Tarjetas].[Importe]",TDinamica_R!$A$3,
"[Base_Tarjetas].[PERIODO]","[Base_Tarjetas].[PERIODO].&amp;[" &amp; TEXT(K$6,"yyyymm") &amp; "]",
"[Base_Tarjetas].[Metrica]","[Base_Tarjetas].[Metrica].&amp;[" &amp; $A88 &amp; "]",
"[Base_Tarjetas].[SEGMENTO_DESCRIP]","[Base_Tarjetas].[SEGMENTO_DESCRIP].&amp;[" &amp; $C$6 &amp; "]",
"[Base_Tarjetas].[SITUACION]","[Base_Tarjetas].[SITUACION].&amp;[" &amp; $C88 &amp; "]",
"[Base_Tarjetas].[TIPO]","[Base_Tarjetas].[TIPO].&amp;[" &amp; $C$1 &amp; "]")/1000,
0)</f>
        <v>0</v>
      </c>
      <c r="L88" s="8">
        <f>IFERROR(
GETPIVOTDATA("[Base_Tarjetas].[Importe]",TDinamica_R!$A$3,
"[Base_Tarjetas].[PERIODO]","[Base_Tarjetas].[PERIODO].&amp;[" &amp; TEXT(L$6,"yyyymm") &amp; "]",
"[Base_Tarjetas].[Metrica]","[Base_Tarjetas].[Metrica].&amp;[" &amp; $A88 &amp; "]",
"[Base_Tarjetas].[SEGMENTO_DESCRIP]","[Base_Tarjetas].[SEGMENTO_DESCRIP].&amp;[" &amp; $C$6 &amp; "]",
"[Base_Tarjetas].[SITUACION]","[Base_Tarjetas].[SITUACION].&amp;[" &amp; $C88 &amp; "]",
"[Base_Tarjetas].[TIPO]","[Base_Tarjetas].[TIPO].&amp;[" &amp; $C$1 &amp; "]")/1000,
0)</f>
        <v>0</v>
      </c>
      <c r="M88" s="8">
        <f>IFERROR(
GETPIVOTDATA("[Base_Tarjetas].[Importe]",TDinamica_R!$A$3,
"[Base_Tarjetas].[PERIODO]","[Base_Tarjetas].[PERIODO].&amp;[" &amp; TEXT(M$6,"yyyymm") &amp; "]",
"[Base_Tarjetas].[Metrica]","[Base_Tarjetas].[Metrica].&amp;[" &amp; $A88 &amp; "]",
"[Base_Tarjetas].[SEGMENTO_DESCRIP]","[Base_Tarjetas].[SEGMENTO_DESCRIP].&amp;[" &amp; $C$6 &amp; "]",
"[Base_Tarjetas].[SITUACION]","[Base_Tarjetas].[SITUACION].&amp;[" &amp; $C88 &amp; "]",
"[Base_Tarjetas].[TIPO]","[Base_Tarjetas].[TIPO].&amp;[" &amp; $C$1 &amp; "]")/1000,
0)</f>
        <v>0</v>
      </c>
      <c r="N88" s="8">
        <f>IFERROR(
GETPIVOTDATA("[Base_Tarjetas].[Importe]",TDinamica_R!$A$3,
"[Base_Tarjetas].[PERIODO]","[Base_Tarjetas].[PERIODO].&amp;[" &amp; TEXT(N$6,"yyyymm") &amp; "]",
"[Base_Tarjetas].[Metrica]","[Base_Tarjetas].[Metrica].&amp;[" &amp; $A88 &amp; "]",
"[Base_Tarjetas].[SEGMENTO_DESCRIP]","[Base_Tarjetas].[SEGMENTO_DESCRIP].&amp;[" &amp; $C$6 &amp; "]",
"[Base_Tarjetas].[SITUACION]","[Base_Tarjetas].[SITUACION].&amp;[" &amp; $C88 &amp; "]",
"[Base_Tarjetas].[TIPO]","[Base_Tarjetas].[TIPO].&amp;[" &amp; $C$1 &amp; "]")/1000,
0)</f>
        <v>0</v>
      </c>
      <c r="O88" s="8">
        <f>IFERROR(
GETPIVOTDATA("[Base_Tarjetas].[Importe]",TDinamica_R!$A$3,
"[Base_Tarjetas].[PERIODO]","[Base_Tarjetas].[PERIODO].&amp;[" &amp; TEXT(O$6,"yyyymm") &amp; "]",
"[Base_Tarjetas].[Metrica]","[Base_Tarjetas].[Metrica].&amp;[" &amp; $A88 &amp; "]",
"[Base_Tarjetas].[SEGMENTO_DESCRIP]","[Base_Tarjetas].[SEGMENTO_DESCRIP].&amp;[" &amp; $C$6 &amp; "]",
"[Base_Tarjetas].[SITUACION]","[Base_Tarjetas].[SITUACION].&amp;[" &amp; $C88 &amp; "]",
"[Base_Tarjetas].[TIPO]","[Base_Tarjetas].[TIPO].&amp;[" &amp; $C$1 &amp; "]")/1000,
0)</f>
        <v>0</v>
      </c>
      <c r="P88" s="8">
        <f>IFERROR(
GETPIVOTDATA("[Base_Tarjetas].[Importe]",TDinamica_R!$A$3,
"[Base_Tarjetas].[PERIODO]","[Base_Tarjetas].[PERIODO].&amp;[" &amp; TEXT(P$6,"yyyymm") &amp; "]",
"[Base_Tarjetas].[Metrica]","[Base_Tarjetas].[Metrica].&amp;[" &amp; $A88 &amp; "]",
"[Base_Tarjetas].[SEGMENTO_DESCRIP]","[Base_Tarjetas].[SEGMENTO_DESCRIP].&amp;[" &amp; $C$6 &amp; "]",
"[Base_Tarjetas].[SITUACION]","[Base_Tarjetas].[SITUACION].&amp;[" &amp; $C88 &amp; "]",
"[Base_Tarjetas].[TIPO]","[Base_Tarjetas].[TIPO].&amp;[" &amp; $C$1 &amp; "]")/1000,
0)</f>
        <v>0</v>
      </c>
      <c r="Q88" s="8">
        <f>IFERROR(
GETPIVOTDATA("[Base_Tarjetas].[Importe]",TDinamica_R!$A$3,
"[Base_Tarjetas].[PERIODO]","[Base_Tarjetas].[PERIODO].&amp;[" &amp; TEXT(Q$6,"yyyymm") &amp; "]",
"[Base_Tarjetas].[Metrica]","[Base_Tarjetas].[Metrica].&amp;[" &amp; $A88 &amp; "]",
"[Base_Tarjetas].[SEGMENTO_DESCRIP]","[Base_Tarjetas].[SEGMENTO_DESCRIP].&amp;[" &amp; $C$6 &amp; "]",
"[Base_Tarjetas].[SITUACION]","[Base_Tarjetas].[SITUACION].&amp;[" &amp; $C88 &amp; "]",
"[Base_Tarjetas].[TIPO]","[Base_Tarjetas].[TIPO].&amp;[" &amp; $C$1 &amp; "]")/1000,
0)</f>
        <v>0</v>
      </c>
      <c r="R88" s="8">
        <f>IFERROR(
GETPIVOTDATA("[Base_Tarjetas].[Importe]",TDinamica_R!$A$3,
"[Base_Tarjetas].[PERIODO]","[Base_Tarjetas].[PERIODO].&amp;[" &amp; TEXT(R$6,"yyyymm") &amp; "]",
"[Base_Tarjetas].[Metrica]","[Base_Tarjetas].[Metrica].&amp;[" &amp; $A88 &amp; "]",
"[Base_Tarjetas].[SEGMENTO_DESCRIP]","[Base_Tarjetas].[SEGMENTO_DESCRIP].&amp;[" &amp; $C$6 &amp; "]",
"[Base_Tarjetas].[SITUACION]","[Base_Tarjetas].[SITUACION].&amp;[" &amp; $C88 &amp; "]",
"[Base_Tarjetas].[TIPO]","[Base_Tarjetas].[TIPO].&amp;[" &amp; $C$1 &amp; "]")/1000,
0)</f>
        <v>0</v>
      </c>
      <c r="S88" s="8">
        <f>IFERROR(
GETPIVOTDATA("[Base_Tarjetas].[Importe]",TDinamica_R!$A$3,
"[Base_Tarjetas].[PERIODO]","[Base_Tarjetas].[PERIODO].&amp;[" &amp; TEXT(S$6,"yyyymm") &amp; "]",
"[Base_Tarjetas].[Metrica]","[Base_Tarjetas].[Metrica].&amp;[" &amp; $A88 &amp; "]",
"[Base_Tarjetas].[SEGMENTO_DESCRIP]","[Base_Tarjetas].[SEGMENTO_DESCRIP].&amp;[" &amp; $C$6 &amp; "]",
"[Base_Tarjetas].[SITUACION]","[Base_Tarjetas].[SITUACION].&amp;[" &amp; $C88 &amp; "]",
"[Base_Tarjetas].[TIPO]","[Base_Tarjetas].[TIPO].&amp;[" &amp; $C$1 &amp; "]")/1000,
0)</f>
        <v>0</v>
      </c>
      <c r="T88" s="8">
        <f>IFERROR(
GETPIVOTDATA("[Base_Tarjetas].[Importe]",TDinamica_R!$A$3,
"[Base_Tarjetas].[PERIODO]","[Base_Tarjetas].[PERIODO].&amp;[" &amp; TEXT(T$6,"yyyymm") &amp; "]",
"[Base_Tarjetas].[Metrica]","[Base_Tarjetas].[Metrica].&amp;[" &amp; $A88 &amp; "]",
"[Base_Tarjetas].[SEGMENTO_DESCRIP]","[Base_Tarjetas].[SEGMENTO_DESCRIP].&amp;[" &amp; $C$6 &amp; "]",
"[Base_Tarjetas].[SITUACION]","[Base_Tarjetas].[SITUACION].&amp;[" &amp; $C88 &amp; "]",
"[Base_Tarjetas].[TIPO]","[Base_Tarjetas].[TIPO].&amp;[" &amp; $C$1 &amp; "]")/1000,
0)</f>
        <v>0</v>
      </c>
      <c r="U88" s="8">
        <f>IFERROR(
GETPIVOTDATA("[Base_Tarjetas].[Importe]",TDinamica_R!$A$3,
"[Base_Tarjetas].[PERIODO]","[Base_Tarjetas].[PERIODO].&amp;[" &amp; TEXT(U$6,"yyyymm") &amp; "]",
"[Base_Tarjetas].[Metrica]","[Base_Tarjetas].[Metrica].&amp;[" &amp; $A88 &amp; "]",
"[Base_Tarjetas].[SEGMENTO_DESCRIP]","[Base_Tarjetas].[SEGMENTO_DESCRIP].&amp;[" &amp; $C$6 &amp; "]",
"[Base_Tarjetas].[SITUACION]","[Base_Tarjetas].[SITUACION].&amp;[" &amp; $C88 &amp; "]",
"[Base_Tarjetas].[TIPO]","[Base_Tarjetas].[TIPO].&amp;[" &amp; $C$1 &amp; "]")/1000,
0)</f>
        <v>0</v>
      </c>
      <c r="V88" s="8">
        <f>IFERROR(
GETPIVOTDATA("[Base_Tarjetas].[Importe]",TDinamica_R!$A$3,
"[Base_Tarjetas].[PERIODO]","[Base_Tarjetas].[PERIODO].&amp;[" &amp; TEXT(V$6,"yyyymm") &amp; "]",
"[Base_Tarjetas].[Metrica]","[Base_Tarjetas].[Metrica].&amp;[" &amp; $A88 &amp; "]",
"[Base_Tarjetas].[SEGMENTO_DESCRIP]","[Base_Tarjetas].[SEGMENTO_DESCRIP].&amp;[" &amp; $C$6 &amp; "]",
"[Base_Tarjetas].[SITUACION]","[Base_Tarjetas].[SITUACION].&amp;[" &amp; $C88 &amp; "]",
"[Base_Tarjetas].[TIPO]","[Base_Tarjetas].[TIPO].&amp;[" &amp; $C$1 &amp; "]")/1000,
0)</f>
        <v>0</v>
      </c>
      <c r="W88" s="8">
        <f>IFERROR(
GETPIVOTDATA("[Base_Tarjetas].[Importe]",TDinamica_R!$A$3,
"[Base_Tarjetas].[PERIODO]","[Base_Tarjetas].[PERIODO].&amp;[" &amp; TEXT(W$6,"yyyymm") &amp; "]",
"[Base_Tarjetas].[Metrica]","[Base_Tarjetas].[Metrica].&amp;[" &amp; $A88 &amp; "]",
"[Base_Tarjetas].[SEGMENTO_DESCRIP]","[Base_Tarjetas].[SEGMENTO_DESCRIP].&amp;[" &amp; $C$6 &amp; "]",
"[Base_Tarjetas].[SITUACION]","[Base_Tarjetas].[SITUACION].&amp;[" &amp; $C88 &amp; "]",
"[Base_Tarjetas].[TIPO]","[Base_Tarjetas].[TIPO].&amp;[" &amp; $C$1 &amp; "]")/1000,
0)</f>
        <v>0</v>
      </c>
      <c r="X88" s="8">
        <f>IFERROR(
GETPIVOTDATA("[Base_Tarjetas].[Importe]",TDinamica_R!$A$3,
"[Base_Tarjetas].[PERIODO]","[Base_Tarjetas].[PERIODO].&amp;[" &amp; TEXT(X$6,"yyyymm") &amp; "]",
"[Base_Tarjetas].[Metrica]","[Base_Tarjetas].[Metrica].&amp;[" &amp; $A88 &amp; "]",
"[Base_Tarjetas].[SEGMENTO_DESCRIP]","[Base_Tarjetas].[SEGMENTO_DESCRIP].&amp;[" &amp; $C$6 &amp; "]",
"[Base_Tarjetas].[SITUACION]","[Base_Tarjetas].[SITUACION].&amp;[" &amp; $C88 &amp; "]",
"[Base_Tarjetas].[TIPO]","[Base_Tarjetas].[TIPO].&amp;[" &amp; $C$1 &amp; "]")/1000,
0)</f>
        <v>0</v>
      </c>
      <c r="Y88" s="8">
        <f>IFERROR(
GETPIVOTDATA("[Base_Tarjetas].[Importe]",TDinamica_R!$A$3,
"[Base_Tarjetas].[PERIODO]","[Base_Tarjetas].[PERIODO].&amp;[" &amp; TEXT(Y$6,"yyyymm") &amp; "]",
"[Base_Tarjetas].[Metrica]","[Base_Tarjetas].[Metrica].&amp;[" &amp; $A88 &amp; "]",
"[Base_Tarjetas].[SEGMENTO_DESCRIP]","[Base_Tarjetas].[SEGMENTO_DESCRIP].&amp;[" &amp; $C$6 &amp; "]",
"[Base_Tarjetas].[SITUACION]","[Base_Tarjetas].[SITUACION].&amp;[" &amp; $C88 &amp; "]",
"[Base_Tarjetas].[TIPO]","[Base_Tarjetas].[TIPO].&amp;[" &amp; $C$1 &amp; "]")/1000,
0)</f>
        <v>0</v>
      </c>
      <c r="Z88" s="8">
        <f>IFERROR(
GETPIVOTDATA("[Base_Tarjetas].[Importe]",TDinamica_R!$A$3,
"[Base_Tarjetas].[PERIODO]","[Base_Tarjetas].[PERIODO].&amp;[" &amp; TEXT(Z$6,"yyyymm") &amp; "]",
"[Base_Tarjetas].[Metrica]","[Base_Tarjetas].[Metrica].&amp;[" &amp; $A88 &amp; "]",
"[Base_Tarjetas].[SEGMENTO_DESCRIP]","[Base_Tarjetas].[SEGMENTO_DESCRIP].&amp;[" &amp; $C$6 &amp; "]",
"[Base_Tarjetas].[SITUACION]","[Base_Tarjetas].[SITUACION].&amp;[" &amp; $C88 &amp; "]",
"[Base_Tarjetas].[TIPO]","[Base_Tarjetas].[TIPO].&amp;[" &amp; $C$1 &amp; "]")/1000,
0)</f>
        <v>0</v>
      </c>
      <c r="AA88" s="8">
        <f>IFERROR(
GETPIVOTDATA("[Base_Tarjetas].[Importe]",TDinamica_R!$A$3,
"[Base_Tarjetas].[PERIODO]","[Base_Tarjetas].[PERIODO].&amp;[" &amp; TEXT(AA$6,"yyyymm") &amp; "]",
"[Base_Tarjetas].[Metrica]","[Base_Tarjetas].[Metrica].&amp;[" &amp; $A88 &amp; "]",
"[Base_Tarjetas].[SEGMENTO_DESCRIP]","[Base_Tarjetas].[SEGMENTO_DESCRIP].&amp;[" &amp; $C$6 &amp; "]",
"[Base_Tarjetas].[SITUACION]","[Base_Tarjetas].[SITUACION].&amp;[" &amp; $C88 &amp; "]",
"[Base_Tarjetas].[TIPO]","[Base_Tarjetas].[TIPO].&amp;[" &amp; $C$1 &amp; "]")/1000,
0)</f>
        <v>0</v>
      </c>
      <c r="AB88" s="8">
        <f>IFERROR(
GETPIVOTDATA("[Base_Tarjetas].[Importe]",TDinamica_R!$A$3,
"[Base_Tarjetas].[PERIODO]","[Base_Tarjetas].[PERIODO].&amp;[" &amp; TEXT(AB$6,"yyyymm") &amp; "]",
"[Base_Tarjetas].[Metrica]","[Base_Tarjetas].[Metrica].&amp;[" &amp; $A88 &amp; "]",
"[Base_Tarjetas].[SEGMENTO_DESCRIP]","[Base_Tarjetas].[SEGMENTO_DESCRIP].&amp;[" &amp; $C$6 &amp; "]",
"[Base_Tarjetas].[SITUACION]","[Base_Tarjetas].[SITUACION].&amp;[" &amp; $C88 &amp; "]",
"[Base_Tarjetas].[TIPO]","[Base_Tarjetas].[TIPO].&amp;[" &amp; $C$1 &amp; "]")/1000,
0)</f>
        <v>0</v>
      </c>
      <c r="AC88" s="8">
        <f>IFERROR(
GETPIVOTDATA("[Base_Tarjetas].[Importe]",TDinamica_R!$A$3,
"[Base_Tarjetas].[PERIODO]","[Base_Tarjetas].[PERIODO].&amp;[" &amp; TEXT(AC$6,"yyyymm") &amp; "]",
"[Base_Tarjetas].[Metrica]","[Base_Tarjetas].[Metrica].&amp;[" &amp; $A88 &amp; "]",
"[Base_Tarjetas].[SEGMENTO_DESCRIP]","[Base_Tarjetas].[SEGMENTO_DESCRIP].&amp;[" &amp; $C$6 &amp; "]",
"[Base_Tarjetas].[SITUACION]","[Base_Tarjetas].[SITUACION].&amp;[" &amp; $C88 &amp; "]",
"[Base_Tarjetas].[TIPO]","[Base_Tarjetas].[TIPO].&amp;[" &amp; $C$1 &amp; "]")/1000,
0)</f>
        <v>0</v>
      </c>
      <c r="AD88" s="8">
        <f>IFERROR(
GETPIVOTDATA("[Base_Tarjetas].[Importe]",TDinamica_R!$A$3,
"[Base_Tarjetas].[PERIODO]","[Base_Tarjetas].[PERIODO].&amp;[" &amp; TEXT(AD$6,"yyyymm") &amp; "]",
"[Base_Tarjetas].[Metrica]","[Base_Tarjetas].[Metrica].&amp;[" &amp; $A88 &amp; "]",
"[Base_Tarjetas].[SEGMENTO_DESCRIP]","[Base_Tarjetas].[SEGMENTO_DESCRIP].&amp;[" &amp; $C$6 &amp; "]",
"[Base_Tarjetas].[SITUACION]","[Base_Tarjetas].[SITUACION].&amp;[" &amp; $C88 &amp; "]",
"[Base_Tarjetas].[TIPO]","[Base_Tarjetas].[TIPO].&amp;[" &amp; $C$1 &amp; "]")/1000,
0)</f>
        <v>0</v>
      </c>
      <c r="AE88" s="8">
        <f>IFERROR(
GETPIVOTDATA("[Base_Tarjetas].[Importe]",TDinamica_R!$A$3,
"[Base_Tarjetas].[PERIODO]","[Base_Tarjetas].[PERIODO].&amp;[" &amp; TEXT(AE$6,"yyyymm") &amp; "]",
"[Base_Tarjetas].[Metrica]","[Base_Tarjetas].[Metrica].&amp;[" &amp; $A88 &amp; "]",
"[Base_Tarjetas].[SEGMENTO_DESCRIP]","[Base_Tarjetas].[SEGMENTO_DESCRIP].&amp;[" &amp; $C$6 &amp; "]",
"[Base_Tarjetas].[SITUACION]","[Base_Tarjetas].[SITUACION].&amp;[" &amp; $C88 &amp; "]",
"[Base_Tarjetas].[TIPO]","[Base_Tarjetas].[TIPO].&amp;[" &amp; $C$1 &amp; "]")/1000,
0)</f>
        <v>0</v>
      </c>
      <c r="AF88" s="8">
        <f>IFERROR(
GETPIVOTDATA("[Base_Tarjetas].[Importe]",TDinamica_R!$A$3,
"[Base_Tarjetas].[PERIODO]","[Base_Tarjetas].[PERIODO].&amp;[" &amp; TEXT(AF$6,"yyyymm") &amp; "]",
"[Base_Tarjetas].[Metrica]","[Base_Tarjetas].[Metrica].&amp;[" &amp; $A88 &amp; "]",
"[Base_Tarjetas].[SEGMENTO_DESCRIP]","[Base_Tarjetas].[SEGMENTO_DESCRIP].&amp;[" &amp; $C$6 &amp; "]",
"[Base_Tarjetas].[SITUACION]","[Base_Tarjetas].[SITUACION].&amp;[" &amp; $C88 &amp; "]",
"[Base_Tarjetas].[TIPO]","[Base_Tarjetas].[TIPO].&amp;[" &amp; $C$1 &amp; "]")/1000,
0)</f>
        <v>0</v>
      </c>
      <c r="AG88" s="8">
        <f>IFERROR(
GETPIVOTDATA("[Base_Tarjetas].[Importe]",TDinamica_R!$A$3,
"[Base_Tarjetas].[PERIODO]","[Base_Tarjetas].[PERIODO].&amp;[" &amp; TEXT(AG$6,"yyyymm") &amp; "]",
"[Base_Tarjetas].[Metrica]","[Base_Tarjetas].[Metrica].&amp;[" &amp; $A88 &amp; "]",
"[Base_Tarjetas].[SEGMENTO_DESCRIP]","[Base_Tarjetas].[SEGMENTO_DESCRIP].&amp;[" &amp; $C$6 &amp; "]",
"[Base_Tarjetas].[SITUACION]","[Base_Tarjetas].[SITUACION].&amp;[" &amp; $C88 &amp; "]",
"[Base_Tarjetas].[TIPO]","[Base_Tarjetas].[TIPO].&amp;[" &amp; $C$1 &amp; "]")/1000,
0)</f>
        <v>0</v>
      </c>
      <c r="AH88" s="8">
        <f>IFERROR(
GETPIVOTDATA("[Base_Tarjetas].[Importe]",TDinamica_R!$A$3,
"[Base_Tarjetas].[PERIODO]","[Base_Tarjetas].[PERIODO].&amp;[" &amp; TEXT(AH$6,"yyyymm") &amp; "]",
"[Base_Tarjetas].[Metrica]","[Base_Tarjetas].[Metrica].&amp;[" &amp; $A88 &amp; "]",
"[Base_Tarjetas].[SEGMENTO_DESCRIP]","[Base_Tarjetas].[SEGMENTO_DESCRIP].&amp;[" &amp; $C$6 &amp; "]",
"[Base_Tarjetas].[SITUACION]","[Base_Tarjetas].[SITUACION].&amp;[" &amp; $C88 &amp; "]",
"[Base_Tarjetas].[TIPO]","[Base_Tarjetas].[TIPO].&amp;[" &amp; $C$1 &amp; "]")/1000,
0)</f>
        <v>0</v>
      </c>
      <c r="AI88" s="8">
        <f>IFERROR(
GETPIVOTDATA("[Base_Tarjetas].[Importe]",TDinamica_R!$A$3,
"[Base_Tarjetas].[PERIODO]","[Base_Tarjetas].[PERIODO].&amp;[" &amp; TEXT(AI$6,"yyyymm") &amp; "]",
"[Base_Tarjetas].[Metrica]","[Base_Tarjetas].[Metrica].&amp;[" &amp; $A88 &amp; "]",
"[Base_Tarjetas].[SEGMENTO_DESCRIP]","[Base_Tarjetas].[SEGMENTO_DESCRIP].&amp;[" &amp; $C$6 &amp; "]",
"[Base_Tarjetas].[SITUACION]","[Base_Tarjetas].[SITUACION].&amp;[" &amp; $C88 &amp; "]",
"[Base_Tarjetas].[TIPO]","[Base_Tarjetas].[TIPO].&amp;[" &amp; $C$1 &amp; "]")/1000,
0)</f>
        <v>0</v>
      </c>
      <c r="AJ88" s="8">
        <f>IFERROR(
GETPIVOTDATA("[Base_Tarjetas].[Importe]",TDinamica_R!$A$3,
"[Base_Tarjetas].[PERIODO]","[Base_Tarjetas].[PERIODO].&amp;[" &amp; TEXT(AJ$6,"yyyymm") &amp; "]",
"[Base_Tarjetas].[Metrica]","[Base_Tarjetas].[Metrica].&amp;[" &amp; $A88 &amp; "]",
"[Base_Tarjetas].[SEGMENTO_DESCRIP]","[Base_Tarjetas].[SEGMENTO_DESCRIP].&amp;[" &amp; $C$6 &amp; "]",
"[Base_Tarjetas].[SITUACION]","[Base_Tarjetas].[SITUACION].&amp;[" &amp; $C88 &amp; "]",
"[Base_Tarjetas].[TIPO]","[Base_Tarjetas].[TIPO].&amp;[" &amp; $C$1 &amp; "]")/1000,
0)</f>
        <v>0</v>
      </c>
      <c r="AK88" s="8">
        <f>IFERROR(
GETPIVOTDATA("[Base_Tarjetas].[Importe]",TDinamica_R!$A$3,
"[Base_Tarjetas].[PERIODO]","[Base_Tarjetas].[PERIODO].&amp;[" &amp; TEXT(AK$6,"yyyymm") &amp; "]",
"[Base_Tarjetas].[Metrica]","[Base_Tarjetas].[Metrica].&amp;[" &amp; $A88 &amp; "]",
"[Base_Tarjetas].[SEGMENTO_DESCRIP]","[Base_Tarjetas].[SEGMENTO_DESCRIP].&amp;[" &amp; $C$6 &amp; "]",
"[Base_Tarjetas].[SITUACION]","[Base_Tarjetas].[SITUACION].&amp;[" &amp; $C88 &amp; "]",
"[Base_Tarjetas].[TIPO]","[Base_Tarjetas].[TIPO].&amp;[" &amp; $C$1 &amp; "]")/1000,
0)</f>
        <v>0</v>
      </c>
      <c r="AL88" s="8">
        <f>IFERROR(
GETPIVOTDATA("[Base_Tarjetas].[Importe]",TDinamica_R!$A$3,
"[Base_Tarjetas].[PERIODO]","[Base_Tarjetas].[PERIODO].&amp;[" &amp; TEXT(AL$6,"yyyymm") &amp; "]",
"[Base_Tarjetas].[Metrica]","[Base_Tarjetas].[Metrica].&amp;[" &amp; $A88 &amp; "]",
"[Base_Tarjetas].[SEGMENTO_DESCRIP]","[Base_Tarjetas].[SEGMENTO_DESCRIP].&amp;[" &amp; $C$6 &amp; "]",
"[Base_Tarjetas].[SITUACION]","[Base_Tarjetas].[SITUACION].&amp;[" &amp; $C88 &amp; "]",
"[Base_Tarjetas].[TIPO]","[Base_Tarjetas].[TIPO].&amp;[" &amp; $C$1 &amp; "]")/1000,
0)</f>
        <v>0</v>
      </c>
      <c r="AM88" s="8">
        <f>IFERROR(
GETPIVOTDATA("[Base_Tarjetas].[Importe]",TDinamica_R!$A$3,
"[Base_Tarjetas].[PERIODO]","[Base_Tarjetas].[PERIODO].&amp;[" &amp; TEXT(AM$6,"yyyymm") &amp; "]",
"[Base_Tarjetas].[Metrica]","[Base_Tarjetas].[Metrica].&amp;[" &amp; $A88 &amp; "]",
"[Base_Tarjetas].[SEGMENTO_DESCRIP]","[Base_Tarjetas].[SEGMENTO_DESCRIP].&amp;[" &amp; $C$6 &amp; "]",
"[Base_Tarjetas].[SITUACION]","[Base_Tarjetas].[SITUACION].&amp;[" &amp; $C88 &amp; "]",
"[Base_Tarjetas].[TIPO]","[Base_Tarjetas].[TIPO].&amp;[" &amp; $C$1 &amp; "]")/1000,
0)</f>
        <v>0</v>
      </c>
      <c r="AN88" s="8">
        <f>IFERROR(
GETPIVOTDATA("[Base_Tarjetas].[Importe]",TDinamica_R!$A$3,
"[Base_Tarjetas].[PERIODO]","[Base_Tarjetas].[PERIODO].&amp;[" &amp; TEXT(AN$6,"yyyymm") &amp; "]",
"[Base_Tarjetas].[Metrica]","[Base_Tarjetas].[Metrica].&amp;[" &amp; $A88 &amp; "]",
"[Base_Tarjetas].[SEGMENTO_DESCRIP]","[Base_Tarjetas].[SEGMENTO_DESCRIP].&amp;[" &amp; $C$6 &amp; "]",
"[Base_Tarjetas].[SITUACION]","[Base_Tarjetas].[SITUACION].&amp;[" &amp; $C88 &amp; "]",
"[Base_Tarjetas].[TIPO]","[Base_Tarjetas].[TIPO].&amp;[" &amp; $C$1 &amp; "]")/1000,
0)</f>
        <v>0</v>
      </c>
      <c r="AO88" s="8">
        <f>IFERROR(
GETPIVOTDATA("[Base_Tarjetas].[Importe]",TDinamica_R!$A$3,
"[Base_Tarjetas].[PERIODO]","[Base_Tarjetas].[PERIODO].&amp;[" &amp; TEXT(AO$6,"yyyymm") &amp; "]",
"[Base_Tarjetas].[Metrica]","[Base_Tarjetas].[Metrica].&amp;[" &amp; $A88 &amp; "]",
"[Base_Tarjetas].[SEGMENTO_DESCRIP]","[Base_Tarjetas].[SEGMENTO_DESCRIP].&amp;[" &amp; $C$6 &amp; "]",
"[Base_Tarjetas].[SITUACION]","[Base_Tarjetas].[SITUACION].&amp;[" &amp; $C88 &amp; "]",
"[Base_Tarjetas].[TIPO]","[Base_Tarjetas].[TIPO].&amp;[" &amp; $C$1 &amp; "]")/1000,
0)</f>
        <v>0</v>
      </c>
      <c r="AP88" s="8">
        <f>IFERROR(
GETPIVOTDATA("[Base_Tarjetas].[Importe]",TDinamica_R!$A$3,
"[Base_Tarjetas].[PERIODO]","[Base_Tarjetas].[PERIODO].&amp;[" &amp; TEXT(AP$6,"yyyymm") &amp; "]",
"[Base_Tarjetas].[Metrica]","[Base_Tarjetas].[Metrica].&amp;[" &amp; $A88 &amp; "]",
"[Base_Tarjetas].[SEGMENTO_DESCRIP]","[Base_Tarjetas].[SEGMENTO_DESCRIP].&amp;[" &amp; $C$6 &amp; "]",
"[Base_Tarjetas].[SITUACION]","[Base_Tarjetas].[SITUACION].&amp;[" &amp; $C88 &amp; "]",
"[Base_Tarjetas].[TIPO]","[Base_Tarjetas].[TIPO].&amp;[" &amp; $C$1 &amp; "]")/1000,
0)</f>
        <v>0</v>
      </c>
      <c r="AQ88" s="8">
        <f>IFERROR(
GETPIVOTDATA("[Base_Tarjetas].[Importe]",TDinamica_R!$A$3,
"[Base_Tarjetas].[PERIODO]","[Base_Tarjetas].[PERIODO].&amp;[" &amp; TEXT(AQ$6,"yyyymm") &amp; "]",
"[Base_Tarjetas].[Metrica]","[Base_Tarjetas].[Metrica].&amp;[" &amp; $A88 &amp; "]",
"[Base_Tarjetas].[SEGMENTO_DESCRIP]","[Base_Tarjetas].[SEGMENTO_DESCRIP].&amp;[" &amp; $C$6 &amp; "]",
"[Base_Tarjetas].[SITUACION]","[Base_Tarjetas].[SITUACION].&amp;[" &amp; $C88 &amp; "]",
"[Base_Tarjetas].[TIPO]","[Base_Tarjetas].[TIPO].&amp;[" &amp; $C$1 &amp; "]")/1000,
0)</f>
        <v>0</v>
      </c>
      <c r="AR88" s="8">
        <f>IFERROR(
GETPIVOTDATA("[Base_Tarjetas].[Importe]",TDinamica_R!$A$3,
"[Base_Tarjetas].[PERIODO]","[Base_Tarjetas].[PERIODO].&amp;[" &amp; TEXT(AR$6,"yyyymm") &amp; "]",
"[Base_Tarjetas].[Metrica]","[Base_Tarjetas].[Metrica].&amp;[" &amp; $A88 &amp; "]",
"[Base_Tarjetas].[SEGMENTO_DESCRIP]","[Base_Tarjetas].[SEGMENTO_DESCRIP].&amp;[" &amp; $C$6 &amp; "]",
"[Base_Tarjetas].[SITUACION]","[Base_Tarjetas].[SITUACION].&amp;[" &amp; $C88 &amp; "]",
"[Base_Tarjetas].[TIPO]","[Base_Tarjetas].[TIPO].&amp;[" &amp; $C$1 &amp; "]")/1000,
0)</f>
        <v>0</v>
      </c>
      <c r="AS88" s="8">
        <f>IFERROR(
GETPIVOTDATA("[Base_Tarjetas].[Importe]",TDinamica_R!$A$3,
"[Base_Tarjetas].[PERIODO]","[Base_Tarjetas].[PERIODO].&amp;[" &amp; TEXT(AS$6,"yyyymm") &amp; "]",
"[Base_Tarjetas].[Metrica]","[Base_Tarjetas].[Metrica].&amp;[" &amp; $A88 &amp; "]",
"[Base_Tarjetas].[SEGMENTO_DESCRIP]","[Base_Tarjetas].[SEGMENTO_DESCRIP].&amp;[" &amp; $C$6 &amp; "]",
"[Base_Tarjetas].[SITUACION]","[Base_Tarjetas].[SITUACION].&amp;[" &amp; $C88 &amp; "]",
"[Base_Tarjetas].[TIPO]","[Base_Tarjetas].[TIPO].&amp;[" &amp; $C$1 &amp; "]")/1000,
0)</f>
        <v>0</v>
      </c>
      <c r="AT88" s="8">
        <f>IFERROR(
GETPIVOTDATA("[Base_Tarjetas].[Importe]",TDinamica_R!$A$3,
"[Base_Tarjetas].[PERIODO]","[Base_Tarjetas].[PERIODO].&amp;[" &amp; TEXT(AT$6,"yyyymm") &amp; "]",
"[Base_Tarjetas].[Metrica]","[Base_Tarjetas].[Metrica].&amp;[" &amp; $A88 &amp; "]",
"[Base_Tarjetas].[SEGMENTO_DESCRIP]","[Base_Tarjetas].[SEGMENTO_DESCRIP].&amp;[" &amp; $C$6 &amp; "]",
"[Base_Tarjetas].[SITUACION]","[Base_Tarjetas].[SITUACION].&amp;[" &amp; $C88 &amp; "]",
"[Base_Tarjetas].[TIPO]","[Base_Tarjetas].[TIPO].&amp;[" &amp; $C$1 &amp; "]")/1000,
0)</f>
        <v>0</v>
      </c>
      <c r="AU88" s="8">
        <f>IFERROR(
GETPIVOTDATA("[Base_Tarjetas].[Importe]",TDinamica_R!$A$3,
"[Base_Tarjetas].[PERIODO]","[Base_Tarjetas].[PERIODO].&amp;[" &amp; TEXT(AU$6,"yyyymm") &amp; "]",
"[Base_Tarjetas].[Metrica]","[Base_Tarjetas].[Metrica].&amp;[" &amp; $A88 &amp; "]",
"[Base_Tarjetas].[SEGMENTO_DESCRIP]","[Base_Tarjetas].[SEGMENTO_DESCRIP].&amp;[" &amp; $C$6 &amp; "]",
"[Base_Tarjetas].[SITUACION]","[Base_Tarjetas].[SITUACION].&amp;[" &amp; $C88 &amp; "]",
"[Base_Tarjetas].[TIPO]","[Base_Tarjetas].[TIPO].&amp;[" &amp; $C$1 &amp; "]")/1000,
0)</f>
        <v>0</v>
      </c>
      <c r="AV88" s="8">
        <f>IFERROR(
GETPIVOTDATA("[Base_Tarjetas].[Importe]",TDinamica_R!$A$3,
"[Base_Tarjetas].[PERIODO]","[Base_Tarjetas].[PERIODO].&amp;[" &amp; TEXT(AV$6,"yyyymm") &amp; "]",
"[Base_Tarjetas].[Metrica]","[Base_Tarjetas].[Metrica].&amp;[" &amp; $A88 &amp; "]",
"[Base_Tarjetas].[SEGMENTO_DESCRIP]","[Base_Tarjetas].[SEGMENTO_DESCRIP].&amp;[" &amp; $C$6 &amp; "]",
"[Base_Tarjetas].[SITUACION]","[Base_Tarjetas].[SITUACION].&amp;[" &amp; $C88 &amp; "]",
"[Base_Tarjetas].[TIPO]","[Base_Tarjetas].[TIPO].&amp;[" &amp; $C$1 &amp; "]")/1000,
0)</f>
        <v>0</v>
      </c>
      <c r="AW88" s="8">
        <f>IFERROR(
GETPIVOTDATA("[Base_Tarjetas].[Importe]",TDinamica_R!$A$3,
"[Base_Tarjetas].[PERIODO]","[Base_Tarjetas].[PERIODO].&amp;[" &amp; TEXT(AW$6,"yyyymm") &amp; "]",
"[Base_Tarjetas].[Metrica]","[Base_Tarjetas].[Metrica].&amp;[" &amp; $A88 &amp; "]",
"[Base_Tarjetas].[SEGMENTO_DESCRIP]","[Base_Tarjetas].[SEGMENTO_DESCRIP].&amp;[" &amp; $C$6 &amp; "]",
"[Base_Tarjetas].[SITUACION]","[Base_Tarjetas].[SITUACION].&amp;[" &amp; $C88 &amp; "]",
"[Base_Tarjetas].[TIPO]","[Base_Tarjetas].[TIPO].&amp;[" &amp; $C$1 &amp; "]")/1000,
0)</f>
        <v>0</v>
      </c>
      <c r="AX88" s="8">
        <f>IFERROR(
GETPIVOTDATA("[Base_Tarjetas].[Importe]",TDinamica_R!$A$3,
"[Base_Tarjetas].[PERIODO]","[Base_Tarjetas].[PERIODO].&amp;[" &amp; TEXT(AX$6,"yyyymm") &amp; "]",
"[Base_Tarjetas].[Metrica]","[Base_Tarjetas].[Metrica].&amp;[" &amp; $A88 &amp; "]",
"[Base_Tarjetas].[SEGMENTO_DESCRIP]","[Base_Tarjetas].[SEGMENTO_DESCRIP].&amp;[" &amp; $C$6 &amp; "]",
"[Base_Tarjetas].[SITUACION]","[Base_Tarjetas].[SITUACION].&amp;[" &amp; $C88 &amp; "]",
"[Base_Tarjetas].[TIPO]","[Base_Tarjetas].[TIPO].&amp;[" &amp; $C$1 &amp; "]")/1000,
0)</f>
        <v>0</v>
      </c>
      <c r="AY88" s="8">
        <f>IFERROR(
GETPIVOTDATA("[Base_Tarjetas].[Importe]",TDinamica_R!$A$3,
"[Base_Tarjetas].[PERIODO]","[Base_Tarjetas].[PERIODO].&amp;[" &amp; TEXT(AY$6,"yyyymm") &amp; "]",
"[Base_Tarjetas].[Metrica]","[Base_Tarjetas].[Metrica].&amp;[" &amp; $A88 &amp; "]",
"[Base_Tarjetas].[SEGMENTO_DESCRIP]","[Base_Tarjetas].[SEGMENTO_DESCRIP].&amp;[" &amp; $C$6 &amp; "]",
"[Base_Tarjetas].[SITUACION]","[Base_Tarjetas].[SITUACION].&amp;[" &amp; $C88 &amp; "]",
"[Base_Tarjetas].[TIPO]","[Base_Tarjetas].[TIPO].&amp;[" &amp; $C$1 &amp; "]")/1000,
0)</f>
        <v>0</v>
      </c>
      <c r="AZ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TEXT(AZ$6,"yyyymm") &amp; "]"),
0)</f>
        <v>-77.481945705699999</v>
      </c>
      <c r="BA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TEXT(BA$6,"yyyymm") &amp; "]"),
0)</f>
        <v>-77.3251648743</v>
      </c>
      <c r="BB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TEXT(BB$6,"yyyymm") &amp; "]"),
0)</f>
        <v>-73.45437931059999</v>
      </c>
      <c r="BC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TEXT(BC$6,"yyyymm") &amp; "]"),
0)</f>
        <v>-74.244194120799989</v>
      </c>
      <c r="BD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TEXT(BD$6,"yyyymm") &amp; "]"),
0)</f>
        <v>-75.436833790799994</v>
      </c>
      <c r="BE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TEXT(BE$6,"yyyymm") &amp; "]"),
0)</f>
        <v>-77.14396314550001</v>
      </c>
      <c r="BF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TEXT(BF$6,"yyyymm") &amp; "]"),
0)</f>
        <v>-75.813911453000003</v>
      </c>
      <c r="BG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TEXT(BG$6,"yyyymm") &amp; "]"),
0)</f>
        <v>-71.411532377300006</v>
      </c>
      <c r="BH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TEXT(BH$6,"yyyymm") &amp; "]"),
0)</f>
        <v>-68.378452573299995</v>
      </c>
      <c r="BI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TEXT(BI$6,"yyyymm") &amp; "]"),
0)</f>
        <v>-69.2096971438</v>
      </c>
      <c r="BJ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TEXT(BJ$6,"yyyymm") &amp; "]"),
0)</f>
        <v>-70.274086332100012</v>
      </c>
      <c r="BK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TEXT(BK$6,"yyyymm") &amp; "]"),
0)</f>
        <v>-72.374251994800005</v>
      </c>
      <c r="BO88" s="24">
        <f t="shared" si="53"/>
        <v>0</v>
      </c>
      <c r="BP88" s="24">
        <f t="shared" si="53"/>
        <v>-228.26148989059999</v>
      </c>
      <c r="BQ88" s="24">
        <f t="shared" si="53"/>
        <v>0</v>
      </c>
      <c r="BR88" s="24">
        <f t="shared" si="53"/>
        <v>0</v>
      </c>
      <c r="BS88" s="24">
        <f t="shared" si="53"/>
        <v>0</v>
      </c>
      <c r="BT88" s="24">
        <f t="shared" si="53"/>
        <v>0</v>
      </c>
    </row>
    <row r="89" spans="1:72" collapsed="1" x14ac:dyDescent="0.25">
      <c r="C89" s="3" t="s">
        <v>39</v>
      </c>
      <c r="D89" s="10">
        <f>SUM(D86:D88)</f>
        <v>0</v>
      </c>
      <c r="E89" s="10">
        <f t="shared" ref="E89:BK89" si="54">SUM(E86:E88)</f>
        <v>0</v>
      </c>
      <c r="F89" s="10">
        <f t="shared" si="54"/>
        <v>0</v>
      </c>
      <c r="G89" s="10">
        <f t="shared" si="54"/>
        <v>0</v>
      </c>
      <c r="H89" s="10">
        <f t="shared" si="54"/>
        <v>0</v>
      </c>
      <c r="I89" s="10">
        <f t="shared" si="54"/>
        <v>0</v>
      </c>
      <c r="J89" s="10">
        <f t="shared" si="54"/>
        <v>0</v>
      </c>
      <c r="K89" s="10">
        <f t="shared" si="54"/>
        <v>0</v>
      </c>
      <c r="L89" s="10">
        <f t="shared" si="54"/>
        <v>0</v>
      </c>
      <c r="M89" s="10">
        <f t="shared" si="54"/>
        <v>0</v>
      </c>
      <c r="N89" s="10">
        <f t="shared" si="54"/>
        <v>0</v>
      </c>
      <c r="O89" s="10">
        <f t="shared" si="54"/>
        <v>0</v>
      </c>
      <c r="P89" s="10">
        <f t="shared" si="54"/>
        <v>0</v>
      </c>
      <c r="Q89" s="10">
        <f t="shared" si="54"/>
        <v>0</v>
      </c>
      <c r="R89" s="10">
        <f t="shared" si="54"/>
        <v>0</v>
      </c>
      <c r="S89" s="10">
        <f t="shared" si="54"/>
        <v>0</v>
      </c>
      <c r="T89" s="10">
        <f t="shared" si="54"/>
        <v>0</v>
      </c>
      <c r="U89" s="10">
        <f t="shared" si="54"/>
        <v>0</v>
      </c>
      <c r="V89" s="10">
        <f t="shared" si="54"/>
        <v>0</v>
      </c>
      <c r="W89" s="10">
        <f t="shared" si="54"/>
        <v>0</v>
      </c>
      <c r="X89" s="10">
        <f t="shared" si="54"/>
        <v>0</v>
      </c>
      <c r="Y89" s="10">
        <f t="shared" si="54"/>
        <v>0</v>
      </c>
      <c r="Z89" s="10">
        <f t="shared" si="54"/>
        <v>0</v>
      </c>
      <c r="AA89" s="10">
        <f t="shared" si="54"/>
        <v>0</v>
      </c>
      <c r="AB89" s="10">
        <f t="shared" si="54"/>
        <v>0</v>
      </c>
      <c r="AC89" s="10">
        <f t="shared" si="54"/>
        <v>0</v>
      </c>
      <c r="AD89" s="10">
        <f t="shared" si="54"/>
        <v>0</v>
      </c>
      <c r="AE89" s="10">
        <f t="shared" si="54"/>
        <v>0</v>
      </c>
      <c r="AF89" s="10">
        <f t="shared" si="54"/>
        <v>0</v>
      </c>
      <c r="AG89" s="10">
        <f t="shared" si="54"/>
        <v>0</v>
      </c>
      <c r="AH89" s="10">
        <f t="shared" si="54"/>
        <v>0</v>
      </c>
      <c r="AI89" s="10">
        <f t="shared" si="54"/>
        <v>0</v>
      </c>
      <c r="AJ89" s="10">
        <f t="shared" si="54"/>
        <v>0</v>
      </c>
      <c r="AK89" s="10">
        <f t="shared" si="54"/>
        <v>0</v>
      </c>
      <c r="AL89" s="10">
        <f t="shared" si="54"/>
        <v>0</v>
      </c>
      <c r="AM89" s="10">
        <f t="shared" si="54"/>
        <v>0</v>
      </c>
      <c r="AN89" s="10">
        <f t="shared" si="54"/>
        <v>0</v>
      </c>
      <c r="AO89" s="10">
        <f t="shared" si="54"/>
        <v>0</v>
      </c>
      <c r="AP89" s="10">
        <f t="shared" si="54"/>
        <v>0</v>
      </c>
      <c r="AQ89" s="10">
        <f t="shared" si="54"/>
        <v>0</v>
      </c>
      <c r="AR89" s="10">
        <f t="shared" si="54"/>
        <v>0</v>
      </c>
      <c r="AS89" s="10">
        <f t="shared" si="54"/>
        <v>0</v>
      </c>
      <c r="AT89" s="10">
        <f t="shared" si="54"/>
        <v>0</v>
      </c>
      <c r="AU89" s="10">
        <f t="shared" si="54"/>
        <v>0</v>
      </c>
      <c r="AV89" s="10">
        <f t="shared" si="54"/>
        <v>0</v>
      </c>
      <c r="AW89" s="10">
        <f t="shared" si="54"/>
        <v>0</v>
      </c>
      <c r="AX89" s="10">
        <f t="shared" si="54"/>
        <v>0</v>
      </c>
      <c r="AY89" s="10">
        <f t="shared" si="54"/>
        <v>0</v>
      </c>
      <c r="AZ89" s="10">
        <f t="shared" si="54"/>
        <v>-171.01782598009999</v>
      </c>
      <c r="BA89" s="10">
        <f t="shared" si="54"/>
        <v>-171.62493521179999</v>
      </c>
      <c r="BB89" s="10">
        <f t="shared" si="54"/>
        <v>-164.08665218149997</v>
      </c>
      <c r="BC89" s="10">
        <f t="shared" si="54"/>
        <v>-167.88001411159999</v>
      </c>
      <c r="BD89" s="10">
        <f t="shared" si="54"/>
        <v>-170.34917448049998</v>
      </c>
      <c r="BE89" s="10">
        <f t="shared" si="54"/>
        <v>-170.97890957930002</v>
      </c>
      <c r="BF89" s="10">
        <f t="shared" si="54"/>
        <v>-170.3426115435</v>
      </c>
      <c r="BG89" s="10">
        <f t="shared" si="54"/>
        <v>-166.30562080550001</v>
      </c>
      <c r="BH89" s="10">
        <f t="shared" si="54"/>
        <v>-163.47447043469998</v>
      </c>
      <c r="BI89" s="10">
        <f t="shared" si="54"/>
        <v>-165.1647144168</v>
      </c>
      <c r="BJ89" s="10">
        <f t="shared" si="54"/>
        <v>-165.84098800660001</v>
      </c>
      <c r="BK89" s="10">
        <f t="shared" si="54"/>
        <v>-167.0230996711</v>
      </c>
      <c r="BO89" s="23">
        <f t="shared" ref="BO89:BT89" si="55">SUM(BO86:BO88)</f>
        <v>0</v>
      </c>
      <c r="BP89" s="23">
        <f t="shared" si="55"/>
        <v>-506.72941337339995</v>
      </c>
      <c r="BQ89" s="23">
        <f t="shared" si="55"/>
        <v>0</v>
      </c>
      <c r="BR89" s="23">
        <f t="shared" si="55"/>
        <v>0</v>
      </c>
      <c r="BS89" s="23">
        <f t="shared" si="55"/>
        <v>0</v>
      </c>
      <c r="BT89" s="23">
        <f t="shared" si="55"/>
        <v>0</v>
      </c>
    </row>
    <row r="91" spans="1:72" hidden="1" outlineLevel="1" x14ac:dyDescent="0.25">
      <c r="A91" s="11" t="s">
        <v>44</v>
      </c>
      <c r="C91" s="2" t="s">
        <v>48</v>
      </c>
      <c r="D91" s="8">
        <f>IFERROR(
GETPIVOTDATA("[Base_Tarjetas].[Importe]",TDinamica_R!$A$3,
"[Base_Tarjetas].[PERIODO]","[Base_Tarjetas].[PERIODO].&amp;[" &amp; TEXT(D$6,"yyyymm") &amp; "]",
"[Base_Tarjetas].[Metrica]","[Base_Tarjetas].[Metrica].&amp;[" &amp; $A91 &amp; "]",
"[Base_Tarjetas].[SEGMENTO_DESCRIP]","[Base_Tarjetas].[SEGMENTO_DESCRIP].&amp;[" &amp; $C$6 &amp; "]",
"[Base_Tarjetas].[SITUACION]","[Base_Tarjetas].[SITUACION].&amp;[" &amp; $C91 &amp; "]",
"[Base_Tarjetas].[TIPO]","[Base_Tarjetas].[TIPO].&amp;[" &amp; $C$1 &amp; "]")/1000,
0)</f>
        <v>0</v>
      </c>
      <c r="E91" s="8">
        <f>IFERROR(
GETPIVOTDATA("[Base_Tarjetas].[Importe]",TDinamica_R!$A$3,
"[Base_Tarjetas].[PERIODO]","[Base_Tarjetas].[PERIODO].&amp;[" &amp; TEXT(E$6,"yyyymm") &amp; "]",
"[Base_Tarjetas].[Metrica]","[Base_Tarjetas].[Metrica].&amp;[" &amp; $A91 &amp; "]",
"[Base_Tarjetas].[SEGMENTO_DESCRIP]","[Base_Tarjetas].[SEGMENTO_DESCRIP].&amp;[" &amp; $C$6 &amp; "]",
"[Base_Tarjetas].[SITUACION]","[Base_Tarjetas].[SITUACION].&amp;[" &amp; $C91 &amp; "]",
"[Base_Tarjetas].[TIPO]","[Base_Tarjetas].[TIPO].&amp;[" &amp; $C$1 &amp; "]")/1000,
0)</f>
        <v>0</v>
      </c>
      <c r="F91" s="8">
        <f>IFERROR(
GETPIVOTDATA("[Base_Tarjetas].[Importe]",TDinamica_R!$A$3,
"[Base_Tarjetas].[PERIODO]","[Base_Tarjetas].[PERIODO].&amp;[" &amp; TEXT(F$6,"yyyymm") &amp; "]",
"[Base_Tarjetas].[Metrica]","[Base_Tarjetas].[Metrica].&amp;[" &amp; $A91 &amp; "]",
"[Base_Tarjetas].[SEGMENTO_DESCRIP]","[Base_Tarjetas].[SEGMENTO_DESCRIP].&amp;[" &amp; $C$6 &amp; "]",
"[Base_Tarjetas].[SITUACION]","[Base_Tarjetas].[SITUACION].&amp;[" &amp; $C91 &amp; "]",
"[Base_Tarjetas].[TIPO]","[Base_Tarjetas].[TIPO].&amp;[" &amp; $C$1 &amp; "]")/1000,
0)</f>
        <v>0</v>
      </c>
      <c r="G91" s="8">
        <f>IFERROR(
GETPIVOTDATA("[Base_Tarjetas].[Importe]",TDinamica_R!$A$3,
"[Base_Tarjetas].[PERIODO]","[Base_Tarjetas].[PERIODO].&amp;[" &amp; TEXT(G$6,"yyyymm") &amp; "]",
"[Base_Tarjetas].[Metrica]","[Base_Tarjetas].[Metrica].&amp;[" &amp; $A91 &amp; "]",
"[Base_Tarjetas].[SEGMENTO_DESCRIP]","[Base_Tarjetas].[SEGMENTO_DESCRIP].&amp;[" &amp; $C$6 &amp; "]",
"[Base_Tarjetas].[SITUACION]","[Base_Tarjetas].[SITUACION].&amp;[" &amp; $C91 &amp; "]",
"[Base_Tarjetas].[TIPO]","[Base_Tarjetas].[TIPO].&amp;[" &amp; $C$1 &amp; "]")/1000,
0)</f>
        <v>0</v>
      </c>
      <c r="H91" s="8">
        <f>IFERROR(
GETPIVOTDATA("[Base_Tarjetas].[Importe]",TDinamica_R!$A$3,
"[Base_Tarjetas].[PERIODO]","[Base_Tarjetas].[PERIODO].&amp;[" &amp; TEXT(H$6,"yyyymm") &amp; "]",
"[Base_Tarjetas].[Metrica]","[Base_Tarjetas].[Metrica].&amp;[" &amp; $A91 &amp; "]",
"[Base_Tarjetas].[SEGMENTO_DESCRIP]","[Base_Tarjetas].[SEGMENTO_DESCRIP].&amp;[" &amp; $C$6 &amp; "]",
"[Base_Tarjetas].[SITUACION]","[Base_Tarjetas].[SITUACION].&amp;[" &amp; $C91 &amp; "]",
"[Base_Tarjetas].[TIPO]","[Base_Tarjetas].[TIPO].&amp;[" &amp; $C$1 &amp; "]")/1000,
0)</f>
        <v>0</v>
      </c>
      <c r="I91" s="8">
        <f>IFERROR(
GETPIVOTDATA("[Base_Tarjetas].[Importe]",TDinamica_R!$A$3,
"[Base_Tarjetas].[PERIODO]","[Base_Tarjetas].[PERIODO].&amp;[" &amp; TEXT(I$6,"yyyymm") &amp; "]",
"[Base_Tarjetas].[Metrica]","[Base_Tarjetas].[Metrica].&amp;[" &amp; $A91 &amp; "]",
"[Base_Tarjetas].[SEGMENTO_DESCRIP]","[Base_Tarjetas].[SEGMENTO_DESCRIP].&amp;[" &amp; $C$6 &amp; "]",
"[Base_Tarjetas].[SITUACION]","[Base_Tarjetas].[SITUACION].&amp;[" &amp; $C91 &amp; "]",
"[Base_Tarjetas].[TIPO]","[Base_Tarjetas].[TIPO].&amp;[" &amp; $C$1 &amp; "]")/1000,
0)</f>
        <v>0</v>
      </c>
      <c r="J91" s="8">
        <f>IFERROR(
GETPIVOTDATA("[Base_Tarjetas].[Importe]",TDinamica_R!$A$3,
"[Base_Tarjetas].[PERIODO]","[Base_Tarjetas].[PERIODO].&amp;[" &amp; TEXT(J$6,"yyyymm") &amp; "]",
"[Base_Tarjetas].[Metrica]","[Base_Tarjetas].[Metrica].&amp;[" &amp; $A91 &amp; "]",
"[Base_Tarjetas].[SEGMENTO_DESCRIP]","[Base_Tarjetas].[SEGMENTO_DESCRIP].&amp;[" &amp; $C$6 &amp; "]",
"[Base_Tarjetas].[SITUACION]","[Base_Tarjetas].[SITUACION].&amp;[" &amp; $C91 &amp; "]",
"[Base_Tarjetas].[TIPO]","[Base_Tarjetas].[TIPO].&amp;[" &amp; $C$1 &amp; "]")/1000,
0)</f>
        <v>0</v>
      </c>
      <c r="K91" s="8">
        <f>IFERROR(
GETPIVOTDATA("[Base_Tarjetas].[Importe]",TDinamica_R!$A$3,
"[Base_Tarjetas].[PERIODO]","[Base_Tarjetas].[PERIODO].&amp;[" &amp; TEXT(K$6,"yyyymm") &amp; "]",
"[Base_Tarjetas].[Metrica]","[Base_Tarjetas].[Metrica].&amp;[" &amp; $A91 &amp; "]",
"[Base_Tarjetas].[SEGMENTO_DESCRIP]","[Base_Tarjetas].[SEGMENTO_DESCRIP].&amp;[" &amp; $C$6 &amp; "]",
"[Base_Tarjetas].[SITUACION]","[Base_Tarjetas].[SITUACION].&amp;[" &amp; $C91 &amp; "]",
"[Base_Tarjetas].[TIPO]","[Base_Tarjetas].[TIPO].&amp;[" &amp; $C$1 &amp; "]")/1000,
0)</f>
        <v>0</v>
      </c>
      <c r="L91" s="8">
        <f>IFERROR(
GETPIVOTDATA("[Base_Tarjetas].[Importe]",TDinamica_R!$A$3,
"[Base_Tarjetas].[PERIODO]","[Base_Tarjetas].[PERIODO].&amp;[" &amp; TEXT(L$6,"yyyymm") &amp; "]",
"[Base_Tarjetas].[Metrica]","[Base_Tarjetas].[Metrica].&amp;[" &amp; $A91 &amp; "]",
"[Base_Tarjetas].[SEGMENTO_DESCRIP]","[Base_Tarjetas].[SEGMENTO_DESCRIP].&amp;[" &amp; $C$6 &amp; "]",
"[Base_Tarjetas].[SITUACION]","[Base_Tarjetas].[SITUACION].&amp;[" &amp; $C91 &amp; "]",
"[Base_Tarjetas].[TIPO]","[Base_Tarjetas].[TIPO].&amp;[" &amp; $C$1 &amp; "]")/1000,
0)</f>
        <v>0</v>
      </c>
      <c r="M91" s="8">
        <f>IFERROR(
GETPIVOTDATA("[Base_Tarjetas].[Importe]",TDinamica_R!$A$3,
"[Base_Tarjetas].[PERIODO]","[Base_Tarjetas].[PERIODO].&amp;[" &amp; TEXT(M$6,"yyyymm") &amp; "]",
"[Base_Tarjetas].[Metrica]","[Base_Tarjetas].[Metrica].&amp;[" &amp; $A91 &amp; "]",
"[Base_Tarjetas].[SEGMENTO_DESCRIP]","[Base_Tarjetas].[SEGMENTO_DESCRIP].&amp;[" &amp; $C$6 &amp; "]",
"[Base_Tarjetas].[SITUACION]","[Base_Tarjetas].[SITUACION].&amp;[" &amp; $C91 &amp; "]",
"[Base_Tarjetas].[TIPO]","[Base_Tarjetas].[TIPO].&amp;[" &amp; $C$1 &amp; "]")/1000,
0)</f>
        <v>0</v>
      </c>
      <c r="N91" s="8">
        <f>IFERROR(
GETPIVOTDATA("[Base_Tarjetas].[Importe]",TDinamica_R!$A$3,
"[Base_Tarjetas].[PERIODO]","[Base_Tarjetas].[PERIODO].&amp;[" &amp; TEXT(N$6,"yyyymm") &amp; "]",
"[Base_Tarjetas].[Metrica]","[Base_Tarjetas].[Metrica].&amp;[" &amp; $A91 &amp; "]",
"[Base_Tarjetas].[SEGMENTO_DESCRIP]","[Base_Tarjetas].[SEGMENTO_DESCRIP].&amp;[" &amp; $C$6 &amp; "]",
"[Base_Tarjetas].[SITUACION]","[Base_Tarjetas].[SITUACION].&amp;[" &amp; $C91 &amp; "]",
"[Base_Tarjetas].[TIPO]","[Base_Tarjetas].[TIPO].&amp;[" &amp; $C$1 &amp; "]")/1000,
0)</f>
        <v>0</v>
      </c>
      <c r="O91" s="8">
        <f>IFERROR(
GETPIVOTDATA("[Base_Tarjetas].[Importe]",TDinamica_R!$A$3,
"[Base_Tarjetas].[PERIODO]","[Base_Tarjetas].[PERIODO].&amp;[" &amp; TEXT(O$6,"yyyymm") &amp; "]",
"[Base_Tarjetas].[Metrica]","[Base_Tarjetas].[Metrica].&amp;[" &amp; $A91 &amp; "]",
"[Base_Tarjetas].[SEGMENTO_DESCRIP]","[Base_Tarjetas].[SEGMENTO_DESCRIP].&amp;[" &amp; $C$6 &amp; "]",
"[Base_Tarjetas].[SITUACION]","[Base_Tarjetas].[SITUACION].&amp;[" &amp; $C91 &amp; "]",
"[Base_Tarjetas].[TIPO]","[Base_Tarjetas].[TIPO].&amp;[" &amp; $C$1 &amp; "]")/1000,
0)</f>
        <v>0</v>
      </c>
      <c r="P91" s="8">
        <f>IFERROR(
GETPIVOTDATA("[Base_Tarjetas].[Importe]",TDinamica_R!$A$3,
"[Base_Tarjetas].[PERIODO]","[Base_Tarjetas].[PERIODO].&amp;[" &amp; TEXT(P$6,"yyyymm") &amp; "]",
"[Base_Tarjetas].[Metrica]","[Base_Tarjetas].[Metrica].&amp;[" &amp; $A91 &amp; "]",
"[Base_Tarjetas].[SEGMENTO_DESCRIP]","[Base_Tarjetas].[SEGMENTO_DESCRIP].&amp;[" &amp; $C$6 &amp; "]",
"[Base_Tarjetas].[SITUACION]","[Base_Tarjetas].[SITUACION].&amp;[" &amp; $C91 &amp; "]",
"[Base_Tarjetas].[TIPO]","[Base_Tarjetas].[TIPO].&amp;[" &amp; $C$1 &amp; "]")/1000,
0)</f>
        <v>0</v>
      </c>
      <c r="Q91" s="8">
        <f>IFERROR(
GETPIVOTDATA("[Base_Tarjetas].[Importe]",TDinamica_R!$A$3,
"[Base_Tarjetas].[PERIODO]","[Base_Tarjetas].[PERIODO].&amp;[" &amp; TEXT(Q$6,"yyyymm") &amp; "]",
"[Base_Tarjetas].[Metrica]","[Base_Tarjetas].[Metrica].&amp;[" &amp; $A91 &amp; "]",
"[Base_Tarjetas].[SEGMENTO_DESCRIP]","[Base_Tarjetas].[SEGMENTO_DESCRIP].&amp;[" &amp; $C$6 &amp; "]",
"[Base_Tarjetas].[SITUACION]","[Base_Tarjetas].[SITUACION].&amp;[" &amp; $C91 &amp; "]",
"[Base_Tarjetas].[TIPO]","[Base_Tarjetas].[TIPO].&amp;[" &amp; $C$1 &amp; "]")/1000,
0)</f>
        <v>0</v>
      </c>
      <c r="R91" s="8">
        <f>IFERROR(
GETPIVOTDATA("[Base_Tarjetas].[Importe]",TDinamica_R!$A$3,
"[Base_Tarjetas].[PERIODO]","[Base_Tarjetas].[PERIODO].&amp;[" &amp; TEXT(R$6,"yyyymm") &amp; "]",
"[Base_Tarjetas].[Metrica]","[Base_Tarjetas].[Metrica].&amp;[" &amp; $A91 &amp; "]",
"[Base_Tarjetas].[SEGMENTO_DESCRIP]","[Base_Tarjetas].[SEGMENTO_DESCRIP].&amp;[" &amp; $C$6 &amp; "]",
"[Base_Tarjetas].[SITUACION]","[Base_Tarjetas].[SITUACION].&amp;[" &amp; $C91 &amp; "]",
"[Base_Tarjetas].[TIPO]","[Base_Tarjetas].[TIPO].&amp;[" &amp; $C$1 &amp; "]")/1000,
0)</f>
        <v>0</v>
      </c>
      <c r="S91" s="8">
        <f>IFERROR(
GETPIVOTDATA("[Base_Tarjetas].[Importe]",TDinamica_R!$A$3,
"[Base_Tarjetas].[PERIODO]","[Base_Tarjetas].[PERIODO].&amp;[" &amp; TEXT(S$6,"yyyymm") &amp; "]",
"[Base_Tarjetas].[Metrica]","[Base_Tarjetas].[Metrica].&amp;[" &amp; $A91 &amp; "]",
"[Base_Tarjetas].[SEGMENTO_DESCRIP]","[Base_Tarjetas].[SEGMENTO_DESCRIP].&amp;[" &amp; $C$6 &amp; "]",
"[Base_Tarjetas].[SITUACION]","[Base_Tarjetas].[SITUACION].&amp;[" &amp; $C91 &amp; "]",
"[Base_Tarjetas].[TIPO]","[Base_Tarjetas].[TIPO].&amp;[" &amp; $C$1 &amp; "]")/1000,
0)</f>
        <v>0</v>
      </c>
      <c r="T91" s="8">
        <f>IFERROR(
GETPIVOTDATA("[Base_Tarjetas].[Importe]",TDinamica_R!$A$3,
"[Base_Tarjetas].[PERIODO]","[Base_Tarjetas].[PERIODO].&amp;[" &amp; TEXT(T$6,"yyyymm") &amp; "]",
"[Base_Tarjetas].[Metrica]","[Base_Tarjetas].[Metrica].&amp;[" &amp; $A91 &amp; "]",
"[Base_Tarjetas].[SEGMENTO_DESCRIP]","[Base_Tarjetas].[SEGMENTO_DESCRIP].&amp;[" &amp; $C$6 &amp; "]",
"[Base_Tarjetas].[SITUACION]","[Base_Tarjetas].[SITUACION].&amp;[" &amp; $C91 &amp; "]",
"[Base_Tarjetas].[TIPO]","[Base_Tarjetas].[TIPO].&amp;[" &amp; $C$1 &amp; "]")/1000,
0)</f>
        <v>0</v>
      </c>
      <c r="U91" s="8">
        <f>IFERROR(
GETPIVOTDATA("[Base_Tarjetas].[Importe]",TDinamica_R!$A$3,
"[Base_Tarjetas].[PERIODO]","[Base_Tarjetas].[PERIODO].&amp;[" &amp; TEXT(U$6,"yyyymm") &amp; "]",
"[Base_Tarjetas].[Metrica]","[Base_Tarjetas].[Metrica].&amp;[" &amp; $A91 &amp; "]",
"[Base_Tarjetas].[SEGMENTO_DESCRIP]","[Base_Tarjetas].[SEGMENTO_DESCRIP].&amp;[" &amp; $C$6 &amp; "]",
"[Base_Tarjetas].[SITUACION]","[Base_Tarjetas].[SITUACION].&amp;[" &amp; $C91 &amp; "]",
"[Base_Tarjetas].[TIPO]","[Base_Tarjetas].[TIPO].&amp;[" &amp; $C$1 &amp; "]")/1000,
0)</f>
        <v>0</v>
      </c>
      <c r="V91" s="8">
        <f>IFERROR(
GETPIVOTDATA("[Base_Tarjetas].[Importe]",TDinamica_R!$A$3,
"[Base_Tarjetas].[PERIODO]","[Base_Tarjetas].[PERIODO].&amp;[" &amp; TEXT(V$6,"yyyymm") &amp; "]",
"[Base_Tarjetas].[Metrica]","[Base_Tarjetas].[Metrica].&amp;[" &amp; $A91 &amp; "]",
"[Base_Tarjetas].[SEGMENTO_DESCRIP]","[Base_Tarjetas].[SEGMENTO_DESCRIP].&amp;[" &amp; $C$6 &amp; "]",
"[Base_Tarjetas].[SITUACION]","[Base_Tarjetas].[SITUACION].&amp;[" &amp; $C91 &amp; "]",
"[Base_Tarjetas].[TIPO]","[Base_Tarjetas].[TIPO].&amp;[" &amp; $C$1 &amp; "]")/1000,
0)</f>
        <v>0</v>
      </c>
      <c r="W91" s="8">
        <f>IFERROR(
GETPIVOTDATA("[Base_Tarjetas].[Importe]",TDinamica_R!$A$3,
"[Base_Tarjetas].[PERIODO]","[Base_Tarjetas].[PERIODO].&amp;[" &amp; TEXT(W$6,"yyyymm") &amp; "]",
"[Base_Tarjetas].[Metrica]","[Base_Tarjetas].[Metrica].&amp;[" &amp; $A91 &amp; "]",
"[Base_Tarjetas].[SEGMENTO_DESCRIP]","[Base_Tarjetas].[SEGMENTO_DESCRIP].&amp;[" &amp; $C$6 &amp; "]",
"[Base_Tarjetas].[SITUACION]","[Base_Tarjetas].[SITUACION].&amp;[" &amp; $C91 &amp; "]",
"[Base_Tarjetas].[TIPO]","[Base_Tarjetas].[TIPO].&amp;[" &amp; $C$1 &amp; "]")/1000,
0)</f>
        <v>0</v>
      </c>
      <c r="X91" s="8">
        <f>IFERROR(
GETPIVOTDATA("[Base_Tarjetas].[Importe]",TDinamica_R!$A$3,
"[Base_Tarjetas].[PERIODO]","[Base_Tarjetas].[PERIODO].&amp;[" &amp; TEXT(X$6,"yyyymm") &amp; "]",
"[Base_Tarjetas].[Metrica]","[Base_Tarjetas].[Metrica].&amp;[" &amp; $A91 &amp; "]",
"[Base_Tarjetas].[SEGMENTO_DESCRIP]","[Base_Tarjetas].[SEGMENTO_DESCRIP].&amp;[" &amp; $C$6 &amp; "]",
"[Base_Tarjetas].[SITUACION]","[Base_Tarjetas].[SITUACION].&amp;[" &amp; $C91 &amp; "]",
"[Base_Tarjetas].[TIPO]","[Base_Tarjetas].[TIPO].&amp;[" &amp; $C$1 &amp; "]")/1000,
0)</f>
        <v>0</v>
      </c>
      <c r="Y91" s="8">
        <f>IFERROR(
GETPIVOTDATA("[Base_Tarjetas].[Importe]",TDinamica_R!$A$3,
"[Base_Tarjetas].[PERIODO]","[Base_Tarjetas].[PERIODO].&amp;[" &amp; TEXT(Y$6,"yyyymm") &amp; "]",
"[Base_Tarjetas].[Metrica]","[Base_Tarjetas].[Metrica].&amp;[" &amp; $A91 &amp; "]",
"[Base_Tarjetas].[SEGMENTO_DESCRIP]","[Base_Tarjetas].[SEGMENTO_DESCRIP].&amp;[" &amp; $C$6 &amp; "]",
"[Base_Tarjetas].[SITUACION]","[Base_Tarjetas].[SITUACION].&amp;[" &amp; $C91 &amp; "]",
"[Base_Tarjetas].[TIPO]","[Base_Tarjetas].[TIPO].&amp;[" &amp; $C$1 &amp; "]")/1000,
0)</f>
        <v>0</v>
      </c>
      <c r="Z91" s="8">
        <f>IFERROR(
GETPIVOTDATA("[Base_Tarjetas].[Importe]",TDinamica_R!$A$3,
"[Base_Tarjetas].[PERIODO]","[Base_Tarjetas].[PERIODO].&amp;[" &amp; TEXT(Z$6,"yyyymm") &amp; "]",
"[Base_Tarjetas].[Metrica]","[Base_Tarjetas].[Metrica].&amp;[" &amp; $A91 &amp; "]",
"[Base_Tarjetas].[SEGMENTO_DESCRIP]","[Base_Tarjetas].[SEGMENTO_DESCRIP].&amp;[" &amp; $C$6 &amp; "]",
"[Base_Tarjetas].[SITUACION]","[Base_Tarjetas].[SITUACION].&amp;[" &amp; $C91 &amp; "]",
"[Base_Tarjetas].[TIPO]","[Base_Tarjetas].[TIPO].&amp;[" &amp; $C$1 &amp; "]")/1000,
0)</f>
        <v>0</v>
      </c>
      <c r="AA91" s="8">
        <f>IFERROR(
GETPIVOTDATA("[Base_Tarjetas].[Importe]",TDinamica_R!$A$3,
"[Base_Tarjetas].[PERIODO]","[Base_Tarjetas].[PERIODO].&amp;[" &amp; TEXT(AA$6,"yyyymm") &amp; "]",
"[Base_Tarjetas].[Metrica]","[Base_Tarjetas].[Metrica].&amp;[" &amp; $A91 &amp; "]",
"[Base_Tarjetas].[SEGMENTO_DESCRIP]","[Base_Tarjetas].[SEGMENTO_DESCRIP].&amp;[" &amp; $C$6 &amp; "]",
"[Base_Tarjetas].[SITUACION]","[Base_Tarjetas].[SITUACION].&amp;[" &amp; $C91 &amp; "]",
"[Base_Tarjetas].[TIPO]","[Base_Tarjetas].[TIPO].&amp;[" &amp; $C$1 &amp; "]")/1000,
0)</f>
        <v>0</v>
      </c>
      <c r="AB91" s="8">
        <f>IFERROR(
GETPIVOTDATA("[Base_Tarjetas].[Importe]",TDinamica_R!$A$3,
"[Base_Tarjetas].[PERIODO]","[Base_Tarjetas].[PERIODO].&amp;[" &amp; TEXT(AB$6,"yyyymm") &amp; "]",
"[Base_Tarjetas].[Metrica]","[Base_Tarjetas].[Metrica].&amp;[" &amp; $A91 &amp; "]",
"[Base_Tarjetas].[SEGMENTO_DESCRIP]","[Base_Tarjetas].[SEGMENTO_DESCRIP].&amp;[" &amp; $C$6 &amp; "]",
"[Base_Tarjetas].[SITUACION]","[Base_Tarjetas].[SITUACION].&amp;[" &amp; $C91 &amp; "]",
"[Base_Tarjetas].[TIPO]","[Base_Tarjetas].[TIPO].&amp;[" &amp; $C$1 &amp; "]")/1000,
0)</f>
        <v>0</v>
      </c>
      <c r="AC91" s="8">
        <f>IFERROR(
GETPIVOTDATA("[Base_Tarjetas].[Importe]",TDinamica_R!$A$3,
"[Base_Tarjetas].[PERIODO]","[Base_Tarjetas].[PERIODO].&amp;[" &amp; TEXT(AC$6,"yyyymm") &amp; "]",
"[Base_Tarjetas].[Metrica]","[Base_Tarjetas].[Metrica].&amp;[" &amp; $A91 &amp; "]",
"[Base_Tarjetas].[SEGMENTO_DESCRIP]","[Base_Tarjetas].[SEGMENTO_DESCRIP].&amp;[" &amp; $C$6 &amp; "]",
"[Base_Tarjetas].[SITUACION]","[Base_Tarjetas].[SITUACION].&amp;[" &amp; $C91 &amp; "]",
"[Base_Tarjetas].[TIPO]","[Base_Tarjetas].[TIPO].&amp;[" &amp; $C$1 &amp; "]")/1000,
0)</f>
        <v>0</v>
      </c>
      <c r="AD91" s="8">
        <f>IFERROR(
GETPIVOTDATA("[Base_Tarjetas].[Importe]",TDinamica_R!$A$3,
"[Base_Tarjetas].[PERIODO]","[Base_Tarjetas].[PERIODO].&amp;[" &amp; TEXT(AD$6,"yyyymm") &amp; "]",
"[Base_Tarjetas].[Metrica]","[Base_Tarjetas].[Metrica].&amp;[" &amp; $A91 &amp; "]",
"[Base_Tarjetas].[SEGMENTO_DESCRIP]","[Base_Tarjetas].[SEGMENTO_DESCRIP].&amp;[" &amp; $C$6 &amp; "]",
"[Base_Tarjetas].[SITUACION]","[Base_Tarjetas].[SITUACION].&amp;[" &amp; $C91 &amp; "]",
"[Base_Tarjetas].[TIPO]","[Base_Tarjetas].[TIPO].&amp;[" &amp; $C$1 &amp; "]")/1000,
0)</f>
        <v>0</v>
      </c>
      <c r="AE91" s="8">
        <f>IFERROR(
GETPIVOTDATA("[Base_Tarjetas].[Importe]",TDinamica_R!$A$3,
"[Base_Tarjetas].[PERIODO]","[Base_Tarjetas].[PERIODO].&amp;[" &amp; TEXT(AE$6,"yyyymm") &amp; "]",
"[Base_Tarjetas].[Metrica]","[Base_Tarjetas].[Metrica].&amp;[" &amp; $A91 &amp; "]",
"[Base_Tarjetas].[SEGMENTO_DESCRIP]","[Base_Tarjetas].[SEGMENTO_DESCRIP].&amp;[" &amp; $C$6 &amp; "]",
"[Base_Tarjetas].[SITUACION]","[Base_Tarjetas].[SITUACION].&amp;[" &amp; $C91 &amp; "]",
"[Base_Tarjetas].[TIPO]","[Base_Tarjetas].[TIPO].&amp;[" &amp; $C$1 &amp; "]")/1000,
0)</f>
        <v>0</v>
      </c>
      <c r="AF91" s="8">
        <f>IFERROR(
GETPIVOTDATA("[Base_Tarjetas].[Importe]",TDinamica_R!$A$3,
"[Base_Tarjetas].[PERIODO]","[Base_Tarjetas].[PERIODO].&amp;[" &amp; TEXT(AF$6,"yyyymm") &amp; "]",
"[Base_Tarjetas].[Metrica]","[Base_Tarjetas].[Metrica].&amp;[" &amp; $A91 &amp; "]",
"[Base_Tarjetas].[SEGMENTO_DESCRIP]","[Base_Tarjetas].[SEGMENTO_DESCRIP].&amp;[" &amp; $C$6 &amp; "]",
"[Base_Tarjetas].[SITUACION]","[Base_Tarjetas].[SITUACION].&amp;[" &amp; $C91 &amp; "]",
"[Base_Tarjetas].[TIPO]","[Base_Tarjetas].[TIPO].&amp;[" &amp; $C$1 &amp; "]")/1000,
0)</f>
        <v>0</v>
      </c>
      <c r="AG91" s="8">
        <f>IFERROR(
GETPIVOTDATA("[Base_Tarjetas].[Importe]",TDinamica_R!$A$3,
"[Base_Tarjetas].[PERIODO]","[Base_Tarjetas].[PERIODO].&amp;[" &amp; TEXT(AG$6,"yyyymm") &amp; "]",
"[Base_Tarjetas].[Metrica]","[Base_Tarjetas].[Metrica].&amp;[" &amp; $A91 &amp; "]",
"[Base_Tarjetas].[SEGMENTO_DESCRIP]","[Base_Tarjetas].[SEGMENTO_DESCRIP].&amp;[" &amp; $C$6 &amp; "]",
"[Base_Tarjetas].[SITUACION]","[Base_Tarjetas].[SITUACION].&amp;[" &amp; $C91 &amp; "]",
"[Base_Tarjetas].[TIPO]","[Base_Tarjetas].[TIPO].&amp;[" &amp; $C$1 &amp; "]")/1000,
0)</f>
        <v>0</v>
      </c>
      <c r="AH91" s="8">
        <f>IFERROR(
GETPIVOTDATA("[Base_Tarjetas].[Importe]",TDinamica_R!$A$3,
"[Base_Tarjetas].[PERIODO]","[Base_Tarjetas].[PERIODO].&amp;[" &amp; TEXT(AH$6,"yyyymm") &amp; "]",
"[Base_Tarjetas].[Metrica]","[Base_Tarjetas].[Metrica].&amp;[" &amp; $A91 &amp; "]",
"[Base_Tarjetas].[SEGMENTO_DESCRIP]","[Base_Tarjetas].[SEGMENTO_DESCRIP].&amp;[" &amp; $C$6 &amp; "]",
"[Base_Tarjetas].[SITUACION]","[Base_Tarjetas].[SITUACION].&amp;[" &amp; $C91 &amp; "]",
"[Base_Tarjetas].[TIPO]","[Base_Tarjetas].[TIPO].&amp;[" &amp; $C$1 &amp; "]")/1000,
0)</f>
        <v>0</v>
      </c>
      <c r="AI91" s="8">
        <f>IFERROR(
GETPIVOTDATA("[Base_Tarjetas].[Importe]",TDinamica_R!$A$3,
"[Base_Tarjetas].[PERIODO]","[Base_Tarjetas].[PERIODO].&amp;[" &amp; TEXT(AI$6,"yyyymm") &amp; "]",
"[Base_Tarjetas].[Metrica]","[Base_Tarjetas].[Metrica].&amp;[" &amp; $A91 &amp; "]",
"[Base_Tarjetas].[SEGMENTO_DESCRIP]","[Base_Tarjetas].[SEGMENTO_DESCRIP].&amp;[" &amp; $C$6 &amp; "]",
"[Base_Tarjetas].[SITUACION]","[Base_Tarjetas].[SITUACION].&amp;[" &amp; $C91 &amp; "]",
"[Base_Tarjetas].[TIPO]","[Base_Tarjetas].[TIPO].&amp;[" &amp; $C$1 &amp; "]")/1000,
0)</f>
        <v>0</v>
      </c>
      <c r="AJ91" s="8">
        <f>IFERROR(
GETPIVOTDATA("[Base_Tarjetas].[Importe]",TDinamica_R!$A$3,
"[Base_Tarjetas].[PERIODO]","[Base_Tarjetas].[PERIODO].&amp;[" &amp; TEXT(AJ$6,"yyyymm") &amp; "]",
"[Base_Tarjetas].[Metrica]","[Base_Tarjetas].[Metrica].&amp;[" &amp; $A91 &amp; "]",
"[Base_Tarjetas].[SEGMENTO_DESCRIP]","[Base_Tarjetas].[SEGMENTO_DESCRIP].&amp;[" &amp; $C$6 &amp; "]",
"[Base_Tarjetas].[SITUACION]","[Base_Tarjetas].[SITUACION].&amp;[" &amp; $C91 &amp; "]",
"[Base_Tarjetas].[TIPO]","[Base_Tarjetas].[TIPO].&amp;[" &amp; $C$1 &amp; "]")/1000,
0)</f>
        <v>0</v>
      </c>
      <c r="AK91" s="8">
        <f>IFERROR(
GETPIVOTDATA("[Base_Tarjetas].[Importe]",TDinamica_R!$A$3,
"[Base_Tarjetas].[PERIODO]","[Base_Tarjetas].[PERIODO].&amp;[" &amp; TEXT(AK$6,"yyyymm") &amp; "]",
"[Base_Tarjetas].[Metrica]","[Base_Tarjetas].[Metrica].&amp;[" &amp; $A91 &amp; "]",
"[Base_Tarjetas].[SEGMENTO_DESCRIP]","[Base_Tarjetas].[SEGMENTO_DESCRIP].&amp;[" &amp; $C$6 &amp; "]",
"[Base_Tarjetas].[SITUACION]","[Base_Tarjetas].[SITUACION].&amp;[" &amp; $C91 &amp; "]",
"[Base_Tarjetas].[TIPO]","[Base_Tarjetas].[TIPO].&amp;[" &amp; $C$1 &amp; "]")/1000,
0)</f>
        <v>0</v>
      </c>
      <c r="AL91" s="8">
        <f>IFERROR(
GETPIVOTDATA("[Base_Tarjetas].[Importe]",TDinamica_R!$A$3,
"[Base_Tarjetas].[PERIODO]","[Base_Tarjetas].[PERIODO].&amp;[" &amp; TEXT(AL$6,"yyyymm") &amp; "]",
"[Base_Tarjetas].[Metrica]","[Base_Tarjetas].[Metrica].&amp;[" &amp; $A91 &amp; "]",
"[Base_Tarjetas].[SEGMENTO_DESCRIP]","[Base_Tarjetas].[SEGMENTO_DESCRIP].&amp;[" &amp; $C$6 &amp; "]",
"[Base_Tarjetas].[SITUACION]","[Base_Tarjetas].[SITUACION].&amp;[" &amp; $C91 &amp; "]",
"[Base_Tarjetas].[TIPO]","[Base_Tarjetas].[TIPO].&amp;[" &amp; $C$1 &amp; "]")/1000,
0)</f>
        <v>0</v>
      </c>
      <c r="AM91" s="8">
        <f>IFERROR(
GETPIVOTDATA("[Base_Tarjetas].[Importe]",TDinamica_R!$A$3,
"[Base_Tarjetas].[PERIODO]","[Base_Tarjetas].[PERIODO].&amp;[" &amp; TEXT(AM$6,"yyyymm") &amp; "]",
"[Base_Tarjetas].[Metrica]","[Base_Tarjetas].[Metrica].&amp;[" &amp; $A91 &amp; "]",
"[Base_Tarjetas].[SEGMENTO_DESCRIP]","[Base_Tarjetas].[SEGMENTO_DESCRIP].&amp;[" &amp; $C$6 &amp; "]",
"[Base_Tarjetas].[SITUACION]","[Base_Tarjetas].[SITUACION].&amp;[" &amp; $C91 &amp; "]",
"[Base_Tarjetas].[TIPO]","[Base_Tarjetas].[TIPO].&amp;[" &amp; $C$1 &amp; "]")/1000,
0)</f>
        <v>0</v>
      </c>
      <c r="AN91" s="8">
        <f>IFERROR(
GETPIVOTDATA("[Base_Tarjetas].[Importe]",TDinamica_R!$A$3,
"[Base_Tarjetas].[PERIODO]","[Base_Tarjetas].[PERIODO].&amp;[" &amp; TEXT(AN$6,"yyyymm") &amp; "]",
"[Base_Tarjetas].[Metrica]","[Base_Tarjetas].[Metrica].&amp;[" &amp; $A91 &amp; "]",
"[Base_Tarjetas].[SEGMENTO_DESCRIP]","[Base_Tarjetas].[SEGMENTO_DESCRIP].&amp;[" &amp; $C$6 &amp; "]",
"[Base_Tarjetas].[SITUACION]","[Base_Tarjetas].[SITUACION].&amp;[" &amp; $C91 &amp; "]",
"[Base_Tarjetas].[TIPO]","[Base_Tarjetas].[TIPO].&amp;[" &amp; $C$1 &amp; "]")/1000,
0)</f>
        <v>0</v>
      </c>
      <c r="AO91" s="8">
        <f>IFERROR(
GETPIVOTDATA("[Base_Tarjetas].[Importe]",TDinamica_R!$A$3,
"[Base_Tarjetas].[PERIODO]","[Base_Tarjetas].[PERIODO].&amp;[" &amp; TEXT(AO$6,"yyyymm") &amp; "]",
"[Base_Tarjetas].[Metrica]","[Base_Tarjetas].[Metrica].&amp;[" &amp; $A91 &amp; "]",
"[Base_Tarjetas].[SEGMENTO_DESCRIP]","[Base_Tarjetas].[SEGMENTO_DESCRIP].&amp;[" &amp; $C$6 &amp; "]",
"[Base_Tarjetas].[SITUACION]","[Base_Tarjetas].[SITUACION].&amp;[" &amp; $C91 &amp; "]",
"[Base_Tarjetas].[TIPO]","[Base_Tarjetas].[TIPO].&amp;[" &amp; $C$1 &amp; "]")/1000,
0)</f>
        <v>0</v>
      </c>
      <c r="AP91" s="8">
        <f>IFERROR(
GETPIVOTDATA("[Base_Tarjetas].[Importe]",TDinamica_R!$A$3,
"[Base_Tarjetas].[PERIODO]","[Base_Tarjetas].[PERIODO].&amp;[" &amp; TEXT(AP$6,"yyyymm") &amp; "]",
"[Base_Tarjetas].[Metrica]","[Base_Tarjetas].[Metrica].&amp;[" &amp; $A91 &amp; "]",
"[Base_Tarjetas].[SEGMENTO_DESCRIP]","[Base_Tarjetas].[SEGMENTO_DESCRIP].&amp;[" &amp; $C$6 &amp; "]",
"[Base_Tarjetas].[SITUACION]","[Base_Tarjetas].[SITUACION].&amp;[" &amp; $C91 &amp; "]",
"[Base_Tarjetas].[TIPO]","[Base_Tarjetas].[TIPO].&amp;[" &amp; $C$1 &amp; "]")/1000,
0)</f>
        <v>0</v>
      </c>
      <c r="AQ91" s="8">
        <f>IFERROR(
GETPIVOTDATA("[Base_Tarjetas].[Importe]",TDinamica_R!$A$3,
"[Base_Tarjetas].[PERIODO]","[Base_Tarjetas].[PERIODO].&amp;[" &amp; TEXT(AQ$6,"yyyymm") &amp; "]",
"[Base_Tarjetas].[Metrica]","[Base_Tarjetas].[Metrica].&amp;[" &amp; $A91 &amp; "]",
"[Base_Tarjetas].[SEGMENTO_DESCRIP]","[Base_Tarjetas].[SEGMENTO_DESCRIP].&amp;[" &amp; $C$6 &amp; "]",
"[Base_Tarjetas].[SITUACION]","[Base_Tarjetas].[SITUACION].&amp;[" &amp; $C91 &amp; "]",
"[Base_Tarjetas].[TIPO]","[Base_Tarjetas].[TIPO].&amp;[" &amp; $C$1 &amp; "]")/1000,
0)</f>
        <v>0</v>
      </c>
      <c r="AR91" s="8">
        <f>IFERROR(
GETPIVOTDATA("[Base_Tarjetas].[Importe]",TDinamica_R!$A$3,
"[Base_Tarjetas].[PERIODO]","[Base_Tarjetas].[PERIODO].&amp;[" &amp; TEXT(AR$6,"yyyymm") &amp; "]",
"[Base_Tarjetas].[Metrica]","[Base_Tarjetas].[Metrica].&amp;[" &amp; $A91 &amp; "]",
"[Base_Tarjetas].[SEGMENTO_DESCRIP]","[Base_Tarjetas].[SEGMENTO_DESCRIP].&amp;[" &amp; $C$6 &amp; "]",
"[Base_Tarjetas].[SITUACION]","[Base_Tarjetas].[SITUACION].&amp;[" &amp; $C91 &amp; "]",
"[Base_Tarjetas].[TIPO]","[Base_Tarjetas].[TIPO].&amp;[" &amp; $C$1 &amp; "]")/1000,
0)</f>
        <v>0</v>
      </c>
      <c r="AS91" s="8">
        <f>IFERROR(
GETPIVOTDATA("[Base_Tarjetas].[Importe]",TDinamica_R!$A$3,
"[Base_Tarjetas].[PERIODO]","[Base_Tarjetas].[PERIODO].&amp;[" &amp; TEXT(AS$6,"yyyymm") &amp; "]",
"[Base_Tarjetas].[Metrica]","[Base_Tarjetas].[Metrica].&amp;[" &amp; $A91 &amp; "]",
"[Base_Tarjetas].[SEGMENTO_DESCRIP]","[Base_Tarjetas].[SEGMENTO_DESCRIP].&amp;[" &amp; $C$6 &amp; "]",
"[Base_Tarjetas].[SITUACION]","[Base_Tarjetas].[SITUACION].&amp;[" &amp; $C91 &amp; "]",
"[Base_Tarjetas].[TIPO]","[Base_Tarjetas].[TIPO].&amp;[" &amp; $C$1 &amp; "]")/1000,
0)</f>
        <v>0</v>
      </c>
      <c r="AT91" s="8">
        <f>IFERROR(
GETPIVOTDATA("[Base_Tarjetas].[Importe]",TDinamica_R!$A$3,
"[Base_Tarjetas].[PERIODO]","[Base_Tarjetas].[PERIODO].&amp;[" &amp; TEXT(AT$6,"yyyymm") &amp; "]",
"[Base_Tarjetas].[Metrica]","[Base_Tarjetas].[Metrica].&amp;[" &amp; $A91 &amp; "]",
"[Base_Tarjetas].[SEGMENTO_DESCRIP]","[Base_Tarjetas].[SEGMENTO_DESCRIP].&amp;[" &amp; $C$6 &amp; "]",
"[Base_Tarjetas].[SITUACION]","[Base_Tarjetas].[SITUACION].&amp;[" &amp; $C91 &amp; "]",
"[Base_Tarjetas].[TIPO]","[Base_Tarjetas].[TIPO].&amp;[" &amp; $C$1 &amp; "]")/1000,
0)</f>
        <v>0</v>
      </c>
      <c r="AU91" s="8">
        <f>IFERROR(
GETPIVOTDATA("[Base_Tarjetas].[Importe]",TDinamica_R!$A$3,
"[Base_Tarjetas].[PERIODO]","[Base_Tarjetas].[PERIODO].&amp;[" &amp; TEXT(AU$6,"yyyymm") &amp; "]",
"[Base_Tarjetas].[Metrica]","[Base_Tarjetas].[Metrica].&amp;[" &amp; $A91 &amp; "]",
"[Base_Tarjetas].[SEGMENTO_DESCRIP]","[Base_Tarjetas].[SEGMENTO_DESCRIP].&amp;[" &amp; $C$6 &amp; "]",
"[Base_Tarjetas].[SITUACION]","[Base_Tarjetas].[SITUACION].&amp;[" &amp; $C91 &amp; "]",
"[Base_Tarjetas].[TIPO]","[Base_Tarjetas].[TIPO].&amp;[" &amp; $C$1 &amp; "]")/1000,
0)</f>
        <v>0</v>
      </c>
      <c r="AV91" s="8">
        <f>IFERROR(
GETPIVOTDATA("[Base_Tarjetas].[Importe]",TDinamica_R!$A$3,
"[Base_Tarjetas].[PERIODO]","[Base_Tarjetas].[PERIODO].&amp;[" &amp; TEXT(AV$6,"yyyymm") &amp; "]",
"[Base_Tarjetas].[Metrica]","[Base_Tarjetas].[Metrica].&amp;[" &amp; $A91 &amp; "]",
"[Base_Tarjetas].[SEGMENTO_DESCRIP]","[Base_Tarjetas].[SEGMENTO_DESCRIP].&amp;[" &amp; $C$6 &amp; "]",
"[Base_Tarjetas].[SITUACION]","[Base_Tarjetas].[SITUACION].&amp;[" &amp; $C91 &amp; "]",
"[Base_Tarjetas].[TIPO]","[Base_Tarjetas].[TIPO].&amp;[" &amp; $C$1 &amp; "]")/1000,
0)</f>
        <v>0</v>
      </c>
      <c r="AW91" s="8">
        <f>IFERROR(
GETPIVOTDATA("[Base_Tarjetas].[Importe]",TDinamica_R!$A$3,
"[Base_Tarjetas].[PERIODO]","[Base_Tarjetas].[PERIODO].&amp;[" &amp; TEXT(AW$6,"yyyymm") &amp; "]",
"[Base_Tarjetas].[Metrica]","[Base_Tarjetas].[Metrica].&amp;[" &amp; $A91 &amp; "]",
"[Base_Tarjetas].[SEGMENTO_DESCRIP]","[Base_Tarjetas].[SEGMENTO_DESCRIP].&amp;[" &amp; $C$6 &amp; "]",
"[Base_Tarjetas].[SITUACION]","[Base_Tarjetas].[SITUACION].&amp;[" &amp; $C91 &amp; "]",
"[Base_Tarjetas].[TIPO]","[Base_Tarjetas].[TIPO].&amp;[" &amp; $C$1 &amp; "]")/1000,
0)</f>
        <v>0</v>
      </c>
      <c r="AX91" s="8">
        <f>IFERROR(
GETPIVOTDATA("[Base_Tarjetas].[Importe]",TDinamica_R!$A$3,
"[Base_Tarjetas].[PERIODO]","[Base_Tarjetas].[PERIODO].&amp;[" &amp; TEXT(AX$6,"yyyymm") &amp; "]",
"[Base_Tarjetas].[Metrica]","[Base_Tarjetas].[Metrica].&amp;[" &amp; $A91 &amp; "]",
"[Base_Tarjetas].[SEGMENTO_DESCRIP]","[Base_Tarjetas].[SEGMENTO_DESCRIP].&amp;[" &amp; $C$6 &amp; "]",
"[Base_Tarjetas].[SITUACION]","[Base_Tarjetas].[SITUACION].&amp;[" &amp; $C91 &amp; "]",
"[Base_Tarjetas].[TIPO]","[Base_Tarjetas].[TIPO].&amp;[" &amp; $C$1 &amp; "]")/1000,
0)</f>
        <v>0</v>
      </c>
      <c r="AY91" s="8">
        <f>IFERROR(
GETPIVOTDATA("[Base_Tarjetas].[Importe]",TDinamica_R!$A$3,
"[Base_Tarjetas].[PERIODO]","[Base_Tarjetas].[PERIODO].&amp;[" &amp; TEXT(AY$6,"yyyymm") &amp; "]",
"[Base_Tarjetas].[Metrica]","[Base_Tarjetas].[Metrica].&amp;[" &amp; $A91 &amp; "]",
"[Base_Tarjetas].[SEGMENTO_DESCRIP]","[Base_Tarjetas].[SEGMENTO_DESCRIP].&amp;[" &amp; $C$6 &amp; "]",
"[Base_Tarjetas].[SITUACION]","[Base_Tarjetas].[SITUACION].&amp;[" &amp; $C91 &amp; "]",
"[Base_Tarjetas].[TIPO]","[Base_Tarjetas].[TIPO].&amp;[" &amp; $C$1 &amp; "]")/1000,
0)</f>
        <v>0</v>
      </c>
      <c r="AZ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TEXT(AZ$6,"yyyymm") &amp; "]"),
0)</f>
        <v>0</v>
      </c>
      <c r="BA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TEXT(BA$6,"yyyymm") &amp; "]"),
0)</f>
        <v>0</v>
      </c>
      <c r="BB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TEXT(BB$6,"yyyymm") &amp; "]"),
0)</f>
        <v>0</v>
      </c>
      <c r="BC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TEXT(BC$6,"yyyymm") &amp; "]"),
0)</f>
        <v>0</v>
      </c>
      <c r="BD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TEXT(BD$6,"yyyymm") &amp; "]"),
0)</f>
        <v>0</v>
      </c>
      <c r="BE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TEXT(BE$6,"yyyymm") &amp; "]"),
0)</f>
        <v>0</v>
      </c>
      <c r="BF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TEXT(BF$6,"yyyymm") &amp; "]"),
0)</f>
        <v>0</v>
      </c>
      <c r="BG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TEXT(BG$6,"yyyymm") &amp; "]"),
0)</f>
        <v>0</v>
      </c>
      <c r="BH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TEXT(BH$6,"yyyymm") &amp; "]"),
0)</f>
        <v>0</v>
      </c>
      <c r="BI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TEXT(BI$6,"yyyymm") &amp; "]"),
0)</f>
        <v>0</v>
      </c>
      <c r="BJ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TEXT(BJ$6,"yyyymm") &amp; "]"),
0)</f>
        <v>0</v>
      </c>
      <c r="BK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TEXT(BK$6,"yyyymm") &amp; "]"),
0)</f>
        <v>0</v>
      </c>
      <c r="BO91" s="24">
        <f t="shared" ref="BO91:BT92" si="56">SUMIFS($D91:$BM91,$D$6:$BM$6,"&gt;="&amp;BO$2,$D$6:$BM$6,"&lt;="&amp;BO$6,$D$5:$BM$5,BO$5)</f>
        <v>0</v>
      </c>
      <c r="BP91" s="24">
        <f t="shared" si="56"/>
        <v>0</v>
      </c>
      <c r="BQ91" s="24">
        <f t="shared" si="56"/>
        <v>0</v>
      </c>
      <c r="BR91" s="24">
        <f t="shared" si="56"/>
        <v>0</v>
      </c>
      <c r="BS91" s="24">
        <f t="shared" si="56"/>
        <v>0</v>
      </c>
      <c r="BT91" s="24">
        <f t="shared" si="56"/>
        <v>0</v>
      </c>
    </row>
    <row r="92" spans="1:72" hidden="1" outlineLevel="1" x14ac:dyDescent="0.25">
      <c r="A92" s="11" t="s">
        <v>44</v>
      </c>
      <c r="C92" s="2" t="s">
        <v>12</v>
      </c>
      <c r="D92" s="8">
        <f>IFERROR(
GETPIVOTDATA("[Base_Tarjetas].[Importe]",TDinamica_R!$A$3,
"[Base_Tarjetas].[PERIODO]","[Base_Tarjetas].[PERIODO].&amp;[" &amp; TEXT(D$6,"yyyymm") &amp; "]",
"[Base_Tarjetas].[Metrica]","[Base_Tarjetas].[Metrica].&amp;[" &amp; $A92 &amp; "]",
"[Base_Tarjetas].[SEGMENTO_DESCRIP]","[Base_Tarjetas].[SEGMENTO_DESCRIP].&amp;[" &amp; $C$6 &amp; "]",
"[Base_Tarjetas].[SITUACION]","[Base_Tarjetas].[SITUACION].&amp;[" &amp; $C92 &amp; "]",
"[Base_Tarjetas].[TIPO]","[Base_Tarjetas].[TIPO].&amp;[" &amp; $C$1 &amp; "]")/1000,
0)</f>
        <v>0</v>
      </c>
      <c r="E92" s="8">
        <f>IFERROR(
GETPIVOTDATA("[Base_Tarjetas].[Importe]",TDinamica_R!$A$3,
"[Base_Tarjetas].[PERIODO]","[Base_Tarjetas].[PERIODO].&amp;[" &amp; TEXT(E$6,"yyyymm") &amp; "]",
"[Base_Tarjetas].[Metrica]","[Base_Tarjetas].[Metrica].&amp;[" &amp; $A92 &amp; "]",
"[Base_Tarjetas].[SEGMENTO_DESCRIP]","[Base_Tarjetas].[SEGMENTO_DESCRIP].&amp;[" &amp; $C$6 &amp; "]",
"[Base_Tarjetas].[SITUACION]","[Base_Tarjetas].[SITUACION].&amp;[" &amp; $C92 &amp; "]",
"[Base_Tarjetas].[TIPO]","[Base_Tarjetas].[TIPO].&amp;[" &amp; $C$1 &amp; "]")/1000,
0)</f>
        <v>0</v>
      </c>
      <c r="F92" s="8">
        <f>IFERROR(
GETPIVOTDATA("[Base_Tarjetas].[Importe]",TDinamica_R!$A$3,
"[Base_Tarjetas].[PERIODO]","[Base_Tarjetas].[PERIODO].&amp;[" &amp; TEXT(F$6,"yyyymm") &amp; "]",
"[Base_Tarjetas].[Metrica]","[Base_Tarjetas].[Metrica].&amp;[" &amp; $A92 &amp; "]",
"[Base_Tarjetas].[SEGMENTO_DESCRIP]","[Base_Tarjetas].[SEGMENTO_DESCRIP].&amp;[" &amp; $C$6 &amp; "]",
"[Base_Tarjetas].[SITUACION]","[Base_Tarjetas].[SITUACION].&amp;[" &amp; $C92 &amp; "]",
"[Base_Tarjetas].[TIPO]","[Base_Tarjetas].[TIPO].&amp;[" &amp; $C$1 &amp; "]")/1000,
0)</f>
        <v>0</v>
      </c>
      <c r="G92" s="8">
        <f>IFERROR(
GETPIVOTDATA("[Base_Tarjetas].[Importe]",TDinamica_R!$A$3,
"[Base_Tarjetas].[PERIODO]","[Base_Tarjetas].[PERIODO].&amp;[" &amp; TEXT(G$6,"yyyymm") &amp; "]",
"[Base_Tarjetas].[Metrica]","[Base_Tarjetas].[Metrica].&amp;[" &amp; $A92 &amp; "]",
"[Base_Tarjetas].[SEGMENTO_DESCRIP]","[Base_Tarjetas].[SEGMENTO_DESCRIP].&amp;[" &amp; $C$6 &amp; "]",
"[Base_Tarjetas].[SITUACION]","[Base_Tarjetas].[SITUACION].&amp;[" &amp; $C92 &amp; "]",
"[Base_Tarjetas].[TIPO]","[Base_Tarjetas].[TIPO].&amp;[" &amp; $C$1 &amp; "]")/1000,
0)</f>
        <v>0</v>
      </c>
      <c r="H92" s="8">
        <f>IFERROR(
GETPIVOTDATA("[Base_Tarjetas].[Importe]",TDinamica_R!$A$3,
"[Base_Tarjetas].[PERIODO]","[Base_Tarjetas].[PERIODO].&amp;[" &amp; TEXT(H$6,"yyyymm") &amp; "]",
"[Base_Tarjetas].[Metrica]","[Base_Tarjetas].[Metrica].&amp;[" &amp; $A92 &amp; "]",
"[Base_Tarjetas].[SEGMENTO_DESCRIP]","[Base_Tarjetas].[SEGMENTO_DESCRIP].&amp;[" &amp; $C$6 &amp; "]",
"[Base_Tarjetas].[SITUACION]","[Base_Tarjetas].[SITUACION].&amp;[" &amp; $C92 &amp; "]",
"[Base_Tarjetas].[TIPO]","[Base_Tarjetas].[TIPO].&amp;[" &amp; $C$1 &amp; "]")/1000,
0)</f>
        <v>0</v>
      </c>
      <c r="I92" s="8">
        <f>IFERROR(
GETPIVOTDATA("[Base_Tarjetas].[Importe]",TDinamica_R!$A$3,
"[Base_Tarjetas].[PERIODO]","[Base_Tarjetas].[PERIODO].&amp;[" &amp; TEXT(I$6,"yyyymm") &amp; "]",
"[Base_Tarjetas].[Metrica]","[Base_Tarjetas].[Metrica].&amp;[" &amp; $A92 &amp; "]",
"[Base_Tarjetas].[SEGMENTO_DESCRIP]","[Base_Tarjetas].[SEGMENTO_DESCRIP].&amp;[" &amp; $C$6 &amp; "]",
"[Base_Tarjetas].[SITUACION]","[Base_Tarjetas].[SITUACION].&amp;[" &amp; $C92 &amp; "]",
"[Base_Tarjetas].[TIPO]","[Base_Tarjetas].[TIPO].&amp;[" &amp; $C$1 &amp; "]")/1000,
0)</f>
        <v>0</v>
      </c>
      <c r="J92" s="8">
        <f>IFERROR(
GETPIVOTDATA("[Base_Tarjetas].[Importe]",TDinamica_R!$A$3,
"[Base_Tarjetas].[PERIODO]","[Base_Tarjetas].[PERIODO].&amp;[" &amp; TEXT(J$6,"yyyymm") &amp; "]",
"[Base_Tarjetas].[Metrica]","[Base_Tarjetas].[Metrica].&amp;[" &amp; $A92 &amp; "]",
"[Base_Tarjetas].[SEGMENTO_DESCRIP]","[Base_Tarjetas].[SEGMENTO_DESCRIP].&amp;[" &amp; $C$6 &amp; "]",
"[Base_Tarjetas].[SITUACION]","[Base_Tarjetas].[SITUACION].&amp;[" &amp; $C92 &amp; "]",
"[Base_Tarjetas].[TIPO]","[Base_Tarjetas].[TIPO].&amp;[" &amp; $C$1 &amp; "]")/1000,
0)</f>
        <v>0</v>
      </c>
      <c r="K92" s="8">
        <f>IFERROR(
GETPIVOTDATA("[Base_Tarjetas].[Importe]",TDinamica_R!$A$3,
"[Base_Tarjetas].[PERIODO]","[Base_Tarjetas].[PERIODO].&amp;[" &amp; TEXT(K$6,"yyyymm") &amp; "]",
"[Base_Tarjetas].[Metrica]","[Base_Tarjetas].[Metrica].&amp;[" &amp; $A92 &amp; "]",
"[Base_Tarjetas].[SEGMENTO_DESCRIP]","[Base_Tarjetas].[SEGMENTO_DESCRIP].&amp;[" &amp; $C$6 &amp; "]",
"[Base_Tarjetas].[SITUACION]","[Base_Tarjetas].[SITUACION].&amp;[" &amp; $C92 &amp; "]",
"[Base_Tarjetas].[TIPO]","[Base_Tarjetas].[TIPO].&amp;[" &amp; $C$1 &amp; "]")/1000,
0)</f>
        <v>0</v>
      </c>
      <c r="L92" s="8">
        <f>IFERROR(
GETPIVOTDATA("[Base_Tarjetas].[Importe]",TDinamica_R!$A$3,
"[Base_Tarjetas].[PERIODO]","[Base_Tarjetas].[PERIODO].&amp;[" &amp; TEXT(L$6,"yyyymm") &amp; "]",
"[Base_Tarjetas].[Metrica]","[Base_Tarjetas].[Metrica].&amp;[" &amp; $A92 &amp; "]",
"[Base_Tarjetas].[SEGMENTO_DESCRIP]","[Base_Tarjetas].[SEGMENTO_DESCRIP].&amp;[" &amp; $C$6 &amp; "]",
"[Base_Tarjetas].[SITUACION]","[Base_Tarjetas].[SITUACION].&amp;[" &amp; $C92 &amp; "]",
"[Base_Tarjetas].[TIPO]","[Base_Tarjetas].[TIPO].&amp;[" &amp; $C$1 &amp; "]")/1000,
0)</f>
        <v>0</v>
      </c>
      <c r="M92" s="8">
        <f>IFERROR(
GETPIVOTDATA("[Base_Tarjetas].[Importe]",TDinamica_R!$A$3,
"[Base_Tarjetas].[PERIODO]","[Base_Tarjetas].[PERIODO].&amp;[" &amp; TEXT(M$6,"yyyymm") &amp; "]",
"[Base_Tarjetas].[Metrica]","[Base_Tarjetas].[Metrica].&amp;[" &amp; $A92 &amp; "]",
"[Base_Tarjetas].[SEGMENTO_DESCRIP]","[Base_Tarjetas].[SEGMENTO_DESCRIP].&amp;[" &amp; $C$6 &amp; "]",
"[Base_Tarjetas].[SITUACION]","[Base_Tarjetas].[SITUACION].&amp;[" &amp; $C92 &amp; "]",
"[Base_Tarjetas].[TIPO]","[Base_Tarjetas].[TIPO].&amp;[" &amp; $C$1 &amp; "]")/1000,
0)</f>
        <v>0</v>
      </c>
      <c r="N92" s="8">
        <f>IFERROR(
GETPIVOTDATA("[Base_Tarjetas].[Importe]",TDinamica_R!$A$3,
"[Base_Tarjetas].[PERIODO]","[Base_Tarjetas].[PERIODO].&amp;[" &amp; TEXT(N$6,"yyyymm") &amp; "]",
"[Base_Tarjetas].[Metrica]","[Base_Tarjetas].[Metrica].&amp;[" &amp; $A92 &amp; "]",
"[Base_Tarjetas].[SEGMENTO_DESCRIP]","[Base_Tarjetas].[SEGMENTO_DESCRIP].&amp;[" &amp; $C$6 &amp; "]",
"[Base_Tarjetas].[SITUACION]","[Base_Tarjetas].[SITUACION].&amp;[" &amp; $C92 &amp; "]",
"[Base_Tarjetas].[TIPO]","[Base_Tarjetas].[TIPO].&amp;[" &amp; $C$1 &amp; "]")/1000,
0)</f>
        <v>0</v>
      </c>
      <c r="O92" s="8">
        <f>IFERROR(
GETPIVOTDATA("[Base_Tarjetas].[Importe]",TDinamica_R!$A$3,
"[Base_Tarjetas].[PERIODO]","[Base_Tarjetas].[PERIODO].&amp;[" &amp; TEXT(O$6,"yyyymm") &amp; "]",
"[Base_Tarjetas].[Metrica]","[Base_Tarjetas].[Metrica].&amp;[" &amp; $A92 &amp; "]",
"[Base_Tarjetas].[SEGMENTO_DESCRIP]","[Base_Tarjetas].[SEGMENTO_DESCRIP].&amp;[" &amp; $C$6 &amp; "]",
"[Base_Tarjetas].[SITUACION]","[Base_Tarjetas].[SITUACION].&amp;[" &amp; $C92 &amp; "]",
"[Base_Tarjetas].[TIPO]","[Base_Tarjetas].[TIPO].&amp;[" &amp; $C$1 &amp; "]")/1000,
0)</f>
        <v>0</v>
      </c>
      <c r="P92" s="8">
        <f>IFERROR(
GETPIVOTDATA("[Base_Tarjetas].[Importe]",TDinamica_R!$A$3,
"[Base_Tarjetas].[PERIODO]","[Base_Tarjetas].[PERIODO].&amp;[" &amp; TEXT(P$6,"yyyymm") &amp; "]",
"[Base_Tarjetas].[Metrica]","[Base_Tarjetas].[Metrica].&amp;[" &amp; $A92 &amp; "]",
"[Base_Tarjetas].[SEGMENTO_DESCRIP]","[Base_Tarjetas].[SEGMENTO_DESCRIP].&amp;[" &amp; $C$6 &amp; "]",
"[Base_Tarjetas].[SITUACION]","[Base_Tarjetas].[SITUACION].&amp;[" &amp; $C92 &amp; "]",
"[Base_Tarjetas].[TIPO]","[Base_Tarjetas].[TIPO].&amp;[" &amp; $C$1 &amp; "]")/1000,
0)</f>
        <v>0</v>
      </c>
      <c r="Q92" s="8">
        <f>IFERROR(
GETPIVOTDATA("[Base_Tarjetas].[Importe]",TDinamica_R!$A$3,
"[Base_Tarjetas].[PERIODO]","[Base_Tarjetas].[PERIODO].&amp;[" &amp; TEXT(Q$6,"yyyymm") &amp; "]",
"[Base_Tarjetas].[Metrica]","[Base_Tarjetas].[Metrica].&amp;[" &amp; $A92 &amp; "]",
"[Base_Tarjetas].[SEGMENTO_DESCRIP]","[Base_Tarjetas].[SEGMENTO_DESCRIP].&amp;[" &amp; $C$6 &amp; "]",
"[Base_Tarjetas].[SITUACION]","[Base_Tarjetas].[SITUACION].&amp;[" &amp; $C92 &amp; "]",
"[Base_Tarjetas].[TIPO]","[Base_Tarjetas].[TIPO].&amp;[" &amp; $C$1 &amp; "]")/1000,
0)</f>
        <v>0</v>
      </c>
      <c r="R92" s="8">
        <f>IFERROR(
GETPIVOTDATA("[Base_Tarjetas].[Importe]",TDinamica_R!$A$3,
"[Base_Tarjetas].[PERIODO]","[Base_Tarjetas].[PERIODO].&amp;[" &amp; TEXT(R$6,"yyyymm") &amp; "]",
"[Base_Tarjetas].[Metrica]","[Base_Tarjetas].[Metrica].&amp;[" &amp; $A92 &amp; "]",
"[Base_Tarjetas].[SEGMENTO_DESCRIP]","[Base_Tarjetas].[SEGMENTO_DESCRIP].&amp;[" &amp; $C$6 &amp; "]",
"[Base_Tarjetas].[SITUACION]","[Base_Tarjetas].[SITUACION].&amp;[" &amp; $C92 &amp; "]",
"[Base_Tarjetas].[TIPO]","[Base_Tarjetas].[TIPO].&amp;[" &amp; $C$1 &amp; "]")/1000,
0)</f>
        <v>0</v>
      </c>
      <c r="S92" s="8">
        <f>IFERROR(
GETPIVOTDATA("[Base_Tarjetas].[Importe]",TDinamica_R!$A$3,
"[Base_Tarjetas].[PERIODO]","[Base_Tarjetas].[PERIODO].&amp;[" &amp; TEXT(S$6,"yyyymm") &amp; "]",
"[Base_Tarjetas].[Metrica]","[Base_Tarjetas].[Metrica].&amp;[" &amp; $A92 &amp; "]",
"[Base_Tarjetas].[SEGMENTO_DESCRIP]","[Base_Tarjetas].[SEGMENTO_DESCRIP].&amp;[" &amp; $C$6 &amp; "]",
"[Base_Tarjetas].[SITUACION]","[Base_Tarjetas].[SITUACION].&amp;[" &amp; $C92 &amp; "]",
"[Base_Tarjetas].[TIPO]","[Base_Tarjetas].[TIPO].&amp;[" &amp; $C$1 &amp; "]")/1000,
0)</f>
        <v>0</v>
      </c>
      <c r="T92" s="8">
        <f>IFERROR(
GETPIVOTDATA("[Base_Tarjetas].[Importe]",TDinamica_R!$A$3,
"[Base_Tarjetas].[PERIODO]","[Base_Tarjetas].[PERIODO].&amp;[" &amp; TEXT(T$6,"yyyymm") &amp; "]",
"[Base_Tarjetas].[Metrica]","[Base_Tarjetas].[Metrica].&amp;[" &amp; $A92 &amp; "]",
"[Base_Tarjetas].[SEGMENTO_DESCRIP]","[Base_Tarjetas].[SEGMENTO_DESCRIP].&amp;[" &amp; $C$6 &amp; "]",
"[Base_Tarjetas].[SITUACION]","[Base_Tarjetas].[SITUACION].&amp;[" &amp; $C92 &amp; "]",
"[Base_Tarjetas].[TIPO]","[Base_Tarjetas].[TIPO].&amp;[" &amp; $C$1 &amp; "]")/1000,
0)</f>
        <v>0</v>
      </c>
      <c r="U92" s="8">
        <f>IFERROR(
GETPIVOTDATA("[Base_Tarjetas].[Importe]",TDinamica_R!$A$3,
"[Base_Tarjetas].[PERIODO]","[Base_Tarjetas].[PERIODO].&amp;[" &amp; TEXT(U$6,"yyyymm") &amp; "]",
"[Base_Tarjetas].[Metrica]","[Base_Tarjetas].[Metrica].&amp;[" &amp; $A92 &amp; "]",
"[Base_Tarjetas].[SEGMENTO_DESCRIP]","[Base_Tarjetas].[SEGMENTO_DESCRIP].&amp;[" &amp; $C$6 &amp; "]",
"[Base_Tarjetas].[SITUACION]","[Base_Tarjetas].[SITUACION].&amp;[" &amp; $C92 &amp; "]",
"[Base_Tarjetas].[TIPO]","[Base_Tarjetas].[TIPO].&amp;[" &amp; $C$1 &amp; "]")/1000,
0)</f>
        <v>0</v>
      </c>
      <c r="V92" s="8">
        <f>IFERROR(
GETPIVOTDATA("[Base_Tarjetas].[Importe]",TDinamica_R!$A$3,
"[Base_Tarjetas].[PERIODO]","[Base_Tarjetas].[PERIODO].&amp;[" &amp; TEXT(V$6,"yyyymm") &amp; "]",
"[Base_Tarjetas].[Metrica]","[Base_Tarjetas].[Metrica].&amp;[" &amp; $A92 &amp; "]",
"[Base_Tarjetas].[SEGMENTO_DESCRIP]","[Base_Tarjetas].[SEGMENTO_DESCRIP].&amp;[" &amp; $C$6 &amp; "]",
"[Base_Tarjetas].[SITUACION]","[Base_Tarjetas].[SITUACION].&amp;[" &amp; $C92 &amp; "]",
"[Base_Tarjetas].[TIPO]","[Base_Tarjetas].[TIPO].&amp;[" &amp; $C$1 &amp; "]")/1000,
0)</f>
        <v>0</v>
      </c>
      <c r="W92" s="8">
        <f>IFERROR(
GETPIVOTDATA("[Base_Tarjetas].[Importe]",TDinamica_R!$A$3,
"[Base_Tarjetas].[PERIODO]","[Base_Tarjetas].[PERIODO].&amp;[" &amp; TEXT(W$6,"yyyymm") &amp; "]",
"[Base_Tarjetas].[Metrica]","[Base_Tarjetas].[Metrica].&amp;[" &amp; $A92 &amp; "]",
"[Base_Tarjetas].[SEGMENTO_DESCRIP]","[Base_Tarjetas].[SEGMENTO_DESCRIP].&amp;[" &amp; $C$6 &amp; "]",
"[Base_Tarjetas].[SITUACION]","[Base_Tarjetas].[SITUACION].&amp;[" &amp; $C92 &amp; "]",
"[Base_Tarjetas].[TIPO]","[Base_Tarjetas].[TIPO].&amp;[" &amp; $C$1 &amp; "]")/1000,
0)</f>
        <v>0</v>
      </c>
      <c r="X92" s="8">
        <f>IFERROR(
GETPIVOTDATA("[Base_Tarjetas].[Importe]",TDinamica_R!$A$3,
"[Base_Tarjetas].[PERIODO]","[Base_Tarjetas].[PERIODO].&amp;[" &amp; TEXT(X$6,"yyyymm") &amp; "]",
"[Base_Tarjetas].[Metrica]","[Base_Tarjetas].[Metrica].&amp;[" &amp; $A92 &amp; "]",
"[Base_Tarjetas].[SEGMENTO_DESCRIP]","[Base_Tarjetas].[SEGMENTO_DESCRIP].&amp;[" &amp; $C$6 &amp; "]",
"[Base_Tarjetas].[SITUACION]","[Base_Tarjetas].[SITUACION].&amp;[" &amp; $C92 &amp; "]",
"[Base_Tarjetas].[TIPO]","[Base_Tarjetas].[TIPO].&amp;[" &amp; $C$1 &amp; "]")/1000,
0)</f>
        <v>0</v>
      </c>
      <c r="Y92" s="8">
        <f>IFERROR(
GETPIVOTDATA("[Base_Tarjetas].[Importe]",TDinamica_R!$A$3,
"[Base_Tarjetas].[PERIODO]","[Base_Tarjetas].[PERIODO].&amp;[" &amp; TEXT(Y$6,"yyyymm") &amp; "]",
"[Base_Tarjetas].[Metrica]","[Base_Tarjetas].[Metrica].&amp;[" &amp; $A92 &amp; "]",
"[Base_Tarjetas].[SEGMENTO_DESCRIP]","[Base_Tarjetas].[SEGMENTO_DESCRIP].&amp;[" &amp; $C$6 &amp; "]",
"[Base_Tarjetas].[SITUACION]","[Base_Tarjetas].[SITUACION].&amp;[" &amp; $C92 &amp; "]",
"[Base_Tarjetas].[TIPO]","[Base_Tarjetas].[TIPO].&amp;[" &amp; $C$1 &amp; "]")/1000,
0)</f>
        <v>0</v>
      </c>
      <c r="Z92" s="8">
        <f>IFERROR(
GETPIVOTDATA("[Base_Tarjetas].[Importe]",TDinamica_R!$A$3,
"[Base_Tarjetas].[PERIODO]","[Base_Tarjetas].[PERIODO].&amp;[" &amp; TEXT(Z$6,"yyyymm") &amp; "]",
"[Base_Tarjetas].[Metrica]","[Base_Tarjetas].[Metrica].&amp;[" &amp; $A92 &amp; "]",
"[Base_Tarjetas].[SEGMENTO_DESCRIP]","[Base_Tarjetas].[SEGMENTO_DESCRIP].&amp;[" &amp; $C$6 &amp; "]",
"[Base_Tarjetas].[SITUACION]","[Base_Tarjetas].[SITUACION].&amp;[" &amp; $C92 &amp; "]",
"[Base_Tarjetas].[TIPO]","[Base_Tarjetas].[TIPO].&amp;[" &amp; $C$1 &amp; "]")/1000,
0)</f>
        <v>0</v>
      </c>
      <c r="AA92" s="8">
        <f>IFERROR(
GETPIVOTDATA("[Base_Tarjetas].[Importe]",TDinamica_R!$A$3,
"[Base_Tarjetas].[PERIODO]","[Base_Tarjetas].[PERIODO].&amp;[" &amp; TEXT(AA$6,"yyyymm") &amp; "]",
"[Base_Tarjetas].[Metrica]","[Base_Tarjetas].[Metrica].&amp;[" &amp; $A92 &amp; "]",
"[Base_Tarjetas].[SEGMENTO_DESCRIP]","[Base_Tarjetas].[SEGMENTO_DESCRIP].&amp;[" &amp; $C$6 &amp; "]",
"[Base_Tarjetas].[SITUACION]","[Base_Tarjetas].[SITUACION].&amp;[" &amp; $C92 &amp; "]",
"[Base_Tarjetas].[TIPO]","[Base_Tarjetas].[TIPO].&amp;[" &amp; $C$1 &amp; "]")/1000,
0)</f>
        <v>0</v>
      </c>
      <c r="AB92" s="8">
        <f>IFERROR(
GETPIVOTDATA("[Base_Tarjetas].[Importe]",TDinamica_R!$A$3,
"[Base_Tarjetas].[PERIODO]","[Base_Tarjetas].[PERIODO].&amp;[" &amp; TEXT(AB$6,"yyyymm") &amp; "]",
"[Base_Tarjetas].[Metrica]","[Base_Tarjetas].[Metrica].&amp;[" &amp; $A92 &amp; "]",
"[Base_Tarjetas].[SEGMENTO_DESCRIP]","[Base_Tarjetas].[SEGMENTO_DESCRIP].&amp;[" &amp; $C$6 &amp; "]",
"[Base_Tarjetas].[SITUACION]","[Base_Tarjetas].[SITUACION].&amp;[" &amp; $C92 &amp; "]",
"[Base_Tarjetas].[TIPO]","[Base_Tarjetas].[TIPO].&amp;[" &amp; $C$1 &amp; "]")/1000,
0)</f>
        <v>0</v>
      </c>
      <c r="AC92" s="8">
        <f>IFERROR(
GETPIVOTDATA("[Base_Tarjetas].[Importe]",TDinamica_R!$A$3,
"[Base_Tarjetas].[PERIODO]","[Base_Tarjetas].[PERIODO].&amp;[" &amp; TEXT(AC$6,"yyyymm") &amp; "]",
"[Base_Tarjetas].[Metrica]","[Base_Tarjetas].[Metrica].&amp;[" &amp; $A92 &amp; "]",
"[Base_Tarjetas].[SEGMENTO_DESCRIP]","[Base_Tarjetas].[SEGMENTO_DESCRIP].&amp;[" &amp; $C$6 &amp; "]",
"[Base_Tarjetas].[SITUACION]","[Base_Tarjetas].[SITUACION].&amp;[" &amp; $C92 &amp; "]",
"[Base_Tarjetas].[TIPO]","[Base_Tarjetas].[TIPO].&amp;[" &amp; $C$1 &amp; "]")/1000,
0)</f>
        <v>0</v>
      </c>
      <c r="AD92" s="8">
        <f>IFERROR(
GETPIVOTDATA("[Base_Tarjetas].[Importe]",TDinamica_R!$A$3,
"[Base_Tarjetas].[PERIODO]","[Base_Tarjetas].[PERIODO].&amp;[" &amp; TEXT(AD$6,"yyyymm") &amp; "]",
"[Base_Tarjetas].[Metrica]","[Base_Tarjetas].[Metrica].&amp;[" &amp; $A92 &amp; "]",
"[Base_Tarjetas].[SEGMENTO_DESCRIP]","[Base_Tarjetas].[SEGMENTO_DESCRIP].&amp;[" &amp; $C$6 &amp; "]",
"[Base_Tarjetas].[SITUACION]","[Base_Tarjetas].[SITUACION].&amp;[" &amp; $C92 &amp; "]",
"[Base_Tarjetas].[TIPO]","[Base_Tarjetas].[TIPO].&amp;[" &amp; $C$1 &amp; "]")/1000,
0)</f>
        <v>0</v>
      </c>
      <c r="AE92" s="8">
        <f>IFERROR(
GETPIVOTDATA("[Base_Tarjetas].[Importe]",TDinamica_R!$A$3,
"[Base_Tarjetas].[PERIODO]","[Base_Tarjetas].[PERIODO].&amp;[" &amp; TEXT(AE$6,"yyyymm") &amp; "]",
"[Base_Tarjetas].[Metrica]","[Base_Tarjetas].[Metrica].&amp;[" &amp; $A92 &amp; "]",
"[Base_Tarjetas].[SEGMENTO_DESCRIP]","[Base_Tarjetas].[SEGMENTO_DESCRIP].&amp;[" &amp; $C$6 &amp; "]",
"[Base_Tarjetas].[SITUACION]","[Base_Tarjetas].[SITUACION].&amp;[" &amp; $C92 &amp; "]",
"[Base_Tarjetas].[TIPO]","[Base_Tarjetas].[TIPO].&amp;[" &amp; $C$1 &amp; "]")/1000,
0)</f>
        <v>0</v>
      </c>
      <c r="AF92" s="8">
        <f>IFERROR(
GETPIVOTDATA("[Base_Tarjetas].[Importe]",TDinamica_R!$A$3,
"[Base_Tarjetas].[PERIODO]","[Base_Tarjetas].[PERIODO].&amp;[" &amp; TEXT(AF$6,"yyyymm") &amp; "]",
"[Base_Tarjetas].[Metrica]","[Base_Tarjetas].[Metrica].&amp;[" &amp; $A92 &amp; "]",
"[Base_Tarjetas].[SEGMENTO_DESCRIP]","[Base_Tarjetas].[SEGMENTO_DESCRIP].&amp;[" &amp; $C$6 &amp; "]",
"[Base_Tarjetas].[SITUACION]","[Base_Tarjetas].[SITUACION].&amp;[" &amp; $C92 &amp; "]",
"[Base_Tarjetas].[TIPO]","[Base_Tarjetas].[TIPO].&amp;[" &amp; $C$1 &amp; "]")/1000,
0)</f>
        <v>0</v>
      </c>
      <c r="AG92" s="8">
        <f>IFERROR(
GETPIVOTDATA("[Base_Tarjetas].[Importe]",TDinamica_R!$A$3,
"[Base_Tarjetas].[PERIODO]","[Base_Tarjetas].[PERIODO].&amp;[" &amp; TEXT(AG$6,"yyyymm") &amp; "]",
"[Base_Tarjetas].[Metrica]","[Base_Tarjetas].[Metrica].&amp;[" &amp; $A92 &amp; "]",
"[Base_Tarjetas].[SEGMENTO_DESCRIP]","[Base_Tarjetas].[SEGMENTO_DESCRIP].&amp;[" &amp; $C$6 &amp; "]",
"[Base_Tarjetas].[SITUACION]","[Base_Tarjetas].[SITUACION].&amp;[" &amp; $C92 &amp; "]",
"[Base_Tarjetas].[TIPO]","[Base_Tarjetas].[TIPO].&amp;[" &amp; $C$1 &amp; "]")/1000,
0)</f>
        <v>0</v>
      </c>
      <c r="AH92" s="8">
        <f>IFERROR(
GETPIVOTDATA("[Base_Tarjetas].[Importe]",TDinamica_R!$A$3,
"[Base_Tarjetas].[PERIODO]","[Base_Tarjetas].[PERIODO].&amp;[" &amp; TEXT(AH$6,"yyyymm") &amp; "]",
"[Base_Tarjetas].[Metrica]","[Base_Tarjetas].[Metrica].&amp;[" &amp; $A92 &amp; "]",
"[Base_Tarjetas].[SEGMENTO_DESCRIP]","[Base_Tarjetas].[SEGMENTO_DESCRIP].&amp;[" &amp; $C$6 &amp; "]",
"[Base_Tarjetas].[SITUACION]","[Base_Tarjetas].[SITUACION].&amp;[" &amp; $C92 &amp; "]",
"[Base_Tarjetas].[TIPO]","[Base_Tarjetas].[TIPO].&amp;[" &amp; $C$1 &amp; "]")/1000,
0)</f>
        <v>0</v>
      </c>
      <c r="AI92" s="8">
        <f>IFERROR(
GETPIVOTDATA("[Base_Tarjetas].[Importe]",TDinamica_R!$A$3,
"[Base_Tarjetas].[PERIODO]","[Base_Tarjetas].[PERIODO].&amp;[" &amp; TEXT(AI$6,"yyyymm") &amp; "]",
"[Base_Tarjetas].[Metrica]","[Base_Tarjetas].[Metrica].&amp;[" &amp; $A92 &amp; "]",
"[Base_Tarjetas].[SEGMENTO_DESCRIP]","[Base_Tarjetas].[SEGMENTO_DESCRIP].&amp;[" &amp; $C$6 &amp; "]",
"[Base_Tarjetas].[SITUACION]","[Base_Tarjetas].[SITUACION].&amp;[" &amp; $C92 &amp; "]",
"[Base_Tarjetas].[TIPO]","[Base_Tarjetas].[TIPO].&amp;[" &amp; $C$1 &amp; "]")/1000,
0)</f>
        <v>0</v>
      </c>
      <c r="AJ92" s="8">
        <f>IFERROR(
GETPIVOTDATA("[Base_Tarjetas].[Importe]",TDinamica_R!$A$3,
"[Base_Tarjetas].[PERIODO]","[Base_Tarjetas].[PERIODO].&amp;[" &amp; TEXT(AJ$6,"yyyymm") &amp; "]",
"[Base_Tarjetas].[Metrica]","[Base_Tarjetas].[Metrica].&amp;[" &amp; $A92 &amp; "]",
"[Base_Tarjetas].[SEGMENTO_DESCRIP]","[Base_Tarjetas].[SEGMENTO_DESCRIP].&amp;[" &amp; $C$6 &amp; "]",
"[Base_Tarjetas].[SITUACION]","[Base_Tarjetas].[SITUACION].&amp;[" &amp; $C92 &amp; "]",
"[Base_Tarjetas].[TIPO]","[Base_Tarjetas].[TIPO].&amp;[" &amp; $C$1 &amp; "]")/1000,
0)</f>
        <v>0</v>
      </c>
      <c r="AK92" s="8">
        <f>IFERROR(
GETPIVOTDATA("[Base_Tarjetas].[Importe]",TDinamica_R!$A$3,
"[Base_Tarjetas].[PERIODO]","[Base_Tarjetas].[PERIODO].&amp;[" &amp; TEXT(AK$6,"yyyymm") &amp; "]",
"[Base_Tarjetas].[Metrica]","[Base_Tarjetas].[Metrica].&amp;[" &amp; $A92 &amp; "]",
"[Base_Tarjetas].[SEGMENTO_DESCRIP]","[Base_Tarjetas].[SEGMENTO_DESCRIP].&amp;[" &amp; $C$6 &amp; "]",
"[Base_Tarjetas].[SITUACION]","[Base_Tarjetas].[SITUACION].&amp;[" &amp; $C92 &amp; "]",
"[Base_Tarjetas].[TIPO]","[Base_Tarjetas].[TIPO].&amp;[" &amp; $C$1 &amp; "]")/1000,
0)</f>
        <v>0</v>
      </c>
      <c r="AL92" s="8">
        <f>IFERROR(
GETPIVOTDATA("[Base_Tarjetas].[Importe]",TDinamica_R!$A$3,
"[Base_Tarjetas].[PERIODO]","[Base_Tarjetas].[PERIODO].&amp;[" &amp; TEXT(AL$6,"yyyymm") &amp; "]",
"[Base_Tarjetas].[Metrica]","[Base_Tarjetas].[Metrica].&amp;[" &amp; $A92 &amp; "]",
"[Base_Tarjetas].[SEGMENTO_DESCRIP]","[Base_Tarjetas].[SEGMENTO_DESCRIP].&amp;[" &amp; $C$6 &amp; "]",
"[Base_Tarjetas].[SITUACION]","[Base_Tarjetas].[SITUACION].&amp;[" &amp; $C92 &amp; "]",
"[Base_Tarjetas].[TIPO]","[Base_Tarjetas].[TIPO].&amp;[" &amp; $C$1 &amp; "]")/1000,
0)</f>
        <v>0</v>
      </c>
      <c r="AM92" s="8">
        <f>IFERROR(
GETPIVOTDATA("[Base_Tarjetas].[Importe]",TDinamica_R!$A$3,
"[Base_Tarjetas].[PERIODO]","[Base_Tarjetas].[PERIODO].&amp;[" &amp; TEXT(AM$6,"yyyymm") &amp; "]",
"[Base_Tarjetas].[Metrica]","[Base_Tarjetas].[Metrica].&amp;[" &amp; $A92 &amp; "]",
"[Base_Tarjetas].[SEGMENTO_DESCRIP]","[Base_Tarjetas].[SEGMENTO_DESCRIP].&amp;[" &amp; $C$6 &amp; "]",
"[Base_Tarjetas].[SITUACION]","[Base_Tarjetas].[SITUACION].&amp;[" &amp; $C92 &amp; "]",
"[Base_Tarjetas].[TIPO]","[Base_Tarjetas].[TIPO].&amp;[" &amp; $C$1 &amp; "]")/1000,
0)</f>
        <v>0</v>
      </c>
      <c r="AN92" s="8">
        <f>IFERROR(
GETPIVOTDATA("[Base_Tarjetas].[Importe]",TDinamica_R!$A$3,
"[Base_Tarjetas].[PERIODO]","[Base_Tarjetas].[PERIODO].&amp;[" &amp; TEXT(AN$6,"yyyymm") &amp; "]",
"[Base_Tarjetas].[Metrica]","[Base_Tarjetas].[Metrica].&amp;[" &amp; $A92 &amp; "]",
"[Base_Tarjetas].[SEGMENTO_DESCRIP]","[Base_Tarjetas].[SEGMENTO_DESCRIP].&amp;[" &amp; $C$6 &amp; "]",
"[Base_Tarjetas].[SITUACION]","[Base_Tarjetas].[SITUACION].&amp;[" &amp; $C92 &amp; "]",
"[Base_Tarjetas].[TIPO]","[Base_Tarjetas].[TIPO].&amp;[" &amp; $C$1 &amp; "]")/1000,
0)</f>
        <v>0</v>
      </c>
      <c r="AO92" s="8">
        <f>IFERROR(
GETPIVOTDATA("[Base_Tarjetas].[Importe]",TDinamica_R!$A$3,
"[Base_Tarjetas].[PERIODO]","[Base_Tarjetas].[PERIODO].&amp;[" &amp; TEXT(AO$6,"yyyymm") &amp; "]",
"[Base_Tarjetas].[Metrica]","[Base_Tarjetas].[Metrica].&amp;[" &amp; $A92 &amp; "]",
"[Base_Tarjetas].[SEGMENTO_DESCRIP]","[Base_Tarjetas].[SEGMENTO_DESCRIP].&amp;[" &amp; $C$6 &amp; "]",
"[Base_Tarjetas].[SITUACION]","[Base_Tarjetas].[SITUACION].&amp;[" &amp; $C92 &amp; "]",
"[Base_Tarjetas].[TIPO]","[Base_Tarjetas].[TIPO].&amp;[" &amp; $C$1 &amp; "]")/1000,
0)</f>
        <v>0</v>
      </c>
      <c r="AP92" s="8">
        <f>IFERROR(
GETPIVOTDATA("[Base_Tarjetas].[Importe]",TDinamica_R!$A$3,
"[Base_Tarjetas].[PERIODO]","[Base_Tarjetas].[PERIODO].&amp;[" &amp; TEXT(AP$6,"yyyymm") &amp; "]",
"[Base_Tarjetas].[Metrica]","[Base_Tarjetas].[Metrica].&amp;[" &amp; $A92 &amp; "]",
"[Base_Tarjetas].[SEGMENTO_DESCRIP]","[Base_Tarjetas].[SEGMENTO_DESCRIP].&amp;[" &amp; $C$6 &amp; "]",
"[Base_Tarjetas].[SITUACION]","[Base_Tarjetas].[SITUACION].&amp;[" &amp; $C92 &amp; "]",
"[Base_Tarjetas].[TIPO]","[Base_Tarjetas].[TIPO].&amp;[" &amp; $C$1 &amp; "]")/1000,
0)</f>
        <v>0</v>
      </c>
      <c r="AQ92" s="8">
        <f>IFERROR(
GETPIVOTDATA("[Base_Tarjetas].[Importe]",TDinamica_R!$A$3,
"[Base_Tarjetas].[PERIODO]","[Base_Tarjetas].[PERIODO].&amp;[" &amp; TEXT(AQ$6,"yyyymm") &amp; "]",
"[Base_Tarjetas].[Metrica]","[Base_Tarjetas].[Metrica].&amp;[" &amp; $A92 &amp; "]",
"[Base_Tarjetas].[SEGMENTO_DESCRIP]","[Base_Tarjetas].[SEGMENTO_DESCRIP].&amp;[" &amp; $C$6 &amp; "]",
"[Base_Tarjetas].[SITUACION]","[Base_Tarjetas].[SITUACION].&amp;[" &amp; $C92 &amp; "]",
"[Base_Tarjetas].[TIPO]","[Base_Tarjetas].[TIPO].&amp;[" &amp; $C$1 &amp; "]")/1000,
0)</f>
        <v>0</v>
      </c>
      <c r="AR92" s="8">
        <f>IFERROR(
GETPIVOTDATA("[Base_Tarjetas].[Importe]",TDinamica_R!$A$3,
"[Base_Tarjetas].[PERIODO]","[Base_Tarjetas].[PERIODO].&amp;[" &amp; TEXT(AR$6,"yyyymm") &amp; "]",
"[Base_Tarjetas].[Metrica]","[Base_Tarjetas].[Metrica].&amp;[" &amp; $A92 &amp; "]",
"[Base_Tarjetas].[SEGMENTO_DESCRIP]","[Base_Tarjetas].[SEGMENTO_DESCRIP].&amp;[" &amp; $C$6 &amp; "]",
"[Base_Tarjetas].[SITUACION]","[Base_Tarjetas].[SITUACION].&amp;[" &amp; $C92 &amp; "]",
"[Base_Tarjetas].[TIPO]","[Base_Tarjetas].[TIPO].&amp;[" &amp; $C$1 &amp; "]")/1000,
0)</f>
        <v>0</v>
      </c>
      <c r="AS92" s="8">
        <f>IFERROR(
GETPIVOTDATA("[Base_Tarjetas].[Importe]",TDinamica_R!$A$3,
"[Base_Tarjetas].[PERIODO]","[Base_Tarjetas].[PERIODO].&amp;[" &amp; TEXT(AS$6,"yyyymm") &amp; "]",
"[Base_Tarjetas].[Metrica]","[Base_Tarjetas].[Metrica].&amp;[" &amp; $A92 &amp; "]",
"[Base_Tarjetas].[SEGMENTO_DESCRIP]","[Base_Tarjetas].[SEGMENTO_DESCRIP].&amp;[" &amp; $C$6 &amp; "]",
"[Base_Tarjetas].[SITUACION]","[Base_Tarjetas].[SITUACION].&amp;[" &amp; $C92 &amp; "]",
"[Base_Tarjetas].[TIPO]","[Base_Tarjetas].[TIPO].&amp;[" &amp; $C$1 &amp; "]")/1000,
0)</f>
        <v>0</v>
      </c>
      <c r="AT92" s="8">
        <f>IFERROR(
GETPIVOTDATA("[Base_Tarjetas].[Importe]",TDinamica_R!$A$3,
"[Base_Tarjetas].[PERIODO]","[Base_Tarjetas].[PERIODO].&amp;[" &amp; TEXT(AT$6,"yyyymm") &amp; "]",
"[Base_Tarjetas].[Metrica]","[Base_Tarjetas].[Metrica].&amp;[" &amp; $A92 &amp; "]",
"[Base_Tarjetas].[SEGMENTO_DESCRIP]","[Base_Tarjetas].[SEGMENTO_DESCRIP].&amp;[" &amp; $C$6 &amp; "]",
"[Base_Tarjetas].[SITUACION]","[Base_Tarjetas].[SITUACION].&amp;[" &amp; $C92 &amp; "]",
"[Base_Tarjetas].[TIPO]","[Base_Tarjetas].[TIPO].&amp;[" &amp; $C$1 &amp; "]")/1000,
0)</f>
        <v>0</v>
      </c>
      <c r="AU92" s="8">
        <f>IFERROR(
GETPIVOTDATA("[Base_Tarjetas].[Importe]",TDinamica_R!$A$3,
"[Base_Tarjetas].[PERIODO]","[Base_Tarjetas].[PERIODO].&amp;[" &amp; TEXT(AU$6,"yyyymm") &amp; "]",
"[Base_Tarjetas].[Metrica]","[Base_Tarjetas].[Metrica].&amp;[" &amp; $A92 &amp; "]",
"[Base_Tarjetas].[SEGMENTO_DESCRIP]","[Base_Tarjetas].[SEGMENTO_DESCRIP].&amp;[" &amp; $C$6 &amp; "]",
"[Base_Tarjetas].[SITUACION]","[Base_Tarjetas].[SITUACION].&amp;[" &amp; $C92 &amp; "]",
"[Base_Tarjetas].[TIPO]","[Base_Tarjetas].[TIPO].&amp;[" &amp; $C$1 &amp; "]")/1000,
0)</f>
        <v>0</v>
      </c>
      <c r="AV92" s="8">
        <f>IFERROR(
GETPIVOTDATA("[Base_Tarjetas].[Importe]",TDinamica_R!$A$3,
"[Base_Tarjetas].[PERIODO]","[Base_Tarjetas].[PERIODO].&amp;[" &amp; TEXT(AV$6,"yyyymm") &amp; "]",
"[Base_Tarjetas].[Metrica]","[Base_Tarjetas].[Metrica].&amp;[" &amp; $A92 &amp; "]",
"[Base_Tarjetas].[SEGMENTO_DESCRIP]","[Base_Tarjetas].[SEGMENTO_DESCRIP].&amp;[" &amp; $C$6 &amp; "]",
"[Base_Tarjetas].[SITUACION]","[Base_Tarjetas].[SITUACION].&amp;[" &amp; $C92 &amp; "]",
"[Base_Tarjetas].[TIPO]","[Base_Tarjetas].[TIPO].&amp;[" &amp; $C$1 &amp; "]")/1000,
0)</f>
        <v>0</v>
      </c>
      <c r="AW92" s="8">
        <f>IFERROR(
GETPIVOTDATA("[Base_Tarjetas].[Importe]",TDinamica_R!$A$3,
"[Base_Tarjetas].[PERIODO]","[Base_Tarjetas].[PERIODO].&amp;[" &amp; TEXT(AW$6,"yyyymm") &amp; "]",
"[Base_Tarjetas].[Metrica]","[Base_Tarjetas].[Metrica].&amp;[" &amp; $A92 &amp; "]",
"[Base_Tarjetas].[SEGMENTO_DESCRIP]","[Base_Tarjetas].[SEGMENTO_DESCRIP].&amp;[" &amp; $C$6 &amp; "]",
"[Base_Tarjetas].[SITUACION]","[Base_Tarjetas].[SITUACION].&amp;[" &amp; $C92 &amp; "]",
"[Base_Tarjetas].[TIPO]","[Base_Tarjetas].[TIPO].&amp;[" &amp; $C$1 &amp; "]")/1000,
0)</f>
        <v>0</v>
      </c>
      <c r="AX92" s="8">
        <f>IFERROR(
GETPIVOTDATA("[Base_Tarjetas].[Importe]",TDinamica_R!$A$3,
"[Base_Tarjetas].[PERIODO]","[Base_Tarjetas].[PERIODO].&amp;[" &amp; TEXT(AX$6,"yyyymm") &amp; "]",
"[Base_Tarjetas].[Metrica]","[Base_Tarjetas].[Metrica].&amp;[" &amp; $A92 &amp; "]",
"[Base_Tarjetas].[SEGMENTO_DESCRIP]","[Base_Tarjetas].[SEGMENTO_DESCRIP].&amp;[" &amp; $C$6 &amp; "]",
"[Base_Tarjetas].[SITUACION]","[Base_Tarjetas].[SITUACION].&amp;[" &amp; $C92 &amp; "]",
"[Base_Tarjetas].[TIPO]","[Base_Tarjetas].[TIPO].&amp;[" &amp; $C$1 &amp; "]")/1000,
0)</f>
        <v>0</v>
      </c>
      <c r="AY92" s="8">
        <f>IFERROR(
GETPIVOTDATA("[Base_Tarjetas].[Importe]",TDinamica_R!$A$3,
"[Base_Tarjetas].[PERIODO]","[Base_Tarjetas].[PERIODO].&amp;[" &amp; TEXT(AY$6,"yyyymm") &amp; "]",
"[Base_Tarjetas].[Metrica]","[Base_Tarjetas].[Metrica].&amp;[" &amp; $A92 &amp; "]",
"[Base_Tarjetas].[SEGMENTO_DESCRIP]","[Base_Tarjetas].[SEGMENTO_DESCRIP].&amp;[" &amp; $C$6 &amp; "]",
"[Base_Tarjetas].[SITUACION]","[Base_Tarjetas].[SITUACION].&amp;[" &amp; $C92 &amp; "]",
"[Base_Tarjetas].[TIPO]","[Base_Tarjetas].[TIPO].&amp;[" &amp; $C$1 &amp; "]")/1000,
0)</f>
        <v>0</v>
      </c>
      <c r="AZ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TEXT(AZ$6,"yyyymm") &amp; "]"),
0)</f>
        <v>0</v>
      </c>
      <c r="BA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TEXT(BA$6,"yyyymm") &amp; "]"),
0)</f>
        <v>0</v>
      </c>
      <c r="BB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TEXT(BB$6,"yyyymm") &amp; "]"),
0)</f>
        <v>0</v>
      </c>
      <c r="BC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TEXT(BC$6,"yyyymm") &amp; "]"),
0)</f>
        <v>0</v>
      </c>
      <c r="BD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TEXT(BD$6,"yyyymm") &amp; "]"),
0)</f>
        <v>0</v>
      </c>
      <c r="BE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TEXT(BE$6,"yyyymm") &amp; "]"),
0)</f>
        <v>0</v>
      </c>
      <c r="BF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TEXT(BF$6,"yyyymm") &amp; "]"),
0)</f>
        <v>0</v>
      </c>
      <c r="BG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TEXT(BG$6,"yyyymm") &amp; "]"),
0)</f>
        <v>0</v>
      </c>
      <c r="BH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TEXT(BH$6,"yyyymm") &amp; "]"),
0)</f>
        <v>0</v>
      </c>
      <c r="BI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TEXT(BI$6,"yyyymm") &amp; "]"),
0)</f>
        <v>0</v>
      </c>
      <c r="BJ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TEXT(BJ$6,"yyyymm") &amp; "]"),
0)</f>
        <v>0</v>
      </c>
      <c r="BK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TEXT(BK$6,"yyyymm") &amp; "]"),
0)</f>
        <v>0</v>
      </c>
      <c r="BO92" s="24">
        <f t="shared" si="56"/>
        <v>0</v>
      </c>
      <c r="BP92" s="24">
        <f t="shared" si="56"/>
        <v>0</v>
      </c>
      <c r="BQ92" s="24">
        <f t="shared" si="56"/>
        <v>0</v>
      </c>
      <c r="BR92" s="24">
        <f t="shared" si="56"/>
        <v>0</v>
      </c>
      <c r="BS92" s="24">
        <f t="shared" si="56"/>
        <v>0</v>
      </c>
      <c r="BT92" s="24">
        <f t="shared" si="56"/>
        <v>0</v>
      </c>
    </row>
    <row r="93" spans="1:72" collapsed="1" x14ac:dyDescent="0.25">
      <c r="C93" s="3" t="s">
        <v>44</v>
      </c>
      <c r="D93" s="10">
        <f>SUM(D91:D92)</f>
        <v>0</v>
      </c>
      <c r="E93" s="10">
        <f t="shared" ref="E93:BK93" si="57">SUM(E91:E92)</f>
        <v>0</v>
      </c>
      <c r="F93" s="10">
        <f t="shared" si="57"/>
        <v>0</v>
      </c>
      <c r="G93" s="10">
        <f t="shared" si="57"/>
        <v>0</v>
      </c>
      <c r="H93" s="10">
        <f t="shared" si="57"/>
        <v>0</v>
      </c>
      <c r="I93" s="10">
        <f t="shared" si="57"/>
        <v>0</v>
      </c>
      <c r="J93" s="10">
        <f t="shared" si="57"/>
        <v>0</v>
      </c>
      <c r="K93" s="10">
        <f t="shared" si="57"/>
        <v>0</v>
      </c>
      <c r="L93" s="10">
        <f t="shared" si="57"/>
        <v>0</v>
      </c>
      <c r="M93" s="10">
        <f t="shared" si="57"/>
        <v>0</v>
      </c>
      <c r="N93" s="10">
        <f t="shared" si="57"/>
        <v>0</v>
      </c>
      <c r="O93" s="10">
        <f t="shared" si="57"/>
        <v>0</v>
      </c>
      <c r="P93" s="10">
        <f t="shared" si="57"/>
        <v>0</v>
      </c>
      <c r="Q93" s="10">
        <f t="shared" si="57"/>
        <v>0</v>
      </c>
      <c r="R93" s="10">
        <f t="shared" si="57"/>
        <v>0</v>
      </c>
      <c r="S93" s="10">
        <f t="shared" si="57"/>
        <v>0</v>
      </c>
      <c r="T93" s="10">
        <f t="shared" si="57"/>
        <v>0</v>
      </c>
      <c r="U93" s="10">
        <f t="shared" si="57"/>
        <v>0</v>
      </c>
      <c r="V93" s="10">
        <f t="shared" si="57"/>
        <v>0</v>
      </c>
      <c r="W93" s="10">
        <f t="shared" si="57"/>
        <v>0</v>
      </c>
      <c r="X93" s="10">
        <f t="shared" si="57"/>
        <v>0</v>
      </c>
      <c r="Y93" s="10">
        <f t="shared" si="57"/>
        <v>0</v>
      </c>
      <c r="Z93" s="10">
        <f t="shared" si="57"/>
        <v>0</v>
      </c>
      <c r="AA93" s="10">
        <f t="shared" si="57"/>
        <v>0</v>
      </c>
      <c r="AB93" s="10">
        <f t="shared" si="57"/>
        <v>0</v>
      </c>
      <c r="AC93" s="10">
        <f t="shared" si="57"/>
        <v>0</v>
      </c>
      <c r="AD93" s="10">
        <f t="shared" si="57"/>
        <v>0</v>
      </c>
      <c r="AE93" s="10">
        <f t="shared" si="57"/>
        <v>0</v>
      </c>
      <c r="AF93" s="10">
        <f t="shared" si="57"/>
        <v>0</v>
      </c>
      <c r="AG93" s="10">
        <f t="shared" si="57"/>
        <v>0</v>
      </c>
      <c r="AH93" s="10">
        <f t="shared" si="57"/>
        <v>0</v>
      </c>
      <c r="AI93" s="10">
        <f t="shared" si="57"/>
        <v>0</v>
      </c>
      <c r="AJ93" s="10">
        <f t="shared" si="57"/>
        <v>0</v>
      </c>
      <c r="AK93" s="10">
        <f t="shared" si="57"/>
        <v>0</v>
      </c>
      <c r="AL93" s="10">
        <f t="shared" si="57"/>
        <v>0</v>
      </c>
      <c r="AM93" s="10">
        <f t="shared" si="57"/>
        <v>0</v>
      </c>
      <c r="AN93" s="10">
        <f t="shared" si="57"/>
        <v>0</v>
      </c>
      <c r="AO93" s="10">
        <f t="shared" si="57"/>
        <v>0</v>
      </c>
      <c r="AP93" s="10">
        <f t="shared" si="57"/>
        <v>0</v>
      </c>
      <c r="AQ93" s="10">
        <f t="shared" si="57"/>
        <v>0</v>
      </c>
      <c r="AR93" s="10">
        <f t="shared" si="57"/>
        <v>0</v>
      </c>
      <c r="AS93" s="10">
        <f t="shared" si="57"/>
        <v>0</v>
      </c>
      <c r="AT93" s="10">
        <f t="shared" si="57"/>
        <v>0</v>
      </c>
      <c r="AU93" s="10">
        <f t="shared" si="57"/>
        <v>0</v>
      </c>
      <c r="AV93" s="10">
        <f t="shared" si="57"/>
        <v>0</v>
      </c>
      <c r="AW93" s="10">
        <f t="shared" si="57"/>
        <v>0</v>
      </c>
      <c r="AX93" s="10">
        <f t="shared" si="57"/>
        <v>0</v>
      </c>
      <c r="AY93" s="10">
        <f t="shared" si="57"/>
        <v>0</v>
      </c>
      <c r="AZ93" s="10">
        <f t="shared" si="57"/>
        <v>0</v>
      </c>
      <c r="BA93" s="10">
        <f t="shared" si="57"/>
        <v>0</v>
      </c>
      <c r="BB93" s="10">
        <f t="shared" si="57"/>
        <v>0</v>
      </c>
      <c r="BC93" s="10">
        <f t="shared" si="57"/>
        <v>0</v>
      </c>
      <c r="BD93" s="10">
        <f t="shared" si="57"/>
        <v>0</v>
      </c>
      <c r="BE93" s="10">
        <f t="shared" si="57"/>
        <v>0</v>
      </c>
      <c r="BF93" s="10">
        <f t="shared" si="57"/>
        <v>0</v>
      </c>
      <c r="BG93" s="10">
        <f t="shared" si="57"/>
        <v>0</v>
      </c>
      <c r="BH93" s="10">
        <f t="shared" si="57"/>
        <v>0</v>
      </c>
      <c r="BI93" s="10">
        <f t="shared" si="57"/>
        <v>0</v>
      </c>
      <c r="BJ93" s="10">
        <f t="shared" si="57"/>
        <v>0</v>
      </c>
      <c r="BK93" s="10">
        <f t="shared" si="57"/>
        <v>0</v>
      </c>
      <c r="BO93" s="23">
        <f t="shared" ref="BO93:BT93" si="58">SUM(BO91:BO92)</f>
        <v>0</v>
      </c>
      <c r="BP93" s="23">
        <f t="shared" si="58"/>
        <v>0</v>
      </c>
      <c r="BQ93" s="23">
        <f t="shared" si="58"/>
        <v>0</v>
      </c>
      <c r="BR93" s="23">
        <f t="shared" si="58"/>
        <v>0</v>
      </c>
      <c r="BS93" s="23">
        <f t="shared" si="58"/>
        <v>0</v>
      </c>
      <c r="BT93" s="23">
        <f t="shared" si="58"/>
        <v>0</v>
      </c>
    </row>
    <row r="95" spans="1:72" outlineLevel="1" x14ac:dyDescent="0.25">
      <c r="A95" s="11" t="s">
        <v>45</v>
      </c>
      <c r="C95" s="2" t="s">
        <v>46</v>
      </c>
      <c r="D95" s="8">
        <f>IFERROR(
GETPIVOTDATA("[Base_Tarjetas].[Importe]",TDinamica_R!$A$3,
"[Base_Tarjetas].[PERIODO]","[Base_Tarjetas].[PERIODO].&amp;[" &amp; TEXT(D$6,"yyyymm") &amp; "]",
"[Base_Tarjetas].[Metrica]","[Base_Tarjetas].[Metrica].&amp;[" &amp; $A95 &amp; "]",
"[Base_Tarjetas].[SEGMENTO_DESCRIP]","[Base_Tarjetas].[SEGMENTO_DESCRIP].&amp;[" &amp; $C$6 &amp; "]",
"[Base_Tarjetas].[SITUACION]","[Base_Tarjetas].[SITUACION].&amp;[" &amp; $C95 &amp; "]",
"[Base_Tarjetas].[TIPO]","[Base_Tarjetas].[TIPO].&amp;[" &amp; $C$1 &amp; "]")/1000,
0)</f>
        <v>0</v>
      </c>
      <c r="E95" s="8">
        <f>IFERROR(
GETPIVOTDATA("[Base_Tarjetas].[Importe]",TDinamica_R!$A$3,
"[Base_Tarjetas].[PERIODO]","[Base_Tarjetas].[PERIODO].&amp;[" &amp; TEXT(E$6,"yyyymm") &amp; "]",
"[Base_Tarjetas].[Metrica]","[Base_Tarjetas].[Metrica].&amp;[" &amp; $A95 &amp; "]",
"[Base_Tarjetas].[SEGMENTO_DESCRIP]","[Base_Tarjetas].[SEGMENTO_DESCRIP].&amp;[" &amp; $C$6 &amp; "]",
"[Base_Tarjetas].[SITUACION]","[Base_Tarjetas].[SITUACION].&amp;[" &amp; $C95 &amp; "]",
"[Base_Tarjetas].[TIPO]","[Base_Tarjetas].[TIPO].&amp;[" &amp; $C$1 &amp; "]")/1000,
0)</f>
        <v>0</v>
      </c>
      <c r="F95" s="8">
        <f>IFERROR(
GETPIVOTDATA("[Base_Tarjetas].[Importe]",TDinamica_R!$A$3,
"[Base_Tarjetas].[PERIODO]","[Base_Tarjetas].[PERIODO].&amp;[" &amp; TEXT(F$6,"yyyymm") &amp; "]",
"[Base_Tarjetas].[Metrica]","[Base_Tarjetas].[Metrica].&amp;[" &amp; $A95 &amp; "]",
"[Base_Tarjetas].[SEGMENTO_DESCRIP]","[Base_Tarjetas].[SEGMENTO_DESCRIP].&amp;[" &amp; $C$6 &amp; "]",
"[Base_Tarjetas].[SITUACION]","[Base_Tarjetas].[SITUACION].&amp;[" &amp; $C95 &amp; "]",
"[Base_Tarjetas].[TIPO]","[Base_Tarjetas].[TIPO].&amp;[" &amp; $C$1 &amp; "]")/1000,
0)</f>
        <v>0</v>
      </c>
      <c r="G95" s="8">
        <f>IFERROR(
GETPIVOTDATA("[Base_Tarjetas].[Importe]",TDinamica_R!$A$3,
"[Base_Tarjetas].[PERIODO]","[Base_Tarjetas].[PERIODO].&amp;[" &amp; TEXT(G$6,"yyyymm") &amp; "]",
"[Base_Tarjetas].[Metrica]","[Base_Tarjetas].[Metrica].&amp;[" &amp; $A95 &amp; "]",
"[Base_Tarjetas].[SEGMENTO_DESCRIP]","[Base_Tarjetas].[SEGMENTO_DESCRIP].&amp;[" &amp; $C$6 &amp; "]",
"[Base_Tarjetas].[SITUACION]","[Base_Tarjetas].[SITUACION].&amp;[" &amp; $C95 &amp; "]",
"[Base_Tarjetas].[TIPO]","[Base_Tarjetas].[TIPO].&amp;[" &amp; $C$1 &amp; "]")/1000,
0)</f>
        <v>0</v>
      </c>
      <c r="H95" s="8">
        <f>IFERROR(
GETPIVOTDATA("[Base_Tarjetas].[Importe]",TDinamica_R!$A$3,
"[Base_Tarjetas].[PERIODO]","[Base_Tarjetas].[PERIODO].&amp;[" &amp; TEXT(H$6,"yyyymm") &amp; "]",
"[Base_Tarjetas].[Metrica]","[Base_Tarjetas].[Metrica].&amp;[" &amp; $A95 &amp; "]",
"[Base_Tarjetas].[SEGMENTO_DESCRIP]","[Base_Tarjetas].[SEGMENTO_DESCRIP].&amp;[" &amp; $C$6 &amp; "]",
"[Base_Tarjetas].[SITUACION]","[Base_Tarjetas].[SITUACION].&amp;[" &amp; $C95 &amp; "]",
"[Base_Tarjetas].[TIPO]","[Base_Tarjetas].[TIPO].&amp;[" &amp; $C$1 &amp; "]")/1000,
0)</f>
        <v>0</v>
      </c>
      <c r="I95" s="8">
        <f>IFERROR(
GETPIVOTDATA("[Base_Tarjetas].[Importe]",TDinamica_R!$A$3,
"[Base_Tarjetas].[PERIODO]","[Base_Tarjetas].[PERIODO].&amp;[" &amp; TEXT(I$6,"yyyymm") &amp; "]",
"[Base_Tarjetas].[Metrica]","[Base_Tarjetas].[Metrica].&amp;[" &amp; $A95 &amp; "]",
"[Base_Tarjetas].[SEGMENTO_DESCRIP]","[Base_Tarjetas].[SEGMENTO_DESCRIP].&amp;[" &amp; $C$6 &amp; "]",
"[Base_Tarjetas].[SITUACION]","[Base_Tarjetas].[SITUACION].&amp;[" &amp; $C95 &amp; "]",
"[Base_Tarjetas].[TIPO]","[Base_Tarjetas].[TIPO].&amp;[" &amp; $C$1 &amp; "]")/1000,
0)</f>
        <v>0</v>
      </c>
      <c r="J95" s="8">
        <f>IFERROR(
GETPIVOTDATA("[Base_Tarjetas].[Importe]",TDinamica_R!$A$3,
"[Base_Tarjetas].[PERIODO]","[Base_Tarjetas].[PERIODO].&amp;[" &amp; TEXT(J$6,"yyyymm") &amp; "]",
"[Base_Tarjetas].[Metrica]","[Base_Tarjetas].[Metrica].&amp;[" &amp; $A95 &amp; "]",
"[Base_Tarjetas].[SEGMENTO_DESCRIP]","[Base_Tarjetas].[SEGMENTO_DESCRIP].&amp;[" &amp; $C$6 &amp; "]",
"[Base_Tarjetas].[SITUACION]","[Base_Tarjetas].[SITUACION].&amp;[" &amp; $C95 &amp; "]",
"[Base_Tarjetas].[TIPO]","[Base_Tarjetas].[TIPO].&amp;[" &amp; $C$1 &amp; "]")/1000,
0)</f>
        <v>0</v>
      </c>
      <c r="K95" s="8">
        <f>IFERROR(
GETPIVOTDATA("[Base_Tarjetas].[Importe]",TDinamica_R!$A$3,
"[Base_Tarjetas].[PERIODO]","[Base_Tarjetas].[PERIODO].&amp;[" &amp; TEXT(K$6,"yyyymm") &amp; "]",
"[Base_Tarjetas].[Metrica]","[Base_Tarjetas].[Metrica].&amp;[" &amp; $A95 &amp; "]",
"[Base_Tarjetas].[SEGMENTO_DESCRIP]","[Base_Tarjetas].[SEGMENTO_DESCRIP].&amp;[" &amp; $C$6 &amp; "]",
"[Base_Tarjetas].[SITUACION]","[Base_Tarjetas].[SITUACION].&amp;[" &amp; $C95 &amp; "]",
"[Base_Tarjetas].[TIPO]","[Base_Tarjetas].[TIPO].&amp;[" &amp; $C$1 &amp; "]")/1000,
0)</f>
        <v>0</v>
      </c>
      <c r="L95" s="8">
        <f>IFERROR(
GETPIVOTDATA("[Base_Tarjetas].[Importe]",TDinamica_R!$A$3,
"[Base_Tarjetas].[PERIODO]","[Base_Tarjetas].[PERIODO].&amp;[" &amp; TEXT(L$6,"yyyymm") &amp; "]",
"[Base_Tarjetas].[Metrica]","[Base_Tarjetas].[Metrica].&amp;[" &amp; $A95 &amp; "]",
"[Base_Tarjetas].[SEGMENTO_DESCRIP]","[Base_Tarjetas].[SEGMENTO_DESCRIP].&amp;[" &amp; $C$6 &amp; "]",
"[Base_Tarjetas].[SITUACION]","[Base_Tarjetas].[SITUACION].&amp;[" &amp; $C95 &amp; "]",
"[Base_Tarjetas].[TIPO]","[Base_Tarjetas].[TIPO].&amp;[" &amp; $C$1 &amp; "]")/1000,
0)</f>
        <v>0</v>
      </c>
      <c r="M95" s="8">
        <f>IFERROR(
GETPIVOTDATA("[Base_Tarjetas].[Importe]",TDinamica_R!$A$3,
"[Base_Tarjetas].[PERIODO]","[Base_Tarjetas].[PERIODO].&amp;[" &amp; TEXT(M$6,"yyyymm") &amp; "]",
"[Base_Tarjetas].[Metrica]","[Base_Tarjetas].[Metrica].&amp;[" &amp; $A95 &amp; "]",
"[Base_Tarjetas].[SEGMENTO_DESCRIP]","[Base_Tarjetas].[SEGMENTO_DESCRIP].&amp;[" &amp; $C$6 &amp; "]",
"[Base_Tarjetas].[SITUACION]","[Base_Tarjetas].[SITUACION].&amp;[" &amp; $C95 &amp; "]",
"[Base_Tarjetas].[TIPO]","[Base_Tarjetas].[TIPO].&amp;[" &amp; $C$1 &amp; "]")/1000,
0)</f>
        <v>0</v>
      </c>
      <c r="N95" s="8">
        <f>IFERROR(
GETPIVOTDATA("[Base_Tarjetas].[Importe]",TDinamica_R!$A$3,
"[Base_Tarjetas].[PERIODO]","[Base_Tarjetas].[PERIODO].&amp;[" &amp; TEXT(N$6,"yyyymm") &amp; "]",
"[Base_Tarjetas].[Metrica]","[Base_Tarjetas].[Metrica].&amp;[" &amp; $A95 &amp; "]",
"[Base_Tarjetas].[SEGMENTO_DESCRIP]","[Base_Tarjetas].[SEGMENTO_DESCRIP].&amp;[" &amp; $C$6 &amp; "]",
"[Base_Tarjetas].[SITUACION]","[Base_Tarjetas].[SITUACION].&amp;[" &amp; $C95 &amp; "]",
"[Base_Tarjetas].[TIPO]","[Base_Tarjetas].[TIPO].&amp;[" &amp; $C$1 &amp; "]")/1000,
0)</f>
        <v>0</v>
      </c>
      <c r="O95" s="8">
        <f>IFERROR(
GETPIVOTDATA("[Base_Tarjetas].[Importe]",TDinamica_R!$A$3,
"[Base_Tarjetas].[PERIODO]","[Base_Tarjetas].[PERIODO].&amp;[" &amp; TEXT(O$6,"yyyymm") &amp; "]",
"[Base_Tarjetas].[Metrica]","[Base_Tarjetas].[Metrica].&amp;[" &amp; $A95 &amp; "]",
"[Base_Tarjetas].[SEGMENTO_DESCRIP]","[Base_Tarjetas].[SEGMENTO_DESCRIP].&amp;[" &amp; $C$6 &amp; "]",
"[Base_Tarjetas].[SITUACION]","[Base_Tarjetas].[SITUACION].&amp;[" &amp; $C95 &amp; "]",
"[Base_Tarjetas].[TIPO]","[Base_Tarjetas].[TIPO].&amp;[" &amp; $C$1 &amp; "]")/1000,
0)</f>
        <v>0</v>
      </c>
      <c r="P95" s="8">
        <f>IFERROR(
GETPIVOTDATA("[Base_Tarjetas].[Importe]",TDinamica_R!$A$3,
"[Base_Tarjetas].[PERIODO]","[Base_Tarjetas].[PERIODO].&amp;[" &amp; TEXT(P$6,"yyyymm") &amp; "]",
"[Base_Tarjetas].[Metrica]","[Base_Tarjetas].[Metrica].&amp;[" &amp; $A95 &amp; "]",
"[Base_Tarjetas].[SEGMENTO_DESCRIP]","[Base_Tarjetas].[SEGMENTO_DESCRIP].&amp;[" &amp; $C$6 &amp; "]",
"[Base_Tarjetas].[SITUACION]","[Base_Tarjetas].[SITUACION].&amp;[" &amp; $C95 &amp; "]",
"[Base_Tarjetas].[TIPO]","[Base_Tarjetas].[TIPO].&amp;[" &amp; $C$1 &amp; "]")/1000,
0)</f>
        <v>0</v>
      </c>
      <c r="Q95" s="8">
        <f>IFERROR(
GETPIVOTDATA("[Base_Tarjetas].[Importe]",TDinamica_R!$A$3,
"[Base_Tarjetas].[PERIODO]","[Base_Tarjetas].[PERIODO].&amp;[" &amp; TEXT(Q$6,"yyyymm") &amp; "]",
"[Base_Tarjetas].[Metrica]","[Base_Tarjetas].[Metrica].&amp;[" &amp; $A95 &amp; "]",
"[Base_Tarjetas].[SEGMENTO_DESCRIP]","[Base_Tarjetas].[SEGMENTO_DESCRIP].&amp;[" &amp; $C$6 &amp; "]",
"[Base_Tarjetas].[SITUACION]","[Base_Tarjetas].[SITUACION].&amp;[" &amp; $C95 &amp; "]",
"[Base_Tarjetas].[TIPO]","[Base_Tarjetas].[TIPO].&amp;[" &amp; $C$1 &amp; "]")/1000,
0)</f>
        <v>0</v>
      </c>
      <c r="R95" s="8">
        <f>IFERROR(
GETPIVOTDATA("[Base_Tarjetas].[Importe]",TDinamica_R!$A$3,
"[Base_Tarjetas].[PERIODO]","[Base_Tarjetas].[PERIODO].&amp;[" &amp; TEXT(R$6,"yyyymm") &amp; "]",
"[Base_Tarjetas].[Metrica]","[Base_Tarjetas].[Metrica].&amp;[" &amp; $A95 &amp; "]",
"[Base_Tarjetas].[SEGMENTO_DESCRIP]","[Base_Tarjetas].[SEGMENTO_DESCRIP].&amp;[" &amp; $C$6 &amp; "]",
"[Base_Tarjetas].[SITUACION]","[Base_Tarjetas].[SITUACION].&amp;[" &amp; $C95 &amp; "]",
"[Base_Tarjetas].[TIPO]","[Base_Tarjetas].[TIPO].&amp;[" &amp; $C$1 &amp; "]")/1000,
0)</f>
        <v>0</v>
      </c>
      <c r="S95" s="8">
        <f>IFERROR(
GETPIVOTDATA("[Base_Tarjetas].[Importe]",TDinamica_R!$A$3,
"[Base_Tarjetas].[PERIODO]","[Base_Tarjetas].[PERIODO].&amp;[" &amp; TEXT(S$6,"yyyymm") &amp; "]",
"[Base_Tarjetas].[Metrica]","[Base_Tarjetas].[Metrica].&amp;[" &amp; $A95 &amp; "]",
"[Base_Tarjetas].[SEGMENTO_DESCRIP]","[Base_Tarjetas].[SEGMENTO_DESCRIP].&amp;[" &amp; $C$6 &amp; "]",
"[Base_Tarjetas].[SITUACION]","[Base_Tarjetas].[SITUACION].&amp;[" &amp; $C95 &amp; "]",
"[Base_Tarjetas].[TIPO]","[Base_Tarjetas].[TIPO].&amp;[" &amp; $C$1 &amp; "]")/1000,
0)</f>
        <v>0</v>
      </c>
      <c r="T95" s="8">
        <f>IFERROR(
GETPIVOTDATA("[Base_Tarjetas].[Importe]",TDinamica_R!$A$3,
"[Base_Tarjetas].[PERIODO]","[Base_Tarjetas].[PERIODO].&amp;[" &amp; TEXT(T$6,"yyyymm") &amp; "]",
"[Base_Tarjetas].[Metrica]","[Base_Tarjetas].[Metrica].&amp;[" &amp; $A95 &amp; "]",
"[Base_Tarjetas].[SEGMENTO_DESCRIP]","[Base_Tarjetas].[SEGMENTO_DESCRIP].&amp;[" &amp; $C$6 &amp; "]",
"[Base_Tarjetas].[SITUACION]","[Base_Tarjetas].[SITUACION].&amp;[" &amp; $C95 &amp; "]",
"[Base_Tarjetas].[TIPO]","[Base_Tarjetas].[TIPO].&amp;[" &amp; $C$1 &amp; "]")/1000,
0)</f>
        <v>0</v>
      </c>
      <c r="U95" s="8">
        <f>IFERROR(
GETPIVOTDATA("[Base_Tarjetas].[Importe]",TDinamica_R!$A$3,
"[Base_Tarjetas].[PERIODO]","[Base_Tarjetas].[PERIODO].&amp;[" &amp; TEXT(U$6,"yyyymm") &amp; "]",
"[Base_Tarjetas].[Metrica]","[Base_Tarjetas].[Metrica].&amp;[" &amp; $A95 &amp; "]",
"[Base_Tarjetas].[SEGMENTO_DESCRIP]","[Base_Tarjetas].[SEGMENTO_DESCRIP].&amp;[" &amp; $C$6 &amp; "]",
"[Base_Tarjetas].[SITUACION]","[Base_Tarjetas].[SITUACION].&amp;[" &amp; $C95 &amp; "]",
"[Base_Tarjetas].[TIPO]","[Base_Tarjetas].[TIPO].&amp;[" &amp; $C$1 &amp; "]")/1000,
0)</f>
        <v>0</v>
      </c>
      <c r="V95" s="8">
        <f>IFERROR(
GETPIVOTDATA("[Base_Tarjetas].[Importe]",TDinamica_R!$A$3,
"[Base_Tarjetas].[PERIODO]","[Base_Tarjetas].[PERIODO].&amp;[" &amp; TEXT(V$6,"yyyymm") &amp; "]",
"[Base_Tarjetas].[Metrica]","[Base_Tarjetas].[Metrica].&amp;[" &amp; $A95 &amp; "]",
"[Base_Tarjetas].[SEGMENTO_DESCRIP]","[Base_Tarjetas].[SEGMENTO_DESCRIP].&amp;[" &amp; $C$6 &amp; "]",
"[Base_Tarjetas].[SITUACION]","[Base_Tarjetas].[SITUACION].&amp;[" &amp; $C95 &amp; "]",
"[Base_Tarjetas].[TIPO]","[Base_Tarjetas].[TIPO].&amp;[" &amp; $C$1 &amp; "]")/1000,
0)</f>
        <v>0</v>
      </c>
      <c r="W95" s="8">
        <f>IFERROR(
GETPIVOTDATA("[Base_Tarjetas].[Importe]",TDinamica_R!$A$3,
"[Base_Tarjetas].[PERIODO]","[Base_Tarjetas].[PERIODO].&amp;[" &amp; TEXT(W$6,"yyyymm") &amp; "]",
"[Base_Tarjetas].[Metrica]","[Base_Tarjetas].[Metrica].&amp;[" &amp; $A95 &amp; "]",
"[Base_Tarjetas].[SEGMENTO_DESCRIP]","[Base_Tarjetas].[SEGMENTO_DESCRIP].&amp;[" &amp; $C$6 &amp; "]",
"[Base_Tarjetas].[SITUACION]","[Base_Tarjetas].[SITUACION].&amp;[" &amp; $C95 &amp; "]",
"[Base_Tarjetas].[TIPO]","[Base_Tarjetas].[TIPO].&amp;[" &amp; $C$1 &amp; "]")/1000,
0)</f>
        <v>0</v>
      </c>
      <c r="X95" s="8">
        <f>IFERROR(
GETPIVOTDATA("[Base_Tarjetas].[Importe]",TDinamica_R!$A$3,
"[Base_Tarjetas].[PERIODO]","[Base_Tarjetas].[PERIODO].&amp;[" &amp; TEXT(X$6,"yyyymm") &amp; "]",
"[Base_Tarjetas].[Metrica]","[Base_Tarjetas].[Metrica].&amp;[" &amp; $A95 &amp; "]",
"[Base_Tarjetas].[SEGMENTO_DESCRIP]","[Base_Tarjetas].[SEGMENTO_DESCRIP].&amp;[" &amp; $C$6 &amp; "]",
"[Base_Tarjetas].[SITUACION]","[Base_Tarjetas].[SITUACION].&amp;[" &amp; $C95 &amp; "]",
"[Base_Tarjetas].[TIPO]","[Base_Tarjetas].[TIPO].&amp;[" &amp; $C$1 &amp; "]")/1000,
0)</f>
        <v>0</v>
      </c>
      <c r="Y95" s="8">
        <f>IFERROR(
GETPIVOTDATA("[Base_Tarjetas].[Importe]",TDinamica_R!$A$3,
"[Base_Tarjetas].[PERIODO]","[Base_Tarjetas].[PERIODO].&amp;[" &amp; TEXT(Y$6,"yyyymm") &amp; "]",
"[Base_Tarjetas].[Metrica]","[Base_Tarjetas].[Metrica].&amp;[" &amp; $A95 &amp; "]",
"[Base_Tarjetas].[SEGMENTO_DESCRIP]","[Base_Tarjetas].[SEGMENTO_DESCRIP].&amp;[" &amp; $C$6 &amp; "]",
"[Base_Tarjetas].[SITUACION]","[Base_Tarjetas].[SITUACION].&amp;[" &amp; $C95 &amp; "]",
"[Base_Tarjetas].[TIPO]","[Base_Tarjetas].[TIPO].&amp;[" &amp; $C$1 &amp; "]")/1000,
0)</f>
        <v>0</v>
      </c>
      <c r="Z95" s="8">
        <f>IFERROR(
GETPIVOTDATA("[Base_Tarjetas].[Importe]",TDinamica_R!$A$3,
"[Base_Tarjetas].[PERIODO]","[Base_Tarjetas].[PERIODO].&amp;[" &amp; TEXT(Z$6,"yyyymm") &amp; "]",
"[Base_Tarjetas].[Metrica]","[Base_Tarjetas].[Metrica].&amp;[" &amp; $A95 &amp; "]",
"[Base_Tarjetas].[SEGMENTO_DESCRIP]","[Base_Tarjetas].[SEGMENTO_DESCRIP].&amp;[" &amp; $C$6 &amp; "]",
"[Base_Tarjetas].[SITUACION]","[Base_Tarjetas].[SITUACION].&amp;[" &amp; $C95 &amp; "]",
"[Base_Tarjetas].[TIPO]","[Base_Tarjetas].[TIPO].&amp;[" &amp; $C$1 &amp; "]")/1000,
0)</f>
        <v>0</v>
      </c>
      <c r="AA95" s="8">
        <f>IFERROR(
GETPIVOTDATA("[Base_Tarjetas].[Importe]",TDinamica_R!$A$3,
"[Base_Tarjetas].[PERIODO]","[Base_Tarjetas].[PERIODO].&amp;[" &amp; TEXT(AA$6,"yyyymm") &amp; "]",
"[Base_Tarjetas].[Metrica]","[Base_Tarjetas].[Metrica].&amp;[" &amp; $A95 &amp; "]",
"[Base_Tarjetas].[SEGMENTO_DESCRIP]","[Base_Tarjetas].[SEGMENTO_DESCRIP].&amp;[" &amp; $C$6 &amp; "]",
"[Base_Tarjetas].[SITUACION]","[Base_Tarjetas].[SITUACION].&amp;[" &amp; $C95 &amp; "]",
"[Base_Tarjetas].[TIPO]","[Base_Tarjetas].[TIPO].&amp;[" &amp; $C$1 &amp; "]")/1000,
0)</f>
        <v>0</v>
      </c>
      <c r="AB95" s="8">
        <f>IFERROR(
GETPIVOTDATA("[Base_Tarjetas].[Importe]",TDinamica_R!$A$3,
"[Base_Tarjetas].[PERIODO]","[Base_Tarjetas].[PERIODO].&amp;[" &amp; TEXT(AB$6,"yyyymm") &amp; "]",
"[Base_Tarjetas].[Metrica]","[Base_Tarjetas].[Metrica].&amp;[" &amp; $A95 &amp; "]",
"[Base_Tarjetas].[SEGMENTO_DESCRIP]","[Base_Tarjetas].[SEGMENTO_DESCRIP].&amp;[" &amp; $C$6 &amp; "]",
"[Base_Tarjetas].[SITUACION]","[Base_Tarjetas].[SITUACION].&amp;[" &amp; $C95 &amp; "]",
"[Base_Tarjetas].[TIPO]","[Base_Tarjetas].[TIPO].&amp;[" &amp; $C$1 &amp; "]")/1000,
0)</f>
        <v>0</v>
      </c>
      <c r="AC95" s="8">
        <f>IFERROR(
GETPIVOTDATA("[Base_Tarjetas].[Importe]",TDinamica_R!$A$3,
"[Base_Tarjetas].[PERIODO]","[Base_Tarjetas].[PERIODO].&amp;[" &amp; TEXT(AC$6,"yyyymm") &amp; "]",
"[Base_Tarjetas].[Metrica]","[Base_Tarjetas].[Metrica].&amp;[" &amp; $A95 &amp; "]",
"[Base_Tarjetas].[SEGMENTO_DESCRIP]","[Base_Tarjetas].[SEGMENTO_DESCRIP].&amp;[" &amp; $C$6 &amp; "]",
"[Base_Tarjetas].[SITUACION]","[Base_Tarjetas].[SITUACION].&amp;[" &amp; $C95 &amp; "]",
"[Base_Tarjetas].[TIPO]","[Base_Tarjetas].[TIPO].&amp;[" &amp; $C$1 &amp; "]")/1000,
0)</f>
        <v>0</v>
      </c>
      <c r="AD95" s="8">
        <f>IFERROR(
GETPIVOTDATA("[Base_Tarjetas].[Importe]",TDinamica_R!$A$3,
"[Base_Tarjetas].[PERIODO]","[Base_Tarjetas].[PERIODO].&amp;[" &amp; TEXT(AD$6,"yyyymm") &amp; "]",
"[Base_Tarjetas].[Metrica]","[Base_Tarjetas].[Metrica].&amp;[" &amp; $A95 &amp; "]",
"[Base_Tarjetas].[SEGMENTO_DESCRIP]","[Base_Tarjetas].[SEGMENTO_DESCRIP].&amp;[" &amp; $C$6 &amp; "]",
"[Base_Tarjetas].[SITUACION]","[Base_Tarjetas].[SITUACION].&amp;[" &amp; $C95 &amp; "]",
"[Base_Tarjetas].[TIPO]","[Base_Tarjetas].[TIPO].&amp;[" &amp; $C$1 &amp; "]")/1000,
0)</f>
        <v>0</v>
      </c>
      <c r="AE95" s="8">
        <f>IFERROR(
GETPIVOTDATA("[Base_Tarjetas].[Importe]",TDinamica_R!$A$3,
"[Base_Tarjetas].[PERIODO]","[Base_Tarjetas].[PERIODO].&amp;[" &amp; TEXT(AE$6,"yyyymm") &amp; "]",
"[Base_Tarjetas].[Metrica]","[Base_Tarjetas].[Metrica].&amp;[" &amp; $A95 &amp; "]",
"[Base_Tarjetas].[SEGMENTO_DESCRIP]","[Base_Tarjetas].[SEGMENTO_DESCRIP].&amp;[" &amp; $C$6 &amp; "]",
"[Base_Tarjetas].[SITUACION]","[Base_Tarjetas].[SITUACION].&amp;[" &amp; $C95 &amp; "]",
"[Base_Tarjetas].[TIPO]","[Base_Tarjetas].[TIPO].&amp;[" &amp; $C$1 &amp; "]")/1000,
0)</f>
        <v>0</v>
      </c>
      <c r="AF95" s="8">
        <f>IFERROR(
GETPIVOTDATA("[Base_Tarjetas].[Importe]",TDinamica_R!$A$3,
"[Base_Tarjetas].[PERIODO]","[Base_Tarjetas].[PERIODO].&amp;[" &amp; TEXT(AF$6,"yyyymm") &amp; "]",
"[Base_Tarjetas].[Metrica]","[Base_Tarjetas].[Metrica].&amp;[" &amp; $A95 &amp; "]",
"[Base_Tarjetas].[SEGMENTO_DESCRIP]","[Base_Tarjetas].[SEGMENTO_DESCRIP].&amp;[" &amp; $C$6 &amp; "]",
"[Base_Tarjetas].[SITUACION]","[Base_Tarjetas].[SITUACION].&amp;[" &amp; $C95 &amp; "]",
"[Base_Tarjetas].[TIPO]","[Base_Tarjetas].[TIPO].&amp;[" &amp; $C$1 &amp; "]")/1000,
0)</f>
        <v>0</v>
      </c>
      <c r="AG95" s="8">
        <f>IFERROR(
GETPIVOTDATA("[Base_Tarjetas].[Importe]",TDinamica_R!$A$3,
"[Base_Tarjetas].[PERIODO]","[Base_Tarjetas].[PERIODO].&amp;[" &amp; TEXT(AG$6,"yyyymm") &amp; "]",
"[Base_Tarjetas].[Metrica]","[Base_Tarjetas].[Metrica].&amp;[" &amp; $A95 &amp; "]",
"[Base_Tarjetas].[SEGMENTO_DESCRIP]","[Base_Tarjetas].[SEGMENTO_DESCRIP].&amp;[" &amp; $C$6 &amp; "]",
"[Base_Tarjetas].[SITUACION]","[Base_Tarjetas].[SITUACION].&amp;[" &amp; $C95 &amp; "]",
"[Base_Tarjetas].[TIPO]","[Base_Tarjetas].[TIPO].&amp;[" &amp; $C$1 &amp; "]")/1000,
0)</f>
        <v>0</v>
      </c>
      <c r="AH95" s="8">
        <f>IFERROR(
GETPIVOTDATA("[Base_Tarjetas].[Importe]",TDinamica_R!$A$3,
"[Base_Tarjetas].[PERIODO]","[Base_Tarjetas].[PERIODO].&amp;[" &amp; TEXT(AH$6,"yyyymm") &amp; "]",
"[Base_Tarjetas].[Metrica]","[Base_Tarjetas].[Metrica].&amp;[" &amp; $A95 &amp; "]",
"[Base_Tarjetas].[SEGMENTO_DESCRIP]","[Base_Tarjetas].[SEGMENTO_DESCRIP].&amp;[" &amp; $C$6 &amp; "]",
"[Base_Tarjetas].[SITUACION]","[Base_Tarjetas].[SITUACION].&amp;[" &amp; $C95 &amp; "]",
"[Base_Tarjetas].[TIPO]","[Base_Tarjetas].[TIPO].&amp;[" &amp; $C$1 &amp; "]")/1000,
0)</f>
        <v>0</v>
      </c>
      <c r="AI95" s="8">
        <f>IFERROR(
GETPIVOTDATA("[Base_Tarjetas].[Importe]",TDinamica_R!$A$3,
"[Base_Tarjetas].[PERIODO]","[Base_Tarjetas].[PERIODO].&amp;[" &amp; TEXT(AI$6,"yyyymm") &amp; "]",
"[Base_Tarjetas].[Metrica]","[Base_Tarjetas].[Metrica].&amp;[" &amp; $A95 &amp; "]",
"[Base_Tarjetas].[SEGMENTO_DESCRIP]","[Base_Tarjetas].[SEGMENTO_DESCRIP].&amp;[" &amp; $C$6 &amp; "]",
"[Base_Tarjetas].[SITUACION]","[Base_Tarjetas].[SITUACION].&amp;[" &amp; $C95 &amp; "]",
"[Base_Tarjetas].[TIPO]","[Base_Tarjetas].[TIPO].&amp;[" &amp; $C$1 &amp; "]")/1000,
0)</f>
        <v>0</v>
      </c>
      <c r="AJ95" s="8">
        <f>IFERROR(
GETPIVOTDATA("[Base_Tarjetas].[Importe]",TDinamica_R!$A$3,
"[Base_Tarjetas].[PERIODO]","[Base_Tarjetas].[PERIODO].&amp;[" &amp; TEXT(AJ$6,"yyyymm") &amp; "]",
"[Base_Tarjetas].[Metrica]","[Base_Tarjetas].[Metrica].&amp;[" &amp; $A95 &amp; "]",
"[Base_Tarjetas].[SEGMENTO_DESCRIP]","[Base_Tarjetas].[SEGMENTO_DESCRIP].&amp;[" &amp; $C$6 &amp; "]",
"[Base_Tarjetas].[SITUACION]","[Base_Tarjetas].[SITUACION].&amp;[" &amp; $C95 &amp; "]",
"[Base_Tarjetas].[TIPO]","[Base_Tarjetas].[TIPO].&amp;[" &amp; $C$1 &amp; "]")/1000,
0)</f>
        <v>0</v>
      </c>
      <c r="AK95" s="8">
        <f>IFERROR(
GETPIVOTDATA("[Base_Tarjetas].[Importe]",TDinamica_R!$A$3,
"[Base_Tarjetas].[PERIODO]","[Base_Tarjetas].[PERIODO].&amp;[" &amp; TEXT(AK$6,"yyyymm") &amp; "]",
"[Base_Tarjetas].[Metrica]","[Base_Tarjetas].[Metrica].&amp;[" &amp; $A95 &amp; "]",
"[Base_Tarjetas].[SEGMENTO_DESCRIP]","[Base_Tarjetas].[SEGMENTO_DESCRIP].&amp;[" &amp; $C$6 &amp; "]",
"[Base_Tarjetas].[SITUACION]","[Base_Tarjetas].[SITUACION].&amp;[" &amp; $C95 &amp; "]",
"[Base_Tarjetas].[TIPO]","[Base_Tarjetas].[TIPO].&amp;[" &amp; $C$1 &amp; "]")/1000,
0)</f>
        <v>0</v>
      </c>
      <c r="AL95" s="8">
        <f>IFERROR(
GETPIVOTDATA("[Base_Tarjetas].[Importe]",TDinamica_R!$A$3,
"[Base_Tarjetas].[PERIODO]","[Base_Tarjetas].[PERIODO].&amp;[" &amp; TEXT(AL$6,"yyyymm") &amp; "]",
"[Base_Tarjetas].[Metrica]","[Base_Tarjetas].[Metrica].&amp;[" &amp; $A95 &amp; "]",
"[Base_Tarjetas].[SEGMENTO_DESCRIP]","[Base_Tarjetas].[SEGMENTO_DESCRIP].&amp;[" &amp; $C$6 &amp; "]",
"[Base_Tarjetas].[SITUACION]","[Base_Tarjetas].[SITUACION].&amp;[" &amp; $C95 &amp; "]",
"[Base_Tarjetas].[TIPO]","[Base_Tarjetas].[TIPO].&amp;[" &amp; $C$1 &amp; "]")/1000,
0)</f>
        <v>0</v>
      </c>
      <c r="AM95" s="8">
        <f>IFERROR(
GETPIVOTDATA("[Base_Tarjetas].[Importe]",TDinamica_R!$A$3,
"[Base_Tarjetas].[PERIODO]","[Base_Tarjetas].[PERIODO].&amp;[" &amp; TEXT(AM$6,"yyyymm") &amp; "]",
"[Base_Tarjetas].[Metrica]","[Base_Tarjetas].[Metrica].&amp;[" &amp; $A95 &amp; "]",
"[Base_Tarjetas].[SEGMENTO_DESCRIP]","[Base_Tarjetas].[SEGMENTO_DESCRIP].&amp;[" &amp; $C$6 &amp; "]",
"[Base_Tarjetas].[SITUACION]","[Base_Tarjetas].[SITUACION].&amp;[" &amp; $C95 &amp; "]",
"[Base_Tarjetas].[TIPO]","[Base_Tarjetas].[TIPO].&amp;[" &amp; $C$1 &amp; "]")/1000,
0)</f>
        <v>0</v>
      </c>
      <c r="AN95" s="8">
        <f>IFERROR(
GETPIVOTDATA("[Base_Tarjetas].[Importe]",TDinamica_R!$A$3,
"[Base_Tarjetas].[PERIODO]","[Base_Tarjetas].[PERIODO].&amp;[" &amp; TEXT(AN$6,"yyyymm") &amp; "]",
"[Base_Tarjetas].[Metrica]","[Base_Tarjetas].[Metrica].&amp;[" &amp; $A95 &amp; "]",
"[Base_Tarjetas].[SEGMENTO_DESCRIP]","[Base_Tarjetas].[SEGMENTO_DESCRIP].&amp;[" &amp; $C$6 &amp; "]",
"[Base_Tarjetas].[SITUACION]","[Base_Tarjetas].[SITUACION].&amp;[" &amp; $C95 &amp; "]",
"[Base_Tarjetas].[TIPO]","[Base_Tarjetas].[TIPO].&amp;[" &amp; $C$1 &amp; "]")/1000,
0)</f>
        <v>0</v>
      </c>
      <c r="AO95" s="8">
        <f>IFERROR(
GETPIVOTDATA("[Base_Tarjetas].[Importe]",TDinamica_R!$A$3,
"[Base_Tarjetas].[PERIODO]","[Base_Tarjetas].[PERIODO].&amp;[" &amp; TEXT(AO$6,"yyyymm") &amp; "]",
"[Base_Tarjetas].[Metrica]","[Base_Tarjetas].[Metrica].&amp;[" &amp; $A95 &amp; "]",
"[Base_Tarjetas].[SEGMENTO_DESCRIP]","[Base_Tarjetas].[SEGMENTO_DESCRIP].&amp;[" &amp; $C$6 &amp; "]",
"[Base_Tarjetas].[SITUACION]","[Base_Tarjetas].[SITUACION].&amp;[" &amp; $C95 &amp; "]",
"[Base_Tarjetas].[TIPO]","[Base_Tarjetas].[TIPO].&amp;[" &amp; $C$1 &amp; "]")/1000,
0)</f>
        <v>0</v>
      </c>
      <c r="AP95" s="8">
        <f>IFERROR(
GETPIVOTDATA("[Base_Tarjetas].[Importe]",TDinamica_R!$A$3,
"[Base_Tarjetas].[PERIODO]","[Base_Tarjetas].[PERIODO].&amp;[" &amp; TEXT(AP$6,"yyyymm") &amp; "]",
"[Base_Tarjetas].[Metrica]","[Base_Tarjetas].[Metrica].&amp;[" &amp; $A95 &amp; "]",
"[Base_Tarjetas].[SEGMENTO_DESCRIP]","[Base_Tarjetas].[SEGMENTO_DESCRIP].&amp;[" &amp; $C$6 &amp; "]",
"[Base_Tarjetas].[SITUACION]","[Base_Tarjetas].[SITUACION].&amp;[" &amp; $C95 &amp; "]",
"[Base_Tarjetas].[TIPO]","[Base_Tarjetas].[TIPO].&amp;[" &amp; $C$1 &amp; "]")/1000,
0)</f>
        <v>0</v>
      </c>
      <c r="AQ95" s="8">
        <f>IFERROR(
GETPIVOTDATA("[Base_Tarjetas].[Importe]",TDinamica_R!$A$3,
"[Base_Tarjetas].[PERIODO]","[Base_Tarjetas].[PERIODO].&amp;[" &amp; TEXT(AQ$6,"yyyymm") &amp; "]",
"[Base_Tarjetas].[Metrica]","[Base_Tarjetas].[Metrica].&amp;[" &amp; $A95 &amp; "]",
"[Base_Tarjetas].[SEGMENTO_DESCRIP]","[Base_Tarjetas].[SEGMENTO_DESCRIP].&amp;[" &amp; $C$6 &amp; "]",
"[Base_Tarjetas].[SITUACION]","[Base_Tarjetas].[SITUACION].&amp;[" &amp; $C95 &amp; "]",
"[Base_Tarjetas].[TIPO]","[Base_Tarjetas].[TIPO].&amp;[" &amp; $C$1 &amp; "]")/1000,
0)</f>
        <v>0</v>
      </c>
      <c r="AR95" s="8">
        <f>IFERROR(
GETPIVOTDATA("[Base_Tarjetas].[Importe]",TDinamica_R!$A$3,
"[Base_Tarjetas].[PERIODO]","[Base_Tarjetas].[PERIODO].&amp;[" &amp; TEXT(AR$6,"yyyymm") &amp; "]",
"[Base_Tarjetas].[Metrica]","[Base_Tarjetas].[Metrica].&amp;[" &amp; $A95 &amp; "]",
"[Base_Tarjetas].[SEGMENTO_DESCRIP]","[Base_Tarjetas].[SEGMENTO_DESCRIP].&amp;[" &amp; $C$6 &amp; "]",
"[Base_Tarjetas].[SITUACION]","[Base_Tarjetas].[SITUACION].&amp;[" &amp; $C95 &amp; "]",
"[Base_Tarjetas].[TIPO]","[Base_Tarjetas].[TIPO].&amp;[" &amp; $C$1 &amp; "]")/1000,
0)</f>
        <v>0</v>
      </c>
      <c r="AS95" s="8">
        <f>IFERROR(
GETPIVOTDATA("[Base_Tarjetas].[Importe]",TDinamica_R!$A$3,
"[Base_Tarjetas].[PERIODO]","[Base_Tarjetas].[PERIODO].&amp;[" &amp; TEXT(AS$6,"yyyymm") &amp; "]",
"[Base_Tarjetas].[Metrica]","[Base_Tarjetas].[Metrica].&amp;[" &amp; $A95 &amp; "]",
"[Base_Tarjetas].[SEGMENTO_DESCRIP]","[Base_Tarjetas].[SEGMENTO_DESCRIP].&amp;[" &amp; $C$6 &amp; "]",
"[Base_Tarjetas].[SITUACION]","[Base_Tarjetas].[SITUACION].&amp;[" &amp; $C95 &amp; "]",
"[Base_Tarjetas].[TIPO]","[Base_Tarjetas].[TIPO].&amp;[" &amp; $C$1 &amp; "]")/1000,
0)</f>
        <v>0</v>
      </c>
      <c r="AT95" s="8">
        <f>IFERROR(
GETPIVOTDATA("[Base_Tarjetas].[Importe]",TDinamica_R!$A$3,
"[Base_Tarjetas].[PERIODO]","[Base_Tarjetas].[PERIODO].&amp;[" &amp; TEXT(AT$6,"yyyymm") &amp; "]",
"[Base_Tarjetas].[Metrica]","[Base_Tarjetas].[Metrica].&amp;[" &amp; $A95 &amp; "]",
"[Base_Tarjetas].[SEGMENTO_DESCRIP]","[Base_Tarjetas].[SEGMENTO_DESCRIP].&amp;[" &amp; $C$6 &amp; "]",
"[Base_Tarjetas].[SITUACION]","[Base_Tarjetas].[SITUACION].&amp;[" &amp; $C95 &amp; "]",
"[Base_Tarjetas].[TIPO]","[Base_Tarjetas].[TIPO].&amp;[" &amp; $C$1 &amp; "]")/1000,
0)</f>
        <v>0</v>
      </c>
      <c r="AU95" s="8">
        <f>IFERROR(
GETPIVOTDATA("[Base_Tarjetas].[Importe]",TDinamica_R!$A$3,
"[Base_Tarjetas].[PERIODO]","[Base_Tarjetas].[PERIODO].&amp;[" &amp; TEXT(AU$6,"yyyymm") &amp; "]",
"[Base_Tarjetas].[Metrica]","[Base_Tarjetas].[Metrica].&amp;[" &amp; $A95 &amp; "]",
"[Base_Tarjetas].[SEGMENTO_DESCRIP]","[Base_Tarjetas].[SEGMENTO_DESCRIP].&amp;[" &amp; $C$6 &amp; "]",
"[Base_Tarjetas].[SITUACION]","[Base_Tarjetas].[SITUACION].&amp;[" &amp; $C95 &amp; "]",
"[Base_Tarjetas].[TIPO]","[Base_Tarjetas].[TIPO].&amp;[" &amp; $C$1 &amp; "]")/1000,
0)</f>
        <v>0</v>
      </c>
      <c r="AV95" s="8">
        <f>IFERROR(
GETPIVOTDATA("[Base_Tarjetas].[Importe]",TDinamica_R!$A$3,
"[Base_Tarjetas].[PERIODO]","[Base_Tarjetas].[PERIODO].&amp;[" &amp; TEXT(AV$6,"yyyymm") &amp; "]",
"[Base_Tarjetas].[Metrica]","[Base_Tarjetas].[Metrica].&amp;[" &amp; $A95 &amp; "]",
"[Base_Tarjetas].[SEGMENTO_DESCRIP]","[Base_Tarjetas].[SEGMENTO_DESCRIP].&amp;[" &amp; $C$6 &amp; "]",
"[Base_Tarjetas].[SITUACION]","[Base_Tarjetas].[SITUACION].&amp;[" &amp; $C95 &amp; "]",
"[Base_Tarjetas].[TIPO]","[Base_Tarjetas].[TIPO].&amp;[" &amp; $C$1 &amp; "]")/1000,
0)</f>
        <v>0</v>
      </c>
      <c r="AW95" s="8">
        <f>IFERROR(
GETPIVOTDATA("[Base_Tarjetas].[Importe]",TDinamica_R!$A$3,
"[Base_Tarjetas].[PERIODO]","[Base_Tarjetas].[PERIODO].&amp;[" &amp; TEXT(AW$6,"yyyymm") &amp; "]",
"[Base_Tarjetas].[Metrica]","[Base_Tarjetas].[Metrica].&amp;[" &amp; $A95 &amp; "]",
"[Base_Tarjetas].[SEGMENTO_DESCRIP]","[Base_Tarjetas].[SEGMENTO_DESCRIP].&amp;[" &amp; $C$6 &amp; "]",
"[Base_Tarjetas].[SITUACION]","[Base_Tarjetas].[SITUACION].&amp;[" &amp; $C95 &amp; "]",
"[Base_Tarjetas].[TIPO]","[Base_Tarjetas].[TIPO].&amp;[" &amp; $C$1 &amp; "]")/1000,
0)</f>
        <v>0</v>
      </c>
      <c r="AX95" s="8">
        <f>IFERROR(
GETPIVOTDATA("[Base_Tarjetas].[Importe]",TDinamica_R!$A$3,
"[Base_Tarjetas].[PERIODO]","[Base_Tarjetas].[PERIODO].&amp;[" &amp; TEXT(AX$6,"yyyymm") &amp; "]",
"[Base_Tarjetas].[Metrica]","[Base_Tarjetas].[Metrica].&amp;[" &amp; $A95 &amp; "]",
"[Base_Tarjetas].[SEGMENTO_DESCRIP]","[Base_Tarjetas].[SEGMENTO_DESCRIP].&amp;[" &amp; $C$6 &amp; "]",
"[Base_Tarjetas].[SITUACION]","[Base_Tarjetas].[SITUACION].&amp;[" &amp; $C95 &amp; "]",
"[Base_Tarjetas].[TIPO]","[Base_Tarjetas].[TIPO].&amp;[" &amp; $C$1 &amp; "]")/1000,
0)</f>
        <v>0</v>
      </c>
      <c r="AY95" s="8">
        <f>IFERROR(
GETPIVOTDATA("[Base_Tarjetas].[Importe]",TDinamica_R!$A$3,
"[Base_Tarjetas].[PERIODO]","[Base_Tarjetas].[PERIODO].&amp;[" &amp; TEXT(AY$6,"yyyymm") &amp; "]",
"[Base_Tarjetas].[Metrica]","[Base_Tarjetas].[Metrica].&amp;[" &amp; $A95 &amp; "]",
"[Base_Tarjetas].[SEGMENTO_DESCRIP]","[Base_Tarjetas].[SEGMENTO_DESCRIP].&amp;[" &amp; $C$6 &amp; "]",
"[Base_Tarjetas].[SITUACION]","[Base_Tarjetas].[SITUACION].&amp;[" &amp; $C95 &amp; "]",
"[Base_Tarjetas].[TIPO]","[Base_Tarjetas].[TIPO].&amp;[" &amp; $C$1 &amp; "]")/1000,
0)</f>
        <v>0</v>
      </c>
      <c r="AZ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TEXT(AZ$6,"yyyymm") &amp; "]"),
0)</f>
        <v>0</v>
      </c>
      <c r="BA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TEXT(BA$6,"yyyymm") &amp; "]"),
0)</f>
        <v>0</v>
      </c>
      <c r="BB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TEXT(BB$6,"yyyymm") &amp; "]"),
0)</f>
        <v>0</v>
      </c>
      <c r="BC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TEXT(BC$6,"yyyymm") &amp; "]"),
0)</f>
        <v>0</v>
      </c>
      <c r="BD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TEXT(BD$6,"yyyymm") &amp; "]"),
0)</f>
        <v>0</v>
      </c>
      <c r="BE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TEXT(BE$6,"yyyymm") &amp; "]"),
0)</f>
        <v>0</v>
      </c>
      <c r="BF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TEXT(BF$6,"yyyymm") &amp; "]"),
0)</f>
        <v>0</v>
      </c>
      <c r="BG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TEXT(BG$6,"yyyymm") &amp; "]"),
0)</f>
        <v>0</v>
      </c>
      <c r="BH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TEXT(BH$6,"yyyymm") &amp; "]"),
0)</f>
        <v>0</v>
      </c>
      <c r="BI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TEXT(BI$6,"yyyymm") &amp; "]"),
0)</f>
        <v>0</v>
      </c>
      <c r="BJ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TEXT(BJ$6,"yyyymm") &amp; "]"),
0)</f>
        <v>0</v>
      </c>
      <c r="BK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TEXT(BK$6,"yyyymm") &amp; "]"),
0)</f>
        <v>0</v>
      </c>
      <c r="BO95" s="24">
        <f t="shared" ref="BO95:BT95" si="59">SUMIFS($D95:$BM95,$D$6:$BM$6,"&gt;="&amp;BO$2,$D$6:$BM$6,"&lt;="&amp;BO$6,$D$5:$BM$5,BO$5)</f>
        <v>0</v>
      </c>
      <c r="BP95" s="24">
        <f t="shared" si="59"/>
        <v>0</v>
      </c>
      <c r="BQ95" s="24">
        <f t="shared" si="59"/>
        <v>0</v>
      </c>
      <c r="BR95" s="24">
        <f t="shared" si="59"/>
        <v>0</v>
      </c>
      <c r="BS95" s="24">
        <f t="shared" si="59"/>
        <v>0</v>
      </c>
      <c r="BT95" s="24">
        <f t="shared" si="59"/>
        <v>0</v>
      </c>
    </row>
    <row r="96" spans="1:72" outlineLevel="1" x14ac:dyDescent="0.25">
      <c r="A96" s="11" t="s">
        <v>45</v>
      </c>
      <c r="C96" s="2" t="s">
        <v>78</v>
      </c>
      <c r="D96" s="8">
        <f>IFERROR(
GETPIVOTDATA("[Base_Tarjetas].[Importe]",TDinamica_R!$A$3,
"[Base_Tarjetas].[PERIODO]","[Base_Tarjetas].[PERIODO].&amp;[" &amp; TEXT(D$6,"yyyymm") &amp; "]",
"[Base_Tarjetas].[Metrica]","[Base_Tarjetas].[Metrica].&amp;[" &amp; $A96 &amp; "]",
"[Base_Tarjetas].[SEGMENTO_DESCRIP]","[Base_Tarjetas].[SEGMENTO_DESCRIP].&amp;[" &amp; $C$6 &amp; "]",
"[Base_Tarjetas].[SITUACION]","[Base_Tarjetas].[SITUACION].&amp;[" &amp; $C96 &amp; "]",
"[Base_Tarjetas].[TIPO]","[Base_Tarjetas].[TIPO].&amp;[" &amp; $C$1 &amp; "]")/1000,
0)</f>
        <v>0</v>
      </c>
      <c r="E96" s="8">
        <f>IFERROR(
GETPIVOTDATA("[Base_Tarjetas].[Importe]",TDinamica_R!$A$3,
"[Base_Tarjetas].[PERIODO]","[Base_Tarjetas].[PERIODO].&amp;[" &amp; TEXT(E$6,"yyyymm") &amp; "]",
"[Base_Tarjetas].[Metrica]","[Base_Tarjetas].[Metrica].&amp;[" &amp; $A96 &amp; "]",
"[Base_Tarjetas].[SEGMENTO_DESCRIP]","[Base_Tarjetas].[SEGMENTO_DESCRIP].&amp;[" &amp; $C$6 &amp; "]",
"[Base_Tarjetas].[SITUACION]","[Base_Tarjetas].[SITUACION].&amp;[" &amp; $C96 &amp; "]",
"[Base_Tarjetas].[TIPO]","[Base_Tarjetas].[TIPO].&amp;[" &amp; $C$1 &amp; "]")/1000,
0)</f>
        <v>0</v>
      </c>
      <c r="F96" s="8">
        <f>IFERROR(
GETPIVOTDATA("[Base_Tarjetas].[Importe]",TDinamica_R!$A$3,
"[Base_Tarjetas].[PERIODO]","[Base_Tarjetas].[PERIODO].&amp;[" &amp; TEXT(F$6,"yyyymm") &amp; "]",
"[Base_Tarjetas].[Metrica]","[Base_Tarjetas].[Metrica].&amp;[" &amp; $A96 &amp; "]",
"[Base_Tarjetas].[SEGMENTO_DESCRIP]","[Base_Tarjetas].[SEGMENTO_DESCRIP].&amp;[" &amp; $C$6 &amp; "]",
"[Base_Tarjetas].[SITUACION]","[Base_Tarjetas].[SITUACION].&amp;[" &amp; $C96 &amp; "]",
"[Base_Tarjetas].[TIPO]","[Base_Tarjetas].[TIPO].&amp;[" &amp; $C$1 &amp; "]")/1000,
0)</f>
        <v>0</v>
      </c>
      <c r="G96" s="8">
        <f>IFERROR(
GETPIVOTDATA("[Base_Tarjetas].[Importe]",TDinamica_R!$A$3,
"[Base_Tarjetas].[PERIODO]","[Base_Tarjetas].[PERIODO].&amp;[" &amp; TEXT(G$6,"yyyymm") &amp; "]",
"[Base_Tarjetas].[Metrica]","[Base_Tarjetas].[Metrica].&amp;[" &amp; $A96 &amp; "]",
"[Base_Tarjetas].[SEGMENTO_DESCRIP]","[Base_Tarjetas].[SEGMENTO_DESCRIP].&amp;[" &amp; $C$6 &amp; "]",
"[Base_Tarjetas].[SITUACION]","[Base_Tarjetas].[SITUACION].&amp;[" &amp; $C96 &amp; "]",
"[Base_Tarjetas].[TIPO]","[Base_Tarjetas].[TIPO].&amp;[" &amp; $C$1 &amp; "]")/1000,
0)</f>
        <v>0</v>
      </c>
      <c r="H96" s="8">
        <f>IFERROR(
GETPIVOTDATA("[Base_Tarjetas].[Importe]",TDinamica_R!$A$3,
"[Base_Tarjetas].[PERIODO]","[Base_Tarjetas].[PERIODO].&amp;[" &amp; TEXT(H$6,"yyyymm") &amp; "]",
"[Base_Tarjetas].[Metrica]","[Base_Tarjetas].[Metrica].&amp;[" &amp; $A96 &amp; "]",
"[Base_Tarjetas].[SEGMENTO_DESCRIP]","[Base_Tarjetas].[SEGMENTO_DESCRIP].&amp;[" &amp; $C$6 &amp; "]",
"[Base_Tarjetas].[SITUACION]","[Base_Tarjetas].[SITUACION].&amp;[" &amp; $C96 &amp; "]",
"[Base_Tarjetas].[TIPO]","[Base_Tarjetas].[TIPO].&amp;[" &amp; $C$1 &amp; "]")/1000,
0)</f>
        <v>0</v>
      </c>
      <c r="I96" s="8">
        <f>IFERROR(
GETPIVOTDATA("[Base_Tarjetas].[Importe]",TDinamica_R!$A$3,
"[Base_Tarjetas].[PERIODO]","[Base_Tarjetas].[PERIODO].&amp;[" &amp; TEXT(I$6,"yyyymm") &amp; "]",
"[Base_Tarjetas].[Metrica]","[Base_Tarjetas].[Metrica].&amp;[" &amp; $A96 &amp; "]",
"[Base_Tarjetas].[SEGMENTO_DESCRIP]","[Base_Tarjetas].[SEGMENTO_DESCRIP].&amp;[" &amp; $C$6 &amp; "]",
"[Base_Tarjetas].[SITUACION]","[Base_Tarjetas].[SITUACION].&amp;[" &amp; $C96 &amp; "]",
"[Base_Tarjetas].[TIPO]","[Base_Tarjetas].[TIPO].&amp;[" &amp; $C$1 &amp; "]")/1000,
0)</f>
        <v>0</v>
      </c>
      <c r="J96" s="8">
        <f>IFERROR(
GETPIVOTDATA("[Base_Tarjetas].[Importe]",TDinamica_R!$A$3,
"[Base_Tarjetas].[PERIODO]","[Base_Tarjetas].[PERIODO].&amp;[" &amp; TEXT(J$6,"yyyymm") &amp; "]",
"[Base_Tarjetas].[Metrica]","[Base_Tarjetas].[Metrica].&amp;[" &amp; $A96 &amp; "]",
"[Base_Tarjetas].[SEGMENTO_DESCRIP]","[Base_Tarjetas].[SEGMENTO_DESCRIP].&amp;[" &amp; $C$6 &amp; "]",
"[Base_Tarjetas].[SITUACION]","[Base_Tarjetas].[SITUACION].&amp;[" &amp; $C96 &amp; "]",
"[Base_Tarjetas].[TIPO]","[Base_Tarjetas].[TIPO].&amp;[" &amp; $C$1 &amp; "]")/1000,
0)</f>
        <v>0</v>
      </c>
      <c r="K96" s="8">
        <f>IFERROR(
GETPIVOTDATA("[Base_Tarjetas].[Importe]",TDinamica_R!$A$3,
"[Base_Tarjetas].[PERIODO]","[Base_Tarjetas].[PERIODO].&amp;[" &amp; TEXT(K$6,"yyyymm") &amp; "]",
"[Base_Tarjetas].[Metrica]","[Base_Tarjetas].[Metrica].&amp;[" &amp; $A96 &amp; "]",
"[Base_Tarjetas].[SEGMENTO_DESCRIP]","[Base_Tarjetas].[SEGMENTO_DESCRIP].&amp;[" &amp; $C$6 &amp; "]",
"[Base_Tarjetas].[SITUACION]","[Base_Tarjetas].[SITUACION].&amp;[" &amp; $C96 &amp; "]",
"[Base_Tarjetas].[TIPO]","[Base_Tarjetas].[TIPO].&amp;[" &amp; $C$1 &amp; "]")/1000,
0)</f>
        <v>0</v>
      </c>
      <c r="L96" s="8">
        <f>IFERROR(
GETPIVOTDATA("[Base_Tarjetas].[Importe]",TDinamica_R!$A$3,
"[Base_Tarjetas].[PERIODO]","[Base_Tarjetas].[PERIODO].&amp;[" &amp; TEXT(L$6,"yyyymm") &amp; "]",
"[Base_Tarjetas].[Metrica]","[Base_Tarjetas].[Metrica].&amp;[" &amp; $A96 &amp; "]",
"[Base_Tarjetas].[SEGMENTO_DESCRIP]","[Base_Tarjetas].[SEGMENTO_DESCRIP].&amp;[" &amp; $C$6 &amp; "]",
"[Base_Tarjetas].[SITUACION]","[Base_Tarjetas].[SITUACION].&amp;[" &amp; $C96 &amp; "]",
"[Base_Tarjetas].[TIPO]","[Base_Tarjetas].[TIPO].&amp;[" &amp; $C$1 &amp; "]")/1000,
0)</f>
        <v>0</v>
      </c>
      <c r="M96" s="8">
        <f>IFERROR(
GETPIVOTDATA("[Base_Tarjetas].[Importe]",TDinamica_R!$A$3,
"[Base_Tarjetas].[PERIODO]","[Base_Tarjetas].[PERIODO].&amp;[" &amp; TEXT(M$6,"yyyymm") &amp; "]",
"[Base_Tarjetas].[Metrica]","[Base_Tarjetas].[Metrica].&amp;[" &amp; $A96 &amp; "]",
"[Base_Tarjetas].[SEGMENTO_DESCRIP]","[Base_Tarjetas].[SEGMENTO_DESCRIP].&amp;[" &amp; $C$6 &amp; "]",
"[Base_Tarjetas].[SITUACION]","[Base_Tarjetas].[SITUACION].&amp;[" &amp; $C96 &amp; "]",
"[Base_Tarjetas].[TIPO]","[Base_Tarjetas].[TIPO].&amp;[" &amp; $C$1 &amp; "]")/1000,
0)</f>
        <v>0</v>
      </c>
      <c r="N96" s="8">
        <f>IFERROR(
GETPIVOTDATA("[Base_Tarjetas].[Importe]",TDinamica_R!$A$3,
"[Base_Tarjetas].[PERIODO]","[Base_Tarjetas].[PERIODO].&amp;[" &amp; TEXT(N$6,"yyyymm") &amp; "]",
"[Base_Tarjetas].[Metrica]","[Base_Tarjetas].[Metrica].&amp;[" &amp; $A96 &amp; "]",
"[Base_Tarjetas].[SEGMENTO_DESCRIP]","[Base_Tarjetas].[SEGMENTO_DESCRIP].&amp;[" &amp; $C$6 &amp; "]",
"[Base_Tarjetas].[SITUACION]","[Base_Tarjetas].[SITUACION].&amp;[" &amp; $C96 &amp; "]",
"[Base_Tarjetas].[TIPO]","[Base_Tarjetas].[TIPO].&amp;[" &amp; $C$1 &amp; "]")/1000,
0)</f>
        <v>0</v>
      </c>
      <c r="O96" s="8">
        <f>IFERROR(
GETPIVOTDATA("[Base_Tarjetas].[Importe]",TDinamica_R!$A$3,
"[Base_Tarjetas].[PERIODO]","[Base_Tarjetas].[PERIODO].&amp;[" &amp; TEXT(O$6,"yyyymm") &amp; "]",
"[Base_Tarjetas].[Metrica]","[Base_Tarjetas].[Metrica].&amp;[" &amp; $A96 &amp; "]",
"[Base_Tarjetas].[SEGMENTO_DESCRIP]","[Base_Tarjetas].[SEGMENTO_DESCRIP].&amp;[" &amp; $C$6 &amp; "]",
"[Base_Tarjetas].[SITUACION]","[Base_Tarjetas].[SITUACION].&amp;[" &amp; $C96 &amp; "]",
"[Base_Tarjetas].[TIPO]","[Base_Tarjetas].[TIPO].&amp;[" &amp; $C$1 &amp; "]")/1000,
0)</f>
        <v>0</v>
      </c>
      <c r="P96" s="8">
        <f>IFERROR(
GETPIVOTDATA("[Base_Tarjetas].[Importe]",TDinamica_R!$A$3,
"[Base_Tarjetas].[PERIODO]","[Base_Tarjetas].[PERIODO].&amp;[" &amp; TEXT(P$6,"yyyymm") &amp; "]",
"[Base_Tarjetas].[Metrica]","[Base_Tarjetas].[Metrica].&amp;[" &amp; $A96 &amp; "]",
"[Base_Tarjetas].[SEGMENTO_DESCRIP]","[Base_Tarjetas].[SEGMENTO_DESCRIP].&amp;[" &amp; $C$6 &amp; "]",
"[Base_Tarjetas].[SITUACION]","[Base_Tarjetas].[SITUACION].&amp;[" &amp; $C96 &amp; "]",
"[Base_Tarjetas].[TIPO]","[Base_Tarjetas].[TIPO].&amp;[" &amp; $C$1 &amp; "]")/1000,
0)</f>
        <v>0</v>
      </c>
      <c r="Q96" s="8">
        <f>IFERROR(
GETPIVOTDATA("[Base_Tarjetas].[Importe]",TDinamica_R!$A$3,
"[Base_Tarjetas].[PERIODO]","[Base_Tarjetas].[PERIODO].&amp;[" &amp; TEXT(Q$6,"yyyymm") &amp; "]",
"[Base_Tarjetas].[Metrica]","[Base_Tarjetas].[Metrica].&amp;[" &amp; $A96 &amp; "]",
"[Base_Tarjetas].[SEGMENTO_DESCRIP]","[Base_Tarjetas].[SEGMENTO_DESCRIP].&amp;[" &amp; $C$6 &amp; "]",
"[Base_Tarjetas].[SITUACION]","[Base_Tarjetas].[SITUACION].&amp;[" &amp; $C96 &amp; "]",
"[Base_Tarjetas].[TIPO]","[Base_Tarjetas].[TIPO].&amp;[" &amp; $C$1 &amp; "]")/1000,
0)</f>
        <v>0</v>
      </c>
      <c r="R96" s="8">
        <f>IFERROR(
GETPIVOTDATA("[Base_Tarjetas].[Importe]",TDinamica_R!$A$3,
"[Base_Tarjetas].[PERIODO]","[Base_Tarjetas].[PERIODO].&amp;[" &amp; TEXT(R$6,"yyyymm") &amp; "]",
"[Base_Tarjetas].[Metrica]","[Base_Tarjetas].[Metrica].&amp;[" &amp; $A96 &amp; "]",
"[Base_Tarjetas].[SEGMENTO_DESCRIP]","[Base_Tarjetas].[SEGMENTO_DESCRIP].&amp;[" &amp; $C$6 &amp; "]",
"[Base_Tarjetas].[SITUACION]","[Base_Tarjetas].[SITUACION].&amp;[" &amp; $C96 &amp; "]",
"[Base_Tarjetas].[TIPO]","[Base_Tarjetas].[TIPO].&amp;[" &amp; $C$1 &amp; "]")/1000,
0)</f>
        <v>0</v>
      </c>
      <c r="S96" s="8">
        <f>IFERROR(
GETPIVOTDATA("[Base_Tarjetas].[Importe]",TDinamica_R!$A$3,
"[Base_Tarjetas].[PERIODO]","[Base_Tarjetas].[PERIODO].&amp;[" &amp; TEXT(S$6,"yyyymm") &amp; "]",
"[Base_Tarjetas].[Metrica]","[Base_Tarjetas].[Metrica].&amp;[" &amp; $A96 &amp; "]",
"[Base_Tarjetas].[SEGMENTO_DESCRIP]","[Base_Tarjetas].[SEGMENTO_DESCRIP].&amp;[" &amp; $C$6 &amp; "]",
"[Base_Tarjetas].[SITUACION]","[Base_Tarjetas].[SITUACION].&amp;[" &amp; $C96 &amp; "]",
"[Base_Tarjetas].[TIPO]","[Base_Tarjetas].[TIPO].&amp;[" &amp; $C$1 &amp; "]")/1000,
0)</f>
        <v>0</v>
      </c>
      <c r="T96" s="8">
        <f>IFERROR(
GETPIVOTDATA("[Base_Tarjetas].[Importe]",TDinamica_R!$A$3,
"[Base_Tarjetas].[PERIODO]","[Base_Tarjetas].[PERIODO].&amp;[" &amp; TEXT(T$6,"yyyymm") &amp; "]",
"[Base_Tarjetas].[Metrica]","[Base_Tarjetas].[Metrica].&amp;[" &amp; $A96 &amp; "]",
"[Base_Tarjetas].[SEGMENTO_DESCRIP]","[Base_Tarjetas].[SEGMENTO_DESCRIP].&amp;[" &amp; $C$6 &amp; "]",
"[Base_Tarjetas].[SITUACION]","[Base_Tarjetas].[SITUACION].&amp;[" &amp; $C96 &amp; "]",
"[Base_Tarjetas].[TIPO]","[Base_Tarjetas].[TIPO].&amp;[" &amp; $C$1 &amp; "]")/1000,
0)</f>
        <v>0</v>
      </c>
      <c r="U96" s="8">
        <f>IFERROR(
GETPIVOTDATA("[Base_Tarjetas].[Importe]",TDinamica_R!$A$3,
"[Base_Tarjetas].[PERIODO]","[Base_Tarjetas].[PERIODO].&amp;[" &amp; TEXT(U$6,"yyyymm") &amp; "]",
"[Base_Tarjetas].[Metrica]","[Base_Tarjetas].[Metrica].&amp;[" &amp; $A96 &amp; "]",
"[Base_Tarjetas].[SEGMENTO_DESCRIP]","[Base_Tarjetas].[SEGMENTO_DESCRIP].&amp;[" &amp; $C$6 &amp; "]",
"[Base_Tarjetas].[SITUACION]","[Base_Tarjetas].[SITUACION].&amp;[" &amp; $C96 &amp; "]",
"[Base_Tarjetas].[TIPO]","[Base_Tarjetas].[TIPO].&amp;[" &amp; $C$1 &amp; "]")/1000,
0)</f>
        <v>0</v>
      </c>
      <c r="V96" s="8">
        <f>IFERROR(
GETPIVOTDATA("[Base_Tarjetas].[Importe]",TDinamica_R!$A$3,
"[Base_Tarjetas].[PERIODO]","[Base_Tarjetas].[PERIODO].&amp;[" &amp; TEXT(V$6,"yyyymm") &amp; "]",
"[Base_Tarjetas].[Metrica]","[Base_Tarjetas].[Metrica].&amp;[" &amp; $A96 &amp; "]",
"[Base_Tarjetas].[SEGMENTO_DESCRIP]","[Base_Tarjetas].[SEGMENTO_DESCRIP].&amp;[" &amp; $C$6 &amp; "]",
"[Base_Tarjetas].[SITUACION]","[Base_Tarjetas].[SITUACION].&amp;[" &amp; $C96 &amp; "]",
"[Base_Tarjetas].[TIPO]","[Base_Tarjetas].[TIPO].&amp;[" &amp; $C$1 &amp; "]")/1000,
0)</f>
        <v>0</v>
      </c>
      <c r="W96" s="8">
        <f>IFERROR(
GETPIVOTDATA("[Base_Tarjetas].[Importe]",TDinamica_R!$A$3,
"[Base_Tarjetas].[PERIODO]","[Base_Tarjetas].[PERIODO].&amp;[" &amp; TEXT(W$6,"yyyymm") &amp; "]",
"[Base_Tarjetas].[Metrica]","[Base_Tarjetas].[Metrica].&amp;[" &amp; $A96 &amp; "]",
"[Base_Tarjetas].[SEGMENTO_DESCRIP]","[Base_Tarjetas].[SEGMENTO_DESCRIP].&amp;[" &amp; $C$6 &amp; "]",
"[Base_Tarjetas].[SITUACION]","[Base_Tarjetas].[SITUACION].&amp;[" &amp; $C96 &amp; "]",
"[Base_Tarjetas].[TIPO]","[Base_Tarjetas].[TIPO].&amp;[" &amp; $C$1 &amp; "]")/1000,
0)</f>
        <v>0</v>
      </c>
      <c r="X96" s="8">
        <f>IFERROR(
GETPIVOTDATA("[Base_Tarjetas].[Importe]",TDinamica_R!$A$3,
"[Base_Tarjetas].[PERIODO]","[Base_Tarjetas].[PERIODO].&amp;[" &amp; TEXT(X$6,"yyyymm") &amp; "]",
"[Base_Tarjetas].[Metrica]","[Base_Tarjetas].[Metrica].&amp;[" &amp; $A96 &amp; "]",
"[Base_Tarjetas].[SEGMENTO_DESCRIP]","[Base_Tarjetas].[SEGMENTO_DESCRIP].&amp;[" &amp; $C$6 &amp; "]",
"[Base_Tarjetas].[SITUACION]","[Base_Tarjetas].[SITUACION].&amp;[" &amp; $C96 &amp; "]",
"[Base_Tarjetas].[TIPO]","[Base_Tarjetas].[TIPO].&amp;[" &amp; $C$1 &amp; "]")/1000,
0)</f>
        <v>0</v>
      </c>
      <c r="Y96" s="8">
        <f>IFERROR(
GETPIVOTDATA("[Base_Tarjetas].[Importe]",TDinamica_R!$A$3,
"[Base_Tarjetas].[PERIODO]","[Base_Tarjetas].[PERIODO].&amp;[" &amp; TEXT(Y$6,"yyyymm") &amp; "]",
"[Base_Tarjetas].[Metrica]","[Base_Tarjetas].[Metrica].&amp;[" &amp; $A96 &amp; "]",
"[Base_Tarjetas].[SEGMENTO_DESCRIP]","[Base_Tarjetas].[SEGMENTO_DESCRIP].&amp;[" &amp; $C$6 &amp; "]",
"[Base_Tarjetas].[SITUACION]","[Base_Tarjetas].[SITUACION].&amp;[" &amp; $C96 &amp; "]",
"[Base_Tarjetas].[TIPO]","[Base_Tarjetas].[TIPO].&amp;[" &amp; $C$1 &amp; "]")/1000,
0)</f>
        <v>0</v>
      </c>
      <c r="Z96" s="8">
        <f>IFERROR(
GETPIVOTDATA("[Base_Tarjetas].[Importe]",TDinamica_R!$A$3,
"[Base_Tarjetas].[PERIODO]","[Base_Tarjetas].[PERIODO].&amp;[" &amp; TEXT(Z$6,"yyyymm") &amp; "]",
"[Base_Tarjetas].[Metrica]","[Base_Tarjetas].[Metrica].&amp;[" &amp; $A96 &amp; "]",
"[Base_Tarjetas].[SEGMENTO_DESCRIP]","[Base_Tarjetas].[SEGMENTO_DESCRIP].&amp;[" &amp; $C$6 &amp; "]",
"[Base_Tarjetas].[SITUACION]","[Base_Tarjetas].[SITUACION].&amp;[" &amp; $C96 &amp; "]",
"[Base_Tarjetas].[TIPO]","[Base_Tarjetas].[TIPO].&amp;[" &amp; $C$1 &amp; "]")/1000,
0)</f>
        <v>0</v>
      </c>
      <c r="AA96" s="8">
        <f>IFERROR(
GETPIVOTDATA("[Base_Tarjetas].[Importe]",TDinamica_R!$A$3,
"[Base_Tarjetas].[PERIODO]","[Base_Tarjetas].[PERIODO].&amp;[" &amp; TEXT(AA$6,"yyyymm") &amp; "]",
"[Base_Tarjetas].[Metrica]","[Base_Tarjetas].[Metrica].&amp;[" &amp; $A96 &amp; "]",
"[Base_Tarjetas].[SEGMENTO_DESCRIP]","[Base_Tarjetas].[SEGMENTO_DESCRIP].&amp;[" &amp; $C$6 &amp; "]",
"[Base_Tarjetas].[SITUACION]","[Base_Tarjetas].[SITUACION].&amp;[" &amp; $C96 &amp; "]",
"[Base_Tarjetas].[TIPO]","[Base_Tarjetas].[TIPO].&amp;[" &amp; $C$1 &amp; "]")/1000,
0)</f>
        <v>0</v>
      </c>
      <c r="AB96" s="8">
        <f>IFERROR(
GETPIVOTDATA("[Base_Tarjetas].[Importe]",TDinamica_R!$A$3,
"[Base_Tarjetas].[PERIODO]","[Base_Tarjetas].[PERIODO].&amp;[" &amp; TEXT(AB$6,"yyyymm") &amp; "]",
"[Base_Tarjetas].[Metrica]","[Base_Tarjetas].[Metrica].&amp;[" &amp; $A96 &amp; "]",
"[Base_Tarjetas].[SEGMENTO_DESCRIP]","[Base_Tarjetas].[SEGMENTO_DESCRIP].&amp;[" &amp; $C$6 &amp; "]",
"[Base_Tarjetas].[SITUACION]","[Base_Tarjetas].[SITUACION].&amp;[" &amp; $C96 &amp; "]",
"[Base_Tarjetas].[TIPO]","[Base_Tarjetas].[TIPO].&amp;[" &amp; $C$1 &amp; "]")/1000,
0)</f>
        <v>0</v>
      </c>
      <c r="AC96" s="8">
        <f>IFERROR(
GETPIVOTDATA("[Base_Tarjetas].[Importe]",TDinamica_R!$A$3,
"[Base_Tarjetas].[PERIODO]","[Base_Tarjetas].[PERIODO].&amp;[" &amp; TEXT(AC$6,"yyyymm") &amp; "]",
"[Base_Tarjetas].[Metrica]","[Base_Tarjetas].[Metrica].&amp;[" &amp; $A96 &amp; "]",
"[Base_Tarjetas].[SEGMENTO_DESCRIP]","[Base_Tarjetas].[SEGMENTO_DESCRIP].&amp;[" &amp; $C$6 &amp; "]",
"[Base_Tarjetas].[SITUACION]","[Base_Tarjetas].[SITUACION].&amp;[" &amp; $C96 &amp; "]",
"[Base_Tarjetas].[TIPO]","[Base_Tarjetas].[TIPO].&amp;[" &amp; $C$1 &amp; "]")/1000,
0)</f>
        <v>0</v>
      </c>
      <c r="AD96" s="8">
        <f>IFERROR(
GETPIVOTDATA("[Base_Tarjetas].[Importe]",TDinamica_R!$A$3,
"[Base_Tarjetas].[PERIODO]","[Base_Tarjetas].[PERIODO].&amp;[" &amp; TEXT(AD$6,"yyyymm") &amp; "]",
"[Base_Tarjetas].[Metrica]","[Base_Tarjetas].[Metrica].&amp;[" &amp; $A96 &amp; "]",
"[Base_Tarjetas].[SEGMENTO_DESCRIP]","[Base_Tarjetas].[SEGMENTO_DESCRIP].&amp;[" &amp; $C$6 &amp; "]",
"[Base_Tarjetas].[SITUACION]","[Base_Tarjetas].[SITUACION].&amp;[" &amp; $C96 &amp; "]",
"[Base_Tarjetas].[TIPO]","[Base_Tarjetas].[TIPO].&amp;[" &amp; $C$1 &amp; "]")/1000,
0)</f>
        <v>0</v>
      </c>
      <c r="AE96" s="8">
        <f>IFERROR(
GETPIVOTDATA("[Base_Tarjetas].[Importe]",TDinamica_R!$A$3,
"[Base_Tarjetas].[PERIODO]","[Base_Tarjetas].[PERIODO].&amp;[" &amp; TEXT(AE$6,"yyyymm") &amp; "]",
"[Base_Tarjetas].[Metrica]","[Base_Tarjetas].[Metrica].&amp;[" &amp; $A96 &amp; "]",
"[Base_Tarjetas].[SEGMENTO_DESCRIP]","[Base_Tarjetas].[SEGMENTO_DESCRIP].&amp;[" &amp; $C$6 &amp; "]",
"[Base_Tarjetas].[SITUACION]","[Base_Tarjetas].[SITUACION].&amp;[" &amp; $C96 &amp; "]",
"[Base_Tarjetas].[TIPO]","[Base_Tarjetas].[TIPO].&amp;[" &amp; $C$1 &amp; "]")/1000,
0)</f>
        <v>0</v>
      </c>
      <c r="AF96" s="8">
        <f>IFERROR(
GETPIVOTDATA("[Base_Tarjetas].[Importe]",TDinamica_R!$A$3,
"[Base_Tarjetas].[PERIODO]","[Base_Tarjetas].[PERIODO].&amp;[" &amp; TEXT(AF$6,"yyyymm") &amp; "]",
"[Base_Tarjetas].[Metrica]","[Base_Tarjetas].[Metrica].&amp;[" &amp; $A96 &amp; "]",
"[Base_Tarjetas].[SEGMENTO_DESCRIP]","[Base_Tarjetas].[SEGMENTO_DESCRIP].&amp;[" &amp; $C$6 &amp; "]",
"[Base_Tarjetas].[SITUACION]","[Base_Tarjetas].[SITUACION].&amp;[" &amp; $C96 &amp; "]",
"[Base_Tarjetas].[TIPO]","[Base_Tarjetas].[TIPO].&amp;[" &amp; $C$1 &amp; "]")/1000,
0)</f>
        <v>0</v>
      </c>
      <c r="AG96" s="8">
        <f>IFERROR(
GETPIVOTDATA("[Base_Tarjetas].[Importe]",TDinamica_R!$A$3,
"[Base_Tarjetas].[PERIODO]","[Base_Tarjetas].[PERIODO].&amp;[" &amp; TEXT(AG$6,"yyyymm") &amp; "]",
"[Base_Tarjetas].[Metrica]","[Base_Tarjetas].[Metrica].&amp;[" &amp; $A96 &amp; "]",
"[Base_Tarjetas].[SEGMENTO_DESCRIP]","[Base_Tarjetas].[SEGMENTO_DESCRIP].&amp;[" &amp; $C$6 &amp; "]",
"[Base_Tarjetas].[SITUACION]","[Base_Tarjetas].[SITUACION].&amp;[" &amp; $C96 &amp; "]",
"[Base_Tarjetas].[TIPO]","[Base_Tarjetas].[TIPO].&amp;[" &amp; $C$1 &amp; "]")/1000,
0)</f>
        <v>0</v>
      </c>
      <c r="AH96" s="8">
        <f>IFERROR(
GETPIVOTDATA("[Base_Tarjetas].[Importe]",TDinamica_R!$A$3,
"[Base_Tarjetas].[PERIODO]","[Base_Tarjetas].[PERIODO].&amp;[" &amp; TEXT(AH$6,"yyyymm") &amp; "]",
"[Base_Tarjetas].[Metrica]","[Base_Tarjetas].[Metrica].&amp;[" &amp; $A96 &amp; "]",
"[Base_Tarjetas].[SEGMENTO_DESCRIP]","[Base_Tarjetas].[SEGMENTO_DESCRIP].&amp;[" &amp; $C$6 &amp; "]",
"[Base_Tarjetas].[SITUACION]","[Base_Tarjetas].[SITUACION].&amp;[" &amp; $C96 &amp; "]",
"[Base_Tarjetas].[TIPO]","[Base_Tarjetas].[TIPO].&amp;[" &amp; $C$1 &amp; "]")/1000,
0)</f>
        <v>0</v>
      </c>
      <c r="AI96" s="8">
        <f>IFERROR(
GETPIVOTDATA("[Base_Tarjetas].[Importe]",TDinamica_R!$A$3,
"[Base_Tarjetas].[PERIODO]","[Base_Tarjetas].[PERIODO].&amp;[" &amp; TEXT(AI$6,"yyyymm") &amp; "]",
"[Base_Tarjetas].[Metrica]","[Base_Tarjetas].[Metrica].&amp;[" &amp; $A96 &amp; "]",
"[Base_Tarjetas].[SEGMENTO_DESCRIP]","[Base_Tarjetas].[SEGMENTO_DESCRIP].&amp;[" &amp; $C$6 &amp; "]",
"[Base_Tarjetas].[SITUACION]","[Base_Tarjetas].[SITUACION].&amp;[" &amp; $C96 &amp; "]",
"[Base_Tarjetas].[TIPO]","[Base_Tarjetas].[TIPO].&amp;[" &amp; $C$1 &amp; "]")/1000,
0)</f>
        <v>0</v>
      </c>
      <c r="AJ96" s="8">
        <f>IFERROR(
GETPIVOTDATA("[Base_Tarjetas].[Importe]",TDinamica_R!$A$3,
"[Base_Tarjetas].[PERIODO]","[Base_Tarjetas].[PERIODO].&amp;[" &amp; TEXT(AJ$6,"yyyymm") &amp; "]",
"[Base_Tarjetas].[Metrica]","[Base_Tarjetas].[Metrica].&amp;[" &amp; $A96 &amp; "]",
"[Base_Tarjetas].[SEGMENTO_DESCRIP]","[Base_Tarjetas].[SEGMENTO_DESCRIP].&amp;[" &amp; $C$6 &amp; "]",
"[Base_Tarjetas].[SITUACION]","[Base_Tarjetas].[SITUACION].&amp;[" &amp; $C96 &amp; "]",
"[Base_Tarjetas].[TIPO]","[Base_Tarjetas].[TIPO].&amp;[" &amp; $C$1 &amp; "]")/1000,
0)</f>
        <v>0</v>
      </c>
      <c r="AK96" s="8">
        <f>IFERROR(
GETPIVOTDATA("[Base_Tarjetas].[Importe]",TDinamica_R!$A$3,
"[Base_Tarjetas].[PERIODO]","[Base_Tarjetas].[PERIODO].&amp;[" &amp; TEXT(AK$6,"yyyymm") &amp; "]",
"[Base_Tarjetas].[Metrica]","[Base_Tarjetas].[Metrica].&amp;[" &amp; $A96 &amp; "]",
"[Base_Tarjetas].[SEGMENTO_DESCRIP]","[Base_Tarjetas].[SEGMENTO_DESCRIP].&amp;[" &amp; $C$6 &amp; "]",
"[Base_Tarjetas].[SITUACION]","[Base_Tarjetas].[SITUACION].&amp;[" &amp; $C96 &amp; "]",
"[Base_Tarjetas].[TIPO]","[Base_Tarjetas].[TIPO].&amp;[" &amp; $C$1 &amp; "]")/1000,
0)</f>
        <v>0</v>
      </c>
      <c r="AL96" s="8">
        <f>IFERROR(
GETPIVOTDATA("[Base_Tarjetas].[Importe]",TDinamica_R!$A$3,
"[Base_Tarjetas].[PERIODO]","[Base_Tarjetas].[PERIODO].&amp;[" &amp; TEXT(AL$6,"yyyymm") &amp; "]",
"[Base_Tarjetas].[Metrica]","[Base_Tarjetas].[Metrica].&amp;[" &amp; $A96 &amp; "]",
"[Base_Tarjetas].[SEGMENTO_DESCRIP]","[Base_Tarjetas].[SEGMENTO_DESCRIP].&amp;[" &amp; $C$6 &amp; "]",
"[Base_Tarjetas].[SITUACION]","[Base_Tarjetas].[SITUACION].&amp;[" &amp; $C96 &amp; "]",
"[Base_Tarjetas].[TIPO]","[Base_Tarjetas].[TIPO].&amp;[" &amp; $C$1 &amp; "]")/1000,
0)</f>
        <v>0</v>
      </c>
      <c r="AM96" s="8">
        <f>IFERROR(
GETPIVOTDATA("[Base_Tarjetas].[Importe]",TDinamica_R!$A$3,
"[Base_Tarjetas].[PERIODO]","[Base_Tarjetas].[PERIODO].&amp;[" &amp; TEXT(AM$6,"yyyymm") &amp; "]",
"[Base_Tarjetas].[Metrica]","[Base_Tarjetas].[Metrica].&amp;[" &amp; $A96 &amp; "]",
"[Base_Tarjetas].[SEGMENTO_DESCRIP]","[Base_Tarjetas].[SEGMENTO_DESCRIP].&amp;[" &amp; $C$6 &amp; "]",
"[Base_Tarjetas].[SITUACION]","[Base_Tarjetas].[SITUACION].&amp;[" &amp; $C96 &amp; "]",
"[Base_Tarjetas].[TIPO]","[Base_Tarjetas].[TIPO].&amp;[" &amp; $C$1 &amp; "]")/1000,
0)</f>
        <v>0</v>
      </c>
      <c r="AN96" s="8">
        <f>IFERROR(
GETPIVOTDATA("[Base_Tarjetas].[Importe]",TDinamica_R!$A$3,
"[Base_Tarjetas].[PERIODO]","[Base_Tarjetas].[PERIODO].&amp;[" &amp; TEXT(AN$6,"yyyymm") &amp; "]",
"[Base_Tarjetas].[Metrica]","[Base_Tarjetas].[Metrica].&amp;[" &amp; $A96 &amp; "]",
"[Base_Tarjetas].[SEGMENTO_DESCRIP]","[Base_Tarjetas].[SEGMENTO_DESCRIP].&amp;[" &amp; $C$6 &amp; "]",
"[Base_Tarjetas].[SITUACION]","[Base_Tarjetas].[SITUACION].&amp;[" &amp; $C96 &amp; "]",
"[Base_Tarjetas].[TIPO]","[Base_Tarjetas].[TIPO].&amp;[" &amp; $C$1 &amp; "]")/1000,
0)</f>
        <v>0</v>
      </c>
      <c r="AO96" s="8">
        <f>IFERROR(
GETPIVOTDATA("[Base_Tarjetas].[Importe]",TDinamica_R!$A$3,
"[Base_Tarjetas].[PERIODO]","[Base_Tarjetas].[PERIODO].&amp;[" &amp; TEXT(AO$6,"yyyymm") &amp; "]",
"[Base_Tarjetas].[Metrica]","[Base_Tarjetas].[Metrica].&amp;[" &amp; $A96 &amp; "]",
"[Base_Tarjetas].[SEGMENTO_DESCRIP]","[Base_Tarjetas].[SEGMENTO_DESCRIP].&amp;[" &amp; $C$6 &amp; "]",
"[Base_Tarjetas].[SITUACION]","[Base_Tarjetas].[SITUACION].&amp;[" &amp; $C96 &amp; "]",
"[Base_Tarjetas].[TIPO]","[Base_Tarjetas].[TIPO].&amp;[" &amp; $C$1 &amp; "]")/1000,
0)</f>
        <v>0</v>
      </c>
      <c r="AP96" s="8">
        <f>IFERROR(
GETPIVOTDATA("[Base_Tarjetas].[Importe]",TDinamica_R!$A$3,
"[Base_Tarjetas].[PERIODO]","[Base_Tarjetas].[PERIODO].&amp;[" &amp; TEXT(AP$6,"yyyymm") &amp; "]",
"[Base_Tarjetas].[Metrica]","[Base_Tarjetas].[Metrica].&amp;[" &amp; $A96 &amp; "]",
"[Base_Tarjetas].[SEGMENTO_DESCRIP]","[Base_Tarjetas].[SEGMENTO_DESCRIP].&amp;[" &amp; $C$6 &amp; "]",
"[Base_Tarjetas].[SITUACION]","[Base_Tarjetas].[SITUACION].&amp;[" &amp; $C96 &amp; "]",
"[Base_Tarjetas].[TIPO]","[Base_Tarjetas].[TIPO].&amp;[" &amp; $C$1 &amp; "]")/1000,
0)</f>
        <v>0</v>
      </c>
      <c r="AQ96" s="8">
        <f>IFERROR(
GETPIVOTDATA("[Base_Tarjetas].[Importe]",TDinamica_R!$A$3,
"[Base_Tarjetas].[PERIODO]","[Base_Tarjetas].[PERIODO].&amp;[" &amp; TEXT(AQ$6,"yyyymm") &amp; "]",
"[Base_Tarjetas].[Metrica]","[Base_Tarjetas].[Metrica].&amp;[" &amp; $A96 &amp; "]",
"[Base_Tarjetas].[SEGMENTO_DESCRIP]","[Base_Tarjetas].[SEGMENTO_DESCRIP].&amp;[" &amp; $C$6 &amp; "]",
"[Base_Tarjetas].[SITUACION]","[Base_Tarjetas].[SITUACION].&amp;[" &amp; $C96 &amp; "]",
"[Base_Tarjetas].[TIPO]","[Base_Tarjetas].[TIPO].&amp;[" &amp; $C$1 &amp; "]")/1000,
0)</f>
        <v>0</v>
      </c>
      <c r="AR96" s="8">
        <f>IFERROR(
GETPIVOTDATA("[Base_Tarjetas].[Importe]",TDinamica_R!$A$3,
"[Base_Tarjetas].[PERIODO]","[Base_Tarjetas].[PERIODO].&amp;[" &amp; TEXT(AR$6,"yyyymm") &amp; "]",
"[Base_Tarjetas].[Metrica]","[Base_Tarjetas].[Metrica].&amp;[" &amp; $A96 &amp; "]",
"[Base_Tarjetas].[SEGMENTO_DESCRIP]","[Base_Tarjetas].[SEGMENTO_DESCRIP].&amp;[" &amp; $C$6 &amp; "]",
"[Base_Tarjetas].[SITUACION]","[Base_Tarjetas].[SITUACION].&amp;[" &amp; $C96 &amp; "]",
"[Base_Tarjetas].[TIPO]","[Base_Tarjetas].[TIPO].&amp;[" &amp; $C$1 &amp; "]")/1000,
0)</f>
        <v>0</v>
      </c>
      <c r="AS96" s="8">
        <f>IFERROR(
GETPIVOTDATA("[Base_Tarjetas].[Importe]",TDinamica_R!$A$3,
"[Base_Tarjetas].[PERIODO]","[Base_Tarjetas].[PERIODO].&amp;[" &amp; TEXT(AS$6,"yyyymm") &amp; "]",
"[Base_Tarjetas].[Metrica]","[Base_Tarjetas].[Metrica].&amp;[" &amp; $A96 &amp; "]",
"[Base_Tarjetas].[SEGMENTO_DESCRIP]","[Base_Tarjetas].[SEGMENTO_DESCRIP].&amp;[" &amp; $C$6 &amp; "]",
"[Base_Tarjetas].[SITUACION]","[Base_Tarjetas].[SITUACION].&amp;[" &amp; $C96 &amp; "]",
"[Base_Tarjetas].[TIPO]","[Base_Tarjetas].[TIPO].&amp;[" &amp; $C$1 &amp; "]")/1000,
0)</f>
        <v>0</v>
      </c>
      <c r="AT96" s="8">
        <f>IFERROR(
GETPIVOTDATA("[Base_Tarjetas].[Importe]",TDinamica_R!$A$3,
"[Base_Tarjetas].[PERIODO]","[Base_Tarjetas].[PERIODO].&amp;[" &amp; TEXT(AT$6,"yyyymm") &amp; "]",
"[Base_Tarjetas].[Metrica]","[Base_Tarjetas].[Metrica].&amp;[" &amp; $A96 &amp; "]",
"[Base_Tarjetas].[SEGMENTO_DESCRIP]","[Base_Tarjetas].[SEGMENTO_DESCRIP].&amp;[" &amp; $C$6 &amp; "]",
"[Base_Tarjetas].[SITUACION]","[Base_Tarjetas].[SITUACION].&amp;[" &amp; $C96 &amp; "]",
"[Base_Tarjetas].[TIPO]","[Base_Tarjetas].[TIPO].&amp;[" &amp; $C$1 &amp; "]")/1000,
0)</f>
        <v>0</v>
      </c>
      <c r="AU96" s="8">
        <f>IFERROR(
GETPIVOTDATA("[Base_Tarjetas].[Importe]",TDinamica_R!$A$3,
"[Base_Tarjetas].[PERIODO]","[Base_Tarjetas].[PERIODO].&amp;[" &amp; TEXT(AU$6,"yyyymm") &amp; "]",
"[Base_Tarjetas].[Metrica]","[Base_Tarjetas].[Metrica].&amp;[" &amp; $A96 &amp; "]",
"[Base_Tarjetas].[SEGMENTO_DESCRIP]","[Base_Tarjetas].[SEGMENTO_DESCRIP].&amp;[" &amp; $C$6 &amp; "]",
"[Base_Tarjetas].[SITUACION]","[Base_Tarjetas].[SITUACION].&amp;[" &amp; $C96 &amp; "]",
"[Base_Tarjetas].[TIPO]","[Base_Tarjetas].[TIPO].&amp;[" &amp; $C$1 &amp; "]")/1000,
0)</f>
        <v>0</v>
      </c>
      <c r="AV96" s="8">
        <f>IFERROR(
GETPIVOTDATA("[Base_Tarjetas].[Importe]",TDinamica_R!$A$3,
"[Base_Tarjetas].[PERIODO]","[Base_Tarjetas].[PERIODO].&amp;[" &amp; TEXT(AV$6,"yyyymm") &amp; "]",
"[Base_Tarjetas].[Metrica]","[Base_Tarjetas].[Metrica].&amp;[" &amp; $A96 &amp; "]",
"[Base_Tarjetas].[SEGMENTO_DESCRIP]","[Base_Tarjetas].[SEGMENTO_DESCRIP].&amp;[" &amp; $C$6 &amp; "]",
"[Base_Tarjetas].[SITUACION]","[Base_Tarjetas].[SITUACION].&amp;[" &amp; $C96 &amp; "]",
"[Base_Tarjetas].[TIPO]","[Base_Tarjetas].[TIPO].&amp;[" &amp; $C$1 &amp; "]")/1000,
0)</f>
        <v>0</v>
      </c>
      <c r="AW96" s="8">
        <f>IFERROR(
GETPIVOTDATA("[Base_Tarjetas].[Importe]",TDinamica_R!$A$3,
"[Base_Tarjetas].[PERIODO]","[Base_Tarjetas].[PERIODO].&amp;[" &amp; TEXT(AW$6,"yyyymm") &amp; "]",
"[Base_Tarjetas].[Metrica]","[Base_Tarjetas].[Metrica].&amp;[" &amp; $A96 &amp; "]",
"[Base_Tarjetas].[SEGMENTO_DESCRIP]","[Base_Tarjetas].[SEGMENTO_DESCRIP].&amp;[" &amp; $C$6 &amp; "]",
"[Base_Tarjetas].[SITUACION]","[Base_Tarjetas].[SITUACION].&amp;[" &amp; $C96 &amp; "]",
"[Base_Tarjetas].[TIPO]","[Base_Tarjetas].[TIPO].&amp;[" &amp; $C$1 &amp; "]")/1000,
0)</f>
        <v>0</v>
      </c>
      <c r="AX96" s="8">
        <f>IFERROR(
GETPIVOTDATA("[Base_Tarjetas].[Importe]",TDinamica_R!$A$3,
"[Base_Tarjetas].[PERIODO]","[Base_Tarjetas].[PERIODO].&amp;[" &amp; TEXT(AX$6,"yyyymm") &amp; "]",
"[Base_Tarjetas].[Metrica]","[Base_Tarjetas].[Metrica].&amp;[" &amp; $A96 &amp; "]",
"[Base_Tarjetas].[SEGMENTO_DESCRIP]","[Base_Tarjetas].[SEGMENTO_DESCRIP].&amp;[" &amp; $C$6 &amp; "]",
"[Base_Tarjetas].[SITUACION]","[Base_Tarjetas].[SITUACION].&amp;[" &amp; $C96 &amp; "]",
"[Base_Tarjetas].[TIPO]","[Base_Tarjetas].[TIPO].&amp;[" &amp; $C$1 &amp; "]")/1000,
0)</f>
        <v>0</v>
      </c>
      <c r="AY96" s="8">
        <f>IFERROR(
GETPIVOTDATA("[Base_Tarjetas].[Importe]",TDinamica_R!$A$3,
"[Base_Tarjetas].[PERIODO]","[Base_Tarjetas].[PERIODO].&amp;[" &amp; TEXT(AY$6,"yyyymm") &amp; "]",
"[Base_Tarjetas].[Metrica]","[Base_Tarjetas].[Metrica].&amp;[" &amp; $A96 &amp; "]",
"[Base_Tarjetas].[SEGMENTO_DESCRIP]","[Base_Tarjetas].[SEGMENTO_DESCRIP].&amp;[" &amp; $C$6 &amp; "]",
"[Base_Tarjetas].[SITUACION]","[Base_Tarjetas].[SITUACION].&amp;[" &amp; $C96 &amp; "]",
"[Base_Tarjetas].[TIPO]","[Base_Tarjetas].[TIPO].&amp;[" &amp; $C$1 &amp; "]")/1000,
0)</f>
        <v>0</v>
      </c>
      <c r="AZ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TEXT(AZ$6,"yyyymm") &amp; "]"),
0)</f>
        <v>0</v>
      </c>
      <c r="BA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TEXT(BA$6,"yyyymm") &amp; "]"),
0)</f>
        <v>0</v>
      </c>
      <c r="BB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TEXT(BB$6,"yyyymm") &amp; "]"),
0)</f>
        <v>0</v>
      </c>
      <c r="BC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TEXT(BC$6,"yyyymm") &amp; "]"),
0)</f>
        <v>0</v>
      </c>
      <c r="BD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TEXT(BD$6,"yyyymm") &amp; "]"),
0)</f>
        <v>0</v>
      </c>
      <c r="BE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TEXT(BE$6,"yyyymm") &amp; "]"),
0)</f>
        <v>0</v>
      </c>
      <c r="BF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TEXT(BF$6,"yyyymm") &amp; "]"),
0)</f>
        <v>0</v>
      </c>
      <c r="BG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TEXT(BG$6,"yyyymm") &amp; "]"),
0)</f>
        <v>0</v>
      </c>
      <c r="BH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TEXT(BH$6,"yyyymm") &amp; "]"),
0)</f>
        <v>0</v>
      </c>
      <c r="BI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TEXT(BI$6,"yyyymm") &amp; "]"),
0)</f>
        <v>0</v>
      </c>
      <c r="BJ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TEXT(BJ$6,"yyyymm") &amp; "]"),
0)</f>
        <v>0</v>
      </c>
      <c r="BK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TEXT(BK$6,"yyyymm") &amp; "]"),
0)</f>
        <v>0</v>
      </c>
      <c r="BO96" s="24"/>
      <c r="BP96" s="24"/>
      <c r="BQ96" s="24"/>
      <c r="BR96" s="24"/>
      <c r="BS96" s="24"/>
      <c r="BT96" s="24"/>
    </row>
    <row r="97" spans="3:72" x14ac:dyDescent="0.25">
      <c r="C97" s="3" t="s">
        <v>45</v>
      </c>
      <c r="D97" s="10">
        <f>SUM(D95:D96)</f>
        <v>0</v>
      </c>
      <c r="E97" s="10">
        <f t="shared" ref="E97:BK97" si="60">SUM(E95:E96)</f>
        <v>0</v>
      </c>
      <c r="F97" s="10">
        <f t="shared" si="60"/>
        <v>0</v>
      </c>
      <c r="G97" s="10">
        <f t="shared" si="60"/>
        <v>0</v>
      </c>
      <c r="H97" s="10">
        <f t="shared" si="60"/>
        <v>0</v>
      </c>
      <c r="I97" s="10">
        <f t="shared" si="60"/>
        <v>0</v>
      </c>
      <c r="J97" s="10">
        <f t="shared" si="60"/>
        <v>0</v>
      </c>
      <c r="K97" s="10">
        <f t="shared" si="60"/>
        <v>0</v>
      </c>
      <c r="L97" s="10">
        <f t="shared" si="60"/>
        <v>0</v>
      </c>
      <c r="M97" s="10">
        <f t="shared" si="60"/>
        <v>0</v>
      </c>
      <c r="N97" s="10">
        <f t="shared" si="60"/>
        <v>0</v>
      </c>
      <c r="O97" s="10">
        <f t="shared" si="60"/>
        <v>0</v>
      </c>
      <c r="P97" s="10">
        <f t="shared" si="60"/>
        <v>0</v>
      </c>
      <c r="Q97" s="10">
        <f t="shared" si="60"/>
        <v>0</v>
      </c>
      <c r="R97" s="10">
        <f t="shared" si="60"/>
        <v>0</v>
      </c>
      <c r="S97" s="10">
        <f t="shared" si="60"/>
        <v>0</v>
      </c>
      <c r="T97" s="10">
        <f t="shared" si="60"/>
        <v>0</v>
      </c>
      <c r="U97" s="10">
        <f t="shared" si="60"/>
        <v>0</v>
      </c>
      <c r="V97" s="10">
        <f t="shared" si="60"/>
        <v>0</v>
      </c>
      <c r="W97" s="10">
        <f t="shared" si="60"/>
        <v>0</v>
      </c>
      <c r="X97" s="10">
        <f t="shared" si="60"/>
        <v>0</v>
      </c>
      <c r="Y97" s="10">
        <f t="shared" si="60"/>
        <v>0</v>
      </c>
      <c r="Z97" s="10">
        <f t="shared" si="60"/>
        <v>0</v>
      </c>
      <c r="AA97" s="10">
        <f t="shared" si="60"/>
        <v>0</v>
      </c>
      <c r="AB97" s="10">
        <f t="shared" si="60"/>
        <v>0</v>
      </c>
      <c r="AC97" s="10">
        <f t="shared" si="60"/>
        <v>0</v>
      </c>
      <c r="AD97" s="10">
        <f t="shared" si="60"/>
        <v>0</v>
      </c>
      <c r="AE97" s="10">
        <f t="shared" si="60"/>
        <v>0</v>
      </c>
      <c r="AF97" s="10">
        <f t="shared" si="60"/>
        <v>0</v>
      </c>
      <c r="AG97" s="10">
        <f t="shared" si="60"/>
        <v>0</v>
      </c>
      <c r="AH97" s="10">
        <f t="shared" si="60"/>
        <v>0</v>
      </c>
      <c r="AI97" s="10">
        <f t="shared" si="60"/>
        <v>0</v>
      </c>
      <c r="AJ97" s="10">
        <f t="shared" si="60"/>
        <v>0</v>
      </c>
      <c r="AK97" s="10">
        <f t="shared" si="60"/>
        <v>0</v>
      </c>
      <c r="AL97" s="10">
        <f t="shared" si="60"/>
        <v>0</v>
      </c>
      <c r="AM97" s="10">
        <f t="shared" si="60"/>
        <v>0</v>
      </c>
      <c r="AN97" s="10">
        <f t="shared" si="60"/>
        <v>0</v>
      </c>
      <c r="AO97" s="10">
        <f t="shared" si="60"/>
        <v>0</v>
      </c>
      <c r="AP97" s="10">
        <f t="shared" si="60"/>
        <v>0</v>
      </c>
      <c r="AQ97" s="10">
        <f t="shared" si="60"/>
        <v>0</v>
      </c>
      <c r="AR97" s="10">
        <f t="shared" si="60"/>
        <v>0</v>
      </c>
      <c r="AS97" s="10">
        <f t="shared" si="60"/>
        <v>0</v>
      </c>
      <c r="AT97" s="10">
        <f t="shared" si="60"/>
        <v>0</v>
      </c>
      <c r="AU97" s="10">
        <f t="shared" si="60"/>
        <v>0</v>
      </c>
      <c r="AV97" s="10">
        <f t="shared" si="60"/>
        <v>0</v>
      </c>
      <c r="AW97" s="10">
        <f t="shared" si="60"/>
        <v>0</v>
      </c>
      <c r="AX97" s="10">
        <f t="shared" si="60"/>
        <v>0</v>
      </c>
      <c r="AY97" s="10">
        <f t="shared" si="60"/>
        <v>0</v>
      </c>
      <c r="AZ97" s="10">
        <f t="shared" si="60"/>
        <v>0</v>
      </c>
      <c r="BA97" s="10">
        <f t="shared" si="60"/>
        <v>0</v>
      </c>
      <c r="BB97" s="10">
        <f t="shared" si="60"/>
        <v>0</v>
      </c>
      <c r="BC97" s="10">
        <f t="shared" si="60"/>
        <v>0</v>
      </c>
      <c r="BD97" s="10">
        <f t="shared" si="60"/>
        <v>0</v>
      </c>
      <c r="BE97" s="10">
        <f t="shared" si="60"/>
        <v>0</v>
      </c>
      <c r="BF97" s="10">
        <f t="shared" si="60"/>
        <v>0</v>
      </c>
      <c r="BG97" s="10">
        <f t="shared" si="60"/>
        <v>0</v>
      </c>
      <c r="BH97" s="10">
        <f t="shared" si="60"/>
        <v>0</v>
      </c>
      <c r="BI97" s="10">
        <f t="shared" si="60"/>
        <v>0</v>
      </c>
      <c r="BJ97" s="10">
        <f t="shared" si="60"/>
        <v>0</v>
      </c>
      <c r="BK97" s="10">
        <f t="shared" si="60"/>
        <v>0</v>
      </c>
      <c r="BO97" s="23">
        <f>SUM(BO95)</f>
        <v>0</v>
      </c>
      <c r="BP97" s="23">
        <f t="shared" ref="BP97:BT97" si="61">SUM(BP95)</f>
        <v>0</v>
      </c>
      <c r="BQ97" s="23">
        <f t="shared" si="61"/>
        <v>0</v>
      </c>
      <c r="BR97" s="23">
        <f t="shared" si="61"/>
        <v>0</v>
      </c>
      <c r="BS97" s="23">
        <f t="shared" si="61"/>
        <v>0</v>
      </c>
      <c r="BT97" s="23">
        <f t="shared" si="61"/>
        <v>0</v>
      </c>
    </row>
    <row r="99" spans="3:72" x14ac:dyDescent="0.25">
      <c r="C99" s="3" t="s">
        <v>47</v>
      </c>
      <c r="D99" s="10">
        <f t="shared" ref="D99:BK99" si="62">D60+D83+D89+D93+D97</f>
        <v>0</v>
      </c>
      <c r="E99" s="10">
        <f t="shared" si="62"/>
        <v>0</v>
      </c>
      <c r="F99" s="10">
        <f t="shared" si="62"/>
        <v>0</v>
      </c>
      <c r="G99" s="10">
        <f t="shared" si="62"/>
        <v>0</v>
      </c>
      <c r="H99" s="10">
        <f t="shared" si="62"/>
        <v>0</v>
      </c>
      <c r="I99" s="10">
        <f t="shared" si="62"/>
        <v>0</v>
      </c>
      <c r="J99" s="10">
        <f t="shared" si="62"/>
        <v>0</v>
      </c>
      <c r="K99" s="10">
        <f t="shared" si="62"/>
        <v>0</v>
      </c>
      <c r="L99" s="10">
        <f t="shared" si="62"/>
        <v>0</v>
      </c>
      <c r="M99" s="10">
        <f t="shared" si="62"/>
        <v>0</v>
      </c>
      <c r="N99" s="10">
        <f t="shared" si="62"/>
        <v>0</v>
      </c>
      <c r="O99" s="10">
        <f t="shared" si="62"/>
        <v>0</v>
      </c>
      <c r="P99" s="10">
        <f t="shared" si="62"/>
        <v>0</v>
      </c>
      <c r="Q99" s="10">
        <f t="shared" si="62"/>
        <v>0</v>
      </c>
      <c r="R99" s="10">
        <f t="shared" si="62"/>
        <v>0</v>
      </c>
      <c r="S99" s="10">
        <f t="shared" si="62"/>
        <v>0</v>
      </c>
      <c r="T99" s="10">
        <f t="shared" si="62"/>
        <v>0</v>
      </c>
      <c r="U99" s="10">
        <f t="shared" si="62"/>
        <v>0</v>
      </c>
      <c r="V99" s="10">
        <f t="shared" si="62"/>
        <v>0</v>
      </c>
      <c r="W99" s="10">
        <f t="shared" si="62"/>
        <v>0</v>
      </c>
      <c r="X99" s="10">
        <f t="shared" si="62"/>
        <v>0</v>
      </c>
      <c r="Y99" s="10">
        <f t="shared" si="62"/>
        <v>0</v>
      </c>
      <c r="Z99" s="10">
        <f t="shared" si="62"/>
        <v>0</v>
      </c>
      <c r="AA99" s="10">
        <f t="shared" si="62"/>
        <v>0</v>
      </c>
      <c r="AB99" s="10">
        <f t="shared" si="62"/>
        <v>0</v>
      </c>
      <c r="AC99" s="10">
        <f t="shared" si="62"/>
        <v>0</v>
      </c>
      <c r="AD99" s="10">
        <f t="shared" si="62"/>
        <v>0</v>
      </c>
      <c r="AE99" s="10">
        <f t="shared" si="62"/>
        <v>0</v>
      </c>
      <c r="AF99" s="10">
        <f t="shared" si="62"/>
        <v>0</v>
      </c>
      <c r="AG99" s="10">
        <f t="shared" si="62"/>
        <v>0</v>
      </c>
      <c r="AH99" s="10">
        <f t="shared" si="62"/>
        <v>0</v>
      </c>
      <c r="AI99" s="10">
        <f t="shared" si="62"/>
        <v>0</v>
      </c>
      <c r="AJ99" s="10">
        <f t="shared" si="62"/>
        <v>0</v>
      </c>
      <c r="AK99" s="10">
        <f t="shared" si="62"/>
        <v>0</v>
      </c>
      <c r="AL99" s="10">
        <f t="shared" si="62"/>
        <v>0</v>
      </c>
      <c r="AM99" s="10">
        <f t="shared" si="62"/>
        <v>0</v>
      </c>
      <c r="AN99" s="10">
        <f t="shared" si="62"/>
        <v>0</v>
      </c>
      <c r="AO99" s="10">
        <f t="shared" si="62"/>
        <v>0</v>
      </c>
      <c r="AP99" s="10">
        <f t="shared" si="62"/>
        <v>0</v>
      </c>
      <c r="AQ99" s="10">
        <f t="shared" si="62"/>
        <v>0</v>
      </c>
      <c r="AR99" s="10">
        <f t="shared" si="62"/>
        <v>0</v>
      </c>
      <c r="AS99" s="10">
        <f t="shared" si="62"/>
        <v>0</v>
      </c>
      <c r="AT99" s="10">
        <f t="shared" si="62"/>
        <v>0</v>
      </c>
      <c r="AU99" s="10">
        <f t="shared" si="62"/>
        <v>0</v>
      </c>
      <c r="AV99" s="10">
        <f t="shared" si="62"/>
        <v>0</v>
      </c>
      <c r="AW99" s="10">
        <f t="shared" si="62"/>
        <v>0</v>
      </c>
      <c r="AX99" s="10">
        <f t="shared" si="62"/>
        <v>0</v>
      </c>
      <c r="AY99" s="10">
        <f t="shared" si="62"/>
        <v>0</v>
      </c>
      <c r="AZ99" s="10">
        <f t="shared" si="62"/>
        <v>2023.7787961048721</v>
      </c>
      <c r="BA99" s="10">
        <f t="shared" si="62"/>
        <v>1591.6369048929093</v>
      </c>
      <c r="BB99" s="10">
        <f t="shared" si="62"/>
        <v>1671.7619150813807</v>
      </c>
      <c r="BC99" s="10">
        <f t="shared" si="62"/>
        <v>1759.5512265640834</v>
      </c>
      <c r="BD99" s="10">
        <f t="shared" si="62"/>
        <v>1697.5878880658793</v>
      </c>
      <c r="BE99" s="10">
        <f t="shared" si="62"/>
        <v>1656.7732559385631</v>
      </c>
      <c r="BF99" s="10">
        <f t="shared" si="62"/>
        <v>1772.4661143887124</v>
      </c>
      <c r="BG99" s="10">
        <f t="shared" si="62"/>
        <v>1638.6733874974411</v>
      </c>
      <c r="BH99" s="10">
        <f t="shared" si="62"/>
        <v>1467.7680559146606</v>
      </c>
      <c r="BI99" s="10">
        <f t="shared" si="62"/>
        <v>1532.0029523973658</v>
      </c>
      <c r="BJ99" s="10">
        <f t="shared" si="62"/>
        <v>1597.0565071719166</v>
      </c>
      <c r="BK99" s="10">
        <f t="shared" si="62"/>
        <v>1671.1502768952687</v>
      </c>
      <c r="BO99" s="23">
        <f>BO60+BO83+BO89+BO93+BO97</f>
        <v>0</v>
      </c>
      <c r="BP99" s="23">
        <f t="shared" ref="BP99:BT99" si="63">BP60+BP83+BP89+BP93+BP97</f>
        <v>5287.1776160791615</v>
      </c>
      <c r="BQ99" s="23">
        <f t="shared" si="63"/>
        <v>0</v>
      </c>
      <c r="BR99" s="23">
        <f t="shared" si="63"/>
        <v>0</v>
      </c>
      <c r="BS99" s="23">
        <f t="shared" si="63"/>
        <v>0</v>
      </c>
      <c r="BT99" s="23">
        <f t="shared" si="63"/>
        <v>0</v>
      </c>
    </row>
    <row r="103" spans="3:72" s="48" customFormat="1" x14ac:dyDescent="0.25">
      <c r="C103" s="46" t="s">
        <v>73</v>
      </c>
      <c r="D103" s="47">
        <f>D11</f>
        <v>0</v>
      </c>
      <c r="E103" s="47">
        <f>IFERROR(AVERAGE(D11:E11),0)</f>
        <v>0</v>
      </c>
      <c r="F103" s="47">
        <f t="shared" ref="F103:BK103" si="64">IFERROR(AVERAGE(E11:F11),0)</f>
        <v>0</v>
      </c>
      <c r="G103" s="47">
        <f t="shared" si="64"/>
        <v>0</v>
      </c>
      <c r="H103" s="47">
        <f t="shared" si="64"/>
        <v>0</v>
      </c>
      <c r="I103" s="47">
        <f t="shared" si="64"/>
        <v>0</v>
      </c>
      <c r="J103" s="48">
        <f t="shared" si="64"/>
        <v>0</v>
      </c>
      <c r="K103" s="48">
        <f t="shared" si="64"/>
        <v>0</v>
      </c>
      <c r="L103" s="48">
        <f t="shared" si="64"/>
        <v>0</v>
      </c>
      <c r="M103" s="48">
        <f t="shared" si="64"/>
        <v>0</v>
      </c>
      <c r="N103" s="48">
        <f t="shared" si="64"/>
        <v>0</v>
      </c>
      <c r="O103" s="48">
        <f t="shared" si="64"/>
        <v>0</v>
      </c>
      <c r="P103" s="48">
        <f t="shared" si="64"/>
        <v>0</v>
      </c>
      <c r="Q103" s="48">
        <f t="shared" si="64"/>
        <v>0</v>
      </c>
      <c r="R103" s="48">
        <f t="shared" si="64"/>
        <v>0</v>
      </c>
      <c r="S103" s="48">
        <f t="shared" si="64"/>
        <v>0</v>
      </c>
      <c r="T103" s="48">
        <f t="shared" si="64"/>
        <v>0</v>
      </c>
      <c r="U103" s="48">
        <f t="shared" si="64"/>
        <v>0</v>
      </c>
      <c r="V103" s="48">
        <f t="shared" si="64"/>
        <v>0</v>
      </c>
      <c r="W103" s="47">
        <f t="shared" si="64"/>
        <v>0</v>
      </c>
      <c r="X103" s="47">
        <f t="shared" si="64"/>
        <v>0</v>
      </c>
      <c r="Y103" s="47">
        <f t="shared" si="64"/>
        <v>0</v>
      </c>
      <c r="Z103" s="47">
        <f t="shared" si="64"/>
        <v>0</v>
      </c>
      <c r="AA103" s="47">
        <f t="shared" si="64"/>
        <v>0</v>
      </c>
      <c r="AB103" s="47">
        <f t="shared" si="64"/>
        <v>0</v>
      </c>
      <c r="AC103" s="48">
        <f t="shared" si="64"/>
        <v>0</v>
      </c>
      <c r="AD103" s="48">
        <f t="shared" si="64"/>
        <v>0</v>
      </c>
      <c r="AE103" s="48">
        <f t="shared" si="64"/>
        <v>0</v>
      </c>
      <c r="AF103" s="48">
        <f t="shared" si="64"/>
        <v>0</v>
      </c>
      <c r="AG103" s="48">
        <f t="shared" si="64"/>
        <v>0</v>
      </c>
      <c r="AH103" s="48">
        <f t="shared" si="64"/>
        <v>0</v>
      </c>
      <c r="AI103" s="48">
        <f t="shared" si="64"/>
        <v>0</v>
      </c>
      <c r="AJ103" s="48">
        <f t="shared" si="64"/>
        <v>0</v>
      </c>
      <c r="AK103" s="48">
        <f t="shared" si="64"/>
        <v>0</v>
      </c>
      <c r="AL103" s="48">
        <f t="shared" si="64"/>
        <v>0</v>
      </c>
      <c r="AM103" s="48">
        <f t="shared" si="64"/>
        <v>0</v>
      </c>
      <c r="AN103" s="48">
        <f t="shared" si="64"/>
        <v>0</v>
      </c>
      <c r="AO103" s="48">
        <f t="shared" si="64"/>
        <v>0</v>
      </c>
      <c r="AP103" s="48">
        <f t="shared" si="64"/>
        <v>0</v>
      </c>
      <c r="AQ103" s="48">
        <f t="shared" si="64"/>
        <v>0</v>
      </c>
      <c r="AR103" s="48">
        <f t="shared" si="64"/>
        <v>0</v>
      </c>
      <c r="AS103" s="48">
        <f t="shared" si="64"/>
        <v>0</v>
      </c>
      <c r="AT103" s="48">
        <f t="shared" si="64"/>
        <v>0</v>
      </c>
      <c r="AU103" s="48">
        <f t="shared" si="64"/>
        <v>0</v>
      </c>
      <c r="AV103" s="48">
        <f t="shared" si="64"/>
        <v>0</v>
      </c>
      <c r="AW103" s="48">
        <f t="shared" si="64"/>
        <v>0</v>
      </c>
      <c r="AX103" s="48">
        <f t="shared" si="64"/>
        <v>0</v>
      </c>
      <c r="AY103" s="48">
        <f t="shared" si="64"/>
        <v>0</v>
      </c>
      <c r="AZ103" s="48">
        <f>AZ11</f>
        <v>150466.39638276777</v>
      </c>
      <c r="BA103" s="48">
        <f t="shared" si="64"/>
        <v>150699.26577509669</v>
      </c>
      <c r="BB103" s="48">
        <f t="shared" si="64"/>
        <v>150036.61718105653</v>
      </c>
      <c r="BC103" s="48">
        <f t="shared" si="64"/>
        <v>148590.4667235105</v>
      </c>
      <c r="BD103" s="48">
        <f t="shared" si="64"/>
        <v>148556.33266705894</v>
      </c>
      <c r="BE103" s="48">
        <f t="shared" si="64"/>
        <v>148256.38017480067</v>
      </c>
      <c r="BF103" s="48">
        <f t="shared" si="64"/>
        <v>147976.01613081165</v>
      </c>
      <c r="BG103" s="48">
        <f t="shared" si="64"/>
        <v>148541.94541002292</v>
      </c>
      <c r="BH103" s="48">
        <f t="shared" si="64"/>
        <v>147254.7833238428</v>
      </c>
      <c r="BI103" s="48">
        <f t="shared" si="64"/>
        <v>143643.24378148292</v>
      </c>
      <c r="BJ103" s="48">
        <f t="shared" si="64"/>
        <v>139876.83800498192</v>
      </c>
      <c r="BK103" s="48">
        <f t="shared" si="64"/>
        <v>140522.2027531458</v>
      </c>
      <c r="BO103" s="48">
        <f>IFERROR(AVERAGEIFS($D11:$BM11,$D$6:$BM$6,"&gt;="&amp;EOMONTH(BO$2,-1),$D$6:$BM$6,"&lt;="&amp;BO$6,$D$5:$BM$5,BO$5,$D11:$BM11,"&lt;&gt;0"),0)</f>
        <v>0</v>
      </c>
      <c r="BP103" s="48">
        <f>IFERROR(AVERAGEIFS($D11:$BM11,$D$6:$BM$6,"&gt;="&amp;EOMONTH(BP$2,-1),$D$6:$BM$6,"&lt;="&amp;BP$6,$D$5:$BM$5,BP$5,$D11:$BM11,"&lt;&gt;0"),0)</f>
        <v>150179.87691496027</v>
      </c>
      <c r="BQ103" s="48">
        <f>IFERROR(AVERAGEIFS($D11:$BM11,$D$6:$BM$6,"&gt;="&amp;EOMONTH(BQ$2,-1),$D$6:$BM$6,"&lt;="&amp;BQ$6,$D$5:$BM$5,BQ$5,$D11:$BM11,"&lt;&gt;0"),0)</f>
        <v>0</v>
      </c>
      <c r="BR103" s="48">
        <f>IFERROR(AVERAGEIFS($D11:$BM11,$D$6:$BM$6,"&gt;="&amp;EOMONTH(BR$2,-1),$D$6:$BM$6,"&lt;="&amp;BR$6,$D$5:$BM$5,BR$5,$D11:$BM11,"&lt;&gt;0"),0)</f>
        <v>0</v>
      </c>
      <c r="BS103" s="48">
        <f t="shared" ref="BS103:BT103" si="65">IFERROR(AVERAGEIFS($D11:$BM11,$D$6:$BM$6,"&gt;="&amp;EOMONTH(BS$2,-1),$D$6:$BM$6,"&lt;="&amp;BS$6,$D$5:$BM$5,BS$5,$D11:$BM11,"&lt;&gt;0"),0)</f>
        <v>0</v>
      </c>
      <c r="BT103" s="48">
        <f t="shared" si="65"/>
        <v>0</v>
      </c>
    </row>
  </sheetData>
  <mergeCells count="4">
    <mergeCell ref="D1:AY1"/>
    <mergeCell ref="AZ1:BK1"/>
    <mergeCell ref="BO1:BT1"/>
    <mergeCell ref="BW1:CB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4D469-11B3-4422-86E0-E4C70D4C899D}">
  <sheetPr codeName="Hoja17"/>
  <dimension ref="A1:CC103"/>
  <sheetViews>
    <sheetView showGridLines="0" zoomScale="80" zoomScaleNormal="80" workbookViewId="0">
      <pane xSplit="3" ySplit="6" topLeftCell="D7" activePane="bottomRight" state="frozen"/>
      <selection activeCell="C65" sqref="C65"/>
      <selection pane="topRight" activeCell="C65" sqref="C65"/>
      <selection pane="bottomLeft" activeCell="C65" sqref="C65"/>
      <selection pane="bottomRight" activeCell="C1" sqref="C1"/>
    </sheetView>
  </sheetViews>
  <sheetFormatPr baseColWidth="10" defaultRowHeight="15" outlineLevelRow="1" outlineLevelCol="1" x14ac:dyDescent="0.25"/>
  <cols>
    <col min="1" max="1" width="7.140625" customWidth="1"/>
    <col min="2" max="2" width="6.28515625" customWidth="1"/>
    <col min="3" max="3" width="22.85546875" bestFit="1" customWidth="1"/>
    <col min="4" max="14" width="11.28515625" customWidth="1" outlineLevel="1"/>
    <col min="15" max="15" width="11.28515625" bestFit="1" customWidth="1"/>
    <col min="16" max="26" width="11.28515625" customWidth="1" outlineLevel="1"/>
    <col min="27" max="27" width="11.28515625" bestFit="1" customWidth="1"/>
    <col min="28" max="38" width="11.28515625" customWidth="1" outlineLevel="1"/>
    <col min="39" max="39" width="11.28515625" bestFit="1" customWidth="1"/>
    <col min="40" max="51" width="10.5703125" customWidth="1"/>
    <col min="52" max="63" width="12.28515625" bestFit="1" customWidth="1"/>
    <col min="77" max="77" width="11.28515625" bestFit="1" customWidth="1"/>
  </cols>
  <sheetData>
    <row r="1" spans="1:81" ht="16.5" thickBot="1" x14ac:dyDescent="0.3">
      <c r="C1" s="45" t="s">
        <v>108</v>
      </c>
      <c r="D1" s="54" t="s">
        <v>55</v>
      </c>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5" t="s">
        <v>56</v>
      </c>
      <c r="BA1" s="55"/>
      <c r="BB1" s="55"/>
      <c r="BC1" s="55"/>
      <c r="BD1" s="55"/>
      <c r="BE1" s="55"/>
      <c r="BF1" s="55"/>
      <c r="BG1" s="55"/>
      <c r="BH1" s="55"/>
      <c r="BI1" s="55"/>
      <c r="BJ1" s="55"/>
      <c r="BK1" s="55"/>
      <c r="BO1" s="56" t="s">
        <v>53</v>
      </c>
      <c r="BP1" s="56"/>
      <c r="BQ1" s="56"/>
      <c r="BR1" s="56"/>
      <c r="BS1" s="56"/>
      <c r="BT1" s="56"/>
      <c r="BW1" s="56" t="s">
        <v>54</v>
      </c>
      <c r="BX1" s="56"/>
      <c r="BY1" s="56"/>
      <c r="BZ1" s="56"/>
      <c r="CA1" s="56"/>
      <c r="CB1" s="56"/>
    </row>
    <row r="2" spans="1:81" ht="15.75" thickTop="1" x14ac:dyDescent="0.25">
      <c r="C2" s="13"/>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O2" s="25">
        <f t="shared" ref="BO2:BT2" si="0">DATE(YEAR(BO6),1,1)</f>
        <v>46023</v>
      </c>
      <c r="BP2" s="25">
        <f t="shared" si="0"/>
        <v>46023</v>
      </c>
      <c r="BQ2" s="25">
        <f t="shared" si="0"/>
        <v>46023</v>
      </c>
      <c r="BR2" s="25">
        <f t="shared" si="0"/>
        <v>45658</v>
      </c>
      <c r="BS2" s="25">
        <f t="shared" si="0"/>
        <v>45292</v>
      </c>
      <c r="BT2" s="25">
        <f t="shared" si="0"/>
        <v>44927</v>
      </c>
    </row>
    <row r="3" spans="1:81" x14ac:dyDescent="0.25">
      <c r="C3" s="13" t="s">
        <v>25</v>
      </c>
      <c r="D3" s="12">
        <f>DAY(D6)</f>
        <v>31</v>
      </c>
      <c r="E3" s="12">
        <f t="shared" ref="E3:BK3" si="1">DAY(E6)</f>
        <v>28</v>
      </c>
      <c r="F3" s="12">
        <f t="shared" si="1"/>
        <v>31</v>
      </c>
      <c r="G3" s="12">
        <f t="shared" si="1"/>
        <v>30</v>
      </c>
      <c r="H3" s="12">
        <f t="shared" si="1"/>
        <v>31</v>
      </c>
      <c r="I3" s="12">
        <f t="shared" si="1"/>
        <v>30</v>
      </c>
      <c r="J3" s="12">
        <f t="shared" si="1"/>
        <v>31</v>
      </c>
      <c r="K3" s="12">
        <f t="shared" si="1"/>
        <v>31</v>
      </c>
      <c r="L3" s="12">
        <f t="shared" si="1"/>
        <v>30</v>
      </c>
      <c r="M3" s="12">
        <f t="shared" si="1"/>
        <v>31</v>
      </c>
      <c r="N3" s="12">
        <f t="shared" si="1"/>
        <v>30</v>
      </c>
      <c r="O3" s="12">
        <f t="shared" si="1"/>
        <v>31</v>
      </c>
      <c r="P3" s="12">
        <f t="shared" si="1"/>
        <v>31</v>
      </c>
      <c r="Q3" s="12">
        <f t="shared" si="1"/>
        <v>29</v>
      </c>
      <c r="R3" s="12">
        <f t="shared" si="1"/>
        <v>31</v>
      </c>
      <c r="S3" s="12">
        <f t="shared" si="1"/>
        <v>30</v>
      </c>
      <c r="T3" s="12">
        <f t="shared" si="1"/>
        <v>31</v>
      </c>
      <c r="U3" s="12">
        <f t="shared" si="1"/>
        <v>30</v>
      </c>
      <c r="V3" s="12">
        <f t="shared" si="1"/>
        <v>31</v>
      </c>
      <c r="W3" s="12">
        <f t="shared" si="1"/>
        <v>31</v>
      </c>
      <c r="X3" s="12">
        <f t="shared" si="1"/>
        <v>30</v>
      </c>
      <c r="Y3" s="12">
        <f t="shared" si="1"/>
        <v>31</v>
      </c>
      <c r="Z3" s="12">
        <f t="shared" si="1"/>
        <v>30</v>
      </c>
      <c r="AA3" s="12">
        <f t="shared" si="1"/>
        <v>31</v>
      </c>
      <c r="AB3" s="12">
        <f t="shared" si="1"/>
        <v>31</v>
      </c>
      <c r="AC3" s="12">
        <f t="shared" si="1"/>
        <v>28</v>
      </c>
      <c r="AD3" s="12">
        <f t="shared" si="1"/>
        <v>31</v>
      </c>
      <c r="AE3" s="12">
        <f t="shared" si="1"/>
        <v>30</v>
      </c>
      <c r="AF3" s="12">
        <f t="shared" si="1"/>
        <v>31</v>
      </c>
      <c r="AG3" s="12">
        <f t="shared" si="1"/>
        <v>30</v>
      </c>
      <c r="AH3" s="12">
        <f t="shared" si="1"/>
        <v>31</v>
      </c>
      <c r="AI3" s="12">
        <f t="shared" si="1"/>
        <v>31</v>
      </c>
      <c r="AJ3" s="12">
        <f t="shared" si="1"/>
        <v>30</v>
      </c>
      <c r="AK3" s="12">
        <f t="shared" si="1"/>
        <v>31</v>
      </c>
      <c r="AL3" s="12">
        <f t="shared" si="1"/>
        <v>30</v>
      </c>
      <c r="AM3" s="12">
        <f t="shared" si="1"/>
        <v>31</v>
      </c>
      <c r="AN3" s="12">
        <f t="shared" si="1"/>
        <v>31</v>
      </c>
      <c r="AO3" s="12">
        <f t="shared" si="1"/>
        <v>28</v>
      </c>
      <c r="AP3" s="12">
        <f t="shared" si="1"/>
        <v>31</v>
      </c>
      <c r="AQ3" s="12">
        <f t="shared" si="1"/>
        <v>30</v>
      </c>
      <c r="AR3" s="12">
        <f t="shared" si="1"/>
        <v>31</v>
      </c>
      <c r="AS3" s="12">
        <f t="shared" si="1"/>
        <v>30</v>
      </c>
      <c r="AT3" s="12">
        <f t="shared" si="1"/>
        <v>31</v>
      </c>
      <c r="AU3" s="12">
        <f t="shared" si="1"/>
        <v>31</v>
      </c>
      <c r="AV3" s="12">
        <f t="shared" si="1"/>
        <v>30</v>
      </c>
      <c r="AW3" s="12">
        <f t="shared" si="1"/>
        <v>31</v>
      </c>
      <c r="AX3" s="12">
        <f t="shared" si="1"/>
        <v>30</v>
      </c>
      <c r="AY3" s="12">
        <f t="shared" si="1"/>
        <v>31</v>
      </c>
      <c r="AZ3" s="12">
        <f t="shared" si="1"/>
        <v>31</v>
      </c>
      <c r="BA3" s="12">
        <f t="shared" si="1"/>
        <v>28</v>
      </c>
      <c r="BB3" s="12">
        <f t="shared" si="1"/>
        <v>31</v>
      </c>
      <c r="BC3" s="12">
        <f t="shared" si="1"/>
        <v>30</v>
      </c>
      <c r="BD3" s="12">
        <f t="shared" si="1"/>
        <v>31</v>
      </c>
      <c r="BE3" s="12">
        <f t="shared" si="1"/>
        <v>30</v>
      </c>
      <c r="BF3" s="12">
        <f t="shared" si="1"/>
        <v>31</v>
      </c>
      <c r="BG3" s="12">
        <f t="shared" si="1"/>
        <v>31</v>
      </c>
      <c r="BH3" s="12">
        <f t="shared" si="1"/>
        <v>30</v>
      </c>
      <c r="BI3" s="12">
        <f t="shared" si="1"/>
        <v>31</v>
      </c>
      <c r="BJ3" s="12">
        <f t="shared" si="1"/>
        <v>30</v>
      </c>
      <c r="BK3" s="12">
        <f t="shared" si="1"/>
        <v>31</v>
      </c>
      <c r="BO3" s="12">
        <f>AVERAGEIFS($D3:$BM3,$D$6:$BM$6,"&gt;="&amp;BO$2,$D$6:$BM$6,"&lt;="&amp;BO$6,$D$5:$BM$5,BO$5)</f>
        <v>30</v>
      </c>
      <c r="BP3" s="12">
        <f t="shared" ref="BP3:BT4" si="2">AVERAGEIFS($D3:$BM3,$D$6:$BM$6,"&gt;="&amp;BP$2,$D$6:$BM$6,"&lt;="&amp;BP$6,$D$5:$BM$5,BP$5)</f>
        <v>30</v>
      </c>
      <c r="BQ3" s="12">
        <f t="shared" si="2"/>
        <v>29.5</v>
      </c>
      <c r="BR3" s="12">
        <f t="shared" si="2"/>
        <v>30</v>
      </c>
      <c r="BS3" s="12">
        <f t="shared" si="2"/>
        <v>30.333333333333332</v>
      </c>
      <c r="BT3" s="12">
        <f t="shared" si="2"/>
        <v>30</v>
      </c>
    </row>
    <row r="4" spans="1:81" x14ac:dyDescent="0.25">
      <c r="C4" s="13" t="s">
        <v>26</v>
      </c>
      <c r="D4" s="12">
        <f>DAY(D6)</f>
        <v>31</v>
      </c>
      <c r="E4" s="12">
        <f t="shared" ref="E4:BK4" si="3">DAY(E6)</f>
        <v>28</v>
      </c>
      <c r="F4" s="12">
        <f t="shared" si="3"/>
        <v>31</v>
      </c>
      <c r="G4" s="12">
        <f t="shared" si="3"/>
        <v>30</v>
      </c>
      <c r="H4" s="12">
        <f t="shared" si="3"/>
        <v>31</v>
      </c>
      <c r="I4" s="12">
        <f t="shared" si="3"/>
        <v>30</v>
      </c>
      <c r="J4" s="12">
        <f t="shared" si="3"/>
        <v>31</v>
      </c>
      <c r="K4" s="12">
        <f t="shared" si="3"/>
        <v>31</v>
      </c>
      <c r="L4" s="12">
        <f t="shared" si="3"/>
        <v>30</v>
      </c>
      <c r="M4" s="12">
        <f t="shared" si="3"/>
        <v>31</v>
      </c>
      <c r="N4" s="12">
        <f t="shared" si="3"/>
        <v>30</v>
      </c>
      <c r="O4" s="12">
        <f t="shared" si="3"/>
        <v>31</v>
      </c>
      <c r="P4" s="12">
        <f t="shared" si="3"/>
        <v>31</v>
      </c>
      <c r="Q4" s="12">
        <f t="shared" si="3"/>
        <v>29</v>
      </c>
      <c r="R4" s="12">
        <f t="shared" si="3"/>
        <v>31</v>
      </c>
      <c r="S4" s="12">
        <f t="shared" si="3"/>
        <v>30</v>
      </c>
      <c r="T4" s="12">
        <f t="shared" si="3"/>
        <v>31</v>
      </c>
      <c r="U4" s="12">
        <f t="shared" si="3"/>
        <v>30</v>
      </c>
      <c r="V4" s="12">
        <f t="shared" si="3"/>
        <v>31</v>
      </c>
      <c r="W4" s="12">
        <f t="shared" si="3"/>
        <v>31</v>
      </c>
      <c r="X4" s="12">
        <f t="shared" si="3"/>
        <v>30</v>
      </c>
      <c r="Y4" s="12">
        <f t="shared" si="3"/>
        <v>31</v>
      </c>
      <c r="Z4" s="12">
        <f t="shared" si="3"/>
        <v>30</v>
      </c>
      <c r="AA4" s="12">
        <f t="shared" si="3"/>
        <v>31</v>
      </c>
      <c r="AB4" s="12">
        <f t="shared" si="3"/>
        <v>31</v>
      </c>
      <c r="AC4" s="12">
        <f t="shared" si="3"/>
        <v>28</v>
      </c>
      <c r="AD4" s="12">
        <f t="shared" si="3"/>
        <v>31</v>
      </c>
      <c r="AE4" s="12">
        <f t="shared" si="3"/>
        <v>30</v>
      </c>
      <c r="AF4" s="12">
        <f t="shared" si="3"/>
        <v>31</v>
      </c>
      <c r="AG4" s="12">
        <f t="shared" si="3"/>
        <v>30</v>
      </c>
      <c r="AH4" s="12">
        <f t="shared" si="3"/>
        <v>31</v>
      </c>
      <c r="AI4" s="12">
        <f t="shared" si="3"/>
        <v>31</v>
      </c>
      <c r="AJ4" s="12">
        <f t="shared" si="3"/>
        <v>30</v>
      </c>
      <c r="AK4" s="12">
        <f t="shared" si="3"/>
        <v>31</v>
      </c>
      <c r="AL4" s="12">
        <f t="shared" si="3"/>
        <v>30</v>
      </c>
      <c r="AM4" s="12">
        <f t="shared" si="3"/>
        <v>31</v>
      </c>
      <c r="AN4" s="12">
        <f t="shared" si="3"/>
        <v>31</v>
      </c>
      <c r="AO4" s="12">
        <f t="shared" si="3"/>
        <v>28</v>
      </c>
      <c r="AP4" s="12">
        <f t="shared" si="3"/>
        <v>31</v>
      </c>
      <c r="AQ4" s="12">
        <f t="shared" si="3"/>
        <v>30</v>
      </c>
      <c r="AR4" s="12">
        <f t="shared" si="3"/>
        <v>31</v>
      </c>
      <c r="AS4" s="12">
        <f t="shared" si="3"/>
        <v>30</v>
      </c>
      <c r="AT4" s="12">
        <f t="shared" si="3"/>
        <v>31</v>
      </c>
      <c r="AU4" s="12">
        <f t="shared" si="3"/>
        <v>31</v>
      </c>
      <c r="AV4" s="12">
        <f t="shared" si="3"/>
        <v>30</v>
      </c>
      <c r="AW4" s="12">
        <f t="shared" si="3"/>
        <v>31</v>
      </c>
      <c r="AX4" s="12">
        <f t="shared" si="3"/>
        <v>30</v>
      </c>
      <c r="AY4" s="12">
        <f t="shared" si="3"/>
        <v>31</v>
      </c>
      <c r="AZ4" s="12">
        <f t="shared" si="3"/>
        <v>31</v>
      </c>
      <c r="BA4" s="12">
        <f t="shared" si="3"/>
        <v>28</v>
      </c>
      <c r="BB4" s="12">
        <f t="shared" si="3"/>
        <v>31</v>
      </c>
      <c r="BC4" s="12">
        <f t="shared" si="3"/>
        <v>30</v>
      </c>
      <c r="BD4" s="12">
        <f t="shared" si="3"/>
        <v>31</v>
      </c>
      <c r="BE4" s="12">
        <f t="shared" si="3"/>
        <v>30</v>
      </c>
      <c r="BF4" s="12">
        <f t="shared" si="3"/>
        <v>31</v>
      </c>
      <c r="BG4" s="12">
        <f t="shared" si="3"/>
        <v>31</v>
      </c>
      <c r="BH4" s="12">
        <f t="shared" si="3"/>
        <v>30</v>
      </c>
      <c r="BI4" s="12">
        <f t="shared" si="3"/>
        <v>31</v>
      </c>
      <c r="BJ4" s="12">
        <f t="shared" si="3"/>
        <v>30</v>
      </c>
      <c r="BK4" s="12">
        <f t="shared" si="3"/>
        <v>31</v>
      </c>
      <c r="BO4" s="27">
        <f>AVERAGEIFS($D4:$BM4,$D$6:$BM$6,"&gt;="&amp;BO$2,$D$6:$BM$6,"&lt;="&amp;BO$6,$D$5:$BM$5,BO$5)</f>
        <v>30</v>
      </c>
      <c r="BP4" s="27">
        <f t="shared" si="2"/>
        <v>30</v>
      </c>
      <c r="BQ4" s="27">
        <f t="shared" si="2"/>
        <v>29.5</v>
      </c>
      <c r="BR4" s="27">
        <f t="shared" si="2"/>
        <v>30</v>
      </c>
      <c r="BS4" s="27">
        <f t="shared" si="2"/>
        <v>30.333333333333332</v>
      </c>
      <c r="BT4" s="27">
        <f t="shared" si="2"/>
        <v>30</v>
      </c>
    </row>
    <row r="5" spans="1:81" ht="15.75" thickBot="1" x14ac:dyDescent="0.3">
      <c r="C5" s="13" t="s">
        <v>49</v>
      </c>
      <c r="D5" s="12" t="s">
        <v>50</v>
      </c>
      <c r="E5" s="12" t="s">
        <v>50</v>
      </c>
      <c r="F5" s="12" t="s">
        <v>50</v>
      </c>
      <c r="G5" s="12" t="s">
        <v>50</v>
      </c>
      <c r="H5" s="12" t="s">
        <v>50</v>
      </c>
      <c r="I5" s="12" t="s">
        <v>50</v>
      </c>
      <c r="J5" s="12" t="s">
        <v>50</v>
      </c>
      <c r="K5" s="12" t="s">
        <v>50</v>
      </c>
      <c r="L5" s="12" t="s">
        <v>50</v>
      </c>
      <c r="M5" s="12" t="s">
        <v>50</v>
      </c>
      <c r="N5" s="12" t="s">
        <v>50</v>
      </c>
      <c r="O5" s="12" t="s">
        <v>50</v>
      </c>
      <c r="P5" s="12" t="s">
        <v>50</v>
      </c>
      <c r="Q5" s="12" t="s">
        <v>50</v>
      </c>
      <c r="R5" s="12" t="s">
        <v>50</v>
      </c>
      <c r="S5" s="12" t="s">
        <v>50</v>
      </c>
      <c r="T5" s="12" t="s">
        <v>50</v>
      </c>
      <c r="U5" s="12" t="s">
        <v>50</v>
      </c>
      <c r="V5" s="12" t="s">
        <v>50</v>
      </c>
      <c r="W5" s="12" t="s">
        <v>50</v>
      </c>
      <c r="X5" s="12" t="s">
        <v>50</v>
      </c>
      <c r="Y5" s="12" t="s">
        <v>50</v>
      </c>
      <c r="Z5" s="12" t="s">
        <v>50</v>
      </c>
      <c r="AA5" s="12" t="s">
        <v>50</v>
      </c>
      <c r="AB5" s="12" t="s">
        <v>50</v>
      </c>
      <c r="AC5" s="12" t="s">
        <v>50</v>
      </c>
      <c r="AD5" s="12" t="s">
        <v>50</v>
      </c>
      <c r="AE5" s="12" t="s">
        <v>50</v>
      </c>
      <c r="AF5" s="12" t="s">
        <v>50</v>
      </c>
      <c r="AG5" s="12" t="s">
        <v>50</v>
      </c>
      <c r="AH5" s="12" t="s">
        <v>50</v>
      </c>
      <c r="AI5" s="12" t="s">
        <v>50</v>
      </c>
      <c r="AJ5" s="12" t="s">
        <v>50</v>
      </c>
      <c r="AK5" s="12" t="s">
        <v>50</v>
      </c>
      <c r="AL5" s="12" t="s">
        <v>50</v>
      </c>
      <c r="AM5" s="12" t="s">
        <v>50</v>
      </c>
      <c r="AN5" s="12" t="s">
        <v>50</v>
      </c>
      <c r="AO5" s="12" t="s">
        <v>50</v>
      </c>
      <c r="AP5" s="12" t="s">
        <v>50</v>
      </c>
      <c r="AQ5" s="12" t="s">
        <v>50</v>
      </c>
      <c r="AR5" s="12" t="s">
        <v>50</v>
      </c>
      <c r="AS5" s="12" t="s">
        <v>50</v>
      </c>
      <c r="AT5" s="12" t="s">
        <v>50</v>
      </c>
      <c r="AU5" s="12" t="s">
        <v>50</v>
      </c>
      <c r="AV5" s="12" t="s">
        <v>50</v>
      </c>
      <c r="AW5" s="12" t="s">
        <v>50</v>
      </c>
      <c r="AX5" s="12" t="s">
        <v>50</v>
      </c>
      <c r="AY5" s="12" t="s">
        <v>50</v>
      </c>
      <c r="AZ5" s="12" t="s">
        <v>51</v>
      </c>
      <c r="BA5" s="12" t="s">
        <v>51</v>
      </c>
      <c r="BB5" s="12" t="s">
        <v>51</v>
      </c>
      <c r="BC5" s="12" t="s">
        <v>51</v>
      </c>
      <c r="BD5" s="12" t="s">
        <v>51</v>
      </c>
      <c r="BE5" s="12" t="s">
        <v>51</v>
      </c>
      <c r="BF5" s="12" t="s">
        <v>51</v>
      </c>
      <c r="BG5" s="12" t="s">
        <v>51</v>
      </c>
      <c r="BH5" s="12" t="s">
        <v>51</v>
      </c>
      <c r="BI5" s="12" t="s">
        <v>51</v>
      </c>
      <c r="BJ5" s="12" t="s">
        <v>51</v>
      </c>
      <c r="BK5" s="12" t="s">
        <v>51</v>
      </c>
      <c r="BO5" s="12" t="s">
        <v>50</v>
      </c>
      <c r="BP5" s="12" t="s">
        <v>51</v>
      </c>
      <c r="BQ5" s="12" t="s">
        <v>50</v>
      </c>
      <c r="BR5" s="12" t="s">
        <v>50</v>
      </c>
      <c r="BS5" s="12" t="s">
        <v>50</v>
      </c>
      <c r="BT5" s="12" t="s">
        <v>50</v>
      </c>
    </row>
    <row r="6" spans="1:81" ht="16.5" thickTop="1" thickBot="1" x14ac:dyDescent="0.3">
      <c r="C6" s="45" t="s">
        <v>10</v>
      </c>
      <c r="D6" s="1">
        <v>44957</v>
      </c>
      <c r="E6" s="1">
        <v>44985</v>
      </c>
      <c r="F6" s="1">
        <v>45016</v>
      </c>
      <c r="G6" s="1">
        <v>45046</v>
      </c>
      <c r="H6" s="1">
        <v>45077</v>
      </c>
      <c r="I6" s="1">
        <v>45107</v>
      </c>
      <c r="J6" s="1">
        <v>45138</v>
      </c>
      <c r="K6" s="1">
        <v>45169</v>
      </c>
      <c r="L6" s="1">
        <v>45199</v>
      </c>
      <c r="M6" s="1">
        <v>45230</v>
      </c>
      <c r="N6" s="1">
        <v>45260</v>
      </c>
      <c r="O6" s="1">
        <v>45291</v>
      </c>
      <c r="P6" s="1">
        <v>45322</v>
      </c>
      <c r="Q6" s="1">
        <v>45351</v>
      </c>
      <c r="R6" s="1">
        <v>45382</v>
      </c>
      <c r="S6" s="1">
        <v>45412</v>
      </c>
      <c r="T6" s="1">
        <v>45443</v>
      </c>
      <c r="U6" s="1">
        <v>45473</v>
      </c>
      <c r="V6" s="1">
        <v>45504</v>
      </c>
      <c r="W6" s="1">
        <v>45535</v>
      </c>
      <c r="X6" s="1">
        <v>45565</v>
      </c>
      <c r="Y6" s="1">
        <v>45596</v>
      </c>
      <c r="Z6" s="1">
        <v>45626</v>
      </c>
      <c r="AA6" s="1">
        <v>45657</v>
      </c>
      <c r="AB6" s="1">
        <v>45688</v>
      </c>
      <c r="AC6" s="1">
        <v>45716</v>
      </c>
      <c r="AD6" s="1">
        <v>45747</v>
      </c>
      <c r="AE6" s="1">
        <v>45777</v>
      </c>
      <c r="AF6" s="1">
        <v>45808</v>
      </c>
      <c r="AG6" s="1">
        <v>45838</v>
      </c>
      <c r="AH6" s="1">
        <v>45869</v>
      </c>
      <c r="AI6" s="1">
        <v>45900</v>
      </c>
      <c r="AJ6" s="1">
        <v>45930</v>
      </c>
      <c r="AK6" s="1">
        <v>45961</v>
      </c>
      <c r="AL6" s="1">
        <v>45991</v>
      </c>
      <c r="AM6" s="1">
        <v>46022</v>
      </c>
      <c r="AN6" s="1">
        <v>46053</v>
      </c>
      <c r="AO6" s="1">
        <v>46081</v>
      </c>
      <c r="AP6" s="1">
        <v>46112</v>
      </c>
      <c r="AQ6" s="1">
        <v>46142</v>
      </c>
      <c r="AR6" s="1">
        <v>46173</v>
      </c>
      <c r="AS6" s="1">
        <v>46203</v>
      </c>
      <c r="AT6" s="1">
        <v>46234</v>
      </c>
      <c r="AU6" s="1">
        <v>46265</v>
      </c>
      <c r="AV6" s="1">
        <v>46295</v>
      </c>
      <c r="AW6" s="1">
        <v>46326</v>
      </c>
      <c r="AX6" s="1">
        <v>46356</v>
      </c>
      <c r="AY6" s="1">
        <v>46387</v>
      </c>
      <c r="AZ6" s="30">
        <v>46053</v>
      </c>
      <c r="BA6" s="30">
        <v>46081</v>
      </c>
      <c r="BB6" s="30">
        <v>46112</v>
      </c>
      <c r="BC6" s="30">
        <v>46142</v>
      </c>
      <c r="BD6" s="30">
        <v>46173</v>
      </c>
      <c r="BE6" s="30">
        <v>46203</v>
      </c>
      <c r="BF6" s="30">
        <v>46234</v>
      </c>
      <c r="BG6" s="30">
        <v>46265</v>
      </c>
      <c r="BH6" s="30">
        <v>46295</v>
      </c>
      <c r="BI6" s="30">
        <v>46326</v>
      </c>
      <c r="BJ6" s="30">
        <v>46356</v>
      </c>
      <c r="BK6" s="30">
        <v>46387</v>
      </c>
      <c r="BO6" s="1">
        <f>Desempeño_Financiero!$B$1</f>
        <v>46112</v>
      </c>
      <c r="BP6" s="22">
        <f>BO6</f>
        <v>46112</v>
      </c>
      <c r="BQ6" s="1">
        <f>EOMONTH(BO6,-1)</f>
        <v>46081</v>
      </c>
      <c r="BR6" s="1">
        <f>EOMONTH(BO6,-12)</f>
        <v>45747</v>
      </c>
      <c r="BS6" s="1">
        <f>EOMONTH(BO6,-24)</f>
        <v>45382</v>
      </c>
      <c r="BT6" s="1">
        <f>EOMONTH(BO6,-36)</f>
        <v>45016</v>
      </c>
      <c r="BW6" s="1">
        <f>BO6</f>
        <v>46112</v>
      </c>
      <c r="BX6" s="22">
        <f t="shared" ref="BX6:CB6" si="4">BP6</f>
        <v>46112</v>
      </c>
      <c r="BY6" s="1">
        <f t="shared" si="4"/>
        <v>46081</v>
      </c>
      <c r="BZ6" s="1">
        <f t="shared" si="4"/>
        <v>45747</v>
      </c>
      <c r="CA6" s="1">
        <f t="shared" si="4"/>
        <v>45382</v>
      </c>
      <c r="CB6" s="1">
        <f t="shared" si="4"/>
        <v>45016</v>
      </c>
      <c r="CC6" s="26"/>
    </row>
    <row r="7" spans="1:81" ht="15.75" thickTop="1" x14ac:dyDescent="0.25"/>
    <row r="8" spans="1:81" hidden="1" outlineLevel="1" x14ac:dyDescent="0.25">
      <c r="A8" s="11" t="s">
        <v>15</v>
      </c>
      <c r="C8" s="2" t="s">
        <v>0</v>
      </c>
      <c r="D8" s="8">
        <f>IFERROR(
GETPIVOTDATA("[Base_Tarjetas].[Importe]",TDinamica_R!$A$3,
"[Base_Tarjetas].[PERIODO]","[Base_Tarjetas].[PERIODO].&amp;[" &amp; TEXT(D$6,"yyyymm") &amp; "]",
"[Base_Tarjetas].[Metrica]","[Base_Tarjetas].[Metrica].&amp;[" &amp; $A8 &amp; "]",
"[Base_Tarjetas].[SEGMENTO_DESCRIP]","[Base_Tarjetas].[SEGMENTO_DESCRIP].&amp;[" &amp; $C$6 &amp; "]",
"[Base_Tarjetas].[SITUACION]","[Base_Tarjetas].[SITUACION].&amp;[" &amp; $C8 &amp; "]",
"[Base_Tarjetas].[TIPO]","[Base_Tarjetas].[TIPO].&amp;[" &amp; $C$1 &amp; "]")/1000,
0)</f>
        <v>0</v>
      </c>
      <c r="E8" s="8">
        <f>IFERROR(
GETPIVOTDATA("[Base_Tarjetas].[Importe]",TDinamica_R!$A$3,
"[Base_Tarjetas].[PERIODO]","[Base_Tarjetas].[PERIODO].&amp;[" &amp; TEXT(E$6,"yyyymm") &amp; "]",
"[Base_Tarjetas].[Metrica]","[Base_Tarjetas].[Metrica].&amp;[" &amp; $A8 &amp; "]",
"[Base_Tarjetas].[SEGMENTO_DESCRIP]","[Base_Tarjetas].[SEGMENTO_DESCRIP].&amp;[" &amp; $C$6 &amp; "]",
"[Base_Tarjetas].[SITUACION]","[Base_Tarjetas].[SITUACION].&amp;[" &amp; $C8 &amp; "]",
"[Base_Tarjetas].[TIPO]","[Base_Tarjetas].[TIPO].&amp;[" &amp; $C$1 &amp; "]")/1000,
0)</f>
        <v>0</v>
      </c>
      <c r="F8" s="8">
        <f>IFERROR(
GETPIVOTDATA("[Base_Tarjetas].[Importe]",TDinamica_R!$A$3,
"[Base_Tarjetas].[PERIODO]","[Base_Tarjetas].[PERIODO].&amp;[" &amp; TEXT(F$6,"yyyymm") &amp; "]",
"[Base_Tarjetas].[Metrica]","[Base_Tarjetas].[Metrica].&amp;[" &amp; $A8 &amp; "]",
"[Base_Tarjetas].[SEGMENTO_DESCRIP]","[Base_Tarjetas].[SEGMENTO_DESCRIP].&amp;[" &amp; $C$6 &amp; "]",
"[Base_Tarjetas].[SITUACION]","[Base_Tarjetas].[SITUACION].&amp;[" &amp; $C8 &amp; "]",
"[Base_Tarjetas].[TIPO]","[Base_Tarjetas].[TIPO].&amp;[" &amp; $C$1 &amp; "]")/1000,
0)</f>
        <v>0</v>
      </c>
      <c r="G8" s="8">
        <f>IFERROR(
GETPIVOTDATA("[Base_Tarjetas].[Importe]",TDinamica_R!$A$3,
"[Base_Tarjetas].[PERIODO]","[Base_Tarjetas].[PERIODO].&amp;[" &amp; TEXT(G$6,"yyyymm") &amp; "]",
"[Base_Tarjetas].[Metrica]","[Base_Tarjetas].[Metrica].&amp;[" &amp; $A8 &amp; "]",
"[Base_Tarjetas].[SEGMENTO_DESCRIP]","[Base_Tarjetas].[SEGMENTO_DESCRIP].&amp;[" &amp; $C$6 &amp; "]",
"[Base_Tarjetas].[SITUACION]","[Base_Tarjetas].[SITUACION].&amp;[" &amp; $C8 &amp; "]",
"[Base_Tarjetas].[TIPO]","[Base_Tarjetas].[TIPO].&amp;[" &amp; $C$1 &amp; "]")/1000,
0)</f>
        <v>0</v>
      </c>
      <c r="H8" s="8">
        <f>IFERROR(
GETPIVOTDATA("[Base_Tarjetas].[Importe]",TDinamica_R!$A$3,
"[Base_Tarjetas].[PERIODO]","[Base_Tarjetas].[PERIODO].&amp;[" &amp; TEXT(H$6,"yyyymm") &amp; "]",
"[Base_Tarjetas].[Metrica]","[Base_Tarjetas].[Metrica].&amp;[" &amp; $A8 &amp; "]",
"[Base_Tarjetas].[SEGMENTO_DESCRIP]","[Base_Tarjetas].[SEGMENTO_DESCRIP].&amp;[" &amp; $C$6 &amp; "]",
"[Base_Tarjetas].[SITUACION]","[Base_Tarjetas].[SITUACION].&amp;[" &amp; $C8 &amp; "]",
"[Base_Tarjetas].[TIPO]","[Base_Tarjetas].[TIPO].&amp;[" &amp; $C$1 &amp; "]")/1000,
0)</f>
        <v>0</v>
      </c>
      <c r="I8" s="8">
        <f>IFERROR(
GETPIVOTDATA("[Base_Tarjetas].[Importe]",TDinamica_R!$A$3,
"[Base_Tarjetas].[PERIODO]","[Base_Tarjetas].[PERIODO].&amp;[" &amp; TEXT(I$6,"yyyymm") &amp; "]",
"[Base_Tarjetas].[Metrica]","[Base_Tarjetas].[Metrica].&amp;[" &amp; $A8 &amp; "]",
"[Base_Tarjetas].[SEGMENTO_DESCRIP]","[Base_Tarjetas].[SEGMENTO_DESCRIP].&amp;[" &amp; $C$6 &amp; "]",
"[Base_Tarjetas].[SITUACION]","[Base_Tarjetas].[SITUACION].&amp;[" &amp; $C8 &amp; "]",
"[Base_Tarjetas].[TIPO]","[Base_Tarjetas].[TIPO].&amp;[" &amp; $C$1 &amp; "]")/1000,
0)</f>
        <v>0</v>
      </c>
      <c r="J8" s="8">
        <f>IFERROR(
GETPIVOTDATA("[Base_Tarjetas].[Importe]",TDinamica_R!$A$3,
"[Base_Tarjetas].[PERIODO]","[Base_Tarjetas].[PERIODO].&amp;[" &amp; TEXT(J$6,"yyyymm") &amp; "]",
"[Base_Tarjetas].[Metrica]","[Base_Tarjetas].[Metrica].&amp;[" &amp; $A8 &amp; "]",
"[Base_Tarjetas].[SEGMENTO_DESCRIP]","[Base_Tarjetas].[SEGMENTO_DESCRIP].&amp;[" &amp; $C$6 &amp; "]",
"[Base_Tarjetas].[SITUACION]","[Base_Tarjetas].[SITUACION].&amp;[" &amp; $C8 &amp; "]",
"[Base_Tarjetas].[TIPO]","[Base_Tarjetas].[TIPO].&amp;[" &amp; $C$1 &amp; "]")/1000,
0)</f>
        <v>0</v>
      </c>
      <c r="K8" s="8">
        <f>IFERROR(
GETPIVOTDATA("[Base_Tarjetas].[Importe]",TDinamica_R!$A$3,
"[Base_Tarjetas].[PERIODO]","[Base_Tarjetas].[PERIODO].&amp;[" &amp; TEXT(K$6,"yyyymm") &amp; "]",
"[Base_Tarjetas].[Metrica]","[Base_Tarjetas].[Metrica].&amp;[" &amp; $A8 &amp; "]",
"[Base_Tarjetas].[SEGMENTO_DESCRIP]","[Base_Tarjetas].[SEGMENTO_DESCRIP].&amp;[" &amp; $C$6 &amp; "]",
"[Base_Tarjetas].[SITUACION]","[Base_Tarjetas].[SITUACION].&amp;[" &amp; $C8 &amp; "]",
"[Base_Tarjetas].[TIPO]","[Base_Tarjetas].[TIPO].&amp;[" &amp; $C$1 &amp; "]")/1000,
0)</f>
        <v>0</v>
      </c>
      <c r="L8" s="8">
        <f>IFERROR(
GETPIVOTDATA("[Base_Tarjetas].[Importe]",TDinamica_R!$A$3,
"[Base_Tarjetas].[PERIODO]","[Base_Tarjetas].[PERIODO].&amp;[" &amp; TEXT(L$6,"yyyymm") &amp; "]",
"[Base_Tarjetas].[Metrica]","[Base_Tarjetas].[Metrica].&amp;[" &amp; $A8 &amp; "]",
"[Base_Tarjetas].[SEGMENTO_DESCRIP]","[Base_Tarjetas].[SEGMENTO_DESCRIP].&amp;[" &amp; $C$6 &amp; "]",
"[Base_Tarjetas].[SITUACION]","[Base_Tarjetas].[SITUACION].&amp;[" &amp; $C8 &amp; "]",
"[Base_Tarjetas].[TIPO]","[Base_Tarjetas].[TIPO].&amp;[" &amp; $C$1 &amp; "]")/1000,
0)</f>
        <v>0</v>
      </c>
      <c r="M8" s="8">
        <f>IFERROR(
GETPIVOTDATA("[Base_Tarjetas].[Importe]",TDinamica_R!$A$3,
"[Base_Tarjetas].[PERIODO]","[Base_Tarjetas].[PERIODO].&amp;[" &amp; TEXT(M$6,"yyyymm") &amp; "]",
"[Base_Tarjetas].[Metrica]","[Base_Tarjetas].[Metrica].&amp;[" &amp; $A8 &amp; "]",
"[Base_Tarjetas].[SEGMENTO_DESCRIP]","[Base_Tarjetas].[SEGMENTO_DESCRIP].&amp;[" &amp; $C$6 &amp; "]",
"[Base_Tarjetas].[SITUACION]","[Base_Tarjetas].[SITUACION].&amp;[" &amp; $C8 &amp; "]",
"[Base_Tarjetas].[TIPO]","[Base_Tarjetas].[TIPO].&amp;[" &amp; $C$1 &amp; "]")/1000,
0)</f>
        <v>0</v>
      </c>
      <c r="N8" s="8">
        <f>IFERROR(
GETPIVOTDATA("[Base_Tarjetas].[Importe]",TDinamica_R!$A$3,
"[Base_Tarjetas].[PERIODO]","[Base_Tarjetas].[PERIODO].&amp;[" &amp; TEXT(N$6,"yyyymm") &amp; "]",
"[Base_Tarjetas].[Metrica]","[Base_Tarjetas].[Metrica].&amp;[" &amp; $A8 &amp; "]",
"[Base_Tarjetas].[SEGMENTO_DESCRIP]","[Base_Tarjetas].[SEGMENTO_DESCRIP].&amp;[" &amp; $C$6 &amp; "]",
"[Base_Tarjetas].[SITUACION]","[Base_Tarjetas].[SITUACION].&amp;[" &amp; $C8 &amp; "]",
"[Base_Tarjetas].[TIPO]","[Base_Tarjetas].[TIPO].&amp;[" &amp; $C$1 &amp; "]")/1000,
0)</f>
        <v>0</v>
      </c>
      <c r="O8" s="8">
        <f>IFERROR(
GETPIVOTDATA("[Base_Tarjetas].[Importe]",TDinamica_R!$A$3,
"[Base_Tarjetas].[PERIODO]","[Base_Tarjetas].[PERIODO].&amp;[" &amp; TEXT(O$6,"yyyymm") &amp; "]",
"[Base_Tarjetas].[Metrica]","[Base_Tarjetas].[Metrica].&amp;[" &amp; $A8 &amp; "]",
"[Base_Tarjetas].[SEGMENTO_DESCRIP]","[Base_Tarjetas].[SEGMENTO_DESCRIP].&amp;[" &amp; $C$6 &amp; "]",
"[Base_Tarjetas].[SITUACION]","[Base_Tarjetas].[SITUACION].&amp;[" &amp; $C8 &amp; "]",
"[Base_Tarjetas].[TIPO]","[Base_Tarjetas].[TIPO].&amp;[" &amp; $C$1 &amp; "]")/1000,
0)</f>
        <v>0</v>
      </c>
      <c r="P8" s="8">
        <f>IFERROR(
GETPIVOTDATA("[Base_Tarjetas].[Importe]",TDinamica_R!$A$3,
"[Base_Tarjetas].[PERIODO]","[Base_Tarjetas].[PERIODO].&amp;[" &amp; TEXT(P$6,"yyyymm") &amp; "]",
"[Base_Tarjetas].[Metrica]","[Base_Tarjetas].[Metrica].&amp;[" &amp; $A8 &amp; "]",
"[Base_Tarjetas].[SEGMENTO_DESCRIP]","[Base_Tarjetas].[SEGMENTO_DESCRIP].&amp;[" &amp; $C$6 &amp; "]",
"[Base_Tarjetas].[SITUACION]","[Base_Tarjetas].[SITUACION].&amp;[" &amp; $C8 &amp; "]",
"[Base_Tarjetas].[TIPO]","[Base_Tarjetas].[TIPO].&amp;[" &amp; $C$1 &amp; "]")/1000,
0)</f>
        <v>0</v>
      </c>
      <c r="Q8" s="8">
        <f>IFERROR(
GETPIVOTDATA("[Base_Tarjetas].[Importe]",TDinamica_R!$A$3,
"[Base_Tarjetas].[PERIODO]","[Base_Tarjetas].[PERIODO].&amp;[" &amp; TEXT(Q$6,"yyyymm") &amp; "]",
"[Base_Tarjetas].[Metrica]","[Base_Tarjetas].[Metrica].&amp;[" &amp; $A8 &amp; "]",
"[Base_Tarjetas].[SEGMENTO_DESCRIP]","[Base_Tarjetas].[SEGMENTO_DESCRIP].&amp;[" &amp; $C$6 &amp; "]",
"[Base_Tarjetas].[SITUACION]","[Base_Tarjetas].[SITUACION].&amp;[" &amp; $C8 &amp; "]",
"[Base_Tarjetas].[TIPO]","[Base_Tarjetas].[TIPO].&amp;[" &amp; $C$1 &amp; "]")/1000,
0)</f>
        <v>0</v>
      </c>
      <c r="R8" s="8">
        <f>IFERROR(
GETPIVOTDATA("[Base_Tarjetas].[Importe]",TDinamica_R!$A$3,
"[Base_Tarjetas].[PERIODO]","[Base_Tarjetas].[PERIODO].&amp;[" &amp; TEXT(R$6,"yyyymm") &amp; "]",
"[Base_Tarjetas].[Metrica]","[Base_Tarjetas].[Metrica].&amp;[" &amp; $A8 &amp; "]",
"[Base_Tarjetas].[SEGMENTO_DESCRIP]","[Base_Tarjetas].[SEGMENTO_DESCRIP].&amp;[" &amp; $C$6 &amp; "]",
"[Base_Tarjetas].[SITUACION]","[Base_Tarjetas].[SITUACION].&amp;[" &amp; $C8 &amp; "]",
"[Base_Tarjetas].[TIPO]","[Base_Tarjetas].[TIPO].&amp;[" &amp; $C$1 &amp; "]")/1000,
0)</f>
        <v>0</v>
      </c>
      <c r="S8" s="8">
        <f>IFERROR(
GETPIVOTDATA("[Base_Tarjetas].[Importe]",TDinamica_R!$A$3,
"[Base_Tarjetas].[PERIODO]","[Base_Tarjetas].[PERIODO].&amp;[" &amp; TEXT(S$6,"yyyymm") &amp; "]",
"[Base_Tarjetas].[Metrica]","[Base_Tarjetas].[Metrica].&amp;[" &amp; $A8 &amp; "]",
"[Base_Tarjetas].[SEGMENTO_DESCRIP]","[Base_Tarjetas].[SEGMENTO_DESCRIP].&amp;[" &amp; $C$6 &amp; "]",
"[Base_Tarjetas].[SITUACION]","[Base_Tarjetas].[SITUACION].&amp;[" &amp; $C8 &amp; "]",
"[Base_Tarjetas].[TIPO]","[Base_Tarjetas].[TIPO].&amp;[" &amp; $C$1 &amp; "]")/1000,
0)</f>
        <v>0</v>
      </c>
      <c r="T8" s="8">
        <f>IFERROR(
GETPIVOTDATA("[Base_Tarjetas].[Importe]",TDinamica_R!$A$3,
"[Base_Tarjetas].[PERIODO]","[Base_Tarjetas].[PERIODO].&amp;[" &amp; TEXT(T$6,"yyyymm") &amp; "]",
"[Base_Tarjetas].[Metrica]","[Base_Tarjetas].[Metrica].&amp;[" &amp; $A8 &amp; "]",
"[Base_Tarjetas].[SEGMENTO_DESCRIP]","[Base_Tarjetas].[SEGMENTO_DESCRIP].&amp;[" &amp; $C$6 &amp; "]",
"[Base_Tarjetas].[SITUACION]","[Base_Tarjetas].[SITUACION].&amp;[" &amp; $C8 &amp; "]",
"[Base_Tarjetas].[TIPO]","[Base_Tarjetas].[TIPO].&amp;[" &amp; $C$1 &amp; "]")/1000,
0)</f>
        <v>0</v>
      </c>
      <c r="U8" s="8">
        <f>IFERROR(
GETPIVOTDATA("[Base_Tarjetas].[Importe]",TDinamica_R!$A$3,
"[Base_Tarjetas].[PERIODO]","[Base_Tarjetas].[PERIODO].&amp;[" &amp; TEXT(U$6,"yyyymm") &amp; "]",
"[Base_Tarjetas].[Metrica]","[Base_Tarjetas].[Metrica].&amp;[" &amp; $A8 &amp; "]",
"[Base_Tarjetas].[SEGMENTO_DESCRIP]","[Base_Tarjetas].[SEGMENTO_DESCRIP].&amp;[" &amp; $C$6 &amp; "]",
"[Base_Tarjetas].[SITUACION]","[Base_Tarjetas].[SITUACION].&amp;[" &amp; $C8 &amp; "]",
"[Base_Tarjetas].[TIPO]","[Base_Tarjetas].[TIPO].&amp;[" &amp; $C$1 &amp; "]")/1000,
0)</f>
        <v>0</v>
      </c>
      <c r="V8" s="8">
        <f>IFERROR(
GETPIVOTDATA("[Base_Tarjetas].[Importe]",TDinamica_R!$A$3,
"[Base_Tarjetas].[PERIODO]","[Base_Tarjetas].[PERIODO].&amp;[" &amp; TEXT(V$6,"yyyymm") &amp; "]",
"[Base_Tarjetas].[Metrica]","[Base_Tarjetas].[Metrica].&amp;[" &amp; $A8 &amp; "]",
"[Base_Tarjetas].[SEGMENTO_DESCRIP]","[Base_Tarjetas].[SEGMENTO_DESCRIP].&amp;[" &amp; $C$6 &amp; "]",
"[Base_Tarjetas].[SITUACION]","[Base_Tarjetas].[SITUACION].&amp;[" &amp; $C8 &amp; "]",
"[Base_Tarjetas].[TIPO]","[Base_Tarjetas].[TIPO].&amp;[" &amp; $C$1 &amp; "]")/1000,
0)</f>
        <v>0</v>
      </c>
      <c r="W8" s="8">
        <f>IFERROR(
GETPIVOTDATA("[Base_Tarjetas].[Importe]",TDinamica_R!$A$3,
"[Base_Tarjetas].[PERIODO]","[Base_Tarjetas].[PERIODO].&amp;[" &amp; TEXT(W$6,"yyyymm") &amp; "]",
"[Base_Tarjetas].[Metrica]","[Base_Tarjetas].[Metrica].&amp;[" &amp; $A8 &amp; "]",
"[Base_Tarjetas].[SEGMENTO_DESCRIP]","[Base_Tarjetas].[SEGMENTO_DESCRIP].&amp;[" &amp; $C$6 &amp; "]",
"[Base_Tarjetas].[SITUACION]","[Base_Tarjetas].[SITUACION].&amp;[" &amp; $C8 &amp; "]",
"[Base_Tarjetas].[TIPO]","[Base_Tarjetas].[TIPO].&amp;[" &amp; $C$1 &amp; "]")/1000,
0)</f>
        <v>0</v>
      </c>
      <c r="X8" s="8">
        <f>IFERROR(
GETPIVOTDATA("[Base_Tarjetas].[Importe]",TDinamica_R!$A$3,
"[Base_Tarjetas].[PERIODO]","[Base_Tarjetas].[PERIODO].&amp;[" &amp; TEXT(X$6,"yyyymm") &amp; "]",
"[Base_Tarjetas].[Metrica]","[Base_Tarjetas].[Metrica].&amp;[" &amp; $A8 &amp; "]",
"[Base_Tarjetas].[SEGMENTO_DESCRIP]","[Base_Tarjetas].[SEGMENTO_DESCRIP].&amp;[" &amp; $C$6 &amp; "]",
"[Base_Tarjetas].[SITUACION]","[Base_Tarjetas].[SITUACION].&amp;[" &amp; $C8 &amp; "]",
"[Base_Tarjetas].[TIPO]","[Base_Tarjetas].[TIPO].&amp;[" &amp; $C$1 &amp; "]")/1000,
0)</f>
        <v>0</v>
      </c>
      <c r="Y8" s="8">
        <f>IFERROR(
GETPIVOTDATA("[Base_Tarjetas].[Importe]",TDinamica_R!$A$3,
"[Base_Tarjetas].[PERIODO]","[Base_Tarjetas].[PERIODO].&amp;[" &amp; TEXT(Y$6,"yyyymm") &amp; "]",
"[Base_Tarjetas].[Metrica]","[Base_Tarjetas].[Metrica].&amp;[" &amp; $A8 &amp; "]",
"[Base_Tarjetas].[SEGMENTO_DESCRIP]","[Base_Tarjetas].[SEGMENTO_DESCRIP].&amp;[" &amp; $C$6 &amp; "]",
"[Base_Tarjetas].[SITUACION]","[Base_Tarjetas].[SITUACION].&amp;[" &amp; $C8 &amp; "]",
"[Base_Tarjetas].[TIPO]","[Base_Tarjetas].[TIPO].&amp;[" &amp; $C$1 &amp; "]")/1000,
0)</f>
        <v>0</v>
      </c>
      <c r="Z8" s="8">
        <f>IFERROR(
GETPIVOTDATA("[Base_Tarjetas].[Importe]",TDinamica_R!$A$3,
"[Base_Tarjetas].[PERIODO]","[Base_Tarjetas].[PERIODO].&amp;[" &amp; TEXT(Z$6,"yyyymm") &amp; "]",
"[Base_Tarjetas].[Metrica]","[Base_Tarjetas].[Metrica].&amp;[" &amp; $A8 &amp; "]",
"[Base_Tarjetas].[SEGMENTO_DESCRIP]","[Base_Tarjetas].[SEGMENTO_DESCRIP].&amp;[" &amp; $C$6 &amp; "]",
"[Base_Tarjetas].[SITUACION]","[Base_Tarjetas].[SITUACION].&amp;[" &amp; $C8 &amp; "]",
"[Base_Tarjetas].[TIPO]","[Base_Tarjetas].[TIPO].&amp;[" &amp; $C$1 &amp; "]")/1000,
0)</f>
        <v>0</v>
      </c>
      <c r="AA8" s="8">
        <f>IFERROR(
GETPIVOTDATA("[Base_Tarjetas].[Importe]",TDinamica_R!$A$3,
"[Base_Tarjetas].[PERIODO]","[Base_Tarjetas].[PERIODO].&amp;[" &amp; TEXT(AA$6,"yyyymm") &amp; "]",
"[Base_Tarjetas].[Metrica]","[Base_Tarjetas].[Metrica].&amp;[" &amp; $A8 &amp; "]",
"[Base_Tarjetas].[SEGMENTO_DESCRIP]","[Base_Tarjetas].[SEGMENTO_DESCRIP].&amp;[" &amp; $C$6 &amp; "]",
"[Base_Tarjetas].[SITUACION]","[Base_Tarjetas].[SITUACION].&amp;[" &amp; $C8 &amp; "]",
"[Base_Tarjetas].[TIPO]","[Base_Tarjetas].[TIPO].&amp;[" &amp; $C$1 &amp; "]")/1000,
0)</f>
        <v>0</v>
      </c>
      <c r="AB8" s="8">
        <f>IFERROR(
GETPIVOTDATA("[Base_Tarjetas].[Importe]",TDinamica_R!$A$3,
"[Base_Tarjetas].[PERIODO]","[Base_Tarjetas].[PERIODO].&amp;[" &amp; TEXT(AB$6,"yyyymm") &amp; "]",
"[Base_Tarjetas].[Metrica]","[Base_Tarjetas].[Metrica].&amp;[" &amp; $A8 &amp; "]",
"[Base_Tarjetas].[SEGMENTO_DESCRIP]","[Base_Tarjetas].[SEGMENTO_DESCRIP].&amp;[" &amp; $C$6 &amp; "]",
"[Base_Tarjetas].[SITUACION]","[Base_Tarjetas].[SITUACION].&amp;[" &amp; $C8 &amp; "]",
"[Base_Tarjetas].[TIPO]","[Base_Tarjetas].[TIPO].&amp;[" &amp; $C$1 &amp; "]")/1000,
0)</f>
        <v>0</v>
      </c>
      <c r="AC8" s="8">
        <f>IFERROR(
GETPIVOTDATA("[Base_Tarjetas].[Importe]",TDinamica_R!$A$3,
"[Base_Tarjetas].[PERIODO]","[Base_Tarjetas].[PERIODO].&amp;[" &amp; TEXT(AC$6,"yyyymm") &amp; "]",
"[Base_Tarjetas].[Metrica]","[Base_Tarjetas].[Metrica].&amp;[" &amp; $A8 &amp; "]",
"[Base_Tarjetas].[SEGMENTO_DESCRIP]","[Base_Tarjetas].[SEGMENTO_DESCRIP].&amp;[" &amp; $C$6 &amp; "]",
"[Base_Tarjetas].[SITUACION]","[Base_Tarjetas].[SITUACION].&amp;[" &amp; $C8 &amp; "]",
"[Base_Tarjetas].[TIPO]","[Base_Tarjetas].[TIPO].&amp;[" &amp; $C$1 &amp; "]")/1000,
0)</f>
        <v>0</v>
      </c>
      <c r="AD8" s="8">
        <f>IFERROR(
GETPIVOTDATA("[Base_Tarjetas].[Importe]",TDinamica_R!$A$3,
"[Base_Tarjetas].[PERIODO]","[Base_Tarjetas].[PERIODO].&amp;[" &amp; TEXT(AD$6,"yyyymm") &amp; "]",
"[Base_Tarjetas].[Metrica]","[Base_Tarjetas].[Metrica].&amp;[" &amp; $A8 &amp; "]",
"[Base_Tarjetas].[SEGMENTO_DESCRIP]","[Base_Tarjetas].[SEGMENTO_DESCRIP].&amp;[" &amp; $C$6 &amp; "]",
"[Base_Tarjetas].[SITUACION]","[Base_Tarjetas].[SITUACION].&amp;[" &amp; $C8 &amp; "]",
"[Base_Tarjetas].[TIPO]","[Base_Tarjetas].[TIPO].&amp;[" &amp; $C$1 &amp; "]")/1000,
0)</f>
        <v>0</v>
      </c>
      <c r="AE8" s="8">
        <f>IFERROR(
GETPIVOTDATA("[Base_Tarjetas].[Importe]",TDinamica_R!$A$3,
"[Base_Tarjetas].[PERIODO]","[Base_Tarjetas].[PERIODO].&amp;[" &amp; TEXT(AE$6,"yyyymm") &amp; "]",
"[Base_Tarjetas].[Metrica]","[Base_Tarjetas].[Metrica].&amp;[" &amp; $A8 &amp; "]",
"[Base_Tarjetas].[SEGMENTO_DESCRIP]","[Base_Tarjetas].[SEGMENTO_DESCRIP].&amp;[" &amp; $C$6 &amp; "]",
"[Base_Tarjetas].[SITUACION]","[Base_Tarjetas].[SITUACION].&amp;[" &amp; $C8 &amp; "]",
"[Base_Tarjetas].[TIPO]","[Base_Tarjetas].[TIPO].&amp;[" &amp; $C$1 &amp; "]")/1000,
0)</f>
        <v>0</v>
      </c>
      <c r="AF8" s="8">
        <f>IFERROR(
GETPIVOTDATA("[Base_Tarjetas].[Importe]",TDinamica_R!$A$3,
"[Base_Tarjetas].[PERIODO]","[Base_Tarjetas].[PERIODO].&amp;[" &amp; TEXT(AF$6,"yyyymm") &amp; "]",
"[Base_Tarjetas].[Metrica]","[Base_Tarjetas].[Metrica].&amp;[" &amp; $A8 &amp; "]",
"[Base_Tarjetas].[SEGMENTO_DESCRIP]","[Base_Tarjetas].[SEGMENTO_DESCRIP].&amp;[" &amp; $C$6 &amp; "]",
"[Base_Tarjetas].[SITUACION]","[Base_Tarjetas].[SITUACION].&amp;[" &amp; $C8 &amp; "]",
"[Base_Tarjetas].[TIPO]","[Base_Tarjetas].[TIPO].&amp;[" &amp; $C$1 &amp; "]")/1000,
0)</f>
        <v>0</v>
      </c>
      <c r="AG8" s="8">
        <f>IFERROR(
GETPIVOTDATA("[Base_Tarjetas].[Importe]",TDinamica_R!$A$3,
"[Base_Tarjetas].[PERIODO]","[Base_Tarjetas].[PERIODO].&amp;[" &amp; TEXT(AG$6,"yyyymm") &amp; "]",
"[Base_Tarjetas].[Metrica]","[Base_Tarjetas].[Metrica].&amp;[" &amp; $A8 &amp; "]",
"[Base_Tarjetas].[SEGMENTO_DESCRIP]","[Base_Tarjetas].[SEGMENTO_DESCRIP].&amp;[" &amp; $C$6 &amp; "]",
"[Base_Tarjetas].[SITUACION]","[Base_Tarjetas].[SITUACION].&amp;[" &amp; $C8 &amp; "]",
"[Base_Tarjetas].[TIPO]","[Base_Tarjetas].[TIPO].&amp;[" &amp; $C$1 &amp; "]")/1000,
0)</f>
        <v>0</v>
      </c>
      <c r="AH8" s="8">
        <f>IFERROR(
GETPIVOTDATA("[Base_Tarjetas].[Importe]",TDinamica_R!$A$3,
"[Base_Tarjetas].[PERIODO]","[Base_Tarjetas].[PERIODO].&amp;[" &amp; TEXT(AH$6,"yyyymm") &amp; "]",
"[Base_Tarjetas].[Metrica]","[Base_Tarjetas].[Metrica].&amp;[" &amp; $A8 &amp; "]",
"[Base_Tarjetas].[SEGMENTO_DESCRIP]","[Base_Tarjetas].[SEGMENTO_DESCRIP].&amp;[" &amp; $C$6 &amp; "]",
"[Base_Tarjetas].[SITUACION]","[Base_Tarjetas].[SITUACION].&amp;[" &amp; $C8 &amp; "]",
"[Base_Tarjetas].[TIPO]","[Base_Tarjetas].[TIPO].&amp;[" &amp; $C$1 &amp; "]")/1000,
0)</f>
        <v>0</v>
      </c>
      <c r="AI8" s="8">
        <f>IFERROR(
GETPIVOTDATA("[Base_Tarjetas].[Importe]",TDinamica_R!$A$3,
"[Base_Tarjetas].[PERIODO]","[Base_Tarjetas].[PERIODO].&amp;[" &amp; TEXT(AI$6,"yyyymm") &amp; "]",
"[Base_Tarjetas].[Metrica]","[Base_Tarjetas].[Metrica].&amp;[" &amp; $A8 &amp; "]",
"[Base_Tarjetas].[SEGMENTO_DESCRIP]","[Base_Tarjetas].[SEGMENTO_DESCRIP].&amp;[" &amp; $C$6 &amp; "]",
"[Base_Tarjetas].[SITUACION]","[Base_Tarjetas].[SITUACION].&amp;[" &amp; $C8 &amp; "]",
"[Base_Tarjetas].[TIPO]","[Base_Tarjetas].[TIPO].&amp;[" &amp; $C$1 &amp; "]")/1000,
0)</f>
        <v>0</v>
      </c>
      <c r="AJ8" s="8">
        <f>IFERROR(
GETPIVOTDATA("[Base_Tarjetas].[Importe]",TDinamica_R!$A$3,
"[Base_Tarjetas].[PERIODO]","[Base_Tarjetas].[PERIODO].&amp;[" &amp; TEXT(AJ$6,"yyyymm") &amp; "]",
"[Base_Tarjetas].[Metrica]","[Base_Tarjetas].[Metrica].&amp;[" &amp; $A8 &amp; "]",
"[Base_Tarjetas].[SEGMENTO_DESCRIP]","[Base_Tarjetas].[SEGMENTO_DESCRIP].&amp;[" &amp; $C$6 &amp; "]",
"[Base_Tarjetas].[SITUACION]","[Base_Tarjetas].[SITUACION].&amp;[" &amp; $C8 &amp; "]",
"[Base_Tarjetas].[TIPO]","[Base_Tarjetas].[TIPO].&amp;[" &amp; $C$1 &amp; "]")/1000,
0)</f>
        <v>0</v>
      </c>
      <c r="AK8" s="8">
        <f>IFERROR(
GETPIVOTDATA("[Base_Tarjetas].[Importe]",TDinamica_R!$A$3,
"[Base_Tarjetas].[PERIODO]","[Base_Tarjetas].[PERIODO].&amp;[" &amp; TEXT(AK$6,"yyyymm") &amp; "]",
"[Base_Tarjetas].[Metrica]","[Base_Tarjetas].[Metrica].&amp;[" &amp; $A8 &amp; "]",
"[Base_Tarjetas].[SEGMENTO_DESCRIP]","[Base_Tarjetas].[SEGMENTO_DESCRIP].&amp;[" &amp; $C$6 &amp; "]",
"[Base_Tarjetas].[SITUACION]","[Base_Tarjetas].[SITUACION].&amp;[" &amp; $C8 &amp; "]",
"[Base_Tarjetas].[TIPO]","[Base_Tarjetas].[TIPO].&amp;[" &amp; $C$1 &amp; "]")/1000,
0)</f>
        <v>0</v>
      </c>
      <c r="AL8" s="8">
        <f>IFERROR(
GETPIVOTDATA("[Base_Tarjetas].[Importe]",TDinamica_R!$A$3,
"[Base_Tarjetas].[PERIODO]","[Base_Tarjetas].[PERIODO].&amp;[" &amp; TEXT(AL$6,"yyyymm") &amp; "]",
"[Base_Tarjetas].[Metrica]","[Base_Tarjetas].[Metrica].&amp;[" &amp; $A8 &amp; "]",
"[Base_Tarjetas].[SEGMENTO_DESCRIP]","[Base_Tarjetas].[SEGMENTO_DESCRIP].&amp;[" &amp; $C$6 &amp; "]",
"[Base_Tarjetas].[SITUACION]","[Base_Tarjetas].[SITUACION].&amp;[" &amp; $C8 &amp; "]",
"[Base_Tarjetas].[TIPO]","[Base_Tarjetas].[TIPO].&amp;[" &amp; $C$1 &amp; "]")/1000,
0)</f>
        <v>0</v>
      </c>
      <c r="AM8" s="8">
        <f>IFERROR(
GETPIVOTDATA("[Base_Tarjetas].[Importe]",TDinamica_R!$A$3,
"[Base_Tarjetas].[PERIODO]","[Base_Tarjetas].[PERIODO].&amp;[" &amp; TEXT(AM$6,"yyyymm") &amp; "]",
"[Base_Tarjetas].[Metrica]","[Base_Tarjetas].[Metrica].&amp;[" &amp; $A8 &amp; "]",
"[Base_Tarjetas].[SEGMENTO_DESCRIP]","[Base_Tarjetas].[SEGMENTO_DESCRIP].&amp;[" &amp; $C$6 &amp; "]",
"[Base_Tarjetas].[SITUACION]","[Base_Tarjetas].[SITUACION].&amp;[" &amp; $C8 &amp; "]",
"[Base_Tarjetas].[TIPO]","[Base_Tarjetas].[TIPO].&amp;[" &amp; $C$1 &amp; "]")/1000,
0)</f>
        <v>0</v>
      </c>
      <c r="AN8" s="8">
        <f>IFERROR(
GETPIVOTDATA("[Base_Tarjetas].[Importe]",TDinamica_R!$A$3,
"[Base_Tarjetas].[PERIODO]","[Base_Tarjetas].[PERIODO].&amp;[" &amp; TEXT(AN$6,"yyyymm") &amp; "]",
"[Base_Tarjetas].[Metrica]","[Base_Tarjetas].[Metrica].&amp;[" &amp; $A8 &amp; "]",
"[Base_Tarjetas].[SEGMENTO_DESCRIP]","[Base_Tarjetas].[SEGMENTO_DESCRIP].&amp;[" &amp; $C$6 &amp; "]",
"[Base_Tarjetas].[SITUACION]","[Base_Tarjetas].[SITUACION].&amp;[" &amp; $C8 &amp; "]",
"[Base_Tarjetas].[TIPO]","[Base_Tarjetas].[TIPO].&amp;[" &amp; $C$1 &amp; "]")/1000,
0)</f>
        <v>0</v>
      </c>
      <c r="AO8" s="8">
        <f>IFERROR(
GETPIVOTDATA("[Base_Tarjetas].[Importe]",TDinamica_R!$A$3,
"[Base_Tarjetas].[PERIODO]","[Base_Tarjetas].[PERIODO].&amp;[" &amp; TEXT(AO$6,"yyyymm") &amp; "]",
"[Base_Tarjetas].[Metrica]","[Base_Tarjetas].[Metrica].&amp;[" &amp; $A8 &amp; "]",
"[Base_Tarjetas].[SEGMENTO_DESCRIP]","[Base_Tarjetas].[SEGMENTO_DESCRIP].&amp;[" &amp; $C$6 &amp; "]",
"[Base_Tarjetas].[SITUACION]","[Base_Tarjetas].[SITUACION].&amp;[" &amp; $C8 &amp; "]",
"[Base_Tarjetas].[TIPO]","[Base_Tarjetas].[TIPO].&amp;[" &amp; $C$1 &amp; "]")/1000,
0)</f>
        <v>0</v>
      </c>
      <c r="AP8" s="8">
        <f>IFERROR(
GETPIVOTDATA("[Base_Tarjetas].[Importe]",TDinamica_R!$A$3,
"[Base_Tarjetas].[PERIODO]","[Base_Tarjetas].[PERIODO].&amp;[" &amp; TEXT(AP$6,"yyyymm") &amp; "]",
"[Base_Tarjetas].[Metrica]","[Base_Tarjetas].[Metrica].&amp;[" &amp; $A8 &amp; "]",
"[Base_Tarjetas].[SEGMENTO_DESCRIP]","[Base_Tarjetas].[SEGMENTO_DESCRIP].&amp;[" &amp; $C$6 &amp; "]",
"[Base_Tarjetas].[SITUACION]","[Base_Tarjetas].[SITUACION].&amp;[" &amp; $C8 &amp; "]",
"[Base_Tarjetas].[TIPO]","[Base_Tarjetas].[TIPO].&amp;[" &amp; $C$1 &amp; "]")/1000,
0)</f>
        <v>0</v>
      </c>
      <c r="AQ8" s="8">
        <f>IFERROR(
GETPIVOTDATA("[Base_Tarjetas].[Importe]",TDinamica_R!$A$3,
"[Base_Tarjetas].[PERIODO]","[Base_Tarjetas].[PERIODO].&amp;[" &amp; TEXT(AQ$6,"yyyymm") &amp; "]",
"[Base_Tarjetas].[Metrica]","[Base_Tarjetas].[Metrica].&amp;[" &amp; $A8 &amp; "]",
"[Base_Tarjetas].[SEGMENTO_DESCRIP]","[Base_Tarjetas].[SEGMENTO_DESCRIP].&amp;[" &amp; $C$6 &amp; "]",
"[Base_Tarjetas].[SITUACION]","[Base_Tarjetas].[SITUACION].&amp;[" &amp; $C8 &amp; "]",
"[Base_Tarjetas].[TIPO]","[Base_Tarjetas].[TIPO].&amp;[" &amp; $C$1 &amp; "]")/1000,
0)</f>
        <v>0</v>
      </c>
      <c r="AR8" s="8">
        <f>IFERROR(
GETPIVOTDATA("[Base_Tarjetas].[Importe]",TDinamica_R!$A$3,
"[Base_Tarjetas].[PERIODO]","[Base_Tarjetas].[PERIODO].&amp;[" &amp; TEXT(AR$6,"yyyymm") &amp; "]",
"[Base_Tarjetas].[Metrica]","[Base_Tarjetas].[Metrica].&amp;[" &amp; $A8 &amp; "]",
"[Base_Tarjetas].[SEGMENTO_DESCRIP]","[Base_Tarjetas].[SEGMENTO_DESCRIP].&amp;[" &amp; $C$6 &amp; "]",
"[Base_Tarjetas].[SITUACION]","[Base_Tarjetas].[SITUACION].&amp;[" &amp; $C8 &amp; "]",
"[Base_Tarjetas].[TIPO]","[Base_Tarjetas].[TIPO].&amp;[" &amp; $C$1 &amp; "]")/1000,
0)</f>
        <v>0</v>
      </c>
      <c r="AS8" s="8">
        <f>IFERROR(
GETPIVOTDATA("[Base_Tarjetas].[Importe]",TDinamica_R!$A$3,
"[Base_Tarjetas].[PERIODO]","[Base_Tarjetas].[PERIODO].&amp;[" &amp; TEXT(AS$6,"yyyymm") &amp; "]",
"[Base_Tarjetas].[Metrica]","[Base_Tarjetas].[Metrica].&amp;[" &amp; $A8 &amp; "]",
"[Base_Tarjetas].[SEGMENTO_DESCRIP]","[Base_Tarjetas].[SEGMENTO_DESCRIP].&amp;[" &amp; $C$6 &amp; "]",
"[Base_Tarjetas].[SITUACION]","[Base_Tarjetas].[SITUACION].&amp;[" &amp; $C8 &amp; "]",
"[Base_Tarjetas].[TIPO]","[Base_Tarjetas].[TIPO].&amp;[" &amp; $C$1 &amp; "]")/1000,
0)</f>
        <v>0</v>
      </c>
      <c r="AT8" s="8">
        <f>IFERROR(
GETPIVOTDATA("[Base_Tarjetas].[Importe]",TDinamica_R!$A$3,
"[Base_Tarjetas].[PERIODO]","[Base_Tarjetas].[PERIODO].&amp;[" &amp; TEXT(AT$6,"yyyymm") &amp; "]",
"[Base_Tarjetas].[Metrica]","[Base_Tarjetas].[Metrica].&amp;[" &amp; $A8 &amp; "]",
"[Base_Tarjetas].[SEGMENTO_DESCRIP]","[Base_Tarjetas].[SEGMENTO_DESCRIP].&amp;[" &amp; $C$6 &amp; "]",
"[Base_Tarjetas].[SITUACION]","[Base_Tarjetas].[SITUACION].&amp;[" &amp; $C8 &amp; "]",
"[Base_Tarjetas].[TIPO]","[Base_Tarjetas].[TIPO].&amp;[" &amp; $C$1 &amp; "]")/1000,
0)</f>
        <v>0</v>
      </c>
      <c r="AU8" s="8">
        <f>IFERROR(
GETPIVOTDATA("[Base_Tarjetas].[Importe]",TDinamica_R!$A$3,
"[Base_Tarjetas].[PERIODO]","[Base_Tarjetas].[PERIODO].&amp;[" &amp; TEXT(AU$6,"yyyymm") &amp; "]",
"[Base_Tarjetas].[Metrica]","[Base_Tarjetas].[Metrica].&amp;[" &amp; $A8 &amp; "]",
"[Base_Tarjetas].[SEGMENTO_DESCRIP]","[Base_Tarjetas].[SEGMENTO_DESCRIP].&amp;[" &amp; $C$6 &amp; "]",
"[Base_Tarjetas].[SITUACION]","[Base_Tarjetas].[SITUACION].&amp;[" &amp; $C8 &amp; "]",
"[Base_Tarjetas].[TIPO]","[Base_Tarjetas].[TIPO].&amp;[" &amp; $C$1 &amp; "]")/1000,
0)</f>
        <v>0</v>
      </c>
      <c r="AV8" s="8">
        <f>IFERROR(
GETPIVOTDATA("[Base_Tarjetas].[Importe]",TDinamica_R!$A$3,
"[Base_Tarjetas].[PERIODO]","[Base_Tarjetas].[PERIODO].&amp;[" &amp; TEXT(AV$6,"yyyymm") &amp; "]",
"[Base_Tarjetas].[Metrica]","[Base_Tarjetas].[Metrica].&amp;[" &amp; $A8 &amp; "]",
"[Base_Tarjetas].[SEGMENTO_DESCRIP]","[Base_Tarjetas].[SEGMENTO_DESCRIP].&amp;[" &amp; $C$6 &amp; "]",
"[Base_Tarjetas].[SITUACION]","[Base_Tarjetas].[SITUACION].&amp;[" &amp; $C8 &amp; "]",
"[Base_Tarjetas].[TIPO]","[Base_Tarjetas].[TIPO].&amp;[" &amp; $C$1 &amp; "]")/1000,
0)</f>
        <v>0</v>
      </c>
      <c r="AW8" s="8">
        <f>IFERROR(
GETPIVOTDATA("[Base_Tarjetas].[Importe]",TDinamica_R!$A$3,
"[Base_Tarjetas].[PERIODO]","[Base_Tarjetas].[PERIODO].&amp;[" &amp; TEXT(AW$6,"yyyymm") &amp; "]",
"[Base_Tarjetas].[Metrica]","[Base_Tarjetas].[Metrica].&amp;[" &amp; $A8 &amp; "]",
"[Base_Tarjetas].[SEGMENTO_DESCRIP]","[Base_Tarjetas].[SEGMENTO_DESCRIP].&amp;[" &amp; $C$6 &amp; "]",
"[Base_Tarjetas].[SITUACION]","[Base_Tarjetas].[SITUACION].&amp;[" &amp; $C8 &amp; "]",
"[Base_Tarjetas].[TIPO]","[Base_Tarjetas].[TIPO].&amp;[" &amp; $C$1 &amp; "]")/1000,
0)</f>
        <v>0</v>
      </c>
      <c r="AX8" s="8">
        <f>IFERROR(
GETPIVOTDATA("[Base_Tarjetas].[Importe]",TDinamica_R!$A$3,
"[Base_Tarjetas].[PERIODO]","[Base_Tarjetas].[PERIODO].&amp;[" &amp; TEXT(AX$6,"yyyymm") &amp; "]",
"[Base_Tarjetas].[Metrica]","[Base_Tarjetas].[Metrica].&amp;[" &amp; $A8 &amp; "]",
"[Base_Tarjetas].[SEGMENTO_DESCRIP]","[Base_Tarjetas].[SEGMENTO_DESCRIP].&amp;[" &amp; $C$6 &amp; "]",
"[Base_Tarjetas].[SITUACION]","[Base_Tarjetas].[SITUACION].&amp;[" &amp; $C8 &amp; "]",
"[Base_Tarjetas].[TIPO]","[Base_Tarjetas].[TIPO].&amp;[" &amp; $C$1 &amp; "]")/1000,
0)</f>
        <v>0</v>
      </c>
      <c r="AY8" s="8">
        <f>IFERROR(
GETPIVOTDATA("[Base_Tarjetas].[Importe]",TDinamica_R!$A$3,
"[Base_Tarjetas].[PERIODO]","[Base_Tarjetas].[PERIODO].&amp;[" &amp; TEXT(AY$6,"yyyymm") &amp; "]",
"[Base_Tarjetas].[Metrica]","[Base_Tarjetas].[Metrica].&amp;[" &amp; $A8 &amp; "]",
"[Base_Tarjetas].[SEGMENTO_DESCRIP]","[Base_Tarjetas].[SEGMENTO_DESCRIP].&amp;[" &amp; $C$6 &amp; "]",
"[Base_Tarjetas].[SITUACION]","[Base_Tarjetas].[SITUACION].&amp;[" &amp; $C8 &amp; "]",
"[Base_Tarjetas].[TIPO]","[Base_Tarjetas].[TIPO].&amp;[" &amp; $C$1 &amp; "]")/1000,
0)</f>
        <v>0</v>
      </c>
      <c r="AZ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TEXT(AZ$6,"yyyymm") &amp; "]"),
0)</f>
        <v>266.78646892440338</v>
      </c>
      <c r="BA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TEXT(BA$6,"yyyymm") &amp; "]"),
0)</f>
        <v>286.3512288341218</v>
      </c>
      <c r="BB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TEXT(BB$6,"yyyymm") &amp; "]"),
0)</f>
        <v>273.50770335061657</v>
      </c>
      <c r="BC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TEXT(BC$6,"yyyymm") &amp; "]"),
0)</f>
        <v>282.59802054430958</v>
      </c>
      <c r="BD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TEXT(BD$6,"yyyymm") &amp; "]"),
0)</f>
        <v>281.46920018775592</v>
      </c>
      <c r="BE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TEXT(BE$6,"yyyymm") &amp; "]"),
0)</f>
        <v>289.20025208992791</v>
      </c>
      <c r="BF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TEXT(BF$6,"yyyymm") &amp; "]"),
0)</f>
        <v>282.90803942491141</v>
      </c>
      <c r="BG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TEXT(BG$6,"yyyymm") &amp; "]"),
0)</f>
        <v>299.94410495230784</v>
      </c>
      <c r="BH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TEXT(BH$6,"yyyymm") &amp; "]"),
0)</f>
        <v>315.71877867867181</v>
      </c>
      <c r="BI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TEXT(BI$6,"yyyymm") &amp; "]"),
0)</f>
        <v>314.06550363329092</v>
      </c>
      <c r="BJ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TEXT(BJ$6,"yyyymm") &amp; "]"),
0)</f>
        <v>315.13146779075839</v>
      </c>
      <c r="BK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TEXT(BK$6,"yyyymm") &amp; "]"),
0)</f>
        <v>310.42544568644223</v>
      </c>
      <c r="BO8" s="24">
        <f t="shared" ref="BO8:BO10" si="5">_xlfn.XLOOKUP(BO$6,$D$6:$BM$6,$D8:$BM8,,0,1)</f>
        <v>0</v>
      </c>
      <c r="BP8" s="24">
        <f>_xlfn.XLOOKUP(BP$6,$D$6:$BM$6,$D8:$BM8,,0,-1)</f>
        <v>273.50770335061657</v>
      </c>
      <c r="BQ8" s="24">
        <f t="shared" ref="BQ8:BT10" si="6">_xlfn.XLOOKUP(BQ$6,$D$6:$BM$6,$D8:$BM8,,0,1)</f>
        <v>0</v>
      </c>
      <c r="BR8" s="24">
        <f t="shared" si="6"/>
        <v>0</v>
      </c>
      <c r="BS8" s="24">
        <f t="shared" si="6"/>
        <v>0</v>
      </c>
      <c r="BT8" s="24">
        <f t="shared" si="6"/>
        <v>0</v>
      </c>
    </row>
    <row r="9" spans="1:81" hidden="1" outlineLevel="1" x14ac:dyDescent="0.25">
      <c r="A9" s="11" t="s">
        <v>15</v>
      </c>
      <c r="C9" s="2" t="s">
        <v>1</v>
      </c>
      <c r="D9" s="8">
        <f>IFERROR(
GETPIVOTDATA("[Base_Tarjetas].[Importe]",TDinamica_R!$A$3,
"[Base_Tarjetas].[PERIODO]","[Base_Tarjetas].[PERIODO].&amp;[" &amp; TEXT(D$6,"yyyymm") &amp; "]",
"[Base_Tarjetas].[Metrica]","[Base_Tarjetas].[Metrica].&amp;[" &amp; $A9 &amp; "]",
"[Base_Tarjetas].[SEGMENTO_DESCRIP]","[Base_Tarjetas].[SEGMENTO_DESCRIP].&amp;[" &amp; $C$6 &amp; "]",
"[Base_Tarjetas].[SITUACION]","[Base_Tarjetas].[SITUACION].&amp;[" &amp; $C9 &amp; "]",
"[Base_Tarjetas].[TIPO]","[Base_Tarjetas].[TIPO].&amp;[" &amp; $C$1 &amp; "]")/1000,
0)</f>
        <v>0</v>
      </c>
      <c r="E9" s="8">
        <f>IFERROR(
GETPIVOTDATA("[Base_Tarjetas].[Importe]",TDinamica_R!$A$3,
"[Base_Tarjetas].[PERIODO]","[Base_Tarjetas].[PERIODO].&amp;[" &amp; TEXT(E$6,"yyyymm") &amp; "]",
"[Base_Tarjetas].[Metrica]","[Base_Tarjetas].[Metrica].&amp;[" &amp; $A9 &amp; "]",
"[Base_Tarjetas].[SEGMENTO_DESCRIP]","[Base_Tarjetas].[SEGMENTO_DESCRIP].&amp;[" &amp; $C$6 &amp; "]",
"[Base_Tarjetas].[SITUACION]","[Base_Tarjetas].[SITUACION].&amp;[" &amp; $C9 &amp; "]",
"[Base_Tarjetas].[TIPO]","[Base_Tarjetas].[TIPO].&amp;[" &amp; $C$1 &amp; "]")/1000,
0)</f>
        <v>0</v>
      </c>
      <c r="F9" s="8">
        <f>IFERROR(
GETPIVOTDATA("[Base_Tarjetas].[Importe]",TDinamica_R!$A$3,
"[Base_Tarjetas].[PERIODO]","[Base_Tarjetas].[PERIODO].&amp;[" &amp; TEXT(F$6,"yyyymm") &amp; "]",
"[Base_Tarjetas].[Metrica]","[Base_Tarjetas].[Metrica].&amp;[" &amp; $A9 &amp; "]",
"[Base_Tarjetas].[SEGMENTO_DESCRIP]","[Base_Tarjetas].[SEGMENTO_DESCRIP].&amp;[" &amp; $C$6 &amp; "]",
"[Base_Tarjetas].[SITUACION]","[Base_Tarjetas].[SITUACION].&amp;[" &amp; $C9 &amp; "]",
"[Base_Tarjetas].[TIPO]","[Base_Tarjetas].[TIPO].&amp;[" &amp; $C$1 &amp; "]")/1000,
0)</f>
        <v>0</v>
      </c>
      <c r="G9" s="8">
        <f>IFERROR(
GETPIVOTDATA("[Base_Tarjetas].[Importe]",TDinamica_R!$A$3,
"[Base_Tarjetas].[PERIODO]","[Base_Tarjetas].[PERIODO].&amp;[" &amp; TEXT(G$6,"yyyymm") &amp; "]",
"[Base_Tarjetas].[Metrica]","[Base_Tarjetas].[Metrica].&amp;[" &amp; $A9 &amp; "]",
"[Base_Tarjetas].[SEGMENTO_DESCRIP]","[Base_Tarjetas].[SEGMENTO_DESCRIP].&amp;[" &amp; $C$6 &amp; "]",
"[Base_Tarjetas].[SITUACION]","[Base_Tarjetas].[SITUACION].&amp;[" &amp; $C9 &amp; "]",
"[Base_Tarjetas].[TIPO]","[Base_Tarjetas].[TIPO].&amp;[" &amp; $C$1 &amp; "]")/1000,
0)</f>
        <v>0</v>
      </c>
      <c r="H9" s="8">
        <f>IFERROR(
GETPIVOTDATA("[Base_Tarjetas].[Importe]",TDinamica_R!$A$3,
"[Base_Tarjetas].[PERIODO]","[Base_Tarjetas].[PERIODO].&amp;[" &amp; TEXT(H$6,"yyyymm") &amp; "]",
"[Base_Tarjetas].[Metrica]","[Base_Tarjetas].[Metrica].&amp;[" &amp; $A9 &amp; "]",
"[Base_Tarjetas].[SEGMENTO_DESCRIP]","[Base_Tarjetas].[SEGMENTO_DESCRIP].&amp;[" &amp; $C$6 &amp; "]",
"[Base_Tarjetas].[SITUACION]","[Base_Tarjetas].[SITUACION].&amp;[" &amp; $C9 &amp; "]",
"[Base_Tarjetas].[TIPO]","[Base_Tarjetas].[TIPO].&amp;[" &amp; $C$1 &amp; "]")/1000,
0)</f>
        <v>0</v>
      </c>
      <c r="I9" s="8">
        <f>IFERROR(
GETPIVOTDATA("[Base_Tarjetas].[Importe]",TDinamica_R!$A$3,
"[Base_Tarjetas].[PERIODO]","[Base_Tarjetas].[PERIODO].&amp;[" &amp; TEXT(I$6,"yyyymm") &amp; "]",
"[Base_Tarjetas].[Metrica]","[Base_Tarjetas].[Metrica].&amp;[" &amp; $A9 &amp; "]",
"[Base_Tarjetas].[SEGMENTO_DESCRIP]","[Base_Tarjetas].[SEGMENTO_DESCRIP].&amp;[" &amp; $C$6 &amp; "]",
"[Base_Tarjetas].[SITUACION]","[Base_Tarjetas].[SITUACION].&amp;[" &amp; $C9 &amp; "]",
"[Base_Tarjetas].[TIPO]","[Base_Tarjetas].[TIPO].&amp;[" &amp; $C$1 &amp; "]")/1000,
0)</f>
        <v>0</v>
      </c>
      <c r="J9" s="8">
        <f>IFERROR(
GETPIVOTDATA("[Base_Tarjetas].[Importe]",TDinamica_R!$A$3,
"[Base_Tarjetas].[PERIODO]","[Base_Tarjetas].[PERIODO].&amp;[" &amp; TEXT(J$6,"yyyymm") &amp; "]",
"[Base_Tarjetas].[Metrica]","[Base_Tarjetas].[Metrica].&amp;[" &amp; $A9 &amp; "]",
"[Base_Tarjetas].[SEGMENTO_DESCRIP]","[Base_Tarjetas].[SEGMENTO_DESCRIP].&amp;[" &amp; $C$6 &amp; "]",
"[Base_Tarjetas].[SITUACION]","[Base_Tarjetas].[SITUACION].&amp;[" &amp; $C9 &amp; "]",
"[Base_Tarjetas].[TIPO]","[Base_Tarjetas].[TIPO].&amp;[" &amp; $C$1 &amp; "]")/1000,
0)</f>
        <v>0</v>
      </c>
      <c r="K9" s="8">
        <f>IFERROR(
GETPIVOTDATA("[Base_Tarjetas].[Importe]",TDinamica_R!$A$3,
"[Base_Tarjetas].[PERIODO]","[Base_Tarjetas].[PERIODO].&amp;[" &amp; TEXT(K$6,"yyyymm") &amp; "]",
"[Base_Tarjetas].[Metrica]","[Base_Tarjetas].[Metrica].&amp;[" &amp; $A9 &amp; "]",
"[Base_Tarjetas].[SEGMENTO_DESCRIP]","[Base_Tarjetas].[SEGMENTO_DESCRIP].&amp;[" &amp; $C$6 &amp; "]",
"[Base_Tarjetas].[SITUACION]","[Base_Tarjetas].[SITUACION].&amp;[" &amp; $C9 &amp; "]",
"[Base_Tarjetas].[TIPO]","[Base_Tarjetas].[TIPO].&amp;[" &amp; $C$1 &amp; "]")/1000,
0)</f>
        <v>0</v>
      </c>
      <c r="L9" s="8">
        <f>IFERROR(
GETPIVOTDATA("[Base_Tarjetas].[Importe]",TDinamica_R!$A$3,
"[Base_Tarjetas].[PERIODO]","[Base_Tarjetas].[PERIODO].&amp;[" &amp; TEXT(L$6,"yyyymm") &amp; "]",
"[Base_Tarjetas].[Metrica]","[Base_Tarjetas].[Metrica].&amp;[" &amp; $A9 &amp; "]",
"[Base_Tarjetas].[SEGMENTO_DESCRIP]","[Base_Tarjetas].[SEGMENTO_DESCRIP].&amp;[" &amp; $C$6 &amp; "]",
"[Base_Tarjetas].[SITUACION]","[Base_Tarjetas].[SITUACION].&amp;[" &amp; $C9 &amp; "]",
"[Base_Tarjetas].[TIPO]","[Base_Tarjetas].[TIPO].&amp;[" &amp; $C$1 &amp; "]")/1000,
0)</f>
        <v>0</v>
      </c>
      <c r="M9" s="8">
        <f>IFERROR(
GETPIVOTDATA("[Base_Tarjetas].[Importe]",TDinamica_R!$A$3,
"[Base_Tarjetas].[PERIODO]","[Base_Tarjetas].[PERIODO].&amp;[" &amp; TEXT(M$6,"yyyymm") &amp; "]",
"[Base_Tarjetas].[Metrica]","[Base_Tarjetas].[Metrica].&amp;[" &amp; $A9 &amp; "]",
"[Base_Tarjetas].[SEGMENTO_DESCRIP]","[Base_Tarjetas].[SEGMENTO_DESCRIP].&amp;[" &amp; $C$6 &amp; "]",
"[Base_Tarjetas].[SITUACION]","[Base_Tarjetas].[SITUACION].&amp;[" &amp; $C9 &amp; "]",
"[Base_Tarjetas].[TIPO]","[Base_Tarjetas].[TIPO].&amp;[" &amp; $C$1 &amp; "]")/1000,
0)</f>
        <v>0</v>
      </c>
      <c r="N9" s="8">
        <f>IFERROR(
GETPIVOTDATA("[Base_Tarjetas].[Importe]",TDinamica_R!$A$3,
"[Base_Tarjetas].[PERIODO]","[Base_Tarjetas].[PERIODO].&amp;[" &amp; TEXT(N$6,"yyyymm") &amp; "]",
"[Base_Tarjetas].[Metrica]","[Base_Tarjetas].[Metrica].&amp;[" &amp; $A9 &amp; "]",
"[Base_Tarjetas].[SEGMENTO_DESCRIP]","[Base_Tarjetas].[SEGMENTO_DESCRIP].&amp;[" &amp; $C$6 &amp; "]",
"[Base_Tarjetas].[SITUACION]","[Base_Tarjetas].[SITUACION].&amp;[" &amp; $C9 &amp; "]",
"[Base_Tarjetas].[TIPO]","[Base_Tarjetas].[TIPO].&amp;[" &amp; $C$1 &amp; "]")/1000,
0)</f>
        <v>0</v>
      </c>
      <c r="O9" s="8">
        <f>IFERROR(
GETPIVOTDATA("[Base_Tarjetas].[Importe]",TDinamica_R!$A$3,
"[Base_Tarjetas].[PERIODO]","[Base_Tarjetas].[PERIODO].&amp;[" &amp; TEXT(O$6,"yyyymm") &amp; "]",
"[Base_Tarjetas].[Metrica]","[Base_Tarjetas].[Metrica].&amp;[" &amp; $A9 &amp; "]",
"[Base_Tarjetas].[SEGMENTO_DESCRIP]","[Base_Tarjetas].[SEGMENTO_DESCRIP].&amp;[" &amp; $C$6 &amp; "]",
"[Base_Tarjetas].[SITUACION]","[Base_Tarjetas].[SITUACION].&amp;[" &amp; $C9 &amp; "]",
"[Base_Tarjetas].[TIPO]","[Base_Tarjetas].[TIPO].&amp;[" &amp; $C$1 &amp; "]")/1000,
0)</f>
        <v>0</v>
      </c>
      <c r="P9" s="8">
        <f>IFERROR(
GETPIVOTDATA("[Base_Tarjetas].[Importe]",TDinamica_R!$A$3,
"[Base_Tarjetas].[PERIODO]","[Base_Tarjetas].[PERIODO].&amp;[" &amp; TEXT(P$6,"yyyymm") &amp; "]",
"[Base_Tarjetas].[Metrica]","[Base_Tarjetas].[Metrica].&amp;[" &amp; $A9 &amp; "]",
"[Base_Tarjetas].[SEGMENTO_DESCRIP]","[Base_Tarjetas].[SEGMENTO_DESCRIP].&amp;[" &amp; $C$6 &amp; "]",
"[Base_Tarjetas].[SITUACION]","[Base_Tarjetas].[SITUACION].&amp;[" &amp; $C9 &amp; "]",
"[Base_Tarjetas].[TIPO]","[Base_Tarjetas].[TIPO].&amp;[" &amp; $C$1 &amp; "]")/1000,
0)</f>
        <v>0</v>
      </c>
      <c r="Q9" s="8">
        <f>IFERROR(
GETPIVOTDATA("[Base_Tarjetas].[Importe]",TDinamica_R!$A$3,
"[Base_Tarjetas].[PERIODO]","[Base_Tarjetas].[PERIODO].&amp;[" &amp; TEXT(Q$6,"yyyymm") &amp; "]",
"[Base_Tarjetas].[Metrica]","[Base_Tarjetas].[Metrica].&amp;[" &amp; $A9 &amp; "]",
"[Base_Tarjetas].[SEGMENTO_DESCRIP]","[Base_Tarjetas].[SEGMENTO_DESCRIP].&amp;[" &amp; $C$6 &amp; "]",
"[Base_Tarjetas].[SITUACION]","[Base_Tarjetas].[SITUACION].&amp;[" &amp; $C9 &amp; "]",
"[Base_Tarjetas].[TIPO]","[Base_Tarjetas].[TIPO].&amp;[" &amp; $C$1 &amp; "]")/1000,
0)</f>
        <v>0</v>
      </c>
      <c r="R9" s="8">
        <f>IFERROR(
GETPIVOTDATA("[Base_Tarjetas].[Importe]",TDinamica_R!$A$3,
"[Base_Tarjetas].[PERIODO]","[Base_Tarjetas].[PERIODO].&amp;[" &amp; TEXT(R$6,"yyyymm") &amp; "]",
"[Base_Tarjetas].[Metrica]","[Base_Tarjetas].[Metrica].&amp;[" &amp; $A9 &amp; "]",
"[Base_Tarjetas].[SEGMENTO_DESCRIP]","[Base_Tarjetas].[SEGMENTO_DESCRIP].&amp;[" &amp; $C$6 &amp; "]",
"[Base_Tarjetas].[SITUACION]","[Base_Tarjetas].[SITUACION].&amp;[" &amp; $C9 &amp; "]",
"[Base_Tarjetas].[TIPO]","[Base_Tarjetas].[TIPO].&amp;[" &amp; $C$1 &amp; "]")/1000,
0)</f>
        <v>0</v>
      </c>
      <c r="S9" s="8">
        <f>IFERROR(
GETPIVOTDATA("[Base_Tarjetas].[Importe]",TDinamica_R!$A$3,
"[Base_Tarjetas].[PERIODO]","[Base_Tarjetas].[PERIODO].&amp;[" &amp; TEXT(S$6,"yyyymm") &amp; "]",
"[Base_Tarjetas].[Metrica]","[Base_Tarjetas].[Metrica].&amp;[" &amp; $A9 &amp; "]",
"[Base_Tarjetas].[SEGMENTO_DESCRIP]","[Base_Tarjetas].[SEGMENTO_DESCRIP].&amp;[" &amp; $C$6 &amp; "]",
"[Base_Tarjetas].[SITUACION]","[Base_Tarjetas].[SITUACION].&amp;[" &amp; $C9 &amp; "]",
"[Base_Tarjetas].[TIPO]","[Base_Tarjetas].[TIPO].&amp;[" &amp; $C$1 &amp; "]")/1000,
0)</f>
        <v>0</v>
      </c>
      <c r="T9" s="8">
        <f>IFERROR(
GETPIVOTDATA("[Base_Tarjetas].[Importe]",TDinamica_R!$A$3,
"[Base_Tarjetas].[PERIODO]","[Base_Tarjetas].[PERIODO].&amp;[" &amp; TEXT(T$6,"yyyymm") &amp; "]",
"[Base_Tarjetas].[Metrica]","[Base_Tarjetas].[Metrica].&amp;[" &amp; $A9 &amp; "]",
"[Base_Tarjetas].[SEGMENTO_DESCRIP]","[Base_Tarjetas].[SEGMENTO_DESCRIP].&amp;[" &amp; $C$6 &amp; "]",
"[Base_Tarjetas].[SITUACION]","[Base_Tarjetas].[SITUACION].&amp;[" &amp; $C9 &amp; "]",
"[Base_Tarjetas].[TIPO]","[Base_Tarjetas].[TIPO].&amp;[" &amp; $C$1 &amp; "]")/1000,
0)</f>
        <v>0</v>
      </c>
      <c r="U9" s="8">
        <f>IFERROR(
GETPIVOTDATA("[Base_Tarjetas].[Importe]",TDinamica_R!$A$3,
"[Base_Tarjetas].[PERIODO]","[Base_Tarjetas].[PERIODO].&amp;[" &amp; TEXT(U$6,"yyyymm") &amp; "]",
"[Base_Tarjetas].[Metrica]","[Base_Tarjetas].[Metrica].&amp;[" &amp; $A9 &amp; "]",
"[Base_Tarjetas].[SEGMENTO_DESCRIP]","[Base_Tarjetas].[SEGMENTO_DESCRIP].&amp;[" &amp; $C$6 &amp; "]",
"[Base_Tarjetas].[SITUACION]","[Base_Tarjetas].[SITUACION].&amp;[" &amp; $C9 &amp; "]",
"[Base_Tarjetas].[TIPO]","[Base_Tarjetas].[TIPO].&amp;[" &amp; $C$1 &amp; "]")/1000,
0)</f>
        <v>0</v>
      </c>
      <c r="V9" s="8">
        <f>IFERROR(
GETPIVOTDATA("[Base_Tarjetas].[Importe]",TDinamica_R!$A$3,
"[Base_Tarjetas].[PERIODO]","[Base_Tarjetas].[PERIODO].&amp;[" &amp; TEXT(V$6,"yyyymm") &amp; "]",
"[Base_Tarjetas].[Metrica]","[Base_Tarjetas].[Metrica].&amp;[" &amp; $A9 &amp; "]",
"[Base_Tarjetas].[SEGMENTO_DESCRIP]","[Base_Tarjetas].[SEGMENTO_DESCRIP].&amp;[" &amp; $C$6 &amp; "]",
"[Base_Tarjetas].[SITUACION]","[Base_Tarjetas].[SITUACION].&amp;[" &amp; $C9 &amp; "]",
"[Base_Tarjetas].[TIPO]","[Base_Tarjetas].[TIPO].&amp;[" &amp; $C$1 &amp; "]")/1000,
0)</f>
        <v>0</v>
      </c>
      <c r="W9" s="8">
        <f>IFERROR(
GETPIVOTDATA("[Base_Tarjetas].[Importe]",TDinamica_R!$A$3,
"[Base_Tarjetas].[PERIODO]","[Base_Tarjetas].[PERIODO].&amp;[" &amp; TEXT(W$6,"yyyymm") &amp; "]",
"[Base_Tarjetas].[Metrica]","[Base_Tarjetas].[Metrica].&amp;[" &amp; $A9 &amp; "]",
"[Base_Tarjetas].[SEGMENTO_DESCRIP]","[Base_Tarjetas].[SEGMENTO_DESCRIP].&amp;[" &amp; $C$6 &amp; "]",
"[Base_Tarjetas].[SITUACION]","[Base_Tarjetas].[SITUACION].&amp;[" &amp; $C9 &amp; "]",
"[Base_Tarjetas].[TIPO]","[Base_Tarjetas].[TIPO].&amp;[" &amp; $C$1 &amp; "]")/1000,
0)</f>
        <v>0</v>
      </c>
      <c r="X9" s="8">
        <f>IFERROR(
GETPIVOTDATA("[Base_Tarjetas].[Importe]",TDinamica_R!$A$3,
"[Base_Tarjetas].[PERIODO]","[Base_Tarjetas].[PERIODO].&amp;[" &amp; TEXT(X$6,"yyyymm") &amp; "]",
"[Base_Tarjetas].[Metrica]","[Base_Tarjetas].[Metrica].&amp;[" &amp; $A9 &amp; "]",
"[Base_Tarjetas].[SEGMENTO_DESCRIP]","[Base_Tarjetas].[SEGMENTO_DESCRIP].&amp;[" &amp; $C$6 &amp; "]",
"[Base_Tarjetas].[SITUACION]","[Base_Tarjetas].[SITUACION].&amp;[" &amp; $C9 &amp; "]",
"[Base_Tarjetas].[TIPO]","[Base_Tarjetas].[TIPO].&amp;[" &amp; $C$1 &amp; "]")/1000,
0)</f>
        <v>0</v>
      </c>
      <c r="Y9" s="8">
        <f>IFERROR(
GETPIVOTDATA("[Base_Tarjetas].[Importe]",TDinamica_R!$A$3,
"[Base_Tarjetas].[PERIODO]","[Base_Tarjetas].[PERIODO].&amp;[" &amp; TEXT(Y$6,"yyyymm") &amp; "]",
"[Base_Tarjetas].[Metrica]","[Base_Tarjetas].[Metrica].&amp;[" &amp; $A9 &amp; "]",
"[Base_Tarjetas].[SEGMENTO_DESCRIP]","[Base_Tarjetas].[SEGMENTO_DESCRIP].&amp;[" &amp; $C$6 &amp; "]",
"[Base_Tarjetas].[SITUACION]","[Base_Tarjetas].[SITUACION].&amp;[" &amp; $C9 &amp; "]",
"[Base_Tarjetas].[TIPO]","[Base_Tarjetas].[TIPO].&amp;[" &amp; $C$1 &amp; "]")/1000,
0)</f>
        <v>0</v>
      </c>
      <c r="Z9" s="8">
        <f>IFERROR(
GETPIVOTDATA("[Base_Tarjetas].[Importe]",TDinamica_R!$A$3,
"[Base_Tarjetas].[PERIODO]","[Base_Tarjetas].[PERIODO].&amp;[" &amp; TEXT(Z$6,"yyyymm") &amp; "]",
"[Base_Tarjetas].[Metrica]","[Base_Tarjetas].[Metrica].&amp;[" &amp; $A9 &amp; "]",
"[Base_Tarjetas].[SEGMENTO_DESCRIP]","[Base_Tarjetas].[SEGMENTO_DESCRIP].&amp;[" &amp; $C$6 &amp; "]",
"[Base_Tarjetas].[SITUACION]","[Base_Tarjetas].[SITUACION].&amp;[" &amp; $C9 &amp; "]",
"[Base_Tarjetas].[TIPO]","[Base_Tarjetas].[TIPO].&amp;[" &amp; $C$1 &amp; "]")/1000,
0)</f>
        <v>0</v>
      </c>
      <c r="AA9" s="8">
        <f>IFERROR(
GETPIVOTDATA("[Base_Tarjetas].[Importe]",TDinamica_R!$A$3,
"[Base_Tarjetas].[PERIODO]","[Base_Tarjetas].[PERIODO].&amp;[" &amp; TEXT(AA$6,"yyyymm") &amp; "]",
"[Base_Tarjetas].[Metrica]","[Base_Tarjetas].[Metrica].&amp;[" &amp; $A9 &amp; "]",
"[Base_Tarjetas].[SEGMENTO_DESCRIP]","[Base_Tarjetas].[SEGMENTO_DESCRIP].&amp;[" &amp; $C$6 &amp; "]",
"[Base_Tarjetas].[SITUACION]","[Base_Tarjetas].[SITUACION].&amp;[" &amp; $C9 &amp; "]",
"[Base_Tarjetas].[TIPO]","[Base_Tarjetas].[TIPO].&amp;[" &amp; $C$1 &amp; "]")/1000,
0)</f>
        <v>0</v>
      </c>
      <c r="AB9" s="8">
        <f>IFERROR(
GETPIVOTDATA("[Base_Tarjetas].[Importe]",TDinamica_R!$A$3,
"[Base_Tarjetas].[PERIODO]","[Base_Tarjetas].[PERIODO].&amp;[" &amp; TEXT(AB$6,"yyyymm") &amp; "]",
"[Base_Tarjetas].[Metrica]","[Base_Tarjetas].[Metrica].&amp;[" &amp; $A9 &amp; "]",
"[Base_Tarjetas].[SEGMENTO_DESCRIP]","[Base_Tarjetas].[SEGMENTO_DESCRIP].&amp;[" &amp; $C$6 &amp; "]",
"[Base_Tarjetas].[SITUACION]","[Base_Tarjetas].[SITUACION].&amp;[" &amp; $C9 &amp; "]",
"[Base_Tarjetas].[TIPO]","[Base_Tarjetas].[TIPO].&amp;[" &amp; $C$1 &amp; "]")/1000,
0)</f>
        <v>0</v>
      </c>
      <c r="AC9" s="8">
        <f>IFERROR(
GETPIVOTDATA("[Base_Tarjetas].[Importe]",TDinamica_R!$A$3,
"[Base_Tarjetas].[PERIODO]","[Base_Tarjetas].[PERIODO].&amp;[" &amp; TEXT(AC$6,"yyyymm") &amp; "]",
"[Base_Tarjetas].[Metrica]","[Base_Tarjetas].[Metrica].&amp;[" &amp; $A9 &amp; "]",
"[Base_Tarjetas].[SEGMENTO_DESCRIP]","[Base_Tarjetas].[SEGMENTO_DESCRIP].&amp;[" &amp; $C$6 &amp; "]",
"[Base_Tarjetas].[SITUACION]","[Base_Tarjetas].[SITUACION].&amp;[" &amp; $C9 &amp; "]",
"[Base_Tarjetas].[TIPO]","[Base_Tarjetas].[TIPO].&amp;[" &amp; $C$1 &amp; "]")/1000,
0)</f>
        <v>0</v>
      </c>
      <c r="AD9" s="8">
        <f>IFERROR(
GETPIVOTDATA("[Base_Tarjetas].[Importe]",TDinamica_R!$A$3,
"[Base_Tarjetas].[PERIODO]","[Base_Tarjetas].[PERIODO].&amp;[" &amp; TEXT(AD$6,"yyyymm") &amp; "]",
"[Base_Tarjetas].[Metrica]","[Base_Tarjetas].[Metrica].&amp;[" &amp; $A9 &amp; "]",
"[Base_Tarjetas].[SEGMENTO_DESCRIP]","[Base_Tarjetas].[SEGMENTO_DESCRIP].&amp;[" &amp; $C$6 &amp; "]",
"[Base_Tarjetas].[SITUACION]","[Base_Tarjetas].[SITUACION].&amp;[" &amp; $C9 &amp; "]",
"[Base_Tarjetas].[TIPO]","[Base_Tarjetas].[TIPO].&amp;[" &amp; $C$1 &amp; "]")/1000,
0)</f>
        <v>0</v>
      </c>
      <c r="AE9" s="8">
        <f>IFERROR(
GETPIVOTDATA("[Base_Tarjetas].[Importe]",TDinamica_R!$A$3,
"[Base_Tarjetas].[PERIODO]","[Base_Tarjetas].[PERIODO].&amp;[" &amp; TEXT(AE$6,"yyyymm") &amp; "]",
"[Base_Tarjetas].[Metrica]","[Base_Tarjetas].[Metrica].&amp;[" &amp; $A9 &amp; "]",
"[Base_Tarjetas].[SEGMENTO_DESCRIP]","[Base_Tarjetas].[SEGMENTO_DESCRIP].&amp;[" &amp; $C$6 &amp; "]",
"[Base_Tarjetas].[SITUACION]","[Base_Tarjetas].[SITUACION].&amp;[" &amp; $C9 &amp; "]",
"[Base_Tarjetas].[TIPO]","[Base_Tarjetas].[TIPO].&amp;[" &amp; $C$1 &amp; "]")/1000,
0)</f>
        <v>0</v>
      </c>
      <c r="AF9" s="8">
        <f>IFERROR(
GETPIVOTDATA("[Base_Tarjetas].[Importe]",TDinamica_R!$A$3,
"[Base_Tarjetas].[PERIODO]","[Base_Tarjetas].[PERIODO].&amp;[" &amp; TEXT(AF$6,"yyyymm") &amp; "]",
"[Base_Tarjetas].[Metrica]","[Base_Tarjetas].[Metrica].&amp;[" &amp; $A9 &amp; "]",
"[Base_Tarjetas].[SEGMENTO_DESCRIP]","[Base_Tarjetas].[SEGMENTO_DESCRIP].&amp;[" &amp; $C$6 &amp; "]",
"[Base_Tarjetas].[SITUACION]","[Base_Tarjetas].[SITUACION].&amp;[" &amp; $C9 &amp; "]",
"[Base_Tarjetas].[TIPO]","[Base_Tarjetas].[TIPO].&amp;[" &amp; $C$1 &amp; "]")/1000,
0)</f>
        <v>0</v>
      </c>
      <c r="AG9" s="8">
        <f>IFERROR(
GETPIVOTDATA("[Base_Tarjetas].[Importe]",TDinamica_R!$A$3,
"[Base_Tarjetas].[PERIODO]","[Base_Tarjetas].[PERIODO].&amp;[" &amp; TEXT(AG$6,"yyyymm") &amp; "]",
"[Base_Tarjetas].[Metrica]","[Base_Tarjetas].[Metrica].&amp;[" &amp; $A9 &amp; "]",
"[Base_Tarjetas].[SEGMENTO_DESCRIP]","[Base_Tarjetas].[SEGMENTO_DESCRIP].&amp;[" &amp; $C$6 &amp; "]",
"[Base_Tarjetas].[SITUACION]","[Base_Tarjetas].[SITUACION].&amp;[" &amp; $C9 &amp; "]",
"[Base_Tarjetas].[TIPO]","[Base_Tarjetas].[TIPO].&amp;[" &amp; $C$1 &amp; "]")/1000,
0)</f>
        <v>0</v>
      </c>
      <c r="AH9" s="8">
        <f>IFERROR(
GETPIVOTDATA("[Base_Tarjetas].[Importe]",TDinamica_R!$A$3,
"[Base_Tarjetas].[PERIODO]","[Base_Tarjetas].[PERIODO].&amp;[" &amp; TEXT(AH$6,"yyyymm") &amp; "]",
"[Base_Tarjetas].[Metrica]","[Base_Tarjetas].[Metrica].&amp;[" &amp; $A9 &amp; "]",
"[Base_Tarjetas].[SEGMENTO_DESCRIP]","[Base_Tarjetas].[SEGMENTO_DESCRIP].&amp;[" &amp; $C$6 &amp; "]",
"[Base_Tarjetas].[SITUACION]","[Base_Tarjetas].[SITUACION].&amp;[" &amp; $C9 &amp; "]",
"[Base_Tarjetas].[TIPO]","[Base_Tarjetas].[TIPO].&amp;[" &amp; $C$1 &amp; "]")/1000,
0)</f>
        <v>0</v>
      </c>
      <c r="AI9" s="8">
        <f>IFERROR(
GETPIVOTDATA("[Base_Tarjetas].[Importe]",TDinamica_R!$A$3,
"[Base_Tarjetas].[PERIODO]","[Base_Tarjetas].[PERIODO].&amp;[" &amp; TEXT(AI$6,"yyyymm") &amp; "]",
"[Base_Tarjetas].[Metrica]","[Base_Tarjetas].[Metrica].&amp;[" &amp; $A9 &amp; "]",
"[Base_Tarjetas].[SEGMENTO_DESCRIP]","[Base_Tarjetas].[SEGMENTO_DESCRIP].&amp;[" &amp; $C$6 &amp; "]",
"[Base_Tarjetas].[SITUACION]","[Base_Tarjetas].[SITUACION].&amp;[" &amp; $C9 &amp; "]",
"[Base_Tarjetas].[TIPO]","[Base_Tarjetas].[TIPO].&amp;[" &amp; $C$1 &amp; "]")/1000,
0)</f>
        <v>0</v>
      </c>
      <c r="AJ9" s="8">
        <f>IFERROR(
GETPIVOTDATA("[Base_Tarjetas].[Importe]",TDinamica_R!$A$3,
"[Base_Tarjetas].[PERIODO]","[Base_Tarjetas].[PERIODO].&amp;[" &amp; TEXT(AJ$6,"yyyymm") &amp; "]",
"[Base_Tarjetas].[Metrica]","[Base_Tarjetas].[Metrica].&amp;[" &amp; $A9 &amp; "]",
"[Base_Tarjetas].[SEGMENTO_DESCRIP]","[Base_Tarjetas].[SEGMENTO_DESCRIP].&amp;[" &amp; $C$6 &amp; "]",
"[Base_Tarjetas].[SITUACION]","[Base_Tarjetas].[SITUACION].&amp;[" &amp; $C9 &amp; "]",
"[Base_Tarjetas].[TIPO]","[Base_Tarjetas].[TIPO].&amp;[" &amp; $C$1 &amp; "]")/1000,
0)</f>
        <v>0</v>
      </c>
      <c r="AK9" s="8">
        <f>IFERROR(
GETPIVOTDATA("[Base_Tarjetas].[Importe]",TDinamica_R!$A$3,
"[Base_Tarjetas].[PERIODO]","[Base_Tarjetas].[PERIODO].&amp;[" &amp; TEXT(AK$6,"yyyymm") &amp; "]",
"[Base_Tarjetas].[Metrica]","[Base_Tarjetas].[Metrica].&amp;[" &amp; $A9 &amp; "]",
"[Base_Tarjetas].[SEGMENTO_DESCRIP]","[Base_Tarjetas].[SEGMENTO_DESCRIP].&amp;[" &amp; $C$6 &amp; "]",
"[Base_Tarjetas].[SITUACION]","[Base_Tarjetas].[SITUACION].&amp;[" &amp; $C9 &amp; "]",
"[Base_Tarjetas].[TIPO]","[Base_Tarjetas].[TIPO].&amp;[" &amp; $C$1 &amp; "]")/1000,
0)</f>
        <v>0</v>
      </c>
      <c r="AL9" s="8">
        <f>IFERROR(
GETPIVOTDATA("[Base_Tarjetas].[Importe]",TDinamica_R!$A$3,
"[Base_Tarjetas].[PERIODO]","[Base_Tarjetas].[PERIODO].&amp;[" &amp; TEXT(AL$6,"yyyymm") &amp; "]",
"[Base_Tarjetas].[Metrica]","[Base_Tarjetas].[Metrica].&amp;[" &amp; $A9 &amp; "]",
"[Base_Tarjetas].[SEGMENTO_DESCRIP]","[Base_Tarjetas].[SEGMENTO_DESCRIP].&amp;[" &amp; $C$6 &amp; "]",
"[Base_Tarjetas].[SITUACION]","[Base_Tarjetas].[SITUACION].&amp;[" &amp; $C9 &amp; "]",
"[Base_Tarjetas].[TIPO]","[Base_Tarjetas].[TIPO].&amp;[" &amp; $C$1 &amp; "]")/1000,
0)</f>
        <v>0</v>
      </c>
      <c r="AM9" s="8">
        <f>IFERROR(
GETPIVOTDATA("[Base_Tarjetas].[Importe]",TDinamica_R!$A$3,
"[Base_Tarjetas].[PERIODO]","[Base_Tarjetas].[PERIODO].&amp;[" &amp; TEXT(AM$6,"yyyymm") &amp; "]",
"[Base_Tarjetas].[Metrica]","[Base_Tarjetas].[Metrica].&amp;[" &amp; $A9 &amp; "]",
"[Base_Tarjetas].[SEGMENTO_DESCRIP]","[Base_Tarjetas].[SEGMENTO_DESCRIP].&amp;[" &amp; $C$6 &amp; "]",
"[Base_Tarjetas].[SITUACION]","[Base_Tarjetas].[SITUACION].&amp;[" &amp; $C9 &amp; "]",
"[Base_Tarjetas].[TIPO]","[Base_Tarjetas].[TIPO].&amp;[" &amp; $C$1 &amp; "]")/1000,
0)</f>
        <v>0</v>
      </c>
      <c r="AN9" s="8">
        <f>IFERROR(
GETPIVOTDATA("[Base_Tarjetas].[Importe]",TDinamica_R!$A$3,
"[Base_Tarjetas].[PERIODO]","[Base_Tarjetas].[PERIODO].&amp;[" &amp; TEXT(AN$6,"yyyymm") &amp; "]",
"[Base_Tarjetas].[Metrica]","[Base_Tarjetas].[Metrica].&amp;[" &amp; $A9 &amp; "]",
"[Base_Tarjetas].[SEGMENTO_DESCRIP]","[Base_Tarjetas].[SEGMENTO_DESCRIP].&amp;[" &amp; $C$6 &amp; "]",
"[Base_Tarjetas].[SITUACION]","[Base_Tarjetas].[SITUACION].&amp;[" &amp; $C9 &amp; "]",
"[Base_Tarjetas].[TIPO]","[Base_Tarjetas].[TIPO].&amp;[" &amp; $C$1 &amp; "]")/1000,
0)</f>
        <v>0</v>
      </c>
      <c r="AO9" s="8">
        <f>IFERROR(
GETPIVOTDATA("[Base_Tarjetas].[Importe]",TDinamica_R!$A$3,
"[Base_Tarjetas].[PERIODO]","[Base_Tarjetas].[PERIODO].&amp;[" &amp; TEXT(AO$6,"yyyymm") &amp; "]",
"[Base_Tarjetas].[Metrica]","[Base_Tarjetas].[Metrica].&amp;[" &amp; $A9 &amp; "]",
"[Base_Tarjetas].[SEGMENTO_DESCRIP]","[Base_Tarjetas].[SEGMENTO_DESCRIP].&amp;[" &amp; $C$6 &amp; "]",
"[Base_Tarjetas].[SITUACION]","[Base_Tarjetas].[SITUACION].&amp;[" &amp; $C9 &amp; "]",
"[Base_Tarjetas].[TIPO]","[Base_Tarjetas].[TIPO].&amp;[" &amp; $C$1 &amp; "]")/1000,
0)</f>
        <v>0</v>
      </c>
      <c r="AP9" s="8">
        <f>IFERROR(
GETPIVOTDATA("[Base_Tarjetas].[Importe]",TDinamica_R!$A$3,
"[Base_Tarjetas].[PERIODO]","[Base_Tarjetas].[PERIODO].&amp;[" &amp; TEXT(AP$6,"yyyymm") &amp; "]",
"[Base_Tarjetas].[Metrica]","[Base_Tarjetas].[Metrica].&amp;[" &amp; $A9 &amp; "]",
"[Base_Tarjetas].[SEGMENTO_DESCRIP]","[Base_Tarjetas].[SEGMENTO_DESCRIP].&amp;[" &amp; $C$6 &amp; "]",
"[Base_Tarjetas].[SITUACION]","[Base_Tarjetas].[SITUACION].&amp;[" &amp; $C9 &amp; "]",
"[Base_Tarjetas].[TIPO]","[Base_Tarjetas].[TIPO].&amp;[" &amp; $C$1 &amp; "]")/1000,
0)</f>
        <v>0</v>
      </c>
      <c r="AQ9" s="8">
        <f>IFERROR(
GETPIVOTDATA("[Base_Tarjetas].[Importe]",TDinamica_R!$A$3,
"[Base_Tarjetas].[PERIODO]","[Base_Tarjetas].[PERIODO].&amp;[" &amp; TEXT(AQ$6,"yyyymm") &amp; "]",
"[Base_Tarjetas].[Metrica]","[Base_Tarjetas].[Metrica].&amp;[" &amp; $A9 &amp; "]",
"[Base_Tarjetas].[SEGMENTO_DESCRIP]","[Base_Tarjetas].[SEGMENTO_DESCRIP].&amp;[" &amp; $C$6 &amp; "]",
"[Base_Tarjetas].[SITUACION]","[Base_Tarjetas].[SITUACION].&amp;[" &amp; $C9 &amp; "]",
"[Base_Tarjetas].[TIPO]","[Base_Tarjetas].[TIPO].&amp;[" &amp; $C$1 &amp; "]")/1000,
0)</f>
        <v>0</v>
      </c>
      <c r="AR9" s="8">
        <f>IFERROR(
GETPIVOTDATA("[Base_Tarjetas].[Importe]",TDinamica_R!$A$3,
"[Base_Tarjetas].[PERIODO]","[Base_Tarjetas].[PERIODO].&amp;[" &amp; TEXT(AR$6,"yyyymm") &amp; "]",
"[Base_Tarjetas].[Metrica]","[Base_Tarjetas].[Metrica].&amp;[" &amp; $A9 &amp; "]",
"[Base_Tarjetas].[SEGMENTO_DESCRIP]","[Base_Tarjetas].[SEGMENTO_DESCRIP].&amp;[" &amp; $C$6 &amp; "]",
"[Base_Tarjetas].[SITUACION]","[Base_Tarjetas].[SITUACION].&amp;[" &amp; $C9 &amp; "]",
"[Base_Tarjetas].[TIPO]","[Base_Tarjetas].[TIPO].&amp;[" &amp; $C$1 &amp; "]")/1000,
0)</f>
        <v>0</v>
      </c>
      <c r="AS9" s="8">
        <f>IFERROR(
GETPIVOTDATA("[Base_Tarjetas].[Importe]",TDinamica_R!$A$3,
"[Base_Tarjetas].[PERIODO]","[Base_Tarjetas].[PERIODO].&amp;[" &amp; TEXT(AS$6,"yyyymm") &amp; "]",
"[Base_Tarjetas].[Metrica]","[Base_Tarjetas].[Metrica].&amp;[" &amp; $A9 &amp; "]",
"[Base_Tarjetas].[SEGMENTO_DESCRIP]","[Base_Tarjetas].[SEGMENTO_DESCRIP].&amp;[" &amp; $C$6 &amp; "]",
"[Base_Tarjetas].[SITUACION]","[Base_Tarjetas].[SITUACION].&amp;[" &amp; $C9 &amp; "]",
"[Base_Tarjetas].[TIPO]","[Base_Tarjetas].[TIPO].&amp;[" &amp; $C$1 &amp; "]")/1000,
0)</f>
        <v>0</v>
      </c>
      <c r="AT9" s="8">
        <f>IFERROR(
GETPIVOTDATA("[Base_Tarjetas].[Importe]",TDinamica_R!$A$3,
"[Base_Tarjetas].[PERIODO]","[Base_Tarjetas].[PERIODO].&amp;[" &amp; TEXT(AT$6,"yyyymm") &amp; "]",
"[Base_Tarjetas].[Metrica]","[Base_Tarjetas].[Metrica].&amp;[" &amp; $A9 &amp; "]",
"[Base_Tarjetas].[SEGMENTO_DESCRIP]","[Base_Tarjetas].[SEGMENTO_DESCRIP].&amp;[" &amp; $C$6 &amp; "]",
"[Base_Tarjetas].[SITUACION]","[Base_Tarjetas].[SITUACION].&amp;[" &amp; $C9 &amp; "]",
"[Base_Tarjetas].[TIPO]","[Base_Tarjetas].[TIPO].&amp;[" &amp; $C$1 &amp; "]")/1000,
0)</f>
        <v>0</v>
      </c>
      <c r="AU9" s="8">
        <f>IFERROR(
GETPIVOTDATA("[Base_Tarjetas].[Importe]",TDinamica_R!$A$3,
"[Base_Tarjetas].[PERIODO]","[Base_Tarjetas].[PERIODO].&amp;[" &amp; TEXT(AU$6,"yyyymm") &amp; "]",
"[Base_Tarjetas].[Metrica]","[Base_Tarjetas].[Metrica].&amp;[" &amp; $A9 &amp; "]",
"[Base_Tarjetas].[SEGMENTO_DESCRIP]","[Base_Tarjetas].[SEGMENTO_DESCRIP].&amp;[" &amp; $C$6 &amp; "]",
"[Base_Tarjetas].[SITUACION]","[Base_Tarjetas].[SITUACION].&amp;[" &amp; $C9 &amp; "]",
"[Base_Tarjetas].[TIPO]","[Base_Tarjetas].[TIPO].&amp;[" &amp; $C$1 &amp; "]")/1000,
0)</f>
        <v>0</v>
      </c>
      <c r="AV9" s="8">
        <f>IFERROR(
GETPIVOTDATA("[Base_Tarjetas].[Importe]",TDinamica_R!$A$3,
"[Base_Tarjetas].[PERIODO]","[Base_Tarjetas].[PERIODO].&amp;[" &amp; TEXT(AV$6,"yyyymm") &amp; "]",
"[Base_Tarjetas].[Metrica]","[Base_Tarjetas].[Metrica].&amp;[" &amp; $A9 &amp; "]",
"[Base_Tarjetas].[SEGMENTO_DESCRIP]","[Base_Tarjetas].[SEGMENTO_DESCRIP].&amp;[" &amp; $C$6 &amp; "]",
"[Base_Tarjetas].[SITUACION]","[Base_Tarjetas].[SITUACION].&amp;[" &amp; $C9 &amp; "]",
"[Base_Tarjetas].[TIPO]","[Base_Tarjetas].[TIPO].&amp;[" &amp; $C$1 &amp; "]")/1000,
0)</f>
        <v>0</v>
      </c>
      <c r="AW9" s="8">
        <f>IFERROR(
GETPIVOTDATA("[Base_Tarjetas].[Importe]",TDinamica_R!$A$3,
"[Base_Tarjetas].[PERIODO]","[Base_Tarjetas].[PERIODO].&amp;[" &amp; TEXT(AW$6,"yyyymm") &amp; "]",
"[Base_Tarjetas].[Metrica]","[Base_Tarjetas].[Metrica].&amp;[" &amp; $A9 &amp; "]",
"[Base_Tarjetas].[SEGMENTO_DESCRIP]","[Base_Tarjetas].[SEGMENTO_DESCRIP].&amp;[" &amp; $C$6 &amp; "]",
"[Base_Tarjetas].[SITUACION]","[Base_Tarjetas].[SITUACION].&amp;[" &amp; $C9 &amp; "]",
"[Base_Tarjetas].[TIPO]","[Base_Tarjetas].[TIPO].&amp;[" &amp; $C$1 &amp; "]")/1000,
0)</f>
        <v>0</v>
      </c>
      <c r="AX9" s="8">
        <f>IFERROR(
GETPIVOTDATA("[Base_Tarjetas].[Importe]",TDinamica_R!$A$3,
"[Base_Tarjetas].[PERIODO]","[Base_Tarjetas].[PERIODO].&amp;[" &amp; TEXT(AX$6,"yyyymm") &amp; "]",
"[Base_Tarjetas].[Metrica]","[Base_Tarjetas].[Metrica].&amp;[" &amp; $A9 &amp; "]",
"[Base_Tarjetas].[SEGMENTO_DESCRIP]","[Base_Tarjetas].[SEGMENTO_DESCRIP].&amp;[" &amp; $C$6 &amp; "]",
"[Base_Tarjetas].[SITUACION]","[Base_Tarjetas].[SITUACION].&amp;[" &amp; $C9 &amp; "]",
"[Base_Tarjetas].[TIPO]","[Base_Tarjetas].[TIPO].&amp;[" &amp; $C$1 &amp; "]")/1000,
0)</f>
        <v>0</v>
      </c>
      <c r="AY9" s="8">
        <f>IFERROR(
GETPIVOTDATA("[Base_Tarjetas].[Importe]",TDinamica_R!$A$3,
"[Base_Tarjetas].[PERIODO]","[Base_Tarjetas].[PERIODO].&amp;[" &amp; TEXT(AY$6,"yyyymm") &amp; "]",
"[Base_Tarjetas].[Metrica]","[Base_Tarjetas].[Metrica].&amp;[" &amp; $A9 &amp; "]",
"[Base_Tarjetas].[SEGMENTO_DESCRIP]","[Base_Tarjetas].[SEGMENTO_DESCRIP].&amp;[" &amp; $C$6 &amp; "]",
"[Base_Tarjetas].[SITUACION]","[Base_Tarjetas].[SITUACION].&amp;[" &amp; $C9 &amp; "]",
"[Base_Tarjetas].[TIPO]","[Base_Tarjetas].[TIPO].&amp;[" &amp; $C$1 &amp; "]")/1000,
0)</f>
        <v>0</v>
      </c>
      <c r="AZ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TEXT(AZ$6,"yyyymm") &amp; "]"),
0)</f>
        <v>1088.7823122996372</v>
      </c>
      <c r="BA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TEXT(BA$6,"yyyymm") &amp; "]"),
0)</f>
        <v>1031.8325722301724</v>
      </c>
      <c r="BB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TEXT(BB$6,"yyyymm") &amp; "]"),
0)</f>
        <v>981.38725669230496</v>
      </c>
      <c r="BC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TEXT(BC$6,"yyyymm") &amp; "]"),
0)</f>
        <v>934.17763033781694</v>
      </c>
      <c r="BD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TEXT(BD$6,"yyyymm") &amp; "]"),
0)</f>
        <v>888.2649232911856</v>
      </c>
      <c r="BE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TEXT(BE$6,"yyyymm") &amp; "]"),
0)</f>
        <v>847.5221868704698</v>
      </c>
      <c r="BF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TEXT(BF$6,"yyyymm") &amp; "]"),
0)</f>
        <v>808.43945851749231</v>
      </c>
      <c r="BG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TEXT(BG$6,"yyyymm") &amp; "]"),
0)</f>
        <v>771.51543074259973</v>
      </c>
      <c r="BH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TEXT(BH$6,"yyyymm") &amp; "]"),
0)</f>
        <v>736.47966595497837</v>
      </c>
      <c r="BI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TEXT(BI$6,"yyyymm") &amp; "]"),
0)</f>
        <v>703.62683209815464</v>
      </c>
      <c r="BJ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TEXT(BJ$6,"yyyymm") &amp; "]"),
0)</f>
        <v>673.57893051082635</v>
      </c>
      <c r="BK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TEXT(BK$6,"yyyymm") &amp; "]"),
0)</f>
        <v>645.52989407229677</v>
      </c>
      <c r="BO9" s="24">
        <f t="shared" si="5"/>
        <v>0</v>
      </c>
      <c r="BP9" s="24">
        <f t="shared" ref="BP9:BP10" si="7">_xlfn.XLOOKUP(BP$6,$D$6:$BM$6,$D9:$BM9,,0,-1)</f>
        <v>981.38725669230496</v>
      </c>
      <c r="BQ9" s="24">
        <f t="shared" si="6"/>
        <v>0</v>
      </c>
      <c r="BR9" s="24">
        <f t="shared" si="6"/>
        <v>0</v>
      </c>
      <c r="BS9" s="24">
        <f t="shared" si="6"/>
        <v>0</v>
      </c>
      <c r="BT9" s="24">
        <f t="shared" si="6"/>
        <v>0</v>
      </c>
    </row>
    <row r="10" spans="1:81" ht="14.45" hidden="1" customHeight="1" outlineLevel="1" x14ac:dyDescent="0.25">
      <c r="A10" s="11" t="s">
        <v>15</v>
      </c>
      <c r="C10" s="2" t="s">
        <v>9</v>
      </c>
      <c r="D10" s="8">
        <f>IFERROR(
GETPIVOTDATA("[Base_Tarjetas].[Importe]",TDinamica_R!$A$3,
"[Base_Tarjetas].[PERIODO]","[Base_Tarjetas].[PERIODO].&amp;[" &amp; TEXT(D$6,"yyyymm") &amp; "]",
"[Base_Tarjetas].[Metrica]","[Base_Tarjetas].[Metrica].&amp;[" &amp; $A10 &amp; "]",
"[Base_Tarjetas].[SEGMENTO_DESCRIP]","[Base_Tarjetas].[SEGMENTO_DESCRIP].&amp;[" &amp; $C$6 &amp; "]",
"[Base_Tarjetas].[SITUACION]","[Base_Tarjetas].[SITUACION].&amp;[" &amp; $C10 &amp; "]",
"[Base_Tarjetas].[TIPO]","[Base_Tarjetas].[TIPO].&amp;[" &amp; $C$1 &amp; "]")/1000,
0)</f>
        <v>0</v>
      </c>
      <c r="E10" s="8">
        <f>IFERROR(
GETPIVOTDATA("[Base_Tarjetas].[Importe]",TDinamica_R!$A$3,
"[Base_Tarjetas].[PERIODO]","[Base_Tarjetas].[PERIODO].&amp;[" &amp; TEXT(E$6,"yyyymm") &amp; "]",
"[Base_Tarjetas].[Metrica]","[Base_Tarjetas].[Metrica].&amp;[" &amp; $A10 &amp; "]",
"[Base_Tarjetas].[SEGMENTO_DESCRIP]","[Base_Tarjetas].[SEGMENTO_DESCRIP].&amp;[" &amp; $C$6 &amp; "]",
"[Base_Tarjetas].[SITUACION]","[Base_Tarjetas].[SITUACION].&amp;[" &amp; $C10 &amp; "]",
"[Base_Tarjetas].[TIPO]","[Base_Tarjetas].[TIPO].&amp;[" &amp; $C$1 &amp; "]")/1000,
0)</f>
        <v>0</v>
      </c>
      <c r="F10" s="8">
        <f>IFERROR(
GETPIVOTDATA("[Base_Tarjetas].[Importe]",TDinamica_R!$A$3,
"[Base_Tarjetas].[PERIODO]","[Base_Tarjetas].[PERIODO].&amp;[" &amp; TEXT(F$6,"yyyymm") &amp; "]",
"[Base_Tarjetas].[Metrica]","[Base_Tarjetas].[Metrica].&amp;[" &amp; $A10 &amp; "]",
"[Base_Tarjetas].[SEGMENTO_DESCRIP]","[Base_Tarjetas].[SEGMENTO_DESCRIP].&amp;[" &amp; $C$6 &amp; "]",
"[Base_Tarjetas].[SITUACION]","[Base_Tarjetas].[SITUACION].&amp;[" &amp; $C10 &amp; "]",
"[Base_Tarjetas].[TIPO]","[Base_Tarjetas].[TIPO].&amp;[" &amp; $C$1 &amp; "]")/1000,
0)</f>
        <v>0</v>
      </c>
      <c r="G10" s="8">
        <f>IFERROR(
GETPIVOTDATA("[Base_Tarjetas].[Importe]",TDinamica_R!$A$3,
"[Base_Tarjetas].[PERIODO]","[Base_Tarjetas].[PERIODO].&amp;[" &amp; TEXT(G$6,"yyyymm") &amp; "]",
"[Base_Tarjetas].[Metrica]","[Base_Tarjetas].[Metrica].&amp;[" &amp; $A10 &amp; "]",
"[Base_Tarjetas].[SEGMENTO_DESCRIP]","[Base_Tarjetas].[SEGMENTO_DESCRIP].&amp;[" &amp; $C$6 &amp; "]",
"[Base_Tarjetas].[SITUACION]","[Base_Tarjetas].[SITUACION].&amp;[" &amp; $C10 &amp; "]",
"[Base_Tarjetas].[TIPO]","[Base_Tarjetas].[TIPO].&amp;[" &amp; $C$1 &amp; "]")/1000,
0)</f>
        <v>0</v>
      </c>
      <c r="H10" s="8">
        <f>IFERROR(
GETPIVOTDATA("[Base_Tarjetas].[Importe]",TDinamica_R!$A$3,
"[Base_Tarjetas].[PERIODO]","[Base_Tarjetas].[PERIODO].&amp;[" &amp; TEXT(H$6,"yyyymm") &amp; "]",
"[Base_Tarjetas].[Metrica]","[Base_Tarjetas].[Metrica].&amp;[" &amp; $A10 &amp; "]",
"[Base_Tarjetas].[SEGMENTO_DESCRIP]","[Base_Tarjetas].[SEGMENTO_DESCRIP].&amp;[" &amp; $C$6 &amp; "]",
"[Base_Tarjetas].[SITUACION]","[Base_Tarjetas].[SITUACION].&amp;[" &amp; $C10 &amp; "]",
"[Base_Tarjetas].[TIPO]","[Base_Tarjetas].[TIPO].&amp;[" &amp; $C$1 &amp; "]")/1000,
0)</f>
        <v>0</v>
      </c>
      <c r="I10" s="8">
        <f>IFERROR(
GETPIVOTDATA("[Base_Tarjetas].[Importe]",TDinamica_R!$A$3,
"[Base_Tarjetas].[PERIODO]","[Base_Tarjetas].[PERIODO].&amp;[" &amp; TEXT(I$6,"yyyymm") &amp; "]",
"[Base_Tarjetas].[Metrica]","[Base_Tarjetas].[Metrica].&amp;[" &amp; $A10 &amp; "]",
"[Base_Tarjetas].[SEGMENTO_DESCRIP]","[Base_Tarjetas].[SEGMENTO_DESCRIP].&amp;[" &amp; $C$6 &amp; "]",
"[Base_Tarjetas].[SITUACION]","[Base_Tarjetas].[SITUACION].&amp;[" &amp; $C10 &amp; "]",
"[Base_Tarjetas].[TIPO]","[Base_Tarjetas].[TIPO].&amp;[" &amp; $C$1 &amp; "]")/1000,
0)</f>
        <v>0</v>
      </c>
      <c r="J10" s="8">
        <f>IFERROR(
GETPIVOTDATA("[Base_Tarjetas].[Importe]",TDinamica_R!$A$3,
"[Base_Tarjetas].[PERIODO]","[Base_Tarjetas].[PERIODO].&amp;[" &amp; TEXT(J$6,"yyyymm") &amp; "]",
"[Base_Tarjetas].[Metrica]","[Base_Tarjetas].[Metrica].&amp;[" &amp; $A10 &amp; "]",
"[Base_Tarjetas].[SEGMENTO_DESCRIP]","[Base_Tarjetas].[SEGMENTO_DESCRIP].&amp;[" &amp; $C$6 &amp; "]",
"[Base_Tarjetas].[SITUACION]","[Base_Tarjetas].[SITUACION].&amp;[" &amp; $C10 &amp; "]",
"[Base_Tarjetas].[TIPO]","[Base_Tarjetas].[TIPO].&amp;[" &amp; $C$1 &amp; "]")/1000,
0)</f>
        <v>0</v>
      </c>
      <c r="K10" s="8">
        <f>IFERROR(
GETPIVOTDATA("[Base_Tarjetas].[Importe]",TDinamica_R!$A$3,
"[Base_Tarjetas].[PERIODO]","[Base_Tarjetas].[PERIODO].&amp;[" &amp; TEXT(K$6,"yyyymm") &amp; "]",
"[Base_Tarjetas].[Metrica]","[Base_Tarjetas].[Metrica].&amp;[" &amp; $A10 &amp; "]",
"[Base_Tarjetas].[SEGMENTO_DESCRIP]","[Base_Tarjetas].[SEGMENTO_DESCRIP].&amp;[" &amp; $C$6 &amp; "]",
"[Base_Tarjetas].[SITUACION]","[Base_Tarjetas].[SITUACION].&amp;[" &amp; $C10 &amp; "]",
"[Base_Tarjetas].[TIPO]","[Base_Tarjetas].[TIPO].&amp;[" &amp; $C$1 &amp; "]")/1000,
0)</f>
        <v>0</v>
      </c>
      <c r="L10" s="8">
        <f>IFERROR(
GETPIVOTDATA("[Base_Tarjetas].[Importe]",TDinamica_R!$A$3,
"[Base_Tarjetas].[PERIODO]","[Base_Tarjetas].[PERIODO].&amp;[" &amp; TEXT(L$6,"yyyymm") &amp; "]",
"[Base_Tarjetas].[Metrica]","[Base_Tarjetas].[Metrica].&amp;[" &amp; $A10 &amp; "]",
"[Base_Tarjetas].[SEGMENTO_DESCRIP]","[Base_Tarjetas].[SEGMENTO_DESCRIP].&amp;[" &amp; $C$6 &amp; "]",
"[Base_Tarjetas].[SITUACION]","[Base_Tarjetas].[SITUACION].&amp;[" &amp; $C10 &amp; "]",
"[Base_Tarjetas].[TIPO]","[Base_Tarjetas].[TIPO].&amp;[" &amp; $C$1 &amp; "]")/1000,
0)</f>
        <v>0</v>
      </c>
      <c r="M10" s="8">
        <f>IFERROR(
GETPIVOTDATA("[Base_Tarjetas].[Importe]",TDinamica_R!$A$3,
"[Base_Tarjetas].[PERIODO]","[Base_Tarjetas].[PERIODO].&amp;[" &amp; TEXT(M$6,"yyyymm") &amp; "]",
"[Base_Tarjetas].[Metrica]","[Base_Tarjetas].[Metrica].&amp;[" &amp; $A10 &amp; "]",
"[Base_Tarjetas].[SEGMENTO_DESCRIP]","[Base_Tarjetas].[SEGMENTO_DESCRIP].&amp;[" &amp; $C$6 &amp; "]",
"[Base_Tarjetas].[SITUACION]","[Base_Tarjetas].[SITUACION].&amp;[" &amp; $C10 &amp; "]",
"[Base_Tarjetas].[TIPO]","[Base_Tarjetas].[TIPO].&amp;[" &amp; $C$1 &amp; "]")/1000,
0)</f>
        <v>0</v>
      </c>
      <c r="N10" s="8">
        <f>IFERROR(
GETPIVOTDATA("[Base_Tarjetas].[Importe]",TDinamica_R!$A$3,
"[Base_Tarjetas].[PERIODO]","[Base_Tarjetas].[PERIODO].&amp;[" &amp; TEXT(N$6,"yyyymm") &amp; "]",
"[Base_Tarjetas].[Metrica]","[Base_Tarjetas].[Metrica].&amp;[" &amp; $A10 &amp; "]",
"[Base_Tarjetas].[SEGMENTO_DESCRIP]","[Base_Tarjetas].[SEGMENTO_DESCRIP].&amp;[" &amp; $C$6 &amp; "]",
"[Base_Tarjetas].[SITUACION]","[Base_Tarjetas].[SITUACION].&amp;[" &amp; $C10 &amp; "]",
"[Base_Tarjetas].[TIPO]","[Base_Tarjetas].[TIPO].&amp;[" &amp; $C$1 &amp; "]")/1000,
0)</f>
        <v>0</v>
      </c>
      <c r="O10" s="8">
        <f>IFERROR(
GETPIVOTDATA("[Base_Tarjetas].[Importe]",TDinamica_R!$A$3,
"[Base_Tarjetas].[PERIODO]","[Base_Tarjetas].[PERIODO].&amp;[" &amp; TEXT(O$6,"yyyymm") &amp; "]",
"[Base_Tarjetas].[Metrica]","[Base_Tarjetas].[Metrica].&amp;[" &amp; $A10 &amp; "]",
"[Base_Tarjetas].[SEGMENTO_DESCRIP]","[Base_Tarjetas].[SEGMENTO_DESCRIP].&amp;[" &amp; $C$6 &amp; "]",
"[Base_Tarjetas].[SITUACION]","[Base_Tarjetas].[SITUACION].&amp;[" &amp; $C10 &amp; "]",
"[Base_Tarjetas].[TIPO]","[Base_Tarjetas].[TIPO].&amp;[" &amp; $C$1 &amp; "]")/1000,
0)</f>
        <v>0</v>
      </c>
      <c r="P10" s="8">
        <f>IFERROR(
GETPIVOTDATA("[Base_Tarjetas].[Importe]",TDinamica_R!$A$3,
"[Base_Tarjetas].[PERIODO]","[Base_Tarjetas].[PERIODO].&amp;[" &amp; TEXT(P$6,"yyyymm") &amp; "]",
"[Base_Tarjetas].[Metrica]","[Base_Tarjetas].[Metrica].&amp;[" &amp; $A10 &amp; "]",
"[Base_Tarjetas].[SEGMENTO_DESCRIP]","[Base_Tarjetas].[SEGMENTO_DESCRIP].&amp;[" &amp; $C$6 &amp; "]",
"[Base_Tarjetas].[SITUACION]","[Base_Tarjetas].[SITUACION].&amp;[" &amp; $C10 &amp; "]",
"[Base_Tarjetas].[TIPO]","[Base_Tarjetas].[TIPO].&amp;[" &amp; $C$1 &amp; "]")/1000,
0)</f>
        <v>0</v>
      </c>
      <c r="Q10" s="8">
        <f>IFERROR(
GETPIVOTDATA("[Base_Tarjetas].[Importe]",TDinamica_R!$A$3,
"[Base_Tarjetas].[PERIODO]","[Base_Tarjetas].[PERIODO].&amp;[" &amp; TEXT(Q$6,"yyyymm") &amp; "]",
"[Base_Tarjetas].[Metrica]","[Base_Tarjetas].[Metrica].&amp;[" &amp; $A10 &amp; "]",
"[Base_Tarjetas].[SEGMENTO_DESCRIP]","[Base_Tarjetas].[SEGMENTO_DESCRIP].&amp;[" &amp; $C$6 &amp; "]",
"[Base_Tarjetas].[SITUACION]","[Base_Tarjetas].[SITUACION].&amp;[" &amp; $C10 &amp; "]",
"[Base_Tarjetas].[TIPO]","[Base_Tarjetas].[TIPO].&amp;[" &amp; $C$1 &amp; "]")/1000,
0)</f>
        <v>0</v>
      </c>
      <c r="R10" s="8">
        <f>IFERROR(
GETPIVOTDATA("[Base_Tarjetas].[Importe]",TDinamica_R!$A$3,
"[Base_Tarjetas].[PERIODO]","[Base_Tarjetas].[PERIODO].&amp;[" &amp; TEXT(R$6,"yyyymm") &amp; "]",
"[Base_Tarjetas].[Metrica]","[Base_Tarjetas].[Metrica].&amp;[" &amp; $A10 &amp; "]",
"[Base_Tarjetas].[SEGMENTO_DESCRIP]","[Base_Tarjetas].[SEGMENTO_DESCRIP].&amp;[" &amp; $C$6 &amp; "]",
"[Base_Tarjetas].[SITUACION]","[Base_Tarjetas].[SITUACION].&amp;[" &amp; $C10 &amp; "]",
"[Base_Tarjetas].[TIPO]","[Base_Tarjetas].[TIPO].&amp;[" &amp; $C$1 &amp; "]")/1000,
0)</f>
        <v>0</v>
      </c>
      <c r="S10" s="8">
        <f>IFERROR(
GETPIVOTDATA("[Base_Tarjetas].[Importe]",TDinamica_R!$A$3,
"[Base_Tarjetas].[PERIODO]","[Base_Tarjetas].[PERIODO].&amp;[" &amp; TEXT(S$6,"yyyymm") &amp; "]",
"[Base_Tarjetas].[Metrica]","[Base_Tarjetas].[Metrica].&amp;[" &amp; $A10 &amp; "]",
"[Base_Tarjetas].[SEGMENTO_DESCRIP]","[Base_Tarjetas].[SEGMENTO_DESCRIP].&amp;[" &amp; $C$6 &amp; "]",
"[Base_Tarjetas].[SITUACION]","[Base_Tarjetas].[SITUACION].&amp;[" &amp; $C10 &amp; "]",
"[Base_Tarjetas].[TIPO]","[Base_Tarjetas].[TIPO].&amp;[" &amp; $C$1 &amp; "]")/1000,
0)</f>
        <v>0</v>
      </c>
      <c r="T10" s="8">
        <f>IFERROR(
GETPIVOTDATA("[Base_Tarjetas].[Importe]",TDinamica_R!$A$3,
"[Base_Tarjetas].[PERIODO]","[Base_Tarjetas].[PERIODO].&amp;[" &amp; TEXT(T$6,"yyyymm") &amp; "]",
"[Base_Tarjetas].[Metrica]","[Base_Tarjetas].[Metrica].&amp;[" &amp; $A10 &amp; "]",
"[Base_Tarjetas].[SEGMENTO_DESCRIP]","[Base_Tarjetas].[SEGMENTO_DESCRIP].&amp;[" &amp; $C$6 &amp; "]",
"[Base_Tarjetas].[SITUACION]","[Base_Tarjetas].[SITUACION].&amp;[" &amp; $C10 &amp; "]",
"[Base_Tarjetas].[TIPO]","[Base_Tarjetas].[TIPO].&amp;[" &amp; $C$1 &amp; "]")/1000,
0)</f>
        <v>0</v>
      </c>
      <c r="U10" s="8">
        <f>IFERROR(
GETPIVOTDATA("[Base_Tarjetas].[Importe]",TDinamica_R!$A$3,
"[Base_Tarjetas].[PERIODO]","[Base_Tarjetas].[PERIODO].&amp;[" &amp; TEXT(U$6,"yyyymm") &amp; "]",
"[Base_Tarjetas].[Metrica]","[Base_Tarjetas].[Metrica].&amp;[" &amp; $A10 &amp; "]",
"[Base_Tarjetas].[SEGMENTO_DESCRIP]","[Base_Tarjetas].[SEGMENTO_DESCRIP].&amp;[" &amp; $C$6 &amp; "]",
"[Base_Tarjetas].[SITUACION]","[Base_Tarjetas].[SITUACION].&amp;[" &amp; $C10 &amp; "]",
"[Base_Tarjetas].[TIPO]","[Base_Tarjetas].[TIPO].&amp;[" &amp; $C$1 &amp; "]")/1000,
0)</f>
        <v>0</v>
      </c>
      <c r="V10" s="8">
        <f>IFERROR(
GETPIVOTDATA("[Base_Tarjetas].[Importe]",TDinamica_R!$A$3,
"[Base_Tarjetas].[PERIODO]","[Base_Tarjetas].[PERIODO].&amp;[" &amp; TEXT(V$6,"yyyymm") &amp; "]",
"[Base_Tarjetas].[Metrica]","[Base_Tarjetas].[Metrica].&amp;[" &amp; $A10 &amp; "]",
"[Base_Tarjetas].[SEGMENTO_DESCRIP]","[Base_Tarjetas].[SEGMENTO_DESCRIP].&amp;[" &amp; $C$6 &amp; "]",
"[Base_Tarjetas].[SITUACION]","[Base_Tarjetas].[SITUACION].&amp;[" &amp; $C10 &amp; "]",
"[Base_Tarjetas].[TIPO]","[Base_Tarjetas].[TIPO].&amp;[" &amp; $C$1 &amp; "]")/1000,
0)</f>
        <v>0</v>
      </c>
      <c r="W10" s="8">
        <f>IFERROR(
GETPIVOTDATA("[Base_Tarjetas].[Importe]",TDinamica_R!$A$3,
"[Base_Tarjetas].[PERIODO]","[Base_Tarjetas].[PERIODO].&amp;[" &amp; TEXT(W$6,"yyyymm") &amp; "]",
"[Base_Tarjetas].[Metrica]","[Base_Tarjetas].[Metrica].&amp;[" &amp; $A10 &amp; "]",
"[Base_Tarjetas].[SEGMENTO_DESCRIP]","[Base_Tarjetas].[SEGMENTO_DESCRIP].&amp;[" &amp; $C$6 &amp; "]",
"[Base_Tarjetas].[SITUACION]","[Base_Tarjetas].[SITUACION].&amp;[" &amp; $C10 &amp; "]",
"[Base_Tarjetas].[TIPO]","[Base_Tarjetas].[TIPO].&amp;[" &amp; $C$1 &amp; "]")/1000,
0)</f>
        <v>0</v>
      </c>
      <c r="X10" s="8">
        <f>IFERROR(
GETPIVOTDATA("[Base_Tarjetas].[Importe]",TDinamica_R!$A$3,
"[Base_Tarjetas].[PERIODO]","[Base_Tarjetas].[PERIODO].&amp;[" &amp; TEXT(X$6,"yyyymm") &amp; "]",
"[Base_Tarjetas].[Metrica]","[Base_Tarjetas].[Metrica].&amp;[" &amp; $A10 &amp; "]",
"[Base_Tarjetas].[SEGMENTO_DESCRIP]","[Base_Tarjetas].[SEGMENTO_DESCRIP].&amp;[" &amp; $C$6 &amp; "]",
"[Base_Tarjetas].[SITUACION]","[Base_Tarjetas].[SITUACION].&amp;[" &amp; $C10 &amp; "]",
"[Base_Tarjetas].[TIPO]","[Base_Tarjetas].[TIPO].&amp;[" &amp; $C$1 &amp; "]")/1000,
0)</f>
        <v>0</v>
      </c>
      <c r="Y10" s="8">
        <f>IFERROR(
GETPIVOTDATA("[Base_Tarjetas].[Importe]",TDinamica_R!$A$3,
"[Base_Tarjetas].[PERIODO]","[Base_Tarjetas].[PERIODO].&amp;[" &amp; TEXT(Y$6,"yyyymm") &amp; "]",
"[Base_Tarjetas].[Metrica]","[Base_Tarjetas].[Metrica].&amp;[" &amp; $A10 &amp; "]",
"[Base_Tarjetas].[SEGMENTO_DESCRIP]","[Base_Tarjetas].[SEGMENTO_DESCRIP].&amp;[" &amp; $C$6 &amp; "]",
"[Base_Tarjetas].[SITUACION]","[Base_Tarjetas].[SITUACION].&amp;[" &amp; $C10 &amp; "]",
"[Base_Tarjetas].[TIPO]","[Base_Tarjetas].[TIPO].&amp;[" &amp; $C$1 &amp; "]")/1000,
0)</f>
        <v>0</v>
      </c>
      <c r="Z10" s="8">
        <f>IFERROR(
GETPIVOTDATA("[Base_Tarjetas].[Importe]",TDinamica_R!$A$3,
"[Base_Tarjetas].[PERIODO]","[Base_Tarjetas].[PERIODO].&amp;[" &amp; TEXT(Z$6,"yyyymm") &amp; "]",
"[Base_Tarjetas].[Metrica]","[Base_Tarjetas].[Metrica].&amp;[" &amp; $A10 &amp; "]",
"[Base_Tarjetas].[SEGMENTO_DESCRIP]","[Base_Tarjetas].[SEGMENTO_DESCRIP].&amp;[" &amp; $C$6 &amp; "]",
"[Base_Tarjetas].[SITUACION]","[Base_Tarjetas].[SITUACION].&amp;[" &amp; $C10 &amp; "]",
"[Base_Tarjetas].[TIPO]","[Base_Tarjetas].[TIPO].&amp;[" &amp; $C$1 &amp; "]")/1000,
0)</f>
        <v>0</v>
      </c>
      <c r="AA10" s="8">
        <f>IFERROR(
GETPIVOTDATA("[Base_Tarjetas].[Importe]",TDinamica_R!$A$3,
"[Base_Tarjetas].[PERIODO]","[Base_Tarjetas].[PERIODO].&amp;[" &amp; TEXT(AA$6,"yyyymm") &amp; "]",
"[Base_Tarjetas].[Metrica]","[Base_Tarjetas].[Metrica].&amp;[" &amp; $A10 &amp; "]",
"[Base_Tarjetas].[SEGMENTO_DESCRIP]","[Base_Tarjetas].[SEGMENTO_DESCRIP].&amp;[" &amp; $C$6 &amp; "]",
"[Base_Tarjetas].[SITUACION]","[Base_Tarjetas].[SITUACION].&amp;[" &amp; $C10 &amp; "]",
"[Base_Tarjetas].[TIPO]","[Base_Tarjetas].[TIPO].&amp;[" &amp; $C$1 &amp; "]")/1000,
0)</f>
        <v>0</v>
      </c>
      <c r="AB10" s="8">
        <f>IFERROR(
GETPIVOTDATA("[Base_Tarjetas].[Importe]",TDinamica_R!$A$3,
"[Base_Tarjetas].[PERIODO]","[Base_Tarjetas].[PERIODO].&amp;[" &amp; TEXT(AB$6,"yyyymm") &amp; "]",
"[Base_Tarjetas].[Metrica]","[Base_Tarjetas].[Metrica].&amp;[" &amp; $A10 &amp; "]",
"[Base_Tarjetas].[SEGMENTO_DESCRIP]","[Base_Tarjetas].[SEGMENTO_DESCRIP].&amp;[" &amp; $C$6 &amp; "]",
"[Base_Tarjetas].[SITUACION]","[Base_Tarjetas].[SITUACION].&amp;[" &amp; $C10 &amp; "]",
"[Base_Tarjetas].[TIPO]","[Base_Tarjetas].[TIPO].&amp;[" &amp; $C$1 &amp; "]")/1000,
0)</f>
        <v>0</v>
      </c>
      <c r="AC10" s="8">
        <f>IFERROR(
GETPIVOTDATA("[Base_Tarjetas].[Importe]",TDinamica_R!$A$3,
"[Base_Tarjetas].[PERIODO]","[Base_Tarjetas].[PERIODO].&amp;[" &amp; TEXT(AC$6,"yyyymm") &amp; "]",
"[Base_Tarjetas].[Metrica]","[Base_Tarjetas].[Metrica].&amp;[" &amp; $A10 &amp; "]",
"[Base_Tarjetas].[SEGMENTO_DESCRIP]","[Base_Tarjetas].[SEGMENTO_DESCRIP].&amp;[" &amp; $C$6 &amp; "]",
"[Base_Tarjetas].[SITUACION]","[Base_Tarjetas].[SITUACION].&amp;[" &amp; $C10 &amp; "]",
"[Base_Tarjetas].[TIPO]","[Base_Tarjetas].[TIPO].&amp;[" &amp; $C$1 &amp; "]")/1000,
0)</f>
        <v>0</v>
      </c>
      <c r="AD10" s="8">
        <f>IFERROR(
GETPIVOTDATA("[Base_Tarjetas].[Importe]",TDinamica_R!$A$3,
"[Base_Tarjetas].[PERIODO]","[Base_Tarjetas].[PERIODO].&amp;[" &amp; TEXT(AD$6,"yyyymm") &amp; "]",
"[Base_Tarjetas].[Metrica]","[Base_Tarjetas].[Metrica].&amp;[" &amp; $A10 &amp; "]",
"[Base_Tarjetas].[SEGMENTO_DESCRIP]","[Base_Tarjetas].[SEGMENTO_DESCRIP].&amp;[" &amp; $C$6 &amp; "]",
"[Base_Tarjetas].[SITUACION]","[Base_Tarjetas].[SITUACION].&amp;[" &amp; $C10 &amp; "]",
"[Base_Tarjetas].[TIPO]","[Base_Tarjetas].[TIPO].&amp;[" &amp; $C$1 &amp; "]")/1000,
0)</f>
        <v>0</v>
      </c>
      <c r="AE10" s="8">
        <f>IFERROR(
GETPIVOTDATA("[Base_Tarjetas].[Importe]",TDinamica_R!$A$3,
"[Base_Tarjetas].[PERIODO]","[Base_Tarjetas].[PERIODO].&amp;[" &amp; TEXT(AE$6,"yyyymm") &amp; "]",
"[Base_Tarjetas].[Metrica]","[Base_Tarjetas].[Metrica].&amp;[" &amp; $A10 &amp; "]",
"[Base_Tarjetas].[SEGMENTO_DESCRIP]","[Base_Tarjetas].[SEGMENTO_DESCRIP].&amp;[" &amp; $C$6 &amp; "]",
"[Base_Tarjetas].[SITUACION]","[Base_Tarjetas].[SITUACION].&amp;[" &amp; $C10 &amp; "]",
"[Base_Tarjetas].[TIPO]","[Base_Tarjetas].[TIPO].&amp;[" &amp; $C$1 &amp; "]")/1000,
0)</f>
        <v>0</v>
      </c>
      <c r="AF10" s="8">
        <f>IFERROR(
GETPIVOTDATA("[Base_Tarjetas].[Importe]",TDinamica_R!$A$3,
"[Base_Tarjetas].[PERIODO]","[Base_Tarjetas].[PERIODO].&amp;[" &amp; TEXT(AF$6,"yyyymm") &amp; "]",
"[Base_Tarjetas].[Metrica]","[Base_Tarjetas].[Metrica].&amp;[" &amp; $A10 &amp; "]",
"[Base_Tarjetas].[SEGMENTO_DESCRIP]","[Base_Tarjetas].[SEGMENTO_DESCRIP].&amp;[" &amp; $C$6 &amp; "]",
"[Base_Tarjetas].[SITUACION]","[Base_Tarjetas].[SITUACION].&amp;[" &amp; $C10 &amp; "]",
"[Base_Tarjetas].[TIPO]","[Base_Tarjetas].[TIPO].&amp;[" &amp; $C$1 &amp; "]")/1000,
0)</f>
        <v>0</v>
      </c>
      <c r="AG10" s="8">
        <f>IFERROR(
GETPIVOTDATA("[Base_Tarjetas].[Importe]",TDinamica_R!$A$3,
"[Base_Tarjetas].[PERIODO]","[Base_Tarjetas].[PERIODO].&amp;[" &amp; TEXT(AG$6,"yyyymm") &amp; "]",
"[Base_Tarjetas].[Metrica]","[Base_Tarjetas].[Metrica].&amp;[" &amp; $A10 &amp; "]",
"[Base_Tarjetas].[SEGMENTO_DESCRIP]","[Base_Tarjetas].[SEGMENTO_DESCRIP].&amp;[" &amp; $C$6 &amp; "]",
"[Base_Tarjetas].[SITUACION]","[Base_Tarjetas].[SITUACION].&amp;[" &amp; $C10 &amp; "]",
"[Base_Tarjetas].[TIPO]","[Base_Tarjetas].[TIPO].&amp;[" &amp; $C$1 &amp; "]")/1000,
0)</f>
        <v>0</v>
      </c>
      <c r="AH10" s="8">
        <f>IFERROR(
GETPIVOTDATA("[Base_Tarjetas].[Importe]",TDinamica_R!$A$3,
"[Base_Tarjetas].[PERIODO]","[Base_Tarjetas].[PERIODO].&amp;[" &amp; TEXT(AH$6,"yyyymm") &amp; "]",
"[Base_Tarjetas].[Metrica]","[Base_Tarjetas].[Metrica].&amp;[" &amp; $A10 &amp; "]",
"[Base_Tarjetas].[SEGMENTO_DESCRIP]","[Base_Tarjetas].[SEGMENTO_DESCRIP].&amp;[" &amp; $C$6 &amp; "]",
"[Base_Tarjetas].[SITUACION]","[Base_Tarjetas].[SITUACION].&amp;[" &amp; $C10 &amp; "]",
"[Base_Tarjetas].[TIPO]","[Base_Tarjetas].[TIPO].&amp;[" &amp; $C$1 &amp; "]")/1000,
0)</f>
        <v>0</v>
      </c>
      <c r="AI10" s="8">
        <f>IFERROR(
GETPIVOTDATA("[Base_Tarjetas].[Importe]",TDinamica_R!$A$3,
"[Base_Tarjetas].[PERIODO]","[Base_Tarjetas].[PERIODO].&amp;[" &amp; TEXT(AI$6,"yyyymm") &amp; "]",
"[Base_Tarjetas].[Metrica]","[Base_Tarjetas].[Metrica].&amp;[" &amp; $A10 &amp; "]",
"[Base_Tarjetas].[SEGMENTO_DESCRIP]","[Base_Tarjetas].[SEGMENTO_DESCRIP].&amp;[" &amp; $C$6 &amp; "]",
"[Base_Tarjetas].[SITUACION]","[Base_Tarjetas].[SITUACION].&amp;[" &amp; $C10 &amp; "]",
"[Base_Tarjetas].[TIPO]","[Base_Tarjetas].[TIPO].&amp;[" &amp; $C$1 &amp; "]")/1000,
0)</f>
        <v>0</v>
      </c>
      <c r="AJ10" s="8">
        <f>IFERROR(
GETPIVOTDATA("[Base_Tarjetas].[Importe]",TDinamica_R!$A$3,
"[Base_Tarjetas].[PERIODO]","[Base_Tarjetas].[PERIODO].&amp;[" &amp; TEXT(AJ$6,"yyyymm") &amp; "]",
"[Base_Tarjetas].[Metrica]","[Base_Tarjetas].[Metrica].&amp;[" &amp; $A10 &amp; "]",
"[Base_Tarjetas].[SEGMENTO_DESCRIP]","[Base_Tarjetas].[SEGMENTO_DESCRIP].&amp;[" &amp; $C$6 &amp; "]",
"[Base_Tarjetas].[SITUACION]","[Base_Tarjetas].[SITUACION].&amp;[" &amp; $C10 &amp; "]",
"[Base_Tarjetas].[TIPO]","[Base_Tarjetas].[TIPO].&amp;[" &amp; $C$1 &amp; "]")/1000,
0)</f>
        <v>0</v>
      </c>
      <c r="AK10" s="8">
        <f>IFERROR(
GETPIVOTDATA("[Base_Tarjetas].[Importe]",TDinamica_R!$A$3,
"[Base_Tarjetas].[PERIODO]","[Base_Tarjetas].[PERIODO].&amp;[" &amp; TEXT(AK$6,"yyyymm") &amp; "]",
"[Base_Tarjetas].[Metrica]","[Base_Tarjetas].[Metrica].&amp;[" &amp; $A10 &amp; "]",
"[Base_Tarjetas].[SEGMENTO_DESCRIP]","[Base_Tarjetas].[SEGMENTO_DESCRIP].&amp;[" &amp; $C$6 &amp; "]",
"[Base_Tarjetas].[SITUACION]","[Base_Tarjetas].[SITUACION].&amp;[" &amp; $C10 &amp; "]",
"[Base_Tarjetas].[TIPO]","[Base_Tarjetas].[TIPO].&amp;[" &amp; $C$1 &amp; "]")/1000,
0)</f>
        <v>0</v>
      </c>
      <c r="AL10" s="8">
        <f>IFERROR(
GETPIVOTDATA("[Base_Tarjetas].[Importe]",TDinamica_R!$A$3,
"[Base_Tarjetas].[PERIODO]","[Base_Tarjetas].[PERIODO].&amp;[" &amp; TEXT(AL$6,"yyyymm") &amp; "]",
"[Base_Tarjetas].[Metrica]","[Base_Tarjetas].[Metrica].&amp;[" &amp; $A10 &amp; "]",
"[Base_Tarjetas].[SEGMENTO_DESCRIP]","[Base_Tarjetas].[SEGMENTO_DESCRIP].&amp;[" &amp; $C$6 &amp; "]",
"[Base_Tarjetas].[SITUACION]","[Base_Tarjetas].[SITUACION].&amp;[" &amp; $C10 &amp; "]",
"[Base_Tarjetas].[TIPO]","[Base_Tarjetas].[TIPO].&amp;[" &amp; $C$1 &amp; "]")/1000,
0)</f>
        <v>0</v>
      </c>
      <c r="AM10" s="8">
        <f>IFERROR(
GETPIVOTDATA("[Base_Tarjetas].[Importe]",TDinamica_R!$A$3,
"[Base_Tarjetas].[PERIODO]","[Base_Tarjetas].[PERIODO].&amp;[" &amp; TEXT(AM$6,"yyyymm") &amp; "]",
"[Base_Tarjetas].[Metrica]","[Base_Tarjetas].[Metrica].&amp;[" &amp; $A10 &amp; "]",
"[Base_Tarjetas].[SEGMENTO_DESCRIP]","[Base_Tarjetas].[SEGMENTO_DESCRIP].&amp;[" &amp; $C$6 &amp; "]",
"[Base_Tarjetas].[SITUACION]","[Base_Tarjetas].[SITUACION].&amp;[" &amp; $C10 &amp; "]",
"[Base_Tarjetas].[TIPO]","[Base_Tarjetas].[TIPO].&amp;[" &amp; $C$1 &amp; "]")/1000,
0)</f>
        <v>0</v>
      </c>
      <c r="AN10" s="8">
        <f>IFERROR(
GETPIVOTDATA("[Base_Tarjetas].[Importe]",TDinamica_R!$A$3,
"[Base_Tarjetas].[PERIODO]","[Base_Tarjetas].[PERIODO].&amp;[" &amp; TEXT(AN$6,"yyyymm") &amp; "]",
"[Base_Tarjetas].[Metrica]","[Base_Tarjetas].[Metrica].&amp;[" &amp; $A10 &amp; "]",
"[Base_Tarjetas].[SEGMENTO_DESCRIP]","[Base_Tarjetas].[SEGMENTO_DESCRIP].&amp;[" &amp; $C$6 &amp; "]",
"[Base_Tarjetas].[SITUACION]","[Base_Tarjetas].[SITUACION].&amp;[" &amp; $C10 &amp; "]",
"[Base_Tarjetas].[TIPO]","[Base_Tarjetas].[TIPO].&amp;[" &amp; $C$1 &amp; "]")/1000,
0)</f>
        <v>0</v>
      </c>
      <c r="AO10" s="8">
        <f>IFERROR(
GETPIVOTDATA("[Base_Tarjetas].[Importe]",TDinamica_R!$A$3,
"[Base_Tarjetas].[PERIODO]","[Base_Tarjetas].[PERIODO].&amp;[" &amp; TEXT(AO$6,"yyyymm") &amp; "]",
"[Base_Tarjetas].[Metrica]","[Base_Tarjetas].[Metrica].&amp;[" &amp; $A10 &amp; "]",
"[Base_Tarjetas].[SEGMENTO_DESCRIP]","[Base_Tarjetas].[SEGMENTO_DESCRIP].&amp;[" &amp; $C$6 &amp; "]",
"[Base_Tarjetas].[SITUACION]","[Base_Tarjetas].[SITUACION].&amp;[" &amp; $C10 &amp; "]",
"[Base_Tarjetas].[TIPO]","[Base_Tarjetas].[TIPO].&amp;[" &amp; $C$1 &amp; "]")/1000,
0)</f>
        <v>0</v>
      </c>
      <c r="AP10" s="8">
        <f>IFERROR(
GETPIVOTDATA("[Base_Tarjetas].[Importe]",TDinamica_R!$A$3,
"[Base_Tarjetas].[PERIODO]","[Base_Tarjetas].[PERIODO].&amp;[" &amp; TEXT(AP$6,"yyyymm") &amp; "]",
"[Base_Tarjetas].[Metrica]","[Base_Tarjetas].[Metrica].&amp;[" &amp; $A10 &amp; "]",
"[Base_Tarjetas].[SEGMENTO_DESCRIP]","[Base_Tarjetas].[SEGMENTO_DESCRIP].&amp;[" &amp; $C$6 &amp; "]",
"[Base_Tarjetas].[SITUACION]","[Base_Tarjetas].[SITUACION].&amp;[" &amp; $C10 &amp; "]",
"[Base_Tarjetas].[TIPO]","[Base_Tarjetas].[TIPO].&amp;[" &amp; $C$1 &amp; "]")/1000,
0)</f>
        <v>0</v>
      </c>
      <c r="AQ10" s="8">
        <f>IFERROR(
GETPIVOTDATA("[Base_Tarjetas].[Importe]",TDinamica_R!$A$3,
"[Base_Tarjetas].[PERIODO]","[Base_Tarjetas].[PERIODO].&amp;[" &amp; TEXT(AQ$6,"yyyymm") &amp; "]",
"[Base_Tarjetas].[Metrica]","[Base_Tarjetas].[Metrica].&amp;[" &amp; $A10 &amp; "]",
"[Base_Tarjetas].[SEGMENTO_DESCRIP]","[Base_Tarjetas].[SEGMENTO_DESCRIP].&amp;[" &amp; $C$6 &amp; "]",
"[Base_Tarjetas].[SITUACION]","[Base_Tarjetas].[SITUACION].&amp;[" &amp; $C10 &amp; "]",
"[Base_Tarjetas].[TIPO]","[Base_Tarjetas].[TIPO].&amp;[" &amp; $C$1 &amp; "]")/1000,
0)</f>
        <v>0</v>
      </c>
      <c r="AR10" s="8">
        <f>IFERROR(
GETPIVOTDATA("[Base_Tarjetas].[Importe]",TDinamica_R!$A$3,
"[Base_Tarjetas].[PERIODO]","[Base_Tarjetas].[PERIODO].&amp;[" &amp; TEXT(AR$6,"yyyymm") &amp; "]",
"[Base_Tarjetas].[Metrica]","[Base_Tarjetas].[Metrica].&amp;[" &amp; $A10 &amp; "]",
"[Base_Tarjetas].[SEGMENTO_DESCRIP]","[Base_Tarjetas].[SEGMENTO_DESCRIP].&amp;[" &amp; $C$6 &amp; "]",
"[Base_Tarjetas].[SITUACION]","[Base_Tarjetas].[SITUACION].&amp;[" &amp; $C10 &amp; "]",
"[Base_Tarjetas].[TIPO]","[Base_Tarjetas].[TIPO].&amp;[" &amp; $C$1 &amp; "]")/1000,
0)</f>
        <v>0</v>
      </c>
      <c r="AS10" s="8">
        <f>IFERROR(
GETPIVOTDATA("[Base_Tarjetas].[Importe]",TDinamica_R!$A$3,
"[Base_Tarjetas].[PERIODO]","[Base_Tarjetas].[PERIODO].&amp;[" &amp; TEXT(AS$6,"yyyymm") &amp; "]",
"[Base_Tarjetas].[Metrica]","[Base_Tarjetas].[Metrica].&amp;[" &amp; $A10 &amp; "]",
"[Base_Tarjetas].[SEGMENTO_DESCRIP]","[Base_Tarjetas].[SEGMENTO_DESCRIP].&amp;[" &amp; $C$6 &amp; "]",
"[Base_Tarjetas].[SITUACION]","[Base_Tarjetas].[SITUACION].&amp;[" &amp; $C10 &amp; "]",
"[Base_Tarjetas].[TIPO]","[Base_Tarjetas].[TIPO].&amp;[" &amp; $C$1 &amp; "]")/1000,
0)</f>
        <v>0</v>
      </c>
      <c r="AT10" s="8">
        <f>IFERROR(
GETPIVOTDATA("[Base_Tarjetas].[Importe]",TDinamica_R!$A$3,
"[Base_Tarjetas].[PERIODO]","[Base_Tarjetas].[PERIODO].&amp;[" &amp; TEXT(AT$6,"yyyymm") &amp; "]",
"[Base_Tarjetas].[Metrica]","[Base_Tarjetas].[Metrica].&amp;[" &amp; $A10 &amp; "]",
"[Base_Tarjetas].[SEGMENTO_DESCRIP]","[Base_Tarjetas].[SEGMENTO_DESCRIP].&amp;[" &amp; $C$6 &amp; "]",
"[Base_Tarjetas].[SITUACION]","[Base_Tarjetas].[SITUACION].&amp;[" &amp; $C10 &amp; "]",
"[Base_Tarjetas].[TIPO]","[Base_Tarjetas].[TIPO].&amp;[" &amp; $C$1 &amp; "]")/1000,
0)</f>
        <v>0</v>
      </c>
      <c r="AU10" s="8">
        <f>IFERROR(
GETPIVOTDATA("[Base_Tarjetas].[Importe]",TDinamica_R!$A$3,
"[Base_Tarjetas].[PERIODO]","[Base_Tarjetas].[PERIODO].&amp;[" &amp; TEXT(AU$6,"yyyymm") &amp; "]",
"[Base_Tarjetas].[Metrica]","[Base_Tarjetas].[Metrica].&amp;[" &amp; $A10 &amp; "]",
"[Base_Tarjetas].[SEGMENTO_DESCRIP]","[Base_Tarjetas].[SEGMENTO_DESCRIP].&amp;[" &amp; $C$6 &amp; "]",
"[Base_Tarjetas].[SITUACION]","[Base_Tarjetas].[SITUACION].&amp;[" &amp; $C10 &amp; "]",
"[Base_Tarjetas].[TIPO]","[Base_Tarjetas].[TIPO].&amp;[" &amp; $C$1 &amp; "]")/1000,
0)</f>
        <v>0</v>
      </c>
      <c r="AV10" s="8">
        <f>IFERROR(
GETPIVOTDATA("[Base_Tarjetas].[Importe]",TDinamica_R!$A$3,
"[Base_Tarjetas].[PERIODO]","[Base_Tarjetas].[PERIODO].&amp;[" &amp; TEXT(AV$6,"yyyymm") &amp; "]",
"[Base_Tarjetas].[Metrica]","[Base_Tarjetas].[Metrica].&amp;[" &amp; $A10 &amp; "]",
"[Base_Tarjetas].[SEGMENTO_DESCRIP]","[Base_Tarjetas].[SEGMENTO_DESCRIP].&amp;[" &amp; $C$6 &amp; "]",
"[Base_Tarjetas].[SITUACION]","[Base_Tarjetas].[SITUACION].&amp;[" &amp; $C10 &amp; "]",
"[Base_Tarjetas].[TIPO]","[Base_Tarjetas].[TIPO].&amp;[" &amp; $C$1 &amp; "]")/1000,
0)</f>
        <v>0</v>
      </c>
      <c r="AW10" s="8">
        <f>IFERROR(
GETPIVOTDATA("[Base_Tarjetas].[Importe]",TDinamica_R!$A$3,
"[Base_Tarjetas].[PERIODO]","[Base_Tarjetas].[PERIODO].&amp;[" &amp; TEXT(AW$6,"yyyymm") &amp; "]",
"[Base_Tarjetas].[Metrica]","[Base_Tarjetas].[Metrica].&amp;[" &amp; $A10 &amp; "]",
"[Base_Tarjetas].[SEGMENTO_DESCRIP]","[Base_Tarjetas].[SEGMENTO_DESCRIP].&amp;[" &amp; $C$6 &amp; "]",
"[Base_Tarjetas].[SITUACION]","[Base_Tarjetas].[SITUACION].&amp;[" &amp; $C10 &amp; "]",
"[Base_Tarjetas].[TIPO]","[Base_Tarjetas].[TIPO].&amp;[" &amp; $C$1 &amp; "]")/1000,
0)</f>
        <v>0</v>
      </c>
      <c r="AX10" s="8">
        <f>IFERROR(
GETPIVOTDATA("[Base_Tarjetas].[Importe]",TDinamica_R!$A$3,
"[Base_Tarjetas].[PERIODO]","[Base_Tarjetas].[PERIODO].&amp;[" &amp; TEXT(AX$6,"yyyymm") &amp; "]",
"[Base_Tarjetas].[Metrica]","[Base_Tarjetas].[Metrica].&amp;[" &amp; $A10 &amp; "]",
"[Base_Tarjetas].[SEGMENTO_DESCRIP]","[Base_Tarjetas].[SEGMENTO_DESCRIP].&amp;[" &amp; $C$6 &amp; "]",
"[Base_Tarjetas].[SITUACION]","[Base_Tarjetas].[SITUACION].&amp;[" &amp; $C10 &amp; "]",
"[Base_Tarjetas].[TIPO]","[Base_Tarjetas].[TIPO].&amp;[" &amp; $C$1 &amp; "]")/1000,
0)</f>
        <v>0</v>
      </c>
      <c r="AY10" s="8">
        <f>IFERROR(
GETPIVOTDATA("[Base_Tarjetas].[Importe]",TDinamica_R!$A$3,
"[Base_Tarjetas].[PERIODO]","[Base_Tarjetas].[PERIODO].&amp;[" &amp; TEXT(AY$6,"yyyymm") &amp; "]",
"[Base_Tarjetas].[Metrica]","[Base_Tarjetas].[Metrica].&amp;[" &amp; $A10 &amp; "]",
"[Base_Tarjetas].[SEGMENTO_DESCRIP]","[Base_Tarjetas].[SEGMENTO_DESCRIP].&amp;[" &amp; $C$6 &amp; "]",
"[Base_Tarjetas].[SITUACION]","[Base_Tarjetas].[SITUACION].&amp;[" &amp; $C10 &amp; "]",
"[Base_Tarjetas].[TIPO]","[Base_Tarjetas].[TIPO].&amp;[" &amp; $C$1 &amp; "]")/1000,
0)</f>
        <v>0</v>
      </c>
      <c r="AZ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TEXT(AZ$6,"yyyymm") &amp; "]"),
0)</f>
        <v>797.62997450903617</v>
      </c>
      <c r="BA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TEXT(BA$6,"yyyymm") &amp; "]"),
0)</f>
        <v>818.58031649243264</v>
      </c>
      <c r="BB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TEXT(BB$6,"yyyymm") &amp; "]"),
0)</f>
        <v>870.60819173591551</v>
      </c>
      <c r="BC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TEXT(BC$6,"yyyymm") &amp; "]"),
0)</f>
        <v>880.12275266661243</v>
      </c>
      <c r="BD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TEXT(BD$6,"yyyymm") &amp; "]"),
0)</f>
        <v>907.63126844968349</v>
      </c>
      <c r="BE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TEXT(BE$6,"yyyymm") &amp; "]"),
0)</f>
        <v>887.41581121931802</v>
      </c>
      <c r="BF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TEXT(BF$6,"yyyymm") &amp; "]"),
0)</f>
        <v>973.08459849708265</v>
      </c>
      <c r="BG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TEXT(BG$6,"yyyymm") &amp; "]"),
0)</f>
        <v>961.84284682279417</v>
      </c>
      <c r="BH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TEXT(BH$6,"yyyymm") &amp; "]"),
0)</f>
        <v>923.49380901476388</v>
      </c>
      <c r="BI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TEXT(BI$6,"yyyymm") &amp; "]"),
0)</f>
        <v>855.94871813918201</v>
      </c>
      <c r="BJ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TEXT(BJ$6,"yyyymm") &amp; "]"),
0)</f>
        <v>831.04470520405778</v>
      </c>
      <c r="BK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TEXT(BK$6,"yyyymm") &amp; "]"),
0)</f>
        <v>940.90717284332254</v>
      </c>
      <c r="BO10" s="24">
        <f t="shared" si="5"/>
        <v>0</v>
      </c>
      <c r="BP10" s="24">
        <f t="shared" si="7"/>
        <v>870.60819173591551</v>
      </c>
      <c r="BQ10" s="24">
        <f t="shared" si="6"/>
        <v>0</v>
      </c>
      <c r="BR10" s="24">
        <f t="shared" si="6"/>
        <v>0</v>
      </c>
      <c r="BS10" s="24">
        <f t="shared" si="6"/>
        <v>0</v>
      </c>
      <c r="BT10" s="24">
        <f t="shared" si="6"/>
        <v>0</v>
      </c>
    </row>
    <row r="11" spans="1:81" collapsed="1" x14ac:dyDescent="0.25">
      <c r="C11" s="3" t="s">
        <v>2</v>
      </c>
      <c r="D11" s="10">
        <f>SUM(D8:D10)</f>
        <v>0</v>
      </c>
      <c r="E11" s="10">
        <f t="shared" ref="E11:BK11" si="8">SUM(E8:E10)</f>
        <v>0</v>
      </c>
      <c r="F11" s="10">
        <f t="shared" si="8"/>
        <v>0</v>
      </c>
      <c r="G11" s="10">
        <f t="shared" si="8"/>
        <v>0</v>
      </c>
      <c r="H11" s="10">
        <f t="shared" si="8"/>
        <v>0</v>
      </c>
      <c r="I11" s="10">
        <f t="shared" si="8"/>
        <v>0</v>
      </c>
      <c r="J11" s="10">
        <f t="shared" si="8"/>
        <v>0</v>
      </c>
      <c r="K11" s="10">
        <f t="shared" si="8"/>
        <v>0</v>
      </c>
      <c r="L11" s="10">
        <f t="shared" si="8"/>
        <v>0</v>
      </c>
      <c r="M11" s="10">
        <f t="shared" si="8"/>
        <v>0</v>
      </c>
      <c r="N11" s="10">
        <f t="shared" si="8"/>
        <v>0</v>
      </c>
      <c r="O11" s="10">
        <f t="shared" si="8"/>
        <v>0</v>
      </c>
      <c r="P11" s="10">
        <f t="shared" si="8"/>
        <v>0</v>
      </c>
      <c r="Q11" s="10">
        <f t="shared" si="8"/>
        <v>0</v>
      </c>
      <c r="R11" s="10">
        <f t="shared" si="8"/>
        <v>0</v>
      </c>
      <c r="S11" s="10">
        <f t="shared" si="8"/>
        <v>0</v>
      </c>
      <c r="T11" s="10">
        <f t="shared" si="8"/>
        <v>0</v>
      </c>
      <c r="U11" s="10">
        <f t="shared" si="8"/>
        <v>0</v>
      </c>
      <c r="V11" s="10">
        <f t="shared" si="8"/>
        <v>0</v>
      </c>
      <c r="W11" s="10">
        <f t="shared" si="8"/>
        <v>0</v>
      </c>
      <c r="X11" s="10">
        <f t="shared" si="8"/>
        <v>0</v>
      </c>
      <c r="Y11" s="10">
        <f t="shared" si="8"/>
        <v>0</v>
      </c>
      <c r="Z11" s="10">
        <f t="shared" si="8"/>
        <v>0</v>
      </c>
      <c r="AA11" s="10">
        <f t="shared" si="8"/>
        <v>0</v>
      </c>
      <c r="AB11" s="10">
        <f t="shared" si="8"/>
        <v>0</v>
      </c>
      <c r="AC11" s="10">
        <f t="shared" si="8"/>
        <v>0</v>
      </c>
      <c r="AD11" s="10">
        <f t="shared" si="8"/>
        <v>0</v>
      </c>
      <c r="AE11" s="10">
        <f t="shared" si="8"/>
        <v>0</v>
      </c>
      <c r="AF11" s="10">
        <f t="shared" si="8"/>
        <v>0</v>
      </c>
      <c r="AG11" s="10">
        <f t="shared" si="8"/>
        <v>0</v>
      </c>
      <c r="AH11" s="10">
        <f t="shared" si="8"/>
        <v>0</v>
      </c>
      <c r="AI11" s="10">
        <f t="shared" si="8"/>
        <v>0</v>
      </c>
      <c r="AJ11" s="10">
        <f t="shared" si="8"/>
        <v>0</v>
      </c>
      <c r="AK11" s="10">
        <f t="shared" si="8"/>
        <v>0</v>
      </c>
      <c r="AL11" s="10">
        <f t="shared" si="8"/>
        <v>0</v>
      </c>
      <c r="AM11" s="10">
        <f t="shared" si="8"/>
        <v>0</v>
      </c>
      <c r="AN11" s="10">
        <f t="shared" si="8"/>
        <v>0</v>
      </c>
      <c r="AO11" s="10">
        <f t="shared" si="8"/>
        <v>0</v>
      </c>
      <c r="AP11" s="10">
        <f t="shared" si="8"/>
        <v>0</v>
      </c>
      <c r="AQ11" s="10">
        <f t="shared" si="8"/>
        <v>0</v>
      </c>
      <c r="AR11" s="10">
        <f t="shared" si="8"/>
        <v>0</v>
      </c>
      <c r="AS11" s="10">
        <f t="shared" si="8"/>
        <v>0</v>
      </c>
      <c r="AT11" s="10">
        <f t="shared" si="8"/>
        <v>0</v>
      </c>
      <c r="AU11" s="10">
        <f t="shared" si="8"/>
        <v>0</v>
      </c>
      <c r="AV11" s="10">
        <f t="shared" si="8"/>
        <v>0</v>
      </c>
      <c r="AW11" s="10">
        <f t="shared" si="8"/>
        <v>0</v>
      </c>
      <c r="AX11" s="10">
        <f t="shared" si="8"/>
        <v>0</v>
      </c>
      <c r="AY11" s="10">
        <f t="shared" si="8"/>
        <v>0</v>
      </c>
      <c r="AZ11" s="10">
        <f t="shared" si="8"/>
        <v>2153.1987557330767</v>
      </c>
      <c r="BA11" s="10">
        <f t="shared" si="8"/>
        <v>2136.7641175567269</v>
      </c>
      <c r="BB11" s="10">
        <f t="shared" si="8"/>
        <v>2125.503151778837</v>
      </c>
      <c r="BC11" s="10">
        <f t="shared" si="8"/>
        <v>2096.8984035487388</v>
      </c>
      <c r="BD11" s="10">
        <f t="shared" si="8"/>
        <v>2077.3653919286248</v>
      </c>
      <c r="BE11" s="10">
        <f t="shared" si="8"/>
        <v>2024.1382501797157</v>
      </c>
      <c r="BF11" s="10">
        <f t="shared" si="8"/>
        <v>2064.4320964394865</v>
      </c>
      <c r="BG11" s="10">
        <f t="shared" si="8"/>
        <v>2033.3023825177017</v>
      </c>
      <c r="BH11" s="10">
        <f t="shared" si="8"/>
        <v>1975.692253648414</v>
      </c>
      <c r="BI11" s="10">
        <f t="shared" si="8"/>
        <v>1873.6410538706277</v>
      </c>
      <c r="BJ11" s="10">
        <f t="shared" si="8"/>
        <v>1819.7551035056426</v>
      </c>
      <c r="BK11" s="10">
        <f t="shared" si="8"/>
        <v>1896.8625126020615</v>
      </c>
      <c r="BO11" s="23">
        <f>SUM(BO8:BO10)</f>
        <v>0</v>
      </c>
      <c r="BP11" s="23">
        <f>SUM(BP8:BP10)</f>
        <v>2125.503151778837</v>
      </c>
      <c r="BQ11" s="23">
        <f t="shared" ref="BQ11:BT11" si="9">SUM(BQ8:BQ10)</f>
        <v>0</v>
      </c>
      <c r="BR11" s="23">
        <f t="shared" si="9"/>
        <v>0</v>
      </c>
      <c r="BS11" s="23">
        <f t="shared" si="9"/>
        <v>0</v>
      </c>
      <c r="BT11" s="23">
        <f t="shared" si="9"/>
        <v>0</v>
      </c>
    </row>
    <row r="14" spans="1:81" hidden="1" outlineLevel="1" x14ac:dyDescent="0.25">
      <c r="A14" s="11" t="s">
        <v>16</v>
      </c>
      <c r="C14" s="2" t="s">
        <v>0</v>
      </c>
      <c r="D14" s="8">
        <f>IFERROR(
GETPIVOTDATA("[Base_Tarjetas].[Importe]",TDinamica_R!$A$3,
"[Base_Tarjetas].[PERIODO]","[Base_Tarjetas].[PERIODO].&amp;[" &amp; TEXT(D$6,"yyyymm") &amp; "]",
"[Base_Tarjetas].[Metrica]","[Base_Tarjetas].[Metrica].&amp;[" &amp; $A14 &amp; "]",
"[Base_Tarjetas].[SEGMENTO_DESCRIP]","[Base_Tarjetas].[SEGMENTO_DESCRIP].&amp;[" &amp; $C$6 &amp; "]",
"[Base_Tarjetas].[SITUACION]","[Base_Tarjetas].[SITUACION].&amp;[" &amp; $C14 &amp; "]",
"[Base_Tarjetas].[TIPO]","[Base_Tarjetas].[TIPO].&amp;[" &amp; $C$1 &amp; "]")/1000,
0)</f>
        <v>0</v>
      </c>
      <c r="E14" s="8">
        <f>IFERROR(
GETPIVOTDATA("[Base_Tarjetas].[Importe]",TDinamica_R!$A$3,
"[Base_Tarjetas].[PERIODO]","[Base_Tarjetas].[PERIODO].&amp;[" &amp; TEXT(E$6,"yyyymm") &amp; "]",
"[Base_Tarjetas].[Metrica]","[Base_Tarjetas].[Metrica].&amp;[" &amp; $A14 &amp; "]",
"[Base_Tarjetas].[SEGMENTO_DESCRIP]","[Base_Tarjetas].[SEGMENTO_DESCRIP].&amp;[" &amp; $C$6 &amp; "]",
"[Base_Tarjetas].[SITUACION]","[Base_Tarjetas].[SITUACION].&amp;[" &amp; $C14 &amp; "]",
"[Base_Tarjetas].[TIPO]","[Base_Tarjetas].[TIPO].&amp;[" &amp; $C$1 &amp; "]")/1000,
0)</f>
        <v>0</v>
      </c>
      <c r="F14" s="8">
        <f>IFERROR(
GETPIVOTDATA("[Base_Tarjetas].[Importe]",TDinamica_R!$A$3,
"[Base_Tarjetas].[PERIODO]","[Base_Tarjetas].[PERIODO].&amp;[" &amp; TEXT(F$6,"yyyymm") &amp; "]",
"[Base_Tarjetas].[Metrica]","[Base_Tarjetas].[Metrica].&amp;[" &amp; $A14 &amp; "]",
"[Base_Tarjetas].[SEGMENTO_DESCRIP]","[Base_Tarjetas].[SEGMENTO_DESCRIP].&amp;[" &amp; $C$6 &amp; "]",
"[Base_Tarjetas].[SITUACION]","[Base_Tarjetas].[SITUACION].&amp;[" &amp; $C14 &amp; "]",
"[Base_Tarjetas].[TIPO]","[Base_Tarjetas].[TIPO].&amp;[" &amp; $C$1 &amp; "]")/1000,
0)</f>
        <v>0</v>
      </c>
      <c r="G14" s="8">
        <f>IFERROR(
GETPIVOTDATA("[Base_Tarjetas].[Importe]",TDinamica_R!$A$3,
"[Base_Tarjetas].[PERIODO]","[Base_Tarjetas].[PERIODO].&amp;[" &amp; TEXT(G$6,"yyyymm") &amp; "]",
"[Base_Tarjetas].[Metrica]","[Base_Tarjetas].[Metrica].&amp;[" &amp; $A14 &amp; "]",
"[Base_Tarjetas].[SEGMENTO_DESCRIP]","[Base_Tarjetas].[SEGMENTO_DESCRIP].&amp;[" &amp; $C$6 &amp; "]",
"[Base_Tarjetas].[SITUACION]","[Base_Tarjetas].[SITUACION].&amp;[" &amp; $C14 &amp; "]",
"[Base_Tarjetas].[TIPO]","[Base_Tarjetas].[TIPO].&amp;[" &amp; $C$1 &amp; "]")/1000,
0)</f>
        <v>0</v>
      </c>
      <c r="H14" s="8">
        <f>IFERROR(
GETPIVOTDATA("[Base_Tarjetas].[Importe]",TDinamica_R!$A$3,
"[Base_Tarjetas].[PERIODO]","[Base_Tarjetas].[PERIODO].&amp;[" &amp; TEXT(H$6,"yyyymm") &amp; "]",
"[Base_Tarjetas].[Metrica]","[Base_Tarjetas].[Metrica].&amp;[" &amp; $A14 &amp; "]",
"[Base_Tarjetas].[SEGMENTO_DESCRIP]","[Base_Tarjetas].[SEGMENTO_DESCRIP].&amp;[" &amp; $C$6 &amp; "]",
"[Base_Tarjetas].[SITUACION]","[Base_Tarjetas].[SITUACION].&amp;[" &amp; $C14 &amp; "]",
"[Base_Tarjetas].[TIPO]","[Base_Tarjetas].[TIPO].&amp;[" &amp; $C$1 &amp; "]")/1000,
0)</f>
        <v>0</v>
      </c>
      <c r="I14" s="8">
        <f>IFERROR(
GETPIVOTDATA("[Base_Tarjetas].[Importe]",TDinamica_R!$A$3,
"[Base_Tarjetas].[PERIODO]","[Base_Tarjetas].[PERIODO].&amp;[" &amp; TEXT(I$6,"yyyymm") &amp; "]",
"[Base_Tarjetas].[Metrica]","[Base_Tarjetas].[Metrica].&amp;[" &amp; $A14 &amp; "]",
"[Base_Tarjetas].[SEGMENTO_DESCRIP]","[Base_Tarjetas].[SEGMENTO_DESCRIP].&amp;[" &amp; $C$6 &amp; "]",
"[Base_Tarjetas].[SITUACION]","[Base_Tarjetas].[SITUACION].&amp;[" &amp; $C14 &amp; "]",
"[Base_Tarjetas].[TIPO]","[Base_Tarjetas].[TIPO].&amp;[" &amp; $C$1 &amp; "]")/1000,
0)</f>
        <v>0</v>
      </c>
      <c r="J14" s="8">
        <f>IFERROR(
GETPIVOTDATA("[Base_Tarjetas].[Importe]",TDinamica_R!$A$3,
"[Base_Tarjetas].[PERIODO]","[Base_Tarjetas].[PERIODO].&amp;[" &amp; TEXT(J$6,"yyyymm") &amp; "]",
"[Base_Tarjetas].[Metrica]","[Base_Tarjetas].[Metrica].&amp;[" &amp; $A14 &amp; "]",
"[Base_Tarjetas].[SEGMENTO_DESCRIP]","[Base_Tarjetas].[SEGMENTO_DESCRIP].&amp;[" &amp; $C$6 &amp; "]",
"[Base_Tarjetas].[SITUACION]","[Base_Tarjetas].[SITUACION].&amp;[" &amp; $C14 &amp; "]",
"[Base_Tarjetas].[TIPO]","[Base_Tarjetas].[TIPO].&amp;[" &amp; $C$1 &amp; "]")/1000,
0)</f>
        <v>0</v>
      </c>
      <c r="K14" s="8">
        <f>IFERROR(
GETPIVOTDATA("[Base_Tarjetas].[Importe]",TDinamica_R!$A$3,
"[Base_Tarjetas].[PERIODO]","[Base_Tarjetas].[PERIODO].&amp;[" &amp; TEXT(K$6,"yyyymm") &amp; "]",
"[Base_Tarjetas].[Metrica]","[Base_Tarjetas].[Metrica].&amp;[" &amp; $A14 &amp; "]",
"[Base_Tarjetas].[SEGMENTO_DESCRIP]","[Base_Tarjetas].[SEGMENTO_DESCRIP].&amp;[" &amp; $C$6 &amp; "]",
"[Base_Tarjetas].[SITUACION]","[Base_Tarjetas].[SITUACION].&amp;[" &amp; $C14 &amp; "]",
"[Base_Tarjetas].[TIPO]","[Base_Tarjetas].[TIPO].&amp;[" &amp; $C$1 &amp; "]")/1000,
0)</f>
        <v>0</v>
      </c>
      <c r="L14" s="8">
        <f>IFERROR(
GETPIVOTDATA("[Base_Tarjetas].[Importe]",TDinamica_R!$A$3,
"[Base_Tarjetas].[PERIODO]","[Base_Tarjetas].[PERIODO].&amp;[" &amp; TEXT(L$6,"yyyymm") &amp; "]",
"[Base_Tarjetas].[Metrica]","[Base_Tarjetas].[Metrica].&amp;[" &amp; $A14 &amp; "]",
"[Base_Tarjetas].[SEGMENTO_DESCRIP]","[Base_Tarjetas].[SEGMENTO_DESCRIP].&amp;[" &amp; $C$6 &amp; "]",
"[Base_Tarjetas].[SITUACION]","[Base_Tarjetas].[SITUACION].&amp;[" &amp; $C14 &amp; "]",
"[Base_Tarjetas].[TIPO]","[Base_Tarjetas].[TIPO].&amp;[" &amp; $C$1 &amp; "]")/1000,
0)</f>
        <v>0</v>
      </c>
      <c r="M14" s="8">
        <f>IFERROR(
GETPIVOTDATA("[Base_Tarjetas].[Importe]",TDinamica_R!$A$3,
"[Base_Tarjetas].[PERIODO]","[Base_Tarjetas].[PERIODO].&amp;[" &amp; TEXT(M$6,"yyyymm") &amp; "]",
"[Base_Tarjetas].[Metrica]","[Base_Tarjetas].[Metrica].&amp;[" &amp; $A14 &amp; "]",
"[Base_Tarjetas].[SEGMENTO_DESCRIP]","[Base_Tarjetas].[SEGMENTO_DESCRIP].&amp;[" &amp; $C$6 &amp; "]",
"[Base_Tarjetas].[SITUACION]","[Base_Tarjetas].[SITUACION].&amp;[" &amp; $C14 &amp; "]",
"[Base_Tarjetas].[TIPO]","[Base_Tarjetas].[TIPO].&amp;[" &amp; $C$1 &amp; "]")/1000,
0)</f>
        <v>0</v>
      </c>
      <c r="N14" s="8">
        <f>IFERROR(
GETPIVOTDATA("[Base_Tarjetas].[Importe]",TDinamica_R!$A$3,
"[Base_Tarjetas].[PERIODO]","[Base_Tarjetas].[PERIODO].&amp;[" &amp; TEXT(N$6,"yyyymm") &amp; "]",
"[Base_Tarjetas].[Metrica]","[Base_Tarjetas].[Metrica].&amp;[" &amp; $A14 &amp; "]",
"[Base_Tarjetas].[SEGMENTO_DESCRIP]","[Base_Tarjetas].[SEGMENTO_DESCRIP].&amp;[" &amp; $C$6 &amp; "]",
"[Base_Tarjetas].[SITUACION]","[Base_Tarjetas].[SITUACION].&amp;[" &amp; $C14 &amp; "]",
"[Base_Tarjetas].[TIPO]","[Base_Tarjetas].[TIPO].&amp;[" &amp; $C$1 &amp; "]")/1000,
0)</f>
        <v>0</v>
      </c>
      <c r="O14" s="8">
        <f>IFERROR(
GETPIVOTDATA("[Base_Tarjetas].[Importe]",TDinamica_R!$A$3,
"[Base_Tarjetas].[PERIODO]","[Base_Tarjetas].[PERIODO].&amp;[" &amp; TEXT(O$6,"yyyymm") &amp; "]",
"[Base_Tarjetas].[Metrica]","[Base_Tarjetas].[Metrica].&amp;[" &amp; $A14 &amp; "]",
"[Base_Tarjetas].[SEGMENTO_DESCRIP]","[Base_Tarjetas].[SEGMENTO_DESCRIP].&amp;[" &amp; $C$6 &amp; "]",
"[Base_Tarjetas].[SITUACION]","[Base_Tarjetas].[SITUACION].&amp;[" &amp; $C14 &amp; "]",
"[Base_Tarjetas].[TIPO]","[Base_Tarjetas].[TIPO].&amp;[" &amp; $C$1 &amp; "]")/1000,
0)</f>
        <v>0</v>
      </c>
      <c r="P14" s="8">
        <f>IFERROR(
GETPIVOTDATA("[Base_Tarjetas].[Importe]",TDinamica_R!$A$3,
"[Base_Tarjetas].[PERIODO]","[Base_Tarjetas].[PERIODO].&amp;[" &amp; TEXT(P$6,"yyyymm") &amp; "]",
"[Base_Tarjetas].[Metrica]","[Base_Tarjetas].[Metrica].&amp;[" &amp; $A14 &amp; "]",
"[Base_Tarjetas].[SEGMENTO_DESCRIP]","[Base_Tarjetas].[SEGMENTO_DESCRIP].&amp;[" &amp; $C$6 &amp; "]",
"[Base_Tarjetas].[SITUACION]","[Base_Tarjetas].[SITUACION].&amp;[" &amp; $C14 &amp; "]",
"[Base_Tarjetas].[TIPO]","[Base_Tarjetas].[TIPO].&amp;[" &amp; $C$1 &amp; "]")/1000,
0)</f>
        <v>0</v>
      </c>
      <c r="Q14" s="8">
        <f>IFERROR(
GETPIVOTDATA("[Base_Tarjetas].[Importe]",TDinamica_R!$A$3,
"[Base_Tarjetas].[PERIODO]","[Base_Tarjetas].[PERIODO].&amp;[" &amp; TEXT(Q$6,"yyyymm") &amp; "]",
"[Base_Tarjetas].[Metrica]","[Base_Tarjetas].[Metrica].&amp;[" &amp; $A14 &amp; "]",
"[Base_Tarjetas].[SEGMENTO_DESCRIP]","[Base_Tarjetas].[SEGMENTO_DESCRIP].&amp;[" &amp; $C$6 &amp; "]",
"[Base_Tarjetas].[SITUACION]","[Base_Tarjetas].[SITUACION].&amp;[" &amp; $C14 &amp; "]",
"[Base_Tarjetas].[TIPO]","[Base_Tarjetas].[TIPO].&amp;[" &amp; $C$1 &amp; "]")/1000,
0)</f>
        <v>0</v>
      </c>
      <c r="R14" s="8">
        <f>IFERROR(
GETPIVOTDATA("[Base_Tarjetas].[Importe]",TDinamica_R!$A$3,
"[Base_Tarjetas].[PERIODO]","[Base_Tarjetas].[PERIODO].&amp;[" &amp; TEXT(R$6,"yyyymm") &amp; "]",
"[Base_Tarjetas].[Metrica]","[Base_Tarjetas].[Metrica].&amp;[" &amp; $A14 &amp; "]",
"[Base_Tarjetas].[SEGMENTO_DESCRIP]","[Base_Tarjetas].[SEGMENTO_DESCRIP].&amp;[" &amp; $C$6 &amp; "]",
"[Base_Tarjetas].[SITUACION]","[Base_Tarjetas].[SITUACION].&amp;[" &amp; $C14 &amp; "]",
"[Base_Tarjetas].[TIPO]","[Base_Tarjetas].[TIPO].&amp;[" &amp; $C$1 &amp; "]")/1000,
0)</f>
        <v>0</v>
      </c>
      <c r="S14" s="8">
        <f>IFERROR(
GETPIVOTDATA("[Base_Tarjetas].[Importe]",TDinamica_R!$A$3,
"[Base_Tarjetas].[PERIODO]","[Base_Tarjetas].[PERIODO].&amp;[" &amp; TEXT(S$6,"yyyymm") &amp; "]",
"[Base_Tarjetas].[Metrica]","[Base_Tarjetas].[Metrica].&amp;[" &amp; $A14 &amp; "]",
"[Base_Tarjetas].[SEGMENTO_DESCRIP]","[Base_Tarjetas].[SEGMENTO_DESCRIP].&amp;[" &amp; $C$6 &amp; "]",
"[Base_Tarjetas].[SITUACION]","[Base_Tarjetas].[SITUACION].&amp;[" &amp; $C14 &amp; "]",
"[Base_Tarjetas].[TIPO]","[Base_Tarjetas].[TIPO].&amp;[" &amp; $C$1 &amp; "]")/1000,
0)</f>
        <v>0</v>
      </c>
      <c r="T14" s="8">
        <f>IFERROR(
GETPIVOTDATA("[Base_Tarjetas].[Importe]",TDinamica_R!$A$3,
"[Base_Tarjetas].[PERIODO]","[Base_Tarjetas].[PERIODO].&amp;[" &amp; TEXT(T$6,"yyyymm") &amp; "]",
"[Base_Tarjetas].[Metrica]","[Base_Tarjetas].[Metrica].&amp;[" &amp; $A14 &amp; "]",
"[Base_Tarjetas].[SEGMENTO_DESCRIP]","[Base_Tarjetas].[SEGMENTO_DESCRIP].&amp;[" &amp; $C$6 &amp; "]",
"[Base_Tarjetas].[SITUACION]","[Base_Tarjetas].[SITUACION].&amp;[" &amp; $C14 &amp; "]",
"[Base_Tarjetas].[TIPO]","[Base_Tarjetas].[TIPO].&amp;[" &amp; $C$1 &amp; "]")/1000,
0)</f>
        <v>0</v>
      </c>
      <c r="U14" s="8">
        <f>IFERROR(
GETPIVOTDATA("[Base_Tarjetas].[Importe]",TDinamica_R!$A$3,
"[Base_Tarjetas].[PERIODO]","[Base_Tarjetas].[PERIODO].&amp;[" &amp; TEXT(U$6,"yyyymm") &amp; "]",
"[Base_Tarjetas].[Metrica]","[Base_Tarjetas].[Metrica].&amp;[" &amp; $A14 &amp; "]",
"[Base_Tarjetas].[SEGMENTO_DESCRIP]","[Base_Tarjetas].[SEGMENTO_DESCRIP].&amp;[" &amp; $C$6 &amp; "]",
"[Base_Tarjetas].[SITUACION]","[Base_Tarjetas].[SITUACION].&amp;[" &amp; $C14 &amp; "]",
"[Base_Tarjetas].[TIPO]","[Base_Tarjetas].[TIPO].&amp;[" &amp; $C$1 &amp; "]")/1000,
0)</f>
        <v>0</v>
      </c>
      <c r="V14" s="8">
        <f>IFERROR(
GETPIVOTDATA("[Base_Tarjetas].[Importe]",TDinamica_R!$A$3,
"[Base_Tarjetas].[PERIODO]","[Base_Tarjetas].[PERIODO].&amp;[" &amp; TEXT(V$6,"yyyymm") &amp; "]",
"[Base_Tarjetas].[Metrica]","[Base_Tarjetas].[Metrica].&amp;[" &amp; $A14 &amp; "]",
"[Base_Tarjetas].[SEGMENTO_DESCRIP]","[Base_Tarjetas].[SEGMENTO_DESCRIP].&amp;[" &amp; $C$6 &amp; "]",
"[Base_Tarjetas].[SITUACION]","[Base_Tarjetas].[SITUACION].&amp;[" &amp; $C14 &amp; "]",
"[Base_Tarjetas].[TIPO]","[Base_Tarjetas].[TIPO].&amp;[" &amp; $C$1 &amp; "]")/1000,
0)</f>
        <v>0</v>
      </c>
      <c r="W14" s="8">
        <f>IFERROR(
GETPIVOTDATA("[Base_Tarjetas].[Importe]",TDinamica_R!$A$3,
"[Base_Tarjetas].[PERIODO]","[Base_Tarjetas].[PERIODO].&amp;[" &amp; TEXT(W$6,"yyyymm") &amp; "]",
"[Base_Tarjetas].[Metrica]","[Base_Tarjetas].[Metrica].&amp;[" &amp; $A14 &amp; "]",
"[Base_Tarjetas].[SEGMENTO_DESCRIP]","[Base_Tarjetas].[SEGMENTO_DESCRIP].&amp;[" &amp; $C$6 &amp; "]",
"[Base_Tarjetas].[SITUACION]","[Base_Tarjetas].[SITUACION].&amp;[" &amp; $C14 &amp; "]",
"[Base_Tarjetas].[TIPO]","[Base_Tarjetas].[TIPO].&amp;[" &amp; $C$1 &amp; "]")/1000,
0)</f>
        <v>0</v>
      </c>
      <c r="X14" s="8">
        <f>IFERROR(
GETPIVOTDATA("[Base_Tarjetas].[Importe]",TDinamica_R!$A$3,
"[Base_Tarjetas].[PERIODO]","[Base_Tarjetas].[PERIODO].&amp;[" &amp; TEXT(X$6,"yyyymm") &amp; "]",
"[Base_Tarjetas].[Metrica]","[Base_Tarjetas].[Metrica].&amp;[" &amp; $A14 &amp; "]",
"[Base_Tarjetas].[SEGMENTO_DESCRIP]","[Base_Tarjetas].[SEGMENTO_DESCRIP].&amp;[" &amp; $C$6 &amp; "]",
"[Base_Tarjetas].[SITUACION]","[Base_Tarjetas].[SITUACION].&amp;[" &amp; $C14 &amp; "]",
"[Base_Tarjetas].[TIPO]","[Base_Tarjetas].[TIPO].&amp;[" &amp; $C$1 &amp; "]")/1000,
0)</f>
        <v>0</v>
      </c>
      <c r="Y14" s="8">
        <f>IFERROR(
GETPIVOTDATA("[Base_Tarjetas].[Importe]",TDinamica_R!$A$3,
"[Base_Tarjetas].[PERIODO]","[Base_Tarjetas].[PERIODO].&amp;[" &amp; TEXT(Y$6,"yyyymm") &amp; "]",
"[Base_Tarjetas].[Metrica]","[Base_Tarjetas].[Metrica].&amp;[" &amp; $A14 &amp; "]",
"[Base_Tarjetas].[SEGMENTO_DESCRIP]","[Base_Tarjetas].[SEGMENTO_DESCRIP].&amp;[" &amp; $C$6 &amp; "]",
"[Base_Tarjetas].[SITUACION]","[Base_Tarjetas].[SITUACION].&amp;[" &amp; $C14 &amp; "]",
"[Base_Tarjetas].[TIPO]","[Base_Tarjetas].[TIPO].&amp;[" &amp; $C$1 &amp; "]")/1000,
0)</f>
        <v>0</v>
      </c>
      <c r="Z14" s="8">
        <f>IFERROR(
GETPIVOTDATA("[Base_Tarjetas].[Importe]",TDinamica_R!$A$3,
"[Base_Tarjetas].[PERIODO]","[Base_Tarjetas].[PERIODO].&amp;[" &amp; TEXT(Z$6,"yyyymm") &amp; "]",
"[Base_Tarjetas].[Metrica]","[Base_Tarjetas].[Metrica].&amp;[" &amp; $A14 &amp; "]",
"[Base_Tarjetas].[SEGMENTO_DESCRIP]","[Base_Tarjetas].[SEGMENTO_DESCRIP].&amp;[" &amp; $C$6 &amp; "]",
"[Base_Tarjetas].[SITUACION]","[Base_Tarjetas].[SITUACION].&amp;[" &amp; $C14 &amp; "]",
"[Base_Tarjetas].[TIPO]","[Base_Tarjetas].[TIPO].&amp;[" &amp; $C$1 &amp; "]")/1000,
0)</f>
        <v>0</v>
      </c>
      <c r="AA14" s="8">
        <f>IFERROR(
GETPIVOTDATA("[Base_Tarjetas].[Importe]",TDinamica_R!$A$3,
"[Base_Tarjetas].[PERIODO]","[Base_Tarjetas].[PERIODO].&amp;[" &amp; TEXT(AA$6,"yyyymm") &amp; "]",
"[Base_Tarjetas].[Metrica]","[Base_Tarjetas].[Metrica].&amp;[" &amp; $A14 &amp; "]",
"[Base_Tarjetas].[SEGMENTO_DESCRIP]","[Base_Tarjetas].[SEGMENTO_DESCRIP].&amp;[" &amp; $C$6 &amp; "]",
"[Base_Tarjetas].[SITUACION]","[Base_Tarjetas].[SITUACION].&amp;[" &amp; $C14 &amp; "]",
"[Base_Tarjetas].[TIPO]","[Base_Tarjetas].[TIPO].&amp;[" &amp; $C$1 &amp; "]")/1000,
0)</f>
        <v>0</v>
      </c>
      <c r="AB14" s="8">
        <f>IFERROR(
GETPIVOTDATA("[Base_Tarjetas].[Importe]",TDinamica_R!$A$3,
"[Base_Tarjetas].[PERIODO]","[Base_Tarjetas].[PERIODO].&amp;[" &amp; TEXT(AB$6,"yyyymm") &amp; "]",
"[Base_Tarjetas].[Metrica]","[Base_Tarjetas].[Metrica].&amp;[" &amp; $A14 &amp; "]",
"[Base_Tarjetas].[SEGMENTO_DESCRIP]","[Base_Tarjetas].[SEGMENTO_DESCRIP].&amp;[" &amp; $C$6 &amp; "]",
"[Base_Tarjetas].[SITUACION]","[Base_Tarjetas].[SITUACION].&amp;[" &amp; $C14 &amp; "]",
"[Base_Tarjetas].[TIPO]","[Base_Tarjetas].[TIPO].&amp;[" &amp; $C$1 &amp; "]")/1000,
0)</f>
        <v>0</v>
      </c>
      <c r="AC14" s="8">
        <f>IFERROR(
GETPIVOTDATA("[Base_Tarjetas].[Importe]",TDinamica_R!$A$3,
"[Base_Tarjetas].[PERIODO]","[Base_Tarjetas].[PERIODO].&amp;[" &amp; TEXT(AC$6,"yyyymm") &amp; "]",
"[Base_Tarjetas].[Metrica]","[Base_Tarjetas].[Metrica].&amp;[" &amp; $A14 &amp; "]",
"[Base_Tarjetas].[SEGMENTO_DESCRIP]","[Base_Tarjetas].[SEGMENTO_DESCRIP].&amp;[" &amp; $C$6 &amp; "]",
"[Base_Tarjetas].[SITUACION]","[Base_Tarjetas].[SITUACION].&amp;[" &amp; $C14 &amp; "]",
"[Base_Tarjetas].[TIPO]","[Base_Tarjetas].[TIPO].&amp;[" &amp; $C$1 &amp; "]")/1000,
0)</f>
        <v>0</v>
      </c>
      <c r="AD14" s="8">
        <f>IFERROR(
GETPIVOTDATA("[Base_Tarjetas].[Importe]",TDinamica_R!$A$3,
"[Base_Tarjetas].[PERIODO]","[Base_Tarjetas].[PERIODO].&amp;[" &amp; TEXT(AD$6,"yyyymm") &amp; "]",
"[Base_Tarjetas].[Metrica]","[Base_Tarjetas].[Metrica].&amp;[" &amp; $A14 &amp; "]",
"[Base_Tarjetas].[SEGMENTO_DESCRIP]","[Base_Tarjetas].[SEGMENTO_DESCRIP].&amp;[" &amp; $C$6 &amp; "]",
"[Base_Tarjetas].[SITUACION]","[Base_Tarjetas].[SITUACION].&amp;[" &amp; $C14 &amp; "]",
"[Base_Tarjetas].[TIPO]","[Base_Tarjetas].[TIPO].&amp;[" &amp; $C$1 &amp; "]")/1000,
0)</f>
        <v>0</v>
      </c>
      <c r="AE14" s="8">
        <f>IFERROR(
GETPIVOTDATA("[Base_Tarjetas].[Importe]",TDinamica_R!$A$3,
"[Base_Tarjetas].[PERIODO]","[Base_Tarjetas].[PERIODO].&amp;[" &amp; TEXT(AE$6,"yyyymm") &amp; "]",
"[Base_Tarjetas].[Metrica]","[Base_Tarjetas].[Metrica].&amp;[" &amp; $A14 &amp; "]",
"[Base_Tarjetas].[SEGMENTO_DESCRIP]","[Base_Tarjetas].[SEGMENTO_DESCRIP].&amp;[" &amp; $C$6 &amp; "]",
"[Base_Tarjetas].[SITUACION]","[Base_Tarjetas].[SITUACION].&amp;[" &amp; $C14 &amp; "]",
"[Base_Tarjetas].[TIPO]","[Base_Tarjetas].[TIPO].&amp;[" &amp; $C$1 &amp; "]")/1000,
0)</f>
        <v>0</v>
      </c>
      <c r="AF14" s="8">
        <f>IFERROR(
GETPIVOTDATA("[Base_Tarjetas].[Importe]",TDinamica_R!$A$3,
"[Base_Tarjetas].[PERIODO]","[Base_Tarjetas].[PERIODO].&amp;[" &amp; TEXT(AF$6,"yyyymm") &amp; "]",
"[Base_Tarjetas].[Metrica]","[Base_Tarjetas].[Metrica].&amp;[" &amp; $A14 &amp; "]",
"[Base_Tarjetas].[SEGMENTO_DESCRIP]","[Base_Tarjetas].[SEGMENTO_DESCRIP].&amp;[" &amp; $C$6 &amp; "]",
"[Base_Tarjetas].[SITUACION]","[Base_Tarjetas].[SITUACION].&amp;[" &amp; $C14 &amp; "]",
"[Base_Tarjetas].[TIPO]","[Base_Tarjetas].[TIPO].&amp;[" &amp; $C$1 &amp; "]")/1000,
0)</f>
        <v>0</v>
      </c>
      <c r="AG14" s="8">
        <f>IFERROR(
GETPIVOTDATA("[Base_Tarjetas].[Importe]",TDinamica_R!$A$3,
"[Base_Tarjetas].[PERIODO]","[Base_Tarjetas].[PERIODO].&amp;[" &amp; TEXT(AG$6,"yyyymm") &amp; "]",
"[Base_Tarjetas].[Metrica]","[Base_Tarjetas].[Metrica].&amp;[" &amp; $A14 &amp; "]",
"[Base_Tarjetas].[SEGMENTO_DESCRIP]","[Base_Tarjetas].[SEGMENTO_DESCRIP].&amp;[" &amp; $C$6 &amp; "]",
"[Base_Tarjetas].[SITUACION]","[Base_Tarjetas].[SITUACION].&amp;[" &amp; $C14 &amp; "]",
"[Base_Tarjetas].[TIPO]","[Base_Tarjetas].[TIPO].&amp;[" &amp; $C$1 &amp; "]")/1000,
0)</f>
        <v>0</v>
      </c>
      <c r="AH14" s="8">
        <f>IFERROR(
GETPIVOTDATA("[Base_Tarjetas].[Importe]",TDinamica_R!$A$3,
"[Base_Tarjetas].[PERIODO]","[Base_Tarjetas].[PERIODO].&amp;[" &amp; TEXT(AH$6,"yyyymm") &amp; "]",
"[Base_Tarjetas].[Metrica]","[Base_Tarjetas].[Metrica].&amp;[" &amp; $A14 &amp; "]",
"[Base_Tarjetas].[SEGMENTO_DESCRIP]","[Base_Tarjetas].[SEGMENTO_DESCRIP].&amp;[" &amp; $C$6 &amp; "]",
"[Base_Tarjetas].[SITUACION]","[Base_Tarjetas].[SITUACION].&amp;[" &amp; $C14 &amp; "]",
"[Base_Tarjetas].[TIPO]","[Base_Tarjetas].[TIPO].&amp;[" &amp; $C$1 &amp; "]")/1000,
0)</f>
        <v>0</v>
      </c>
      <c r="AI14" s="8">
        <f>IFERROR(
GETPIVOTDATA("[Base_Tarjetas].[Importe]",TDinamica_R!$A$3,
"[Base_Tarjetas].[PERIODO]","[Base_Tarjetas].[PERIODO].&amp;[" &amp; TEXT(AI$6,"yyyymm") &amp; "]",
"[Base_Tarjetas].[Metrica]","[Base_Tarjetas].[Metrica].&amp;[" &amp; $A14 &amp; "]",
"[Base_Tarjetas].[SEGMENTO_DESCRIP]","[Base_Tarjetas].[SEGMENTO_DESCRIP].&amp;[" &amp; $C$6 &amp; "]",
"[Base_Tarjetas].[SITUACION]","[Base_Tarjetas].[SITUACION].&amp;[" &amp; $C14 &amp; "]",
"[Base_Tarjetas].[TIPO]","[Base_Tarjetas].[TIPO].&amp;[" &amp; $C$1 &amp; "]")/1000,
0)</f>
        <v>0</v>
      </c>
      <c r="AJ14" s="8">
        <f>IFERROR(
GETPIVOTDATA("[Base_Tarjetas].[Importe]",TDinamica_R!$A$3,
"[Base_Tarjetas].[PERIODO]","[Base_Tarjetas].[PERIODO].&amp;[" &amp; TEXT(AJ$6,"yyyymm") &amp; "]",
"[Base_Tarjetas].[Metrica]","[Base_Tarjetas].[Metrica].&amp;[" &amp; $A14 &amp; "]",
"[Base_Tarjetas].[SEGMENTO_DESCRIP]","[Base_Tarjetas].[SEGMENTO_DESCRIP].&amp;[" &amp; $C$6 &amp; "]",
"[Base_Tarjetas].[SITUACION]","[Base_Tarjetas].[SITUACION].&amp;[" &amp; $C14 &amp; "]",
"[Base_Tarjetas].[TIPO]","[Base_Tarjetas].[TIPO].&amp;[" &amp; $C$1 &amp; "]")/1000,
0)</f>
        <v>0</v>
      </c>
      <c r="AK14" s="8">
        <f>IFERROR(
GETPIVOTDATA("[Base_Tarjetas].[Importe]",TDinamica_R!$A$3,
"[Base_Tarjetas].[PERIODO]","[Base_Tarjetas].[PERIODO].&amp;[" &amp; TEXT(AK$6,"yyyymm") &amp; "]",
"[Base_Tarjetas].[Metrica]","[Base_Tarjetas].[Metrica].&amp;[" &amp; $A14 &amp; "]",
"[Base_Tarjetas].[SEGMENTO_DESCRIP]","[Base_Tarjetas].[SEGMENTO_DESCRIP].&amp;[" &amp; $C$6 &amp; "]",
"[Base_Tarjetas].[SITUACION]","[Base_Tarjetas].[SITUACION].&amp;[" &amp; $C14 &amp; "]",
"[Base_Tarjetas].[TIPO]","[Base_Tarjetas].[TIPO].&amp;[" &amp; $C$1 &amp; "]")/1000,
0)</f>
        <v>0</v>
      </c>
      <c r="AL14" s="8">
        <f>IFERROR(
GETPIVOTDATA("[Base_Tarjetas].[Importe]",TDinamica_R!$A$3,
"[Base_Tarjetas].[PERIODO]","[Base_Tarjetas].[PERIODO].&amp;[" &amp; TEXT(AL$6,"yyyymm") &amp; "]",
"[Base_Tarjetas].[Metrica]","[Base_Tarjetas].[Metrica].&amp;[" &amp; $A14 &amp; "]",
"[Base_Tarjetas].[SEGMENTO_DESCRIP]","[Base_Tarjetas].[SEGMENTO_DESCRIP].&amp;[" &amp; $C$6 &amp; "]",
"[Base_Tarjetas].[SITUACION]","[Base_Tarjetas].[SITUACION].&amp;[" &amp; $C14 &amp; "]",
"[Base_Tarjetas].[TIPO]","[Base_Tarjetas].[TIPO].&amp;[" &amp; $C$1 &amp; "]")/1000,
0)</f>
        <v>0</v>
      </c>
      <c r="AM14" s="8">
        <f>IFERROR(
GETPIVOTDATA("[Base_Tarjetas].[Importe]",TDinamica_R!$A$3,
"[Base_Tarjetas].[PERIODO]","[Base_Tarjetas].[PERIODO].&amp;[" &amp; TEXT(AM$6,"yyyymm") &amp; "]",
"[Base_Tarjetas].[Metrica]","[Base_Tarjetas].[Metrica].&amp;[" &amp; $A14 &amp; "]",
"[Base_Tarjetas].[SEGMENTO_DESCRIP]","[Base_Tarjetas].[SEGMENTO_DESCRIP].&amp;[" &amp; $C$6 &amp; "]",
"[Base_Tarjetas].[SITUACION]","[Base_Tarjetas].[SITUACION].&amp;[" &amp; $C14 &amp; "]",
"[Base_Tarjetas].[TIPO]","[Base_Tarjetas].[TIPO].&amp;[" &amp; $C$1 &amp; "]")/1000,
0)</f>
        <v>0</v>
      </c>
      <c r="AN14" s="8">
        <f>IFERROR(
GETPIVOTDATA("[Base_Tarjetas].[Importe]",TDinamica_R!$A$3,
"[Base_Tarjetas].[PERIODO]","[Base_Tarjetas].[PERIODO].&amp;[" &amp; TEXT(AN$6,"yyyymm") &amp; "]",
"[Base_Tarjetas].[Metrica]","[Base_Tarjetas].[Metrica].&amp;[" &amp; $A14 &amp; "]",
"[Base_Tarjetas].[SEGMENTO_DESCRIP]","[Base_Tarjetas].[SEGMENTO_DESCRIP].&amp;[" &amp; $C$6 &amp; "]",
"[Base_Tarjetas].[SITUACION]","[Base_Tarjetas].[SITUACION].&amp;[" &amp; $C14 &amp; "]",
"[Base_Tarjetas].[TIPO]","[Base_Tarjetas].[TIPO].&amp;[" &amp; $C$1 &amp; "]")/1000,
0)</f>
        <v>0</v>
      </c>
      <c r="AO14" s="8">
        <f>IFERROR(
GETPIVOTDATA("[Base_Tarjetas].[Importe]",TDinamica_R!$A$3,
"[Base_Tarjetas].[PERIODO]","[Base_Tarjetas].[PERIODO].&amp;[" &amp; TEXT(AO$6,"yyyymm") &amp; "]",
"[Base_Tarjetas].[Metrica]","[Base_Tarjetas].[Metrica].&amp;[" &amp; $A14 &amp; "]",
"[Base_Tarjetas].[SEGMENTO_DESCRIP]","[Base_Tarjetas].[SEGMENTO_DESCRIP].&amp;[" &amp; $C$6 &amp; "]",
"[Base_Tarjetas].[SITUACION]","[Base_Tarjetas].[SITUACION].&amp;[" &amp; $C14 &amp; "]",
"[Base_Tarjetas].[TIPO]","[Base_Tarjetas].[TIPO].&amp;[" &amp; $C$1 &amp; "]")/1000,
0)</f>
        <v>0</v>
      </c>
      <c r="AP14" s="8">
        <f>IFERROR(
GETPIVOTDATA("[Base_Tarjetas].[Importe]",TDinamica_R!$A$3,
"[Base_Tarjetas].[PERIODO]","[Base_Tarjetas].[PERIODO].&amp;[" &amp; TEXT(AP$6,"yyyymm") &amp; "]",
"[Base_Tarjetas].[Metrica]","[Base_Tarjetas].[Metrica].&amp;[" &amp; $A14 &amp; "]",
"[Base_Tarjetas].[SEGMENTO_DESCRIP]","[Base_Tarjetas].[SEGMENTO_DESCRIP].&amp;[" &amp; $C$6 &amp; "]",
"[Base_Tarjetas].[SITUACION]","[Base_Tarjetas].[SITUACION].&amp;[" &amp; $C14 &amp; "]",
"[Base_Tarjetas].[TIPO]","[Base_Tarjetas].[TIPO].&amp;[" &amp; $C$1 &amp; "]")/1000,
0)</f>
        <v>0</v>
      </c>
      <c r="AQ14" s="8">
        <f>IFERROR(
GETPIVOTDATA("[Base_Tarjetas].[Importe]",TDinamica_R!$A$3,
"[Base_Tarjetas].[PERIODO]","[Base_Tarjetas].[PERIODO].&amp;[" &amp; TEXT(AQ$6,"yyyymm") &amp; "]",
"[Base_Tarjetas].[Metrica]","[Base_Tarjetas].[Metrica].&amp;[" &amp; $A14 &amp; "]",
"[Base_Tarjetas].[SEGMENTO_DESCRIP]","[Base_Tarjetas].[SEGMENTO_DESCRIP].&amp;[" &amp; $C$6 &amp; "]",
"[Base_Tarjetas].[SITUACION]","[Base_Tarjetas].[SITUACION].&amp;[" &amp; $C14 &amp; "]",
"[Base_Tarjetas].[TIPO]","[Base_Tarjetas].[TIPO].&amp;[" &amp; $C$1 &amp; "]")/1000,
0)</f>
        <v>0</v>
      </c>
      <c r="AR14" s="8">
        <f>IFERROR(
GETPIVOTDATA("[Base_Tarjetas].[Importe]",TDinamica_R!$A$3,
"[Base_Tarjetas].[PERIODO]","[Base_Tarjetas].[PERIODO].&amp;[" &amp; TEXT(AR$6,"yyyymm") &amp; "]",
"[Base_Tarjetas].[Metrica]","[Base_Tarjetas].[Metrica].&amp;[" &amp; $A14 &amp; "]",
"[Base_Tarjetas].[SEGMENTO_DESCRIP]","[Base_Tarjetas].[SEGMENTO_DESCRIP].&amp;[" &amp; $C$6 &amp; "]",
"[Base_Tarjetas].[SITUACION]","[Base_Tarjetas].[SITUACION].&amp;[" &amp; $C14 &amp; "]",
"[Base_Tarjetas].[TIPO]","[Base_Tarjetas].[TIPO].&amp;[" &amp; $C$1 &amp; "]")/1000,
0)</f>
        <v>0</v>
      </c>
      <c r="AS14" s="8">
        <f>IFERROR(
GETPIVOTDATA("[Base_Tarjetas].[Importe]",TDinamica_R!$A$3,
"[Base_Tarjetas].[PERIODO]","[Base_Tarjetas].[PERIODO].&amp;[" &amp; TEXT(AS$6,"yyyymm") &amp; "]",
"[Base_Tarjetas].[Metrica]","[Base_Tarjetas].[Metrica].&amp;[" &amp; $A14 &amp; "]",
"[Base_Tarjetas].[SEGMENTO_DESCRIP]","[Base_Tarjetas].[SEGMENTO_DESCRIP].&amp;[" &amp; $C$6 &amp; "]",
"[Base_Tarjetas].[SITUACION]","[Base_Tarjetas].[SITUACION].&amp;[" &amp; $C14 &amp; "]",
"[Base_Tarjetas].[TIPO]","[Base_Tarjetas].[TIPO].&amp;[" &amp; $C$1 &amp; "]")/1000,
0)</f>
        <v>0</v>
      </c>
      <c r="AT14" s="8">
        <f>IFERROR(
GETPIVOTDATA("[Base_Tarjetas].[Importe]",TDinamica_R!$A$3,
"[Base_Tarjetas].[PERIODO]","[Base_Tarjetas].[PERIODO].&amp;[" &amp; TEXT(AT$6,"yyyymm") &amp; "]",
"[Base_Tarjetas].[Metrica]","[Base_Tarjetas].[Metrica].&amp;[" &amp; $A14 &amp; "]",
"[Base_Tarjetas].[SEGMENTO_DESCRIP]","[Base_Tarjetas].[SEGMENTO_DESCRIP].&amp;[" &amp; $C$6 &amp; "]",
"[Base_Tarjetas].[SITUACION]","[Base_Tarjetas].[SITUACION].&amp;[" &amp; $C14 &amp; "]",
"[Base_Tarjetas].[TIPO]","[Base_Tarjetas].[TIPO].&amp;[" &amp; $C$1 &amp; "]")/1000,
0)</f>
        <v>0</v>
      </c>
      <c r="AU14" s="8">
        <f>IFERROR(
GETPIVOTDATA("[Base_Tarjetas].[Importe]",TDinamica_R!$A$3,
"[Base_Tarjetas].[PERIODO]","[Base_Tarjetas].[PERIODO].&amp;[" &amp; TEXT(AU$6,"yyyymm") &amp; "]",
"[Base_Tarjetas].[Metrica]","[Base_Tarjetas].[Metrica].&amp;[" &amp; $A14 &amp; "]",
"[Base_Tarjetas].[SEGMENTO_DESCRIP]","[Base_Tarjetas].[SEGMENTO_DESCRIP].&amp;[" &amp; $C$6 &amp; "]",
"[Base_Tarjetas].[SITUACION]","[Base_Tarjetas].[SITUACION].&amp;[" &amp; $C14 &amp; "]",
"[Base_Tarjetas].[TIPO]","[Base_Tarjetas].[TIPO].&amp;[" &amp; $C$1 &amp; "]")/1000,
0)</f>
        <v>0</v>
      </c>
      <c r="AV14" s="8">
        <f>IFERROR(
GETPIVOTDATA("[Base_Tarjetas].[Importe]",TDinamica_R!$A$3,
"[Base_Tarjetas].[PERIODO]","[Base_Tarjetas].[PERIODO].&amp;[" &amp; TEXT(AV$6,"yyyymm") &amp; "]",
"[Base_Tarjetas].[Metrica]","[Base_Tarjetas].[Metrica].&amp;[" &amp; $A14 &amp; "]",
"[Base_Tarjetas].[SEGMENTO_DESCRIP]","[Base_Tarjetas].[SEGMENTO_DESCRIP].&amp;[" &amp; $C$6 &amp; "]",
"[Base_Tarjetas].[SITUACION]","[Base_Tarjetas].[SITUACION].&amp;[" &amp; $C14 &amp; "]",
"[Base_Tarjetas].[TIPO]","[Base_Tarjetas].[TIPO].&amp;[" &amp; $C$1 &amp; "]")/1000,
0)</f>
        <v>0</v>
      </c>
      <c r="AW14" s="8">
        <f>IFERROR(
GETPIVOTDATA("[Base_Tarjetas].[Importe]",TDinamica_R!$A$3,
"[Base_Tarjetas].[PERIODO]","[Base_Tarjetas].[PERIODO].&amp;[" &amp; TEXT(AW$6,"yyyymm") &amp; "]",
"[Base_Tarjetas].[Metrica]","[Base_Tarjetas].[Metrica].&amp;[" &amp; $A14 &amp; "]",
"[Base_Tarjetas].[SEGMENTO_DESCRIP]","[Base_Tarjetas].[SEGMENTO_DESCRIP].&amp;[" &amp; $C$6 &amp; "]",
"[Base_Tarjetas].[SITUACION]","[Base_Tarjetas].[SITUACION].&amp;[" &amp; $C14 &amp; "]",
"[Base_Tarjetas].[TIPO]","[Base_Tarjetas].[TIPO].&amp;[" &amp; $C$1 &amp; "]")/1000,
0)</f>
        <v>0</v>
      </c>
      <c r="AX14" s="8">
        <f>IFERROR(
GETPIVOTDATA("[Base_Tarjetas].[Importe]",TDinamica_R!$A$3,
"[Base_Tarjetas].[PERIODO]","[Base_Tarjetas].[PERIODO].&amp;[" &amp; TEXT(AX$6,"yyyymm") &amp; "]",
"[Base_Tarjetas].[Metrica]","[Base_Tarjetas].[Metrica].&amp;[" &amp; $A14 &amp; "]",
"[Base_Tarjetas].[SEGMENTO_DESCRIP]","[Base_Tarjetas].[SEGMENTO_DESCRIP].&amp;[" &amp; $C$6 &amp; "]",
"[Base_Tarjetas].[SITUACION]","[Base_Tarjetas].[SITUACION].&amp;[" &amp; $C14 &amp; "]",
"[Base_Tarjetas].[TIPO]","[Base_Tarjetas].[TIPO].&amp;[" &amp; $C$1 &amp; "]")/1000,
0)</f>
        <v>0</v>
      </c>
      <c r="AY14" s="8">
        <f>IFERROR(
GETPIVOTDATA("[Base_Tarjetas].[Importe]",TDinamica_R!$A$3,
"[Base_Tarjetas].[PERIODO]","[Base_Tarjetas].[PERIODO].&amp;[" &amp; TEXT(AY$6,"yyyymm") &amp; "]",
"[Base_Tarjetas].[Metrica]","[Base_Tarjetas].[Metrica].&amp;[" &amp; $A14 &amp; "]",
"[Base_Tarjetas].[SEGMENTO_DESCRIP]","[Base_Tarjetas].[SEGMENTO_DESCRIP].&amp;[" &amp; $C$6 &amp; "]",
"[Base_Tarjetas].[SITUACION]","[Base_Tarjetas].[SITUACION].&amp;[" &amp; $C14 &amp; "]",
"[Base_Tarjetas].[TIPO]","[Base_Tarjetas].[TIPO].&amp;[" &amp; $C$1 &amp; "]")/1000,
0)</f>
        <v>0</v>
      </c>
      <c r="AZ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TEXT(AZ$6,"yyyymm") &amp; "]"),
0)</f>
        <v>256.28279573410839</v>
      </c>
      <c r="BA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TEXT(BA$6,"yyyymm") &amp; "]"),
0)</f>
        <v>276.05496447248828</v>
      </c>
      <c r="BB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TEXT(BB$6,"yyyymm") &amp; "]"),
0)</f>
        <v>279.35489244739728</v>
      </c>
      <c r="BC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TEXT(BC$6,"yyyymm") &amp; "]"),
0)</f>
        <v>277.45977957291785</v>
      </c>
      <c r="BD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TEXT(BD$6,"yyyymm") &amp; "]"),
0)</f>
        <v>281.46544233057608</v>
      </c>
      <c r="BE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TEXT(BE$6,"yyyymm") &amp; "]"),
0)</f>
        <v>284.74502579259581</v>
      </c>
      <c r="BF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TEXT(BF$6,"yyyymm") &amp; "]"),
0)</f>
        <v>285.46161118382815</v>
      </c>
      <c r="BG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TEXT(BG$6,"yyyymm") &amp; "]"),
0)</f>
        <v>290.82839190257084</v>
      </c>
      <c r="BH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TEXT(BH$6,"yyyymm") &amp; "]"),
0)</f>
        <v>307.19638708041401</v>
      </c>
      <c r="BI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TEXT(BI$6,"yyyymm") &amp; "]"),
0)</f>
        <v>314.24290877876376</v>
      </c>
      <c r="BJ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TEXT(BJ$6,"yyyymm") &amp; "]"),
0)</f>
        <v>313.95087031242491</v>
      </c>
      <c r="BK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TEXT(BK$6,"yyyymm") &amp; "]"),
0)</f>
        <v>312.13378885404057</v>
      </c>
      <c r="BO14" s="24">
        <f t="shared" ref="BO14:BT16" si="10">IFERROR(AVERAGEIFS($D14:$BM14,$D$6:$BM$6,"&gt;="&amp;BO$2,$D$6:$BM$6,"&lt;="&amp;BO$6,$D$5:$BM$5,BO$5,$D14:$BM14,"&lt;&gt;0"),0)</f>
        <v>0</v>
      </c>
      <c r="BP14" s="24">
        <f t="shared" si="10"/>
        <v>270.5642175513313</v>
      </c>
      <c r="BQ14" s="24">
        <f t="shared" si="10"/>
        <v>0</v>
      </c>
      <c r="BR14" s="24">
        <f t="shared" si="10"/>
        <v>0</v>
      </c>
      <c r="BS14" s="24">
        <f t="shared" si="10"/>
        <v>0</v>
      </c>
      <c r="BT14" s="24">
        <f t="shared" si="10"/>
        <v>0</v>
      </c>
      <c r="BW14" s="24">
        <f t="shared" ref="BW14:CB16" si="11">SUMIFS($D14:$BM14,$D$6:$BM$6,"&gt;="&amp;BO$2,$D$6:$BM$6,"&lt;="&amp;BO$6,$D$5:$BM$5,BO$5)</f>
        <v>0</v>
      </c>
      <c r="BX14" s="24">
        <f t="shared" si="11"/>
        <v>811.69265265399395</v>
      </c>
      <c r="BY14" s="24">
        <f t="shared" si="11"/>
        <v>0</v>
      </c>
      <c r="BZ14" s="24">
        <f t="shared" si="11"/>
        <v>0</v>
      </c>
      <c r="CA14" s="24">
        <f t="shared" si="11"/>
        <v>0</v>
      </c>
      <c r="CB14" s="24">
        <f t="shared" si="11"/>
        <v>0</v>
      </c>
    </row>
    <row r="15" spans="1:81" hidden="1" outlineLevel="1" x14ac:dyDescent="0.25">
      <c r="A15" s="11" t="s">
        <v>16</v>
      </c>
      <c r="C15" s="2" t="s">
        <v>1</v>
      </c>
      <c r="D15" s="8">
        <f>IFERROR(
GETPIVOTDATA("[Base_Tarjetas].[Importe]",TDinamica_R!$A$3,
"[Base_Tarjetas].[PERIODO]","[Base_Tarjetas].[PERIODO].&amp;[" &amp; TEXT(D$6,"yyyymm") &amp; "]",
"[Base_Tarjetas].[Metrica]","[Base_Tarjetas].[Metrica].&amp;[" &amp; $A15 &amp; "]",
"[Base_Tarjetas].[SEGMENTO_DESCRIP]","[Base_Tarjetas].[SEGMENTO_DESCRIP].&amp;[" &amp; $C$6 &amp; "]",
"[Base_Tarjetas].[SITUACION]","[Base_Tarjetas].[SITUACION].&amp;[" &amp; $C15 &amp; "]",
"[Base_Tarjetas].[TIPO]","[Base_Tarjetas].[TIPO].&amp;[" &amp; $C$1 &amp; "]")/1000,
0)</f>
        <v>0</v>
      </c>
      <c r="E15" s="8">
        <f>IFERROR(
GETPIVOTDATA("[Base_Tarjetas].[Importe]",TDinamica_R!$A$3,
"[Base_Tarjetas].[PERIODO]","[Base_Tarjetas].[PERIODO].&amp;[" &amp; TEXT(E$6,"yyyymm") &amp; "]",
"[Base_Tarjetas].[Metrica]","[Base_Tarjetas].[Metrica].&amp;[" &amp; $A15 &amp; "]",
"[Base_Tarjetas].[SEGMENTO_DESCRIP]","[Base_Tarjetas].[SEGMENTO_DESCRIP].&amp;[" &amp; $C$6 &amp; "]",
"[Base_Tarjetas].[SITUACION]","[Base_Tarjetas].[SITUACION].&amp;[" &amp; $C15 &amp; "]",
"[Base_Tarjetas].[TIPO]","[Base_Tarjetas].[TIPO].&amp;[" &amp; $C$1 &amp; "]")/1000,
0)</f>
        <v>0</v>
      </c>
      <c r="F15" s="8">
        <f>IFERROR(
GETPIVOTDATA("[Base_Tarjetas].[Importe]",TDinamica_R!$A$3,
"[Base_Tarjetas].[PERIODO]","[Base_Tarjetas].[PERIODO].&amp;[" &amp; TEXT(F$6,"yyyymm") &amp; "]",
"[Base_Tarjetas].[Metrica]","[Base_Tarjetas].[Metrica].&amp;[" &amp; $A15 &amp; "]",
"[Base_Tarjetas].[SEGMENTO_DESCRIP]","[Base_Tarjetas].[SEGMENTO_DESCRIP].&amp;[" &amp; $C$6 &amp; "]",
"[Base_Tarjetas].[SITUACION]","[Base_Tarjetas].[SITUACION].&amp;[" &amp; $C15 &amp; "]",
"[Base_Tarjetas].[TIPO]","[Base_Tarjetas].[TIPO].&amp;[" &amp; $C$1 &amp; "]")/1000,
0)</f>
        <v>0</v>
      </c>
      <c r="G15" s="8">
        <f>IFERROR(
GETPIVOTDATA("[Base_Tarjetas].[Importe]",TDinamica_R!$A$3,
"[Base_Tarjetas].[PERIODO]","[Base_Tarjetas].[PERIODO].&amp;[" &amp; TEXT(G$6,"yyyymm") &amp; "]",
"[Base_Tarjetas].[Metrica]","[Base_Tarjetas].[Metrica].&amp;[" &amp; $A15 &amp; "]",
"[Base_Tarjetas].[SEGMENTO_DESCRIP]","[Base_Tarjetas].[SEGMENTO_DESCRIP].&amp;[" &amp; $C$6 &amp; "]",
"[Base_Tarjetas].[SITUACION]","[Base_Tarjetas].[SITUACION].&amp;[" &amp; $C15 &amp; "]",
"[Base_Tarjetas].[TIPO]","[Base_Tarjetas].[TIPO].&amp;[" &amp; $C$1 &amp; "]")/1000,
0)</f>
        <v>0</v>
      </c>
      <c r="H15" s="8">
        <f>IFERROR(
GETPIVOTDATA("[Base_Tarjetas].[Importe]",TDinamica_R!$A$3,
"[Base_Tarjetas].[PERIODO]","[Base_Tarjetas].[PERIODO].&amp;[" &amp; TEXT(H$6,"yyyymm") &amp; "]",
"[Base_Tarjetas].[Metrica]","[Base_Tarjetas].[Metrica].&amp;[" &amp; $A15 &amp; "]",
"[Base_Tarjetas].[SEGMENTO_DESCRIP]","[Base_Tarjetas].[SEGMENTO_DESCRIP].&amp;[" &amp; $C$6 &amp; "]",
"[Base_Tarjetas].[SITUACION]","[Base_Tarjetas].[SITUACION].&amp;[" &amp; $C15 &amp; "]",
"[Base_Tarjetas].[TIPO]","[Base_Tarjetas].[TIPO].&amp;[" &amp; $C$1 &amp; "]")/1000,
0)</f>
        <v>0</v>
      </c>
      <c r="I15" s="8">
        <f>IFERROR(
GETPIVOTDATA("[Base_Tarjetas].[Importe]",TDinamica_R!$A$3,
"[Base_Tarjetas].[PERIODO]","[Base_Tarjetas].[PERIODO].&amp;[" &amp; TEXT(I$6,"yyyymm") &amp; "]",
"[Base_Tarjetas].[Metrica]","[Base_Tarjetas].[Metrica].&amp;[" &amp; $A15 &amp; "]",
"[Base_Tarjetas].[SEGMENTO_DESCRIP]","[Base_Tarjetas].[SEGMENTO_DESCRIP].&amp;[" &amp; $C$6 &amp; "]",
"[Base_Tarjetas].[SITUACION]","[Base_Tarjetas].[SITUACION].&amp;[" &amp; $C15 &amp; "]",
"[Base_Tarjetas].[TIPO]","[Base_Tarjetas].[TIPO].&amp;[" &amp; $C$1 &amp; "]")/1000,
0)</f>
        <v>0</v>
      </c>
      <c r="J15" s="8">
        <f>IFERROR(
GETPIVOTDATA("[Base_Tarjetas].[Importe]",TDinamica_R!$A$3,
"[Base_Tarjetas].[PERIODO]","[Base_Tarjetas].[PERIODO].&amp;[" &amp; TEXT(J$6,"yyyymm") &amp; "]",
"[Base_Tarjetas].[Metrica]","[Base_Tarjetas].[Metrica].&amp;[" &amp; $A15 &amp; "]",
"[Base_Tarjetas].[SEGMENTO_DESCRIP]","[Base_Tarjetas].[SEGMENTO_DESCRIP].&amp;[" &amp; $C$6 &amp; "]",
"[Base_Tarjetas].[SITUACION]","[Base_Tarjetas].[SITUACION].&amp;[" &amp; $C15 &amp; "]",
"[Base_Tarjetas].[TIPO]","[Base_Tarjetas].[TIPO].&amp;[" &amp; $C$1 &amp; "]")/1000,
0)</f>
        <v>0</v>
      </c>
      <c r="K15" s="8">
        <f>IFERROR(
GETPIVOTDATA("[Base_Tarjetas].[Importe]",TDinamica_R!$A$3,
"[Base_Tarjetas].[PERIODO]","[Base_Tarjetas].[PERIODO].&amp;[" &amp; TEXT(K$6,"yyyymm") &amp; "]",
"[Base_Tarjetas].[Metrica]","[Base_Tarjetas].[Metrica].&amp;[" &amp; $A15 &amp; "]",
"[Base_Tarjetas].[SEGMENTO_DESCRIP]","[Base_Tarjetas].[SEGMENTO_DESCRIP].&amp;[" &amp; $C$6 &amp; "]",
"[Base_Tarjetas].[SITUACION]","[Base_Tarjetas].[SITUACION].&amp;[" &amp; $C15 &amp; "]",
"[Base_Tarjetas].[TIPO]","[Base_Tarjetas].[TIPO].&amp;[" &amp; $C$1 &amp; "]")/1000,
0)</f>
        <v>0</v>
      </c>
      <c r="L15" s="8">
        <f>IFERROR(
GETPIVOTDATA("[Base_Tarjetas].[Importe]",TDinamica_R!$A$3,
"[Base_Tarjetas].[PERIODO]","[Base_Tarjetas].[PERIODO].&amp;[" &amp; TEXT(L$6,"yyyymm") &amp; "]",
"[Base_Tarjetas].[Metrica]","[Base_Tarjetas].[Metrica].&amp;[" &amp; $A15 &amp; "]",
"[Base_Tarjetas].[SEGMENTO_DESCRIP]","[Base_Tarjetas].[SEGMENTO_DESCRIP].&amp;[" &amp; $C$6 &amp; "]",
"[Base_Tarjetas].[SITUACION]","[Base_Tarjetas].[SITUACION].&amp;[" &amp; $C15 &amp; "]",
"[Base_Tarjetas].[TIPO]","[Base_Tarjetas].[TIPO].&amp;[" &amp; $C$1 &amp; "]")/1000,
0)</f>
        <v>0</v>
      </c>
      <c r="M15" s="8">
        <f>IFERROR(
GETPIVOTDATA("[Base_Tarjetas].[Importe]",TDinamica_R!$A$3,
"[Base_Tarjetas].[PERIODO]","[Base_Tarjetas].[PERIODO].&amp;[" &amp; TEXT(M$6,"yyyymm") &amp; "]",
"[Base_Tarjetas].[Metrica]","[Base_Tarjetas].[Metrica].&amp;[" &amp; $A15 &amp; "]",
"[Base_Tarjetas].[SEGMENTO_DESCRIP]","[Base_Tarjetas].[SEGMENTO_DESCRIP].&amp;[" &amp; $C$6 &amp; "]",
"[Base_Tarjetas].[SITUACION]","[Base_Tarjetas].[SITUACION].&amp;[" &amp; $C15 &amp; "]",
"[Base_Tarjetas].[TIPO]","[Base_Tarjetas].[TIPO].&amp;[" &amp; $C$1 &amp; "]")/1000,
0)</f>
        <v>0</v>
      </c>
      <c r="N15" s="8">
        <f>IFERROR(
GETPIVOTDATA("[Base_Tarjetas].[Importe]",TDinamica_R!$A$3,
"[Base_Tarjetas].[PERIODO]","[Base_Tarjetas].[PERIODO].&amp;[" &amp; TEXT(N$6,"yyyymm") &amp; "]",
"[Base_Tarjetas].[Metrica]","[Base_Tarjetas].[Metrica].&amp;[" &amp; $A15 &amp; "]",
"[Base_Tarjetas].[SEGMENTO_DESCRIP]","[Base_Tarjetas].[SEGMENTO_DESCRIP].&amp;[" &amp; $C$6 &amp; "]",
"[Base_Tarjetas].[SITUACION]","[Base_Tarjetas].[SITUACION].&amp;[" &amp; $C15 &amp; "]",
"[Base_Tarjetas].[TIPO]","[Base_Tarjetas].[TIPO].&amp;[" &amp; $C$1 &amp; "]")/1000,
0)</f>
        <v>0</v>
      </c>
      <c r="O15" s="8">
        <f>IFERROR(
GETPIVOTDATA("[Base_Tarjetas].[Importe]",TDinamica_R!$A$3,
"[Base_Tarjetas].[PERIODO]","[Base_Tarjetas].[PERIODO].&amp;[" &amp; TEXT(O$6,"yyyymm") &amp; "]",
"[Base_Tarjetas].[Metrica]","[Base_Tarjetas].[Metrica].&amp;[" &amp; $A15 &amp; "]",
"[Base_Tarjetas].[SEGMENTO_DESCRIP]","[Base_Tarjetas].[SEGMENTO_DESCRIP].&amp;[" &amp; $C$6 &amp; "]",
"[Base_Tarjetas].[SITUACION]","[Base_Tarjetas].[SITUACION].&amp;[" &amp; $C15 &amp; "]",
"[Base_Tarjetas].[TIPO]","[Base_Tarjetas].[TIPO].&amp;[" &amp; $C$1 &amp; "]")/1000,
0)</f>
        <v>0</v>
      </c>
      <c r="P15" s="8">
        <f>IFERROR(
GETPIVOTDATA("[Base_Tarjetas].[Importe]",TDinamica_R!$A$3,
"[Base_Tarjetas].[PERIODO]","[Base_Tarjetas].[PERIODO].&amp;[" &amp; TEXT(P$6,"yyyymm") &amp; "]",
"[Base_Tarjetas].[Metrica]","[Base_Tarjetas].[Metrica].&amp;[" &amp; $A15 &amp; "]",
"[Base_Tarjetas].[SEGMENTO_DESCRIP]","[Base_Tarjetas].[SEGMENTO_DESCRIP].&amp;[" &amp; $C$6 &amp; "]",
"[Base_Tarjetas].[SITUACION]","[Base_Tarjetas].[SITUACION].&amp;[" &amp; $C15 &amp; "]",
"[Base_Tarjetas].[TIPO]","[Base_Tarjetas].[TIPO].&amp;[" &amp; $C$1 &amp; "]")/1000,
0)</f>
        <v>0</v>
      </c>
      <c r="Q15" s="8">
        <f>IFERROR(
GETPIVOTDATA("[Base_Tarjetas].[Importe]",TDinamica_R!$A$3,
"[Base_Tarjetas].[PERIODO]","[Base_Tarjetas].[PERIODO].&amp;[" &amp; TEXT(Q$6,"yyyymm") &amp; "]",
"[Base_Tarjetas].[Metrica]","[Base_Tarjetas].[Metrica].&amp;[" &amp; $A15 &amp; "]",
"[Base_Tarjetas].[SEGMENTO_DESCRIP]","[Base_Tarjetas].[SEGMENTO_DESCRIP].&amp;[" &amp; $C$6 &amp; "]",
"[Base_Tarjetas].[SITUACION]","[Base_Tarjetas].[SITUACION].&amp;[" &amp; $C15 &amp; "]",
"[Base_Tarjetas].[TIPO]","[Base_Tarjetas].[TIPO].&amp;[" &amp; $C$1 &amp; "]")/1000,
0)</f>
        <v>0</v>
      </c>
      <c r="R15" s="8">
        <f>IFERROR(
GETPIVOTDATA("[Base_Tarjetas].[Importe]",TDinamica_R!$A$3,
"[Base_Tarjetas].[PERIODO]","[Base_Tarjetas].[PERIODO].&amp;[" &amp; TEXT(R$6,"yyyymm") &amp; "]",
"[Base_Tarjetas].[Metrica]","[Base_Tarjetas].[Metrica].&amp;[" &amp; $A15 &amp; "]",
"[Base_Tarjetas].[SEGMENTO_DESCRIP]","[Base_Tarjetas].[SEGMENTO_DESCRIP].&amp;[" &amp; $C$6 &amp; "]",
"[Base_Tarjetas].[SITUACION]","[Base_Tarjetas].[SITUACION].&amp;[" &amp; $C15 &amp; "]",
"[Base_Tarjetas].[TIPO]","[Base_Tarjetas].[TIPO].&amp;[" &amp; $C$1 &amp; "]")/1000,
0)</f>
        <v>0</v>
      </c>
      <c r="S15" s="8">
        <f>IFERROR(
GETPIVOTDATA("[Base_Tarjetas].[Importe]",TDinamica_R!$A$3,
"[Base_Tarjetas].[PERIODO]","[Base_Tarjetas].[PERIODO].&amp;[" &amp; TEXT(S$6,"yyyymm") &amp; "]",
"[Base_Tarjetas].[Metrica]","[Base_Tarjetas].[Metrica].&amp;[" &amp; $A15 &amp; "]",
"[Base_Tarjetas].[SEGMENTO_DESCRIP]","[Base_Tarjetas].[SEGMENTO_DESCRIP].&amp;[" &amp; $C$6 &amp; "]",
"[Base_Tarjetas].[SITUACION]","[Base_Tarjetas].[SITUACION].&amp;[" &amp; $C15 &amp; "]",
"[Base_Tarjetas].[TIPO]","[Base_Tarjetas].[TIPO].&amp;[" &amp; $C$1 &amp; "]")/1000,
0)</f>
        <v>0</v>
      </c>
      <c r="T15" s="8">
        <f>IFERROR(
GETPIVOTDATA("[Base_Tarjetas].[Importe]",TDinamica_R!$A$3,
"[Base_Tarjetas].[PERIODO]","[Base_Tarjetas].[PERIODO].&amp;[" &amp; TEXT(T$6,"yyyymm") &amp; "]",
"[Base_Tarjetas].[Metrica]","[Base_Tarjetas].[Metrica].&amp;[" &amp; $A15 &amp; "]",
"[Base_Tarjetas].[SEGMENTO_DESCRIP]","[Base_Tarjetas].[SEGMENTO_DESCRIP].&amp;[" &amp; $C$6 &amp; "]",
"[Base_Tarjetas].[SITUACION]","[Base_Tarjetas].[SITUACION].&amp;[" &amp; $C15 &amp; "]",
"[Base_Tarjetas].[TIPO]","[Base_Tarjetas].[TIPO].&amp;[" &amp; $C$1 &amp; "]")/1000,
0)</f>
        <v>0</v>
      </c>
      <c r="U15" s="8">
        <f>IFERROR(
GETPIVOTDATA("[Base_Tarjetas].[Importe]",TDinamica_R!$A$3,
"[Base_Tarjetas].[PERIODO]","[Base_Tarjetas].[PERIODO].&amp;[" &amp; TEXT(U$6,"yyyymm") &amp; "]",
"[Base_Tarjetas].[Metrica]","[Base_Tarjetas].[Metrica].&amp;[" &amp; $A15 &amp; "]",
"[Base_Tarjetas].[SEGMENTO_DESCRIP]","[Base_Tarjetas].[SEGMENTO_DESCRIP].&amp;[" &amp; $C$6 &amp; "]",
"[Base_Tarjetas].[SITUACION]","[Base_Tarjetas].[SITUACION].&amp;[" &amp; $C15 &amp; "]",
"[Base_Tarjetas].[TIPO]","[Base_Tarjetas].[TIPO].&amp;[" &amp; $C$1 &amp; "]")/1000,
0)</f>
        <v>0</v>
      </c>
      <c r="V15" s="8">
        <f>IFERROR(
GETPIVOTDATA("[Base_Tarjetas].[Importe]",TDinamica_R!$A$3,
"[Base_Tarjetas].[PERIODO]","[Base_Tarjetas].[PERIODO].&amp;[" &amp; TEXT(V$6,"yyyymm") &amp; "]",
"[Base_Tarjetas].[Metrica]","[Base_Tarjetas].[Metrica].&amp;[" &amp; $A15 &amp; "]",
"[Base_Tarjetas].[SEGMENTO_DESCRIP]","[Base_Tarjetas].[SEGMENTO_DESCRIP].&amp;[" &amp; $C$6 &amp; "]",
"[Base_Tarjetas].[SITUACION]","[Base_Tarjetas].[SITUACION].&amp;[" &amp; $C15 &amp; "]",
"[Base_Tarjetas].[TIPO]","[Base_Tarjetas].[TIPO].&amp;[" &amp; $C$1 &amp; "]")/1000,
0)</f>
        <v>0</v>
      </c>
      <c r="W15" s="8">
        <f>IFERROR(
GETPIVOTDATA("[Base_Tarjetas].[Importe]",TDinamica_R!$A$3,
"[Base_Tarjetas].[PERIODO]","[Base_Tarjetas].[PERIODO].&amp;[" &amp; TEXT(W$6,"yyyymm") &amp; "]",
"[Base_Tarjetas].[Metrica]","[Base_Tarjetas].[Metrica].&amp;[" &amp; $A15 &amp; "]",
"[Base_Tarjetas].[SEGMENTO_DESCRIP]","[Base_Tarjetas].[SEGMENTO_DESCRIP].&amp;[" &amp; $C$6 &amp; "]",
"[Base_Tarjetas].[SITUACION]","[Base_Tarjetas].[SITUACION].&amp;[" &amp; $C15 &amp; "]",
"[Base_Tarjetas].[TIPO]","[Base_Tarjetas].[TIPO].&amp;[" &amp; $C$1 &amp; "]")/1000,
0)</f>
        <v>0</v>
      </c>
      <c r="X15" s="8">
        <f>IFERROR(
GETPIVOTDATA("[Base_Tarjetas].[Importe]",TDinamica_R!$A$3,
"[Base_Tarjetas].[PERIODO]","[Base_Tarjetas].[PERIODO].&amp;[" &amp; TEXT(X$6,"yyyymm") &amp; "]",
"[Base_Tarjetas].[Metrica]","[Base_Tarjetas].[Metrica].&amp;[" &amp; $A15 &amp; "]",
"[Base_Tarjetas].[SEGMENTO_DESCRIP]","[Base_Tarjetas].[SEGMENTO_DESCRIP].&amp;[" &amp; $C$6 &amp; "]",
"[Base_Tarjetas].[SITUACION]","[Base_Tarjetas].[SITUACION].&amp;[" &amp; $C15 &amp; "]",
"[Base_Tarjetas].[TIPO]","[Base_Tarjetas].[TIPO].&amp;[" &amp; $C$1 &amp; "]")/1000,
0)</f>
        <v>0</v>
      </c>
      <c r="Y15" s="8">
        <f>IFERROR(
GETPIVOTDATA("[Base_Tarjetas].[Importe]",TDinamica_R!$A$3,
"[Base_Tarjetas].[PERIODO]","[Base_Tarjetas].[PERIODO].&amp;[" &amp; TEXT(Y$6,"yyyymm") &amp; "]",
"[Base_Tarjetas].[Metrica]","[Base_Tarjetas].[Metrica].&amp;[" &amp; $A15 &amp; "]",
"[Base_Tarjetas].[SEGMENTO_DESCRIP]","[Base_Tarjetas].[SEGMENTO_DESCRIP].&amp;[" &amp; $C$6 &amp; "]",
"[Base_Tarjetas].[SITUACION]","[Base_Tarjetas].[SITUACION].&amp;[" &amp; $C15 &amp; "]",
"[Base_Tarjetas].[TIPO]","[Base_Tarjetas].[TIPO].&amp;[" &amp; $C$1 &amp; "]")/1000,
0)</f>
        <v>0</v>
      </c>
      <c r="Z15" s="8">
        <f>IFERROR(
GETPIVOTDATA("[Base_Tarjetas].[Importe]",TDinamica_R!$A$3,
"[Base_Tarjetas].[PERIODO]","[Base_Tarjetas].[PERIODO].&amp;[" &amp; TEXT(Z$6,"yyyymm") &amp; "]",
"[Base_Tarjetas].[Metrica]","[Base_Tarjetas].[Metrica].&amp;[" &amp; $A15 &amp; "]",
"[Base_Tarjetas].[SEGMENTO_DESCRIP]","[Base_Tarjetas].[SEGMENTO_DESCRIP].&amp;[" &amp; $C$6 &amp; "]",
"[Base_Tarjetas].[SITUACION]","[Base_Tarjetas].[SITUACION].&amp;[" &amp; $C15 &amp; "]",
"[Base_Tarjetas].[TIPO]","[Base_Tarjetas].[TIPO].&amp;[" &amp; $C$1 &amp; "]")/1000,
0)</f>
        <v>0</v>
      </c>
      <c r="AA15" s="8">
        <f>IFERROR(
GETPIVOTDATA("[Base_Tarjetas].[Importe]",TDinamica_R!$A$3,
"[Base_Tarjetas].[PERIODO]","[Base_Tarjetas].[PERIODO].&amp;[" &amp; TEXT(AA$6,"yyyymm") &amp; "]",
"[Base_Tarjetas].[Metrica]","[Base_Tarjetas].[Metrica].&amp;[" &amp; $A15 &amp; "]",
"[Base_Tarjetas].[SEGMENTO_DESCRIP]","[Base_Tarjetas].[SEGMENTO_DESCRIP].&amp;[" &amp; $C$6 &amp; "]",
"[Base_Tarjetas].[SITUACION]","[Base_Tarjetas].[SITUACION].&amp;[" &amp; $C15 &amp; "]",
"[Base_Tarjetas].[TIPO]","[Base_Tarjetas].[TIPO].&amp;[" &amp; $C$1 &amp; "]")/1000,
0)</f>
        <v>0</v>
      </c>
      <c r="AB15" s="8">
        <f>IFERROR(
GETPIVOTDATA("[Base_Tarjetas].[Importe]",TDinamica_R!$A$3,
"[Base_Tarjetas].[PERIODO]","[Base_Tarjetas].[PERIODO].&amp;[" &amp; TEXT(AB$6,"yyyymm") &amp; "]",
"[Base_Tarjetas].[Metrica]","[Base_Tarjetas].[Metrica].&amp;[" &amp; $A15 &amp; "]",
"[Base_Tarjetas].[SEGMENTO_DESCRIP]","[Base_Tarjetas].[SEGMENTO_DESCRIP].&amp;[" &amp; $C$6 &amp; "]",
"[Base_Tarjetas].[SITUACION]","[Base_Tarjetas].[SITUACION].&amp;[" &amp; $C15 &amp; "]",
"[Base_Tarjetas].[TIPO]","[Base_Tarjetas].[TIPO].&amp;[" &amp; $C$1 &amp; "]")/1000,
0)</f>
        <v>0</v>
      </c>
      <c r="AC15" s="8">
        <f>IFERROR(
GETPIVOTDATA("[Base_Tarjetas].[Importe]",TDinamica_R!$A$3,
"[Base_Tarjetas].[PERIODO]","[Base_Tarjetas].[PERIODO].&amp;[" &amp; TEXT(AC$6,"yyyymm") &amp; "]",
"[Base_Tarjetas].[Metrica]","[Base_Tarjetas].[Metrica].&amp;[" &amp; $A15 &amp; "]",
"[Base_Tarjetas].[SEGMENTO_DESCRIP]","[Base_Tarjetas].[SEGMENTO_DESCRIP].&amp;[" &amp; $C$6 &amp; "]",
"[Base_Tarjetas].[SITUACION]","[Base_Tarjetas].[SITUACION].&amp;[" &amp; $C15 &amp; "]",
"[Base_Tarjetas].[TIPO]","[Base_Tarjetas].[TIPO].&amp;[" &amp; $C$1 &amp; "]")/1000,
0)</f>
        <v>0</v>
      </c>
      <c r="AD15" s="8">
        <f>IFERROR(
GETPIVOTDATA("[Base_Tarjetas].[Importe]",TDinamica_R!$A$3,
"[Base_Tarjetas].[PERIODO]","[Base_Tarjetas].[PERIODO].&amp;[" &amp; TEXT(AD$6,"yyyymm") &amp; "]",
"[Base_Tarjetas].[Metrica]","[Base_Tarjetas].[Metrica].&amp;[" &amp; $A15 &amp; "]",
"[Base_Tarjetas].[SEGMENTO_DESCRIP]","[Base_Tarjetas].[SEGMENTO_DESCRIP].&amp;[" &amp; $C$6 &amp; "]",
"[Base_Tarjetas].[SITUACION]","[Base_Tarjetas].[SITUACION].&amp;[" &amp; $C15 &amp; "]",
"[Base_Tarjetas].[TIPO]","[Base_Tarjetas].[TIPO].&amp;[" &amp; $C$1 &amp; "]")/1000,
0)</f>
        <v>0</v>
      </c>
      <c r="AE15" s="8">
        <f>IFERROR(
GETPIVOTDATA("[Base_Tarjetas].[Importe]",TDinamica_R!$A$3,
"[Base_Tarjetas].[PERIODO]","[Base_Tarjetas].[PERIODO].&amp;[" &amp; TEXT(AE$6,"yyyymm") &amp; "]",
"[Base_Tarjetas].[Metrica]","[Base_Tarjetas].[Metrica].&amp;[" &amp; $A15 &amp; "]",
"[Base_Tarjetas].[SEGMENTO_DESCRIP]","[Base_Tarjetas].[SEGMENTO_DESCRIP].&amp;[" &amp; $C$6 &amp; "]",
"[Base_Tarjetas].[SITUACION]","[Base_Tarjetas].[SITUACION].&amp;[" &amp; $C15 &amp; "]",
"[Base_Tarjetas].[TIPO]","[Base_Tarjetas].[TIPO].&amp;[" &amp; $C$1 &amp; "]")/1000,
0)</f>
        <v>0</v>
      </c>
      <c r="AF15" s="8">
        <f>IFERROR(
GETPIVOTDATA("[Base_Tarjetas].[Importe]",TDinamica_R!$A$3,
"[Base_Tarjetas].[PERIODO]","[Base_Tarjetas].[PERIODO].&amp;[" &amp; TEXT(AF$6,"yyyymm") &amp; "]",
"[Base_Tarjetas].[Metrica]","[Base_Tarjetas].[Metrica].&amp;[" &amp; $A15 &amp; "]",
"[Base_Tarjetas].[SEGMENTO_DESCRIP]","[Base_Tarjetas].[SEGMENTO_DESCRIP].&amp;[" &amp; $C$6 &amp; "]",
"[Base_Tarjetas].[SITUACION]","[Base_Tarjetas].[SITUACION].&amp;[" &amp; $C15 &amp; "]",
"[Base_Tarjetas].[TIPO]","[Base_Tarjetas].[TIPO].&amp;[" &amp; $C$1 &amp; "]")/1000,
0)</f>
        <v>0</v>
      </c>
      <c r="AG15" s="8">
        <f>IFERROR(
GETPIVOTDATA("[Base_Tarjetas].[Importe]",TDinamica_R!$A$3,
"[Base_Tarjetas].[PERIODO]","[Base_Tarjetas].[PERIODO].&amp;[" &amp; TEXT(AG$6,"yyyymm") &amp; "]",
"[Base_Tarjetas].[Metrica]","[Base_Tarjetas].[Metrica].&amp;[" &amp; $A15 &amp; "]",
"[Base_Tarjetas].[SEGMENTO_DESCRIP]","[Base_Tarjetas].[SEGMENTO_DESCRIP].&amp;[" &amp; $C$6 &amp; "]",
"[Base_Tarjetas].[SITUACION]","[Base_Tarjetas].[SITUACION].&amp;[" &amp; $C15 &amp; "]",
"[Base_Tarjetas].[TIPO]","[Base_Tarjetas].[TIPO].&amp;[" &amp; $C$1 &amp; "]")/1000,
0)</f>
        <v>0</v>
      </c>
      <c r="AH15" s="8">
        <f>IFERROR(
GETPIVOTDATA("[Base_Tarjetas].[Importe]",TDinamica_R!$A$3,
"[Base_Tarjetas].[PERIODO]","[Base_Tarjetas].[PERIODO].&amp;[" &amp; TEXT(AH$6,"yyyymm") &amp; "]",
"[Base_Tarjetas].[Metrica]","[Base_Tarjetas].[Metrica].&amp;[" &amp; $A15 &amp; "]",
"[Base_Tarjetas].[SEGMENTO_DESCRIP]","[Base_Tarjetas].[SEGMENTO_DESCRIP].&amp;[" &amp; $C$6 &amp; "]",
"[Base_Tarjetas].[SITUACION]","[Base_Tarjetas].[SITUACION].&amp;[" &amp; $C15 &amp; "]",
"[Base_Tarjetas].[TIPO]","[Base_Tarjetas].[TIPO].&amp;[" &amp; $C$1 &amp; "]")/1000,
0)</f>
        <v>0</v>
      </c>
      <c r="AI15" s="8">
        <f>IFERROR(
GETPIVOTDATA("[Base_Tarjetas].[Importe]",TDinamica_R!$A$3,
"[Base_Tarjetas].[PERIODO]","[Base_Tarjetas].[PERIODO].&amp;[" &amp; TEXT(AI$6,"yyyymm") &amp; "]",
"[Base_Tarjetas].[Metrica]","[Base_Tarjetas].[Metrica].&amp;[" &amp; $A15 &amp; "]",
"[Base_Tarjetas].[SEGMENTO_DESCRIP]","[Base_Tarjetas].[SEGMENTO_DESCRIP].&amp;[" &amp; $C$6 &amp; "]",
"[Base_Tarjetas].[SITUACION]","[Base_Tarjetas].[SITUACION].&amp;[" &amp; $C15 &amp; "]",
"[Base_Tarjetas].[TIPO]","[Base_Tarjetas].[TIPO].&amp;[" &amp; $C$1 &amp; "]")/1000,
0)</f>
        <v>0</v>
      </c>
      <c r="AJ15" s="8">
        <f>IFERROR(
GETPIVOTDATA("[Base_Tarjetas].[Importe]",TDinamica_R!$A$3,
"[Base_Tarjetas].[PERIODO]","[Base_Tarjetas].[PERIODO].&amp;[" &amp; TEXT(AJ$6,"yyyymm") &amp; "]",
"[Base_Tarjetas].[Metrica]","[Base_Tarjetas].[Metrica].&amp;[" &amp; $A15 &amp; "]",
"[Base_Tarjetas].[SEGMENTO_DESCRIP]","[Base_Tarjetas].[SEGMENTO_DESCRIP].&amp;[" &amp; $C$6 &amp; "]",
"[Base_Tarjetas].[SITUACION]","[Base_Tarjetas].[SITUACION].&amp;[" &amp; $C15 &amp; "]",
"[Base_Tarjetas].[TIPO]","[Base_Tarjetas].[TIPO].&amp;[" &amp; $C$1 &amp; "]")/1000,
0)</f>
        <v>0</v>
      </c>
      <c r="AK15" s="8">
        <f>IFERROR(
GETPIVOTDATA("[Base_Tarjetas].[Importe]",TDinamica_R!$A$3,
"[Base_Tarjetas].[PERIODO]","[Base_Tarjetas].[PERIODO].&amp;[" &amp; TEXT(AK$6,"yyyymm") &amp; "]",
"[Base_Tarjetas].[Metrica]","[Base_Tarjetas].[Metrica].&amp;[" &amp; $A15 &amp; "]",
"[Base_Tarjetas].[SEGMENTO_DESCRIP]","[Base_Tarjetas].[SEGMENTO_DESCRIP].&amp;[" &amp; $C$6 &amp; "]",
"[Base_Tarjetas].[SITUACION]","[Base_Tarjetas].[SITUACION].&amp;[" &amp; $C15 &amp; "]",
"[Base_Tarjetas].[TIPO]","[Base_Tarjetas].[TIPO].&amp;[" &amp; $C$1 &amp; "]")/1000,
0)</f>
        <v>0</v>
      </c>
      <c r="AL15" s="8">
        <f>IFERROR(
GETPIVOTDATA("[Base_Tarjetas].[Importe]",TDinamica_R!$A$3,
"[Base_Tarjetas].[PERIODO]","[Base_Tarjetas].[PERIODO].&amp;[" &amp; TEXT(AL$6,"yyyymm") &amp; "]",
"[Base_Tarjetas].[Metrica]","[Base_Tarjetas].[Metrica].&amp;[" &amp; $A15 &amp; "]",
"[Base_Tarjetas].[SEGMENTO_DESCRIP]","[Base_Tarjetas].[SEGMENTO_DESCRIP].&amp;[" &amp; $C$6 &amp; "]",
"[Base_Tarjetas].[SITUACION]","[Base_Tarjetas].[SITUACION].&amp;[" &amp; $C15 &amp; "]",
"[Base_Tarjetas].[TIPO]","[Base_Tarjetas].[TIPO].&amp;[" &amp; $C$1 &amp; "]")/1000,
0)</f>
        <v>0</v>
      </c>
      <c r="AM15" s="8">
        <f>IFERROR(
GETPIVOTDATA("[Base_Tarjetas].[Importe]",TDinamica_R!$A$3,
"[Base_Tarjetas].[PERIODO]","[Base_Tarjetas].[PERIODO].&amp;[" &amp; TEXT(AM$6,"yyyymm") &amp; "]",
"[Base_Tarjetas].[Metrica]","[Base_Tarjetas].[Metrica].&amp;[" &amp; $A15 &amp; "]",
"[Base_Tarjetas].[SEGMENTO_DESCRIP]","[Base_Tarjetas].[SEGMENTO_DESCRIP].&amp;[" &amp; $C$6 &amp; "]",
"[Base_Tarjetas].[SITUACION]","[Base_Tarjetas].[SITUACION].&amp;[" &amp; $C15 &amp; "]",
"[Base_Tarjetas].[TIPO]","[Base_Tarjetas].[TIPO].&amp;[" &amp; $C$1 &amp; "]")/1000,
0)</f>
        <v>0</v>
      </c>
      <c r="AN15" s="8">
        <f>IFERROR(
GETPIVOTDATA("[Base_Tarjetas].[Importe]",TDinamica_R!$A$3,
"[Base_Tarjetas].[PERIODO]","[Base_Tarjetas].[PERIODO].&amp;[" &amp; TEXT(AN$6,"yyyymm") &amp; "]",
"[Base_Tarjetas].[Metrica]","[Base_Tarjetas].[Metrica].&amp;[" &amp; $A15 &amp; "]",
"[Base_Tarjetas].[SEGMENTO_DESCRIP]","[Base_Tarjetas].[SEGMENTO_DESCRIP].&amp;[" &amp; $C$6 &amp; "]",
"[Base_Tarjetas].[SITUACION]","[Base_Tarjetas].[SITUACION].&amp;[" &amp; $C15 &amp; "]",
"[Base_Tarjetas].[TIPO]","[Base_Tarjetas].[TIPO].&amp;[" &amp; $C$1 &amp; "]")/1000,
0)</f>
        <v>0</v>
      </c>
      <c r="AO15" s="8">
        <f>IFERROR(
GETPIVOTDATA("[Base_Tarjetas].[Importe]",TDinamica_R!$A$3,
"[Base_Tarjetas].[PERIODO]","[Base_Tarjetas].[PERIODO].&amp;[" &amp; TEXT(AO$6,"yyyymm") &amp; "]",
"[Base_Tarjetas].[Metrica]","[Base_Tarjetas].[Metrica].&amp;[" &amp; $A15 &amp; "]",
"[Base_Tarjetas].[SEGMENTO_DESCRIP]","[Base_Tarjetas].[SEGMENTO_DESCRIP].&amp;[" &amp; $C$6 &amp; "]",
"[Base_Tarjetas].[SITUACION]","[Base_Tarjetas].[SITUACION].&amp;[" &amp; $C15 &amp; "]",
"[Base_Tarjetas].[TIPO]","[Base_Tarjetas].[TIPO].&amp;[" &amp; $C$1 &amp; "]")/1000,
0)</f>
        <v>0</v>
      </c>
      <c r="AP15" s="8">
        <f>IFERROR(
GETPIVOTDATA("[Base_Tarjetas].[Importe]",TDinamica_R!$A$3,
"[Base_Tarjetas].[PERIODO]","[Base_Tarjetas].[PERIODO].&amp;[" &amp; TEXT(AP$6,"yyyymm") &amp; "]",
"[Base_Tarjetas].[Metrica]","[Base_Tarjetas].[Metrica].&amp;[" &amp; $A15 &amp; "]",
"[Base_Tarjetas].[SEGMENTO_DESCRIP]","[Base_Tarjetas].[SEGMENTO_DESCRIP].&amp;[" &amp; $C$6 &amp; "]",
"[Base_Tarjetas].[SITUACION]","[Base_Tarjetas].[SITUACION].&amp;[" &amp; $C15 &amp; "]",
"[Base_Tarjetas].[TIPO]","[Base_Tarjetas].[TIPO].&amp;[" &amp; $C$1 &amp; "]")/1000,
0)</f>
        <v>0</v>
      </c>
      <c r="AQ15" s="8">
        <f>IFERROR(
GETPIVOTDATA("[Base_Tarjetas].[Importe]",TDinamica_R!$A$3,
"[Base_Tarjetas].[PERIODO]","[Base_Tarjetas].[PERIODO].&amp;[" &amp; TEXT(AQ$6,"yyyymm") &amp; "]",
"[Base_Tarjetas].[Metrica]","[Base_Tarjetas].[Metrica].&amp;[" &amp; $A15 &amp; "]",
"[Base_Tarjetas].[SEGMENTO_DESCRIP]","[Base_Tarjetas].[SEGMENTO_DESCRIP].&amp;[" &amp; $C$6 &amp; "]",
"[Base_Tarjetas].[SITUACION]","[Base_Tarjetas].[SITUACION].&amp;[" &amp; $C15 &amp; "]",
"[Base_Tarjetas].[TIPO]","[Base_Tarjetas].[TIPO].&amp;[" &amp; $C$1 &amp; "]")/1000,
0)</f>
        <v>0</v>
      </c>
      <c r="AR15" s="8">
        <f>IFERROR(
GETPIVOTDATA("[Base_Tarjetas].[Importe]",TDinamica_R!$A$3,
"[Base_Tarjetas].[PERIODO]","[Base_Tarjetas].[PERIODO].&amp;[" &amp; TEXT(AR$6,"yyyymm") &amp; "]",
"[Base_Tarjetas].[Metrica]","[Base_Tarjetas].[Metrica].&amp;[" &amp; $A15 &amp; "]",
"[Base_Tarjetas].[SEGMENTO_DESCRIP]","[Base_Tarjetas].[SEGMENTO_DESCRIP].&amp;[" &amp; $C$6 &amp; "]",
"[Base_Tarjetas].[SITUACION]","[Base_Tarjetas].[SITUACION].&amp;[" &amp; $C15 &amp; "]",
"[Base_Tarjetas].[TIPO]","[Base_Tarjetas].[TIPO].&amp;[" &amp; $C$1 &amp; "]")/1000,
0)</f>
        <v>0</v>
      </c>
      <c r="AS15" s="8">
        <f>IFERROR(
GETPIVOTDATA("[Base_Tarjetas].[Importe]",TDinamica_R!$A$3,
"[Base_Tarjetas].[PERIODO]","[Base_Tarjetas].[PERIODO].&amp;[" &amp; TEXT(AS$6,"yyyymm") &amp; "]",
"[Base_Tarjetas].[Metrica]","[Base_Tarjetas].[Metrica].&amp;[" &amp; $A15 &amp; "]",
"[Base_Tarjetas].[SEGMENTO_DESCRIP]","[Base_Tarjetas].[SEGMENTO_DESCRIP].&amp;[" &amp; $C$6 &amp; "]",
"[Base_Tarjetas].[SITUACION]","[Base_Tarjetas].[SITUACION].&amp;[" &amp; $C15 &amp; "]",
"[Base_Tarjetas].[TIPO]","[Base_Tarjetas].[TIPO].&amp;[" &amp; $C$1 &amp; "]")/1000,
0)</f>
        <v>0</v>
      </c>
      <c r="AT15" s="8">
        <f>IFERROR(
GETPIVOTDATA("[Base_Tarjetas].[Importe]",TDinamica_R!$A$3,
"[Base_Tarjetas].[PERIODO]","[Base_Tarjetas].[PERIODO].&amp;[" &amp; TEXT(AT$6,"yyyymm") &amp; "]",
"[Base_Tarjetas].[Metrica]","[Base_Tarjetas].[Metrica].&amp;[" &amp; $A15 &amp; "]",
"[Base_Tarjetas].[SEGMENTO_DESCRIP]","[Base_Tarjetas].[SEGMENTO_DESCRIP].&amp;[" &amp; $C$6 &amp; "]",
"[Base_Tarjetas].[SITUACION]","[Base_Tarjetas].[SITUACION].&amp;[" &amp; $C15 &amp; "]",
"[Base_Tarjetas].[TIPO]","[Base_Tarjetas].[TIPO].&amp;[" &amp; $C$1 &amp; "]")/1000,
0)</f>
        <v>0</v>
      </c>
      <c r="AU15" s="8">
        <f>IFERROR(
GETPIVOTDATA("[Base_Tarjetas].[Importe]",TDinamica_R!$A$3,
"[Base_Tarjetas].[PERIODO]","[Base_Tarjetas].[PERIODO].&amp;[" &amp; TEXT(AU$6,"yyyymm") &amp; "]",
"[Base_Tarjetas].[Metrica]","[Base_Tarjetas].[Metrica].&amp;[" &amp; $A15 &amp; "]",
"[Base_Tarjetas].[SEGMENTO_DESCRIP]","[Base_Tarjetas].[SEGMENTO_DESCRIP].&amp;[" &amp; $C$6 &amp; "]",
"[Base_Tarjetas].[SITUACION]","[Base_Tarjetas].[SITUACION].&amp;[" &amp; $C15 &amp; "]",
"[Base_Tarjetas].[TIPO]","[Base_Tarjetas].[TIPO].&amp;[" &amp; $C$1 &amp; "]")/1000,
0)</f>
        <v>0</v>
      </c>
      <c r="AV15" s="8">
        <f>IFERROR(
GETPIVOTDATA("[Base_Tarjetas].[Importe]",TDinamica_R!$A$3,
"[Base_Tarjetas].[PERIODO]","[Base_Tarjetas].[PERIODO].&amp;[" &amp; TEXT(AV$6,"yyyymm") &amp; "]",
"[Base_Tarjetas].[Metrica]","[Base_Tarjetas].[Metrica].&amp;[" &amp; $A15 &amp; "]",
"[Base_Tarjetas].[SEGMENTO_DESCRIP]","[Base_Tarjetas].[SEGMENTO_DESCRIP].&amp;[" &amp; $C$6 &amp; "]",
"[Base_Tarjetas].[SITUACION]","[Base_Tarjetas].[SITUACION].&amp;[" &amp; $C15 &amp; "]",
"[Base_Tarjetas].[TIPO]","[Base_Tarjetas].[TIPO].&amp;[" &amp; $C$1 &amp; "]")/1000,
0)</f>
        <v>0</v>
      </c>
      <c r="AW15" s="8">
        <f>IFERROR(
GETPIVOTDATA("[Base_Tarjetas].[Importe]",TDinamica_R!$A$3,
"[Base_Tarjetas].[PERIODO]","[Base_Tarjetas].[PERIODO].&amp;[" &amp; TEXT(AW$6,"yyyymm") &amp; "]",
"[Base_Tarjetas].[Metrica]","[Base_Tarjetas].[Metrica].&amp;[" &amp; $A15 &amp; "]",
"[Base_Tarjetas].[SEGMENTO_DESCRIP]","[Base_Tarjetas].[SEGMENTO_DESCRIP].&amp;[" &amp; $C$6 &amp; "]",
"[Base_Tarjetas].[SITUACION]","[Base_Tarjetas].[SITUACION].&amp;[" &amp; $C15 &amp; "]",
"[Base_Tarjetas].[TIPO]","[Base_Tarjetas].[TIPO].&amp;[" &amp; $C$1 &amp; "]")/1000,
0)</f>
        <v>0</v>
      </c>
      <c r="AX15" s="8">
        <f>IFERROR(
GETPIVOTDATA("[Base_Tarjetas].[Importe]",TDinamica_R!$A$3,
"[Base_Tarjetas].[PERIODO]","[Base_Tarjetas].[PERIODO].&amp;[" &amp; TEXT(AX$6,"yyyymm") &amp; "]",
"[Base_Tarjetas].[Metrica]","[Base_Tarjetas].[Metrica].&amp;[" &amp; $A15 &amp; "]",
"[Base_Tarjetas].[SEGMENTO_DESCRIP]","[Base_Tarjetas].[SEGMENTO_DESCRIP].&amp;[" &amp; $C$6 &amp; "]",
"[Base_Tarjetas].[SITUACION]","[Base_Tarjetas].[SITUACION].&amp;[" &amp; $C15 &amp; "]",
"[Base_Tarjetas].[TIPO]","[Base_Tarjetas].[TIPO].&amp;[" &amp; $C$1 &amp; "]")/1000,
0)</f>
        <v>0</v>
      </c>
      <c r="AY15" s="8">
        <f>IFERROR(
GETPIVOTDATA("[Base_Tarjetas].[Importe]",TDinamica_R!$A$3,
"[Base_Tarjetas].[PERIODO]","[Base_Tarjetas].[PERIODO].&amp;[" &amp; TEXT(AY$6,"yyyymm") &amp; "]",
"[Base_Tarjetas].[Metrica]","[Base_Tarjetas].[Metrica].&amp;[" &amp; $A15 &amp; "]",
"[Base_Tarjetas].[SEGMENTO_DESCRIP]","[Base_Tarjetas].[SEGMENTO_DESCRIP].&amp;[" &amp; $C$6 &amp; "]",
"[Base_Tarjetas].[SITUACION]","[Base_Tarjetas].[SITUACION].&amp;[" &amp; $C15 &amp; "]",
"[Base_Tarjetas].[TIPO]","[Base_Tarjetas].[TIPO].&amp;[" &amp; $C$1 &amp; "]")/1000,
0)</f>
        <v>0</v>
      </c>
      <c r="AZ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TEXT(AZ$6,"yyyymm") &amp; "]"),
0)</f>
        <v>1073.4097963297081</v>
      </c>
      <c r="BA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TEXT(BA$6,"yyyymm") &amp; "]"),
0)</f>
        <v>1018.7396072633774</v>
      </c>
      <c r="BB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TEXT(BB$6,"yyyymm") &amp; "]"),
0)</f>
        <v>966.77053468908048</v>
      </c>
      <c r="BC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TEXT(BC$6,"yyyymm") &amp; "]"),
0)</f>
        <v>920.41157938155038</v>
      </c>
      <c r="BD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TEXT(BD$6,"yyyymm") &amp; "]"),
0)</f>
        <v>875.44082000420894</v>
      </c>
      <c r="BE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TEXT(BE$6,"yyyymm") &amp; "]"),
0)</f>
        <v>833.79622381971114</v>
      </c>
      <c r="BF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TEXT(BF$6,"yyyymm") &amp; "]"),
0)</f>
        <v>795.53168670041316</v>
      </c>
      <c r="BG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TEXT(BG$6,"yyyymm") &amp; "]"),
0)</f>
        <v>758.97224443152822</v>
      </c>
      <c r="BH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TEXT(BH$6,"yyyymm") &amp; "]"),
0)</f>
        <v>724.4090879565847</v>
      </c>
      <c r="BI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TEXT(BI$6,"yyyymm") &amp; "]"),
0)</f>
        <v>691.80771724820181</v>
      </c>
      <c r="BJ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TEXT(BJ$6,"yyyymm") &amp; "]"),
0)</f>
        <v>661.58271685024602</v>
      </c>
      <c r="BK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TEXT(BK$6,"yyyymm") &amp; "]"),
0)</f>
        <v>633.67608436434648</v>
      </c>
      <c r="BO15" s="24">
        <f t="shared" si="10"/>
        <v>0</v>
      </c>
      <c r="BP15" s="24">
        <f t="shared" si="10"/>
        <v>1019.6399794273888</v>
      </c>
      <c r="BQ15" s="24">
        <f t="shared" si="10"/>
        <v>0</v>
      </c>
      <c r="BR15" s="24">
        <f t="shared" si="10"/>
        <v>0</v>
      </c>
      <c r="BS15" s="24">
        <f t="shared" si="10"/>
        <v>0</v>
      </c>
      <c r="BT15" s="24">
        <f t="shared" si="10"/>
        <v>0</v>
      </c>
      <c r="BW15" s="24">
        <f t="shared" si="11"/>
        <v>0</v>
      </c>
      <c r="BX15" s="24">
        <f t="shared" si="11"/>
        <v>3058.9199382821662</v>
      </c>
      <c r="BY15" s="24">
        <f t="shared" si="11"/>
        <v>0</v>
      </c>
      <c r="BZ15" s="24">
        <f t="shared" si="11"/>
        <v>0</v>
      </c>
      <c r="CA15" s="24">
        <f t="shared" si="11"/>
        <v>0</v>
      </c>
      <c r="CB15" s="24">
        <f t="shared" si="11"/>
        <v>0</v>
      </c>
    </row>
    <row r="16" spans="1:81" hidden="1" outlineLevel="1" x14ac:dyDescent="0.25">
      <c r="A16" s="11" t="s">
        <v>16</v>
      </c>
      <c r="C16" s="2" t="s">
        <v>9</v>
      </c>
      <c r="D16" s="8">
        <f>IFERROR(
GETPIVOTDATA("[Base_Tarjetas].[Importe]",TDinamica_R!$A$3,
"[Base_Tarjetas].[PERIODO]","[Base_Tarjetas].[PERIODO].&amp;[" &amp; TEXT(D$6,"yyyymm") &amp; "]",
"[Base_Tarjetas].[Metrica]","[Base_Tarjetas].[Metrica].&amp;[" &amp; $A16 &amp; "]",
"[Base_Tarjetas].[SEGMENTO_DESCRIP]","[Base_Tarjetas].[SEGMENTO_DESCRIP].&amp;[" &amp; $C$6 &amp; "]",
"[Base_Tarjetas].[SITUACION]","[Base_Tarjetas].[SITUACION].&amp;[" &amp; $C16 &amp; "]",
"[Base_Tarjetas].[TIPO]","[Base_Tarjetas].[TIPO].&amp;[" &amp; $C$1 &amp; "]")/1000,
0)</f>
        <v>0</v>
      </c>
      <c r="E16" s="8">
        <f>IFERROR(
GETPIVOTDATA("[Base_Tarjetas].[Importe]",TDinamica_R!$A$3,
"[Base_Tarjetas].[PERIODO]","[Base_Tarjetas].[PERIODO].&amp;[" &amp; TEXT(E$6,"yyyymm") &amp; "]",
"[Base_Tarjetas].[Metrica]","[Base_Tarjetas].[Metrica].&amp;[" &amp; $A16 &amp; "]",
"[Base_Tarjetas].[SEGMENTO_DESCRIP]","[Base_Tarjetas].[SEGMENTO_DESCRIP].&amp;[" &amp; $C$6 &amp; "]",
"[Base_Tarjetas].[SITUACION]","[Base_Tarjetas].[SITUACION].&amp;[" &amp; $C16 &amp; "]",
"[Base_Tarjetas].[TIPO]","[Base_Tarjetas].[TIPO].&amp;[" &amp; $C$1 &amp; "]")/1000,
0)</f>
        <v>0</v>
      </c>
      <c r="F16" s="8">
        <f>IFERROR(
GETPIVOTDATA("[Base_Tarjetas].[Importe]",TDinamica_R!$A$3,
"[Base_Tarjetas].[PERIODO]","[Base_Tarjetas].[PERIODO].&amp;[" &amp; TEXT(F$6,"yyyymm") &amp; "]",
"[Base_Tarjetas].[Metrica]","[Base_Tarjetas].[Metrica].&amp;[" &amp; $A16 &amp; "]",
"[Base_Tarjetas].[SEGMENTO_DESCRIP]","[Base_Tarjetas].[SEGMENTO_DESCRIP].&amp;[" &amp; $C$6 &amp; "]",
"[Base_Tarjetas].[SITUACION]","[Base_Tarjetas].[SITUACION].&amp;[" &amp; $C16 &amp; "]",
"[Base_Tarjetas].[TIPO]","[Base_Tarjetas].[TIPO].&amp;[" &amp; $C$1 &amp; "]")/1000,
0)</f>
        <v>0</v>
      </c>
      <c r="G16" s="8">
        <f>IFERROR(
GETPIVOTDATA("[Base_Tarjetas].[Importe]",TDinamica_R!$A$3,
"[Base_Tarjetas].[PERIODO]","[Base_Tarjetas].[PERIODO].&amp;[" &amp; TEXT(G$6,"yyyymm") &amp; "]",
"[Base_Tarjetas].[Metrica]","[Base_Tarjetas].[Metrica].&amp;[" &amp; $A16 &amp; "]",
"[Base_Tarjetas].[SEGMENTO_DESCRIP]","[Base_Tarjetas].[SEGMENTO_DESCRIP].&amp;[" &amp; $C$6 &amp; "]",
"[Base_Tarjetas].[SITUACION]","[Base_Tarjetas].[SITUACION].&amp;[" &amp; $C16 &amp; "]",
"[Base_Tarjetas].[TIPO]","[Base_Tarjetas].[TIPO].&amp;[" &amp; $C$1 &amp; "]")/1000,
0)</f>
        <v>0</v>
      </c>
      <c r="H16" s="8">
        <f>IFERROR(
GETPIVOTDATA("[Base_Tarjetas].[Importe]",TDinamica_R!$A$3,
"[Base_Tarjetas].[PERIODO]","[Base_Tarjetas].[PERIODO].&amp;[" &amp; TEXT(H$6,"yyyymm") &amp; "]",
"[Base_Tarjetas].[Metrica]","[Base_Tarjetas].[Metrica].&amp;[" &amp; $A16 &amp; "]",
"[Base_Tarjetas].[SEGMENTO_DESCRIP]","[Base_Tarjetas].[SEGMENTO_DESCRIP].&amp;[" &amp; $C$6 &amp; "]",
"[Base_Tarjetas].[SITUACION]","[Base_Tarjetas].[SITUACION].&amp;[" &amp; $C16 &amp; "]",
"[Base_Tarjetas].[TIPO]","[Base_Tarjetas].[TIPO].&amp;[" &amp; $C$1 &amp; "]")/1000,
0)</f>
        <v>0</v>
      </c>
      <c r="I16" s="8">
        <f>IFERROR(
GETPIVOTDATA("[Base_Tarjetas].[Importe]",TDinamica_R!$A$3,
"[Base_Tarjetas].[PERIODO]","[Base_Tarjetas].[PERIODO].&amp;[" &amp; TEXT(I$6,"yyyymm") &amp; "]",
"[Base_Tarjetas].[Metrica]","[Base_Tarjetas].[Metrica].&amp;[" &amp; $A16 &amp; "]",
"[Base_Tarjetas].[SEGMENTO_DESCRIP]","[Base_Tarjetas].[SEGMENTO_DESCRIP].&amp;[" &amp; $C$6 &amp; "]",
"[Base_Tarjetas].[SITUACION]","[Base_Tarjetas].[SITUACION].&amp;[" &amp; $C16 &amp; "]",
"[Base_Tarjetas].[TIPO]","[Base_Tarjetas].[TIPO].&amp;[" &amp; $C$1 &amp; "]")/1000,
0)</f>
        <v>0</v>
      </c>
      <c r="J16" s="8">
        <f>IFERROR(
GETPIVOTDATA("[Base_Tarjetas].[Importe]",TDinamica_R!$A$3,
"[Base_Tarjetas].[PERIODO]","[Base_Tarjetas].[PERIODO].&amp;[" &amp; TEXT(J$6,"yyyymm") &amp; "]",
"[Base_Tarjetas].[Metrica]","[Base_Tarjetas].[Metrica].&amp;[" &amp; $A16 &amp; "]",
"[Base_Tarjetas].[SEGMENTO_DESCRIP]","[Base_Tarjetas].[SEGMENTO_DESCRIP].&amp;[" &amp; $C$6 &amp; "]",
"[Base_Tarjetas].[SITUACION]","[Base_Tarjetas].[SITUACION].&amp;[" &amp; $C16 &amp; "]",
"[Base_Tarjetas].[TIPO]","[Base_Tarjetas].[TIPO].&amp;[" &amp; $C$1 &amp; "]")/1000,
0)</f>
        <v>0</v>
      </c>
      <c r="K16" s="8">
        <f>IFERROR(
GETPIVOTDATA("[Base_Tarjetas].[Importe]",TDinamica_R!$A$3,
"[Base_Tarjetas].[PERIODO]","[Base_Tarjetas].[PERIODO].&amp;[" &amp; TEXT(K$6,"yyyymm") &amp; "]",
"[Base_Tarjetas].[Metrica]","[Base_Tarjetas].[Metrica].&amp;[" &amp; $A16 &amp; "]",
"[Base_Tarjetas].[SEGMENTO_DESCRIP]","[Base_Tarjetas].[SEGMENTO_DESCRIP].&amp;[" &amp; $C$6 &amp; "]",
"[Base_Tarjetas].[SITUACION]","[Base_Tarjetas].[SITUACION].&amp;[" &amp; $C16 &amp; "]",
"[Base_Tarjetas].[TIPO]","[Base_Tarjetas].[TIPO].&amp;[" &amp; $C$1 &amp; "]")/1000,
0)</f>
        <v>0</v>
      </c>
      <c r="L16" s="8">
        <f>IFERROR(
GETPIVOTDATA("[Base_Tarjetas].[Importe]",TDinamica_R!$A$3,
"[Base_Tarjetas].[PERIODO]","[Base_Tarjetas].[PERIODO].&amp;[" &amp; TEXT(L$6,"yyyymm") &amp; "]",
"[Base_Tarjetas].[Metrica]","[Base_Tarjetas].[Metrica].&amp;[" &amp; $A16 &amp; "]",
"[Base_Tarjetas].[SEGMENTO_DESCRIP]","[Base_Tarjetas].[SEGMENTO_DESCRIP].&amp;[" &amp; $C$6 &amp; "]",
"[Base_Tarjetas].[SITUACION]","[Base_Tarjetas].[SITUACION].&amp;[" &amp; $C16 &amp; "]",
"[Base_Tarjetas].[TIPO]","[Base_Tarjetas].[TIPO].&amp;[" &amp; $C$1 &amp; "]")/1000,
0)</f>
        <v>0</v>
      </c>
      <c r="M16" s="8">
        <f>IFERROR(
GETPIVOTDATA("[Base_Tarjetas].[Importe]",TDinamica_R!$A$3,
"[Base_Tarjetas].[PERIODO]","[Base_Tarjetas].[PERIODO].&amp;[" &amp; TEXT(M$6,"yyyymm") &amp; "]",
"[Base_Tarjetas].[Metrica]","[Base_Tarjetas].[Metrica].&amp;[" &amp; $A16 &amp; "]",
"[Base_Tarjetas].[SEGMENTO_DESCRIP]","[Base_Tarjetas].[SEGMENTO_DESCRIP].&amp;[" &amp; $C$6 &amp; "]",
"[Base_Tarjetas].[SITUACION]","[Base_Tarjetas].[SITUACION].&amp;[" &amp; $C16 &amp; "]",
"[Base_Tarjetas].[TIPO]","[Base_Tarjetas].[TIPO].&amp;[" &amp; $C$1 &amp; "]")/1000,
0)</f>
        <v>0</v>
      </c>
      <c r="N16" s="8">
        <f>IFERROR(
GETPIVOTDATA("[Base_Tarjetas].[Importe]",TDinamica_R!$A$3,
"[Base_Tarjetas].[PERIODO]","[Base_Tarjetas].[PERIODO].&amp;[" &amp; TEXT(N$6,"yyyymm") &amp; "]",
"[Base_Tarjetas].[Metrica]","[Base_Tarjetas].[Metrica].&amp;[" &amp; $A16 &amp; "]",
"[Base_Tarjetas].[SEGMENTO_DESCRIP]","[Base_Tarjetas].[SEGMENTO_DESCRIP].&amp;[" &amp; $C$6 &amp; "]",
"[Base_Tarjetas].[SITUACION]","[Base_Tarjetas].[SITUACION].&amp;[" &amp; $C16 &amp; "]",
"[Base_Tarjetas].[TIPO]","[Base_Tarjetas].[TIPO].&amp;[" &amp; $C$1 &amp; "]")/1000,
0)</f>
        <v>0</v>
      </c>
      <c r="O16" s="8">
        <f>IFERROR(
GETPIVOTDATA("[Base_Tarjetas].[Importe]",TDinamica_R!$A$3,
"[Base_Tarjetas].[PERIODO]","[Base_Tarjetas].[PERIODO].&amp;[" &amp; TEXT(O$6,"yyyymm") &amp; "]",
"[Base_Tarjetas].[Metrica]","[Base_Tarjetas].[Metrica].&amp;[" &amp; $A16 &amp; "]",
"[Base_Tarjetas].[SEGMENTO_DESCRIP]","[Base_Tarjetas].[SEGMENTO_DESCRIP].&amp;[" &amp; $C$6 &amp; "]",
"[Base_Tarjetas].[SITUACION]","[Base_Tarjetas].[SITUACION].&amp;[" &amp; $C16 &amp; "]",
"[Base_Tarjetas].[TIPO]","[Base_Tarjetas].[TIPO].&amp;[" &amp; $C$1 &amp; "]")/1000,
0)</f>
        <v>0</v>
      </c>
      <c r="P16" s="8">
        <f>IFERROR(
GETPIVOTDATA("[Base_Tarjetas].[Importe]",TDinamica_R!$A$3,
"[Base_Tarjetas].[PERIODO]","[Base_Tarjetas].[PERIODO].&amp;[" &amp; TEXT(P$6,"yyyymm") &amp; "]",
"[Base_Tarjetas].[Metrica]","[Base_Tarjetas].[Metrica].&amp;[" &amp; $A16 &amp; "]",
"[Base_Tarjetas].[SEGMENTO_DESCRIP]","[Base_Tarjetas].[SEGMENTO_DESCRIP].&amp;[" &amp; $C$6 &amp; "]",
"[Base_Tarjetas].[SITUACION]","[Base_Tarjetas].[SITUACION].&amp;[" &amp; $C16 &amp; "]",
"[Base_Tarjetas].[TIPO]","[Base_Tarjetas].[TIPO].&amp;[" &amp; $C$1 &amp; "]")/1000,
0)</f>
        <v>0</v>
      </c>
      <c r="Q16" s="8">
        <f>IFERROR(
GETPIVOTDATA("[Base_Tarjetas].[Importe]",TDinamica_R!$A$3,
"[Base_Tarjetas].[PERIODO]","[Base_Tarjetas].[PERIODO].&amp;[" &amp; TEXT(Q$6,"yyyymm") &amp; "]",
"[Base_Tarjetas].[Metrica]","[Base_Tarjetas].[Metrica].&amp;[" &amp; $A16 &amp; "]",
"[Base_Tarjetas].[SEGMENTO_DESCRIP]","[Base_Tarjetas].[SEGMENTO_DESCRIP].&amp;[" &amp; $C$6 &amp; "]",
"[Base_Tarjetas].[SITUACION]","[Base_Tarjetas].[SITUACION].&amp;[" &amp; $C16 &amp; "]",
"[Base_Tarjetas].[TIPO]","[Base_Tarjetas].[TIPO].&amp;[" &amp; $C$1 &amp; "]")/1000,
0)</f>
        <v>0</v>
      </c>
      <c r="R16" s="8">
        <f>IFERROR(
GETPIVOTDATA("[Base_Tarjetas].[Importe]",TDinamica_R!$A$3,
"[Base_Tarjetas].[PERIODO]","[Base_Tarjetas].[PERIODO].&amp;[" &amp; TEXT(R$6,"yyyymm") &amp; "]",
"[Base_Tarjetas].[Metrica]","[Base_Tarjetas].[Metrica].&amp;[" &amp; $A16 &amp; "]",
"[Base_Tarjetas].[SEGMENTO_DESCRIP]","[Base_Tarjetas].[SEGMENTO_DESCRIP].&amp;[" &amp; $C$6 &amp; "]",
"[Base_Tarjetas].[SITUACION]","[Base_Tarjetas].[SITUACION].&amp;[" &amp; $C16 &amp; "]",
"[Base_Tarjetas].[TIPO]","[Base_Tarjetas].[TIPO].&amp;[" &amp; $C$1 &amp; "]")/1000,
0)</f>
        <v>0</v>
      </c>
      <c r="S16" s="8">
        <f>IFERROR(
GETPIVOTDATA("[Base_Tarjetas].[Importe]",TDinamica_R!$A$3,
"[Base_Tarjetas].[PERIODO]","[Base_Tarjetas].[PERIODO].&amp;[" &amp; TEXT(S$6,"yyyymm") &amp; "]",
"[Base_Tarjetas].[Metrica]","[Base_Tarjetas].[Metrica].&amp;[" &amp; $A16 &amp; "]",
"[Base_Tarjetas].[SEGMENTO_DESCRIP]","[Base_Tarjetas].[SEGMENTO_DESCRIP].&amp;[" &amp; $C$6 &amp; "]",
"[Base_Tarjetas].[SITUACION]","[Base_Tarjetas].[SITUACION].&amp;[" &amp; $C16 &amp; "]",
"[Base_Tarjetas].[TIPO]","[Base_Tarjetas].[TIPO].&amp;[" &amp; $C$1 &amp; "]")/1000,
0)</f>
        <v>0</v>
      </c>
      <c r="T16" s="8">
        <f>IFERROR(
GETPIVOTDATA("[Base_Tarjetas].[Importe]",TDinamica_R!$A$3,
"[Base_Tarjetas].[PERIODO]","[Base_Tarjetas].[PERIODO].&amp;[" &amp; TEXT(T$6,"yyyymm") &amp; "]",
"[Base_Tarjetas].[Metrica]","[Base_Tarjetas].[Metrica].&amp;[" &amp; $A16 &amp; "]",
"[Base_Tarjetas].[SEGMENTO_DESCRIP]","[Base_Tarjetas].[SEGMENTO_DESCRIP].&amp;[" &amp; $C$6 &amp; "]",
"[Base_Tarjetas].[SITUACION]","[Base_Tarjetas].[SITUACION].&amp;[" &amp; $C16 &amp; "]",
"[Base_Tarjetas].[TIPO]","[Base_Tarjetas].[TIPO].&amp;[" &amp; $C$1 &amp; "]")/1000,
0)</f>
        <v>0</v>
      </c>
      <c r="U16" s="8">
        <f>IFERROR(
GETPIVOTDATA("[Base_Tarjetas].[Importe]",TDinamica_R!$A$3,
"[Base_Tarjetas].[PERIODO]","[Base_Tarjetas].[PERIODO].&amp;[" &amp; TEXT(U$6,"yyyymm") &amp; "]",
"[Base_Tarjetas].[Metrica]","[Base_Tarjetas].[Metrica].&amp;[" &amp; $A16 &amp; "]",
"[Base_Tarjetas].[SEGMENTO_DESCRIP]","[Base_Tarjetas].[SEGMENTO_DESCRIP].&amp;[" &amp; $C$6 &amp; "]",
"[Base_Tarjetas].[SITUACION]","[Base_Tarjetas].[SITUACION].&amp;[" &amp; $C16 &amp; "]",
"[Base_Tarjetas].[TIPO]","[Base_Tarjetas].[TIPO].&amp;[" &amp; $C$1 &amp; "]")/1000,
0)</f>
        <v>0</v>
      </c>
      <c r="V16" s="8">
        <f>IFERROR(
GETPIVOTDATA("[Base_Tarjetas].[Importe]",TDinamica_R!$A$3,
"[Base_Tarjetas].[PERIODO]","[Base_Tarjetas].[PERIODO].&amp;[" &amp; TEXT(V$6,"yyyymm") &amp; "]",
"[Base_Tarjetas].[Metrica]","[Base_Tarjetas].[Metrica].&amp;[" &amp; $A16 &amp; "]",
"[Base_Tarjetas].[SEGMENTO_DESCRIP]","[Base_Tarjetas].[SEGMENTO_DESCRIP].&amp;[" &amp; $C$6 &amp; "]",
"[Base_Tarjetas].[SITUACION]","[Base_Tarjetas].[SITUACION].&amp;[" &amp; $C16 &amp; "]",
"[Base_Tarjetas].[TIPO]","[Base_Tarjetas].[TIPO].&amp;[" &amp; $C$1 &amp; "]")/1000,
0)</f>
        <v>0</v>
      </c>
      <c r="W16" s="8">
        <f>IFERROR(
GETPIVOTDATA("[Base_Tarjetas].[Importe]",TDinamica_R!$A$3,
"[Base_Tarjetas].[PERIODO]","[Base_Tarjetas].[PERIODO].&amp;[" &amp; TEXT(W$6,"yyyymm") &amp; "]",
"[Base_Tarjetas].[Metrica]","[Base_Tarjetas].[Metrica].&amp;[" &amp; $A16 &amp; "]",
"[Base_Tarjetas].[SEGMENTO_DESCRIP]","[Base_Tarjetas].[SEGMENTO_DESCRIP].&amp;[" &amp; $C$6 &amp; "]",
"[Base_Tarjetas].[SITUACION]","[Base_Tarjetas].[SITUACION].&amp;[" &amp; $C16 &amp; "]",
"[Base_Tarjetas].[TIPO]","[Base_Tarjetas].[TIPO].&amp;[" &amp; $C$1 &amp; "]")/1000,
0)</f>
        <v>0</v>
      </c>
      <c r="X16" s="8">
        <f>IFERROR(
GETPIVOTDATA("[Base_Tarjetas].[Importe]",TDinamica_R!$A$3,
"[Base_Tarjetas].[PERIODO]","[Base_Tarjetas].[PERIODO].&amp;[" &amp; TEXT(X$6,"yyyymm") &amp; "]",
"[Base_Tarjetas].[Metrica]","[Base_Tarjetas].[Metrica].&amp;[" &amp; $A16 &amp; "]",
"[Base_Tarjetas].[SEGMENTO_DESCRIP]","[Base_Tarjetas].[SEGMENTO_DESCRIP].&amp;[" &amp; $C$6 &amp; "]",
"[Base_Tarjetas].[SITUACION]","[Base_Tarjetas].[SITUACION].&amp;[" &amp; $C16 &amp; "]",
"[Base_Tarjetas].[TIPO]","[Base_Tarjetas].[TIPO].&amp;[" &amp; $C$1 &amp; "]")/1000,
0)</f>
        <v>0</v>
      </c>
      <c r="Y16" s="8">
        <f>IFERROR(
GETPIVOTDATA("[Base_Tarjetas].[Importe]",TDinamica_R!$A$3,
"[Base_Tarjetas].[PERIODO]","[Base_Tarjetas].[PERIODO].&amp;[" &amp; TEXT(Y$6,"yyyymm") &amp; "]",
"[Base_Tarjetas].[Metrica]","[Base_Tarjetas].[Metrica].&amp;[" &amp; $A16 &amp; "]",
"[Base_Tarjetas].[SEGMENTO_DESCRIP]","[Base_Tarjetas].[SEGMENTO_DESCRIP].&amp;[" &amp; $C$6 &amp; "]",
"[Base_Tarjetas].[SITUACION]","[Base_Tarjetas].[SITUACION].&amp;[" &amp; $C16 &amp; "]",
"[Base_Tarjetas].[TIPO]","[Base_Tarjetas].[TIPO].&amp;[" &amp; $C$1 &amp; "]")/1000,
0)</f>
        <v>0</v>
      </c>
      <c r="Z16" s="8">
        <f>IFERROR(
GETPIVOTDATA("[Base_Tarjetas].[Importe]",TDinamica_R!$A$3,
"[Base_Tarjetas].[PERIODO]","[Base_Tarjetas].[PERIODO].&amp;[" &amp; TEXT(Z$6,"yyyymm") &amp; "]",
"[Base_Tarjetas].[Metrica]","[Base_Tarjetas].[Metrica].&amp;[" &amp; $A16 &amp; "]",
"[Base_Tarjetas].[SEGMENTO_DESCRIP]","[Base_Tarjetas].[SEGMENTO_DESCRIP].&amp;[" &amp; $C$6 &amp; "]",
"[Base_Tarjetas].[SITUACION]","[Base_Tarjetas].[SITUACION].&amp;[" &amp; $C16 &amp; "]",
"[Base_Tarjetas].[TIPO]","[Base_Tarjetas].[TIPO].&amp;[" &amp; $C$1 &amp; "]")/1000,
0)</f>
        <v>0</v>
      </c>
      <c r="AA16" s="8">
        <f>IFERROR(
GETPIVOTDATA("[Base_Tarjetas].[Importe]",TDinamica_R!$A$3,
"[Base_Tarjetas].[PERIODO]","[Base_Tarjetas].[PERIODO].&amp;[" &amp; TEXT(AA$6,"yyyymm") &amp; "]",
"[Base_Tarjetas].[Metrica]","[Base_Tarjetas].[Metrica].&amp;[" &amp; $A16 &amp; "]",
"[Base_Tarjetas].[SEGMENTO_DESCRIP]","[Base_Tarjetas].[SEGMENTO_DESCRIP].&amp;[" &amp; $C$6 &amp; "]",
"[Base_Tarjetas].[SITUACION]","[Base_Tarjetas].[SITUACION].&amp;[" &amp; $C16 &amp; "]",
"[Base_Tarjetas].[TIPO]","[Base_Tarjetas].[TIPO].&amp;[" &amp; $C$1 &amp; "]")/1000,
0)</f>
        <v>0</v>
      </c>
      <c r="AB16" s="8">
        <f>IFERROR(
GETPIVOTDATA("[Base_Tarjetas].[Importe]",TDinamica_R!$A$3,
"[Base_Tarjetas].[PERIODO]","[Base_Tarjetas].[PERIODO].&amp;[" &amp; TEXT(AB$6,"yyyymm") &amp; "]",
"[Base_Tarjetas].[Metrica]","[Base_Tarjetas].[Metrica].&amp;[" &amp; $A16 &amp; "]",
"[Base_Tarjetas].[SEGMENTO_DESCRIP]","[Base_Tarjetas].[SEGMENTO_DESCRIP].&amp;[" &amp; $C$6 &amp; "]",
"[Base_Tarjetas].[SITUACION]","[Base_Tarjetas].[SITUACION].&amp;[" &amp; $C16 &amp; "]",
"[Base_Tarjetas].[TIPO]","[Base_Tarjetas].[TIPO].&amp;[" &amp; $C$1 &amp; "]")/1000,
0)</f>
        <v>0</v>
      </c>
      <c r="AC16" s="8">
        <f>IFERROR(
GETPIVOTDATA("[Base_Tarjetas].[Importe]",TDinamica_R!$A$3,
"[Base_Tarjetas].[PERIODO]","[Base_Tarjetas].[PERIODO].&amp;[" &amp; TEXT(AC$6,"yyyymm") &amp; "]",
"[Base_Tarjetas].[Metrica]","[Base_Tarjetas].[Metrica].&amp;[" &amp; $A16 &amp; "]",
"[Base_Tarjetas].[SEGMENTO_DESCRIP]","[Base_Tarjetas].[SEGMENTO_DESCRIP].&amp;[" &amp; $C$6 &amp; "]",
"[Base_Tarjetas].[SITUACION]","[Base_Tarjetas].[SITUACION].&amp;[" &amp; $C16 &amp; "]",
"[Base_Tarjetas].[TIPO]","[Base_Tarjetas].[TIPO].&amp;[" &amp; $C$1 &amp; "]")/1000,
0)</f>
        <v>0</v>
      </c>
      <c r="AD16" s="8">
        <f>IFERROR(
GETPIVOTDATA("[Base_Tarjetas].[Importe]",TDinamica_R!$A$3,
"[Base_Tarjetas].[PERIODO]","[Base_Tarjetas].[PERIODO].&amp;[" &amp; TEXT(AD$6,"yyyymm") &amp; "]",
"[Base_Tarjetas].[Metrica]","[Base_Tarjetas].[Metrica].&amp;[" &amp; $A16 &amp; "]",
"[Base_Tarjetas].[SEGMENTO_DESCRIP]","[Base_Tarjetas].[SEGMENTO_DESCRIP].&amp;[" &amp; $C$6 &amp; "]",
"[Base_Tarjetas].[SITUACION]","[Base_Tarjetas].[SITUACION].&amp;[" &amp; $C16 &amp; "]",
"[Base_Tarjetas].[TIPO]","[Base_Tarjetas].[TIPO].&amp;[" &amp; $C$1 &amp; "]")/1000,
0)</f>
        <v>0</v>
      </c>
      <c r="AE16" s="8">
        <f>IFERROR(
GETPIVOTDATA("[Base_Tarjetas].[Importe]",TDinamica_R!$A$3,
"[Base_Tarjetas].[PERIODO]","[Base_Tarjetas].[PERIODO].&amp;[" &amp; TEXT(AE$6,"yyyymm") &amp; "]",
"[Base_Tarjetas].[Metrica]","[Base_Tarjetas].[Metrica].&amp;[" &amp; $A16 &amp; "]",
"[Base_Tarjetas].[SEGMENTO_DESCRIP]","[Base_Tarjetas].[SEGMENTO_DESCRIP].&amp;[" &amp; $C$6 &amp; "]",
"[Base_Tarjetas].[SITUACION]","[Base_Tarjetas].[SITUACION].&amp;[" &amp; $C16 &amp; "]",
"[Base_Tarjetas].[TIPO]","[Base_Tarjetas].[TIPO].&amp;[" &amp; $C$1 &amp; "]")/1000,
0)</f>
        <v>0</v>
      </c>
      <c r="AF16" s="8">
        <f>IFERROR(
GETPIVOTDATA("[Base_Tarjetas].[Importe]",TDinamica_R!$A$3,
"[Base_Tarjetas].[PERIODO]","[Base_Tarjetas].[PERIODO].&amp;[" &amp; TEXT(AF$6,"yyyymm") &amp; "]",
"[Base_Tarjetas].[Metrica]","[Base_Tarjetas].[Metrica].&amp;[" &amp; $A16 &amp; "]",
"[Base_Tarjetas].[SEGMENTO_DESCRIP]","[Base_Tarjetas].[SEGMENTO_DESCRIP].&amp;[" &amp; $C$6 &amp; "]",
"[Base_Tarjetas].[SITUACION]","[Base_Tarjetas].[SITUACION].&amp;[" &amp; $C16 &amp; "]",
"[Base_Tarjetas].[TIPO]","[Base_Tarjetas].[TIPO].&amp;[" &amp; $C$1 &amp; "]")/1000,
0)</f>
        <v>0</v>
      </c>
      <c r="AG16" s="8">
        <f>IFERROR(
GETPIVOTDATA("[Base_Tarjetas].[Importe]",TDinamica_R!$A$3,
"[Base_Tarjetas].[PERIODO]","[Base_Tarjetas].[PERIODO].&amp;[" &amp; TEXT(AG$6,"yyyymm") &amp; "]",
"[Base_Tarjetas].[Metrica]","[Base_Tarjetas].[Metrica].&amp;[" &amp; $A16 &amp; "]",
"[Base_Tarjetas].[SEGMENTO_DESCRIP]","[Base_Tarjetas].[SEGMENTO_DESCRIP].&amp;[" &amp; $C$6 &amp; "]",
"[Base_Tarjetas].[SITUACION]","[Base_Tarjetas].[SITUACION].&amp;[" &amp; $C16 &amp; "]",
"[Base_Tarjetas].[TIPO]","[Base_Tarjetas].[TIPO].&amp;[" &amp; $C$1 &amp; "]")/1000,
0)</f>
        <v>0</v>
      </c>
      <c r="AH16" s="8">
        <f>IFERROR(
GETPIVOTDATA("[Base_Tarjetas].[Importe]",TDinamica_R!$A$3,
"[Base_Tarjetas].[PERIODO]","[Base_Tarjetas].[PERIODO].&amp;[" &amp; TEXT(AH$6,"yyyymm") &amp; "]",
"[Base_Tarjetas].[Metrica]","[Base_Tarjetas].[Metrica].&amp;[" &amp; $A16 &amp; "]",
"[Base_Tarjetas].[SEGMENTO_DESCRIP]","[Base_Tarjetas].[SEGMENTO_DESCRIP].&amp;[" &amp; $C$6 &amp; "]",
"[Base_Tarjetas].[SITUACION]","[Base_Tarjetas].[SITUACION].&amp;[" &amp; $C16 &amp; "]",
"[Base_Tarjetas].[TIPO]","[Base_Tarjetas].[TIPO].&amp;[" &amp; $C$1 &amp; "]")/1000,
0)</f>
        <v>0</v>
      </c>
      <c r="AI16" s="8">
        <f>IFERROR(
GETPIVOTDATA("[Base_Tarjetas].[Importe]",TDinamica_R!$A$3,
"[Base_Tarjetas].[PERIODO]","[Base_Tarjetas].[PERIODO].&amp;[" &amp; TEXT(AI$6,"yyyymm") &amp; "]",
"[Base_Tarjetas].[Metrica]","[Base_Tarjetas].[Metrica].&amp;[" &amp; $A16 &amp; "]",
"[Base_Tarjetas].[SEGMENTO_DESCRIP]","[Base_Tarjetas].[SEGMENTO_DESCRIP].&amp;[" &amp; $C$6 &amp; "]",
"[Base_Tarjetas].[SITUACION]","[Base_Tarjetas].[SITUACION].&amp;[" &amp; $C16 &amp; "]",
"[Base_Tarjetas].[TIPO]","[Base_Tarjetas].[TIPO].&amp;[" &amp; $C$1 &amp; "]")/1000,
0)</f>
        <v>0</v>
      </c>
      <c r="AJ16" s="8">
        <f>IFERROR(
GETPIVOTDATA("[Base_Tarjetas].[Importe]",TDinamica_R!$A$3,
"[Base_Tarjetas].[PERIODO]","[Base_Tarjetas].[PERIODO].&amp;[" &amp; TEXT(AJ$6,"yyyymm") &amp; "]",
"[Base_Tarjetas].[Metrica]","[Base_Tarjetas].[Metrica].&amp;[" &amp; $A16 &amp; "]",
"[Base_Tarjetas].[SEGMENTO_DESCRIP]","[Base_Tarjetas].[SEGMENTO_DESCRIP].&amp;[" &amp; $C$6 &amp; "]",
"[Base_Tarjetas].[SITUACION]","[Base_Tarjetas].[SITUACION].&amp;[" &amp; $C16 &amp; "]",
"[Base_Tarjetas].[TIPO]","[Base_Tarjetas].[TIPO].&amp;[" &amp; $C$1 &amp; "]")/1000,
0)</f>
        <v>0</v>
      </c>
      <c r="AK16" s="8">
        <f>IFERROR(
GETPIVOTDATA("[Base_Tarjetas].[Importe]",TDinamica_R!$A$3,
"[Base_Tarjetas].[PERIODO]","[Base_Tarjetas].[PERIODO].&amp;[" &amp; TEXT(AK$6,"yyyymm") &amp; "]",
"[Base_Tarjetas].[Metrica]","[Base_Tarjetas].[Metrica].&amp;[" &amp; $A16 &amp; "]",
"[Base_Tarjetas].[SEGMENTO_DESCRIP]","[Base_Tarjetas].[SEGMENTO_DESCRIP].&amp;[" &amp; $C$6 &amp; "]",
"[Base_Tarjetas].[SITUACION]","[Base_Tarjetas].[SITUACION].&amp;[" &amp; $C16 &amp; "]",
"[Base_Tarjetas].[TIPO]","[Base_Tarjetas].[TIPO].&amp;[" &amp; $C$1 &amp; "]")/1000,
0)</f>
        <v>0</v>
      </c>
      <c r="AL16" s="8">
        <f>IFERROR(
GETPIVOTDATA("[Base_Tarjetas].[Importe]",TDinamica_R!$A$3,
"[Base_Tarjetas].[PERIODO]","[Base_Tarjetas].[PERIODO].&amp;[" &amp; TEXT(AL$6,"yyyymm") &amp; "]",
"[Base_Tarjetas].[Metrica]","[Base_Tarjetas].[Metrica].&amp;[" &amp; $A16 &amp; "]",
"[Base_Tarjetas].[SEGMENTO_DESCRIP]","[Base_Tarjetas].[SEGMENTO_DESCRIP].&amp;[" &amp; $C$6 &amp; "]",
"[Base_Tarjetas].[SITUACION]","[Base_Tarjetas].[SITUACION].&amp;[" &amp; $C16 &amp; "]",
"[Base_Tarjetas].[TIPO]","[Base_Tarjetas].[TIPO].&amp;[" &amp; $C$1 &amp; "]")/1000,
0)</f>
        <v>0</v>
      </c>
      <c r="AM16" s="8">
        <f>IFERROR(
GETPIVOTDATA("[Base_Tarjetas].[Importe]",TDinamica_R!$A$3,
"[Base_Tarjetas].[PERIODO]","[Base_Tarjetas].[PERIODO].&amp;[" &amp; TEXT(AM$6,"yyyymm") &amp; "]",
"[Base_Tarjetas].[Metrica]","[Base_Tarjetas].[Metrica].&amp;[" &amp; $A16 &amp; "]",
"[Base_Tarjetas].[SEGMENTO_DESCRIP]","[Base_Tarjetas].[SEGMENTO_DESCRIP].&amp;[" &amp; $C$6 &amp; "]",
"[Base_Tarjetas].[SITUACION]","[Base_Tarjetas].[SITUACION].&amp;[" &amp; $C16 &amp; "]",
"[Base_Tarjetas].[TIPO]","[Base_Tarjetas].[TIPO].&amp;[" &amp; $C$1 &amp; "]")/1000,
0)</f>
        <v>0</v>
      </c>
      <c r="AN16" s="8">
        <f>IFERROR(
GETPIVOTDATA("[Base_Tarjetas].[Importe]",TDinamica_R!$A$3,
"[Base_Tarjetas].[PERIODO]","[Base_Tarjetas].[PERIODO].&amp;[" &amp; TEXT(AN$6,"yyyymm") &amp; "]",
"[Base_Tarjetas].[Metrica]","[Base_Tarjetas].[Metrica].&amp;[" &amp; $A16 &amp; "]",
"[Base_Tarjetas].[SEGMENTO_DESCRIP]","[Base_Tarjetas].[SEGMENTO_DESCRIP].&amp;[" &amp; $C$6 &amp; "]",
"[Base_Tarjetas].[SITUACION]","[Base_Tarjetas].[SITUACION].&amp;[" &amp; $C16 &amp; "]",
"[Base_Tarjetas].[TIPO]","[Base_Tarjetas].[TIPO].&amp;[" &amp; $C$1 &amp; "]")/1000,
0)</f>
        <v>0</v>
      </c>
      <c r="AO16" s="8">
        <f>IFERROR(
GETPIVOTDATA("[Base_Tarjetas].[Importe]",TDinamica_R!$A$3,
"[Base_Tarjetas].[PERIODO]","[Base_Tarjetas].[PERIODO].&amp;[" &amp; TEXT(AO$6,"yyyymm") &amp; "]",
"[Base_Tarjetas].[Metrica]","[Base_Tarjetas].[Metrica].&amp;[" &amp; $A16 &amp; "]",
"[Base_Tarjetas].[SEGMENTO_DESCRIP]","[Base_Tarjetas].[SEGMENTO_DESCRIP].&amp;[" &amp; $C$6 &amp; "]",
"[Base_Tarjetas].[SITUACION]","[Base_Tarjetas].[SITUACION].&amp;[" &amp; $C16 &amp; "]",
"[Base_Tarjetas].[TIPO]","[Base_Tarjetas].[TIPO].&amp;[" &amp; $C$1 &amp; "]")/1000,
0)</f>
        <v>0</v>
      </c>
      <c r="AP16" s="8">
        <f>IFERROR(
GETPIVOTDATA("[Base_Tarjetas].[Importe]",TDinamica_R!$A$3,
"[Base_Tarjetas].[PERIODO]","[Base_Tarjetas].[PERIODO].&amp;[" &amp; TEXT(AP$6,"yyyymm") &amp; "]",
"[Base_Tarjetas].[Metrica]","[Base_Tarjetas].[Metrica].&amp;[" &amp; $A16 &amp; "]",
"[Base_Tarjetas].[SEGMENTO_DESCRIP]","[Base_Tarjetas].[SEGMENTO_DESCRIP].&amp;[" &amp; $C$6 &amp; "]",
"[Base_Tarjetas].[SITUACION]","[Base_Tarjetas].[SITUACION].&amp;[" &amp; $C16 &amp; "]",
"[Base_Tarjetas].[TIPO]","[Base_Tarjetas].[TIPO].&amp;[" &amp; $C$1 &amp; "]")/1000,
0)</f>
        <v>0</v>
      </c>
      <c r="AQ16" s="8">
        <f>IFERROR(
GETPIVOTDATA("[Base_Tarjetas].[Importe]",TDinamica_R!$A$3,
"[Base_Tarjetas].[PERIODO]","[Base_Tarjetas].[PERIODO].&amp;[" &amp; TEXT(AQ$6,"yyyymm") &amp; "]",
"[Base_Tarjetas].[Metrica]","[Base_Tarjetas].[Metrica].&amp;[" &amp; $A16 &amp; "]",
"[Base_Tarjetas].[SEGMENTO_DESCRIP]","[Base_Tarjetas].[SEGMENTO_DESCRIP].&amp;[" &amp; $C$6 &amp; "]",
"[Base_Tarjetas].[SITUACION]","[Base_Tarjetas].[SITUACION].&amp;[" &amp; $C16 &amp; "]",
"[Base_Tarjetas].[TIPO]","[Base_Tarjetas].[TIPO].&amp;[" &amp; $C$1 &amp; "]")/1000,
0)</f>
        <v>0</v>
      </c>
      <c r="AR16" s="8">
        <f>IFERROR(
GETPIVOTDATA("[Base_Tarjetas].[Importe]",TDinamica_R!$A$3,
"[Base_Tarjetas].[PERIODO]","[Base_Tarjetas].[PERIODO].&amp;[" &amp; TEXT(AR$6,"yyyymm") &amp; "]",
"[Base_Tarjetas].[Metrica]","[Base_Tarjetas].[Metrica].&amp;[" &amp; $A16 &amp; "]",
"[Base_Tarjetas].[SEGMENTO_DESCRIP]","[Base_Tarjetas].[SEGMENTO_DESCRIP].&amp;[" &amp; $C$6 &amp; "]",
"[Base_Tarjetas].[SITUACION]","[Base_Tarjetas].[SITUACION].&amp;[" &amp; $C16 &amp; "]",
"[Base_Tarjetas].[TIPO]","[Base_Tarjetas].[TIPO].&amp;[" &amp; $C$1 &amp; "]")/1000,
0)</f>
        <v>0</v>
      </c>
      <c r="AS16" s="8">
        <f>IFERROR(
GETPIVOTDATA("[Base_Tarjetas].[Importe]",TDinamica_R!$A$3,
"[Base_Tarjetas].[PERIODO]","[Base_Tarjetas].[PERIODO].&amp;[" &amp; TEXT(AS$6,"yyyymm") &amp; "]",
"[Base_Tarjetas].[Metrica]","[Base_Tarjetas].[Metrica].&amp;[" &amp; $A16 &amp; "]",
"[Base_Tarjetas].[SEGMENTO_DESCRIP]","[Base_Tarjetas].[SEGMENTO_DESCRIP].&amp;[" &amp; $C$6 &amp; "]",
"[Base_Tarjetas].[SITUACION]","[Base_Tarjetas].[SITUACION].&amp;[" &amp; $C16 &amp; "]",
"[Base_Tarjetas].[TIPO]","[Base_Tarjetas].[TIPO].&amp;[" &amp; $C$1 &amp; "]")/1000,
0)</f>
        <v>0</v>
      </c>
      <c r="AT16" s="8">
        <f>IFERROR(
GETPIVOTDATA("[Base_Tarjetas].[Importe]",TDinamica_R!$A$3,
"[Base_Tarjetas].[PERIODO]","[Base_Tarjetas].[PERIODO].&amp;[" &amp; TEXT(AT$6,"yyyymm") &amp; "]",
"[Base_Tarjetas].[Metrica]","[Base_Tarjetas].[Metrica].&amp;[" &amp; $A16 &amp; "]",
"[Base_Tarjetas].[SEGMENTO_DESCRIP]","[Base_Tarjetas].[SEGMENTO_DESCRIP].&amp;[" &amp; $C$6 &amp; "]",
"[Base_Tarjetas].[SITUACION]","[Base_Tarjetas].[SITUACION].&amp;[" &amp; $C16 &amp; "]",
"[Base_Tarjetas].[TIPO]","[Base_Tarjetas].[TIPO].&amp;[" &amp; $C$1 &amp; "]")/1000,
0)</f>
        <v>0</v>
      </c>
      <c r="AU16" s="8">
        <f>IFERROR(
GETPIVOTDATA("[Base_Tarjetas].[Importe]",TDinamica_R!$A$3,
"[Base_Tarjetas].[PERIODO]","[Base_Tarjetas].[PERIODO].&amp;[" &amp; TEXT(AU$6,"yyyymm") &amp; "]",
"[Base_Tarjetas].[Metrica]","[Base_Tarjetas].[Metrica].&amp;[" &amp; $A16 &amp; "]",
"[Base_Tarjetas].[SEGMENTO_DESCRIP]","[Base_Tarjetas].[SEGMENTO_DESCRIP].&amp;[" &amp; $C$6 &amp; "]",
"[Base_Tarjetas].[SITUACION]","[Base_Tarjetas].[SITUACION].&amp;[" &amp; $C16 &amp; "]",
"[Base_Tarjetas].[TIPO]","[Base_Tarjetas].[TIPO].&amp;[" &amp; $C$1 &amp; "]")/1000,
0)</f>
        <v>0</v>
      </c>
      <c r="AV16" s="8">
        <f>IFERROR(
GETPIVOTDATA("[Base_Tarjetas].[Importe]",TDinamica_R!$A$3,
"[Base_Tarjetas].[PERIODO]","[Base_Tarjetas].[PERIODO].&amp;[" &amp; TEXT(AV$6,"yyyymm") &amp; "]",
"[Base_Tarjetas].[Metrica]","[Base_Tarjetas].[Metrica].&amp;[" &amp; $A16 &amp; "]",
"[Base_Tarjetas].[SEGMENTO_DESCRIP]","[Base_Tarjetas].[SEGMENTO_DESCRIP].&amp;[" &amp; $C$6 &amp; "]",
"[Base_Tarjetas].[SITUACION]","[Base_Tarjetas].[SITUACION].&amp;[" &amp; $C16 &amp; "]",
"[Base_Tarjetas].[TIPO]","[Base_Tarjetas].[TIPO].&amp;[" &amp; $C$1 &amp; "]")/1000,
0)</f>
        <v>0</v>
      </c>
      <c r="AW16" s="8">
        <f>IFERROR(
GETPIVOTDATA("[Base_Tarjetas].[Importe]",TDinamica_R!$A$3,
"[Base_Tarjetas].[PERIODO]","[Base_Tarjetas].[PERIODO].&amp;[" &amp; TEXT(AW$6,"yyyymm") &amp; "]",
"[Base_Tarjetas].[Metrica]","[Base_Tarjetas].[Metrica].&amp;[" &amp; $A16 &amp; "]",
"[Base_Tarjetas].[SEGMENTO_DESCRIP]","[Base_Tarjetas].[SEGMENTO_DESCRIP].&amp;[" &amp; $C$6 &amp; "]",
"[Base_Tarjetas].[SITUACION]","[Base_Tarjetas].[SITUACION].&amp;[" &amp; $C16 &amp; "]",
"[Base_Tarjetas].[TIPO]","[Base_Tarjetas].[TIPO].&amp;[" &amp; $C$1 &amp; "]")/1000,
0)</f>
        <v>0</v>
      </c>
      <c r="AX16" s="8">
        <f>IFERROR(
GETPIVOTDATA("[Base_Tarjetas].[Importe]",TDinamica_R!$A$3,
"[Base_Tarjetas].[PERIODO]","[Base_Tarjetas].[PERIODO].&amp;[" &amp; TEXT(AX$6,"yyyymm") &amp; "]",
"[Base_Tarjetas].[Metrica]","[Base_Tarjetas].[Metrica].&amp;[" &amp; $A16 &amp; "]",
"[Base_Tarjetas].[SEGMENTO_DESCRIP]","[Base_Tarjetas].[SEGMENTO_DESCRIP].&amp;[" &amp; $C$6 &amp; "]",
"[Base_Tarjetas].[SITUACION]","[Base_Tarjetas].[SITUACION].&amp;[" &amp; $C16 &amp; "]",
"[Base_Tarjetas].[TIPO]","[Base_Tarjetas].[TIPO].&amp;[" &amp; $C$1 &amp; "]")/1000,
0)</f>
        <v>0</v>
      </c>
      <c r="AY16" s="8">
        <f>IFERROR(
GETPIVOTDATA("[Base_Tarjetas].[Importe]",TDinamica_R!$A$3,
"[Base_Tarjetas].[PERIODO]","[Base_Tarjetas].[PERIODO].&amp;[" &amp; TEXT(AY$6,"yyyymm") &amp; "]",
"[Base_Tarjetas].[Metrica]","[Base_Tarjetas].[Metrica].&amp;[" &amp; $A16 &amp; "]",
"[Base_Tarjetas].[SEGMENTO_DESCRIP]","[Base_Tarjetas].[SEGMENTO_DESCRIP].&amp;[" &amp; $C$6 &amp; "]",
"[Base_Tarjetas].[SITUACION]","[Base_Tarjetas].[SITUACION].&amp;[" &amp; $C16 &amp; "]",
"[Base_Tarjetas].[TIPO]","[Base_Tarjetas].[TIPO].&amp;[" &amp; $C$1 &amp; "]")/1000,
0)</f>
        <v>0</v>
      </c>
      <c r="AZ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TEXT(AZ$6,"yyyymm") &amp; "]"),
0)</f>
        <v>920.29947378243855</v>
      </c>
      <c r="BA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TEXT(BA$6,"yyyymm") &amp; "]"),
0)</f>
        <v>924.35068685992644</v>
      </c>
      <c r="BB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TEXT(BB$6,"yyyymm") &amp; "]"),
0)</f>
        <v>964.62975874498011</v>
      </c>
      <c r="BC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TEXT(BC$6,"yyyymm") &amp; "]"),
0)</f>
        <v>1000.5190914998075</v>
      </c>
      <c r="BD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TEXT(BD$6,"yyyymm") &amp; "]"),
0)</f>
        <v>1021.6849191972776</v>
      </c>
      <c r="BE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TEXT(BE$6,"yyyymm") &amp; "]"),
0)</f>
        <v>1025.5931548618246</v>
      </c>
      <c r="BF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TEXT(BF$6,"yyyymm") &amp; "]"),
0)</f>
        <v>1063.1664423953591</v>
      </c>
      <c r="BG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TEXT(BG$6,"yyyymm") &amp; "]"),
0)</f>
        <v>1105.6678467982572</v>
      </c>
      <c r="BH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TEXT(BH$6,"yyyymm") &amp; "]"),
0)</f>
        <v>1077.2896758606082</v>
      </c>
      <c r="BI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TEXT(BI$6,"yyyymm") &amp; "]"),
0)</f>
        <v>1016.8158870603414</v>
      </c>
      <c r="BJ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TEXT(BJ$6,"yyyymm") &amp; "]"),
0)</f>
        <v>963.97854806793907</v>
      </c>
      <c r="BK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TEXT(BK$6,"yyyymm") &amp; "]"),
0)</f>
        <v>1012.5206703257666</v>
      </c>
      <c r="BO16" s="24">
        <f t="shared" si="10"/>
        <v>0</v>
      </c>
      <c r="BP16" s="24">
        <f t="shared" si="10"/>
        <v>936.42663979578174</v>
      </c>
      <c r="BQ16" s="24">
        <f t="shared" si="10"/>
        <v>0</v>
      </c>
      <c r="BR16" s="24">
        <f t="shared" si="10"/>
        <v>0</v>
      </c>
      <c r="BS16" s="24">
        <f t="shared" si="10"/>
        <v>0</v>
      </c>
      <c r="BT16" s="24">
        <f t="shared" si="10"/>
        <v>0</v>
      </c>
      <c r="BW16" s="24">
        <f t="shared" si="11"/>
        <v>0</v>
      </c>
      <c r="BX16" s="24">
        <f t="shared" si="11"/>
        <v>2809.2799193873452</v>
      </c>
      <c r="BY16" s="24">
        <f t="shared" si="11"/>
        <v>0</v>
      </c>
      <c r="BZ16" s="24">
        <f t="shared" si="11"/>
        <v>0</v>
      </c>
      <c r="CA16" s="24">
        <f t="shared" si="11"/>
        <v>0</v>
      </c>
      <c r="CB16" s="24">
        <f t="shared" si="11"/>
        <v>0</v>
      </c>
    </row>
    <row r="17" spans="1:80" collapsed="1" x14ac:dyDescent="0.25">
      <c r="C17" s="3" t="s">
        <v>20</v>
      </c>
      <c r="D17" s="10">
        <f>SUM(D14:D16)</f>
        <v>0</v>
      </c>
      <c r="E17" s="10">
        <f t="shared" ref="E17:BK17" si="12">SUM(E14:E16)</f>
        <v>0</v>
      </c>
      <c r="F17" s="10">
        <f t="shared" si="12"/>
        <v>0</v>
      </c>
      <c r="G17" s="10">
        <f t="shared" si="12"/>
        <v>0</v>
      </c>
      <c r="H17" s="10">
        <f t="shared" si="12"/>
        <v>0</v>
      </c>
      <c r="I17" s="10">
        <f t="shared" si="12"/>
        <v>0</v>
      </c>
      <c r="J17" s="10">
        <f t="shared" si="12"/>
        <v>0</v>
      </c>
      <c r="K17" s="10">
        <f t="shared" si="12"/>
        <v>0</v>
      </c>
      <c r="L17" s="10">
        <f t="shared" si="12"/>
        <v>0</v>
      </c>
      <c r="M17" s="10">
        <f t="shared" si="12"/>
        <v>0</v>
      </c>
      <c r="N17" s="10">
        <f t="shared" si="12"/>
        <v>0</v>
      </c>
      <c r="O17" s="10">
        <f t="shared" si="12"/>
        <v>0</v>
      </c>
      <c r="P17" s="10">
        <f t="shared" si="12"/>
        <v>0</v>
      </c>
      <c r="Q17" s="10">
        <f t="shared" si="12"/>
        <v>0</v>
      </c>
      <c r="R17" s="10">
        <f t="shared" si="12"/>
        <v>0</v>
      </c>
      <c r="S17" s="10">
        <f t="shared" si="12"/>
        <v>0</v>
      </c>
      <c r="T17" s="10">
        <f t="shared" si="12"/>
        <v>0</v>
      </c>
      <c r="U17" s="10">
        <f t="shared" si="12"/>
        <v>0</v>
      </c>
      <c r="V17" s="10">
        <f t="shared" si="12"/>
        <v>0</v>
      </c>
      <c r="W17" s="10">
        <f t="shared" si="12"/>
        <v>0</v>
      </c>
      <c r="X17" s="10">
        <f t="shared" si="12"/>
        <v>0</v>
      </c>
      <c r="Y17" s="10">
        <f t="shared" si="12"/>
        <v>0</v>
      </c>
      <c r="Z17" s="10">
        <f t="shared" si="12"/>
        <v>0</v>
      </c>
      <c r="AA17" s="10">
        <f t="shared" si="12"/>
        <v>0</v>
      </c>
      <c r="AB17" s="10">
        <f t="shared" si="12"/>
        <v>0</v>
      </c>
      <c r="AC17" s="10">
        <f t="shared" si="12"/>
        <v>0</v>
      </c>
      <c r="AD17" s="10">
        <f t="shared" si="12"/>
        <v>0</v>
      </c>
      <c r="AE17" s="10">
        <f t="shared" si="12"/>
        <v>0</v>
      </c>
      <c r="AF17" s="10">
        <f t="shared" si="12"/>
        <v>0</v>
      </c>
      <c r="AG17" s="10">
        <f t="shared" si="12"/>
        <v>0</v>
      </c>
      <c r="AH17" s="10">
        <f t="shared" si="12"/>
        <v>0</v>
      </c>
      <c r="AI17" s="10">
        <f t="shared" si="12"/>
        <v>0</v>
      </c>
      <c r="AJ17" s="10">
        <f t="shared" si="12"/>
        <v>0</v>
      </c>
      <c r="AK17" s="10">
        <f t="shared" si="12"/>
        <v>0</v>
      </c>
      <c r="AL17" s="10">
        <f t="shared" si="12"/>
        <v>0</v>
      </c>
      <c r="AM17" s="10">
        <f t="shared" si="12"/>
        <v>0</v>
      </c>
      <c r="AN17" s="10">
        <f t="shared" si="12"/>
        <v>0</v>
      </c>
      <c r="AO17" s="10">
        <f t="shared" si="12"/>
        <v>0</v>
      </c>
      <c r="AP17" s="10">
        <f t="shared" si="12"/>
        <v>0</v>
      </c>
      <c r="AQ17" s="10">
        <f t="shared" si="12"/>
        <v>0</v>
      </c>
      <c r="AR17" s="10">
        <f t="shared" si="12"/>
        <v>0</v>
      </c>
      <c r="AS17" s="10">
        <f t="shared" si="12"/>
        <v>0</v>
      </c>
      <c r="AT17" s="10">
        <f t="shared" si="12"/>
        <v>0</v>
      </c>
      <c r="AU17" s="10">
        <f t="shared" si="12"/>
        <v>0</v>
      </c>
      <c r="AV17" s="10">
        <f t="shared" si="12"/>
        <v>0</v>
      </c>
      <c r="AW17" s="10">
        <f t="shared" si="12"/>
        <v>0</v>
      </c>
      <c r="AX17" s="10">
        <f t="shared" si="12"/>
        <v>0</v>
      </c>
      <c r="AY17" s="10">
        <f t="shared" si="12"/>
        <v>0</v>
      </c>
      <c r="AZ17" s="10">
        <f t="shared" si="12"/>
        <v>2249.9920658462552</v>
      </c>
      <c r="BA17" s="10">
        <f t="shared" si="12"/>
        <v>2219.1452585957923</v>
      </c>
      <c r="BB17" s="10">
        <f t="shared" si="12"/>
        <v>2210.7551858814577</v>
      </c>
      <c r="BC17" s="10">
        <f t="shared" si="12"/>
        <v>2198.3904504542757</v>
      </c>
      <c r="BD17" s="10">
        <f t="shared" si="12"/>
        <v>2178.5911815320624</v>
      </c>
      <c r="BE17" s="10">
        <f t="shared" si="12"/>
        <v>2144.1344044741318</v>
      </c>
      <c r="BF17" s="10">
        <f t="shared" si="12"/>
        <v>2144.1597402796006</v>
      </c>
      <c r="BG17" s="10">
        <f t="shared" si="12"/>
        <v>2155.4684831323566</v>
      </c>
      <c r="BH17" s="10">
        <f t="shared" si="12"/>
        <v>2108.895150897607</v>
      </c>
      <c r="BI17" s="10">
        <f t="shared" si="12"/>
        <v>2022.8665130873069</v>
      </c>
      <c r="BJ17" s="10">
        <f t="shared" si="12"/>
        <v>1939.5121352306101</v>
      </c>
      <c r="BK17" s="10">
        <f t="shared" si="12"/>
        <v>1958.3305435441537</v>
      </c>
      <c r="BO17" s="23">
        <f>SUM(BO14:BO16)</f>
        <v>0</v>
      </c>
      <c r="BP17" s="23">
        <f t="shared" ref="BP17:BT17" si="13">SUM(BP14:BP16)</f>
        <v>2226.6308367745019</v>
      </c>
      <c r="BQ17" s="23">
        <f t="shared" si="13"/>
        <v>0</v>
      </c>
      <c r="BR17" s="23">
        <f t="shared" si="13"/>
        <v>0</v>
      </c>
      <c r="BS17" s="23">
        <f t="shared" si="13"/>
        <v>0</v>
      </c>
      <c r="BT17" s="23">
        <f t="shared" si="13"/>
        <v>0</v>
      </c>
      <c r="BW17" s="23">
        <f>SUM(BW14:BW16)</f>
        <v>0</v>
      </c>
      <c r="BX17" s="23">
        <f t="shared" ref="BX17:CB17" si="14">SUM(BX14:BX16)</f>
        <v>6679.8925103235051</v>
      </c>
      <c r="BY17" s="23">
        <f t="shared" si="14"/>
        <v>0</v>
      </c>
      <c r="BZ17" s="23">
        <f t="shared" si="14"/>
        <v>0</v>
      </c>
      <c r="CA17" s="23">
        <f t="shared" si="14"/>
        <v>0</v>
      </c>
      <c r="CB17" s="23">
        <f t="shared" si="14"/>
        <v>0</v>
      </c>
    </row>
    <row r="18" spans="1:80" x14ac:dyDescent="0.25">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row>
    <row r="19" spans="1:80" x14ac:dyDescent="0.25">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row>
    <row r="20" spans="1:80" hidden="1" outlineLevel="1" x14ac:dyDescent="0.25">
      <c r="A20" s="11"/>
      <c r="C20" s="2" t="s">
        <v>0</v>
      </c>
      <c r="D20" s="14">
        <f>IFERROR(((1+D38/D14)^(360/D$3))-1,0)</f>
        <v>0</v>
      </c>
      <c r="E20" s="14">
        <f t="shared" ref="E20:BK23" si="15">IFERROR(((1+E38/E14)^(360/E$3))-1,0)</f>
        <v>0</v>
      </c>
      <c r="F20" s="14">
        <f t="shared" si="15"/>
        <v>0</v>
      </c>
      <c r="G20" s="14">
        <f t="shared" si="15"/>
        <v>0</v>
      </c>
      <c r="H20" s="14">
        <f t="shared" si="15"/>
        <v>0</v>
      </c>
      <c r="I20" s="14">
        <f t="shared" si="15"/>
        <v>0</v>
      </c>
      <c r="J20" s="14">
        <f t="shared" si="15"/>
        <v>0</v>
      </c>
      <c r="K20" s="14">
        <f t="shared" si="15"/>
        <v>0</v>
      </c>
      <c r="L20" s="14">
        <f t="shared" si="15"/>
        <v>0</v>
      </c>
      <c r="M20" s="14">
        <f t="shared" si="15"/>
        <v>0</v>
      </c>
      <c r="N20" s="14">
        <f t="shared" si="15"/>
        <v>0</v>
      </c>
      <c r="O20" s="14">
        <f t="shared" si="15"/>
        <v>0</v>
      </c>
      <c r="P20" s="14">
        <f t="shared" si="15"/>
        <v>0</v>
      </c>
      <c r="Q20" s="14">
        <f t="shared" si="15"/>
        <v>0</v>
      </c>
      <c r="R20" s="14">
        <f t="shared" si="15"/>
        <v>0</v>
      </c>
      <c r="S20" s="14">
        <f t="shared" si="15"/>
        <v>0</v>
      </c>
      <c r="T20" s="14">
        <f t="shared" si="15"/>
        <v>0</v>
      </c>
      <c r="U20" s="14">
        <f t="shared" si="15"/>
        <v>0</v>
      </c>
      <c r="V20" s="14">
        <f t="shared" si="15"/>
        <v>0</v>
      </c>
      <c r="W20" s="14">
        <f t="shared" si="15"/>
        <v>0</v>
      </c>
      <c r="X20" s="14">
        <f t="shared" si="15"/>
        <v>0</v>
      </c>
      <c r="Y20" s="14">
        <f t="shared" si="15"/>
        <v>0</v>
      </c>
      <c r="Z20" s="14">
        <f t="shared" si="15"/>
        <v>0</v>
      </c>
      <c r="AA20" s="14">
        <f t="shared" si="15"/>
        <v>0</v>
      </c>
      <c r="AB20" s="14">
        <f t="shared" si="15"/>
        <v>0</v>
      </c>
      <c r="AC20" s="14">
        <f t="shared" si="15"/>
        <v>0</v>
      </c>
      <c r="AD20" s="14">
        <f t="shared" si="15"/>
        <v>0</v>
      </c>
      <c r="AE20" s="14">
        <f t="shared" si="15"/>
        <v>0</v>
      </c>
      <c r="AF20" s="14">
        <f t="shared" si="15"/>
        <v>0</v>
      </c>
      <c r="AG20" s="14">
        <f t="shared" si="15"/>
        <v>0</v>
      </c>
      <c r="AH20" s="14">
        <f t="shared" si="15"/>
        <v>0</v>
      </c>
      <c r="AI20" s="14">
        <f t="shared" si="15"/>
        <v>0</v>
      </c>
      <c r="AJ20" s="14">
        <f t="shared" si="15"/>
        <v>0</v>
      </c>
      <c r="AK20" s="14">
        <f t="shared" si="15"/>
        <v>0</v>
      </c>
      <c r="AL20" s="14">
        <f t="shared" si="15"/>
        <v>0</v>
      </c>
      <c r="AM20" s="14">
        <f t="shared" si="15"/>
        <v>0</v>
      </c>
      <c r="AN20" s="14">
        <f t="shared" si="15"/>
        <v>0</v>
      </c>
      <c r="AO20" s="14">
        <f t="shared" si="15"/>
        <v>0</v>
      </c>
      <c r="AP20" s="14">
        <f t="shared" si="15"/>
        <v>0</v>
      </c>
      <c r="AQ20" s="14">
        <f t="shared" si="15"/>
        <v>0</v>
      </c>
      <c r="AR20" s="14">
        <f t="shared" si="15"/>
        <v>0</v>
      </c>
      <c r="AS20" s="14">
        <f t="shared" si="15"/>
        <v>0</v>
      </c>
      <c r="AT20" s="14">
        <f t="shared" si="15"/>
        <v>0</v>
      </c>
      <c r="AU20" s="14">
        <f t="shared" si="15"/>
        <v>0</v>
      </c>
      <c r="AV20" s="14">
        <f t="shared" si="15"/>
        <v>0</v>
      </c>
      <c r="AW20" s="14">
        <f t="shared" si="15"/>
        <v>0</v>
      </c>
      <c r="AX20" s="14">
        <f t="shared" si="15"/>
        <v>0</v>
      </c>
      <c r="AY20" s="14">
        <f t="shared" si="15"/>
        <v>0</v>
      </c>
      <c r="AZ20" s="14">
        <f t="shared" si="15"/>
        <v>1.2914979117320287</v>
      </c>
      <c r="BA20" s="14">
        <f t="shared" si="15"/>
        <v>1.0468926564666576</v>
      </c>
      <c r="BB20" s="14">
        <f t="shared" si="15"/>
        <v>1.173753565765022</v>
      </c>
      <c r="BC20" s="14">
        <f t="shared" si="15"/>
        <v>1.1491928034776295</v>
      </c>
      <c r="BD20" s="14">
        <f t="shared" si="15"/>
        <v>1.1346364058600611</v>
      </c>
      <c r="BE20" s="14">
        <f t="shared" si="15"/>
        <v>1.3335695789643154</v>
      </c>
      <c r="BF20" s="14">
        <f t="shared" si="15"/>
        <v>1.3023251392486013</v>
      </c>
      <c r="BG20" s="14">
        <f t="shared" si="15"/>
        <v>1.3575907718479683</v>
      </c>
      <c r="BH20" s="14">
        <f t="shared" si="15"/>
        <v>1.2013648111798982</v>
      </c>
      <c r="BI20" s="14">
        <f t="shared" si="15"/>
        <v>1.136761362114572</v>
      </c>
      <c r="BJ20" s="14">
        <f t="shared" si="15"/>
        <v>1.2492961841504955</v>
      </c>
      <c r="BK20" s="14">
        <f t="shared" si="15"/>
        <v>1.3085497524735712</v>
      </c>
      <c r="BO20" s="28">
        <f>IFERROR(((1+BO38/BW14)^(360/BO$3))-1,0)</f>
        <v>0</v>
      </c>
      <c r="BP20" s="28">
        <f t="shared" ref="BP20:BT23" si="16">IFERROR(((1+BP38/BX14)^(360/BP$3))-1,0)</f>
        <v>1.1690996977771033</v>
      </c>
      <c r="BQ20" s="28">
        <f t="shared" si="16"/>
        <v>0</v>
      </c>
      <c r="BR20" s="28">
        <f t="shared" si="16"/>
        <v>0</v>
      </c>
      <c r="BS20" s="28">
        <f t="shared" si="16"/>
        <v>0</v>
      </c>
      <c r="BT20" s="28">
        <f t="shared" si="16"/>
        <v>0</v>
      </c>
    </row>
    <row r="21" spans="1:80" hidden="1" outlineLevel="1" x14ac:dyDescent="0.25">
      <c r="A21" s="11"/>
      <c r="C21" s="2" t="s">
        <v>1</v>
      </c>
      <c r="D21" s="14">
        <f t="shared" ref="D21:S23" si="17">IFERROR(((1+D39/D15)^(360/D$3))-1,0)</f>
        <v>0</v>
      </c>
      <c r="E21" s="14">
        <f t="shared" si="17"/>
        <v>0</v>
      </c>
      <c r="F21" s="14">
        <f t="shared" si="17"/>
        <v>0</v>
      </c>
      <c r="G21" s="14">
        <f t="shared" si="17"/>
        <v>0</v>
      </c>
      <c r="H21" s="14">
        <f t="shared" si="17"/>
        <v>0</v>
      </c>
      <c r="I21" s="14">
        <f t="shared" si="17"/>
        <v>0</v>
      </c>
      <c r="J21" s="14">
        <f t="shared" si="17"/>
        <v>0</v>
      </c>
      <c r="K21" s="14">
        <f t="shared" si="17"/>
        <v>0</v>
      </c>
      <c r="L21" s="14">
        <f t="shared" si="17"/>
        <v>0</v>
      </c>
      <c r="M21" s="14">
        <f t="shared" si="17"/>
        <v>0</v>
      </c>
      <c r="N21" s="14">
        <f t="shared" si="17"/>
        <v>0</v>
      </c>
      <c r="O21" s="14">
        <f t="shared" si="17"/>
        <v>0</v>
      </c>
      <c r="P21" s="14">
        <f t="shared" si="17"/>
        <v>0</v>
      </c>
      <c r="Q21" s="14">
        <f t="shared" si="17"/>
        <v>0</v>
      </c>
      <c r="R21" s="14">
        <f t="shared" si="17"/>
        <v>0</v>
      </c>
      <c r="S21" s="14">
        <f t="shared" si="17"/>
        <v>0</v>
      </c>
      <c r="T21" s="14">
        <f t="shared" si="15"/>
        <v>0</v>
      </c>
      <c r="U21" s="14">
        <f t="shared" si="15"/>
        <v>0</v>
      </c>
      <c r="V21" s="14">
        <f t="shared" si="15"/>
        <v>0</v>
      </c>
      <c r="W21" s="14">
        <f t="shared" si="15"/>
        <v>0</v>
      </c>
      <c r="X21" s="14">
        <f t="shared" si="15"/>
        <v>0</v>
      </c>
      <c r="Y21" s="14">
        <f t="shared" si="15"/>
        <v>0</v>
      </c>
      <c r="Z21" s="14">
        <f t="shared" si="15"/>
        <v>0</v>
      </c>
      <c r="AA21" s="14">
        <f t="shared" si="15"/>
        <v>0</v>
      </c>
      <c r="AB21" s="14">
        <f t="shared" si="15"/>
        <v>0</v>
      </c>
      <c r="AC21" s="14">
        <f t="shared" si="15"/>
        <v>0</v>
      </c>
      <c r="AD21" s="14">
        <f t="shared" si="15"/>
        <v>0</v>
      </c>
      <c r="AE21" s="14">
        <f t="shared" si="15"/>
        <v>0</v>
      </c>
      <c r="AF21" s="14">
        <f t="shared" si="15"/>
        <v>0</v>
      </c>
      <c r="AG21" s="14">
        <f t="shared" si="15"/>
        <v>0</v>
      </c>
      <c r="AH21" s="14">
        <f t="shared" si="15"/>
        <v>0</v>
      </c>
      <c r="AI21" s="14">
        <f t="shared" si="15"/>
        <v>0</v>
      </c>
      <c r="AJ21" s="14">
        <f t="shared" si="15"/>
        <v>0</v>
      </c>
      <c r="AK21" s="14">
        <f t="shared" si="15"/>
        <v>0</v>
      </c>
      <c r="AL21" s="14">
        <f t="shared" si="15"/>
        <v>0</v>
      </c>
      <c r="AM21" s="14">
        <f t="shared" si="15"/>
        <v>0</v>
      </c>
      <c r="AN21" s="14">
        <f t="shared" si="15"/>
        <v>0</v>
      </c>
      <c r="AO21" s="14">
        <f t="shared" si="15"/>
        <v>0</v>
      </c>
      <c r="AP21" s="14">
        <f t="shared" si="15"/>
        <v>0</v>
      </c>
      <c r="AQ21" s="14">
        <f t="shared" si="15"/>
        <v>0</v>
      </c>
      <c r="AR21" s="14">
        <f t="shared" si="15"/>
        <v>0</v>
      </c>
      <c r="AS21" s="14">
        <f t="shared" si="15"/>
        <v>0</v>
      </c>
      <c r="AT21" s="14">
        <f t="shared" si="15"/>
        <v>0</v>
      </c>
      <c r="AU21" s="14">
        <f t="shared" si="15"/>
        <v>0</v>
      </c>
      <c r="AV21" s="14">
        <f t="shared" si="15"/>
        <v>0</v>
      </c>
      <c r="AW21" s="14">
        <f t="shared" si="15"/>
        <v>0</v>
      </c>
      <c r="AX21" s="14">
        <f t="shared" si="15"/>
        <v>0</v>
      </c>
      <c r="AY21" s="14">
        <f t="shared" si="15"/>
        <v>0</v>
      </c>
      <c r="AZ21" s="14">
        <f t="shared" si="15"/>
        <v>6.4696084834813039E-2</v>
      </c>
      <c r="BA21" s="14">
        <f t="shared" si="15"/>
        <v>6.4677172526304449E-2</v>
      </c>
      <c r="BB21" s="14">
        <f t="shared" si="15"/>
        <v>6.4696084834813039E-2</v>
      </c>
      <c r="BC21" s="14">
        <f t="shared" si="15"/>
        <v>6.4689780634508365E-2</v>
      </c>
      <c r="BD21" s="14">
        <f t="shared" si="15"/>
        <v>6.4696084834813039E-2</v>
      </c>
      <c r="BE21" s="14">
        <f t="shared" si="15"/>
        <v>6.4689780634508365E-2</v>
      </c>
      <c r="BF21" s="14">
        <f t="shared" si="15"/>
        <v>6.4696084834813039E-2</v>
      </c>
      <c r="BG21" s="14">
        <f t="shared" si="15"/>
        <v>6.4696084834813039E-2</v>
      </c>
      <c r="BH21" s="14">
        <f t="shared" si="15"/>
        <v>6.4689780634508365E-2</v>
      </c>
      <c r="BI21" s="14">
        <f t="shared" si="15"/>
        <v>6.4696084834813039E-2</v>
      </c>
      <c r="BJ21" s="14">
        <f t="shared" si="15"/>
        <v>6.4689780634508365E-2</v>
      </c>
      <c r="BK21" s="14">
        <f t="shared" si="15"/>
        <v>6.4696084834813039E-2</v>
      </c>
      <c r="BO21" s="28">
        <f t="shared" ref="BO21:BO23" si="18">IFERROR(((1+BO39/BW15)^(360/BO$3))-1,0)</f>
        <v>0</v>
      </c>
      <c r="BP21" s="28">
        <f t="shared" si="16"/>
        <v>6.4692560036793356E-2</v>
      </c>
      <c r="BQ21" s="28">
        <f t="shared" si="16"/>
        <v>0</v>
      </c>
      <c r="BR21" s="28">
        <f t="shared" si="16"/>
        <v>0</v>
      </c>
      <c r="BS21" s="28">
        <f t="shared" si="16"/>
        <v>0</v>
      </c>
      <c r="BT21" s="28">
        <f t="shared" si="16"/>
        <v>0</v>
      </c>
    </row>
    <row r="22" spans="1:80" hidden="1" outlineLevel="1" x14ac:dyDescent="0.25">
      <c r="A22" s="11"/>
      <c r="C22" s="2" t="s">
        <v>9</v>
      </c>
      <c r="D22" s="14">
        <f t="shared" si="17"/>
        <v>0</v>
      </c>
      <c r="E22" s="14">
        <f t="shared" si="15"/>
        <v>0</v>
      </c>
      <c r="F22" s="14">
        <f t="shared" si="15"/>
        <v>0</v>
      </c>
      <c r="G22" s="14">
        <f t="shared" si="15"/>
        <v>0</v>
      </c>
      <c r="H22" s="14">
        <f t="shared" si="15"/>
        <v>0</v>
      </c>
      <c r="I22" s="14">
        <f t="shared" si="15"/>
        <v>0</v>
      </c>
      <c r="J22" s="14">
        <f t="shared" si="15"/>
        <v>0</v>
      </c>
      <c r="K22" s="14">
        <f t="shared" si="15"/>
        <v>0</v>
      </c>
      <c r="L22" s="14">
        <f t="shared" si="15"/>
        <v>0</v>
      </c>
      <c r="M22" s="14">
        <f t="shared" si="15"/>
        <v>0</v>
      </c>
      <c r="N22" s="14">
        <f t="shared" si="15"/>
        <v>0</v>
      </c>
      <c r="O22" s="14">
        <f t="shared" si="15"/>
        <v>0</v>
      </c>
      <c r="P22" s="14">
        <f t="shared" si="15"/>
        <v>0</v>
      </c>
      <c r="Q22" s="14">
        <f t="shared" si="15"/>
        <v>0</v>
      </c>
      <c r="R22" s="14">
        <f t="shared" si="15"/>
        <v>0</v>
      </c>
      <c r="S22" s="14">
        <f t="shared" si="15"/>
        <v>0</v>
      </c>
      <c r="T22" s="14">
        <f t="shared" si="15"/>
        <v>0</v>
      </c>
      <c r="U22" s="14">
        <f t="shared" si="15"/>
        <v>0</v>
      </c>
      <c r="V22" s="14">
        <f t="shared" si="15"/>
        <v>0</v>
      </c>
      <c r="W22" s="14">
        <f t="shared" si="15"/>
        <v>0</v>
      </c>
      <c r="X22" s="14">
        <f t="shared" si="15"/>
        <v>0</v>
      </c>
      <c r="Y22" s="14">
        <f t="shared" si="15"/>
        <v>0</v>
      </c>
      <c r="Z22" s="14">
        <f t="shared" si="15"/>
        <v>0</v>
      </c>
      <c r="AA22" s="14">
        <f t="shared" si="15"/>
        <v>0</v>
      </c>
      <c r="AB22" s="14">
        <f t="shared" si="15"/>
        <v>0</v>
      </c>
      <c r="AC22" s="14">
        <f t="shared" si="15"/>
        <v>0</v>
      </c>
      <c r="AD22" s="14">
        <f t="shared" si="15"/>
        <v>0</v>
      </c>
      <c r="AE22" s="14">
        <f t="shared" si="15"/>
        <v>0</v>
      </c>
      <c r="AF22" s="14">
        <f t="shared" si="15"/>
        <v>0</v>
      </c>
      <c r="AG22" s="14">
        <f t="shared" si="15"/>
        <v>0</v>
      </c>
      <c r="AH22" s="14">
        <f t="shared" si="15"/>
        <v>0</v>
      </c>
      <c r="AI22" s="14">
        <f t="shared" si="15"/>
        <v>0</v>
      </c>
      <c r="AJ22" s="14">
        <f t="shared" si="15"/>
        <v>0</v>
      </c>
      <c r="AK22" s="14">
        <f t="shared" si="15"/>
        <v>0</v>
      </c>
      <c r="AL22" s="14">
        <f t="shared" si="15"/>
        <v>0</v>
      </c>
      <c r="AM22" s="14">
        <f t="shared" si="15"/>
        <v>0</v>
      </c>
      <c r="AN22" s="14">
        <f t="shared" si="15"/>
        <v>0</v>
      </c>
      <c r="AO22" s="14">
        <f t="shared" si="15"/>
        <v>0</v>
      </c>
      <c r="AP22" s="14">
        <f t="shared" si="15"/>
        <v>0</v>
      </c>
      <c r="AQ22" s="14">
        <f t="shared" si="15"/>
        <v>0</v>
      </c>
      <c r="AR22" s="14">
        <f t="shared" si="15"/>
        <v>0</v>
      </c>
      <c r="AS22" s="14">
        <f t="shared" si="15"/>
        <v>0</v>
      </c>
      <c r="AT22" s="14">
        <f t="shared" si="15"/>
        <v>0</v>
      </c>
      <c r="AU22" s="14">
        <f t="shared" si="15"/>
        <v>0</v>
      </c>
      <c r="AV22" s="14">
        <f t="shared" si="15"/>
        <v>0</v>
      </c>
      <c r="AW22" s="14">
        <f t="shared" si="15"/>
        <v>0</v>
      </c>
      <c r="AX22" s="14">
        <f t="shared" si="15"/>
        <v>0</v>
      </c>
      <c r="AY22" s="14">
        <f t="shared" si="15"/>
        <v>0</v>
      </c>
      <c r="AZ22" s="14">
        <f t="shared" si="15"/>
        <v>0.27285900079687631</v>
      </c>
      <c r="BA22" s="14">
        <f t="shared" si="15"/>
        <v>0.30467863431772968</v>
      </c>
      <c r="BB22" s="14">
        <f t="shared" si="15"/>
        <v>0.2589615402846952</v>
      </c>
      <c r="BC22" s="14">
        <f t="shared" si="15"/>
        <v>0.25798172225038041</v>
      </c>
      <c r="BD22" s="14">
        <f t="shared" si="15"/>
        <v>0.24302346671855313</v>
      </c>
      <c r="BE22" s="14">
        <f t="shared" si="15"/>
        <v>0.25100790617884572</v>
      </c>
      <c r="BF22" s="14">
        <f t="shared" si="15"/>
        <v>0.23261095150031874</v>
      </c>
      <c r="BG22" s="14">
        <f t="shared" si="15"/>
        <v>0.22282629802302223</v>
      </c>
      <c r="BH22" s="14">
        <f t="shared" si="15"/>
        <v>0.2377530616155541</v>
      </c>
      <c r="BI22" s="14">
        <f t="shared" si="15"/>
        <v>0.24430690631195962</v>
      </c>
      <c r="BJ22" s="14">
        <f t="shared" ref="BJ22:BK22" si="19">IFERROR(((1+BJ40/BJ16)^(360/BJ$3))-1,0)</f>
        <v>0.26886476828393868</v>
      </c>
      <c r="BK22" s="14">
        <f t="shared" si="19"/>
        <v>0.2454503585554848</v>
      </c>
      <c r="BO22" s="28">
        <f t="shared" si="18"/>
        <v>0</v>
      </c>
      <c r="BP22" s="28">
        <f t="shared" si="16"/>
        <v>0.27769502573213356</v>
      </c>
      <c r="BQ22" s="28">
        <f t="shared" si="16"/>
        <v>0</v>
      </c>
      <c r="BR22" s="28">
        <f t="shared" si="16"/>
        <v>0</v>
      </c>
      <c r="BS22" s="28">
        <f t="shared" si="16"/>
        <v>0</v>
      </c>
      <c r="BT22" s="28">
        <f t="shared" si="16"/>
        <v>0</v>
      </c>
    </row>
    <row r="23" spans="1:80" collapsed="1" x14ac:dyDescent="0.25">
      <c r="C23" s="3" t="s">
        <v>23</v>
      </c>
      <c r="D23" s="15">
        <f t="shared" si="17"/>
        <v>0</v>
      </c>
      <c r="E23" s="15">
        <f t="shared" si="15"/>
        <v>0</v>
      </c>
      <c r="F23" s="15">
        <f t="shared" si="15"/>
        <v>0</v>
      </c>
      <c r="G23" s="15">
        <f t="shared" si="15"/>
        <v>0</v>
      </c>
      <c r="H23" s="15">
        <f t="shared" si="15"/>
        <v>0</v>
      </c>
      <c r="I23" s="15">
        <f t="shared" si="15"/>
        <v>0</v>
      </c>
      <c r="J23" s="15">
        <f t="shared" si="15"/>
        <v>0</v>
      </c>
      <c r="K23" s="15">
        <f t="shared" si="15"/>
        <v>0</v>
      </c>
      <c r="L23" s="15">
        <f t="shared" si="15"/>
        <v>0</v>
      </c>
      <c r="M23" s="15">
        <f t="shared" si="15"/>
        <v>0</v>
      </c>
      <c r="N23" s="15">
        <f t="shared" si="15"/>
        <v>0</v>
      </c>
      <c r="O23" s="15">
        <f t="shared" si="15"/>
        <v>0</v>
      </c>
      <c r="P23" s="15">
        <f t="shared" si="15"/>
        <v>0</v>
      </c>
      <c r="Q23" s="15">
        <f t="shared" si="15"/>
        <v>0</v>
      </c>
      <c r="R23" s="15">
        <f t="shared" si="15"/>
        <v>0</v>
      </c>
      <c r="S23" s="15">
        <f t="shared" si="15"/>
        <v>0</v>
      </c>
      <c r="T23" s="15">
        <f t="shared" si="15"/>
        <v>0</v>
      </c>
      <c r="U23" s="15">
        <f t="shared" si="15"/>
        <v>0</v>
      </c>
      <c r="V23" s="15">
        <f t="shared" si="15"/>
        <v>0</v>
      </c>
      <c r="W23" s="15">
        <f t="shared" si="15"/>
        <v>0</v>
      </c>
      <c r="X23" s="15">
        <f t="shared" si="15"/>
        <v>0</v>
      </c>
      <c r="Y23" s="15">
        <f t="shared" si="15"/>
        <v>0</v>
      </c>
      <c r="Z23" s="15">
        <f t="shared" si="15"/>
        <v>0</v>
      </c>
      <c r="AA23" s="15">
        <f t="shared" si="15"/>
        <v>0</v>
      </c>
      <c r="AB23" s="15">
        <f t="shared" si="15"/>
        <v>0</v>
      </c>
      <c r="AC23" s="15">
        <f t="shared" si="15"/>
        <v>0</v>
      </c>
      <c r="AD23" s="15">
        <f t="shared" si="15"/>
        <v>0</v>
      </c>
      <c r="AE23" s="15">
        <f t="shared" si="15"/>
        <v>0</v>
      </c>
      <c r="AF23" s="15">
        <f t="shared" si="15"/>
        <v>0</v>
      </c>
      <c r="AG23" s="15">
        <f t="shared" si="15"/>
        <v>0</v>
      </c>
      <c r="AH23" s="15">
        <f t="shared" si="15"/>
        <v>0</v>
      </c>
      <c r="AI23" s="15">
        <f t="shared" si="15"/>
        <v>0</v>
      </c>
      <c r="AJ23" s="15">
        <f t="shared" si="15"/>
        <v>0</v>
      </c>
      <c r="AK23" s="15">
        <f t="shared" si="15"/>
        <v>0</v>
      </c>
      <c r="AL23" s="15">
        <f t="shared" si="15"/>
        <v>0</v>
      </c>
      <c r="AM23" s="15">
        <f t="shared" si="15"/>
        <v>0</v>
      </c>
      <c r="AN23" s="15">
        <f t="shared" si="15"/>
        <v>0</v>
      </c>
      <c r="AO23" s="15">
        <f t="shared" si="15"/>
        <v>0</v>
      </c>
      <c r="AP23" s="15">
        <f t="shared" si="15"/>
        <v>0</v>
      </c>
      <c r="AQ23" s="15">
        <f t="shared" si="15"/>
        <v>0</v>
      </c>
      <c r="AR23" s="15">
        <f t="shared" si="15"/>
        <v>0</v>
      </c>
      <c r="AS23" s="15">
        <f t="shared" si="15"/>
        <v>0</v>
      </c>
      <c r="AT23" s="15">
        <f t="shared" si="15"/>
        <v>0</v>
      </c>
      <c r="AU23" s="15">
        <f t="shared" si="15"/>
        <v>0</v>
      </c>
      <c r="AV23" s="15">
        <f t="shared" si="15"/>
        <v>0</v>
      </c>
      <c r="AW23" s="15">
        <f t="shared" si="15"/>
        <v>0</v>
      </c>
      <c r="AX23" s="15">
        <f t="shared" si="15"/>
        <v>0</v>
      </c>
      <c r="AY23" s="15">
        <f t="shared" si="15"/>
        <v>0</v>
      </c>
      <c r="AZ23" s="15">
        <f t="shared" ref="AZ23:BK23" si="20">IFERROR(((1+AZ41/AZ17)^(360/AZ$3))-1,0)</f>
        <v>0.25283061507130333</v>
      </c>
      <c r="BA23" s="15">
        <f t="shared" si="20"/>
        <v>0.25902361813210706</v>
      </c>
      <c r="BB23" s="15">
        <f t="shared" si="20"/>
        <v>0.2563186178414727</v>
      </c>
      <c r="BC23" s="15">
        <f t="shared" si="20"/>
        <v>0.25768627324382964</v>
      </c>
      <c r="BD23" s="15">
        <f t="shared" si="20"/>
        <v>0.25513481731109677</v>
      </c>
      <c r="BE23" s="15">
        <f t="shared" si="20"/>
        <v>0.27969191750948363</v>
      </c>
      <c r="BF23" s="15">
        <f t="shared" si="20"/>
        <v>0.27195799245299113</v>
      </c>
      <c r="BG23" s="15">
        <f t="shared" si="20"/>
        <v>0.27601750781264012</v>
      </c>
      <c r="BH23" s="15">
        <f t="shared" si="20"/>
        <v>0.28114230235347692</v>
      </c>
      <c r="BI23" s="15">
        <f t="shared" si="20"/>
        <v>0.28602785681299947</v>
      </c>
      <c r="BJ23" s="15">
        <f t="shared" si="20"/>
        <v>0.31466030966765857</v>
      </c>
      <c r="BK23" s="15">
        <f t="shared" si="20"/>
        <v>0.30997823644016131</v>
      </c>
      <c r="BO23" s="29">
        <f t="shared" si="18"/>
        <v>0</v>
      </c>
      <c r="BP23" s="29">
        <f t="shared" si="16"/>
        <v>0.25597732244810745</v>
      </c>
      <c r="BQ23" s="29">
        <f t="shared" si="16"/>
        <v>0</v>
      </c>
      <c r="BR23" s="29">
        <f t="shared" si="16"/>
        <v>0</v>
      </c>
      <c r="BS23" s="29">
        <f t="shared" si="16"/>
        <v>0</v>
      </c>
      <c r="BT23" s="29">
        <f t="shared" si="16"/>
        <v>0</v>
      </c>
    </row>
    <row r="26" spans="1:80" hidden="1" outlineLevel="1" x14ac:dyDescent="0.25">
      <c r="A26" s="11"/>
      <c r="C26" s="2" t="s">
        <v>0</v>
      </c>
      <c r="D26" s="14">
        <f>-IFERROR(((1-D44/D14)^(360/D$4))-1,0)</f>
        <v>0</v>
      </c>
      <c r="E26" s="14">
        <f t="shared" ref="E26:BK29" si="21">-IFERROR(((1-E44/E14)^(360/E$4))-1,0)</f>
        <v>0</v>
      </c>
      <c r="F26" s="14">
        <f t="shared" si="21"/>
        <v>0</v>
      </c>
      <c r="G26" s="14">
        <f t="shared" si="21"/>
        <v>0</v>
      </c>
      <c r="H26" s="14">
        <f t="shared" si="21"/>
        <v>0</v>
      </c>
      <c r="I26" s="14">
        <f t="shared" si="21"/>
        <v>0</v>
      </c>
      <c r="J26" s="14">
        <f t="shared" si="21"/>
        <v>0</v>
      </c>
      <c r="K26" s="14">
        <f t="shared" si="21"/>
        <v>0</v>
      </c>
      <c r="L26" s="14">
        <f t="shared" si="21"/>
        <v>0</v>
      </c>
      <c r="M26" s="14">
        <f t="shared" si="21"/>
        <v>0</v>
      </c>
      <c r="N26" s="14">
        <f t="shared" si="21"/>
        <v>0</v>
      </c>
      <c r="O26" s="14">
        <f t="shared" si="21"/>
        <v>0</v>
      </c>
      <c r="P26" s="14">
        <f t="shared" si="21"/>
        <v>0</v>
      </c>
      <c r="Q26" s="14">
        <f t="shared" si="21"/>
        <v>0</v>
      </c>
      <c r="R26" s="14">
        <f t="shared" si="21"/>
        <v>0</v>
      </c>
      <c r="S26" s="14">
        <f t="shared" si="21"/>
        <v>0</v>
      </c>
      <c r="T26" s="14">
        <f t="shared" si="21"/>
        <v>0</v>
      </c>
      <c r="U26" s="14">
        <f t="shared" si="21"/>
        <v>0</v>
      </c>
      <c r="V26" s="14">
        <f t="shared" si="21"/>
        <v>0</v>
      </c>
      <c r="W26" s="14">
        <f t="shared" si="21"/>
        <v>0</v>
      </c>
      <c r="X26" s="14">
        <f t="shared" si="21"/>
        <v>0</v>
      </c>
      <c r="Y26" s="14">
        <f t="shared" si="21"/>
        <v>0</v>
      </c>
      <c r="Z26" s="14">
        <f t="shared" si="21"/>
        <v>0</v>
      </c>
      <c r="AA26" s="14">
        <f t="shared" si="21"/>
        <v>0</v>
      </c>
      <c r="AB26" s="14">
        <f t="shared" si="21"/>
        <v>0</v>
      </c>
      <c r="AC26" s="14">
        <f t="shared" si="21"/>
        <v>0</v>
      </c>
      <c r="AD26" s="14">
        <f t="shared" si="21"/>
        <v>0</v>
      </c>
      <c r="AE26" s="14">
        <f t="shared" si="21"/>
        <v>0</v>
      </c>
      <c r="AF26" s="14">
        <f t="shared" si="21"/>
        <v>0</v>
      </c>
      <c r="AG26" s="14">
        <f t="shared" si="21"/>
        <v>0</v>
      </c>
      <c r="AH26" s="14">
        <f t="shared" si="21"/>
        <v>0</v>
      </c>
      <c r="AI26" s="14">
        <f t="shared" si="21"/>
        <v>0</v>
      </c>
      <c r="AJ26" s="14">
        <f t="shared" si="21"/>
        <v>0</v>
      </c>
      <c r="AK26" s="14">
        <f t="shared" si="21"/>
        <v>0</v>
      </c>
      <c r="AL26" s="14">
        <f t="shared" si="21"/>
        <v>0</v>
      </c>
      <c r="AM26" s="14">
        <f t="shared" si="21"/>
        <v>0</v>
      </c>
      <c r="AN26" s="14">
        <f t="shared" si="21"/>
        <v>0</v>
      </c>
      <c r="AO26" s="14">
        <f t="shared" si="21"/>
        <v>0</v>
      </c>
      <c r="AP26" s="14">
        <f t="shared" si="21"/>
        <v>0</v>
      </c>
      <c r="AQ26" s="14">
        <f t="shared" si="21"/>
        <v>0</v>
      </c>
      <c r="AR26" s="14">
        <f t="shared" si="21"/>
        <v>0</v>
      </c>
      <c r="AS26" s="14">
        <f t="shared" si="21"/>
        <v>0</v>
      </c>
      <c r="AT26" s="14">
        <f t="shared" si="21"/>
        <v>0</v>
      </c>
      <c r="AU26" s="14">
        <f t="shared" si="21"/>
        <v>0</v>
      </c>
      <c r="AV26" s="14">
        <f t="shared" si="21"/>
        <v>0</v>
      </c>
      <c r="AW26" s="14">
        <f t="shared" si="21"/>
        <v>0</v>
      </c>
      <c r="AX26" s="14">
        <f t="shared" si="21"/>
        <v>0</v>
      </c>
      <c r="AY26" s="14">
        <f t="shared" si="21"/>
        <v>0</v>
      </c>
      <c r="AZ26" s="14">
        <f t="shared" si="21"/>
        <v>-4.8226784949328749E-2</v>
      </c>
      <c r="BA26" s="14">
        <f t="shared" si="21"/>
        <v>-4.4077915910417875E-2</v>
      </c>
      <c r="BB26" s="14">
        <f t="shared" si="21"/>
        <v>-4.3370578445935948E-2</v>
      </c>
      <c r="BC26" s="14">
        <f t="shared" si="21"/>
        <v>-4.3429374077756933E-2</v>
      </c>
      <c r="BD26" s="14">
        <f t="shared" si="21"/>
        <v>-4.2406707452149028E-2</v>
      </c>
      <c r="BE26" s="14">
        <f t="shared" si="21"/>
        <v>-4.1232282022702238E-2</v>
      </c>
      <c r="BF26" s="14">
        <f t="shared" si="21"/>
        <v>-4.1127008824559219E-2</v>
      </c>
      <c r="BG26" s="14">
        <f t="shared" si="21"/>
        <v>-4.0571008134080433E-2</v>
      </c>
      <c r="BH26" s="14">
        <f t="shared" si="21"/>
        <v>-3.7527334977536242E-2</v>
      </c>
      <c r="BI26" s="14">
        <f t="shared" si="21"/>
        <v>-3.5152405827264754E-2</v>
      </c>
      <c r="BJ26" s="14">
        <f t="shared" si="21"/>
        <v>-3.3713161917189982E-2</v>
      </c>
      <c r="BK26" s="14">
        <f t="shared" si="21"/>
        <v>-3.424671332988205E-2</v>
      </c>
      <c r="BO26" s="28">
        <f>-IFERROR(((1-BO44/BW14)^(360/BO$4))-1,0)</f>
        <v>0</v>
      </c>
      <c r="BP26" s="28">
        <f t="shared" ref="BP26:BT29" si="22">-IFERROR(((1-BP44/BX14)^(360/BP$4))-1,0)</f>
        <v>-4.5147807031552967E-2</v>
      </c>
      <c r="BQ26" s="28">
        <f t="shared" si="22"/>
        <v>0</v>
      </c>
      <c r="BR26" s="28">
        <f t="shared" si="22"/>
        <v>0</v>
      </c>
      <c r="BS26" s="28">
        <f t="shared" si="22"/>
        <v>0</v>
      </c>
      <c r="BT26" s="28">
        <f t="shared" si="22"/>
        <v>0</v>
      </c>
    </row>
    <row r="27" spans="1:80" hidden="1" outlineLevel="1" x14ac:dyDescent="0.25">
      <c r="A27" s="11"/>
      <c r="C27" s="2" t="s">
        <v>1</v>
      </c>
      <c r="D27" s="14">
        <f t="shared" ref="D27:S29" si="23">-IFERROR(((1-D45/D15)^(360/D$4))-1,0)</f>
        <v>0</v>
      </c>
      <c r="E27" s="14">
        <f t="shared" si="23"/>
        <v>0</v>
      </c>
      <c r="F27" s="14">
        <f t="shared" si="23"/>
        <v>0</v>
      </c>
      <c r="G27" s="14">
        <f t="shared" si="23"/>
        <v>0</v>
      </c>
      <c r="H27" s="14">
        <f t="shared" si="23"/>
        <v>0</v>
      </c>
      <c r="I27" s="14">
        <f t="shared" si="23"/>
        <v>0</v>
      </c>
      <c r="J27" s="14">
        <f t="shared" si="23"/>
        <v>0</v>
      </c>
      <c r="K27" s="14">
        <f t="shared" si="23"/>
        <v>0</v>
      </c>
      <c r="L27" s="14">
        <f t="shared" si="23"/>
        <v>0</v>
      </c>
      <c r="M27" s="14">
        <f t="shared" si="23"/>
        <v>0</v>
      </c>
      <c r="N27" s="14">
        <f t="shared" si="23"/>
        <v>0</v>
      </c>
      <c r="O27" s="14">
        <f t="shared" si="23"/>
        <v>0</v>
      </c>
      <c r="P27" s="14">
        <f t="shared" si="23"/>
        <v>0</v>
      </c>
      <c r="Q27" s="14">
        <f t="shared" si="23"/>
        <v>0</v>
      </c>
      <c r="R27" s="14">
        <f t="shared" si="23"/>
        <v>0</v>
      </c>
      <c r="S27" s="14">
        <f t="shared" si="23"/>
        <v>0</v>
      </c>
      <c r="T27" s="14">
        <f t="shared" si="21"/>
        <v>0</v>
      </c>
      <c r="U27" s="14">
        <f t="shared" si="21"/>
        <v>0</v>
      </c>
      <c r="V27" s="14">
        <f t="shared" si="21"/>
        <v>0</v>
      </c>
      <c r="W27" s="14">
        <f t="shared" si="21"/>
        <v>0</v>
      </c>
      <c r="X27" s="14">
        <f t="shared" si="21"/>
        <v>0</v>
      </c>
      <c r="Y27" s="14">
        <f t="shared" si="21"/>
        <v>0</v>
      </c>
      <c r="Z27" s="14">
        <f t="shared" si="21"/>
        <v>0</v>
      </c>
      <c r="AA27" s="14">
        <f t="shared" si="21"/>
        <v>0</v>
      </c>
      <c r="AB27" s="14">
        <f t="shared" si="21"/>
        <v>0</v>
      </c>
      <c r="AC27" s="14">
        <f t="shared" si="21"/>
        <v>0</v>
      </c>
      <c r="AD27" s="14">
        <f t="shared" si="21"/>
        <v>0</v>
      </c>
      <c r="AE27" s="14">
        <f t="shared" si="21"/>
        <v>0</v>
      </c>
      <c r="AF27" s="14">
        <f t="shared" si="21"/>
        <v>0</v>
      </c>
      <c r="AG27" s="14">
        <f t="shared" si="21"/>
        <v>0</v>
      </c>
      <c r="AH27" s="14">
        <f t="shared" si="21"/>
        <v>0</v>
      </c>
      <c r="AI27" s="14">
        <f t="shared" si="21"/>
        <v>0</v>
      </c>
      <c r="AJ27" s="14">
        <f t="shared" si="21"/>
        <v>0</v>
      </c>
      <c r="AK27" s="14">
        <f t="shared" si="21"/>
        <v>0</v>
      </c>
      <c r="AL27" s="14">
        <f t="shared" si="21"/>
        <v>0</v>
      </c>
      <c r="AM27" s="14">
        <f t="shared" si="21"/>
        <v>0</v>
      </c>
      <c r="AN27" s="14">
        <f t="shared" si="21"/>
        <v>0</v>
      </c>
      <c r="AO27" s="14">
        <f t="shared" si="21"/>
        <v>0</v>
      </c>
      <c r="AP27" s="14">
        <f t="shared" si="21"/>
        <v>0</v>
      </c>
      <c r="AQ27" s="14">
        <f t="shared" si="21"/>
        <v>0</v>
      </c>
      <c r="AR27" s="14">
        <f t="shared" si="21"/>
        <v>0</v>
      </c>
      <c r="AS27" s="14">
        <f t="shared" si="21"/>
        <v>0</v>
      </c>
      <c r="AT27" s="14">
        <f t="shared" si="21"/>
        <v>0</v>
      </c>
      <c r="AU27" s="14">
        <f t="shared" si="21"/>
        <v>0</v>
      </c>
      <c r="AV27" s="14">
        <f t="shared" si="21"/>
        <v>0</v>
      </c>
      <c r="AW27" s="14">
        <f t="shared" si="21"/>
        <v>0</v>
      </c>
      <c r="AX27" s="14">
        <f t="shared" si="21"/>
        <v>0</v>
      </c>
      <c r="AY27" s="14">
        <f t="shared" si="21"/>
        <v>0</v>
      </c>
      <c r="AZ27" s="14">
        <f t="shared" si="21"/>
        <v>-2.3473981146777234E-2</v>
      </c>
      <c r="BA27" s="14">
        <f t="shared" si="21"/>
        <v>-2.4402690565150431E-2</v>
      </c>
      <c r="BB27" s="14">
        <f t="shared" si="21"/>
        <v>-2.562835472385161E-2</v>
      </c>
      <c r="BC27" s="14">
        <f t="shared" si="21"/>
        <v>-2.6785390852086532E-2</v>
      </c>
      <c r="BD27" s="14">
        <f t="shared" si="21"/>
        <v>-2.7922597859307396E-2</v>
      </c>
      <c r="BE27" s="14">
        <f t="shared" si="21"/>
        <v>-2.8864053324086036E-2</v>
      </c>
      <c r="BF27" s="14">
        <f t="shared" si="21"/>
        <v>-3.0272014304558725E-2</v>
      </c>
      <c r="BG27" s="14">
        <f t="shared" si="21"/>
        <v>-3.1921006637789739E-2</v>
      </c>
      <c r="BH27" s="14">
        <f t="shared" si="21"/>
        <v>-3.2731740801496656E-2</v>
      </c>
      <c r="BI27" s="14">
        <f t="shared" si="21"/>
        <v>-3.2878590784666262E-2</v>
      </c>
      <c r="BJ27" s="14">
        <f t="shared" si="21"/>
        <v>-3.2964696937055615E-2</v>
      </c>
      <c r="BK27" s="14">
        <f t="shared" si="21"/>
        <v>-3.4778601519406926E-2</v>
      </c>
      <c r="BO27" s="28">
        <f t="shared" ref="BO27:BO29" si="24">-IFERROR(((1-BO45/BW15)^(360/BO$4))-1,0)</f>
        <v>0</v>
      </c>
      <c r="BP27" s="28">
        <f t="shared" si="22"/>
        <v>-2.4466645659098063E-2</v>
      </c>
      <c r="BQ27" s="28">
        <f t="shared" si="22"/>
        <v>0</v>
      </c>
      <c r="BR27" s="28">
        <f t="shared" si="22"/>
        <v>0</v>
      </c>
      <c r="BS27" s="28">
        <f t="shared" si="22"/>
        <v>0</v>
      </c>
      <c r="BT27" s="28">
        <f t="shared" si="22"/>
        <v>0</v>
      </c>
    </row>
    <row r="28" spans="1:80" hidden="1" outlineLevel="1" x14ac:dyDescent="0.25">
      <c r="A28" s="11"/>
      <c r="C28" s="2" t="s">
        <v>9</v>
      </c>
      <c r="D28" s="14">
        <f t="shared" si="23"/>
        <v>0</v>
      </c>
      <c r="E28" s="14">
        <f t="shared" si="21"/>
        <v>0</v>
      </c>
      <c r="F28" s="14">
        <f t="shared" si="21"/>
        <v>0</v>
      </c>
      <c r="G28" s="14">
        <f t="shared" si="21"/>
        <v>0</v>
      </c>
      <c r="H28" s="14">
        <f t="shared" si="21"/>
        <v>0</v>
      </c>
      <c r="I28" s="14">
        <f t="shared" si="21"/>
        <v>0</v>
      </c>
      <c r="J28" s="14">
        <f t="shared" si="21"/>
        <v>0</v>
      </c>
      <c r="K28" s="14">
        <f t="shared" si="21"/>
        <v>0</v>
      </c>
      <c r="L28" s="14">
        <f t="shared" si="21"/>
        <v>0</v>
      </c>
      <c r="M28" s="14">
        <f t="shared" si="21"/>
        <v>0</v>
      </c>
      <c r="N28" s="14">
        <f t="shared" si="21"/>
        <v>0</v>
      </c>
      <c r="O28" s="14">
        <f t="shared" si="21"/>
        <v>0</v>
      </c>
      <c r="P28" s="14">
        <f t="shared" si="21"/>
        <v>0</v>
      </c>
      <c r="Q28" s="14">
        <f t="shared" si="21"/>
        <v>0</v>
      </c>
      <c r="R28" s="14">
        <f t="shared" si="21"/>
        <v>0</v>
      </c>
      <c r="S28" s="14">
        <f t="shared" si="21"/>
        <v>0</v>
      </c>
      <c r="T28" s="14">
        <f t="shared" si="21"/>
        <v>0</v>
      </c>
      <c r="U28" s="14">
        <f t="shared" si="21"/>
        <v>0</v>
      </c>
      <c r="V28" s="14">
        <f t="shared" si="21"/>
        <v>0</v>
      </c>
      <c r="W28" s="14">
        <f t="shared" si="21"/>
        <v>0</v>
      </c>
      <c r="X28" s="14">
        <f t="shared" si="21"/>
        <v>0</v>
      </c>
      <c r="Y28" s="14">
        <f t="shared" si="21"/>
        <v>0</v>
      </c>
      <c r="Z28" s="14">
        <f t="shared" si="21"/>
        <v>0</v>
      </c>
      <c r="AA28" s="14">
        <f t="shared" si="21"/>
        <v>0</v>
      </c>
      <c r="AB28" s="14">
        <f t="shared" si="21"/>
        <v>0</v>
      </c>
      <c r="AC28" s="14">
        <f t="shared" si="21"/>
        <v>0</v>
      </c>
      <c r="AD28" s="14">
        <f t="shared" si="21"/>
        <v>0</v>
      </c>
      <c r="AE28" s="14">
        <f t="shared" si="21"/>
        <v>0</v>
      </c>
      <c r="AF28" s="14">
        <f t="shared" si="21"/>
        <v>0</v>
      </c>
      <c r="AG28" s="14">
        <f t="shared" si="21"/>
        <v>0</v>
      </c>
      <c r="AH28" s="14">
        <f t="shared" si="21"/>
        <v>0</v>
      </c>
      <c r="AI28" s="14">
        <f t="shared" si="21"/>
        <v>0</v>
      </c>
      <c r="AJ28" s="14">
        <f t="shared" si="21"/>
        <v>0</v>
      </c>
      <c r="AK28" s="14">
        <f t="shared" si="21"/>
        <v>0</v>
      </c>
      <c r="AL28" s="14">
        <f t="shared" si="21"/>
        <v>0</v>
      </c>
      <c r="AM28" s="14">
        <f t="shared" si="21"/>
        <v>0</v>
      </c>
      <c r="AN28" s="14">
        <f t="shared" si="21"/>
        <v>0</v>
      </c>
      <c r="AO28" s="14">
        <f t="shared" si="21"/>
        <v>0</v>
      </c>
      <c r="AP28" s="14">
        <f t="shared" si="21"/>
        <v>0</v>
      </c>
      <c r="AQ28" s="14">
        <f t="shared" si="21"/>
        <v>0</v>
      </c>
      <c r="AR28" s="14">
        <f t="shared" si="21"/>
        <v>0</v>
      </c>
      <c r="AS28" s="14">
        <f t="shared" si="21"/>
        <v>0</v>
      </c>
      <c r="AT28" s="14">
        <f t="shared" si="21"/>
        <v>0</v>
      </c>
      <c r="AU28" s="14">
        <f t="shared" si="21"/>
        <v>0</v>
      </c>
      <c r="AV28" s="14">
        <f t="shared" si="21"/>
        <v>0</v>
      </c>
      <c r="AW28" s="14">
        <f t="shared" si="21"/>
        <v>0</v>
      </c>
      <c r="AX28" s="14">
        <f t="shared" si="21"/>
        <v>0</v>
      </c>
      <c r="AY28" s="14">
        <f t="shared" si="21"/>
        <v>0</v>
      </c>
      <c r="AZ28" s="14">
        <f t="shared" si="21"/>
        <v>-7.0940699608526003E-2</v>
      </c>
      <c r="BA28" s="14">
        <f t="shared" si="21"/>
        <v>-6.9628607039238011E-2</v>
      </c>
      <c r="BB28" s="14">
        <f t="shared" si="21"/>
        <v>-6.6355194527728312E-2</v>
      </c>
      <c r="BC28" s="14">
        <f t="shared" si="21"/>
        <v>-6.3549750047393161E-2</v>
      </c>
      <c r="BD28" s="14">
        <f t="shared" si="21"/>
        <v>-6.1619526924098E-2</v>
      </c>
      <c r="BE28" s="14">
        <f t="shared" si="21"/>
        <v>-6.0380435804677113E-2</v>
      </c>
      <c r="BF28" s="14">
        <f t="shared" si="21"/>
        <v>-5.8189673447233803E-2</v>
      </c>
      <c r="BG28" s="14">
        <f t="shared" si="21"/>
        <v>-5.6199134747524582E-2</v>
      </c>
      <c r="BH28" s="14">
        <f t="shared" si="21"/>
        <v>-5.6438399150114282E-2</v>
      </c>
      <c r="BI28" s="14">
        <f t="shared" si="21"/>
        <v>-5.7378157320100431E-2</v>
      </c>
      <c r="BJ28" s="14">
        <f t="shared" ref="BJ28:BK28" si="25">-IFERROR(((1-BJ46/BJ16)^(360/BJ$4))-1,0)</f>
        <v>-5.8047140616697579E-2</v>
      </c>
      <c r="BK28" s="14">
        <f t="shared" si="25"/>
        <v>-5.5742792569481114E-2</v>
      </c>
      <c r="BO28" s="28">
        <f t="shared" si="24"/>
        <v>0</v>
      </c>
      <c r="BP28" s="28">
        <f t="shared" si="22"/>
        <v>-6.8940886889377273E-2</v>
      </c>
      <c r="BQ28" s="28">
        <f t="shared" si="22"/>
        <v>0</v>
      </c>
      <c r="BR28" s="28">
        <f t="shared" si="22"/>
        <v>0</v>
      </c>
      <c r="BS28" s="28">
        <f t="shared" si="22"/>
        <v>0</v>
      </c>
      <c r="BT28" s="28">
        <f t="shared" si="22"/>
        <v>0</v>
      </c>
    </row>
    <row r="29" spans="1:80" collapsed="1" x14ac:dyDescent="0.25">
      <c r="C29" s="3" t="s">
        <v>24</v>
      </c>
      <c r="D29" s="15">
        <f t="shared" si="23"/>
        <v>0</v>
      </c>
      <c r="E29" s="15">
        <f t="shared" si="21"/>
        <v>0</v>
      </c>
      <c r="F29" s="15">
        <f t="shared" si="21"/>
        <v>0</v>
      </c>
      <c r="G29" s="15">
        <f t="shared" si="21"/>
        <v>0</v>
      </c>
      <c r="H29" s="15">
        <f t="shared" si="21"/>
        <v>0</v>
      </c>
      <c r="I29" s="15">
        <f t="shared" si="21"/>
        <v>0</v>
      </c>
      <c r="J29" s="15">
        <f t="shared" si="21"/>
        <v>0</v>
      </c>
      <c r="K29" s="15">
        <f t="shared" si="21"/>
        <v>0</v>
      </c>
      <c r="L29" s="15">
        <f t="shared" si="21"/>
        <v>0</v>
      </c>
      <c r="M29" s="15">
        <f t="shared" si="21"/>
        <v>0</v>
      </c>
      <c r="N29" s="15">
        <f t="shared" si="21"/>
        <v>0</v>
      </c>
      <c r="O29" s="15">
        <f t="shared" si="21"/>
        <v>0</v>
      </c>
      <c r="P29" s="15">
        <f t="shared" si="21"/>
        <v>0</v>
      </c>
      <c r="Q29" s="15">
        <f t="shared" si="21"/>
        <v>0</v>
      </c>
      <c r="R29" s="15">
        <f t="shared" si="21"/>
        <v>0</v>
      </c>
      <c r="S29" s="15">
        <f t="shared" si="21"/>
        <v>0</v>
      </c>
      <c r="T29" s="15">
        <f t="shared" si="21"/>
        <v>0</v>
      </c>
      <c r="U29" s="15">
        <f t="shared" si="21"/>
        <v>0</v>
      </c>
      <c r="V29" s="15">
        <f t="shared" si="21"/>
        <v>0</v>
      </c>
      <c r="W29" s="15">
        <f t="shared" si="21"/>
        <v>0</v>
      </c>
      <c r="X29" s="15">
        <f t="shared" si="21"/>
        <v>0</v>
      </c>
      <c r="Y29" s="15">
        <f t="shared" si="21"/>
        <v>0</v>
      </c>
      <c r="Z29" s="15">
        <f t="shared" si="21"/>
        <v>0</v>
      </c>
      <c r="AA29" s="15">
        <f t="shared" si="21"/>
        <v>0</v>
      </c>
      <c r="AB29" s="15">
        <f t="shared" si="21"/>
        <v>0</v>
      </c>
      <c r="AC29" s="15">
        <f t="shared" si="21"/>
        <v>0</v>
      </c>
      <c r="AD29" s="15">
        <f t="shared" si="21"/>
        <v>0</v>
      </c>
      <c r="AE29" s="15">
        <f t="shared" si="21"/>
        <v>0</v>
      </c>
      <c r="AF29" s="15">
        <f t="shared" si="21"/>
        <v>0</v>
      </c>
      <c r="AG29" s="15">
        <f t="shared" si="21"/>
        <v>0</v>
      </c>
      <c r="AH29" s="15">
        <f t="shared" si="21"/>
        <v>0</v>
      </c>
      <c r="AI29" s="15">
        <f t="shared" si="21"/>
        <v>0</v>
      </c>
      <c r="AJ29" s="15">
        <f t="shared" si="21"/>
        <v>0</v>
      </c>
      <c r="AK29" s="15">
        <f t="shared" si="21"/>
        <v>0</v>
      </c>
      <c r="AL29" s="15">
        <f t="shared" si="21"/>
        <v>0</v>
      </c>
      <c r="AM29" s="15">
        <f t="shared" si="21"/>
        <v>0</v>
      </c>
      <c r="AN29" s="15">
        <f t="shared" si="21"/>
        <v>0</v>
      </c>
      <c r="AO29" s="15">
        <f t="shared" si="21"/>
        <v>0</v>
      </c>
      <c r="AP29" s="15">
        <f t="shared" si="21"/>
        <v>0</v>
      </c>
      <c r="AQ29" s="15">
        <f t="shared" si="21"/>
        <v>0</v>
      </c>
      <c r="AR29" s="15">
        <f t="shared" si="21"/>
        <v>0</v>
      </c>
      <c r="AS29" s="15">
        <f t="shared" si="21"/>
        <v>0</v>
      </c>
      <c r="AT29" s="15">
        <f t="shared" si="21"/>
        <v>0</v>
      </c>
      <c r="AU29" s="15">
        <f t="shared" si="21"/>
        <v>0</v>
      </c>
      <c r="AV29" s="15">
        <f t="shared" si="21"/>
        <v>0</v>
      </c>
      <c r="AW29" s="15">
        <f t="shared" si="21"/>
        <v>0</v>
      </c>
      <c r="AX29" s="15">
        <f t="shared" si="21"/>
        <v>0</v>
      </c>
      <c r="AY29" s="15">
        <f t="shared" si="21"/>
        <v>0</v>
      </c>
      <c r="AZ29" s="15">
        <f t="shared" ref="AZ29:BK29" si="26">-IFERROR(((1-AZ47/AZ17)^(360/AZ$4))-1,0)</f>
        <v>-4.5491575580168808E-2</v>
      </c>
      <c r="BA29" s="15">
        <f t="shared" si="26"/>
        <v>-4.5491575580167698E-2</v>
      </c>
      <c r="BB29" s="15">
        <f t="shared" si="26"/>
        <v>-4.5482281427100757E-2</v>
      </c>
      <c r="BC29" s="15">
        <f t="shared" si="26"/>
        <v>-4.5488464880908852E-2</v>
      </c>
      <c r="BD29" s="15">
        <f t="shared" si="26"/>
        <v>-4.548846488090752E-2</v>
      </c>
      <c r="BE29" s="15">
        <f t="shared" si="26"/>
        <v>-4.5486909536522901E-2</v>
      </c>
      <c r="BF29" s="15">
        <f t="shared" si="26"/>
        <v>-4.5486261465290889E-2</v>
      </c>
      <c r="BG29" s="15">
        <f t="shared" si="26"/>
        <v>-4.5486261465290889E-2</v>
      </c>
      <c r="BH29" s="15">
        <f t="shared" si="26"/>
        <v>-4.5484965322830417E-2</v>
      </c>
      <c r="BI29" s="15">
        <f t="shared" si="26"/>
        <v>-4.548470608944255E-2</v>
      </c>
      <c r="BJ29" s="15">
        <f t="shared" si="26"/>
        <v>-4.5484706089442994E-2</v>
      </c>
      <c r="BK29" s="15">
        <f t="shared" si="26"/>
        <v>-4.5484187622669481E-2</v>
      </c>
      <c r="BO29" s="29">
        <f t="shared" si="24"/>
        <v>0</v>
      </c>
      <c r="BP29" s="29">
        <f t="shared" si="22"/>
        <v>-4.5493800022510467E-2</v>
      </c>
      <c r="BQ29" s="29">
        <f t="shared" si="22"/>
        <v>0</v>
      </c>
      <c r="BR29" s="29">
        <f t="shared" si="22"/>
        <v>0</v>
      </c>
      <c r="BS29" s="29">
        <f t="shared" si="22"/>
        <v>0</v>
      </c>
      <c r="BT29" s="29">
        <f t="shared" si="22"/>
        <v>0</v>
      </c>
    </row>
    <row r="32" spans="1:80" hidden="1" outlineLevel="1" x14ac:dyDescent="0.25">
      <c r="A32" s="11"/>
      <c r="C32" s="2" t="s">
        <v>0</v>
      </c>
      <c r="D32" s="14">
        <f>D20+D26</f>
        <v>0</v>
      </c>
      <c r="E32" s="14">
        <f t="shared" ref="E32:BK35" si="27">E20+E26</f>
        <v>0</v>
      </c>
      <c r="F32" s="14">
        <f t="shared" si="27"/>
        <v>0</v>
      </c>
      <c r="G32" s="14">
        <f t="shared" si="27"/>
        <v>0</v>
      </c>
      <c r="H32" s="14">
        <f t="shared" si="27"/>
        <v>0</v>
      </c>
      <c r="I32" s="14">
        <f t="shared" si="27"/>
        <v>0</v>
      </c>
      <c r="J32" s="14">
        <f t="shared" si="27"/>
        <v>0</v>
      </c>
      <c r="K32" s="14">
        <f t="shared" si="27"/>
        <v>0</v>
      </c>
      <c r="L32" s="14">
        <f t="shared" si="27"/>
        <v>0</v>
      </c>
      <c r="M32" s="14">
        <f t="shared" si="27"/>
        <v>0</v>
      </c>
      <c r="N32" s="14">
        <f t="shared" si="27"/>
        <v>0</v>
      </c>
      <c r="O32" s="14">
        <f t="shared" si="27"/>
        <v>0</v>
      </c>
      <c r="P32" s="14">
        <f t="shared" si="27"/>
        <v>0</v>
      </c>
      <c r="Q32" s="14">
        <f t="shared" si="27"/>
        <v>0</v>
      </c>
      <c r="R32" s="14">
        <f t="shared" si="27"/>
        <v>0</v>
      </c>
      <c r="S32" s="14">
        <f t="shared" si="27"/>
        <v>0</v>
      </c>
      <c r="T32" s="14">
        <f t="shared" si="27"/>
        <v>0</v>
      </c>
      <c r="U32" s="14">
        <f t="shared" si="27"/>
        <v>0</v>
      </c>
      <c r="V32" s="14">
        <f t="shared" si="27"/>
        <v>0</v>
      </c>
      <c r="W32" s="14">
        <f t="shared" si="27"/>
        <v>0</v>
      </c>
      <c r="X32" s="14">
        <f t="shared" si="27"/>
        <v>0</v>
      </c>
      <c r="Y32" s="14">
        <f t="shared" si="27"/>
        <v>0</v>
      </c>
      <c r="Z32" s="14">
        <f t="shared" si="27"/>
        <v>0</v>
      </c>
      <c r="AA32" s="14">
        <f t="shared" si="27"/>
        <v>0</v>
      </c>
      <c r="AB32" s="14">
        <f t="shared" si="27"/>
        <v>0</v>
      </c>
      <c r="AC32" s="14">
        <f t="shared" si="27"/>
        <v>0</v>
      </c>
      <c r="AD32" s="14">
        <f t="shared" si="27"/>
        <v>0</v>
      </c>
      <c r="AE32" s="14">
        <f t="shared" si="27"/>
        <v>0</v>
      </c>
      <c r="AF32" s="14">
        <f t="shared" si="27"/>
        <v>0</v>
      </c>
      <c r="AG32" s="14">
        <f t="shared" si="27"/>
        <v>0</v>
      </c>
      <c r="AH32" s="14">
        <f t="shared" si="27"/>
        <v>0</v>
      </c>
      <c r="AI32" s="14">
        <f t="shared" si="27"/>
        <v>0</v>
      </c>
      <c r="AJ32" s="14">
        <f t="shared" si="27"/>
        <v>0</v>
      </c>
      <c r="AK32" s="14">
        <f t="shared" si="27"/>
        <v>0</v>
      </c>
      <c r="AL32" s="14">
        <f t="shared" si="27"/>
        <v>0</v>
      </c>
      <c r="AM32" s="14">
        <f t="shared" si="27"/>
        <v>0</v>
      </c>
      <c r="AN32" s="14">
        <f t="shared" si="27"/>
        <v>0</v>
      </c>
      <c r="AO32" s="14">
        <f t="shared" si="27"/>
        <v>0</v>
      </c>
      <c r="AP32" s="14">
        <f t="shared" si="27"/>
        <v>0</v>
      </c>
      <c r="AQ32" s="14">
        <f t="shared" si="27"/>
        <v>0</v>
      </c>
      <c r="AR32" s="14">
        <f t="shared" si="27"/>
        <v>0</v>
      </c>
      <c r="AS32" s="14">
        <f t="shared" si="27"/>
        <v>0</v>
      </c>
      <c r="AT32" s="14">
        <f t="shared" si="27"/>
        <v>0</v>
      </c>
      <c r="AU32" s="14">
        <f t="shared" si="27"/>
        <v>0</v>
      </c>
      <c r="AV32" s="14">
        <f t="shared" si="27"/>
        <v>0</v>
      </c>
      <c r="AW32" s="14">
        <f t="shared" si="27"/>
        <v>0</v>
      </c>
      <c r="AX32" s="14">
        <f t="shared" si="27"/>
        <v>0</v>
      </c>
      <c r="AY32" s="14">
        <f t="shared" si="27"/>
        <v>0</v>
      </c>
      <c r="AZ32" s="14">
        <f t="shared" si="27"/>
        <v>1.2432711267826999</v>
      </c>
      <c r="BA32" s="14">
        <f t="shared" si="27"/>
        <v>1.0028147405562398</v>
      </c>
      <c r="BB32" s="14">
        <f t="shared" si="27"/>
        <v>1.130382987319086</v>
      </c>
      <c r="BC32" s="14">
        <f t="shared" si="27"/>
        <v>1.1057634293998726</v>
      </c>
      <c r="BD32" s="14">
        <f t="shared" si="27"/>
        <v>1.0922296984079121</v>
      </c>
      <c r="BE32" s="14">
        <f t="shared" si="27"/>
        <v>1.2923372969416131</v>
      </c>
      <c r="BF32" s="14">
        <f t="shared" si="27"/>
        <v>1.2611981304240421</v>
      </c>
      <c r="BG32" s="14">
        <f t="shared" si="27"/>
        <v>1.3170197637138878</v>
      </c>
      <c r="BH32" s="14">
        <f t="shared" si="27"/>
        <v>1.163837476202362</v>
      </c>
      <c r="BI32" s="14">
        <f t="shared" si="27"/>
        <v>1.1016089562873073</v>
      </c>
      <c r="BJ32" s="14">
        <f t="shared" si="27"/>
        <v>1.2155830222333055</v>
      </c>
      <c r="BK32" s="14">
        <f t="shared" si="27"/>
        <v>1.2743030391436891</v>
      </c>
      <c r="BO32" s="28">
        <f>BO20+BO26</f>
        <v>0</v>
      </c>
      <c r="BP32" s="28">
        <f t="shared" ref="BP32:BT32" si="28">BP20+BP26</f>
        <v>1.1239518907455504</v>
      </c>
      <c r="BQ32" s="28">
        <f t="shared" si="28"/>
        <v>0</v>
      </c>
      <c r="BR32" s="28">
        <f t="shared" si="28"/>
        <v>0</v>
      </c>
      <c r="BS32" s="28">
        <f t="shared" si="28"/>
        <v>0</v>
      </c>
      <c r="BT32" s="28">
        <f t="shared" si="28"/>
        <v>0</v>
      </c>
    </row>
    <row r="33" spans="1:72" hidden="1" outlineLevel="1" x14ac:dyDescent="0.25">
      <c r="A33" s="11"/>
      <c r="C33" s="2" t="s">
        <v>1</v>
      </c>
      <c r="D33" s="14">
        <f t="shared" ref="D33:AY35" si="29">D21+D27</f>
        <v>0</v>
      </c>
      <c r="E33" s="14">
        <f t="shared" si="29"/>
        <v>0</v>
      </c>
      <c r="F33" s="14">
        <f t="shared" si="29"/>
        <v>0</v>
      </c>
      <c r="G33" s="14">
        <f t="shared" si="29"/>
        <v>0</v>
      </c>
      <c r="H33" s="14">
        <f t="shared" si="29"/>
        <v>0</v>
      </c>
      <c r="I33" s="14">
        <f t="shared" si="29"/>
        <v>0</v>
      </c>
      <c r="J33" s="14">
        <f t="shared" si="29"/>
        <v>0</v>
      </c>
      <c r="K33" s="14">
        <f t="shared" si="29"/>
        <v>0</v>
      </c>
      <c r="L33" s="14">
        <f t="shared" si="29"/>
        <v>0</v>
      </c>
      <c r="M33" s="14">
        <f t="shared" si="29"/>
        <v>0</v>
      </c>
      <c r="N33" s="14">
        <f t="shared" si="29"/>
        <v>0</v>
      </c>
      <c r="O33" s="14">
        <f t="shared" si="29"/>
        <v>0</v>
      </c>
      <c r="P33" s="14">
        <f t="shared" si="29"/>
        <v>0</v>
      </c>
      <c r="Q33" s="14">
        <f t="shared" si="29"/>
        <v>0</v>
      </c>
      <c r="R33" s="14">
        <f t="shared" si="29"/>
        <v>0</v>
      </c>
      <c r="S33" s="14">
        <f t="shared" si="29"/>
        <v>0</v>
      </c>
      <c r="T33" s="14">
        <f t="shared" si="29"/>
        <v>0</v>
      </c>
      <c r="U33" s="14">
        <f t="shared" si="29"/>
        <v>0</v>
      </c>
      <c r="V33" s="14">
        <f t="shared" si="29"/>
        <v>0</v>
      </c>
      <c r="W33" s="14">
        <f t="shared" si="29"/>
        <v>0</v>
      </c>
      <c r="X33" s="14">
        <f t="shared" si="29"/>
        <v>0</v>
      </c>
      <c r="Y33" s="14">
        <f t="shared" si="29"/>
        <v>0</v>
      </c>
      <c r="Z33" s="14">
        <f t="shared" si="29"/>
        <v>0</v>
      </c>
      <c r="AA33" s="14">
        <f t="shared" si="29"/>
        <v>0</v>
      </c>
      <c r="AB33" s="14">
        <f t="shared" si="29"/>
        <v>0</v>
      </c>
      <c r="AC33" s="14">
        <f t="shared" si="29"/>
        <v>0</v>
      </c>
      <c r="AD33" s="14">
        <f t="shared" si="29"/>
        <v>0</v>
      </c>
      <c r="AE33" s="14">
        <f t="shared" si="29"/>
        <v>0</v>
      </c>
      <c r="AF33" s="14">
        <f t="shared" si="29"/>
        <v>0</v>
      </c>
      <c r="AG33" s="14">
        <f t="shared" si="29"/>
        <v>0</v>
      </c>
      <c r="AH33" s="14">
        <f t="shared" si="29"/>
        <v>0</v>
      </c>
      <c r="AI33" s="14">
        <f t="shared" si="29"/>
        <v>0</v>
      </c>
      <c r="AJ33" s="14">
        <f t="shared" si="29"/>
        <v>0</v>
      </c>
      <c r="AK33" s="14">
        <f t="shared" si="29"/>
        <v>0</v>
      </c>
      <c r="AL33" s="14">
        <f t="shared" si="29"/>
        <v>0</v>
      </c>
      <c r="AM33" s="14">
        <f t="shared" si="29"/>
        <v>0</v>
      </c>
      <c r="AN33" s="14">
        <f t="shared" si="29"/>
        <v>0</v>
      </c>
      <c r="AO33" s="14">
        <f t="shared" si="29"/>
        <v>0</v>
      </c>
      <c r="AP33" s="14">
        <f t="shared" si="29"/>
        <v>0</v>
      </c>
      <c r="AQ33" s="14">
        <f t="shared" si="29"/>
        <v>0</v>
      </c>
      <c r="AR33" s="14">
        <f t="shared" si="29"/>
        <v>0</v>
      </c>
      <c r="AS33" s="14">
        <f t="shared" si="29"/>
        <v>0</v>
      </c>
      <c r="AT33" s="14">
        <f t="shared" si="29"/>
        <v>0</v>
      </c>
      <c r="AU33" s="14">
        <f t="shared" si="29"/>
        <v>0</v>
      </c>
      <c r="AV33" s="14">
        <f t="shared" si="29"/>
        <v>0</v>
      </c>
      <c r="AW33" s="14">
        <f t="shared" si="29"/>
        <v>0</v>
      </c>
      <c r="AX33" s="14">
        <f t="shared" si="29"/>
        <v>0</v>
      </c>
      <c r="AY33" s="14">
        <f t="shared" si="29"/>
        <v>0</v>
      </c>
      <c r="AZ33" s="14">
        <f t="shared" si="27"/>
        <v>4.1222103688035805E-2</v>
      </c>
      <c r="BA33" s="14">
        <f t="shared" si="27"/>
        <v>4.0274481961154018E-2</v>
      </c>
      <c r="BB33" s="14">
        <f t="shared" si="27"/>
        <v>3.9067730110961429E-2</v>
      </c>
      <c r="BC33" s="14">
        <f t="shared" si="27"/>
        <v>3.7904389782421832E-2</v>
      </c>
      <c r="BD33" s="14">
        <f t="shared" si="27"/>
        <v>3.6773486975505643E-2</v>
      </c>
      <c r="BE33" s="14">
        <f t="shared" si="27"/>
        <v>3.5825727310422328E-2</v>
      </c>
      <c r="BF33" s="14">
        <f t="shared" si="27"/>
        <v>3.4424070530254314E-2</v>
      </c>
      <c r="BG33" s="14">
        <f t="shared" si="27"/>
        <v>3.27750781970233E-2</v>
      </c>
      <c r="BH33" s="14">
        <f t="shared" si="27"/>
        <v>3.1958039833011709E-2</v>
      </c>
      <c r="BI33" s="14">
        <f t="shared" si="27"/>
        <v>3.1817494050146777E-2</v>
      </c>
      <c r="BJ33" s="14">
        <f t="shared" si="27"/>
        <v>3.1725083697452749E-2</v>
      </c>
      <c r="BK33" s="14">
        <f t="shared" si="27"/>
        <v>2.9917483315406113E-2</v>
      </c>
      <c r="BO33" s="28">
        <f t="shared" ref="BO33:BT35" si="30">BO21+BO27</f>
        <v>0</v>
      </c>
      <c r="BP33" s="28">
        <f t="shared" si="30"/>
        <v>4.0225914377695293E-2</v>
      </c>
      <c r="BQ33" s="28">
        <f t="shared" si="30"/>
        <v>0</v>
      </c>
      <c r="BR33" s="28">
        <f t="shared" si="30"/>
        <v>0</v>
      </c>
      <c r="BS33" s="28">
        <f t="shared" si="30"/>
        <v>0</v>
      </c>
      <c r="BT33" s="28">
        <f t="shared" si="30"/>
        <v>0</v>
      </c>
    </row>
    <row r="34" spans="1:72" hidden="1" outlineLevel="1" x14ac:dyDescent="0.25">
      <c r="A34" s="11"/>
      <c r="C34" s="2" t="s">
        <v>9</v>
      </c>
      <c r="D34" s="14">
        <f t="shared" si="29"/>
        <v>0</v>
      </c>
      <c r="E34" s="14">
        <f t="shared" si="29"/>
        <v>0</v>
      </c>
      <c r="F34" s="14">
        <f t="shared" si="29"/>
        <v>0</v>
      </c>
      <c r="G34" s="14">
        <f t="shared" si="29"/>
        <v>0</v>
      </c>
      <c r="H34" s="14">
        <f t="shared" si="29"/>
        <v>0</v>
      </c>
      <c r="I34" s="14">
        <f t="shared" si="29"/>
        <v>0</v>
      </c>
      <c r="J34" s="14">
        <f t="shared" si="29"/>
        <v>0</v>
      </c>
      <c r="K34" s="14">
        <f t="shared" si="29"/>
        <v>0</v>
      </c>
      <c r="L34" s="14">
        <f t="shared" si="29"/>
        <v>0</v>
      </c>
      <c r="M34" s="14">
        <f t="shared" si="29"/>
        <v>0</v>
      </c>
      <c r="N34" s="14">
        <f t="shared" si="29"/>
        <v>0</v>
      </c>
      <c r="O34" s="14">
        <f t="shared" si="29"/>
        <v>0</v>
      </c>
      <c r="P34" s="14">
        <f t="shared" si="29"/>
        <v>0</v>
      </c>
      <c r="Q34" s="14">
        <f t="shared" si="29"/>
        <v>0</v>
      </c>
      <c r="R34" s="14">
        <f t="shared" si="29"/>
        <v>0</v>
      </c>
      <c r="S34" s="14">
        <f t="shared" si="29"/>
        <v>0</v>
      </c>
      <c r="T34" s="14">
        <f t="shared" si="29"/>
        <v>0</v>
      </c>
      <c r="U34" s="14">
        <f t="shared" si="29"/>
        <v>0</v>
      </c>
      <c r="V34" s="14">
        <f t="shared" si="29"/>
        <v>0</v>
      </c>
      <c r="W34" s="14">
        <f t="shared" si="29"/>
        <v>0</v>
      </c>
      <c r="X34" s="14">
        <f t="shared" si="29"/>
        <v>0</v>
      </c>
      <c r="Y34" s="14">
        <f t="shared" si="29"/>
        <v>0</v>
      </c>
      <c r="Z34" s="14">
        <f t="shared" si="29"/>
        <v>0</v>
      </c>
      <c r="AA34" s="14">
        <f t="shared" si="29"/>
        <v>0</v>
      </c>
      <c r="AB34" s="14">
        <f t="shared" si="29"/>
        <v>0</v>
      </c>
      <c r="AC34" s="14">
        <f t="shared" si="29"/>
        <v>0</v>
      </c>
      <c r="AD34" s="14">
        <f t="shared" si="29"/>
        <v>0</v>
      </c>
      <c r="AE34" s="14">
        <f t="shared" si="29"/>
        <v>0</v>
      </c>
      <c r="AF34" s="14">
        <f t="shared" si="29"/>
        <v>0</v>
      </c>
      <c r="AG34" s="14">
        <f t="shared" si="29"/>
        <v>0</v>
      </c>
      <c r="AH34" s="14">
        <f t="shared" si="29"/>
        <v>0</v>
      </c>
      <c r="AI34" s="14">
        <f t="shared" si="29"/>
        <v>0</v>
      </c>
      <c r="AJ34" s="14">
        <f t="shared" si="29"/>
        <v>0</v>
      </c>
      <c r="AK34" s="14">
        <f t="shared" si="29"/>
        <v>0</v>
      </c>
      <c r="AL34" s="14">
        <f t="shared" si="29"/>
        <v>0</v>
      </c>
      <c r="AM34" s="14">
        <f t="shared" si="29"/>
        <v>0</v>
      </c>
      <c r="AN34" s="14">
        <f t="shared" si="29"/>
        <v>0</v>
      </c>
      <c r="AO34" s="14">
        <f t="shared" si="29"/>
        <v>0</v>
      </c>
      <c r="AP34" s="14">
        <f t="shared" si="29"/>
        <v>0</v>
      </c>
      <c r="AQ34" s="14">
        <f t="shared" si="29"/>
        <v>0</v>
      </c>
      <c r="AR34" s="14">
        <f t="shared" si="29"/>
        <v>0</v>
      </c>
      <c r="AS34" s="14">
        <f t="shared" si="29"/>
        <v>0</v>
      </c>
      <c r="AT34" s="14">
        <f t="shared" si="29"/>
        <v>0</v>
      </c>
      <c r="AU34" s="14">
        <f t="shared" si="29"/>
        <v>0</v>
      </c>
      <c r="AV34" s="14">
        <f t="shared" si="29"/>
        <v>0</v>
      </c>
      <c r="AW34" s="14">
        <f t="shared" si="29"/>
        <v>0</v>
      </c>
      <c r="AX34" s="14">
        <f t="shared" si="29"/>
        <v>0</v>
      </c>
      <c r="AY34" s="14">
        <f t="shared" si="29"/>
        <v>0</v>
      </c>
      <c r="AZ34" s="14">
        <f t="shared" si="27"/>
        <v>0.2019183011883503</v>
      </c>
      <c r="BA34" s="14">
        <f t="shared" si="27"/>
        <v>0.23505002727849167</v>
      </c>
      <c r="BB34" s="14">
        <f t="shared" si="27"/>
        <v>0.19260634575696689</v>
      </c>
      <c r="BC34" s="14">
        <f t="shared" si="27"/>
        <v>0.19443197220298725</v>
      </c>
      <c r="BD34" s="14">
        <f t="shared" si="27"/>
        <v>0.18140393979445513</v>
      </c>
      <c r="BE34" s="14">
        <f t="shared" si="27"/>
        <v>0.19062747037416861</v>
      </c>
      <c r="BF34" s="14">
        <f t="shared" si="27"/>
        <v>0.17442127805308494</v>
      </c>
      <c r="BG34" s="14">
        <f t="shared" si="27"/>
        <v>0.16662716327549765</v>
      </c>
      <c r="BH34" s="14">
        <f t="shared" si="27"/>
        <v>0.18131466246543981</v>
      </c>
      <c r="BI34" s="14">
        <f t="shared" si="27"/>
        <v>0.18692874899185918</v>
      </c>
      <c r="BJ34" s="14">
        <f t="shared" si="27"/>
        <v>0.2108176276672411</v>
      </c>
      <c r="BK34" s="14">
        <f t="shared" si="27"/>
        <v>0.18970756598600369</v>
      </c>
      <c r="BO34" s="28">
        <f t="shared" si="30"/>
        <v>0</v>
      </c>
      <c r="BP34" s="28">
        <f t="shared" si="30"/>
        <v>0.20875413884275629</v>
      </c>
      <c r="BQ34" s="28">
        <f t="shared" si="30"/>
        <v>0</v>
      </c>
      <c r="BR34" s="28">
        <f t="shared" si="30"/>
        <v>0</v>
      </c>
      <c r="BS34" s="28">
        <f t="shared" si="30"/>
        <v>0</v>
      </c>
      <c r="BT34" s="28">
        <f t="shared" si="30"/>
        <v>0</v>
      </c>
    </row>
    <row r="35" spans="1:72" collapsed="1" x14ac:dyDescent="0.25">
      <c r="C35" s="3" t="s">
        <v>27</v>
      </c>
      <c r="D35" s="15">
        <f t="shared" si="29"/>
        <v>0</v>
      </c>
      <c r="E35" s="15">
        <f t="shared" si="29"/>
        <v>0</v>
      </c>
      <c r="F35" s="15">
        <f t="shared" si="29"/>
        <v>0</v>
      </c>
      <c r="G35" s="15">
        <f t="shared" si="29"/>
        <v>0</v>
      </c>
      <c r="H35" s="15">
        <f t="shared" si="29"/>
        <v>0</v>
      </c>
      <c r="I35" s="15">
        <f t="shared" si="29"/>
        <v>0</v>
      </c>
      <c r="J35" s="15">
        <f t="shared" si="29"/>
        <v>0</v>
      </c>
      <c r="K35" s="15">
        <f t="shared" si="29"/>
        <v>0</v>
      </c>
      <c r="L35" s="15">
        <f t="shared" si="29"/>
        <v>0</v>
      </c>
      <c r="M35" s="15">
        <f t="shared" si="29"/>
        <v>0</v>
      </c>
      <c r="N35" s="15">
        <f t="shared" si="29"/>
        <v>0</v>
      </c>
      <c r="O35" s="15">
        <f t="shared" si="29"/>
        <v>0</v>
      </c>
      <c r="P35" s="15">
        <f t="shared" si="29"/>
        <v>0</v>
      </c>
      <c r="Q35" s="15">
        <f t="shared" si="29"/>
        <v>0</v>
      </c>
      <c r="R35" s="15">
        <f t="shared" si="29"/>
        <v>0</v>
      </c>
      <c r="S35" s="15">
        <f t="shared" si="29"/>
        <v>0</v>
      </c>
      <c r="T35" s="15">
        <f t="shared" si="29"/>
        <v>0</v>
      </c>
      <c r="U35" s="15">
        <f t="shared" si="29"/>
        <v>0</v>
      </c>
      <c r="V35" s="15">
        <f t="shared" si="29"/>
        <v>0</v>
      </c>
      <c r="W35" s="15">
        <f t="shared" si="29"/>
        <v>0</v>
      </c>
      <c r="X35" s="15">
        <f t="shared" si="29"/>
        <v>0</v>
      </c>
      <c r="Y35" s="15">
        <f t="shared" si="29"/>
        <v>0</v>
      </c>
      <c r="Z35" s="15">
        <f t="shared" si="29"/>
        <v>0</v>
      </c>
      <c r="AA35" s="15">
        <f t="shared" si="29"/>
        <v>0</v>
      </c>
      <c r="AB35" s="15">
        <f t="shared" si="29"/>
        <v>0</v>
      </c>
      <c r="AC35" s="15">
        <f t="shared" si="29"/>
        <v>0</v>
      </c>
      <c r="AD35" s="15">
        <f t="shared" si="29"/>
        <v>0</v>
      </c>
      <c r="AE35" s="15">
        <f t="shared" si="29"/>
        <v>0</v>
      </c>
      <c r="AF35" s="15">
        <f t="shared" si="29"/>
        <v>0</v>
      </c>
      <c r="AG35" s="15">
        <f t="shared" si="29"/>
        <v>0</v>
      </c>
      <c r="AH35" s="15">
        <f t="shared" si="29"/>
        <v>0</v>
      </c>
      <c r="AI35" s="15">
        <f t="shared" si="29"/>
        <v>0</v>
      </c>
      <c r="AJ35" s="15">
        <f t="shared" si="29"/>
        <v>0</v>
      </c>
      <c r="AK35" s="15">
        <f t="shared" si="29"/>
        <v>0</v>
      </c>
      <c r="AL35" s="15">
        <f t="shared" si="29"/>
        <v>0</v>
      </c>
      <c r="AM35" s="15">
        <f t="shared" si="29"/>
        <v>0</v>
      </c>
      <c r="AN35" s="15">
        <f t="shared" si="29"/>
        <v>0</v>
      </c>
      <c r="AO35" s="15">
        <f t="shared" si="29"/>
        <v>0</v>
      </c>
      <c r="AP35" s="15">
        <f t="shared" si="29"/>
        <v>0</v>
      </c>
      <c r="AQ35" s="15">
        <f t="shared" si="29"/>
        <v>0</v>
      </c>
      <c r="AR35" s="15">
        <f t="shared" si="29"/>
        <v>0</v>
      </c>
      <c r="AS35" s="15">
        <f t="shared" si="29"/>
        <v>0</v>
      </c>
      <c r="AT35" s="15">
        <f t="shared" si="29"/>
        <v>0</v>
      </c>
      <c r="AU35" s="15">
        <f t="shared" si="29"/>
        <v>0</v>
      </c>
      <c r="AV35" s="15">
        <f t="shared" si="29"/>
        <v>0</v>
      </c>
      <c r="AW35" s="15">
        <f t="shared" si="29"/>
        <v>0</v>
      </c>
      <c r="AX35" s="15">
        <f t="shared" si="29"/>
        <v>0</v>
      </c>
      <c r="AY35" s="15">
        <f t="shared" si="29"/>
        <v>0</v>
      </c>
      <c r="AZ35" s="15">
        <f t="shared" si="27"/>
        <v>0.20733903949113452</v>
      </c>
      <c r="BA35" s="15">
        <f t="shared" si="27"/>
        <v>0.21353204255193936</v>
      </c>
      <c r="BB35" s="15">
        <f t="shared" si="27"/>
        <v>0.21083633641437194</v>
      </c>
      <c r="BC35" s="15">
        <f t="shared" si="27"/>
        <v>0.21219780836292079</v>
      </c>
      <c r="BD35" s="15">
        <f t="shared" si="27"/>
        <v>0.20964635243018925</v>
      </c>
      <c r="BE35" s="15">
        <f t="shared" si="27"/>
        <v>0.23420500797296073</v>
      </c>
      <c r="BF35" s="15">
        <f t="shared" si="27"/>
        <v>0.22647173098770024</v>
      </c>
      <c r="BG35" s="15">
        <f t="shared" si="27"/>
        <v>0.23053124634734923</v>
      </c>
      <c r="BH35" s="15">
        <f t="shared" si="27"/>
        <v>0.23565733703064651</v>
      </c>
      <c r="BI35" s="15">
        <f t="shared" si="27"/>
        <v>0.24054315072355692</v>
      </c>
      <c r="BJ35" s="15">
        <f t="shared" si="27"/>
        <v>0.26917560357821557</v>
      </c>
      <c r="BK35" s="15">
        <f t="shared" si="27"/>
        <v>0.26449404881749183</v>
      </c>
      <c r="BO35" s="29">
        <f t="shared" si="30"/>
        <v>0</v>
      </c>
      <c r="BP35" s="29">
        <f t="shared" si="30"/>
        <v>0.21048352242559698</v>
      </c>
      <c r="BQ35" s="29">
        <f t="shared" si="30"/>
        <v>0</v>
      </c>
      <c r="BR35" s="29">
        <f t="shared" si="30"/>
        <v>0</v>
      </c>
      <c r="BS35" s="29">
        <f t="shared" si="30"/>
        <v>0</v>
      </c>
      <c r="BT35" s="29">
        <f t="shared" si="30"/>
        <v>0</v>
      </c>
    </row>
    <row r="38" spans="1:72" hidden="1" outlineLevel="1" x14ac:dyDescent="0.25">
      <c r="A38" s="11" t="s">
        <v>19</v>
      </c>
      <c r="C38" s="2" t="s">
        <v>0</v>
      </c>
      <c r="D38" s="8">
        <f>IFERROR(
GETPIVOTDATA("[Base_Tarjetas].[Importe]",TDinamica_R!$A$3,
"[Base_Tarjetas].[PERIODO]","[Base_Tarjetas].[PERIODO].&amp;[" &amp; TEXT(D$6,"yyyymm") &amp; "]",
"[Base_Tarjetas].[Metrica]","[Base_Tarjetas].[Metrica].&amp;[" &amp; $A38 &amp; "]",
"[Base_Tarjetas].[SEGMENTO_DESCRIP]","[Base_Tarjetas].[SEGMENTO_DESCRIP].&amp;[" &amp; $C$6 &amp; "]",
"[Base_Tarjetas].[SITUACION]","[Base_Tarjetas].[SITUACION].&amp;[" &amp; $C38 &amp; "]",
"[Base_Tarjetas].[TIPO]","[Base_Tarjetas].[TIPO].&amp;[" &amp; $C$1 &amp; "]")/1000,
0)</f>
        <v>0</v>
      </c>
      <c r="E38" s="8">
        <f>IFERROR(
GETPIVOTDATA("[Base_Tarjetas].[Importe]",TDinamica_R!$A$3,
"[Base_Tarjetas].[PERIODO]","[Base_Tarjetas].[PERIODO].&amp;[" &amp; TEXT(E$6,"yyyymm") &amp; "]",
"[Base_Tarjetas].[Metrica]","[Base_Tarjetas].[Metrica].&amp;[" &amp; $A38 &amp; "]",
"[Base_Tarjetas].[SEGMENTO_DESCRIP]","[Base_Tarjetas].[SEGMENTO_DESCRIP].&amp;[" &amp; $C$6 &amp; "]",
"[Base_Tarjetas].[SITUACION]","[Base_Tarjetas].[SITUACION].&amp;[" &amp; $C38 &amp; "]",
"[Base_Tarjetas].[TIPO]","[Base_Tarjetas].[TIPO].&amp;[" &amp; $C$1 &amp; "]")/1000,
0)</f>
        <v>0</v>
      </c>
      <c r="F38" s="8">
        <f>IFERROR(
GETPIVOTDATA("[Base_Tarjetas].[Importe]",TDinamica_R!$A$3,
"[Base_Tarjetas].[PERIODO]","[Base_Tarjetas].[PERIODO].&amp;[" &amp; TEXT(F$6,"yyyymm") &amp; "]",
"[Base_Tarjetas].[Metrica]","[Base_Tarjetas].[Metrica].&amp;[" &amp; $A38 &amp; "]",
"[Base_Tarjetas].[SEGMENTO_DESCRIP]","[Base_Tarjetas].[SEGMENTO_DESCRIP].&amp;[" &amp; $C$6 &amp; "]",
"[Base_Tarjetas].[SITUACION]","[Base_Tarjetas].[SITUACION].&amp;[" &amp; $C38 &amp; "]",
"[Base_Tarjetas].[TIPO]","[Base_Tarjetas].[TIPO].&amp;[" &amp; $C$1 &amp; "]")/1000,
0)</f>
        <v>0</v>
      </c>
      <c r="G38" s="8">
        <f>IFERROR(
GETPIVOTDATA("[Base_Tarjetas].[Importe]",TDinamica_R!$A$3,
"[Base_Tarjetas].[PERIODO]","[Base_Tarjetas].[PERIODO].&amp;[" &amp; TEXT(G$6,"yyyymm") &amp; "]",
"[Base_Tarjetas].[Metrica]","[Base_Tarjetas].[Metrica].&amp;[" &amp; $A38 &amp; "]",
"[Base_Tarjetas].[SEGMENTO_DESCRIP]","[Base_Tarjetas].[SEGMENTO_DESCRIP].&amp;[" &amp; $C$6 &amp; "]",
"[Base_Tarjetas].[SITUACION]","[Base_Tarjetas].[SITUACION].&amp;[" &amp; $C38 &amp; "]",
"[Base_Tarjetas].[TIPO]","[Base_Tarjetas].[TIPO].&amp;[" &amp; $C$1 &amp; "]")/1000,
0)</f>
        <v>0</v>
      </c>
      <c r="H38" s="8">
        <f>IFERROR(
GETPIVOTDATA("[Base_Tarjetas].[Importe]",TDinamica_R!$A$3,
"[Base_Tarjetas].[PERIODO]","[Base_Tarjetas].[PERIODO].&amp;[" &amp; TEXT(H$6,"yyyymm") &amp; "]",
"[Base_Tarjetas].[Metrica]","[Base_Tarjetas].[Metrica].&amp;[" &amp; $A38 &amp; "]",
"[Base_Tarjetas].[SEGMENTO_DESCRIP]","[Base_Tarjetas].[SEGMENTO_DESCRIP].&amp;[" &amp; $C$6 &amp; "]",
"[Base_Tarjetas].[SITUACION]","[Base_Tarjetas].[SITUACION].&amp;[" &amp; $C38 &amp; "]",
"[Base_Tarjetas].[TIPO]","[Base_Tarjetas].[TIPO].&amp;[" &amp; $C$1 &amp; "]")/1000,
0)</f>
        <v>0</v>
      </c>
      <c r="I38" s="8">
        <f>IFERROR(
GETPIVOTDATA("[Base_Tarjetas].[Importe]",TDinamica_R!$A$3,
"[Base_Tarjetas].[PERIODO]","[Base_Tarjetas].[PERIODO].&amp;[" &amp; TEXT(I$6,"yyyymm") &amp; "]",
"[Base_Tarjetas].[Metrica]","[Base_Tarjetas].[Metrica].&amp;[" &amp; $A38 &amp; "]",
"[Base_Tarjetas].[SEGMENTO_DESCRIP]","[Base_Tarjetas].[SEGMENTO_DESCRIP].&amp;[" &amp; $C$6 &amp; "]",
"[Base_Tarjetas].[SITUACION]","[Base_Tarjetas].[SITUACION].&amp;[" &amp; $C38 &amp; "]",
"[Base_Tarjetas].[TIPO]","[Base_Tarjetas].[TIPO].&amp;[" &amp; $C$1 &amp; "]")/1000,
0)</f>
        <v>0</v>
      </c>
      <c r="J38" s="8">
        <f>IFERROR(
GETPIVOTDATA("[Base_Tarjetas].[Importe]",TDinamica_R!$A$3,
"[Base_Tarjetas].[PERIODO]","[Base_Tarjetas].[PERIODO].&amp;[" &amp; TEXT(J$6,"yyyymm") &amp; "]",
"[Base_Tarjetas].[Metrica]","[Base_Tarjetas].[Metrica].&amp;[" &amp; $A38 &amp; "]",
"[Base_Tarjetas].[SEGMENTO_DESCRIP]","[Base_Tarjetas].[SEGMENTO_DESCRIP].&amp;[" &amp; $C$6 &amp; "]",
"[Base_Tarjetas].[SITUACION]","[Base_Tarjetas].[SITUACION].&amp;[" &amp; $C38 &amp; "]",
"[Base_Tarjetas].[TIPO]","[Base_Tarjetas].[TIPO].&amp;[" &amp; $C$1 &amp; "]")/1000,
0)</f>
        <v>0</v>
      </c>
      <c r="K38" s="8">
        <f>IFERROR(
GETPIVOTDATA("[Base_Tarjetas].[Importe]",TDinamica_R!$A$3,
"[Base_Tarjetas].[PERIODO]","[Base_Tarjetas].[PERIODO].&amp;[" &amp; TEXT(K$6,"yyyymm") &amp; "]",
"[Base_Tarjetas].[Metrica]","[Base_Tarjetas].[Metrica].&amp;[" &amp; $A38 &amp; "]",
"[Base_Tarjetas].[SEGMENTO_DESCRIP]","[Base_Tarjetas].[SEGMENTO_DESCRIP].&amp;[" &amp; $C$6 &amp; "]",
"[Base_Tarjetas].[SITUACION]","[Base_Tarjetas].[SITUACION].&amp;[" &amp; $C38 &amp; "]",
"[Base_Tarjetas].[TIPO]","[Base_Tarjetas].[TIPO].&amp;[" &amp; $C$1 &amp; "]")/1000,
0)</f>
        <v>0</v>
      </c>
      <c r="L38" s="8">
        <f>IFERROR(
GETPIVOTDATA("[Base_Tarjetas].[Importe]",TDinamica_R!$A$3,
"[Base_Tarjetas].[PERIODO]","[Base_Tarjetas].[PERIODO].&amp;[" &amp; TEXT(L$6,"yyyymm") &amp; "]",
"[Base_Tarjetas].[Metrica]","[Base_Tarjetas].[Metrica].&amp;[" &amp; $A38 &amp; "]",
"[Base_Tarjetas].[SEGMENTO_DESCRIP]","[Base_Tarjetas].[SEGMENTO_DESCRIP].&amp;[" &amp; $C$6 &amp; "]",
"[Base_Tarjetas].[SITUACION]","[Base_Tarjetas].[SITUACION].&amp;[" &amp; $C38 &amp; "]",
"[Base_Tarjetas].[TIPO]","[Base_Tarjetas].[TIPO].&amp;[" &amp; $C$1 &amp; "]")/1000,
0)</f>
        <v>0</v>
      </c>
      <c r="M38" s="8">
        <f>IFERROR(
GETPIVOTDATA("[Base_Tarjetas].[Importe]",TDinamica_R!$A$3,
"[Base_Tarjetas].[PERIODO]","[Base_Tarjetas].[PERIODO].&amp;[" &amp; TEXT(M$6,"yyyymm") &amp; "]",
"[Base_Tarjetas].[Metrica]","[Base_Tarjetas].[Metrica].&amp;[" &amp; $A38 &amp; "]",
"[Base_Tarjetas].[SEGMENTO_DESCRIP]","[Base_Tarjetas].[SEGMENTO_DESCRIP].&amp;[" &amp; $C$6 &amp; "]",
"[Base_Tarjetas].[SITUACION]","[Base_Tarjetas].[SITUACION].&amp;[" &amp; $C38 &amp; "]",
"[Base_Tarjetas].[TIPO]","[Base_Tarjetas].[TIPO].&amp;[" &amp; $C$1 &amp; "]")/1000,
0)</f>
        <v>0</v>
      </c>
      <c r="N38" s="8">
        <f>IFERROR(
GETPIVOTDATA("[Base_Tarjetas].[Importe]",TDinamica_R!$A$3,
"[Base_Tarjetas].[PERIODO]","[Base_Tarjetas].[PERIODO].&amp;[" &amp; TEXT(N$6,"yyyymm") &amp; "]",
"[Base_Tarjetas].[Metrica]","[Base_Tarjetas].[Metrica].&amp;[" &amp; $A38 &amp; "]",
"[Base_Tarjetas].[SEGMENTO_DESCRIP]","[Base_Tarjetas].[SEGMENTO_DESCRIP].&amp;[" &amp; $C$6 &amp; "]",
"[Base_Tarjetas].[SITUACION]","[Base_Tarjetas].[SITUACION].&amp;[" &amp; $C38 &amp; "]",
"[Base_Tarjetas].[TIPO]","[Base_Tarjetas].[TIPO].&amp;[" &amp; $C$1 &amp; "]")/1000,
0)</f>
        <v>0</v>
      </c>
      <c r="O38" s="8">
        <f>IFERROR(
GETPIVOTDATA("[Base_Tarjetas].[Importe]",TDinamica_R!$A$3,
"[Base_Tarjetas].[PERIODO]","[Base_Tarjetas].[PERIODO].&amp;[" &amp; TEXT(O$6,"yyyymm") &amp; "]",
"[Base_Tarjetas].[Metrica]","[Base_Tarjetas].[Metrica].&amp;[" &amp; $A38 &amp; "]",
"[Base_Tarjetas].[SEGMENTO_DESCRIP]","[Base_Tarjetas].[SEGMENTO_DESCRIP].&amp;[" &amp; $C$6 &amp; "]",
"[Base_Tarjetas].[SITUACION]","[Base_Tarjetas].[SITUACION].&amp;[" &amp; $C38 &amp; "]",
"[Base_Tarjetas].[TIPO]","[Base_Tarjetas].[TIPO].&amp;[" &amp; $C$1 &amp; "]")/1000,
0)</f>
        <v>0</v>
      </c>
      <c r="P38" s="8">
        <f>IFERROR(
GETPIVOTDATA("[Base_Tarjetas].[Importe]",TDinamica_R!$A$3,
"[Base_Tarjetas].[PERIODO]","[Base_Tarjetas].[PERIODO].&amp;[" &amp; TEXT(P$6,"yyyymm") &amp; "]",
"[Base_Tarjetas].[Metrica]","[Base_Tarjetas].[Metrica].&amp;[" &amp; $A38 &amp; "]",
"[Base_Tarjetas].[SEGMENTO_DESCRIP]","[Base_Tarjetas].[SEGMENTO_DESCRIP].&amp;[" &amp; $C$6 &amp; "]",
"[Base_Tarjetas].[SITUACION]","[Base_Tarjetas].[SITUACION].&amp;[" &amp; $C38 &amp; "]",
"[Base_Tarjetas].[TIPO]","[Base_Tarjetas].[TIPO].&amp;[" &amp; $C$1 &amp; "]")/1000,
0)</f>
        <v>0</v>
      </c>
      <c r="Q38" s="8">
        <f>IFERROR(
GETPIVOTDATA("[Base_Tarjetas].[Importe]",TDinamica_R!$A$3,
"[Base_Tarjetas].[PERIODO]","[Base_Tarjetas].[PERIODO].&amp;[" &amp; TEXT(Q$6,"yyyymm") &amp; "]",
"[Base_Tarjetas].[Metrica]","[Base_Tarjetas].[Metrica].&amp;[" &amp; $A38 &amp; "]",
"[Base_Tarjetas].[SEGMENTO_DESCRIP]","[Base_Tarjetas].[SEGMENTO_DESCRIP].&amp;[" &amp; $C$6 &amp; "]",
"[Base_Tarjetas].[SITUACION]","[Base_Tarjetas].[SITUACION].&amp;[" &amp; $C38 &amp; "]",
"[Base_Tarjetas].[TIPO]","[Base_Tarjetas].[TIPO].&amp;[" &amp; $C$1 &amp; "]")/1000,
0)</f>
        <v>0</v>
      </c>
      <c r="R38" s="8">
        <f>IFERROR(
GETPIVOTDATA("[Base_Tarjetas].[Importe]",TDinamica_R!$A$3,
"[Base_Tarjetas].[PERIODO]","[Base_Tarjetas].[PERIODO].&amp;[" &amp; TEXT(R$6,"yyyymm") &amp; "]",
"[Base_Tarjetas].[Metrica]","[Base_Tarjetas].[Metrica].&amp;[" &amp; $A38 &amp; "]",
"[Base_Tarjetas].[SEGMENTO_DESCRIP]","[Base_Tarjetas].[SEGMENTO_DESCRIP].&amp;[" &amp; $C$6 &amp; "]",
"[Base_Tarjetas].[SITUACION]","[Base_Tarjetas].[SITUACION].&amp;[" &amp; $C38 &amp; "]",
"[Base_Tarjetas].[TIPO]","[Base_Tarjetas].[TIPO].&amp;[" &amp; $C$1 &amp; "]")/1000,
0)</f>
        <v>0</v>
      </c>
      <c r="S38" s="8">
        <f>IFERROR(
GETPIVOTDATA("[Base_Tarjetas].[Importe]",TDinamica_R!$A$3,
"[Base_Tarjetas].[PERIODO]","[Base_Tarjetas].[PERIODO].&amp;[" &amp; TEXT(S$6,"yyyymm") &amp; "]",
"[Base_Tarjetas].[Metrica]","[Base_Tarjetas].[Metrica].&amp;[" &amp; $A38 &amp; "]",
"[Base_Tarjetas].[SEGMENTO_DESCRIP]","[Base_Tarjetas].[SEGMENTO_DESCRIP].&amp;[" &amp; $C$6 &amp; "]",
"[Base_Tarjetas].[SITUACION]","[Base_Tarjetas].[SITUACION].&amp;[" &amp; $C38 &amp; "]",
"[Base_Tarjetas].[TIPO]","[Base_Tarjetas].[TIPO].&amp;[" &amp; $C$1 &amp; "]")/1000,
0)</f>
        <v>0</v>
      </c>
      <c r="T38" s="8">
        <f>IFERROR(
GETPIVOTDATA("[Base_Tarjetas].[Importe]",TDinamica_R!$A$3,
"[Base_Tarjetas].[PERIODO]","[Base_Tarjetas].[PERIODO].&amp;[" &amp; TEXT(T$6,"yyyymm") &amp; "]",
"[Base_Tarjetas].[Metrica]","[Base_Tarjetas].[Metrica].&amp;[" &amp; $A38 &amp; "]",
"[Base_Tarjetas].[SEGMENTO_DESCRIP]","[Base_Tarjetas].[SEGMENTO_DESCRIP].&amp;[" &amp; $C$6 &amp; "]",
"[Base_Tarjetas].[SITUACION]","[Base_Tarjetas].[SITUACION].&amp;[" &amp; $C38 &amp; "]",
"[Base_Tarjetas].[TIPO]","[Base_Tarjetas].[TIPO].&amp;[" &amp; $C$1 &amp; "]")/1000,
0)</f>
        <v>0</v>
      </c>
      <c r="U38" s="8">
        <f>IFERROR(
GETPIVOTDATA("[Base_Tarjetas].[Importe]",TDinamica_R!$A$3,
"[Base_Tarjetas].[PERIODO]","[Base_Tarjetas].[PERIODO].&amp;[" &amp; TEXT(U$6,"yyyymm") &amp; "]",
"[Base_Tarjetas].[Metrica]","[Base_Tarjetas].[Metrica].&amp;[" &amp; $A38 &amp; "]",
"[Base_Tarjetas].[SEGMENTO_DESCRIP]","[Base_Tarjetas].[SEGMENTO_DESCRIP].&amp;[" &amp; $C$6 &amp; "]",
"[Base_Tarjetas].[SITUACION]","[Base_Tarjetas].[SITUACION].&amp;[" &amp; $C38 &amp; "]",
"[Base_Tarjetas].[TIPO]","[Base_Tarjetas].[TIPO].&amp;[" &amp; $C$1 &amp; "]")/1000,
0)</f>
        <v>0</v>
      </c>
      <c r="V38" s="8">
        <f>IFERROR(
GETPIVOTDATA("[Base_Tarjetas].[Importe]",TDinamica_R!$A$3,
"[Base_Tarjetas].[PERIODO]","[Base_Tarjetas].[PERIODO].&amp;[" &amp; TEXT(V$6,"yyyymm") &amp; "]",
"[Base_Tarjetas].[Metrica]","[Base_Tarjetas].[Metrica].&amp;[" &amp; $A38 &amp; "]",
"[Base_Tarjetas].[SEGMENTO_DESCRIP]","[Base_Tarjetas].[SEGMENTO_DESCRIP].&amp;[" &amp; $C$6 &amp; "]",
"[Base_Tarjetas].[SITUACION]","[Base_Tarjetas].[SITUACION].&amp;[" &amp; $C38 &amp; "]",
"[Base_Tarjetas].[TIPO]","[Base_Tarjetas].[TIPO].&amp;[" &amp; $C$1 &amp; "]")/1000,
0)</f>
        <v>0</v>
      </c>
      <c r="W38" s="8">
        <f>IFERROR(
GETPIVOTDATA("[Base_Tarjetas].[Importe]",TDinamica_R!$A$3,
"[Base_Tarjetas].[PERIODO]","[Base_Tarjetas].[PERIODO].&amp;[" &amp; TEXT(W$6,"yyyymm") &amp; "]",
"[Base_Tarjetas].[Metrica]","[Base_Tarjetas].[Metrica].&amp;[" &amp; $A38 &amp; "]",
"[Base_Tarjetas].[SEGMENTO_DESCRIP]","[Base_Tarjetas].[SEGMENTO_DESCRIP].&amp;[" &amp; $C$6 &amp; "]",
"[Base_Tarjetas].[SITUACION]","[Base_Tarjetas].[SITUACION].&amp;[" &amp; $C38 &amp; "]",
"[Base_Tarjetas].[TIPO]","[Base_Tarjetas].[TIPO].&amp;[" &amp; $C$1 &amp; "]")/1000,
0)</f>
        <v>0</v>
      </c>
      <c r="X38" s="8">
        <f>IFERROR(
GETPIVOTDATA("[Base_Tarjetas].[Importe]",TDinamica_R!$A$3,
"[Base_Tarjetas].[PERIODO]","[Base_Tarjetas].[PERIODO].&amp;[" &amp; TEXT(X$6,"yyyymm") &amp; "]",
"[Base_Tarjetas].[Metrica]","[Base_Tarjetas].[Metrica].&amp;[" &amp; $A38 &amp; "]",
"[Base_Tarjetas].[SEGMENTO_DESCRIP]","[Base_Tarjetas].[SEGMENTO_DESCRIP].&amp;[" &amp; $C$6 &amp; "]",
"[Base_Tarjetas].[SITUACION]","[Base_Tarjetas].[SITUACION].&amp;[" &amp; $C38 &amp; "]",
"[Base_Tarjetas].[TIPO]","[Base_Tarjetas].[TIPO].&amp;[" &amp; $C$1 &amp; "]")/1000,
0)</f>
        <v>0</v>
      </c>
      <c r="Y38" s="8">
        <f>IFERROR(
GETPIVOTDATA("[Base_Tarjetas].[Importe]",TDinamica_R!$A$3,
"[Base_Tarjetas].[PERIODO]","[Base_Tarjetas].[PERIODO].&amp;[" &amp; TEXT(Y$6,"yyyymm") &amp; "]",
"[Base_Tarjetas].[Metrica]","[Base_Tarjetas].[Metrica].&amp;[" &amp; $A38 &amp; "]",
"[Base_Tarjetas].[SEGMENTO_DESCRIP]","[Base_Tarjetas].[SEGMENTO_DESCRIP].&amp;[" &amp; $C$6 &amp; "]",
"[Base_Tarjetas].[SITUACION]","[Base_Tarjetas].[SITUACION].&amp;[" &amp; $C38 &amp; "]",
"[Base_Tarjetas].[TIPO]","[Base_Tarjetas].[TIPO].&amp;[" &amp; $C$1 &amp; "]")/1000,
0)</f>
        <v>0</v>
      </c>
      <c r="Z38" s="8">
        <f>IFERROR(
GETPIVOTDATA("[Base_Tarjetas].[Importe]",TDinamica_R!$A$3,
"[Base_Tarjetas].[PERIODO]","[Base_Tarjetas].[PERIODO].&amp;[" &amp; TEXT(Z$6,"yyyymm") &amp; "]",
"[Base_Tarjetas].[Metrica]","[Base_Tarjetas].[Metrica].&amp;[" &amp; $A38 &amp; "]",
"[Base_Tarjetas].[SEGMENTO_DESCRIP]","[Base_Tarjetas].[SEGMENTO_DESCRIP].&amp;[" &amp; $C$6 &amp; "]",
"[Base_Tarjetas].[SITUACION]","[Base_Tarjetas].[SITUACION].&amp;[" &amp; $C38 &amp; "]",
"[Base_Tarjetas].[TIPO]","[Base_Tarjetas].[TIPO].&amp;[" &amp; $C$1 &amp; "]")/1000,
0)</f>
        <v>0</v>
      </c>
      <c r="AA38" s="8">
        <f>IFERROR(
GETPIVOTDATA("[Base_Tarjetas].[Importe]",TDinamica_R!$A$3,
"[Base_Tarjetas].[PERIODO]","[Base_Tarjetas].[PERIODO].&amp;[" &amp; TEXT(AA$6,"yyyymm") &amp; "]",
"[Base_Tarjetas].[Metrica]","[Base_Tarjetas].[Metrica].&amp;[" &amp; $A38 &amp; "]",
"[Base_Tarjetas].[SEGMENTO_DESCRIP]","[Base_Tarjetas].[SEGMENTO_DESCRIP].&amp;[" &amp; $C$6 &amp; "]",
"[Base_Tarjetas].[SITUACION]","[Base_Tarjetas].[SITUACION].&amp;[" &amp; $C38 &amp; "]",
"[Base_Tarjetas].[TIPO]","[Base_Tarjetas].[TIPO].&amp;[" &amp; $C$1 &amp; "]")/1000,
0)</f>
        <v>0</v>
      </c>
      <c r="AB38" s="8">
        <f>IFERROR(
GETPIVOTDATA("[Base_Tarjetas].[Importe]",TDinamica_R!$A$3,
"[Base_Tarjetas].[PERIODO]","[Base_Tarjetas].[PERIODO].&amp;[" &amp; TEXT(AB$6,"yyyymm") &amp; "]",
"[Base_Tarjetas].[Metrica]","[Base_Tarjetas].[Metrica].&amp;[" &amp; $A38 &amp; "]",
"[Base_Tarjetas].[SEGMENTO_DESCRIP]","[Base_Tarjetas].[SEGMENTO_DESCRIP].&amp;[" &amp; $C$6 &amp; "]",
"[Base_Tarjetas].[SITUACION]","[Base_Tarjetas].[SITUACION].&amp;[" &amp; $C38 &amp; "]",
"[Base_Tarjetas].[TIPO]","[Base_Tarjetas].[TIPO].&amp;[" &amp; $C$1 &amp; "]")/1000,
0)</f>
        <v>0</v>
      </c>
      <c r="AC38" s="8">
        <f>IFERROR(
GETPIVOTDATA("[Base_Tarjetas].[Importe]",TDinamica_R!$A$3,
"[Base_Tarjetas].[PERIODO]","[Base_Tarjetas].[PERIODO].&amp;[" &amp; TEXT(AC$6,"yyyymm") &amp; "]",
"[Base_Tarjetas].[Metrica]","[Base_Tarjetas].[Metrica].&amp;[" &amp; $A38 &amp; "]",
"[Base_Tarjetas].[SEGMENTO_DESCRIP]","[Base_Tarjetas].[SEGMENTO_DESCRIP].&amp;[" &amp; $C$6 &amp; "]",
"[Base_Tarjetas].[SITUACION]","[Base_Tarjetas].[SITUACION].&amp;[" &amp; $C38 &amp; "]",
"[Base_Tarjetas].[TIPO]","[Base_Tarjetas].[TIPO].&amp;[" &amp; $C$1 &amp; "]")/1000,
0)</f>
        <v>0</v>
      </c>
      <c r="AD38" s="8">
        <f>IFERROR(
GETPIVOTDATA("[Base_Tarjetas].[Importe]",TDinamica_R!$A$3,
"[Base_Tarjetas].[PERIODO]","[Base_Tarjetas].[PERIODO].&amp;[" &amp; TEXT(AD$6,"yyyymm") &amp; "]",
"[Base_Tarjetas].[Metrica]","[Base_Tarjetas].[Metrica].&amp;[" &amp; $A38 &amp; "]",
"[Base_Tarjetas].[SEGMENTO_DESCRIP]","[Base_Tarjetas].[SEGMENTO_DESCRIP].&amp;[" &amp; $C$6 &amp; "]",
"[Base_Tarjetas].[SITUACION]","[Base_Tarjetas].[SITUACION].&amp;[" &amp; $C38 &amp; "]",
"[Base_Tarjetas].[TIPO]","[Base_Tarjetas].[TIPO].&amp;[" &amp; $C$1 &amp; "]")/1000,
0)</f>
        <v>0</v>
      </c>
      <c r="AE38" s="8">
        <f>IFERROR(
GETPIVOTDATA("[Base_Tarjetas].[Importe]",TDinamica_R!$A$3,
"[Base_Tarjetas].[PERIODO]","[Base_Tarjetas].[PERIODO].&amp;[" &amp; TEXT(AE$6,"yyyymm") &amp; "]",
"[Base_Tarjetas].[Metrica]","[Base_Tarjetas].[Metrica].&amp;[" &amp; $A38 &amp; "]",
"[Base_Tarjetas].[SEGMENTO_DESCRIP]","[Base_Tarjetas].[SEGMENTO_DESCRIP].&amp;[" &amp; $C$6 &amp; "]",
"[Base_Tarjetas].[SITUACION]","[Base_Tarjetas].[SITUACION].&amp;[" &amp; $C38 &amp; "]",
"[Base_Tarjetas].[TIPO]","[Base_Tarjetas].[TIPO].&amp;[" &amp; $C$1 &amp; "]")/1000,
0)</f>
        <v>0</v>
      </c>
      <c r="AF38" s="8">
        <f>IFERROR(
GETPIVOTDATA("[Base_Tarjetas].[Importe]",TDinamica_R!$A$3,
"[Base_Tarjetas].[PERIODO]","[Base_Tarjetas].[PERIODO].&amp;[" &amp; TEXT(AF$6,"yyyymm") &amp; "]",
"[Base_Tarjetas].[Metrica]","[Base_Tarjetas].[Metrica].&amp;[" &amp; $A38 &amp; "]",
"[Base_Tarjetas].[SEGMENTO_DESCRIP]","[Base_Tarjetas].[SEGMENTO_DESCRIP].&amp;[" &amp; $C$6 &amp; "]",
"[Base_Tarjetas].[SITUACION]","[Base_Tarjetas].[SITUACION].&amp;[" &amp; $C38 &amp; "]",
"[Base_Tarjetas].[TIPO]","[Base_Tarjetas].[TIPO].&amp;[" &amp; $C$1 &amp; "]")/1000,
0)</f>
        <v>0</v>
      </c>
      <c r="AG38" s="8">
        <f>IFERROR(
GETPIVOTDATA("[Base_Tarjetas].[Importe]",TDinamica_R!$A$3,
"[Base_Tarjetas].[PERIODO]","[Base_Tarjetas].[PERIODO].&amp;[" &amp; TEXT(AG$6,"yyyymm") &amp; "]",
"[Base_Tarjetas].[Metrica]","[Base_Tarjetas].[Metrica].&amp;[" &amp; $A38 &amp; "]",
"[Base_Tarjetas].[SEGMENTO_DESCRIP]","[Base_Tarjetas].[SEGMENTO_DESCRIP].&amp;[" &amp; $C$6 &amp; "]",
"[Base_Tarjetas].[SITUACION]","[Base_Tarjetas].[SITUACION].&amp;[" &amp; $C38 &amp; "]",
"[Base_Tarjetas].[TIPO]","[Base_Tarjetas].[TIPO].&amp;[" &amp; $C$1 &amp; "]")/1000,
0)</f>
        <v>0</v>
      </c>
      <c r="AH38" s="8">
        <f>IFERROR(
GETPIVOTDATA("[Base_Tarjetas].[Importe]",TDinamica_R!$A$3,
"[Base_Tarjetas].[PERIODO]","[Base_Tarjetas].[PERIODO].&amp;[" &amp; TEXT(AH$6,"yyyymm") &amp; "]",
"[Base_Tarjetas].[Metrica]","[Base_Tarjetas].[Metrica].&amp;[" &amp; $A38 &amp; "]",
"[Base_Tarjetas].[SEGMENTO_DESCRIP]","[Base_Tarjetas].[SEGMENTO_DESCRIP].&amp;[" &amp; $C$6 &amp; "]",
"[Base_Tarjetas].[SITUACION]","[Base_Tarjetas].[SITUACION].&amp;[" &amp; $C38 &amp; "]",
"[Base_Tarjetas].[TIPO]","[Base_Tarjetas].[TIPO].&amp;[" &amp; $C$1 &amp; "]")/1000,
0)</f>
        <v>0</v>
      </c>
      <c r="AI38" s="8">
        <f>IFERROR(
GETPIVOTDATA("[Base_Tarjetas].[Importe]",TDinamica_R!$A$3,
"[Base_Tarjetas].[PERIODO]","[Base_Tarjetas].[PERIODO].&amp;[" &amp; TEXT(AI$6,"yyyymm") &amp; "]",
"[Base_Tarjetas].[Metrica]","[Base_Tarjetas].[Metrica].&amp;[" &amp; $A38 &amp; "]",
"[Base_Tarjetas].[SEGMENTO_DESCRIP]","[Base_Tarjetas].[SEGMENTO_DESCRIP].&amp;[" &amp; $C$6 &amp; "]",
"[Base_Tarjetas].[SITUACION]","[Base_Tarjetas].[SITUACION].&amp;[" &amp; $C38 &amp; "]",
"[Base_Tarjetas].[TIPO]","[Base_Tarjetas].[TIPO].&amp;[" &amp; $C$1 &amp; "]")/1000,
0)</f>
        <v>0</v>
      </c>
      <c r="AJ38" s="8">
        <f>IFERROR(
GETPIVOTDATA("[Base_Tarjetas].[Importe]",TDinamica_R!$A$3,
"[Base_Tarjetas].[PERIODO]","[Base_Tarjetas].[PERIODO].&amp;[" &amp; TEXT(AJ$6,"yyyymm") &amp; "]",
"[Base_Tarjetas].[Metrica]","[Base_Tarjetas].[Metrica].&amp;[" &amp; $A38 &amp; "]",
"[Base_Tarjetas].[SEGMENTO_DESCRIP]","[Base_Tarjetas].[SEGMENTO_DESCRIP].&amp;[" &amp; $C$6 &amp; "]",
"[Base_Tarjetas].[SITUACION]","[Base_Tarjetas].[SITUACION].&amp;[" &amp; $C38 &amp; "]",
"[Base_Tarjetas].[TIPO]","[Base_Tarjetas].[TIPO].&amp;[" &amp; $C$1 &amp; "]")/1000,
0)</f>
        <v>0</v>
      </c>
      <c r="AK38" s="8">
        <f>IFERROR(
GETPIVOTDATA("[Base_Tarjetas].[Importe]",TDinamica_R!$A$3,
"[Base_Tarjetas].[PERIODO]","[Base_Tarjetas].[PERIODO].&amp;[" &amp; TEXT(AK$6,"yyyymm") &amp; "]",
"[Base_Tarjetas].[Metrica]","[Base_Tarjetas].[Metrica].&amp;[" &amp; $A38 &amp; "]",
"[Base_Tarjetas].[SEGMENTO_DESCRIP]","[Base_Tarjetas].[SEGMENTO_DESCRIP].&amp;[" &amp; $C$6 &amp; "]",
"[Base_Tarjetas].[SITUACION]","[Base_Tarjetas].[SITUACION].&amp;[" &amp; $C38 &amp; "]",
"[Base_Tarjetas].[TIPO]","[Base_Tarjetas].[TIPO].&amp;[" &amp; $C$1 &amp; "]")/1000,
0)</f>
        <v>0</v>
      </c>
      <c r="AL38" s="8">
        <f>IFERROR(
GETPIVOTDATA("[Base_Tarjetas].[Importe]",TDinamica_R!$A$3,
"[Base_Tarjetas].[PERIODO]","[Base_Tarjetas].[PERIODO].&amp;[" &amp; TEXT(AL$6,"yyyymm") &amp; "]",
"[Base_Tarjetas].[Metrica]","[Base_Tarjetas].[Metrica].&amp;[" &amp; $A38 &amp; "]",
"[Base_Tarjetas].[SEGMENTO_DESCRIP]","[Base_Tarjetas].[SEGMENTO_DESCRIP].&amp;[" &amp; $C$6 &amp; "]",
"[Base_Tarjetas].[SITUACION]","[Base_Tarjetas].[SITUACION].&amp;[" &amp; $C38 &amp; "]",
"[Base_Tarjetas].[TIPO]","[Base_Tarjetas].[TIPO].&amp;[" &amp; $C$1 &amp; "]")/1000,
0)</f>
        <v>0</v>
      </c>
      <c r="AM38" s="8">
        <f>IFERROR(
GETPIVOTDATA("[Base_Tarjetas].[Importe]",TDinamica_R!$A$3,
"[Base_Tarjetas].[PERIODO]","[Base_Tarjetas].[PERIODO].&amp;[" &amp; TEXT(AM$6,"yyyymm") &amp; "]",
"[Base_Tarjetas].[Metrica]","[Base_Tarjetas].[Metrica].&amp;[" &amp; $A38 &amp; "]",
"[Base_Tarjetas].[SEGMENTO_DESCRIP]","[Base_Tarjetas].[SEGMENTO_DESCRIP].&amp;[" &amp; $C$6 &amp; "]",
"[Base_Tarjetas].[SITUACION]","[Base_Tarjetas].[SITUACION].&amp;[" &amp; $C38 &amp; "]",
"[Base_Tarjetas].[TIPO]","[Base_Tarjetas].[TIPO].&amp;[" &amp; $C$1 &amp; "]")/1000,
0)</f>
        <v>0</v>
      </c>
      <c r="AN38" s="8">
        <f>IFERROR(
GETPIVOTDATA("[Base_Tarjetas].[Importe]",TDinamica_R!$A$3,
"[Base_Tarjetas].[PERIODO]","[Base_Tarjetas].[PERIODO].&amp;[" &amp; TEXT(AN$6,"yyyymm") &amp; "]",
"[Base_Tarjetas].[Metrica]","[Base_Tarjetas].[Metrica].&amp;[" &amp; $A38 &amp; "]",
"[Base_Tarjetas].[SEGMENTO_DESCRIP]","[Base_Tarjetas].[SEGMENTO_DESCRIP].&amp;[" &amp; $C$6 &amp; "]",
"[Base_Tarjetas].[SITUACION]","[Base_Tarjetas].[SITUACION].&amp;[" &amp; $C38 &amp; "]",
"[Base_Tarjetas].[TIPO]","[Base_Tarjetas].[TIPO].&amp;[" &amp; $C$1 &amp; "]")/1000,
0)</f>
        <v>0</v>
      </c>
      <c r="AO38" s="8">
        <f>IFERROR(
GETPIVOTDATA("[Base_Tarjetas].[Importe]",TDinamica_R!$A$3,
"[Base_Tarjetas].[PERIODO]","[Base_Tarjetas].[PERIODO].&amp;[" &amp; TEXT(AO$6,"yyyymm") &amp; "]",
"[Base_Tarjetas].[Metrica]","[Base_Tarjetas].[Metrica].&amp;[" &amp; $A38 &amp; "]",
"[Base_Tarjetas].[SEGMENTO_DESCRIP]","[Base_Tarjetas].[SEGMENTO_DESCRIP].&amp;[" &amp; $C$6 &amp; "]",
"[Base_Tarjetas].[SITUACION]","[Base_Tarjetas].[SITUACION].&amp;[" &amp; $C38 &amp; "]",
"[Base_Tarjetas].[TIPO]","[Base_Tarjetas].[TIPO].&amp;[" &amp; $C$1 &amp; "]")/1000,
0)</f>
        <v>0</v>
      </c>
      <c r="AP38" s="8">
        <f>IFERROR(
GETPIVOTDATA("[Base_Tarjetas].[Importe]",TDinamica_R!$A$3,
"[Base_Tarjetas].[PERIODO]","[Base_Tarjetas].[PERIODO].&amp;[" &amp; TEXT(AP$6,"yyyymm") &amp; "]",
"[Base_Tarjetas].[Metrica]","[Base_Tarjetas].[Metrica].&amp;[" &amp; $A38 &amp; "]",
"[Base_Tarjetas].[SEGMENTO_DESCRIP]","[Base_Tarjetas].[SEGMENTO_DESCRIP].&amp;[" &amp; $C$6 &amp; "]",
"[Base_Tarjetas].[SITUACION]","[Base_Tarjetas].[SITUACION].&amp;[" &amp; $C38 &amp; "]",
"[Base_Tarjetas].[TIPO]","[Base_Tarjetas].[TIPO].&amp;[" &amp; $C$1 &amp; "]")/1000,
0)</f>
        <v>0</v>
      </c>
      <c r="AQ38" s="8">
        <f>IFERROR(
GETPIVOTDATA("[Base_Tarjetas].[Importe]",TDinamica_R!$A$3,
"[Base_Tarjetas].[PERIODO]","[Base_Tarjetas].[PERIODO].&amp;[" &amp; TEXT(AQ$6,"yyyymm") &amp; "]",
"[Base_Tarjetas].[Metrica]","[Base_Tarjetas].[Metrica].&amp;[" &amp; $A38 &amp; "]",
"[Base_Tarjetas].[SEGMENTO_DESCRIP]","[Base_Tarjetas].[SEGMENTO_DESCRIP].&amp;[" &amp; $C$6 &amp; "]",
"[Base_Tarjetas].[SITUACION]","[Base_Tarjetas].[SITUACION].&amp;[" &amp; $C38 &amp; "]",
"[Base_Tarjetas].[TIPO]","[Base_Tarjetas].[TIPO].&amp;[" &amp; $C$1 &amp; "]")/1000,
0)</f>
        <v>0</v>
      </c>
      <c r="AR38" s="8">
        <f>IFERROR(
GETPIVOTDATA("[Base_Tarjetas].[Importe]",TDinamica_R!$A$3,
"[Base_Tarjetas].[PERIODO]","[Base_Tarjetas].[PERIODO].&amp;[" &amp; TEXT(AR$6,"yyyymm") &amp; "]",
"[Base_Tarjetas].[Metrica]","[Base_Tarjetas].[Metrica].&amp;[" &amp; $A38 &amp; "]",
"[Base_Tarjetas].[SEGMENTO_DESCRIP]","[Base_Tarjetas].[SEGMENTO_DESCRIP].&amp;[" &amp; $C$6 &amp; "]",
"[Base_Tarjetas].[SITUACION]","[Base_Tarjetas].[SITUACION].&amp;[" &amp; $C38 &amp; "]",
"[Base_Tarjetas].[TIPO]","[Base_Tarjetas].[TIPO].&amp;[" &amp; $C$1 &amp; "]")/1000,
0)</f>
        <v>0</v>
      </c>
      <c r="AS38" s="8">
        <f>IFERROR(
GETPIVOTDATA("[Base_Tarjetas].[Importe]",TDinamica_R!$A$3,
"[Base_Tarjetas].[PERIODO]","[Base_Tarjetas].[PERIODO].&amp;[" &amp; TEXT(AS$6,"yyyymm") &amp; "]",
"[Base_Tarjetas].[Metrica]","[Base_Tarjetas].[Metrica].&amp;[" &amp; $A38 &amp; "]",
"[Base_Tarjetas].[SEGMENTO_DESCRIP]","[Base_Tarjetas].[SEGMENTO_DESCRIP].&amp;[" &amp; $C$6 &amp; "]",
"[Base_Tarjetas].[SITUACION]","[Base_Tarjetas].[SITUACION].&amp;[" &amp; $C38 &amp; "]",
"[Base_Tarjetas].[TIPO]","[Base_Tarjetas].[TIPO].&amp;[" &amp; $C$1 &amp; "]")/1000,
0)</f>
        <v>0</v>
      </c>
      <c r="AT38" s="8">
        <f>IFERROR(
GETPIVOTDATA("[Base_Tarjetas].[Importe]",TDinamica_R!$A$3,
"[Base_Tarjetas].[PERIODO]","[Base_Tarjetas].[PERIODO].&amp;[" &amp; TEXT(AT$6,"yyyymm") &amp; "]",
"[Base_Tarjetas].[Metrica]","[Base_Tarjetas].[Metrica].&amp;[" &amp; $A38 &amp; "]",
"[Base_Tarjetas].[SEGMENTO_DESCRIP]","[Base_Tarjetas].[SEGMENTO_DESCRIP].&amp;[" &amp; $C$6 &amp; "]",
"[Base_Tarjetas].[SITUACION]","[Base_Tarjetas].[SITUACION].&amp;[" &amp; $C38 &amp; "]",
"[Base_Tarjetas].[TIPO]","[Base_Tarjetas].[TIPO].&amp;[" &amp; $C$1 &amp; "]")/1000,
0)</f>
        <v>0</v>
      </c>
      <c r="AU38" s="8">
        <f>IFERROR(
GETPIVOTDATA("[Base_Tarjetas].[Importe]",TDinamica_R!$A$3,
"[Base_Tarjetas].[PERIODO]","[Base_Tarjetas].[PERIODO].&amp;[" &amp; TEXT(AU$6,"yyyymm") &amp; "]",
"[Base_Tarjetas].[Metrica]","[Base_Tarjetas].[Metrica].&amp;[" &amp; $A38 &amp; "]",
"[Base_Tarjetas].[SEGMENTO_DESCRIP]","[Base_Tarjetas].[SEGMENTO_DESCRIP].&amp;[" &amp; $C$6 &amp; "]",
"[Base_Tarjetas].[SITUACION]","[Base_Tarjetas].[SITUACION].&amp;[" &amp; $C38 &amp; "]",
"[Base_Tarjetas].[TIPO]","[Base_Tarjetas].[TIPO].&amp;[" &amp; $C$1 &amp; "]")/1000,
0)</f>
        <v>0</v>
      </c>
      <c r="AV38" s="8">
        <f>IFERROR(
GETPIVOTDATA("[Base_Tarjetas].[Importe]",TDinamica_R!$A$3,
"[Base_Tarjetas].[PERIODO]","[Base_Tarjetas].[PERIODO].&amp;[" &amp; TEXT(AV$6,"yyyymm") &amp; "]",
"[Base_Tarjetas].[Metrica]","[Base_Tarjetas].[Metrica].&amp;[" &amp; $A38 &amp; "]",
"[Base_Tarjetas].[SEGMENTO_DESCRIP]","[Base_Tarjetas].[SEGMENTO_DESCRIP].&amp;[" &amp; $C$6 &amp; "]",
"[Base_Tarjetas].[SITUACION]","[Base_Tarjetas].[SITUACION].&amp;[" &amp; $C38 &amp; "]",
"[Base_Tarjetas].[TIPO]","[Base_Tarjetas].[TIPO].&amp;[" &amp; $C$1 &amp; "]")/1000,
0)</f>
        <v>0</v>
      </c>
      <c r="AW38" s="8">
        <f>IFERROR(
GETPIVOTDATA("[Base_Tarjetas].[Importe]",TDinamica_R!$A$3,
"[Base_Tarjetas].[PERIODO]","[Base_Tarjetas].[PERIODO].&amp;[" &amp; TEXT(AW$6,"yyyymm") &amp; "]",
"[Base_Tarjetas].[Metrica]","[Base_Tarjetas].[Metrica].&amp;[" &amp; $A38 &amp; "]",
"[Base_Tarjetas].[SEGMENTO_DESCRIP]","[Base_Tarjetas].[SEGMENTO_DESCRIP].&amp;[" &amp; $C$6 &amp; "]",
"[Base_Tarjetas].[SITUACION]","[Base_Tarjetas].[SITUACION].&amp;[" &amp; $C38 &amp; "]",
"[Base_Tarjetas].[TIPO]","[Base_Tarjetas].[TIPO].&amp;[" &amp; $C$1 &amp; "]")/1000,
0)</f>
        <v>0</v>
      </c>
      <c r="AX38" s="8">
        <f>IFERROR(
GETPIVOTDATA("[Base_Tarjetas].[Importe]",TDinamica_R!$A$3,
"[Base_Tarjetas].[PERIODO]","[Base_Tarjetas].[PERIODO].&amp;[" &amp; TEXT(AX$6,"yyyymm") &amp; "]",
"[Base_Tarjetas].[Metrica]","[Base_Tarjetas].[Metrica].&amp;[" &amp; $A38 &amp; "]",
"[Base_Tarjetas].[SEGMENTO_DESCRIP]","[Base_Tarjetas].[SEGMENTO_DESCRIP].&amp;[" &amp; $C$6 &amp; "]",
"[Base_Tarjetas].[SITUACION]","[Base_Tarjetas].[SITUACION].&amp;[" &amp; $C38 &amp; "]",
"[Base_Tarjetas].[TIPO]","[Base_Tarjetas].[TIPO].&amp;[" &amp; $C$1 &amp; "]")/1000,
0)</f>
        <v>0</v>
      </c>
      <c r="AY38" s="8">
        <f>IFERROR(
GETPIVOTDATA("[Base_Tarjetas].[Importe]",TDinamica_R!$A$3,
"[Base_Tarjetas].[PERIODO]","[Base_Tarjetas].[PERIODO].&amp;[" &amp; TEXT(AY$6,"yyyymm") &amp; "]",
"[Base_Tarjetas].[Metrica]","[Base_Tarjetas].[Metrica].&amp;[" &amp; $A38 &amp; "]",
"[Base_Tarjetas].[SEGMENTO_DESCRIP]","[Base_Tarjetas].[SEGMENTO_DESCRIP].&amp;[" &amp; $C$6 &amp; "]",
"[Base_Tarjetas].[SITUACION]","[Base_Tarjetas].[SITUACION].&amp;[" &amp; $C38 &amp; "]",
"[Base_Tarjetas].[TIPO]","[Base_Tarjetas].[TIPO].&amp;[" &amp; $C$1 &amp; "]")/1000,
0)</f>
        <v>0</v>
      </c>
      <c r="AZ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TEXT(AZ$6,"yyyymm") &amp; "]"),
0)</f>
        <v>18.968733381847326</v>
      </c>
      <c r="BA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TEXT(BA$6,"yyyymm") &amp; "]"),
0)</f>
        <v>15.81663951880711</v>
      </c>
      <c r="BB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TEXT(BB$6,"yyyymm") &amp; "]"),
0)</f>
        <v>19.316643923557361</v>
      </c>
      <c r="BC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TEXT(BC$6,"yyyymm") &amp; "]"),
0)</f>
        <v>18.266317585889496</v>
      </c>
      <c r="BD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TEXT(BD$6,"yyyymm") &amp; "]"),
0)</f>
        <v>18.992389373646866</v>
      </c>
      <c r="BE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TEXT(BE$6,"yyyymm") &amp; "]"),
0)</f>
        <v>20.83470386595576</v>
      </c>
      <c r="BF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TEXT(BF$6,"yyyymm") &amp; "]"),
0)</f>
        <v>21.252873251336144</v>
      </c>
      <c r="BG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TEXT(BG$6,"yyyymm") &amp; "]"),
0)</f>
        <v>22.291365388861479</v>
      </c>
      <c r="BH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TEXT(BH$6,"yyyymm") &amp; "]"),
0)</f>
        <v>20.879092240957199</v>
      </c>
      <c r="BI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TEXT(BI$6,"yyyymm") &amp; "]"),
0)</f>
        <v>21.232849809232253</v>
      </c>
      <c r="BJ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TEXT(BJ$6,"yyyymm") &amp; "]"),
0)</f>
        <v>21.940550831034624</v>
      </c>
      <c r="BK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TEXT(BK$6,"yyyymm") &amp; "]"),
0)</f>
        <v>23.316623178198107</v>
      </c>
      <c r="BO38" s="24">
        <f t="shared" ref="BO38:BT40" si="31">SUMIFS($D38:$BM38,$D$6:$BM$6,"&gt;="&amp;BO$2,$D$6:$BM$6,"&lt;="&amp;BO$6,$D$5:$BM$5,BO$5)</f>
        <v>0</v>
      </c>
      <c r="BP38" s="24">
        <f t="shared" si="31"/>
        <v>54.102016824211802</v>
      </c>
      <c r="BQ38" s="24">
        <f t="shared" si="31"/>
        <v>0</v>
      </c>
      <c r="BR38" s="24">
        <f t="shared" si="31"/>
        <v>0</v>
      </c>
      <c r="BS38" s="24">
        <f t="shared" si="31"/>
        <v>0</v>
      </c>
      <c r="BT38" s="24">
        <f t="shared" si="31"/>
        <v>0</v>
      </c>
    </row>
    <row r="39" spans="1:72" hidden="1" outlineLevel="1" x14ac:dyDescent="0.25">
      <c r="A39" s="11" t="s">
        <v>19</v>
      </c>
      <c r="C39" s="2" t="s">
        <v>1</v>
      </c>
      <c r="D39" s="8">
        <f>IFERROR(
GETPIVOTDATA("[Base_Tarjetas].[Importe]",TDinamica_R!$A$3,
"[Base_Tarjetas].[PERIODO]","[Base_Tarjetas].[PERIODO].&amp;[" &amp; TEXT(D$6,"yyyymm") &amp; "]",
"[Base_Tarjetas].[Metrica]","[Base_Tarjetas].[Metrica].&amp;[" &amp; $A39 &amp; "]",
"[Base_Tarjetas].[SEGMENTO_DESCRIP]","[Base_Tarjetas].[SEGMENTO_DESCRIP].&amp;[" &amp; $C$6 &amp; "]",
"[Base_Tarjetas].[SITUACION]","[Base_Tarjetas].[SITUACION].&amp;[" &amp; $C39 &amp; "]",
"[Base_Tarjetas].[TIPO]","[Base_Tarjetas].[TIPO].&amp;[" &amp; $C$1 &amp; "]")/1000,
0)</f>
        <v>0</v>
      </c>
      <c r="E39" s="8">
        <f>IFERROR(
GETPIVOTDATA("[Base_Tarjetas].[Importe]",TDinamica_R!$A$3,
"[Base_Tarjetas].[PERIODO]","[Base_Tarjetas].[PERIODO].&amp;[" &amp; TEXT(E$6,"yyyymm") &amp; "]",
"[Base_Tarjetas].[Metrica]","[Base_Tarjetas].[Metrica].&amp;[" &amp; $A39 &amp; "]",
"[Base_Tarjetas].[SEGMENTO_DESCRIP]","[Base_Tarjetas].[SEGMENTO_DESCRIP].&amp;[" &amp; $C$6 &amp; "]",
"[Base_Tarjetas].[SITUACION]","[Base_Tarjetas].[SITUACION].&amp;[" &amp; $C39 &amp; "]",
"[Base_Tarjetas].[TIPO]","[Base_Tarjetas].[TIPO].&amp;[" &amp; $C$1 &amp; "]")/1000,
0)</f>
        <v>0</v>
      </c>
      <c r="F39" s="8">
        <f>IFERROR(
GETPIVOTDATA("[Base_Tarjetas].[Importe]",TDinamica_R!$A$3,
"[Base_Tarjetas].[PERIODO]","[Base_Tarjetas].[PERIODO].&amp;[" &amp; TEXT(F$6,"yyyymm") &amp; "]",
"[Base_Tarjetas].[Metrica]","[Base_Tarjetas].[Metrica].&amp;[" &amp; $A39 &amp; "]",
"[Base_Tarjetas].[SEGMENTO_DESCRIP]","[Base_Tarjetas].[SEGMENTO_DESCRIP].&amp;[" &amp; $C$6 &amp; "]",
"[Base_Tarjetas].[SITUACION]","[Base_Tarjetas].[SITUACION].&amp;[" &amp; $C39 &amp; "]",
"[Base_Tarjetas].[TIPO]","[Base_Tarjetas].[TIPO].&amp;[" &amp; $C$1 &amp; "]")/1000,
0)</f>
        <v>0</v>
      </c>
      <c r="G39" s="8">
        <f>IFERROR(
GETPIVOTDATA("[Base_Tarjetas].[Importe]",TDinamica_R!$A$3,
"[Base_Tarjetas].[PERIODO]","[Base_Tarjetas].[PERIODO].&amp;[" &amp; TEXT(G$6,"yyyymm") &amp; "]",
"[Base_Tarjetas].[Metrica]","[Base_Tarjetas].[Metrica].&amp;[" &amp; $A39 &amp; "]",
"[Base_Tarjetas].[SEGMENTO_DESCRIP]","[Base_Tarjetas].[SEGMENTO_DESCRIP].&amp;[" &amp; $C$6 &amp; "]",
"[Base_Tarjetas].[SITUACION]","[Base_Tarjetas].[SITUACION].&amp;[" &amp; $C39 &amp; "]",
"[Base_Tarjetas].[TIPO]","[Base_Tarjetas].[TIPO].&amp;[" &amp; $C$1 &amp; "]")/1000,
0)</f>
        <v>0</v>
      </c>
      <c r="H39" s="8">
        <f>IFERROR(
GETPIVOTDATA("[Base_Tarjetas].[Importe]",TDinamica_R!$A$3,
"[Base_Tarjetas].[PERIODO]","[Base_Tarjetas].[PERIODO].&amp;[" &amp; TEXT(H$6,"yyyymm") &amp; "]",
"[Base_Tarjetas].[Metrica]","[Base_Tarjetas].[Metrica].&amp;[" &amp; $A39 &amp; "]",
"[Base_Tarjetas].[SEGMENTO_DESCRIP]","[Base_Tarjetas].[SEGMENTO_DESCRIP].&amp;[" &amp; $C$6 &amp; "]",
"[Base_Tarjetas].[SITUACION]","[Base_Tarjetas].[SITUACION].&amp;[" &amp; $C39 &amp; "]",
"[Base_Tarjetas].[TIPO]","[Base_Tarjetas].[TIPO].&amp;[" &amp; $C$1 &amp; "]")/1000,
0)</f>
        <v>0</v>
      </c>
      <c r="I39" s="8">
        <f>IFERROR(
GETPIVOTDATA("[Base_Tarjetas].[Importe]",TDinamica_R!$A$3,
"[Base_Tarjetas].[PERIODO]","[Base_Tarjetas].[PERIODO].&amp;[" &amp; TEXT(I$6,"yyyymm") &amp; "]",
"[Base_Tarjetas].[Metrica]","[Base_Tarjetas].[Metrica].&amp;[" &amp; $A39 &amp; "]",
"[Base_Tarjetas].[SEGMENTO_DESCRIP]","[Base_Tarjetas].[SEGMENTO_DESCRIP].&amp;[" &amp; $C$6 &amp; "]",
"[Base_Tarjetas].[SITUACION]","[Base_Tarjetas].[SITUACION].&amp;[" &amp; $C39 &amp; "]",
"[Base_Tarjetas].[TIPO]","[Base_Tarjetas].[TIPO].&amp;[" &amp; $C$1 &amp; "]")/1000,
0)</f>
        <v>0</v>
      </c>
      <c r="J39" s="8">
        <f>IFERROR(
GETPIVOTDATA("[Base_Tarjetas].[Importe]",TDinamica_R!$A$3,
"[Base_Tarjetas].[PERIODO]","[Base_Tarjetas].[PERIODO].&amp;[" &amp; TEXT(J$6,"yyyymm") &amp; "]",
"[Base_Tarjetas].[Metrica]","[Base_Tarjetas].[Metrica].&amp;[" &amp; $A39 &amp; "]",
"[Base_Tarjetas].[SEGMENTO_DESCRIP]","[Base_Tarjetas].[SEGMENTO_DESCRIP].&amp;[" &amp; $C$6 &amp; "]",
"[Base_Tarjetas].[SITUACION]","[Base_Tarjetas].[SITUACION].&amp;[" &amp; $C39 &amp; "]",
"[Base_Tarjetas].[TIPO]","[Base_Tarjetas].[TIPO].&amp;[" &amp; $C$1 &amp; "]")/1000,
0)</f>
        <v>0</v>
      </c>
      <c r="K39" s="8">
        <f>IFERROR(
GETPIVOTDATA("[Base_Tarjetas].[Importe]",TDinamica_R!$A$3,
"[Base_Tarjetas].[PERIODO]","[Base_Tarjetas].[PERIODO].&amp;[" &amp; TEXT(K$6,"yyyymm") &amp; "]",
"[Base_Tarjetas].[Metrica]","[Base_Tarjetas].[Metrica].&amp;[" &amp; $A39 &amp; "]",
"[Base_Tarjetas].[SEGMENTO_DESCRIP]","[Base_Tarjetas].[SEGMENTO_DESCRIP].&amp;[" &amp; $C$6 &amp; "]",
"[Base_Tarjetas].[SITUACION]","[Base_Tarjetas].[SITUACION].&amp;[" &amp; $C39 &amp; "]",
"[Base_Tarjetas].[TIPO]","[Base_Tarjetas].[TIPO].&amp;[" &amp; $C$1 &amp; "]")/1000,
0)</f>
        <v>0</v>
      </c>
      <c r="L39" s="8">
        <f>IFERROR(
GETPIVOTDATA("[Base_Tarjetas].[Importe]",TDinamica_R!$A$3,
"[Base_Tarjetas].[PERIODO]","[Base_Tarjetas].[PERIODO].&amp;[" &amp; TEXT(L$6,"yyyymm") &amp; "]",
"[Base_Tarjetas].[Metrica]","[Base_Tarjetas].[Metrica].&amp;[" &amp; $A39 &amp; "]",
"[Base_Tarjetas].[SEGMENTO_DESCRIP]","[Base_Tarjetas].[SEGMENTO_DESCRIP].&amp;[" &amp; $C$6 &amp; "]",
"[Base_Tarjetas].[SITUACION]","[Base_Tarjetas].[SITUACION].&amp;[" &amp; $C39 &amp; "]",
"[Base_Tarjetas].[TIPO]","[Base_Tarjetas].[TIPO].&amp;[" &amp; $C$1 &amp; "]")/1000,
0)</f>
        <v>0</v>
      </c>
      <c r="M39" s="8">
        <f>IFERROR(
GETPIVOTDATA("[Base_Tarjetas].[Importe]",TDinamica_R!$A$3,
"[Base_Tarjetas].[PERIODO]","[Base_Tarjetas].[PERIODO].&amp;[" &amp; TEXT(M$6,"yyyymm") &amp; "]",
"[Base_Tarjetas].[Metrica]","[Base_Tarjetas].[Metrica].&amp;[" &amp; $A39 &amp; "]",
"[Base_Tarjetas].[SEGMENTO_DESCRIP]","[Base_Tarjetas].[SEGMENTO_DESCRIP].&amp;[" &amp; $C$6 &amp; "]",
"[Base_Tarjetas].[SITUACION]","[Base_Tarjetas].[SITUACION].&amp;[" &amp; $C39 &amp; "]",
"[Base_Tarjetas].[TIPO]","[Base_Tarjetas].[TIPO].&amp;[" &amp; $C$1 &amp; "]")/1000,
0)</f>
        <v>0</v>
      </c>
      <c r="N39" s="8">
        <f>IFERROR(
GETPIVOTDATA("[Base_Tarjetas].[Importe]",TDinamica_R!$A$3,
"[Base_Tarjetas].[PERIODO]","[Base_Tarjetas].[PERIODO].&amp;[" &amp; TEXT(N$6,"yyyymm") &amp; "]",
"[Base_Tarjetas].[Metrica]","[Base_Tarjetas].[Metrica].&amp;[" &amp; $A39 &amp; "]",
"[Base_Tarjetas].[SEGMENTO_DESCRIP]","[Base_Tarjetas].[SEGMENTO_DESCRIP].&amp;[" &amp; $C$6 &amp; "]",
"[Base_Tarjetas].[SITUACION]","[Base_Tarjetas].[SITUACION].&amp;[" &amp; $C39 &amp; "]",
"[Base_Tarjetas].[TIPO]","[Base_Tarjetas].[TIPO].&amp;[" &amp; $C$1 &amp; "]")/1000,
0)</f>
        <v>0</v>
      </c>
      <c r="O39" s="8">
        <f>IFERROR(
GETPIVOTDATA("[Base_Tarjetas].[Importe]",TDinamica_R!$A$3,
"[Base_Tarjetas].[PERIODO]","[Base_Tarjetas].[PERIODO].&amp;[" &amp; TEXT(O$6,"yyyymm") &amp; "]",
"[Base_Tarjetas].[Metrica]","[Base_Tarjetas].[Metrica].&amp;[" &amp; $A39 &amp; "]",
"[Base_Tarjetas].[SEGMENTO_DESCRIP]","[Base_Tarjetas].[SEGMENTO_DESCRIP].&amp;[" &amp; $C$6 &amp; "]",
"[Base_Tarjetas].[SITUACION]","[Base_Tarjetas].[SITUACION].&amp;[" &amp; $C39 &amp; "]",
"[Base_Tarjetas].[TIPO]","[Base_Tarjetas].[TIPO].&amp;[" &amp; $C$1 &amp; "]")/1000,
0)</f>
        <v>0</v>
      </c>
      <c r="P39" s="8">
        <f>IFERROR(
GETPIVOTDATA("[Base_Tarjetas].[Importe]",TDinamica_R!$A$3,
"[Base_Tarjetas].[PERIODO]","[Base_Tarjetas].[PERIODO].&amp;[" &amp; TEXT(P$6,"yyyymm") &amp; "]",
"[Base_Tarjetas].[Metrica]","[Base_Tarjetas].[Metrica].&amp;[" &amp; $A39 &amp; "]",
"[Base_Tarjetas].[SEGMENTO_DESCRIP]","[Base_Tarjetas].[SEGMENTO_DESCRIP].&amp;[" &amp; $C$6 &amp; "]",
"[Base_Tarjetas].[SITUACION]","[Base_Tarjetas].[SITUACION].&amp;[" &amp; $C39 &amp; "]",
"[Base_Tarjetas].[TIPO]","[Base_Tarjetas].[TIPO].&amp;[" &amp; $C$1 &amp; "]")/1000,
0)</f>
        <v>0</v>
      </c>
      <c r="Q39" s="8">
        <f>IFERROR(
GETPIVOTDATA("[Base_Tarjetas].[Importe]",TDinamica_R!$A$3,
"[Base_Tarjetas].[PERIODO]","[Base_Tarjetas].[PERIODO].&amp;[" &amp; TEXT(Q$6,"yyyymm") &amp; "]",
"[Base_Tarjetas].[Metrica]","[Base_Tarjetas].[Metrica].&amp;[" &amp; $A39 &amp; "]",
"[Base_Tarjetas].[SEGMENTO_DESCRIP]","[Base_Tarjetas].[SEGMENTO_DESCRIP].&amp;[" &amp; $C$6 &amp; "]",
"[Base_Tarjetas].[SITUACION]","[Base_Tarjetas].[SITUACION].&amp;[" &amp; $C39 &amp; "]",
"[Base_Tarjetas].[TIPO]","[Base_Tarjetas].[TIPO].&amp;[" &amp; $C$1 &amp; "]")/1000,
0)</f>
        <v>0</v>
      </c>
      <c r="R39" s="8">
        <f>IFERROR(
GETPIVOTDATA("[Base_Tarjetas].[Importe]",TDinamica_R!$A$3,
"[Base_Tarjetas].[PERIODO]","[Base_Tarjetas].[PERIODO].&amp;[" &amp; TEXT(R$6,"yyyymm") &amp; "]",
"[Base_Tarjetas].[Metrica]","[Base_Tarjetas].[Metrica].&amp;[" &amp; $A39 &amp; "]",
"[Base_Tarjetas].[SEGMENTO_DESCRIP]","[Base_Tarjetas].[SEGMENTO_DESCRIP].&amp;[" &amp; $C$6 &amp; "]",
"[Base_Tarjetas].[SITUACION]","[Base_Tarjetas].[SITUACION].&amp;[" &amp; $C39 &amp; "]",
"[Base_Tarjetas].[TIPO]","[Base_Tarjetas].[TIPO].&amp;[" &amp; $C$1 &amp; "]")/1000,
0)</f>
        <v>0</v>
      </c>
      <c r="S39" s="8">
        <f>IFERROR(
GETPIVOTDATA("[Base_Tarjetas].[Importe]",TDinamica_R!$A$3,
"[Base_Tarjetas].[PERIODO]","[Base_Tarjetas].[PERIODO].&amp;[" &amp; TEXT(S$6,"yyyymm") &amp; "]",
"[Base_Tarjetas].[Metrica]","[Base_Tarjetas].[Metrica].&amp;[" &amp; $A39 &amp; "]",
"[Base_Tarjetas].[SEGMENTO_DESCRIP]","[Base_Tarjetas].[SEGMENTO_DESCRIP].&amp;[" &amp; $C$6 &amp; "]",
"[Base_Tarjetas].[SITUACION]","[Base_Tarjetas].[SITUACION].&amp;[" &amp; $C39 &amp; "]",
"[Base_Tarjetas].[TIPO]","[Base_Tarjetas].[TIPO].&amp;[" &amp; $C$1 &amp; "]")/1000,
0)</f>
        <v>0</v>
      </c>
      <c r="T39" s="8">
        <f>IFERROR(
GETPIVOTDATA("[Base_Tarjetas].[Importe]",TDinamica_R!$A$3,
"[Base_Tarjetas].[PERIODO]","[Base_Tarjetas].[PERIODO].&amp;[" &amp; TEXT(T$6,"yyyymm") &amp; "]",
"[Base_Tarjetas].[Metrica]","[Base_Tarjetas].[Metrica].&amp;[" &amp; $A39 &amp; "]",
"[Base_Tarjetas].[SEGMENTO_DESCRIP]","[Base_Tarjetas].[SEGMENTO_DESCRIP].&amp;[" &amp; $C$6 &amp; "]",
"[Base_Tarjetas].[SITUACION]","[Base_Tarjetas].[SITUACION].&amp;[" &amp; $C39 &amp; "]",
"[Base_Tarjetas].[TIPO]","[Base_Tarjetas].[TIPO].&amp;[" &amp; $C$1 &amp; "]")/1000,
0)</f>
        <v>0</v>
      </c>
      <c r="U39" s="8">
        <f>IFERROR(
GETPIVOTDATA("[Base_Tarjetas].[Importe]",TDinamica_R!$A$3,
"[Base_Tarjetas].[PERIODO]","[Base_Tarjetas].[PERIODO].&amp;[" &amp; TEXT(U$6,"yyyymm") &amp; "]",
"[Base_Tarjetas].[Metrica]","[Base_Tarjetas].[Metrica].&amp;[" &amp; $A39 &amp; "]",
"[Base_Tarjetas].[SEGMENTO_DESCRIP]","[Base_Tarjetas].[SEGMENTO_DESCRIP].&amp;[" &amp; $C$6 &amp; "]",
"[Base_Tarjetas].[SITUACION]","[Base_Tarjetas].[SITUACION].&amp;[" &amp; $C39 &amp; "]",
"[Base_Tarjetas].[TIPO]","[Base_Tarjetas].[TIPO].&amp;[" &amp; $C$1 &amp; "]")/1000,
0)</f>
        <v>0</v>
      </c>
      <c r="V39" s="8">
        <f>IFERROR(
GETPIVOTDATA("[Base_Tarjetas].[Importe]",TDinamica_R!$A$3,
"[Base_Tarjetas].[PERIODO]","[Base_Tarjetas].[PERIODO].&amp;[" &amp; TEXT(V$6,"yyyymm") &amp; "]",
"[Base_Tarjetas].[Metrica]","[Base_Tarjetas].[Metrica].&amp;[" &amp; $A39 &amp; "]",
"[Base_Tarjetas].[SEGMENTO_DESCRIP]","[Base_Tarjetas].[SEGMENTO_DESCRIP].&amp;[" &amp; $C$6 &amp; "]",
"[Base_Tarjetas].[SITUACION]","[Base_Tarjetas].[SITUACION].&amp;[" &amp; $C39 &amp; "]",
"[Base_Tarjetas].[TIPO]","[Base_Tarjetas].[TIPO].&amp;[" &amp; $C$1 &amp; "]")/1000,
0)</f>
        <v>0</v>
      </c>
      <c r="W39" s="8">
        <f>IFERROR(
GETPIVOTDATA("[Base_Tarjetas].[Importe]",TDinamica_R!$A$3,
"[Base_Tarjetas].[PERIODO]","[Base_Tarjetas].[PERIODO].&amp;[" &amp; TEXT(W$6,"yyyymm") &amp; "]",
"[Base_Tarjetas].[Metrica]","[Base_Tarjetas].[Metrica].&amp;[" &amp; $A39 &amp; "]",
"[Base_Tarjetas].[SEGMENTO_DESCRIP]","[Base_Tarjetas].[SEGMENTO_DESCRIP].&amp;[" &amp; $C$6 &amp; "]",
"[Base_Tarjetas].[SITUACION]","[Base_Tarjetas].[SITUACION].&amp;[" &amp; $C39 &amp; "]",
"[Base_Tarjetas].[TIPO]","[Base_Tarjetas].[TIPO].&amp;[" &amp; $C$1 &amp; "]")/1000,
0)</f>
        <v>0</v>
      </c>
      <c r="X39" s="8">
        <f>IFERROR(
GETPIVOTDATA("[Base_Tarjetas].[Importe]",TDinamica_R!$A$3,
"[Base_Tarjetas].[PERIODO]","[Base_Tarjetas].[PERIODO].&amp;[" &amp; TEXT(X$6,"yyyymm") &amp; "]",
"[Base_Tarjetas].[Metrica]","[Base_Tarjetas].[Metrica].&amp;[" &amp; $A39 &amp; "]",
"[Base_Tarjetas].[SEGMENTO_DESCRIP]","[Base_Tarjetas].[SEGMENTO_DESCRIP].&amp;[" &amp; $C$6 &amp; "]",
"[Base_Tarjetas].[SITUACION]","[Base_Tarjetas].[SITUACION].&amp;[" &amp; $C39 &amp; "]",
"[Base_Tarjetas].[TIPO]","[Base_Tarjetas].[TIPO].&amp;[" &amp; $C$1 &amp; "]")/1000,
0)</f>
        <v>0</v>
      </c>
      <c r="Y39" s="8">
        <f>IFERROR(
GETPIVOTDATA("[Base_Tarjetas].[Importe]",TDinamica_R!$A$3,
"[Base_Tarjetas].[PERIODO]","[Base_Tarjetas].[PERIODO].&amp;[" &amp; TEXT(Y$6,"yyyymm") &amp; "]",
"[Base_Tarjetas].[Metrica]","[Base_Tarjetas].[Metrica].&amp;[" &amp; $A39 &amp; "]",
"[Base_Tarjetas].[SEGMENTO_DESCRIP]","[Base_Tarjetas].[SEGMENTO_DESCRIP].&amp;[" &amp; $C$6 &amp; "]",
"[Base_Tarjetas].[SITUACION]","[Base_Tarjetas].[SITUACION].&amp;[" &amp; $C39 &amp; "]",
"[Base_Tarjetas].[TIPO]","[Base_Tarjetas].[TIPO].&amp;[" &amp; $C$1 &amp; "]")/1000,
0)</f>
        <v>0</v>
      </c>
      <c r="Z39" s="8">
        <f>IFERROR(
GETPIVOTDATA("[Base_Tarjetas].[Importe]",TDinamica_R!$A$3,
"[Base_Tarjetas].[PERIODO]","[Base_Tarjetas].[PERIODO].&amp;[" &amp; TEXT(Z$6,"yyyymm") &amp; "]",
"[Base_Tarjetas].[Metrica]","[Base_Tarjetas].[Metrica].&amp;[" &amp; $A39 &amp; "]",
"[Base_Tarjetas].[SEGMENTO_DESCRIP]","[Base_Tarjetas].[SEGMENTO_DESCRIP].&amp;[" &amp; $C$6 &amp; "]",
"[Base_Tarjetas].[SITUACION]","[Base_Tarjetas].[SITUACION].&amp;[" &amp; $C39 &amp; "]",
"[Base_Tarjetas].[TIPO]","[Base_Tarjetas].[TIPO].&amp;[" &amp; $C$1 &amp; "]")/1000,
0)</f>
        <v>0</v>
      </c>
      <c r="AA39" s="8">
        <f>IFERROR(
GETPIVOTDATA("[Base_Tarjetas].[Importe]",TDinamica_R!$A$3,
"[Base_Tarjetas].[PERIODO]","[Base_Tarjetas].[PERIODO].&amp;[" &amp; TEXT(AA$6,"yyyymm") &amp; "]",
"[Base_Tarjetas].[Metrica]","[Base_Tarjetas].[Metrica].&amp;[" &amp; $A39 &amp; "]",
"[Base_Tarjetas].[SEGMENTO_DESCRIP]","[Base_Tarjetas].[SEGMENTO_DESCRIP].&amp;[" &amp; $C$6 &amp; "]",
"[Base_Tarjetas].[SITUACION]","[Base_Tarjetas].[SITUACION].&amp;[" &amp; $C39 &amp; "]",
"[Base_Tarjetas].[TIPO]","[Base_Tarjetas].[TIPO].&amp;[" &amp; $C$1 &amp; "]")/1000,
0)</f>
        <v>0</v>
      </c>
      <c r="AB39" s="8">
        <f>IFERROR(
GETPIVOTDATA("[Base_Tarjetas].[Importe]",TDinamica_R!$A$3,
"[Base_Tarjetas].[PERIODO]","[Base_Tarjetas].[PERIODO].&amp;[" &amp; TEXT(AB$6,"yyyymm") &amp; "]",
"[Base_Tarjetas].[Metrica]","[Base_Tarjetas].[Metrica].&amp;[" &amp; $A39 &amp; "]",
"[Base_Tarjetas].[SEGMENTO_DESCRIP]","[Base_Tarjetas].[SEGMENTO_DESCRIP].&amp;[" &amp; $C$6 &amp; "]",
"[Base_Tarjetas].[SITUACION]","[Base_Tarjetas].[SITUACION].&amp;[" &amp; $C39 &amp; "]",
"[Base_Tarjetas].[TIPO]","[Base_Tarjetas].[TIPO].&amp;[" &amp; $C$1 &amp; "]")/1000,
0)</f>
        <v>0</v>
      </c>
      <c r="AC39" s="8">
        <f>IFERROR(
GETPIVOTDATA("[Base_Tarjetas].[Importe]",TDinamica_R!$A$3,
"[Base_Tarjetas].[PERIODO]","[Base_Tarjetas].[PERIODO].&amp;[" &amp; TEXT(AC$6,"yyyymm") &amp; "]",
"[Base_Tarjetas].[Metrica]","[Base_Tarjetas].[Metrica].&amp;[" &amp; $A39 &amp; "]",
"[Base_Tarjetas].[SEGMENTO_DESCRIP]","[Base_Tarjetas].[SEGMENTO_DESCRIP].&amp;[" &amp; $C$6 &amp; "]",
"[Base_Tarjetas].[SITUACION]","[Base_Tarjetas].[SITUACION].&amp;[" &amp; $C39 &amp; "]",
"[Base_Tarjetas].[TIPO]","[Base_Tarjetas].[TIPO].&amp;[" &amp; $C$1 &amp; "]")/1000,
0)</f>
        <v>0</v>
      </c>
      <c r="AD39" s="8">
        <f>IFERROR(
GETPIVOTDATA("[Base_Tarjetas].[Importe]",TDinamica_R!$A$3,
"[Base_Tarjetas].[PERIODO]","[Base_Tarjetas].[PERIODO].&amp;[" &amp; TEXT(AD$6,"yyyymm") &amp; "]",
"[Base_Tarjetas].[Metrica]","[Base_Tarjetas].[Metrica].&amp;[" &amp; $A39 &amp; "]",
"[Base_Tarjetas].[SEGMENTO_DESCRIP]","[Base_Tarjetas].[SEGMENTO_DESCRIP].&amp;[" &amp; $C$6 &amp; "]",
"[Base_Tarjetas].[SITUACION]","[Base_Tarjetas].[SITUACION].&amp;[" &amp; $C39 &amp; "]",
"[Base_Tarjetas].[TIPO]","[Base_Tarjetas].[TIPO].&amp;[" &amp; $C$1 &amp; "]")/1000,
0)</f>
        <v>0</v>
      </c>
      <c r="AE39" s="8">
        <f>IFERROR(
GETPIVOTDATA("[Base_Tarjetas].[Importe]",TDinamica_R!$A$3,
"[Base_Tarjetas].[PERIODO]","[Base_Tarjetas].[PERIODO].&amp;[" &amp; TEXT(AE$6,"yyyymm") &amp; "]",
"[Base_Tarjetas].[Metrica]","[Base_Tarjetas].[Metrica].&amp;[" &amp; $A39 &amp; "]",
"[Base_Tarjetas].[SEGMENTO_DESCRIP]","[Base_Tarjetas].[SEGMENTO_DESCRIP].&amp;[" &amp; $C$6 &amp; "]",
"[Base_Tarjetas].[SITUACION]","[Base_Tarjetas].[SITUACION].&amp;[" &amp; $C39 &amp; "]",
"[Base_Tarjetas].[TIPO]","[Base_Tarjetas].[TIPO].&amp;[" &amp; $C$1 &amp; "]")/1000,
0)</f>
        <v>0</v>
      </c>
      <c r="AF39" s="8">
        <f>IFERROR(
GETPIVOTDATA("[Base_Tarjetas].[Importe]",TDinamica_R!$A$3,
"[Base_Tarjetas].[PERIODO]","[Base_Tarjetas].[PERIODO].&amp;[" &amp; TEXT(AF$6,"yyyymm") &amp; "]",
"[Base_Tarjetas].[Metrica]","[Base_Tarjetas].[Metrica].&amp;[" &amp; $A39 &amp; "]",
"[Base_Tarjetas].[SEGMENTO_DESCRIP]","[Base_Tarjetas].[SEGMENTO_DESCRIP].&amp;[" &amp; $C$6 &amp; "]",
"[Base_Tarjetas].[SITUACION]","[Base_Tarjetas].[SITUACION].&amp;[" &amp; $C39 &amp; "]",
"[Base_Tarjetas].[TIPO]","[Base_Tarjetas].[TIPO].&amp;[" &amp; $C$1 &amp; "]")/1000,
0)</f>
        <v>0</v>
      </c>
      <c r="AG39" s="8">
        <f>IFERROR(
GETPIVOTDATA("[Base_Tarjetas].[Importe]",TDinamica_R!$A$3,
"[Base_Tarjetas].[PERIODO]","[Base_Tarjetas].[PERIODO].&amp;[" &amp; TEXT(AG$6,"yyyymm") &amp; "]",
"[Base_Tarjetas].[Metrica]","[Base_Tarjetas].[Metrica].&amp;[" &amp; $A39 &amp; "]",
"[Base_Tarjetas].[SEGMENTO_DESCRIP]","[Base_Tarjetas].[SEGMENTO_DESCRIP].&amp;[" &amp; $C$6 &amp; "]",
"[Base_Tarjetas].[SITUACION]","[Base_Tarjetas].[SITUACION].&amp;[" &amp; $C39 &amp; "]",
"[Base_Tarjetas].[TIPO]","[Base_Tarjetas].[TIPO].&amp;[" &amp; $C$1 &amp; "]")/1000,
0)</f>
        <v>0</v>
      </c>
      <c r="AH39" s="8">
        <f>IFERROR(
GETPIVOTDATA("[Base_Tarjetas].[Importe]",TDinamica_R!$A$3,
"[Base_Tarjetas].[PERIODO]","[Base_Tarjetas].[PERIODO].&amp;[" &amp; TEXT(AH$6,"yyyymm") &amp; "]",
"[Base_Tarjetas].[Metrica]","[Base_Tarjetas].[Metrica].&amp;[" &amp; $A39 &amp; "]",
"[Base_Tarjetas].[SEGMENTO_DESCRIP]","[Base_Tarjetas].[SEGMENTO_DESCRIP].&amp;[" &amp; $C$6 &amp; "]",
"[Base_Tarjetas].[SITUACION]","[Base_Tarjetas].[SITUACION].&amp;[" &amp; $C39 &amp; "]",
"[Base_Tarjetas].[TIPO]","[Base_Tarjetas].[TIPO].&amp;[" &amp; $C$1 &amp; "]")/1000,
0)</f>
        <v>0</v>
      </c>
      <c r="AI39" s="8">
        <f>IFERROR(
GETPIVOTDATA("[Base_Tarjetas].[Importe]",TDinamica_R!$A$3,
"[Base_Tarjetas].[PERIODO]","[Base_Tarjetas].[PERIODO].&amp;[" &amp; TEXT(AI$6,"yyyymm") &amp; "]",
"[Base_Tarjetas].[Metrica]","[Base_Tarjetas].[Metrica].&amp;[" &amp; $A39 &amp; "]",
"[Base_Tarjetas].[SEGMENTO_DESCRIP]","[Base_Tarjetas].[SEGMENTO_DESCRIP].&amp;[" &amp; $C$6 &amp; "]",
"[Base_Tarjetas].[SITUACION]","[Base_Tarjetas].[SITUACION].&amp;[" &amp; $C39 &amp; "]",
"[Base_Tarjetas].[TIPO]","[Base_Tarjetas].[TIPO].&amp;[" &amp; $C$1 &amp; "]")/1000,
0)</f>
        <v>0</v>
      </c>
      <c r="AJ39" s="8">
        <f>IFERROR(
GETPIVOTDATA("[Base_Tarjetas].[Importe]",TDinamica_R!$A$3,
"[Base_Tarjetas].[PERIODO]","[Base_Tarjetas].[PERIODO].&amp;[" &amp; TEXT(AJ$6,"yyyymm") &amp; "]",
"[Base_Tarjetas].[Metrica]","[Base_Tarjetas].[Metrica].&amp;[" &amp; $A39 &amp; "]",
"[Base_Tarjetas].[SEGMENTO_DESCRIP]","[Base_Tarjetas].[SEGMENTO_DESCRIP].&amp;[" &amp; $C$6 &amp; "]",
"[Base_Tarjetas].[SITUACION]","[Base_Tarjetas].[SITUACION].&amp;[" &amp; $C39 &amp; "]",
"[Base_Tarjetas].[TIPO]","[Base_Tarjetas].[TIPO].&amp;[" &amp; $C$1 &amp; "]")/1000,
0)</f>
        <v>0</v>
      </c>
      <c r="AK39" s="8">
        <f>IFERROR(
GETPIVOTDATA("[Base_Tarjetas].[Importe]",TDinamica_R!$A$3,
"[Base_Tarjetas].[PERIODO]","[Base_Tarjetas].[PERIODO].&amp;[" &amp; TEXT(AK$6,"yyyymm") &amp; "]",
"[Base_Tarjetas].[Metrica]","[Base_Tarjetas].[Metrica].&amp;[" &amp; $A39 &amp; "]",
"[Base_Tarjetas].[SEGMENTO_DESCRIP]","[Base_Tarjetas].[SEGMENTO_DESCRIP].&amp;[" &amp; $C$6 &amp; "]",
"[Base_Tarjetas].[SITUACION]","[Base_Tarjetas].[SITUACION].&amp;[" &amp; $C39 &amp; "]",
"[Base_Tarjetas].[TIPO]","[Base_Tarjetas].[TIPO].&amp;[" &amp; $C$1 &amp; "]")/1000,
0)</f>
        <v>0</v>
      </c>
      <c r="AL39" s="8">
        <f>IFERROR(
GETPIVOTDATA("[Base_Tarjetas].[Importe]",TDinamica_R!$A$3,
"[Base_Tarjetas].[PERIODO]","[Base_Tarjetas].[PERIODO].&amp;[" &amp; TEXT(AL$6,"yyyymm") &amp; "]",
"[Base_Tarjetas].[Metrica]","[Base_Tarjetas].[Metrica].&amp;[" &amp; $A39 &amp; "]",
"[Base_Tarjetas].[SEGMENTO_DESCRIP]","[Base_Tarjetas].[SEGMENTO_DESCRIP].&amp;[" &amp; $C$6 &amp; "]",
"[Base_Tarjetas].[SITUACION]","[Base_Tarjetas].[SITUACION].&amp;[" &amp; $C39 &amp; "]",
"[Base_Tarjetas].[TIPO]","[Base_Tarjetas].[TIPO].&amp;[" &amp; $C$1 &amp; "]")/1000,
0)</f>
        <v>0</v>
      </c>
      <c r="AM39" s="8">
        <f>IFERROR(
GETPIVOTDATA("[Base_Tarjetas].[Importe]",TDinamica_R!$A$3,
"[Base_Tarjetas].[PERIODO]","[Base_Tarjetas].[PERIODO].&amp;[" &amp; TEXT(AM$6,"yyyymm") &amp; "]",
"[Base_Tarjetas].[Metrica]","[Base_Tarjetas].[Metrica].&amp;[" &amp; $A39 &amp; "]",
"[Base_Tarjetas].[SEGMENTO_DESCRIP]","[Base_Tarjetas].[SEGMENTO_DESCRIP].&amp;[" &amp; $C$6 &amp; "]",
"[Base_Tarjetas].[SITUACION]","[Base_Tarjetas].[SITUACION].&amp;[" &amp; $C39 &amp; "]",
"[Base_Tarjetas].[TIPO]","[Base_Tarjetas].[TIPO].&amp;[" &amp; $C$1 &amp; "]")/1000,
0)</f>
        <v>0</v>
      </c>
      <c r="AN39" s="8">
        <f>IFERROR(
GETPIVOTDATA("[Base_Tarjetas].[Importe]",TDinamica_R!$A$3,
"[Base_Tarjetas].[PERIODO]","[Base_Tarjetas].[PERIODO].&amp;[" &amp; TEXT(AN$6,"yyyymm") &amp; "]",
"[Base_Tarjetas].[Metrica]","[Base_Tarjetas].[Metrica].&amp;[" &amp; $A39 &amp; "]",
"[Base_Tarjetas].[SEGMENTO_DESCRIP]","[Base_Tarjetas].[SEGMENTO_DESCRIP].&amp;[" &amp; $C$6 &amp; "]",
"[Base_Tarjetas].[SITUACION]","[Base_Tarjetas].[SITUACION].&amp;[" &amp; $C39 &amp; "]",
"[Base_Tarjetas].[TIPO]","[Base_Tarjetas].[TIPO].&amp;[" &amp; $C$1 &amp; "]")/1000,
0)</f>
        <v>0</v>
      </c>
      <c r="AO39" s="8">
        <f>IFERROR(
GETPIVOTDATA("[Base_Tarjetas].[Importe]",TDinamica_R!$A$3,
"[Base_Tarjetas].[PERIODO]","[Base_Tarjetas].[PERIODO].&amp;[" &amp; TEXT(AO$6,"yyyymm") &amp; "]",
"[Base_Tarjetas].[Metrica]","[Base_Tarjetas].[Metrica].&amp;[" &amp; $A39 &amp; "]",
"[Base_Tarjetas].[SEGMENTO_DESCRIP]","[Base_Tarjetas].[SEGMENTO_DESCRIP].&amp;[" &amp; $C$6 &amp; "]",
"[Base_Tarjetas].[SITUACION]","[Base_Tarjetas].[SITUACION].&amp;[" &amp; $C39 &amp; "]",
"[Base_Tarjetas].[TIPO]","[Base_Tarjetas].[TIPO].&amp;[" &amp; $C$1 &amp; "]")/1000,
0)</f>
        <v>0</v>
      </c>
      <c r="AP39" s="8">
        <f>IFERROR(
GETPIVOTDATA("[Base_Tarjetas].[Importe]",TDinamica_R!$A$3,
"[Base_Tarjetas].[PERIODO]","[Base_Tarjetas].[PERIODO].&amp;[" &amp; TEXT(AP$6,"yyyymm") &amp; "]",
"[Base_Tarjetas].[Metrica]","[Base_Tarjetas].[Metrica].&amp;[" &amp; $A39 &amp; "]",
"[Base_Tarjetas].[SEGMENTO_DESCRIP]","[Base_Tarjetas].[SEGMENTO_DESCRIP].&amp;[" &amp; $C$6 &amp; "]",
"[Base_Tarjetas].[SITUACION]","[Base_Tarjetas].[SITUACION].&amp;[" &amp; $C39 &amp; "]",
"[Base_Tarjetas].[TIPO]","[Base_Tarjetas].[TIPO].&amp;[" &amp; $C$1 &amp; "]")/1000,
0)</f>
        <v>0</v>
      </c>
      <c r="AQ39" s="8">
        <f>IFERROR(
GETPIVOTDATA("[Base_Tarjetas].[Importe]",TDinamica_R!$A$3,
"[Base_Tarjetas].[PERIODO]","[Base_Tarjetas].[PERIODO].&amp;[" &amp; TEXT(AQ$6,"yyyymm") &amp; "]",
"[Base_Tarjetas].[Metrica]","[Base_Tarjetas].[Metrica].&amp;[" &amp; $A39 &amp; "]",
"[Base_Tarjetas].[SEGMENTO_DESCRIP]","[Base_Tarjetas].[SEGMENTO_DESCRIP].&amp;[" &amp; $C$6 &amp; "]",
"[Base_Tarjetas].[SITUACION]","[Base_Tarjetas].[SITUACION].&amp;[" &amp; $C39 &amp; "]",
"[Base_Tarjetas].[TIPO]","[Base_Tarjetas].[TIPO].&amp;[" &amp; $C$1 &amp; "]")/1000,
0)</f>
        <v>0</v>
      </c>
      <c r="AR39" s="8">
        <f>IFERROR(
GETPIVOTDATA("[Base_Tarjetas].[Importe]",TDinamica_R!$A$3,
"[Base_Tarjetas].[PERIODO]","[Base_Tarjetas].[PERIODO].&amp;[" &amp; TEXT(AR$6,"yyyymm") &amp; "]",
"[Base_Tarjetas].[Metrica]","[Base_Tarjetas].[Metrica].&amp;[" &amp; $A39 &amp; "]",
"[Base_Tarjetas].[SEGMENTO_DESCRIP]","[Base_Tarjetas].[SEGMENTO_DESCRIP].&amp;[" &amp; $C$6 &amp; "]",
"[Base_Tarjetas].[SITUACION]","[Base_Tarjetas].[SITUACION].&amp;[" &amp; $C39 &amp; "]",
"[Base_Tarjetas].[TIPO]","[Base_Tarjetas].[TIPO].&amp;[" &amp; $C$1 &amp; "]")/1000,
0)</f>
        <v>0</v>
      </c>
      <c r="AS39" s="8">
        <f>IFERROR(
GETPIVOTDATA("[Base_Tarjetas].[Importe]",TDinamica_R!$A$3,
"[Base_Tarjetas].[PERIODO]","[Base_Tarjetas].[PERIODO].&amp;[" &amp; TEXT(AS$6,"yyyymm") &amp; "]",
"[Base_Tarjetas].[Metrica]","[Base_Tarjetas].[Metrica].&amp;[" &amp; $A39 &amp; "]",
"[Base_Tarjetas].[SEGMENTO_DESCRIP]","[Base_Tarjetas].[SEGMENTO_DESCRIP].&amp;[" &amp; $C$6 &amp; "]",
"[Base_Tarjetas].[SITUACION]","[Base_Tarjetas].[SITUACION].&amp;[" &amp; $C39 &amp; "]",
"[Base_Tarjetas].[TIPO]","[Base_Tarjetas].[TIPO].&amp;[" &amp; $C$1 &amp; "]")/1000,
0)</f>
        <v>0</v>
      </c>
      <c r="AT39" s="8">
        <f>IFERROR(
GETPIVOTDATA("[Base_Tarjetas].[Importe]",TDinamica_R!$A$3,
"[Base_Tarjetas].[PERIODO]","[Base_Tarjetas].[PERIODO].&amp;[" &amp; TEXT(AT$6,"yyyymm") &amp; "]",
"[Base_Tarjetas].[Metrica]","[Base_Tarjetas].[Metrica].&amp;[" &amp; $A39 &amp; "]",
"[Base_Tarjetas].[SEGMENTO_DESCRIP]","[Base_Tarjetas].[SEGMENTO_DESCRIP].&amp;[" &amp; $C$6 &amp; "]",
"[Base_Tarjetas].[SITUACION]","[Base_Tarjetas].[SITUACION].&amp;[" &amp; $C39 &amp; "]",
"[Base_Tarjetas].[TIPO]","[Base_Tarjetas].[TIPO].&amp;[" &amp; $C$1 &amp; "]")/1000,
0)</f>
        <v>0</v>
      </c>
      <c r="AU39" s="8">
        <f>IFERROR(
GETPIVOTDATA("[Base_Tarjetas].[Importe]",TDinamica_R!$A$3,
"[Base_Tarjetas].[PERIODO]","[Base_Tarjetas].[PERIODO].&amp;[" &amp; TEXT(AU$6,"yyyymm") &amp; "]",
"[Base_Tarjetas].[Metrica]","[Base_Tarjetas].[Metrica].&amp;[" &amp; $A39 &amp; "]",
"[Base_Tarjetas].[SEGMENTO_DESCRIP]","[Base_Tarjetas].[SEGMENTO_DESCRIP].&amp;[" &amp; $C$6 &amp; "]",
"[Base_Tarjetas].[SITUACION]","[Base_Tarjetas].[SITUACION].&amp;[" &amp; $C39 &amp; "]",
"[Base_Tarjetas].[TIPO]","[Base_Tarjetas].[TIPO].&amp;[" &amp; $C$1 &amp; "]")/1000,
0)</f>
        <v>0</v>
      </c>
      <c r="AV39" s="8">
        <f>IFERROR(
GETPIVOTDATA("[Base_Tarjetas].[Importe]",TDinamica_R!$A$3,
"[Base_Tarjetas].[PERIODO]","[Base_Tarjetas].[PERIODO].&amp;[" &amp; TEXT(AV$6,"yyyymm") &amp; "]",
"[Base_Tarjetas].[Metrica]","[Base_Tarjetas].[Metrica].&amp;[" &amp; $A39 &amp; "]",
"[Base_Tarjetas].[SEGMENTO_DESCRIP]","[Base_Tarjetas].[SEGMENTO_DESCRIP].&amp;[" &amp; $C$6 &amp; "]",
"[Base_Tarjetas].[SITUACION]","[Base_Tarjetas].[SITUACION].&amp;[" &amp; $C39 &amp; "]",
"[Base_Tarjetas].[TIPO]","[Base_Tarjetas].[TIPO].&amp;[" &amp; $C$1 &amp; "]")/1000,
0)</f>
        <v>0</v>
      </c>
      <c r="AW39" s="8">
        <f>IFERROR(
GETPIVOTDATA("[Base_Tarjetas].[Importe]",TDinamica_R!$A$3,
"[Base_Tarjetas].[PERIODO]","[Base_Tarjetas].[PERIODO].&amp;[" &amp; TEXT(AW$6,"yyyymm") &amp; "]",
"[Base_Tarjetas].[Metrica]","[Base_Tarjetas].[Metrica].&amp;[" &amp; $A39 &amp; "]",
"[Base_Tarjetas].[SEGMENTO_DESCRIP]","[Base_Tarjetas].[SEGMENTO_DESCRIP].&amp;[" &amp; $C$6 &amp; "]",
"[Base_Tarjetas].[SITUACION]","[Base_Tarjetas].[SITUACION].&amp;[" &amp; $C39 &amp; "]",
"[Base_Tarjetas].[TIPO]","[Base_Tarjetas].[TIPO].&amp;[" &amp; $C$1 &amp; "]")/1000,
0)</f>
        <v>0</v>
      </c>
      <c r="AX39" s="8">
        <f>IFERROR(
GETPIVOTDATA("[Base_Tarjetas].[Importe]",TDinamica_R!$A$3,
"[Base_Tarjetas].[PERIODO]","[Base_Tarjetas].[PERIODO].&amp;[" &amp; TEXT(AX$6,"yyyymm") &amp; "]",
"[Base_Tarjetas].[Metrica]","[Base_Tarjetas].[Metrica].&amp;[" &amp; $A39 &amp; "]",
"[Base_Tarjetas].[SEGMENTO_DESCRIP]","[Base_Tarjetas].[SEGMENTO_DESCRIP].&amp;[" &amp; $C$6 &amp; "]",
"[Base_Tarjetas].[SITUACION]","[Base_Tarjetas].[SITUACION].&amp;[" &amp; $C39 &amp; "]",
"[Base_Tarjetas].[TIPO]","[Base_Tarjetas].[TIPO].&amp;[" &amp; $C$1 &amp; "]")/1000,
0)</f>
        <v>0</v>
      </c>
      <c r="AY39" s="8">
        <f>IFERROR(
GETPIVOTDATA("[Base_Tarjetas].[Importe]",TDinamica_R!$A$3,
"[Base_Tarjetas].[PERIODO]","[Base_Tarjetas].[PERIODO].&amp;[" &amp; TEXT(AY$6,"yyyymm") &amp; "]",
"[Base_Tarjetas].[Metrica]","[Base_Tarjetas].[Metrica].&amp;[" &amp; $A39 &amp; "]",
"[Base_Tarjetas].[SEGMENTO_DESCRIP]","[Base_Tarjetas].[SEGMENTO_DESCRIP].&amp;[" &amp; $C$6 &amp; "]",
"[Base_Tarjetas].[SITUACION]","[Base_Tarjetas].[SITUACION].&amp;[" &amp; $C39 &amp; "]",
"[Base_Tarjetas].[TIPO]","[Base_Tarjetas].[TIPO].&amp;[" &amp; $C$1 &amp; "]")/1000,
0)</f>
        <v>0</v>
      </c>
      <c r="AZ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TEXT(AZ$6,"yyyymm") &amp; "]"),
0)</f>
        <v>5.8102062483431949</v>
      </c>
      <c r="BA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TEXT(BA$6,"yyyymm") &amp; "]"),
0)</f>
        <v>4.9779279848600693</v>
      </c>
      <c r="BB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TEXT(BB$6,"yyyymm") &amp; "]"),
0)</f>
        <v>5.2329839177648338</v>
      </c>
      <c r="BC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TEXT(BC$6,"yyyymm") &amp; "]"),
0)</f>
        <v>4.820461883185974</v>
      </c>
      <c r="BD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TEXT(BD$6,"yyyymm") &amp; "]"),
0)</f>
        <v>4.7386298688863286</v>
      </c>
      <c r="BE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TEXT(BE$6,"yyyymm") &amp; "]"),
0)</f>
        <v>4.3668321925806115</v>
      </c>
      <c r="BF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TEXT(BF$6,"yyyymm") &amp; "]"),
0)</f>
        <v>4.3060937142798243</v>
      </c>
      <c r="BG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TEXT(BG$6,"yyyymm") &amp; "]"),
0)</f>
        <v>4.1082029360952621</v>
      </c>
      <c r="BH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TEXT(BH$6,"yyyymm") &amp; "]"),
0)</f>
        <v>3.7939400965322423</v>
      </c>
      <c r="BI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TEXT(BI$6,"yyyymm") &amp; "]"),
0)</f>
        <v>3.7446514231112</v>
      </c>
      <c r="BJ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TEXT(BJ$6,"yyyymm") &amp; "]"),
0)</f>
        <v>3.4649002039871086</v>
      </c>
      <c r="BK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TEXT(BK$6,"yyyymm") &amp; "]"),
0)</f>
        <v>3.4299936123076704</v>
      </c>
      <c r="BO39" s="24">
        <f t="shared" si="31"/>
        <v>0</v>
      </c>
      <c r="BP39" s="24">
        <f t="shared" si="31"/>
        <v>16.0211181509681</v>
      </c>
      <c r="BQ39" s="24">
        <f t="shared" si="31"/>
        <v>0</v>
      </c>
      <c r="BR39" s="24">
        <f t="shared" si="31"/>
        <v>0</v>
      </c>
      <c r="BS39" s="24">
        <f t="shared" si="31"/>
        <v>0</v>
      </c>
      <c r="BT39" s="24">
        <f t="shared" si="31"/>
        <v>0</v>
      </c>
    </row>
    <row r="40" spans="1:72" hidden="1" outlineLevel="1" x14ac:dyDescent="0.25">
      <c r="A40" s="11" t="s">
        <v>19</v>
      </c>
      <c r="C40" s="2" t="s">
        <v>9</v>
      </c>
      <c r="D40" s="8">
        <f>IFERROR(
GETPIVOTDATA("[Base_Tarjetas].[Importe]",TDinamica_R!$A$3,
"[Base_Tarjetas].[PERIODO]","[Base_Tarjetas].[PERIODO].&amp;[" &amp; TEXT(D$6,"yyyymm") &amp; "]",
"[Base_Tarjetas].[Metrica]","[Base_Tarjetas].[Metrica].&amp;[" &amp; $A40 &amp; "]",
"[Base_Tarjetas].[SEGMENTO_DESCRIP]","[Base_Tarjetas].[SEGMENTO_DESCRIP].&amp;[" &amp; $C$6 &amp; "]",
"[Base_Tarjetas].[SITUACION]","[Base_Tarjetas].[SITUACION].&amp;[" &amp; $C40 &amp; "]",
"[Base_Tarjetas].[TIPO]","[Base_Tarjetas].[TIPO].&amp;[" &amp; $C$1 &amp; "]")/1000,
0)</f>
        <v>0</v>
      </c>
      <c r="E40" s="8">
        <f>IFERROR(
GETPIVOTDATA("[Base_Tarjetas].[Importe]",TDinamica_R!$A$3,
"[Base_Tarjetas].[PERIODO]","[Base_Tarjetas].[PERIODO].&amp;[" &amp; TEXT(E$6,"yyyymm") &amp; "]",
"[Base_Tarjetas].[Metrica]","[Base_Tarjetas].[Metrica].&amp;[" &amp; $A40 &amp; "]",
"[Base_Tarjetas].[SEGMENTO_DESCRIP]","[Base_Tarjetas].[SEGMENTO_DESCRIP].&amp;[" &amp; $C$6 &amp; "]",
"[Base_Tarjetas].[SITUACION]","[Base_Tarjetas].[SITUACION].&amp;[" &amp; $C40 &amp; "]",
"[Base_Tarjetas].[TIPO]","[Base_Tarjetas].[TIPO].&amp;[" &amp; $C$1 &amp; "]")/1000,
0)</f>
        <v>0</v>
      </c>
      <c r="F40" s="8">
        <f>IFERROR(
GETPIVOTDATA("[Base_Tarjetas].[Importe]",TDinamica_R!$A$3,
"[Base_Tarjetas].[PERIODO]","[Base_Tarjetas].[PERIODO].&amp;[" &amp; TEXT(F$6,"yyyymm") &amp; "]",
"[Base_Tarjetas].[Metrica]","[Base_Tarjetas].[Metrica].&amp;[" &amp; $A40 &amp; "]",
"[Base_Tarjetas].[SEGMENTO_DESCRIP]","[Base_Tarjetas].[SEGMENTO_DESCRIP].&amp;[" &amp; $C$6 &amp; "]",
"[Base_Tarjetas].[SITUACION]","[Base_Tarjetas].[SITUACION].&amp;[" &amp; $C40 &amp; "]",
"[Base_Tarjetas].[TIPO]","[Base_Tarjetas].[TIPO].&amp;[" &amp; $C$1 &amp; "]")/1000,
0)</f>
        <v>0</v>
      </c>
      <c r="G40" s="8">
        <f>IFERROR(
GETPIVOTDATA("[Base_Tarjetas].[Importe]",TDinamica_R!$A$3,
"[Base_Tarjetas].[PERIODO]","[Base_Tarjetas].[PERIODO].&amp;[" &amp; TEXT(G$6,"yyyymm") &amp; "]",
"[Base_Tarjetas].[Metrica]","[Base_Tarjetas].[Metrica].&amp;[" &amp; $A40 &amp; "]",
"[Base_Tarjetas].[SEGMENTO_DESCRIP]","[Base_Tarjetas].[SEGMENTO_DESCRIP].&amp;[" &amp; $C$6 &amp; "]",
"[Base_Tarjetas].[SITUACION]","[Base_Tarjetas].[SITUACION].&amp;[" &amp; $C40 &amp; "]",
"[Base_Tarjetas].[TIPO]","[Base_Tarjetas].[TIPO].&amp;[" &amp; $C$1 &amp; "]")/1000,
0)</f>
        <v>0</v>
      </c>
      <c r="H40" s="8">
        <f>IFERROR(
GETPIVOTDATA("[Base_Tarjetas].[Importe]",TDinamica_R!$A$3,
"[Base_Tarjetas].[PERIODO]","[Base_Tarjetas].[PERIODO].&amp;[" &amp; TEXT(H$6,"yyyymm") &amp; "]",
"[Base_Tarjetas].[Metrica]","[Base_Tarjetas].[Metrica].&amp;[" &amp; $A40 &amp; "]",
"[Base_Tarjetas].[SEGMENTO_DESCRIP]","[Base_Tarjetas].[SEGMENTO_DESCRIP].&amp;[" &amp; $C$6 &amp; "]",
"[Base_Tarjetas].[SITUACION]","[Base_Tarjetas].[SITUACION].&amp;[" &amp; $C40 &amp; "]",
"[Base_Tarjetas].[TIPO]","[Base_Tarjetas].[TIPO].&amp;[" &amp; $C$1 &amp; "]")/1000,
0)</f>
        <v>0</v>
      </c>
      <c r="I40" s="8">
        <f>IFERROR(
GETPIVOTDATA("[Base_Tarjetas].[Importe]",TDinamica_R!$A$3,
"[Base_Tarjetas].[PERIODO]","[Base_Tarjetas].[PERIODO].&amp;[" &amp; TEXT(I$6,"yyyymm") &amp; "]",
"[Base_Tarjetas].[Metrica]","[Base_Tarjetas].[Metrica].&amp;[" &amp; $A40 &amp; "]",
"[Base_Tarjetas].[SEGMENTO_DESCRIP]","[Base_Tarjetas].[SEGMENTO_DESCRIP].&amp;[" &amp; $C$6 &amp; "]",
"[Base_Tarjetas].[SITUACION]","[Base_Tarjetas].[SITUACION].&amp;[" &amp; $C40 &amp; "]",
"[Base_Tarjetas].[TIPO]","[Base_Tarjetas].[TIPO].&amp;[" &amp; $C$1 &amp; "]")/1000,
0)</f>
        <v>0</v>
      </c>
      <c r="J40" s="8">
        <f>IFERROR(
GETPIVOTDATA("[Base_Tarjetas].[Importe]",TDinamica_R!$A$3,
"[Base_Tarjetas].[PERIODO]","[Base_Tarjetas].[PERIODO].&amp;[" &amp; TEXT(J$6,"yyyymm") &amp; "]",
"[Base_Tarjetas].[Metrica]","[Base_Tarjetas].[Metrica].&amp;[" &amp; $A40 &amp; "]",
"[Base_Tarjetas].[SEGMENTO_DESCRIP]","[Base_Tarjetas].[SEGMENTO_DESCRIP].&amp;[" &amp; $C$6 &amp; "]",
"[Base_Tarjetas].[SITUACION]","[Base_Tarjetas].[SITUACION].&amp;[" &amp; $C40 &amp; "]",
"[Base_Tarjetas].[TIPO]","[Base_Tarjetas].[TIPO].&amp;[" &amp; $C$1 &amp; "]")/1000,
0)</f>
        <v>0</v>
      </c>
      <c r="K40" s="8">
        <f>IFERROR(
GETPIVOTDATA("[Base_Tarjetas].[Importe]",TDinamica_R!$A$3,
"[Base_Tarjetas].[PERIODO]","[Base_Tarjetas].[PERIODO].&amp;[" &amp; TEXT(K$6,"yyyymm") &amp; "]",
"[Base_Tarjetas].[Metrica]","[Base_Tarjetas].[Metrica].&amp;[" &amp; $A40 &amp; "]",
"[Base_Tarjetas].[SEGMENTO_DESCRIP]","[Base_Tarjetas].[SEGMENTO_DESCRIP].&amp;[" &amp; $C$6 &amp; "]",
"[Base_Tarjetas].[SITUACION]","[Base_Tarjetas].[SITUACION].&amp;[" &amp; $C40 &amp; "]",
"[Base_Tarjetas].[TIPO]","[Base_Tarjetas].[TIPO].&amp;[" &amp; $C$1 &amp; "]")/1000,
0)</f>
        <v>0</v>
      </c>
      <c r="L40" s="8">
        <f>IFERROR(
GETPIVOTDATA("[Base_Tarjetas].[Importe]",TDinamica_R!$A$3,
"[Base_Tarjetas].[PERIODO]","[Base_Tarjetas].[PERIODO].&amp;[" &amp; TEXT(L$6,"yyyymm") &amp; "]",
"[Base_Tarjetas].[Metrica]","[Base_Tarjetas].[Metrica].&amp;[" &amp; $A40 &amp; "]",
"[Base_Tarjetas].[SEGMENTO_DESCRIP]","[Base_Tarjetas].[SEGMENTO_DESCRIP].&amp;[" &amp; $C$6 &amp; "]",
"[Base_Tarjetas].[SITUACION]","[Base_Tarjetas].[SITUACION].&amp;[" &amp; $C40 &amp; "]",
"[Base_Tarjetas].[TIPO]","[Base_Tarjetas].[TIPO].&amp;[" &amp; $C$1 &amp; "]")/1000,
0)</f>
        <v>0</v>
      </c>
      <c r="M40" s="8">
        <f>IFERROR(
GETPIVOTDATA("[Base_Tarjetas].[Importe]",TDinamica_R!$A$3,
"[Base_Tarjetas].[PERIODO]","[Base_Tarjetas].[PERIODO].&amp;[" &amp; TEXT(M$6,"yyyymm") &amp; "]",
"[Base_Tarjetas].[Metrica]","[Base_Tarjetas].[Metrica].&amp;[" &amp; $A40 &amp; "]",
"[Base_Tarjetas].[SEGMENTO_DESCRIP]","[Base_Tarjetas].[SEGMENTO_DESCRIP].&amp;[" &amp; $C$6 &amp; "]",
"[Base_Tarjetas].[SITUACION]","[Base_Tarjetas].[SITUACION].&amp;[" &amp; $C40 &amp; "]",
"[Base_Tarjetas].[TIPO]","[Base_Tarjetas].[TIPO].&amp;[" &amp; $C$1 &amp; "]")/1000,
0)</f>
        <v>0</v>
      </c>
      <c r="N40" s="8">
        <f>IFERROR(
GETPIVOTDATA("[Base_Tarjetas].[Importe]",TDinamica_R!$A$3,
"[Base_Tarjetas].[PERIODO]","[Base_Tarjetas].[PERIODO].&amp;[" &amp; TEXT(N$6,"yyyymm") &amp; "]",
"[Base_Tarjetas].[Metrica]","[Base_Tarjetas].[Metrica].&amp;[" &amp; $A40 &amp; "]",
"[Base_Tarjetas].[SEGMENTO_DESCRIP]","[Base_Tarjetas].[SEGMENTO_DESCRIP].&amp;[" &amp; $C$6 &amp; "]",
"[Base_Tarjetas].[SITUACION]","[Base_Tarjetas].[SITUACION].&amp;[" &amp; $C40 &amp; "]",
"[Base_Tarjetas].[TIPO]","[Base_Tarjetas].[TIPO].&amp;[" &amp; $C$1 &amp; "]")/1000,
0)</f>
        <v>0</v>
      </c>
      <c r="O40" s="8">
        <f>IFERROR(
GETPIVOTDATA("[Base_Tarjetas].[Importe]",TDinamica_R!$A$3,
"[Base_Tarjetas].[PERIODO]","[Base_Tarjetas].[PERIODO].&amp;[" &amp; TEXT(O$6,"yyyymm") &amp; "]",
"[Base_Tarjetas].[Metrica]","[Base_Tarjetas].[Metrica].&amp;[" &amp; $A40 &amp; "]",
"[Base_Tarjetas].[SEGMENTO_DESCRIP]","[Base_Tarjetas].[SEGMENTO_DESCRIP].&amp;[" &amp; $C$6 &amp; "]",
"[Base_Tarjetas].[SITUACION]","[Base_Tarjetas].[SITUACION].&amp;[" &amp; $C40 &amp; "]",
"[Base_Tarjetas].[TIPO]","[Base_Tarjetas].[TIPO].&amp;[" &amp; $C$1 &amp; "]")/1000,
0)</f>
        <v>0</v>
      </c>
      <c r="P40" s="8">
        <f>IFERROR(
GETPIVOTDATA("[Base_Tarjetas].[Importe]",TDinamica_R!$A$3,
"[Base_Tarjetas].[PERIODO]","[Base_Tarjetas].[PERIODO].&amp;[" &amp; TEXT(P$6,"yyyymm") &amp; "]",
"[Base_Tarjetas].[Metrica]","[Base_Tarjetas].[Metrica].&amp;[" &amp; $A40 &amp; "]",
"[Base_Tarjetas].[SEGMENTO_DESCRIP]","[Base_Tarjetas].[SEGMENTO_DESCRIP].&amp;[" &amp; $C$6 &amp; "]",
"[Base_Tarjetas].[SITUACION]","[Base_Tarjetas].[SITUACION].&amp;[" &amp; $C40 &amp; "]",
"[Base_Tarjetas].[TIPO]","[Base_Tarjetas].[TIPO].&amp;[" &amp; $C$1 &amp; "]")/1000,
0)</f>
        <v>0</v>
      </c>
      <c r="Q40" s="8">
        <f>IFERROR(
GETPIVOTDATA("[Base_Tarjetas].[Importe]",TDinamica_R!$A$3,
"[Base_Tarjetas].[PERIODO]","[Base_Tarjetas].[PERIODO].&amp;[" &amp; TEXT(Q$6,"yyyymm") &amp; "]",
"[Base_Tarjetas].[Metrica]","[Base_Tarjetas].[Metrica].&amp;[" &amp; $A40 &amp; "]",
"[Base_Tarjetas].[SEGMENTO_DESCRIP]","[Base_Tarjetas].[SEGMENTO_DESCRIP].&amp;[" &amp; $C$6 &amp; "]",
"[Base_Tarjetas].[SITUACION]","[Base_Tarjetas].[SITUACION].&amp;[" &amp; $C40 &amp; "]",
"[Base_Tarjetas].[TIPO]","[Base_Tarjetas].[TIPO].&amp;[" &amp; $C$1 &amp; "]")/1000,
0)</f>
        <v>0</v>
      </c>
      <c r="R40" s="8">
        <f>IFERROR(
GETPIVOTDATA("[Base_Tarjetas].[Importe]",TDinamica_R!$A$3,
"[Base_Tarjetas].[PERIODO]","[Base_Tarjetas].[PERIODO].&amp;[" &amp; TEXT(R$6,"yyyymm") &amp; "]",
"[Base_Tarjetas].[Metrica]","[Base_Tarjetas].[Metrica].&amp;[" &amp; $A40 &amp; "]",
"[Base_Tarjetas].[SEGMENTO_DESCRIP]","[Base_Tarjetas].[SEGMENTO_DESCRIP].&amp;[" &amp; $C$6 &amp; "]",
"[Base_Tarjetas].[SITUACION]","[Base_Tarjetas].[SITUACION].&amp;[" &amp; $C40 &amp; "]",
"[Base_Tarjetas].[TIPO]","[Base_Tarjetas].[TIPO].&amp;[" &amp; $C$1 &amp; "]")/1000,
0)</f>
        <v>0</v>
      </c>
      <c r="S40" s="8">
        <f>IFERROR(
GETPIVOTDATA("[Base_Tarjetas].[Importe]",TDinamica_R!$A$3,
"[Base_Tarjetas].[PERIODO]","[Base_Tarjetas].[PERIODO].&amp;[" &amp; TEXT(S$6,"yyyymm") &amp; "]",
"[Base_Tarjetas].[Metrica]","[Base_Tarjetas].[Metrica].&amp;[" &amp; $A40 &amp; "]",
"[Base_Tarjetas].[SEGMENTO_DESCRIP]","[Base_Tarjetas].[SEGMENTO_DESCRIP].&amp;[" &amp; $C$6 &amp; "]",
"[Base_Tarjetas].[SITUACION]","[Base_Tarjetas].[SITUACION].&amp;[" &amp; $C40 &amp; "]",
"[Base_Tarjetas].[TIPO]","[Base_Tarjetas].[TIPO].&amp;[" &amp; $C$1 &amp; "]")/1000,
0)</f>
        <v>0</v>
      </c>
      <c r="T40" s="8">
        <f>IFERROR(
GETPIVOTDATA("[Base_Tarjetas].[Importe]",TDinamica_R!$A$3,
"[Base_Tarjetas].[PERIODO]","[Base_Tarjetas].[PERIODO].&amp;[" &amp; TEXT(T$6,"yyyymm") &amp; "]",
"[Base_Tarjetas].[Metrica]","[Base_Tarjetas].[Metrica].&amp;[" &amp; $A40 &amp; "]",
"[Base_Tarjetas].[SEGMENTO_DESCRIP]","[Base_Tarjetas].[SEGMENTO_DESCRIP].&amp;[" &amp; $C$6 &amp; "]",
"[Base_Tarjetas].[SITUACION]","[Base_Tarjetas].[SITUACION].&amp;[" &amp; $C40 &amp; "]",
"[Base_Tarjetas].[TIPO]","[Base_Tarjetas].[TIPO].&amp;[" &amp; $C$1 &amp; "]")/1000,
0)</f>
        <v>0</v>
      </c>
      <c r="U40" s="8">
        <f>IFERROR(
GETPIVOTDATA("[Base_Tarjetas].[Importe]",TDinamica_R!$A$3,
"[Base_Tarjetas].[PERIODO]","[Base_Tarjetas].[PERIODO].&amp;[" &amp; TEXT(U$6,"yyyymm") &amp; "]",
"[Base_Tarjetas].[Metrica]","[Base_Tarjetas].[Metrica].&amp;[" &amp; $A40 &amp; "]",
"[Base_Tarjetas].[SEGMENTO_DESCRIP]","[Base_Tarjetas].[SEGMENTO_DESCRIP].&amp;[" &amp; $C$6 &amp; "]",
"[Base_Tarjetas].[SITUACION]","[Base_Tarjetas].[SITUACION].&amp;[" &amp; $C40 &amp; "]",
"[Base_Tarjetas].[TIPO]","[Base_Tarjetas].[TIPO].&amp;[" &amp; $C$1 &amp; "]")/1000,
0)</f>
        <v>0</v>
      </c>
      <c r="V40" s="8">
        <f>IFERROR(
GETPIVOTDATA("[Base_Tarjetas].[Importe]",TDinamica_R!$A$3,
"[Base_Tarjetas].[PERIODO]","[Base_Tarjetas].[PERIODO].&amp;[" &amp; TEXT(V$6,"yyyymm") &amp; "]",
"[Base_Tarjetas].[Metrica]","[Base_Tarjetas].[Metrica].&amp;[" &amp; $A40 &amp; "]",
"[Base_Tarjetas].[SEGMENTO_DESCRIP]","[Base_Tarjetas].[SEGMENTO_DESCRIP].&amp;[" &amp; $C$6 &amp; "]",
"[Base_Tarjetas].[SITUACION]","[Base_Tarjetas].[SITUACION].&amp;[" &amp; $C40 &amp; "]",
"[Base_Tarjetas].[TIPO]","[Base_Tarjetas].[TIPO].&amp;[" &amp; $C$1 &amp; "]")/1000,
0)</f>
        <v>0</v>
      </c>
      <c r="W40" s="8">
        <f>IFERROR(
GETPIVOTDATA("[Base_Tarjetas].[Importe]",TDinamica_R!$A$3,
"[Base_Tarjetas].[PERIODO]","[Base_Tarjetas].[PERIODO].&amp;[" &amp; TEXT(W$6,"yyyymm") &amp; "]",
"[Base_Tarjetas].[Metrica]","[Base_Tarjetas].[Metrica].&amp;[" &amp; $A40 &amp; "]",
"[Base_Tarjetas].[SEGMENTO_DESCRIP]","[Base_Tarjetas].[SEGMENTO_DESCRIP].&amp;[" &amp; $C$6 &amp; "]",
"[Base_Tarjetas].[SITUACION]","[Base_Tarjetas].[SITUACION].&amp;[" &amp; $C40 &amp; "]",
"[Base_Tarjetas].[TIPO]","[Base_Tarjetas].[TIPO].&amp;[" &amp; $C$1 &amp; "]")/1000,
0)</f>
        <v>0</v>
      </c>
      <c r="X40" s="8">
        <f>IFERROR(
GETPIVOTDATA("[Base_Tarjetas].[Importe]",TDinamica_R!$A$3,
"[Base_Tarjetas].[PERIODO]","[Base_Tarjetas].[PERIODO].&amp;[" &amp; TEXT(X$6,"yyyymm") &amp; "]",
"[Base_Tarjetas].[Metrica]","[Base_Tarjetas].[Metrica].&amp;[" &amp; $A40 &amp; "]",
"[Base_Tarjetas].[SEGMENTO_DESCRIP]","[Base_Tarjetas].[SEGMENTO_DESCRIP].&amp;[" &amp; $C$6 &amp; "]",
"[Base_Tarjetas].[SITUACION]","[Base_Tarjetas].[SITUACION].&amp;[" &amp; $C40 &amp; "]",
"[Base_Tarjetas].[TIPO]","[Base_Tarjetas].[TIPO].&amp;[" &amp; $C$1 &amp; "]")/1000,
0)</f>
        <v>0</v>
      </c>
      <c r="Y40" s="8">
        <f>IFERROR(
GETPIVOTDATA("[Base_Tarjetas].[Importe]",TDinamica_R!$A$3,
"[Base_Tarjetas].[PERIODO]","[Base_Tarjetas].[PERIODO].&amp;[" &amp; TEXT(Y$6,"yyyymm") &amp; "]",
"[Base_Tarjetas].[Metrica]","[Base_Tarjetas].[Metrica].&amp;[" &amp; $A40 &amp; "]",
"[Base_Tarjetas].[SEGMENTO_DESCRIP]","[Base_Tarjetas].[SEGMENTO_DESCRIP].&amp;[" &amp; $C$6 &amp; "]",
"[Base_Tarjetas].[SITUACION]","[Base_Tarjetas].[SITUACION].&amp;[" &amp; $C40 &amp; "]",
"[Base_Tarjetas].[TIPO]","[Base_Tarjetas].[TIPO].&amp;[" &amp; $C$1 &amp; "]")/1000,
0)</f>
        <v>0</v>
      </c>
      <c r="Z40" s="8">
        <f>IFERROR(
GETPIVOTDATA("[Base_Tarjetas].[Importe]",TDinamica_R!$A$3,
"[Base_Tarjetas].[PERIODO]","[Base_Tarjetas].[PERIODO].&amp;[" &amp; TEXT(Z$6,"yyyymm") &amp; "]",
"[Base_Tarjetas].[Metrica]","[Base_Tarjetas].[Metrica].&amp;[" &amp; $A40 &amp; "]",
"[Base_Tarjetas].[SEGMENTO_DESCRIP]","[Base_Tarjetas].[SEGMENTO_DESCRIP].&amp;[" &amp; $C$6 &amp; "]",
"[Base_Tarjetas].[SITUACION]","[Base_Tarjetas].[SITUACION].&amp;[" &amp; $C40 &amp; "]",
"[Base_Tarjetas].[TIPO]","[Base_Tarjetas].[TIPO].&amp;[" &amp; $C$1 &amp; "]")/1000,
0)</f>
        <v>0</v>
      </c>
      <c r="AA40" s="8">
        <f>IFERROR(
GETPIVOTDATA("[Base_Tarjetas].[Importe]",TDinamica_R!$A$3,
"[Base_Tarjetas].[PERIODO]","[Base_Tarjetas].[PERIODO].&amp;[" &amp; TEXT(AA$6,"yyyymm") &amp; "]",
"[Base_Tarjetas].[Metrica]","[Base_Tarjetas].[Metrica].&amp;[" &amp; $A40 &amp; "]",
"[Base_Tarjetas].[SEGMENTO_DESCRIP]","[Base_Tarjetas].[SEGMENTO_DESCRIP].&amp;[" &amp; $C$6 &amp; "]",
"[Base_Tarjetas].[SITUACION]","[Base_Tarjetas].[SITUACION].&amp;[" &amp; $C40 &amp; "]",
"[Base_Tarjetas].[TIPO]","[Base_Tarjetas].[TIPO].&amp;[" &amp; $C$1 &amp; "]")/1000,
0)</f>
        <v>0</v>
      </c>
      <c r="AB40" s="8">
        <f>IFERROR(
GETPIVOTDATA("[Base_Tarjetas].[Importe]",TDinamica_R!$A$3,
"[Base_Tarjetas].[PERIODO]","[Base_Tarjetas].[PERIODO].&amp;[" &amp; TEXT(AB$6,"yyyymm") &amp; "]",
"[Base_Tarjetas].[Metrica]","[Base_Tarjetas].[Metrica].&amp;[" &amp; $A40 &amp; "]",
"[Base_Tarjetas].[SEGMENTO_DESCRIP]","[Base_Tarjetas].[SEGMENTO_DESCRIP].&amp;[" &amp; $C$6 &amp; "]",
"[Base_Tarjetas].[SITUACION]","[Base_Tarjetas].[SITUACION].&amp;[" &amp; $C40 &amp; "]",
"[Base_Tarjetas].[TIPO]","[Base_Tarjetas].[TIPO].&amp;[" &amp; $C$1 &amp; "]")/1000,
0)</f>
        <v>0</v>
      </c>
      <c r="AC40" s="8">
        <f>IFERROR(
GETPIVOTDATA("[Base_Tarjetas].[Importe]",TDinamica_R!$A$3,
"[Base_Tarjetas].[PERIODO]","[Base_Tarjetas].[PERIODO].&amp;[" &amp; TEXT(AC$6,"yyyymm") &amp; "]",
"[Base_Tarjetas].[Metrica]","[Base_Tarjetas].[Metrica].&amp;[" &amp; $A40 &amp; "]",
"[Base_Tarjetas].[SEGMENTO_DESCRIP]","[Base_Tarjetas].[SEGMENTO_DESCRIP].&amp;[" &amp; $C$6 &amp; "]",
"[Base_Tarjetas].[SITUACION]","[Base_Tarjetas].[SITUACION].&amp;[" &amp; $C40 &amp; "]",
"[Base_Tarjetas].[TIPO]","[Base_Tarjetas].[TIPO].&amp;[" &amp; $C$1 &amp; "]")/1000,
0)</f>
        <v>0</v>
      </c>
      <c r="AD40" s="8">
        <f>IFERROR(
GETPIVOTDATA("[Base_Tarjetas].[Importe]",TDinamica_R!$A$3,
"[Base_Tarjetas].[PERIODO]","[Base_Tarjetas].[PERIODO].&amp;[" &amp; TEXT(AD$6,"yyyymm") &amp; "]",
"[Base_Tarjetas].[Metrica]","[Base_Tarjetas].[Metrica].&amp;[" &amp; $A40 &amp; "]",
"[Base_Tarjetas].[SEGMENTO_DESCRIP]","[Base_Tarjetas].[SEGMENTO_DESCRIP].&amp;[" &amp; $C$6 &amp; "]",
"[Base_Tarjetas].[SITUACION]","[Base_Tarjetas].[SITUACION].&amp;[" &amp; $C40 &amp; "]",
"[Base_Tarjetas].[TIPO]","[Base_Tarjetas].[TIPO].&amp;[" &amp; $C$1 &amp; "]")/1000,
0)</f>
        <v>0</v>
      </c>
      <c r="AE40" s="8">
        <f>IFERROR(
GETPIVOTDATA("[Base_Tarjetas].[Importe]",TDinamica_R!$A$3,
"[Base_Tarjetas].[PERIODO]","[Base_Tarjetas].[PERIODO].&amp;[" &amp; TEXT(AE$6,"yyyymm") &amp; "]",
"[Base_Tarjetas].[Metrica]","[Base_Tarjetas].[Metrica].&amp;[" &amp; $A40 &amp; "]",
"[Base_Tarjetas].[SEGMENTO_DESCRIP]","[Base_Tarjetas].[SEGMENTO_DESCRIP].&amp;[" &amp; $C$6 &amp; "]",
"[Base_Tarjetas].[SITUACION]","[Base_Tarjetas].[SITUACION].&amp;[" &amp; $C40 &amp; "]",
"[Base_Tarjetas].[TIPO]","[Base_Tarjetas].[TIPO].&amp;[" &amp; $C$1 &amp; "]")/1000,
0)</f>
        <v>0</v>
      </c>
      <c r="AF40" s="8">
        <f>IFERROR(
GETPIVOTDATA("[Base_Tarjetas].[Importe]",TDinamica_R!$A$3,
"[Base_Tarjetas].[PERIODO]","[Base_Tarjetas].[PERIODO].&amp;[" &amp; TEXT(AF$6,"yyyymm") &amp; "]",
"[Base_Tarjetas].[Metrica]","[Base_Tarjetas].[Metrica].&amp;[" &amp; $A40 &amp; "]",
"[Base_Tarjetas].[SEGMENTO_DESCRIP]","[Base_Tarjetas].[SEGMENTO_DESCRIP].&amp;[" &amp; $C$6 &amp; "]",
"[Base_Tarjetas].[SITUACION]","[Base_Tarjetas].[SITUACION].&amp;[" &amp; $C40 &amp; "]",
"[Base_Tarjetas].[TIPO]","[Base_Tarjetas].[TIPO].&amp;[" &amp; $C$1 &amp; "]")/1000,
0)</f>
        <v>0</v>
      </c>
      <c r="AG40" s="8">
        <f>IFERROR(
GETPIVOTDATA("[Base_Tarjetas].[Importe]",TDinamica_R!$A$3,
"[Base_Tarjetas].[PERIODO]","[Base_Tarjetas].[PERIODO].&amp;[" &amp; TEXT(AG$6,"yyyymm") &amp; "]",
"[Base_Tarjetas].[Metrica]","[Base_Tarjetas].[Metrica].&amp;[" &amp; $A40 &amp; "]",
"[Base_Tarjetas].[SEGMENTO_DESCRIP]","[Base_Tarjetas].[SEGMENTO_DESCRIP].&amp;[" &amp; $C$6 &amp; "]",
"[Base_Tarjetas].[SITUACION]","[Base_Tarjetas].[SITUACION].&amp;[" &amp; $C40 &amp; "]",
"[Base_Tarjetas].[TIPO]","[Base_Tarjetas].[TIPO].&amp;[" &amp; $C$1 &amp; "]")/1000,
0)</f>
        <v>0</v>
      </c>
      <c r="AH40" s="8">
        <f>IFERROR(
GETPIVOTDATA("[Base_Tarjetas].[Importe]",TDinamica_R!$A$3,
"[Base_Tarjetas].[PERIODO]","[Base_Tarjetas].[PERIODO].&amp;[" &amp; TEXT(AH$6,"yyyymm") &amp; "]",
"[Base_Tarjetas].[Metrica]","[Base_Tarjetas].[Metrica].&amp;[" &amp; $A40 &amp; "]",
"[Base_Tarjetas].[SEGMENTO_DESCRIP]","[Base_Tarjetas].[SEGMENTO_DESCRIP].&amp;[" &amp; $C$6 &amp; "]",
"[Base_Tarjetas].[SITUACION]","[Base_Tarjetas].[SITUACION].&amp;[" &amp; $C40 &amp; "]",
"[Base_Tarjetas].[TIPO]","[Base_Tarjetas].[TIPO].&amp;[" &amp; $C$1 &amp; "]")/1000,
0)</f>
        <v>0</v>
      </c>
      <c r="AI40" s="8">
        <f>IFERROR(
GETPIVOTDATA("[Base_Tarjetas].[Importe]",TDinamica_R!$A$3,
"[Base_Tarjetas].[PERIODO]","[Base_Tarjetas].[PERIODO].&amp;[" &amp; TEXT(AI$6,"yyyymm") &amp; "]",
"[Base_Tarjetas].[Metrica]","[Base_Tarjetas].[Metrica].&amp;[" &amp; $A40 &amp; "]",
"[Base_Tarjetas].[SEGMENTO_DESCRIP]","[Base_Tarjetas].[SEGMENTO_DESCRIP].&amp;[" &amp; $C$6 &amp; "]",
"[Base_Tarjetas].[SITUACION]","[Base_Tarjetas].[SITUACION].&amp;[" &amp; $C40 &amp; "]",
"[Base_Tarjetas].[TIPO]","[Base_Tarjetas].[TIPO].&amp;[" &amp; $C$1 &amp; "]")/1000,
0)</f>
        <v>0</v>
      </c>
      <c r="AJ40" s="8">
        <f>IFERROR(
GETPIVOTDATA("[Base_Tarjetas].[Importe]",TDinamica_R!$A$3,
"[Base_Tarjetas].[PERIODO]","[Base_Tarjetas].[PERIODO].&amp;[" &amp; TEXT(AJ$6,"yyyymm") &amp; "]",
"[Base_Tarjetas].[Metrica]","[Base_Tarjetas].[Metrica].&amp;[" &amp; $A40 &amp; "]",
"[Base_Tarjetas].[SEGMENTO_DESCRIP]","[Base_Tarjetas].[SEGMENTO_DESCRIP].&amp;[" &amp; $C$6 &amp; "]",
"[Base_Tarjetas].[SITUACION]","[Base_Tarjetas].[SITUACION].&amp;[" &amp; $C40 &amp; "]",
"[Base_Tarjetas].[TIPO]","[Base_Tarjetas].[TIPO].&amp;[" &amp; $C$1 &amp; "]")/1000,
0)</f>
        <v>0</v>
      </c>
      <c r="AK40" s="8">
        <f>IFERROR(
GETPIVOTDATA("[Base_Tarjetas].[Importe]",TDinamica_R!$A$3,
"[Base_Tarjetas].[PERIODO]","[Base_Tarjetas].[PERIODO].&amp;[" &amp; TEXT(AK$6,"yyyymm") &amp; "]",
"[Base_Tarjetas].[Metrica]","[Base_Tarjetas].[Metrica].&amp;[" &amp; $A40 &amp; "]",
"[Base_Tarjetas].[SEGMENTO_DESCRIP]","[Base_Tarjetas].[SEGMENTO_DESCRIP].&amp;[" &amp; $C$6 &amp; "]",
"[Base_Tarjetas].[SITUACION]","[Base_Tarjetas].[SITUACION].&amp;[" &amp; $C40 &amp; "]",
"[Base_Tarjetas].[TIPO]","[Base_Tarjetas].[TIPO].&amp;[" &amp; $C$1 &amp; "]")/1000,
0)</f>
        <v>0</v>
      </c>
      <c r="AL40" s="8">
        <f>IFERROR(
GETPIVOTDATA("[Base_Tarjetas].[Importe]",TDinamica_R!$A$3,
"[Base_Tarjetas].[PERIODO]","[Base_Tarjetas].[PERIODO].&amp;[" &amp; TEXT(AL$6,"yyyymm") &amp; "]",
"[Base_Tarjetas].[Metrica]","[Base_Tarjetas].[Metrica].&amp;[" &amp; $A40 &amp; "]",
"[Base_Tarjetas].[SEGMENTO_DESCRIP]","[Base_Tarjetas].[SEGMENTO_DESCRIP].&amp;[" &amp; $C$6 &amp; "]",
"[Base_Tarjetas].[SITUACION]","[Base_Tarjetas].[SITUACION].&amp;[" &amp; $C40 &amp; "]",
"[Base_Tarjetas].[TIPO]","[Base_Tarjetas].[TIPO].&amp;[" &amp; $C$1 &amp; "]")/1000,
0)</f>
        <v>0</v>
      </c>
      <c r="AM40" s="8">
        <f>IFERROR(
GETPIVOTDATA("[Base_Tarjetas].[Importe]",TDinamica_R!$A$3,
"[Base_Tarjetas].[PERIODO]","[Base_Tarjetas].[PERIODO].&amp;[" &amp; TEXT(AM$6,"yyyymm") &amp; "]",
"[Base_Tarjetas].[Metrica]","[Base_Tarjetas].[Metrica].&amp;[" &amp; $A40 &amp; "]",
"[Base_Tarjetas].[SEGMENTO_DESCRIP]","[Base_Tarjetas].[SEGMENTO_DESCRIP].&amp;[" &amp; $C$6 &amp; "]",
"[Base_Tarjetas].[SITUACION]","[Base_Tarjetas].[SITUACION].&amp;[" &amp; $C40 &amp; "]",
"[Base_Tarjetas].[TIPO]","[Base_Tarjetas].[TIPO].&amp;[" &amp; $C$1 &amp; "]")/1000,
0)</f>
        <v>0</v>
      </c>
      <c r="AN40" s="8">
        <f>IFERROR(
GETPIVOTDATA("[Base_Tarjetas].[Importe]",TDinamica_R!$A$3,
"[Base_Tarjetas].[PERIODO]","[Base_Tarjetas].[PERIODO].&amp;[" &amp; TEXT(AN$6,"yyyymm") &amp; "]",
"[Base_Tarjetas].[Metrica]","[Base_Tarjetas].[Metrica].&amp;[" &amp; $A40 &amp; "]",
"[Base_Tarjetas].[SEGMENTO_DESCRIP]","[Base_Tarjetas].[SEGMENTO_DESCRIP].&amp;[" &amp; $C$6 &amp; "]",
"[Base_Tarjetas].[SITUACION]","[Base_Tarjetas].[SITUACION].&amp;[" &amp; $C40 &amp; "]",
"[Base_Tarjetas].[TIPO]","[Base_Tarjetas].[TIPO].&amp;[" &amp; $C$1 &amp; "]")/1000,
0)</f>
        <v>0</v>
      </c>
      <c r="AO40" s="8">
        <f>IFERROR(
GETPIVOTDATA("[Base_Tarjetas].[Importe]",TDinamica_R!$A$3,
"[Base_Tarjetas].[PERIODO]","[Base_Tarjetas].[PERIODO].&amp;[" &amp; TEXT(AO$6,"yyyymm") &amp; "]",
"[Base_Tarjetas].[Metrica]","[Base_Tarjetas].[Metrica].&amp;[" &amp; $A40 &amp; "]",
"[Base_Tarjetas].[SEGMENTO_DESCRIP]","[Base_Tarjetas].[SEGMENTO_DESCRIP].&amp;[" &amp; $C$6 &amp; "]",
"[Base_Tarjetas].[SITUACION]","[Base_Tarjetas].[SITUACION].&amp;[" &amp; $C40 &amp; "]",
"[Base_Tarjetas].[TIPO]","[Base_Tarjetas].[TIPO].&amp;[" &amp; $C$1 &amp; "]")/1000,
0)</f>
        <v>0</v>
      </c>
      <c r="AP40" s="8">
        <f>IFERROR(
GETPIVOTDATA("[Base_Tarjetas].[Importe]",TDinamica_R!$A$3,
"[Base_Tarjetas].[PERIODO]","[Base_Tarjetas].[PERIODO].&amp;[" &amp; TEXT(AP$6,"yyyymm") &amp; "]",
"[Base_Tarjetas].[Metrica]","[Base_Tarjetas].[Metrica].&amp;[" &amp; $A40 &amp; "]",
"[Base_Tarjetas].[SEGMENTO_DESCRIP]","[Base_Tarjetas].[SEGMENTO_DESCRIP].&amp;[" &amp; $C$6 &amp; "]",
"[Base_Tarjetas].[SITUACION]","[Base_Tarjetas].[SITUACION].&amp;[" &amp; $C40 &amp; "]",
"[Base_Tarjetas].[TIPO]","[Base_Tarjetas].[TIPO].&amp;[" &amp; $C$1 &amp; "]")/1000,
0)</f>
        <v>0</v>
      </c>
      <c r="AQ40" s="8">
        <f>IFERROR(
GETPIVOTDATA("[Base_Tarjetas].[Importe]",TDinamica_R!$A$3,
"[Base_Tarjetas].[PERIODO]","[Base_Tarjetas].[PERIODO].&amp;[" &amp; TEXT(AQ$6,"yyyymm") &amp; "]",
"[Base_Tarjetas].[Metrica]","[Base_Tarjetas].[Metrica].&amp;[" &amp; $A40 &amp; "]",
"[Base_Tarjetas].[SEGMENTO_DESCRIP]","[Base_Tarjetas].[SEGMENTO_DESCRIP].&amp;[" &amp; $C$6 &amp; "]",
"[Base_Tarjetas].[SITUACION]","[Base_Tarjetas].[SITUACION].&amp;[" &amp; $C40 &amp; "]",
"[Base_Tarjetas].[TIPO]","[Base_Tarjetas].[TIPO].&amp;[" &amp; $C$1 &amp; "]")/1000,
0)</f>
        <v>0</v>
      </c>
      <c r="AR40" s="8">
        <f>IFERROR(
GETPIVOTDATA("[Base_Tarjetas].[Importe]",TDinamica_R!$A$3,
"[Base_Tarjetas].[PERIODO]","[Base_Tarjetas].[PERIODO].&amp;[" &amp; TEXT(AR$6,"yyyymm") &amp; "]",
"[Base_Tarjetas].[Metrica]","[Base_Tarjetas].[Metrica].&amp;[" &amp; $A40 &amp; "]",
"[Base_Tarjetas].[SEGMENTO_DESCRIP]","[Base_Tarjetas].[SEGMENTO_DESCRIP].&amp;[" &amp; $C$6 &amp; "]",
"[Base_Tarjetas].[SITUACION]","[Base_Tarjetas].[SITUACION].&amp;[" &amp; $C40 &amp; "]",
"[Base_Tarjetas].[TIPO]","[Base_Tarjetas].[TIPO].&amp;[" &amp; $C$1 &amp; "]")/1000,
0)</f>
        <v>0</v>
      </c>
      <c r="AS40" s="8">
        <f>IFERROR(
GETPIVOTDATA("[Base_Tarjetas].[Importe]",TDinamica_R!$A$3,
"[Base_Tarjetas].[PERIODO]","[Base_Tarjetas].[PERIODO].&amp;[" &amp; TEXT(AS$6,"yyyymm") &amp; "]",
"[Base_Tarjetas].[Metrica]","[Base_Tarjetas].[Metrica].&amp;[" &amp; $A40 &amp; "]",
"[Base_Tarjetas].[SEGMENTO_DESCRIP]","[Base_Tarjetas].[SEGMENTO_DESCRIP].&amp;[" &amp; $C$6 &amp; "]",
"[Base_Tarjetas].[SITUACION]","[Base_Tarjetas].[SITUACION].&amp;[" &amp; $C40 &amp; "]",
"[Base_Tarjetas].[TIPO]","[Base_Tarjetas].[TIPO].&amp;[" &amp; $C$1 &amp; "]")/1000,
0)</f>
        <v>0</v>
      </c>
      <c r="AT40" s="8">
        <f>IFERROR(
GETPIVOTDATA("[Base_Tarjetas].[Importe]",TDinamica_R!$A$3,
"[Base_Tarjetas].[PERIODO]","[Base_Tarjetas].[PERIODO].&amp;[" &amp; TEXT(AT$6,"yyyymm") &amp; "]",
"[Base_Tarjetas].[Metrica]","[Base_Tarjetas].[Metrica].&amp;[" &amp; $A40 &amp; "]",
"[Base_Tarjetas].[SEGMENTO_DESCRIP]","[Base_Tarjetas].[SEGMENTO_DESCRIP].&amp;[" &amp; $C$6 &amp; "]",
"[Base_Tarjetas].[SITUACION]","[Base_Tarjetas].[SITUACION].&amp;[" &amp; $C40 &amp; "]",
"[Base_Tarjetas].[TIPO]","[Base_Tarjetas].[TIPO].&amp;[" &amp; $C$1 &amp; "]")/1000,
0)</f>
        <v>0</v>
      </c>
      <c r="AU40" s="8">
        <f>IFERROR(
GETPIVOTDATA("[Base_Tarjetas].[Importe]",TDinamica_R!$A$3,
"[Base_Tarjetas].[PERIODO]","[Base_Tarjetas].[PERIODO].&amp;[" &amp; TEXT(AU$6,"yyyymm") &amp; "]",
"[Base_Tarjetas].[Metrica]","[Base_Tarjetas].[Metrica].&amp;[" &amp; $A40 &amp; "]",
"[Base_Tarjetas].[SEGMENTO_DESCRIP]","[Base_Tarjetas].[SEGMENTO_DESCRIP].&amp;[" &amp; $C$6 &amp; "]",
"[Base_Tarjetas].[SITUACION]","[Base_Tarjetas].[SITUACION].&amp;[" &amp; $C40 &amp; "]",
"[Base_Tarjetas].[TIPO]","[Base_Tarjetas].[TIPO].&amp;[" &amp; $C$1 &amp; "]")/1000,
0)</f>
        <v>0</v>
      </c>
      <c r="AV40" s="8">
        <f>IFERROR(
GETPIVOTDATA("[Base_Tarjetas].[Importe]",TDinamica_R!$A$3,
"[Base_Tarjetas].[PERIODO]","[Base_Tarjetas].[PERIODO].&amp;[" &amp; TEXT(AV$6,"yyyymm") &amp; "]",
"[Base_Tarjetas].[Metrica]","[Base_Tarjetas].[Metrica].&amp;[" &amp; $A40 &amp; "]",
"[Base_Tarjetas].[SEGMENTO_DESCRIP]","[Base_Tarjetas].[SEGMENTO_DESCRIP].&amp;[" &amp; $C$6 &amp; "]",
"[Base_Tarjetas].[SITUACION]","[Base_Tarjetas].[SITUACION].&amp;[" &amp; $C40 &amp; "]",
"[Base_Tarjetas].[TIPO]","[Base_Tarjetas].[TIPO].&amp;[" &amp; $C$1 &amp; "]")/1000,
0)</f>
        <v>0</v>
      </c>
      <c r="AW40" s="8">
        <f>IFERROR(
GETPIVOTDATA("[Base_Tarjetas].[Importe]",TDinamica_R!$A$3,
"[Base_Tarjetas].[PERIODO]","[Base_Tarjetas].[PERIODO].&amp;[" &amp; TEXT(AW$6,"yyyymm") &amp; "]",
"[Base_Tarjetas].[Metrica]","[Base_Tarjetas].[Metrica].&amp;[" &amp; $A40 &amp; "]",
"[Base_Tarjetas].[SEGMENTO_DESCRIP]","[Base_Tarjetas].[SEGMENTO_DESCRIP].&amp;[" &amp; $C$6 &amp; "]",
"[Base_Tarjetas].[SITUACION]","[Base_Tarjetas].[SITUACION].&amp;[" &amp; $C40 &amp; "]",
"[Base_Tarjetas].[TIPO]","[Base_Tarjetas].[TIPO].&amp;[" &amp; $C$1 &amp; "]")/1000,
0)</f>
        <v>0</v>
      </c>
      <c r="AX40" s="8">
        <f>IFERROR(
GETPIVOTDATA("[Base_Tarjetas].[Importe]",TDinamica_R!$A$3,
"[Base_Tarjetas].[PERIODO]","[Base_Tarjetas].[PERIODO].&amp;[" &amp; TEXT(AX$6,"yyyymm") &amp; "]",
"[Base_Tarjetas].[Metrica]","[Base_Tarjetas].[Metrica].&amp;[" &amp; $A40 &amp; "]",
"[Base_Tarjetas].[SEGMENTO_DESCRIP]","[Base_Tarjetas].[SEGMENTO_DESCRIP].&amp;[" &amp; $C$6 &amp; "]",
"[Base_Tarjetas].[SITUACION]","[Base_Tarjetas].[SITUACION].&amp;[" &amp; $C40 &amp; "]",
"[Base_Tarjetas].[TIPO]","[Base_Tarjetas].[TIPO].&amp;[" &amp; $C$1 &amp; "]")/1000,
0)</f>
        <v>0</v>
      </c>
      <c r="AY40" s="8">
        <f>IFERROR(
GETPIVOTDATA("[Base_Tarjetas].[Importe]",TDinamica_R!$A$3,
"[Base_Tarjetas].[PERIODO]","[Base_Tarjetas].[PERIODO].&amp;[" &amp; TEXT(AY$6,"yyyymm") &amp; "]",
"[Base_Tarjetas].[Metrica]","[Base_Tarjetas].[Metrica].&amp;[" &amp; $A40 &amp; "]",
"[Base_Tarjetas].[SEGMENTO_DESCRIP]","[Base_Tarjetas].[SEGMENTO_DESCRIP].&amp;[" &amp; $C$6 &amp; "]",
"[Base_Tarjetas].[SITUACION]","[Base_Tarjetas].[SITUACION].&amp;[" &amp; $C40 &amp; "]",
"[Base_Tarjetas].[TIPO]","[Base_Tarjetas].[TIPO].&amp;[" &amp; $C$1 &amp; "]")/1000,
0)</f>
        <v>0</v>
      </c>
      <c r="AZ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TEXT(AZ$6,"yyyymm") &amp; "]"),
0)</f>
        <v>19.319810797614132</v>
      </c>
      <c r="BA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TEXT(BA$6,"yyyymm") &amp; "]"),
0)</f>
        <v>19.319810797614132</v>
      </c>
      <c r="BB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TEXT(BB$6,"yyyymm") &amp; "]"),
0)</f>
        <v>19.319810797614132</v>
      </c>
      <c r="BC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TEXT(BC$6,"yyyymm") &amp; "]"),
0)</f>
        <v>19.319810797614132</v>
      </c>
      <c r="BD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TEXT(BD$6,"yyyymm") &amp; "]"),
0)</f>
        <v>19.319810797614132</v>
      </c>
      <c r="BE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TEXT(BE$6,"yyyymm") &amp; "]"),
0)</f>
        <v>19.319810797614132</v>
      </c>
      <c r="BF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TEXT(BF$6,"yyyymm") &amp; "]"),
0)</f>
        <v>19.319810797614132</v>
      </c>
      <c r="BG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TEXT(BG$6,"yyyymm") &amp; "]"),
0)</f>
        <v>19.319810797614132</v>
      </c>
      <c r="BH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TEXT(BH$6,"yyyymm") &amp; "]"),
0)</f>
        <v>19.319810797614132</v>
      </c>
      <c r="BI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TEXT(BI$6,"yyyymm") &amp; "]"),
0)</f>
        <v>19.319810797614132</v>
      </c>
      <c r="BJ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TEXT(BJ$6,"yyyymm") &amp; "]"),
0)</f>
        <v>19.319810797614132</v>
      </c>
      <c r="BK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TEXT(BK$6,"yyyymm") &amp; "]"),
0)</f>
        <v>19.319810797614132</v>
      </c>
      <c r="BO40" s="24">
        <f t="shared" si="31"/>
        <v>0</v>
      </c>
      <c r="BP40" s="24">
        <f t="shared" si="31"/>
        <v>57.959432392842395</v>
      </c>
      <c r="BQ40" s="24">
        <f t="shared" si="31"/>
        <v>0</v>
      </c>
      <c r="BR40" s="24">
        <f t="shared" si="31"/>
        <v>0</v>
      </c>
      <c r="BS40" s="24">
        <f t="shared" si="31"/>
        <v>0</v>
      </c>
      <c r="BT40" s="24">
        <f t="shared" si="31"/>
        <v>0</v>
      </c>
    </row>
    <row r="41" spans="1:72" collapsed="1" x14ac:dyDescent="0.25">
      <c r="C41" s="3" t="s">
        <v>21</v>
      </c>
      <c r="D41" s="10">
        <f>SUM(D38:D40)</f>
        <v>0</v>
      </c>
      <c r="E41" s="10">
        <f t="shared" ref="E41:BK41" si="32">SUM(E38:E40)</f>
        <v>0</v>
      </c>
      <c r="F41" s="10">
        <f t="shared" si="32"/>
        <v>0</v>
      </c>
      <c r="G41" s="10">
        <f t="shared" si="32"/>
        <v>0</v>
      </c>
      <c r="H41" s="10">
        <f t="shared" si="32"/>
        <v>0</v>
      </c>
      <c r="I41" s="10">
        <f t="shared" si="32"/>
        <v>0</v>
      </c>
      <c r="J41" s="10">
        <f t="shared" si="32"/>
        <v>0</v>
      </c>
      <c r="K41" s="10">
        <f t="shared" si="32"/>
        <v>0</v>
      </c>
      <c r="L41" s="10">
        <f t="shared" si="32"/>
        <v>0</v>
      </c>
      <c r="M41" s="10">
        <f t="shared" si="32"/>
        <v>0</v>
      </c>
      <c r="N41" s="10">
        <f t="shared" si="32"/>
        <v>0</v>
      </c>
      <c r="O41" s="10">
        <f t="shared" si="32"/>
        <v>0</v>
      </c>
      <c r="P41" s="10">
        <f t="shared" si="32"/>
        <v>0</v>
      </c>
      <c r="Q41" s="10">
        <f t="shared" si="32"/>
        <v>0</v>
      </c>
      <c r="R41" s="10">
        <f t="shared" si="32"/>
        <v>0</v>
      </c>
      <c r="S41" s="10">
        <f t="shared" si="32"/>
        <v>0</v>
      </c>
      <c r="T41" s="10">
        <f t="shared" si="32"/>
        <v>0</v>
      </c>
      <c r="U41" s="10">
        <f t="shared" si="32"/>
        <v>0</v>
      </c>
      <c r="V41" s="10">
        <f t="shared" si="32"/>
        <v>0</v>
      </c>
      <c r="W41" s="10">
        <f t="shared" si="32"/>
        <v>0</v>
      </c>
      <c r="X41" s="10">
        <f t="shared" si="32"/>
        <v>0</v>
      </c>
      <c r="Y41" s="10">
        <f t="shared" si="32"/>
        <v>0</v>
      </c>
      <c r="Z41" s="10">
        <f t="shared" si="32"/>
        <v>0</v>
      </c>
      <c r="AA41" s="10">
        <f t="shared" si="32"/>
        <v>0</v>
      </c>
      <c r="AB41" s="10">
        <f t="shared" si="32"/>
        <v>0</v>
      </c>
      <c r="AC41" s="10">
        <f t="shared" si="32"/>
        <v>0</v>
      </c>
      <c r="AD41" s="10">
        <f t="shared" si="32"/>
        <v>0</v>
      </c>
      <c r="AE41" s="10">
        <f t="shared" si="32"/>
        <v>0</v>
      </c>
      <c r="AF41" s="10">
        <f t="shared" si="32"/>
        <v>0</v>
      </c>
      <c r="AG41" s="10">
        <f t="shared" si="32"/>
        <v>0</v>
      </c>
      <c r="AH41" s="10">
        <f t="shared" si="32"/>
        <v>0</v>
      </c>
      <c r="AI41" s="10">
        <f t="shared" si="32"/>
        <v>0</v>
      </c>
      <c r="AJ41" s="10">
        <f t="shared" si="32"/>
        <v>0</v>
      </c>
      <c r="AK41" s="10">
        <f t="shared" si="32"/>
        <v>0</v>
      </c>
      <c r="AL41" s="10">
        <f t="shared" si="32"/>
        <v>0</v>
      </c>
      <c r="AM41" s="10">
        <f t="shared" si="32"/>
        <v>0</v>
      </c>
      <c r="AN41" s="10">
        <f t="shared" si="32"/>
        <v>0</v>
      </c>
      <c r="AO41" s="10">
        <f t="shared" si="32"/>
        <v>0</v>
      </c>
      <c r="AP41" s="10">
        <f t="shared" si="32"/>
        <v>0</v>
      </c>
      <c r="AQ41" s="10">
        <f t="shared" si="32"/>
        <v>0</v>
      </c>
      <c r="AR41" s="10">
        <f t="shared" si="32"/>
        <v>0</v>
      </c>
      <c r="AS41" s="10">
        <f t="shared" si="32"/>
        <v>0</v>
      </c>
      <c r="AT41" s="10">
        <f t="shared" si="32"/>
        <v>0</v>
      </c>
      <c r="AU41" s="10">
        <f t="shared" si="32"/>
        <v>0</v>
      </c>
      <c r="AV41" s="10">
        <f t="shared" si="32"/>
        <v>0</v>
      </c>
      <c r="AW41" s="10">
        <f t="shared" si="32"/>
        <v>0</v>
      </c>
      <c r="AX41" s="10">
        <f t="shared" si="32"/>
        <v>0</v>
      </c>
      <c r="AY41" s="10">
        <f t="shared" si="32"/>
        <v>0</v>
      </c>
      <c r="AZ41" s="10">
        <f t="shared" si="32"/>
        <v>44.098750427804653</v>
      </c>
      <c r="BA41" s="10">
        <f t="shared" si="32"/>
        <v>40.114378301281306</v>
      </c>
      <c r="BB41" s="10">
        <f t="shared" si="32"/>
        <v>43.86943863893633</v>
      </c>
      <c r="BC41" s="10">
        <f t="shared" si="32"/>
        <v>42.406590266689605</v>
      </c>
      <c r="BD41" s="10">
        <f t="shared" si="32"/>
        <v>43.050830040147325</v>
      </c>
      <c r="BE41" s="10">
        <f t="shared" si="32"/>
        <v>44.521346856150501</v>
      </c>
      <c r="BF41" s="10">
        <f t="shared" si="32"/>
        <v>44.878777763230104</v>
      </c>
      <c r="BG41" s="10">
        <f t="shared" si="32"/>
        <v>45.719379122570871</v>
      </c>
      <c r="BH41" s="10">
        <f t="shared" si="32"/>
        <v>43.99284313510357</v>
      </c>
      <c r="BI41" s="10">
        <f t="shared" si="32"/>
        <v>44.297312029957581</v>
      </c>
      <c r="BJ41" s="10">
        <f t="shared" si="32"/>
        <v>44.725261832635866</v>
      </c>
      <c r="BK41" s="10">
        <f t="shared" si="32"/>
        <v>46.066427588119907</v>
      </c>
      <c r="BO41" s="23">
        <f>SUM(BO38:BO40)</f>
        <v>0</v>
      </c>
      <c r="BP41" s="23">
        <f t="shared" ref="BP41:BT41" si="33">SUM(BP38:BP40)</f>
        <v>128.0825673680223</v>
      </c>
      <c r="BQ41" s="23">
        <f t="shared" si="33"/>
        <v>0</v>
      </c>
      <c r="BR41" s="23">
        <f t="shared" si="33"/>
        <v>0</v>
      </c>
      <c r="BS41" s="23">
        <f t="shared" si="33"/>
        <v>0</v>
      </c>
      <c r="BT41" s="23">
        <f t="shared" si="33"/>
        <v>0</v>
      </c>
    </row>
    <row r="44" spans="1:72" hidden="1" outlineLevel="1" x14ac:dyDescent="0.25">
      <c r="A44" s="11" t="s">
        <v>14</v>
      </c>
      <c r="C44" s="2" t="s">
        <v>0</v>
      </c>
      <c r="D44" s="8">
        <f>IFERROR(
GETPIVOTDATA("[Base_Tarjetas].[Importe]",TDinamica_R!$A$3,
"[Base_Tarjetas].[PERIODO]","[Base_Tarjetas].[PERIODO].&amp;[" &amp; TEXT(D$6,"yyyymm") &amp; "]",
"[Base_Tarjetas].[Metrica]","[Base_Tarjetas].[Metrica].&amp;[" &amp; $A44 &amp; "]",
"[Base_Tarjetas].[SEGMENTO_DESCRIP]","[Base_Tarjetas].[SEGMENTO_DESCRIP].&amp;[" &amp; $C$6 &amp; "]",
"[Base_Tarjetas].[SITUACION]","[Base_Tarjetas].[SITUACION].&amp;[" &amp; $C44 &amp; "]",
"[Base_Tarjetas].[TIPO]","[Base_Tarjetas].[TIPO].&amp;[" &amp; $C$1 &amp; "]")/1000,
0)</f>
        <v>0</v>
      </c>
      <c r="E44" s="8">
        <f>IFERROR(
GETPIVOTDATA("[Base_Tarjetas].[Importe]",TDinamica_R!$A$3,
"[Base_Tarjetas].[PERIODO]","[Base_Tarjetas].[PERIODO].&amp;[" &amp; TEXT(E$6,"yyyymm") &amp; "]",
"[Base_Tarjetas].[Metrica]","[Base_Tarjetas].[Metrica].&amp;[" &amp; $A44 &amp; "]",
"[Base_Tarjetas].[SEGMENTO_DESCRIP]","[Base_Tarjetas].[SEGMENTO_DESCRIP].&amp;[" &amp; $C$6 &amp; "]",
"[Base_Tarjetas].[SITUACION]","[Base_Tarjetas].[SITUACION].&amp;[" &amp; $C44 &amp; "]",
"[Base_Tarjetas].[TIPO]","[Base_Tarjetas].[TIPO].&amp;[" &amp; $C$1 &amp; "]")/1000,
0)</f>
        <v>0</v>
      </c>
      <c r="F44" s="8">
        <f>IFERROR(
GETPIVOTDATA("[Base_Tarjetas].[Importe]",TDinamica_R!$A$3,
"[Base_Tarjetas].[PERIODO]","[Base_Tarjetas].[PERIODO].&amp;[" &amp; TEXT(F$6,"yyyymm") &amp; "]",
"[Base_Tarjetas].[Metrica]","[Base_Tarjetas].[Metrica].&amp;[" &amp; $A44 &amp; "]",
"[Base_Tarjetas].[SEGMENTO_DESCRIP]","[Base_Tarjetas].[SEGMENTO_DESCRIP].&amp;[" &amp; $C$6 &amp; "]",
"[Base_Tarjetas].[SITUACION]","[Base_Tarjetas].[SITUACION].&amp;[" &amp; $C44 &amp; "]",
"[Base_Tarjetas].[TIPO]","[Base_Tarjetas].[TIPO].&amp;[" &amp; $C$1 &amp; "]")/1000,
0)</f>
        <v>0</v>
      </c>
      <c r="G44" s="8">
        <f>IFERROR(
GETPIVOTDATA("[Base_Tarjetas].[Importe]",TDinamica_R!$A$3,
"[Base_Tarjetas].[PERIODO]","[Base_Tarjetas].[PERIODO].&amp;[" &amp; TEXT(G$6,"yyyymm") &amp; "]",
"[Base_Tarjetas].[Metrica]","[Base_Tarjetas].[Metrica].&amp;[" &amp; $A44 &amp; "]",
"[Base_Tarjetas].[SEGMENTO_DESCRIP]","[Base_Tarjetas].[SEGMENTO_DESCRIP].&amp;[" &amp; $C$6 &amp; "]",
"[Base_Tarjetas].[SITUACION]","[Base_Tarjetas].[SITUACION].&amp;[" &amp; $C44 &amp; "]",
"[Base_Tarjetas].[TIPO]","[Base_Tarjetas].[TIPO].&amp;[" &amp; $C$1 &amp; "]")/1000,
0)</f>
        <v>0</v>
      </c>
      <c r="H44" s="8">
        <f>IFERROR(
GETPIVOTDATA("[Base_Tarjetas].[Importe]",TDinamica_R!$A$3,
"[Base_Tarjetas].[PERIODO]","[Base_Tarjetas].[PERIODO].&amp;[" &amp; TEXT(H$6,"yyyymm") &amp; "]",
"[Base_Tarjetas].[Metrica]","[Base_Tarjetas].[Metrica].&amp;[" &amp; $A44 &amp; "]",
"[Base_Tarjetas].[SEGMENTO_DESCRIP]","[Base_Tarjetas].[SEGMENTO_DESCRIP].&amp;[" &amp; $C$6 &amp; "]",
"[Base_Tarjetas].[SITUACION]","[Base_Tarjetas].[SITUACION].&amp;[" &amp; $C44 &amp; "]",
"[Base_Tarjetas].[TIPO]","[Base_Tarjetas].[TIPO].&amp;[" &amp; $C$1 &amp; "]")/1000,
0)</f>
        <v>0</v>
      </c>
      <c r="I44" s="8">
        <f>IFERROR(
GETPIVOTDATA("[Base_Tarjetas].[Importe]",TDinamica_R!$A$3,
"[Base_Tarjetas].[PERIODO]","[Base_Tarjetas].[PERIODO].&amp;[" &amp; TEXT(I$6,"yyyymm") &amp; "]",
"[Base_Tarjetas].[Metrica]","[Base_Tarjetas].[Metrica].&amp;[" &amp; $A44 &amp; "]",
"[Base_Tarjetas].[SEGMENTO_DESCRIP]","[Base_Tarjetas].[SEGMENTO_DESCRIP].&amp;[" &amp; $C$6 &amp; "]",
"[Base_Tarjetas].[SITUACION]","[Base_Tarjetas].[SITUACION].&amp;[" &amp; $C44 &amp; "]",
"[Base_Tarjetas].[TIPO]","[Base_Tarjetas].[TIPO].&amp;[" &amp; $C$1 &amp; "]")/1000,
0)</f>
        <v>0</v>
      </c>
      <c r="J44" s="8">
        <f>IFERROR(
GETPIVOTDATA("[Base_Tarjetas].[Importe]",TDinamica_R!$A$3,
"[Base_Tarjetas].[PERIODO]","[Base_Tarjetas].[PERIODO].&amp;[" &amp; TEXT(J$6,"yyyymm") &amp; "]",
"[Base_Tarjetas].[Metrica]","[Base_Tarjetas].[Metrica].&amp;[" &amp; $A44 &amp; "]",
"[Base_Tarjetas].[SEGMENTO_DESCRIP]","[Base_Tarjetas].[SEGMENTO_DESCRIP].&amp;[" &amp; $C$6 &amp; "]",
"[Base_Tarjetas].[SITUACION]","[Base_Tarjetas].[SITUACION].&amp;[" &amp; $C44 &amp; "]",
"[Base_Tarjetas].[TIPO]","[Base_Tarjetas].[TIPO].&amp;[" &amp; $C$1 &amp; "]")/1000,
0)</f>
        <v>0</v>
      </c>
      <c r="K44" s="8">
        <f>IFERROR(
GETPIVOTDATA("[Base_Tarjetas].[Importe]",TDinamica_R!$A$3,
"[Base_Tarjetas].[PERIODO]","[Base_Tarjetas].[PERIODO].&amp;[" &amp; TEXT(K$6,"yyyymm") &amp; "]",
"[Base_Tarjetas].[Metrica]","[Base_Tarjetas].[Metrica].&amp;[" &amp; $A44 &amp; "]",
"[Base_Tarjetas].[SEGMENTO_DESCRIP]","[Base_Tarjetas].[SEGMENTO_DESCRIP].&amp;[" &amp; $C$6 &amp; "]",
"[Base_Tarjetas].[SITUACION]","[Base_Tarjetas].[SITUACION].&amp;[" &amp; $C44 &amp; "]",
"[Base_Tarjetas].[TIPO]","[Base_Tarjetas].[TIPO].&amp;[" &amp; $C$1 &amp; "]")/1000,
0)</f>
        <v>0</v>
      </c>
      <c r="L44" s="8">
        <f>IFERROR(
GETPIVOTDATA("[Base_Tarjetas].[Importe]",TDinamica_R!$A$3,
"[Base_Tarjetas].[PERIODO]","[Base_Tarjetas].[PERIODO].&amp;[" &amp; TEXT(L$6,"yyyymm") &amp; "]",
"[Base_Tarjetas].[Metrica]","[Base_Tarjetas].[Metrica].&amp;[" &amp; $A44 &amp; "]",
"[Base_Tarjetas].[SEGMENTO_DESCRIP]","[Base_Tarjetas].[SEGMENTO_DESCRIP].&amp;[" &amp; $C$6 &amp; "]",
"[Base_Tarjetas].[SITUACION]","[Base_Tarjetas].[SITUACION].&amp;[" &amp; $C44 &amp; "]",
"[Base_Tarjetas].[TIPO]","[Base_Tarjetas].[TIPO].&amp;[" &amp; $C$1 &amp; "]")/1000,
0)</f>
        <v>0</v>
      </c>
      <c r="M44" s="8">
        <f>IFERROR(
GETPIVOTDATA("[Base_Tarjetas].[Importe]",TDinamica_R!$A$3,
"[Base_Tarjetas].[PERIODO]","[Base_Tarjetas].[PERIODO].&amp;[" &amp; TEXT(M$6,"yyyymm") &amp; "]",
"[Base_Tarjetas].[Metrica]","[Base_Tarjetas].[Metrica].&amp;[" &amp; $A44 &amp; "]",
"[Base_Tarjetas].[SEGMENTO_DESCRIP]","[Base_Tarjetas].[SEGMENTO_DESCRIP].&amp;[" &amp; $C$6 &amp; "]",
"[Base_Tarjetas].[SITUACION]","[Base_Tarjetas].[SITUACION].&amp;[" &amp; $C44 &amp; "]",
"[Base_Tarjetas].[TIPO]","[Base_Tarjetas].[TIPO].&amp;[" &amp; $C$1 &amp; "]")/1000,
0)</f>
        <v>0</v>
      </c>
      <c r="N44" s="8">
        <f>IFERROR(
GETPIVOTDATA("[Base_Tarjetas].[Importe]",TDinamica_R!$A$3,
"[Base_Tarjetas].[PERIODO]","[Base_Tarjetas].[PERIODO].&amp;[" &amp; TEXT(N$6,"yyyymm") &amp; "]",
"[Base_Tarjetas].[Metrica]","[Base_Tarjetas].[Metrica].&amp;[" &amp; $A44 &amp; "]",
"[Base_Tarjetas].[SEGMENTO_DESCRIP]","[Base_Tarjetas].[SEGMENTO_DESCRIP].&amp;[" &amp; $C$6 &amp; "]",
"[Base_Tarjetas].[SITUACION]","[Base_Tarjetas].[SITUACION].&amp;[" &amp; $C44 &amp; "]",
"[Base_Tarjetas].[TIPO]","[Base_Tarjetas].[TIPO].&amp;[" &amp; $C$1 &amp; "]")/1000,
0)</f>
        <v>0</v>
      </c>
      <c r="O44" s="8">
        <f>IFERROR(
GETPIVOTDATA("[Base_Tarjetas].[Importe]",TDinamica_R!$A$3,
"[Base_Tarjetas].[PERIODO]","[Base_Tarjetas].[PERIODO].&amp;[" &amp; TEXT(O$6,"yyyymm") &amp; "]",
"[Base_Tarjetas].[Metrica]","[Base_Tarjetas].[Metrica].&amp;[" &amp; $A44 &amp; "]",
"[Base_Tarjetas].[SEGMENTO_DESCRIP]","[Base_Tarjetas].[SEGMENTO_DESCRIP].&amp;[" &amp; $C$6 &amp; "]",
"[Base_Tarjetas].[SITUACION]","[Base_Tarjetas].[SITUACION].&amp;[" &amp; $C44 &amp; "]",
"[Base_Tarjetas].[TIPO]","[Base_Tarjetas].[TIPO].&amp;[" &amp; $C$1 &amp; "]")/1000,
0)</f>
        <v>0</v>
      </c>
      <c r="P44" s="8">
        <f>IFERROR(
GETPIVOTDATA("[Base_Tarjetas].[Importe]",TDinamica_R!$A$3,
"[Base_Tarjetas].[PERIODO]","[Base_Tarjetas].[PERIODO].&amp;[" &amp; TEXT(P$6,"yyyymm") &amp; "]",
"[Base_Tarjetas].[Metrica]","[Base_Tarjetas].[Metrica].&amp;[" &amp; $A44 &amp; "]",
"[Base_Tarjetas].[SEGMENTO_DESCRIP]","[Base_Tarjetas].[SEGMENTO_DESCRIP].&amp;[" &amp; $C$6 &amp; "]",
"[Base_Tarjetas].[SITUACION]","[Base_Tarjetas].[SITUACION].&amp;[" &amp; $C44 &amp; "]",
"[Base_Tarjetas].[TIPO]","[Base_Tarjetas].[TIPO].&amp;[" &amp; $C$1 &amp; "]")/1000,
0)</f>
        <v>0</v>
      </c>
      <c r="Q44" s="8">
        <f>IFERROR(
GETPIVOTDATA("[Base_Tarjetas].[Importe]",TDinamica_R!$A$3,
"[Base_Tarjetas].[PERIODO]","[Base_Tarjetas].[PERIODO].&amp;[" &amp; TEXT(Q$6,"yyyymm") &amp; "]",
"[Base_Tarjetas].[Metrica]","[Base_Tarjetas].[Metrica].&amp;[" &amp; $A44 &amp; "]",
"[Base_Tarjetas].[SEGMENTO_DESCRIP]","[Base_Tarjetas].[SEGMENTO_DESCRIP].&amp;[" &amp; $C$6 &amp; "]",
"[Base_Tarjetas].[SITUACION]","[Base_Tarjetas].[SITUACION].&amp;[" &amp; $C44 &amp; "]",
"[Base_Tarjetas].[TIPO]","[Base_Tarjetas].[TIPO].&amp;[" &amp; $C$1 &amp; "]")/1000,
0)</f>
        <v>0</v>
      </c>
      <c r="R44" s="8">
        <f>IFERROR(
GETPIVOTDATA("[Base_Tarjetas].[Importe]",TDinamica_R!$A$3,
"[Base_Tarjetas].[PERIODO]","[Base_Tarjetas].[PERIODO].&amp;[" &amp; TEXT(R$6,"yyyymm") &amp; "]",
"[Base_Tarjetas].[Metrica]","[Base_Tarjetas].[Metrica].&amp;[" &amp; $A44 &amp; "]",
"[Base_Tarjetas].[SEGMENTO_DESCRIP]","[Base_Tarjetas].[SEGMENTO_DESCRIP].&amp;[" &amp; $C$6 &amp; "]",
"[Base_Tarjetas].[SITUACION]","[Base_Tarjetas].[SITUACION].&amp;[" &amp; $C44 &amp; "]",
"[Base_Tarjetas].[TIPO]","[Base_Tarjetas].[TIPO].&amp;[" &amp; $C$1 &amp; "]")/1000,
0)</f>
        <v>0</v>
      </c>
      <c r="S44" s="8">
        <f>IFERROR(
GETPIVOTDATA("[Base_Tarjetas].[Importe]",TDinamica_R!$A$3,
"[Base_Tarjetas].[PERIODO]","[Base_Tarjetas].[PERIODO].&amp;[" &amp; TEXT(S$6,"yyyymm") &amp; "]",
"[Base_Tarjetas].[Metrica]","[Base_Tarjetas].[Metrica].&amp;[" &amp; $A44 &amp; "]",
"[Base_Tarjetas].[SEGMENTO_DESCRIP]","[Base_Tarjetas].[SEGMENTO_DESCRIP].&amp;[" &amp; $C$6 &amp; "]",
"[Base_Tarjetas].[SITUACION]","[Base_Tarjetas].[SITUACION].&amp;[" &amp; $C44 &amp; "]",
"[Base_Tarjetas].[TIPO]","[Base_Tarjetas].[TIPO].&amp;[" &amp; $C$1 &amp; "]")/1000,
0)</f>
        <v>0</v>
      </c>
      <c r="T44" s="8">
        <f>IFERROR(
GETPIVOTDATA("[Base_Tarjetas].[Importe]",TDinamica_R!$A$3,
"[Base_Tarjetas].[PERIODO]","[Base_Tarjetas].[PERIODO].&amp;[" &amp; TEXT(T$6,"yyyymm") &amp; "]",
"[Base_Tarjetas].[Metrica]","[Base_Tarjetas].[Metrica].&amp;[" &amp; $A44 &amp; "]",
"[Base_Tarjetas].[SEGMENTO_DESCRIP]","[Base_Tarjetas].[SEGMENTO_DESCRIP].&amp;[" &amp; $C$6 &amp; "]",
"[Base_Tarjetas].[SITUACION]","[Base_Tarjetas].[SITUACION].&amp;[" &amp; $C44 &amp; "]",
"[Base_Tarjetas].[TIPO]","[Base_Tarjetas].[TIPO].&amp;[" &amp; $C$1 &amp; "]")/1000,
0)</f>
        <v>0</v>
      </c>
      <c r="U44" s="8">
        <f>IFERROR(
GETPIVOTDATA("[Base_Tarjetas].[Importe]",TDinamica_R!$A$3,
"[Base_Tarjetas].[PERIODO]","[Base_Tarjetas].[PERIODO].&amp;[" &amp; TEXT(U$6,"yyyymm") &amp; "]",
"[Base_Tarjetas].[Metrica]","[Base_Tarjetas].[Metrica].&amp;[" &amp; $A44 &amp; "]",
"[Base_Tarjetas].[SEGMENTO_DESCRIP]","[Base_Tarjetas].[SEGMENTO_DESCRIP].&amp;[" &amp; $C$6 &amp; "]",
"[Base_Tarjetas].[SITUACION]","[Base_Tarjetas].[SITUACION].&amp;[" &amp; $C44 &amp; "]",
"[Base_Tarjetas].[TIPO]","[Base_Tarjetas].[TIPO].&amp;[" &amp; $C$1 &amp; "]")/1000,
0)</f>
        <v>0</v>
      </c>
      <c r="V44" s="8">
        <f>IFERROR(
GETPIVOTDATA("[Base_Tarjetas].[Importe]",TDinamica_R!$A$3,
"[Base_Tarjetas].[PERIODO]","[Base_Tarjetas].[PERIODO].&amp;[" &amp; TEXT(V$6,"yyyymm") &amp; "]",
"[Base_Tarjetas].[Metrica]","[Base_Tarjetas].[Metrica].&amp;[" &amp; $A44 &amp; "]",
"[Base_Tarjetas].[SEGMENTO_DESCRIP]","[Base_Tarjetas].[SEGMENTO_DESCRIP].&amp;[" &amp; $C$6 &amp; "]",
"[Base_Tarjetas].[SITUACION]","[Base_Tarjetas].[SITUACION].&amp;[" &amp; $C44 &amp; "]",
"[Base_Tarjetas].[TIPO]","[Base_Tarjetas].[TIPO].&amp;[" &amp; $C$1 &amp; "]")/1000,
0)</f>
        <v>0</v>
      </c>
      <c r="W44" s="8">
        <f>IFERROR(
GETPIVOTDATA("[Base_Tarjetas].[Importe]",TDinamica_R!$A$3,
"[Base_Tarjetas].[PERIODO]","[Base_Tarjetas].[PERIODO].&amp;[" &amp; TEXT(W$6,"yyyymm") &amp; "]",
"[Base_Tarjetas].[Metrica]","[Base_Tarjetas].[Metrica].&amp;[" &amp; $A44 &amp; "]",
"[Base_Tarjetas].[SEGMENTO_DESCRIP]","[Base_Tarjetas].[SEGMENTO_DESCRIP].&amp;[" &amp; $C$6 &amp; "]",
"[Base_Tarjetas].[SITUACION]","[Base_Tarjetas].[SITUACION].&amp;[" &amp; $C44 &amp; "]",
"[Base_Tarjetas].[TIPO]","[Base_Tarjetas].[TIPO].&amp;[" &amp; $C$1 &amp; "]")/1000,
0)</f>
        <v>0</v>
      </c>
      <c r="X44" s="8">
        <f>IFERROR(
GETPIVOTDATA("[Base_Tarjetas].[Importe]",TDinamica_R!$A$3,
"[Base_Tarjetas].[PERIODO]","[Base_Tarjetas].[PERIODO].&amp;[" &amp; TEXT(X$6,"yyyymm") &amp; "]",
"[Base_Tarjetas].[Metrica]","[Base_Tarjetas].[Metrica].&amp;[" &amp; $A44 &amp; "]",
"[Base_Tarjetas].[SEGMENTO_DESCRIP]","[Base_Tarjetas].[SEGMENTO_DESCRIP].&amp;[" &amp; $C$6 &amp; "]",
"[Base_Tarjetas].[SITUACION]","[Base_Tarjetas].[SITUACION].&amp;[" &amp; $C44 &amp; "]",
"[Base_Tarjetas].[TIPO]","[Base_Tarjetas].[TIPO].&amp;[" &amp; $C$1 &amp; "]")/1000,
0)</f>
        <v>0</v>
      </c>
      <c r="Y44" s="8">
        <f>IFERROR(
GETPIVOTDATA("[Base_Tarjetas].[Importe]",TDinamica_R!$A$3,
"[Base_Tarjetas].[PERIODO]","[Base_Tarjetas].[PERIODO].&amp;[" &amp; TEXT(Y$6,"yyyymm") &amp; "]",
"[Base_Tarjetas].[Metrica]","[Base_Tarjetas].[Metrica].&amp;[" &amp; $A44 &amp; "]",
"[Base_Tarjetas].[SEGMENTO_DESCRIP]","[Base_Tarjetas].[SEGMENTO_DESCRIP].&amp;[" &amp; $C$6 &amp; "]",
"[Base_Tarjetas].[SITUACION]","[Base_Tarjetas].[SITUACION].&amp;[" &amp; $C44 &amp; "]",
"[Base_Tarjetas].[TIPO]","[Base_Tarjetas].[TIPO].&amp;[" &amp; $C$1 &amp; "]")/1000,
0)</f>
        <v>0</v>
      </c>
      <c r="Z44" s="8">
        <f>IFERROR(
GETPIVOTDATA("[Base_Tarjetas].[Importe]",TDinamica_R!$A$3,
"[Base_Tarjetas].[PERIODO]","[Base_Tarjetas].[PERIODO].&amp;[" &amp; TEXT(Z$6,"yyyymm") &amp; "]",
"[Base_Tarjetas].[Metrica]","[Base_Tarjetas].[Metrica].&amp;[" &amp; $A44 &amp; "]",
"[Base_Tarjetas].[SEGMENTO_DESCRIP]","[Base_Tarjetas].[SEGMENTO_DESCRIP].&amp;[" &amp; $C$6 &amp; "]",
"[Base_Tarjetas].[SITUACION]","[Base_Tarjetas].[SITUACION].&amp;[" &amp; $C44 &amp; "]",
"[Base_Tarjetas].[TIPO]","[Base_Tarjetas].[TIPO].&amp;[" &amp; $C$1 &amp; "]")/1000,
0)</f>
        <v>0</v>
      </c>
      <c r="AA44" s="8">
        <f>IFERROR(
GETPIVOTDATA("[Base_Tarjetas].[Importe]",TDinamica_R!$A$3,
"[Base_Tarjetas].[PERIODO]","[Base_Tarjetas].[PERIODO].&amp;[" &amp; TEXT(AA$6,"yyyymm") &amp; "]",
"[Base_Tarjetas].[Metrica]","[Base_Tarjetas].[Metrica].&amp;[" &amp; $A44 &amp; "]",
"[Base_Tarjetas].[SEGMENTO_DESCRIP]","[Base_Tarjetas].[SEGMENTO_DESCRIP].&amp;[" &amp; $C$6 &amp; "]",
"[Base_Tarjetas].[SITUACION]","[Base_Tarjetas].[SITUACION].&amp;[" &amp; $C44 &amp; "]",
"[Base_Tarjetas].[TIPO]","[Base_Tarjetas].[TIPO].&amp;[" &amp; $C$1 &amp; "]")/1000,
0)</f>
        <v>0</v>
      </c>
      <c r="AB44" s="8">
        <f>IFERROR(
GETPIVOTDATA("[Base_Tarjetas].[Importe]",TDinamica_R!$A$3,
"[Base_Tarjetas].[PERIODO]","[Base_Tarjetas].[PERIODO].&amp;[" &amp; TEXT(AB$6,"yyyymm") &amp; "]",
"[Base_Tarjetas].[Metrica]","[Base_Tarjetas].[Metrica].&amp;[" &amp; $A44 &amp; "]",
"[Base_Tarjetas].[SEGMENTO_DESCRIP]","[Base_Tarjetas].[SEGMENTO_DESCRIP].&amp;[" &amp; $C$6 &amp; "]",
"[Base_Tarjetas].[SITUACION]","[Base_Tarjetas].[SITUACION].&amp;[" &amp; $C44 &amp; "]",
"[Base_Tarjetas].[TIPO]","[Base_Tarjetas].[TIPO].&amp;[" &amp; $C$1 &amp; "]")/1000,
0)</f>
        <v>0</v>
      </c>
      <c r="AC44" s="8">
        <f>IFERROR(
GETPIVOTDATA("[Base_Tarjetas].[Importe]",TDinamica_R!$A$3,
"[Base_Tarjetas].[PERIODO]","[Base_Tarjetas].[PERIODO].&amp;[" &amp; TEXT(AC$6,"yyyymm") &amp; "]",
"[Base_Tarjetas].[Metrica]","[Base_Tarjetas].[Metrica].&amp;[" &amp; $A44 &amp; "]",
"[Base_Tarjetas].[SEGMENTO_DESCRIP]","[Base_Tarjetas].[SEGMENTO_DESCRIP].&amp;[" &amp; $C$6 &amp; "]",
"[Base_Tarjetas].[SITUACION]","[Base_Tarjetas].[SITUACION].&amp;[" &amp; $C44 &amp; "]",
"[Base_Tarjetas].[TIPO]","[Base_Tarjetas].[TIPO].&amp;[" &amp; $C$1 &amp; "]")/1000,
0)</f>
        <v>0</v>
      </c>
      <c r="AD44" s="8">
        <f>IFERROR(
GETPIVOTDATA("[Base_Tarjetas].[Importe]",TDinamica_R!$A$3,
"[Base_Tarjetas].[PERIODO]","[Base_Tarjetas].[PERIODO].&amp;[" &amp; TEXT(AD$6,"yyyymm") &amp; "]",
"[Base_Tarjetas].[Metrica]","[Base_Tarjetas].[Metrica].&amp;[" &amp; $A44 &amp; "]",
"[Base_Tarjetas].[SEGMENTO_DESCRIP]","[Base_Tarjetas].[SEGMENTO_DESCRIP].&amp;[" &amp; $C$6 &amp; "]",
"[Base_Tarjetas].[SITUACION]","[Base_Tarjetas].[SITUACION].&amp;[" &amp; $C44 &amp; "]",
"[Base_Tarjetas].[TIPO]","[Base_Tarjetas].[TIPO].&amp;[" &amp; $C$1 &amp; "]")/1000,
0)</f>
        <v>0</v>
      </c>
      <c r="AE44" s="8">
        <f>IFERROR(
GETPIVOTDATA("[Base_Tarjetas].[Importe]",TDinamica_R!$A$3,
"[Base_Tarjetas].[PERIODO]","[Base_Tarjetas].[PERIODO].&amp;[" &amp; TEXT(AE$6,"yyyymm") &amp; "]",
"[Base_Tarjetas].[Metrica]","[Base_Tarjetas].[Metrica].&amp;[" &amp; $A44 &amp; "]",
"[Base_Tarjetas].[SEGMENTO_DESCRIP]","[Base_Tarjetas].[SEGMENTO_DESCRIP].&amp;[" &amp; $C$6 &amp; "]",
"[Base_Tarjetas].[SITUACION]","[Base_Tarjetas].[SITUACION].&amp;[" &amp; $C44 &amp; "]",
"[Base_Tarjetas].[TIPO]","[Base_Tarjetas].[TIPO].&amp;[" &amp; $C$1 &amp; "]")/1000,
0)</f>
        <v>0</v>
      </c>
      <c r="AF44" s="8">
        <f>IFERROR(
GETPIVOTDATA("[Base_Tarjetas].[Importe]",TDinamica_R!$A$3,
"[Base_Tarjetas].[PERIODO]","[Base_Tarjetas].[PERIODO].&amp;[" &amp; TEXT(AF$6,"yyyymm") &amp; "]",
"[Base_Tarjetas].[Metrica]","[Base_Tarjetas].[Metrica].&amp;[" &amp; $A44 &amp; "]",
"[Base_Tarjetas].[SEGMENTO_DESCRIP]","[Base_Tarjetas].[SEGMENTO_DESCRIP].&amp;[" &amp; $C$6 &amp; "]",
"[Base_Tarjetas].[SITUACION]","[Base_Tarjetas].[SITUACION].&amp;[" &amp; $C44 &amp; "]",
"[Base_Tarjetas].[TIPO]","[Base_Tarjetas].[TIPO].&amp;[" &amp; $C$1 &amp; "]")/1000,
0)</f>
        <v>0</v>
      </c>
      <c r="AG44" s="8">
        <f>IFERROR(
GETPIVOTDATA("[Base_Tarjetas].[Importe]",TDinamica_R!$A$3,
"[Base_Tarjetas].[PERIODO]","[Base_Tarjetas].[PERIODO].&amp;[" &amp; TEXT(AG$6,"yyyymm") &amp; "]",
"[Base_Tarjetas].[Metrica]","[Base_Tarjetas].[Metrica].&amp;[" &amp; $A44 &amp; "]",
"[Base_Tarjetas].[SEGMENTO_DESCRIP]","[Base_Tarjetas].[SEGMENTO_DESCRIP].&amp;[" &amp; $C$6 &amp; "]",
"[Base_Tarjetas].[SITUACION]","[Base_Tarjetas].[SITUACION].&amp;[" &amp; $C44 &amp; "]",
"[Base_Tarjetas].[TIPO]","[Base_Tarjetas].[TIPO].&amp;[" &amp; $C$1 &amp; "]")/1000,
0)</f>
        <v>0</v>
      </c>
      <c r="AH44" s="8">
        <f>IFERROR(
GETPIVOTDATA("[Base_Tarjetas].[Importe]",TDinamica_R!$A$3,
"[Base_Tarjetas].[PERIODO]","[Base_Tarjetas].[PERIODO].&amp;[" &amp; TEXT(AH$6,"yyyymm") &amp; "]",
"[Base_Tarjetas].[Metrica]","[Base_Tarjetas].[Metrica].&amp;[" &amp; $A44 &amp; "]",
"[Base_Tarjetas].[SEGMENTO_DESCRIP]","[Base_Tarjetas].[SEGMENTO_DESCRIP].&amp;[" &amp; $C$6 &amp; "]",
"[Base_Tarjetas].[SITUACION]","[Base_Tarjetas].[SITUACION].&amp;[" &amp; $C44 &amp; "]",
"[Base_Tarjetas].[TIPO]","[Base_Tarjetas].[TIPO].&amp;[" &amp; $C$1 &amp; "]")/1000,
0)</f>
        <v>0</v>
      </c>
      <c r="AI44" s="8">
        <f>IFERROR(
GETPIVOTDATA("[Base_Tarjetas].[Importe]",TDinamica_R!$A$3,
"[Base_Tarjetas].[PERIODO]","[Base_Tarjetas].[PERIODO].&amp;[" &amp; TEXT(AI$6,"yyyymm") &amp; "]",
"[Base_Tarjetas].[Metrica]","[Base_Tarjetas].[Metrica].&amp;[" &amp; $A44 &amp; "]",
"[Base_Tarjetas].[SEGMENTO_DESCRIP]","[Base_Tarjetas].[SEGMENTO_DESCRIP].&amp;[" &amp; $C$6 &amp; "]",
"[Base_Tarjetas].[SITUACION]","[Base_Tarjetas].[SITUACION].&amp;[" &amp; $C44 &amp; "]",
"[Base_Tarjetas].[TIPO]","[Base_Tarjetas].[TIPO].&amp;[" &amp; $C$1 &amp; "]")/1000,
0)</f>
        <v>0</v>
      </c>
      <c r="AJ44" s="8">
        <f>IFERROR(
GETPIVOTDATA("[Base_Tarjetas].[Importe]",TDinamica_R!$A$3,
"[Base_Tarjetas].[PERIODO]","[Base_Tarjetas].[PERIODO].&amp;[" &amp; TEXT(AJ$6,"yyyymm") &amp; "]",
"[Base_Tarjetas].[Metrica]","[Base_Tarjetas].[Metrica].&amp;[" &amp; $A44 &amp; "]",
"[Base_Tarjetas].[SEGMENTO_DESCRIP]","[Base_Tarjetas].[SEGMENTO_DESCRIP].&amp;[" &amp; $C$6 &amp; "]",
"[Base_Tarjetas].[SITUACION]","[Base_Tarjetas].[SITUACION].&amp;[" &amp; $C44 &amp; "]",
"[Base_Tarjetas].[TIPO]","[Base_Tarjetas].[TIPO].&amp;[" &amp; $C$1 &amp; "]")/1000,
0)</f>
        <v>0</v>
      </c>
      <c r="AK44" s="8">
        <f>IFERROR(
GETPIVOTDATA("[Base_Tarjetas].[Importe]",TDinamica_R!$A$3,
"[Base_Tarjetas].[PERIODO]","[Base_Tarjetas].[PERIODO].&amp;[" &amp; TEXT(AK$6,"yyyymm") &amp; "]",
"[Base_Tarjetas].[Metrica]","[Base_Tarjetas].[Metrica].&amp;[" &amp; $A44 &amp; "]",
"[Base_Tarjetas].[SEGMENTO_DESCRIP]","[Base_Tarjetas].[SEGMENTO_DESCRIP].&amp;[" &amp; $C$6 &amp; "]",
"[Base_Tarjetas].[SITUACION]","[Base_Tarjetas].[SITUACION].&amp;[" &amp; $C44 &amp; "]",
"[Base_Tarjetas].[TIPO]","[Base_Tarjetas].[TIPO].&amp;[" &amp; $C$1 &amp; "]")/1000,
0)</f>
        <v>0</v>
      </c>
      <c r="AL44" s="8">
        <f>IFERROR(
GETPIVOTDATA("[Base_Tarjetas].[Importe]",TDinamica_R!$A$3,
"[Base_Tarjetas].[PERIODO]","[Base_Tarjetas].[PERIODO].&amp;[" &amp; TEXT(AL$6,"yyyymm") &amp; "]",
"[Base_Tarjetas].[Metrica]","[Base_Tarjetas].[Metrica].&amp;[" &amp; $A44 &amp; "]",
"[Base_Tarjetas].[SEGMENTO_DESCRIP]","[Base_Tarjetas].[SEGMENTO_DESCRIP].&amp;[" &amp; $C$6 &amp; "]",
"[Base_Tarjetas].[SITUACION]","[Base_Tarjetas].[SITUACION].&amp;[" &amp; $C44 &amp; "]",
"[Base_Tarjetas].[TIPO]","[Base_Tarjetas].[TIPO].&amp;[" &amp; $C$1 &amp; "]")/1000,
0)</f>
        <v>0</v>
      </c>
      <c r="AM44" s="8">
        <f>IFERROR(
GETPIVOTDATA("[Base_Tarjetas].[Importe]",TDinamica_R!$A$3,
"[Base_Tarjetas].[PERIODO]","[Base_Tarjetas].[PERIODO].&amp;[" &amp; TEXT(AM$6,"yyyymm") &amp; "]",
"[Base_Tarjetas].[Metrica]","[Base_Tarjetas].[Metrica].&amp;[" &amp; $A44 &amp; "]",
"[Base_Tarjetas].[SEGMENTO_DESCRIP]","[Base_Tarjetas].[SEGMENTO_DESCRIP].&amp;[" &amp; $C$6 &amp; "]",
"[Base_Tarjetas].[SITUACION]","[Base_Tarjetas].[SITUACION].&amp;[" &amp; $C44 &amp; "]",
"[Base_Tarjetas].[TIPO]","[Base_Tarjetas].[TIPO].&amp;[" &amp; $C$1 &amp; "]")/1000,
0)</f>
        <v>0</v>
      </c>
      <c r="AN44" s="8">
        <f>IFERROR(
GETPIVOTDATA("[Base_Tarjetas].[Importe]",TDinamica_R!$A$3,
"[Base_Tarjetas].[PERIODO]","[Base_Tarjetas].[PERIODO].&amp;[" &amp; TEXT(AN$6,"yyyymm") &amp; "]",
"[Base_Tarjetas].[Metrica]","[Base_Tarjetas].[Metrica].&amp;[" &amp; $A44 &amp; "]",
"[Base_Tarjetas].[SEGMENTO_DESCRIP]","[Base_Tarjetas].[SEGMENTO_DESCRIP].&amp;[" &amp; $C$6 &amp; "]",
"[Base_Tarjetas].[SITUACION]","[Base_Tarjetas].[SITUACION].&amp;[" &amp; $C44 &amp; "]",
"[Base_Tarjetas].[TIPO]","[Base_Tarjetas].[TIPO].&amp;[" &amp; $C$1 &amp; "]")/1000,
0)</f>
        <v>0</v>
      </c>
      <c r="AO44" s="8">
        <f>IFERROR(
GETPIVOTDATA("[Base_Tarjetas].[Importe]",TDinamica_R!$A$3,
"[Base_Tarjetas].[PERIODO]","[Base_Tarjetas].[PERIODO].&amp;[" &amp; TEXT(AO$6,"yyyymm") &amp; "]",
"[Base_Tarjetas].[Metrica]","[Base_Tarjetas].[Metrica].&amp;[" &amp; $A44 &amp; "]",
"[Base_Tarjetas].[SEGMENTO_DESCRIP]","[Base_Tarjetas].[SEGMENTO_DESCRIP].&amp;[" &amp; $C$6 &amp; "]",
"[Base_Tarjetas].[SITUACION]","[Base_Tarjetas].[SITUACION].&amp;[" &amp; $C44 &amp; "]",
"[Base_Tarjetas].[TIPO]","[Base_Tarjetas].[TIPO].&amp;[" &amp; $C$1 &amp; "]")/1000,
0)</f>
        <v>0</v>
      </c>
      <c r="AP44" s="8">
        <f>IFERROR(
GETPIVOTDATA("[Base_Tarjetas].[Importe]",TDinamica_R!$A$3,
"[Base_Tarjetas].[PERIODO]","[Base_Tarjetas].[PERIODO].&amp;[" &amp; TEXT(AP$6,"yyyymm") &amp; "]",
"[Base_Tarjetas].[Metrica]","[Base_Tarjetas].[Metrica].&amp;[" &amp; $A44 &amp; "]",
"[Base_Tarjetas].[SEGMENTO_DESCRIP]","[Base_Tarjetas].[SEGMENTO_DESCRIP].&amp;[" &amp; $C$6 &amp; "]",
"[Base_Tarjetas].[SITUACION]","[Base_Tarjetas].[SITUACION].&amp;[" &amp; $C44 &amp; "]",
"[Base_Tarjetas].[TIPO]","[Base_Tarjetas].[TIPO].&amp;[" &amp; $C$1 &amp; "]")/1000,
0)</f>
        <v>0</v>
      </c>
      <c r="AQ44" s="8">
        <f>IFERROR(
GETPIVOTDATA("[Base_Tarjetas].[Importe]",TDinamica_R!$A$3,
"[Base_Tarjetas].[PERIODO]","[Base_Tarjetas].[PERIODO].&amp;[" &amp; TEXT(AQ$6,"yyyymm") &amp; "]",
"[Base_Tarjetas].[Metrica]","[Base_Tarjetas].[Metrica].&amp;[" &amp; $A44 &amp; "]",
"[Base_Tarjetas].[SEGMENTO_DESCRIP]","[Base_Tarjetas].[SEGMENTO_DESCRIP].&amp;[" &amp; $C$6 &amp; "]",
"[Base_Tarjetas].[SITUACION]","[Base_Tarjetas].[SITUACION].&amp;[" &amp; $C44 &amp; "]",
"[Base_Tarjetas].[TIPO]","[Base_Tarjetas].[TIPO].&amp;[" &amp; $C$1 &amp; "]")/1000,
0)</f>
        <v>0</v>
      </c>
      <c r="AR44" s="8">
        <f>IFERROR(
GETPIVOTDATA("[Base_Tarjetas].[Importe]",TDinamica_R!$A$3,
"[Base_Tarjetas].[PERIODO]","[Base_Tarjetas].[PERIODO].&amp;[" &amp; TEXT(AR$6,"yyyymm") &amp; "]",
"[Base_Tarjetas].[Metrica]","[Base_Tarjetas].[Metrica].&amp;[" &amp; $A44 &amp; "]",
"[Base_Tarjetas].[SEGMENTO_DESCRIP]","[Base_Tarjetas].[SEGMENTO_DESCRIP].&amp;[" &amp; $C$6 &amp; "]",
"[Base_Tarjetas].[SITUACION]","[Base_Tarjetas].[SITUACION].&amp;[" &amp; $C44 &amp; "]",
"[Base_Tarjetas].[TIPO]","[Base_Tarjetas].[TIPO].&amp;[" &amp; $C$1 &amp; "]")/1000,
0)</f>
        <v>0</v>
      </c>
      <c r="AS44" s="8">
        <f>IFERROR(
GETPIVOTDATA("[Base_Tarjetas].[Importe]",TDinamica_R!$A$3,
"[Base_Tarjetas].[PERIODO]","[Base_Tarjetas].[PERIODO].&amp;[" &amp; TEXT(AS$6,"yyyymm") &amp; "]",
"[Base_Tarjetas].[Metrica]","[Base_Tarjetas].[Metrica].&amp;[" &amp; $A44 &amp; "]",
"[Base_Tarjetas].[SEGMENTO_DESCRIP]","[Base_Tarjetas].[SEGMENTO_DESCRIP].&amp;[" &amp; $C$6 &amp; "]",
"[Base_Tarjetas].[SITUACION]","[Base_Tarjetas].[SITUACION].&amp;[" &amp; $C44 &amp; "]",
"[Base_Tarjetas].[TIPO]","[Base_Tarjetas].[TIPO].&amp;[" &amp; $C$1 &amp; "]")/1000,
0)</f>
        <v>0</v>
      </c>
      <c r="AT44" s="8">
        <f>IFERROR(
GETPIVOTDATA("[Base_Tarjetas].[Importe]",TDinamica_R!$A$3,
"[Base_Tarjetas].[PERIODO]","[Base_Tarjetas].[PERIODO].&amp;[" &amp; TEXT(AT$6,"yyyymm") &amp; "]",
"[Base_Tarjetas].[Metrica]","[Base_Tarjetas].[Metrica].&amp;[" &amp; $A44 &amp; "]",
"[Base_Tarjetas].[SEGMENTO_DESCRIP]","[Base_Tarjetas].[SEGMENTO_DESCRIP].&amp;[" &amp; $C$6 &amp; "]",
"[Base_Tarjetas].[SITUACION]","[Base_Tarjetas].[SITUACION].&amp;[" &amp; $C44 &amp; "]",
"[Base_Tarjetas].[TIPO]","[Base_Tarjetas].[TIPO].&amp;[" &amp; $C$1 &amp; "]")/1000,
0)</f>
        <v>0</v>
      </c>
      <c r="AU44" s="8">
        <f>IFERROR(
GETPIVOTDATA("[Base_Tarjetas].[Importe]",TDinamica_R!$A$3,
"[Base_Tarjetas].[PERIODO]","[Base_Tarjetas].[PERIODO].&amp;[" &amp; TEXT(AU$6,"yyyymm") &amp; "]",
"[Base_Tarjetas].[Metrica]","[Base_Tarjetas].[Metrica].&amp;[" &amp; $A44 &amp; "]",
"[Base_Tarjetas].[SEGMENTO_DESCRIP]","[Base_Tarjetas].[SEGMENTO_DESCRIP].&amp;[" &amp; $C$6 &amp; "]",
"[Base_Tarjetas].[SITUACION]","[Base_Tarjetas].[SITUACION].&amp;[" &amp; $C44 &amp; "]",
"[Base_Tarjetas].[TIPO]","[Base_Tarjetas].[TIPO].&amp;[" &amp; $C$1 &amp; "]")/1000,
0)</f>
        <v>0</v>
      </c>
      <c r="AV44" s="8">
        <f>IFERROR(
GETPIVOTDATA("[Base_Tarjetas].[Importe]",TDinamica_R!$A$3,
"[Base_Tarjetas].[PERIODO]","[Base_Tarjetas].[PERIODO].&amp;[" &amp; TEXT(AV$6,"yyyymm") &amp; "]",
"[Base_Tarjetas].[Metrica]","[Base_Tarjetas].[Metrica].&amp;[" &amp; $A44 &amp; "]",
"[Base_Tarjetas].[SEGMENTO_DESCRIP]","[Base_Tarjetas].[SEGMENTO_DESCRIP].&amp;[" &amp; $C$6 &amp; "]",
"[Base_Tarjetas].[SITUACION]","[Base_Tarjetas].[SITUACION].&amp;[" &amp; $C44 &amp; "]",
"[Base_Tarjetas].[TIPO]","[Base_Tarjetas].[TIPO].&amp;[" &amp; $C$1 &amp; "]")/1000,
0)</f>
        <v>0</v>
      </c>
      <c r="AW44" s="8">
        <f>IFERROR(
GETPIVOTDATA("[Base_Tarjetas].[Importe]",TDinamica_R!$A$3,
"[Base_Tarjetas].[PERIODO]","[Base_Tarjetas].[PERIODO].&amp;[" &amp; TEXT(AW$6,"yyyymm") &amp; "]",
"[Base_Tarjetas].[Metrica]","[Base_Tarjetas].[Metrica].&amp;[" &amp; $A44 &amp; "]",
"[Base_Tarjetas].[SEGMENTO_DESCRIP]","[Base_Tarjetas].[SEGMENTO_DESCRIP].&amp;[" &amp; $C$6 &amp; "]",
"[Base_Tarjetas].[SITUACION]","[Base_Tarjetas].[SITUACION].&amp;[" &amp; $C44 &amp; "]",
"[Base_Tarjetas].[TIPO]","[Base_Tarjetas].[TIPO].&amp;[" &amp; $C$1 &amp; "]")/1000,
0)</f>
        <v>0</v>
      </c>
      <c r="AX44" s="8">
        <f>IFERROR(
GETPIVOTDATA("[Base_Tarjetas].[Importe]",TDinamica_R!$A$3,
"[Base_Tarjetas].[PERIODO]","[Base_Tarjetas].[PERIODO].&amp;[" &amp; TEXT(AX$6,"yyyymm") &amp; "]",
"[Base_Tarjetas].[Metrica]","[Base_Tarjetas].[Metrica].&amp;[" &amp; $A44 &amp; "]",
"[Base_Tarjetas].[SEGMENTO_DESCRIP]","[Base_Tarjetas].[SEGMENTO_DESCRIP].&amp;[" &amp; $C$6 &amp; "]",
"[Base_Tarjetas].[SITUACION]","[Base_Tarjetas].[SITUACION].&amp;[" &amp; $C44 &amp; "]",
"[Base_Tarjetas].[TIPO]","[Base_Tarjetas].[TIPO].&amp;[" &amp; $C$1 &amp; "]")/1000,
0)</f>
        <v>0</v>
      </c>
      <c r="AY44" s="8">
        <f>IFERROR(
GETPIVOTDATA("[Base_Tarjetas].[Importe]",TDinamica_R!$A$3,
"[Base_Tarjetas].[PERIODO]","[Base_Tarjetas].[PERIODO].&amp;[" &amp; TEXT(AY$6,"yyyymm") &amp; "]",
"[Base_Tarjetas].[Metrica]","[Base_Tarjetas].[Metrica].&amp;[" &amp; $A44 &amp; "]",
"[Base_Tarjetas].[SEGMENTO_DESCRIP]","[Base_Tarjetas].[SEGMENTO_DESCRIP].&amp;[" &amp; $C$6 &amp; "]",
"[Base_Tarjetas].[SITUACION]","[Base_Tarjetas].[SITUACION].&amp;[" &amp; $C44 &amp; "]",
"[Base_Tarjetas].[TIPO]","[Base_Tarjetas].[TIPO].&amp;[" &amp; $C$1 &amp; "]")/1000,
0)</f>
        <v>0</v>
      </c>
      <c r="AZ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TEXT(AZ$6,"yyyymm") &amp; "]"),
0)</f>
        <v>-1.0415501778798053</v>
      </c>
      <c r="BA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TEXT(BA$6,"yyyymm") &amp; "]"),
0)</f>
        <v>-0.92768541327374787</v>
      </c>
      <c r="BB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TEXT(BB$6,"yyyymm") &amp; "]"),
0)</f>
        <v>-1.0231820298001328</v>
      </c>
      <c r="BC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TEXT(BC$6,"yyyymm") &amp; "]"),
0)</f>
        <v>-0.98470841357436323</v>
      </c>
      <c r="BD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TEXT(BD$6,"yyyymm") &amp; "]"),
0)</f>
        <v>-1.008430214307378</v>
      </c>
      <c r="BE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TEXT(BE$6,"yyyymm") &amp; "]"),
0)</f>
        <v>-0.96037373493272327</v>
      </c>
      <c r="BF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TEXT(BF$6,"yyyymm") &amp; "]"),
0)</f>
        <v>-0.99244541480749682</v>
      </c>
      <c r="BG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TEXT(BG$6,"yyyymm") &amp; "]"),
0)</f>
        <v>-0.99767977761201032</v>
      </c>
      <c r="BH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TEXT(BH$6,"yyyymm") &amp; "]"),
0)</f>
        <v>-0.94455024897992745</v>
      </c>
      <c r="BI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TEXT(BI$6,"yyyymm") &amp; "]"),
0)</f>
        <v>-0.93627227743134789</v>
      </c>
      <c r="BJ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TEXT(BJ$6,"yyyymm") &amp; "]"),
0)</f>
        <v>-0.86868066359477247</v>
      </c>
      <c r="BK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TEXT(BK$6,"yyyymm") &amp; "]"),
0)</f>
        <v>-0.90639204567127929</v>
      </c>
      <c r="BO44" s="24">
        <f t="shared" ref="BO44:BT46" si="34">SUMIFS($D44:$BM44,$D$6:$BM$6,"&gt;="&amp;BO$2,$D$6:$BM$6,"&lt;="&amp;BO$6,$D$5:$BM$5,BO$5)</f>
        <v>0</v>
      </c>
      <c r="BP44" s="24">
        <f t="shared" si="34"/>
        <v>-2.9924176209536859</v>
      </c>
      <c r="BQ44" s="24">
        <f t="shared" si="34"/>
        <v>0</v>
      </c>
      <c r="BR44" s="24">
        <f t="shared" si="34"/>
        <v>0</v>
      </c>
      <c r="BS44" s="24">
        <f t="shared" si="34"/>
        <v>0</v>
      </c>
      <c r="BT44" s="24">
        <f t="shared" si="34"/>
        <v>0</v>
      </c>
    </row>
    <row r="45" spans="1:72" hidden="1" outlineLevel="1" x14ac:dyDescent="0.25">
      <c r="A45" s="11" t="s">
        <v>14</v>
      </c>
      <c r="C45" s="2" t="s">
        <v>1</v>
      </c>
      <c r="D45" s="8">
        <f>IFERROR(
GETPIVOTDATA("[Base_Tarjetas].[Importe]",TDinamica_R!$A$3,
"[Base_Tarjetas].[PERIODO]","[Base_Tarjetas].[PERIODO].&amp;[" &amp; TEXT(D$6,"yyyymm") &amp; "]",
"[Base_Tarjetas].[Metrica]","[Base_Tarjetas].[Metrica].&amp;[" &amp; $A45 &amp; "]",
"[Base_Tarjetas].[SEGMENTO_DESCRIP]","[Base_Tarjetas].[SEGMENTO_DESCRIP].&amp;[" &amp; $C$6 &amp; "]",
"[Base_Tarjetas].[SITUACION]","[Base_Tarjetas].[SITUACION].&amp;[" &amp; $C45 &amp; "]",
"[Base_Tarjetas].[TIPO]","[Base_Tarjetas].[TIPO].&amp;[" &amp; $C$1 &amp; "]")/1000,
0)</f>
        <v>0</v>
      </c>
      <c r="E45" s="8">
        <f>IFERROR(
GETPIVOTDATA("[Base_Tarjetas].[Importe]",TDinamica_R!$A$3,
"[Base_Tarjetas].[PERIODO]","[Base_Tarjetas].[PERIODO].&amp;[" &amp; TEXT(E$6,"yyyymm") &amp; "]",
"[Base_Tarjetas].[Metrica]","[Base_Tarjetas].[Metrica].&amp;[" &amp; $A45 &amp; "]",
"[Base_Tarjetas].[SEGMENTO_DESCRIP]","[Base_Tarjetas].[SEGMENTO_DESCRIP].&amp;[" &amp; $C$6 &amp; "]",
"[Base_Tarjetas].[SITUACION]","[Base_Tarjetas].[SITUACION].&amp;[" &amp; $C45 &amp; "]",
"[Base_Tarjetas].[TIPO]","[Base_Tarjetas].[TIPO].&amp;[" &amp; $C$1 &amp; "]")/1000,
0)</f>
        <v>0</v>
      </c>
      <c r="F45" s="8">
        <f>IFERROR(
GETPIVOTDATA("[Base_Tarjetas].[Importe]",TDinamica_R!$A$3,
"[Base_Tarjetas].[PERIODO]","[Base_Tarjetas].[PERIODO].&amp;[" &amp; TEXT(F$6,"yyyymm") &amp; "]",
"[Base_Tarjetas].[Metrica]","[Base_Tarjetas].[Metrica].&amp;[" &amp; $A45 &amp; "]",
"[Base_Tarjetas].[SEGMENTO_DESCRIP]","[Base_Tarjetas].[SEGMENTO_DESCRIP].&amp;[" &amp; $C$6 &amp; "]",
"[Base_Tarjetas].[SITUACION]","[Base_Tarjetas].[SITUACION].&amp;[" &amp; $C45 &amp; "]",
"[Base_Tarjetas].[TIPO]","[Base_Tarjetas].[TIPO].&amp;[" &amp; $C$1 &amp; "]")/1000,
0)</f>
        <v>0</v>
      </c>
      <c r="G45" s="8">
        <f>IFERROR(
GETPIVOTDATA("[Base_Tarjetas].[Importe]",TDinamica_R!$A$3,
"[Base_Tarjetas].[PERIODO]","[Base_Tarjetas].[PERIODO].&amp;[" &amp; TEXT(G$6,"yyyymm") &amp; "]",
"[Base_Tarjetas].[Metrica]","[Base_Tarjetas].[Metrica].&amp;[" &amp; $A45 &amp; "]",
"[Base_Tarjetas].[SEGMENTO_DESCRIP]","[Base_Tarjetas].[SEGMENTO_DESCRIP].&amp;[" &amp; $C$6 &amp; "]",
"[Base_Tarjetas].[SITUACION]","[Base_Tarjetas].[SITUACION].&amp;[" &amp; $C45 &amp; "]",
"[Base_Tarjetas].[TIPO]","[Base_Tarjetas].[TIPO].&amp;[" &amp; $C$1 &amp; "]")/1000,
0)</f>
        <v>0</v>
      </c>
      <c r="H45" s="8">
        <f>IFERROR(
GETPIVOTDATA("[Base_Tarjetas].[Importe]",TDinamica_R!$A$3,
"[Base_Tarjetas].[PERIODO]","[Base_Tarjetas].[PERIODO].&amp;[" &amp; TEXT(H$6,"yyyymm") &amp; "]",
"[Base_Tarjetas].[Metrica]","[Base_Tarjetas].[Metrica].&amp;[" &amp; $A45 &amp; "]",
"[Base_Tarjetas].[SEGMENTO_DESCRIP]","[Base_Tarjetas].[SEGMENTO_DESCRIP].&amp;[" &amp; $C$6 &amp; "]",
"[Base_Tarjetas].[SITUACION]","[Base_Tarjetas].[SITUACION].&amp;[" &amp; $C45 &amp; "]",
"[Base_Tarjetas].[TIPO]","[Base_Tarjetas].[TIPO].&amp;[" &amp; $C$1 &amp; "]")/1000,
0)</f>
        <v>0</v>
      </c>
      <c r="I45" s="8">
        <f>IFERROR(
GETPIVOTDATA("[Base_Tarjetas].[Importe]",TDinamica_R!$A$3,
"[Base_Tarjetas].[PERIODO]","[Base_Tarjetas].[PERIODO].&amp;[" &amp; TEXT(I$6,"yyyymm") &amp; "]",
"[Base_Tarjetas].[Metrica]","[Base_Tarjetas].[Metrica].&amp;[" &amp; $A45 &amp; "]",
"[Base_Tarjetas].[SEGMENTO_DESCRIP]","[Base_Tarjetas].[SEGMENTO_DESCRIP].&amp;[" &amp; $C$6 &amp; "]",
"[Base_Tarjetas].[SITUACION]","[Base_Tarjetas].[SITUACION].&amp;[" &amp; $C45 &amp; "]",
"[Base_Tarjetas].[TIPO]","[Base_Tarjetas].[TIPO].&amp;[" &amp; $C$1 &amp; "]")/1000,
0)</f>
        <v>0</v>
      </c>
      <c r="J45" s="8">
        <f>IFERROR(
GETPIVOTDATA("[Base_Tarjetas].[Importe]",TDinamica_R!$A$3,
"[Base_Tarjetas].[PERIODO]","[Base_Tarjetas].[PERIODO].&amp;[" &amp; TEXT(J$6,"yyyymm") &amp; "]",
"[Base_Tarjetas].[Metrica]","[Base_Tarjetas].[Metrica].&amp;[" &amp; $A45 &amp; "]",
"[Base_Tarjetas].[SEGMENTO_DESCRIP]","[Base_Tarjetas].[SEGMENTO_DESCRIP].&amp;[" &amp; $C$6 &amp; "]",
"[Base_Tarjetas].[SITUACION]","[Base_Tarjetas].[SITUACION].&amp;[" &amp; $C45 &amp; "]",
"[Base_Tarjetas].[TIPO]","[Base_Tarjetas].[TIPO].&amp;[" &amp; $C$1 &amp; "]")/1000,
0)</f>
        <v>0</v>
      </c>
      <c r="K45" s="8">
        <f>IFERROR(
GETPIVOTDATA("[Base_Tarjetas].[Importe]",TDinamica_R!$A$3,
"[Base_Tarjetas].[PERIODO]","[Base_Tarjetas].[PERIODO].&amp;[" &amp; TEXT(K$6,"yyyymm") &amp; "]",
"[Base_Tarjetas].[Metrica]","[Base_Tarjetas].[Metrica].&amp;[" &amp; $A45 &amp; "]",
"[Base_Tarjetas].[SEGMENTO_DESCRIP]","[Base_Tarjetas].[SEGMENTO_DESCRIP].&amp;[" &amp; $C$6 &amp; "]",
"[Base_Tarjetas].[SITUACION]","[Base_Tarjetas].[SITUACION].&amp;[" &amp; $C45 &amp; "]",
"[Base_Tarjetas].[TIPO]","[Base_Tarjetas].[TIPO].&amp;[" &amp; $C$1 &amp; "]")/1000,
0)</f>
        <v>0</v>
      </c>
      <c r="L45" s="8">
        <f>IFERROR(
GETPIVOTDATA("[Base_Tarjetas].[Importe]",TDinamica_R!$A$3,
"[Base_Tarjetas].[PERIODO]","[Base_Tarjetas].[PERIODO].&amp;[" &amp; TEXT(L$6,"yyyymm") &amp; "]",
"[Base_Tarjetas].[Metrica]","[Base_Tarjetas].[Metrica].&amp;[" &amp; $A45 &amp; "]",
"[Base_Tarjetas].[SEGMENTO_DESCRIP]","[Base_Tarjetas].[SEGMENTO_DESCRIP].&amp;[" &amp; $C$6 &amp; "]",
"[Base_Tarjetas].[SITUACION]","[Base_Tarjetas].[SITUACION].&amp;[" &amp; $C45 &amp; "]",
"[Base_Tarjetas].[TIPO]","[Base_Tarjetas].[TIPO].&amp;[" &amp; $C$1 &amp; "]")/1000,
0)</f>
        <v>0</v>
      </c>
      <c r="M45" s="8">
        <f>IFERROR(
GETPIVOTDATA("[Base_Tarjetas].[Importe]",TDinamica_R!$A$3,
"[Base_Tarjetas].[PERIODO]","[Base_Tarjetas].[PERIODO].&amp;[" &amp; TEXT(M$6,"yyyymm") &amp; "]",
"[Base_Tarjetas].[Metrica]","[Base_Tarjetas].[Metrica].&amp;[" &amp; $A45 &amp; "]",
"[Base_Tarjetas].[SEGMENTO_DESCRIP]","[Base_Tarjetas].[SEGMENTO_DESCRIP].&amp;[" &amp; $C$6 &amp; "]",
"[Base_Tarjetas].[SITUACION]","[Base_Tarjetas].[SITUACION].&amp;[" &amp; $C45 &amp; "]",
"[Base_Tarjetas].[TIPO]","[Base_Tarjetas].[TIPO].&amp;[" &amp; $C$1 &amp; "]")/1000,
0)</f>
        <v>0</v>
      </c>
      <c r="N45" s="8">
        <f>IFERROR(
GETPIVOTDATA("[Base_Tarjetas].[Importe]",TDinamica_R!$A$3,
"[Base_Tarjetas].[PERIODO]","[Base_Tarjetas].[PERIODO].&amp;[" &amp; TEXT(N$6,"yyyymm") &amp; "]",
"[Base_Tarjetas].[Metrica]","[Base_Tarjetas].[Metrica].&amp;[" &amp; $A45 &amp; "]",
"[Base_Tarjetas].[SEGMENTO_DESCRIP]","[Base_Tarjetas].[SEGMENTO_DESCRIP].&amp;[" &amp; $C$6 &amp; "]",
"[Base_Tarjetas].[SITUACION]","[Base_Tarjetas].[SITUACION].&amp;[" &amp; $C45 &amp; "]",
"[Base_Tarjetas].[TIPO]","[Base_Tarjetas].[TIPO].&amp;[" &amp; $C$1 &amp; "]")/1000,
0)</f>
        <v>0</v>
      </c>
      <c r="O45" s="8">
        <f>IFERROR(
GETPIVOTDATA("[Base_Tarjetas].[Importe]",TDinamica_R!$A$3,
"[Base_Tarjetas].[PERIODO]","[Base_Tarjetas].[PERIODO].&amp;[" &amp; TEXT(O$6,"yyyymm") &amp; "]",
"[Base_Tarjetas].[Metrica]","[Base_Tarjetas].[Metrica].&amp;[" &amp; $A45 &amp; "]",
"[Base_Tarjetas].[SEGMENTO_DESCRIP]","[Base_Tarjetas].[SEGMENTO_DESCRIP].&amp;[" &amp; $C$6 &amp; "]",
"[Base_Tarjetas].[SITUACION]","[Base_Tarjetas].[SITUACION].&amp;[" &amp; $C45 &amp; "]",
"[Base_Tarjetas].[TIPO]","[Base_Tarjetas].[TIPO].&amp;[" &amp; $C$1 &amp; "]")/1000,
0)</f>
        <v>0</v>
      </c>
      <c r="P45" s="8">
        <f>IFERROR(
GETPIVOTDATA("[Base_Tarjetas].[Importe]",TDinamica_R!$A$3,
"[Base_Tarjetas].[PERIODO]","[Base_Tarjetas].[PERIODO].&amp;[" &amp; TEXT(P$6,"yyyymm") &amp; "]",
"[Base_Tarjetas].[Metrica]","[Base_Tarjetas].[Metrica].&amp;[" &amp; $A45 &amp; "]",
"[Base_Tarjetas].[SEGMENTO_DESCRIP]","[Base_Tarjetas].[SEGMENTO_DESCRIP].&amp;[" &amp; $C$6 &amp; "]",
"[Base_Tarjetas].[SITUACION]","[Base_Tarjetas].[SITUACION].&amp;[" &amp; $C45 &amp; "]",
"[Base_Tarjetas].[TIPO]","[Base_Tarjetas].[TIPO].&amp;[" &amp; $C$1 &amp; "]")/1000,
0)</f>
        <v>0</v>
      </c>
      <c r="Q45" s="8">
        <f>IFERROR(
GETPIVOTDATA("[Base_Tarjetas].[Importe]",TDinamica_R!$A$3,
"[Base_Tarjetas].[PERIODO]","[Base_Tarjetas].[PERIODO].&amp;[" &amp; TEXT(Q$6,"yyyymm") &amp; "]",
"[Base_Tarjetas].[Metrica]","[Base_Tarjetas].[Metrica].&amp;[" &amp; $A45 &amp; "]",
"[Base_Tarjetas].[SEGMENTO_DESCRIP]","[Base_Tarjetas].[SEGMENTO_DESCRIP].&amp;[" &amp; $C$6 &amp; "]",
"[Base_Tarjetas].[SITUACION]","[Base_Tarjetas].[SITUACION].&amp;[" &amp; $C45 &amp; "]",
"[Base_Tarjetas].[TIPO]","[Base_Tarjetas].[TIPO].&amp;[" &amp; $C$1 &amp; "]")/1000,
0)</f>
        <v>0</v>
      </c>
      <c r="R45" s="8">
        <f>IFERROR(
GETPIVOTDATA("[Base_Tarjetas].[Importe]",TDinamica_R!$A$3,
"[Base_Tarjetas].[PERIODO]","[Base_Tarjetas].[PERIODO].&amp;[" &amp; TEXT(R$6,"yyyymm") &amp; "]",
"[Base_Tarjetas].[Metrica]","[Base_Tarjetas].[Metrica].&amp;[" &amp; $A45 &amp; "]",
"[Base_Tarjetas].[SEGMENTO_DESCRIP]","[Base_Tarjetas].[SEGMENTO_DESCRIP].&amp;[" &amp; $C$6 &amp; "]",
"[Base_Tarjetas].[SITUACION]","[Base_Tarjetas].[SITUACION].&amp;[" &amp; $C45 &amp; "]",
"[Base_Tarjetas].[TIPO]","[Base_Tarjetas].[TIPO].&amp;[" &amp; $C$1 &amp; "]")/1000,
0)</f>
        <v>0</v>
      </c>
      <c r="S45" s="8">
        <f>IFERROR(
GETPIVOTDATA("[Base_Tarjetas].[Importe]",TDinamica_R!$A$3,
"[Base_Tarjetas].[PERIODO]","[Base_Tarjetas].[PERIODO].&amp;[" &amp; TEXT(S$6,"yyyymm") &amp; "]",
"[Base_Tarjetas].[Metrica]","[Base_Tarjetas].[Metrica].&amp;[" &amp; $A45 &amp; "]",
"[Base_Tarjetas].[SEGMENTO_DESCRIP]","[Base_Tarjetas].[SEGMENTO_DESCRIP].&amp;[" &amp; $C$6 &amp; "]",
"[Base_Tarjetas].[SITUACION]","[Base_Tarjetas].[SITUACION].&amp;[" &amp; $C45 &amp; "]",
"[Base_Tarjetas].[TIPO]","[Base_Tarjetas].[TIPO].&amp;[" &amp; $C$1 &amp; "]")/1000,
0)</f>
        <v>0</v>
      </c>
      <c r="T45" s="8">
        <f>IFERROR(
GETPIVOTDATA("[Base_Tarjetas].[Importe]",TDinamica_R!$A$3,
"[Base_Tarjetas].[PERIODO]","[Base_Tarjetas].[PERIODO].&amp;[" &amp; TEXT(T$6,"yyyymm") &amp; "]",
"[Base_Tarjetas].[Metrica]","[Base_Tarjetas].[Metrica].&amp;[" &amp; $A45 &amp; "]",
"[Base_Tarjetas].[SEGMENTO_DESCRIP]","[Base_Tarjetas].[SEGMENTO_DESCRIP].&amp;[" &amp; $C$6 &amp; "]",
"[Base_Tarjetas].[SITUACION]","[Base_Tarjetas].[SITUACION].&amp;[" &amp; $C45 &amp; "]",
"[Base_Tarjetas].[TIPO]","[Base_Tarjetas].[TIPO].&amp;[" &amp; $C$1 &amp; "]")/1000,
0)</f>
        <v>0</v>
      </c>
      <c r="U45" s="8">
        <f>IFERROR(
GETPIVOTDATA("[Base_Tarjetas].[Importe]",TDinamica_R!$A$3,
"[Base_Tarjetas].[PERIODO]","[Base_Tarjetas].[PERIODO].&amp;[" &amp; TEXT(U$6,"yyyymm") &amp; "]",
"[Base_Tarjetas].[Metrica]","[Base_Tarjetas].[Metrica].&amp;[" &amp; $A45 &amp; "]",
"[Base_Tarjetas].[SEGMENTO_DESCRIP]","[Base_Tarjetas].[SEGMENTO_DESCRIP].&amp;[" &amp; $C$6 &amp; "]",
"[Base_Tarjetas].[SITUACION]","[Base_Tarjetas].[SITUACION].&amp;[" &amp; $C45 &amp; "]",
"[Base_Tarjetas].[TIPO]","[Base_Tarjetas].[TIPO].&amp;[" &amp; $C$1 &amp; "]")/1000,
0)</f>
        <v>0</v>
      </c>
      <c r="V45" s="8">
        <f>IFERROR(
GETPIVOTDATA("[Base_Tarjetas].[Importe]",TDinamica_R!$A$3,
"[Base_Tarjetas].[PERIODO]","[Base_Tarjetas].[PERIODO].&amp;[" &amp; TEXT(V$6,"yyyymm") &amp; "]",
"[Base_Tarjetas].[Metrica]","[Base_Tarjetas].[Metrica].&amp;[" &amp; $A45 &amp; "]",
"[Base_Tarjetas].[SEGMENTO_DESCRIP]","[Base_Tarjetas].[SEGMENTO_DESCRIP].&amp;[" &amp; $C$6 &amp; "]",
"[Base_Tarjetas].[SITUACION]","[Base_Tarjetas].[SITUACION].&amp;[" &amp; $C45 &amp; "]",
"[Base_Tarjetas].[TIPO]","[Base_Tarjetas].[TIPO].&amp;[" &amp; $C$1 &amp; "]")/1000,
0)</f>
        <v>0</v>
      </c>
      <c r="W45" s="8">
        <f>IFERROR(
GETPIVOTDATA("[Base_Tarjetas].[Importe]",TDinamica_R!$A$3,
"[Base_Tarjetas].[PERIODO]","[Base_Tarjetas].[PERIODO].&amp;[" &amp; TEXT(W$6,"yyyymm") &amp; "]",
"[Base_Tarjetas].[Metrica]","[Base_Tarjetas].[Metrica].&amp;[" &amp; $A45 &amp; "]",
"[Base_Tarjetas].[SEGMENTO_DESCRIP]","[Base_Tarjetas].[SEGMENTO_DESCRIP].&amp;[" &amp; $C$6 &amp; "]",
"[Base_Tarjetas].[SITUACION]","[Base_Tarjetas].[SITUACION].&amp;[" &amp; $C45 &amp; "]",
"[Base_Tarjetas].[TIPO]","[Base_Tarjetas].[TIPO].&amp;[" &amp; $C$1 &amp; "]")/1000,
0)</f>
        <v>0</v>
      </c>
      <c r="X45" s="8">
        <f>IFERROR(
GETPIVOTDATA("[Base_Tarjetas].[Importe]",TDinamica_R!$A$3,
"[Base_Tarjetas].[PERIODO]","[Base_Tarjetas].[PERIODO].&amp;[" &amp; TEXT(X$6,"yyyymm") &amp; "]",
"[Base_Tarjetas].[Metrica]","[Base_Tarjetas].[Metrica].&amp;[" &amp; $A45 &amp; "]",
"[Base_Tarjetas].[SEGMENTO_DESCRIP]","[Base_Tarjetas].[SEGMENTO_DESCRIP].&amp;[" &amp; $C$6 &amp; "]",
"[Base_Tarjetas].[SITUACION]","[Base_Tarjetas].[SITUACION].&amp;[" &amp; $C45 &amp; "]",
"[Base_Tarjetas].[TIPO]","[Base_Tarjetas].[TIPO].&amp;[" &amp; $C$1 &amp; "]")/1000,
0)</f>
        <v>0</v>
      </c>
      <c r="Y45" s="8">
        <f>IFERROR(
GETPIVOTDATA("[Base_Tarjetas].[Importe]",TDinamica_R!$A$3,
"[Base_Tarjetas].[PERIODO]","[Base_Tarjetas].[PERIODO].&amp;[" &amp; TEXT(Y$6,"yyyymm") &amp; "]",
"[Base_Tarjetas].[Metrica]","[Base_Tarjetas].[Metrica].&amp;[" &amp; $A45 &amp; "]",
"[Base_Tarjetas].[SEGMENTO_DESCRIP]","[Base_Tarjetas].[SEGMENTO_DESCRIP].&amp;[" &amp; $C$6 &amp; "]",
"[Base_Tarjetas].[SITUACION]","[Base_Tarjetas].[SITUACION].&amp;[" &amp; $C45 &amp; "]",
"[Base_Tarjetas].[TIPO]","[Base_Tarjetas].[TIPO].&amp;[" &amp; $C$1 &amp; "]")/1000,
0)</f>
        <v>0</v>
      </c>
      <c r="Z45" s="8">
        <f>IFERROR(
GETPIVOTDATA("[Base_Tarjetas].[Importe]",TDinamica_R!$A$3,
"[Base_Tarjetas].[PERIODO]","[Base_Tarjetas].[PERIODO].&amp;[" &amp; TEXT(Z$6,"yyyymm") &amp; "]",
"[Base_Tarjetas].[Metrica]","[Base_Tarjetas].[Metrica].&amp;[" &amp; $A45 &amp; "]",
"[Base_Tarjetas].[SEGMENTO_DESCRIP]","[Base_Tarjetas].[SEGMENTO_DESCRIP].&amp;[" &amp; $C$6 &amp; "]",
"[Base_Tarjetas].[SITUACION]","[Base_Tarjetas].[SITUACION].&amp;[" &amp; $C45 &amp; "]",
"[Base_Tarjetas].[TIPO]","[Base_Tarjetas].[TIPO].&amp;[" &amp; $C$1 &amp; "]")/1000,
0)</f>
        <v>0</v>
      </c>
      <c r="AA45" s="8">
        <f>IFERROR(
GETPIVOTDATA("[Base_Tarjetas].[Importe]",TDinamica_R!$A$3,
"[Base_Tarjetas].[PERIODO]","[Base_Tarjetas].[PERIODO].&amp;[" &amp; TEXT(AA$6,"yyyymm") &amp; "]",
"[Base_Tarjetas].[Metrica]","[Base_Tarjetas].[Metrica].&amp;[" &amp; $A45 &amp; "]",
"[Base_Tarjetas].[SEGMENTO_DESCRIP]","[Base_Tarjetas].[SEGMENTO_DESCRIP].&amp;[" &amp; $C$6 &amp; "]",
"[Base_Tarjetas].[SITUACION]","[Base_Tarjetas].[SITUACION].&amp;[" &amp; $C45 &amp; "]",
"[Base_Tarjetas].[TIPO]","[Base_Tarjetas].[TIPO].&amp;[" &amp; $C$1 &amp; "]")/1000,
0)</f>
        <v>0</v>
      </c>
      <c r="AB45" s="8">
        <f>IFERROR(
GETPIVOTDATA("[Base_Tarjetas].[Importe]",TDinamica_R!$A$3,
"[Base_Tarjetas].[PERIODO]","[Base_Tarjetas].[PERIODO].&amp;[" &amp; TEXT(AB$6,"yyyymm") &amp; "]",
"[Base_Tarjetas].[Metrica]","[Base_Tarjetas].[Metrica].&amp;[" &amp; $A45 &amp; "]",
"[Base_Tarjetas].[SEGMENTO_DESCRIP]","[Base_Tarjetas].[SEGMENTO_DESCRIP].&amp;[" &amp; $C$6 &amp; "]",
"[Base_Tarjetas].[SITUACION]","[Base_Tarjetas].[SITUACION].&amp;[" &amp; $C45 &amp; "]",
"[Base_Tarjetas].[TIPO]","[Base_Tarjetas].[TIPO].&amp;[" &amp; $C$1 &amp; "]")/1000,
0)</f>
        <v>0</v>
      </c>
      <c r="AC45" s="8">
        <f>IFERROR(
GETPIVOTDATA("[Base_Tarjetas].[Importe]",TDinamica_R!$A$3,
"[Base_Tarjetas].[PERIODO]","[Base_Tarjetas].[PERIODO].&amp;[" &amp; TEXT(AC$6,"yyyymm") &amp; "]",
"[Base_Tarjetas].[Metrica]","[Base_Tarjetas].[Metrica].&amp;[" &amp; $A45 &amp; "]",
"[Base_Tarjetas].[SEGMENTO_DESCRIP]","[Base_Tarjetas].[SEGMENTO_DESCRIP].&amp;[" &amp; $C$6 &amp; "]",
"[Base_Tarjetas].[SITUACION]","[Base_Tarjetas].[SITUACION].&amp;[" &amp; $C45 &amp; "]",
"[Base_Tarjetas].[TIPO]","[Base_Tarjetas].[TIPO].&amp;[" &amp; $C$1 &amp; "]")/1000,
0)</f>
        <v>0</v>
      </c>
      <c r="AD45" s="8">
        <f>IFERROR(
GETPIVOTDATA("[Base_Tarjetas].[Importe]",TDinamica_R!$A$3,
"[Base_Tarjetas].[PERIODO]","[Base_Tarjetas].[PERIODO].&amp;[" &amp; TEXT(AD$6,"yyyymm") &amp; "]",
"[Base_Tarjetas].[Metrica]","[Base_Tarjetas].[Metrica].&amp;[" &amp; $A45 &amp; "]",
"[Base_Tarjetas].[SEGMENTO_DESCRIP]","[Base_Tarjetas].[SEGMENTO_DESCRIP].&amp;[" &amp; $C$6 &amp; "]",
"[Base_Tarjetas].[SITUACION]","[Base_Tarjetas].[SITUACION].&amp;[" &amp; $C45 &amp; "]",
"[Base_Tarjetas].[TIPO]","[Base_Tarjetas].[TIPO].&amp;[" &amp; $C$1 &amp; "]")/1000,
0)</f>
        <v>0</v>
      </c>
      <c r="AE45" s="8">
        <f>IFERROR(
GETPIVOTDATA("[Base_Tarjetas].[Importe]",TDinamica_R!$A$3,
"[Base_Tarjetas].[PERIODO]","[Base_Tarjetas].[PERIODO].&amp;[" &amp; TEXT(AE$6,"yyyymm") &amp; "]",
"[Base_Tarjetas].[Metrica]","[Base_Tarjetas].[Metrica].&amp;[" &amp; $A45 &amp; "]",
"[Base_Tarjetas].[SEGMENTO_DESCRIP]","[Base_Tarjetas].[SEGMENTO_DESCRIP].&amp;[" &amp; $C$6 &amp; "]",
"[Base_Tarjetas].[SITUACION]","[Base_Tarjetas].[SITUACION].&amp;[" &amp; $C45 &amp; "]",
"[Base_Tarjetas].[TIPO]","[Base_Tarjetas].[TIPO].&amp;[" &amp; $C$1 &amp; "]")/1000,
0)</f>
        <v>0</v>
      </c>
      <c r="AF45" s="8">
        <f>IFERROR(
GETPIVOTDATA("[Base_Tarjetas].[Importe]",TDinamica_R!$A$3,
"[Base_Tarjetas].[PERIODO]","[Base_Tarjetas].[PERIODO].&amp;[" &amp; TEXT(AF$6,"yyyymm") &amp; "]",
"[Base_Tarjetas].[Metrica]","[Base_Tarjetas].[Metrica].&amp;[" &amp; $A45 &amp; "]",
"[Base_Tarjetas].[SEGMENTO_DESCRIP]","[Base_Tarjetas].[SEGMENTO_DESCRIP].&amp;[" &amp; $C$6 &amp; "]",
"[Base_Tarjetas].[SITUACION]","[Base_Tarjetas].[SITUACION].&amp;[" &amp; $C45 &amp; "]",
"[Base_Tarjetas].[TIPO]","[Base_Tarjetas].[TIPO].&amp;[" &amp; $C$1 &amp; "]")/1000,
0)</f>
        <v>0</v>
      </c>
      <c r="AG45" s="8">
        <f>IFERROR(
GETPIVOTDATA("[Base_Tarjetas].[Importe]",TDinamica_R!$A$3,
"[Base_Tarjetas].[PERIODO]","[Base_Tarjetas].[PERIODO].&amp;[" &amp; TEXT(AG$6,"yyyymm") &amp; "]",
"[Base_Tarjetas].[Metrica]","[Base_Tarjetas].[Metrica].&amp;[" &amp; $A45 &amp; "]",
"[Base_Tarjetas].[SEGMENTO_DESCRIP]","[Base_Tarjetas].[SEGMENTO_DESCRIP].&amp;[" &amp; $C$6 &amp; "]",
"[Base_Tarjetas].[SITUACION]","[Base_Tarjetas].[SITUACION].&amp;[" &amp; $C45 &amp; "]",
"[Base_Tarjetas].[TIPO]","[Base_Tarjetas].[TIPO].&amp;[" &amp; $C$1 &amp; "]")/1000,
0)</f>
        <v>0</v>
      </c>
      <c r="AH45" s="8">
        <f>IFERROR(
GETPIVOTDATA("[Base_Tarjetas].[Importe]",TDinamica_R!$A$3,
"[Base_Tarjetas].[PERIODO]","[Base_Tarjetas].[PERIODO].&amp;[" &amp; TEXT(AH$6,"yyyymm") &amp; "]",
"[Base_Tarjetas].[Metrica]","[Base_Tarjetas].[Metrica].&amp;[" &amp; $A45 &amp; "]",
"[Base_Tarjetas].[SEGMENTO_DESCRIP]","[Base_Tarjetas].[SEGMENTO_DESCRIP].&amp;[" &amp; $C$6 &amp; "]",
"[Base_Tarjetas].[SITUACION]","[Base_Tarjetas].[SITUACION].&amp;[" &amp; $C45 &amp; "]",
"[Base_Tarjetas].[TIPO]","[Base_Tarjetas].[TIPO].&amp;[" &amp; $C$1 &amp; "]")/1000,
0)</f>
        <v>0</v>
      </c>
      <c r="AI45" s="8">
        <f>IFERROR(
GETPIVOTDATA("[Base_Tarjetas].[Importe]",TDinamica_R!$A$3,
"[Base_Tarjetas].[PERIODO]","[Base_Tarjetas].[PERIODO].&amp;[" &amp; TEXT(AI$6,"yyyymm") &amp; "]",
"[Base_Tarjetas].[Metrica]","[Base_Tarjetas].[Metrica].&amp;[" &amp; $A45 &amp; "]",
"[Base_Tarjetas].[SEGMENTO_DESCRIP]","[Base_Tarjetas].[SEGMENTO_DESCRIP].&amp;[" &amp; $C$6 &amp; "]",
"[Base_Tarjetas].[SITUACION]","[Base_Tarjetas].[SITUACION].&amp;[" &amp; $C45 &amp; "]",
"[Base_Tarjetas].[TIPO]","[Base_Tarjetas].[TIPO].&amp;[" &amp; $C$1 &amp; "]")/1000,
0)</f>
        <v>0</v>
      </c>
      <c r="AJ45" s="8">
        <f>IFERROR(
GETPIVOTDATA("[Base_Tarjetas].[Importe]",TDinamica_R!$A$3,
"[Base_Tarjetas].[PERIODO]","[Base_Tarjetas].[PERIODO].&amp;[" &amp; TEXT(AJ$6,"yyyymm") &amp; "]",
"[Base_Tarjetas].[Metrica]","[Base_Tarjetas].[Metrica].&amp;[" &amp; $A45 &amp; "]",
"[Base_Tarjetas].[SEGMENTO_DESCRIP]","[Base_Tarjetas].[SEGMENTO_DESCRIP].&amp;[" &amp; $C$6 &amp; "]",
"[Base_Tarjetas].[SITUACION]","[Base_Tarjetas].[SITUACION].&amp;[" &amp; $C45 &amp; "]",
"[Base_Tarjetas].[TIPO]","[Base_Tarjetas].[TIPO].&amp;[" &amp; $C$1 &amp; "]")/1000,
0)</f>
        <v>0</v>
      </c>
      <c r="AK45" s="8">
        <f>IFERROR(
GETPIVOTDATA("[Base_Tarjetas].[Importe]",TDinamica_R!$A$3,
"[Base_Tarjetas].[PERIODO]","[Base_Tarjetas].[PERIODO].&amp;[" &amp; TEXT(AK$6,"yyyymm") &amp; "]",
"[Base_Tarjetas].[Metrica]","[Base_Tarjetas].[Metrica].&amp;[" &amp; $A45 &amp; "]",
"[Base_Tarjetas].[SEGMENTO_DESCRIP]","[Base_Tarjetas].[SEGMENTO_DESCRIP].&amp;[" &amp; $C$6 &amp; "]",
"[Base_Tarjetas].[SITUACION]","[Base_Tarjetas].[SITUACION].&amp;[" &amp; $C45 &amp; "]",
"[Base_Tarjetas].[TIPO]","[Base_Tarjetas].[TIPO].&amp;[" &amp; $C$1 &amp; "]")/1000,
0)</f>
        <v>0</v>
      </c>
      <c r="AL45" s="8">
        <f>IFERROR(
GETPIVOTDATA("[Base_Tarjetas].[Importe]",TDinamica_R!$A$3,
"[Base_Tarjetas].[PERIODO]","[Base_Tarjetas].[PERIODO].&amp;[" &amp; TEXT(AL$6,"yyyymm") &amp; "]",
"[Base_Tarjetas].[Metrica]","[Base_Tarjetas].[Metrica].&amp;[" &amp; $A45 &amp; "]",
"[Base_Tarjetas].[SEGMENTO_DESCRIP]","[Base_Tarjetas].[SEGMENTO_DESCRIP].&amp;[" &amp; $C$6 &amp; "]",
"[Base_Tarjetas].[SITUACION]","[Base_Tarjetas].[SITUACION].&amp;[" &amp; $C45 &amp; "]",
"[Base_Tarjetas].[TIPO]","[Base_Tarjetas].[TIPO].&amp;[" &amp; $C$1 &amp; "]")/1000,
0)</f>
        <v>0</v>
      </c>
      <c r="AM45" s="8">
        <f>IFERROR(
GETPIVOTDATA("[Base_Tarjetas].[Importe]",TDinamica_R!$A$3,
"[Base_Tarjetas].[PERIODO]","[Base_Tarjetas].[PERIODO].&amp;[" &amp; TEXT(AM$6,"yyyymm") &amp; "]",
"[Base_Tarjetas].[Metrica]","[Base_Tarjetas].[Metrica].&amp;[" &amp; $A45 &amp; "]",
"[Base_Tarjetas].[SEGMENTO_DESCRIP]","[Base_Tarjetas].[SEGMENTO_DESCRIP].&amp;[" &amp; $C$6 &amp; "]",
"[Base_Tarjetas].[SITUACION]","[Base_Tarjetas].[SITUACION].&amp;[" &amp; $C45 &amp; "]",
"[Base_Tarjetas].[TIPO]","[Base_Tarjetas].[TIPO].&amp;[" &amp; $C$1 &amp; "]")/1000,
0)</f>
        <v>0</v>
      </c>
      <c r="AN45" s="8">
        <f>IFERROR(
GETPIVOTDATA("[Base_Tarjetas].[Importe]",TDinamica_R!$A$3,
"[Base_Tarjetas].[PERIODO]","[Base_Tarjetas].[PERIODO].&amp;[" &amp; TEXT(AN$6,"yyyymm") &amp; "]",
"[Base_Tarjetas].[Metrica]","[Base_Tarjetas].[Metrica].&amp;[" &amp; $A45 &amp; "]",
"[Base_Tarjetas].[SEGMENTO_DESCRIP]","[Base_Tarjetas].[SEGMENTO_DESCRIP].&amp;[" &amp; $C$6 &amp; "]",
"[Base_Tarjetas].[SITUACION]","[Base_Tarjetas].[SITUACION].&amp;[" &amp; $C45 &amp; "]",
"[Base_Tarjetas].[TIPO]","[Base_Tarjetas].[TIPO].&amp;[" &amp; $C$1 &amp; "]")/1000,
0)</f>
        <v>0</v>
      </c>
      <c r="AO45" s="8">
        <f>IFERROR(
GETPIVOTDATA("[Base_Tarjetas].[Importe]",TDinamica_R!$A$3,
"[Base_Tarjetas].[PERIODO]","[Base_Tarjetas].[PERIODO].&amp;[" &amp; TEXT(AO$6,"yyyymm") &amp; "]",
"[Base_Tarjetas].[Metrica]","[Base_Tarjetas].[Metrica].&amp;[" &amp; $A45 &amp; "]",
"[Base_Tarjetas].[SEGMENTO_DESCRIP]","[Base_Tarjetas].[SEGMENTO_DESCRIP].&amp;[" &amp; $C$6 &amp; "]",
"[Base_Tarjetas].[SITUACION]","[Base_Tarjetas].[SITUACION].&amp;[" &amp; $C45 &amp; "]",
"[Base_Tarjetas].[TIPO]","[Base_Tarjetas].[TIPO].&amp;[" &amp; $C$1 &amp; "]")/1000,
0)</f>
        <v>0</v>
      </c>
      <c r="AP45" s="8">
        <f>IFERROR(
GETPIVOTDATA("[Base_Tarjetas].[Importe]",TDinamica_R!$A$3,
"[Base_Tarjetas].[PERIODO]","[Base_Tarjetas].[PERIODO].&amp;[" &amp; TEXT(AP$6,"yyyymm") &amp; "]",
"[Base_Tarjetas].[Metrica]","[Base_Tarjetas].[Metrica].&amp;[" &amp; $A45 &amp; "]",
"[Base_Tarjetas].[SEGMENTO_DESCRIP]","[Base_Tarjetas].[SEGMENTO_DESCRIP].&amp;[" &amp; $C$6 &amp; "]",
"[Base_Tarjetas].[SITUACION]","[Base_Tarjetas].[SITUACION].&amp;[" &amp; $C45 &amp; "]",
"[Base_Tarjetas].[TIPO]","[Base_Tarjetas].[TIPO].&amp;[" &amp; $C$1 &amp; "]")/1000,
0)</f>
        <v>0</v>
      </c>
      <c r="AQ45" s="8">
        <f>IFERROR(
GETPIVOTDATA("[Base_Tarjetas].[Importe]",TDinamica_R!$A$3,
"[Base_Tarjetas].[PERIODO]","[Base_Tarjetas].[PERIODO].&amp;[" &amp; TEXT(AQ$6,"yyyymm") &amp; "]",
"[Base_Tarjetas].[Metrica]","[Base_Tarjetas].[Metrica].&amp;[" &amp; $A45 &amp; "]",
"[Base_Tarjetas].[SEGMENTO_DESCRIP]","[Base_Tarjetas].[SEGMENTO_DESCRIP].&amp;[" &amp; $C$6 &amp; "]",
"[Base_Tarjetas].[SITUACION]","[Base_Tarjetas].[SITUACION].&amp;[" &amp; $C45 &amp; "]",
"[Base_Tarjetas].[TIPO]","[Base_Tarjetas].[TIPO].&amp;[" &amp; $C$1 &amp; "]")/1000,
0)</f>
        <v>0</v>
      </c>
      <c r="AR45" s="8">
        <f>IFERROR(
GETPIVOTDATA("[Base_Tarjetas].[Importe]",TDinamica_R!$A$3,
"[Base_Tarjetas].[PERIODO]","[Base_Tarjetas].[PERIODO].&amp;[" &amp; TEXT(AR$6,"yyyymm") &amp; "]",
"[Base_Tarjetas].[Metrica]","[Base_Tarjetas].[Metrica].&amp;[" &amp; $A45 &amp; "]",
"[Base_Tarjetas].[SEGMENTO_DESCRIP]","[Base_Tarjetas].[SEGMENTO_DESCRIP].&amp;[" &amp; $C$6 &amp; "]",
"[Base_Tarjetas].[SITUACION]","[Base_Tarjetas].[SITUACION].&amp;[" &amp; $C45 &amp; "]",
"[Base_Tarjetas].[TIPO]","[Base_Tarjetas].[TIPO].&amp;[" &amp; $C$1 &amp; "]")/1000,
0)</f>
        <v>0</v>
      </c>
      <c r="AS45" s="8">
        <f>IFERROR(
GETPIVOTDATA("[Base_Tarjetas].[Importe]",TDinamica_R!$A$3,
"[Base_Tarjetas].[PERIODO]","[Base_Tarjetas].[PERIODO].&amp;[" &amp; TEXT(AS$6,"yyyymm") &amp; "]",
"[Base_Tarjetas].[Metrica]","[Base_Tarjetas].[Metrica].&amp;[" &amp; $A45 &amp; "]",
"[Base_Tarjetas].[SEGMENTO_DESCRIP]","[Base_Tarjetas].[SEGMENTO_DESCRIP].&amp;[" &amp; $C$6 &amp; "]",
"[Base_Tarjetas].[SITUACION]","[Base_Tarjetas].[SITUACION].&amp;[" &amp; $C45 &amp; "]",
"[Base_Tarjetas].[TIPO]","[Base_Tarjetas].[TIPO].&amp;[" &amp; $C$1 &amp; "]")/1000,
0)</f>
        <v>0</v>
      </c>
      <c r="AT45" s="8">
        <f>IFERROR(
GETPIVOTDATA("[Base_Tarjetas].[Importe]",TDinamica_R!$A$3,
"[Base_Tarjetas].[PERIODO]","[Base_Tarjetas].[PERIODO].&amp;[" &amp; TEXT(AT$6,"yyyymm") &amp; "]",
"[Base_Tarjetas].[Metrica]","[Base_Tarjetas].[Metrica].&amp;[" &amp; $A45 &amp; "]",
"[Base_Tarjetas].[SEGMENTO_DESCRIP]","[Base_Tarjetas].[SEGMENTO_DESCRIP].&amp;[" &amp; $C$6 &amp; "]",
"[Base_Tarjetas].[SITUACION]","[Base_Tarjetas].[SITUACION].&amp;[" &amp; $C45 &amp; "]",
"[Base_Tarjetas].[TIPO]","[Base_Tarjetas].[TIPO].&amp;[" &amp; $C$1 &amp; "]")/1000,
0)</f>
        <v>0</v>
      </c>
      <c r="AU45" s="8">
        <f>IFERROR(
GETPIVOTDATA("[Base_Tarjetas].[Importe]",TDinamica_R!$A$3,
"[Base_Tarjetas].[PERIODO]","[Base_Tarjetas].[PERIODO].&amp;[" &amp; TEXT(AU$6,"yyyymm") &amp; "]",
"[Base_Tarjetas].[Metrica]","[Base_Tarjetas].[Metrica].&amp;[" &amp; $A45 &amp; "]",
"[Base_Tarjetas].[SEGMENTO_DESCRIP]","[Base_Tarjetas].[SEGMENTO_DESCRIP].&amp;[" &amp; $C$6 &amp; "]",
"[Base_Tarjetas].[SITUACION]","[Base_Tarjetas].[SITUACION].&amp;[" &amp; $C45 &amp; "]",
"[Base_Tarjetas].[TIPO]","[Base_Tarjetas].[TIPO].&amp;[" &amp; $C$1 &amp; "]")/1000,
0)</f>
        <v>0</v>
      </c>
      <c r="AV45" s="8">
        <f>IFERROR(
GETPIVOTDATA("[Base_Tarjetas].[Importe]",TDinamica_R!$A$3,
"[Base_Tarjetas].[PERIODO]","[Base_Tarjetas].[PERIODO].&amp;[" &amp; TEXT(AV$6,"yyyymm") &amp; "]",
"[Base_Tarjetas].[Metrica]","[Base_Tarjetas].[Metrica].&amp;[" &amp; $A45 &amp; "]",
"[Base_Tarjetas].[SEGMENTO_DESCRIP]","[Base_Tarjetas].[SEGMENTO_DESCRIP].&amp;[" &amp; $C$6 &amp; "]",
"[Base_Tarjetas].[SITUACION]","[Base_Tarjetas].[SITUACION].&amp;[" &amp; $C45 &amp; "]",
"[Base_Tarjetas].[TIPO]","[Base_Tarjetas].[TIPO].&amp;[" &amp; $C$1 &amp; "]")/1000,
0)</f>
        <v>0</v>
      </c>
      <c r="AW45" s="8">
        <f>IFERROR(
GETPIVOTDATA("[Base_Tarjetas].[Importe]",TDinamica_R!$A$3,
"[Base_Tarjetas].[PERIODO]","[Base_Tarjetas].[PERIODO].&amp;[" &amp; TEXT(AW$6,"yyyymm") &amp; "]",
"[Base_Tarjetas].[Metrica]","[Base_Tarjetas].[Metrica].&amp;[" &amp; $A45 &amp; "]",
"[Base_Tarjetas].[SEGMENTO_DESCRIP]","[Base_Tarjetas].[SEGMENTO_DESCRIP].&amp;[" &amp; $C$6 &amp; "]",
"[Base_Tarjetas].[SITUACION]","[Base_Tarjetas].[SITUACION].&amp;[" &amp; $C45 &amp; "]",
"[Base_Tarjetas].[TIPO]","[Base_Tarjetas].[TIPO].&amp;[" &amp; $C$1 &amp; "]")/1000,
0)</f>
        <v>0</v>
      </c>
      <c r="AX45" s="8">
        <f>IFERROR(
GETPIVOTDATA("[Base_Tarjetas].[Importe]",TDinamica_R!$A$3,
"[Base_Tarjetas].[PERIODO]","[Base_Tarjetas].[PERIODO].&amp;[" &amp; TEXT(AX$6,"yyyymm") &amp; "]",
"[Base_Tarjetas].[Metrica]","[Base_Tarjetas].[Metrica].&amp;[" &amp; $A45 &amp; "]",
"[Base_Tarjetas].[SEGMENTO_DESCRIP]","[Base_Tarjetas].[SEGMENTO_DESCRIP].&amp;[" &amp; $C$6 &amp; "]",
"[Base_Tarjetas].[SITUACION]","[Base_Tarjetas].[SITUACION].&amp;[" &amp; $C45 &amp; "]",
"[Base_Tarjetas].[TIPO]","[Base_Tarjetas].[TIPO].&amp;[" &amp; $C$1 &amp; "]")/1000,
0)</f>
        <v>0</v>
      </c>
      <c r="AY45" s="8">
        <f>IFERROR(
GETPIVOTDATA("[Base_Tarjetas].[Importe]",TDinamica_R!$A$3,
"[Base_Tarjetas].[PERIODO]","[Base_Tarjetas].[PERIODO].&amp;[" &amp; TEXT(AY$6,"yyyymm") &amp; "]",
"[Base_Tarjetas].[Metrica]","[Base_Tarjetas].[Metrica].&amp;[" &amp; $A45 &amp; "]",
"[Base_Tarjetas].[SEGMENTO_DESCRIP]","[Base_Tarjetas].[SEGMENTO_DESCRIP].&amp;[" &amp; $C$6 &amp; "]",
"[Base_Tarjetas].[SITUACION]","[Base_Tarjetas].[SITUACION].&amp;[" &amp; $C45 &amp; "]",
"[Base_Tarjetas].[TIPO]","[Base_Tarjetas].[TIPO].&amp;[" &amp; $C$1 &amp; "]")/1000,
0)</f>
        <v>0</v>
      </c>
      <c r="AZ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TEXT(AZ$6,"yyyymm") &amp; "]"),
0)</f>
        <v>-2.1468281857351217</v>
      </c>
      <c r="BA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TEXT(BA$6,"yyyymm") &amp; "]"),
0)</f>
        <v>-1.9121317772375674</v>
      </c>
      <c r="BB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TEXT(BB$6,"yyyymm") &amp; "]"),
0)</f>
        <v>-2.1089680241656925</v>
      </c>
      <c r="BC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TEXT(BC$6,"yyyymm") &amp; "]"),
0)</f>
        <v>-2.029666761994366</v>
      </c>
      <c r="BD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TEXT(BD$6,"yyyymm") &amp; "]"),
0)</f>
        <v>-2.0785617951013595</v>
      </c>
      <c r="BE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TEXT(BE$6,"yyyymm") &amp; "]"),
0)</f>
        <v>-1.9795084737926161</v>
      </c>
      <c r="BF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TEXT(BF$6,"yyyymm") &amp; "]"),
0)</f>
        <v>-2.0456141572069231</v>
      </c>
      <c r="BG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TEXT(BG$6,"yyyymm") &amp; "]"),
0)</f>
        <v>-2.0564031502307327</v>
      </c>
      <c r="BH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TEXT(BH$6,"yyyymm") &amp; "]"),
0)</f>
        <v>-1.9468933330519207</v>
      </c>
      <c r="BI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TEXT(BI$6,"yyyymm") &amp; "]"),
0)</f>
        <v>-1.9298308976372587</v>
      </c>
      <c r="BJ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TEXT(BJ$6,"yyyymm") &amp; "]"),
0)</f>
        <v>-1.7905120392803167</v>
      </c>
      <c r="BK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TEXT(BK$6,"yyyymm") &amp; "]"),
0)</f>
        <v>-1.8682421954305219</v>
      </c>
      <c r="BO45" s="24">
        <f t="shared" si="34"/>
        <v>0</v>
      </c>
      <c r="BP45" s="24">
        <f t="shared" si="34"/>
        <v>-6.1679279871383814</v>
      </c>
      <c r="BQ45" s="24">
        <f t="shared" si="34"/>
        <v>0</v>
      </c>
      <c r="BR45" s="24">
        <f t="shared" si="34"/>
        <v>0</v>
      </c>
      <c r="BS45" s="24">
        <f t="shared" si="34"/>
        <v>0</v>
      </c>
      <c r="BT45" s="24">
        <f t="shared" si="34"/>
        <v>0</v>
      </c>
    </row>
    <row r="46" spans="1:72" hidden="1" outlineLevel="1" x14ac:dyDescent="0.25">
      <c r="A46" s="11" t="s">
        <v>14</v>
      </c>
      <c r="C46" s="2" t="s">
        <v>9</v>
      </c>
      <c r="D46" s="8">
        <f>IFERROR(
GETPIVOTDATA("[Base_Tarjetas].[Importe]",TDinamica_R!$A$3,
"[Base_Tarjetas].[PERIODO]","[Base_Tarjetas].[PERIODO].&amp;[" &amp; TEXT(D$6,"yyyymm") &amp; "]",
"[Base_Tarjetas].[Metrica]","[Base_Tarjetas].[Metrica].&amp;[" &amp; $A46 &amp; "]",
"[Base_Tarjetas].[SEGMENTO_DESCRIP]","[Base_Tarjetas].[SEGMENTO_DESCRIP].&amp;[" &amp; $C$6 &amp; "]",
"[Base_Tarjetas].[SITUACION]","[Base_Tarjetas].[SITUACION].&amp;[" &amp; $C46 &amp; "]",
"[Base_Tarjetas].[TIPO]","[Base_Tarjetas].[TIPO].&amp;[" &amp; $C$1 &amp; "]")/1000,
0)</f>
        <v>0</v>
      </c>
      <c r="E46" s="8">
        <f>IFERROR(
GETPIVOTDATA("[Base_Tarjetas].[Importe]",TDinamica_R!$A$3,
"[Base_Tarjetas].[PERIODO]","[Base_Tarjetas].[PERIODO].&amp;[" &amp; TEXT(E$6,"yyyymm") &amp; "]",
"[Base_Tarjetas].[Metrica]","[Base_Tarjetas].[Metrica].&amp;[" &amp; $A46 &amp; "]",
"[Base_Tarjetas].[SEGMENTO_DESCRIP]","[Base_Tarjetas].[SEGMENTO_DESCRIP].&amp;[" &amp; $C$6 &amp; "]",
"[Base_Tarjetas].[SITUACION]","[Base_Tarjetas].[SITUACION].&amp;[" &amp; $C46 &amp; "]",
"[Base_Tarjetas].[TIPO]","[Base_Tarjetas].[TIPO].&amp;[" &amp; $C$1 &amp; "]")/1000,
0)</f>
        <v>0</v>
      </c>
      <c r="F46" s="8">
        <f>IFERROR(
GETPIVOTDATA("[Base_Tarjetas].[Importe]",TDinamica_R!$A$3,
"[Base_Tarjetas].[PERIODO]","[Base_Tarjetas].[PERIODO].&amp;[" &amp; TEXT(F$6,"yyyymm") &amp; "]",
"[Base_Tarjetas].[Metrica]","[Base_Tarjetas].[Metrica].&amp;[" &amp; $A46 &amp; "]",
"[Base_Tarjetas].[SEGMENTO_DESCRIP]","[Base_Tarjetas].[SEGMENTO_DESCRIP].&amp;[" &amp; $C$6 &amp; "]",
"[Base_Tarjetas].[SITUACION]","[Base_Tarjetas].[SITUACION].&amp;[" &amp; $C46 &amp; "]",
"[Base_Tarjetas].[TIPO]","[Base_Tarjetas].[TIPO].&amp;[" &amp; $C$1 &amp; "]")/1000,
0)</f>
        <v>0</v>
      </c>
      <c r="G46" s="8">
        <f>IFERROR(
GETPIVOTDATA("[Base_Tarjetas].[Importe]",TDinamica_R!$A$3,
"[Base_Tarjetas].[PERIODO]","[Base_Tarjetas].[PERIODO].&amp;[" &amp; TEXT(G$6,"yyyymm") &amp; "]",
"[Base_Tarjetas].[Metrica]","[Base_Tarjetas].[Metrica].&amp;[" &amp; $A46 &amp; "]",
"[Base_Tarjetas].[SEGMENTO_DESCRIP]","[Base_Tarjetas].[SEGMENTO_DESCRIP].&amp;[" &amp; $C$6 &amp; "]",
"[Base_Tarjetas].[SITUACION]","[Base_Tarjetas].[SITUACION].&amp;[" &amp; $C46 &amp; "]",
"[Base_Tarjetas].[TIPO]","[Base_Tarjetas].[TIPO].&amp;[" &amp; $C$1 &amp; "]")/1000,
0)</f>
        <v>0</v>
      </c>
      <c r="H46" s="8">
        <f>IFERROR(
GETPIVOTDATA("[Base_Tarjetas].[Importe]",TDinamica_R!$A$3,
"[Base_Tarjetas].[PERIODO]","[Base_Tarjetas].[PERIODO].&amp;[" &amp; TEXT(H$6,"yyyymm") &amp; "]",
"[Base_Tarjetas].[Metrica]","[Base_Tarjetas].[Metrica].&amp;[" &amp; $A46 &amp; "]",
"[Base_Tarjetas].[SEGMENTO_DESCRIP]","[Base_Tarjetas].[SEGMENTO_DESCRIP].&amp;[" &amp; $C$6 &amp; "]",
"[Base_Tarjetas].[SITUACION]","[Base_Tarjetas].[SITUACION].&amp;[" &amp; $C46 &amp; "]",
"[Base_Tarjetas].[TIPO]","[Base_Tarjetas].[TIPO].&amp;[" &amp; $C$1 &amp; "]")/1000,
0)</f>
        <v>0</v>
      </c>
      <c r="I46" s="8">
        <f>IFERROR(
GETPIVOTDATA("[Base_Tarjetas].[Importe]",TDinamica_R!$A$3,
"[Base_Tarjetas].[PERIODO]","[Base_Tarjetas].[PERIODO].&amp;[" &amp; TEXT(I$6,"yyyymm") &amp; "]",
"[Base_Tarjetas].[Metrica]","[Base_Tarjetas].[Metrica].&amp;[" &amp; $A46 &amp; "]",
"[Base_Tarjetas].[SEGMENTO_DESCRIP]","[Base_Tarjetas].[SEGMENTO_DESCRIP].&amp;[" &amp; $C$6 &amp; "]",
"[Base_Tarjetas].[SITUACION]","[Base_Tarjetas].[SITUACION].&amp;[" &amp; $C46 &amp; "]",
"[Base_Tarjetas].[TIPO]","[Base_Tarjetas].[TIPO].&amp;[" &amp; $C$1 &amp; "]")/1000,
0)</f>
        <v>0</v>
      </c>
      <c r="J46" s="8">
        <f>IFERROR(
GETPIVOTDATA("[Base_Tarjetas].[Importe]",TDinamica_R!$A$3,
"[Base_Tarjetas].[PERIODO]","[Base_Tarjetas].[PERIODO].&amp;[" &amp; TEXT(J$6,"yyyymm") &amp; "]",
"[Base_Tarjetas].[Metrica]","[Base_Tarjetas].[Metrica].&amp;[" &amp; $A46 &amp; "]",
"[Base_Tarjetas].[SEGMENTO_DESCRIP]","[Base_Tarjetas].[SEGMENTO_DESCRIP].&amp;[" &amp; $C$6 &amp; "]",
"[Base_Tarjetas].[SITUACION]","[Base_Tarjetas].[SITUACION].&amp;[" &amp; $C46 &amp; "]",
"[Base_Tarjetas].[TIPO]","[Base_Tarjetas].[TIPO].&amp;[" &amp; $C$1 &amp; "]")/1000,
0)</f>
        <v>0</v>
      </c>
      <c r="K46" s="8">
        <f>IFERROR(
GETPIVOTDATA("[Base_Tarjetas].[Importe]",TDinamica_R!$A$3,
"[Base_Tarjetas].[PERIODO]","[Base_Tarjetas].[PERIODO].&amp;[" &amp; TEXT(K$6,"yyyymm") &amp; "]",
"[Base_Tarjetas].[Metrica]","[Base_Tarjetas].[Metrica].&amp;[" &amp; $A46 &amp; "]",
"[Base_Tarjetas].[SEGMENTO_DESCRIP]","[Base_Tarjetas].[SEGMENTO_DESCRIP].&amp;[" &amp; $C$6 &amp; "]",
"[Base_Tarjetas].[SITUACION]","[Base_Tarjetas].[SITUACION].&amp;[" &amp; $C46 &amp; "]",
"[Base_Tarjetas].[TIPO]","[Base_Tarjetas].[TIPO].&amp;[" &amp; $C$1 &amp; "]")/1000,
0)</f>
        <v>0</v>
      </c>
      <c r="L46" s="8">
        <f>IFERROR(
GETPIVOTDATA("[Base_Tarjetas].[Importe]",TDinamica_R!$A$3,
"[Base_Tarjetas].[PERIODO]","[Base_Tarjetas].[PERIODO].&amp;[" &amp; TEXT(L$6,"yyyymm") &amp; "]",
"[Base_Tarjetas].[Metrica]","[Base_Tarjetas].[Metrica].&amp;[" &amp; $A46 &amp; "]",
"[Base_Tarjetas].[SEGMENTO_DESCRIP]","[Base_Tarjetas].[SEGMENTO_DESCRIP].&amp;[" &amp; $C$6 &amp; "]",
"[Base_Tarjetas].[SITUACION]","[Base_Tarjetas].[SITUACION].&amp;[" &amp; $C46 &amp; "]",
"[Base_Tarjetas].[TIPO]","[Base_Tarjetas].[TIPO].&amp;[" &amp; $C$1 &amp; "]")/1000,
0)</f>
        <v>0</v>
      </c>
      <c r="M46" s="8">
        <f>IFERROR(
GETPIVOTDATA("[Base_Tarjetas].[Importe]",TDinamica_R!$A$3,
"[Base_Tarjetas].[PERIODO]","[Base_Tarjetas].[PERIODO].&amp;[" &amp; TEXT(M$6,"yyyymm") &amp; "]",
"[Base_Tarjetas].[Metrica]","[Base_Tarjetas].[Metrica].&amp;[" &amp; $A46 &amp; "]",
"[Base_Tarjetas].[SEGMENTO_DESCRIP]","[Base_Tarjetas].[SEGMENTO_DESCRIP].&amp;[" &amp; $C$6 &amp; "]",
"[Base_Tarjetas].[SITUACION]","[Base_Tarjetas].[SITUACION].&amp;[" &amp; $C46 &amp; "]",
"[Base_Tarjetas].[TIPO]","[Base_Tarjetas].[TIPO].&amp;[" &amp; $C$1 &amp; "]")/1000,
0)</f>
        <v>0</v>
      </c>
      <c r="N46" s="8">
        <f>IFERROR(
GETPIVOTDATA("[Base_Tarjetas].[Importe]",TDinamica_R!$A$3,
"[Base_Tarjetas].[PERIODO]","[Base_Tarjetas].[PERIODO].&amp;[" &amp; TEXT(N$6,"yyyymm") &amp; "]",
"[Base_Tarjetas].[Metrica]","[Base_Tarjetas].[Metrica].&amp;[" &amp; $A46 &amp; "]",
"[Base_Tarjetas].[SEGMENTO_DESCRIP]","[Base_Tarjetas].[SEGMENTO_DESCRIP].&amp;[" &amp; $C$6 &amp; "]",
"[Base_Tarjetas].[SITUACION]","[Base_Tarjetas].[SITUACION].&amp;[" &amp; $C46 &amp; "]",
"[Base_Tarjetas].[TIPO]","[Base_Tarjetas].[TIPO].&amp;[" &amp; $C$1 &amp; "]")/1000,
0)</f>
        <v>0</v>
      </c>
      <c r="O46" s="8">
        <f>IFERROR(
GETPIVOTDATA("[Base_Tarjetas].[Importe]",TDinamica_R!$A$3,
"[Base_Tarjetas].[PERIODO]","[Base_Tarjetas].[PERIODO].&amp;[" &amp; TEXT(O$6,"yyyymm") &amp; "]",
"[Base_Tarjetas].[Metrica]","[Base_Tarjetas].[Metrica].&amp;[" &amp; $A46 &amp; "]",
"[Base_Tarjetas].[SEGMENTO_DESCRIP]","[Base_Tarjetas].[SEGMENTO_DESCRIP].&amp;[" &amp; $C$6 &amp; "]",
"[Base_Tarjetas].[SITUACION]","[Base_Tarjetas].[SITUACION].&amp;[" &amp; $C46 &amp; "]",
"[Base_Tarjetas].[TIPO]","[Base_Tarjetas].[TIPO].&amp;[" &amp; $C$1 &amp; "]")/1000,
0)</f>
        <v>0</v>
      </c>
      <c r="P46" s="8">
        <f>IFERROR(
GETPIVOTDATA("[Base_Tarjetas].[Importe]",TDinamica_R!$A$3,
"[Base_Tarjetas].[PERIODO]","[Base_Tarjetas].[PERIODO].&amp;[" &amp; TEXT(P$6,"yyyymm") &amp; "]",
"[Base_Tarjetas].[Metrica]","[Base_Tarjetas].[Metrica].&amp;[" &amp; $A46 &amp; "]",
"[Base_Tarjetas].[SEGMENTO_DESCRIP]","[Base_Tarjetas].[SEGMENTO_DESCRIP].&amp;[" &amp; $C$6 &amp; "]",
"[Base_Tarjetas].[SITUACION]","[Base_Tarjetas].[SITUACION].&amp;[" &amp; $C46 &amp; "]",
"[Base_Tarjetas].[TIPO]","[Base_Tarjetas].[TIPO].&amp;[" &amp; $C$1 &amp; "]")/1000,
0)</f>
        <v>0</v>
      </c>
      <c r="Q46" s="8">
        <f>IFERROR(
GETPIVOTDATA("[Base_Tarjetas].[Importe]",TDinamica_R!$A$3,
"[Base_Tarjetas].[PERIODO]","[Base_Tarjetas].[PERIODO].&amp;[" &amp; TEXT(Q$6,"yyyymm") &amp; "]",
"[Base_Tarjetas].[Metrica]","[Base_Tarjetas].[Metrica].&amp;[" &amp; $A46 &amp; "]",
"[Base_Tarjetas].[SEGMENTO_DESCRIP]","[Base_Tarjetas].[SEGMENTO_DESCRIP].&amp;[" &amp; $C$6 &amp; "]",
"[Base_Tarjetas].[SITUACION]","[Base_Tarjetas].[SITUACION].&amp;[" &amp; $C46 &amp; "]",
"[Base_Tarjetas].[TIPO]","[Base_Tarjetas].[TIPO].&amp;[" &amp; $C$1 &amp; "]")/1000,
0)</f>
        <v>0</v>
      </c>
      <c r="R46" s="8">
        <f>IFERROR(
GETPIVOTDATA("[Base_Tarjetas].[Importe]",TDinamica_R!$A$3,
"[Base_Tarjetas].[PERIODO]","[Base_Tarjetas].[PERIODO].&amp;[" &amp; TEXT(R$6,"yyyymm") &amp; "]",
"[Base_Tarjetas].[Metrica]","[Base_Tarjetas].[Metrica].&amp;[" &amp; $A46 &amp; "]",
"[Base_Tarjetas].[SEGMENTO_DESCRIP]","[Base_Tarjetas].[SEGMENTO_DESCRIP].&amp;[" &amp; $C$6 &amp; "]",
"[Base_Tarjetas].[SITUACION]","[Base_Tarjetas].[SITUACION].&amp;[" &amp; $C46 &amp; "]",
"[Base_Tarjetas].[TIPO]","[Base_Tarjetas].[TIPO].&amp;[" &amp; $C$1 &amp; "]")/1000,
0)</f>
        <v>0</v>
      </c>
      <c r="S46" s="8">
        <f>IFERROR(
GETPIVOTDATA("[Base_Tarjetas].[Importe]",TDinamica_R!$A$3,
"[Base_Tarjetas].[PERIODO]","[Base_Tarjetas].[PERIODO].&amp;[" &amp; TEXT(S$6,"yyyymm") &amp; "]",
"[Base_Tarjetas].[Metrica]","[Base_Tarjetas].[Metrica].&amp;[" &amp; $A46 &amp; "]",
"[Base_Tarjetas].[SEGMENTO_DESCRIP]","[Base_Tarjetas].[SEGMENTO_DESCRIP].&amp;[" &amp; $C$6 &amp; "]",
"[Base_Tarjetas].[SITUACION]","[Base_Tarjetas].[SITUACION].&amp;[" &amp; $C46 &amp; "]",
"[Base_Tarjetas].[TIPO]","[Base_Tarjetas].[TIPO].&amp;[" &amp; $C$1 &amp; "]")/1000,
0)</f>
        <v>0</v>
      </c>
      <c r="T46" s="8">
        <f>IFERROR(
GETPIVOTDATA("[Base_Tarjetas].[Importe]",TDinamica_R!$A$3,
"[Base_Tarjetas].[PERIODO]","[Base_Tarjetas].[PERIODO].&amp;[" &amp; TEXT(T$6,"yyyymm") &amp; "]",
"[Base_Tarjetas].[Metrica]","[Base_Tarjetas].[Metrica].&amp;[" &amp; $A46 &amp; "]",
"[Base_Tarjetas].[SEGMENTO_DESCRIP]","[Base_Tarjetas].[SEGMENTO_DESCRIP].&amp;[" &amp; $C$6 &amp; "]",
"[Base_Tarjetas].[SITUACION]","[Base_Tarjetas].[SITUACION].&amp;[" &amp; $C46 &amp; "]",
"[Base_Tarjetas].[TIPO]","[Base_Tarjetas].[TIPO].&amp;[" &amp; $C$1 &amp; "]")/1000,
0)</f>
        <v>0</v>
      </c>
      <c r="U46" s="8">
        <f>IFERROR(
GETPIVOTDATA("[Base_Tarjetas].[Importe]",TDinamica_R!$A$3,
"[Base_Tarjetas].[PERIODO]","[Base_Tarjetas].[PERIODO].&amp;[" &amp; TEXT(U$6,"yyyymm") &amp; "]",
"[Base_Tarjetas].[Metrica]","[Base_Tarjetas].[Metrica].&amp;[" &amp; $A46 &amp; "]",
"[Base_Tarjetas].[SEGMENTO_DESCRIP]","[Base_Tarjetas].[SEGMENTO_DESCRIP].&amp;[" &amp; $C$6 &amp; "]",
"[Base_Tarjetas].[SITUACION]","[Base_Tarjetas].[SITUACION].&amp;[" &amp; $C46 &amp; "]",
"[Base_Tarjetas].[TIPO]","[Base_Tarjetas].[TIPO].&amp;[" &amp; $C$1 &amp; "]")/1000,
0)</f>
        <v>0</v>
      </c>
      <c r="V46" s="8">
        <f>IFERROR(
GETPIVOTDATA("[Base_Tarjetas].[Importe]",TDinamica_R!$A$3,
"[Base_Tarjetas].[PERIODO]","[Base_Tarjetas].[PERIODO].&amp;[" &amp; TEXT(V$6,"yyyymm") &amp; "]",
"[Base_Tarjetas].[Metrica]","[Base_Tarjetas].[Metrica].&amp;[" &amp; $A46 &amp; "]",
"[Base_Tarjetas].[SEGMENTO_DESCRIP]","[Base_Tarjetas].[SEGMENTO_DESCRIP].&amp;[" &amp; $C$6 &amp; "]",
"[Base_Tarjetas].[SITUACION]","[Base_Tarjetas].[SITUACION].&amp;[" &amp; $C46 &amp; "]",
"[Base_Tarjetas].[TIPO]","[Base_Tarjetas].[TIPO].&amp;[" &amp; $C$1 &amp; "]")/1000,
0)</f>
        <v>0</v>
      </c>
      <c r="W46" s="8">
        <f>IFERROR(
GETPIVOTDATA("[Base_Tarjetas].[Importe]",TDinamica_R!$A$3,
"[Base_Tarjetas].[PERIODO]","[Base_Tarjetas].[PERIODO].&amp;[" &amp; TEXT(W$6,"yyyymm") &amp; "]",
"[Base_Tarjetas].[Metrica]","[Base_Tarjetas].[Metrica].&amp;[" &amp; $A46 &amp; "]",
"[Base_Tarjetas].[SEGMENTO_DESCRIP]","[Base_Tarjetas].[SEGMENTO_DESCRIP].&amp;[" &amp; $C$6 &amp; "]",
"[Base_Tarjetas].[SITUACION]","[Base_Tarjetas].[SITUACION].&amp;[" &amp; $C46 &amp; "]",
"[Base_Tarjetas].[TIPO]","[Base_Tarjetas].[TIPO].&amp;[" &amp; $C$1 &amp; "]")/1000,
0)</f>
        <v>0</v>
      </c>
      <c r="X46" s="8">
        <f>IFERROR(
GETPIVOTDATA("[Base_Tarjetas].[Importe]",TDinamica_R!$A$3,
"[Base_Tarjetas].[PERIODO]","[Base_Tarjetas].[PERIODO].&amp;[" &amp; TEXT(X$6,"yyyymm") &amp; "]",
"[Base_Tarjetas].[Metrica]","[Base_Tarjetas].[Metrica].&amp;[" &amp; $A46 &amp; "]",
"[Base_Tarjetas].[SEGMENTO_DESCRIP]","[Base_Tarjetas].[SEGMENTO_DESCRIP].&amp;[" &amp; $C$6 &amp; "]",
"[Base_Tarjetas].[SITUACION]","[Base_Tarjetas].[SITUACION].&amp;[" &amp; $C46 &amp; "]",
"[Base_Tarjetas].[TIPO]","[Base_Tarjetas].[TIPO].&amp;[" &amp; $C$1 &amp; "]")/1000,
0)</f>
        <v>0</v>
      </c>
      <c r="Y46" s="8">
        <f>IFERROR(
GETPIVOTDATA("[Base_Tarjetas].[Importe]",TDinamica_R!$A$3,
"[Base_Tarjetas].[PERIODO]","[Base_Tarjetas].[PERIODO].&amp;[" &amp; TEXT(Y$6,"yyyymm") &amp; "]",
"[Base_Tarjetas].[Metrica]","[Base_Tarjetas].[Metrica].&amp;[" &amp; $A46 &amp; "]",
"[Base_Tarjetas].[SEGMENTO_DESCRIP]","[Base_Tarjetas].[SEGMENTO_DESCRIP].&amp;[" &amp; $C$6 &amp; "]",
"[Base_Tarjetas].[SITUACION]","[Base_Tarjetas].[SITUACION].&amp;[" &amp; $C46 &amp; "]",
"[Base_Tarjetas].[TIPO]","[Base_Tarjetas].[TIPO].&amp;[" &amp; $C$1 &amp; "]")/1000,
0)</f>
        <v>0</v>
      </c>
      <c r="Z46" s="8">
        <f>IFERROR(
GETPIVOTDATA("[Base_Tarjetas].[Importe]",TDinamica_R!$A$3,
"[Base_Tarjetas].[PERIODO]","[Base_Tarjetas].[PERIODO].&amp;[" &amp; TEXT(Z$6,"yyyymm") &amp; "]",
"[Base_Tarjetas].[Metrica]","[Base_Tarjetas].[Metrica].&amp;[" &amp; $A46 &amp; "]",
"[Base_Tarjetas].[SEGMENTO_DESCRIP]","[Base_Tarjetas].[SEGMENTO_DESCRIP].&amp;[" &amp; $C$6 &amp; "]",
"[Base_Tarjetas].[SITUACION]","[Base_Tarjetas].[SITUACION].&amp;[" &amp; $C46 &amp; "]",
"[Base_Tarjetas].[TIPO]","[Base_Tarjetas].[TIPO].&amp;[" &amp; $C$1 &amp; "]")/1000,
0)</f>
        <v>0</v>
      </c>
      <c r="AA46" s="8">
        <f>IFERROR(
GETPIVOTDATA("[Base_Tarjetas].[Importe]",TDinamica_R!$A$3,
"[Base_Tarjetas].[PERIODO]","[Base_Tarjetas].[PERIODO].&amp;[" &amp; TEXT(AA$6,"yyyymm") &amp; "]",
"[Base_Tarjetas].[Metrica]","[Base_Tarjetas].[Metrica].&amp;[" &amp; $A46 &amp; "]",
"[Base_Tarjetas].[SEGMENTO_DESCRIP]","[Base_Tarjetas].[SEGMENTO_DESCRIP].&amp;[" &amp; $C$6 &amp; "]",
"[Base_Tarjetas].[SITUACION]","[Base_Tarjetas].[SITUACION].&amp;[" &amp; $C46 &amp; "]",
"[Base_Tarjetas].[TIPO]","[Base_Tarjetas].[TIPO].&amp;[" &amp; $C$1 &amp; "]")/1000,
0)</f>
        <v>0</v>
      </c>
      <c r="AB46" s="8">
        <f>IFERROR(
GETPIVOTDATA("[Base_Tarjetas].[Importe]",TDinamica_R!$A$3,
"[Base_Tarjetas].[PERIODO]","[Base_Tarjetas].[PERIODO].&amp;[" &amp; TEXT(AB$6,"yyyymm") &amp; "]",
"[Base_Tarjetas].[Metrica]","[Base_Tarjetas].[Metrica].&amp;[" &amp; $A46 &amp; "]",
"[Base_Tarjetas].[SEGMENTO_DESCRIP]","[Base_Tarjetas].[SEGMENTO_DESCRIP].&amp;[" &amp; $C$6 &amp; "]",
"[Base_Tarjetas].[SITUACION]","[Base_Tarjetas].[SITUACION].&amp;[" &amp; $C46 &amp; "]",
"[Base_Tarjetas].[TIPO]","[Base_Tarjetas].[TIPO].&amp;[" &amp; $C$1 &amp; "]")/1000,
0)</f>
        <v>0</v>
      </c>
      <c r="AC46" s="8">
        <f>IFERROR(
GETPIVOTDATA("[Base_Tarjetas].[Importe]",TDinamica_R!$A$3,
"[Base_Tarjetas].[PERIODO]","[Base_Tarjetas].[PERIODO].&amp;[" &amp; TEXT(AC$6,"yyyymm") &amp; "]",
"[Base_Tarjetas].[Metrica]","[Base_Tarjetas].[Metrica].&amp;[" &amp; $A46 &amp; "]",
"[Base_Tarjetas].[SEGMENTO_DESCRIP]","[Base_Tarjetas].[SEGMENTO_DESCRIP].&amp;[" &amp; $C$6 &amp; "]",
"[Base_Tarjetas].[SITUACION]","[Base_Tarjetas].[SITUACION].&amp;[" &amp; $C46 &amp; "]",
"[Base_Tarjetas].[TIPO]","[Base_Tarjetas].[TIPO].&amp;[" &amp; $C$1 &amp; "]")/1000,
0)</f>
        <v>0</v>
      </c>
      <c r="AD46" s="8">
        <f>IFERROR(
GETPIVOTDATA("[Base_Tarjetas].[Importe]",TDinamica_R!$A$3,
"[Base_Tarjetas].[PERIODO]","[Base_Tarjetas].[PERIODO].&amp;[" &amp; TEXT(AD$6,"yyyymm") &amp; "]",
"[Base_Tarjetas].[Metrica]","[Base_Tarjetas].[Metrica].&amp;[" &amp; $A46 &amp; "]",
"[Base_Tarjetas].[SEGMENTO_DESCRIP]","[Base_Tarjetas].[SEGMENTO_DESCRIP].&amp;[" &amp; $C$6 &amp; "]",
"[Base_Tarjetas].[SITUACION]","[Base_Tarjetas].[SITUACION].&amp;[" &amp; $C46 &amp; "]",
"[Base_Tarjetas].[TIPO]","[Base_Tarjetas].[TIPO].&amp;[" &amp; $C$1 &amp; "]")/1000,
0)</f>
        <v>0</v>
      </c>
      <c r="AE46" s="8">
        <f>IFERROR(
GETPIVOTDATA("[Base_Tarjetas].[Importe]",TDinamica_R!$A$3,
"[Base_Tarjetas].[PERIODO]","[Base_Tarjetas].[PERIODO].&amp;[" &amp; TEXT(AE$6,"yyyymm") &amp; "]",
"[Base_Tarjetas].[Metrica]","[Base_Tarjetas].[Metrica].&amp;[" &amp; $A46 &amp; "]",
"[Base_Tarjetas].[SEGMENTO_DESCRIP]","[Base_Tarjetas].[SEGMENTO_DESCRIP].&amp;[" &amp; $C$6 &amp; "]",
"[Base_Tarjetas].[SITUACION]","[Base_Tarjetas].[SITUACION].&amp;[" &amp; $C46 &amp; "]",
"[Base_Tarjetas].[TIPO]","[Base_Tarjetas].[TIPO].&amp;[" &amp; $C$1 &amp; "]")/1000,
0)</f>
        <v>0</v>
      </c>
      <c r="AF46" s="8">
        <f>IFERROR(
GETPIVOTDATA("[Base_Tarjetas].[Importe]",TDinamica_R!$A$3,
"[Base_Tarjetas].[PERIODO]","[Base_Tarjetas].[PERIODO].&amp;[" &amp; TEXT(AF$6,"yyyymm") &amp; "]",
"[Base_Tarjetas].[Metrica]","[Base_Tarjetas].[Metrica].&amp;[" &amp; $A46 &amp; "]",
"[Base_Tarjetas].[SEGMENTO_DESCRIP]","[Base_Tarjetas].[SEGMENTO_DESCRIP].&amp;[" &amp; $C$6 &amp; "]",
"[Base_Tarjetas].[SITUACION]","[Base_Tarjetas].[SITUACION].&amp;[" &amp; $C46 &amp; "]",
"[Base_Tarjetas].[TIPO]","[Base_Tarjetas].[TIPO].&amp;[" &amp; $C$1 &amp; "]")/1000,
0)</f>
        <v>0</v>
      </c>
      <c r="AG46" s="8">
        <f>IFERROR(
GETPIVOTDATA("[Base_Tarjetas].[Importe]",TDinamica_R!$A$3,
"[Base_Tarjetas].[PERIODO]","[Base_Tarjetas].[PERIODO].&amp;[" &amp; TEXT(AG$6,"yyyymm") &amp; "]",
"[Base_Tarjetas].[Metrica]","[Base_Tarjetas].[Metrica].&amp;[" &amp; $A46 &amp; "]",
"[Base_Tarjetas].[SEGMENTO_DESCRIP]","[Base_Tarjetas].[SEGMENTO_DESCRIP].&amp;[" &amp; $C$6 &amp; "]",
"[Base_Tarjetas].[SITUACION]","[Base_Tarjetas].[SITUACION].&amp;[" &amp; $C46 &amp; "]",
"[Base_Tarjetas].[TIPO]","[Base_Tarjetas].[TIPO].&amp;[" &amp; $C$1 &amp; "]")/1000,
0)</f>
        <v>0</v>
      </c>
      <c r="AH46" s="8">
        <f>IFERROR(
GETPIVOTDATA("[Base_Tarjetas].[Importe]",TDinamica_R!$A$3,
"[Base_Tarjetas].[PERIODO]","[Base_Tarjetas].[PERIODO].&amp;[" &amp; TEXT(AH$6,"yyyymm") &amp; "]",
"[Base_Tarjetas].[Metrica]","[Base_Tarjetas].[Metrica].&amp;[" &amp; $A46 &amp; "]",
"[Base_Tarjetas].[SEGMENTO_DESCRIP]","[Base_Tarjetas].[SEGMENTO_DESCRIP].&amp;[" &amp; $C$6 &amp; "]",
"[Base_Tarjetas].[SITUACION]","[Base_Tarjetas].[SITUACION].&amp;[" &amp; $C46 &amp; "]",
"[Base_Tarjetas].[TIPO]","[Base_Tarjetas].[TIPO].&amp;[" &amp; $C$1 &amp; "]")/1000,
0)</f>
        <v>0</v>
      </c>
      <c r="AI46" s="8">
        <f>IFERROR(
GETPIVOTDATA("[Base_Tarjetas].[Importe]",TDinamica_R!$A$3,
"[Base_Tarjetas].[PERIODO]","[Base_Tarjetas].[PERIODO].&amp;[" &amp; TEXT(AI$6,"yyyymm") &amp; "]",
"[Base_Tarjetas].[Metrica]","[Base_Tarjetas].[Metrica].&amp;[" &amp; $A46 &amp; "]",
"[Base_Tarjetas].[SEGMENTO_DESCRIP]","[Base_Tarjetas].[SEGMENTO_DESCRIP].&amp;[" &amp; $C$6 &amp; "]",
"[Base_Tarjetas].[SITUACION]","[Base_Tarjetas].[SITUACION].&amp;[" &amp; $C46 &amp; "]",
"[Base_Tarjetas].[TIPO]","[Base_Tarjetas].[TIPO].&amp;[" &amp; $C$1 &amp; "]")/1000,
0)</f>
        <v>0</v>
      </c>
      <c r="AJ46" s="8">
        <f>IFERROR(
GETPIVOTDATA("[Base_Tarjetas].[Importe]",TDinamica_R!$A$3,
"[Base_Tarjetas].[PERIODO]","[Base_Tarjetas].[PERIODO].&amp;[" &amp; TEXT(AJ$6,"yyyymm") &amp; "]",
"[Base_Tarjetas].[Metrica]","[Base_Tarjetas].[Metrica].&amp;[" &amp; $A46 &amp; "]",
"[Base_Tarjetas].[SEGMENTO_DESCRIP]","[Base_Tarjetas].[SEGMENTO_DESCRIP].&amp;[" &amp; $C$6 &amp; "]",
"[Base_Tarjetas].[SITUACION]","[Base_Tarjetas].[SITUACION].&amp;[" &amp; $C46 &amp; "]",
"[Base_Tarjetas].[TIPO]","[Base_Tarjetas].[TIPO].&amp;[" &amp; $C$1 &amp; "]")/1000,
0)</f>
        <v>0</v>
      </c>
      <c r="AK46" s="8">
        <f>IFERROR(
GETPIVOTDATA("[Base_Tarjetas].[Importe]",TDinamica_R!$A$3,
"[Base_Tarjetas].[PERIODO]","[Base_Tarjetas].[PERIODO].&amp;[" &amp; TEXT(AK$6,"yyyymm") &amp; "]",
"[Base_Tarjetas].[Metrica]","[Base_Tarjetas].[Metrica].&amp;[" &amp; $A46 &amp; "]",
"[Base_Tarjetas].[SEGMENTO_DESCRIP]","[Base_Tarjetas].[SEGMENTO_DESCRIP].&amp;[" &amp; $C$6 &amp; "]",
"[Base_Tarjetas].[SITUACION]","[Base_Tarjetas].[SITUACION].&amp;[" &amp; $C46 &amp; "]",
"[Base_Tarjetas].[TIPO]","[Base_Tarjetas].[TIPO].&amp;[" &amp; $C$1 &amp; "]")/1000,
0)</f>
        <v>0</v>
      </c>
      <c r="AL46" s="8">
        <f>IFERROR(
GETPIVOTDATA("[Base_Tarjetas].[Importe]",TDinamica_R!$A$3,
"[Base_Tarjetas].[PERIODO]","[Base_Tarjetas].[PERIODO].&amp;[" &amp; TEXT(AL$6,"yyyymm") &amp; "]",
"[Base_Tarjetas].[Metrica]","[Base_Tarjetas].[Metrica].&amp;[" &amp; $A46 &amp; "]",
"[Base_Tarjetas].[SEGMENTO_DESCRIP]","[Base_Tarjetas].[SEGMENTO_DESCRIP].&amp;[" &amp; $C$6 &amp; "]",
"[Base_Tarjetas].[SITUACION]","[Base_Tarjetas].[SITUACION].&amp;[" &amp; $C46 &amp; "]",
"[Base_Tarjetas].[TIPO]","[Base_Tarjetas].[TIPO].&amp;[" &amp; $C$1 &amp; "]")/1000,
0)</f>
        <v>0</v>
      </c>
      <c r="AM46" s="8">
        <f>IFERROR(
GETPIVOTDATA("[Base_Tarjetas].[Importe]",TDinamica_R!$A$3,
"[Base_Tarjetas].[PERIODO]","[Base_Tarjetas].[PERIODO].&amp;[" &amp; TEXT(AM$6,"yyyymm") &amp; "]",
"[Base_Tarjetas].[Metrica]","[Base_Tarjetas].[Metrica].&amp;[" &amp; $A46 &amp; "]",
"[Base_Tarjetas].[SEGMENTO_DESCRIP]","[Base_Tarjetas].[SEGMENTO_DESCRIP].&amp;[" &amp; $C$6 &amp; "]",
"[Base_Tarjetas].[SITUACION]","[Base_Tarjetas].[SITUACION].&amp;[" &amp; $C46 &amp; "]",
"[Base_Tarjetas].[TIPO]","[Base_Tarjetas].[TIPO].&amp;[" &amp; $C$1 &amp; "]")/1000,
0)</f>
        <v>0</v>
      </c>
      <c r="AN46" s="8">
        <f>IFERROR(
GETPIVOTDATA("[Base_Tarjetas].[Importe]",TDinamica_R!$A$3,
"[Base_Tarjetas].[PERIODO]","[Base_Tarjetas].[PERIODO].&amp;[" &amp; TEXT(AN$6,"yyyymm") &amp; "]",
"[Base_Tarjetas].[Metrica]","[Base_Tarjetas].[Metrica].&amp;[" &amp; $A46 &amp; "]",
"[Base_Tarjetas].[SEGMENTO_DESCRIP]","[Base_Tarjetas].[SEGMENTO_DESCRIP].&amp;[" &amp; $C$6 &amp; "]",
"[Base_Tarjetas].[SITUACION]","[Base_Tarjetas].[SITUACION].&amp;[" &amp; $C46 &amp; "]",
"[Base_Tarjetas].[TIPO]","[Base_Tarjetas].[TIPO].&amp;[" &amp; $C$1 &amp; "]")/1000,
0)</f>
        <v>0</v>
      </c>
      <c r="AO46" s="8">
        <f>IFERROR(
GETPIVOTDATA("[Base_Tarjetas].[Importe]",TDinamica_R!$A$3,
"[Base_Tarjetas].[PERIODO]","[Base_Tarjetas].[PERIODO].&amp;[" &amp; TEXT(AO$6,"yyyymm") &amp; "]",
"[Base_Tarjetas].[Metrica]","[Base_Tarjetas].[Metrica].&amp;[" &amp; $A46 &amp; "]",
"[Base_Tarjetas].[SEGMENTO_DESCRIP]","[Base_Tarjetas].[SEGMENTO_DESCRIP].&amp;[" &amp; $C$6 &amp; "]",
"[Base_Tarjetas].[SITUACION]","[Base_Tarjetas].[SITUACION].&amp;[" &amp; $C46 &amp; "]",
"[Base_Tarjetas].[TIPO]","[Base_Tarjetas].[TIPO].&amp;[" &amp; $C$1 &amp; "]")/1000,
0)</f>
        <v>0</v>
      </c>
      <c r="AP46" s="8">
        <f>IFERROR(
GETPIVOTDATA("[Base_Tarjetas].[Importe]",TDinamica_R!$A$3,
"[Base_Tarjetas].[PERIODO]","[Base_Tarjetas].[PERIODO].&amp;[" &amp; TEXT(AP$6,"yyyymm") &amp; "]",
"[Base_Tarjetas].[Metrica]","[Base_Tarjetas].[Metrica].&amp;[" &amp; $A46 &amp; "]",
"[Base_Tarjetas].[SEGMENTO_DESCRIP]","[Base_Tarjetas].[SEGMENTO_DESCRIP].&amp;[" &amp; $C$6 &amp; "]",
"[Base_Tarjetas].[SITUACION]","[Base_Tarjetas].[SITUACION].&amp;[" &amp; $C46 &amp; "]",
"[Base_Tarjetas].[TIPO]","[Base_Tarjetas].[TIPO].&amp;[" &amp; $C$1 &amp; "]")/1000,
0)</f>
        <v>0</v>
      </c>
      <c r="AQ46" s="8">
        <f>IFERROR(
GETPIVOTDATA("[Base_Tarjetas].[Importe]",TDinamica_R!$A$3,
"[Base_Tarjetas].[PERIODO]","[Base_Tarjetas].[PERIODO].&amp;[" &amp; TEXT(AQ$6,"yyyymm") &amp; "]",
"[Base_Tarjetas].[Metrica]","[Base_Tarjetas].[Metrica].&amp;[" &amp; $A46 &amp; "]",
"[Base_Tarjetas].[SEGMENTO_DESCRIP]","[Base_Tarjetas].[SEGMENTO_DESCRIP].&amp;[" &amp; $C$6 &amp; "]",
"[Base_Tarjetas].[SITUACION]","[Base_Tarjetas].[SITUACION].&amp;[" &amp; $C46 &amp; "]",
"[Base_Tarjetas].[TIPO]","[Base_Tarjetas].[TIPO].&amp;[" &amp; $C$1 &amp; "]")/1000,
0)</f>
        <v>0</v>
      </c>
      <c r="AR46" s="8">
        <f>IFERROR(
GETPIVOTDATA("[Base_Tarjetas].[Importe]",TDinamica_R!$A$3,
"[Base_Tarjetas].[PERIODO]","[Base_Tarjetas].[PERIODO].&amp;[" &amp; TEXT(AR$6,"yyyymm") &amp; "]",
"[Base_Tarjetas].[Metrica]","[Base_Tarjetas].[Metrica].&amp;[" &amp; $A46 &amp; "]",
"[Base_Tarjetas].[SEGMENTO_DESCRIP]","[Base_Tarjetas].[SEGMENTO_DESCRIP].&amp;[" &amp; $C$6 &amp; "]",
"[Base_Tarjetas].[SITUACION]","[Base_Tarjetas].[SITUACION].&amp;[" &amp; $C46 &amp; "]",
"[Base_Tarjetas].[TIPO]","[Base_Tarjetas].[TIPO].&amp;[" &amp; $C$1 &amp; "]")/1000,
0)</f>
        <v>0</v>
      </c>
      <c r="AS46" s="8">
        <f>IFERROR(
GETPIVOTDATA("[Base_Tarjetas].[Importe]",TDinamica_R!$A$3,
"[Base_Tarjetas].[PERIODO]","[Base_Tarjetas].[PERIODO].&amp;[" &amp; TEXT(AS$6,"yyyymm") &amp; "]",
"[Base_Tarjetas].[Metrica]","[Base_Tarjetas].[Metrica].&amp;[" &amp; $A46 &amp; "]",
"[Base_Tarjetas].[SEGMENTO_DESCRIP]","[Base_Tarjetas].[SEGMENTO_DESCRIP].&amp;[" &amp; $C$6 &amp; "]",
"[Base_Tarjetas].[SITUACION]","[Base_Tarjetas].[SITUACION].&amp;[" &amp; $C46 &amp; "]",
"[Base_Tarjetas].[TIPO]","[Base_Tarjetas].[TIPO].&amp;[" &amp; $C$1 &amp; "]")/1000,
0)</f>
        <v>0</v>
      </c>
      <c r="AT46" s="8">
        <f>IFERROR(
GETPIVOTDATA("[Base_Tarjetas].[Importe]",TDinamica_R!$A$3,
"[Base_Tarjetas].[PERIODO]","[Base_Tarjetas].[PERIODO].&amp;[" &amp; TEXT(AT$6,"yyyymm") &amp; "]",
"[Base_Tarjetas].[Metrica]","[Base_Tarjetas].[Metrica].&amp;[" &amp; $A46 &amp; "]",
"[Base_Tarjetas].[SEGMENTO_DESCRIP]","[Base_Tarjetas].[SEGMENTO_DESCRIP].&amp;[" &amp; $C$6 &amp; "]",
"[Base_Tarjetas].[SITUACION]","[Base_Tarjetas].[SITUACION].&amp;[" &amp; $C46 &amp; "]",
"[Base_Tarjetas].[TIPO]","[Base_Tarjetas].[TIPO].&amp;[" &amp; $C$1 &amp; "]")/1000,
0)</f>
        <v>0</v>
      </c>
      <c r="AU46" s="8">
        <f>IFERROR(
GETPIVOTDATA("[Base_Tarjetas].[Importe]",TDinamica_R!$A$3,
"[Base_Tarjetas].[PERIODO]","[Base_Tarjetas].[PERIODO].&amp;[" &amp; TEXT(AU$6,"yyyymm") &amp; "]",
"[Base_Tarjetas].[Metrica]","[Base_Tarjetas].[Metrica].&amp;[" &amp; $A46 &amp; "]",
"[Base_Tarjetas].[SEGMENTO_DESCRIP]","[Base_Tarjetas].[SEGMENTO_DESCRIP].&amp;[" &amp; $C$6 &amp; "]",
"[Base_Tarjetas].[SITUACION]","[Base_Tarjetas].[SITUACION].&amp;[" &amp; $C46 &amp; "]",
"[Base_Tarjetas].[TIPO]","[Base_Tarjetas].[TIPO].&amp;[" &amp; $C$1 &amp; "]")/1000,
0)</f>
        <v>0</v>
      </c>
      <c r="AV46" s="8">
        <f>IFERROR(
GETPIVOTDATA("[Base_Tarjetas].[Importe]",TDinamica_R!$A$3,
"[Base_Tarjetas].[PERIODO]","[Base_Tarjetas].[PERIODO].&amp;[" &amp; TEXT(AV$6,"yyyymm") &amp; "]",
"[Base_Tarjetas].[Metrica]","[Base_Tarjetas].[Metrica].&amp;[" &amp; $A46 &amp; "]",
"[Base_Tarjetas].[SEGMENTO_DESCRIP]","[Base_Tarjetas].[SEGMENTO_DESCRIP].&amp;[" &amp; $C$6 &amp; "]",
"[Base_Tarjetas].[SITUACION]","[Base_Tarjetas].[SITUACION].&amp;[" &amp; $C46 &amp; "]",
"[Base_Tarjetas].[TIPO]","[Base_Tarjetas].[TIPO].&amp;[" &amp; $C$1 &amp; "]")/1000,
0)</f>
        <v>0</v>
      </c>
      <c r="AW46" s="8">
        <f>IFERROR(
GETPIVOTDATA("[Base_Tarjetas].[Importe]",TDinamica_R!$A$3,
"[Base_Tarjetas].[PERIODO]","[Base_Tarjetas].[PERIODO].&amp;[" &amp; TEXT(AW$6,"yyyymm") &amp; "]",
"[Base_Tarjetas].[Metrica]","[Base_Tarjetas].[Metrica].&amp;[" &amp; $A46 &amp; "]",
"[Base_Tarjetas].[SEGMENTO_DESCRIP]","[Base_Tarjetas].[SEGMENTO_DESCRIP].&amp;[" &amp; $C$6 &amp; "]",
"[Base_Tarjetas].[SITUACION]","[Base_Tarjetas].[SITUACION].&amp;[" &amp; $C46 &amp; "]",
"[Base_Tarjetas].[TIPO]","[Base_Tarjetas].[TIPO].&amp;[" &amp; $C$1 &amp; "]")/1000,
0)</f>
        <v>0</v>
      </c>
      <c r="AX46" s="8">
        <f>IFERROR(
GETPIVOTDATA("[Base_Tarjetas].[Importe]",TDinamica_R!$A$3,
"[Base_Tarjetas].[PERIODO]","[Base_Tarjetas].[PERIODO].&amp;[" &amp; TEXT(AX$6,"yyyymm") &amp; "]",
"[Base_Tarjetas].[Metrica]","[Base_Tarjetas].[Metrica].&amp;[" &amp; $A46 &amp; "]",
"[Base_Tarjetas].[SEGMENTO_DESCRIP]","[Base_Tarjetas].[SEGMENTO_DESCRIP].&amp;[" &amp; $C$6 &amp; "]",
"[Base_Tarjetas].[SITUACION]","[Base_Tarjetas].[SITUACION].&amp;[" &amp; $C46 &amp; "]",
"[Base_Tarjetas].[TIPO]","[Base_Tarjetas].[TIPO].&amp;[" &amp; $C$1 &amp; "]")/1000,
0)</f>
        <v>0</v>
      </c>
      <c r="AY46" s="8">
        <f>IFERROR(
GETPIVOTDATA("[Base_Tarjetas].[Importe]",TDinamica_R!$A$3,
"[Base_Tarjetas].[PERIODO]","[Base_Tarjetas].[PERIODO].&amp;[" &amp; TEXT(AY$6,"yyyymm") &amp; "]",
"[Base_Tarjetas].[Metrica]","[Base_Tarjetas].[Metrica].&amp;[" &amp; $A46 &amp; "]",
"[Base_Tarjetas].[SEGMENTO_DESCRIP]","[Base_Tarjetas].[SEGMENTO_DESCRIP].&amp;[" &amp; $C$6 &amp; "]",
"[Base_Tarjetas].[SITUACION]","[Base_Tarjetas].[SITUACION].&amp;[" &amp; $C46 &amp; "]",
"[Base_Tarjetas].[TIPO]","[Base_Tarjetas].[TIPO].&amp;[" &amp; $C$1 &amp; "]")/1000,
0)</f>
        <v>0</v>
      </c>
      <c r="AZ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TEXT(AZ$6,"yyyymm") &amp; "]"),
0)</f>
        <v>-5.4475135685840659</v>
      </c>
      <c r="BA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TEXT(BA$6,"yyyymm") &amp; "]"),
0)</f>
        <v>-4.8519783141637953</v>
      </c>
      <c r="BB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TEXT(BB$6,"yyyymm") &amp; "]"),
0)</f>
        <v>-5.351444518797658</v>
      </c>
      <c r="BC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TEXT(BC$6,"yyyymm") &amp; "]"),
0)</f>
        <v>-5.1502198914359587</v>
      </c>
      <c r="BD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TEXT(BD$6,"yyyymm") &amp; "]"),
0)</f>
        <v>-5.2742896041668397</v>
      </c>
      <c r="BE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TEXT(BE$6,"yyyymm") &amp; "]"),
0)</f>
        <v>-5.0229447059453136</v>
      </c>
      <c r="BF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TEXT(BF$6,"yyyymm") &amp; "]"),
0)</f>
        <v>-5.1906859391528748</v>
      </c>
      <c r="BG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TEXT(BG$6,"yyyymm") &amp; "]"),
0)</f>
        <v>-5.2180626925787372</v>
      </c>
      <c r="BH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TEXT(BH$6,"yyyymm") &amp; "]"),
0)</f>
        <v>-4.940184742708956</v>
      </c>
      <c r="BI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TEXT(BI$6,"yyyymm") &amp; "]"),
0)</f>
        <v>-4.8968893131761853</v>
      </c>
      <c r="BJ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TEXT(BJ$6,"yyyymm") &amp; "]"),
0)</f>
        <v>-4.5433717954251289</v>
      </c>
      <c r="BK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TEXT(BK$6,"yyyymm") &amp; "]"),
0)</f>
        <v>-4.740609787328709</v>
      </c>
      <c r="BO46" s="24">
        <f t="shared" si="34"/>
        <v>0</v>
      </c>
      <c r="BP46" s="24">
        <f t="shared" si="34"/>
        <v>-15.65093640154552</v>
      </c>
      <c r="BQ46" s="24">
        <f t="shared" si="34"/>
        <v>0</v>
      </c>
      <c r="BR46" s="24">
        <f t="shared" si="34"/>
        <v>0</v>
      </c>
      <c r="BS46" s="24">
        <f t="shared" si="34"/>
        <v>0</v>
      </c>
      <c r="BT46" s="24">
        <f t="shared" si="34"/>
        <v>0</v>
      </c>
    </row>
    <row r="47" spans="1:72" collapsed="1" x14ac:dyDescent="0.25">
      <c r="C47" s="3" t="s">
        <v>22</v>
      </c>
      <c r="D47" s="10">
        <f>SUM(D44:D46)</f>
        <v>0</v>
      </c>
      <c r="E47" s="10">
        <f t="shared" ref="E47:BK47" si="35">SUM(E44:E46)</f>
        <v>0</v>
      </c>
      <c r="F47" s="10">
        <f t="shared" si="35"/>
        <v>0</v>
      </c>
      <c r="G47" s="10">
        <f t="shared" si="35"/>
        <v>0</v>
      </c>
      <c r="H47" s="10">
        <f t="shared" si="35"/>
        <v>0</v>
      </c>
      <c r="I47" s="10">
        <f t="shared" si="35"/>
        <v>0</v>
      </c>
      <c r="J47" s="10">
        <f t="shared" si="35"/>
        <v>0</v>
      </c>
      <c r="K47" s="10">
        <f t="shared" si="35"/>
        <v>0</v>
      </c>
      <c r="L47" s="10">
        <f t="shared" si="35"/>
        <v>0</v>
      </c>
      <c r="M47" s="10">
        <f t="shared" si="35"/>
        <v>0</v>
      </c>
      <c r="N47" s="10">
        <f t="shared" si="35"/>
        <v>0</v>
      </c>
      <c r="O47" s="10">
        <f t="shared" si="35"/>
        <v>0</v>
      </c>
      <c r="P47" s="10">
        <f t="shared" si="35"/>
        <v>0</v>
      </c>
      <c r="Q47" s="10">
        <f t="shared" si="35"/>
        <v>0</v>
      </c>
      <c r="R47" s="10">
        <f t="shared" si="35"/>
        <v>0</v>
      </c>
      <c r="S47" s="10">
        <f t="shared" si="35"/>
        <v>0</v>
      </c>
      <c r="T47" s="10">
        <f t="shared" si="35"/>
        <v>0</v>
      </c>
      <c r="U47" s="10">
        <f t="shared" si="35"/>
        <v>0</v>
      </c>
      <c r="V47" s="10">
        <f t="shared" si="35"/>
        <v>0</v>
      </c>
      <c r="W47" s="10">
        <f t="shared" si="35"/>
        <v>0</v>
      </c>
      <c r="X47" s="10">
        <f t="shared" si="35"/>
        <v>0</v>
      </c>
      <c r="Y47" s="10">
        <f t="shared" si="35"/>
        <v>0</v>
      </c>
      <c r="Z47" s="10">
        <f t="shared" si="35"/>
        <v>0</v>
      </c>
      <c r="AA47" s="10">
        <f t="shared" si="35"/>
        <v>0</v>
      </c>
      <c r="AB47" s="10">
        <f t="shared" si="35"/>
        <v>0</v>
      </c>
      <c r="AC47" s="10">
        <f t="shared" si="35"/>
        <v>0</v>
      </c>
      <c r="AD47" s="10">
        <f t="shared" si="35"/>
        <v>0</v>
      </c>
      <c r="AE47" s="10">
        <f t="shared" si="35"/>
        <v>0</v>
      </c>
      <c r="AF47" s="10">
        <f t="shared" si="35"/>
        <v>0</v>
      </c>
      <c r="AG47" s="10">
        <f t="shared" si="35"/>
        <v>0</v>
      </c>
      <c r="AH47" s="10">
        <f t="shared" si="35"/>
        <v>0</v>
      </c>
      <c r="AI47" s="10">
        <f t="shared" si="35"/>
        <v>0</v>
      </c>
      <c r="AJ47" s="10">
        <f t="shared" si="35"/>
        <v>0</v>
      </c>
      <c r="AK47" s="10">
        <f t="shared" si="35"/>
        <v>0</v>
      </c>
      <c r="AL47" s="10">
        <f t="shared" si="35"/>
        <v>0</v>
      </c>
      <c r="AM47" s="10">
        <f t="shared" si="35"/>
        <v>0</v>
      </c>
      <c r="AN47" s="10">
        <f t="shared" si="35"/>
        <v>0</v>
      </c>
      <c r="AO47" s="10">
        <f t="shared" si="35"/>
        <v>0</v>
      </c>
      <c r="AP47" s="10">
        <f t="shared" si="35"/>
        <v>0</v>
      </c>
      <c r="AQ47" s="10">
        <f t="shared" si="35"/>
        <v>0</v>
      </c>
      <c r="AR47" s="10">
        <f t="shared" si="35"/>
        <v>0</v>
      </c>
      <c r="AS47" s="10">
        <f t="shared" si="35"/>
        <v>0</v>
      </c>
      <c r="AT47" s="10">
        <f t="shared" si="35"/>
        <v>0</v>
      </c>
      <c r="AU47" s="10">
        <f t="shared" si="35"/>
        <v>0</v>
      </c>
      <c r="AV47" s="10">
        <f t="shared" si="35"/>
        <v>0</v>
      </c>
      <c r="AW47" s="10">
        <f t="shared" si="35"/>
        <v>0</v>
      </c>
      <c r="AX47" s="10">
        <f t="shared" si="35"/>
        <v>0</v>
      </c>
      <c r="AY47" s="10">
        <f t="shared" si="35"/>
        <v>0</v>
      </c>
      <c r="AZ47" s="10">
        <f t="shared" si="35"/>
        <v>-8.6358919321989926</v>
      </c>
      <c r="BA47" s="10">
        <f t="shared" si="35"/>
        <v>-7.6917955046751105</v>
      </c>
      <c r="BB47" s="10">
        <f t="shared" si="35"/>
        <v>-8.4835945727634829</v>
      </c>
      <c r="BC47" s="10">
        <f t="shared" si="35"/>
        <v>-8.1645950670046883</v>
      </c>
      <c r="BD47" s="10">
        <f t="shared" si="35"/>
        <v>-8.3612816135755779</v>
      </c>
      <c r="BE47" s="10">
        <f t="shared" si="35"/>
        <v>-7.9628269146706527</v>
      </c>
      <c r="BF47" s="10">
        <f t="shared" si="35"/>
        <v>-8.2287455111672951</v>
      </c>
      <c r="BG47" s="10">
        <f t="shared" si="35"/>
        <v>-8.2721456204214796</v>
      </c>
      <c r="BH47" s="10">
        <f t="shared" si="35"/>
        <v>-7.8316283247408043</v>
      </c>
      <c r="BI47" s="10">
        <f t="shared" si="35"/>
        <v>-7.7629924882447918</v>
      </c>
      <c r="BJ47" s="10">
        <f t="shared" si="35"/>
        <v>-7.2025644983002177</v>
      </c>
      <c r="BK47" s="10">
        <f t="shared" si="35"/>
        <v>-7.5152440284305104</v>
      </c>
      <c r="BO47" s="23">
        <f>SUM(BO44:BO46)</f>
        <v>0</v>
      </c>
      <c r="BP47" s="23">
        <f t="shared" ref="BP47:BT47" si="36">SUM(BP44:BP46)</f>
        <v>-24.811282009637587</v>
      </c>
      <c r="BQ47" s="23">
        <f t="shared" si="36"/>
        <v>0</v>
      </c>
      <c r="BR47" s="23">
        <f t="shared" si="36"/>
        <v>0</v>
      </c>
      <c r="BS47" s="23">
        <f t="shared" si="36"/>
        <v>0</v>
      </c>
      <c r="BT47" s="23">
        <f t="shared" si="36"/>
        <v>0</v>
      </c>
    </row>
    <row r="50" spans="1:72" hidden="1" outlineLevel="1" x14ac:dyDescent="0.25">
      <c r="A50" s="11"/>
      <c r="C50" s="2" t="s">
        <v>0</v>
      </c>
      <c r="D50" s="8">
        <f>D38+D44</f>
        <v>0</v>
      </c>
      <c r="E50" s="8">
        <f t="shared" ref="E50:BK53" si="37">E38+E44</f>
        <v>0</v>
      </c>
      <c r="F50" s="8">
        <f t="shared" si="37"/>
        <v>0</v>
      </c>
      <c r="G50" s="8">
        <f t="shared" si="37"/>
        <v>0</v>
      </c>
      <c r="H50" s="8">
        <f t="shared" si="37"/>
        <v>0</v>
      </c>
      <c r="I50" s="8">
        <f t="shared" si="37"/>
        <v>0</v>
      </c>
      <c r="J50" s="8">
        <f t="shared" si="37"/>
        <v>0</v>
      </c>
      <c r="K50" s="8">
        <f t="shared" si="37"/>
        <v>0</v>
      </c>
      <c r="L50" s="8">
        <f t="shared" si="37"/>
        <v>0</v>
      </c>
      <c r="M50" s="8">
        <f t="shared" si="37"/>
        <v>0</v>
      </c>
      <c r="N50" s="8">
        <f t="shared" si="37"/>
        <v>0</v>
      </c>
      <c r="O50" s="8">
        <f t="shared" si="37"/>
        <v>0</v>
      </c>
      <c r="P50" s="8">
        <f t="shared" si="37"/>
        <v>0</v>
      </c>
      <c r="Q50" s="8">
        <f t="shared" si="37"/>
        <v>0</v>
      </c>
      <c r="R50" s="8">
        <f t="shared" si="37"/>
        <v>0</v>
      </c>
      <c r="S50" s="8">
        <f t="shared" si="37"/>
        <v>0</v>
      </c>
      <c r="T50" s="8">
        <f t="shared" si="37"/>
        <v>0</v>
      </c>
      <c r="U50" s="8">
        <f t="shared" si="37"/>
        <v>0</v>
      </c>
      <c r="V50" s="8">
        <f t="shared" si="37"/>
        <v>0</v>
      </c>
      <c r="W50" s="8">
        <f t="shared" si="37"/>
        <v>0</v>
      </c>
      <c r="X50" s="8">
        <f t="shared" si="37"/>
        <v>0</v>
      </c>
      <c r="Y50" s="8">
        <f t="shared" si="37"/>
        <v>0</v>
      </c>
      <c r="Z50" s="8">
        <f t="shared" si="37"/>
        <v>0</v>
      </c>
      <c r="AA50" s="8">
        <f t="shared" si="37"/>
        <v>0</v>
      </c>
      <c r="AB50" s="8">
        <f t="shared" si="37"/>
        <v>0</v>
      </c>
      <c r="AC50" s="8">
        <f t="shared" si="37"/>
        <v>0</v>
      </c>
      <c r="AD50" s="8">
        <f t="shared" si="37"/>
        <v>0</v>
      </c>
      <c r="AE50" s="8">
        <f t="shared" si="37"/>
        <v>0</v>
      </c>
      <c r="AF50" s="8">
        <f t="shared" si="37"/>
        <v>0</v>
      </c>
      <c r="AG50" s="8">
        <f t="shared" si="37"/>
        <v>0</v>
      </c>
      <c r="AH50" s="8">
        <f t="shared" si="37"/>
        <v>0</v>
      </c>
      <c r="AI50" s="8">
        <f t="shared" si="37"/>
        <v>0</v>
      </c>
      <c r="AJ50" s="8">
        <f t="shared" si="37"/>
        <v>0</v>
      </c>
      <c r="AK50" s="8">
        <f t="shared" si="37"/>
        <v>0</v>
      </c>
      <c r="AL50" s="8">
        <f t="shared" si="37"/>
        <v>0</v>
      </c>
      <c r="AM50" s="8">
        <f t="shared" si="37"/>
        <v>0</v>
      </c>
      <c r="AN50" s="8">
        <f t="shared" si="37"/>
        <v>0</v>
      </c>
      <c r="AO50" s="8">
        <f t="shared" si="37"/>
        <v>0</v>
      </c>
      <c r="AP50" s="8">
        <f t="shared" si="37"/>
        <v>0</v>
      </c>
      <c r="AQ50" s="8">
        <f t="shared" si="37"/>
        <v>0</v>
      </c>
      <c r="AR50" s="8">
        <f t="shared" si="37"/>
        <v>0</v>
      </c>
      <c r="AS50" s="8">
        <f t="shared" si="37"/>
        <v>0</v>
      </c>
      <c r="AT50" s="8">
        <f t="shared" si="37"/>
        <v>0</v>
      </c>
      <c r="AU50" s="8">
        <f t="shared" si="37"/>
        <v>0</v>
      </c>
      <c r="AV50" s="8">
        <f t="shared" si="37"/>
        <v>0</v>
      </c>
      <c r="AW50" s="8">
        <f t="shared" si="37"/>
        <v>0</v>
      </c>
      <c r="AX50" s="8">
        <f t="shared" si="37"/>
        <v>0</v>
      </c>
      <c r="AY50" s="8">
        <f t="shared" si="37"/>
        <v>0</v>
      </c>
      <c r="AZ50" s="8">
        <f t="shared" si="37"/>
        <v>17.92718320396752</v>
      </c>
      <c r="BA50" s="8">
        <f t="shared" si="37"/>
        <v>14.888954105533362</v>
      </c>
      <c r="BB50" s="8">
        <f t="shared" si="37"/>
        <v>18.293461893757229</v>
      </c>
      <c r="BC50" s="8">
        <f t="shared" si="37"/>
        <v>17.281609172315132</v>
      </c>
      <c r="BD50" s="8">
        <f t="shared" si="37"/>
        <v>17.983959159339488</v>
      </c>
      <c r="BE50" s="8">
        <f t="shared" si="37"/>
        <v>19.874330131023036</v>
      </c>
      <c r="BF50" s="8">
        <f t="shared" si="37"/>
        <v>20.260427836528649</v>
      </c>
      <c r="BG50" s="8">
        <f t="shared" si="37"/>
        <v>21.293685611249469</v>
      </c>
      <c r="BH50" s="8">
        <f t="shared" si="37"/>
        <v>19.934541991977273</v>
      </c>
      <c r="BI50" s="8">
        <f t="shared" si="37"/>
        <v>20.296577531800907</v>
      </c>
      <c r="BJ50" s="8">
        <f t="shared" si="37"/>
        <v>21.071870167439851</v>
      </c>
      <c r="BK50" s="8">
        <f t="shared" si="37"/>
        <v>22.410231132526828</v>
      </c>
      <c r="BO50" s="24">
        <f>BO38+BO44</f>
        <v>0</v>
      </c>
      <c r="BP50" s="24">
        <f t="shared" ref="BP50:BT50" si="38">BP38+BP44</f>
        <v>51.109599203258114</v>
      </c>
      <c r="BQ50" s="24">
        <f t="shared" si="38"/>
        <v>0</v>
      </c>
      <c r="BR50" s="24">
        <f t="shared" si="38"/>
        <v>0</v>
      </c>
      <c r="BS50" s="24">
        <f t="shared" si="38"/>
        <v>0</v>
      </c>
      <c r="BT50" s="24">
        <f t="shared" si="38"/>
        <v>0</v>
      </c>
    </row>
    <row r="51" spans="1:72" hidden="1" outlineLevel="1" x14ac:dyDescent="0.25">
      <c r="A51" s="11"/>
      <c r="C51" s="2" t="s">
        <v>1</v>
      </c>
      <c r="D51" s="8">
        <f t="shared" ref="D51:AY53" si="39">D39+D45</f>
        <v>0</v>
      </c>
      <c r="E51" s="8">
        <f t="shared" si="39"/>
        <v>0</v>
      </c>
      <c r="F51" s="8">
        <f t="shared" si="39"/>
        <v>0</v>
      </c>
      <c r="G51" s="8">
        <f t="shared" si="39"/>
        <v>0</v>
      </c>
      <c r="H51" s="8">
        <f t="shared" si="39"/>
        <v>0</v>
      </c>
      <c r="I51" s="8">
        <f t="shared" si="39"/>
        <v>0</v>
      </c>
      <c r="J51" s="8">
        <f t="shared" si="39"/>
        <v>0</v>
      </c>
      <c r="K51" s="8">
        <f t="shared" si="39"/>
        <v>0</v>
      </c>
      <c r="L51" s="8">
        <f t="shared" si="39"/>
        <v>0</v>
      </c>
      <c r="M51" s="8">
        <f t="shared" si="39"/>
        <v>0</v>
      </c>
      <c r="N51" s="8">
        <f t="shared" si="39"/>
        <v>0</v>
      </c>
      <c r="O51" s="8">
        <f t="shared" si="39"/>
        <v>0</v>
      </c>
      <c r="P51" s="8">
        <f t="shared" si="39"/>
        <v>0</v>
      </c>
      <c r="Q51" s="8">
        <f t="shared" si="39"/>
        <v>0</v>
      </c>
      <c r="R51" s="8">
        <f t="shared" si="39"/>
        <v>0</v>
      </c>
      <c r="S51" s="8">
        <f t="shared" si="39"/>
        <v>0</v>
      </c>
      <c r="T51" s="8">
        <f t="shared" si="39"/>
        <v>0</v>
      </c>
      <c r="U51" s="8">
        <f t="shared" si="39"/>
        <v>0</v>
      </c>
      <c r="V51" s="8">
        <f t="shared" si="39"/>
        <v>0</v>
      </c>
      <c r="W51" s="8">
        <f t="shared" si="39"/>
        <v>0</v>
      </c>
      <c r="X51" s="8">
        <f t="shared" si="39"/>
        <v>0</v>
      </c>
      <c r="Y51" s="8">
        <f t="shared" si="39"/>
        <v>0</v>
      </c>
      <c r="Z51" s="8">
        <f t="shared" si="39"/>
        <v>0</v>
      </c>
      <c r="AA51" s="8">
        <f t="shared" si="39"/>
        <v>0</v>
      </c>
      <c r="AB51" s="8">
        <f t="shared" si="39"/>
        <v>0</v>
      </c>
      <c r="AC51" s="8">
        <f t="shared" si="39"/>
        <v>0</v>
      </c>
      <c r="AD51" s="8">
        <f t="shared" si="39"/>
        <v>0</v>
      </c>
      <c r="AE51" s="8">
        <f t="shared" si="39"/>
        <v>0</v>
      </c>
      <c r="AF51" s="8">
        <f t="shared" si="39"/>
        <v>0</v>
      </c>
      <c r="AG51" s="8">
        <f t="shared" si="39"/>
        <v>0</v>
      </c>
      <c r="AH51" s="8">
        <f t="shared" si="39"/>
        <v>0</v>
      </c>
      <c r="AI51" s="8">
        <f t="shared" si="39"/>
        <v>0</v>
      </c>
      <c r="AJ51" s="8">
        <f t="shared" si="39"/>
        <v>0</v>
      </c>
      <c r="AK51" s="8">
        <f t="shared" si="39"/>
        <v>0</v>
      </c>
      <c r="AL51" s="8">
        <f t="shared" si="39"/>
        <v>0</v>
      </c>
      <c r="AM51" s="8">
        <f t="shared" si="39"/>
        <v>0</v>
      </c>
      <c r="AN51" s="8">
        <f t="shared" si="39"/>
        <v>0</v>
      </c>
      <c r="AO51" s="8">
        <f t="shared" si="39"/>
        <v>0</v>
      </c>
      <c r="AP51" s="8">
        <f t="shared" si="39"/>
        <v>0</v>
      </c>
      <c r="AQ51" s="8">
        <f t="shared" si="39"/>
        <v>0</v>
      </c>
      <c r="AR51" s="8">
        <f t="shared" si="39"/>
        <v>0</v>
      </c>
      <c r="AS51" s="8">
        <f t="shared" si="39"/>
        <v>0</v>
      </c>
      <c r="AT51" s="8">
        <f t="shared" si="39"/>
        <v>0</v>
      </c>
      <c r="AU51" s="8">
        <f t="shared" si="39"/>
        <v>0</v>
      </c>
      <c r="AV51" s="8">
        <f t="shared" si="39"/>
        <v>0</v>
      </c>
      <c r="AW51" s="8">
        <f t="shared" si="39"/>
        <v>0</v>
      </c>
      <c r="AX51" s="8">
        <f t="shared" si="39"/>
        <v>0</v>
      </c>
      <c r="AY51" s="8">
        <f t="shared" si="39"/>
        <v>0</v>
      </c>
      <c r="AZ51" s="8">
        <f t="shared" si="37"/>
        <v>3.6633780626080732</v>
      </c>
      <c r="BA51" s="8">
        <f t="shared" si="37"/>
        <v>3.065796207622502</v>
      </c>
      <c r="BB51" s="8">
        <f t="shared" si="37"/>
        <v>3.1240158935991413</v>
      </c>
      <c r="BC51" s="8">
        <f t="shared" si="37"/>
        <v>2.790795121191608</v>
      </c>
      <c r="BD51" s="8">
        <f t="shared" si="37"/>
        <v>2.6600680737849691</v>
      </c>
      <c r="BE51" s="8">
        <f t="shared" si="37"/>
        <v>2.3873237187879957</v>
      </c>
      <c r="BF51" s="8">
        <f t="shared" si="37"/>
        <v>2.2604795570729013</v>
      </c>
      <c r="BG51" s="8">
        <f t="shared" si="37"/>
        <v>2.0517997858645294</v>
      </c>
      <c r="BH51" s="8">
        <f t="shared" si="37"/>
        <v>1.8470467634803216</v>
      </c>
      <c r="BI51" s="8">
        <f t="shared" si="37"/>
        <v>1.8148205254739413</v>
      </c>
      <c r="BJ51" s="8">
        <f t="shared" si="37"/>
        <v>1.674388164706792</v>
      </c>
      <c r="BK51" s="8">
        <f t="shared" si="37"/>
        <v>1.5617514168771485</v>
      </c>
      <c r="BO51" s="24">
        <f t="shared" ref="BO51:BT52" si="40">BO39+BO45</f>
        <v>0</v>
      </c>
      <c r="BP51" s="24">
        <f t="shared" si="40"/>
        <v>9.8531901638297192</v>
      </c>
      <c r="BQ51" s="24">
        <f t="shared" si="40"/>
        <v>0</v>
      </c>
      <c r="BR51" s="24">
        <f t="shared" si="40"/>
        <v>0</v>
      </c>
      <c r="BS51" s="24">
        <f t="shared" si="40"/>
        <v>0</v>
      </c>
      <c r="BT51" s="24">
        <f t="shared" si="40"/>
        <v>0</v>
      </c>
    </row>
    <row r="52" spans="1:72" hidden="1" outlineLevel="1" x14ac:dyDescent="0.25">
      <c r="A52" s="11"/>
      <c r="C52" s="2" t="s">
        <v>9</v>
      </c>
      <c r="D52" s="8">
        <f t="shared" si="39"/>
        <v>0</v>
      </c>
      <c r="E52" s="8">
        <f t="shared" si="39"/>
        <v>0</v>
      </c>
      <c r="F52" s="8">
        <f t="shared" si="39"/>
        <v>0</v>
      </c>
      <c r="G52" s="8">
        <f t="shared" si="39"/>
        <v>0</v>
      </c>
      <c r="H52" s="8">
        <f t="shared" si="39"/>
        <v>0</v>
      </c>
      <c r="I52" s="8">
        <f t="shared" si="39"/>
        <v>0</v>
      </c>
      <c r="J52" s="8">
        <f t="shared" si="39"/>
        <v>0</v>
      </c>
      <c r="K52" s="8">
        <f t="shared" si="39"/>
        <v>0</v>
      </c>
      <c r="L52" s="8">
        <f t="shared" si="39"/>
        <v>0</v>
      </c>
      <c r="M52" s="8">
        <f t="shared" si="39"/>
        <v>0</v>
      </c>
      <c r="N52" s="8">
        <f t="shared" si="39"/>
        <v>0</v>
      </c>
      <c r="O52" s="8">
        <f t="shared" si="39"/>
        <v>0</v>
      </c>
      <c r="P52" s="8">
        <f t="shared" si="39"/>
        <v>0</v>
      </c>
      <c r="Q52" s="8">
        <f t="shared" si="39"/>
        <v>0</v>
      </c>
      <c r="R52" s="8">
        <f t="shared" si="39"/>
        <v>0</v>
      </c>
      <c r="S52" s="8">
        <f t="shared" si="39"/>
        <v>0</v>
      </c>
      <c r="T52" s="8">
        <f t="shared" si="39"/>
        <v>0</v>
      </c>
      <c r="U52" s="8">
        <f t="shared" si="39"/>
        <v>0</v>
      </c>
      <c r="V52" s="8">
        <f t="shared" si="39"/>
        <v>0</v>
      </c>
      <c r="W52" s="8">
        <f t="shared" si="39"/>
        <v>0</v>
      </c>
      <c r="X52" s="8">
        <f t="shared" si="39"/>
        <v>0</v>
      </c>
      <c r="Y52" s="8">
        <f t="shared" si="39"/>
        <v>0</v>
      </c>
      <c r="Z52" s="8">
        <f t="shared" si="39"/>
        <v>0</v>
      </c>
      <c r="AA52" s="8">
        <f t="shared" si="39"/>
        <v>0</v>
      </c>
      <c r="AB52" s="8">
        <f t="shared" si="39"/>
        <v>0</v>
      </c>
      <c r="AC52" s="8">
        <f t="shared" si="39"/>
        <v>0</v>
      </c>
      <c r="AD52" s="8">
        <f t="shared" si="39"/>
        <v>0</v>
      </c>
      <c r="AE52" s="8">
        <f t="shared" si="39"/>
        <v>0</v>
      </c>
      <c r="AF52" s="8">
        <f t="shared" si="39"/>
        <v>0</v>
      </c>
      <c r="AG52" s="8">
        <f t="shared" si="39"/>
        <v>0</v>
      </c>
      <c r="AH52" s="8">
        <f t="shared" si="39"/>
        <v>0</v>
      </c>
      <c r="AI52" s="8">
        <f t="shared" si="39"/>
        <v>0</v>
      </c>
      <c r="AJ52" s="8">
        <f t="shared" si="39"/>
        <v>0</v>
      </c>
      <c r="AK52" s="8">
        <f t="shared" si="39"/>
        <v>0</v>
      </c>
      <c r="AL52" s="8">
        <f t="shared" si="39"/>
        <v>0</v>
      </c>
      <c r="AM52" s="8">
        <f t="shared" si="39"/>
        <v>0</v>
      </c>
      <c r="AN52" s="8">
        <f t="shared" si="39"/>
        <v>0</v>
      </c>
      <c r="AO52" s="8">
        <f t="shared" si="39"/>
        <v>0</v>
      </c>
      <c r="AP52" s="8">
        <f t="shared" si="39"/>
        <v>0</v>
      </c>
      <c r="AQ52" s="8">
        <f t="shared" si="39"/>
        <v>0</v>
      </c>
      <c r="AR52" s="8">
        <f t="shared" si="39"/>
        <v>0</v>
      </c>
      <c r="AS52" s="8">
        <f t="shared" si="39"/>
        <v>0</v>
      </c>
      <c r="AT52" s="8">
        <f t="shared" si="39"/>
        <v>0</v>
      </c>
      <c r="AU52" s="8">
        <f t="shared" si="39"/>
        <v>0</v>
      </c>
      <c r="AV52" s="8">
        <f t="shared" si="39"/>
        <v>0</v>
      </c>
      <c r="AW52" s="8">
        <f t="shared" si="39"/>
        <v>0</v>
      </c>
      <c r="AX52" s="8">
        <f t="shared" si="39"/>
        <v>0</v>
      </c>
      <c r="AY52" s="8">
        <f t="shared" si="39"/>
        <v>0</v>
      </c>
      <c r="AZ52" s="8">
        <f t="shared" si="37"/>
        <v>13.872297229030066</v>
      </c>
      <c r="BA52" s="8">
        <f t="shared" si="37"/>
        <v>14.467832483450337</v>
      </c>
      <c r="BB52" s="8">
        <f t="shared" si="37"/>
        <v>13.968366278816474</v>
      </c>
      <c r="BC52" s="8">
        <f t="shared" si="37"/>
        <v>14.169590906178172</v>
      </c>
      <c r="BD52" s="8">
        <f t="shared" si="37"/>
        <v>14.045521193447293</v>
      </c>
      <c r="BE52" s="8">
        <f t="shared" si="37"/>
        <v>14.296866091668818</v>
      </c>
      <c r="BF52" s="8">
        <f t="shared" si="37"/>
        <v>14.129124858461257</v>
      </c>
      <c r="BG52" s="8">
        <f t="shared" si="37"/>
        <v>14.101748105035394</v>
      </c>
      <c r="BH52" s="8">
        <f t="shared" si="37"/>
        <v>14.379626054905176</v>
      </c>
      <c r="BI52" s="8">
        <f t="shared" si="37"/>
        <v>14.422921484437946</v>
      </c>
      <c r="BJ52" s="8">
        <f t="shared" si="37"/>
        <v>14.776439002189003</v>
      </c>
      <c r="BK52" s="8">
        <f t="shared" si="37"/>
        <v>14.579201010285423</v>
      </c>
      <c r="BO52" s="24">
        <f t="shared" si="40"/>
        <v>0</v>
      </c>
      <c r="BP52" s="24">
        <f t="shared" si="40"/>
        <v>42.308495991296873</v>
      </c>
      <c r="BQ52" s="24">
        <f t="shared" si="40"/>
        <v>0</v>
      </c>
      <c r="BR52" s="24">
        <f t="shared" si="40"/>
        <v>0</v>
      </c>
      <c r="BS52" s="24">
        <f t="shared" si="40"/>
        <v>0</v>
      </c>
      <c r="BT52" s="24">
        <f t="shared" si="40"/>
        <v>0</v>
      </c>
    </row>
    <row r="53" spans="1:72" collapsed="1" x14ac:dyDescent="0.25">
      <c r="C53" s="3" t="s">
        <v>30</v>
      </c>
      <c r="D53" s="10">
        <f t="shared" si="39"/>
        <v>0</v>
      </c>
      <c r="E53" s="10">
        <f t="shared" si="39"/>
        <v>0</v>
      </c>
      <c r="F53" s="10">
        <f t="shared" si="39"/>
        <v>0</v>
      </c>
      <c r="G53" s="10">
        <f t="shared" si="39"/>
        <v>0</v>
      </c>
      <c r="H53" s="10">
        <f t="shared" si="39"/>
        <v>0</v>
      </c>
      <c r="I53" s="10">
        <f t="shared" si="39"/>
        <v>0</v>
      </c>
      <c r="J53" s="10">
        <f t="shared" si="39"/>
        <v>0</v>
      </c>
      <c r="K53" s="10">
        <f t="shared" si="39"/>
        <v>0</v>
      </c>
      <c r="L53" s="10">
        <f t="shared" si="39"/>
        <v>0</v>
      </c>
      <c r="M53" s="10">
        <f t="shared" si="39"/>
        <v>0</v>
      </c>
      <c r="N53" s="10">
        <f t="shared" si="39"/>
        <v>0</v>
      </c>
      <c r="O53" s="10">
        <f t="shared" si="39"/>
        <v>0</v>
      </c>
      <c r="P53" s="10">
        <f t="shared" si="39"/>
        <v>0</v>
      </c>
      <c r="Q53" s="10">
        <f t="shared" si="39"/>
        <v>0</v>
      </c>
      <c r="R53" s="10">
        <f t="shared" si="39"/>
        <v>0</v>
      </c>
      <c r="S53" s="10">
        <f t="shared" si="39"/>
        <v>0</v>
      </c>
      <c r="T53" s="10">
        <f t="shared" si="39"/>
        <v>0</v>
      </c>
      <c r="U53" s="10">
        <f t="shared" si="39"/>
        <v>0</v>
      </c>
      <c r="V53" s="10">
        <f t="shared" si="39"/>
        <v>0</v>
      </c>
      <c r="W53" s="10">
        <f t="shared" si="39"/>
        <v>0</v>
      </c>
      <c r="X53" s="10">
        <f t="shared" si="39"/>
        <v>0</v>
      </c>
      <c r="Y53" s="10">
        <f t="shared" si="39"/>
        <v>0</v>
      </c>
      <c r="Z53" s="10">
        <f t="shared" si="39"/>
        <v>0</v>
      </c>
      <c r="AA53" s="10">
        <f t="shared" si="39"/>
        <v>0</v>
      </c>
      <c r="AB53" s="10">
        <f t="shared" si="39"/>
        <v>0</v>
      </c>
      <c r="AC53" s="10">
        <f t="shared" si="39"/>
        <v>0</v>
      </c>
      <c r="AD53" s="10">
        <f t="shared" si="39"/>
        <v>0</v>
      </c>
      <c r="AE53" s="10">
        <f t="shared" si="39"/>
        <v>0</v>
      </c>
      <c r="AF53" s="10">
        <f t="shared" si="39"/>
        <v>0</v>
      </c>
      <c r="AG53" s="10">
        <f t="shared" si="39"/>
        <v>0</v>
      </c>
      <c r="AH53" s="10">
        <f t="shared" si="39"/>
        <v>0</v>
      </c>
      <c r="AI53" s="10">
        <f t="shared" si="39"/>
        <v>0</v>
      </c>
      <c r="AJ53" s="10">
        <f t="shared" si="39"/>
        <v>0</v>
      </c>
      <c r="AK53" s="10">
        <f t="shared" si="39"/>
        <v>0</v>
      </c>
      <c r="AL53" s="10">
        <f t="shared" si="39"/>
        <v>0</v>
      </c>
      <c r="AM53" s="10">
        <f t="shared" si="39"/>
        <v>0</v>
      </c>
      <c r="AN53" s="10">
        <f t="shared" si="39"/>
        <v>0</v>
      </c>
      <c r="AO53" s="10">
        <f t="shared" si="39"/>
        <v>0</v>
      </c>
      <c r="AP53" s="10">
        <f t="shared" si="39"/>
        <v>0</v>
      </c>
      <c r="AQ53" s="10">
        <f t="shared" si="39"/>
        <v>0</v>
      </c>
      <c r="AR53" s="10">
        <f t="shared" si="39"/>
        <v>0</v>
      </c>
      <c r="AS53" s="10">
        <f t="shared" si="39"/>
        <v>0</v>
      </c>
      <c r="AT53" s="10">
        <f t="shared" si="39"/>
        <v>0</v>
      </c>
      <c r="AU53" s="10">
        <f t="shared" si="39"/>
        <v>0</v>
      </c>
      <c r="AV53" s="10">
        <f t="shared" si="39"/>
        <v>0</v>
      </c>
      <c r="AW53" s="10">
        <f t="shared" si="39"/>
        <v>0</v>
      </c>
      <c r="AX53" s="10">
        <f t="shared" si="39"/>
        <v>0</v>
      </c>
      <c r="AY53" s="10">
        <f t="shared" si="39"/>
        <v>0</v>
      </c>
      <c r="AZ53" s="10">
        <f t="shared" si="37"/>
        <v>35.462858495605659</v>
      </c>
      <c r="BA53" s="10">
        <f t="shared" si="37"/>
        <v>32.422582796606193</v>
      </c>
      <c r="BB53" s="10">
        <f t="shared" si="37"/>
        <v>35.385844066172851</v>
      </c>
      <c r="BC53" s="10">
        <f t="shared" si="37"/>
        <v>34.241995199684915</v>
      </c>
      <c r="BD53" s="10">
        <f t="shared" si="37"/>
        <v>34.689548426571747</v>
      </c>
      <c r="BE53" s="10">
        <f t="shared" si="37"/>
        <v>36.558519941479851</v>
      </c>
      <c r="BF53" s="10">
        <f t="shared" si="37"/>
        <v>36.650032252062807</v>
      </c>
      <c r="BG53" s="10">
        <f t="shared" si="37"/>
        <v>37.447233502149388</v>
      </c>
      <c r="BH53" s="10">
        <f t="shared" si="37"/>
        <v>36.161214810362765</v>
      </c>
      <c r="BI53" s="10">
        <f t="shared" si="37"/>
        <v>36.53431954171279</v>
      </c>
      <c r="BJ53" s="10">
        <f t="shared" si="37"/>
        <v>37.522697334335646</v>
      </c>
      <c r="BK53" s="10">
        <f t="shared" si="37"/>
        <v>38.551183559689399</v>
      </c>
      <c r="BO53" s="23">
        <f t="shared" ref="BO53:BT53" si="41">SUM(BO50:BO52)</f>
        <v>0</v>
      </c>
      <c r="BP53" s="23">
        <f t="shared" si="41"/>
        <v>103.27128535838472</v>
      </c>
      <c r="BQ53" s="23">
        <f t="shared" si="41"/>
        <v>0</v>
      </c>
      <c r="BR53" s="23">
        <f t="shared" si="41"/>
        <v>0</v>
      </c>
      <c r="BS53" s="23">
        <f t="shared" si="41"/>
        <v>0</v>
      </c>
      <c r="BT53" s="23">
        <f t="shared" si="41"/>
        <v>0</v>
      </c>
    </row>
    <row r="54" spans="1:72" x14ac:dyDescent="0.25">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O54" s="18"/>
      <c r="BP54" s="18"/>
      <c r="BQ54" s="18"/>
      <c r="BR54" s="18"/>
      <c r="BS54" s="18"/>
      <c r="BT54" s="18"/>
    </row>
    <row r="55" spans="1:72" x14ac:dyDescent="0.25">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O55" s="18"/>
      <c r="BP55" s="18"/>
      <c r="BQ55" s="18"/>
      <c r="BR55" s="18"/>
      <c r="BS55" s="18"/>
      <c r="BT55" s="18"/>
    </row>
    <row r="56" spans="1:72" hidden="1" outlineLevel="1" x14ac:dyDescent="0.25">
      <c r="A56" s="11" t="s">
        <v>28</v>
      </c>
      <c r="C56" s="2" t="s">
        <v>31</v>
      </c>
      <c r="D56" s="8">
        <f>IFERROR(
GETPIVOTDATA("[Base_Tarjetas].[Importe]",TDinamica_R!$A$3,
"[Base_Tarjetas].[PERIODO]","[Base_Tarjetas].[PERIODO].&amp;[" &amp; TEXT(D$6,"yyyymm") &amp; "]",
"[Base_Tarjetas].[Metrica]","[Base_Tarjetas].[Metrica].&amp;[" &amp; $A56 &amp; "]",
"[Base_Tarjetas].[SEGMENTO_DESCRIP]","[Base_Tarjetas].[SEGMENTO_DESCRIP].&amp;[" &amp; $C$6 &amp; "]",
"[Base_Tarjetas].[SITUACION]","[Base_Tarjetas].[SITUACION].&amp;[" &amp; $C56 &amp; "]",
"[Base_Tarjetas].[TIPO]","[Base_Tarjetas].[TIPO].&amp;[" &amp; $C$1 &amp; "]")/1000,
0)</f>
        <v>0</v>
      </c>
      <c r="E56" s="8">
        <f>IFERROR(
GETPIVOTDATA("[Base_Tarjetas].[Importe]",TDinamica_R!$A$3,
"[Base_Tarjetas].[PERIODO]","[Base_Tarjetas].[PERIODO].&amp;[" &amp; TEXT(E$6,"yyyymm") &amp; "]",
"[Base_Tarjetas].[Metrica]","[Base_Tarjetas].[Metrica].&amp;[" &amp; $A56 &amp; "]",
"[Base_Tarjetas].[SEGMENTO_DESCRIP]","[Base_Tarjetas].[SEGMENTO_DESCRIP].&amp;[" &amp; $C$6 &amp; "]",
"[Base_Tarjetas].[SITUACION]","[Base_Tarjetas].[SITUACION].&amp;[" &amp; $C56 &amp; "]",
"[Base_Tarjetas].[TIPO]","[Base_Tarjetas].[TIPO].&amp;[" &amp; $C$1 &amp; "]")/1000,
0)</f>
        <v>0</v>
      </c>
      <c r="F56" s="8">
        <f>IFERROR(
GETPIVOTDATA("[Base_Tarjetas].[Importe]",TDinamica_R!$A$3,
"[Base_Tarjetas].[PERIODO]","[Base_Tarjetas].[PERIODO].&amp;[" &amp; TEXT(F$6,"yyyymm") &amp; "]",
"[Base_Tarjetas].[Metrica]","[Base_Tarjetas].[Metrica].&amp;[" &amp; $A56 &amp; "]",
"[Base_Tarjetas].[SEGMENTO_DESCRIP]","[Base_Tarjetas].[SEGMENTO_DESCRIP].&amp;[" &amp; $C$6 &amp; "]",
"[Base_Tarjetas].[SITUACION]","[Base_Tarjetas].[SITUACION].&amp;[" &amp; $C56 &amp; "]",
"[Base_Tarjetas].[TIPO]","[Base_Tarjetas].[TIPO].&amp;[" &amp; $C$1 &amp; "]")/1000,
0)</f>
        <v>0</v>
      </c>
      <c r="G56" s="8">
        <f>IFERROR(
GETPIVOTDATA("[Base_Tarjetas].[Importe]",TDinamica_R!$A$3,
"[Base_Tarjetas].[PERIODO]","[Base_Tarjetas].[PERIODO].&amp;[" &amp; TEXT(G$6,"yyyymm") &amp; "]",
"[Base_Tarjetas].[Metrica]","[Base_Tarjetas].[Metrica].&amp;[" &amp; $A56 &amp; "]",
"[Base_Tarjetas].[SEGMENTO_DESCRIP]","[Base_Tarjetas].[SEGMENTO_DESCRIP].&amp;[" &amp; $C$6 &amp; "]",
"[Base_Tarjetas].[SITUACION]","[Base_Tarjetas].[SITUACION].&amp;[" &amp; $C56 &amp; "]",
"[Base_Tarjetas].[TIPO]","[Base_Tarjetas].[TIPO].&amp;[" &amp; $C$1 &amp; "]")/1000,
0)</f>
        <v>0</v>
      </c>
      <c r="H56" s="8">
        <f>IFERROR(
GETPIVOTDATA("[Base_Tarjetas].[Importe]",TDinamica_R!$A$3,
"[Base_Tarjetas].[PERIODO]","[Base_Tarjetas].[PERIODO].&amp;[" &amp; TEXT(H$6,"yyyymm") &amp; "]",
"[Base_Tarjetas].[Metrica]","[Base_Tarjetas].[Metrica].&amp;[" &amp; $A56 &amp; "]",
"[Base_Tarjetas].[SEGMENTO_DESCRIP]","[Base_Tarjetas].[SEGMENTO_DESCRIP].&amp;[" &amp; $C$6 &amp; "]",
"[Base_Tarjetas].[SITUACION]","[Base_Tarjetas].[SITUACION].&amp;[" &amp; $C56 &amp; "]",
"[Base_Tarjetas].[TIPO]","[Base_Tarjetas].[TIPO].&amp;[" &amp; $C$1 &amp; "]")/1000,
0)</f>
        <v>0</v>
      </c>
      <c r="I56" s="8">
        <f>IFERROR(
GETPIVOTDATA("[Base_Tarjetas].[Importe]",TDinamica_R!$A$3,
"[Base_Tarjetas].[PERIODO]","[Base_Tarjetas].[PERIODO].&amp;[" &amp; TEXT(I$6,"yyyymm") &amp; "]",
"[Base_Tarjetas].[Metrica]","[Base_Tarjetas].[Metrica].&amp;[" &amp; $A56 &amp; "]",
"[Base_Tarjetas].[SEGMENTO_DESCRIP]","[Base_Tarjetas].[SEGMENTO_DESCRIP].&amp;[" &amp; $C$6 &amp; "]",
"[Base_Tarjetas].[SITUACION]","[Base_Tarjetas].[SITUACION].&amp;[" &amp; $C56 &amp; "]",
"[Base_Tarjetas].[TIPO]","[Base_Tarjetas].[TIPO].&amp;[" &amp; $C$1 &amp; "]")/1000,
0)</f>
        <v>0</v>
      </c>
      <c r="J56" s="8">
        <f>IFERROR(
GETPIVOTDATA("[Base_Tarjetas].[Importe]",TDinamica_R!$A$3,
"[Base_Tarjetas].[PERIODO]","[Base_Tarjetas].[PERIODO].&amp;[" &amp; TEXT(J$6,"yyyymm") &amp; "]",
"[Base_Tarjetas].[Metrica]","[Base_Tarjetas].[Metrica].&amp;[" &amp; $A56 &amp; "]",
"[Base_Tarjetas].[SEGMENTO_DESCRIP]","[Base_Tarjetas].[SEGMENTO_DESCRIP].&amp;[" &amp; $C$6 &amp; "]",
"[Base_Tarjetas].[SITUACION]","[Base_Tarjetas].[SITUACION].&amp;[" &amp; $C56 &amp; "]",
"[Base_Tarjetas].[TIPO]","[Base_Tarjetas].[TIPO].&amp;[" &amp; $C$1 &amp; "]")/1000,
0)</f>
        <v>0</v>
      </c>
      <c r="K56" s="8">
        <f>IFERROR(
GETPIVOTDATA("[Base_Tarjetas].[Importe]",TDinamica_R!$A$3,
"[Base_Tarjetas].[PERIODO]","[Base_Tarjetas].[PERIODO].&amp;[" &amp; TEXT(K$6,"yyyymm") &amp; "]",
"[Base_Tarjetas].[Metrica]","[Base_Tarjetas].[Metrica].&amp;[" &amp; $A56 &amp; "]",
"[Base_Tarjetas].[SEGMENTO_DESCRIP]","[Base_Tarjetas].[SEGMENTO_DESCRIP].&amp;[" &amp; $C$6 &amp; "]",
"[Base_Tarjetas].[SITUACION]","[Base_Tarjetas].[SITUACION].&amp;[" &amp; $C56 &amp; "]",
"[Base_Tarjetas].[TIPO]","[Base_Tarjetas].[TIPO].&amp;[" &amp; $C$1 &amp; "]")/1000,
0)</f>
        <v>0</v>
      </c>
      <c r="L56" s="8">
        <f>IFERROR(
GETPIVOTDATA("[Base_Tarjetas].[Importe]",TDinamica_R!$A$3,
"[Base_Tarjetas].[PERIODO]","[Base_Tarjetas].[PERIODO].&amp;[" &amp; TEXT(L$6,"yyyymm") &amp; "]",
"[Base_Tarjetas].[Metrica]","[Base_Tarjetas].[Metrica].&amp;[" &amp; $A56 &amp; "]",
"[Base_Tarjetas].[SEGMENTO_DESCRIP]","[Base_Tarjetas].[SEGMENTO_DESCRIP].&amp;[" &amp; $C$6 &amp; "]",
"[Base_Tarjetas].[SITUACION]","[Base_Tarjetas].[SITUACION].&amp;[" &amp; $C56 &amp; "]",
"[Base_Tarjetas].[TIPO]","[Base_Tarjetas].[TIPO].&amp;[" &amp; $C$1 &amp; "]")/1000,
0)</f>
        <v>0</v>
      </c>
      <c r="M56" s="8">
        <f>IFERROR(
GETPIVOTDATA("[Base_Tarjetas].[Importe]",TDinamica_R!$A$3,
"[Base_Tarjetas].[PERIODO]","[Base_Tarjetas].[PERIODO].&amp;[" &amp; TEXT(M$6,"yyyymm") &amp; "]",
"[Base_Tarjetas].[Metrica]","[Base_Tarjetas].[Metrica].&amp;[" &amp; $A56 &amp; "]",
"[Base_Tarjetas].[SEGMENTO_DESCRIP]","[Base_Tarjetas].[SEGMENTO_DESCRIP].&amp;[" &amp; $C$6 &amp; "]",
"[Base_Tarjetas].[SITUACION]","[Base_Tarjetas].[SITUACION].&amp;[" &amp; $C56 &amp; "]",
"[Base_Tarjetas].[TIPO]","[Base_Tarjetas].[TIPO].&amp;[" &amp; $C$1 &amp; "]")/1000,
0)</f>
        <v>0</v>
      </c>
      <c r="N56" s="8">
        <f>IFERROR(
GETPIVOTDATA("[Base_Tarjetas].[Importe]",TDinamica_R!$A$3,
"[Base_Tarjetas].[PERIODO]","[Base_Tarjetas].[PERIODO].&amp;[" &amp; TEXT(N$6,"yyyymm") &amp; "]",
"[Base_Tarjetas].[Metrica]","[Base_Tarjetas].[Metrica].&amp;[" &amp; $A56 &amp; "]",
"[Base_Tarjetas].[SEGMENTO_DESCRIP]","[Base_Tarjetas].[SEGMENTO_DESCRIP].&amp;[" &amp; $C$6 &amp; "]",
"[Base_Tarjetas].[SITUACION]","[Base_Tarjetas].[SITUACION].&amp;[" &amp; $C56 &amp; "]",
"[Base_Tarjetas].[TIPO]","[Base_Tarjetas].[TIPO].&amp;[" &amp; $C$1 &amp; "]")/1000,
0)</f>
        <v>0</v>
      </c>
      <c r="O56" s="8">
        <f>IFERROR(
GETPIVOTDATA("[Base_Tarjetas].[Importe]",TDinamica_R!$A$3,
"[Base_Tarjetas].[PERIODO]","[Base_Tarjetas].[PERIODO].&amp;[" &amp; TEXT(O$6,"yyyymm") &amp; "]",
"[Base_Tarjetas].[Metrica]","[Base_Tarjetas].[Metrica].&amp;[" &amp; $A56 &amp; "]",
"[Base_Tarjetas].[SEGMENTO_DESCRIP]","[Base_Tarjetas].[SEGMENTO_DESCRIP].&amp;[" &amp; $C$6 &amp; "]",
"[Base_Tarjetas].[SITUACION]","[Base_Tarjetas].[SITUACION].&amp;[" &amp; $C56 &amp; "]",
"[Base_Tarjetas].[TIPO]","[Base_Tarjetas].[TIPO].&amp;[" &amp; $C$1 &amp; "]")/1000,
0)</f>
        <v>0</v>
      </c>
      <c r="P56" s="8">
        <f>IFERROR(
GETPIVOTDATA("[Base_Tarjetas].[Importe]",TDinamica_R!$A$3,
"[Base_Tarjetas].[PERIODO]","[Base_Tarjetas].[PERIODO].&amp;[" &amp; TEXT(P$6,"yyyymm") &amp; "]",
"[Base_Tarjetas].[Metrica]","[Base_Tarjetas].[Metrica].&amp;[" &amp; $A56 &amp; "]",
"[Base_Tarjetas].[SEGMENTO_DESCRIP]","[Base_Tarjetas].[SEGMENTO_DESCRIP].&amp;[" &amp; $C$6 &amp; "]",
"[Base_Tarjetas].[SITUACION]","[Base_Tarjetas].[SITUACION].&amp;[" &amp; $C56 &amp; "]",
"[Base_Tarjetas].[TIPO]","[Base_Tarjetas].[TIPO].&amp;[" &amp; $C$1 &amp; "]")/1000,
0)</f>
        <v>0</v>
      </c>
      <c r="Q56" s="8">
        <f>IFERROR(
GETPIVOTDATA("[Base_Tarjetas].[Importe]",TDinamica_R!$A$3,
"[Base_Tarjetas].[PERIODO]","[Base_Tarjetas].[PERIODO].&amp;[" &amp; TEXT(Q$6,"yyyymm") &amp; "]",
"[Base_Tarjetas].[Metrica]","[Base_Tarjetas].[Metrica].&amp;[" &amp; $A56 &amp; "]",
"[Base_Tarjetas].[SEGMENTO_DESCRIP]","[Base_Tarjetas].[SEGMENTO_DESCRIP].&amp;[" &amp; $C$6 &amp; "]",
"[Base_Tarjetas].[SITUACION]","[Base_Tarjetas].[SITUACION].&amp;[" &amp; $C56 &amp; "]",
"[Base_Tarjetas].[TIPO]","[Base_Tarjetas].[TIPO].&amp;[" &amp; $C$1 &amp; "]")/1000,
0)</f>
        <v>0</v>
      </c>
      <c r="R56" s="8">
        <f>IFERROR(
GETPIVOTDATA("[Base_Tarjetas].[Importe]",TDinamica_R!$A$3,
"[Base_Tarjetas].[PERIODO]","[Base_Tarjetas].[PERIODO].&amp;[" &amp; TEXT(R$6,"yyyymm") &amp; "]",
"[Base_Tarjetas].[Metrica]","[Base_Tarjetas].[Metrica].&amp;[" &amp; $A56 &amp; "]",
"[Base_Tarjetas].[SEGMENTO_DESCRIP]","[Base_Tarjetas].[SEGMENTO_DESCRIP].&amp;[" &amp; $C$6 &amp; "]",
"[Base_Tarjetas].[SITUACION]","[Base_Tarjetas].[SITUACION].&amp;[" &amp; $C56 &amp; "]",
"[Base_Tarjetas].[TIPO]","[Base_Tarjetas].[TIPO].&amp;[" &amp; $C$1 &amp; "]")/1000,
0)</f>
        <v>0</v>
      </c>
      <c r="S56" s="8">
        <f>IFERROR(
GETPIVOTDATA("[Base_Tarjetas].[Importe]",TDinamica_R!$A$3,
"[Base_Tarjetas].[PERIODO]","[Base_Tarjetas].[PERIODO].&amp;[" &amp; TEXT(S$6,"yyyymm") &amp; "]",
"[Base_Tarjetas].[Metrica]","[Base_Tarjetas].[Metrica].&amp;[" &amp; $A56 &amp; "]",
"[Base_Tarjetas].[SEGMENTO_DESCRIP]","[Base_Tarjetas].[SEGMENTO_DESCRIP].&amp;[" &amp; $C$6 &amp; "]",
"[Base_Tarjetas].[SITUACION]","[Base_Tarjetas].[SITUACION].&amp;[" &amp; $C56 &amp; "]",
"[Base_Tarjetas].[TIPO]","[Base_Tarjetas].[TIPO].&amp;[" &amp; $C$1 &amp; "]")/1000,
0)</f>
        <v>0</v>
      </c>
      <c r="T56" s="8">
        <f>IFERROR(
GETPIVOTDATA("[Base_Tarjetas].[Importe]",TDinamica_R!$A$3,
"[Base_Tarjetas].[PERIODO]","[Base_Tarjetas].[PERIODO].&amp;[" &amp; TEXT(T$6,"yyyymm") &amp; "]",
"[Base_Tarjetas].[Metrica]","[Base_Tarjetas].[Metrica].&amp;[" &amp; $A56 &amp; "]",
"[Base_Tarjetas].[SEGMENTO_DESCRIP]","[Base_Tarjetas].[SEGMENTO_DESCRIP].&amp;[" &amp; $C$6 &amp; "]",
"[Base_Tarjetas].[SITUACION]","[Base_Tarjetas].[SITUACION].&amp;[" &amp; $C56 &amp; "]",
"[Base_Tarjetas].[TIPO]","[Base_Tarjetas].[TIPO].&amp;[" &amp; $C$1 &amp; "]")/1000,
0)</f>
        <v>0</v>
      </c>
      <c r="U56" s="8">
        <f>IFERROR(
GETPIVOTDATA("[Base_Tarjetas].[Importe]",TDinamica_R!$A$3,
"[Base_Tarjetas].[PERIODO]","[Base_Tarjetas].[PERIODO].&amp;[" &amp; TEXT(U$6,"yyyymm") &amp; "]",
"[Base_Tarjetas].[Metrica]","[Base_Tarjetas].[Metrica].&amp;[" &amp; $A56 &amp; "]",
"[Base_Tarjetas].[SEGMENTO_DESCRIP]","[Base_Tarjetas].[SEGMENTO_DESCRIP].&amp;[" &amp; $C$6 &amp; "]",
"[Base_Tarjetas].[SITUACION]","[Base_Tarjetas].[SITUACION].&amp;[" &amp; $C56 &amp; "]",
"[Base_Tarjetas].[TIPO]","[Base_Tarjetas].[TIPO].&amp;[" &amp; $C$1 &amp; "]")/1000,
0)</f>
        <v>0</v>
      </c>
      <c r="V56" s="8">
        <f>IFERROR(
GETPIVOTDATA("[Base_Tarjetas].[Importe]",TDinamica_R!$A$3,
"[Base_Tarjetas].[PERIODO]","[Base_Tarjetas].[PERIODO].&amp;[" &amp; TEXT(V$6,"yyyymm") &amp; "]",
"[Base_Tarjetas].[Metrica]","[Base_Tarjetas].[Metrica].&amp;[" &amp; $A56 &amp; "]",
"[Base_Tarjetas].[SEGMENTO_DESCRIP]","[Base_Tarjetas].[SEGMENTO_DESCRIP].&amp;[" &amp; $C$6 &amp; "]",
"[Base_Tarjetas].[SITUACION]","[Base_Tarjetas].[SITUACION].&amp;[" &amp; $C56 &amp; "]",
"[Base_Tarjetas].[TIPO]","[Base_Tarjetas].[TIPO].&amp;[" &amp; $C$1 &amp; "]")/1000,
0)</f>
        <v>0</v>
      </c>
      <c r="W56" s="8">
        <f>IFERROR(
GETPIVOTDATA("[Base_Tarjetas].[Importe]",TDinamica_R!$A$3,
"[Base_Tarjetas].[PERIODO]","[Base_Tarjetas].[PERIODO].&amp;[" &amp; TEXT(W$6,"yyyymm") &amp; "]",
"[Base_Tarjetas].[Metrica]","[Base_Tarjetas].[Metrica].&amp;[" &amp; $A56 &amp; "]",
"[Base_Tarjetas].[SEGMENTO_DESCRIP]","[Base_Tarjetas].[SEGMENTO_DESCRIP].&amp;[" &amp; $C$6 &amp; "]",
"[Base_Tarjetas].[SITUACION]","[Base_Tarjetas].[SITUACION].&amp;[" &amp; $C56 &amp; "]",
"[Base_Tarjetas].[TIPO]","[Base_Tarjetas].[TIPO].&amp;[" &amp; $C$1 &amp; "]")/1000,
0)</f>
        <v>0</v>
      </c>
      <c r="X56" s="8">
        <f>IFERROR(
GETPIVOTDATA("[Base_Tarjetas].[Importe]",TDinamica_R!$A$3,
"[Base_Tarjetas].[PERIODO]","[Base_Tarjetas].[PERIODO].&amp;[" &amp; TEXT(X$6,"yyyymm") &amp; "]",
"[Base_Tarjetas].[Metrica]","[Base_Tarjetas].[Metrica].&amp;[" &amp; $A56 &amp; "]",
"[Base_Tarjetas].[SEGMENTO_DESCRIP]","[Base_Tarjetas].[SEGMENTO_DESCRIP].&amp;[" &amp; $C$6 &amp; "]",
"[Base_Tarjetas].[SITUACION]","[Base_Tarjetas].[SITUACION].&amp;[" &amp; $C56 &amp; "]",
"[Base_Tarjetas].[TIPO]","[Base_Tarjetas].[TIPO].&amp;[" &amp; $C$1 &amp; "]")/1000,
0)</f>
        <v>0</v>
      </c>
      <c r="Y56" s="8">
        <f>IFERROR(
GETPIVOTDATA("[Base_Tarjetas].[Importe]",TDinamica_R!$A$3,
"[Base_Tarjetas].[PERIODO]","[Base_Tarjetas].[PERIODO].&amp;[" &amp; TEXT(Y$6,"yyyymm") &amp; "]",
"[Base_Tarjetas].[Metrica]","[Base_Tarjetas].[Metrica].&amp;[" &amp; $A56 &amp; "]",
"[Base_Tarjetas].[SEGMENTO_DESCRIP]","[Base_Tarjetas].[SEGMENTO_DESCRIP].&amp;[" &amp; $C$6 &amp; "]",
"[Base_Tarjetas].[SITUACION]","[Base_Tarjetas].[SITUACION].&amp;[" &amp; $C56 &amp; "]",
"[Base_Tarjetas].[TIPO]","[Base_Tarjetas].[TIPO].&amp;[" &amp; $C$1 &amp; "]")/1000,
0)</f>
        <v>0</v>
      </c>
      <c r="Z56" s="8">
        <f>IFERROR(
GETPIVOTDATA("[Base_Tarjetas].[Importe]",TDinamica_R!$A$3,
"[Base_Tarjetas].[PERIODO]","[Base_Tarjetas].[PERIODO].&amp;[" &amp; TEXT(Z$6,"yyyymm") &amp; "]",
"[Base_Tarjetas].[Metrica]","[Base_Tarjetas].[Metrica].&amp;[" &amp; $A56 &amp; "]",
"[Base_Tarjetas].[SEGMENTO_DESCRIP]","[Base_Tarjetas].[SEGMENTO_DESCRIP].&amp;[" &amp; $C$6 &amp; "]",
"[Base_Tarjetas].[SITUACION]","[Base_Tarjetas].[SITUACION].&amp;[" &amp; $C56 &amp; "]",
"[Base_Tarjetas].[TIPO]","[Base_Tarjetas].[TIPO].&amp;[" &amp; $C$1 &amp; "]")/1000,
0)</f>
        <v>0</v>
      </c>
      <c r="AA56" s="8">
        <f>IFERROR(
GETPIVOTDATA("[Base_Tarjetas].[Importe]",TDinamica_R!$A$3,
"[Base_Tarjetas].[PERIODO]","[Base_Tarjetas].[PERIODO].&amp;[" &amp; TEXT(AA$6,"yyyymm") &amp; "]",
"[Base_Tarjetas].[Metrica]","[Base_Tarjetas].[Metrica].&amp;[" &amp; $A56 &amp; "]",
"[Base_Tarjetas].[SEGMENTO_DESCRIP]","[Base_Tarjetas].[SEGMENTO_DESCRIP].&amp;[" &amp; $C$6 &amp; "]",
"[Base_Tarjetas].[SITUACION]","[Base_Tarjetas].[SITUACION].&amp;[" &amp; $C56 &amp; "]",
"[Base_Tarjetas].[TIPO]","[Base_Tarjetas].[TIPO].&amp;[" &amp; $C$1 &amp; "]")/1000,
0)</f>
        <v>0</v>
      </c>
      <c r="AB56" s="8">
        <f>IFERROR(
GETPIVOTDATA("[Base_Tarjetas].[Importe]",TDinamica_R!$A$3,
"[Base_Tarjetas].[PERIODO]","[Base_Tarjetas].[PERIODO].&amp;[" &amp; TEXT(AB$6,"yyyymm") &amp; "]",
"[Base_Tarjetas].[Metrica]","[Base_Tarjetas].[Metrica].&amp;[" &amp; $A56 &amp; "]",
"[Base_Tarjetas].[SEGMENTO_DESCRIP]","[Base_Tarjetas].[SEGMENTO_DESCRIP].&amp;[" &amp; $C$6 &amp; "]",
"[Base_Tarjetas].[SITUACION]","[Base_Tarjetas].[SITUACION].&amp;[" &amp; $C56 &amp; "]",
"[Base_Tarjetas].[TIPO]","[Base_Tarjetas].[TIPO].&amp;[" &amp; $C$1 &amp; "]")/1000,
0)</f>
        <v>0</v>
      </c>
      <c r="AC56" s="8">
        <f>IFERROR(
GETPIVOTDATA("[Base_Tarjetas].[Importe]",TDinamica_R!$A$3,
"[Base_Tarjetas].[PERIODO]","[Base_Tarjetas].[PERIODO].&amp;[" &amp; TEXT(AC$6,"yyyymm") &amp; "]",
"[Base_Tarjetas].[Metrica]","[Base_Tarjetas].[Metrica].&amp;[" &amp; $A56 &amp; "]",
"[Base_Tarjetas].[SEGMENTO_DESCRIP]","[Base_Tarjetas].[SEGMENTO_DESCRIP].&amp;[" &amp; $C$6 &amp; "]",
"[Base_Tarjetas].[SITUACION]","[Base_Tarjetas].[SITUACION].&amp;[" &amp; $C56 &amp; "]",
"[Base_Tarjetas].[TIPO]","[Base_Tarjetas].[TIPO].&amp;[" &amp; $C$1 &amp; "]")/1000,
0)</f>
        <v>0</v>
      </c>
      <c r="AD56" s="8">
        <f>IFERROR(
GETPIVOTDATA("[Base_Tarjetas].[Importe]",TDinamica_R!$A$3,
"[Base_Tarjetas].[PERIODO]","[Base_Tarjetas].[PERIODO].&amp;[" &amp; TEXT(AD$6,"yyyymm") &amp; "]",
"[Base_Tarjetas].[Metrica]","[Base_Tarjetas].[Metrica].&amp;[" &amp; $A56 &amp; "]",
"[Base_Tarjetas].[SEGMENTO_DESCRIP]","[Base_Tarjetas].[SEGMENTO_DESCRIP].&amp;[" &amp; $C$6 &amp; "]",
"[Base_Tarjetas].[SITUACION]","[Base_Tarjetas].[SITUACION].&amp;[" &amp; $C56 &amp; "]",
"[Base_Tarjetas].[TIPO]","[Base_Tarjetas].[TIPO].&amp;[" &amp; $C$1 &amp; "]")/1000,
0)</f>
        <v>0</v>
      </c>
      <c r="AE56" s="8">
        <f>IFERROR(
GETPIVOTDATA("[Base_Tarjetas].[Importe]",TDinamica_R!$A$3,
"[Base_Tarjetas].[PERIODO]","[Base_Tarjetas].[PERIODO].&amp;[" &amp; TEXT(AE$6,"yyyymm") &amp; "]",
"[Base_Tarjetas].[Metrica]","[Base_Tarjetas].[Metrica].&amp;[" &amp; $A56 &amp; "]",
"[Base_Tarjetas].[SEGMENTO_DESCRIP]","[Base_Tarjetas].[SEGMENTO_DESCRIP].&amp;[" &amp; $C$6 &amp; "]",
"[Base_Tarjetas].[SITUACION]","[Base_Tarjetas].[SITUACION].&amp;[" &amp; $C56 &amp; "]",
"[Base_Tarjetas].[TIPO]","[Base_Tarjetas].[TIPO].&amp;[" &amp; $C$1 &amp; "]")/1000,
0)</f>
        <v>0</v>
      </c>
      <c r="AF56" s="8">
        <f>IFERROR(
GETPIVOTDATA("[Base_Tarjetas].[Importe]",TDinamica_R!$A$3,
"[Base_Tarjetas].[PERIODO]","[Base_Tarjetas].[PERIODO].&amp;[" &amp; TEXT(AF$6,"yyyymm") &amp; "]",
"[Base_Tarjetas].[Metrica]","[Base_Tarjetas].[Metrica].&amp;[" &amp; $A56 &amp; "]",
"[Base_Tarjetas].[SEGMENTO_DESCRIP]","[Base_Tarjetas].[SEGMENTO_DESCRIP].&amp;[" &amp; $C$6 &amp; "]",
"[Base_Tarjetas].[SITUACION]","[Base_Tarjetas].[SITUACION].&amp;[" &amp; $C56 &amp; "]",
"[Base_Tarjetas].[TIPO]","[Base_Tarjetas].[TIPO].&amp;[" &amp; $C$1 &amp; "]")/1000,
0)</f>
        <v>0</v>
      </c>
      <c r="AG56" s="8">
        <f>IFERROR(
GETPIVOTDATA("[Base_Tarjetas].[Importe]",TDinamica_R!$A$3,
"[Base_Tarjetas].[PERIODO]","[Base_Tarjetas].[PERIODO].&amp;[" &amp; TEXT(AG$6,"yyyymm") &amp; "]",
"[Base_Tarjetas].[Metrica]","[Base_Tarjetas].[Metrica].&amp;[" &amp; $A56 &amp; "]",
"[Base_Tarjetas].[SEGMENTO_DESCRIP]","[Base_Tarjetas].[SEGMENTO_DESCRIP].&amp;[" &amp; $C$6 &amp; "]",
"[Base_Tarjetas].[SITUACION]","[Base_Tarjetas].[SITUACION].&amp;[" &amp; $C56 &amp; "]",
"[Base_Tarjetas].[TIPO]","[Base_Tarjetas].[TIPO].&amp;[" &amp; $C$1 &amp; "]")/1000,
0)</f>
        <v>0</v>
      </c>
      <c r="AH56" s="8">
        <f>IFERROR(
GETPIVOTDATA("[Base_Tarjetas].[Importe]",TDinamica_R!$A$3,
"[Base_Tarjetas].[PERIODO]","[Base_Tarjetas].[PERIODO].&amp;[" &amp; TEXT(AH$6,"yyyymm") &amp; "]",
"[Base_Tarjetas].[Metrica]","[Base_Tarjetas].[Metrica].&amp;[" &amp; $A56 &amp; "]",
"[Base_Tarjetas].[SEGMENTO_DESCRIP]","[Base_Tarjetas].[SEGMENTO_DESCRIP].&amp;[" &amp; $C$6 &amp; "]",
"[Base_Tarjetas].[SITUACION]","[Base_Tarjetas].[SITUACION].&amp;[" &amp; $C56 &amp; "]",
"[Base_Tarjetas].[TIPO]","[Base_Tarjetas].[TIPO].&amp;[" &amp; $C$1 &amp; "]")/1000,
0)</f>
        <v>0</v>
      </c>
      <c r="AI56" s="8">
        <f>IFERROR(
GETPIVOTDATA("[Base_Tarjetas].[Importe]",TDinamica_R!$A$3,
"[Base_Tarjetas].[PERIODO]","[Base_Tarjetas].[PERIODO].&amp;[" &amp; TEXT(AI$6,"yyyymm") &amp; "]",
"[Base_Tarjetas].[Metrica]","[Base_Tarjetas].[Metrica].&amp;[" &amp; $A56 &amp; "]",
"[Base_Tarjetas].[SEGMENTO_DESCRIP]","[Base_Tarjetas].[SEGMENTO_DESCRIP].&amp;[" &amp; $C$6 &amp; "]",
"[Base_Tarjetas].[SITUACION]","[Base_Tarjetas].[SITUACION].&amp;[" &amp; $C56 &amp; "]",
"[Base_Tarjetas].[TIPO]","[Base_Tarjetas].[TIPO].&amp;[" &amp; $C$1 &amp; "]")/1000,
0)</f>
        <v>0</v>
      </c>
      <c r="AJ56" s="8">
        <f>IFERROR(
GETPIVOTDATA("[Base_Tarjetas].[Importe]",TDinamica_R!$A$3,
"[Base_Tarjetas].[PERIODO]","[Base_Tarjetas].[PERIODO].&amp;[" &amp; TEXT(AJ$6,"yyyymm") &amp; "]",
"[Base_Tarjetas].[Metrica]","[Base_Tarjetas].[Metrica].&amp;[" &amp; $A56 &amp; "]",
"[Base_Tarjetas].[SEGMENTO_DESCRIP]","[Base_Tarjetas].[SEGMENTO_DESCRIP].&amp;[" &amp; $C$6 &amp; "]",
"[Base_Tarjetas].[SITUACION]","[Base_Tarjetas].[SITUACION].&amp;[" &amp; $C56 &amp; "]",
"[Base_Tarjetas].[TIPO]","[Base_Tarjetas].[TIPO].&amp;[" &amp; $C$1 &amp; "]")/1000,
0)</f>
        <v>0</v>
      </c>
      <c r="AK56" s="8">
        <f>IFERROR(
GETPIVOTDATA("[Base_Tarjetas].[Importe]",TDinamica_R!$A$3,
"[Base_Tarjetas].[PERIODO]","[Base_Tarjetas].[PERIODO].&amp;[" &amp; TEXT(AK$6,"yyyymm") &amp; "]",
"[Base_Tarjetas].[Metrica]","[Base_Tarjetas].[Metrica].&amp;[" &amp; $A56 &amp; "]",
"[Base_Tarjetas].[SEGMENTO_DESCRIP]","[Base_Tarjetas].[SEGMENTO_DESCRIP].&amp;[" &amp; $C$6 &amp; "]",
"[Base_Tarjetas].[SITUACION]","[Base_Tarjetas].[SITUACION].&amp;[" &amp; $C56 &amp; "]",
"[Base_Tarjetas].[TIPO]","[Base_Tarjetas].[TIPO].&amp;[" &amp; $C$1 &amp; "]")/1000,
0)</f>
        <v>0</v>
      </c>
      <c r="AL56" s="8">
        <f>IFERROR(
GETPIVOTDATA("[Base_Tarjetas].[Importe]",TDinamica_R!$A$3,
"[Base_Tarjetas].[PERIODO]","[Base_Tarjetas].[PERIODO].&amp;[" &amp; TEXT(AL$6,"yyyymm") &amp; "]",
"[Base_Tarjetas].[Metrica]","[Base_Tarjetas].[Metrica].&amp;[" &amp; $A56 &amp; "]",
"[Base_Tarjetas].[SEGMENTO_DESCRIP]","[Base_Tarjetas].[SEGMENTO_DESCRIP].&amp;[" &amp; $C$6 &amp; "]",
"[Base_Tarjetas].[SITUACION]","[Base_Tarjetas].[SITUACION].&amp;[" &amp; $C56 &amp; "]",
"[Base_Tarjetas].[TIPO]","[Base_Tarjetas].[TIPO].&amp;[" &amp; $C$1 &amp; "]")/1000,
0)</f>
        <v>0</v>
      </c>
      <c r="AM56" s="8">
        <f>IFERROR(
GETPIVOTDATA("[Base_Tarjetas].[Importe]",TDinamica_R!$A$3,
"[Base_Tarjetas].[PERIODO]","[Base_Tarjetas].[PERIODO].&amp;[" &amp; TEXT(AM$6,"yyyymm") &amp; "]",
"[Base_Tarjetas].[Metrica]","[Base_Tarjetas].[Metrica].&amp;[" &amp; $A56 &amp; "]",
"[Base_Tarjetas].[SEGMENTO_DESCRIP]","[Base_Tarjetas].[SEGMENTO_DESCRIP].&amp;[" &amp; $C$6 &amp; "]",
"[Base_Tarjetas].[SITUACION]","[Base_Tarjetas].[SITUACION].&amp;[" &amp; $C56 &amp; "]",
"[Base_Tarjetas].[TIPO]","[Base_Tarjetas].[TIPO].&amp;[" &amp; $C$1 &amp; "]")/1000,
0)</f>
        <v>0</v>
      </c>
      <c r="AN56" s="8">
        <f>IFERROR(
GETPIVOTDATA("[Base_Tarjetas].[Importe]",TDinamica_R!$A$3,
"[Base_Tarjetas].[PERIODO]","[Base_Tarjetas].[PERIODO].&amp;[" &amp; TEXT(AN$6,"yyyymm") &amp; "]",
"[Base_Tarjetas].[Metrica]","[Base_Tarjetas].[Metrica].&amp;[" &amp; $A56 &amp; "]",
"[Base_Tarjetas].[SEGMENTO_DESCRIP]","[Base_Tarjetas].[SEGMENTO_DESCRIP].&amp;[" &amp; $C$6 &amp; "]",
"[Base_Tarjetas].[SITUACION]","[Base_Tarjetas].[SITUACION].&amp;[" &amp; $C56 &amp; "]",
"[Base_Tarjetas].[TIPO]","[Base_Tarjetas].[TIPO].&amp;[" &amp; $C$1 &amp; "]")/1000,
0)</f>
        <v>0</v>
      </c>
      <c r="AO56" s="8">
        <f>IFERROR(
GETPIVOTDATA("[Base_Tarjetas].[Importe]",TDinamica_R!$A$3,
"[Base_Tarjetas].[PERIODO]","[Base_Tarjetas].[PERIODO].&amp;[" &amp; TEXT(AO$6,"yyyymm") &amp; "]",
"[Base_Tarjetas].[Metrica]","[Base_Tarjetas].[Metrica].&amp;[" &amp; $A56 &amp; "]",
"[Base_Tarjetas].[SEGMENTO_DESCRIP]","[Base_Tarjetas].[SEGMENTO_DESCRIP].&amp;[" &amp; $C$6 &amp; "]",
"[Base_Tarjetas].[SITUACION]","[Base_Tarjetas].[SITUACION].&amp;[" &amp; $C56 &amp; "]",
"[Base_Tarjetas].[TIPO]","[Base_Tarjetas].[TIPO].&amp;[" &amp; $C$1 &amp; "]")/1000,
0)</f>
        <v>0</v>
      </c>
      <c r="AP56" s="8">
        <f>IFERROR(
GETPIVOTDATA("[Base_Tarjetas].[Importe]",TDinamica_R!$A$3,
"[Base_Tarjetas].[PERIODO]","[Base_Tarjetas].[PERIODO].&amp;[" &amp; TEXT(AP$6,"yyyymm") &amp; "]",
"[Base_Tarjetas].[Metrica]","[Base_Tarjetas].[Metrica].&amp;[" &amp; $A56 &amp; "]",
"[Base_Tarjetas].[SEGMENTO_DESCRIP]","[Base_Tarjetas].[SEGMENTO_DESCRIP].&amp;[" &amp; $C$6 &amp; "]",
"[Base_Tarjetas].[SITUACION]","[Base_Tarjetas].[SITUACION].&amp;[" &amp; $C56 &amp; "]",
"[Base_Tarjetas].[TIPO]","[Base_Tarjetas].[TIPO].&amp;[" &amp; $C$1 &amp; "]")/1000,
0)</f>
        <v>0</v>
      </c>
      <c r="AQ56" s="8">
        <f>IFERROR(
GETPIVOTDATA("[Base_Tarjetas].[Importe]",TDinamica_R!$A$3,
"[Base_Tarjetas].[PERIODO]","[Base_Tarjetas].[PERIODO].&amp;[" &amp; TEXT(AQ$6,"yyyymm") &amp; "]",
"[Base_Tarjetas].[Metrica]","[Base_Tarjetas].[Metrica].&amp;[" &amp; $A56 &amp; "]",
"[Base_Tarjetas].[SEGMENTO_DESCRIP]","[Base_Tarjetas].[SEGMENTO_DESCRIP].&amp;[" &amp; $C$6 &amp; "]",
"[Base_Tarjetas].[SITUACION]","[Base_Tarjetas].[SITUACION].&amp;[" &amp; $C56 &amp; "]",
"[Base_Tarjetas].[TIPO]","[Base_Tarjetas].[TIPO].&amp;[" &amp; $C$1 &amp; "]")/1000,
0)</f>
        <v>0</v>
      </c>
      <c r="AR56" s="8">
        <f>IFERROR(
GETPIVOTDATA("[Base_Tarjetas].[Importe]",TDinamica_R!$A$3,
"[Base_Tarjetas].[PERIODO]","[Base_Tarjetas].[PERIODO].&amp;[" &amp; TEXT(AR$6,"yyyymm") &amp; "]",
"[Base_Tarjetas].[Metrica]","[Base_Tarjetas].[Metrica].&amp;[" &amp; $A56 &amp; "]",
"[Base_Tarjetas].[SEGMENTO_DESCRIP]","[Base_Tarjetas].[SEGMENTO_DESCRIP].&amp;[" &amp; $C$6 &amp; "]",
"[Base_Tarjetas].[SITUACION]","[Base_Tarjetas].[SITUACION].&amp;[" &amp; $C56 &amp; "]",
"[Base_Tarjetas].[TIPO]","[Base_Tarjetas].[TIPO].&amp;[" &amp; $C$1 &amp; "]")/1000,
0)</f>
        <v>0</v>
      </c>
      <c r="AS56" s="8">
        <f>IFERROR(
GETPIVOTDATA("[Base_Tarjetas].[Importe]",TDinamica_R!$A$3,
"[Base_Tarjetas].[PERIODO]","[Base_Tarjetas].[PERIODO].&amp;[" &amp; TEXT(AS$6,"yyyymm") &amp; "]",
"[Base_Tarjetas].[Metrica]","[Base_Tarjetas].[Metrica].&amp;[" &amp; $A56 &amp; "]",
"[Base_Tarjetas].[SEGMENTO_DESCRIP]","[Base_Tarjetas].[SEGMENTO_DESCRIP].&amp;[" &amp; $C$6 &amp; "]",
"[Base_Tarjetas].[SITUACION]","[Base_Tarjetas].[SITUACION].&amp;[" &amp; $C56 &amp; "]",
"[Base_Tarjetas].[TIPO]","[Base_Tarjetas].[TIPO].&amp;[" &amp; $C$1 &amp; "]")/1000,
0)</f>
        <v>0</v>
      </c>
      <c r="AT56" s="8">
        <f>IFERROR(
GETPIVOTDATA("[Base_Tarjetas].[Importe]",TDinamica_R!$A$3,
"[Base_Tarjetas].[PERIODO]","[Base_Tarjetas].[PERIODO].&amp;[" &amp; TEXT(AT$6,"yyyymm") &amp; "]",
"[Base_Tarjetas].[Metrica]","[Base_Tarjetas].[Metrica].&amp;[" &amp; $A56 &amp; "]",
"[Base_Tarjetas].[SEGMENTO_DESCRIP]","[Base_Tarjetas].[SEGMENTO_DESCRIP].&amp;[" &amp; $C$6 &amp; "]",
"[Base_Tarjetas].[SITUACION]","[Base_Tarjetas].[SITUACION].&amp;[" &amp; $C56 &amp; "]",
"[Base_Tarjetas].[TIPO]","[Base_Tarjetas].[TIPO].&amp;[" &amp; $C$1 &amp; "]")/1000,
0)</f>
        <v>0</v>
      </c>
      <c r="AU56" s="8">
        <f>IFERROR(
GETPIVOTDATA("[Base_Tarjetas].[Importe]",TDinamica_R!$A$3,
"[Base_Tarjetas].[PERIODO]","[Base_Tarjetas].[PERIODO].&amp;[" &amp; TEXT(AU$6,"yyyymm") &amp; "]",
"[Base_Tarjetas].[Metrica]","[Base_Tarjetas].[Metrica].&amp;[" &amp; $A56 &amp; "]",
"[Base_Tarjetas].[SEGMENTO_DESCRIP]","[Base_Tarjetas].[SEGMENTO_DESCRIP].&amp;[" &amp; $C$6 &amp; "]",
"[Base_Tarjetas].[SITUACION]","[Base_Tarjetas].[SITUACION].&amp;[" &amp; $C56 &amp; "]",
"[Base_Tarjetas].[TIPO]","[Base_Tarjetas].[TIPO].&amp;[" &amp; $C$1 &amp; "]")/1000,
0)</f>
        <v>0</v>
      </c>
      <c r="AV56" s="8">
        <f>IFERROR(
GETPIVOTDATA("[Base_Tarjetas].[Importe]",TDinamica_R!$A$3,
"[Base_Tarjetas].[PERIODO]","[Base_Tarjetas].[PERIODO].&amp;[" &amp; TEXT(AV$6,"yyyymm") &amp; "]",
"[Base_Tarjetas].[Metrica]","[Base_Tarjetas].[Metrica].&amp;[" &amp; $A56 &amp; "]",
"[Base_Tarjetas].[SEGMENTO_DESCRIP]","[Base_Tarjetas].[SEGMENTO_DESCRIP].&amp;[" &amp; $C$6 &amp; "]",
"[Base_Tarjetas].[SITUACION]","[Base_Tarjetas].[SITUACION].&amp;[" &amp; $C56 &amp; "]",
"[Base_Tarjetas].[TIPO]","[Base_Tarjetas].[TIPO].&amp;[" &amp; $C$1 &amp; "]")/1000,
0)</f>
        <v>0</v>
      </c>
      <c r="AW56" s="8">
        <f>IFERROR(
GETPIVOTDATA("[Base_Tarjetas].[Importe]",TDinamica_R!$A$3,
"[Base_Tarjetas].[PERIODO]","[Base_Tarjetas].[PERIODO].&amp;[" &amp; TEXT(AW$6,"yyyymm") &amp; "]",
"[Base_Tarjetas].[Metrica]","[Base_Tarjetas].[Metrica].&amp;[" &amp; $A56 &amp; "]",
"[Base_Tarjetas].[SEGMENTO_DESCRIP]","[Base_Tarjetas].[SEGMENTO_DESCRIP].&amp;[" &amp; $C$6 &amp; "]",
"[Base_Tarjetas].[SITUACION]","[Base_Tarjetas].[SITUACION].&amp;[" &amp; $C56 &amp; "]",
"[Base_Tarjetas].[TIPO]","[Base_Tarjetas].[TIPO].&amp;[" &amp; $C$1 &amp; "]")/1000,
0)</f>
        <v>0</v>
      </c>
      <c r="AX56" s="8">
        <f>IFERROR(
GETPIVOTDATA("[Base_Tarjetas].[Importe]",TDinamica_R!$A$3,
"[Base_Tarjetas].[PERIODO]","[Base_Tarjetas].[PERIODO].&amp;[" &amp; TEXT(AX$6,"yyyymm") &amp; "]",
"[Base_Tarjetas].[Metrica]","[Base_Tarjetas].[Metrica].&amp;[" &amp; $A56 &amp; "]",
"[Base_Tarjetas].[SEGMENTO_DESCRIP]","[Base_Tarjetas].[SEGMENTO_DESCRIP].&amp;[" &amp; $C$6 &amp; "]",
"[Base_Tarjetas].[SITUACION]","[Base_Tarjetas].[SITUACION].&amp;[" &amp; $C56 &amp; "]",
"[Base_Tarjetas].[TIPO]","[Base_Tarjetas].[TIPO].&amp;[" &amp; $C$1 &amp; "]")/1000,
0)</f>
        <v>0</v>
      </c>
      <c r="AY56" s="8">
        <f>IFERROR(
GETPIVOTDATA("[Base_Tarjetas].[Importe]",TDinamica_R!$A$3,
"[Base_Tarjetas].[PERIODO]","[Base_Tarjetas].[PERIODO].&amp;[" &amp; TEXT(AY$6,"yyyymm") &amp; "]",
"[Base_Tarjetas].[Metrica]","[Base_Tarjetas].[Metrica].&amp;[" &amp; $A56 &amp; "]",
"[Base_Tarjetas].[SEGMENTO_DESCRIP]","[Base_Tarjetas].[SEGMENTO_DESCRIP].&amp;[" &amp; $C$6 &amp; "]",
"[Base_Tarjetas].[SITUACION]","[Base_Tarjetas].[SITUACION].&amp;[" &amp; $C56 &amp; "]",
"[Base_Tarjetas].[TIPO]","[Base_Tarjetas].[TIPO].&amp;[" &amp; $C$1 &amp; "]")/1000,
0)</f>
        <v>0</v>
      </c>
      <c r="AZ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TEXT(AZ$6,"yyyymm") &amp; "]"),
0)</f>
        <v>-5.2341026835487261</v>
      </c>
      <c r="BA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TEXT(BA$6,"yyyymm") &amp; "]"),
0)</f>
        <v>-7.7883429838560447</v>
      </c>
      <c r="BB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TEXT(BB$6,"yyyymm") &amp; "]"),
0)</f>
        <v>-12.27222280134791</v>
      </c>
      <c r="BC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TEXT(BC$6,"yyyymm") &amp; "]"),
0)</f>
        <v>-8.8241682692245451</v>
      </c>
      <c r="BD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TEXT(BD$6,"yyyymm") &amp; "]"),
0)</f>
        <v>-10.50827666047668</v>
      </c>
      <c r="BE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TEXT(BE$6,"yyyymm") &amp; "]"),
0)</f>
        <v>-9.5955988909441494</v>
      </c>
      <c r="BF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TEXT(BF$6,"yyyymm") &amp; "]"),
0)</f>
        <v>-10.871138595201844</v>
      </c>
      <c r="BG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TEXT(BG$6,"yyyymm") &amp; "]"),
0)</f>
        <v>-10.889253023566919</v>
      </c>
      <c r="BH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TEXT(BH$6,"yyyymm") &amp; "]"),
0)</f>
        <v>-9.7292647781766224</v>
      </c>
      <c r="BI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TEXT(BI$6,"yyyymm") &amp; "]"),
0)</f>
        <v>-9.9311324727508428</v>
      </c>
      <c r="BJ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TEXT(BJ$6,"yyyymm") &amp; "]"),
0)</f>
        <v>-9.8484915413089595</v>
      </c>
      <c r="BK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TEXT(BK$6,"yyyymm") &amp; "]"),
0)</f>
        <v>-12.604959674453459</v>
      </c>
      <c r="BO56" s="24">
        <f t="shared" ref="BO56:BT57" si="42">SUMIFS($D56:$BM56,$D$6:$BM$6,"&gt;="&amp;BO$2,$D$6:$BM$6,"&lt;="&amp;BO$6,$D$5:$BM$5,BO$5)</f>
        <v>0</v>
      </c>
      <c r="BP56" s="24">
        <f t="shared" si="42"/>
        <v>-25.294668468752683</v>
      </c>
      <c r="BQ56" s="24">
        <f t="shared" si="42"/>
        <v>0</v>
      </c>
      <c r="BR56" s="24">
        <f t="shared" si="42"/>
        <v>0</v>
      </c>
      <c r="BS56" s="24">
        <f t="shared" si="42"/>
        <v>0</v>
      </c>
      <c r="BT56" s="24">
        <f t="shared" si="42"/>
        <v>0</v>
      </c>
    </row>
    <row r="57" spans="1:72" hidden="1" outlineLevel="1" x14ac:dyDescent="0.25">
      <c r="A57" s="11" t="s">
        <v>29</v>
      </c>
      <c r="C57" s="2" t="s">
        <v>33</v>
      </c>
      <c r="D57" s="8">
        <f>IFERROR(
GETPIVOTDATA("[Base_Tarjetas].[Importe]",TDinamica_R!$A$3,
"[Base_Tarjetas].[PERIODO]","[Base_Tarjetas].[PERIODO].&amp;[" &amp; TEXT(D$6,"yyyymm") &amp; "]",
"[Base_Tarjetas].[Metrica]","[Base_Tarjetas].[Metrica].&amp;[" &amp; $A57 &amp; "]",
"[Base_Tarjetas].[SEGMENTO_DESCRIP]","[Base_Tarjetas].[SEGMENTO_DESCRIP].&amp;[" &amp; $C$6 &amp; "]",
"[Base_Tarjetas].[SITUACION]","[Base_Tarjetas].[SITUACION].&amp;[" &amp; $C57 &amp; "]",
"[Base_Tarjetas].[TIPO]","[Base_Tarjetas].[TIPO].&amp;[" &amp; $C$1 &amp; "]")/1000,
0)</f>
        <v>0</v>
      </c>
      <c r="E57" s="8">
        <f>IFERROR(
GETPIVOTDATA("[Base_Tarjetas].[Importe]",TDinamica_R!$A$3,
"[Base_Tarjetas].[PERIODO]","[Base_Tarjetas].[PERIODO].&amp;[" &amp; TEXT(E$6,"yyyymm") &amp; "]",
"[Base_Tarjetas].[Metrica]","[Base_Tarjetas].[Metrica].&amp;[" &amp; $A57 &amp; "]",
"[Base_Tarjetas].[SEGMENTO_DESCRIP]","[Base_Tarjetas].[SEGMENTO_DESCRIP].&amp;[" &amp; $C$6 &amp; "]",
"[Base_Tarjetas].[SITUACION]","[Base_Tarjetas].[SITUACION].&amp;[" &amp; $C57 &amp; "]",
"[Base_Tarjetas].[TIPO]","[Base_Tarjetas].[TIPO].&amp;[" &amp; $C$1 &amp; "]")/1000,
0)</f>
        <v>0</v>
      </c>
      <c r="F57" s="8">
        <f>IFERROR(
GETPIVOTDATA("[Base_Tarjetas].[Importe]",TDinamica_R!$A$3,
"[Base_Tarjetas].[PERIODO]","[Base_Tarjetas].[PERIODO].&amp;[" &amp; TEXT(F$6,"yyyymm") &amp; "]",
"[Base_Tarjetas].[Metrica]","[Base_Tarjetas].[Metrica].&amp;[" &amp; $A57 &amp; "]",
"[Base_Tarjetas].[SEGMENTO_DESCRIP]","[Base_Tarjetas].[SEGMENTO_DESCRIP].&amp;[" &amp; $C$6 &amp; "]",
"[Base_Tarjetas].[SITUACION]","[Base_Tarjetas].[SITUACION].&amp;[" &amp; $C57 &amp; "]",
"[Base_Tarjetas].[TIPO]","[Base_Tarjetas].[TIPO].&amp;[" &amp; $C$1 &amp; "]")/1000,
0)</f>
        <v>0</v>
      </c>
      <c r="G57" s="8">
        <f>IFERROR(
GETPIVOTDATA("[Base_Tarjetas].[Importe]",TDinamica_R!$A$3,
"[Base_Tarjetas].[PERIODO]","[Base_Tarjetas].[PERIODO].&amp;[" &amp; TEXT(G$6,"yyyymm") &amp; "]",
"[Base_Tarjetas].[Metrica]","[Base_Tarjetas].[Metrica].&amp;[" &amp; $A57 &amp; "]",
"[Base_Tarjetas].[SEGMENTO_DESCRIP]","[Base_Tarjetas].[SEGMENTO_DESCRIP].&amp;[" &amp; $C$6 &amp; "]",
"[Base_Tarjetas].[SITUACION]","[Base_Tarjetas].[SITUACION].&amp;[" &amp; $C57 &amp; "]",
"[Base_Tarjetas].[TIPO]","[Base_Tarjetas].[TIPO].&amp;[" &amp; $C$1 &amp; "]")/1000,
0)</f>
        <v>0</v>
      </c>
      <c r="H57" s="8">
        <f>IFERROR(
GETPIVOTDATA("[Base_Tarjetas].[Importe]",TDinamica_R!$A$3,
"[Base_Tarjetas].[PERIODO]","[Base_Tarjetas].[PERIODO].&amp;[" &amp; TEXT(H$6,"yyyymm") &amp; "]",
"[Base_Tarjetas].[Metrica]","[Base_Tarjetas].[Metrica].&amp;[" &amp; $A57 &amp; "]",
"[Base_Tarjetas].[SEGMENTO_DESCRIP]","[Base_Tarjetas].[SEGMENTO_DESCRIP].&amp;[" &amp; $C$6 &amp; "]",
"[Base_Tarjetas].[SITUACION]","[Base_Tarjetas].[SITUACION].&amp;[" &amp; $C57 &amp; "]",
"[Base_Tarjetas].[TIPO]","[Base_Tarjetas].[TIPO].&amp;[" &amp; $C$1 &amp; "]")/1000,
0)</f>
        <v>0</v>
      </c>
      <c r="I57" s="8">
        <f>IFERROR(
GETPIVOTDATA("[Base_Tarjetas].[Importe]",TDinamica_R!$A$3,
"[Base_Tarjetas].[PERIODO]","[Base_Tarjetas].[PERIODO].&amp;[" &amp; TEXT(I$6,"yyyymm") &amp; "]",
"[Base_Tarjetas].[Metrica]","[Base_Tarjetas].[Metrica].&amp;[" &amp; $A57 &amp; "]",
"[Base_Tarjetas].[SEGMENTO_DESCRIP]","[Base_Tarjetas].[SEGMENTO_DESCRIP].&amp;[" &amp; $C$6 &amp; "]",
"[Base_Tarjetas].[SITUACION]","[Base_Tarjetas].[SITUACION].&amp;[" &amp; $C57 &amp; "]",
"[Base_Tarjetas].[TIPO]","[Base_Tarjetas].[TIPO].&amp;[" &amp; $C$1 &amp; "]")/1000,
0)</f>
        <v>0</v>
      </c>
      <c r="J57" s="8">
        <f>IFERROR(
GETPIVOTDATA("[Base_Tarjetas].[Importe]",TDinamica_R!$A$3,
"[Base_Tarjetas].[PERIODO]","[Base_Tarjetas].[PERIODO].&amp;[" &amp; TEXT(J$6,"yyyymm") &amp; "]",
"[Base_Tarjetas].[Metrica]","[Base_Tarjetas].[Metrica].&amp;[" &amp; $A57 &amp; "]",
"[Base_Tarjetas].[SEGMENTO_DESCRIP]","[Base_Tarjetas].[SEGMENTO_DESCRIP].&amp;[" &amp; $C$6 &amp; "]",
"[Base_Tarjetas].[SITUACION]","[Base_Tarjetas].[SITUACION].&amp;[" &amp; $C57 &amp; "]",
"[Base_Tarjetas].[TIPO]","[Base_Tarjetas].[TIPO].&amp;[" &amp; $C$1 &amp; "]")/1000,
0)</f>
        <v>0</v>
      </c>
      <c r="K57" s="8">
        <f>IFERROR(
GETPIVOTDATA("[Base_Tarjetas].[Importe]",TDinamica_R!$A$3,
"[Base_Tarjetas].[PERIODO]","[Base_Tarjetas].[PERIODO].&amp;[" &amp; TEXT(K$6,"yyyymm") &amp; "]",
"[Base_Tarjetas].[Metrica]","[Base_Tarjetas].[Metrica].&amp;[" &amp; $A57 &amp; "]",
"[Base_Tarjetas].[SEGMENTO_DESCRIP]","[Base_Tarjetas].[SEGMENTO_DESCRIP].&amp;[" &amp; $C$6 &amp; "]",
"[Base_Tarjetas].[SITUACION]","[Base_Tarjetas].[SITUACION].&amp;[" &amp; $C57 &amp; "]",
"[Base_Tarjetas].[TIPO]","[Base_Tarjetas].[TIPO].&amp;[" &amp; $C$1 &amp; "]")/1000,
0)</f>
        <v>0</v>
      </c>
      <c r="L57" s="8">
        <f>IFERROR(
GETPIVOTDATA("[Base_Tarjetas].[Importe]",TDinamica_R!$A$3,
"[Base_Tarjetas].[PERIODO]","[Base_Tarjetas].[PERIODO].&amp;[" &amp; TEXT(L$6,"yyyymm") &amp; "]",
"[Base_Tarjetas].[Metrica]","[Base_Tarjetas].[Metrica].&amp;[" &amp; $A57 &amp; "]",
"[Base_Tarjetas].[SEGMENTO_DESCRIP]","[Base_Tarjetas].[SEGMENTO_DESCRIP].&amp;[" &amp; $C$6 &amp; "]",
"[Base_Tarjetas].[SITUACION]","[Base_Tarjetas].[SITUACION].&amp;[" &amp; $C57 &amp; "]",
"[Base_Tarjetas].[TIPO]","[Base_Tarjetas].[TIPO].&amp;[" &amp; $C$1 &amp; "]")/1000,
0)</f>
        <v>0</v>
      </c>
      <c r="M57" s="8">
        <f>IFERROR(
GETPIVOTDATA("[Base_Tarjetas].[Importe]",TDinamica_R!$A$3,
"[Base_Tarjetas].[PERIODO]","[Base_Tarjetas].[PERIODO].&amp;[" &amp; TEXT(M$6,"yyyymm") &amp; "]",
"[Base_Tarjetas].[Metrica]","[Base_Tarjetas].[Metrica].&amp;[" &amp; $A57 &amp; "]",
"[Base_Tarjetas].[SEGMENTO_DESCRIP]","[Base_Tarjetas].[SEGMENTO_DESCRIP].&amp;[" &amp; $C$6 &amp; "]",
"[Base_Tarjetas].[SITUACION]","[Base_Tarjetas].[SITUACION].&amp;[" &amp; $C57 &amp; "]",
"[Base_Tarjetas].[TIPO]","[Base_Tarjetas].[TIPO].&amp;[" &amp; $C$1 &amp; "]")/1000,
0)</f>
        <v>0</v>
      </c>
      <c r="N57" s="8">
        <f>IFERROR(
GETPIVOTDATA("[Base_Tarjetas].[Importe]",TDinamica_R!$A$3,
"[Base_Tarjetas].[PERIODO]","[Base_Tarjetas].[PERIODO].&amp;[" &amp; TEXT(N$6,"yyyymm") &amp; "]",
"[Base_Tarjetas].[Metrica]","[Base_Tarjetas].[Metrica].&amp;[" &amp; $A57 &amp; "]",
"[Base_Tarjetas].[SEGMENTO_DESCRIP]","[Base_Tarjetas].[SEGMENTO_DESCRIP].&amp;[" &amp; $C$6 &amp; "]",
"[Base_Tarjetas].[SITUACION]","[Base_Tarjetas].[SITUACION].&amp;[" &amp; $C57 &amp; "]",
"[Base_Tarjetas].[TIPO]","[Base_Tarjetas].[TIPO].&amp;[" &amp; $C$1 &amp; "]")/1000,
0)</f>
        <v>0</v>
      </c>
      <c r="O57" s="8">
        <f>IFERROR(
GETPIVOTDATA("[Base_Tarjetas].[Importe]",TDinamica_R!$A$3,
"[Base_Tarjetas].[PERIODO]","[Base_Tarjetas].[PERIODO].&amp;[" &amp; TEXT(O$6,"yyyymm") &amp; "]",
"[Base_Tarjetas].[Metrica]","[Base_Tarjetas].[Metrica].&amp;[" &amp; $A57 &amp; "]",
"[Base_Tarjetas].[SEGMENTO_DESCRIP]","[Base_Tarjetas].[SEGMENTO_DESCRIP].&amp;[" &amp; $C$6 &amp; "]",
"[Base_Tarjetas].[SITUACION]","[Base_Tarjetas].[SITUACION].&amp;[" &amp; $C57 &amp; "]",
"[Base_Tarjetas].[TIPO]","[Base_Tarjetas].[TIPO].&amp;[" &amp; $C$1 &amp; "]")/1000,
0)</f>
        <v>0</v>
      </c>
      <c r="P57" s="8">
        <f>IFERROR(
GETPIVOTDATA("[Base_Tarjetas].[Importe]",TDinamica_R!$A$3,
"[Base_Tarjetas].[PERIODO]","[Base_Tarjetas].[PERIODO].&amp;[" &amp; TEXT(P$6,"yyyymm") &amp; "]",
"[Base_Tarjetas].[Metrica]","[Base_Tarjetas].[Metrica].&amp;[" &amp; $A57 &amp; "]",
"[Base_Tarjetas].[SEGMENTO_DESCRIP]","[Base_Tarjetas].[SEGMENTO_DESCRIP].&amp;[" &amp; $C$6 &amp; "]",
"[Base_Tarjetas].[SITUACION]","[Base_Tarjetas].[SITUACION].&amp;[" &amp; $C57 &amp; "]",
"[Base_Tarjetas].[TIPO]","[Base_Tarjetas].[TIPO].&amp;[" &amp; $C$1 &amp; "]")/1000,
0)</f>
        <v>0</v>
      </c>
      <c r="Q57" s="8">
        <f>IFERROR(
GETPIVOTDATA("[Base_Tarjetas].[Importe]",TDinamica_R!$A$3,
"[Base_Tarjetas].[PERIODO]","[Base_Tarjetas].[PERIODO].&amp;[" &amp; TEXT(Q$6,"yyyymm") &amp; "]",
"[Base_Tarjetas].[Metrica]","[Base_Tarjetas].[Metrica].&amp;[" &amp; $A57 &amp; "]",
"[Base_Tarjetas].[SEGMENTO_DESCRIP]","[Base_Tarjetas].[SEGMENTO_DESCRIP].&amp;[" &amp; $C$6 &amp; "]",
"[Base_Tarjetas].[SITUACION]","[Base_Tarjetas].[SITUACION].&amp;[" &amp; $C57 &amp; "]",
"[Base_Tarjetas].[TIPO]","[Base_Tarjetas].[TIPO].&amp;[" &amp; $C$1 &amp; "]")/1000,
0)</f>
        <v>0</v>
      </c>
      <c r="R57" s="8">
        <f>IFERROR(
GETPIVOTDATA("[Base_Tarjetas].[Importe]",TDinamica_R!$A$3,
"[Base_Tarjetas].[PERIODO]","[Base_Tarjetas].[PERIODO].&amp;[" &amp; TEXT(R$6,"yyyymm") &amp; "]",
"[Base_Tarjetas].[Metrica]","[Base_Tarjetas].[Metrica].&amp;[" &amp; $A57 &amp; "]",
"[Base_Tarjetas].[SEGMENTO_DESCRIP]","[Base_Tarjetas].[SEGMENTO_DESCRIP].&amp;[" &amp; $C$6 &amp; "]",
"[Base_Tarjetas].[SITUACION]","[Base_Tarjetas].[SITUACION].&amp;[" &amp; $C57 &amp; "]",
"[Base_Tarjetas].[TIPO]","[Base_Tarjetas].[TIPO].&amp;[" &amp; $C$1 &amp; "]")/1000,
0)</f>
        <v>0</v>
      </c>
      <c r="S57" s="8">
        <f>IFERROR(
GETPIVOTDATA("[Base_Tarjetas].[Importe]",TDinamica_R!$A$3,
"[Base_Tarjetas].[PERIODO]","[Base_Tarjetas].[PERIODO].&amp;[" &amp; TEXT(S$6,"yyyymm") &amp; "]",
"[Base_Tarjetas].[Metrica]","[Base_Tarjetas].[Metrica].&amp;[" &amp; $A57 &amp; "]",
"[Base_Tarjetas].[SEGMENTO_DESCRIP]","[Base_Tarjetas].[SEGMENTO_DESCRIP].&amp;[" &amp; $C$6 &amp; "]",
"[Base_Tarjetas].[SITUACION]","[Base_Tarjetas].[SITUACION].&amp;[" &amp; $C57 &amp; "]",
"[Base_Tarjetas].[TIPO]","[Base_Tarjetas].[TIPO].&amp;[" &amp; $C$1 &amp; "]")/1000,
0)</f>
        <v>0</v>
      </c>
      <c r="T57" s="8">
        <f>IFERROR(
GETPIVOTDATA("[Base_Tarjetas].[Importe]",TDinamica_R!$A$3,
"[Base_Tarjetas].[PERIODO]","[Base_Tarjetas].[PERIODO].&amp;[" &amp; TEXT(T$6,"yyyymm") &amp; "]",
"[Base_Tarjetas].[Metrica]","[Base_Tarjetas].[Metrica].&amp;[" &amp; $A57 &amp; "]",
"[Base_Tarjetas].[SEGMENTO_DESCRIP]","[Base_Tarjetas].[SEGMENTO_DESCRIP].&amp;[" &amp; $C$6 &amp; "]",
"[Base_Tarjetas].[SITUACION]","[Base_Tarjetas].[SITUACION].&amp;[" &amp; $C57 &amp; "]",
"[Base_Tarjetas].[TIPO]","[Base_Tarjetas].[TIPO].&amp;[" &amp; $C$1 &amp; "]")/1000,
0)</f>
        <v>0</v>
      </c>
      <c r="U57" s="8">
        <f>IFERROR(
GETPIVOTDATA("[Base_Tarjetas].[Importe]",TDinamica_R!$A$3,
"[Base_Tarjetas].[PERIODO]","[Base_Tarjetas].[PERIODO].&amp;[" &amp; TEXT(U$6,"yyyymm") &amp; "]",
"[Base_Tarjetas].[Metrica]","[Base_Tarjetas].[Metrica].&amp;[" &amp; $A57 &amp; "]",
"[Base_Tarjetas].[SEGMENTO_DESCRIP]","[Base_Tarjetas].[SEGMENTO_DESCRIP].&amp;[" &amp; $C$6 &amp; "]",
"[Base_Tarjetas].[SITUACION]","[Base_Tarjetas].[SITUACION].&amp;[" &amp; $C57 &amp; "]",
"[Base_Tarjetas].[TIPO]","[Base_Tarjetas].[TIPO].&amp;[" &amp; $C$1 &amp; "]")/1000,
0)</f>
        <v>0</v>
      </c>
      <c r="V57" s="8">
        <f>IFERROR(
GETPIVOTDATA("[Base_Tarjetas].[Importe]",TDinamica_R!$A$3,
"[Base_Tarjetas].[PERIODO]","[Base_Tarjetas].[PERIODO].&amp;[" &amp; TEXT(V$6,"yyyymm") &amp; "]",
"[Base_Tarjetas].[Metrica]","[Base_Tarjetas].[Metrica].&amp;[" &amp; $A57 &amp; "]",
"[Base_Tarjetas].[SEGMENTO_DESCRIP]","[Base_Tarjetas].[SEGMENTO_DESCRIP].&amp;[" &amp; $C$6 &amp; "]",
"[Base_Tarjetas].[SITUACION]","[Base_Tarjetas].[SITUACION].&amp;[" &amp; $C57 &amp; "]",
"[Base_Tarjetas].[TIPO]","[Base_Tarjetas].[TIPO].&amp;[" &amp; $C$1 &amp; "]")/1000,
0)</f>
        <v>0</v>
      </c>
      <c r="W57" s="8">
        <f>IFERROR(
GETPIVOTDATA("[Base_Tarjetas].[Importe]",TDinamica_R!$A$3,
"[Base_Tarjetas].[PERIODO]","[Base_Tarjetas].[PERIODO].&amp;[" &amp; TEXT(W$6,"yyyymm") &amp; "]",
"[Base_Tarjetas].[Metrica]","[Base_Tarjetas].[Metrica].&amp;[" &amp; $A57 &amp; "]",
"[Base_Tarjetas].[SEGMENTO_DESCRIP]","[Base_Tarjetas].[SEGMENTO_DESCRIP].&amp;[" &amp; $C$6 &amp; "]",
"[Base_Tarjetas].[SITUACION]","[Base_Tarjetas].[SITUACION].&amp;[" &amp; $C57 &amp; "]",
"[Base_Tarjetas].[TIPO]","[Base_Tarjetas].[TIPO].&amp;[" &amp; $C$1 &amp; "]")/1000,
0)</f>
        <v>0</v>
      </c>
      <c r="X57" s="8">
        <f>IFERROR(
GETPIVOTDATA("[Base_Tarjetas].[Importe]",TDinamica_R!$A$3,
"[Base_Tarjetas].[PERIODO]","[Base_Tarjetas].[PERIODO].&amp;[" &amp; TEXT(X$6,"yyyymm") &amp; "]",
"[Base_Tarjetas].[Metrica]","[Base_Tarjetas].[Metrica].&amp;[" &amp; $A57 &amp; "]",
"[Base_Tarjetas].[SEGMENTO_DESCRIP]","[Base_Tarjetas].[SEGMENTO_DESCRIP].&amp;[" &amp; $C$6 &amp; "]",
"[Base_Tarjetas].[SITUACION]","[Base_Tarjetas].[SITUACION].&amp;[" &amp; $C57 &amp; "]",
"[Base_Tarjetas].[TIPO]","[Base_Tarjetas].[TIPO].&amp;[" &amp; $C$1 &amp; "]")/1000,
0)</f>
        <v>0</v>
      </c>
      <c r="Y57" s="8">
        <f>IFERROR(
GETPIVOTDATA("[Base_Tarjetas].[Importe]",TDinamica_R!$A$3,
"[Base_Tarjetas].[PERIODO]","[Base_Tarjetas].[PERIODO].&amp;[" &amp; TEXT(Y$6,"yyyymm") &amp; "]",
"[Base_Tarjetas].[Metrica]","[Base_Tarjetas].[Metrica].&amp;[" &amp; $A57 &amp; "]",
"[Base_Tarjetas].[SEGMENTO_DESCRIP]","[Base_Tarjetas].[SEGMENTO_DESCRIP].&amp;[" &amp; $C$6 &amp; "]",
"[Base_Tarjetas].[SITUACION]","[Base_Tarjetas].[SITUACION].&amp;[" &amp; $C57 &amp; "]",
"[Base_Tarjetas].[TIPO]","[Base_Tarjetas].[TIPO].&amp;[" &amp; $C$1 &amp; "]")/1000,
0)</f>
        <v>0</v>
      </c>
      <c r="Z57" s="8">
        <f>IFERROR(
GETPIVOTDATA("[Base_Tarjetas].[Importe]",TDinamica_R!$A$3,
"[Base_Tarjetas].[PERIODO]","[Base_Tarjetas].[PERIODO].&amp;[" &amp; TEXT(Z$6,"yyyymm") &amp; "]",
"[Base_Tarjetas].[Metrica]","[Base_Tarjetas].[Metrica].&amp;[" &amp; $A57 &amp; "]",
"[Base_Tarjetas].[SEGMENTO_DESCRIP]","[Base_Tarjetas].[SEGMENTO_DESCRIP].&amp;[" &amp; $C$6 &amp; "]",
"[Base_Tarjetas].[SITUACION]","[Base_Tarjetas].[SITUACION].&amp;[" &amp; $C57 &amp; "]",
"[Base_Tarjetas].[TIPO]","[Base_Tarjetas].[TIPO].&amp;[" &amp; $C$1 &amp; "]")/1000,
0)</f>
        <v>0</v>
      </c>
      <c r="AA57" s="8">
        <f>IFERROR(
GETPIVOTDATA("[Base_Tarjetas].[Importe]",TDinamica_R!$A$3,
"[Base_Tarjetas].[PERIODO]","[Base_Tarjetas].[PERIODO].&amp;[" &amp; TEXT(AA$6,"yyyymm") &amp; "]",
"[Base_Tarjetas].[Metrica]","[Base_Tarjetas].[Metrica].&amp;[" &amp; $A57 &amp; "]",
"[Base_Tarjetas].[SEGMENTO_DESCRIP]","[Base_Tarjetas].[SEGMENTO_DESCRIP].&amp;[" &amp; $C$6 &amp; "]",
"[Base_Tarjetas].[SITUACION]","[Base_Tarjetas].[SITUACION].&amp;[" &amp; $C57 &amp; "]",
"[Base_Tarjetas].[TIPO]","[Base_Tarjetas].[TIPO].&amp;[" &amp; $C$1 &amp; "]")/1000,
0)</f>
        <v>0</v>
      </c>
      <c r="AB57" s="8">
        <f>IFERROR(
GETPIVOTDATA("[Base_Tarjetas].[Importe]",TDinamica_R!$A$3,
"[Base_Tarjetas].[PERIODO]","[Base_Tarjetas].[PERIODO].&amp;[" &amp; TEXT(AB$6,"yyyymm") &amp; "]",
"[Base_Tarjetas].[Metrica]","[Base_Tarjetas].[Metrica].&amp;[" &amp; $A57 &amp; "]",
"[Base_Tarjetas].[SEGMENTO_DESCRIP]","[Base_Tarjetas].[SEGMENTO_DESCRIP].&amp;[" &amp; $C$6 &amp; "]",
"[Base_Tarjetas].[SITUACION]","[Base_Tarjetas].[SITUACION].&amp;[" &amp; $C57 &amp; "]",
"[Base_Tarjetas].[TIPO]","[Base_Tarjetas].[TIPO].&amp;[" &amp; $C$1 &amp; "]")/1000,
0)</f>
        <v>0</v>
      </c>
      <c r="AC57" s="8">
        <f>IFERROR(
GETPIVOTDATA("[Base_Tarjetas].[Importe]",TDinamica_R!$A$3,
"[Base_Tarjetas].[PERIODO]","[Base_Tarjetas].[PERIODO].&amp;[" &amp; TEXT(AC$6,"yyyymm") &amp; "]",
"[Base_Tarjetas].[Metrica]","[Base_Tarjetas].[Metrica].&amp;[" &amp; $A57 &amp; "]",
"[Base_Tarjetas].[SEGMENTO_DESCRIP]","[Base_Tarjetas].[SEGMENTO_DESCRIP].&amp;[" &amp; $C$6 &amp; "]",
"[Base_Tarjetas].[SITUACION]","[Base_Tarjetas].[SITUACION].&amp;[" &amp; $C57 &amp; "]",
"[Base_Tarjetas].[TIPO]","[Base_Tarjetas].[TIPO].&amp;[" &amp; $C$1 &amp; "]")/1000,
0)</f>
        <v>0</v>
      </c>
      <c r="AD57" s="8">
        <f>IFERROR(
GETPIVOTDATA("[Base_Tarjetas].[Importe]",TDinamica_R!$A$3,
"[Base_Tarjetas].[PERIODO]","[Base_Tarjetas].[PERIODO].&amp;[" &amp; TEXT(AD$6,"yyyymm") &amp; "]",
"[Base_Tarjetas].[Metrica]","[Base_Tarjetas].[Metrica].&amp;[" &amp; $A57 &amp; "]",
"[Base_Tarjetas].[SEGMENTO_DESCRIP]","[Base_Tarjetas].[SEGMENTO_DESCRIP].&amp;[" &amp; $C$6 &amp; "]",
"[Base_Tarjetas].[SITUACION]","[Base_Tarjetas].[SITUACION].&amp;[" &amp; $C57 &amp; "]",
"[Base_Tarjetas].[TIPO]","[Base_Tarjetas].[TIPO].&amp;[" &amp; $C$1 &amp; "]")/1000,
0)</f>
        <v>0</v>
      </c>
      <c r="AE57" s="8">
        <f>IFERROR(
GETPIVOTDATA("[Base_Tarjetas].[Importe]",TDinamica_R!$A$3,
"[Base_Tarjetas].[PERIODO]","[Base_Tarjetas].[PERIODO].&amp;[" &amp; TEXT(AE$6,"yyyymm") &amp; "]",
"[Base_Tarjetas].[Metrica]","[Base_Tarjetas].[Metrica].&amp;[" &amp; $A57 &amp; "]",
"[Base_Tarjetas].[SEGMENTO_DESCRIP]","[Base_Tarjetas].[SEGMENTO_DESCRIP].&amp;[" &amp; $C$6 &amp; "]",
"[Base_Tarjetas].[SITUACION]","[Base_Tarjetas].[SITUACION].&amp;[" &amp; $C57 &amp; "]",
"[Base_Tarjetas].[TIPO]","[Base_Tarjetas].[TIPO].&amp;[" &amp; $C$1 &amp; "]")/1000,
0)</f>
        <v>0</v>
      </c>
      <c r="AF57" s="8">
        <f>IFERROR(
GETPIVOTDATA("[Base_Tarjetas].[Importe]",TDinamica_R!$A$3,
"[Base_Tarjetas].[PERIODO]","[Base_Tarjetas].[PERIODO].&amp;[" &amp; TEXT(AF$6,"yyyymm") &amp; "]",
"[Base_Tarjetas].[Metrica]","[Base_Tarjetas].[Metrica].&amp;[" &amp; $A57 &amp; "]",
"[Base_Tarjetas].[SEGMENTO_DESCRIP]","[Base_Tarjetas].[SEGMENTO_DESCRIP].&amp;[" &amp; $C$6 &amp; "]",
"[Base_Tarjetas].[SITUACION]","[Base_Tarjetas].[SITUACION].&amp;[" &amp; $C57 &amp; "]",
"[Base_Tarjetas].[TIPO]","[Base_Tarjetas].[TIPO].&amp;[" &amp; $C$1 &amp; "]")/1000,
0)</f>
        <v>0</v>
      </c>
      <c r="AG57" s="8">
        <f>IFERROR(
GETPIVOTDATA("[Base_Tarjetas].[Importe]",TDinamica_R!$A$3,
"[Base_Tarjetas].[PERIODO]","[Base_Tarjetas].[PERIODO].&amp;[" &amp; TEXT(AG$6,"yyyymm") &amp; "]",
"[Base_Tarjetas].[Metrica]","[Base_Tarjetas].[Metrica].&amp;[" &amp; $A57 &amp; "]",
"[Base_Tarjetas].[SEGMENTO_DESCRIP]","[Base_Tarjetas].[SEGMENTO_DESCRIP].&amp;[" &amp; $C$6 &amp; "]",
"[Base_Tarjetas].[SITUACION]","[Base_Tarjetas].[SITUACION].&amp;[" &amp; $C57 &amp; "]",
"[Base_Tarjetas].[TIPO]","[Base_Tarjetas].[TIPO].&amp;[" &amp; $C$1 &amp; "]")/1000,
0)</f>
        <v>0</v>
      </c>
      <c r="AH57" s="8">
        <f>IFERROR(
GETPIVOTDATA("[Base_Tarjetas].[Importe]",TDinamica_R!$A$3,
"[Base_Tarjetas].[PERIODO]","[Base_Tarjetas].[PERIODO].&amp;[" &amp; TEXT(AH$6,"yyyymm") &amp; "]",
"[Base_Tarjetas].[Metrica]","[Base_Tarjetas].[Metrica].&amp;[" &amp; $A57 &amp; "]",
"[Base_Tarjetas].[SEGMENTO_DESCRIP]","[Base_Tarjetas].[SEGMENTO_DESCRIP].&amp;[" &amp; $C$6 &amp; "]",
"[Base_Tarjetas].[SITUACION]","[Base_Tarjetas].[SITUACION].&amp;[" &amp; $C57 &amp; "]",
"[Base_Tarjetas].[TIPO]","[Base_Tarjetas].[TIPO].&amp;[" &amp; $C$1 &amp; "]")/1000,
0)</f>
        <v>0</v>
      </c>
      <c r="AI57" s="8">
        <f>IFERROR(
GETPIVOTDATA("[Base_Tarjetas].[Importe]",TDinamica_R!$A$3,
"[Base_Tarjetas].[PERIODO]","[Base_Tarjetas].[PERIODO].&amp;[" &amp; TEXT(AI$6,"yyyymm") &amp; "]",
"[Base_Tarjetas].[Metrica]","[Base_Tarjetas].[Metrica].&amp;[" &amp; $A57 &amp; "]",
"[Base_Tarjetas].[SEGMENTO_DESCRIP]","[Base_Tarjetas].[SEGMENTO_DESCRIP].&amp;[" &amp; $C$6 &amp; "]",
"[Base_Tarjetas].[SITUACION]","[Base_Tarjetas].[SITUACION].&amp;[" &amp; $C57 &amp; "]",
"[Base_Tarjetas].[TIPO]","[Base_Tarjetas].[TIPO].&amp;[" &amp; $C$1 &amp; "]")/1000,
0)</f>
        <v>0</v>
      </c>
      <c r="AJ57" s="8">
        <f>IFERROR(
GETPIVOTDATA("[Base_Tarjetas].[Importe]",TDinamica_R!$A$3,
"[Base_Tarjetas].[PERIODO]","[Base_Tarjetas].[PERIODO].&amp;[" &amp; TEXT(AJ$6,"yyyymm") &amp; "]",
"[Base_Tarjetas].[Metrica]","[Base_Tarjetas].[Metrica].&amp;[" &amp; $A57 &amp; "]",
"[Base_Tarjetas].[SEGMENTO_DESCRIP]","[Base_Tarjetas].[SEGMENTO_DESCRIP].&amp;[" &amp; $C$6 &amp; "]",
"[Base_Tarjetas].[SITUACION]","[Base_Tarjetas].[SITUACION].&amp;[" &amp; $C57 &amp; "]",
"[Base_Tarjetas].[TIPO]","[Base_Tarjetas].[TIPO].&amp;[" &amp; $C$1 &amp; "]")/1000,
0)</f>
        <v>0</v>
      </c>
      <c r="AK57" s="8">
        <f>IFERROR(
GETPIVOTDATA("[Base_Tarjetas].[Importe]",TDinamica_R!$A$3,
"[Base_Tarjetas].[PERIODO]","[Base_Tarjetas].[PERIODO].&amp;[" &amp; TEXT(AK$6,"yyyymm") &amp; "]",
"[Base_Tarjetas].[Metrica]","[Base_Tarjetas].[Metrica].&amp;[" &amp; $A57 &amp; "]",
"[Base_Tarjetas].[SEGMENTO_DESCRIP]","[Base_Tarjetas].[SEGMENTO_DESCRIP].&amp;[" &amp; $C$6 &amp; "]",
"[Base_Tarjetas].[SITUACION]","[Base_Tarjetas].[SITUACION].&amp;[" &amp; $C57 &amp; "]",
"[Base_Tarjetas].[TIPO]","[Base_Tarjetas].[TIPO].&amp;[" &amp; $C$1 &amp; "]")/1000,
0)</f>
        <v>0</v>
      </c>
      <c r="AL57" s="8">
        <f>IFERROR(
GETPIVOTDATA("[Base_Tarjetas].[Importe]",TDinamica_R!$A$3,
"[Base_Tarjetas].[PERIODO]","[Base_Tarjetas].[PERIODO].&amp;[" &amp; TEXT(AL$6,"yyyymm") &amp; "]",
"[Base_Tarjetas].[Metrica]","[Base_Tarjetas].[Metrica].&amp;[" &amp; $A57 &amp; "]",
"[Base_Tarjetas].[SEGMENTO_DESCRIP]","[Base_Tarjetas].[SEGMENTO_DESCRIP].&amp;[" &amp; $C$6 &amp; "]",
"[Base_Tarjetas].[SITUACION]","[Base_Tarjetas].[SITUACION].&amp;[" &amp; $C57 &amp; "]",
"[Base_Tarjetas].[TIPO]","[Base_Tarjetas].[TIPO].&amp;[" &amp; $C$1 &amp; "]")/1000,
0)</f>
        <v>0</v>
      </c>
      <c r="AM57" s="8">
        <f>IFERROR(
GETPIVOTDATA("[Base_Tarjetas].[Importe]",TDinamica_R!$A$3,
"[Base_Tarjetas].[PERIODO]","[Base_Tarjetas].[PERIODO].&amp;[" &amp; TEXT(AM$6,"yyyymm") &amp; "]",
"[Base_Tarjetas].[Metrica]","[Base_Tarjetas].[Metrica].&amp;[" &amp; $A57 &amp; "]",
"[Base_Tarjetas].[SEGMENTO_DESCRIP]","[Base_Tarjetas].[SEGMENTO_DESCRIP].&amp;[" &amp; $C$6 &amp; "]",
"[Base_Tarjetas].[SITUACION]","[Base_Tarjetas].[SITUACION].&amp;[" &amp; $C57 &amp; "]",
"[Base_Tarjetas].[TIPO]","[Base_Tarjetas].[TIPO].&amp;[" &amp; $C$1 &amp; "]")/1000,
0)</f>
        <v>0</v>
      </c>
      <c r="AN57" s="8">
        <f>IFERROR(
GETPIVOTDATA("[Base_Tarjetas].[Importe]",TDinamica_R!$A$3,
"[Base_Tarjetas].[PERIODO]","[Base_Tarjetas].[PERIODO].&amp;[" &amp; TEXT(AN$6,"yyyymm") &amp; "]",
"[Base_Tarjetas].[Metrica]","[Base_Tarjetas].[Metrica].&amp;[" &amp; $A57 &amp; "]",
"[Base_Tarjetas].[SEGMENTO_DESCRIP]","[Base_Tarjetas].[SEGMENTO_DESCRIP].&amp;[" &amp; $C$6 &amp; "]",
"[Base_Tarjetas].[SITUACION]","[Base_Tarjetas].[SITUACION].&amp;[" &amp; $C57 &amp; "]",
"[Base_Tarjetas].[TIPO]","[Base_Tarjetas].[TIPO].&amp;[" &amp; $C$1 &amp; "]")/1000,
0)</f>
        <v>0</v>
      </c>
      <c r="AO57" s="8">
        <f>IFERROR(
GETPIVOTDATA("[Base_Tarjetas].[Importe]",TDinamica_R!$A$3,
"[Base_Tarjetas].[PERIODO]","[Base_Tarjetas].[PERIODO].&amp;[" &amp; TEXT(AO$6,"yyyymm") &amp; "]",
"[Base_Tarjetas].[Metrica]","[Base_Tarjetas].[Metrica].&amp;[" &amp; $A57 &amp; "]",
"[Base_Tarjetas].[SEGMENTO_DESCRIP]","[Base_Tarjetas].[SEGMENTO_DESCRIP].&amp;[" &amp; $C$6 &amp; "]",
"[Base_Tarjetas].[SITUACION]","[Base_Tarjetas].[SITUACION].&amp;[" &amp; $C57 &amp; "]",
"[Base_Tarjetas].[TIPO]","[Base_Tarjetas].[TIPO].&amp;[" &amp; $C$1 &amp; "]")/1000,
0)</f>
        <v>0</v>
      </c>
      <c r="AP57" s="8">
        <f>IFERROR(
GETPIVOTDATA("[Base_Tarjetas].[Importe]",TDinamica_R!$A$3,
"[Base_Tarjetas].[PERIODO]","[Base_Tarjetas].[PERIODO].&amp;[" &amp; TEXT(AP$6,"yyyymm") &amp; "]",
"[Base_Tarjetas].[Metrica]","[Base_Tarjetas].[Metrica].&amp;[" &amp; $A57 &amp; "]",
"[Base_Tarjetas].[SEGMENTO_DESCRIP]","[Base_Tarjetas].[SEGMENTO_DESCRIP].&amp;[" &amp; $C$6 &amp; "]",
"[Base_Tarjetas].[SITUACION]","[Base_Tarjetas].[SITUACION].&amp;[" &amp; $C57 &amp; "]",
"[Base_Tarjetas].[TIPO]","[Base_Tarjetas].[TIPO].&amp;[" &amp; $C$1 &amp; "]")/1000,
0)</f>
        <v>0</v>
      </c>
      <c r="AQ57" s="8">
        <f>IFERROR(
GETPIVOTDATA("[Base_Tarjetas].[Importe]",TDinamica_R!$A$3,
"[Base_Tarjetas].[PERIODO]","[Base_Tarjetas].[PERIODO].&amp;[" &amp; TEXT(AQ$6,"yyyymm") &amp; "]",
"[Base_Tarjetas].[Metrica]","[Base_Tarjetas].[Metrica].&amp;[" &amp; $A57 &amp; "]",
"[Base_Tarjetas].[SEGMENTO_DESCRIP]","[Base_Tarjetas].[SEGMENTO_DESCRIP].&amp;[" &amp; $C$6 &amp; "]",
"[Base_Tarjetas].[SITUACION]","[Base_Tarjetas].[SITUACION].&amp;[" &amp; $C57 &amp; "]",
"[Base_Tarjetas].[TIPO]","[Base_Tarjetas].[TIPO].&amp;[" &amp; $C$1 &amp; "]")/1000,
0)</f>
        <v>0</v>
      </c>
      <c r="AR57" s="8">
        <f>IFERROR(
GETPIVOTDATA("[Base_Tarjetas].[Importe]",TDinamica_R!$A$3,
"[Base_Tarjetas].[PERIODO]","[Base_Tarjetas].[PERIODO].&amp;[" &amp; TEXT(AR$6,"yyyymm") &amp; "]",
"[Base_Tarjetas].[Metrica]","[Base_Tarjetas].[Metrica].&amp;[" &amp; $A57 &amp; "]",
"[Base_Tarjetas].[SEGMENTO_DESCRIP]","[Base_Tarjetas].[SEGMENTO_DESCRIP].&amp;[" &amp; $C$6 &amp; "]",
"[Base_Tarjetas].[SITUACION]","[Base_Tarjetas].[SITUACION].&amp;[" &amp; $C57 &amp; "]",
"[Base_Tarjetas].[TIPO]","[Base_Tarjetas].[TIPO].&amp;[" &amp; $C$1 &amp; "]")/1000,
0)</f>
        <v>0</v>
      </c>
      <c r="AS57" s="8">
        <f>IFERROR(
GETPIVOTDATA("[Base_Tarjetas].[Importe]",TDinamica_R!$A$3,
"[Base_Tarjetas].[PERIODO]","[Base_Tarjetas].[PERIODO].&amp;[" &amp; TEXT(AS$6,"yyyymm") &amp; "]",
"[Base_Tarjetas].[Metrica]","[Base_Tarjetas].[Metrica].&amp;[" &amp; $A57 &amp; "]",
"[Base_Tarjetas].[SEGMENTO_DESCRIP]","[Base_Tarjetas].[SEGMENTO_DESCRIP].&amp;[" &amp; $C$6 &amp; "]",
"[Base_Tarjetas].[SITUACION]","[Base_Tarjetas].[SITUACION].&amp;[" &amp; $C57 &amp; "]",
"[Base_Tarjetas].[TIPO]","[Base_Tarjetas].[TIPO].&amp;[" &amp; $C$1 &amp; "]")/1000,
0)</f>
        <v>0</v>
      </c>
      <c r="AT57" s="8">
        <f>IFERROR(
GETPIVOTDATA("[Base_Tarjetas].[Importe]",TDinamica_R!$A$3,
"[Base_Tarjetas].[PERIODO]","[Base_Tarjetas].[PERIODO].&amp;[" &amp; TEXT(AT$6,"yyyymm") &amp; "]",
"[Base_Tarjetas].[Metrica]","[Base_Tarjetas].[Metrica].&amp;[" &amp; $A57 &amp; "]",
"[Base_Tarjetas].[SEGMENTO_DESCRIP]","[Base_Tarjetas].[SEGMENTO_DESCRIP].&amp;[" &amp; $C$6 &amp; "]",
"[Base_Tarjetas].[SITUACION]","[Base_Tarjetas].[SITUACION].&amp;[" &amp; $C57 &amp; "]",
"[Base_Tarjetas].[TIPO]","[Base_Tarjetas].[TIPO].&amp;[" &amp; $C$1 &amp; "]")/1000,
0)</f>
        <v>0</v>
      </c>
      <c r="AU57" s="8">
        <f>IFERROR(
GETPIVOTDATA("[Base_Tarjetas].[Importe]",TDinamica_R!$A$3,
"[Base_Tarjetas].[PERIODO]","[Base_Tarjetas].[PERIODO].&amp;[" &amp; TEXT(AU$6,"yyyymm") &amp; "]",
"[Base_Tarjetas].[Metrica]","[Base_Tarjetas].[Metrica].&amp;[" &amp; $A57 &amp; "]",
"[Base_Tarjetas].[SEGMENTO_DESCRIP]","[Base_Tarjetas].[SEGMENTO_DESCRIP].&amp;[" &amp; $C$6 &amp; "]",
"[Base_Tarjetas].[SITUACION]","[Base_Tarjetas].[SITUACION].&amp;[" &amp; $C57 &amp; "]",
"[Base_Tarjetas].[TIPO]","[Base_Tarjetas].[TIPO].&amp;[" &amp; $C$1 &amp; "]")/1000,
0)</f>
        <v>0</v>
      </c>
      <c r="AV57" s="8">
        <f>IFERROR(
GETPIVOTDATA("[Base_Tarjetas].[Importe]",TDinamica_R!$A$3,
"[Base_Tarjetas].[PERIODO]","[Base_Tarjetas].[PERIODO].&amp;[" &amp; TEXT(AV$6,"yyyymm") &amp; "]",
"[Base_Tarjetas].[Metrica]","[Base_Tarjetas].[Metrica].&amp;[" &amp; $A57 &amp; "]",
"[Base_Tarjetas].[SEGMENTO_DESCRIP]","[Base_Tarjetas].[SEGMENTO_DESCRIP].&amp;[" &amp; $C$6 &amp; "]",
"[Base_Tarjetas].[SITUACION]","[Base_Tarjetas].[SITUACION].&amp;[" &amp; $C57 &amp; "]",
"[Base_Tarjetas].[TIPO]","[Base_Tarjetas].[TIPO].&amp;[" &amp; $C$1 &amp; "]")/1000,
0)</f>
        <v>0</v>
      </c>
      <c r="AW57" s="8">
        <f>IFERROR(
GETPIVOTDATA("[Base_Tarjetas].[Importe]",TDinamica_R!$A$3,
"[Base_Tarjetas].[PERIODO]","[Base_Tarjetas].[PERIODO].&amp;[" &amp; TEXT(AW$6,"yyyymm") &amp; "]",
"[Base_Tarjetas].[Metrica]","[Base_Tarjetas].[Metrica].&amp;[" &amp; $A57 &amp; "]",
"[Base_Tarjetas].[SEGMENTO_DESCRIP]","[Base_Tarjetas].[SEGMENTO_DESCRIP].&amp;[" &amp; $C$6 &amp; "]",
"[Base_Tarjetas].[SITUACION]","[Base_Tarjetas].[SITUACION].&amp;[" &amp; $C57 &amp; "]",
"[Base_Tarjetas].[TIPO]","[Base_Tarjetas].[TIPO].&amp;[" &amp; $C$1 &amp; "]")/1000,
0)</f>
        <v>0</v>
      </c>
      <c r="AX57" s="8">
        <f>IFERROR(
GETPIVOTDATA("[Base_Tarjetas].[Importe]",TDinamica_R!$A$3,
"[Base_Tarjetas].[PERIODO]","[Base_Tarjetas].[PERIODO].&amp;[" &amp; TEXT(AX$6,"yyyymm") &amp; "]",
"[Base_Tarjetas].[Metrica]","[Base_Tarjetas].[Metrica].&amp;[" &amp; $A57 &amp; "]",
"[Base_Tarjetas].[SEGMENTO_DESCRIP]","[Base_Tarjetas].[SEGMENTO_DESCRIP].&amp;[" &amp; $C$6 &amp; "]",
"[Base_Tarjetas].[SITUACION]","[Base_Tarjetas].[SITUACION].&amp;[" &amp; $C57 &amp; "]",
"[Base_Tarjetas].[TIPO]","[Base_Tarjetas].[TIPO].&amp;[" &amp; $C$1 &amp; "]")/1000,
0)</f>
        <v>0</v>
      </c>
      <c r="AY57" s="8">
        <f>IFERROR(
GETPIVOTDATA("[Base_Tarjetas].[Importe]",TDinamica_R!$A$3,
"[Base_Tarjetas].[PERIODO]","[Base_Tarjetas].[PERIODO].&amp;[" &amp; TEXT(AY$6,"yyyymm") &amp; "]",
"[Base_Tarjetas].[Metrica]","[Base_Tarjetas].[Metrica].&amp;[" &amp; $A57 &amp; "]",
"[Base_Tarjetas].[SEGMENTO_DESCRIP]","[Base_Tarjetas].[SEGMENTO_DESCRIP].&amp;[" &amp; $C$6 &amp; "]",
"[Base_Tarjetas].[SITUACION]","[Base_Tarjetas].[SITUACION].&amp;[" &amp; $C57 &amp; "]",
"[Base_Tarjetas].[TIPO]","[Base_Tarjetas].[TIPO].&amp;[" &amp; $C$1 &amp; "]")/1000,
0)</f>
        <v>0</v>
      </c>
      <c r="AZ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TEXT(AZ$6,"yyyymm") &amp; "]"),
0)</f>
        <v>0.56425095000600201</v>
      </c>
      <c r="BA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TEXT(BA$6,"yyyymm") &amp; "]"),
0)</f>
        <v>0.56502630286197275</v>
      </c>
      <c r="BB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TEXT(BB$6,"yyyymm") &amp; "]"),
0)</f>
        <v>0.65377661110431917</v>
      </c>
      <c r="BC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TEXT(BC$6,"yyyymm") &amp; "]"),
0)</f>
        <v>0.49708654664067792</v>
      </c>
      <c r="BD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TEXT(BD$6,"yyyymm") &amp; "]"),
0)</f>
        <v>0.71548412676189033</v>
      </c>
      <c r="BE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TEXT(BE$6,"yyyymm") &amp; "]"),
0)</f>
        <v>0.67339196081723929</v>
      </c>
      <c r="BF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TEXT(BF$6,"yyyymm") &amp; "]"),
0)</f>
        <v>0.58173183765105363</v>
      </c>
      <c r="BG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TEXT(BG$6,"yyyymm") &amp; "]"),
0)</f>
        <v>0.5120606214720016</v>
      </c>
      <c r="BH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TEXT(BH$6,"yyyymm") &amp; "]"),
0)</f>
        <v>0.6297112761841781</v>
      </c>
      <c r="BI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TEXT(BI$6,"yyyymm") &amp; "]"),
0)</f>
        <v>0.36665277776284649</v>
      </c>
      <c r="BJ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TEXT(BJ$6,"yyyymm") &amp; "]"),
0)</f>
        <v>0.44139382312644243</v>
      </c>
      <c r="BK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TEXT(BK$6,"yyyymm") &amp; "]"),
0)</f>
        <v>0.40823693550879786</v>
      </c>
      <c r="BO57" s="24">
        <f t="shared" si="42"/>
        <v>0</v>
      </c>
      <c r="BP57" s="24">
        <f t="shared" si="42"/>
        <v>1.7830538639722939</v>
      </c>
      <c r="BQ57" s="24">
        <f t="shared" si="42"/>
        <v>0</v>
      </c>
      <c r="BR57" s="24">
        <f t="shared" si="42"/>
        <v>0</v>
      </c>
      <c r="BS57" s="24">
        <f t="shared" si="42"/>
        <v>0</v>
      </c>
      <c r="BT57" s="24">
        <f t="shared" si="42"/>
        <v>0</v>
      </c>
    </row>
    <row r="58" spans="1:72" collapsed="1" x14ac:dyDescent="0.25">
      <c r="C58" s="3" t="s">
        <v>32</v>
      </c>
      <c r="D58" s="10">
        <f t="shared" ref="D58:AY58" si="43">SUM(D56:D57)</f>
        <v>0</v>
      </c>
      <c r="E58" s="10">
        <f t="shared" si="43"/>
        <v>0</v>
      </c>
      <c r="F58" s="10">
        <f t="shared" si="43"/>
        <v>0</v>
      </c>
      <c r="G58" s="10">
        <f t="shared" si="43"/>
        <v>0</v>
      </c>
      <c r="H58" s="10">
        <f t="shared" si="43"/>
        <v>0</v>
      </c>
      <c r="I58" s="10">
        <f t="shared" si="43"/>
        <v>0</v>
      </c>
      <c r="J58" s="10">
        <f t="shared" si="43"/>
        <v>0</v>
      </c>
      <c r="K58" s="10">
        <f t="shared" si="43"/>
        <v>0</v>
      </c>
      <c r="L58" s="10">
        <f t="shared" si="43"/>
        <v>0</v>
      </c>
      <c r="M58" s="10">
        <f t="shared" si="43"/>
        <v>0</v>
      </c>
      <c r="N58" s="10">
        <f t="shared" si="43"/>
        <v>0</v>
      </c>
      <c r="O58" s="10">
        <f t="shared" si="43"/>
        <v>0</v>
      </c>
      <c r="P58" s="10">
        <f t="shared" si="43"/>
        <v>0</v>
      </c>
      <c r="Q58" s="10">
        <f t="shared" si="43"/>
        <v>0</v>
      </c>
      <c r="R58" s="10">
        <f t="shared" si="43"/>
        <v>0</v>
      </c>
      <c r="S58" s="10">
        <f t="shared" si="43"/>
        <v>0</v>
      </c>
      <c r="T58" s="10">
        <f t="shared" si="43"/>
        <v>0</v>
      </c>
      <c r="U58" s="10">
        <f t="shared" si="43"/>
        <v>0</v>
      </c>
      <c r="V58" s="10">
        <f t="shared" si="43"/>
        <v>0</v>
      </c>
      <c r="W58" s="10">
        <f t="shared" si="43"/>
        <v>0</v>
      </c>
      <c r="X58" s="10">
        <f t="shared" si="43"/>
        <v>0</v>
      </c>
      <c r="Y58" s="10">
        <f t="shared" si="43"/>
        <v>0</v>
      </c>
      <c r="Z58" s="10">
        <f t="shared" si="43"/>
        <v>0</v>
      </c>
      <c r="AA58" s="10">
        <f t="shared" si="43"/>
        <v>0</v>
      </c>
      <c r="AB58" s="10">
        <f t="shared" si="43"/>
        <v>0</v>
      </c>
      <c r="AC58" s="10">
        <f t="shared" si="43"/>
        <v>0</v>
      </c>
      <c r="AD58" s="10">
        <f t="shared" si="43"/>
        <v>0</v>
      </c>
      <c r="AE58" s="10">
        <f t="shared" si="43"/>
        <v>0</v>
      </c>
      <c r="AF58" s="10">
        <f t="shared" si="43"/>
        <v>0</v>
      </c>
      <c r="AG58" s="10">
        <f t="shared" si="43"/>
        <v>0</v>
      </c>
      <c r="AH58" s="10">
        <f t="shared" si="43"/>
        <v>0</v>
      </c>
      <c r="AI58" s="10">
        <f t="shared" si="43"/>
        <v>0</v>
      </c>
      <c r="AJ58" s="10">
        <f t="shared" si="43"/>
        <v>0</v>
      </c>
      <c r="AK58" s="10">
        <f t="shared" si="43"/>
        <v>0</v>
      </c>
      <c r="AL58" s="10">
        <f t="shared" si="43"/>
        <v>0</v>
      </c>
      <c r="AM58" s="10">
        <f t="shared" si="43"/>
        <v>0</v>
      </c>
      <c r="AN58" s="10">
        <f t="shared" si="43"/>
        <v>0</v>
      </c>
      <c r="AO58" s="10">
        <f t="shared" si="43"/>
        <v>0</v>
      </c>
      <c r="AP58" s="10">
        <f t="shared" si="43"/>
        <v>0</v>
      </c>
      <c r="AQ58" s="10">
        <f t="shared" si="43"/>
        <v>0</v>
      </c>
      <c r="AR58" s="10">
        <f t="shared" si="43"/>
        <v>0</v>
      </c>
      <c r="AS58" s="10">
        <f t="shared" si="43"/>
        <v>0</v>
      </c>
      <c r="AT58" s="10">
        <f t="shared" si="43"/>
        <v>0</v>
      </c>
      <c r="AU58" s="10">
        <f t="shared" si="43"/>
        <v>0</v>
      </c>
      <c r="AV58" s="10">
        <f t="shared" si="43"/>
        <v>0</v>
      </c>
      <c r="AW58" s="10">
        <f t="shared" si="43"/>
        <v>0</v>
      </c>
      <c r="AX58" s="10">
        <f t="shared" si="43"/>
        <v>0</v>
      </c>
      <c r="AY58" s="10">
        <f t="shared" si="43"/>
        <v>0</v>
      </c>
      <c r="AZ58" s="10">
        <f t="shared" ref="AZ58:BK58" si="44">SUM(AZ56:AZ57)</f>
        <v>-4.6698517335427239</v>
      </c>
      <c r="BA58" s="10">
        <f t="shared" si="44"/>
        <v>-7.2233166809940723</v>
      </c>
      <c r="BB58" s="10">
        <f t="shared" si="44"/>
        <v>-11.61844619024359</v>
      </c>
      <c r="BC58" s="10">
        <f t="shared" si="44"/>
        <v>-8.327081722583868</v>
      </c>
      <c r="BD58" s="10">
        <f t="shared" si="44"/>
        <v>-9.7927925337147901</v>
      </c>
      <c r="BE58" s="10">
        <f t="shared" si="44"/>
        <v>-8.9222069301269098</v>
      </c>
      <c r="BF58" s="10">
        <f t="shared" si="44"/>
        <v>-10.28940675755079</v>
      </c>
      <c r="BG58" s="10">
        <f t="shared" si="44"/>
        <v>-10.377192402094918</v>
      </c>
      <c r="BH58" s="10">
        <f t="shared" si="44"/>
        <v>-9.0995535019924443</v>
      </c>
      <c r="BI58" s="10">
        <f t="shared" si="44"/>
        <v>-9.5644796949879964</v>
      </c>
      <c r="BJ58" s="10">
        <f t="shared" si="44"/>
        <v>-9.4070977181825164</v>
      </c>
      <c r="BK58" s="10">
        <f t="shared" si="44"/>
        <v>-12.196722738944661</v>
      </c>
      <c r="BO58" s="23">
        <f>SUM(BO56:BO57)</f>
        <v>0</v>
      </c>
      <c r="BP58" s="23">
        <f t="shared" ref="BP58:BT58" si="45">SUM(BP56:BP57)</f>
        <v>-23.511614604780387</v>
      </c>
      <c r="BQ58" s="23">
        <f t="shared" si="45"/>
        <v>0</v>
      </c>
      <c r="BR58" s="23">
        <f t="shared" si="45"/>
        <v>0</v>
      </c>
      <c r="BS58" s="23">
        <f t="shared" si="45"/>
        <v>0</v>
      </c>
      <c r="BT58" s="23">
        <f t="shared" si="45"/>
        <v>0</v>
      </c>
    </row>
    <row r="60" spans="1:72" x14ac:dyDescent="0.25">
      <c r="C60" s="3" t="s">
        <v>34</v>
      </c>
      <c r="D60" s="10">
        <f>D53+D58</f>
        <v>0</v>
      </c>
      <c r="E60" s="10">
        <f t="shared" ref="E60:BK60" si="46">E53+E58</f>
        <v>0</v>
      </c>
      <c r="F60" s="10">
        <f t="shared" si="46"/>
        <v>0</v>
      </c>
      <c r="G60" s="10">
        <f t="shared" si="46"/>
        <v>0</v>
      </c>
      <c r="H60" s="10">
        <f t="shared" si="46"/>
        <v>0</v>
      </c>
      <c r="I60" s="10">
        <f t="shared" si="46"/>
        <v>0</v>
      </c>
      <c r="J60" s="10">
        <f t="shared" si="46"/>
        <v>0</v>
      </c>
      <c r="K60" s="10">
        <f t="shared" si="46"/>
        <v>0</v>
      </c>
      <c r="L60" s="10">
        <f t="shared" si="46"/>
        <v>0</v>
      </c>
      <c r="M60" s="10">
        <f t="shared" si="46"/>
        <v>0</v>
      </c>
      <c r="N60" s="10">
        <f t="shared" si="46"/>
        <v>0</v>
      </c>
      <c r="O60" s="10">
        <f t="shared" si="46"/>
        <v>0</v>
      </c>
      <c r="P60" s="10">
        <f t="shared" si="46"/>
        <v>0</v>
      </c>
      <c r="Q60" s="10">
        <f t="shared" si="46"/>
        <v>0</v>
      </c>
      <c r="R60" s="10">
        <f t="shared" si="46"/>
        <v>0</v>
      </c>
      <c r="S60" s="10">
        <f t="shared" si="46"/>
        <v>0</v>
      </c>
      <c r="T60" s="10">
        <f t="shared" si="46"/>
        <v>0</v>
      </c>
      <c r="U60" s="10">
        <f t="shared" si="46"/>
        <v>0</v>
      </c>
      <c r="V60" s="10">
        <f t="shared" si="46"/>
        <v>0</v>
      </c>
      <c r="W60" s="10">
        <f t="shared" si="46"/>
        <v>0</v>
      </c>
      <c r="X60" s="10">
        <f t="shared" si="46"/>
        <v>0</v>
      </c>
      <c r="Y60" s="10">
        <f t="shared" si="46"/>
        <v>0</v>
      </c>
      <c r="Z60" s="10">
        <f t="shared" si="46"/>
        <v>0</v>
      </c>
      <c r="AA60" s="10">
        <f t="shared" si="46"/>
        <v>0</v>
      </c>
      <c r="AB60" s="10">
        <f t="shared" si="46"/>
        <v>0</v>
      </c>
      <c r="AC60" s="10">
        <f t="shared" si="46"/>
        <v>0</v>
      </c>
      <c r="AD60" s="10">
        <f t="shared" si="46"/>
        <v>0</v>
      </c>
      <c r="AE60" s="10">
        <f t="shared" si="46"/>
        <v>0</v>
      </c>
      <c r="AF60" s="10">
        <f t="shared" si="46"/>
        <v>0</v>
      </c>
      <c r="AG60" s="10">
        <f t="shared" si="46"/>
        <v>0</v>
      </c>
      <c r="AH60" s="10">
        <f t="shared" si="46"/>
        <v>0</v>
      </c>
      <c r="AI60" s="10">
        <f t="shared" si="46"/>
        <v>0</v>
      </c>
      <c r="AJ60" s="10">
        <f t="shared" si="46"/>
        <v>0</v>
      </c>
      <c r="AK60" s="10">
        <f t="shared" si="46"/>
        <v>0</v>
      </c>
      <c r="AL60" s="10">
        <f t="shared" si="46"/>
        <v>0</v>
      </c>
      <c r="AM60" s="10">
        <f t="shared" si="46"/>
        <v>0</v>
      </c>
      <c r="AN60" s="10">
        <f t="shared" si="46"/>
        <v>0</v>
      </c>
      <c r="AO60" s="10">
        <f t="shared" si="46"/>
        <v>0</v>
      </c>
      <c r="AP60" s="10">
        <f t="shared" si="46"/>
        <v>0</v>
      </c>
      <c r="AQ60" s="10">
        <f t="shared" si="46"/>
        <v>0</v>
      </c>
      <c r="AR60" s="10">
        <f t="shared" si="46"/>
        <v>0</v>
      </c>
      <c r="AS60" s="10">
        <f t="shared" si="46"/>
        <v>0</v>
      </c>
      <c r="AT60" s="10">
        <f t="shared" si="46"/>
        <v>0</v>
      </c>
      <c r="AU60" s="10">
        <f t="shared" si="46"/>
        <v>0</v>
      </c>
      <c r="AV60" s="10">
        <f t="shared" si="46"/>
        <v>0</v>
      </c>
      <c r="AW60" s="10">
        <f t="shared" si="46"/>
        <v>0</v>
      </c>
      <c r="AX60" s="10">
        <f t="shared" si="46"/>
        <v>0</v>
      </c>
      <c r="AY60" s="10">
        <f t="shared" si="46"/>
        <v>0</v>
      </c>
      <c r="AZ60" s="10">
        <f t="shared" si="46"/>
        <v>30.793006762062934</v>
      </c>
      <c r="BA60" s="10">
        <f t="shared" si="46"/>
        <v>25.199266115612119</v>
      </c>
      <c r="BB60" s="10">
        <f t="shared" si="46"/>
        <v>23.767397875929262</v>
      </c>
      <c r="BC60" s="10">
        <f t="shared" si="46"/>
        <v>25.914913477101045</v>
      </c>
      <c r="BD60" s="10">
        <f t="shared" si="46"/>
        <v>24.896755892856959</v>
      </c>
      <c r="BE60" s="10">
        <f t="shared" si="46"/>
        <v>27.636313011352939</v>
      </c>
      <c r="BF60" s="10">
        <f t="shared" si="46"/>
        <v>26.360625494512018</v>
      </c>
      <c r="BG60" s="10">
        <f t="shared" si="46"/>
        <v>27.070041100054468</v>
      </c>
      <c r="BH60" s="10">
        <f t="shared" si="46"/>
        <v>27.061661308370319</v>
      </c>
      <c r="BI60" s="10">
        <f t="shared" si="46"/>
        <v>26.969839846724796</v>
      </c>
      <c r="BJ60" s="10">
        <f t="shared" si="46"/>
        <v>28.11559961615313</v>
      </c>
      <c r="BK60" s="10">
        <f t="shared" si="46"/>
        <v>26.354460820744738</v>
      </c>
      <c r="BO60" s="23">
        <f>BO53+BO58</f>
        <v>0</v>
      </c>
      <c r="BP60" s="23">
        <f t="shared" ref="BP60:BT60" si="47">BP53+BP58</f>
        <v>79.759670753604325</v>
      </c>
      <c r="BQ60" s="23">
        <f t="shared" si="47"/>
        <v>0</v>
      </c>
      <c r="BR60" s="23">
        <f t="shared" si="47"/>
        <v>0</v>
      </c>
      <c r="BS60" s="23">
        <f t="shared" si="47"/>
        <v>0</v>
      </c>
      <c r="BT60" s="23">
        <f t="shared" si="47"/>
        <v>0</v>
      </c>
    </row>
    <row r="63" spans="1:72" hidden="1" outlineLevel="1" x14ac:dyDescent="0.25">
      <c r="A63" s="11" t="s">
        <v>35</v>
      </c>
      <c r="C63" s="2" t="s">
        <v>103</v>
      </c>
      <c r="D63" s="8">
        <f>IFERROR(
GETPIVOTDATA("[Base_Tarjetas].[Importe]",TDinamica_R!$A$3,
"[Base_Tarjetas].[PERIODO]","[Base_Tarjetas].[PERIODO].&amp;[" &amp; TEXT(D$6,"yyyymm") &amp; "]",
"[Base_Tarjetas].[Metrica]","[Base_Tarjetas].[Metrica].&amp;[" &amp; $A63 &amp; "]",
"[Base_Tarjetas].[SEGMENTO_DESCRIP]","[Base_Tarjetas].[SEGMENTO_DESCRIP].&amp;[" &amp; $C$6 &amp; "]",
"[Base_Tarjetas].[SITUACION]","[Base_Tarjetas].[SITUACION].&amp;[" &amp; $C63 &amp; "]",
"[Base_Tarjetas].[TIPO]","[Base_Tarjetas].[TIPO].&amp;[" &amp; $C$1 &amp; "]")/1000,
0)</f>
        <v>0</v>
      </c>
      <c r="E63" s="8">
        <f>IFERROR(
GETPIVOTDATA("[Base_Tarjetas].[Importe]",TDinamica_R!$A$3,
"[Base_Tarjetas].[PERIODO]","[Base_Tarjetas].[PERIODO].&amp;[" &amp; TEXT(E$6,"yyyymm") &amp; "]",
"[Base_Tarjetas].[Metrica]","[Base_Tarjetas].[Metrica].&amp;[" &amp; $A63 &amp; "]",
"[Base_Tarjetas].[SEGMENTO_DESCRIP]","[Base_Tarjetas].[SEGMENTO_DESCRIP].&amp;[" &amp; $C$6 &amp; "]",
"[Base_Tarjetas].[SITUACION]","[Base_Tarjetas].[SITUACION].&amp;[" &amp; $C63 &amp; "]",
"[Base_Tarjetas].[TIPO]","[Base_Tarjetas].[TIPO].&amp;[" &amp; $C$1 &amp; "]")/1000,
0)</f>
        <v>0</v>
      </c>
      <c r="F63" s="8">
        <f>IFERROR(
GETPIVOTDATA("[Base_Tarjetas].[Importe]",TDinamica_R!$A$3,
"[Base_Tarjetas].[PERIODO]","[Base_Tarjetas].[PERIODO].&amp;[" &amp; TEXT(F$6,"yyyymm") &amp; "]",
"[Base_Tarjetas].[Metrica]","[Base_Tarjetas].[Metrica].&amp;[" &amp; $A63 &amp; "]",
"[Base_Tarjetas].[SEGMENTO_DESCRIP]","[Base_Tarjetas].[SEGMENTO_DESCRIP].&amp;[" &amp; $C$6 &amp; "]",
"[Base_Tarjetas].[SITUACION]","[Base_Tarjetas].[SITUACION].&amp;[" &amp; $C63 &amp; "]",
"[Base_Tarjetas].[TIPO]","[Base_Tarjetas].[TIPO].&amp;[" &amp; $C$1 &amp; "]")/1000,
0)</f>
        <v>0</v>
      </c>
      <c r="G63" s="8">
        <f>IFERROR(
GETPIVOTDATA("[Base_Tarjetas].[Importe]",TDinamica_R!$A$3,
"[Base_Tarjetas].[PERIODO]","[Base_Tarjetas].[PERIODO].&amp;[" &amp; TEXT(G$6,"yyyymm") &amp; "]",
"[Base_Tarjetas].[Metrica]","[Base_Tarjetas].[Metrica].&amp;[" &amp; $A63 &amp; "]",
"[Base_Tarjetas].[SEGMENTO_DESCRIP]","[Base_Tarjetas].[SEGMENTO_DESCRIP].&amp;[" &amp; $C$6 &amp; "]",
"[Base_Tarjetas].[SITUACION]","[Base_Tarjetas].[SITUACION].&amp;[" &amp; $C63 &amp; "]",
"[Base_Tarjetas].[TIPO]","[Base_Tarjetas].[TIPO].&amp;[" &amp; $C$1 &amp; "]")/1000,
0)</f>
        <v>0</v>
      </c>
      <c r="H63" s="8">
        <f>IFERROR(
GETPIVOTDATA("[Base_Tarjetas].[Importe]",TDinamica_R!$A$3,
"[Base_Tarjetas].[PERIODO]","[Base_Tarjetas].[PERIODO].&amp;[" &amp; TEXT(H$6,"yyyymm") &amp; "]",
"[Base_Tarjetas].[Metrica]","[Base_Tarjetas].[Metrica].&amp;[" &amp; $A63 &amp; "]",
"[Base_Tarjetas].[SEGMENTO_DESCRIP]","[Base_Tarjetas].[SEGMENTO_DESCRIP].&amp;[" &amp; $C$6 &amp; "]",
"[Base_Tarjetas].[SITUACION]","[Base_Tarjetas].[SITUACION].&amp;[" &amp; $C63 &amp; "]",
"[Base_Tarjetas].[TIPO]","[Base_Tarjetas].[TIPO].&amp;[" &amp; $C$1 &amp; "]")/1000,
0)</f>
        <v>0</v>
      </c>
      <c r="I63" s="8">
        <f>IFERROR(
GETPIVOTDATA("[Base_Tarjetas].[Importe]",TDinamica_R!$A$3,
"[Base_Tarjetas].[PERIODO]","[Base_Tarjetas].[PERIODO].&amp;[" &amp; TEXT(I$6,"yyyymm") &amp; "]",
"[Base_Tarjetas].[Metrica]","[Base_Tarjetas].[Metrica].&amp;[" &amp; $A63 &amp; "]",
"[Base_Tarjetas].[SEGMENTO_DESCRIP]","[Base_Tarjetas].[SEGMENTO_DESCRIP].&amp;[" &amp; $C$6 &amp; "]",
"[Base_Tarjetas].[SITUACION]","[Base_Tarjetas].[SITUACION].&amp;[" &amp; $C63 &amp; "]",
"[Base_Tarjetas].[TIPO]","[Base_Tarjetas].[TIPO].&amp;[" &amp; $C$1 &amp; "]")/1000,
0)</f>
        <v>0</v>
      </c>
      <c r="J63" s="8">
        <f>IFERROR(
GETPIVOTDATA("[Base_Tarjetas].[Importe]",TDinamica_R!$A$3,
"[Base_Tarjetas].[PERIODO]","[Base_Tarjetas].[PERIODO].&amp;[" &amp; TEXT(J$6,"yyyymm") &amp; "]",
"[Base_Tarjetas].[Metrica]","[Base_Tarjetas].[Metrica].&amp;[" &amp; $A63 &amp; "]",
"[Base_Tarjetas].[SEGMENTO_DESCRIP]","[Base_Tarjetas].[SEGMENTO_DESCRIP].&amp;[" &amp; $C$6 &amp; "]",
"[Base_Tarjetas].[SITUACION]","[Base_Tarjetas].[SITUACION].&amp;[" &amp; $C63 &amp; "]",
"[Base_Tarjetas].[TIPO]","[Base_Tarjetas].[TIPO].&amp;[" &amp; $C$1 &amp; "]")/1000,
0)</f>
        <v>0</v>
      </c>
      <c r="K63" s="8">
        <f>IFERROR(
GETPIVOTDATA("[Base_Tarjetas].[Importe]",TDinamica_R!$A$3,
"[Base_Tarjetas].[PERIODO]","[Base_Tarjetas].[PERIODO].&amp;[" &amp; TEXT(K$6,"yyyymm") &amp; "]",
"[Base_Tarjetas].[Metrica]","[Base_Tarjetas].[Metrica].&amp;[" &amp; $A63 &amp; "]",
"[Base_Tarjetas].[SEGMENTO_DESCRIP]","[Base_Tarjetas].[SEGMENTO_DESCRIP].&amp;[" &amp; $C$6 &amp; "]",
"[Base_Tarjetas].[SITUACION]","[Base_Tarjetas].[SITUACION].&amp;[" &amp; $C63 &amp; "]",
"[Base_Tarjetas].[TIPO]","[Base_Tarjetas].[TIPO].&amp;[" &amp; $C$1 &amp; "]")/1000,
0)</f>
        <v>0</v>
      </c>
      <c r="L63" s="8">
        <f>IFERROR(
GETPIVOTDATA("[Base_Tarjetas].[Importe]",TDinamica_R!$A$3,
"[Base_Tarjetas].[PERIODO]","[Base_Tarjetas].[PERIODO].&amp;[" &amp; TEXT(L$6,"yyyymm") &amp; "]",
"[Base_Tarjetas].[Metrica]","[Base_Tarjetas].[Metrica].&amp;[" &amp; $A63 &amp; "]",
"[Base_Tarjetas].[SEGMENTO_DESCRIP]","[Base_Tarjetas].[SEGMENTO_DESCRIP].&amp;[" &amp; $C$6 &amp; "]",
"[Base_Tarjetas].[SITUACION]","[Base_Tarjetas].[SITUACION].&amp;[" &amp; $C63 &amp; "]",
"[Base_Tarjetas].[TIPO]","[Base_Tarjetas].[TIPO].&amp;[" &amp; $C$1 &amp; "]")/1000,
0)</f>
        <v>0</v>
      </c>
      <c r="M63" s="8">
        <f>IFERROR(
GETPIVOTDATA("[Base_Tarjetas].[Importe]",TDinamica_R!$A$3,
"[Base_Tarjetas].[PERIODO]","[Base_Tarjetas].[PERIODO].&amp;[" &amp; TEXT(M$6,"yyyymm") &amp; "]",
"[Base_Tarjetas].[Metrica]","[Base_Tarjetas].[Metrica].&amp;[" &amp; $A63 &amp; "]",
"[Base_Tarjetas].[SEGMENTO_DESCRIP]","[Base_Tarjetas].[SEGMENTO_DESCRIP].&amp;[" &amp; $C$6 &amp; "]",
"[Base_Tarjetas].[SITUACION]","[Base_Tarjetas].[SITUACION].&amp;[" &amp; $C63 &amp; "]",
"[Base_Tarjetas].[TIPO]","[Base_Tarjetas].[TIPO].&amp;[" &amp; $C$1 &amp; "]")/1000,
0)</f>
        <v>0</v>
      </c>
      <c r="N63" s="8">
        <f>IFERROR(
GETPIVOTDATA("[Base_Tarjetas].[Importe]",TDinamica_R!$A$3,
"[Base_Tarjetas].[PERIODO]","[Base_Tarjetas].[PERIODO].&amp;[" &amp; TEXT(N$6,"yyyymm") &amp; "]",
"[Base_Tarjetas].[Metrica]","[Base_Tarjetas].[Metrica].&amp;[" &amp; $A63 &amp; "]",
"[Base_Tarjetas].[SEGMENTO_DESCRIP]","[Base_Tarjetas].[SEGMENTO_DESCRIP].&amp;[" &amp; $C$6 &amp; "]",
"[Base_Tarjetas].[SITUACION]","[Base_Tarjetas].[SITUACION].&amp;[" &amp; $C63 &amp; "]",
"[Base_Tarjetas].[TIPO]","[Base_Tarjetas].[TIPO].&amp;[" &amp; $C$1 &amp; "]")/1000,
0)</f>
        <v>0</v>
      </c>
      <c r="O63" s="8">
        <f>IFERROR(
GETPIVOTDATA("[Base_Tarjetas].[Importe]",TDinamica_R!$A$3,
"[Base_Tarjetas].[PERIODO]","[Base_Tarjetas].[PERIODO].&amp;[" &amp; TEXT(O$6,"yyyymm") &amp; "]",
"[Base_Tarjetas].[Metrica]","[Base_Tarjetas].[Metrica].&amp;[" &amp; $A63 &amp; "]",
"[Base_Tarjetas].[SEGMENTO_DESCRIP]","[Base_Tarjetas].[SEGMENTO_DESCRIP].&amp;[" &amp; $C$6 &amp; "]",
"[Base_Tarjetas].[SITUACION]","[Base_Tarjetas].[SITUACION].&amp;[" &amp; $C63 &amp; "]",
"[Base_Tarjetas].[TIPO]","[Base_Tarjetas].[TIPO].&amp;[" &amp; $C$1 &amp; "]")/1000,
0)</f>
        <v>0</v>
      </c>
      <c r="P63" s="8">
        <f>IFERROR(
GETPIVOTDATA("[Base_Tarjetas].[Importe]",TDinamica_R!$A$3,
"[Base_Tarjetas].[PERIODO]","[Base_Tarjetas].[PERIODO].&amp;[" &amp; TEXT(P$6,"yyyymm") &amp; "]",
"[Base_Tarjetas].[Metrica]","[Base_Tarjetas].[Metrica].&amp;[" &amp; $A63 &amp; "]",
"[Base_Tarjetas].[SEGMENTO_DESCRIP]","[Base_Tarjetas].[SEGMENTO_DESCRIP].&amp;[" &amp; $C$6 &amp; "]",
"[Base_Tarjetas].[SITUACION]","[Base_Tarjetas].[SITUACION].&amp;[" &amp; $C63 &amp; "]",
"[Base_Tarjetas].[TIPO]","[Base_Tarjetas].[TIPO].&amp;[" &amp; $C$1 &amp; "]")/1000,
0)</f>
        <v>0</v>
      </c>
      <c r="Q63" s="8">
        <f>IFERROR(
GETPIVOTDATA("[Base_Tarjetas].[Importe]",TDinamica_R!$A$3,
"[Base_Tarjetas].[PERIODO]","[Base_Tarjetas].[PERIODO].&amp;[" &amp; TEXT(Q$6,"yyyymm") &amp; "]",
"[Base_Tarjetas].[Metrica]","[Base_Tarjetas].[Metrica].&amp;[" &amp; $A63 &amp; "]",
"[Base_Tarjetas].[SEGMENTO_DESCRIP]","[Base_Tarjetas].[SEGMENTO_DESCRIP].&amp;[" &amp; $C$6 &amp; "]",
"[Base_Tarjetas].[SITUACION]","[Base_Tarjetas].[SITUACION].&amp;[" &amp; $C63 &amp; "]",
"[Base_Tarjetas].[TIPO]","[Base_Tarjetas].[TIPO].&amp;[" &amp; $C$1 &amp; "]")/1000,
0)</f>
        <v>0</v>
      </c>
      <c r="R63" s="8">
        <f>IFERROR(
GETPIVOTDATA("[Base_Tarjetas].[Importe]",TDinamica_R!$A$3,
"[Base_Tarjetas].[PERIODO]","[Base_Tarjetas].[PERIODO].&amp;[" &amp; TEXT(R$6,"yyyymm") &amp; "]",
"[Base_Tarjetas].[Metrica]","[Base_Tarjetas].[Metrica].&amp;[" &amp; $A63 &amp; "]",
"[Base_Tarjetas].[SEGMENTO_DESCRIP]","[Base_Tarjetas].[SEGMENTO_DESCRIP].&amp;[" &amp; $C$6 &amp; "]",
"[Base_Tarjetas].[SITUACION]","[Base_Tarjetas].[SITUACION].&amp;[" &amp; $C63 &amp; "]",
"[Base_Tarjetas].[TIPO]","[Base_Tarjetas].[TIPO].&amp;[" &amp; $C$1 &amp; "]")/1000,
0)</f>
        <v>0</v>
      </c>
      <c r="S63" s="8">
        <f>IFERROR(
GETPIVOTDATA("[Base_Tarjetas].[Importe]",TDinamica_R!$A$3,
"[Base_Tarjetas].[PERIODO]","[Base_Tarjetas].[PERIODO].&amp;[" &amp; TEXT(S$6,"yyyymm") &amp; "]",
"[Base_Tarjetas].[Metrica]","[Base_Tarjetas].[Metrica].&amp;[" &amp; $A63 &amp; "]",
"[Base_Tarjetas].[SEGMENTO_DESCRIP]","[Base_Tarjetas].[SEGMENTO_DESCRIP].&amp;[" &amp; $C$6 &amp; "]",
"[Base_Tarjetas].[SITUACION]","[Base_Tarjetas].[SITUACION].&amp;[" &amp; $C63 &amp; "]",
"[Base_Tarjetas].[TIPO]","[Base_Tarjetas].[TIPO].&amp;[" &amp; $C$1 &amp; "]")/1000,
0)</f>
        <v>0</v>
      </c>
      <c r="T63" s="8">
        <f>IFERROR(
GETPIVOTDATA("[Base_Tarjetas].[Importe]",TDinamica_R!$A$3,
"[Base_Tarjetas].[PERIODO]","[Base_Tarjetas].[PERIODO].&amp;[" &amp; TEXT(T$6,"yyyymm") &amp; "]",
"[Base_Tarjetas].[Metrica]","[Base_Tarjetas].[Metrica].&amp;[" &amp; $A63 &amp; "]",
"[Base_Tarjetas].[SEGMENTO_DESCRIP]","[Base_Tarjetas].[SEGMENTO_DESCRIP].&amp;[" &amp; $C$6 &amp; "]",
"[Base_Tarjetas].[SITUACION]","[Base_Tarjetas].[SITUACION].&amp;[" &amp; $C63 &amp; "]",
"[Base_Tarjetas].[TIPO]","[Base_Tarjetas].[TIPO].&amp;[" &amp; $C$1 &amp; "]")/1000,
0)</f>
        <v>0</v>
      </c>
      <c r="U63" s="8">
        <f>IFERROR(
GETPIVOTDATA("[Base_Tarjetas].[Importe]",TDinamica_R!$A$3,
"[Base_Tarjetas].[PERIODO]","[Base_Tarjetas].[PERIODO].&amp;[" &amp; TEXT(U$6,"yyyymm") &amp; "]",
"[Base_Tarjetas].[Metrica]","[Base_Tarjetas].[Metrica].&amp;[" &amp; $A63 &amp; "]",
"[Base_Tarjetas].[SEGMENTO_DESCRIP]","[Base_Tarjetas].[SEGMENTO_DESCRIP].&amp;[" &amp; $C$6 &amp; "]",
"[Base_Tarjetas].[SITUACION]","[Base_Tarjetas].[SITUACION].&amp;[" &amp; $C63 &amp; "]",
"[Base_Tarjetas].[TIPO]","[Base_Tarjetas].[TIPO].&amp;[" &amp; $C$1 &amp; "]")/1000,
0)</f>
        <v>0</v>
      </c>
      <c r="V63" s="8">
        <f>IFERROR(
GETPIVOTDATA("[Base_Tarjetas].[Importe]",TDinamica_R!$A$3,
"[Base_Tarjetas].[PERIODO]","[Base_Tarjetas].[PERIODO].&amp;[" &amp; TEXT(V$6,"yyyymm") &amp; "]",
"[Base_Tarjetas].[Metrica]","[Base_Tarjetas].[Metrica].&amp;[" &amp; $A63 &amp; "]",
"[Base_Tarjetas].[SEGMENTO_DESCRIP]","[Base_Tarjetas].[SEGMENTO_DESCRIP].&amp;[" &amp; $C$6 &amp; "]",
"[Base_Tarjetas].[SITUACION]","[Base_Tarjetas].[SITUACION].&amp;[" &amp; $C63 &amp; "]",
"[Base_Tarjetas].[TIPO]","[Base_Tarjetas].[TIPO].&amp;[" &amp; $C$1 &amp; "]")/1000,
0)</f>
        <v>0</v>
      </c>
      <c r="W63" s="8">
        <f>IFERROR(
GETPIVOTDATA("[Base_Tarjetas].[Importe]",TDinamica_R!$A$3,
"[Base_Tarjetas].[PERIODO]","[Base_Tarjetas].[PERIODO].&amp;[" &amp; TEXT(W$6,"yyyymm") &amp; "]",
"[Base_Tarjetas].[Metrica]","[Base_Tarjetas].[Metrica].&amp;[" &amp; $A63 &amp; "]",
"[Base_Tarjetas].[SEGMENTO_DESCRIP]","[Base_Tarjetas].[SEGMENTO_DESCRIP].&amp;[" &amp; $C$6 &amp; "]",
"[Base_Tarjetas].[SITUACION]","[Base_Tarjetas].[SITUACION].&amp;[" &amp; $C63 &amp; "]",
"[Base_Tarjetas].[TIPO]","[Base_Tarjetas].[TIPO].&amp;[" &amp; $C$1 &amp; "]")/1000,
0)</f>
        <v>0</v>
      </c>
      <c r="X63" s="8">
        <f>IFERROR(
GETPIVOTDATA("[Base_Tarjetas].[Importe]",TDinamica_R!$A$3,
"[Base_Tarjetas].[PERIODO]","[Base_Tarjetas].[PERIODO].&amp;[" &amp; TEXT(X$6,"yyyymm") &amp; "]",
"[Base_Tarjetas].[Metrica]","[Base_Tarjetas].[Metrica].&amp;[" &amp; $A63 &amp; "]",
"[Base_Tarjetas].[SEGMENTO_DESCRIP]","[Base_Tarjetas].[SEGMENTO_DESCRIP].&amp;[" &amp; $C$6 &amp; "]",
"[Base_Tarjetas].[SITUACION]","[Base_Tarjetas].[SITUACION].&amp;[" &amp; $C63 &amp; "]",
"[Base_Tarjetas].[TIPO]","[Base_Tarjetas].[TIPO].&amp;[" &amp; $C$1 &amp; "]")/1000,
0)</f>
        <v>0</v>
      </c>
      <c r="Y63" s="8">
        <f>IFERROR(
GETPIVOTDATA("[Base_Tarjetas].[Importe]",TDinamica_R!$A$3,
"[Base_Tarjetas].[PERIODO]","[Base_Tarjetas].[PERIODO].&amp;[" &amp; TEXT(Y$6,"yyyymm") &amp; "]",
"[Base_Tarjetas].[Metrica]","[Base_Tarjetas].[Metrica].&amp;[" &amp; $A63 &amp; "]",
"[Base_Tarjetas].[SEGMENTO_DESCRIP]","[Base_Tarjetas].[SEGMENTO_DESCRIP].&amp;[" &amp; $C$6 &amp; "]",
"[Base_Tarjetas].[SITUACION]","[Base_Tarjetas].[SITUACION].&amp;[" &amp; $C63 &amp; "]",
"[Base_Tarjetas].[TIPO]","[Base_Tarjetas].[TIPO].&amp;[" &amp; $C$1 &amp; "]")/1000,
0)</f>
        <v>0</v>
      </c>
      <c r="Z63" s="8">
        <f>IFERROR(
GETPIVOTDATA("[Base_Tarjetas].[Importe]",TDinamica_R!$A$3,
"[Base_Tarjetas].[PERIODO]","[Base_Tarjetas].[PERIODO].&amp;[" &amp; TEXT(Z$6,"yyyymm") &amp; "]",
"[Base_Tarjetas].[Metrica]","[Base_Tarjetas].[Metrica].&amp;[" &amp; $A63 &amp; "]",
"[Base_Tarjetas].[SEGMENTO_DESCRIP]","[Base_Tarjetas].[SEGMENTO_DESCRIP].&amp;[" &amp; $C$6 &amp; "]",
"[Base_Tarjetas].[SITUACION]","[Base_Tarjetas].[SITUACION].&amp;[" &amp; $C63 &amp; "]",
"[Base_Tarjetas].[TIPO]","[Base_Tarjetas].[TIPO].&amp;[" &amp; $C$1 &amp; "]")/1000,
0)</f>
        <v>0</v>
      </c>
      <c r="AA63" s="8">
        <f>IFERROR(
GETPIVOTDATA("[Base_Tarjetas].[Importe]",TDinamica_R!$A$3,
"[Base_Tarjetas].[PERIODO]","[Base_Tarjetas].[PERIODO].&amp;[" &amp; TEXT(AA$6,"yyyymm") &amp; "]",
"[Base_Tarjetas].[Metrica]","[Base_Tarjetas].[Metrica].&amp;[" &amp; $A63 &amp; "]",
"[Base_Tarjetas].[SEGMENTO_DESCRIP]","[Base_Tarjetas].[SEGMENTO_DESCRIP].&amp;[" &amp; $C$6 &amp; "]",
"[Base_Tarjetas].[SITUACION]","[Base_Tarjetas].[SITUACION].&amp;[" &amp; $C63 &amp; "]",
"[Base_Tarjetas].[TIPO]","[Base_Tarjetas].[TIPO].&amp;[" &amp; $C$1 &amp; "]")/1000,
0)</f>
        <v>0</v>
      </c>
      <c r="AB63" s="8">
        <f>IFERROR(
GETPIVOTDATA("[Base_Tarjetas].[Importe]",TDinamica_R!$A$3,
"[Base_Tarjetas].[PERIODO]","[Base_Tarjetas].[PERIODO].&amp;[" &amp; TEXT(AB$6,"yyyymm") &amp; "]",
"[Base_Tarjetas].[Metrica]","[Base_Tarjetas].[Metrica].&amp;[" &amp; $A63 &amp; "]",
"[Base_Tarjetas].[SEGMENTO_DESCRIP]","[Base_Tarjetas].[SEGMENTO_DESCRIP].&amp;[" &amp; $C$6 &amp; "]",
"[Base_Tarjetas].[SITUACION]","[Base_Tarjetas].[SITUACION].&amp;[" &amp; $C63 &amp; "]",
"[Base_Tarjetas].[TIPO]","[Base_Tarjetas].[TIPO].&amp;[" &amp; $C$1 &amp; "]")/1000,
0)</f>
        <v>0</v>
      </c>
      <c r="AC63" s="8">
        <f>IFERROR(
GETPIVOTDATA("[Base_Tarjetas].[Importe]",TDinamica_R!$A$3,
"[Base_Tarjetas].[PERIODO]","[Base_Tarjetas].[PERIODO].&amp;[" &amp; TEXT(AC$6,"yyyymm") &amp; "]",
"[Base_Tarjetas].[Metrica]","[Base_Tarjetas].[Metrica].&amp;[" &amp; $A63 &amp; "]",
"[Base_Tarjetas].[SEGMENTO_DESCRIP]","[Base_Tarjetas].[SEGMENTO_DESCRIP].&amp;[" &amp; $C$6 &amp; "]",
"[Base_Tarjetas].[SITUACION]","[Base_Tarjetas].[SITUACION].&amp;[" &amp; $C63 &amp; "]",
"[Base_Tarjetas].[TIPO]","[Base_Tarjetas].[TIPO].&amp;[" &amp; $C$1 &amp; "]")/1000,
0)</f>
        <v>0</v>
      </c>
      <c r="AD63" s="8">
        <f>IFERROR(
GETPIVOTDATA("[Base_Tarjetas].[Importe]",TDinamica_R!$A$3,
"[Base_Tarjetas].[PERIODO]","[Base_Tarjetas].[PERIODO].&amp;[" &amp; TEXT(AD$6,"yyyymm") &amp; "]",
"[Base_Tarjetas].[Metrica]","[Base_Tarjetas].[Metrica].&amp;[" &amp; $A63 &amp; "]",
"[Base_Tarjetas].[SEGMENTO_DESCRIP]","[Base_Tarjetas].[SEGMENTO_DESCRIP].&amp;[" &amp; $C$6 &amp; "]",
"[Base_Tarjetas].[SITUACION]","[Base_Tarjetas].[SITUACION].&amp;[" &amp; $C63 &amp; "]",
"[Base_Tarjetas].[TIPO]","[Base_Tarjetas].[TIPO].&amp;[" &amp; $C$1 &amp; "]")/1000,
0)</f>
        <v>0</v>
      </c>
      <c r="AE63" s="8">
        <f>IFERROR(
GETPIVOTDATA("[Base_Tarjetas].[Importe]",TDinamica_R!$A$3,
"[Base_Tarjetas].[PERIODO]","[Base_Tarjetas].[PERIODO].&amp;[" &amp; TEXT(AE$6,"yyyymm") &amp; "]",
"[Base_Tarjetas].[Metrica]","[Base_Tarjetas].[Metrica].&amp;[" &amp; $A63 &amp; "]",
"[Base_Tarjetas].[SEGMENTO_DESCRIP]","[Base_Tarjetas].[SEGMENTO_DESCRIP].&amp;[" &amp; $C$6 &amp; "]",
"[Base_Tarjetas].[SITUACION]","[Base_Tarjetas].[SITUACION].&amp;[" &amp; $C63 &amp; "]",
"[Base_Tarjetas].[TIPO]","[Base_Tarjetas].[TIPO].&amp;[" &amp; $C$1 &amp; "]")/1000,
0)</f>
        <v>0</v>
      </c>
      <c r="AF63" s="8">
        <f>IFERROR(
GETPIVOTDATA("[Base_Tarjetas].[Importe]",TDinamica_R!$A$3,
"[Base_Tarjetas].[PERIODO]","[Base_Tarjetas].[PERIODO].&amp;[" &amp; TEXT(AF$6,"yyyymm") &amp; "]",
"[Base_Tarjetas].[Metrica]","[Base_Tarjetas].[Metrica].&amp;[" &amp; $A63 &amp; "]",
"[Base_Tarjetas].[SEGMENTO_DESCRIP]","[Base_Tarjetas].[SEGMENTO_DESCRIP].&amp;[" &amp; $C$6 &amp; "]",
"[Base_Tarjetas].[SITUACION]","[Base_Tarjetas].[SITUACION].&amp;[" &amp; $C63 &amp; "]",
"[Base_Tarjetas].[TIPO]","[Base_Tarjetas].[TIPO].&amp;[" &amp; $C$1 &amp; "]")/1000,
0)</f>
        <v>0</v>
      </c>
      <c r="AG63" s="8">
        <f>IFERROR(
GETPIVOTDATA("[Base_Tarjetas].[Importe]",TDinamica_R!$A$3,
"[Base_Tarjetas].[PERIODO]","[Base_Tarjetas].[PERIODO].&amp;[" &amp; TEXT(AG$6,"yyyymm") &amp; "]",
"[Base_Tarjetas].[Metrica]","[Base_Tarjetas].[Metrica].&amp;[" &amp; $A63 &amp; "]",
"[Base_Tarjetas].[SEGMENTO_DESCRIP]","[Base_Tarjetas].[SEGMENTO_DESCRIP].&amp;[" &amp; $C$6 &amp; "]",
"[Base_Tarjetas].[SITUACION]","[Base_Tarjetas].[SITUACION].&amp;[" &amp; $C63 &amp; "]",
"[Base_Tarjetas].[TIPO]","[Base_Tarjetas].[TIPO].&amp;[" &amp; $C$1 &amp; "]")/1000,
0)</f>
        <v>0</v>
      </c>
      <c r="AH63" s="8">
        <f>IFERROR(
GETPIVOTDATA("[Base_Tarjetas].[Importe]",TDinamica_R!$A$3,
"[Base_Tarjetas].[PERIODO]","[Base_Tarjetas].[PERIODO].&amp;[" &amp; TEXT(AH$6,"yyyymm") &amp; "]",
"[Base_Tarjetas].[Metrica]","[Base_Tarjetas].[Metrica].&amp;[" &amp; $A63 &amp; "]",
"[Base_Tarjetas].[SEGMENTO_DESCRIP]","[Base_Tarjetas].[SEGMENTO_DESCRIP].&amp;[" &amp; $C$6 &amp; "]",
"[Base_Tarjetas].[SITUACION]","[Base_Tarjetas].[SITUACION].&amp;[" &amp; $C63 &amp; "]",
"[Base_Tarjetas].[TIPO]","[Base_Tarjetas].[TIPO].&amp;[" &amp; $C$1 &amp; "]")/1000,
0)</f>
        <v>0</v>
      </c>
      <c r="AI63" s="8">
        <f>IFERROR(
GETPIVOTDATA("[Base_Tarjetas].[Importe]",TDinamica_R!$A$3,
"[Base_Tarjetas].[PERIODO]","[Base_Tarjetas].[PERIODO].&amp;[" &amp; TEXT(AI$6,"yyyymm") &amp; "]",
"[Base_Tarjetas].[Metrica]","[Base_Tarjetas].[Metrica].&amp;[" &amp; $A63 &amp; "]",
"[Base_Tarjetas].[SEGMENTO_DESCRIP]","[Base_Tarjetas].[SEGMENTO_DESCRIP].&amp;[" &amp; $C$6 &amp; "]",
"[Base_Tarjetas].[SITUACION]","[Base_Tarjetas].[SITUACION].&amp;[" &amp; $C63 &amp; "]",
"[Base_Tarjetas].[TIPO]","[Base_Tarjetas].[TIPO].&amp;[" &amp; $C$1 &amp; "]")/1000,
0)</f>
        <v>0</v>
      </c>
      <c r="AJ63" s="8">
        <f>IFERROR(
GETPIVOTDATA("[Base_Tarjetas].[Importe]",TDinamica_R!$A$3,
"[Base_Tarjetas].[PERIODO]","[Base_Tarjetas].[PERIODO].&amp;[" &amp; TEXT(AJ$6,"yyyymm") &amp; "]",
"[Base_Tarjetas].[Metrica]","[Base_Tarjetas].[Metrica].&amp;[" &amp; $A63 &amp; "]",
"[Base_Tarjetas].[SEGMENTO_DESCRIP]","[Base_Tarjetas].[SEGMENTO_DESCRIP].&amp;[" &amp; $C$6 &amp; "]",
"[Base_Tarjetas].[SITUACION]","[Base_Tarjetas].[SITUACION].&amp;[" &amp; $C63 &amp; "]",
"[Base_Tarjetas].[TIPO]","[Base_Tarjetas].[TIPO].&amp;[" &amp; $C$1 &amp; "]")/1000,
0)</f>
        <v>0</v>
      </c>
      <c r="AK63" s="8">
        <f>IFERROR(
GETPIVOTDATA("[Base_Tarjetas].[Importe]",TDinamica_R!$A$3,
"[Base_Tarjetas].[PERIODO]","[Base_Tarjetas].[PERIODO].&amp;[" &amp; TEXT(AK$6,"yyyymm") &amp; "]",
"[Base_Tarjetas].[Metrica]","[Base_Tarjetas].[Metrica].&amp;[" &amp; $A63 &amp; "]",
"[Base_Tarjetas].[SEGMENTO_DESCRIP]","[Base_Tarjetas].[SEGMENTO_DESCRIP].&amp;[" &amp; $C$6 &amp; "]",
"[Base_Tarjetas].[SITUACION]","[Base_Tarjetas].[SITUACION].&amp;[" &amp; $C63 &amp; "]",
"[Base_Tarjetas].[TIPO]","[Base_Tarjetas].[TIPO].&amp;[" &amp; $C$1 &amp; "]")/1000,
0)</f>
        <v>0</v>
      </c>
      <c r="AL63" s="8">
        <f>IFERROR(
GETPIVOTDATA("[Base_Tarjetas].[Importe]",TDinamica_R!$A$3,
"[Base_Tarjetas].[PERIODO]","[Base_Tarjetas].[PERIODO].&amp;[" &amp; TEXT(AL$6,"yyyymm") &amp; "]",
"[Base_Tarjetas].[Metrica]","[Base_Tarjetas].[Metrica].&amp;[" &amp; $A63 &amp; "]",
"[Base_Tarjetas].[SEGMENTO_DESCRIP]","[Base_Tarjetas].[SEGMENTO_DESCRIP].&amp;[" &amp; $C$6 &amp; "]",
"[Base_Tarjetas].[SITUACION]","[Base_Tarjetas].[SITUACION].&amp;[" &amp; $C63 &amp; "]",
"[Base_Tarjetas].[TIPO]","[Base_Tarjetas].[TIPO].&amp;[" &amp; $C$1 &amp; "]")/1000,
0)</f>
        <v>0</v>
      </c>
      <c r="AM63" s="8">
        <f>IFERROR(
GETPIVOTDATA("[Base_Tarjetas].[Importe]",TDinamica_R!$A$3,
"[Base_Tarjetas].[PERIODO]","[Base_Tarjetas].[PERIODO].&amp;[" &amp; TEXT(AM$6,"yyyymm") &amp; "]",
"[Base_Tarjetas].[Metrica]","[Base_Tarjetas].[Metrica].&amp;[" &amp; $A63 &amp; "]",
"[Base_Tarjetas].[SEGMENTO_DESCRIP]","[Base_Tarjetas].[SEGMENTO_DESCRIP].&amp;[" &amp; $C$6 &amp; "]",
"[Base_Tarjetas].[SITUACION]","[Base_Tarjetas].[SITUACION].&amp;[" &amp; $C63 &amp; "]",
"[Base_Tarjetas].[TIPO]","[Base_Tarjetas].[TIPO].&amp;[" &amp; $C$1 &amp; "]")/1000,
0)</f>
        <v>0</v>
      </c>
      <c r="AN63" s="8">
        <f>IFERROR(
GETPIVOTDATA("[Base_Tarjetas].[Importe]",TDinamica_R!$A$3,
"[Base_Tarjetas].[PERIODO]","[Base_Tarjetas].[PERIODO].&amp;[" &amp; TEXT(AN$6,"yyyymm") &amp; "]",
"[Base_Tarjetas].[Metrica]","[Base_Tarjetas].[Metrica].&amp;[" &amp; $A63 &amp; "]",
"[Base_Tarjetas].[SEGMENTO_DESCRIP]","[Base_Tarjetas].[SEGMENTO_DESCRIP].&amp;[" &amp; $C$6 &amp; "]",
"[Base_Tarjetas].[SITUACION]","[Base_Tarjetas].[SITUACION].&amp;[" &amp; $C63 &amp; "]",
"[Base_Tarjetas].[TIPO]","[Base_Tarjetas].[TIPO].&amp;[" &amp; $C$1 &amp; "]")/1000,
0)</f>
        <v>0</v>
      </c>
      <c r="AO63" s="8">
        <f>IFERROR(
GETPIVOTDATA("[Base_Tarjetas].[Importe]",TDinamica_R!$A$3,
"[Base_Tarjetas].[PERIODO]","[Base_Tarjetas].[PERIODO].&amp;[" &amp; TEXT(AO$6,"yyyymm") &amp; "]",
"[Base_Tarjetas].[Metrica]","[Base_Tarjetas].[Metrica].&amp;[" &amp; $A63 &amp; "]",
"[Base_Tarjetas].[SEGMENTO_DESCRIP]","[Base_Tarjetas].[SEGMENTO_DESCRIP].&amp;[" &amp; $C$6 &amp; "]",
"[Base_Tarjetas].[SITUACION]","[Base_Tarjetas].[SITUACION].&amp;[" &amp; $C63 &amp; "]",
"[Base_Tarjetas].[TIPO]","[Base_Tarjetas].[TIPO].&amp;[" &amp; $C$1 &amp; "]")/1000,
0)</f>
        <v>0</v>
      </c>
      <c r="AP63" s="8">
        <f>IFERROR(
GETPIVOTDATA("[Base_Tarjetas].[Importe]",TDinamica_R!$A$3,
"[Base_Tarjetas].[PERIODO]","[Base_Tarjetas].[PERIODO].&amp;[" &amp; TEXT(AP$6,"yyyymm") &amp; "]",
"[Base_Tarjetas].[Metrica]","[Base_Tarjetas].[Metrica].&amp;[" &amp; $A63 &amp; "]",
"[Base_Tarjetas].[SEGMENTO_DESCRIP]","[Base_Tarjetas].[SEGMENTO_DESCRIP].&amp;[" &amp; $C$6 &amp; "]",
"[Base_Tarjetas].[SITUACION]","[Base_Tarjetas].[SITUACION].&amp;[" &amp; $C63 &amp; "]",
"[Base_Tarjetas].[TIPO]","[Base_Tarjetas].[TIPO].&amp;[" &amp; $C$1 &amp; "]")/1000,
0)</f>
        <v>0</v>
      </c>
      <c r="AQ63" s="8">
        <f>IFERROR(
GETPIVOTDATA("[Base_Tarjetas].[Importe]",TDinamica_R!$A$3,
"[Base_Tarjetas].[PERIODO]","[Base_Tarjetas].[PERIODO].&amp;[" &amp; TEXT(AQ$6,"yyyymm") &amp; "]",
"[Base_Tarjetas].[Metrica]","[Base_Tarjetas].[Metrica].&amp;[" &amp; $A63 &amp; "]",
"[Base_Tarjetas].[SEGMENTO_DESCRIP]","[Base_Tarjetas].[SEGMENTO_DESCRIP].&amp;[" &amp; $C$6 &amp; "]",
"[Base_Tarjetas].[SITUACION]","[Base_Tarjetas].[SITUACION].&amp;[" &amp; $C63 &amp; "]",
"[Base_Tarjetas].[TIPO]","[Base_Tarjetas].[TIPO].&amp;[" &amp; $C$1 &amp; "]")/1000,
0)</f>
        <v>0</v>
      </c>
      <c r="AR63" s="8">
        <f>IFERROR(
GETPIVOTDATA("[Base_Tarjetas].[Importe]",TDinamica_R!$A$3,
"[Base_Tarjetas].[PERIODO]","[Base_Tarjetas].[PERIODO].&amp;[" &amp; TEXT(AR$6,"yyyymm") &amp; "]",
"[Base_Tarjetas].[Metrica]","[Base_Tarjetas].[Metrica].&amp;[" &amp; $A63 &amp; "]",
"[Base_Tarjetas].[SEGMENTO_DESCRIP]","[Base_Tarjetas].[SEGMENTO_DESCRIP].&amp;[" &amp; $C$6 &amp; "]",
"[Base_Tarjetas].[SITUACION]","[Base_Tarjetas].[SITUACION].&amp;[" &amp; $C63 &amp; "]",
"[Base_Tarjetas].[TIPO]","[Base_Tarjetas].[TIPO].&amp;[" &amp; $C$1 &amp; "]")/1000,
0)</f>
        <v>0</v>
      </c>
      <c r="AS63" s="8">
        <f>IFERROR(
GETPIVOTDATA("[Base_Tarjetas].[Importe]",TDinamica_R!$A$3,
"[Base_Tarjetas].[PERIODO]","[Base_Tarjetas].[PERIODO].&amp;[" &amp; TEXT(AS$6,"yyyymm") &amp; "]",
"[Base_Tarjetas].[Metrica]","[Base_Tarjetas].[Metrica].&amp;[" &amp; $A63 &amp; "]",
"[Base_Tarjetas].[SEGMENTO_DESCRIP]","[Base_Tarjetas].[SEGMENTO_DESCRIP].&amp;[" &amp; $C$6 &amp; "]",
"[Base_Tarjetas].[SITUACION]","[Base_Tarjetas].[SITUACION].&amp;[" &amp; $C63 &amp; "]",
"[Base_Tarjetas].[TIPO]","[Base_Tarjetas].[TIPO].&amp;[" &amp; $C$1 &amp; "]")/1000,
0)</f>
        <v>0</v>
      </c>
      <c r="AT63" s="8">
        <f>IFERROR(
GETPIVOTDATA("[Base_Tarjetas].[Importe]",TDinamica_R!$A$3,
"[Base_Tarjetas].[PERIODO]","[Base_Tarjetas].[PERIODO].&amp;[" &amp; TEXT(AT$6,"yyyymm") &amp; "]",
"[Base_Tarjetas].[Metrica]","[Base_Tarjetas].[Metrica].&amp;[" &amp; $A63 &amp; "]",
"[Base_Tarjetas].[SEGMENTO_DESCRIP]","[Base_Tarjetas].[SEGMENTO_DESCRIP].&amp;[" &amp; $C$6 &amp; "]",
"[Base_Tarjetas].[SITUACION]","[Base_Tarjetas].[SITUACION].&amp;[" &amp; $C63 &amp; "]",
"[Base_Tarjetas].[TIPO]","[Base_Tarjetas].[TIPO].&amp;[" &amp; $C$1 &amp; "]")/1000,
0)</f>
        <v>0</v>
      </c>
      <c r="AU63" s="8">
        <f>IFERROR(
GETPIVOTDATA("[Base_Tarjetas].[Importe]",TDinamica_R!$A$3,
"[Base_Tarjetas].[PERIODO]","[Base_Tarjetas].[PERIODO].&amp;[" &amp; TEXT(AU$6,"yyyymm") &amp; "]",
"[Base_Tarjetas].[Metrica]","[Base_Tarjetas].[Metrica].&amp;[" &amp; $A63 &amp; "]",
"[Base_Tarjetas].[SEGMENTO_DESCRIP]","[Base_Tarjetas].[SEGMENTO_DESCRIP].&amp;[" &amp; $C$6 &amp; "]",
"[Base_Tarjetas].[SITUACION]","[Base_Tarjetas].[SITUACION].&amp;[" &amp; $C63 &amp; "]",
"[Base_Tarjetas].[TIPO]","[Base_Tarjetas].[TIPO].&amp;[" &amp; $C$1 &amp; "]")/1000,
0)</f>
        <v>0</v>
      </c>
      <c r="AV63" s="8">
        <f>IFERROR(
GETPIVOTDATA("[Base_Tarjetas].[Importe]",TDinamica_R!$A$3,
"[Base_Tarjetas].[PERIODO]","[Base_Tarjetas].[PERIODO].&amp;[" &amp; TEXT(AV$6,"yyyymm") &amp; "]",
"[Base_Tarjetas].[Metrica]","[Base_Tarjetas].[Metrica].&amp;[" &amp; $A63 &amp; "]",
"[Base_Tarjetas].[SEGMENTO_DESCRIP]","[Base_Tarjetas].[SEGMENTO_DESCRIP].&amp;[" &amp; $C$6 &amp; "]",
"[Base_Tarjetas].[SITUACION]","[Base_Tarjetas].[SITUACION].&amp;[" &amp; $C63 &amp; "]",
"[Base_Tarjetas].[TIPO]","[Base_Tarjetas].[TIPO].&amp;[" &amp; $C$1 &amp; "]")/1000,
0)</f>
        <v>0</v>
      </c>
      <c r="AW63" s="8">
        <f>IFERROR(
GETPIVOTDATA("[Base_Tarjetas].[Importe]",TDinamica_R!$A$3,
"[Base_Tarjetas].[PERIODO]","[Base_Tarjetas].[PERIODO].&amp;[" &amp; TEXT(AW$6,"yyyymm") &amp; "]",
"[Base_Tarjetas].[Metrica]","[Base_Tarjetas].[Metrica].&amp;[" &amp; $A63 &amp; "]",
"[Base_Tarjetas].[SEGMENTO_DESCRIP]","[Base_Tarjetas].[SEGMENTO_DESCRIP].&amp;[" &amp; $C$6 &amp; "]",
"[Base_Tarjetas].[SITUACION]","[Base_Tarjetas].[SITUACION].&amp;[" &amp; $C63 &amp; "]",
"[Base_Tarjetas].[TIPO]","[Base_Tarjetas].[TIPO].&amp;[" &amp; $C$1 &amp; "]")/1000,
0)</f>
        <v>0</v>
      </c>
      <c r="AX63" s="8">
        <f>IFERROR(
GETPIVOTDATA("[Base_Tarjetas].[Importe]",TDinamica_R!$A$3,
"[Base_Tarjetas].[PERIODO]","[Base_Tarjetas].[PERIODO].&amp;[" &amp; TEXT(AX$6,"yyyymm") &amp; "]",
"[Base_Tarjetas].[Metrica]","[Base_Tarjetas].[Metrica].&amp;[" &amp; $A63 &amp; "]",
"[Base_Tarjetas].[SEGMENTO_DESCRIP]","[Base_Tarjetas].[SEGMENTO_DESCRIP].&amp;[" &amp; $C$6 &amp; "]",
"[Base_Tarjetas].[SITUACION]","[Base_Tarjetas].[SITUACION].&amp;[" &amp; $C63 &amp; "]",
"[Base_Tarjetas].[TIPO]","[Base_Tarjetas].[TIPO].&amp;[" &amp; $C$1 &amp; "]")/1000,
0)</f>
        <v>0</v>
      </c>
      <c r="AY63" s="8">
        <f>IFERROR(
GETPIVOTDATA("[Base_Tarjetas].[Importe]",TDinamica_R!$A$3,
"[Base_Tarjetas].[PERIODO]","[Base_Tarjetas].[PERIODO].&amp;[" &amp; TEXT(AY$6,"yyyymm") &amp; "]",
"[Base_Tarjetas].[Metrica]","[Base_Tarjetas].[Metrica].&amp;[" &amp; $A63 &amp; "]",
"[Base_Tarjetas].[SEGMENTO_DESCRIP]","[Base_Tarjetas].[SEGMENTO_DESCRIP].&amp;[" &amp; $C$6 &amp; "]",
"[Base_Tarjetas].[SITUACION]","[Base_Tarjetas].[SITUACION].&amp;[" &amp; $C63 &amp; "]",
"[Base_Tarjetas].[TIPO]","[Base_Tarjetas].[TIPO].&amp;[" &amp; $C$1 &amp; "]")/1000,
0)</f>
        <v>0</v>
      </c>
      <c r="AZ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TEXT(AZ$6,"yyyymm") &amp; "]"),
0)</f>
        <v>0</v>
      </c>
      <c r="BA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TEXT(BA$6,"yyyymm") &amp; "]"),
0)</f>
        <v>0</v>
      </c>
      <c r="BB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TEXT(BB$6,"yyyymm") &amp; "]"),
0)</f>
        <v>0</v>
      </c>
      <c r="BC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TEXT(BC$6,"yyyymm") &amp; "]"),
0)</f>
        <v>0</v>
      </c>
      <c r="BD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TEXT(BD$6,"yyyymm") &amp; "]"),
0)</f>
        <v>0</v>
      </c>
      <c r="BE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TEXT(BE$6,"yyyymm") &amp; "]"),
0)</f>
        <v>0</v>
      </c>
      <c r="BF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TEXT(BF$6,"yyyymm") &amp; "]"),
0)</f>
        <v>0</v>
      </c>
      <c r="BG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TEXT(BG$6,"yyyymm") &amp; "]"),
0)</f>
        <v>0</v>
      </c>
      <c r="BH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TEXT(BH$6,"yyyymm") &amp; "]"),
0)</f>
        <v>0</v>
      </c>
      <c r="BI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TEXT(BI$6,"yyyymm") &amp; "]"),
0)</f>
        <v>0</v>
      </c>
      <c r="BJ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TEXT(BJ$6,"yyyymm") &amp; "]"),
0)</f>
        <v>0</v>
      </c>
      <c r="BK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TEXT(BK$6,"yyyymm") &amp; "]"),
0)</f>
        <v>0</v>
      </c>
      <c r="BO63" s="24">
        <f t="shared" ref="BO63:BT78" si="48">SUMIFS($D63:$BM63,$D$6:$BM$6,"&gt;="&amp;BO$2,$D$6:$BM$6,"&lt;="&amp;BO$6,$D$5:$BM$5,BO$5)</f>
        <v>0</v>
      </c>
      <c r="BP63" s="24">
        <f t="shared" si="48"/>
        <v>0</v>
      </c>
      <c r="BQ63" s="24">
        <f t="shared" si="48"/>
        <v>0</v>
      </c>
      <c r="BR63" s="24">
        <f t="shared" si="48"/>
        <v>0</v>
      </c>
      <c r="BS63" s="24">
        <f t="shared" si="48"/>
        <v>0</v>
      </c>
      <c r="BT63" s="24">
        <f t="shared" si="48"/>
        <v>0</v>
      </c>
    </row>
    <row r="64" spans="1:72" hidden="1" outlineLevel="1" x14ac:dyDescent="0.25">
      <c r="A64" s="11" t="s">
        <v>35</v>
      </c>
      <c r="C64" s="2" t="s">
        <v>104</v>
      </c>
      <c r="D64" s="8">
        <f>IFERROR(
GETPIVOTDATA("[Base_Tarjetas].[Importe]",TDinamica_R!$A$3,
"[Base_Tarjetas].[PERIODO]","[Base_Tarjetas].[PERIODO].&amp;[" &amp; TEXT(D$6,"yyyymm") &amp; "]",
"[Base_Tarjetas].[Metrica]","[Base_Tarjetas].[Metrica].&amp;[" &amp; $A64 &amp; "]",
"[Base_Tarjetas].[SEGMENTO_DESCRIP]","[Base_Tarjetas].[SEGMENTO_DESCRIP].&amp;[" &amp; $C$6 &amp; "]",
"[Base_Tarjetas].[SITUACION]","[Base_Tarjetas].[SITUACION].&amp;[" &amp; $C64 &amp; "]",
"[Base_Tarjetas].[TIPO]","[Base_Tarjetas].[TIPO].&amp;[" &amp; $C$1 &amp; "]")/1000,
0)</f>
        <v>0</v>
      </c>
      <c r="E64" s="8">
        <f>IFERROR(
GETPIVOTDATA("[Base_Tarjetas].[Importe]",TDinamica_R!$A$3,
"[Base_Tarjetas].[PERIODO]","[Base_Tarjetas].[PERIODO].&amp;[" &amp; TEXT(E$6,"yyyymm") &amp; "]",
"[Base_Tarjetas].[Metrica]","[Base_Tarjetas].[Metrica].&amp;[" &amp; $A64 &amp; "]",
"[Base_Tarjetas].[SEGMENTO_DESCRIP]","[Base_Tarjetas].[SEGMENTO_DESCRIP].&amp;[" &amp; $C$6 &amp; "]",
"[Base_Tarjetas].[SITUACION]","[Base_Tarjetas].[SITUACION].&amp;[" &amp; $C64 &amp; "]",
"[Base_Tarjetas].[TIPO]","[Base_Tarjetas].[TIPO].&amp;[" &amp; $C$1 &amp; "]")/1000,
0)</f>
        <v>0</v>
      </c>
      <c r="F64" s="8">
        <f>IFERROR(
GETPIVOTDATA("[Base_Tarjetas].[Importe]",TDinamica_R!$A$3,
"[Base_Tarjetas].[PERIODO]","[Base_Tarjetas].[PERIODO].&amp;[" &amp; TEXT(F$6,"yyyymm") &amp; "]",
"[Base_Tarjetas].[Metrica]","[Base_Tarjetas].[Metrica].&amp;[" &amp; $A64 &amp; "]",
"[Base_Tarjetas].[SEGMENTO_DESCRIP]","[Base_Tarjetas].[SEGMENTO_DESCRIP].&amp;[" &amp; $C$6 &amp; "]",
"[Base_Tarjetas].[SITUACION]","[Base_Tarjetas].[SITUACION].&amp;[" &amp; $C64 &amp; "]",
"[Base_Tarjetas].[TIPO]","[Base_Tarjetas].[TIPO].&amp;[" &amp; $C$1 &amp; "]")/1000,
0)</f>
        <v>0</v>
      </c>
      <c r="G64" s="8">
        <f>IFERROR(
GETPIVOTDATA("[Base_Tarjetas].[Importe]",TDinamica_R!$A$3,
"[Base_Tarjetas].[PERIODO]","[Base_Tarjetas].[PERIODO].&amp;[" &amp; TEXT(G$6,"yyyymm") &amp; "]",
"[Base_Tarjetas].[Metrica]","[Base_Tarjetas].[Metrica].&amp;[" &amp; $A64 &amp; "]",
"[Base_Tarjetas].[SEGMENTO_DESCRIP]","[Base_Tarjetas].[SEGMENTO_DESCRIP].&amp;[" &amp; $C$6 &amp; "]",
"[Base_Tarjetas].[SITUACION]","[Base_Tarjetas].[SITUACION].&amp;[" &amp; $C64 &amp; "]",
"[Base_Tarjetas].[TIPO]","[Base_Tarjetas].[TIPO].&amp;[" &amp; $C$1 &amp; "]")/1000,
0)</f>
        <v>0</v>
      </c>
      <c r="H64" s="8">
        <f>IFERROR(
GETPIVOTDATA("[Base_Tarjetas].[Importe]",TDinamica_R!$A$3,
"[Base_Tarjetas].[PERIODO]","[Base_Tarjetas].[PERIODO].&amp;[" &amp; TEXT(H$6,"yyyymm") &amp; "]",
"[Base_Tarjetas].[Metrica]","[Base_Tarjetas].[Metrica].&amp;[" &amp; $A64 &amp; "]",
"[Base_Tarjetas].[SEGMENTO_DESCRIP]","[Base_Tarjetas].[SEGMENTO_DESCRIP].&amp;[" &amp; $C$6 &amp; "]",
"[Base_Tarjetas].[SITUACION]","[Base_Tarjetas].[SITUACION].&amp;[" &amp; $C64 &amp; "]",
"[Base_Tarjetas].[TIPO]","[Base_Tarjetas].[TIPO].&amp;[" &amp; $C$1 &amp; "]")/1000,
0)</f>
        <v>0</v>
      </c>
      <c r="I64" s="8">
        <f>IFERROR(
GETPIVOTDATA("[Base_Tarjetas].[Importe]",TDinamica_R!$A$3,
"[Base_Tarjetas].[PERIODO]","[Base_Tarjetas].[PERIODO].&amp;[" &amp; TEXT(I$6,"yyyymm") &amp; "]",
"[Base_Tarjetas].[Metrica]","[Base_Tarjetas].[Metrica].&amp;[" &amp; $A64 &amp; "]",
"[Base_Tarjetas].[SEGMENTO_DESCRIP]","[Base_Tarjetas].[SEGMENTO_DESCRIP].&amp;[" &amp; $C$6 &amp; "]",
"[Base_Tarjetas].[SITUACION]","[Base_Tarjetas].[SITUACION].&amp;[" &amp; $C64 &amp; "]",
"[Base_Tarjetas].[TIPO]","[Base_Tarjetas].[TIPO].&amp;[" &amp; $C$1 &amp; "]")/1000,
0)</f>
        <v>0</v>
      </c>
      <c r="J64" s="8">
        <f>IFERROR(
GETPIVOTDATA("[Base_Tarjetas].[Importe]",TDinamica_R!$A$3,
"[Base_Tarjetas].[PERIODO]","[Base_Tarjetas].[PERIODO].&amp;[" &amp; TEXT(J$6,"yyyymm") &amp; "]",
"[Base_Tarjetas].[Metrica]","[Base_Tarjetas].[Metrica].&amp;[" &amp; $A64 &amp; "]",
"[Base_Tarjetas].[SEGMENTO_DESCRIP]","[Base_Tarjetas].[SEGMENTO_DESCRIP].&amp;[" &amp; $C$6 &amp; "]",
"[Base_Tarjetas].[SITUACION]","[Base_Tarjetas].[SITUACION].&amp;[" &amp; $C64 &amp; "]",
"[Base_Tarjetas].[TIPO]","[Base_Tarjetas].[TIPO].&amp;[" &amp; $C$1 &amp; "]")/1000,
0)</f>
        <v>0</v>
      </c>
      <c r="K64" s="8">
        <f>IFERROR(
GETPIVOTDATA("[Base_Tarjetas].[Importe]",TDinamica_R!$A$3,
"[Base_Tarjetas].[PERIODO]","[Base_Tarjetas].[PERIODO].&amp;[" &amp; TEXT(K$6,"yyyymm") &amp; "]",
"[Base_Tarjetas].[Metrica]","[Base_Tarjetas].[Metrica].&amp;[" &amp; $A64 &amp; "]",
"[Base_Tarjetas].[SEGMENTO_DESCRIP]","[Base_Tarjetas].[SEGMENTO_DESCRIP].&amp;[" &amp; $C$6 &amp; "]",
"[Base_Tarjetas].[SITUACION]","[Base_Tarjetas].[SITUACION].&amp;[" &amp; $C64 &amp; "]",
"[Base_Tarjetas].[TIPO]","[Base_Tarjetas].[TIPO].&amp;[" &amp; $C$1 &amp; "]")/1000,
0)</f>
        <v>0</v>
      </c>
      <c r="L64" s="8">
        <f>IFERROR(
GETPIVOTDATA("[Base_Tarjetas].[Importe]",TDinamica_R!$A$3,
"[Base_Tarjetas].[PERIODO]","[Base_Tarjetas].[PERIODO].&amp;[" &amp; TEXT(L$6,"yyyymm") &amp; "]",
"[Base_Tarjetas].[Metrica]","[Base_Tarjetas].[Metrica].&amp;[" &amp; $A64 &amp; "]",
"[Base_Tarjetas].[SEGMENTO_DESCRIP]","[Base_Tarjetas].[SEGMENTO_DESCRIP].&amp;[" &amp; $C$6 &amp; "]",
"[Base_Tarjetas].[SITUACION]","[Base_Tarjetas].[SITUACION].&amp;[" &amp; $C64 &amp; "]",
"[Base_Tarjetas].[TIPO]","[Base_Tarjetas].[TIPO].&amp;[" &amp; $C$1 &amp; "]")/1000,
0)</f>
        <v>0</v>
      </c>
      <c r="M64" s="8">
        <f>IFERROR(
GETPIVOTDATA("[Base_Tarjetas].[Importe]",TDinamica_R!$A$3,
"[Base_Tarjetas].[PERIODO]","[Base_Tarjetas].[PERIODO].&amp;[" &amp; TEXT(M$6,"yyyymm") &amp; "]",
"[Base_Tarjetas].[Metrica]","[Base_Tarjetas].[Metrica].&amp;[" &amp; $A64 &amp; "]",
"[Base_Tarjetas].[SEGMENTO_DESCRIP]","[Base_Tarjetas].[SEGMENTO_DESCRIP].&amp;[" &amp; $C$6 &amp; "]",
"[Base_Tarjetas].[SITUACION]","[Base_Tarjetas].[SITUACION].&amp;[" &amp; $C64 &amp; "]",
"[Base_Tarjetas].[TIPO]","[Base_Tarjetas].[TIPO].&amp;[" &amp; $C$1 &amp; "]")/1000,
0)</f>
        <v>0</v>
      </c>
      <c r="N64" s="8">
        <f>IFERROR(
GETPIVOTDATA("[Base_Tarjetas].[Importe]",TDinamica_R!$A$3,
"[Base_Tarjetas].[PERIODO]","[Base_Tarjetas].[PERIODO].&amp;[" &amp; TEXT(N$6,"yyyymm") &amp; "]",
"[Base_Tarjetas].[Metrica]","[Base_Tarjetas].[Metrica].&amp;[" &amp; $A64 &amp; "]",
"[Base_Tarjetas].[SEGMENTO_DESCRIP]","[Base_Tarjetas].[SEGMENTO_DESCRIP].&amp;[" &amp; $C$6 &amp; "]",
"[Base_Tarjetas].[SITUACION]","[Base_Tarjetas].[SITUACION].&amp;[" &amp; $C64 &amp; "]",
"[Base_Tarjetas].[TIPO]","[Base_Tarjetas].[TIPO].&amp;[" &amp; $C$1 &amp; "]")/1000,
0)</f>
        <v>0</v>
      </c>
      <c r="O64" s="8">
        <f>IFERROR(
GETPIVOTDATA("[Base_Tarjetas].[Importe]",TDinamica_R!$A$3,
"[Base_Tarjetas].[PERIODO]","[Base_Tarjetas].[PERIODO].&amp;[" &amp; TEXT(O$6,"yyyymm") &amp; "]",
"[Base_Tarjetas].[Metrica]","[Base_Tarjetas].[Metrica].&amp;[" &amp; $A64 &amp; "]",
"[Base_Tarjetas].[SEGMENTO_DESCRIP]","[Base_Tarjetas].[SEGMENTO_DESCRIP].&amp;[" &amp; $C$6 &amp; "]",
"[Base_Tarjetas].[SITUACION]","[Base_Tarjetas].[SITUACION].&amp;[" &amp; $C64 &amp; "]",
"[Base_Tarjetas].[TIPO]","[Base_Tarjetas].[TIPO].&amp;[" &amp; $C$1 &amp; "]")/1000,
0)</f>
        <v>0</v>
      </c>
      <c r="P64" s="8">
        <f>IFERROR(
GETPIVOTDATA("[Base_Tarjetas].[Importe]",TDinamica_R!$A$3,
"[Base_Tarjetas].[PERIODO]","[Base_Tarjetas].[PERIODO].&amp;[" &amp; TEXT(P$6,"yyyymm") &amp; "]",
"[Base_Tarjetas].[Metrica]","[Base_Tarjetas].[Metrica].&amp;[" &amp; $A64 &amp; "]",
"[Base_Tarjetas].[SEGMENTO_DESCRIP]","[Base_Tarjetas].[SEGMENTO_DESCRIP].&amp;[" &amp; $C$6 &amp; "]",
"[Base_Tarjetas].[SITUACION]","[Base_Tarjetas].[SITUACION].&amp;[" &amp; $C64 &amp; "]",
"[Base_Tarjetas].[TIPO]","[Base_Tarjetas].[TIPO].&amp;[" &amp; $C$1 &amp; "]")/1000,
0)</f>
        <v>0</v>
      </c>
      <c r="Q64" s="8">
        <f>IFERROR(
GETPIVOTDATA("[Base_Tarjetas].[Importe]",TDinamica_R!$A$3,
"[Base_Tarjetas].[PERIODO]","[Base_Tarjetas].[PERIODO].&amp;[" &amp; TEXT(Q$6,"yyyymm") &amp; "]",
"[Base_Tarjetas].[Metrica]","[Base_Tarjetas].[Metrica].&amp;[" &amp; $A64 &amp; "]",
"[Base_Tarjetas].[SEGMENTO_DESCRIP]","[Base_Tarjetas].[SEGMENTO_DESCRIP].&amp;[" &amp; $C$6 &amp; "]",
"[Base_Tarjetas].[SITUACION]","[Base_Tarjetas].[SITUACION].&amp;[" &amp; $C64 &amp; "]",
"[Base_Tarjetas].[TIPO]","[Base_Tarjetas].[TIPO].&amp;[" &amp; $C$1 &amp; "]")/1000,
0)</f>
        <v>0</v>
      </c>
      <c r="R64" s="8">
        <f>IFERROR(
GETPIVOTDATA("[Base_Tarjetas].[Importe]",TDinamica_R!$A$3,
"[Base_Tarjetas].[PERIODO]","[Base_Tarjetas].[PERIODO].&amp;[" &amp; TEXT(R$6,"yyyymm") &amp; "]",
"[Base_Tarjetas].[Metrica]","[Base_Tarjetas].[Metrica].&amp;[" &amp; $A64 &amp; "]",
"[Base_Tarjetas].[SEGMENTO_DESCRIP]","[Base_Tarjetas].[SEGMENTO_DESCRIP].&amp;[" &amp; $C$6 &amp; "]",
"[Base_Tarjetas].[SITUACION]","[Base_Tarjetas].[SITUACION].&amp;[" &amp; $C64 &amp; "]",
"[Base_Tarjetas].[TIPO]","[Base_Tarjetas].[TIPO].&amp;[" &amp; $C$1 &amp; "]")/1000,
0)</f>
        <v>0</v>
      </c>
      <c r="S64" s="8">
        <f>IFERROR(
GETPIVOTDATA("[Base_Tarjetas].[Importe]",TDinamica_R!$A$3,
"[Base_Tarjetas].[PERIODO]","[Base_Tarjetas].[PERIODO].&amp;[" &amp; TEXT(S$6,"yyyymm") &amp; "]",
"[Base_Tarjetas].[Metrica]","[Base_Tarjetas].[Metrica].&amp;[" &amp; $A64 &amp; "]",
"[Base_Tarjetas].[SEGMENTO_DESCRIP]","[Base_Tarjetas].[SEGMENTO_DESCRIP].&amp;[" &amp; $C$6 &amp; "]",
"[Base_Tarjetas].[SITUACION]","[Base_Tarjetas].[SITUACION].&amp;[" &amp; $C64 &amp; "]",
"[Base_Tarjetas].[TIPO]","[Base_Tarjetas].[TIPO].&amp;[" &amp; $C$1 &amp; "]")/1000,
0)</f>
        <v>0</v>
      </c>
      <c r="T64" s="8">
        <f>IFERROR(
GETPIVOTDATA("[Base_Tarjetas].[Importe]",TDinamica_R!$A$3,
"[Base_Tarjetas].[PERIODO]","[Base_Tarjetas].[PERIODO].&amp;[" &amp; TEXT(T$6,"yyyymm") &amp; "]",
"[Base_Tarjetas].[Metrica]","[Base_Tarjetas].[Metrica].&amp;[" &amp; $A64 &amp; "]",
"[Base_Tarjetas].[SEGMENTO_DESCRIP]","[Base_Tarjetas].[SEGMENTO_DESCRIP].&amp;[" &amp; $C$6 &amp; "]",
"[Base_Tarjetas].[SITUACION]","[Base_Tarjetas].[SITUACION].&amp;[" &amp; $C64 &amp; "]",
"[Base_Tarjetas].[TIPO]","[Base_Tarjetas].[TIPO].&amp;[" &amp; $C$1 &amp; "]")/1000,
0)</f>
        <v>0</v>
      </c>
      <c r="U64" s="8">
        <f>IFERROR(
GETPIVOTDATA("[Base_Tarjetas].[Importe]",TDinamica_R!$A$3,
"[Base_Tarjetas].[PERIODO]","[Base_Tarjetas].[PERIODO].&amp;[" &amp; TEXT(U$6,"yyyymm") &amp; "]",
"[Base_Tarjetas].[Metrica]","[Base_Tarjetas].[Metrica].&amp;[" &amp; $A64 &amp; "]",
"[Base_Tarjetas].[SEGMENTO_DESCRIP]","[Base_Tarjetas].[SEGMENTO_DESCRIP].&amp;[" &amp; $C$6 &amp; "]",
"[Base_Tarjetas].[SITUACION]","[Base_Tarjetas].[SITUACION].&amp;[" &amp; $C64 &amp; "]",
"[Base_Tarjetas].[TIPO]","[Base_Tarjetas].[TIPO].&amp;[" &amp; $C$1 &amp; "]")/1000,
0)</f>
        <v>0</v>
      </c>
      <c r="V64" s="8">
        <f>IFERROR(
GETPIVOTDATA("[Base_Tarjetas].[Importe]",TDinamica_R!$A$3,
"[Base_Tarjetas].[PERIODO]","[Base_Tarjetas].[PERIODO].&amp;[" &amp; TEXT(V$6,"yyyymm") &amp; "]",
"[Base_Tarjetas].[Metrica]","[Base_Tarjetas].[Metrica].&amp;[" &amp; $A64 &amp; "]",
"[Base_Tarjetas].[SEGMENTO_DESCRIP]","[Base_Tarjetas].[SEGMENTO_DESCRIP].&amp;[" &amp; $C$6 &amp; "]",
"[Base_Tarjetas].[SITUACION]","[Base_Tarjetas].[SITUACION].&amp;[" &amp; $C64 &amp; "]",
"[Base_Tarjetas].[TIPO]","[Base_Tarjetas].[TIPO].&amp;[" &amp; $C$1 &amp; "]")/1000,
0)</f>
        <v>0</v>
      </c>
      <c r="W64" s="8">
        <f>IFERROR(
GETPIVOTDATA("[Base_Tarjetas].[Importe]",TDinamica_R!$A$3,
"[Base_Tarjetas].[PERIODO]","[Base_Tarjetas].[PERIODO].&amp;[" &amp; TEXT(W$6,"yyyymm") &amp; "]",
"[Base_Tarjetas].[Metrica]","[Base_Tarjetas].[Metrica].&amp;[" &amp; $A64 &amp; "]",
"[Base_Tarjetas].[SEGMENTO_DESCRIP]","[Base_Tarjetas].[SEGMENTO_DESCRIP].&amp;[" &amp; $C$6 &amp; "]",
"[Base_Tarjetas].[SITUACION]","[Base_Tarjetas].[SITUACION].&amp;[" &amp; $C64 &amp; "]",
"[Base_Tarjetas].[TIPO]","[Base_Tarjetas].[TIPO].&amp;[" &amp; $C$1 &amp; "]")/1000,
0)</f>
        <v>0</v>
      </c>
      <c r="X64" s="8">
        <f>IFERROR(
GETPIVOTDATA("[Base_Tarjetas].[Importe]",TDinamica_R!$A$3,
"[Base_Tarjetas].[PERIODO]","[Base_Tarjetas].[PERIODO].&amp;[" &amp; TEXT(X$6,"yyyymm") &amp; "]",
"[Base_Tarjetas].[Metrica]","[Base_Tarjetas].[Metrica].&amp;[" &amp; $A64 &amp; "]",
"[Base_Tarjetas].[SEGMENTO_DESCRIP]","[Base_Tarjetas].[SEGMENTO_DESCRIP].&amp;[" &amp; $C$6 &amp; "]",
"[Base_Tarjetas].[SITUACION]","[Base_Tarjetas].[SITUACION].&amp;[" &amp; $C64 &amp; "]",
"[Base_Tarjetas].[TIPO]","[Base_Tarjetas].[TIPO].&amp;[" &amp; $C$1 &amp; "]")/1000,
0)</f>
        <v>0</v>
      </c>
      <c r="Y64" s="8">
        <f>IFERROR(
GETPIVOTDATA("[Base_Tarjetas].[Importe]",TDinamica_R!$A$3,
"[Base_Tarjetas].[PERIODO]","[Base_Tarjetas].[PERIODO].&amp;[" &amp; TEXT(Y$6,"yyyymm") &amp; "]",
"[Base_Tarjetas].[Metrica]","[Base_Tarjetas].[Metrica].&amp;[" &amp; $A64 &amp; "]",
"[Base_Tarjetas].[SEGMENTO_DESCRIP]","[Base_Tarjetas].[SEGMENTO_DESCRIP].&amp;[" &amp; $C$6 &amp; "]",
"[Base_Tarjetas].[SITUACION]","[Base_Tarjetas].[SITUACION].&amp;[" &amp; $C64 &amp; "]",
"[Base_Tarjetas].[TIPO]","[Base_Tarjetas].[TIPO].&amp;[" &amp; $C$1 &amp; "]")/1000,
0)</f>
        <v>0</v>
      </c>
      <c r="Z64" s="8">
        <f>IFERROR(
GETPIVOTDATA("[Base_Tarjetas].[Importe]",TDinamica_R!$A$3,
"[Base_Tarjetas].[PERIODO]","[Base_Tarjetas].[PERIODO].&amp;[" &amp; TEXT(Z$6,"yyyymm") &amp; "]",
"[Base_Tarjetas].[Metrica]","[Base_Tarjetas].[Metrica].&amp;[" &amp; $A64 &amp; "]",
"[Base_Tarjetas].[SEGMENTO_DESCRIP]","[Base_Tarjetas].[SEGMENTO_DESCRIP].&amp;[" &amp; $C$6 &amp; "]",
"[Base_Tarjetas].[SITUACION]","[Base_Tarjetas].[SITUACION].&amp;[" &amp; $C64 &amp; "]",
"[Base_Tarjetas].[TIPO]","[Base_Tarjetas].[TIPO].&amp;[" &amp; $C$1 &amp; "]")/1000,
0)</f>
        <v>0</v>
      </c>
      <c r="AA64" s="8">
        <f>IFERROR(
GETPIVOTDATA("[Base_Tarjetas].[Importe]",TDinamica_R!$A$3,
"[Base_Tarjetas].[PERIODO]","[Base_Tarjetas].[PERIODO].&amp;[" &amp; TEXT(AA$6,"yyyymm") &amp; "]",
"[Base_Tarjetas].[Metrica]","[Base_Tarjetas].[Metrica].&amp;[" &amp; $A64 &amp; "]",
"[Base_Tarjetas].[SEGMENTO_DESCRIP]","[Base_Tarjetas].[SEGMENTO_DESCRIP].&amp;[" &amp; $C$6 &amp; "]",
"[Base_Tarjetas].[SITUACION]","[Base_Tarjetas].[SITUACION].&amp;[" &amp; $C64 &amp; "]",
"[Base_Tarjetas].[TIPO]","[Base_Tarjetas].[TIPO].&amp;[" &amp; $C$1 &amp; "]")/1000,
0)</f>
        <v>0</v>
      </c>
      <c r="AB64" s="8">
        <f>IFERROR(
GETPIVOTDATA("[Base_Tarjetas].[Importe]",TDinamica_R!$A$3,
"[Base_Tarjetas].[PERIODO]","[Base_Tarjetas].[PERIODO].&amp;[" &amp; TEXT(AB$6,"yyyymm") &amp; "]",
"[Base_Tarjetas].[Metrica]","[Base_Tarjetas].[Metrica].&amp;[" &amp; $A64 &amp; "]",
"[Base_Tarjetas].[SEGMENTO_DESCRIP]","[Base_Tarjetas].[SEGMENTO_DESCRIP].&amp;[" &amp; $C$6 &amp; "]",
"[Base_Tarjetas].[SITUACION]","[Base_Tarjetas].[SITUACION].&amp;[" &amp; $C64 &amp; "]",
"[Base_Tarjetas].[TIPO]","[Base_Tarjetas].[TIPO].&amp;[" &amp; $C$1 &amp; "]")/1000,
0)</f>
        <v>0</v>
      </c>
      <c r="AC64" s="8">
        <f>IFERROR(
GETPIVOTDATA("[Base_Tarjetas].[Importe]",TDinamica_R!$A$3,
"[Base_Tarjetas].[PERIODO]","[Base_Tarjetas].[PERIODO].&amp;[" &amp; TEXT(AC$6,"yyyymm") &amp; "]",
"[Base_Tarjetas].[Metrica]","[Base_Tarjetas].[Metrica].&amp;[" &amp; $A64 &amp; "]",
"[Base_Tarjetas].[SEGMENTO_DESCRIP]","[Base_Tarjetas].[SEGMENTO_DESCRIP].&amp;[" &amp; $C$6 &amp; "]",
"[Base_Tarjetas].[SITUACION]","[Base_Tarjetas].[SITUACION].&amp;[" &amp; $C64 &amp; "]",
"[Base_Tarjetas].[TIPO]","[Base_Tarjetas].[TIPO].&amp;[" &amp; $C$1 &amp; "]")/1000,
0)</f>
        <v>0</v>
      </c>
      <c r="AD64" s="8">
        <f>IFERROR(
GETPIVOTDATA("[Base_Tarjetas].[Importe]",TDinamica_R!$A$3,
"[Base_Tarjetas].[PERIODO]","[Base_Tarjetas].[PERIODO].&amp;[" &amp; TEXT(AD$6,"yyyymm") &amp; "]",
"[Base_Tarjetas].[Metrica]","[Base_Tarjetas].[Metrica].&amp;[" &amp; $A64 &amp; "]",
"[Base_Tarjetas].[SEGMENTO_DESCRIP]","[Base_Tarjetas].[SEGMENTO_DESCRIP].&amp;[" &amp; $C$6 &amp; "]",
"[Base_Tarjetas].[SITUACION]","[Base_Tarjetas].[SITUACION].&amp;[" &amp; $C64 &amp; "]",
"[Base_Tarjetas].[TIPO]","[Base_Tarjetas].[TIPO].&amp;[" &amp; $C$1 &amp; "]")/1000,
0)</f>
        <v>0</v>
      </c>
      <c r="AE64" s="8">
        <f>IFERROR(
GETPIVOTDATA("[Base_Tarjetas].[Importe]",TDinamica_R!$A$3,
"[Base_Tarjetas].[PERIODO]","[Base_Tarjetas].[PERIODO].&amp;[" &amp; TEXT(AE$6,"yyyymm") &amp; "]",
"[Base_Tarjetas].[Metrica]","[Base_Tarjetas].[Metrica].&amp;[" &amp; $A64 &amp; "]",
"[Base_Tarjetas].[SEGMENTO_DESCRIP]","[Base_Tarjetas].[SEGMENTO_DESCRIP].&amp;[" &amp; $C$6 &amp; "]",
"[Base_Tarjetas].[SITUACION]","[Base_Tarjetas].[SITUACION].&amp;[" &amp; $C64 &amp; "]",
"[Base_Tarjetas].[TIPO]","[Base_Tarjetas].[TIPO].&amp;[" &amp; $C$1 &amp; "]")/1000,
0)</f>
        <v>0</v>
      </c>
      <c r="AF64" s="8">
        <f>IFERROR(
GETPIVOTDATA("[Base_Tarjetas].[Importe]",TDinamica_R!$A$3,
"[Base_Tarjetas].[PERIODO]","[Base_Tarjetas].[PERIODO].&amp;[" &amp; TEXT(AF$6,"yyyymm") &amp; "]",
"[Base_Tarjetas].[Metrica]","[Base_Tarjetas].[Metrica].&amp;[" &amp; $A64 &amp; "]",
"[Base_Tarjetas].[SEGMENTO_DESCRIP]","[Base_Tarjetas].[SEGMENTO_DESCRIP].&amp;[" &amp; $C$6 &amp; "]",
"[Base_Tarjetas].[SITUACION]","[Base_Tarjetas].[SITUACION].&amp;[" &amp; $C64 &amp; "]",
"[Base_Tarjetas].[TIPO]","[Base_Tarjetas].[TIPO].&amp;[" &amp; $C$1 &amp; "]")/1000,
0)</f>
        <v>0</v>
      </c>
      <c r="AG64" s="8">
        <f>IFERROR(
GETPIVOTDATA("[Base_Tarjetas].[Importe]",TDinamica_R!$A$3,
"[Base_Tarjetas].[PERIODO]","[Base_Tarjetas].[PERIODO].&amp;[" &amp; TEXT(AG$6,"yyyymm") &amp; "]",
"[Base_Tarjetas].[Metrica]","[Base_Tarjetas].[Metrica].&amp;[" &amp; $A64 &amp; "]",
"[Base_Tarjetas].[SEGMENTO_DESCRIP]","[Base_Tarjetas].[SEGMENTO_DESCRIP].&amp;[" &amp; $C$6 &amp; "]",
"[Base_Tarjetas].[SITUACION]","[Base_Tarjetas].[SITUACION].&amp;[" &amp; $C64 &amp; "]",
"[Base_Tarjetas].[TIPO]","[Base_Tarjetas].[TIPO].&amp;[" &amp; $C$1 &amp; "]")/1000,
0)</f>
        <v>0</v>
      </c>
      <c r="AH64" s="8">
        <f>IFERROR(
GETPIVOTDATA("[Base_Tarjetas].[Importe]",TDinamica_R!$A$3,
"[Base_Tarjetas].[PERIODO]","[Base_Tarjetas].[PERIODO].&amp;[" &amp; TEXT(AH$6,"yyyymm") &amp; "]",
"[Base_Tarjetas].[Metrica]","[Base_Tarjetas].[Metrica].&amp;[" &amp; $A64 &amp; "]",
"[Base_Tarjetas].[SEGMENTO_DESCRIP]","[Base_Tarjetas].[SEGMENTO_DESCRIP].&amp;[" &amp; $C$6 &amp; "]",
"[Base_Tarjetas].[SITUACION]","[Base_Tarjetas].[SITUACION].&amp;[" &amp; $C64 &amp; "]",
"[Base_Tarjetas].[TIPO]","[Base_Tarjetas].[TIPO].&amp;[" &amp; $C$1 &amp; "]")/1000,
0)</f>
        <v>0</v>
      </c>
      <c r="AI64" s="8">
        <f>IFERROR(
GETPIVOTDATA("[Base_Tarjetas].[Importe]",TDinamica_R!$A$3,
"[Base_Tarjetas].[PERIODO]","[Base_Tarjetas].[PERIODO].&amp;[" &amp; TEXT(AI$6,"yyyymm") &amp; "]",
"[Base_Tarjetas].[Metrica]","[Base_Tarjetas].[Metrica].&amp;[" &amp; $A64 &amp; "]",
"[Base_Tarjetas].[SEGMENTO_DESCRIP]","[Base_Tarjetas].[SEGMENTO_DESCRIP].&amp;[" &amp; $C$6 &amp; "]",
"[Base_Tarjetas].[SITUACION]","[Base_Tarjetas].[SITUACION].&amp;[" &amp; $C64 &amp; "]",
"[Base_Tarjetas].[TIPO]","[Base_Tarjetas].[TIPO].&amp;[" &amp; $C$1 &amp; "]")/1000,
0)</f>
        <v>0</v>
      </c>
      <c r="AJ64" s="8">
        <f>IFERROR(
GETPIVOTDATA("[Base_Tarjetas].[Importe]",TDinamica_R!$A$3,
"[Base_Tarjetas].[PERIODO]","[Base_Tarjetas].[PERIODO].&amp;[" &amp; TEXT(AJ$6,"yyyymm") &amp; "]",
"[Base_Tarjetas].[Metrica]","[Base_Tarjetas].[Metrica].&amp;[" &amp; $A64 &amp; "]",
"[Base_Tarjetas].[SEGMENTO_DESCRIP]","[Base_Tarjetas].[SEGMENTO_DESCRIP].&amp;[" &amp; $C$6 &amp; "]",
"[Base_Tarjetas].[SITUACION]","[Base_Tarjetas].[SITUACION].&amp;[" &amp; $C64 &amp; "]",
"[Base_Tarjetas].[TIPO]","[Base_Tarjetas].[TIPO].&amp;[" &amp; $C$1 &amp; "]")/1000,
0)</f>
        <v>0</v>
      </c>
      <c r="AK64" s="8">
        <f>IFERROR(
GETPIVOTDATA("[Base_Tarjetas].[Importe]",TDinamica_R!$A$3,
"[Base_Tarjetas].[PERIODO]","[Base_Tarjetas].[PERIODO].&amp;[" &amp; TEXT(AK$6,"yyyymm") &amp; "]",
"[Base_Tarjetas].[Metrica]","[Base_Tarjetas].[Metrica].&amp;[" &amp; $A64 &amp; "]",
"[Base_Tarjetas].[SEGMENTO_DESCRIP]","[Base_Tarjetas].[SEGMENTO_DESCRIP].&amp;[" &amp; $C$6 &amp; "]",
"[Base_Tarjetas].[SITUACION]","[Base_Tarjetas].[SITUACION].&amp;[" &amp; $C64 &amp; "]",
"[Base_Tarjetas].[TIPO]","[Base_Tarjetas].[TIPO].&amp;[" &amp; $C$1 &amp; "]")/1000,
0)</f>
        <v>0</v>
      </c>
      <c r="AL64" s="8">
        <f>IFERROR(
GETPIVOTDATA("[Base_Tarjetas].[Importe]",TDinamica_R!$A$3,
"[Base_Tarjetas].[PERIODO]","[Base_Tarjetas].[PERIODO].&amp;[" &amp; TEXT(AL$6,"yyyymm") &amp; "]",
"[Base_Tarjetas].[Metrica]","[Base_Tarjetas].[Metrica].&amp;[" &amp; $A64 &amp; "]",
"[Base_Tarjetas].[SEGMENTO_DESCRIP]","[Base_Tarjetas].[SEGMENTO_DESCRIP].&amp;[" &amp; $C$6 &amp; "]",
"[Base_Tarjetas].[SITUACION]","[Base_Tarjetas].[SITUACION].&amp;[" &amp; $C64 &amp; "]",
"[Base_Tarjetas].[TIPO]","[Base_Tarjetas].[TIPO].&amp;[" &amp; $C$1 &amp; "]")/1000,
0)</f>
        <v>0</v>
      </c>
      <c r="AM64" s="8">
        <f>IFERROR(
GETPIVOTDATA("[Base_Tarjetas].[Importe]",TDinamica_R!$A$3,
"[Base_Tarjetas].[PERIODO]","[Base_Tarjetas].[PERIODO].&amp;[" &amp; TEXT(AM$6,"yyyymm") &amp; "]",
"[Base_Tarjetas].[Metrica]","[Base_Tarjetas].[Metrica].&amp;[" &amp; $A64 &amp; "]",
"[Base_Tarjetas].[SEGMENTO_DESCRIP]","[Base_Tarjetas].[SEGMENTO_DESCRIP].&amp;[" &amp; $C$6 &amp; "]",
"[Base_Tarjetas].[SITUACION]","[Base_Tarjetas].[SITUACION].&amp;[" &amp; $C64 &amp; "]",
"[Base_Tarjetas].[TIPO]","[Base_Tarjetas].[TIPO].&amp;[" &amp; $C$1 &amp; "]")/1000,
0)</f>
        <v>0</v>
      </c>
      <c r="AN64" s="8">
        <f>IFERROR(
GETPIVOTDATA("[Base_Tarjetas].[Importe]",TDinamica_R!$A$3,
"[Base_Tarjetas].[PERIODO]","[Base_Tarjetas].[PERIODO].&amp;[" &amp; TEXT(AN$6,"yyyymm") &amp; "]",
"[Base_Tarjetas].[Metrica]","[Base_Tarjetas].[Metrica].&amp;[" &amp; $A64 &amp; "]",
"[Base_Tarjetas].[SEGMENTO_DESCRIP]","[Base_Tarjetas].[SEGMENTO_DESCRIP].&amp;[" &amp; $C$6 &amp; "]",
"[Base_Tarjetas].[SITUACION]","[Base_Tarjetas].[SITUACION].&amp;[" &amp; $C64 &amp; "]",
"[Base_Tarjetas].[TIPO]","[Base_Tarjetas].[TIPO].&amp;[" &amp; $C$1 &amp; "]")/1000,
0)</f>
        <v>0</v>
      </c>
      <c r="AO64" s="8">
        <f>IFERROR(
GETPIVOTDATA("[Base_Tarjetas].[Importe]",TDinamica_R!$A$3,
"[Base_Tarjetas].[PERIODO]","[Base_Tarjetas].[PERIODO].&amp;[" &amp; TEXT(AO$6,"yyyymm") &amp; "]",
"[Base_Tarjetas].[Metrica]","[Base_Tarjetas].[Metrica].&amp;[" &amp; $A64 &amp; "]",
"[Base_Tarjetas].[SEGMENTO_DESCRIP]","[Base_Tarjetas].[SEGMENTO_DESCRIP].&amp;[" &amp; $C$6 &amp; "]",
"[Base_Tarjetas].[SITUACION]","[Base_Tarjetas].[SITUACION].&amp;[" &amp; $C64 &amp; "]",
"[Base_Tarjetas].[TIPO]","[Base_Tarjetas].[TIPO].&amp;[" &amp; $C$1 &amp; "]")/1000,
0)</f>
        <v>0</v>
      </c>
      <c r="AP64" s="8">
        <f>IFERROR(
GETPIVOTDATA("[Base_Tarjetas].[Importe]",TDinamica_R!$A$3,
"[Base_Tarjetas].[PERIODO]","[Base_Tarjetas].[PERIODO].&amp;[" &amp; TEXT(AP$6,"yyyymm") &amp; "]",
"[Base_Tarjetas].[Metrica]","[Base_Tarjetas].[Metrica].&amp;[" &amp; $A64 &amp; "]",
"[Base_Tarjetas].[SEGMENTO_DESCRIP]","[Base_Tarjetas].[SEGMENTO_DESCRIP].&amp;[" &amp; $C$6 &amp; "]",
"[Base_Tarjetas].[SITUACION]","[Base_Tarjetas].[SITUACION].&amp;[" &amp; $C64 &amp; "]",
"[Base_Tarjetas].[TIPO]","[Base_Tarjetas].[TIPO].&amp;[" &amp; $C$1 &amp; "]")/1000,
0)</f>
        <v>0</v>
      </c>
      <c r="AQ64" s="8">
        <f>IFERROR(
GETPIVOTDATA("[Base_Tarjetas].[Importe]",TDinamica_R!$A$3,
"[Base_Tarjetas].[PERIODO]","[Base_Tarjetas].[PERIODO].&amp;[" &amp; TEXT(AQ$6,"yyyymm") &amp; "]",
"[Base_Tarjetas].[Metrica]","[Base_Tarjetas].[Metrica].&amp;[" &amp; $A64 &amp; "]",
"[Base_Tarjetas].[SEGMENTO_DESCRIP]","[Base_Tarjetas].[SEGMENTO_DESCRIP].&amp;[" &amp; $C$6 &amp; "]",
"[Base_Tarjetas].[SITUACION]","[Base_Tarjetas].[SITUACION].&amp;[" &amp; $C64 &amp; "]",
"[Base_Tarjetas].[TIPO]","[Base_Tarjetas].[TIPO].&amp;[" &amp; $C$1 &amp; "]")/1000,
0)</f>
        <v>0</v>
      </c>
      <c r="AR64" s="8">
        <f>IFERROR(
GETPIVOTDATA("[Base_Tarjetas].[Importe]",TDinamica_R!$A$3,
"[Base_Tarjetas].[PERIODO]","[Base_Tarjetas].[PERIODO].&amp;[" &amp; TEXT(AR$6,"yyyymm") &amp; "]",
"[Base_Tarjetas].[Metrica]","[Base_Tarjetas].[Metrica].&amp;[" &amp; $A64 &amp; "]",
"[Base_Tarjetas].[SEGMENTO_DESCRIP]","[Base_Tarjetas].[SEGMENTO_DESCRIP].&amp;[" &amp; $C$6 &amp; "]",
"[Base_Tarjetas].[SITUACION]","[Base_Tarjetas].[SITUACION].&amp;[" &amp; $C64 &amp; "]",
"[Base_Tarjetas].[TIPO]","[Base_Tarjetas].[TIPO].&amp;[" &amp; $C$1 &amp; "]")/1000,
0)</f>
        <v>0</v>
      </c>
      <c r="AS64" s="8">
        <f>IFERROR(
GETPIVOTDATA("[Base_Tarjetas].[Importe]",TDinamica_R!$A$3,
"[Base_Tarjetas].[PERIODO]","[Base_Tarjetas].[PERIODO].&amp;[" &amp; TEXT(AS$6,"yyyymm") &amp; "]",
"[Base_Tarjetas].[Metrica]","[Base_Tarjetas].[Metrica].&amp;[" &amp; $A64 &amp; "]",
"[Base_Tarjetas].[SEGMENTO_DESCRIP]","[Base_Tarjetas].[SEGMENTO_DESCRIP].&amp;[" &amp; $C$6 &amp; "]",
"[Base_Tarjetas].[SITUACION]","[Base_Tarjetas].[SITUACION].&amp;[" &amp; $C64 &amp; "]",
"[Base_Tarjetas].[TIPO]","[Base_Tarjetas].[TIPO].&amp;[" &amp; $C$1 &amp; "]")/1000,
0)</f>
        <v>0</v>
      </c>
      <c r="AT64" s="8">
        <f>IFERROR(
GETPIVOTDATA("[Base_Tarjetas].[Importe]",TDinamica_R!$A$3,
"[Base_Tarjetas].[PERIODO]","[Base_Tarjetas].[PERIODO].&amp;[" &amp; TEXT(AT$6,"yyyymm") &amp; "]",
"[Base_Tarjetas].[Metrica]","[Base_Tarjetas].[Metrica].&amp;[" &amp; $A64 &amp; "]",
"[Base_Tarjetas].[SEGMENTO_DESCRIP]","[Base_Tarjetas].[SEGMENTO_DESCRIP].&amp;[" &amp; $C$6 &amp; "]",
"[Base_Tarjetas].[SITUACION]","[Base_Tarjetas].[SITUACION].&amp;[" &amp; $C64 &amp; "]",
"[Base_Tarjetas].[TIPO]","[Base_Tarjetas].[TIPO].&amp;[" &amp; $C$1 &amp; "]")/1000,
0)</f>
        <v>0</v>
      </c>
      <c r="AU64" s="8">
        <f>IFERROR(
GETPIVOTDATA("[Base_Tarjetas].[Importe]",TDinamica_R!$A$3,
"[Base_Tarjetas].[PERIODO]","[Base_Tarjetas].[PERIODO].&amp;[" &amp; TEXT(AU$6,"yyyymm") &amp; "]",
"[Base_Tarjetas].[Metrica]","[Base_Tarjetas].[Metrica].&amp;[" &amp; $A64 &amp; "]",
"[Base_Tarjetas].[SEGMENTO_DESCRIP]","[Base_Tarjetas].[SEGMENTO_DESCRIP].&amp;[" &amp; $C$6 &amp; "]",
"[Base_Tarjetas].[SITUACION]","[Base_Tarjetas].[SITUACION].&amp;[" &amp; $C64 &amp; "]",
"[Base_Tarjetas].[TIPO]","[Base_Tarjetas].[TIPO].&amp;[" &amp; $C$1 &amp; "]")/1000,
0)</f>
        <v>0</v>
      </c>
      <c r="AV64" s="8">
        <f>IFERROR(
GETPIVOTDATA("[Base_Tarjetas].[Importe]",TDinamica_R!$A$3,
"[Base_Tarjetas].[PERIODO]","[Base_Tarjetas].[PERIODO].&amp;[" &amp; TEXT(AV$6,"yyyymm") &amp; "]",
"[Base_Tarjetas].[Metrica]","[Base_Tarjetas].[Metrica].&amp;[" &amp; $A64 &amp; "]",
"[Base_Tarjetas].[SEGMENTO_DESCRIP]","[Base_Tarjetas].[SEGMENTO_DESCRIP].&amp;[" &amp; $C$6 &amp; "]",
"[Base_Tarjetas].[SITUACION]","[Base_Tarjetas].[SITUACION].&amp;[" &amp; $C64 &amp; "]",
"[Base_Tarjetas].[TIPO]","[Base_Tarjetas].[TIPO].&amp;[" &amp; $C$1 &amp; "]")/1000,
0)</f>
        <v>0</v>
      </c>
      <c r="AW64" s="8">
        <f>IFERROR(
GETPIVOTDATA("[Base_Tarjetas].[Importe]",TDinamica_R!$A$3,
"[Base_Tarjetas].[PERIODO]","[Base_Tarjetas].[PERIODO].&amp;[" &amp; TEXT(AW$6,"yyyymm") &amp; "]",
"[Base_Tarjetas].[Metrica]","[Base_Tarjetas].[Metrica].&amp;[" &amp; $A64 &amp; "]",
"[Base_Tarjetas].[SEGMENTO_DESCRIP]","[Base_Tarjetas].[SEGMENTO_DESCRIP].&amp;[" &amp; $C$6 &amp; "]",
"[Base_Tarjetas].[SITUACION]","[Base_Tarjetas].[SITUACION].&amp;[" &amp; $C64 &amp; "]",
"[Base_Tarjetas].[TIPO]","[Base_Tarjetas].[TIPO].&amp;[" &amp; $C$1 &amp; "]")/1000,
0)</f>
        <v>0</v>
      </c>
      <c r="AX64" s="8">
        <f>IFERROR(
GETPIVOTDATA("[Base_Tarjetas].[Importe]",TDinamica_R!$A$3,
"[Base_Tarjetas].[PERIODO]","[Base_Tarjetas].[PERIODO].&amp;[" &amp; TEXT(AX$6,"yyyymm") &amp; "]",
"[Base_Tarjetas].[Metrica]","[Base_Tarjetas].[Metrica].&amp;[" &amp; $A64 &amp; "]",
"[Base_Tarjetas].[SEGMENTO_DESCRIP]","[Base_Tarjetas].[SEGMENTO_DESCRIP].&amp;[" &amp; $C$6 &amp; "]",
"[Base_Tarjetas].[SITUACION]","[Base_Tarjetas].[SITUACION].&amp;[" &amp; $C64 &amp; "]",
"[Base_Tarjetas].[TIPO]","[Base_Tarjetas].[TIPO].&amp;[" &amp; $C$1 &amp; "]")/1000,
0)</f>
        <v>0</v>
      </c>
      <c r="AY64" s="8">
        <f>IFERROR(
GETPIVOTDATA("[Base_Tarjetas].[Importe]",TDinamica_R!$A$3,
"[Base_Tarjetas].[PERIODO]","[Base_Tarjetas].[PERIODO].&amp;[" &amp; TEXT(AY$6,"yyyymm") &amp; "]",
"[Base_Tarjetas].[Metrica]","[Base_Tarjetas].[Metrica].&amp;[" &amp; $A64 &amp; "]",
"[Base_Tarjetas].[SEGMENTO_DESCRIP]","[Base_Tarjetas].[SEGMENTO_DESCRIP].&amp;[" &amp; $C$6 &amp; "]",
"[Base_Tarjetas].[SITUACION]","[Base_Tarjetas].[SITUACION].&amp;[" &amp; $C64 &amp; "]",
"[Base_Tarjetas].[TIPO]","[Base_Tarjetas].[TIPO].&amp;[" &amp; $C$1 &amp; "]")/1000,
0)</f>
        <v>0</v>
      </c>
      <c r="AZ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TEXT(AZ$6,"yyyymm") &amp; "]"),
0)</f>
        <v>0</v>
      </c>
      <c r="BA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TEXT(BA$6,"yyyymm") &amp; "]"),
0)</f>
        <v>0</v>
      </c>
      <c r="BB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TEXT(BB$6,"yyyymm") &amp; "]"),
0)</f>
        <v>0</v>
      </c>
      <c r="BC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TEXT(BC$6,"yyyymm") &amp; "]"),
0)</f>
        <v>0</v>
      </c>
      <c r="BD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TEXT(BD$6,"yyyymm") &amp; "]"),
0)</f>
        <v>0</v>
      </c>
      <c r="BE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TEXT(BE$6,"yyyymm") &amp; "]"),
0)</f>
        <v>0</v>
      </c>
      <c r="BF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TEXT(BF$6,"yyyymm") &amp; "]"),
0)</f>
        <v>0</v>
      </c>
      <c r="BG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TEXT(BG$6,"yyyymm") &amp; "]"),
0)</f>
        <v>0</v>
      </c>
      <c r="BH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TEXT(BH$6,"yyyymm") &amp; "]"),
0)</f>
        <v>0</v>
      </c>
      <c r="BI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TEXT(BI$6,"yyyymm") &amp; "]"),
0)</f>
        <v>0</v>
      </c>
      <c r="BJ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TEXT(BJ$6,"yyyymm") &amp; "]"),
0)</f>
        <v>0</v>
      </c>
      <c r="BK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TEXT(BK$6,"yyyymm") &amp; "]"),
0)</f>
        <v>0</v>
      </c>
      <c r="BO64" s="24">
        <f t="shared" si="48"/>
        <v>0</v>
      </c>
      <c r="BP64" s="24">
        <f t="shared" si="48"/>
        <v>0</v>
      </c>
      <c r="BQ64" s="24">
        <f t="shared" si="48"/>
        <v>0</v>
      </c>
      <c r="BR64" s="24">
        <f t="shared" si="48"/>
        <v>0</v>
      </c>
      <c r="BS64" s="24">
        <f t="shared" si="48"/>
        <v>0</v>
      </c>
      <c r="BT64" s="24">
        <f t="shared" si="48"/>
        <v>0</v>
      </c>
    </row>
    <row r="65" spans="1:72" hidden="1" outlineLevel="1" x14ac:dyDescent="0.25">
      <c r="A65" s="11" t="s">
        <v>35</v>
      </c>
      <c r="C65" s="2" t="s">
        <v>96</v>
      </c>
      <c r="D65" s="8">
        <f>IFERROR(
GETPIVOTDATA("[Base_Tarjetas].[Importe]",TDinamica_R!$A$3,
"[Base_Tarjetas].[PERIODO]","[Base_Tarjetas].[PERIODO].&amp;[" &amp; TEXT(D$6,"yyyymm") &amp; "]",
"[Base_Tarjetas].[Metrica]","[Base_Tarjetas].[Metrica].&amp;[" &amp; $A65 &amp; "]",
"[Base_Tarjetas].[SEGMENTO_DESCRIP]","[Base_Tarjetas].[SEGMENTO_DESCRIP].&amp;[" &amp; $C$6 &amp; "]",
"[Base_Tarjetas].[SITUACION]","[Base_Tarjetas].[SITUACION].&amp;[" &amp; $C65 &amp; "]",
"[Base_Tarjetas].[TIPO]","[Base_Tarjetas].[TIPO].&amp;[" &amp; $C$1 &amp; "]")/1000,
0)</f>
        <v>0</v>
      </c>
      <c r="E65" s="8">
        <f>IFERROR(
GETPIVOTDATA("[Base_Tarjetas].[Importe]",TDinamica_R!$A$3,
"[Base_Tarjetas].[PERIODO]","[Base_Tarjetas].[PERIODO].&amp;[" &amp; TEXT(E$6,"yyyymm") &amp; "]",
"[Base_Tarjetas].[Metrica]","[Base_Tarjetas].[Metrica].&amp;[" &amp; $A65 &amp; "]",
"[Base_Tarjetas].[SEGMENTO_DESCRIP]","[Base_Tarjetas].[SEGMENTO_DESCRIP].&amp;[" &amp; $C$6 &amp; "]",
"[Base_Tarjetas].[SITUACION]","[Base_Tarjetas].[SITUACION].&amp;[" &amp; $C65 &amp; "]",
"[Base_Tarjetas].[TIPO]","[Base_Tarjetas].[TIPO].&amp;[" &amp; $C$1 &amp; "]")/1000,
0)</f>
        <v>0</v>
      </c>
      <c r="F65" s="8">
        <f>IFERROR(
GETPIVOTDATA("[Base_Tarjetas].[Importe]",TDinamica_R!$A$3,
"[Base_Tarjetas].[PERIODO]","[Base_Tarjetas].[PERIODO].&amp;[" &amp; TEXT(F$6,"yyyymm") &amp; "]",
"[Base_Tarjetas].[Metrica]","[Base_Tarjetas].[Metrica].&amp;[" &amp; $A65 &amp; "]",
"[Base_Tarjetas].[SEGMENTO_DESCRIP]","[Base_Tarjetas].[SEGMENTO_DESCRIP].&amp;[" &amp; $C$6 &amp; "]",
"[Base_Tarjetas].[SITUACION]","[Base_Tarjetas].[SITUACION].&amp;[" &amp; $C65 &amp; "]",
"[Base_Tarjetas].[TIPO]","[Base_Tarjetas].[TIPO].&amp;[" &amp; $C$1 &amp; "]")/1000,
0)</f>
        <v>0</v>
      </c>
      <c r="G65" s="8">
        <f>IFERROR(
GETPIVOTDATA("[Base_Tarjetas].[Importe]",TDinamica_R!$A$3,
"[Base_Tarjetas].[PERIODO]","[Base_Tarjetas].[PERIODO].&amp;[" &amp; TEXT(G$6,"yyyymm") &amp; "]",
"[Base_Tarjetas].[Metrica]","[Base_Tarjetas].[Metrica].&amp;[" &amp; $A65 &amp; "]",
"[Base_Tarjetas].[SEGMENTO_DESCRIP]","[Base_Tarjetas].[SEGMENTO_DESCRIP].&amp;[" &amp; $C$6 &amp; "]",
"[Base_Tarjetas].[SITUACION]","[Base_Tarjetas].[SITUACION].&amp;[" &amp; $C65 &amp; "]",
"[Base_Tarjetas].[TIPO]","[Base_Tarjetas].[TIPO].&amp;[" &amp; $C$1 &amp; "]")/1000,
0)</f>
        <v>0</v>
      </c>
      <c r="H65" s="8">
        <f>IFERROR(
GETPIVOTDATA("[Base_Tarjetas].[Importe]",TDinamica_R!$A$3,
"[Base_Tarjetas].[PERIODO]","[Base_Tarjetas].[PERIODO].&amp;[" &amp; TEXT(H$6,"yyyymm") &amp; "]",
"[Base_Tarjetas].[Metrica]","[Base_Tarjetas].[Metrica].&amp;[" &amp; $A65 &amp; "]",
"[Base_Tarjetas].[SEGMENTO_DESCRIP]","[Base_Tarjetas].[SEGMENTO_DESCRIP].&amp;[" &amp; $C$6 &amp; "]",
"[Base_Tarjetas].[SITUACION]","[Base_Tarjetas].[SITUACION].&amp;[" &amp; $C65 &amp; "]",
"[Base_Tarjetas].[TIPO]","[Base_Tarjetas].[TIPO].&amp;[" &amp; $C$1 &amp; "]")/1000,
0)</f>
        <v>0</v>
      </c>
      <c r="I65" s="8">
        <f>IFERROR(
GETPIVOTDATA("[Base_Tarjetas].[Importe]",TDinamica_R!$A$3,
"[Base_Tarjetas].[PERIODO]","[Base_Tarjetas].[PERIODO].&amp;[" &amp; TEXT(I$6,"yyyymm") &amp; "]",
"[Base_Tarjetas].[Metrica]","[Base_Tarjetas].[Metrica].&amp;[" &amp; $A65 &amp; "]",
"[Base_Tarjetas].[SEGMENTO_DESCRIP]","[Base_Tarjetas].[SEGMENTO_DESCRIP].&amp;[" &amp; $C$6 &amp; "]",
"[Base_Tarjetas].[SITUACION]","[Base_Tarjetas].[SITUACION].&amp;[" &amp; $C65 &amp; "]",
"[Base_Tarjetas].[TIPO]","[Base_Tarjetas].[TIPO].&amp;[" &amp; $C$1 &amp; "]")/1000,
0)</f>
        <v>0</v>
      </c>
      <c r="J65" s="8">
        <f>IFERROR(
GETPIVOTDATA("[Base_Tarjetas].[Importe]",TDinamica_R!$A$3,
"[Base_Tarjetas].[PERIODO]","[Base_Tarjetas].[PERIODO].&amp;[" &amp; TEXT(J$6,"yyyymm") &amp; "]",
"[Base_Tarjetas].[Metrica]","[Base_Tarjetas].[Metrica].&amp;[" &amp; $A65 &amp; "]",
"[Base_Tarjetas].[SEGMENTO_DESCRIP]","[Base_Tarjetas].[SEGMENTO_DESCRIP].&amp;[" &amp; $C$6 &amp; "]",
"[Base_Tarjetas].[SITUACION]","[Base_Tarjetas].[SITUACION].&amp;[" &amp; $C65 &amp; "]",
"[Base_Tarjetas].[TIPO]","[Base_Tarjetas].[TIPO].&amp;[" &amp; $C$1 &amp; "]")/1000,
0)</f>
        <v>0</v>
      </c>
      <c r="K65" s="8">
        <f>IFERROR(
GETPIVOTDATA("[Base_Tarjetas].[Importe]",TDinamica_R!$A$3,
"[Base_Tarjetas].[PERIODO]","[Base_Tarjetas].[PERIODO].&amp;[" &amp; TEXT(K$6,"yyyymm") &amp; "]",
"[Base_Tarjetas].[Metrica]","[Base_Tarjetas].[Metrica].&amp;[" &amp; $A65 &amp; "]",
"[Base_Tarjetas].[SEGMENTO_DESCRIP]","[Base_Tarjetas].[SEGMENTO_DESCRIP].&amp;[" &amp; $C$6 &amp; "]",
"[Base_Tarjetas].[SITUACION]","[Base_Tarjetas].[SITUACION].&amp;[" &amp; $C65 &amp; "]",
"[Base_Tarjetas].[TIPO]","[Base_Tarjetas].[TIPO].&amp;[" &amp; $C$1 &amp; "]")/1000,
0)</f>
        <v>0</v>
      </c>
      <c r="L65" s="8">
        <f>IFERROR(
GETPIVOTDATA("[Base_Tarjetas].[Importe]",TDinamica_R!$A$3,
"[Base_Tarjetas].[PERIODO]","[Base_Tarjetas].[PERIODO].&amp;[" &amp; TEXT(L$6,"yyyymm") &amp; "]",
"[Base_Tarjetas].[Metrica]","[Base_Tarjetas].[Metrica].&amp;[" &amp; $A65 &amp; "]",
"[Base_Tarjetas].[SEGMENTO_DESCRIP]","[Base_Tarjetas].[SEGMENTO_DESCRIP].&amp;[" &amp; $C$6 &amp; "]",
"[Base_Tarjetas].[SITUACION]","[Base_Tarjetas].[SITUACION].&amp;[" &amp; $C65 &amp; "]",
"[Base_Tarjetas].[TIPO]","[Base_Tarjetas].[TIPO].&amp;[" &amp; $C$1 &amp; "]")/1000,
0)</f>
        <v>0</v>
      </c>
      <c r="M65" s="8">
        <f>IFERROR(
GETPIVOTDATA("[Base_Tarjetas].[Importe]",TDinamica_R!$A$3,
"[Base_Tarjetas].[PERIODO]","[Base_Tarjetas].[PERIODO].&amp;[" &amp; TEXT(M$6,"yyyymm") &amp; "]",
"[Base_Tarjetas].[Metrica]","[Base_Tarjetas].[Metrica].&amp;[" &amp; $A65 &amp; "]",
"[Base_Tarjetas].[SEGMENTO_DESCRIP]","[Base_Tarjetas].[SEGMENTO_DESCRIP].&amp;[" &amp; $C$6 &amp; "]",
"[Base_Tarjetas].[SITUACION]","[Base_Tarjetas].[SITUACION].&amp;[" &amp; $C65 &amp; "]",
"[Base_Tarjetas].[TIPO]","[Base_Tarjetas].[TIPO].&amp;[" &amp; $C$1 &amp; "]")/1000,
0)</f>
        <v>0</v>
      </c>
      <c r="N65" s="8">
        <f>IFERROR(
GETPIVOTDATA("[Base_Tarjetas].[Importe]",TDinamica_R!$A$3,
"[Base_Tarjetas].[PERIODO]","[Base_Tarjetas].[PERIODO].&amp;[" &amp; TEXT(N$6,"yyyymm") &amp; "]",
"[Base_Tarjetas].[Metrica]","[Base_Tarjetas].[Metrica].&amp;[" &amp; $A65 &amp; "]",
"[Base_Tarjetas].[SEGMENTO_DESCRIP]","[Base_Tarjetas].[SEGMENTO_DESCRIP].&amp;[" &amp; $C$6 &amp; "]",
"[Base_Tarjetas].[SITUACION]","[Base_Tarjetas].[SITUACION].&amp;[" &amp; $C65 &amp; "]",
"[Base_Tarjetas].[TIPO]","[Base_Tarjetas].[TIPO].&amp;[" &amp; $C$1 &amp; "]")/1000,
0)</f>
        <v>0</v>
      </c>
      <c r="O65" s="8">
        <f>IFERROR(
GETPIVOTDATA("[Base_Tarjetas].[Importe]",TDinamica_R!$A$3,
"[Base_Tarjetas].[PERIODO]","[Base_Tarjetas].[PERIODO].&amp;[" &amp; TEXT(O$6,"yyyymm") &amp; "]",
"[Base_Tarjetas].[Metrica]","[Base_Tarjetas].[Metrica].&amp;[" &amp; $A65 &amp; "]",
"[Base_Tarjetas].[SEGMENTO_DESCRIP]","[Base_Tarjetas].[SEGMENTO_DESCRIP].&amp;[" &amp; $C$6 &amp; "]",
"[Base_Tarjetas].[SITUACION]","[Base_Tarjetas].[SITUACION].&amp;[" &amp; $C65 &amp; "]",
"[Base_Tarjetas].[TIPO]","[Base_Tarjetas].[TIPO].&amp;[" &amp; $C$1 &amp; "]")/1000,
0)</f>
        <v>0</v>
      </c>
      <c r="P65" s="8">
        <f>IFERROR(
GETPIVOTDATA("[Base_Tarjetas].[Importe]",TDinamica_R!$A$3,
"[Base_Tarjetas].[PERIODO]","[Base_Tarjetas].[PERIODO].&amp;[" &amp; TEXT(P$6,"yyyymm") &amp; "]",
"[Base_Tarjetas].[Metrica]","[Base_Tarjetas].[Metrica].&amp;[" &amp; $A65 &amp; "]",
"[Base_Tarjetas].[SEGMENTO_DESCRIP]","[Base_Tarjetas].[SEGMENTO_DESCRIP].&amp;[" &amp; $C$6 &amp; "]",
"[Base_Tarjetas].[SITUACION]","[Base_Tarjetas].[SITUACION].&amp;[" &amp; $C65 &amp; "]",
"[Base_Tarjetas].[TIPO]","[Base_Tarjetas].[TIPO].&amp;[" &amp; $C$1 &amp; "]")/1000,
0)</f>
        <v>0</v>
      </c>
      <c r="Q65" s="8">
        <f>IFERROR(
GETPIVOTDATA("[Base_Tarjetas].[Importe]",TDinamica_R!$A$3,
"[Base_Tarjetas].[PERIODO]","[Base_Tarjetas].[PERIODO].&amp;[" &amp; TEXT(Q$6,"yyyymm") &amp; "]",
"[Base_Tarjetas].[Metrica]","[Base_Tarjetas].[Metrica].&amp;[" &amp; $A65 &amp; "]",
"[Base_Tarjetas].[SEGMENTO_DESCRIP]","[Base_Tarjetas].[SEGMENTO_DESCRIP].&amp;[" &amp; $C$6 &amp; "]",
"[Base_Tarjetas].[SITUACION]","[Base_Tarjetas].[SITUACION].&amp;[" &amp; $C65 &amp; "]",
"[Base_Tarjetas].[TIPO]","[Base_Tarjetas].[TIPO].&amp;[" &amp; $C$1 &amp; "]")/1000,
0)</f>
        <v>0</v>
      </c>
      <c r="R65" s="8">
        <f>IFERROR(
GETPIVOTDATA("[Base_Tarjetas].[Importe]",TDinamica_R!$A$3,
"[Base_Tarjetas].[PERIODO]","[Base_Tarjetas].[PERIODO].&amp;[" &amp; TEXT(R$6,"yyyymm") &amp; "]",
"[Base_Tarjetas].[Metrica]","[Base_Tarjetas].[Metrica].&amp;[" &amp; $A65 &amp; "]",
"[Base_Tarjetas].[SEGMENTO_DESCRIP]","[Base_Tarjetas].[SEGMENTO_DESCRIP].&amp;[" &amp; $C$6 &amp; "]",
"[Base_Tarjetas].[SITUACION]","[Base_Tarjetas].[SITUACION].&amp;[" &amp; $C65 &amp; "]",
"[Base_Tarjetas].[TIPO]","[Base_Tarjetas].[TIPO].&amp;[" &amp; $C$1 &amp; "]")/1000,
0)</f>
        <v>0</v>
      </c>
      <c r="S65" s="8">
        <f>IFERROR(
GETPIVOTDATA("[Base_Tarjetas].[Importe]",TDinamica_R!$A$3,
"[Base_Tarjetas].[PERIODO]","[Base_Tarjetas].[PERIODO].&amp;[" &amp; TEXT(S$6,"yyyymm") &amp; "]",
"[Base_Tarjetas].[Metrica]","[Base_Tarjetas].[Metrica].&amp;[" &amp; $A65 &amp; "]",
"[Base_Tarjetas].[SEGMENTO_DESCRIP]","[Base_Tarjetas].[SEGMENTO_DESCRIP].&amp;[" &amp; $C$6 &amp; "]",
"[Base_Tarjetas].[SITUACION]","[Base_Tarjetas].[SITUACION].&amp;[" &amp; $C65 &amp; "]",
"[Base_Tarjetas].[TIPO]","[Base_Tarjetas].[TIPO].&amp;[" &amp; $C$1 &amp; "]")/1000,
0)</f>
        <v>0</v>
      </c>
      <c r="T65" s="8">
        <f>IFERROR(
GETPIVOTDATA("[Base_Tarjetas].[Importe]",TDinamica_R!$A$3,
"[Base_Tarjetas].[PERIODO]","[Base_Tarjetas].[PERIODO].&amp;[" &amp; TEXT(T$6,"yyyymm") &amp; "]",
"[Base_Tarjetas].[Metrica]","[Base_Tarjetas].[Metrica].&amp;[" &amp; $A65 &amp; "]",
"[Base_Tarjetas].[SEGMENTO_DESCRIP]","[Base_Tarjetas].[SEGMENTO_DESCRIP].&amp;[" &amp; $C$6 &amp; "]",
"[Base_Tarjetas].[SITUACION]","[Base_Tarjetas].[SITUACION].&amp;[" &amp; $C65 &amp; "]",
"[Base_Tarjetas].[TIPO]","[Base_Tarjetas].[TIPO].&amp;[" &amp; $C$1 &amp; "]")/1000,
0)</f>
        <v>0</v>
      </c>
      <c r="U65" s="8">
        <f>IFERROR(
GETPIVOTDATA("[Base_Tarjetas].[Importe]",TDinamica_R!$A$3,
"[Base_Tarjetas].[PERIODO]","[Base_Tarjetas].[PERIODO].&amp;[" &amp; TEXT(U$6,"yyyymm") &amp; "]",
"[Base_Tarjetas].[Metrica]","[Base_Tarjetas].[Metrica].&amp;[" &amp; $A65 &amp; "]",
"[Base_Tarjetas].[SEGMENTO_DESCRIP]","[Base_Tarjetas].[SEGMENTO_DESCRIP].&amp;[" &amp; $C$6 &amp; "]",
"[Base_Tarjetas].[SITUACION]","[Base_Tarjetas].[SITUACION].&amp;[" &amp; $C65 &amp; "]",
"[Base_Tarjetas].[TIPO]","[Base_Tarjetas].[TIPO].&amp;[" &amp; $C$1 &amp; "]")/1000,
0)</f>
        <v>0</v>
      </c>
      <c r="V65" s="8">
        <f>IFERROR(
GETPIVOTDATA("[Base_Tarjetas].[Importe]",TDinamica_R!$A$3,
"[Base_Tarjetas].[PERIODO]","[Base_Tarjetas].[PERIODO].&amp;[" &amp; TEXT(V$6,"yyyymm") &amp; "]",
"[Base_Tarjetas].[Metrica]","[Base_Tarjetas].[Metrica].&amp;[" &amp; $A65 &amp; "]",
"[Base_Tarjetas].[SEGMENTO_DESCRIP]","[Base_Tarjetas].[SEGMENTO_DESCRIP].&amp;[" &amp; $C$6 &amp; "]",
"[Base_Tarjetas].[SITUACION]","[Base_Tarjetas].[SITUACION].&amp;[" &amp; $C65 &amp; "]",
"[Base_Tarjetas].[TIPO]","[Base_Tarjetas].[TIPO].&amp;[" &amp; $C$1 &amp; "]")/1000,
0)</f>
        <v>0</v>
      </c>
      <c r="W65" s="8">
        <f>IFERROR(
GETPIVOTDATA("[Base_Tarjetas].[Importe]",TDinamica_R!$A$3,
"[Base_Tarjetas].[PERIODO]","[Base_Tarjetas].[PERIODO].&amp;[" &amp; TEXT(W$6,"yyyymm") &amp; "]",
"[Base_Tarjetas].[Metrica]","[Base_Tarjetas].[Metrica].&amp;[" &amp; $A65 &amp; "]",
"[Base_Tarjetas].[SEGMENTO_DESCRIP]","[Base_Tarjetas].[SEGMENTO_DESCRIP].&amp;[" &amp; $C$6 &amp; "]",
"[Base_Tarjetas].[SITUACION]","[Base_Tarjetas].[SITUACION].&amp;[" &amp; $C65 &amp; "]",
"[Base_Tarjetas].[TIPO]","[Base_Tarjetas].[TIPO].&amp;[" &amp; $C$1 &amp; "]")/1000,
0)</f>
        <v>0</v>
      </c>
      <c r="X65" s="8">
        <f>IFERROR(
GETPIVOTDATA("[Base_Tarjetas].[Importe]",TDinamica_R!$A$3,
"[Base_Tarjetas].[PERIODO]","[Base_Tarjetas].[PERIODO].&amp;[" &amp; TEXT(X$6,"yyyymm") &amp; "]",
"[Base_Tarjetas].[Metrica]","[Base_Tarjetas].[Metrica].&amp;[" &amp; $A65 &amp; "]",
"[Base_Tarjetas].[SEGMENTO_DESCRIP]","[Base_Tarjetas].[SEGMENTO_DESCRIP].&amp;[" &amp; $C$6 &amp; "]",
"[Base_Tarjetas].[SITUACION]","[Base_Tarjetas].[SITUACION].&amp;[" &amp; $C65 &amp; "]",
"[Base_Tarjetas].[TIPO]","[Base_Tarjetas].[TIPO].&amp;[" &amp; $C$1 &amp; "]")/1000,
0)</f>
        <v>0</v>
      </c>
      <c r="Y65" s="8">
        <f>IFERROR(
GETPIVOTDATA("[Base_Tarjetas].[Importe]",TDinamica_R!$A$3,
"[Base_Tarjetas].[PERIODO]","[Base_Tarjetas].[PERIODO].&amp;[" &amp; TEXT(Y$6,"yyyymm") &amp; "]",
"[Base_Tarjetas].[Metrica]","[Base_Tarjetas].[Metrica].&amp;[" &amp; $A65 &amp; "]",
"[Base_Tarjetas].[SEGMENTO_DESCRIP]","[Base_Tarjetas].[SEGMENTO_DESCRIP].&amp;[" &amp; $C$6 &amp; "]",
"[Base_Tarjetas].[SITUACION]","[Base_Tarjetas].[SITUACION].&amp;[" &amp; $C65 &amp; "]",
"[Base_Tarjetas].[TIPO]","[Base_Tarjetas].[TIPO].&amp;[" &amp; $C$1 &amp; "]")/1000,
0)</f>
        <v>0</v>
      </c>
      <c r="Z65" s="8">
        <f>IFERROR(
GETPIVOTDATA("[Base_Tarjetas].[Importe]",TDinamica_R!$A$3,
"[Base_Tarjetas].[PERIODO]","[Base_Tarjetas].[PERIODO].&amp;[" &amp; TEXT(Z$6,"yyyymm") &amp; "]",
"[Base_Tarjetas].[Metrica]","[Base_Tarjetas].[Metrica].&amp;[" &amp; $A65 &amp; "]",
"[Base_Tarjetas].[SEGMENTO_DESCRIP]","[Base_Tarjetas].[SEGMENTO_DESCRIP].&amp;[" &amp; $C$6 &amp; "]",
"[Base_Tarjetas].[SITUACION]","[Base_Tarjetas].[SITUACION].&amp;[" &amp; $C65 &amp; "]",
"[Base_Tarjetas].[TIPO]","[Base_Tarjetas].[TIPO].&amp;[" &amp; $C$1 &amp; "]")/1000,
0)</f>
        <v>0</v>
      </c>
      <c r="AA65" s="8">
        <f>IFERROR(
GETPIVOTDATA("[Base_Tarjetas].[Importe]",TDinamica_R!$A$3,
"[Base_Tarjetas].[PERIODO]","[Base_Tarjetas].[PERIODO].&amp;[" &amp; TEXT(AA$6,"yyyymm") &amp; "]",
"[Base_Tarjetas].[Metrica]","[Base_Tarjetas].[Metrica].&amp;[" &amp; $A65 &amp; "]",
"[Base_Tarjetas].[SEGMENTO_DESCRIP]","[Base_Tarjetas].[SEGMENTO_DESCRIP].&amp;[" &amp; $C$6 &amp; "]",
"[Base_Tarjetas].[SITUACION]","[Base_Tarjetas].[SITUACION].&amp;[" &amp; $C65 &amp; "]",
"[Base_Tarjetas].[TIPO]","[Base_Tarjetas].[TIPO].&amp;[" &amp; $C$1 &amp; "]")/1000,
0)</f>
        <v>0</v>
      </c>
      <c r="AB65" s="8">
        <f>IFERROR(
GETPIVOTDATA("[Base_Tarjetas].[Importe]",TDinamica_R!$A$3,
"[Base_Tarjetas].[PERIODO]","[Base_Tarjetas].[PERIODO].&amp;[" &amp; TEXT(AB$6,"yyyymm") &amp; "]",
"[Base_Tarjetas].[Metrica]","[Base_Tarjetas].[Metrica].&amp;[" &amp; $A65 &amp; "]",
"[Base_Tarjetas].[SEGMENTO_DESCRIP]","[Base_Tarjetas].[SEGMENTO_DESCRIP].&amp;[" &amp; $C$6 &amp; "]",
"[Base_Tarjetas].[SITUACION]","[Base_Tarjetas].[SITUACION].&amp;[" &amp; $C65 &amp; "]",
"[Base_Tarjetas].[TIPO]","[Base_Tarjetas].[TIPO].&amp;[" &amp; $C$1 &amp; "]")/1000,
0)</f>
        <v>0</v>
      </c>
      <c r="AC65" s="8">
        <f>IFERROR(
GETPIVOTDATA("[Base_Tarjetas].[Importe]",TDinamica_R!$A$3,
"[Base_Tarjetas].[PERIODO]","[Base_Tarjetas].[PERIODO].&amp;[" &amp; TEXT(AC$6,"yyyymm") &amp; "]",
"[Base_Tarjetas].[Metrica]","[Base_Tarjetas].[Metrica].&amp;[" &amp; $A65 &amp; "]",
"[Base_Tarjetas].[SEGMENTO_DESCRIP]","[Base_Tarjetas].[SEGMENTO_DESCRIP].&amp;[" &amp; $C$6 &amp; "]",
"[Base_Tarjetas].[SITUACION]","[Base_Tarjetas].[SITUACION].&amp;[" &amp; $C65 &amp; "]",
"[Base_Tarjetas].[TIPO]","[Base_Tarjetas].[TIPO].&amp;[" &amp; $C$1 &amp; "]")/1000,
0)</f>
        <v>0</v>
      </c>
      <c r="AD65" s="8">
        <f>IFERROR(
GETPIVOTDATA("[Base_Tarjetas].[Importe]",TDinamica_R!$A$3,
"[Base_Tarjetas].[PERIODO]","[Base_Tarjetas].[PERIODO].&amp;[" &amp; TEXT(AD$6,"yyyymm") &amp; "]",
"[Base_Tarjetas].[Metrica]","[Base_Tarjetas].[Metrica].&amp;[" &amp; $A65 &amp; "]",
"[Base_Tarjetas].[SEGMENTO_DESCRIP]","[Base_Tarjetas].[SEGMENTO_DESCRIP].&amp;[" &amp; $C$6 &amp; "]",
"[Base_Tarjetas].[SITUACION]","[Base_Tarjetas].[SITUACION].&amp;[" &amp; $C65 &amp; "]",
"[Base_Tarjetas].[TIPO]","[Base_Tarjetas].[TIPO].&amp;[" &amp; $C$1 &amp; "]")/1000,
0)</f>
        <v>0</v>
      </c>
      <c r="AE65" s="8">
        <f>IFERROR(
GETPIVOTDATA("[Base_Tarjetas].[Importe]",TDinamica_R!$A$3,
"[Base_Tarjetas].[PERIODO]","[Base_Tarjetas].[PERIODO].&amp;[" &amp; TEXT(AE$6,"yyyymm") &amp; "]",
"[Base_Tarjetas].[Metrica]","[Base_Tarjetas].[Metrica].&amp;[" &amp; $A65 &amp; "]",
"[Base_Tarjetas].[SEGMENTO_DESCRIP]","[Base_Tarjetas].[SEGMENTO_DESCRIP].&amp;[" &amp; $C$6 &amp; "]",
"[Base_Tarjetas].[SITUACION]","[Base_Tarjetas].[SITUACION].&amp;[" &amp; $C65 &amp; "]",
"[Base_Tarjetas].[TIPO]","[Base_Tarjetas].[TIPO].&amp;[" &amp; $C$1 &amp; "]")/1000,
0)</f>
        <v>0</v>
      </c>
      <c r="AF65" s="8">
        <f>IFERROR(
GETPIVOTDATA("[Base_Tarjetas].[Importe]",TDinamica_R!$A$3,
"[Base_Tarjetas].[PERIODO]","[Base_Tarjetas].[PERIODO].&amp;[" &amp; TEXT(AF$6,"yyyymm") &amp; "]",
"[Base_Tarjetas].[Metrica]","[Base_Tarjetas].[Metrica].&amp;[" &amp; $A65 &amp; "]",
"[Base_Tarjetas].[SEGMENTO_DESCRIP]","[Base_Tarjetas].[SEGMENTO_DESCRIP].&amp;[" &amp; $C$6 &amp; "]",
"[Base_Tarjetas].[SITUACION]","[Base_Tarjetas].[SITUACION].&amp;[" &amp; $C65 &amp; "]",
"[Base_Tarjetas].[TIPO]","[Base_Tarjetas].[TIPO].&amp;[" &amp; $C$1 &amp; "]")/1000,
0)</f>
        <v>0</v>
      </c>
      <c r="AG65" s="8">
        <f>IFERROR(
GETPIVOTDATA("[Base_Tarjetas].[Importe]",TDinamica_R!$A$3,
"[Base_Tarjetas].[PERIODO]","[Base_Tarjetas].[PERIODO].&amp;[" &amp; TEXT(AG$6,"yyyymm") &amp; "]",
"[Base_Tarjetas].[Metrica]","[Base_Tarjetas].[Metrica].&amp;[" &amp; $A65 &amp; "]",
"[Base_Tarjetas].[SEGMENTO_DESCRIP]","[Base_Tarjetas].[SEGMENTO_DESCRIP].&amp;[" &amp; $C$6 &amp; "]",
"[Base_Tarjetas].[SITUACION]","[Base_Tarjetas].[SITUACION].&amp;[" &amp; $C65 &amp; "]",
"[Base_Tarjetas].[TIPO]","[Base_Tarjetas].[TIPO].&amp;[" &amp; $C$1 &amp; "]")/1000,
0)</f>
        <v>0</v>
      </c>
      <c r="AH65" s="8">
        <f>IFERROR(
GETPIVOTDATA("[Base_Tarjetas].[Importe]",TDinamica_R!$A$3,
"[Base_Tarjetas].[PERIODO]","[Base_Tarjetas].[PERIODO].&amp;[" &amp; TEXT(AH$6,"yyyymm") &amp; "]",
"[Base_Tarjetas].[Metrica]","[Base_Tarjetas].[Metrica].&amp;[" &amp; $A65 &amp; "]",
"[Base_Tarjetas].[SEGMENTO_DESCRIP]","[Base_Tarjetas].[SEGMENTO_DESCRIP].&amp;[" &amp; $C$6 &amp; "]",
"[Base_Tarjetas].[SITUACION]","[Base_Tarjetas].[SITUACION].&amp;[" &amp; $C65 &amp; "]",
"[Base_Tarjetas].[TIPO]","[Base_Tarjetas].[TIPO].&amp;[" &amp; $C$1 &amp; "]")/1000,
0)</f>
        <v>0</v>
      </c>
      <c r="AI65" s="8">
        <f>IFERROR(
GETPIVOTDATA("[Base_Tarjetas].[Importe]",TDinamica_R!$A$3,
"[Base_Tarjetas].[PERIODO]","[Base_Tarjetas].[PERIODO].&amp;[" &amp; TEXT(AI$6,"yyyymm") &amp; "]",
"[Base_Tarjetas].[Metrica]","[Base_Tarjetas].[Metrica].&amp;[" &amp; $A65 &amp; "]",
"[Base_Tarjetas].[SEGMENTO_DESCRIP]","[Base_Tarjetas].[SEGMENTO_DESCRIP].&amp;[" &amp; $C$6 &amp; "]",
"[Base_Tarjetas].[SITUACION]","[Base_Tarjetas].[SITUACION].&amp;[" &amp; $C65 &amp; "]",
"[Base_Tarjetas].[TIPO]","[Base_Tarjetas].[TIPO].&amp;[" &amp; $C$1 &amp; "]")/1000,
0)</f>
        <v>0</v>
      </c>
      <c r="AJ65" s="8">
        <f>IFERROR(
GETPIVOTDATA("[Base_Tarjetas].[Importe]",TDinamica_R!$A$3,
"[Base_Tarjetas].[PERIODO]","[Base_Tarjetas].[PERIODO].&amp;[" &amp; TEXT(AJ$6,"yyyymm") &amp; "]",
"[Base_Tarjetas].[Metrica]","[Base_Tarjetas].[Metrica].&amp;[" &amp; $A65 &amp; "]",
"[Base_Tarjetas].[SEGMENTO_DESCRIP]","[Base_Tarjetas].[SEGMENTO_DESCRIP].&amp;[" &amp; $C$6 &amp; "]",
"[Base_Tarjetas].[SITUACION]","[Base_Tarjetas].[SITUACION].&amp;[" &amp; $C65 &amp; "]",
"[Base_Tarjetas].[TIPO]","[Base_Tarjetas].[TIPO].&amp;[" &amp; $C$1 &amp; "]")/1000,
0)</f>
        <v>0</v>
      </c>
      <c r="AK65" s="8">
        <f>IFERROR(
GETPIVOTDATA("[Base_Tarjetas].[Importe]",TDinamica_R!$A$3,
"[Base_Tarjetas].[PERIODO]","[Base_Tarjetas].[PERIODO].&amp;[" &amp; TEXT(AK$6,"yyyymm") &amp; "]",
"[Base_Tarjetas].[Metrica]","[Base_Tarjetas].[Metrica].&amp;[" &amp; $A65 &amp; "]",
"[Base_Tarjetas].[SEGMENTO_DESCRIP]","[Base_Tarjetas].[SEGMENTO_DESCRIP].&amp;[" &amp; $C$6 &amp; "]",
"[Base_Tarjetas].[SITUACION]","[Base_Tarjetas].[SITUACION].&amp;[" &amp; $C65 &amp; "]",
"[Base_Tarjetas].[TIPO]","[Base_Tarjetas].[TIPO].&amp;[" &amp; $C$1 &amp; "]")/1000,
0)</f>
        <v>0</v>
      </c>
      <c r="AL65" s="8">
        <f>IFERROR(
GETPIVOTDATA("[Base_Tarjetas].[Importe]",TDinamica_R!$A$3,
"[Base_Tarjetas].[PERIODO]","[Base_Tarjetas].[PERIODO].&amp;[" &amp; TEXT(AL$6,"yyyymm") &amp; "]",
"[Base_Tarjetas].[Metrica]","[Base_Tarjetas].[Metrica].&amp;[" &amp; $A65 &amp; "]",
"[Base_Tarjetas].[SEGMENTO_DESCRIP]","[Base_Tarjetas].[SEGMENTO_DESCRIP].&amp;[" &amp; $C$6 &amp; "]",
"[Base_Tarjetas].[SITUACION]","[Base_Tarjetas].[SITUACION].&amp;[" &amp; $C65 &amp; "]",
"[Base_Tarjetas].[TIPO]","[Base_Tarjetas].[TIPO].&amp;[" &amp; $C$1 &amp; "]")/1000,
0)</f>
        <v>0</v>
      </c>
      <c r="AM65" s="8">
        <f>IFERROR(
GETPIVOTDATA("[Base_Tarjetas].[Importe]",TDinamica_R!$A$3,
"[Base_Tarjetas].[PERIODO]","[Base_Tarjetas].[PERIODO].&amp;[" &amp; TEXT(AM$6,"yyyymm") &amp; "]",
"[Base_Tarjetas].[Metrica]","[Base_Tarjetas].[Metrica].&amp;[" &amp; $A65 &amp; "]",
"[Base_Tarjetas].[SEGMENTO_DESCRIP]","[Base_Tarjetas].[SEGMENTO_DESCRIP].&amp;[" &amp; $C$6 &amp; "]",
"[Base_Tarjetas].[SITUACION]","[Base_Tarjetas].[SITUACION].&amp;[" &amp; $C65 &amp; "]",
"[Base_Tarjetas].[TIPO]","[Base_Tarjetas].[TIPO].&amp;[" &amp; $C$1 &amp; "]")/1000,
0)</f>
        <v>0</v>
      </c>
      <c r="AN65" s="8">
        <f>IFERROR(
GETPIVOTDATA("[Base_Tarjetas].[Importe]",TDinamica_R!$A$3,
"[Base_Tarjetas].[PERIODO]","[Base_Tarjetas].[PERIODO].&amp;[" &amp; TEXT(AN$6,"yyyymm") &amp; "]",
"[Base_Tarjetas].[Metrica]","[Base_Tarjetas].[Metrica].&amp;[" &amp; $A65 &amp; "]",
"[Base_Tarjetas].[SEGMENTO_DESCRIP]","[Base_Tarjetas].[SEGMENTO_DESCRIP].&amp;[" &amp; $C$6 &amp; "]",
"[Base_Tarjetas].[SITUACION]","[Base_Tarjetas].[SITUACION].&amp;[" &amp; $C65 &amp; "]",
"[Base_Tarjetas].[TIPO]","[Base_Tarjetas].[TIPO].&amp;[" &amp; $C$1 &amp; "]")/1000,
0)</f>
        <v>0</v>
      </c>
      <c r="AO65" s="8">
        <f>IFERROR(
GETPIVOTDATA("[Base_Tarjetas].[Importe]",TDinamica_R!$A$3,
"[Base_Tarjetas].[PERIODO]","[Base_Tarjetas].[PERIODO].&amp;[" &amp; TEXT(AO$6,"yyyymm") &amp; "]",
"[Base_Tarjetas].[Metrica]","[Base_Tarjetas].[Metrica].&amp;[" &amp; $A65 &amp; "]",
"[Base_Tarjetas].[SEGMENTO_DESCRIP]","[Base_Tarjetas].[SEGMENTO_DESCRIP].&amp;[" &amp; $C$6 &amp; "]",
"[Base_Tarjetas].[SITUACION]","[Base_Tarjetas].[SITUACION].&amp;[" &amp; $C65 &amp; "]",
"[Base_Tarjetas].[TIPO]","[Base_Tarjetas].[TIPO].&amp;[" &amp; $C$1 &amp; "]")/1000,
0)</f>
        <v>0</v>
      </c>
      <c r="AP65" s="8">
        <f>IFERROR(
GETPIVOTDATA("[Base_Tarjetas].[Importe]",TDinamica_R!$A$3,
"[Base_Tarjetas].[PERIODO]","[Base_Tarjetas].[PERIODO].&amp;[" &amp; TEXT(AP$6,"yyyymm") &amp; "]",
"[Base_Tarjetas].[Metrica]","[Base_Tarjetas].[Metrica].&amp;[" &amp; $A65 &amp; "]",
"[Base_Tarjetas].[SEGMENTO_DESCRIP]","[Base_Tarjetas].[SEGMENTO_DESCRIP].&amp;[" &amp; $C$6 &amp; "]",
"[Base_Tarjetas].[SITUACION]","[Base_Tarjetas].[SITUACION].&amp;[" &amp; $C65 &amp; "]",
"[Base_Tarjetas].[TIPO]","[Base_Tarjetas].[TIPO].&amp;[" &amp; $C$1 &amp; "]")/1000,
0)</f>
        <v>0</v>
      </c>
      <c r="AQ65" s="8">
        <f>IFERROR(
GETPIVOTDATA("[Base_Tarjetas].[Importe]",TDinamica_R!$A$3,
"[Base_Tarjetas].[PERIODO]","[Base_Tarjetas].[PERIODO].&amp;[" &amp; TEXT(AQ$6,"yyyymm") &amp; "]",
"[Base_Tarjetas].[Metrica]","[Base_Tarjetas].[Metrica].&amp;[" &amp; $A65 &amp; "]",
"[Base_Tarjetas].[SEGMENTO_DESCRIP]","[Base_Tarjetas].[SEGMENTO_DESCRIP].&amp;[" &amp; $C$6 &amp; "]",
"[Base_Tarjetas].[SITUACION]","[Base_Tarjetas].[SITUACION].&amp;[" &amp; $C65 &amp; "]",
"[Base_Tarjetas].[TIPO]","[Base_Tarjetas].[TIPO].&amp;[" &amp; $C$1 &amp; "]")/1000,
0)</f>
        <v>0</v>
      </c>
      <c r="AR65" s="8">
        <f>IFERROR(
GETPIVOTDATA("[Base_Tarjetas].[Importe]",TDinamica_R!$A$3,
"[Base_Tarjetas].[PERIODO]","[Base_Tarjetas].[PERIODO].&amp;[" &amp; TEXT(AR$6,"yyyymm") &amp; "]",
"[Base_Tarjetas].[Metrica]","[Base_Tarjetas].[Metrica].&amp;[" &amp; $A65 &amp; "]",
"[Base_Tarjetas].[SEGMENTO_DESCRIP]","[Base_Tarjetas].[SEGMENTO_DESCRIP].&amp;[" &amp; $C$6 &amp; "]",
"[Base_Tarjetas].[SITUACION]","[Base_Tarjetas].[SITUACION].&amp;[" &amp; $C65 &amp; "]",
"[Base_Tarjetas].[TIPO]","[Base_Tarjetas].[TIPO].&amp;[" &amp; $C$1 &amp; "]")/1000,
0)</f>
        <v>0</v>
      </c>
      <c r="AS65" s="8">
        <f>IFERROR(
GETPIVOTDATA("[Base_Tarjetas].[Importe]",TDinamica_R!$A$3,
"[Base_Tarjetas].[PERIODO]","[Base_Tarjetas].[PERIODO].&amp;[" &amp; TEXT(AS$6,"yyyymm") &amp; "]",
"[Base_Tarjetas].[Metrica]","[Base_Tarjetas].[Metrica].&amp;[" &amp; $A65 &amp; "]",
"[Base_Tarjetas].[SEGMENTO_DESCRIP]","[Base_Tarjetas].[SEGMENTO_DESCRIP].&amp;[" &amp; $C$6 &amp; "]",
"[Base_Tarjetas].[SITUACION]","[Base_Tarjetas].[SITUACION].&amp;[" &amp; $C65 &amp; "]",
"[Base_Tarjetas].[TIPO]","[Base_Tarjetas].[TIPO].&amp;[" &amp; $C$1 &amp; "]")/1000,
0)</f>
        <v>0</v>
      </c>
      <c r="AT65" s="8">
        <f>IFERROR(
GETPIVOTDATA("[Base_Tarjetas].[Importe]",TDinamica_R!$A$3,
"[Base_Tarjetas].[PERIODO]","[Base_Tarjetas].[PERIODO].&amp;[" &amp; TEXT(AT$6,"yyyymm") &amp; "]",
"[Base_Tarjetas].[Metrica]","[Base_Tarjetas].[Metrica].&amp;[" &amp; $A65 &amp; "]",
"[Base_Tarjetas].[SEGMENTO_DESCRIP]","[Base_Tarjetas].[SEGMENTO_DESCRIP].&amp;[" &amp; $C$6 &amp; "]",
"[Base_Tarjetas].[SITUACION]","[Base_Tarjetas].[SITUACION].&amp;[" &amp; $C65 &amp; "]",
"[Base_Tarjetas].[TIPO]","[Base_Tarjetas].[TIPO].&amp;[" &amp; $C$1 &amp; "]")/1000,
0)</f>
        <v>0</v>
      </c>
      <c r="AU65" s="8">
        <f>IFERROR(
GETPIVOTDATA("[Base_Tarjetas].[Importe]",TDinamica_R!$A$3,
"[Base_Tarjetas].[PERIODO]","[Base_Tarjetas].[PERIODO].&amp;[" &amp; TEXT(AU$6,"yyyymm") &amp; "]",
"[Base_Tarjetas].[Metrica]","[Base_Tarjetas].[Metrica].&amp;[" &amp; $A65 &amp; "]",
"[Base_Tarjetas].[SEGMENTO_DESCRIP]","[Base_Tarjetas].[SEGMENTO_DESCRIP].&amp;[" &amp; $C$6 &amp; "]",
"[Base_Tarjetas].[SITUACION]","[Base_Tarjetas].[SITUACION].&amp;[" &amp; $C65 &amp; "]",
"[Base_Tarjetas].[TIPO]","[Base_Tarjetas].[TIPO].&amp;[" &amp; $C$1 &amp; "]")/1000,
0)</f>
        <v>0</v>
      </c>
      <c r="AV65" s="8">
        <f>IFERROR(
GETPIVOTDATA("[Base_Tarjetas].[Importe]",TDinamica_R!$A$3,
"[Base_Tarjetas].[PERIODO]","[Base_Tarjetas].[PERIODO].&amp;[" &amp; TEXT(AV$6,"yyyymm") &amp; "]",
"[Base_Tarjetas].[Metrica]","[Base_Tarjetas].[Metrica].&amp;[" &amp; $A65 &amp; "]",
"[Base_Tarjetas].[SEGMENTO_DESCRIP]","[Base_Tarjetas].[SEGMENTO_DESCRIP].&amp;[" &amp; $C$6 &amp; "]",
"[Base_Tarjetas].[SITUACION]","[Base_Tarjetas].[SITUACION].&amp;[" &amp; $C65 &amp; "]",
"[Base_Tarjetas].[TIPO]","[Base_Tarjetas].[TIPO].&amp;[" &amp; $C$1 &amp; "]")/1000,
0)</f>
        <v>0</v>
      </c>
      <c r="AW65" s="8">
        <f>IFERROR(
GETPIVOTDATA("[Base_Tarjetas].[Importe]",TDinamica_R!$A$3,
"[Base_Tarjetas].[PERIODO]","[Base_Tarjetas].[PERIODO].&amp;[" &amp; TEXT(AW$6,"yyyymm") &amp; "]",
"[Base_Tarjetas].[Metrica]","[Base_Tarjetas].[Metrica].&amp;[" &amp; $A65 &amp; "]",
"[Base_Tarjetas].[SEGMENTO_DESCRIP]","[Base_Tarjetas].[SEGMENTO_DESCRIP].&amp;[" &amp; $C$6 &amp; "]",
"[Base_Tarjetas].[SITUACION]","[Base_Tarjetas].[SITUACION].&amp;[" &amp; $C65 &amp; "]",
"[Base_Tarjetas].[TIPO]","[Base_Tarjetas].[TIPO].&amp;[" &amp; $C$1 &amp; "]")/1000,
0)</f>
        <v>0</v>
      </c>
      <c r="AX65" s="8">
        <f>IFERROR(
GETPIVOTDATA("[Base_Tarjetas].[Importe]",TDinamica_R!$A$3,
"[Base_Tarjetas].[PERIODO]","[Base_Tarjetas].[PERIODO].&amp;[" &amp; TEXT(AX$6,"yyyymm") &amp; "]",
"[Base_Tarjetas].[Metrica]","[Base_Tarjetas].[Metrica].&amp;[" &amp; $A65 &amp; "]",
"[Base_Tarjetas].[SEGMENTO_DESCRIP]","[Base_Tarjetas].[SEGMENTO_DESCRIP].&amp;[" &amp; $C$6 &amp; "]",
"[Base_Tarjetas].[SITUACION]","[Base_Tarjetas].[SITUACION].&amp;[" &amp; $C65 &amp; "]",
"[Base_Tarjetas].[TIPO]","[Base_Tarjetas].[TIPO].&amp;[" &amp; $C$1 &amp; "]")/1000,
0)</f>
        <v>0</v>
      </c>
      <c r="AY65" s="8">
        <f>IFERROR(
GETPIVOTDATA("[Base_Tarjetas].[Importe]",TDinamica_R!$A$3,
"[Base_Tarjetas].[PERIODO]","[Base_Tarjetas].[PERIODO].&amp;[" &amp; TEXT(AY$6,"yyyymm") &amp; "]",
"[Base_Tarjetas].[Metrica]","[Base_Tarjetas].[Metrica].&amp;[" &amp; $A65 &amp; "]",
"[Base_Tarjetas].[SEGMENTO_DESCRIP]","[Base_Tarjetas].[SEGMENTO_DESCRIP].&amp;[" &amp; $C$6 &amp; "]",
"[Base_Tarjetas].[SITUACION]","[Base_Tarjetas].[SITUACION].&amp;[" &amp; $C65 &amp; "]",
"[Base_Tarjetas].[TIPO]","[Base_Tarjetas].[TIPO].&amp;[" &amp; $C$1 &amp; "]")/1000,
0)</f>
        <v>0</v>
      </c>
      <c r="AZ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TEXT(AZ$6,"yyyymm") &amp; "]"),
0)</f>
        <v>0</v>
      </c>
      <c r="BA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TEXT(BA$6,"yyyymm") &amp; "]"),
0)</f>
        <v>0</v>
      </c>
      <c r="BB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TEXT(BB$6,"yyyymm") &amp; "]"),
0)</f>
        <v>0</v>
      </c>
      <c r="BC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TEXT(BC$6,"yyyymm") &amp; "]"),
0)</f>
        <v>0</v>
      </c>
      <c r="BD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TEXT(BD$6,"yyyymm") &amp; "]"),
0)</f>
        <v>0</v>
      </c>
      <c r="BE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TEXT(BE$6,"yyyymm") &amp; "]"),
0)</f>
        <v>0</v>
      </c>
      <c r="BF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TEXT(BF$6,"yyyymm") &amp; "]"),
0)</f>
        <v>0</v>
      </c>
      <c r="BG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TEXT(BG$6,"yyyymm") &amp; "]"),
0)</f>
        <v>0</v>
      </c>
      <c r="BH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TEXT(BH$6,"yyyymm") &amp; "]"),
0)</f>
        <v>0</v>
      </c>
      <c r="BI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TEXT(BI$6,"yyyymm") &amp; "]"),
0)</f>
        <v>0</v>
      </c>
      <c r="BJ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TEXT(BJ$6,"yyyymm") &amp; "]"),
0)</f>
        <v>0</v>
      </c>
      <c r="BK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TEXT(BK$6,"yyyymm") &amp; "]"),
0)</f>
        <v>0</v>
      </c>
      <c r="BO65" s="24">
        <f t="shared" si="48"/>
        <v>0</v>
      </c>
      <c r="BP65" s="24">
        <f t="shared" si="48"/>
        <v>0</v>
      </c>
      <c r="BQ65" s="24">
        <f t="shared" si="48"/>
        <v>0</v>
      </c>
      <c r="BR65" s="24">
        <f t="shared" si="48"/>
        <v>0</v>
      </c>
      <c r="BS65" s="24">
        <f t="shared" si="48"/>
        <v>0</v>
      </c>
      <c r="BT65" s="24">
        <f t="shared" si="48"/>
        <v>0</v>
      </c>
    </row>
    <row r="66" spans="1:72" hidden="1" outlineLevel="1" x14ac:dyDescent="0.25">
      <c r="A66" s="11" t="s">
        <v>35</v>
      </c>
      <c r="C66" s="2" t="s">
        <v>93</v>
      </c>
      <c r="D66" s="8">
        <f>IFERROR(
GETPIVOTDATA("[Base_Tarjetas].[Importe]",TDinamica_R!$A$3,
"[Base_Tarjetas].[PERIODO]","[Base_Tarjetas].[PERIODO].&amp;[" &amp; TEXT(D$6,"yyyymm") &amp; "]",
"[Base_Tarjetas].[Metrica]","[Base_Tarjetas].[Metrica].&amp;[" &amp; $A66 &amp; "]",
"[Base_Tarjetas].[SEGMENTO_DESCRIP]","[Base_Tarjetas].[SEGMENTO_DESCRIP].&amp;[" &amp; $C$6 &amp; "]",
"[Base_Tarjetas].[SITUACION]","[Base_Tarjetas].[SITUACION].&amp;[" &amp; $C66 &amp; "]",
"[Base_Tarjetas].[TIPO]","[Base_Tarjetas].[TIPO].&amp;[" &amp; $C$1 &amp; "]")/1000,
0)</f>
        <v>0</v>
      </c>
      <c r="E66" s="8">
        <f>IFERROR(
GETPIVOTDATA("[Base_Tarjetas].[Importe]",TDinamica_R!$A$3,
"[Base_Tarjetas].[PERIODO]","[Base_Tarjetas].[PERIODO].&amp;[" &amp; TEXT(E$6,"yyyymm") &amp; "]",
"[Base_Tarjetas].[Metrica]","[Base_Tarjetas].[Metrica].&amp;[" &amp; $A66 &amp; "]",
"[Base_Tarjetas].[SEGMENTO_DESCRIP]","[Base_Tarjetas].[SEGMENTO_DESCRIP].&amp;[" &amp; $C$6 &amp; "]",
"[Base_Tarjetas].[SITUACION]","[Base_Tarjetas].[SITUACION].&amp;[" &amp; $C66 &amp; "]",
"[Base_Tarjetas].[TIPO]","[Base_Tarjetas].[TIPO].&amp;[" &amp; $C$1 &amp; "]")/1000,
0)</f>
        <v>0</v>
      </c>
      <c r="F66" s="8">
        <f>IFERROR(
GETPIVOTDATA("[Base_Tarjetas].[Importe]",TDinamica_R!$A$3,
"[Base_Tarjetas].[PERIODO]","[Base_Tarjetas].[PERIODO].&amp;[" &amp; TEXT(F$6,"yyyymm") &amp; "]",
"[Base_Tarjetas].[Metrica]","[Base_Tarjetas].[Metrica].&amp;[" &amp; $A66 &amp; "]",
"[Base_Tarjetas].[SEGMENTO_DESCRIP]","[Base_Tarjetas].[SEGMENTO_DESCRIP].&amp;[" &amp; $C$6 &amp; "]",
"[Base_Tarjetas].[SITUACION]","[Base_Tarjetas].[SITUACION].&amp;[" &amp; $C66 &amp; "]",
"[Base_Tarjetas].[TIPO]","[Base_Tarjetas].[TIPO].&amp;[" &amp; $C$1 &amp; "]")/1000,
0)</f>
        <v>0</v>
      </c>
      <c r="G66" s="8">
        <f>IFERROR(
GETPIVOTDATA("[Base_Tarjetas].[Importe]",TDinamica_R!$A$3,
"[Base_Tarjetas].[PERIODO]","[Base_Tarjetas].[PERIODO].&amp;[" &amp; TEXT(G$6,"yyyymm") &amp; "]",
"[Base_Tarjetas].[Metrica]","[Base_Tarjetas].[Metrica].&amp;[" &amp; $A66 &amp; "]",
"[Base_Tarjetas].[SEGMENTO_DESCRIP]","[Base_Tarjetas].[SEGMENTO_DESCRIP].&amp;[" &amp; $C$6 &amp; "]",
"[Base_Tarjetas].[SITUACION]","[Base_Tarjetas].[SITUACION].&amp;[" &amp; $C66 &amp; "]",
"[Base_Tarjetas].[TIPO]","[Base_Tarjetas].[TIPO].&amp;[" &amp; $C$1 &amp; "]")/1000,
0)</f>
        <v>0</v>
      </c>
      <c r="H66" s="8">
        <f>IFERROR(
GETPIVOTDATA("[Base_Tarjetas].[Importe]",TDinamica_R!$A$3,
"[Base_Tarjetas].[PERIODO]","[Base_Tarjetas].[PERIODO].&amp;[" &amp; TEXT(H$6,"yyyymm") &amp; "]",
"[Base_Tarjetas].[Metrica]","[Base_Tarjetas].[Metrica].&amp;[" &amp; $A66 &amp; "]",
"[Base_Tarjetas].[SEGMENTO_DESCRIP]","[Base_Tarjetas].[SEGMENTO_DESCRIP].&amp;[" &amp; $C$6 &amp; "]",
"[Base_Tarjetas].[SITUACION]","[Base_Tarjetas].[SITUACION].&amp;[" &amp; $C66 &amp; "]",
"[Base_Tarjetas].[TIPO]","[Base_Tarjetas].[TIPO].&amp;[" &amp; $C$1 &amp; "]")/1000,
0)</f>
        <v>0</v>
      </c>
      <c r="I66" s="8">
        <f>IFERROR(
GETPIVOTDATA("[Base_Tarjetas].[Importe]",TDinamica_R!$A$3,
"[Base_Tarjetas].[PERIODO]","[Base_Tarjetas].[PERIODO].&amp;[" &amp; TEXT(I$6,"yyyymm") &amp; "]",
"[Base_Tarjetas].[Metrica]","[Base_Tarjetas].[Metrica].&amp;[" &amp; $A66 &amp; "]",
"[Base_Tarjetas].[SEGMENTO_DESCRIP]","[Base_Tarjetas].[SEGMENTO_DESCRIP].&amp;[" &amp; $C$6 &amp; "]",
"[Base_Tarjetas].[SITUACION]","[Base_Tarjetas].[SITUACION].&amp;[" &amp; $C66 &amp; "]",
"[Base_Tarjetas].[TIPO]","[Base_Tarjetas].[TIPO].&amp;[" &amp; $C$1 &amp; "]")/1000,
0)</f>
        <v>0</v>
      </c>
      <c r="J66" s="8">
        <f>IFERROR(
GETPIVOTDATA("[Base_Tarjetas].[Importe]",TDinamica_R!$A$3,
"[Base_Tarjetas].[PERIODO]","[Base_Tarjetas].[PERIODO].&amp;[" &amp; TEXT(J$6,"yyyymm") &amp; "]",
"[Base_Tarjetas].[Metrica]","[Base_Tarjetas].[Metrica].&amp;[" &amp; $A66 &amp; "]",
"[Base_Tarjetas].[SEGMENTO_DESCRIP]","[Base_Tarjetas].[SEGMENTO_DESCRIP].&amp;[" &amp; $C$6 &amp; "]",
"[Base_Tarjetas].[SITUACION]","[Base_Tarjetas].[SITUACION].&amp;[" &amp; $C66 &amp; "]",
"[Base_Tarjetas].[TIPO]","[Base_Tarjetas].[TIPO].&amp;[" &amp; $C$1 &amp; "]")/1000,
0)</f>
        <v>0</v>
      </c>
      <c r="K66" s="8">
        <f>IFERROR(
GETPIVOTDATA("[Base_Tarjetas].[Importe]",TDinamica_R!$A$3,
"[Base_Tarjetas].[PERIODO]","[Base_Tarjetas].[PERIODO].&amp;[" &amp; TEXT(K$6,"yyyymm") &amp; "]",
"[Base_Tarjetas].[Metrica]","[Base_Tarjetas].[Metrica].&amp;[" &amp; $A66 &amp; "]",
"[Base_Tarjetas].[SEGMENTO_DESCRIP]","[Base_Tarjetas].[SEGMENTO_DESCRIP].&amp;[" &amp; $C$6 &amp; "]",
"[Base_Tarjetas].[SITUACION]","[Base_Tarjetas].[SITUACION].&amp;[" &amp; $C66 &amp; "]",
"[Base_Tarjetas].[TIPO]","[Base_Tarjetas].[TIPO].&amp;[" &amp; $C$1 &amp; "]")/1000,
0)</f>
        <v>0</v>
      </c>
      <c r="L66" s="8">
        <f>IFERROR(
GETPIVOTDATA("[Base_Tarjetas].[Importe]",TDinamica_R!$A$3,
"[Base_Tarjetas].[PERIODO]","[Base_Tarjetas].[PERIODO].&amp;[" &amp; TEXT(L$6,"yyyymm") &amp; "]",
"[Base_Tarjetas].[Metrica]","[Base_Tarjetas].[Metrica].&amp;[" &amp; $A66 &amp; "]",
"[Base_Tarjetas].[SEGMENTO_DESCRIP]","[Base_Tarjetas].[SEGMENTO_DESCRIP].&amp;[" &amp; $C$6 &amp; "]",
"[Base_Tarjetas].[SITUACION]","[Base_Tarjetas].[SITUACION].&amp;[" &amp; $C66 &amp; "]",
"[Base_Tarjetas].[TIPO]","[Base_Tarjetas].[TIPO].&amp;[" &amp; $C$1 &amp; "]")/1000,
0)</f>
        <v>0</v>
      </c>
      <c r="M66" s="8">
        <f>IFERROR(
GETPIVOTDATA("[Base_Tarjetas].[Importe]",TDinamica_R!$A$3,
"[Base_Tarjetas].[PERIODO]","[Base_Tarjetas].[PERIODO].&amp;[" &amp; TEXT(M$6,"yyyymm") &amp; "]",
"[Base_Tarjetas].[Metrica]","[Base_Tarjetas].[Metrica].&amp;[" &amp; $A66 &amp; "]",
"[Base_Tarjetas].[SEGMENTO_DESCRIP]","[Base_Tarjetas].[SEGMENTO_DESCRIP].&amp;[" &amp; $C$6 &amp; "]",
"[Base_Tarjetas].[SITUACION]","[Base_Tarjetas].[SITUACION].&amp;[" &amp; $C66 &amp; "]",
"[Base_Tarjetas].[TIPO]","[Base_Tarjetas].[TIPO].&amp;[" &amp; $C$1 &amp; "]")/1000,
0)</f>
        <v>0</v>
      </c>
      <c r="N66" s="8">
        <f>IFERROR(
GETPIVOTDATA("[Base_Tarjetas].[Importe]",TDinamica_R!$A$3,
"[Base_Tarjetas].[PERIODO]","[Base_Tarjetas].[PERIODO].&amp;[" &amp; TEXT(N$6,"yyyymm") &amp; "]",
"[Base_Tarjetas].[Metrica]","[Base_Tarjetas].[Metrica].&amp;[" &amp; $A66 &amp; "]",
"[Base_Tarjetas].[SEGMENTO_DESCRIP]","[Base_Tarjetas].[SEGMENTO_DESCRIP].&amp;[" &amp; $C$6 &amp; "]",
"[Base_Tarjetas].[SITUACION]","[Base_Tarjetas].[SITUACION].&amp;[" &amp; $C66 &amp; "]",
"[Base_Tarjetas].[TIPO]","[Base_Tarjetas].[TIPO].&amp;[" &amp; $C$1 &amp; "]")/1000,
0)</f>
        <v>0</v>
      </c>
      <c r="O66" s="8">
        <f>IFERROR(
GETPIVOTDATA("[Base_Tarjetas].[Importe]",TDinamica_R!$A$3,
"[Base_Tarjetas].[PERIODO]","[Base_Tarjetas].[PERIODO].&amp;[" &amp; TEXT(O$6,"yyyymm") &amp; "]",
"[Base_Tarjetas].[Metrica]","[Base_Tarjetas].[Metrica].&amp;[" &amp; $A66 &amp; "]",
"[Base_Tarjetas].[SEGMENTO_DESCRIP]","[Base_Tarjetas].[SEGMENTO_DESCRIP].&amp;[" &amp; $C$6 &amp; "]",
"[Base_Tarjetas].[SITUACION]","[Base_Tarjetas].[SITUACION].&amp;[" &amp; $C66 &amp; "]",
"[Base_Tarjetas].[TIPO]","[Base_Tarjetas].[TIPO].&amp;[" &amp; $C$1 &amp; "]")/1000,
0)</f>
        <v>0</v>
      </c>
      <c r="P66" s="8">
        <f>IFERROR(
GETPIVOTDATA("[Base_Tarjetas].[Importe]",TDinamica_R!$A$3,
"[Base_Tarjetas].[PERIODO]","[Base_Tarjetas].[PERIODO].&amp;[" &amp; TEXT(P$6,"yyyymm") &amp; "]",
"[Base_Tarjetas].[Metrica]","[Base_Tarjetas].[Metrica].&amp;[" &amp; $A66 &amp; "]",
"[Base_Tarjetas].[SEGMENTO_DESCRIP]","[Base_Tarjetas].[SEGMENTO_DESCRIP].&amp;[" &amp; $C$6 &amp; "]",
"[Base_Tarjetas].[SITUACION]","[Base_Tarjetas].[SITUACION].&amp;[" &amp; $C66 &amp; "]",
"[Base_Tarjetas].[TIPO]","[Base_Tarjetas].[TIPO].&amp;[" &amp; $C$1 &amp; "]")/1000,
0)</f>
        <v>0</v>
      </c>
      <c r="Q66" s="8">
        <f>IFERROR(
GETPIVOTDATA("[Base_Tarjetas].[Importe]",TDinamica_R!$A$3,
"[Base_Tarjetas].[PERIODO]","[Base_Tarjetas].[PERIODO].&amp;[" &amp; TEXT(Q$6,"yyyymm") &amp; "]",
"[Base_Tarjetas].[Metrica]","[Base_Tarjetas].[Metrica].&amp;[" &amp; $A66 &amp; "]",
"[Base_Tarjetas].[SEGMENTO_DESCRIP]","[Base_Tarjetas].[SEGMENTO_DESCRIP].&amp;[" &amp; $C$6 &amp; "]",
"[Base_Tarjetas].[SITUACION]","[Base_Tarjetas].[SITUACION].&amp;[" &amp; $C66 &amp; "]",
"[Base_Tarjetas].[TIPO]","[Base_Tarjetas].[TIPO].&amp;[" &amp; $C$1 &amp; "]")/1000,
0)</f>
        <v>0</v>
      </c>
      <c r="R66" s="8">
        <f>IFERROR(
GETPIVOTDATA("[Base_Tarjetas].[Importe]",TDinamica_R!$A$3,
"[Base_Tarjetas].[PERIODO]","[Base_Tarjetas].[PERIODO].&amp;[" &amp; TEXT(R$6,"yyyymm") &amp; "]",
"[Base_Tarjetas].[Metrica]","[Base_Tarjetas].[Metrica].&amp;[" &amp; $A66 &amp; "]",
"[Base_Tarjetas].[SEGMENTO_DESCRIP]","[Base_Tarjetas].[SEGMENTO_DESCRIP].&amp;[" &amp; $C$6 &amp; "]",
"[Base_Tarjetas].[SITUACION]","[Base_Tarjetas].[SITUACION].&amp;[" &amp; $C66 &amp; "]",
"[Base_Tarjetas].[TIPO]","[Base_Tarjetas].[TIPO].&amp;[" &amp; $C$1 &amp; "]")/1000,
0)</f>
        <v>0</v>
      </c>
      <c r="S66" s="8">
        <f>IFERROR(
GETPIVOTDATA("[Base_Tarjetas].[Importe]",TDinamica_R!$A$3,
"[Base_Tarjetas].[PERIODO]","[Base_Tarjetas].[PERIODO].&amp;[" &amp; TEXT(S$6,"yyyymm") &amp; "]",
"[Base_Tarjetas].[Metrica]","[Base_Tarjetas].[Metrica].&amp;[" &amp; $A66 &amp; "]",
"[Base_Tarjetas].[SEGMENTO_DESCRIP]","[Base_Tarjetas].[SEGMENTO_DESCRIP].&amp;[" &amp; $C$6 &amp; "]",
"[Base_Tarjetas].[SITUACION]","[Base_Tarjetas].[SITUACION].&amp;[" &amp; $C66 &amp; "]",
"[Base_Tarjetas].[TIPO]","[Base_Tarjetas].[TIPO].&amp;[" &amp; $C$1 &amp; "]")/1000,
0)</f>
        <v>0</v>
      </c>
      <c r="T66" s="8">
        <f>IFERROR(
GETPIVOTDATA("[Base_Tarjetas].[Importe]",TDinamica_R!$A$3,
"[Base_Tarjetas].[PERIODO]","[Base_Tarjetas].[PERIODO].&amp;[" &amp; TEXT(T$6,"yyyymm") &amp; "]",
"[Base_Tarjetas].[Metrica]","[Base_Tarjetas].[Metrica].&amp;[" &amp; $A66 &amp; "]",
"[Base_Tarjetas].[SEGMENTO_DESCRIP]","[Base_Tarjetas].[SEGMENTO_DESCRIP].&amp;[" &amp; $C$6 &amp; "]",
"[Base_Tarjetas].[SITUACION]","[Base_Tarjetas].[SITUACION].&amp;[" &amp; $C66 &amp; "]",
"[Base_Tarjetas].[TIPO]","[Base_Tarjetas].[TIPO].&amp;[" &amp; $C$1 &amp; "]")/1000,
0)</f>
        <v>0</v>
      </c>
      <c r="U66" s="8">
        <f>IFERROR(
GETPIVOTDATA("[Base_Tarjetas].[Importe]",TDinamica_R!$A$3,
"[Base_Tarjetas].[PERIODO]","[Base_Tarjetas].[PERIODO].&amp;[" &amp; TEXT(U$6,"yyyymm") &amp; "]",
"[Base_Tarjetas].[Metrica]","[Base_Tarjetas].[Metrica].&amp;[" &amp; $A66 &amp; "]",
"[Base_Tarjetas].[SEGMENTO_DESCRIP]","[Base_Tarjetas].[SEGMENTO_DESCRIP].&amp;[" &amp; $C$6 &amp; "]",
"[Base_Tarjetas].[SITUACION]","[Base_Tarjetas].[SITUACION].&amp;[" &amp; $C66 &amp; "]",
"[Base_Tarjetas].[TIPO]","[Base_Tarjetas].[TIPO].&amp;[" &amp; $C$1 &amp; "]")/1000,
0)</f>
        <v>0</v>
      </c>
      <c r="V66" s="8">
        <f>IFERROR(
GETPIVOTDATA("[Base_Tarjetas].[Importe]",TDinamica_R!$A$3,
"[Base_Tarjetas].[PERIODO]","[Base_Tarjetas].[PERIODO].&amp;[" &amp; TEXT(V$6,"yyyymm") &amp; "]",
"[Base_Tarjetas].[Metrica]","[Base_Tarjetas].[Metrica].&amp;[" &amp; $A66 &amp; "]",
"[Base_Tarjetas].[SEGMENTO_DESCRIP]","[Base_Tarjetas].[SEGMENTO_DESCRIP].&amp;[" &amp; $C$6 &amp; "]",
"[Base_Tarjetas].[SITUACION]","[Base_Tarjetas].[SITUACION].&amp;[" &amp; $C66 &amp; "]",
"[Base_Tarjetas].[TIPO]","[Base_Tarjetas].[TIPO].&amp;[" &amp; $C$1 &amp; "]")/1000,
0)</f>
        <v>0</v>
      </c>
      <c r="W66" s="8">
        <f>IFERROR(
GETPIVOTDATA("[Base_Tarjetas].[Importe]",TDinamica_R!$A$3,
"[Base_Tarjetas].[PERIODO]","[Base_Tarjetas].[PERIODO].&amp;[" &amp; TEXT(W$6,"yyyymm") &amp; "]",
"[Base_Tarjetas].[Metrica]","[Base_Tarjetas].[Metrica].&amp;[" &amp; $A66 &amp; "]",
"[Base_Tarjetas].[SEGMENTO_DESCRIP]","[Base_Tarjetas].[SEGMENTO_DESCRIP].&amp;[" &amp; $C$6 &amp; "]",
"[Base_Tarjetas].[SITUACION]","[Base_Tarjetas].[SITUACION].&amp;[" &amp; $C66 &amp; "]",
"[Base_Tarjetas].[TIPO]","[Base_Tarjetas].[TIPO].&amp;[" &amp; $C$1 &amp; "]")/1000,
0)</f>
        <v>0</v>
      </c>
      <c r="X66" s="8">
        <f>IFERROR(
GETPIVOTDATA("[Base_Tarjetas].[Importe]",TDinamica_R!$A$3,
"[Base_Tarjetas].[PERIODO]","[Base_Tarjetas].[PERIODO].&amp;[" &amp; TEXT(X$6,"yyyymm") &amp; "]",
"[Base_Tarjetas].[Metrica]","[Base_Tarjetas].[Metrica].&amp;[" &amp; $A66 &amp; "]",
"[Base_Tarjetas].[SEGMENTO_DESCRIP]","[Base_Tarjetas].[SEGMENTO_DESCRIP].&amp;[" &amp; $C$6 &amp; "]",
"[Base_Tarjetas].[SITUACION]","[Base_Tarjetas].[SITUACION].&amp;[" &amp; $C66 &amp; "]",
"[Base_Tarjetas].[TIPO]","[Base_Tarjetas].[TIPO].&amp;[" &amp; $C$1 &amp; "]")/1000,
0)</f>
        <v>0</v>
      </c>
      <c r="Y66" s="8">
        <f>IFERROR(
GETPIVOTDATA("[Base_Tarjetas].[Importe]",TDinamica_R!$A$3,
"[Base_Tarjetas].[PERIODO]","[Base_Tarjetas].[PERIODO].&amp;[" &amp; TEXT(Y$6,"yyyymm") &amp; "]",
"[Base_Tarjetas].[Metrica]","[Base_Tarjetas].[Metrica].&amp;[" &amp; $A66 &amp; "]",
"[Base_Tarjetas].[SEGMENTO_DESCRIP]","[Base_Tarjetas].[SEGMENTO_DESCRIP].&amp;[" &amp; $C$6 &amp; "]",
"[Base_Tarjetas].[SITUACION]","[Base_Tarjetas].[SITUACION].&amp;[" &amp; $C66 &amp; "]",
"[Base_Tarjetas].[TIPO]","[Base_Tarjetas].[TIPO].&amp;[" &amp; $C$1 &amp; "]")/1000,
0)</f>
        <v>0</v>
      </c>
      <c r="Z66" s="8">
        <f>IFERROR(
GETPIVOTDATA("[Base_Tarjetas].[Importe]",TDinamica_R!$A$3,
"[Base_Tarjetas].[PERIODO]","[Base_Tarjetas].[PERIODO].&amp;[" &amp; TEXT(Z$6,"yyyymm") &amp; "]",
"[Base_Tarjetas].[Metrica]","[Base_Tarjetas].[Metrica].&amp;[" &amp; $A66 &amp; "]",
"[Base_Tarjetas].[SEGMENTO_DESCRIP]","[Base_Tarjetas].[SEGMENTO_DESCRIP].&amp;[" &amp; $C$6 &amp; "]",
"[Base_Tarjetas].[SITUACION]","[Base_Tarjetas].[SITUACION].&amp;[" &amp; $C66 &amp; "]",
"[Base_Tarjetas].[TIPO]","[Base_Tarjetas].[TIPO].&amp;[" &amp; $C$1 &amp; "]")/1000,
0)</f>
        <v>0</v>
      </c>
      <c r="AA66" s="8">
        <f>IFERROR(
GETPIVOTDATA("[Base_Tarjetas].[Importe]",TDinamica_R!$A$3,
"[Base_Tarjetas].[PERIODO]","[Base_Tarjetas].[PERIODO].&amp;[" &amp; TEXT(AA$6,"yyyymm") &amp; "]",
"[Base_Tarjetas].[Metrica]","[Base_Tarjetas].[Metrica].&amp;[" &amp; $A66 &amp; "]",
"[Base_Tarjetas].[SEGMENTO_DESCRIP]","[Base_Tarjetas].[SEGMENTO_DESCRIP].&amp;[" &amp; $C$6 &amp; "]",
"[Base_Tarjetas].[SITUACION]","[Base_Tarjetas].[SITUACION].&amp;[" &amp; $C66 &amp; "]",
"[Base_Tarjetas].[TIPO]","[Base_Tarjetas].[TIPO].&amp;[" &amp; $C$1 &amp; "]")/1000,
0)</f>
        <v>0</v>
      </c>
      <c r="AB66" s="8">
        <f>IFERROR(
GETPIVOTDATA("[Base_Tarjetas].[Importe]",TDinamica_R!$A$3,
"[Base_Tarjetas].[PERIODO]","[Base_Tarjetas].[PERIODO].&amp;[" &amp; TEXT(AB$6,"yyyymm") &amp; "]",
"[Base_Tarjetas].[Metrica]","[Base_Tarjetas].[Metrica].&amp;[" &amp; $A66 &amp; "]",
"[Base_Tarjetas].[SEGMENTO_DESCRIP]","[Base_Tarjetas].[SEGMENTO_DESCRIP].&amp;[" &amp; $C$6 &amp; "]",
"[Base_Tarjetas].[SITUACION]","[Base_Tarjetas].[SITUACION].&amp;[" &amp; $C66 &amp; "]",
"[Base_Tarjetas].[TIPO]","[Base_Tarjetas].[TIPO].&amp;[" &amp; $C$1 &amp; "]")/1000,
0)</f>
        <v>0</v>
      </c>
      <c r="AC66" s="8">
        <f>IFERROR(
GETPIVOTDATA("[Base_Tarjetas].[Importe]",TDinamica_R!$A$3,
"[Base_Tarjetas].[PERIODO]","[Base_Tarjetas].[PERIODO].&amp;[" &amp; TEXT(AC$6,"yyyymm") &amp; "]",
"[Base_Tarjetas].[Metrica]","[Base_Tarjetas].[Metrica].&amp;[" &amp; $A66 &amp; "]",
"[Base_Tarjetas].[SEGMENTO_DESCRIP]","[Base_Tarjetas].[SEGMENTO_DESCRIP].&amp;[" &amp; $C$6 &amp; "]",
"[Base_Tarjetas].[SITUACION]","[Base_Tarjetas].[SITUACION].&amp;[" &amp; $C66 &amp; "]",
"[Base_Tarjetas].[TIPO]","[Base_Tarjetas].[TIPO].&amp;[" &amp; $C$1 &amp; "]")/1000,
0)</f>
        <v>0</v>
      </c>
      <c r="AD66" s="8">
        <f>IFERROR(
GETPIVOTDATA("[Base_Tarjetas].[Importe]",TDinamica_R!$A$3,
"[Base_Tarjetas].[PERIODO]","[Base_Tarjetas].[PERIODO].&amp;[" &amp; TEXT(AD$6,"yyyymm") &amp; "]",
"[Base_Tarjetas].[Metrica]","[Base_Tarjetas].[Metrica].&amp;[" &amp; $A66 &amp; "]",
"[Base_Tarjetas].[SEGMENTO_DESCRIP]","[Base_Tarjetas].[SEGMENTO_DESCRIP].&amp;[" &amp; $C$6 &amp; "]",
"[Base_Tarjetas].[SITUACION]","[Base_Tarjetas].[SITUACION].&amp;[" &amp; $C66 &amp; "]",
"[Base_Tarjetas].[TIPO]","[Base_Tarjetas].[TIPO].&amp;[" &amp; $C$1 &amp; "]")/1000,
0)</f>
        <v>0</v>
      </c>
      <c r="AE66" s="8">
        <f>IFERROR(
GETPIVOTDATA("[Base_Tarjetas].[Importe]",TDinamica_R!$A$3,
"[Base_Tarjetas].[PERIODO]","[Base_Tarjetas].[PERIODO].&amp;[" &amp; TEXT(AE$6,"yyyymm") &amp; "]",
"[Base_Tarjetas].[Metrica]","[Base_Tarjetas].[Metrica].&amp;[" &amp; $A66 &amp; "]",
"[Base_Tarjetas].[SEGMENTO_DESCRIP]","[Base_Tarjetas].[SEGMENTO_DESCRIP].&amp;[" &amp; $C$6 &amp; "]",
"[Base_Tarjetas].[SITUACION]","[Base_Tarjetas].[SITUACION].&amp;[" &amp; $C66 &amp; "]",
"[Base_Tarjetas].[TIPO]","[Base_Tarjetas].[TIPO].&amp;[" &amp; $C$1 &amp; "]")/1000,
0)</f>
        <v>0</v>
      </c>
      <c r="AF66" s="8">
        <f>IFERROR(
GETPIVOTDATA("[Base_Tarjetas].[Importe]",TDinamica_R!$A$3,
"[Base_Tarjetas].[PERIODO]","[Base_Tarjetas].[PERIODO].&amp;[" &amp; TEXT(AF$6,"yyyymm") &amp; "]",
"[Base_Tarjetas].[Metrica]","[Base_Tarjetas].[Metrica].&amp;[" &amp; $A66 &amp; "]",
"[Base_Tarjetas].[SEGMENTO_DESCRIP]","[Base_Tarjetas].[SEGMENTO_DESCRIP].&amp;[" &amp; $C$6 &amp; "]",
"[Base_Tarjetas].[SITUACION]","[Base_Tarjetas].[SITUACION].&amp;[" &amp; $C66 &amp; "]",
"[Base_Tarjetas].[TIPO]","[Base_Tarjetas].[TIPO].&amp;[" &amp; $C$1 &amp; "]")/1000,
0)</f>
        <v>0</v>
      </c>
      <c r="AG66" s="8">
        <f>IFERROR(
GETPIVOTDATA("[Base_Tarjetas].[Importe]",TDinamica_R!$A$3,
"[Base_Tarjetas].[PERIODO]","[Base_Tarjetas].[PERIODO].&amp;[" &amp; TEXT(AG$6,"yyyymm") &amp; "]",
"[Base_Tarjetas].[Metrica]","[Base_Tarjetas].[Metrica].&amp;[" &amp; $A66 &amp; "]",
"[Base_Tarjetas].[SEGMENTO_DESCRIP]","[Base_Tarjetas].[SEGMENTO_DESCRIP].&amp;[" &amp; $C$6 &amp; "]",
"[Base_Tarjetas].[SITUACION]","[Base_Tarjetas].[SITUACION].&amp;[" &amp; $C66 &amp; "]",
"[Base_Tarjetas].[TIPO]","[Base_Tarjetas].[TIPO].&amp;[" &amp; $C$1 &amp; "]")/1000,
0)</f>
        <v>0</v>
      </c>
      <c r="AH66" s="8">
        <f>IFERROR(
GETPIVOTDATA("[Base_Tarjetas].[Importe]",TDinamica_R!$A$3,
"[Base_Tarjetas].[PERIODO]","[Base_Tarjetas].[PERIODO].&amp;[" &amp; TEXT(AH$6,"yyyymm") &amp; "]",
"[Base_Tarjetas].[Metrica]","[Base_Tarjetas].[Metrica].&amp;[" &amp; $A66 &amp; "]",
"[Base_Tarjetas].[SEGMENTO_DESCRIP]","[Base_Tarjetas].[SEGMENTO_DESCRIP].&amp;[" &amp; $C$6 &amp; "]",
"[Base_Tarjetas].[SITUACION]","[Base_Tarjetas].[SITUACION].&amp;[" &amp; $C66 &amp; "]",
"[Base_Tarjetas].[TIPO]","[Base_Tarjetas].[TIPO].&amp;[" &amp; $C$1 &amp; "]")/1000,
0)</f>
        <v>0</v>
      </c>
      <c r="AI66" s="8">
        <f>IFERROR(
GETPIVOTDATA("[Base_Tarjetas].[Importe]",TDinamica_R!$A$3,
"[Base_Tarjetas].[PERIODO]","[Base_Tarjetas].[PERIODO].&amp;[" &amp; TEXT(AI$6,"yyyymm") &amp; "]",
"[Base_Tarjetas].[Metrica]","[Base_Tarjetas].[Metrica].&amp;[" &amp; $A66 &amp; "]",
"[Base_Tarjetas].[SEGMENTO_DESCRIP]","[Base_Tarjetas].[SEGMENTO_DESCRIP].&amp;[" &amp; $C$6 &amp; "]",
"[Base_Tarjetas].[SITUACION]","[Base_Tarjetas].[SITUACION].&amp;[" &amp; $C66 &amp; "]",
"[Base_Tarjetas].[TIPO]","[Base_Tarjetas].[TIPO].&amp;[" &amp; $C$1 &amp; "]")/1000,
0)</f>
        <v>0</v>
      </c>
      <c r="AJ66" s="8">
        <f>IFERROR(
GETPIVOTDATA("[Base_Tarjetas].[Importe]",TDinamica_R!$A$3,
"[Base_Tarjetas].[PERIODO]","[Base_Tarjetas].[PERIODO].&amp;[" &amp; TEXT(AJ$6,"yyyymm") &amp; "]",
"[Base_Tarjetas].[Metrica]","[Base_Tarjetas].[Metrica].&amp;[" &amp; $A66 &amp; "]",
"[Base_Tarjetas].[SEGMENTO_DESCRIP]","[Base_Tarjetas].[SEGMENTO_DESCRIP].&amp;[" &amp; $C$6 &amp; "]",
"[Base_Tarjetas].[SITUACION]","[Base_Tarjetas].[SITUACION].&amp;[" &amp; $C66 &amp; "]",
"[Base_Tarjetas].[TIPO]","[Base_Tarjetas].[TIPO].&amp;[" &amp; $C$1 &amp; "]")/1000,
0)</f>
        <v>0</v>
      </c>
      <c r="AK66" s="8">
        <f>IFERROR(
GETPIVOTDATA("[Base_Tarjetas].[Importe]",TDinamica_R!$A$3,
"[Base_Tarjetas].[PERIODO]","[Base_Tarjetas].[PERIODO].&amp;[" &amp; TEXT(AK$6,"yyyymm") &amp; "]",
"[Base_Tarjetas].[Metrica]","[Base_Tarjetas].[Metrica].&amp;[" &amp; $A66 &amp; "]",
"[Base_Tarjetas].[SEGMENTO_DESCRIP]","[Base_Tarjetas].[SEGMENTO_DESCRIP].&amp;[" &amp; $C$6 &amp; "]",
"[Base_Tarjetas].[SITUACION]","[Base_Tarjetas].[SITUACION].&amp;[" &amp; $C66 &amp; "]",
"[Base_Tarjetas].[TIPO]","[Base_Tarjetas].[TIPO].&amp;[" &amp; $C$1 &amp; "]")/1000,
0)</f>
        <v>0</v>
      </c>
      <c r="AL66" s="8">
        <f>IFERROR(
GETPIVOTDATA("[Base_Tarjetas].[Importe]",TDinamica_R!$A$3,
"[Base_Tarjetas].[PERIODO]","[Base_Tarjetas].[PERIODO].&amp;[" &amp; TEXT(AL$6,"yyyymm") &amp; "]",
"[Base_Tarjetas].[Metrica]","[Base_Tarjetas].[Metrica].&amp;[" &amp; $A66 &amp; "]",
"[Base_Tarjetas].[SEGMENTO_DESCRIP]","[Base_Tarjetas].[SEGMENTO_DESCRIP].&amp;[" &amp; $C$6 &amp; "]",
"[Base_Tarjetas].[SITUACION]","[Base_Tarjetas].[SITUACION].&amp;[" &amp; $C66 &amp; "]",
"[Base_Tarjetas].[TIPO]","[Base_Tarjetas].[TIPO].&amp;[" &amp; $C$1 &amp; "]")/1000,
0)</f>
        <v>0</v>
      </c>
      <c r="AM66" s="8">
        <f>IFERROR(
GETPIVOTDATA("[Base_Tarjetas].[Importe]",TDinamica_R!$A$3,
"[Base_Tarjetas].[PERIODO]","[Base_Tarjetas].[PERIODO].&amp;[" &amp; TEXT(AM$6,"yyyymm") &amp; "]",
"[Base_Tarjetas].[Metrica]","[Base_Tarjetas].[Metrica].&amp;[" &amp; $A66 &amp; "]",
"[Base_Tarjetas].[SEGMENTO_DESCRIP]","[Base_Tarjetas].[SEGMENTO_DESCRIP].&amp;[" &amp; $C$6 &amp; "]",
"[Base_Tarjetas].[SITUACION]","[Base_Tarjetas].[SITUACION].&amp;[" &amp; $C66 &amp; "]",
"[Base_Tarjetas].[TIPO]","[Base_Tarjetas].[TIPO].&amp;[" &amp; $C$1 &amp; "]")/1000,
0)</f>
        <v>0</v>
      </c>
      <c r="AN66" s="8">
        <f>IFERROR(
GETPIVOTDATA("[Base_Tarjetas].[Importe]",TDinamica_R!$A$3,
"[Base_Tarjetas].[PERIODO]","[Base_Tarjetas].[PERIODO].&amp;[" &amp; TEXT(AN$6,"yyyymm") &amp; "]",
"[Base_Tarjetas].[Metrica]","[Base_Tarjetas].[Metrica].&amp;[" &amp; $A66 &amp; "]",
"[Base_Tarjetas].[SEGMENTO_DESCRIP]","[Base_Tarjetas].[SEGMENTO_DESCRIP].&amp;[" &amp; $C$6 &amp; "]",
"[Base_Tarjetas].[SITUACION]","[Base_Tarjetas].[SITUACION].&amp;[" &amp; $C66 &amp; "]",
"[Base_Tarjetas].[TIPO]","[Base_Tarjetas].[TIPO].&amp;[" &amp; $C$1 &amp; "]")/1000,
0)</f>
        <v>0</v>
      </c>
      <c r="AO66" s="8">
        <f>IFERROR(
GETPIVOTDATA("[Base_Tarjetas].[Importe]",TDinamica_R!$A$3,
"[Base_Tarjetas].[PERIODO]","[Base_Tarjetas].[PERIODO].&amp;[" &amp; TEXT(AO$6,"yyyymm") &amp; "]",
"[Base_Tarjetas].[Metrica]","[Base_Tarjetas].[Metrica].&amp;[" &amp; $A66 &amp; "]",
"[Base_Tarjetas].[SEGMENTO_DESCRIP]","[Base_Tarjetas].[SEGMENTO_DESCRIP].&amp;[" &amp; $C$6 &amp; "]",
"[Base_Tarjetas].[SITUACION]","[Base_Tarjetas].[SITUACION].&amp;[" &amp; $C66 &amp; "]",
"[Base_Tarjetas].[TIPO]","[Base_Tarjetas].[TIPO].&amp;[" &amp; $C$1 &amp; "]")/1000,
0)</f>
        <v>0</v>
      </c>
      <c r="AP66" s="8">
        <f>IFERROR(
GETPIVOTDATA("[Base_Tarjetas].[Importe]",TDinamica_R!$A$3,
"[Base_Tarjetas].[PERIODO]","[Base_Tarjetas].[PERIODO].&amp;[" &amp; TEXT(AP$6,"yyyymm") &amp; "]",
"[Base_Tarjetas].[Metrica]","[Base_Tarjetas].[Metrica].&amp;[" &amp; $A66 &amp; "]",
"[Base_Tarjetas].[SEGMENTO_DESCRIP]","[Base_Tarjetas].[SEGMENTO_DESCRIP].&amp;[" &amp; $C$6 &amp; "]",
"[Base_Tarjetas].[SITUACION]","[Base_Tarjetas].[SITUACION].&amp;[" &amp; $C66 &amp; "]",
"[Base_Tarjetas].[TIPO]","[Base_Tarjetas].[TIPO].&amp;[" &amp; $C$1 &amp; "]")/1000,
0)</f>
        <v>0</v>
      </c>
      <c r="AQ66" s="8">
        <f>IFERROR(
GETPIVOTDATA("[Base_Tarjetas].[Importe]",TDinamica_R!$A$3,
"[Base_Tarjetas].[PERIODO]","[Base_Tarjetas].[PERIODO].&amp;[" &amp; TEXT(AQ$6,"yyyymm") &amp; "]",
"[Base_Tarjetas].[Metrica]","[Base_Tarjetas].[Metrica].&amp;[" &amp; $A66 &amp; "]",
"[Base_Tarjetas].[SEGMENTO_DESCRIP]","[Base_Tarjetas].[SEGMENTO_DESCRIP].&amp;[" &amp; $C$6 &amp; "]",
"[Base_Tarjetas].[SITUACION]","[Base_Tarjetas].[SITUACION].&amp;[" &amp; $C66 &amp; "]",
"[Base_Tarjetas].[TIPO]","[Base_Tarjetas].[TIPO].&amp;[" &amp; $C$1 &amp; "]")/1000,
0)</f>
        <v>0</v>
      </c>
      <c r="AR66" s="8">
        <f>IFERROR(
GETPIVOTDATA("[Base_Tarjetas].[Importe]",TDinamica_R!$A$3,
"[Base_Tarjetas].[PERIODO]","[Base_Tarjetas].[PERIODO].&amp;[" &amp; TEXT(AR$6,"yyyymm") &amp; "]",
"[Base_Tarjetas].[Metrica]","[Base_Tarjetas].[Metrica].&amp;[" &amp; $A66 &amp; "]",
"[Base_Tarjetas].[SEGMENTO_DESCRIP]","[Base_Tarjetas].[SEGMENTO_DESCRIP].&amp;[" &amp; $C$6 &amp; "]",
"[Base_Tarjetas].[SITUACION]","[Base_Tarjetas].[SITUACION].&amp;[" &amp; $C66 &amp; "]",
"[Base_Tarjetas].[TIPO]","[Base_Tarjetas].[TIPO].&amp;[" &amp; $C$1 &amp; "]")/1000,
0)</f>
        <v>0</v>
      </c>
      <c r="AS66" s="8">
        <f>IFERROR(
GETPIVOTDATA("[Base_Tarjetas].[Importe]",TDinamica_R!$A$3,
"[Base_Tarjetas].[PERIODO]","[Base_Tarjetas].[PERIODO].&amp;[" &amp; TEXT(AS$6,"yyyymm") &amp; "]",
"[Base_Tarjetas].[Metrica]","[Base_Tarjetas].[Metrica].&amp;[" &amp; $A66 &amp; "]",
"[Base_Tarjetas].[SEGMENTO_DESCRIP]","[Base_Tarjetas].[SEGMENTO_DESCRIP].&amp;[" &amp; $C$6 &amp; "]",
"[Base_Tarjetas].[SITUACION]","[Base_Tarjetas].[SITUACION].&amp;[" &amp; $C66 &amp; "]",
"[Base_Tarjetas].[TIPO]","[Base_Tarjetas].[TIPO].&amp;[" &amp; $C$1 &amp; "]")/1000,
0)</f>
        <v>0</v>
      </c>
      <c r="AT66" s="8">
        <f>IFERROR(
GETPIVOTDATA("[Base_Tarjetas].[Importe]",TDinamica_R!$A$3,
"[Base_Tarjetas].[PERIODO]","[Base_Tarjetas].[PERIODO].&amp;[" &amp; TEXT(AT$6,"yyyymm") &amp; "]",
"[Base_Tarjetas].[Metrica]","[Base_Tarjetas].[Metrica].&amp;[" &amp; $A66 &amp; "]",
"[Base_Tarjetas].[SEGMENTO_DESCRIP]","[Base_Tarjetas].[SEGMENTO_DESCRIP].&amp;[" &amp; $C$6 &amp; "]",
"[Base_Tarjetas].[SITUACION]","[Base_Tarjetas].[SITUACION].&amp;[" &amp; $C66 &amp; "]",
"[Base_Tarjetas].[TIPO]","[Base_Tarjetas].[TIPO].&amp;[" &amp; $C$1 &amp; "]")/1000,
0)</f>
        <v>0</v>
      </c>
      <c r="AU66" s="8">
        <f>IFERROR(
GETPIVOTDATA("[Base_Tarjetas].[Importe]",TDinamica_R!$A$3,
"[Base_Tarjetas].[PERIODO]","[Base_Tarjetas].[PERIODO].&amp;[" &amp; TEXT(AU$6,"yyyymm") &amp; "]",
"[Base_Tarjetas].[Metrica]","[Base_Tarjetas].[Metrica].&amp;[" &amp; $A66 &amp; "]",
"[Base_Tarjetas].[SEGMENTO_DESCRIP]","[Base_Tarjetas].[SEGMENTO_DESCRIP].&amp;[" &amp; $C$6 &amp; "]",
"[Base_Tarjetas].[SITUACION]","[Base_Tarjetas].[SITUACION].&amp;[" &amp; $C66 &amp; "]",
"[Base_Tarjetas].[TIPO]","[Base_Tarjetas].[TIPO].&amp;[" &amp; $C$1 &amp; "]")/1000,
0)</f>
        <v>0</v>
      </c>
      <c r="AV66" s="8">
        <f>IFERROR(
GETPIVOTDATA("[Base_Tarjetas].[Importe]",TDinamica_R!$A$3,
"[Base_Tarjetas].[PERIODO]","[Base_Tarjetas].[PERIODO].&amp;[" &amp; TEXT(AV$6,"yyyymm") &amp; "]",
"[Base_Tarjetas].[Metrica]","[Base_Tarjetas].[Metrica].&amp;[" &amp; $A66 &amp; "]",
"[Base_Tarjetas].[SEGMENTO_DESCRIP]","[Base_Tarjetas].[SEGMENTO_DESCRIP].&amp;[" &amp; $C$6 &amp; "]",
"[Base_Tarjetas].[SITUACION]","[Base_Tarjetas].[SITUACION].&amp;[" &amp; $C66 &amp; "]",
"[Base_Tarjetas].[TIPO]","[Base_Tarjetas].[TIPO].&amp;[" &amp; $C$1 &amp; "]")/1000,
0)</f>
        <v>0</v>
      </c>
      <c r="AW66" s="8">
        <f>IFERROR(
GETPIVOTDATA("[Base_Tarjetas].[Importe]",TDinamica_R!$A$3,
"[Base_Tarjetas].[PERIODO]","[Base_Tarjetas].[PERIODO].&amp;[" &amp; TEXT(AW$6,"yyyymm") &amp; "]",
"[Base_Tarjetas].[Metrica]","[Base_Tarjetas].[Metrica].&amp;[" &amp; $A66 &amp; "]",
"[Base_Tarjetas].[SEGMENTO_DESCRIP]","[Base_Tarjetas].[SEGMENTO_DESCRIP].&amp;[" &amp; $C$6 &amp; "]",
"[Base_Tarjetas].[SITUACION]","[Base_Tarjetas].[SITUACION].&amp;[" &amp; $C66 &amp; "]",
"[Base_Tarjetas].[TIPO]","[Base_Tarjetas].[TIPO].&amp;[" &amp; $C$1 &amp; "]")/1000,
0)</f>
        <v>0</v>
      </c>
      <c r="AX66" s="8">
        <f>IFERROR(
GETPIVOTDATA("[Base_Tarjetas].[Importe]",TDinamica_R!$A$3,
"[Base_Tarjetas].[PERIODO]","[Base_Tarjetas].[PERIODO].&amp;[" &amp; TEXT(AX$6,"yyyymm") &amp; "]",
"[Base_Tarjetas].[Metrica]","[Base_Tarjetas].[Metrica].&amp;[" &amp; $A66 &amp; "]",
"[Base_Tarjetas].[SEGMENTO_DESCRIP]","[Base_Tarjetas].[SEGMENTO_DESCRIP].&amp;[" &amp; $C$6 &amp; "]",
"[Base_Tarjetas].[SITUACION]","[Base_Tarjetas].[SITUACION].&amp;[" &amp; $C66 &amp; "]",
"[Base_Tarjetas].[TIPO]","[Base_Tarjetas].[TIPO].&amp;[" &amp; $C$1 &amp; "]")/1000,
0)</f>
        <v>0</v>
      </c>
      <c r="AY66" s="8">
        <f>IFERROR(
GETPIVOTDATA("[Base_Tarjetas].[Importe]",TDinamica_R!$A$3,
"[Base_Tarjetas].[PERIODO]","[Base_Tarjetas].[PERIODO].&amp;[" &amp; TEXT(AY$6,"yyyymm") &amp; "]",
"[Base_Tarjetas].[Metrica]","[Base_Tarjetas].[Metrica].&amp;[" &amp; $A66 &amp; "]",
"[Base_Tarjetas].[SEGMENTO_DESCRIP]","[Base_Tarjetas].[SEGMENTO_DESCRIP].&amp;[" &amp; $C$6 &amp; "]",
"[Base_Tarjetas].[SITUACION]","[Base_Tarjetas].[SITUACION].&amp;[" &amp; $C66 &amp; "]",
"[Base_Tarjetas].[TIPO]","[Base_Tarjetas].[TIPO].&amp;[" &amp; $C$1 &amp; "]")/1000,
0)</f>
        <v>0</v>
      </c>
      <c r="AZ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TEXT(AZ$6,"yyyymm") &amp; "]"),
0)</f>
        <v>0</v>
      </c>
      <c r="BA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TEXT(BA$6,"yyyymm") &amp; "]"),
0)</f>
        <v>0</v>
      </c>
      <c r="BB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TEXT(BB$6,"yyyymm") &amp; "]"),
0)</f>
        <v>0</v>
      </c>
      <c r="BC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TEXT(BC$6,"yyyymm") &amp; "]"),
0)</f>
        <v>0</v>
      </c>
      <c r="BD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TEXT(BD$6,"yyyymm") &amp; "]"),
0)</f>
        <v>0</v>
      </c>
      <c r="BE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TEXT(BE$6,"yyyymm") &amp; "]"),
0)</f>
        <v>0</v>
      </c>
      <c r="BF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TEXT(BF$6,"yyyymm") &amp; "]"),
0)</f>
        <v>0</v>
      </c>
      <c r="BG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TEXT(BG$6,"yyyymm") &amp; "]"),
0)</f>
        <v>0</v>
      </c>
      <c r="BH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TEXT(BH$6,"yyyymm") &amp; "]"),
0)</f>
        <v>0</v>
      </c>
      <c r="BI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TEXT(BI$6,"yyyymm") &amp; "]"),
0)</f>
        <v>0</v>
      </c>
      <c r="BJ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TEXT(BJ$6,"yyyymm") &amp; "]"),
0)</f>
        <v>0</v>
      </c>
      <c r="BK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TEXT(BK$6,"yyyymm") &amp; "]"),
0)</f>
        <v>0</v>
      </c>
      <c r="BO66" s="24">
        <f t="shared" si="48"/>
        <v>0</v>
      </c>
      <c r="BP66" s="24">
        <f t="shared" si="48"/>
        <v>0</v>
      </c>
      <c r="BQ66" s="24">
        <f t="shared" si="48"/>
        <v>0</v>
      </c>
      <c r="BR66" s="24">
        <f t="shared" si="48"/>
        <v>0</v>
      </c>
      <c r="BS66" s="24">
        <f t="shared" si="48"/>
        <v>0</v>
      </c>
      <c r="BT66" s="24">
        <f t="shared" si="48"/>
        <v>0</v>
      </c>
    </row>
    <row r="67" spans="1:72" hidden="1" outlineLevel="1" x14ac:dyDescent="0.25">
      <c r="A67" s="11" t="s">
        <v>35</v>
      </c>
      <c r="C67" s="2" t="s">
        <v>94</v>
      </c>
      <c r="D67" s="8">
        <f>IFERROR(
GETPIVOTDATA("[Base_Tarjetas].[Importe]",TDinamica_R!$A$3,
"[Base_Tarjetas].[PERIODO]","[Base_Tarjetas].[PERIODO].&amp;[" &amp; TEXT(D$6,"yyyymm") &amp; "]",
"[Base_Tarjetas].[Metrica]","[Base_Tarjetas].[Metrica].&amp;[" &amp; $A67 &amp; "]",
"[Base_Tarjetas].[SEGMENTO_DESCRIP]","[Base_Tarjetas].[SEGMENTO_DESCRIP].&amp;[" &amp; $C$6 &amp; "]",
"[Base_Tarjetas].[SITUACION]","[Base_Tarjetas].[SITUACION].&amp;[" &amp; $C67 &amp; "]",
"[Base_Tarjetas].[TIPO]","[Base_Tarjetas].[TIPO].&amp;[" &amp; $C$1 &amp; "]")/1000,
0)</f>
        <v>0</v>
      </c>
      <c r="E67" s="8">
        <f>IFERROR(
GETPIVOTDATA("[Base_Tarjetas].[Importe]",TDinamica_R!$A$3,
"[Base_Tarjetas].[PERIODO]","[Base_Tarjetas].[PERIODO].&amp;[" &amp; TEXT(E$6,"yyyymm") &amp; "]",
"[Base_Tarjetas].[Metrica]","[Base_Tarjetas].[Metrica].&amp;[" &amp; $A67 &amp; "]",
"[Base_Tarjetas].[SEGMENTO_DESCRIP]","[Base_Tarjetas].[SEGMENTO_DESCRIP].&amp;[" &amp; $C$6 &amp; "]",
"[Base_Tarjetas].[SITUACION]","[Base_Tarjetas].[SITUACION].&amp;[" &amp; $C67 &amp; "]",
"[Base_Tarjetas].[TIPO]","[Base_Tarjetas].[TIPO].&amp;[" &amp; $C$1 &amp; "]")/1000,
0)</f>
        <v>0</v>
      </c>
      <c r="F67" s="8">
        <f>IFERROR(
GETPIVOTDATA("[Base_Tarjetas].[Importe]",TDinamica_R!$A$3,
"[Base_Tarjetas].[PERIODO]","[Base_Tarjetas].[PERIODO].&amp;[" &amp; TEXT(F$6,"yyyymm") &amp; "]",
"[Base_Tarjetas].[Metrica]","[Base_Tarjetas].[Metrica].&amp;[" &amp; $A67 &amp; "]",
"[Base_Tarjetas].[SEGMENTO_DESCRIP]","[Base_Tarjetas].[SEGMENTO_DESCRIP].&amp;[" &amp; $C$6 &amp; "]",
"[Base_Tarjetas].[SITUACION]","[Base_Tarjetas].[SITUACION].&amp;[" &amp; $C67 &amp; "]",
"[Base_Tarjetas].[TIPO]","[Base_Tarjetas].[TIPO].&amp;[" &amp; $C$1 &amp; "]")/1000,
0)</f>
        <v>0</v>
      </c>
      <c r="G67" s="8">
        <f>IFERROR(
GETPIVOTDATA("[Base_Tarjetas].[Importe]",TDinamica_R!$A$3,
"[Base_Tarjetas].[PERIODO]","[Base_Tarjetas].[PERIODO].&amp;[" &amp; TEXT(G$6,"yyyymm") &amp; "]",
"[Base_Tarjetas].[Metrica]","[Base_Tarjetas].[Metrica].&amp;[" &amp; $A67 &amp; "]",
"[Base_Tarjetas].[SEGMENTO_DESCRIP]","[Base_Tarjetas].[SEGMENTO_DESCRIP].&amp;[" &amp; $C$6 &amp; "]",
"[Base_Tarjetas].[SITUACION]","[Base_Tarjetas].[SITUACION].&amp;[" &amp; $C67 &amp; "]",
"[Base_Tarjetas].[TIPO]","[Base_Tarjetas].[TIPO].&amp;[" &amp; $C$1 &amp; "]")/1000,
0)</f>
        <v>0</v>
      </c>
      <c r="H67" s="8">
        <f>IFERROR(
GETPIVOTDATA("[Base_Tarjetas].[Importe]",TDinamica_R!$A$3,
"[Base_Tarjetas].[PERIODO]","[Base_Tarjetas].[PERIODO].&amp;[" &amp; TEXT(H$6,"yyyymm") &amp; "]",
"[Base_Tarjetas].[Metrica]","[Base_Tarjetas].[Metrica].&amp;[" &amp; $A67 &amp; "]",
"[Base_Tarjetas].[SEGMENTO_DESCRIP]","[Base_Tarjetas].[SEGMENTO_DESCRIP].&amp;[" &amp; $C$6 &amp; "]",
"[Base_Tarjetas].[SITUACION]","[Base_Tarjetas].[SITUACION].&amp;[" &amp; $C67 &amp; "]",
"[Base_Tarjetas].[TIPO]","[Base_Tarjetas].[TIPO].&amp;[" &amp; $C$1 &amp; "]")/1000,
0)</f>
        <v>0</v>
      </c>
      <c r="I67" s="8">
        <f>IFERROR(
GETPIVOTDATA("[Base_Tarjetas].[Importe]",TDinamica_R!$A$3,
"[Base_Tarjetas].[PERIODO]","[Base_Tarjetas].[PERIODO].&amp;[" &amp; TEXT(I$6,"yyyymm") &amp; "]",
"[Base_Tarjetas].[Metrica]","[Base_Tarjetas].[Metrica].&amp;[" &amp; $A67 &amp; "]",
"[Base_Tarjetas].[SEGMENTO_DESCRIP]","[Base_Tarjetas].[SEGMENTO_DESCRIP].&amp;[" &amp; $C$6 &amp; "]",
"[Base_Tarjetas].[SITUACION]","[Base_Tarjetas].[SITUACION].&amp;[" &amp; $C67 &amp; "]",
"[Base_Tarjetas].[TIPO]","[Base_Tarjetas].[TIPO].&amp;[" &amp; $C$1 &amp; "]")/1000,
0)</f>
        <v>0</v>
      </c>
      <c r="J67" s="8">
        <f>IFERROR(
GETPIVOTDATA("[Base_Tarjetas].[Importe]",TDinamica_R!$A$3,
"[Base_Tarjetas].[PERIODO]","[Base_Tarjetas].[PERIODO].&amp;[" &amp; TEXT(J$6,"yyyymm") &amp; "]",
"[Base_Tarjetas].[Metrica]","[Base_Tarjetas].[Metrica].&amp;[" &amp; $A67 &amp; "]",
"[Base_Tarjetas].[SEGMENTO_DESCRIP]","[Base_Tarjetas].[SEGMENTO_DESCRIP].&amp;[" &amp; $C$6 &amp; "]",
"[Base_Tarjetas].[SITUACION]","[Base_Tarjetas].[SITUACION].&amp;[" &amp; $C67 &amp; "]",
"[Base_Tarjetas].[TIPO]","[Base_Tarjetas].[TIPO].&amp;[" &amp; $C$1 &amp; "]")/1000,
0)</f>
        <v>0</v>
      </c>
      <c r="K67" s="8">
        <f>IFERROR(
GETPIVOTDATA("[Base_Tarjetas].[Importe]",TDinamica_R!$A$3,
"[Base_Tarjetas].[PERIODO]","[Base_Tarjetas].[PERIODO].&amp;[" &amp; TEXT(K$6,"yyyymm") &amp; "]",
"[Base_Tarjetas].[Metrica]","[Base_Tarjetas].[Metrica].&amp;[" &amp; $A67 &amp; "]",
"[Base_Tarjetas].[SEGMENTO_DESCRIP]","[Base_Tarjetas].[SEGMENTO_DESCRIP].&amp;[" &amp; $C$6 &amp; "]",
"[Base_Tarjetas].[SITUACION]","[Base_Tarjetas].[SITUACION].&amp;[" &amp; $C67 &amp; "]",
"[Base_Tarjetas].[TIPO]","[Base_Tarjetas].[TIPO].&amp;[" &amp; $C$1 &amp; "]")/1000,
0)</f>
        <v>0</v>
      </c>
      <c r="L67" s="8">
        <f>IFERROR(
GETPIVOTDATA("[Base_Tarjetas].[Importe]",TDinamica_R!$A$3,
"[Base_Tarjetas].[PERIODO]","[Base_Tarjetas].[PERIODO].&amp;[" &amp; TEXT(L$6,"yyyymm") &amp; "]",
"[Base_Tarjetas].[Metrica]","[Base_Tarjetas].[Metrica].&amp;[" &amp; $A67 &amp; "]",
"[Base_Tarjetas].[SEGMENTO_DESCRIP]","[Base_Tarjetas].[SEGMENTO_DESCRIP].&amp;[" &amp; $C$6 &amp; "]",
"[Base_Tarjetas].[SITUACION]","[Base_Tarjetas].[SITUACION].&amp;[" &amp; $C67 &amp; "]",
"[Base_Tarjetas].[TIPO]","[Base_Tarjetas].[TIPO].&amp;[" &amp; $C$1 &amp; "]")/1000,
0)</f>
        <v>0</v>
      </c>
      <c r="M67" s="8">
        <f>IFERROR(
GETPIVOTDATA("[Base_Tarjetas].[Importe]",TDinamica_R!$A$3,
"[Base_Tarjetas].[PERIODO]","[Base_Tarjetas].[PERIODO].&amp;[" &amp; TEXT(M$6,"yyyymm") &amp; "]",
"[Base_Tarjetas].[Metrica]","[Base_Tarjetas].[Metrica].&amp;[" &amp; $A67 &amp; "]",
"[Base_Tarjetas].[SEGMENTO_DESCRIP]","[Base_Tarjetas].[SEGMENTO_DESCRIP].&amp;[" &amp; $C$6 &amp; "]",
"[Base_Tarjetas].[SITUACION]","[Base_Tarjetas].[SITUACION].&amp;[" &amp; $C67 &amp; "]",
"[Base_Tarjetas].[TIPO]","[Base_Tarjetas].[TIPO].&amp;[" &amp; $C$1 &amp; "]")/1000,
0)</f>
        <v>0</v>
      </c>
      <c r="N67" s="8">
        <f>IFERROR(
GETPIVOTDATA("[Base_Tarjetas].[Importe]",TDinamica_R!$A$3,
"[Base_Tarjetas].[PERIODO]","[Base_Tarjetas].[PERIODO].&amp;[" &amp; TEXT(N$6,"yyyymm") &amp; "]",
"[Base_Tarjetas].[Metrica]","[Base_Tarjetas].[Metrica].&amp;[" &amp; $A67 &amp; "]",
"[Base_Tarjetas].[SEGMENTO_DESCRIP]","[Base_Tarjetas].[SEGMENTO_DESCRIP].&amp;[" &amp; $C$6 &amp; "]",
"[Base_Tarjetas].[SITUACION]","[Base_Tarjetas].[SITUACION].&amp;[" &amp; $C67 &amp; "]",
"[Base_Tarjetas].[TIPO]","[Base_Tarjetas].[TIPO].&amp;[" &amp; $C$1 &amp; "]")/1000,
0)</f>
        <v>0</v>
      </c>
      <c r="O67" s="8">
        <f>IFERROR(
GETPIVOTDATA("[Base_Tarjetas].[Importe]",TDinamica_R!$A$3,
"[Base_Tarjetas].[PERIODO]","[Base_Tarjetas].[PERIODO].&amp;[" &amp; TEXT(O$6,"yyyymm") &amp; "]",
"[Base_Tarjetas].[Metrica]","[Base_Tarjetas].[Metrica].&amp;[" &amp; $A67 &amp; "]",
"[Base_Tarjetas].[SEGMENTO_DESCRIP]","[Base_Tarjetas].[SEGMENTO_DESCRIP].&amp;[" &amp; $C$6 &amp; "]",
"[Base_Tarjetas].[SITUACION]","[Base_Tarjetas].[SITUACION].&amp;[" &amp; $C67 &amp; "]",
"[Base_Tarjetas].[TIPO]","[Base_Tarjetas].[TIPO].&amp;[" &amp; $C$1 &amp; "]")/1000,
0)</f>
        <v>0</v>
      </c>
      <c r="P67" s="8">
        <f>IFERROR(
GETPIVOTDATA("[Base_Tarjetas].[Importe]",TDinamica_R!$A$3,
"[Base_Tarjetas].[PERIODO]","[Base_Tarjetas].[PERIODO].&amp;[" &amp; TEXT(P$6,"yyyymm") &amp; "]",
"[Base_Tarjetas].[Metrica]","[Base_Tarjetas].[Metrica].&amp;[" &amp; $A67 &amp; "]",
"[Base_Tarjetas].[SEGMENTO_DESCRIP]","[Base_Tarjetas].[SEGMENTO_DESCRIP].&amp;[" &amp; $C$6 &amp; "]",
"[Base_Tarjetas].[SITUACION]","[Base_Tarjetas].[SITUACION].&amp;[" &amp; $C67 &amp; "]",
"[Base_Tarjetas].[TIPO]","[Base_Tarjetas].[TIPO].&amp;[" &amp; $C$1 &amp; "]")/1000,
0)</f>
        <v>0</v>
      </c>
      <c r="Q67" s="8">
        <f>IFERROR(
GETPIVOTDATA("[Base_Tarjetas].[Importe]",TDinamica_R!$A$3,
"[Base_Tarjetas].[PERIODO]","[Base_Tarjetas].[PERIODO].&amp;[" &amp; TEXT(Q$6,"yyyymm") &amp; "]",
"[Base_Tarjetas].[Metrica]","[Base_Tarjetas].[Metrica].&amp;[" &amp; $A67 &amp; "]",
"[Base_Tarjetas].[SEGMENTO_DESCRIP]","[Base_Tarjetas].[SEGMENTO_DESCRIP].&amp;[" &amp; $C$6 &amp; "]",
"[Base_Tarjetas].[SITUACION]","[Base_Tarjetas].[SITUACION].&amp;[" &amp; $C67 &amp; "]",
"[Base_Tarjetas].[TIPO]","[Base_Tarjetas].[TIPO].&amp;[" &amp; $C$1 &amp; "]")/1000,
0)</f>
        <v>0</v>
      </c>
      <c r="R67" s="8">
        <f>IFERROR(
GETPIVOTDATA("[Base_Tarjetas].[Importe]",TDinamica_R!$A$3,
"[Base_Tarjetas].[PERIODO]","[Base_Tarjetas].[PERIODO].&amp;[" &amp; TEXT(R$6,"yyyymm") &amp; "]",
"[Base_Tarjetas].[Metrica]","[Base_Tarjetas].[Metrica].&amp;[" &amp; $A67 &amp; "]",
"[Base_Tarjetas].[SEGMENTO_DESCRIP]","[Base_Tarjetas].[SEGMENTO_DESCRIP].&amp;[" &amp; $C$6 &amp; "]",
"[Base_Tarjetas].[SITUACION]","[Base_Tarjetas].[SITUACION].&amp;[" &amp; $C67 &amp; "]",
"[Base_Tarjetas].[TIPO]","[Base_Tarjetas].[TIPO].&amp;[" &amp; $C$1 &amp; "]")/1000,
0)</f>
        <v>0</v>
      </c>
      <c r="S67" s="8">
        <f>IFERROR(
GETPIVOTDATA("[Base_Tarjetas].[Importe]",TDinamica_R!$A$3,
"[Base_Tarjetas].[PERIODO]","[Base_Tarjetas].[PERIODO].&amp;[" &amp; TEXT(S$6,"yyyymm") &amp; "]",
"[Base_Tarjetas].[Metrica]","[Base_Tarjetas].[Metrica].&amp;[" &amp; $A67 &amp; "]",
"[Base_Tarjetas].[SEGMENTO_DESCRIP]","[Base_Tarjetas].[SEGMENTO_DESCRIP].&amp;[" &amp; $C$6 &amp; "]",
"[Base_Tarjetas].[SITUACION]","[Base_Tarjetas].[SITUACION].&amp;[" &amp; $C67 &amp; "]",
"[Base_Tarjetas].[TIPO]","[Base_Tarjetas].[TIPO].&amp;[" &amp; $C$1 &amp; "]")/1000,
0)</f>
        <v>0</v>
      </c>
      <c r="T67" s="8">
        <f>IFERROR(
GETPIVOTDATA("[Base_Tarjetas].[Importe]",TDinamica_R!$A$3,
"[Base_Tarjetas].[PERIODO]","[Base_Tarjetas].[PERIODO].&amp;[" &amp; TEXT(T$6,"yyyymm") &amp; "]",
"[Base_Tarjetas].[Metrica]","[Base_Tarjetas].[Metrica].&amp;[" &amp; $A67 &amp; "]",
"[Base_Tarjetas].[SEGMENTO_DESCRIP]","[Base_Tarjetas].[SEGMENTO_DESCRIP].&amp;[" &amp; $C$6 &amp; "]",
"[Base_Tarjetas].[SITUACION]","[Base_Tarjetas].[SITUACION].&amp;[" &amp; $C67 &amp; "]",
"[Base_Tarjetas].[TIPO]","[Base_Tarjetas].[TIPO].&amp;[" &amp; $C$1 &amp; "]")/1000,
0)</f>
        <v>0</v>
      </c>
      <c r="U67" s="8">
        <f>IFERROR(
GETPIVOTDATA("[Base_Tarjetas].[Importe]",TDinamica_R!$A$3,
"[Base_Tarjetas].[PERIODO]","[Base_Tarjetas].[PERIODO].&amp;[" &amp; TEXT(U$6,"yyyymm") &amp; "]",
"[Base_Tarjetas].[Metrica]","[Base_Tarjetas].[Metrica].&amp;[" &amp; $A67 &amp; "]",
"[Base_Tarjetas].[SEGMENTO_DESCRIP]","[Base_Tarjetas].[SEGMENTO_DESCRIP].&amp;[" &amp; $C$6 &amp; "]",
"[Base_Tarjetas].[SITUACION]","[Base_Tarjetas].[SITUACION].&amp;[" &amp; $C67 &amp; "]",
"[Base_Tarjetas].[TIPO]","[Base_Tarjetas].[TIPO].&amp;[" &amp; $C$1 &amp; "]")/1000,
0)</f>
        <v>0</v>
      </c>
      <c r="V67" s="8">
        <f>IFERROR(
GETPIVOTDATA("[Base_Tarjetas].[Importe]",TDinamica_R!$A$3,
"[Base_Tarjetas].[PERIODO]","[Base_Tarjetas].[PERIODO].&amp;[" &amp; TEXT(V$6,"yyyymm") &amp; "]",
"[Base_Tarjetas].[Metrica]","[Base_Tarjetas].[Metrica].&amp;[" &amp; $A67 &amp; "]",
"[Base_Tarjetas].[SEGMENTO_DESCRIP]","[Base_Tarjetas].[SEGMENTO_DESCRIP].&amp;[" &amp; $C$6 &amp; "]",
"[Base_Tarjetas].[SITUACION]","[Base_Tarjetas].[SITUACION].&amp;[" &amp; $C67 &amp; "]",
"[Base_Tarjetas].[TIPO]","[Base_Tarjetas].[TIPO].&amp;[" &amp; $C$1 &amp; "]")/1000,
0)</f>
        <v>0</v>
      </c>
      <c r="W67" s="8">
        <f>IFERROR(
GETPIVOTDATA("[Base_Tarjetas].[Importe]",TDinamica_R!$A$3,
"[Base_Tarjetas].[PERIODO]","[Base_Tarjetas].[PERIODO].&amp;[" &amp; TEXT(W$6,"yyyymm") &amp; "]",
"[Base_Tarjetas].[Metrica]","[Base_Tarjetas].[Metrica].&amp;[" &amp; $A67 &amp; "]",
"[Base_Tarjetas].[SEGMENTO_DESCRIP]","[Base_Tarjetas].[SEGMENTO_DESCRIP].&amp;[" &amp; $C$6 &amp; "]",
"[Base_Tarjetas].[SITUACION]","[Base_Tarjetas].[SITUACION].&amp;[" &amp; $C67 &amp; "]",
"[Base_Tarjetas].[TIPO]","[Base_Tarjetas].[TIPO].&amp;[" &amp; $C$1 &amp; "]")/1000,
0)</f>
        <v>0</v>
      </c>
      <c r="X67" s="8">
        <f>IFERROR(
GETPIVOTDATA("[Base_Tarjetas].[Importe]",TDinamica_R!$A$3,
"[Base_Tarjetas].[PERIODO]","[Base_Tarjetas].[PERIODO].&amp;[" &amp; TEXT(X$6,"yyyymm") &amp; "]",
"[Base_Tarjetas].[Metrica]","[Base_Tarjetas].[Metrica].&amp;[" &amp; $A67 &amp; "]",
"[Base_Tarjetas].[SEGMENTO_DESCRIP]","[Base_Tarjetas].[SEGMENTO_DESCRIP].&amp;[" &amp; $C$6 &amp; "]",
"[Base_Tarjetas].[SITUACION]","[Base_Tarjetas].[SITUACION].&amp;[" &amp; $C67 &amp; "]",
"[Base_Tarjetas].[TIPO]","[Base_Tarjetas].[TIPO].&amp;[" &amp; $C$1 &amp; "]")/1000,
0)</f>
        <v>0</v>
      </c>
      <c r="Y67" s="8">
        <f>IFERROR(
GETPIVOTDATA("[Base_Tarjetas].[Importe]",TDinamica_R!$A$3,
"[Base_Tarjetas].[PERIODO]","[Base_Tarjetas].[PERIODO].&amp;[" &amp; TEXT(Y$6,"yyyymm") &amp; "]",
"[Base_Tarjetas].[Metrica]","[Base_Tarjetas].[Metrica].&amp;[" &amp; $A67 &amp; "]",
"[Base_Tarjetas].[SEGMENTO_DESCRIP]","[Base_Tarjetas].[SEGMENTO_DESCRIP].&amp;[" &amp; $C$6 &amp; "]",
"[Base_Tarjetas].[SITUACION]","[Base_Tarjetas].[SITUACION].&amp;[" &amp; $C67 &amp; "]",
"[Base_Tarjetas].[TIPO]","[Base_Tarjetas].[TIPO].&amp;[" &amp; $C$1 &amp; "]")/1000,
0)</f>
        <v>0</v>
      </c>
      <c r="Z67" s="8">
        <f>IFERROR(
GETPIVOTDATA("[Base_Tarjetas].[Importe]",TDinamica_R!$A$3,
"[Base_Tarjetas].[PERIODO]","[Base_Tarjetas].[PERIODO].&amp;[" &amp; TEXT(Z$6,"yyyymm") &amp; "]",
"[Base_Tarjetas].[Metrica]","[Base_Tarjetas].[Metrica].&amp;[" &amp; $A67 &amp; "]",
"[Base_Tarjetas].[SEGMENTO_DESCRIP]","[Base_Tarjetas].[SEGMENTO_DESCRIP].&amp;[" &amp; $C$6 &amp; "]",
"[Base_Tarjetas].[SITUACION]","[Base_Tarjetas].[SITUACION].&amp;[" &amp; $C67 &amp; "]",
"[Base_Tarjetas].[TIPO]","[Base_Tarjetas].[TIPO].&amp;[" &amp; $C$1 &amp; "]")/1000,
0)</f>
        <v>0</v>
      </c>
      <c r="AA67" s="8">
        <f>IFERROR(
GETPIVOTDATA("[Base_Tarjetas].[Importe]",TDinamica_R!$A$3,
"[Base_Tarjetas].[PERIODO]","[Base_Tarjetas].[PERIODO].&amp;[" &amp; TEXT(AA$6,"yyyymm") &amp; "]",
"[Base_Tarjetas].[Metrica]","[Base_Tarjetas].[Metrica].&amp;[" &amp; $A67 &amp; "]",
"[Base_Tarjetas].[SEGMENTO_DESCRIP]","[Base_Tarjetas].[SEGMENTO_DESCRIP].&amp;[" &amp; $C$6 &amp; "]",
"[Base_Tarjetas].[SITUACION]","[Base_Tarjetas].[SITUACION].&amp;[" &amp; $C67 &amp; "]",
"[Base_Tarjetas].[TIPO]","[Base_Tarjetas].[TIPO].&amp;[" &amp; $C$1 &amp; "]")/1000,
0)</f>
        <v>0</v>
      </c>
      <c r="AB67" s="8">
        <f>IFERROR(
GETPIVOTDATA("[Base_Tarjetas].[Importe]",TDinamica_R!$A$3,
"[Base_Tarjetas].[PERIODO]","[Base_Tarjetas].[PERIODO].&amp;[" &amp; TEXT(AB$6,"yyyymm") &amp; "]",
"[Base_Tarjetas].[Metrica]","[Base_Tarjetas].[Metrica].&amp;[" &amp; $A67 &amp; "]",
"[Base_Tarjetas].[SEGMENTO_DESCRIP]","[Base_Tarjetas].[SEGMENTO_DESCRIP].&amp;[" &amp; $C$6 &amp; "]",
"[Base_Tarjetas].[SITUACION]","[Base_Tarjetas].[SITUACION].&amp;[" &amp; $C67 &amp; "]",
"[Base_Tarjetas].[TIPO]","[Base_Tarjetas].[TIPO].&amp;[" &amp; $C$1 &amp; "]")/1000,
0)</f>
        <v>0</v>
      </c>
      <c r="AC67" s="8">
        <f>IFERROR(
GETPIVOTDATA("[Base_Tarjetas].[Importe]",TDinamica_R!$A$3,
"[Base_Tarjetas].[PERIODO]","[Base_Tarjetas].[PERIODO].&amp;[" &amp; TEXT(AC$6,"yyyymm") &amp; "]",
"[Base_Tarjetas].[Metrica]","[Base_Tarjetas].[Metrica].&amp;[" &amp; $A67 &amp; "]",
"[Base_Tarjetas].[SEGMENTO_DESCRIP]","[Base_Tarjetas].[SEGMENTO_DESCRIP].&amp;[" &amp; $C$6 &amp; "]",
"[Base_Tarjetas].[SITUACION]","[Base_Tarjetas].[SITUACION].&amp;[" &amp; $C67 &amp; "]",
"[Base_Tarjetas].[TIPO]","[Base_Tarjetas].[TIPO].&amp;[" &amp; $C$1 &amp; "]")/1000,
0)</f>
        <v>0</v>
      </c>
      <c r="AD67" s="8">
        <f>IFERROR(
GETPIVOTDATA("[Base_Tarjetas].[Importe]",TDinamica_R!$A$3,
"[Base_Tarjetas].[PERIODO]","[Base_Tarjetas].[PERIODO].&amp;[" &amp; TEXT(AD$6,"yyyymm") &amp; "]",
"[Base_Tarjetas].[Metrica]","[Base_Tarjetas].[Metrica].&amp;[" &amp; $A67 &amp; "]",
"[Base_Tarjetas].[SEGMENTO_DESCRIP]","[Base_Tarjetas].[SEGMENTO_DESCRIP].&amp;[" &amp; $C$6 &amp; "]",
"[Base_Tarjetas].[SITUACION]","[Base_Tarjetas].[SITUACION].&amp;[" &amp; $C67 &amp; "]",
"[Base_Tarjetas].[TIPO]","[Base_Tarjetas].[TIPO].&amp;[" &amp; $C$1 &amp; "]")/1000,
0)</f>
        <v>0</v>
      </c>
      <c r="AE67" s="8">
        <f>IFERROR(
GETPIVOTDATA("[Base_Tarjetas].[Importe]",TDinamica_R!$A$3,
"[Base_Tarjetas].[PERIODO]","[Base_Tarjetas].[PERIODO].&amp;[" &amp; TEXT(AE$6,"yyyymm") &amp; "]",
"[Base_Tarjetas].[Metrica]","[Base_Tarjetas].[Metrica].&amp;[" &amp; $A67 &amp; "]",
"[Base_Tarjetas].[SEGMENTO_DESCRIP]","[Base_Tarjetas].[SEGMENTO_DESCRIP].&amp;[" &amp; $C$6 &amp; "]",
"[Base_Tarjetas].[SITUACION]","[Base_Tarjetas].[SITUACION].&amp;[" &amp; $C67 &amp; "]",
"[Base_Tarjetas].[TIPO]","[Base_Tarjetas].[TIPO].&amp;[" &amp; $C$1 &amp; "]")/1000,
0)</f>
        <v>0</v>
      </c>
      <c r="AF67" s="8">
        <f>IFERROR(
GETPIVOTDATA("[Base_Tarjetas].[Importe]",TDinamica_R!$A$3,
"[Base_Tarjetas].[PERIODO]","[Base_Tarjetas].[PERIODO].&amp;[" &amp; TEXT(AF$6,"yyyymm") &amp; "]",
"[Base_Tarjetas].[Metrica]","[Base_Tarjetas].[Metrica].&amp;[" &amp; $A67 &amp; "]",
"[Base_Tarjetas].[SEGMENTO_DESCRIP]","[Base_Tarjetas].[SEGMENTO_DESCRIP].&amp;[" &amp; $C$6 &amp; "]",
"[Base_Tarjetas].[SITUACION]","[Base_Tarjetas].[SITUACION].&amp;[" &amp; $C67 &amp; "]",
"[Base_Tarjetas].[TIPO]","[Base_Tarjetas].[TIPO].&amp;[" &amp; $C$1 &amp; "]")/1000,
0)</f>
        <v>0</v>
      </c>
      <c r="AG67" s="8">
        <f>IFERROR(
GETPIVOTDATA("[Base_Tarjetas].[Importe]",TDinamica_R!$A$3,
"[Base_Tarjetas].[PERIODO]","[Base_Tarjetas].[PERIODO].&amp;[" &amp; TEXT(AG$6,"yyyymm") &amp; "]",
"[Base_Tarjetas].[Metrica]","[Base_Tarjetas].[Metrica].&amp;[" &amp; $A67 &amp; "]",
"[Base_Tarjetas].[SEGMENTO_DESCRIP]","[Base_Tarjetas].[SEGMENTO_DESCRIP].&amp;[" &amp; $C$6 &amp; "]",
"[Base_Tarjetas].[SITUACION]","[Base_Tarjetas].[SITUACION].&amp;[" &amp; $C67 &amp; "]",
"[Base_Tarjetas].[TIPO]","[Base_Tarjetas].[TIPO].&amp;[" &amp; $C$1 &amp; "]")/1000,
0)</f>
        <v>0</v>
      </c>
      <c r="AH67" s="8">
        <f>IFERROR(
GETPIVOTDATA("[Base_Tarjetas].[Importe]",TDinamica_R!$A$3,
"[Base_Tarjetas].[PERIODO]","[Base_Tarjetas].[PERIODO].&amp;[" &amp; TEXT(AH$6,"yyyymm") &amp; "]",
"[Base_Tarjetas].[Metrica]","[Base_Tarjetas].[Metrica].&amp;[" &amp; $A67 &amp; "]",
"[Base_Tarjetas].[SEGMENTO_DESCRIP]","[Base_Tarjetas].[SEGMENTO_DESCRIP].&amp;[" &amp; $C$6 &amp; "]",
"[Base_Tarjetas].[SITUACION]","[Base_Tarjetas].[SITUACION].&amp;[" &amp; $C67 &amp; "]",
"[Base_Tarjetas].[TIPO]","[Base_Tarjetas].[TIPO].&amp;[" &amp; $C$1 &amp; "]")/1000,
0)</f>
        <v>0</v>
      </c>
      <c r="AI67" s="8">
        <f>IFERROR(
GETPIVOTDATA("[Base_Tarjetas].[Importe]",TDinamica_R!$A$3,
"[Base_Tarjetas].[PERIODO]","[Base_Tarjetas].[PERIODO].&amp;[" &amp; TEXT(AI$6,"yyyymm") &amp; "]",
"[Base_Tarjetas].[Metrica]","[Base_Tarjetas].[Metrica].&amp;[" &amp; $A67 &amp; "]",
"[Base_Tarjetas].[SEGMENTO_DESCRIP]","[Base_Tarjetas].[SEGMENTO_DESCRIP].&amp;[" &amp; $C$6 &amp; "]",
"[Base_Tarjetas].[SITUACION]","[Base_Tarjetas].[SITUACION].&amp;[" &amp; $C67 &amp; "]",
"[Base_Tarjetas].[TIPO]","[Base_Tarjetas].[TIPO].&amp;[" &amp; $C$1 &amp; "]")/1000,
0)</f>
        <v>0</v>
      </c>
      <c r="AJ67" s="8">
        <f>IFERROR(
GETPIVOTDATA("[Base_Tarjetas].[Importe]",TDinamica_R!$A$3,
"[Base_Tarjetas].[PERIODO]","[Base_Tarjetas].[PERIODO].&amp;[" &amp; TEXT(AJ$6,"yyyymm") &amp; "]",
"[Base_Tarjetas].[Metrica]","[Base_Tarjetas].[Metrica].&amp;[" &amp; $A67 &amp; "]",
"[Base_Tarjetas].[SEGMENTO_DESCRIP]","[Base_Tarjetas].[SEGMENTO_DESCRIP].&amp;[" &amp; $C$6 &amp; "]",
"[Base_Tarjetas].[SITUACION]","[Base_Tarjetas].[SITUACION].&amp;[" &amp; $C67 &amp; "]",
"[Base_Tarjetas].[TIPO]","[Base_Tarjetas].[TIPO].&amp;[" &amp; $C$1 &amp; "]")/1000,
0)</f>
        <v>0</v>
      </c>
      <c r="AK67" s="8">
        <f>IFERROR(
GETPIVOTDATA("[Base_Tarjetas].[Importe]",TDinamica_R!$A$3,
"[Base_Tarjetas].[PERIODO]","[Base_Tarjetas].[PERIODO].&amp;[" &amp; TEXT(AK$6,"yyyymm") &amp; "]",
"[Base_Tarjetas].[Metrica]","[Base_Tarjetas].[Metrica].&amp;[" &amp; $A67 &amp; "]",
"[Base_Tarjetas].[SEGMENTO_DESCRIP]","[Base_Tarjetas].[SEGMENTO_DESCRIP].&amp;[" &amp; $C$6 &amp; "]",
"[Base_Tarjetas].[SITUACION]","[Base_Tarjetas].[SITUACION].&amp;[" &amp; $C67 &amp; "]",
"[Base_Tarjetas].[TIPO]","[Base_Tarjetas].[TIPO].&amp;[" &amp; $C$1 &amp; "]")/1000,
0)</f>
        <v>0</v>
      </c>
      <c r="AL67" s="8">
        <f>IFERROR(
GETPIVOTDATA("[Base_Tarjetas].[Importe]",TDinamica_R!$A$3,
"[Base_Tarjetas].[PERIODO]","[Base_Tarjetas].[PERIODO].&amp;[" &amp; TEXT(AL$6,"yyyymm") &amp; "]",
"[Base_Tarjetas].[Metrica]","[Base_Tarjetas].[Metrica].&amp;[" &amp; $A67 &amp; "]",
"[Base_Tarjetas].[SEGMENTO_DESCRIP]","[Base_Tarjetas].[SEGMENTO_DESCRIP].&amp;[" &amp; $C$6 &amp; "]",
"[Base_Tarjetas].[SITUACION]","[Base_Tarjetas].[SITUACION].&amp;[" &amp; $C67 &amp; "]",
"[Base_Tarjetas].[TIPO]","[Base_Tarjetas].[TIPO].&amp;[" &amp; $C$1 &amp; "]")/1000,
0)</f>
        <v>0</v>
      </c>
      <c r="AM67" s="8">
        <f>IFERROR(
GETPIVOTDATA("[Base_Tarjetas].[Importe]",TDinamica_R!$A$3,
"[Base_Tarjetas].[PERIODO]","[Base_Tarjetas].[PERIODO].&amp;[" &amp; TEXT(AM$6,"yyyymm") &amp; "]",
"[Base_Tarjetas].[Metrica]","[Base_Tarjetas].[Metrica].&amp;[" &amp; $A67 &amp; "]",
"[Base_Tarjetas].[SEGMENTO_DESCRIP]","[Base_Tarjetas].[SEGMENTO_DESCRIP].&amp;[" &amp; $C$6 &amp; "]",
"[Base_Tarjetas].[SITUACION]","[Base_Tarjetas].[SITUACION].&amp;[" &amp; $C67 &amp; "]",
"[Base_Tarjetas].[TIPO]","[Base_Tarjetas].[TIPO].&amp;[" &amp; $C$1 &amp; "]")/1000,
0)</f>
        <v>0</v>
      </c>
      <c r="AN67" s="8">
        <f>IFERROR(
GETPIVOTDATA("[Base_Tarjetas].[Importe]",TDinamica_R!$A$3,
"[Base_Tarjetas].[PERIODO]","[Base_Tarjetas].[PERIODO].&amp;[" &amp; TEXT(AN$6,"yyyymm") &amp; "]",
"[Base_Tarjetas].[Metrica]","[Base_Tarjetas].[Metrica].&amp;[" &amp; $A67 &amp; "]",
"[Base_Tarjetas].[SEGMENTO_DESCRIP]","[Base_Tarjetas].[SEGMENTO_DESCRIP].&amp;[" &amp; $C$6 &amp; "]",
"[Base_Tarjetas].[SITUACION]","[Base_Tarjetas].[SITUACION].&amp;[" &amp; $C67 &amp; "]",
"[Base_Tarjetas].[TIPO]","[Base_Tarjetas].[TIPO].&amp;[" &amp; $C$1 &amp; "]")/1000,
0)</f>
        <v>0</v>
      </c>
      <c r="AO67" s="8">
        <f>IFERROR(
GETPIVOTDATA("[Base_Tarjetas].[Importe]",TDinamica_R!$A$3,
"[Base_Tarjetas].[PERIODO]","[Base_Tarjetas].[PERIODO].&amp;[" &amp; TEXT(AO$6,"yyyymm") &amp; "]",
"[Base_Tarjetas].[Metrica]","[Base_Tarjetas].[Metrica].&amp;[" &amp; $A67 &amp; "]",
"[Base_Tarjetas].[SEGMENTO_DESCRIP]","[Base_Tarjetas].[SEGMENTO_DESCRIP].&amp;[" &amp; $C$6 &amp; "]",
"[Base_Tarjetas].[SITUACION]","[Base_Tarjetas].[SITUACION].&amp;[" &amp; $C67 &amp; "]",
"[Base_Tarjetas].[TIPO]","[Base_Tarjetas].[TIPO].&amp;[" &amp; $C$1 &amp; "]")/1000,
0)</f>
        <v>0</v>
      </c>
      <c r="AP67" s="8">
        <f>IFERROR(
GETPIVOTDATA("[Base_Tarjetas].[Importe]",TDinamica_R!$A$3,
"[Base_Tarjetas].[PERIODO]","[Base_Tarjetas].[PERIODO].&amp;[" &amp; TEXT(AP$6,"yyyymm") &amp; "]",
"[Base_Tarjetas].[Metrica]","[Base_Tarjetas].[Metrica].&amp;[" &amp; $A67 &amp; "]",
"[Base_Tarjetas].[SEGMENTO_DESCRIP]","[Base_Tarjetas].[SEGMENTO_DESCRIP].&amp;[" &amp; $C$6 &amp; "]",
"[Base_Tarjetas].[SITUACION]","[Base_Tarjetas].[SITUACION].&amp;[" &amp; $C67 &amp; "]",
"[Base_Tarjetas].[TIPO]","[Base_Tarjetas].[TIPO].&amp;[" &amp; $C$1 &amp; "]")/1000,
0)</f>
        <v>0</v>
      </c>
      <c r="AQ67" s="8">
        <f>IFERROR(
GETPIVOTDATA("[Base_Tarjetas].[Importe]",TDinamica_R!$A$3,
"[Base_Tarjetas].[PERIODO]","[Base_Tarjetas].[PERIODO].&amp;[" &amp; TEXT(AQ$6,"yyyymm") &amp; "]",
"[Base_Tarjetas].[Metrica]","[Base_Tarjetas].[Metrica].&amp;[" &amp; $A67 &amp; "]",
"[Base_Tarjetas].[SEGMENTO_DESCRIP]","[Base_Tarjetas].[SEGMENTO_DESCRIP].&amp;[" &amp; $C$6 &amp; "]",
"[Base_Tarjetas].[SITUACION]","[Base_Tarjetas].[SITUACION].&amp;[" &amp; $C67 &amp; "]",
"[Base_Tarjetas].[TIPO]","[Base_Tarjetas].[TIPO].&amp;[" &amp; $C$1 &amp; "]")/1000,
0)</f>
        <v>0</v>
      </c>
      <c r="AR67" s="8">
        <f>IFERROR(
GETPIVOTDATA("[Base_Tarjetas].[Importe]",TDinamica_R!$A$3,
"[Base_Tarjetas].[PERIODO]","[Base_Tarjetas].[PERIODO].&amp;[" &amp; TEXT(AR$6,"yyyymm") &amp; "]",
"[Base_Tarjetas].[Metrica]","[Base_Tarjetas].[Metrica].&amp;[" &amp; $A67 &amp; "]",
"[Base_Tarjetas].[SEGMENTO_DESCRIP]","[Base_Tarjetas].[SEGMENTO_DESCRIP].&amp;[" &amp; $C$6 &amp; "]",
"[Base_Tarjetas].[SITUACION]","[Base_Tarjetas].[SITUACION].&amp;[" &amp; $C67 &amp; "]",
"[Base_Tarjetas].[TIPO]","[Base_Tarjetas].[TIPO].&amp;[" &amp; $C$1 &amp; "]")/1000,
0)</f>
        <v>0</v>
      </c>
      <c r="AS67" s="8">
        <f>IFERROR(
GETPIVOTDATA("[Base_Tarjetas].[Importe]",TDinamica_R!$A$3,
"[Base_Tarjetas].[PERIODO]","[Base_Tarjetas].[PERIODO].&amp;[" &amp; TEXT(AS$6,"yyyymm") &amp; "]",
"[Base_Tarjetas].[Metrica]","[Base_Tarjetas].[Metrica].&amp;[" &amp; $A67 &amp; "]",
"[Base_Tarjetas].[SEGMENTO_DESCRIP]","[Base_Tarjetas].[SEGMENTO_DESCRIP].&amp;[" &amp; $C$6 &amp; "]",
"[Base_Tarjetas].[SITUACION]","[Base_Tarjetas].[SITUACION].&amp;[" &amp; $C67 &amp; "]",
"[Base_Tarjetas].[TIPO]","[Base_Tarjetas].[TIPO].&amp;[" &amp; $C$1 &amp; "]")/1000,
0)</f>
        <v>0</v>
      </c>
      <c r="AT67" s="8">
        <f>IFERROR(
GETPIVOTDATA("[Base_Tarjetas].[Importe]",TDinamica_R!$A$3,
"[Base_Tarjetas].[PERIODO]","[Base_Tarjetas].[PERIODO].&amp;[" &amp; TEXT(AT$6,"yyyymm") &amp; "]",
"[Base_Tarjetas].[Metrica]","[Base_Tarjetas].[Metrica].&amp;[" &amp; $A67 &amp; "]",
"[Base_Tarjetas].[SEGMENTO_DESCRIP]","[Base_Tarjetas].[SEGMENTO_DESCRIP].&amp;[" &amp; $C$6 &amp; "]",
"[Base_Tarjetas].[SITUACION]","[Base_Tarjetas].[SITUACION].&amp;[" &amp; $C67 &amp; "]",
"[Base_Tarjetas].[TIPO]","[Base_Tarjetas].[TIPO].&amp;[" &amp; $C$1 &amp; "]")/1000,
0)</f>
        <v>0</v>
      </c>
      <c r="AU67" s="8">
        <f>IFERROR(
GETPIVOTDATA("[Base_Tarjetas].[Importe]",TDinamica_R!$A$3,
"[Base_Tarjetas].[PERIODO]","[Base_Tarjetas].[PERIODO].&amp;[" &amp; TEXT(AU$6,"yyyymm") &amp; "]",
"[Base_Tarjetas].[Metrica]","[Base_Tarjetas].[Metrica].&amp;[" &amp; $A67 &amp; "]",
"[Base_Tarjetas].[SEGMENTO_DESCRIP]","[Base_Tarjetas].[SEGMENTO_DESCRIP].&amp;[" &amp; $C$6 &amp; "]",
"[Base_Tarjetas].[SITUACION]","[Base_Tarjetas].[SITUACION].&amp;[" &amp; $C67 &amp; "]",
"[Base_Tarjetas].[TIPO]","[Base_Tarjetas].[TIPO].&amp;[" &amp; $C$1 &amp; "]")/1000,
0)</f>
        <v>0</v>
      </c>
      <c r="AV67" s="8">
        <f>IFERROR(
GETPIVOTDATA("[Base_Tarjetas].[Importe]",TDinamica_R!$A$3,
"[Base_Tarjetas].[PERIODO]","[Base_Tarjetas].[PERIODO].&amp;[" &amp; TEXT(AV$6,"yyyymm") &amp; "]",
"[Base_Tarjetas].[Metrica]","[Base_Tarjetas].[Metrica].&amp;[" &amp; $A67 &amp; "]",
"[Base_Tarjetas].[SEGMENTO_DESCRIP]","[Base_Tarjetas].[SEGMENTO_DESCRIP].&amp;[" &amp; $C$6 &amp; "]",
"[Base_Tarjetas].[SITUACION]","[Base_Tarjetas].[SITUACION].&amp;[" &amp; $C67 &amp; "]",
"[Base_Tarjetas].[TIPO]","[Base_Tarjetas].[TIPO].&amp;[" &amp; $C$1 &amp; "]")/1000,
0)</f>
        <v>0</v>
      </c>
      <c r="AW67" s="8">
        <f>IFERROR(
GETPIVOTDATA("[Base_Tarjetas].[Importe]",TDinamica_R!$A$3,
"[Base_Tarjetas].[PERIODO]","[Base_Tarjetas].[PERIODO].&amp;[" &amp; TEXT(AW$6,"yyyymm") &amp; "]",
"[Base_Tarjetas].[Metrica]","[Base_Tarjetas].[Metrica].&amp;[" &amp; $A67 &amp; "]",
"[Base_Tarjetas].[SEGMENTO_DESCRIP]","[Base_Tarjetas].[SEGMENTO_DESCRIP].&amp;[" &amp; $C$6 &amp; "]",
"[Base_Tarjetas].[SITUACION]","[Base_Tarjetas].[SITUACION].&amp;[" &amp; $C67 &amp; "]",
"[Base_Tarjetas].[TIPO]","[Base_Tarjetas].[TIPO].&amp;[" &amp; $C$1 &amp; "]")/1000,
0)</f>
        <v>0</v>
      </c>
      <c r="AX67" s="8">
        <f>IFERROR(
GETPIVOTDATA("[Base_Tarjetas].[Importe]",TDinamica_R!$A$3,
"[Base_Tarjetas].[PERIODO]","[Base_Tarjetas].[PERIODO].&amp;[" &amp; TEXT(AX$6,"yyyymm") &amp; "]",
"[Base_Tarjetas].[Metrica]","[Base_Tarjetas].[Metrica].&amp;[" &amp; $A67 &amp; "]",
"[Base_Tarjetas].[SEGMENTO_DESCRIP]","[Base_Tarjetas].[SEGMENTO_DESCRIP].&amp;[" &amp; $C$6 &amp; "]",
"[Base_Tarjetas].[SITUACION]","[Base_Tarjetas].[SITUACION].&amp;[" &amp; $C67 &amp; "]",
"[Base_Tarjetas].[TIPO]","[Base_Tarjetas].[TIPO].&amp;[" &amp; $C$1 &amp; "]")/1000,
0)</f>
        <v>0</v>
      </c>
      <c r="AY67" s="8">
        <f>IFERROR(
GETPIVOTDATA("[Base_Tarjetas].[Importe]",TDinamica_R!$A$3,
"[Base_Tarjetas].[PERIODO]","[Base_Tarjetas].[PERIODO].&amp;[" &amp; TEXT(AY$6,"yyyymm") &amp; "]",
"[Base_Tarjetas].[Metrica]","[Base_Tarjetas].[Metrica].&amp;[" &amp; $A67 &amp; "]",
"[Base_Tarjetas].[SEGMENTO_DESCRIP]","[Base_Tarjetas].[SEGMENTO_DESCRIP].&amp;[" &amp; $C$6 &amp; "]",
"[Base_Tarjetas].[SITUACION]","[Base_Tarjetas].[SITUACION].&amp;[" &amp; $C67 &amp; "]",
"[Base_Tarjetas].[TIPO]","[Base_Tarjetas].[TIPO].&amp;[" &amp; $C$1 &amp; "]")/1000,
0)</f>
        <v>0</v>
      </c>
      <c r="AZ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TEXT(AZ$6,"yyyymm") &amp; "]"),
0)</f>
        <v>0.60782765984336617</v>
      </c>
      <c r="BA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TEXT(BA$6,"yyyymm") &amp; "]"),
0)</f>
        <v>0.60782765984336617</v>
      </c>
      <c r="BB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TEXT(BB$6,"yyyymm") &amp; "]"),
0)</f>
        <v>0.60782765984336617</v>
      </c>
      <c r="BC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TEXT(BC$6,"yyyymm") &amp; "]"),
0)</f>
        <v>0.60782765984336617</v>
      </c>
      <c r="BD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TEXT(BD$6,"yyyymm") &amp; "]"),
0)</f>
        <v>0.60782765984336617</v>
      </c>
      <c r="BE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TEXT(BE$6,"yyyymm") &amp; "]"),
0)</f>
        <v>0.60782765984336617</v>
      </c>
      <c r="BF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TEXT(BF$6,"yyyymm") &amp; "]"),
0)</f>
        <v>0.60782765984336617</v>
      </c>
      <c r="BG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TEXT(BG$6,"yyyymm") &amp; "]"),
0)</f>
        <v>0.60782765984336617</v>
      </c>
      <c r="BH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TEXT(BH$6,"yyyymm") &amp; "]"),
0)</f>
        <v>0.60782765984336617</v>
      </c>
      <c r="BI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TEXT(BI$6,"yyyymm") &amp; "]"),
0)</f>
        <v>0.60782765984336617</v>
      </c>
      <c r="BJ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TEXT(BJ$6,"yyyymm") &amp; "]"),
0)</f>
        <v>0.60782765984336617</v>
      </c>
      <c r="BK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TEXT(BK$6,"yyyymm") &amp; "]"),
0)</f>
        <v>0.60782765984336617</v>
      </c>
      <c r="BO67" s="24">
        <f t="shared" si="48"/>
        <v>0</v>
      </c>
      <c r="BP67" s="24">
        <f t="shared" si="48"/>
        <v>1.8234829795300986</v>
      </c>
      <c r="BQ67" s="24">
        <f t="shared" si="48"/>
        <v>0</v>
      </c>
      <c r="BR67" s="24">
        <f t="shared" si="48"/>
        <v>0</v>
      </c>
      <c r="BS67" s="24">
        <f t="shared" si="48"/>
        <v>0</v>
      </c>
      <c r="BT67" s="24">
        <f t="shared" si="48"/>
        <v>0</v>
      </c>
    </row>
    <row r="68" spans="1:72" hidden="1" outlineLevel="1" x14ac:dyDescent="0.25">
      <c r="A68" s="11" t="s">
        <v>35</v>
      </c>
      <c r="C68" s="2" t="s">
        <v>92</v>
      </c>
      <c r="D68" s="8">
        <f>IFERROR(
GETPIVOTDATA("[Base_Tarjetas].[Importe]",TDinamica_R!$A$3,
"[Base_Tarjetas].[PERIODO]","[Base_Tarjetas].[PERIODO].&amp;[" &amp; TEXT(D$6,"yyyymm") &amp; "]",
"[Base_Tarjetas].[Metrica]","[Base_Tarjetas].[Metrica].&amp;[" &amp; $A68 &amp; "]",
"[Base_Tarjetas].[SEGMENTO_DESCRIP]","[Base_Tarjetas].[SEGMENTO_DESCRIP].&amp;[" &amp; $C$6 &amp; "]",
"[Base_Tarjetas].[SITUACION]","[Base_Tarjetas].[SITUACION].&amp;[" &amp; $C68 &amp; "]",
"[Base_Tarjetas].[TIPO]","[Base_Tarjetas].[TIPO].&amp;[" &amp; $C$1 &amp; "]")/1000,
0)</f>
        <v>0</v>
      </c>
      <c r="E68" s="8">
        <f>IFERROR(
GETPIVOTDATA("[Base_Tarjetas].[Importe]",TDinamica_R!$A$3,
"[Base_Tarjetas].[PERIODO]","[Base_Tarjetas].[PERIODO].&amp;[" &amp; TEXT(E$6,"yyyymm") &amp; "]",
"[Base_Tarjetas].[Metrica]","[Base_Tarjetas].[Metrica].&amp;[" &amp; $A68 &amp; "]",
"[Base_Tarjetas].[SEGMENTO_DESCRIP]","[Base_Tarjetas].[SEGMENTO_DESCRIP].&amp;[" &amp; $C$6 &amp; "]",
"[Base_Tarjetas].[SITUACION]","[Base_Tarjetas].[SITUACION].&amp;[" &amp; $C68 &amp; "]",
"[Base_Tarjetas].[TIPO]","[Base_Tarjetas].[TIPO].&amp;[" &amp; $C$1 &amp; "]")/1000,
0)</f>
        <v>0</v>
      </c>
      <c r="F68" s="8">
        <f>IFERROR(
GETPIVOTDATA("[Base_Tarjetas].[Importe]",TDinamica_R!$A$3,
"[Base_Tarjetas].[PERIODO]","[Base_Tarjetas].[PERIODO].&amp;[" &amp; TEXT(F$6,"yyyymm") &amp; "]",
"[Base_Tarjetas].[Metrica]","[Base_Tarjetas].[Metrica].&amp;[" &amp; $A68 &amp; "]",
"[Base_Tarjetas].[SEGMENTO_DESCRIP]","[Base_Tarjetas].[SEGMENTO_DESCRIP].&amp;[" &amp; $C$6 &amp; "]",
"[Base_Tarjetas].[SITUACION]","[Base_Tarjetas].[SITUACION].&amp;[" &amp; $C68 &amp; "]",
"[Base_Tarjetas].[TIPO]","[Base_Tarjetas].[TIPO].&amp;[" &amp; $C$1 &amp; "]")/1000,
0)</f>
        <v>0</v>
      </c>
      <c r="G68" s="8">
        <f>IFERROR(
GETPIVOTDATA("[Base_Tarjetas].[Importe]",TDinamica_R!$A$3,
"[Base_Tarjetas].[PERIODO]","[Base_Tarjetas].[PERIODO].&amp;[" &amp; TEXT(G$6,"yyyymm") &amp; "]",
"[Base_Tarjetas].[Metrica]","[Base_Tarjetas].[Metrica].&amp;[" &amp; $A68 &amp; "]",
"[Base_Tarjetas].[SEGMENTO_DESCRIP]","[Base_Tarjetas].[SEGMENTO_DESCRIP].&amp;[" &amp; $C$6 &amp; "]",
"[Base_Tarjetas].[SITUACION]","[Base_Tarjetas].[SITUACION].&amp;[" &amp; $C68 &amp; "]",
"[Base_Tarjetas].[TIPO]","[Base_Tarjetas].[TIPO].&amp;[" &amp; $C$1 &amp; "]")/1000,
0)</f>
        <v>0</v>
      </c>
      <c r="H68" s="8">
        <f>IFERROR(
GETPIVOTDATA("[Base_Tarjetas].[Importe]",TDinamica_R!$A$3,
"[Base_Tarjetas].[PERIODO]","[Base_Tarjetas].[PERIODO].&amp;[" &amp; TEXT(H$6,"yyyymm") &amp; "]",
"[Base_Tarjetas].[Metrica]","[Base_Tarjetas].[Metrica].&amp;[" &amp; $A68 &amp; "]",
"[Base_Tarjetas].[SEGMENTO_DESCRIP]","[Base_Tarjetas].[SEGMENTO_DESCRIP].&amp;[" &amp; $C$6 &amp; "]",
"[Base_Tarjetas].[SITUACION]","[Base_Tarjetas].[SITUACION].&amp;[" &amp; $C68 &amp; "]",
"[Base_Tarjetas].[TIPO]","[Base_Tarjetas].[TIPO].&amp;[" &amp; $C$1 &amp; "]")/1000,
0)</f>
        <v>0</v>
      </c>
      <c r="I68" s="8">
        <f>IFERROR(
GETPIVOTDATA("[Base_Tarjetas].[Importe]",TDinamica_R!$A$3,
"[Base_Tarjetas].[PERIODO]","[Base_Tarjetas].[PERIODO].&amp;[" &amp; TEXT(I$6,"yyyymm") &amp; "]",
"[Base_Tarjetas].[Metrica]","[Base_Tarjetas].[Metrica].&amp;[" &amp; $A68 &amp; "]",
"[Base_Tarjetas].[SEGMENTO_DESCRIP]","[Base_Tarjetas].[SEGMENTO_DESCRIP].&amp;[" &amp; $C$6 &amp; "]",
"[Base_Tarjetas].[SITUACION]","[Base_Tarjetas].[SITUACION].&amp;[" &amp; $C68 &amp; "]",
"[Base_Tarjetas].[TIPO]","[Base_Tarjetas].[TIPO].&amp;[" &amp; $C$1 &amp; "]")/1000,
0)</f>
        <v>0</v>
      </c>
      <c r="J68" s="8">
        <f>IFERROR(
GETPIVOTDATA("[Base_Tarjetas].[Importe]",TDinamica_R!$A$3,
"[Base_Tarjetas].[PERIODO]","[Base_Tarjetas].[PERIODO].&amp;[" &amp; TEXT(J$6,"yyyymm") &amp; "]",
"[Base_Tarjetas].[Metrica]","[Base_Tarjetas].[Metrica].&amp;[" &amp; $A68 &amp; "]",
"[Base_Tarjetas].[SEGMENTO_DESCRIP]","[Base_Tarjetas].[SEGMENTO_DESCRIP].&amp;[" &amp; $C$6 &amp; "]",
"[Base_Tarjetas].[SITUACION]","[Base_Tarjetas].[SITUACION].&amp;[" &amp; $C68 &amp; "]",
"[Base_Tarjetas].[TIPO]","[Base_Tarjetas].[TIPO].&amp;[" &amp; $C$1 &amp; "]")/1000,
0)</f>
        <v>0</v>
      </c>
      <c r="K68" s="8">
        <f>IFERROR(
GETPIVOTDATA("[Base_Tarjetas].[Importe]",TDinamica_R!$A$3,
"[Base_Tarjetas].[PERIODO]","[Base_Tarjetas].[PERIODO].&amp;[" &amp; TEXT(K$6,"yyyymm") &amp; "]",
"[Base_Tarjetas].[Metrica]","[Base_Tarjetas].[Metrica].&amp;[" &amp; $A68 &amp; "]",
"[Base_Tarjetas].[SEGMENTO_DESCRIP]","[Base_Tarjetas].[SEGMENTO_DESCRIP].&amp;[" &amp; $C$6 &amp; "]",
"[Base_Tarjetas].[SITUACION]","[Base_Tarjetas].[SITUACION].&amp;[" &amp; $C68 &amp; "]",
"[Base_Tarjetas].[TIPO]","[Base_Tarjetas].[TIPO].&amp;[" &amp; $C$1 &amp; "]")/1000,
0)</f>
        <v>0</v>
      </c>
      <c r="L68" s="8">
        <f>IFERROR(
GETPIVOTDATA("[Base_Tarjetas].[Importe]",TDinamica_R!$A$3,
"[Base_Tarjetas].[PERIODO]","[Base_Tarjetas].[PERIODO].&amp;[" &amp; TEXT(L$6,"yyyymm") &amp; "]",
"[Base_Tarjetas].[Metrica]","[Base_Tarjetas].[Metrica].&amp;[" &amp; $A68 &amp; "]",
"[Base_Tarjetas].[SEGMENTO_DESCRIP]","[Base_Tarjetas].[SEGMENTO_DESCRIP].&amp;[" &amp; $C$6 &amp; "]",
"[Base_Tarjetas].[SITUACION]","[Base_Tarjetas].[SITUACION].&amp;[" &amp; $C68 &amp; "]",
"[Base_Tarjetas].[TIPO]","[Base_Tarjetas].[TIPO].&amp;[" &amp; $C$1 &amp; "]")/1000,
0)</f>
        <v>0</v>
      </c>
      <c r="M68" s="8">
        <f>IFERROR(
GETPIVOTDATA("[Base_Tarjetas].[Importe]",TDinamica_R!$A$3,
"[Base_Tarjetas].[PERIODO]","[Base_Tarjetas].[PERIODO].&amp;[" &amp; TEXT(M$6,"yyyymm") &amp; "]",
"[Base_Tarjetas].[Metrica]","[Base_Tarjetas].[Metrica].&amp;[" &amp; $A68 &amp; "]",
"[Base_Tarjetas].[SEGMENTO_DESCRIP]","[Base_Tarjetas].[SEGMENTO_DESCRIP].&amp;[" &amp; $C$6 &amp; "]",
"[Base_Tarjetas].[SITUACION]","[Base_Tarjetas].[SITUACION].&amp;[" &amp; $C68 &amp; "]",
"[Base_Tarjetas].[TIPO]","[Base_Tarjetas].[TIPO].&amp;[" &amp; $C$1 &amp; "]")/1000,
0)</f>
        <v>0</v>
      </c>
      <c r="N68" s="8">
        <f>IFERROR(
GETPIVOTDATA("[Base_Tarjetas].[Importe]",TDinamica_R!$A$3,
"[Base_Tarjetas].[PERIODO]","[Base_Tarjetas].[PERIODO].&amp;[" &amp; TEXT(N$6,"yyyymm") &amp; "]",
"[Base_Tarjetas].[Metrica]","[Base_Tarjetas].[Metrica].&amp;[" &amp; $A68 &amp; "]",
"[Base_Tarjetas].[SEGMENTO_DESCRIP]","[Base_Tarjetas].[SEGMENTO_DESCRIP].&amp;[" &amp; $C$6 &amp; "]",
"[Base_Tarjetas].[SITUACION]","[Base_Tarjetas].[SITUACION].&amp;[" &amp; $C68 &amp; "]",
"[Base_Tarjetas].[TIPO]","[Base_Tarjetas].[TIPO].&amp;[" &amp; $C$1 &amp; "]")/1000,
0)</f>
        <v>0</v>
      </c>
      <c r="O68" s="8">
        <f>IFERROR(
GETPIVOTDATA("[Base_Tarjetas].[Importe]",TDinamica_R!$A$3,
"[Base_Tarjetas].[PERIODO]","[Base_Tarjetas].[PERIODO].&amp;[" &amp; TEXT(O$6,"yyyymm") &amp; "]",
"[Base_Tarjetas].[Metrica]","[Base_Tarjetas].[Metrica].&amp;[" &amp; $A68 &amp; "]",
"[Base_Tarjetas].[SEGMENTO_DESCRIP]","[Base_Tarjetas].[SEGMENTO_DESCRIP].&amp;[" &amp; $C$6 &amp; "]",
"[Base_Tarjetas].[SITUACION]","[Base_Tarjetas].[SITUACION].&amp;[" &amp; $C68 &amp; "]",
"[Base_Tarjetas].[TIPO]","[Base_Tarjetas].[TIPO].&amp;[" &amp; $C$1 &amp; "]")/1000,
0)</f>
        <v>0</v>
      </c>
      <c r="P68" s="8">
        <f>IFERROR(
GETPIVOTDATA("[Base_Tarjetas].[Importe]",TDinamica_R!$A$3,
"[Base_Tarjetas].[PERIODO]","[Base_Tarjetas].[PERIODO].&amp;[" &amp; TEXT(P$6,"yyyymm") &amp; "]",
"[Base_Tarjetas].[Metrica]","[Base_Tarjetas].[Metrica].&amp;[" &amp; $A68 &amp; "]",
"[Base_Tarjetas].[SEGMENTO_DESCRIP]","[Base_Tarjetas].[SEGMENTO_DESCRIP].&amp;[" &amp; $C$6 &amp; "]",
"[Base_Tarjetas].[SITUACION]","[Base_Tarjetas].[SITUACION].&amp;[" &amp; $C68 &amp; "]",
"[Base_Tarjetas].[TIPO]","[Base_Tarjetas].[TIPO].&amp;[" &amp; $C$1 &amp; "]")/1000,
0)</f>
        <v>0</v>
      </c>
      <c r="Q68" s="8">
        <f>IFERROR(
GETPIVOTDATA("[Base_Tarjetas].[Importe]",TDinamica_R!$A$3,
"[Base_Tarjetas].[PERIODO]","[Base_Tarjetas].[PERIODO].&amp;[" &amp; TEXT(Q$6,"yyyymm") &amp; "]",
"[Base_Tarjetas].[Metrica]","[Base_Tarjetas].[Metrica].&amp;[" &amp; $A68 &amp; "]",
"[Base_Tarjetas].[SEGMENTO_DESCRIP]","[Base_Tarjetas].[SEGMENTO_DESCRIP].&amp;[" &amp; $C$6 &amp; "]",
"[Base_Tarjetas].[SITUACION]","[Base_Tarjetas].[SITUACION].&amp;[" &amp; $C68 &amp; "]",
"[Base_Tarjetas].[TIPO]","[Base_Tarjetas].[TIPO].&amp;[" &amp; $C$1 &amp; "]")/1000,
0)</f>
        <v>0</v>
      </c>
      <c r="R68" s="8">
        <f>IFERROR(
GETPIVOTDATA("[Base_Tarjetas].[Importe]",TDinamica_R!$A$3,
"[Base_Tarjetas].[PERIODO]","[Base_Tarjetas].[PERIODO].&amp;[" &amp; TEXT(R$6,"yyyymm") &amp; "]",
"[Base_Tarjetas].[Metrica]","[Base_Tarjetas].[Metrica].&amp;[" &amp; $A68 &amp; "]",
"[Base_Tarjetas].[SEGMENTO_DESCRIP]","[Base_Tarjetas].[SEGMENTO_DESCRIP].&amp;[" &amp; $C$6 &amp; "]",
"[Base_Tarjetas].[SITUACION]","[Base_Tarjetas].[SITUACION].&amp;[" &amp; $C68 &amp; "]",
"[Base_Tarjetas].[TIPO]","[Base_Tarjetas].[TIPO].&amp;[" &amp; $C$1 &amp; "]")/1000,
0)</f>
        <v>0</v>
      </c>
      <c r="S68" s="8">
        <f>IFERROR(
GETPIVOTDATA("[Base_Tarjetas].[Importe]",TDinamica_R!$A$3,
"[Base_Tarjetas].[PERIODO]","[Base_Tarjetas].[PERIODO].&amp;[" &amp; TEXT(S$6,"yyyymm") &amp; "]",
"[Base_Tarjetas].[Metrica]","[Base_Tarjetas].[Metrica].&amp;[" &amp; $A68 &amp; "]",
"[Base_Tarjetas].[SEGMENTO_DESCRIP]","[Base_Tarjetas].[SEGMENTO_DESCRIP].&amp;[" &amp; $C$6 &amp; "]",
"[Base_Tarjetas].[SITUACION]","[Base_Tarjetas].[SITUACION].&amp;[" &amp; $C68 &amp; "]",
"[Base_Tarjetas].[TIPO]","[Base_Tarjetas].[TIPO].&amp;[" &amp; $C$1 &amp; "]")/1000,
0)</f>
        <v>0</v>
      </c>
      <c r="T68" s="8">
        <f>IFERROR(
GETPIVOTDATA("[Base_Tarjetas].[Importe]",TDinamica_R!$A$3,
"[Base_Tarjetas].[PERIODO]","[Base_Tarjetas].[PERIODO].&amp;[" &amp; TEXT(T$6,"yyyymm") &amp; "]",
"[Base_Tarjetas].[Metrica]","[Base_Tarjetas].[Metrica].&amp;[" &amp; $A68 &amp; "]",
"[Base_Tarjetas].[SEGMENTO_DESCRIP]","[Base_Tarjetas].[SEGMENTO_DESCRIP].&amp;[" &amp; $C$6 &amp; "]",
"[Base_Tarjetas].[SITUACION]","[Base_Tarjetas].[SITUACION].&amp;[" &amp; $C68 &amp; "]",
"[Base_Tarjetas].[TIPO]","[Base_Tarjetas].[TIPO].&amp;[" &amp; $C$1 &amp; "]")/1000,
0)</f>
        <v>0</v>
      </c>
      <c r="U68" s="8">
        <f>IFERROR(
GETPIVOTDATA("[Base_Tarjetas].[Importe]",TDinamica_R!$A$3,
"[Base_Tarjetas].[PERIODO]","[Base_Tarjetas].[PERIODO].&amp;[" &amp; TEXT(U$6,"yyyymm") &amp; "]",
"[Base_Tarjetas].[Metrica]","[Base_Tarjetas].[Metrica].&amp;[" &amp; $A68 &amp; "]",
"[Base_Tarjetas].[SEGMENTO_DESCRIP]","[Base_Tarjetas].[SEGMENTO_DESCRIP].&amp;[" &amp; $C$6 &amp; "]",
"[Base_Tarjetas].[SITUACION]","[Base_Tarjetas].[SITUACION].&amp;[" &amp; $C68 &amp; "]",
"[Base_Tarjetas].[TIPO]","[Base_Tarjetas].[TIPO].&amp;[" &amp; $C$1 &amp; "]")/1000,
0)</f>
        <v>0</v>
      </c>
      <c r="V68" s="8">
        <f>IFERROR(
GETPIVOTDATA("[Base_Tarjetas].[Importe]",TDinamica_R!$A$3,
"[Base_Tarjetas].[PERIODO]","[Base_Tarjetas].[PERIODO].&amp;[" &amp; TEXT(V$6,"yyyymm") &amp; "]",
"[Base_Tarjetas].[Metrica]","[Base_Tarjetas].[Metrica].&amp;[" &amp; $A68 &amp; "]",
"[Base_Tarjetas].[SEGMENTO_DESCRIP]","[Base_Tarjetas].[SEGMENTO_DESCRIP].&amp;[" &amp; $C$6 &amp; "]",
"[Base_Tarjetas].[SITUACION]","[Base_Tarjetas].[SITUACION].&amp;[" &amp; $C68 &amp; "]",
"[Base_Tarjetas].[TIPO]","[Base_Tarjetas].[TIPO].&amp;[" &amp; $C$1 &amp; "]")/1000,
0)</f>
        <v>0</v>
      </c>
      <c r="W68" s="8">
        <f>IFERROR(
GETPIVOTDATA("[Base_Tarjetas].[Importe]",TDinamica_R!$A$3,
"[Base_Tarjetas].[PERIODO]","[Base_Tarjetas].[PERIODO].&amp;[" &amp; TEXT(W$6,"yyyymm") &amp; "]",
"[Base_Tarjetas].[Metrica]","[Base_Tarjetas].[Metrica].&amp;[" &amp; $A68 &amp; "]",
"[Base_Tarjetas].[SEGMENTO_DESCRIP]","[Base_Tarjetas].[SEGMENTO_DESCRIP].&amp;[" &amp; $C$6 &amp; "]",
"[Base_Tarjetas].[SITUACION]","[Base_Tarjetas].[SITUACION].&amp;[" &amp; $C68 &amp; "]",
"[Base_Tarjetas].[TIPO]","[Base_Tarjetas].[TIPO].&amp;[" &amp; $C$1 &amp; "]")/1000,
0)</f>
        <v>0</v>
      </c>
      <c r="X68" s="8">
        <f>IFERROR(
GETPIVOTDATA("[Base_Tarjetas].[Importe]",TDinamica_R!$A$3,
"[Base_Tarjetas].[PERIODO]","[Base_Tarjetas].[PERIODO].&amp;[" &amp; TEXT(X$6,"yyyymm") &amp; "]",
"[Base_Tarjetas].[Metrica]","[Base_Tarjetas].[Metrica].&amp;[" &amp; $A68 &amp; "]",
"[Base_Tarjetas].[SEGMENTO_DESCRIP]","[Base_Tarjetas].[SEGMENTO_DESCRIP].&amp;[" &amp; $C$6 &amp; "]",
"[Base_Tarjetas].[SITUACION]","[Base_Tarjetas].[SITUACION].&amp;[" &amp; $C68 &amp; "]",
"[Base_Tarjetas].[TIPO]","[Base_Tarjetas].[TIPO].&amp;[" &amp; $C$1 &amp; "]")/1000,
0)</f>
        <v>0</v>
      </c>
      <c r="Y68" s="8">
        <f>IFERROR(
GETPIVOTDATA("[Base_Tarjetas].[Importe]",TDinamica_R!$A$3,
"[Base_Tarjetas].[PERIODO]","[Base_Tarjetas].[PERIODO].&amp;[" &amp; TEXT(Y$6,"yyyymm") &amp; "]",
"[Base_Tarjetas].[Metrica]","[Base_Tarjetas].[Metrica].&amp;[" &amp; $A68 &amp; "]",
"[Base_Tarjetas].[SEGMENTO_DESCRIP]","[Base_Tarjetas].[SEGMENTO_DESCRIP].&amp;[" &amp; $C$6 &amp; "]",
"[Base_Tarjetas].[SITUACION]","[Base_Tarjetas].[SITUACION].&amp;[" &amp; $C68 &amp; "]",
"[Base_Tarjetas].[TIPO]","[Base_Tarjetas].[TIPO].&amp;[" &amp; $C$1 &amp; "]")/1000,
0)</f>
        <v>0</v>
      </c>
      <c r="Z68" s="8">
        <f>IFERROR(
GETPIVOTDATA("[Base_Tarjetas].[Importe]",TDinamica_R!$A$3,
"[Base_Tarjetas].[PERIODO]","[Base_Tarjetas].[PERIODO].&amp;[" &amp; TEXT(Z$6,"yyyymm") &amp; "]",
"[Base_Tarjetas].[Metrica]","[Base_Tarjetas].[Metrica].&amp;[" &amp; $A68 &amp; "]",
"[Base_Tarjetas].[SEGMENTO_DESCRIP]","[Base_Tarjetas].[SEGMENTO_DESCRIP].&amp;[" &amp; $C$6 &amp; "]",
"[Base_Tarjetas].[SITUACION]","[Base_Tarjetas].[SITUACION].&amp;[" &amp; $C68 &amp; "]",
"[Base_Tarjetas].[TIPO]","[Base_Tarjetas].[TIPO].&amp;[" &amp; $C$1 &amp; "]")/1000,
0)</f>
        <v>0</v>
      </c>
      <c r="AA68" s="8">
        <f>IFERROR(
GETPIVOTDATA("[Base_Tarjetas].[Importe]",TDinamica_R!$A$3,
"[Base_Tarjetas].[PERIODO]","[Base_Tarjetas].[PERIODO].&amp;[" &amp; TEXT(AA$6,"yyyymm") &amp; "]",
"[Base_Tarjetas].[Metrica]","[Base_Tarjetas].[Metrica].&amp;[" &amp; $A68 &amp; "]",
"[Base_Tarjetas].[SEGMENTO_DESCRIP]","[Base_Tarjetas].[SEGMENTO_DESCRIP].&amp;[" &amp; $C$6 &amp; "]",
"[Base_Tarjetas].[SITUACION]","[Base_Tarjetas].[SITUACION].&amp;[" &amp; $C68 &amp; "]",
"[Base_Tarjetas].[TIPO]","[Base_Tarjetas].[TIPO].&amp;[" &amp; $C$1 &amp; "]")/1000,
0)</f>
        <v>0</v>
      </c>
      <c r="AB68" s="8">
        <f>IFERROR(
GETPIVOTDATA("[Base_Tarjetas].[Importe]",TDinamica_R!$A$3,
"[Base_Tarjetas].[PERIODO]","[Base_Tarjetas].[PERIODO].&amp;[" &amp; TEXT(AB$6,"yyyymm") &amp; "]",
"[Base_Tarjetas].[Metrica]","[Base_Tarjetas].[Metrica].&amp;[" &amp; $A68 &amp; "]",
"[Base_Tarjetas].[SEGMENTO_DESCRIP]","[Base_Tarjetas].[SEGMENTO_DESCRIP].&amp;[" &amp; $C$6 &amp; "]",
"[Base_Tarjetas].[SITUACION]","[Base_Tarjetas].[SITUACION].&amp;[" &amp; $C68 &amp; "]",
"[Base_Tarjetas].[TIPO]","[Base_Tarjetas].[TIPO].&amp;[" &amp; $C$1 &amp; "]")/1000,
0)</f>
        <v>0</v>
      </c>
      <c r="AC68" s="8">
        <f>IFERROR(
GETPIVOTDATA("[Base_Tarjetas].[Importe]",TDinamica_R!$A$3,
"[Base_Tarjetas].[PERIODO]","[Base_Tarjetas].[PERIODO].&amp;[" &amp; TEXT(AC$6,"yyyymm") &amp; "]",
"[Base_Tarjetas].[Metrica]","[Base_Tarjetas].[Metrica].&amp;[" &amp; $A68 &amp; "]",
"[Base_Tarjetas].[SEGMENTO_DESCRIP]","[Base_Tarjetas].[SEGMENTO_DESCRIP].&amp;[" &amp; $C$6 &amp; "]",
"[Base_Tarjetas].[SITUACION]","[Base_Tarjetas].[SITUACION].&amp;[" &amp; $C68 &amp; "]",
"[Base_Tarjetas].[TIPO]","[Base_Tarjetas].[TIPO].&amp;[" &amp; $C$1 &amp; "]")/1000,
0)</f>
        <v>0</v>
      </c>
      <c r="AD68" s="8">
        <f>IFERROR(
GETPIVOTDATA("[Base_Tarjetas].[Importe]",TDinamica_R!$A$3,
"[Base_Tarjetas].[PERIODO]","[Base_Tarjetas].[PERIODO].&amp;[" &amp; TEXT(AD$6,"yyyymm") &amp; "]",
"[Base_Tarjetas].[Metrica]","[Base_Tarjetas].[Metrica].&amp;[" &amp; $A68 &amp; "]",
"[Base_Tarjetas].[SEGMENTO_DESCRIP]","[Base_Tarjetas].[SEGMENTO_DESCRIP].&amp;[" &amp; $C$6 &amp; "]",
"[Base_Tarjetas].[SITUACION]","[Base_Tarjetas].[SITUACION].&amp;[" &amp; $C68 &amp; "]",
"[Base_Tarjetas].[TIPO]","[Base_Tarjetas].[TIPO].&amp;[" &amp; $C$1 &amp; "]")/1000,
0)</f>
        <v>0</v>
      </c>
      <c r="AE68" s="8">
        <f>IFERROR(
GETPIVOTDATA("[Base_Tarjetas].[Importe]",TDinamica_R!$A$3,
"[Base_Tarjetas].[PERIODO]","[Base_Tarjetas].[PERIODO].&amp;[" &amp; TEXT(AE$6,"yyyymm") &amp; "]",
"[Base_Tarjetas].[Metrica]","[Base_Tarjetas].[Metrica].&amp;[" &amp; $A68 &amp; "]",
"[Base_Tarjetas].[SEGMENTO_DESCRIP]","[Base_Tarjetas].[SEGMENTO_DESCRIP].&amp;[" &amp; $C$6 &amp; "]",
"[Base_Tarjetas].[SITUACION]","[Base_Tarjetas].[SITUACION].&amp;[" &amp; $C68 &amp; "]",
"[Base_Tarjetas].[TIPO]","[Base_Tarjetas].[TIPO].&amp;[" &amp; $C$1 &amp; "]")/1000,
0)</f>
        <v>0</v>
      </c>
      <c r="AF68" s="8">
        <f>IFERROR(
GETPIVOTDATA("[Base_Tarjetas].[Importe]",TDinamica_R!$A$3,
"[Base_Tarjetas].[PERIODO]","[Base_Tarjetas].[PERIODO].&amp;[" &amp; TEXT(AF$6,"yyyymm") &amp; "]",
"[Base_Tarjetas].[Metrica]","[Base_Tarjetas].[Metrica].&amp;[" &amp; $A68 &amp; "]",
"[Base_Tarjetas].[SEGMENTO_DESCRIP]","[Base_Tarjetas].[SEGMENTO_DESCRIP].&amp;[" &amp; $C$6 &amp; "]",
"[Base_Tarjetas].[SITUACION]","[Base_Tarjetas].[SITUACION].&amp;[" &amp; $C68 &amp; "]",
"[Base_Tarjetas].[TIPO]","[Base_Tarjetas].[TIPO].&amp;[" &amp; $C$1 &amp; "]")/1000,
0)</f>
        <v>0</v>
      </c>
      <c r="AG68" s="8">
        <f>IFERROR(
GETPIVOTDATA("[Base_Tarjetas].[Importe]",TDinamica_R!$A$3,
"[Base_Tarjetas].[PERIODO]","[Base_Tarjetas].[PERIODO].&amp;[" &amp; TEXT(AG$6,"yyyymm") &amp; "]",
"[Base_Tarjetas].[Metrica]","[Base_Tarjetas].[Metrica].&amp;[" &amp; $A68 &amp; "]",
"[Base_Tarjetas].[SEGMENTO_DESCRIP]","[Base_Tarjetas].[SEGMENTO_DESCRIP].&amp;[" &amp; $C$6 &amp; "]",
"[Base_Tarjetas].[SITUACION]","[Base_Tarjetas].[SITUACION].&amp;[" &amp; $C68 &amp; "]",
"[Base_Tarjetas].[TIPO]","[Base_Tarjetas].[TIPO].&amp;[" &amp; $C$1 &amp; "]")/1000,
0)</f>
        <v>0</v>
      </c>
      <c r="AH68" s="8">
        <f>IFERROR(
GETPIVOTDATA("[Base_Tarjetas].[Importe]",TDinamica_R!$A$3,
"[Base_Tarjetas].[PERIODO]","[Base_Tarjetas].[PERIODO].&amp;[" &amp; TEXT(AH$6,"yyyymm") &amp; "]",
"[Base_Tarjetas].[Metrica]","[Base_Tarjetas].[Metrica].&amp;[" &amp; $A68 &amp; "]",
"[Base_Tarjetas].[SEGMENTO_DESCRIP]","[Base_Tarjetas].[SEGMENTO_DESCRIP].&amp;[" &amp; $C$6 &amp; "]",
"[Base_Tarjetas].[SITUACION]","[Base_Tarjetas].[SITUACION].&amp;[" &amp; $C68 &amp; "]",
"[Base_Tarjetas].[TIPO]","[Base_Tarjetas].[TIPO].&amp;[" &amp; $C$1 &amp; "]")/1000,
0)</f>
        <v>0</v>
      </c>
      <c r="AI68" s="8">
        <f>IFERROR(
GETPIVOTDATA("[Base_Tarjetas].[Importe]",TDinamica_R!$A$3,
"[Base_Tarjetas].[PERIODO]","[Base_Tarjetas].[PERIODO].&amp;[" &amp; TEXT(AI$6,"yyyymm") &amp; "]",
"[Base_Tarjetas].[Metrica]","[Base_Tarjetas].[Metrica].&amp;[" &amp; $A68 &amp; "]",
"[Base_Tarjetas].[SEGMENTO_DESCRIP]","[Base_Tarjetas].[SEGMENTO_DESCRIP].&amp;[" &amp; $C$6 &amp; "]",
"[Base_Tarjetas].[SITUACION]","[Base_Tarjetas].[SITUACION].&amp;[" &amp; $C68 &amp; "]",
"[Base_Tarjetas].[TIPO]","[Base_Tarjetas].[TIPO].&amp;[" &amp; $C$1 &amp; "]")/1000,
0)</f>
        <v>0</v>
      </c>
      <c r="AJ68" s="8">
        <f>IFERROR(
GETPIVOTDATA("[Base_Tarjetas].[Importe]",TDinamica_R!$A$3,
"[Base_Tarjetas].[PERIODO]","[Base_Tarjetas].[PERIODO].&amp;[" &amp; TEXT(AJ$6,"yyyymm") &amp; "]",
"[Base_Tarjetas].[Metrica]","[Base_Tarjetas].[Metrica].&amp;[" &amp; $A68 &amp; "]",
"[Base_Tarjetas].[SEGMENTO_DESCRIP]","[Base_Tarjetas].[SEGMENTO_DESCRIP].&amp;[" &amp; $C$6 &amp; "]",
"[Base_Tarjetas].[SITUACION]","[Base_Tarjetas].[SITUACION].&amp;[" &amp; $C68 &amp; "]",
"[Base_Tarjetas].[TIPO]","[Base_Tarjetas].[TIPO].&amp;[" &amp; $C$1 &amp; "]")/1000,
0)</f>
        <v>0</v>
      </c>
      <c r="AK68" s="8">
        <f>IFERROR(
GETPIVOTDATA("[Base_Tarjetas].[Importe]",TDinamica_R!$A$3,
"[Base_Tarjetas].[PERIODO]","[Base_Tarjetas].[PERIODO].&amp;[" &amp; TEXT(AK$6,"yyyymm") &amp; "]",
"[Base_Tarjetas].[Metrica]","[Base_Tarjetas].[Metrica].&amp;[" &amp; $A68 &amp; "]",
"[Base_Tarjetas].[SEGMENTO_DESCRIP]","[Base_Tarjetas].[SEGMENTO_DESCRIP].&amp;[" &amp; $C$6 &amp; "]",
"[Base_Tarjetas].[SITUACION]","[Base_Tarjetas].[SITUACION].&amp;[" &amp; $C68 &amp; "]",
"[Base_Tarjetas].[TIPO]","[Base_Tarjetas].[TIPO].&amp;[" &amp; $C$1 &amp; "]")/1000,
0)</f>
        <v>0</v>
      </c>
      <c r="AL68" s="8">
        <f>IFERROR(
GETPIVOTDATA("[Base_Tarjetas].[Importe]",TDinamica_R!$A$3,
"[Base_Tarjetas].[PERIODO]","[Base_Tarjetas].[PERIODO].&amp;[" &amp; TEXT(AL$6,"yyyymm") &amp; "]",
"[Base_Tarjetas].[Metrica]","[Base_Tarjetas].[Metrica].&amp;[" &amp; $A68 &amp; "]",
"[Base_Tarjetas].[SEGMENTO_DESCRIP]","[Base_Tarjetas].[SEGMENTO_DESCRIP].&amp;[" &amp; $C$6 &amp; "]",
"[Base_Tarjetas].[SITUACION]","[Base_Tarjetas].[SITUACION].&amp;[" &amp; $C68 &amp; "]",
"[Base_Tarjetas].[TIPO]","[Base_Tarjetas].[TIPO].&amp;[" &amp; $C$1 &amp; "]")/1000,
0)</f>
        <v>0</v>
      </c>
      <c r="AM68" s="8">
        <f>IFERROR(
GETPIVOTDATA("[Base_Tarjetas].[Importe]",TDinamica_R!$A$3,
"[Base_Tarjetas].[PERIODO]","[Base_Tarjetas].[PERIODO].&amp;[" &amp; TEXT(AM$6,"yyyymm") &amp; "]",
"[Base_Tarjetas].[Metrica]","[Base_Tarjetas].[Metrica].&amp;[" &amp; $A68 &amp; "]",
"[Base_Tarjetas].[SEGMENTO_DESCRIP]","[Base_Tarjetas].[SEGMENTO_DESCRIP].&amp;[" &amp; $C$6 &amp; "]",
"[Base_Tarjetas].[SITUACION]","[Base_Tarjetas].[SITUACION].&amp;[" &amp; $C68 &amp; "]",
"[Base_Tarjetas].[TIPO]","[Base_Tarjetas].[TIPO].&amp;[" &amp; $C$1 &amp; "]")/1000,
0)</f>
        <v>0</v>
      </c>
      <c r="AN68" s="8">
        <f>IFERROR(
GETPIVOTDATA("[Base_Tarjetas].[Importe]",TDinamica_R!$A$3,
"[Base_Tarjetas].[PERIODO]","[Base_Tarjetas].[PERIODO].&amp;[" &amp; TEXT(AN$6,"yyyymm") &amp; "]",
"[Base_Tarjetas].[Metrica]","[Base_Tarjetas].[Metrica].&amp;[" &amp; $A68 &amp; "]",
"[Base_Tarjetas].[SEGMENTO_DESCRIP]","[Base_Tarjetas].[SEGMENTO_DESCRIP].&amp;[" &amp; $C$6 &amp; "]",
"[Base_Tarjetas].[SITUACION]","[Base_Tarjetas].[SITUACION].&amp;[" &amp; $C68 &amp; "]",
"[Base_Tarjetas].[TIPO]","[Base_Tarjetas].[TIPO].&amp;[" &amp; $C$1 &amp; "]")/1000,
0)</f>
        <v>0</v>
      </c>
      <c r="AO68" s="8">
        <f>IFERROR(
GETPIVOTDATA("[Base_Tarjetas].[Importe]",TDinamica_R!$A$3,
"[Base_Tarjetas].[PERIODO]","[Base_Tarjetas].[PERIODO].&amp;[" &amp; TEXT(AO$6,"yyyymm") &amp; "]",
"[Base_Tarjetas].[Metrica]","[Base_Tarjetas].[Metrica].&amp;[" &amp; $A68 &amp; "]",
"[Base_Tarjetas].[SEGMENTO_DESCRIP]","[Base_Tarjetas].[SEGMENTO_DESCRIP].&amp;[" &amp; $C$6 &amp; "]",
"[Base_Tarjetas].[SITUACION]","[Base_Tarjetas].[SITUACION].&amp;[" &amp; $C68 &amp; "]",
"[Base_Tarjetas].[TIPO]","[Base_Tarjetas].[TIPO].&amp;[" &amp; $C$1 &amp; "]")/1000,
0)</f>
        <v>0</v>
      </c>
      <c r="AP68" s="8">
        <f>IFERROR(
GETPIVOTDATA("[Base_Tarjetas].[Importe]",TDinamica_R!$A$3,
"[Base_Tarjetas].[PERIODO]","[Base_Tarjetas].[PERIODO].&amp;[" &amp; TEXT(AP$6,"yyyymm") &amp; "]",
"[Base_Tarjetas].[Metrica]","[Base_Tarjetas].[Metrica].&amp;[" &amp; $A68 &amp; "]",
"[Base_Tarjetas].[SEGMENTO_DESCRIP]","[Base_Tarjetas].[SEGMENTO_DESCRIP].&amp;[" &amp; $C$6 &amp; "]",
"[Base_Tarjetas].[SITUACION]","[Base_Tarjetas].[SITUACION].&amp;[" &amp; $C68 &amp; "]",
"[Base_Tarjetas].[TIPO]","[Base_Tarjetas].[TIPO].&amp;[" &amp; $C$1 &amp; "]")/1000,
0)</f>
        <v>0</v>
      </c>
      <c r="AQ68" s="8">
        <f>IFERROR(
GETPIVOTDATA("[Base_Tarjetas].[Importe]",TDinamica_R!$A$3,
"[Base_Tarjetas].[PERIODO]","[Base_Tarjetas].[PERIODO].&amp;[" &amp; TEXT(AQ$6,"yyyymm") &amp; "]",
"[Base_Tarjetas].[Metrica]","[Base_Tarjetas].[Metrica].&amp;[" &amp; $A68 &amp; "]",
"[Base_Tarjetas].[SEGMENTO_DESCRIP]","[Base_Tarjetas].[SEGMENTO_DESCRIP].&amp;[" &amp; $C$6 &amp; "]",
"[Base_Tarjetas].[SITUACION]","[Base_Tarjetas].[SITUACION].&amp;[" &amp; $C68 &amp; "]",
"[Base_Tarjetas].[TIPO]","[Base_Tarjetas].[TIPO].&amp;[" &amp; $C$1 &amp; "]")/1000,
0)</f>
        <v>0</v>
      </c>
      <c r="AR68" s="8">
        <f>IFERROR(
GETPIVOTDATA("[Base_Tarjetas].[Importe]",TDinamica_R!$A$3,
"[Base_Tarjetas].[PERIODO]","[Base_Tarjetas].[PERIODO].&amp;[" &amp; TEXT(AR$6,"yyyymm") &amp; "]",
"[Base_Tarjetas].[Metrica]","[Base_Tarjetas].[Metrica].&amp;[" &amp; $A68 &amp; "]",
"[Base_Tarjetas].[SEGMENTO_DESCRIP]","[Base_Tarjetas].[SEGMENTO_DESCRIP].&amp;[" &amp; $C$6 &amp; "]",
"[Base_Tarjetas].[SITUACION]","[Base_Tarjetas].[SITUACION].&amp;[" &amp; $C68 &amp; "]",
"[Base_Tarjetas].[TIPO]","[Base_Tarjetas].[TIPO].&amp;[" &amp; $C$1 &amp; "]")/1000,
0)</f>
        <v>0</v>
      </c>
      <c r="AS68" s="8">
        <f>IFERROR(
GETPIVOTDATA("[Base_Tarjetas].[Importe]",TDinamica_R!$A$3,
"[Base_Tarjetas].[PERIODO]","[Base_Tarjetas].[PERIODO].&amp;[" &amp; TEXT(AS$6,"yyyymm") &amp; "]",
"[Base_Tarjetas].[Metrica]","[Base_Tarjetas].[Metrica].&amp;[" &amp; $A68 &amp; "]",
"[Base_Tarjetas].[SEGMENTO_DESCRIP]","[Base_Tarjetas].[SEGMENTO_DESCRIP].&amp;[" &amp; $C$6 &amp; "]",
"[Base_Tarjetas].[SITUACION]","[Base_Tarjetas].[SITUACION].&amp;[" &amp; $C68 &amp; "]",
"[Base_Tarjetas].[TIPO]","[Base_Tarjetas].[TIPO].&amp;[" &amp; $C$1 &amp; "]")/1000,
0)</f>
        <v>0</v>
      </c>
      <c r="AT68" s="8">
        <f>IFERROR(
GETPIVOTDATA("[Base_Tarjetas].[Importe]",TDinamica_R!$A$3,
"[Base_Tarjetas].[PERIODO]","[Base_Tarjetas].[PERIODO].&amp;[" &amp; TEXT(AT$6,"yyyymm") &amp; "]",
"[Base_Tarjetas].[Metrica]","[Base_Tarjetas].[Metrica].&amp;[" &amp; $A68 &amp; "]",
"[Base_Tarjetas].[SEGMENTO_DESCRIP]","[Base_Tarjetas].[SEGMENTO_DESCRIP].&amp;[" &amp; $C$6 &amp; "]",
"[Base_Tarjetas].[SITUACION]","[Base_Tarjetas].[SITUACION].&amp;[" &amp; $C68 &amp; "]",
"[Base_Tarjetas].[TIPO]","[Base_Tarjetas].[TIPO].&amp;[" &amp; $C$1 &amp; "]")/1000,
0)</f>
        <v>0</v>
      </c>
      <c r="AU68" s="8">
        <f>IFERROR(
GETPIVOTDATA("[Base_Tarjetas].[Importe]",TDinamica_R!$A$3,
"[Base_Tarjetas].[PERIODO]","[Base_Tarjetas].[PERIODO].&amp;[" &amp; TEXT(AU$6,"yyyymm") &amp; "]",
"[Base_Tarjetas].[Metrica]","[Base_Tarjetas].[Metrica].&amp;[" &amp; $A68 &amp; "]",
"[Base_Tarjetas].[SEGMENTO_DESCRIP]","[Base_Tarjetas].[SEGMENTO_DESCRIP].&amp;[" &amp; $C$6 &amp; "]",
"[Base_Tarjetas].[SITUACION]","[Base_Tarjetas].[SITUACION].&amp;[" &amp; $C68 &amp; "]",
"[Base_Tarjetas].[TIPO]","[Base_Tarjetas].[TIPO].&amp;[" &amp; $C$1 &amp; "]")/1000,
0)</f>
        <v>0</v>
      </c>
      <c r="AV68" s="8">
        <f>IFERROR(
GETPIVOTDATA("[Base_Tarjetas].[Importe]",TDinamica_R!$A$3,
"[Base_Tarjetas].[PERIODO]","[Base_Tarjetas].[PERIODO].&amp;[" &amp; TEXT(AV$6,"yyyymm") &amp; "]",
"[Base_Tarjetas].[Metrica]","[Base_Tarjetas].[Metrica].&amp;[" &amp; $A68 &amp; "]",
"[Base_Tarjetas].[SEGMENTO_DESCRIP]","[Base_Tarjetas].[SEGMENTO_DESCRIP].&amp;[" &amp; $C$6 &amp; "]",
"[Base_Tarjetas].[SITUACION]","[Base_Tarjetas].[SITUACION].&amp;[" &amp; $C68 &amp; "]",
"[Base_Tarjetas].[TIPO]","[Base_Tarjetas].[TIPO].&amp;[" &amp; $C$1 &amp; "]")/1000,
0)</f>
        <v>0</v>
      </c>
      <c r="AW68" s="8">
        <f>IFERROR(
GETPIVOTDATA("[Base_Tarjetas].[Importe]",TDinamica_R!$A$3,
"[Base_Tarjetas].[PERIODO]","[Base_Tarjetas].[PERIODO].&amp;[" &amp; TEXT(AW$6,"yyyymm") &amp; "]",
"[Base_Tarjetas].[Metrica]","[Base_Tarjetas].[Metrica].&amp;[" &amp; $A68 &amp; "]",
"[Base_Tarjetas].[SEGMENTO_DESCRIP]","[Base_Tarjetas].[SEGMENTO_DESCRIP].&amp;[" &amp; $C$6 &amp; "]",
"[Base_Tarjetas].[SITUACION]","[Base_Tarjetas].[SITUACION].&amp;[" &amp; $C68 &amp; "]",
"[Base_Tarjetas].[TIPO]","[Base_Tarjetas].[TIPO].&amp;[" &amp; $C$1 &amp; "]")/1000,
0)</f>
        <v>0</v>
      </c>
      <c r="AX68" s="8">
        <f>IFERROR(
GETPIVOTDATA("[Base_Tarjetas].[Importe]",TDinamica_R!$A$3,
"[Base_Tarjetas].[PERIODO]","[Base_Tarjetas].[PERIODO].&amp;[" &amp; TEXT(AX$6,"yyyymm") &amp; "]",
"[Base_Tarjetas].[Metrica]","[Base_Tarjetas].[Metrica].&amp;[" &amp; $A68 &amp; "]",
"[Base_Tarjetas].[SEGMENTO_DESCRIP]","[Base_Tarjetas].[SEGMENTO_DESCRIP].&amp;[" &amp; $C$6 &amp; "]",
"[Base_Tarjetas].[SITUACION]","[Base_Tarjetas].[SITUACION].&amp;[" &amp; $C68 &amp; "]",
"[Base_Tarjetas].[TIPO]","[Base_Tarjetas].[TIPO].&amp;[" &amp; $C$1 &amp; "]")/1000,
0)</f>
        <v>0</v>
      </c>
      <c r="AY68" s="8">
        <f>IFERROR(
GETPIVOTDATA("[Base_Tarjetas].[Importe]",TDinamica_R!$A$3,
"[Base_Tarjetas].[PERIODO]","[Base_Tarjetas].[PERIODO].&amp;[" &amp; TEXT(AY$6,"yyyymm") &amp; "]",
"[Base_Tarjetas].[Metrica]","[Base_Tarjetas].[Metrica].&amp;[" &amp; $A68 &amp; "]",
"[Base_Tarjetas].[SEGMENTO_DESCRIP]","[Base_Tarjetas].[SEGMENTO_DESCRIP].&amp;[" &amp; $C$6 &amp; "]",
"[Base_Tarjetas].[SITUACION]","[Base_Tarjetas].[SITUACION].&amp;[" &amp; $C68 &amp; "]",
"[Base_Tarjetas].[TIPO]","[Base_Tarjetas].[TIPO].&amp;[" &amp; $C$1 &amp; "]")/1000,
0)</f>
        <v>0</v>
      </c>
      <c r="AZ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TEXT(AZ$6,"yyyymm") &amp; "]"),
0)</f>
        <v>0</v>
      </c>
      <c r="BA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TEXT(BA$6,"yyyymm") &amp; "]"),
0)</f>
        <v>0</v>
      </c>
      <c r="BB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TEXT(BB$6,"yyyymm") &amp; "]"),
0)</f>
        <v>0</v>
      </c>
      <c r="BC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TEXT(BC$6,"yyyymm") &amp; "]"),
0)</f>
        <v>0</v>
      </c>
      <c r="BD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TEXT(BD$6,"yyyymm") &amp; "]"),
0)</f>
        <v>0</v>
      </c>
      <c r="BE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TEXT(BE$6,"yyyymm") &amp; "]"),
0)</f>
        <v>0</v>
      </c>
      <c r="BF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TEXT(BF$6,"yyyymm") &amp; "]"),
0)</f>
        <v>0</v>
      </c>
      <c r="BG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TEXT(BG$6,"yyyymm") &amp; "]"),
0)</f>
        <v>0</v>
      </c>
      <c r="BH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TEXT(BH$6,"yyyymm") &amp; "]"),
0)</f>
        <v>0</v>
      </c>
      <c r="BI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TEXT(BI$6,"yyyymm") &amp; "]"),
0)</f>
        <v>0</v>
      </c>
      <c r="BJ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TEXT(BJ$6,"yyyymm") &amp; "]"),
0)</f>
        <v>0</v>
      </c>
      <c r="BK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TEXT(BK$6,"yyyymm") &amp; "]"),
0)</f>
        <v>0</v>
      </c>
      <c r="BO68" s="24">
        <f t="shared" si="48"/>
        <v>0</v>
      </c>
      <c r="BP68" s="24">
        <f t="shared" si="48"/>
        <v>0</v>
      </c>
      <c r="BQ68" s="24">
        <f t="shared" si="48"/>
        <v>0</v>
      </c>
      <c r="BR68" s="24">
        <f t="shared" si="48"/>
        <v>0</v>
      </c>
      <c r="BS68" s="24">
        <f t="shared" si="48"/>
        <v>0</v>
      </c>
      <c r="BT68" s="24">
        <f t="shared" si="48"/>
        <v>0</v>
      </c>
    </row>
    <row r="69" spans="1:72" hidden="1" outlineLevel="1" x14ac:dyDescent="0.25">
      <c r="A69" s="11" t="s">
        <v>35</v>
      </c>
      <c r="C69" s="2" t="s">
        <v>105</v>
      </c>
      <c r="D69" s="8">
        <f>IFERROR(
GETPIVOTDATA("[Base_Tarjetas].[Importe]",TDinamica_R!$A$3,
"[Base_Tarjetas].[PERIODO]","[Base_Tarjetas].[PERIODO].&amp;[" &amp; TEXT(D$6,"yyyymm") &amp; "]",
"[Base_Tarjetas].[Metrica]","[Base_Tarjetas].[Metrica].&amp;[" &amp; $A69 &amp; "]",
"[Base_Tarjetas].[SEGMENTO_DESCRIP]","[Base_Tarjetas].[SEGMENTO_DESCRIP].&amp;[" &amp; $C$6 &amp; "]",
"[Base_Tarjetas].[SITUACION]","[Base_Tarjetas].[SITUACION].&amp;[" &amp; $C69 &amp; "]",
"[Base_Tarjetas].[TIPO]","[Base_Tarjetas].[TIPO].&amp;[" &amp; $C$1 &amp; "]")/1000,
0)</f>
        <v>0</v>
      </c>
      <c r="E69" s="8">
        <f>IFERROR(
GETPIVOTDATA("[Base_Tarjetas].[Importe]",TDinamica_R!$A$3,
"[Base_Tarjetas].[PERIODO]","[Base_Tarjetas].[PERIODO].&amp;[" &amp; TEXT(E$6,"yyyymm") &amp; "]",
"[Base_Tarjetas].[Metrica]","[Base_Tarjetas].[Metrica].&amp;[" &amp; $A69 &amp; "]",
"[Base_Tarjetas].[SEGMENTO_DESCRIP]","[Base_Tarjetas].[SEGMENTO_DESCRIP].&amp;[" &amp; $C$6 &amp; "]",
"[Base_Tarjetas].[SITUACION]","[Base_Tarjetas].[SITUACION].&amp;[" &amp; $C69 &amp; "]",
"[Base_Tarjetas].[TIPO]","[Base_Tarjetas].[TIPO].&amp;[" &amp; $C$1 &amp; "]")/1000,
0)</f>
        <v>0</v>
      </c>
      <c r="F69" s="8">
        <f>IFERROR(
GETPIVOTDATA("[Base_Tarjetas].[Importe]",TDinamica_R!$A$3,
"[Base_Tarjetas].[PERIODO]","[Base_Tarjetas].[PERIODO].&amp;[" &amp; TEXT(F$6,"yyyymm") &amp; "]",
"[Base_Tarjetas].[Metrica]","[Base_Tarjetas].[Metrica].&amp;[" &amp; $A69 &amp; "]",
"[Base_Tarjetas].[SEGMENTO_DESCRIP]","[Base_Tarjetas].[SEGMENTO_DESCRIP].&amp;[" &amp; $C$6 &amp; "]",
"[Base_Tarjetas].[SITUACION]","[Base_Tarjetas].[SITUACION].&amp;[" &amp; $C69 &amp; "]",
"[Base_Tarjetas].[TIPO]","[Base_Tarjetas].[TIPO].&amp;[" &amp; $C$1 &amp; "]")/1000,
0)</f>
        <v>0</v>
      </c>
      <c r="G69" s="8">
        <f>IFERROR(
GETPIVOTDATA("[Base_Tarjetas].[Importe]",TDinamica_R!$A$3,
"[Base_Tarjetas].[PERIODO]","[Base_Tarjetas].[PERIODO].&amp;[" &amp; TEXT(G$6,"yyyymm") &amp; "]",
"[Base_Tarjetas].[Metrica]","[Base_Tarjetas].[Metrica].&amp;[" &amp; $A69 &amp; "]",
"[Base_Tarjetas].[SEGMENTO_DESCRIP]","[Base_Tarjetas].[SEGMENTO_DESCRIP].&amp;[" &amp; $C$6 &amp; "]",
"[Base_Tarjetas].[SITUACION]","[Base_Tarjetas].[SITUACION].&amp;[" &amp; $C69 &amp; "]",
"[Base_Tarjetas].[TIPO]","[Base_Tarjetas].[TIPO].&amp;[" &amp; $C$1 &amp; "]")/1000,
0)</f>
        <v>0</v>
      </c>
      <c r="H69" s="8">
        <f>IFERROR(
GETPIVOTDATA("[Base_Tarjetas].[Importe]",TDinamica_R!$A$3,
"[Base_Tarjetas].[PERIODO]","[Base_Tarjetas].[PERIODO].&amp;[" &amp; TEXT(H$6,"yyyymm") &amp; "]",
"[Base_Tarjetas].[Metrica]","[Base_Tarjetas].[Metrica].&amp;[" &amp; $A69 &amp; "]",
"[Base_Tarjetas].[SEGMENTO_DESCRIP]","[Base_Tarjetas].[SEGMENTO_DESCRIP].&amp;[" &amp; $C$6 &amp; "]",
"[Base_Tarjetas].[SITUACION]","[Base_Tarjetas].[SITUACION].&amp;[" &amp; $C69 &amp; "]",
"[Base_Tarjetas].[TIPO]","[Base_Tarjetas].[TIPO].&amp;[" &amp; $C$1 &amp; "]")/1000,
0)</f>
        <v>0</v>
      </c>
      <c r="I69" s="8">
        <f>IFERROR(
GETPIVOTDATA("[Base_Tarjetas].[Importe]",TDinamica_R!$A$3,
"[Base_Tarjetas].[PERIODO]","[Base_Tarjetas].[PERIODO].&amp;[" &amp; TEXT(I$6,"yyyymm") &amp; "]",
"[Base_Tarjetas].[Metrica]","[Base_Tarjetas].[Metrica].&amp;[" &amp; $A69 &amp; "]",
"[Base_Tarjetas].[SEGMENTO_DESCRIP]","[Base_Tarjetas].[SEGMENTO_DESCRIP].&amp;[" &amp; $C$6 &amp; "]",
"[Base_Tarjetas].[SITUACION]","[Base_Tarjetas].[SITUACION].&amp;[" &amp; $C69 &amp; "]",
"[Base_Tarjetas].[TIPO]","[Base_Tarjetas].[TIPO].&amp;[" &amp; $C$1 &amp; "]")/1000,
0)</f>
        <v>0</v>
      </c>
      <c r="J69" s="8">
        <f>IFERROR(
GETPIVOTDATA("[Base_Tarjetas].[Importe]",TDinamica_R!$A$3,
"[Base_Tarjetas].[PERIODO]","[Base_Tarjetas].[PERIODO].&amp;[" &amp; TEXT(J$6,"yyyymm") &amp; "]",
"[Base_Tarjetas].[Metrica]","[Base_Tarjetas].[Metrica].&amp;[" &amp; $A69 &amp; "]",
"[Base_Tarjetas].[SEGMENTO_DESCRIP]","[Base_Tarjetas].[SEGMENTO_DESCRIP].&amp;[" &amp; $C$6 &amp; "]",
"[Base_Tarjetas].[SITUACION]","[Base_Tarjetas].[SITUACION].&amp;[" &amp; $C69 &amp; "]",
"[Base_Tarjetas].[TIPO]","[Base_Tarjetas].[TIPO].&amp;[" &amp; $C$1 &amp; "]")/1000,
0)</f>
        <v>0</v>
      </c>
      <c r="K69" s="8">
        <f>IFERROR(
GETPIVOTDATA("[Base_Tarjetas].[Importe]",TDinamica_R!$A$3,
"[Base_Tarjetas].[PERIODO]","[Base_Tarjetas].[PERIODO].&amp;[" &amp; TEXT(K$6,"yyyymm") &amp; "]",
"[Base_Tarjetas].[Metrica]","[Base_Tarjetas].[Metrica].&amp;[" &amp; $A69 &amp; "]",
"[Base_Tarjetas].[SEGMENTO_DESCRIP]","[Base_Tarjetas].[SEGMENTO_DESCRIP].&amp;[" &amp; $C$6 &amp; "]",
"[Base_Tarjetas].[SITUACION]","[Base_Tarjetas].[SITUACION].&amp;[" &amp; $C69 &amp; "]",
"[Base_Tarjetas].[TIPO]","[Base_Tarjetas].[TIPO].&amp;[" &amp; $C$1 &amp; "]")/1000,
0)</f>
        <v>0</v>
      </c>
      <c r="L69" s="8">
        <f>IFERROR(
GETPIVOTDATA("[Base_Tarjetas].[Importe]",TDinamica_R!$A$3,
"[Base_Tarjetas].[PERIODO]","[Base_Tarjetas].[PERIODO].&amp;[" &amp; TEXT(L$6,"yyyymm") &amp; "]",
"[Base_Tarjetas].[Metrica]","[Base_Tarjetas].[Metrica].&amp;[" &amp; $A69 &amp; "]",
"[Base_Tarjetas].[SEGMENTO_DESCRIP]","[Base_Tarjetas].[SEGMENTO_DESCRIP].&amp;[" &amp; $C$6 &amp; "]",
"[Base_Tarjetas].[SITUACION]","[Base_Tarjetas].[SITUACION].&amp;[" &amp; $C69 &amp; "]",
"[Base_Tarjetas].[TIPO]","[Base_Tarjetas].[TIPO].&amp;[" &amp; $C$1 &amp; "]")/1000,
0)</f>
        <v>0</v>
      </c>
      <c r="M69" s="8">
        <f>IFERROR(
GETPIVOTDATA("[Base_Tarjetas].[Importe]",TDinamica_R!$A$3,
"[Base_Tarjetas].[PERIODO]","[Base_Tarjetas].[PERIODO].&amp;[" &amp; TEXT(M$6,"yyyymm") &amp; "]",
"[Base_Tarjetas].[Metrica]","[Base_Tarjetas].[Metrica].&amp;[" &amp; $A69 &amp; "]",
"[Base_Tarjetas].[SEGMENTO_DESCRIP]","[Base_Tarjetas].[SEGMENTO_DESCRIP].&amp;[" &amp; $C$6 &amp; "]",
"[Base_Tarjetas].[SITUACION]","[Base_Tarjetas].[SITUACION].&amp;[" &amp; $C69 &amp; "]",
"[Base_Tarjetas].[TIPO]","[Base_Tarjetas].[TIPO].&amp;[" &amp; $C$1 &amp; "]")/1000,
0)</f>
        <v>0</v>
      </c>
      <c r="N69" s="8">
        <f>IFERROR(
GETPIVOTDATA("[Base_Tarjetas].[Importe]",TDinamica_R!$A$3,
"[Base_Tarjetas].[PERIODO]","[Base_Tarjetas].[PERIODO].&amp;[" &amp; TEXT(N$6,"yyyymm") &amp; "]",
"[Base_Tarjetas].[Metrica]","[Base_Tarjetas].[Metrica].&amp;[" &amp; $A69 &amp; "]",
"[Base_Tarjetas].[SEGMENTO_DESCRIP]","[Base_Tarjetas].[SEGMENTO_DESCRIP].&amp;[" &amp; $C$6 &amp; "]",
"[Base_Tarjetas].[SITUACION]","[Base_Tarjetas].[SITUACION].&amp;[" &amp; $C69 &amp; "]",
"[Base_Tarjetas].[TIPO]","[Base_Tarjetas].[TIPO].&amp;[" &amp; $C$1 &amp; "]")/1000,
0)</f>
        <v>0</v>
      </c>
      <c r="O69" s="8">
        <f>IFERROR(
GETPIVOTDATA("[Base_Tarjetas].[Importe]",TDinamica_R!$A$3,
"[Base_Tarjetas].[PERIODO]","[Base_Tarjetas].[PERIODO].&amp;[" &amp; TEXT(O$6,"yyyymm") &amp; "]",
"[Base_Tarjetas].[Metrica]","[Base_Tarjetas].[Metrica].&amp;[" &amp; $A69 &amp; "]",
"[Base_Tarjetas].[SEGMENTO_DESCRIP]","[Base_Tarjetas].[SEGMENTO_DESCRIP].&amp;[" &amp; $C$6 &amp; "]",
"[Base_Tarjetas].[SITUACION]","[Base_Tarjetas].[SITUACION].&amp;[" &amp; $C69 &amp; "]",
"[Base_Tarjetas].[TIPO]","[Base_Tarjetas].[TIPO].&amp;[" &amp; $C$1 &amp; "]")/1000,
0)</f>
        <v>0</v>
      </c>
      <c r="P69" s="8">
        <f>IFERROR(
GETPIVOTDATA("[Base_Tarjetas].[Importe]",TDinamica_R!$A$3,
"[Base_Tarjetas].[PERIODO]","[Base_Tarjetas].[PERIODO].&amp;[" &amp; TEXT(P$6,"yyyymm") &amp; "]",
"[Base_Tarjetas].[Metrica]","[Base_Tarjetas].[Metrica].&amp;[" &amp; $A69 &amp; "]",
"[Base_Tarjetas].[SEGMENTO_DESCRIP]","[Base_Tarjetas].[SEGMENTO_DESCRIP].&amp;[" &amp; $C$6 &amp; "]",
"[Base_Tarjetas].[SITUACION]","[Base_Tarjetas].[SITUACION].&amp;[" &amp; $C69 &amp; "]",
"[Base_Tarjetas].[TIPO]","[Base_Tarjetas].[TIPO].&amp;[" &amp; $C$1 &amp; "]")/1000,
0)</f>
        <v>0</v>
      </c>
      <c r="Q69" s="8">
        <f>IFERROR(
GETPIVOTDATA("[Base_Tarjetas].[Importe]",TDinamica_R!$A$3,
"[Base_Tarjetas].[PERIODO]","[Base_Tarjetas].[PERIODO].&amp;[" &amp; TEXT(Q$6,"yyyymm") &amp; "]",
"[Base_Tarjetas].[Metrica]","[Base_Tarjetas].[Metrica].&amp;[" &amp; $A69 &amp; "]",
"[Base_Tarjetas].[SEGMENTO_DESCRIP]","[Base_Tarjetas].[SEGMENTO_DESCRIP].&amp;[" &amp; $C$6 &amp; "]",
"[Base_Tarjetas].[SITUACION]","[Base_Tarjetas].[SITUACION].&amp;[" &amp; $C69 &amp; "]",
"[Base_Tarjetas].[TIPO]","[Base_Tarjetas].[TIPO].&amp;[" &amp; $C$1 &amp; "]")/1000,
0)</f>
        <v>0</v>
      </c>
      <c r="R69" s="8">
        <f>IFERROR(
GETPIVOTDATA("[Base_Tarjetas].[Importe]",TDinamica_R!$A$3,
"[Base_Tarjetas].[PERIODO]","[Base_Tarjetas].[PERIODO].&amp;[" &amp; TEXT(R$6,"yyyymm") &amp; "]",
"[Base_Tarjetas].[Metrica]","[Base_Tarjetas].[Metrica].&amp;[" &amp; $A69 &amp; "]",
"[Base_Tarjetas].[SEGMENTO_DESCRIP]","[Base_Tarjetas].[SEGMENTO_DESCRIP].&amp;[" &amp; $C$6 &amp; "]",
"[Base_Tarjetas].[SITUACION]","[Base_Tarjetas].[SITUACION].&amp;[" &amp; $C69 &amp; "]",
"[Base_Tarjetas].[TIPO]","[Base_Tarjetas].[TIPO].&amp;[" &amp; $C$1 &amp; "]")/1000,
0)</f>
        <v>0</v>
      </c>
      <c r="S69" s="8">
        <f>IFERROR(
GETPIVOTDATA("[Base_Tarjetas].[Importe]",TDinamica_R!$A$3,
"[Base_Tarjetas].[PERIODO]","[Base_Tarjetas].[PERIODO].&amp;[" &amp; TEXT(S$6,"yyyymm") &amp; "]",
"[Base_Tarjetas].[Metrica]","[Base_Tarjetas].[Metrica].&amp;[" &amp; $A69 &amp; "]",
"[Base_Tarjetas].[SEGMENTO_DESCRIP]","[Base_Tarjetas].[SEGMENTO_DESCRIP].&amp;[" &amp; $C$6 &amp; "]",
"[Base_Tarjetas].[SITUACION]","[Base_Tarjetas].[SITUACION].&amp;[" &amp; $C69 &amp; "]",
"[Base_Tarjetas].[TIPO]","[Base_Tarjetas].[TIPO].&amp;[" &amp; $C$1 &amp; "]")/1000,
0)</f>
        <v>0</v>
      </c>
      <c r="T69" s="8">
        <f>IFERROR(
GETPIVOTDATA("[Base_Tarjetas].[Importe]",TDinamica_R!$A$3,
"[Base_Tarjetas].[PERIODO]","[Base_Tarjetas].[PERIODO].&amp;[" &amp; TEXT(T$6,"yyyymm") &amp; "]",
"[Base_Tarjetas].[Metrica]","[Base_Tarjetas].[Metrica].&amp;[" &amp; $A69 &amp; "]",
"[Base_Tarjetas].[SEGMENTO_DESCRIP]","[Base_Tarjetas].[SEGMENTO_DESCRIP].&amp;[" &amp; $C$6 &amp; "]",
"[Base_Tarjetas].[SITUACION]","[Base_Tarjetas].[SITUACION].&amp;[" &amp; $C69 &amp; "]",
"[Base_Tarjetas].[TIPO]","[Base_Tarjetas].[TIPO].&amp;[" &amp; $C$1 &amp; "]")/1000,
0)</f>
        <v>0</v>
      </c>
      <c r="U69" s="8">
        <f>IFERROR(
GETPIVOTDATA("[Base_Tarjetas].[Importe]",TDinamica_R!$A$3,
"[Base_Tarjetas].[PERIODO]","[Base_Tarjetas].[PERIODO].&amp;[" &amp; TEXT(U$6,"yyyymm") &amp; "]",
"[Base_Tarjetas].[Metrica]","[Base_Tarjetas].[Metrica].&amp;[" &amp; $A69 &amp; "]",
"[Base_Tarjetas].[SEGMENTO_DESCRIP]","[Base_Tarjetas].[SEGMENTO_DESCRIP].&amp;[" &amp; $C$6 &amp; "]",
"[Base_Tarjetas].[SITUACION]","[Base_Tarjetas].[SITUACION].&amp;[" &amp; $C69 &amp; "]",
"[Base_Tarjetas].[TIPO]","[Base_Tarjetas].[TIPO].&amp;[" &amp; $C$1 &amp; "]")/1000,
0)</f>
        <v>0</v>
      </c>
      <c r="V69" s="8">
        <f>IFERROR(
GETPIVOTDATA("[Base_Tarjetas].[Importe]",TDinamica_R!$A$3,
"[Base_Tarjetas].[PERIODO]","[Base_Tarjetas].[PERIODO].&amp;[" &amp; TEXT(V$6,"yyyymm") &amp; "]",
"[Base_Tarjetas].[Metrica]","[Base_Tarjetas].[Metrica].&amp;[" &amp; $A69 &amp; "]",
"[Base_Tarjetas].[SEGMENTO_DESCRIP]","[Base_Tarjetas].[SEGMENTO_DESCRIP].&amp;[" &amp; $C$6 &amp; "]",
"[Base_Tarjetas].[SITUACION]","[Base_Tarjetas].[SITUACION].&amp;[" &amp; $C69 &amp; "]",
"[Base_Tarjetas].[TIPO]","[Base_Tarjetas].[TIPO].&amp;[" &amp; $C$1 &amp; "]")/1000,
0)</f>
        <v>0</v>
      </c>
      <c r="W69" s="8">
        <f>IFERROR(
GETPIVOTDATA("[Base_Tarjetas].[Importe]",TDinamica_R!$A$3,
"[Base_Tarjetas].[PERIODO]","[Base_Tarjetas].[PERIODO].&amp;[" &amp; TEXT(W$6,"yyyymm") &amp; "]",
"[Base_Tarjetas].[Metrica]","[Base_Tarjetas].[Metrica].&amp;[" &amp; $A69 &amp; "]",
"[Base_Tarjetas].[SEGMENTO_DESCRIP]","[Base_Tarjetas].[SEGMENTO_DESCRIP].&amp;[" &amp; $C$6 &amp; "]",
"[Base_Tarjetas].[SITUACION]","[Base_Tarjetas].[SITUACION].&amp;[" &amp; $C69 &amp; "]",
"[Base_Tarjetas].[TIPO]","[Base_Tarjetas].[TIPO].&amp;[" &amp; $C$1 &amp; "]")/1000,
0)</f>
        <v>0</v>
      </c>
      <c r="X69" s="8">
        <f>IFERROR(
GETPIVOTDATA("[Base_Tarjetas].[Importe]",TDinamica_R!$A$3,
"[Base_Tarjetas].[PERIODO]","[Base_Tarjetas].[PERIODO].&amp;[" &amp; TEXT(X$6,"yyyymm") &amp; "]",
"[Base_Tarjetas].[Metrica]","[Base_Tarjetas].[Metrica].&amp;[" &amp; $A69 &amp; "]",
"[Base_Tarjetas].[SEGMENTO_DESCRIP]","[Base_Tarjetas].[SEGMENTO_DESCRIP].&amp;[" &amp; $C$6 &amp; "]",
"[Base_Tarjetas].[SITUACION]","[Base_Tarjetas].[SITUACION].&amp;[" &amp; $C69 &amp; "]",
"[Base_Tarjetas].[TIPO]","[Base_Tarjetas].[TIPO].&amp;[" &amp; $C$1 &amp; "]")/1000,
0)</f>
        <v>0</v>
      </c>
      <c r="Y69" s="8">
        <f>IFERROR(
GETPIVOTDATA("[Base_Tarjetas].[Importe]",TDinamica_R!$A$3,
"[Base_Tarjetas].[PERIODO]","[Base_Tarjetas].[PERIODO].&amp;[" &amp; TEXT(Y$6,"yyyymm") &amp; "]",
"[Base_Tarjetas].[Metrica]","[Base_Tarjetas].[Metrica].&amp;[" &amp; $A69 &amp; "]",
"[Base_Tarjetas].[SEGMENTO_DESCRIP]","[Base_Tarjetas].[SEGMENTO_DESCRIP].&amp;[" &amp; $C$6 &amp; "]",
"[Base_Tarjetas].[SITUACION]","[Base_Tarjetas].[SITUACION].&amp;[" &amp; $C69 &amp; "]",
"[Base_Tarjetas].[TIPO]","[Base_Tarjetas].[TIPO].&amp;[" &amp; $C$1 &amp; "]")/1000,
0)</f>
        <v>0</v>
      </c>
      <c r="Z69" s="8">
        <f>IFERROR(
GETPIVOTDATA("[Base_Tarjetas].[Importe]",TDinamica_R!$A$3,
"[Base_Tarjetas].[PERIODO]","[Base_Tarjetas].[PERIODO].&amp;[" &amp; TEXT(Z$6,"yyyymm") &amp; "]",
"[Base_Tarjetas].[Metrica]","[Base_Tarjetas].[Metrica].&amp;[" &amp; $A69 &amp; "]",
"[Base_Tarjetas].[SEGMENTO_DESCRIP]","[Base_Tarjetas].[SEGMENTO_DESCRIP].&amp;[" &amp; $C$6 &amp; "]",
"[Base_Tarjetas].[SITUACION]","[Base_Tarjetas].[SITUACION].&amp;[" &amp; $C69 &amp; "]",
"[Base_Tarjetas].[TIPO]","[Base_Tarjetas].[TIPO].&amp;[" &amp; $C$1 &amp; "]")/1000,
0)</f>
        <v>0</v>
      </c>
      <c r="AA69" s="8">
        <f>IFERROR(
GETPIVOTDATA("[Base_Tarjetas].[Importe]",TDinamica_R!$A$3,
"[Base_Tarjetas].[PERIODO]","[Base_Tarjetas].[PERIODO].&amp;[" &amp; TEXT(AA$6,"yyyymm") &amp; "]",
"[Base_Tarjetas].[Metrica]","[Base_Tarjetas].[Metrica].&amp;[" &amp; $A69 &amp; "]",
"[Base_Tarjetas].[SEGMENTO_DESCRIP]","[Base_Tarjetas].[SEGMENTO_DESCRIP].&amp;[" &amp; $C$6 &amp; "]",
"[Base_Tarjetas].[SITUACION]","[Base_Tarjetas].[SITUACION].&amp;[" &amp; $C69 &amp; "]",
"[Base_Tarjetas].[TIPO]","[Base_Tarjetas].[TIPO].&amp;[" &amp; $C$1 &amp; "]")/1000,
0)</f>
        <v>0</v>
      </c>
      <c r="AB69" s="8">
        <f>IFERROR(
GETPIVOTDATA("[Base_Tarjetas].[Importe]",TDinamica_R!$A$3,
"[Base_Tarjetas].[PERIODO]","[Base_Tarjetas].[PERIODO].&amp;[" &amp; TEXT(AB$6,"yyyymm") &amp; "]",
"[Base_Tarjetas].[Metrica]","[Base_Tarjetas].[Metrica].&amp;[" &amp; $A69 &amp; "]",
"[Base_Tarjetas].[SEGMENTO_DESCRIP]","[Base_Tarjetas].[SEGMENTO_DESCRIP].&amp;[" &amp; $C$6 &amp; "]",
"[Base_Tarjetas].[SITUACION]","[Base_Tarjetas].[SITUACION].&amp;[" &amp; $C69 &amp; "]",
"[Base_Tarjetas].[TIPO]","[Base_Tarjetas].[TIPO].&amp;[" &amp; $C$1 &amp; "]")/1000,
0)</f>
        <v>0</v>
      </c>
      <c r="AC69" s="8">
        <f>IFERROR(
GETPIVOTDATA("[Base_Tarjetas].[Importe]",TDinamica_R!$A$3,
"[Base_Tarjetas].[PERIODO]","[Base_Tarjetas].[PERIODO].&amp;[" &amp; TEXT(AC$6,"yyyymm") &amp; "]",
"[Base_Tarjetas].[Metrica]","[Base_Tarjetas].[Metrica].&amp;[" &amp; $A69 &amp; "]",
"[Base_Tarjetas].[SEGMENTO_DESCRIP]","[Base_Tarjetas].[SEGMENTO_DESCRIP].&amp;[" &amp; $C$6 &amp; "]",
"[Base_Tarjetas].[SITUACION]","[Base_Tarjetas].[SITUACION].&amp;[" &amp; $C69 &amp; "]",
"[Base_Tarjetas].[TIPO]","[Base_Tarjetas].[TIPO].&amp;[" &amp; $C$1 &amp; "]")/1000,
0)</f>
        <v>0</v>
      </c>
      <c r="AD69" s="8">
        <f>IFERROR(
GETPIVOTDATA("[Base_Tarjetas].[Importe]",TDinamica_R!$A$3,
"[Base_Tarjetas].[PERIODO]","[Base_Tarjetas].[PERIODO].&amp;[" &amp; TEXT(AD$6,"yyyymm") &amp; "]",
"[Base_Tarjetas].[Metrica]","[Base_Tarjetas].[Metrica].&amp;[" &amp; $A69 &amp; "]",
"[Base_Tarjetas].[SEGMENTO_DESCRIP]","[Base_Tarjetas].[SEGMENTO_DESCRIP].&amp;[" &amp; $C$6 &amp; "]",
"[Base_Tarjetas].[SITUACION]","[Base_Tarjetas].[SITUACION].&amp;[" &amp; $C69 &amp; "]",
"[Base_Tarjetas].[TIPO]","[Base_Tarjetas].[TIPO].&amp;[" &amp; $C$1 &amp; "]")/1000,
0)</f>
        <v>0</v>
      </c>
      <c r="AE69" s="8">
        <f>IFERROR(
GETPIVOTDATA("[Base_Tarjetas].[Importe]",TDinamica_R!$A$3,
"[Base_Tarjetas].[PERIODO]","[Base_Tarjetas].[PERIODO].&amp;[" &amp; TEXT(AE$6,"yyyymm") &amp; "]",
"[Base_Tarjetas].[Metrica]","[Base_Tarjetas].[Metrica].&amp;[" &amp; $A69 &amp; "]",
"[Base_Tarjetas].[SEGMENTO_DESCRIP]","[Base_Tarjetas].[SEGMENTO_DESCRIP].&amp;[" &amp; $C$6 &amp; "]",
"[Base_Tarjetas].[SITUACION]","[Base_Tarjetas].[SITUACION].&amp;[" &amp; $C69 &amp; "]",
"[Base_Tarjetas].[TIPO]","[Base_Tarjetas].[TIPO].&amp;[" &amp; $C$1 &amp; "]")/1000,
0)</f>
        <v>0</v>
      </c>
      <c r="AF69" s="8">
        <f>IFERROR(
GETPIVOTDATA("[Base_Tarjetas].[Importe]",TDinamica_R!$A$3,
"[Base_Tarjetas].[PERIODO]","[Base_Tarjetas].[PERIODO].&amp;[" &amp; TEXT(AF$6,"yyyymm") &amp; "]",
"[Base_Tarjetas].[Metrica]","[Base_Tarjetas].[Metrica].&amp;[" &amp; $A69 &amp; "]",
"[Base_Tarjetas].[SEGMENTO_DESCRIP]","[Base_Tarjetas].[SEGMENTO_DESCRIP].&amp;[" &amp; $C$6 &amp; "]",
"[Base_Tarjetas].[SITUACION]","[Base_Tarjetas].[SITUACION].&amp;[" &amp; $C69 &amp; "]",
"[Base_Tarjetas].[TIPO]","[Base_Tarjetas].[TIPO].&amp;[" &amp; $C$1 &amp; "]")/1000,
0)</f>
        <v>0</v>
      </c>
      <c r="AG69" s="8">
        <f>IFERROR(
GETPIVOTDATA("[Base_Tarjetas].[Importe]",TDinamica_R!$A$3,
"[Base_Tarjetas].[PERIODO]","[Base_Tarjetas].[PERIODO].&amp;[" &amp; TEXT(AG$6,"yyyymm") &amp; "]",
"[Base_Tarjetas].[Metrica]","[Base_Tarjetas].[Metrica].&amp;[" &amp; $A69 &amp; "]",
"[Base_Tarjetas].[SEGMENTO_DESCRIP]","[Base_Tarjetas].[SEGMENTO_DESCRIP].&amp;[" &amp; $C$6 &amp; "]",
"[Base_Tarjetas].[SITUACION]","[Base_Tarjetas].[SITUACION].&amp;[" &amp; $C69 &amp; "]",
"[Base_Tarjetas].[TIPO]","[Base_Tarjetas].[TIPO].&amp;[" &amp; $C$1 &amp; "]")/1000,
0)</f>
        <v>0</v>
      </c>
      <c r="AH69" s="8">
        <f>IFERROR(
GETPIVOTDATA("[Base_Tarjetas].[Importe]",TDinamica_R!$A$3,
"[Base_Tarjetas].[PERIODO]","[Base_Tarjetas].[PERIODO].&amp;[" &amp; TEXT(AH$6,"yyyymm") &amp; "]",
"[Base_Tarjetas].[Metrica]","[Base_Tarjetas].[Metrica].&amp;[" &amp; $A69 &amp; "]",
"[Base_Tarjetas].[SEGMENTO_DESCRIP]","[Base_Tarjetas].[SEGMENTO_DESCRIP].&amp;[" &amp; $C$6 &amp; "]",
"[Base_Tarjetas].[SITUACION]","[Base_Tarjetas].[SITUACION].&amp;[" &amp; $C69 &amp; "]",
"[Base_Tarjetas].[TIPO]","[Base_Tarjetas].[TIPO].&amp;[" &amp; $C$1 &amp; "]")/1000,
0)</f>
        <v>0</v>
      </c>
      <c r="AI69" s="8">
        <f>IFERROR(
GETPIVOTDATA("[Base_Tarjetas].[Importe]",TDinamica_R!$A$3,
"[Base_Tarjetas].[PERIODO]","[Base_Tarjetas].[PERIODO].&amp;[" &amp; TEXT(AI$6,"yyyymm") &amp; "]",
"[Base_Tarjetas].[Metrica]","[Base_Tarjetas].[Metrica].&amp;[" &amp; $A69 &amp; "]",
"[Base_Tarjetas].[SEGMENTO_DESCRIP]","[Base_Tarjetas].[SEGMENTO_DESCRIP].&amp;[" &amp; $C$6 &amp; "]",
"[Base_Tarjetas].[SITUACION]","[Base_Tarjetas].[SITUACION].&amp;[" &amp; $C69 &amp; "]",
"[Base_Tarjetas].[TIPO]","[Base_Tarjetas].[TIPO].&amp;[" &amp; $C$1 &amp; "]")/1000,
0)</f>
        <v>0</v>
      </c>
      <c r="AJ69" s="8">
        <f>IFERROR(
GETPIVOTDATA("[Base_Tarjetas].[Importe]",TDinamica_R!$A$3,
"[Base_Tarjetas].[PERIODO]","[Base_Tarjetas].[PERIODO].&amp;[" &amp; TEXT(AJ$6,"yyyymm") &amp; "]",
"[Base_Tarjetas].[Metrica]","[Base_Tarjetas].[Metrica].&amp;[" &amp; $A69 &amp; "]",
"[Base_Tarjetas].[SEGMENTO_DESCRIP]","[Base_Tarjetas].[SEGMENTO_DESCRIP].&amp;[" &amp; $C$6 &amp; "]",
"[Base_Tarjetas].[SITUACION]","[Base_Tarjetas].[SITUACION].&amp;[" &amp; $C69 &amp; "]",
"[Base_Tarjetas].[TIPO]","[Base_Tarjetas].[TIPO].&amp;[" &amp; $C$1 &amp; "]")/1000,
0)</f>
        <v>0</v>
      </c>
      <c r="AK69" s="8">
        <f>IFERROR(
GETPIVOTDATA("[Base_Tarjetas].[Importe]",TDinamica_R!$A$3,
"[Base_Tarjetas].[PERIODO]","[Base_Tarjetas].[PERIODO].&amp;[" &amp; TEXT(AK$6,"yyyymm") &amp; "]",
"[Base_Tarjetas].[Metrica]","[Base_Tarjetas].[Metrica].&amp;[" &amp; $A69 &amp; "]",
"[Base_Tarjetas].[SEGMENTO_DESCRIP]","[Base_Tarjetas].[SEGMENTO_DESCRIP].&amp;[" &amp; $C$6 &amp; "]",
"[Base_Tarjetas].[SITUACION]","[Base_Tarjetas].[SITUACION].&amp;[" &amp; $C69 &amp; "]",
"[Base_Tarjetas].[TIPO]","[Base_Tarjetas].[TIPO].&amp;[" &amp; $C$1 &amp; "]")/1000,
0)</f>
        <v>0</v>
      </c>
      <c r="AL69" s="8">
        <f>IFERROR(
GETPIVOTDATA("[Base_Tarjetas].[Importe]",TDinamica_R!$A$3,
"[Base_Tarjetas].[PERIODO]","[Base_Tarjetas].[PERIODO].&amp;[" &amp; TEXT(AL$6,"yyyymm") &amp; "]",
"[Base_Tarjetas].[Metrica]","[Base_Tarjetas].[Metrica].&amp;[" &amp; $A69 &amp; "]",
"[Base_Tarjetas].[SEGMENTO_DESCRIP]","[Base_Tarjetas].[SEGMENTO_DESCRIP].&amp;[" &amp; $C$6 &amp; "]",
"[Base_Tarjetas].[SITUACION]","[Base_Tarjetas].[SITUACION].&amp;[" &amp; $C69 &amp; "]",
"[Base_Tarjetas].[TIPO]","[Base_Tarjetas].[TIPO].&amp;[" &amp; $C$1 &amp; "]")/1000,
0)</f>
        <v>0</v>
      </c>
      <c r="AM69" s="8">
        <f>IFERROR(
GETPIVOTDATA("[Base_Tarjetas].[Importe]",TDinamica_R!$A$3,
"[Base_Tarjetas].[PERIODO]","[Base_Tarjetas].[PERIODO].&amp;[" &amp; TEXT(AM$6,"yyyymm") &amp; "]",
"[Base_Tarjetas].[Metrica]","[Base_Tarjetas].[Metrica].&amp;[" &amp; $A69 &amp; "]",
"[Base_Tarjetas].[SEGMENTO_DESCRIP]","[Base_Tarjetas].[SEGMENTO_DESCRIP].&amp;[" &amp; $C$6 &amp; "]",
"[Base_Tarjetas].[SITUACION]","[Base_Tarjetas].[SITUACION].&amp;[" &amp; $C69 &amp; "]",
"[Base_Tarjetas].[TIPO]","[Base_Tarjetas].[TIPO].&amp;[" &amp; $C$1 &amp; "]")/1000,
0)</f>
        <v>0</v>
      </c>
      <c r="AN69" s="8">
        <f>IFERROR(
GETPIVOTDATA("[Base_Tarjetas].[Importe]",TDinamica_R!$A$3,
"[Base_Tarjetas].[PERIODO]","[Base_Tarjetas].[PERIODO].&amp;[" &amp; TEXT(AN$6,"yyyymm") &amp; "]",
"[Base_Tarjetas].[Metrica]","[Base_Tarjetas].[Metrica].&amp;[" &amp; $A69 &amp; "]",
"[Base_Tarjetas].[SEGMENTO_DESCRIP]","[Base_Tarjetas].[SEGMENTO_DESCRIP].&amp;[" &amp; $C$6 &amp; "]",
"[Base_Tarjetas].[SITUACION]","[Base_Tarjetas].[SITUACION].&amp;[" &amp; $C69 &amp; "]",
"[Base_Tarjetas].[TIPO]","[Base_Tarjetas].[TIPO].&amp;[" &amp; $C$1 &amp; "]")/1000,
0)</f>
        <v>0</v>
      </c>
      <c r="AO69" s="8">
        <f>IFERROR(
GETPIVOTDATA("[Base_Tarjetas].[Importe]",TDinamica_R!$A$3,
"[Base_Tarjetas].[PERIODO]","[Base_Tarjetas].[PERIODO].&amp;[" &amp; TEXT(AO$6,"yyyymm") &amp; "]",
"[Base_Tarjetas].[Metrica]","[Base_Tarjetas].[Metrica].&amp;[" &amp; $A69 &amp; "]",
"[Base_Tarjetas].[SEGMENTO_DESCRIP]","[Base_Tarjetas].[SEGMENTO_DESCRIP].&amp;[" &amp; $C$6 &amp; "]",
"[Base_Tarjetas].[SITUACION]","[Base_Tarjetas].[SITUACION].&amp;[" &amp; $C69 &amp; "]",
"[Base_Tarjetas].[TIPO]","[Base_Tarjetas].[TIPO].&amp;[" &amp; $C$1 &amp; "]")/1000,
0)</f>
        <v>0</v>
      </c>
      <c r="AP69" s="8">
        <f>IFERROR(
GETPIVOTDATA("[Base_Tarjetas].[Importe]",TDinamica_R!$A$3,
"[Base_Tarjetas].[PERIODO]","[Base_Tarjetas].[PERIODO].&amp;[" &amp; TEXT(AP$6,"yyyymm") &amp; "]",
"[Base_Tarjetas].[Metrica]","[Base_Tarjetas].[Metrica].&amp;[" &amp; $A69 &amp; "]",
"[Base_Tarjetas].[SEGMENTO_DESCRIP]","[Base_Tarjetas].[SEGMENTO_DESCRIP].&amp;[" &amp; $C$6 &amp; "]",
"[Base_Tarjetas].[SITUACION]","[Base_Tarjetas].[SITUACION].&amp;[" &amp; $C69 &amp; "]",
"[Base_Tarjetas].[TIPO]","[Base_Tarjetas].[TIPO].&amp;[" &amp; $C$1 &amp; "]")/1000,
0)</f>
        <v>0</v>
      </c>
      <c r="AQ69" s="8">
        <f>IFERROR(
GETPIVOTDATA("[Base_Tarjetas].[Importe]",TDinamica_R!$A$3,
"[Base_Tarjetas].[PERIODO]","[Base_Tarjetas].[PERIODO].&amp;[" &amp; TEXT(AQ$6,"yyyymm") &amp; "]",
"[Base_Tarjetas].[Metrica]","[Base_Tarjetas].[Metrica].&amp;[" &amp; $A69 &amp; "]",
"[Base_Tarjetas].[SEGMENTO_DESCRIP]","[Base_Tarjetas].[SEGMENTO_DESCRIP].&amp;[" &amp; $C$6 &amp; "]",
"[Base_Tarjetas].[SITUACION]","[Base_Tarjetas].[SITUACION].&amp;[" &amp; $C69 &amp; "]",
"[Base_Tarjetas].[TIPO]","[Base_Tarjetas].[TIPO].&amp;[" &amp; $C$1 &amp; "]")/1000,
0)</f>
        <v>0</v>
      </c>
      <c r="AR69" s="8">
        <f>IFERROR(
GETPIVOTDATA("[Base_Tarjetas].[Importe]",TDinamica_R!$A$3,
"[Base_Tarjetas].[PERIODO]","[Base_Tarjetas].[PERIODO].&amp;[" &amp; TEXT(AR$6,"yyyymm") &amp; "]",
"[Base_Tarjetas].[Metrica]","[Base_Tarjetas].[Metrica].&amp;[" &amp; $A69 &amp; "]",
"[Base_Tarjetas].[SEGMENTO_DESCRIP]","[Base_Tarjetas].[SEGMENTO_DESCRIP].&amp;[" &amp; $C$6 &amp; "]",
"[Base_Tarjetas].[SITUACION]","[Base_Tarjetas].[SITUACION].&amp;[" &amp; $C69 &amp; "]",
"[Base_Tarjetas].[TIPO]","[Base_Tarjetas].[TIPO].&amp;[" &amp; $C$1 &amp; "]")/1000,
0)</f>
        <v>0</v>
      </c>
      <c r="AS69" s="8">
        <f>IFERROR(
GETPIVOTDATA("[Base_Tarjetas].[Importe]",TDinamica_R!$A$3,
"[Base_Tarjetas].[PERIODO]","[Base_Tarjetas].[PERIODO].&amp;[" &amp; TEXT(AS$6,"yyyymm") &amp; "]",
"[Base_Tarjetas].[Metrica]","[Base_Tarjetas].[Metrica].&amp;[" &amp; $A69 &amp; "]",
"[Base_Tarjetas].[SEGMENTO_DESCRIP]","[Base_Tarjetas].[SEGMENTO_DESCRIP].&amp;[" &amp; $C$6 &amp; "]",
"[Base_Tarjetas].[SITUACION]","[Base_Tarjetas].[SITUACION].&amp;[" &amp; $C69 &amp; "]",
"[Base_Tarjetas].[TIPO]","[Base_Tarjetas].[TIPO].&amp;[" &amp; $C$1 &amp; "]")/1000,
0)</f>
        <v>0</v>
      </c>
      <c r="AT69" s="8">
        <f>IFERROR(
GETPIVOTDATA("[Base_Tarjetas].[Importe]",TDinamica_R!$A$3,
"[Base_Tarjetas].[PERIODO]","[Base_Tarjetas].[PERIODO].&amp;[" &amp; TEXT(AT$6,"yyyymm") &amp; "]",
"[Base_Tarjetas].[Metrica]","[Base_Tarjetas].[Metrica].&amp;[" &amp; $A69 &amp; "]",
"[Base_Tarjetas].[SEGMENTO_DESCRIP]","[Base_Tarjetas].[SEGMENTO_DESCRIP].&amp;[" &amp; $C$6 &amp; "]",
"[Base_Tarjetas].[SITUACION]","[Base_Tarjetas].[SITUACION].&amp;[" &amp; $C69 &amp; "]",
"[Base_Tarjetas].[TIPO]","[Base_Tarjetas].[TIPO].&amp;[" &amp; $C$1 &amp; "]")/1000,
0)</f>
        <v>0</v>
      </c>
      <c r="AU69" s="8">
        <f>IFERROR(
GETPIVOTDATA("[Base_Tarjetas].[Importe]",TDinamica_R!$A$3,
"[Base_Tarjetas].[PERIODO]","[Base_Tarjetas].[PERIODO].&amp;[" &amp; TEXT(AU$6,"yyyymm") &amp; "]",
"[Base_Tarjetas].[Metrica]","[Base_Tarjetas].[Metrica].&amp;[" &amp; $A69 &amp; "]",
"[Base_Tarjetas].[SEGMENTO_DESCRIP]","[Base_Tarjetas].[SEGMENTO_DESCRIP].&amp;[" &amp; $C$6 &amp; "]",
"[Base_Tarjetas].[SITUACION]","[Base_Tarjetas].[SITUACION].&amp;[" &amp; $C69 &amp; "]",
"[Base_Tarjetas].[TIPO]","[Base_Tarjetas].[TIPO].&amp;[" &amp; $C$1 &amp; "]")/1000,
0)</f>
        <v>0</v>
      </c>
      <c r="AV69" s="8">
        <f>IFERROR(
GETPIVOTDATA("[Base_Tarjetas].[Importe]",TDinamica_R!$A$3,
"[Base_Tarjetas].[PERIODO]","[Base_Tarjetas].[PERIODO].&amp;[" &amp; TEXT(AV$6,"yyyymm") &amp; "]",
"[Base_Tarjetas].[Metrica]","[Base_Tarjetas].[Metrica].&amp;[" &amp; $A69 &amp; "]",
"[Base_Tarjetas].[SEGMENTO_DESCRIP]","[Base_Tarjetas].[SEGMENTO_DESCRIP].&amp;[" &amp; $C$6 &amp; "]",
"[Base_Tarjetas].[SITUACION]","[Base_Tarjetas].[SITUACION].&amp;[" &amp; $C69 &amp; "]",
"[Base_Tarjetas].[TIPO]","[Base_Tarjetas].[TIPO].&amp;[" &amp; $C$1 &amp; "]")/1000,
0)</f>
        <v>0</v>
      </c>
      <c r="AW69" s="8">
        <f>IFERROR(
GETPIVOTDATA("[Base_Tarjetas].[Importe]",TDinamica_R!$A$3,
"[Base_Tarjetas].[PERIODO]","[Base_Tarjetas].[PERIODO].&amp;[" &amp; TEXT(AW$6,"yyyymm") &amp; "]",
"[Base_Tarjetas].[Metrica]","[Base_Tarjetas].[Metrica].&amp;[" &amp; $A69 &amp; "]",
"[Base_Tarjetas].[SEGMENTO_DESCRIP]","[Base_Tarjetas].[SEGMENTO_DESCRIP].&amp;[" &amp; $C$6 &amp; "]",
"[Base_Tarjetas].[SITUACION]","[Base_Tarjetas].[SITUACION].&amp;[" &amp; $C69 &amp; "]",
"[Base_Tarjetas].[TIPO]","[Base_Tarjetas].[TIPO].&amp;[" &amp; $C$1 &amp; "]")/1000,
0)</f>
        <v>0</v>
      </c>
      <c r="AX69" s="8">
        <f>IFERROR(
GETPIVOTDATA("[Base_Tarjetas].[Importe]",TDinamica_R!$A$3,
"[Base_Tarjetas].[PERIODO]","[Base_Tarjetas].[PERIODO].&amp;[" &amp; TEXT(AX$6,"yyyymm") &amp; "]",
"[Base_Tarjetas].[Metrica]","[Base_Tarjetas].[Metrica].&amp;[" &amp; $A69 &amp; "]",
"[Base_Tarjetas].[SEGMENTO_DESCRIP]","[Base_Tarjetas].[SEGMENTO_DESCRIP].&amp;[" &amp; $C$6 &amp; "]",
"[Base_Tarjetas].[SITUACION]","[Base_Tarjetas].[SITUACION].&amp;[" &amp; $C69 &amp; "]",
"[Base_Tarjetas].[TIPO]","[Base_Tarjetas].[TIPO].&amp;[" &amp; $C$1 &amp; "]")/1000,
0)</f>
        <v>0</v>
      </c>
      <c r="AY69" s="8">
        <f>IFERROR(
GETPIVOTDATA("[Base_Tarjetas].[Importe]",TDinamica_R!$A$3,
"[Base_Tarjetas].[PERIODO]","[Base_Tarjetas].[PERIODO].&amp;[" &amp; TEXT(AY$6,"yyyymm") &amp; "]",
"[Base_Tarjetas].[Metrica]","[Base_Tarjetas].[Metrica].&amp;[" &amp; $A69 &amp; "]",
"[Base_Tarjetas].[SEGMENTO_DESCRIP]","[Base_Tarjetas].[SEGMENTO_DESCRIP].&amp;[" &amp; $C$6 &amp; "]",
"[Base_Tarjetas].[SITUACION]","[Base_Tarjetas].[SITUACION].&amp;[" &amp; $C69 &amp; "]",
"[Base_Tarjetas].[TIPO]","[Base_Tarjetas].[TIPO].&amp;[" &amp; $C$1 &amp; "]")/1000,
0)</f>
        <v>0</v>
      </c>
      <c r="AZ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TEXT(AZ$6,"yyyymm") &amp; "]"),
0)</f>
        <v>0</v>
      </c>
      <c r="BA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TEXT(BA$6,"yyyymm") &amp; "]"),
0)</f>
        <v>0</v>
      </c>
      <c r="BB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TEXT(BB$6,"yyyymm") &amp; "]"),
0)</f>
        <v>0</v>
      </c>
      <c r="BC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TEXT(BC$6,"yyyymm") &amp; "]"),
0)</f>
        <v>0</v>
      </c>
      <c r="BD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TEXT(BD$6,"yyyymm") &amp; "]"),
0)</f>
        <v>0</v>
      </c>
      <c r="BE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TEXT(BE$6,"yyyymm") &amp; "]"),
0)</f>
        <v>0</v>
      </c>
      <c r="BF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TEXT(BF$6,"yyyymm") &amp; "]"),
0)</f>
        <v>0</v>
      </c>
      <c r="BG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TEXT(BG$6,"yyyymm") &amp; "]"),
0)</f>
        <v>0</v>
      </c>
      <c r="BH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TEXT(BH$6,"yyyymm") &amp; "]"),
0)</f>
        <v>0</v>
      </c>
      <c r="BI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TEXT(BI$6,"yyyymm") &amp; "]"),
0)</f>
        <v>0</v>
      </c>
      <c r="BJ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TEXT(BJ$6,"yyyymm") &amp; "]"),
0)</f>
        <v>0</v>
      </c>
      <c r="BK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TEXT(BK$6,"yyyymm") &amp; "]"),
0)</f>
        <v>0</v>
      </c>
      <c r="BO69" s="24">
        <f t="shared" si="48"/>
        <v>0</v>
      </c>
      <c r="BP69" s="24">
        <f t="shared" si="48"/>
        <v>0</v>
      </c>
      <c r="BQ69" s="24">
        <f t="shared" si="48"/>
        <v>0</v>
      </c>
      <c r="BR69" s="24">
        <f t="shared" si="48"/>
        <v>0</v>
      </c>
      <c r="BS69" s="24">
        <f t="shared" si="48"/>
        <v>0</v>
      </c>
      <c r="BT69" s="24">
        <f t="shared" si="48"/>
        <v>0</v>
      </c>
    </row>
    <row r="70" spans="1:72" hidden="1" outlineLevel="1" x14ac:dyDescent="0.25">
      <c r="A70" s="11" t="s">
        <v>35</v>
      </c>
      <c r="C70" s="2" t="s">
        <v>110</v>
      </c>
      <c r="D70" s="8">
        <f>IFERROR(
GETPIVOTDATA("[Base_Tarjetas].[Importe]",TDinamica_R!$A$3,
"[Base_Tarjetas].[PERIODO]","[Base_Tarjetas].[PERIODO].&amp;[" &amp; TEXT(D$6,"yyyymm") &amp; "]",
"[Base_Tarjetas].[Metrica]","[Base_Tarjetas].[Metrica].&amp;[" &amp; $A70 &amp; "]",
"[Base_Tarjetas].[SEGMENTO_DESCRIP]","[Base_Tarjetas].[SEGMENTO_DESCRIP].&amp;[" &amp; $C$6 &amp; "]",
"[Base_Tarjetas].[SITUACION]","[Base_Tarjetas].[SITUACION].&amp;[" &amp; $C70 &amp; "]",
"[Base_Tarjetas].[TIPO]","[Base_Tarjetas].[TIPO].&amp;[" &amp; $C$1 &amp; "]")/1000,
0)</f>
        <v>0</v>
      </c>
      <c r="E70" s="8">
        <f>IFERROR(
GETPIVOTDATA("[Base_Tarjetas].[Importe]",TDinamica_R!$A$3,
"[Base_Tarjetas].[PERIODO]","[Base_Tarjetas].[PERIODO].&amp;[" &amp; TEXT(E$6,"yyyymm") &amp; "]",
"[Base_Tarjetas].[Metrica]","[Base_Tarjetas].[Metrica].&amp;[" &amp; $A70 &amp; "]",
"[Base_Tarjetas].[SEGMENTO_DESCRIP]","[Base_Tarjetas].[SEGMENTO_DESCRIP].&amp;[" &amp; $C$6 &amp; "]",
"[Base_Tarjetas].[SITUACION]","[Base_Tarjetas].[SITUACION].&amp;[" &amp; $C70 &amp; "]",
"[Base_Tarjetas].[TIPO]","[Base_Tarjetas].[TIPO].&amp;[" &amp; $C$1 &amp; "]")/1000,
0)</f>
        <v>0</v>
      </c>
      <c r="F70" s="8">
        <f>IFERROR(
GETPIVOTDATA("[Base_Tarjetas].[Importe]",TDinamica_R!$A$3,
"[Base_Tarjetas].[PERIODO]","[Base_Tarjetas].[PERIODO].&amp;[" &amp; TEXT(F$6,"yyyymm") &amp; "]",
"[Base_Tarjetas].[Metrica]","[Base_Tarjetas].[Metrica].&amp;[" &amp; $A70 &amp; "]",
"[Base_Tarjetas].[SEGMENTO_DESCRIP]","[Base_Tarjetas].[SEGMENTO_DESCRIP].&amp;[" &amp; $C$6 &amp; "]",
"[Base_Tarjetas].[SITUACION]","[Base_Tarjetas].[SITUACION].&amp;[" &amp; $C70 &amp; "]",
"[Base_Tarjetas].[TIPO]","[Base_Tarjetas].[TIPO].&amp;[" &amp; $C$1 &amp; "]")/1000,
0)</f>
        <v>0</v>
      </c>
      <c r="G70" s="8">
        <f>IFERROR(
GETPIVOTDATA("[Base_Tarjetas].[Importe]",TDinamica_R!$A$3,
"[Base_Tarjetas].[PERIODO]","[Base_Tarjetas].[PERIODO].&amp;[" &amp; TEXT(G$6,"yyyymm") &amp; "]",
"[Base_Tarjetas].[Metrica]","[Base_Tarjetas].[Metrica].&amp;[" &amp; $A70 &amp; "]",
"[Base_Tarjetas].[SEGMENTO_DESCRIP]","[Base_Tarjetas].[SEGMENTO_DESCRIP].&amp;[" &amp; $C$6 &amp; "]",
"[Base_Tarjetas].[SITUACION]","[Base_Tarjetas].[SITUACION].&amp;[" &amp; $C70 &amp; "]",
"[Base_Tarjetas].[TIPO]","[Base_Tarjetas].[TIPO].&amp;[" &amp; $C$1 &amp; "]")/1000,
0)</f>
        <v>0</v>
      </c>
      <c r="H70" s="8">
        <f>IFERROR(
GETPIVOTDATA("[Base_Tarjetas].[Importe]",TDinamica_R!$A$3,
"[Base_Tarjetas].[PERIODO]","[Base_Tarjetas].[PERIODO].&amp;[" &amp; TEXT(H$6,"yyyymm") &amp; "]",
"[Base_Tarjetas].[Metrica]","[Base_Tarjetas].[Metrica].&amp;[" &amp; $A70 &amp; "]",
"[Base_Tarjetas].[SEGMENTO_DESCRIP]","[Base_Tarjetas].[SEGMENTO_DESCRIP].&amp;[" &amp; $C$6 &amp; "]",
"[Base_Tarjetas].[SITUACION]","[Base_Tarjetas].[SITUACION].&amp;[" &amp; $C70 &amp; "]",
"[Base_Tarjetas].[TIPO]","[Base_Tarjetas].[TIPO].&amp;[" &amp; $C$1 &amp; "]")/1000,
0)</f>
        <v>0</v>
      </c>
      <c r="I70" s="8">
        <f>IFERROR(
GETPIVOTDATA("[Base_Tarjetas].[Importe]",TDinamica_R!$A$3,
"[Base_Tarjetas].[PERIODO]","[Base_Tarjetas].[PERIODO].&amp;[" &amp; TEXT(I$6,"yyyymm") &amp; "]",
"[Base_Tarjetas].[Metrica]","[Base_Tarjetas].[Metrica].&amp;[" &amp; $A70 &amp; "]",
"[Base_Tarjetas].[SEGMENTO_DESCRIP]","[Base_Tarjetas].[SEGMENTO_DESCRIP].&amp;[" &amp; $C$6 &amp; "]",
"[Base_Tarjetas].[SITUACION]","[Base_Tarjetas].[SITUACION].&amp;[" &amp; $C70 &amp; "]",
"[Base_Tarjetas].[TIPO]","[Base_Tarjetas].[TIPO].&amp;[" &amp; $C$1 &amp; "]")/1000,
0)</f>
        <v>0</v>
      </c>
      <c r="J70" s="8">
        <f>IFERROR(
GETPIVOTDATA("[Base_Tarjetas].[Importe]",TDinamica_R!$A$3,
"[Base_Tarjetas].[PERIODO]","[Base_Tarjetas].[PERIODO].&amp;[" &amp; TEXT(J$6,"yyyymm") &amp; "]",
"[Base_Tarjetas].[Metrica]","[Base_Tarjetas].[Metrica].&amp;[" &amp; $A70 &amp; "]",
"[Base_Tarjetas].[SEGMENTO_DESCRIP]","[Base_Tarjetas].[SEGMENTO_DESCRIP].&amp;[" &amp; $C$6 &amp; "]",
"[Base_Tarjetas].[SITUACION]","[Base_Tarjetas].[SITUACION].&amp;[" &amp; $C70 &amp; "]",
"[Base_Tarjetas].[TIPO]","[Base_Tarjetas].[TIPO].&amp;[" &amp; $C$1 &amp; "]")/1000,
0)</f>
        <v>0</v>
      </c>
      <c r="K70" s="8">
        <f>IFERROR(
GETPIVOTDATA("[Base_Tarjetas].[Importe]",TDinamica_R!$A$3,
"[Base_Tarjetas].[PERIODO]","[Base_Tarjetas].[PERIODO].&amp;[" &amp; TEXT(K$6,"yyyymm") &amp; "]",
"[Base_Tarjetas].[Metrica]","[Base_Tarjetas].[Metrica].&amp;[" &amp; $A70 &amp; "]",
"[Base_Tarjetas].[SEGMENTO_DESCRIP]","[Base_Tarjetas].[SEGMENTO_DESCRIP].&amp;[" &amp; $C$6 &amp; "]",
"[Base_Tarjetas].[SITUACION]","[Base_Tarjetas].[SITUACION].&amp;[" &amp; $C70 &amp; "]",
"[Base_Tarjetas].[TIPO]","[Base_Tarjetas].[TIPO].&amp;[" &amp; $C$1 &amp; "]")/1000,
0)</f>
        <v>0</v>
      </c>
      <c r="L70" s="8">
        <f>IFERROR(
GETPIVOTDATA("[Base_Tarjetas].[Importe]",TDinamica_R!$A$3,
"[Base_Tarjetas].[PERIODO]","[Base_Tarjetas].[PERIODO].&amp;[" &amp; TEXT(L$6,"yyyymm") &amp; "]",
"[Base_Tarjetas].[Metrica]","[Base_Tarjetas].[Metrica].&amp;[" &amp; $A70 &amp; "]",
"[Base_Tarjetas].[SEGMENTO_DESCRIP]","[Base_Tarjetas].[SEGMENTO_DESCRIP].&amp;[" &amp; $C$6 &amp; "]",
"[Base_Tarjetas].[SITUACION]","[Base_Tarjetas].[SITUACION].&amp;[" &amp; $C70 &amp; "]",
"[Base_Tarjetas].[TIPO]","[Base_Tarjetas].[TIPO].&amp;[" &amp; $C$1 &amp; "]")/1000,
0)</f>
        <v>0</v>
      </c>
      <c r="M70" s="8">
        <f>IFERROR(
GETPIVOTDATA("[Base_Tarjetas].[Importe]",TDinamica_R!$A$3,
"[Base_Tarjetas].[PERIODO]","[Base_Tarjetas].[PERIODO].&amp;[" &amp; TEXT(M$6,"yyyymm") &amp; "]",
"[Base_Tarjetas].[Metrica]","[Base_Tarjetas].[Metrica].&amp;[" &amp; $A70 &amp; "]",
"[Base_Tarjetas].[SEGMENTO_DESCRIP]","[Base_Tarjetas].[SEGMENTO_DESCRIP].&amp;[" &amp; $C$6 &amp; "]",
"[Base_Tarjetas].[SITUACION]","[Base_Tarjetas].[SITUACION].&amp;[" &amp; $C70 &amp; "]",
"[Base_Tarjetas].[TIPO]","[Base_Tarjetas].[TIPO].&amp;[" &amp; $C$1 &amp; "]")/1000,
0)</f>
        <v>0</v>
      </c>
      <c r="N70" s="8">
        <f>IFERROR(
GETPIVOTDATA("[Base_Tarjetas].[Importe]",TDinamica_R!$A$3,
"[Base_Tarjetas].[PERIODO]","[Base_Tarjetas].[PERIODO].&amp;[" &amp; TEXT(N$6,"yyyymm") &amp; "]",
"[Base_Tarjetas].[Metrica]","[Base_Tarjetas].[Metrica].&amp;[" &amp; $A70 &amp; "]",
"[Base_Tarjetas].[SEGMENTO_DESCRIP]","[Base_Tarjetas].[SEGMENTO_DESCRIP].&amp;[" &amp; $C$6 &amp; "]",
"[Base_Tarjetas].[SITUACION]","[Base_Tarjetas].[SITUACION].&amp;[" &amp; $C70 &amp; "]",
"[Base_Tarjetas].[TIPO]","[Base_Tarjetas].[TIPO].&amp;[" &amp; $C$1 &amp; "]")/1000,
0)</f>
        <v>0</v>
      </c>
      <c r="O70" s="8">
        <f>IFERROR(
GETPIVOTDATA("[Base_Tarjetas].[Importe]",TDinamica_R!$A$3,
"[Base_Tarjetas].[PERIODO]","[Base_Tarjetas].[PERIODO].&amp;[" &amp; TEXT(O$6,"yyyymm") &amp; "]",
"[Base_Tarjetas].[Metrica]","[Base_Tarjetas].[Metrica].&amp;[" &amp; $A70 &amp; "]",
"[Base_Tarjetas].[SEGMENTO_DESCRIP]","[Base_Tarjetas].[SEGMENTO_DESCRIP].&amp;[" &amp; $C$6 &amp; "]",
"[Base_Tarjetas].[SITUACION]","[Base_Tarjetas].[SITUACION].&amp;[" &amp; $C70 &amp; "]",
"[Base_Tarjetas].[TIPO]","[Base_Tarjetas].[TIPO].&amp;[" &amp; $C$1 &amp; "]")/1000,
0)</f>
        <v>0</v>
      </c>
      <c r="P70" s="8">
        <f>IFERROR(
GETPIVOTDATA("[Base_Tarjetas].[Importe]",TDinamica_R!$A$3,
"[Base_Tarjetas].[PERIODO]","[Base_Tarjetas].[PERIODO].&amp;[" &amp; TEXT(P$6,"yyyymm") &amp; "]",
"[Base_Tarjetas].[Metrica]","[Base_Tarjetas].[Metrica].&amp;[" &amp; $A70 &amp; "]",
"[Base_Tarjetas].[SEGMENTO_DESCRIP]","[Base_Tarjetas].[SEGMENTO_DESCRIP].&amp;[" &amp; $C$6 &amp; "]",
"[Base_Tarjetas].[SITUACION]","[Base_Tarjetas].[SITUACION].&amp;[" &amp; $C70 &amp; "]",
"[Base_Tarjetas].[TIPO]","[Base_Tarjetas].[TIPO].&amp;[" &amp; $C$1 &amp; "]")/1000,
0)</f>
        <v>0</v>
      </c>
      <c r="Q70" s="8">
        <f>IFERROR(
GETPIVOTDATA("[Base_Tarjetas].[Importe]",TDinamica_R!$A$3,
"[Base_Tarjetas].[PERIODO]","[Base_Tarjetas].[PERIODO].&amp;[" &amp; TEXT(Q$6,"yyyymm") &amp; "]",
"[Base_Tarjetas].[Metrica]","[Base_Tarjetas].[Metrica].&amp;[" &amp; $A70 &amp; "]",
"[Base_Tarjetas].[SEGMENTO_DESCRIP]","[Base_Tarjetas].[SEGMENTO_DESCRIP].&amp;[" &amp; $C$6 &amp; "]",
"[Base_Tarjetas].[SITUACION]","[Base_Tarjetas].[SITUACION].&amp;[" &amp; $C70 &amp; "]",
"[Base_Tarjetas].[TIPO]","[Base_Tarjetas].[TIPO].&amp;[" &amp; $C$1 &amp; "]")/1000,
0)</f>
        <v>0</v>
      </c>
      <c r="R70" s="8">
        <f>IFERROR(
GETPIVOTDATA("[Base_Tarjetas].[Importe]",TDinamica_R!$A$3,
"[Base_Tarjetas].[PERIODO]","[Base_Tarjetas].[PERIODO].&amp;[" &amp; TEXT(R$6,"yyyymm") &amp; "]",
"[Base_Tarjetas].[Metrica]","[Base_Tarjetas].[Metrica].&amp;[" &amp; $A70 &amp; "]",
"[Base_Tarjetas].[SEGMENTO_DESCRIP]","[Base_Tarjetas].[SEGMENTO_DESCRIP].&amp;[" &amp; $C$6 &amp; "]",
"[Base_Tarjetas].[SITUACION]","[Base_Tarjetas].[SITUACION].&amp;[" &amp; $C70 &amp; "]",
"[Base_Tarjetas].[TIPO]","[Base_Tarjetas].[TIPO].&amp;[" &amp; $C$1 &amp; "]")/1000,
0)</f>
        <v>0</v>
      </c>
      <c r="S70" s="8">
        <f>IFERROR(
GETPIVOTDATA("[Base_Tarjetas].[Importe]",TDinamica_R!$A$3,
"[Base_Tarjetas].[PERIODO]","[Base_Tarjetas].[PERIODO].&amp;[" &amp; TEXT(S$6,"yyyymm") &amp; "]",
"[Base_Tarjetas].[Metrica]","[Base_Tarjetas].[Metrica].&amp;[" &amp; $A70 &amp; "]",
"[Base_Tarjetas].[SEGMENTO_DESCRIP]","[Base_Tarjetas].[SEGMENTO_DESCRIP].&amp;[" &amp; $C$6 &amp; "]",
"[Base_Tarjetas].[SITUACION]","[Base_Tarjetas].[SITUACION].&amp;[" &amp; $C70 &amp; "]",
"[Base_Tarjetas].[TIPO]","[Base_Tarjetas].[TIPO].&amp;[" &amp; $C$1 &amp; "]")/1000,
0)</f>
        <v>0</v>
      </c>
      <c r="T70" s="8">
        <f>IFERROR(
GETPIVOTDATA("[Base_Tarjetas].[Importe]",TDinamica_R!$A$3,
"[Base_Tarjetas].[PERIODO]","[Base_Tarjetas].[PERIODO].&amp;[" &amp; TEXT(T$6,"yyyymm") &amp; "]",
"[Base_Tarjetas].[Metrica]","[Base_Tarjetas].[Metrica].&amp;[" &amp; $A70 &amp; "]",
"[Base_Tarjetas].[SEGMENTO_DESCRIP]","[Base_Tarjetas].[SEGMENTO_DESCRIP].&amp;[" &amp; $C$6 &amp; "]",
"[Base_Tarjetas].[SITUACION]","[Base_Tarjetas].[SITUACION].&amp;[" &amp; $C70 &amp; "]",
"[Base_Tarjetas].[TIPO]","[Base_Tarjetas].[TIPO].&amp;[" &amp; $C$1 &amp; "]")/1000,
0)</f>
        <v>0</v>
      </c>
      <c r="U70" s="8">
        <f>IFERROR(
GETPIVOTDATA("[Base_Tarjetas].[Importe]",TDinamica_R!$A$3,
"[Base_Tarjetas].[PERIODO]","[Base_Tarjetas].[PERIODO].&amp;[" &amp; TEXT(U$6,"yyyymm") &amp; "]",
"[Base_Tarjetas].[Metrica]","[Base_Tarjetas].[Metrica].&amp;[" &amp; $A70 &amp; "]",
"[Base_Tarjetas].[SEGMENTO_DESCRIP]","[Base_Tarjetas].[SEGMENTO_DESCRIP].&amp;[" &amp; $C$6 &amp; "]",
"[Base_Tarjetas].[SITUACION]","[Base_Tarjetas].[SITUACION].&amp;[" &amp; $C70 &amp; "]",
"[Base_Tarjetas].[TIPO]","[Base_Tarjetas].[TIPO].&amp;[" &amp; $C$1 &amp; "]")/1000,
0)</f>
        <v>0</v>
      </c>
      <c r="V70" s="8">
        <f>IFERROR(
GETPIVOTDATA("[Base_Tarjetas].[Importe]",TDinamica_R!$A$3,
"[Base_Tarjetas].[PERIODO]","[Base_Tarjetas].[PERIODO].&amp;[" &amp; TEXT(V$6,"yyyymm") &amp; "]",
"[Base_Tarjetas].[Metrica]","[Base_Tarjetas].[Metrica].&amp;[" &amp; $A70 &amp; "]",
"[Base_Tarjetas].[SEGMENTO_DESCRIP]","[Base_Tarjetas].[SEGMENTO_DESCRIP].&amp;[" &amp; $C$6 &amp; "]",
"[Base_Tarjetas].[SITUACION]","[Base_Tarjetas].[SITUACION].&amp;[" &amp; $C70 &amp; "]",
"[Base_Tarjetas].[TIPO]","[Base_Tarjetas].[TIPO].&amp;[" &amp; $C$1 &amp; "]")/1000,
0)</f>
        <v>0</v>
      </c>
      <c r="W70" s="8">
        <f>IFERROR(
GETPIVOTDATA("[Base_Tarjetas].[Importe]",TDinamica_R!$A$3,
"[Base_Tarjetas].[PERIODO]","[Base_Tarjetas].[PERIODO].&amp;[" &amp; TEXT(W$6,"yyyymm") &amp; "]",
"[Base_Tarjetas].[Metrica]","[Base_Tarjetas].[Metrica].&amp;[" &amp; $A70 &amp; "]",
"[Base_Tarjetas].[SEGMENTO_DESCRIP]","[Base_Tarjetas].[SEGMENTO_DESCRIP].&amp;[" &amp; $C$6 &amp; "]",
"[Base_Tarjetas].[SITUACION]","[Base_Tarjetas].[SITUACION].&amp;[" &amp; $C70 &amp; "]",
"[Base_Tarjetas].[TIPO]","[Base_Tarjetas].[TIPO].&amp;[" &amp; $C$1 &amp; "]")/1000,
0)</f>
        <v>0</v>
      </c>
      <c r="X70" s="8">
        <f>IFERROR(
GETPIVOTDATA("[Base_Tarjetas].[Importe]",TDinamica_R!$A$3,
"[Base_Tarjetas].[PERIODO]","[Base_Tarjetas].[PERIODO].&amp;[" &amp; TEXT(X$6,"yyyymm") &amp; "]",
"[Base_Tarjetas].[Metrica]","[Base_Tarjetas].[Metrica].&amp;[" &amp; $A70 &amp; "]",
"[Base_Tarjetas].[SEGMENTO_DESCRIP]","[Base_Tarjetas].[SEGMENTO_DESCRIP].&amp;[" &amp; $C$6 &amp; "]",
"[Base_Tarjetas].[SITUACION]","[Base_Tarjetas].[SITUACION].&amp;[" &amp; $C70 &amp; "]",
"[Base_Tarjetas].[TIPO]","[Base_Tarjetas].[TIPO].&amp;[" &amp; $C$1 &amp; "]")/1000,
0)</f>
        <v>0</v>
      </c>
      <c r="Y70" s="8">
        <f>IFERROR(
GETPIVOTDATA("[Base_Tarjetas].[Importe]",TDinamica_R!$A$3,
"[Base_Tarjetas].[PERIODO]","[Base_Tarjetas].[PERIODO].&amp;[" &amp; TEXT(Y$6,"yyyymm") &amp; "]",
"[Base_Tarjetas].[Metrica]","[Base_Tarjetas].[Metrica].&amp;[" &amp; $A70 &amp; "]",
"[Base_Tarjetas].[SEGMENTO_DESCRIP]","[Base_Tarjetas].[SEGMENTO_DESCRIP].&amp;[" &amp; $C$6 &amp; "]",
"[Base_Tarjetas].[SITUACION]","[Base_Tarjetas].[SITUACION].&amp;[" &amp; $C70 &amp; "]",
"[Base_Tarjetas].[TIPO]","[Base_Tarjetas].[TIPO].&amp;[" &amp; $C$1 &amp; "]")/1000,
0)</f>
        <v>0</v>
      </c>
      <c r="Z70" s="8">
        <f>IFERROR(
GETPIVOTDATA("[Base_Tarjetas].[Importe]",TDinamica_R!$A$3,
"[Base_Tarjetas].[PERIODO]","[Base_Tarjetas].[PERIODO].&amp;[" &amp; TEXT(Z$6,"yyyymm") &amp; "]",
"[Base_Tarjetas].[Metrica]","[Base_Tarjetas].[Metrica].&amp;[" &amp; $A70 &amp; "]",
"[Base_Tarjetas].[SEGMENTO_DESCRIP]","[Base_Tarjetas].[SEGMENTO_DESCRIP].&amp;[" &amp; $C$6 &amp; "]",
"[Base_Tarjetas].[SITUACION]","[Base_Tarjetas].[SITUACION].&amp;[" &amp; $C70 &amp; "]",
"[Base_Tarjetas].[TIPO]","[Base_Tarjetas].[TIPO].&amp;[" &amp; $C$1 &amp; "]")/1000,
0)</f>
        <v>0</v>
      </c>
      <c r="AA70" s="8">
        <f>IFERROR(
GETPIVOTDATA("[Base_Tarjetas].[Importe]",TDinamica_R!$A$3,
"[Base_Tarjetas].[PERIODO]","[Base_Tarjetas].[PERIODO].&amp;[" &amp; TEXT(AA$6,"yyyymm") &amp; "]",
"[Base_Tarjetas].[Metrica]","[Base_Tarjetas].[Metrica].&amp;[" &amp; $A70 &amp; "]",
"[Base_Tarjetas].[SEGMENTO_DESCRIP]","[Base_Tarjetas].[SEGMENTO_DESCRIP].&amp;[" &amp; $C$6 &amp; "]",
"[Base_Tarjetas].[SITUACION]","[Base_Tarjetas].[SITUACION].&amp;[" &amp; $C70 &amp; "]",
"[Base_Tarjetas].[TIPO]","[Base_Tarjetas].[TIPO].&amp;[" &amp; $C$1 &amp; "]")/1000,
0)</f>
        <v>0</v>
      </c>
      <c r="AB70" s="8">
        <f>IFERROR(
GETPIVOTDATA("[Base_Tarjetas].[Importe]",TDinamica_R!$A$3,
"[Base_Tarjetas].[PERIODO]","[Base_Tarjetas].[PERIODO].&amp;[" &amp; TEXT(AB$6,"yyyymm") &amp; "]",
"[Base_Tarjetas].[Metrica]","[Base_Tarjetas].[Metrica].&amp;[" &amp; $A70 &amp; "]",
"[Base_Tarjetas].[SEGMENTO_DESCRIP]","[Base_Tarjetas].[SEGMENTO_DESCRIP].&amp;[" &amp; $C$6 &amp; "]",
"[Base_Tarjetas].[SITUACION]","[Base_Tarjetas].[SITUACION].&amp;[" &amp; $C70 &amp; "]",
"[Base_Tarjetas].[TIPO]","[Base_Tarjetas].[TIPO].&amp;[" &amp; $C$1 &amp; "]")/1000,
0)</f>
        <v>0</v>
      </c>
      <c r="AC70" s="8">
        <f>IFERROR(
GETPIVOTDATA("[Base_Tarjetas].[Importe]",TDinamica_R!$A$3,
"[Base_Tarjetas].[PERIODO]","[Base_Tarjetas].[PERIODO].&amp;[" &amp; TEXT(AC$6,"yyyymm") &amp; "]",
"[Base_Tarjetas].[Metrica]","[Base_Tarjetas].[Metrica].&amp;[" &amp; $A70 &amp; "]",
"[Base_Tarjetas].[SEGMENTO_DESCRIP]","[Base_Tarjetas].[SEGMENTO_DESCRIP].&amp;[" &amp; $C$6 &amp; "]",
"[Base_Tarjetas].[SITUACION]","[Base_Tarjetas].[SITUACION].&amp;[" &amp; $C70 &amp; "]",
"[Base_Tarjetas].[TIPO]","[Base_Tarjetas].[TIPO].&amp;[" &amp; $C$1 &amp; "]")/1000,
0)</f>
        <v>0</v>
      </c>
      <c r="AD70" s="8">
        <f>IFERROR(
GETPIVOTDATA("[Base_Tarjetas].[Importe]",TDinamica_R!$A$3,
"[Base_Tarjetas].[PERIODO]","[Base_Tarjetas].[PERIODO].&amp;[" &amp; TEXT(AD$6,"yyyymm") &amp; "]",
"[Base_Tarjetas].[Metrica]","[Base_Tarjetas].[Metrica].&amp;[" &amp; $A70 &amp; "]",
"[Base_Tarjetas].[SEGMENTO_DESCRIP]","[Base_Tarjetas].[SEGMENTO_DESCRIP].&amp;[" &amp; $C$6 &amp; "]",
"[Base_Tarjetas].[SITUACION]","[Base_Tarjetas].[SITUACION].&amp;[" &amp; $C70 &amp; "]",
"[Base_Tarjetas].[TIPO]","[Base_Tarjetas].[TIPO].&amp;[" &amp; $C$1 &amp; "]")/1000,
0)</f>
        <v>0</v>
      </c>
      <c r="AE70" s="8">
        <f>IFERROR(
GETPIVOTDATA("[Base_Tarjetas].[Importe]",TDinamica_R!$A$3,
"[Base_Tarjetas].[PERIODO]","[Base_Tarjetas].[PERIODO].&amp;[" &amp; TEXT(AE$6,"yyyymm") &amp; "]",
"[Base_Tarjetas].[Metrica]","[Base_Tarjetas].[Metrica].&amp;[" &amp; $A70 &amp; "]",
"[Base_Tarjetas].[SEGMENTO_DESCRIP]","[Base_Tarjetas].[SEGMENTO_DESCRIP].&amp;[" &amp; $C$6 &amp; "]",
"[Base_Tarjetas].[SITUACION]","[Base_Tarjetas].[SITUACION].&amp;[" &amp; $C70 &amp; "]",
"[Base_Tarjetas].[TIPO]","[Base_Tarjetas].[TIPO].&amp;[" &amp; $C$1 &amp; "]")/1000,
0)</f>
        <v>0</v>
      </c>
      <c r="AF70" s="8">
        <f>IFERROR(
GETPIVOTDATA("[Base_Tarjetas].[Importe]",TDinamica_R!$A$3,
"[Base_Tarjetas].[PERIODO]","[Base_Tarjetas].[PERIODO].&amp;[" &amp; TEXT(AF$6,"yyyymm") &amp; "]",
"[Base_Tarjetas].[Metrica]","[Base_Tarjetas].[Metrica].&amp;[" &amp; $A70 &amp; "]",
"[Base_Tarjetas].[SEGMENTO_DESCRIP]","[Base_Tarjetas].[SEGMENTO_DESCRIP].&amp;[" &amp; $C$6 &amp; "]",
"[Base_Tarjetas].[SITUACION]","[Base_Tarjetas].[SITUACION].&amp;[" &amp; $C70 &amp; "]",
"[Base_Tarjetas].[TIPO]","[Base_Tarjetas].[TIPO].&amp;[" &amp; $C$1 &amp; "]")/1000,
0)</f>
        <v>0</v>
      </c>
      <c r="AG70" s="8">
        <f>IFERROR(
GETPIVOTDATA("[Base_Tarjetas].[Importe]",TDinamica_R!$A$3,
"[Base_Tarjetas].[PERIODO]","[Base_Tarjetas].[PERIODO].&amp;[" &amp; TEXT(AG$6,"yyyymm") &amp; "]",
"[Base_Tarjetas].[Metrica]","[Base_Tarjetas].[Metrica].&amp;[" &amp; $A70 &amp; "]",
"[Base_Tarjetas].[SEGMENTO_DESCRIP]","[Base_Tarjetas].[SEGMENTO_DESCRIP].&amp;[" &amp; $C$6 &amp; "]",
"[Base_Tarjetas].[SITUACION]","[Base_Tarjetas].[SITUACION].&amp;[" &amp; $C70 &amp; "]",
"[Base_Tarjetas].[TIPO]","[Base_Tarjetas].[TIPO].&amp;[" &amp; $C$1 &amp; "]")/1000,
0)</f>
        <v>0</v>
      </c>
      <c r="AH70" s="8">
        <f>IFERROR(
GETPIVOTDATA("[Base_Tarjetas].[Importe]",TDinamica_R!$A$3,
"[Base_Tarjetas].[PERIODO]","[Base_Tarjetas].[PERIODO].&amp;[" &amp; TEXT(AH$6,"yyyymm") &amp; "]",
"[Base_Tarjetas].[Metrica]","[Base_Tarjetas].[Metrica].&amp;[" &amp; $A70 &amp; "]",
"[Base_Tarjetas].[SEGMENTO_DESCRIP]","[Base_Tarjetas].[SEGMENTO_DESCRIP].&amp;[" &amp; $C$6 &amp; "]",
"[Base_Tarjetas].[SITUACION]","[Base_Tarjetas].[SITUACION].&amp;[" &amp; $C70 &amp; "]",
"[Base_Tarjetas].[TIPO]","[Base_Tarjetas].[TIPO].&amp;[" &amp; $C$1 &amp; "]")/1000,
0)</f>
        <v>0</v>
      </c>
      <c r="AI70" s="8">
        <f>IFERROR(
GETPIVOTDATA("[Base_Tarjetas].[Importe]",TDinamica_R!$A$3,
"[Base_Tarjetas].[PERIODO]","[Base_Tarjetas].[PERIODO].&amp;[" &amp; TEXT(AI$6,"yyyymm") &amp; "]",
"[Base_Tarjetas].[Metrica]","[Base_Tarjetas].[Metrica].&amp;[" &amp; $A70 &amp; "]",
"[Base_Tarjetas].[SEGMENTO_DESCRIP]","[Base_Tarjetas].[SEGMENTO_DESCRIP].&amp;[" &amp; $C$6 &amp; "]",
"[Base_Tarjetas].[SITUACION]","[Base_Tarjetas].[SITUACION].&amp;[" &amp; $C70 &amp; "]",
"[Base_Tarjetas].[TIPO]","[Base_Tarjetas].[TIPO].&amp;[" &amp; $C$1 &amp; "]")/1000,
0)</f>
        <v>0</v>
      </c>
      <c r="AJ70" s="8">
        <f>IFERROR(
GETPIVOTDATA("[Base_Tarjetas].[Importe]",TDinamica_R!$A$3,
"[Base_Tarjetas].[PERIODO]","[Base_Tarjetas].[PERIODO].&amp;[" &amp; TEXT(AJ$6,"yyyymm") &amp; "]",
"[Base_Tarjetas].[Metrica]","[Base_Tarjetas].[Metrica].&amp;[" &amp; $A70 &amp; "]",
"[Base_Tarjetas].[SEGMENTO_DESCRIP]","[Base_Tarjetas].[SEGMENTO_DESCRIP].&amp;[" &amp; $C$6 &amp; "]",
"[Base_Tarjetas].[SITUACION]","[Base_Tarjetas].[SITUACION].&amp;[" &amp; $C70 &amp; "]",
"[Base_Tarjetas].[TIPO]","[Base_Tarjetas].[TIPO].&amp;[" &amp; $C$1 &amp; "]")/1000,
0)</f>
        <v>0</v>
      </c>
      <c r="AK70" s="8">
        <f>IFERROR(
GETPIVOTDATA("[Base_Tarjetas].[Importe]",TDinamica_R!$A$3,
"[Base_Tarjetas].[PERIODO]","[Base_Tarjetas].[PERIODO].&amp;[" &amp; TEXT(AK$6,"yyyymm") &amp; "]",
"[Base_Tarjetas].[Metrica]","[Base_Tarjetas].[Metrica].&amp;[" &amp; $A70 &amp; "]",
"[Base_Tarjetas].[SEGMENTO_DESCRIP]","[Base_Tarjetas].[SEGMENTO_DESCRIP].&amp;[" &amp; $C$6 &amp; "]",
"[Base_Tarjetas].[SITUACION]","[Base_Tarjetas].[SITUACION].&amp;[" &amp; $C70 &amp; "]",
"[Base_Tarjetas].[TIPO]","[Base_Tarjetas].[TIPO].&amp;[" &amp; $C$1 &amp; "]")/1000,
0)</f>
        <v>0</v>
      </c>
      <c r="AL70" s="8">
        <f>IFERROR(
GETPIVOTDATA("[Base_Tarjetas].[Importe]",TDinamica_R!$A$3,
"[Base_Tarjetas].[PERIODO]","[Base_Tarjetas].[PERIODO].&amp;[" &amp; TEXT(AL$6,"yyyymm") &amp; "]",
"[Base_Tarjetas].[Metrica]","[Base_Tarjetas].[Metrica].&amp;[" &amp; $A70 &amp; "]",
"[Base_Tarjetas].[SEGMENTO_DESCRIP]","[Base_Tarjetas].[SEGMENTO_DESCRIP].&amp;[" &amp; $C$6 &amp; "]",
"[Base_Tarjetas].[SITUACION]","[Base_Tarjetas].[SITUACION].&amp;[" &amp; $C70 &amp; "]",
"[Base_Tarjetas].[TIPO]","[Base_Tarjetas].[TIPO].&amp;[" &amp; $C$1 &amp; "]")/1000,
0)</f>
        <v>0</v>
      </c>
      <c r="AM70" s="8">
        <f>IFERROR(
GETPIVOTDATA("[Base_Tarjetas].[Importe]",TDinamica_R!$A$3,
"[Base_Tarjetas].[PERIODO]","[Base_Tarjetas].[PERIODO].&amp;[" &amp; TEXT(AM$6,"yyyymm") &amp; "]",
"[Base_Tarjetas].[Metrica]","[Base_Tarjetas].[Metrica].&amp;[" &amp; $A70 &amp; "]",
"[Base_Tarjetas].[SEGMENTO_DESCRIP]","[Base_Tarjetas].[SEGMENTO_DESCRIP].&amp;[" &amp; $C$6 &amp; "]",
"[Base_Tarjetas].[SITUACION]","[Base_Tarjetas].[SITUACION].&amp;[" &amp; $C70 &amp; "]",
"[Base_Tarjetas].[TIPO]","[Base_Tarjetas].[TIPO].&amp;[" &amp; $C$1 &amp; "]")/1000,
0)</f>
        <v>0</v>
      </c>
      <c r="AN70" s="8">
        <f>IFERROR(
GETPIVOTDATA("[Base_Tarjetas].[Importe]",TDinamica_R!$A$3,
"[Base_Tarjetas].[PERIODO]","[Base_Tarjetas].[PERIODO].&amp;[" &amp; TEXT(AN$6,"yyyymm") &amp; "]",
"[Base_Tarjetas].[Metrica]","[Base_Tarjetas].[Metrica].&amp;[" &amp; $A70 &amp; "]",
"[Base_Tarjetas].[SEGMENTO_DESCRIP]","[Base_Tarjetas].[SEGMENTO_DESCRIP].&amp;[" &amp; $C$6 &amp; "]",
"[Base_Tarjetas].[SITUACION]","[Base_Tarjetas].[SITUACION].&amp;[" &amp; $C70 &amp; "]",
"[Base_Tarjetas].[TIPO]","[Base_Tarjetas].[TIPO].&amp;[" &amp; $C$1 &amp; "]")/1000,
0)</f>
        <v>0</v>
      </c>
      <c r="AO70" s="8">
        <f>IFERROR(
GETPIVOTDATA("[Base_Tarjetas].[Importe]",TDinamica_R!$A$3,
"[Base_Tarjetas].[PERIODO]","[Base_Tarjetas].[PERIODO].&amp;[" &amp; TEXT(AO$6,"yyyymm") &amp; "]",
"[Base_Tarjetas].[Metrica]","[Base_Tarjetas].[Metrica].&amp;[" &amp; $A70 &amp; "]",
"[Base_Tarjetas].[SEGMENTO_DESCRIP]","[Base_Tarjetas].[SEGMENTO_DESCRIP].&amp;[" &amp; $C$6 &amp; "]",
"[Base_Tarjetas].[SITUACION]","[Base_Tarjetas].[SITUACION].&amp;[" &amp; $C70 &amp; "]",
"[Base_Tarjetas].[TIPO]","[Base_Tarjetas].[TIPO].&amp;[" &amp; $C$1 &amp; "]")/1000,
0)</f>
        <v>0</v>
      </c>
      <c r="AP70" s="8">
        <f>IFERROR(
GETPIVOTDATA("[Base_Tarjetas].[Importe]",TDinamica_R!$A$3,
"[Base_Tarjetas].[PERIODO]","[Base_Tarjetas].[PERIODO].&amp;[" &amp; TEXT(AP$6,"yyyymm") &amp; "]",
"[Base_Tarjetas].[Metrica]","[Base_Tarjetas].[Metrica].&amp;[" &amp; $A70 &amp; "]",
"[Base_Tarjetas].[SEGMENTO_DESCRIP]","[Base_Tarjetas].[SEGMENTO_DESCRIP].&amp;[" &amp; $C$6 &amp; "]",
"[Base_Tarjetas].[SITUACION]","[Base_Tarjetas].[SITUACION].&amp;[" &amp; $C70 &amp; "]",
"[Base_Tarjetas].[TIPO]","[Base_Tarjetas].[TIPO].&amp;[" &amp; $C$1 &amp; "]")/1000,
0)</f>
        <v>0</v>
      </c>
      <c r="AQ70" s="8">
        <f>IFERROR(
GETPIVOTDATA("[Base_Tarjetas].[Importe]",TDinamica_R!$A$3,
"[Base_Tarjetas].[PERIODO]","[Base_Tarjetas].[PERIODO].&amp;[" &amp; TEXT(AQ$6,"yyyymm") &amp; "]",
"[Base_Tarjetas].[Metrica]","[Base_Tarjetas].[Metrica].&amp;[" &amp; $A70 &amp; "]",
"[Base_Tarjetas].[SEGMENTO_DESCRIP]","[Base_Tarjetas].[SEGMENTO_DESCRIP].&amp;[" &amp; $C$6 &amp; "]",
"[Base_Tarjetas].[SITUACION]","[Base_Tarjetas].[SITUACION].&amp;[" &amp; $C70 &amp; "]",
"[Base_Tarjetas].[TIPO]","[Base_Tarjetas].[TIPO].&amp;[" &amp; $C$1 &amp; "]")/1000,
0)</f>
        <v>0</v>
      </c>
      <c r="AR70" s="8">
        <f>IFERROR(
GETPIVOTDATA("[Base_Tarjetas].[Importe]",TDinamica_R!$A$3,
"[Base_Tarjetas].[PERIODO]","[Base_Tarjetas].[PERIODO].&amp;[" &amp; TEXT(AR$6,"yyyymm") &amp; "]",
"[Base_Tarjetas].[Metrica]","[Base_Tarjetas].[Metrica].&amp;[" &amp; $A70 &amp; "]",
"[Base_Tarjetas].[SEGMENTO_DESCRIP]","[Base_Tarjetas].[SEGMENTO_DESCRIP].&amp;[" &amp; $C$6 &amp; "]",
"[Base_Tarjetas].[SITUACION]","[Base_Tarjetas].[SITUACION].&amp;[" &amp; $C70 &amp; "]",
"[Base_Tarjetas].[TIPO]","[Base_Tarjetas].[TIPO].&amp;[" &amp; $C$1 &amp; "]")/1000,
0)</f>
        <v>0</v>
      </c>
      <c r="AS70" s="8">
        <f>IFERROR(
GETPIVOTDATA("[Base_Tarjetas].[Importe]",TDinamica_R!$A$3,
"[Base_Tarjetas].[PERIODO]","[Base_Tarjetas].[PERIODO].&amp;[" &amp; TEXT(AS$6,"yyyymm") &amp; "]",
"[Base_Tarjetas].[Metrica]","[Base_Tarjetas].[Metrica].&amp;[" &amp; $A70 &amp; "]",
"[Base_Tarjetas].[SEGMENTO_DESCRIP]","[Base_Tarjetas].[SEGMENTO_DESCRIP].&amp;[" &amp; $C$6 &amp; "]",
"[Base_Tarjetas].[SITUACION]","[Base_Tarjetas].[SITUACION].&amp;[" &amp; $C70 &amp; "]",
"[Base_Tarjetas].[TIPO]","[Base_Tarjetas].[TIPO].&amp;[" &amp; $C$1 &amp; "]")/1000,
0)</f>
        <v>0</v>
      </c>
      <c r="AT70" s="8">
        <f>IFERROR(
GETPIVOTDATA("[Base_Tarjetas].[Importe]",TDinamica_R!$A$3,
"[Base_Tarjetas].[PERIODO]","[Base_Tarjetas].[PERIODO].&amp;[" &amp; TEXT(AT$6,"yyyymm") &amp; "]",
"[Base_Tarjetas].[Metrica]","[Base_Tarjetas].[Metrica].&amp;[" &amp; $A70 &amp; "]",
"[Base_Tarjetas].[SEGMENTO_DESCRIP]","[Base_Tarjetas].[SEGMENTO_DESCRIP].&amp;[" &amp; $C$6 &amp; "]",
"[Base_Tarjetas].[SITUACION]","[Base_Tarjetas].[SITUACION].&amp;[" &amp; $C70 &amp; "]",
"[Base_Tarjetas].[TIPO]","[Base_Tarjetas].[TIPO].&amp;[" &amp; $C$1 &amp; "]")/1000,
0)</f>
        <v>0</v>
      </c>
      <c r="AU70" s="8">
        <f>IFERROR(
GETPIVOTDATA("[Base_Tarjetas].[Importe]",TDinamica_R!$A$3,
"[Base_Tarjetas].[PERIODO]","[Base_Tarjetas].[PERIODO].&amp;[" &amp; TEXT(AU$6,"yyyymm") &amp; "]",
"[Base_Tarjetas].[Metrica]","[Base_Tarjetas].[Metrica].&amp;[" &amp; $A70 &amp; "]",
"[Base_Tarjetas].[SEGMENTO_DESCRIP]","[Base_Tarjetas].[SEGMENTO_DESCRIP].&amp;[" &amp; $C$6 &amp; "]",
"[Base_Tarjetas].[SITUACION]","[Base_Tarjetas].[SITUACION].&amp;[" &amp; $C70 &amp; "]",
"[Base_Tarjetas].[TIPO]","[Base_Tarjetas].[TIPO].&amp;[" &amp; $C$1 &amp; "]")/1000,
0)</f>
        <v>0</v>
      </c>
      <c r="AV70" s="8">
        <f>IFERROR(
GETPIVOTDATA("[Base_Tarjetas].[Importe]",TDinamica_R!$A$3,
"[Base_Tarjetas].[PERIODO]","[Base_Tarjetas].[PERIODO].&amp;[" &amp; TEXT(AV$6,"yyyymm") &amp; "]",
"[Base_Tarjetas].[Metrica]","[Base_Tarjetas].[Metrica].&amp;[" &amp; $A70 &amp; "]",
"[Base_Tarjetas].[SEGMENTO_DESCRIP]","[Base_Tarjetas].[SEGMENTO_DESCRIP].&amp;[" &amp; $C$6 &amp; "]",
"[Base_Tarjetas].[SITUACION]","[Base_Tarjetas].[SITUACION].&amp;[" &amp; $C70 &amp; "]",
"[Base_Tarjetas].[TIPO]","[Base_Tarjetas].[TIPO].&amp;[" &amp; $C$1 &amp; "]")/1000,
0)</f>
        <v>0</v>
      </c>
      <c r="AW70" s="8">
        <f>IFERROR(
GETPIVOTDATA("[Base_Tarjetas].[Importe]",TDinamica_R!$A$3,
"[Base_Tarjetas].[PERIODO]","[Base_Tarjetas].[PERIODO].&amp;[" &amp; TEXT(AW$6,"yyyymm") &amp; "]",
"[Base_Tarjetas].[Metrica]","[Base_Tarjetas].[Metrica].&amp;[" &amp; $A70 &amp; "]",
"[Base_Tarjetas].[SEGMENTO_DESCRIP]","[Base_Tarjetas].[SEGMENTO_DESCRIP].&amp;[" &amp; $C$6 &amp; "]",
"[Base_Tarjetas].[SITUACION]","[Base_Tarjetas].[SITUACION].&amp;[" &amp; $C70 &amp; "]",
"[Base_Tarjetas].[TIPO]","[Base_Tarjetas].[TIPO].&amp;[" &amp; $C$1 &amp; "]")/1000,
0)</f>
        <v>0</v>
      </c>
      <c r="AX70" s="8">
        <f>IFERROR(
GETPIVOTDATA("[Base_Tarjetas].[Importe]",TDinamica_R!$A$3,
"[Base_Tarjetas].[PERIODO]","[Base_Tarjetas].[PERIODO].&amp;[" &amp; TEXT(AX$6,"yyyymm") &amp; "]",
"[Base_Tarjetas].[Metrica]","[Base_Tarjetas].[Metrica].&amp;[" &amp; $A70 &amp; "]",
"[Base_Tarjetas].[SEGMENTO_DESCRIP]","[Base_Tarjetas].[SEGMENTO_DESCRIP].&amp;[" &amp; $C$6 &amp; "]",
"[Base_Tarjetas].[SITUACION]","[Base_Tarjetas].[SITUACION].&amp;[" &amp; $C70 &amp; "]",
"[Base_Tarjetas].[TIPO]","[Base_Tarjetas].[TIPO].&amp;[" &amp; $C$1 &amp; "]")/1000,
0)</f>
        <v>0</v>
      </c>
      <c r="AY70" s="8">
        <f>IFERROR(
GETPIVOTDATA("[Base_Tarjetas].[Importe]",TDinamica_R!$A$3,
"[Base_Tarjetas].[PERIODO]","[Base_Tarjetas].[PERIODO].&amp;[" &amp; TEXT(AY$6,"yyyymm") &amp; "]",
"[Base_Tarjetas].[Metrica]","[Base_Tarjetas].[Metrica].&amp;[" &amp; $A70 &amp; "]",
"[Base_Tarjetas].[SEGMENTO_DESCRIP]","[Base_Tarjetas].[SEGMENTO_DESCRIP].&amp;[" &amp; $C$6 &amp; "]",
"[Base_Tarjetas].[SITUACION]","[Base_Tarjetas].[SITUACION].&amp;[" &amp; $C70 &amp; "]",
"[Base_Tarjetas].[TIPO]","[Base_Tarjetas].[TIPO].&amp;[" &amp; $C$1 &amp; "]")/1000,
0)</f>
        <v>0</v>
      </c>
      <c r="AZ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TEXT(AZ$6,"yyyymm") &amp; "]"),
0)</f>
        <v>0</v>
      </c>
      <c r="BA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TEXT(BA$6,"yyyymm") &amp; "]"),
0)</f>
        <v>0</v>
      </c>
      <c r="BB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TEXT(BB$6,"yyyymm") &amp; "]"),
0)</f>
        <v>0</v>
      </c>
      <c r="BC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TEXT(BC$6,"yyyymm") &amp; "]"),
0)</f>
        <v>0</v>
      </c>
      <c r="BD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TEXT(BD$6,"yyyymm") &amp; "]"),
0)</f>
        <v>0</v>
      </c>
      <c r="BE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TEXT(BE$6,"yyyymm") &amp; "]"),
0)</f>
        <v>0</v>
      </c>
      <c r="BF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TEXT(BF$6,"yyyymm") &amp; "]"),
0)</f>
        <v>0</v>
      </c>
      <c r="BG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TEXT(BG$6,"yyyymm") &amp; "]"),
0)</f>
        <v>0</v>
      </c>
      <c r="BH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TEXT(BH$6,"yyyymm") &amp; "]"),
0)</f>
        <v>0</v>
      </c>
      <c r="BI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TEXT(BI$6,"yyyymm") &amp; "]"),
0)</f>
        <v>0</v>
      </c>
      <c r="BJ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TEXT(BJ$6,"yyyymm") &amp; "]"),
0)</f>
        <v>0</v>
      </c>
      <c r="BK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TEXT(BK$6,"yyyymm") &amp; "]"),
0)</f>
        <v>0</v>
      </c>
      <c r="BO70" s="24">
        <f t="shared" si="48"/>
        <v>0</v>
      </c>
      <c r="BP70" s="24">
        <f t="shared" si="48"/>
        <v>0</v>
      </c>
      <c r="BQ70" s="24">
        <f t="shared" si="48"/>
        <v>0</v>
      </c>
      <c r="BR70" s="24">
        <f t="shared" si="48"/>
        <v>0</v>
      </c>
      <c r="BS70" s="24">
        <f t="shared" si="48"/>
        <v>0</v>
      </c>
      <c r="BT70" s="24">
        <f t="shared" si="48"/>
        <v>0</v>
      </c>
    </row>
    <row r="71" spans="1:72" hidden="1" outlineLevel="1" x14ac:dyDescent="0.25">
      <c r="A71" s="11" t="s">
        <v>35</v>
      </c>
      <c r="C71" s="2" t="s">
        <v>97</v>
      </c>
      <c r="D71" s="8">
        <f>IFERROR(
GETPIVOTDATA("[Base_Tarjetas].[Importe]",TDinamica_R!$A$3,
"[Base_Tarjetas].[PERIODO]","[Base_Tarjetas].[PERIODO].&amp;[" &amp; TEXT(D$6,"yyyymm") &amp; "]",
"[Base_Tarjetas].[Metrica]","[Base_Tarjetas].[Metrica].&amp;[" &amp; $A71 &amp; "]",
"[Base_Tarjetas].[SEGMENTO_DESCRIP]","[Base_Tarjetas].[SEGMENTO_DESCRIP].&amp;[" &amp; $C$6 &amp; "]",
"[Base_Tarjetas].[SITUACION]","[Base_Tarjetas].[SITUACION].&amp;[" &amp; $C71 &amp; "]",
"[Base_Tarjetas].[TIPO]","[Base_Tarjetas].[TIPO].&amp;[" &amp; $C$1 &amp; "]")/1000,
0)</f>
        <v>0</v>
      </c>
      <c r="E71" s="8">
        <f>IFERROR(
GETPIVOTDATA("[Base_Tarjetas].[Importe]",TDinamica_R!$A$3,
"[Base_Tarjetas].[PERIODO]","[Base_Tarjetas].[PERIODO].&amp;[" &amp; TEXT(E$6,"yyyymm") &amp; "]",
"[Base_Tarjetas].[Metrica]","[Base_Tarjetas].[Metrica].&amp;[" &amp; $A71 &amp; "]",
"[Base_Tarjetas].[SEGMENTO_DESCRIP]","[Base_Tarjetas].[SEGMENTO_DESCRIP].&amp;[" &amp; $C$6 &amp; "]",
"[Base_Tarjetas].[SITUACION]","[Base_Tarjetas].[SITUACION].&amp;[" &amp; $C71 &amp; "]",
"[Base_Tarjetas].[TIPO]","[Base_Tarjetas].[TIPO].&amp;[" &amp; $C$1 &amp; "]")/1000,
0)</f>
        <v>0</v>
      </c>
      <c r="F71" s="8">
        <f>IFERROR(
GETPIVOTDATA("[Base_Tarjetas].[Importe]",TDinamica_R!$A$3,
"[Base_Tarjetas].[PERIODO]","[Base_Tarjetas].[PERIODO].&amp;[" &amp; TEXT(F$6,"yyyymm") &amp; "]",
"[Base_Tarjetas].[Metrica]","[Base_Tarjetas].[Metrica].&amp;[" &amp; $A71 &amp; "]",
"[Base_Tarjetas].[SEGMENTO_DESCRIP]","[Base_Tarjetas].[SEGMENTO_DESCRIP].&amp;[" &amp; $C$6 &amp; "]",
"[Base_Tarjetas].[SITUACION]","[Base_Tarjetas].[SITUACION].&amp;[" &amp; $C71 &amp; "]",
"[Base_Tarjetas].[TIPO]","[Base_Tarjetas].[TIPO].&amp;[" &amp; $C$1 &amp; "]")/1000,
0)</f>
        <v>0</v>
      </c>
      <c r="G71" s="8">
        <f>IFERROR(
GETPIVOTDATA("[Base_Tarjetas].[Importe]",TDinamica_R!$A$3,
"[Base_Tarjetas].[PERIODO]","[Base_Tarjetas].[PERIODO].&amp;[" &amp; TEXT(G$6,"yyyymm") &amp; "]",
"[Base_Tarjetas].[Metrica]","[Base_Tarjetas].[Metrica].&amp;[" &amp; $A71 &amp; "]",
"[Base_Tarjetas].[SEGMENTO_DESCRIP]","[Base_Tarjetas].[SEGMENTO_DESCRIP].&amp;[" &amp; $C$6 &amp; "]",
"[Base_Tarjetas].[SITUACION]","[Base_Tarjetas].[SITUACION].&amp;[" &amp; $C71 &amp; "]",
"[Base_Tarjetas].[TIPO]","[Base_Tarjetas].[TIPO].&amp;[" &amp; $C$1 &amp; "]")/1000,
0)</f>
        <v>0</v>
      </c>
      <c r="H71" s="8">
        <f>IFERROR(
GETPIVOTDATA("[Base_Tarjetas].[Importe]",TDinamica_R!$A$3,
"[Base_Tarjetas].[PERIODO]","[Base_Tarjetas].[PERIODO].&amp;[" &amp; TEXT(H$6,"yyyymm") &amp; "]",
"[Base_Tarjetas].[Metrica]","[Base_Tarjetas].[Metrica].&amp;[" &amp; $A71 &amp; "]",
"[Base_Tarjetas].[SEGMENTO_DESCRIP]","[Base_Tarjetas].[SEGMENTO_DESCRIP].&amp;[" &amp; $C$6 &amp; "]",
"[Base_Tarjetas].[SITUACION]","[Base_Tarjetas].[SITUACION].&amp;[" &amp; $C71 &amp; "]",
"[Base_Tarjetas].[TIPO]","[Base_Tarjetas].[TIPO].&amp;[" &amp; $C$1 &amp; "]")/1000,
0)</f>
        <v>0</v>
      </c>
      <c r="I71" s="8">
        <f>IFERROR(
GETPIVOTDATA("[Base_Tarjetas].[Importe]",TDinamica_R!$A$3,
"[Base_Tarjetas].[PERIODO]","[Base_Tarjetas].[PERIODO].&amp;[" &amp; TEXT(I$6,"yyyymm") &amp; "]",
"[Base_Tarjetas].[Metrica]","[Base_Tarjetas].[Metrica].&amp;[" &amp; $A71 &amp; "]",
"[Base_Tarjetas].[SEGMENTO_DESCRIP]","[Base_Tarjetas].[SEGMENTO_DESCRIP].&amp;[" &amp; $C$6 &amp; "]",
"[Base_Tarjetas].[SITUACION]","[Base_Tarjetas].[SITUACION].&amp;[" &amp; $C71 &amp; "]",
"[Base_Tarjetas].[TIPO]","[Base_Tarjetas].[TIPO].&amp;[" &amp; $C$1 &amp; "]")/1000,
0)</f>
        <v>0</v>
      </c>
      <c r="J71" s="8">
        <f>IFERROR(
GETPIVOTDATA("[Base_Tarjetas].[Importe]",TDinamica_R!$A$3,
"[Base_Tarjetas].[PERIODO]","[Base_Tarjetas].[PERIODO].&amp;[" &amp; TEXT(J$6,"yyyymm") &amp; "]",
"[Base_Tarjetas].[Metrica]","[Base_Tarjetas].[Metrica].&amp;[" &amp; $A71 &amp; "]",
"[Base_Tarjetas].[SEGMENTO_DESCRIP]","[Base_Tarjetas].[SEGMENTO_DESCRIP].&amp;[" &amp; $C$6 &amp; "]",
"[Base_Tarjetas].[SITUACION]","[Base_Tarjetas].[SITUACION].&amp;[" &amp; $C71 &amp; "]",
"[Base_Tarjetas].[TIPO]","[Base_Tarjetas].[TIPO].&amp;[" &amp; $C$1 &amp; "]")/1000,
0)</f>
        <v>0</v>
      </c>
      <c r="K71" s="8">
        <f>IFERROR(
GETPIVOTDATA("[Base_Tarjetas].[Importe]",TDinamica_R!$A$3,
"[Base_Tarjetas].[PERIODO]","[Base_Tarjetas].[PERIODO].&amp;[" &amp; TEXT(K$6,"yyyymm") &amp; "]",
"[Base_Tarjetas].[Metrica]","[Base_Tarjetas].[Metrica].&amp;[" &amp; $A71 &amp; "]",
"[Base_Tarjetas].[SEGMENTO_DESCRIP]","[Base_Tarjetas].[SEGMENTO_DESCRIP].&amp;[" &amp; $C$6 &amp; "]",
"[Base_Tarjetas].[SITUACION]","[Base_Tarjetas].[SITUACION].&amp;[" &amp; $C71 &amp; "]",
"[Base_Tarjetas].[TIPO]","[Base_Tarjetas].[TIPO].&amp;[" &amp; $C$1 &amp; "]")/1000,
0)</f>
        <v>0</v>
      </c>
      <c r="L71" s="8">
        <f>IFERROR(
GETPIVOTDATA("[Base_Tarjetas].[Importe]",TDinamica_R!$A$3,
"[Base_Tarjetas].[PERIODO]","[Base_Tarjetas].[PERIODO].&amp;[" &amp; TEXT(L$6,"yyyymm") &amp; "]",
"[Base_Tarjetas].[Metrica]","[Base_Tarjetas].[Metrica].&amp;[" &amp; $A71 &amp; "]",
"[Base_Tarjetas].[SEGMENTO_DESCRIP]","[Base_Tarjetas].[SEGMENTO_DESCRIP].&amp;[" &amp; $C$6 &amp; "]",
"[Base_Tarjetas].[SITUACION]","[Base_Tarjetas].[SITUACION].&amp;[" &amp; $C71 &amp; "]",
"[Base_Tarjetas].[TIPO]","[Base_Tarjetas].[TIPO].&amp;[" &amp; $C$1 &amp; "]")/1000,
0)</f>
        <v>0</v>
      </c>
      <c r="M71" s="8">
        <f>IFERROR(
GETPIVOTDATA("[Base_Tarjetas].[Importe]",TDinamica_R!$A$3,
"[Base_Tarjetas].[PERIODO]","[Base_Tarjetas].[PERIODO].&amp;[" &amp; TEXT(M$6,"yyyymm") &amp; "]",
"[Base_Tarjetas].[Metrica]","[Base_Tarjetas].[Metrica].&amp;[" &amp; $A71 &amp; "]",
"[Base_Tarjetas].[SEGMENTO_DESCRIP]","[Base_Tarjetas].[SEGMENTO_DESCRIP].&amp;[" &amp; $C$6 &amp; "]",
"[Base_Tarjetas].[SITUACION]","[Base_Tarjetas].[SITUACION].&amp;[" &amp; $C71 &amp; "]",
"[Base_Tarjetas].[TIPO]","[Base_Tarjetas].[TIPO].&amp;[" &amp; $C$1 &amp; "]")/1000,
0)</f>
        <v>0</v>
      </c>
      <c r="N71" s="8">
        <f>IFERROR(
GETPIVOTDATA("[Base_Tarjetas].[Importe]",TDinamica_R!$A$3,
"[Base_Tarjetas].[PERIODO]","[Base_Tarjetas].[PERIODO].&amp;[" &amp; TEXT(N$6,"yyyymm") &amp; "]",
"[Base_Tarjetas].[Metrica]","[Base_Tarjetas].[Metrica].&amp;[" &amp; $A71 &amp; "]",
"[Base_Tarjetas].[SEGMENTO_DESCRIP]","[Base_Tarjetas].[SEGMENTO_DESCRIP].&amp;[" &amp; $C$6 &amp; "]",
"[Base_Tarjetas].[SITUACION]","[Base_Tarjetas].[SITUACION].&amp;[" &amp; $C71 &amp; "]",
"[Base_Tarjetas].[TIPO]","[Base_Tarjetas].[TIPO].&amp;[" &amp; $C$1 &amp; "]")/1000,
0)</f>
        <v>0</v>
      </c>
      <c r="O71" s="8">
        <f>IFERROR(
GETPIVOTDATA("[Base_Tarjetas].[Importe]",TDinamica_R!$A$3,
"[Base_Tarjetas].[PERIODO]","[Base_Tarjetas].[PERIODO].&amp;[" &amp; TEXT(O$6,"yyyymm") &amp; "]",
"[Base_Tarjetas].[Metrica]","[Base_Tarjetas].[Metrica].&amp;[" &amp; $A71 &amp; "]",
"[Base_Tarjetas].[SEGMENTO_DESCRIP]","[Base_Tarjetas].[SEGMENTO_DESCRIP].&amp;[" &amp; $C$6 &amp; "]",
"[Base_Tarjetas].[SITUACION]","[Base_Tarjetas].[SITUACION].&amp;[" &amp; $C71 &amp; "]",
"[Base_Tarjetas].[TIPO]","[Base_Tarjetas].[TIPO].&amp;[" &amp; $C$1 &amp; "]")/1000,
0)</f>
        <v>0</v>
      </c>
      <c r="P71" s="8">
        <f>IFERROR(
GETPIVOTDATA("[Base_Tarjetas].[Importe]",TDinamica_R!$A$3,
"[Base_Tarjetas].[PERIODO]","[Base_Tarjetas].[PERIODO].&amp;[" &amp; TEXT(P$6,"yyyymm") &amp; "]",
"[Base_Tarjetas].[Metrica]","[Base_Tarjetas].[Metrica].&amp;[" &amp; $A71 &amp; "]",
"[Base_Tarjetas].[SEGMENTO_DESCRIP]","[Base_Tarjetas].[SEGMENTO_DESCRIP].&amp;[" &amp; $C$6 &amp; "]",
"[Base_Tarjetas].[SITUACION]","[Base_Tarjetas].[SITUACION].&amp;[" &amp; $C71 &amp; "]",
"[Base_Tarjetas].[TIPO]","[Base_Tarjetas].[TIPO].&amp;[" &amp; $C$1 &amp; "]")/1000,
0)</f>
        <v>0</v>
      </c>
      <c r="Q71" s="8">
        <f>IFERROR(
GETPIVOTDATA("[Base_Tarjetas].[Importe]",TDinamica_R!$A$3,
"[Base_Tarjetas].[PERIODO]","[Base_Tarjetas].[PERIODO].&amp;[" &amp; TEXT(Q$6,"yyyymm") &amp; "]",
"[Base_Tarjetas].[Metrica]","[Base_Tarjetas].[Metrica].&amp;[" &amp; $A71 &amp; "]",
"[Base_Tarjetas].[SEGMENTO_DESCRIP]","[Base_Tarjetas].[SEGMENTO_DESCRIP].&amp;[" &amp; $C$6 &amp; "]",
"[Base_Tarjetas].[SITUACION]","[Base_Tarjetas].[SITUACION].&amp;[" &amp; $C71 &amp; "]",
"[Base_Tarjetas].[TIPO]","[Base_Tarjetas].[TIPO].&amp;[" &amp; $C$1 &amp; "]")/1000,
0)</f>
        <v>0</v>
      </c>
      <c r="R71" s="8">
        <f>IFERROR(
GETPIVOTDATA("[Base_Tarjetas].[Importe]",TDinamica_R!$A$3,
"[Base_Tarjetas].[PERIODO]","[Base_Tarjetas].[PERIODO].&amp;[" &amp; TEXT(R$6,"yyyymm") &amp; "]",
"[Base_Tarjetas].[Metrica]","[Base_Tarjetas].[Metrica].&amp;[" &amp; $A71 &amp; "]",
"[Base_Tarjetas].[SEGMENTO_DESCRIP]","[Base_Tarjetas].[SEGMENTO_DESCRIP].&amp;[" &amp; $C$6 &amp; "]",
"[Base_Tarjetas].[SITUACION]","[Base_Tarjetas].[SITUACION].&amp;[" &amp; $C71 &amp; "]",
"[Base_Tarjetas].[TIPO]","[Base_Tarjetas].[TIPO].&amp;[" &amp; $C$1 &amp; "]")/1000,
0)</f>
        <v>0</v>
      </c>
      <c r="S71" s="8">
        <f>IFERROR(
GETPIVOTDATA("[Base_Tarjetas].[Importe]",TDinamica_R!$A$3,
"[Base_Tarjetas].[PERIODO]","[Base_Tarjetas].[PERIODO].&amp;[" &amp; TEXT(S$6,"yyyymm") &amp; "]",
"[Base_Tarjetas].[Metrica]","[Base_Tarjetas].[Metrica].&amp;[" &amp; $A71 &amp; "]",
"[Base_Tarjetas].[SEGMENTO_DESCRIP]","[Base_Tarjetas].[SEGMENTO_DESCRIP].&amp;[" &amp; $C$6 &amp; "]",
"[Base_Tarjetas].[SITUACION]","[Base_Tarjetas].[SITUACION].&amp;[" &amp; $C71 &amp; "]",
"[Base_Tarjetas].[TIPO]","[Base_Tarjetas].[TIPO].&amp;[" &amp; $C$1 &amp; "]")/1000,
0)</f>
        <v>0</v>
      </c>
      <c r="T71" s="8">
        <f>IFERROR(
GETPIVOTDATA("[Base_Tarjetas].[Importe]",TDinamica_R!$A$3,
"[Base_Tarjetas].[PERIODO]","[Base_Tarjetas].[PERIODO].&amp;[" &amp; TEXT(T$6,"yyyymm") &amp; "]",
"[Base_Tarjetas].[Metrica]","[Base_Tarjetas].[Metrica].&amp;[" &amp; $A71 &amp; "]",
"[Base_Tarjetas].[SEGMENTO_DESCRIP]","[Base_Tarjetas].[SEGMENTO_DESCRIP].&amp;[" &amp; $C$6 &amp; "]",
"[Base_Tarjetas].[SITUACION]","[Base_Tarjetas].[SITUACION].&amp;[" &amp; $C71 &amp; "]",
"[Base_Tarjetas].[TIPO]","[Base_Tarjetas].[TIPO].&amp;[" &amp; $C$1 &amp; "]")/1000,
0)</f>
        <v>0</v>
      </c>
      <c r="U71" s="8">
        <f>IFERROR(
GETPIVOTDATA("[Base_Tarjetas].[Importe]",TDinamica_R!$A$3,
"[Base_Tarjetas].[PERIODO]","[Base_Tarjetas].[PERIODO].&amp;[" &amp; TEXT(U$6,"yyyymm") &amp; "]",
"[Base_Tarjetas].[Metrica]","[Base_Tarjetas].[Metrica].&amp;[" &amp; $A71 &amp; "]",
"[Base_Tarjetas].[SEGMENTO_DESCRIP]","[Base_Tarjetas].[SEGMENTO_DESCRIP].&amp;[" &amp; $C$6 &amp; "]",
"[Base_Tarjetas].[SITUACION]","[Base_Tarjetas].[SITUACION].&amp;[" &amp; $C71 &amp; "]",
"[Base_Tarjetas].[TIPO]","[Base_Tarjetas].[TIPO].&amp;[" &amp; $C$1 &amp; "]")/1000,
0)</f>
        <v>0</v>
      </c>
      <c r="V71" s="8">
        <f>IFERROR(
GETPIVOTDATA("[Base_Tarjetas].[Importe]",TDinamica_R!$A$3,
"[Base_Tarjetas].[PERIODO]","[Base_Tarjetas].[PERIODO].&amp;[" &amp; TEXT(V$6,"yyyymm") &amp; "]",
"[Base_Tarjetas].[Metrica]","[Base_Tarjetas].[Metrica].&amp;[" &amp; $A71 &amp; "]",
"[Base_Tarjetas].[SEGMENTO_DESCRIP]","[Base_Tarjetas].[SEGMENTO_DESCRIP].&amp;[" &amp; $C$6 &amp; "]",
"[Base_Tarjetas].[SITUACION]","[Base_Tarjetas].[SITUACION].&amp;[" &amp; $C71 &amp; "]",
"[Base_Tarjetas].[TIPO]","[Base_Tarjetas].[TIPO].&amp;[" &amp; $C$1 &amp; "]")/1000,
0)</f>
        <v>0</v>
      </c>
      <c r="W71" s="8">
        <f>IFERROR(
GETPIVOTDATA("[Base_Tarjetas].[Importe]",TDinamica_R!$A$3,
"[Base_Tarjetas].[PERIODO]","[Base_Tarjetas].[PERIODO].&amp;[" &amp; TEXT(W$6,"yyyymm") &amp; "]",
"[Base_Tarjetas].[Metrica]","[Base_Tarjetas].[Metrica].&amp;[" &amp; $A71 &amp; "]",
"[Base_Tarjetas].[SEGMENTO_DESCRIP]","[Base_Tarjetas].[SEGMENTO_DESCRIP].&amp;[" &amp; $C$6 &amp; "]",
"[Base_Tarjetas].[SITUACION]","[Base_Tarjetas].[SITUACION].&amp;[" &amp; $C71 &amp; "]",
"[Base_Tarjetas].[TIPO]","[Base_Tarjetas].[TIPO].&amp;[" &amp; $C$1 &amp; "]")/1000,
0)</f>
        <v>0</v>
      </c>
      <c r="X71" s="8">
        <f>IFERROR(
GETPIVOTDATA("[Base_Tarjetas].[Importe]",TDinamica_R!$A$3,
"[Base_Tarjetas].[PERIODO]","[Base_Tarjetas].[PERIODO].&amp;[" &amp; TEXT(X$6,"yyyymm") &amp; "]",
"[Base_Tarjetas].[Metrica]","[Base_Tarjetas].[Metrica].&amp;[" &amp; $A71 &amp; "]",
"[Base_Tarjetas].[SEGMENTO_DESCRIP]","[Base_Tarjetas].[SEGMENTO_DESCRIP].&amp;[" &amp; $C$6 &amp; "]",
"[Base_Tarjetas].[SITUACION]","[Base_Tarjetas].[SITUACION].&amp;[" &amp; $C71 &amp; "]",
"[Base_Tarjetas].[TIPO]","[Base_Tarjetas].[TIPO].&amp;[" &amp; $C$1 &amp; "]")/1000,
0)</f>
        <v>0</v>
      </c>
      <c r="Y71" s="8">
        <f>IFERROR(
GETPIVOTDATA("[Base_Tarjetas].[Importe]",TDinamica_R!$A$3,
"[Base_Tarjetas].[PERIODO]","[Base_Tarjetas].[PERIODO].&amp;[" &amp; TEXT(Y$6,"yyyymm") &amp; "]",
"[Base_Tarjetas].[Metrica]","[Base_Tarjetas].[Metrica].&amp;[" &amp; $A71 &amp; "]",
"[Base_Tarjetas].[SEGMENTO_DESCRIP]","[Base_Tarjetas].[SEGMENTO_DESCRIP].&amp;[" &amp; $C$6 &amp; "]",
"[Base_Tarjetas].[SITUACION]","[Base_Tarjetas].[SITUACION].&amp;[" &amp; $C71 &amp; "]",
"[Base_Tarjetas].[TIPO]","[Base_Tarjetas].[TIPO].&amp;[" &amp; $C$1 &amp; "]")/1000,
0)</f>
        <v>0</v>
      </c>
      <c r="Z71" s="8">
        <f>IFERROR(
GETPIVOTDATA("[Base_Tarjetas].[Importe]",TDinamica_R!$A$3,
"[Base_Tarjetas].[PERIODO]","[Base_Tarjetas].[PERIODO].&amp;[" &amp; TEXT(Z$6,"yyyymm") &amp; "]",
"[Base_Tarjetas].[Metrica]","[Base_Tarjetas].[Metrica].&amp;[" &amp; $A71 &amp; "]",
"[Base_Tarjetas].[SEGMENTO_DESCRIP]","[Base_Tarjetas].[SEGMENTO_DESCRIP].&amp;[" &amp; $C$6 &amp; "]",
"[Base_Tarjetas].[SITUACION]","[Base_Tarjetas].[SITUACION].&amp;[" &amp; $C71 &amp; "]",
"[Base_Tarjetas].[TIPO]","[Base_Tarjetas].[TIPO].&amp;[" &amp; $C$1 &amp; "]")/1000,
0)</f>
        <v>0</v>
      </c>
      <c r="AA71" s="8">
        <f>IFERROR(
GETPIVOTDATA("[Base_Tarjetas].[Importe]",TDinamica_R!$A$3,
"[Base_Tarjetas].[PERIODO]","[Base_Tarjetas].[PERIODO].&amp;[" &amp; TEXT(AA$6,"yyyymm") &amp; "]",
"[Base_Tarjetas].[Metrica]","[Base_Tarjetas].[Metrica].&amp;[" &amp; $A71 &amp; "]",
"[Base_Tarjetas].[SEGMENTO_DESCRIP]","[Base_Tarjetas].[SEGMENTO_DESCRIP].&amp;[" &amp; $C$6 &amp; "]",
"[Base_Tarjetas].[SITUACION]","[Base_Tarjetas].[SITUACION].&amp;[" &amp; $C71 &amp; "]",
"[Base_Tarjetas].[TIPO]","[Base_Tarjetas].[TIPO].&amp;[" &amp; $C$1 &amp; "]")/1000,
0)</f>
        <v>0</v>
      </c>
      <c r="AB71" s="8">
        <f>IFERROR(
GETPIVOTDATA("[Base_Tarjetas].[Importe]",TDinamica_R!$A$3,
"[Base_Tarjetas].[PERIODO]","[Base_Tarjetas].[PERIODO].&amp;[" &amp; TEXT(AB$6,"yyyymm") &amp; "]",
"[Base_Tarjetas].[Metrica]","[Base_Tarjetas].[Metrica].&amp;[" &amp; $A71 &amp; "]",
"[Base_Tarjetas].[SEGMENTO_DESCRIP]","[Base_Tarjetas].[SEGMENTO_DESCRIP].&amp;[" &amp; $C$6 &amp; "]",
"[Base_Tarjetas].[SITUACION]","[Base_Tarjetas].[SITUACION].&amp;[" &amp; $C71 &amp; "]",
"[Base_Tarjetas].[TIPO]","[Base_Tarjetas].[TIPO].&amp;[" &amp; $C$1 &amp; "]")/1000,
0)</f>
        <v>0</v>
      </c>
      <c r="AC71" s="8">
        <f>IFERROR(
GETPIVOTDATA("[Base_Tarjetas].[Importe]",TDinamica_R!$A$3,
"[Base_Tarjetas].[PERIODO]","[Base_Tarjetas].[PERIODO].&amp;[" &amp; TEXT(AC$6,"yyyymm") &amp; "]",
"[Base_Tarjetas].[Metrica]","[Base_Tarjetas].[Metrica].&amp;[" &amp; $A71 &amp; "]",
"[Base_Tarjetas].[SEGMENTO_DESCRIP]","[Base_Tarjetas].[SEGMENTO_DESCRIP].&amp;[" &amp; $C$6 &amp; "]",
"[Base_Tarjetas].[SITUACION]","[Base_Tarjetas].[SITUACION].&amp;[" &amp; $C71 &amp; "]",
"[Base_Tarjetas].[TIPO]","[Base_Tarjetas].[TIPO].&amp;[" &amp; $C$1 &amp; "]")/1000,
0)</f>
        <v>0</v>
      </c>
      <c r="AD71" s="8">
        <f>IFERROR(
GETPIVOTDATA("[Base_Tarjetas].[Importe]",TDinamica_R!$A$3,
"[Base_Tarjetas].[PERIODO]","[Base_Tarjetas].[PERIODO].&amp;[" &amp; TEXT(AD$6,"yyyymm") &amp; "]",
"[Base_Tarjetas].[Metrica]","[Base_Tarjetas].[Metrica].&amp;[" &amp; $A71 &amp; "]",
"[Base_Tarjetas].[SEGMENTO_DESCRIP]","[Base_Tarjetas].[SEGMENTO_DESCRIP].&amp;[" &amp; $C$6 &amp; "]",
"[Base_Tarjetas].[SITUACION]","[Base_Tarjetas].[SITUACION].&amp;[" &amp; $C71 &amp; "]",
"[Base_Tarjetas].[TIPO]","[Base_Tarjetas].[TIPO].&amp;[" &amp; $C$1 &amp; "]")/1000,
0)</f>
        <v>0</v>
      </c>
      <c r="AE71" s="8">
        <f>IFERROR(
GETPIVOTDATA("[Base_Tarjetas].[Importe]",TDinamica_R!$A$3,
"[Base_Tarjetas].[PERIODO]","[Base_Tarjetas].[PERIODO].&amp;[" &amp; TEXT(AE$6,"yyyymm") &amp; "]",
"[Base_Tarjetas].[Metrica]","[Base_Tarjetas].[Metrica].&amp;[" &amp; $A71 &amp; "]",
"[Base_Tarjetas].[SEGMENTO_DESCRIP]","[Base_Tarjetas].[SEGMENTO_DESCRIP].&amp;[" &amp; $C$6 &amp; "]",
"[Base_Tarjetas].[SITUACION]","[Base_Tarjetas].[SITUACION].&amp;[" &amp; $C71 &amp; "]",
"[Base_Tarjetas].[TIPO]","[Base_Tarjetas].[TIPO].&amp;[" &amp; $C$1 &amp; "]")/1000,
0)</f>
        <v>0</v>
      </c>
      <c r="AF71" s="8">
        <f>IFERROR(
GETPIVOTDATA("[Base_Tarjetas].[Importe]",TDinamica_R!$A$3,
"[Base_Tarjetas].[PERIODO]","[Base_Tarjetas].[PERIODO].&amp;[" &amp; TEXT(AF$6,"yyyymm") &amp; "]",
"[Base_Tarjetas].[Metrica]","[Base_Tarjetas].[Metrica].&amp;[" &amp; $A71 &amp; "]",
"[Base_Tarjetas].[SEGMENTO_DESCRIP]","[Base_Tarjetas].[SEGMENTO_DESCRIP].&amp;[" &amp; $C$6 &amp; "]",
"[Base_Tarjetas].[SITUACION]","[Base_Tarjetas].[SITUACION].&amp;[" &amp; $C71 &amp; "]",
"[Base_Tarjetas].[TIPO]","[Base_Tarjetas].[TIPO].&amp;[" &amp; $C$1 &amp; "]")/1000,
0)</f>
        <v>0</v>
      </c>
      <c r="AG71" s="8">
        <f>IFERROR(
GETPIVOTDATA("[Base_Tarjetas].[Importe]",TDinamica_R!$A$3,
"[Base_Tarjetas].[PERIODO]","[Base_Tarjetas].[PERIODO].&amp;[" &amp; TEXT(AG$6,"yyyymm") &amp; "]",
"[Base_Tarjetas].[Metrica]","[Base_Tarjetas].[Metrica].&amp;[" &amp; $A71 &amp; "]",
"[Base_Tarjetas].[SEGMENTO_DESCRIP]","[Base_Tarjetas].[SEGMENTO_DESCRIP].&amp;[" &amp; $C$6 &amp; "]",
"[Base_Tarjetas].[SITUACION]","[Base_Tarjetas].[SITUACION].&amp;[" &amp; $C71 &amp; "]",
"[Base_Tarjetas].[TIPO]","[Base_Tarjetas].[TIPO].&amp;[" &amp; $C$1 &amp; "]")/1000,
0)</f>
        <v>0</v>
      </c>
      <c r="AH71" s="8">
        <f>IFERROR(
GETPIVOTDATA("[Base_Tarjetas].[Importe]",TDinamica_R!$A$3,
"[Base_Tarjetas].[PERIODO]","[Base_Tarjetas].[PERIODO].&amp;[" &amp; TEXT(AH$6,"yyyymm") &amp; "]",
"[Base_Tarjetas].[Metrica]","[Base_Tarjetas].[Metrica].&amp;[" &amp; $A71 &amp; "]",
"[Base_Tarjetas].[SEGMENTO_DESCRIP]","[Base_Tarjetas].[SEGMENTO_DESCRIP].&amp;[" &amp; $C$6 &amp; "]",
"[Base_Tarjetas].[SITUACION]","[Base_Tarjetas].[SITUACION].&amp;[" &amp; $C71 &amp; "]",
"[Base_Tarjetas].[TIPO]","[Base_Tarjetas].[TIPO].&amp;[" &amp; $C$1 &amp; "]")/1000,
0)</f>
        <v>0</v>
      </c>
      <c r="AI71" s="8">
        <f>IFERROR(
GETPIVOTDATA("[Base_Tarjetas].[Importe]",TDinamica_R!$A$3,
"[Base_Tarjetas].[PERIODO]","[Base_Tarjetas].[PERIODO].&amp;[" &amp; TEXT(AI$6,"yyyymm") &amp; "]",
"[Base_Tarjetas].[Metrica]","[Base_Tarjetas].[Metrica].&amp;[" &amp; $A71 &amp; "]",
"[Base_Tarjetas].[SEGMENTO_DESCRIP]","[Base_Tarjetas].[SEGMENTO_DESCRIP].&amp;[" &amp; $C$6 &amp; "]",
"[Base_Tarjetas].[SITUACION]","[Base_Tarjetas].[SITUACION].&amp;[" &amp; $C71 &amp; "]",
"[Base_Tarjetas].[TIPO]","[Base_Tarjetas].[TIPO].&amp;[" &amp; $C$1 &amp; "]")/1000,
0)</f>
        <v>0</v>
      </c>
      <c r="AJ71" s="8">
        <f>IFERROR(
GETPIVOTDATA("[Base_Tarjetas].[Importe]",TDinamica_R!$A$3,
"[Base_Tarjetas].[PERIODO]","[Base_Tarjetas].[PERIODO].&amp;[" &amp; TEXT(AJ$6,"yyyymm") &amp; "]",
"[Base_Tarjetas].[Metrica]","[Base_Tarjetas].[Metrica].&amp;[" &amp; $A71 &amp; "]",
"[Base_Tarjetas].[SEGMENTO_DESCRIP]","[Base_Tarjetas].[SEGMENTO_DESCRIP].&amp;[" &amp; $C$6 &amp; "]",
"[Base_Tarjetas].[SITUACION]","[Base_Tarjetas].[SITUACION].&amp;[" &amp; $C71 &amp; "]",
"[Base_Tarjetas].[TIPO]","[Base_Tarjetas].[TIPO].&amp;[" &amp; $C$1 &amp; "]")/1000,
0)</f>
        <v>0</v>
      </c>
      <c r="AK71" s="8">
        <f>IFERROR(
GETPIVOTDATA("[Base_Tarjetas].[Importe]",TDinamica_R!$A$3,
"[Base_Tarjetas].[PERIODO]","[Base_Tarjetas].[PERIODO].&amp;[" &amp; TEXT(AK$6,"yyyymm") &amp; "]",
"[Base_Tarjetas].[Metrica]","[Base_Tarjetas].[Metrica].&amp;[" &amp; $A71 &amp; "]",
"[Base_Tarjetas].[SEGMENTO_DESCRIP]","[Base_Tarjetas].[SEGMENTO_DESCRIP].&amp;[" &amp; $C$6 &amp; "]",
"[Base_Tarjetas].[SITUACION]","[Base_Tarjetas].[SITUACION].&amp;[" &amp; $C71 &amp; "]",
"[Base_Tarjetas].[TIPO]","[Base_Tarjetas].[TIPO].&amp;[" &amp; $C$1 &amp; "]")/1000,
0)</f>
        <v>0</v>
      </c>
      <c r="AL71" s="8">
        <f>IFERROR(
GETPIVOTDATA("[Base_Tarjetas].[Importe]",TDinamica_R!$A$3,
"[Base_Tarjetas].[PERIODO]","[Base_Tarjetas].[PERIODO].&amp;[" &amp; TEXT(AL$6,"yyyymm") &amp; "]",
"[Base_Tarjetas].[Metrica]","[Base_Tarjetas].[Metrica].&amp;[" &amp; $A71 &amp; "]",
"[Base_Tarjetas].[SEGMENTO_DESCRIP]","[Base_Tarjetas].[SEGMENTO_DESCRIP].&amp;[" &amp; $C$6 &amp; "]",
"[Base_Tarjetas].[SITUACION]","[Base_Tarjetas].[SITUACION].&amp;[" &amp; $C71 &amp; "]",
"[Base_Tarjetas].[TIPO]","[Base_Tarjetas].[TIPO].&amp;[" &amp; $C$1 &amp; "]")/1000,
0)</f>
        <v>0</v>
      </c>
      <c r="AM71" s="8">
        <f>IFERROR(
GETPIVOTDATA("[Base_Tarjetas].[Importe]",TDinamica_R!$A$3,
"[Base_Tarjetas].[PERIODO]","[Base_Tarjetas].[PERIODO].&amp;[" &amp; TEXT(AM$6,"yyyymm") &amp; "]",
"[Base_Tarjetas].[Metrica]","[Base_Tarjetas].[Metrica].&amp;[" &amp; $A71 &amp; "]",
"[Base_Tarjetas].[SEGMENTO_DESCRIP]","[Base_Tarjetas].[SEGMENTO_DESCRIP].&amp;[" &amp; $C$6 &amp; "]",
"[Base_Tarjetas].[SITUACION]","[Base_Tarjetas].[SITUACION].&amp;[" &amp; $C71 &amp; "]",
"[Base_Tarjetas].[TIPO]","[Base_Tarjetas].[TIPO].&amp;[" &amp; $C$1 &amp; "]")/1000,
0)</f>
        <v>0</v>
      </c>
      <c r="AN71" s="8">
        <f>IFERROR(
GETPIVOTDATA("[Base_Tarjetas].[Importe]",TDinamica_R!$A$3,
"[Base_Tarjetas].[PERIODO]","[Base_Tarjetas].[PERIODO].&amp;[" &amp; TEXT(AN$6,"yyyymm") &amp; "]",
"[Base_Tarjetas].[Metrica]","[Base_Tarjetas].[Metrica].&amp;[" &amp; $A71 &amp; "]",
"[Base_Tarjetas].[SEGMENTO_DESCRIP]","[Base_Tarjetas].[SEGMENTO_DESCRIP].&amp;[" &amp; $C$6 &amp; "]",
"[Base_Tarjetas].[SITUACION]","[Base_Tarjetas].[SITUACION].&amp;[" &amp; $C71 &amp; "]",
"[Base_Tarjetas].[TIPO]","[Base_Tarjetas].[TIPO].&amp;[" &amp; $C$1 &amp; "]")/1000,
0)</f>
        <v>0</v>
      </c>
      <c r="AO71" s="8">
        <f>IFERROR(
GETPIVOTDATA("[Base_Tarjetas].[Importe]",TDinamica_R!$A$3,
"[Base_Tarjetas].[PERIODO]","[Base_Tarjetas].[PERIODO].&amp;[" &amp; TEXT(AO$6,"yyyymm") &amp; "]",
"[Base_Tarjetas].[Metrica]","[Base_Tarjetas].[Metrica].&amp;[" &amp; $A71 &amp; "]",
"[Base_Tarjetas].[SEGMENTO_DESCRIP]","[Base_Tarjetas].[SEGMENTO_DESCRIP].&amp;[" &amp; $C$6 &amp; "]",
"[Base_Tarjetas].[SITUACION]","[Base_Tarjetas].[SITUACION].&amp;[" &amp; $C71 &amp; "]",
"[Base_Tarjetas].[TIPO]","[Base_Tarjetas].[TIPO].&amp;[" &amp; $C$1 &amp; "]")/1000,
0)</f>
        <v>0</v>
      </c>
      <c r="AP71" s="8">
        <f>IFERROR(
GETPIVOTDATA("[Base_Tarjetas].[Importe]",TDinamica_R!$A$3,
"[Base_Tarjetas].[PERIODO]","[Base_Tarjetas].[PERIODO].&amp;[" &amp; TEXT(AP$6,"yyyymm") &amp; "]",
"[Base_Tarjetas].[Metrica]","[Base_Tarjetas].[Metrica].&amp;[" &amp; $A71 &amp; "]",
"[Base_Tarjetas].[SEGMENTO_DESCRIP]","[Base_Tarjetas].[SEGMENTO_DESCRIP].&amp;[" &amp; $C$6 &amp; "]",
"[Base_Tarjetas].[SITUACION]","[Base_Tarjetas].[SITUACION].&amp;[" &amp; $C71 &amp; "]",
"[Base_Tarjetas].[TIPO]","[Base_Tarjetas].[TIPO].&amp;[" &amp; $C$1 &amp; "]")/1000,
0)</f>
        <v>0</v>
      </c>
      <c r="AQ71" s="8">
        <f>IFERROR(
GETPIVOTDATA("[Base_Tarjetas].[Importe]",TDinamica_R!$A$3,
"[Base_Tarjetas].[PERIODO]","[Base_Tarjetas].[PERIODO].&amp;[" &amp; TEXT(AQ$6,"yyyymm") &amp; "]",
"[Base_Tarjetas].[Metrica]","[Base_Tarjetas].[Metrica].&amp;[" &amp; $A71 &amp; "]",
"[Base_Tarjetas].[SEGMENTO_DESCRIP]","[Base_Tarjetas].[SEGMENTO_DESCRIP].&amp;[" &amp; $C$6 &amp; "]",
"[Base_Tarjetas].[SITUACION]","[Base_Tarjetas].[SITUACION].&amp;[" &amp; $C71 &amp; "]",
"[Base_Tarjetas].[TIPO]","[Base_Tarjetas].[TIPO].&amp;[" &amp; $C$1 &amp; "]")/1000,
0)</f>
        <v>0</v>
      </c>
      <c r="AR71" s="8">
        <f>IFERROR(
GETPIVOTDATA("[Base_Tarjetas].[Importe]",TDinamica_R!$A$3,
"[Base_Tarjetas].[PERIODO]","[Base_Tarjetas].[PERIODO].&amp;[" &amp; TEXT(AR$6,"yyyymm") &amp; "]",
"[Base_Tarjetas].[Metrica]","[Base_Tarjetas].[Metrica].&amp;[" &amp; $A71 &amp; "]",
"[Base_Tarjetas].[SEGMENTO_DESCRIP]","[Base_Tarjetas].[SEGMENTO_DESCRIP].&amp;[" &amp; $C$6 &amp; "]",
"[Base_Tarjetas].[SITUACION]","[Base_Tarjetas].[SITUACION].&amp;[" &amp; $C71 &amp; "]",
"[Base_Tarjetas].[TIPO]","[Base_Tarjetas].[TIPO].&amp;[" &amp; $C$1 &amp; "]")/1000,
0)</f>
        <v>0</v>
      </c>
      <c r="AS71" s="8">
        <f>IFERROR(
GETPIVOTDATA("[Base_Tarjetas].[Importe]",TDinamica_R!$A$3,
"[Base_Tarjetas].[PERIODO]","[Base_Tarjetas].[PERIODO].&amp;[" &amp; TEXT(AS$6,"yyyymm") &amp; "]",
"[Base_Tarjetas].[Metrica]","[Base_Tarjetas].[Metrica].&amp;[" &amp; $A71 &amp; "]",
"[Base_Tarjetas].[SEGMENTO_DESCRIP]","[Base_Tarjetas].[SEGMENTO_DESCRIP].&amp;[" &amp; $C$6 &amp; "]",
"[Base_Tarjetas].[SITUACION]","[Base_Tarjetas].[SITUACION].&amp;[" &amp; $C71 &amp; "]",
"[Base_Tarjetas].[TIPO]","[Base_Tarjetas].[TIPO].&amp;[" &amp; $C$1 &amp; "]")/1000,
0)</f>
        <v>0</v>
      </c>
      <c r="AT71" s="8">
        <f>IFERROR(
GETPIVOTDATA("[Base_Tarjetas].[Importe]",TDinamica_R!$A$3,
"[Base_Tarjetas].[PERIODO]","[Base_Tarjetas].[PERIODO].&amp;[" &amp; TEXT(AT$6,"yyyymm") &amp; "]",
"[Base_Tarjetas].[Metrica]","[Base_Tarjetas].[Metrica].&amp;[" &amp; $A71 &amp; "]",
"[Base_Tarjetas].[SEGMENTO_DESCRIP]","[Base_Tarjetas].[SEGMENTO_DESCRIP].&amp;[" &amp; $C$6 &amp; "]",
"[Base_Tarjetas].[SITUACION]","[Base_Tarjetas].[SITUACION].&amp;[" &amp; $C71 &amp; "]",
"[Base_Tarjetas].[TIPO]","[Base_Tarjetas].[TIPO].&amp;[" &amp; $C$1 &amp; "]")/1000,
0)</f>
        <v>0</v>
      </c>
      <c r="AU71" s="8">
        <f>IFERROR(
GETPIVOTDATA("[Base_Tarjetas].[Importe]",TDinamica_R!$A$3,
"[Base_Tarjetas].[PERIODO]","[Base_Tarjetas].[PERIODO].&amp;[" &amp; TEXT(AU$6,"yyyymm") &amp; "]",
"[Base_Tarjetas].[Metrica]","[Base_Tarjetas].[Metrica].&amp;[" &amp; $A71 &amp; "]",
"[Base_Tarjetas].[SEGMENTO_DESCRIP]","[Base_Tarjetas].[SEGMENTO_DESCRIP].&amp;[" &amp; $C$6 &amp; "]",
"[Base_Tarjetas].[SITUACION]","[Base_Tarjetas].[SITUACION].&amp;[" &amp; $C71 &amp; "]",
"[Base_Tarjetas].[TIPO]","[Base_Tarjetas].[TIPO].&amp;[" &amp; $C$1 &amp; "]")/1000,
0)</f>
        <v>0</v>
      </c>
      <c r="AV71" s="8">
        <f>IFERROR(
GETPIVOTDATA("[Base_Tarjetas].[Importe]",TDinamica_R!$A$3,
"[Base_Tarjetas].[PERIODO]","[Base_Tarjetas].[PERIODO].&amp;[" &amp; TEXT(AV$6,"yyyymm") &amp; "]",
"[Base_Tarjetas].[Metrica]","[Base_Tarjetas].[Metrica].&amp;[" &amp; $A71 &amp; "]",
"[Base_Tarjetas].[SEGMENTO_DESCRIP]","[Base_Tarjetas].[SEGMENTO_DESCRIP].&amp;[" &amp; $C$6 &amp; "]",
"[Base_Tarjetas].[SITUACION]","[Base_Tarjetas].[SITUACION].&amp;[" &amp; $C71 &amp; "]",
"[Base_Tarjetas].[TIPO]","[Base_Tarjetas].[TIPO].&amp;[" &amp; $C$1 &amp; "]")/1000,
0)</f>
        <v>0</v>
      </c>
      <c r="AW71" s="8">
        <f>IFERROR(
GETPIVOTDATA("[Base_Tarjetas].[Importe]",TDinamica_R!$A$3,
"[Base_Tarjetas].[PERIODO]","[Base_Tarjetas].[PERIODO].&amp;[" &amp; TEXT(AW$6,"yyyymm") &amp; "]",
"[Base_Tarjetas].[Metrica]","[Base_Tarjetas].[Metrica].&amp;[" &amp; $A71 &amp; "]",
"[Base_Tarjetas].[SEGMENTO_DESCRIP]","[Base_Tarjetas].[SEGMENTO_DESCRIP].&amp;[" &amp; $C$6 &amp; "]",
"[Base_Tarjetas].[SITUACION]","[Base_Tarjetas].[SITUACION].&amp;[" &amp; $C71 &amp; "]",
"[Base_Tarjetas].[TIPO]","[Base_Tarjetas].[TIPO].&amp;[" &amp; $C$1 &amp; "]")/1000,
0)</f>
        <v>0</v>
      </c>
      <c r="AX71" s="8">
        <f>IFERROR(
GETPIVOTDATA("[Base_Tarjetas].[Importe]",TDinamica_R!$A$3,
"[Base_Tarjetas].[PERIODO]","[Base_Tarjetas].[PERIODO].&amp;[" &amp; TEXT(AX$6,"yyyymm") &amp; "]",
"[Base_Tarjetas].[Metrica]","[Base_Tarjetas].[Metrica].&amp;[" &amp; $A71 &amp; "]",
"[Base_Tarjetas].[SEGMENTO_DESCRIP]","[Base_Tarjetas].[SEGMENTO_DESCRIP].&amp;[" &amp; $C$6 &amp; "]",
"[Base_Tarjetas].[SITUACION]","[Base_Tarjetas].[SITUACION].&amp;[" &amp; $C71 &amp; "]",
"[Base_Tarjetas].[TIPO]","[Base_Tarjetas].[TIPO].&amp;[" &amp; $C$1 &amp; "]")/1000,
0)</f>
        <v>0</v>
      </c>
      <c r="AY71" s="8">
        <f>IFERROR(
GETPIVOTDATA("[Base_Tarjetas].[Importe]",TDinamica_R!$A$3,
"[Base_Tarjetas].[PERIODO]","[Base_Tarjetas].[PERIODO].&amp;[" &amp; TEXT(AY$6,"yyyymm") &amp; "]",
"[Base_Tarjetas].[Metrica]","[Base_Tarjetas].[Metrica].&amp;[" &amp; $A71 &amp; "]",
"[Base_Tarjetas].[SEGMENTO_DESCRIP]","[Base_Tarjetas].[SEGMENTO_DESCRIP].&amp;[" &amp; $C$6 &amp; "]",
"[Base_Tarjetas].[SITUACION]","[Base_Tarjetas].[SITUACION].&amp;[" &amp; $C71 &amp; "]",
"[Base_Tarjetas].[TIPO]","[Base_Tarjetas].[TIPO].&amp;[" &amp; $C$1 &amp; "]")/1000,
0)</f>
        <v>0</v>
      </c>
      <c r="AZ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TEXT(AZ$6,"yyyymm") &amp; "]"),
0)</f>
        <v>0</v>
      </c>
      <c r="BA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TEXT(BA$6,"yyyymm") &amp; "]"),
0)</f>
        <v>0</v>
      </c>
      <c r="BB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TEXT(BB$6,"yyyymm") &amp; "]"),
0)</f>
        <v>0</v>
      </c>
      <c r="BC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TEXT(BC$6,"yyyymm") &amp; "]"),
0)</f>
        <v>0</v>
      </c>
      <c r="BD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TEXT(BD$6,"yyyymm") &amp; "]"),
0)</f>
        <v>0</v>
      </c>
      <c r="BE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TEXT(BE$6,"yyyymm") &amp; "]"),
0)</f>
        <v>0</v>
      </c>
      <c r="BF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TEXT(BF$6,"yyyymm") &amp; "]"),
0)</f>
        <v>0</v>
      </c>
      <c r="BG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TEXT(BG$6,"yyyymm") &amp; "]"),
0)</f>
        <v>0</v>
      </c>
      <c r="BH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TEXT(BH$6,"yyyymm") &amp; "]"),
0)</f>
        <v>0</v>
      </c>
      <c r="BI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TEXT(BI$6,"yyyymm") &amp; "]"),
0)</f>
        <v>0</v>
      </c>
      <c r="BJ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TEXT(BJ$6,"yyyymm") &amp; "]"),
0)</f>
        <v>0</v>
      </c>
      <c r="BK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TEXT(BK$6,"yyyymm") &amp; "]"),
0)</f>
        <v>0</v>
      </c>
      <c r="BO71" s="24">
        <f t="shared" si="48"/>
        <v>0</v>
      </c>
      <c r="BP71" s="24">
        <f t="shared" si="48"/>
        <v>0</v>
      </c>
      <c r="BQ71" s="24">
        <f t="shared" si="48"/>
        <v>0</v>
      </c>
      <c r="BR71" s="24">
        <f t="shared" si="48"/>
        <v>0</v>
      </c>
      <c r="BS71" s="24">
        <f t="shared" si="48"/>
        <v>0</v>
      </c>
      <c r="BT71" s="24">
        <f t="shared" si="48"/>
        <v>0</v>
      </c>
    </row>
    <row r="72" spans="1:72" hidden="1" outlineLevel="1" x14ac:dyDescent="0.25">
      <c r="A72" s="11" t="s">
        <v>35</v>
      </c>
      <c r="C72" s="2" t="s">
        <v>111</v>
      </c>
      <c r="D72" s="8">
        <f>IFERROR(
GETPIVOTDATA("[Base_Tarjetas].[Importe]",TDinamica_R!$A$3,
"[Base_Tarjetas].[PERIODO]","[Base_Tarjetas].[PERIODO].&amp;[" &amp; TEXT(D$6,"yyyymm") &amp; "]",
"[Base_Tarjetas].[Metrica]","[Base_Tarjetas].[Metrica].&amp;[" &amp; $A72 &amp; "]",
"[Base_Tarjetas].[SEGMENTO_DESCRIP]","[Base_Tarjetas].[SEGMENTO_DESCRIP].&amp;[" &amp; $C$6 &amp; "]",
"[Base_Tarjetas].[SITUACION]","[Base_Tarjetas].[SITUACION].&amp;[" &amp; $C72 &amp; "]",
"[Base_Tarjetas].[TIPO]","[Base_Tarjetas].[TIPO].&amp;[" &amp; $C$1 &amp; "]")/1000,
0)</f>
        <v>0</v>
      </c>
      <c r="E72" s="8">
        <f>IFERROR(
GETPIVOTDATA("[Base_Tarjetas].[Importe]",TDinamica_R!$A$3,
"[Base_Tarjetas].[PERIODO]","[Base_Tarjetas].[PERIODO].&amp;[" &amp; TEXT(E$6,"yyyymm") &amp; "]",
"[Base_Tarjetas].[Metrica]","[Base_Tarjetas].[Metrica].&amp;[" &amp; $A72 &amp; "]",
"[Base_Tarjetas].[SEGMENTO_DESCRIP]","[Base_Tarjetas].[SEGMENTO_DESCRIP].&amp;[" &amp; $C$6 &amp; "]",
"[Base_Tarjetas].[SITUACION]","[Base_Tarjetas].[SITUACION].&amp;[" &amp; $C72 &amp; "]",
"[Base_Tarjetas].[TIPO]","[Base_Tarjetas].[TIPO].&amp;[" &amp; $C$1 &amp; "]")/1000,
0)</f>
        <v>0</v>
      </c>
      <c r="F72" s="8">
        <f>IFERROR(
GETPIVOTDATA("[Base_Tarjetas].[Importe]",TDinamica_R!$A$3,
"[Base_Tarjetas].[PERIODO]","[Base_Tarjetas].[PERIODO].&amp;[" &amp; TEXT(F$6,"yyyymm") &amp; "]",
"[Base_Tarjetas].[Metrica]","[Base_Tarjetas].[Metrica].&amp;[" &amp; $A72 &amp; "]",
"[Base_Tarjetas].[SEGMENTO_DESCRIP]","[Base_Tarjetas].[SEGMENTO_DESCRIP].&amp;[" &amp; $C$6 &amp; "]",
"[Base_Tarjetas].[SITUACION]","[Base_Tarjetas].[SITUACION].&amp;[" &amp; $C72 &amp; "]",
"[Base_Tarjetas].[TIPO]","[Base_Tarjetas].[TIPO].&amp;[" &amp; $C$1 &amp; "]")/1000,
0)</f>
        <v>0</v>
      </c>
      <c r="G72" s="8">
        <f>IFERROR(
GETPIVOTDATA("[Base_Tarjetas].[Importe]",TDinamica_R!$A$3,
"[Base_Tarjetas].[PERIODO]","[Base_Tarjetas].[PERIODO].&amp;[" &amp; TEXT(G$6,"yyyymm") &amp; "]",
"[Base_Tarjetas].[Metrica]","[Base_Tarjetas].[Metrica].&amp;[" &amp; $A72 &amp; "]",
"[Base_Tarjetas].[SEGMENTO_DESCRIP]","[Base_Tarjetas].[SEGMENTO_DESCRIP].&amp;[" &amp; $C$6 &amp; "]",
"[Base_Tarjetas].[SITUACION]","[Base_Tarjetas].[SITUACION].&amp;[" &amp; $C72 &amp; "]",
"[Base_Tarjetas].[TIPO]","[Base_Tarjetas].[TIPO].&amp;[" &amp; $C$1 &amp; "]")/1000,
0)</f>
        <v>0</v>
      </c>
      <c r="H72" s="8">
        <f>IFERROR(
GETPIVOTDATA("[Base_Tarjetas].[Importe]",TDinamica_R!$A$3,
"[Base_Tarjetas].[PERIODO]","[Base_Tarjetas].[PERIODO].&amp;[" &amp; TEXT(H$6,"yyyymm") &amp; "]",
"[Base_Tarjetas].[Metrica]","[Base_Tarjetas].[Metrica].&amp;[" &amp; $A72 &amp; "]",
"[Base_Tarjetas].[SEGMENTO_DESCRIP]","[Base_Tarjetas].[SEGMENTO_DESCRIP].&amp;[" &amp; $C$6 &amp; "]",
"[Base_Tarjetas].[SITUACION]","[Base_Tarjetas].[SITUACION].&amp;[" &amp; $C72 &amp; "]",
"[Base_Tarjetas].[TIPO]","[Base_Tarjetas].[TIPO].&amp;[" &amp; $C$1 &amp; "]")/1000,
0)</f>
        <v>0</v>
      </c>
      <c r="I72" s="8">
        <f>IFERROR(
GETPIVOTDATA("[Base_Tarjetas].[Importe]",TDinamica_R!$A$3,
"[Base_Tarjetas].[PERIODO]","[Base_Tarjetas].[PERIODO].&amp;[" &amp; TEXT(I$6,"yyyymm") &amp; "]",
"[Base_Tarjetas].[Metrica]","[Base_Tarjetas].[Metrica].&amp;[" &amp; $A72 &amp; "]",
"[Base_Tarjetas].[SEGMENTO_DESCRIP]","[Base_Tarjetas].[SEGMENTO_DESCRIP].&amp;[" &amp; $C$6 &amp; "]",
"[Base_Tarjetas].[SITUACION]","[Base_Tarjetas].[SITUACION].&amp;[" &amp; $C72 &amp; "]",
"[Base_Tarjetas].[TIPO]","[Base_Tarjetas].[TIPO].&amp;[" &amp; $C$1 &amp; "]")/1000,
0)</f>
        <v>0</v>
      </c>
      <c r="J72" s="8">
        <f>IFERROR(
GETPIVOTDATA("[Base_Tarjetas].[Importe]",TDinamica_R!$A$3,
"[Base_Tarjetas].[PERIODO]","[Base_Tarjetas].[PERIODO].&amp;[" &amp; TEXT(J$6,"yyyymm") &amp; "]",
"[Base_Tarjetas].[Metrica]","[Base_Tarjetas].[Metrica].&amp;[" &amp; $A72 &amp; "]",
"[Base_Tarjetas].[SEGMENTO_DESCRIP]","[Base_Tarjetas].[SEGMENTO_DESCRIP].&amp;[" &amp; $C$6 &amp; "]",
"[Base_Tarjetas].[SITUACION]","[Base_Tarjetas].[SITUACION].&amp;[" &amp; $C72 &amp; "]",
"[Base_Tarjetas].[TIPO]","[Base_Tarjetas].[TIPO].&amp;[" &amp; $C$1 &amp; "]")/1000,
0)</f>
        <v>0</v>
      </c>
      <c r="K72" s="8">
        <f>IFERROR(
GETPIVOTDATA("[Base_Tarjetas].[Importe]",TDinamica_R!$A$3,
"[Base_Tarjetas].[PERIODO]","[Base_Tarjetas].[PERIODO].&amp;[" &amp; TEXT(K$6,"yyyymm") &amp; "]",
"[Base_Tarjetas].[Metrica]","[Base_Tarjetas].[Metrica].&amp;[" &amp; $A72 &amp; "]",
"[Base_Tarjetas].[SEGMENTO_DESCRIP]","[Base_Tarjetas].[SEGMENTO_DESCRIP].&amp;[" &amp; $C$6 &amp; "]",
"[Base_Tarjetas].[SITUACION]","[Base_Tarjetas].[SITUACION].&amp;[" &amp; $C72 &amp; "]",
"[Base_Tarjetas].[TIPO]","[Base_Tarjetas].[TIPO].&amp;[" &amp; $C$1 &amp; "]")/1000,
0)</f>
        <v>0</v>
      </c>
      <c r="L72" s="8">
        <f>IFERROR(
GETPIVOTDATA("[Base_Tarjetas].[Importe]",TDinamica_R!$A$3,
"[Base_Tarjetas].[PERIODO]","[Base_Tarjetas].[PERIODO].&amp;[" &amp; TEXT(L$6,"yyyymm") &amp; "]",
"[Base_Tarjetas].[Metrica]","[Base_Tarjetas].[Metrica].&amp;[" &amp; $A72 &amp; "]",
"[Base_Tarjetas].[SEGMENTO_DESCRIP]","[Base_Tarjetas].[SEGMENTO_DESCRIP].&amp;[" &amp; $C$6 &amp; "]",
"[Base_Tarjetas].[SITUACION]","[Base_Tarjetas].[SITUACION].&amp;[" &amp; $C72 &amp; "]",
"[Base_Tarjetas].[TIPO]","[Base_Tarjetas].[TIPO].&amp;[" &amp; $C$1 &amp; "]")/1000,
0)</f>
        <v>0</v>
      </c>
      <c r="M72" s="8">
        <f>IFERROR(
GETPIVOTDATA("[Base_Tarjetas].[Importe]",TDinamica_R!$A$3,
"[Base_Tarjetas].[PERIODO]","[Base_Tarjetas].[PERIODO].&amp;[" &amp; TEXT(M$6,"yyyymm") &amp; "]",
"[Base_Tarjetas].[Metrica]","[Base_Tarjetas].[Metrica].&amp;[" &amp; $A72 &amp; "]",
"[Base_Tarjetas].[SEGMENTO_DESCRIP]","[Base_Tarjetas].[SEGMENTO_DESCRIP].&amp;[" &amp; $C$6 &amp; "]",
"[Base_Tarjetas].[SITUACION]","[Base_Tarjetas].[SITUACION].&amp;[" &amp; $C72 &amp; "]",
"[Base_Tarjetas].[TIPO]","[Base_Tarjetas].[TIPO].&amp;[" &amp; $C$1 &amp; "]")/1000,
0)</f>
        <v>0</v>
      </c>
      <c r="N72" s="8">
        <f>IFERROR(
GETPIVOTDATA("[Base_Tarjetas].[Importe]",TDinamica_R!$A$3,
"[Base_Tarjetas].[PERIODO]","[Base_Tarjetas].[PERIODO].&amp;[" &amp; TEXT(N$6,"yyyymm") &amp; "]",
"[Base_Tarjetas].[Metrica]","[Base_Tarjetas].[Metrica].&amp;[" &amp; $A72 &amp; "]",
"[Base_Tarjetas].[SEGMENTO_DESCRIP]","[Base_Tarjetas].[SEGMENTO_DESCRIP].&amp;[" &amp; $C$6 &amp; "]",
"[Base_Tarjetas].[SITUACION]","[Base_Tarjetas].[SITUACION].&amp;[" &amp; $C72 &amp; "]",
"[Base_Tarjetas].[TIPO]","[Base_Tarjetas].[TIPO].&amp;[" &amp; $C$1 &amp; "]")/1000,
0)</f>
        <v>0</v>
      </c>
      <c r="O72" s="8">
        <f>IFERROR(
GETPIVOTDATA("[Base_Tarjetas].[Importe]",TDinamica_R!$A$3,
"[Base_Tarjetas].[PERIODO]","[Base_Tarjetas].[PERIODO].&amp;[" &amp; TEXT(O$6,"yyyymm") &amp; "]",
"[Base_Tarjetas].[Metrica]","[Base_Tarjetas].[Metrica].&amp;[" &amp; $A72 &amp; "]",
"[Base_Tarjetas].[SEGMENTO_DESCRIP]","[Base_Tarjetas].[SEGMENTO_DESCRIP].&amp;[" &amp; $C$6 &amp; "]",
"[Base_Tarjetas].[SITUACION]","[Base_Tarjetas].[SITUACION].&amp;[" &amp; $C72 &amp; "]",
"[Base_Tarjetas].[TIPO]","[Base_Tarjetas].[TIPO].&amp;[" &amp; $C$1 &amp; "]")/1000,
0)</f>
        <v>0</v>
      </c>
      <c r="P72" s="8">
        <f>IFERROR(
GETPIVOTDATA("[Base_Tarjetas].[Importe]",TDinamica_R!$A$3,
"[Base_Tarjetas].[PERIODO]","[Base_Tarjetas].[PERIODO].&amp;[" &amp; TEXT(P$6,"yyyymm") &amp; "]",
"[Base_Tarjetas].[Metrica]","[Base_Tarjetas].[Metrica].&amp;[" &amp; $A72 &amp; "]",
"[Base_Tarjetas].[SEGMENTO_DESCRIP]","[Base_Tarjetas].[SEGMENTO_DESCRIP].&amp;[" &amp; $C$6 &amp; "]",
"[Base_Tarjetas].[SITUACION]","[Base_Tarjetas].[SITUACION].&amp;[" &amp; $C72 &amp; "]",
"[Base_Tarjetas].[TIPO]","[Base_Tarjetas].[TIPO].&amp;[" &amp; $C$1 &amp; "]")/1000,
0)</f>
        <v>0</v>
      </c>
      <c r="Q72" s="8">
        <f>IFERROR(
GETPIVOTDATA("[Base_Tarjetas].[Importe]",TDinamica_R!$A$3,
"[Base_Tarjetas].[PERIODO]","[Base_Tarjetas].[PERIODO].&amp;[" &amp; TEXT(Q$6,"yyyymm") &amp; "]",
"[Base_Tarjetas].[Metrica]","[Base_Tarjetas].[Metrica].&amp;[" &amp; $A72 &amp; "]",
"[Base_Tarjetas].[SEGMENTO_DESCRIP]","[Base_Tarjetas].[SEGMENTO_DESCRIP].&amp;[" &amp; $C$6 &amp; "]",
"[Base_Tarjetas].[SITUACION]","[Base_Tarjetas].[SITUACION].&amp;[" &amp; $C72 &amp; "]",
"[Base_Tarjetas].[TIPO]","[Base_Tarjetas].[TIPO].&amp;[" &amp; $C$1 &amp; "]")/1000,
0)</f>
        <v>0</v>
      </c>
      <c r="R72" s="8">
        <f>IFERROR(
GETPIVOTDATA("[Base_Tarjetas].[Importe]",TDinamica_R!$A$3,
"[Base_Tarjetas].[PERIODO]","[Base_Tarjetas].[PERIODO].&amp;[" &amp; TEXT(R$6,"yyyymm") &amp; "]",
"[Base_Tarjetas].[Metrica]","[Base_Tarjetas].[Metrica].&amp;[" &amp; $A72 &amp; "]",
"[Base_Tarjetas].[SEGMENTO_DESCRIP]","[Base_Tarjetas].[SEGMENTO_DESCRIP].&amp;[" &amp; $C$6 &amp; "]",
"[Base_Tarjetas].[SITUACION]","[Base_Tarjetas].[SITUACION].&amp;[" &amp; $C72 &amp; "]",
"[Base_Tarjetas].[TIPO]","[Base_Tarjetas].[TIPO].&amp;[" &amp; $C$1 &amp; "]")/1000,
0)</f>
        <v>0</v>
      </c>
      <c r="S72" s="8">
        <f>IFERROR(
GETPIVOTDATA("[Base_Tarjetas].[Importe]",TDinamica_R!$A$3,
"[Base_Tarjetas].[PERIODO]","[Base_Tarjetas].[PERIODO].&amp;[" &amp; TEXT(S$6,"yyyymm") &amp; "]",
"[Base_Tarjetas].[Metrica]","[Base_Tarjetas].[Metrica].&amp;[" &amp; $A72 &amp; "]",
"[Base_Tarjetas].[SEGMENTO_DESCRIP]","[Base_Tarjetas].[SEGMENTO_DESCRIP].&amp;[" &amp; $C$6 &amp; "]",
"[Base_Tarjetas].[SITUACION]","[Base_Tarjetas].[SITUACION].&amp;[" &amp; $C72 &amp; "]",
"[Base_Tarjetas].[TIPO]","[Base_Tarjetas].[TIPO].&amp;[" &amp; $C$1 &amp; "]")/1000,
0)</f>
        <v>0</v>
      </c>
      <c r="T72" s="8">
        <f>IFERROR(
GETPIVOTDATA("[Base_Tarjetas].[Importe]",TDinamica_R!$A$3,
"[Base_Tarjetas].[PERIODO]","[Base_Tarjetas].[PERIODO].&amp;[" &amp; TEXT(T$6,"yyyymm") &amp; "]",
"[Base_Tarjetas].[Metrica]","[Base_Tarjetas].[Metrica].&amp;[" &amp; $A72 &amp; "]",
"[Base_Tarjetas].[SEGMENTO_DESCRIP]","[Base_Tarjetas].[SEGMENTO_DESCRIP].&amp;[" &amp; $C$6 &amp; "]",
"[Base_Tarjetas].[SITUACION]","[Base_Tarjetas].[SITUACION].&amp;[" &amp; $C72 &amp; "]",
"[Base_Tarjetas].[TIPO]","[Base_Tarjetas].[TIPO].&amp;[" &amp; $C$1 &amp; "]")/1000,
0)</f>
        <v>0</v>
      </c>
      <c r="U72" s="8">
        <f>IFERROR(
GETPIVOTDATA("[Base_Tarjetas].[Importe]",TDinamica_R!$A$3,
"[Base_Tarjetas].[PERIODO]","[Base_Tarjetas].[PERIODO].&amp;[" &amp; TEXT(U$6,"yyyymm") &amp; "]",
"[Base_Tarjetas].[Metrica]","[Base_Tarjetas].[Metrica].&amp;[" &amp; $A72 &amp; "]",
"[Base_Tarjetas].[SEGMENTO_DESCRIP]","[Base_Tarjetas].[SEGMENTO_DESCRIP].&amp;[" &amp; $C$6 &amp; "]",
"[Base_Tarjetas].[SITUACION]","[Base_Tarjetas].[SITUACION].&amp;[" &amp; $C72 &amp; "]",
"[Base_Tarjetas].[TIPO]","[Base_Tarjetas].[TIPO].&amp;[" &amp; $C$1 &amp; "]")/1000,
0)</f>
        <v>0</v>
      </c>
      <c r="V72" s="8">
        <f>IFERROR(
GETPIVOTDATA("[Base_Tarjetas].[Importe]",TDinamica_R!$A$3,
"[Base_Tarjetas].[PERIODO]","[Base_Tarjetas].[PERIODO].&amp;[" &amp; TEXT(V$6,"yyyymm") &amp; "]",
"[Base_Tarjetas].[Metrica]","[Base_Tarjetas].[Metrica].&amp;[" &amp; $A72 &amp; "]",
"[Base_Tarjetas].[SEGMENTO_DESCRIP]","[Base_Tarjetas].[SEGMENTO_DESCRIP].&amp;[" &amp; $C$6 &amp; "]",
"[Base_Tarjetas].[SITUACION]","[Base_Tarjetas].[SITUACION].&amp;[" &amp; $C72 &amp; "]",
"[Base_Tarjetas].[TIPO]","[Base_Tarjetas].[TIPO].&amp;[" &amp; $C$1 &amp; "]")/1000,
0)</f>
        <v>0</v>
      </c>
      <c r="W72" s="8">
        <f>IFERROR(
GETPIVOTDATA("[Base_Tarjetas].[Importe]",TDinamica_R!$A$3,
"[Base_Tarjetas].[PERIODO]","[Base_Tarjetas].[PERIODO].&amp;[" &amp; TEXT(W$6,"yyyymm") &amp; "]",
"[Base_Tarjetas].[Metrica]","[Base_Tarjetas].[Metrica].&amp;[" &amp; $A72 &amp; "]",
"[Base_Tarjetas].[SEGMENTO_DESCRIP]","[Base_Tarjetas].[SEGMENTO_DESCRIP].&amp;[" &amp; $C$6 &amp; "]",
"[Base_Tarjetas].[SITUACION]","[Base_Tarjetas].[SITUACION].&amp;[" &amp; $C72 &amp; "]",
"[Base_Tarjetas].[TIPO]","[Base_Tarjetas].[TIPO].&amp;[" &amp; $C$1 &amp; "]")/1000,
0)</f>
        <v>0</v>
      </c>
      <c r="X72" s="8">
        <f>IFERROR(
GETPIVOTDATA("[Base_Tarjetas].[Importe]",TDinamica_R!$A$3,
"[Base_Tarjetas].[PERIODO]","[Base_Tarjetas].[PERIODO].&amp;[" &amp; TEXT(X$6,"yyyymm") &amp; "]",
"[Base_Tarjetas].[Metrica]","[Base_Tarjetas].[Metrica].&amp;[" &amp; $A72 &amp; "]",
"[Base_Tarjetas].[SEGMENTO_DESCRIP]","[Base_Tarjetas].[SEGMENTO_DESCRIP].&amp;[" &amp; $C$6 &amp; "]",
"[Base_Tarjetas].[SITUACION]","[Base_Tarjetas].[SITUACION].&amp;[" &amp; $C72 &amp; "]",
"[Base_Tarjetas].[TIPO]","[Base_Tarjetas].[TIPO].&amp;[" &amp; $C$1 &amp; "]")/1000,
0)</f>
        <v>0</v>
      </c>
      <c r="Y72" s="8">
        <f>IFERROR(
GETPIVOTDATA("[Base_Tarjetas].[Importe]",TDinamica_R!$A$3,
"[Base_Tarjetas].[PERIODO]","[Base_Tarjetas].[PERIODO].&amp;[" &amp; TEXT(Y$6,"yyyymm") &amp; "]",
"[Base_Tarjetas].[Metrica]","[Base_Tarjetas].[Metrica].&amp;[" &amp; $A72 &amp; "]",
"[Base_Tarjetas].[SEGMENTO_DESCRIP]","[Base_Tarjetas].[SEGMENTO_DESCRIP].&amp;[" &amp; $C$6 &amp; "]",
"[Base_Tarjetas].[SITUACION]","[Base_Tarjetas].[SITUACION].&amp;[" &amp; $C72 &amp; "]",
"[Base_Tarjetas].[TIPO]","[Base_Tarjetas].[TIPO].&amp;[" &amp; $C$1 &amp; "]")/1000,
0)</f>
        <v>0</v>
      </c>
      <c r="Z72" s="8">
        <f>IFERROR(
GETPIVOTDATA("[Base_Tarjetas].[Importe]",TDinamica_R!$A$3,
"[Base_Tarjetas].[PERIODO]","[Base_Tarjetas].[PERIODO].&amp;[" &amp; TEXT(Z$6,"yyyymm") &amp; "]",
"[Base_Tarjetas].[Metrica]","[Base_Tarjetas].[Metrica].&amp;[" &amp; $A72 &amp; "]",
"[Base_Tarjetas].[SEGMENTO_DESCRIP]","[Base_Tarjetas].[SEGMENTO_DESCRIP].&amp;[" &amp; $C$6 &amp; "]",
"[Base_Tarjetas].[SITUACION]","[Base_Tarjetas].[SITUACION].&amp;[" &amp; $C72 &amp; "]",
"[Base_Tarjetas].[TIPO]","[Base_Tarjetas].[TIPO].&amp;[" &amp; $C$1 &amp; "]")/1000,
0)</f>
        <v>0</v>
      </c>
      <c r="AA72" s="8">
        <f>IFERROR(
GETPIVOTDATA("[Base_Tarjetas].[Importe]",TDinamica_R!$A$3,
"[Base_Tarjetas].[PERIODO]","[Base_Tarjetas].[PERIODO].&amp;[" &amp; TEXT(AA$6,"yyyymm") &amp; "]",
"[Base_Tarjetas].[Metrica]","[Base_Tarjetas].[Metrica].&amp;[" &amp; $A72 &amp; "]",
"[Base_Tarjetas].[SEGMENTO_DESCRIP]","[Base_Tarjetas].[SEGMENTO_DESCRIP].&amp;[" &amp; $C$6 &amp; "]",
"[Base_Tarjetas].[SITUACION]","[Base_Tarjetas].[SITUACION].&amp;[" &amp; $C72 &amp; "]",
"[Base_Tarjetas].[TIPO]","[Base_Tarjetas].[TIPO].&amp;[" &amp; $C$1 &amp; "]")/1000,
0)</f>
        <v>0</v>
      </c>
      <c r="AB72" s="8">
        <f>IFERROR(
GETPIVOTDATA("[Base_Tarjetas].[Importe]",TDinamica_R!$A$3,
"[Base_Tarjetas].[PERIODO]","[Base_Tarjetas].[PERIODO].&amp;[" &amp; TEXT(AB$6,"yyyymm") &amp; "]",
"[Base_Tarjetas].[Metrica]","[Base_Tarjetas].[Metrica].&amp;[" &amp; $A72 &amp; "]",
"[Base_Tarjetas].[SEGMENTO_DESCRIP]","[Base_Tarjetas].[SEGMENTO_DESCRIP].&amp;[" &amp; $C$6 &amp; "]",
"[Base_Tarjetas].[SITUACION]","[Base_Tarjetas].[SITUACION].&amp;[" &amp; $C72 &amp; "]",
"[Base_Tarjetas].[TIPO]","[Base_Tarjetas].[TIPO].&amp;[" &amp; $C$1 &amp; "]")/1000,
0)</f>
        <v>0</v>
      </c>
      <c r="AC72" s="8">
        <f>IFERROR(
GETPIVOTDATA("[Base_Tarjetas].[Importe]",TDinamica_R!$A$3,
"[Base_Tarjetas].[PERIODO]","[Base_Tarjetas].[PERIODO].&amp;[" &amp; TEXT(AC$6,"yyyymm") &amp; "]",
"[Base_Tarjetas].[Metrica]","[Base_Tarjetas].[Metrica].&amp;[" &amp; $A72 &amp; "]",
"[Base_Tarjetas].[SEGMENTO_DESCRIP]","[Base_Tarjetas].[SEGMENTO_DESCRIP].&amp;[" &amp; $C$6 &amp; "]",
"[Base_Tarjetas].[SITUACION]","[Base_Tarjetas].[SITUACION].&amp;[" &amp; $C72 &amp; "]",
"[Base_Tarjetas].[TIPO]","[Base_Tarjetas].[TIPO].&amp;[" &amp; $C$1 &amp; "]")/1000,
0)</f>
        <v>0</v>
      </c>
      <c r="AD72" s="8">
        <f>IFERROR(
GETPIVOTDATA("[Base_Tarjetas].[Importe]",TDinamica_R!$A$3,
"[Base_Tarjetas].[PERIODO]","[Base_Tarjetas].[PERIODO].&amp;[" &amp; TEXT(AD$6,"yyyymm") &amp; "]",
"[Base_Tarjetas].[Metrica]","[Base_Tarjetas].[Metrica].&amp;[" &amp; $A72 &amp; "]",
"[Base_Tarjetas].[SEGMENTO_DESCRIP]","[Base_Tarjetas].[SEGMENTO_DESCRIP].&amp;[" &amp; $C$6 &amp; "]",
"[Base_Tarjetas].[SITUACION]","[Base_Tarjetas].[SITUACION].&amp;[" &amp; $C72 &amp; "]",
"[Base_Tarjetas].[TIPO]","[Base_Tarjetas].[TIPO].&amp;[" &amp; $C$1 &amp; "]")/1000,
0)</f>
        <v>0</v>
      </c>
      <c r="AE72" s="8">
        <f>IFERROR(
GETPIVOTDATA("[Base_Tarjetas].[Importe]",TDinamica_R!$A$3,
"[Base_Tarjetas].[PERIODO]","[Base_Tarjetas].[PERIODO].&amp;[" &amp; TEXT(AE$6,"yyyymm") &amp; "]",
"[Base_Tarjetas].[Metrica]","[Base_Tarjetas].[Metrica].&amp;[" &amp; $A72 &amp; "]",
"[Base_Tarjetas].[SEGMENTO_DESCRIP]","[Base_Tarjetas].[SEGMENTO_DESCRIP].&amp;[" &amp; $C$6 &amp; "]",
"[Base_Tarjetas].[SITUACION]","[Base_Tarjetas].[SITUACION].&amp;[" &amp; $C72 &amp; "]",
"[Base_Tarjetas].[TIPO]","[Base_Tarjetas].[TIPO].&amp;[" &amp; $C$1 &amp; "]")/1000,
0)</f>
        <v>0</v>
      </c>
      <c r="AF72" s="8">
        <f>IFERROR(
GETPIVOTDATA("[Base_Tarjetas].[Importe]",TDinamica_R!$A$3,
"[Base_Tarjetas].[PERIODO]","[Base_Tarjetas].[PERIODO].&amp;[" &amp; TEXT(AF$6,"yyyymm") &amp; "]",
"[Base_Tarjetas].[Metrica]","[Base_Tarjetas].[Metrica].&amp;[" &amp; $A72 &amp; "]",
"[Base_Tarjetas].[SEGMENTO_DESCRIP]","[Base_Tarjetas].[SEGMENTO_DESCRIP].&amp;[" &amp; $C$6 &amp; "]",
"[Base_Tarjetas].[SITUACION]","[Base_Tarjetas].[SITUACION].&amp;[" &amp; $C72 &amp; "]",
"[Base_Tarjetas].[TIPO]","[Base_Tarjetas].[TIPO].&amp;[" &amp; $C$1 &amp; "]")/1000,
0)</f>
        <v>0</v>
      </c>
      <c r="AG72" s="8">
        <f>IFERROR(
GETPIVOTDATA("[Base_Tarjetas].[Importe]",TDinamica_R!$A$3,
"[Base_Tarjetas].[PERIODO]","[Base_Tarjetas].[PERIODO].&amp;[" &amp; TEXT(AG$6,"yyyymm") &amp; "]",
"[Base_Tarjetas].[Metrica]","[Base_Tarjetas].[Metrica].&amp;[" &amp; $A72 &amp; "]",
"[Base_Tarjetas].[SEGMENTO_DESCRIP]","[Base_Tarjetas].[SEGMENTO_DESCRIP].&amp;[" &amp; $C$6 &amp; "]",
"[Base_Tarjetas].[SITUACION]","[Base_Tarjetas].[SITUACION].&amp;[" &amp; $C72 &amp; "]",
"[Base_Tarjetas].[TIPO]","[Base_Tarjetas].[TIPO].&amp;[" &amp; $C$1 &amp; "]")/1000,
0)</f>
        <v>0</v>
      </c>
      <c r="AH72" s="8">
        <f>IFERROR(
GETPIVOTDATA("[Base_Tarjetas].[Importe]",TDinamica_R!$A$3,
"[Base_Tarjetas].[PERIODO]","[Base_Tarjetas].[PERIODO].&amp;[" &amp; TEXT(AH$6,"yyyymm") &amp; "]",
"[Base_Tarjetas].[Metrica]","[Base_Tarjetas].[Metrica].&amp;[" &amp; $A72 &amp; "]",
"[Base_Tarjetas].[SEGMENTO_DESCRIP]","[Base_Tarjetas].[SEGMENTO_DESCRIP].&amp;[" &amp; $C$6 &amp; "]",
"[Base_Tarjetas].[SITUACION]","[Base_Tarjetas].[SITUACION].&amp;[" &amp; $C72 &amp; "]",
"[Base_Tarjetas].[TIPO]","[Base_Tarjetas].[TIPO].&amp;[" &amp; $C$1 &amp; "]")/1000,
0)</f>
        <v>0</v>
      </c>
      <c r="AI72" s="8">
        <f>IFERROR(
GETPIVOTDATA("[Base_Tarjetas].[Importe]",TDinamica_R!$A$3,
"[Base_Tarjetas].[PERIODO]","[Base_Tarjetas].[PERIODO].&amp;[" &amp; TEXT(AI$6,"yyyymm") &amp; "]",
"[Base_Tarjetas].[Metrica]","[Base_Tarjetas].[Metrica].&amp;[" &amp; $A72 &amp; "]",
"[Base_Tarjetas].[SEGMENTO_DESCRIP]","[Base_Tarjetas].[SEGMENTO_DESCRIP].&amp;[" &amp; $C$6 &amp; "]",
"[Base_Tarjetas].[SITUACION]","[Base_Tarjetas].[SITUACION].&amp;[" &amp; $C72 &amp; "]",
"[Base_Tarjetas].[TIPO]","[Base_Tarjetas].[TIPO].&amp;[" &amp; $C$1 &amp; "]")/1000,
0)</f>
        <v>0</v>
      </c>
      <c r="AJ72" s="8">
        <f>IFERROR(
GETPIVOTDATA("[Base_Tarjetas].[Importe]",TDinamica_R!$A$3,
"[Base_Tarjetas].[PERIODO]","[Base_Tarjetas].[PERIODO].&amp;[" &amp; TEXT(AJ$6,"yyyymm") &amp; "]",
"[Base_Tarjetas].[Metrica]","[Base_Tarjetas].[Metrica].&amp;[" &amp; $A72 &amp; "]",
"[Base_Tarjetas].[SEGMENTO_DESCRIP]","[Base_Tarjetas].[SEGMENTO_DESCRIP].&amp;[" &amp; $C$6 &amp; "]",
"[Base_Tarjetas].[SITUACION]","[Base_Tarjetas].[SITUACION].&amp;[" &amp; $C72 &amp; "]",
"[Base_Tarjetas].[TIPO]","[Base_Tarjetas].[TIPO].&amp;[" &amp; $C$1 &amp; "]")/1000,
0)</f>
        <v>0</v>
      </c>
      <c r="AK72" s="8">
        <f>IFERROR(
GETPIVOTDATA("[Base_Tarjetas].[Importe]",TDinamica_R!$A$3,
"[Base_Tarjetas].[PERIODO]","[Base_Tarjetas].[PERIODO].&amp;[" &amp; TEXT(AK$6,"yyyymm") &amp; "]",
"[Base_Tarjetas].[Metrica]","[Base_Tarjetas].[Metrica].&amp;[" &amp; $A72 &amp; "]",
"[Base_Tarjetas].[SEGMENTO_DESCRIP]","[Base_Tarjetas].[SEGMENTO_DESCRIP].&amp;[" &amp; $C$6 &amp; "]",
"[Base_Tarjetas].[SITUACION]","[Base_Tarjetas].[SITUACION].&amp;[" &amp; $C72 &amp; "]",
"[Base_Tarjetas].[TIPO]","[Base_Tarjetas].[TIPO].&amp;[" &amp; $C$1 &amp; "]")/1000,
0)</f>
        <v>0</v>
      </c>
      <c r="AL72" s="8">
        <f>IFERROR(
GETPIVOTDATA("[Base_Tarjetas].[Importe]",TDinamica_R!$A$3,
"[Base_Tarjetas].[PERIODO]","[Base_Tarjetas].[PERIODO].&amp;[" &amp; TEXT(AL$6,"yyyymm") &amp; "]",
"[Base_Tarjetas].[Metrica]","[Base_Tarjetas].[Metrica].&amp;[" &amp; $A72 &amp; "]",
"[Base_Tarjetas].[SEGMENTO_DESCRIP]","[Base_Tarjetas].[SEGMENTO_DESCRIP].&amp;[" &amp; $C$6 &amp; "]",
"[Base_Tarjetas].[SITUACION]","[Base_Tarjetas].[SITUACION].&amp;[" &amp; $C72 &amp; "]",
"[Base_Tarjetas].[TIPO]","[Base_Tarjetas].[TIPO].&amp;[" &amp; $C$1 &amp; "]")/1000,
0)</f>
        <v>0</v>
      </c>
      <c r="AM72" s="8">
        <f>IFERROR(
GETPIVOTDATA("[Base_Tarjetas].[Importe]",TDinamica_R!$A$3,
"[Base_Tarjetas].[PERIODO]","[Base_Tarjetas].[PERIODO].&amp;[" &amp; TEXT(AM$6,"yyyymm") &amp; "]",
"[Base_Tarjetas].[Metrica]","[Base_Tarjetas].[Metrica].&amp;[" &amp; $A72 &amp; "]",
"[Base_Tarjetas].[SEGMENTO_DESCRIP]","[Base_Tarjetas].[SEGMENTO_DESCRIP].&amp;[" &amp; $C$6 &amp; "]",
"[Base_Tarjetas].[SITUACION]","[Base_Tarjetas].[SITUACION].&amp;[" &amp; $C72 &amp; "]",
"[Base_Tarjetas].[TIPO]","[Base_Tarjetas].[TIPO].&amp;[" &amp; $C$1 &amp; "]")/1000,
0)</f>
        <v>0</v>
      </c>
      <c r="AN72" s="8">
        <f>IFERROR(
GETPIVOTDATA("[Base_Tarjetas].[Importe]",TDinamica_R!$A$3,
"[Base_Tarjetas].[PERIODO]","[Base_Tarjetas].[PERIODO].&amp;[" &amp; TEXT(AN$6,"yyyymm") &amp; "]",
"[Base_Tarjetas].[Metrica]","[Base_Tarjetas].[Metrica].&amp;[" &amp; $A72 &amp; "]",
"[Base_Tarjetas].[SEGMENTO_DESCRIP]","[Base_Tarjetas].[SEGMENTO_DESCRIP].&amp;[" &amp; $C$6 &amp; "]",
"[Base_Tarjetas].[SITUACION]","[Base_Tarjetas].[SITUACION].&amp;[" &amp; $C72 &amp; "]",
"[Base_Tarjetas].[TIPO]","[Base_Tarjetas].[TIPO].&amp;[" &amp; $C$1 &amp; "]")/1000,
0)</f>
        <v>0</v>
      </c>
      <c r="AO72" s="8">
        <f>IFERROR(
GETPIVOTDATA("[Base_Tarjetas].[Importe]",TDinamica_R!$A$3,
"[Base_Tarjetas].[PERIODO]","[Base_Tarjetas].[PERIODO].&amp;[" &amp; TEXT(AO$6,"yyyymm") &amp; "]",
"[Base_Tarjetas].[Metrica]","[Base_Tarjetas].[Metrica].&amp;[" &amp; $A72 &amp; "]",
"[Base_Tarjetas].[SEGMENTO_DESCRIP]","[Base_Tarjetas].[SEGMENTO_DESCRIP].&amp;[" &amp; $C$6 &amp; "]",
"[Base_Tarjetas].[SITUACION]","[Base_Tarjetas].[SITUACION].&amp;[" &amp; $C72 &amp; "]",
"[Base_Tarjetas].[TIPO]","[Base_Tarjetas].[TIPO].&amp;[" &amp; $C$1 &amp; "]")/1000,
0)</f>
        <v>0</v>
      </c>
      <c r="AP72" s="8">
        <f>IFERROR(
GETPIVOTDATA("[Base_Tarjetas].[Importe]",TDinamica_R!$A$3,
"[Base_Tarjetas].[PERIODO]","[Base_Tarjetas].[PERIODO].&amp;[" &amp; TEXT(AP$6,"yyyymm") &amp; "]",
"[Base_Tarjetas].[Metrica]","[Base_Tarjetas].[Metrica].&amp;[" &amp; $A72 &amp; "]",
"[Base_Tarjetas].[SEGMENTO_DESCRIP]","[Base_Tarjetas].[SEGMENTO_DESCRIP].&amp;[" &amp; $C$6 &amp; "]",
"[Base_Tarjetas].[SITUACION]","[Base_Tarjetas].[SITUACION].&amp;[" &amp; $C72 &amp; "]",
"[Base_Tarjetas].[TIPO]","[Base_Tarjetas].[TIPO].&amp;[" &amp; $C$1 &amp; "]")/1000,
0)</f>
        <v>0</v>
      </c>
      <c r="AQ72" s="8">
        <f>IFERROR(
GETPIVOTDATA("[Base_Tarjetas].[Importe]",TDinamica_R!$A$3,
"[Base_Tarjetas].[PERIODO]","[Base_Tarjetas].[PERIODO].&amp;[" &amp; TEXT(AQ$6,"yyyymm") &amp; "]",
"[Base_Tarjetas].[Metrica]","[Base_Tarjetas].[Metrica].&amp;[" &amp; $A72 &amp; "]",
"[Base_Tarjetas].[SEGMENTO_DESCRIP]","[Base_Tarjetas].[SEGMENTO_DESCRIP].&amp;[" &amp; $C$6 &amp; "]",
"[Base_Tarjetas].[SITUACION]","[Base_Tarjetas].[SITUACION].&amp;[" &amp; $C72 &amp; "]",
"[Base_Tarjetas].[TIPO]","[Base_Tarjetas].[TIPO].&amp;[" &amp; $C$1 &amp; "]")/1000,
0)</f>
        <v>0</v>
      </c>
      <c r="AR72" s="8">
        <f>IFERROR(
GETPIVOTDATA("[Base_Tarjetas].[Importe]",TDinamica_R!$A$3,
"[Base_Tarjetas].[PERIODO]","[Base_Tarjetas].[PERIODO].&amp;[" &amp; TEXT(AR$6,"yyyymm") &amp; "]",
"[Base_Tarjetas].[Metrica]","[Base_Tarjetas].[Metrica].&amp;[" &amp; $A72 &amp; "]",
"[Base_Tarjetas].[SEGMENTO_DESCRIP]","[Base_Tarjetas].[SEGMENTO_DESCRIP].&amp;[" &amp; $C$6 &amp; "]",
"[Base_Tarjetas].[SITUACION]","[Base_Tarjetas].[SITUACION].&amp;[" &amp; $C72 &amp; "]",
"[Base_Tarjetas].[TIPO]","[Base_Tarjetas].[TIPO].&amp;[" &amp; $C$1 &amp; "]")/1000,
0)</f>
        <v>0</v>
      </c>
      <c r="AS72" s="8">
        <f>IFERROR(
GETPIVOTDATA("[Base_Tarjetas].[Importe]",TDinamica_R!$A$3,
"[Base_Tarjetas].[PERIODO]","[Base_Tarjetas].[PERIODO].&amp;[" &amp; TEXT(AS$6,"yyyymm") &amp; "]",
"[Base_Tarjetas].[Metrica]","[Base_Tarjetas].[Metrica].&amp;[" &amp; $A72 &amp; "]",
"[Base_Tarjetas].[SEGMENTO_DESCRIP]","[Base_Tarjetas].[SEGMENTO_DESCRIP].&amp;[" &amp; $C$6 &amp; "]",
"[Base_Tarjetas].[SITUACION]","[Base_Tarjetas].[SITUACION].&amp;[" &amp; $C72 &amp; "]",
"[Base_Tarjetas].[TIPO]","[Base_Tarjetas].[TIPO].&amp;[" &amp; $C$1 &amp; "]")/1000,
0)</f>
        <v>0</v>
      </c>
      <c r="AT72" s="8">
        <f>IFERROR(
GETPIVOTDATA("[Base_Tarjetas].[Importe]",TDinamica_R!$A$3,
"[Base_Tarjetas].[PERIODO]","[Base_Tarjetas].[PERIODO].&amp;[" &amp; TEXT(AT$6,"yyyymm") &amp; "]",
"[Base_Tarjetas].[Metrica]","[Base_Tarjetas].[Metrica].&amp;[" &amp; $A72 &amp; "]",
"[Base_Tarjetas].[SEGMENTO_DESCRIP]","[Base_Tarjetas].[SEGMENTO_DESCRIP].&amp;[" &amp; $C$6 &amp; "]",
"[Base_Tarjetas].[SITUACION]","[Base_Tarjetas].[SITUACION].&amp;[" &amp; $C72 &amp; "]",
"[Base_Tarjetas].[TIPO]","[Base_Tarjetas].[TIPO].&amp;[" &amp; $C$1 &amp; "]")/1000,
0)</f>
        <v>0</v>
      </c>
      <c r="AU72" s="8">
        <f>IFERROR(
GETPIVOTDATA("[Base_Tarjetas].[Importe]",TDinamica_R!$A$3,
"[Base_Tarjetas].[PERIODO]","[Base_Tarjetas].[PERIODO].&amp;[" &amp; TEXT(AU$6,"yyyymm") &amp; "]",
"[Base_Tarjetas].[Metrica]","[Base_Tarjetas].[Metrica].&amp;[" &amp; $A72 &amp; "]",
"[Base_Tarjetas].[SEGMENTO_DESCRIP]","[Base_Tarjetas].[SEGMENTO_DESCRIP].&amp;[" &amp; $C$6 &amp; "]",
"[Base_Tarjetas].[SITUACION]","[Base_Tarjetas].[SITUACION].&amp;[" &amp; $C72 &amp; "]",
"[Base_Tarjetas].[TIPO]","[Base_Tarjetas].[TIPO].&amp;[" &amp; $C$1 &amp; "]")/1000,
0)</f>
        <v>0</v>
      </c>
      <c r="AV72" s="8">
        <f>IFERROR(
GETPIVOTDATA("[Base_Tarjetas].[Importe]",TDinamica_R!$A$3,
"[Base_Tarjetas].[PERIODO]","[Base_Tarjetas].[PERIODO].&amp;[" &amp; TEXT(AV$6,"yyyymm") &amp; "]",
"[Base_Tarjetas].[Metrica]","[Base_Tarjetas].[Metrica].&amp;[" &amp; $A72 &amp; "]",
"[Base_Tarjetas].[SEGMENTO_DESCRIP]","[Base_Tarjetas].[SEGMENTO_DESCRIP].&amp;[" &amp; $C$6 &amp; "]",
"[Base_Tarjetas].[SITUACION]","[Base_Tarjetas].[SITUACION].&amp;[" &amp; $C72 &amp; "]",
"[Base_Tarjetas].[TIPO]","[Base_Tarjetas].[TIPO].&amp;[" &amp; $C$1 &amp; "]")/1000,
0)</f>
        <v>0</v>
      </c>
      <c r="AW72" s="8">
        <f>IFERROR(
GETPIVOTDATA("[Base_Tarjetas].[Importe]",TDinamica_R!$A$3,
"[Base_Tarjetas].[PERIODO]","[Base_Tarjetas].[PERIODO].&amp;[" &amp; TEXT(AW$6,"yyyymm") &amp; "]",
"[Base_Tarjetas].[Metrica]","[Base_Tarjetas].[Metrica].&amp;[" &amp; $A72 &amp; "]",
"[Base_Tarjetas].[SEGMENTO_DESCRIP]","[Base_Tarjetas].[SEGMENTO_DESCRIP].&amp;[" &amp; $C$6 &amp; "]",
"[Base_Tarjetas].[SITUACION]","[Base_Tarjetas].[SITUACION].&amp;[" &amp; $C72 &amp; "]",
"[Base_Tarjetas].[TIPO]","[Base_Tarjetas].[TIPO].&amp;[" &amp; $C$1 &amp; "]")/1000,
0)</f>
        <v>0</v>
      </c>
      <c r="AX72" s="8">
        <f>IFERROR(
GETPIVOTDATA("[Base_Tarjetas].[Importe]",TDinamica_R!$A$3,
"[Base_Tarjetas].[PERIODO]","[Base_Tarjetas].[PERIODO].&amp;[" &amp; TEXT(AX$6,"yyyymm") &amp; "]",
"[Base_Tarjetas].[Metrica]","[Base_Tarjetas].[Metrica].&amp;[" &amp; $A72 &amp; "]",
"[Base_Tarjetas].[SEGMENTO_DESCRIP]","[Base_Tarjetas].[SEGMENTO_DESCRIP].&amp;[" &amp; $C$6 &amp; "]",
"[Base_Tarjetas].[SITUACION]","[Base_Tarjetas].[SITUACION].&amp;[" &amp; $C72 &amp; "]",
"[Base_Tarjetas].[TIPO]","[Base_Tarjetas].[TIPO].&amp;[" &amp; $C$1 &amp; "]")/1000,
0)</f>
        <v>0</v>
      </c>
      <c r="AY72" s="8">
        <f>IFERROR(
GETPIVOTDATA("[Base_Tarjetas].[Importe]",TDinamica_R!$A$3,
"[Base_Tarjetas].[PERIODO]","[Base_Tarjetas].[PERIODO].&amp;[" &amp; TEXT(AY$6,"yyyymm") &amp; "]",
"[Base_Tarjetas].[Metrica]","[Base_Tarjetas].[Metrica].&amp;[" &amp; $A72 &amp; "]",
"[Base_Tarjetas].[SEGMENTO_DESCRIP]","[Base_Tarjetas].[SEGMENTO_DESCRIP].&amp;[" &amp; $C$6 &amp; "]",
"[Base_Tarjetas].[SITUACION]","[Base_Tarjetas].[SITUACION].&amp;[" &amp; $C72 &amp; "]",
"[Base_Tarjetas].[TIPO]","[Base_Tarjetas].[TIPO].&amp;[" &amp; $C$1 &amp; "]")/1000,
0)</f>
        <v>0</v>
      </c>
      <c r="AZ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TEXT(AZ$6,"yyyymm") &amp; "]"),
0)</f>
        <v>0</v>
      </c>
      <c r="BA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TEXT(BA$6,"yyyymm") &amp; "]"),
0)</f>
        <v>0</v>
      </c>
      <c r="BB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TEXT(BB$6,"yyyymm") &amp; "]"),
0)</f>
        <v>0</v>
      </c>
      <c r="BC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TEXT(BC$6,"yyyymm") &amp; "]"),
0)</f>
        <v>0</v>
      </c>
      <c r="BD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TEXT(BD$6,"yyyymm") &amp; "]"),
0)</f>
        <v>0</v>
      </c>
      <c r="BE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TEXT(BE$6,"yyyymm") &amp; "]"),
0)</f>
        <v>0</v>
      </c>
      <c r="BF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TEXT(BF$6,"yyyymm") &amp; "]"),
0)</f>
        <v>0</v>
      </c>
      <c r="BG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TEXT(BG$6,"yyyymm") &amp; "]"),
0)</f>
        <v>0</v>
      </c>
      <c r="BH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TEXT(BH$6,"yyyymm") &amp; "]"),
0)</f>
        <v>0</v>
      </c>
      <c r="BI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TEXT(BI$6,"yyyymm") &amp; "]"),
0)</f>
        <v>0</v>
      </c>
      <c r="BJ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TEXT(BJ$6,"yyyymm") &amp; "]"),
0)</f>
        <v>0</v>
      </c>
      <c r="BK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TEXT(BK$6,"yyyymm") &amp; "]"),
0)</f>
        <v>0</v>
      </c>
      <c r="BO72" s="24">
        <f t="shared" si="48"/>
        <v>0</v>
      </c>
      <c r="BP72" s="24">
        <f t="shared" si="48"/>
        <v>0</v>
      </c>
      <c r="BQ72" s="24">
        <f t="shared" si="48"/>
        <v>0</v>
      </c>
      <c r="BR72" s="24">
        <f t="shared" si="48"/>
        <v>0</v>
      </c>
      <c r="BS72" s="24">
        <f t="shared" si="48"/>
        <v>0</v>
      </c>
      <c r="BT72" s="24">
        <f t="shared" si="48"/>
        <v>0</v>
      </c>
    </row>
    <row r="73" spans="1:72" hidden="1" outlineLevel="1" x14ac:dyDescent="0.25">
      <c r="A73" s="11" t="s">
        <v>35</v>
      </c>
      <c r="C73" s="2" t="s">
        <v>101</v>
      </c>
      <c r="D73" s="8">
        <f>IFERROR(
GETPIVOTDATA("[Base_Tarjetas].[Importe]",TDinamica_R!$A$3,
"[Base_Tarjetas].[PERIODO]","[Base_Tarjetas].[PERIODO].&amp;[" &amp; TEXT(D$6,"yyyymm") &amp; "]",
"[Base_Tarjetas].[Metrica]","[Base_Tarjetas].[Metrica].&amp;[" &amp; $A73 &amp; "]",
"[Base_Tarjetas].[SEGMENTO_DESCRIP]","[Base_Tarjetas].[SEGMENTO_DESCRIP].&amp;[" &amp; $C$6 &amp; "]",
"[Base_Tarjetas].[SITUACION]","[Base_Tarjetas].[SITUACION].&amp;[" &amp; $C73 &amp; "]",
"[Base_Tarjetas].[TIPO]","[Base_Tarjetas].[TIPO].&amp;[" &amp; $C$1 &amp; "]")/1000,
0)</f>
        <v>0</v>
      </c>
      <c r="E73" s="8">
        <f>IFERROR(
GETPIVOTDATA("[Base_Tarjetas].[Importe]",TDinamica_R!$A$3,
"[Base_Tarjetas].[PERIODO]","[Base_Tarjetas].[PERIODO].&amp;[" &amp; TEXT(E$6,"yyyymm") &amp; "]",
"[Base_Tarjetas].[Metrica]","[Base_Tarjetas].[Metrica].&amp;[" &amp; $A73 &amp; "]",
"[Base_Tarjetas].[SEGMENTO_DESCRIP]","[Base_Tarjetas].[SEGMENTO_DESCRIP].&amp;[" &amp; $C$6 &amp; "]",
"[Base_Tarjetas].[SITUACION]","[Base_Tarjetas].[SITUACION].&amp;[" &amp; $C73 &amp; "]",
"[Base_Tarjetas].[TIPO]","[Base_Tarjetas].[TIPO].&amp;[" &amp; $C$1 &amp; "]")/1000,
0)</f>
        <v>0</v>
      </c>
      <c r="F73" s="8">
        <f>IFERROR(
GETPIVOTDATA("[Base_Tarjetas].[Importe]",TDinamica_R!$A$3,
"[Base_Tarjetas].[PERIODO]","[Base_Tarjetas].[PERIODO].&amp;[" &amp; TEXT(F$6,"yyyymm") &amp; "]",
"[Base_Tarjetas].[Metrica]","[Base_Tarjetas].[Metrica].&amp;[" &amp; $A73 &amp; "]",
"[Base_Tarjetas].[SEGMENTO_DESCRIP]","[Base_Tarjetas].[SEGMENTO_DESCRIP].&amp;[" &amp; $C$6 &amp; "]",
"[Base_Tarjetas].[SITUACION]","[Base_Tarjetas].[SITUACION].&amp;[" &amp; $C73 &amp; "]",
"[Base_Tarjetas].[TIPO]","[Base_Tarjetas].[TIPO].&amp;[" &amp; $C$1 &amp; "]")/1000,
0)</f>
        <v>0</v>
      </c>
      <c r="G73" s="8">
        <f>IFERROR(
GETPIVOTDATA("[Base_Tarjetas].[Importe]",TDinamica_R!$A$3,
"[Base_Tarjetas].[PERIODO]","[Base_Tarjetas].[PERIODO].&amp;[" &amp; TEXT(G$6,"yyyymm") &amp; "]",
"[Base_Tarjetas].[Metrica]","[Base_Tarjetas].[Metrica].&amp;[" &amp; $A73 &amp; "]",
"[Base_Tarjetas].[SEGMENTO_DESCRIP]","[Base_Tarjetas].[SEGMENTO_DESCRIP].&amp;[" &amp; $C$6 &amp; "]",
"[Base_Tarjetas].[SITUACION]","[Base_Tarjetas].[SITUACION].&amp;[" &amp; $C73 &amp; "]",
"[Base_Tarjetas].[TIPO]","[Base_Tarjetas].[TIPO].&amp;[" &amp; $C$1 &amp; "]")/1000,
0)</f>
        <v>0</v>
      </c>
      <c r="H73" s="8">
        <f>IFERROR(
GETPIVOTDATA("[Base_Tarjetas].[Importe]",TDinamica_R!$A$3,
"[Base_Tarjetas].[PERIODO]","[Base_Tarjetas].[PERIODO].&amp;[" &amp; TEXT(H$6,"yyyymm") &amp; "]",
"[Base_Tarjetas].[Metrica]","[Base_Tarjetas].[Metrica].&amp;[" &amp; $A73 &amp; "]",
"[Base_Tarjetas].[SEGMENTO_DESCRIP]","[Base_Tarjetas].[SEGMENTO_DESCRIP].&amp;[" &amp; $C$6 &amp; "]",
"[Base_Tarjetas].[SITUACION]","[Base_Tarjetas].[SITUACION].&amp;[" &amp; $C73 &amp; "]",
"[Base_Tarjetas].[TIPO]","[Base_Tarjetas].[TIPO].&amp;[" &amp; $C$1 &amp; "]")/1000,
0)</f>
        <v>0</v>
      </c>
      <c r="I73" s="8">
        <f>IFERROR(
GETPIVOTDATA("[Base_Tarjetas].[Importe]",TDinamica_R!$A$3,
"[Base_Tarjetas].[PERIODO]","[Base_Tarjetas].[PERIODO].&amp;[" &amp; TEXT(I$6,"yyyymm") &amp; "]",
"[Base_Tarjetas].[Metrica]","[Base_Tarjetas].[Metrica].&amp;[" &amp; $A73 &amp; "]",
"[Base_Tarjetas].[SEGMENTO_DESCRIP]","[Base_Tarjetas].[SEGMENTO_DESCRIP].&amp;[" &amp; $C$6 &amp; "]",
"[Base_Tarjetas].[SITUACION]","[Base_Tarjetas].[SITUACION].&amp;[" &amp; $C73 &amp; "]",
"[Base_Tarjetas].[TIPO]","[Base_Tarjetas].[TIPO].&amp;[" &amp; $C$1 &amp; "]")/1000,
0)</f>
        <v>0</v>
      </c>
      <c r="J73" s="8">
        <f>IFERROR(
GETPIVOTDATA("[Base_Tarjetas].[Importe]",TDinamica_R!$A$3,
"[Base_Tarjetas].[PERIODO]","[Base_Tarjetas].[PERIODO].&amp;[" &amp; TEXT(J$6,"yyyymm") &amp; "]",
"[Base_Tarjetas].[Metrica]","[Base_Tarjetas].[Metrica].&amp;[" &amp; $A73 &amp; "]",
"[Base_Tarjetas].[SEGMENTO_DESCRIP]","[Base_Tarjetas].[SEGMENTO_DESCRIP].&amp;[" &amp; $C$6 &amp; "]",
"[Base_Tarjetas].[SITUACION]","[Base_Tarjetas].[SITUACION].&amp;[" &amp; $C73 &amp; "]",
"[Base_Tarjetas].[TIPO]","[Base_Tarjetas].[TIPO].&amp;[" &amp; $C$1 &amp; "]")/1000,
0)</f>
        <v>0</v>
      </c>
      <c r="K73" s="8">
        <f>IFERROR(
GETPIVOTDATA("[Base_Tarjetas].[Importe]",TDinamica_R!$A$3,
"[Base_Tarjetas].[PERIODO]","[Base_Tarjetas].[PERIODO].&amp;[" &amp; TEXT(K$6,"yyyymm") &amp; "]",
"[Base_Tarjetas].[Metrica]","[Base_Tarjetas].[Metrica].&amp;[" &amp; $A73 &amp; "]",
"[Base_Tarjetas].[SEGMENTO_DESCRIP]","[Base_Tarjetas].[SEGMENTO_DESCRIP].&amp;[" &amp; $C$6 &amp; "]",
"[Base_Tarjetas].[SITUACION]","[Base_Tarjetas].[SITUACION].&amp;[" &amp; $C73 &amp; "]",
"[Base_Tarjetas].[TIPO]","[Base_Tarjetas].[TIPO].&amp;[" &amp; $C$1 &amp; "]")/1000,
0)</f>
        <v>0</v>
      </c>
      <c r="L73" s="8">
        <f>IFERROR(
GETPIVOTDATA("[Base_Tarjetas].[Importe]",TDinamica_R!$A$3,
"[Base_Tarjetas].[PERIODO]","[Base_Tarjetas].[PERIODO].&amp;[" &amp; TEXT(L$6,"yyyymm") &amp; "]",
"[Base_Tarjetas].[Metrica]","[Base_Tarjetas].[Metrica].&amp;[" &amp; $A73 &amp; "]",
"[Base_Tarjetas].[SEGMENTO_DESCRIP]","[Base_Tarjetas].[SEGMENTO_DESCRIP].&amp;[" &amp; $C$6 &amp; "]",
"[Base_Tarjetas].[SITUACION]","[Base_Tarjetas].[SITUACION].&amp;[" &amp; $C73 &amp; "]",
"[Base_Tarjetas].[TIPO]","[Base_Tarjetas].[TIPO].&amp;[" &amp; $C$1 &amp; "]")/1000,
0)</f>
        <v>0</v>
      </c>
      <c r="M73" s="8">
        <f>IFERROR(
GETPIVOTDATA("[Base_Tarjetas].[Importe]",TDinamica_R!$A$3,
"[Base_Tarjetas].[PERIODO]","[Base_Tarjetas].[PERIODO].&amp;[" &amp; TEXT(M$6,"yyyymm") &amp; "]",
"[Base_Tarjetas].[Metrica]","[Base_Tarjetas].[Metrica].&amp;[" &amp; $A73 &amp; "]",
"[Base_Tarjetas].[SEGMENTO_DESCRIP]","[Base_Tarjetas].[SEGMENTO_DESCRIP].&amp;[" &amp; $C$6 &amp; "]",
"[Base_Tarjetas].[SITUACION]","[Base_Tarjetas].[SITUACION].&amp;[" &amp; $C73 &amp; "]",
"[Base_Tarjetas].[TIPO]","[Base_Tarjetas].[TIPO].&amp;[" &amp; $C$1 &amp; "]")/1000,
0)</f>
        <v>0</v>
      </c>
      <c r="N73" s="8">
        <f>IFERROR(
GETPIVOTDATA("[Base_Tarjetas].[Importe]",TDinamica_R!$A$3,
"[Base_Tarjetas].[PERIODO]","[Base_Tarjetas].[PERIODO].&amp;[" &amp; TEXT(N$6,"yyyymm") &amp; "]",
"[Base_Tarjetas].[Metrica]","[Base_Tarjetas].[Metrica].&amp;[" &amp; $A73 &amp; "]",
"[Base_Tarjetas].[SEGMENTO_DESCRIP]","[Base_Tarjetas].[SEGMENTO_DESCRIP].&amp;[" &amp; $C$6 &amp; "]",
"[Base_Tarjetas].[SITUACION]","[Base_Tarjetas].[SITUACION].&amp;[" &amp; $C73 &amp; "]",
"[Base_Tarjetas].[TIPO]","[Base_Tarjetas].[TIPO].&amp;[" &amp; $C$1 &amp; "]")/1000,
0)</f>
        <v>0</v>
      </c>
      <c r="O73" s="8">
        <f>IFERROR(
GETPIVOTDATA("[Base_Tarjetas].[Importe]",TDinamica_R!$A$3,
"[Base_Tarjetas].[PERIODO]","[Base_Tarjetas].[PERIODO].&amp;[" &amp; TEXT(O$6,"yyyymm") &amp; "]",
"[Base_Tarjetas].[Metrica]","[Base_Tarjetas].[Metrica].&amp;[" &amp; $A73 &amp; "]",
"[Base_Tarjetas].[SEGMENTO_DESCRIP]","[Base_Tarjetas].[SEGMENTO_DESCRIP].&amp;[" &amp; $C$6 &amp; "]",
"[Base_Tarjetas].[SITUACION]","[Base_Tarjetas].[SITUACION].&amp;[" &amp; $C73 &amp; "]",
"[Base_Tarjetas].[TIPO]","[Base_Tarjetas].[TIPO].&amp;[" &amp; $C$1 &amp; "]")/1000,
0)</f>
        <v>0</v>
      </c>
      <c r="P73" s="8">
        <f>IFERROR(
GETPIVOTDATA("[Base_Tarjetas].[Importe]",TDinamica_R!$A$3,
"[Base_Tarjetas].[PERIODO]","[Base_Tarjetas].[PERIODO].&amp;[" &amp; TEXT(P$6,"yyyymm") &amp; "]",
"[Base_Tarjetas].[Metrica]","[Base_Tarjetas].[Metrica].&amp;[" &amp; $A73 &amp; "]",
"[Base_Tarjetas].[SEGMENTO_DESCRIP]","[Base_Tarjetas].[SEGMENTO_DESCRIP].&amp;[" &amp; $C$6 &amp; "]",
"[Base_Tarjetas].[SITUACION]","[Base_Tarjetas].[SITUACION].&amp;[" &amp; $C73 &amp; "]",
"[Base_Tarjetas].[TIPO]","[Base_Tarjetas].[TIPO].&amp;[" &amp; $C$1 &amp; "]")/1000,
0)</f>
        <v>0</v>
      </c>
      <c r="Q73" s="8">
        <f>IFERROR(
GETPIVOTDATA("[Base_Tarjetas].[Importe]",TDinamica_R!$A$3,
"[Base_Tarjetas].[PERIODO]","[Base_Tarjetas].[PERIODO].&amp;[" &amp; TEXT(Q$6,"yyyymm") &amp; "]",
"[Base_Tarjetas].[Metrica]","[Base_Tarjetas].[Metrica].&amp;[" &amp; $A73 &amp; "]",
"[Base_Tarjetas].[SEGMENTO_DESCRIP]","[Base_Tarjetas].[SEGMENTO_DESCRIP].&amp;[" &amp; $C$6 &amp; "]",
"[Base_Tarjetas].[SITUACION]","[Base_Tarjetas].[SITUACION].&amp;[" &amp; $C73 &amp; "]",
"[Base_Tarjetas].[TIPO]","[Base_Tarjetas].[TIPO].&amp;[" &amp; $C$1 &amp; "]")/1000,
0)</f>
        <v>0</v>
      </c>
      <c r="R73" s="8">
        <f>IFERROR(
GETPIVOTDATA("[Base_Tarjetas].[Importe]",TDinamica_R!$A$3,
"[Base_Tarjetas].[PERIODO]","[Base_Tarjetas].[PERIODO].&amp;[" &amp; TEXT(R$6,"yyyymm") &amp; "]",
"[Base_Tarjetas].[Metrica]","[Base_Tarjetas].[Metrica].&amp;[" &amp; $A73 &amp; "]",
"[Base_Tarjetas].[SEGMENTO_DESCRIP]","[Base_Tarjetas].[SEGMENTO_DESCRIP].&amp;[" &amp; $C$6 &amp; "]",
"[Base_Tarjetas].[SITUACION]","[Base_Tarjetas].[SITUACION].&amp;[" &amp; $C73 &amp; "]",
"[Base_Tarjetas].[TIPO]","[Base_Tarjetas].[TIPO].&amp;[" &amp; $C$1 &amp; "]")/1000,
0)</f>
        <v>0</v>
      </c>
      <c r="S73" s="8">
        <f>IFERROR(
GETPIVOTDATA("[Base_Tarjetas].[Importe]",TDinamica_R!$A$3,
"[Base_Tarjetas].[PERIODO]","[Base_Tarjetas].[PERIODO].&amp;[" &amp; TEXT(S$6,"yyyymm") &amp; "]",
"[Base_Tarjetas].[Metrica]","[Base_Tarjetas].[Metrica].&amp;[" &amp; $A73 &amp; "]",
"[Base_Tarjetas].[SEGMENTO_DESCRIP]","[Base_Tarjetas].[SEGMENTO_DESCRIP].&amp;[" &amp; $C$6 &amp; "]",
"[Base_Tarjetas].[SITUACION]","[Base_Tarjetas].[SITUACION].&amp;[" &amp; $C73 &amp; "]",
"[Base_Tarjetas].[TIPO]","[Base_Tarjetas].[TIPO].&amp;[" &amp; $C$1 &amp; "]")/1000,
0)</f>
        <v>0</v>
      </c>
      <c r="T73" s="8">
        <f>IFERROR(
GETPIVOTDATA("[Base_Tarjetas].[Importe]",TDinamica_R!$A$3,
"[Base_Tarjetas].[PERIODO]","[Base_Tarjetas].[PERIODO].&amp;[" &amp; TEXT(T$6,"yyyymm") &amp; "]",
"[Base_Tarjetas].[Metrica]","[Base_Tarjetas].[Metrica].&amp;[" &amp; $A73 &amp; "]",
"[Base_Tarjetas].[SEGMENTO_DESCRIP]","[Base_Tarjetas].[SEGMENTO_DESCRIP].&amp;[" &amp; $C$6 &amp; "]",
"[Base_Tarjetas].[SITUACION]","[Base_Tarjetas].[SITUACION].&amp;[" &amp; $C73 &amp; "]",
"[Base_Tarjetas].[TIPO]","[Base_Tarjetas].[TIPO].&amp;[" &amp; $C$1 &amp; "]")/1000,
0)</f>
        <v>0</v>
      </c>
      <c r="U73" s="8">
        <f>IFERROR(
GETPIVOTDATA("[Base_Tarjetas].[Importe]",TDinamica_R!$A$3,
"[Base_Tarjetas].[PERIODO]","[Base_Tarjetas].[PERIODO].&amp;[" &amp; TEXT(U$6,"yyyymm") &amp; "]",
"[Base_Tarjetas].[Metrica]","[Base_Tarjetas].[Metrica].&amp;[" &amp; $A73 &amp; "]",
"[Base_Tarjetas].[SEGMENTO_DESCRIP]","[Base_Tarjetas].[SEGMENTO_DESCRIP].&amp;[" &amp; $C$6 &amp; "]",
"[Base_Tarjetas].[SITUACION]","[Base_Tarjetas].[SITUACION].&amp;[" &amp; $C73 &amp; "]",
"[Base_Tarjetas].[TIPO]","[Base_Tarjetas].[TIPO].&amp;[" &amp; $C$1 &amp; "]")/1000,
0)</f>
        <v>0</v>
      </c>
      <c r="V73" s="8">
        <f>IFERROR(
GETPIVOTDATA("[Base_Tarjetas].[Importe]",TDinamica_R!$A$3,
"[Base_Tarjetas].[PERIODO]","[Base_Tarjetas].[PERIODO].&amp;[" &amp; TEXT(V$6,"yyyymm") &amp; "]",
"[Base_Tarjetas].[Metrica]","[Base_Tarjetas].[Metrica].&amp;[" &amp; $A73 &amp; "]",
"[Base_Tarjetas].[SEGMENTO_DESCRIP]","[Base_Tarjetas].[SEGMENTO_DESCRIP].&amp;[" &amp; $C$6 &amp; "]",
"[Base_Tarjetas].[SITUACION]","[Base_Tarjetas].[SITUACION].&amp;[" &amp; $C73 &amp; "]",
"[Base_Tarjetas].[TIPO]","[Base_Tarjetas].[TIPO].&amp;[" &amp; $C$1 &amp; "]")/1000,
0)</f>
        <v>0</v>
      </c>
      <c r="W73" s="8">
        <f>IFERROR(
GETPIVOTDATA("[Base_Tarjetas].[Importe]",TDinamica_R!$A$3,
"[Base_Tarjetas].[PERIODO]","[Base_Tarjetas].[PERIODO].&amp;[" &amp; TEXT(W$6,"yyyymm") &amp; "]",
"[Base_Tarjetas].[Metrica]","[Base_Tarjetas].[Metrica].&amp;[" &amp; $A73 &amp; "]",
"[Base_Tarjetas].[SEGMENTO_DESCRIP]","[Base_Tarjetas].[SEGMENTO_DESCRIP].&amp;[" &amp; $C$6 &amp; "]",
"[Base_Tarjetas].[SITUACION]","[Base_Tarjetas].[SITUACION].&amp;[" &amp; $C73 &amp; "]",
"[Base_Tarjetas].[TIPO]","[Base_Tarjetas].[TIPO].&amp;[" &amp; $C$1 &amp; "]")/1000,
0)</f>
        <v>0</v>
      </c>
      <c r="X73" s="8">
        <f>IFERROR(
GETPIVOTDATA("[Base_Tarjetas].[Importe]",TDinamica_R!$A$3,
"[Base_Tarjetas].[PERIODO]","[Base_Tarjetas].[PERIODO].&amp;[" &amp; TEXT(X$6,"yyyymm") &amp; "]",
"[Base_Tarjetas].[Metrica]","[Base_Tarjetas].[Metrica].&amp;[" &amp; $A73 &amp; "]",
"[Base_Tarjetas].[SEGMENTO_DESCRIP]","[Base_Tarjetas].[SEGMENTO_DESCRIP].&amp;[" &amp; $C$6 &amp; "]",
"[Base_Tarjetas].[SITUACION]","[Base_Tarjetas].[SITUACION].&amp;[" &amp; $C73 &amp; "]",
"[Base_Tarjetas].[TIPO]","[Base_Tarjetas].[TIPO].&amp;[" &amp; $C$1 &amp; "]")/1000,
0)</f>
        <v>0</v>
      </c>
      <c r="Y73" s="8">
        <f>IFERROR(
GETPIVOTDATA("[Base_Tarjetas].[Importe]",TDinamica_R!$A$3,
"[Base_Tarjetas].[PERIODO]","[Base_Tarjetas].[PERIODO].&amp;[" &amp; TEXT(Y$6,"yyyymm") &amp; "]",
"[Base_Tarjetas].[Metrica]","[Base_Tarjetas].[Metrica].&amp;[" &amp; $A73 &amp; "]",
"[Base_Tarjetas].[SEGMENTO_DESCRIP]","[Base_Tarjetas].[SEGMENTO_DESCRIP].&amp;[" &amp; $C$6 &amp; "]",
"[Base_Tarjetas].[SITUACION]","[Base_Tarjetas].[SITUACION].&amp;[" &amp; $C73 &amp; "]",
"[Base_Tarjetas].[TIPO]","[Base_Tarjetas].[TIPO].&amp;[" &amp; $C$1 &amp; "]")/1000,
0)</f>
        <v>0</v>
      </c>
      <c r="Z73" s="8">
        <f>IFERROR(
GETPIVOTDATA("[Base_Tarjetas].[Importe]",TDinamica_R!$A$3,
"[Base_Tarjetas].[PERIODO]","[Base_Tarjetas].[PERIODO].&amp;[" &amp; TEXT(Z$6,"yyyymm") &amp; "]",
"[Base_Tarjetas].[Metrica]","[Base_Tarjetas].[Metrica].&amp;[" &amp; $A73 &amp; "]",
"[Base_Tarjetas].[SEGMENTO_DESCRIP]","[Base_Tarjetas].[SEGMENTO_DESCRIP].&amp;[" &amp; $C$6 &amp; "]",
"[Base_Tarjetas].[SITUACION]","[Base_Tarjetas].[SITUACION].&amp;[" &amp; $C73 &amp; "]",
"[Base_Tarjetas].[TIPO]","[Base_Tarjetas].[TIPO].&amp;[" &amp; $C$1 &amp; "]")/1000,
0)</f>
        <v>0</v>
      </c>
      <c r="AA73" s="8">
        <f>IFERROR(
GETPIVOTDATA("[Base_Tarjetas].[Importe]",TDinamica_R!$A$3,
"[Base_Tarjetas].[PERIODO]","[Base_Tarjetas].[PERIODO].&amp;[" &amp; TEXT(AA$6,"yyyymm") &amp; "]",
"[Base_Tarjetas].[Metrica]","[Base_Tarjetas].[Metrica].&amp;[" &amp; $A73 &amp; "]",
"[Base_Tarjetas].[SEGMENTO_DESCRIP]","[Base_Tarjetas].[SEGMENTO_DESCRIP].&amp;[" &amp; $C$6 &amp; "]",
"[Base_Tarjetas].[SITUACION]","[Base_Tarjetas].[SITUACION].&amp;[" &amp; $C73 &amp; "]",
"[Base_Tarjetas].[TIPO]","[Base_Tarjetas].[TIPO].&amp;[" &amp; $C$1 &amp; "]")/1000,
0)</f>
        <v>0</v>
      </c>
      <c r="AB73" s="8">
        <f>IFERROR(
GETPIVOTDATA("[Base_Tarjetas].[Importe]",TDinamica_R!$A$3,
"[Base_Tarjetas].[PERIODO]","[Base_Tarjetas].[PERIODO].&amp;[" &amp; TEXT(AB$6,"yyyymm") &amp; "]",
"[Base_Tarjetas].[Metrica]","[Base_Tarjetas].[Metrica].&amp;[" &amp; $A73 &amp; "]",
"[Base_Tarjetas].[SEGMENTO_DESCRIP]","[Base_Tarjetas].[SEGMENTO_DESCRIP].&amp;[" &amp; $C$6 &amp; "]",
"[Base_Tarjetas].[SITUACION]","[Base_Tarjetas].[SITUACION].&amp;[" &amp; $C73 &amp; "]",
"[Base_Tarjetas].[TIPO]","[Base_Tarjetas].[TIPO].&amp;[" &amp; $C$1 &amp; "]")/1000,
0)</f>
        <v>0</v>
      </c>
      <c r="AC73" s="8">
        <f>IFERROR(
GETPIVOTDATA("[Base_Tarjetas].[Importe]",TDinamica_R!$A$3,
"[Base_Tarjetas].[PERIODO]","[Base_Tarjetas].[PERIODO].&amp;[" &amp; TEXT(AC$6,"yyyymm") &amp; "]",
"[Base_Tarjetas].[Metrica]","[Base_Tarjetas].[Metrica].&amp;[" &amp; $A73 &amp; "]",
"[Base_Tarjetas].[SEGMENTO_DESCRIP]","[Base_Tarjetas].[SEGMENTO_DESCRIP].&amp;[" &amp; $C$6 &amp; "]",
"[Base_Tarjetas].[SITUACION]","[Base_Tarjetas].[SITUACION].&amp;[" &amp; $C73 &amp; "]",
"[Base_Tarjetas].[TIPO]","[Base_Tarjetas].[TIPO].&amp;[" &amp; $C$1 &amp; "]")/1000,
0)</f>
        <v>0</v>
      </c>
      <c r="AD73" s="8">
        <f>IFERROR(
GETPIVOTDATA("[Base_Tarjetas].[Importe]",TDinamica_R!$A$3,
"[Base_Tarjetas].[PERIODO]","[Base_Tarjetas].[PERIODO].&amp;[" &amp; TEXT(AD$6,"yyyymm") &amp; "]",
"[Base_Tarjetas].[Metrica]","[Base_Tarjetas].[Metrica].&amp;[" &amp; $A73 &amp; "]",
"[Base_Tarjetas].[SEGMENTO_DESCRIP]","[Base_Tarjetas].[SEGMENTO_DESCRIP].&amp;[" &amp; $C$6 &amp; "]",
"[Base_Tarjetas].[SITUACION]","[Base_Tarjetas].[SITUACION].&amp;[" &amp; $C73 &amp; "]",
"[Base_Tarjetas].[TIPO]","[Base_Tarjetas].[TIPO].&amp;[" &amp; $C$1 &amp; "]")/1000,
0)</f>
        <v>0</v>
      </c>
      <c r="AE73" s="8">
        <f>IFERROR(
GETPIVOTDATA("[Base_Tarjetas].[Importe]",TDinamica_R!$A$3,
"[Base_Tarjetas].[PERIODO]","[Base_Tarjetas].[PERIODO].&amp;[" &amp; TEXT(AE$6,"yyyymm") &amp; "]",
"[Base_Tarjetas].[Metrica]","[Base_Tarjetas].[Metrica].&amp;[" &amp; $A73 &amp; "]",
"[Base_Tarjetas].[SEGMENTO_DESCRIP]","[Base_Tarjetas].[SEGMENTO_DESCRIP].&amp;[" &amp; $C$6 &amp; "]",
"[Base_Tarjetas].[SITUACION]","[Base_Tarjetas].[SITUACION].&amp;[" &amp; $C73 &amp; "]",
"[Base_Tarjetas].[TIPO]","[Base_Tarjetas].[TIPO].&amp;[" &amp; $C$1 &amp; "]")/1000,
0)</f>
        <v>0</v>
      </c>
      <c r="AF73" s="8">
        <f>IFERROR(
GETPIVOTDATA("[Base_Tarjetas].[Importe]",TDinamica_R!$A$3,
"[Base_Tarjetas].[PERIODO]","[Base_Tarjetas].[PERIODO].&amp;[" &amp; TEXT(AF$6,"yyyymm") &amp; "]",
"[Base_Tarjetas].[Metrica]","[Base_Tarjetas].[Metrica].&amp;[" &amp; $A73 &amp; "]",
"[Base_Tarjetas].[SEGMENTO_DESCRIP]","[Base_Tarjetas].[SEGMENTO_DESCRIP].&amp;[" &amp; $C$6 &amp; "]",
"[Base_Tarjetas].[SITUACION]","[Base_Tarjetas].[SITUACION].&amp;[" &amp; $C73 &amp; "]",
"[Base_Tarjetas].[TIPO]","[Base_Tarjetas].[TIPO].&amp;[" &amp; $C$1 &amp; "]")/1000,
0)</f>
        <v>0</v>
      </c>
      <c r="AG73" s="8">
        <f>IFERROR(
GETPIVOTDATA("[Base_Tarjetas].[Importe]",TDinamica_R!$A$3,
"[Base_Tarjetas].[PERIODO]","[Base_Tarjetas].[PERIODO].&amp;[" &amp; TEXT(AG$6,"yyyymm") &amp; "]",
"[Base_Tarjetas].[Metrica]","[Base_Tarjetas].[Metrica].&amp;[" &amp; $A73 &amp; "]",
"[Base_Tarjetas].[SEGMENTO_DESCRIP]","[Base_Tarjetas].[SEGMENTO_DESCRIP].&amp;[" &amp; $C$6 &amp; "]",
"[Base_Tarjetas].[SITUACION]","[Base_Tarjetas].[SITUACION].&amp;[" &amp; $C73 &amp; "]",
"[Base_Tarjetas].[TIPO]","[Base_Tarjetas].[TIPO].&amp;[" &amp; $C$1 &amp; "]")/1000,
0)</f>
        <v>0</v>
      </c>
      <c r="AH73" s="8">
        <f>IFERROR(
GETPIVOTDATA("[Base_Tarjetas].[Importe]",TDinamica_R!$A$3,
"[Base_Tarjetas].[PERIODO]","[Base_Tarjetas].[PERIODO].&amp;[" &amp; TEXT(AH$6,"yyyymm") &amp; "]",
"[Base_Tarjetas].[Metrica]","[Base_Tarjetas].[Metrica].&amp;[" &amp; $A73 &amp; "]",
"[Base_Tarjetas].[SEGMENTO_DESCRIP]","[Base_Tarjetas].[SEGMENTO_DESCRIP].&amp;[" &amp; $C$6 &amp; "]",
"[Base_Tarjetas].[SITUACION]","[Base_Tarjetas].[SITUACION].&amp;[" &amp; $C73 &amp; "]",
"[Base_Tarjetas].[TIPO]","[Base_Tarjetas].[TIPO].&amp;[" &amp; $C$1 &amp; "]")/1000,
0)</f>
        <v>0</v>
      </c>
      <c r="AI73" s="8">
        <f>IFERROR(
GETPIVOTDATA("[Base_Tarjetas].[Importe]",TDinamica_R!$A$3,
"[Base_Tarjetas].[PERIODO]","[Base_Tarjetas].[PERIODO].&amp;[" &amp; TEXT(AI$6,"yyyymm") &amp; "]",
"[Base_Tarjetas].[Metrica]","[Base_Tarjetas].[Metrica].&amp;[" &amp; $A73 &amp; "]",
"[Base_Tarjetas].[SEGMENTO_DESCRIP]","[Base_Tarjetas].[SEGMENTO_DESCRIP].&amp;[" &amp; $C$6 &amp; "]",
"[Base_Tarjetas].[SITUACION]","[Base_Tarjetas].[SITUACION].&amp;[" &amp; $C73 &amp; "]",
"[Base_Tarjetas].[TIPO]","[Base_Tarjetas].[TIPO].&amp;[" &amp; $C$1 &amp; "]")/1000,
0)</f>
        <v>0</v>
      </c>
      <c r="AJ73" s="8">
        <f>IFERROR(
GETPIVOTDATA("[Base_Tarjetas].[Importe]",TDinamica_R!$A$3,
"[Base_Tarjetas].[PERIODO]","[Base_Tarjetas].[PERIODO].&amp;[" &amp; TEXT(AJ$6,"yyyymm") &amp; "]",
"[Base_Tarjetas].[Metrica]","[Base_Tarjetas].[Metrica].&amp;[" &amp; $A73 &amp; "]",
"[Base_Tarjetas].[SEGMENTO_DESCRIP]","[Base_Tarjetas].[SEGMENTO_DESCRIP].&amp;[" &amp; $C$6 &amp; "]",
"[Base_Tarjetas].[SITUACION]","[Base_Tarjetas].[SITUACION].&amp;[" &amp; $C73 &amp; "]",
"[Base_Tarjetas].[TIPO]","[Base_Tarjetas].[TIPO].&amp;[" &amp; $C$1 &amp; "]")/1000,
0)</f>
        <v>0</v>
      </c>
      <c r="AK73" s="8">
        <f>IFERROR(
GETPIVOTDATA("[Base_Tarjetas].[Importe]",TDinamica_R!$A$3,
"[Base_Tarjetas].[PERIODO]","[Base_Tarjetas].[PERIODO].&amp;[" &amp; TEXT(AK$6,"yyyymm") &amp; "]",
"[Base_Tarjetas].[Metrica]","[Base_Tarjetas].[Metrica].&amp;[" &amp; $A73 &amp; "]",
"[Base_Tarjetas].[SEGMENTO_DESCRIP]","[Base_Tarjetas].[SEGMENTO_DESCRIP].&amp;[" &amp; $C$6 &amp; "]",
"[Base_Tarjetas].[SITUACION]","[Base_Tarjetas].[SITUACION].&amp;[" &amp; $C73 &amp; "]",
"[Base_Tarjetas].[TIPO]","[Base_Tarjetas].[TIPO].&amp;[" &amp; $C$1 &amp; "]")/1000,
0)</f>
        <v>0</v>
      </c>
      <c r="AL73" s="8">
        <f>IFERROR(
GETPIVOTDATA("[Base_Tarjetas].[Importe]",TDinamica_R!$A$3,
"[Base_Tarjetas].[PERIODO]","[Base_Tarjetas].[PERIODO].&amp;[" &amp; TEXT(AL$6,"yyyymm") &amp; "]",
"[Base_Tarjetas].[Metrica]","[Base_Tarjetas].[Metrica].&amp;[" &amp; $A73 &amp; "]",
"[Base_Tarjetas].[SEGMENTO_DESCRIP]","[Base_Tarjetas].[SEGMENTO_DESCRIP].&amp;[" &amp; $C$6 &amp; "]",
"[Base_Tarjetas].[SITUACION]","[Base_Tarjetas].[SITUACION].&amp;[" &amp; $C73 &amp; "]",
"[Base_Tarjetas].[TIPO]","[Base_Tarjetas].[TIPO].&amp;[" &amp; $C$1 &amp; "]")/1000,
0)</f>
        <v>0</v>
      </c>
      <c r="AM73" s="8">
        <f>IFERROR(
GETPIVOTDATA("[Base_Tarjetas].[Importe]",TDinamica_R!$A$3,
"[Base_Tarjetas].[PERIODO]","[Base_Tarjetas].[PERIODO].&amp;[" &amp; TEXT(AM$6,"yyyymm") &amp; "]",
"[Base_Tarjetas].[Metrica]","[Base_Tarjetas].[Metrica].&amp;[" &amp; $A73 &amp; "]",
"[Base_Tarjetas].[SEGMENTO_DESCRIP]","[Base_Tarjetas].[SEGMENTO_DESCRIP].&amp;[" &amp; $C$6 &amp; "]",
"[Base_Tarjetas].[SITUACION]","[Base_Tarjetas].[SITUACION].&amp;[" &amp; $C73 &amp; "]",
"[Base_Tarjetas].[TIPO]","[Base_Tarjetas].[TIPO].&amp;[" &amp; $C$1 &amp; "]")/1000,
0)</f>
        <v>0</v>
      </c>
      <c r="AN73" s="8">
        <f>IFERROR(
GETPIVOTDATA("[Base_Tarjetas].[Importe]",TDinamica_R!$A$3,
"[Base_Tarjetas].[PERIODO]","[Base_Tarjetas].[PERIODO].&amp;[" &amp; TEXT(AN$6,"yyyymm") &amp; "]",
"[Base_Tarjetas].[Metrica]","[Base_Tarjetas].[Metrica].&amp;[" &amp; $A73 &amp; "]",
"[Base_Tarjetas].[SEGMENTO_DESCRIP]","[Base_Tarjetas].[SEGMENTO_DESCRIP].&amp;[" &amp; $C$6 &amp; "]",
"[Base_Tarjetas].[SITUACION]","[Base_Tarjetas].[SITUACION].&amp;[" &amp; $C73 &amp; "]",
"[Base_Tarjetas].[TIPO]","[Base_Tarjetas].[TIPO].&amp;[" &amp; $C$1 &amp; "]")/1000,
0)</f>
        <v>0</v>
      </c>
      <c r="AO73" s="8">
        <f>IFERROR(
GETPIVOTDATA("[Base_Tarjetas].[Importe]",TDinamica_R!$A$3,
"[Base_Tarjetas].[PERIODO]","[Base_Tarjetas].[PERIODO].&amp;[" &amp; TEXT(AO$6,"yyyymm") &amp; "]",
"[Base_Tarjetas].[Metrica]","[Base_Tarjetas].[Metrica].&amp;[" &amp; $A73 &amp; "]",
"[Base_Tarjetas].[SEGMENTO_DESCRIP]","[Base_Tarjetas].[SEGMENTO_DESCRIP].&amp;[" &amp; $C$6 &amp; "]",
"[Base_Tarjetas].[SITUACION]","[Base_Tarjetas].[SITUACION].&amp;[" &amp; $C73 &amp; "]",
"[Base_Tarjetas].[TIPO]","[Base_Tarjetas].[TIPO].&amp;[" &amp; $C$1 &amp; "]")/1000,
0)</f>
        <v>0</v>
      </c>
      <c r="AP73" s="8">
        <f>IFERROR(
GETPIVOTDATA("[Base_Tarjetas].[Importe]",TDinamica_R!$A$3,
"[Base_Tarjetas].[PERIODO]","[Base_Tarjetas].[PERIODO].&amp;[" &amp; TEXT(AP$6,"yyyymm") &amp; "]",
"[Base_Tarjetas].[Metrica]","[Base_Tarjetas].[Metrica].&amp;[" &amp; $A73 &amp; "]",
"[Base_Tarjetas].[SEGMENTO_DESCRIP]","[Base_Tarjetas].[SEGMENTO_DESCRIP].&amp;[" &amp; $C$6 &amp; "]",
"[Base_Tarjetas].[SITUACION]","[Base_Tarjetas].[SITUACION].&amp;[" &amp; $C73 &amp; "]",
"[Base_Tarjetas].[TIPO]","[Base_Tarjetas].[TIPO].&amp;[" &amp; $C$1 &amp; "]")/1000,
0)</f>
        <v>0</v>
      </c>
      <c r="AQ73" s="8">
        <f>IFERROR(
GETPIVOTDATA("[Base_Tarjetas].[Importe]",TDinamica_R!$A$3,
"[Base_Tarjetas].[PERIODO]","[Base_Tarjetas].[PERIODO].&amp;[" &amp; TEXT(AQ$6,"yyyymm") &amp; "]",
"[Base_Tarjetas].[Metrica]","[Base_Tarjetas].[Metrica].&amp;[" &amp; $A73 &amp; "]",
"[Base_Tarjetas].[SEGMENTO_DESCRIP]","[Base_Tarjetas].[SEGMENTO_DESCRIP].&amp;[" &amp; $C$6 &amp; "]",
"[Base_Tarjetas].[SITUACION]","[Base_Tarjetas].[SITUACION].&amp;[" &amp; $C73 &amp; "]",
"[Base_Tarjetas].[TIPO]","[Base_Tarjetas].[TIPO].&amp;[" &amp; $C$1 &amp; "]")/1000,
0)</f>
        <v>0</v>
      </c>
      <c r="AR73" s="8">
        <f>IFERROR(
GETPIVOTDATA("[Base_Tarjetas].[Importe]",TDinamica_R!$A$3,
"[Base_Tarjetas].[PERIODO]","[Base_Tarjetas].[PERIODO].&amp;[" &amp; TEXT(AR$6,"yyyymm") &amp; "]",
"[Base_Tarjetas].[Metrica]","[Base_Tarjetas].[Metrica].&amp;[" &amp; $A73 &amp; "]",
"[Base_Tarjetas].[SEGMENTO_DESCRIP]","[Base_Tarjetas].[SEGMENTO_DESCRIP].&amp;[" &amp; $C$6 &amp; "]",
"[Base_Tarjetas].[SITUACION]","[Base_Tarjetas].[SITUACION].&amp;[" &amp; $C73 &amp; "]",
"[Base_Tarjetas].[TIPO]","[Base_Tarjetas].[TIPO].&amp;[" &amp; $C$1 &amp; "]")/1000,
0)</f>
        <v>0</v>
      </c>
      <c r="AS73" s="8">
        <f>IFERROR(
GETPIVOTDATA("[Base_Tarjetas].[Importe]",TDinamica_R!$A$3,
"[Base_Tarjetas].[PERIODO]","[Base_Tarjetas].[PERIODO].&amp;[" &amp; TEXT(AS$6,"yyyymm") &amp; "]",
"[Base_Tarjetas].[Metrica]","[Base_Tarjetas].[Metrica].&amp;[" &amp; $A73 &amp; "]",
"[Base_Tarjetas].[SEGMENTO_DESCRIP]","[Base_Tarjetas].[SEGMENTO_DESCRIP].&amp;[" &amp; $C$6 &amp; "]",
"[Base_Tarjetas].[SITUACION]","[Base_Tarjetas].[SITUACION].&amp;[" &amp; $C73 &amp; "]",
"[Base_Tarjetas].[TIPO]","[Base_Tarjetas].[TIPO].&amp;[" &amp; $C$1 &amp; "]")/1000,
0)</f>
        <v>0</v>
      </c>
      <c r="AT73" s="8">
        <f>IFERROR(
GETPIVOTDATA("[Base_Tarjetas].[Importe]",TDinamica_R!$A$3,
"[Base_Tarjetas].[PERIODO]","[Base_Tarjetas].[PERIODO].&amp;[" &amp; TEXT(AT$6,"yyyymm") &amp; "]",
"[Base_Tarjetas].[Metrica]","[Base_Tarjetas].[Metrica].&amp;[" &amp; $A73 &amp; "]",
"[Base_Tarjetas].[SEGMENTO_DESCRIP]","[Base_Tarjetas].[SEGMENTO_DESCRIP].&amp;[" &amp; $C$6 &amp; "]",
"[Base_Tarjetas].[SITUACION]","[Base_Tarjetas].[SITUACION].&amp;[" &amp; $C73 &amp; "]",
"[Base_Tarjetas].[TIPO]","[Base_Tarjetas].[TIPO].&amp;[" &amp; $C$1 &amp; "]")/1000,
0)</f>
        <v>0</v>
      </c>
      <c r="AU73" s="8">
        <f>IFERROR(
GETPIVOTDATA("[Base_Tarjetas].[Importe]",TDinamica_R!$A$3,
"[Base_Tarjetas].[PERIODO]","[Base_Tarjetas].[PERIODO].&amp;[" &amp; TEXT(AU$6,"yyyymm") &amp; "]",
"[Base_Tarjetas].[Metrica]","[Base_Tarjetas].[Metrica].&amp;[" &amp; $A73 &amp; "]",
"[Base_Tarjetas].[SEGMENTO_DESCRIP]","[Base_Tarjetas].[SEGMENTO_DESCRIP].&amp;[" &amp; $C$6 &amp; "]",
"[Base_Tarjetas].[SITUACION]","[Base_Tarjetas].[SITUACION].&amp;[" &amp; $C73 &amp; "]",
"[Base_Tarjetas].[TIPO]","[Base_Tarjetas].[TIPO].&amp;[" &amp; $C$1 &amp; "]")/1000,
0)</f>
        <v>0</v>
      </c>
      <c r="AV73" s="8">
        <f>IFERROR(
GETPIVOTDATA("[Base_Tarjetas].[Importe]",TDinamica_R!$A$3,
"[Base_Tarjetas].[PERIODO]","[Base_Tarjetas].[PERIODO].&amp;[" &amp; TEXT(AV$6,"yyyymm") &amp; "]",
"[Base_Tarjetas].[Metrica]","[Base_Tarjetas].[Metrica].&amp;[" &amp; $A73 &amp; "]",
"[Base_Tarjetas].[SEGMENTO_DESCRIP]","[Base_Tarjetas].[SEGMENTO_DESCRIP].&amp;[" &amp; $C$6 &amp; "]",
"[Base_Tarjetas].[SITUACION]","[Base_Tarjetas].[SITUACION].&amp;[" &amp; $C73 &amp; "]",
"[Base_Tarjetas].[TIPO]","[Base_Tarjetas].[TIPO].&amp;[" &amp; $C$1 &amp; "]")/1000,
0)</f>
        <v>0</v>
      </c>
      <c r="AW73" s="8">
        <f>IFERROR(
GETPIVOTDATA("[Base_Tarjetas].[Importe]",TDinamica_R!$A$3,
"[Base_Tarjetas].[PERIODO]","[Base_Tarjetas].[PERIODO].&amp;[" &amp; TEXT(AW$6,"yyyymm") &amp; "]",
"[Base_Tarjetas].[Metrica]","[Base_Tarjetas].[Metrica].&amp;[" &amp; $A73 &amp; "]",
"[Base_Tarjetas].[SEGMENTO_DESCRIP]","[Base_Tarjetas].[SEGMENTO_DESCRIP].&amp;[" &amp; $C$6 &amp; "]",
"[Base_Tarjetas].[SITUACION]","[Base_Tarjetas].[SITUACION].&amp;[" &amp; $C73 &amp; "]",
"[Base_Tarjetas].[TIPO]","[Base_Tarjetas].[TIPO].&amp;[" &amp; $C$1 &amp; "]")/1000,
0)</f>
        <v>0</v>
      </c>
      <c r="AX73" s="8">
        <f>IFERROR(
GETPIVOTDATA("[Base_Tarjetas].[Importe]",TDinamica_R!$A$3,
"[Base_Tarjetas].[PERIODO]","[Base_Tarjetas].[PERIODO].&amp;[" &amp; TEXT(AX$6,"yyyymm") &amp; "]",
"[Base_Tarjetas].[Metrica]","[Base_Tarjetas].[Metrica].&amp;[" &amp; $A73 &amp; "]",
"[Base_Tarjetas].[SEGMENTO_DESCRIP]","[Base_Tarjetas].[SEGMENTO_DESCRIP].&amp;[" &amp; $C$6 &amp; "]",
"[Base_Tarjetas].[SITUACION]","[Base_Tarjetas].[SITUACION].&amp;[" &amp; $C73 &amp; "]",
"[Base_Tarjetas].[TIPO]","[Base_Tarjetas].[TIPO].&amp;[" &amp; $C$1 &amp; "]")/1000,
0)</f>
        <v>0</v>
      </c>
      <c r="AY73" s="8">
        <f>IFERROR(
GETPIVOTDATA("[Base_Tarjetas].[Importe]",TDinamica_R!$A$3,
"[Base_Tarjetas].[PERIODO]","[Base_Tarjetas].[PERIODO].&amp;[" &amp; TEXT(AY$6,"yyyymm") &amp; "]",
"[Base_Tarjetas].[Metrica]","[Base_Tarjetas].[Metrica].&amp;[" &amp; $A73 &amp; "]",
"[Base_Tarjetas].[SEGMENTO_DESCRIP]","[Base_Tarjetas].[SEGMENTO_DESCRIP].&amp;[" &amp; $C$6 &amp; "]",
"[Base_Tarjetas].[SITUACION]","[Base_Tarjetas].[SITUACION].&amp;[" &amp; $C73 &amp; "]",
"[Base_Tarjetas].[TIPO]","[Base_Tarjetas].[TIPO].&amp;[" &amp; $C$1 &amp; "]")/1000,
0)</f>
        <v>0</v>
      </c>
      <c r="AZ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TEXT(AZ$6,"yyyymm") &amp; "]"),
0)</f>
        <v>0</v>
      </c>
      <c r="BA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TEXT(BA$6,"yyyymm") &amp; "]"),
0)</f>
        <v>0</v>
      </c>
      <c r="BB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TEXT(BB$6,"yyyymm") &amp; "]"),
0)</f>
        <v>0</v>
      </c>
      <c r="BC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TEXT(BC$6,"yyyymm") &amp; "]"),
0)</f>
        <v>0</v>
      </c>
      <c r="BD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TEXT(BD$6,"yyyymm") &amp; "]"),
0)</f>
        <v>0</v>
      </c>
      <c r="BE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TEXT(BE$6,"yyyymm") &amp; "]"),
0)</f>
        <v>0</v>
      </c>
      <c r="BF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TEXT(BF$6,"yyyymm") &amp; "]"),
0)</f>
        <v>0</v>
      </c>
      <c r="BG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TEXT(BG$6,"yyyymm") &amp; "]"),
0)</f>
        <v>0</v>
      </c>
      <c r="BH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TEXT(BH$6,"yyyymm") &amp; "]"),
0)</f>
        <v>0</v>
      </c>
      <c r="BI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TEXT(BI$6,"yyyymm") &amp; "]"),
0)</f>
        <v>0</v>
      </c>
      <c r="BJ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TEXT(BJ$6,"yyyymm") &amp; "]"),
0)</f>
        <v>0</v>
      </c>
      <c r="BK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TEXT(BK$6,"yyyymm") &amp; "]"),
0)</f>
        <v>0</v>
      </c>
      <c r="BO73" s="24">
        <f t="shared" si="48"/>
        <v>0</v>
      </c>
      <c r="BP73" s="24">
        <f t="shared" si="48"/>
        <v>0</v>
      </c>
      <c r="BQ73" s="24">
        <f t="shared" si="48"/>
        <v>0</v>
      </c>
      <c r="BR73" s="24">
        <f t="shared" si="48"/>
        <v>0</v>
      </c>
      <c r="BS73" s="24">
        <f t="shared" si="48"/>
        <v>0</v>
      </c>
      <c r="BT73" s="24">
        <f t="shared" si="48"/>
        <v>0</v>
      </c>
    </row>
    <row r="74" spans="1:72" hidden="1" outlineLevel="1" x14ac:dyDescent="0.25">
      <c r="A74" s="11" t="s">
        <v>35</v>
      </c>
      <c r="C74" s="2" t="s">
        <v>99</v>
      </c>
      <c r="D74" s="8">
        <f>IFERROR(
GETPIVOTDATA("[Base_Tarjetas].[Importe]",TDinamica_R!$A$3,
"[Base_Tarjetas].[PERIODO]","[Base_Tarjetas].[PERIODO].&amp;[" &amp; TEXT(D$6,"yyyymm") &amp; "]",
"[Base_Tarjetas].[Metrica]","[Base_Tarjetas].[Metrica].&amp;[" &amp; $A74 &amp; "]",
"[Base_Tarjetas].[SEGMENTO_DESCRIP]","[Base_Tarjetas].[SEGMENTO_DESCRIP].&amp;[" &amp; $C$6 &amp; "]",
"[Base_Tarjetas].[SITUACION]","[Base_Tarjetas].[SITUACION].&amp;[" &amp; $C74 &amp; "]",
"[Base_Tarjetas].[TIPO]","[Base_Tarjetas].[TIPO].&amp;[" &amp; $C$1 &amp; "]")/1000,
0)</f>
        <v>0</v>
      </c>
      <c r="E74" s="8">
        <f>IFERROR(
GETPIVOTDATA("[Base_Tarjetas].[Importe]",TDinamica_R!$A$3,
"[Base_Tarjetas].[PERIODO]","[Base_Tarjetas].[PERIODO].&amp;[" &amp; TEXT(E$6,"yyyymm") &amp; "]",
"[Base_Tarjetas].[Metrica]","[Base_Tarjetas].[Metrica].&amp;[" &amp; $A74 &amp; "]",
"[Base_Tarjetas].[SEGMENTO_DESCRIP]","[Base_Tarjetas].[SEGMENTO_DESCRIP].&amp;[" &amp; $C$6 &amp; "]",
"[Base_Tarjetas].[SITUACION]","[Base_Tarjetas].[SITUACION].&amp;[" &amp; $C74 &amp; "]",
"[Base_Tarjetas].[TIPO]","[Base_Tarjetas].[TIPO].&amp;[" &amp; $C$1 &amp; "]")/1000,
0)</f>
        <v>0</v>
      </c>
      <c r="F74" s="8">
        <f>IFERROR(
GETPIVOTDATA("[Base_Tarjetas].[Importe]",TDinamica_R!$A$3,
"[Base_Tarjetas].[PERIODO]","[Base_Tarjetas].[PERIODO].&amp;[" &amp; TEXT(F$6,"yyyymm") &amp; "]",
"[Base_Tarjetas].[Metrica]","[Base_Tarjetas].[Metrica].&amp;[" &amp; $A74 &amp; "]",
"[Base_Tarjetas].[SEGMENTO_DESCRIP]","[Base_Tarjetas].[SEGMENTO_DESCRIP].&amp;[" &amp; $C$6 &amp; "]",
"[Base_Tarjetas].[SITUACION]","[Base_Tarjetas].[SITUACION].&amp;[" &amp; $C74 &amp; "]",
"[Base_Tarjetas].[TIPO]","[Base_Tarjetas].[TIPO].&amp;[" &amp; $C$1 &amp; "]")/1000,
0)</f>
        <v>0</v>
      </c>
      <c r="G74" s="8">
        <f>IFERROR(
GETPIVOTDATA("[Base_Tarjetas].[Importe]",TDinamica_R!$A$3,
"[Base_Tarjetas].[PERIODO]","[Base_Tarjetas].[PERIODO].&amp;[" &amp; TEXT(G$6,"yyyymm") &amp; "]",
"[Base_Tarjetas].[Metrica]","[Base_Tarjetas].[Metrica].&amp;[" &amp; $A74 &amp; "]",
"[Base_Tarjetas].[SEGMENTO_DESCRIP]","[Base_Tarjetas].[SEGMENTO_DESCRIP].&amp;[" &amp; $C$6 &amp; "]",
"[Base_Tarjetas].[SITUACION]","[Base_Tarjetas].[SITUACION].&amp;[" &amp; $C74 &amp; "]",
"[Base_Tarjetas].[TIPO]","[Base_Tarjetas].[TIPO].&amp;[" &amp; $C$1 &amp; "]")/1000,
0)</f>
        <v>0</v>
      </c>
      <c r="H74" s="8">
        <f>IFERROR(
GETPIVOTDATA("[Base_Tarjetas].[Importe]",TDinamica_R!$A$3,
"[Base_Tarjetas].[PERIODO]","[Base_Tarjetas].[PERIODO].&amp;[" &amp; TEXT(H$6,"yyyymm") &amp; "]",
"[Base_Tarjetas].[Metrica]","[Base_Tarjetas].[Metrica].&amp;[" &amp; $A74 &amp; "]",
"[Base_Tarjetas].[SEGMENTO_DESCRIP]","[Base_Tarjetas].[SEGMENTO_DESCRIP].&amp;[" &amp; $C$6 &amp; "]",
"[Base_Tarjetas].[SITUACION]","[Base_Tarjetas].[SITUACION].&amp;[" &amp; $C74 &amp; "]",
"[Base_Tarjetas].[TIPO]","[Base_Tarjetas].[TIPO].&amp;[" &amp; $C$1 &amp; "]")/1000,
0)</f>
        <v>0</v>
      </c>
      <c r="I74" s="8">
        <f>IFERROR(
GETPIVOTDATA("[Base_Tarjetas].[Importe]",TDinamica_R!$A$3,
"[Base_Tarjetas].[PERIODO]","[Base_Tarjetas].[PERIODO].&amp;[" &amp; TEXT(I$6,"yyyymm") &amp; "]",
"[Base_Tarjetas].[Metrica]","[Base_Tarjetas].[Metrica].&amp;[" &amp; $A74 &amp; "]",
"[Base_Tarjetas].[SEGMENTO_DESCRIP]","[Base_Tarjetas].[SEGMENTO_DESCRIP].&amp;[" &amp; $C$6 &amp; "]",
"[Base_Tarjetas].[SITUACION]","[Base_Tarjetas].[SITUACION].&amp;[" &amp; $C74 &amp; "]",
"[Base_Tarjetas].[TIPO]","[Base_Tarjetas].[TIPO].&amp;[" &amp; $C$1 &amp; "]")/1000,
0)</f>
        <v>0</v>
      </c>
      <c r="J74" s="8">
        <f>IFERROR(
GETPIVOTDATA("[Base_Tarjetas].[Importe]",TDinamica_R!$A$3,
"[Base_Tarjetas].[PERIODO]","[Base_Tarjetas].[PERIODO].&amp;[" &amp; TEXT(J$6,"yyyymm") &amp; "]",
"[Base_Tarjetas].[Metrica]","[Base_Tarjetas].[Metrica].&amp;[" &amp; $A74 &amp; "]",
"[Base_Tarjetas].[SEGMENTO_DESCRIP]","[Base_Tarjetas].[SEGMENTO_DESCRIP].&amp;[" &amp; $C$6 &amp; "]",
"[Base_Tarjetas].[SITUACION]","[Base_Tarjetas].[SITUACION].&amp;[" &amp; $C74 &amp; "]",
"[Base_Tarjetas].[TIPO]","[Base_Tarjetas].[TIPO].&amp;[" &amp; $C$1 &amp; "]")/1000,
0)</f>
        <v>0</v>
      </c>
      <c r="K74" s="8">
        <f>IFERROR(
GETPIVOTDATA("[Base_Tarjetas].[Importe]",TDinamica_R!$A$3,
"[Base_Tarjetas].[PERIODO]","[Base_Tarjetas].[PERIODO].&amp;[" &amp; TEXT(K$6,"yyyymm") &amp; "]",
"[Base_Tarjetas].[Metrica]","[Base_Tarjetas].[Metrica].&amp;[" &amp; $A74 &amp; "]",
"[Base_Tarjetas].[SEGMENTO_DESCRIP]","[Base_Tarjetas].[SEGMENTO_DESCRIP].&amp;[" &amp; $C$6 &amp; "]",
"[Base_Tarjetas].[SITUACION]","[Base_Tarjetas].[SITUACION].&amp;[" &amp; $C74 &amp; "]",
"[Base_Tarjetas].[TIPO]","[Base_Tarjetas].[TIPO].&amp;[" &amp; $C$1 &amp; "]")/1000,
0)</f>
        <v>0</v>
      </c>
      <c r="L74" s="8">
        <f>IFERROR(
GETPIVOTDATA("[Base_Tarjetas].[Importe]",TDinamica_R!$A$3,
"[Base_Tarjetas].[PERIODO]","[Base_Tarjetas].[PERIODO].&amp;[" &amp; TEXT(L$6,"yyyymm") &amp; "]",
"[Base_Tarjetas].[Metrica]","[Base_Tarjetas].[Metrica].&amp;[" &amp; $A74 &amp; "]",
"[Base_Tarjetas].[SEGMENTO_DESCRIP]","[Base_Tarjetas].[SEGMENTO_DESCRIP].&amp;[" &amp; $C$6 &amp; "]",
"[Base_Tarjetas].[SITUACION]","[Base_Tarjetas].[SITUACION].&amp;[" &amp; $C74 &amp; "]",
"[Base_Tarjetas].[TIPO]","[Base_Tarjetas].[TIPO].&amp;[" &amp; $C$1 &amp; "]")/1000,
0)</f>
        <v>0</v>
      </c>
      <c r="M74" s="8">
        <f>IFERROR(
GETPIVOTDATA("[Base_Tarjetas].[Importe]",TDinamica_R!$A$3,
"[Base_Tarjetas].[PERIODO]","[Base_Tarjetas].[PERIODO].&amp;[" &amp; TEXT(M$6,"yyyymm") &amp; "]",
"[Base_Tarjetas].[Metrica]","[Base_Tarjetas].[Metrica].&amp;[" &amp; $A74 &amp; "]",
"[Base_Tarjetas].[SEGMENTO_DESCRIP]","[Base_Tarjetas].[SEGMENTO_DESCRIP].&amp;[" &amp; $C$6 &amp; "]",
"[Base_Tarjetas].[SITUACION]","[Base_Tarjetas].[SITUACION].&amp;[" &amp; $C74 &amp; "]",
"[Base_Tarjetas].[TIPO]","[Base_Tarjetas].[TIPO].&amp;[" &amp; $C$1 &amp; "]")/1000,
0)</f>
        <v>0</v>
      </c>
      <c r="N74" s="8">
        <f>IFERROR(
GETPIVOTDATA("[Base_Tarjetas].[Importe]",TDinamica_R!$A$3,
"[Base_Tarjetas].[PERIODO]","[Base_Tarjetas].[PERIODO].&amp;[" &amp; TEXT(N$6,"yyyymm") &amp; "]",
"[Base_Tarjetas].[Metrica]","[Base_Tarjetas].[Metrica].&amp;[" &amp; $A74 &amp; "]",
"[Base_Tarjetas].[SEGMENTO_DESCRIP]","[Base_Tarjetas].[SEGMENTO_DESCRIP].&amp;[" &amp; $C$6 &amp; "]",
"[Base_Tarjetas].[SITUACION]","[Base_Tarjetas].[SITUACION].&amp;[" &amp; $C74 &amp; "]",
"[Base_Tarjetas].[TIPO]","[Base_Tarjetas].[TIPO].&amp;[" &amp; $C$1 &amp; "]")/1000,
0)</f>
        <v>0</v>
      </c>
      <c r="O74" s="8">
        <f>IFERROR(
GETPIVOTDATA("[Base_Tarjetas].[Importe]",TDinamica_R!$A$3,
"[Base_Tarjetas].[PERIODO]","[Base_Tarjetas].[PERIODO].&amp;[" &amp; TEXT(O$6,"yyyymm") &amp; "]",
"[Base_Tarjetas].[Metrica]","[Base_Tarjetas].[Metrica].&amp;[" &amp; $A74 &amp; "]",
"[Base_Tarjetas].[SEGMENTO_DESCRIP]","[Base_Tarjetas].[SEGMENTO_DESCRIP].&amp;[" &amp; $C$6 &amp; "]",
"[Base_Tarjetas].[SITUACION]","[Base_Tarjetas].[SITUACION].&amp;[" &amp; $C74 &amp; "]",
"[Base_Tarjetas].[TIPO]","[Base_Tarjetas].[TIPO].&amp;[" &amp; $C$1 &amp; "]")/1000,
0)</f>
        <v>0</v>
      </c>
      <c r="P74" s="8">
        <f>IFERROR(
GETPIVOTDATA("[Base_Tarjetas].[Importe]",TDinamica_R!$A$3,
"[Base_Tarjetas].[PERIODO]","[Base_Tarjetas].[PERIODO].&amp;[" &amp; TEXT(P$6,"yyyymm") &amp; "]",
"[Base_Tarjetas].[Metrica]","[Base_Tarjetas].[Metrica].&amp;[" &amp; $A74 &amp; "]",
"[Base_Tarjetas].[SEGMENTO_DESCRIP]","[Base_Tarjetas].[SEGMENTO_DESCRIP].&amp;[" &amp; $C$6 &amp; "]",
"[Base_Tarjetas].[SITUACION]","[Base_Tarjetas].[SITUACION].&amp;[" &amp; $C74 &amp; "]",
"[Base_Tarjetas].[TIPO]","[Base_Tarjetas].[TIPO].&amp;[" &amp; $C$1 &amp; "]")/1000,
0)</f>
        <v>0</v>
      </c>
      <c r="Q74" s="8">
        <f>IFERROR(
GETPIVOTDATA("[Base_Tarjetas].[Importe]",TDinamica_R!$A$3,
"[Base_Tarjetas].[PERIODO]","[Base_Tarjetas].[PERIODO].&amp;[" &amp; TEXT(Q$6,"yyyymm") &amp; "]",
"[Base_Tarjetas].[Metrica]","[Base_Tarjetas].[Metrica].&amp;[" &amp; $A74 &amp; "]",
"[Base_Tarjetas].[SEGMENTO_DESCRIP]","[Base_Tarjetas].[SEGMENTO_DESCRIP].&amp;[" &amp; $C$6 &amp; "]",
"[Base_Tarjetas].[SITUACION]","[Base_Tarjetas].[SITUACION].&amp;[" &amp; $C74 &amp; "]",
"[Base_Tarjetas].[TIPO]","[Base_Tarjetas].[TIPO].&amp;[" &amp; $C$1 &amp; "]")/1000,
0)</f>
        <v>0</v>
      </c>
      <c r="R74" s="8">
        <f>IFERROR(
GETPIVOTDATA("[Base_Tarjetas].[Importe]",TDinamica_R!$A$3,
"[Base_Tarjetas].[PERIODO]","[Base_Tarjetas].[PERIODO].&amp;[" &amp; TEXT(R$6,"yyyymm") &amp; "]",
"[Base_Tarjetas].[Metrica]","[Base_Tarjetas].[Metrica].&amp;[" &amp; $A74 &amp; "]",
"[Base_Tarjetas].[SEGMENTO_DESCRIP]","[Base_Tarjetas].[SEGMENTO_DESCRIP].&amp;[" &amp; $C$6 &amp; "]",
"[Base_Tarjetas].[SITUACION]","[Base_Tarjetas].[SITUACION].&amp;[" &amp; $C74 &amp; "]",
"[Base_Tarjetas].[TIPO]","[Base_Tarjetas].[TIPO].&amp;[" &amp; $C$1 &amp; "]")/1000,
0)</f>
        <v>0</v>
      </c>
      <c r="S74" s="8">
        <f>IFERROR(
GETPIVOTDATA("[Base_Tarjetas].[Importe]",TDinamica_R!$A$3,
"[Base_Tarjetas].[PERIODO]","[Base_Tarjetas].[PERIODO].&amp;[" &amp; TEXT(S$6,"yyyymm") &amp; "]",
"[Base_Tarjetas].[Metrica]","[Base_Tarjetas].[Metrica].&amp;[" &amp; $A74 &amp; "]",
"[Base_Tarjetas].[SEGMENTO_DESCRIP]","[Base_Tarjetas].[SEGMENTO_DESCRIP].&amp;[" &amp; $C$6 &amp; "]",
"[Base_Tarjetas].[SITUACION]","[Base_Tarjetas].[SITUACION].&amp;[" &amp; $C74 &amp; "]",
"[Base_Tarjetas].[TIPO]","[Base_Tarjetas].[TIPO].&amp;[" &amp; $C$1 &amp; "]")/1000,
0)</f>
        <v>0</v>
      </c>
      <c r="T74" s="8">
        <f>IFERROR(
GETPIVOTDATA("[Base_Tarjetas].[Importe]",TDinamica_R!$A$3,
"[Base_Tarjetas].[PERIODO]","[Base_Tarjetas].[PERIODO].&amp;[" &amp; TEXT(T$6,"yyyymm") &amp; "]",
"[Base_Tarjetas].[Metrica]","[Base_Tarjetas].[Metrica].&amp;[" &amp; $A74 &amp; "]",
"[Base_Tarjetas].[SEGMENTO_DESCRIP]","[Base_Tarjetas].[SEGMENTO_DESCRIP].&amp;[" &amp; $C$6 &amp; "]",
"[Base_Tarjetas].[SITUACION]","[Base_Tarjetas].[SITUACION].&amp;[" &amp; $C74 &amp; "]",
"[Base_Tarjetas].[TIPO]","[Base_Tarjetas].[TIPO].&amp;[" &amp; $C$1 &amp; "]")/1000,
0)</f>
        <v>0</v>
      </c>
      <c r="U74" s="8">
        <f>IFERROR(
GETPIVOTDATA("[Base_Tarjetas].[Importe]",TDinamica_R!$A$3,
"[Base_Tarjetas].[PERIODO]","[Base_Tarjetas].[PERIODO].&amp;[" &amp; TEXT(U$6,"yyyymm") &amp; "]",
"[Base_Tarjetas].[Metrica]","[Base_Tarjetas].[Metrica].&amp;[" &amp; $A74 &amp; "]",
"[Base_Tarjetas].[SEGMENTO_DESCRIP]","[Base_Tarjetas].[SEGMENTO_DESCRIP].&amp;[" &amp; $C$6 &amp; "]",
"[Base_Tarjetas].[SITUACION]","[Base_Tarjetas].[SITUACION].&amp;[" &amp; $C74 &amp; "]",
"[Base_Tarjetas].[TIPO]","[Base_Tarjetas].[TIPO].&amp;[" &amp; $C$1 &amp; "]")/1000,
0)</f>
        <v>0</v>
      </c>
      <c r="V74" s="8">
        <f>IFERROR(
GETPIVOTDATA("[Base_Tarjetas].[Importe]",TDinamica_R!$A$3,
"[Base_Tarjetas].[PERIODO]","[Base_Tarjetas].[PERIODO].&amp;[" &amp; TEXT(V$6,"yyyymm") &amp; "]",
"[Base_Tarjetas].[Metrica]","[Base_Tarjetas].[Metrica].&amp;[" &amp; $A74 &amp; "]",
"[Base_Tarjetas].[SEGMENTO_DESCRIP]","[Base_Tarjetas].[SEGMENTO_DESCRIP].&amp;[" &amp; $C$6 &amp; "]",
"[Base_Tarjetas].[SITUACION]","[Base_Tarjetas].[SITUACION].&amp;[" &amp; $C74 &amp; "]",
"[Base_Tarjetas].[TIPO]","[Base_Tarjetas].[TIPO].&amp;[" &amp; $C$1 &amp; "]")/1000,
0)</f>
        <v>0</v>
      </c>
      <c r="W74" s="8">
        <f>IFERROR(
GETPIVOTDATA("[Base_Tarjetas].[Importe]",TDinamica_R!$A$3,
"[Base_Tarjetas].[PERIODO]","[Base_Tarjetas].[PERIODO].&amp;[" &amp; TEXT(W$6,"yyyymm") &amp; "]",
"[Base_Tarjetas].[Metrica]","[Base_Tarjetas].[Metrica].&amp;[" &amp; $A74 &amp; "]",
"[Base_Tarjetas].[SEGMENTO_DESCRIP]","[Base_Tarjetas].[SEGMENTO_DESCRIP].&amp;[" &amp; $C$6 &amp; "]",
"[Base_Tarjetas].[SITUACION]","[Base_Tarjetas].[SITUACION].&amp;[" &amp; $C74 &amp; "]",
"[Base_Tarjetas].[TIPO]","[Base_Tarjetas].[TIPO].&amp;[" &amp; $C$1 &amp; "]")/1000,
0)</f>
        <v>0</v>
      </c>
      <c r="X74" s="8">
        <f>IFERROR(
GETPIVOTDATA("[Base_Tarjetas].[Importe]",TDinamica_R!$A$3,
"[Base_Tarjetas].[PERIODO]","[Base_Tarjetas].[PERIODO].&amp;[" &amp; TEXT(X$6,"yyyymm") &amp; "]",
"[Base_Tarjetas].[Metrica]","[Base_Tarjetas].[Metrica].&amp;[" &amp; $A74 &amp; "]",
"[Base_Tarjetas].[SEGMENTO_DESCRIP]","[Base_Tarjetas].[SEGMENTO_DESCRIP].&amp;[" &amp; $C$6 &amp; "]",
"[Base_Tarjetas].[SITUACION]","[Base_Tarjetas].[SITUACION].&amp;[" &amp; $C74 &amp; "]",
"[Base_Tarjetas].[TIPO]","[Base_Tarjetas].[TIPO].&amp;[" &amp; $C$1 &amp; "]")/1000,
0)</f>
        <v>0</v>
      </c>
      <c r="Y74" s="8">
        <f>IFERROR(
GETPIVOTDATA("[Base_Tarjetas].[Importe]",TDinamica_R!$A$3,
"[Base_Tarjetas].[PERIODO]","[Base_Tarjetas].[PERIODO].&amp;[" &amp; TEXT(Y$6,"yyyymm") &amp; "]",
"[Base_Tarjetas].[Metrica]","[Base_Tarjetas].[Metrica].&amp;[" &amp; $A74 &amp; "]",
"[Base_Tarjetas].[SEGMENTO_DESCRIP]","[Base_Tarjetas].[SEGMENTO_DESCRIP].&amp;[" &amp; $C$6 &amp; "]",
"[Base_Tarjetas].[SITUACION]","[Base_Tarjetas].[SITUACION].&amp;[" &amp; $C74 &amp; "]",
"[Base_Tarjetas].[TIPO]","[Base_Tarjetas].[TIPO].&amp;[" &amp; $C$1 &amp; "]")/1000,
0)</f>
        <v>0</v>
      </c>
      <c r="Z74" s="8">
        <f>IFERROR(
GETPIVOTDATA("[Base_Tarjetas].[Importe]",TDinamica_R!$A$3,
"[Base_Tarjetas].[PERIODO]","[Base_Tarjetas].[PERIODO].&amp;[" &amp; TEXT(Z$6,"yyyymm") &amp; "]",
"[Base_Tarjetas].[Metrica]","[Base_Tarjetas].[Metrica].&amp;[" &amp; $A74 &amp; "]",
"[Base_Tarjetas].[SEGMENTO_DESCRIP]","[Base_Tarjetas].[SEGMENTO_DESCRIP].&amp;[" &amp; $C$6 &amp; "]",
"[Base_Tarjetas].[SITUACION]","[Base_Tarjetas].[SITUACION].&amp;[" &amp; $C74 &amp; "]",
"[Base_Tarjetas].[TIPO]","[Base_Tarjetas].[TIPO].&amp;[" &amp; $C$1 &amp; "]")/1000,
0)</f>
        <v>0</v>
      </c>
      <c r="AA74" s="8">
        <f>IFERROR(
GETPIVOTDATA("[Base_Tarjetas].[Importe]",TDinamica_R!$A$3,
"[Base_Tarjetas].[PERIODO]","[Base_Tarjetas].[PERIODO].&amp;[" &amp; TEXT(AA$6,"yyyymm") &amp; "]",
"[Base_Tarjetas].[Metrica]","[Base_Tarjetas].[Metrica].&amp;[" &amp; $A74 &amp; "]",
"[Base_Tarjetas].[SEGMENTO_DESCRIP]","[Base_Tarjetas].[SEGMENTO_DESCRIP].&amp;[" &amp; $C$6 &amp; "]",
"[Base_Tarjetas].[SITUACION]","[Base_Tarjetas].[SITUACION].&amp;[" &amp; $C74 &amp; "]",
"[Base_Tarjetas].[TIPO]","[Base_Tarjetas].[TIPO].&amp;[" &amp; $C$1 &amp; "]")/1000,
0)</f>
        <v>0</v>
      </c>
      <c r="AB74" s="8">
        <f>IFERROR(
GETPIVOTDATA("[Base_Tarjetas].[Importe]",TDinamica_R!$A$3,
"[Base_Tarjetas].[PERIODO]","[Base_Tarjetas].[PERIODO].&amp;[" &amp; TEXT(AB$6,"yyyymm") &amp; "]",
"[Base_Tarjetas].[Metrica]","[Base_Tarjetas].[Metrica].&amp;[" &amp; $A74 &amp; "]",
"[Base_Tarjetas].[SEGMENTO_DESCRIP]","[Base_Tarjetas].[SEGMENTO_DESCRIP].&amp;[" &amp; $C$6 &amp; "]",
"[Base_Tarjetas].[SITUACION]","[Base_Tarjetas].[SITUACION].&amp;[" &amp; $C74 &amp; "]",
"[Base_Tarjetas].[TIPO]","[Base_Tarjetas].[TIPO].&amp;[" &amp; $C$1 &amp; "]")/1000,
0)</f>
        <v>0</v>
      </c>
      <c r="AC74" s="8">
        <f>IFERROR(
GETPIVOTDATA("[Base_Tarjetas].[Importe]",TDinamica_R!$A$3,
"[Base_Tarjetas].[PERIODO]","[Base_Tarjetas].[PERIODO].&amp;[" &amp; TEXT(AC$6,"yyyymm") &amp; "]",
"[Base_Tarjetas].[Metrica]","[Base_Tarjetas].[Metrica].&amp;[" &amp; $A74 &amp; "]",
"[Base_Tarjetas].[SEGMENTO_DESCRIP]","[Base_Tarjetas].[SEGMENTO_DESCRIP].&amp;[" &amp; $C$6 &amp; "]",
"[Base_Tarjetas].[SITUACION]","[Base_Tarjetas].[SITUACION].&amp;[" &amp; $C74 &amp; "]",
"[Base_Tarjetas].[TIPO]","[Base_Tarjetas].[TIPO].&amp;[" &amp; $C$1 &amp; "]")/1000,
0)</f>
        <v>0</v>
      </c>
      <c r="AD74" s="8">
        <f>IFERROR(
GETPIVOTDATA("[Base_Tarjetas].[Importe]",TDinamica_R!$A$3,
"[Base_Tarjetas].[PERIODO]","[Base_Tarjetas].[PERIODO].&amp;[" &amp; TEXT(AD$6,"yyyymm") &amp; "]",
"[Base_Tarjetas].[Metrica]","[Base_Tarjetas].[Metrica].&amp;[" &amp; $A74 &amp; "]",
"[Base_Tarjetas].[SEGMENTO_DESCRIP]","[Base_Tarjetas].[SEGMENTO_DESCRIP].&amp;[" &amp; $C$6 &amp; "]",
"[Base_Tarjetas].[SITUACION]","[Base_Tarjetas].[SITUACION].&amp;[" &amp; $C74 &amp; "]",
"[Base_Tarjetas].[TIPO]","[Base_Tarjetas].[TIPO].&amp;[" &amp; $C$1 &amp; "]")/1000,
0)</f>
        <v>0</v>
      </c>
      <c r="AE74" s="8">
        <f>IFERROR(
GETPIVOTDATA("[Base_Tarjetas].[Importe]",TDinamica_R!$A$3,
"[Base_Tarjetas].[PERIODO]","[Base_Tarjetas].[PERIODO].&amp;[" &amp; TEXT(AE$6,"yyyymm") &amp; "]",
"[Base_Tarjetas].[Metrica]","[Base_Tarjetas].[Metrica].&amp;[" &amp; $A74 &amp; "]",
"[Base_Tarjetas].[SEGMENTO_DESCRIP]","[Base_Tarjetas].[SEGMENTO_DESCRIP].&amp;[" &amp; $C$6 &amp; "]",
"[Base_Tarjetas].[SITUACION]","[Base_Tarjetas].[SITUACION].&amp;[" &amp; $C74 &amp; "]",
"[Base_Tarjetas].[TIPO]","[Base_Tarjetas].[TIPO].&amp;[" &amp; $C$1 &amp; "]")/1000,
0)</f>
        <v>0</v>
      </c>
      <c r="AF74" s="8">
        <f>IFERROR(
GETPIVOTDATA("[Base_Tarjetas].[Importe]",TDinamica_R!$A$3,
"[Base_Tarjetas].[PERIODO]","[Base_Tarjetas].[PERIODO].&amp;[" &amp; TEXT(AF$6,"yyyymm") &amp; "]",
"[Base_Tarjetas].[Metrica]","[Base_Tarjetas].[Metrica].&amp;[" &amp; $A74 &amp; "]",
"[Base_Tarjetas].[SEGMENTO_DESCRIP]","[Base_Tarjetas].[SEGMENTO_DESCRIP].&amp;[" &amp; $C$6 &amp; "]",
"[Base_Tarjetas].[SITUACION]","[Base_Tarjetas].[SITUACION].&amp;[" &amp; $C74 &amp; "]",
"[Base_Tarjetas].[TIPO]","[Base_Tarjetas].[TIPO].&amp;[" &amp; $C$1 &amp; "]")/1000,
0)</f>
        <v>0</v>
      </c>
      <c r="AG74" s="8">
        <f>IFERROR(
GETPIVOTDATA("[Base_Tarjetas].[Importe]",TDinamica_R!$A$3,
"[Base_Tarjetas].[PERIODO]","[Base_Tarjetas].[PERIODO].&amp;[" &amp; TEXT(AG$6,"yyyymm") &amp; "]",
"[Base_Tarjetas].[Metrica]","[Base_Tarjetas].[Metrica].&amp;[" &amp; $A74 &amp; "]",
"[Base_Tarjetas].[SEGMENTO_DESCRIP]","[Base_Tarjetas].[SEGMENTO_DESCRIP].&amp;[" &amp; $C$6 &amp; "]",
"[Base_Tarjetas].[SITUACION]","[Base_Tarjetas].[SITUACION].&amp;[" &amp; $C74 &amp; "]",
"[Base_Tarjetas].[TIPO]","[Base_Tarjetas].[TIPO].&amp;[" &amp; $C$1 &amp; "]")/1000,
0)</f>
        <v>0</v>
      </c>
      <c r="AH74" s="8">
        <f>IFERROR(
GETPIVOTDATA("[Base_Tarjetas].[Importe]",TDinamica_R!$A$3,
"[Base_Tarjetas].[PERIODO]","[Base_Tarjetas].[PERIODO].&amp;[" &amp; TEXT(AH$6,"yyyymm") &amp; "]",
"[Base_Tarjetas].[Metrica]","[Base_Tarjetas].[Metrica].&amp;[" &amp; $A74 &amp; "]",
"[Base_Tarjetas].[SEGMENTO_DESCRIP]","[Base_Tarjetas].[SEGMENTO_DESCRIP].&amp;[" &amp; $C$6 &amp; "]",
"[Base_Tarjetas].[SITUACION]","[Base_Tarjetas].[SITUACION].&amp;[" &amp; $C74 &amp; "]",
"[Base_Tarjetas].[TIPO]","[Base_Tarjetas].[TIPO].&amp;[" &amp; $C$1 &amp; "]")/1000,
0)</f>
        <v>0</v>
      </c>
      <c r="AI74" s="8">
        <f>IFERROR(
GETPIVOTDATA("[Base_Tarjetas].[Importe]",TDinamica_R!$A$3,
"[Base_Tarjetas].[PERIODO]","[Base_Tarjetas].[PERIODO].&amp;[" &amp; TEXT(AI$6,"yyyymm") &amp; "]",
"[Base_Tarjetas].[Metrica]","[Base_Tarjetas].[Metrica].&amp;[" &amp; $A74 &amp; "]",
"[Base_Tarjetas].[SEGMENTO_DESCRIP]","[Base_Tarjetas].[SEGMENTO_DESCRIP].&amp;[" &amp; $C$6 &amp; "]",
"[Base_Tarjetas].[SITUACION]","[Base_Tarjetas].[SITUACION].&amp;[" &amp; $C74 &amp; "]",
"[Base_Tarjetas].[TIPO]","[Base_Tarjetas].[TIPO].&amp;[" &amp; $C$1 &amp; "]")/1000,
0)</f>
        <v>0</v>
      </c>
      <c r="AJ74" s="8">
        <f>IFERROR(
GETPIVOTDATA("[Base_Tarjetas].[Importe]",TDinamica_R!$A$3,
"[Base_Tarjetas].[PERIODO]","[Base_Tarjetas].[PERIODO].&amp;[" &amp; TEXT(AJ$6,"yyyymm") &amp; "]",
"[Base_Tarjetas].[Metrica]","[Base_Tarjetas].[Metrica].&amp;[" &amp; $A74 &amp; "]",
"[Base_Tarjetas].[SEGMENTO_DESCRIP]","[Base_Tarjetas].[SEGMENTO_DESCRIP].&amp;[" &amp; $C$6 &amp; "]",
"[Base_Tarjetas].[SITUACION]","[Base_Tarjetas].[SITUACION].&amp;[" &amp; $C74 &amp; "]",
"[Base_Tarjetas].[TIPO]","[Base_Tarjetas].[TIPO].&amp;[" &amp; $C$1 &amp; "]")/1000,
0)</f>
        <v>0</v>
      </c>
      <c r="AK74" s="8">
        <f>IFERROR(
GETPIVOTDATA("[Base_Tarjetas].[Importe]",TDinamica_R!$A$3,
"[Base_Tarjetas].[PERIODO]","[Base_Tarjetas].[PERIODO].&amp;[" &amp; TEXT(AK$6,"yyyymm") &amp; "]",
"[Base_Tarjetas].[Metrica]","[Base_Tarjetas].[Metrica].&amp;[" &amp; $A74 &amp; "]",
"[Base_Tarjetas].[SEGMENTO_DESCRIP]","[Base_Tarjetas].[SEGMENTO_DESCRIP].&amp;[" &amp; $C$6 &amp; "]",
"[Base_Tarjetas].[SITUACION]","[Base_Tarjetas].[SITUACION].&amp;[" &amp; $C74 &amp; "]",
"[Base_Tarjetas].[TIPO]","[Base_Tarjetas].[TIPO].&amp;[" &amp; $C$1 &amp; "]")/1000,
0)</f>
        <v>0</v>
      </c>
      <c r="AL74" s="8">
        <f>IFERROR(
GETPIVOTDATA("[Base_Tarjetas].[Importe]",TDinamica_R!$A$3,
"[Base_Tarjetas].[PERIODO]","[Base_Tarjetas].[PERIODO].&amp;[" &amp; TEXT(AL$6,"yyyymm") &amp; "]",
"[Base_Tarjetas].[Metrica]","[Base_Tarjetas].[Metrica].&amp;[" &amp; $A74 &amp; "]",
"[Base_Tarjetas].[SEGMENTO_DESCRIP]","[Base_Tarjetas].[SEGMENTO_DESCRIP].&amp;[" &amp; $C$6 &amp; "]",
"[Base_Tarjetas].[SITUACION]","[Base_Tarjetas].[SITUACION].&amp;[" &amp; $C74 &amp; "]",
"[Base_Tarjetas].[TIPO]","[Base_Tarjetas].[TIPO].&amp;[" &amp; $C$1 &amp; "]")/1000,
0)</f>
        <v>0</v>
      </c>
      <c r="AM74" s="8">
        <f>IFERROR(
GETPIVOTDATA("[Base_Tarjetas].[Importe]",TDinamica_R!$A$3,
"[Base_Tarjetas].[PERIODO]","[Base_Tarjetas].[PERIODO].&amp;[" &amp; TEXT(AM$6,"yyyymm") &amp; "]",
"[Base_Tarjetas].[Metrica]","[Base_Tarjetas].[Metrica].&amp;[" &amp; $A74 &amp; "]",
"[Base_Tarjetas].[SEGMENTO_DESCRIP]","[Base_Tarjetas].[SEGMENTO_DESCRIP].&amp;[" &amp; $C$6 &amp; "]",
"[Base_Tarjetas].[SITUACION]","[Base_Tarjetas].[SITUACION].&amp;[" &amp; $C74 &amp; "]",
"[Base_Tarjetas].[TIPO]","[Base_Tarjetas].[TIPO].&amp;[" &amp; $C$1 &amp; "]")/1000,
0)</f>
        <v>0</v>
      </c>
      <c r="AN74" s="8">
        <f>IFERROR(
GETPIVOTDATA("[Base_Tarjetas].[Importe]",TDinamica_R!$A$3,
"[Base_Tarjetas].[PERIODO]","[Base_Tarjetas].[PERIODO].&amp;[" &amp; TEXT(AN$6,"yyyymm") &amp; "]",
"[Base_Tarjetas].[Metrica]","[Base_Tarjetas].[Metrica].&amp;[" &amp; $A74 &amp; "]",
"[Base_Tarjetas].[SEGMENTO_DESCRIP]","[Base_Tarjetas].[SEGMENTO_DESCRIP].&amp;[" &amp; $C$6 &amp; "]",
"[Base_Tarjetas].[SITUACION]","[Base_Tarjetas].[SITUACION].&amp;[" &amp; $C74 &amp; "]",
"[Base_Tarjetas].[TIPO]","[Base_Tarjetas].[TIPO].&amp;[" &amp; $C$1 &amp; "]")/1000,
0)</f>
        <v>0</v>
      </c>
      <c r="AO74" s="8">
        <f>IFERROR(
GETPIVOTDATA("[Base_Tarjetas].[Importe]",TDinamica_R!$A$3,
"[Base_Tarjetas].[PERIODO]","[Base_Tarjetas].[PERIODO].&amp;[" &amp; TEXT(AO$6,"yyyymm") &amp; "]",
"[Base_Tarjetas].[Metrica]","[Base_Tarjetas].[Metrica].&amp;[" &amp; $A74 &amp; "]",
"[Base_Tarjetas].[SEGMENTO_DESCRIP]","[Base_Tarjetas].[SEGMENTO_DESCRIP].&amp;[" &amp; $C$6 &amp; "]",
"[Base_Tarjetas].[SITUACION]","[Base_Tarjetas].[SITUACION].&amp;[" &amp; $C74 &amp; "]",
"[Base_Tarjetas].[TIPO]","[Base_Tarjetas].[TIPO].&amp;[" &amp; $C$1 &amp; "]")/1000,
0)</f>
        <v>0</v>
      </c>
      <c r="AP74" s="8">
        <f>IFERROR(
GETPIVOTDATA("[Base_Tarjetas].[Importe]",TDinamica_R!$A$3,
"[Base_Tarjetas].[PERIODO]","[Base_Tarjetas].[PERIODO].&amp;[" &amp; TEXT(AP$6,"yyyymm") &amp; "]",
"[Base_Tarjetas].[Metrica]","[Base_Tarjetas].[Metrica].&amp;[" &amp; $A74 &amp; "]",
"[Base_Tarjetas].[SEGMENTO_DESCRIP]","[Base_Tarjetas].[SEGMENTO_DESCRIP].&amp;[" &amp; $C$6 &amp; "]",
"[Base_Tarjetas].[SITUACION]","[Base_Tarjetas].[SITUACION].&amp;[" &amp; $C74 &amp; "]",
"[Base_Tarjetas].[TIPO]","[Base_Tarjetas].[TIPO].&amp;[" &amp; $C$1 &amp; "]")/1000,
0)</f>
        <v>0</v>
      </c>
      <c r="AQ74" s="8">
        <f>IFERROR(
GETPIVOTDATA("[Base_Tarjetas].[Importe]",TDinamica_R!$A$3,
"[Base_Tarjetas].[PERIODO]","[Base_Tarjetas].[PERIODO].&amp;[" &amp; TEXT(AQ$6,"yyyymm") &amp; "]",
"[Base_Tarjetas].[Metrica]","[Base_Tarjetas].[Metrica].&amp;[" &amp; $A74 &amp; "]",
"[Base_Tarjetas].[SEGMENTO_DESCRIP]","[Base_Tarjetas].[SEGMENTO_DESCRIP].&amp;[" &amp; $C$6 &amp; "]",
"[Base_Tarjetas].[SITUACION]","[Base_Tarjetas].[SITUACION].&amp;[" &amp; $C74 &amp; "]",
"[Base_Tarjetas].[TIPO]","[Base_Tarjetas].[TIPO].&amp;[" &amp; $C$1 &amp; "]")/1000,
0)</f>
        <v>0</v>
      </c>
      <c r="AR74" s="8">
        <f>IFERROR(
GETPIVOTDATA("[Base_Tarjetas].[Importe]",TDinamica_R!$A$3,
"[Base_Tarjetas].[PERIODO]","[Base_Tarjetas].[PERIODO].&amp;[" &amp; TEXT(AR$6,"yyyymm") &amp; "]",
"[Base_Tarjetas].[Metrica]","[Base_Tarjetas].[Metrica].&amp;[" &amp; $A74 &amp; "]",
"[Base_Tarjetas].[SEGMENTO_DESCRIP]","[Base_Tarjetas].[SEGMENTO_DESCRIP].&amp;[" &amp; $C$6 &amp; "]",
"[Base_Tarjetas].[SITUACION]","[Base_Tarjetas].[SITUACION].&amp;[" &amp; $C74 &amp; "]",
"[Base_Tarjetas].[TIPO]","[Base_Tarjetas].[TIPO].&amp;[" &amp; $C$1 &amp; "]")/1000,
0)</f>
        <v>0</v>
      </c>
      <c r="AS74" s="8">
        <f>IFERROR(
GETPIVOTDATA("[Base_Tarjetas].[Importe]",TDinamica_R!$A$3,
"[Base_Tarjetas].[PERIODO]","[Base_Tarjetas].[PERIODO].&amp;[" &amp; TEXT(AS$6,"yyyymm") &amp; "]",
"[Base_Tarjetas].[Metrica]","[Base_Tarjetas].[Metrica].&amp;[" &amp; $A74 &amp; "]",
"[Base_Tarjetas].[SEGMENTO_DESCRIP]","[Base_Tarjetas].[SEGMENTO_DESCRIP].&amp;[" &amp; $C$6 &amp; "]",
"[Base_Tarjetas].[SITUACION]","[Base_Tarjetas].[SITUACION].&amp;[" &amp; $C74 &amp; "]",
"[Base_Tarjetas].[TIPO]","[Base_Tarjetas].[TIPO].&amp;[" &amp; $C$1 &amp; "]")/1000,
0)</f>
        <v>0</v>
      </c>
      <c r="AT74" s="8">
        <f>IFERROR(
GETPIVOTDATA("[Base_Tarjetas].[Importe]",TDinamica_R!$A$3,
"[Base_Tarjetas].[PERIODO]","[Base_Tarjetas].[PERIODO].&amp;[" &amp; TEXT(AT$6,"yyyymm") &amp; "]",
"[Base_Tarjetas].[Metrica]","[Base_Tarjetas].[Metrica].&amp;[" &amp; $A74 &amp; "]",
"[Base_Tarjetas].[SEGMENTO_DESCRIP]","[Base_Tarjetas].[SEGMENTO_DESCRIP].&amp;[" &amp; $C$6 &amp; "]",
"[Base_Tarjetas].[SITUACION]","[Base_Tarjetas].[SITUACION].&amp;[" &amp; $C74 &amp; "]",
"[Base_Tarjetas].[TIPO]","[Base_Tarjetas].[TIPO].&amp;[" &amp; $C$1 &amp; "]")/1000,
0)</f>
        <v>0</v>
      </c>
      <c r="AU74" s="8">
        <f>IFERROR(
GETPIVOTDATA("[Base_Tarjetas].[Importe]",TDinamica_R!$A$3,
"[Base_Tarjetas].[PERIODO]","[Base_Tarjetas].[PERIODO].&amp;[" &amp; TEXT(AU$6,"yyyymm") &amp; "]",
"[Base_Tarjetas].[Metrica]","[Base_Tarjetas].[Metrica].&amp;[" &amp; $A74 &amp; "]",
"[Base_Tarjetas].[SEGMENTO_DESCRIP]","[Base_Tarjetas].[SEGMENTO_DESCRIP].&amp;[" &amp; $C$6 &amp; "]",
"[Base_Tarjetas].[SITUACION]","[Base_Tarjetas].[SITUACION].&amp;[" &amp; $C74 &amp; "]",
"[Base_Tarjetas].[TIPO]","[Base_Tarjetas].[TIPO].&amp;[" &amp; $C$1 &amp; "]")/1000,
0)</f>
        <v>0</v>
      </c>
      <c r="AV74" s="8">
        <f>IFERROR(
GETPIVOTDATA("[Base_Tarjetas].[Importe]",TDinamica_R!$A$3,
"[Base_Tarjetas].[PERIODO]","[Base_Tarjetas].[PERIODO].&amp;[" &amp; TEXT(AV$6,"yyyymm") &amp; "]",
"[Base_Tarjetas].[Metrica]","[Base_Tarjetas].[Metrica].&amp;[" &amp; $A74 &amp; "]",
"[Base_Tarjetas].[SEGMENTO_DESCRIP]","[Base_Tarjetas].[SEGMENTO_DESCRIP].&amp;[" &amp; $C$6 &amp; "]",
"[Base_Tarjetas].[SITUACION]","[Base_Tarjetas].[SITUACION].&amp;[" &amp; $C74 &amp; "]",
"[Base_Tarjetas].[TIPO]","[Base_Tarjetas].[TIPO].&amp;[" &amp; $C$1 &amp; "]")/1000,
0)</f>
        <v>0</v>
      </c>
      <c r="AW74" s="8">
        <f>IFERROR(
GETPIVOTDATA("[Base_Tarjetas].[Importe]",TDinamica_R!$A$3,
"[Base_Tarjetas].[PERIODO]","[Base_Tarjetas].[PERIODO].&amp;[" &amp; TEXT(AW$6,"yyyymm") &amp; "]",
"[Base_Tarjetas].[Metrica]","[Base_Tarjetas].[Metrica].&amp;[" &amp; $A74 &amp; "]",
"[Base_Tarjetas].[SEGMENTO_DESCRIP]","[Base_Tarjetas].[SEGMENTO_DESCRIP].&amp;[" &amp; $C$6 &amp; "]",
"[Base_Tarjetas].[SITUACION]","[Base_Tarjetas].[SITUACION].&amp;[" &amp; $C74 &amp; "]",
"[Base_Tarjetas].[TIPO]","[Base_Tarjetas].[TIPO].&amp;[" &amp; $C$1 &amp; "]")/1000,
0)</f>
        <v>0</v>
      </c>
      <c r="AX74" s="8">
        <f>IFERROR(
GETPIVOTDATA("[Base_Tarjetas].[Importe]",TDinamica_R!$A$3,
"[Base_Tarjetas].[PERIODO]","[Base_Tarjetas].[PERIODO].&amp;[" &amp; TEXT(AX$6,"yyyymm") &amp; "]",
"[Base_Tarjetas].[Metrica]","[Base_Tarjetas].[Metrica].&amp;[" &amp; $A74 &amp; "]",
"[Base_Tarjetas].[SEGMENTO_DESCRIP]","[Base_Tarjetas].[SEGMENTO_DESCRIP].&amp;[" &amp; $C$6 &amp; "]",
"[Base_Tarjetas].[SITUACION]","[Base_Tarjetas].[SITUACION].&amp;[" &amp; $C74 &amp; "]",
"[Base_Tarjetas].[TIPO]","[Base_Tarjetas].[TIPO].&amp;[" &amp; $C$1 &amp; "]")/1000,
0)</f>
        <v>0</v>
      </c>
      <c r="AY74" s="8">
        <f>IFERROR(
GETPIVOTDATA("[Base_Tarjetas].[Importe]",TDinamica_R!$A$3,
"[Base_Tarjetas].[PERIODO]","[Base_Tarjetas].[PERIODO].&amp;[" &amp; TEXT(AY$6,"yyyymm") &amp; "]",
"[Base_Tarjetas].[Metrica]","[Base_Tarjetas].[Metrica].&amp;[" &amp; $A74 &amp; "]",
"[Base_Tarjetas].[SEGMENTO_DESCRIP]","[Base_Tarjetas].[SEGMENTO_DESCRIP].&amp;[" &amp; $C$6 &amp; "]",
"[Base_Tarjetas].[SITUACION]","[Base_Tarjetas].[SITUACION].&amp;[" &amp; $C74 &amp; "]",
"[Base_Tarjetas].[TIPO]","[Base_Tarjetas].[TIPO].&amp;[" &amp; $C$1 &amp; "]")/1000,
0)</f>
        <v>0</v>
      </c>
      <c r="AZ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TEXT(AZ$6,"yyyymm") &amp; "]"),
0)</f>
        <v>0</v>
      </c>
      <c r="BA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TEXT(BA$6,"yyyymm") &amp; "]"),
0)</f>
        <v>0</v>
      </c>
      <c r="BB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TEXT(BB$6,"yyyymm") &amp; "]"),
0)</f>
        <v>0</v>
      </c>
      <c r="BC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TEXT(BC$6,"yyyymm") &amp; "]"),
0)</f>
        <v>0</v>
      </c>
      <c r="BD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TEXT(BD$6,"yyyymm") &amp; "]"),
0)</f>
        <v>0</v>
      </c>
      <c r="BE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TEXT(BE$6,"yyyymm") &amp; "]"),
0)</f>
        <v>0</v>
      </c>
      <c r="BF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TEXT(BF$6,"yyyymm") &amp; "]"),
0)</f>
        <v>0</v>
      </c>
      <c r="BG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TEXT(BG$6,"yyyymm") &amp; "]"),
0)</f>
        <v>0</v>
      </c>
      <c r="BH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TEXT(BH$6,"yyyymm") &amp; "]"),
0)</f>
        <v>0</v>
      </c>
      <c r="BI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TEXT(BI$6,"yyyymm") &amp; "]"),
0)</f>
        <v>0</v>
      </c>
      <c r="BJ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TEXT(BJ$6,"yyyymm") &amp; "]"),
0)</f>
        <v>0</v>
      </c>
      <c r="BK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TEXT(BK$6,"yyyymm") &amp; "]"),
0)</f>
        <v>0</v>
      </c>
      <c r="BO74" s="24">
        <f t="shared" si="48"/>
        <v>0</v>
      </c>
      <c r="BP74" s="24">
        <f t="shared" si="48"/>
        <v>0</v>
      </c>
      <c r="BQ74" s="24">
        <f t="shared" si="48"/>
        <v>0</v>
      </c>
      <c r="BR74" s="24">
        <f t="shared" si="48"/>
        <v>0</v>
      </c>
      <c r="BS74" s="24">
        <f t="shared" si="48"/>
        <v>0</v>
      </c>
      <c r="BT74" s="24">
        <f t="shared" si="48"/>
        <v>0</v>
      </c>
    </row>
    <row r="75" spans="1:72" hidden="1" outlineLevel="1" x14ac:dyDescent="0.25">
      <c r="A75" s="11" t="s">
        <v>35</v>
      </c>
      <c r="C75" s="2" t="s">
        <v>100</v>
      </c>
      <c r="D75" s="8">
        <f>IFERROR(
GETPIVOTDATA("[Base_Tarjetas].[Importe]",TDinamica_R!$A$3,
"[Base_Tarjetas].[PERIODO]","[Base_Tarjetas].[PERIODO].&amp;[" &amp; TEXT(D$6,"yyyymm") &amp; "]",
"[Base_Tarjetas].[Metrica]","[Base_Tarjetas].[Metrica].&amp;[" &amp; $A75 &amp; "]",
"[Base_Tarjetas].[SEGMENTO_DESCRIP]","[Base_Tarjetas].[SEGMENTO_DESCRIP].&amp;[" &amp; $C$6 &amp; "]",
"[Base_Tarjetas].[SITUACION]","[Base_Tarjetas].[SITUACION].&amp;[" &amp; $C75 &amp; "]",
"[Base_Tarjetas].[TIPO]","[Base_Tarjetas].[TIPO].&amp;[" &amp; $C$1 &amp; "]")/1000,
0)</f>
        <v>0</v>
      </c>
      <c r="E75" s="8">
        <f>IFERROR(
GETPIVOTDATA("[Base_Tarjetas].[Importe]",TDinamica_R!$A$3,
"[Base_Tarjetas].[PERIODO]","[Base_Tarjetas].[PERIODO].&amp;[" &amp; TEXT(E$6,"yyyymm") &amp; "]",
"[Base_Tarjetas].[Metrica]","[Base_Tarjetas].[Metrica].&amp;[" &amp; $A75 &amp; "]",
"[Base_Tarjetas].[SEGMENTO_DESCRIP]","[Base_Tarjetas].[SEGMENTO_DESCRIP].&amp;[" &amp; $C$6 &amp; "]",
"[Base_Tarjetas].[SITUACION]","[Base_Tarjetas].[SITUACION].&amp;[" &amp; $C75 &amp; "]",
"[Base_Tarjetas].[TIPO]","[Base_Tarjetas].[TIPO].&amp;[" &amp; $C$1 &amp; "]")/1000,
0)</f>
        <v>0</v>
      </c>
      <c r="F75" s="8">
        <f>IFERROR(
GETPIVOTDATA("[Base_Tarjetas].[Importe]",TDinamica_R!$A$3,
"[Base_Tarjetas].[PERIODO]","[Base_Tarjetas].[PERIODO].&amp;[" &amp; TEXT(F$6,"yyyymm") &amp; "]",
"[Base_Tarjetas].[Metrica]","[Base_Tarjetas].[Metrica].&amp;[" &amp; $A75 &amp; "]",
"[Base_Tarjetas].[SEGMENTO_DESCRIP]","[Base_Tarjetas].[SEGMENTO_DESCRIP].&amp;[" &amp; $C$6 &amp; "]",
"[Base_Tarjetas].[SITUACION]","[Base_Tarjetas].[SITUACION].&amp;[" &amp; $C75 &amp; "]",
"[Base_Tarjetas].[TIPO]","[Base_Tarjetas].[TIPO].&amp;[" &amp; $C$1 &amp; "]")/1000,
0)</f>
        <v>0</v>
      </c>
      <c r="G75" s="8">
        <f>IFERROR(
GETPIVOTDATA("[Base_Tarjetas].[Importe]",TDinamica_R!$A$3,
"[Base_Tarjetas].[PERIODO]","[Base_Tarjetas].[PERIODO].&amp;[" &amp; TEXT(G$6,"yyyymm") &amp; "]",
"[Base_Tarjetas].[Metrica]","[Base_Tarjetas].[Metrica].&amp;[" &amp; $A75 &amp; "]",
"[Base_Tarjetas].[SEGMENTO_DESCRIP]","[Base_Tarjetas].[SEGMENTO_DESCRIP].&amp;[" &amp; $C$6 &amp; "]",
"[Base_Tarjetas].[SITUACION]","[Base_Tarjetas].[SITUACION].&amp;[" &amp; $C75 &amp; "]",
"[Base_Tarjetas].[TIPO]","[Base_Tarjetas].[TIPO].&amp;[" &amp; $C$1 &amp; "]")/1000,
0)</f>
        <v>0</v>
      </c>
      <c r="H75" s="8">
        <f>IFERROR(
GETPIVOTDATA("[Base_Tarjetas].[Importe]",TDinamica_R!$A$3,
"[Base_Tarjetas].[PERIODO]","[Base_Tarjetas].[PERIODO].&amp;[" &amp; TEXT(H$6,"yyyymm") &amp; "]",
"[Base_Tarjetas].[Metrica]","[Base_Tarjetas].[Metrica].&amp;[" &amp; $A75 &amp; "]",
"[Base_Tarjetas].[SEGMENTO_DESCRIP]","[Base_Tarjetas].[SEGMENTO_DESCRIP].&amp;[" &amp; $C$6 &amp; "]",
"[Base_Tarjetas].[SITUACION]","[Base_Tarjetas].[SITUACION].&amp;[" &amp; $C75 &amp; "]",
"[Base_Tarjetas].[TIPO]","[Base_Tarjetas].[TIPO].&amp;[" &amp; $C$1 &amp; "]")/1000,
0)</f>
        <v>0</v>
      </c>
      <c r="I75" s="8">
        <f>IFERROR(
GETPIVOTDATA("[Base_Tarjetas].[Importe]",TDinamica_R!$A$3,
"[Base_Tarjetas].[PERIODO]","[Base_Tarjetas].[PERIODO].&amp;[" &amp; TEXT(I$6,"yyyymm") &amp; "]",
"[Base_Tarjetas].[Metrica]","[Base_Tarjetas].[Metrica].&amp;[" &amp; $A75 &amp; "]",
"[Base_Tarjetas].[SEGMENTO_DESCRIP]","[Base_Tarjetas].[SEGMENTO_DESCRIP].&amp;[" &amp; $C$6 &amp; "]",
"[Base_Tarjetas].[SITUACION]","[Base_Tarjetas].[SITUACION].&amp;[" &amp; $C75 &amp; "]",
"[Base_Tarjetas].[TIPO]","[Base_Tarjetas].[TIPO].&amp;[" &amp; $C$1 &amp; "]")/1000,
0)</f>
        <v>0</v>
      </c>
      <c r="J75" s="8">
        <f>IFERROR(
GETPIVOTDATA("[Base_Tarjetas].[Importe]",TDinamica_R!$A$3,
"[Base_Tarjetas].[PERIODO]","[Base_Tarjetas].[PERIODO].&amp;[" &amp; TEXT(J$6,"yyyymm") &amp; "]",
"[Base_Tarjetas].[Metrica]","[Base_Tarjetas].[Metrica].&amp;[" &amp; $A75 &amp; "]",
"[Base_Tarjetas].[SEGMENTO_DESCRIP]","[Base_Tarjetas].[SEGMENTO_DESCRIP].&amp;[" &amp; $C$6 &amp; "]",
"[Base_Tarjetas].[SITUACION]","[Base_Tarjetas].[SITUACION].&amp;[" &amp; $C75 &amp; "]",
"[Base_Tarjetas].[TIPO]","[Base_Tarjetas].[TIPO].&amp;[" &amp; $C$1 &amp; "]")/1000,
0)</f>
        <v>0</v>
      </c>
      <c r="K75" s="8">
        <f>IFERROR(
GETPIVOTDATA("[Base_Tarjetas].[Importe]",TDinamica_R!$A$3,
"[Base_Tarjetas].[PERIODO]","[Base_Tarjetas].[PERIODO].&amp;[" &amp; TEXT(K$6,"yyyymm") &amp; "]",
"[Base_Tarjetas].[Metrica]","[Base_Tarjetas].[Metrica].&amp;[" &amp; $A75 &amp; "]",
"[Base_Tarjetas].[SEGMENTO_DESCRIP]","[Base_Tarjetas].[SEGMENTO_DESCRIP].&amp;[" &amp; $C$6 &amp; "]",
"[Base_Tarjetas].[SITUACION]","[Base_Tarjetas].[SITUACION].&amp;[" &amp; $C75 &amp; "]",
"[Base_Tarjetas].[TIPO]","[Base_Tarjetas].[TIPO].&amp;[" &amp; $C$1 &amp; "]")/1000,
0)</f>
        <v>0</v>
      </c>
      <c r="L75" s="8">
        <f>IFERROR(
GETPIVOTDATA("[Base_Tarjetas].[Importe]",TDinamica_R!$A$3,
"[Base_Tarjetas].[PERIODO]","[Base_Tarjetas].[PERIODO].&amp;[" &amp; TEXT(L$6,"yyyymm") &amp; "]",
"[Base_Tarjetas].[Metrica]","[Base_Tarjetas].[Metrica].&amp;[" &amp; $A75 &amp; "]",
"[Base_Tarjetas].[SEGMENTO_DESCRIP]","[Base_Tarjetas].[SEGMENTO_DESCRIP].&amp;[" &amp; $C$6 &amp; "]",
"[Base_Tarjetas].[SITUACION]","[Base_Tarjetas].[SITUACION].&amp;[" &amp; $C75 &amp; "]",
"[Base_Tarjetas].[TIPO]","[Base_Tarjetas].[TIPO].&amp;[" &amp; $C$1 &amp; "]")/1000,
0)</f>
        <v>0</v>
      </c>
      <c r="M75" s="8">
        <f>IFERROR(
GETPIVOTDATA("[Base_Tarjetas].[Importe]",TDinamica_R!$A$3,
"[Base_Tarjetas].[PERIODO]","[Base_Tarjetas].[PERIODO].&amp;[" &amp; TEXT(M$6,"yyyymm") &amp; "]",
"[Base_Tarjetas].[Metrica]","[Base_Tarjetas].[Metrica].&amp;[" &amp; $A75 &amp; "]",
"[Base_Tarjetas].[SEGMENTO_DESCRIP]","[Base_Tarjetas].[SEGMENTO_DESCRIP].&amp;[" &amp; $C$6 &amp; "]",
"[Base_Tarjetas].[SITUACION]","[Base_Tarjetas].[SITUACION].&amp;[" &amp; $C75 &amp; "]",
"[Base_Tarjetas].[TIPO]","[Base_Tarjetas].[TIPO].&amp;[" &amp; $C$1 &amp; "]")/1000,
0)</f>
        <v>0</v>
      </c>
      <c r="N75" s="8">
        <f>IFERROR(
GETPIVOTDATA("[Base_Tarjetas].[Importe]",TDinamica_R!$A$3,
"[Base_Tarjetas].[PERIODO]","[Base_Tarjetas].[PERIODO].&amp;[" &amp; TEXT(N$6,"yyyymm") &amp; "]",
"[Base_Tarjetas].[Metrica]","[Base_Tarjetas].[Metrica].&amp;[" &amp; $A75 &amp; "]",
"[Base_Tarjetas].[SEGMENTO_DESCRIP]","[Base_Tarjetas].[SEGMENTO_DESCRIP].&amp;[" &amp; $C$6 &amp; "]",
"[Base_Tarjetas].[SITUACION]","[Base_Tarjetas].[SITUACION].&amp;[" &amp; $C75 &amp; "]",
"[Base_Tarjetas].[TIPO]","[Base_Tarjetas].[TIPO].&amp;[" &amp; $C$1 &amp; "]")/1000,
0)</f>
        <v>0</v>
      </c>
      <c r="O75" s="8">
        <f>IFERROR(
GETPIVOTDATA("[Base_Tarjetas].[Importe]",TDinamica_R!$A$3,
"[Base_Tarjetas].[PERIODO]","[Base_Tarjetas].[PERIODO].&amp;[" &amp; TEXT(O$6,"yyyymm") &amp; "]",
"[Base_Tarjetas].[Metrica]","[Base_Tarjetas].[Metrica].&amp;[" &amp; $A75 &amp; "]",
"[Base_Tarjetas].[SEGMENTO_DESCRIP]","[Base_Tarjetas].[SEGMENTO_DESCRIP].&amp;[" &amp; $C$6 &amp; "]",
"[Base_Tarjetas].[SITUACION]","[Base_Tarjetas].[SITUACION].&amp;[" &amp; $C75 &amp; "]",
"[Base_Tarjetas].[TIPO]","[Base_Tarjetas].[TIPO].&amp;[" &amp; $C$1 &amp; "]")/1000,
0)</f>
        <v>0</v>
      </c>
      <c r="P75" s="8">
        <f>IFERROR(
GETPIVOTDATA("[Base_Tarjetas].[Importe]",TDinamica_R!$A$3,
"[Base_Tarjetas].[PERIODO]","[Base_Tarjetas].[PERIODO].&amp;[" &amp; TEXT(P$6,"yyyymm") &amp; "]",
"[Base_Tarjetas].[Metrica]","[Base_Tarjetas].[Metrica].&amp;[" &amp; $A75 &amp; "]",
"[Base_Tarjetas].[SEGMENTO_DESCRIP]","[Base_Tarjetas].[SEGMENTO_DESCRIP].&amp;[" &amp; $C$6 &amp; "]",
"[Base_Tarjetas].[SITUACION]","[Base_Tarjetas].[SITUACION].&amp;[" &amp; $C75 &amp; "]",
"[Base_Tarjetas].[TIPO]","[Base_Tarjetas].[TIPO].&amp;[" &amp; $C$1 &amp; "]")/1000,
0)</f>
        <v>0</v>
      </c>
      <c r="Q75" s="8">
        <f>IFERROR(
GETPIVOTDATA("[Base_Tarjetas].[Importe]",TDinamica_R!$A$3,
"[Base_Tarjetas].[PERIODO]","[Base_Tarjetas].[PERIODO].&amp;[" &amp; TEXT(Q$6,"yyyymm") &amp; "]",
"[Base_Tarjetas].[Metrica]","[Base_Tarjetas].[Metrica].&amp;[" &amp; $A75 &amp; "]",
"[Base_Tarjetas].[SEGMENTO_DESCRIP]","[Base_Tarjetas].[SEGMENTO_DESCRIP].&amp;[" &amp; $C$6 &amp; "]",
"[Base_Tarjetas].[SITUACION]","[Base_Tarjetas].[SITUACION].&amp;[" &amp; $C75 &amp; "]",
"[Base_Tarjetas].[TIPO]","[Base_Tarjetas].[TIPO].&amp;[" &amp; $C$1 &amp; "]")/1000,
0)</f>
        <v>0</v>
      </c>
      <c r="R75" s="8">
        <f>IFERROR(
GETPIVOTDATA("[Base_Tarjetas].[Importe]",TDinamica_R!$A$3,
"[Base_Tarjetas].[PERIODO]","[Base_Tarjetas].[PERIODO].&amp;[" &amp; TEXT(R$6,"yyyymm") &amp; "]",
"[Base_Tarjetas].[Metrica]","[Base_Tarjetas].[Metrica].&amp;[" &amp; $A75 &amp; "]",
"[Base_Tarjetas].[SEGMENTO_DESCRIP]","[Base_Tarjetas].[SEGMENTO_DESCRIP].&amp;[" &amp; $C$6 &amp; "]",
"[Base_Tarjetas].[SITUACION]","[Base_Tarjetas].[SITUACION].&amp;[" &amp; $C75 &amp; "]",
"[Base_Tarjetas].[TIPO]","[Base_Tarjetas].[TIPO].&amp;[" &amp; $C$1 &amp; "]")/1000,
0)</f>
        <v>0</v>
      </c>
      <c r="S75" s="8">
        <f>IFERROR(
GETPIVOTDATA("[Base_Tarjetas].[Importe]",TDinamica_R!$A$3,
"[Base_Tarjetas].[PERIODO]","[Base_Tarjetas].[PERIODO].&amp;[" &amp; TEXT(S$6,"yyyymm") &amp; "]",
"[Base_Tarjetas].[Metrica]","[Base_Tarjetas].[Metrica].&amp;[" &amp; $A75 &amp; "]",
"[Base_Tarjetas].[SEGMENTO_DESCRIP]","[Base_Tarjetas].[SEGMENTO_DESCRIP].&amp;[" &amp; $C$6 &amp; "]",
"[Base_Tarjetas].[SITUACION]","[Base_Tarjetas].[SITUACION].&amp;[" &amp; $C75 &amp; "]",
"[Base_Tarjetas].[TIPO]","[Base_Tarjetas].[TIPO].&amp;[" &amp; $C$1 &amp; "]")/1000,
0)</f>
        <v>0</v>
      </c>
      <c r="T75" s="8">
        <f>IFERROR(
GETPIVOTDATA("[Base_Tarjetas].[Importe]",TDinamica_R!$A$3,
"[Base_Tarjetas].[PERIODO]","[Base_Tarjetas].[PERIODO].&amp;[" &amp; TEXT(T$6,"yyyymm") &amp; "]",
"[Base_Tarjetas].[Metrica]","[Base_Tarjetas].[Metrica].&amp;[" &amp; $A75 &amp; "]",
"[Base_Tarjetas].[SEGMENTO_DESCRIP]","[Base_Tarjetas].[SEGMENTO_DESCRIP].&amp;[" &amp; $C$6 &amp; "]",
"[Base_Tarjetas].[SITUACION]","[Base_Tarjetas].[SITUACION].&amp;[" &amp; $C75 &amp; "]",
"[Base_Tarjetas].[TIPO]","[Base_Tarjetas].[TIPO].&amp;[" &amp; $C$1 &amp; "]")/1000,
0)</f>
        <v>0</v>
      </c>
      <c r="U75" s="8">
        <f>IFERROR(
GETPIVOTDATA("[Base_Tarjetas].[Importe]",TDinamica_R!$A$3,
"[Base_Tarjetas].[PERIODO]","[Base_Tarjetas].[PERIODO].&amp;[" &amp; TEXT(U$6,"yyyymm") &amp; "]",
"[Base_Tarjetas].[Metrica]","[Base_Tarjetas].[Metrica].&amp;[" &amp; $A75 &amp; "]",
"[Base_Tarjetas].[SEGMENTO_DESCRIP]","[Base_Tarjetas].[SEGMENTO_DESCRIP].&amp;[" &amp; $C$6 &amp; "]",
"[Base_Tarjetas].[SITUACION]","[Base_Tarjetas].[SITUACION].&amp;[" &amp; $C75 &amp; "]",
"[Base_Tarjetas].[TIPO]","[Base_Tarjetas].[TIPO].&amp;[" &amp; $C$1 &amp; "]")/1000,
0)</f>
        <v>0</v>
      </c>
      <c r="V75" s="8">
        <f>IFERROR(
GETPIVOTDATA("[Base_Tarjetas].[Importe]",TDinamica_R!$A$3,
"[Base_Tarjetas].[PERIODO]","[Base_Tarjetas].[PERIODO].&amp;[" &amp; TEXT(V$6,"yyyymm") &amp; "]",
"[Base_Tarjetas].[Metrica]","[Base_Tarjetas].[Metrica].&amp;[" &amp; $A75 &amp; "]",
"[Base_Tarjetas].[SEGMENTO_DESCRIP]","[Base_Tarjetas].[SEGMENTO_DESCRIP].&amp;[" &amp; $C$6 &amp; "]",
"[Base_Tarjetas].[SITUACION]","[Base_Tarjetas].[SITUACION].&amp;[" &amp; $C75 &amp; "]",
"[Base_Tarjetas].[TIPO]","[Base_Tarjetas].[TIPO].&amp;[" &amp; $C$1 &amp; "]")/1000,
0)</f>
        <v>0</v>
      </c>
      <c r="W75" s="8">
        <f>IFERROR(
GETPIVOTDATA("[Base_Tarjetas].[Importe]",TDinamica_R!$A$3,
"[Base_Tarjetas].[PERIODO]","[Base_Tarjetas].[PERIODO].&amp;[" &amp; TEXT(W$6,"yyyymm") &amp; "]",
"[Base_Tarjetas].[Metrica]","[Base_Tarjetas].[Metrica].&amp;[" &amp; $A75 &amp; "]",
"[Base_Tarjetas].[SEGMENTO_DESCRIP]","[Base_Tarjetas].[SEGMENTO_DESCRIP].&amp;[" &amp; $C$6 &amp; "]",
"[Base_Tarjetas].[SITUACION]","[Base_Tarjetas].[SITUACION].&amp;[" &amp; $C75 &amp; "]",
"[Base_Tarjetas].[TIPO]","[Base_Tarjetas].[TIPO].&amp;[" &amp; $C$1 &amp; "]")/1000,
0)</f>
        <v>0</v>
      </c>
      <c r="X75" s="8">
        <f>IFERROR(
GETPIVOTDATA("[Base_Tarjetas].[Importe]",TDinamica_R!$A$3,
"[Base_Tarjetas].[PERIODO]","[Base_Tarjetas].[PERIODO].&amp;[" &amp; TEXT(X$6,"yyyymm") &amp; "]",
"[Base_Tarjetas].[Metrica]","[Base_Tarjetas].[Metrica].&amp;[" &amp; $A75 &amp; "]",
"[Base_Tarjetas].[SEGMENTO_DESCRIP]","[Base_Tarjetas].[SEGMENTO_DESCRIP].&amp;[" &amp; $C$6 &amp; "]",
"[Base_Tarjetas].[SITUACION]","[Base_Tarjetas].[SITUACION].&amp;[" &amp; $C75 &amp; "]",
"[Base_Tarjetas].[TIPO]","[Base_Tarjetas].[TIPO].&amp;[" &amp; $C$1 &amp; "]")/1000,
0)</f>
        <v>0</v>
      </c>
      <c r="Y75" s="8">
        <f>IFERROR(
GETPIVOTDATA("[Base_Tarjetas].[Importe]",TDinamica_R!$A$3,
"[Base_Tarjetas].[PERIODO]","[Base_Tarjetas].[PERIODO].&amp;[" &amp; TEXT(Y$6,"yyyymm") &amp; "]",
"[Base_Tarjetas].[Metrica]","[Base_Tarjetas].[Metrica].&amp;[" &amp; $A75 &amp; "]",
"[Base_Tarjetas].[SEGMENTO_DESCRIP]","[Base_Tarjetas].[SEGMENTO_DESCRIP].&amp;[" &amp; $C$6 &amp; "]",
"[Base_Tarjetas].[SITUACION]","[Base_Tarjetas].[SITUACION].&amp;[" &amp; $C75 &amp; "]",
"[Base_Tarjetas].[TIPO]","[Base_Tarjetas].[TIPO].&amp;[" &amp; $C$1 &amp; "]")/1000,
0)</f>
        <v>0</v>
      </c>
      <c r="Z75" s="8">
        <f>IFERROR(
GETPIVOTDATA("[Base_Tarjetas].[Importe]",TDinamica_R!$A$3,
"[Base_Tarjetas].[PERIODO]","[Base_Tarjetas].[PERIODO].&amp;[" &amp; TEXT(Z$6,"yyyymm") &amp; "]",
"[Base_Tarjetas].[Metrica]","[Base_Tarjetas].[Metrica].&amp;[" &amp; $A75 &amp; "]",
"[Base_Tarjetas].[SEGMENTO_DESCRIP]","[Base_Tarjetas].[SEGMENTO_DESCRIP].&amp;[" &amp; $C$6 &amp; "]",
"[Base_Tarjetas].[SITUACION]","[Base_Tarjetas].[SITUACION].&amp;[" &amp; $C75 &amp; "]",
"[Base_Tarjetas].[TIPO]","[Base_Tarjetas].[TIPO].&amp;[" &amp; $C$1 &amp; "]")/1000,
0)</f>
        <v>0</v>
      </c>
      <c r="AA75" s="8">
        <f>IFERROR(
GETPIVOTDATA("[Base_Tarjetas].[Importe]",TDinamica_R!$A$3,
"[Base_Tarjetas].[PERIODO]","[Base_Tarjetas].[PERIODO].&amp;[" &amp; TEXT(AA$6,"yyyymm") &amp; "]",
"[Base_Tarjetas].[Metrica]","[Base_Tarjetas].[Metrica].&amp;[" &amp; $A75 &amp; "]",
"[Base_Tarjetas].[SEGMENTO_DESCRIP]","[Base_Tarjetas].[SEGMENTO_DESCRIP].&amp;[" &amp; $C$6 &amp; "]",
"[Base_Tarjetas].[SITUACION]","[Base_Tarjetas].[SITUACION].&amp;[" &amp; $C75 &amp; "]",
"[Base_Tarjetas].[TIPO]","[Base_Tarjetas].[TIPO].&amp;[" &amp; $C$1 &amp; "]")/1000,
0)</f>
        <v>0</v>
      </c>
      <c r="AB75" s="8">
        <f>IFERROR(
GETPIVOTDATA("[Base_Tarjetas].[Importe]",TDinamica_R!$A$3,
"[Base_Tarjetas].[PERIODO]","[Base_Tarjetas].[PERIODO].&amp;[" &amp; TEXT(AB$6,"yyyymm") &amp; "]",
"[Base_Tarjetas].[Metrica]","[Base_Tarjetas].[Metrica].&amp;[" &amp; $A75 &amp; "]",
"[Base_Tarjetas].[SEGMENTO_DESCRIP]","[Base_Tarjetas].[SEGMENTO_DESCRIP].&amp;[" &amp; $C$6 &amp; "]",
"[Base_Tarjetas].[SITUACION]","[Base_Tarjetas].[SITUACION].&amp;[" &amp; $C75 &amp; "]",
"[Base_Tarjetas].[TIPO]","[Base_Tarjetas].[TIPO].&amp;[" &amp; $C$1 &amp; "]")/1000,
0)</f>
        <v>0</v>
      </c>
      <c r="AC75" s="8">
        <f>IFERROR(
GETPIVOTDATA("[Base_Tarjetas].[Importe]",TDinamica_R!$A$3,
"[Base_Tarjetas].[PERIODO]","[Base_Tarjetas].[PERIODO].&amp;[" &amp; TEXT(AC$6,"yyyymm") &amp; "]",
"[Base_Tarjetas].[Metrica]","[Base_Tarjetas].[Metrica].&amp;[" &amp; $A75 &amp; "]",
"[Base_Tarjetas].[SEGMENTO_DESCRIP]","[Base_Tarjetas].[SEGMENTO_DESCRIP].&amp;[" &amp; $C$6 &amp; "]",
"[Base_Tarjetas].[SITUACION]","[Base_Tarjetas].[SITUACION].&amp;[" &amp; $C75 &amp; "]",
"[Base_Tarjetas].[TIPO]","[Base_Tarjetas].[TIPO].&amp;[" &amp; $C$1 &amp; "]")/1000,
0)</f>
        <v>0</v>
      </c>
      <c r="AD75" s="8">
        <f>IFERROR(
GETPIVOTDATA("[Base_Tarjetas].[Importe]",TDinamica_R!$A$3,
"[Base_Tarjetas].[PERIODO]","[Base_Tarjetas].[PERIODO].&amp;[" &amp; TEXT(AD$6,"yyyymm") &amp; "]",
"[Base_Tarjetas].[Metrica]","[Base_Tarjetas].[Metrica].&amp;[" &amp; $A75 &amp; "]",
"[Base_Tarjetas].[SEGMENTO_DESCRIP]","[Base_Tarjetas].[SEGMENTO_DESCRIP].&amp;[" &amp; $C$6 &amp; "]",
"[Base_Tarjetas].[SITUACION]","[Base_Tarjetas].[SITUACION].&amp;[" &amp; $C75 &amp; "]",
"[Base_Tarjetas].[TIPO]","[Base_Tarjetas].[TIPO].&amp;[" &amp; $C$1 &amp; "]")/1000,
0)</f>
        <v>0</v>
      </c>
      <c r="AE75" s="8">
        <f>IFERROR(
GETPIVOTDATA("[Base_Tarjetas].[Importe]",TDinamica_R!$A$3,
"[Base_Tarjetas].[PERIODO]","[Base_Tarjetas].[PERIODO].&amp;[" &amp; TEXT(AE$6,"yyyymm") &amp; "]",
"[Base_Tarjetas].[Metrica]","[Base_Tarjetas].[Metrica].&amp;[" &amp; $A75 &amp; "]",
"[Base_Tarjetas].[SEGMENTO_DESCRIP]","[Base_Tarjetas].[SEGMENTO_DESCRIP].&amp;[" &amp; $C$6 &amp; "]",
"[Base_Tarjetas].[SITUACION]","[Base_Tarjetas].[SITUACION].&amp;[" &amp; $C75 &amp; "]",
"[Base_Tarjetas].[TIPO]","[Base_Tarjetas].[TIPO].&amp;[" &amp; $C$1 &amp; "]")/1000,
0)</f>
        <v>0</v>
      </c>
      <c r="AF75" s="8">
        <f>IFERROR(
GETPIVOTDATA("[Base_Tarjetas].[Importe]",TDinamica_R!$A$3,
"[Base_Tarjetas].[PERIODO]","[Base_Tarjetas].[PERIODO].&amp;[" &amp; TEXT(AF$6,"yyyymm") &amp; "]",
"[Base_Tarjetas].[Metrica]","[Base_Tarjetas].[Metrica].&amp;[" &amp; $A75 &amp; "]",
"[Base_Tarjetas].[SEGMENTO_DESCRIP]","[Base_Tarjetas].[SEGMENTO_DESCRIP].&amp;[" &amp; $C$6 &amp; "]",
"[Base_Tarjetas].[SITUACION]","[Base_Tarjetas].[SITUACION].&amp;[" &amp; $C75 &amp; "]",
"[Base_Tarjetas].[TIPO]","[Base_Tarjetas].[TIPO].&amp;[" &amp; $C$1 &amp; "]")/1000,
0)</f>
        <v>0</v>
      </c>
      <c r="AG75" s="8">
        <f>IFERROR(
GETPIVOTDATA("[Base_Tarjetas].[Importe]",TDinamica_R!$A$3,
"[Base_Tarjetas].[PERIODO]","[Base_Tarjetas].[PERIODO].&amp;[" &amp; TEXT(AG$6,"yyyymm") &amp; "]",
"[Base_Tarjetas].[Metrica]","[Base_Tarjetas].[Metrica].&amp;[" &amp; $A75 &amp; "]",
"[Base_Tarjetas].[SEGMENTO_DESCRIP]","[Base_Tarjetas].[SEGMENTO_DESCRIP].&amp;[" &amp; $C$6 &amp; "]",
"[Base_Tarjetas].[SITUACION]","[Base_Tarjetas].[SITUACION].&amp;[" &amp; $C75 &amp; "]",
"[Base_Tarjetas].[TIPO]","[Base_Tarjetas].[TIPO].&amp;[" &amp; $C$1 &amp; "]")/1000,
0)</f>
        <v>0</v>
      </c>
      <c r="AH75" s="8">
        <f>IFERROR(
GETPIVOTDATA("[Base_Tarjetas].[Importe]",TDinamica_R!$A$3,
"[Base_Tarjetas].[PERIODO]","[Base_Tarjetas].[PERIODO].&amp;[" &amp; TEXT(AH$6,"yyyymm") &amp; "]",
"[Base_Tarjetas].[Metrica]","[Base_Tarjetas].[Metrica].&amp;[" &amp; $A75 &amp; "]",
"[Base_Tarjetas].[SEGMENTO_DESCRIP]","[Base_Tarjetas].[SEGMENTO_DESCRIP].&amp;[" &amp; $C$6 &amp; "]",
"[Base_Tarjetas].[SITUACION]","[Base_Tarjetas].[SITUACION].&amp;[" &amp; $C75 &amp; "]",
"[Base_Tarjetas].[TIPO]","[Base_Tarjetas].[TIPO].&amp;[" &amp; $C$1 &amp; "]")/1000,
0)</f>
        <v>0</v>
      </c>
      <c r="AI75" s="8">
        <f>IFERROR(
GETPIVOTDATA("[Base_Tarjetas].[Importe]",TDinamica_R!$A$3,
"[Base_Tarjetas].[PERIODO]","[Base_Tarjetas].[PERIODO].&amp;[" &amp; TEXT(AI$6,"yyyymm") &amp; "]",
"[Base_Tarjetas].[Metrica]","[Base_Tarjetas].[Metrica].&amp;[" &amp; $A75 &amp; "]",
"[Base_Tarjetas].[SEGMENTO_DESCRIP]","[Base_Tarjetas].[SEGMENTO_DESCRIP].&amp;[" &amp; $C$6 &amp; "]",
"[Base_Tarjetas].[SITUACION]","[Base_Tarjetas].[SITUACION].&amp;[" &amp; $C75 &amp; "]",
"[Base_Tarjetas].[TIPO]","[Base_Tarjetas].[TIPO].&amp;[" &amp; $C$1 &amp; "]")/1000,
0)</f>
        <v>0</v>
      </c>
      <c r="AJ75" s="8">
        <f>IFERROR(
GETPIVOTDATA("[Base_Tarjetas].[Importe]",TDinamica_R!$A$3,
"[Base_Tarjetas].[PERIODO]","[Base_Tarjetas].[PERIODO].&amp;[" &amp; TEXT(AJ$6,"yyyymm") &amp; "]",
"[Base_Tarjetas].[Metrica]","[Base_Tarjetas].[Metrica].&amp;[" &amp; $A75 &amp; "]",
"[Base_Tarjetas].[SEGMENTO_DESCRIP]","[Base_Tarjetas].[SEGMENTO_DESCRIP].&amp;[" &amp; $C$6 &amp; "]",
"[Base_Tarjetas].[SITUACION]","[Base_Tarjetas].[SITUACION].&amp;[" &amp; $C75 &amp; "]",
"[Base_Tarjetas].[TIPO]","[Base_Tarjetas].[TIPO].&amp;[" &amp; $C$1 &amp; "]")/1000,
0)</f>
        <v>0</v>
      </c>
      <c r="AK75" s="8">
        <f>IFERROR(
GETPIVOTDATA("[Base_Tarjetas].[Importe]",TDinamica_R!$A$3,
"[Base_Tarjetas].[PERIODO]","[Base_Tarjetas].[PERIODO].&amp;[" &amp; TEXT(AK$6,"yyyymm") &amp; "]",
"[Base_Tarjetas].[Metrica]","[Base_Tarjetas].[Metrica].&amp;[" &amp; $A75 &amp; "]",
"[Base_Tarjetas].[SEGMENTO_DESCRIP]","[Base_Tarjetas].[SEGMENTO_DESCRIP].&amp;[" &amp; $C$6 &amp; "]",
"[Base_Tarjetas].[SITUACION]","[Base_Tarjetas].[SITUACION].&amp;[" &amp; $C75 &amp; "]",
"[Base_Tarjetas].[TIPO]","[Base_Tarjetas].[TIPO].&amp;[" &amp; $C$1 &amp; "]")/1000,
0)</f>
        <v>0</v>
      </c>
      <c r="AL75" s="8">
        <f>IFERROR(
GETPIVOTDATA("[Base_Tarjetas].[Importe]",TDinamica_R!$A$3,
"[Base_Tarjetas].[PERIODO]","[Base_Tarjetas].[PERIODO].&amp;[" &amp; TEXT(AL$6,"yyyymm") &amp; "]",
"[Base_Tarjetas].[Metrica]","[Base_Tarjetas].[Metrica].&amp;[" &amp; $A75 &amp; "]",
"[Base_Tarjetas].[SEGMENTO_DESCRIP]","[Base_Tarjetas].[SEGMENTO_DESCRIP].&amp;[" &amp; $C$6 &amp; "]",
"[Base_Tarjetas].[SITUACION]","[Base_Tarjetas].[SITUACION].&amp;[" &amp; $C75 &amp; "]",
"[Base_Tarjetas].[TIPO]","[Base_Tarjetas].[TIPO].&amp;[" &amp; $C$1 &amp; "]")/1000,
0)</f>
        <v>0</v>
      </c>
      <c r="AM75" s="8">
        <f>IFERROR(
GETPIVOTDATA("[Base_Tarjetas].[Importe]",TDinamica_R!$A$3,
"[Base_Tarjetas].[PERIODO]","[Base_Tarjetas].[PERIODO].&amp;[" &amp; TEXT(AM$6,"yyyymm") &amp; "]",
"[Base_Tarjetas].[Metrica]","[Base_Tarjetas].[Metrica].&amp;[" &amp; $A75 &amp; "]",
"[Base_Tarjetas].[SEGMENTO_DESCRIP]","[Base_Tarjetas].[SEGMENTO_DESCRIP].&amp;[" &amp; $C$6 &amp; "]",
"[Base_Tarjetas].[SITUACION]","[Base_Tarjetas].[SITUACION].&amp;[" &amp; $C75 &amp; "]",
"[Base_Tarjetas].[TIPO]","[Base_Tarjetas].[TIPO].&amp;[" &amp; $C$1 &amp; "]")/1000,
0)</f>
        <v>0</v>
      </c>
      <c r="AN75" s="8">
        <f>IFERROR(
GETPIVOTDATA("[Base_Tarjetas].[Importe]",TDinamica_R!$A$3,
"[Base_Tarjetas].[PERIODO]","[Base_Tarjetas].[PERIODO].&amp;[" &amp; TEXT(AN$6,"yyyymm") &amp; "]",
"[Base_Tarjetas].[Metrica]","[Base_Tarjetas].[Metrica].&amp;[" &amp; $A75 &amp; "]",
"[Base_Tarjetas].[SEGMENTO_DESCRIP]","[Base_Tarjetas].[SEGMENTO_DESCRIP].&amp;[" &amp; $C$6 &amp; "]",
"[Base_Tarjetas].[SITUACION]","[Base_Tarjetas].[SITUACION].&amp;[" &amp; $C75 &amp; "]",
"[Base_Tarjetas].[TIPO]","[Base_Tarjetas].[TIPO].&amp;[" &amp; $C$1 &amp; "]")/1000,
0)</f>
        <v>0</v>
      </c>
      <c r="AO75" s="8">
        <f>IFERROR(
GETPIVOTDATA("[Base_Tarjetas].[Importe]",TDinamica_R!$A$3,
"[Base_Tarjetas].[PERIODO]","[Base_Tarjetas].[PERIODO].&amp;[" &amp; TEXT(AO$6,"yyyymm") &amp; "]",
"[Base_Tarjetas].[Metrica]","[Base_Tarjetas].[Metrica].&amp;[" &amp; $A75 &amp; "]",
"[Base_Tarjetas].[SEGMENTO_DESCRIP]","[Base_Tarjetas].[SEGMENTO_DESCRIP].&amp;[" &amp; $C$6 &amp; "]",
"[Base_Tarjetas].[SITUACION]","[Base_Tarjetas].[SITUACION].&amp;[" &amp; $C75 &amp; "]",
"[Base_Tarjetas].[TIPO]","[Base_Tarjetas].[TIPO].&amp;[" &amp; $C$1 &amp; "]")/1000,
0)</f>
        <v>0</v>
      </c>
      <c r="AP75" s="8">
        <f>IFERROR(
GETPIVOTDATA("[Base_Tarjetas].[Importe]",TDinamica_R!$A$3,
"[Base_Tarjetas].[PERIODO]","[Base_Tarjetas].[PERIODO].&amp;[" &amp; TEXT(AP$6,"yyyymm") &amp; "]",
"[Base_Tarjetas].[Metrica]","[Base_Tarjetas].[Metrica].&amp;[" &amp; $A75 &amp; "]",
"[Base_Tarjetas].[SEGMENTO_DESCRIP]","[Base_Tarjetas].[SEGMENTO_DESCRIP].&amp;[" &amp; $C$6 &amp; "]",
"[Base_Tarjetas].[SITUACION]","[Base_Tarjetas].[SITUACION].&amp;[" &amp; $C75 &amp; "]",
"[Base_Tarjetas].[TIPO]","[Base_Tarjetas].[TIPO].&amp;[" &amp; $C$1 &amp; "]")/1000,
0)</f>
        <v>0</v>
      </c>
      <c r="AQ75" s="8">
        <f>IFERROR(
GETPIVOTDATA("[Base_Tarjetas].[Importe]",TDinamica_R!$A$3,
"[Base_Tarjetas].[PERIODO]","[Base_Tarjetas].[PERIODO].&amp;[" &amp; TEXT(AQ$6,"yyyymm") &amp; "]",
"[Base_Tarjetas].[Metrica]","[Base_Tarjetas].[Metrica].&amp;[" &amp; $A75 &amp; "]",
"[Base_Tarjetas].[SEGMENTO_DESCRIP]","[Base_Tarjetas].[SEGMENTO_DESCRIP].&amp;[" &amp; $C$6 &amp; "]",
"[Base_Tarjetas].[SITUACION]","[Base_Tarjetas].[SITUACION].&amp;[" &amp; $C75 &amp; "]",
"[Base_Tarjetas].[TIPO]","[Base_Tarjetas].[TIPO].&amp;[" &amp; $C$1 &amp; "]")/1000,
0)</f>
        <v>0</v>
      </c>
      <c r="AR75" s="8">
        <f>IFERROR(
GETPIVOTDATA("[Base_Tarjetas].[Importe]",TDinamica_R!$A$3,
"[Base_Tarjetas].[PERIODO]","[Base_Tarjetas].[PERIODO].&amp;[" &amp; TEXT(AR$6,"yyyymm") &amp; "]",
"[Base_Tarjetas].[Metrica]","[Base_Tarjetas].[Metrica].&amp;[" &amp; $A75 &amp; "]",
"[Base_Tarjetas].[SEGMENTO_DESCRIP]","[Base_Tarjetas].[SEGMENTO_DESCRIP].&amp;[" &amp; $C$6 &amp; "]",
"[Base_Tarjetas].[SITUACION]","[Base_Tarjetas].[SITUACION].&amp;[" &amp; $C75 &amp; "]",
"[Base_Tarjetas].[TIPO]","[Base_Tarjetas].[TIPO].&amp;[" &amp; $C$1 &amp; "]")/1000,
0)</f>
        <v>0</v>
      </c>
      <c r="AS75" s="8">
        <f>IFERROR(
GETPIVOTDATA("[Base_Tarjetas].[Importe]",TDinamica_R!$A$3,
"[Base_Tarjetas].[PERIODO]","[Base_Tarjetas].[PERIODO].&amp;[" &amp; TEXT(AS$6,"yyyymm") &amp; "]",
"[Base_Tarjetas].[Metrica]","[Base_Tarjetas].[Metrica].&amp;[" &amp; $A75 &amp; "]",
"[Base_Tarjetas].[SEGMENTO_DESCRIP]","[Base_Tarjetas].[SEGMENTO_DESCRIP].&amp;[" &amp; $C$6 &amp; "]",
"[Base_Tarjetas].[SITUACION]","[Base_Tarjetas].[SITUACION].&amp;[" &amp; $C75 &amp; "]",
"[Base_Tarjetas].[TIPO]","[Base_Tarjetas].[TIPO].&amp;[" &amp; $C$1 &amp; "]")/1000,
0)</f>
        <v>0</v>
      </c>
      <c r="AT75" s="8">
        <f>IFERROR(
GETPIVOTDATA("[Base_Tarjetas].[Importe]",TDinamica_R!$A$3,
"[Base_Tarjetas].[PERIODO]","[Base_Tarjetas].[PERIODO].&amp;[" &amp; TEXT(AT$6,"yyyymm") &amp; "]",
"[Base_Tarjetas].[Metrica]","[Base_Tarjetas].[Metrica].&amp;[" &amp; $A75 &amp; "]",
"[Base_Tarjetas].[SEGMENTO_DESCRIP]","[Base_Tarjetas].[SEGMENTO_DESCRIP].&amp;[" &amp; $C$6 &amp; "]",
"[Base_Tarjetas].[SITUACION]","[Base_Tarjetas].[SITUACION].&amp;[" &amp; $C75 &amp; "]",
"[Base_Tarjetas].[TIPO]","[Base_Tarjetas].[TIPO].&amp;[" &amp; $C$1 &amp; "]")/1000,
0)</f>
        <v>0</v>
      </c>
      <c r="AU75" s="8">
        <f>IFERROR(
GETPIVOTDATA("[Base_Tarjetas].[Importe]",TDinamica_R!$A$3,
"[Base_Tarjetas].[PERIODO]","[Base_Tarjetas].[PERIODO].&amp;[" &amp; TEXT(AU$6,"yyyymm") &amp; "]",
"[Base_Tarjetas].[Metrica]","[Base_Tarjetas].[Metrica].&amp;[" &amp; $A75 &amp; "]",
"[Base_Tarjetas].[SEGMENTO_DESCRIP]","[Base_Tarjetas].[SEGMENTO_DESCRIP].&amp;[" &amp; $C$6 &amp; "]",
"[Base_Tarjetas].[SITUACION]","[Base_Tarjetas].[SITUACION].&amp;[" &amp; $C75 &amp; "]",
"[Base_Tarjetas].[TIPO]","[Base_Tarjetas].[TIPO].&amp;[" &amp; $C$1 &amp; "]")/1000,
0)</f>
        <v>0</v>
      </c>
      <c r="AV75" s="8">
        <f>IFERROR(
GETPIVOTDATA("[Base_Tarjetas].[Importe]",TDinamica_R!$A$3,
"[Base_Tarjetas].[PERIODO]","[Base_Tarjetas].[PERIODO].&amp;[" &amp; TEXT(AV$6,"yyyymm") &amp; "]",
"[Base_Tarjetas].[Metrica]","[Base_Tarjetas].[Metrica].&amp;[" &amp; $A75 &amp; "]",
"[Base_Tarjetas].[SEGMENTO_DESCRIP]","[Base_Tarjetas].[SEGMENTO_DESCRIP].&amp;[" &amp; $C$6 &amp; "]",
"[Base_Tarjetas].[SITUACION]","[Base_Tarjetas].[SITUACION].&amp;[" &amp; $C75 &amp; "]",
"[Base_Tarjetas].[TIPO]","[Base_Tarjetas].[TIPO].&amp;[" &amp; $C$1 &amp; "]")/1000,
0)</f>
        <v>0</v>
      </c>
      <c r="AW75" s="8">
        <f>IFERROR(
GETPIVOTDATA("[Base_Tarjetas].[Importe]",TDinamica_R!$A$3,
"[Base_Tarjetas].[PERIODO]","[Base_Tarjetas].[PERIODO].&amp;[" &amp; TEXT(AW$6,"yyyymm") &amp; "]",
"[Base_Tarjetas].[Metrica]","[Base_Tarjetas].[Metrica].&amp;[" &amp; $A75 &amp; "]",
"[Base_Tarjetas].[SEGMENTO_DESCRIP]","[Base_Tarjetas].[SEGMENTO_DESCRIP].&amp;[" &amp; $C$6 &amp; "]",
"[Base_Tarjetas].[SITUACION]","[Base_Tarjetas].[SITUACION].&amp;[" &amp; $C75 &amp; "]",
"[Base_Tarjetas].[TIPO]","[Base_Tarjetas].[TIPO].&amp;[" &amp; $C$1 &amp; "]")/1000,
0)</f>
        <v>0</v>
      </c>
      <c r="AX75" s="8">
        <f>IFERROR(
GETPIVOTDATA("[Base_Tarjetas].[Importe]",TDinamica_R!$A$3,
"[Base_Tarjetas].[PERIODO]","[Base_Tarjetas].[PERIODO].&amp;[" &amp; TEXT(AX$6,"yyyymm") &amp; "]",
"[Base_Tarjetas].[Metrica]","[Base_Tarjetas].[Metrica].&amp;[" &amp; $A75 &amp; "]",
"[Base_Tarjetas].[SEGMENTO_DESCRIP]","[Base_Tarjetas].[SEGMENTO_DESCRIP].&amp;[" &amp; $C$6 &amp; "]",
"[Base_Tarjetas].[SITUACION]","[Base_Tarjetas].[SITUACION].&amp;[" &amp; $C75 &amp; "]",
"[Base_Tarjetas].[TIPO]","[Base_Tarjetas].[TIPO].&amp;[" &amp; $C$1 &amp; "]")/1000,
0)</f>
        <v>0</v>
      </c>
      <c r="AY75" s="8">
        <f>IFERROR(
GETPIVOTDATA("[Base_Tarjetas].[Importe]",TDinamica_R!$A$3,
"[Base_Tarjetas].[PERIODO]","[Base_Tarjetas].[PERIODO].&amp;[" &amp; TEXT(AY$6,"yyyymm") &amp; "]",
"[Base_Tarjetas].[Metrica]","[Base_Tarjetas].[Metrica].&amp;[" &amp; $A75 &amp; "]",
"[Base_Tarjetas].[SEGMENTO_DESCRIP]","[Base_Tarjetas].[SEGMENTO_DESCRIP].&amp;[" &amp; $C$6 &amp; "]",
"[Base_Tarjetas].[SITUACION]","[Base_Tarjetas].[SITUACION].&amp;[" &amp; $C75 &amp; "]",
"[Base_Tarjetas].[TIPO]","[Base_Tarjetas].[TIPO].&amp;[" &amp; $C$1 &amp; "]")/1000,
0)</f>
        <v>0</v>
      </c>
      <c r="AZ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TEXT(AZ$6,"yyyymm") &amp; "]"),
0)</f>
        <v>0</v>
      </c>
      <c r="BA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TEXT(BA$6,"yyyymm") &amp; "]"),
0)</f>
        <v>0</v>
      </c>
      <c r="BB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TEXT(BB$6,"yyyymm") &amp; "]"),
0)</f>
        <v>0</v>
      </c>
      <c r="BC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TEXT(BC$6,"yyyymm") &amp; "]"),
0)</f>
        <v>0</v>
      </c>
      <c r="BD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TEXT(BD$6,"yyyymm") &amp; "]"),
0)</f>
        <v>0</v>
      </c>
      <c r="BE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TEXT(BE$6,"yyyymm") &amp; "]"),
0)</f>
        <v>0</v>
      </c>
      <c r="BF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TEXT(BF$6,"yyyymm") &amp; "]"),
0)</f>
        <v>0</v>
      </c>
      <c r="BG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TEXT(BG$6,"yyyymm") &amp; "]"),
0)</f>
        <v>0</v>
      </c>
      <c r="BH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TEXT(BH$6,"yyyymm") &amp; "]"),
0)</f>
        <v>0</v>
      </c>
      <c r="BI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TEXT(BI$6,"yyyymm") &amp; "]"),
0)</f>
        <v>0</v>
      </c>
      <c r="BJ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TEXT(BJ$6,"yyyymm") &amp; "]"),
0)</f>
        <v>0</v>
      </c>
      <c r="BK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TEXT(BK$6,"yyyymm") &amp; "]"),
0)</f>
        <v>0</v>
      </c>
      <c r="BO75" s="24">
        <f t="shared" si="48"/>
        <v>0</v>
      </c>
      <c r="BP75" s="24">
        <f t="shared" si="48"/>
        <v>0</v>
      </c>
      <c r="BQ75" s="24">
        <f t="shared" si="48"/>
        <v>0</v>
      </c>
      <c r="BR75" s="24">
        <f t="shared" si="48"/>
        <v>0</v>
      </c>
      <c r="BS75" s="24">
        <f t="shared" si="48"/>
        <v>0</v>
      </c>
      <c r="BT75" s="24">
        <f t="shared" si="48"/>
        <v>0</v>
      </c>
    </row>
    <row r="76" spans="1:72" hidden="1" outlineLevel="1" x14ac:dyDescent="0.25">
      <c r="A76" s="11" t="s">
        <v>35</v>
      </c>
      <c r="C76" s="2" t="s">
        <v>98</v>
      </c>
      <c r="D76" s="8">
        <f>IFERROR(
GETPIVOTDATA("[Base_Tarjetas].[Importe]",TDinamica_R!$A$3,
"[Base_Tarjetas].[PERIODO]","[Base_Tarjetas].[PERIODO].&amp;[" &amp; TEXT(D$6,"yyyymm") &amp; "]",
"[Base_Tarjetas].[Metrica]","[Base_Tarjetas].[Metrica].&amp;[" &amp; $A76 &amp; "]",
"[Base_Tarjetas].[SEGMENTO_DESCRIP]","[Base_Tarjetas].[SEGMENTO_DESCRIP].&amp;[" &amp; $C$6 &amp; "]",
"[Base_Tarjetas].[SITUACION]","[Base_Tarjetas].[SITUACION].&amp;[" &amp; $C76 &amp; "]",
"[Base_Tarjetas].[TIPO]","[Base_Tarjetas].[TIPO].&amp;[" &amp; $C$1 &amp; "]")/1000,
0)</f>
        <v>0</v>
      </c>
      <c r="E76" s="8">
        <f>IFERROR(
GETPIVOTDATA("[Base_Tarjetas].[Importe]",TDinamica_R!$A$3,
"[Base_Tarjetas].[PERIODO]","[Base_Tarjetas].[PERIODO].&amp;[" &amp; TEXT(E$6,"yyyymm") &amp; "]",
"[Base_Tarjetas].[Metrica]","[Base_Tarjetas].[Metrica].&amp;[" &amp; $A76 &amp; "]",
"[Base_Tarjetas].[SEGMENTO_DESCRIP]","[Base_Tarjetas].[SEGMENTO_DESCRIP].&amp;[" &amp; $C$6 &amp; "]",
"[Base_Tarjetas].[SITUACION]","[Base_Tarjetas].[SITUACION].&amp;[" &amp; $C76 &amp; "]",
"[Base_Tarjetas].[TIPO]","[Base_Tarjetas].[TIPO].&amp;[" &amp; $C$1 &amp; "]")/1000,
0)</f>
        <v>0</v>
      </c>
      <c r="F76" s="8">
        <f>IFERROR(
GETPIVOTDATA("[Base_Tarjetas].[Importe]",TDinamica_R!$A$3,
"[Base_Tarjetas].[PERIODO]","[Base_Tarjetas].[PERIODO].&amp;[" &amp; TEXT(F$6,"yyyymm") &amp; "]",
"[Base_Tarjetas].[Metrica]","[Base_Tarjetas].[Metrica].&amp;[" &amp; $A76 &amp; "]",
"[Base_Tarjetas].[SEGMENTO_DESCRIP]","[Base_Tarjetas].[SEGMENTO_DESCRIP].&amp;[" &amp; $C$6 &amp; "]",
"[Base_Tarjetas].[SITUACION]","[Base_Tarjetas].[SITUACION].&amp;[" &amp; $C76 &amp; "]",
"[Base_Tarjetas].[TIPO]","[Base_Tarjetas].[TIPO].&amp;[" &amp; $C$1 &amp; "]")/1000,
0)</f>
        <v>0</v>
      </c>
      <c r="G76" s="8">
        <f>IFERROR(
GETPIVOTDATA("[Base_Tarjetas].[Importe]",TDinamica_R!$A$3,
"[Base_Tarjetas].[PERIODO]","[Base_Tarjetas].[PERIODO].&amp;[" &amp; TEXT(G$6,"yyyymm") &amp; "]",
"[Base_Tarjetas].[Metrica]","[Base_Tarjetas].[Metrica].&amp;[" &amp; $A76 &amp; "]",
"[Base_Tarjetas].[SEGMENTO_DESCRIP]","[Base_Tarjetas].[SEGMENTO_DESCRIP].&amp;[" &amp; $C$6 &amp; "]",
"[Base_Tarjetas].[SITUACION]","[Base_Tarjetas].[SITUACION].&amp;[" &amp; $C76 &amp; "]",
"[Base_Tarjetas].[TIPO]","[Base_Tarjetas].[TIPO].&amp;[" &amp; $C$1 &amp; "]")/1000,
0)</f>
        <v>0</v>
      </c>
      <c r="H76" s="8">
        <f>IFERROR(
GETPIVOTDATA("[Base_Tarjetas].[Importe]",TDinamica_R!$A$3,
"[Base_Tarjetas].[PERIODO]","[Base_Tarjetas].[PERIODO].&amp;[" &amp; TEXT(H$6,"yyyymm") &amp; "]",
"[Base_Tarjetas].[Metrica]","[Base_Tarjetas].[Metrica].&amp;[" &amp; $A76 &amp; "]",
"[Base_Tarjetas].[SEGMENTO_DESCRIP]","[Base_Tarjetas].[SEGMENTO_DESCRIP].&amp;[" &amp; $C$6 &amp; "]",
"[Base_Tarjetas].[SITUACION]","[Base_Tarjetas].[SITUACION].&amp;[" &amp; $C76 &amp; "]",
"[Base_Tarjetas].[TIPO]","[Base_Tarjetas].[TIPO].&amp;[" &amp; $C$1 &amp; "]")/1000,
0)</f>
        <v>0</v>
      </c>
      <c r="I76" s="8">
        <f>IFERROR(
GETPIVOTDATA("[Base_Tarjetas].[Importe]",TDinamica_R!$A$3,
"[Base_Tarjetas].[PERIODO]","[Base_Tarjetas].[PERIODO].&amp;[" &amp; TEXT(I$6,"yyyymm") &amp; "]",
"[Base_Tarjetas].[Metrica]","[Base_Tarjetas].[Metrica].&amp;[" &amp; $A76 &amp; "]",
"[Base_Tarjetas].[SEGMENTO_DESCRIP]","[Base_Tarjetas].[SEGMENTO_DESCRIP].&amp;[" &amp; $C$6 &amp; "]",
"[Base_Tarjetas].[SITUACION]","[Base_Tarjetas].[SITUACION].&amp;[" &amp; $C76 &amp; "]",
"[Base_Tarjetas].[TIPO]","[Base_Tarjetas].[TIPO].&amp;[" &amp; $C$1 &amp; "]")/1000,
0)</f>
        <v>0</v>
      </c>
      <c r="J76" s="8">
        <f>IFERROR(
GETPIVOTDATA("[Base_Tarjetas].[Importe]",TDinamica_R!$A$3,
"[Base_Tarjetas].[PERIODO]","[Base_Tarjetas].[PERIODO].&amp;[" &amp; TEXT(J$6,"yyyymm") &amp; "]",
"[Base_Tarjetas].[Metrica]","[Base_Tarjetas].[Metrica].&amp;[" &amp; $A76 &amp; "]",
"[Base_Tarjetas].[SEGMENTO_DESCRIP]","[Base_Tarjetas].[SEGMENTO_DESCRIP].&amp;[" &amp; $C$6 &amp; "]",
"[Base_Tarjetas].[SITUACION]","[Base_Tarjetas].[SITUACION].&amp;[" &amp; $C76 &amp; "]",
"[Base_Tarjetas].[TIPO]","[Base_Tarjetas].[TIPO].&amp;[" &amp; $C$1 &amp; "]")/1000,
0)</f>
        <v>0</v>
      </c>
      <c r="K76" s="8">
        <f>IFERROR(
GETPIVOTDATA("[Base_Tarjetas].[Importe]",TDinamica_R!$A$3,
"[Base_Tarjetas].[PERIODO]","[Base_Tarjetas].[PERIODO].&amp;[" &amp; TEXT(K$6,"yyyymm") &amp; "]",
"[Base_Tarjetas].[Metrica]","[Base_Tarjetas].[Metrica].&amp;[" &amp; $A76 &amp; "]",
"[Base_Tarjetas].[SEGMENTO_DESCRIP]","[Base_Tarjetas].[SEGMENTO_DESCRIP].&amp;[" &amp; $C$6 &amp; "]",
"[Base_Tarjetas].[SITUACION]","[Base_Tarjetas].[SITUACION].&amp;[" &amp; $C76 &amp; "]",
"[Base_Tarjetas].[TIPO]","[Base_Tarjetas].[TIPO].&amp;[" &amp; $C$1 &amp; "]")/1000,
0)</f>
        <v>0</v>
      </c>
      <c r="L76" s="8">
        <f>IFERROR(
GETPIVOTDATA("[Base_Tarjetas].[Importe]",TDinamica_R!$A$3,
"[Base_Tarjetas].[PERIODO]","[Base_Tarjetas].[PERIODO].&amp;[" &amp; TEXT(L$6,"yyyymm") &amp; "]",
"[Base_Tarjetas].[Metrica]","[Base_Tarjetas].[Metrica].&amp;[" &amp; $A76 &amp; "]",
"[Base_Tarjetas].[SEGMENTO_DESCRIP]","[Base_Tarjetas].[SEGMENTO_DESCRIP].&amp;[" &amp; $C$6 &amp; "]",
"[Base_Tarjetas].[SITUACION]","[Base_Tarjetas].[SITUACION].&amp;[" &amp; $C76 &amp; "]",
"[Base_Tarjetas].[TIPO]","[Base_Tarjetas].[TIPO].&amp;[" &amp; $C$1 &amp; "]")/1000,
0)</f>
        <v>0</v>
      </c>
      <c r="M76" s="8">
        <f>IFERROR(
GETPIVOTDATA("[Base_Tarjetas].[Importe]",TDinamica_R!$A$3,
"[Base_Tarjetas].[PERIODO]","[Base_Tarjetas].[PERIODO].&amp;[" &amp; TEXT(M$6,"yyyymm") &amp; "]",
"[Base_Tarjetas].[Metrica]","[Base_Tarjetas].[Metrica].&amp;[" &amp; $A76 &amp; "]",
"[Base_Tarjetas].[SEGMENTO_DESCRIP]","[Base_Tarjetas].[SEGMENTO_DESCRIP].&amp;[" &amp; $C$6 &amp; "]",
"[Base_Tarjetas].[SITUACION]","[Base_Tarjetas].[SITUACION].&amp;[" &amp; $C76 &amp; "]",
"[Base_Tarjetas].[TIPO]","[Base_Tarjetas].[TIPO].&amp;[" &amp; $C$1 &amp; "]")/1000,
0)</f>
        <v>0</v>
      </c>
      <c r="N76" s="8">
        <f>IFERROR(
GETPIVOTDATA("[Base_Tarjetas].[Importe]",TDinamica_R!$A$3,
"[Base_Tarjetas].[PERIODO]","[Base_Tarjetas].[PERIODO].&amp;[" &amp; TEXT(N$6,"yyyymm") &amp; "]",
"[Base_Tarjetas].[Metrica]","[Base_Tarjetas].[Metrica].&amp;[" &amp; $A76 &amp; "]",
"[Base_Tarjetas].[SEGMENTO_DESCRIP]","[Base_Tarjetas].[SEGMENTO_DESCRIP].&amp;[" &amp; $C$6 &amp; "]",
"[Base_Tarjetas].[SITUACION]","[Base_Tarjetas].[SITUACION].&amp;[" &amp; $C76 &amp; "]",
"[Base_Tarjetas].[TIPO]","[Base_Tarjetas].[TIPO].&amp;[" &amp; $C$1 &amp; "]")/1000,
0)</f>
        <v>0</v>
      </c>
      <c r="O76" s="8">
        <f>IFERROR(
GETPIVOTDATA("[Base_Tarjetas].[Importe]",TDinamica_R!$A$3,
"[Base_Tarjetas].[PERIODO]","[Base_Tarjetas].[PERIODO].&amp;[" &amp; TEXT(O$6,"yyyymm") &amp; "]",
"[Base_Tarjetas].[Metrica]","[Base_Tarjetas].[Metrica].&amp;[" &amp; $A76 &amp; "]",
"[Base_Tarjetas].[SEGMENTO_DESCRIP]","[Base_Tarjetas].[SEGMENTO_DESCRIP].&amp;[" &amp; $C$6 &amp; "]",
"[Base_Tarjetas].[SITUACION]","[Base_Tarjetas].[SITUACION].&amp;[" &amp; $C76 &amp; "]",
"[Base_Tarjetas].[TIPO]","[Base_Tarjetas].[TIPO].&amp;[" &amp; $C$1 &amp; "]")/1000,
0)</f>
        <v>0</v>
      </c>
      <c r="P76" s="8">
        <f>IFERROR(
GETPIVOTDATA("[Base_Tarjetas].[Importe]",TDinamica_R!$A$3,
"[Base_Tarjetas].[PERIODO]","[Base_Tarjetas].[PERIODO].&amp;[" &amp; TEXT(P$6,"yyyymm") &amp; "]",
"[Base_Tarjetas].[Metrica]","[Base_Tarjetas].[Metrica].&amp;[" &amp; $A76 &amp; "]",
"[Base_Tarjetas].[SEGMENTO_DESCRIP]","[Base_Tarjetas].[SEGMENTO_DESCRIP].&amp;[" &amp; $C$6 &amp; "]",
"[Base_Tarjetas].[SITUACION]","[Base_Tarjetas].[SITUACION].&amp;[" &amp; $C76 &amp; "]",
"[Base_Tarjetas].[TIPO]","[Base_Tarjetas].[TIPO].&amp;[" &amp; $C$1 &amp; "]")/1000,
0)</f>
        <v>0</v>
      </c>
      <c r="Q76" s="8">
        <f>IFERROR(
GETPIVOTDATA("[Base_Tarjetas].[Importe]",TDinamica_R!$A$3,
"[Base_Tarjetas].[PERIODO]","[Base_Tarjetas].[PERIODO].&amp;[" &amp; TEXT(Q$6,"yyyymm") &amp; "]",
"[Base_Tarjetas].[Metrica]","[Base_Tarjetas].[Metrica].&amp;[" &amp; $A76 &amp; "]",
"[Base_Tarjetas].[SEGMENTO_DESCRIP]","[Base_Tarjetas].[SEGMENTO_DESCRIP].&amp;[" &amp; $C$6 &amp; "]",
"[Base_Tarjetas].[SITUACION]","[Base_Tarjetas].[SITUACION].&amp;[" &amp; $C76 &amp; "]",
"[Base_Tarjetas].[TIPO]","[Base_Tarjetas].[TIPO].&amp;[" &amp; $C$1 &amp; "]")/1000,
0)</f>
        <v>0</v>
      </c>
      <c r="R76" s="8">
        <f>IFERROR(
GETPIVOTDATA("[Base_Tarjetas].[Importe]",TDinamica_R!$A$3,
"[Base_Tarjetas].[PERIODO]","[Base_Tarjetas].[PERIODO].&amp;[" &amp; TEXT(R$6,"yyyymm") &amp; "]",
"[Base_Tarjetas].[Metrica]","[Base_Tarjetas].[Metrica].&amp;[" &amp; $A76 &amp; "]",
"[Base_Tarjetas].[SEGMENTO_DESCRIP]","[Base_Tarjetas].[SEGMENTO_DESCRIP].&amp;[" &amp; $C$6 &amp; "]",
"[Base_Tarjetas].[SITUACION]","[Base_Tarjetas].[SITUACION].&amp;[" &amp; $C76 &amp; "]",
"[Base_Tarjetas].[TIPO]","[Base_Tarjetas].[TIPO].&amp;[" &amp; $C$1 &amp; "]")/1000,
0)</f>
        <v>0</v>
      </c>
      <c r="S76" s="8">
        <f>IFERROR(
GETPIVOTDATA("[Base_Tarjetas].[Importe]",TDinamica_R!$A$3,
"[Base_Tarjetas].[PERIODO]","[Base_Tarjetas].[PERIODO].&amp;[" &amp; TEXT(S$6,"yyyymm") &amp; "]",
"[Base_Tarjetas].[Metrica]","[Base_Tarjetas].[Metrica].&amp;[" &amp; $A76 &amp; "]",
"[Base_Tarjetas].[SEGMENTO_DESCRIP]","[Base_Tarjetas].[SEGMENTO_DESCRIP].&amp;[" &amp; $C$6 &amp; "]",
"[Base_Tarjetas].[SITUACION]","[Base_Tarjetas].[SITUACION].&amp;[" &amp; $C76 &amp; "]",
"[Base_Tarjetas].[TIPO]","[Base_Tarjetas].[TIPO].&amp;[" &amp; $C$1 &amp; "]")/1000,
0)</f>
        <v>0</v>
      </c>
      <c r="T76" s="8">
        <f>IFERROR(
GETPIVOTDATA("[Base_Tarjetas].[Importe]",TDinamica_R!$A$3,
"[Base_Tarjetas].[PERIODO]","[Base_Tarjetas].[PERIODO].&amp;[" &amp; TEXT(T$6,"yyyymm") &amp; "]",
"[Base_Tarjetas].[Metrica]","[Base_Tarjetas].[Metrica].&amp;[" &amp; $A76 &amp; "]",
"[Base_Tarjetas].[SEGMENTO_DESCRIP]","[Base_Tarjetas].[SEGMENTO_DESCRIP].&amp;[" &amp; $C$6 &amp; "]",
"[Base_Tarjetas].[SITUACION]","[Base_Tarjetas].[SITUACION].&amp;[" &amp; $C76 &amp; "]",
"[Base_Tarjetas].[TIPO]","[Base_Tarjetas].[TIPO].&amp;[" &amp; $C$1 &amp; "]")/1000,
0)</f>
        <v>0</v>
      </c>
      <c r="U76" s="8">
        <f>IFERROR(
GETPIVOTDATA("[Base_Tarjetas].[Importe]",TDinamica_R!$A$3,
"[Base_Tarjetas].[PERIODO]","[Base_Tarjetas].[PERIODO].&amp;[" &amp; TEXT(U$6,"yyyymm") &amp; "]",
"[Base_Tarjetas].[Metrica]","[Base_Tarjetas].[Metrica].&amp;[" &amp; $A76 &amp; "]",
"[Base_Tarjetas].[SEGMENTO_DESCRIP]","[Base_Tarjetas].[SEGMENTO_DESCRIP].&amp;[" &amp; $C$6 &amp; "]",
"[Base_Tarjetas].[SITUACION]","[Base_Tarjetas].[SITUACION].&amp;[" &amp; $C76 &amp; "]",
"[Base_Tarjetas].[TIPO]","[Base_Tarjetas].[TIPO].&amp;[" &amp; $C$1 &amp; "]")/1000,
0)</f>
        <v>0</v>
      </c>
      <c r="V76" s="8">
        <f>IFERROR(
GETPIVOTDATA("[Base_Tarjetas].[Importe]",TDinamica_R!$A$3,
"[Base_Tarjetas].[PERIODO]","[Base_Tarjetas].[PERIODO].&amp;[" &amp; TEXT(V$6,"yyyymm") &amp; "]",
"[Base_Tarjetas].[Metrica]","[Base_Tarjetas].[Metrica].&amp;[" &amp; $A76 &amp; "]",
"[Base_Tarjetas].[SEGMENTO_DESCRIP]","[Base_Tarjetas].[SEGMENTO_DESCRIP].&amp;[" &amp; $C$6 &amp; "]",
"[Base_Tarjetas].[SITUACION]","[Base_Tarjetas].[SITUACION].&amp;[" &amp; $C76 &amp; "]",
"[Base_Tarjetas].[TIPO]","[Base_Tarjetas].[TIPO].&amp;[" &amp; $C$1 &amp; "]")/1000,
0)</f>
        <v>0</v>
      </c>
      <c r="W76" s="8">
        <f>IFERROR(
GETPIVOTDATA("[Base_Tarjetas].[Importe]",TDinamica_R!$A$3,
"[Base_Tarjetas].[PERIODO]","[Base_Tarjetas].[PERIODO].&amp;[" &amp; TEXT(W$6,"yyyymm") &amp; "]",
"[Base_Tarjetas].[Metrica]","[Base_Tarjetas].[Metrica].&amp;[" &amp; $A76 &amp; "]",
"[Base_Tarjetas].[SEGMENTO_DESCRIP]","[Base_Tarjetas].[SEGMENTO_DESCRIP].&amp;[" &amp; $C$6 &amp; "]",
"[Base_Tarjetas].[SITUACION]","[Base_Tarjetas].[SITUACION].&amp;[" &amp; $C76 &amp; "]",
"[Base_Tarjetas].[TIPO]","[Base_Tarjetas].[TIPO].&amp;[" &amp; $C$1 &amp; "]")/1000,
0)</f>
        <v>0</v>
      </c>
      <c r="X76" s="8">
        <f>IFERROR(
GETPIVOTDATA("[Base_Tarjetas].[Importe]",TDinamica_R!$A$3,
"[Base_Tarjetas].[PERIODO]","[Base_Tarjetas].[PERIODO].&amp;[" &amp; TEXT(X$6,"yyyymm") &amp; "]",
"[Base_Tarjetas].[Metrica]","[Base_Tarjetas].[Metrica].&amp;[" &amp; $A76 &amp; "]",
"[Base_Tarjetas].[SEGMENTO_DESCRIP]","[Base_Tarjetas].[SEGMENTO_DESCRIP].&amp;[" &amp; $C$6 &amp; "]",
"[Base_Tarjetas].[SITUACION]","[Base_Tarjetas].[SITUACION].&amp;[" &amp; $C76 &amp; "]",
"[Base_Tarjetas].[TIPO]","[Base_Tarjetas].[TIPO].&amp;[" &amp; $C$1 &amp; "]")/1000,
0)</f>
        <v>0</v>
      </c>
      <c r="Y76" s="8">
        <f>IFERROR(
GETPIVOTDATA("[Base_Tarjetas].[Importe]",TDinamica_R!$A$3,
"[Base_Tarjetas].[PERIODO]","[Base_Tarjetas].[PERIODO].&amp;[" &amp; TEXT(Y$6,"yyyymm") &amp; "]",
"[Base_Tarjetas].[Metrica]","[Base_Tarjetas].[Metrica].&amp;[" &amp; $A76 &amp; "]",
"[Base_Tarjetas].[SEGMENTO_DESCRIP]","[Base_Tarjetas].[SEGMENTO_DESCRIP].&amp;[" &amp; $C$6 &amp; "]",
"[Base_Tarjetas].[SITUACION]","[Base_Tarjetas].[SITUACION].&amp;[" &amp; $C76 &amp; "]",
"[Base_Tarjetas].[TIPO]","[Base_Tarjetas].[TIPO].&amp;[" &amp; $C$1 &amp; "]")/1000,
0)</f>
        <v>0</v>
      </c>
      <c r="Z76" s="8">
        <f>IFERROR(
GETPIVOTDATA("[Base_Tarjetas].[Importe]",TDinamica_R!$A$3,
"[Base_Tarjetas].[PERIODO]","[Base_Tarjetas].[PERIODO].&amp;[" &amp; TEXT(Z$6,"yyyymm") &amp; "]",
"[Base_Tarjetas].[Metrica]","[Base_Tarjetas].[Metrica].&amp;[" &amp; $A76 &amp; "]",
"[Base_Tarjetas].[SEGMENTO_DESCRIP]","[Base_Tarjetas].[SEGMENTO_DESCRIP].&amp;[" &amp; $C$6 &amp; "]",
"[Base_Tarjetas].[SITUACION]","[Base_Tarjetas].[SITUACION].&amp;[" &amp; $C76 &amp; "]",
"[Base_Tarjetas].[TIPO]","[Base_Tarjetas].[TIPO].&amp;[" &amp; $C$1 &amp; "]")/1000,
0)</f>
        <v>0</v>
      </c>
      <c r="AA76" s="8">
        <f>IFERROR(
GETPIVOTDATA("[Base_Tarjetas].[Importe]",TDinamica_R!$A$3,
"[Base_Tarjetas].[PERIODO]","[Base_Tarjetas].[PERIODO].&amp;[" &amp; TEXT(AA$6,"yyyymm") &amp; "]",
"[Base_Tarjetas].[Metrica]","[Base_Tarjetas].[Metrica].&amp;[" &amp; $A76 &amp; "]",
"[Base_Tarjetas].[SEGMENTO_DESCRIP]","[Base_Tarjetas].[SEGMENTO_DESCRIP].&amp;[" &amp; $C$6 &amp; "]",
"[Base_Tarjetas].[SITUACION]","[Base_Tarjetas].[SITUACION].&amp;[" &amp; $C76 &amp; "]",
"[Base_Tarjetas].[TIPO]","[Base_Tarjetas].[TIPO].&amp;[" &amp; $C$1 &amp; "]")/1000,
0)</f>
        <v>0</v>
      </c>
      <c r="AB76" s="8">
        <f>IFERROR(
GETPIVOTDATA("[Base_Tarjetas].[Importe]",TDinamica_R!$A$3,
"[Base_Tarjetas].[PERIODO]","[Base_Tarjetas].[PERIODO].&amp;[" &amp; TEXT(AB$6,"yyyymm") &amp; "]",
"[Base_Tarjetas].[Metrica]","[Base_Tarjetas].[Metrica].&amp;[" &amp; $A76 &amp; "]",
"[Base_Tarjetas].[SEGMENTO_DESCRIP]","[Base_Tarjetas].[SEGMENTO_DESCRIP].&amp;[" &amp; $C$6 &amp; "]",
"[Base_Tarjetas].[SITUACION]","[Base_Tarjetas].[SITUACION].&amp;[" &amp; $C76 &amp; "]",
"[Base_Tarjetas].[TIPO]","[Base_Tarjetas].[TIPO].&amp;[" &amp; $C$1 &amp; "]")/1000,
0)</f>
        <v>0</v>
      </c>
      <c r="AC76" s="8">
        <f>IFERROR(
GETPIVOTDATA("[Base_Tarjetas].[Importe]",TDinamica_R!$A$3,
"[Base_Tarjetas].[PERIODO]","[Base_Tarjetas].[PERIODO].&amp;[" &amp; TEXT(AC$6,"yyyymm") &amp; "]",
"[Base_Tarjetas].[Metrica]","[Base_Tarjetas].[Metrica].&amp;[" &amp; $A76 &amp; "]",
"[Base_Tarjetas].[SEGMENTO_DESCRIP]","[Base_Tarjetas].[SEGMENTO_DESCRIP].&amp;[" &amp; $C$6 &amp; "]",
"[Base_Tarjetas].[SITUACION]","[Base_Tarjetas].[SITUACION].&amp;[" &amp; $C76 &amp; "]",
"[Base_Tarjetas].[TIPO]","[Base_Tarjetas].[TIPO].&amp;[" &amp; $C$1 &amp; "]")/1000,
0)</f>
        <v>0</v>
      </c>
      <c r="AD76" s="8">
        <f>IFERROR(
GETPIVOTDATA("[Base_Tarjetas].[Importe]",TDinamica_R!$A$3,
"[Base_Tarjetas].[PERIODO]","[Base_Tarjetas].[PERIODO].&amp;[" &amp; TEXT(AD$6,"yyyymm") &amp; "]",
"[Base_Tarjetas].[Metrica]","[Base_Tarjetas].[Metrica].&amp;[" &amp; $A76 &amp; "]",
"[Base_Tarjetas].[SEGMENTO_DESCRIP]","[Base_Tarjetas].[SEGMENTO_DESCRIP].&amp;[" &amp; $C$6 &amp; "]",
"[Base_Tarjetas].[SITUACION]","[Base_Tarjetas].[SITUACION].&amp;[" &amp; $C76 &amp; "]",
"[Base_Tarjetas].[TIPO]","[Base_Tarjetas].[TIPO].&amp;[" &amp; $C$1 &amp; "]")/1000,
0)</f>
        <v>0</v>
      </c>
      <c r="AE76" s="8">
        <f>IFERROR(
GETPIVOTDATA("[Base_Tarjetas].[Importe]",TDinamica_R!$A$3,
"[Base_Tarjetas].[PERIODO]","[Base_Tarjetas].[PERIODO].&amp;[" &amp; TEXT(AE$6,"yyyymm") &amp; "]",
"[Base_Tarjetas].[Metrica]","[Base_Tarjetas].[Metrica].&amp;[" &amp; $A76 &amp; "]",
"[Base_Tarjetas].[SEGMENTO_DESCRIP]","[Base_Tarjetas].[SEGMENTO_DESCRIP].&amp;[" &amp; $C$6 &amp; "]",
"[Base_Tarjetas].[SITUACION]","[Base_Tarjetas].[SITUACION].&amp;[" &amp; $C76 &amp; "]",
"[Base_Tarjetas].[TIPO]","[Base_Tarjetas].[TIPO].&amp;[" &amp; $C$1 &amp; "]")/1000,
0)</f>
        <v>0</v>
      </c>
      <c r="AF76" s="8">
        <f>IFERROR(
GETPIVOTDATA("[Base_Tarjetas].[Importe]",TDinamica_R!$A$3,
"[Base_Tarjetas].[PERIODO]","[Base_Tarjetas].[PERIODO].&amp;[" &amp; TEXT(AF$6,"yyyymm") &amp; "]",
"[Base_Tarjetas].[Metrica]","[Base_Tarjetas].[Metrica].&amp;[" &amp; $A76 &amp; "]",
"[Base_Tarjetas].[SEGMENTO_DESCRIP]","[Base_Tarjetas].[SEGMENTO_DESCRIP].&amp;[" &amp; $C$6 &amp; "]",
"[Base_Tarjetas].[SITUACION]","[Base_Tarjetas].[SITUACION].&amp;[" &amp; $C76 &amp; "]",
"[Base_Tarjetas].[TIPO]","[Base_Tarjetas].[TIPO].&amp;[" &amp; $C$1 &amp; "]")/1000,
0)</f>
        <v>0</v>
      </c>
      <c r="AG76" s="8">
        <f>IFERROR(
GETPIVOTDATA("[Base_Tarjetas].[Importe]",TDinamica_R!$A$3,
"[Base_Tarjetas].[PERIODO]","[Base_Tarjetas].[PERIODO].&amp;[" &amp; TEXT(AG$6,"yyyymm") &amp; "]",
"[Base_Tarjetas].[Metrica]","[Base_Tarjetas].[Metrica].&amp;[" &amp; $A76 &amp; "]",
"[Base_Tarjetas].[SEGMENTO_DESCRIP]","[Base_Tarjetas].[SEGMENTO_DESCRIP].&amp;[" &amp; $C$6 &amp; "]",
"[Base_Tarjetas].[SITUACION]","[Base_Tarjetas].[SITUACION].&amp;[" &amp; $C76 &amp; "]",
"[Base_Tarjetas].[TIPO]","[Base_Tarjetas].[TIPO].&amp;[" &amp; $C$1 &amp; "]")/1000,
0)</f>
        <v>0</v>
      </c>
      <c r="AH76" s="8">
        <f>IFERROR(
GETPIVOTDATA("[Base_Tarjetas].[Importe]",TDinamica_R!$A$3,
"[Base_Tarjetas].[PERIODO]","[Base_Tarjetas].[PERIODO].&amp;[" &amp; TEXT(AH$6,"yyyymm") &amp; "]",
"[Base_Tarjetas].[Metrica]","[Base_Tarjetas].[Metrica].&amp;[" &amp; $A76 &amp; "]",
"[Base_Tarjetas].[SEGMENTO_DESCRIP]","[Base_Tarjetas].[SEGMENTO_DESCRIP].&amp;[" &amp; $C$6 &amp; "]",
"[Base_Tarjetas].[SITUACION]","[Base_Tarjetas].[SITUACION].&amp;[" &amp; $C76 &amp; "]",
"[Base_Tarjetas].[TIPO]","[Base_Tarjetas].[TIPO].&amp;[" &amp; $C$1 &amp; "]")/1000,
0)</f>
        <v>0</v>
      </c>
      <c r="AI76" s="8">
        <f>IFERROR(
GETPIVOTDATA("[Base_Tarjetas].[Importe]",TDinamica_R!$A$3,
"[Base_Tarjetas].[PERIODO]","[Base_Tarjetas].[PERIODO].&amp;[" &amp; TEXT(AI$6,"yyyymm") &amp; "]",
"[Base_Tarjetas].[Metrica]","[Base_Tarjetas].[Metrica].&amp;[" &amp; $A76 &amp; "]",
"[Base_Tarjetas].[SEGMENTO_DESCRIP]","[Base_Tarjetas].[SEGMENTO_DESCRIP].&amp;[" &amp; $C$6 &amp; "]",
"[Base_Tarjetas].[SITUACION]","[Base_Tarjetas].[SITUACION].&amp;[" &amp; $C76 &amp; "]",
"[Base_Tarjetas].[TIPO]","[Base_Tarjetas].[TIPO].&amp;[" &amp; $C$1 &amp; "]")/1000,
0)</f>
        <v>0</v>
      </c>
      <c r="AJ76" s="8">
        <f>IFERROR(
GETPIVOTDATA("[Base_Tarjetas].[Importe]",TDinamica_R!$A$3,
"[Base_Tarjetas].[PERIODO]","[Base_Tarjetas].[PERIODO].&amp;[" &amp; TEXT(AJ$6,"yyyymm") &amp; "]",
"[Base_Tarjetas].[Metrica]","[Base_Tarjetas].[Metrica].&amp;[" &amp; $A76 &amp; "]",
"[Base_Tarjetas].[SEGMENTO_DESCRIP]","[Base_Tarjetas].[SEGMENTO_DESCRIP].&amp;[" &amp; $C$6 &amp; "]",
"[Base_Tarjetas].[SITUACION]","[Base_Tarjetas].[SITUACION].&amp;[" &amp; $C76 &amp; "]",
"[Base_Tarjetas].[TIPO]","[Base_Tarjetas].[TIPO].&amp;[" &amp; $C$1 &amp; "]")/1000,
0)</f>
        <v>0</v>
      </c>
      <c r="AK76" s="8">
        <f>IFERROR(
GETPIVOTDATA("[Base_Tarjetas].[Importe]",TDinamica_R!$A$3,
"[Base_Tarjetas].[PERIODO]","[Base_Tarjetas].[PERIODO].&amp;[" &amp; TEXT(AK$6,"yyyymm") &amp; "]",
"[Base_Tarjetas].[Metrica]","[Base_Tarjetas].[Metrica].&amp;[" &amp; $A76 &amp; "]",
"[Base_Tarjetas].[SEGMENTO_DESCRIP]","[Base_Tarjetas].[SEGMENTO_DESCRIP].&amp;[" &amp; $C$6 &amp; "]",
"[Base_Tarjetas].[SITUACION]","[Base_Tarjetas].[SITUACION].&amp;[" &amp; $C76 &amp; "]",
"[Base_Tarjetas].[TIPO]","[Base_Tarjetas].[TIPO].&amp;[" &amp; $C$1 &amp; "]")/1000,
0)</f>
        <v>0</v>
      </c>
      <c r="AL76" s="8">
        <f>IFERROR(
GETPIVOTDATA("[Base_Tarjetas].[Importe]",TDinamica_R!$A$3,
"[Base_Tarjetas].[PERIODO]","[Base_Tarjetas].[PERIODO].&amp;[" &amp; TEXT(AL$6,"yyyymm") &amp; "]",
"[Base_Tarjetas].[Metrica]","[Base_Tarjetas].[Metrica].&amp;[" &amp; $A76 &amp; "]",
"[Base_Tarjetas].[SEGMENTO_DESCRIP]","[Base_Tarjetas].[SEGMENTO_DESCRIP].&amp;[" &amp; $C$6 &amp; "]",
"[Base_Tarjetas].[SITUACION]","[Base_Tarjetas].[SITUACION].&amp;[" &amp; $C76 &amp; "]",
"[Base_Tarjetas].[TIPO]","[Base_Tarjetas].[TIPO].&amp;[" &amp; $C$1 &amp; "]")/1000,
0)</f>
        <v>0</v>
      </c>
      <c r="AM76" s="8">
        <f>IFERROR(
GETPIVOTDATA("[Base_Tarjetas].[Importe]",TDinamica_R!$A$3,
"[Base_Tarjetas].[PERIODO]","[Base_Tarjetas].[PERIODO].&amp;[" &amp; TEXT(AM$6,"yyyymm") &amp; "]",
"[Base_Tarjetas].[Metrica]","[Base_Tarjetas].[Metrica].&amp;[" &amp; $A76 &amp; "]",
"[Base_Tarjetas].[SEGMENTO_DESCRIP]","[Base_Tarjetas].[SEGMENTO_DESCRIP].&amp;[" &amp; $C$6 &amp; "]",
"[Base_Tarjetas].[SITUACION]","[Base_Tarjetas].[SITUACION].&amp;[" &amp; $C76 &amp; "]",
"[Base_Tarjetas].[TIPO]","[Base_Tarjetas].[TIPO].&amp;[" &amp; $C$1 &amp; "]")/1000,
0)</f>
        <v>0</v>
      </c>
      <c r="AN76" s="8">
        <f>IFERROR(
GETPIVOTDATA("[Base_Tarjetas].[Importe]",TDinamica_R!$A$3,
"[Base_Tarjetas].[PERIODO]","[Base_Tarjetas].[PERIODO].&amp;[" &amp; TEXT(AN$6,"yyyymm") &amp; "]",
"[Base_Tarjetas].[Metrica]","[Base_Tarjetas].[Metrica].&amp;[" &amp; $A76 &amp; "]",
"[Base_Tarjetas].[SEGMENTO_DESCRIP]","[Base_Tarjetas].[SEGMENTO_DESCRIP].&amp;[" &amp; $C$6 &amp; "]",
"[Base_Tarjetas].[SITUACION]","[Base_Tarjetas].[SITUACION].&amp;[" &amp; $C76 &amp; "]",
"[Base_Tarjetas].[TIPO]","[Base_Tarjetas].[TIPO].&amp;[" &amp; $C$1 &amp; "]")/1000,
0)</f>
        <v>0</v>
      </c>
      <c r="AO76" s="8">
        <f>IFERROR(
GETPIVOTDATA("[Base_Tarjetas].[Importe]",TDinamica_R!$A$3,
"[Base_Tarjetas].[PERIODO]","[Base_Tarjetas].[PERIODO].&amp;[" &amp; TEXT(AO$6,"yyyymm") &amp; "]",
"[Base_Tarjetas].[Metrica]","[Base_Tarjetas].[Metrica].&amp;[" &amp; $A76 &amp; "]",
"[Base_Tarjetas].[SEGMENTO_DESCRIP]","[Base_Tarjetas].[SEGMENTO_DESCRIP].&amp;[" &amp; $C$6 &amp; "]",
"[Base_Tarjetas].[SITUACION]","[Base_Tarjetas].[SITUACION].&amp;[" &amp; $C76 &amp; "]",
"[Base_Tarjetas].[TIPO]","[Base_Tarjetas].[TIPO].&amp;[" &amp; $C$1 &amp; "]")/1000,
0)</f>
        <v>0</v>
      </c>
      <c r="AP76" s="8">
        <f>IFERROR(
GETPIVOTDATA("[Base_Tarjetas].[Importe]",TDinamica_R!$A$3,
"[Base_Tarjetas].[PERIODO]","[Base_Tarjetas].[PERIODO].&amp;[" &amp; TEXT(AP$6,"yyyymm") &amp; "]",
"[Base_Tarjetas].[Metrica]","[Base_Tarjetas].[Metrica].&amp;[" &amp; $A76 &amp; "]",
"[Base_Tarjetas].[SEGMENTO_DESCRIP]","[Base_Tarjetas].[SEGMENTO_DESCRIP].&amp;[" &amp; $C$6 &amp; "]",
"[Base_Tarjetas].[SITUACION]","[Base_Tarjetas].[SITUACION].&amp;[" &amp; $C76 &amp; "]",
"[Base_Tarjetas].[TIPO]","[Base_Tarjetas].[TIPO].&amp;[" &amp; $C$1 &amp; "]")/1000,
0)</f>
        <v>0</v>
      </c>
      <c r="AQ76" s="8">
        <f>IFERROR(
GETPIVOTDATA("[Base_Tarjetas].[Importe]",TDinamica_R!$A$3,
"[Base_Tarjetas].[PERIODO]","[Base_Tarjetas].[PERIODO].&amp;[" &amp; TEXT(AQ$6,"yyyymm") &amp; "]",
"[Base_Tarjetas].[Metrica]","[Base_Tarjetas].[Metrica].&amp;[" &amp; $A76 &amp; "]",
"[Base_Tarjetas].[SEGMENTO_DESCRIP]","[Base_Tarjetas].[SEGMENTO_DESCRIP].&amp;[" &amp; $C$6 &amp; "]",
"[Base_Tarjetas].[SITUACION]","[Base_Tarjetas].[SITUACION].&amp;[" &amp; $C76 &amp; "]",
"[Base_Tarjetas].[TIPO]","[Base_Tarjetas].[TIPO].&amp;[" &amp; $C$1 &amp; "]")/1000,
0)</f>
        <v>0</v>
      </c>
      <c r="AR76" s="8">
        <f>IFERROR(
GETPIVOTDATA("[Base_Tarjetas].[Importe]",TDinamica_R!$A$3,
"[Base_Tarjetas].[PERIODO]","[Base_Tarjetas].[PERIODO].&amp;[" &amp; TEXT(AR$6,"yyyymm") &amp; "]",
"[Base_Tarjetas].[Metrica]","[Base_Tarjetas].[Metrica].&amp;[" &amp; $A76 &amp; "]",
"[Base_Tarjetas].[SEGMENTO_DESCRIP]","[Base_Tarjetas].[SEGMENTO_DESCRIP].&amp;[" &amp; $C$6 &amp; "]",
"[Base_Tarjetas].[SITUACION]","[Base_Tarjetas].[SITUACION].&amp;[" &amp; $C76 &amp; "]",
"[Base_Tarjetas].[TIPO]","[Base_Tarjetas].[TIPO].&amp;[" &amp; $C$1 &amp; "]")/1000,
0)</f>
        <v>0</v>
      </c>
      <c r="AS76" s="8">
        <f>IFERROR(
GETPIVOTDATA("[Base_Tarjetas].[Importe]",TDinamica_R!$A$3,
"[Base_Tarjetas].[PERIODO]","[Base_Tarjetas].[PERIODO].&amp;[" &amp; TEXT(AS$6,"yyyymm") &amp; "]",
"[Base_Tarjetas].[Metrica]","[Base_Tarjetas].[Metrica].&amp;[" &amp; $A76 &amp; "]",
"[Base_Tarjetas].[SEGMENTO_DESCRIP]","[Base_Tarjetas].[SEGMENTO_DESCRIP].&amp;[" &amp; $C$6 &amp; "]",
"[Base_Tarjetas].[SITUACION]","[Base_Tarjetas].[SITUACION].&amp;[" &amp; $C76 &amp; "]",
"[Base_Tarjetas].[TIPO]","[Base_Tarjetas].[TIPO].&amp;[" &amp; $C$1 &amp; "]")/1000,
0)</f>
        <v>0</v>
      </c>
      <c r="AT76" s="8">
        <f>IFERROR(
GETPIVOTDATA("[Base_Tarjetas].[Importe]",TDinamica_R!$A$3,
"[Base_Tarjetas].[PERIODO]","[Base_Tarjetas].[PERIODO].&amp;[" &amp; TEXT(AT$6,"yyyymm") &amp; "]",
"[Base_Tarjetas].[Metrica]","[Base_Tarjetas].[Metrica].&amp;[" &amp; $A76 &amp; "]",
"[Base_Tarjetas].[SEGMENTO_DESCRIP]","[Base_Tarjetas].[SEGMENTO_DESCRIP].&amp;[" &amp; $C$6 &amp; "]",
"[Base_Tarjetas].[SITUACION]","[Base_Tarjetas].[SITUACION].&amp;[" &amp; $C76 &amp; "]",
"[Base_Tarjetas].[TIPO]","[Base_Tarjetas].[TIPO].&amp;[" &amp; $C$1 &amp; "]")/1000,
0)</f>
        <v>0</v>
      </c>
      <c r="AU76" s="8">
        <f>IFERROR(
GETPIVOTDATA("[Base_Tarjetas].[Importe]",TDinamica_R!$A$3,
"[Base_Tarjetas].[PERIODO]","[Base_Tarjetas].[PERIODO].&amp;[" &amp; TEXT(AU$6,"yyyymm") &amp; "]",
"[Base_Tarjetas].[Metrica]","[Base_Tarjetas].[Metrica].&amp;[" &amp; $A76 &amp; "]",
"[Base_Tarjetas].[SEGMENTO_DESCRIP]","[Base_Tarjetas].[SEGMENTO_DESCRIP].&amp;[" &amp; $C$6 &amp; "]",
"[Base_Tarjetas].[SITUACION]","[Base_Tarjetas].[SITUACION].&amp;[" &amp; $C76 &amp; "]",
"[Base_Tarjetas].[TIPO]","[Base_Tarjetas].[TIPO].&amp;[" &amp; $C$1 &amp; "]")/1000,
0)</f>
        <v>0</v>
      </c>
      <c r="AV76" s="8">
        <f>IFERROR(
GETPIVOTDATA("[Base_Tarjetas].[Importe]",TDinamica_R!$A$3,
"[Base_Tarjetas].[PERIODO]","[Base_Tarjetas].[PERIODO].&amp;[" &amp; TEXT(AV$6,"yyyymm") &amp; "]",
"[Base_Tarjetas].[Metrica]","[Base_Tarjetas].[Metrica].&amp;[" &amp; $A76 &amp; "]",
"[Base_Tarjetas].[SEGMENTO_DESCRIP]","[Base_Tarjetas].[SEGMENTO_DESCRIP].&amp;[" &amp; $C$6 &amp; "]",
"[Base_Tarjetas].[SITUACION]","[Base_Tarjetas].[SITUACION].&amp;[" &amp; $C76 &amp; "]",
"[Base_Tarjetas].[TIPO]","[Base_Tarjetas].[TIPO].&amp;[" &amp; $C$1 &amp; "]")/1000,
0)</f>
        <v>0</v>
      </c>
      <c r="AW76" s="8">
        <f>IFERROR(
GETPIVOTDATA("[Base_Tarjetas].[Importe]",TDinamica_R!$A$3,
"[Base_Tarjetas].[PERIODO]","[Base_Tarjetas].[PERIODO].&amp;[" &amp; TEXT(AW$6,"yyyymm") &amp; "]",
"[Base_Tarjetas].[Metrica]","[Base_Tarjetas].[Metrica].&amp;[" &amp; $A76 &amp; "]",
"[Base_Tarjetas].[SEGMENTO_DESCRIP]","[Base_Tarjetas].[SEGMENTO_DESCRIP].&amp;[" &amp; $C$6 &amp; "]",
"[Base_Tarjetas].[SITUACION]","[Base_Tarjetas].[SITUACION].&amp;[" &amp; $C76 &amp; "]",
"[Base_Tarjetas].[TIPO]","[Base_Tarjetas].[TIPO].&amp;[" &amp; $C$1 &amp; "]")/1000,
0)</f>
        <v>0</v>
      </c>
      <c r="AX76" s="8">
        <f>IFERROR(
GETPIVOTDATA("[Base_Tarjetas].[Importe]",TDinamica_R!$A$3,
"[Base_Tarjetas].[PERIODO]","[Base_Tarjetas].[PERIODO].&amp;[" &amp; TEXT(AX$6,"yyyymm") &amp; "]",
"[Base_Tarjetas].[Metrica]","[Base_Tarjetas].[Metrica].&amp;[" &amp; $A76 &amp; "]",
"[Base_Tarjetas].[SEGMENTO_DESCRIP]","[Base_Tarjetas].[SEGMENTO_DESCRIP].&amp;[" &amp; $C$6 &amp; "]",
"[Base_Tarjetas].[SITUACION]","[Base_Tarjetas].[SITUACION].&amp;[" &amp; $C76 &amp; "]",
"[Base_Tarjetas].[TIPO]","[Base_Tarjetas].[TIPO].&amp;[" &amp; $C$1 &amp; "]")/1000,
0)</f>
        <v>0</v>
      </c>
      <c r="AY76" s="8">
        <f>IFERROR(
GETPIVOTDATA("[Base_Tarjetas].[Importe]",TDinamica_R!$A$3,
"[Base_Tarjetas].[PERIODO]","[Base_Tarjetas].[PERIODO].&amp;[" &amp; TEXT(AY$6,"yyyymm") &amp; "]",
"[Base_Tarjetas].[Metrica]","[Base_Tarjetas].[Metrica].&amp;[" &amp; $A76 &amp; "]",
"[Base_Tarjetas].[SEGMENTO_DESCRIP]","[Base_Tarjetas].[SEGMENTO_DESCRIP].&amp;[" &amp; $C$6 &amp; "]",
"[Base_Tarjetas].[SITUACION]","[Base_Tarjetas].[SITUACION].&amp;[" &amp; $C76 &amp; "]",
"[Base_Tarjetas].[TIPO]","[Base_Tarjetas].[TIPO].&amp;[" &amp; $C$1 &amp; "]")/1000,
0)</f>
        <v>0</v>
      </c>
      <c r="AZ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TEXT(AZ$6,"yyyymm") &amp; "]"),
0)</f>
        <v>0</v>
      </c>
      <c r="BA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TEXT(BA$6,"yyyymm") &amp; "]"),
0)</f>
        <v>0</v>
      </c>
      <c r="BB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TEXT(BB$6,"yyyymm") &amp; "]"),
0)</f>
        <v>0</v>
      </c>
      <c r="BC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TEXT(BC$6,"yyyymm") &amp; "]"),
0)</f>
        <v>0</v>
      </c>
      <c r="BD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TEXT(BD$6,"yyyymm") &amp; "]"),
0)</f>
        <v>0</v>
      </c>
      <c r="BE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TEXT(BE$6,"yyyymm") &amp; "]"),
0)</f>
        <v>0</v>
      </c>
      <c r="BF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TEXT(BF$6,"yyyymm") &amp; "]"),
0)</f>
        <v>0</v>
      </c>
      <c r="BG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TEXT(BG$6,"yyyymm") &amp; "]"),
0)</f>
        <v>0</v>
      </c>
      <c r="BH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TEXT(BH$6,"yyyymm") &amp; "]"),
0)</f>
        <v>0</v>
      </c>
      <c r="BI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TEXT(BI$6,"yyyymm") &amp; "]"),
0)</f>
        <v>0</v>
      </c>
      <c r="BJ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TEXT(BJ$6,"yyyymm") &amp; "]"),
0)</f>
        <v>0</v>
      </c>
      <c r="BK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TEXT(BK$6,"yyyymm") &amp; "]"),
0)</f>
        <v>0</v>
      </c>
      <c r="BO76" s="24">
        <f t="shared" si="48"/>
        <v>0</v>
      </c>
      <c r="BP76" s="24">
        <f t="shared" si="48"/>
        <v>0</v>
      </c>
      <c r="BQ76" s="24">
        <f t="shared" si="48"/>
        <v>0</v>
      </c>
      <c r="BR76" s="24">
        <f t="shared" si="48"/>
        <v>0</v>
      </c>
      <c r="BS76" s="24">
        <f t="shared" si="48"/>
        <v>0</v>
      </c>
      <c r="BT76" s="24">
        <f t="shared" si="48"/>
        <v>0</v>
      </c>
    </row>
    <row r="77" spans="1:72" hidden="1" outlineLevel="1" x14ac:dyDescent="0.25">
      <c r="A77" s="11" t="s">
        <v>35</v>
      </c>
      <c r="C77" s="2" t="s">
        <v>102</v>
      </c>
      <c r="D77" s="8">
        <f>IFERROR(
GETPIVOTDATA("[Base_Tarjetas].[Importe]",TDinamica_R!$A$3,
"[Base_Tarjetas].[PERIODO]","[Base_Tarjetas].[PERIODO].&amp;[" &amp; TEXT(D$6,"yyyymm") &amp; "]",
"[Base_Tarjetas].[Metrica]","[Base_Tarjetas].[Metrica].&amp;[" &amp; $A77 &amp; "]",
"[Base_Tarjetas].[SEGMENTO_DESCRIP]","[Base_Tarjetas].[SEGMENTO_DESCRIP].&amp;[" &amp; $C$6 &amp; "]",
"[Base_Tarjetas].[SITUACION]","[Base_Tarjetas].[SITUACION].&amp;[" &amp; $C77 &amp; "]",
"[Base_Tarjetas].[TIPO]","[Base_Tarjetas].[TIPO].&amp;[" &amp; $C$1 &amp; "]")/1000,
0)</f>
        <v>0</v>
      </c>
      <c r="E77" s="8">
        <f>IFERROR(
GETPIVOTDATA("[Base_Tarjetas].[Importe]",TDinamica_R!$A$3,
"[Base_Tarjetas].[PERIODO]","[Base_Tarjetas].[PERIODO].&amp;[" &amp; TEXT(E$6,"yyyymm") &amp; "]",
"[Base_Tarjetas].[Metrica]","[Base_Tarjetas].[Metrica].&amp;[" &amp; $A77 &amp; "]",
"[Base_Tarjetas].[SEGMENTO_DESCRIP]","[Base_Tarjetas].[SEGMENTO_DESCRIP].&amp;[" &amp; $C$6 &amp; "]",
"[Base_Tarjetas].[SITUACION]","[Base_Tarjetas].[SITUACION].&amp;[" &amp; $C77 &amp; "]",
"[Base_Tarjetas].[TIPO]","[Base_Tarjetas].[TIPO].&amp;[" &amp; $C$1 &amp; "]")/1000,
0)</f>
        <v>0</v>
      </c>
      <c r="F77" s="8">
        <f>IFERROR(
GETPIVOTDATA("[Base_Tarjetas].[Importe]",TDinamica_R!$A$3,
"[Base_Tarjetas].[PERIODO]","[Base_Tarjetas].[PERIODO].&amp;[" &amp; TEXT(F$6,"yyyymm") &amp; "]",
"[Base_Tarjetas].[Metrica]","[Base_Tarjetas].[Metrica].&amp;[" &amp; $A77 &amp; "]",
"[Base_Tarjetas].[SEGMENTO_DESCRIP]","[Base_Tarjetas].[SEGMENTO_DESCRIP].&amp;[" &amp; $C$6 &amp; "]",
"[Base_Tarjetas].[SITUACION]","[Base_Tarjetas].[SITUACION].&amp;[" &amp; $C77 &amp; "]",
"[Base_Tarjetas].[TIPO]","[Base_Tarjetas].[TIPO].&amp;[" &amp; $C$1 &amp; "]")/1000,
0)</f>
        <v>0</v>
      </c>
      <c r="G77" s="8">
        <f>IFERROR(
GETPIVOTDATA("[Base_Tarjetas].[Importe]",TDinamica_R!$A$3,
"[Base_Tarjetas].[PERIODO]","[Base_Tarjetas].[PERIODO].&amp;[" &amp; TEXT(G$6,"yyyymm") &amp; "]",
"[Base_Tarjetas].[Metrica]","[Base_Tarjetas].[Metrica].&amp;[" &amp; $A77 &amp; "]",
"[Base_Tarjetas].[SEGMENTO_DESCRIP]","[Base_Tarjetas].[SEGMENTO_DESCRIP].&amp;[" &amp; $C$6 &amp; "]",
"[Base_Tarjetas].[SITUACION]","[Base_Tarjetas].[SITUACION].&amp;[" &amp; $C77 &amp; "]",
"[Base_Tarjetas].[TIPO]","[Base_Tarjetas].[TIPO].&amp;[" &amp; $C$1 &amp; "]")/1000,
0)</f>
        <v>0</v>
      </c>
      <c r="H77" s="8">
        <f>IFERROR(
GETPIVOTDATA("[Base_Tarjetas].[Importe]",TDinamica_R!$A$3,
"[Base_Tarjetas].[PERIODO]","[Base_Tarjetas].[PERIODO].&amp;[" &amp; TEXT(H$6,"yyyymm") &amp; "]",
"[Base_Tarjetas].[Metrica]","[Base_Tarjetas].[Metrica].&amp;[" &amp; $A77 &amp; "]",
"[Base_Tarjetas].[SEGMENTO_DESCRIP]","[Base_Tarjetas].[SEGMENTO_DESCRIP].&amp;[" &amp; $C$6 &amp; "]",
"[Base_Tarjetas].[SITUACION]","[Base_Tarjetas].[SITUACION].&amp;[" &amp; $C77 &amp; "]",
"[Base_Tarjetas].[TIPO]","[Base_Tarjetas].[TIPO].&amp;[" &amp; $C$1 &amp; "]")/1000,
0)</f>
        <v>0</v>
      </c>
      <c r="I77" s="8">
        <f>IFERROR(
GETPIVOTDATA("[Base_Tarjetas].[Importe]",TDinamica_R!$A$3,
"[Base_Tarjetas].[PERIODO]","[Base_Tarjetas].[PERIODO].&amp;[" &amp; TEXT(I$6,"yyyymm") &amp; "]",
"[Base_Tarjetas].[Metrica]","[Base_Tarjetas].[Metrica].&amp;[" &amp; $A77 &amp; "]",
"[Base_Tarjetas].[SEGMENTO_DESCRIP]","[Base_Tarjetas].[SEGMENTO_DESCRIP].&amp;[" &amp; $C$6 &amp; "]",
"[Base_Tarjetas].[SITUACION]","[Base_Tarjetas].[SITUACION].&amp;[" &amp; $C77 &amp; "]",
"[Base_Tarjetas].[TIPO]","[Base_Tarjetas].[TIPO].&amp;[" &amp; $C$1 &amp; "]")/1000,
0)</f>
        <v>0</v>
      </c>
      <c r="J77" s="8">
        <f>IFERROR(
GETPIVOTDATA("[Base_Tarjetas].[Importe]",TDinamica_R!$A$3,
"[Base_Tarjetas].[PERIODO]","[Base_Tarjetas].[PERIODO].&amp;[" &amp; TEXT(J$6,"yyyymm") &amp; "]",
"[Base_Tarjetas].[Metrica]","[Base_Tarjetas].[Metrica].&amp;[" &amp; $A77 &amp; "]",
"[Base_Tarjetas].[SEGMENTO_DESCRIP]","[Base_Tarjetas].[SEGMENTO_DESCRIP].&amp;[" &amp; $C$6 &amp; "]",
"[Base_Tarjetas].[SITUACION]","[Base_Tarjetas].[SITUACION].&amp;[" &amp; $C77 &amp; "]",
"[Base_Tarjetas].[TIPO]","[Base_Tarjetas].[TIPO].&amp;[" &amp; $C$1 &amp; "]")/1000,
0)</f>
        <v>0</v>
      </c>
      <c r="K77" s="8">
        <f>IFERROR(
GETPIVOTDATA("[Base_Tarjetas].[Importe]",TDinamica_R!$A$3,
"[Base_Tarjetas].[PERIODO]","[Base_Tarjetas].[PERIODO].&amp;[" &amp; TEXT(K$6,"yyyymm") &amp; "]",
"[Base_Tarjetas].[Metrica]","[Base_Tarjetas].[Metrica].&amp;[" &amp; $A77 &amp; "]",
"[Base_Tarjetas].[SEGMENTO_DESCRIP]","[Base_Tarjetas].[SEGMENTO_DESCRIP].&amp;[" &amp; $C$6 &amp; "]",
"[Base_Tarjetas].[SITUACION]","[Base_Tarjetas].[SITUACION].&amp;[" &amp; $C77 &amp; "]",
"[Base_Tarjetas].[TIPO]","[Base_Tarjetas].[TIPO].&amp;[" &amp; $C$1 &amp; "]")/1000,
0)</f>
        <v>0</v>
      </c>
      <c r="L77" s="8">
        <f>IFERROR(
GETPIVOTDATA("[Base_Tarjetas].[Importe]",TDinamica_R!$A$3,
"[Base_Tarjetas].[PERIODO]","[Base_Tarjetas].[PERIODO].&amp;[" &amp; TEXT(L$6,"yyyymm") &amp; "]",
"[Base_Tarjetas].[Metrica]","[Base_Tarjetas].[Metrica].&amp;[" &amp; $A77 &amp; "]",
"[Base_Tarjetas].[SEGMENTO_DESCRIP]","[Base_Tarjetas].[SEGMENTO_DESCRIP].&amp;[" &amp; $C$6 &amp; "]",
"[Base_Tarjetas].[SITUACION]","[Base_Tarjetas].[SITUACION].&amp;[" &amp; $C77 &amp; "]",
"[Base_Tarjetas].[TIPO]","[Base_Tarjetas].[TIPO].&amp;[" &amp; $C$1 &amp; "]")/1000,
0)</f>
        <v>0</v>
      </c>
      <c r="M77" s="8">
        <f>IFERROR(
GETPIVOTDATA("[Base_Tarjetas].[Importe]",TDinamica_R!$A$3,
"[Base_Tarjetas].[PERIODO]","[Base_Tarjetas].[PERIODO].&amp;[" &amp; TEXT(M$6,"yyyymm") &amp; "]",
"[Base_Tarjetas].[Metrica]","[Base_Tarjetas].[Metrica].&amp;[" &amp; $A77 &amp; "]",
"[Base_Tarjetas].[SEGMENTO_DESCRIP]","[Base_Tarjetas].[SEGMENTO_DESCRIP].&amp;[" &amp; $C$6 &amp; "]",
"[Base_Tarjetas].[SITUACION]","[Base_Tarjetas].[SITUACION].&amp;[" &amp; $C77 &amp; "]",
"[Base_Tarjetas].[TIPO]","[Base_Tarjetas].[TIPO].&amp;[" &amp; $C$1 &amp; "]")/1000,
0)</f>
        <v>0</v>
      </c>
      <c r="N77" s="8">
        <f>IFERROR(
GETPIVOTDATA("[Base_Tarjetas].[Importe]",TDinamica_R!$A$3,
"[Base_Tarjetas].[PERIODO]","[Base_Tarjetas].[PERIODO].&amp;[" &amp; TEXT(N$6,"yyyymm") &amp; "]",
"[Base_Tarjetas].[Metrica]","[Base_Tarjetas].[Metrica].&amp;[" &amp; $A77 &amp; "]",
"[Base_Tarjetas].[SEGMENTO_DESCRIP]","[Base_Tarjetas].[SEGMENTO_DESCRIP].&amp;[" &amp; $C$6 &amp; "]",
"[Base_Tarjetas].[SITUACION]","[Base_Tarjetas].[SITUACION].&amp;[" &amp; $C77 &amp; "]",
"[Base_Tarjetas].[TIPO]","[Base_Tarjetas].[TIPO].&amp;[" &amp; $C$1 &amp; "]")/1000,
0)</f>
        <v>0</v>
      </c>
      <c r="O77" s="8">
        <f>IFERROR(
GETPIVOTDATA("[Base_Tarjetas].[Importe]",TDinamica_R!$A$3,
"[Base_Tarjetas].[PERIODO]","[Base_Tarjetas].[PERIODO].&amp;[" &amp; TEXT(O$6,"yyyymm") &amp; "]",
"[Base_Tarjetas].[Metrica]","[Base_Tarjetas].[Metrica].&amp;[" &amp; $A77 &amp; "]",
"[Base_Tarjetas].[SEGMENTO_DESCRIP]","[Base_Tarjetas].[SEGMENTO_DESCRIP].&amp;[" &amp; $C$6 &amp; "]",
"[Base_Tarjetas].[SITUACION]","[Base_Tarjetas].[SITUACION].&amp;[" &amp; $C77 &amp; "]",
"[Base_Tarjetas].[TIPO]","[Base_Tarjetas].[TIPO].&amp;[" &amp; $C$1 &amp; "]")/1000,
0)</f>
        <v>0</v>
      </c>
      <c r="P77" s="8">
        <f>IFERROR(
GETPIVOTDATA("[Base_Tarjetas].[Importe]",TDinamica_R!$A$3,
"[Base_Tarjetas].[PERIODO]","[Base_Tarjetas].[PERIODO].&amp;[" &amp; TEXT(P$6,"yyyymm") &amp; "]",
"[Base_Tarjetas].[Metrica]","[Base_Tarjetas].[Metrica].&amp;[" &amp; $A77 &amp; "]",
"[Base_Tarjetas].[SEGMENTO_DESCRIP]","[Base_Tarjetas].[SEGMENTO_DESCRIP].&amp;[" &amp; $C$6 &amp; "]",
"[Base_Tarjetas].[SITUACION]","[Base_Tarjetas].[SITUACION].&amp;[" &amp; $C77 &amp; "]",
"[Base_Tarjetas].[TIPO]","[Base_Tarjetas].[TIPO].&amp;[" &amp; $C$1 &amp; "]")/1000,
0)</f>
        <v>0</v>
      </c>
      <c r="Q77" s="8">
        <f>IFERROR(
GETPIVOTDATA("[Base_Tarjetas].[Importe]",TDinamica_R!$A$3,
"[Base_Tarjetas].[PERIODO]","[Base_Tarjetas].[PERIODO].&amp;[" &amp; TEXT(Q$6,"yyyymm") &amp; "]",
"[Base_Tarjetas].[Metrica]","[Base_Tarjetas].[Metrica].&amp;[" &amp; $A77 &amp; "]",
"[Base_Tarjetas].[SEGMENTO_DESCRIP]","[Base_Tarjetas].[SEGMENTO_DESCRIP].&amp;[" &amp; $C$6 &amp; "]",
"[Base_Tarjetas].[SITUACION]","[Base_Tarjetas].[SITUACION].&amp;[" &amp; $C77 &amp; "]",
"[Base_Tarjetas].[TIPO]","[Base_Tarjetas].[TIPO].&amp;[" &amp; $C$1 &amp; "]")/1000,
0)</f>
        <v>0</v>
      </c>
      <c r="R77" s="8">
        <f>IFERROR(
GETPIVOTDATA("[Base_Tarjetas].[Importe]",TDinamica_R!$A$3,
"[Base_Tarjetas].[PERIODO]","[Base_Tarjetas].[PERIODO].&amp;[" &amp; TEXT(R$6,"yyyymm") &amp; "]",
"[Base_Tarjetas].[Metrica]","[Base_Tarjetas].[Metrica].&amp;[" &amp; $A77 &amp; "]",
"[Base_Tarjetas].[SEGMENTO_DESCRIP]","[Base_Tarjetas].[SEGMENTO_DESCRIP].&amp;[" &amp; $C$6 &amp; "]",
"[Base_Tarjetas].[SITUACION]","[Base_Tarjetas].[SITUACION].&amp;[" &amp; $C77 &amp; "]",
"[Base_Tarjetas].[TIPO]","[Base_Tarjetas].[TIPO].&amp;[" &amp; $C$1 &amp; "]")/1000,
0)</f>
        <v>0</v>
      </c>
      <c r="S77" s="8">
        <f>IFERROR(
GETPIVOTDATA("[Base_Tarjetas].[Importe]",TDinamica_R!$A$3,
"[Base_Tarjetas].[PERIODO]","[Base_Tarjetas].[PERIODO].&amp;[" &amp; TEXT(S$6,"yyyymm") &amp; "]",
"[Base_Tarjetas].[Metrica]","[Base_Tarjetas].[Metrica].&amp;[" &amp; $A77 &amp; "]",
"[Base_Tarjetas].[SEGMENTO_DESCRIP]","[Base_Tarjetas].[SEGMENTO_DESCRIP].&amp;[" &amp; $C$6 &amp; "]",
"[Base_Tarjetas].[SITUACION]","[Base_Tarjetas].[SITUACION].&amp;[" &amp; $C77 &amp; "]",
"[Base_Tarjetas].[TIPO]","[Base_Tarjetas].[TIPO].&amp;[" &amp; $C$1 &amp; "]")/1000,
0)</f>
        <v>0</v>
      </c>
      <c r="T77" s="8">
        <f>IFERROR(
GETPIVOTDATA("[Base_Tarjetas].[Importe]",TDinamica_R!$A$3,
"[Base_Tarjetas].[PERIODO]","[Base_Tarjetas].[PERIODO].&amp;[" &amp; TEXT(T$6,"yyyymm") &amp; "]",
"[Base_Tarjetas].[Metrica]","[Base_Tarjetas].[Metrica].&amp;[" &amp; $A77 &amp; "]",
"[Base_Tarjetas].[SEGMENTO_DESCRIP]","[Base_Tarjetas].[SEGMENTO_DESCRIP].&amp;[" &amp; $C$6 &amp; "]",
"[Base_Tarjetas].[SITUACION]","[Base_Tarjetas].[SITUACION].&amp;[" &amp; $C77 &amp; "]",
"[Base_Tarjetas].[TIPO]","[Base_Tarjetas].[TIPO].&amp;[" &amp; $C$1 &amp; "]")/1000,
0)</f>
        <v>0</v>
      </c>
      <c r="U77" s="8">
        <f>IFERROR(
GETPIVOTDATA("[Base_Tarjetas].[Importe]",TDinamica_R!$A$3,
"[Base_Tarjetas].[PERIODO]","[Base_Tarjetas].[PERIODO].&amp;[" &amp; TEXT(U$6,"yyyymm") &amp; "]",
"[Base_Tarjetas].[Metrica]","[Base_Tarjetas].[Metrica].&amp;[" &amp; $A77 &amp; "]",
"[Base_Tarjetas].[SEGMENTO_DESCRIP]","[Base_Tarjetas].[SEGMENTO_DESCRIP].&amp;[" &amp; $C$6 &amp; "]",
"[Base_Tarjetas].[SITUACION]","[Base_Tarjetas].[SITUACION].&amp;[" &amp; $C77 &amp; "]",
"[Base_Tarjetas].[TIPO]","[Base_Tarjetas].[TIPO].&amp;[" &amp; $C$1 &amp; "]")/1000,
0)</f>
        <v>0</v>
      </c>
      <c r="V77" s="8">
        <f>IFERROR(
GETPIVOTDATA("[Base_Tarjetas].[Importe]",TDinamica_R!$A$3,
"[Base_Tarjetas].[PERIODO]","[Base_Tarjetas].[PERIODO].&amp;[" &amp; TEXT(V$6,"yyyymm") &amp; "]",
"[Base_Tarjetas].[Metrica]","[Base_Tarjetas].[Metrica].&amp;[" &amp; $A77 &amp; "]",
"[Base_Tarjetas].[SEGMENTO_DESCRIP]","[Base_Tarjetas].[SEGMENTO_DESCRIP].&amp;[" &amp; $C$6 &amp; "]",
"[Base_Tarjetas].[SITUACION]","[Base_Tarjetas].[SITUACION].&amp;[" &amp; $C77 &amp; "]",
"[Base_Tarjetas].[TIPO]","[Base_Tarjetas].[TIPO].&amp;[" &amp; $C$1 &amp; "]")/1000,
0)</f>
        <v>0</v>
      </c>
      <c r="W77" s="8">
        <f>IFERROR(
GETPIVOTDATA("[Base_Tarjetas].[Importe]",TDinamica_R!$A$3,
"[Base_Tarjetas].[PERIODO]","[Base_Tarjetas].[PERIODO].&amp;[" &amp; TEXT(W$6,"yyyymm") &amp; "]",
"[Base_Tarjetas].[Metrica]","[Base_Tarjetas].[Metrica].&amp;[" &amp; $A77 &amp; "]",
"[Base_Tarjetas].[SEGMENTO_DESCRIP]","[Base_Tarjetas].[SEGMENTO_DESCRIP].&amp;[" &amp; $C$6 &amp; "]",
"[Base_Tarjetas].[SITUACION]","[Base_Tarjetas].[SITUACION].&amp;[" &amp; $C77 &amp; "]",
"[Base_Tarjetas].[TIPO]","[Base_Tarjetas].[TIPO].&amp;[" &amp; $C$1 &amp; "]")/1000,
0)</f>
        <v>0</v>
      </c>
      <c r="X77" s="8">
        <f>IFERROR(
GETPIVOTDATA("[Base_Tarjetas].[Importe]",TDinamica_R!$A$3,
"[Base_Tarjetas].[PERIODO]","[Base_Tarjetas].[PERIODO].&amp;[" &amp; TEXT(X$6,"yyyymm") &amp; "]",
"[Base_Tarjetas].[Metrica]","[Base_Tarjetas].[Metrica].&amp;[" &amp; $A77 &amp; "]",
"[Base_Tarjetas].[SEGMENTO_DESCRIP]","[Base_Tarjetas].[SEGMENTO_DESCRIP].&amp;[" &amp; $C$6 &amp; "]",
"[Base_Tarjetas].[SITUACION]","[Base_Tarjetas].[SITUACION].&amp;[" &amp; $C77 &amp; "]",
"[Base_Tarjetas].[TIPO]","[Base_Tarjetas].[TIPO].&amp;[" &amp; $C$1 &amp; "]")/1000,
0)</f>
        <v>0</v>
      </c>
      <c r="Y77" s="8">
        <f>IFERROR(
GETPIVOTDATA("[Base_Tarjetas].[Importe]",TDinamica_R!$A$3,
"[Base_Tarjetas].[PERIODO]","[Base_Tarjetas].[PERIODO].&amp;[" &amp; TEXT(Y$6,"yyyymm") &amp; "]",
"[Base_Tarjetas].[Metrica]","[Base_Tarjetas].[Metrica].&amp;[" &amp; $A77 &amp; "]",
"[Base_Tarjetas].[SEGMENTO_DESCRIP]","[Base_Tarjetas].[SEGMENTO_DESCRIP].&amp;[" &amp; $C$6 &amp; "]",
"[Base_Tarjetas].[SITUACION]","[Base_Tarjetas].[SITUACION].&amp;[" &amp; $C77 &amp; "]",
"[Base_Tarjetas].[TIPO]","[Base_Tarjetas].[TIPO].&amp;[" &amp; $C$1 &amp; "]")/1000,
0)</f>
        <v>0</v>
      </c>
      <c r="Z77" s="8">
        <f>IFERROR(
GETPIVOTDATA("[Base_Tarjetas].[Importe]",TDinamica_R!$A$3,
"[Base_Tarjetas].[PERIODO]","[Base_Tarjetas].[PERIODO].&amp;[" &amp; TEXT(Z$6,"yyyymm") &amp; "]",
"[Base_Tarjetas].[Metrica]","[Base_Tarjetas].[Metrica].&amp;[" &amp; $A77 &amp; "]",
"[Base_Tarjetas].[SEGMENTO_DESCRIP]","[Base_Tarjetas].[SEGMENTO_DESCRIP].&amp;[" &amp; $C$6 &amp; "]",
"[Base_Tarjetas].[SITUACION]","[Base_Tarjetas].[SITUACION].&amp;[" &amp; $C77 &amp; "]",
"[Base_Tarjetas].[TIPO]","[Base_Tarjetas].[TIPO].&amp;[" &amp; $C$1 &amp; "]")/1000,
0)</f>
        <v>0</v>
      </c>
      <c r="AA77" s="8">
        <f>IFERROR(
GETPIVOTDATA("[Base_Tarjetas].[Importe]",TDinamica_R!$A$3,
"[Base_Tarjetas].[PERIODO]","[Base_Tarjetas].[PERIODO].&amp;[" &amp; TEXT(AA$6,"yyyymm") &amp; "]",
"[Base_Tarjetas].[Metrica]","[Base_Tarjetas].[Metrica].&amp;[" &amp; $A77 &amp; "]",
"[Base_Tarjetas].[SEGMENTO_DESCRIP]","[Base_Tarjetas].[SEGMENTO_DESCRIP].&amp;[" &amp; $C$6 &amp; "]",
"[Base_Tarjetas].[SITUACION]","[Base_Tarjetas].[SITUACION].&amp;[" &amp; $C77 &amp; "]",
"[Base_Tarjetas].[TIPO]","[Base_Tarjetas].[TIPO].&amp;[" &amp; $C$1 &amp; "]")/1000,
0)</f>
        <v>0</v>
      </c>
      <c r="AB77" s="8">
        <f>IFERROR(
GETPIVOTDATA("[Base_Tarjetas].[Importe]",TDinamica_R!$A$3,
"[Base_Tarjetas].[PERIODO]","[Base_Tarjetas].[PERIODO].&amp;[" &amp; TEXT(AB$6,"yyyymm") &amp; "]",
"[Base_Tarjetas].[Metrica]","[Base_Tarjetas].[Metrica].&amp;[" &amp; $A77 &amp; "]",
"[Base_Tarjetas].[SEGMENTO_DESCRIP]","[Base_Tarjetas].[SEGMENTO_DESCRIP].&amp;[" &amp; $C$6 &amp; "]",
"[Base_Tarjetas].[SITUACION]","[Base_Tarjetas].[SITUACION].&amp;[" &amp; $C77 &amp; "]",
"[Base_Tarjetas].[TIPO]","[Base_Tarjetas].[TIPO].&amp;[" &amp; $C$1 &amp; "]")/1000,
0)</f>
        <v>0</v>
      </c>
      <c r="AC77" s="8">
        <f>IFERROR(
GETPIVOTDATA("[Base_Tarjetas].[Importe]",TDinamica_R!$A$3,
"[Base_Tarjetas].[PERIODO]","[Base_Tarjetas].[PERIODO].&amp;[" &amp; TEXT(AC$6,"yyyymm") &amp; "]",
"[Base_Tarjetas].[Metrica]","[Base_Tarjetas].[Metrica].&amp;[" &amp; $A77 &amp; "]",
"[Base_Tarjetas].[SEGMENTO_DESCRIP]","[Base_Tarjetas].[SEGMENTO_DESCRIP].&amp;[" &amp; $C$6 &amp; "]",
"[Base_Tarjetas].[SITUACION]","[Base_Tarjetas].[SITUACION].&amp;[" &amp; $C77 &amp; "]",
"[Base_Tarjetas].[TIPO]","[Base_Tarjetas].[TIPO].&amp;[" &amp; $C$1 &amp; "]")/1000,
0)</f>
        <v>0</v>
      </c>
      <c r="AD77" s="8">
        <f>IFERROR(
GETPIVOTDATA("[Base_Tarjetas].[Importe]",TDinamica_R!$A$3,
"[Base_Tarjetas].[PERIODO]","[Base_Tarjetas].[PERIODO].&amp;[" &amp; TEXT(AD$6,"yyyymm") &amp; "]",
"[Base_Tarjetas].[Metrica]","[Base_Tarjetas].[Metrica].&amp;[" &amp; $A77 &amp; "]",
"[Base_Tarjetas].[SEGMENTO_DESCRIP]","[Base_Tarjetas].[SEGMENTO_DESCRIP].&amp;[" &amp; $C$6 &amp; "]",
"[Base_Tarjetas].[SITUACION]","[Base_Tarjetas].[SITUACION].&amp;[" &amp; $C77 &amp; "]",
"[Base_Tarjetas].[TIPO]","[Base_Tarjetas].[TIPO].&amp;[" &amp; $C$1 &amp; "]")/1000,
0)</f>
        <v>0</v>
      </c>
      <c r="AE77" s="8">
        <f>IFERROR(
GETPIVOTDATA("[Base_Tarjetas].[Importe]",TDinamica_R!$A$3,
"[Base_Tarjetas].[PERIODO]","[Base_Tarjetas].[PERIODO].&amp;[" &amp; TEXT(AE$6,"yyyymm") &amp; "]",
"[Base_Tarjetas].[Metrica]","[Base_Tarjetas].[Metrica].&amp;[" &amp; $A77 &amp; "]",
"[Base_Tarjetas].[SEGMENTO_DESCRIP]","[Base_Tarjetas].[SEGMENTO_DESCRIP].&amp;[" &amp; $C$6 &amp; "]",
"[Base_Tarjetas].[SITUACION]","[Base_Tarjetas].[SITUACION].&amp;[" &amp; $C77 &amp; "]",
"[Base_Tarjetas].[TIPO]","[Base_Tarjetas].[TIPO].&amp;[" &amp; $C$1 &amp; "]")/1000,
0)</f>
        <v>0</v>
      </c>
      <c r="AF77" s="8">
        <f>IFERROR(
GETPIVOTDATA("[Base_Tarjetas].[Importe]",TDinamica_R!$A$3,
"[Base_Tarjetas].[PERIODO]","[Base_Tarjetas].[PERIODO].&amp;[" &amp; TEXT(AF$6,"yyyymm") &amp; "]",
"[Base_Tarjetas].[Metrica]","[Base_Tarjetas].[Metrica].&amp;[" &amp; $A77 &amp; "]",
"[Base_Tarjetas].[SEGMENTO_DESCRIP]","[Base_Tarjetas].[SEGMENTO_DESCRIP].&amp;[" &amp; $C$6 &amp; "]",
"[Base_Tarjetas].[SITUACION]","[Base_Tarjetas].[SITUACION].&amp;[" &amp; $C77 &amp; "]",
"[Base_Tarjetas].[TIPO]","[Base_Tarjetas].[TIPO].&amp;[" &amp; $C$1 &amp; "]")/1000,
0)</f>
        <v>0</v>
      </c>
      <c r="AG77" s="8">
        <f>IFERROR(
GETPIVOTDATA("[Base_Tarjetas].[Importe]",TDinamica_R!$A$3,
"[Base_Tarjetas].[PERIODO]","[Base_Tarjetas].[PERIODO].&amp;[" &amp; TEXT(AG$6,"yyyymm") &amp; "]",
"[Base_Tarjetas].[Metrica]","[Base_Tarjetas].[Metrica].&amp;[" &amp; $A77 &amp; "]",
"[Base_Tarjetas].[SEGMENTO_DESCRIP]","[Base_Tarjetas].[SEGMENTO_DESCRIP].&amp;[" &amp; $C$6 &amp; "]",
"[Base_Tarjetas].[SITUACION]","[Base_Tarjetas].[SITUACION].&amp;[" &amp; $C77 &amp; "]",
"[Base_Tarjetas].[TIPO]","[Base_Tarjetas].[TIPO].&amp;[" &amp; $C$1 &amp; "]")/1000,
0)</f>
        <v>0</v>
      </c>
      <c r="AH77" s="8">
        <f>IFERROR(
GETPIVOTDATA("[Base_Tarjetas].[Importe]",TDinamica_R!$A$3,
"[Base_Tarjetas].[PERIODO]","[Base_Tarjetas].[PERIODO].&amp;[" &amp; TEXT(AH$6,"yyyymm") &amp; "]",
"[Base_Tarjetas].[Metrica]","[Base_Tarjetas].[Metrica].&amp;[" &amp; $A77 &amp; "]",
"[Base_Tarjetas].[SEGMENTO_DESCRIP]","[Base_Tarjetas].[SEGMENTO_DESCRIP].&amp;[" &amp; $C$6 &amp; "]",
"[Base_Tarjetas].[SITUACION]","[Base_Tarjetas].[SITUACION].&amp;[" &amp; $C77 &amp; "]",
"[Base_Tarjetas].[TIPO]","[Base_Tarjetas].[TIPO].&amp;[" &amp; $C$1 &amp; "]")/1000,
0)</f>
        <v>0</v>
      </c>
      <c r="AI77" s="8">
        <f>IFERROR(
GETPIVOTDATA("[Base_Tarjetas].[Importe]",TDinamica_R!$A$3,
"[Base_Tarjetas].[PERIODO]","[Base_Tarjetas].[PERIODO].&amp;[" &amp; TEXT(AI$6,"yyyymm") &amp; "]",
"[Base_Tarjetas].[Metrica]","[Base_Tarjetas].[Metrica].&amp;[" &amp; $A77 &amp; "]",
"[Base_Tarjetas].[SEGMENTO_DESCRIP]","[Base_Tarjetas].[SEGMENTO_DESCRIP].&amp;[" &amp; $C$6 &amp; "]",
"[Base_Tarjetas].[SITUACION]","[Base_Tarjetas].[SITUACION].&amp;[" &amp; $C77 &amp; "]",
"[Base_Tarjetas].[TIPO]","[Base_Tarjetas].[TIPO].&amp;[" &amp; $C$1 &amp; "]")/1000,
0)</f>
        <v>0</v>
      </c>
      <c r="AJ77" s="8">
        <f>IFERROR(
GETPIVOTDATA("[Base_Tarjetas].[Importe]",TDinamica_R!$A$3,
"[Base_Tarjetas].[PERIODO]","[Base_Tarjetas].[PERIODO].&amp;[" &amp; TEXT(AJ$6,"yyyymm") &amp; "]",
"[Base_Tarjetas].[Metrica]","[Base_Tarjetas].[Metrica].&amp;[" &amp; $A77 &amp; "]",
"[Base_Tarjetas].[SEGMENTO_DESCRIP]","[Base_Tarjetas].[SEGMENTO_DESCRIP].&amp;[" &amp; $C$6 &amp; "]",
"[Base_Tarjetas].[SITUACION]","[Base_Tarjetas].[SITUACION].&amp;[" &amp; $C77 &amp; "]",
"[Base_Tarjetas].[TIPO]","[Base_Tarjetas].[TIPO].&amp;[" &amp; $C$1 &amp; "]")/1000,
0)</f>
        <v>0</v>
      </c>
      <c r="AK77" s="8">
        <f>IFERROR(
GETPIVOTDATA("[Base_Tarjetas].[Importe]",TDinamica_R!$A$3,
"[Base_Tarjetas].[PERIODO]","[Base_Tarjetas].[PERIODO].&amp;[" &amp; TEXT(AK$6,"yyyymm") &amp; "]",
"[Base_Tarjetas].[Metrica]","[Base_Tarjetas].[Metrica].&amp;[" &amp; $A77 &amp; "]",
"[Base_Tarjetas].[SEGMENTO_DESCRIP]","[Base_Tarjetas].[SEGMENTO_DESCRIP].&amp;[" &amp; $C$6 &amp; "]",
"[Base_Tarjetas].[SITUACION]","[Base_Tarjetas].[SITUACION].&amp;[" &amp; $C77 &amp; "]",
"[Base_Tarjetas].[TIPO]","[Base_Tarjetas].[TIPO].&amp;[" &amp; $C$1 &amp; "]")/1000,
0)</f>
        <v>0</v>
      </c>
      <c r="AL77" s="8">
        <f>IFERROR(
GETPIVOTDATA("[Base_Tarjetas].[Importe]",TDinamica_R!$A$3,
"[Base_Tarjetas].[PERIODO]","[Base_Tarjetas].[PERIODO].&amp;[" &amp; TEXT(AL$6,"yyyymm") &amp; "]",
"[Base_Tarjetas].[Metrica]","[Base_Tarjetas].[Metrica].&amp;[" &amp; $A77 &amp; "]",
"[Base_Tarjetas].[SEGMENTO_DESCRIP]","[Base_Tarjetas].[SEGMENTO_DESCRIP].&amp;[" &amp; $C$6 &amp; "]",
"[Base_Tarjetas].[SITUACION]","[Base_Tarjetas].[SITUACION].&amp;[" &amp; $C77 &amp; "]",
"[Base_Tarjetas].[TIPO]","[Base_Tarjetas].[TIPO].&amp;[" &amp; $C$1 &amp; "]")/1000,
0)</f>
        <v>0</v>
      </c>
      <c r="AM77" s="8">
        <f>IFERROR(
GETPIVOTDATA("[Base_Tarjetas].[Importe]",TDinamica_R!$A$3,
"[Base_Tarjetas].[PERIODO]","[Base_Tarjetas].[PERIODO].&amp;[" &amp; TEXT(AM$6,"yyyymm") &amp; "]",
"[Base_Tarjetas].[Metrica]","[Base_Tarjetas].[Metrica].&amp;[" &amp; $A77 &amp; "]",
"[Base_Tarjetas].[SEGMENTO_DESCRIP]","[Base_Tarjetas].[SEGMENTO_DESCRIP].&amp;[" &amp; $C$6 &amp; "]",
"[Base_Tarjetas].[SITUACION]","[Base_Tarjetas].[SITUACION].&amp;[" &amp; $C77 &amp; "]",
"[Base_Tarjetas].[TIPO]","[Base_Tarjetas].[TIPO].&amp;[" &amp; $C$1 &amp; "]")/1000,
0)</f>
        <v>0</v>
      </c>
      <c r="AN77" s="8">
        <f>IFERROR(
GETPIVOTDATA("[Base_Tarjetas].[Importe]",TDinamica_R!$A$3,
"[Base_Tarjetas].[PERIODO]","[Base_Tarjetas].[PERIODO].&amp;[" &amp; TEXT(AN$6,"yyyymm") &amp; "]",
"[Base_Tarjetas].[Metrica]","[Base_Tarjetas].[Metrica].&amp;[" &amp; $A77 &amp; "]",
"[Base_Tarjetas].[SEGMENTO_DESCRIP]","[Base_Tarjetas].[SEGMENTO_DESCRIP].&amp;[" &amp; $C$6 &amp; "]",
"[Base_Tarjetas].[SITUACION]","[Base_Tarjetas].[SITUACION].&amp;[" &amp; $C77 &amp; "]",
"[Base_Tarjetas].[TIPO]","[Base_Tarjetas].[TIPO].&amp;[" &amp; $C$1 &amp; "]")/1000,
0)</f>
        <v>0</v>
      </c>
      <c r="AO77" s="8">
        <f>IFERROR(
GETPIVOTDATA("[Base_Tarjetas].[Importe]",TDinamica_R!$A$3,
"[Base_Tarjetas].[PERIODO]","[Base_Tarjetas].[PERIODO].&amp;[" &amp; TEXT(AO$6,"yyyymm") &amp; "]",
"[Base_Tarjetas].[Metrica]","[Base_Tarjetas].[Metrica].&amp;[" &amp; $A77 &amp; "]",
"[Base_Tarjetas].[SEGMENTO_DESCRIP]","[Base_Tarjetas].[SEGMENTO_DESCRIP].&amp;[" &amp; $C$6 &amp; "]",
"[Base_Tarjetas].[SITUACION]","[Base_Tarjetas].[SITUACION].&amp;[" &amp; $C77 &amp; "]",
"[Base_Tarjetas].[TIPO]","[Base_Tarjetas].[TIPO].&amp;[" &amp; $C$1 &amp; "]")/1000,
0)</f>
        <v>0</v>
      </c>
      <c r="AP77" s="8">
        <f>IFERROR(
GETPIVOTDATA("[Base_Tarjetas].[Importe]",TDinamica_R!$A$3,
"[Base_Tarjetas].[PERIODO]","[Base_Tarjetas].[PERIODO].&amp;[" &amp; TEXT(AP$6,"yyyymm") &amp; "]",
"[Base_Tarjetas].[Metrica]","[Base_Tarjetas].[Metrica].&amp;[" &amp; $A77 &amp; "]",
"[Base_Tarjetas].[SEGMENTO_DESCRIP]","[Base_Tarjetas].[SEGMENTO_DESCRIP].&amp;[" &amp; $C$6 &amp; "]",
"[Base_Tarjetas].[SITUACION]","[Base_Tarjetas].[SITUACION].&amp;[" &amp; $C77 &amp; "]",
"[Base_Tarjetas].[TIPO]","[Base_Tarjetas].[TIPO].&amp;[" &amp; $C$1 &amp; "]")/1000,
0)</f>
        <v>0</v>
      </c>
      <c r="AQ77" s="8">
        <f>IFERROR(
GETPIVOTDATA("[Base_Tarjetas].[Importe]",TDinamica_R!$A$3,
"[Base_Tarjetas].[PERIODO]","[Base_Tarjetas].[PERIODO].&amp;[" &amp; TEXT(AQ$6,"yyyymm") &amp; "]",
"[Base_Tarjetas].[Metrica]","[Base_Tarjetas].[Metrica].&amp;[" &amp; $A77 &amp; "]",
"[Base_Tarjetas].[SEGMENTO_DESCRIP]","[Base_Tarjetas].[SEGMENTO_DESCRIP].&amp;[" &amp; $C$6 &amp; "]",
"[Base_Tarjetas].[SITUACION]","[Base_Tarjetas].[SITUACION].&amp;[" &amp; $C77 &amp; "]",
"[Base_Tarjetas].[TIPO]","[Base_Tarjetas].[TIPO].&amp;[" &amp; $C$1 &amp; "]")/1000,
0)</f>
        <v>0</v>
      </c>
      <c r="AR77" s="8">
        <f>IFERROR(
GETPIVOTDATA("[Base_Tarjetas].[Importe]",TDinamica_R!$A$3,
"[Base_Tarjetas].[PERIODO]","[Base_Tarjetas].[PERIODO].&amp;[" &amp; TEXT(AR$6,"yyyymm") &amp; "]",
"[Base_Tarjetas].[Metrica]","[Base_Tarjetas].[Metrica].&amp;[" &amp; $A77 &amp; "]",
"[Base_Tarjetas].[SEGMENTO_DESCRIP]","[Base_Tarjetas].[SEGMENTO_DESCRIP].&amp;[" &amp; $C$6 &amp; "]",
"[Base_Tarjetas].[SITUACION]","[Base_Tarjetas].[SITUACION].&amp;[" &amp; $C77 &amp; "]",
"[Base_Tarjetas].[TIPO]","[Base_Tarjetas].[TIPO].&amp;[" &amp; $C$1 &amp; "]")/1000,
0)</f>
        <v>0</v>
      </c>
      <c r="AS77" s="8">
        <f>IFERROR(
GETPIVOTDATA("[Base_Tarjetas].[Importe]",TDinamica_R!$A$3,
"[Base_Tarjetas].[PERIODO]","[Base_Tarjetas].[PERIODO].&amp;[" &amp; TEXT(AS$6,"yyyymm") &amp; "]",
"[Base_Tarjetas].[Metrica]","[Base_Tarjetas].[Metrica].&amp;[" &amp; $A77 &amp; "]",
"[Base_Tarjetas].[SEGMENTO_DESCRIP]","[Base_Tarjetas].[SEGMENTO_DESCRIP].&amp;[" &amp; $C$6 &amp; "]",
"[Base_Tarjetas].[SITUACION]","[Base_Tarjetas].[SITUACION].&amp;[" &amp; $C77 &amp; "]",
"[Base_Tarjetas].[TIPO]","[Base_Tarjetas].[TIPO].&amp;[" &amp; $C$1 &amp; "]")/1000,
0)</f>
        <v>0</v>
      </c>
      <c r="AT77" s="8">
        <f>IFERROR(
GETPIVOTDATA("[Base_Tarjetas].[Importe]",TDinamica_R!$A$3,
"[Base_Tarjetas].[PERIODO]","[Base_Tarjetas].[PERIODO].&amp;[" &amp; TEXT(AT$6,"yyyymm") &amp; "]",
"[Base_Tarjetas].[Metrica]","[Base_Tarjetas].[Metrica].&amp;[" &amp; $A77 &amp; "]",
"[Base_Tarjetas].[SEGMENTO_DESCRIP]","[Base_Tarjetas].[SEGMENTO_DESCRIP].&amp;[" &amp; $C$6 &amp; "]",
"[Base_Tarjetas].[SITUACION]","[Base_Tarjetas].[SITUACION].&amp;[" &amp; $C77 &amp; "]",
"[Base_Tarjetas].[TIPO]","[Base_Tarjetas].[TIPO].&amp;[" &amp; $C$1 &amp; "]")/1000,
0)</f>
        <v>0</v>
      </c>
      <c r="AU77" s="8">
        <f>IFERROR(
GETPIVOTDATA("[Base_Tarjetas].[Importe]",TDinamica_R!$A$3,
"[Base_Tarjetas].[PERIODO]","[Base_Tarjetas].[PERIODO].&amp;[" &amp; TEXT(AU$6,"yyyymm") &amp; "]",
"[Base_Tarjetas].[Metrica]","[Base_Tarjetas].[Metrica].&amp;[" &amp; $A77 &amp; "]",
"[Base_Tarjetas].[SEGMENTO_DESCRIP]","[Base_Tarjetas].[SEGMENTO_DESCRIP].&amp;[" &amp; $C$6 &amp; "]",
"[Base_Tarjetas].[SITUACION]","[Base_Tarjetas].[SITUACION].&amp;[" &amp; $C77 &amp; "]",
"[Base_Tarjetas].[TIPO]","[Base_Tarjetas].[TIPO].&amp;[" &amp; $C$1 &amp; "]")/1000,
0)</f>
        <v>0</v>
      </c>
      <c r="AV77" s="8">
        <f>IFERROR(
GETPIVOTDATA("[Base_Tarjetas].[Importe]",TDinamica_R!$A$3,
"[Base_Tarjetas].[PERIODO]","[Base_Tarjetas].[PERIODO].&amp;[" &amp; TEXT(AV$6,"yyyymm") &amp; "]",
"[Base_Tarjetas].[Metrica]","[Base_Tarjetas].[Metrica].&amp;[" &amp; $A77 &amp; "]",
"[Base_Tarjetas].[SEGMENTO_DESCRIP]","[Base_Tarjetas].[SEGMENTO_DESCRIP].&amp;[" &amp; $C$6 &amp; "]",
"[Base_Tarjetas].[SITUACION]","[Base_Tarjetas].[SITUACION].&amp;[" &amp; $C77 &amp; "]",
"[Base_Tarjetas].[TIPO]","[Base_Tarjetas].[TIPO].&amp;[" &amp; $C$1 &amp; "]")/1000,
0)</f>
        <v>0</v>
      </c>
      <c r="AW77" s="8">
        <f>IFERROR(
GETPIVOTDATA("[Base_Tarjetas].[Importe]",TDinamica_R!$A$3,
"[Base_Tarjetas].[PERIODO]","[Base_Tarjetas].[PERIODO].&amp;[" &amp; TEXT(AW$6,"yyyymm") &amp; "]",
"[Base_Tarjetas].[Metrica]","[Base_Tarjetas].[Metrica].&amp;[" &amp; $A77 &amp; "]",
"[Base_Tarjetas].[SEGMENTO_DESCRIP]","[Base_Tarjetas].[SEGMENTO_DESCRIP].&amp;[" &amp; $C$6 &amp; "]",
"[Base_Tarjetas].[SITUACION]","[Base_Tarjetas].[SITUACION].&amp;[" &amp; $C77 &amp; "]",
"[Base_Tarjetas].[TIPO]","[Base_Tarjetas].[TIPO].&amp;[" &amp; $C$1 &amp; "]")/1000,
0)</f>
        <v>0</v>
      </c>
      <c r="AX77" s="8">
        <f>IFERROR(
GETPIVOTDATA("[Base_Tarjetas].[Importe]",TDinamica_R!$A$3,
"[Base_Tarjetas].[PERIODO]","[Base_Tarjetas].[PERIODO].&amp;[" &amp; TEXT(AX$6,"yyyymm") &amp; "]",
"[Base_Tarjetas].[Metrica]","[Base_Tarjetas].[Metrica].&amp;[" &amp; $A77 &amp; "]",
"[Base_Tarjetas].[SEGMENTO_DESCRIP]","[Base_Tarjetas].[SEGMENTO_DESCRIP].&amp;[" &amp; $C$6 &amp; "]",
"[Base_Tarjetas].[SITUACION]","[Base_Tarjetas].[SITUACION].&amp;[" &amp; $C77 &amp; "]",
"[Base_Tarjetas].[TIPO]","[Base_Tarjetas].[TIPO].&amp;[" &amp; $C$1 &amp; "]")/1000,
0)</f>
        <v>0</v>
      </c>
      <c r="AY77" s="8">
        <f>IFERROR(
GETPIVOTDATA("[Base_Tarjetas].[Importe]",TDinamica_R!$A$3,
"[Base_Tarjetas].[PERIODO]","[Base_Tarjetas].[PERIODO].&amp;[" &amp; TEXT(AY$6,"yyyymm") &amp; "]",
"[Base_Tarjetas].[Metrica]","[Base_Tarjetas].[Metrica].&amp;[" &amp; $A77 &amp; "]",
"[Base_Tarjetas].[SEGMENTO_DESCRIP]","[Base_Tarjetas].[SEGMENTO_DESCRIP].&amp;[" &amp; $C$6 &amp; "]",
"[Base_Tarjetas].[SITUACION]","[Base_Tarjetas].[SITUACION].&amp;[" &amp; $C77 &amp; "]",
"[Base_Tarjetas].[TIPO]","[Base_Tarjetas].[TIPO].&amp;[" &amp; $C$1 &amp; "]")/1000,
0)</f>
        <v>0</v>
      </c>
      <c r="AZ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TEXT(AZ$6,"yyyymm") &amp; "]"),
0)</f>
        <v>0</v>
      </c>
      <c r="BA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TEXT(BA$6,"yyyymm") &amp; "]"),
0)</f>
        <v>0</v>
      </c>
      <c r="BB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TEXT(BB$6,"yyyymm") &amp; "]"),
0)</f>
        <v>0</v>
      </c>
      <c r="BC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TEXT(BC$6,"yyyymm") &amp; "]"),
0)</f>
        <v>0</v>
      </c>
      <c r="BD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TEXT(BD$6,"yyyymm") &amp; "]"),
0)</f>
        <v>0</v>
      </c>
      <c r="BE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TEXT(BE$6,"yyyymm") &amp; "]"),
0)</f>
        <v>0</v>
      </c>
      <c r="BF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TEXT(BF$6,"yyyymm") &amp; "]"),
0)</f>
        <v>0</v>
      </c>
      <c r="BG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TEXT(BG$6,"yyyymm") &amp; "]"),
0)</f>
        <v>0</v>
      </c>
      <c r="BH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TEXT(BH$6,"yyyymm") &amp; "]"),
0)</f>
        <v>0</v>
      </c>
      <c r="BI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TEXT(BI$6,"yyyymm") &amp; "]"),
0)</f>
        <v>0</v>
      </c>
      <c r="BJ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TEXT(BJ$6,"yyyymm") &amp; "]"),
0)</f>
        <v>0</v>
      </c>
      <c r="BK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TEXT(BK$6,"yyyymm") &amp; "]"),
0)</f>
        <v>0</v>
      </c>
      <c r="BO77" s="24">
        <f t="shared" si="48"/>
        <v>0</v>
      </c>
      <c r="BP77" s="24">
        <f t="shared" si="48"/>
        <v>0</v>
      </c>
      <c r="BQ77" s="24">
        <f t="shared" si="48"/>
        <v>0</v>
      </c>
      <c r="BR77" s="24">
        <f t="shared" si="48"/>
        <v>0</v>
      </c>
      <c r="BS77" s="24">
        <f t="shared" si="48"/>
        <v>0</v>
      </c>
      <c r="BT77" s="24">
        <f t="shared" si="48"/>
        <v>0</v>
      </c>
    </row>
    <row r="78" spans="1:72" hidden="1" outlineLevel="1" x14ac:dyDescent="0.25">
      <c r="A78" s="11" t="s">
        <v>35</v>
      </c>
      <c r="C78" s="2" t="s">
        <v>112</v>
      </c>
      <c r="D78" s="8">
        <f>IFERROR(
GETPIVOTDATA("[Base_Tarjetas].[Importe]",TDinamica_R!$A$3,
"[Base_Tarjetas].[PERIODO]","[Base_Tarjetas].[PERIODO].&amp;[" &amp; TEXT(D$6,"yyyymm") &amp; "]",
"[Base_Tarjetas].[Metrica]","[Base_Tarjetas].[Metrica].&amp;[" &amp; $A78 &amp; "]",
"[Base_Tarjetas].[SEGMENTO_DESCRIP]","[Base_Tarjetas].[SEGMENTO_DESCRIP].&amp;[" &amp; $C$6 &amp; "]",
"[Base_Tarjetas].[SITUACION]","[Base_Tarjetas].[SITUACION].&amp;[" &amp; $C78 &amp; "]",
"[Base_Tarjetas].[TIPO]","[Base_Tarjetas].[TIPO].&amp;[" &amp; $C$1 &amp; "]")/1000,
0)</f>
        <v>0</v>
      </c>
      <c r="E78" s="8">
        <f>IFERROR(
GETPIVOTDATA("[Base_Tarjetas].[Importe]",TDinamica_R!$A$3,
"[Base_Tarjetas].[PERIODO]","[Base_Tarjetas].[PERIODO].&amp;[" &amp; TEXT(E$6,"yyyymm") &amp; "]",
"[Base_Tarjetas].[Metrica]","[Base_Tarjetas].[Metrica].&amp;[" &amp; $A78 &amp; "]",
"[Base_Tarjetas].[SEGMENTO_DESCRIP]","[Base_Tarjetas].[SEGMENTO_DESCRIP].&amp;[" &amp; $C$6 &amp; "]",
"[Base_Tarjetas].[SITUACION]","[Base_Tarjetas].[SITUACION].&amp;[" &amp; $C78 &amp; "]",
"[Base_Tarjetas].[TIPO]","[Base_Tarjetas].[TIPO].&amp;[" &amp; $C$1 &amp; "]")/1000,
0)</f>
        <v>0</v>
      </c>
      <c r="F78" s="8">
        <f>IFERROR(
GETPIVOTDATA("[Base_Tarjetas].[Importe]",TDinamica_R!$A$3,
"[Base_Tarjetas].[PERIODO]","[Base_Tarjetas].[PERIODO].&amp;[" &amp; TEXT(F$6,"yyyymm") &amp; "]",
"[Base_Tarjetas].[Metrica]","[Base_Tarjetas].[Metrica].&amp;[" &amp; $A78 &amp; "]",
"[Base_Tarjetas].[SEGMENTO_DESCRIP]","[Base_Tarjetas].[SEGMENTO_DESCRIP].&amp;[" &amp; $C$6 &amp; "]",
"[Base_Tarjetas].[SITUACION]","[Base_Tarjetas].[SITUACION].&amp;[" &amp; $C78 &amp; "]",
"[Base_Tarjetas].[TIPO]","[Base_Tarjetas].[TIPO].&amp;[" &amp; $C$1 &amp; "]")/1000,
0)</f>
        <v>0</v>
      </c>
      <c r="G78" s="8">
        <f>IFERROR(
GETPIVOTDATA("[Base_Tarjetas].[Importe]",TDinamica_R!$A$3,
"[Base_Tarjetas].[PERIODO]","[Base_Tarjetas].[PERIODO].&amp;[" &amp; TEXT(G$6,"yyyymm") &amp; "]",
"[Base_Tarjetas].[Metrica]","[Base_Tarjetas].[Metrica].&amp;[" &amp; $A78 &amp; "]",
"[Base_Tarjetas].[SEGMENTO_DESCRIP]","[Base_Tarjetas].[SEGMENTO_DESCRIP].&amp;[" &amp; $C$6 &amp; "]",
"[Base_Tarjetas].[SITUACION]","[Base_Tarjetas].[SITUACION].&amp;[" &amp; $C78 &amp; "]",
"[Base_Tarjetas].[TIPO]","[Base_Tarjetas].[TIPO].&amp;[" &amp; $C$1 &amp; "]")/1000,
0)</f>
        <v>0</v>
      </c>
      <c r="H78" s="8">
        <f>IFERROR(
GETPIVOTDATA("[Base_Tarjetas].[Importe]",TDinamica_R!$A$3,
"[Base_Tarjetas].[PERIODO]","[Base_Tarjetas].[PERIODO].&amp;[" &amp; TEXT(H$6,"yyyymm") &amp; "]",
"[Base_Tarjetas].[Metrica]","[Base_Tarjetas].[Metrica].&amp;[" &amp; $A78 &amp; "]",
"[Base_Tarjetas].[SEGMENTO_DESCRIP]","[Base_Tarjetas].[SEGMENTO_DESCRIP].&amp;[" &amp; $C$6 &amp; "]",
"[Base_Tarjetas].[SITUACION]","[Base_Tarjetas].[SITUACION].&amp;[" &amp; $C78 &amp; "]",
"[Base_Tarjetas].[TIPO]","[Base_Tarjetas].[TIPO].&amp;[" &amp; $C$1 &amp; "]")/1000,
0)</f>
        <v>0</v>
      </c>
      <c r="I78" s="8">
        <f>IFERROR(
GETPIVOTDATA("[Base_Tarjetas].[Importe]",TDinamica_R!$A$3,
"[Base_Tarjetas].[PERIODO]","[Base_Tarjetas].[PERIODO].&amp;[" &amp; TEXT(I$6,"yyyymm") &amp; "]",
"[Base_Tarjetas].[Metrica]","[Base_Tarjetas].[Metrica].&amp;[" &amp; $A78 &amp; "]",
"[Base_Tarjetas].[SEGMENTO_DESCRIP]","[Base_Tarjetas].[SEGMENTO_DESCRIP].&amp;[" &amp; $C$6 &amp; "]",
"[Base_Tarjetas].[SITUACION]","[Base_Tarjetas].[SITUACION].&amp;[" &amp; $C78 &amp; "]",
"[Base_Tarjetas].[TIPO]","[Base_Tarjetas].[TIPO].&amp;[" &amp; $C$1 &amp; "]")/1000,
0)</f>
        <v>0</v>
      </c>
      <c r="J78" s="8">
        <f>IFERROR(
GETPIVOTDATA("[Base_Tarjetas].[Importe]",TDinamica_R!$A$3,
"[Base_Tarjetas].[PERIODO]","[Base_Tarjetas].[PERIODO].&amp;[" &amp; TEXT(J$6,"yyyymm") &amp; "]",
"[Base_Tarjetas].[Metrica]","[Base_Tarjetas].[Metrica].&amp;[" &amp; $A78 &amp; "]",
"[Base_Tarjetas].[SEGMENTO_DESCRIP]","[Base_Tarjetas].[SEGMENTO_DESCRIP].&amp;[" &amp; $C$6 &amp; "]",
"[Base_Tarjetas].[SITUACION]","[Base_Tarjetas].[SITUACION].&amp;[" &amp; $C78 &amp; "]",
"[Base_Tarjetas].[TIPO]","[Base_Tarjetas].[TIPO].&amp;[" &amp; $C$1 &amp; "]")/1000,
0)</f>
        <v>0</v>
      </c>
      <c r="K78" s="8">
        <f>IFERROR(
GETPIVOTDATA("[Base_Tarjetas].[Importe]",TDinamica_R!$A$3,
"[Base_Tarjetas].[PERIODO]","[Base_Tarjetas].[PERIODO].&amp;[" &amp; TEXT(K$6,"yyyymm") &amp; "]",
"[Base_Tarjetas].[Metrica]","[Base_Tarjetas].[Metrica].&amp;[" &amp; $A78 &amp; "]",
"[Base_Tarjetas].[SEGMENTO_DESCRIP]","[Base_Tarjetas].[SEGMENTO_DESCRIP].&amp;[" &amp; $C$6 &amp; "]",
"[Base_Tarjetas].[SITUACION]","[Base_Tarjetas].[SITUACION].&amp;[" &amp; $C78 &amp; "]",
"[Base_Tarjetas].[TIPO]","[Base_Tarjetas].[TIPO].&amp;[" &amp; $C$1 &amp; "]")/1000,
0)</f>
        <v>0</v>
      </c>
      <c r="L78" s="8">
        <f>IFERROR(
GETPIVOTDATA("[Base_Tarjetas].[Importe]",TDinamica_R!$A$3,
"[Base_Tarjetas].[PERIODO]","[Base_Tarjetas].[PERIODO].&amp;[" &amp; TEXT(L$6,"yyyymm") &amp; "]",
"[Base_Tarjetas].[Metrica]","[Base_Tarjetas].[Metrica].&amp;[" &amp; $A78 &amp; "]",
"[Base_Tarjetas].[SEGMENTO_DESCRIP]","[Base_Tarjetas].[SEGMENTO_DESCRIP].&amp;[" &amp; $C$6 &amp; "]",
"[Base_Tarjetas].[SITUACION]","[Base_Tarjetas].[SITUACION].&amp;[" &amp; $C78 &amp; "]",
"[Base_Tarjetas].[TIPO]","[Base_Tarjetas].[TIPO].&amp;[" &amp; $C$1 &amp; "]")/1000,
0)</f>
        <v>0</v>
      </c>
      <c r="M78" s="8">
        <f>IFERROR(
GETPIVOTDATA("[Base_Tarjetas].[Importe]",TDinamica_R!$A$3,
"[Base_Tarjetas].[PERIODO]","[Base_Tarjetas].[PERIODO].&amp;[" &amp; TEXT(M$6,"yyyymm") &amp; "]",
"[Base_Tarjetas].[Metrica]","[Base_Tarjetas].[Metrica].&amp;[" &amp; $A78 &amp; "]",
"[Base_Tarjetas].[SEGMENTO_DESCRIP]","[Base_Tarjetas].[SEGMENTO_DESCRIP].&amp;[" &amp; $C$6 &amp; "]",
"[Base_Tarjetas].[SITUACION]","[Base_Tarjetas].[SITUACION].&amp;[" &amp; $C78 &amp; "]",
"[Base_Tarjetas].[TIPO]","[Base_Tarjetas].[TIPO].&amp;[" &amp; $C$1 &amp; "]")/1000,
0)</f>
        <v>0</v>
      </c>
      <c r="N78" s="8">
        <f>IFERROR(
GETPIVOTDATA("[Base_Tarjetas].[Importe]",TDinamica_R!$A$3,
"[Base_Tarjetas].[PERIODO]","[Base_Tarjetas].[PERIODO].&amp;[" &amp; TEXT(N$6,"yyyymm") &amp; "]",
"[Base_Tarjetas].[Metrica]","[Base_Tarjetas].[Metrica].&amp;[" &amp; $A78 &amp; "]",
"[Base_Tarjetas].[SEGMENTO_DESCRIP]","[Base_Tarjetas].[SEGMENTO_DESCRIP].&amp;[" &amp; $C$6 &amp; "]",
"[Base_Tarjetas].[SITUACION]","[Base_Tarjetas].[SITUACION].&amp;[" &amp; $C78 &amp; "]",
"[Base_Tarjetas].[TIPO]","[Base_Tarjetas].[TIPO].&amp;[" &amp; $C$1 &amp; "]")/1000,
0)</f>
        <v>0</v>
      </c>
      <c r="O78" s="8">
        <f>IFERROR(
GETPIVOTDATA("[Base_Tarjetas].[Importe]",TDinamica_R!$A$3,
"[Base_Tarjetas].[PERIODO]","[Base_Tarjetas].[PERIODO].&amp;[" &amp; TEXT(O$6,"yyyymm") &amp; "]",
"[Base_Tarjetas].[Metrica]","[Base_Tarjetas].[Metrica].&amp;[" &amp; $A78 &amp; "]",
"[Base_Tarjetas].[SEGMENTO_DESCRIP]","[Base_Tarjetas].[SEGMENTO_DESCRIP].&amp;[" &amp; $C$6 &amp; "]",
"[Base_Tarjetas].[SITUACION]","[Base_Tarjetas].[SITUACION].&amp;[" &amp; $C78 &amp; "]",
"[Base_Tarjetas].[TIPO]","[Base_Tarjetas].[TIPO].&amp;[" &amp; $C$1 &amp; "]")/1000,
0)</f>
        <v>0</v>
      </c>
      <c r="P78" s="8">
        <f>IFERROR(
GETPIVOTDATA("[Base_Tarjetas].[Importe]",TDinamica_R!$A$3,
"[Base_Tarjetas].[PERIODO]","[Base_Tarjetas].[PERIODO].&amp;[" &amp; TEXT(P$6,"yyyymm") &amp; "]",
"[Base_Tarjetas].[Metrica]","[Base_Tarjetas].[Metrica].&amp;[" &amp; $A78 &amp; "]",
"[Base_Tarjetas].[SEGMENTO_DESCRIP]","[Base_Tarjetas].[SEGMENTO_DESCRIP].&amp;[" &amp; $C$6 &amp; "]",
"[Base_Tarjetas].[SITUACION]","[Base_Tarjetas].[SITUACION].&amp;[" &amp; $C78 &amp; "]",
"[Base_Tarjetas].[TIPO]","[Base_Tarjetas].[TIPO].&amp;[" &amp; $C$1 &amp; "]")/1000,
0)</f>
        <v>0</v>
      </c>
      <c r="Q78" s="8">
        <f>IFERROR(
GETPIVOTDATA("[Base_Tarjetas].[Importe]",TDinamica_R!$A$3,
"[Base_Tarjetas].[PERIODO]","[Base_Tarjetas].[PERIODO].&amp;[" &amp; TEXT(Q$6,"yyyymm") &amp; "]",
"[Base_Tarjetas].[Metrica]","[Base_Tarjetas].[Metrica].&amp;[" &amp; $A78 &amp; "]",
"[Base_Tarjetas].[SEGMENTO_DESCRIP]","[Base_Tarjetas].[SEGMENTO_DESCRIP].&amp;[" &amp; $C$6 &amp; "]",
"[Base_Tarjetas].[SITUACION]","[Base_Tarjetas].[SITUACION].&amp;[" &amp; $C78 &amp; "]",
"[Base_Tarjetas].[TIPO]","[Base_Tarjetas].[TIPO].&amp;[" &amp; $C$1 &amp; "]")/1000,
0)</f>
        <v>0</v>
      </c>
      <c r="R78" s="8">
        <f>IFERROR(
GETPIVOTDATA("[Base_Tarjetas].[Importe]",TDinamica_R!$A$3,
"[Base_Tarjetas].[PERIODO]","[Base_Tarjetas].[PERIODO].&amp;[" &amp; TEXT(R$6,"yyyymm") &amp; "]",
"[Base_Tarjetas].[Metrica]","[Base_Tarjetas].[Metrica].&amp;[" &amp; $A78 &amp; "]",
"[Base_Tarjetas].[SEGMENTO_DESCRIP]","[Base_Tarjetas].[SEGMENTO_DESCRIP].&amp;[" &amp; $C$6 &amp; "]",
"[Base_Tarjetas].[SITUACION]","[Base_Tarjetas].[SITUACION].&amp;[" &amp; $C78 &amp; "]",
"[Base_Tarjetas].[TIPO]","[Base_Tarjetas].[TIPO].&amp;[" &amp; $C$1 &amp; "]")/1000,
0)</f>
        <v>0</v>
      </c>
      <c r="S78" s="8">
        <f>IFERROR(
GETPIVOTDATA("[Base_Tarjetas].[Importe]",TDinamica_R!$A$3,
"[Base_Tarjetas].[PERIODO]","[Base_Tarjetas].[PERIODO].&amp;[" &amp; TEXT(S$6,"yyyymm") &amp; "]",
"[Base_Tarjetas].[Metrica]","[Base_Tarjetas].[Metrica].&amp;[" &amp; $A78 &amp; "]",
"[Base_Tarjetas].[SEGMENTO_DESCRIP]","[Base_Tarjetas].[SEGMENTO_DESCRIP].&amp;[" &amp; $C$6 &amp; "]",
"[Base_Tarjetas].[SITUACION]","[Base_Tarjetas].[SITUACION].&amp;[" &amp; $C78 &amp; "]",
"[Base_Tarjetas].[TIPO]","[Base_Tarjetas].[TIPO].&amp;[" &amp; $C$1 &amp; "]")/1000,
0)</f>
        <v>0</v>
      </c>
      <c r="T78" s="8">
        <f>IFERROR(
GETPIVOTDATA("[Base_Tarjetas].[Importe]",TDinamica_R!$A$3,
"[Base_Tarjetas].[PERIODO]","[Base_Tarjetas].[PERIODO].&amp;[" &amp; TEXT(T$6,"yyyymm") &amp; "]",
"[Base_Tarjetas].[Metrica]","[Base_Tarjetas].[Metrica].&amp;[" &amp; $A78 &amp; "]",
"[Base_Tarjetas].[SEGMENTO_DESCRIP]","[Base_Tarjetas].[SEGMENTO_DESCRIP].&amp;[" &amp; $C$6 &amp; "]",
"[Base_Tarjetas].[SITUACION]","[Base_Tarjetas].[SITUACION].&amp;[" &amp; $C78 &amp; "]",
"[Base_Tarjetas].[TIPO]","[Base_Tarjetas].[TIPO].&amp;[" &amp; $C$1 &amp; "]")/1000,
0)</f>
        <v>0</v>
      </c>
      <c r="U78" s="8">
        <f>IFERROR(
GETPIVOTDATA("[Base_Tarjetas].[Importe]",TDinamica_R!$A$3,
"[Base_Tarjetas].[PERIODO]","[Base_Tarjetas].[PERIODO].&amp;[" &amp; TEXT(U$6,"yyyymm") &amp; "]",
"[Base_Tarjetas].[Metrica]","[Base_Tarjetas].[Metrica].&amp;[" &amp; $A78 &amp; "]",
"[Base_Tarjetas].[SEGMENTO_DESCRIP]","[Base_Tarjetas].[SEGMENTO_DESCRIP].&amp;[" &amp; $C$6 &amp; "]",
"[Base_Tarjetas].[SITUACION]","[Base_Tarjetas].[SITUACION].&amp;[" &amp; $C78 &amp; "]",
"[Base_Tarjetas].[TIPO]","[Base_Tarjetas].[TIPO].&amp;[" &amp; $C$1 &amp; "]")/1000,
0)</f>
        <v>0</v>
      </c>
      <c r="V78" s="8">
        <f>IFERROR(
GETPIVOTDATA("[Base_Tarjetas].[Importe]",TDinamica_R!$A$3,
"[Base_Tarjetas].[PERIODO]","[Base_Tarjetas].[PERIODO].&amp;[" &amp; TEXT(V$6,"yyyymm") &amp; "]",
"[Base_Tarjetas].[Metrica]","[Base_Tarjetas].[Metrica].&amp;[" &amp; $A78 &amp; "]",
"[Base_Tarjetas].[SEGMENTO_DESCRIP]","[Base_Tarjetas].[SEGMENTO_DESCRIP].&amp;[" &amp; $C$6 &amp; "]",
"[Base_Tarjetas].[SITUACION]","[Base_Tarjetas].[SITUACION].&amp;[" &amp; $C78 &amp; "]",
"[Base_Tarjetas].[TIPO]","[Base_Tarjetas].[TIPO].&amp;[" &amp; $C$1 &amp; "]")/1000,
0)</f>
        <v>0</v>
      </c>
      <c r="W78" s="8">
        <f>IFERROR(
GETPIVOTDATA("[Base_Tarjetas].[Importe]",TDinamica_R!$A$3,
"[Base_Tarjetas].[PERIODO]","[Base_Tarjetas].[PERIODO].&amp;[" &amp; TEXT(W$6,"yyyymm") &amp; "]",
"[Base_Tarjetas].[Metrica]","[Base_Tarjetas].[Metrica].&amp;[" &amp; $A78 &amp; "]",
"[Base_Tarjetas].[SEGMENTO_DESCRIP]","[Base_Tarjetas].[SEGMENTO_DESCRIP].&amp;[" &amp; $C$6 &amp; "]",
"[Base_Tarjetas].[SITUACION]","[Base_Tarjetas].[SITUACION].&amp;[" &amp; $C78 &amp; "]",
"[Base_Tarjetas].[TIPO]","[Base_Tarjetas].[TIPO].&amp;[" &amp; $C$1 &amp; "]")/1000,
0)</f>
        <v>0</v>
      </c>
      <c r="X78" s="8">
        <f>IFERROR(
GETPIVOTDATA("[Base_Tarjetas].[Importe]",TDinamica_R!$A$3,
"[Base_Tarjetas].[PERIODO]","[Base_Tarjetas].[PERIODO].&amp;[" &amp; TEXT(X$6,"yyyymm") &amp; "]",
"[Base_Tarjetas].[Metrica]","[Base_Tarjetas].[Metrica].&amp;[" &amp; $A78 &amp; "]",
"[Base_Tarjetas].[SEGMENTO_DESCRIP]","[Base_Tarjetas].[SEGMENTO_DESCRIP].&amp;[" &amp; $C$6 &amp; "]",
"[Base_Tarjetas].[SITUACION]","[Base_Tarjetas].[SITUACION].&amp;[" &amp; $C78 &amp; "]",
"[Base_Tarjetas].[TIPO]","[Base_Tarjetas].[TIPO].&amp;[" &amp; $C$1 &amp; "]")/1000,
0)</f>
        <v>0</v>
      </c>
      <c r="Y78" s="8">
        <f>IFERROR(
GETPIVOTDATA("[Base_Tarjetas].[Importe]",TDinamica_R!$A$3,
"[Base_Tarjetas].[PERIODO]","[Base_Tarjetas].[PERIODO].&amp;[" &amp; TEXT(Y$6,"yyyymm") &amp; "]",
"[Base_Tarjetas].[Metrica]","[Base_Tarjetas].[Metrica].&amp;[" &amp; $A78 &amp; "]",
"[Base_Tarjetas].[SEGMENTO_DESCRIP]","[Base_Tarjetas].[SEGMENTO_DESCRIP].&amp;[" &amp; $C$6 &amp; "]",
"[Base_Tarjetas].[SITUACION]","[Base_Tarjetas].[SITUACION].&amp;[" &amp; $C78 &amp; "]",
"[Base_Tarjetas].[TIPO]","[Base_Tarjetas].[TIPO].&amp;[" &amp; $C$1 &amp; "]")/1000,
0)</f>
        <v>0</v>
      </c>
      <c r="Z78" s="8">
        <f>IFERROR(
GETPIVOTDATA("[Base_Tarjetas].[Importe]",TDinamica_R!$A$3,
"[Base_Tarjetas].[PERIODO]","[Base_Tarjetas].[PERIODO].&amp;[" &amp; TEXT(Z$6,"yyyymm") &amp; "]",
"[Base_Tarjetas].[Metrica]","[Base_Tarjetas].[Metrica].&amp;[" &amp; $A78 &amp; "]",
"[Base_Tarjetas].[SEGMENTO_DESCRIP]","[Base_Tarjetas].[SEGMENTO_DESCRIP].&amp;[" &amp; $C$6 &amp; "]",
"[Base_Tarjetas].[SITUACION]","[Base_Tarjetas].[SITUACION].&amp;[" &amp; $C78 &amp; "]",
"[Base_Tarjetas].[TIPO]","[Base_Tarjetas].[TIPO].&amp;[" &amp; $C$1 &amp; "]")/1000,
0)</f>
        <v>0</v>
      </c>
      <c r="AA78" s="8">
        <f>IFERROR(
GETPIVOTDATA("[Base_Tarjetas].[Importe]",TDinamica_R!$A$3,
"[Base_Tarjetas].[PERIODO]","[Base_Tarjetas].[PERIODO].&amp;[" &amp; TEXT(AA$6,"yyyymm") &amp; "]",
"[Base_Tarjetas].[Metrica]","[Base_Tarjetas].[Metrica].&amp;[" &amp; $A78 &amp; "]",
"[Base_Tarjetas].[SEGMENTO_DESCRIP]","[Base_Tarjetas].[SEGMENTO_DESCRIP].&amp;[" &amp; $C$6 &amp; "]",
"[Base_Tarjetas].[SITUACION]","[Base_Tarjetas].[SITUACION].&amp;[" &amp; $C78 &amp; "]",
"[Base_Tarjetas].[TIPO]","[Base_Tarjetas].[TIPO].&amp;[" &amp; $C$1 &amp; "]")/1000,
0)</f>
        <v>0</v>
      </c>
      <c r="AB78" s="8">
        <f>IFERROR(
GETPIVOTDATA("[Base_Tarjetas].[Importe]",TDinamica_R!$A$3,
"[Base_Tarjetas].[PERIODO]","[Base_Tarjetas].[PERIODO].&amp;[" &amp; TEXT(AB$6,"yyyymm") &amp; "]",
"[Base_Tarjetas].[Metrica]","[Base_Tarjetas].[Metrica].&amp;[" &amp; $A78 &amp; "]",
"[Base_Tarjetas].[SEGMENTO_DESCRIP]","[Base_Tarjetas].[SEGMENTO_DESCRIP].&amp;[" &amp; $C$6 &amp; "]",
"[Base_Tarjetas].[SITUACION]","[Base_Tarjetas].[SITUACION].&amp;[" &amp; $C78 &amp; "]",
"[Base_Tarjetas].[TIPO]","[Base_Tarjetas].[TIPO].&amp;[" &amp; $C$1 &amp; "]")/1000,
0)</f>
        <v>0</v>
      </c>
      <c r="AC78" s="8">
        <f>IFERROR(
GETPIVOTDATA("[Base_Tarjetas].[Importe]",TDinamica_R!$A$3,
"[Base_Tarjetas].[PERIODO]","[Base_Tarjetas].[PERIODO].&amp;[" &amp; TEXT(AC$6,"yyyymm") &amp; "]",
"[Base_Tarjetas].[Metrica]","[Base_Tarjetas].[Metrica].&amp;[" &amp; $A78 &amp; "]",
"[Base_Tarjetas].[SEGMENTO_DESCRIP]","[Base_Tarjetas].[SEGMENTO_DESCRIP].&amp;[" &amp; $C$6 &amp; "]",
"[Base_Tarjetas].[SITUACION]","[Base_Tarjetas].[SITUACION].&amp;[" &amp; $C78 &amp; "]",
"[Base_Tarjetas].[TIPO]","[Base_Tarjetas].[TIPO].&amp;[" &amp; $C$1 &amp; "]")/1000,
0)</f>
        <v>0</v>
      </c>
      <c r="AD78" s="8">
        <f>IFERROR(
GETPIVOTDATA("[Base_Tarjetas].[Importe]",TDinamica_R!$A$3,
"[Base_Tarjetas].[PERIODO]","[Base_Tarjetas].[PERIODO].&amp;[" &amp; TEXT(AD$6,"yyyymm") &amp; "]",
"[Base_Tarjetas].[Metrica]","[Base_Tarjetas].[Metrica].&amp;[" &amp; $A78 &amp; "]",
"[Base_Tarjetas].[SEGMENTO_DESCRIP]","[Base_Tarjetas].[SEGMENTO_DESCRIP].&amp;[" &amp; $C$6 &amp; "]",
"[Base_Tarjetas].[SITUACION]","[Base_Tarjetas].[SITUACION].&amp;[" &amp; $C78 &amp; "]",
"[Base_Tarjetas].[TIPO]","[Base_Tarjetas].[TIPO].&amp;[" &amp; $C$1 &amp; "]")/1000,
0)</f>
        <v>0</v>
      </c>
      <c r="AE78" s="8">
        <f>IFERROR(
GETPIVOTDATA("[Base_Tarjetas].[Importe]",TDinamica_R!$A$3,
"[Base_Tarjetas].[PERIODO]","[Base_Tarjetas].[PERIODO].&amp;[" &amp; TEXT(AE$6,"yyyymm") &amp; "]",
"[Base_Tarjetas].[Metrica]","[Base_Tarjetas].[Metrica].&amp;[" &amp; $A78 &amp; "]",
"[Base_Tarjetas].[SEGMENTO_DESCRIP]","[Base_Tarjetas].[SEGMENTO_DESCRIP].&amp;[" &amp; $C$6 &amp; "]",
"[Base_Tarjetas].[SITUACION]","[Base_Tarjetas].[SITUACION].&amp;[" &amp; $C78 &amp; "]",
"[Base_Tarjetas].[TIPO]","[Base_Tarjetas].[TIPO].&amp;[" &amp; $C$1 &amp; "]")/1000,
0)</f>
        <v>0</v>
      </c>
      <c r="AF78" s="8">
        <f>IFERROR(
GETPIVOTDATA("[Base_Tarjetas].[Importe]",TDinamica_R!$A$3,
"[Base_Tarjetas].[PERIODO]","[Base_Tarjetas].[PERIODO].&amp;[" &amp; TEXT(AF$6,"yyyymm") &amp; "]",
"[Base_Tarjetas].[Metrica]","[Base_Tarjetas].[Metrica].&amp;[" &amp; $A78 &amp; "]",
"[Base_Tarjetas].[SEGMENTO_DESCRIP]","[Base_Tarjetas].[SEGMENTO_DESCRIP].&amp;[" &amp; $C$6 &amp; "]",
"[Base_Tarjetas].[SITUACION]","[Base_Tarjetas].[SITUACION].&amp;[" &amp; $C78 &amp; "]",
"[Base_Tarjetas].[TIPO]","[Base_Tarjetas].[TIPO].&amp;[" &amp; $C$1 &amp; "]")/1000,
0)</f>
        <v>0</v>
      </c>
      <c r="AG78" s="8">
        <f>IFERROR(
GETPIVOTDATA("[Base_Tarjetas].[Importe]",TDinamica_R!$A$3,
"[Base_Tarjetas].[PERIODO]","[Base_Tarjetas].[PERIODO].&amp;[" &amp; TEXT(AG$6,"yyyymm") &amp; "]",
"[Base_Tarjetas].[Metrica]","[Base_Tarjetas].[Metrica].&amp;[" &amp; $A78 &amp; "]",
"[Base_Tarjetas].[SEGMENTO_DESCRIP]","[Base_Tarjetas].[SEGMENTO_DESCRIP].&amp;[" &amp; $C$6 &amp; "]",
"[Base_Tarjetas].[SITUACION]","[Base_Tarjetas].[SITUACION].&amp;[" &amp; $C78 &amp; "]",
"[Base_Tarjetas].[TIPO]","[Base_Tarjetas].[TIPO].&amp;[" &amp; $C$1 &amp; "]")/1000,
0)</f>
        <v>0</v>
      </c>
      <c r="AH78" s="8">
        <f>IFERROR(
GETPIVOTDATA("[Base_Tarjetas].[Importe]",TDinamica_R!$A$3,
"[Base_Tarjetas].[PERIODO]","[Base_Tarjetas].[PERIODO].&amp;[" &amp; TEXT(AH$6,"yyyymm") &amp; "]",
"[Base_Tarjetas].[Metrica]","[Base_Tarjetas].[Metrica].&amp;[" &amp; $A78 &amp; "]",
"[Base_Tarjetas].[SEGMENTO_DESCRIP]","[Base_Tarjetas].[SEGMENTO_DESCRIP].&amp;[" &amp; $C$6 &amp; "]",
"[Base_Tarjetas].[SITUACION]","[Base_Tarjetas].[SITUACION].&amp;[" &amp; $C78 &amp; "]",
"[Base_Tarjetas].[TIPO]","[Base_Tarjetas].[TIPO].&amp;[" &amp; $C$1 &amp; "]")/1000,
0)</f>
        <v>0</v>
      </c>
      <c r="AI78" s="8">
        <f>IFERROR(
GETPIVOTDATA("[Base_Tarjetas].[Importe]",TDinamica_R!$A$3,
"[Base_Tarjetas].[PERIODO]","[Base_Tarjetas].[PERIODO].&amp;[" &amp; TEXT(AI$6,"yyyymm") &amp; "]",
"[Base_Tarjetas].[Metrica]","[Base_Tarjetas].[Metrica].&amp;[" &amp; $A78 &amp; "]",
"[Base_Tarjetas].[SEGMENTO_DESCRIP]","[Base_Tarjetas].[SEGMENTO_DESCRIP].&amp;[" &amp; $C$6 &amp; "]",
"[Base_Tarjetas].[SITUACION]","[Base_Tarjetas].[SITUACION].&amp;[" &amp; $C78 &amp; "]",
"[Base_Tarjetas].[TIPO]","[Base_Tarjetas].[TIPO].&amp;[" &amp; $C$1 &amp; "]")/1000,
0)</f>
        <v>0</v>
      </c>
      <c r="AJ78" s="8">
        <f>IFERROR(
GETPIVOTDATA("[Base_Tarjetas].[Importe]",TDinamica_R!$A$3,
"[Base_Tarjetas].[PERIODO]","[Base_Tarjetas].[PERIODO].&amp;[" &amp; TEXT(AJ$6,"yyyymm") &amp; "]",
"[Base_Tarjetas].[Metrica]","[Base_Tarjetas].[Metrica].&amp;[" &amp; $A78 &amp; "]",
"[Base_Tarjetas].[SEGMENTO_DESCRIP]","[Base_Tarjetas].[SEGMENTO_DESCRIP].&amp;[" &amp; $C$6 &amp; "]",
"[Base_Tarjetas].[SITUACION]","[Base_Tarjetas].[SITUACION].&amp;[" &amp; $C78 &amp; "]",
"[Base_Tarjetas].[TIPO]","[Base_Tarjetas].[TIPO].&amp;[" &amp; $C$1 &amp; "]")/1000,
0)</f>
        <v>0</v>
      </c>
      <c r="AK78" s="8">
        <f>IFERROR(
GETPIVOTDATA("[Base_Tarjetas].[Importe]",TDinamica_R!$A$3,
"[Base_Tarjetas].[PERIODO]","[Base_Tarjetas].[PERIODO].&amp;[" &amp; TEXT(AK$6,"yyyymm") &amp; "]",
"[Base_Tarjetas].[Metrica]","[Base_Tarjetas].[Metrica].&amp;[" &amp; $A78 &amp; "]",
"[Base_Tarjetas].[SEGMENTO_DESCRIP]","[Base_Tarjetas].[SEGMENTO_DESCRIP].&amp;[" &amp; $C$6 &amp; "]",
"[Base_Tarjetas].[SITUACION]","[Base_Tarjetas].[SITUACION].&amp;[" &amp; $C78 &amp; "]",
"[Base_Tarjetas].[TIPO]","[Base_Tarjetas].[TIPO].&amp;[" &amp; $C$1 &amp; "]")/1000,
0)</f>
        <v>0</v>
      </c>
      <c r="AL78" s="8">
        <f>IFERROR(
GETPIVOTDATA("[Base_Tarjetas].[Importe]",TDinamica_R!$A$3,
"[Base_Tarjetas].[PERIODO]","[Base_Tarjetas].[PERIODO].&amp;[" &amp; TEXT(AL$6,"yyyymm") &amp; "]",
"[Base_Tarjetas].[Metrica]","[Base_Tarjetas].[Metrica].&amp;[" &amp; $A78 &amp; "]",
"[Base_Tarjetas].[SEGMENTO_DESCRIP]","[Base_Tarjetas].[SEGMENTO_DESCRIP].&amp;[" &amp; $C$6 &amp; "]",
"[Base_Tarjetas].[SITUACION]","[Base_Tarjetas].[SITUACION].&amp;[" &amp; $C78 &amp; "]",
"[Base_Tarjetas].[TIPO]","[Base_Tarjetas].[TIPO].&amp;[" &amp; $C$1 &amp; "]")/1000,
0)</f>
        <v>0</v>
      </c>
      <c r="AM78" s="8">
        <f>IFERROR(
GETPIVOTDATA("[Base_Tarjetas].[Importe]",TDinamica_R!$A$3,
"[Base_Tarjetas].[PERIODO]","[Base_Tarjetas].[PERIODO].&amp;[" &amp; TEXT(AM$6,"yyyymm") &amp; "]",
"[Base_Tarjetas].[Metrica]","[Base_Tarjetas].[Metrica].&amp;[" &amp; $A78 &amp; "]",
"[Base_Tarjetas].[SEGMENTO_DESCRIP]","[Base_Tarjetas].[SEGMENTO_DESCRIP].&amp;[" &amp; $C$6 &amp; "]",
"[Base_Tarjetas].[SITUACION]","[Base_Tarjetas].[SITUACION].&amp;[" &amp; $C78 &amp; "]",
"[Base_Tarjetas].[TIPO]","[Base_Tarjetas].[TIPO].&amp;[" &amp; $C$1 &amp; "]")/1000,
0)</f>
        <v>0</v>
      </c>
      <c r="AN78" s="8">
        <f>IFERROR(
GETPIVOTDATA("[Base_Tarjetas].[Importe]",TDinamica_R!$A$3,
"[Base_Tarjetas].[PERIODO]","[Base_Tarjetas].[PERIODO].&amp;[" &amp; TEXT(AN$6,"yyyymm") &amp; "]",
"[Base_Tarjetas].[Metrica]","[Base_Tarjetas].[Metrica].&amp;[" &amp; $A78 &amp; "]",
"[Base_Tarjetas].[SEGMENTO_DESCRIP]","[Base_Tarjetas].[SEGMENTO_DESCRIP].&amp;[" &amp; $C$6 &amp; "]",
"[Base_Tarjetas].[SITUACION]","[Base_Tarjetas].[SITUACION].&amp;[" &amp; $C78 &amp; "]",
"[Base_Tarjetas].[TIPO]","[Base_Tarjetas].[TIPO].&amp;[" &amp; $C$1 &amp; "]")/1000,
0)</f>
        <v>0</v>
      </c>
      <c r="AO78" s="8">
        <f>IFERROR(
GETPIVOTDATA("[Base_Tarjetas].[Importe]",TDinamica_R!$A$3,
"[Base_Tarjetas].[PERIODO]","[Base_Tarjetas].[PERIODO].&amp;[" &amp; TEXT(AO$6,"yyyymm") &amp; "]",
"[Base_Tarjetas].[Metrica]","[Base_Tarjetas].[Metrica].&amp;[" &amp; $A78 &amp; "]",
"[Base_Tarjetas].[SEGMENTO_DESCRIP]","[Base_Tarjetas].[SEGMENTO_DESCRIP].&amp;[" &amp; $C$6 &amp; "]",
"[Base_Tarjetas].[SITUACION]","[Base_Tarjetas].[SITUACION].&amp;[" &amp; $C78 &amp; "]",
"[Base_Tarjetas].[TIPO]","[Base_Tarjetas].[TIPO].&amp;[" &amp; $C$1 &amp; "]")/1000,
0)</f>
        <v>0</v>
      </c>
      <c r="AP78" s="8">
        <f>IFERROR(
GETPIVOTDATA("[Base_Tarjetas].[Importe]",TDinamica_R!$A$3,
"[Base_Tarjetas].[PERIODO]","[Base_Tarjetas].[PERIODO].&amp;[" &amp; TEXT(AP$6,"yyyymm") &amp; "]",
"[Base_Tarjetas].[Metrica]","[Base_Tarjetas].[Metrica].&amp;[" &amp; $A78 &amp; "]",
"[Base_Tarjetas].[SEGMENTO_DESCRIP]","[Base_Tarjetas].[SEGMENTO_DESCRIP].&amp;[" &amp; $C$6 &amp; "]",
"[Base_Tarjetas].[SITUACION]","[Base_Tarjetas].[SITUACION].&amp;[" &amp; $C78 &amp; "]",
"[Base_Tarjetas].[TIPO]","[Base_Tarjetas].[TIPO].&amp;[" &amp; $C$1 &amp; "]")/1000,
0)</f>
        <v>0</v>
      </c>
      <c r="AQ78" s="8">
        <f>IFERROR(
GETPIVOTDATA("[Base_Tarjetas].[Importe]",TDinamica_R!$A$3,
"[Base_Tarjetas].[PERIODO]","[Base_Tarjetas].[PERIODO].&amp;[" &amp; TEXT(AQ$6,"yyyymm") &amp; "]",
"[Base_Tarjetas].[Metrica]","[Base_Tarjetas].[Metrica].&amp;[" &amp; $A78 &amp; "]",
"[Base_Tarjetas].[SEGMENTO_DESCRIP]","[Base_Tarjetas].[SEGMENTO_DESCRIP].&amp;[" &amp; $C$6 &amp; "]",
"[Base_Tarjetas].[SITUACION]","[Base_Tarjetas].[SITUACION].&amp;[" &amp; $C78 &amp; "]",
"[Base_Tarjetas].[TIPO]","[Base_Tarjetas].[TIPO].&amp;[" &amp; $C$1 &amp; "]")/1000,
0)</f>
        <v>0</v>
      </c>
      <c r="AR78" s="8">
        <f>IFERROR(
GETPIVOTDATA("[Base_Tarjetas].[Importe]",TDinamica_R!$A$3,
"[Base_Tarjetas].[PERIODO]","[Base_Tarjetas].[PERIODO].&amp;[" &amp; TEXT(AR$6,"yyyymm") &amp; "]",
"[Base_Tarjetas].[Metrica]","[Base_Tarjetas].[Metrica].&amp;[" &amp; $A78 &amp; "]",
"[Base_Tarjetas].[SEGMENTO_DESCRIP]","[Base_Tarjetas].[SEGMENTO_DESCRIP].&amp;[" &amp; $C$6 &amp; "]",
"[Base_Tarjetas].[SITUACION]","[Base_Tarjetas].[SITUACION].&amp;[" &amp; $C78 &amp; "]",
"[Base_Tarjetas].[TIPO]","[Base_Tarjetas].[TIPO].&amp;[" &amp; $C$1 &amp; "]")/1000,
0)</f>
        <v>0</v>
      </c>
      <c r="AS78" s="8">
        <f>IFERROR(
GETPIVOTDATA("[Base_Tarjetas].[Importe]",TDinamica_R!$A$3,
"[Base_Tarjetas].[PERIODO]","[Base_Tarjetas].[PERIODO].&amp;[" &amp; TEXT(AS$6,"yyyymm") &amp; "]",
"[Base_Tarjetas].[Metrica]","[Base_Tarjetas].[Metrica].&amp;[" &amp; $A78 &amp; "]",
"[Base_Tarjetas].[SEGMENTO_DESCRIP]","[Base_Tarjetas].[SEGMENTO_DESCRIP].&amp;[" &amp; $C$6 &amp; "]",
"[Base_Tarjetas].[SITUACION]","[Base_Tarjetas].[SITUACION].&amp;[" &amp; $C78 &amp; "]",
"[Base_Tarjetas].[TIPO]","[Base_Tarjetas].[TIPO].&amp;[" &amp; $C$1 &amp; "]")/1000,
0)</f>
        <v>0</v>
      </c>
      <c r="AT78" s="8">
        <f>IFERROR(
GETPIVOTDATA("[Base_Tarjetas].[Importe]",TDinamica_R!$A$3,
"[Base_Tarjetas].[PERIODO]","[Base_Tarjetas].[PERIODO].&amp;[" &amp; TEXT(AT$6,"yyyymm") &amp; "]",
"[Base_Tarjetas].[Metrica]","[Base_Tarjetas].[Metrica].&amp;[" &amp; $A78 &amp; "]",
"[Base_Tarjetas].[SEGMENTO_DESCRIP]","[Base_Tarjetas].[SEGMENTO_DESCRIP].&amp;[" &amp; $C$6 &amp; "]",
"[Base_Tarjetas].[SITUACION]","[Base_Tarjetas].[SITUACION].&amp;[" &amp; $C78 &amp; "]",
"[Base_Tarjetas].[TIPO]","[Base_Tarjetas].[TIPO].&amp;[" &amp; $C$1 &amp; "]")/1000,
0)</f>
        <v>0</v>
      </c>
      <c r="AU78" s="8">
        <f>IFERROR(
GETPIVOTDATA("[Base_Tarjetas].[Importe]",TDinamica_R!$A$3,
"[Base_Tarjetas].[PERIODO]","[Base_Tarjetas].[PERIODO].&amp;[" &amp; TEXT(AU$6,"yyyymm") &amp; "]",
"[Base_Tarjetas].[Metrica]","[Base_Tarjetas].[Metrica].&amp;[" &amp; $A78 &amp; "]",
"[Base_Tarjetas].[SEGMENTO_DESCRIP]","[Base_Tarjetas].[SEGMENTO_DESCRIP].&amp;[" &amp; $C$6 &amp; "]",
"[Base_Tarjetas].[SITUACION]","[Base_Tarjetas].[SITUACION].&amp;[" &amp; $C78 &amp; "]",
"[Base_Tarjetas].[TIPO]","[Base_Tarjetas].[TIPO].&amp;[" &amp; $C$1 &amp; "]")/1000,
0)</f>
        <v>0</v>
      </c>
      <c r="AV78" s="8">
        <f>IFERROR(
GETPIVOTDATA("[Base_Tarjetas].[Importe]",TDinamica_R!$A$3,
"[Base_Tarjetas].[PERIODO]","[Base_Tarjetas].[PERIODO].&amp;[" &amp; TEXT(AV$6,"yyyymm") &amp; "]",
"[Base_Tarjetas].[Metrica]","[Base_Tarjetas].[Metrica].&amp;[" &amp; $A78 &amp; "]",
"[Base_Tarjetas].[SEGMENTO_DESCRIP]","[Base_Tarjetas].[SEGMENTO_DESCRIP].&amp;[" &amp; $C$6 &amp; "]",
"[Base_Tarjetas].[SITUACION]","[Base_Tarjetas].[SITUACION].&amp;[" &amp; $C78 &amp; "]",
"[Base_Tarjetas].[TIPO]","[Base_Tarjetas].[TIPO].&amp;[" &amp; $C$1 &amp; "]")/1000,
0)</f>
        <v>0</v>
      </c>
      <c r="AW78" s="8">
        <f>IFERROR(
GETPIVOTDATA("[Base_Tarjetas].[Importe]",TDinamica_R!$A$3,
"[Base_Tarjetas].[PERIODO]","[Base_Tarjetas].[PERIODO].&amp;[" &amp; TEXT(AW$6,"yyyymm") &amp; "]",
"[Base_Tarjetas].[Metrica]","[Base_Tarjetas].[Metrica].&amp;[" &amp; $A78 &amp; "]",
"[Base_Tarjetas].[SEGMENTO_DESCRIP]","[Base_Tarjetas].[SEGMENTO_DESCRIP].&amp;[" &amp; $C$6 &amp; "]",
"[Base_Tarjetas].[SITUACION]","[Base_Tarjetas].[SITUACION].&amp;[" &amp; $C78 &amp; "]",
"[Base_Tarjetas].[TIPO]","[Base_Tarjetas].[TIPO].&amp;[" &amp; $C$1 &amp; "]")/1000,
0)</f>
        <v>0</v>
      </c>
      <c r="AX78" s="8">
        <f>IFERROR(
GETPIVOTDATA("[Base_Tarjetas].[Importe]",TDinamica_R!$A$3,
"[Base_Tarjetas].[PERIODO]","[Base_Tarjetas].[PERIODO].&amp;[" &amp; TEXT(AX$6,"yyyymm") &amp; "]",
"[Base_Tarjetas].[Metrica]","[Base_Tarjetas].[Metrica].&amp;[" &amp; $A78 &amp; "]",
"[Base_Tarjetas].[SEGMENTO_DESCRIP]","[Base_Tarjetas].[SEGMENTO_DESCRIP].&amp;[" &amp; $C$6 &amp; "]",
"[Base_Tarjetas].[SITUACION]","[Base_Tarjetas].[SITUACION].&amp;[" &amp; $C78 &amp; "]",
"[Base_Tarjetas].[TIPO]","[Base_Tarjetas].[TIPO].&amp;[" &amp; $C$1 &amp; "]")/1000,
0)</f>
        <v>0</v>
      </c>
      <c r="AY78" s="8">
        <f>IFERROR(
GETPIVOTDATA("[Base_Tarjetas].[Importe]",TDinamica_R!$A$3,
"[Base_Tarjetas].[PERIODO]","[Base_Tarjetas].[PERIODO].&amp;[" &amp; TEXT(AY$6,"yyyymm") &amp; "]",
"[Base_Tarjetas].[Metrica]","[Base_Tarjetas].[Metrica].&amp;[" &amp; $A78 &amp; "]",
"[Base_Tarjetas].[SEGMENTO_DESCRIP]","[Base_Tarjetas].[SEGMENTO_DESCRIP].&amp;[" &amp; $C$6 &amp; "]",
"[Base_Tarjetas].[SITUACION]","[Base_Tarjetas].[SITUACION].&amp;[" &amp; $C78 &amp; "]",
"[Base_Tarjetas].[TIPO]","[Base_Tarjetas].[TIPO].&amp;[" &amp; $C$1 &amp; "]")/1000,
0)</f>
        <v>0</v>
      </c>
      <c r="AZ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TEXT(AZ$6,"yyyymm") &amp; "]"),
0)</f>
        <v>0</v>
      </c>
      <c r="BA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TEXT(BA$6,"yyyymm") &amp; "]"),
0)</f>
        <v>0</v>
      </c>
      <c r="BB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TEXT(BB$6,"yyyymm") &amp; "]"),
0)</f>
        <v>0</v>
      </c>
      <c r="BC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TEXT(BC$6,"yyyymm") &amp; "]"),
0)</f>
        <v>0</v>
      </c>
      <c r="BD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TEXT(BD$6,"yyyymm") &amp; "]"),
0)</f>
        <v>0</v>
      </c>
      <c r="BE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TEXT(BE$6,"yyyymm") &amp; "]"),
0)</f>
        <v>0</v>
      </c>
      <c r="BF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TEXT(BF$6,"yyyymm") &amp; "]"),
0)</f>
        <v>0</v>
      </c>
      <c r="BG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TEXT(BG$6,"yyyymm") &amp; "]"),
0)</f>
        <v>0</v>
      </c>
      <c r="BH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TEXT(BH$6,"yyyymm") &amp; "]"),
0)</f>
        <v>0</v>
      </c>
      <c r="BI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TEXT(BI$6,"yyyymm") &amp; "]"),
0)</f>
        <v>0</v>
      </c>
      <c r="BJ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TEXT(BJ$6,"yyyymm") &amp; "]"),
0)</f>
        <v>0</v>
      </c>
      <c r="BK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TEXT(BK$6,"yyyymm") &amp; "]"),
0)</f>
        <v>0</v>
      </c>
      <c r="BO78" s="24">
        <f t="shared" si="48"/>
        <v>0</v>
      </c>
      <c r="BP78" s="24">
        <f t="shared" si="48"/>
        <v>0</v>
      </c>
      <c r="BQ78" s="24">
        <f t="shared" si="48"/>
        <v>0</v>
      </c>
      <c r="BR78" s="24">
        <f t="shared" si="48"/>
        <v>0</v>
      </c>
      <c r="BS78" s="24">
        <f t="shared" si="48"/>
        <v>0</v>
      </c>
      <c r="BT78" s="24">
        <f t="shared" si="48"/>
        <v>0</v>
      </c>
    </row>
    <row r="79" spans="1:72" hidden="1" outlineLevel="1" x14ac:dyDescent="0.25">
      <c r="A79" s="11" t="s">
        <v>35</v>
      </c>
      <c r="C79" s="2" t="s">
        <v>95</v>
      </c>
      <c r="D79" s="8">
        <f>IFERROR(
GETPIVOTDATA("[Base_Tarjetas].[Importe]",TDinamica_R!$A$3,
"[Base_Tarjetas].[PERIODO]","[Base_Tarjetas].[PERIODO].&amp;[" &amp; TEXT(D$6,"yyyymm") &amp; "]",
"[Base_Tarjetas].[Metrica]","[Base_Tarjetas].[Metrica].&amp;[" &amp; $A79 &amp; "]",
"[Base_Tarjetas].[SEGMENTO_DESCRIP]","[Base_Tarjetas].[SEGMENTO_DESCRIP].&amp;[" &amp; $C$6 &amp; "]",
"[Base_Tarjetas].[SITUACION]","[Base_Tarjetas].[SITUACION].&amp;[" &amp; $C79 &amp; "]",
"[Base_Tarjetas].[TIPO]","[Base_Tarjetas].[TIPO].&amp;[" &amp; $C$1 &amp; "]")/1000,
0)</f>
        <v>0</v>
      </c>
      <c r="E79" s="8">
        <f>IFERROR(
GETPIVOTDATA("[Base_Tarjetas].[Importe]",TDinamica_R!$A$3,
"[Base_Tarjetas].[PERIODO]","[Base_Tarjetas].[PERIODO].&amp;[" &amp; TEXT(E$6,"yyyymm") &amp; "]",
"[Base_Tarjetas].[Metrica]","[Base_Tarjetas].[Metrica].&amp;[" &amp; $A79 &amp; "]",
"[Base_Tarjetas].[SEGMENTO_DESCRIP]","[Base_Tarjetas].[SEGMENTO_DESCRIP].&amp;[" &amp; $C$6 &amp; "]",
"[Base_Tarjetas].[SITUACION]","[Base_Tarjetas].[SITUACION].&amp;[" &amp; $C79 &amp; "]",
"[Base_Tarjetas].[TIPO]","[Base_Tarjetas].[TIPO].&amp;[" &amp; $C$1 &amp; "]")/1000,
0)</f>
        <v>0</v>
      </c>
      <c r="F79" s="8">
        <f>IFERROR(
GETPIVOTDATA("[Base_Tarjetas].[Importe]",TDinamica_R!$A$3,
"[Base_Tarjetas].[PERIODO]","[Base_Tarjetas].[PERIODO].&amp;[" &amp; TEXT(F$6,"yyyymm") &amp; "]",
"[Base_Tarjetas].[Metrica]","[Base_Tarjetas].[Metrica].&amp;[" &amp; $A79 &amp; "]",
"[Base_Tarjetas].[SEGMENTO_DESCRIP]","[Base_Tarjetas].[SEGMENTO_DESCRIP].&amp;[" &amp; $C$6 &amp; "]",
"[Base_Tarjetas].[SITUACION]","[Base_Tarjetas].[SITUACION].&amp;[" &amp; $C79 &amp; "]",
"[Base_Tarjetas].[TIPO]","[Base_Tarjetas].[TIPO].&amp;[" &amp; $C$1 &amp; "]")/1000,
0)</f>
        <v>0</v>
      </c>
      <c r="G79" s="8">
        <f>IFERROR(
GETPIVOTDATA("[Base_Tarjetas].[Importe]",TDinamica_R!$A$3,
"[Base_Tarjetas].[PERIODO]","[Base_Tarjetas].[PERIODO].&amp;[" &amp; TEXT(G$6,"yyyymm") &amp; "]",
"[Base_Tarjetas].[Metrica]","[Base_Tarjetas].[Metrica].&amp;[" &amp; $A79 &amp; "]",
"[Base_Tarjetas].[SEGMENTO_DESCRIP]","[Base_Tarjetas].[SEGMENTO_DESCRIP].&amp;[" &amp; $C$6 &amp; "]",
"[Base_Tarjetas].[SITUACION]","[Base_Tarjetas].[SITUACION].&amp;[" &amp; $C79 &amp; "]",
"[Base_Tarjetas].[TIPO]","[Base_Tarjetas].[TIPO].&amp;[" &amp; $C$1 &amp; "]")/1000,
0)</f>
        <v>0</v>
      </c>
      <c r="H79" s="8">
        <f>IFERROR(
GETPIVOTDATA("[Base_Tarjetas].[Importe]",TDinamica_R!$A$3,
"[Base_Tarjetas].[PERIODO]","[Base_Tarjetas].[PERIODO].&amp;[" &amp; TEXT(H$6,"yyyymm") &amp; "]",
"[Base_Tarjetas].[Metrica]","[Base_Tarjetas].[Metrica].&amp;[" &amp; $A79 &amp; "]",
"[Base_Tarjetas].[SEGMENTO_DESCRIP]","[Base_Tarjetas].[SEGMENTO_DESCRIP].&amp;[" &amp; $C$6 &amp; "]",
"[Base_Tarjetas].[SITUACION]","[Base_Tarjetas].[SITUACION].&amp;[" &amp; $C79 &amp; "]",
"[Base_Tarjetas].[TIPO]","[Base_Tarjetas].[TIPO].&amp;[" &amp; $C$1 &amp; "]")/1000,
0)</f>
        <v>0</v>
      </c>
      <c r="I79" s="8">
        <f>IFERROR(
GETPIVOTDATA("[Base_Tarjetas].[Importe]",TDinamica_R!$A$3,
"[Base_Tarjetas].[PERIODO]","[Base_Tarjetas].[PERIODO].&amp;[" &amp; TEXT(I$6,"yyyymm") &amp; "]",
"[Base_Tarjetas].[Metrica]","[Base_Tarjetas].[Metrica].&amp;[" &amp; $A79 &amp; "]",
"[Base_Tarjetas].[SEGMENTO_DESCRIP]","[Base_Tarjetas].[SEGMENTO_DESCRIP].&amp;[" &amp; $C$6 &amp; "]",
"[Base_Tarjetas].[SITUACION]","[Base_Tarjetas].[SITUACION].&amp;[" &amp; $C79 &amp; "]",
"[Base_Tarjetas].[TIPO]","[Base_Tarjetas].[TIPO].&amp;[" &amp; $C$1 &amp; "]")/1000,
0)</f>
        <v>0</v>
      </c>
      <c r="J79" s="8">
        <f>IFERROR(
GETPIVOTDATA("[Base_Tarjetas].[Importe]",TDinamica_R!$A$3,
"[Base_Tarjetas].[PERIODO]","[Base_Tarjetas].[PERIODO].&amp;[" &amp; TEXT(J$6,"yyyymm") &amp; "]",
"[Base_Tarjetas].[Metrica]","[Base_Tarjetas].[Metrica].&amp;[" &amp; $A79 &amp; "]",
"[Base_Tarjetas].[SEGMENTO_DESCRIP]","[Base_Tarjetas].[SEGMENTO_DESCRIP].&amp;[" &amp; $C$6 &amp; "]",
"[Base_Tarjetas].[SITUACION]","[Base_Tarjetas].[SITUACION].&amp;[" &amp; $C79 &amp; "]",
"[Base_Tarjetas].[TIPO]","[Base_Tarjetas].[TIPO].&amp;[" &amp; $C$1 &amp; "]")/1000,
0)</f>
        <v>0</v>
      </c>
      <c r="K79" s="8">
        <f>IFERROR(
GETPIVOTDATA("[Base_Tarjetas].[Importe]",TDinamica_R!$A$3,
"[Base_Tarjetas].[PERIODO]","[Base_Tarjetas].[PERIODO].&amp;[" &amp; TEXT(K$6,"yyyymm") &amp; "]",
"[Base_Tarjetas].[Metrica]","[Base_Tarjetas].[Metrica].&amp;[" &amp; $A79 &amp; "]",
"[Base_Tarjetas].[SEGMENTO_DESCRIP]","[Base_Tarjetas].[SEGMENTO_DESCRIP].&amp;[" &amp; $C$6 &amp; "]",
"[Base_Tarjetas].[SITUACION]","[Base_Tarjetas].[SITUACION].&amp;[" &amp; $C79 &amp; "]",
"[Base_Tarjetas].[TIPO]","[Base_Tarjetas].[TIPO].&amp;[" &amp; $C$1 &amp; "]")/1000,
0)</f>
        <v>0</v>
      </c>
      <c r="L79" s="8">
        <f>IFERROR(
GETPIVOTDATA("[Base_Tarjetas].[Importe]",TDinamica_R!$A$3,
"[Base_Tarjetas].[PERIODO]","[Base_Tarjetas].[PERIODO].&amp;[" &amp; TEXT(L$6,"yyyymm") &amp; "]",
"[Base_Tarjetas].[Metrica]","[Base_Tarjetas].[Metrica].&amp;[" &amp; $A79 &amp; "]",
"[Base_Tarjetas].[SEGMENTO_DESCRIP]","[Base_Tarjetas].[SEGMENTO_DESCRIP].&amp;[" &amp; $C$6 &amp; "]",
"[Base_Tarjetas].[SITUACION]","[Base_Tarjetas].[SITUACION].&amp;[" &amp; $C79 &amp; "]",
"[Base_Tarjetas].[TIPO]","[Base_Tarjetas].[TIPO].&amp;[" &amp; $C$1 &amp; "]")/1000,
0)</f>
        <v>0</v>
      </c>
      <c r="M79" s="8">
        <f>IFERROR(
GETPIVOTDATA("[Base_Tarjetas].[Importe]",TDinamica_R!$A$3,
"[Base_Tarjetas].[PERIODO]","[Base_Tarjetas].[PERIODO].&amp;[" &amp; TEXT(M$6,"yyyymm") &amp; "]",
"[Base_Tarjetas].[Metrica]","[Base_Tarjetas].[Metrica].&amp;[" &amp; $A79 &amp; "]",
"[Base_Tarjetas].[SEGMENTO_DESCRIP]","[Base_Tarjetas].[SEGMENTO_DESCRIP].&amp;[" &amp; $C$6 &amp; "]",
"[Base_Tarjetas].[SITUACION]","[Base_Tarjetas].[SITUACION].&amp;[" &amp; $C79 &amp; "]",
"[Base_Tarjetas].[TIPO]","[Base_Tarjetas].[TIPO].&amp;[" &amp; $C$1 &amp; "]")/1000,
0)</f>
        <v>0</v>
      </c>
      <c r="N79" s="8">
        <f>IFERROR(
GETPIVOTDATA("[Base_Tarjetas].[Importe]",TDinamica_R!$A$3,
"[Base_Tarjetas].[PERIODO]","[Base_Tarjetas].[PERIODO].&amp;[" &amp; TEXT(N$6,"yyyymm") &amp; "]",
"[Base_Tarjetas].[Metrica]","[Base_Tarjetas].[Metrica].&amp;[" &amp; $A79 &amp; "]",
"[Base_Tarjetas].[SEGMENTO_DESCRIP]","[Base_Tarjetas].[SEGMENTO_DESCRIP].&amp;[" &amp; $C$6 &amp; "]",
"[Base_Tarjetas].[SITUACION]","[Base_Tarjetas].[SITUACION].&amp;[" &amp; $C79 &amp; "]",
"[Base_Tarjetas].[TIPO]","[Base_Tarjetas].[TIPO].&amp;[" &amp; $C$1 &amp; "]")/1000,
0)</f>
        <v>0</v>
      </c>
      <c r="O79" s="8">
        <f>IFERROR(
GETPIVOTDATA("[Base_Tarjetas].[Importe]",TDinamica_R!$A$3,
"[Base_Tarjetas].[PERIODO]","[Base_Tarjetas].[PERIODO].&amp;[" &amp; TEXT(O$6,"yyyymm") &amp; "]",
"[Base_Tarjetas].[Metrica]","[Base_Tarjetas].[Metrica].&amp;[" &amp; $A79 &amp; "]",
"[Base_Tarjetas].[SEGMENTO_DESCRIP]","[Base_Tarjetas].[SEGMENTO_DESCRIP].&amp;[" &amp; $C$6 &amp; "]",
"[Base_Tarjetas].[SITUACION]","[Base_Tarjetas].[SITUACION].&amp;[" &amp; $C79 &amp; "]",
"[Base_Tarjetas].[TIPO]","[Base_Tarjetas].[TIPO].&amp;[" &amp; $C$1 &amp; "]")/1000,
0)</f>
        <v>0</v>
      </c>
      <c r="P79" s="8">
        <f>IFERROR(
GETPIVOTDATA("[Base_Tarjetas].[Importe]",TDinamica_R!$A$3,
"[Base_Tarjetas].[PERIODO]","[Base_Tarjetas].[PERIODO].&amp;[" &amp; TEXT(P$6,"yyyymm") &amp; "]",
"[Base_Tarjetas].[Metrica]","[Base_Tarjetas].[Metrica].&amp;[" &amp; $A79 &amp; "]",
"[Base_Tarjetas].[SEGMENTO_DESCRIP]","[Base_Tarjetas].[SEGMENTO_DESCRIP].&amp;[" &amp; $C$6 &amp; "]",
"[Base_Tarjetas].[SITUACION]","[Base_Tarjetas].[SITUACION].&amp;[" &amp; $C79 &amp; "]",
"[Base_Tarjetas].[TIPO]","[Base_Tarjetas].[TIPO].&amp;[" &amp; $C$1 &amp; "]")/1000,
0)</f>
        <v>0</v>
      </c>
      <c r="Q79" s="8">
        <f>IFERROR(
GETPIVOTDATA("[Base_Tarjetas].[Importe]",TDinamica_R!$A$3,
"[Base_Tarjetas].[PERIODO]","[Base_Tarjetas].[PERIODO].&amp;[" &amp; TEXT(Q$6,"yyyymm") &amp; "]",
"[Base_Tarjetas].[Metrica]","[Base_Tarjetas].[Metrica].&amp;[" &amp; $A79 &amp; "]",
"[Base_Tarjetas].[SEGMENTO_DESCRIP]","[Base_Tarjetas].[SEGMENTO_DESCRIP].&amp;[" &amp; $C$6 &amp; "]",
"[Base_Tarjetas].[SITUACION]","[Base_Tarjetas].[SITUACION].&amp;[" &amp; $C79 &amp; "]",
"[Base_Tarjetas].[TIPO]","[Base_Tarjetas].[TIPO].&amp;[" &amp; $C$1 &amp; "]")/1000,
0)</f>
        <v>0</v>
      </c>
      <c r="R79" s="8">
        <f>IFERROR(
GETPIVOTDATA("[Base_Tarjetas].[Importe]",TDinamica_R!$A$3,
"[Base_Tarjetas].[PERIODO]","[Base_Tarjetas].[PERIODO].&amp;[" &amp; TEXT(R$6,"yyyymm") &amp; "]",
"[Base_Tarjetas].[Metrica]","[Base_Tarjetas].[Metrica].&amp;[" &amp; $A79 &amp; "]",
"[Base_Tarjetas].[SEGMENTO_DESCRIP]","[Base_Tarjetas].[SEGMENTO_DESCRIP].&amp;[" &amp; $C$6 &amp; "]",
"[Base_Tarjetas].[SITUACION]","[Base_Tarjetas].[SITUACION].&amp;[" &amp; $C79 &amp; "]",
"[Base_Tarjetas].[TIPO]","[Base_Tarjetas].[TIPO].&amp;[" &amp; $C$1 &amp; "]")/1000,
0)</f>
        <v>0</v>
      </c>
      <c r="S79" s="8">
        <f>IFERROR(
GETPIVOTDATA("[Base_Tarjetas].[Importe]",TDinamica_R!$A$3,
"[Base_Tarjetas].[PERIODO]","[Base_Tarjetas].[PERIODO].&amp;[" &amp; TEXT(S$6,"yyyymm") &amp; "]",
"[Base_Tarjetas].[Metrica]","[Base_Tarjetas].[Metrica].&amp;[" &amp; $A79 &amp; "]",
"[Base_Tarjetas].[SEGMENTO_DESCRIP]","[Base_Tarjetas].[SEGMENTO_DESCRIP].&amp;[" &amp; $C$6 &amp; "]",
"[Base_Tarjetas].[SITUACION]","[Base_Tarjetas].[SITUACION].&amp;[" &amp; $C79 &amp; "]",
"[Base_Tarjetas].[TIPO]","[Base_Tarjetas].[TIPO].&amp;[" &amp; $C$1 &amp; "]")/1000,
0)</f>
        <v>0</v>
      </c>
      <c r="T79" s="8">
        <f>IFERROR(
GETPIVOTDATA("[Base_Tarjetas].[Importe]",TDinamica_R!$A$3,
"[Base_Tarjetas].[PERIODO]","[Base_Tarjetas].[PERIODO].&amp;[" &amp; TEXT(T$6,"yyyymm") &amp; "]",
"[Base_Tarjetas].[Metrica]","[Base_Tarjetas].[Metrica].&amp;[" &amp; $A79 &amp; "]",
"[Base_Tarjetas].[SEGMENTO_DESCRIP]","[Base_Tarjetas].[SEGMENTO_DESCRIP].&amp;[" &amp; $C$6 &amp; "]",
"[Base_Tarjetas].[SITUACION]","[Base_Tarjetas].[SITUACION].&amp;[" &amp; $C79 &amp; "]",
"[Base_Tarjetas].[TIPO]","[Base_Tarjetas].[TIPO].&amp;[" &amp; $C$1 &amp; "]")/1000,
0)</f>
        <v>0</v>
      </c>
      <c r="U79" s="8">
        <f>IFERROR(
GETPIVOTDATA("[Base_Tarjetas].[Importe]",TDinamica_R!$A$3,
"[Base_Tarjetas].[PERIODO]","[Base_Tarjetas].[PERIODO].&amp;[" &amp; TEXT(U$6,"yyyymm") &amp; "]",
"[Base_Tarjetas].[Metrica]","[Base_Tarjetas].[Metrica].&amp;[" &amp; $A79 &amp; "]",
"[Base_Tarjetas].[SEGMENTO_DESCRIP]","[Base_Tarjetas].[SEGMENTO_DESCRIP].&amp;[" &amp; $C$6 &amp; "]",
"[Base_Tarjetas].[SITUACION]","[Base_Tarjetas].[SITUACION].&amp;[" &amp; $C79 &amp; "]",
"[Base_Tarjetas].[TIPO]","[Base_Tarjetas].[TIPO].&amp;[" &amp; $C$1 &amp; "]")/1000,
0)</f>
        <v>0</v>
      </c>
      <c r="V79" s="8">
        <f>IFERROR(
GETPIVOTDATA("[Base_Tarjetas].[Importe]",TDinamica_R!$A$3,
"[Base_Tarjetas].[PERIODO]","[Base_Tarjetas].[PERIODO].&amp;[" &amp; TEXT(V$6,"yyyymm") &amp; "]",
"[Base_Tarjetas].[Metrica]","[Base_Tarjetas].[Metrica].&amp;[" &amp; $A79 &amp; "]",
"[Base_Tarjetas].[SEGMENTO_DESCRIP]","[Base_Tarjetas].[SEGMENTO_DESCRIP].&amp;[" &amp; $C$6 &amp; "]",
"[Base_Tarjetas].[SITUACION]","[Base_Tarjetas].[SITUACION].&amp;[" &amp; $C79 &amp; "]",
"[Base_Tarjetas].[TIPO]","[Base_Tarjetas].[TIPO].&amp;[" &amp; $C$1 &amp; "]")/1000,
0)</f>
        <v>0</v>
      </c>
      <c r="W79" s="8">
        <f>IFERROR(
GETPIVOTDATA("[Base_Tarjetas].[Importe]",TDinamica_R!$A$3,
"[Base_Tarjetas].[PERIODO]","[Base_Tarjetas].[PERIODO].&amp;[" &amp; TEXT(W$6,"yyyymm") &amp; "]",
"[Base_Tarjetas].[Metrica]","[Base_Tarjetas].[Metrica].&amp;[" &amp; $A79 &amp; "]",
"[Base_Tarjetas].[SEGMENTO_DESCRIP]","[Base_Tarjetas].[SEGMENTO_DESCRIP].&amp;[" &amp; $C$6 &amp; "]",
"[Base_Tarjetas].[SITUACION]","[Base_Tarjetas].[SITUACION].&amp;[" &amp; $C79 &amp; "]",
"[Base_Tarjetas].[TIPO]","[Base_Tarjetas].[TIPO].&amp;[" &amp; $C$1 &amp; "]")/1000,
0)</f>
        <v>0</v>
      </c>
      <c r="X79" s="8">
        <f>IFERROR(
GETPIVOTDATA("[Base_Tarjetas].[Importe]",TDinamica_R!$A$3,
"[Base_Tarjetas].[PERIODO]","[Base_Tarjetas].[PERIODO].&amp;[" &amp; TEXT(X$6,"yyyymm") &amp; "]",
"[Base_Tarjetas].[Metrica]","[Base_Tarjetas].[Metrica].&amp;[" &amp; $A79 &amp; "]",
"[Base_Tarjetas].[SEGMENTO_DESCRIP]","[Base_Tarjetas].[SEGMENTO_DESCRIP].&amp;[" &amp; $C$6 &amp; "]",
"[Base_Tarjetas].[SITUACION]","[Base_Tarjetas].[SITUACION].&amp;[" &amp; $C79 &amp; "]",
"[Base_Tarjetas].[TIPO]","[Base_Tarjetas].[TIPO].&amp;[" &amp; $C$1 &amp; "]")/1000,
0)</f>
        <v>0</v>
      </c>
      <c r="Y79" s="8">
        <f>IFERROR(
GETPIVOTDATA("[Base_Tarjetas].[Importe]",TDinamica_R!$A$3,
"[Base_Tarjetas].[PERIODO]","[Base_Tarjetas].[PERIODO].&amp;[" &amp; TEXT(Y$6,"yyyymm") &amp; "]",
"[Base_Tarjetas].[Metrica]","[Base_Tarjetas].[Metrica].&amp;[" &amp; $A79 &amp; "]",
"[Base_Tarjetas].[SEGMENTO_DESCRIP]","[Base_Tarjetas].[SEGMENTO_DESCRIP].&amp;[" &amp; $C$6 &amp; "]",
"[Base_Tarjetas].[SITUACION]","[Base_Tarjetas].[SITUACION].&amp;[" &amp; $C79 &amp; "]",
"[Base_Tarjetas].[TIPO]","[Base_Tarjetas].[TIPO].&amp;[" &amp; $C$1 &amp; "]")/1000,
0)</f>
        <v>0</v>
      </c>
      <c r="Z79" s="8">
        <f>IFERROR(
GETPIVOTDATA("[Base_Tarjetas].[Importe]",TDinamica_R!$A$3,
"[Base_Tarjetas].[PERIODO]","[Base_Tarjetas].[PERIODO].&amp;[" &amp; TEXT(Z$6,"yyyymm") &amp; "]",
"[Base_Tarjetas].[Metrica]","[Base_Tarjetas].[Metrica].&amp;[" &amp; $A79 &amp; "]",
"[Base_Tarjetas].[SEGMENTO_DESCRIP]","[Base_Tarjetas].[SEGMENTO_DESCRIP].&amp;[" &amp; $C$6 &amp; "]",
"[Base_Tarjetas].[SITUACION]","[Base_Tarjetas].[SITUACION].&amp;[" &amp; $C79 &amp; "]",
"[Base_Tarjetas].[TIPO]","[Base_Tarjetas].[TIPO].&amp;[" &amp; $C$1 &amp; "]")/1000,
0)</f>
        <v>0</v>
      </c>
      <c r="AA79" s="8">
        <f>IFERROR(
GETPIVOTDATA("[Base_Tarjetas].[Importe]",TDinamica_R!$A$3,
"[Base_Tarjetas].[PERIODO]","[Base_Tarjetas].[PERIODO].&amp;[" &amp; TEXT(AA$6,"yyyymm") &amp; "]",
"[Base_Tarjetas].[Metrica]","[Base_Tarjetas].[Metrica].&amp;[" &amp; $A79 &amp; "]",
"[Base_Tarjetas].[SEGMENTO_DESCRIP]","[Base_Tarjetas].[SEGMENTO_DESCRIP].&amp;[" &amp; $C$6 &amp; "]",
"[Base_Tarjetas].[SITUACION]","[Base_Tarjetas].[SITUACION].&amp;[" &amp; $C79 &amp; "]",
"[Base_Tarjetas].[TIPO]","[Base_Tarjetas].[TIPO].&amp;[" &amp; $C$1 &amp; "]")/1000,
0)</f>
        <v>0</v>
      </c>
      <c r="AB79" s="8">
        <f>IFERROR(
GETPIVOTDATA("[Base_Tarjetas].[Importe]",TDinamica_R!$A$3,
"[Base_Tarjetas].[PERIODO]","[Base_Tarjetas].[PERIODO].&amp;[" &amp; TEXT(AB$6,"yyyymm") &amp; "]",
"[Base_Tarjetas].[Metrica]","[Base_Tarjetas].[Metrica].&amp;[" &amp; $A79 &amp; "]",
"[Base_Tarjetas].[SEGMENTO_DESCRIP]","[Base_Tarjetas].[SEGMENTO_DESCRIP].&amp;[" &amp; $C$6 &amp; "]",
"[Base_Tarjetas].[SITUACION]","[Base_Tarjetas].[SITUACION].&amp;[" &amp; $C79 &amp; "]",
"[Base_Tarjetas].[TIPO]","[Base_Tarjetas].[TIPO].&amp;[" &amp; $C$1 &amp; "]")/1000,
0)</f>
        <v>0</v>
      </c>
      <c r="AC79" s="8">
        <f>IFERROR(
GETPIVOTDATA("[Base_Tarjetas].[Importe]",TDinamica_R!$A$3,
"[Base_Tarjetas].[PERIODO]","[Base_Tarjetas].[PERIODO].&amp;[" &amp; TEXT(AC$6,"yyyymm") &amp; "]",
"[Base_Tarjetas].[Metrica]","[Base_Tarjetas].[Metrica].&amp;[" &amp; $A79 &amp; "]",
"[Base_Tarjetas].[SEGMENTO_DESCRIP]","[Base_Tarjetas].[SEGMENTO_DESCRIP].&amp;[" &amp; $C$6 &amp; "]",
"[Base_Tarjetas].[SITUACION]","[Base_Tarjetas].[SITUACION].&amp;[" &amp; $C79 &amp; "]",
"[Base_Tarjetas].[TIPO]","[Base_Tarjetas].[TIPO].&amp;[" &amp; $C$1 &amp; "]")/1000,
0)</f>
        <v>0</v>
      </c>
      <c r="AD79" s="8">
        <f>IFERROR(
GETPIVOTDATA("[Base_Tarjetas].[Importe]",TDinamica_R!$A$3,
"[Base_Tarjetas].[PERIODO]","[Base_Tarjetas].[PERIODO].&amp;[" &amp; TEXT(AD$6,"yyyymm") &amp; "]",
"[Base_Tarjetas].[Metrica]","[Base_Tarjetas].[Metrica].&amp;[" &amp; $A79 &amp; "]",
"[Base_Tarjetas].[SEGMENTO_DESCRIP]","[Base_Tarjetas].[SEGMENTO_DESCRIP].&amp;[" &amp; $C$6 &amp; "]",
"[Base_Tarjetas].[SITUACION]","[Base_Tarjetas].[SITUACION].&amp;[" &amp; $C79 &amp; "]",
"[Base_Tarjetas].[TIPO]","[Base_Tarjetas].[TIPO].&amp;[" &amp; $C$1 &amp; "]")/1000,
0)</f>
        <v>0</v>
      </c>
      <c r="AE79" s="8">
        <f>IFERROR(
GETPIVOTDATA("[Base_Tarjetas].[Importe]",TDinamica_R!$A$3,
"[Base_Tarjetas].[PERIODO]","[Base_Tarjetas].[PERIODO].&amp;[" &amp; TEXT(AE$6,"yyyymm") &amp; "]",
"[Base_Tarjetas].[Metrica]","[Base_Tarjetas].[Metrica].&amp;[" &amp; $A79 &amp; "]",
"[Base_Tarjetas].[SEGMENTO_DESCRIP]","[Base_Tarjetas].[SEGMENTO_DESCRIP].&amp;[" &amp; $C$6 &amp; "]",
"[Base_Tarjetas].[SITUACION]","[Base_Tarjetas].[SITUACION].&amp;[" &amp; $C79 &amp; "]",
"[Base_Tarjetas].[TIPO]","[Base_Tarjetas].[TIPO].&amp;[" &amp; $C$1 &amp; "]")/1000,
0)</f>
        <v>0</v>
      </c>
      <c r="AF79" s="8">
        <f>IFERROR(
GETPIVOTDATA("[Base_Tarjetas].[Importe]",TDinamica_R!$A$3,
"[Base_Tarjetas].[PERIODO]","[Base_Tarjetas].[PERIODO].&amp;[" &amp; TEXT(AF$6,"yyyymm") &amp; "]",
"[Base_Tarjetas].[Metrica]","[Base_Tarjetas].[Metrica].&amp;[" &amp; $A79 &amp; "]",
"[Base_Tarjetas].[SEGMENTO_DESCRIP]","[Base_Tarjetas].[SEGMENTO_DESCRIP].&amp;[" &amp; $C$6 &amp; "]",
"[Base_Tarjetas].[SITUACION]","[Base_Tarjetas].[SITUACION].&amp;[" &amp; $C79 &amp; "]",
"[Base_Tarjetas].[TIPO]","[Base_Tarjetas].[TIPO].&amp;[" &amp; $C$1 &amp; "]")/1000,
0)</f>
        <v>0</v>
      </c>
      <c r="AG79" s="8">
        <f>IFERROR(
GETPIVOTDATA("[Base_Tarjetas].[Importe]",TDinamica_R!$A$3,
"[Base_Tarjetas].[PERIODO]","[Base_Tarjetas].[PERIODO].&amp;[" &amp; TEXT(AG$6,"yyyymm") &amp; "]",
"[Base_Tarjetas].[Metrica]","[Base_Tarjetas].[Metrica].&amp;[" &amp; $A79 &amp; "]",
"[Base_Tarjetas].[SEGMENTO_DESCRIP]","[Base_Tarjetas].[SEGMENTO_DESCRIP].&amp;[" &amp; $C$6 &amp; "]",
"[Base_Tarjetas].[SITUACION]","[Base_Tarjetas].[SITUACION].&amp;[" &amp; $C79 &amp; "]",
"[Base_Tarjetas].[TIPO]","[Base_Tarjetas].[TIPO].&amp;[" &amp; $C$1 &amp; "]")/1000,
0)</f>
        <v>0</v>
      </c>
      <c r="AH79" s="8">
        <f>IFERROR(
GETPIVOTDATA("[Base_Tarjetas].[Importe]",TDinamica_R!$A$3,
"[Base_Tarjetas].[PERIODO]","[Base_Tarjetas].[PERIODO].&amp;[" &amp; TEXT(AH$6,"yyyymm") &amp; "]",
"[Base_Tarjetas].[Metrica]","[Base_Tarjetas].[Metrica].&amp;[" &amp; $A79 &amp; "]",
"[Base_Tarjetas].[SEGMENTO_DESCRIP]","[Base_Tarjetas].[SEGMENTO_DESCRIP].&amp;[" &amp; $C$6 &amp; "]",
"[Base_Tarjetas].[SITUACION]","[Base_Tarjetas].[SITUACION].&amp;[" &amp; $C79 &amp; "]",
"[Base_Tarjetas].[TIPO]","[Base_Tarjetas].[TIPO].&amp;[" &amp; $C$1 &amp; "]")/1000,
0)</f>
        <v>0</v>
      </c>
      <c r="AI79" s="8">
        <f>IFERROR(
GETPIVOTDATA("[Base_Tarjetas].[Importe]",TDinamica_R!$A$3,
"[Base_Tarjetas].[PERIODO]","[Base_Tarjetas].[PERIODO].&amp;[" &amp; TEXT(AI$6,"yyyymm") &amp; "]",
"[Base_Tarjetas].[Metrica]","[Base_Tarjetas].[Metrica].&amp;[" &amp; $A79 &amp; "]",
"[Base_Tarjetas].[SEGMENTO_DESCRIP]","[Base_Tarjetas].[SEGMENTO_DESCRIP].&amp;[" &amp; $C$6 &amp; "]",
"[Base_Tarjetas].[SITUACION]","[Base_Tarjetas].[SITUACION].&amp;[" &amp; $C79 &amp; "]",
"[Base_Tarjetas].[TIPO]","[Base_Tarjetas].[TIPO].&amp;[" &amp; $C$1 &amp; "]")/1000,
0)</f>
        <v>0</v>
      </c>
      <c r="AJ79" s="8">
        <f>IFERROR(
GETPIVOTDATA("[Base_Tarjetas].[Importe]",TDinamica_R!$A$3,
"[Base_Tarjetas].[PERIODO]","[Base_Tarjetas].[PERIODO].&amp;[" &amp; TEXT(AJ$6,"yyyymm") &amp; "]",
"[Base_Tarjetas].[Metrica]","[Base_Tarjetas].[Metrica].&amp;[" &amp; $A79 &amp; "]",
"[Base_Tarjetas].[SEGMENTO_DESCRIP]","[Base_Tarjetas].[SEGMENTO_DESCRIP].&amp;[" &amp; $C$6 &amp; "]",
"[Base_Tarjetas].[SITUACION]","[Base_Tarjetas].[SITUACION].&amp;[" &amp; $C79 &amp; "]",
"[Base_Tarjetas].[TIPO]","[Base_Tarjetas].[TIPO].&amp;[" &amp; $C$1 &amp; "]")/1000,
0)</f>
        <v>0</v>
      </c>
      <c r="AK79" s="8">
        <f>IFERROR(
GETPIVOTDATA("[Base_Tarjetas].[Importe]",TDinamica_R!$A$3,
"[Base_Tarjetas].[PERIODO]","[Base_Tarjetas].[PERIODO].&amp;[" &amp; TEXT(AK$6,"yyyymm") &amp; "]",
"[Base_Tarjetas].[Metrica]","[Base_Tarjetas].[Metrica].&amp;[" &amp; $A79 &amp; "]",
"[Base_Tarjetas].[SEGMENTO_DESCRIP]","[Base_Tarjetas].[SEGMENTO_DESCRIP].&amp;[" &amp; $C$6 &amp; "]",
"[Base_Tarjetas].[SITUACION]","[Base_Tarjetas].[SITUACION].&amp;[" &amp; $C79 &amp; "]",
"[Base_Tarjetas].[TIPO]","[Base_Tarjetas].[TIPO].&amp;[" &amp; $C$1 &amp; "]")/1000,
0)</f>
        <v>0</v>
      </c>
      <c r="AL79" s="8">
        <f>IFERROR(
GETPIVOTDATA("[Base_Tarjetas].[Importe]",TDinamica_R!$A$3,
"[Base_Tarjetas].[PERIODO]","[Base_Tarjetas].[PERIODO].&amp;[" &amp; TEXT(AL$6,"yyyymm") &amp; "]",
"[Base_Tarjetas].[Metrica]","[Base_Tarjetas].[Metrica].&amp;[" &amp; $A79 &amp; "]",
"[Base_Tarjetas].[SEGMENTO_DESCRIP]","[Base_Tarjetas].[SEGMENTO_DESCRIP].&amp;[" &amp; $C$6 &amp; "]",
"[Base_Tarjetas].[SITUACION]","[Base_Tarjetas].[SITUACION].&amp;[" &amp; $C79 &amp; "]",
"[Base_Tarjetas].[TIPO]","[Base_Tarjetas].[TIPO].&amp;[" &amp; $C$1 &amp; "]")/1000,
0)</f>
        <v>0</v>
      </c>
      <c r="AM79" s="8">
        <f>IFERROR(
GETPIVOTDATA("[Base_Tarjetas].[Importe]",TDinamica_R!$A$3,
"[Base_Tarjetas].[PERIODO]","[Base_Tarjetas].[PERIODO].&amp;[" &amp; TEXT(AM$6,"yyyymm") &amp; "]",
"[Base_Tarjetas].[Metrica]","[Base_Tarjetas].[Metrica].&amp;[" &amp; $A79 &amp; "]",
"[Base_Tarjetas].[SEGMENTO_DESCRIP]","[Base_Tarjetas].[SEGMENTO_DESCRIP].&amp;[" &amp; $C$6 &amp; "]",
"[Base_Tarjetas].[SITUACION]","[Base_Tarjetas].[SITUACION].&amp;[" &amp; $C79 &amp; "]",
"[Base_Tarjetas].[TIPO]","[Base_Tarjetas].[TIPO].&amp;[" &amp; $C$1 &amp; "]")/1000,
0)</f>
        <v>0</v>
      </c>
      <c r="AN79" s="8">
        <f>IFERROR(
GETPIVOTDATA("[Base_Tarjetas].[Importe]",TDinamica_R!$A$3,
"[Base_Tarjetas].[PERIODO]","[Base_Tarjetas].[PERIODO].&amp;[" &amp; TEXT(AN$6,"yyyymm") &amp; "]",
"[Base_Tarjetas].[Metrica]","[Base_Tarjetas].[Metrica].&amp;[" &amp; $A79 &amp; "]",
"[Base_Tarjetas].[SEGMENTO_DESCRIP]","[Base_Tarjetas].[SEGMENTO_DESCRIP].&amp;[" &amp; $C$6 &amp; "]",
"[Base_Tarjetas].[SITUACION]","[Base_Tarjetas].[SITUACION].&amp;[" &amp; $C79 &amp; "]",
"[Base_Tarjetas].[TIPO]","[Base_Tarjetas].[TIPO].&amp;[" &amp; $C$1 &amp; "]")/1000,
0)</f>
        <v>0</v>
      </c>
      <c r="AO79" s="8">
        <f>IFERROR(
GETPIVOTDATA("[Base_Tarjetas].[Importe]",TDinamica_R!$A$3,
"[Base_Tarjetas].[PERIODO]","[Base_Tarjetas].[PERIODO].&amp;[" &amp; TEXT(AO$6,"yyyymm") &amp; "]",
"[Base_Tarjetas].[Metrica]","[Base_Tarjetas].[Metrica].&amp;[" &amp; $A79 &amp; "]",
"[Base_Tarjetas].[SEGMENTO_DESCRIP]","[Base_Tarjetas].[SEGMENTO_DESCRIP].&amp;[" &amp; $C$6 &amp; "]",
"[Base_Tarjetas].[SITUACION]","[Base_Tarjetas].[SITUACION].&amp;[" &amp; $C79 &amp; "]",
"[Base_Tarjetas].[TIPO]","[Base_Tarjetas].[TIPO].&amp;[" &amp; $C$1 &amp; "]")/1000,
0)</f>
        <v>0</v>
      </c>
      <c r="AP79" s="8">
        <f>IFERROR(
GETPIVOTDATA("[Base_Tarjetas].[Importe]",TDinamica_R!$A$3,
"[Base_Tarjetas].[PERIODO]","[Base_Tarjetas].[PERIODO].&amp;[" &amp; TEXT(AP$6,"yyyymm") &amp; "]",
"[Base_Tarjetas].[Metrica]","[Base_Tarjetas].[Metrica].&amp;[" &amp; $A79 &amp; "]",
"[Base_Tarjetas].[SEGMENTO_DESCRIP]","[Base_Tarjetas].[SEGMENTO_DESCRIP].&amp;[" &amp; $C$6 &amp; "]",
"[Base_Tarjetas].[SITUACION]","[Base_Tarjetas].[SITUACION].&amp;[" &amp; $C79 &amp; "]",
"[Base_Tarjetas].[TIPO]","[Base_Tarjetas].[TIPO].&amp;[" &amp; $C$1 &amp; "]")/1000,
0)</f>
        <v>0</v>
      </c>
      <c r="AQ79" s="8">
        <f>IFERROR(
GETPIVOTDATA("[Base_Tarjetas].[Importe]",TDinamica_R!$A$3,
"[Base_Tarjetas].[PERIODO]","[Base_Tarjetas].[PERIODO].&amp;[" &amp; TEXT(AQ$6,"yyyymm") &amp; "]",
"[Base_Tarjetas].[Metrica]","[Base_Tarjetas].[Metrica].&amp;[" &amp; $A79 &amp; "]",
"[Base_Tarjetas].[SEGMENTO_DESCRIP]","[Base_Tarjetas].[SEGMENTO_DESCRIP].&amp;[" &amp; $C$6 &amp; "]",
"[Base_Tarjetas].[SITUACION]","[Base_Tarjetas].[SITUACION].&amp;[" &amp; $C79 &amp; "]",
"[Base_Tarjetas].[TIPO]","[Base_Tarjetas].[TIPO].&amp;[" &amp; $C$1 &amp; "]")/1000,
0)</f>
        <v>0</v>
      </c>
      <c r="AR79" s="8">
        <f>IFERROR(
GETPIVOTDATA("[Base_Tarjetas].[Importe]",TDinamica_R!$A$3,
"[Base_Tarjetas].[PERIODO]","[Base_Tarjetas].[PERIODO].&amp;[" &amp; TEXT(AR$6,"yyyymm") &amp; "]",
"[Base_Tarjetas].[Metrica]","[Base_Tarjetas].[Metrica].&amp;[" &amp; $A79 &amp; "]",
"[Base_Tarjetas].[SEGMENTO_DESCRIP]","[Base_Tarjetas].[SEGMENTO_DESCRIP].&amp;[" &amp; $C$6 &amp; "]",
"[Base_Tarjetas].[SITUACION]","[Base_Tarjetas].[SITUACION].&amp;[" &amp; $C79 &amp; "]",
"[Base_Tarjetas].[TIPO]","[Base_Tarjetas].[TIPO].&amp;[" &amp; $C$1 &amp; "]")/1000,
0)</f>
        <v>0</v>
      </c>
      <c r="AS79" s="8">
        <f>IFERROR(
GETPIVOTDATA("[Base_Tarjetas].[Importe]",TDinamica_R!$A$3,
"[Base_Tarjetas].[PERIODO]","[Base_Tarjetas].[PERIODO].&amp;[" &amp; TEXT(AS$6,"yyyymm") &amp; "]",
"[Base_Tarjetas].[Metrica]","[Base_Tarjetas].[Metrica].&amp;[" &amp; $A79 &amp; "]",
"[Base_Tarjetas].[SEGMENTO_DESCRIP]","[Base_Tarjetas].[SEGMENTO_DESCRIP].&amp;[" &amp; $C$6 &amp; "]",
"[Base_Tarjetas].[SITUACION]","[Base_Tarjetas].[SITUACION].&amp;[" &amp; $C79 &amp; "]",
"[Base_Tarjetas].[TIPO]","[Base_Tarjetas].[TIPO].&amp;[" &amp; $C$1 &amp; "]")/1000,
0)</f>
        <v>0</v>
      </c>
      <c r="AT79" s="8">
        <f>IFERROR(
GETPIVOTDATA("[Base_Tarjetas].[Importe]",TDinamica_R!$A$3,
"[Base_Tarjetas].[PERIODO]","[Base_Tarjetas].[PERIODO].&amp;[" &amp; TEXT(AT$6,"yyyymm") &amp; "]",
"[Base_Tarjetas].[Metrica]","[Base_Tarjetas].[Metrica].&amp;[" &amp; $A79 &amp; "]",
"[Base_Tarjetas].[SEGMENTO_DESCRIP]","[Base_Tarjetas].[SEGMENTO_DESCRIP].&amp;[" &amp; $C$6 &amp; "]",
"[Base_Tarjetas].[SITUACION]","[Base_Tarjetas].[SITUACION].&amp;[" &amp; $C79 &amp; "]",
"[Base_Tarjetas].[TIPO]","[Base_Tarjetas].[TIPO].&amp;[" &amp; $C$1 &amp; "]")/1000,
0)</f>
        <v>0</v>
      </c>
      <c r="AU79" s="8">
        <f>IFERROR(
GETPIVOTDATA("[Base_Tarjetas].[Importe]",TDinamica_R!$A$3,
"[Base_Tarjetas].[PERIODO]","[Base_Tarjetas].[PERIODO].&amp;[" &amp; TEXT(AU$6,"yyyymm") &amp; "]",
"[Base_Tarjetas].[Metrica]","[Base_Tarjetas].[Metrica].&amp;[" &amp; $A79 &amp; "]",
"[Base_Tarjetas].[SEGMENTO_DESCRIP]","[Base_Tarjetas].[SEGMENTO_DESCRIP].&amp;[" &amp; $C$6 &amp; "]",
"[Base_Tarjetas].[SITUACION]","[Base_Tarjetas].[SITUACION].&amp;[" &amp; $C79 &amp; "]",
"[Base_Tarjetas].[TIPO]","[Base_Tarjetas].[TIPO].&amp;[" &amp; $C$1 &amp; "]")/1000,
0)</f>
        <v>0</v>
      </c>
      <c r="AV79" s="8">
        <f>IFERROR(
GETPIVOTDATA("[Base_Tarjetas].[Importe]",TDinamica_R!$A$3,
"[Base_Tarjetas].[PERIODO]","[Base_Tarjetas].[PERIODO].&amp;[" &amp; TEXT(AV$6,"yyyymm") &amp; "]",
"[Base_Tarjetas].[Metrica]","[Base_Tarjetas].[Metrica].&amp;[" &amp; $A79 &amp; "]",
"[Base_Tarjetas].[SEGMENTO_DESCRIP]","[Base_Tarjetas].[SEGMENTO_DESCRIP].&amp;[" &amp; $C$6 &amp; "]",
"[Base_Tarjetas].[SITUACION]","[Base_Tarjetas].[SITUACION].&amp;[" &amp; $C79 &amp; "]",
"[Base_Tarjetas].[TIPO]","[Base_Tarjetas].[TIPO].&amp;[" &amp; $C$1 &amp; "]")/1000,
0)</f>
        <v>0</v>
      </c>
      <c r="AW79" s="8">
        <f>IFERROR(
GETPIVOTDATA("[Base_Tarjetas].[Importe]",TDinamica_R!$A$3,
"[Base_Tarjetas].[PERIODO]","[Base_Tarjetas].[PERIODO].&amp;[" &amp; TEXT(AW$6,"yyyymm") &amp; "]",
"[Base_Tarjetas].[Metrica]","[Base_Tarjetas].[Metrica].&amp;[" &amp; $A79 &amp; "]",
"[Base_Tarjetas].[SEGMENTO_DESCRIP]","[Base_Tarjetas].[SEGMENTO_DESCRIP].&amp;[" &amp; $C$6 &amp; "]",
"[Base_Tarjetas].[SITUACION]","[Base_Tarjetas].[SITUACION].&amp;[" &amp; $C79 &amp; "]",
"[Base_Tarjetas].[TIPO]","[Base_Tarjetas].[TIPO].&amp;[" &amp; $C$1 &amp; "]")/1000,
0)</f>
        <v>0</v>
      </c>
      <c r="AX79" s="8">
        <f>IFERROR(
GETPIVOTDATA("[Base_Tarjetas].[Importe]",TDinamica_R!$A$3,
"[Base_Tarjetas].[PERIODO]","[Base_Tarjetas].[PERIODO].&amp;[" &amp; TEXT(AX$6,"yyyymm") &amp; "]",
"[Base_Tarjetas].[Metrica]","[Base_Tarjetas].[Metrica].&amp;[" &amp; $A79 &amp; "]",
"[Base_Tarjetas].[SEGMENTO_DESCRIP]","[Base_Tarjetas].[SEGMENTO_DESCRIP].&amp;[" &amp; $C$6 &amp; "]",
"[Base_Tarjetas].[SITUACION]","[Base_Tarjetas].[SITUACION].&amp;[" &amp; $C79 &amp; "]",
"[Base_Tarjetas].[TIPO]","[Base_Tarjetas].[TIPO].&amp;[" &amp; $C$1 &amp; "]")/1000,
0)</f>
        <v>0</v>
      </c>
      <c r="AY79" s="8">
        <f>IFERROR(
GETPIVOTDATA("[Base_Tarjetas].[Importe]",TDinamica_R!$A$3,
"[Base_Tarjetas].[PERIODO]","[Base_Tarjetas].[PERIODO].&amp;[" &amp; TEXT(AY$6,"yyyymm") &amp; "]",
"[Base_Tarjetas].[Metrica]","[Base_Tarjetas].[Metrica].&amp;[" &amp; $A79 &amp; "]",
"[Base_Tarjetas].[SEGMENTO_DESCRIP]","[Base_Tarjetas].[SEGMENTO_DESCRIP].&amp;[" &amp; $C$6 &amp; "]",
"[Base_Tarjetas].[SITUACION]","[Base_Tarjetas].[SITUACION].&amp;[" &amp; $C79 &amp; "]",
"[Base_Tarjetas].[TIPO]","[Base_Tarjetas].[TIPO].&amp;[" &amp; $C$1 &amp; "]")/1000,
0)</f>
        <v>0</v>
      </c>
      <c r="AZ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TEXT(AZ$6,"yyyymm") &amp; "]"),
0)</f>
        <v>0</v>
      </c>
      <c r="BA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TEXT(BA$6,"yyyymm") &amp; "]"),
0)</f>
        <v>0</v>
      </c>
      <c r="BB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TEXT(BB$6,"yyyymm") &amp; "]"),
0)</f>
        <v>0</v>
      </c>
      <c r="BC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TEXT(BC$6,"yyyymm") &amp; "]"),
0)</f>
        <v>0</v>
      </c>
      <c r="BD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TEXT(BD$6,"yyyymm") &amp; "]"),
0)</f>
        <v>0</v>
      </c>
      <c r="BE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TEXT(BE$6,"yyyymm") &amp; "]"),
0)</f>
        <v>0</v>
      </c>
      <c r="BF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TEXT(BF$6,"yyyymm") &amp; "]"),
0)</f>
        <v>0</v>
      </c>
      <c r="BG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TEXT(BG$6,"yyyymm") &amp; "]"),
0)</f>
        <v>0</v>
      </c>
      <c r="BH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TEXT(BH$6,"yyyymm") &amp; "]"),
0)</f>
        <v>0</v>
      </c>
      <c r="BI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TEXT(BI$6,"yyyymm") &amp; "]"),
0)</f>
        <v>0</v>
      </c>
      <c r="BJ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TEXT(BJ$6,"yyyymm") &amp; "]"),
0)</f>
        <v>0</v>
      </c>
      <c r="BK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TEXT(BK$6,"yyyymm") &amp; "]"),
0)</f>
        <v>0</v>
      </c>
      <c r="BO79" s="24">
        <f t="shared" ref="BO79:BT82" si="49">SUMIFS($D79:$BM79,$D$6:$BM$6,"&gt;="&amp;BO$2,$D$6:$BM$6,"&lt;="&amp;BO$6,$D$5:$BM$5,BO$5)</f>
        <v>0</v>
      </c>
      <c r="BP79" s="24">
        <f t="shared" si="49"/>
        <v>0</v>
      </c>
      <c r="BQ79" s="24">
        <f t="shared" si="49"/>
        <v>0</v>
      </c>
      <c r="BR79" s="24">
        <f t="shared" si="49"/>
        <v>0</v>
      </c>
      <c r="BS79" s="24">
        <f t="shared" si="49"/>
        <v>0</v>
      </c>
      <c r="BT79" s="24">
        <f t="shared" si="49"/>
        <v>0</v>
      </c>
    </row>
    <row r="80" spans="1:72" hidden="1" outlineLevel="1" x14ac:dyDescent="0.25">
      <c r="A80" s="11" t="s">
        <v>35</v>
      </c>
      <c r="C80" s="2"/>
      <c r="D80" s="8">
        <f>IFERROR(
GETPIVOTDATA("[Base_Tarjetas].[Importe]",TDinamica_R!$A$3,
"[Base_Tarjetas].[PERIODO]","[Base_Tarjetas].[PERIODO].&amp;[" &amp; TEXT(D$6,"yyyymm") &amp; "]",
"[Base_Tarjetas].[Metrica]","[Base_Tarjetas].[Metrica].&amp;[" &amp; $A80 &amp; "]",
"[Base_Tarjetas].[SEGMENTO_DESCRIP]","[Base_Tarjetas].[SEGMENTO_DESCRIP].&amp;[" &amp; $C$6 &amp; "]",
"[Base_Tarjetas].[SITUACION]","[Base_Tarjetas].[SITUACION].&amp;[" &amp; $C80 &amp; "]",
"[Base_Tarjetas].[TIPO]","[Base_Tarjetas].[TIPO].&amp;[" &amp; $C$1 &amp; "]")/1000,
0)</f>
        <v>0</v>
      </c>
      <c r="E80" s="8">
        <f>IFERROR(
GETPIVOTDATA("[Base_Tarjetas].[Importe]",TDinamica_R!$A$3,
"[Base_Tarjetas].[PERIODO]","[Base_Tarjetas].[PERIODO].&amp;[" &amp; TEXT(E$6,"yyyymm") &amp; "]",
"[Base_Tarjetas].[Metrica]","[Base_Tarjetas].[Metrica].&amp;[" &amp; $A80 &amp; "]",
"[Base_Tarjetas].[SEGMENTO_DESCRIP]","[Base_Tarjetas].[SEGMENTO_DESCRIP].&amp;[" &amp; $C$6 &amp; "]",
"[Base_Tarjetas].[SITUACION]","[Base_Tarjetas].[SITUACION].&amp;[" &amp; $C80 &amp; "]",
"[Base_Tarjetas].[TIPO]","[Base_Tarjetas].[TIPO].&amp;[" &amp; $C$1 &amp; "]")/1000,
0)</f>
        <v>0</v>
      </c>
      <c r="F80" s="8">
        <f>IFERROR(
GETPIVOTDATA("[Base_Tarjetas].[Importe]",TDinamica_R!$A$3,
"[Base_Tarjetas].[PERIODO]","[Base_Tarjetas].[PERIODO].&amp;[" &amp; TEXT(F$6,"yyyymm") &amp; "]",
"[Base_Tarjetas].[Metrica]","[Base_Tarjetas].[Metrica].&amp;[" &amp; $A80 &amp; "]",
"[Base_Tarjetas].[SEGMENTO_DESCRIP]","[Base_Tarjetas].[SEGMENTO_DESCRIP].&amp;[" &amp; $C$6 &amp; "]",
"[Base_Tarjetas].[SITUACION]","[Base_Tarjetas].[SITUACION].&amp;[" &amp; $C80 &amp; "]",
"[Base_Tarjetas].[TIPO]","[Base_Tarjetas].[TIPO].&amp;[" &amp; $C$1 &amp; "]")/1000,
0)</f>
        <v>0</v>
      </c>
      <c r="G80" s="8">
        <f>IFERROR(
GETPIVOTDATA("[Base_Tarjetas].[Importe]",TDinamica_R!$A$3,
"[Base_Tarjetas].[PERIODO]","[Base_Tarjetas].[PERIODO].&amp;[" &amp; TEXT(G$6,"yyyymm") &amp; "]",
"[Base_Tarjetas].[Metrica]","[Base_Tarjetas].[Metrica].&amp;[" &amp; $A80 &amp; "]",
"[Base_Tarjetas].[SEGMENTO_DESCRIP]","[Base_Tarjetas].[SEGMENTO_DESCRIP].&amp;[" &amp; $C$6 &amp; "]",
"[Base_Tarjetas].[SITUACION]","[Base_Tarjetas].[SITUACION].&amp;[" &amp; $C80 &amp; "]",
"[Base_Tarjetas].[TIPO]","[Base_Tarjetas].[TIPO].&amp;[" &amp; $C$1 &amp; "]")/1000,
0)</f>
        <v>0</v>
      </c>
      <c r="H80" s="8">
        <f>IFERROR(
GETPIVOTDATA("[Base_Tarjetas].[Importe]",TDinamica_R!$A$3,
"[Base_Tarjetas].[PERIODO]","[Base_Tarjetas].[PERIODO].&amp;[" &amp; TEXT(H$6,"yyyymm") &amp; "]",
"[Base_Tarjetas].[Metrica]","[Base_Tarjetas].[Metrica].&amp;[" &amp; $A80 &amp; "]",
"[Base_Tarjetas].[SEGMENTO_DESCRIP]","[Base_Tarjetas].[SEGMENTO_DESCRIP].&amp;[" &amp; $C$6 &amp; "]",
"[Base_Tarjetas].[SITUACION]","[Base_Tarjetas].[SITUACION].&amp;[" &amp; $C80 &amp; "]",
"[Base_Tarjetas].[TIPO]","[Base_Tarjetas].[TIPO].&amp;[" &amp; $C$1 &amp; "]")/1000,
0)</f>
        <v>0</v>
      </c>
      <c r="I80" s="8">
        <f>IFERROR(
GETPIVOTDATA("[Base_Tarjetas].[Importe]",TDinamica_R!$A$3,
"[Base_Tarjetas].[PERIODO]","[Base_Tarjetas].[PERIODO].&amp;[" &amp; TEXT(I$6,"yyyymm") &amp; "]",
"[Base_Tarjetas].[Metrica]","[Base_Tarjetas].[Metrica].&amp;[" &amp; $A80 &amp; "]",
"[Base_Tarjetas].[SEGMENTO_DESCRIP]","[Base_Tarjetas].[SEGMENTO_DESCRIP].&amp;[" &amp; $C$6 &amp; "]",
"[Base_Tarjetas].[SITUACION]","[Base_Tarjetas].[SITUACION].&amp;[" &amp; $C80 &amp; "]",
"[Base_Tarjetas].[TIPO]","[Base_Tarjetas].[TIPO].&amp;[" &amp; $C$1 &amp; "]")/1000,
0)</f>
        <v>0</v>
      </c>
      <c r="J80" s="8">
        <f>IFERROR(
GETPIVOTDATA("[Base_Tarjetas].[Importe]",TDinamica_R!$A$3,
"[Base_Tarjetas].[PERIODO]","[Base_Tarjetas].[PERIODO].&amp;[" &amp; TEXT(J$6,"yyyymm") &amp; "]",
"[Base_Tarjetas].[Metrica]","[Base_Tarjetas].[Metrica].&amp;[" &amp; $A80 &amp; "]",
"[Base_Tarjetas].[SEGMENTO_DESCRIP]","[Base_Tarjetas].[SEGMENTO_DESCRIP].&amp;[" &amp; $C$6 &amp; "]",
"[Base_Tarjetas].[SITUACION]","[Base_Tarjetas].[SITUACION].&amp;[" &amp; $C80 &amp; "]",
"[Base_Tarjetas].[TIPO]","[Base_Tarjetas].[TIPO].&amp;[" &amp; $C$1 &amp; "]")/1000,
0)</f>
        <v>0</v>
      </c>
      <c r="K80" s="8">
        <f>IFERROR(
GETPIVOTDATA("[Base_Tarjetas].[Importe]",TDinamica_R!$A$3,
"[Base_Tarjetas].[PERIODO]","[Base_Tarjetas].[PERIODO].&amp;[" &amp; TEXT(K$6,"yyyymm") &amp; "]",
"[Base_Tarjetas].[Metrica]","[Base_Tarjetas].[Metrica].&amp;[" &amp; $A80 &amp; "]",
"[Base_Tarjetas].[SEGMENTO_DESCRIP]","[Base_Tarjetas].[SEGMENTO_DESCRIP].&amp;[" &amp; $C$6 &amp; "]",
"[Base_Tarjetas].[SITUACION]","[Base_Tarjetas].[SITUACION].&amp;[" &amp; $C80 &amp; "]",
"[Base_Tarjetas].[TIPO]","[Base_Tarjetas].[TIPO].&amp;[" &amp; $C$1 &amp; "]")/1000,
0)</f>
        <v>0</v>
      </c>
      <c r="L80" s="8">
        <f>IFERROR(
GETPIVOTDATA("[Base_Tarjetas].[Importe]",TDinamica_R!$A$3,
"[Base_Tarjetas].[PERIODO]","[Base_Tarjetas].[PERIODO].&amp;[" &amp; TEXT(L$6,"yyyymm") &amp; "]",
"[Base_Tarjetas].[Metrica]","[Base_Tarjetas].[Metrica].&amp;[" &amp; $A80 &amp; "]",
"[Base_Tarjetas].[SEGMENTO_DESCRIP]","[Base_Tarjetas].[SEGMENTO_DESCRIP].&amp;[" &amp; $C$6 &amp; "]",
"[Base_Tarjetas].[SITUACION]","[Base_Tarjetas].[SITUACION].&amp;[" &amp; $C80 &amp; "]",
"[Base_Tarjetas].[TIPO]","[Base_Tarjetas].[TIPO].&amp;[" &amp; $C$1 &amp; "]")/1000,
0)</f>
        <v>0</v>
      </c>
      <c r="M80" s="8">
        <f>IFERROR(
GETPIVOTDATA("[Base_Tarjetas].[Importe]",TDinamica_R!$A$3,
"[Base_Tarjetas].[PERIODO]","[Base_Tarjetas].[PERIODO].&amp;[" &amp; TEXT(M$6,"yyyymm") &amp; "]",
"[Base_Tarjetas].[Metrica]","[Base_Tarjetas].[Metrica].&amp;[" &amp; $A80 &amp; "]",
"[Base_Tarjetas].[SEGMENTO_DESCRIP]","[Base_Tarjetas].[SEGMENTO_DESCRIP].&amp;[" &amp; $C$6 &amp; "]",
"[Base_Tarjetas].[SITUACION]","[Base_Tarjetas].[SITUACION].&amp;[" &amp; $C80 &amp; "]",
"[Base_Tarjetas].[TIPO]","[Base_Tarjetas].[TIPO].&amp;[" &amp; $C$1 &amp; "]")/1000,
0)</f>
        <v>0</v>
      </c>
      <c r="N80" s="8">
        <f>IFERROR(
GETPIVOTDATA("[Base_Tarjetas].[Importe]",TDinamica_R!$A$3,
"[Base_Tarjetas].[PERIODO]","[Base_Tarjetas].[PERIODO].&amp;[" &amp; TEXT(N$6,"yyyymm") &amp; "]",
"[Base_Tarjetas].[Metrica]","[Base_Tarjetas].[Metrica].&amp;[" &amp; $A80 &amp; "]",
"[Base_Tarjetas].[SEGMENTO_DESCRIP]","[Base_Tarjetas].[SEGMENTO_DESCRIP].&amp;[" &amp; $C$6 &amp; "]",
"[Base_Tarjetas].[SITUACION]","[Base_Tarjetas].[SITUACION].&amp;[" &amp; $C80 &amp; "]",
"[Base_Tarjetas].[TIPO]","[Base_Tarjetas].[TIPO].&amp;[" &amp; $C$1 &amp; "]")/1000,
0)</f>
        <v>0</v>
      </c>
      <c r="O80" s="8">
        <f>IFERROR(
GETPIVOTDATA("[Base_Tarjetas].[Importe]",TDinamica_R!$A$3,
"[Base_Tarjetas].[PERIODO]","[Base_Tarjetas].[PERIODO].&amp;[" &amp; TEXT(O$6,"yyyymm") &amp; "]",
"[Base_Tarjetas].[Metrica]","[Base_Tarjetas].[Metrica].&amp;[" &amp; $A80 &amp; "]",
"[Base_Tarjetas].[SEGMENTO_DESCRIP]","[Base_Tarjetas].[SEGMENTO_DESCRIP].&amp;[" &amp; $C$6 &amp; "]",
"[Base_Tarjetas].[SITUACION]","[Base_Tarjetas].[SITUACION].&amp;[" &amp; $C80 &amp; "]",
"[Base_Tarjetas].[TIPO]","[Base_Tarjetas].[TIPO].&amp;[" &amp; $C$1 &amp; "]")/1000,
0)</f>
        <v>0</v>
      </c>
      <c r="P80" s="8">
        <f>IFERROR(
GETPIVOTDATA("[Base_Tarjetas].[Importe]",TDinamica_R!$A$3,
"[Base_Tarjetas].[PERIODO]","[Base_Tarjetas].[PERIODO].&amp;[" &amp; TEXT(P$6,"yyyymm") &amp; "]",
"[Base_Tarjetas].[Metrica]","[Base_Tarjetas].[Metrica].&amp;[" &amp; $A80 &amp; "]",
"[Base_Tarjetas].[SEGMENTO_DESCRIP]","[Base_Tarjetas].[SEGMENTO_DESCRIP].&amp;[" &amp; $C$6 &amp; "]",
"[Base_Tarjetas].[SITUACION]","[Base_Tarjetas].[SITUACION].&amp;[" &amp; $C80 &amp; "]",
"[Base_Tarjetas].[TIPO]","[Base_Tarjetas].[TIPO].&amp;[" &amp; $C$1 &amp; "]")/1000,
0)</f>
        <v>0</v>
      </c>
      <c r="Q80" s="8">
        <f>IFERROR(
GETPIVOTDATA("[Base_Tarjetas].[Importe]",TDinamica_R!$A$3,
"[Base_Tarjetas].[PERIODO]","[Base_Tarjetas].[PERIODO].&amp;[" &amp; TEXT(Q$6,"yyyymm") &amp; "]",
"[Base_Tarjetas].[Metrica]","[Base_Tarjetas].[Metrica].&amp;[" &amp; $A80 &amp; "]",
"[Base_Tarjetas].[SEGMENTO_DESCRIP]","[Base_Tarjetas].[SEGMENTO_DESCRIP].&amp;[" &amp; $C$6 &amp; "]",
"[Base_Tarjetas].[SITUACION]","[Base_Tarjetas].[SITUACION].&amp;[" &amp; $C80 &amp; "]",
"[Base_Tarjetas].[TIPO]","[Base_Tarjetas].[TIPO].&amp;[" &amp; $C$1 &amp; "]")/1000,
0)</f>
        <v>0</v>
      </c>
      <c r="R80" s="8">
        <f>IFERROR(
GETPIVOTDATA("[Base_Tarjetas].[Importe]",TDinamica_R!$A$3,
"[Base_Tarjetas].[PERIODO]","[Base_Tarjetas].[PERIODO].&amp;[" &amp; TEXT(R$6,"yyyymm") &amp; "]",
"[Base_Tarjetas].[Metrica]","[Base_Tarjetas].[Metrica].&amp;[" &amp; $A80 &amp; "]",
"[Base_Tarjetas].[SEGMENTO_DESCRIP]","[Base_Tarjetas].[SEGMENTO_DESCRIP].&amp;[" &amp; $C$6 &amp; "]",
"[Base_Tarjetas].[SITUACION]","[Base_Tarjetas].[SITUACION].&amp;[" &amp; $C80 &amp; "]",
"[Base_Tarjetas].[TIPO]","[Base_Tarjetas].[TIPO].&amp;[" &amp; $C$1 &amp; "]")/1000,
0)</f>
        <v>0</v>
      </c>
      <c r="S80" s="8">
        <f>IFERROR(
GETPIVOTDATA("[Base_Tarjetas].[Importe]",TDinamica_R!$A$3,
"[Base_Tarjetas].[PERIODO]","[Base_Tarjetas].[PERIODO].&amp;[" &amp; TEXT(S$6,"yyyymm") &amp; "]",
"[Base_Tarjetas].[Metrica]","[Base_Tarjetas].[Metrica].&amp;[" &amp; $A80 &amp; "]",
"[Base_Tarjetas].[SEGMENTO_DESCRIP]","[Base_Tarjetas].[SEGMENTO_DESCRIP].&amp;[" &amp; $C$6 &amp; "]",
"[Base_Tarjetas].[SITUACION]","[Base_Tarjetas].[SITUACION].&amp;[" &amp; $C80 &amp; "]",
"[Base_Tarjetas].[TIPO]","[Base_Tarjetas].[TIPO].&amp;[" &amp; $C$1 &amp; "]")/1000,
0)</f>
        <v>0</v>
      </c>
      <c r="T80" s="8">
        <f>IFERROR(
GETPIVOTDATA("[Base_Tarjetas].[Importe]",TDinamica_R!$A$3,
"[Base_Tarjetas].[PERIODO]","[Base_Tarjetas].[PERIODO].&amp;[" &amp; TEXT(T$6,"yyyymm") &amp; "]",
"[Base_Tarjetas].[Metrica]","[Base_Tarjetas].[Metrica].&amp;[" &amp; $A80 &amp; "]",
"[Base_Tarjetas].[SEGMENTO_DESCRIP]","[Base_Tarjetas].[SEGMENTO_DESCRIP].&amp;[" &amp; $C$6 &amp; "]",
"[Base_Tarjetas].[SITUACION]","[Base_Tarjetas].[SITUACION].&amp;[" &amp; $C80 &amp; "]",
"[Base_Tarjetas].[TIPO]","[Base_Tarjetas].[TIPO].&amp;[" &amp; $C$1 &amp; "]")/1000,
0)</f>
        <v>0</v>
      </c>
      <c r="U80" s="8">
        <f>IFERROR(
GETPIVOTDATA("[Base_Tarjetas].[Importe]",TDinamica_R!$A$3,
"[Base_Tarjetas].[PERIODO]","[Base_Tarjetas].[PERIODO].&amp;[" &amp; TEXT(U$6,"yyyymm") &amp; "]",
"[Base_Tarjetas].[Metrica]","[Base_Tarjetas].[Metrica].&amp;[" &amp; $A80 &amp; "]",
"[Base_Tarjetas].[SEGMENTO_DESCRIP]","[Base_Tarjetas].[SEGMENTO_DESCRIP].&amp;[" &amp; $C$6 &amp; "]",
"[Base_Tarjetas].[SITUACION]","[Base_Tarjetas].[SITUACION].&amp;[" &amp; $C80 &amp; "]",
"[Base_Tarjetas].[TIPO]","[Base_Tarjetas].[TIPO].&amp;[" &amp; $C$1 &amp; "]")/1000,
0)</f>
        <v>0</v>
      </c>
      <c r="V80" s="8">
        <f>IFERROR(
GETPIVOTDATA("[Base_Tarjetas].[Importe]",TDinamica_R!$A$3,
"[Base_Tarjetas].[PERIODO]","[Base_Tarjetas].[PERIODO].&amp;[" &amp; TEXT(V$6,"yyyymm") &amp; "]",
"[Base_Tarjetas].[Metrica]","[Base_Tarjetas].[Metrica].&amp;[" &amp; $A80 &amp; "]",
"[Base_Tarjetas].[SEGMENTO_DESCRIP]","[Base_Tarjetas].[SEGMENTO_DESCRIP].&amp;[" &amp; $C$6 &amp; "]",
"[Base_Tarjetas].[SITUACION]","[Base_Tarjetas].[SITUACION].&amp;[" &amp; $C80 &amp; "]",
"[Base_Tarjetas].[TIPO]","[Base_Tarjetas].[TIPO].&amp;[" &amp; $C$1 &amp; "]")/1000,
0)</f>
        <v>0</v>
      </c>
      <c r="W80" s="8">
        <f>IFERROR(
GETPIVOTDATA("[Base_Tarjetas].[Importe]",TDinamica_R!$A$3,
"[Base_Tarjetas].[PERIODO]","[Base_Tarjetas].[PERIODO].&amp;[" &amp; TEXT(W$6,"yyyymm") &amp; "]",
"[Base_Tarjetas].[Metrica]","[Base_Tarjetas].[Metrica].&amp;[" &amp; $A80 &amp; "]",
"[Base_Tarjetas].[SEGMENTO_DESCRIP]","[Base_Tarjetas].[SEGMENTO_DESCRIP].&amp;[" &amp; $C$6 &amp; "]",
"[Base_Tarjetas].[SITUACION]","[Base_Tarjetas].[SITUACION].&amp;[" &amp; $C80 &amp; "]",
"[Base_Tarjetas].[TIPO]","[Base_Tarjetas].[TIPO].&amp;[" &amp; $C$1 &amp; "]")/1000,
0)</f>
        <v>0</v>
      </c>
      <c r="X80" s="8">
        <f>IFERROR(
GETPIVOTDATA("[Base_Tarjetas].[Importe]",TDinamica_R!$A$3,
"[Base_Tarjetas].[PERIODO]","[Base_Tarjetas].[PERIODO].&amp;[" &amp; TEXT(X$6,"yyyymm") &amp; "]",
"[Base_Tarjetas].[Metrica]","[Base_Tarjetas].[Metrica].&amp;[" &amp; $A80 &amp; "]",
"[Base_Tarjetas].[SEGMENTO_DESCRIP]","[Base_Tarjetas].[SEGMENTO_DESCRIP].&amp;[" &amp; $C$6 &amp; "]",
"[Base_Tarjetas].[SITUACION]","[Base_Tarjetas].[SITUACION].&amp;[" &amp; $C80 &amp; "]",
"[Base_Tarjetas].[TIPO]","[Base_Tarjetas].[TIPO].&amp;[" &amp; $C$1 &amp; "]")/1000,
0)</f>
        <v>0</v>
      </c>
      <c r="Y80" s="8">
        <f>IFERROR(
GETPIVOTDATA("[Base_Tarjetas].[Importe]",TDinamica_R!$A$3,
"[Base_Tarjetas].[PERIODO]","[Base_Tarjetas].[PERIODO].&amp;[" &amp; TEXT(Y$6,"yyyymm") &amp; "]",
"[Base_Tarjetas].[Metrica]","[Base_Tarjetas].[Metrica].&amp;[" &amp; $A80 &amp; "]",
"[Base_Tarjetas].[SEGMENTO_DESCRIP]","[Base_Tarjetas].[SEGMENTO_DESCRIP].&amp;[" &amp; $C$6 &amp; "]",
"[Base_Tarjetas].[SITUACION]","[Base_Tarjetas].[SITUACION].&amp;[" &amp; $C80 &amp; "]",
"[Base_Tarjetas].[TIPO]","[Base_Tarjetas].[TIPO].&amp;[" &amp; $C$1 &amp; "]")/1000,
0)</f>
        <v>0</v>
      </c>
      <c r="Z80" s="8">
        <f>IFERROR(
GETPIVOTDATA("[Base_Tarjetas].[Importe]",TDinamica_R!$A$3,
"[Base_Tarjetas].[PERIODO]","[Base_Tarjetas].[PERIODO].&amp;[" &amp; TEXT(Z$6,"yyyymm") &amp; "]",
"[Base_Tarjetas].[Metrica]","[Base_Tarjetas].[Metrica].&amp;[" &amp; $A80 &amp; "]",
"[Base_Tarjetas].[SEGMENTO_DESCRIP]","[Base_Tarjetas].[SEGMENTO_DESCRIP].&amp;[" &amp; $C$6 &amp; "]",
"[Base_Tarjetas].[SITUACION]","[Base_Tarjetas].[SITUACION].&amp;[" &amp; $C80 &amp; "]",
"[Base_Tarjetas].[TIPO]","[Base_Tarjetas].[TIPO].&amp;[" &amp; $C$1 &amp; "]")/1000,
0)</f>
        <v>0</v>
      </c>
      <c r="AA80" s="8">
        <f>IFERROR(
GETPIVOTDATA("[Base_Tarjetas].[Importe]",TDinamica_R!$A$3,
"[Base_Tarjetas].[PERIODO]","[Base_Tarjetas].[PERIODO].&amp;[" &amp; TEXT(AA$6,"yyyymm") &amp; "]",
"[Base_Tarjetas].[Metrica]","[Base_Tarjetas].[Metrica].&amp;[" &amp; $A80 &amp; "]",
"[Base_Tarjetas].[SEGMENTO_DESCRIP]","[Base_Tarjetas].[SEGMENTO_DESCRIP].&amp;[" &amp; $C$6 &amp; "]",
"[Base_Tarjetas].[SITUACION]","[Base_Tarjetas].[SITUACION].&amp;[" &amp; $C80 &amp; "]",
"[Base_Tarjetas].[TIPO]","[Base_Tarjetas].[TIPO].&amp;[" &amp; $C$1 &amp; "]")/1000,
0)</f>
        <v>0</v>
      </c>
      <c r="AB80" s="8">
        <f>IFERROR(
GETPIVOTDATA("[Base_Tarjetas].[Importe]",TDinamica_R!$A$3,
"[Base_Tarjetas].[PERIODO]","[Base_Tarjetas].[PERIODO].&amp;[" &amp; TEXT(AB$6,"yyyymm") &amp; "]",
"[Base_Tarjetas].[Metrica]","[Base_Tarjetas].[Metrica].&amp;[" &amp; $A80 &amp; "]",
"[Base_Tarjetas].[SEGMENTO_DESCRIP]","[Base_Tarjetas].[SEGMENTO_DESCRIP].&amp;[" &amp; $C$6 &amp; "]",
"[Base_Tarjetas].[SITUACION]","[Base_Tarjetas].[SITUACION].&amp;[" &amp; $C80 &amp; "]",
"[Base_Tarjetas].[TIPO]","[Base_Tarjetas].[TIPO].&amp;[" &amp; $C$1 &amp; "]")/1000,
0)</f>
        <v>0</v>
      </c>
      <c r="AC80" s="8">
        <f>IFERROR(
GETPIVOTDATA("[Base_Tarjetas].[Importe]",TDinamica_R!$A$3,
"[Base_Tarjetas].[PERIODO]","[Base_Tarjetas].[PERIODO].&amp;[" &amp; TEXT(AC$6,"yyyymm") &amp; "]",
"[Base_Tarjetas].[Metrica]","[Base_Tarjetas].[Metrica].&amp;[" &amp; $A80 &amp; "]",
"[Base_Tarjetas].[SEGMENTO_DESCRIP]","[Base_Tarjetas].[SEGMENTO_DESCRIP].&amp;[" &amp; $C$6 &amp; "]",
"[Base_Tarjetas].[SITUACION]","[Base_Tarjetas].[SITUACION].&amp;[" &amp; $C80 &amp; "]",
"[Base_Tarjetas].[TIPO]","[Base_Tarjetas].[TIPO].&amp;[" &amp; $C$1 &amp; "]")/1000,
0)</f>
        <v>0</v>
      </c>
      <c r="AD80" s="8">
        <f>IFERROR(
GETPIVOTDATA("[Base_Tarjetas].[Importe]",TDinamica_R!$A$3,
"[Base_Tarjetas].[PERIODO]","[Base_Tarjetas].[PERIODO].&amp;[" &amp; TEXT(AD$6,"yyyymm") &amp; "]",
"[Base_Tarjetas].[Metrica]","[Base_Tarjetas].[Metrica].&amp;[" &amp; $A80 &amp; "]",
"[Base_Tarjetas].[SEGMENTO_DESCRIP]","[Base_Tarjetas].[SEGMENTO_DESCRIP].&amp;[" &amp; $C$6 &amp; "]",
"[Base_Tarjetas].[SITUACION]","[Base_Tarjetas].[SITUACION].&amp;[" &amp; $C80 &amp; "]",
"[Base_Tarjetas].[TIPO]","[Base_Tarjetas].[TIPO].&amp;[" &amp; $C$1 &amp; "]")/1000,
0)</f>
        <v>0</v>
      </c>
      <c r="AE80" s="8">
        <f>IFERROR(
GETPIVOTDATA("[Base_Tarjetas].[Importe]",TDinamica_R!$A$3,
"[Base_Tarjetas].[PERIODO]","[Base_Tarjetas].[PERIODO].&amp;[" &amp; TEXT(AE$6,"yyyymm") &amp; "]",
"[Base_Tarjetas].[Metrica]","[Base_Tarjetas].[Metrica].&amp;[" &amp; $A80 &amp; "]",
"[Base_Tarjetas].[SEGMENTO_DESCRIP]","[Base_Tarjetas].[SEGMENTO_DESCRIP].&amp;[" &amp; $C$6 &amp; "]",
"[Base_Tarjetas].[SITUACION]","[Base_Tarjetas].[SITUACION].&amp;[" &amp; $C80 &amp; "]",
"[Base_Tarjetas].[TIPO]","[Base_Tarjetas].[TIPO].&amp;[" &amp; $C$1 &amp; "]")/1000,
0)</f>
        <v>0</v>
      </c>
      <c r="AF80" s="8">
        <f>IFERROR(
GETPIVOTDATA("[Base_Tarjetas].[Importe]",TDinamica_R!$A$3,
"[Base_Tarjetas].[PERIODO]","[Base_Tarjetas].[PERIODO].&amp;[" &amp; TEXT(AF$6,"yyyymm") &amp; "]",
"[Base_Tarjetas].[Metrica]","[Base_Tarjetas].[Metrica].&amp;[" &amp; $A80 &amp; "]",
"[Base_Tarjetas].[SEGMENTO_DESCRIP]","[Base_Tarjetas].[SEGMENTO_DESCRIP].&amp;[" &amp; $C$6 &amp; "]",
"[Base_Tarjetas].[SITUACION]","[Base_Tarjetas].[SITUACION].&amp;[" &amp; $C80 &amp; "]",
"[Base_Tarjetas].[TIPO]","[Base_Tarjetas].[TIPO].&amp;[" &amp; $C$1 &amp; "]")/1000,
0)</f>
        <v>0</v>
      </c>
      <c r="AG80" s="8">
        <f>IFERROR(
GETPIVOTDATA("[Base_Tarjetas].[Importe]",TDinamica_R!$A$3,
"[Base_Tarjetas].[PERIODO]","[Base_Tarjetas].[PERIODO].&amp;[" &amp; TEXT(AG$6,"yyyymm") &amp; "]",
"[Base_Tarjetas].[Metrica]","[Base_Tarjetas].[Metrica].&amp;[" &amp; $A80 &amp; "]",
"[Base_Tarjetas].[SEGMENTO_DESCRIP]","[Base_Tarjetas].[SEGMENTO_DESCRIP].&amp;[" &amp; $C$6 &amp; "]",
"[Base_Tarjetas].[SITUACION]","[Base_Tarjetas].[SITUACION].&amp;[" &amp; $C80 &amp; "]",
"[Base_Tarjetas].[TIPO]","[Base_Tarjetas].[TIPO].&amp;[" &amp; $C$1 &amp; "]")/1000,
0)</f>
        <v>0</v>
      </c>
      <c r="AH80" s="8">
        <f>IFERROR(
GETPIVOTDATA("[Base_Tarjetas].[Importe]",TDinamica_R!$A$3,
"[Base_Tarjetas].[PERIODO]","[Base_Tarjetas].[PERIODO].&amp;[" &amp; TEXT(AH$6,"yyyymm") &amp; "]",
"[Base_Tarjetas].[Metrica]","[Base_Tarjetas].[Metrica].&amp;[" &amp; $A80 &amp; "]",
"[Base_Tarjetas].[SEGMENTO_DESCRIP]","[Base_Tarjetas].[SEGMENTO_DESCRIP].&amp;[" &amp; $C$6 &amp; "]",
"[Base_Tarjetas].[SITUACION]","[Base_Tarjetas].[SITUACION].&amp;[" &amp; $C80 &amp; "]",
"[Base_Tarjetas].[TIPO]","[Base_Tarjetas].[TIPO].&amp;[" &amp; $C$1 &amp; "]")/1000,
0)</f>
        <v>0</v>
      </c>
      <c r="AI80" s="8">
        <f>IFERROR(
GETPIVOTDATA("[Base_Tarjetas].[Importe]",TDinamica_R!$A$3,
"[Base_Tarjetas].[PERIODO]","[Base_Tarjetas].[PERIODO].&amp;[" &amp; TEXT(AI$6,"yyyymm") &amp; "]",
"[Base_Tarjetas].[Metrica]","[Base_Tarjetas].[Metrica].&amp;[" &amp; $A80 &amp; "]",
"[Base_Tarjetas].[SEGMENTO_DESCRIP]","[Base_Tarjetas].[SEGMENTO_DESCRIP].&amp;[" &amp; $C$6 &amp; "]",
"[Base_Tarjetas].[SITUACION]","[Base_Tarjetas].[SITUACION].&amp;[" &amp; $C80 &amp; "]",
"[Base_Tarjetas].[TIPO]","[Base_Tarjetas].[TIPO].&amp;[" &amp; $C$1 &amp; "]")/1000,
0)</f>
        <v>0</v>
      </c>
      <c r="AJ80" s="8">
        <f>IFERROR(
GETPIVOTDATA("[Base_Tarjetas].[Importe]",TDinamica_R!$A$3,
"[Base_Tarjetas].[PERIODO]","[Base_Tarjetas].[PERIODO].&amp;[" &amp; TEXT(AJ$6,"yyyymm") &amp; "]",
"[Base_Tarjetas].[Metrica]","[Base_Tarjetas].[Metrica].&amp;[" &amp; $A80 &amp; "]",
"[Base_Tarjetas].[SEGMENTO_DESCRIP]","[Base_Tarjetas].[SEGMENTO_DESCRIP].&amp;[" &amp; $C$6 &amp; "]",
"[Base_Tarjetas].[SITUACION]","[Base_Tarjetas].[SITUACION].&amp;[" &amp; $C80 &amp; "]",
"[Base_Tarjetas].[TIPO]","[Base_Tarjetas].[TIPO].&amp;[" &amp; $C$1 &amp; "]")/1000,
0)</f>
        <v>0</v>
      </c>
      <c r="AK80" s="8">
        <f>IFERROR(
GETPIVOTDATA("[Base_Tarjetas].[Importe]",TDinamica_R!$A$3,
"[Base_Tarjetas].[PERIODO]","[Base_Tarjetas].[PERIODO].&amp;[" &amp; TEXT(AK$6,"yyyymm") &amp; "]",
"[Base_Tarjetas].[Metrica]","[Base_Tarjetas].[Metrica].&amp;[" &amp; $A80 &amp; "]",
"[Base_Tarjetas].[SEGMENTO_DESCRIP]","[Base_Tarjetas].[SEGMENTO_DESCRIP].&amp;[" &amp; $C$6 &amp; "]",
"[Base_Tarjetas].[SITUACION]","[Base_Tarjetas].[SITUACION].&amp;[" &amp; $C80 &amp; "]",
"[Base_Tarjetas].[TIPO]","[Base_Tarjetas].[TIPO].&amp;[" &amp; $C$1 &amp; "]")/1000,
0)</f>
        <v>0</v>
      </c>
      <c r="AL80" s="8">
        <f>IFERROR(
GETPIVOTDATA("[Base_Tarjetas].[Importe]",TDinamica_R!$A$3,
"[Base_Tarjetas].[PERIODO]","[Base_Tarjetas].[PERIODO].&amp;[" &amp; TEXT(AL$6,"yyyymm") &amp; "]",
"[Base_Tarjetas].[Metrica]","[Base_Tarjetas].[Metrica].&amp;[" &amp; $A80 &amp; "]",
"[Base_Tarjetas].[SEGMENTO_DESCRIP]","[Base_Tarjetas].[SEGMENTO_DESCRIP].&amp;[" &amp; $C$6 &amp; "]",
"[Base_Tarjetas].[SITUACION]","[Base_Tarjetas].[SITUACION].&amp;[" &amp; $C80 &amp; "]",
"[Base_Tarjetas].[TIPO]","[Base_Tarjetas].[TIPO].&amp;[" &amp; $C$1 &amp; "]")/1000,
0)</f>
        <v>0</v>
      </c>
      <c r="AM80" s="8">
        <f>IFERROR(
GETPIVOTDATA("[Base_Tarjetas].[Importe]",TDinamica_R!$A$3,
"[Base_Tarjetas].[PERIODO]","[Base_Tarjetas].[PERIODO].&amp;[" &amp; TEXT(AM$6,"yyyymm") &amp; "]",
"[Base_Tarjetas].[Metrica]","[Base_Tarjetas].[Metrica].&amp;[" &amp; $A80 &amp; "]",
"[Base_Tarjetas].[SEGMENTO_DESCRIP]","[Base_Tarjetas].[SEGMENTO_DESCRIP].&amp;[" &amp; $C$6 &amp; "]",
"[Base_Tarjetas].[SITUACION]","[Base_Tarjetas].[SITUACION].&amp;[" &amp; $C80 &amp; "]",
"[Base_Tarjetas].[TIPO]","[Base_Tarjetas].[TIPO].&amp;[" &amp; $C$1 &amp; "]")/1000,
0)</f>
        <v>0</v>
      </c>
      <c r="AN80" s="8">
        <f>IFERROR(
GETPIVOTDATA("[Base_Tarjetas].[Importe]",TDinamica_R!$A$3,
"[Base_Tarjetas].[PERIODO]","[Base_Tarjetas].[PERIODO].&amp;[" &amp; TEXT(AN$6,"yyyymm") &amp; "]",
"[Base_Tarjetas].[Metrica]","[Base_Tarjetas].[Metrica].&amp;[" &amp; $A80 &amp; "]",
"[Base_Tarjetas].[SEGMENTO_DESCRIP]","[Base_Tarjetas].[SEGMENTO_DESCRIP].&amp;[" &amp; $C$6 &amp; "]",
"[Base_Tarjetas].[SITUACION]","[Base_Tarjetas].[SITUACION].&amp;[" &amp; $C80 &amp; "]",
"[Base_Tarjetas].[TIPO]","[Base_Tarjetas].[TIPO].&amp;[" &amp; $C$1 &amp; "]")/1000,
0)</f>
        <v>0</v>
      </c>
      <c r="AO80" s="8">
        <f>IFERROR(
GETPIVOTDATA("[Base_Tarjetas].[Importe]",TDinamica_R!$A$3,
"[Base_Tarjetas].[PERIODO]","[Base_Tarjetas].[PERIODO].&amp;[" &amp; TEXT(AO$6,"yyyymm") &amp; "]",
"[Base_Tarjetas].[Metrica]","[Base_Tarjetas].[Metrica].&amp;[" &amp; $A80 &amp; "]",
"[Base_Tarjetas].[SEGMENTO_DESCRIP]","[Base_Tarjetas].[SEGMENTO_DESCRIP].&amp;[" &amp; $C$6 &amp; "]",
"[Base_Tarjetas].[SITUACION]","[Base_Tarjetas].[SITUACION].&amp;[" &amp; $C80 &amp; "]",
"[Base_Tarjetas].[TIPO]","[Base_Tarjetas].[TIPO].&amp;[" &amp; $C$1 &amp; "]")/1000,
0)</f>
        <v>0</v>
      </c>
      <c r="AP80" s="8">
        <f>IFERROR(
GETPIVOTDATA("[Base_Tarjetas].[Importe]",TDinamica_R!$A$3,
"[Base_Tarjetas].[PERIODO]","[Base_Tarjetas].[PERIODO].&amp;[" &amp; TEXT(AP$6,"yyyymm") &amp; "]",
"[Base_Tarjetas].[Metrica]","[Base_Tarjetas].[Metrica].&amp;[" &amp; $A80 &amp; "]",
"[Base_Tarjetas].[SEGMENTO_DESCRIP]","[Base_Tarjetas].[SEGMENTO_DESCRIP].&amp;[" &amp; $C$6 &amp; "]",
"[Base_Tarjetas].[SITUACION]","[Base_Tarjetas].[SITUACION].&amp;[" &amp; $C80 &amp; "]",
"[Base_Tarjetas].[TIPO]","[Base_Tarjetas].[TIPO].&amp;[" &amp; $C$1 &amp; "]")/1000,
0)</f>
        <v>0</v>
      </c>
      <c r="AQ80" s="8">
        <f>IFERROR(
GETPIVOTDATA("[Base_Tarjetas].[Importe]",TDinamica_R!$A$3,
"[Base_Tarjetas].[PERIODO]","[Base_Tarjetas].[PERIODO].&amp;[" &amp; TEXT(AQ$6,"yyyymm") &amp; "]",
"[Base_Tarjetas].[Metrica]","[Base_Tarjetas].[Metrica].&amp;[" &amp; $A80 &amp; "]",
"[Base_Tarjetas].[SEGMENTO_DESCRIP]","[Base_Tarjetas].[SEGMENTO_DESCRIP].&amp;[" &amp; $C$6 &amp; "]",
"[Base_Tarjetas].[SITUACION]","[Base_Tarjetas].[SITUACION].&amp;[" &amp; $C80 &amp; "]",
"[Base_Tarjetas].[TIPO]","[Base_Tarjetas].[TIPO].&amp;[" &amp; $C$1 &amp; "]")/1000,
0)</f>
        <v>0</v>
      </c>
      <c r="AR80" s="8">
        <f>IFERROR(
GETPIVOTDATA("[Base_Tarjetas].[Importe]",TDinamica_R!$A$3,
"[Base_Tarjetas].[PERIODO]","[Base_Tarjetas].[PERIODO].&amp;[" &amp; TEXT(AR$6,"yyyymm") &amp; "]",
"[Base_Tarjetas].[Metrica]","[Base_Tarjetas].[Metrica].&amp;[" &amp; $A80 &amp; "]",
"[Base_Tarjetas].[SEGMENTO_DESCRIP]","[Base_Tarjetas].[SEGMENTO_DESCRIP].&amp;[" &amp; $C$6 &amp; "]",
"[Base_Tarjetas].[SITUACION]","[Base_Tarjetas].[SITUACION].&amp;[" &amp; $C80 &amp; "]",
"[Base_Tarjetas].[TIPO]","[Base_Tarjetas].[TIPO].&amp;[" &amp; $C$1 &amp; "]")/1000,
0)</f>
        <v>0</v>
      </c>
      <c r="AS80" s="8">
        <f>IFERROR(
GETPIVOTDATA("[Base_Tarjetas].[Importe]",TDinamica_R!$A$3,
"[Base_Tarjetas].[PERIODO]","[Base_Tarjetas].[PERIODO].&amp;[" &amp; TEXT(AS$6,"yyyymm") &amp; "]",
"[Base_Tarjetas].[Metrica]","[Base_Tarjetas].[Metrica].&amp;[" &amp; $A80 &amp; "]",
"[Base_Tarjetas].[SEGMENTO_DESCRIP]","[Base_Tarjetas].[SEGMENTO_DESCRIP].&amp;[" &amp; $C$6 &amp; "]",
"[Base_Tarjetas].[SITUACION]","[Base_Tarjetas].[SITUACION].&amp;[" &amp; $C80 &amp; "]",
"[Base_Tarjetas].[TIPO]","[Base_Tarjetas].[TIPO].&amp;[" &amp; $C$1 &amp; "]")/1000,
0)</f>
        <v>0</v>
      </c>
      <c r="AT80" s="8">
        <f>IFERROR(
GETPIVOTDATA("[Base_Tarjetas].[Importe]",TDinamica_R!$A$3,
"[Base_Tarjetas].[PERIODO]","[Base_Tarjetas].[PERIODO].&amp;[" &amp; TEXT(AT$6,"yyyymm") &amp; "]",
"[Base_Tarjetas].[Metrica]","[Base_Tarjetas].[Metrica].&amp;[" &amp; $A80 &amp; "]",
"[Base_Tarjetas].[SEGMENTO_DESCRIP]","[Base_Tarjetas].[SEGMENTO_DESCRIP].&amp;[" &amp; $C$6 &amp; "]",
"[Base_Tarjetas].[SITUACION]","[Base_Tarjetas].[SITUACION].&amp;[" &amp; $C80 &amp; "]",
"[Base_Tarjetas].[TIPO]","[Base_Tarjetas].[TIPO].&amp;[" &amp; $C$1 &amp; "]")/1000,
0)</f>
        <v>0</v>
      </c>
      <c r="AU80" s="8">
        <f>IFERROR(
GETPIVOTDATA("[Base_Tarjetas].[Importe]",TDinamica_R!$A$3,
"[Base_Tarjetas].[PERIODO]","[Base_Tarjetas].[PERIODO].&amp;[" &amp; TEXT(AU$6,"yyyymm") &amp; "]",
"[Base_Tarjetas].[Metrica]","[Base_Tarjetas].[Metrica].&amp;[" &amp; $A80 &amp; "]",
"[Base_Tarjetas].[SEGMENTO_DESCRIP]","[Base_Tarjetas].[SEGMENTO_DESCRIP].&amp;[" &amp; $C$6 &amp; "]",
"[Base_Tarjetas].[SITUACION]","[Base_Tarjetas].[SITUACION].&amp;[" &amp; $C80 &amp; "]",
"[Base_Tarjetas].[TIPO]","[Base_Tarjetas].[TIPO].&amp;[" &amp; $C$1 &amp; "]")/1000,
0)</f>
        <v>0</v>
      </c>
      <c r="AV80" s="8">
        <f>IFERROR(
GETPIVOTDATA("[Base_Tarjetas].[Importe]",TDinamica_R!$A$3,
"[Base_Tarjetas].[PERIODO]","[Base_Tarjetas].[PERIODO].&amp;[" &amp; TEXT(AV$6,"yyyymm") &amp; "]",
"[Base_Tarjetas].[Metrica]","[Base_Tarjetas].[Metrica].&amp;[" &amp; $A80 &amp; "]",
"[Base_Tarjetas].[SEGMENTO_DESCRIP]","[Base_Tarjetas].[SEGMENTO_DESCRIP].&amp;[" &amp; $C$6 &amp; "]",
"[Base_Tarjetas].[SITUACION]","[Base_Tarjetas].[SITUACION].&amp;[" &amp; $C80 &amp; "]",
"[Base_Tarjetas].[TIPO]","[Base_Tarjetas].[TIPO].&amp;[" &amp; $C$1 &amp; "]")/1000,
0)</f>
        <v>0</v>
      </c>
      <c r="AW80" s="8">
        <f>IFERROR(
GETPIVOTDATA("[Base_Tarjetas].[Importe]",TDinamica_R!$A$3,
"[Base_Tarjetas].[PERIODO]","[Base_Tarjetas].[PERIODO].&amp;[" &amp; TEXT(AW$6,"yyyymm") &amp; "]",
"[Base_Tarjetas].[Metrica]","[Base_Tarjetas].[Metrica].&amp;[" &amp; $A80 &amp; "]",
"[Base_Tarjetas].[SEGMENTO_DESCRIP]","[Base_Tarjetas].[SEGMENTO_DESCRIP].&amp;[" &amp; $C$6 &amp; "]",
"[Base_Tarjetas].[SITUACION]","[Base_Tarjetas].[SITUACION].&amp;[" &amp; $C80 &amp; "]",
"[Base_Tarjetas].[TIPO]","[Base_Tarjetas].[TIPO].&amp;[" &amp; $C$1 &amp; "]")/1000,
0)</f>
        <v>0</v>
      </c>
      <c r="AX80" s="8">
        <f>IFERROR(
GETPIVOTDATA("[Base_Tarjetas].[Importe]",TDinamica_R!$A$3,
"[Base_Tarjetas].[PERIODO]","[Base_Tarjetas].[PERIODO].&amp;[" &amp; TEXT(AX$6,"yyyymm") &amp; "]",
"[Base_Tarjetas].[Metrica]","[Base_Tarjetas].[Metrica].&amp;[" &amp; $A80 &amp; "]",
"[Base_Tarjetas].[SEGMENTO_DESCRIP]","[Base_Tarjetas].[SEGMENTO_DESCRIP].&amp;[" &amp; $C$6 &amp; "]",
"[Base_Tarjetas].[SITUACION]","[Base_Tarjetas].[SITUACION].&amp;[" &amp; $C80 &amp; "]",
"[Base_Tarjetas].[TIPO]","[Base_Tarjetas].[TIPO].&amp;[" &amp; $C$1 &amp; "]")/1000,
0)</f>
        <v>0</v>
      </c>
      <c r="AY80" s="8">
        <f>IFERROR(
GETPIVOTDATA("[Base_Tarjetas].[Importe]",TDinamica_R!$A$3,
"[Base_Tarjetas].[PERIODO]","[Base_Tarjetas].[PERIODO].&amp;[" &amp; TEXT(AY$6,"yyyymm") &amp; "]",
"[Base_Tarjetas].[Metrica]","[Base_Tarjetas].[Metrica].&amp;[" &amp; $A80 &amp; "]",
"[Base_Tarjetas].[SEGMENTO_DESCRIP]","[Base_Tarjetas].[SEGMENTO_DESCRIP].&amp;[" &amp; $C$6 &amp; "]",
"[Base_Tarjetas].[SITUACION]","[Base_Tarjetas].[SITUACION].&amp;[" &amp; $C80 &amp; "]",
"[Base_Tarjetas].[TIPO]","[Base_Tarjetas].[TIPO].&amp;[" &amp; $C$1 &amp; "]")/1000,
0)</f>
        <v>0</v>
      </c>
      <c r="AZ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TEXT(AZ$6,"yyyymm") &amp; "]"),
0)</f>
        <v>0</v>
      </c>
      <c r="BA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TEXT(BA$6,"yyyymm") &amp; "]"),
0)</f>
        <v>0</v>
      </c>
      <c r="BB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TEXT(BB$6,"yyyymm") &amp; "]"),
0)</f>
        <v>0</v>
      </c>
      <c r="BC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TEXT(BC$6,"yyyymm") &amp; "]"),
0)</f>
        <v>0</v>
      </c>
      <c r="BD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TEXT(BD$6,"yyyymm") &amp; "]"),
0)</f>
        <v>0</v>
      </c>
      <c r="BE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TEXT(BE$6,"yyyymm") &amp; "]"),
0)</f>
        <v>0</v>
      </c>
      <c r="BF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TEXT(BF$6,"yyyymm") &amp; "]"),
0)</f>
        <v>0</v>
      </c>
      <c r="BG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TEXT(BG$6,"yyyymm") &amp; "]"),
0)</f>
        <v>0</v>
      </c>
      <c r="BH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TEXT(BH$6,"yyyymm") &amp; "]"),
0)</f>
        <v>0</v>
      </c>
      <c r="BI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TEXT(BI$6,"yyyymm") &amp; "]"),
0)</f>
        <v>0</v>
      </c>
      <c r="BJ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TEXT(BJ$6,"yyyymm") &amp; "]"),
0)</f>
        <v>0</v>
      </c>
      <c r="BK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TEXT(BK$6,"yyyymm") &amp; "]"),
0)</f>
        <v>0</v>
      </c>
      <c r="BO80" s="24">
        <f t="shared" si="49"/>
        <v>0</v>
      </c>
      <c r="BP80" s="24">
        <f t="shared" si="49"/>
        <v>0</v>
      </c>
      <c r="BQ80" s="24">
        <f t="shared" si="49"/>
        <v>0</v>
      </c>
      <c r="BR80" s="24">
        <f t="shared" si="49"/>
        <v>0</v>
      </c>
      <c r="BS80" s="24">
        <f t="shared" si="49"/>
        <v>0</v>
      </c>
      <c r="BT80" s="24">
        <f t="shared" si="49"/>
        <v>0</v>
      </c>
    </row>
    <row r="81" spans="1:72" hidden="1" outlineLevel="1" x14ac:dyDescent="0.25">
      <c r="A81" s="11" t="s">
        <v>35</v>
      </c>
      <c r="C81" s="2"/>
      <c r="D81" s="8">
        <f>IFERROR(
GETPIVOTDATA("[Base_Tarjetas].[Importe]",TDinamica_R!$A$3,
"[Base_Tarjetas].[PERIODO]","[Base_Tarjetas].[PERIODO].&amp;[" &amp; TEXT(D$6,"yyyymm") &amp; "]",
"[Base_Tarjetas].[Metrica]","[Base_Tarjetas].[Metrica].&amp;[" &amp; $A81 &amp; "]",
"[Base_Tarjetas].[SEGMENTO_DESCRIP]","[Base_Tarjetas].[SEGMENTO_DESCRIP].&amp;[" &amp; $C$6 &amp; "]",
"[Base_Tarjetas].[SITUACION]","[Base_Tarjetas].[SITUACION].&amp;[" &amp; $C81 &amp; "]",
"[Base_Tarjetas].[TIPO]","[Base_Tarjetas].[TIPO].&amp;[" &amp; $C$1 &amp; "]")/1000,
0)</f>
        <v>0</v>
      </c>
      <c r="E81" s="8">
        <f>IFERROR(
GETPIVOTDATA("[Base_Tarjetas].[Importe]",TDinamica_R!$A$3,
"[Base_Tarjetas].[PERIODO]","[Base_Tarjetas].[PERIODO].&amp;[" &amp; TEXT(E$6,"yyyymm") &amp; "]",
"[Base_Tarjetas].[Metrica]","[Base_Tarjetas].[Metrica].&amp;[" &amp; $A81 &amp; "]",
"[Base_Tarjetas].[SEGMENTO_DESCRIP]","[Base_Tarjetas].[SEGMENTO_DESCRIP].&amp;[" &amp; $C$6 &amp; "]",
"[Base_Tarjetas].[SITUACION]","[Base_Tarjetas].[SITUACION].&amp;[" &amp; $C81 &amp; "]",
"[Base_Tarjetas].[TIPO]","[Base_Tarjetas].[TIPO].&amp;[" &amp; $C$1 &amp; "]")/1000,
0)</f>
        <v>0</v>
      </c>
      <c r="F81" s="8">
        <f>IFERROR(
GETPIVOTDATA("[Base_Tarjetas].[Importe]",TDinamica_R!$A$3,
"[Base_Tarjetas].[PERIODO]","[Base_Tarjetas].[PERIODO].&amp;[" &amp; TEXT(F$6,"yyyymm") &amp; "]",
"[Base_Tarjetas].[Metrica]","[Base_Tarjetas].[Metrica].&amp;[" &amp; $A81 &amp; "]",
"[Base_Tarjetas].[SEGMENTO_DESCRIP]","[Base_Tarjetas].[SEGMENTO_DESCRIP].&amp;[" &amp; $C$6 &amp; "]",
"[Base_Tarjetas].[SITUACION]","[Base_Tarjetas].[SITUACION].&amp;[" &amp; $C81 &amp; "]",
"[Base_Tarjetas].[TIPO]","[Base_Tarjetas].[TIPO].&amp;[" &amp; $C$1 &amp; "]")/1000,
0)</f>
        <v>0</v>
      </c>
      <c r="G81" s="8">
        <f>IFERROR(
GETPIVOTDATA("[Base_Tarjetas].[Importe]",TDinamica_R!$A$3,
"[Base_Tarjetas].[PERIODO]","[Base_Tarjetas].[PERIODO].&amp;[" &amp; TEXT(G$6,"yyyymm") &amp; "]",
"[Base_Tarjetas].[Metrica]","[Base_Tarjetas].[Metrica].&amp;[" &amp; $A81 &amp; "]",
"[Base_Tarjetas].[SEGMENTO_DESCRIP]","[Base_Tarjetas].[SEGMENTO_DESCRIP].&amp;[" &amp; $C$6 &amp; "]",
"[Base_Tarjetas].[SITUACION]","[Base_Tarjetas].[SITUACION].&amp;[" &amp; $C81 &amp; "]",
"[Base_Tarjetas].[TIPO]","[Base_Tarjetas].[TIPO].&amp;[" &amp; $C$1 &amp; "]")/1000,
0)</f>
        <v>0</v>
      </c>
      <c r="H81" s="8">
        <f>IFERROR(
GETPIVOTDATA("[Base_Tarjetas].[Importe]",TDinamica_R!$A$3,
"[Base_Tarjetas].[PERIODO]","[Base_Tarjetas].[PERIODO].&amp;[" &amp; TEXT(H$6,"yyyymm") &amp; "]",
"[Base_Tarjetas].[Metrica]","[Base_Tarjetas].[Metrica].&amp;[" &amp; $A81 &amp; "]",
"[Base_Tarjetas].[SEGMENTO_DESCRIP]","[Base_Tarjetas].[SEGMENTO_DESCRIP].&amp;[" &amp; $C$6 &amp; "]",
"[Base_Tarjetas].[SITUACION]","[Base_Tarjetas].[SITUACION].&amp;[" &amp; $C81 &amp; "]",
"[Base_Tarjetas].[TIPO]","[Base_Tarjetas].[TIPO].&amp;[" &amp; $C$1 &amp; "]")/1000,
0)</f>
        <v>0</v>
      </c>
      <c r="I81" s="8">
        <f>IFERROR(
GETPIVOTDATA("[Base_Tarjetas].[Importe]",TDinamica_R!$A$3,
"[Base_Tarjetas].[PERIODO]","[Base_Tarjetas].[PERIODO].&amp;[" &amp; TEXT(I$6,"yyyymm") &amp; "]",
"[Base_Tarjetas].[Metrica]","[Base_Tarjetas].[Metrica].&amp;[" &amp; $A81 &amp; "]",
"[Base_Tarjetas].[SEGMENTO_DESCRIP]","[Base_Tarjetas].[SEGMENTO_DESCRIP].&amp;[" &amp; $C$6 &amp; "]",
"[Base_Tarjetas].[SITUACION]","[Base_Tarjetas].[SITUACION].&amp;[" &amp; $C81 &amp; "]",
"[Base_Tarjetas].[TIPO]","[Base_Tarjetas].[TIPO].&amp;[" &amp; $C$1 &amp; "]")/1000,
0)</f>
        <v>0</v>
      </c>
      <c r="J81" s="8">
        <f>IFERROR(
GETPIVOTDATA("[Base_Tarjetas].[Importe]",TDinamica_R!$A$3,
"[Base_Tarjetas].[PERIODO]","[Base_Tarjetas].[PERIODO].&amp;[" &amp; TEXT(J$6,"yyyymm") &amp; "]",
"[Base_Tarjetas].[Metrica]","[Base_Tarjetas].[Metrica].&amp;[" &amp; $A81 &amp; "]",
"[Base_Tarjetas].[SEGMENTO_DESCRIP]","[Base_Tarjetas].[SEGMENTO_DESCRIP].&amp;[" &amp; $C$6 &amp; "]",
"[Base_Tarjetas].[SITUACION]","[Base_Tarjetas].[SITUACION].&amp;[" &amp; $C81 &amp; "]",
"[Base_Tarjetas].[TIPO]","[Base_Tarjetas].[TIPO].&amp;[" &amp; $C$1 &amp; "]")/1000,
0)</f>
        <v>0</v>
      </c>
      <c r="K81" s="8">
        <f>IFERROR(
GETPIVOTDATA("[Base_Tarjetas].[Importe]",TDinamica_R!$A$3,
"[Base_Tarjetas].[PERIODO]","[Base_Tarjetas].[PERIODO].&amp;[" &amp; TEXT(K$6,"yyyymm") &amp; "]",
"[Base_Tarjetas].[Metrica]","[Base_Tarjetas].[Metrica].&amp;[" &amp; $A81 &amp; "]",
"[Base_Tarjetas].[SEGMENTO_DESCRIP]","[Base_Tarjetas].[SEGMENTO_DESCRIP].&amp;[" &amp; $C$6 &amp; "]",
"[Base_Tarjetas].[SITUACION]","[Base_Tarjetas].[SITUACION].&amp;[" &amp; $C81 &amp; "]",
"[Base_Tarjetas].[TIPO]","[Base_Tarjetas].[TIPO].&amp;[" &amp; $C$1 &amp; "]")/1000,
0)</f>
        <v>0</v>
      </c>
      <c r="L81" s="8">
        <f>IFERROR(
GETPIVOTDATA("[Base_Tarjetas].[Importe]",TDinamica_R!$A$3,
"[Base_Tarjetas].[PERIODO]","[Base_Tarjetas].[PERIODO].&amp;[" &amp; TEXT(L$6,"yyyymm") &amp; "]",
"[Base_Tarjetas].[Metrica]","[Base_Tarjetas].[Metrica].&amp;[" &amp; $A81 &amp; "]",
"[Base_Tarjetas].[SEGMENTO_DESCRIP]","[Base_Tarjetas].[SEGMENTO_DESCRIP].&amp;[" &amp; $C$6 &amp; "]",
"[Base_Tarjetas].[SITUACION]","[Base_Tarjetas].[SITUACION].&amp;[" &amp; $C81 &amp; "]",
"[Base_Tarjetas].[TIPO]","[Base_Tarjetas].[TIPO].&amp;[" &amp; $C$1 &amp; "]")/1000,
0)</f>
        <v>0</v>
      </c>
      <c r="M81" s="8">
        <f>IFERROR(
GETPIVOTDATA("[Base_Tarjetas].[Importe]",TDinamica_R!$A$3,
"[Base_Tarjetas].[PERIODO]","[Base_Tarjetas].[PERIODO].&amp;[" &amp; TEXT(M$6,"yyyymm") &amp; "]",
"[Base_Tarjetas].[Metrica]","[Base_Tarjetas].[Metrica].&amp;[" &amp; $A81 &amp; "]",
"[Base_Tarjetas].[SEGMENTO_DESCRIP]","[Base_Tarjetas].[SEGMENTO_DESCRIP].&amp;[" &amp; $C$6 &amp; "]",
"[Base_Tarjetas].[SITUACION]","[Base_Tarjetas].[SITUACION].&amp;[" &amp; $C81 &amp; "]",
"[Base_Tarjetas].[TIPO]","[Base_Tarjetas].[TIPO].&amp;[" &amp; $C$1 &amp; "]")/1000,
0)</f>
        <v>0</v>
      </c>
      <c r="N81" s="8">
        <f>IFERROR(
GETPIVOTDATA("[Base_Tarjetas].[Importe]",TDinamica_R!$A$3,
"[Base_Tarjetas].[PERIODO]","[Base_Tarjetas].[PERIODO].&amp;[" &amp; TEXT(N$6,"yyyymm") &amp; "]",
"[Base_Tarjetas].[Metrica]","[Base_Tarjetas].[Metrica].&amp;[" &amp; $A81 &amp; "]",
"[Base_Tarjetas].[SEGMENTO_DESCRIP]","[Base_Tarjetas].[SEGMENTO_DESCRIP].&amp;[" &amp; $C$6 &amp; "]",
"[Base_Tarjetas].[SITUACION]","[Base_Tarjetas].[SITUACION].&amp;[" &amp; $C81 &amp; "]",
"[Base_Tarjetas].[TIPO]","[Base_Tarjetas].[TIPO].&amp;[" &amp; $C$1 &amp; "]")/1000,
0)</f>
        <v>0</v>
      </c>
      <c r="O81" s="8">
        <f>IFERROR(
GETPIVOTDATA("[Base_Tarjetas].[Importe]",TDinamica_R!$A$3,
"[Base_Tarjetas].[PERIODO]","[Base_Tarjetas].[PERIODO].&amp;[" &amp; TEXT(O$6,"yyyymm") &amp; "]",
"[Base_Tarjetas].[Metrica]","[Base_Tarjetas].[Metrica].&amp;[" &amp; $A81 &amp; "]",
"[Base_Tarjetas].[SEGMENTO_DESCRIP]","[Base_Tarjetas].[SEGMENTO_DESCRIP].&amp;[" &amp; $C$6 &amp; "]",
"[Base_Tarjetas].[SITUACION]","[Base_Tarjetas].[SITUACION].&amp;[" &amp; $C81 &amp; "]",
"[Base_Tarjetas].[TIPO]","[Base_Tarjetas].[TIPO].&amp;[" &amp; $C$1 &amp; "]")/1000,
0)</f>
        <v>0</v>
      </c>
      <c r="P81" s="8">
        <f>IFERROR(
GETPIVOTDATA("[Base_Tarjetas].[Importe]",TDinamica_R!$A$3,
"[Base_Tarjetas].[PERIODO]","[Base_Tarjetas].[PERIODO].&amp;[" &amp; TEXT(P$6,"yyyymm") &amp; "]",
"[Base_Tarjetas].[Metrica]","[Base_Tarjetas].[Metrica].&amp;[" &amp; $A81 &amp; "]",
"[Base_Tarjetas].[SEGMENTO_DESCRIP]","[Base_Tarjetas].[SEGMENTO_DESCRIP].&amp;[" &amp; $C$6 &amp; "]",
"[Base_Tarjetas].[SITUACION]","[Base_Tarjetas].[SITUACION].&amp;[" &amp; $C81 &amp; "]",
"[Base_Tarjetas].[TIPO]","[Base_Tarjetas].[TIPO].&amp;[" &amp; $C$1 &amp; "]")/1000,
0)</f>
        <v>0</v>
      </c>
      <c r="Q81" s="8">
        <f>IFERROR(
GETPIVOTDATA("[Base_Tarjetas].[Importe]",TDinamica_R!$A$3,
"[Base_Tarjetas].[PERIODO]","[Base_Tarjetas].[PERIODO].&amp;[" &amp; TEXT(Q$6,"yyyymm") &amp; "]",
"[Base_Tarjetas].[Metrica]","[Base_Tarjetas].[Metrica].&amp;[" &amp; $A81 &amp; "]",
"[Base_Tarjetas].[SEGMENTO_DESCRIP]","[Base_Tarjetas].[SEGMENTO_DESCRIP].&amp;[" &amp; $C$6 &amp; "]",
"[Base_Tarjetas].[SITUACION]","[Base_Tarjetas].[SITUACION].&amp;[" &amp; $C81 &amp; "]",
"[Base_Tarjetas].[TIPO]","[Base_Tarjetas].[TIPO].&amp;[" &amp; $C$1 &amp; "]")/1000,
0)</f>
        <v>0</v>
      </c>
      <c r="R81" s="8">
        <f>IFERROR(
GETPIVOTDATA("[Base_Tarjetas].[Importe]",TDinamica_R!$A$3,
"[Base_Tarjetas].[PERIODO]","[Base_Tarjetas].[PERIODO].&amp;[" &amp; TEXT(R$6,"yyyymm") &amp; "]",
"[Base_Tarjetas].[Metrica]","[Base_Tarjetas].[Metrica].&amp;[" &amp; $A81 &amp; "]",
"[Base_Tarjetas].[SEGMENTO_DESCRIP]","[Base_Tarjetas].[SEGMENTO_DESCRIP].&amp;[" &amp; $C$6 &amp; "]",
"[Base_Tarjetas].[SITUACION]","[Base_Tarjetas].[SITUACION].&amp;[" &amp; $C81 &amp; "]",
"[Base_Tarjetas].[TIPO]","[Base_Tarjetas].[TIPO].&amp;[" &amp; $C$1 &amp; "]")/1000,
0)</f>
        <v>0</v>
      </c>
      <c r="S81" s="8">
        <f>IFERROR(
GETPIVOTDATA("[Base_Tarjetas].[Importe]",TDinamica_R!$A$3,
"[Base_Tarjetas].[PERIODO]","[Base_Tarjetas].[PERIODO].&amp;[" &amp; TEXT(S$6,"yyyymm") &amp; "]",
"[Base_Tarjetas].[Metrica]","[Base_Tarjetas].[Metrica].&amp;[" &amp; $A81 &amp; "]",
"[Base_Tarjetas].[SEGMENTO_DESCRIP]","[Base_Tarjetas].[SEGMENTO_DESCRIP].&amp;[" &amp; $C$6 &amp; "]",
"[Base_Tarjetas].[SITUACION]","[Base_Tarjetas].[SITUACION].&amp;[" &amp; $C81 &amp; "]",
"[Base_Tarjetas].[TIPO]","[Base_Tarjetas].[TIPO].&amp;[" &amp; $C$1 &amp; "]")/1000,
0)</f>
        <v>0</v>
      </c>
      <c r="T81" s="8">
        <f>IFERROR(
GETPIVOTDATA("[Base_Tarjetas].[Importe]",TDinamica_R!$A$3,
"[Base_Tarjetas].[PERIODO]","[Base_Tarjetas].[PERIODO].&amp;[" &amp; TEXT(T$6,"yyyymm") &amp; "]",
"[Base_Tarjetas].[Metrica]","[Base_Tarjetas].[Metrica].&amp;[" &amp; $A81 &amp; "]",
"[Base_Tarjetas].[SEGMENTO_DESCRIP]","[Base_Tarjetas].[SEGMENTO_DESCRIP].&amp;[" &amp; $C$6 &amp; "]",
"[Base_Tarjetas].[SITUACION]","[Base_Tarjetas].[SITUACION].&amp;[" &amp; $C81 &amp; "]",
"[Base_Tarjetas].[TIPO]","[Base_Tarjetas].[TIPO].&amp;[" &amp; $C$1 &amp; "]")/1000,
0)</f>
        <v>0</v>
      </c>
      <c r="U81" s="8">
        <f>IFERROR(
GETPIVOTDATA("[Base_Tarjetas].[Importe]",TDinamica_R!$A$3,
"[Base_Tarjetas].[PERIODO]","[Base_Tarjetas].[PERIODO].&amp;[" &amp; TEXT(U$6,"yyyymm") &amp; "]",
"[Base_Tarjetas].[Metrica]","[Base_Tarjetas].[Metrica].&amp;[" &amp; $A81 &amp; "]",
"[Base_Tarjetas].[SEGMENTO_DESCRIP]","[Base_Tarjetas].[SEGMENTO_DESCRIP].&amp;[" &amp; $C$6 &amp; "]",
"[Base_Tarjetas].[SITUACION]","[Base_Tarjetas].[SITUACION].&amp;[" &amp; $C81 &amp; "]",
"[Base_Tarjetas].[TIPO]","[Base_Tarjetas].[TIPO].&amp;[" &amp; $C$1 &amp; "]")/1000,
0)</f>
        <v>0</v>
      </c>
      <c r="V81" s="8">
        <f>IFERROR(
GETPIVOTDATA("[Base_Tarjetas].[Importe]",TDinamica_R!$A$3,
"[Base_Tarjetas].[PERIODO]","[Base_Tarjetas].[PERIODO].&amp;[" &amp; TEXT(V$6,"yyyymm") &amp; "]",
"[Base_Tarjetas].[Metrica]","[Base_Tarjetas].[Metrica].&amp;[" &amp; $A81 &amp; "]",
"[Base_Tarjetas].[SEGMENTO_DESCRIP]","[Base_Tarjetas].[SEGMENTO_DESCRIP].&amp;[" &amp; $C$6 &amp; "]",
"[Base_Tarjetas].[SITUACION]","[Base_Tarjetas].[SITUACION].&amp;[" &amp; $C81 &amp; "]",
"[Base_Tarjetas].[TIPO]","[Base_Tarjetas].[TIPO].&amp;[" &amp; $C$1 &amp; "]")/1000,
0)</f>
        <v>0</v>
      </c>
      <c r="W81" s="8">
        <f>IFERROR(
GETPIVOTDATA("[Base_Tarjetas].[Importe]",TDinamica_R!$A$3,
"[Base_Tarjetas].[PERIODO]","[Base_Tarjetas].[PERIODO].&amp;[" &amp; TEXT(W$6,"yyyymm") &amp; "]",
"[Base_Tarjetas].[Metrica]","[Base_Tarjetas].[Metrica].&amp;[" &amp; $A81 &amp; "]",
"[Base_Tarjetas].[SEGMENTO_DESCRIP]","[Base_Tarjetas].[SEGMENTO_DESCRIP].&amp;[" &amp; $C$6 &amp; "]",
"[Base_Tarjetas].[SITUACION]","[Base_Tarjetas].[SITUACION].&amp;[" &amp; $C81 &amp; "]",
"[Base_Tarjetas].[TIPO]","[Base_Tarjetas].[TIPO].&amp;[" &amp; $C$1 &amp; "]")/1000,
0)</f>
        <v>0</v>
      </c>
      <c r="X81" s="8">
        <f>IFERROR(
GETPIVOTDATA("[Base_Tarjetas].[Importe]",TDinamica_R!$A$3,
"[Base_Tarjetas].[PERIODO]","[Base_Tarjetas].[PERIODO].&amp;[" &amp; TEXT(X$6,"yyyymm") &amp; "]",
"[Base_Tarjetas].[Metrica]","[Base_Tarjetas].[Metrica].&amp;[" &amp; $A81 &amp; "]",
"[Base_Tarjetas].[SEGMENTO_DESCRIP]","[Base_Tarjetas].[SEGMENTO_DESCRIP].&amp;[" &amp; $C$6 &amp; "]",
"[Base_Tarjetas].[SITUACION]","[Base_Tarjetas].[SITUACION].&amp;[" &amp; $C81 &amp; "]",
"[Base_Tarjetas].[TIPO]","[Base_Tarjetas].[TIPO].&amp;[" &amp; $C$1 &amp; "]")/1000,
0)</f>
        <v>0</v>
      </c>
      <c r="Y81" s="8">
        <f>IFERROR(
GETPIVOTDATA("[Base_Tarjetas].[Importe]",TDinamica_R!$A$3,
"[Base_Tarjetas].[PERIODO]","[Base_Tarjetas].[PERIODO].&amp;[" &amp; TEXT(Y$6,"yyyymm") &amp; "]",
"[Base_Tarjetas].[Metrica]","[Base_Tarjetas].[Metrica].&amp;[" &amp; $A81 &amp; "]",
"[Base_Tarjetas].[SEGMENTO_DESCRIP]","[Base_Tarjetas].[SEGMENTO_DESCRIP].&amp;[" &amp; $C$6 &amp; "]",
"[Base_Tarjetas].[SITUACION]","[Base_Tarjetas].[SITUACION].&amp;[" &amp; $C81 &amp; "]",
"[Base_Tarjetas].[TIPO]","[Base_Tarjetas].[TIPO].&amp;[" &amp; $C$1 &amp; "]")/1000,
0)</f>
        <v>0</v>
      </c>
      <c r="Z81" s="8">
        <f>IFERROR(
GETPIVOTDATA("[Base_Tarjetas].[Importe]",TDinamica_R!$A$3,
"[Base_Tarjetas].[PERIODO]","[Base_Tarjetas].[PERIODO].&amp;[" &amp; TEXT(Z$6,"yyyymm") &amp; "]",
"[Base_Tarjetas].[Metrica]","[Base_Tarjetas].[Metrica].&amp;[" &amp; $A81 &amp; "]",
"[Base_Tarjetas].[SEGMENTO_DESCRIP]","[Base_Tarjetas].[SEGMENTO_DESCRIP].&amp;[" &amp; $C$6 &amp; "]",
"[Base_Tarjetas].[SITUACION]","[Base_Tarjetas].[SITUACION].&amp;[" &amp; $C81 &amp; "]",
"[Base_Tarjetas].[TIPO]","[Base_Tarjetas].[TIPO].&amp;[" &amp; $C$1 &amp; "]")/1000,
0)</f>
        <v>0</v>
      </c>
      <c r="AA81" s="8">
        <f>IFERROR(
GETPIVOTDATA("[Base_Tarjetas].[Importe]",TDinamica_R!$A$3,
"[Base_Tarjetas].[PERIODO]","[Base_Tarjetas].[PERIODO].&amp;[" &amp; TEXT(AA$6,"yyyymm") &amp; "]",
"[Base_Tarjetas].[Metrica]","[Base_Tarjetas].[Metrica].&amp;[" &amp; $A81 &amp; "]",
"[Base_Tarjetas].[SEGMENTO_DESCRIP]","[Base_Tarjetas].[SEGMENTO_DESCRIP].&amp;[" &amp; $C$6 &amp; "]",
"[Base_Tarjetas].[SITUACION]","[Base_Tarjetas].[SITUACION].&amp;[" &amp; $C81 &amp; "]",
"[Base_Tarjetas].[TIPO]","[Base_Tarjetas].[TIPO].&amp;[" &amp; $C$1 &amp; "]")/1000,
0)</f>
        <v>0</v>
      </c>
      <c r="AB81" s="8">
        <f>IFERROR(
GETPIVOTDATA("[Base_Tarjetas].[Importe]",TDinamica_R!$A$3,
"[Base_Tarjetas].[PERIODO]","[Base_Tarjetas].[PERIODO].&amp;[" &amp; TEXT(AB$6,"yyyymm") &amp; "]",
"[Base_Tarjetas].[Metrica]","[Base_Tarjetas].[Metrica].&amp;[" &amp; $A81 &amp; "]",
"[Base_Tarjetas].[SEGMENTO_DESCRIP]","[Base_Tarjetas].[SEGMENTO_DESCRIP].&amp;[" &amp; $C$6 &amp; "]",
"[Base_Tarjetas].[SITUACION]","[Base_Tarjetas].[SITUACION].&amp;[" &amp; $C81 &amp; "]",
"[Base_Tarjetas].[TIPO]","[Base_Tarjetas].[TIPO].&amp;[" &amp; $C$1 &amp; "]")/1000,
0)</f>
        <v>0</v>
      </c>
      <c r="AC81" s="8">
        <f>IFERROR(
GETPIVOTDATA("[Base_Tarjetas].[Importe]",TDinamica_R!$A$3,
"[Base_Tarjetas].[PERIODO]","[Base_Tarjetas].[PERIODO].&amp;[" &amp; TEXT(AC$6,"yyyymm") &amp; "]",
"[Base_Tarjetas].[Metrica]","[Base_Tarjetas].[Metrica].&amp;[" &amp; $A81 &amp; "]",
"[Base_Tarjetas].[SEGMENTO_DESCRIP]","[Base_Tarjetas].[SEGMENTO_DESCRIP].&amp;[" &amp; $C$6 &amp; "]",
"[Base_Tarjetas].[SITUACION]","[Base_Tarjetas].[SITUACION].&amp;[" &amp; $C81 &amp; "]",
"[Base_Tarjetas].[TIPO]","[Base_Tarjetas].[TIPO].&amp;[" &amp; $C$1 &amp; "]")/1000,
0)</f>
        <v>0</v>
      </c>
      <c r="AD81" s="8">
        <f>IFERROR(
GETPIVOTDATA("[Base_Tarjetas].[Importe]",TDinamica_R!$A$3,
"[Base_Tarjetas].[PERIODO]","[Base_Tarjetas].[PERIODO].&amp;[" &amp; TEXT(AD$6,"yyyymm") &amp; "]",
"[Base_Tarjetas].[Metrica]","[Base_Tarjetas].[Metrica].&amp;[" &amp; $A81 &amp; "]",
"[Base_Tarjetas].[SEGMENTO_DESCRIP]","[Base_Tarjetas].[SEGMENTO_DESCRIP].&amp;[" &amp; $C$6 &amp; "]",
"[Base_Tarjetas].[SITUACION]","[Base_Tarjetas].[SITUACION].&amp;[" &amp; $C81 &amp; "]",
"[Base_Tarjetas].[TIPO]","[Base_Tarjetas].[TIPO].&amp;[" &amp; $C$1 &amp; "]")/1000,
0)</f>
        <v>0</v>
      </c>
      <c r="AE81" s="8">
        <f>IFERROR(
GETPIVOTDATA("[Base_Tarjetas].[Importe]",TDinamica_R!$A$3,
"[Base_Tarjetas].[PERIODO]","[Base_Tarjetas].[PERIODO].&amp;[" &amp; TEXT(AE$6,"yyyymm") &amp; "]",
"[Base_Tarjetas].[Metrica]","[Base_Tarjetas].[Metrica].&amp;[" &amp; $A81 &amp; "]",
"[Base_Tarjetas].[SEGMENTO_DESCRIP]","[Base_Tarjetas].[SEGMENTO_DESCRIP].&amp;[" &amp; $C$6 &amp; "]",
"[Base_Tarjetas].[SITUACION]","[Base_Tarjetas].[SITUACION].&amp;[" &amp; $C81 &amp; "]",
"[Base_Tarjetas].[TIPO]","[Base_Tarjetas].[TIPO].&amp;[" &amp; $C$1 &amp; "]")/1000,
0)</f>
        <v>0</v>
      </c>
      <c r="AF81" s="8">
        <f>IFERROR(
GETPIVOTDATA("[Base_Tarjetas].[Importe]",TDinamica_R!$A$3,
"[Base_Tarjetas].[PERIODO]","[Base_Tarjetas].[PERIODO].&amp;[" &amp; TEXT(AF$6,"yyyymm") &amp; "]",
"[Base_Tarjetas].[Metrica]","[Base_Tarjetas].[Metrica].&amp;[" &amp; $A81 &amp; "]",
"[Base_Tarjetas].[SEGMENTO_DESCRIP]","[Base_Tarjetas].[SEGMENTO_DESCRIP].&amp;[" &amp; $C$6 &amp; "]",
"[Base_Tarjetas].[SITUACION]","[Base_Tarjetas].[SITUACION].&amp;[" &amp; $C81 &amp; "]",
"[Base_Tarjetas].[TIPO]","[Base_Tarjetas].[TIPO].&amp;[" &amp; $C$1 &amp; "]")/1000,
0)</f>
        <v>0</v>
      </c>
      <c r="AG81" s="8">
        <f>IFERROR(
GETPIVOTDATA("[Base_Tarjetas].[Importe]",TDinamica_R!$A$3,
"[Base_Tarjetas].[PERIODO]","[Base_Tarjetas].[PERIODO].&amp;[" &amp; TEXT(AG$6,"yyyymm") &amp; "]",
"[Base_Tarjetas].[Metrica]","[Base_Tarjetas].[Metrica].&amp;[" &amp; $A81 &amp; "]",
"[Base_Tarjetas].[SEGMENTO_DESCRIP]","[Base_Tarjetas].[SEGMENTO_DESCRIP].&amp;[" &amp; $C$6 &amp; "]",
"[Base_Tarjetas].[SITUACION]","[Base_Tarjetas].[SITUACION].&amp;[" &amp; $C81 &amp; "]",
"[Base_Tarjetas].[TIPO]","[Base_Tarjetas].[TIPO].&amp;[" &amp; $C$1 &amp; "]")/1000,
0)</f>
        <v>0</v>
      </c>
      <c r="AH81" s="8">
        <f>IFERROR(
GETPIVOTDATA("[Base_Tarjetas].[Importe]",TDinamica_R!$A$3,
"[Base_Tarjetas].[PERIODO]","[Base_Tarjetas].[PERIODO].&amp;[" &amp; TEXT(AH$6,"yyyymm") &amp; "]",
"[Base_Tarjetas].[Metrica]","[Base_Tarjetas].[Metrica].&amp;[" &amp; $A81 &amp; "]",
"[Base_Tarjetas].[SEGMENTO_DESCRIP]","[Base_Tarjetas].[SEGMENTO_DESCRIP].&amp;[" &amp; $C$6 &amp; "]",
"[Base_Tarjetas].[SITUACION]","[Base_Tarjetas].[SITUACION].&amp;[" &amp; $C81 &amp; "]",
"[Base_Tarjetas].[TIPO]","[Base_Tarjetas].[TIPO].&amp;[" &amp; $C$1 &amp; "]")/1000,
0)</f>
        <v>0</v>
      </c>
      <c r="AI81" s="8">
        <f>IFERROR(
GETPIVOTDATA("[Base_Tarjetas].[Importe]",TDinamica_R!$A$3,
"[Base_Tarjetas].[PERIODO]","[Base_Tarjetas].[PERIODO].&amp;[" &amp; TEXT(AI$6,"yyyymm") &amp; "]",
"[Base_Tarjetas].[Metrica]","[Base_Tarjetas].[Metrica].&amp;[" &amp; $A81 &amp; "]",
"[Base_Tarjetas].[SEGMENTO_DESCRIP]","[Base_Tarjetas].[SEGMENTO_DESCRIP].&amp;[" &amp; $C$6 &amp; "]",
"[Base_Tarjetas].[SITUACION]","[Base_Tarjetas].[SITUACION].&amp;[" &amp; $C81 &amp; "]",
"[Base_Tarjetas].[TIPO]","[Base_Tarjetas].[TIPO].&amp;[" &amp; $C$1 &amp; "]")/1000,
0)</f>
        <v>0</v>
      </c>
      <c r="AJ81" s="8">
        <f>IFERROR(
GETPIVOTDATA("[Base_Tarjetas].[Importe]",TDinamica_R!$A$3,
"[Base_Tarjetas].[PERIODO]","[Base_Tarjetas].[PERIODO].&amp;[" &amp; TEXT(AJ$6,"yyyymm") &amp; "]",
"[Base_Tarjetas].[Metrica]","[Base_Tarjetas].[Metrica].&amp;[" &amp; $A81 &amp; "]",
"[Base_Tarjetas].[SEGMENTO_DESCRIP]","[Base_Tarjetas].[SEGMENTO_DESCRIP].&amp;[" &amp; $C$6 &amp; "]",
"[Base_Tarjetas].[SITUACION]","[Base_Tarjetas].[SITUACION].&amp;[" &amp; $C81 &amp; "]",
"[Base_Tarjetas].[TIPO]","[Base_Tarjetas].[TIPO].&amp;[" &amp; $C$1 &amp; "]")/1000,
0)</f>
        <v>0</v>
      </c>
      <c r="AK81" s="8">
        <f>IFERROR(
GETPIVOTDATA("[Base_Tarjetas].[Importe]",TDinamica_R!$A$3,
"[Base_Tarjetas].[PERIODO]","[Base_Tarjetas].[PERIODO].&amp;[" &amp; TEXT(AK$6,"yyyymm") &amp; "]",
"[Base_Tarjetas].[Metrica]","[Base_Tarjetas].[Metrica].&amp;[" &amp; $A81 &amp; "]",
"[Base_Tarjetas].[SEGMENTO_DESCRIP]","[Base_Tarjetas].[SEGMENTO_DESCRIP].&amp;[" &amp; $C$6 &amp; "]",
"[Base_Tarjetas].[SITUACION]","[Base_Tarjetas].[SITUACION].&amp;[" &amp; $C81 &amp; "]",
"[Base_Tarjetas].[TIPO]","[Base_Tarjetas].[TIPO].&amp;[" &amp; $C$1 &amp; "]")/1000,
0)</f>
        <v>0</v>
      </c>
      <c r="AL81" s="8">
        <f>IFERROR(
GETPIVOTDATA("[Base_Tarjetas].[Importe]",TDinamica_R!$A$3,
"[Base_Tarjetas].[PERIODO]","[Base_Tarjetas].[PERIODO].&amp;[" &amp; TEXT(AL$6,"yyyymm") &amp; "]",
"[Base_Tarjetas].[Metrica]","[Base_Tarjetas].[Metrica].&amp;[" &amp; $A81 &amp; "]",
"[Base_Tarjetas].[SEGMENTO_DESCRIP]","[Base_Tarjetas].[SEGMENTO_DESCRIP].&amp;[" &amp; $C$6 &amp; "]",
"[Base_Tarjetas].[SITUACION]","[Base_Tarjetas].[SITUACION].&amp;[" &amp; $C81 &amp; "]",
"[Base_Tarjetas].[TIPO]","[Base_Tarjetas].[TIPO].&amp;[" &amp; $C$1 &amp; "]")/1000,
0)</f>
        <v>0</v>
      </c>
      <c r="AM81" s="8">
        <f>IFERROR(
GETPIVOTDATA("[Base_Tarjetas].[Importe]",TDinamica_R!$A$3,
"[Base_Tarjetas].[PERIODO]","[Base_Tarjetas].[PERIODO].&amp;[" &amp; TEXT(AM$6,"yyyymm") &amp; "]",
"[Base_Tarjetas].[Metrica]","[Base_Tarjetas].[Metrica].&amp;[" &amp; $A81 &amp; "]",
"[Base_Tarjetas].[SEGMENTO_DESCRIP]","[Base_Tarjetas].[SEGMENTO_DESCRIP].&amp;[" &amp; $C$6 &amp; "]",
"[Base_Tarjetas].[SITUACION]","[Base_Tarjetas].[SITUACION].&amp;[" &amp; $C81 &amp; "]",
"[Base_Tarjetas].[TIPO]","[Base_Tarjetas].[TIPO].&amp;[" &amp; $C$1 &amp; "]")/1000,
0)</f>
        <v>0</v>
      </c>
      <c r="AN81" s="8">
        <f>IFERROR(
GETPIVOTDATA("[Base_Tarjetas].[Importe]",TDinamica_R!$A$3,
"[Base_Tarjetas].[PERIODO]","[Base_Tarjetas].[PERIODO].&amp;[" &amp; TEXT(AN$6,"yyyymm") &amp; "]",
"[Base_Tarjetas].[Metrica]","[Base_Tarjetas].[Metrica].&amp;[" &amp; $A81 &amp; "]",
"[Base_Tarjetas].[SEGMENTO_DESCRIP]","[Base_Tarjetas].[SEGMENTO_DESCRIP].&amp;[" &amp; $C$6 &amp; "]",
"[Base_Tarjetas].[SITUACION]","[Base_Tarjetas].[SITUACION].&amp;[" &amp; $C81 &amp; "]",
"[Base_Tarjetas].[TIPO]","[Base_Tarjetas].[TIPO].&amp;[" &amp; $C$1 &amp; "]")/1000,
0)</f>
        <v>0</v>
      </c>
      <c r="AO81" s="8">
        <f>IFERROR(
GETPIVOTDATA("[Base_Tarjetas].[Importe]",TDinamica_R!$A$3,
"[Base_Tarjetas].[PERIODO]","[Base_Tarjetas].[PERIODO].&amp;[" &amp; TEXT(AO$6,"yyyymm") &amp; "]",
"[Base_Tarjetas].[Metrica]","[Base_Tarjetas].[Metrica].&amp;[" &amp; $A81 &amp; "]",
"[Base_Tarjetas].[SEGMENTO_DESCRIP]","[Base_Tarjetas].[SEGMENTO_DESCRIP].&amp;[" &amp; $C$6 &amp; "]",
"[Base_Tarjetas].[SITUACION]","[Base_Tarjetas].[SITUACION].&amp;[" &amp; $C81 &amp; "]",
"[Base_Tarjetas].[TIPO]","[Base_Tarjetas].[TIPO].&amp;[" &amp; $C$1 &amp; "]")/1000,
0)</f>
        <v>0</v>
      </c>
      <c r="AP81" s="8">
        <f>IFERROR(
GETPIVOTDATA("[Base_Tarjetas].[Importe]",TDinamica_R!$A$3,
"[Base_Tarjetas].[PERIODO]","[Base_Tarjetas].[PERIODO].&amp;[" &amp; TEXT(AP$6,"yyyymm") &amp; "]",
"[Base_Tarjetas].[Metrica]","[Base_Tarjetas].[Metrica].&amp;[" &amp; $A81 &amp; "]",
"[Base_Tarjetas].[SEGMENTO_DESCRIP]","[Base_Tarjetas].[SEGMENTO_DESCRIP].&amp;[" &amp; $C$6 &amp; "]",
"[Base_Tarjetas].[SITUACION]","[Base_Tarjetas].[SITUACION].&amp;[" &amp; $C81 &amp; "]",
"[Base_Tarjetas].[TIPO]","[Base_Tarjetas].[TIPO].&amp;[" &amp; $C$1 &amp; "]")/1000,
0)</f>
        <v>0</v>
      </c>
      <c r="AQ81" s="8">
        <f>IFERROR(
GETPIVOTDATA("[Base_Tarjetas].[Importe]",TDinamica_R!$A$3,
"[Base_Tarjetas].[PERIODO]","[Base_Tarjetas].[PERIODO].&amp;[" &amp; TEXT(AQ$6,"yyyymm") &amp; "]",
"[Base_Tarjetas].[Metrica]","[Base_Tarjetas].[Metrica].&amp;[" &amp; $A81 &amp; "]",
"[Base_Tarjetas].[SEGMENTO_DESCRIP]","[Base_Tarjetas].[SEGMENTO_DESCRIP].&amp;[" &amp; $C$6 &amp; "]",
"[Base_Tarjetas].[SITUACION]","[Base_Tarjetas].[SITUACION].&amp;[" &amp; $C81 &amp; "]",
"[Base_Tarjetas].[TIPO]","[Base_Tarjetas].[TIPO].&amp;[" &amp; $C$1 &amp; "]")/1000,
0)</f>
        <v>0</v>
      </c>
      <c r="AR81" s="8">
        <f>IFERROR(
GETPIVOTDATA("[Base_Tarjetas].[Importe]",TDinamica_R!$A$3,
"[Base_Tarjetas].[PERIODO]","[Base_Tarjetas].[PERIODO].&amp;[" &amp; TEXT(AR$6,"yyyymm") &amp; "]",
"[Base_Tarjetas].[Metrica]","[Base_Tarjetas].[Metrica].&amp;[" &amp; $A81 &amp; "]",
"[Base_Tarjetas].[SEGMENTO_DESCRIP]","[Base_Tarjetas].[SEGMENTO_DESCRIP].&amp;[" &amp; $C$6 &amp; "]",
"[Base_Tarjetas].[SITUACION]","[Base_Tarjetas].[SITUACION].&amp;[" &amp; $C81 &amp; "]",
"[Base_Tarjetas].[TIPO]","[Base_Tarjetas].[TIPO].&amp;[" &amp; $C$1 &amp; "]")/1000,
0)</f>
        <v>0</v>
      </c>
      <c r="AS81" s="8">
        <f>IFERROR(
GETPIVOTDATA("[Base_Tarjetas].[Importe]",TDinamica_R!$A$3,
"[Base_Tarjetas].[PERIODO]","[Base_Tarjetas].[PERIODO].&amp;[" &amp; TEXT(AS$6,"yyyymm") &amp; "]",
"[Base_Tarjetas].[Metrica]","[Base_Tarjetas].[Metrica].&amp;[" &amp; $A81 &amp; "]",
"[Base_Tarjetas].[SEGMENTO_DESCRIP]","[Base_Tarjetas].[SEGMENTO_DESCRIP].&amp;[" &amp; $C$6 &amp; "]",
"[Base_Tarjetas].[SITUACION]","[Base_Tarjetas].[SITUACION].&amp;[" &amp; $C81 &amp; "]",
"[Base_Tarjetas].[TIPO]","[Base_Tarjetas].[TIPO].&amp;[" &amp; $C$1 &amp; "]")/1000,
0)</f>
        <v>0</v>
      </c>
      <c r="AT81" s="8">
        <f>IFERROR(
GETPIVOTDATA("[Base_Tarjetas].[Importe]",TDinamica_R!$A$3,
"[Base_Tarjetas].[PERIODO]","[Base_Tarjetas].[PERIODO].&amp;[" &amp; TEXT(AT$6,"yyyymm") &amp; "]",
"[Base_Tarjetas].[Metrica]","[Base_Tarjetas].[Metrica].&amp;[" &amp; $A81 &amp; "]",
"[Base_Tarjetas].[SEGMENTO_DESCRIP]","[Base_Tarjetas].[SEGMENTO_DESCRIP].&amp;[" &amp; $C$6 &amp; "]",
"[Base_Tarjetas].[SITUACION]","[Base_Tarjetas].[SITUACION].&amp;[" &amp; $C81 &amp; "]",
"[Base_Tarjetas].[TIPO]","[Base_Tarjetas].[TIPO].&amp;[" &amp; $C$1 &amp; "]")/1000,
0)</f>
        <v>0</v>
      </c>
      <c r="AU81" s="8">
        <f>IFERROR(
GETPIVOTDATA("[Base_Tarjetas].[Importe]",TDinamica_R!$A$3,
"[Base_Tarjetas].[PERIODO]","[Base_Tarjetas].[PERIODO].&amp;[" &amp; TEXT(AU$6,"yyyymm") &amp; "]",
"[Base_Tarjetas].[Metrica]","[Base_Tarjetas].[Metrica].&amp;[" &amp; $A81 &amp; "]",
"[Base_Tarjetas].[SEGMENTO_DESCRIP]","[Base_Tarjetas].[SEGMENTO_DESCRIP].&amp;[" &amp; $C$6 &amp; "]",
"[Base_Tarjetas].[SITUACION]","[Base_Tarjetas].[SITUACION].&amp;[" &amp; $C81 &amp; "]",
"[Base_Tarjetas].[TIPO]","[Base_Tarjetas].[TIPO].&amp;[" &amp; $C$1 &amp; "]")/1000,
0)</f>
        <v>0</v>
      </c>
      <c r="AV81" s="8">
        <f>IFERROR(
GETPIVOTDATA("[Base_Tarjetas].[Importe]",TDinamica_R!$A$3,
"[Base_Tarjetas].[PERIODO]","[Base_Tarjetas].[PERIODO].&amp;[" &amp; TEXT(AV$6,"yyyymm") &amp; "]",
"[Base_Tarjetas].[Metrica]","[Base_Tarjetas].[Metrica].&amp;[" &amp; $A81 &amp; "]",
"[Base_Tarjetas].[SEGMENTO_DESCRIP]","[Base_Tarjetas].[SEGMENTO_DESCRIP].&amp;[" &amp; $C$6 &amp; "]",
"[Base_Tarjetas].[SITUACION]","[Base_Tarjetas].[SITUACION].&amp;[" &amp; $C81 &amp; "]",
"[Base_Tarjetas].[TIPO]","[Base_Tarjetas].[TIPO].&amp;[" &amp; $C$1 &amp; "]")/1000,
0)</f>
        <v>0</v>
      </c>
      <c r="AW81" s="8">
        <f>IFERROR(
GETPIVOTDATA("[Base_Tarjetas].[Importe]",TDinamica_R!$A$3,
"[Base_Tarjetas].[PERIODO]","[Base_Tarjetas].[PERIODO].&amp;[" &amp; TEXT(AW$6,"yyyymm") &amp; "]",
"[Base_Tarjetas].[Metrica]","[Base_Tarjetas].[Metrica].&amp;[" &amp; $A81 &amp; "]",
"[Base_Tarjetas].[SEGMENTO_DESCRIP]","[Base_Tarjetas].[SEGMENTO_DESCRIP].&amp;[" &amp; $C$6 &amp; "]",
"[Base_Tarjetas].[SITUACION]","[Base_Tarjetas].[SITUACION].&amp;[" &amp; $C81 &amp; "]",
"[Base_Tarjetas].[TIPO]","[Base_Tarjetas].[TIPO].&amp;[" &amp; $C$1 &amp; "]")/1000,
0)</f>
        <v>0</v>
      </c>
      <c r="AX81" s="8">
        <f>IFERROR(
GETPIVOTDATA("[Base_Tarjetas].[Importe]",TDinamica_R!$A$3,
"[Base_Tarjetas].[PERIODO]","[Base_Tarjetas].[PERIODO].&amp;[" &amp; TEXT(AX$6,"yyyymm") &amp; "]",
"[Base_Tarjetas].[Metrica]","[Base_Tarjetas].[Metrica].&amp;[" &amp; $A81 &amp; "]",
"[Base_Tarjetas].[SEGMENTO_DESCRIP]","[Base_Tarjetas].[SEGMENTO_DESCRIP].&amp;[" &amp; $C$6 &amp; "]",
"[Base_Tarjetas].[SITUACION]","[Base_Tarjetas].[SITUACION].&amp;[" &amp; $C81 &amp; "]",
"[Base_Tarjetas].[TIPO]","[Base_Tarjetas].[TIPO].&amp;[" &amp; $C$1 &amp; "]")/1000,
0)</f>
        <v>0</v>
      </c>
      <c r="AY81" s="8">
        <f>IFERROR(
GETPIVOTDATA("[Base_Tarjetas].[Importe]",TDinamica_R!$A$3,
"[Base_Tarjetas].[PERIODO]","[Base_Tarjetas].[PERIODO].&amp;[" &amp; TEXT(AY$6,"yyyymm") &amp; "]",
"[Base_Tarjetas].[Metrica]","[Base_Tarjetas].[Metrica].&amp;[" &amp; $A81 &amp; "]",
"[Base_Tarjetas].[SEGMENTO_DESCRIP]","[Base_Tarjetas].[SEGMENTO_DESCRIP].&amp;[" &amp; $C$6 &amp; "]",
"[Base_Tarjetas].[SITUACION]","[Base_Tarjetas].[SITUACION].&amp;[" &amp; $C81 &amp; "]",
"[Base_Tarjetas].[TIPO]","[Base_Tarjetas].[TIPO].&amp;[" &amp; $C$1 &amp; "]")/1000,
0)</f>
        <v>0</v>
      </c>
      <c r="AZ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TEXT(AZ$6,"yyyymm") &amp; "]"),
0)</f>
        <v>0</v>
      </c>
      <c r="BA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TEXT(BA$6,"yyyymm") &amp; "]"),
0)</f>
        <v>0</v>
      </c>
      <c r="BB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TEXT(BB$6,"yyyymm") &amp; "]"),
0)</f>
        <v>0</v>
      </c>
      <c r="BC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TEXT(BC$6,"yyyymm") &amp; "]"),
0)</f>
        <v>0</v>
      </c>
      <c r="BD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TEXT(BD$6,"yyyymm") &amp; "]"),
0)</f>
        <v>0</v>
      </c>
      <c r="BE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TEXT(BE$6,"yyyymm") &amp; "]"),
0)</f>
        <v>0</v>
      </c>
      <c r="BF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TEXT(BF$6,"yyyymm") &amp; "]"),
0)</f>
        <v>0</v>
      </c>
      <c r="BG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TEXT(BG$6,"yyyymm") &amp; "]"),
0)</f>
        <v>0</v>
      </c>
      <c r="BH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TEXT(BH$6,"yyyymm") &amp; "]"),
0)</f>
        <v>0</v>
      </c>
      <c r="BI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TEXT(BI$6,"yyyymm") &amp; "]"),
0)</f>
        <v>0</v>
      </c>
      <c r="BJ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TEXT(BJ$6,"yyyymm") &amp; "]"),
0)</f>
        <v>0</v>
      </c>
      <c r="BK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TEXT(BK$6,"yyyymm") &amp; "]"),
0)</f>
        <v>0</v>
      </c>
      <c r="BO81" s="24">
        <f t="shared" si="49"/>
        <v>0</v>
      </c>
      <c r="BP81" s="24">
        <f t="shared" si="49"/>
        <v>0</v>
      </c>
      <c r="BQ81" s="24">
        <f t="shared" si="49"/>
        <v>0</v>
      </c>
      <c r="BR81" s="24">
        <f t="shared" si="49"/>
        <v>0</v>
      </c>
      <c r="BS81" s="24">
        <f t="shared" si="49"/>
        <v>0</v>
      </c>
      <c r="BT81" s="24">
        <f t="shared" si="49"/>
        <v>0</v>
      </c>
    </row>
    <row r="82" spans="1:72" hidden="1" outlineLevel="1" x14ac:dyDescent="0.25">
      <c r="A82" s="11" t="s">
        <v>35</v>
      </c>
      <c r="C82" s="2"/>
      <c r="D82" s="8">
        <f>IFERROR(
GETPIVOTDATA("[Base_Tarjetas].[Importe]",TDinamica_R!$A$3,
"[Base_Tarjetas].[PERIODO]","[Base_Tarjetas].[PERIODO].&amp;[" &amp; TEXT(D$6,"yyyymm") &amp; "]",
"[Base_Tarjetas].[Metrica]","[Base_Tarjetas].[Metrica].&amp;[" &amp; $A82 &amp; "]",
"[Base_Tarjetas].[SEGMENTO_DESCRIP]","[Base_Tarjetas].[SEGMENTO_DESCRIP].&amp;[" &amp; $C$6 &amp; "]",
"[Base_Tarjetas].[SITUACION]","[Base_Tarjetas].[SITUACION].&amp;[" &amp; $C82 &amp; "]",
"[Base_Tarjetas].[TIPO]","[Base_Tarjetas].[TIPO].&amp;[" &amp; $C$1 &amp; "]")/1000,
0)</f>
        <v>0</v>
      </c>
      <c r="E82" s="8">
        <f>IFERROR(
GETPIVOTDATA("[Base_Tarjetas].[Importe]",TDinamica_R!$A$3,
"[Base_Tarjetas].[PERIODO]","[Base_Tarjetas].[PERIODO].&amp;[" &amp; TEXT(E$6,"yyyymm") &amp; "]",
"[Base_Tarjetas].[Metrica]","[Base_Tarjetas].[Metrica].&amp;[" &amp; $A82 &amp; "]",
"[Base_Tarjetas].[SEGMENTO_DESCRIP]","[Base_Tarjetas].[SEGMENTO_DESCRIP].&amp;[" &amp; $C$6 &amp; "]",
"[Base_Tarjetas].[SITUACION]","[Base_Tarjetas].[SITUACION].&amp;[" &amp; $C82 &amp; "]",
"[Base_Tarjetas].[TIPO]","[Base_Tarjetas].[TIPO].&amp;[" &amp; $C$1 &amp; "]")/1000,
0)</f>
        <v>0</v>
      </c>
      <c r="F82" s="8">
        <f>IFERROR(
GETPIVOTDATA("[Base_Tarjetas].[Importe]",TDinamica_R!$A$3,
"[Base_Tarjetas].[PERIODO]","[Base_Tarjetas].[PERIODO].&amp;[" &amp; TEXT(F$6,"yyyymm") &amp; "]",
"[Base_Tarjetas].[Metrica]","[Base_Tarjetas].[Metrica].&amp;[" &amp; $A82 &amp; "]",
"[Base_Tarjetas].[SEGMENTO_DESCRIP]","[Base_Tarjetas].[SEGMENTO_DESCRIP].&amp;[" &amp; $C$6 &amp; "]",
"[Base_Tarjetas].[SITUACION]","[Base_Tarjetas].[SITUACION].&amp;[" &amp; $C82 &amp; "]",
"[Base_Tarjetas].[TIPO]","[Base_Tarjetas].[TIPO].&amp;[" &amp; $C$1 &amp; "]")/1000,
0)</f>
        <v>0</v>
      </c>
      <c r="G82" s="8">
        <f>IFERROR(
GETPIVOTDATA("[Base_Tarjetas].[Importe]",TDinamica_R!$A$3,
"[Base_Tarjetas].[PERIODO]","[Base_Tarjetas].[PERIODO].&amp;[" &amp; TEXT(G$6,"yyyymm") &amp; "]",
"[Base_Tarjetas].[Metrica]","[Base_Tarjetas].[Metrica].&amp;[" &amp; $A82 &amp; "]",
"[Base_Tarjetas].[SEGMENTO_DESCRIP]","[Base_Tarjetas].[SEGMENTO_DESCRIP].&amp;[" &amp; $C$6 &amp; "]",
"[Base_Tarjetas].[SITUACION]","[Base_Tarjetas].[SITUACION].&amp;[" &amp; $C82 &amp; "]",
"[Base_Tarjetas].[TIPO]","[Base_Tarjetas].[TIPO].&amp;[" &amp; $C$1 &amp; "]")/1000,
0)</f>
        <v>0</v>
      </c>
      <c r="H82" s="8">
        <f>IFERROR(
GETPIVOTDATA("[Base_Tarjetas].[Importe]",TDinamica_R!$A$3,
"[Base_Tarjetas].[PERIODO]","[Base_Tarjetas].[PERIODO].&amp;[" &amp; TEXT(H$6,"yyyymm") &amp; "]",
"[Base_Tarjetas].[Metrica]","[Base_Tarjetas].[Metrica].&amp;[" &amp; $A82 &amp; "]",
"[Base_Tarjetas].[SEGMENTO_DESCRIP]","[Base_Tarjetas].[SEGMENTO_DESCRIP].&amp;[" &amp; $C$6 &amp; "]",
"[Base_Tarjetas].[SITUACION]","[Base_Tarjetas].[SITUACION].&amp;[" &amp; $C82 &amp; "]",
"[Base_Tarjetas].[TIPO]","[Base_Tarjetas].[TIPO].&amp;[" &amp; $C$1 &amp; "]")/1000,
0)</f>
        <v>0</v>
      </c>
      <c r="I82" s="8">
        <f>IFERROR(
GETPIVOTDATA("[Base_Tarjetas].[Importe]",TDinamica_R!$A$3,
"[Base_Tarjetas].[PERIODO]","[Base_Tarjetas].[PERIODO].&amp;[" &amp; TEXT(I$6,"yyyymm") &amp; "]",
"[Base_Tarjetas].[Metrica]","[Base_Tarjetas].[Metrica].&amp;[" &amp; $A82 &amp; "]",
"[Base_Tarjetas].[SEGMENTO_DESCRIP]","[Base_Tarjetas].[SEGMENTO_DESCRIP].&amp;[" &amp; $C$6 &amp; "]",
"[Base_Tarjetas].[SITUACION]","[Base_Tarjetas].[SITUACION].&amp;[" &amp; $C82 &amp; "]",
"[Base_Tarjetas].[TIPO]","[Base_Tarjetas].[TIPO].&amp;[" &amp; $C$1 &amp; "]")/1000,
0)</f>
        <v>0</v>
      </c>
      <c r="J82" s="8">
        <f>IFERROR(
GETPIVOTDATA("[Base_Tarjetas].[Importe]",TDinamica_R!$A$3,
"[Base_Tarjetas].[PERIODO]","[Base_Tarjetas].[PERIODO].&amp;[" &amp; TEXT(J$6,"yyyymm") &amp; "]",
"[Base_Tarjetas].[Metrica]","[Base_Tarjetas].[Metrica].&amp;[" &amp; $A82 &amp; "]",
"[Base_Tarjetas].[SEGMENTO_DESCRIP]","[Base_Tarjetas].[SEGMENTO_DESCRIP].&amp;[" &amp; $C$6 &amp; "]",
"[Base_Tarjetas].[SITUACION]","[Base_Tarjetas].[SITUACION].&amp;[" &amp; $C82 &amp; "]",
"[Base_Tarjetas].[TIPO]","[Base_Tarjetas].[TIPO].&amp;[" &amp; $C$1 &amp; "]")/1000,
0)</f>
        <v>0</v>
      </c>
      <c r="K82" s="8">
        <f>IFERROR(
GETPIVOTDATA("[Base_Tarjetas].[Importe]",TDinamica_R!$A$3,
"[Base_Tarjetas].[PERIODO]","[Base_Tarjetas].[PERIODO].&amp;[" &amp; TEXT(K$6,"yyyymm") &amp; "]",
"[Base_Tarjetas].[Metrica]","[Base_Tarjetas].[Metrica].&amp;[" &amp; $A82 &amp; "]",
"[Base_Tarjetas].[SEGMENTO_DESCRIP]","[Base_Tarjetas].[SEGMENTO_DESCRIP].&amp;[" &amp; $C$6 &amp; "]",
"[Base_Tarjetas].[SITUACION]","[Base_Tarjetas].[SITUACION].&amp;[" &amp; $C82 &amp; "]",
"[Base_Tarjetas].[TIPO]","[Base_Tarjetas].[TIPO].&amp;[" &amp; $C$1 &amp; "]")/1000,
0)</f>
        <v>0</v>
      </c>
      <c r="L82" s="8">
        <f>IFERROR(
GETPIVOTDATA("[Base_Tarjetas].[Importe]",TDinamica_R!$A$3,
"[Base_Tarjetas].[PERIODO]","[Base_Tarjetas].[PERIODO].&amp;[" &amp; TEXT(L$6,"yyyymm") &amp; "]",
"[Base_Tarjetas].[Metrica]","[Base_Tarjetas].[Metrica].&amp;[" &amp; $A82 &amp; "]",
"[Base_Tarjetas].[SEGMENTO_DESCRIP]","[Base_Tarjetas].[SEGMENTO_DESCRIP].&amp;[" &amp; $C$6 &amp; "]",
"[Base_Tarjetas].[SITUACION]","[Base_Tarjetas].[SITUACION].&amp;[" &amp; $C82 &amp; "]",
"[Base_Tarjetas].[TIPO]","[Base_Tarjetas].[TIPO].&amp;[" &amp; $C$1 &amp; "]")/1000,
0)</f>
        <v>0</v>
      </c>
      <c r="M82" s="8">
        <f>IFERROR(
GETPIVOTDATA("[Base_Tarjetas].[Importe]",TDinamica_R!$A$3,
"[Base_Tarjetas].[PERIODO]","[Base_Tarjetas].[PERIODO].&amp;[" &amp; TEXT(M$6,"yyyymm") &amp; "]",
"[Base_Tarjetas].[Metrica]","[Base_Tarjetas].[Metrica].&amp;[" &amp; $A82 &amp; "]",
"[Base_Tarjetas].[SEGMENTO_DESCRIP]","[Base_Tarjetas].[SEGMENTO_DESCRIP].&amp;[" &amp; $C$6 &amp; "]",
"[Base_Tarjetas].[SITUACION]","[Base_Tarjetas].[SITUACION].&amp;[" &amp; $C82 &amp; "]",
"[Base_Tarjetas].[TIPO]","[Base_Tarjetas].[TIPO].&amp;[" &amp; $C$1 &amp; "]")/1000,
0)</f>
        <v>0</v>
      </c>
      <c r="N82" s="8">
        <f>IFERROR(
GETPIVOTDATA("[Base_Tarjetas].[Importe]",TDinamica_R!$A$3,
"[Base_Tarjetas].[PERIODO]","[Base_Tarjetas].[PERIODO].&amp;[" &amp; TEXT(N$6,"yyyymm") &amp; "]",
"[Base_Tarjetas].[Metrica]","[Base_Tarjetas].[Metrica].&amp;[" &amp; $A82 &amp; "]",
"[Base_Tarjetas].[SEGMENTO_DESCRIP]","[Base_Tarjetas].[SEGMENTO_DESCRIP].&amp;[" &amp; $C$6 &amp; "]",
"[Base_Tarjetas].[SITUACION]","[Base_Tarjetas].[SITUACION].&amp;[" &amp; $C82 &amp; "]",
"[Base_Tarjetas].[TIPO]","[Base_Tarjetas].[TIPO].&amp;[" &amp; $C$1 &amp; "]")/1000,
0)</f>
        <v>0</v>
      </c>
      <c r="O82" s="8">
        <f>IFERROR(
GETPIVOTDATA("[Base_Tarjetas].[Importe]",TDinamica_R!$A$3,
"[Base_Tarjetas].[PERIODO]","[Base_Tarjetas].[PERIODO].&amp;[" &amp; TEXT(O$6,"yyyymm") &amp; "]",
"[Base_Tarjetas].[Metrica]","[Base_Tarjetas].[Metrica].&amp;[" &amp; $A82 &amp; "]",
"[Base_Tarjetas].[SEGMENTO_DESCRIP]","[Base_Tarjetas].[SEGMENTO_DESCRIP].&amp;[" &amp; $C$6 &amp; "]",
"[Base_Tarjetas].[SITUACION]","[Base_Tarjetas].[SITUACION].&amp;[" &amp; $C82 &amp; "]",
"[Base_Tarjetas].[TIPO]","[Base_Tarjetas].[TIPO].&amp;[" &amp; $C$1 &amp; "]")/1000,
0)</f>
        <v>0</v>
      </c>
      <c r="P82" s="8">
        <f>IFERROR(
GETPIVOTDATA("[Base_Tarjetas].[Importe]",TDinamica_R!$A$3,
"[Base_Tarjetas].[PERIODO]","[Base_Tarjetas].[PERIODO].&amp;[" &amp; TEXT(P$6,"yyyymm") &amp; "]",
"[Base_Tarjetas].[Metrica]","[Base_Tarjetas].[Metrica].&amp;[" &amp; $A82 &amp; "]",
"[Base_Tarjetas].[SEGMENTO_DESCRIP]","[Base_Tarjetas].[SEGMENTO_DESCRIP].&amp;[" &amp; $C$6 &amp; "]",
"[Base_Tarjetas].[SITUACION]","[Base_Tarjetas].[SITUACION].&amp;[" &amp; $C82 &amp; "]",
"[Base_Tarjetas].[TIPO]","[Base_Tarjetas].[TIPO].&amp;[" &amp; $C$1 &amp; "]")/1000,
0)</f>
        <v>0</v>
      </c>
      <c r="Q82" s="8">
        <f>IFERROR(
GETPIVOTDATA("[Base_Tarjetas].[Importe]",TDinamica_R!$A$3,
"[Base_Tarjetas].[PERIODO]","[Base_Tarjetas].[PERIODO].&amp;[" &amp; TEXT(Q$6,"yyyymm") &amp; "]",
"[Base_Tarjetas].[Metrica]","[Base_Tarjetas].[Metrica].&amp;[" &amp; $A82 &amp; "]",
"[Base_Tarjetas].[SEGMENTO_DESCRIP]","[Base_Tarjetas].[SEGMENTO_DESCRIP].&amp;[" &amp; $C$6 &amp; "]",
"[Base_Tarjetas].[SITUACION]","[Base_Tarjetas].[SITUACION].&amp;[" &amp; $C82 &amp; "]",
"[Base_Tarjetas].[TIPO]","[Base_Tarjetas].[TIPO].&amp;[" &amp; $C$1 &amp; "]")/1000,
0)</f>
        <v>0</v>
      </c>
      <c r="R82" s="8">
        <f>IFERROR(
GETPIVOTDATA("[Base_Tarjetas].[Importe]",TDinamica_R!$A$3,
"[Base_Tarjetas].[PERIODO]","[Base_Tarjetas].[PERIODO].&amp;[" &amp; TEXT(R$6,"yyyymm") &amp; "]",
"[Base_Tarjetas].[Metrica]","[Base_Tarjetas].[Metrica].&amp;[" &amp; $A82 &amp; "]",
"[Base_Tarjetas].[SEGMENTO_DESCRIP]","[Base_Tarjetas].[SEGMENTO_DESCRIP].&amp;[" &amp; $C$6 &amp; "]",
"[Base_Tarjetas].[SITUACION]","[Base_Tarjetas].[SITUACION].&amp;[" &amp; $C82 &amp; "]",
"[Base_Tarjetas].[TIPO]","[Base_Tarjetas].[TIPO].&amp;[" &amp; $C$1 &amp; "]")/1000,
0)</f>
        <v>0</v>
      </c>
      <c r="S82" s="8">
        <f>IFERROR(
GETPIVOTDATA("[Base_Tarjetas].[Importe]",TDinamica_R!$A$3,
"[Base_Tarjetas].[PERIODO]","[Base_Tarjetas].[PERIODO].&amp;[" &amp; TEXT(S$6,"yyyymm") &amp; "]",
"[Base_Tarjetas].[Metrica]","[Base_Tarjetas].[Metrica].&amp;[" &amp; $A82 &amp; "]",
"[Base_Tarjetas].[SEGMENTO_DESCRIP]","[Base_Tarjetas].[SEGMENTO_DESCRIP].&amp;[" &amp; $C$6 &amp; "]",
"[Base_Tarjetas].[SITUACION]","[Base_Tarjetas].[SITUACION].&amp;[" &amp; $C82 &amp; "]",
"[Base_Tarjetas].[TIPO]","[Base_Tarjetas].[TIPO].&amp;[" &amp; $C$1 &amp; "]")/1000,
0)</f>
        <v>0</v>
      </c>
      <c r="T82" s="8">
        <f>IFERROR(
GETPIVOTDATA("[Base_Tarjetas].[Importe]",TDinamica_R!$A$3,
"[Base_Tarjetas].[PERIODO]","[Base_Tarjetas].[PERIODO].&amp;[" &amp; TEXT(T$6,"yyyymm") &amp; "]",
"[Base_Tarjetas].[Metrica]","[Base_Tarjetas].[Metrica].&amp;[" &amp; $A82 &amp; "]",
"[Base_Tarjetas].[SEGMENTO_DESCRIP]","[Base_Tarjetas].[SEGMENTO_DESCRIP].&amp;[" &amp; $C$6 &amp; "]",
"[Base_Tarjetas].[SITUACION]","[Base_Tarjetas].[SITUACION].&amp;[" &amp; $C82 &amp; "]",
"[Base_Tarjetas].[TIPO]","[Base_Tarjetas].[TIPO].&amp;[" &amp; $C$1 &amp; "]")/1000,
0)</f>
        <v>0</v>
      </c>
      <c r="U82" s="8">
        <f>IFERROR(
GETPIVOTDATA("[Base_Tarjetas].[Importe]",TDinamica_R!$A$3,
"[Base_Tarjetas].[PERIODO]","[Base_Tarjetas].[PERIODO].&amp;[" &amp; TEXT(U$6,"yyyymm") &amp; "]",
"[Base_Tarjetas].[Metrica]","[Base_Tarjetas].[Metrica].&amp;[" &amp; $A82 &amp; "]",
"[Base_Tarjetas].[SEGMENTO_DESCRIP]","[Base_Tarjetas].[SEGMENTO_DESCRIP].&amp;[" &amp; $C$6 &amp; "]",
"[Base_Tarjetas].[SITUACION]","[Base_Tarjetas].[SITUACION].&amp;[" &amp; $C82 &amp; "]",
"[Base_Tarjetas].[TIPO]","[Base_Tarjetas].[TIPO].&amp;[" &amp; $C$1 &amp; "]")/1000,
0)</f>
        <v>0</v>
      </c>
      <c r="V82" s="8">
        <f>IFERROR(
GETPIVOTDATA("[Base_Tarjetas].[Importe]",TDinamica_R!$A$3,
"[Base_Tarjetas].[PERIODO]","[Base_Tarjetas].[PERIODO].&amp;[" &amp; TEXT(V$6,"yyyymm") &amp; "]",
"[Base_Tarjetas].[Metrica]","[Base_Tarjetas].[Metrica].&amp;[" &amp; $A82 &amp; "]",
"[Base_Tarjetas].[SEGMENTO_DESCRIP]","[Base_Tarjetas].[SEGMENTO_DESCRIP].&amp;[" &amp; $C$6 &amp; "]",
"[Base_Tarjetas].[SITUACION]","[Base_Tarjetas].[SITUACION].&amp;[" &amp; $C82 &amp; "]",
"[Base_Tarjetas].[TIPO]","[Base_Tarjetas].[TIPO].&amp;[" &amp; $C$1 &amp; "]")/1000,
0)</f>
        <v>0</v>
      </c>
      <c r="W82" s="8">
        <f>IFERROR(
GETPIVOTDATA("[Base_Tarjetas].[Importe]",TDinamica_R!$A$3,
"[Base_Tarjetas].[PERIODO]","[Base_Tarjetas].[PERIODO].&amp;[" &amp; TEXT(W$6,"yyyymm") &amp; "]",
"[Base_Tarjetas].[Metrica]","[Base_Tarjetas].[Metrica].&amp;[" &amp; $A82 &amp; "]",
"[Base_Tarjetas].[SEGMENTO_DESCRIP]","[Base_Tarjetas].[SEGMENTO_DESCRIP].&amp;[" &amp; $C$6 &amp; "]",
"[Base_Tarjetas].[SITUACION]","[Base_Tarjetas].[SITUACION].&amp;[" &amp; $C82 &amp; "]",
"[Base_Tarjetas].[TIPO]","[Base_Tarjetas].[TIPO].&amp;[" &amp; $C$1 &amp; "]")/1000,
0)</f>
        <v>0</v>
      </c>
      <c r="X82" s="8">
        <f>IFERROR(
GETPIVOTDATA("[Base_Tarjetas].[Importe]",TDinamica_R!$A$3,
"[Base_Tarjetas].[PERIODO]","[Base_Tarjetas].[PERIODO].&amp;[" &amp; TEXT(X$6,"yyyymm") &amp; "]",
"[Base_Tarjetas].[Metrica]","[Base_Tarjetas].[Metrica].&amp;[" &amp; $A82 &amp; "]",
"[Base_Tarjetas].[SEGMENTO_DESCRIP]","[Base_Tarjetas].[SEGMENTO_DESCRIP].&amp;[" &amp; $C$6 &amp; "]",
"[Base_Tarjetas].[SITUACION]","[Base_Tarjetas].[SITUACION].&amp;[" &amp; $C82 &amp; "]",
"[Base_Tarjetas].[TIPO]","[Base_Tarjetas].[TIPO].&amp;[" &amp; $C$1 &amp; "]")/1000,
0)</f>
        <v>0</v>
      </c>
      <c r="Y82" s="8">
        <f>IFERROR(
GETPIVOTDATA("[Base_Tarjetas].[Importe]",TDinamica_R!$A$3,
"[Base_Tarjetas].[PERIODO]","[Base_Tarjetas].[PERIODO].&amp;[" &amp; TEXT(Y$6,"yyyymm") &amp; "]",
"[Base_Tarjetas].[Metrica]","[Base_Tarjetas].[Metrica].&amp;[" &amp; $A82 &amp; "]",
"[Base_Tarjetas].[SEGMENTO_DESCRIP]","[Base_Tarjetas].[SEGMENTO_DESCRIP].&amp;[" &amp; $C$6 &amp; "]",
"[Base_Tarjetas].[SITUACION]","[Base_Tarjetas].[SITUACION].&amp;[" &amp; $C82 &amp; "]",
"[Base_Tarjetas].[TIPO]","[Base_Tarjetas].[TIPO].&amp;[" &amp; $C$1 &amp; "]")/1000,
0)</f>
        <v>0</v>
      </c>
      <c r="Z82" s="8">
        <f>IFERROR(
GETPIVOTDATA("[Base_Tarjetas].[Importe]",TDinamica_R!$A$3,
"[Base_Tarjetas].[PERIODO]","[Base_Tarjetas].[PERIODO].&amp;[" &amp; TEXT(Z$6,"yyyymm") &amp; "]",
"[Base_Tarjetas].[Metrica]","[Base_Tarjetas].[Metrica].&amp;[" &amp; $A82 &amp; "]",
"[Base_Tarjetas].[SEGMENTO_DESCRIP]","[Base_Tarjetas].[SEGMENTO_DESCRIP].&amp;[" &amp; $C$6 &amp; "]",
"[Base_Tarjetas].[SITUACION]","[Base_Tarjetas].[SITUACION].&amp;[" &amp; $C82 &amp; "]",
"[Base_Tarjetas].[TIPO]","[Base_Tarjetas].[TIPO].&amp;[" &amp; $C$1 &amp; "]")/1000,
0)</f>
        <v>0</v>
      </c>
      <c r="AA82" s="8">
        <f>IFERROR(
GETPIVOTDATA("[Base_Tarjetas].[Importe]",TDinamica_R!$A$3,
"[Base_Tarjetas].[PERIODO]","[Base_Tarjetas].[PERIODO].&amp;[" &amp; TEXT(AA$6,"yyyymm") &amp; "]",
"[Base_Tarjetas].[Metrica]","[Base_Tarjetas].[Metrica].&amp;[" &amp; $A82 &amp; "]",
"[Base_Tarjetas].[SEGMENTO_DESCRIP]","[Base_Tarjetas].[SEGMENTO_DESCRIP].&amp;[" &amp; $C$6 &amp; "]",
"[Base_Tarjetas].[SITUACION]","[Base_Tarjetas].[SITUACION].&amp;[" &amp; $C82 &amp; "]",
"[Base_Tarjetas].[TIPO]","[Base_Tarjetas].[TIPO].&amp;[" &amp; $C$1 &amp; "]")/1000,
0)</f>
        <v>0</v>
      </c>
      <c r="AB82" s="8">
        <f>IFERROR(
GETPIVOTDATA("[Base_Tarjetas].[Importe]",TDinamica_R!$A$3,
"[Base_Tarjetas].[PERIODO]","[Base_Tarjetas].[PERIODO].&amp;[" &amp; TEXT(AB$6,"yyyymm") &amp; "]",
"[Base_Tarjetas].[Metrica]","[Base_Tarjetas].[Metrica].&amp;[" &amp; $A82 &amp; "]",
"[Base_Tarjetas].[SEGMENTO_DESCRIP]","[Base_Tarjetas].[SEGMENTO_DESCRIP].&amp;[" &amp; $C$6 &amp; "]",
"[Base_Tarjetas].[SITUACION]","[Base_Tarjetas].[SITUACION].&amp;[" &amp; $C82 &amp; "]",
"[Base_Tarjetas].[TIPO]","[Base_Tarjetas].[TIPO].&amp;[" &amp; $C$1 &amp; "]")/1000,
0)</f>
        <v>0</v>
      </c>
      <c r="AC82" s="8">
        <f>IFERROR(
GETPIVOTDATA("[Base_Tarjetas].[Importe]",TDinamica_R!$A$3,
"[Base_Tarjetas].[PERIODO]","[Base_Tarjetas].[PERIODO].&amp;[" &amp; TEXT(AC$6,"yyyymm") &amp; "]",
"[Base_Tarjetas].[Metrica]","[Base_Tarjetas].[Metrica].&amp;[" &amp; $A82 &amp; "]",
"[Base_Tarjetas].[SEGMENTO_DESCRIP]","[Base_Tarjetas].[SEGMENTO_DESCRIP].&amp;[" &amp; $C$6 &amp; "]",
"[Base_Tarjetas].[SITUACION]","[Base_Tarjetas].[SITUACION].&amp;[" &amp; $C82 &amp; "]",
"[Base_Tarjetas].[TIPO]","[Base_Tarjetas].[TIPO].&amp;[" &amp; $C$1 &amp; "]")/1000,
0)</f>
        <v>0</v>
      </c>
      <c r="AD82" s="8">
        <f>IFERROR(
GETPIVOTDATA("[Base_Tarjetas].[Importe]",TDinamica_R!$A$3,
"[Base_Tarjetas].[PERIODO]","[Base_Tarjetas].[PERIODO].&amp;[" &amp; TEXT(AD$6,"yyyymm") &amp; "]",
"[Base_Tarjetas].[Metrica]","[Base_Tarjetas].[Metrica].&amp;[" &amp; $A82 &amp; "]",
"[Base_Tarjetas].[SEGMENTO_DESCRIP]","[Base_Tarjetas].[SEGMENTO_DESCRIP].&amp;[" &amp; $C$6 &amp; "]",
"[Base_Tarjetas].[SITUACION]","[Base_Tarjetas].[SITUACION].&amp;[" &amp; $C82 &amp; "]",
"[Base_Tarjetas].[TIPO]","[Base_Tarjetas].[TIPO].&amp;[" &amp; $C$1 &amp; "]")/1000,
0)</f>
        <v>0</v>
      </c>
      <c r="AE82" s="8">
        <f>IFERROR(
GETPIVOTDATA("[Base_Tarjetas].[Importe]",TDinamica_R!$A$3,
"[Base_Tarjetas].[PERIODO]","[Base_Tarjetas].[PERIODO].&amp;[" &amp; TEXT(AE$6,"yyyymm") &amp; "]",
"[Base_Tarjetas].[Metrica]","[Base_Tarjetas].[Metrica].&amp;[" &amp; $A82 &amp; "]",
"[Base_Tarjetas].[SEGMENTO_DESCRIP]","[Base_Tarjetas].[SEGMENTO_DESCRIP].&amp;[" &amp; $C$6 &amp; "]",
"[Base_Tarjetas].[SITUACION]","[Base_Tarjetas].[SITUACION].&amp;[" &amp; $C82 &amp; "]",
"[Base_Tarjetas].[TIPO]","[Base_Tarjetas].[TIPO].&amp;[" &amp; $C$1 &amp; "]")/1000,
0)</f>
        <v>0</v>
      </c>
      <c r="AF82" s="8">
        <f>IFERROR(
GETPIVOTDATA("[Base_Tarjetas].[Importe]",TDinamica_R!$A$3,
"[Base_Tarjetas].[PERIODO]","[Base_Tarjetas].[PERIODO].&amp;[" &amp; TEXT(AF$6,"yyyymm") &amp; "]",
"[Base_Tarjetas].[Metrica]","[Base_Tarjetas].[Metrica].&amp;[" &amp; $A82 &amp; "]",
"[Base_Tarjetas].[SEGMENTO_DESCRIP]","[Base_Tarjetas].[SEGMENTO_DESCRIP].&amp;[" &amp; $C$6 &amp; "]",
"[Base_Tarjetas].[SITUACION]","[Base_Tarjetas].[SITUACION].&amp;[" &amp; $C82 &amp; "]",
"[Base_Tarjetas].[TIPO]","[Base_Tarjetas].[TIPO].&amp;[" &amp; $C$1 &amp; "]")/1000,
0)</f>
        <v>0</v>
      </c>
      <c r="AG82" s="8">
        <f>IFERROR(
GETPIVOTDATA("[Base_Tarjetas].[Importe]",TDinamica_R!$A$3,
"[Base_Tarjetas].[PERIODO]","[Base_Tarjetas].[PERIODO].&amp;[" &amp; TEXT(AG$6,"yyyymm") &amp; "]",
"[Base_Tarjetas].[Metrica]","[Base_Tarjetas].[Metrica].&amp;[" &amp; $A82 &amp; "]",
"[Base_Tarjetas].[SEGMENTO_DESCRIP]","[Base_Tarjetas].[SEGMENTO_DESCRIP].&amp;[" &amp; $C$6 &amp; "]",
"[Base_Tarjetas].[SITUACION]","[Base_Tarjetas].[SITUACION].&amp;[" &amp; $C82 &amp; "]",
"[Base_Tarjetas].[TIPO]","[Base_Tarjetas].[TIPO].&amp;[" &amp; $C$1 &amp; "]")/1000,
0)</f>
        <v>0</v>
      </c>
      <c r="AH82" s="8">
        <f>IFERROR(
GETPIVOTDATA("[Base_Tarjetas].[Importe]",TDinamica_R!$A$3,
"[Base_Tarjetas].[PERIODO]","[Base_Tarjetas].[PERIODO].&amp;[" &amp; TEXT(AH$6,"yyyymm") &amp; "]",
"[Base_Tarjetas].[Metrica]","[Base_Tarjetas].[Metrica].&amp;[" &amp; $A82 &amp; "]",
"[Base_Tarjetas].[SEGMENTO_DESCRIP]","[Base_Tarjetas].[SEGMENTO_DESCRIP].&amp;[" &amp; $C$6 &amp; "]",
"[Base_Tarjetas].[SITUACION]","[Base_Tarjetas].[SITUACION].&amp;[" &amp; $C82 &amp; "]",
"[Base_Tarjetas].[TIPO]","[Base_Tarjetas].[TIPO].&amp;[" &amp; $C$1 &amp; "]")/1000,
0)</f>
        <v>0</v>
      </c>
      <c r="AI82" s="8">
        <f>IFERROR(
GETPIVOTDATA("[Base_Tarjetas].[Importe]",TDinamica_R!$A$3,
"[Base_Tarjetas].[PERIODO]","[Base_Tarjetas].[PERIODO].&amp;[" &amp; TEXT(AI$6,"yyyymm") &amp; "]",
"[Base_Tarjetas].[Metrica]","[Base_Tarjetas].[Metrica].&amp;[" &amp; $A82 &amp; "]",
"[Base_Tarjetas].[SEGMENTO_DESCRIP]","[Base_Tarjetas].[SEGMENTO_DESCRIP].&amp;[" &amp; $C$6 &amp; "]",
"[Base_Tarjetas].[SITUACION]","[Base_Tarjetas].[SITUACION].&amp;[" &amp; $C82 &amp; "]",
"[Base_Tarjetas].[TIPO]","[Base_Tarjetas].[TIPO].&amp;[" &amp; $C$1 &amp; "]")/1000,
0)</f>
        <v>0</v>
      </c>
      <c r="AJ82" s="8">
        <f>IFERROR(
GETPIVOTDATA("[Base_Tarjetas].[Importe]",TDinamica_R!$A$3,
"[Base_Tarjetas].[PERIODO]","[Base_Tarjetas].[PERIODO].&amp;[" &amp; TEXT(AJ$6,"yyyymm") &amp; "]",
"[Base_Tarjetas].[Metrica]","[Base_Tarjetas].[Metrica].&amp;[" &amp; $A82 &amp; "]",
"[Base_Tarjetas].[SEGMENTO_DESCRIP]","[Base_Tarjetas].[SEGMENTO_DESCRIP].&amp;[" &amp; $C$6 &amp; "]",
"[Base_Tarjetas].[SITUACION]","[Base_Tarjetas].[SITUACION].&amp;[" &amp; $C82 &amp; "]",
"[Base_Tarjetas].[TIPO]","[Base_Tarjetas].[TIPO].&amp;[" &amp; $C$1 &amp; "]")/1000,
0)</f>
        <v>0</v>
      </c>
      <c r="AK82" s="8">
        <f>IFERROR(
GETPIVOTDATA("[Base_Tarjetas].[Importe]",TDinamica_R!$A$3,
"[Base_Tarjetas].[PERIODO]","[Base_Tarjetas].[PERIODO].&amp;[" &amp; TEXT(AK$6,"yyyymm") &amp; "]",
"[Base_Tarjetas].[Metrica]","[Base_Tarjetas].[Metrica].&amp;[" &amp; $A82 &amp; "]",
"[Base_Tarjetas].[SEGMENTO_DESCRIP]","[Base_Tarjetas].[SEGMENTO_DESCRIP].&amp;[" &amp; $C$6 &amp; "]",
"[Base_Tarjetas].[SITUACION]","[Base_Tarjetas].[SITUACION].&amp;[" &amp; $C82 &amp; "]",
"[Base_Tarjetas].[TIPO]","[Base_Tarjetas].[TIPO].&amp;[" &amp; $C$1 &amp; "]")/1000,
0)</f>
        <v>0</v>
      </c>
      <c r="AL82" s="8">
        <f>IFERROR(
GETPIVOTDATA("[Base_Tarjetas].[Importe]",TDinamica_R!$A$3,
"[Base_Tarjetas].[PERIODO]","[Base_Tarjetas].[PERIODO].&amp;[" &amp; TEXT(AL$6,"yyyymm") &amp; "]",
"[Base_Tarjetas].[Metrica]","[Base_Tarjetas].[Metrica].&amp;[" &amp; $A82 &amp; "]",
"[Base_Tarjetas].[SEGMENTO_DESCRIP]","[Base_Tarjetas].[SEGMENTO_DESCRIP].&amp;[" &amp; $C$6 &amp; "]",
"[Base_Tarjetas].[SITUACION]","[Base_Tarjetas].[SITUACION].&amp;[" &amp; $C82 &amp; "]",
"[Base_Tarjetas].[TIPO]","[Base_Tarjetas].[TIPO].&amp;[" &amp; $C$1 &amp; "]")/1000,
0)</f>
        <v>0</v>
      </c>
      <c r="AM82" s="8">
        <f>IFERROR(
GETPIVOTDATA("[Base_Tarjetas].[Importe]",TDinamica_R!$A$3,
"[Base_Tarjetas].[PERIODO]","[Base_Tarjetas].[PERIODO].&amp;[" &amp; TEXT(AM$6,"yyyymm") &amp; "]",
"[Base_Tarjetas].[Metrica]","[Base_Tarjetas].[Metrica].&amp;[" &amp; $A82 &amp; "]",
"[Base_Tarjetas].[SEGMENTO_DESCRIP]","[Base_Tarjetas].[SEGMENTO_DESCRIP].&amp;[" &amp; $C$6 &amp; "]",
"[Base_Tarjetas].[SITUACION]","[Base_Tarjetas].[SITUACION].&amp;[" &amp; $C82 &amp; "]",
"[Base_Tarjetas].[TIPO]","[Base_Tarjetas].[TIPO].&amp;[" &amp; $C$1 &amp; "]")/1000,
0)</f>
        <v>0</v>
      </c>
      <c r="AN82" s="8">
        <f>IFERROR(
GETPIVOTDATA("[Base_Tarjetas].[Importe]",TDinamica_R!$A$3,
"[Base_Tarjetas].[PERIODO]","[Base_Tarjetas].[PERIODO].&amp;[" &amp; TEXT(AN$6,"yyyymm") &amp; "]",
"[Base_Tarjetas].[Metrica]","[Base_Tarjetas].[Metrica].&amp;[" &amp; $A82 &amp; "]",
"[Base_Tarjetas].[SEGMENTO_DESCRIP]","[Base_Tarjetas].[SEGMENTO_DESCRIP].&amp;[" &amp; $C$6 &amp; "]",
"[Base_Tarjetas].[SITUACION]","[Base_Tarjetas].[SITUACION].&amp;[" &amp; $C82 &amp; "]",
"[Base_Tarjetas].[TIPO]","[Base_Tarjetas].[TIPO].&amp;[" &amp; $C$1 &amp; "]")/1000,
0)</f>
        <v>0</v>
      </c>
      <c r="AO82" s="8">
        <f>IFERROR(
GETPIVOTDATA("[Base_Tarjetas].[Importe]",TDinamica_R!$A$3,
"[Base_Tarjetas].[PERIODO]","[Base_Tarjetas].[PERIODO].&amp;[" &amp; TEXT(AO$6,"yyyymm") &amp; "]",
"[Base_Tarjetas].[Metrica]","[Base_Tarjetas].[Metrica].&amp;[" &amp; $A82 &amp; "]",
"[Base_Tarjetas].[SEGMENTO_DESCRIP]","[Base_Tarjetas].[SEGMENTO_DESCRIP].&amp;[" &amp; $C$6 &amp; "]",
"[Base_Tarjetas].[SITUACION]","[Base_Tarjetas].[SITUACION].&amp;[" &amp; $C82 &amp; "]",
"[Base_Tarjetas].[TIPO]","[Base_Tarjetas].[TIPO].&amp;[" &amp; $C$1 &amp; "]")/1000,
0)</f>
        <v>0</v>
      </c>
      <c r="AP82" s="8">
        <f>IFERROR(
GETPIVOTDATA("[Base_Tarjetas].[Importe]",TDinamica_R!$A$3,
"[Base_Tarjetas].[PERIODO]","[Base_Tarjetas].[PERIODO].&amp;[" &amp; TEXT(AP$6,"yyyymm") &amp; "]",
"[Base_Tarjetas].[Metrica]","[Base_Tarjetas].[Metrica].&amp;[" &amp; $A82 &amp; "]",
"[Base_Tarjetas].[SEGMENTO_DESCRIP]","[Base_Tarjetas].[SEGMENTO_DESCRIP].&amp;[" &amp; $C$6 &amp; "]",
"[Base_Tarjetas].[SITUACION]","[Base_Tarjetas].[SITUACION].&amp;[" &amp; $C82 &amp; "]",
"[Base_Tarjetas].[TIPO]","[Base_Tarjetas].[TIPO].&amp;[" &amp; $C$1 &amp; "]")/1000,
0)</f>
        <v>0</v>
      </c>
      <c r="AQ82" s="8">
        <f>IFERROR(
GETPIVOTDATA("[Base_Tarjetas].[Importe]",TDinamica_R!$A$3,
"[Base_Tarjetas].[PERIODO]","[Base_Tarjetas].[PERIODO].&amp;[" &amp; TEXT(AQ$6,"yyyymm") &amp; "]",
"[Base_Tarjetas].[Metrica]","[Base_Tarjetas].[Metrica].&amp;[" &amp; $A82 &amp; "]",
"[Base_Tarjetas].[SEGMENTO_DESCRIP]","[Base_Tarjetas].[SEGMENTO_DESCRIP].&amp;[" &amp; $C$6 &amp; "]",
"[Base_Tarjetas].[SITUACION]","[Base_Tarjetas].[SITUACION].&amp;[" &amp; $C82 &amp; "]",
"[Base_Tarjetas].[TIPO]","[Base_Tarjetas].[TIPO].&amp;[" &amp; $C$1 &amp; "]")/1000,
0)</f>
        <v>0</v>
      </c>
      <c r="AR82" s="8">
        <f>IFERROR(
GETPIVOTDATA("[Base_Tarjetas].[Importe]",TDinamica_R!$A$3,
"[Base_Tarjetas].[PERIODO]","[Base_Tarjetas].[PERIODO].&amp;[" &amp; TEXT(AR$6,"yyyymm") &amp; "]",
"[Base_Tarjetas].[Metrica]","[Base_Tarjetas].[Metrica].&amp;[" &amp; $A82 &amp; "]",
"[Base_Tarjetas].[SEGMENTO_DESCRIP]","[Base_Tarjetas].[SEGMENTO_DESCRIP].&amp;[" &amp; $C$6 &amp; "]",
"[Base_Tarjetas].[SITUACION]","[Base_Tarjetas].[SITUACION].&amp;[" &amp; $C82 &amp; "]",
"[Base_Tarjetas].[TIPO]","[Base_Tarjetas].[TIPO].&amp;[" &amp; $C$1 &amp; "]")/1000,
0)</f>
        <v>0</v>
      </c>
      <c r="AS82" s="8">
        <f>IFERROR(
GETPIVOTDATA("[Base_Tarjetas].[Importe]",TDinamica_R!$A$3,
"[Base_Tarjetas].[PERIODO]","[Base_Tarjetas].[PERIODO].&amp;[" &amp; TEXT(AS$6,"yyyymm") &amp; "]",
"[Base_Tarjetas].[Metrica]","[Base_Tarjetas].[Metrica].&amp;[" &amp; $A82 &amp; "]",
"[Base_Tarjetas].[SEGMENTO_DESCRIP]","[Base_Tarjetas].[SEGMENTO_DESCRIP].&amp;[" &amp; $C$6 &amp; "]",
"[Base_Tarjetas].[SITUACION]","[Base_Tarjetas].[SITUACION].&amp;[" &amp; $C82 &amp; "]",
"[Base_Tarjetas].[TIPO]","[Base_Tarjetas].[TIPO].&amp;[" &amp; $C$1 &amp; "]")/1000,
0)</f>
        <v>0</v>
      </c>
      <c r="AT82" s="8">
        <f>IFERROR(
GETPIVOTDATA("[Base_Tarjetas].[Importe]",TDinamica_R!$A$3,
"[Base_Tarjetas].[PERIODO]","[Base_Tarjetas].[PERIODO].&amp;[" &amp; TEXT(AT$6,"yyyymm") &amp; "]",
"[Base_Tarjetas].[Metrica]","[Base_Tarjetas].[Metrica].&amp;[" &amp; $A82 &amp; "]",
"[Base_Tarjetas].[SEGMENTO_DESCRIP]","[Base_Tarjetas].[SEGMENTO_DESCRIP].&amp;[" &amp; $C$6 &amp; "]",
"[Base_Tarjetas].[SITUACION]","[Base_Tarjetas].[SITUACION].&amp;[" &amp; $C82 &amp; "]",
"[Base_Tarjetas].[TIPO]","[Base_Tarjetas].[TIPO].&amp;[" &amp; $C$1 &amp; "]")/1000,
0)</f>
        <v>0</v>
      </c>
      <c r="AU82" s="8">
        <f>IFERROR(
GETPIVOTDATA("[Base_Tarjetas].[Importe]",TDinamica_R!$A$3,
"[Base_Tarjetas].[PERIODO]","[Base_Tarjetas].[PERIODO].&amp;[" &amp; TEXT(AU$6,"yyyymm") &amp; "]",
"[Base_Tarjetas].[Metrica]","[Base_Tarjetas].[Metrica].&amp;[" &amp; $A82 &amp; "]",
"[Base_Tarjetas].[SEGMENTO_DESCRIP]","[Base_Tarjetas].[SEGMENTO_DESCRIP].&amp;[" &amp; $C$6 &amp; "]",
"[Base_Tarjetas].[SITUACION]","[Base_Tarjetas].[SITUACION].&amp;[" &amp; $C82 &amp; "]",
"[Base_Tarjetas].[TIPO]","[Base_Tarjetas].[TIPO].&amp;[" &amp; $C$1 &amp; "]")/1000,
0)</f>
        <v>0</v>
      </c>
      <c r="AV82" s="8">
        <f>IFERROR(
GETPIVOTDATA("[Base_Tarjetas].[Importe]",TDinamica_R!$A$3,
"[Base_Tarjetas].[PERIODO]","[Base_Tarjetas].[PERIODO].&amp;[" &amp; TEXT(AV$6,"yyyymm") &amp; "]",
"[Base_Tarjetas].[Metrica]","[Base_Tarjetas].[Metrica].&amp;[" &amp; $A82 &amp; "]",
"[Base_Tarjetas].[SEGMENTO_DESCRIP]","[Base_Tarjetas].[SEGMENTO_DESCRIP].&amp;[" &amp; $C$6 &amp; "]",
"[Base_Tarjetas].[SITUACION]","[Base_Tarjetas].[SITUACION].&amp;[" &amp; $C82 &amp; "]",
"[Base_Tarjetas].[TIPO]","[Base_Tarjetas].[TIPO].&amp;[" &amp; $C$1 &amp; "]")/1000,
0)</f>
        <v>0</v>
      </c>
      <c r="AW82" s="8">
        <f>IFERROR(
GETPIVOTDATA("[Base_Tarjetas].[Importe]",TDinamica_R!$A$3,
"[Base_Tarjetas].[PERIODO]","[Base_Tarjetas].[PERIODO].&amp;[" &amp; TEXT(AW$6,"yyyymm") &amp; "]",
"[Base_Tarjetas].[Metrica]","[Base_Tarjetas].[Metrica].&amp;[" &amp; $A82 &amp; "]",
"[Base_Tarjetas].[SEGMENTO_DESCRIP]","[Base_Tarjetas].[SEGMENTO_DESCRIP].&amp;[" &amp; $C$6 &amp; "]",
"[Base_Tarjetas].[SITUACION]","[Base_Tarjetas].[SITUACION].&amp;[" &amp; $C82 &amp; "]",
"[Base_Tarjetas].[TIPO]","[Base_Tarjetas].[TIPO].&amp;[" &amp; $C$1 &amp; "]")/1000,
0)</f>
        <v>0</v>
      </c>
      <c r="AX82" s="8">
        <f>IFERROR(
GETPIVOTDATA("[Base_Tarjetas].[Importe]",TDinamica_R!$A$3,
"[Base_Tarjetas].[PERIODO]","[Base_Tarjetas].[PERIODO].&amp;[" &amp; TEXT(AX$6,"yyyymm") &amp; "]",
"[Base_Tarjetas].[Metrica]","[Base_Tarjetas].[Metrica].&amp;[" &amp; $A82 &amp; "]",
"[Base_Tarjetas].[SEGMENTO_DESCRIP]","[Base_Tarjetas].[SEGMENTO_DESCRIP].&amp;[" &amp; $C$6 &amp; "]",
"[Base_Tarjetas].[SITUACION]","[Base_Tarjetas].[SITUACION].&amp;[" &amp; $C82 &amp; "]",
"[Base_Tarjetas].[TIPO]","[Base_Tarjetas].[TIPO].&amp;[" &amp; $C$1 &amp; "]")/1000,
0)</f>
        <v>0</v>
      </c>
      <c r="AY82" s="8">
        <f>IFERROR(
GETPIVOTDATA("[Base_Tarjetas].[Importe]",TDinamica_R!$A$3,
"[Base_Tarjetas].[PERIODO]","[Base_Tarjetas].[PERIODO].&amp;[" &amp; TEXT(AY$6,"yyyymm") &amp; "]",
"[Base_Tarjetas].[Metrica]","[Base_Tarjetas].[Metrica].&amp;[" &amp; $A82 &amp; "]",
"[Base_Tarjetas].[SEGMENTO_DESCRIP]","[Base_Tarjetas].[SEGMENTO_DESCRIP].&amp;[" &amp; $C$6 &amp; "]",
"[Base_Tarjetas].[SITUACION]","[Base_Tarjetas].[SITUACION].&amp;[" &amp; $C82 &amp; "]",
"[Base_Tarjetas].[TIPO]","[Base_Tarjetas].[TIPO].&amp;[" &amp; $C$1 &amp; "]")/1000,
0)</f>
        <v>0</v>
      </c>
      <c r="AZ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TEXT(AZ$6,"yyyymm") &amp; "]"),
0)</f>
        <v>0</v>
      </c>
      <c r="BA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TEXT(BA$6,"yyyymm") &amp; "]"),
0)</f>
        <v>0</v>
      </c>
      <c r="BB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TEXT(BB$6,"yyyymm") &amp; "]"),
0)</f>
        <v>0</v>
      </c>
      <c r="BC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TEXT(BC$6,"yyyymm") &amp; "]"),
0)</f>
        <v>0</v>
      </c>
      <c r="BD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TEXT(BD$6,"yyyymm") &amp; "]"),
0)</f>
        <v>0</v>
      </c>
      <c r="BE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TEXT(BE$6,"yyyymm") &amp; "]"),
0)</f>
        <v>0</v>
      </c>
      <c r="BF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TEXT(BF$6,"yyyymm") &amp; "]"),
0)</f>
        <v>0</v>
      </c>
      <c r="BG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TEXT(BG$6,"yyyymm") &amp; "]"),
0)</f>
        <v>0</v>
      </c>
      <c r="BH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TEXT(BH$6,"yyyymm") &amp; "]"),
0)</f>
        <v>0</v>
      </c>
      <c r="BI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TEXT(BI$6,"yyyymm") &amp; "]"),
0)</f>
        <v>0</v>
      </c>
      <c r="BJ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TEXT(BJ$6,"yyyymm") &amp; "]"),
0)</f>
        <v>0</v>
      </c>
      <c r="BK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TEXT(BK$6,"yyyymm") &amp; "]"),
0)</f>
        <v>0</v>
      </c>
      <c r="BO82" s="24">
        <f t="shared" si="49"/>
        <v>0</v>
      </c>
      <c r="BP82" s="24">
        <f t="shared" si="49"/>
        <v>0</v>
      </c>
      <c r="BQ82" s="24">
        <f t="shared" si="49"/>
        <v>0</v>
      </c>
      <c r="BR82" s="24">
        <f t="shared" si="49"/>
        <v>0</v>
      </c>
      <c r="BS82" s="24">
        <f t="shared" si="49"/>
        <v>0</v>
      </c>
      <c r="BT82" s="24">
        <f t="shared" si="49"/>
        <v>0</v>
      </c>
    </row>
    <row r="83" spans="1:72" collapsed="1" x14ac:dyDescent="0.25">
      <c r="C83" s="3" t="s">
        <v>35</v>
      </c>
      <c r="D83" s="10">
        <f t="shared" ref="D83:AY83" si="50">SUM(D63:D82)</f>
        <v>0</v>
      </c>
      <c r="E83" s="10">
        <f t="shared" si="50"/>
        <v>0</v>
      </c>
      <c r="F83" s="10">
        <f t="shared" si="50"/>
        <v>0</v>
      </c>
      <c r="G83" s="10">
        <f t="shared" si="50"/>
        <v>0</v>
      </c>
      <c r="H83" s="10">
        <f t="shared" si="50"/>
        <v>0</v>
      </c>
      <c r="I83" s="10">
        <f t="shared" si="50"/>
        <v>0</v>
      </c>
      <c r="J83" s="10">
        <f t="shared" si="50"/>
        <v>0</v>
      </c>
      <c r="K83" s="10">
        <f t="shared" si="50"/>
        <v>0</v>
      </c>
      <c r="L83" s="10">
        <f t="shared" si="50"/>
        <v>0</v>
      </c>
      <c r="M83" s="10">
        <f t="shared" si="50"/>
        <v>0</v>
      </c>
      <c r="N83" s="10">
        <f t="shared" si="50"/>
        <v>0</v>
      </c>
      <c r="O83" s="10">
        <f t="shared" si="50"/>
        <v>0</v>
      </c>
      <c r="P83" s="10">
        <f t="shared" si="50"/>
        <v>0</v>
      </c>
      <c r="Q83" s="10">
        <f t="shared" si="50"/>
        <v>0</v>
      </c>
      <c r="R83" s="10">
        <f t="shared" si="50"/>
        <v>0</v>
      </c>
      <c r="S83" s="10">
        <f t="shared" si="50"/>
        <v>0</v>
      </c>
      <c r="T83" s="10">
        <f t="shared" si="50"/>
        <v>0</v>
      </c>
      <c r="U83" s="10">
        <f t="shared" si="50"/>
        <v>0</v>
      </c>
      <c r="V83" s="10">
        <f t="shared" si="50"/>
        <v>0</v>
      </c>
      <c r="W83" s="10">
        <f t="shared" si="50"/>
        <v>0</v>
      </c>
      <c r="X83" s="10">
        <f t="shared" si="50"/>
        <v>0</v>
      </c>
      <c r="Y83" s="10">
        <f t="shared" si="50"/>
        <v>0</v>
      </c>
      <c r="Z83" s="10">
        <f t="shared" si="50"/>
        <v>0</v>
      </c>
      <c r="AA83" s="10">
        <f t="shared" si="50"/>
        <v>0</v>
      </c>
      <c r="AB83" s="10">
        <f t="shared" si="50"/>
        <v>0</v>
      </c>
      <c r="AC83" s="10">
        <f t="shared" si="50"/>
        <v>0</v>
      </c>
      <c r="AD83" s="10">
        <f t="shared" si="50"/>
        <v>0</v>
      </c>
      <c r="AE83" s="10">
        <f t="shared" si="50"/>
        <v>0</v>
      </c>
      <c r="AF83" s="10">
        <f t="shared" si="50"/>
        <v>0</v>
      </c>
      <c r="AG83" s="10">
        <f t="shared" si="50"/>
        <v>0</v>
      </c>
      <c r="AH83" s="10">
        <f t="shared" si="50"/>
        <v>0</v>
      </c>
      <c r="AI83" s="10">
        <f t="shared" si="50"/>
        <v>0</v>
      </c>
      <c r="AJ83" s="10">
        <f t="shared" si="50"/>
        <v>0</v>
      </c>
      <c r="AK83" s="10">
        <f t="shared" si="50"/>
        <v>0</v>
      </c>
      <c r="AL83" s="10">
        <f t="shared" si="50"/>
        <v>0</v>
      </c>
      <c r="AM83" s="10">
        <f t="shared" si="50"/>
        <v>0</v>
      </c>
      <c r="AN83" s="10">
        <f t="shared" si="50"/>
        <v>0</v>
      </c>
      <c r="AO83" s="10">
        <f t="shared" si="50"/>
        <v>0</v>
      </c>
      <c r="AP83" s="10">
        <f t="shared" si="50"/>
        <v>0</v>
      </c>
      <c r="AQ83" s="10">
        <f t="shared" si="50"/>
        <v>0</v>
      </c>
      <c r="AR83" s="10">
        <f t="shared" si="50"/>
        <v>0</v>
      </c>
      <c r="AS83" s="10">
        <f t="shared" si="50"/>
        <v>0</v>
      </c>
      <c r="AT83" s="10">
        <f t="shared" si="50"/>
        <v>0</v>
      </c>
      <c r="AU83" s="10">
        <f t="shared" si="50"/>
        <v>0</v>
      </c>
      <c r="AV83" s="10">
        <f t="shared" si="50"/>
        <v>0</v>
      </c>
      <c r="AW83" s="10">
        <f t="shared" si="50"/>
        <v>0</v>
      </c>
      <c r="AX83" s="10">
        <f t="shared" si="50"/>
        <v>0</v>
      </c>
      <c r="AY83" s="10">
        <f t="shared" si="50"/>
        <v>0</v>
      </c>
      <c r="AZ83" s="10">
        <f t="shared" ref="AZ83:BK83" si="51">SUM(AZ63:AZ82)</f>
        <v>0.60782765984336617</v>
      </c>
      <c r="BA83" s="10">
        <f t="shared" si="51"/>
        <v>0.60782765984336617</v>
      </c>
      <c r="BB83" s="10">
        <f t="shared" si="51"/>
        <v>0.60782765984336617</v>
      </c>
      <c r="BC83" s="10">
        <f t="shared" si="51"/>
        <v>0.60782765984336617</v>
      </c>
      <c r="BD83" s="10">
        <f t="shared" si="51"/>
        <v>0.60782765984336617</v>
      </c>
      <c r="BE83" s="10">
        <f t="shared" si="51"/>
        <v>0.60782765984336617</v>
      </c>
      <c r="BF83" s="10">
        <f t="shared" si="51"/>
        <v>0.60782765984336617</v>
      </c>
      <c r="BG83" s="10">
        <f t="shared" si="51"/>
        <v>0.60782765984336617</v>
      </c>
      <c r="BH83" s="10">
        <f t="shared" si="51"/>
        <v>0.60782765984336617</v>
      </c>
      <c r="BI83" s="10">
        <f t="shared" si="51"/>
        <v>0.60782765984336617</v>
      </c>
      <c r="BJ83" s="10">
        <f t="shared" si="51"/>
        <v>0.60782765984336617</v>
      </c>
      <c r="BK83" s="10">
        <f t="shared" si="51"/>
        <v>0.60782765984336617</v>
      </c>
      <c r="BO83" s="23">
        <f>SUM(BO63:BO82)</f>
        <v>0</v>
      </c>
      <c r="BP83" s="23">
        <f t="shared" ref="BP83:BT83" si="52">SUM(BP63:BP82)</f>
        <v>1.8234829795300986</v>
      </c>
      <c r="BQ83" s="23">
        <f t="shared" si="52"/>
        <v>0</v>
      </c>
      <c r="BR83" s="23">
        <f t="shared" si="52"/>
        <v>0</v>
      </c>
      <c r="BS83" s="23">
        <f t="shared" si="52"/>
        <v>0</v>
      </c>
      <c r="BT83" s="23">
        <f t="shared" si="52"/>
        <v>0</v>
      </c>
    </row>
    <row r="86" spans="1:72" hidden="1" outlineLevel="1" x14ac:dyDescent="0.25">
      <c r="A86" s="11" t="s">
        <v>39</v>
      </c>
      <c r="C86" s="2" t="s">
        <v>42</v>
      </c>
      <c r="D86" s="8">
        <f>IFERROR(
GETPIVOTDATA("[Base_Tarjetas].[Importe]",TDinamica_R!$A$3,
"[Base_Tarjetas].[PERIODO]","[Base_Tarjetas].[PERIODO].&amp;[" &amp; TEXT(D$6,"yyyymm") &amp; "]",
"[Base_Tarjetas].[Metrica]","[Base_Tarjetas].[Metrica].&amp;[" &amp; $A86 &amp; "]",
"[Base_Tarjetas].[SEGMENTO_DESCRIP]","[Base_Tarjetas].[SEGMENTO_DESCRIP].&amp;[" &amp; $C$6 &amp; "]",
"[Base_Tarjetas].[SITUACION]","[Base_Tarjetas].[SITUACION].&amp;[" &amp; $C86 &amp; "]",
"[Base_Tarjetas].[TIPO]","[Base_Tarjetas].[TIPO].&amp;[" &amp; $C$1 &amp; "]")/1000,
0)</f>
        <v>0</v>
      </c>
      <c r="E86" s="8">
        <f>IFERROR(
GETPIVOTDATA("[Base_Tarjetas].[Importe]",TDinamica_R!$A$3,
"[Base_Tarjetas].[PERIODO]","[Base_Tarjetas].[PERIODO].&amp;[" &amp; TEXT(E$6,"yyyymm") &amp; "]",
"[Base_Tarjetas].[Metrica]","[Base_Tarjetas].[Metrica].&amp;[" &amp; $A86 &amp; "]",
"[Base_Tarjetas].[SEGMENTO_DESCRIP]","[Base_Tarjetas].[SEGMENTO_DESCRIP].&amp;[" &amp; $C$6 &amp; "]",
"[Base_Tarjetas].[SITUACION]","[Base_Tarjetas].[SITUACION].&amp;[" &amp; $C86 &amp; "]",
"[Base_Tarjetas].[TIPO]","[Base_Tarjetas].[TIPO].&amp;[" &amp; $C$1 &amp; "]")/1000,
0)</f>
        <v>0</v>
      </c>
      <c r="F86" s="8">
        <f>IFERROR(
GETPIVOTDATA("[Base_Tarjetas].[Importe]",TDinamica_R!$A$3,
"[Base_Tarjetas].[PERIODO]","[Base_Tarjetas].[PERIODO].&amp;[" &amp; TEXT(F$6,"yyyymm") &amp; "]",
"[Base_Tarjetas].[Metrica]","[Base_Tarjetas].[Metrica].&amp;[" &amp; $A86 &amp; "]",
"[Base_Tarjetas].[SEGMENTO_DESCRIP]","[Base_Tarjetas].[SEGMENTO_DESCRIP].&amp;[" &amp; $C$6 &amp; "]",
"[Base_Tarjetas].[SITUACION]","[Base_Tarjetas].[SITUACION].&amp;[" &amp; $C86 &amp; "]",
"[Base_Tarjetas].[TIPO]","[Base_Tarjetas].[TIPO].&amp;[" &amp; $C$1 &amp; "]")/1000,
0)</f>
        <v>0</v>
      </c>
      <c r="G86" s="8">
        <f>IFERROR(
GETPIVOTDATA("[Base_Tarjetas].[Importe]",TDinamica_R!$A$3,
"[Base_Tarjetas].[PERIODO]","[Base_Tarjetas].[PERIODO].&amp;[" &amp; TEXT(G$6,"yyyymm") &amp; "]",
"[Base_Tarjetas].[Metrica]","[Base_Tarjetas].[Metrica].&amp;[" &amp; $A86 &amp; "]",
"[Base_Tarjetas].[SEGMENTO_DESCRIP]","[Base_Tarjetas].[SEGMENTO_DESCRIP].&amp;[" &amp; $C$6 &amp; "]",
"[Base_Tarjetas].[SITUACION]","[Base_Tarjetas].[SITUACION].&amp;[" &amp; $C86 &amp; "]",
"[Base_Tarjetas].[TIPO]","[Base_Tarjetas].[TIPO].&amp;[" &amp; $C$1 &amp; "]")/1000,
0)</f>
        <v>0</v>
      </c>
      <c r="H86" s="8">
        <f>IFERROR(
GETPIVOTDATA("[Base_Tarjetas].[Importe]",TDinamica_R!$A$3,
"[Base_Tarjetas].[PERIODO]","[Base_Tarjetas].[PERIODO].&amp;[" &amp; TEXT(H$6,"yyyymm") &amp; "]",
"[Base_Tarjetas].[Metrica]","[Base_Tarjetas].[Metrica].&amp;[" &amp; $A86 &amp; "]",
"[Base_Tarjetas].[SEGMENTO_DESCRIP]","[Base_Tarjetas].[SEGMENTO_DESCRIP].&amp;[" &amp; $C$6 &amp; "]",
"[Base_Tarjetas].[SITUACION]","[Base_Tarjetas].[SITUACION].&amp;[" &amp; $C86 &amp; "]",
"[Base_Tarjetas].[TIPO]","[Base_Tarjetas].[TIPO].&amp;[" &amp; $C$1 &amp; "]")/1000,
0)</f>
        <v>0</v>
      </c>
      <c r="I86" s="8">
        <f>IFERROR(
GETPIVOTDATA("[Base_Tarjetas].[Importe]",TDinamica_R!$A$3,
"[Base_Tarjetas].[PERIODO]","[Base_Tarjetas].[PERIODO].&amp;[" &amp; TEXT(I$6,"yyyymm") &amp; "]",
"[Base_Tarjetas].[Metrica]","[Base_Tarjetas].[Metrica].&amp;[" &amp; $A86 &amp; "]",
"[Base_Tarjetas].[SEGMENTO_DESCRIP]","[Base_Tarjetas].[SEGMENTO_DESCRIP].&amp;[" &amp; $C$6 &amp; "]",
"[Base_Tarjetas].[SITUACION]","[Base_Tarjetas].[SITUACION].&amp;[" &amp; $C86 &amp; "]",
"[Base_Tarjetas].[TIPO]","[Base_Tarjetas].[TIPO].&amp;[" &amp; $C$1 &amp; "]")/1000,
0)</f>
        <v>0</v>
      </c>
      <c r="J86" s="8">
        <f>IFERROR(
GETPIVOTDATA("[Base_Tarjetas].[Importe]",TDinamica_R!$A$3,
"[Base_Tarjetas].[PERIODO]","[Base_Tarjetas].[PERIODO].&amp;[" &amp; TEXT(J$6,"yyyymm") &amp; "]",
"[Base_Tarjetas].[Metrica]","[Base_Tarjetas].[Metrica].&amp;[" &amp; $A86 &amp; "]",
"[Base_Tarjetas].[SEGMENTO_DESCRIP]","[Base_Tarjetas].[SEGMENTO_DESCRIP].&amp;[" &amp; $C$6 &amp; "]",
"[Base_Tarjetas].[SITUACION]","[Base_Tarjetas].[SITUACION].&amp;[" &amp; $C86 &amp; "]",
"[Base_Tarjetas].[TIPO]","[Base_Tarjetas].[TIPO].&amp;[" &amp; $C$1 &amp; "]")/1000,
0)</f>
        <v>0</v>
      </c>
      <c r="K86" s="8">
        <f>IFERROR(
GETPIVOTDATA("[Base_Tarjetas].[Importe]",TDinamica_R!$A$3,
"[Base_Tarjetas].[PERIODO]","[Base_Tarjetas].[PERIODO].&amp;[" &amp; TEXT(K$6,"yyyymm") &amp; "]",
"[Base_Tarjetas].[Metrica]","[Base_Tarjetas].[Metrica].&amp;[" &amp; $A86 &amp; "]",
"[Base_Tarjetas].[SEGMENTO_DESCRIP]","[Base_Tarjetas].[SEGMENTO_DESCRIP].&amp;[" &amp; $C$6 &amp; "]",
"[Base_Tarjetas].[SITUACION]","[Base_Tarjetas].[SITUACION].&amp;[" &amp; $C86 &amp; "]",
"[Base_Tarjetas].[TIPO]","[Base_Tarjetas].[TIPO].&amp;[" &amp; $C$1 &amp; "]")/1000,
0)</f>
        <v>0</v>
      </c>
      <c r="L86" s="8">
        <f>IFERROR(
GETPIVOTDATA("[Base_Tarjetas].[Importe]",TDinamica_R!$A$3,
"[Base_Tarjetas].[PERIODO]","[Base_Tarjetas].[PERIODO].&amp;[" &amp; TEXT(L$6,"yyyymm") &amp; "]",
"[Base_Tarjetas].[Metrica]","[Base_Tarjetas].[Metrica].&amp;[" &amp; $A86 &amp; "]",
"[Base_Tarjetas].[SEGMENTO_DESCRIP]","[Base_Tarjetas].[SEGMENTO_DESCRIP].&amp;[" &amp; $C$6 &amp; "]",
"[Base_Tarjetas].[SITUACION]","[Base_Tarjetas].[SITUACION].&amp;[" &amp; $C86 &amp; "]",
"[Base_Tarjetas].[TIPO]","[Base_Tarjetas].[TIPO].&amp;[" &amp; $C$1 &amp; "]")/1000,
0)</f>
        <v>0</v>
      </c>
      <c r="M86" s="8">
        <f>IFERROR(
GETPIVOTDATA("[Base_Tarjetas].[Importe]",TDinamica_R!$A$3,
"[Base_Tarjetas].[PERIODO]","[Base_Tarjetas].[PERIODO].&amp;[" &amp; TEXT(M$6,"yyyymm") &amp; "]",
"[Base_Tarjetas].[Metrica]","[Base_Tarjetas].[Metrica].&amp;[" &amp; $A86 &amp; "]",
"[Base_Tarjetas].[SEGMENTO_DESCRIP]","[Base_Tarjetas].[SEGMENTO_DESCRIP].&amp;[" &amp; $C$6 &amp; "]",
"[Base_Tarjetas].[SITUACION]","[Base_Tarjetas].[SITUACION].&amp;[" &amp; $C86 &amp; "]",
"[Base_Tarjetas].[TIPO]","[Base_Tarjetas].[TIPO].&amp;[" &amp; $C$1 &amp; "]")/1000,
0)</f>
        <v>0</v>
      </c>
      <c r="N86" s="8">
        <f>IFERROR(
GETPIVOTDATA("[Base_Tarjetas].[Importe]",TDinamica_R!$A$3,
"[Base_Tarjetas].[PERIODO]","[Base_Tarjetas].[PERIODO].&amp;[" &amp; TEXT(N$6,"yyyymm") &amp; "]",
"[Base_Tarjetas].[Metrica]","[Base_Tarjetas].[Metrica].&amp;[" &amp; $A86 &amp; "]",
"[Base_Tarjetas].[SEGMENTO_DESCRIP]","[Base_Tarjetas].[SEGMENTO_DESCRIP].&amp;[" &amp; $C$6 &amp; "]",
"[Base_Tarjetas].[SITUACION]","[Base_Tarjetas].[SITUACION].&amp;[" &amp; $C86 &amp; "]",
"[Base_Tarjetas].[TIPO]","[Base_Tarjetas].[TIPO].&amp;[" &amp; $C$1 &amp; "]")/1000,
0)</f>
        <v>0</v>
      </c>
      <c r="O86" s="8">
        <f>IFERROR(
GETPIVOTDATA("[Base_Tarjetas].[Importe]",TDinamica_R!$A$3,
"[Base_Tarjetas].[PERIODO]","[Base_Tarjetas].[PERIODO].&amp;[" &amp; TEXT(O$6,"yyyymm") &amp; "]",
"[Base_Tarjetas].[Metrica]","[Base_Tarjetas].[Metrica].&amp;[" &amp; $A86 &amp; "]",
"[Base_Tarjetas].[SEGMENTO_DESCRIP]","[Base_Tarjetas].[SEGMENTO_DESCRIP].&amp;[" &amp; $C$6 &amp; "]",
"[Base_Tarjetas].[SITUACION]","[Base_Tarjetas].[SITUACION].&amp;[" &amp; $C86 &amp; "]",
"[Base_Tarjetas].[TIPO]","[Base_Tarjetas].[TIPO].&amp;[" &amp; $C$1 &amp; "]")/1000,
0)</f>
        <v>0</v>
      </c>
      <c r="P86" s="8">
        <f>IFERROR(
GETPIVOTDATA("[Base_Tarjetas].[Importe]",TDinamica_R!$A$3,
"[Base_Tarjetas].[PERIODO]","[Base_Tarjetas].[PERIODO].&amp;[" &amp; TEXT(P$6,"yyyymm") &amp; "]",
"[Base_Tarjetas].[Metrica]","[Base_Tarjetas].[Metrica].&amp;[" &amp; $A86 &amp; "]",
"[Base_Tarjetas].[SEGMENTO_DESCRIP]","[Base_Tarjetas].[SEGMENTO_DESCRIP].&amp;[" &amp; $C$6 &amp; "]",
"[Base_Tarjetas].[SITUACION]","[Base_Tarjetas].[SITUACION].&amp;[" &amp; $C86 &amp; "]",
"[Base_Tarjetas].[TIPO]","[Base_Tarjetas].[TIPO].&amp;[" &amp; $C$1 &amp; "]")/1000,
0)</f>
        <v>0</v>
      </c>
      <c r="Q86" s="8">
        <f>IFERROR(
GETPIVOTDATA("[Base_Tarjetas].[Importe]",TDinamica_R!$A$3,
"[Base_Tarjetas].[PERIODO]","[Base_Tarjetas].[PERIODO].&amp;[" &amp; TEXT(Q$6,"yyyymm") &amp; "]",
"[Base_Tarjetas].[Metrica]","[Base_Tarjetas].[Metrica].&amp;[" &amp; $A86 &amp; "]",
"[Base_Tarjetas].[SEGMENTO_DESCRIP]","[Base_Tarjetas].[SEGMENTO_DESCRIP].&amp;[" &amp; $C$6 &amp; "]",
"[Base_Tarjetas].[SITUACION]","[Base_Tarjetas].[SITUACION].&amp;[" &amp; $C86 &amp; "]",
"[Base_Tarjetas].[TIPO]","[Base_Tarjetas].[TIPO].&amp;[" &amp; $C$1 &amp; "]")/1000,
0)</f>
        <v>0</v>
      </c>
      <c r="R86" s="8">
        <f>IFERROR(
GETPIVOTDATA("[Base_Tarjetas].[Importe]",TDinamica_R!$A$3,
"[Base_Tarjetas].[PERIODO]","[Base_Tarjetas].[PERIODO].&amp;[" &amp; TEXT(R$6,"yyyymm") &amp; "]",
"[Base_Tarjetas].[Metrica]","[Base_Tarjetas].[Metrica].&amp;[" &amp; $A86 &amp; "]",
"[Base_Tarjetas].[SEGMENTO_DESCRIP]","[Base_Tarjetas].[SEGMENTO_DESCRIP].&amp;[" &amp; $C$6 &amp; "]",
"[Base_Tarjetas].[SITUACION]","[Base_Tarjetas].[SITUACION].&amp;[" &amp; $C86 &amp; "]",
"[Base_Tarjetas].[TIPO]","[Base_Tarjetas].[TIPO].&amp;[" &amp; $C$1 &amp; "]")/1000,
0)</f>
        <v>0</v>
      </c>
      <c r="S86" s="8">
        <f>IFERROR(
GETPIVOTDATA("[Base_Tarjetas].[Importe]",TDinamica_R!$A$3,
"[Base_Tarjetas].[PERIODO]","[Base_Tarjetas].[PERIODO].&amp;[" &amp; TEXT(S$6,"yyyymm") &amp; "]",
"[Base_Tarjetas].[Metrica]","[Base_Tarjetas].[Metrica].&amp;[" &amp; $A86 &amp; "]",
"[Base_Tarjetas].[SEGMENTO_DESCRIP]","[Base_Tarjetas].[SEGMENTO_DESCRIP].&amp;[" &amp; $C$6 &amp; "]",
"[Base_Tarjetas].[SITUACION]","[Base_Tarjetas].[SITUACION].&amp;[" &amp; $C86 &amp; "]",
"[Base_Tarjetas].[TIPO]","[Base_Tarjetas].[TIPO].&amp;[" &amp; $C$1 &amp; "]")/1000,
0)</f>
        <v>0</v>
      </c>
      <c r="T86" s="8">
        <f>IFERROR(
GETPIVOTDATA("[Base_Tarjetas].[Importe]",TDinamica_R!$A$3,
"[Base_Tarjetas].[PERIODO]","[Base_Tarjetas].[PERIODO].&amp;[" &amp; TEXT(T$6,"yyyymm") &amp; "]",
"[Base_Tarjetas].[Metrica]","[Base_Tarjetas].[Metrica].&amp;[" &amp; $A86 &amp; "]",
"[Base_Tarjetas].[SEGMENTO_DESCRIP]","[Base_Tarjetas].[SEGMENTO_DESCRIP].&amp;[" &amp; $C$6 &amp; "]",
"[Base_Tarjetas].[SITUACION]","[Base_Tarjetas].[SITUACION].&amp;[" &amp; $C86 &amp; "]",
"[Base_Tarjetas].[TIPO]","[Base_Tarjetas].[TIPO].&amp;[" &amp; $C$1 &amp; "]")/1000,
0)</f>
        <v>0</v>
      </c>
      <c r="U86" s="8">
        <f>IFERROR(
GETPIVOTDATA("[Base_Tarjetas].[Importe]",TDinamica_R!$A$3,
"[Base_Tarjetas].[PERIODO]","[Base_Tarjetas].[PERIODO].&amp;[" &amp; TEXT(U$6,"yyyymm") &amp; "]",
"[Base_Tarjetas].[Metrica]","[Base_Tarjetas].[Metrica].&amp;[" &amp; $A86 &amp; "]",
"[Base_Tarjetas].[SEGMENTO_DESCRIP]","[Base_Tarjetas].[SEGMENTO_DESCRIP].&amp;[" &amp; $C$6 &amp; "]",
"[Base_Tarjetas].[SITUACION]","[Base_Tarjetas].[SITUACION].&amp;[" &amp; $C86 &amp; "]",
"[Base_Tarjetas].[TIPO]","[Base_Tarjetas].[TIPO].&amp;[" &amp; $C$1 &amp; "]")/1000,
0)</f>
        <v>0</v>
      </c>
      <c r="V86" s="8">
        <f>IFERROR(
GETPIVOTDATA("[Base_Tarjetas].[Importe]",TDinamica_R!$A$3,
"[Base_Tarjetas].[PERIODO]","[Base_Tarjetas].[PERIODO].&amp;[" &amp; TEXT(V$6,"yyyymm") &amp; "]",
"[Base_Tarjetas].[Metrica]","[Base_Tarjetas].[Metrica].&amp;[" &amp; $A86 &amp; "]",
"[Base_Tarjetas].[SEGMENTO_DESCRIP]","[Base_Tarjetas].[SEGMENTO_DESCRIP].&amp;[" &amp; $C$6 &amp; "]",
"[Base_Tarjetas].[SITUACION]","[Base_Tarjetas].[SITUACION].&amp;[" &amp; $C86 &amp; "]",
"[Base_Tarjetas].[TIPO]","[Base_Tarjetas].[TIPO].&amp;[" &amp; $C$1 &amp; "]")/1000,
0)</f>
        <v>0</v>
      </c>
      <c r="W86" s="8">
        <f>IFERROR(
GETPIVOTDATA("[Base_Tarjetas].[Importe]",TDinamica_R!$A$3,
"[Base_Tarjetas].[PERIODO]","[Base_Tarjetas].[PERIODO].&amp;[" &amp; TEXT(W$6,"yyyymm") &amp; "]",
"[Base_Tarjetas].[Metrica]","[Base_Tarjetas].[Metrica].&amp;[" &amp; $A86 &amp; "]",
"[Base_Tarjetas].[SEGMENTO_DESCRIP]","[Base_Tarjetas].[SEGMENTO_DESCRIP].&amp;[" &amp; $C$6 &amp; "]",
"[Base_Tarjetas].[SITUACION]","[Base_Tarjetas].[SITUACION].&amp;[" &amp; $C86 &amp; "]",
"[Base_Tarjetas].[TIPO]","[Base_Tarjetas].[TIPO].&amp;[" &amp; $C$1 &amp; "]")/1000,
0)</f>
        <v>0</v>
      </c>
      <c r="X86" s="8">
        <f>IFERROR(
GETPIVOTDATA("[Base_Tarjetas].[Importe]",TDinamica_R!$A$3,
"[Base_Tarjetas].[PERIODO]","[Base_Tarjetas].[PERIODO].&amp;[" &amp; TEXT(X$6,"yyyymm") &amp; "]",
"[Base_Tarjetas].[Metrica]","[Base_Tarjetas].[Metrica].&amp;[" &amp; $A86 &amp; "]",
"[Base_Tarjetas].[SEGMENTO_DESCRIP]","[Base_Tarjetas].[SEGMENTO_DESCRIP].&amp;[" &amp; $C$6 &amp; "]",
"[Base_Tarjetas].[SITUACION]","[Base_Tarjetas].[SITUACION].&amp;[" &amp; $C86 &amp; "]",
"[Base_Tarjetas].[TIPO]","[Base_Tarjetas].[TIPO].&amp;[" &amp; $C$1 &amp; "]")/1000,
0)</f>
        <v>0</v>
      </c>
      <c r="Y86" s="8">
        <f>IFERROR(
GETPIVOTDATA("[Base_Tarjetas].[Importe]",TDinamica_R!$A$3,
"[Base_Tarjetas].[PERIODO]","[Base_Tarjetas].[PERIODO].&amp;[" &amp; TEXT(Y$6,"yyyymm") &amp; "]",
"[Base_Tarjetas].[Metrica]","[Base_Tarjetas].[Metrica].&amp;[" &amp; $A86 &amp; "]",
"[Base_Tarjetas].[SEGMENTO_DESCRIP]","[Base_Tarjetas].[SEGMENTO_DESCRIP].&amp;[" &amp; $C$6 &amp; "]",
"[Base_Tarjetas].[SITUACION]","[Base_Tarjetas].[SITUACION].&amp;[" &amp; $C86 &amp; "]",
"[Base_Tarjetas].[TIPO]","[Base_Tarjetas].[TIPO].&amp;[" &amp; $C$1 &amp; "]")/1000,
0)</f>
        <v>0</v>
      </c>
      <c r="Z86" s="8">
        <f>IFERROR(
GETPIVOTDATA("[Base_Tarjetas].[Importe]",TDinamica_R!$A$3,
"[Base_Tarjetas].[PERIODO]","[Base_Tarjetas].[PERIODO].&amp;[" &amp; TEXT(Z$6,"yyyymm") &amp; "]",
"[Base_Tarjetas].[Metrica]","[Base_Tarjetas].[Metrica].&amp;[" &amp; $A86 &amp; "]",
"[Base_Tarjetas].[SEGMENTO_DESCRIP]","[Base_Tarjetas].[SEGMENTO_DESCRIP].&amp;[" &amp; $C$6 &amp; "]",
"[Base_Tarjetas].[SITUACION]","[Base_Tarjetas].[SITUACION].&amp;[" &amp; $C86 &amp; "]",
"[Base_Tarjetas].[TIPO]","[Base_Tarjetas].[TIPO].&amp;[" &amp; $C$1 &amp; "]")/1000,
0)</f>
        <v>0</v>
      </c>
      <c r="AA86" s="8">
        <f>IFERROR(
GETPIVOTDATA("[Base_Tarjetas].[Importe]",TDinamica_R!$A$3,
"[Base_Tarjetas].[PERIODO]","[Base_Tarjetas].[PERIODO].&amp;[" &amp; TEXT(AA$6,"yyyymm") &amp; "]",
"[Base_Tarjetas].[Metrica]","[Base_Tarjetas].[Metrica].&amp;[" &amp; $A86 &amp; "]",
"[Base_Tarjetas].[SEGMENTO_DESCRIP]","[Base_Tarjetas].[SEGMENTO_DESCRIP].&amp;[" &amp; $C$6 &amp; "]",
"[Base_Tarjetas].[SITUACION]","[Base_Tarjetas].[SITUACION].&amp;[" &amp; $C86 &amp; "]",
"[Base_Tarjetas].[TIPO]","[Base_Tarjetas].[TIPO].&amp;[" &amp; $C$1 &amp; "]")/1000,
0)</f>
        <v>0</v>
      </c>
      <c r="AB86" s="8">
        <f>IFERROR(
GETPIVOTDATA("[Base_Tarjetas].[Importe]",TDinamica_R!$A$3,
"[Base_Tarjetas].[PERIODO]","[Base_Tarjetas].[PERIODO].&amp;[" &amp; TEXT(AB$6,"yyyymm") &amp; "]",
"[Base_Tarjetas].[Metrica]","[Base_Tarjetas].[Metrica].&amp;[" &amp; $A86 &amp; "]",
"[Base_Tarjetas].[SEGMENTO_DESCRIP]","[Base_Tarjetas].[SEGMENTO_DESCRIP].&amp;[" &amp; $C$6 &amp; "]",
"[Base_Tarjetas].[SITUACION]","[Base_Tarjetas].[SITUACION].&amp;[" &amp; $C86 &amp; "]",
"[Base_Tarjetas].[TIPO]","[Base_Tarjetas].[TIPO].&amp;[" &amp; $C$1 &amp; "]")/1000,
0)</f>
        <v>0</v>
      </c>
      <c r="AC86" s="8">
        <f>IFERROR(
GETPIVOTDATA("[Base_Tarjetas].[Importe]",TDinamica_R!$A$3,
"[Base_Tarjetas].[PERIODO]","[Base_Tarjetas].[PERIODO].&amp;[" &amp; TEXT(AC$6,"yyyymm") &amp; "]",
"[Base_Tarjetas].[Metrica]","[Base_Tarjetas].[Metrica].&amp;[" &amp; $A86 &amp; "]",
"[Base_Tarjetas].[SEGMENTO_DESCRIP]","[Base_Tarjetas].[SEGMENTO_DESCRIP].&amp;[" &amp; $C$6 &amp; "]",
"[Base_Tarjetas].[SITUACION]","[Base_Tarjetas].[SITUACION].&amp;[" &amp; $C86 &amp; "]",
"[Base_Tarjetas].[TIPO]","[Base_Tarjetas].[TIPO].&amp;[" &amp; $C$1 &amp; "]")/1000,
0)</f>
        <v>0</v>
      </c>
      <c r="AD86" s="8">
        <f>IFERROR(
GETPIVOTDATA("[Base_Tarjetas].[Importe]",TDinamica_R!$A$3,
"[Base_Tarjetas].[PERIODO]","[Base_Tarjetas].[PERIODO].&amp;[" &amp; TEXT(AD$6,"yyyymm") &amp; "]",
"[Base_Tarjetas].[Metrica]","[Base_Tarjetas].[Metrica].&amp;[" &amp; $A86 &amp; "]",
"[Base_Tarjetas].[SEGMENTO_DESCRIP]","[Base_Tarjetas].[SEGMENTO_DESCRIP].&amp;[" &amp; $C$6 &amp; "]",
"[Base_Tarjetas].[SITUACION]","[Base_Tarjetas].[SITUACION].&amp;[" &amp; $C86 &amp; "]",
"[Base_Tarjetas].[TIPO]","[Base_Tarjetas].[TIPO].&amp;[" &amp; $C$1 &amp; "]")/1000,
0)</f>
        <v>0</v>
      </c>
      <c r="AE86" s="8">
        <f>IFERROR(
GETPIVOTDATA("[Base_Tarjetas].[Importe]",TDinamica_R!$A$3,
"[Base_Tarjetas].[PERIODO]","[Base_Tarjetas].[PERIODO].&amp;[" &amp; TEXT(AE$6,"yyyymm") &amp; "]",
"[Base_Tarjetas].[Metrica]","[Base_Tarjetas].[Metrica].&amp;[" &amp; $A86 &amp; "]",
"[Base_Tarjetas].[SEGMENTO_DESCRIP]","[Base_Tarjetas].[SEGMENTO_DESCRIP].&amp;[" &amp; $C$6 &amp; "]",
"[Base_Tarjetas].[SITUACION]","[Base_Tarjetas].[SITUACION].&amp;[" &amp; $C86 &amp; "]",
"[Base_Tarjetas].[TIPO]","[Base_Tarjetas].[TIPO].&amp;[" &amp; $C$1 &amp; "]")/1000,
0)</f>
        <v>0</v>
      </c>
      <c r="AF86" s="8">
        <f>IFERROR(
GETPIVOTDATA("[Base_Tarjetas].[Importe]",TDinamica_R!$A$3,
"[Base_Tarjetas].[PERIODO]","[Base_Tarjetas].[PERIODO].&amp;[" &amp; TEXT(AF$6,"yyyymm") &amp; "]",
"[Base_Tarjetas].[Metrica]","[Base_Tarjetas].[Metrica].&amp;[" &amp; $A86 &amp; "]",
"[Base_Tarjetas].[SEGMENTO_DESCRIP]","[Base_Tarjetas].[SEGMENTO_DESCRIP].&amp;[" &amp; $C$6 &amp; "]",
"[Base_Tarjetas].[SITUACION]","[Base_Tarjetas].[SITUACION].&amp;[" &amp; $C86 &amp; "]",
"[Base_Tarjetas].[TIPO]","[Base_Tarjetas].[TIPO].&amp;[" &amp; $C$1 &amp; "]")/1000,
0)</f>
        <v>0</v>
      </c>
      <c r="AG86" s="8">
        <f>IFERROR(
GETPIVOTDATA("[Base_Tarjetas].[Importe]",TDinamica_R!$A$3,
"[Base_Tarjetas].[PERIODO]","[Base_Tarjetas].[PERIODO].&amp;[" &amp; TEXT(AG$6,"yyyymm") &amp; "]",
"[Base_Tarjetas].[Metrica]","[Base_Tarjetas].[Metrica].&amp;[" &amp; $A86 &amp; "]",
"[Base_Tarjetas].[SEGMENTO_DESCRIP]","[Base_Tarjetas].[SEGMENTO_DESCRIP].&amp;[" &amp; $C$6 &amp; "]",
"[Base_Tarjetas].[SITUACION]","[Base_Tarjetas].[SITUACION].&amp;[" &amp; $C86 &amp; "]",
"[Base_Tarjetas].[TIPO]","[Base_Tarjetas].[TIPO].&amp;[" &amp; $C$1 &amp; "]")/1000,
0)</f>
        <v>0</v>
      </c>
      <c r="AH86" s="8">
        <f>IFERROR(
GETPIVOTDATA("[Base_Tarjetas].[Importe]",TDinamica_R!$A$3,
"[Base_Tarjetas].[PERIODO]","[Base_Tarjetas].[PERIODO].&amp;[" &amp; TEXT(AH$6,"yyyymm") &amp; "]",
"[Base_Tarjetas].[Metrica]","[Base_Tarjetas].[Metrica].&amp;[" &amp; $A86 &amp; "]",
"[Base_Tarjetas].[SEGMENTO_DESCRIP]","[Base_Tarjetas].[SEGMENTO_DESCRIP].&amp;[" &amp; $C$6 &amp; "]",
"[Base_Tarjetas].[SITUACION]","[Base_Tarjetas].[SITUACION].&amp;[" &amp; $C86 &amp; "]",
"[Base_Tarjetas].[TIPO]","[Base_Tarjetas].[TIPO].&amp;[" &amp; $C$1 &amp; "]")/1000,
0)</f>
        <v>0</v>
      </c>
      <c r="AI86" s="8">
        <f>IFERROR(
GETPIVOTDATA("[Base_Tarjetas].[Importe]",TDinamica_R!$A$3,
"[Base_Tarjetas].[PERIODO]","[Base_Tarjetas].[PERIODO].&amp;[" &amp; TEXT(AI$6,"yyyymm") &amp; "]",
"[Base_Tarjetas].[Metrica]","[Base_Tarjetas].[Metrica].&amp;[" &amp; $A86 &amp; "]",
"[Base_Tarjetas].[SEGMENTO_DESCRIP]","[Base_Tarjetas].[SEGMENTO_DESCRIP].&amp;[" &amp; $C$6 &amp; "]",
"[Base_Tarjetas].[SITUACION]","[Base_Tarjetas].[SITUACION].&amp;[" &amp; $C86 &amp; "]",
"[Base_Tarjetas].[TIPO]","[Base_Tarjetas].[TIPO].&amp;[" &amp; $C$1 &amp; "]")/1000,
0)</f>
        <v>0</v>
      </c>
      <c r="AJ86" s="8">
        <f>IFERROR(
GETPIVOTDATA("[Base_Tarjetas].[Importe]",TDinamica_R!$A$3,
"[Base_Tarjetas].[PERIODO]","[Base_Tarjetas].[PERIODO].&amp;[" &amp; TEXT(AJ$6,"yyyymm") &amp; "]",
"[Base_Tarjetas].[Metrica]","[Base_Tarjetas].[Metrica].&amp;[" &amp; $A86 &amp; "]",
"[Base_Tarjetas].[SEGMENTO_DESCRIP]","[Base_Tarjetas].[SEGMENTO_DESCRIP].&amp;[" &amp; $C$6 &amp; "]",
"[Base_Tarjetas].[SITUACION]","[Base_Tarjetas].[SITUACION].&amp;[" &amp; $C86 &amp; "]",
"[Base_Tarjetas].[TIPO]","[Base_Tarjetas].[TIPO].&amp;[" &amp; $C$1 &amp; "]")/1000,
0)</f>
        <v>0</v>
      </c>
      <c r="AK86" s="8">
        <f>IFERROR(
GETPIVOTDATA("[Base_Tarjetas].[Importe]",TDinamica_R!$A$3,
"[Base_Tarjetas].[PERIODO]","[Base_Tarjetas].[PERIODO].&amp;[" &amp; TEXT(AK$6,"yyyymm") &amp; "]",
"[Base_Tarjetas].[Metrica]","[Base_Tarjetas].[Metrica].&amp;[" &amp; $A86 &amp; "]",
"[Base_Tarjetas].[SEGMENTO_DESCRIP]","[Base_Tarjetas].[SEGMENTO_DESCRIP].&amp;[" &amp; $C$6 &amp; "]",
"[Base_Tarjetas].[SITUACION]","[Base_Tarjetas].[SITUACION].&amp;[" &amp; $C86 &amp; "]",
"[Base_Tarjetas].[TIPO]","[Base_Tarjetas].[TIPO].&amp;[" &amp; $C$1 &amp; "]")/1000,
0)</f>
        <v>0</v>
      </c>
      <c r="AL86" s="8">
        <f>IFERROR(
GETPIVOTDATA("[Base_Tarjetas].[Importe]",TDinamica_R!$A$3,
"[Base_Tarjetas].[PERIODO]","[Base_Tarjetas].[PERIODO].&amp;[" &amp; TEXT(AL$6,"yyyymm") &amp; "]",
"[Base_Tarjetas].[Metrica]","[Base_Tarjetas].[Metrica].&amp;[" &amp; $A86 &amp; "]",
"[Base_Tarjetas].[SEGMENTO_DESCRIP]","[Base_Tarjetas].[SEGMENTO_DESCRIP].&amp;[" &amp; $C$6 &amp; "]",
"[Base_Tarjetas].[SITUACION]","[Base_Tarjetas].[SITUACION].&amp;[" &amp; $C86 &amp; "]",
"[Base_Tarjetas].[TIPO]","[Base_Tarjetas].[TIPO].&amp;[" &amp; $C$1 &amp; "]")/1000,
0)</f>
        <v>0</v>
      </c>
      <c r="AM86" s="8">
        <f>IFERROR(
GETPIVOTDATA("[Base_Tarjetas].[Importe]",TDinamica_R!$A$3,
"[Base_Tarjetas].[PERIODO]","[Base_Tarjetas].[PERIODO].&amp;[" &amp; TEXT(AM$6,"yyyymm") &amp; "]",
"[Base_Tarjetas].[Metrica]","[Base_Tarjetas].[Metrica].&amp;[" &amp; $A86 &amp; "]",
"[Base_Tarjetas].[SEGMENTO_DESCRIP]","[Base_Tarjetas].[SEGMENTO_DESCRIP].&amp;[" &amp; $C$6 &amp; "]",
"[Base_Tarjetas].[SITUACION]","[Base_Tarjetas].[SITUACION].&amp;[" &amp; $C86 &amp; "]",
"[Base_Tarjetas].[TIPO]","[Base_Tarjetas].[TIPO].&amp;[" &amp; $C$1 &amp; "]")/1000,
0)</f>
        <v>0</v>
      </c>
      <c r="AN86" s="8">
        <f>IFERROR(
GETPIVOTDATA("[Base_Tarjetas].[Importe]",TDinamica_R!$A$3,
"[Base_Tarjetas].[PERIODO]","[Base_Tarjetas].[PERIODO].&amp;[" &amp; TEXT(AN$6,"yyyymm") &amp; "]",
"[Base_Tarjetas].[Metrica]","[Base_Tarjetas].[Metrica].&amp;[" &amp; $A86 &amp; "]",
"[Base_Tarjetas].[SEGMENTO_DESCRIP]","[Base_Tarjetas].[SEGMENTO_DESCRIP].&amp;[" &amp; $C$6 &amp; "]",
"[Base_Tarjetas].[SITUACION]","[Base_Tarjetas].[SITUACION].&amp;[" &amp; $C86 &amp; "]",
"[Base_Tarjetas].[TIPO]","[Base_Tarjetas].[TIPO].&amp;[" &amp; $C$1 &amp; "]")/1000,
0)</f>
        <v>0</v>
      </c>
      <c r="AO86" s="8">
        <f>IFERROR(
GETPIVOTDATA("[Base_Tarjetas].[Importe]",TDinamica_R!$A$3,
"[Base_Tarjetas].[PERIODO]","[Base_Tarjetas].[PERIODO].&amp;[" &amp; TEXT(AO$6,"yyyymm") &amp; "]",
"[Base_Tarjetas].[Metrica]","[Base_Tarjetas].[Metrica].&amp;[" &amp; $A86 &amp; "]",
"[Base_Tarjetas].[SEGMENTO_DESCRIP]","[Base_Tarjetas].[SEGMENTO_DESCRIP].&amp;[" &amp; $C$6 &amp; "]",
"[Base_Tarjetas].[SITUACION]","[Base_Tarjetas].[SITUACION].&amp;[" &amp; $C86 &amp; "]",
"[Base_Tarjetas].[TIPO]","[Base_Tarjetas].[TIPO].&amp;[" &amp; $C$1 &amp; "]")/1000,
0)</f>
        <v>0</v>
      </c>
      <c r="AP86" s="8">
        <f>IFERROR(
GETPIVOTDATA("[Base_Tarjetas].[Importe]",TDinamica_R!$A$3,
"[Base_Tarjetas].[PERIODO]","[Base_Tarjetas].[PERIODO].&amp;[" &amp; TEXT(AP$6,"yyyymm") &amp; "]",
"[Base_Tarjetas].[Metrica]","[Base_Tarjetas].[Metrica].&amp;[" &amp; $A86 &amp; "]",
"[Base_Tarjetas].[SEGMENTO_DESCRIP]","[Base_Tarjetas].[SEGMENTO_DESCRIP].&amp;[" &amp; $C$6 &amp; "]",
"[Base_Tarjetas].[SITUACION]","[Base_Tarjetas].[SITUACION].&amp;[" &amp; $C86 &amp; "]",
"[Base_Tarjetas].[TIPO]","[Base_Tarjetas].[TIPO].&amp;[" &amp; $C$1 &amp; "]")/1000,
0)</f>
        <v>0</v>
      </c>
      <c r="AQ86" s="8">
        <f>IFERROR(
GETPIVOTDATA("[Base_Tarjetas].[Importe]",TDinamica_R!$A$3,
"[Base_Tarjetas].[PERIODO]","[Base_Tarjetas].[PERIODO].&amp;[" &amp; TEXT(AQ$6,"yyyymm") &amp; "]",
"[Base_Tarjetas].[Metrica]","[Base_Tarjetas].[Metrica].&amp;[" &amp; $A86 &amp; "]",
"[Base_Tarjetas].[SEGMENTO_DESCRIP]","[Base_Tarjetas].[SEGMENTO_DESCRIP].&amp;[" &amp; $C$6 &amp; "]",
"[Base_Tarjetas].[SITUACION]","[Base_Tarjetas].[SITUACION].&amp;[" &amp; $C86 &amp; "]",
"[Base_Tarjetas].[TIPO]","[Base_Tarjetas].[TIPO].&amp;[" &amp; $C$1 &amp; "]")/1000,
0)</f>
        <v>0</v>
      </c>
      <c r="AR86" s="8">
        <f>IFERROR(
GETPIVOTDATA("[Base_Tarjetas].[Importe]",TDinamica_R!$A$3,
"[Base_Tarjetas].[PERIODO]","[Base_Tarjetas].[PERIODO].&amp;[" &amp; TEXT(AR$6,"yyyymm") &amp; "]",
"[Base_Tarjetas].[Metrica]","[Base_Tarjetas].[Metrica].&amp;[" &amp; $A86 &amp; "]",
"[Base_Tarjetas].[SEGMENTO_DESCRIP]","[Base_Tarjetas].[SEGMENTO_DESCRIP].&amp;[" &amp; $C$6 &amp; "]",
"[Base_Tarjetas].[SITUACION]","[Base_Tarjetas].[SITUACION].&amp;[" &amp; $C86 &amp; "]",
"[Base_Tarjetas].[TIPO]","[Base_Tarjetas].[TIPO].&amp;[" &amp; $C$1 &amp; "]")/1000,
0)</f>
        <v>0</v>
      </c>
      <c r="AS86" s="8">
        <f>IFERROR(
GETPIVOTDATA("[Base_Tarjetas].[Importe]",TDinamica_R!$A$3,
"[Base_Tarjetas].[PERIODO]","[Base_Tarjetas].[PERIODO].&amp;[" &amp; TEXT(AS$6,"yyyymm") &amp; "]",
"[Base_Tarjetas].[Metrica]","[Base_Tarjetas].[Metrica].&amp;[" &amp; $A86 &amp; "]",
"[Base_Tarjetas].[SEGMENTO_DESCRIP]","[Base_Tarjetas].[SEGMENTO_DESCRIP].&amp;[" &amp; $C$6 &amp; "]",
"[Base_Tarjetas].[SITUACION]","[Base_Tarjetas].[SITUACION].&amp;[" &amp; $C86 &amp; "]",
"[Base_Tarjetas].[TIPO]","[Base_Tarjetas].[TIPO].&amp;[" &amp; $C$1 &amp; "]")/1000,
0)</f>
        <v>0</v>
      </c>
      <c r="AT86" s="8">
        <f>IFERROR(
GETPIVOTDATA("[Base_Tarjetas].[Importe]",TDinamica_R!$A$3,
"[Base_Tarjetas].[PERIODO]","[Base_Tarjetas].[PERIODO].&amp;[" &amp; TEXT(AT$6,"yyyymm") &amp; "]",
"[Base_Tarjetas].[Metrica]","[Base_Tarjetas].[Metrica].&amp;[" &amp; $A86 &amp; "]",
"[Base_Tarjetas].[SEGMENTO_DESCRIP]","[Base_Tarjetas].[SEGMENTO_DESCRIP].&amp;[" &amp; $C$6 &amp; "]",
"[Base_Tarjetas].[SITUACION]","[Base_Tarjetas].[SITUACION].&amp;[" &amp; $C86 &amp; "]",
"[Base_Tarjetas].[TIPO]","[Base_Tarjetas].[TIPO].&amp;[" &amp; $C$1 &amp; "]")/1000,
0)</f>
        <v>0</v>
      </c>
      <c r="AU86" s="8">
        <f>IFERROR(
GETPIVOTDATA("[Base_Tarjetas].[Importe]",TDinamica_R!$A$3,
"[Base_Tarjetas].[PERIODO]","[Base_Tarjetas].[PERIODO].&amp;[" &amp; TEXT(AU$6,"yyyymm") &amp; "]",
"[Base_Tarjetas].[Metrica]","[Base_Tarjetas].[Metrica].&amp;[" &amp; $A86 &amp; "]",
"[Base_Tarjetas].[SEGMENTO_DESCRIP]","[Base_Tarjetas].[SEGMENTO_DESCRIP].&amp;[" &amp; $C$6 &amp; "]",
"[Base_Tarjetas].[SITUACION]","[Base_Tarjetas].[SITUACION].&amp;[" &amp; $C86 &amp; "]",
"[Base_Tarjetas].[TIPO]","[Base_Tarjetas].[TIPO].&amp;[" &amp; $C$1 &amp; "]")/1000,
0)</f>
        <v>0</v>
      </c>
      <c r="AV86" s="8">
        <f>IFERROR(
GETPIVOTDATA("[Base_Tarjetas].[Importe]",TDinamica_R!$A$3,
"[Base_Tarjetas].[PERIODO]","[Base_Tarjetas].[PERIODO].&amp;[" &amp; TEXT(AV$6,"yyyymm") &amp; "]",
"[Base_Tarjetas].[Metrica]","[Base_Tarjetas].[Metrica].&amp;[" &amp; $A86 &amp; "]",
"[Base_Tarjetas].[SEGMENTO_DESCRIP]","[Base_Tarjetas].[SEGMENTO_DESCRIP].&amp;[" &amp; $C$6 &amp; "]",
"[Base_Tarjetas].[SITUACION]","[Base_Tarjetas].[SITUACION].&amp;[" &amp; $C86 &amp; "]",
"[Base_Tarjetas].[TIPO]","[Base_Tarjetas].[TIPO].&amp;[" &amp; $C$1 &amp; "]")/1000,
0)</f>
        <v>0</v>
      </c>
      <c r="AW86" s="8">
        <f>IFERROR(
GETPIVOTDATA("[Base_Tarjetas].[Importe]",TDinamica_R!$A$3,
"[Base_Tarjetas].[PERIODO]","[Base_Tarjetas].[PERIODO].&amp;[" &amp; TEXT(AW$6,"yyyymm") &amp; "]",
"[Base_Tarjetas].[Metrica]","[Base_Tarjetas].[Metrica].&amp;[" &amp; $A86 &amp; "]",
"[Base_Tarjetas].[SEGMENTO_DESCRIP]","[Base_Tarjetas].[SEGMENTO_DESCRIP].&amp;[" &amp; $C$6 &amp; "]",
"[Base_Tarjetas].[SITUACION]","[Base_Tarjetas].[SITUACION].&amp;[" &amp; $C86 &amp; "]",
"[Base_Tarjetas].[TIPO]","[Base_Tarjetas].[TIPO].&amp;[" &amp; $C$1 &amp; "]")/1000,
0)</f>
        <v>0</v>
      </c>
      <c r="AX86" s="8">
        <f>IFERROR(
GETPIVOTDATA("[Base_Tarjetas].[Importe]",TDinamica_R!$A$3,
"[Base_Tarjetas].[PERIODO]","[Base_Tarjetas].[PERIODO].&amp;[" &amp; TEXT(AX$6,"yyyymm") &amp; "]",
"[Base_Tarjetas].[Metrica]","[Base_Tarjetas].[Metrica].&amp;[" &amp; $A86 &amp; "]",
"[Base_Tarjetas].[SEGMENTO_DESCRIP]","[Base_Tarjetas].[SEGMENTO_DESCRIP].&amp;[" &amp; $C$6 &amp; "]",
"[Base_Tarjetas].[SITUACION]","[Base_Tarjetas].[SITUACION].&amp;[" &amp; $C86 &amp; "]",
"[Base_Tarjetas].[TIPO]","[Base_Tarjetas].[TIPO].&amp;[" &amp; $C$1 &amp; "]")/1000,
0)</f>
        <v>0</v>
      </c>
      <c r="AY86" s="8">
        <f>IFERROR(
GETPIVOTDATA("[Base_Tarjetas].[Importe]",TDinamica_R!$A$3,
"[Base_Tarjetas].[PERIODO]","[Base_Tarjetas].[PERIODO].&amp;[" &amp; TEXT(AY$6,"yyyymm") &amp; "]",
"[Base_Tarjetas].[Metrica]","[Base_Tarjetas].[Metrica].&amp;[" &amp; $A86 &amp; "]",
"[Base_Tarjetas].[SEGMENTO_DESCRIP]","[Base_Tarjetas].[SEGMENTO_DESCRIP].&amp;[" &amp; $C$6 &amp; "]",
"[Base_Tarjetas].[SITUACION]","[Base_Tarjetas].[SITUACION].&amp;[" &amp; $C86 &amp; "]",
"[Base_Tarjetas].[TIPO]","[Base_Tarjetas].[TIPO].&amp;[" &amp; $C$1 &amp; "]")/1000,
0)</f>
        <v>0</v>
      </c>
      <c r="AZ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TEXT(AZ$6,"yyyymm") &amp; "]"),
0)</f>
        <v>-0.77893751889999996</v>
      </c>
      <c r="BA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TEXT(BA$6,"yyyymm") &amp; "]"),
0)</f>
        <v>-0.76880112239999998</v>
      </c>
      <c r="BB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TEXT(BB$6,"yyyymm") &amp; "]"),
0)</f>
        <v>-0.7472071991</v>
      </c>
      <c r="BC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TEXT(BC$6,"yyyymm") &amp; "]"),
0)</f>
        <v>-0.76538299860000003</v>
      </c>
      <c r="BD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TEXT(BD$6,"yyyymm") &amp; "]"),
0)</f>
        <v>-0.83480044129999997</v>
      </c>
      <c r="BE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TEXT(BE$6,"yyyymm") &amp; "]"),
0)</f>
        <v>-0.84095898839999994</v>
      </c>
      <c r="BF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TEXT(BF$6,"yyyymm") &amp; "]"),
0)</f>
        <v>-0.81711434810000005</v>
      </c>
      <c r="BG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TEXT(BG$6,"yyyymm") &amp; "]"),
0)</f>
        <v>-0.83764841589999994</v>
      </c>
      <c r="BH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TEXT(BH$6,"yyyymm") &amp; "]"),
0)</f>
        <v>-0.84693843329999996</v>
      </c>
      <c r="BI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TEXT(BI$6,"yyyymm") &amp; "]"),
0)</f>
        <v>-0.78316124489999994</v>
      </c>
      <c r="BJ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TEXT(BJ$6,"yyyymm") &amp; "]"),
0)</f>
        <v>-0.80185356099999994</v>
      </c>
      <c r="BK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TEXT(BK$6,"yyyymm") &amp; "]"),
0)</f>
        <v>-0.82797671919999993</v>
      </c>
      <c r="BO86" s="24">
        <f t="shared" ref="BO86:BT88" si="53">SUMIFS($D86:$BM86,$D$6:$BM$6,"&gt;="&amp;BO$2,$D$6:$BM$6,"&lt;="&amp;BO$6,$D$5:$BM$5,BO$5)</f>
        <v>0</v>
      </c>
      <c r="BP86" s="24">
        <f t="shared" si="53"/>
        <v>-2.2949458404</v>
      </c>
      <c r="BQ86" s="24">
        <f t="shared" si="53"/>
        <v>0</v>
      </c>
      <c r="BR86" s="24">
        <f t="shared" si="53"/>
        <v>0</v>
      </c>
      <c r="BS86" s="24">
        <f t="shared" si="53"/>
        <v>0</v>
      </c>
      <c r="BT86" s="24">
        <f t="shared" si="53"/>
        <v>0</v>
      </c>
    </row>
    <row r="87" spans="1:72" hidden="1" outlineLevel="1" x14ac:dyDescent="0.25">
      <c r="A87" s="11" t="s">
        <v>39</v>
      </c>
      <c r="C87" s="2" t="s">
        <v>41</v>
      </c>
      <c r="D87" s="8">
        <f>IFERROR(
GETPIVOTDATA("[Base_Tarjetas].[Importe]",TDinamica_R!$A$3,
"[Base_Tarjetas].[PERIODO]","[Base_Tarjetas].[PERIODO].&amp;[" &amp; TEXT(D$6,"yyyymm") &amp; "]",
"[Base_Tarjetas].[Metrica]","[Base_Tarjetas].[Metrica].&amp;[" &amp; $A87 &amp; "]",
"[Base_Tarjetas].[SEGMENTO_DESCRIP]","[Base_Tarjetas].[SEGMENTO_DESCRIP].&amp;[" &amp; $C$6 &amp; "]",
"[Base_Tarjetas].[SITUACION]","[Base_Tarjetas].[SITUACION].&amp;[" &amp; $C87 &amp; "]",
"[Base_Tarjetas].[TIPO]","[Base_Tarjetas].[TIPO].&amp;[" &amp; $C$1 &amp; "]")/1000,
0)</f>
        <v>0</v>
      </c>
      <c r="E87" s="8">
        <f>IFERROR(
GETPIVOTDATA("[Base_Tarjetas].[Importe]",TDinamica_R!$A$3,
"[Base_Tarjetas].[PERIODO]","[Base_Tarjetas].[PERIODO].&amp;[" &amp; TEXT(E$6,"yyyymm") &amp; "]",
"[Base_Tarjetas].[Metrica]","[Base_Tarjetas].[Metrica].&amp;[" &amp; $A87 &amp; "]",
"[Base_Tarjetas].[SEGMENTO_DESCRIP]","[Base_Tarjetas].[SEGMENTO_DESCRIP].&amp;[" &amp; $C$6 &amp; "]",
"[Base_Tarjetas].[SITUACION]","[Base_Tarjetas].[SITUACION].&amp;[" &amp; $C87 &amp; "]",
"[Base_Tarjetas].[TIPO]","[Base_Tarjetas].[TIPO].&amp;[" &amp; $C$1 &amp; "]")/1000,
0)</f>
        <v>0</v>
      </c>
      <c r="F87" s="8">
        <f>IFERROR(
GETPIVOTDATA("[Base_Tarjetas].[Importe]",TDinamica_R!$A$3,
"[Base_Tarjetas].[PERIODO]","[Base_Tarjetas].[PERIODO].&amp;[" &amp; TEXT(F$6,"yyyymm") &amp; "]",
"[Base_Tarjetas].[Metrica]","[Base_Tarjetas].[Metrica].&amp;[" &amp; $A87 &amp; "]",
"[Base_Tarjetas].[SEGMENTO_DESCRIP]","[Base_Tarjetas].[SEGMENTO_DESCRIP].&amp;[" &amp; $C$6 &amp; "]",
"[Base_Tarjetas].[SITUACION]","[Base_Tarjetas].[SITUACION].&amp;[" &amp; $C87 &amp; "]",
"[Base_Tarjetas].[TIPO]","[Base_Tarjetas].[TIPO].&amp;[" &amp; $C$1 &amp; "]")/1000,
0)</f>
        <v>0</v>
      </c>
      <c r="G87" s="8">
        <f>IFERROR(
GETPIVOTDATA("[Base_Tarjetas].[Importe]",TDinamica_R!$A$3,
"[Base_Tarjetas].[PERIODO]","[Base_Tarjetas].[PERIODO].&amp;[" &amp; TEXT(G$6,"yyyymm") &amp; "]",
"[Base_Tarjetas].[Metrica]","[Base_Tarjetas].[Metrica].&amp;[" &amp; $A87 &amp; "]",
"[Base_Tarjetas].[SEGMENTO_DESCRIP]","[Base_Tarjetas].[SEGMENTO_DESCRIP].&amp;[" &amp; $C$6 &amp; "]",
"[Base_Tarjetas].[SITUACION]","[Base_Tarjetas].[SITUACION].&amp;[" &amp; $C87 &amp; "]",
"[Base_Tarjetas].[TIPO]","[Base_Tarjetas].[TIPO].&amp;[" &amp; $C$1 &amp; "]")/1000,
0)</f>
        <v>0</v>
      </c>
      <c r="H87" s="8">
        <f>IFERROR(
GETPIVOTDATA("[Base_Tarjetas].[Importe]",TDinamica_R!$A$3,
"[Base_Tarjetas].[PERIODO]","[Base_Tarjetas].[PERIODO].&amp;[" &amp; TEXT(H$6,"yyyymm") &amp; "]",
"[Base_Tarjetas].[Metrica]","[Base_Tarjetas].[Metrica].&amp;[" &amp; $A87 &amp; "]",
"[Base_Tarjetas].[SEGMENTO_DESCRIP]","[Base_Tarjetas].[SEGMENTO_DESCRIP].&amp;[" &amp; $C$6 &amp; "]",
"[Base_Tarjetas].[SITUACION]","[Base_Tarjetas].[SITUACION].&amp;[" &amp; $C87 &amp; "]",
"[Base_Tarjetas].[TIPO]","[Base_Tarjetas].[TIPO].&amp;[" &amp; $C$1 &amp; "]")/1000,
0)</f>
        <v>0</v>
      </c>
      <c r="I87" s="8">
        <f>IFERROR(
GETPIVOTDATA("[Base_Tarjetas].[Importe]",TDinamica_R!$A$3,
"[Base_Tarjetas].[PERIODO]","[Base_Tarjetas].[PERIODO].&amp;[" &amp; TEXT(I$6,"yyyymm") &amp; "]",
"[Base_Tarjetas].[Metrica]","[Base_Tarjetas].[Metrica].&amp;[" &amp; $A87 &amp; "]",
"[Base_Tarjetas].[SEGMENTO_DESCRIP]","[Base_Tarjetas].[SEGMENTO_DESCRIP].&amp;[" &amp; $C$6 &amp; "]",
"[Base_Tarjetas].[SITUACION]","[Base_Tarjetas].[SITUACION].&amp;[" &amp; $C87 &amp; "]",
"[Base_Tarjetas].[TIPO]","[Base_Tarjetas].[TIPO].&amp;[" &amp; $C$1 &amp; "]")/1000,
0)</f>
        <v>0</v>
      </c>
      <c r="J87" s="8">
        <f>IFERROR(
GETPIVOTDATA("[Base_Tarjetas].[Importe]",TDinamica_R!$A$3,
"[Base_Tarjetas].[PERIODO]","[Base_Tarjetas].[PERIODO].&amp;[" &amp; TEXT(J$6,"yyyymm") &amp; "]",
"[Base_Tarjetas].[Metrica]","[Base_Tarjetas].[Metrica].&amp;[" &amp; $A87 &amp; "]",
"[Base_Tarjetas].[SEGMENTO_DESCRIP]","[Base_Tarjetas].[SEGMENTO_DESCRIP].&amp;[" &amp; $C$6 &amp; "]",
"[Base_Tarjetas].[SITUACION]","[Base_Tarjetas].[SITUACION].&amp;[" &amp; $C87 &amp; "]",
"[Base_Tarjetas].[TIPO]","[Base_Tarjetas].[TIPO].&amp;[" &amp; $C$1 &amp; "]")/1000,
0)</f>
        <v>0</v>
      </c>
      <c r="K87" s="8">
        <f>IFERROR(
GETPIVOTDATA("[Base_Tarjetas].[Importe]",TDinamica_R!$A$3,
"[Base_Tarjetas].[PERIODO]","[Base_Tarjetas].[PERIODO].&amp;[" &amp; TEXT(K$6,"yyyymm") &amp; "]",
"[Base_Tarjetas].[Metrica]","[Base_Tarjetas].[Metrica].&amp;[" &amp; $A87 &amp; "]",
"[Base_Tarjetas].[SEGMENTO_DESCRIP]","[Base_Tarjetas].[SEGMENTO_DESCRIP].&amp;[" &amp; $C$6 &amp; "]",
"[Base_Tarjetas].[SITUACION]","[Base_Tarjetas].[SITUACION].&amp;[" &amp; $C87 &amp; "]",
"[Base_Tarjetas].[TIPO]","[Base_Tarjetas].[TIPO].&amp;[" &amp; $C$1 &amp; "]")/1000,
0)</f>
        <v>0</v>
      </c>
      <c r="L87" s="8">
        <f>IFERROR(
GETPIVOTDATA("[Base_Tarjetas].[Importe]",TDinamica_R!$A$3,
"[Base_Tarjetas].[PERIODO]","[Base_Tarjetas].[PERIODO].&amp;[" &amp; TEXT(L$6,"yyyymm") &amp; "]",
"[Base_Tarjetas].[Metrica]","[Base_Tarjetas].[Metrica].&amp;[" &amp; $A87 &amp; "]",
"[Base_Tarjetas].[SEGMENTO_DESCRIP]","[Base_Tarjetas].[SEGMENTO_DESCRIP].&amp;[" &amp; $C$6 &amp; "]",
"[Base_Tarjetas].[SITUACION]","[Base_Tarjetas].[SITUACION].&amp;[" &amp; $C87 &amp; "]",
"[Base_Tarjetas].[TIPO]","[Base_Tarjetas].[TIPO].&amp;[" &amp; $C$1 &amp; "]")/1000,
0)</f>
        <v>0</v>
      </c>
      <c r="M87" s="8">
        <f>IFERROR(
GETPIVOTDATA("[Base_Tarjetas].[Importe]",TDinamica_R!$A$3,
"[Base_Tarjetas].[PERIODO]","[Base_Tarjetas].[PERIODO].&amp;[" &amp; TEXT(M$6,"yyyymm") &amp; "]",
"[Base_Tarjetas].[Metrica]","[Base_Tarjetas].[Metrica].&amp;[" &amp; $A87 &amp; "]",
"[Base_Tarjetas].[SEGMENTO_DESCRIP]","[Base_Tarjetas].[SEGMENTO_DESCRIP].&amp;[" &amp; $C$6 &amp; "]",
"[Base_Tarjetas].[SITUACION]","[Base_Tarjetas].[SITUACION].&amp;[" &amp; $C87 &amp; "]",
"[Base_Tarjetas].[TIPO]","[Base_Tarjetas].[TIPO].&amp;[" &amp; $C$1 &amp; "]")/1000,
0)</f>
        <v>0</v>
      </c>
      <c r="N87" s="8">
        <f>IFERROR(
GETPIVOTDATA("[Base_Tarjetas].[Importe]",TDinamica_R!$A$3,
"[Base_Tarjetas].[PERIODO]","[Base_Tarjetas].[PERIODO].&amp;[" &amp; TEXT(N$6,"yyyymm") &amp; "]",
"[Base_Tarjetas].[Metrica]","[Base_Tarjetas].[Metrica].&amp;[" &amp; $A87 &amp; "]",
"[Base_Tarjetas].[SEGMENTO_DESCRIP]","[Base_Tarjetas].[SEGMENTO_DESCRIP].&amp;[" &amp; $C$6 &amp; "]",
"[Base_Tarjetas].[SITUACION]","[Base_Tarjetas].[SITUACION].&amp;[" &amp; $C87 &amp; "]",
"[Base_Tarjetas].[TIPO]","[Base_Tarjetas].[TIPO].&amp;[" &amp; $C$1 &amp; "]")/1000,
0)</f>
        <v>0</v>
      </c>
      <c r="O87" s="8">
        <f>IFERROR(
GETPIVOTDATA("[Base_Tarjetas].[Importe]",TDinamica_R!$A$3,
"[Base_Tarjetas].[PERIODO]","[Base_Tarjetas].[PERIODO].&amp;[" &amp; TEXT(O$6,"yyyymm") &amp; "]",
"[Base_Tarjetas].[Metrica]","[Base_Tarjetas].[Metrica].&amp;[" &amp; $A87 &amp; "]",
"[Base_Tarjetas].[SEGMENTO_DESCRIP]","[Base_Tarjetas].[SEGMENTO_DESCRIP].&amp;[" &amp; $C$6 &amp; "]",
"[Base_Tarjetas].[SITUACION]","[Base_Tarjetas].[SITUACION].&amp;[" &amp; $C87 &amp; "]",
"[Base_Tarjetas].[TIPO]","[Base_Tarjetas].[TIPO].&amp;[" &amp; $C$1 &amp; "]")/1000,
0)</f>
        <v>0</v>
      </c>
      <c r="P87" s="8">
        <f>IFERROR(
GETPIVOTDATA("[Base_Tarjetas].[Importe]",TDinamica_R!$A$3,
"[Base_Tarjetas].[PERIODO]","[Base_Tarjetas].[PERIODO].&amp;[" &amp; TEXT(P$6,"yyyymm") &amp; "]",
"[Base_Tarjetas].[Metrica]","[Base_Tarjetas].[Metrica].&amp;[" &amp; $A87 &amp; "]",
"[Base_Tarjetas].[SEGMENTO_DESCRIP]","[Base_Tarjetas].[SEGMENTO_DESCRIP].&amp;[" &amp; $C$6 &amp; "]",
"[Base_Tarjetas].[SITUACION]","[Base_Tarjetas].[SITUACION].&amp;[" &amp; $C87 &amp; "]",
"[Base_Tarjetas].[TIPO]","[Base_Tarjetas].[TIPO].&amp;[" &amp; $C$1 &amp; "]")/1000,
0)</f>
        <v>0</v>
      </c>
      <c r="Q87" s="8">
        <f>IFERROR(
GETPIVOTDATA("[Base_Tarjetas].[Importe]",TDinamica_R!$A$3,
"[Base_Tarjetas].[PERIODO]","[Base_Tarjetas].[PERIODO].&amp;[" &amp; TEXT(Q$6,"yyyymm") &amp; "]",
"[Base_Tarjetas].[Metrica]","[Base_Tarjetas].[Metrica].&amp;[" &amp; $A87 &amp; "]",
"[Base_Tarjetas].[SEGMENTO_DESCRIP]","[Base_Tarjetas].[SEGMENTO_DESCRIP].&amp;[" &amp; $C$6 &amp; "]",
"[Base_Tarjetas].[SITUACION]","[Base_Tarjetas].[SITUACION].&amp;[" &amp; $C87 &amp; "]",
"[Base_Tarjetas].[TIPO]","[Base_Tarjetas].[TIPO].&amp;[" &amp; $C$1 &amp; "]")/1000,
0)</f>
        <v>0</v>
      </c>
      <c r="R87" s="8">
        <f>IFERROR(
GETPIVOTDATA("[Base_Tarjetas].[Importe]",TDinamica_R!$A$3,
"[Base_Tarjetas].[PERIODO]","[Base_Tarjetas].[PERIODO].&amp;[" &amp; TEXT(R$6,"yyyymm") &amp; "]",
"[Base_Tarjetas].[Metrica]","[Base_Tarjetas].[Metrica].&amp;[" &amp; $A87 &amp; "]",
"[Base_Tarjetas].[SEGMENTO_DESCRIP]","[Base_Tarjetas].[SEGMENTO_DESCRIP].&amp;[" &amp; $C$6 &amp; "]",
"[Base_Tarjetas].[SITUACION]","[Base_Tarjetas].[SITUACION].&amp;[" &amp; $C87 &amp; "]",
"[Base_Tarjetas].[TIPO]","[Base_Tarjetas].[TIPO].&amp;[" &amp; $C$1 &amp; "]")/1000,
0)</f>
        <v>0</v>
      </c>
      <c r="S87" s="8">
        <f>IFERROR(
GETPIVOTDATA("[Base_Tarjetas].[Importe]",TDinamica_R!$A$3,
"[Base_Tarjetas].[PERIODO]","[Base_Tarjetas].[PERIODO].&amp;[" &amp; TEXT(S$6,"yyyymm") &amp; "]",
"[Base_Tarjetas].[Metrica]","[Base_Tarjetas].[Metrica].&amp;[" &amp; $A87 &amp; "]",
"[Base_Tarjetas].[SEGMENTO_DESCRIP]","[Base_Tarjetas].[SEGMENTO_DESCRIP].&amp;[" &amp; $C$6 &amp; "]",
"[Base_Tarjetas].[SITUACION]","[Base_Tarjetas].[SITUACION].&amp;[" &amp; $C87 &amp; "]",
"[Base_Tarjetas].[TIPO]","[Base_Tarjetas].[TIPO].&amp;[" &amp; $C$1 &amp; "]")/1000,
0)</f>
        <v>0</v>
      </c>
      <c r="T87" s="8">
        <f>IFERROR(
GETPIVOTDATA("[Base_Tarjetas].[Importe]",TDinamica_R!$A$3,
"[Base_Tarjetas].[PERIODO]","[Base_Tarjetas].[PERIODO].&amp;[" &amp; TEXT(T$6,"yyyymm") &amp; "]",
"[Base_Tarjetas].[Metrica]","[Base_Tarjetas].[Metrica].&amp;[" &amp; $A87 &amp; "]",
"[Base_Tarjetas].[SEGMENTO_DESCRIP]","[Base_Tarjetas].[SEGMENTO_DESCRIP].&amp;[" &amp; $C$6 &amp; "]",
"[Base_Tarjetas].[SITUACION]","[Base_Tarjetas].[SITUACION].&amp;[" &amp; $C87 &amp; "]",
"[Base_Tarjetas].[TIPO]","[Base_Tarjetas].[TIPO].&amp;[" &amp; $C$1 &amp; "]")/1000,
0)</f>
        <v>0</v>
      </c>
      <c r="U87" s="8">
        <f>IFERROR(
GETPIVOTDATA("[Base_Tarjetas].[Importe]",TDinamica_R!$A$3,
"[Base_Tarjetas].[PERIODO]","[Base_Tarjetas].[PERIODO].&amp;[" &amp; TEXT(U$6,"yyyymm") &amp; "]",
"[Base_Tarjetas].[Metrica]","[Base_Tarjetas].[Metrica].&amp;[" &amp; $A87 &amp; "]",
"[Base_Tarjetas].[SEGMENTO_DESCRIP]","[Base_Tarjetas].[SEGMENTO_DESCRIP].&amp;[" &amp; $C$6 &amp; "]",
"[Base_Tarjetas].[SITUACION]","[Base_Tarjetas].[SITUACION].&amp;[" &amp; $C87 &amp; "]",
"[Base_Tarjetas].[TIPO]","[Base_Tarjetas].[TIPO].&amp;[" &amp; $C$1 &amp; "]")/1000,
0)</f>
        <v>0</v>
      </c>
      <c r="V87" s="8">
        <f>IFERROR(
GETPIVOTDATA("[Base_Tarjetas].[Importe]",TDinamica_R!$A$3,
"[Base_Tarjetas].[PERIODO]","[Base_Tarjetas].[PERIODO].&amp;[" &amp; TEXT(V$6,"yyyymm") &amp; "]",
"[Base_Tarjetas].[Metrica]","[Base_Tarjetas].[Metrica].&amp;[" &amp; $A87 &amp; "]",
"[Base_Tarjetas].[SEGMENTO_DESCRIP]","[Base_Tarjetas].[SEGMENTO_DESCRIP].&amp;[" &amp; $C$6 &amp; "]",
"[Base_Tarjetas].[SITUACION]","[Base_Tarjetas].[SITUACION].&amp;[" &amp; $C87 &amp; "]",
"[Base_Tarjetas].[TIPO]","[Base_Tarjetas].[TIPO].&amp;[" &amp; $C$1 &amp; "]")/1000,
0)</f>
        <v>0</v>
      </c>
      <c r="W87" s="8">
        <f>IFERROR(
GETPIVOTDATA("[Base_Tarjetas].[Importe]",TDinamica_R!$A$3,
"[Base_Tarjetas].[PERIODO]","[Base_Tarjetas].[PERIODO].&amp;[" &amp; TEXT(W$6,"yyyymm") &amp; "]",
"[Base_Tarjetas].[Metrica]","[Base_Tarjetas].[Metrica].&amp;[" &amp; $A87 &amp; "]",
"[Base_Tarjetas].[SEGMENTO_DESCRIP]","[Base_Tarjetas].[SEGMENTO_DESCRIP].&amp;[" &amp; $C$6 &amp; "]",
"[Base_Tarjetas].[SITUACION]","[Base_Tarjetas].[SITUACION].&amp;[" &amp; $C87 &amp; "]",
"[Base_Tarjetas].[TIPO]","[Base_Tarjetas].[TIPO].&amp;[" &amp; $C$1 &amp; "]")/1000,
0)</f>
        <v>0</v>
      </c>
      <c r="X87" s="8">
        <f>IFERROR(
GETPIVOTDATA("[Base_Tarjetas].[Importe]",TDinamica_R!$A$3,
"[Base_Tarjetas].[PERIODO]","[Base_Tarjetas].[PERIODO].&amp;[" &amp; TEXT(X$6,"yyyymm") &amp; "]",
"[Base_Tarjetas].[Metrica]","[Base_Tarjetas].[Metrica].&amp;[" &amp; $A87 &amp; "]",
"[Base_Tarjetas].[SEGMENTO_DESCRIP]","[Base_Tarjetas].[SEGMENTO_DESCRIP].&amp;[" &amp; $C$6 &amp; "]",
"[Base_Tarjetas].[SITUACION]","[Base_Tarjetas].[SITUACION].&amp;[" &amp; $C87 &amp; "]",
"[Base_Tarjetas].[TIPO]","[Base_Tarjetas].[TIPO].&amp;[" &amp; $C$1 &amp; "]")/1000,
0)</f>
        <v>0</v>
      </c>
      <c r="Y87" s="8">
        <f>IFERROR(
GETPIVOTDATA("[Base_Tarjetas].[Importe]",TDinamica_R!$A$3,
"[Base_Tarjetas].[PERIODO]","[Base_Tarjetas].[PERIODO].&amp;[" &amp; TEXT(Y$6,"yyyymm") &amp; "]",
"[Base_Tarjetas].[Metrica]","[Base_Tarjetas].[Metrica].&amp;[" &amp; $A87 &amp; "]",
"[Base_Tarjetas].[SEGMENTO_DESCRIP]","[Base_Tarjetas].[SEGMENTO_DESCRIP].&amp;[" &amp; $C$6 &amp; "]",
"[Base_Tarjetas].[SITUACION]","[Base_Tarjetas].[SITUACION].&amp;[" &amp; $C87 &amp; "]",
"[Base_Tarjetas].[TIPO]","[Base_Tarjetas].[TIPO].&amp;[" &amp; $C$1 &amp; "]")/1000,
0)</f>
        <v>0</v>
      </c>
      <c r="Z87" s="8">
        <f>IFERROR(
GETPIVOTDATA("[Base_Tarjetas].[Importe]",TDinamica_R!$A$3,
"[Base_Tarjetas].[PERIODO]","[Base_Tarjetas].[PERIODO].&amp;[" &amp; TEXT(Z$6,"yyyymm") &amp; "]",
"[Base_Tarjetas].[Metrica]","[Base_Tarjetas].[Metrica].&amp;[" &amp; $A87 &amp; "]",
"[Base_Tarjetas].[SEGMENTO_DESCRIP]","[Base_Tarjetas].[SEGMENTO_DESCRIP].&amp;[" &amp; $C$6 &amp; "]",
"[Base_Tarjetas].[SITUACION]","[Base_Tarjetas].[SITUACION].&amp;[" &amp; $C87 &amp; "]",
"[Base_Tarjetas].[TIPO]","[Base_Tarjetas].[TIPO].&amp;[" &amp; $C$1 &amp; "]")/1000,
0)</f>
        <v>0</v>
      </c>
      <c r="AA87" s="8">
        <f>IFERROR(
GETPIVOTDATA("[Base_Tarjetas].[Importe]",TDinamica_R!$A$3,
"[Base_Tarjetas].[PERIODO]","[Base_Tarjetas].[PERIODO].&amp;[" &amp; TEXT(AA$6,"yyyymm") &amp; "]",
"[Base_Tarjetas].[Metrica]","[Base_Tarjetas].[Metrica].&amp;[" &amp; $A87 &amp; "]",
"[Base_Tarjetas].[SEGMENTO_DESCRIP]","[Base_Tarjetas].[SEGMENTO_DESCRIP].&amp;[" &amp; $C$6 &amp; "]",
"[Base_Tarjetas].[SITUACION]","[Base_Tarjetas].[SITUACION].&amp;[" &amp; $C87 &amp; "]",
"[Base_Tarjetas].[TIPO]","[Base_Tarjetas].[TIPO].&amp;[" &amp; $C$1 &amp; "]")/1000,
0)</f>
        <v>0</v>
      </c>
      <c r="AB87" s="8">
        <f>IFERROR(
GETPIVOTDATA("[Base_Tarjetas].[Importe]",TDinamica_R!$A$3,
"[Base_Tarjetas].[PERIODO]","[Base_Tarjetas].[PERIODO].&amp;[" &amp; TEXT(AB$6,"yyyymm") &amp; "]",
"[Base_Tarjetas].[Metrica]","[Base_Tarjetas].[Metrica].&amp;[" &amp; $A87 &amp; "]",
"[Base_Tarjetas].[SEGMENTO_DESCRIP]","[Base_Tarjetas].[SEGMENTO_DESCRIP].&amp;[" &amp; $C$6 &amp; "]",
"[Base_Tarjetas].[SITUACION]","[Base_Tarjetas].[SITUACION].&amp;[" &amp; $C87 &amp; "]",
"[Base_Tarjetas].[TIPO]","[Base_Tarjetas].[TIPO].&amp;[" &amp; $C$1 &amp; "]")/1000,
0)</f>
        <v>0</v>
      </c>
      <c r="AC87" s="8">
        <f>IFERROR(
GETPIVOTDATA("[Base_Tarjetas].[Importe]",TDinamica_R!$A$3,
"[Base_Tarjetas].[PERIODO]","[Base_Tarjetas].[PERIODO].&amp;[" &amp; TEXT(AC$6,"yyyymm") &amp; "]",
"[Base_Tarjetas].[Metrica]","[Base_Tarjetas].[Metrica].&amp;[" &amp; $A87 &amp; "]",
"[Base_Tarjetas].[SEGMENTO_DESCRIP]","[Base_Tarjetas].[SEGMENTO_DESCRIP].&amp;[" &amp; $C$6 &amp; "]",
"[Base_Tarjetas].[SITUACION]","[Base_Tarjetas].[SITUACION].&amp;[" &amp; $C87 &amp; "]",
"[Base_Tarjetas].[TIPO]","[Base_Tarjetas].[TIPO].&amp;[" &amp; $C$1 &amp; "]")/1000,
0)</f>
        <v>0</v>
      </c>
      <c r="AD87" s="8">
        <f>IFERROR(
GETPIVOTDATA("[Base_Tarjetas].[Importe]",TDinamica_R!$A$3,
"[Base_Tarjetas].[PERIODO]","[Base_Tarjetas].[PERIODO].&amp;[" &amp; TEXT(AD$6,"yyyymm") &amp; "]",
"[Base_Tarjetas].[Metrica]","[Base_Tarjetas].[Metrica].&amp;[" &amp; $A87 &amp; "]",
"[Base_Tarjetas].[SEGMENTO_DESCRIP]","[Base_Tarjetas].[SEGMENTO_DESCRIP].&amp;[" &amp; $C$6 &amp; "]",
"[Base_Tarjetas].[SITUACION]","[Base_Tarjetas].[SITUACION].&amp;[" &amp; $C87 &amp; "]",
"[Base_Tarjetas].[TIPO]","[Base_Tarjetas].[TIPO].&amp;[" &amp; $C$1 &amp; "]")/1000,
0)</f>
        <v>0</v>
      </c>
      <c r="AE87" s="8">
        <f>IFERROR(
GETPIVOTDATA("[Base_Tarjetas].[Importe]",TDinamica_R!$A$3,
"[Base_Tarjetas].[PERIODO]","[Base_Tarjetas].[PERIODO].&amp;[" &amp; TEXT(AE$6,"yyyymm") &amp; "]",
"[Base_Tarjetas].[Metrica]","[Base_Tarjetas].[Metrica].&amp;[" &amp; $A87 &amp; "]",
"[Base_Tarjetas].[SEGMENTO_DESCRIP]","[Base_Tarjetas].[SEGMENTO_DESCRIP].&amp;[" &amp; $C$6 &amp; "]",
"[Base_Tarjetas].[SITUACION]","[Base_Tarjetas].[SITUACION].&amp;[" &amp; $C87 &amp; "]",
"[Base_Tarjetas].[TIPO]","[Base_Tarjetas].[TIPO].&amp;[" &amp; $C$1 &amp; "]")/1000,
0)</f>
        <v>0</v>
      </c>
      <c r="AF87" s="8">
        <f>IFERROR(
GETPIVOTDATA("[Base_Tarjetas].[Importe]",TDinamica_R!$A$3,
"[Base_Tarjetas].[PERIODO]","[Base_Tarjetas].[PERIODO].&amp;[" &amp; TEXT(AF$6,"yyyymm") &amp; "]",
"[Base_Tarjetas].[Metrica]","[Base_Tarjetas].[Metrica].&amp;[" &amp; $A87 &amp; "]",
"[Base_Tarjetas].[SEGMENTO_DESCRIP]","[Base_Tarjetas].[SEGMENTO_DESCRIP].&amp;[" &amp; $C$6 &amp; "]",
"[Base_Tarjetas].[SITUACION]","[Base_Tarjetas].[SITUACION].&amp;[" &amp; $C87 &amp; "]",
"[Base_Tarjetas].[TIPO]","[Base_Tarjetas].[TIPO].&amp;[" &amp; $C$1 &amp; "]")/1000,
0)</f>
        <v>0</v>
      </c>
      <c r="AG87" s="8">
        <f>IFERROR(
GETPIVOTDATA("[Base_Tarjetas].[Importe]",TDinamica_R!$A$3,
"[Base_Tarjetas].[PERIODO]","[Base_Tarjetas].[PERIODO].&amp;[" &amp; TEXT(AG$6,"yyyymm") &amp; "]",
"[Base_Tarjetas].[Metrica]","[Base_Tarjetas].[Metrica].&amp;[" &amp; $A87 &amp; "]",
"[Base_Tarjetas].[SEGMENTO_DESCRIP]","[Base_Tarjetas].[SEGMENTO_DESCRIP].&amp;[" &amp; $C$6 &amp; "]",
"[Base_Tarjetas].[SITUACION]","[Base_Tarjetas].[SITUACION].&amp;[" &amp; $C87 &amp; "]",
"[Base_Tarjetas].[TIPO]","[Base_Tarjetas].[TIPO].&amp;[" &amp; $C$1 &amp; "]")/1000,
0)</f>
        <v>0</v>
      </c>
      <c r="AH87" s="8">
        <f>IFERROR(
GETPIVOTDATA("[Base_Tarjetas].[Importe]",TDinamica_R!$A$3,
"[Base_Tarjetas].[PERIODO]","[Base_Tarjetas].[PERIODO].&amp;[" &amp; TEXT(AH$6,"yyyymm") &amp; "]",
"[Base_Tarjetas].[Metrica]","[Base_Tarjetas].[Metrica].&amp;[" &amp; $A87 &amp; "]",
"[Base_Tarjetas].[SEGMENTO_DESCRIP]","[Base_Tarjetas].[SEGMENTO_DESCRIP].&amp;[" &amp; $C$6 &amp; "]",
"[Base_Tarjetas].[SITUACION]","[Base_Tarjetas].[SITUACION].&amp;[" &amp; $C87 &amp; "]",
"[Base_Tarjetas].[TIPO]","[Base_Tarjetas].[TIPO].&amp;[" &amp; $C$1 &amp; "]")/1000,
0)</f>
        <v>0</v>
      </c>
      <c r="AI87" s="8">
        <f>IFERROR(
GETPIVOTDATA("[Base_Tarjetas].[Importe]",TDinamica_R!$A$3,
"[Base_Tarjetas].[PERIODO]","[Base_Tarjetas].[PERIODO].&amp;[" &amp; TEXT(AI$6,"yyyymm") &amp; "]",
"[Base_Tarjetas].[Metrica]","[Base_Tarjetas].[Metrica].&amp;[" &amp; $A87 &amp; "]",
"[Base_Tarjetas].[SEGMENTO_DESCRIP]","[Base_Tarjetas].[SEGMENTO_DESCRIP].&amp;[" &amp; $C$6 &amp; "]",
"[Base_Tarjetas].[SITUACION]","[Base_Tarjetas].[SITUACION].&amp;[" &amp; $C87 &amp; "]",
"[Base_Tarjetas].[TIPO]","[Base_Tarjetas].[TIPO].&amp;[" &amp; $C$1 &amp; "]")/1000,
0)</f>
        <v>0</v>
      </c>
      <c r="AJ87" s="8">
        <f>IFERROR(
GETPIVOTDATA("[Base_Tarjetas].[Importe]",TDinamica_R!$A$3,
"[Base_Tarjetas].[PERIODO]","[Base_Tarjetas].[PERIODO].&amp;[" &amp; TEXT(AJ$6,"yyyymm") &amp; "]",
"[Base_Tarjetas].[Metrica]","[Base_Tarjetas].[Metrica].&amp;[" &amp; $A87 &amp; "]",
"[Base_Tarjetas].[SEGMENTO_DESCRIP]","[Base_Tarjetas].[SEGMENTO_DESCRIP].&amp;[" &amp; $C$6 &amp; "]",
"[Base_Tarjetas].[SITUACION]","[Base_Tarjetas].[SITUACION].&amp;[" &amp; $C87 &amp; "]",
"[Base_Tarjetas].[TIPO]","[Base_Tarjetas].[TIPO].&amp;[" &amp; $C$1 &amp; "]")/1000,
0)</f>
        <v>0</v>
      </c>
      <c r="AK87" s="8">
        <f>IFERROR(
GETPIVOTDATA("[Base_Tarjetas].[Importe]",TDinamica_R!$A$3,
"[Base_Tarjetas].[PERIODO]","[Base_Tarjetas].[PERIODO].&amp;[" &amp; TEXT(AK$6,"yyyymm") &amp; "]",
"[Base_Tarjetas].[Metrica]","[Base_Tarjetas].[Metrica].&amp;[" &amp; $A87 &amp; "]",
"[Base_Tarjetas].[SEGMENTO_DESCRIP]","[Base_Tarjetas].[SEGMENTO_DESCRIP].&amp;[" &amp; $C$6 &amp; "]",
"[Base_Tarjetas].[SITUACION]","[Base_Tarjetas].[SITUACION].&amp;[" &amp; $C87 &amp; "]",
"[Base_Tarjetas].[TIPO]","[Base_Tarjetas].[TIPO].&amp;[" &amp; $C$1 &amp; "]")/1000,
0)</f>
        <v>0</v>
      </c>
      <c r="AL87" s="8">
        <f>IFERROR(
GETPIVOTDATA("[Base_Tarjetas].[Importe]",TDinamica_R!$A$3,
"[Base_Tarjetas].[PERIODO]","[Base_Tarjetas].[PERIODO].&amp;[" &amp; TEXT(AL$6,"yyyymm") &amp; "]",
"[Base_Tarjetas].[Metrica]","[Base_Tarjetas].[Metrica].&amp;[" &amp; $A87 &amp; "]",
"[Base_Tarjetas].[SEGMENTO_DESCRIP]","[Base_Tarjetas].[SEGMENTO_DESCRIP].&amp;[" &amp; $C$6 &amp; "]",
"[Base_Tarjetas].[SITUACION]","[Base_Tarjetas].[SITUACION].&amp;[" &amp; $C87 &amp; "]",
"[Base_Tarjetas].[TIPO]","[Base_Tarjetas].[TIPO].&amp;[" &amp; $C$1 &amp; "]")/1000,
0)</f>
        <v>0</v>
      </c>
      <c r="AM87" s="8">
        <f>IFERROR(
GETPIVOTDATA("[Base_Tarjetas].[Importe]",TDinamica_R!$A$3,
"[Base_Tarjetas].[PERIODO]","[Base_Tarjetas].[PERIODO].&amp;[" &amp; TEXT(AM$6,"yyyymm") &amp; "]",
"[Base_Tarjetas].[Metrica]","[Base_Tarjetas].[Metrica].&amp;[" &amp; $A87 &amp; "]",
"[Base_Tarjetas].[SEGMENTO_DESCRIP]","[Base_Tarjetas].[SEGMENTO_DESCRIP].&amp;[" &amp; $C$6 &amp; "]",
"[Base_Tarjetas].[SITUACION]","[Base_Tarjetas].[SITUACION].&amp;[" &amp; $C87 &amp; "]",
"[Base_Tarjetas].[TIPO]","[Base_Tarjetas].[TIPO].&amp;[" &amp; $C$1 &amp; "]")/1000,
0)</f>
        <v>0</v>
      </c>
      <c r="AN87" s="8">
        <f>IFERROR(
GETPIVOTDATA("[Base_Tarjetas].[Importe]",TDinamica_R!$A$3,
"[Base_Tarjetas].[PERIODO]","[Base_Tarjetas].[PERIODO].&amp;[" &amp; TEXT(AN$6,"yyyymm") &amp; "]",
"[Base_Tarjetas].[Metrica]","[Base_Tarjetas].[Metrica].&amp;[" &amp; $A87 &amp; "]",
"[Base_Tarjetas].[SEGMENTO_DESCRIP]","[Base_Tarjetas].[SEGMENTO_DESCRIP].&amp;[" &amp; $C$6 &amp; "]",
"[Base_Tarjetas].[SITUACION]","[Base_Tarjetas].[SITUACION].&amp;[" &amp; $C87 &amp; "]",
"[Base_Tarjetas].[TIPO]","[Base_Tarjetas].[TIPO].&amp;[" &amp; $C$1 &amp; "]")/1000,
0)</f>
        <v>0</v>
      </c>
      <c r="AO87" s="8">
        <f>IFERROR(
GETPIVOTDATA("[Base_Tarjetas].[Importe]",TDinamica_R!$A$3,
"[Base_Tarjetas].[PERIODO]","[Base_Tarjetas].[PERIODO].&amp;[" &amp; TEXT(AO$6,"yyyymm") &amp; "]",
"[Base_Tarjetas].[Metrica]","[Base_Tarjetas].[Metrica].&amp;[" &amp; $A87 &amp; "]",
"[Base_Tarjetas].[SEGMENTO_DESCRIP]","[Base_Tarjetas].[SEGMENTO_DESCRIP].&amp;[" &amp; $C$6 &amp; "]",
"[Base_Tarjetas].[SITUACION]","[Base_Tarjetas].[SITUACION].&amp;[" &amp; $C87 &amp; "]",
"[Base_Tarjetas].[TIPO]","[Base_Tarjetas].[TIPO].&amp;[" &amp; $C$1 &amp; "]")/1000,
0)</f>
        <v>0</v>
      </c>
      <c r="AP87" s="8">
        <f>IFERROR(
GETPIVOTDATA("[Base_Tarjetas].[Importe]",TDinamica_R!$A$3,
"[Base_Tarjetas].[PERIODO]","[Base_Tarjetas].[PERIODO].&amp;[" &amp; TEXT(AP$6,"yyyymm") &amp; "]",
"[Base_Tarjetas].[Metrica]","[Base_Tarjetas].[Metrica].&amp;[" &amp; $A87 &amp; "]",
"[Base_Tarjetas].[SEGMENTO_DESCRIP]","[Base_Tarjetas].[SEGMENTO_DESCRIP].&amp;[" &amp; $C$6 &amp; "]",
"[Base_Tarjetas].[SITUACION]","[Base_Tarjetas].[SITUACION].&amp;[" &amp; $C87 &amp; "]",
"[Base_Tarjetas].[TIPO]","[Base_Tarjetas].[TIPO].&amp;[" &amp; $C$1 &amp; "]")/1000,
0)</f>
        <v>0</v>
      </c>
      <c r="AQ87" s="8">
        <f>IFERROR(
GETPIVOTDATA("[Base_Tarjetas].[Importe]",TDinamica_R!$A$3,
"[Base_Tarjetas].[PERIODO]","[Base_Tarjetas].[PERIODO].&amp;[" &amp; TEXT(AQ$6,"yyyymm") &amp; "]",
"[Base_Tarjetas].[Metrica]","[Base_Tarjetas].[Metrica].&amp;[" &amp; $A87 &amp; "]",
"[Base_Tarjetas].[SEGMENTO_DESCRIP]","[Base_Tarjetas].[SEGMENTO_DESCRIP].&amp;[" &amp; $C$6 &amp; "]",
"[Base_Tarjetas].[SITUACION]","[Base_Tarjetas].[SITUACION].&amp;[" &amp; $C87 &amp; "]",
"[Base_Tarjetas].[TIPO]","[Base_Tarjetas].[TIPO].&amp;[" &amp; $C$1 &amp; "]")/1000,
0)</f>
        <v>0</v>
      </c>
      <c r="AR87" s="8">
        <f>IFERROR(
GETPIVOTDATA("[Base_Tarjetas].[Importe]",TDinamica_R!$A$3,
"[Base_Tarjetas].[PERIODO]","[Base_Tarjetas].[PERIODO].&amp;[" &amp; TEXT(AR$6,"yyyymm") &amp; "]",
"[Base_Tarjetas].[Metrica]","[Base_Tarjetas].[Metrica].&amp;[" &amp; $A87 &amp; "]",
"[Base_Tarjetas].[SEGMENTO_DESCRIP]","[Base_Tarjetas].[SEGMENTO_DESCRIP].&amp;[" &amp; $C$6 &amp; "]",
"[Base_Tarjetas].[SITUACION]","[Base_Tarjetas].[SITUACION].&amp;[" &amp; $C87 &amp; "]",
"[Base_Tarjetas].[TIPO]","[Base_Tarjetas].[TIPO].&amp;[" &amp; $C$1 &amp; "]")/1000,
0)</f>
        <v>0</v>
      </c>
      <c r="AS87" s="8">
        <f>IFERROR(
GETPIVOTDATA("[Base_Tarjetas].[Importe]",TDinamica_R!$A$3,
"[Base_Tarjetas].[PERIODO]","[Base_Tarjetas].[PERIODO].&amp;[" &amp; TEXT(AS$6,"yyyymm") &amp; "]",
"[Base_Tarjetas].[Metrica]","[Base_Tarjetas].[Metrica].&amp;[" &amp; $A87 &amp; "]",
"[Base_Tarjetas].[SEGMENTO_DESCRIP]","[Base_Tarjetas].[SEGMENTO_DESCRIP].&amp;[" &amp; $C$6 &amp; "]",
"[Base_Tarjetas].[SITUACION]","[Base_Tarjetas].[SITUACION].&amp;[" &amp; $C87 &amp; "]",
"[Base_Tarjetas].[TIPO]","[Base_Tarjetas].[TIPO].&amp;[" &amp; $C$1 &amp; "]")/1000,
0)</f>
        <v>0</v>
      </c>
      <c r="AT87" s="8">
        <f>IFERROR(
GETPIVOTDATA("[Base_Tarjetas].[Importe]",TDinamica_R!$A$3,
"[Base_Tarjetas].[PERIODO]","[Base_Tarjetas].[PERIODO].&amp;[" &amp; TEXT(AT$6,"yyyymm") &amp; "]",
"[Base_Tarjetas].[Metrica]","[Base_Tarjetas].[Metrica].&amp;[" &amp; $A87 &amp; "]",
"[Base_Tarjetas].[SEGMENTO_DESCRIP]","[Base_Tarjetas].[SEGMENTO_DESCRIP].&amp;[" &amp; $C$6 &amp; "]",
"[Base_Tarjetas].[SITUACION]","[Base_Tarjetas].[SITUACION].&amp;[" &amp; $C87 &amp; "]",
"[Base_Tarjetas].[TIPO]","[Base_Tarjetas].[TIPO].&amp;[" &amp; $C$1 &amp; "]")/1000,
0)</f>
        <v>0</v>
      </c>
      <c r="AU87" s="8">
        <f>IFERROR(
GETPIVOTDATA("[Base_Tarjetas].[Importe]",TDinamica_R!$A$3,
"[Base_Tarjetas].[PERIODO]","[Base_Tarjetas].[PERIODO].&amp;[" &amp; TEXT(AU$6,"yyyymm") &amp; "]",
"[Base_Tarjetas].[Metrica]","[Base_Tarjetas].[Metrica].&amp;[" &amp; $A87 &amp; "]",
"[Base_Tarjetas].[SEGMENTO_DESCRIP]","[Base_Tarjetas].[SEGMENTO_DESCRIP].&amp;[" &amp; $C$6 &amp; "]",
"[Base_Tarjetas].[SITUACION]","[Base_Tarjetas].[SITUACION].&amp;[" &amp; $C87 &amp; "]",
"[Base_Tarjetas].[TIPO]","[Base_Tarjetas].[TIPO].&amp;[" &amp; $C$1 &amp; "]")/1000,
0)</f>
        <v>0</v>
      </c>
      <c r="AV87" s="8">
        <f>IFERROR(
GETPIVOTDATA("[Base_Tarjetas].[Importe]",TDinamica_R!$A$3,
"[Base_Tarjetas].[PERIODO]","[Base_Tarjetas].[PERIODO].&amp;[" &amp; TEXT(AV$6,"yyyymm") &amp; "]",
"[Base_Tarjetas].[Metrica]","[Base_Tarjetas].[Metrica].&amp;[" &amp; $A87 &amp; "]",
"[Base_Tarjetas].[SEGMENTO_DESCRIP]","[Base_Tarjetas].[SEGMENTO_DESCRIP].&amp;[" &amp; $C$6 &amp; "]",
"[Base_Tarjetas].[SITUACION]","[Base_Tarjetas].[SITUACION].&amp;[" &amp; $C87 &amp; "]",
"[Base_Tarjetas].[TIPO]","[Base_Tarjetas].[TIPO].&amp;[" &amp; $C$1 &amp; "]")/1000,
0)</f>
        <v>0</v>
      </c>
      <c r="AW87" s="8">
        <f>IFERROR(
GETPIVOTDATA("[Base_Tarjetas].[Importe]",TDinamica_R!$A$3,
"[Base_Tarjetas].[PERIODO]","[Base_Tarjetas].[PERIODO].&amp;[" &amp; TEXT(AW$6,"yyyymm") &amp; "]",
"[Base_Tarjetas].[Metrica]","[Base_Tarjetas].[Metrica].&amp;[" &amp; $A87 &amp; "]",
"[Base_Tarjetas].[SEGMENTO_DESCRIP]","[Base_Tarjetas].[SEGMENTO_DESCRIP].&amp;[" &amp; $C$6 &amp; "]",
"[Base_Tarjetas].[SITUACION]","[Base_Tarjetas].[SITUACION].&amp;[" &amp; $C87 &amp; "]",
"[Base_Tarjetas].[TIPO]","[Base_Tarjetas].[TIPO].&amp;[" &amp; $C$1 &amp; "]")/1000,
0)</f>
        <v>0</v>
      </c>
      <c r="AX87" s="8">
        <f>IFERROR(
GETPIVOTDATA("[Base_Tarjetas].[Importe]",TDinamica_R!$A$3,
"[Base_Tarjetas].[PERIODO]","[Base_Tarjetas].[PERIODO].&amp;[" &amp; TEXT(AX$6,"yyyymm") &amp; "]",
"[Base_Tarjetas].[Metrica]","[Base_Tarjetas].[Metrica].&amp;[" &amp; $A87 &amp; "]",
"[Base_Tarjetas].[SEGMENTO_DESCRIP]","[Base_Tarjetas].[SEGMENTO_DESCRIP].&amp;[" &amp; $C$6 &amp; "]",
"[Base_Tarjetas].[SITUACION]","[Base_Tarjetas].[SITUACION].&amp;[" &amp; $C87 &amp; "]",
"[Base_Tarjetas].[TIPO]","[Base_Tarjetas].[TIPO].&amp;[" &amp; $C$1 &amp; "]")/1000,
0)</f>
        <v>0</v>
      </c>
      <c r="AY87" s="8">
        <f>IFERROR(
GETPIVOTDATA("[Base_Tarjetas].[Importe]",TDinamica_R!$A$3,
"[Base_Tarjetas].[PERIODO]","[Base_Tarjetas].[PERIODO].&amp;[" &amp; TEXT(AY$6,"yyyymm") &amp; "]",
"[Base_Tarjetas].[Metrica]","[Base_Tarjetas].[Metrica].&amp;[" &amp; $A87 &amp; "]",
"[Base_Tarjetas].[SEGMENTO_DESCRIP]","[Base_Tarjetas].[SEGMENTO_DESCRIP].&amp;[" &amp; $C$6 &amp; "]",
"[Base_Tarjetas].[SITUACION]","[Base_Tarjetas].[SITUACION].&amp;[" &amp; $C87 &amp; "]",
"[Base_Tarjetas].[TIPO]","[Base_Tarjetas].[TIPO].&amp;[" &amp; $C$1 &amp; "]")/1000,
0)</f>
        <v>0</v>
      </c>
      <c r="AZ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TEXT(AZ$6,"yyyymm") &amp; "]"),
0)</f>
        <v>-11.785687530699999</v>
      </c>
      <c r="BA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TEXT(BA$6,"yyyymm") &amp; "]"),
0)</f>
        <v>-12.182424667700001</v>
      </c>
      <c r="BB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TEXT(BB$6,"yyyymm") &amp; "]"),
0)</f>
        <v>-11.9572468881</v>
      </c>
      <c r="BC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TEXT(BC$6,"yyyymm") &amp; "]"),
0)</f>
        <v>-12.1839225488</v>
      </c>
      <c r="BD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TEXT(BD$6,"yyyymm") &amp; "]"),
0)</f>
        <v>-12.304403728900001</v>
      </c>
      <c r="BE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TEXT(BE$6,"yyyymm") &amp; "]"),
0)</f>
        <v>-12.1939839789</v>
      </c>
      <c r="BF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TEXT(BF$6,"yyyymm") &amp; "]"),
0)</f>
        <v>-12.2393306161</v>
      </c>
      <c r="BG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TEXT(BG$6,"yyyymm") &amp; "]"),
0)</f>
        <v>-12.240816350500001</v>
      </c>
      <c r="BH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TEXT(BH$6,"yyyymm") &amp; "]"),
0)</f>
        <v>-12.608101016799999</v>
      </c>
      <c r="BI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TEXT(BI$6,"yyyymm") &amp; "]"),
0)</f>
        <v>-12.6483838004</v>
      </c>
      <c r="BJ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TEXT(BJ$6,"yyyymm") &amp; "]"),
0)</f>
        <v>-12.919193809399999</v>
      </c>
      <c r="BK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TEXT(BK$6,"yyyymm") &amp; "]"),
0)</f>
        <v>-12.857098209</v>
      </c>
      <c r="BO87" s="24">
        <f t="shared" si="53"/>
        <v>0</v>
      </c>
      <c r="BP87" s="24">
        <f t="shared" si="53"/>
        <v>-35.925359086500002</v>
      </c>
      <c r="BQ87" s="24">
        <f t="shared" si="53"/>
        <v>0</v>
      </c>
      <c r="BR87" s="24">
        <f t="shared" si="53"/>
        <v>0</v>
      </c>
      <c r="BS87" s="24">
        <f t="shared" si="53"/>
        <v>0</v>
      </c>
      <c r="BT87" s="24">
        <f t="shared" si="53"/>
        <v>0</v>
      </c>
    </row>
    <row r="88" spans="1:72" hidden="1" outlineLevel="1" x14ac:dyDescent="0.25">
      <c r="A88" s="11" t="s">
        <v>39</v>
      </c>
      <c r="C88" s="2" t="s">
        <v>43</v>
      </c>
      <c r="D88" s="8">
        <f>IFERROR(
GETPIVOTDATA("[Base_Tarjetas].[Importe]",TDinamica_R!$A$3,
"[Base_Tarjetas].[PERIODO]","[Base_Tarjetas].[PERIODO].&amp;[" &amp; TEXT(D$6,"yyyymm") &amp; "]",
"[Base_Tarjetas].[Metrica]","[Base_Tarjetas].[Metrica].&amp;[" &amp; $A88 &amp; "]",
"[Base_Tarjetas].[SEGMENTO_DESCRIP]","[Base_Tarjetas].[SEGMENTO_DESCRIP].&amp;[" &amp; $C$6 &amp; "]",
"[Base_Tarjetas].[SITUACION]","[Base_Tarjetas].[SITUACION].&amp;[" &amp; $C88 &amp; "]",
"[Base_Tarjetas].[TIPO]","[Base_Tarjetas].[TIPO].&amp;[" &amp; $C$1 &amp; "]")/1000,
0)</f>
        <v>0</v>
      </c>
      <c r="E88" s="8">
        <f>IFERROR(
GETPIVOTDATA("[Base_Tarjetas].[Importe]",TDinamica_R!$A$3,
"[Base_Tarjetas].[PERIODO]","[Base_Tarjetas].[PERIODO].&amp;[" &amp; TEXT(E$6,"yyyymm") &amp; "]",
"[Base_Tarjetas].[Metrica]","[Base_Tarjetas].[Metrica].&amp;[" &amp; $A88 &amp; "]",
"[Base_Tarjetas].[SEGMENTO_DESCRIP]","[Base_Tarjetas].[SEGMENTO_DESCRIP].&amp;[" &amp; $C$6 &amp; "]",
"[Base_Tarjetas].[SITUACION]","[Base_Tarjetas].[SITUACION].&amp;[" &amp; $C88 &amp; "]",
"[Base_Tarjetas].[TIPO]","[Base_Tarjetas].[TIPO].&amp;[" &amp; $C$1 &amp; "]")/1000,
0)</f>
        <v>0</v>
      </c>
      <c r="F88" s="8">
        <f>IFERROR(
GETPIVOTDATA("[Base_Tarjetas].[Importe]",TDinamica_R!$A$3,
"[Base_Tarjetas].[PERIODO]","[Base_Tarjetas].[PERIODO].&amp;[" &amp; TEXT(F$6,"yyyymm") &amp; "]",
"[Base_Tarjetas].[Metrica]","[Base_Tarjetas].[Metrica].&amp;[" &amp; $A88 &amp; "]",
"[Base_Tarjetas].[SEGMENTO_DESCRIP]","[Base_Tarjetas].[SEGMENTO_DESCRIP].&amp;[" &amp; $C$6 &amp; "]",
"[Base_Tarjetas].[SITUACION]","[Base_Tarjetas].[SITUACION].&amp;[" &amp; $C88 &amp; "]",
"[Base_Tarjetas].[TIPO]","[Base_Tarjetas].[TIPO].&amp;[" &amp; $C$1 &amp; "]")/1000,
0)</f>
        <v>0</v>
      </c>
      <c r="G88" s="8">
        <f>IFERROR(
GETPIVOTDATA("[Base_Tarjetas].[Importe]",TDinamica_R!$A$3,
"[Base_Tarjetas].[PERIODO]","[Base_Tarjetas].[PERIODO].&amp;[" &amp; TEXT(G$6,"yyyymm") &amp; "]",
"[Base_Tarjetas].[Metrica]","[Base_Tarjetas].[Metrica].&amp;[" &amp; $A88 &amp; "]",
"[Base_Tarjetas].[SEGMENTO_DESCRIP]","[Base_Tarjetas].[SEGMENTO_DESCRIP].&amp;[" &amp; $C$6 &amp; "]",
"[Base_Tarjetas].[SITUACION]","[Base_Tarjetas].[SITUACION].&amp;[" &amp; $C88 &amp; "]",
"[Base_Tarjetas].[TIPO]","[Base_Tarjetas].[TIPO].&amp;[" &amp; $C$1 &amp; "]")/1000,
0)</f>
        <v>0</v>
      </c>
      <c r="H88" s="8">
        <f>IFERROR(
GETPIVOTDATA("[Base_Tarjetas].[Importe]",TDinamica_R!$A$3,
"[Base_Tarjetas].[PERIODO]","[Base_Tarjetas].[PERIODO].&amp;[" &amp; TEXT(H$6,"yyyymm") &amp; "]",
"[Base_Tarjetas].[Metrica]","[Base_Tarjetas].[Metrica].&amp;[" &amp; $A88 &amp; "]",
"[Base_Tarjetas].[SEGMENTO_DESCRIP]","[Base_Tarjetas].[SEGMENTO_DESCRIP].&amp;[" &amp; $C$6 &amp; "]",
"[Base_Tarjetas].[SITUACION]","[Base_Tarjetas].[SITUACION].&amp;[" &amp; $C88 &amp; "]",
"[Base_Tarjetas].[TIPO]","[Base_Tarjetas].[TIPO].&amp;[" &amp; $C$1 &amp; "]")/1000,
0)</f>
        <v>0</v>
      </c>
      <c r="I88" s="8">
        <f>IFERROR(
GETPIVOTDATA("[Base_Tarjetas].[Importe]",TDinamica_R!$A$3,
"[Base_Tarjetas].[PERIODO]","[Base_Tarjetas].[PERIODO].&amp;[" &amp; TEXT(I$6,"yyyymm") &amp; "]",
"[Base_Tarjetas].[Metrica]","[Base_Tarjetas].[Metrica].&amp;[" &amp; $A88 &amp; "]",
"[Base_Tarjetas].[SEGMENTO_DESCRIP]","[Base_Tarjetas].[SEGMENTO_DESCRIP].&amp;[" &amp; $C$6 &amp; "]",
"[Base_Tarjetas].[SITUACION]","[Base_Tarjetas].[SITUACION].&amp;[" &amp; $C88 &amp; "]",
"[Base_Tarjetas].[TIPO]","[Base_Tarjetas].[TIPO].&amp;[" &amp; $C$1 &amp; "]")/1000,
0)</f>
        <v>0</v>
      </c>
      <c r="J88" s="8">
        <f>IFERROR(
GETPIVOTDATA("[Base_Tarjetas].[Importe]",TDinamica_R!$A$3,
"[Base_Tarjetas].[PERIODO]","[Base_Tarjetas].[PERIODO].&amp;[" &amp; TEXT(J$6,"yyyymm") &amp; "]",
"[Base_Tarjetas].[Metrica]","[Base_Tarjetas].[Metrica].&amp;[" &amp; $A88 &amp; "]",
"[Base_Tarjetas].[SEGMENTO_DESCRIP]","[Base_Tarjetas].[SEGMENTO_DESCRIP].&amp;[" &amp; $C$6 &amp; "]",
"[Base_Tarjetas].[SITUACION]","[Base_Tarjetas].[SITUACION].&amp;[" &amp; $C88 &amp; "]",
"[Base_Tarjetas].[TIPO]","[Base_Tarjetas].[TIPO].&amp;[" &amp; $C$1 &amp; "]")/1000,
0)</f>
        <v>0</v>
      </c>
      <c r="K88" s="8">
        <f>IFERROR(
GETPIVOTDATA("[Base_Tarjetas].[Importe]",TDinamica_R!$A$3,
"[Base_Tarjetas].[PERIODO]","[Base_Tarjetas].[PERIODO].&amp;[" &amp; TEXT(K$6,"yyyymm") &amp; "]",
"[Base_Tarjetas].[Metrica]","[Base_Tarjetas].[Metrica].&amp;[" &amp; $A88 &amp; "]",
"[Base_Tarjetas].[SEGMENTO_DESCRIP]","[Base_Tarjetas].[SEGMENTO_DESCRIP].&amp;[" &amp; $C$6 &amp; "]",
"[Base_Tarjetas].[SITUACION]","[Base_Tarjetas].[SITUACION].&amp;[" &amp; $C88 &amp; "]",
"[Base_Tarjetas].[TIPO]","[Base_Tarjetas].[TIPO].&amp;[" &amp; $C$1 &amp; "]")/1000,
0)</f>
        <v>0</v>
      </c>
      <c r="L88" s="8">
        <f>IFERROR(
GETPIVOTDATA("[Base_Tarjetas].[Importe]",TDinamica_R!$A$3,
"[Base_Tarjetas].[PERIODO]","[Base_Tarjetas].[PERIODO].&amp;[" &amp; TEXT(L$6,"yyyymm") &amp; "]",
"[Base_Tarjetas].[Metrica]","[Base_Tarjetas].[Metrica].&amp;[" &amp; $A88 &amp; "]",
"[Base_Tarjetas].[SEGMENTO_DESCRIP]","[Base_Tarjetas].[SEGMENTO_DESCRIP].&amp;[" &amp; $C$6 &amp; "]",
"[Base_Tarjetas].[SITUACION]","[Base_Tarjetas].[SITUACION].&amp;[" &amp; $C88 &amp; "]",
"[Base_Tarjetas].[TIPO]","[Base_Tarjetas].[TIPO].&amp;[" &amp; $C$1 &amp; "]")/1000,
0)</f>
        <v>0</v>
      </c>
      <c r="M88" s="8">
        <f>IFERROR(
GETPIVOTDATA("[Base_Tarjetas].[Importe]",TDinamica_R!$A$3,
"[Base_Tarjetas].[PERIODO]","[Base_Tarjetas].[PERIODO].&amp;[" &amp; TEXT(M$6,"yyyymm") &amp; "]",
"[Base_Tarjetas].[Metrica]","[Base_Tarjetas].[Metrica].&amp;[" &amp; $A88 &amp; "]",
"[Base_Tarjetas].[SEGMENTO_DESCRIP]","[Base_Tarjetas].[SEGMENTO_DESCRIP].&amp;[" &amp; $C$6 &amp; "]",
"[Base_Tarjetas].[SITUACION]","[Base_Tarjetas].[SITUACION].&amp;[" &amp; $C88 &amp; "]",
"[Base_Tarjetas].[TIPO]","[Base_Tarjetas].[TIPO].&amp;[" &amp; $C$1 &amp; "]")/1000,
0)</f>
        <v>0</v>
      </c>
      <c r="N88" s="8">
        <f>IFERROR(
GETPIVOTDATA("[Base_Tarjetas].[Importe]",TDinamica_R!$A$3,
"[Base_Tarjetas].[PERIODO]","[Base_Tarjetas].[PERIODO].&amp;[" &amp; TEXT(N$6,"yyyymm") &amp; "]",
"[Base_Tarjetas].[Metrica]","[Base_Tarjetas].[Metrica].&amp;[" &amp; $A88 &amp; "]",
"[Base_Tarjetas].[SEGMENTO_DESCRIP]","[Base_Tarjetas].[SEGMENTO_DESCRIP].&amp;[" &amp; $C$6 &amp; "]",
"[Base_Tarjetas].[SITUACION]","[Base_Tarjetas].[SITUACION].&amp;[" &amp; $C88 &amp; "]",
"[Base_Tarjetas].[TIPO]","[Base_Tarjetas].[TIPO].&amp;[" &amp; $C$1 &amp; "]")/1000,
0)</f>
        <v>0</v>
      </c>
      <c r="O88" s="8">
        <f>IFERROR(
GETPIVOTDATA("[Base_Tarjetas].[Importe]",TDinamica_R!$A$3,
"[Base_Tarjetas].[PERIODO]","[Base_Tarjetas].[PERIODO].&amp;[" &amp; TEXT(O$6,"yyyymm") &amp; "]",
"[Base_Tarjetas].[Metrica]","[Base_Tarjetas].[Metrica].&amp;[" &amp; $A88 &amp; "]",
"[Base_Tarjetas].[SEGMENTO_DESCRIP]","[Base_Tarjetas].[SEGMENTO_DESCRIP].&amp;[" &amp; $C$6 &amp; "]",
"[Base_Tarjetas].[SITUACION]","[Base_Tarjetas].[SITUACION].&amp;[" &amp; $C88 &amp; "]",
"[Base_Tarjetas].[TIPO]","[Base_Tarjetas].[TIPO].&amp;[" &amp; $C$1 &amp; "]")/1000,
0)</f>
        <v>0</v>
      </c>
      <c r="P88" s="8">
        <f>IFERROR(
GETPIVOTDATA("[Base_Tarjetas].[Importe]",TDinamica_R!$A$3,
"[Base_Tarjetas].[PERIODO]","[Base_Tarjetas].[PERIODO].&amp;[" &amp; TEXT(P$6,"yyyymm") &amp; "]",
"[Base_Tarjetas].[Metrica]","[Base_Tarjetas].[Metrica].&amp;[" &amp; $A88 &amp; "]",
"[Base_Tarjetas].[SEGMENTO_DESCRIP]","[Base_Tarjetas].[SEGMENTO_DESCRIP].&amp;[" &amp; $C$6 &amp; "]",
"[Base_Tarjetas].[SITUACION]","[Base_Tarjetas].[SITUACION].&amp;[" &amp; $C88 &amp; "]",
"[Base_Tarjetas].[TIPO]","[Base_Tarjetas].[TIPO].&amp;[" &amp; $C$1 &amp; "]")/1000,
0)</f>
        <v>0</v>
      </c>
      <c r="Q88" s="8">
        <f>IFERROR(
GETPIVOTDATA("[Base_Tarjetas].[Importe]",TDinamica_R!$A$3,
"[Base_Tarjetas].[PERIODO]","[Base_Tarjetas].[PERIODO].&amp;[" &amp; TEXT(Q$6,"yyyymm") &amp; "]",
"[Base_Tarjetas].[Metrica]","[Base_Tarjetas].[Metrica].&amp;[" &amp; $A88 &amp; "]",
"[Base_Tarjetas].[SEGMENTO_DESCRIP]","[Base_Tarjetas].[SEGMENTO_DESCRIP].&amp;[" &amp; $C$6 &amp; "]",
"[Base_Tarjetas].[SITUACION]","[Base_Tarjetas].[SITUACION].&amp;[" &amp; $C88 &amp; "]",
"[Base_Tarjetas].[TIPO]","[Base_Tarjetas].[TIPO].&amp;[" &amp; $C$1 &amp; "]")/1000,
0)</f>
        <v>0</v>
      </c>
      <c r="R88" s="8">
        <f>IFERROR(
GETPIVOTDATA("[Base_Tarjetas].[Importe]",TDinamica_R!$A$3,
"[Base_Tarjetas].[PERIODO]","[Base_Tarjetas].[PERIODO].&amp;[" &amp; TEXT(R$6,"yyyymm") &amp; "]",
"[Base_Tarjetas].[Metrica]","[Base_Tarjetas].[Metrica].&amp;[" &amp; $A88 &amp; "]",
"[Base_Tarjetas].[SEGMENTO_DESCRIP]","[Base_Tarjetas].[SEGMENTO_DESCRIP].&amp;[" &amp; $C$6 &amp; "]",
"[Base_Tarjetas].[SITUACION]","[Base_Tarjetas].[SITUACION].&amp;[" &amp; $C88 &amp; "]",
"[Base_Tarjetas].[TIPO]","[Base_Tarjetas].[TIPO].&amp;[" &amp; $C$1 &amp; "]")/1000,
0)</f>
        <v>0</v>
      </c>
      <c r="S88" s="8">
        <f>IFERROR(
GETPIVOTDATA("[Base_Tarjetas].[Importe]",TDinamica_R!$A$3,
"[Base_Tarjetas].[PERIODO]","[Base_Tarjetas].[PERIODO].&amp;[" &amp; TEXT(S$6,"yyyymm") &amp; "]",
"[Base_Tarjetas].[Metrica]","[Base_Tarjetas].[Metrica].&amp;[" &amp; $A88 &amp; "]",
"[Base_Tarjetas].[SEGMENTO_DESCRIP]","[Base_Tarjetas].[SEGMENTO_DESCRIP].&amp;[" &amp; $C$6 &amp; "]",
"[Base_Tarjetas].[SITUACION]","[Base_Tarjetas].[SITUACION].&amp;[" &amp; $C88 &amp; "]",
"[Base_Tarjetas].[TIPO]","[Base_Tarjetas].[TIPO].&amp;[" &amp; $C$1 &amp; "]")/1000,
0)</f>
        <v>0</v>
      </c>
      <c r="T88" s="8">
        <f>IFERROR(
GETPIVOTDATA("[Base_Tarjetas].[Importe]",TDinamica_R!$A$3,
"[Base_Tarjetas].[PERIODO]","[Base_Tarjetas].[PERIODO].&amp;[" &amp; TEXT(T$6,"yyyymm") &amp; "]",
"[Base_Tarjetas].[Metrica]","[Base_Tarjetas].[Metrica].&amp;[" &amp; $A88 &amp; "]",
"[Base_Tarjetas].[SEGMENTO_DESCRIP]","[Base_Tarjetas].[SEGMENTO_DESCRIP].&amp;[" &amp; $C$6 &amp; "]",
"[Base_Tarjetas].[SITUACION]","[Base_Tarjetas].[SITUACION].&amp;[" &amp; $C88 &amp; "]",
"[Base_Tarjetas].[TIPO]","[Base_Tarjetas].[TIPO].&amp;[" &amp; $C$1 &amp; "]")/1000,
0)</f>
        <v>0</v>
      </c>
      <c r="U88" s="8">
        <f>IFERROR(
GETPIVOTDATA("[Base_Tarjetas].[Importe]",TDinamica_R!$A$3,
"[Base_Tarjetas].[PERIODO]","[Base_Tarjetas].[PERIODO].&amp;[" &amp; TEXT(U$6,"yyyymm") &amp; "]",
"[Base_Tarjetas].[Metrica]","[Base_Tarjetas].[Metrica].&amp;[" &amp; $A88 &amp; "]",
"[Base_Tarjetas].[SEGMENTO_DESCRIP]","[Base_Tarjetas].[SEGMENTO_DESCRIP].&amp;[" &amp; $C$6 &amp; "]",
"[Base_Tarjetas].[SITUACION]","[Base_Tarjetas].[SITUACION].&amp;[" &amp; $C88 &amp; "]",
"[Base_Tarjetas].[TIPO]","[Base_Tarjetas].[TIPO].&amp;[" &amp; $C$1 &amp; "]")/1000,
0)</f>
        <v>0</v>
      </c>
      <c r="V88" s="8">
        <f>IFERROR(
GETPIVOTDATA("[Base_Tarjetas].[Importe]",TDinamica_R!$A$3,
"[Base_Tarjetas].[PERIODO]","[Base_Tarjetas].[PERIODO].&amp;[" &amp; TEXT(V$6,"yyyymm") &amp; "]",
"[Base_Tarjetas].[Metrica]","[Base_Tarjetas].[Metrica].&amp;[" &amp; $A88 &amp; "]",
"[Base_Tarjetas].[SEGMENTO_DESCRIP]","[Base_Tarjetas].[SEGMENTO_DESCRIP].&amp;[" &amp; $C$6 &amp; "]",
"[Base_Tarjetas].[SITUACION]","[Base_Tarjetas].[SITUACION].&amp;[" &amp; $C88 &amp; "]",
"[Base_Tarjetas].[TIPO]","[Base_Tarjetas].[TIPO].&amp;[" &amp; $C$1 &amp; "]")/1000,
0)</f>
        <v>0</v>
      </c>
      <c r="W88" s="8">
        <f>IFERROR(
GETPIVOTDATA("[Base_Tarjetas].[Importe]",TDinamica_R!$A$3,
"[Base_Tarjetas].[PERIODO]","[Base_Tarjetas].[PERIODO].&amp;[" &amp; TEXT(W$6,"yyyymm") &amp; "]",
"[Base_Tarjetas].[Metrica]","[Base_Tarjetas].[Metrica].&amp;[" &amp; $A88 &amp; "]",
"[Base_Tarjetas].[SEGMENTO_DESCRIP]","[Base_Tarjetas].[SEGMENTO_DESCRIP].&amp;[" &amp; $C$6 &amp; "]",
"[Base_Tarjetas].[SITUACION]","[Base_Tarjetas].[SITUACION].&amp;[" &amp; $C88 &amp; "]",
"[Base_Tarjetas].[TIPO]","[Base_Tarjetas].[TIPO].&amp;[" &amp; $C$1 &amp; "]")/1000,
0)</f>
        <v>0</v>
      </c>
      <c r="X88" s="8">
        <f>IFERROR(
GETPIVOTDATA("[Base_Tarjetas].[Importe]",TDinamica_R!$A$3,
"[Base_Tarjetas].[PERIODO]","[Base_Tarjetas].[PERIODO].&amp;[" &amp; TEXT(X$6,"yyyymm") &amp; "]",
"[Base_Tarjetas].[Metrica]","[Base_Tarjetas].[Metrica].&amp;[" &amp; $A88 &amp; "]",
"[Base_Tarjetas].[SEGMENTO_DESCRIP]","[Base_Tarjetas].[SEGMENTO_DESCRIP].&amp;[" &amp; $C$6 &amp; "]",
"[Base_Tarjetas].[SITUACION]","[Base_Tarjetas].[SITUACION].&amp;[" &amp; $C88 &amp; "]",
"[Base_Tarjetas].[TIPO]","[Base_Tarjetas].[TIPO].&amp;[" &amp; $C$1 &amp; "]")/1000,
0)</f>
        <v>0</v>
      </c>
      <c r="Y88" s="8">
        <f>IFERROR(
GETPIVOTDATA("[Base_Tarjetas].[Importe]",TDinamica_R!$A$3,
"[Base_Tarjetas].[PERIODO]","[Base_Tarjetas].[PERIODO].&amp;[" &amp; TEXT(Y$6,"yyyymm") &amp; "]",
"[Base_Tarjetas].[Metrica]","[Base_Tarjetas].[Metrica].&amp;[" &amp; $A88 &amp; "]",
"[Base_Tarjetas].[SEGMENTO_DESCRIP]","[Base_Tarjetas].[SEGMENTO_DESCRIP].&amp;[" &amp; $C$6 &amp; "]",
"[Base_Tarjetas].[SITUACION]","[Base_Tarjetas].[SITUACION].&amp;[" &amp; $C88 &amp; "]",
"[Base_Tarjetas].[TIPO]","[Base_Tarjetas].[TIPO].&amp;[" &amp; $C$1 &amp; "]")/1000,
0)</f>
        <v>0</v>
      </c>
      <c r="Z88" s="8">
        <f>IFERROR(
GETPIVOTDATA("[Base_Tarjetas].[Importe]",TDinamica_R!$A$3,
"[Base_Tarjetas].[PERIODO]","[Base_Tarjetas].[PERIODO].&amp;[" &amp; TEXT(Z$6,"yyyymm") &amp; "]",
"[Base_Tarjetas].[Metrica]","[Base_Tarjetas].[Metrica].&amp;[" &amp; $A88 &amp; "]",
"[Base_Tarjetas].[SEGMENTO_DESCRIP]","[Base_Tarjetas].[SEGMENTO_DESCRIP].&amp;[" &amp; $C$6 &amp; "]",
"[Base_Tarjetas].[SITUACION]","[Base_Tarjetas].[SITUACION].&amp;[" &amp; $C88 &amp; "]",
"[Base_Tarjetas].[TIPO]","[Base_Tarjetas].[TIPO].&amp;[" &amp; $C$1 &amp; "]")/1000,
0)</f>
        <v>0</v>
      </c>
      <c r="AA88" s="8">
        <f>IFERROR(
GETPIVOTDATA("[Base_Tarjetas].[Importe]",TDinamica_R!$A$3,
"[Base_Tarjetas].[PERIODO]","[Base_Tarjetas].[PERIODO].&amp;[" &amp; TEXT(AA$6,"yyyymm") &amp; "]",
"[Base_Tarjetas].[Metrica]","[Base_Tarjetas].[Metrica].&amp;[" &amp; $A88 &amp; "]",
"[Base_Tarjetas].[SEGMENTO_DESCRIP]","[Base_Tarjetas].[SEGMENTO_DESCRIP].&amp;[" &amp; $C$6 &amp; "]",
"[Base_Tarjetas].[SITUACION]","[Base_Tarjetas].[SITUACION].&amp;[" &amp; $C88 &amp; "]",
"[Base_Tarjetas].[TIPO]","[Base_Tarjetas].[TIPO].&amp;[" &amp; $C$1 &amp; "]")/1000,
0)</f>
        <v>0</v>
      </c>
      <c r="AB88" s="8">
        <f>IFERROR(
GETPIVOTDATA("[Base_Tarjetas].[Importe]",TDinamica_R!$A$3,
"[Base_Tarjetas].[PERIODO]","[Base_Tarjetas].[PERIODO].&amp;[" &amp; TEXT(AB$6,"yyyymm") &amp; "]",
"[Base_Tarjetas].[Metrica]","[Base_Tarjetas].[Metrica].&amp;[" &amp; $A88 &amp; "]",
"[Base_Tarjetas].[SEGMENTO_DESCRIP]","[Base_Tarjetas].[SEGMENTO_DESCRIP].&amp;[" &amp; $C$6 &amp; "]",
"[Base_Tarjetas].[SITUACION]","[Base_Tarjetas].[SITUACION].&amp;[" &amp; $C88 &amp; "]",
"[Base_Tarjetas].[TIPO]","[Base_Tarjetas].[TIPO].&amp;[" &amp; $C$1 &amp; "]")/1000,
0)</f>
        <v>0</v>
      </c>
      <c r="AC88" s="8">
        <f>IFERROR(
GETPIVOTDATA("[Base_Tarjetas].[Importe]",TDinamica_R!$A$3,
"[Base_Tarjetas].[PERIODO]","[Base_Tarjetas].[PERIODO].&amp;[" &amp; TEXT(AC$6,"yyyymm") &amp; "]",
"[Base_Tarjetas].[Metrica]","[Base_Tarjetas].[Metrica].&amp;[" &amp; $A88 &amp; "]",
"[Base_Tarjetas].[SEGMENTO_DESCRIP]","[Base_Tarjetas].[SEGMENTO_DESCRIP].&amp;[" &amp; $C$6 &amp; "]",
"[Base_Tarjetas].[SITUACION]","[Base_Tarjetas].[SITUACION].&amp;[" &amp; $C88 &amp; "]",
"[Base_Tarjetas].[TIPO]","[Base_Tarjetas].[TIPO].&amp;[" &amp; $C$1 &amp; "]")/1000,
0)</f>
        <v>0</v>
      </c>
      <c r="AD88" s="8">
        <f>IFERROR(
GETPIVOTDATA("[Base_Tarjetas].[Importe]",TDinamica_R!$A$3,
"[Base_Tarjetas].[PERIODO]","[Base_Tarjetas].[PERIODO].&amp;[" &amp; TEXT(AD$6,"yyyymm") &amp; "]",
"[Base_Tarjetas].[Metrica]","[Base_Tarjetas].[Metrica].&amp;[" &amp; $A88 &amp; "]",
"[Base_Tarjetas].[SEGMENTO_DESCRIP]","[Base_Tarjetas].[SEGMENTO_DESCRIP].&amp;[" &amp; $C$6 &amp; "]",
"[Base_Tarjetas].[SITUACION]","[Base_Tarjetas].[SITUACION].&amp;[" &amp; $C88 &amp; "]",
"[Base_Tarjetas].[TIPO]","[Base_Tarjetas].[TIPO].&amp;[" &amp; $C$1 &amp; "]")/1000,
0)</f>
        <v>0</v>
      </c>
      <c r="AE88" s="8">
        <f>IFERROR(
GETPIVOTDATA("[Base_Tarjetas].[Importe]",TDinamica_R!$A$3,
"[Base_Tarjetas].[PERIODO]","[Base_Tarjetas].[PERIODO].&amp;[" &amp; TEXT(AE$6,"yyyymm") &amp; "]",
"[Base_Tarjetas].[Metrica]","[Base_Tarjetas].[Metrica].&amp;[" &amp; $A88 &amp; "]",
"[Base_Tarjetas].[SEGMENTO_DESCRIP]","[Base_Tarjetas].[SEGMENTO_DESCRIP].&amp;[" &amp; $C$6 &amp; "]",
"[Base_Tarjetas].[SITUACION]","[Base_Tarjetas].[SITUACION].&amp;[" &amp; $C88 &amp; "]",
"[Base_Tarjetas].[TIPO]","[Base_Tarjetas].[TIPO].&amp;[" &amp; $C$1 &amp; "]")/1000,
0)</f>
        <v>0</v>
      </c>
      <c r="AF88" s="8">
        <f>IFERROR(
GETPIVOTDATA("[Base_Tarjetas].[Importe]",TDinamica_R!$A$3,
"[Base_Tarjetas].[PERIODO]","[Base_Tarjetas].[PERIODO].&amp;[" &amp; TEXT(AF$6,"yyyymm") &amp; "]",
"[Base_Tarjetas].[Metrica]","[Base_Tarjetas].[Metrica].&amp;[" &amp; $A88 &amp; "]",
"[Base_Tarjetas].[SEGMENTO_DESCRIP]","[Base_Tarjetas].[SEGMENTO_DESCRIP].&amp;[" &amp; $C$6 &amp; "]",
"[Base_Tarjetas].[SITUACION]","[Base_Tarjetas].[SITUACION].&amp;[" &amp; $C88 &amp; "]",
"[Base_Tarjetas].[TIPO]","[Base_Tarjetas].[TIPO].&amp;[" &amp; $C$1 &amp; "]")/1000,
0)</f>
        <v>0</v>
      </c>
      <c r="AG88" s="8">
        <f>IFERROR(
GETPIVOTDATA("[Base_Tarjetas].[Importe]",TDinamica_R!$A$3,
"[Base_Tarjetas].[PERIODO]","[Base_Tarjetas].[PERIODO].&amp;[" &amp; TEXT(AG$6,"yyyymm") &amp; "]",
"[Base_Tarjetas].[Metrica]","[Base_Tarjetas].[Metrica].&amp;[" &amp; $A88 &amp; "]",
"[Base_Tarjetas].[SEGMENTO_DESCRIP]","[Base_Tarjetas].[SEGMENTO_DESCRIP].&amp;[" &amp; $C$6 &amp; "]",
"[Base_Tarjetas].[SITUACION]","[Base_Tarjetas].[SITUACION].&amp;[" &amp; $C88 &amp; "]",
"[Base_Tarjetas].[TIPO]","[Base_Tarjetas].[TIPO].&amp;[" &amp; $C$1 &amp; "]")/1000,
0)</f>
        <v>0</v>
      </c>
      <c r="AH88" s="8">
        <f>IFERROR(
GETPIVOTDATA("[Base_Tarjetas].[Importe]",TDinamica_R!$A$3,
"[Base_Tarjetas].[PERIODO]","[Base_Tarjetas].[PERIODO].&amp;[" &amp; TEXT(AH$6,"yyyymm") &amp; "]",
"[Base_Tarjetas].[Metrica]","[Base_Tarjetas].[Metrica].&amp;[" &amp; $A88 &amp; "]",
"[Base_Tarjetas].[SEGMENTO_DESCRIP]","[Base_Tarjetas].[SEGMENTO_DESCRIP].&amp;[" &amp; $C$6 &amp; "]",
"[Base_Tarjetas].[SITUACION]","[Base_Tarjetas].[SITUACION].&amp;[" &amp; $C88 &amp; "]",
"[Base_Tarjetas].[TIPO]","[Base_Tarjetas].[TIPO].&amp;[" &amp; $C$1 &amp; "]")/1000,
0)</f>
        <v>0</v>
      </c>
      <c r="AI88" s="8">
        <f>IFERROR(
GETPIVOTDATA("[Base_Tarjetas].[Importe]",TDinamica_R!$A$3,
"[Base_Tarjetas].[PERIODO]","[Base_Tarjetas].[PERIODO].&amp;[" &amp; TEXT(AI$6,"yyyymm") &amp; "]",
"[Base_Tarjetas].[Metrica]","[Base_Tarjetas].[Metrica].&amp;[" &amp; $A88 &amp; "]",
"[Base_Tarjetas].[SEGMENTO_DESCRIP]","[Base_Tarjetas].[SEGMENTO_DESCRIP].&amp;[" &amp; $C$6 &amp; "]",
"[Base_Tarjetas].[SITUACION]","[Base_Tarjetas].[SITUACION].&amp;[" &amp; $C88 &amp; "]",
"[Base_Tarjetas].[TIPO]","[Base_Tarjetas].[TIPO].&amp;[" &amp; $C$1 &amp; "]")/1000,
0)</f>
        <v>0</v>
      </c>
      <c r="AJ88" s="8">
        <f>IFERROR(
GETPIVOTDATA("[Base_Tarjetas].[Importe]",TDinamica_R!$A$3,
"[Base_Tarjetas].[PERIODO]","[Base_Tarjetas].[PERIODO].&amp;[" &amp; TEXT(AJ$6,"yyyymm") &amp; "]",
"[Base_Tarjetas].[Metrica]","[Base_Tarjetas].[Metrica].&amp;[" &amp; $A88 &amp; "]",
"[Base_Tarjetas].[SEGMENTO_DESCRIP]","[Base_Tarjetas].[SEGMENTO_DESCRIP].&amp;[" &amp; $C$6 &amp; "]",
"[Base_Tarjetas].[SITUACION]","[Base_Tarjetas].[SITUACION].&amp;[" &amp; $C88 &amp; "]",
"[Base_Tarjetas].[TIPO]","[Base_Tarjetas].[TIPO].&amp;[" &amp; $C$1 &amp; "]")/1000,
0)</f>
        <v>0</v>
      </c>
      <c r="AK88" s="8">
        <f>IFERROR(
GETPIVOTDATA("[Base_Tarjetas].[Importe]",TDinamica_R!$A$3,
"[Base_Tarjetas].[PERIODO]","[Base_Tarjetas].[PERIODO].&amp;[" &amp; TEXT(AK$6,"yyyymm") &amp; "]",
"[Base_Tarjetas].[Metrica]","[Base_Tarjetas].[Metrica].&amp;[" &amp; $A88 &amp; "]",
"[Base_Tarjetas].[SEGMENTO_DESCRIP]","[Base_Tarjetas].[SEGMENTO_DESCRIP].&amp;[" &amp; $C$6 &amp; "]",
"[Base_Tarjetas].[SITUACION]","[Base_Tarjetas].[SITUACION].&amp;[" &amp; $C88 &amp; "]",
"[Base_Tarjetas].[TIPO]","[Base_Tarjetas].[TIPO].&amp;[" &amp; $C$1 &amp; "]")/1000,
0)</f>
        <v>0</v>
      </c>
      <c r="AL88" s="8">
        <f>IFERROR(
GETPIVOTDATA("[Base_Tarjetas].[Importe]",TDinamica_R!$A$3,
"[Base_Tarjetas].[PERIODO]","[Base_Tarjetas].[PERIODO].&amp;[" &amp; TEXT(AL$6,"yyyymm") &amp; "]",
"[Base_Tarjetas].[Metrica]","[Base_Tarjetas].[Metrica].&amp;[" &amp; $A88 &amp; "]",
"[Base_Tarjetas].[SEGMENTO_DESCRIP]","[Base_Tarjetas].[SEGMENTO_DESCRIP].&amp;[" &amp; $C$6 &amp; "]",
"[Base_Tarjetas].[SITUACION]","[Base_Tarjetas].[SITUACION].&amp;[" &amp; $C88 &amp; "]",
"[Base_Tarjetas].[TIPO]","[Base_Tarjetas].[TIPO].&amp;[" &amp; $C$1 &amp; "]")/1000,
0)</f>
        <v>0</v>
      </c>
      <c r="AM88" s="8">
        <f>IFERROR(
GETPIVOTDATA("[Base_Tarjetas].[Importe]",TDinamica_R!$A$3,
"[Base_Tarjetas].[PERIODO]","[Base_Tarjetas].[PERIODO].&amp;[" &amp; TEXT(AM$6,"yyyymm") &amp; "]",
"[Base_Tarjetas].[Metrica]","[Base_Tarjetas].[Metrica].&amp;[" &amp; $A88 &amp; "]",
"[Base_Tarjetas].[SEGMENTO_DESCRIP]","[Base_Tarjetas].[SEGMENTO_DESCRIP].&amp;[" &amp; $C$6 &amp; "]",
"[Base_Tarjetas].[SITUACION]","[Base_Tarjetas].[SITUACION].&amp;[" &amp; $C88 &amp; "]",
"[Base_Tarjetas].[TIPO]","[Base_Tarjetas].[TIPO].&amp;[" &amp; $C$1 &amp; "]")/1000,
0)</f>
        <v>0</v>
      </c>
      <c r="AN88" s="8">
        <f>IFERROR(
GETPIVOTDATA("[Base_Tarjetas].[Importe]",TDinamica_R!$A$3,
"[Base_Tarjetas].[PERIODO]","[Base_Tarjetas].[PERIODO].&amp;[" &amp; TEXT(AN$6,"yyyymm") &amp; "]",
"[Base_Tarjetas].[Metrica]","[Base_Tarjetas].[Metrica].&amp;[" &amp; $A88 &amp; "]",
"[Base_Tarjetas].[SEGMENTO_DESCRIP]","[Base_Tarjetas].[SEGMENTO_DESCRIP].&amp;[" &amp; $C$6 &amp; "]",
"[Base_Tarjetas].[SITUACION]","[Base_Tarjetas].[SITUACION].&amp;[" &amp; $C88 &amp; "]",
"[Base_Tarjetas].[TIPO]","[Base_Tarjetas].[TIPO].&amp;[" &amp; $C$1 &amp; "]")/1000,
0)</f>
        <v>0</v>
      </c>
      <c r="AO88" s="8">
        <f>IFERROR(
GETPIVOTDATA("[Base_Tarjetas].[Importe]",TDinamica_R!$A$3,
"[Base_Tarjetas].[PERIODO]","[Base_Tarjetas].[PERIODO].&amp;[" &amp; TEXT(AO$6,"yyyymm") &amp; "]",
"[Base_Tarjetas].[Metrica]","[Base_Tarjetas].[Metrica].&amp;[" &amp; $A88 &amp; "]",
"[Base_Tarjetas].[SEGMENTO_DESCRIP]","[Base_Tarjetas].[SEGMENTO_DESCRIP].&amp;[" &amp; $C$6 &amp; "]",
"[Base_Tarjetas].[SITUACION]","[Base_Tarjetas].[SITUACION].&amp;[" &amp; $C88 &amp; "]",
"[Base_Tarjetas].[TIPO]","[Base_Tarjetas].[TIPO].&amp;[" &amp; $C$1 &amp; "]")/1000,
0)</f>
        <v>0</v>
      </c>
      <c r="AP88" s="8">
        <f>IFERROR(
GETPIVOTDATA("[Base_Tarjetas].[Importe]",TDinamica_R!$A$3,
"[Base_Tarjetas].[PERIODO]","[Base_Tarjetas].[PERIODO].&amp;[" &amp; TEXT(AP$6,"yyyymm") &amp; "]",
"[Base_Tarjetas].[Metrica]","[Base_Tarjetas].[Metrica].&amp;[" &amp; $A88 &amp; "]",
"[Base_Tarjetas].[SEGMENTO_DESCRIP]","[Base_Tarjetas].[SEGMENTO_DESCRIP].&amp;[" &amp; $C$6 &amp; "]",
"[Base_Tarjetas].[SITUACION]","[Base_Tarjetas].[SITUACION].&amp;[" &amp; $C88 &amp; "]",
"[Base_Tarjetas].[TIPO]","[Base_Tarjetas].[TIPO].&amp;[" &amp; $C$1 &amp; "]")/1000,
0)</f>
        <v>0</v>
      </c>
      <c r="AQ88" s="8">
        <f>IFERROR(
GETPIVOTDATA("[Base_Tarjetas].[Importe]",TDinamica_R!$A$3,
"[Base_Tarjetas].[PERIODO]","[Base_Tarjetas].[PERIODO].&amp;[" &amp; TEXT(AQ$6,"yyyymm") &amp; "]",
"[Base_Tarjetas].[Metrica]","[Base_Tarjetas].[Metrica].&amp;[" &amp; $A88 &amp; "]",
"[Base_Tarjetas].[SEGMENTO_DESCRIP]","[Base_Tarjetas].[SEGMENTO_DESCRIP].&amp;[" &amp; $C$6 &amp; "]",
"[Base_Tarjetas].[SITUACION]","[Base_Tarjetas].[SITUACION].&amp;[" &amp; $C88 &amp; "]",
"[Base_Tarjetas].[TIPO]","[Base_Tarjetas].[TIPO].&amp;[" &amp; $C$1 &amp; "]")/1000,
0)</f>
        <v>0</v>
      </c>
      <c r="AR88" s="8">
        <f>IFERROR(
GETPIVOTDATA("[Base_Tarjetas].[Importe]",TDinamica_R!$A$3,
"[Base_Tarjetas].[PERIODO]","[Base_Tarjetas].[PERIODO].&amp;[" &amp; TEXT(AR$6,"yyyymm") &amp; "]",
"[Base_Tarjetas].[Metrica]","[Base_Tarjetas].[Metrica].&amp;[" &amp; $A88 &amp; "]",
"[Base_Tarjetas].[SEGMENTO_DESCRIP]","[Base_Tarjetas].[SEGMENTO_DESCRIP].&amp;[" &amp; $C$6 &amp; "]",
"[Base_Tarjetas].[SITUACION]","[Base_Tarjetas].[SITUACION].&amp;[" &amp; $C88 &amp; "]",
"[Base_Tarjetas].[TIPO]","[Base_Tarjetas].[TIPO].&amp;[" &amp; $C$1 &amp; "]")/1000,
0)</f>
        <v>0</v>
      </c>
      <c r="AS88" s="8">
        <f>IFERROR(
GETPIVOTDATA("[Base_Tarjetas].[Importe]",TDinamica_R!$A$3,
"[Base_Tarjetas].[PERIODO]","[Base_Tarjetas].[PERIODO].&amp;[" &amp; TEXT(AS$6,"yyyymm") &amp; "]",
"[Base_Tarjetas].[Metrica]","[Base_Tarjetas].[Metrica].&amp;[" &amp; $A88 &amp; "]",
"[Base_Tarjetas].[SEGMENTO_DESCRIP]","[Base_Tarjetas].[SEGMENTO_DESCRIP].&amp;[" &amp; $C$6 &amp; "]",
"[Base_Tarjetas].[SITUACION]","[Base_Tarjetas].[SITUACION].&amp;[" &amp; $C88 &amp; "]",
"[Base_Tarjetas].[TIPO]","[Base_Tarjetas].[TIPO].&amp;[" &amp; $C$1 &amp; "]")/1000,
0)</f>
        <v>0</v>
      </c>
      <c r="AT88" s="8">
        <f>IFERROR(
GETPIVOTDATA("[Base_Tarjetas].[Importe]",TDinamica_R!$A$3,
"[Base_Tarjetas].[PERIODO]","[Base_Tarjetas].[PERIODO].&amp;[" &amp; TEXT(AT$6,"yyyymm") &amp; "]",
"[Base_Tarjetas].[Metrica]","[Base_Tarjetas].[Metrica].&amp;[" &amp; $A88 &amp; "]",
"[Base_Tarjetas].[SEGMENTO_DESCRIP]","[Base_Tarjetas].[SEGMENTO_DESCRIP].&amp;[" &amp; $C$6 &amp; "]",
"[Base_Tarjetas].[SITUACION]","[Base_Tarjetas].[SITUACION].&amp;[" &amp; $C88 &amp; "]",
"[Base_Tarjetas].[TIPO]","[Base_Tarjetas].[TIPO].&amp;[" &amp; $C$1 &amp; "]")/1000,
0)</f>
        <v>0</v>
      </c>
      <c r="AU88" s="8">
        <f>IFERROR(
GETPIVOTDATA("[Base_Tarjetas].[Importe]",TDinamica_R!$A$3,
"[Base_Tarjetas].[PERIODO]","[Base_Tarjetas].[PERIODO].&amp;[" &amp; TEXT(AU$6,"yyyymm") &amp; "]",
"[Base_Tarjetas].[Metrica]","[Base_Tarjetas].[Metrica].&amp;[" &amp; $A88 &amp; "]",
"[Base_Tarjetas].[SEGMENTO_DESCRIP]","[Base_Tarjetas].[SEGMENTO_DESCRIP].&amp;[" &amp; $C$6 &amp; "]",
"[Base_Tarjetas].[SITUACION]","[Base_Tarjetas].[SITUACION].&amp;[" &amp; $C88 &amp; "]",
"[Base_Tarjetas].[TIPO]","[Base_Tarjetas].[TIPO].&amp;[" &amp; $C$1 &amp; "]")/1000,
0)</f>
        <v>0</v>
      </c>
      <c r="AV88" s="8">
        <f>IFERROR(
GETPIVOTDATA("[Base_Tarjetas].[Importe]",TDinamica_R!$A$3,
"[Base_Tarjetas].[PERIODO]","[Base_Tarjetas].[PERIODO].&amp;[" &amp; TEXT(AV$6,"yyyymm") &amp; "]",
"[Base_Tarjetas].[Metrica]","[Base_Tarjetas].[Metrica].&amp;[" &amp; $A88 &amp; "]",
"[Base_Tarjetas].[SEGMENTO_DESCRIP]","[Base_Tarjetas].[SEGMENTO_DESCRIP].&amp;[" &amp; $C$6 &amp; "]",
"[Base_Tarjetas].[SITUACION]","[Base_Tarjetas].[SITUACION].&amp;[" &amp; $C88 &amp; "]",
"[Base_Tarjetas].[TIPO]","[Base_Tarjetas].[TIPO].&amp;[" &amp; $C$1 &amp; "]")/1000,
0)</f>
        <v>0</v>
      </c>
      <c r="AW88" s="8">
        <f>IFERROR(
GETPIVOTDATA("[Base_Tarjetas].[Importe]",TDinamica_R!$A$3,
"[Base_Tarjetas].[PERIODO]","[Base_Tarjetas].[PERIODO].&amp;[" &amp; TEXT(AW$6,"yyyymm") &amp; "]",
"[Base_Tarjetas].[Metrica]","[Base_Tarjetas].[Metrica].&amp;[" &amp; $A88 &amp; "]",
"[Base_Tarjetas].[SEGMENTO_DESCRIP]","[Base_Tarjetas].[SEGMENTO_DESCRIP].&amp;[" &amp; $C$6 &amp; "]",
"[Base_Tarjetas].[SITUACION]","[Base_Tarjetas].[SITUACION].&amp;[" &amp; $C88 &amp; "]",
"[Base_Tarjetas].[TIPO]","[Base_Tarjetas].[TIPO].&amp;[" &amp; $C$1 &amp; "]")/1000,
0)</f>
        <v>0</v>
      </c>
      <c r="AX88" s="8">
        <f>IFERROR(
GETPIVOTDATA("[Base_Tarjetas].[Importe]",TDinamica_R!$A$3,
"[Base_Tarjetas].[PERIODO]","[Base_Tarjetas].[PERIODO].&amp;[" &amp; TEXT(AX$6,"yyyymm") &amp; "]",
"[Base_Tarjetas].[Metrica]","[Base_Tarjetas].[Metrica].&amp;[" &amp; $A88 &amp; "]",
"[Base_Tarjetas].[SEGMENTO_DESCRIP]","[Base_Tarjetas].[SEGMENTO_DESCRIP].&amp;[" &amp; $C$6 &amp; "]",
"[Base_Tarjetas].[SITUACION]","[Base_Tarjetas].[SITUACION].&amp;[" &amp; $C88 &amp; "]",
"[Base_Tarjetas].[TIPO]","[Base_Tarjetas].[TIPO].&amp;[" &amp; $C$1 &amp; "]")/1000,
0)</f>
        <v>0</v>
      </c>
      <c r="AY88" s="8">
        <f>IFERROR(
GETPIVOTDATA("[Base_Tarjetas].[Importe]",TDinamica_R!$A$3,
"[Base_Tarjetas].[PERIODO]","[Base_Tarjetas].[PERIODO].&amp;[" &amp; TEXT(AY$6,"yyyymm") &amp; "]",
"[Base_Tarjetas].[Metrica]","[Base_Tarjetas].[Metrica].&amp;[" &amp; $A88 &amp; "]",
"[Base_Tarjetas].[SEGMENTO_DESCRIP]","[Base_Tarjetas].[SEGMENTO_DESCRIP].&amp;[" &amp; $C$6 &amp; "]",
"[Base_Tarjetas].[SITUACION]","[Base_Tarjetas].[SITUACION].&amp;[" &amp; $C88 &amp; "]",
"[Base_Tarjetas].[TIPO]","[Base_Tarjetas].[TIPO].&amp;[" &amp; $C$1 &amp; "]")/1000,
0)</f>
        <v>0</v>
      </c>
      <c r="AZ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TEXT(AZ$6,"yyyymm") &amp; "]"),
0)</f>
        <v>-1.2633159947000001</v>
      </c>
      <c r="BA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TEXT(BA$6,"yyyymm") &amp; "]"),
0)</f>
        <v>-1.2520760894</v>
      </c>
      <c r="BB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TEXT(BB$6,"yyyymm") &amp; "]"),
0)</f>
        <v>-1.2202103728</v>
      </c>
      <c r="BC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TEXT(BC$6,"yyyymm") &amp; "]"),
0)</f>
        <v>-1.1735092516000001</v>
      </c>
      <c r="BD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TEXT(BD$6,"yyyymm") &amp; "]"),
0)</f>
        <v>-1.2077110507</v>
      </c>
      <c r="BE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TEXT(BE$6,"yyyymm") &amp; "]"),
0)</f>
        <v>-1.2982869914999999</v>
      </c>
      <c r="BF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TEXT(BF$6,"yyyymm") &amp; "]"),
0)</f>
        <v>-1.2512834148</v>
      </c>
      <c r="BG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TEXT(BG$6,"yyyymm") &amp; "]"),
0)</f>
        <v>-1.2466957704000001</v>
      </c>
      <c r="BH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TEXT(BH$6,"yyyymm") &amp; "]"),
0)</f>
        <v>-1.2455394693999999</v>
      </c>
      <c r="BI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TEXT(BI$6,"yyyymm") &amp; "]"),
0)</f>
        <v>-1.2272048842999999</v>
      </c>
      <c r="BJ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TEXT(BJ$6,"yyyymm") &amp; "]"),
0)</f>
        <v>-1.2406788092999999</v>
      </c>
      <c r="BK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TEXT(BK$6,"yyyymm") &amp; "]"),
0)</f>
        <v>-1.2638760961</v>
      </c>
      <c r="BO88" s="24">
        <f t="shared" si="53"/>
        <v>0</v>
      </c>
      <c r="BP88" s="24">
        <f t="shared" si="53"/>
        <v>-3.7356024569000001</v>
      </c>
      <c r="BQ88" s="24">
        <f t="shared" si="53"/>
        <v>0</v>
      </c>
      <c r="BR88" s="24">
        <f t="shared" si="53"/>
        <v>0</v>
      </c>
      <c r="BS88" s="24">
        <f t="shared" si="53"/>
        <v>0</v>
      </c>
      <c r="BT88" s="24">
        <f t="shared" si="53"/>
        <v>0</v>
      </c>
    </row>
    <row r="89" spans="1:72" collapsed="1" x14ac:dyDescent="0.25">
      <c r="C89" s="3" t="s">
        <v>39</v>
      </c>
      <c r="D89" s="10">
        <f>SUM(D86:D88)</f>
        <v>0</v>
      </c>
      <c r="E89" s="10">
        <f t="shared" ref="E89:BK89" si="54">SUM(E86:E88)</f>
        <v>0</v>
      </c>
      <c r="F89" s="10">
        <f t="shared" si="54"/>
        <v>0</v>
      </c>
      <c r="G89" s="10">
        <f t="shared" si="54"/>
        <v>0</v>
      </c>
      <c r="H89" s="10">
        <f t="shared" si="54"/>
        <v>0</v>
      </c>
      <c r="I89" s="10">
        <f t="shared" si="54"/>
        <v>0</v>
      </c>
      <c r="J89" s="10">
        <f t="shared" si="54"/>
        <v>0</v>
      </c>
      <c r="K89" s="10">
        <f t="shared" si="54"/>
        <v>0</v>
      </c>
      <c r="L89" s="10">
        <f t="shared" si="54"/>
        <v>0</v>
      </c>
      <c r="M89" s="10">
        <f t="shared" si="54"/>
        <v>0</v>
      </c>
      <c r="N89" s="10">
        <f t="shared" si="54"/>
        <v>0</v>
      </c>
      <c r="O89" s="10">
        <f t="shared" si="54"/>
        <v>0</v>
      </c>
      <c r="P89" s="10">
        <f t="shared" si="54"/>
        <v>0</v>
      </c>
      <c r="Q89" s="10">
        <f t="shared" si="54"/>
        <v>0</v>
      </c>
      <c r="R89" s="10">
        <f t="shared" si="54"/>
        <v>0</v>
      </c>
      <c r="S89" s="10">
        <f t="shared" si="54"/>
        <v>0</v>
      </c>
      <c r="T89" s="10">
        <f t="shared" si="54"/>
        <v>0</v>
      </c>
      <c r="U89" s="10">
        <f t="shared" si="54"/>
        <v>0</v>
      </c>
      <c r="V89" s="10">
        <f t="shared" si="54"/>
        <v>0</v>
      </c>
      <c r="W89" s="10">
        <f t="shared" si="54"/>
        <v>0</v>
      </c>
      <c r="X89" s="10">
        <f t="shared" si="54"/>
        <v>0</v>
      </c>
      <c r="Y89" s="10">
        <f t="shared" si="54"/>
        <v>0</v>
      </c>
      <c r="Z89" s="10">
        <f t="shared" si="54"/>
        <v>0</v>
      </c>
      <c r="AA89" s="10">
        <f t="shared" si="54"/>
        <v>0</v>
      </c>
      <c r="AB89" s="10">
        <f t="shared" si="54"/>
        <v>0</v>
      </c>
      <c r="AC89" s="10">
        <f t="shared" si="54"/>
        <v>0</v>
      </c>
      <c r="AD89" s="10">
        <f t="shared" si="54"/>
        <v>0</v>
      </c>
      <c r="AE89" s="10">
        <f t="shared" si="54"/>
        <v>0</v>
      </c>
      <c r="AF89" s="10">
        <f t="shared" si="54"/>
        <v>0</v>
      </c>
      <c r="AG89" s="10">
        <f t="shared" si="54"/>
        <v>0</v>
      </c>
      <c r="AH89" s="10">
        <f t="shared" si="54"/>
        <v>0</v>
      </c>
      <c r="AI89" s="10">
        <f t="shared" si="54"/>
        <v>0</v>
      </c>
      <c r="AJ89" s="10">
        <f t="shared" si="54"/>
        <v>0</v>
      </c>
      <c r="AK89" s="10">
        <f t="shared" si="54"/>
        <v>0</v>
      </c>
      <c r="AL89" s="10">
        <f t="shared" si="54"/>
        <v>0</v>
      </c>
      <c r="AM89" s="10">
        <f t="shared" si="54"/>
        <v>0</v>
      </c>
      <c r="AN89" s="10">
        <f t="shared" si="54"/>
        <v>0</v>
      </c>
      <c r="AO89" s="10">
        <f t="shared" si="54"/>
        <v>0</v>
      </c>
      <c r="AP89" s="10">
        <f t="shared" si="54"/>
        <v>0</v>
      </c>
      <c r="AQ89" s="10">
        <f t="shared" si="54"/>
        <v>0</v>
      </c>
      <c r="AR89" s="10">
        <f t="shared" si="54"/>
        <v>0</v>
      </c>
      <c r="AS89" s="10">
        <f t="shared" si="54"/>
        <v>0</v>
      </c>
      <c r="AT89" s="10">
        <f t="shared" si="54"/>
        <v>0</v>
      </c>
      <c r="AU89" s="10">
        <f t="shared" si="54"/>
        <v>0</v>
      </c>
      <c r="AV89" s="10">
        <f t="shared" si="54"/>
        <v>0</v>
      </c>
      <c r="AW89" s="10">
        <f t="shared" si="54"/>
        <v>0</v>
      </c>
      <c r="AX89" s="10">
        <f t="shared" si="54"/>
        <v>0</v>
      </c>
      <c r="AY89" s="10">
        <f t="shared" si="54"/>
        <v>0</v>
      </c>
      <c r="AZ89" s="10">
        <f t="shared" si="54"/>
        <v>-13.827941044299997</v>
      </c>
      <c r="BA89" s="10">
        <f t="shared" si="54"/>
        <v>-14.2033018795</v>
      </c>
      <c r="BB89" s="10">
        <f t="shared" si="54"/>
        <v>-13.924664460000001</v>
      </c>
      <c r="BC89" s="10">
        <f t="shared" si="54"/>
        <v>-14.122814799</v>
      </c>
      <c r="BD89" s="10">
        <f t="shared" si="54"/>
        <v>-14.346915220900001</v>
      </c>
      <c r="BE89" s="10">
        <f t="shared" si="54"/>
        <v>-14.333229958800001</v>
      </c>
      <c r="BF89" s="10">
        <f t="shared" si="54"/>
        <v>-14.307728379</v>
      </c>
      <c r="BG89" s="10">
        <f t="shared" si="54"/>
        <v>-14.325160536800002</v>
      </c>
      <c r="BH89" s="10">
        <f t="shared" si="54"/>
        <v>-14.7005789195</v>
      </c>
      <c r="BI89" s="10">
        <f t="shared" si="54"/>
        <v>-14.658749929599999</v>
      </c>
      <c r="BJ89" s="10">
        <f t="shared" si="54"/>
        <v>-14.961726179699999</v>
      </c>
      <c r="BK89" s="10">
        <f t="shared" si="54"/>
        <v>-14.948951024300001</v>
      </c>
      <c r="BO89" s="23">
        <f t="shared" ref="BO89:BT89" si="55">SUM(BO86:BO88)</f>
        <v>0</v>
      </c>
      <c r="BP89" s="23">
        <f t="shared" si="55"/>
        <v>-41.955907383799996</v>
      </c>
      <c r="BQ89" s="23">
        <f t="shared" si="55"/>
        <v>0</v>
      </c>
      <c r="BR89" s="23">
        <f t="shared" si="55"/>
        <v>0</v>
      </c>
      <c r="BS89" s="23">
        <f t="shared" si="55"/>
        <v>0</v>
      </c>
      <c r="BT89" s="23">
        <f t="shared" si="55"/>
        <v>0</v>
      </c>
    </row>
    <row r="91" spans="1:72" hidden="1" outlineLevel="1" x14ac:dyDescent="0.25">
      <c r="A91" s="11" t="s">
        <v>44</v>
      </c>
      <c r="C91" s="2" t="s">
        <v>48</v>
      </c>
      <c r="D91" s="8">
        <f>IFERROR(
GETPIVOTDATA("[Base_Tarjetas].[Importe]",TDinamica_R!$A$3,
"[Base_Tarjetas].[PERIODO]","[Base_Tarjetas].[PERIODO].&amp;[" &amp; TEXT(D$6,"yyyymm") &amp; "]",
"[Base_Tarjetas].[Metrica]","[Base_Tarjetas].[Metrica].&amp;[" &amp; $A91 &amp; "]",
"[Base_Tarjetas].[SEGMENTO_DESCRIP]","[Base_Tarjetas].[SEGMENTO_DESCRIP].&amp;[" &amp; $C$6 &amp; "]",
"[Base_Tarjetas].[SITUACION]","[Base_Tarjetas].[SITUACION].&amp;[" &amp; $C91 &amp; "]",
"[Base_Tarjetas].[TIPO]","[Base_Tarjetas].[TIPO].&amp;[" &amp; $C$1 &amp; "]")/1000,
0)</f>
        <v>0</v>
      </c>
      <c r="E91" s="8">
        <f>IFERROR(
GETPIVOTDATA("[Base_Tarjetas].[Importe]",TDinamica_R!$A$3,
"[Base_Tarjetas].[PERIODO]","[Base_Tarjetas].[PERIODO].&amp;[" &amp; TEXT(E$6,"yyyymm") &amp; "]",
"[Base_Tarjetas].[Metrica]","[Base_Tarjetas].[Metrica].&amp;[" &amp; $A91 &amp; "]",
"[Base_Tarjetas].[SEGMENTO_DESCRIP]","[Base_Tarjetas].[SEGMENTO_DESCRIP].&amp;[" &amp; $C$6 &amp; "]",
"[Base_Tarjetas].[SITUACION]","[Base_Tarjetas].[SITUACION].&amp;[" &amp; $C91 &amp; "]",
"[Base_Tarjetas].[TIPO]","[Base_Tarjetas].[TIPO].&amp;[" &amp; $C$1 &amp; "]")/1000,
0)</f>
        <v>0</v>
      </c>
      <c r="F91" s="8">
        <f>IFERROR(
GETPIVOTDATA("[Base_Tarjetas].[Importe]",TDinamica_R!$A$3,
"[Base_Tarjetas].[PERIODO]","[Base_Tarjetas].[PERIODO].&amp;[" &amp; TEXT(F$6,"yyyymm") &amp; "]",
"[Base_Tarjetas].[Metrica]","[Base_Tarjetas].[Metrica].&amp;[" &amp; $A91 &amp; "]",
"[Base_Tarjetas].[SEGMENTO_DESCRIP]","[Base_Tarjetas].[SEGMENTO_DESCRIP].&amp;[" &amp; $C$6 &amp; "]",
"[Base_Tarjetas].[SITUACION]","[Base_Tarjetas].[SITUACION].&amp;[" &amp; $C91 &amp; "]",
"[Base_Tarjetas].[TIPO]","[Base_Tarjetas].[TIPO].&amp;[" &amp; $C$1 &amp; "]")/1000,
0)</f>
        <v>0</v>
      </c>
      <c r="G91" s="8">
        <f>IFERROR(
GETPIVOTDATA("[Base_Tarjetas].[Importe]",TDinamica_R!$A$3,
"[Base_Tarjetas].[PERIODO]","[Base_Tarjetas].[PERIODO].&amp;[" &amp; TEXT(G$6,"yyyymm") &amp; "]",
"[Base_Tarjetas].[Metrica]","[Base_Tarjetas].[Metrica].&amp;[" &amp; $A91 &amp; "]",
"[Base_Tarjetas].[SEGMENTO_DESCRIP]","[Base_Tarjetas].[SEGMENTO_DESCRIP].&amp;[" &amp; $C$6 &amp; "]",
"[Base_Tarjetas].[SITUACION]","[Base_Tarjetas].[SITUACION].&amp;[" &amp; $C91 &amp; "]",
"[Base_Tarjetas].[TIPO]","[Base_Tarjetas].[TIPO].&amp;[" &amp; $C$1 &amp; "]")/1000,
0)</f>
        <v>0</v>
      </c>
      <c r="H91" s="8">
        <f>IFERROR(
GETPIVOTDATA("[Base_Tarjetas].[Importe]",TDinamica_R!$A$3,
"[Base_Tarjetas].[PERIODO]","[Base_Tarjetas].[PERIODO].&amp;[" &amp; TEXT(H$6,"yyyymm") &amp; "]",
"[Base_Tarjetas].[Metrica]","[Base_Tarjetas].[Metrica].&amp;[" &amp; $A91 &amp; "]",
"[Base_Tarjetas].[SEGMENTO_DESCRIP]","[Base_Tarjetas].[SEGMENTO_DESCRIP].&amp;[" &amp; $C$6 &amp; "]",
"[Base_Tarjetas].[SITUACION]","[Base_Tarjetas].[SITUACION].&amp;[" &amp; $C91 &amp; "]",
"[Base_Tarjetas].[TIPO]","[Base_Tarjetas].[TIPO].&amp;[" &amp; $C$1 &amp; "]")/1000,
0)</f>
        <v>0</v>
      </c>
      <c r="I91" s="8">
        <f>IFERROR(
GETPIVOTDATA("[Base_Tarjetas].[Importe]",TDinamica_R!$A$3,
"[Base_Tarjetas].[PERIODO]","[Base_Tarjetas].[PERIODO].&amp;[" &amp; TEXT(I$6,"yyyymm") &amp; "]",
"[Base_Tarjetas].[Metrica]","[Base_Tarjetas].[Metrica].&amp;[" &amp; $A91 &amp; "]",
"[Base_Tarjetas].[SEGMENTO_DESCRIP]","[Base_Tarjetas].[SEGMENTO_DESCRIP].&amp;[" &amp; $C$6 &amp; "]",
"[Base_Tarjetas].[SITUACION]","[Base_Tarjetas].[SITUACION].&amp;[" &amp; $C91 &amp; "]",
"[Base_Tarjetas].[TIPO]","[Base_Tarjetas].[TIPO].&amp;[" &amp; $C$1 &amp; "]")/1000,
0)</f>
        <v>0</v>
      </c>
      <c r="J91" s="8">
        <f>IFERROR(
GETPIVOTDATA("[Base_Tarjetas].[Importe]",TDinamica_R!$A$3,
"[Base_Tarjetas].[PERIODO]","[Base_Tarjetas].[PERIODO].&amp;[" &amp; TEXT(J$6,"yyyymm") &amp; "]",
"[Base_Tarjetas].[Metrica]","[Base_Tarjetas].[Metrica].&amp;[" &amp; $A91 &amp; "]",
"[Base_Tarjetas].[SEGMENTO_DESCRIP]","[Base_Tarjetas].[SEGMENTO_DESCRIP].&amp;[" &amp; $C$6 &amp; "]",
"[Base_Tarjetas].[SITUACION]","[Base_Tarjetas].[SITUACION].&amp;[" &amp; $C91 &amp; "]",
"[Base_Tarjetas].[TIPO]","[Base_Tarjetas].[TIPO].&amp;[" &amp; $C$1 &amp; "]")/1000,
0)</f>
        <v>0</v>
      </c>
      <c r="K91" s="8">
        <f>IFERROR(
GETPIVOTDATA("[Base_Tarjetas].[Importe]",TDinamica_R!$A$3,
"[Base_Tarjetas].[PERIODO]","[Base_Tarjetas].[PERIODO].&amp;[" &amp; TEXT(K$6,"yyyymm") &amp; "]",
"[Base_Tarjetas].[Metrica]","[Base_Tarjetas].[Metrica].&amp;[" &amp; $A91 &amp; "]",
"[Base_Tarjetas].[SEGMENTO_DESCRIP]","[Base_Tarjetas].[SEGMENTO_DESCRIP].&amp;[" &amp; $C$6 &amp; "]",
"[Base_Tarjetas].[SITUACION]","[Base_Tarjetas].[SITUACION].&amp;[" &amp; $C91 &amp; "]",
"[Base_Tarjetas].[TIPO]","[Base_Tarjetas].[TIPO].&amp;[" &amp; $C$1 &amp; "]")/1000,
0)</f>
        <v>0</v>
      </c>
      <c r="L91" s="8">
        <f>IFERROR(
GETPIVOTDATA("[Base_Tarjetas].[Importe]",TDinamica_R!$A$3,
"[Base_Tarjetas].[PERIODO]","[Base_Tarjetas].[PERIODO].&amp;[" &amp; TEXT(L$6,"yyyymm") &amp; "]",
"[Base_Tarjetas].[Metrica]","[Base_Tarjetas].[Metrica].&amp;[" &amp; $A91 &amp; "]",
"[Base_Tarjetas].[SEGMENTO_DESCRIP]","[Base_Tarjetas].[SEGMENTO_DESCRIP].&amp;[" &amp; $C$6 &amp; "]",
"[Base_Tarjetas].[SITUACION]","[Base_Tarjetas].[SITUACION].&amp;[" &amp; $C91 &amp; "]",
"[Base_Tarjetas].[TIPO]","[Base_Tarjetas].[TIPO].&amp;[" &amp; $C$1 &amp; "]")/1000,
0)</f>
        <v>0</v>
      </c>
      <c r="M91" s="8">
        <f>IFERROR(
GETPIVOTDATA("[Base_Tarjetas].[Importe]",TDinamica_R!$A$3,
"[Base_Tarjetas].[PERIODO]","[Base_Tarjetas].[PERIODO].&amp;[" &amp; TEXT(M$6,"yyyymm") &amp; "]",
"[Base_Tarjetas].[Metrica]","[Base_Tarjetas].[Metrica].&amp;[" &amp; $A91 &amp; "]",
"[Base_Tarjetas].[SEGMENTO_DESCRIP]","[Base_Tarjetas].[SEGMENTO_DESCRIP].&amp;[" &amp; $C$6 &amp; "]",
"[Base_Tarjetas].[SITUACION]","[Base_Tarjetas].[SITUACION].&amp;[" &amp; $C91 &amp; "]",
"[Base_Tarjetas].[TIPO]","[Base_Tarjetas].[TIPO].&amp;[" &amp; $C$1 &amp; "]")/1000,
0)</f>
        <v>0</v>
      </c>
      <c r="N91" s="8">
        <f>IFERROR(
GETPIVOTDATA("[Base_Tarjetas].[Importe]",TDinamica_R!$A$3,
"[Base_Tarjetas].[PERIODO]","[Base_Tarjetas].[PERIODO].&amp;[" &amp; TEXT(N$6,"yyyymm") &amp; "]",
"[Base_Tarjetas].[Metrica]","[Base_Tarjetas].[Metrica].&amp;[" &amp; $A91 &amp; "]",
"[Base_Tarjetas].[SEGMENTO_DESCRIP]","[Base_Tarjetas].[SEGMENTO_DESCRIP].&amp;[" &amp; $C$6 &amp; "]",
"[Base_Tarjetas].[SITUACION]","[Base_Tarjetas].[SITUACION].&amp;[" &amp; $C91 &amp; "]",
"[Base_Tarjetas].[TIPO]","[Base_Tarjetas].[TIPO].&amp;[" &amp; $C$1 &amp; "]")/1000,
0)</f>
        <v>0</v>
      </c>
      <c r="O91" s="8">
        <f>IFERROR(
GETPIVOTDATA("[Base_Tarjetas].[Importe]",TDinamica_R!$A$3,
"[Base_Tarjetas].[PERIODO]","[Base_Tarjetas].[PERIODO].&amp;[" &amp; TEXT(O$6,"yyyymm") &amp; "]",
"[Base_Tarjetas].[Metrica]","[Base_Tarjetas].[Metrica].&amp;[" &amp; $A91 &amp; "]",
"[Base_Tarjetas].[SEGMENTO_DESCRIP]","[Base_Tarjetas].[SEGMENTO_DESCRIP].&amp;[" &amp; $C$6 &amp; "]",
"[Base_Tarjetas].[SITUACION]","[Base_Tarjetas].[SITUACION].&amp;[" &amp; $C91 &amp; "]",
"[Base_Tarjetas].[TIPO]","[Base_Tarjetas].[TIPO].&amp;[" &amp; $C$1 &amp; "]")/1000,
0)</f>
        <v>0</v>
      </c>
      <c r="P91" s="8">
        <f>IFERROR(
GETPIVOTDATA("[Base_Tarjetas].[Importe]",TDinamica_R!$A$3,
"[Base_Tarjetas].[PERIODO]","[Base_Tarjetas].[PERIODO].&amp;[" &amp; TEXT(P$6,"yyyymm") &amp; "]",
"[Base_Tarjetas].[Metrica]","[Base_Tarjetas].[Metrica].&amp;[" &amp; $A91 &amp; "]",
"[Base_Tarjetas].[SEGMENTO_DESCRIP]","[Base_Tarjetas].[SEGMENTO_DESCRIP].&amp;[" &amp; $C$6 &amp; "]",
"[Base_Tarjetas].[SITUACION]","[Base_Tarjetas].[SITUACION].&amp;[" &amp; $C91 &amp; "]",
"[Base_Tarjetas].[TIPO]","[Base_Tarjetas].[TIPO].&amp;[" &amp; $C$1 &amp; "]")/1000,
0)</f>
        <v>0</v>
      </c>
      <c r="Q91" s="8">
        <f>IFERROR(
GETPIVOTDATA("[Base_Tarjetas].[Importe]",TDinamica_R!$A$3,
"[Base_Tarjetas].[PERIODO]","[Base_Tarjetas].[PERIODO].&amp;[" &amp; TEXT(Q$6,"yyyymm") &amp; "]",
"[Base_Tarjetas].[Metrica]","[Base_Tarjetas].[Metrica].&amp;[" &amp; $A91 &amp; "]",
"[Base_Tarjetas].[SEGMENTO_DESCRIP]","[Base_Tarjetas].[SEGMENTO_DESCRIP].&amp;[" &amp; $C$6 &amp; "]",
"[Base_Tarjetas].[SITUACION]","[Base_Tarjetas].[SITUACION].&amp;[" &amp; $C91 &amp; "]",
"[Base_Tarjetas].[TIPO]","[Base_Tarjetas].[TIPO].&amp;[" &amp; $C$1 &amp; "]")/1000,
0)</f>
        <v>0</v>
      </c>
      <c r="R91" s="8">
        <f>IFERROR(
GETPIVOTDATA("[Base_Tarjetas].[Importe]",TDinamica_R!$A$3,
"[Base_Tarjetas].[PERIODO]","[Base_Tarjetas].[PERIODO].&amp;[" &amp; TEXT(R$6,"yyyymm") &amp; "]",
"[Base_Tarjetas].[Metrica]","[Base_Tarjetas].[Metrica].&amp;[" &amp; $A91 &amp; "]",
"[Base_Tarjetas].[SEGMENTO_DESCRIP]","[Base_Tarjetas].[SEGMENTO_DESCRIP].&amp;[" &amp; $C$6 &amp; "]",
"[Base_Tarjetas].[SITUACION]","[Base_Tarjetas].[SITUACION].&amp;[" &amp; $C91 &amp; "]",
"[Base_Tarjetas].[TIPO]","[Base_Tarjetas].[TIPO].&amp;[" &amp; $C$1 &amp; "]")/1000,
0)</f>
        <v>0</v>
      </c>
      <c r="S91" s="8">
        <f>IFERROR(
GETPIVOTDATA("[Base_Tarjetas].[Importe]",TDinamica_R!$A$3,
"[Base_Tarjetas].[PERIODO]","[Base_Tarjetas].[PERIODO].&amp;[" &amp; TEXT(S$6,"yyyymm") &amp; "]",
"[Base_Tarjetas].[Metrica]","[Base_Tarjetas].[Metrica].&amp;[" &amp; $A91 &amp; "]",
"[Base_Tarjetas].[SEGMENTO_DESCRIP]","[Base_Tarjetas].[SEGMENTO_DESCRIP].&amp;[" &amp; $C$6 &amp; "]",
"[Base_Tarjetas].[SITUACION]","[Base_Tarjetas].[SITUACION].&amp;[" &amp; $C91 &amp; "]",
"[Base_Tarjetas].[TIPO]","[Base_Tarjetas].[TIPO].&amp;[" &amp; $C$1 &amp; "]")/1000,
0)</f>
        <v>0</v>
      </c>
      <c r="T91" s="8">
        <f>IFERROR(
GETPIVOTDATA("[Base_Tarjetas].[Importe]",TDinamica_R!$A$3,
"[Base_Tarjetas].[PERIODO]","[Base_Tarjetas].[PERIODO].&amp;[" &amp; TEXT(T$6,"yyyymm") &amp; "]",
"[Base_Tarjetas].[Metrica]","[Base_Tarjetas].[Metrica].&amp;[" &amp; $A91 &amp; "]",
"[Base_Tarjetas].[SEGMENTO_DESCRIP]","[Base_Tarjetas].[SEGMENTO_DESCRIP].&amp;[" &amp; $C$6 &amp; "]",
"[Base_Tarjetas].[SITUACION]","[Base_Tarjetas].[SITUACION].&amp;[" &amp; $C91 &amp; "]",
"[Base_Tarjetas].[TIPO]","[Base_Tarjetas].[TIPO].&amp;[" &amp; $C$1 &amp; "]")/1000,
0)</f>
        <v>0</v>
      </c>
      <c r="U91" s="8">
        <f>IFERROR(
GETPIVOTDATA("[Base_Tarjetas].[Importe]",TDinamica_R!$A$3,
"[Base_Tarjetas].[PERIODO]","[Base_Tarjetas].[PERIODO].&amp;[" &amp; TEXT(U$6,"yyyymm") &amp; "]",
"[Base_Tarjetas].[Metrica]","[Base_Tarjetas].[Metrica].&amp;[" &amp; $A91 &amp; "]",
"[Base_Tarjetas].[SEGMENTO_DESCRIP]","[Base_Tarjetas].[SEGMENTO_DESCRIP].&amp;[" &amp; $C$6 &amp; "]",
"[Base_Tarjetas].[SITUACION]","[Base_Tarjetas].[SITUACION].&amp;[" &amp; $C91 &amp; "]",
"[Base_Tarjetas].[TIPO]","[Base_Tarjetas].[TIPO].&amp;[" &amp; $C$1 &amp; "]")/1000,
0)</f>
        <v>0</v>
      </c>
      <c r="V91" s="8">
        <f>IFERROR(
GETPIVOTDATA("[Base_Tarjetas].[Importe]",TDinamica_R!$A$3,
"[Base_Tarjetas].[PERIODO]","[Base_Tarjetas].[PERIODO].&amp;[" &amp; TEXT(V$6,"yyyymm") &amp; "]",
"[Base_Tarjetas].[Metrica]","[Base_Tarjetas].[Metrica].&amp;[" &amp; $A91 &amp; "]",
"[Base_Tarjetas].[SEGMENTO_DESCRIP]","[Base_Tarjetas].[SEGMENTO_DESCRIP].&amp;[" &amp; $C$6 &amp; "]",
"[Base_Tarjetas].[SITUACION]","[Base_Tarjetas].[SITUACION].&amp;[" &amp; $C91 &amp; "]",
"[Base_Tarjetas].[TIPO]","[Base_Tarjetas].[TIPO].&amp;[" &amp; $C$1 &amp; "]")/1000,
0)</f>
        <v>0</v>
      </c>
      <c r="W91" s="8">
        <f>IFERROR(
GETPIVOTDATA("[Base_Tarjetas].[Importe]",TDinamica_R!$A$3,
"[Base_Tarjetas].[PERIODO]","[Base_Tarjetas].[PERIODO].&amp;[" &amp; TEXT(W$6,"yyyymm") &amp; "]",
"[Base_Tarjetas].[Metrica]","[Base_Tarjetas].[Metrica].&amp;[" &amp; $A91 &amp; "]",
"[Base_Tarjetas].[SEGMENTO_DESCRIP]","[Base_Tarjetas].[SEGMENTO_DESCRIP].&amp;[" &amp; $C$6 &amp; "]",
"[Base_Tarjetas].[SITUACION]","[Base_Tarjetas].[SITUACION].&amp;[" &amp; $C91 &amp; "]",
"[Base_Tarjetas].[TIPO]","[Base_Tarjetas].[TIPO].&amp;[" &amp; $C$1 &amp; "]")/1000,
0)</f>
        <v>0</v>
      </c>
      <c r="X91" s="8">
        <f>IFERROR(
GETPIVOTDATA("[Base_Tarjetas].[Importe]",TDinamica_R!$A$3,
"[Base_Tarjetas].[PERIODO]","[Base_Tarjetas].[PERIODO].&amp;[" &amp; TEXT(X$6,"yyyymm") &amp; "]",
"[Base_Tarjetas].[Metrica]","[Base_Tarjetas].[Metrica].&amp;[" &amp; $A91 &amp; "]",
"[Base_Tarjetas].[SEGMENTO_DESCRIP]","[Base_Tarjetas].[SEGMENTO_DESCRIP].&amp;[" &amp; $C$6 &amp; "]",
"[Base_Tarjetas].[SITUACION]","[Base_Tarjetas].[SITUACION].&amp;[" &amp; $C91 &amp; "]",
"[Base_Tarjetas].[TIPO]","[Base_Tarjetas].[TIPO].&amp;[" &amp; $C$1 &amp; "]")/1000,
0)</f>
        <v>0</v>
      </c>
      <c r="Y91" s="8">
        <f>IFERROR(
GETPIVOTDATA("[Base_Tarjetas].[Importe]",TDinamica_R!$A$3,
"[Base_Tarjetas].[PERIODO]","[Base_Tarjetas].[PERIODO].&amp;[" &amp; TEXT(Y$6,"yyyymm") &amp; "]",
"[Base_Tarjetas].[Metrica]","[Base_Tarjetas].[Metrica].&amp;[" &amp; $A91 &amp; "]",
"[Base_Tarjetas].[SEGMENTO_DESCRIP]","[Base_Tarjetas].[SEGMENTO_DESCRIP].&amp;[" &amp; $C$6 &amp; "]",
"[Base_Tarjetas].[SITUACION]","[Base_Tarjetas].[SITUACION].&amp;[" &amp; $C91 &amp; "]",
"[Base_Tarjetas].[TIPO]","[Base_Tarjetas].[TIPO].&amp;[" &amp; $C$1 &amp; "]")/1000,
0)</f>
        <v>0</v>
      </c>
      <c r="Z91" s="8">
        <f>IFERROR(
GETPIVOTDATA("[Base_Tarjetas].[Importe]",TDinamica_R!$A$3,
"[Base_Tarjetas].[PERIODO]","[Base_Tarjetas].[PERIODO].&amp;[" &amp; TEXT(Z$6,"yyyymm") &amp; "]",
"[Base_Tarjetas].[Metrica]","[Base_Tarjetas].[Metrica].&amp;[" &amp; $A91 &amp; "]",
"[Base_Tarjetas].[SEGMENTO_DESCRIP]","[Base_Tarjetas].[SEGMENTO_DESCRIP].&amp;[" &amp; $C$6 &amp; "]",
"[Base_Tarjetas].[SITUACION]","[Base_Tarjetas].[SITUACION].&amp;[" &amp; $C91 &amp; "]",
"[Base_Tarjetas].[TIPO]","[Base_Tarjetas].[TIPO].&amp;[" &amp; $C$1 &amp; "]")/1000,
0)</f>
        <v>0</v>
      </c>
      <c r="AA91" s="8">
        <f>IFERROR(
GETPIVOTDATA("[Base_Tarjetas].[Importe]",TDinamica_R!$A$3,
"[Base_Tarjetas].[PERIODO]","[Base_Tarjetas].[PERIODO].&amp;[" &amp; TEXT(AA$6,"yyyymm") &amp; "]",
"[Base_Tarjetas].[Metrica]","[Base_Tarjetas].[Metrica].&amp;[" &amp; $A91 &amp; "]",
"[Base_Tarjetas].[SEGMENTO_DESCRIP]","[Base_Tarjetas].[SEGMENTO_DESCRIP].&amp;[" &amp; $C$6 &amp; "]",
"[Base_Tarjetas].[SITUACION]","[Base_Tarjetas].[SITUACION].&amp;[" &amp; $C91 &amp; "]",
"[Base_Tarjetas].[TIPO]","[Base_Tarjetas].[TIPO].&amp;[" &amp; $C$1 &amp; "]")/1000,
0)</f>
        <v>0</v>
      </c>
      <c r="AB91" s="8">
        <f>IFERROR(
GETPIVOTDATA("[Base_Tarjetas].[Importe]",TDinamica_R!$A$3,
"[Base_Tarjetas].[PERIODO]","[Base_Tarjetas].[PERIODO].&amp;[" &amp; TEXT(AB$6,"yyyymm") &amp; "]",
"[Base_Tarjetas].[Metrica]","[Base_Tarjetas].[Metrica].&amp;[" &amp; $A91 &amp; "]",
"[Base_Tarjetas].[SEGMENTO_DESCRIP]","[Base_Tarjetas].[SEGMENTO_DESCRIP].&amp;[" &amp; $C$6 &amp; "]",
"[Base_Tarjetas].[SITUACION]","[Base_Tarjetas].[SITUACION].&amp;[" &amp; $C91 &amp; "]",
"[Base_Tarjetas].[TIPO]","[Base_Tarjetas].[TIPO].&amp;[" &amp; $C$1 &amp; "]")/1000,
0)</f>
        <v>0</v>
      </c>
      <c r="AC91" s="8">
        <f>IFERROR(
GETPIVOTDATA("[Base_Tarjetas].[Importe]",TDinamica_R!$A$3,
"[Base_Tarjetas].[PERIODO]","[Base_Tarjetas].[PERIODO].&amp;[" &amp; TEXT(AC$6,"yyyymm") &amp; "]",
"[Base_Tarjetas].[Metrica]","[Base_Tarjetas].[Metrica].&amp;[" &amp; $A91 &amp; "]",
"[Base_Tarjetas].[SEGMENTO_DESCRIP]","[Base_Tarjetas].[SEGMENTO_DESCRIP].&amp;[" &amp; $C$6 &amp; "]",
"[Base_Tarjetas].[SITUACION]","[Base_Tarjetas].[SITUACION].&amp;[" &amp; $C91 &amp; "]",
"[Base_Tarjetas].[TIPO]","[Base_Tarjetas].[TIPO].&amp;[" &amp; $C$1 &amp; "]")/1000,
0)</f>
        <v>0</v>
      </c>
      <c r="AD91" s="8">
        <f>IFERROR(
GETPIVOTDATA("[Base_Tarjetas].[Importe]",TDinamica_R!$A$3,
"[Base_Tarjetas].[PERIODO]","[Base_Tarjetas].[PERIODO].&amp;[" &amp; TEXT(AD$6,"yyyymm") &amp; "]",
"[Base_Tarjetas].[Metrica]","[Base_Tarjetas].[Metrica].&amp;[" &amp; $A91 &amp; "]",
"[Base_Tarjetas].[SEGMENTO_DESCRIP]","[Base_Tarjetas].[SEGMENTO_DESCRIP].&amp;[" &amp; $C$6 &amp; "]",
"[Base_Tarjetas].[SITUACION]","[Base_Tarjetas].[SITUACION].&amp;[" &amp; $C91 &amp; "]",
"[Base_Tarjetas].[TIPO]","[Base_Tarjetas].[TIPO].&amp;[" &amp; $C$1 &amp; "]")/1000,
0)</f>
        <v>0</v>
      </c>
      <c r="AE91" s="8">
        <f>IFERROR(
GETPIVOTDATA("[Base_Tarjetas].[Importe]",TDinamica_R!$A$3,
"[Base_Tarjetas].[PERIODO]","[Base_Tarjetas].[PERIODO].&amp;[" &amp; TEXT(AE$6,"yyyymm") &amp; "]",
"[Base_Tarjetas].[Metrica]","[Base_Tarjetas].[Metrica].&amp;[" &amp; $A91 &amp; "]",
"[Base_Tarjetas].[SEGMENTO_DESCRIP]","[Base_Tarjetas].[SEGMENTO_DESCRIP].&amp;[" &amp; $C$6 &amp; "]",
"[Base_Tarjetas].[SITUACION]","[Base_Tarjetas].[SITUACION].&amp;[" &amp; $C91 &amp; "]",
"[Base_Tarjetas].[TIPO]","[Base_Tarjetas].[TIPO].&amp;[" &amp; $C$1 &amp; "]")/1000,
0)</f>
        <v>0</v>
      </c>
      <c r="AF91" s="8">
        <f>IFERROR(
GETPIVOTDATA("[Base_Tarjetas].[Importe]",TDinamica_R!$A$3,
"[Base_Tarjetas].[PERIODO]","[Base_Tarjetas].[PERIODO].&amp;[" &amp; TEXT(AF$6,"yyyymm") &amp; "]",
"[Base_Tarjetas].[Metrica]","[Base_Tarjetas].[Metrica].&amp;[" &amp; $A91 &amp; "]",
"[Base_Tarjetas].[SEGMENTO_DESCRIP]","[Base_Tarjetas].[SEGMENTO_DESCRIP].&amp;[" &amp; $C$6 &amp; "]",
"[Base_Tarjetas].[SITUACION]","[Base_Tarjetas].[SITUACION].&amp;[" &amp; $C91 &amp; "]",
"[Base_Tarjetas].[TIPO]","[Base_Tarjetas].[TIPO].&amp;[" &amp; $C$1 &amp; "]")/1000,
0)</f>
        <v>0</v>
      </c>
      <c r="AG91" s="8">
        <f>IFERROR(
GETPIVOTDATA("[Base_Tarjetas].[Importe]",TDinamica_R!$A$3,
"[Base_Tarjetas].[PERIODO]","[Base_Tarjetas].[PERIODO].&amp;[" &amp; TEXT(AG$6,"yyyymm") &amp; "]",
"[Base_Tarjetas].[Metrica]","[Base_Tarjetas].[Metrica].&amp;[" &amp; $A91 &amp; "]",
"[Base_Tarjetas].[SEGMENTO_DESCRIP]","[Base_Tarjetas].[SEGMENTO_DESCRIP].&amp;[" &amp; $C$6 &amp; "]",
"[Base_Tarjetas].[SITUACION]","[Base_Tarjetas].[SITUACION].&amp;[" &amp; $C91 &amp; "]",
"[Base_Tarjetas].[TIPO]","[Base_Tarjetas].[TIPO].&amp;[" &amp; $C$1 &amp; "]")/1000,
0)</f>
        <v>0</v>
      </c>
      <c r="AH91" s="8">
        <f>IFERROR(
GETPIVOTDATA("[Base_Tarjetas].[Importe]",TDinamica_R!$A$3,
"[Base_Tarjetas].[PERIODO]","[Base_Tarjetas].[PERIODO].&amp;[" &amp; TEXT(AH$6,"yyyymm") &amp; "]",
"[Base_Tarjetas].[Metrica]","[Base_Tarjetas].[Metrica].&amp;[" &amp; $A91 &amp; "]",
"[Base_Tarjetas].[SEGMENTO_DESCRIP]","[Base_Tarjetas].[SEGMENTO_DESCRIP].&amp;[" &amp; $C$6 &amp; "]",
"[Base_Tarjetas].[SITUACION]","[Base_Tarjetas].[SITUACION].&amp;[" &amp; $C91 &amp; "]",
"[Base_Tarjetas].[TIPO]","[Base_Tarjetas].[TIPO].&amp;[" &amp; $C$1 &amp; "]")/1000,
0)</f>
        <v>0</v>
      </c>
      <c r="AI91" s="8">
        <f>IFERROR(
GETPIVOTDATA("[Base_Tarjetas].[Importe]",TDinamica_R!$A$3,
"[Base_Tarjetas].[PERIODO]","[Base_Tarjetas].[PERIODO].&amp;[" &amp; TEXT(AI$6,"yyyymm") &amp; "]",
"[Base_Tarjetas].[Metrica]","[Base_Tarjetas].[Metrica].&amp;[" &amp; $A91 &amp; "]",
"[Base_Tarjetas].[SEGMENTO_DESCRIP]","[Base_Tarjetas].[SEGMENTO_DESCRIP].&amp;[" &amp; $C$6 &amp; "]",
"[Base_Tarjetas].[SITUACION]","[Base_Tarjetas].[SITUACION].&amp;[" &amp; $C91 &amp; "]",
"[Base_Tarjetas].[TIPO]","[Base_Tarjetas].[TIPO].&amp;[" &amp; $C$1 &amp; "]")/1000,
0)</f>
        <v>0</v>
      </c>
      <c r="AJ91" s="8">
        <f>IFERROR(
GETPIVOTDATA("[Base_Tarjetas].[Importe]",TDinamica_R!$A$3,
"[Base_Tarjetas].[PERIODO]","[Base_Tarjetas].[PERIODO].&amp;[" &amp; TEXT(AJ$6,"yyyymm") &amp; "]",
"[Base_Tarjetas].[Metrica]","[Base_Tarjetas].[Metrica].&amp;[" &amp; $A91 &amp; "]",
"[Base_Tarjetas].[SEGMENTO_DESCRIP]","[Base_Tarjetas].[SEGMENTO_DESCRIP].&amp;[" &amp; $C$6 &amp; "]",
"[Base_Tarjetas].[SITUACION]","[Base_Tarjetas].[SITUACION].&amp;[" &amp; $C91 &amp; "]",
"[Base_Tarjetas].[TIPO]","[Base_Tarjetas].[TIPO].&amp;[" &amp; $C$1 &amp; "]")/1000,
0)</f>
        <v>0</v>
      </c>
      <c r="AK91" s="8">
        <f>IFERROR(
GETPIVOTDATA("[Base_Tarjetas].[Importe]",TDinamica_R!$A$3,
"[Base_Tarjetas].[PERIODO]","[Base_Tarjetas].[PERIODO].&amp;[" &amp; TEXT(AK$6,"yyyymm") &amp; "]",
"[Base_Tarjetas].[Metrica]","[Base_Tarjetas].[Metrica].&amp;[" &amp; $A91 &amp; "]",
"[Base_Tarjetas].[SEGMENTO_DESCRIP]","[Base_Tarjetas].[SEGMENTO_DESCRIP].&amp;[" &amp; $C$6 &amp; "]",
"[Base_Tarjetas].[SITUACION]","[Base_Tarjetas].[SITUACION].&amp;[" &amp; $C91 &amp; "]",
"[Base_Tarjetas].[TIPO]","[Base_Tarjetas].[TIPO].&amp;[" &amp; $C$1 &amp; "]")/1000,
0)</f>
        <v>0</v>
      </c>
      <c r="AL91" s="8">
        <f>IFERROR(
GETPIVOTDATA("[Base_Tarjetas].[Importe]",TDinamica_R!$A$3,
"[Base_Tarjetas].[PERIODO]","[Base_Tarjetas].[PERIODO].&amp;[" &amp; TEXT(AL$6,"yyyymm") &amp; "]",
"[Base_Tarjetas].[Metrica]","[Base_Tarjetas].[Metrica].&amp;[" &amp; $A91 &amp; "]",
"[Base_Tarjetas].[SEGMENTO_DESCRIP]","[Base_Tarjetas].[SEGMENTO_DESCRIP].&amp;[" &amp; $C$6 &amp; "]",
"[Base_Tarjetas].[SITUACION]","[Base_Tarjetas].[SITUACION].&amp;[" &amp; $C91 &amp; "]",
"[Base_Tarjetas].[TIPO]","[Base_Tarjetas].[TIPO].&amp;[" &amp; $C$1 &amp; "]")/1000,
0)</f>
        <v>0</v>
      </c>
      <c r="AM91" s="8">
        <f>IFERROR(
GETPIVOTDATA("[Base_Tarjetas].[Importe]",TDinamica_R!$A$3,
"[Base_Tarjetas].[PERIODO]","[Base_Tarjetas].[PERIODO].&amp;[" &amp; TEXT(AM$6,"yyyymm") &amp; "]",
"[Base_Tarjetas].[Metrica]","[Base_Tarjetas].[Metrica].&amp;[" &amp; $A91 &amp; "]",
"[Base_Tarjetas].[SEGMENTO_DESCRIP]","[Base_Tarjetas].[SEGMENTO_DESCRIP].&amp;[" &amp; $C$6 &amp; "]",
"[Base_Tarjetas].[SITUACION]","[Base_Tarjetas].[SITUACION].&amp;[" &amp; $C91 &amp; "]",
"[Base_Tarjetas].[TIPO]","[Base_Tarjetas].[TIPO].&amp;[" &amp; $C$1 &amp; "]")/1000,
0)</f>
        <v>0</v>
      </c>
      <c r="AN91" s="8">
        <f>IFERROR(
GETPIVOTDATA("[Base_Tarjetas].[Importe]",TDinamica_R!$A$3,
"[Base_Tarjetas].[PERIODO]","[Base_Tarjetas].[PERIODO].&amp;[" &amp; TEXT(AN$6,"yyyymm") &amp; "]",
"[Base_Tarjetas].[Metrica]","[Base_Tarjetas].[Metrica].&amp;[" &amp; $A91 &amp; "]",
"[Base_Tarjetas].[SEGMENTO_DESCRIP]","[Base_Tarjetas].[SEGMENTO_DESCRIP].&amp;[" &amp; $C$6 &amp; "]",
"[Base_Tarjetas].[SITUACION]","[Base_Tarjetas].[SITUACION].&amp;[" &amp; $C91 &amp; "]",
"[Base_Tarjetas].[TIPO]","[Base_Tarjetas].[TIPO].&amp;[" &amp; $C$1 &amp; "]")/1000,
0)</f>
        <v>0</v>
      </c>
      <c r="AO91" s="8">
        <f>IFERROR(
GETPIVOTDATA("[Base_Tarjetas].[Importe]",TDinamica_R!$A$3,
"[Base_Tarjetas].[PERIODO]","[Base_Tarjetas].[PERIODO].&amp;[" &amp; TEXT(AO$6,"yyyymm") &amp; "]",
"[Base_Tarjetas].[Metrica]","[Base_Tarjetas].[Metrica].&amp;[" &amp; $A91 &amp; "]",
"[Base_Tarjetas].[SEGMENTO_DESCRIP]","[Base_Tarjetas].[SEGMENTO_DESCRIP].&amp;[" &amp; $C$6 &amp; "]",
"[Base_Tarjetas].[SITUACION]","[Base_Tarjetas].[SITUACION].&amp;[" &amp; $C91 &amp; "]",
"[Base_Tarjetas].[TIPO]","[Base_Tarjetas].[TIPO].&amp;[" &amp; $C$1 &amp; "]")/1000,
0)</f>
        <v>0</v>
      </c>
      <c r="AP91" s="8">
        <f>IFERROR(
GETPIVOTDATA("[Base_Tarjetas].[Importe]",TDinamica_R!$A$3,
"[Base_Tarjetas].[PERIODO]","[Base_Tarjetas].[PERIODO].&amp;[" &amp; TEXT(AP$6,"yyyymm") &amp; "]",
"[Base_Tarjetas].[Metrica]","[Base_Tarjetas].[Metrica].&amp;[" &amp; $A91 &amp; "]",
"[Base_Tarjetas].[SEGMENTO_DESCRIP]","[Base_Tarjetas].[SEGMENTO_DESCRIP].&amp;[" &amp; $C$6 &amp; "]",
"[Base_Tarjetas].[SITUACION]","[Base_Tarjetas].[SITUACION].&amp;[" &amp; $C91 &amp; "]",
"[Base_Tarjetas].[TIPO]","[Base_Tarjetas].[TIPO].&amp;[" &amp; $C$1 &amp; "]")/1000,
0)</f>
        <v>0</v>
      </c>
      <c r="AQ91" s="8">
        <f>IFERROR(
GETPIVOTDATA("[Base_Tarjetas].[Importe]",TDinamica_R!$A$3,
"[Base_Tarjetas].[PERIODO]","[Base_Tarjetas].[PERIODO].&amp;[" &amp; TEXT(AQ$6,"yyyymm") &amp; "]",
"[Base_Tarjetas].[Metrica]","[Base_Tarjetas].[Metrica].&amp;[" &amp; $A91 &amp; "]",
"[Base_Tarjetas].[SEGMENTO_DESCRIP]","[Base_Tarjetas].[SEGMENTO_DESCRIP].&amp;[" &amp; $C$6 &amp; "]",
"[Base_Tarjetas].[SITUACION]","[Base_Tarjetas].[SITUACION].&amp;[" &amp; $C91 &amp; "]",
"[Base_Tarjetas].[TIPO]","[Base_Tarjetas].[TIPO].&amp;[" &amp; $C$1 &amp; "]")/1000,
0)</f>
        <v>0</v>
      </c>
      <c r="AR91" s="8">
        <f>IFERROR(
GETPIVOTDATA("[Base_Tarjetas].[Importe]",TDinamica_R!$A$3,
"[Base_Tarjetas].[PERIODO]","[Base_Tarjetas].[PERIODO].&amp;[" &amp; TEXT(AR$6,"yyyymm") &amp; "]",
"[Base_Tarjetas].[Metrica]","[Base_Tarjetas].[Metrica].&amp;[" &amp; $A91 &amp; "]",
"[Base_Tarjetas].[SEGMENTO_DESCRIP]","[Base_Tarjetas].[SEGMENTO_DESCRIP].&amp;[" &amp; $C$6 &amp; "]",
"[Base_Tarjetas].[SITUACION]","[Base_Tarjetas].[SITUACION].&amp;[" &amp; $C91 &amp; "]",
"[Base_Tarjetas].[TIPO]","[Base_Tarjetas].[TIPO].&amp;[" &amp; $C$1 &amp; "]")/1000,
0)</f>
        <v>0</v>
      </c>
      <c r="AS91" s="8">
        <f>IFERROR(
GETPIVOTDATA("[Base_Tarjetas].[Importe]",TDinamica_R!$A$3,
"[Base_Tarjetas].[PERIODO]","[Base_Tarjetas].[PERIODO].&amp;[" &amp; TEXT(AS$6,"yyyymm") &amp; "]",
"[Base_Tarjetas].[Metrica]","[Base_Tarjetas].[Metrica].&amp;[" &amp; $A91 &amp; "]",
"[Base_Tarjetas].[SEGMENTO_DESCRIP]","[Base_Tarjetas].[SEGMENTO_DESCRIP].&amp;[" &amp; $C$6 &amp; "]",
"[Base_Tarjetas].[SITUACION]","[Base_Tarjetas].[SITUACION].&amp;[" &amp; $C91 &amp; "]",
"[Base_Tarjetas].[TIPO]","[Base_Tarjetas].[TIPO].&amp;[" &amp; $C$1 &amp; "]")/1000,
0)</f>
        <v>0</v>
      </c>
      <c r="AT91" s="8">
        <f>IFERROR(
GETPIVOTDATA("[Base_Tarjetas].[Importe]",TDinamica_R!$A$3,
"[Base_Tarjetas].[PERIODO]","[Base_Tarjetas].[PERIODO].&amp;[" &amp; TEXT(AT$6,"yyyymm") &amp; "]",
"[Base_Tarjetas].[Metrica]","[Base_Tarjetas].[Metrica].&amp;[" &amp; $A91 &amp; "]",
"[Base_Tarjetas].[SEGMENTO_DESCRIP]","[Base_Tarjetas].[SEGMENTO_DESCRIP].&amp;[" &amp; $C$6 &amp; "]",
"[Base_Tarjetas].[SITUACION]","[Base_Tarjetas].[SITUACION].&amp;[" &amp; $C91 &amp; "]",
"[Base_Tarjetas].[TIPO]","[Base_Tarjetas].[TIPO].&amp;[" &amp; $C$1 &amp; "]")/1000,
0)</f>
        <v>0</v>
      </c>
      <c r="AU91" s="8">
        <f>IFERROR(
GETPIVOTDATA("[Base_Tarjetas].[Importe]",TDinamica_R!$A$3,
"[Base_Tarjetas].[PERIODO]","[Base_Tarjetas].[PERIODO].&amp;[" &amp; TEXT(AU$6,"yyyymm") &amp; "]",
"[Base_Tarjetas].[Metrica]","[Base_Tarjetas].[Metrica].&amp;[" &amp; $A91 &amp; "]",
"[Base_Tarjetas].[SEGMENTO_DESCRIP]","[Base_Tarjetas].[SEGMENTO_DESCRIP].&amp;[" &amp; $C$6 &amp; "]",
"[Base_Tarjetas].[SITUACION]","[Base_Tarjetas].[SITUACION].&amp;[" &amp; $C91 &amp; "]",
"[Base_Tarjetas].[TIPO]","[Base_Tarjetas].[TIPO].&amp;[" &amp; $C$1 &amp; "]")/1000,
0)</f>
        <v>0</v>
      </c>
      <c r="AV91" s="8">
        <f>IFERROR(
GETPIVOTDATA("[Base_Tarjetas].[Importe]",TDinamica_R!$A$3,
"[Base_Tarjetas].[PERIODO]","[Base_Tarjetas].[PERIODO].&amp;[" &amp; TEXT(AV$6,"yyyymm") &amp; "]",
"[Base_Tarjetas].[Metrica]","[Base_Tarjetas].[Metrica].&amp;[" &amp; $A91 &amp; "]",
"[Base_Tarjetas].[SEGMENTO_DESCRIP]","[Base_Tarjetas].[SEGMENTO_DESCRIP].&amp;[" &amp; $C$6 &amp; "]",
"[Base_Tarjetas].[SITUACION]","[Base_Tarjetas].[SITUACION].&amp;[" &amp; $C91 &amp; "]",
"[Base_Tarjetas].[TIPO]","[Base_Tarjetas].[TIPO].&amp;[" &amp; $C$1 &amp; "]")/1000,
0)</f>
        <v>0</v>
      </c>
      <c r="AW91" s="8">
        <f>IFERROR(
GETPIVOTDATA("[Base_Tarjetas].[Importe]",TDinamica_R!$A$3,
"[Base_Tarjetas].[PERIODO]","[Base_Tarjetas].[PERIODO].&amp;[" &amp; TEXT(AW$6,"yyyymm") &amp; "]",
"[Base_Tarjetas].[Metrica]","[Base_Tarjetas].[Metrica].&amp;[" &amp; $A91 &amp; "]",
"[Base_Tarjetas].[SEGMENTO_DESCRIP]","[Base_Tarjetas].[SEGMENTO_DESCRIP].&amp;[" &amp; $C$6 &amp; "]",
"[Base_Tarjetas].[SITUACION]","[Base_Tarjetas].[SITUACION].&amp;[" &amp; $C91 &amp; "]",
"[Base_Tarjetas].[TIPO]","[Base_Tarjetas].[TIPO].&amp;[" &amp; $C$1 &amp; "]")/1000,
0)</f>
        <v>0</v>
      </c>
      <c r="AX91" s="8">
        <f>IFERROR(
GETPIVOTDATA("[Base_Tarjetas].[Importe]",TDinamica_R!$A$3,
"[Base_Tarjetas].[PERIODO]","[Base_Tarjetas].[PERIODO].&amp;[" &amp; TEXT(AX$6,"yyyymm") &amp; "]",
"[Base_Tarjetas].[Metrica]","[Base_Tarjetas].[Metrica].&amp;[" &amp; $A91 &amp; "]",
"[Base_Tarjetas].[SEGMENTO_DESCRIP]","[Base_Tarjetas].[SEGMENTO_DESCRIP].&amp;[" &amp; $C$6 &amp; "]",
"[Base_Tarjetas].[SITUACION]","[Base_Tarjetas].[SITUACION].&amp;[" &amp; $C91 &amp; "]",
"[Base_Tarjetas].[TIPO]","[Base_Tarjetas].[TIPO].&amp;[" &amp; $C$1 &amp; "]")/1000,
0)</f>
        <v>0</v>
      </c>
      <c r="AY91" s="8">
        <f>IFERROR(
GETPIVOTDATA("[Base_Tarjetas].[Importe]",TDinamica_R!$A$3,
"[Base_Tarjetas].[PERIODO]","[Base_Tarjetas].[PERIODO].&amp;[" &amp; TEXT(AY$6,"yyyymm") &amp; "]",
"[Base_Tarjetas].[Metrica]","[Base_Tarjetas].[Metrica].&amp;[" &amp; $A91 &amp; "]",
"[Base_Tarjetas].[SEGMENTO_DESCRIP]","[Base_Tarjetas].[SEGMENTO_DESCRIP].&amp;[" &amp; $C$6 &amp; "]",
"[Base_Tarjetas].[SITUACION]","[Base_Tarjetas].[SITUACION].&amp;[" &amp; $C91 &amp; "]",
"[Base_Tarjetas].[TIPO]","[Base_Tarjetas].[TIPO].&amp;[" &amp; $C$1 &amp; "]")/1000,
0)</f>
        <v>0</v>
      </c>
      <c r="AZ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TEXT(AZ$6,"yyyymm") &amp; "]"),
0)</f>
        <v>0</v>
      </c>
      <c r="BA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TEXT(BA$6,"yyyymm") &amp; "]"),
0)</f>
        <v>0</v>
      </c>
      <c r="BB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TEXT(BB$6,"yyyymm") &amp; "]"),
0)</f>
        <v>0</v>
      </c>
      <c r="BC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TEXT(BC$6,"yyyymm") &amp; "]"),
0)</f>
        <v>0</v>
      </c>
      <c r="BD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TEXT(BD$6,"yyyymm") &amp; "]"),
0)</f>
        <v>0</v>
      </c>
      <c r="BE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TEXT(BE$6,"yyyymm") &amp; "]"),
0)</f>
        <v>0</v>
      </c>
      <c r="BF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TEXT(BF$6,"yyyymm") &amp; "]"),
0)</f>
        <v>0</v>
      </c>
      <c r="BG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TEXT(BG$6,"yyyymm") &amp; "]"),
0)</f>
        <v>0</v>
      </c>
      <c r="BH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TEXT(BH$6,"yyyymm") &amp; "]"),
0)</f>
        <v>0</v>
      </c>
      <c r="BI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TEXT(BI$6,"yyyymm") &amp; "]"),
0)</f>
        <v>0</v>
      </c>
      <c r="BJ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TEXT(BJ$6,"yyyymm") &amp; "]"),
0)</f>
        <v>0</v>
      </c>
      <c r="BK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TEXT(BK$6,"yyyymm") &amp; "]"),
0)</f>
        <v>0</v>
      </c>
      <c r="BO91" s="24">
        <f t="shared" ref="BO91:BT92" si="56">SUMIFS($D91:$BM91,$D$6:$BM$6,"&gt;="&amp;BO$2,$D$6:$BM$6,"&lt;="&amp;BO$6,$D$5:$BM$5,BO$5)</f>
        <v>0</v>
      </c>
      <c r="BP91" s="24">
        <f t="shared" si="56"/>
        <v>0</v>
      </c>
      <c r="BQ91" s="24">
        <f t="shared" si="56"/>
        <v>0</v>
      </c>
      <c r="BR91" s="24">
        <f t="shared" si="56"/>
        <v>0</v>
      </c>
      <c r="BS91" s="24">
        <f t="shared" si="56"/>
        <v>0</v>
      </c>
      <c r="BT91" s="24">
        <f t="shared" si="56"/>
        <v>0</v>
      </c>
    </row>
    <row r="92" spans="1:72" hidden="1" outlineLevel="1" x14ac:dyDescent="0.25">
      <c r="A92" s="11" t="s">
        <v>44</v>
      </c>
      <c r="C92" s="2" t="s">
        <v>12</v>
      </c>
      <c r="D92" s="8">
        <f>IFERROR(
GETPIVOTDATA("[Base_Tarjetas].[Importe]",TDinamica_R!$A$3,
"[Base_Tarjetas].[PERIODO]","[Base_Tarjetas].[PERIODO].&amp;[" &amp; TEXT(D$6,"yyyymm") &amp; "]",
"[Base_Tarjetas].[Metrica]","[Base_Tarjetas].[Metrica].&amp;[" &amp; $A92 &amp; "]",
"[Base_Tarjetas].[SEGMENTO_DESCRIP]","[Base_Tarjetas].[SEGMENTO_DESCRIP].&amp;[" &amp; $C$6 &amp; "]",
"[Base_Tarjetas].[SITUACION]","[Base_Tarjetas].[SITUACION].&amp;[" &amp; $C92 &amp; "]",
"[Base_Tarjetas].[TIPO]","[Base_Tarjetas].[TIPO].&amp;[" &amp; $C$1 &amp; "]")/1000,
0)</f>
        <v>0</v>
      </c>
      <c r="E92" s="8">
        <f>IFERROR(
GETPIVOTDATA("[Base_Tarjetas].[Importe]",TDinamica_R!$A$3,
"[Base_Tarjetas].[PERIODO]","[Base_Tarjetas].[PERIODO].&amp;[" &amp; TEXT(E$6,"yyyymm") &amp; "]",
"[Base_Tarjetas].[Metrica]","[Base_Tarjetas].[Metrica].&amp;[" &amp; $A92 &amp; "]",
"[Base_Tarjetas].[SEGMENTO_DESCRIP]","[Base_Tarjetas].[SEGMENTO_DESCRIP].&amp;[" &amp; $C$6 &amp; "]",
"[Base_Tarjetas].[SITUACION]","[Base_Tarjetas].[SITUACION].&amp;[" &amp; $C92 &amp; "]",
"[Base_Tarjetas].[TIPO]","[Base_Tarjetas].[TIPO].&amp;[" &amp; $C$1 &amp; "]")/1000,
0)</f>
        <v>0</v>
      </c>
      <c r="F92" s="8">
        <f>IFERROR(
GETPIVOTDATA("[Base_Tarjetas].[Importe]",TDinamica_R!$A$3,
"[Base_Tarjetas].[PERIODO]","[Base_Tarjetas].[PERIODO].&amp;[" &amp; TEXT(F$6,"yyyymm") &amp; "]",
"[Base_Tarjetas].[Metrica]","[Base_Tarjetas].[Metrica].&amp;[" &amp; $A92 &amp; "]",
"[Base_Tarjetas].[SEGMENTO_DESCRIP]","[Base_Tarjetas].[SEGMENTO_DESCRIP].&amp;[" &amp; $C$6 &amp; "]",
"[Base_Tarjetas].[SITUACION]","[Base_Tarjetas].[SITUACION].&amp;[" &amp; $C92 &amp; "]",
"[Base_Tarjetas].[TIPO]","[Base_Tarjetas].[TIPO].&amp;[" &amp; $C$1 &amp; "]")/1000,
0)</f>
        <v>0</v>
      </c>
      <c r="G92" s="8">
        <f>IFERROR(
GETPIVOTDATA("[Base_Tarjetas].[Importe]",TDinamica_R!$A$3,
"[Base_Tarjetas].[PERIODO]","[Base_Tarjetas].[PERIODO].&amp;[" &amp; TEXT(G$6,"yyyymm") &amp; "]",
"[Base_Tarjetas].[Metrica]","[Base_Tarjetas].[Metrica].&amp;[" &amp; $A92 &amp; "]",
"[Base_Tarjetas].[SEGMENTO_DESCRIP]","[Base_Tarjetas].[SEGMENTO_DESCRIP].&amp;[" &amp; $C$6 &amp; "]",
"[Base_Tarjetas].[SITUACION]","[Base_Tarjetas].[SITUACION].&amp;[" &amp; $C92 &amp; "]",
"[Base_Tarjetas].[TIPO]","[Base_Tarjetas].[TIPO].&amp;[" &amp; $C$1 &amp; "]")/1000,
0)</f>
        <v>0</v>
      </c>
      <c r="H92" s="8">
        <f>IFERROR(
GETPIVOTDATA("[Base_Tarjetas].[Importe]",TDinamica_R!$A$3,
"[Base_Tarjetas].[PERIODO]","[Base_Tarjetas].[PERIODO].&amp;[" &amp; TEXT(H$6,"yyyymm") &amp; "]",
"[Base_Tarjetas].[Metrica]","[Base_Tarjetas].[Metrica].&amp;[" &amp; $A92 &amp; "]",
"[Base_Tarjetas].[SEGMENTO_DESCRIP]","[Base_Tarjetas].[SEGMENTO_DESCRIP].&amp;[" &amp; $C$6 &amp; "]",
"[Base_Tarjetas].[SITUACION]","[Base_Tarjetas].[SITUACION].&amp;[" &amp; $C92 &amp; "]",
"[Base_Tarjetas].[TIPO]","[Base_Tarjetas].[TIPO].&amp;[" &amp; $C$1 &amp; "]")/1000,
0)</f>
        <v>0</v>
      </c>
      <c r="I92" s="8">
        <f>IFERROR(
GETPIVOTDATA("[Base_Tarjetas].[Importe]",TDinamica_R!$A$3,
"[Base_Tarjetas].[PERIODO]","[Base_Tarjetas].[PERIODO].&amp;[" &amp; TEXT(I$6,"yyyymm") &amp; "]",
"[Base_Tarjetas].[Metrica]","[Base_Tarjetas].[Metrica].&amp;[" &amp; $A92 &amp; "]",
"[Base_Tarjetas].[SEGMENTO_DESCRIP]","[Base_Tarjetas].[SEGMENTO_DESCRIP].&amp;[" &amp; $C$6 &amp; "]",
"[Base_Tarjetas].[SITUACION]","[Base_Tarjetas].[SITUACION].&amp;[" &amp; $C92 &amp; "]",
"[Base_Tarjetas].[TIPO]","[Base_Tarjetas].[TIPO].&amp;[" &amp; $C$1 &amp; "]")/1000,
0)</f>
        <v>0</v>
      </c>
      <c r="J92" s="8">
        <f>IFERROR(
GETPIVOTDATA("[Base_Tarjetas].[Importe]",TDinamica_R!$A$3,
"[Base_Tarjetas].[PERIODO]","[Base_Tarjetas].[PERIODO].&amp;[" &amp; TEXT(J$6,"yyyymm") &amp; "]",
"[Base_Tarjetas].[Metrica]","[Base_Tarjetas].[Metrica].&amp;[" &amp; $A92 &amp; "]",
"[Base_Tarjetas].[SEGMENTO_DESCRIP]","[Base_Tarjetas].[SEGMENTO_DESCRIP].&amp;[" &amp; $C$6 &amp; "]",
"[Base_Tarjetas].[SITUACION]","[Base_Tarjetas].[SITUACION].&amp;[" &amp; $C92 &amp; "]",
"[Base_Tarjetas].[TIPO]","[Base_Tarjetas].[TIPO].&amp;[" &amp; $C$1 &amp; "]")/1000,
0)</f>
        <v>0</v>
      </c>
      <c r="K92" s="8">
        <f>IFERROR(
GETPIVOTDATA("[Base_Tarjetas].[Importe]",TDinamica_R!$A$3,
"[Base_Tarjetas].[PERIODO]","[Base_Tarjetas].[PERIODO].&amp;[" &amp; TEXT(K$6,"yyyymm") &amp; "]",
"[Base_Tarjetas].[Metrica]","[Base_Tarjetas].[Metrica].&amp;[" &amp; $A92 &amp; "]",
"[Base_Tarjetas].[SEGMENTO_DESCRIP]","[Base_Tarjetas].[SEGMENTO_DESCRIP].&amp;[" &amp; $C$6 &amp; "]",
"[Base_Tarjetas].[SITUACION]","[Base_Tarjetas].[SITUACION].&amp;[" &amp; $C92 &amp; "]",
"[Base_Tarjetas].[TIPO]","[Base_Tarjetas].[TIPO].&amp;[" &amp; $C$1 &amp; "]")/1000,
0)</f>
        <v>0</v>
      </c>
      <c r="L92" s="8">
        <f>IFERROR(
GETPIVOTDATA("[Base_Tarjetas].[Importe]",TDinamica_R!$A$3,
"[Base_Tarjetas].[PERIODO]","[Base_Tarjetas].[PERIODO].&amp;[" &amp; TEXT(L$6,"yyyymm") &amp; "]",
"[Base_Tarjetas].[Metrica]","[Base_Tarjetas].[Metrica].&amp;[" &amp; $A92 &amp; "]",
"[Base_Tarjetas].[SEGMENTO_DESCRIP]","[Base_Tarjetas].[SEGMENTO_DESCRIP].&amp;[" &amp; $C$6 &amp; "]",
"[Base_Tarjetas].[SITUACION]","[Base_Tarjetas].[SITUACION].&amp;[" &amp; $C92 &amp; "]",
"[Base_Tarjetas].[TIPO]","[Base_Tarjetas].[TIPO].&amp;[" &amp; $C$1 &amp; "]")/1000,
0)</f>
        <v>0</v>
      </c>
      <c r="M92" s="8">
        <f>IFERROR(
GETPIVOTDATA("[Base_Tarjetas].[Importe]",TDinamica_R!$A$3,
"[Base_Tarjetas].[PERIODO]","[Base_Tarjetas].[PERIODO].&amp;[" &amp; TEXT(M$6,"yyyymm") &amp; "]",
"[Base_Tarjetas].[Metrica]","[Base_Tarjetas].[Metrica].&amp;[" &amp; $A92 &amp; "]",
"[Base_Tarjetas].[SEGMENTO_DESCRIP]","[Base_Tarjetas].[SEGMENTO_DESCRIP].&amp;[" &amp; $C$6 &amp; "]",
"[Base_Tarjetas].[SITUACION]","[Base_Tarjetas].[SITUACION].&amp;[" &amp; $C92 &amp; "]",
"[Base_Tarjetas].[TIPO]","[Base_Tarjetas].[TIPO].&amp;[" &amp; $C$1 &amp; "]")/1000,
0)</f>
        <v>0</v>
      </c>
      <c r="N92" s="8">
        <f>IFERROR(
GETPIVOTDATA("[Base_Tarjetas].[Importe]",TDinamica_R!$A$3,
"[Base_Tarjetas].[PERIODO]","[Base_Tarjetas].[PERIODO].&amp;[" &amp; TEXT(N$6,"yyyymm") &amp; "]",
"[Base_Tarjetas].[Metrica]","[Base_Tarjetas].[Metrica].&amp;[" &amp; $A92 &amp; "]",
"[Base_Tarjetas].[SEGMENTO_DESCRIP]","[Base_Tarjetas].[SEGMENTO_DESCRIP].&amp;[" &amp; $C$6 &amp; "]",
"[Base_Tarjetas].[SITUACION]","[Base_Tarjetas].[SITUACION].&amp;[" &amp; $C92 &amp; "]",
"[Base_Tarjetas].[TIPO]","[Base_Tarjetas].[TIPO].&amp;[" &amp; $C$1 &amp; "]")/1000,
0)</f>
        <v>0</v>
      </c>
      <c r="O92" s="8">
        <f>IFERROR(
GETPIVOTDATA("[Base_Tarjetas].[Importe]",TDinamica_R!$A$3,
"[Base_Tarjetas].[PERIODO]","[Base_Tarjetas].[PERIODO].&amp;[" &amp; TEXT(O$6,"yyyymm") &amp; "]",
"[Base_Tarjetas].[Metrica]","[Base_Tarjetas].[Metrica].&amp;[" &amp; $A92 &amp; "]",
"[Base_Tarjetas].[SEGMENTO_DESCRIP]","[Base_Tarjetas].[SEGMENTO_DESCRIP].&amp;[" &amp; $C$6 &amp; "]",
"[Base_Tarjetas].[SITUACION]","[Base_Tarjetas].[SITUACION].&amp;[" &amp; $C92 &amp; "]",
"[Base_Tarjetas].[TIPO]","[Base_Tarjetas].[TIPO].&amp;[" &amp; $C$1 &amp; "]")/1000,
0)</f>
        <v>0</v>
      </c>
      <c r="P92" s="8">
        <f>IFERROR(
GETPIVOTDATA("[Base_Tarjetas].[Importe]",TDinamica_R!$A$3,
"[Base_Tarjetas].[PERIODO]","[Base_Tarjetas].[PERIODO].&amp;[" &amp; TEXT(P$6,"yyyymm") &amp; "]",
"[Base_Tarjetas].[Metrica]","[Base_Tarjetas].[Metrica].&amp;[" &amp; $A92 &amp; "]",
"[Base_Tarjetas].[SEGMENTO_DESCRIP]","[Base_Tarjetas].[SEGMENTO_DESCRIP].&amp;[" &amp; $C$6 &amp; "]",
"[Base_Tarjetas].[SITUACION]","[Base_Tarjetas].[SITUACION].&amp;[" &amp; $C92 &amp; "]",
"[Base_Tarjetas].[TIPO]","[Base_Tarjetas].[TIPO].&amp;[" &amp; $C$1 &amp; "]")/1000,
0)</f>
        <v>0</v>
      </c>
      <c r="Q92" s="8">
        <f>IFERROR(
GETPIVOTDATA("[Base_Tarjetas].[Importe]",TDinamica_R!$A$3,
"[Base_Tarjetas].[PERIODO]","[Base_Tarjetas].[PERIODO].&amp;[" &amp; TEXT(Q$6,"yyyymm") &amp; "]",
"[Base_Tarjetas].[Metrica]","[Base_Tarjetas].[Metrica].&amp;[" &amp; $A92 &amp; "]",
"[Base_Tarjetas].[SEGMENTO_DESCRIP]","[Base_Tarjetas].[SEGMENTO_DESCRIP].&amp;[" &amp; $C$6 &amp; "]",
"[Base_Tarjetas].[SITUACION]","[Base_Tarjetas].[SITUACION].&amp;[" &amp; $C92 &amp; "]",
"[Base_Tarjetas].[TIPO]","[Base_Tarjetas].[TIPO].&amp;[" &amp; $C$1 &amp; "]")/1000,
0)</f>
        <v>0</v>
      </c>
      <c r="R92" s="8">
        <f>IFERROR(
GETPIVOTDATA("[Base_Tarjetas].[Importe]",TDinamica_R!$A$3,
"[Base_Tarjetas].[PERIODO]","[Base_Tarjetas].[PERIODO].&amp;[" &amp; TEXT(R$6,"yyyymm") &amp; "]",
"[Base_Tarjetas].[Metrica]","[Base_Tarjetas].[Metrica].&amp;[" &amp; $A92 &amp; "]",
"[Base_Tarjetas].[SEGMENTO_DESCRIP]","[Base_Tarjetas].[SEGMENTO_DESCRIP].&amp;[" &amp; $C$6 &amp; "]",
"[Base_Tarjetas].[SITUACION]","[Base_Tarjetas].[SITUACION].&amp;[" &amp; $C92 &amp; "]",
"[Base_Tarjetas].[TIPO]","[Base_Tarjetas].[TIPO].&amp;[" &amp; $C$1 &amp; "]")/1000,
0)</f>
        <v>0</v>
      </c>
      <c r="S92" s="8">
        <f>IFERROR(
GETPIVOTDATA("[Base_Tarjetas].[Importe]",TDinamica_R!$A$3,
"[Base_Tarjetas].[PERIODO]","[Base_Tarjetas].[PERIODO].&amp;[" &amp; TEXT(S$6,"yyyymm") &amp; "]",
"[Base_Tarjetas].[Metrica]","[Base_Tarjetas].[Metrica].&amp;[" &amp; $A92 &amp; "]",
"[Base_Tarjetas].[SEGMENTO_DESCRIP]","[Base_Tarjetas].[SEGMENTO_DESCRIP].&amp;[" &amp; $C$6 &amp; "]",
"[Base_Tarjetas].[SITUACION]","[Base_Tarjetas].[SITUACION].&amp;[" &amp; $C92 &amp; "]",
"[Base_Tarjetas].[TIPO]","[Base_Tarjetas].[TIPO].&amp;[" &amp; $C$1 &amp; "]")/1000,
0)</f>
        <v>0</v>
      </c>
      <c r="T92" s="8">
        <f>IFERROR(
GETPIVOTDATA("[Base_Tarjetas].[Importe]",TDinamica_R!$A$3,
"[Base_Tarjetas].[PERIODO]","[Base_Tarjetas].[PERIODO].&amp;[" &amp; TEXT(T$6,"yyyymm") &amp; "]",
"[Base_Tarjetas].[Metrica]","[Base_Tarjetas].[Metrica].&amp;[" &amp; $A92 &amp; "]",
"[Base_Tarjetas].[SEGMENTO_DESCRIP]","[Base_Tarjetas].[SEGMENTO_DESCRIP].&amp;[" &amp; $C$6 &amp; "]",
"[Base_Tarjetas].[SITUACION]","[Base_Tarjetas].[SITUACION].&amp;[" &amp; $C92 &amp; "]",
"[Base_Tarjetas].[TIPO]","[Base_Tarjetas].[TIPO].&amp;[" &amp; $C$1 &amp; "]")/1000,
0)</f>
        <v>0</v>
      </c>
      <c r="U92" s="8">
        <f>IFERROR(
GETPIVOTDATA("[Base_Tarjetas].[Importe]",TDinamica_R!$A$3,
"[Base_Tarjetas].[PERIODO]","[Base_Tarjetas].[PERIODO].&amp;[" &amp; TEXT(U$6,"yyyymm") &amp; "]",
"[Base_Tarjetas].[Metrica]","[Base_Tarjetas].[Metrica].&amp;[" &amp; $A92 &amp; "]",
"[Base_Tarjetas].[SEGMENTO_DESCRIP]","[Base_Tarjetas].[SEGMENTO_DESCRIP].&amp;[" &amp; $C$6 &amp; "]",
"[Base_Tarjetas].[SITUACION]","[Base_Tarjetas].[SITUACION].&amp;[" &amp; $C92 &amp; "]",
"[Base_Tarjetas].[TIPO]","[Base_Tarjetas].[TIPO].&amp;[" &amp; $C$1 &amp; "]")/1000,
0)</f>
        <v>0</v>
      </c>
      <c r="V92" s="8">
        <f>IFERROR(
GETPIVOTDATA("[Base_Tarjetas].[Importe]",TDinamica_R!$A$3,
"[Base_Tarjetas].[PERIODO]","[Base_Tarjetas].[PERIODO].&amp;[" &amp; TEXT(V$6,"yyyymm") &amp; "]",
"[Base_Tarjetas].[Metrica]","[Base_Tarjetas].[Metrica].&amp;[" &amp; $A92 &amp; "]",
"[Base_Tarjetas].[SEGMENTO_DESCRIP]","[Base_Tarjetas].[SEGMENTO_DESCRIP].&amp;[" &amp; $C$6 &amp; "]",
"[Base_Tarjetas].[SITUACION]","[Base_Tarjetas].[SITUACION].&amp;[" &amp; $C92 &amp; "]",
"[Base_Tarjetas].[TIPO]","[Base_Tarjetas].[TIPO].&amp;[" &amp; $C$1 &amp; "]")/1000,
0)</f>
        <v>0</v>
      </c>
      <c r="W92" s="8">
        <f>IFERROR(
GETPIVOTDATA("[Base_Tarjetas].[Importe]",TDinamica_R!$A$3,
"[Base_Tarjetas].[PERIODO]","[Base_Tarjetas].[PERIODO].&amp;[" &amp; TEXT(W$6,"yyyymm") &amp; "]",
"[Base_Tarjetas].[Metrica]","[Base_Tarjetas].[Metrica].&amp;[" &amp; $A92 &amp; "]",
"[Base_Tarjetas].[SEGMENTO_DESCRIP]","[Base_Tarjetas].[SEGMENTO_DESCRIP].&amp;[" &amp; $C$6 &amp; "]",
"[Base_Tarjetas].[SITUACION]","[Base_Tarjetas].[SITUACION].&amp;[" &amp; $C92 &amp; "]",
"[Base_Tarjetas].[TIPO]","[Base_Tarjetas].[TIPO].&amp;[" &amp; $C$1 &amp; "]")/1000,
0)</f>
        <v>0</v>
      </c>
      <c r="X92" s="8">
        <f>IFERROR(
GETPIVOTDATA("[Base_Tarjetas].[Importe]",TDinamica_R!$A$3,
"[Base_Tarjetas].[PERIODO]","[Base_Tarjetas].[PERIODO].&amp;[" &amp; TEXT(X$6,"yyyymm") &amp; "]",
"[Base_Tarjetas].[Metrica]","[Base_Tarjetas].[Metrica].&amp;[" &amp; $A92 &amp; "]",
"[Base_Tarjetas].[SEGMENTO_DESCRIP]","[Base_Tarjetas].[SEGMENTO_DESCRIP].&amp;[" &amp; $C$6 &amp; "]",
"[Base_Tarjetas].[SITUACION]","[Base_Tarjetas].[SITUACION].&amp;[" &amp; $C92 &amp; "]",
"[Base_Tarjetas].[TIPO]","[Base_Tarjetas].[TIPO].&amp;[" &amp; $C$1 &amp; "]")/1000,
0)</f>
        <v>0</v>
      </c>
      <c r="Y92" s="8">
        <f>IFERROR(
GETPIVOTDATA("[Base_Tarjetas].[Importe]",TDinamica_R!$A$3,
"[Base_Tarjetas].[PERIODO]","[Base_Tarjetas].[PERIODO].&amp;[" &amp; TEXT(Y$6,"yyyymm") &amp; "]",
"[Base_Tarjetas].[Metrica]","[Base_Tarjetas].[Metrica].&amp;[" &amp; $A92 &amp; "]",
"[Base_Tarjetas].[SEGMENTO_DESCRIP]","[Base_Tarjetas].[SEGMENTO_DESCRIP].&amp;[" &amp; $C$6 &amp; "]",
"[Base_Tarjetas].[SITUACION]","[Base_Tarjetas].[SITUACION].&amp;[" &amp; $C92 &amp; "]",
"[Base_Tarjetas].[TIPO]","[Base_Tarjetas].[TIPO].&amp;[" &amp; $C$1 &amp; "]")/1000,
0)</f>
        <v>0</v>
      </c>
      <c r="Z92" s="8">
        <f>IFERROR(
GETPIVOTDATA("[Base_Tarjetas].[Importe]",TDinamica_R!$A$3,
"[Base_Tarjetas].[PERIODO]","[Base_Tarjetas].[PERIODO].&amp;[" &amp; TEXT(Z$6,"yyyymm") &amp; "]",
"[Base_Tarjetas].[Metrica]","[Base_Tarjetas].[Metrica].&amp;[" &amp; $A92 &amp; "]",
"[Base_Tarjetas].[SEGMENTO_DESCRIP]","[Base_Tarjetas].[SEGMENTO_DESCRIP].&amp;[" &amp; $C$6 &amp; "]",
"[Base_Tarjetas].[SITUACION]","[Base_Tarjetas].[SITUACION].&amp;[" &amp; $C92 &amp; "]",
"[Base_Tarjetas].[TIPO]","[Base_Tarjetas].[TIPO].&amp;[" &amp; $C$1 &amp; "]")/1000,
0)</f>
        <v>0</v>
      </c>
      <c r="AA92" s="8">
        <f>IFERROR(
GETPIVOTDATA("[Base_Tarjetas].[Importe]",TDinamica_R!$A$3,
"[Base_Tarjetas].[PERIODO]","[Base_Tarjetas].[PERIODO].&amp;[" &amp; TEXT(AA$6,"yyyymm") &amp; "]",
"[Base_Tarjetas].[Metrica]","[Base_Tarjetas].[Metrica].&amp;[" &amp; $A92 &amp; "]",
"[Base_Tarjetas].[SEGMENTO_DESCRIP]","[Base_Tarjetas].[SEGMENTO_DESCRIP].&amp;[" &amp; $C$6 &amp; "]",
"[Base_Tarjetas].[SITUACION]","[Base_Tarjetas].[SITUACION].&amp;[" &amp; $C92 &amp; "]",
"[Base_Tarjetas].[TIPO]","[Base_Tarjetas].[TIPO].&amp;[" &amp; $C$1 &amp; "]")/1000,
0)</f>
        <v>0</v>
      </c>
      <c r="AB92" s="8">
        <f>IFERROR(
GETPIVOTDATA("[Base_Tarjetas].[Importe]",TDinamica_R!$A$3,
"[Base_Tarjetas].[PERIODO]","[Base_Tarjetas].[PERIODO].&amp;[" &amp; TEXT(AB$6,"yyyymm") &amp; "]",
"[Base_Tarjetas].[Metrica]","[Base_Tarjetas].[Metrica].&amp;[" &amp; $A92 &amp; "]",
"[Base_Tarjetas].[SEGMENTO_DESCRIP]","[Base_Tarjetas].[SEGMENTO_DESCRIP].&amp;[" &amp; $C$6 &amp; "]",
"[Base_Tarjetas].[SITUACION]","[Base_Tarjetas].[SITUACION].&amp;[" &amp; $C92 &amp; "]",
"[Base_Tarjetas].[TIPO]","[Base_Tarjetas].[TIPO].&amp;[" &amp; $C$1 &amp; "]")/1000,
0)</f>
        <v>0</v>
      </c>
      <c r="AC92" s="8">
        <f>IFERROR(
GETPIVOTDATA("[Base_Tarjetas].[Importe]",TDinamica_R!$A$3,
"[Base_Tarjetas].[PERIODO]","[Base_Tarjetas].[PERIODO].&amp;[" &amp; TEXT(AC$6,"yyyymm") &amp; "]",
"[Base_Tarjetas].[Metrica]","[Base_Tarjetas].[Metrica].&amp;[" &amp; $A92 &amp; "]",
"[Base_Tarjetas].[SEGMENTO_DESCRIP]","[Base_Tarjetas].[SEGMENTO_DESCRIP].&amp;[" &amp; $C$6 &amp; "]",
"[Base_Tarjetas].[SITUACION]","[Base_Tarjetas].[SITUACION].&amp;[" &amp; $C92 &amp; "]",
"[Base_Tarjetas].[TIPO]","[Base_Tarjetas].[TIPO].&amp;[" &amp; $C$1 &amp; "]")/1000,
0)</f>
        <v>0</v>
      </c>
      <c r="AD92" s="8">
        <f>IFERROR(
GETPIVOTDATA("[Base_Tarjetas].[Importe]",TDinamica_R!$A$3,
"[Base_Tarjetas].[PERIODO]","[Base_Tarjetas].[PERIODO].&amp;[" &amp; TEXT(AD$6,"yyyymm") &amp; "]",
"[Base_Tarjetas].[Metrica]","[Base_Tarjetas].[Metrica].&amp;[" &amp; $A92 &amp; "]",
"[Base_Tarjetas].[SEGMENTO_DESCRIP]","[Base_Tarjetas].[SEGMENTO_DESCRIP].&amp;[" &amp; $C$6 &amp; "]",
"[Base_Tarjetas].[SITUACION]","[Base_Tarjetas].[SITUACION].&amp;[" &amp; $C92 &amp; "]",
"[Base_Tarjetas].[TIPO]","[Base_Tarjetas].[TIPO].&amp;[" &amp; $C$1 &amp; "]")/1000,
0)</f>
        <v>0</v>
      </c>
      <c r="AE92" s="8">
        <f>IFERROR(
GETPIVOTDATA("[Base_Tarjetas].[Importe]",TDinamica_R!$A$3,
"[Base_Tarjetas].[PERIODO]","[Base_Tarjetas].[PERIODO].&amp;[" &amp; TEXT(AE$6,"yyyymm") &amp; "]",
"[Base_Tarjetas].[Metrica]","[Base_Tarjetas].[Metrica].&amp;[" &amp; $A92 &amp; "]",
"[Base_Tarjetas].[SEGMENTO_DESCRIP]","[Base_Tarjetas].[SEGMENTO_DESCRIP].&amp;[" &amp; $C$6 &amp; "]",
"[Base_Tarjetas].[SITUACION]","[Base_Tarjetas].[SITUACION].&amp;[" &amp; $C92 &amp; "]",
"[Base_Tarjetas].[TIPO]","[Base_Tarjetas].[TIPO].&amp;[" &amp; $C$1 &amp; "]")/1000,
0)</f>
        <v>0</v>
      </c>
      <c r="AF92" s="8">
        <f>IFERROR(
GETPIVOTDATA("[Base_Tarjetas].[Importe]",TDinamica_R!$A$3,
"[Base_Tarjetas].[PERIODO]","[Base_Tarjetas].[PERIODO].&amp;[" &amp; TEXT(AF$6,"yyyymm") &amp; "]",
"[Base_Tarjetas].[Metrica]","[Base_Tarjetas].[Metrica].&amp;[" &amp; $A92 &amp; "]",
"[Base_Tarjetas].[SEGMENTO_DESCRIP]","[Base_Tarjetas].[SEGMENTO_DESCRIP].&amp;[" &amp; $C$6 &amp; "]",
"[Base_Tarjetas].[SITUACION]","[Base_Tarjetas].[SITUACION].&amp;[" &amp; $C92 &amp; "]",
"[Base_Tarjetas].[TIPO]","[Base_Tarjetas].[TIPO].&amp;[" &amp; $C$1 &amp; "]")/1000,
0)</f>
        <v>0</v>
      </c>
      <c r="AG92" s="8">
        <f>IFERROR(
GETPIVOTDATA("[Base_Tarjetas].[Importe]",TDinamica_R!$A$3,
"[Base_Tarjetas].[PERIODO]","[Base_Tarjetas].[PERIODO].&amp;[" &amp; TEXT(AG$6,"yyyymm") &amp; "]",
"[Base_Tarjetas].[Metrica]","[Base_Tarjetas].[Metrica].&amp;[" &amp; $A92 &amp; "]",
"[Base_Tarjetas].[SEGMENTO_DESCRIP]","[Base_Tarjetas].[SEGMENTO_DESCRIP].&amp;[" &amp; $C$6 &amp; "]",
"[Base_Tarjetas].[SITUACION]","[Base_Tarjetas].[SITUACION].&amp;[" &amp; $C92 &amp; "]",
"[Base_Tarjetas].[TIPO]","[Base_Tarjetas].[TIPO].&amp;[" &amp; $C$1 &amp; "]")/1000,
0)</f>
        <v>0</v>
      </c>
      <c r="AH92" s="8">
        <f>IFERROR(
GETPIVOTDATA("[Base_Tarjetas].[Importe]",TDinamica_R!$A$3,
"[Base_Tarjetas].[PERIODO]","[Base_Tarjetas].[PERIODO].&amp;[" &amp; TEXT(AH$6,"yyyymm") &amp; "]",
"[Base_Tarjetas].[Metrica]","[Base_Tarjetas].[Metrica].&amp;[" &amp; $A92 &amp; "]",
"[Base_Tarjetas].[SEGMENTO_DESCRIP]","[Base_Tarjetas].[SEGMENTO_DESCRIP].&amp;[" &amp; $C$6 &amp; "]",
"[Base_Tarjetas].[SITUACION]","[Base_Tarjetas].[SITUACION].&amp;[" &amp; $C92 &amp; "]",
"[Base_Tarjetas].[TIPO]","[Base_Tarjetas].[TIPO].&amp;[" &amp; $C$1 &amp; "]")/1000,
0)</f>
        <v>0</v>
      </c>
      <c r="AI92" s="8">
        <f>IFERROR(
GETPIVOTDATA("[Base_Tarjetas].[Importe]",TDinamica_R!$A$3,
"[Base_Tarjetas].[PERIODO]","[Base_Tarjetas].[PERIODO].&amp;[" &amp; TEXT(AI$6,"yyyymm") &amp; "]",
"[Base_Tarjetas].[Metrica]","[Base_Tarjetas].[Metrica].&amp;[" &amp; $A92 &amp; "]",
"[Base_Tarjetas].[SEGMENTO_DESCRIP]","[Base_Tarjetas].[SEGMENTO_DESCRIP].&amp;[" &amp; $C$6 &amp; "]",
"[Base_Tarjetas].[SITUACION]","[Base_Tarjetas].[SITUACION].&amp;[" &amp; $C92 &amp; "]",
"[Base_Tarjetas].[TIPO]","[Base_Tarjetas].[TIPO].&amp;[" &amp; $C$1 &amp; "]")/1000,
0)</f>
        <v>0</v>
      </c>
      <c r="AJ92" s="8">
        <f>IFERROR(
GETPIVOTDATA("[Base_Tarjetas].[Importe]",TDinamica_R!$A$3,
"[Base_Tarjetas].[PERIODO]","[Base_Tarjetas].[PERIODO].&amp;[" &amp; TEXT(AJ$6,"yyyymm") &amp; "]",
"[Base_Tarjetas].[Metrica]","[Base_Tarjetas].[Metrica].&amp;[" &amp; $A92 &amp; "]",
"[Base_Tarjetas].[SEGMENTO_DESCRIP]","[Base_Tarjetas].[SEGMENTO_DESCRIP].&amp;[" &amp; $C$6 &amp; "]",
"[Base_Tarjetas].[SITUACION]","[Base_Tarjetas].[SITUACION].&amp;[" &amp; $C92 &amp; "]",
"[Base_Tarjetas].[TIPO]","[Base_Tarjetas].[TIPO].&amp;[" &amp; $C$1 &amp; "]")/1000,
0)</f>
        <v>0</v>
      </c>
      <c r="AK92" s="8">
        <f>IFERROR(
GETPIVOTDATA("[Base_Tarjetas].[Importe]",TDinamica_R!$A$3,
"[Base_Tarjetas].[PERIODO]","[Base_Tarjetas].[PERIODO].&amp;[" &amp; TEXT(AK$6,"yyyymm") &amp; "]",
"[Base_Tarjetas].[Metrica]","[Base_Tarjetas].[Metrica].&amp;[" &amp; $A92 &amp; "]",
"[Base_Tarjetas].[SEGMENTO_DESCRIP]","[Base_Tarjetas].[SEGMENTO_DESCRIP].&amp;[" &amp; $C$6 &amp; "]",
"[Base_Tarjetas].[SITUACION]","[Base_Tarjetas].[SITUACION].&amp;[" &amp; $C92 &amp; "]",
"[Base_Tarjetas].[TIPO]","[Base_Tarjetas].[TIPO].&amp;[" &amp; $C$1 &amp; "]")/1000,
0)</f>
        <v>0</v>
      </c>
      <c r="AL92" s="8">
        <f>IFERROR(
GETPIVOTDATA("[Base_Tarjetas].[Importe]",TDinamica_R!$A$3,
"[Base_Tarjetas].[PERIODO]","[Base_Tarjetas].[PERIODO].&amp;[" &amp; TEXT(AL$6,"yyyymm") &amp; "]",
"[Base_Tarjetas].[Metrica]","[Base_Tarjetas].[Metrica].&amp;[" &amp; $A92 &amp; "]",
"[Base_Tarjetas].[SEGMENTO_DESCRIP]","[Base_Tarjetas].[SEGMENTO_DESCRIP].&amp;[" &amp; $C$6 &amp; "]",
"[Base_Tarjetas].[SITUACION]","[Base_Tarjetas].[SITUACION].&amp;[" &amp; $C92 &amp; "]",
"[Base_Tarjetas].[TIPO]","[Base_Tarjetas].[TIPO].&amp;[" &amp; $C$1 &amp; "]")/1000,
0)</f>
        <v>0</v>
      </c>
      <c r="AM92" s="8">
        <f>IFERROR(
GETPIVOTDATA("[Base_Tarjetas].[Importe]",TDinamica_R!$A$3,
"[Base_Tarjetas].[PERIODO]","[Base_Tarjetas].[PERIODO].&amp;[" &amp; TEXT(AM$6,"yyyymm") &amp; "]",
"[Base_Tarjetas].[Metrica]","[Base_Tarjetas].[Metrica].&amp;[" &amp; $A92 &amp; "]",
"[Base_Tarjetas].[SEGMENTO_DESCRIP]","[Base_Tarjetas].[SEGMENTO_DESCRIP].&amp;[" &amp; $C$6 &amp; "]",
"[Base_Tarjetas].[SITUACION]","[Base_Tarjetas].[SITUACION].&amp;[" &amp; $C92 &amp; "]",
"[Base_Tarjetas].[TIPO]","[Base_Tarjetas].[TIPO].&amp;[" &amp; $C$1 &amp; "]")/1000,
0)</f>
        <v>0</v>
      </c>
      <c r="AN92" s="8">
        <f>IFERROR(
GETPIVOTDATA("[Base_Tarjetas].[Importe]",TDinamica_R!$A$3,
"[Base_Tarjetas].[PERIODO]","[Base_Tarjetas].[PERIODO].&amp;[" &amp; TEXT(AN$6,"yyyymm") &amp; "]",
"[Base_Tarjetas].[Metrica]","[Base_Tarjetas].[Metrica].&amp;[" &amp; $A92 &amp; "]",
"[Base_Tarjetas].[SEGMENTO_DESCRIP]","[Base_Tarjetas].[SEGMENTO_DESCRIP].&amp;[" &amp; $C$6 &amp; "]",
"[Base_Tarjetas].[SITUACION]","[Base_Tarjetas].[SITUACION].&amp;[" &amp; $C92 &amp; "]",
"[Base_Tarjetas].[TIPO]","[Base_Tarjetas].[TIPO].&amp;[" &amp; $C$1 &amp; "]")/1000,
0)</f>
        <v>0</v>
      </c>
      <c r="AO92" s="8">
        <f>IFERROR(
GETPIVOTDATA("[Base_Tarjetas].[Importe]",TDinamica_R!$A$3,
"[Base_Tarjetas].[PERIODO]","[Base_Tarjetas].[PERIODO].&amp;[" &amp; TEXT(AO$6,"yyyymm") &amp; "]",
"[Base_Tarjetas].[Metrica]","[Base_Tarjetas].[Metrica].&amp;[" &amp; $A92 &amp; "]",
"[Base_Tarjetas].[SEGMENTO_DESCRIP]","[Base_Tarjetas].[SEGMENTO_DESCRIP].&amp;[" &amp; $C$6 &amp; "]",
"[Base_Tarjetas].[SITUACION]","[Base_Tarjetas].[SITUACION].&amp;[" &amp; $C92 &amp; "]",
"[Base_Tarjetas].[TIPO]","[Base_Tarjetas].[TIPO].&amp;[" &amp; $C$1 &amp; "]")/1000,
0)</f>
        <v>0</v>
      </c>
      <c r="AP92" s="8">
        <f>IFERROR(
GETPIVOTDATA("[Base_Tarjetas].[Importe]",TDinamica_R!$A$3,
"[Base_Tarjetas].[PERIODO]","[Base_Tarjetas].[PERIODO].&amp;[" &amp; TEXT(AP$6,"yyyymm") &amp; "]",
"[Base_Tarjetas].[Metrica]","[Base_Tarjetas].[Metrica].&amp;[" &amp; $A92 &amp; "]",
"[Base_Tarjetas].[SEGMENTO_DESCRIP]","[Base_Tarjetas].[SEGMENTO_DESCRIP].&amp;[" &amp; $C$6 &amp; "]",
"[Base_Tarjetas].[SITUACION]","[Base_Tarjetas].[SITUACION].&amp;[" &amp; $C92 &amp; "]",
"[Base_Tarjetas].[TIPO]","[Base_Tarjetas].[TIPO].&amp;[" &amp; $C$1 &amp; "]")/1000,
0)</f>
        <v>0</v>
      </c>
      <c r="AQ92" s="8">
        <f>IFERROR(
GETPIVOTDATA("[Base_Tarjetas].[Importe]",TDinamica_R!$A$3,
"[Base_Tarjetas].[PERIODO]","[Base_Tarjetas].[PERIODO].&amp;[" &amp; TEXT(AQ$6,"yyyymm") &amp; "]",
"[Base_Tarjetas].[Metrica]","[Base_Tarjetas].[Metrica].&amp;[" &amp; $A92 &amp; "]",
"[Base_Tarjetas].[SEGMENTO_DESCRIP]","[Base_Tarjetas].[SEGMENTO_DESCRIP].&amp;[" &amp; $C$6 &amp; "]",
"[Base_Tarjetas].[SITUACION]","[Base_Tarjetas].[SITUACION].&amp;[" &amp; $C92 &amp; "]",
"[Base_Tarjetas].[TIPO]","[Base_Tarjetas].[TIPO].&amp;[" &amp; $C$1 &amp; "]")/1000,
0)</f>
        <v>0</v>
      </c>
      <c r="AR92" s="8">
        <f>IFERROR(
GETPIVOTDATA("[Base_Tarjetas].[Importe]",TDinamica_R!$A$3,
"[Base_Tarjetas].[PERIODO]","[Base_Tarjetas].[PERIODO].&amp;[" &amp; TEXT(AR$6,"yyyymm") &amp; "]",
"[Base_Tarjetas].[Metrica]","[Base_Tarjetas].[Metrica].&amp;[" &amp; $A92 &amp; "]",
"[Base_Tarjetas].[SEGMENTO_DESCRIP]","[Base_Tarjetas].[SEGMENTO_DESCRIP].&amp;[" &amp; $C$6 &amp; "]",
"[Base_Tarjetas].[SITUACION]","[Base_Tarjetas].[SITUACION].&amp;[" &amp; $C92 &amp; "]",
"[Base_Tarjetas].[TIPO]","[Base_Tarjetas].[TIPO].&amp;[" &amp; $C$1 &amp; "]")/1000,
0)</f>
        <v>0</v>
      </c>
      <c r="AS92" s="8">
        <f>IFERROR(
GETPIVOTDATA("[Base_Tarjetas].[Importe]",TDinamica_R!$A$3,
"[Base_Tarjetas].[PERIODO]","[Base_Tarjetas].[PERIODO].&amp;[" &amp; TEXT(AS$6,"yyyymm") &amp; "]",
"[Base_Tarjetas].[Metrica]","[Base_Tarjetas].[Metrica].&amp;[" &amp; $A92 &amp; "]",
"[Base_Tarjetas].[SEGMENTO_DESCRIP]","[Base_Tarjetas].[SEGMENTO_DESCRIP].&amp;[" &amp; $C$6 &amp; "]",
"[Base_Tarjetas].[SITUACION]","[Base_Tarjetas].[SITUACION].&amp;[" &amp; $C92 &amp; "]",
"[Base_Tarjetas].[TIPO]","[Base_Tarjetas].[TIPO].&amp;[" &amp; $C$1 &amp; "]")/1000,
0)</f>
        <v>0</v>
      </c>
      <c r="AT92" s="8">
        <f>IFERROR(
GETPIVOTDATA("[Base_Tarjetas].[Importe]",TDinamica_R!$A$3,
"[Base_Tarjetas].[PERIODO]","[Base_Tarjetas].[PERIODO].&amp;[" &amp; TEXT(AT$6,"yyyymm") &amp; "]",
"[Base_Tarjetas].[Metrica]","[Base_Tarjetas].[Metrica].&amp;[" &amp; $A92 &amp; "]",
"[Base_Tarjetas].[SEGMENTO_DESCRIP]","[Base_Tarjetas].[SEGMENTO_DESCRIP].&amp;[" &amp; $C$6 &amp; "]",
"[Base_Tarjetas].[SITUACION]","[Base_Tarjetas].[SITUACION].&amp;[" &amp; $C92 &amp; "]",
"[Base_Tarjetas].[TIPO]","[Base_Tarjetas].[TIPO].&amp;[" &amp; $C$1 &amp; "]")/1000,
0)</f>
        <v>0</v>
      </c>
      <c r="AU92" s="8">
        <f>IFERROR(
GETPIVOTDATA("[Base_Tarjetas].[Importe]",TDinamica_R!$A$3,
"[Base_Tarjetas].[PERIODO]","[Base_Tarjetas].[PERIODO].&amp;[" &amp; TEXT(AU$6,"yyyymm") &amp; "]",
"[Base_Tarjetas].[Metrica]","[Base_Tarjetas].[Metrica].&amp;[" &amp; $A92 &amp; "]",
"[Base_Tarjetas].[SEGMENTO_DESCRIP]","[Base_Tarjetas].[SEGMENTO_DESCRIP].&amp;[" &amp; $C$6 &amp; "]",
"[Base_Tarjetas].[SITUACION]","[Base_Tarjetas].[SITUACION].&amp;[" &amp; $C92 &amp; "]",
"[Base_Tarjetas].[TIPO]","[Base_Tarjetas].[TIPO].&amp;[" &amp; $C$1 &amp; "]")/1000,
0)</f>
        <v>0</v>
      </c>
      <c r="AV92" s="8">
        <f>IFERROR(
GETPIVOTDATA("[Base_Tarjetas].[Importe]",TDinamica_R!$A$3,
"[Base_Tarjetas].[PERIODO]","[Base_Tarjetas].[PERIODO].&amp;[" &amp; TEXT(AV$6,"yyyymm") &amp; "]",
"[Base_Tarjetas].[Metrica]","[Base_Tarjetas].[Metrica].&amp;[" &amp; $A92 &amp; "]",
"[Base_Tarjetas].[SEGMENTO_DESCRIP]","[Base_Tarjetas].[SEGMENTO_DESCRIP].&amp;[" &amp; $C$6 &amp; "]",
"[Base_Tarjetas].[SITUACION]","[Base_Tarjetas].[SITUACION].&amp;[" &amp; $C92 &amp; "]",
"[Base_Tarjetas].[TIPO]","[Base_Tarjetas].[TIPO].&amp;[" &amp; $C$1 &amp; "]")/1000,
0)</f>
        <v>0</v>
      </c>
      <c r="AW92" s="8">
        <f>IFERROR(
GETPIVOTDATA("[Base_Tarjetas].[Importe]",TDinamica_R!$A$3,
"[Base_Tarjetas].[PERIODO]","[Base_Tarjetas].[PERIODO].&amp;[" &amp; TEXT(AW$6,"yyyymm") &amp; "]",
"[Base_Tarjetas].[Metrica]","[Base_Tarjetas].[Metrica].&amp;[" &amp; $A92 &amp; "]",
"[Base_Tarjetas].[SEGMENTO_DESCRIP]","[Base_Tarjetas].[SEGMENTO_DESCRIP].&amp;[" &amp; $C$6 &amp; "]",
"[Base_Tarjetas].[SITUACION]","[Base_Tarjetas].[SITUACION].&amp;[" &amp; $C92 &amp; "]",
"[Base_Tarjetas].[TIPO]","[Base_Tarjetas].[TIPO].&amp;[" &amp; $C$1 &amp; "]")/1000,
0)</f>
        <v>0</v>
      </c>
      <c r="AX92" s="8">
        <f>IFERROR(
GETPIVOTDATA("[Base_Tarjetas].[Importe]",TDinamica_R!$A$3,
"[Base_Tarjetas].[PERIODO]","[Base_Tarjetas].[PERIODO].&amp;[" &amp; TEXT(AX$6,"yyyymm") &amp; "]",
"[Base_Tarjetas].[Metrica]","[Base_Tarjetas].[Metrica].&amp;[" &amp; $A92 &amp; "]",
"[Base_Tarjetas].[SEGMENTO_DESCRIP]","[Base_Tarjetas].[SEGMENTO_DESCRIP].&amp;[" &amp; $C$6 &amp; "]",
"[Base_Tarjetas].[SITUACION]","[Base_Tarjetas].[SITUACION].&amp;[" &amp; $C92 &amp; "]",
"[Base_Tarjetas].[TIPO]","[Base_Tarjetas].[TIPO].&amp;[" &amp; $C$1 &amp; "]")/1000,
0)</f>
        <v>0</v>
      </c>
      <c r="AY92" s="8">
        <f>IFERROR(
GETPIVOTDATA("[Base_Tarjetas].[Importe]",TDinamica_R!$A$3,
"[Base_Tarjetas].[PERIODO]","[Base_Tarjetas].[PERIODO].&amp;[" &amp; TEXT(AY$6,"yyyymm") &amp; "]",
"[Base_Tarjetas].[Metrica]","[Base_Tarjetas].[Metrica].&amp;[" &amp; $A92 &amp; "]",
"[Base_Tarjetas].[SEGMENTO_DESCRIP]","[Base_Tarjetas].[SEGMENTO_DESCRIP].&amp;[" &amp; $C$6 &amp; "]",
"[Base_Tarjetas].[SITUACION]","[Base_Tarjetas].[SITUACION].&amp;[" &amp; $C92 &amp; "]",
"[Base_Tarjetas].[TIPO]","[Base_Tarjetas].[TIPO].&amp;[" &amp; $C$1 &amp; "]")/1000,
0)</f>
        <v>0</v>
      </c>
      <c r="AZ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TEXT(AZ$6,"yyyymm") &amp; "]"),
0)</f>
        <v>0</v>
      </c>
      <c r="BA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TEXT(BA$6,"yyyymm") &amp; "]"),
0)</f>
        <v>0</v>
      </c>
      <c r="BB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TEXT(BB$6,"yyyymm") &amp; "]"),
0)</f>
        <v>0</v>
      </c>
      <c r="BC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TEXT(BC$6,"yyyymm") &amp; "]"),
0)</f>
        <v>0</v>
      </c>
      <c r="BD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TEXT(BD$6,"yyyymm") &amp; "]"),
0)</f>
        <v>0</v>
      </c>
      <c r="BE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TEXT(BE$6,"yyyymm") &amp; "]"),
0)</f>
        <v>0</v>
      </c>
      <c r="BF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TEXT(BF$6,"yyyymm") &amp; "]"),
0)</f>
        <v>0</v>
      </c>
      <c r="BG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TEXT(BG$6,"yyyymm") &amp; "]"),
0)</f>
        <v>0</v>
      </c>
      <c r="BH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TEXT(BH$6,"yyyymm") &amp; "]"),
0)</f>
        <v>0</v>
      </c>
      <c r="BI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TEXT(BI$6,"yyyymm") &amp; "]"),
0)</f>
        <v>0</v>
      </c>
      <c r="BJ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TEXT(BJ$6,"yyyymm") &amp; "]"),
0)</f>
        <v>0</v>
      </c>
      <c r="BK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TEXT(BK$6,"yyyymm") &amp; "]"),
0)</f>
        <v>0</v>
      </c>
      <c r="BO92" s="24">
        <f t="shared" si="56"/>
        <v>0</v>
      </c>
      <c r="BP92" s="24">
        <f t="shared" si="56"/>
        <v>0</v>
      </c>
      <c r="BQ92" s="24">
        <f t="shared" si="56"/>
        <v>0</v>
      </c>
      <c r="BR92" s="24">
        <f t="shared" si="56"/>
        <v>0</v>
      </c>
      <c r="BS92" s="24">
        <f t="shared" si="56"/>
        <v>0</v>
      </c>
      <c r="BT92" s="24">
        <f t="shared" si="56"/>
        <v>0</v>
      </c>
    </row>
    <row r="93" spans="1:72" collapsed="1" x14ac:dyDescent="0.25">
      <c r="C93" s="3" t="s">
        <v>44</v>
      </c>
      <c r="D93" s="10">
        <f>SUM(D91:D92)</f>
        <v>0</v>
      </c>
      <c r="E93" s="10">
        <f t="shared" ref="E93:BK93" si="57">SUM(E91:E92)</f>
        <v>0</v>
      </c>
      <c r="F93" s="10">
        <f t="shared" si="57"/>
        <v>0</v>
      </c>
      <c r="G93" s="10">
        <f t="shared" si="57"/>
        <v>0</v>
      </c>
      <c r="H93" s="10">
        <f t="shared" si="57"/>
        <v>0</v>
      </c>
      <c r="I93" s="10">
        <f t="shared" si="57"/>
        <v>0</v>
      </c>
      <c r="J93" s="10">
        <f t="shared" si="57"/>
        <v>0</v>
      </c>
      <c r="K93" s="10">
        <f t="shared" si="57"/>
        <v>0</v>
      </c>
      <c r="L93" s="10">
        <f t="shared" si="57"/>
        <v>0</v>
      </c>
      <c r="M93" s="10">
        <f t="shared" si="57"/>
        <v>0</v>
      </c>
      <c r="N93" s="10">
        <f t="shared" si="57"/>
        <v>0</v>
      </c>
      <c r="O93" s="10">
        <f t="shared" si="57"/>
        <v>0</v>
      </c>
      <c r="P93" s="10">
        <f t="shared" si="57"/>
        <v>0</v>
      </c>
      <c r="Q93" s="10">
        <f t="shared" si="57"/>
        <v>0</v>
      </c>
      <c r="R93" s="10">
        <f t="shared" si="57"/>
        <v>0</v>
      </c>
      <c r="S93" s="10">
        <f t="shared" si="57"/>
        <v>0</v>
      </c>
      <c r="T93" s="10">
        <f t="shared" si="57"/>
        <v>0</v>
      </c>
      <c r="U93" s="10">
        <f t="shared" si="57"/>
        <v>0</v>
      </c>
      <c r="V93" s="10">
        <f t="shared" si="57"/>
        <v>0</v>
      </c>
      <c r="W93" s="10">
        <f t="shared" si="57"/>
        <v>0</v>
      </c>
      <c r="X93" s="10">
        <f t="shared" si="57"/>
        <v>0</v>
      </c>
      <c r="Y93" s="10">
        <f t="shared" si="57"/>
        <v>0</v>
      </c>
      <c r="Z93" s="10">
        <f t="shared" si="57"/>
        <v>0</v>
      </c>
      <c r="AA93" s="10">
        <f t="shared" si="57"/>
        <v>0</v>
      </c>
      <c r="AB93" s="10">
        <f t="shared" si="57"/>
        <v>0</v>
      </c>
      <c r="AC93" s="10">
        <f t="shared" si="57"/>
        <v>0</v>
      </c>
      <c r="AD93" s="10">
        <f t="shared" si="57"/>
        <v>0</v>
      </c>
      <c r="AE93" s="10">
        <f t="shared" si="57"/>
        <v>0</v>
      </c>
      <c r="AF93" s="10">
        <f t="shared" si="57"/>
        <v>0</v>
      </c>
      <c r="AG93" s="10">
        <f t="shared" si="57"/>
        <v>0</v>
      </c>
      <c r="AH93" s="10">
        <f t="shared" si="57"/>
        <v>0</v>
      </c>
      <c r="AI93" s="10">
        <f t="shared" si="57"/>
        <v>0</v>
      </c>
      <c r="AJ93" s="10">
        <f t="shared" si="57"/>
        <v>0</v>
      </c>
      <c r="AK93" s="10">
        <f t="shared" si="57"/>
        <v>0</v>
      </c>
      <c r="AL93" s="10">
        <f t="shared" si="57"/>
        <v>0</v>
      </c>
      <c r="AM93" s="10">
        <f t="shared" si="57"/>
        <v>0</v>
      </c>
      <c r="AN93" s="10">
        <f t="shared" si="57"/>
        <v>0</v>
      </c>
      <c r="AO93" s="10">
        <f t="shared" si="57"/>
        <v>0</v>
      </c>
      <c r="AP93" s="10">
        <f t="shared" si="57"/>
        <v>0</v>
      </c>
      <c r="AQ93" s="10">
        <f t="shared" si="57"/>
        <v>0</v>
      </c>
      <c r="AR93" s="10">
        <f t="shared" si="57"/>
        <v>0</v>
      </c>
      <c r="AS93" s="10">
        <f t="shared" si="57"/>
        <v>0</v>
      </c>
      <c r="AT93" s="10">
        <f t="shared" si="57"/>
        <v>0</v>
      </c>
      <c r="AU93" s="10">
        <f t="shared" si="57"/>
        <v>0</v>
      </c>
      <c r="AV93" s="10">
        <f t="shared" si="57"/>
        <v>0</v>
      </c>
      <c r="AW93" s="10">
        <f t="shared" si="57"/>
        <v>0</v>
      </c>
      <c r="AX93" s="10">
        <f t="shared" si="57"/>
        <v>0</v>
      </c>
      <c r="AY93" s="10">
        <f t="shared" si="57"/>
        <v>0</v>
      </c>
      <c r="AZ93" s="10">
        <f t="shared" si="57"/>
        <v>0</v>
      </c>
      <c r="BA93" s="10">
        <f t="shared" si="57"/>
        <v>0</v>
      </c>
      <c r="BB93" s="10">
        <f t="shared" si="57"/>
        <v>0</v>
      </c>
      <c r="BC93" s="10">
        <f t="shared" si="57"/>
        <v>0</v>
      </c>
      <c r="BD93" s="10">
        <f t="shared" si="57"/>
        <v>0</v>
      </c>
      <c r="BE93" s="10">
        <f t="shared" si="57"/>
        <v>0</v>
      </c>
      <c r="BF93" s="10">
        <f t="shared" si="57"/>
        <v>0</v>
      </c>
      <c r="BG93" s="10">
        <f t="shared" si="57"/>
        <v>0</v>
      </c>
      <c r="BH93" s="10">
        <f t="shared" si="57"/>
        <v>0</v>
      </c>
      <c r="BI93" s="10">
        <f t="shared" si="57"/>
        <v>0</v>
      </c>
      <c r="BJ93" s="10">
        <f t="shared" si="57"/>
        <v>0</v>
      </c>
      <c r="BK93" s="10">
        <f t="shared" si="57"/>
        <v>0</v>
      </c>
      <c r="BO93" s="23">
        <f t="shared" ref="BO93:BT93" si="58">SUM(BO91:BO92)</f>
        <v>0</v>
      </c>
      <c r="BP93" s="23">
        <f t="shared" si="58"/>
        <v>0</v>
      </c>
      <c r="BQ93" s="23">
        <f t="shared" si="58"/>
        <v>0</v>
      </c>
      <c r="BR93" s="23">
        <f t="shared" si="58"/>
        <v>0</v>
      </c>
      <c r="BS93" s="23">
        <f t="shared" si="58"/>
        <v>0</v>
      </c>
      <c r="BT93" s="23">
        <f t="shared" si="58"/>
        <v>0</v>
      </c>
    </row>
    <row r="95" spans="1:72" hidden="1" outlineLevel="1" x14ac:dyDescent="0.25">
      <c r="A95" s="11" t="s">
        <v>45</v>
      </c>
      <c r="C95" s="2" t="s">
        <v>46</v>
      </c>
      <c r="D95" s="8">
        <f>IFERROR(
GETPIVOTDATA("[Base_Tarjetas].[Importe]",TDinamica_R!$A$3,
"[Base_Tarjetas].[PERIODO]","[Base_Tarjetas].[PERIODO].&amp;[" &amp; TEXT(D$6,"yyyymm") &amp; "]",
"[Base_Tarjetas].[Metrica]","[Base_Tarjetas].[Metrica].&amp;[" &amp; $A95 &amp; "]",
"[Base_Tarjetas].[SEGMENTO_DESCRIP]","[Base_Tarjetas].[SEGMENTO_DESCRIP].&amp;[" &amp; $C$6 &amp; "]",
"[Base_Tarjetas].[SITUACION]","[Base_Tarjetas].[SITUACION].&amp;[" &amp; $C95 &amp; "]",
"[Base_Tarjetas].[TIPO]","[Base_Tarjetas].[TIPO].&amp;[" &amp; $C$1 &amp; "]")/1000,
0)</f>
        <v>0</v>
      </c>
      <c r="E95" s="8">
        <f>IFERROR(
GETPIVOTDATA("[Base_Tarjetas].[Importe]",TDinamica_R!$A$3,
"[Base_Tarjetas].[PERIODO]","[Base_Tarjetas].[PERIODO].&amp;[" &amp; TEXT(E$6,"yyyymm") &amp; "]",
"[Base_Tarjetas].[Metrica]","[Base_Tarjetas].[Metrica].&amp;[" &amp; $A95 &amp; "]",
"[Base_Tarjetas].[SEGMENTO_DESCRIP]","[Base_Tarjetas].[SEGMENTO_DESCRIP].&amp;[" &amp; $C$6 &amp; "]",
"[Base_Tarjetas].[SITUACION]","[Base_Tarjetas].[SITUACION].&amp;[" &amp; $C95 &amp; "]",
"[Base_Tarjetas].[TIPO]","[Base_Tarjetas].[TIPO].&amp;[" &amp; $C$1 &amp; "]")/1000,
0)</f>
        <v>0</v>
      </c>
      <c r="F95" s="8">
        <f>IFERROR(
GETPIVOTDATA("[Base_Tarjetas].[Importe]",TDinamica_R!$A$3,
"[Base_Tarjetas].[PERIODO]","[Base_Tarjetas].[PERIODO].&amp;[" &amp; TEXT(F$6,"yyyymm") &amp; "]",
"[Base_Tarjetas].[Metrica]","[Base_Tarjetas].[Metrica].&amp;[" &amp; $A95 &amp; "]",
"[Base_Tarjetas].[SEGMENTO_DESCRIP]","[Base_Tarjetas].[SEGMENTO_DESCRIP].&amp;[" &amp; $C$6 &amp; "]",
"[Base_Tarjetas].[SITUACION]","[Base_Tarjetas].[SITUACION].&amp;[" &amp; $C95 &amp; "]",
"[Base_Tarjetas].[TIPO]","[Base_Tarjetas].[TIPO].&amp;[" &amp; $C$1 &amp; "]")/1000,
0)</f>
        <v>0</v>
      </c>
      <c r="G95" s="8">
        <f>IFERROR(
GETPIVOTDATA("[Base_Tarjetas].[Importe]",TDinamica_R!$A$3,
"[Base_Tarjetas].[PERIODO]","[Base_Tarjetas].[PERIODO].&amp;[" &amp; TEXT(G$6,"yyyymm") &amp; "]",
"[Base_Tarjetas].[Metrica]","[Base_Tarjetas].[Metrica].&amp;[" &amp; $A95 &amp; "]",
"[Base_Tarjetas].[SEGMENTO_DESCRIP]","[Base_Tarjetas].[SEGMENTO_DESCRIP].&amp;[" &amp; $C$6 &amp; "]",
"[Base_Tarjetas].[SITUACION]","[Base_Tarjetas].[SITUACION].&amp;[" &amp; $C95 &amp; "]",
"[Base_Tarjetas].[TIPO]","[Base_Tarjetas].[TIPO].&amp;[" &amp; $C$1 &amp; "]")/1000,
0)</f>
        <v>0</v>
      </c>
      <c r="H95" s="8">
        <f>IFERROR(
GETPIVOTDATA("[Base_Tarjetas].[Importe]",TDinamica_R!$A$3,
"[Base_Tarjetas].[PERIODO]","[Base_Tarjetas].[PERIODO].&amp;[" &amp; TEXT(H$6,"yyyymm") &amp; "]",
"[Base_Tarjetas].[Metrica]","[Base_Tarjetas].[Metrica].&amp;[" &amp; $A95 &amp; "]",
"[Base_Tarjetas].[SEGMENTO_DESCRIP]","[Base_Tarjetas].[SEGMENTO_DESCRIP].&amp;[" &amp; $C$6 &amp; "]",
"[Base_Tarjetas].[SITUACION]","[Base_Tarjetas].[SITUACION].&amp;[" &amp; $C95 &amp; "]",
"[Base_Tarjetas].[TIPO]","[Base_Tarjetas].[TIPO].&amp;[" &amp; $C$1 &amp; "]")/1000,
0)</f>
        <v>0</v>
      </c>
      <c r="I95" s="8">
        <f>IFERROR(
GETPIVOTDATA("[Base_Tarjetas].[Importe]",TDinamica_R!$A$3,
"[Base_Tarjetas].[PERIODO]","[Base_Tarjetas].[PERIODO].&amp;[" &amp; TEXT(I$6,"yyyymm") &amp; "]",
"[Base_Tarjetas].[Metrica]","[Base_Tarjetas].[Metrica].&amp;[" &amp; $A95 &amp; "]",
"[Base_Tarjetas].[SEGMENTO_DESCRIP]","[Base_Tarjetas].[SEGMENTO_DESCRIP].&amp;[" &amp; $C$6 &amp; "]",
"[Base_Tarjetas].[SITUACION]","[Base_Tarjetas].[SITUACION].&amp;[" &amp; $C95 &amp; "]",
"[Base_Tarjetas].[TIPO]","[Base_Tarjetas].[TIPO].&amp;[" &amp; $C$1 &amp; "]")/1000,
0)</f>
        <v>0</v>
      </c>
      <c r="J95" s="8">
        <f>IFERROR(
GETPIVOTDATA("[Base_Tarjetas].[Importe]",TDinamica_R!$A$3,
"[Base_Tarjetas].[PERIODO]","[Base_Tarjetas].[PERIODO].&amp;[" &amp; TEXT(J$6,"yyyymm") &amp; "]",
"[Base_Tarjetas].[Metrica]","[Base_Tarjetas].[Metrica].&amp;[" &amp; $A95 &amp; "]",
"[Base_Tarjetas].[SEGMENTO_DESCRIP]","[Base_Tarjetas].[SEGMENTO_DESCRIP].&amp;[" &amp; $C$6 &amp; "]",
"[Base_Tarjetas].[SITUACION]","[Base_Tarjetas].[SITUACION].&amp;[" &amp; $C95 &amp; "]",
"[Base_Tarjetas].[TIPO]","[Base_Tarjetas].[TIPO].&amp;[" &amp; $C$1 &amp; "]")/1000,
0)</f>
        <v>0</v>
      </c>
      <c r="K95" s="8">
        <f>IFERROR(
GETPIVOTDATA("[Base_Tarjetas].[Importe]",TDinamica_R!$A$3,
"[Base_Tarjetas].[PERIODO]","[Base_Tarjetas].[PERIODO].&amp;[" &amp; TEXT(K$6,"yyyymm") &amp; "]",
"[Base_Tarjetas].[Metrica]","[Base_Tarjetas].[Metrica].&amp;[" &amp; $A95 &amp; "]",
"[Base_Tarjetas].[SEGMENTO_DESCRIP]","[Base_Tarjetas].[SEGMENTO_DESCRIP].&amp;[" &amp; $C$6 &amp; "]",
"[Base_Tarjetas].[SITUACION]","[Base_Tarjetas].[SITUACION].&amp;[" &amp; $C95 &amp; "]",
"[Base_Tarjetas].[TIPO]","[Base_Tarjetas].[TIPO].&amp;[" &amp; $C$1 &amp; "]")/1000,
0)</f>
        <v>0</v>
      </c>
      <c r="L95" s="8">
        <f>IFERROR(
GETPIVOTDATA("[Base_Tarjetas].[Importe]",TDinamica_R!$A$3,
"[Base_Tarjetas].[PERIODO]","[Base_Tarjetas].[PERIODO].&amp;[" &amp; TEXT(L$6,"yyyymm") &amp; "]",
"[Base_Tarjetas].[Metrica]","[Base_Tarjetas].[Metrica].&amp;[" &amp; $A95 &amp; "]",
"[Base_Tarjetas].[SEGMENTO_DESCRIP]","[Base_Tarjetas].[SEGMENTO_DESCRIP].&amp;[" &amp; $C$6 &amp; "]",
"[Base_Tarjetas].[SITUACION]","[Base_Tarjetas].[SITUACION].&amp;[" &amp; $C95 &amp; "]",
"[Base_Tarjetas].[TIPO]","[Base_Tarjetas].[TIPO].&amp;[" &amp; $C$1 &amp; "]")/1000,
0)</f>
        <v>0</v>
      </c>
      <c r="M95" s="8">
        <f>IFERROR(
GETPIVOTDATA("[Base_Tarjetas].[Importe]",TDinamica_R!$A$3,
"[Base_Tarjetas].[PERIODO]","[Base_Tarjetas].[PERIODO].&amp;[" &amp; TEXT(M$6,"yyyymm") &amp; "]",
"[Base_Tarjetas].[Metrica]","[Base_Tarjetas].[Metrica].&amp;[" &amp; $A95 &amp; "]",
"[Base_Tarjetas].[SEGMENTO_DESCRIP]","[Base_Tarjetas].[SEGMENTO_DESCRIP].&amp;[" &amp; $C$6 &amp; "]",
"[Base_Tarjetas].[SITUACION]","[Base_Tarjetas].[SITUACION].&amp;[" &amp; $C95 &amp; "]",
"[Base_Tarjetas].[TIPO]","[Base_Tarjetas].[TIPO].&amp;[" &amp; $C$1 &amp; "]")/1000,
0)</f>
        <v>0</v>
      </c>
      <c r="N95" s="8">
        <f>IFERROR(
GETPIVOTDATA("[Base_Tarjetas].[Importe]",TDinamica_R!$A$3,
"[Base_Tarjetas].[PERIODO]","[Base_Tarjetas].[PERIODO].&amp;[" &amp; TEXT(N$6,"yyyymm") &amp; "]",
"[Base_Tarjetas].[Metrica]","[Base_Tarjetas].[Metrica].&amp;[" &amp; $A95 &amp; "]",
"[Base_Tarjetas].[SEGMENTO_DESCRIP]","[Base_Tarjetas].[SEGMENTO_DESCRIP].&amp;[" &amp; $C$6 &amp; "]",
"[Base_Tarjetas].[SITUACION]","[Base_Tarjetas].[SITUACION].&amp;[" &amp; $C95 &amp; "]",
"[Base_Tarjetas].[TIPO]","[Base_Tarjetas].[TIPO].&amp;[" &amp; $C$1 &amp; "]")/1000,
0)</f>
        <v>0</v>
      </c>
      <c r="O95" s="8">
        <f>IFERROR(
GETPIVOTDATA("[Base_Tarjetas].[Importe]",TDinamica_R!$A$3,
"[Base_Tarjetas].[PERIODO]","[Base_Tarjetas].[PERIODO].&amp;[" &amp; TEXT(O$6,"yyyymm") &amp; "]",
"[Base_Tarjetas].[Metrica]","[Base_Tarjetas].[Metrica].&amp;[" &amp; $A95 &amp; "]",
"[Base_Tarjetas].[SEGMENTO_DESCRIP]","[Base_Tarjetas].[SEGMENTO_DESCRIP].&amp;[" &amp; $C$6 &amp; "]",
"[Base_Tarjetas].[SITUACION]","[Base_Tarjetas].[SITUACION].&amp;[" &amp; $C95 &amp; "]",
"[Base_Tarjetas].[TIPO]","[Base_Tarjetas].[TIPO].&amp;[" &amp; $C$1 &amp; "]")/1000,
0)</f>
        <v>0</v>
      </c>
      <c r="P95" s="8">
        <f>IFERROR(
GETPIVOTDATA("[Base_Tarjetas].[Importe]",TDinamica_R!$A$3,
"[Base_Tarjetas].[PERIODO]","[Base_Tarjetas].[PERIODO].&amp;[" &amp; TEXT(P$6,"yyyymm") &amp; "]",
"[Base_Tarjetas].[Metrica]","[Base_Tarjetas].[Metrica].&amp;[" &amp; $A95 &amp; "]",
"[Base_Tarjetas].[SEGMENTO_DESCRIP]","[Base_Tarjetas].[SEGMENTO_DESCRIP].&amp;[" &amp; $C$6 &amp; "]",
"[Base_Tarjetas].[SITUACION]","[Base_Tarjetas].[SITUACION].&amp;[" &amp; $C95 &amp; "]",
"[Base_Tarjetas].[TIPO]","[Base_Tarjetas].[TIPO].&amp;[" &amp; $C$1 &amp; "]")/1000,
0)</f>
        <v>0</v>
      </c>
      <c r="Q95" s="8">
        <f>IFERROR(
GETPIVOTDATA("[Base_Tarjetas].[Importe]",TDinamica_R!$A$3,
"[Base_Tarjetas].[PERIODO]","[Base_Tarjetas].[PERIODO].&amp;[" &amp; TEXT(Q$6,"yyyymm") &amp; "]",
"[Base_Tarjetas].[Metrica]","[Base_Tarjetas].[Metrica].&amp;[" &amp; $A95 &amp; "]",
"[Base_Tarjetas].[SEGMENTO_DESCRIP]","[Base_Tarjetas].[SEGMENTO_DESCRIP].&amp;[" &amp; $C$6 &amp; "]",
"[Base_Tarjetas].[SITUACION]","[Base_Tarjetas].[SITUACION].&amp;[" &amp; $C95 &amp; "]",
"[Base_Tarjetas].[TIPO]","[Base_Tarjetas].[TIPO].&amp;[" &amp; $C$1 &amp; "]")/1000,
0)</f>
        <v>0</v>
      </c>
      <c r="R95" s="8">
        <f>IFERROR(
GETPIVOTDATA("[Base_Tarjetas].[Importe]",TDinamica_R!$A$3,
"[Base_Tarjetas].[PERIODO]","[Base_Tarjetas].[PERIODO].&amp;[" &amp; TEXT(R$6,"yyyymm") &amp; "]",
"[Base_Tarjetas].[Metrica]","[Base_Tarjetas].[Metrica].&amp;[" &amp; $A95 &amp; "]",
"[Base_Tarjetas].[SEGMENTO_DESCRIP]","[Base_Tarjetas].[SEGMENTO_DESCRIP].&amp;[" &amp; $C$6 &amp; "]",
"[Base_Tarjetas].[SITUACION]","[Base_Tarjetas].[SITUACION].&amp;[" &amp; $C95 &amp; "]",
"[Base_Tarjetas].[TIPO]","[Base_Tarjetas].[TIPO].&amp;[" &amp; $C$1 &amp; "]")/1000,
0)</f>
        <v>0</v>
      </c>
      <c r="S95" s="8">
        <f>IFERROR(
GETPIVOTDATA("[Base_Tarjetas].[Importe]",TDinamica_R!$A$3,
"[Base_Tarjetas].[PERIODO]","[Base_Tarjetas].[PERIODO].&amp;[" &amp; TEXT(S$6,"yyyymm") &amp; "]",
"[Base_Tarjetas].[Metrica]","[Base_Tarjetas].[Metrica].&amp;[" &amp; $A95 &amp; "]",
"[Base_Tarjetas].[SEGMENTO_DESCRIP]","[Base_Tarjetas].[SEGMENTO_DESCRIP].&amp;[" &amp; $C$6 &amp; "]",
"[Base_Tarjetas].[SITUACION]","[Base_Tarjetas].[SITUACION].&amp;[" &amp; $C95 &amp; "]",
"[Base_Tarjetas].[TIPO]","[Base_Tarjetas].[TIPO].&amp;[" &amp; $C$1 &amp; "]")/1000,
0)</f>
        <v>0</v>
      </c>
      <c r="T95" s="8">
        <f>IFERROR(
GETPIVOTDATA("[Base_Tarjetas].[Importe]",TDinamica_R!$A$3,
"[Base_Tarjetas].[PERIODO]","[Base_Tarjetas].[PERIODO].&amp;[" &amp; TEXT(T$6,"yyyymm") &amp; "]",
"[Base_Tarjetas].[Metrica]","[Base_Tarjetas].[Metrica].&amp;[" &amp; $A95 &amp; "]",
"[Base_Tarjetas].[SEGMENTO_DESCRIP]","[Base_Tarjetas].[SEGMENTO_DESCRIP].&amp;[" &amp; $C$6 &amp; "]",
"[Base_Tarjetas].[SITUACION]","[Base_Tarjetas].[SITUACION].&amp;[" &amp; $C95 &amp; "]",
"[Base_Tarjetas].[TIPO]","[Base_Tarjetas].[TIPO].&amp;[" &amp; $C$1 &amp; "]")/1000,
0)</f>
        <v>0</v>
      </c>
      <c r="U95" s="8">
        <f>IFERROR(
GETPIVOTDATA("[Base_Tarjetas].[Importe]",TDinamica_R!$A$3,
"[Base_Tarjetas].[PERIODO]","[Base_Tarjetas].[PERIODO].&amp;[" &amp; TEXT(U$6,"yyyymm") &amp; "]",
"[Base_Tarjetas].[Metrica]","[Base_Tarjetas].[Metrica].&amp;[" &amp; $A95 &amp; "]",
"[Base_Tarjetas].[SEGMENTO_DESCRIP]","[Base_Tarjetas].[SEGMENTO_DESCRIP].&amp;[" &amp; $C$6 &amp; "]",
"[Base_Tarjetas].[SITUACION]","[Base_Tarjetas].[SITUACION].&amp;[" &amp; $C95 &amp; "]",
"[Base_Tarjetas].[TIPO]","[Base_Tarjetas].[TIPO].&amp;[" &amp; $C$1 &amp; "]")/1000,
0)</f>
        <v>0</v>
      </c>
      <c r="V95" s="8">
        <f>IFERROR(
GETPIVOTDATA("[Base_Tarjetas].[Importe]",TDinamica_R!$A$3,
"[Base_Tarjetas].[PERIODO]","[Base_Tarjetas].[PERIODO].&amp;[" &amp; TEXT(V$6,"yyyymm") &amp; "]",
"[Base_Tarjetas].[Metrica]","[Base_Tarjetas].[Metrica].&amp;[" &amp; $A95 &amp; "]",
"[Base_Tarjetas].[SEGMENTO_DESCRIP]","[Base_Tarjetas].[SEGMENTO_DESCRIP].&amp;[" &amp; $C$6 &amp; "]",
"[Base_Tarjetas].[SITUACION]","[Base_Tarjetas].[SITUACION].&amp;[" &amp; $C95 &amp; "]",
"[Base_Tarjetas].[TIPO]","[Base_Tarjetas].[TIPO].&amp;[" &amp; $C$1 &amp; "]")/1000,
0)</f>
        <v>0</v>
      </c>
      <c r="W95" s="8">
        <f>IFERROR(
GETPIVOTDATA("[Base_Tarjetas].[Importe]",TDinamica_R!$A$3,
"[Base_Tarjetas].[PERIODO]","[Base_Tarjetas].[PERIODO].&amp;[" &amp; TEXT(W$6,"yyyymm") &amp; "]",
"[Base_Tarjetas].[Metrica]","[Base_Tarjetas].[Metrica].&amp;[" &amp; $A95 &amp; "]",
"[Base_Tarjetas].[SEGMENTO_DESCRIP]","[Base_Tarjetas].[SEGMENTO_DESCRIP].&amp;[" &amp; $C$6 &amp; "]",
"[Base_Tarjetas].[SITUACION]","[Base_Tarjetas].[SITUACION].&amp;[" &amp; $C95 &amp; "]",
"[Base_Tarjetas].[TIPO]","[Base_Tarjetas].[TIPO].&amp;[" &amp; $C$1 &amp; "]")/1000,
0)</f>
        <v>0</v>
      </c>
      <c r="X95" s="8">
        <f>IFERROR(
GETPIVOTDATA("[Base_Tarjetas].[Importe]",TDinamica_R!$A$3,
"[Base_Tarjetas].[PERIODO]","[Base_Tarjetas].[PERIODO].&amp;[" &amp; TEXT(X$6,"yyyymm") &amp; "]",
"[Base_Tarjetas].[Metrica]","[Base_Tarjetas].[Metrica].&amp;[" &amp; $A95 &amp; "]",
"[Base_Tarjetas].[SEGMENTO_DESCRIP]","[Base_Tarjetas].[SEGMENTO_DESCRIP].&amp;[" &amp; $C$6 &amp; "]",
"[Base_Tarjetas].[SITUACION]","[Base_Tarjetas].[SITUACION].&amp;[" &amp; $C95 &amp; "]",
"[Base_Tarjetas].[TIPO]","[Base_Tarjetas].[TIPO].&amp;[" &amp; $C$1 &amp; "]")/1000,
0)</f>
        <v>0</v>
      </c>
      <c r="Y95" s="8">
        <f>IFERROR(
GETPIVOTDATA("[Base_Tarjetas].[Importe]",TDinamica_R!$A$3,
"[Base_Tarjetas].[PERIODO]","[Base_Tarjetas].[PERIODO].&amp;[" &amp; TEXT(Y$6,"yyyymm") &amp; "]",
"[Base_Tarjetas].[Metrica]","[Base_Tarjetas].[Metrica].&amp;[" &amp; $A95 &amp; "]",
"[Base_Tarjetas].[SEGMENTO_DESCRIP]","[Base_Tarjetas].[SEGMENTO_DESCRIP].&amp;[" &amp; $C$6 &amp; "]",
"[Base_Tarjetas].[SITUACION]","[Base_Tarjetas].[SITUACION].&amp;[" &amp; $C95 &amp; "]",
"[Base_Tarjetas].[TIPO]","[Base_Tarjetas].[TIPO].&amp;[" &amp; $C$1 &amp; "]")/1000,
0)</f>
        <v>0</v>
      </c>
      <c r="Z95" s="8">
        <f>IFERROR(
GETPIVOTDATA("[Base_Tarjetas].[Importe]",TDinamica_R!$A$3,
"[Base_Tarjetas].[PERIODO]","[Base_Tarjetas].[PERIODO].&amp;[" &amp; TEXT(Z$6,"yyyymm") &amp; "]",
"[Base_Tarjetas].[Metrica]","[Base_Tarjetas].[Metrica].&amp;[" &amp; $A95 &amp; "]",
"[Base_Tarjetas].[SEGMENTO_DESCRIP]","[Base_Tarjetas].[SEGMENTO_DESCRIP].&amp;[" &amp; $C$6 &amp; "]",
"[Base_Tarjetas].[SITUACION]","[Base_Tarjetas].[SITUACION].&amp;[" &amp; $C95 &amp; "]",
"[Base_Tarjetas].[TIPO]","[Base_Tarjetas].[TIPO].&amp;[" &amp; $C$1 &amp; "]")/1000,
0)</f>
        <v>0</v>
      </c>
      <c r="AA95" s="8">
        <f>IFERROR(
GETPIVOTDATA("[Base_Tarjetas].[Importe]",TDinamica_R!$A$3,
"[Base_Tarjetas].[PERIODO]","[Base_Tarjetas].[PERIODO].&amp;[" &amp; TEXT(AA$6,"yyyymm") &amp; "]",
"[Base_Tarjetas].[Metrica]","[Base_Tarjetas].[Metrica].&amp;[" &amp; $A95 &amp; "]",
"[Base_Tarjetas].[SEGMENTO_DESCRIP]","[Base_Tarjetas].[SEGMENTO_DESCRIP].&amp;[" &amp; $C$6 &amp; "]",
"[Base_Tarjetas].[SITUACION]","[Base_Tarjetas].[SITUACION].&amp;[" &amp; $C95 &amp; "]",
"[Base_Tarjetas].[TIPO]","[Base_Tarjetas].[TIPO].&amp;[" &amp; $C$1 &amp; "]")/1000,
0)</f>
        <v>0</v>
      </c>
      <c r="AB95" s="8">
        <f>IFERROR(
GETPIVOTDATA("[Base_Tarjetas].[Importe]",TDinamica_R!$A$3,
"[Base_Tarjetas].[PERIODO]","[Base_Tarjetas].[PERIODO].&amp;[" &amp; TEXT(AB$6,"yyyymm") &amp; "]",
"[Base_Tarjetas].[Metrica]","[Base_Tarjetas].[Metrica].&amp;[" &amp; $A95 &amp; "]",
"[Base_Tarjetas].[SEGMENTO_DESCRIP]","[Base_Tarjetas].[SEGMENTO_DESCRIP].&amp;[" &amp; $C$6 &amp; "]",
"[Base_Tarjetas].[SITUACION]","[Base_Tarjetas].[SITUACION].&amp;[" &amp; $C95 &amp; "]",
"[Base_Tarjetas].[TIPO]","[Base_Tarjetas].[TIPO].&amp;[" &amp; $C$1 &amp; "]")/1000,
0)</f>
        <v>0</v>
      </c>
      <c r="AC95" s="8">
        <f>IFERROR(
GETPIVOTDATA("[Base_Tarjetas].[Importe]",TDinamica_R!$A$3,
"[Base_Tarjetas].[PERIODO]","[Base_Tarjetas].[PERIODO].&amp;[" &amp; TEXT(AC$6,"yyyymm") &amp; "]",
"[Base_Tarjetas].[Metrica]","[Base_Tarjetas].[Metrica].&amp;[" &amp; $A95 &amp; "]",
"[Base_Tarjetas].[SEGMENTO_DESCRIP]","[Base_Tarjetas].[SEGMENTO_DESCRIP].&amp;[" &amp; $C$6 &amp; "]",
"[Base_Tarjetas].[SITUACION]","[Base_Tarjetas].[SITUACION].&amp;[" &amp; $C95 &amp; "]",
"[Base_Tarjetas].[TIPO]","[Base_Tarjetas].[TIPO].&amp;[" &amp; $C$1 &amp; "]")/1000,
0)</f>
        <v>0</v>
      </c>
      <c r="AD95" s="8">
        <f>IFERROR(
GETPIVOTDATA("[Base_Tarjetas].[Importe]",TDinamica_R!$A$3,
"[Base_Tarjetas].[PERIODO]","[Base_Tarjetas].[PERIODO].&amp;[" &amp; TEXT(AD$6,"yyyymm") &amp; "]",
"[Base_Tarjetas].[Metrica]","[Base_Tarjetas].[Metrica].&amp;[" &amp; $A95 &amp; "]",
"[Base_Tarjetas].[SEGMENTO_DESCRIP]","[Base_Tarjetas].[SEGMENTO_DESCRIP].&amp;[" &amp; $C$6 &amp; "]",
"[Base_Tarjetas].[SITUACION]","[Base_Tarjetas].[SITUACION].&amp;[" &amp; $C95 &amp; "]",
"[Base_Tarjetas].[TIPO]","[Base_Tarjetas].[TIPO].&amp;[" &amp; $C$1 &amp; "]")/1000,
0)</f>
        <v>0</v>
      </c>
      <c r="AE95" s="8">
        <f>IFERROR(
GETPIVOTDATA("[Base_Tarjetas].[Importe]",TDinamica_R!$A$3,
"[Base_Tarjetas].[PERIODO]","[Base_Tarjetas].[PERIODO].&amp;[" &amp; TEXT(AE$6,"yyyymm") &amp; "]",
"[Base_Tarjetas].[Metrica]","[Base_Tarjetas].[Metrica].&amp;[" &amp; $A95 &amp; "]",
"[Base_Tarjetas].[SEGMENTO_DESCRIP]","[Base_Tarjetas].[SEGMENTO_DESCRIP].&amp;[" &amp; $C$6 &amp; "]",
"[Base_Tarjetas].[SITUACION]","[Base_Tarjetas].[SITUACION].&amp;[" &amp; $C95 &amp; "]",
"[Base_Tarjetas].[TIPO]","[Base_Tarjetas].[TIPO].&amp;[" &amp; $C$1 &amp; "]")/1000,
0)</f>
        <v>0</v>
      </c>
      <c r="AF95" s="8">
        <f>IFERROR(
GETPIVOTDATA("[Base_Tarjetas].[Importe]",TDinamica_R!$A$3,
"[Base_Tarjetas].[PERIODO]","[Base_Tarjetas].[PERIODO].&amp;[" &amp; TEXT(AF$6,"yyyymm") &amp; "]",
"[Base_Tarjetas].[Metrica]","[Base_Tarjetas].[Metrica].&amp;[" &amp; $A95 &amp; "]",
"[Base_Tarjetas].[SEGMENTO_DESCRIP]","[Base_Tarjetas].[SEGMENTO_DESCRIP].&amp;[" &amp; $C$6 &amp; "]",
"[Base_Tarjetas].[SITUACION]","[Base_Tarjetas].[SITUACION].&amp;[" &amp; $C95 &amp; "]",
"[Base_Tarjetas].[TIPO]","[Base_Tarjetas].[TIPO].&amp;[" &amp; $C$1 &amp; "]")/1000,
0)</f>
        <v>0</v>
      </c>
      <c r="AG95" s="8">
        <f>IFERROR(
GETPIVOTDATA("[Base_Tarjetas].[Importe]",TDinamica_R!$A$3,
"[Base_Tarjetas].[PERIODO]","[Base_Tarjetas].[PERIODO].&amp;[" &amp; TEXT(AG$6,"yyyymm") &amp; "]",
"[Base_Tarjetas].[Metrica]","[Base_Tarjetas].[Metrica].&amp;[" &amp; $A95 &amp; "]",
"[Base_Tarjetas].[SEGMENTO_DESCRIP]","[Base_Tarjetas].[SEGMENTO_DESCRIP].&amp;[" &amp; $C$6 &amp; "]",
"[Base_Tarjetas].[SITUACION]","[Base_Tarjetas].[SITUACION].&amp;[" &amp; $C95 &amp; "]",
"[Base_Tarjetas].[TIPO]","[Base_Tarjetas].[TIPO].&amp;[" &amp; $C$1 &amp; "]")/1000,
0)</f>
        <v>0</v>
      </c>
      <c r="AH95" s="8">
        <f>IFERROR(
GETPIVOTDATA("[Base_Tarjetas].[Importe]",TDinamica_R!$A$3,
"[Base_Tarjetas].[PERIODO]","[Base_Tarjetas].[PERIODO].&amp;[" &amp; TEXT(AH$6,"yyyymm") &amp; "]",
"[Base_Tarjetas].[Metrica]","[Base_Tarjetas].[Metrica].&amp;[" &amp; $A95 &amp; "]",
"[Base_Tarjetas].[SEGMENTO_DESCRIP]","[Base_Tarjetas].[SEGMENTO_DESCRIP].&amp;[" &amp; $C$6 &amp; "]",
"[Base_Tarjetas].[SITUACION]","[Base_Tarjetas].[SITUACION].&amp;[" &amp; $C95 &amp; "]",
"[Base_Tarjetas].[TIPO]","[Base_Tarjetas].[TIPO].&amp;[" &amp; $C$1 &amp; "]")/1000,
0)</f>
        <v>0</v>
      </c>
      <c r="AI95" s="8">
        <f>IFERROR(
GETPIVOTDATA("[Base_Tarjetas].[Importe]",TDinamica_R!$A$3,
"[Base_Tarjetas].[PERIODO]","[Base_Tarjetas].[PERIODO].&amp;[" &amp; TEXT(AI$6,"yyyymm") &amp; "]",
"[Base_Tarjetas].[Metrica]","[Base_Tarjetas].[Metrica].&amp;[" &amp; $A95 &amp; "]",
"[Base_Tarjetas].[SEGMENTO_DESCRIP]","[Base_Tarjetas].[SEGMENTO_DESCRIP].&amp;[" &amp; $C$6 &amp; "]",
"[Base_Tarjetas].[SITUACION]","[Base_Tarjetas].[SITUACION].&amp;[" &amp; $C95 &amp; "]",
"[Base_Tarjetas].[TIPO]","[Base_Tarjetas].[TIPO].&amp;[" &amp; $C$1 &amp; "]")/1000,
0)</f>
        <v>0</v>
      </c>
      <c r="AJ95" s="8">
        <f>IFERROR(
GETPIVOTDATA("[Base_Tarjetas].[Importe]",TDinamica_R!$A$3,
"[Base_Tarjetas].[PERIODO]","[Base_Tarjetas].[PERIODO].&amp;[" &amp; TEXT(AJ$6,"yyyymm") &amp; "]",
"[Base_Tarjetas].[Metrica]","[Base_Tarjetas].[Metrica].&amp;[" &amp; $A95 &amp; "]",
"[Base_Tarjetas].[SEGMENTO_DESCRIP]","[Base_Tarjetas].[SEGMENTO_DESCRIP].&amp;[" &amp; $C$6 &amp; "]",
"[Base_Tarjetas].[SITUACION]","[Base_Tarjetas].[SITUACION].&amp;[" &amp; $C95 &amp; "]",
"[Base_Tarjetas].[TIPO]","[Base_Tarjetas].[TIPO].&amp;[" &amp; $C$1 &amp; "]")/1000,
0)</f>
        <v>0</v>
      </c>
      <c r="AK95" s="8">
        <f>IFERROR(
GETPIVOTDATA("[Base_Tarjetas].[Importe]",TDinamica_R!$A$3,
"[Base_Tarjetas].[PERIODO]","[Base_Tarjetas].[PERIODO].&amp;[" &amp; TEXT(AK$6,"yyyymm") &amp; "]",
"[Base_Tarjetas].[Metrica]","[Base_Tarjetas].[Metrica].&amp;[" &amp; $A95 &amp; "]",
"[Base_Tarjetas].[SEGMENTO_DESCRIP]","[Base_Tarjetas].[SEGMENTO_DESCRIP].&amp;[" &amp; $C$6 &amp; "]",
"[Base_Tarjetas].[SITUACION]","[Base_Tarjetas].[SITUACION].&amp;[" &amp; $C95 &amp; "]",
"[Base_Tarjetas].[TIPO]","[Base_Tarjetas].[TIPO].&amp;[" &amp; $C$1 &amp; "]")/1000,
0)</f>
        <v>0</v>
      </c>
      <c r="AL95" s="8">
        <f>IFERROR(
GETPIVOTDATA("[Base_Tarjetas].[Importe]",TDinamica_R!$A$3,
"[Base_Tarjetas].[PERIODO]","[Base_Tarjetas].[PERIODO].&amp;[" &amp; TEXT(AL$6,"yyyymm") &amp; "]",
"[Base_Tarjetas].[Metrica]","[Base_Tarjetas].[Metrica].&amp;[" &amp; $A95 &amp; "]",
"[Base_Tarjetas].[SEGMENTO_DESCRIP]","[Base_Tarjetas].[SEGMENTO_DESCRIP].&amp;[" &amp; $C$6 &amp; "]",
"[Base_Tarjetas].[SITUACION]","[Base_Tarjetas].[SITUACION].&amp;[" &amp; $C95 &amp; "]",
"[Base_Tarjetas].[TIPO]","[Base_Tarjetas].[TIPO].&amp;[" &amp; $C$1 &amp; "]")/1000,
0)</f>
        <v>0</v>
      </c>
      <c r="AM95" s="8">
        <f>IFERROR(
GETPIVOTDATA("[Base_Tarjetas].[Importe]",TDinamica_R!$A$3,
"[Base_Tarjetas].[PERIODO]","[Base_Tarjetas].[PERIODO].&amp;[" &amp; TEXT(AM$6,"yyyymm") &amp; "]",
"[Base_Tarjetas].[Metrica]","[Base_Tarjetas].[Metrica].&amp;[" &amp; $A95 &amp; "]",
"[Base_Tarjetas].[SEGMENTO_DESCRIP]","[Base_Tarjetas].[SEGMENTO_DESCRIP].&amp;[" &amp; $C$6 &amp; "]",
"[Base_Tarjetas].[SITUACION]","[Base_Tarjetas].[SITUACION].&amp;[" &amp; $C95 &amp; "]",
"[Base_Tarjetas].[TIPO]","[Base_Tarjetas].[TIPO].&amp;[" &amp; $C$1 &amp; "]")/1000,
0)</f>
        <v>0</v>
      </c>
      <c r="AN95" s="8">
        <f>IFERROR(
GETPIVOTDATA("[Base_Tarjetas].[Importe]",TDinamica_R!$A$3,
"[Base_Tarjetas].[PERIODO]","[Base_Tarjetas].[PERIODO].&amp;[" &amp; TEXT(AN$6,"yyyymm") &amp; "]",
"[Base_Tarjetas].[Metrica]","[Base_Tarjetas].[Metrica].&amp;[" &amp; $A95 &amp; "]",
"[Base_Tarjetas].[SEGMENTO_DESCRIP]","[Base_Tarjetas].[SEGMENTO_DESCRIP].&amp;[" &amp; $C$6 &amp; "]",
"[Base_Tarjetas].[SITUACION]","[Base_Tarjetas].[SITUACION].&amp;[" &amp; $C95 &amp; "]",
"[Base_Tarjetas].[TIPO]","[Base_Tarjetas].[TIPO].&amp;[" &amp; $C$1 &amp; "]")/1000,
0)</f>
        <v>0</v>
      </c>
      <c r="AO95" s="8">
        <f>IFERROR(
GETPIVOTDATA("[Base_Tarjetas].[Importe]",TDinamica_R!$A$3,
"[Base_Tarjetas].[PERIODO]","[Base_Tarjetas].[PERIODO].&amp;[" &amp; TEXT(AO$6,"yyyymm") &amp; "]",
"[Base_Tarjetas].[Metrica]","[Base_Tarjetas].[Metrica].&amp;[" &amp; $A95 &amp; "]",
"[Base_Tarjetas].[SEGMENTO_DESCRIP]","[Base_Tarjetas].[SEGMENTO_DESCRIP].&amp;[" &amp; $C$6 &amp; "]",
"[Base_Tarjetas].[SITUACION]","[Base_Tarjetas].[SITUACION].&amp;[" &amp; $C95 &amp; "]",
"[Base_Tarjetas].[TIPO]","[Base_Tarjetas].[TIPO].&amp;[" &amp; $C$1 &amp; "]")/1000,
0)</f>
        <v>0</v>
      </c>
      <c r="AP95" s="8">
        <f>IFERROR(
GETPIVOTDATA("[Base_Tarjetas].[Importe]",TDinamica_R!$A$3,
"[Base_Tarjetas].[PERIODO]","[Base_Tarjetas].[PERIODO].&amp;[" &amp; TEXT(AP$6,"yyyymm") &amp; "]",
"[Base_Tarjetas].[Metrica]","[Base_Tarjetas].[Metrica].&amp;[" &amp; $A95 &amp; "]",
"[Base_Tarjetas].[SEGMENTO_DESCRIP]","[Base_Tarjetas].[SEGMENTO_DESCRIP].&amp;[" &amp; $C$6 &amp; "]",
"[Base_Tarjetas].[SITUACION]","[Base_Tarjetas].[SITUACION].&amp;[" &amp; $C95 &amp; "]",
"[Base_Tarjetas].[TIPO]","[Base_Tarjetas].[TIPO].&amp;[" &amp; $C$1 &amp; "]")/1000,
0)</f>
        <v>0</v>
      </c>
      <c r="AQ95" s="8">
        <f>IFERROR(
GETPIVOTDATA("[Base_Tarjetas].[Importe]",TDinamica_R!$A$3,
"[Base_Tarjetas].[PERIODO]","[Base_Tarjetas].[PERIODO].&amp;[" &amp; TEXT(AQ$6,"yyyymm") &amp; "]",
"[Base_Tarjetas].[Metrica]","[Base_Tarjetas].[Metrica].&amp;[" &amp; $A95 &amp; "]",
"[Base_Tarjetas].[SEGMENTO_DESCRIP]","[Base_Tarjetas].[SEGMENTO_DESCRIP].&amp;[" &amp; $C$6 &amp; "]",
"[Base_Tarjetas].[SITUACION]","[Base_Tarjetas].[SITUACION].&amp;[" &amp; $C95 &amp; "]",
"[Base_Tarjetas].[TIPO]","[Base_Tarjetas].[TIPO].&amp;[" &amp; $C$1 &amp; "]")/1000,
0)</f>
        <v>0</v>
      </c>
      <c r="AR95" s="8">
        <f>IFERROR(
GETPIVOTDATA("[Base_Tarjetas].[Importe]",TDinamica_R!$A$3,
"[Base_Tarjetas].[PERIODO]","[Base_Tarjetas].[PERIODO].&amp;[" &amp; TEXT(AR$6,"yyyymm") &amp; "]",
"[Base_Tarjetas].[Metrica]","[Base_Tarjetas].[Metrica].&amp;[" &amp; $A95 &amp; "]",
"[Base_Tarjetas].[SEGMENTO_DESCRIP]","[Base_Tarjetas].[SEGMENTO_DESCRIP].&amp;[" &amp; $C$6 &amp; "]",
"[Base_Tarjetas].[SITUACION]","[Base_Tarjetas].[SITUACION].&amp;[" &amp; $C95 &amp; "]",
"[Base_Tarjetas].[TIPO]","[Base_Tarjetas].[TIPO].&amp;[" &amp; $C$1 &amp; "]")/1000,
0)</f>
        <v>0</v>
      </c>
      <c r="AS95" s="8">
        <f>IFERROR(
GETPIVOTDATA("[Base_Tarjetas].[Importe]",TDinamica_R!$A$3,
"[Base_Tarjetas].[PERIODO]","[Base_Tarjetas].[PERIODO].&amp;[" &amp; TEXT(AS$6,"yyyymm") &amp; "]",
"[Base_Tarjetas].[Metrica]","[Base_Tarjetas].[Metrica].&amp;[" &amp; $A95 &amp; "]",
"[Base_Tarjetas].[SEGMENTO_DESCRIP]","[Base_Tarjetas].[SEGMENTO_DESCRIP].&amp;[" &amp; $C$6 &amp; "]",
"[Base_Tarjetas].[SITUACION]","[Base_Tarjetas].[SITUACION].&amp;[" &amp; $C95 &amp; "]",
"[Base_Tarjetas].[TIPO]","[Base_Tarjetas].[TIPO].&amp;[" &amp; $C$1 &amp; "]")/1000,
0)</f>
        <v>0</v>
      </c>
      <c r="AT95" s="8">
        <f>IFERROR(
GETPIVOTDATA("[Base_Tarjetas].[Importe]",TDinamica_R!$A$3,
"[Base_Tarjetas].[PERIODO]","[Base_Tarjetas].[PERIODO].&amp;[" &amp; TEXT(AT$6,"yyyymm") &amp; "]",
"[Base_Tarjetas].[Metrica]","[Base_Tarjetas].[Metrica].&amp;[" &amp; $A95 &amp; "]",
"[Base_Tarjetas].[SEGMENTO_DESCRIP]","[Base_Tarjetas].[SEGMENTO_DESCRIP].&amp;[" &amp; $C$6 &amp; "]",
"[Base_Tarjetas].[SITUACION]","[Base_Tarjetas].[SITUACION].&amp;[" &amp; $C95 &amp; "]",
"[Base_Tarjetas].[TIPO]","[Base_Tarjetas].[TIPO].&amp;[" &amp; $C$1 &amp; "]")/1000,
0)</f>
        <v>0</v>
      </c>
      <c r="AU95" s="8">
        <f>IFERROR(
GETPIVOTDATA("[Base_Tarjetas].[Importe]",TDinamica_R!$A$3,
"[Base_Tarjetas].[PERIODO]","[Base_Tarjetas].[PERIODO].&amp;[" &amp; TEXT(AU$6,"yyyymm") &amp; "]",
"[Base_Tarjetas].[Metrica]","[Base_Tarjetas].[Metrica].&amp;[" &amp; $A95 &amp; "]",
"[Base_Tarjetas].[SEGMENTO_DESCRIP]","[Base_Tarjetas].[SEGMENTO_DESCRIP].&amp;[" &amp; $C$6 &amp; "]",
"[Base_Tarjetas].[SITUACION]","[Base_Tarjetas].[SITUACION].&amp;[" &amp; $C95 &amp; "]",
"[Base_Tarjetas].[TIPO]","[Base_Tarjetas].[TIPO].&amp;[" &amp; $C$1 &amp; "]")/1000,
0)</f>
        <v>0</v>
      </c>
      <c r="AV95" s="8">
        <f>IFERROR(
GETPIVOTDATA("[Base_Tarjetas].[Importe]",TDinamica_R!$A$3,
"[Base_Tarjetas].[PERIODO]","[Base_Tarjetas].[PERIODO].&amp;[" &amp; TEXT(AV$6,"yyyymm") &amp; "]",
"[Base_Tarjetas].[Metrica]","[Base_Tarjetas].[Metrica].&amp;[" &amp; $A95 &amp; "]",
"[Base_Tarjetas].[SEGMENTO_DESCRIP]","[Base_Tarjetas].[SEGMENTO_DESCRIP].&amp;[" &amp; $C$6 &amp; "]",
"[Base_Tarjetas].[SITUACION]","[Base_Tarjetas].[SITUACION].&amp;[" &amp; $C95 &amp; "]",
"[Base_Tarjetas].[TIPO]","[Base_Tarjetas].[TIPO].&amp;[" &amp; $C$1 &amp; "]")/1000,
0)</f>
        <v>0</v>
      </c>
      <c r="AW95" s="8">
        <f>IFERROR(
GETPIVOTDATA("[Base_Tarjetas].[Importe]",TDinamica_R!$A$3,
"[Base_Tarjetas].[PERIODO]","[Base_Tarjetas].[PERIODO].&amp;[" &amp; TEXT(AW$6,"yyyymm") &amp; "]",
"[Base_Tarjetas].[Metrica]","[Base_Tarjetas].[Metrica].&amp;[" &amp; $A95 &amp; "]",
"[Base_Tarjetas].[SEGMENTO_DESCRIP]","[Base_Tarjetas].[SEGMENTO_DESCRIP].&amp;[" &amp; $C$6 &amp; "]",
"[Base_Tarjetas].[SITUACION]","[Base_Tarjetas].[SITUACION].&amp;[" &amp; $C95 &amp; "]",
"[Base_Tarjetas].[TIPO]","[Base_Tarjetas].[TIPO].&amp;[" &amp; $C$1 &amp; "]")/1000,
0)</f>
        <v>0</v>
      </c>
      <c r="AX95" s="8">
        <f>IFERROR(
GETPIVOTDATA("[Base_Tarjetas].[Importe]",TDinamica_R!$A$3,
"[Base_Tarjetas].[PERIODO]","[Base_Tarjetas].[PERIODO].&amp;[" &amp; TEXT(AX$6,"yyyymm") &amp; "]",
"[Base_Tarjetas].[Metrica]","[Base_Tarjetas].[Metrica].&amp;[" &amp; $A95 &amp; "]",
"[Base_Tarjetas].[SEGMENTO_DESCRIP]","[Base_Tarjetas].[SEGMENTO_DESCRIP].&amp;[" &amp; $C$6 &amp; "]",
"[Base_Tarjetas].[SITUACION]","[Base_Tarjetas].[SITUACION].&amp;[" &amp; $C95 &amp; "]",
"[Base_Tarjetas].[TIPO]","[Base_Tarjetas].[TIPO].&amp;[" &amp; $C$1 &amp; "]")/1000,
0)</f>
        <v>0</v>
      </c>
      <c r="AY95" s="8">
        <f>IFERROR(
GETPIVOTDATA("[Base_Tarjetas].[Importe]",TDinamica_R!$A$3,
"[Base_Tarjetas].[PERIODO]","[Base_Tarjetas].[PERIODO].&amp;[" &amp; TEXT(AY$6,"yyyymm") &amp; "]",
"[Base_Tarjetas].[Metrica]","[Base_Tarjetas].[Metrica].&amp;[" &amp; $A95 &amp; "]",
"[Base_Tarjetas].[SEGMENTO_DESCRIP]","[Base_Tarjetas].[SEGMENTO_DESCRIP].&amp;[" &amp; $C$6 &amp; "]",
"[Base_Tarjetas].[SITUACION]","[Base_Tarjetas].[SITUACION].&amp;[" &amp; $C95 &amp; "]",
"[Base_Tarjetas].[TIPO]","[Base_Tarjetas].[TIPO].&amp;[" &amp; $C$1 &amp; "]")/1000,
0)</f>
        <v>0</v>
      </c>
      <c r="AZ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TEXT(AZ$6,"yyyymm") &amp; "]"),
0)</f>
        <v>0</v>
      </c>
      <c r="BA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TEXT(BA$6,"yyyymm") &amp; "]"),
0)</f>
        <v>0</v>
      </c>
      <c r="BB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TEXT(BB$6,"yyyymm") &amp; "]"),
0)</f>
        <v>0</v>
      </c>
      <c r="BC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TEXT(BC$6,"yyyymm") &amp; "]"),
0)</f>
        <v>0</v>
      </c>
      <c r="BD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TEXT(BD$6,"yyyymm") &amp; "]"),
0)</f>
        <v>0</v>
      </c>
      <c r="BE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TEXT(BE$6,"yyyymm") &amp; "]"),
0)</f>
        <v>0</v>
      </c>
      <c r="BF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TEXT(BF$6,"yyyymm") &amp; "]"),
0)</f>
        <v>0</v>
      </c>
      <c r="BG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TEXT(BG$6,"yyyymm") &amp; "]"),
0)</f>
        <v>0</v>
      </c>
      <c r="BH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TEXT(BH$6,"yyyymm") &amp; "]"),
0)</f>
        <v>0</v>
      </c>
      <c r="BI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TEXT(BI$6,"yyyymm") &amp; "]"),
0)</f>
        <v>0</v>
      </c>
      <c r="BJ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TEXT(BJ$6,"yyyymm") &amp; "]"),
0)</f>
        <v>0</v>
      </c>
      <c r="BK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TEXT(BK$6,"yyyymm") &amp; "]"),
0)</f>
        <v>0</v>
      </c>
      <c r="BO95" s="24">
        <f t="shared" ref="BO95:BT95" si="59">SUMIFS($D95:$BM95,$D$6:$BM$6,"&gt;="&amp;BO$2,$D$6:$BM$6,"&lt;="&amp;BO$6,$D$5:$BM$5,BO$5)</f>
        <v>0</v>
      </c>
      <c r="BP95" s="24">
        <f t="shared" si="59"/>
        <v>0</v>
      </c>
      <c r="BQ95" s="24">
        <f t="shared" si="59"/>
        <v>0</v>
      </c>
      <c r="BR95" s="24">
        <f t="shared" si="59"/>
        <v>0</v>
      </c>
      <c r="BS95" s="24">
        <f t="shared" si="59"/>
        <v>0</v>
      </c>
      <c r="BT95" s="24">
        <f t="shared" si="59"/>
        <v>0</v>
      </c>
    </row>
    <row r="96" spans="1:72" hidden="1" outlineLevel="1" x14ac:dyDescent="0.25">
      <c r="A96" s="11" t="s">
        <v>45</v>
      </c>
      <c r="C96" s="2" t="s">
        <v>78</v>
      </c>
      <c r="D96" s="8">
        <f>IFERROR(
GETPIVOTDATA("[Base_Tarjetas].[Importe]",TDinamica_R!$A$3,
"[Base_Tarjetas].[PERIODO]","[Base_Tarjetas].[PERIODO].&amp;[" &amp; TEXT(D$6,"yyyymm") &amp; "]",
"[Base_Tarjetas].[Metrica]","[Base_Tarjetas].[Metrica].&amp;[" &amp; $A96 &amp; "]",
"[Base_Tarjetas].[SEGMENTO_DESCRIP]","[Base_Tarjetas].[SEGMENTO_DESCRIP].&amp;[" &amp; $C$6 &amp; "]",
"[Base_Tarjetas].[SITUACION]","[Base_Tarjetas].[SITUACION].&amp;[" &amp; $C96 &amp; "]",
"[Base_Tarjetas].[TIPO]","[Base_Tarjetas].[TIPO].&amp;[" &amp; $C$1 &amp; "]")/1000,
0)</f>
        <v>0</v>
      </c>
      <c r="E96" s="8">
        <f>IFERROR(
GETPIVOTDATA("[Base_Tarjetas].[Importe]",TDinamica_R!$A$3,
"[Base_Tarjetas].[PERIODO]","[Base_Tarjetas].[PERIODO].&amp;[" &amp; TEXT(E$6,"yyyymm") &amp; "]",
"[Base_Tarjetas].[Metrica]","[Base_Tarjetas].[Metrica].&amp;[" &amp; $A96 &amp; "]",
"[Base_Tarjetas].[SEGMENTO_DESCRIP]","[Base_Tarjetas].[SEGMENTO_DESCRIP].&amp;[" &amp; $C$6 &amp; "]",
"[Base_Tarjetas].[SITUACION]","[Base_Tarjetas].[SITUACION].&amp;[" &amp; $C96 &amp; "]",
"[Base_Tarjetas].[TIPO]","[Base_Tarjetas].[TIPO].&amp;[" &amp; $C$1 &amp; "]")/1000,
0)</f>
        <v>0</v>
      </c>
      <c r="F96" s="8">
        <f>IFERROR(
GETPIVOTDATA("[Base_Tarjetas].[Importe]",TDinamica_R!$A$3,
"[Base_Tarjetas].[PERIODO]","[Base_Tarjetas].[PERIODO].&amp;[" &amp; TEXT(F$6,"yyyymm") &amp; "]",
"[Base_Tarjetas].[Metrica]","[Base_Tarjetas].[Metrica].&amp;[" &amp; $A96 &amp; "]",
"[Base_Tarjetas].[SEGMENTO_DESCRIP]","[Base_Tarjetas].[SEGMENTO_DESCRIP].&amp;[" &amp; $C$6 &amp; "]",
"[Base_Tarjetas].[SITUACION]","[Base_Tarjetas].[SITUACION].&amp;[" &amp; $C96 &amp; "]",
"[Base_Tarjetas].[TIPO]","[Base_Tarjetas].[TIPO].&amp;[" &amp; $C$1 &amp; "]")/1000,
0)</f>
        <v>0</v>
      </c>
      <c r="G96" s="8">
        <f>IFERROR(
GETPIVOTDATA("[Base_Tarjetas].[Importe]",TDinamica_R!$A$3,
"[Base_Tarjetas].[PERIODO]","[Base_Tarjetas].[PERIODO].&amp;[" &amp; TEXT(G$6,"yyyymm") &amp; "]",
"[Base_Tarjetas].[Metrica]","[Base_Tarjetas].[Metrica].&amp;[" &amp; $A96 &amp; "]",
"[Base_Tarjetas].[SEGMENTO_DESCRIP]","[Base_Tarjetas].[SEGMENTO_DESCRIP].&amp;[" &amp; $C$6 &amp; "]",
"[Base_Tarjetas].[SITUACION]","[Base_Tarjetas].[SITUACION].&amp;[" &amp; $C96 &amp; "]",
"[Base_Tarjetas].[TIPO]","[Base_Tarjetas].[TIPO].&amp;[" &amp; $C$1 &amp; "]")/1000,
0)</f>
        <v>0</v>
      </c>
      <c r="H96" s="8">
        <f>IFERROR(
GETPIVOTDATA("[Base_Tarjetas].[Importe]",TDinamica_R!$A$3,
"[Base_Tarjetas].[PERIODO]","[Base_Tarjetas].[PERIODO].&amp;[" &amp; TEXT(H$6,"yyyymm") &amp; "]",
"[Base_Tarjetas].[Metrica]","[Base_Tarjetas].[Metrica].&amp;[" &amp; $A96 &amp; "]",
"[Base_Tarjetas].[SEGMENTO_DESCRIP]","[Base_Tarjetas].[SEGMENTO_DESCRIP].&amp;[" &amp; $C$6 &amp; "]",
"[Base_Tarjetas].[SITUACION]","[Base_Tarjetas].[SITUACION].&amp;[" &amp; $C96 &amp; "]",
"[Base_Tarjetas].[TIPO]","[Base_Tarjetas].[TIPO].&amp;[" &amp; $C$1 &amp; "]")/1000,
0)</f>
        <v>0</v>
      </c>
      <c r="I96" s="8">
        <f>IFERROR(
GETPIVOTDATA("[Base_Tarjetas].[Importe]",TDinamica_R!$A$3,
"[Base_Tarjetas].[PERIODO]","[Base_Tarjetas].[PERIODO].&amp;[" &amp; TEXT(I$6,"yyyymm") &amp; "]",
"[Base_Tarjetas].[Metrica]","[Base_Tarjetas].[Metrica].&amp;[" &amp; $A96 &amp; "]",
"[Base_Tarjetas].[SEGMENTO_DESCRIP]","[Base_Tarjetas].[SEGMENTO_DESCRIP].&amp;[" &amp; $C$6 &amp; "]",
"[Base_Tarjetas].[SITUACION]","[Base_Tarjetas].[SITUACION].&amp;[" &amp; $C96 &amp; "]",
"[Base_Tarjetas].[TIPO]","[Base_Tarjetas].[TIPO].&amp;[" &amp; $C$1 &amp; "]")/1000,
0)</f>
        <v>0</v>
      </c>
      <c r="J96" s="8">
        <f>IFERROR(
GETPIVOTDATA("[Base_Tarjetas].[Importe]",TDinamica_R!$A$3,
"[Base_Tarjetas].[PERIODO]","[Base_Tarjetas].[PERIODO].&amp;[" &amp; TEXT(J$6,"yyyymm") &amp; "]",
"[Base_Tarjetas].[Metrica]","[Base_Tarjetas].[Metrica].&amp;[" &amp; $A96 &amp; "]",
"[Base_Tarjetas].[SEGMENTO_DESCRIP]","[Base_Tarjetas].[SEGMENTO_DESCRIP].&amp;[" &amp; $C$6 &amp; "]",
"[Base_Tarjetas].[SITUACION]","[Base_Tarjetas].[SITUACION].&amp;[" &amp; $C96 &amp; "]",
"[Base_Tarjetas].[TIPO]","[Base_Tarjetas].[TIPO].&amp;[" &amp; $C$1 &amp; "]")/1000,
0)</f>
        <v>0</v>
      </c>
      <c r="K96" s="8">
        <f>IFERROR(
GETPIVOTDATA("[Base_Tarjetas].[Importe]",TDinamica_R!$A$3,
"[Base_Tarjetas].[PERIODO]","[Base_Tarjetas].[PERIODO].&amp;[" &amp; TEXT(K$6,"yyyymm") &amp; "]",
"[Base_Tarjetas].[Metrica]","[Base_Tarjetas].[Metrica].&amp;[" &amp; $A96 &amp; "]",
"[Base_Tarjetas].[SEGMENTO_DESCRIP]","[Base_Tarjetas].[SEGMENTO_DESCRIP].&amp;[" &amp; $C$6 &amp; "]",
"[Base_Tarjetas].[SITUACION]","[Base_Tarjetas].[SITUACION].&amp;[" &amp; $C96 &amp; "]",
"[Base_Tarjetas].[TIPO]","[Base_Tarjetas].[TIPO].&amp;[" &amp; $C$1 &amp; "]")/1000,
0)</f>
        <v>0</v>
      </c>
      <c r="L96" s="8">
        <f>IFERROR(
GETPIVOTDATA("[Base_Tarjetas].[Importe]",TDinamica_R!$A$3,
"[Base_Tarjetas].[PERIODO]","[Base_Tarjetas].[PERIODO].&amp;[" &amp; TEXT(L$6,"yyyymm") &amp; "]",
"[Base_Tarjetas].[Metrica]","[Base_Tarjetas].[Metrica].&amp;[" &amp; $A96 &amp; "]",
"[Base_Tarjetas].[SEGMENTO_DESCRIP]","[Base_Tarjetas].[SEGMENTO_DESCRIP].&amp;[" &amp; $C$6 &amp; "]",
"[Base_Tarjetas].[SITUACION]","[Base_Tarjetas].[SITUACION].&amp;[" &amp; $C96 &amp; "]",
"[Base_Tarjetas].[TIPO]","[Base_Tarjetas].[TIPO].&amp;[" &amp; $C$1 &amp; "]")/1000,
0)</f>
        <v>0</v>
      </c>
      <c r="M96" s="8">
        <f>IFERROR(
GETPIVOTDATA("[Base_Tarjetas].[Importe]",TDinamica_R!$A$3,
"[Base_Tarjetas].[PERIODO]","[Base_Tarjetas].[PERIODO].&amp;[" &amp; TEXT(M$6,"yyyymm") &amp; "]",
"[Base_Tarjetas].[Metrica]","[Base_Tarjetas].[Metrica].&amp;[" &amp; $A96 &amp; "]",
"[Base_Tarjetas].[SEGMENTO_DESCRIP]","[Base_Tarjetas].[SEGMENTO_DESCRIP].&amp;[" &amp; $C$6 &amp; "]",
"[Base_Tarjetas].[SITUACION]","[Base_Tarjetas].[SITUACION].&amp;[" &amp; $C96 &amp; "]",
"[Base_Tarjetas].[TIPO]","[Base_Tarjetas].[TIPO].&amp;[" &amp; $C$1 &amp; "]")/1000,
0)</f>
        <v>0</v>
      </c>
      <c r="N96" s="8">
        <f>IFERROR(
GETPIVOTDATA("[Base_Tarjetas].[Importe]",TDinamica_R!$A$3,
"[Base_Tarjetas].[PERIODO]","[Base_Tarjetas].[PERIODO].&amp;[" &amp; TEXT(N$6,"yyyymm") &amp; "]",
"[Base_Tarjetas].[Metrica]","[Base_Tarjetas].[Metrica].&amp;[" &amp; $A96 &amp; "]",
"[Base_Tarjetas].[SEGMENTO_DESCRIP]","[Base_Tarjetas].[SEGMENTO_DESCRIP].&amp;[" &amp; $C$6 &amp; "]",
"[Base_Tarjetas].[SITUACION]","[Base_Tarjetas].[SITUACION].&amp;[" &amp; $C96 &amp; "]",
"[Base_Tarjetas].[TIPO]","[Base_Tarjetas].[TIPO].&amp;[" &amp; $C$1 &amp; "]")/1000,
0)</f>
        <v>0</v>
      </c>
      <c r="O96" s="8">
        <f>IFERROR(
GETPIVOTDATA("[Base_Tarjetas].[Importe]",TDinamica_R!$A$3,
"[Base_Tarjetas].[PERIODO]","[Base_Tarjetas].[PERIODO].&amp;[" &amp; TEXT(O$6,"yyyymm") &amp; "]",
"[Base_Tarjetas].[Metrica]","[Base_Tarjetas].[Metrica].&amp;[" &amp; $A96 &amp; "]",
"[Base_Tarjetas].[SEGMENTO_DESCRIP]","[Base_Tarjetas].[SEGMENTO_DESCRIP].&amp;[" &amp; $C$6 &amp; "]",
"[Base_Tarjetas].[SITUACION]","[Base_Tarjetas].[SITUACION].&amp;[" &amp; $C96 &amp; "]",
"[Base_Tarjetas].[TIPO]","[Base_Tarjetas].[TIPO].&amp;[" &amp; $C$1 &amp; "]")/1000,
0)</f>
        <v>0</v>
      </c>
      <c r="P96" s="8">
        <f>IFERROR(
GETPIVOTDATA("[Base_Tarjetas].[Importe]",TDinamica_R!$A$3,
"[Base_Tarjetas].[PERIODO]","[Base_Tarjetas].[PERIODO].&amp;[" &amp; TEXT(P$6,"yyyymm") &amp; "]",
"[Base_Tarjetas].[Metrica]","[Base_Tarjetas].[Metrica].&amp;[" &amp; $A96 &amp; "]",
"[Base_Tarjetas].[SEGMENTO_DESCRIP]","[Base_Tarjetas].[SEGMENTO_DESCRIP].&amp;[" &amp; $C$6 &amp; "]",
"[Base_Tarjetas].[SITUACION]","[Base_Tarjetas].[SITUACION].&amp;[" &amp; $C96 &amp; "]",
"[Base_Tarjetas].[TIPO]","[Base_Tarjetas].[TIPO].&amp;[" &amp; $C$1 &amp; "]")/1000,
0)</f>
        <v>0</v>
      </c>
      <c r="Q96" s="8">
        <f>IFERROR(
GETPIVOTDATA("[Base_Tarjetas].[Importe]",TDinamica_R!$A$3,
"[Base_Tarjetas].[PERIODO]","[Base_Tarjetas].[PERIODO].&amp;[" &amp; TEXT(Q$6,"yyyymm") &amp; "]",
"[Base_Tarjetas].[Metrica]","[Base_Tarjetas].[Metrica].&amp;[" &amp; $A96 &amp; "]",
"[Base_Tarjetas].[SEGMENTO_DESCRIP]","[Base_Tarjetas].[SEGMENTO_DESCRIP].&amp;[" &amp; $C$6 &amp; "]",
"[Base_Tarjetas].[SITUACION]","[Base_Tarjetas].[SITUACION].&amp;[" &amp; $C96 &amp; "]",
"[Base_Tarjetas].[TIPO]","[Base_Tarjetas].[TIPO].&amp;[" &amp; $C$1 &amp; "]")/1000,
0)</f>
        <v>0</v>
      </c>
      <c r="R96" s="8">
        <f>IFERROR(
GETPIVOTDATA("[Base_Tarjetas].[Importe]",TDinamica_R!$A$3,
"[Base_Tarjetas].[PERIODO]","[Base_Tarjetas].[PERIODO].&amp;[" &amp; TEXT(R$6,"yyyymm") &amp; "]",
"[Base_Tarjetas].[Metrica]","[Base_Tarjetas].[Metrica].&amp;[" &amp; $A96 &amp; "]",
"[Base_Tarjetas].[SEGMENTO_DESCRIP]","[Base_Tarjetas].[SEGMENTO_DESCRIP].&amp;[" &amp; $C$6 &amp; "]",
"[Base_Tarjetas].[SITUACION]","[Base_Tarjetas].[SITUACION].&amp;[" &amp; $C96 &amp; "]",
"[Base_Tarjetas].[TIPO]","[Base_Tarjetas].[TIPO].&amp;[" &amp; $C$1 &amp; "]")/1000,
0)</f>
        <v>0</v>
      </c>
      <c r="S96" s="8">
        <f>IFERROR(
GETPIVOTDATA("[Base_Tarjetas].[Importe]",TDinamica_R!$A$3,
"[Base_Tarjetas].[PERIODO]","[Base_Tarjetas].[PERIODO].&amp;[" &amp; TEXT(S$6,"yyyymm") &amp; "]",
"[Base_Tarjetas].[Metrica]","[Base_Tarjetas].[Metrica].&amp;[" &amp; $A96 &amp; "]",
"[Base_Tarjetas].[SEGMENTO_DESCRIP]","[Base_Tarjetas].[SEGMENTO_DESCRIP].&amp;[" &amp; $C$6 &amp; "]",
"[Base_Tarjetas].[SITUACION]","[Base_Tarjetas].[SITUACION].&amp;[" &amp; $C96 &amp; "]",
"[Base_Tarjetas].[TIPO]","[Base_Tarjetas].[TIPO].&amp;[" &amp; $C$1 &amp; "]")/1000,
0)</f>
        <v>0</v>
      </c>
      <c r="T96" s="8">
        <f>IFERROR(
GETPIVOTDATA("[Base_Tarjetas].[Importe]",TDinamica_R!$A$3,
"[Base_Tarjetas].[PERIODO]","[Base_Tarjetas].[PERIODO].&amp;[" &amp; TEXT(T$6,"yyyymm") &amp; "]",
"[Base_Tarjetas].[Metrica]","[Base_Tarjetas].[Metrica].&amp;[" &amp; $A96 &amp; "]",
"[Base_Tarjetas].[SEGMENTO_DESCRIP]","[Base_Tarjetas].[SEGMENTO_DESCRIP].&amp;[" &amp; $C$6 &amp; "]",
"[Base_Tarjetas].[SITUACION]","[Base_Tarjetas].[SITUACION].&amp;[" &amp; $C96 &amp; "]",
"[Base_Tarjetas].[TIPO]","[Base_Tarjetas].[TIPO].&amp;[" &amp; $C$1 &amp; "]")/1000,
0)</f>
        <v>0</v>
      </c>
      <c r="U96" s="8">
        <f>IFERROR(
GETPIVOTDATA("[Base_Tarjetas].[Importe]",TDinamica_R!$A$3,
"[Base_Tarjetas].[PERIODO]","[Base_Tarjetas].[PERIODO].&amp;[" &amp; TEXT(U$6,"yyyymm") &amp; "]",
"[Base_Tarjetas].[Metrica]","[Base_Tarjetas].[Metrica].&amp;[" &amp; $A96 &amp; "]",
"[Base_Tarjetas].[SEGMENTO_DESCRIP]","[Base_Tarjetas].[SEGMENTO_DESCRIP].&amp;[" &amp; $C$6 &amp; "]",
"[Base_Tarjetas].[SITUACION]","[Base_Tarjetas].[SITUACION].&amp;[" &amp; $C96 &amp; "]",
"[Base_Tarjetas].[TIPO]","[Base_Tarjetas].[TIPO].&amp;[" &amp; $C$1 &amp; "]")/1000,
0)</f>
        <v>0</v>
      </c>
      <c r="V96" s="8">
        <f>IFERROR(
GETPIVOTDATA("[Base_Tarjetas].[Importe]",TDinamica_R!$A$3,
"[Base_Tarjetas].[PERIODO]","[Base_Tarjetas].[PERIODO].&amp;[" &amp; TEXT(V$6,"yyyymm") &amp; "]",
"[Base_Tarjetas].[Metrica]","[Base_Tarjetas].[Metrica].&amp;[" &amp; $A96 &amp; "]",
"[Base_Tarjetas].[SEGMENTO_DESCRIP]","[Base_Tarjetas].[SEGMENTO_DESCRIP].&amp;[" &amp; $C$6 &amp; "]",
"[Base_Tarjetas].[SITUACION]","[Base_Tarjetas].[SITUACION].&amp;[" &amp; $C96 &amp; "]",
"[Base_Tarjetas].[TIPO]","[Base_Tarjetas].[TIPO].&amp;[" &amp; $C$1 &amp; "]")/1000,
0)</f>
        <v>0</v>
      </c>
      <c r="W96" s="8">
        <f>IFERROR(
GETPIVOTDATA("[Base_Tarjetas].[Importe]",TDinamica_R!$A$3,
"[Base_Tarjetas].[PERIODO]","[Base_Tarjetas].[PERIODO].&amp;[" &amp; TEXT(W$6,"yyyymm") &amp; "]",
"[Base_Tarjetas].[Metrica]","[Base_Tarjetas].[Metrica].&amp;[" &amp; $A96 &amp; "]",
"[Base_Tarjetas].[SEGMENTO_DESCRIP]","[Base_Tarjetas].[SEGMENTO_DESCRIP].&amp;[" &amp; $C$6 &amp; "]",
"[Base_Tarjetas].[SITUACION]","[Base_Tarjetas].[SITUACION].&amp;[" &amp; $C96 &amp; "]",
"[Base_Tarjetas].[TIPO]","[Base_Tarjetas].[TIPO].&amp;[" &amp; $C$1 &amp; "]")/1000,
0)</f>
        <v>0</v>
      </c>
      <c r="X96" s="8">
        <f>IFERROR(
GETPIVOTDATA("[Base_Tarjetas].[Importe]",TDinamica_R!$A$3,
"[Base_Tarjetas].[PERIODO]","[Base_Tarjetas].[PERIODO].&amp;[" &amp; TEXT(X$6,"yyyymm") &amp; "]",
"[Base_Tarjetas].[Metrica]","[Base_Tarjetas].[Metrica].&amp;[" &amp; $A96 &amp; "]",
"[Base_Tarjetas].[SEGMENTO_DESCRIP]","[Base_Tarjetas].[SEGMENTO_DESCRIP].&amp;[" &amp; $C$6 &amp; "]",
"[Base_Tarjetas].[SITUACION]","[Base_Tarjetas].[SITUACION].&amp;[" &amp; $C96 &amp; "]",
"[Base_Tarjetas].[TIPO]","[Base_Tarjetas].[TIPO].&amp;[" &amp; $C$1 &amp; "]")/1000,
0)</f>
        <v>0</v>
      </c>
      <c r="Y96" s="8">
        <f>IFERROR(
GETPIVOTDATA("[Base_Tarjetas].[Importe]",TDinamica_R!$A$3,
"[Base_Tarjetas].[PERIODO]","[Base_Tarjetas].[PERIODO].&amp;[" &amp; TEXT(Y$6,"yyyymm") &amp; "]",
"[Base_Tarjetas].[Metrica]","[Base_Tarjetas].[Metrica].&amp;[" &amp; $A96 &amp; "]",
"[Base_Tarjetas].[SEGMENTO_DESCRIP]","[Base_Tarjetas].[SEGMENTO_DESCRIP].&amp;[" &amp; $C$6 &amp; "]",
"[Base_Tarjetas].[SITUACION]","[Base_Tarjetas].[SITUACION].&amp;[" &amp; $C96 &amp; "]",
"[Base_Tarjetas].[TIPO]","[Base_Tarjetas].[TIPO].&amp;[" &amp; $C$1 &amp; "]")/1000,
0)</f>
        <v>0</v>
      </c>
      <c r="Z96" s="8">
        <f>IFERROR(
GETPIVOTDATA("[Base_Tarjetas].[Importe]",TDinamica_R!$A$3,
"[Base_Tarjetas].[PERIODO]","[Base_Tarjetas].[PERIODO].&amp;[" &amp; TEXT(Z$6,"yyyymm") &amp; "]",
"[Base_Tarjetas].[Metrica]","[Base_Tarjetas].[Metrica].&amp;[" &amp; $A96 &amp; "]",
"[Base_Tarjetas].[SEGMENTO_DESCRIP]","[Base_Tarjetas].[SEGMENTO_DESCRIP].&amp;[" &amp; $C$6 &amp; "]",
"[Base_Tarjetas].[SITUACION]","[Base_Tarjetas].[SITUACION].&amp;[" &amp; $C96 &amp; "]",
"[Base_Tarjetas].[TIPO]","[Base_Tarjetas].[TIPO].&amp;[" &amp; $C$1 &amp; "]")/1000,
0)</f>
        <v>0</v>
      </c>
      <c r="AA96" s="8">
        <f>IFERROR(
GETPIVOTDATA("[Base_Tarjetas].[Importe]",TDinamica_R!$A$3,
"[Base_Tarjetas].[PERIODO]","[Base_Tarjetas].[PERIODO].&amp;[" &amp; TEXT(AA$6,"yyyymm") &amp; "]",
"[Base_Tarjetas].[Metrica]","[Base_Tarjetas].[Metrica].&amp;[" &amp; $A96 &amp; "]",
"[Base_Tarjetas].[SEGMENTO_DESCRIP]","[Base_Tarjetas].[SEGMENTO_DESCRIP].&amp;[" &amp; $C$6 &amp; "]",
"[Base_Tarjetas].[SITUACION]","[Base_Tarjetas].[SITUACION].&amp;[" &amp; $C96 &amp; "]",
"[Base_Tarjetas].[TIPO]","[Base_Tarjetas].[TIPO].&amp;[" &amp; $C$1 &amp; "]")/1000,
0)</f>
        <v>0</v>
      </c>
      <c r="AB96" s="8">
        <f>IFERROR(
GETPIVOTDATA("[Base_Tarjetas].[Importe]",TDinamica_R!$A$3,
"[Base_Tarjetas].[PERIODO]","[Base_Tarjetas].[PERIODO].&amp;[" &amp; TEXT(AB$6,"yyyymm") &amp; "]",
"[Base_Tarjetas].[Metrica]","[Base_Tarjetas].[Metrica].&amp;[" &amp; $A96 &amp; "]",
"[Base_Tarjetas].[SEGMENTO_DESCRIP]","[Base_Tarjetas].[SEGMENTO_DESCRIP].&amp;[" &amp; $C$6 &amp; "]",
"[Base_Tarjetas].[SITUACION]","[Base_Tarjetas].[SITUACION].&amp;[" &amp; $C96 &amp; "]",
"[Base_Tarjetas].[TIPO]","[Base_Tarjetas].[TIPO].&amp;[" &amp; $C$1 &amp; "]")/1000,
0)</f>
        <v>0</v>
      </c>
      <c r="AC96" s="8">
        <f>IFERROR(
GETPIVOTDATA("[Base_Tarjetas].[Importe]",TDinamica_R!$A$3,
"[Base_Tarjetas].[PERIODO]","[Base_Tarjetas].[PERIODO].&amp;[" &amp; TEXT(AC$6,"yyyymm") &amp; "]",
"[Base_Tarjetas].[Metrica]","[Base_Tarjetas].[Metrica].&amp;[" &amp; $A96 &amp; "]",
"[Base_Tarjetas].[SEGMENTO_DESCRIP]","[Base_Tarjetas].[SEGMENTO_DESCRIP].&amp;[" &amp; $C$6 &amp; "]",
"[Base_Tarjetas].[SITUACION]","[Base_Tarjetas].[SITUACION].&amp;[" &amp; $C96 &amp; "]",
"[Base_Tarjetas].[TIPO]","[Base_Tarjetas].[TIPO].&amp;[" &amp; $C$1 &amp; "]")/1000,
0)</f>
        <v>0</v>
      </c>
      <c r="AD96" s="8">
        <f>IFERROR(
GETPIVOTDATA("[Base_Tarjetas].[Importe]",TDinamica_R!$A$3,
"[Base_Tarjetas].[PERIODO]","[Base_Tarjetas].[PERIODO].&amp;[" &amp; TEXT(AD$6,"yyyymm") &amp; "]",
"[Base_Tarjetas].[Metrica]","[Base_Tarjetas].[Metrica].&amp;[" &amp; $A96 &amp; "]",
"[Base_Tarjetas].[SEGMENTO_DESCRIP]","[Base_Tarjetas].[SEGMENTO_DESCRIP].&amp;[" &amp; $C$6 &amp; "]",
"[Base_Tarjetas].[SITUACION]","[Base_Tarjetas].[SITUACION].&amp;[" &amp; $C96 &amp; "]",
"[Base_Tarjetas].[TIPO]","[Base_Tarjetas].[TIPO].&amp;[" &amp; $C$1 &amp; "]")/1000,
0)</f>
        <v>0</v>
      </c>
      <c r="AE96" s="8">
        <f>IFERROR(
GETPIVOTDATA("[Base_Tarjetas].[Importe]",TDinamica_R!$A$3,
"[Base_Tarjetas].[PERIODO]","[Base_Tarjetas].[PERIODO].&amp;[" &amp; TEXT(AE$6,"yyyymm") &amp; "]",
"[Base_Tarjetas].[Metrica]","[Base_Tarjetas].[Metrica].&amp;[" &amp; $A96 &amp; "]",
"[Base_Tarjetas].[SEGMENTO_DESCRIP]","[Base_Tarjetas].[SEGMENTO_DESCRIP].&amp;[" &amp; $C$6 &amp; "]",
"[Base_Tarjetas].[SITUACION]","[Base_Tarjetas].[SITUACION].&amp;[" &amp; $C96 &amp; "]",
"[Base_Tarjetas].[TIPO]","[Base_Tarjetas].[TIPO].&amp;[" &amp; $C$1 &amp; "]")/1000,
0)</f>
        <v>0</v>
      </c>
      <c r="AF96" s="8">
        <f>IFERROR(
GETPIVOTDATA("[Base_Tarjetas].[Importe]",TDinamica_R!$A$3,
"[Base_Tarjetas].[PERIODO]","[Base_Tarjetas].[PERIODO].&amp;[" &amp; TEXT(AF$6,"yyyymm") &amp; "]",
"[Base_Tarjetas].[Metrica]","[Base_Tarjetas].[Metrica].&amp;[" &amp; $A96 &amp; "]",
"[Base_Tarjetas].[SEGMENTO_DESCRIP]","[Base_Tarjetas].[SEGMENTO_DESCRIP].&amp;[" &amp; $C$6 &amp; "]",
"[Base_Tarjetas].[SITUACION]","[Base_Tarjetas].[SITUACION].&amp;[" &amp; $C96 &amp; "]",
"[Base_Tarjetas].[TIPO]","[Base_Tarjetas].[TIPO].&amp;[" &amp; $C$1 &amp; "]")/1000,
0)</f>
        <v>0</v>
      </c>
      <c r="AG96" s="8">
        <f>IFERROR(
GETPIVOTDATA("[Base_Tarjetas].[Importe]",TDinamica_R!$A$3,
"[Base_Tarjetas].[PERIODO]","[Base_Tarjetas].[PERIODO].&amp;[" &amp; TEXT(AG$6,"yyyymm") &amp; "]",
"[Base_Tarjetas].[Metrica]","[Base_Tarjetas].[Metrica].&amp;[" &amp; $A96 &amp; "]",
"[Base_Tarjetas].[SEGMENTO_DESCRIP]","[Base_Tarjetas].[SEGMENTO_DESCRIP].&amp;[" &amp; $C$6 &amp; "]",
"[Base_Tarjetas].[SITUACION]","[Base_Tarjetas].[SITUACION].&amp;[" &amp; $C96 &amp; "]",
"[Base_Tarjetas].[TIPO]","[Base_Tarjetas].[TIPO].&amp;[" &amp; $C$1 &amp; "]")/1000,
0)</f>
        <v>0</v>
      </c>
      <c r="AH96" s="8">
        <f>IFERROR(
GETPIVOTDATA("[Base_Tarjetas].[Importe]",TDinamica_R!$A$3,
"[Base_Tarjetas].[PERIODO]","[Base_Tarjetas].[PERIODO].&amp;[" &amp; TEXT(AH$6,"yyyymm") &amp; "]",
"[Base_Tarjetas].[Metrica]","[Base_Tarjetas].[Metrica].&amp;[" &amp; $A96 &amp; "]",
"[Base_Tarjetas].[SEGMENTO_DESCRIP]","[Base_Tarjetas].[SEGMENTO_DESCRIP].&amp;[" &amp; $C$6 &amp; "]",
"[Base_Tarjetas].[SITUACION]","[Base_Tarjetas].[SITUACION].&amp;[" &amp; $C96 &amp; "]",
"[Base_Tarjetas].[TIPO]","[Base_Tarjetas].[TIPO].&amp;[" &amp; $C$1 &amp; "]")/1000,
0)</f>
        <v>0</v>
      </c>
      <c r="AI96" s="8">
        <f>IFERROR(
GETPIVOTDATA("[Base_Tarjetas].[Importe]",TDinamica_R!$A$3,
"[Base_Tarjetas].[PERIODO]","[Base_Tarjetas].[PERIODO].&amp;[" &amp; TEXT(AI$6,"yyyymm") &amp; "]",
"[Base_Tarjetas].[Metrica]","[Base_Tarjetas].[Metrica].&amp;[" &amp; $A96 &amp; "]",
"[Base_Tarjetas].[SEGMENTO_DESCRIP]","[Base_Tarjetas].[SEGMENTO_DESCRIP].&amp;[" &amp; $C$6 &amp; "]",
"[Base_Tarjetas].[SITUACION]","[Base_Tarjetas].[SITUACION].&amp;[" &amp; $C96 &amp; "]",
"[Base_Tarjetas].[TIPO]","[Base_Tarjetas].[TIPO].&amp;[" &amp; $C$1 &amp; "]")/1000,
0)</f>
        <v>0</v>
      </c>
      <c r="AJ96" s="8">
        <f>IFERROR(
GETPIVOTDATA("[Base_Tarjetas].[Importe]",TDinamica_R!$A$3,
"[Base_Tarjetas].[PERIODO]","[Base_Tarjetas].[PERIODO].&amp;[" &amp; TEXT(AJ$6,"yyyymm") &amp; "]",
"[Base_Tarjetas].[Metrica]","[Base_Tarjetas].[Metrica].&amp;[" &amp; $A96 &amp; "]",
"[Base_Tarjetas].[SEGMENTO_DESCRIP]","[Base_Tarjetas].[SEGMENTO_DESCRIP].&amp;[" &amp; $C$6 &amp; "]",
"[Base_Tarjetas].[SITUACION]","[Base_Tarjetas].[SITUACION].&amp;[" &amp; $C96 &amp; "]",
"[Base_Tarjetas].[TIPO]","[Base_Tarjetas].[TIPO].&amp;[" &amp; $C$1 &amp; "]")/1000,
0)</f>
        <v>0</v>
      </c>
      <c r="AK96" s="8">
        <f>IFERROR(
GETPIVOTDATA("[Base_Tarjetas].[Importe]",TDinamica_R!$A$3,
"[Base_Tarjetas].[PERIODO]","[Base_Tarjetas].[PERIODO].&amp;[" &amp; TEXT(AK$6,"yyyymm") &amp; "]",
"[Base_Tarjetas].[Metrica]","[Base_Tarjetas].[Metrica].&amp;[" &amp; $A96 &amp; "]",
"[Base_Tarjetas].[SEGMENTO_DESCRIP]","[Base_Tarjetas].[SEGMENTO_DESCRIP].&amp;[" &amp; $C$6 &amp; "]",
"[Base_Tarjetas].[SITUACION]","[Base_Tarjetas].[SITUACION].&amp;[" &amp; $C96 &amp; "]",
"[Base_Tarjetas].[TIPO]","[Base_Tarjetas].[TIPO].&amp;[" &amp; $C$1 &amp; "]")/1000,
0)</f>
        <v>0</v>
      </c>
      <c r="AL96" s="8">
        <f>IFERROR(
GETPIVOTDATA("[Base_Tarjetas].[Importe]",TDinamica_R!$A$3,
"[Base_Tarjetas].[PERIODO]","[Base_Tarjetas].[PERIODO].&amp;[" &amp; TEXT(AL$6,"yyyymm") &amp; "]",
"[Base_Tarjetas].[Metrica]","[Base_Tarjetas].[Metrica].&amp;[" &amp; $A96 &amp; "]",
"[Base_Tarjetas].[SEGMENTO_DESCRIP]","[Base_Tarjetas].[SEGMENTO_DESCRIP].&amp;[" &amp; $C$6 &amp; "]",
"[Base_Tarjetas].[SITUACION]","[Base_Tarjetas].[SITUACION].&amp;[" &amp; $C96 &amp; "]",
"[Base_Tarjetas].[TIPO]","[Base_Tarjetas].[TIPO].&amp;[" &amp; $C$1 &amp; "]")/1000,
0)</f>
        <v>0</v>
      </c>
      <c r="AM96" s="8">
        <f>IFERROR(
GETPIVOTDATA("[Base_Tarjetas].[Importe]",TDinamica_R!$A$3,
"[Base_Tarjetas].[PERIODO]","[Base_Tarjetas].[PERIODO].&amp;[" &amp; TEXT(AM$6,"yyyymm") &amp; "]",
"[Base_Tarjetas].[Metrica]","[Base_Tarjetas].[Metrica].&amp;[" &amp; $A96 &amp; "]",
"[Base_Tarjetas].[SEGMENTO_DESCRIP]","[Base_Tarjetas].[SEGMENTO_DESCRIP].&amp;[" &amp; $C$6 &amp; "]",
"[Base_Tarjetas].[SITUACION]","[Base_Tarjetas].[SITUACION].&amp;[" &amp; $C96 &amp; "]",
"[Base_Tarjetas].[TIPO]","[Base_Tarjetas].[TIPO].&amp;[" &amp; $C$1 &amp; "]")/1000,
0)</f>
        <v>0</v>
      </c>
      <c r="AN96" s="8">
        <f>IFERROR(
GETPIVOTDATA("[Base_Tarjetas].[Importe]",TDinamica_R!$A$3,
"[Base_Tarjetas].[PERIODO]","[Base_Tarjetas].[PERIODO].&amp;[" &amp; TEXT(AN$6,"yyyymm") &amp; "]",
"[Base_Tarjetas].[Metrica]","[Base_Tarjetas].[Metrica].&amp;[" &amp; $A96 &amp; "]",
"[Base_Tarjetas].[SEGMENTO_DESCRIP]","[Base_Tarjetas].[SEGMENTO_DESCRIP].&amp;[" &amp; $C$6 &amp; "]",
"[Base_Tarjetas].[SITUACION]","[Base_Tarjetas].[SITUACION].&amp;[" &amp; $C96 &amp; "]",
"[Base_Tarjetas].[TIPO]","[Base_Tarjetas].[TIPO].&amp;[" &amp; $C$1 &amp; "]")/1000,
0)</f>
        <v>0</v>
      </c>
      <c r="AO96" s="8">
        <f>IFERROR(
GETPIVOTDATA("[Base_Tarjetas].[Importe]",TDinamica_R!$A$3,
"[Base_Tarjetas].[PERIODO]","[Base_Tarjetas].[PERIODO].&amp;[" &amp; TEXT(AO$6,"yyyymm") &amp; "]",
"[Base_Tarjetas].[Metrica]","[Base_Tarjetas].[Metrica].&amp;[" &amp; $A96 &amp; "]",
"[Base_Tarjetas].[SEGMENTO_DESCRIP]","[Base_Tarjetas].[SEGMENTO_DESCRIP].&amp;[" &amp; $C$6 &amp; "]",
"[Base_Tarjetas].[SITUACION]","[Base_Tarjetas].[SITUACION].&amp;[" &amp; $C96 &amp; "]",
"[Base_Tarjetas].[TIPO]","[Base_Tarjetas].[TIPO].&amp;[" &amp; $C$1 &amp; "]")/1000,
0)</f>
        <v>0</v>
      </c>
      <c r="AP96" s="8">
        <f>IFERROR(
GETPIVOTDATA("[Base_Tarjetas].[Importe]",TDinamica_R!$A$3,
"[Base_Tarjetas].[PERIODO]","[Base_Tarjetas].[PERIODO].&amp;[" &amp; TEXT(AP$6,"yyyymm") &amp; "]",
"[Base_Tarjetas].[Metrica]","[Base_Tarjetas].[Metrica].&amp;[" &amp; $A96 &amp; "]",
"[Base_Tarjetas].[SEGMENTO_DESCRIP]","[Base_Tarjetas].[SEGMENTO_DESCRIP].&amp;[" &amp; $C$6 &amp; "]",
"[Base_Tarjetas].[SITUACION]","[Base_Tarjetas].[SITUACION].&amp;[" &amp; $C96 &amp; "]",
"[Base_Tarjetas].[TIPO]","[Base_Tarjetas].[TIPO].&amp;[" &amp; $C$1 &amp; "]")/1000,
0)</f>
        <v>0</v>
      </c>
      <c r="AQ96" s="8">
        <f>IFERROR(
GETPIVOTDATA("[Base_Tarjetas].[Importe]",TDinamica_R!$A$3,
"[Base_Tarjetas].[PERIODO]","[Base_Tarjetas].[PERIODO].&amp;[" &amp; TEXT(AQ$6,"yyyymm") &amp; "]",
"[Base_Tarjetas].[Metrica]","[Base_Tarjetas].[Metrica].&amp;[" &amp; $A96 &amp; "]",
"[Base_Tarjetas].[SEGMENTO_DESCRIP]","[Base_Tarjetas].[SEGMENTO_DESCRIP].&amp;[" &amp; $C$6 &amp; "]",
"[Base_Tarjetas].[SITUACION]","[Base_Tarjetas].[SITUACION].&amp;[" &amp; $C96 &amp; "]",
"[Base_Tarjetas].[TIPO]","[Base_Tarjetas].[TIPO].&amp;[" &amp; $C$1 &amp; "]")/1000,
0)</f>
        <v>0</v>
      </c>
      <c r="AR96" s="8">
        <f>IFERROR(
GETPIVOTDATA("[Base_Tarjetas].[Importe]",TDinamica_R!$A$3,
"[Base_Tarjetas].[PERIODO]","[Base_Tarjetas].[PERIODO].&amp;[" &amp; TEXT(AR$6,"yyyymm") &amp; "]",
"[Base_Tarjetas].[Metrica]","[Base_Tarjetas].[Metrica].&amp;[" &amp; $A96 &amp; "]",
"[Base_Tarjetas].[SEGMENTO_DESCRIP]","[Base_Tarjetas].[SEGMENTO_DESCRIP].&amp;[" &amp; $C$6 &amp; "]",
"[Base_Tarjetas].[SITUACION]","[Base_Tarjetas].[SITUACION].&amp;[" &amp; $C96 &amp; "]",
"[Base_Tarjetas].[TIPO]","[Base_Tarjetas].[TIPO].&amp;[" &amp; $C$1 &amp; "]")/1000,
0)</f>
        <v>0</v>
      </c>
      <c r="AS96" s="8">
        <f>IFERROR(
GETPIVOTDATA("[Base_Tarjetas].[Importe]",TDinamica_R!$A$3,
"[Base_Tarjetas].[PERIODO]","[Base_Tarjetas].[PERIODO].&amp;[" &amp; TEXT(AS$6,"yyyymm") &amp; "]",
"[Base_Tarjetas].[Metrica]","[Base_Tarjetas].[Metrica].&amp;[" &amp; $A96 &amp; "]",
"[Base_Tarjetas].[SEGMENTO_DESCRIP]","[Base_Tarjetas].[SEGMENTO_DESCRIP].&amp;[" &amp; $C$6 &amp; "]",
"[Base_Tarjetas].[SITUACION]","[Base_Tarjetas].[SITUACION].&amp;[" &amp; $C96 &amp; "]",
"[Base_Tarjetas].[TIPO]","[Base_Tarjetas].[TIPO].&amp;[" &amp; $C$1 &amp; "]")/1000,
0)</f>
        <v>0</v>
      </c>
      <c r="AT96" s="8">
        <f>IFERROR(
GETPIVOTDATA("[Base_Tarjetas].[Importe]",TDinamica_R!$A$3,
"[Base_Tarjetas].[PERIODO]","[Base_Tarjetas].[PERIODO].&amp;[" &amp; TEXT(AT$6,"yyyymm") &amp; "]",
"[Base_Tarjetas].[Metrica]","[Base_Tarjetas].[Metrica].&amp;[" &amp; $A96 &amp; "]",
"[Base_Tarjetas].[SEGMENTO_DESCRIP]","[Base_Tarjetas].[SEGMENTO_DESCRIP].&amp;[" &amp; $C$6 &amp; "]",
"[Base_Tarjetas].[SITUACION]","[Base_Tarjetas].[SITUACION].&amp;[" &amp; $C96 &amp; "]",
"[Base_Tarjetas].[TIPO]","[Base_Tarjetas].[TIPO].&amp;[" &amp; $C$1 &amp; "]")/1000,
0)</f>
        <v>0</v>
      </c>
      <c r="AU96" s="8">
        <f>IFERROR(
GETPIVOTDATA("[Base_Tarjetas].[Importe]",TDinamica_R!$A$3,
"[Base_Tarjetas].[PERIODO]","[Base_Tarjetas].[PERIODO].&amp;[" &amp; TEXT(AU$6,"yyyymm") &amp; "]",
"[Base_Tarjetas].[Metrica]","[Base_Tarjetas].[Metrica].&amp;[" &amp; $A96 &amp; "]",
"[Base_Tarjetas].[SEGMENTO_DESCRIP]","[Base_Tarjetas].[SEGMENTO_DESCRIP].&amp;[" &amp; $C$6 &amp; "]",
"[Base_Tarjetas].[SITUACION]","[Base_Tarjetas].[SITUACION].&amp;[" &amp; $C96 &amp; "]",
"[Base_Tarjetas].[TIPO]","[Base_Tarjetas].[TIPO].&amp;[" &amp; $C$1 &amp; "]")/1000,
0)</f>
        <v>0</v>
      </c>
      <c r="AV96" s="8">
        <f>IFERROR(
GETPIVOTDATA("[Base_Tarjetas].[Importe]",TDinamica_R!$A$3,
"[Base_Tarjetas].[PERIODO]","[Base_Tarjetas].[PERIODO].&amp;[" &amp; TEXT(AV$6,"yyyymm") &amp; "]",
"[Base_Tarjetas].[Metrica]","[Base_Tarjetas].[Metrica].&amp;[" &amp; $A96 &amp; "]",
"[Base_Tarjetas].[SEGMENTO_DESCRIP]","[Base_Tarjetas].[SEGMENTO_DESCRIP].&amp;[" &amp; $C$6 &amp; "]",
"[Base_Tarjetas].[SITUACION]","[Base_Tarjetas].[SITUACION].&amp;[" &amp; $C96 &amp; "]",
"[Base_Tarjetas].[TIPO]","[Base_Tarjetas].[TIPO].&amp;[" &amp; $C$1 &amp; "]")/1000,
0)</f>
        <v>0</v>
      </c>
      <c r="AW96" s="8">
        <f>IFERROR(
GETPIVOTDATA("[Base_Tarjetas].[Importe]",TDinamica_R!$A$3,
"[Base_Tarjetas].[PERIODO]","[Base_Tarjetas].[PERIODO].&amp;[" &amp; TEXT(AW$6,"yyyymm") &amp; "]",
"[Base_Tarjetas].[Metrica]","[Base_Tarjetas].[Metrica].&amp;[" &amp; $A96 &amp; "]",
"[Base_Tarjetas].[SEGMENTO_DESCRIP]","[Base_Tarjetas].[SEGMENTO_DESCRIP].&amp;[" &amp; $C$6 &amp; "]",
"[Base_Tarjetas].[SITUACION]","[Base_Tarjetas].[SITUACION].&amp;[" &amp; $C96 &amp; "]",
"[Base_Tarjetas].[TIPO]","[Base_Tarjetas].[TIPO].&amp;[" &amp; $C$1 &amp; "]")/1000,
0)</f>
        <v>0</v>
      </c>
      <c r="AX96" s="8">
        <f>IFERROR(
GETPIVOTDATA("[Base_Tarjetas].[Importe]",TDinamica_R!$A$3,
"[Base_Tarjetas].[PERIODO]","[Base_Tarjetas].[PERIODO].&amp;[" &amp; TEXT(AX$6,"yyyymm") &amp; "]",
"[Base_Tarjetas].[Metrica]","[Base_Tarjetas].[Metrica].&amp;[" &amp; $A96 &amp; "]",
"[Base_Tarjetas].[SEGMENTO_DESCRIP]","[Base_Tarjetas].[SEGMENTO_DESCRIP].&amp;[" &amp; $C$6 &amp; "]",
"[Base_Tarjetas].[SITUACION]","[Base_Tarjetas].[SITUACION].&amp;[" &amp; $C96 &amp; "]",
"[Base_Tarjetas].[TIPO]","[Base_Tarjetas].[TIPO].&amp;[" &amp; $C$1 &amp; "]")/1000,
0)</f>
        <v>0</v>
      </c>
      <c r="AY96" s="8">
        <f>IFERROR(
GETPIVOTDATA("[Base_Tarjetas].[Importe]",TDinamica_R!$A$3,
"[Base_Tarjetas].[PERIODO]","[Base_Tarjetas].[PERIODO].&amp;[" &amp; TEXT(AY$6,"yyyymm") &amp; "]",
"[Base_Tarjetas].[Metrica]","[Base_Tarjetas].[Metrica].&amp;[" &amp; $A96 &amp; "]",
"[Base_Tarjetas].[SEGMENTO_DESCRIP]","[Base_Tarjetas].[SEGMENTO_DESCRIP].&amp;[" &amp; $C$6 &amp; "]",
"[Base_Tarjetas].[SITUACION]","[Base_Tarjetas].[SITUACION].&amp;[" &amp; $C96 &amp; "]",
"[Base_Tarjetas].[TIPO]","[Base_Tarjetas].[TIPO].&amp;[" &amp; $C$1 &amp; "]")/1000,
0)</f>
        <v>0</v>
      </c>
      <c r="AZ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TEXT(AZ$6,"yyyymm") &amp; "]"),
0)</f>
        <v>0</v>
      </c>
      <c r="BA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TEXT(BA$6,"yyyymm") &amp; "]"),
0)</f>
        <v>0</v>
      </c>
      <c r="BB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TEXT(BB$6,"yyyymm") &amp; "]"),
0)</f>
        <v>0</v>
      </c>
      <c r="BC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TEXT(BC$6,"yyyymm") &amp; "]"),
0)</f>
        <v>0</v>
      </c>
      <c r="BD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TEXT(BD$6,"yyyymm") &amp; "]"),
0)</f>
        <v>0</v>
      </c>
      <c r="BE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TEXT(BE$6,"yyyymm") &amp; "]"),
0)</f>
        <v>0</v>
      </c>
      <c r="BF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TEXT(BF$6,"yyyymm") &amp; "]"),
0)</f>
        <v>0</v>
      </c>
      <c r="BG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TEXT(BG$6,"yyyymm") &amp; "]"),
0)</f>
        <v>0</v>
      </c>
      <c r="BH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TEXT(BH$6,"yyyymm") &amp; "]"),
0)</f>
        <v>0</v>
      </c>
      <c r="BI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TEXT(BI$6,"yyyymm") &amp; "]"),
0)</f>
        <v>0</v>
      </c>
      <c r="BJ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TEXT(BJ$6,"yyyymm") &amp; "]"),
0)</f>
        <v>0</v>
      </c>
      <c r="BK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TEXT(BK$6,"yyyymm") &amp; "]"),
0)</f>
        <v>0</v>
      </c>
      <c r="BO96" s="24"/>
      <c r="BP96" s="24"/>
      <c r="BQ96" s="24"/>
      <c r="BR96" s="24"/>
      <c r="BS96" s="24"/>
      <c r="BT96" s="24"/>
    </row>
    <row r="97" spans="3:72" collapsed="1" x14ac:dyDescent="0.25">
      <c r="C97" s="3" t="s">
        <v>45</v>
      </c>
      <c r="D97" s="10">
        <f>SUM(D95:D96)</f>
        <v>0</v>
      </c>
      <c r="E97" s="10">
        <f t="shared" ref="E97:BK97" si="60">SUM(E95:E96)</f>
        <v>0</v>
      </c>
      <c r="F97" s="10">
        <f t="shared" si="60"/>
        <v>0</v>
      </c>
      <c r="G97" s="10">
        <f t="shared" si="60"/>
        <v>0</v>
      </c>
      <c r="H97" s="10">
        <f t="shared" si="60"/>
        <v>0</v>
      </c>
      <c r="I97" s="10">
        <f t="shared" si="60"/>
        <v>0</v>
      </c>
      <c r="J97" s="10">
        <f t="shared" si="60"/>
        <v>0</v>
      </c>
      <c r="K97" s="10">
        <f t="shared" si="60"/>
        <v>0</v>
      </c>
      <c r="L97" s="10">
        <f t="shared" si="60"/>
        <v>0</v>
      </c>
      <c r="M97" s="10">
        <f t="shared" si="60"/>
        <v>0</v>
      </c>
      <c r="N97" s="10">
        <f t="shared" si="60"/>
        <v>0</v>
      </c>
      <c r="O97" s="10">
        <f t="shared" si="60"/>
        <v>0</v>
      </c>
      <c r="P97" s="10">
        <f t="shared" si="60"/>
        <v>0</v>
      </c>
      <c r="Q97" s="10">
        <f t="shared" si="60"/>
        <v>0</v>
      </c>
      <c r="R97" s="10">
        <f t="shared" si="60"/>
        <v>0</v>
      </c>
      <c r="S97" s="10">
        <f t="shared" si="60"/>
        <v>0</v>
      </c>
      <c r="T97" s="10">
        <f t="shared" si="60"/>
        <v>0</v>
      </c>
      <c r="U97" s="10">
        <f t="shared" si="60"/>
        <v>0</v>
      </c>
      <c r="V97" s="10">
        <f t="shared" si="60"/>
        <v>0</v>
      </c>
      <c r="W97" s="10">
        <f t="shared" si="60"/>
        <v>0</v>
      </c>
      <c r="X97" s="10">
        <f t="shared" si="60"/>
        <v>0</v>
      </c>
      <c r="Y97" s="10">
        <f t="shared" si="60"/>
        <v>0</v>
      </c>
      <c r="Z97" s="10">
        <f t="shared" si="60"/>
        <v>0</v>
      </c>
      <c r="AA97" s="10">
        <f t="shared" si="60"/>
        <v>0</v>
      </c>
      <c r="AB97" s="10">
        <f t="shared" si="60"/>
        <v>0</v>
      </c>
      <c r="AC97" s="10">
        <f t="shared" si="60"/>
        <v>0</v>
      </c>
      <c r="AD97" s="10">
        <f t="shared" si="60"/>
        <v>0</v>
      </c>
      <c r="AE97" s="10">
        <f t="shared" si="60"/>
        <v>0</v>
      </c>
      <c r="AF97" s="10">
        <f t="shared" si="60"/>
        <v>0</v>
      </c>
      <c r="AG97" s="10">
        <f t="shared" si="60"/>
        <v>0</v>
      </c>
      <c r="AH97" s="10">
        <f t="shared" si="60"/>
        <v>0</v>
      </c>
      <c r="AI97" s="10">
        <f t="shared" si="60"/>
        <v>0</v>
      </c>
      <c r="AJ97" s="10">
        <f t="shared" si="60"/>
        <v>0</v>
      </c>
      <c r="AK97" s="10">
        <f t="shared" si="60"/>
        <v>0</v>
      </c>
      <c r="AL97" s="10">
        <f t="shared" si="60"/>
        <v>0</v>
      </c>
      <c r="AM97" s="10">
        <f t="shared" si="60"/>
        <v>0</v>
      </c>
      <c r="AN97" s="10">
        <f t="shared" si="60"/>
        <v>0</v>
      </c>
      <c r="AO97" s="10">
        <f t="shared" si="60"/>
        <v>0</v>
      </c>
      <c r="AP97" s="10">
        <f t="shared" si="60"/>
        <v>0</v>
      </c>
      <c r="AQ97" s="10">
        <f t="shared" si="60"/>
        <v>0</v>
      </c>
      <c r="AR97" s="10">
        <f t="shared" si="60"/>
        <v>0</v>
      </c>
      <c r="AS97" s="10">
        <f t="shared" si="60"/>
        <v>0</v>
      </c>
      <c r="AT97" s="10">
        <f t="shared" si="60"/>
        <v>0</v>
      </c>
      <c r="AU97" s="10">
        <f t="shared" si="60"/>
        <v>0</v>
      </c>
      <c r="AV97" s="10">
        <f t="shared" si="60"/>
        <v>0</v>
      </c>
      <c r="AW97" s="10">
        <f t="shared" si="60"/>
        <v>0</v>
      </c>
      <c r="AX97" s="10">
        <f t="shared" si="60"/>
        <v>0</v>
      </c>
      <c r="AY97" s="10">
        <f t="shared" si="60"/>
        <v>0</v>
      </c>
      <c r="AZ97" s="10">
        <f t="shared" si="60"/>
        <v>0</v>
      </c>
      <c r="BA97" s="10">
        <f t="shared" si="60"/>
        <v>0</v>
      </c>
      <c r="BB97" s="10">
        <f t="shared" si="60"/>
        <v>0</v>
      </c>
      <c r="BC97" s="10">
        <f t="shared" si="60"/>
        <v>0</v>
      </c>
      <c r="BD97" s="10">
        <f t="shared" si="60"/>
        <v>0</v>
      </c>
      <c r="BE97" s="10">
        <f t="shared" si="60"/>
        <v>0</v>
      </c>
      <c r="BF97" s="10">
        <f t="shared" si="60"/>
        <v>0</v>
      </c>
      <c r="BG97" s="10">
        <f t="shared" si="60"/>
        <v>0</v>
      </c>
      <c r="BH97" s="10">
        <f t="shared" si="60"/>
        <v>0</v>
      </c>
      <c r="BI97" s="10">
        <f t="shared" si="60"/>
        <v>0</v>
      </c>
      <c r="BJ97" s="10">
        <f t="shared" si="60"/>
        <v>0</v>
      </c>
      <c r="BK97" s="10">
        <f t="shared" si="60"/>
        <v>0</v>
      </c>
      <c r="BO97" s="23">
        <f>SUM(BO95)</f>
        <v>0</v>
      </c>
      <c r="BP97" s="23">
        <f t="shared" ref="BP97:BT97" si="61">SUM(BP95)</f>
        <v>0</v>
      </c>
      <c r="BQ97" s="23">
        <f t="shared" si="61"/>
        <v>0</v>
      </c>
      <c r="BR97" s="23">
        <f t="shared" si="61"/>
        <v>0</v>
      </c>
      <c r="BS97" s="23">
        <f t="shared" si="61"/>
        <v>0</v>
      </c>
      <c r="BT97" s="23">
        <f t="shared" si="61"/>
        <v>0</v>
      </c>
    </row>
    <row r="99" spans="3:72" x14ac:dyDescent="0.25">
      <c r="C99" s="3" t="s">
        <v>47</v>
      </c>
      <c r="D99" s="10">
        <f t="shared" ref="D99:BK99" si="62">D60+D83+D89+D93+D97</f>
        <v>0</v>
      </c>
      <c r="E99" s="10">
        <f t="shared" si="62"/>
        <v>0</v>
      </c>
      <c r="F99" s="10">
        <f t="shared" si="62"/>
        <v>0</v>
      </c>
      <c r="G99" s="10">
        <f t="shared" si="62"/>
        <v>0</v>
      </c>
      <c r="H99" s="10">
        <f t="shared" si="62"/>
        <v>0</v>
      </c>
      <c r="I99" s="10">
        <f t="shared" si="62"/>
        <v>0</v>
      </c>
      <c r="J99" s="10">
        <f t="shared" si="62"/>
        <v>0</v>
      </c>
      <c r="K99" s="10">
        <f t="shared" si="62"/>
        <v>0</v>
      </c>
      <c r="L99" s="10">
        <f t="shared" si="62"/>
        <v>0</v>
      </c>
      <c r="M99" s="10">
        <f t="shared" si="62"/>
        <v>0</v>
      </c>
      <c r="N99" s="10">
        <f t="shared" si="62"/>
        <v>0</v>
      </c>
      <c r="O99" s="10">
        <f t="shared" si="62"/>
        <v>0</v>
      </c>
      <c r="P99" s="10">
        <f t="shared" si="62"/>
        <v>0</v>
      </c>
      <c r="Q99" s="10">
        <f t="shared" si="62"/>
        <v>0</v>
      </c>
      <c r="R99" s="10">
        <f t="shared" si="62"/>
        <v>0</v>
      </c>
      <c r="S99" s="10">
        <f t="shared" si="62"/>
        <v>0</v>
      </c>
      <c r="T99" s="10">
        <f t="shared" si="62"/>
        <v>0</v>
      </c>
      <c r="U99" s="10">
        <f t="shared" si="62"/>
        <v>0</v>
      </c>
      <c r="V99" s="10">
        <f t="shared" si="62"/>
        <v>0</v>
      </c>
      <c r="W99" s="10">
        <f t="shared" si="62"/>
        <v>0</v>
      </c>
      <c r="X99" s="10">
        <f t="shared" si="62"/>
        <v>0</v>
      </c>
      <c r="Y99" s="10">
        <f t="shared" si="62"/>
        <v>0</v>
      </c>
      <c r="Z99" s="10">
        <f t="shared" si="62"/>
        <v>0</v>
      </c>
      <c r="AA99" s="10">
        <f t="shared" si="62"/>
        <v>0</v>
      </c>
      <c r="AB99" s="10">
        <f t="shared" si="62"/>
        <v>0</v>
      </c>
      <c r="AC99" s="10">
        <f t="shared" si="62"/>
        <v>0</v>
      </c>
      <c r="AD99" s="10">
        <f t="shared" si="62"/>
        <v>0</v>
      </c>
      <c r="AE99" s="10">
        <f t="shared" si="62"/>
        <v>0</v>
      </c>
      <c r="AF99" s="10">
        <f t="shared" si="62"/>
        <v>0</v>
      </c>
      <c r="AG99" s="10">
        <f t="shared" si="62"/>
        <v>0</v>
      </c>
      <c r="AH99" s="10">
        <f t="shared" si="62"/>
        <v>0</v>
      </c>
      <c r="AI99" s="10">
        <f t="shared" si="62"/>
        <v>0</v>
      </c>
      <c r="AJ99" s="10">
        <f t="shared" si="62"/>
        <v>0</v>
      </c>
      <c r="AK99" s="10">
        <f t="shared" si="62"/>
        <v>0</v>
      </c>
      <c r="AL99" s="10">
        <f t="shared" si="62"/>
        <v>0</v>
      </c>
      <c r="AM99" s="10">
        <f t="shared" si="62"/>
        <v>0</v>
      </c>
      <c r="AN99" s="10">
        <f t="shared" si="62"/>
        <v>0</v>
      </c>
      <c r="AO99" s="10">
        <f t="shared" si="62"/>
        <v>0</v>
      </c>
      <c r="AP99" s="10">
        <f t="shared" si="62"/>
        <v>0</v>
      </c>
      <c r="AQ99" s="10">
        <f t="shared" si="62"/>
        <v>0</v>
      </c>
      <c r="AR99" s="10">
        <f t="shared" si="62"/>
        <v>0</v>
      </c>
      <c r="AS99" s="10">
        <f t="shared" si="62"/>
        <v>0</v>
      </c>
      <c r="AT99" s="10">
        <f t="shared" si="62"/>
        <v>0</v>
      </c>
      <c r="AU99" s="10">
        <f t="shared" si="62"/>
        <v>0</v>
      </c>
      <c r="AV99" s="10">
        <f t="shared" si="62"/>
        <v>0</v>
      </c>
      <c r="AW99" s="10">
        <f t="shared" si="62"/>
        <v>0</v>
      </c>
      <c r="AX99" s="10">
        <f t="shared" si="62"/>
        <v>0</v>
      </c>
      <c r="AY99" s="10">
        <f t="shared" si="62"/>
        <v>0</v>
      </c>
      <c r="AZ99" s="10">
        <f t="shared" si="62"/>
        <v>17.572893377606302</v>
      </c>
      <c r="BA99" s="10">
        <f t="shared" si="62"/>
        <v>11.603791895955485</v>
      </c>
      <c r="BB99" s="10">
        <f t="shared" si="62"/>
        <v>10.450561075772628</v>
      </c>
      <c r="BC99" s="10">
        <f t="shared" si="62"/>
        <v>12.399926337944411</v>
      </c>
      <c r="BD99" s="10">
        <f t="shared" si="62"/>
        <v>11.157668331800323</v>
      </c>
      <c r="BE99" s="10">
        <f t="shared" si="62"/>
        <v>13.910910712396305</v>
      </c>
      <c r="BF99" s="10">
        <f t="shared" si="62"/>
        <v>12.660724775355384</v>
      </c>
      <c r="BG99" s="10">
        <f t="shared" si="62"/>
        <v>13.352708223097832</v>
      </c>
      <c r="BH99" s="10">
        <f t="shared" si="62"/>
        <v>12.968910048713685</v>
      </c>
      <c r="BI99" s="10">
        <f t="shared" si="62"/>
        <v>12.918917576968163</v>
      </c>
      <c r="BJ99" s="10">
        <f t="shared" si="62"/>
        <v>13.761701096296497</v>
      </c>
      <c r="BK99" s="10">
        <f t="shared" si="62"/>
        <v>12.013337456288102</v>
      </c>
      <c r="BO99" s="23">
        <f>BO60+BO83+BO89+BO93+BO97</f>
        <v>0</v>
      </c>
      <c r="BP99" s="23">
        <f t="shared" ref="BP99:BT99" si="63">BP60+BP83+BP89+BP93+BP97</f>
        <v>39.627246349334428</v>
      </c>
      <c r="BQ99" s="23">
        <f t="shared" si="63"/>
        <v>0</v>
      </c>
      <c r="BR99" s="23">
        <f t="shared" si="63"/>
        <v>0</v>
      </c>
      <c r="BS99" s="23">
        <f t="shared" si="63"/>
        <v>0</v>
      </c>
      <c r="BT99" s="23">
        <f t="shared" si="63"/>
        <v>0</v>
      </c>
    </row>
    <row r="103" spans="3:72" s="48" customFormat="1" x14ac:dyDescent="0.25">
      <c r="C103" s="46" t="s">
        <v>73</v>
      </c>
      <c r="D103" s="47">
        <f>D11</f>
        <v>0</v>
      </c>
      <c r="E103" s="47">
        <f>IFERROR(AVERAGE(D11:E11),0)</f>
        <v>0</v>
      </c>
      <c r="F103" s="47">
        <f t="shared" ref="F103:BK103" si="64">IFERROR(AVERAGE(E11:F11),0)</f>
        <v>0</v>
      </c>
      <c r="G103" s="47">
        <f t="shared" si="64"/>
        <v>0</v>
      </c>
      <c r="H103" s="47">
        <f t="shared" si="64"/>
        <v>0</v>
      </c>
      <c r="I103" s="47">
        <f t="shared" si="64"/>
        <v>0</v>
      </c>
      <c r="J103" s="48">
        <f t="shared" si="64"/>
        <v>0</v>
      </c>
      <c r="K103" s="48">
        <f t="shared" si="64"/>
        <v>0</v>
      </c>
      <c r="L103" s="48">
        <f t="shared" si="64"/>
        <v>0</v>
      </c>
      <c r="M103" s="48">
        <f t="shared" si="64"/>
        <v>0</v>
      </c>
      <c r="N103" s="48">
        <f t="shared" si="64"/>
        <v>0</v>
      </c>
      <c r="O103" s="48">
        <f t="shared" si="64"/>
        <v>0</v>
      </c>
      <c r="P103" s="48">
        <f t="shared" si="64"/>
        <v>0</v>
      </c>
      <c r="Q103" s="48">
        <f t="shared" si="64"/>
        <v>0</v>
      </c>
      <c r="R103" s="48">
        <f t="shared" si="64"/>
        <v>0</v>
      </c>
      <c r="S103" s="48">
        <f t="shared" si="64"/>
        <v>0</v>
      </c>
      <c r="T103" s="48">
        <f t="shared" si="64"/>
        <v>0</v>
      </c>
      <c r="U103" s="48">
        <f t="shared" si="64"/>
        <v>0</v>
      </c>
      <c r="V103" s="48">
        <f t="shared" si="64"/>
        <v>0</v>
      </c>
      <c r="W103" s="47">
        <f t="shared" si="64"/>
        <v>0</v>
      </c>
      <c r="X103" s="47">
        <f t="shared" si="64"/>
        <v>0</v>
      </c>
      <c r="Y103" s="47">
        <f t="shared" si="64"/>
        <v>0</v>
      </c>
      <c r="Z103" s="47">
        <f t="shared" si="64"/>
        <v>0</v>
      </c>
      <c r="AA103" s="47">
        <f t="shared" si="64"/>
        <v>0</v>
      </c>
      <c r="AB103" s="47">
        <f t="shared" si="64"/>
        <v>0</v>
      </c>
      <c r="AC103" s="48">
        <f t="shared" si="64"/>
        <v>0</v>
      </c>
      <c r="AD103" s="48">
        <f t="shared" si="64"/>
        <v>0</v>
      </c>
      <c r="AE103" s="48">
        <f t="shared" si="64"/>
        <v>0</v>
      </c>
      <c r="AF103" s="48">
        <f t="shared" si="64"/>
        <v>0</v>
      </c>
      <c r="AG103" s="48">
        <f t="shared" si="64"/>
        <v>0</v>
      </c>
      <c r="AH103" s="48">
        <f t="shared" si="64"/>
        <v>0</v>
      </c>
      <c r="AI103" s="48">
        <f t="shared" si="64"/>
        <v>0</v>
      </c>
      <c r="AJ103" s="48">
        <f t="shared" si="64"/>
        <v>0</v>
      </c>
      <c r="AK103" s="48">
        <f t="shared" si="64"/>
        <v>0</v>
      </c>
      <c r="AL103" s="48">
        <f t="shared" si="64"/>
        <v>0</v>
      </c>
      <c r="AM103" s="48">
        <f t="shared" si="64"/>
        <v>0</v>
      </c>
      <c r="AN103" s="48">
        <f t="shared" si="64"/>
        <v>0</v>
      </c>
      <c r="AO103" s="48">
        <f t="shared" si="64"/>
        <v>0</v>
      </c>
      <c r="AP103" s="48">
        <f t="shared" si="64"/>
        <v>0</v>
      </c>
      <c r="AQ103" s="48">
        <f t="shared" si="64"/>
        <v>0</v>
      </c>
      <c r="AR103" s="48">
        <f t="shared" si="64"/>
        <v>0</v>
      </c>
      <c r="AS103" s="48">
        <f t="shared" si="64"/>
        <v>0</v>
      </c>
      <c r="AT103" s="48">
        <f t="shared" si="64"/>
        <v>0</v>
      </c>
      <c r="AU103" s="48">
        <f t="shared" si="64"/>
        <v>0</v>
      </c>
      <c r="AV103" s="48">
        <f t="shared" si="64"/>
        <v>0</v>
      </c>
      <c r="AW103" s="48">
        <f t="shared" si="64"/>
        <v>0</v>
      </c>
      <c r="AX103" s="48">
        <f t="shared" si="64"/>
        <v>0</v>
      </c>
      <c r="AY103" s="48">
        <f t="shared" si="64"/>
        <v>0</v>
      </c>
      <c r="AZ103" s="48">
        <f>AZ11</f>
        <v>2153.1987557330767</v>
      </c>
      <c r="BA103" s="48">
        <f t="shared" si="64"/>
        <v>2144.9814366449018</v>
      </c>
      <c r="BB103" s="48">
        <f t="shared" si="64"/>
        <v>2131.1336346677817</v>
      </c>
      <c r="BC103" s="48">
        <f t="shared" si="64"/>
        <v>2111.2007776637879</v>
      </c>
      <c r="BD103" s="48">
        <f t="shared" si="64"/>
        <v>2087.1318977386818</v>
      </c>
      <c r="BE103" s="48">
        <f t="shared" si="64"/>
        <v>2050.7518210541703</v>
      </c>
      <c r="BF103" s="48">
        <f t="shared" si="64"/>
        <v>2044.2851733096011</v>
      </c>
      <c r="BG103" s="48">
        <f t="shared" si="64"/>
        <v>2048.867239478594</v>
      </c>
      <c r="BH103" s="48">
        <f t="shared" si="64"/>
        <v>2004.497318083058</v>
      </c>
      <c r="BI103" s="48">
        <f t="shared" si="64"/>
        <v>1924.6666537595208</v>
      </c>
      <c r="BJ103" s="48">
        <f t="shared" si="64"/>
        <v>1846.6980786881352</v>
      </c>
      <c r="BK103" s="48">
        <f t="shared" si="64"/>
        <v>1858.3088080538521</v>
      </c>
      <c r="BO103" s="48">
        <f>IFERROR(AVERAGEIFS($D11:$BM11,$D$6:$BM$6,"&gt;="&amp;EOMONTH(BO$2,-1),$D$6:$BM$6,"&lt;="&amp;BO$6,$D$5:$BM$5,BO$5,$D11:$BM11,"&lt;&gt;0"),0)</f>
        <v>0</v>
      </c>
      <c r="BP103" s="48">
        <f>IFERROR(AVERAGEIFS($D11:$BM11,$D$6:$BM$6,"&gt;="&amp;EOMONTH(BP$2,-1),$D$6:$BM$6,"&lt;="&amp;BP$6,$D$5:$BM$5,BP$5,$D11:$BM11,"&lt;&gt;0"),0)</f>
        <v>2138.4886750228802</v>
      </c>
      <c r="BQ103" s="48">
        <f>IFERROR(AVERAGEIFS($D11:$BM11,$D$6:$BM$6,"&gt;="&amp;EOMONTH(BQ$2,-1),$D$6:$BM$6,"&lt;="&amp;BQ$6,$D$5:$BM$5,BQ$5,$D11:$BM11,"&lt;&gt;0"),0)</f>
        <v>0</v>
      </c>
      <c r="BR103" s="48">
        <f>IFERROR(AVERAGEIFS($D11:$BM11,$D$6:$BM$6,"&gt;="&amp;EOMONTH(BR$2,-1),$D$6:$BM$6,"&lt;="&amp;BR$6,$D$5:$BM$5,BR$5,$D11:$BM11,"&lt;&gt;0"),0)</f>
        <v>0</v>
      </c>
      <c r="BS103" s="48">
        <f t="shared" ref="BS103:BT103" si="65">IFERROR(AVERAGEIFS($D11:$BM11,$D$6:$BM$6,"&gt;="&amp;EOMONTH(BS$2,-1),$D$6:$BM$6,"&lt;="&amp;BS$6,$D$5:$BM$5,BS$5,$D11:$BM11,"&lt;&gt;0"),0)</f>
        <v>0</v>
      </c>
      <c r="BT103" s="48">
        <f t="shared" si="65"/>
        <v>0</v>
      </c>
    </row>
  </sheetData>
  <mergeCells count="4">
    <mergeCell ref="D1:AY1"/>
    <mergeCell ref="AZ1:BK1"/>
    <mergeCell ref="BO1:BT1"/>
    <mergeCell ref="BW1:CB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2B455-8A46-45A4-B0CF-12F1A0E4951F}">
  <sheetPr codeName="Hoja18">
    <tabColor theme="6" tint="0.79998168889431442"/>
  </sheetPr>
  <dimension ref="A1:CC103"/>
  <sheetViews>
    <sheetView showGridLines="0" zoomScale="85" zoomScaleNormal="85" workbookViewId="0">
      <pane xSplit="3" ySplit="6" topLeftCell="D7" activePane="bottomRight" state="frozen"/>
      <selection activeCell="C65" sqref="C65"/>
      <selection pane="topRight" activeCell="C65" sqref="C65"/>
      <selection pane="bottomLeft" activeCell="C65" sqref="C65"/>
      <selection pane="bottomRight" activeCell="C65" sqref="C65"/>
    </sheetView>
  </sheetViews>
  <sheetFormatPr baseColWidth="10" defaultRowHeight="15" outlineLevelRow="1" outlineLevelCol="1" x14ac:dyDescent="0.25"/>
  <cols>
    <col min="1" max="1" width="7.140625" customWidth="1"/>
    <col min="2" max="2" width="6.28515625" customWidth="1"/>
    <col min="3" max="3" width="22.85546875" bestFit="1" customWidth="1"/>
    <col min="4" max="14" width="11.28515625" customWidth="1" outlineLevel="1"/>
    <col min="15" max="15" width="11.28515625" bestFit="1" customWidth="1"/>
    <col min="16" max="26" width="11.28515625" hidden="1" customWidth="1" outlineLevel="1"/>
    <col min="27" max="27" width="11.28515625" bestFit="1" customWidth="1" collapsed="1"/>
    <col min="28" max="38" width="11.28515625" customWidth="1" outlineLevel="1"/>
    <col min="39" max="40" width="11.28515625" bestFit="1" customWidth="1"/>
    <col min="41" max="41" width="12.28515625" bestFit="1" customWidth="1"/>
    <col min="42" max="51" width="10.5703125" customWidth="1"/>
    <col min="52" max="63" width="12.28515625" bestFit="1" customWidth="1"/>
  </cols>
  <sheetData>
    <row r="1" spans="1:81" ht="15.75" x14ac:dyDescent="0.25">
      <c r="D1" s="54" t="s">
        <v>55</v>
      </c>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5" t="s">
        <v>56</v>
      </c>
      <c r="BA1" s="55"/>
      <c r="BB1" s="55"/>
      <c r="BC1" s="55"/>
      <c r="BD1" s="55"/>
      <c r="BE1" s="55"/>
      <c r="BF1" s="55"/>
      <c r="BG1" s="55"/>
      <c r="BH1" s="55"/>
      <c r="BI1" s="55"/>
      <c r="BJ1" s="55"/>
      <c r="BK1" s="55"/>
      <c r="BO1" s="56" t="s">
        <v>53</v>
      </c>
      <c r="BP1" s="56"/>
      <c r="BQ1" s="56"/>
      <c r="BR1" s="56"/>
      <c r="BS1" s="56"/>
      <c r="BT1" s="56"/>
      <c r="BW1" s="56" t="s">
        <v>54</v>
      </c>
      <c r="BX1" s="56"/>
      <c r="BY1" s="56"/>
      <c r="BZ1" s="56"/>
      <c r="CA1" s="56"/>
      <c r="CB1" s="56"/>
    </row>
    <row r="2" spans="1:81" x14ac:dyDescent="0.25">
      <c r="C2" s="13"/>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O2" s="25">
        <f t="shared" ref="BO2:BT2" si="0">DATE(YEAR(BO6),1,1)</f>
        <v>46023</v>
      </c>
      <c r="BP2" s="25">
        <f t="shared" si="0"/>
        <v>46023</v>
      </c>
      <c r="BQ2" s="25">
        <f t="shared" si="0"/>
        <v>46023</v>
      </c>
      <c r="BR2" s="25">
        <f t="shared" si="0"/>
        <v>45658</v>
      </c>
      <c r="BS2" s="25">
        <f t="shared" si="0"/>
        <v>45292</v>
      </c>
      <c r="BT2" s="25">
        <f t="shared" si="0"/>
        <v>44927</v>
      </c>
    </row>
    <row r="3" spans="1:81" x14ac:dyDescent="0.25">
      <c r="C3" s="13" t="s">
        <v>25</v>
      </c>
      <c r="D3" s="12">
        <f>DAY(D6)</f>
        <v>31</v>
      </c>
      <c r="E3" s="12">
        <f t="shared" ref="E3:BK3" si="1">DAY(E6)</f>
        <v>28</v>
      </c>
      <c r="F3" s="12">
        <f t="shared" si="1"/>
        <v>31</v>
      </c>
      <c r="G3" s="12">
        <f t="shared" si="1"/>
        <v>30</v>
      </c>
      <c r="H3" s="12">
        <f t="shared" si="1"/>
        <v>31</v>
      </c>
      <c r="I3" s="12">
        <f t="shared" si="1"/>
        <v>30</v>
      </c>
      <c r="J3" s="12">
        <f t="shared" si="1"/>
        <v>31</v>
      </c>
      <c r="K3" s="12">
        <f t="shared" si="1"/>
        <v>31</v>
      </c>
      <c r="L3" s="12">
        <f t="shared" si="1"/>
        <v>30</v>
      </c>
      <c r="M3" s="12">
        <f t="shared" si="1"/>
        <v>31</v>
      </c>
      <c r="N3" s="12">
        <f t="shared" si="1"/>
        <v>30</v>
      </c>
      <c r="O3" s="12">
        <f t="shared" si="1"/>
        <v>31</v>
      </c>
      <c r="P3" s="12">
        <f t="shared" si="1"/>
        <v>31</v>
      </c>
      <c r="Q3" s="12">
        <f t="shared" si="1"/>
        <v>29</v>
      </c>
      <c r="R3" s="12">
        <f t="shared" si="1"/>
        <v>31</v>
      </c>
      <c r="S3" s="12">
        <f t="shared" si="1"/>
        <v>30</v>
      </c>
      <c r="T3" s="12">
        <f t="shared" si="1"/>
        <v>31</v>
      </c>
      <c r="U3" s="12">
        <f t="shared" si="1"/>
        <v>30</v>
      </c>
      <c r="V3" s="12">
        <f t="shared" si="1"/>
        <v>31</v>
      </c>
      <c r="W3" s="12">
        <f t="shared" si="1"/>
        <v>31</v>
      </c>
      <c r="X3" s="12">
        <f t="shared" si="1"/>
        <v>30</v>
      </c>
      <c r="Y3" s="12">
        <f t="shared" si="1"/>
        <v>31</v>
      </c>
      <c r="Z3" s="12">
        <f t="shared" si="1"/>
        <v>30</v>
      </c>
      <c r="AA3" s="12">
        <f t="shared" si="1"/>
        <v>31</v>
      </c>
      <c r="AB3" s="12">
        <f t="shared" si="1"/>
        <v>31</v>
      </c>
      <c r="AC3" s="12">
        <f t="shared" si="1"/>
        <v>28</v>
      </c>
      <c r="AD3" s="12">
        <f t="shared" si="1"/>
        <v>31</v>
      </c>
      <c r="AE3" s="12">
        <f t="shared" si="1"/>
        <v>30</v>
      </c>
      <c r="AF3" s="12">
        <f t="shared" si="1"/>
        <v>31</v>
      </c>
      <c r="AG3" s="12">
        <f t="shared" si="1"/>
        <v>30</v>
      </c>
      <c r="AH3" s="12">
        <f t="shared" si="1"/>
        <v>31</v>
      </c>
      <c r="AI3" s="12">
        <f t="shared" si="1"/>
        <v>31</v>
      </c>
      <c r="AJ3" s="12">
        <f t="shared" si="1"/>
        <v>30</v>
      </c>
      <c r="AK3" s="12">
        <f t="shared" si="1"/>
        <v>31</v>
      </c>
      <c r="AL3" s="12">
        <f t="shared" si="1"/>
        <v>30</v>
      </c>
      <c r="AM3" s="12">
        <f t="shared" si="1"/>
        <v>31</v>
      </c>
      <c r="AN3" s="12">
        <f t="shared" si="1"/>
        <v>31</v>
      </c>
      <c r="AO3" s="12">
        <f t="shared" si="1"/>
        <v>28</v>
      </c>
      <c r="AP3" s="12">
        <f t="shared" si="1"/>
        <v>31</v>
      </c>
      <c r="AQ3" s="12">
        <f t="shared" si="1"/>
        <v>30</v>
      </c>
      <c r="AR3" s="12">
        <f t="shared" si="1"/>
        <v>31</v>
      </c>
      <c r="AS3" s="12">
        <f t="shared" si="1"/>
        <v>30</v>
      </c>
      <c r="AT3" s="12">
        <f t="shared" si="1"/>
        <v>31</v>
      </c>
      <c r="AU3" s="12">
        <f t="shared" si="1"/>
        <v>31</v>
      </c>
      <c r="AV3" s="12">
        <f t="shared" si="1"/>
        <v>30</v>
      </c>
      <c r="AW3" s="12">
        <f t="shared" si="1"/>
        <v>31</v>
      </c>
      <c r="AX3" s="12">
        <f t="shared" si="1"/>
        <v>30</v>
      </c>
      <c r="AY3" s="12">
        <f t="shared" si="1"/>
        <v>31</v>
      </c>
      <c r="AZ3" s="12">
        <f t="shared" si="1"/>
        <v>31</v>
      </c>
      <c r="BA3" s="12">
        <f t="shared" si="1"/>
        <v>28</v>
      </c>
      <c r="BB3" s="12">
        <f t="shared" si="1"/>
        <v>31</v>
      </c>
      <c r="BC3" s="12">
        <f t="shared" si="1"/>
        <v>30</v>
      </c>
      <c r="BD3" s="12">
        <f t="shared" si="1"/>
        <v>31</v>
      </c>
      <c r="BE3" s="12">
        <f t="shared" si="1"/>
        <v>30</v>
      </c>
      <c r="BF3" s="12">
        <f t="shared" si="1"/>
        <v>31</v>
      </c>
      <c r="BG3" s="12">
        <f t="shared" si="1"/>
        <v>31</v>
      </c>
      <c r="BH3" s="12">
        <f t="shared" si="1"/>
        <v>30</v>
      </c>
      <c r="BI3" s="12">
        <f t="shared" si="1"/>
        <v>31</v>
      </c>
      <c r="BJ3" s="12">
        <f t="shared" si="1"/>
        <v>30</v>
      </c>
      <c r="BK3" s="12">
        <f t="shared" si="1"/>
        <v>31</v>
      </c>
      <c r="BO3" s="12">
        <f>AVERAGEIFS($D3:$BM3,$D$6:$BM$6,"&gt;="&amp;BO$2,$D$6:$BM$6,"&lt;="&amp;BO$6,$D$5:$BM$5,BO$5)</f>
        <v>30</v>
      </c>
      <c r="BP3" s="12">
        <f t="shared" ref="BP3:BT4" si="2">AVERAGEIFS($D3:$BM3,$D$6:$BM$6,"&gt;="&amp;BP$2,$D$6:$BM$6,"&lt;="&amp;BP$6,$D$5:$BM$5,BP$5)</f>
        <v>30</v>
      </c>
      <c r="BQ3" s="12">
        <f t="shared" si="2"/>
        <v>29.5</v>
      </c>
      <c r="BR3" s="12">
        <f t="shared" si="2"/>
        <v>30</v>
      </c>
      <c r="BS3" s="12">
        <f t="shared" si="2"/>
        <v>30.333333333333332</v>
      </c>
      <c r="BT3" s="12">
        <f t="shared" si="2"/>
        <v>30</v>
      </c>
    </row>
    <row r="4" spans="1:81" x14ac:dyDescent="0.25">
      <c r="C4" s="13" t="s">
        <v>26</v>
      </c>
      <c r="D4" s="12">
        <f>DAY(D6)</f>
        <v>31</v>
      </c>
      <c r="E4" s="12">
        <f t="shared" ref="E4:BK4" si="3">DAY(E6)</f>
        <v>28</v>
      </c>
      <c r="F4" s="12">
        <f t="shared" si="3"/>
        <v>31</v>
      </c>
      <c r="G4" s="12">
        <f t="shared" si="3"/>
        <v>30</v>
      </c>
      <c r="H4" s="12">
        <f t="shared" si="3"/>
        <v>31</v>
      </c>
      <c r="I4" s="12">
        <f t="shared" si="3"/>
        <v>30</v>
      </c>
      <c r="J4" s="12">
        <f t="shared" si="3"/>
        <v>31</v>
      </c>
      <c r="K4" s="12">
        <f t="shared" si="3"/>
        <v>31</v>
      </c>
      <c r="L4" s="12">
        <f t="shared" si="3"/>
        <v>30</v>
      </c>
      <c r="M4" s="12">
        <f t="shared" si="3"/>
        <v>31</v>
      </c>
      <c r="N4" s="12">
        <f t="shared" si="3"/>
        <v>30</v>
      </c>
      <c r="O4" s="12">
        <f t="shared" si="3"/>
        <v>31</v>
      </c>
      <c r="P4" s="12">
        <f t="shared" si="3"/>
        <v>31</v>
      </c>
      <c r="Q4" s="12">
        <f t="shared" si="3"/>
        <v>29</v>
      </c>
      <c r="R4" s="12">
        <f t="shared" si="3"/>
        <v>31</v>
      </c>
      <c r="S4" s="12">
        <f t="shared" si="3"/>
        <v>30</v>
      </c>
      <c r="T4" s="12">
        <f t="shared" si="3"/>
        <v>31</v>
      </c>
      <c r="U4" s="12">
        <f t="shared" si="3"/>
        <v>30</v>
      </c>
      <c r="V4" s="12">
        <f t="shared" si="3"/>
        <v>31</v>
      </c>
      <c r="W4" s="12">
        <f t="shared" si="3"/>
        <v>31</v>
      </c>
      <c r="X4" s="12">
        <f t="shared" si="3"/>
        <v>30</v>
      </c>
      <c r="Y4" s="12">
        <f t="shared" si="3"/>
        <v>31</v>
      </c>
      <c r="Z4" s="12">
        <f t="shared" si="3"/>
        <v>30</v>
      </c>
      <c r="AA4" s="12">
        <f t="shared" si="3"/>
        <v>31</v>
      </c>
      <c r="AB4" s="12">
        <f t="shared" si="3"/>
        <v>31</v>
      </c>
      <c r="AC4" s="12">
        <f t="shared" si="3"/>
        <v>28</v>
      </c>
      <c r="AD4" s="12">
        <f t="shared" si="3"/>
        <v>31</v>
      </c>
      <c r="AE4" s="12">
        <f t="shared" si="3"/>
        <v>30</v>
      </c>
      <c r="AF4" s="12">
        <f t="shared" si="3"/>
        <v>31</v>
      </c>
      <c r="AG4" s="12">
        <f t="shared" si="3"/>
        <v>30</v>
      </c>
      <c r="AH4" s="12">
        <f t="shared" si="3"/>
        <v>31</v>
      </c>
      <c r="AI4" s="12">
        <f t="shared" si="3"/>
        <v>31</v>
      </c>
      <c r="AJ4" s="12">
        <f t="shared" si="3"/>
        <v>30</v>
      </c>
      <c r="AK4" s="12">
        <f t="shared" si="3"/>
        <v>31</v>
      </c>
      <c r="AL4" s="12">
        <f t="shared" si="3"/>
        <v>30</v>
      </c>
      <c r="AM4" s="12">
        <f t="shared" si="3"/>
        <v>31</v>
      </c>
      <c r="AN4" s="12">
        <f t="shared" si="3"/>
        <v>31</v>
      </c>
      <c r="AO4" s="12">
        <f t="shared" si="3"/>
        <v>28</v>
      </c>
      <c r="AP4" s="12">
        <f t="shared" si="3"/>
        <v>31</v>
      </c>
      <c r="AQ4" s="12">
        <f t="shared" si="3"/>
        <v>30</v>
      </c>
      <c r="AR4" s="12">
        <f t="shared" si="3"/>
        <v>31</v>
      </c>
      <c r="AS4" s="12">
        <f t="shared" si="3"/>
        <v>30</v>
      </c>
      <c r="AT4" s="12">
        <f t="shared" si="3"/>
        <v>31</v>
      </c>
      <c r="AU4" s="12">
        <f t="shared" si="3"/>
        <v>31</v>
      </c>
      <c r="AV4" s="12">
        <f t="shared" si="3"/>
        <v>30</v>
      </c>
      <c r="AW4" s="12">
        <f t="shared" si="3"/>
        <v>31</v>
      </c>
      <c r="AX4" s="12">
        <f t="shared" si="3"/>
        <v>30</v>
      </c>
      <c r="AY4" s="12">
        <f t="shared" si="3"/>
        <v>31</v>
      </c>
      <c r="AZ4" s="12">
        <f t="shared" si="3"/>
        <v>31</v>
      </c>
      <c r="BA4" s="12">
        <f t="shared" si="3"/>
        <v>28</v>
      </c>
      <c r="BB4" s="12">
        <f t="shared" si="3"/>
        <v>31</v>
      </c>
      <c r="BC4" s="12">
        <f t="shared" si="3"/>
        <v>30</v>
      </c>
      <c r="BD4" s="12">
        <f t="shared" si="3"/>
        <v>31</v>
      </c>
      <c r="BE4" s="12">
        <f t="shared" si="3"/>
        <v>30</v>
      </c>
      <c r="BF4" s="12">
        <f t="shared" si="3"/>
        <v>31</v>
      </c>
      <c r="BG4" s="12">
        <f t="shared" si="3"/>
        <v>31</v>
      </c>
      <c r="BH4" s="12">
        <f t="shared" si="3"/>
        <v>30</v>
      </c>
      <c r="BI4" s="12">
        <f t="shared" si="3"/>
        <v>31</v>
      </c>
      <c r="BJ4" s="12">
        <f t="shared" si="3"/>
        <v>30</v>
      </c>
      <c r="BK4" s="12">
        <f t="shared" si="3"/>
        <v>31</v>
      </c>
      <c r="BO4" s="27">
        <f>AVERAGEIFS($D4:$BM4,$D$6:$BM$6,"&gt;="&amp;BO$2,$D$6:$BM$6,"&lt;="&amp;BO$6,$D$5:$BM$5,BO$5)</f>
        <v>30</v>
      </c>
      <c r="BP4" s="27">
        <f t="shared" si="2"/>
        <v>30</v>
      </c>
      <c r="BQ4" s="27">
        <f t="shared" si="2"/>
        <v>29.5</v>
      </c>
      <c r="BR4" s="27">
        <f t="shared" si="2"/>
        <v>30</v>
      </c>
      <c r="BS4" s="27">
        <f t="shared" si="2"/>
        <v>30.333333333333332</v>
      </c>
      <c r="BT4" s="27">
        <f t="shared" si="2"/>
        <v>30</v>
      </c>
    </row>
    <row r="5" spans="1:81" ht="15.75" thickBot="1" x14ac:dyDescent="0.3">
      <c r="C5" s="13" t="s">
        <v>49</v>
      </c>
      <c r="D5" s="12" t="s">
        <v>50</v>
      </c>
      <c r="E5" s="12" t="s">
        <v>50</v>
      </c>
      <c r="F5" s="12" t="s">
        <v>50</v>
      </c>
      <c r="G5" s="12" t="s">
        <v>50</v>
      </c>
      <c r="H5" s="12" t="s">
        <v>50</v>
      </c>
      <c r="I5" s="12" t="s">
        <v>50</v>
      </c>
      <c r="J5" s="12" t="s">
        <v>50</v>
      </c>
      <c r="K5" s="12" t="s">
        <v>50</v>
      </c>
      <c r="L5" s="12" t="s">
        <v>50</v>
      </c>
      <c r="M5" s="12" t="s">
        <v>50</v>
      </c>
      <c r="N5" s="12" t="s">
        <v>50</v>
      </c>
      <c r="O5" s="12" t="s">
        <v>50</v>
      </c>
      <c r="P5" s="12" t="s">
        <v>50</v>
      </c>
      <c r="Q5" s="12" t="s">
        <v>50</v>
      </c>
      <c r="R5" s="12" t="s">
        <v>50</v>
      </c>
      <c r="S5" s="12" t="s">
        <v>50</v>
      </c>
      <c r="T5" s="12" t="s">
        <v>50</v>
      </c>
      <c r="U5" s="12" t="s">
        <v>50</v>
      </c>
      <c r="V5" s="12" t="s">
        <v>50</v>
      </c>
      <c r="W5" s="12" t="s">
        <v>50</v>
      </c>
      <c r="X5" s="12" t="s">
        <v>50</v>
      </c>
      <c r="Y5" s="12" t="s">
        <v>50</v>
      </c>
      <c r="Z5" s="12" t="s">
        <v>50</v>
      </c>
      <c r="AA5" s="12" t="s">
        <v>50</v>
      </c>
      <c r="AB5" s="12" t="s">
        <v>50</v>
      </c>
      <c r="AC5" s="12" t="s">
        <v>50</v>
      </c>
      <c r="AD5" s="12" t="s">
        <v>50</v>
      </c>
      <c r="AE5" s="12" t="s">
        <v>50</v>
      </c>
      <c r="AF5" s="12" t="s">
        <v>50</v>
      </c>
      <c r="AG5" s="12" t="s">
        <v>50</v>
      </c>
      <c r="AH5" s="12" t="s">
        <v>50</v>
      </c>
      <c r="AI5" s="12" t="s">
        <v>50</v>
      </c>
      <c r="AJ5" s="12" t="s">
        <v>50</v>
      </c>
      <c r="AK5" s="12" t="s">
        <v>50</v>
      </c>
      <c r="AL5" s="12" t="s">
        <v>50</v>
      </c>
      <c r="AM5" s="12" t="s">
        <v>50</v>
      </c>
      <c r="AN5" s="12" t="s">
        <v>50</v>
      </c>
      <c r="AO5" s="12" t="s">
        <v>50</v>
      </c>
      <c r="AP5" s="12" t="s">
        <v>50</v>
      </c>
      <c r="AQ5" s="12" t="s">
        <v>50</v>
      </c>
      <c r="AR5" s="12" t="s">
        <v>50</v>
      </c>
      <c r="AS5" s="12" t="s">
        <v>50</v>
      </c>
      <c r="AT5" s="12" t="s">
        <v>50</v>
      </c>
      <c r="AU5" s="12" t="s">
        <v>50</v>
      </c>
      <c r="AV5" s="12" t="s">
        <v>50</v>
      </c>
      <c r="AW5" s="12" t="s">
        <v>50</v>
      </c>
      <c r="AX5" s="12" t="s">
        <v>50</v>
      </c>
      <c r="AY5" s="12" t="s">
        <v>50</v>
      </c>
      <c r="AZ5" s="12" t="s">
        <v>51</v>
      </c>
      <c r="BA5" s="12" t="s">
        <v>51</v>
      </c>
      <c r="BB5" s="12" t="s">
        <v>51</v>
      </c>
      <c r="BC5" s="12" t="s">
        <v>51</v>
      </c>
      <c r="BD5" s="12" t="s">
        <v>51</v>
      </c>
      <c r="BE5" s="12" t="s">
        <v>51</v>
      </c>
      <c r="BF5" s="12" t="s">
        <v>51</v>
      </c>
      <c r="BG5" s="12" t="s">
        <v>51</v>
      </c>
      <c r="BH5" s="12" t="s">
        <v>51</v>
      </c>
      <c r="BI5" s="12" t="s">
        <v>51</v>
      </c>
      <c r="BJ5" s="12" t="s">
        <v>51</v>
      </c>
      <c r="BK5" s="12" t="s">
        <v>51</v>
      </c>
      <c r="BO5" s="12" t="s">
        <v>50</v>
      </c>
      <c r="BP5" s="12" t="s">
        <v>51</v>
      </c>
      <c r="BQ5" s="12" t="s">
        <v>50</v>
      </c>
      <c r="BR5" s="12" t="s">
        <v>50</v>
      </c>
      <c r="BS5" s="12" t="s">
        <v>50</v>
      </c>
      <c r="BT5" s="12" t="s">
        <v>50</v>
      </c>
    </row>
    <row r="6" spans="1:81" ht="16.5" thickTop="1" thickBot="1" x14ac:dyDescent="0.3">
      <c r="C6" s="45" t="s">
        <v>115</v>
      </c>
      <c r="D6" s="1">
        <v>44957</v>
      </c>
      <c r="E6" s="1">
        <v>44985</v>
      </c>
      <c r="F6" s="1">
        <v>45016</v>
      </c>
      <c r="G6" s="1">
        <v>45046</v>
      </c>
      <c r="H6" s="1">
        <v>45077</v>
      </c>
      <c r="I6" s="1">
        <v>45107</v>
      </c>
      <c r="J6" s="1">
        <v>45138</v>
      </c>
      <c r="K6" s="1">
        <v>45169</v>
      </c>
      <c r="L6" s="1">
        <v>45199</v>
      </c>
      <c r="M6" s="1">
        <v>45230</v>
      </c>
      <c r="N6" s="1">
        <v>45260</v>
      </c>
      <c r="O6" s="1">
        <v>45291</v>
      </c>
      <c r="P6" s="1">
        <v>45322</v>
      </c>
      <c r="Q6" s="1">
        <v>45351</v>
      </c>
      <c r="R6" s="1">
        <v>45382</v>
      </c>
      <c r="S6" s="1">
        <v>45412</v>
      </c>
      <c r="T6" s="1">
        <v>45443</v>
      </c>
      <c r="U6" s="1">
        <v>45473</v>
      </c>
      <c r="V6" s="1">
        <v>45504</v>
      </c>
      <c r="W6" s="1">
        <v>45535</v>
      </c>
      <c r="X6" s="1">
        <v>45565</v>
      </c>
      <c r="Y6" s="1">
        <v>45596</v>
      </c>
      <c r="Z6" s="1">
        <v>45626</v>
      </c>
      <c r="AA6" s="1">
        <v>45657</v>
      </c>
      <c r="AB6" s="1">
        <v>45688</v>
      </c>
      <c r="AC6" s="1">
        <v>45716</v>
      </c>
      <c r="AD6" s="1">
        <v>45747</v>
      </c>
      <c r="AE6" s="1">
        <v>45777</v>
      </c>
      <c r="AF6" s="1">
        <v>45808</v>
      </c>
      <c r="AG6" s="1">
        <v>45838</v>
      </c>
      <c r="AH6" s="1">
        <v>45869</v>
      </c>
      <c r="AI6" s="1">
        <v>45900</v>
      </c>
      <c r="AJ6" s="1">
        <v>45930</v>
      </c>
      <c r="AK6" s="1">
        <v>45961</v>
      </c>
      <c r="AL6" s="1">
        <v>45991</v>
      </c>
      <c r="AM6" s="1">
        <v>46022</v>
      </c>
      <c r="AN6" s="1">
        <v>46053</v>
      </c>
      <c r="AO6" s="1">
        <v>46081</v>
      </c>
      <c r="AP6" s="1">
        <v>46112</v>
      </c>
      <c r="AQ6" s="1">
        <v>46142</v>
      </c>
      <c r="AR6" s="1">
        <v>46173</v>
      </c>
      <c r="AS6" s="1">
        <v>46203</v>
      </c>
      <c r="AT6" s="1">
        <v>46234</v>
      </c>
      <c r="AU6" s="1">
        <v>46265</v>
      </c>
      <c r="AV6" s="1">
        <v>46295</v>
      </c>
      <c r="AW6" s="1">
        <v>46326</v>
      </c>
      <c r="AX6" s="1">
        <v>46356</v>
      </c>
      <c r="AY6" s="1">
        <v>46387</v>
      </c>
      <c r="AZ6" s="30">
        <v>46053</v>
      </c>
      <c r="BA6" s="30">
        <v>46081</v>
      </c>
      <c r="BB6" s="30">
        <v>46112</v>
      </c>
      <c r="BC6" s="30">
        <v>46142</v>
      </c>
      <c r="BD6" s="30">
        <v>46173</v>
      </c>
      <c r="BE6" s="30">
        <v>46203</v>
      </c>
      <c r="BF6" s="30">
        <v>46234</v>
      </c>
      <c r="BG6" s="30">
        <v>46265</v>
      </c>
      <c r="BH6" s="30">
        <v>46295</v>
      </c>
      <c r="BI6" s="30">
        <v>46326</v>
      </c>
      <c r="BJ6" s="30">
        <v>46356</v>
      </c>
      <c r="BK6" s="30">
        <v>46387</v>
      </c>
      <c r="BO6" s="1">
        <f>Desempeño_Financiero!$B$1</f>
        <v>46112</v>
      </c>
      <c r="BP6" s="22">
        <f>BO6</f>
        <v>46112</v>
      </c>
      <c r="BQ6" s="1">
        <f>EOMONTH(BO6,-1)</f>
        <v>46081</v>
      </c>
      <c r="BR6" s="1">
        <f>EOMONTH(BO6,-12)</f>
        <v>45747</v>
      </c>
      <c r="BS6" s="1">
        <f>EOMONTH(BO6,-24)</f>
        <v>45382</v>
      </c>
      <c r="BT6" s="1">
        <f>EOMONTH(BO6,-36)</f>
        <v>45016</v>
      </c>
      <c r="BW6" s="1">
        <f>BO6</f>
        <v>46112</v>
      </c>
      <c r="BX6" s="22">
        <f t="shared" ref="BX6:CB6" si="4">BP6</f>
        <v>46112</v>
      </c>
      <c r="BY6" s="1">
        <f t="shared" si="4"/>
        <v>46081</v>
      </c>
      <c r="BZ6" s="1">
        <f t="shared" si="4"/>
        <v>45747</v>
      </c>
      <c r="CA6" s="1">
        <f t="shared" si="4"/>
        <v>45382</v>
      </c>
      <c r="CB6" s="1">
        <f t="shared" si="4"/>
        <v>45016</v>
      </c>
      <c r="CC6" s="26"/>
    </row>
    <row r="7" spans="1:81" ht="15.75" thickTop="1" x14ac:dyDescent="0.25"/>
    <row r="8" spans="1:81" hidden="1" outlineLevel="1" x14ac:dyDescent="0.25">
      <c r="A8" s="11" t="s">
        <v>15</v>
      </c>
      <c r="C8" s="2" t="s">
        <v>0</v>
      </c>
      <c r="D8" s="8">
        <f>RA_CD!D8+MA_CD!D8+CI_CD!D8</f>
        <v>0</v>
      </c>
      <c r="E8" s="8">
        <f>RA_CD!E8+MA_CD!E8+CI_CD!E8</f>
        <v>0</v>
      </c>
      <c r="F8" s="8">
        <f>RA_CD!F8+MA_CD!F8+CI_CD!F8</f>
        <v>0</v>
      </c>
      <c r="G8" s="8">
        <f>RA_CD!G8+MA_CD!G8+CI_CD!G8</f>
        <v>0</v>
      </c>
      <c r="H8" s="8">
        <f>RA_CD!H8+MA_CD!H8+CI_CD!H8</f>
        <v>0</v>
      </c>
      <c r="I8" s="8">
        <f>RA_CD!I8+MA_CD!I8+CI_CD!I8</f>
        <v>0</v>
      </c>
      <c r="J8" s="8">
        <f>RA_CD!J8+MA_CD!J8+CI_CD!J8</f>
        <v>0</v>
      </c>
      <c r="K8" s="8">
        <f>RA_CD!K8+MA_CD!K8+CI_CD!K8</f>
        <v>0</v>
      </c>
      <c r="L8" s="8">
        <f>RA_CD!L8+MA_CD!L8+CI_CD!L8</f>
        <v>0</v>
      </c>
      <c r="M8" s="8">
        <f>RA_CD!M8+MA_CD!M8+CI_CD!M8</f>
        <v>0</v>
      </c>
      <c r="N8" s="8">
        <f>RA_CD!N8+MA_CD!N8+CI_CD!N8</f>
        <v>0</v>
      </c>
      <c r="O8" s="8">
        <f>RA_CD!O8+MA_CD!O8+CI_CD!O8</f>
        <v>0</v>
      </c>
      <c r="P8" s="8">
        <f>RA_CD!P8+MA_CD!P8+CI_CD!P8</f>
        <v>0</v>
      </c>
      <c r="Q8" s="8">
        <f>RA_CD!Q8+MA_CD!Q8+CI_CD!Q8</f>
        <v>0</v>
      </c>
      <c r="R8" s="8">
        <f>RA_CD!R8+MA_CD!R8+CI_CD!R8</f>
        <v>0</v>
      </c>
      <c r="S8" s="8">
        <f>RA_CD!S8+MA_CD!S8+CI_CD!S8</f>
        <v>0</v>
      </c>
      <c r="T8" s="8">
        <f>RA_CD!T8+MA_CD!T8+CI_CD!T8</f>
        <v>0</v>
      </c>
      <c r="U8" s="8">
        <f>RA_CD!U8+MA_CD!U8+CI_CD!U8</f>
        <v>0</v>
      </c>
      <c r="V8" s="8">
        <f>RA_CD!V8+MA_CD!V8+CI_CD!V8</f>
        <v>0</v>
      </c>
      <c r="W8" s="8">
        <f>RA_CD!W8+MA_CD!W8+CI_CD!W8</f>
        <v>0</v>
      </c>
      <c r="X8" s="8">
        <f>RA_CD!X8+MA_CD!X8+CI_CD!X8</f>
        <v>0</v>
      </c>
      <c r="Y8" s="8">
        <f>RA_CD!Y8+MA_CD!Y8+CI_CD!Y8</f>
        <v>0</v>
      </c>
      <c r="Z8" s="8">
        <f>RA_CD!Z8+MA_CD!Z8+CI_CD!Z8</f>
        <v>0</v>
      </c>
      <c r="AA8" s="8">
        <f>RA_CD!AA8+MA_CD!AA8+CI_CD!AA8</f>
        <v>0</v>
      </c>
      <c r="AB8" s="8">
        <f>RA_CD!AB8+MA_CD!AB8+CI_CD!AB8</f>
        <v>0</v>
      </c>
      <c r="AC8" s="8">
        <f>RA_CD!AC8+MA_CD!AC8+CI_CD!AC8</f>
        <v>0</v>
      </c>
      <c r="AD8" s="8">
        <f>RA_CD!AD8+MA_CD!AD8+CI_CD!AD8</f>
        <v>0</v>
      </c>
      <c r="AE8" s="8">
        <f>RA_CD!AE8+MA_CD!AE8+CI_CD!AE8</f>
        <v>0</v>
      </c>
      <c r="AF8" s="8">
        <f>RA_CD!AF8+MA_CD!AF8+CI_CD!AF8</f>
        <v>0</v>
      </c>
      <c r="AG8" s="8">
        <f>RA_CD!AG8+MA_CD!AG8+CI_CD!AG8</f>
        <v>0</v>
      </c>
      <c r="AH8" s="8">
        <f>RA_CD!AH8+MA_CD!AH8+CI_CD!AH8</f>
        <v>0</v>
      </c>
      <c r="AI8" s="8">
        <f>RA_CD!AI8+MA_CD!AI8+CI_CD!AI8</f>
        <v>0</v>
      </c>
      <c r="AJ8" s="8">
        <f>RA_CD!AJ8+MA_CD!AJ8+CI_CD!AJ8</f>
        <v>0</v>
      </c>
      <c r="AK8" s="8">
        <f>RA_CD!AK8+MA_CD!AK8+CI_CD!AK8</f>
        <v>0</v>
      </c>
      <c r="AL8" s="8">
        <f>RA_CD!AL8+MA_CD!AL8+CI_CD!AL8</f>
        <v>0</v>
      </c>
      <c r="AM8" s="8">
        <f>RA_CD!AM8+MA_CD!AM8+CI_CD!AM8</f>
        <v>0</v>
      </c>
      <c r="AN8" s="8">
        <f>RA_CD!AN8+MA_CD!AN8+CI_CD!AN8</f>
        <v>0</v>
      </c>
      <c r="AO8" s="8">
        <f>RA_CD!AO8+MA_CD!AO8+CI_CD!AO8</f>
        <v>0</v>
      </c>
      <c r="AP8" s="8">
        <f>RA_CD!AP8+MA_CD!AP8+CI_CD!AP8</f>
        <v>0</v>
      </c>
      <c r="AQ8" s="8">
        <f>RA_CD!AQ8+MA_CD!AQ8+CI_CD!AQ8</f>
        <v>0</v>
      </c>
      <c r="AR8" s="8">
        <f>RA_CD!AR8+MA_CD!AR8+CI_CD!AR8</f>
        <v>0</v>
      </c>
      <c r="AS8" s="8">
        <f>RA_CD!AS8+MA_CD!AS8+CI_CD!AS8</f>
        <v>0</v>
      </c>
      <c r="AT8" s="8">
        <f>RA_CD!AT8+MA_CD!AT8+CI_CD!AT8</f>
        <v>0</v>
      </c>
      <c r="AU8" s="8">
        <f>RA_CD!AU8+MA_CD!AU8+CI_CD!AU8</f>
        <v>0</v>
      </c>
      <c r="AV8" s="8">
        <f>RA_CD!AV8+MA_CD!AV8+CI_CD!AV8</f>
        <v>0</v>
      </c>
      <c r="AW8" s="8">
        <f>RA_CD!AW8+MA_CD!AW8+CI_CD!AW8</f>
        <v>0</v>
      </c>
      <c r="AX8" s="8">
        <f>RA_CD!AX8+MA_CD!AX8+CI_CD!AX8</f>
        <v>0</v>
      </c>
      <c r="AY8" s="8">
        <f>RA_CD!AY8+MA_CD!AY8+CI_CD!AY8</f>
        <v>0</v>
      </c>
      <c r="AZ8" s="8">
        <f>RA_CD!AZ8+MA_CD!AZ8+CI_CD!AZ8</f>
        <v>788936.01629195141</v>
      </c>
      <c r="BA8" s="8">
        <f>RA_CD!BA8+MA_CD!BA8+CI_CD!BA8</f>
        <v>792390.7260829336</v>
      </c>
      <c r="BB8" s="8">
        <f>RA_CD!BB8+MA_CD!BB8+CI_CD!BB8</f>
        <v>792820.25439793174</v>
      </c>
      <c r="BC8" s="8">
        <f>RA_CD!BC8+MA_CD!BC8+CI_CD!BC8</f>
        <v>792808.70722148987</v>
      </c>
      <c r="BD8" s="8">
        <f>RA_CD!BD8+MA_CD!BD8+CI_CD!BD8</f>
        <v>799933.56454312569</v>
      </c>
      <c r="BE8" s="8">
        <f>RA_CD!BE8+MA_CD!BE8+CI_CD!BE8</f>
        <v>804721.48594520567</v>
      </c>
      <c r="BF8" s="8">
        <f>RA_CD!BF8+MA_CD!BF8+CI_CD!BF8</f>
        <v>805990.53945664444</v>
      </c>
      <c r="BG8" s="8">
        <f>RA_CD!BG8+MA_CD!BG8+CI_CD!BG8</f>
        <v>804381.43448378099</v>
      </c>
      <c r="BH8" s="8">
        <f>RA_CD!BH8+MA_CD!BH8+CI_CD!BH8</f>
        <v>807461.60145724053</v>
      </c>
      <c r="BI8" s="8">
        <f>RA_CD!BI8+MA_CD!BI8+CI_CD!BI8</f>
        <v>814998.04992456362</v>
      </c>
      <c r="BJ8" s="8">
        <f>RA_CD!BJ8+MA_CD!BJ8+CI_CD!BJ8</f>
        <v>820531.33094308549</v>
      </c>
      <c r="BK8" s="8">
        <f>RA_CD!BK8+MA_CD!BK8+CI_CD!BK8</f>
        <v>823878.67425971292</v>
      </c>
      <c r="BO8" s="24">
        <f t="shared" ref="BO8:BO10" si="5">_xlfn.XLOOKUP(BO$6,$D$6:$BM$6,$D8:$BM8,,0,1)</f>
        <v>0</v>
      </c>
      <c r="BP8" s="24">
        <f>_xlfn.XLOOKUP(BP$6,$D$6:$BM$6,$D8:$BM8,,0,-1)</f>
        <v>792820.25439793174</v>
      </c>
      <c r="BQ8" s="24">
        <f t="shared" ref="BQ8:BT10" si="6">_xlfn.XLOOKUP(BQ$6,$D$6:$BM$6,$D8:$BM8,,0,1)</f>
        <v>0</v>
      </c>
      <c r="BR8" s="24">
        <f t="shared" si="6"/>
        <v>0</v>
      </c>
      <c r="BS8" s="24">
        <f t="shared" si="6"/>
        <v>0</v>
      </c>
      <c r="BT8" s="24">
        <f t="shared" si="6"/>
        <v>0</v>
      </c>
    </row>
    <row r="9" spans="1:81" hidden="1" outlineLevel="1" x14ac:dyDescent="0.25">
      <c r="A9" s="11" t="s">
        <v>15</v>
      </c>
      <c r="C9" s="2" t="s">
        <v>1</v>
      </c>
      <c r="D9" s="8">
        <f>RA_CD!D9+MA_CD!D9+CI_CD!D9</f>
        <v>0</v>
      </c>
      <c r="E9" s="8">
        <f>RA_CD!E9+MA_CD!E9+CI_CD!E9</f>
        <v>0</v>
      </c>
      <c r="F9" s="8">
        <f>RA_CD!F9+MA_CD!F9+CI_CD!F9</f>
        <v>0</v>
      </c>
      <c r="G9" s="8">
        <f>RA_CD!G9+MA_CD!G9+CI_CD!G9</f>
        <v>0</v>
      </c>
      <c r="H9" s="8">
        <f>RA_CD!H9+MA_CD!H9+CI_CD!H9</f>
        <v>0</v>
      </c>
      <c r="I9" s="8">
        <f>RA_CD!I9+MA_CD!I9+CI_CD!I9</f>
        <v>0</v>
      </c>
      <c r="J9" s="8">
        <f>RA_CD!J9+MA_CD!J9+CI_CD!J9</f>
        <v>0</v>
      </c>
      <c r="K9" s="8">
        <f>RA_CD!K9+MA_CD!K9+CI_CD!K9</f>
        <v>0</v>
      </c>
      <c r="L9" s="8">
        <f>RA_CD!L9+MA_CD!L9+CI_CD!L9</f>
        <v>0</v>
      </c>
      <c r="M9" s="8">
        <f>RA_CD!M9+MA_CD!M9+CI_CD!M9</f>
        <v>0</v>
      </c>
      <c r="N9" s="8">
        <f>RA_CD!N9+MA_CD!N9+CI_CD!N9</f>
        <v>0</v>
      </c>
      <c r="O9" s="8">
        <f>RA_CD!O9+MA_CD!O9+CI_CD!O9</f>
        <v>0</v>
      </c>
      <c r="P9" s="8">
        <f>RA_CD!P9+MA_CD!P9+CI_CD!P9</f>
        <v>0</v>
      </c>
      <c r="Q9" s="8">
        <f>RA_CD!Q9+MA_CD!Q9+CI_CD!Q9</f>
        <v>0</v>
      </c>
      <c r="R9" s="8">
        <f>RA_CD!R9+MA_CD!R9+CI_CD!R9</f>
        <v>0</v>
      </c>
      <c r="S9" s="8">
        <f>RA_CD!S9+MA_CD!S9+CI_CD!S9</f>
        <v>0</v>
      </c>
      <c r="T9" s="8">
        <f>RA_CD!T9+MA_CD!T9+CI_CD!T9</f>
        <v>0</v>
      </c>
      <c r="U9" s="8">
        <f>RA_CD!U9+MA_CD!U9+CI_CD!U9</f>
        <v>0</v>
      </c>
      <c r="V9" s="8">
        <f>RA_CD!V9+MA_CD!V9+CI_CD!V9</f>
        <v>0</v>
      </c>
      <c r="W9" s="8">
        <f>RA_CD!W9+MA_CD!W9+CI_CD!W9</f>
        <v>0</v>
      </c>
      <c r="X9" s="8">
        <f>RA_CD!X9+MA_CD!X9+CI_CD!X9</f>
        <v>0</v>
      </c>
      <c r="Y9" s="8">
        <f>RA_CD!Y9+MA_CD!Y9+CI_CD!Y9</f>
        <v>0</v>
      </c>
      <c r="Z9" s="8">
        <f>RA_CD!Z9+MA_CD!Z9+CI_CD!Z9</f>
        <v>0</v>
      </c>
      <c r="AA9" s="8">
        <f>RA_CD!AA9+MA_CD!AA9+CI_CD!AA9</f>
        <v>0</v>
      </c>
      <c r="AB9" s="8">
        <f>RA_CD!AB9+MA_CD!AB9+CI_CD!AB9</f>
        <v>0</v>
      </c>
      <c r="AC9" s="8">
        <f>RA_CD!AC9+MA_CD!AC9+CI_CD!AC9</f>
        <v>0</v>
      </c>
      <c r="AD9" s="8">
        <f>RA_CD!AD9+MA_CD!AD9+CI_CD!AD9</f>
        <v>0</v>
      </c>
      <c r="AE9" s="8">
        <f>RA_CD!AE9+MA_CD!AE9+CI_CD!AE9</f>
        <v>0</v>
      </c>
      <c r="AF9" s="8">
        <f>RA_CD!AF9+MA_CD!AF9+CI_CD!AF9</f>
        <v>0</v>
      </c>
      <c r="AG9" s="8">
        <f>RA_CD!AG9+MA_CD!AG9+CI_CD!AG9</f>
        <v>0</v>
      </c>
      <c r="AH9" s="8">
        <f>RA_CD!AH9+MA_CD!AH9+CI_CD!AH9</f>
        <v>0</v>
      </c>
      <c r="AI9" s="8">
        <f>RA_CD!AI9+MA_CD!AI9+CI_CD!AI9</f>
        <v>0</v>
      </c>
      <c r="AJ9" s="8">
        <f>RA_CD!AJ9+MA_CD!AJ9+CI_CD!AJ9</f>
        <v>0</v>
      </c>
      <c r="AK9" s="8">
        <f>RA_CD!AK9+MA_CD!AK9+CI_CD!AK9</f>
        <v>0</v>
      </c>
      <c r="AL9" s="8">
        <f>RA_CD!AL9+MA_CD!AL9+CI_CD!AL9</f>
        <v>0</v>
      </c>
      <c r="AM9" s="8">
        <f>RA_CD!AM9+MA_CD!AM9+CI_CD!AM9</f>
        <v>0</v>
      </c>
      <c r="AN9" s="8">
        <f>RA_CD!AN9+MA_CD!AN9+CI_CD!AN9</f>
        <v>0</v>
      </c>
      <c r="AO9" s="8">
        <f>RA_CD!AO9+MA_CD!AO9+CI_CD!AO9</f>
        <v>0</v>
      </c>
      <c r="AP9" s="8">
        <f>RA_CD!AP9+MA_CD!AP9+CI_CD!AP9</f>
        <v>0</v>
      </c>
      <c r="AQ9" s="8">
        <f>RA_CD!AQ9+MA_CD!AQ9+CI_CD!AQ9</f>
        <v>0</v>
      </c>
      <c r="AR9" s="8">
        <f>RA_CD!AR9+MA_CD!AR9+CI_CD!AR9</f>
        <v>0</v>
      </c>
      <c r="AS9" s="8">
        <f>RA_CD!AS9+MA_CD!AS9+CI_CD!AS9</f>
        <v>0</v>
      </c>
      <c r="AT9" s="8">
        <f>RA_CD!AT9+MA_CD!AT9+CI_CD!AT9</f>
        <v>0</v>
      </c>
      <c r="AU9" s="8">
        <f>RA_CD!AU9+MA_CD!AU9+CI_CD!AU9</f>
        <v>0</v>
      </c>
      <c r="AV9" s="8">
        <f>RA_CD!AV9+MA_CD!AV9+CI_CD!AV9</f>
        <v>0</v>
      </c>
      <c r="AW9" s="8">
        <f>RA_CD!AW9+MA_CD!AW9+CI_CD!AW9</f>
        <v>0</v>
      </c>
      <c r="AX9" s="8">
        <f>RA_CD!AX9+MA_CD!AX9+CI_CD!AX9</f>
        <v>0</v>
      </c>
      <c r="AY9" s="8">
        <f>RA_CD!AY9+MA_CD!AY9+CI_CD!AY9</f>
        <v>0</v>
      </c>
      <c r="AZ9" s="8">
        <f>RA_CD!AZ9+MA_CD!AZ9+CI_CD!AZ9</f>
        <v>26109.930679022371</v>
      </c>
      <c r="BA9" s="8">
        <f>RA_CD!BA9+MA_CD!BA9+CI_CD!BA9</f>
        <v>26348.58328381614</v>
      </c>
      <c r="BB9" s="8">
        <f>RA_CD!BB9+MA_CD!BB9+CI_CD!BB9</f>
        <v>26495.334692538763</v>
      </c>
      <c r="BC9" s="8">
        <f>RA_CD!BC9+MA_CD!BC9+CI_CD!BC9</f>
        <v>26720.306251804664</v>
      </c>
      <c r="BD9" s="8">
        <f>RA_CD!BD9+MA_CD!BD9+CI_CD!BD9</f>
        <v>27118.048356177744</v>
      </c>
      <c r="BE9" s="8">
        <f>RA_CD!BE9+MA_CD!BE9+CI_CD!BE9</f>
        <v>27497.808966181186</v>
      </c>
      <c r="BF9" s="8">
        <f>RA_CD!BF9+MA_CD!BF9+CI_CD!BF9</f>
        <v>27936.104833075977</v>
      </c>
      <c r="BG9" s="8">
        <f>RA_CD!BG9+MA_CD!BG9+CI_CD!BG9</f>
        <v>28407.333488890967</v>
      </c>
      <c r="BH9" s="8">
        <f>RA_CD!BH9+MA_CD!BH9+CI_CD!BH9</f>
        <v>29235.545566175198</v>
      </c>
      <c r="BI9" s="8">
        <f>RA_CD!BI9+MA_CD!BI9+CI_CD!BI9</f>
        <v>30135.709259535612</v>
      </c>
      <c r="BJ9" s="8">
        <f>RA_CD!BJ9+MA_CD!BJ9+CI_CD!BJ9</f>
        <v>31094.240310396031</v>
      </c>
      <c r="BK9" s="8">
        <f>RA_CD!BK9+MA_CD!BK9+CI_CD!BK9</f>
        <v>32134.494850308878</v>
      </c>
      <c r="BO9" s="24">
        <f t="shared" si="5"/>
        <v>0</v>
      </c>
      <c r="BP9" s="24">
        <f t="shared" ref="BP9:BP10" si="7">_xlfn.XLOOKUP(BP$6,$D$6:$BM$6,$D9:$BM9,,0,-1)</f>
        <v>26495.334692538763</v>
      </c>
      <c r="BQ9" s="24">
        <f t="shared" si="6"/>
        <v>0</v>
      </c>
      <c r="BR9" s="24">
        <f t="shared" si="6"/>
        <v>0</v>
      </c>
      <c r="BS9" s="24">
        <f t="shared" si="6"/>
        <v>0</v>
      </c>
      <c r="BT9" s="24">
        <f t="shared" si="6"/>
        <v>0</v>
      </c>
    </row>
    <row r="10" spans="1:81" ht="14.45" hidden="1" customHeight="1" outlineLevel="1" x14ac:dyDescent="0.25">
      <c r="A10" s="11" t="s">
        <v>15</v>
      </c>
      <c r="C10" s="2" t="s">
        <v>9</v>
      </c>
      <c r="D10" s="8">
        <f>RA_CD!D10+MA_CD!D10+CI_CD!D10</f>
        <v>0</v>
      </c>
      <c r="E10" s="8">
        <f>RA_CD!E10+MA_CD!E10+CI_CD!E10</f>
        <v>0</v>
      </c>
      <c r="F10" s="8">
        <f>RA_CD!F10+MA_CD!F10+CI_CD!F10</f>
        <v>0</v>
      </c>
      <c r="G10" s="8">
        <f>RA_CD!G10+MA_CD!G10+CI_CD!G10</f>
        <v>0</v>
      </c>
      <c r="H10" s="8">
        <f>RA_CD!H10+MA_CD!H10+CI_CD!H10</f>
        <v>0</v>
      </c>
      <c r="I10" s="8">
        <f>RA_CD!I10+MA_CD!I10+CI_CD!I10</f>
        <v>0</v>
      </c>
      <c r="J10" s="8">
        <f>RA_CD!J10+MA_CD!J10+CI_CD!J10</f>
        <v>0</v>
      </c>
      <c r="K10" s="8">
        <f>RA_CD!K10+MA_CD!K10+CI_CD!K10</f>
        <v>0</v>
      </c>
      <c r="L10" s="8">
        <f>RA_CD!L10+MA_CD!L10+CI_CD!L10</f>
        <v>0</v>
      </c>
      <c r="M10" s="8">
        <f>RA_CD!M10+MA_CD!M10+CI_CD!M10</f>
        <v>0</v>
      </c>
      <c r="N10" s="8">
        <f>RA_CD!N10+MA_CD!N10+CI_CD!N10</f>
        <v>0</v>
      </c>
      <c r="O10" s="8">
        <f>RA_CD!O10+MA_CD!O10+CI_CD!O10</f>
        <v>0</v>
      </c>
      <c r="P10" s="8">
        <f>RA_CD!P10+MA_CD!P10+CI_CD!P10</f>
        <v>0</v>
      </c>
      <c r="Q10" s="8">
        <f>RA_CD!Q10+MA_CD!Q10+CI_CD!Q10</f>
        <v>0</v>
      </c>
      <c r="R10" s="8">
        <f>RA_CD!R10+MA_CD!R10+CI_CD!R10</f>
        <v>0</v>
      </c>
      <c r="S10" s="8">
        <f>RA_CD!S10+MA_CD!S10+CI_CD!S10</f>
        <v>0</v>
      </c>
      <c r="T10" s="8">
        <f>RA_CD!T10+MA_CD!T10+CI_CD!T10</f>
        <v>0</v>
      </c>
      <c r="U10" s="8">
        <f>RA_CD!U10+MA_CD!U10+CI_CD!U10</f>
        <v>0</v>
      </c>
      <c r="V10" s="8">
        <f>RA_CD!V10+MA_CD!V10+CI_CD!V10</f>
        <v>0</v>
      </c>
      <c r="W10" s="8">
        <f>RA_CD!W10+MA_CD!W10+CI_CD!W10</f>
        <v>0</v>
      </c>
      <c r="X10" s="8">
        <f>RA_CD!X10+MA_CD!X10+CI_CD!X10</f>
        <v>0</v>
      </c>
      <c r="Y10" s="8">
        <f>RA_CD!Y10+MA_CD!Y10+CI_CD!Y10</f>
        <v>0</v>
      </c>
      <c r="Z10" s="8">
        <f>RA_CD!Z10+MA_CD!Z10+CI_CD!Z10</f>
        <v>0</v>
      </c>
      <c r="AA10" s="8">
        <f>RA_CD!AA10+MA_CD!AA10+CI_CD!AA10</f>
        <v>0</v>
      </c>
      <c r="AB10" s="8">
        <f>RA_CD!AB10+MA_CD!AB10+CI_CD!AB10</f>
        <v>0</v>
      </c>
      <c r="AC10" s="8">
        <f>RA_CD!AC10+MA_CD!AC10+CI_CD!AC10</f>
        <v>0</v>
      </c>
      <c r="AD10" s="8">
        <f>RA_CD!AD10+MA_CD!AD10+CI_CD!AD10</f>
        <v>0</v>
      </c>
      <c r="AE10" s="8">
        <f>RA_CD!AE10+MA_CD!AE10+CI_CD!AE10</f>
        <v>0</v>
      </c>
      <c r="AF10" s="8">
        <f>RA_CD!AF10+MA_CD!AF10+CI_CD!AF10</f>
        <v>0</v>
      </c>
      <c r="AG10" s="8">
        <f>RA_CD!AG10+MA_CD!AG10+CI_CD!AG10</f>
        <v>0</v>
      </c>
      <c r="AH10" s="8">
        <f>RA_CD!AH10+MA_CD!AH10+CI_CD!AH10</f>
        <v>0</v>
      </c>
      <c r="AI10" s="8">
        <f>RA_CD!AI10+MA_CD!AI10+CI_CD!AI10</f>
        <v>0</v>
      </c>
      <c r="AJ10" s="8">
        <f>RA_CD!AJ10+MA_CD!AJ10+CI_CD!AJ10</f>
        <v>0</v>
      </c>
      <c r="AK10" s="8">
        <f>RA_CD!AK10+MA_CD!AK10+CI_CD!AK10</f>
        <v>0</v>
      </c>
      <c r="AL10" s="8">
        <f>RA_CD!AL10+MA_CD!AL10+CI_CD!AL10</f>
        <v>0</v>
      </c>
      <c r="AM10" s="8">
        <f>RA_CD!AM10+MA_CD!AM10+CI_CD!AM10</f>
        <v>0</v>
      </c>
      <c r="AN10" s="8">
        <f>RA_CD!AN10+MA_CD!AN10+CI_CD!AN10</f>
        <v>0</v>
      </c>
      <c r="AO10" s="8">
        <f>RA_CD!AO10+MA_CD!AO10+CI_CD!AO10</f>
        <v>0</v>
      </c>
      <c r="AP10" s="8">
        <f>RA_CD!AP10+MA_CD!AP10+CI_CD!AP10</f>
        <v>0</v>
      </c>
      <c r="AQ10" s="8">
        <f>RA_CD!AQ10+MA_CD!AQ10+CI_CD!AQ10</f>
        <v>0</v>
      </c>
      <c r="AR10" s="8">
        <f>RA_CD!AR10+MA_CD!AR10+CI_CD!AR10</f>
        <v>0</v>
      </c>
      <c r="AS10" s="8">
        <f>RA_CD!AS10+MA_CD!AS10+CI_CD!AS10</f>
        <v>0</v>
      </c>
      <c r="AT10" s="8">
        <f>RA_CD!AT10+MA_CD!AT10+CI_CD!AT10</f>
        <v>0</v>
      </c>
      <c r="AU10" s="8">
        <f>RA_CD!AU10+MA_CD!AU10+CI_CD!AU10</f>
        <v>0</v>
      </c>
      <c r="AV10" s="8">
        <f>RA_CD!AV10+MA_CD!AV10+CI_CD!AV10</f>
        <v>0</v>
      </c>
      <c r="AW10" s="8">
        <f>RA_CD!AW10+MA_CD!AW10+CI_CD!AW10</f>
        <v>0</v>
      </c>
      <c r="AX10" s="8">
        <f>RA_CD!AX10+MA_CD!AX10+CI_CD!AX10</f>
        <v>0</v>
      </c>
      <c r="AY10" s="8">
        <f>RA_CD!AY10+MA_CD!AY10+CI_CD!AY10</f>
        <v>0</v>
      </c>
      <c r="AZ10" s="8">
        <f>RA_CD!AZ10+MA_CD!AZ10+CI_CD!AZ10</f>
        <v>24896.891131773162</v>
      </c>
      <c r="BA10" s="8">
        <f>RA_CD!BA10+MA_CD!BA10+CI_CD!BA10</f>
        <v>25343.775011445108</v>
      </c>
      <c r="BB10" s="8">
        <f>RA_CD!BB10+MA_CD!BB10+CI_CD!BB10</f>
        <v>25454.208035452764</v>
      </c>
      <c r="BC10" s="8">
        <f>RA_CD!BC10+MA_CD!BC10+CI_CD!BC10</f>
        <v>25312.297860420949</v>
      </c>
      <c r="BD10" s="8">
        <f>RA_CD!BD10+MA_CD!BD10+CI_CD!BD10</f>
        <v>25958.078881644236</v>
      </c>
      <c r="BE10" s="8">
        <f>RA_CD!BE10+MA_CD!BE10+CI_CD!BE10</f>
        <v>25901.903225322872</v>
      </c>
      <c r="BF10" s="8">
        <f>RA_CD!BF10+MA_CD!BF10+CI_CD!BF10</f>
        <v>26633.698307608654</v>
      </c>
      <c r="BG10" s="8">
        <f>RA_CD!BG10+MA_CD!BG10+CI_CD!BG10</f>
        <v>27057.811543634205</v>
      </c>
      <c r="BH10" s="8">
        <f>RA_CD!BH10+MA_CD!BH10+CI_CD!BH10</f>
        <v>26366.703797244609</v>
      </c>
      <c r="BI10" s="8">
        <f>RA_CD!BI10+MA_CD!BI10+CI_CD!BI10</f>
        <v>25369.51217427868</v>
      </c>
      <c r="BJ10" s="8">
        <f>RA_CD!BJ10+MA_CD!BJ10+CI_CD!BJ10</f>
        <v>24913.624833946873</v>
      </c>
      <c r="BK10" s="8">
        <f>RA_CD!BK10+MA_CD!BK10+CI_CD!BK10</f>
        <v>26704.997757362711</v>
      </c>
      <c r="BO10" s="24">
        <f t="shared" si="5"/>
        <v>0</v>
      </c>
      <c r="BP10" s="24">
        <f t="shared" si="7"/>
        <v>25454.208035452764</v>
      </c>
      <c r="BQ10" s="24">
        <f t="shared" si="6"/>
        <v>0</v>
      </c>
      <c r="BR10" s="24">
        <f t="shared" si="6"/>
        <v>0</v>
      </c>
      <c r="BS10" s="24">
        <f t="shared" si="6"/>
        <v>0</v>
      </c>
      <c r="BT10" s="24">
        <f t="shared" si="6"/>
        <v>0</v>
      </c>
    </row>
    <row r="11" spans="1:81" collapsed="1" x14ac:dyDescent="0.25">
      <c r="C11" s="3" t="s">
        <v>2</v>
      </c>
      <c r="D11" s="10">
        <f>SUM(D8:D10)</f>
        <v>0</v>
      </c>
      <c r="E11" s="10">
        <f t="shared" ref="E11:BK11" si="8">SUM(E8:E10)</f>
        <v>0</v>
      </c>
      <c r="F11" s="10">
        <f t="shared" si="8"/>
        <v>0</v>
      </c>
      <c r="G11" s="10">
        <f t="shared" si="8"/>
        <v>0</v>
      </c>
      <c r="H11" s="10">
        <f t="shared" si="8"/>
        <v>0</v>
      </c>
      <c r="I11" s="10">
        <f t="shared" si="8"/>
        <v>0</v>
      </c>
      <c r="J11" s="10">
        <f t="shared" si="8"/>
        <v>0</v>
      </c>
      <c r="K11" s="10">
        <f t="shared" si="8"/>
        <v>0</v>
      </c>
      <c r="L11" s="10">
        <f t="shared" si="8"/>
        <v>0</v>
      </c>
      <c r="M11" s="10">
        <f t="shared" si="8"/>
        <v>0</v>
      </c>
      <c r="N11" s="10">
        <f t="shared" si="8"/>
        <v>0</v>
      </c>
      <c r="O11" s="10">
        <f t="shared" si="8"/>
        <v>0</v>
      </c>
      <c r="P11" s="10">
        <f t="shared" si="8"/>
        <v>0</v>
      </c>
      <c r="Q11" s="10">
        <f t="shared" si="8"/>
        <v>0</v>
      </c>
      <c r="R11" s="10">
        <f t="shared" si="8"/>
        <v>0</v>
      </c>
      <c r="S11" s="10">
        <f t="shared" si="8"/>
        <v>0</v>
      </c>
      <c r="T11" s="10">
        <f t="shared" si="8"/>
        <v>0</v>
      </c>
      <c r="U11" s="10">
        <f t="shared" si="8"/>
        <v>0</v>
      </c>
      <c r="V11" s="10">
        <f t="shared" si="8"/>
        <v>0</v>
      </c>
      <c r="W11" s="10">
        <f t="shared" si="8"/>
        <v>0</v>
      </c>
      <c r="X11" s="10">
        <f t="shared" si="8"/>
        <v>0</v>
      </c>
      <c r="Y11" s="10">
        <f t="shared" si="8"/>
        <v>0</v>
      </c>
      <c r="Z11" s="10">
        <f t="shared" si="8"/>
        <v>0</v>
      </c>
      <c r="AA11" s="10">
        <f t="shared" si="8"/>
        <v>0</v>
      </c>
      <c r="AB11" s="10">
        <f t="shared" si="8"/>
        <v>0</v>
      </c>
      <c r="AC11" s="10">
        <f t="shared" si="8"/>
        <v>0</v>
      </c>
      <c r="AD11" s="10">
        <f t="shared" si="8"/>
        <v>0</v>
      </c>
      <c r="AE11" s="10">
        <f t="shared" si="8"/>
        <v>0</v>
      </c>
      <c r="AF11" s="10">
        <f t="shared" si="8"/>
        <v>0</v>
      </c>
      <c r="AG11" s="10">
        <f t="shared" si="8"/>
        <v>0</v>
      </c>
      <c r="AH11" s="10">
        <f t="shared" si="8"/>
        <v>0</v>
      </c>
      <c r="AI11" s="10">
        <f t="shared" si="8"/>
        <v>0</v>
      </c>
      <c r="AJ11" s="10">
        <f t="shared" si="8"/>
        <v>0</v>
      </c>
      <c r="AK11" s="10">
        <f t="shared" si="8"/>
        <v>0</v>
      </c>
      <c r="AL11" s="10">
        <f t="shared" si="8"/>
        <v>0</v>
      </c>
      <c r="AM11" s="10">
        <f t="shared" si="8"/>
        <v>0</v>
      </c>
      <c r="AN11" s="10">
        <f t="shared" si="8"/>
        <v>0</v>
      </c>
      <c r="AO11" s="10">
        <f t="shared" si="8"/>
        <v>0</v>
      </c>
      <c r="AP11" s="10">
        <f t="shared" si="8"/>
        <v>0</v>
      </c>
      <c r="AQ11" s="10">
        <f t="shared" si="8"/>
        <v>0</v>
      </c>
      <c r="AR11" s="10">
        <f t="shared" si="8"/>
        <v>0</v>
      </c>
      <c r="AS11" s="10">
        <f t="shared" si="8"/>
        <v>0</v>
      </c>
      <c r="AT11" s="10">
        <f t="shared" si="8"/>
        <v>0</v>
      </c>
      <c r="AU11" s="10">
        <f t="shared" si="8"/>
        <v>0</v>
      </c>
      <c r="AV11" s="10">
        <f t="shared" si="8"/>
        <v>0</v>
      </c>
      <c r="AW11" s="10">
        <f t="shared" si="8"/>
        <v>0</v>
      </c>
      <c r="AX11" s="10">
        <f t="shared" si="8"/>
        <v>0</v>
      </c>
      <c r="AY11" s="10">
        <f t="shared" si="8"/>
        <v>0</v>
      </c>
      <c r="AZ11" s="10">
        <f t="shared" si="8"/>
        <v>839942.83810274687</v>
      </c>
      <c r="BA11" s="10">
        <f t="shared" si="8"/>
        <v>844083.08437819488</v>
      </c>
      <c r="BB11" s="10">
        <f t="shared" si="8"/>
        <v>844769.79712592321</v>
      </c>
      <c r="BC11" s="10">
        <f t="shared" si="8"/>
        <v>844841.31133371545</v>
      </c>
      <c r="BD11" s="10">
        <f t="shared" si="8"/>
        <v>853009.69178094761</v>
      </c>
      <c r="BE11" s="10">
        <f t="shared" si="8"/>
        <v>858121.19813670975</v>
      </c>
      <c r="BF11" s="10">
        <f t="shared" si="8"/>
        <v>860560.34259732906</v>
      </c>
      <c r="BG11" s="10">
        <f t="shared" si="8"/>
        <v>859846.57951630617</v>
      </c>
      <c r="BH11" s="10">
        <f t="shared" si="8"/>
        <v>863063.85082066036</v>
      </c>
      <c r="BI11" s="10">
        <f t="shared" si="8"/>
        <v>870503.271358378</v>
      </c>
      <c r="BJ11" s="10">
        <f t="shared" si="8"/>
        <v>876539.19608742837</v>
      </c>
      <c r="BK11" s="10">
        <f t="shared" si="8"/>
        <v>882718.16686738445</v>
      </c>
      <c r="BO11" s="23">
        <f>SUM(BO8:BO10)</f>
        <v>0</v>
      </c>
      <c r="BP11" s="23">
        <f>SUM(BP8:BP10)</f>
        <v>844769.79712592321</v>
      </c>
      <c r="BQ11" s="23">
        <f t="shared" ref="BQ11:BT11" si="9">SUM(BQ8:BQ10)</f>
        <v>0</v>
      </c>
      <c r="BR11" s="23">
        <f t="shared" si="9"/>
        <v>0</v>
      </c>
      <c r="BS11" s="23">
        <f t="shared" si="9"/>
        <v>0</v>
      </c>
      <c r="BT11" s="23">
        <f t="shared" si="9"/>
        <v>0</v>
      </c>
    </row>
    <row r="12" spans="1:81" x14ac:dyDescent="0.25">
      <c r="D12" s="9"/>
    </row>
    <row r="14" spans="1:81" hidden="1" outlineLevel="1" x14ac:dyDescent="0.25">
      <c r="A14" s="11" t="s">
        <v>16</v>
      </c>
      <c r="C14" s="2" t="s">
        <v>0</v>
      </c>
      <c r="D14" s="8">
        <f>RA_CD!D14+MA_CD!D14+CI_CD!D14</f>
        <v>0</v>
      </c>
      <c r="E14" s="8">
        <f>RA_CD!E14+MA_CD!E14+CI_CD!E14</f>
        <v>0</v>
      </c>
      <c r="F14" s="8">
        <f>RA_CD!F14+MA_CD!F14+CI_CD!F14</f>
        <v>0</v>
      </c>
      <c r="G14" s="8">
        <f>RA_CD!G14+MA_CD!G14+CI_CD!G14</f>
        <v>0</v>
      </c>
      <c r="H14" s="8">
        <f>RA_CD!H14+MA_CD!H14+CI_CD!H14</f>
        <v>0</v>
      </c>
      <c r="I14" s="8">
        <f>RA_CD!I14+MA_CD!I14+CI_CD!I14</f>
        <v>0</v>
      </c>
      <c r="J14" s="8">
        <f>RA_CD!J14+MA_CD!J14+CI_CD!J14</f>
        <v>0</v>
      </c>
      <c r="K14" s="8">
        <f>RA_CD!K14+MA_CD!K14+CI_CD!K14</f>
        <v>0</v>
      </c>
      <c r="L14" s="8">
        <f>RA_CD!L14+MA_CD!L14+CI_CD!L14</f>
        <v>0</v>
      </c>
      <c r="M14" s="8">
        <f>RA_CD!M14+MA_CD!M14+CI_CD!M14</f>
        <v>0</v>
      </c>
      <c r="N14" s="8">
        <f>RA_CD!N14+MA_CD!N14+CI_CD!N14</f>
        <v>0</v>
      </c>
      <c r="O14" s="8">
        <f>RA_CD!O14+MA_CD!O14+CI_CD!O14</f>
        <v>0</v>
      </c>
      <c r="P14" s="8">
        <f>RA_CD!P14+MA_CD!P14+CI_CD!P14</f>
        <v>0</v>
      </c>
      <c r="Q14" s="8">
        <f>RA_CD!Q14+MA_CD!Q14+CI_CD!Q14</f>
        <v>0</v>
      </c>
      <c r="R14" s="8">
        <f>RA_CD!R14+MA_CD!R14+CI_CD!R14</f>
        <v>0</v>
      </c>
      <c r="S14" s="8">
        <f>RA_CD!S14+MA_CD!S14+CI_CD!S14</f>
        <v>0</v>
      </c>
      <c r="T14" s="8">
        <f>RA_CD!T14+MA_CD!T14+CI_CD!T14</f>
        <v>0</v>
      </c>
      <c r="U14" s="8">
        <f>RA_CD!U14+MA_CD!U14+CI_CD!U14</f>
        <v>0</v>
      </c>
      <c r="V14" s="8">
        <f>RA_CD!V14+MA_CD!V14+CI_CD!V14</f>
        <v>0</v>
      </c>
      <c r="W14" s="8">
        <f>RA_CD!W14+MA_CD!W14+CI_CD!W14</f>
        <v>0</v>
      </c>
      <c r="X14" s="8">
        <f>RA_CD!X14+MA_CD!X14+CI_CD!X14</f>
        <v>0</v>
      </c>
      <c r="Y14" s="8">
        <f>RA_CD!Y14+MA_CD!Y14+CI_CD!Y14</f>
        <v>0</v>
      </c>
      <c r="Z14" s="8">
        <f>RA_CD!Z14+MA_CD!Z14+CI_CD!Z14</f>
        <v>0</v>
      </c>
      <c r="AA14" s="8">
        <f>RA_CD!AA14+MA_CD!AA14+CI_CD!AA14</f>
        <v>0</v>
      </c>
      <c r="AB14" s="8">
        <f>RA_CD!AB14+MA_CD!AB14+CI_CD!AB14</f>
        <v>0</v>
      </c>
      <c r="AC14" s="8">
        <f>RA_CD!AC14+MA_CD!AC14+CI_CD!AC14</f>
        <v>0</v>
      </c>
      <c r="AD14" s="8">
        <f>RA_CD!AD14+MA_CD!AD14+CI_CD!AD14</f>
        <v>0</v>
      </c>
      <c r="AE14" s="8">
        <f>RA_CD!AE14+MA_CD!AE14+CI_CD!AE14</f>
        <v>0</v>
      </c>
      <c r="AF14" s="8">
        <f>RA_CD!AF14+MA_CD!AF14+CI_CD!AF14</f>
        <v>0</v>
      </c>
      <c r="AG14" s="8">
        <f>RA_CD!AG14+MA_CD!AG14+CI_CD!AG14</f>
        <v>0</v>
      </c>
      <c r="AH14" s="8">
        <f>RA_CD!AH14+MA_CD!AH14+CI_CD!AH14</f>
        <v>0</v>
      </c>
      <c r="AI14" s="8">
        <f>RA_CD!AI14+MA_CD!AI14+CI_CD!AI14</f>
        <v>0</v>
      </c>
      <c r="AJ14" s="8">
        <f>RA_CD!AJ14+MA_CD!AJ14+CI_CD!AJ14</f>
        <v>0</v>
      </c>
      <c r="AK14" s="8">
        <f>RA_CD!AK14+MA_CD!AK14+CI_CD!AK14</f>
        <v>0</v>
      </c>
      <c r="AL14" s="8">
        <f>RA_CD!AL14+MA_CD!AL14+CI_CD!AL14</f>
        <v>0</v>
      </c>
      <c r="AM14" s="8">
        <f>RA_CD!AM14+MA_CD!AM14+CI_CD!AM14</f>
        <v>0</v>
      </c>
      <c r="AN14" s="8">
        <f>RA_CD!AN14+MA_CD!AN14+CI_CD!AN14</f>
        <v>0</v>
      </c>
      <c r="AO14" s="8">
        <f>RA_CD!AO14+MA_CD!AO14+CI_CD!AO14</f>
        <v>0</v>
      </c>
      <c r="AP14" s="8">
        <f>RA_CD!AP14+MA_CD!AP14+CI_CD!AP14</f>
        <v>0</v>
      </c>
      <c r="AQ14" s="8">
        <f>RA_CD!AQ14+MA_CD!AQ14+CI_CD!AQ14</f>
        <v>0</v>
      </c>
      <c r="AR14" s="8">
        <f>RA_CD!AR14+MA_CD!AR14+CI_CD!AR14</f>
        <v>0</v>
      </c>
      <c r="AS14" s="8">
        <f>RA_CD!AS14+MA_CD!AS14+CI_CD!AS14</f>
        <v>0</v>
      </c>
      <c r="AT14" s="8">
        <f>RA_CD!AT14+MA_CD!AT14+CI_CD!AT14</f>
        <v>0</v>
      </c>
      <c r="AU14" s="8">
        <f>RA_CD!AU14+MA_CD!AU14+CI_CD!AU14</f>
        <v>0</v>
      </c>
      <c r="AV14" s="8">
        <f>RA_CD!AV14+MA_CD!AV14+CI_CD!AV14</f>
        <v>0</v>
      </c>
      <c r="AW14" s="8">
        <f>RA_CD!AW14+MA_CD!AW14+CI_CD!AW14</f>
        <v>0</v>
      </c>
      <c r="AX14" s="8">
        <f>RA_CD!AX14+MA_CD!AX14+CI_CD!AX14</f>
        <v>0</v>
      </c>
      <c r="AY14" s="8">
        <f>RA_CD!AY14+MA_CD!AY14+CI_CD!AY14</f>
        <v>0</v>
      </c>
      <c r="AZ14" s="8">
        <f>RA_CD!AZ14+MA_CD!AZ14+CI_CD!AZ14</f>
        <v>775263.32015918824</v>
      </c>
      <c r="BA14" s="8">
        <f>RA_CD!BA14+MA_CD!BA14+CI_CD!BA14</f>
        <v>779092.24884745316</v>
      </c>
      <c r="BB14" s="8">
        <f>RA_CD!BB14+MA_CD!BB14+CI_CD!BB14</f>
        <v>780887.66237977985</v>
      </c>
      <c r="BC14" s="8">
        <f>RA_CD!BC14+MA_CD!BC14+CI_CD!BC14</f>
        <v>781060.88584616722</v>
      </c>
      <c r="BD14" s="8">
        <f>RA_CD!BD14+MA_CD!BD14+CI_CD!BD14</f>
        <v>784607.73415728344</v>
      </c>
      <c r="BE14" s="8">
        <f>RA_CD!BE14+MA_CD!BE14+CI_CD!BE14</f>
        <v>790440.57110308914</v>
      </c>
      <c r="BF14" s="8">
        <f>RA_CD!BF14+MA_CD!BF14+CI_CD!BF14</f>
        <v>793412.90831744426</v>
      </c>
      <c r="BG14" s="8">
        <f>RA_CD!BG14+MA_CD!BG14+CI_CD!BG14</f>
        <v>793241.8219541224</v>
      </c>
      <c r="BH14" s="8">
        <f>RA_CD!BH14+MA_CD!BH14+CI_CD!BH14</f>
        <v>793949.4451496168</v>
      </c>
      <c r="BI14" s="8">
        <f>RA_CD!BI14+MA_CD!BI14+CI_CD!BI14</f>
        <v>799168.89995366056</v>
      </c>
      <c r="BJ14" s="8">
        <f>RA_CD!BJ14+MA_CD!BJ14+CI_CD!BJ14</f>
        <v>805595.10120507691</v>
      </c>
      <c r="BK14" s="8">
        <f>RA_CD!BK14+MA_CD!BK14+CI_CD!BK14</f>
        <v>809953.97161012283</v>
      </c>
      <c r="BO14" s="24">
        <f t="shared" ref="BO14:BT16" si="10">IFERROR(AVERAGEIFS($D14:$BM14,$D$6:$BM$6,"&gt;="&amp;BO$2,$D$6:$BM$6,"&lt;="&amp;BO$6,$D$5:$BM$5,BO$5,$D14:$BM14,"&lt;&gt;0"),0)</f>
        <v>0</v>
      </c>
      <c r="BP14" s="24">
        <f t="shared" si="10"/>
        <v>778414.41046214045</v>
      </c>
      <c r="BQ14" s="24">
        <f t="shared" si="10"/>
        <v>0</v>
      </c>
      <c r="BR14" s="24">
        <f t="shared" si="10"/>
        <v>0</v>
      </c>
      <c r="BS14" s="24">
        <f t="shared" si="10"/>
        <v>0</v>
      </c>
      <c r="BT14" s="24">
        <f t="shared" si="10"/>
        <v>0</v>
      </c>
      <c r="BW14" s="24">
        <f t="shared" ref="BW14:CB16" si="11">SUMIFS($D14:$BM14,$D$6:$BM$6,"&gt;="&amp;BO$2,$D$6:$BM$6,"&lt;="&amp;BO$6,$D$5:$BM$5,BO$5)</f>
        <v>0</v>
      </c>
      <c r="BX14" s="24">
        <f t="shared" si="11"/>
        <v>2335243.2313864212</v>
      </c>
      <c r="BY14" s="24">
        <f t="shared" si="11"/>
        <v>0</v>
      </c>
      <c r="BZ14" s="24">
        <f t="shared" si="11"/>
        <v>0</v>
      </c>
      <c r="CA14" s="24">
        <f t="shared" si="11"/>
        <v>0</v>
      </c>
      <c r="CB14" s="24">
        <f t="shared" si="11"/>
        <v>0</v>
      </c>
    </row>
    <row r="15" spans="1:81" hidden="1" outlineLevel="1" x14ac:dyDescent="0.25">
      <c r="A15" s="11" t="s">
        <v>16</v>
      </c>
      <c r="C15" s="2" t="s">
        <v>1</v>
      </c>
      <c r="D15" s="8">
        <f>RA_CD!D15+MA_CD!D15+CI_CD!D15</f>
        <v>0</v>
      </c>
      <c r="E15" s="8">
        <f>RA_CD!E15+MA_CD!E15+CI_CD!E15</f>
        <v>0</v>
      </c>
      <c r="F15" s="8">
        <f>RA_CD!F15+MA_CD!F15+CI_CD!F15</f>
        <v>0</v>
      </c>
      <c r="G15" s="8">
        <f>RA_CD!G15+MA_CD!G15+CI_CD!G15</f>
        <v>0</v>
      </c>
      <c r="H15" s="8">
        <f>RA_CD!H15+MA_CD!H15+CI_CD!H15</f>
        <v>0</v>
      </c>
      <c r="I15" s="8">
        <f>RA_CD!I15+MA_CD!I15+CI_CD!I15</f>
        <v>0</v>
      </c>
      <c r="J15" s="8">
        <f>RA_CD!J15+MA_CD!J15+CI_CD!J15</f>
        <v>0</v>
      </c>
      <c r="K15" s="8">
        <f>RA_CD!K15+MA_CD!K15+CI_CD!K15</f>
        <v>0</v>
      </c>
      <c r="L15" s="8">
        <f>RA_CD!L15+MA_CD!L15+CI_CD!L15</f>
        <v>0</v>
      </c>
      <c r="M15" s="8">
        <f>RA_CD!M15+MA_CD!M15+CI_CD!M15</f>
        <v>0</v>
      </c>
      <c r="N15" s="8">
        <f>RA_CD!N15+MA_CD!N15+CI_CD!N15</f>
        <v>0</v>
      </c>
      <c r="O15" s="8">
        <f>RA_CD!O15+MA_CD!O15+CI_CD!O15</f>
        <v>0</v>
      </c>
      <c r="P15" s="8">
        <f>RA_CD!P15+MA_CD!P15+CI_CD!P15</f>
        <v>0</v>
      </c>
      <c r="Q15" s="8">
        <f>RA_CD!Q15+MA_CD!Q15+CI_CD!Q15</f>
        <v>0</v>
      </c>
      <c r="R15" s="8">
        <f>RA_CD!R15+MA_CD!R15+CI_CD!R15</f>
        <v>0</v>
      </c>
      <c r="S15" s="8">
        <f>RA_CD!S15+MA_CD!S15+CI_CD!S15</f>
        <v>0</v>
      </c>
      <c r="T15" s="8">
        <f>RA_CD!T15+MA_CD!T15+CI_CD!T15</f>
        <v>0</v>
      </c>
      <c r="U15" s="8">
        <f>RA_CD!U15+MA_CD!U15+CI_CD!U15</f>
        <v>0</v>
      </c>
      <c r="V15" s="8">
        <f>RA_CD!V15+MA_CD!V15+CI_CD!V15</f>
        <v>0</v>
      </c>
      <c r="W15" s="8">
        <f>RA_CD!W15+MA_CD!W15+CI_CD!W15</f>
        <v>0</v>
      </c>
      <c r="X15" s="8">
        <f>RA_CD!X15+MA_CD!X15+CI_CD!X15</f>
        <v>0</v>
      </c>
      <c r="Y15" s="8">
        <f>RA_CD!Y15+MA_CD!Y15+CI_CD!Y15</f>
        <v>0</v>
      </c>
      <c r="Z15" s="8">
        <f>RA_CD!Z15+MA_CD!Z15+CI_CD!Z15</f>
        <v>0</v>
      </c>
      <c r="AA15" s="8">
        <f>RA_CD!AA15+MA_CD!AA15+CI_CD!AA15</f>
        <v>0</v>
      </c>
      <c r="AB15" s="8">
        <f>RA_CD!AB15+MA_CD!AB15+CI_CD!AB15</f>
        <v>0</v>
      </c>
      <c r="AC15" s="8">
        <f>RA_CD!AC15+MA_CD!AC15+CI_CD!AC15</f>
        <v>0</v>
      </c>
      <c r="AD15" s="8">
        <f>RA_CD!AD15+MA_CD!AD15+CI_CD!AD15</f>
        <v>0</v>
      </c>
      <c r="AE15" s="8">
        <f>RA_CD!AE15+MA_CD!AE15+CI_CD!AE15</f>
        <v>0</v>
      </c>
      <c r="AF15" s="8">
        <f>RA_CD!AF15+MA_CD!AF15+CI_CD!AF15</f>
        <v>0</v>
      </c>
      <c r="AG15" s="8">
        <f>RA_CD!AG15+MA_CD!AG15+CI_CD!AG15</f>
        <v>0</v>
      </c>
      <c r="AH15" s="8">
        <f>RA_CD!AH15+MA_CD!AH15+CI_CD!AH15</f>
        <v>0</v>
      </c>
      <c r="AI15" s="8">
        <f>RA_CD!AI15+MA_CD!AI15+CI_CD!AI15</f>
        <v>0</v>
      </c>
      <c r="AJ15" s="8">
        <f>RA_CD!AJ15+MA_CD!AJ15+CI_CD!AJ15</f>
        <v>0</v>
      </c>
      <c r="AK15" s="8">
        <f>RA_CD!AK15+MA_CD!AK15+CI_CD!AK15</f>
        <v>0</v>
      </c>
      <c r="AL15" s="8">
        <f>RA_CD!AL15+MA_CD!AL15+CI_CD!AL15</f>
        <v>0</v>
      </c>
      <c r="AM15" s="8">
        <f>RA_CD!AM15+MA_CD!AM15+CI_CD!AM15</f>
        <v>0</v>
      </c>
      <c r="AN15" s="8">
        <f>RA_CD!AN15+MA_CD!AN15+CI_CD!AN15</f>
        <v>0</v>
      </c>
      <c r="AO15" s="8">
        <f>RA_CD!AO15+MA_CD!AO15+CI_CD!AO15</f>
        <v>0</v>
      </c>
      <c r="AP15" s="8">
        <f>RA_CD!AP15+MA_CD!AP15+CI_CD!AP15</f>
        <v>0</v>
      </c>
      <c r="AQ15" s="8">
        <f>RA_CD!AQ15+MA_CD!AQ15+CI_CD!AQ15</f>
        <v>0</v>
      </c>
      <c r="AR15" s="8">
        <f>RA_CD!AR15+MA_CD!AR15+CI_CD!AR15</f>
        <v>0</v>
      </c>
      <c r="AS15" s="8">
        <f>RA_CD!AS15+MA_CD!AS15+CI_CD!AS15</f>
        <v>0</v>
      </c>
      <c r="AT15" s="8">
        <f>RA_CD!AT15+MA_CD!AT15+CI_CD!AT15</f>
        <v>0</v>
      </c>
      <c r="AU15" s="8">
        <f>RA_CD!AU15+MA_CD!AU15+CI_CD!AU15</f>
        <v>0</v>
      </c>
      <c r="AV15" s="8">
        <f>RA_CD!AV15+MA_CD!AV15+CI_CD!AV15</f>
        <v>0</v>
      </c>
      <c r="AW15" s="8">
        <f>RA_CD!AW15+MA_CD!AW15+CI_CD!AW15</f>
        <v>0</v>
      </c>
      <c r="AX15" s="8">
        <f>RA_CD!AX15+MA_CD!AX15+CI_CD!AX15</f>
        <v>0</v>
      </c>
      <c r="AY15" s="8">
        <f>RA_CD!AY15+MA_CD!AY15+CI_CD!AY15</f>
        <v>0</v>
      </c>
      <c r="AZ15" s="8">
        <f>RA_CD!AZ15+MA_CD!AZ15+CI_CD!AZ15</f>
        <v>25118.445409243966</v>
      </c>
      <c r="BA15" s="8">
        <f>RA_CD!BA15+MA_CD!BA15+CI_CD!BA15</f>
        <v>25268.551550650642</v>
      </c>
      <c r="BB15" s="8">
        <f>RA_CD!BB15+MA_CD!BB15+CI_CD!BB15</f>
        <v>25463.996338237077</v>
      </c>
      <c r="BC15" s="8">
        <f>RA_CD!BC15+MA_CD!BC15+CI_CD!BC15</f>
        <v>25642.205795219998</v>
      </c>
      <c r="BD15" s="8">
        <f>RA_CD!BD15+MA_CD!BD15+CI_CD!BD15</f>
        <v>25944.472109291626</v>
      </c>
      <c r="BE15" s="8">
        <f>RA_CD!BE15+MA_CD!BE15+CI_CD!BE15</f>
        <v>26323.575217657577</v>
      </c>
      <c r="BF15" s="8">
        <f>RA_CD!BF15+MA_CD!BF15+CI_CD!BF15</f>
        <v>26719.625939708672</v>
      </c>
      <c r="BG15" s="8">
        <f>RA_CD!BG15+MA_CD!BG15+CI_CD!BG15</f>
        <v>27160.839242289203</v>
      </c>
      <c r="BH15" s="8">
        <f>RA_CD!BH15+MA_CD!BH15+CI_CD!BH15</f>
        <v>27790.586430652798</v>
      </c>
      <c r="BI15" s="8">
        <f>RA_CD!BI15+MA_CD!BI15+CI_CD!BI15</f>
        <v>28627.00128467146</v>
      </c>
      <c r="BJ15" s="8">
        <f>RA_CD!BJ15+MA_CD!BJ15+CI_CD!BJ15</f>
        <v>29526.73091413506</v>
      </c>
      <c r="BK15" s="8">
        <f>RA_CD!BK15+MA_CD!BK15+CI_CD!BK15</f>
        <v>30494.036576740349</v>
      </c>
      <c r="BO15" s="24">
        <f t="shared" si="10"/>
        <v>0</v>
      </c>
      <c r="BP15" s="24">
        <f t="shared" si="10"/>
        <v>25283.664432710561</v>
      </c>
      <c r="BQ15" s="24">
        <f t="shared" si="10"/>
        <v>0</v>
      </c>
      <c r="BR15" s="24">
        <f t="shared" si="10"/>
        <v>0</v>
      </c>
      <c r="BS15" s="24">
        <f t="shared" si="10"/>
        <v>0</v>
      </c>
      <c r="BT15" s="24">
        <f t="shared" si="10"/>
        <v>0</v>
      </c>
      <c r="BW15" s="24">
        <f t="shared" si="11"/>
        <v>0</v>
      </c>
      <c r="BX15" s="24">
        <f t="shared" si="11"/>
        <v>75850.993298131682</v>
      </c>
      <c r="BY15" s="24">
        <f t="shared" si="11"/>
        <v>0</v>
      </c>
      <c r="BZ15" s="24">
        <f t="shared" si="11"/>
        <v>0</v>
      </c>
      <c r="CA15" s="24">
        <f t="shared" si="11"/>
        <v>0</v>
      </c>
      <c r="CB15" s="24">
        <f t="shared" si="11"/>
        <v>0</v>
      </c>
    </row>
    <row r="16" spans="1:81" hidden="1" outlineLevel="1" x14ac:dyDescent="0.25">
      <c r="A16" s="11" t="s">
        <v>16</v>
      </c>
      <c r="C16" s="2" t="s">
        <v>9</v>
      </c>
      <c r="D16" s="8">
        <f>RA_CD!D16+MA_CD!D16+CI_CD!D16</f>
        <v>0</v>
      </c>
      <c r="E16" s="8">
        <f>RA_CD!E16+MA_CD!E16+CI_CD!E16</f>
        <v>0</v>
      </c>
      <c r="F16" s="8">
        <f>RA_CD!F16+MA_CD!F16+CI_CD!F16</f>
        <v>0</v>
      </c>
      <c r="G16" s="8">
        <f>RA_CD!G16+MA_CD!G16+CI_CD!G16</f>
        <v>0</v>
      </c>
      <c r="H16" s="8">
        <f>RA_CD!H16+MA_CD!H16+CI_CD!H16</f>
        <v>0</v>
      </c>
      <c r="I16" s="8">
        <f>RA_CD!I16+MA_CD!I16+CI_CD!I16</f>
        <v>0</v>
      </c>
      <c r="J16" s="8">
        <f>RA_CD!J16+MA_CD!J16+CI_CD!J16</f>
        <v>0</v>
      </c>
      <c r="K16" s="8">
        <f>RA_CD!K16+MA_CD!K16+CI_CD!K16</f>
        <v>0</v>
      </c>
      <c r="L16" s="8">
        <f>RA_CD!L16+MA_CD!L16+CI_CD!L16</f>
        <v>0</v>
      </c>
      <c r="M16" s="8">
        <f>RA_CD!M16+MA_CD!M16+CI_CD!M16</f>
        <v>0</v>
      </c>
      <c r="N16" s="8">
        <f>RA_CD!N16+MA_CD!N16+CI_CD!N16</f>
        <v>0</v>
      </c>
      <c r="O16" s="8">
        <f>RA_CD!O16+MA_CD!O16+CI_CD!O16</f>
        <v>0</v>
      </c>
      <c r="P16" s="8">
        <f>RA_CD!P16+MA_CD!P16+CI_CD!P16</f>
        <v>0</v>
      </c>
      <c r="Q16" s="8">
        <f>RA_CD!Q16+MA_CD!Q16+CI_CD!Q16</f>
        <v>0</v>
      </c>
      <c r="R16" s="8">
        <f>RA_CD!R16+MA_CD!R16+CI_CD!R16</f>
        <v>0</v>
      </c>
      <c r="S16" s="8">
        <f>RA_CD!S16+MA_CD!S16+CI_CD!S16</f>
        <v>0</v>
      </c>
      <c r="T16" s="8">
        <f>RA_CD!T16+MA_CD!T16+CI_CD!T16</f>
        <v>0</v>
      </c>
      <c r="U16" s="8">
        <f>RA_CD!U16+MA_CD!U16+CI_CD!U16</f>
        <v>0</v>
      </c>
      <c r="V16" s="8">
        <f>RA_CD!V16+MA_CD!V16+CI_CD!V16</f>
        <v>0</v>
      </c>
      <c r="W16" s="8">
        <f>RA_CD!W16+MA_CD!W16+CI_CD!W16</f>
        <v>0</v>
      </c>
      <c r="X16" s="8">
        <f>RA_CD!X16+MA_CD!X16+CI_CD!X16</f>
        <v>0</v>
      </c>
      <c r="Y16" s="8">
        <f>RA_CD!Y16+MA_CD!Y16+CI_CD!Y16</f>
        <v>0</v>
      </c>
      <c r="Z16" s="8">
        <f>RA_CD!Z16+MA_CD!Z16+CI_CD!Z16</f>
        <v>0</v>
      </c>
      <c r="AA16" s="8">
        <f>RA_CD!AA16+MA_CD!AA16+CI_CD!AA16</f>
        <v>0</v>
      </c>
      <c r="AB16" s="8">
        <f>RA_CD!AB16+MA_CD!AB16+CI_CD!AB16</f>
        <v>0</v>
      </c>
      <c r="AC16" s="8">
        <f>RA_CD!AC16+MA_CD!AC16+CI_CD!AC16</f>
        <v>0</v>
      </c>
      <c r="AD16" s="8">
        <f>RA_CD!AD16+MA_CD!AD16+CI_CD!AD16</f>
        <v>0</v>
      </c>
      <c r="AE16" s="8">
        <f>RA_CD!AE16+MA_CD!AE16+CI_CD!AE16</f>
        <v>0</v>
      </c>
      <c r="AF16" s="8">
        <f>RA_CD!AF16+MA_CD!AF16+CI_CD!AF16</f>
        <v>0</v>
      </c>
      <c r="AG16" s="8">
        <f>RA_CD!AG16+MA_CD!AG16+CI_CD!AG16</f>
        <v>0</v>
      </c>
      <c r="AH16" s="8">
        <f>RA_CD!AH16+MA_CD!AH16+CI_CD!AH16</f>
        <v>0</v>
      </c>
      <c r="AI16" s="8">
        <f>RA_CD!AI16+MA_CD!AI16+CI_CD!AI16</f>
        <v>0</v>
      </c>
      <c r="AJ16" s="8">
        <f>RA_CD!AJ16+MA_CD!AJ16+CI_CD!AJ16</f>
        <v>0</v>
      </c>
      <c r="AK16" s="8">
        <f>RA_CD!AK16+MA_CD!AK16+CI_CD!AK16</f>
        <v>0</v>
      </c>
      <c r="AL16" s="8">
        <f>RA_CD!AL16+MA_CD!AL16+CI_CD!AL16</f>
        <v>0</v>
      </c>
      <c r="AM16" s="8">
        <f>RA_CD!AM16+MA_CD!AM16+CI_CD!AM16</f>
        <v>0</v>
      </c>
      <c r="AN16" s="8">
        <f>RA_CD!AN16+MA_CD!AN16+CI_CD!AN16</f>
        <v>0</v>
      </c>
      <c r="AO16" s="8">
        <f>RA_CD!AO16+MA_CD!AO16+CI_CD!AO16</f>
        <v>0</v>
      </c>
      <c r="AP16" s="8">
        <f>RA_CD!AP16+MA_CD!AP16+CI_CD!AP16</f>
        <v>0</v>
      </c>
      <c r="AQ16" s="8">
        <f>RA_CD!AQ16+MA_CD!AQ16+CI_CD!AQ16</f>
        <v>0</v>
      </c>
      <c r="AR16" s="8">
        <f>RA_CD!AR16+MA_CD!AR16+CI_CD!AR16</f>
        <v>0</v>
      </c>
      <c r="AS16" s="8">
        <f>RA_CD!AS16+MA_CD!AS16+CI_CD!AS16</f>
        <v>0</v>
      </c>
      <c r="AT16" s="8">
        <f>RA_CD!AT16+MA_CD!AT16+CI_CD!AT16</f>
        <v>0</v>
      </c>
      <c r="AU16" s="8">
        <f>RA_CD!AU16+MA_CD!AU16+CI_CD!AU16</f>
        <v>0</v>
      </c>
      <c r="AV16" s="8">
        <f>RA_CD!AV16+MA_CD!AV16+CI_CD!AV16</f>
        <v>0</v>
      </c>
      <c r="AW16" s="8">
        <f>RA_CD!AW16+MA_CD!AW16+CI_CD!AW16</f>
        <v>0</v>
      </c>
      <c r="AX16" s="8">
        <f>RA_CD!AX16+MA_CD!AX16+CI_CD!AX16</f>
        <v>0</v>
      </c>
      <c r="AY16" s="8">
        <f>RA_CD!AY16+MA_CD!AY16+CI_CD!AY16</f>
        <v>0</v>
      </c>
      <c r="AZ16" s="8">
        <f>RA_CD!AZ16+MA_CD!AZ16+CI_CD!AZ16</f>
        <v>28273.359116077365</v>
      </c>
      <c r="BA16" s="8">
        <f>RA_CD!BA16+MA_CD!BA16+CI_CD!BA16</f>
        <v>28138.199547442477</v>
      </c>
      <c r="BB16" s="8">
        <f>RA_CD!BB16+MA_CD!BB16+CI_CD!BB16</f>
        <v>28411.048335683419</v>
      </c>
      <c r="BC16" s="8">
        <f>RA_CD!BC16+MA_CD!BC16+CI_CD!BC16</f>
        <v>28412.480286801157</v>
      </c>
      <c r="BD16" s="8">
        <f>RA_CD!BD16+MA_CD!BD16+CI_CD!BD16</f>
        <v>28695.074017194151</v>
      </c>
      <c r="BE16" s="8">
        <f>RA_CD!BE16+MA_CD!BE16+CI_CD!BE16</f>
        <v>29018.499111191311</v>
      </c>
      <c r="BF16" s="8">
        <f>RA_CD!BF16+MA_CD!BF16+CI_CD!BF16</f>
        <v>29401.128659595528</v>
      </c>
      <c r="BG16" s="8">
        <f>RA_CD!BG16+MA_CD!BG16+CI_CD!BG16</f>
        <v>30047.810660401305</v>
      </c>
      <c r="BH16" s="8">
        <f>RA_CD!BH16+MA_CD!BH16+CI_CD!BH16</f>
        <v>29897.436629433316</v>
      </c>
      <c r="BI16" s="8">
        <f>RA_CD!BI16+MA_CD!BI16+CI_CD!BI16</f>
        <v>28953.635244893227</v>
      </c>
      <c r="BJ16" s="8">
        <f>RA_CD!BJ16+MA_CD!BJ16+CI_CD!BJ16</f>
        <v>28140.499517312415</v>
      </c>
      <c r="BK16" s="8">
        <f>RA_CD!BK16+MA_CD!BK16+CI_CD!BK16</f>
        <v>28887.935294665007</v>
      </c>
      <c r="BO16" s="24">
        <f t="shared" si="10"/>
        <v>0</v>
      </c>
      <c r="BP16" s="24">
        <f t="shared" si="10"/>
        <v>28274.202333067751</v>
      </c>
      <c r="BQ16" s="24">
        <f t="shared" si="10"/>
        <v>0</v>
      </c>
      <c r="BR16" s="24">
        <f t="shared" si="10"/>
        <v>0</v>
      </c>
      <c r="BS16" s="24">
        <f t="shared" si="10"/>
        <v>0</v>
      </c>
      <c r="BT16" s="24">
        <f t="shared" si="10"/>
        <v>0</v>
      </c>
      <c r="BW16" s="24">
        <f t="shared" si="11"/>
        <v>0</v>
      </c>
      <c r="BX16" s="24">
        <f t="shared" si="11"/>
        <v>84822.606999203257</v>
      </c>
      <c r="BY16" s="24">
        <f t="shared" si="11"/>
        <v>0</v>
      </c>
      <c r="BZ16" s="24">
        <f t="shared" si="11"/>
        <v>0</v>
      </c>
      <c r="CA16" s="24">
        <f t="shared" si="11"/>
        <v>0</v>
      </c>
      <c r="CB16" s="24">
        <f t="shared" si="11"/>
        <v>0</v>
      </c>
    </row>
    <row r="17" spans="1:80" collapsed="1" x14ac:dyDescent="0.25">
      <c r="C17" s="3" t="s">
        <v>20</v>
      </c>
      <c r="D17" s="10">
        <f>SUM(D14:D16)</f>
        <v>0</v>
      </c>
      <c r="E17" s="10">
        <f t="shared" ref="E17:BK17" si="12">SUM(E14:E16)</f>
        <v>0</v>
      </c>
      <c r="F17" s="10">
        <f t="shared" si="12"/>
        <v>0</v>
      </c>
      <c r="G17" s="10">
        <f t="shared" si="12"/>
        <v>0</v>
      </c>
      <c r="H17" s="10">
        <f t="shared" si="12"/>
        <v>0</v>
      </c>
      <c r="I17" s="10">
        <f t="shared" si="12"/>
        <v>0</v>
      </c>
      <c r="J17" s="10">
        <f t="shared" si="12"/>
        <v>0</v>
      </c>
      <c r="K17" s="10">
        <f t="shared" si="12"/>
        <v>0</v>
      </c>
      <c r="L17" s="10">
        <f t="shared" si="12"/>
        <v>0</v>
      </c>
      <c r="M17" s="10">
        <f t="shared" si="12"/>
        <v>0</v>
      </c>
      <c r="N17" s="10">
        <f t="shared" si="12"/>
        <v>0</v>
      </c>
      <c r="O17" s="10">
        <f t="shared" si="12"/>
        <v>0</v>
      </c>
      <c r="P17" s="10">
        <f t="shared" si="12"/>
        <v>0</v>
      </c>
      <c r="Q17" s="10">
        <f t="shared" si="12"/>
        <v>0</v>
      </c>
      <c r="R17" s="10">
        <f t="shared" si="12"/>
        <v>0</v>
      </c>
      <c r="S17" s="10">
        <f t="shared" si="12"/>
        <v>0</v>
      </c>
      <c r="T17" s="10">
        <f t="shared" si="12"/>
        <v>0</v>
      </c>
      <c r="U17" s="10">
        <f t="shared" si="12"/>
        <v>0</v>
      </c>
      <c r="V17" s="10">
        <f t="shared" si="12"/>
        <v>0</v>
      </c>
      <c r="W17" s="10">
        <f t="shared" si="12"/>
        <v>0</v>
      </c>
      <c r="X17" s="10">
        <f t="shared" si="12"/>
        <v>0</v>
      </c>
      <c r="Y17" s="10">
        <f t="shared" si="12"/>
        <v>0</v>
      </c>
      <c r="Z17" s="10">
        <f t="shared" si="12"/>
        <v>0</v>
      </c>
      <c r="AA17" s="10">
        <f t="shared" si="12"/>
        <v>0</v>
      </c>
      <c r="AB17" s="10">
        <f t="shared" si="12"/>
        <v>0</v>
      </c>
      <c r="AC17" s="10">
        <f t="shared" si="12"/>
        <v>0</v>
      </c>
      <c r="AD17" s="10">
        <f t="shared" si="12"/>
        <v>0</v>
      </c>
      <c r="AE17" s="10">
        <f t="shared" si="12"/>
        <v>0</v>
      </c>
      <c r="AF17" s="10">
        <f t="shared" si="12"/>
        <v>0</v>
      </c>
      <c r="AG17" s="10">
        <f t="shared" si="12"/>
        <v>0</v>
      </c>
      <c r="AH17" s="10">
        <f t="shared" si="12"/>
        <v>0</v>
      </c>
      <c r="AI17" s="10">
        <f t="shared" si="12"/>
        <v>0</v>
      </c>
      <c r="AJ17" s="10">
        <f t="shared" si="12"/>
        <v>0</v>
      </c>
      <c r="AK17" s="10">
        <f t="shared" si="12"/>
        <v>0</v>
      </c>
      <c r="AL17" s="10">
        <f t="shared" si="12"/>
        <v>0</v>
      </c>
      <c r="AM17" s="10">
        <f t="shared" si="12"/>
        <v>0</v>
      </c>
      <c r="AN17" s="10">
        <f t="shared" si="12"/>
        <v>0</v>
      </c>
      <c r="AO17" s="10">
        <f t="shared" si="12"/>
        <v>0</v>
      </c>
      <c r="AP17" s="10">
        <f t="shared" si="12"/>
        <v>0</v>
      </c>
      <c r="AQ17" s="10">
        <f t="shared" si="12"/>
        <v>0</v>
      </c>
      <c r="AR17" s="10">
        <f t="shared" si="12"/>
        <v>0</v>
      </c>
      <c r="AS17" s="10">
        <f t="shared" si="12"/>
        <v>0</v>
      </c>
      <c r="AT17" s="10">
        <f t="shared" si="12"/>
        <v>0</v>
      </c>
      <c r="AU17" s="10">
        <f t="shared" si="12"/>
        <v>0</v>
      </c>
      <c r="AV17" s="10">
        <f t="shared" si="12"/>
        <v>0</v>
      </c>
      <c r="AW17" s="10">
        <f t="shared" si="12"/>
        <v>0</v>
      </c>
      <c r="AX17" s="10">
        <f t="shared" si="12"/>
        <v>0</v>
      </c>
      <c r="AY17" s="10">
        <f t="shared" si="12"/>
        <v>0</v>
      </c>
      <c r="AZ17" s="10">
        <f t="shared" si="12"/>
        <v>828655.12468450959</v>
      </c>
      <c r="BA17" s="10">
        <f t="shared" si="12"/>
        <v>832498.99994554627</v>
      </c>
      <c r="BB17" s="10">
        <f t="shared" si="12"/>
        <v>834762.70705370035</v>
      </c>
      <c r="BC17" s="10">
        <f t="shared" si="12"/>
        <v>835115.57192818832</v>
      </c>
      <c r="BD17" s="10">
        <f t="shared" si="12"/>
        <v>839247.28028376913</v>
      </c>
      <c r="BE17" s="10">
        <f t="shared" si="12"/>
        <v>845782.64543193812</v>
      </c>
      <c r="BF17" s="10">
        <f t="shared" si="12"/>
        <v>849533.66291674844</v>
      </c>
      <c r="BG17" s="10">
        <f t="shared" si="12"/>
        <v>850450.47185681295</v>
      </c>
      <c r="BH17" s="10">
        <f t="shared" si="12"/>
        <v>851637.46820970287</v>
      </c>
      <c r="BI17" s="10">
        <f t="shared" si="12"/>
        <v>856749.5364832253</v>
      </c>
      <c r="BJ17" s="10">
        <f t="shared" si="12"/>
        <v>863262.33163652441</v>
      </c>
      <c r="BK17" s="10">
        <f t="shared" si="12"/>
        <v>869335.9434815282</v>
      </c>
      <c r="BO17" s="23">
        <f>SUM(BO14:BO16)</f>
        <v>0</v>
      </c>
      <c r="BP17" s="23">
        <f t="shared" ref="BP17:BT17" si="13">SUM(BP14:BP16)</f>
        <v>831972.27722791885</v>
      </c>
      <c r="BQ17" s="23">
        <f t="shared" si="13"/>
        <v>0</v>
      </c>
      <c r="BR17" s="23">
        <f t="shared" si="13"/>
        <v>0</v>
      </c>
      <c r="BS17" s="23">
        <f t="shared" si="13"/>
        <v>0</v>
      </c>
      <c r="BT17" s="23">
        <f t="shared" si="13"/>
        <v>0</v>
      </c>
      <c r="BW17" s="23">
        <f>SUM(BW14:BW16)</f>
        <v>0</v>
      </c>
      <c r="BX17" s="23">
        <f t="shared" ref="BX17:CB17" si="14">SUM(BX14:BX16)</f>
        <v>2495916.8316837559</v>
      </c>
      <c r="BY17" s="23">
        <f t="shared" si="14"/>
        <v>0</v>
      </c>
      <c r="BZ17" s="23">
        <f t="shared" si="14"/>
        <v>0</v>
      </c>
      <c r="CA17" s="23">
        <f t="shared" si="14"/>
        <v>0</v>
      </c>
      <c r="CB17" s="23">
        <f t="shared" si="14"/>
        <v>0</v>
      </c>
    </row>
    <row r="18" spans="1:80" x14ac:dyDescent="0.25">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row>
    <row r="19" spans="1:80" x14ac:dyDescent="0.25">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row>
    <row r="20" spans="1:80" hidden="1" outlineLevel="1" x14ac:dyDescent="0.25">
      <c r="A20" s="11"/>
      <c r="C20" s="2" t="s">
        <v>0</v>
      </c>
      <c r="D20" s="14">
        <f>IFERROR(((1+D38/D14)^(360/D$3))-1,0)</f>
        <v>0</v>
      </c>
      <c r="E20" s="14">
        <f t="shared" ref="E20:BK23" si="15">IFERROR(((1+E38/E14)^(360/E$3))-1,0)</f>
        <v>0</v>
      </c>
      <c r="F20" s="14">
        <f t="shared" si="15"/>
        <v>0</v>
      </c>
      <c r="G20" s="14">
        <f t="shared" si="15"/>
        <v>0</v>
      </c>
      <c r="H20" s="14">
        <f t="shared" si="15"/>
        <v>0</v>
      </c>
      <c r="I20" s="14">
        <f t="shared" si="15"/>
        <v>0</v>
      </c>
      <c r="J20" s="14">
        <f t="shared" si="15"/>
        <v>0</v>
      </c>
      <c r="K20" s="14">
        <f t="shared" si="15"/>
        <v>0</v>
      </c>
      <c r="L20" s="14">
        <f t="shared" si="15"/>
        <v>0</v>
      </c>
      <c r="M20" s="14">
        <f t="shared" si="15"/>
        <v>0</v>
      </c>
      <c r="N20" s="14">
        <f t="shared" si="15"/>
        <v>0</v>
      </c>
      <c r="O20" s="14">
        <f t="shared" si="15"/>
        <v>0</v>
      </c>
      <c r="P20" s="14">
        <f t="shared" si="15"/>
        <v>0</v>
      </c>
      <c r="Q20" s="14">
        <f t="shared" si="15"/>
        <v>0</v>
      </c>
      <c r="R20" s="14">
        <f t="shared" si="15"/>
        <v>0</v>
      </c>
      <c r="S20" s="14">
        <f t="shared" si="15"/>
        <v>0</v>
      </c>
      <c r="T20" s="14">
        <f t="shared" si="15"/>
        <v>0</v>
      </c>
      <c r="U20" s="14">
        <f t="shared" si="15"/>
        <v>0</v>
      </c>
      <c r="V20" s="14">
        <f t="shared" si="15"/>
        <v>0</v>
      </c>
      <c r="W20" s="14">
        <f t="shared" si="15"/>
        <v>0</v>
      </c>
      <c r="X20" s="14">
        <f t="shared" si="15"/>
        <v>0</v>
      </c>
      <c r="Y20" s="14">
        <f t="shared" si="15"/>
        <v>0</v>
      </c>
      <c r="Z20" s="14">
        <f t="shared" si="15"/>
        <v>0</v>
      </c>
      <c r="AA20" s="14">
        <f t="shared" si="15"/>
        <v>0</v>
      </c>
      <c r="AB20" s="14">
        <f t="shared" si="15"/>
        <v>0</v>
      </c>
      <c r="AC20" s="14">
        <f t="shared" si="15"/>
        <v>0</v>
      </c>
      <c r="AD20" s="14">
        <f t="shared" si="15"/>
        <v>0</v>
      </c>
      <c r="AE20" s="14">
        <f t="shared" si="15"/>
        <v>0</v>
      </c>
      <c r="AF20" s="14">
        <f t="shared" si="15"/>
        <v>0</v>
      </c>
      <c r="AG20" s="14">
        <f t="shared" si="15"/>
        <v>0</v>
      </c>
      <c r="AH20" s="14">
        <f t="shared" si="15"/>
        <v>0</v>
      </c>
      <c r="AI20" s="14">
        <f t="shared" si="15"/>
        <v>0</v>
      </c>
      <c r="AJ20" s="14">
        <f t="shared" si="15"/>
        <v>0</v>
      </c>
      <c r="AK20" s="14">
        <f t="shared" si="15"/>
        <v>0</v>
      </c>
      <c r="AL20" s="14">
        <f t="shared" si="15"/>
        <v>0</v>
      </c>
      <c r="AM20" s="14">
        <f t="shared" si="15"/>
        <v>0</v>
      </c>
      <c r="AN20" s="14">
        <f t="shared" si="15"/>
        <v>0</v>
      </c>
      <c r="AO20" s="14">
        <f t="shared" si="15"/>
        <v>0</v>
      </c>
      <c r="AP20" s="14">
        <f t="shared" si="15"/>
        <v>0</v>
      </c>
      <c r="AQ20" s="14">
        <f t="shared" si="15"/>
        <v>0</v>
      </c>
      <c r="AR20" s="14">
        <f t="shared" si="15"/>
        <v>0</v>
      </c>
      <c r="AS20" s="14">
        <f t="shared" si="15"/>
        <v>0</v>
      </c>
      <c r="AT20" s="14">
        <f t="shared" si="15"/>
        <v>0</v>
      </c>
      <c r="AU20" s="14">
        <f t="shared" si="15"/>
        <v>0</v>
      </c>
      <c r="AV20" s="14">
        <f t="shared" si="15"/>
        <v>0</v>
      </c>
      <c r="AW20" s="14">
        <f t="shared" si="15"/>
        <v>0</v>
      </c>
      <c r="AX20" s="14">
        <f t="shared" si="15"/>
        <v>0</v>
      </c>
      <c r="AY20" s="14">
        <f t="shared" si="15"/>
        <v>0</v>
      </c>
      <c r="AZ20" s="14">
        <f t="shared" si="15"/>
        <v>0.12561183012761568</v>
      </c>
      <c r="BA20" s="14">
        <f t="shared" si="15"/>
        <v>0.12375536290742395</v>
      </c>
      <c r="BB20" s="14">
        <f t="shared" si="15"/>
        <v>0.13012257441225383</v>
      </c>
      <c r="BC20" s="14">
        <f t="shared" si="15"/>
        <v>0.13095545269358322</v>
      </c>
      <c r="BD20" s="14">
        <f t="shared" si="15"/>
        <v>0.12983515787622113</v>
      </c>
      <c r="BE20" s="14">
        <f t="shared" si="15"/>
        <v>0.1379575235660111</v>
      </c>
      <c r="BF20" s="14">
        <f t="shared" si="15"/>
        <v>0.13520291026269282</v>
      </c>
      <c r="BG20" s="14">
        <f t="shared" si="15"/>
        <v>0.13985645784986067</v>
      </c>
      <c r="BH20" s="14">
        <f t="shared" si="15"/>
        <v>0.138336222970181</v>
      </c>
      <c r="BI20" s="14">
        <f t="shared" si="15"/>
        <v>0.13638360036886055</v>
      </c>
      <c r="BJ20" s="14">
        <f t="shared" si="15"/>
        <v>0.14114900431770661</v>
      </c>
      <c r="BK20" s="14">
        <f t="shared" si="15"/>
        <v>0.14072293713751294</v>
      </c>
      <c r="BO20" s="28">
        <f>IFERROR(((1+BO38/BW14)^(360/BO$3))-1,0)</f>
        <v>0</v>
      </c>
      <c r="BP20" s="28">
        <f t="shared" ref="BP20:BT23" si="16">IFERROR(((1+BP38/BX14)^(360/BP$3))-1,0)</f>
        <v>0.12658798316864606</v>
      </c>
      <c r="BQ20" s="28">
        <f t="shared" si="16"/>
        <v>0</v>
      </c>
      <c r="BR20" s="28">
        <f t="shared" si="16"/>
        <v>0</v>
      </c>
      <c r="BS20" s="28">
        <f t="shared" si="16"/>
        <v>0</v>
      </c>
      <c r="BT20" s="28">
        <f t="shared" si="16"/>
        <v>0</v>
      </c>
    </row>
    <row r="21" spans="1:80" hidden="1" outlineLevel="1" x14ac:dyDescent="0.25">
      <c r="A21" s="11"/>
      <c r="C21" s="2" t="s">
        <v>1</v>
      </c>
      <c r="D21" s="14">
        <f t="shared" ref="D21:S23" si="17">IFERROR(((1+D39/D15)^(360/D$3))-1,0)</f>
        <v>0</v>
      </c>
      <c r="E21" s="14">
        <f t="shared" si="17"/>
        <v>0</v>
      </c>
      <c r="F21" s="14">
        <f t="shared" si="17"/>
        <v>0</v>
      </c>
      <c r="G21" s="14">
        <f t="shared" si="17"/>
        <v>0</v>
      </c>
      <c r="H21" s="14">
        <f t="shared" si="17"/>
        <v>0</v>
      </c>
      <c r="I21" s="14">
        <f t="shared" si="17"/>
        <v>0</v>
      </c>
      <c r="J21" s="14">
        <f t="shared" si="17"/>
        <v>0</v>
      </c>
      <c r="K21" s="14">
        <f t="shared" si="17"/>
        <v>0</v>
      </c>
      <c r="L21" s="14">
        <f t="shared" si="17"/>
        <v>0</v>
      </c>
      <c r="M21" s="14">
        <f t="shared" si="17"/>
        <v>0</v>
      </c>
      <c r="N21" s="14">
        <f t="shared" si="17"/>
        <v>0</v>
      </c>
      <c r="O21" s="14">
        <f t="shared" si="17"/>
        <v>0</v>
      </c>
      <c r="P21" s="14">
        <f t="shared" si="17"/>
        <v>0</v>
      </c>
      <c r="Q21" s="14">
        <f t="shared" si="17"/>
        <v>0</v>
      </c>
      <c r="R21" s="14">
        <f t="shared" si="17"/>
        <v>0</v>
      </c>
      <c r="S21" s="14">
        <f t="shared" si="17"/>
        <v>0</v>
      </c>
      <c r="T21" s="14">
        <f t="shared" si="15"/>
        <v>0</v>
      </c>
      <c r="U21" s="14">
        <f t="shared" si="15"/>
        <v>0</v>
      </c>
      <c r="V21" s="14">
        <f t="shared" si="15"/>
        <v>0</v>
      </c>
      <c r="W21" s="14">
        <f t="shared" si="15"/>
        <v>0</v>
      </c>
      <c r="X21" s="14">
        <f t="shared" si="15"/>
        <v>0</v>
      </c>
      <c r="Y21" s="14">
        <f t="shared" si="15"/>
        <v>0</v>
      </c>
      <c r="Z21" s="14">
        <f t="shared" si="15"/>
        <v>0</v>
      </c>
      <c r="AA21" s="14">
        <f t="shared" si="15"/>
        <v>0</v>
      </c>
      <c r="AB21" s="14">
        <f t="shared" si="15"/>
        <v>0</v>
      </c>
      <c r="AC21" s="14">
        <f t="shared" si="15"/>
        <v>0</v>
      </c>
      <c r="AD21" s="14">
        <f t="shared" si="15"/>
        <v>0</v>
      </c>
      <c r="AE21" s="14">
        <f t="shared" si="15"/>
        <v>0</v>
      </c>
      <c r="AF21" s="14">
        <f t="shared" si="15"/>
        <v>0</v>
      </c>
      <c r="AG21" s="14">
        <f t="shared" si="15"/>
        <v>0</v>
      </c>
      <c r="AH21" s="14">
        <f t="shared" si="15"/>
        <v>0</v>
      </c>
      <c r="AI21" s="14">
        <f t="shared" si="15"/>
        <v>0</v>
      </c>
      <c r="AJ21" s="14">
        <f t="shared" si="15"/>
        <v>0</v>
      </c>
      <c r="AK21" s="14">
        <f t="shared" si="15"/>
        <v>0</v>
      </c>
      <c r="AL21" s="14">
        <f t="shared" si="15"/>
        <v>0</v>
      </c>
      <c r="AM21" s="14">
        <f t="shared" si="15"/>
        <v>0</v>
      </c>
      <c r="AN21" s="14">
        <f t="shared" si="15"/>
        <v>0</v>
      </c>
      <c r="AO21" s="14">
        <f t="shared" si="15"/>
        <v>0</v>
      </c>
      <c r="AP21" s="14">
        <f t="shared" si="15"/>
        <v>0</v>
      </c>
      <c r="AQ21" s="14">
        <f t="shared" si="15"/>
        <v>0</v>
      </c>
      <c r="AR21" s="14">
        <f t="shared" si="15"/>
        <v>0</v>
      </c>
      <c r="AS21" s="14">
        <f t="shared" si="15"/>
        <v>0</v>
      </c>
      <c r="AT21" s="14">
        <f t="shared" si="15"/>
        <v>0</v>
      </c>
      <c r="AU21" s="14">
        <f t="shared" si="15"/>
        <v>0</v>
      </c>
      <c r="AV21" s="14">
        <f t="shared" si="15"/>
        <v>0</v>
      </c>
      <c r="AW21" s="14">
        <f t="shared" si="15"/>
        <v>0</v>
      </c>
      <c r="AX21" s="14">
        <f t="shared" si="15"/>
        <v>0</v>
      </c>
      <c r="AY21" s="14">
        <f t="shared" si="15"/>
        <v>0</v>
      </c>
      <c r="AZ21" s="14">
        <f t="shared" si="15"/>
        <v>4.3585622625993858E-2</v>
      </c>
      <c r="BA21" s="14">
        <f t="shared" si="15"/>
        <v>4.314360980366172E-2</v>
      </c>
      <c r="BB21" s="14">
        <f t="shared" si="15"/>
        <v>4.2630235799054672E-2</v>
      </c>
      <c r="BC21" s="14">
        <f t="shared" si="15"/>
        <v>4.2128959906043262E-2</v>
      </c>
      <c r="BD21" s="14">
        <f t="shared" si="15"/>
        <v>4.1627683660737436E-2</v>
      </c>
      <c r="BE21" s="14">
        <f t="shared" si="15"/>
        <v>4.1060784584742827E-2</v>
      </c>
      <c r="BF21" s="14">
        <f t="shared" si="15"/>
        <v>4.0526093861974033E-2</v>
      </c>
      <c r="BG21" s="14">
        <f t="shared" si="15"/>
        <v>4.0020610440908211E-2</v>
      </c>
      <c r="BH21" s="14">
        <f t="shared" si="15"/>
        <v>3.9453178645413756E-2</v>
      </c>
      <c r="BI21" s="14">
        <f t="shared" si="15"/>
        <v>3.8846441025886413E-2</v>
      </c>
      <c r="BJ21" s="14">
        <f t="shared" si="15"/>
        <v>3.8247675553051641E-2</v>
      </c>
      <c r="BK21" s="14">
        <f t="shared" si="15"/>
        <v>3.7682818448232291E-2</v>
      </c>
      <c r="BO21" s="28">
        <f t="shared" ref="BO21:BO23" si="18">IFERROR(((1+BO39/BW15)^(360/BO$3))-1,0)</f>
        <v>0</v>
      </c>
      <c r="BP21" s="28">
        <f t="shared" si="16"/>
        <v>4.3117751704986773E-2</v>
      </c>
      <c r="BQ21" s="28">
        <f t="shared" si="16"/>
        <v>0</v>
      </c>
      <c r="BR21" s="28">
        <f t="shared" si="16"/>
        <v>0</v>
      </c>
      <c r="BS21" s="28">
        <f t="shared" si="16"/>
        <v>0</v>
      </c>
      <c r="BT21" s="28">
        <f t="shared" si="16"/>
        <v>0</v>
      </c>
    </row>
    <row r="22" spans="1:80" hidden="1" outlineLevel="1" x14ac:dyDescent="0.25">
      <c r="A22" s="11"/>
      <c r="C22" s="2" t="s">
        <v>9</v>
      </c>
      <c r="D22" s="14">
        <f t="shared" si="17"/>
        <v>0</v>
      </c>
      <c r="E22" s="14">
        <f t="shared" si="15"/>
        <v>0</v>
      </c>
      <c r="F22" s="14">
        <f t="shared" si="15"/>
        <v>0</v>
      </c>
      <c r="G22" s="14">
        <f t="shared" si="15"/>
        <v>0</v>
      </c>
      <c r="H22" s="14">
        <f t="shared" si="15"/>
        <v>0</v>
      </c>
      <c r="I22" s="14">
        <f t="shared" si="15"/>
        <v>0</v>
      </c>
      <c r="J22" s="14">
        <f t="shared" si="15"/>
        <v>0</v>
      </c>
      <c r="K22" s="14">
        <f t="shared" si="15"/>
        <v>0</v>
      </c>
      <c r="L22" s="14">
        <f t="shared" si="15"/>
        <v>0</v>
      </c>
      <c r="M22" s="14">
        <f t="shared" si="15"/>
        <v>0</v>
      </c>
      <c r="N22" s="14">
        <f t="shared" si="15"/>
        <v>0</v>
      </c>
      <c r="O22" s="14">
        <f t="shared" si="15"/>
        <v>0</v>
      </c>
      <c r="P22" s="14">
        <f t="shared" si="15"/>
        <v>0</v>
      </c>
      <c r="Q22" s="14">
        <f t="shared" si="15"/>
        <v>0</v>
      </c>
      <c r="R22" s="14">
        <f t="shared" si="15"/>
        <v>0</v>
      </c>
      <c r="S22" s="14">
        <f t="shared" si="15"/>
        <v>0</v>
      </c>
      <c r="T22" s="14">
        <f t="shared" si="15"/>
        <v>0</v>
      </c>
      <c r="U22" s="14">
        <f t="shared" si="15"/>
        <v>0</v>
      </c>
      <c r="V22" s="14">
        <f t="shared" si="15"/>
        <v>0</v>
      </c>
      <c r="W22" s="14">
        <f t="shared" si="15"/>
        <v>0</v>
      </c>
      <c r="X22" s="14">
        <f t="shared" si="15"/>
        <v>0</v>
      </c>
      <c r="Y22" s="14">
        <f t="shared" si="15"/>
        <v>0</v>
      </c>
      <c r="Z22" s="14">
        <f t="shared" si="15"/>
        <v>0</v>
      </c>
      <c r="AA22" s="14">
        <f t="shared" si="15"/>
        <v>0</v>
      </c>
      <c r="AB22" s="14">
        <f t="shared" si="15"/>
        <v>0</v>
      </c>
      <c r="AC22" s="14">
        <f t="shared" si="15"/>
        <v>0</v>
      </c>
      <c r="AD22" s="14">
        <f t="shared" si="15"/>
        <v>0</v>
      </c>
      <c r="AE22" s="14">
        <f t="shared" si="15"/>
        <v>0</v>
      </c>
      <c r="AF22" s="14">
        <f t="shared" si="15"/>
        <v>0</v>
      </c>
      <c r="AG22" s="14">
        <f t="shared" si="15"/>
        <v>0</v>
      </c>
      <c r="AH22" s="14">
        <f t="shared" si="15"/>
        <v>0</v>
      </c>
      <c r="AI22" s="14">
        <f t="shared" si="15"/>
        <v>0</v>
      </c>
      <c r="AJ22" s="14">
        <f t="shared" si="15"/>
        <v>0</v>
      </c>
      <c r="AK22" s="14">
        <f t="shared" si="15"/>
        <v>0</v>
      </c>
      <c r="AL22" s="14">
        <f t="shared" si="15"/>
        <v>0</v>
      </c>
      <c r="AM22" s="14">
        <f t="shared" si="15"/>
        <v>0</v>
      </c>
      <c r="AN22" s="14">
        <f t="shared" si="15"/>
        <v>0</v>
      </c>
      <c r="AO22" s="14">
        <f t="shared" si="15"/>
        <v>0</v>
      </c>
      <c r="AP22" s="14">
        <f t="shared" si="15"/>
        <v>0</v>
      </c>
      <c r="AQ22" s="14">
        <f t="shared" si="15"/>
        <v>0</v>
      </c>
      <c r="AR22" s="14">
        <f t="shared" si="15"/>
        <v>0</v>
      </c>
      <c r="AS22" s="14">
        <f t="shared" si="15"/>
        <v>0</v>
      </c>
      <c r="AT22" s="14">
        <f t="shared" si="15"/>
        <v>0</v>
      </c>
      <c r="AU22" s="14">
        <f t="shared" si="15"/>
        <v>0</v>
      </c>
      <c r="AV22" s="14">
        <f t="shared" si="15"/>
        <v>0</v>
      </c>
      <c r="AW22" s="14">
        <f t="shared" si="15"/>
        <v>0</v>
      </c>
      <c r="AX22" s="14">
        <f t="shared" si="15"/>
        <v>0</v>
      </c>
      <c r="AY22" s="14">
        <f t="shared" si="15"/>
        <v>0</v>
      </c>
      <c r="AZ22" s="14">
        <f t="shared" si="15"/>
        <v>0.13464159679182131</v>
      </c>
      <c r="BA22" s="14">
        <f t="shared" si="15"/>
        <v>0.12660952393267522</v>
      </c>
      <c r="BB22" s="14">
        <f t="shared" si="15"/>
        <v>0.11429169518320381</v>
      </c>
      <c r="BC22" s="14">
        <f t="shared" si="15"/>
        <v>0.12508962936622559</v>
      </c>
      <c r="BD22" s="14">
        <f t="shared" si="15"/>
        <v>0.11859809300890212</v>
      </c>
      <c r="BE22" s="14">
        <f t="shared" si="15"/>
        <v>0.11830527488345566</v>
      </c>
      <c r="BF22" s="14">
        <f t="shared" si="15"/>
        <v>0.11794767716938348</v>
      </c>
      <c r="BG22" s="14">
        <f t="shared" si="15"/>
        <v>0.10988016089623542</v>
      </c>
      <c r="BH22" s="14">
        <f t="shared" si="15"/>
        <v>0.10497147796251483</v>
      </c>
      <c r="BI22" s="14">
        <f t="shared" si="15"/>
        <v>0.10856256804037212</v>
      </c>
      <c r="BJ22" s="14">
        <f t="shared" si="15"/>
        <v>0.11908007373502794</v>
      </c>
      <c r="BK22" s="14">
        <f t="shared" si="15"/>
        <v>0.11817416955236215</v>
      </c>
      <c r="BO22" s="28">
        <f t="shared" si="18"/>
        <v>0</v>
      </c>
      <c r="BP22" s="28">
        <f t="shared" si="16"/>
        <v>0.12510570836379475</v>
      </c>
      <c r="BQ22" s="28">
        <f t="shared" si="16"/>
        <v>0</v>
      </c>
      <c r="BR22" s="28">
        <f t="shared" si="16"/>
        <v>0</v>
      </c>
      <c r="BS22" s="28">
        <f t="shared" si="16"/>
        <v>0</v>
      </c>
      <c r="BT22" s="28">
        <f t="shared" si="16"/>
        <v>0</v>
      </c>
    </row>
    <row r="23" spans="1:80" collapsed="1" x14ac:dyDescent="0.25">
      <c r="C23" s="3" t="s">
        <v>23</v>
      </c>
      <c r="D23" s="15">
        <f t="shared" si="17"/>
        <v>0</v>
      </c>
      <c r="E23" s="15">
        <f t="shared" si="15"/>
        <v>0</v>
      </c>
      <c r="F23" s="15">
        <f t="shared" si="15"/>
        <v>0</v>
      </c>
      <c r="G23" s="15">
        <f t="shared" si="15"/>
        <v>0</v>
      </c>
      <c r="H23" s="15">
        <f t="shared" si="15"/>
        <v>0</v>
      </c>
      <c r="I23" s="15">
        <f t="shared" si="15"/>
        <v>0</v>
      </c>
      <c r="J23" s="15">
        <f t="shared" si="15"/>
        <v>0</v>
      </c>
      <c r="K23" s="15">
        <f t="shared" si="15"/>
        <v>0</v>
      </c>
      <c r="L23" s="15">
        <f t="shared" si="15"/>
        <v>0</v>
      </c>
      <c r="M23" s="15">
        <f t="shared" si="15"/>
        <v>0</v>
      </c>
      <c r="N23" s="15">
        <f t="shared" si="15"/>
        <v>0</v>
      </c>
      <c r="O23" s="15">
        <f t="shared" si="15"/>
        <v>0</v>
      </c>
      <c r="P23" s="15">
        <f t="shared" si="15"/>
        <v>0</v>
      </c>
      <c r="Q23" s="15">
        <f t="shared" si="15"/>
        <v>0</v>
      </c>
      <c r="R23" s="15">
        <f t="shared" si="15"/>
        <v>0</v>
      </c>
      <c r="S23" s="15">
        <f t="shared" si="15"/>
        <v>0</v>
      </c>
      <c r="T23" s="15">
        <f t="shared" si="15"/>
        <v>0</v>
      </c>
      <c r="U23" s="15">
        <f t="shared" si="15"/>
        <v>0</v>
      </c>
      <c r="V23" s="15">
        <f t="shared" si="15"/>
        <v>0</v>
      </c>
      <c r="W23" s="15">
        <f t="shared" si="15"/>
        <v>0</v>
      </c>
      <c r="X23" s="15">
        <f t="shared" si="15"/>
        <v>0</v>
      </c>
      <c r="Y23" s="15">
        <f t="shared" si="15"/>
        <v>0</v>
      </c>
      <c r="Z23" s="15">
        <f t="shared" si="15"/>
        <v>0</v>
      </c>
      <c r="AA23" s="15">
        <f t="shared" si="15"/>
        <v>0</v>
      </c>
      <c r="AB23" s="15">
        <f t="shared" si="15"/>
        <v>0</v>
      </c>
      <c r="AC23" s="15">
        <f t="shared" si="15"/>
        <v>0</v>
      </c>
      <c r="AD23" s="15">
        <f t="shared" si="15"/>
        <v>0</v>
      </c>
      <c r="AE23" s="15">
        <f t="shared" si="15"/>
        <v>0</v>
      </c>
      <c r="AF23" s="15">
        <f t="shared" si="15"/>
        <v>0</v>
      </c>
      <c r="AG23" s="15">
        <f t="shared" si="15"/>
        <v>0</v>
      </c>
      <c r="AH23" s="15">
        <f t="shared" si="15"/>
        <v>0</v>
      </c>
      <c r="AI23" s="15">
        <f t="shared" si="15"/>
        <v>0</v>
      </c>
      <c r="AJ23" s="15">
        <f t="shared" si="15"/>
        <v>0</v>
      </c>
      <c r="AK23" s="15">
        <f t="shared" si="15"/>
        <v>0</v>
      </c>
      <c r="AL23" s="15">
        <f t="shared" si="15"/>
        <v>0</v>
      </c>
      <c r="AM23" s="15">
        <f t="shared" si="15"/>
        <v>0</v>
      </c>
      <c r="AN23" s="15">
        <f t="shared" si="15"/>
        <v>0</v>
      </c>
      <c r="AO23" s="15">
        <f t="shared" si="15"/>
        <v>0</v>
      </c>
      <c r="AP23" s="15">
        <f t="shared" si="15"/>
        <v>0</v>
      </c>
      <c r="AQ23" s="15">
        <f t="shared" si="15"/>
        <v>0</v>
      </c>
      <c r="AR23" s="15">
        <f t="shared" si="15"/>
        <v>0</v>
      </c>
      <c r="AS23" s="15">
        <f t="shared" si="15"/>
        <v>0</v>
      </c>
      <c r="AT23" s="15">
        <f t="shared" si="15"/>
        <v>0</v>
      </c>
      <c r="AU23" s="15">
        <f t="shared" si="15"/>
        <v>0</v>
      </c>
      <c r="AV23" s="15">
        <f t="shared" si="15"/>
        <v>0</v>
      </c>
      <c r="AW23" s="15">
        <f t="shared" si="15"/>
        <v>0</v>
      </c>
      <c r="AX23" s="15">
        <f t="shared" si="15"/>
        <v>0</v>
      </c>
      <c r="AY23" s="15">
        <f t="shared" si="15"/>
        <v>0</v>
      </c>
      <c r="AZ23" s="15">
        <f t="shared" si="15"/>
        <v>0.12334761903720892</v>
      </c>
      <c r="BA23" s="15">
        <f t="shared" si="15"/>
        <v>0.12132251162921381</v>
      </c>
      <c r="BB23" s="15">
        <f t="shared" si="15"/>
        <v>0.12681645421461174</v>
      </c>
      <c r="BC23" s="15">
        <f t="shared" si="15"/>
        <v>0.12792830399724875</v>
      </c>
      <c r="BD23" s="15">
        <f t="shared" si="15"/>
        <v>0.12662410640715871</v>
      </c>
      <c r="BE23" s="15">
        <f t="shared" si="15"/>
        <v>0.13414346319298653</v>
      </c>
      <c r="BF23" s="15">
        <f t="shared" si="15"/>
        <v>0.13150934785499668</v>
      </c>
      <c r="BG23" s="15">
        <f t="shared" si="15"/>
        <v>0.13546845352634374</v>
      </c>
      <c r="BH23" s="15">
        <f t="shared" si="15"/>
        <v>0.13379438768890339</v>
      </c>
      <c r="BI23" s="15">
        <f t="shared" si="15"/>
        <v>0.13204594762144262</v>
      </c>
      <c r="BJ23" s="15">
        <f t="shared" si="15"/>
        <v>0.13675687640263146</v>
      </c>
      <c r="BK23" s="15">
        <f t="shared" si="15"/>
        <v>0.13620222810608262</v>
      </c>
      <c r="BO23" s="29">
        <f t="shared" si="18"/>
        <v>0</v>
      </c>
      <c r="BP23" s="29">
        <f t="shared" si="16"/>
        <v>0.12391337735182373</v>
      </c>
      <c r="BQ23" s="29">
        <f t="shared" si="16"/>
        <v>0</v>
      </c>
      <c r="BR23" s="29">
        <f t="shared" si="16"/>
        <v>0</v>
      </c>
      <c r="BS23" s="29">
        <f t="shared" si="16"/>
        <v>0</v>
      </c>
      <c r="BT23" s="29">
        <f t="shared" si="16"/>
        <v>0</v>
      </c>
    </row>
    <row r="26" spans="1:80" hidden="1" outlineLevel="1" x14ac:dyDescent="0.25">
      <c r="A26" s="11"/>
      <c r="C26" s="2" t="s">
        <v>0</v>
      </c>
      <c r="D26" s="14">
        <f>-IFERROR(((1-D44/D14)^(360/D$4))-1,0)</f>
        <v>0</v>
      </c>
      <c r="E26" s="14">
        <f t="shared" ref="E26:BK29" si="19">-IFERROR(((1-E44/E14)^(360/E$4))-1,0)</f>
        <v>0</v>
      </c>
      <c r="F26" s="14">
        <f t="shared" si="19"/>
        <v>0</v>
      </c>
      <c r="G26" s="14">
        <f t="shared" si="19"/>
        <v>0</v>
      </c>
      <c r="H26" s="14">
        <f t="shared" si="19"/>
        <v>0</v>
      </c>
      <c r="I26" s="14">
        <f t="shared" si="19"/>
        <v>0</v>
      </c>
      <c r="J26" s="14">
        <f t="shared" si="19"/>
        <v>0</v>
      </c>
      <c r="K26" s="14">
        <f t="shared" si="19"/>
        <v>0</v>
      </c>
      <c r="L26" s="14">
        <f t="shared" si="19"/>
        <v>0</v>
      </c>
      <c r="M26" s="14">
        <f t="shared" si="19"/>
        <v>0</v>
      </c>
      <c r="N26" s="14">
        <f t="shared" si="19"/>
        <v>0</v>
      </c>
      <c r="O26" s="14">
        <f t="shared" si="19"/>
        <v>0</v>
      </c>
      <c r="P26" s="14">
        <f t="shared" si="19"/>
        <v>0</v>
      </c>
      <c r="Q26" s="14">
        <f t="shared" si="19"/>
        <v>0</v>
      </c>
      <c r="R26" s="14">
        <f t="shared" si="19"/>
        <v>0</v>
      </c>
      <c r="S26" s="14">
        <f t="shared" si="19"/>
        <v>0</v>
      </c>
      <c r="T26" s="14">
        <f t="shared" si="19"/>
        <v>0</v>
      </c>
      <c r="U26" s="14">
        <f t="shared" si="19"/>
        <v>0</v>
      </c>
      <c r="V26" s="14">
        <f t="shared" si="19"/>
        <v>0</v>
      </c>
      <c r="W26" s="14">
        <f t="shared" si="19"/>
        <v>0</v>
      </c>
      <c r="X26" s="14">
        <f t="shared" si="19"/>
        <v>0</v>
      </c>
      <c r="Y26" s="14">
        <f t="shared" si="19"/>
        <v>0</v>
      </c>
      <c r="Z26" s="14">
        <f t="shared" si="19"/>
        <v>0</v>
      </c>
      <c r="AA26" s="14">
        <f t="shared" si="19"/>
        <v>0</v>
      </c>
      <c r="AB26" s="14">
        <f t="shared" si="19"/>
        <v>0</v>
      </c>
      <c r="AC26" s="14">
        <f t="shared" si="19"/>
        <v>0</v>
      </c>
      <c r="AD26" s="14">
        <f t="shared" si="19"/>
        <v>0</v>
      </c>
      <c r="AE26" s="14">
        <f t="shared" si="19"/>
        <v>0</v>
      </c>
      <c r="AF26" s="14">
        <f t="shared" si="19"/>
        <v>0</v>
      </c>
      <c r="AG26" s="14">
        <f t="shared" si="19"/>
        <v>0</v>
      </c>
      <c r="AH26" s="14">
        <f t="shared" si="19"/>
        <v>0</v>
      </c>
      <c r="AI26" s="14">
        <f t="shared" si="19"/>
        <v>0</v>
      </c>
      <c r="AJ26" s="14">
        <f t="shared" si="19"/>
        <v>0</v>
      </c>
      <c r="AK26" s="14">
        <f t="shared" si="19"/>
        <v>0</v>
      </c>
      <c r="AL26" s="14">
        <f t="shared" si="19"/>
        <v>0</v>
      </c>
      <c r="AM26" s="14">
        <f t="shared" si="19"/>
        <v>0</v>
      </c>
      <c r="AN26" s="14">
        <f t="shared" si="19"/>
        <v>0</v>
      </c>
      <c r="AO26" s="14">
        <f t="shared" si="19"/>
        <v>0</v>
      </c>
      <c r="AP26" s="14">
        <f t="shared" si="19"/>
        <v>0</v>
      </c>
      <c r="AQ26" s="14">
        <f t="shared" si="19"/>
        <v>0</v>
      </c>
      <c r="AR26" s="14">
        <f t="shared" si="19"/>
        <v>0</v>
      </c>
      <c r="AS26" s="14">
        <f t="shared" si="19"/>
        <v>0</v>
      </c>
      <c r="AT26" s="14">
        <f t="shared" si="19"/>
        <v>0</v>
      </c>
      <c r="AU26" s="14">
        <f t="shared" si="19"/>
        <v>0</v>
      </c>
      <c r="AV26" s="14">
        <f t="shared" si="19"/>
        <v>0</v>
      </c>
      <c r="AW26" s="14">
        <f t="shared" si="19"/>
        <v>0</v>
      </c>
      <c r="AX26" s="14">
        <f t="shared" si="19"/>
        <v>0</v>
      </c>
      <c r="AY26" s="14">
        <f t="shared" si="19"/>
        <v>0</v>
      </c>
      <c r="AZ26" s="14">
        <f t="shared" si="19"/>
        <v>-6.1315824020873988E-2</v>
      </c>
      <c r="BA26" s="14">
        <f t="shared" si="19"/>
        <v>-6.0969425143231559E-2</v>
      </c>
      <c r="BB26" s="14">
        <f t="shared" si="19"/>
        <v>-6.062807839760298E-2</v>
      </c>
      <c r="BC26" s="14">
        <f t="shared" si="19"/>
        <v>-6.0312009421784607E-2</v>
      </c>
      <c r="BD26" s="14">
        <f t="shared" si="19"/>
        <v>-6.000104113362581E-2</v>
      </c>
      <c r="BE26" s="14">
        <f t="shared" si="19"/>
        <v>-5.971172346706477E-2</v>
      </c>
      <c r="BF26" s="14">
        <f t="shared" si="19"/>
        <v>-5.9465714634582056E-2</v>
      </c>
      <c r="BG26" s="14">
        <f t="shared" si="19"/>
        <v>-5.9272042657333435E-2</v>
      </c>
      <c r="BH26" s="14">
        <f t="shared" si="19"/>
        <v>-5.899896166052998E-2</v>
      </c>
      <c r="BI26" s="14">
        <f t="shared" si="19"/>
        <v>-5.8670926611255503E-2</v>
      </c>
      <c r="BJ26" s="14">
        <f t="shared" si="19"/>
        <v>-5.8391647255759738E-2</v>
      </c>
      <c r="BK26" s="14">
        <f t="shared" si="19"/>
        <v>-5.8253453781779152E-2</v>
      </c>
      <c r="BO26" s="28">
        <f>-IFERROR(((1-BO44/BW14)^(360/BO$4))-1,0)</f>
        <v>0</v>
      </c>
      <c r="BP26" s="28">
        <f t="shared" ref="BP26:BT29" si="20">-IFERROR(((1-BP44/BX14)^(360/BP$4))-1,0)</f>
        <v>-6.0968795435040635E-2</v>
      </c>
      <c r="BQ26" s="28">
        <f t="shared" si="20"/>
        <v>0</v>
      </c>
      <c r="BR26" s="28">
        <f t="shared" si="20"/>
        <v>0</v>
      </c>
      <c r="BS26" s="28">
        <f t="shared" si="20"/>
        <v>0</v>
      </c>
      <c r="BT26" s="28">
        <f t="shared" si="20"/>
        <v>0</v>
      </c>
    </row>
    <row r="27" spans="1:80" hidden="1" outlineLevel="1" x14ac:dyDescent="0.25">
      <c r="A27" s="11"/>
      <c r="C27" s="2" t="s">
        <v>1</v>
      </c>
      <c r="D27" s="14">
        <f t="shared" ref="D27:S29" si="21">-IFERROR(((1-D45/D15)^(360/D$4))-1,0)</f>
        <v>0</v>
      </c>
      <c r="E27" s="14">
        <f t="shared" si="21"/>
        <v>0</v>
      </c>
      <c r="F27" s="14">
        <f t="shared" si="21"/>
        <v>0</v>
      </c>
      <c r="G27" s="14">
        <f t="shared" si="21"/>
        <v>0</v>
      </c>
      <c r="H27" s="14">
        <f t="shared" si="21"/>
        <v>0</v>
      </c>
      <c r="I27" s="14">
        <f t="shared" si="21"/>
        <v>0</v>
      </c>
      <c r="J27" s="14">
        <f t="shared" si="21"/>
        <v>0</v>
      </c>
      <c r="K27" s="14">
        <f t="shared" si="21"/>
        <v>0</v>
      </c>
      <c r="L27" s="14">
        <f t="shared" si="21"/>
        <v>0</v>
      </c>
      <c r="M27" s="14">
        <f t="shared" si="21"/>
        <v>0</v>
      </c>
      <c r="N27" s="14">
        <f t="shared" si="21"/>
        <v>0</v>
      </c>
      <c r="O27" s="14">
        <f t="shared" si="21"/>
        <v>0</v>
      </c>
      <c r="P27" s="14">
        <f t="shared" si="21"/>
        <v>0</v>
      </c>
      <c r="Q27" s="14">
        <f t="shared" si="21"/>
        <v>0</v>
      </c>
      <c r="R27" s="14">
        <f t="shared" si="21"/>
        <v>0</v>
      </c>
      <c r="S27" s="14">
        <f t="shared" si="21"/>
        <v>0</v>
      </c>
      <c r="T27" s="14">
        <f t="shared" si="19"/>
        <v>0</v>
      </c>
      <c r="U27" s="14">
        <f t="shared" si="19"/>
        <v>0</v>
      </c>
      <c r="V27" s="14">
        <f t="shared" si="19"/>
        <v>0</v>
      </c>
      <c r="W27" s="14">
        <f t="shared" si="19"/>
        <v>0</v>
      </c>
      <c r="X27" s="14">
        <f t="shared" si="19"/>
        <v>0</v>
      </c>
      <c r="Y27" s="14">
        <f t="shared" si="19"/>
        <v>0</v>
      </c>
      <c r="Z27" s="14">
        <f t="shared" si="19"/>
        <v>0</v>
      </c>
      <c r="AA27" s="14">
        <f t="shared" si="19"/>
        <v>0</v>
      </c>
      <c r="AB27" s="14">
        <f t="shared" si="19"/>
        <v>0</v>
      </c>
      <c r="AC27" s="14">
        <f t="shared" si="19"/>
        <v>0</v>
      </c>
      <c r="AD27" s="14">
        <f t="shared" si="19"/>
        <v>0</v>
      </c>
      <c r="AE27" s="14">
        <f t="shared" si="19"/>
        <v>0</v>
      </c>
      <c r="AF27" s="14">
        <f t="shared" si="19"/>
        <v>0</v>
      </c>
      <c r="AG27" s="14">
        <f t="shared" si="19"/>
        <v>0</v>
      </c>
      <c r="AH27" s="14">
        <f t="shared" si="19"/>
        <v>0</v>
      </c>
      <c r="AI27" s="14">
        <f t="shared" si="19"/>
        <v>0</v>
      </c>
      <c r="AJ27" s="14">
        <f t="shared" si="19"/>
        <v>0</v>
      </c>
      <c r="AK27" s="14">
        <f t="shared" si="19"/>
        <v>0</v>
      </c>
      <c r="AL27" s="14">
        <f t="shared" si="19"/>
        <v>0</v>
      </c>
      <c r="AM27" s="14">
        <f t="shared" si="19"/>
        <v>0</v>
      </c>
      <c r="AN27" s="14">
        <f t="shared" si="19"/>
        <v>0</v>
      </c>
      <c r="AO27" s="14">
        <f t="shared" si="19"/>
        <v>0</v>
      </c>
      <c r="AP27" s="14">
        <f t="shared" si="19"/>
        <v>0</v>
      </c>
      <c r="AQ27" s="14">
        <f t="shared" si="19"/>
        <v>0</v>
      </c>
      <c r="AR27" s="14">
        <f t="shared" si="19"/>
        <v>0</v>
      </c>
      <c r="AS27" s="14">
        <f t="shared" si="19"/>
        <v>0</v>
      </c>
      <c r="AT27" s="14">
        <f t="shared" si="19"/>
        <v>0</v>
      </c>
      <c r="AU27" s="14">
        <f t="shared" si="19"/>
        <v>0</v>
      </c>
      <c r="AV27" s="14">
        <f t="shared" si="19"/>
        <v>0</v>
      </c>
      <c r="AW27" s="14">
        <f t="shared" si="19"/>
        <v>0</v>
      </c>
      <c r="AX27" s="14">
        <f t="shared" si="19"/>
        <v>0</v>
      </c>
      <c r="AY27" s="14">
        <f t="shared" si="19"/>
        <v>0</v>
      </c>
      <c r="AZ27" s="14">
        <f t="shared" si="19"/>
        <v>-2.4305925462501987E-2</v>
      </c>
      <c r="BA27" s="14">
        <f t="shared" si="19"/>
        <v>-2.4007477904968821E-2</v>
      </c>
      <c r="BB27" s="14">
        <f t="shared" si="19"/>
        <v>-2.3615905194181552E-2</v>
      </c>
      <c r="BC27" s="14">
        <f t="shared" si="19"/>
        <v>-2.3210717278805415E-2</v>
      </c>
      <c r="BD27" s="14">
        <f t="shared" si="19"/>
        <v>-2.2820974636537761E-2</v>
      </c>
      <c r="BE27" s="14">
        <f t="shared" si="19"/>
        <v>-2.2435149583143632E-2</v>
      </c>
      <c r="BF27" s="14">
        <f t="shared" si="19"/>
        <v>-2.1961084757293303E-2</v>
      </c>
      <c r="BG27" s="14">
        <f t="shared" si="19"/>
        <v>-2.1395857975760046E-2</v>
      </c>
      <c r="BH27" s="14">
        <f t="shared" si="19"/>
        <v>-2.0694930677133128E-2</v>
      </c>
      <c r="BI27" s="14">
        <f t="shared" si="19"/>
        <v>-1.9964360589297847E-2</v>
      </c>
      <c r="BJ27" s="14">
        <f t="shared" si="19"/>
        <v>-1.9264657011216713E-2</v>
      </c>
      <c r="BK27" s="14">
        <f t="shared" si="19"/>
        <v>-1.8568773885489609E-2</v>
      </c>
      <c r="BO27" s="28">
        <f t="shared" ref="BO27:BO29" si="22">-IFERROR(((1-BO45/BW15)^(360/BO$4))-1,0)</f>
        <v>0</v>
      </c>
      <c r="BP27" s="28">
        <f t="shared" si="20"/>
        <v>-2.397426604735764E-2</v>
      </c>
      <c r="BQ27" s="28">
        <f t="shared" si="20"/>
        <v>0</v>
      </c>
      <c r="BR27" s="28">
        <f t="shared" si="20"/>
        <v>0</v>
      </c>
      <c r="BS27" s="28">
        <f t="shared" si="20"/>
        <v>0</v>
      </c>
      <c r="BT27" s="28">
        <f t="shared" si="20"/>
        <v>0</v>
      </c>
    </row>
    <row r="28" spans="1:80" hidden="1" outlineLevel="1" x14ac:dyDescent="0.25">
      <c r="A28" s="11"/>
      <c r="C28" s="2" t="s">
        <v>9</v>
      </c>
      <c r="D28" s="14">
        <f t="shared" si="21"/>
        <v>0</v>
      </c>
      <c r="E28" s="14">
        <f t="shared" si="19"/>
        <v>0</v>
      </c>
      <c r="F28" s="14">
        <f t="shared" si="19"/>
        <v>0</v>
      </c>
      <c r="G28" s="14">
        <f t="shared" si="19"/>
        <v>0</v>
      </c>
      <c r="H28" s="14">
        <f t="shared" si="19"/>
        <v>0</v>
      </c>
      <c r="I28" s="14">
        <f t="shared" si="19"/>
        <v>0</v>
      </c>
      <c r="J28" s="14">
        <f t="shared" si="19"/>
        <v>0</v>
      </c>
      <c r="K28" s="14">
        <f t="shared" si="19"/>
        <v>0</v>
      </c>
      <c r="L28" s="14">
        <f t="shared" si="19"/>
        <v>0</v>
      </c>
      <c r="M28" s="14">
        <f t="shared" si="19"/>
        <v>0</v>
      </c>
      <c r="N28" s="14">
        <f t="shared" si="19"/>
        <v>0</v>
      </c>
      <c r="O28" s="14">
        <f t="shared" si="19"/>
        <v>0</v>
      </c>
      <c r="P28" s="14">
        <f t="shared" si="19"/>
        <v>0</v>
      </c>
      <c r="Q28" s="14">
        <f t="shared" si="19"/>
        <v>0</v>
      </c>
      <c r="R28" s="14">
        <f t="shared" si="19"/>
        <v>0</v>
      </c>
      <c r="S28" s="14">
        <f t="shared" si="19"/>
        <v>0</v>
      </c>
      <c r="T28" s="14">
        <f t="shared" si="19"/>
        <v>0</v>
      </c>
      <c r="U28" s="14">
        <f t="shared" si="19"/>
        <v>0</v>
      </c>
      <c r="V28" s="14">
        <f t="shared" si="19"/>
        <v>0</v>
      </c>
      <c r="W28" s="14">
        <f t="shared" si="19"/>
        <v>0</v>
      </c>
      <c r="X28" s="14">
        <f t="shared" si="19"/>
        <v>0</v>
      </c>
      <c r="Y28" s="14">
        <f t="shared" si="19"/>
        <v>0</v>
      </c>
      <c r="Z28" s="14">
        <f t="shared" si="19"/>
        <v>0</v>
      </c>
      <c r="AA28" s="14">
        <f t="shared" si="19"/>
        <v>0</v>
      </c>
      <c r="AB28" s="14">
        <f t="shared" si="19"/>
        <v>0</v>
      </c>
      <c r="AC28" s="14">
        <f t="shared" si="19"/>
        <v>0</v>
      </c>
      <c r="AD28" s="14">
        <f t="shared" si="19"/>
        <v>0</v>
      </c>
      <c r="AE28" s="14">
        <f t="shared" si="19"/>
        <v>0</v>
      </c>
      <c r="AF28" s="14">
        <f t="shared" si="19"/>
        <v>0</v>
      </c>
      <c r="AG28" s="14">
        <f t="shared" si="19"/>
        <v>0</v>
      </c>
      <c r="AH28" s="14">
        <f t="shared" si="19"/>
        <v>0</v>
      </c>
      <c r="AI28" s="14">
        <f t="shared" si="19"/>
        <v>0</v>
      </c>
      <c r="AJ28" s="14">
        <f t="shared" si="19"/>
        <v>0</v>
      </c>
      <c r="AK28" s="14">
        <f t="shared" si="19"/>
        <v>0</v>
      </c>
      <c r="AL28" s="14">
        <f t="shared" si="19"/>
        <v>0</v>
      </c>
      <c r="AM28" s="14">
        <f t="shared" si="19"/>
        <v>0</v>
      </c>
      <c r="AN28" s="14">
        <f t="shared" si="19"/>
        <v>0</v>
      </c>
      <c r="AO28" s="14">
        <f t="shared" si="19"/>
        <v>0</v>
      </c>
      <c r="AP28" s="14">
        <f t="shared" si="19"/>
        <v>0</v>
      </c>
      <c r="AQ28" s="14">
        <f t="shared" si="19"/>
        <v>0</v>
      </c>
      <c r="AR28" s="14">
        <f t="shared" si="19"/>
        <v>0</v>
      </c>
      <c r="AS28" s="14">
        <f t="shared" si="19"/>
        <v>0</v>
      </c>
      <c r="AT28" s="14">
        <f t="shared" si="19"/>
        <v>0</v>
      </c>
      <c r="AU28" s="14">
        <f t="shared" si="19"/>
        <v>0</v>
      </c>
      <c r="AV28" s="14">
        <f t="shared" si="19"/>
        <v>0</v>
      </c>
      <c r="AW28" s="14">
        <f t="shared" si="19"/>
        <v>0</v>
      </c>
      <c r="AX28" s="14">
        <f t="shared" si="19"/>
        <v>0</v>
      </c>
      <c r="AY28" s="14">
        <f t="shared" si="19"/>
        <v>0</v>
      </c>
      <c r="AZ28" s="14">
        <f t="shared" si="19"/>
        <v>-5.5556468353475053E-2</v>
      </c>
      <c r="BA28" s="14">
        <f t="shared" si="19"/>
        <v>-5.5479953875664956E-2</v>
      </c>
      <c r="BB28" s="14">
        <f t="shared" si="19"/>
        <v>-5.4447083785950534E-2</v>
      </c>
      <c r="BC28" s="14">
        <f t="shared" si="19"/>
        <v>-5.3883416853833355E-2</v>
      </c>
      <c r="BD28" s="14">
        <f t="shared" si="19"/>
        <v>-5.3063285964620288E-2</v>
      </c>
      <c r="BE28" s="14">
        <f t="shared" si="19"/>
        <v>-5.2332920856183573E-2</v>
      </c>
      <c r="BF28" s="14">
        <f t="shared" si="19"/>
        <v>-5.1306913003113408E-2</v>
      </c>
      <c r="BG28" s="14">
        <f t="shared" si="19"/>
        <v>-4.9695711628920503E-2</v>
      </c>
      <c r="BH28" s="14">
        <f t="shared" si="19"/>
        <v>-4.9441497555160252E-2</v>
      </c>
      <c r="BI28" s="14">
        <f t="shared" si="19"/>
        <v>-5.0777653486929086E-2</v>
      </c>
      <c r="BJ28" s="14">
        <f t="shared" si="19"/>
        <v>-5.2045913331009164E-2</v>
      </c>
      <c r="BK28" s="14">
        <f t="shared" si="19"/>
        <v>-5.0447047747286256E-2</v>
      </c>
      <c r="BO28" s="28">
        <f t="shared" si="22"/>
        <v>0</v>
      </c>
      <c r="BP28" s="28">
        <f t="shared" si="20"/>
        <v>-5.5158076390047439E-2</v>
      </c>
      <c r="BQ28" s="28">
        <f t="shared" si="20"/>
        <v>0</v>
      </c>
      <c r="BR28" s="28">
        <f t="shared" si="20"/>
        <v>0</v>
      </c>
      <c r="BS28" s="28">
        <f t="shared" si="20"/>
        <v>0</v>
      </c>
      <c r="BT28" s="28">
        <f t="shared" si="20"/>
        <v>0</v>
      </c>
    </row>
    <row r="29" spans="1:80" collapsed="1" x14ac:dyDescent="0.25">
      <c r="C29" s="3" t="s">
        <v>24</v>
      </c>
      <c r="D29" s="15">
        <f t="shared" si="21"/>
        <v>0</v>
      </c>
      <c r="E29" s="15">
        <f t="shared" si="19"/>
        <v>0</v>
      </c>
      <c r="F29" s="15">
        <f t="shared" si="19"/>
        <v>0</v>
      </c>
      <c r="G29" s="15">
        <f t="shared" si="19"/>
        <v>0</v>
      </c>
      <c r="H29" s="15">
        <f t="shared" si="19"/>
        <v>0</v>
      </c>
      <c r="I29" s="15">
        <f t="shared" si="19"/>
        <v>0</v>
      </c>
      <c r="J29" s="15">
        <f t="shared" si="19"/>
        <v>0</v>
      </c>
      <c r="K29" s="15">
        <f t="shared" si="19"/>
        <v>0</v>
      </c>
      <c r="L29" s="15">
        <f t="shared" si="19"/>
        <v>0</v>
      </c>
      <c r="M29" s="15">
        <f t="shared" si="19"/>
        <v>0</v>
      </c>
      <c r="N29" s="15">
        <f t="shared" si="19"/>
        <v>0</v>
      </c>
      <c r="O29" s="15">
        <f t="shared" si="19"/>
        <v>0</v>
      </c>
      <c r="P29" s="15">
        <f t="shared" si="19"/>
        <v>0</v>
      </c>
      <c r="Q29" s="15">
        <f t="shared" si="19"/>
        <v>0</v>
      </c>
      <c r="R29" s="15">
        <f t="shared" si="19"/>
        <v>0</v>
      </c>
      <c r="S29" s="15">
        <f t="shared" si="19"/>
        <v>0</v>
      </c>
      <c r="T29" s="15">
        <f t="shared" si="19"/>
        <v>0</v>
      </c>
      <c r="U29" s="15">
        <f t="shared" si="19"/>
        <v>0</v>
      </c>
      <c r="V29" s="15">
        <f t="shared" si="19"/>
        <v>0</v>
      </c>
      <c r="W29" s="15">
        <f t="shared" si="19"/>
        <v>0</v>
      </c>
      <c r="X29" s="15">
        <f t="shared" si="19"/>
        <v>0</v>
      </c>
      <c r="Y29" s="15">
        <f t="shared" si="19"/>
        <v>0</v>
      </c>
      <c r="Z29" s="15">
        <f t="shared" si="19"/>
        <v>0</v>
      </c>
      <c r="AA29" s="15">
        <f t="shared" si="19"/>
        <v>0</v>
      </c>
      <c r="AB29" s="15">
        <f t="shared" si="19"/>
        <v>0</v>
      </c>
      <c r="AC29" s="15">
        <f t="shared" si="19"/>
        <v>0</v>
      </c>
      <c r="AD29" s="15">
        <f t="shared" si="19"/>
        <v>0</v>
      </c>
      <c r="AE29" s="15">
        <f t="shared" si="19"/>
        <v>0</v>
      </c>
      <c r="AF29" s="15">
        <f t="shared" si="19"/>
        <v>0</v>
      </c>
      <c r="AG29" s="15">
        <f t="shared" si="19"/>
        <v>0</v>
      </c>
      <c r="AH29" s="15">
        <f t="shared" si="19"/>
        <v>0</v>
      </c>
      <c r="AI29" s="15">
        <f t="shared" si="19"/>
        <v>0</v>
      </c>
      <c r="AJ29" s="15">
        <f t="shared" si="19"/>
        <v>0</v>
      </c>
      <c r="AK29" s="15">
        <f t="shared" si="19"/>
        <v>0</v>
      </c>
      <c r="AL29" s="15">
        <f t="shared" si="19"/>
        <v>0</v>
      </c>
      <c r="AM29" s="15">
        <f t="shared" si="19"/>
        <v>0</v>
      </c>
      <c r="AN29" s="15">
        <f t="shared" si="19"/>
        <v>0</v>
      </c>
      <c r="AO29" s="15">
        <f t="shared" si="19"/>
        <v>0</v>
      </c>
      <c r="AP29" s="15">
        <f t="shared" si="19"/>
        <v>0</v>
      </c>
      <c r="AQ29" s="15">
        <f t="shared" si="19"/>
        <v>0</v>
      </c>
      <c r="AR29" s="15">
        <f t="shared" si="19"/>
        <v>0</v>
      </c>
      <c r="AS29" s="15">
        <f t="shared" si="19"/>
        <v>0</v>
      </c>
      <c r="AT29" s="15">
        <f t="shared" si="19"/>
        <v>0</v>
      </c>
      <c r="AU29" s="15">
        <f t="shared" si="19"/>
        <v>0</v>
      </c>
      <c r="AV29" s="15">
        <f t="shared" si="19"/>
        <v>0</v>
      </c>
      <c r="AW29" s="15">
        <f t="shared" si="19"/>
        <v>0</v>
      </c>
      <c r="AX29" s="15">
        <f t="shared" si="19"/>
        <v>0</v>
      </c>
      <c r="AY29" s="15">
        <f t="shared" si="19"/>
        <v>0</v>
      </c>
      <c r="AZ29" s="15">
        <f t="shared" si="19"/>
        <v>-5.9979458346379522E-2</v>
      </c>
      <c r="BA29" s="15">
        <f t="shared" si="19"/>
        <v>-5.9643874742770997E-2</v>
      </c>
      <c r="BB29" s="15">
        <f t="shared" si="19"/>
        <v>-5.9270489932765624E-2</v>
      </c>
      <c r="BC29" s="15">
        <f t="shared" si="19"/>
        <v>-5.8935620551894718E-2</v>
      </c>
      <c r="BD29" s="15">
        <f t="shared" si="19"/>
        <v>-5.8595740292210596E-2</v>
      </c>
      <c r="BE29" s="15">
        <f t="shared" si="19"/>
        <v>-5.8279328574407874E-2</v>
      </c>
      <c r="BF29" s="15">
        <f t="shared" si="19"/>
        <v>-5.7984176497206219E-2</v>
      </c>
      <c r="BG29" s="15">
        <f t="shared" si="19"/>
        <v>-5.7703472598807037E-2</v>
      </c>
      <c r="BH29" s="15">
        <f t="shared" si="19"/>
        <v>-5.739201356790824E-2</v>
      </c>
      <c r="BI29" s="15">
        <f t="shared" si="19"/>
        <v>-5.7088896955931334E-2</v>
      </c>
      <c r="BJ29" s="15">
        <f t="shared" si="19"/>
        <v>-5.68237724730698E-2</v>
      </c>
      <c r="BK29" s="15">
        <f t="shared" si="19"/>
        <v>-5.6577907776138359E-2</v>
      </c>
      <c r="BO29" s="29">
        <f t="shared" si="22"/>
        <v>0</v>
      </c>
      <c r="BP29" s="29">
        <f t="shared" si="20"/>
        <v>-5.9628956396790223E-2</v>
      </c>
      <c r="BQ29" s="29">
        <f t="shared" si="20"/>
        <v>0</v>
      </c>
      <c r="BR29" s="29">
        <f t="shared" si="20"/>
        <v>0</v>
      </c>
      <c r="BS29" s="29">
        <f t="shared" si="20"/>
        <v>0</v>
      </c>
      <c r="BT29" s="29">
        <f t="shared" si="20"/>
        <v>0</v>
      </c>
    </row>
    <row r="32" spans="1:80" hidden="1" outlineLevel="1" x14ac:dyDescent="0.25">
      <c r="A32" s="11"/>
      <c r="C32" s="2" t="s">
        <v>0</v>
      </c>
      <c r="D32" s="14">
        <f>D20+D26</f>
        <v>0</v>
      </c>
      <c r="E32" s="14">
        <f t="shared" ref="E32:BK35" si="23">E20+E26</f>
        <v>0</v>
      </c>
      <c r="F32" s="14">
        <f t="shared" si="23"/>
        <v>0</v>
      </c>
      <c r="G32" s="14">
        <f t="shared" si="23"/>
        <v>0</v>
      </c>
      <c r="H32" s="14">
        <f t="shared" si="23"/>
        <v>0</v>
      </c>
      <c r="I32" s="14">
        <f t="shared" si="23"/>
        <v>0</v>
      </c>
      <c r="J32" s="14">
        <f t="shared" si="23"/>
        <v>0</v>
      </c>
      <c r="K32" s="14">
        <f t="shared" si="23"/>
        <v>0</v>
      </c>
      <c r="L32" s="14">
        <f t="shared" si="23"/>
        <v>0</v>
      </c>
      <c r="M32" s="14">
        <f t="shared" si="23"/>
        <v>0</v>
      </c>
      <c r="N32" s="14">
        <f t="shared" si="23"/>
        <v>0</v>
      </c>
      <c r="O32" s="14">
        <f t="shared" si="23"/>
        <v>0</v>
      </c>
      <c r="P32" s="14">
        <f t="shared" si="23"/>
        <v>0</v>
      </c>
      <c r="Q32" s="14">
        <f t="shared" si="23"/>
        <v>0</v>
      </c>
      <c r="R32" s="14">
        <f t="shared" si="23"/>
        <v>0</v>
      </c>
      <c r="S32" s="14">
        <f t="shared" si="23"/>
        <v>0</v>
      </c>
      <c r="T32" s="14">
        <f t="shared" si="23"/>
        <v>0</v>
      </c>
      <c r="U32" s="14">
        <f t="shared" si="23"/>
        <v>0</v>
      </c>
      <c r="V32" s="14">
        <f t="shared" si="23"/>
        <v>0</v>
      </c>
      <c r="W32" s="14">
        <f t="shared" si="23"/>
        <v>0</v>
      </c>
      <c r="X32" s="14">
        <f t="shared" si="23"/>
        <v>0</v>
      </c>
      <c r="Y32" s="14">
        <f t="shared" si="23"/>
        <v>0</v>
      </c>
      <c r="Z32" s="14">
        <f t="shared" si="23"/>
        <v>0</v>
      </c>
      <c r="AA32" s="14">
        <f t="shared" si="23"/>
        <v>0</v>
      </c>
      <c r="AB32" s="14">
        <f t="shared" si="23"/>
        <v>0</v>
      </c>
      <c r="AC32" s="14">
        <f t="shared" si="23"/>
        <v>0</v>
      </c>
      <c r="AD32" s="14">
        <f t="shared" si="23"/>
        <v>0</v>
      </c>
      <c r="AE32" s="14">
        <f t="shared" si="23"/>
        <v>0</v>
      </c>
      <c r="AF32" s="14">
        <f t="shared" si="23"/>
        <v>0</v>
      </c>
      <c r="AG32" s="14">
        <f t="shared" si="23"/>
        <v>0</v>
      </c>
      <c r="AH32" s="14">
        <f t="shared" si="23"/>
        <v>0</v>
      </c>
      <c r="AI32" s="14">
        <f t="shared" si="23"/>
        <v>0</v>
      </c>
      <c r="AJ32" s="14">
        <f t="shared" si="23"/>
        <v>0</v>
      </c>
      <c r="AK32" s="14">
        <f t="shared" si="23"/>
        <v>0</v>
      </c>
      <c r="AL32" s="14">
        <f t="shared" si="23"/>
        <v>0</v>
      </c>
      <c r="AM32" s="14">
        <f t="shared" si="23"/>
        <v>0</v>
      </c>
      <c r="AN32" s="14">
        <f t="shared" si="23"/>
        <v>0</v>
      </c>
      <c r="AO32" s="14">
        <f t="shared" si="23"/>
        <v>0</v>
      </c>
      <c r="AP32" s="14">
        <f t="shared" si="23"/>
        <v>0</v>
      </c>
      <c r="AQ32" s="14">
        <f t="shared" si="23"/>
        <v>0</v>
      </c>
      <c r="AR32" s="14">
        <f t="shared" si="23"/>
        <v>0</v>
      </c>
      <c r="AS32" s="14">
        <f t="shared" si="23"/>
        <v>0</v>
      </c>
      <c r="AT32" s="14">
        <f t="shared" si="23"/>
        <v>0</v>
      </c>
      <c r="AU32" s="14">
        <f t="shared" si="23"/>
        <v>0</v>
      </c>
      <c r="AV32" s="14">
        <f t="shared" si="23"/>
        <v>0</v>
      </c>
      <c r="AW32" s="14">
        <f t="shared" si="23"/>
        <v>0</v>
      </c>
      <c r="AX32" s="14">
        <f t="shared" si="23"/>
        <v>0</v>
      </c>
      <c r="AY32" s="14">
        <f t="shared" si="23"/>
        <v>0</v>
      </c>
      <c r="AZ32" s="14">
        <f t="shared" si="23"/>
        <v>6.4296006106741688E-2</v>
      </c>
      <c r="BA32" s="14">
        <f t="shared" si="23"/>
        <v>6.278593776419239E-2</v>
      </c>
      <c r="BB32" s="14">
        <f t="shared" si="23"/>
        <v>6.9494496014650853E-2</v>
      </c>
      <c r="BC32" s="14">
        <f t="shared" si="23"/>
        <v>7.0643443271798612E-2</v>
      </c>
      <c r="BD32" s="14">
        <f t="shared" si="23"/>
        <v>6.983411674259532E-2</v>
      </c>
      <c r="BE32" s="14">
        <f t="shared" si="23"/>
        <v>7.8245800098946328E-2</v>
      </c>
      <c r="BF32" s="14">
        <f t="shared" si="23"/>
        <v>7.5737195628110765E-2</v>
      </c>
      <c r="BG32" s="14">
        <f t="shared" si="23"/>
        <v>8.0584415192527237E-2</v>
      </c>
      <c r="BH32" s="14">
        <f t="shared" si="23"/>
        <v>7.9337261309651019E-2</v>
      </c>
      <c r="BI32" s="14">
        <f t="shared" si="23"/>
        <v>7.7712673757605044E-2</v>
      </c>
      <c r="BJ32" s="14">
        <f t="shared" si="23"/>
        <v>8.2757357061946868E-2</v>
      </c>
      <c r="BK32" s="14">
        <f t="shared" si="23"/>
        <v>8.2469483355733786E-2</v>
      </c>
      <c r="BO32" s="28">
        <f>BO20+BO26</f>
        <v>0</v>
      </c>
      <c r="BP32" s="28">
        <f t="shared" ref="BP32:BT32" si="24">BP20+BP26</f>
        <v>6.5619187733605422E-2</v>
      </c>
      <c r="BQ32" s="28">
        <f t="shared" si="24"/>
        <v>0</v>
      </c>
      <c r="BR32" s="28">
        <f t="shared" si="24"/>
        <v>0</v>
      </c>
      <c r="BS32" s="28">
        <f t="shared" si="24"/>
        <v>0</v>
      </c>
      <c r="BT32" s="28">
        <f t="shared" si="24"/>
        <v>0</v>
      </c>
    </row>
    <row r="33" spans="1:72" hidden="1" outlineLevel="1" x14ac:dyDescent="0.25">
      <c r="A33" s="11"/>
      <c r="C33" s="2" t="s">
        <v>1</v>
      </c>
      <c r="D33" s="14">
        <f t="shared" ref="D33:AY35" si="25">D21+D27</f>
        <v>0</v>
      </c>
      <c r="E33" s="14">
        <f t="shared" si="25"/>
        <v>0</v>
      </c>
      <c r="F33" s="14">
        <f t="shared" si="25"/>
        <v>0</v>
      </c>
      <c r="G33" s="14">
        <f t="shared" si="25"/>
        <v>0</v>
      </c>
      <c r="H33" s="14">
        <f t="shared" si="25"/>
        <v>0</v>
      </c>
      <c r="I33" s="14">
        <f t="shared" si="25"/>
        <v>0</v>
      </c>
      <c r="J33" s="14">
        <f t="shared" si="25"/>
        <v>0</v>
      </c>
      <c r="K33" s="14">
        <f t="shared" si="25"/>
        <v>0</v>
      </c>
      <c r="L33" s="14">
        <f t="shared" si="25"/>
        <v>0</v>
      </c>
      <c r="M33" s="14">
        <f t="shared" si="25"/>
        <v>0</v>
      </c>
      <c r="N33" s="14">
        <f t="shared" si="25"/>
        <v>0</v>
      </c>
      <c r="O33" s="14">
        <f t="shared" si="25"/>
        <v>0</v>
      </c>
      <c r="P33" s="14">
        <f t="shared" si="25"/>
        <v>0</v>
      </c>
      <c r="Q33" s="14">
        <f t="shared" si="25"/>
        <v>0</v>
      </c>
      <c r="R33" s="14">
        <f t="shared" si="25"/>
        <v>0</v>
      </c>
      <c r="S33" s="14">
        <f t="shared" si="25"/>
        <v>0</v>
      </c>
      <c r="T33" s="14">
        <f t="shared" si="25"/>
        <v>0</v>
      </c>
      <c r="U33" s="14">
        <f t="shared" si="25"/>
        <v>0</v>
      </c>
      <c r="V33" s="14">
        <f t="shared" si="25"/>
        <v>0</v>
      </c>
      <c r="W33" s="14">
        <f t="shared" si="25"/>
        <v>0</v>
      </c>
      <c r="X33" s="14">
        <f t="shared" si="25"/>
        <v>0</v>
      </c>
      <c r="Y33" s="14">
        <f t="shared" si="25"/>
        <v>0</v>
      </c>
      <c r="Z33" s="14">
        <f t="shared" si="25"/>
        <v>0</v>
      </c>
      <c r="AA33" s="14">
        <f t="shared" si="25"/>
        <v>0</v>
      </c>
      <c r="AB33" s="14">
        <f t="shared" si="25"/>
        <v>0</v>
      </c>
      <c r="AC33" s="14">
        <f t="shared" si="25"/>
        <v>0</v>
      </c>
      <c r="AD33" s="14">
        <f t="shared" si="25"/>
        <v>0</v>
      </c>
      <c r="AE33" s="14">
        <f t="shared" si="25"/>
        <v>0</v>
      </c>
      <c r="AF33" s="14">
        <f t="shared" si="25"/>
        <v>0</v>
      </c>
      <c r="AG33" s="14">
        <f t="shared" si="25"/>
        <v>0</v>
      </c>
      <c r="AH33" s="14">
        <f t="shared" si="25"/>
        <v>0</v>
      </c>
      <c r="AI33" s="14">
        <f t="shared" si="25"/>
        <v>0</v>
      </c>
      <c r="AJ33" s="14">
        <f t="shared" si="25"/>
        <v>0</v>
      </c>
      <c r="AK33" s="14">
        <f t="shared" si="25"/>
        <v>0</v>
      </c>
      <c r="AL33" s="14">
        <f t="shared" si="25"/>
        <v>0</v>
      </c>
      <c r="AM33" s="14">
        <f t="shared" si="25"/>
        <v>0</v>
      </c>
      <c r="AN33" s="14">
        <f t="shared" si="25"/>
        <v>0</v>
      </c>
      <c r="AO33" s="14">
        <f t="shared" si="25"/>
        <v>0</v>
      </c>
      <c r="AP33" s="14">
        <f t="shared" si="25"/>
        <v>0</v>
      </c>
      <c r="AQ33" s="14">
        <f t="shared" si="25"/>
        <v>0</v>
      </c>
      <c r="AR33" s="14">
        <f t="shared" si="25"/>
        <v>0</v>
      </c>
      <c r="AS33" s="14">
        <f t="shared" si="25"/>
        <v>0</v>
      </c>
      <c r="AT33" s="14">
        <f t="shared" si="25"/>
        <v>0</v>
      </c>
      <c r="AU33" s="14">
        <f t="shared" si="25"/>
        <v>0</v>
      </c>
      <c r="AV33" s="14">
        <f t="shared" si="25"/>
        <v>0</v>
      </c>
      <c r="AW33" s="14">
        <f t="shared" si="25"/>
        <v>0</v>
      </c>
      <c r="AX33" s="14">
        <f t="shared" si="25"/>
        <v>0</v>
      </c>
      <c r="AY33" s="14">
        <f t="shared" si="25"/>
        <v>0</v>
      </c>
      <c r="AZ33" s="14">
        <f t="shared" si="23"/>
        <v>1.9279697163491871E-2</v>
      </c>
      <c r="BA33" s="14">
        <f t="shared" si="23"/>
        <v>1.9136131898692899E-2</v>
      </c>
      <c r="BB33" s="14">
        <f t="shared" si="23"/>
        <v>1.901433060487312E-2</v>
      </c>
      <c r="BC33" s="14">
        <f t="shared" si="23"/>
        <v>1.8918242627237847E-2</v>
      </c>
      <c r="BD33" s="14">
        <f t="shared" si="23"/>
        <v>1.8806709024199675E-2</v>
      </c>
      <c r="BE33" s="14">
        <f t="shared" si="23"/>
        <v>1.8625635001599194E-2</v>
      </c>
      <c r="BF33" s="14">
        <f t="shared" si="23"/>
        <v>1.856500910468073E-2</v>
      </c>
      <c r="BG33" s="14">
        <f t="shared" si="23"/>
        <v>1.8624752465148164E-2</v>
      </c>
      <c r="BH33" s="14">
        <f t="shared" si="23"/>
        <v>1.8758247968280628E-2</v>
      </c>
      <c r="BI33" s="14">
        <f t="shared" si="23"/>
        <v>1.8882080436588566E-2</v>
      </c>
      <c r="BJ33" s="14">
        <f t="shared" si="23"/>
        <v>1.8983018541834928E-2</v>
      </c>
      <c r="BK33" s="14">
        <f t="shared" si="23"/>
        <v>1.9114044562742682E-2</v>
      </c>
      <c r="BO33" s="28">
        <f t="shared" ref="BO33:BT35" si="26">BO21+BO27</f>
        <v>0</v>
      </c>
      <c r="BP33" s="28">
        <f t="shared" si="26"/>
        <v>1.9143485657629133E-2</v>
      </c>
      <c r="BQ33" s="28">
        <f t="shared" si="26"/>
        <v>0</v>
      </c>
      <c r="BR33" s="28">
        <f t="shared" si="26"/>
        <v>0</v>
      </c>
      <c r="BS33" s="28">
        <f t="shared" si="26"/>
        <v>0</v>
      </c>
      <c r="BT33" s="28">
        <f t="shared" si="26"/>
        <v>0</v>
      </c>
    </row>
    <row r="34" spans="1:72" hidden="1" outlineLevel="1" x14ac:dyDescent="0.25">
      <c r="A34" s="11"/>
      <c r="C34" s="2" t="s">
        <v>9</v>
      </c>
      <c r="D34" s="14">
        <f t="shared" si="25"/>
        <v>0</v>
      </c>
      <c r="E34" s="14">
        <f t="shared" si="25"/>
        <v>0</v>
      </c>
      <c r="F34" s="14">
        <f t="shared" si="25"/>
        <v>0</v>
      </c>
      <c r="G34" s="14">
        <f t="shared" si="25"/>
        <v>0</v>
      </c>
      <c r="H34" s="14">
        <f t="shared" si="25"/>
        <v>0</v>
      </c>
      <c r="I34" s="14">
        <f t="shared" si="25"/>
        <v>0</v>
      </c>
      <c r="J34" s="14">
        <f t="shared" si="25"/>
        <v>0</v>
      </c>
      <c r="K34" s="14">
        <f t="shared" si="25"/>
        <v>0</v>
      </c>
      <c r="L34" s="14">
        <f t="shared" si="25"/>
        <v>0</v>
      </c>
      <c r="M34" s="14">
        <f t="shared" si="25"/>
        <v>0</v>
      </c>
      <c r="N34" s="14">
        <f t="shared" si="25"/>
        <v>0</v>
      </c>
      <c r="O34" s="14">
        <f t="shared" si="25"/>
        <v>0</v>
      </c>
      <c r="P34" s="14">
        <f t="shared" si="25"/>
        <v>0</v>
      </c>
      <c r="Q34" s="14">
        <f t="shared" si="25"/>
        <v>0</v>
      </c>
      <c r="R34" s="14">
        <f t="shared" si="25"/>
        <v>0</v>
      </c>
      <c r="S34" s="14">
        <f t="shared" si="25"/>
        <v>0</v>
      </c>
      <c r="T34" s="14">
        <f t="shared" si="25"/>
        <v>0</v>
      </c>
      <c r="U34" s="14">
        <f t="shared" si="25"/>
        <v>0</v>
      </c>
      <c r="V34" s="14">
        <f t="shared" si="25"/>
        <v>0</v>
      </c>
      <c r="W34" s="14">
        <f t="shared" si="25"/>
        <v>0</v>
      </c>
      <c r="X34" s="14">
        <f t="shared" si="25"/>
        <v>0</v>
      </c>
      <c r="Y34" s="14">
        <f t="shared" si="25"/>
        <v>0</v>
      </c>
      <c r="Z34" s="14">
        <f t="shared" si="25"/>
        <v>0</v>
      </c>
      <c r="AA34" s="14">
        <f t="shared" si="25"/>
        <v>0</v>
      </c>
      <c r="AB34" s="14">
        <f t="shared" si="25"/>
        <v>0</v>
      </c>
      <c r="AC34" s="14">
        <f t="shared" si="25"/>
        <v>0</v>
      </c>
      <c r="AD34" s="14">
        <f t="shared" si="25"/>
        <v>0</v>
      </c>
      <c r="AE34" s="14">
        <f t="shared" si="25"/>
        <v>0</v>
      </c>
      <c r="AF34" s="14">
        <f t="shared" si="25"/>
        <v>0</v>
      </c>
      <c r="AG34" s="14">
        <f t="shared" si="25"/>
        <v>0</v>
      </c>
      <c r="AH34" s="14">
        <f t="shared" si="25"/>
        <v>0</v>
      </c>
      <c r="AI34" s="14">
        <f t="shared" si="25"/>
        <v>0</v>
      </c>
      <c r="AJ34" s="14">
        <f t="shared" si="25"/>
        <v>0</v>
      </c>
      <c r="AK34" s="14">
        <f t="shared" si="25"/>
        <v>0</v>
      </c>
      <c r="AL34" s="14">
        <f t="shared" si="25"/>
        <v>0</v>
      </c>
      <c r="AM34" s="14">
        <f t="shared" si="25"/>
        <v>0</v>
      </c>
      <c r="AN34" s="14">
        <f t="shared" si="25"/>
        <v>0</v>
      </c>
      <c r="AO34" s="14">
        <f t="shared" si="25"/>
        <v>0</v>
      </c>
      <c r="AP34" s="14">
        <f t="shared" si="25"/>
        <v>0</v>
      </c>
      <c r="AQ34" s="14">
        <f t="shared" si="25"/>
        <v>0</v>
      </c>
      <c r="AR34" s="14">
        <f t="shared" si="25"/>
        <v>0</v>
      </c>
      <c r="AS34" s="14">
        <f t="shared" si="25"/>
        <v>0</v>
      </c>
      <c r="AT34" s="14">
        <f t="shared" si="25"/>
        <v>0</v>
      </c>
      <c r="AU34" s="14">
        <f t="shared" si="25"/>
        <v>0</v>
      </c>
      <c r="AV34" s="14">
        <f t="shared" si="25"/>
        <v>0</v>
      </c>
      <c r="AW34" s="14">
        <f t="shared" si="25"/>
        <v>0</v>
      </c>
      <c r="AX34" s="14">
        <f t="shared" si="25"/>
        <v>0</v>
      </c>
      <c r="AY34" s="14">
        <f t="shared" si="25"/>
        <v>0</v>
      </c>
      <c r="AZ34" s="14">
        <f t="shared" si="23"/>
        <v>7.9085128438346253E-2</v>
      </c>
      <c r="BA34" s="14">
        <f t="shared" si="23"/>
        <v>7.1129570057010261E-2</v>
      </c>
      <c r="BB34" s="14">
        <f t="shared" si="23"/>
        <v>5.9844611397253278E-2</v>
      </c>
      <c r="BC34" s="14">
        <f t="shared" si="23"/>
        <v>7.1206212512392231E-2</v>
      </c>
      <c r="BD34" s="14">
        <f t="shared" si="23"/>
        <v>6.5534807044281829E-2</v>
      </c>
      <c r="BE34" s="14">
        <f t="shared" si="23"/>
        <v>6.5972354027272084E-2</v>
      </c>
      <c r="BF34" s="14">
        <f t="shared" si="23"/>
        <v>6.6640764166270072E-2</v>
      </c>
      <c r="BG34" s="14">
        <f t="shared" si="23"/>
        <v>6.0184449267314921E-2</v>
      </c>
      <c r="BH34" s="14">
        <f t="shared" si="23"/>
        <v>5.5529980407354573E-2</v>
      </c>
      <c r="BI34" s="14">
        <f t="shared" si="23"/>
        <v>5.7784914553443034E-2</v>
      </c>
      <c r="BJ34" s="14">
        <f t="shared" si="23"/>
        <v>6.7034160404018772E-2</v>
      </c>
      <c r="BK34" s="14">
        <f t="shared" si="23"/>
        <v>6.7727121805075896E-2</v>
      </c>
      <c r="BO34" s="28">
        <f t="shared" si="26"/>
        <v>0</v>
      </c>
      <c r="BP34" s="28">
        <f t="shared" si="26"/>
        <v>6.9947631973747315E-2</v>
      </c>
      <c r="BQ34" s="28">
        <f t="shared" si="26"/>
        <v>0</v>
      </c>
      <c r="BR34" s="28">
        <f t="shared" si="26"/>
        <v>0</v>
      </c>
      <c r="BS34" s="28">
        <f t="shared" si="26"/>
        <v>0</v>
      </c>
      <c r="BT34" s="28">
        <f t="shared" si="26"/>
        <v>0</v>
      </c>
    </row>
    <row r="35" spans="1:72" collapsed="1" x14ac:dyDescent="0.25">
      <c r="C35" s="3" t="s">
        <v>27</v>
      </c>
      <c r="D35" s="15">
        <f t="shared" si="25"/>
        <v>0</v>
      </c>
      <c r="E35" s="15">
        <f t="shared" si="25"/>
        <v>0</v>
      </c>
      <c r="F35" s="15">
        <f t="shared" si="25"/>
        <v>0</v>
      </c>
      <c r="G35" s="15">
        <f t="shared" si="25"/>
        <v>0</v>
      </c>
      <c r="H35" s="15">
        <f t="shared" si="25"/>
        <v>0</v>
      </c>
      <c r="I35" s="15">
        <f t="shared" si="25"/>
        <v>0</v>
      </c>
      <c r="J35" s="15">
        <f t="shared" si="25"/>
        <v>0</v>
      </c>
      <c r="K35" s="15">
        <f t="shared" si="25"/>
        <v>0</v>
      </c>
      <c r="L35" s="15">
        <f t="shared" si="25"/>
        <v>0</v>
      </c>
      <c r="M35" s="15">
        <f t="shared" si="25"/>
        <v>0</v>
      </c>
      <c r="N35" s="15">
        <f t="shared" si="25"/>
        <v>0</v>
      </c>
      <c r="O35" s="15">
        <f t="shared" si="25"/>
        <v>0</v>
      </c>
      <c r="P35" s="15">
        <f t="shared" si="25"/>
        <v>0</v>
      </c>
      <c r="Q35" s="15">
        <f t="shared" si="25"/>
        <v>0</v>
      </c>
      <c r="R35" s="15">
        <f t="shared" si="25"/>
        <v>0</v>
      </c>
      <c r="S35" s="15">
        <f t="shared" si="25"/>
        <v>0</v>
      </c>
      <c r="T35" s="15">
        <f t="shared" si="25"/>
        <v>0</v>
      </c>
      <c r="U35" s="15">
        <f t="shared" si="25"/>
        <v>0</v>
      </c>
      <c r="V35" s="15">
        <f t="shared" si="25"/>
        <v>0</v>
      </c>
      <c r="W35" s="15">
        <f t="shared" si="25"/>
        <v>0</v>
      </c>
      <c r="X35" s="15">
        <f t="shared" si="25"/>
        <v>0</v>
      </c>
      <c r="Y35" s="15">
        <f t="shared" si="25"/>
        <v>0</v>
      </c>
      <c r="Z35" s="15">
        <f t="shared" si="25"/>
        <v>0</v>
      </c>
      <c r="AA35" s="15">
        <f t="shared" si="25"/>
        <v>0</v>
      </c>
      <c r="AB35" s="15">
        <f t="shared" si="25"/>
        <v>0</v>
      </c>
      <c r="AC35" s="15">
        <f t="shared" si="25"/>
        <v>0</v>
      </c>
      <c r="AD35" s="15">
        <f t="shared" si="25"/>
        <v>0</v>
      </c>
      <c r="AE35" s="15">
        <f t="shared" si="25"/>
        <v>0</v>
      </c>
      <c r="AF35" s="15">
        <f t="shared" si="25"/>
        <v>0</v>
      </c>
      <c r="AG35" s="15">
        <f t="shared" si="25"/>
        <v>0</v>
      </c>
      <c r="AH35" s="15">
        <f t="shared" si="25"/>
        <v>0</v>
      </c>
      <c r="AI35" s="15">
        <f t="shared" si="25"/>
        <v>0</v>
      </c>
      <c r="AJ35" s="15">
        <f t="shared" si="25"/>
        <v>0</v>
      </c>
      <c r="AK35" s="15">
        <f t="shared" si="25"/>
        <v>0</v>
      </c>
      <c r="AL35" s="15">
        <f t="shared" si="25"/>
        <v>0</v>
      </c>
      <c r="AM35" s="15">
        <f t="shared" si="25"/>
        <v>0</v>
      </c>
      <c r="AN35" s="15">
        <f t="shared" si="25"/>
        <v>0</v>
      </c>
      <c r="AO35" s="15">
        <f t="shared" si="25"/>
        <v>0</v>
      </c>
      <c r="AP35" s="15">
        <f t="shared" si="25"/>
        <v>0</v>
      </c>
      <c r="AQ35" s="15">
        <f t="shared" si="25"/>
        <v>0</v>
      </c>
      <c r="AR35" s="15">
        <f t="shared" si="25"/>
        <v>0</v>
      </c>
      <c r="AS35" s="15">
        <f t="shared" si="25"/>
        <v>0</v>
      </c>
      <c r="AT35" s="15">
        <f t="shared" si="25"/>
        <v>0</v>
      </c>
      <c r="AU35" s="15">
        <f t="shared" si="25"/>
        <v>0</v>
      </c>
      <c r="AV35" s="15">
        <f t="shared" si="25"/>
        <v>0</v>
      </c>
      <c r="AW35" s="15">
        <f t="shared" si="25"/>
        <v>0</v>
      </c>
      <c r="AX35" s="15">
        <f t="shared" si="25"/>
        <v>0</v>
      </c>
      <c r="AY35" s="15">
        <f t="shared" si="25"/>
        <v>0</v>
      </c>
      <c r="AZ35" s="15">
        <f t="shared" si="23"/>
        <v>6.33681606908294E-2</v>
      </c>
      <c r="BA35" s="15">
        <f t="shared" si="23"/>
        <v>6.1678636886442817E-2</v>
      </c>
      <c r="BB35" s="15">
        <f t="shared" si="23"/>
        <v>6.7545964281846116E-2</v>
      </c>
      <c r="BC35" s="15">
        <f t="shared" si="23"/>
        <v>6.8992683445354031E-2</v>
      </c>
      <c r="BD35" s="15">
        <f t="shared" si="23"/>
        <v>6.8028366114948113E-2</v>
      </c>
      <c r="BE35" s="15">
        <f t="shared" si="23"/>
        <v>7.586413461857866E-2</v>
      </c>
      <c r="BF35" s="15">
        <f t="shared" si="23"/>
        <v>7.3525171357790464E-2</v>
      </c>
      <c r="BG35" s="15">
        <f t="shared" si="23"/>
        <v>7.7764980927536698E-2</v>
      </c>
      <c r="BH35" s="15">
        <f t="shared" si="23"/>
        <v>7.6402374120995153E-2</v>
      </c>
      <c r="BI35" s="15">
        <f t="shared" si="23"/>
        <v>7.4957050665511282E-2</v>
      </c>
      <c r="BJ35" s="15">
        <f t="shared" si="23"/>
        <v>7.9933103929561655E-2</v>
      </c>
      <c r="BK35" s="15">
        <f t="shared" si="23"/>
        <v>7.9624320329944265E-2</v>
      </c>
      <c r="BO35" s="29">
        <f t="shared" si="26"/>
        <v>0</v>
      </c>
      <c r="BP35" s="29">
        <f t="shared" si="26"/>
        <v>6.4284420955033506E-2</v>
      </c>
      <c r="BQ35" s="29">
        <f t="shared" si="26"/>
        <v>0</v>
      </c>
      <c r="BR35" s="29">
        <f t="shared" si="26"/>
        <v>0</v>
      </c>
      <c r="BS35" s="29">
        <f t="shared" si="26"/>
        <v>0</v>
      </c>
      <c r="BT35" s="29">
        <f t="shared" si="26"/>
        <v>0</v>
      </c>
    </row>
    <row r="38" spans="1:72" hidden="1" outlineLevel="1" x14ac:dyDescent="0.25">
      <c r="A38" s="11" t="s">
        <v>19</v>
      </c>
      <c r="C38" s="2" t="s">
        <v>0</v>
      </c>
      <c r="D38" s="8">
        <f>RA_CD!D38+MA_CD!D38+CI_CD!D38</f>
        <v>0</v>
      </c>
      <c r="E38" s="8">
        <f>RA_CD!E38+MA_CD!E38+CI_CD!E38</f>
        <v>0</v>
      </c>
      <c r="F38" s="8">
        <f>RA_CD!F38+MA_CD!F38+CI_CD!F38</f>
        <v>0</v>
      </c>
      <c r="G38" s="8">
        <f>RA_CD!G38+MA_CD!G38+CI_CD!G38</f>
        <v>0</v>
      </c>
      <c r="H38" s="8">
        <f>RA_CD!H38+MA_CD!H38+CI_CD!H38</f>
        <v>0</v>
      </c>
      <c r="I38" s="8">
        <f>RA_CD!I38+MA_CD!I38+CI_CD!I38</f>
        <v>0</v>
      </c>
      <c r="J38" s="8">
        <f>RA_CD!J38+MA_CD!J38+CI_CD!J38</f>
        <v>0</v>
      </c>
      <c r="K38" s="8">
        <f>RA_CD!K38+MA_CD!K38+CI_CD!K38</f>
        <v>0</v>
      </c>
      <c r="L38" s="8">
        <f>RA_CD!L38+MA_CD!L38+CI_CD!L38</f>
        <v>0</v>
      </c>
      <c r="M38" s="8">
        <f>RA_CD!M38+MA_CD!M38+CI_CD!M38</f>
        <v>0</v>
      </c>
      <c r="N38" s="8">
        <f>RA_CD!N38+MA_CD!N38+CI_CD!N38</f>
        <v>0</v>
      </c>
      <c r="O38" s="8">
        <f>RA_CD!O38+MA_CD!O38+CI_CD!O38</f>
        <v>0</v>
      </c>
      <c r="P38" s="8">
        <f>RA_CD!P38+MA_CD!P38+CI_CD!P38</f>
        <v>0</v>
      </c>
      <c r="Q38" s="8">
        <f>RA_CD!Q38+MA_CD!Q38+CI_CD!Q38</f>
        <v>0</v>
      </c>
      <c r="R38" s="8">
        <f>RA_CD!R38+MA_CD!R38+CI_CD!R38</f>
        <v>0</v>
      </c>
      <c r="S38" s="8">
        <f>RA_CD!S38+MA_CD!S38+CI_CD!S38</f>
        <v>0</v>
      </c>
      <c r="T38" s="8">
        <f>RA_CD!T38+MA_CD!T38+CI_CD!T38</f>
        <v>0</v>
      </c>
      <c r="U38" s="8">
        <f>RA_CD!U38+MA_CD!U38+CI_CD!U38</f>
        <v>0</v>
      </c>
      <c r="V38" s="8">
        <f>RA_CD!V38+MA_CD!V38+CI_CD!V38</f>
        <v>0</v>
      </c>
      <c r="W38" s="8">
        <f>RA_CD!W38+MA_CD!W38+CI_CD!W38</f>
        <v>0</v>
      </c>
      <c r="X38" s="8">
        <f>RA_CD!X38+MA_CD!X38+CI_CD!X38</f>
        <v>0</v>
      </c>
      <c r="Y38" s="8">
        <f>RA_CD!Y38+MA_CD!Y38+CI_CD!Y38</f>
        <v>0</v>
      </c>
      <c r="Z38" s="8">
        <f>RA_CD!Z38+MA_CD!Z38+CI_CD!Z38</f>
        <v>0</v>
      </c>
      <c r="AA38" s="8">
        <f>RA_CD!AA38+MA_CD!AA38+CI_CD!AA38</f>
        <v>0</v>
      </c>
      <c r="AB38" s="8">
        <f>RA_CD!AB38+MA_CD!AB38+CI_CD!AB38</f>
        <v>0</v>
      </c>
      <c r="AC38" s="8">
        <f>RA_CD!AC38+MA_CD!AC38+CI_CD!AC38</f>
        <v>0</v>
      </c>
      <c r="AD38" s="8">
        <f>RA_CD!AD38+MA_CD!AD38+CI_CD!AD38</f>
        <v>0</v>
      </c>
      <c r="AE38" s="8">
        <f>RA_CD!AE38+MA_CD!AE38+CI_CD!AE38</f>
        <v>0</v>
      </c>
      <c r="AF38" s="8">
        <f>RA_CD!AF38+MA_CD!AF38+CI_CD!AF38</f>
        <v>0</v>
      </c>
      <c r="AG38" s="8">
        <f>RA_CD!AG38+MA_CD!AG38+CI_CD!AG38</f>
        <v>0</v>
      </c>
      <c r="AH38" s="8">
        <f>RA_CD!AH38+MA_CD!AH38+CI_CD!AH38</f>
        <v>0</v>
      </c>
      <c r="AI38" s="8">
        <f>RA_CD!AI38+MA_CD!AI38+CI_CD!AI38</f>
        <v>0</v>
      </c>
      <c r="AJ38" s="8">
        <f>RA_CD!AJ38+MA_CD!AJ38+CI_CD!AJ38</f>
        <v>0</v>
      </c>
      <c r="AK38" s="8">
        <f>RA_CD!AK38+MA_CD!AK38+CI_CD!AK38</f>
        <v>0</v>
      </c>
      <c r="AL38" s="8">
        <f>RA_CD!AL38+MA_CD!AL38+CI_CD!AL38</f>
        <v>0</v>
      </c>
      <c r="AM38" s="8">
        <f>RA_CD!AM38+MA_CD!AM38+CI_CD!AM38</f>
        <v>0</v>
      </c>
      <c r="AN38" s="8">
        <f>RA_CD!AN38+MA_CD!AN38+CI_CD!AN38</f>
        <v>0</v>
      </c>
      <c r="AO38" s="8">
        <f>RA_CD!AO38+MA_CD!AO38+CI_CD!AO38</f>
        <v>0</v>
      </c>
      <c r="AP38" s="8">
        <f>RA_CD!AP38+MA_CD!AP38+CI_CD!AP38</f>
        <v>0</v>
      </c>
      <c r="AQ38" s="8">
        <f>RA_CD!AQ38+MA_CD!AQ38+CI_CD!AQ38</f>
        <v>0</v>
      </c>
      <c r="AR38" s="8">
        <f>RA_CD!AR38+MA_CD!AR38+CI_CD!AR38</f>
        <v>0</v>
      </c>
      <c r="AS38" s="8">
        <f>RA_CD!AS38+MA_CD!AS38+CI_CD!AS38</f>
        <v>0</v>
      </c>
      <c r="AT38" s="8">
        <f>RA_CD!AT38+MA_CD!AT38+CI_CD!AT38</f>
        <v>0</v>
      </c>
      <c r="AU38" s="8">
        <f>RA_CD!AU38+MA_CD!AU38+CI_CD!AU38</f>
        <v>0</v>
      </c>
      <c r="AV38" s="8">
        <f>RA_CD!AV38+MA_CD!AV38+CI_CD!AV38</f>
        <v>0</v>
      </c>
      <c r="AW38" s="8">
        <f>RA_CD!AW38+MA_CD!AW38+CI_CD!AW38</f>
        <v>0</v>
      </c>
      <c r="AX38" s="8">
        <f>RA_CD!AX38+MA_CD!AX38+CI_CD!AX38</f>
        <v>0</v>
      </c>
      <c r="AY38" s="8">
        <f>RA_CD!AY38+MA_CD!AY38+CI_CD!AY38</f>
        <v>0</v>
      </c>
      <c r="AZ38" s="8">
        <f>RA_CD!AZ38+MA_CD!AZ38+CI_CD!AZ38</f>
        <v>7939.7305349723883</v>
      </c>
      <c r="BA38" s="8">
        <f>RA_CD!BA38+MA_CD!BA38+CI_CD!BA38</f>
        <v>7102.2883387551528</v>
      </c>
      <c r="BB38" s="8">
        <f>RA_CD!BB38+MA_CD!BB38+CI_CD!BB38</f>
        <v>8269.0618668114857</v>
      </c>
      <c r="BC38" s="8">
        <f>RA_CD!BC38+MA_CD!BC38+CI_CD!BC38</f>
        <v>8051.1749863420346</v>
      </c>
      <c r="BD38" s="8">
        <f>RA_CD!BD38+MA_CD!BD38+CI_CD!BD38</f>
        <v>8291.0879276669893</v>
      </c>
      <c r="BE38" s="8">
        <f>RA_CD!BE38+MA_CD!BE38+CI_CD!BE38</f>
        <v>8558.7204331024295</v>
      </c>
      <c r="BF38" s="8">
        <f>RA_CD!BF38+MA_CD!BF38+CI_CD!BF38</f>
        <v>8711.4443354938285</v>
      </c>
      <c r="BG38" s="8">
        <f>RA_CD!BG38+MA_CD!BG38+CI_CD!BG38</f>
        <v>8992.1226548320792</v>
      </c>
      <c r="BH38" s="8">
        <f>RA_CD!BH38+MA_CD!BH38+CI_CD!BH38</f>
        <v>8618.9668966508798</v>
      </c>
      <c r="BI38" s="8">
        <f>RA_CD!BI38+MA_CD!BI38+CI_CD!BI38</f>
        <v>8846.9697719509768</v>
      </c>
      <c r="BJ38" s="8">
        <f>RA_CD!BJ38+MA_CD!BJ38+CI_CD!BJ38</f>
        <v>8912.8838079745456</v>
      </c>
      <c r="BK38" s="8">
        <f>RA_CD!BK38+MA_CD!BK38+CI_CD!BK38</f>
        <v>9235.1710912633062</v>
      </c>
      <c r="BO38" s="24">
        <f t="shared" ref="BO38:BT40" si="27">SUMIFS($D38:$BM38,$D$6:$BM$6,"&gt;="&amp;BO$2,$D$6:$BM$6,"&lt;="&amp;BO$6,$D$5:$BM$5,BO$5)</f>
        <v>0</v>
      </c>
      <c r="BP38" s="24">
        <f t="shared" si="27"/>
        <v>23311.08074053903</v>
      </c>
      <c r="BQ38" s="24">
        <f t="shared" si="27"/>
        <v>0</v>
      </c>
      <c r="BR38" s="24">
        <f t="shared" si="27"/>
        <v>0</v>
      </c>
      <c r="BS38" s="24">
        <f t="shared" si="27"/>
        <v>0</v>
      </c>
      <c r="BT38" s="24">
        <f t="shared" si="27"/>
        <v>0</v>
      </c>
    </row>
    <row r="39" spans="1:72" hidden="1" outlineLevel="1" x14ac:dyDescent="0.25">
      <c r="A39" s="11" t="s">
        <v>19</v>
      </c>
      <c r="C39" s="2" t="s">
        <v>1</v>
      </c>
      <c r="D39" s="8">
        <f>RA_CD!D39+MA_CD!D39+CI_CD!D39</f>
        <v>0</v>
      </c>
      <c r="E39" s="8">
        <f>RA_CD!E39+MA_CD!E39+CI_CD!E39</f>
        <v>0</v>
      </c>
      <c r="F39" s="8">
        <f>RA_CD!F39+MA_CD!F39+CI_CD!F39</f>
        <v>0</v>
      </c>
      <c r="G39" s="8">
        <f>RA_CD!G39+MA_CD!G39+CI_CD!G39</f>
        <v>0</v>
      </c>
      <c r="H39" s="8">
        <f>RA_CD!H39+MA_CD!H39+CI_CD!H39</f>
        <v>0</v>
      </c>
      <c r="I39" s="8">
        <f>RA_CD!I39+MA_CD!I39+CI_CD!I39</f>
        <v>0</v>
      </c>
      <c r="J39" s="8">
        <f>RA_CD!J39+MA_CD!J39+CI_CD!J39</f>
        <v>0</v>
      </c>
      <c r="K39" s="8">
        <f>RA_CD!K39+MA_CD!K39+CI_CD!K39</f>
        <v>0</v>
      </c>
      <c r="L39" s="8">
        <f>RA_CD!L39+MA_CD!L39+CI_CD!L39</f>
        <v>0</v>
      </c>
      <c r="M39" s="8">
        <f>RA_CD!M39+MA_CD!M39+CI_CD!M39</f>
        <v>0</v>
      </c>
      <c r="N39" s="8">
        <f>RA_CD!N39+MA_CD!N39+CI_CD!N39</f>
        <v>0</v>
      </c>
      <c r="O39" s="8">
        <f>RA_CD!O39+MA_CD!O39+CI_CD!O39</f>
        <v>0</v>
      </c>
      <c r="P39" s="8">
        <f>RA_CD!P39+MA_CD!P39+CI_CD!P39</f>
        <v>0</v>
      </c>
      <c r="Q39" s="8">
        <f>RA_CD!Q39+MA_CD!Q39+CI_CD!Q39</f>
        <v>0</v>
      </c>
      <c r="R39" s="8">
        <f>RA_CD!R39+MA_CD!R39+CI_CD!R39</f>
        <v>0</v>
      </c>
      <c r="S39" s="8">
        <f>RA_CD!S39+MA_CD!S39+CI_CD!S39</f>
        <v>0</v>
      </c>
      <c r="T39" s="8">
        <f>RA_CD!T39+MA_CD!T39+CI_CD!T39</f>
        <v>0</v>
      </c>
      <c r="U39" s="8">
        <f>RA_CD!U39+MA_CD!U39+CI_CD!U39</f>
        <v>0</v>
      </c>
      <c r="V39" s="8">
        <f>RA_CD!V39+MA_CD!V39+CI_CD!V39</f>
        <v>0</v>
      </c>
      <c r="W39" s="8">
        <f>RA_CD!W39+MA_CD!W39+CI_CD!W39</f>
        <v>0</v>
      </c>
      <c r="X39" s="8">
        <f>RA_CD!X39+MA_CD!X39+CI_CD!X39</f>
        <v>0</v>
      </c>
      <c r="Y39" s="8">
        <f>RA_CD!Y39+MA_CD!Y39+CI_CD!Y39</f>
        <v>0</v>
      </c>
      <c r="Z39" s="8">
        <f>RA_CD!Z39+MA_CD!Z39+CI_CD!Z39</f>
        <v>0</v>
      </c>
      <c r="AA39" s="8">
        <f>RA_CD!AA39+MA_CD!AA39+CI_CD!AA39</f>
        <v>0</v>
      </c>
      <c r="AB39" s="8">
        <f>RA_CD!AB39+MA_CD!AB39+CI_CD!AB39</f>
        <v>0</v>
      </c>
      <c r="AC39" s="8">
        <f>RA_CD!AC39+MA_CD!AC39+CI_CD!AC39</f>
        <v>0</v>
      </c>
      <c r="AD39" s="8">
        <f>RA_CD!AD39+MA_CD!AD39+CI_CD!AD39</f>
        <v>0</v>
      </c>
      <c r="AE39" s="8">
        <f>RA_CD!AE39+MA_CD!AE39+CI_CD!AE39</f>
        <v>0</v>
      </c>
      <c r="AF39" s="8">
        <f>RA_CD!AF39+MA_CD!AF39+CI_CD!AF39</f>
        <v>0</v>
      </c>
      <c r="AG39" s="8">
        <f>RA_CD!AG39+MA_CD!AG39+CI_CD!AG39</f>
        <v>0</v>
      </c>
      <c r="AH39" s="8">
        <f>RA_CD!AH39+MA_CD!AH39+CI_CD!AH39</f>
        <v>0</v>
      </c>
      <c r="AI39" s="8">
        <f>RA_CD!AI39+MA_CD!AI39+CI_CD!AI39</f>
        <v>0</v>
      </c>
      <c r="AJ39" s="8">
        <f>RA_CD!AJ39+MA_CD!AJ39+CI_CD!AJ39</f>
        <v>0</v>
      </c>
      <c r="AK39" s="8">
        <f>RA_CD!AK39+MA_CD!AK39+CI_CD!AK39</f>
        <v>0</v>
      </c>
      <c r="AL39" s="8">
        <f>RA_CD!AL39+MA_CD!AL39+CI_CD!AL39</f>
        <v>0</v>
      </c>
      <c r="AM39" s="8">
        <f>RA_CD!AM39+MA_CD!AM39+CI_CD!AM39</f>
        <v>0</v>
      </c>
      <c r="AN39" s="8">
        <f>RA_CD!AN39+MA_CD!AN39+CI_CD!AN39</f>
        <v>0</v>
      </c>
      <c r="AO39" s="8">
        <f>RA_CD!AO39+MA_CD!AO39+CI_CD!AO39</f>
        <v>0</v>
      </c>
      <c r="AP39" s="8">
        <f>RA_CD!AP39+MA_CD!AP39+CI_CD!AP39</f>
        <v>0</v>
      </c>
      <c r="AQ39" s="8">
        <f>RA_CD!AQ39+MA_CD!AQ39+CI_CD!AQ39</f>
        <v>0</v>
      </c>
      <c r="AR39" s="8">
        <f>RA_CD!AR39+MA_CD!AR39+CI_CD!AR39</f>
        <v>0</v>
      </c>
      <c r="AS39" s="8">
        <f>RA_CD!AS39+MA_CD!AS39+CI_CD!AS39</f>
        <v>0</v>
      </c>
      <c r="AT39" s="8">
        <f>RA_CD!AT39+MA_CD!AT39+CI_CD!AT39</f>
        <v>0</v>
      </c>
      <c r="AU39" s="8">
        <f>RA_CD!AU39+MA_CD!AU39+CI_CD!AU39</f>
        <v>0</v>
      </c>
      <c r="AV39" s="8">
        <f>RA_CD!AV39+MA_CD!AV39+CI_CD!AV39</f>
        <v>0</v>
      </c>
      <c r="AW39" s="8">
        <f>RA_CD!AW39+MA_CD!AW39+CI_CD!AW39</f>
        <v>0</v>
      </c>
      <c r="AX39" s="8">
        <f>RA_CD!AX39+MA_CD!AX39+CI_CD!AX39</f>
        <v>0</v>
      </c>
      <c r="AY39" s="8">
        <f>RA_CD!AY39+MA_CD!AY39+CI_CD!AY39</f>
        <v>0</v>
      </c>
      <c r="AZ39" s="8">
        <f>RA_CD!AZ39+MA_CD!AZ39+CI_CD!AZ39</f>
        <v>92.447720512074298</v>
      </c>
      <c r="BA39" s="8">
        <f>RA_CD!BA39+MA_CD!BA39+CI_CD!BA39</f>
        <v>83.149874826701264</v>
      </c>
      <c r="BB39" s="8">
        <f>RA_CD!BB39+MA_CD!BB39+CI_CD!BB39</f>
        <v>91.70386540832358</v>
      </c>
      <c r="BC39" s="8">
        <f>RA_CD!BC39+MA_CD!BC39+CI_CD!BC39</f>
        <v>88.330414429466956</v>
      </c>
      <c r="BD39" s="8">
        <f>RA_CD!BD39+MA_CD!BD39+CI_CD!BD39</f>
        <v>91.277296026238886</v>
      </c>
      <c r="BE39" s="8">
        <f>RA_CD!BE39+MA_CD!BE39+CI_CD!BE39</f>
        <v>88.420282933862921</v>
      </c>
      <c r="BF39" s="8">
        <f>RA_CD!BF39+MA_CD!BF39+CI_CD!BF39</f>
        <v>91.561376991094008</v>
      </c>
      <c r="BG39" s="8">
        <f>RA_CD!BG39+MA_CD!BG39+CI_CD!BG39</f>
        <v>91.932952350424245</v>
      </c>
      <c r="BH39" s="8">
        <f>RA_CD!BH39+MA_CD!BH39+CI_CD!BH39</f>
        <v>89.75720038494876</v>
      </c>
      <c r="BI39" s="8">
        <f>RA_CD!BI39+MA_CD!BI39+CI_CD!BI39</f>
        <v>94.101630627004241</v>
      </c>
      <c r="BJ39" s="8">
        <f>RA_CD!BJ39+MA_CD!BJ39+CI_CD!BJ39</f>
        <v>92.500179140866777</v>
      </c>
      <c r="BK39" s="8">
        <f>RA_CD!BK39+MA_CD!BK39+CI_CD!BK39</f>
        <v>97.286430803454891</v>
      </c>
      <c r="BO39" s="24">
        <f t="shared" si="27"/>
        <v>0</v>
      </c>
      <c r="BP39" s="24">
        <f t="shared" si="27"/>
        <v>267.30146074709916</v>
      </c>
      <c r="BQ39" s="24">
        <f t="shared" si="27"/>
        <v>0</v>
      </c>
      <c r="BR39" s="24">
        <f t="shared" si="27"/>
        <v>0</v>
      </c>
      <c r="BS39" s="24">
        <f t="shared" si="27"/>
        <v>0</v>
      </c>
      <c r="BT39" s="24">
        <f t="shared" si="27"/>
        <v>0</v>
      </c>
    </row>
    <row r="40" spans="1:72" hidden="1" outlineLevel="1" x14ac:dyDescent="0.25">
      <c r="A40" s="11" t="s">
        <v>19</v>
      </c>
      <c r="C40" s="2" t="s">
        <v>9</v>
      </c>
      <c r="D40" s="8">
        <f>RA_CD!D40+MA_CD!D40+CI_CD!D40</f>
        <v>0</v>
      </c>
      <c r="E40" s="8">
        <f>RA_CD!E40+MA_CD!E40+CI_CD!E40</f>
        <v>0</v>
      </c>
      <c r="F40" s="8">
        <f>RA_CD!F40+MA_CD!F40+CI_CD!F40</f>
        <v>0</v>
      </c>
      <c r="G40" s="8">
        <f>RA_CD!G40+MA_CD!G40+CI_CD!G40</f>
        <v>0</v>
      </c>
      <c r="H40" s="8">
        <f>RA_CD!H40+MA_CD!H40+CI_CD!H40</f>
        <v>0</v>
      </c>
      <c r="I40" s="8">
        <f>RA_CD!I40+MA_CD!I40+CI_CD!I40</f>
        <v>0</v>
      </c>
      <c r="J40" s="8">
        <f>RA_CD!J40+MA_CD!J40+CI_CD!J40</f>
        <v>0</v>
      </c>
      <c r="K40" s="8">
        <f>RA_CD!K40+MA_CD!K40+CI_CD!K40</f>
        <v>0</v>
      </c>
      <c r="L40" s="8">
        <f>RA_CD!L40+MA_CD!L40+CI_CD!L40</f>
        <v>0</v>
      </c>
      <c r="M40" s="8">
        <f>RA_CD!M40+MA_CD!M40+CI_CD!M40</f>
        <v>0</v>
      </c>
      <c r="N40" s="8">
        <f>RA_CD!N40+MA_CD!N40+CI_CD!N40</f>
        <v>0</v>
      </c>
      <c r="O40" s="8">
        <f>RA_CD!O40+MA_CD!O40+CI_CD!O40</f>
        <v>0</v>
      </c>
      <c r="P40" s="8">
        <f>RA_CD!P40+MA_CD!P40+CI_CD!P40</f>
        <v>0</v>
      </c>
      <c r="Q40" s="8">
        <f>RA_CD!Q40+MA_CD!Q40+CI_CD!Q40</f>
        <v>0</v>
      </c>
      <c r="R40" s="8">
        <f>RA_CD!R40+MA_CD!R40+CI_CD!R40</f>
        <v>0</v>
      </c>
      <c r="S40" s="8">
        <f>RA_CD!S40+MA_CD!S40+CI_CD!S40</f>
        <v>0</v>
      </c>
      <c r="T40" s="8">
        <f>RA_CD!T40+MA_CD!T40+CI_CD!T40</f>
        <v>0</v>
      </c>
      <c r="U40" s="8">
        <f>RA_CD!U40+MA_CD!U40+CI_CD!U40</f>
        <v>0</v>
      </c>
      <c r="V40" s="8">
        <f>RA_CD!V40+MA_CD!V40+CI_CD!V40</f>
        <v>0</v>
      </c>
      <c r="W40" s="8">
        <f>RA_CD!W40+MA_CD!W40+CI_CD!W40</f>
        <v>0</v>
      </c>
      <c r="X40" s="8">
        <f>RA_CD!X40+MA_CD!X40+CI_CD!X40</f>
        <v>0</v>
      </c>
      <c r="Y40" s="8">
        <f>RA_CD!Y40+MA_CD!Y40+CI_CD!Y40</f>
        <v>0</v>
      </c>
      <c r="Z40" s="8">
        <f>RA_CD!Z40+MA_CD!Z40+CI_CD!Z40</f>
        <v>0</v>
      </c>
      <c r="AA40" s="8">
        <f>RA_CD!AA40+MA_CD!AA40+CI_CD!AA40</f>
        <v>0</v>
      </c>
      <c r="AB40" s="8">
        <f>RA_CD!AB40+MA_CD!AB40+CI_CD!AB40</f>
        <v>0</v>
      </c>
      <c r="AC40" s="8">
        <f>RA_CD!AC40+MA_CD!AC40+CI_CD!AC40</f>
        <v>0</v>
      </c>
      <c r="AD40" s="8">
        <f>RA_CD!AD40+MA_CD!AD40+CI_CD!AD40</f>
        <v>0</v>
      </c>
      <c r="AE40" s="8">
        <f>RA_CD!AE40+MA_CD!AE40+CI_CD!AE40</f>
        <v>0</v>
      </c>
      <c r="AF40" s="8">
        <f>RA_CD!AF40+MA_CD!AF40+CI_CD!AF40</f>
        <v>0</v>
      </c>
      <c r="AG40" s="8">
        <f>RA_CD!AG40+MA_CD!AG40+CI_CD!AG40</f>
        <v>0</v>
      </c>
      <c r="AH40" s="8">
        <f>RA_CD!AH40+MA_CD!AH40+CI_CD!AH40</f>
        <v>0</v>
      </c>
      <c r="AI40" s="8">
        <f>RA_CD!AI40+MA_CD!AI40+CI_CD!AI40</f>
        <v>0</v>
      </c>
      <c r="AJ40" s="8">
        <f>RA_CD!AJ40+MA_CD!AJ40+CI_CD!AJ40</f>
        <v>0</v>
      </c>
      <c r="AK40" s="8">
        <f>RA_CD!AK40+MA_CD!AK40+CI_CD!AK40</f>
        <v>0</v>
      </c>
      <c r="AL40" s="8">
        <f>RA_CD!AL40+MA_CD!AL40+CI_CD!AL40</f>
        <v>0</v>
      </c>
      <c r="AM40" s="8">
        <f>RA_CD!AM40+MA_CD!AM40+CI_CD!AM40</f>
        <v>0</v>
      </c>
      <c r="AN40" s="8">
        <f>RA_CD!AN40+MA_CD!AN40+CI_CD!AN40</f>
        <v>0</v>
      </c>
      <c r="AO40" s="8">
        <f>RA_CD!AO40+MA_CD!AO40+CI_CD!AO40</f>
        <v>0</v>
      </c>
      <c r="AP40" s="8">
        <f>RA_CD!AP40+MA_CD!AP40+CI_CD!AP40</f>
        <v>0</v>
      </c>
      <c r="AQ40" s="8">
        <f>RA_CD!AQ40+MA_CD!AQ40+CI_CD!AQ40</f>
        <v>0</v>
      </c>
      <c r="AR40" s="8">
        <f>RA_CD!AR40+MA_CD!AR40+CI_CD!AR40</f>
        <v>0</v>
      </c>
      <c r="AS40" s="8">
        <f>RA_CD!AS40+MA_CD!AS40+CI_CD!AS40</f>
        <v>0</v>
      </c>
      <c r="AT40" s="8">
        <f>RA_CD!AT40+MA_CD!AT40+CI_CD!AT40</f>
        <v>0</v>
      </c>
      <c r="AU40" s="8">
        <f>RA_CD!AU40+MA_CD!AU40+CI_CD!AU40</f>
        <v>0</v>
      </c>
      <c r="AV40" s="8">
        <f>RA_CD!AV40+MA_CD!AV40+CI_CD!AV40</f>
        <v>0</v>
      </c>
      <c r="AW40" s="8">
        <f>RA_CD!AW40+MA_CD!AW40+CI_CD!AW40</f>
        <v>0</v>
      </c>
      <c r="AX40" s="8">
        <f>RA_CD!AX40+MA_CD!AX40+CI_CD!AX40</f>
        <v>0</v>
      </c>
      <c r="AY40" s="8">
        <f>RA_CD!AY40+MA_CD!AY40+CI_CD!AY40</f>
        <v>0</v>
      </c>
      <c r="AZ40" s="8">
        <f>RA_CD!AZ40+MA_CD!AZ40+CI_CD!AZ40</f>
        <v>309.2159761462151</v>
      </c>
      <c r="BA40" s="8">
        <f>RA_CD!BA40+MA_CD!BA40+CI_CD!BA40</f>
        <v>262.11346437986271</v>
      </c>
      <c r="BB40" s="8">
        <f>RA_CD!BB40+MA_CD!BB40+CI_CD!BB40</f>
        <v>265.99588082182163</v>
      </c>
      <c r="BC40" s="8">
        <f>RA_CD!BC40+MA_CD!BC40+CI_CD!BC40</f>
        <v>280.43927818979296</v>
      </c>
      <c r="BD40" s="8">
        <f>RA_CD!BD40+MA_CD!BD40+CI_CD!BD40</f>
        <v>278.27699779701544</v>
      </c>
      <c r="BE40" s="8">
        <f>RA_CD!BE40+MA_CD!BE40+CI_CD!BE40</f>
        <v>271.65413899793742</v>
      </c>
      <c r="BF40" s="8">
        <f>RA_CD!BF40+MA_CD!BF40+CI_CD!BF40</f>
        <v>283.63734197988799</v>
      </c>
      <c r="BG40" s="8">
        <f>RA_CD!BG40+MA_CD!BG40+CI_CD!BG40</f>
        <v>270.96142082860246</v>
      </c>
      <c r="BH40" s="8">
        <f>RA_CD!BH40+MA_CD!BH40+CI_CD!BH40</f>
        <v>249.73289061813614</v>
      </c>
      <c r="BI40" s="8">
        <f>RA_CD!BI40+MA_CD!BI40+CI_CD!BI40</f>
        <v>258.10635477496049</v>
      </c>
      <c r="BJ40" s="8">
        <f>RA_CD!BJ40+MA_CD!BJ40+CI_CD!BJ40</f>
        <v>265.07423416934694</v>
      </c>
      <c r="BK40" s="8">
        <f>RA_CD!BK40+MA_CD!BK40+CI_CD!BK40</f>
        <v>279.19527280764612</v>
      </c>
      <c r="BO40" s="24">
        <f t="shared" si="27"/>
        <v>0</v>
      </c>
      <c r="BP40" s="24">
        <f t="shared" si="27"/>
        <v>837.32532134789949</v>
      </c>
      <c r="BQ40" s="24">
        <f t="shared" si="27"/>
        <v>0</v>
      </c>
      <c r="BR40" s="24">
        <f t="shared" si="27"/>
        <v>0</v>
      </c>
      <c r="BS40" s="24">
        <f t="shared" si="27"/>
        <v>0</v>
      </c>
      <c r="BT40" s="24">
        <f t="shared" si="27"/>
        <v>0</v>
      </c>
    </row>
    <row r="41" spans="1:72" collapsed="1" x14ac:dyDescent="0.25">
      <c r="C41" s="3" t="s">
        <v>21</v>
      </c>
      <c r="D41" s="10">
        <f>SUM(D38:D40)</f>
        <v>0</v>
      </c>
      <c r="E41" s="10">
        <f t="shared" ref="E41:BK41" si="28">SUM(E38:E40)</f>
        <v>0</v>
      </c>
      <c r="F41" s="10">
        <f t="shared" si="28"/>
        <v>0</v>
      </c>
      <c r="G41" s="10">
        <f t="shared" si="28"/>
        <v>0</v>
      </c>
      <c r="H41" s="10">
        <f t="shared" si="28"/>
        <v>0</v>
      </c>
      <c r="I41" s="10">
        <f t="shared" si="28"/>
        <v>0</v>
      </c>
      <c r="J41" s="10">
        <f t="shared" si="28"/>
        <v>0</v>
      </c>
      <c r="K41" s="10">
        <f t="shared" si="28"/>
        <v>0</v>
      </c>
      <c r="L41" s="10">
        <f t="shared" si="28"/>
        <v>0</v>
      </c>
      <c r="M41" s="10">
        <f t="shared" si="28"/>
        <v>0</v>
      </c>
      <c r="N41" s="10">
        <f t="shared" si="28"/>
        <v>0</v>
      </c>
      <c r="O41" s="10">
        <f t="shared" si="28"/>
        <v>0</v>
      </c>
      <c r="P41" s="10">
        <f t="shared" si="28"/>
        <v>0</v>
      </c>
      <c r="Q41" s="10">
        <f t="shared" si="28"/>
        <v>0</v>
      </c>
      <c r="R41" s="10">
        <f t="shared" si="28"/>
        <v>0</v>
      </c>
      <c r="S41" s="10">
        <f t="shared" si="28"/>
        <v>0</v>
      </c>
      <c r="T41" s="10">
        <f t="shared" si="28"/>
        <v>0</v>
      </c>
      <c r="U41" s="10">
        <f t="shared" si="28"/>
        <v>0</v>
      </c>
      <c r="V41" s="10">
        <f t="shared" si="28"/>
        <v>0</v>
      </c>
      <c r="W41" s="10">
        <f t="shared" si="28"/>
        <v>0</v>
      </c>
      <c r="X41" s="10">
        <f t="shared" si="28"/>
        <v>0</v>
      </c>
      <c r="Y41" s="10">
        <f t="shared" si="28"/>
        <v>0</v>
      </c>
      <c r="Z41" s="10">
        <f t="shared" si="28"/>
        <v>0</v>
      </c>
      <c r="AA41" s="10">
        <f t="shared" si="28"/>
        <v>0</v>
      </c>
      <c r="AB41" s="10">
        <f t="shared" si="28"/>
        <v>0</v>
      </c>
      <c r="AC41" s="10">
        <f t="shared" si="28"/>
        <v>0</v>
      </c>
      <c r="AD41" s="10">
        <f t="shared" si="28"/>
        <v>0</v>
      </c>
      <c r="AE41" s="10">
        <f t="shared" si="28"/>
        <v>0</v>
      </c>
      <c r="AF41" s="10">
        <f t="shared" si="28"/>
        <v>0</v>
      </c>
      <c r="AG41" s="10">
        <f t="shared" si="28"/>
        <v>0</v>
      </c>
      <c r="AH41" s="10">
        <f t="shared" si="28"/>
        <v>0</v>
      </c>
      <c r="AI41" s="10">
        <f t="shared" si="28"/>
        <v>0</v>
      </c>
      <c r="AJ41" s="10">
        <f t="shared" si="28"/>
        <v>0</v>
      </c>
      <c r="AK41" s="10">
        <f t="shared" si="28"/>
        <v>0</v>
      </c>
      <c r="AL41" s="10">
        <f t="shared" si="28"/>
        <v>0</v>
      </c>
      <c r="AM41" s="10">
        <f t="shared" si="28"/>
        <v>0</v>
      </c>
      <c r="AN41" s="10">
        <f t="shared" si="28"/>
        <v>0</v>
      </c>
      <c r="AO41" s="10">
        <f t="shared" si="28"/>
        <v>0</v>
      </c>
      <c r="AP41" s="10">
        <f t="shared" si="28"/>
        <v>0</v>
      </c>
      <c r="AQ41" s="10">
        <f t="shared" si="28"/>
        <v>0</v>
      </c>
      <c r="AR41" s="10">
        <f t="shared" si="28"/>
        <v>0</v>
      </c>
      <c r="AS41" s="10">
        <f t="shared" si="28"/>
        <v>0</v>
      </c>
      <c r="AT41" s="10">
        <f t="shared" si="28"/>
        <v>0</v>
      </c>
      <c r="AU41" s="10">
        <f t="shared" si="28"/>
        <v>0</v>
      </c>
      <c r="AV41" s="10">
        <f t="shared" si="28"/>
        <v>0</v>
      </c>
      <c r="AW41" s="10">
        <f t="shared" si="28"/>
        <v>0</v>
      </c>
      <c r="AX41" s="10">
        <f t="shared" si="28"/>
        <v>0</v>
      </c>
      <c r="AY41" s="10">
        <f t="shared" si="28"/>
        <v>0</v>
      </c>
      <c r="AZ41" s="10">
        <f t="shared" si="28"/>
        <v>8341.3942316306784</v>
      </c>
      <c r="BA41" s="10">
        <f t="shared" si="28"/>
        <v>7447.5516779617165</v>
      </c>
      <c r="BB41" s="10">
        <f t="shared" si="28"/>
        <v>8626.7616130416318</v>
      </c>
      <c r="BC41" s="10">
        <f t="shared" si="28"/>
        <v>8419.9446789612939</v>
      </c>
      <c r="BD41" s="10">
        <f t="shared" si="28"/>
        <v>8660.6422214902432</v>
      </c>
      <c r="BE41" s="10">
        <f t="shared" si="28"/>
        <v>8918.7948550342298</v>
      </c>
      <c r="BF41" s="10">
        <f t="shared" si="28"/>
        <v>9086.6430544648101</v>
      </c>
      <c r="BG41" s="10">
        <f t="shared" si="28"/>
        <v>9355.0170280111051</v>
      </c>
      <c r="BH41" s="10">
        <f t="shared" si="28"/>
        <v>8958.4569876539645</v>
      </c>
      <c r="BI41" s="10">
        <f t="shared" si="28"/>
        <v>9199.1777573529416</v>
      </c>
      <c r="BJ41" s="10">
        <f t="shared" si="28"/>
        <v>9270.4582212847599</v>
      </c>
      <c r="BK41" s="10">
        <f t="shared" si="28"/>
        <v>9611.6527948744078</v>
      </c>
      <c r="BO41" s="23">
        <f>SUM(BO38:BO40)</f>
        <v>0</v>
      </c>
      <c r="BP41" s="23">
        <f t="shared" ref="BP41:BT41" si="29">SUM(BP38:BP40)</f>
        <v>24415.707522634028</v>
      </c>
      <c r="BQ41" s="23">
        <f t="shared" si="29"/>
        <v>0</v>
      </c>
      <c r="BR41" s="23">
        <f t="shared" si="29"/>
        <v>0</v>
      </c>
      <c r="BS41" s="23">
        <f t="shared" si="29"/>
        <v>0</v>
      </c>
      <c r="BT41" s="23">
        <f t="shared" si="29"/>
        <v>0</v>
      </c>
    </row>
    <row r="44" spans="1:72" hidden="1" outlineLevel="1" x14ac:dyDescent="0.25">
      <c r="A44" s="11" t="s">
        <v>14</v>
      </c>
      <c r="C44" s="2" t="s">
        <v>0</v>
      </c>
      <c r="D44" s="8">
        <f>RA_CD!D44+MA_CD!D44+CI_CD!D44</f>
        <v>0</v>
      </c>
      <c r="E44" s="8">
        <f>RA_CD!E44+MA_CD!E44+CI_CD!E44</f>
        <v>0</v>
      </c>
      <c r="F44" s="8">
        <f>RA_CD!F44+MA_CD!F44+CI_CD!F44</f>
        <v>0</v>
      </c>
      <c r="G44" s="8">
        <f>RA_CD!G44+MA_CD!G44+CI_CD!G44</f>
        <v>0</v>
      </c>
      <c r="H44" s="8">
        <f>RA_CD!H44+MA_CD!H44+CI_CD!H44</f>
        <v>0</v>
      </c>
      <c r="I44" s="8">
        <f>RA_CD!I44+MA_CD!I44+CI_CD!I44</f>
        <v>0</v>
      </c>
      <c r="J44" s="8">
        <f>RA_CD!J44+MA_CD!J44+CI_CD!J44</f>
        <v>0</v>
      </c>
      <c r="K44" s="8">
        <f>RA_CD!K44+MA_CD!K44+CI_CD!K44</f>
        <v>0</v>
      </c>
      <c r="L44" s="8">
        <f>RA_CD!L44+MA_CD!L44+CI_CD!L44</f>
        <v>0</v>
      </c>
      <c r="M44" s="8">
        <f>RA_CD!M44+MA_CD!M44+CI_CD!M44</f>
        <v>0</v>
      </c>
      <c r="N44" s="8">
        <f>RA_CD!N44+MA_CD!N44+CI_CD!N44</f>
        <v>0</v>
      </c>
      <c r="O44" s="8">
        <f>RA_CD!O44+MA_CD!O44+CI_CD!O44</f>
        <v>0</v>
      </c>
      <c r="P44" s="8">
        <f>RA_CD!P44+MA_CD!P44+CI_CD!P44</f>
        <v>0</v>
      </c>
      <c r="Q44" s="8">
        <f>RA_CD!Q44+MA_CD!Q44+CI_CD!Q44</f>
        <v>0</v>
      </c>
      <c r="R44" s="8">
        <f>RA_CD!R44+MA_CD!R44+CI_CD!R44</f>
        <v>0</v>
      </c>
      <c r="S44" s="8">
        <f>RA_CD!S44+MA_CD!S44+CI_CD!S44</f>
        <v>0</v>
      </c>
      <c r="T44" s="8">
        <f>RA_CD!T44+MA_CD!T44+CI_CD!T44</f>
        <v>0</v>
      </c>
      <c r="U44" s="8">
        <f>RA_CD!U44+MA_CD!U44+CI_CD!U44</f>
        <v>0</v>
      </c>
      <c r="V44" s="8">
        <f>RA_CD!V44+MA_CD!V44+CI_CD!V44</f>
        <v>0</v>
      </c>
      <c r="W44" s="8">
        <f>RA_CD!W44+MA_CD!W44+CI_CD!W44</f>
        <v>0</v>
      </c>
      <c r="X44" s="8">
        <f>RA_CD!X44+MA_CD!X44+CI_CD!X44</f>
        <v>0</v>
      </c>
      <c r="Y44" s="8">
        <f>RA_CD!Y44+MA_CD!Y44+CI_CD!Y44</f>
        <v>0</v>
      </c>
      <c r="Z44" s="8">
        <f>RA_CD!Z44+MA_CD!Z44+CI_CD!Z44</f>
        <v>0</v>
      </c>
      <c r="AA44" s="8">
        <f>RA_CD!AA44+MA_CD!AA44+CI_CD!AA44</f>
        <v>0</v>
      </c>
      <c r="AB44" s="8">
        <f>RA_CD!AB44+MA_CD!AB44+CI_CD!AB44</f>
        <v>0</v>
      </c>
      <c r="AC44" s="8">
        <f>RA_CD!AC44+MA_CD!AC44+CI_CD!AC44</f>
        <v>0</v>
      </c>
      <c r="AD44" s="8">
        <f>RA_CD!AD44+MA_CD!AD44+CI_CD!AD44</f>
        <v>0</v>
      </c>
      <c r="AE44" s="8">
        <f>RA_CD!AE44+MA_CD!AE44+CI_CD!AE44</f>
        <v>0</v>
      </c>
      <c r="AF44" s="8">
        <f>RA_CD!AF44+MA_CD!AF44+CI_CD!AF44</f>
        <v>0</v>
      </c>
      <c r="AG44" s="8">
        <f>RA_CD!AG44+MA_CD!AG44+CI_CD!AG44</f>
        <v>0</v>
      </c>
      <c r="AH44" s="8">
        <f>RA_CD!AH44+MA_CD!AH44+CI_CD!AH44</f>
        <v>0</v>
      </c>
      <c r="AI44" s="8">
        <f>RA_CD!AI44+MA_CD!AI44+CI_CD!AI44</f>
        <v>0</v>
      </c>
      <c r="AJ44" s="8">
        <f>RA_CD!AJ44+MA_CD!AJ44+CI_CD!AJ44</f>
        <v>0</v>
      </c>
      <c r="AK44" s="8">
        <f>RA_CD!AK44+MA_CD!AK44+CI_CD!AK44</f>
        <v>0</v>
      </c>
      <c r="AL44" s="8">
        <f>RA_CD!AL44+MA_CD!AL44+CI_CD!AL44</f>
        <v>0</v>
      </c>
      <c r="AM44" s="8">
        <f>RA_CD!AM44+MA_CD!AM44+CI_CD!AM44</f>
        <v>0</v>
      </c>
      <c r="AN44" s="8">
        <f>RA_CD!AN44+MA_CD!AN44+CI_CD!AN44</f>
        <v>0</v>
      </c>
      <c r="AO44" s="8">
        <f>RA_CD!AO44+MA_CD!AO44+CI_CD!AO44</f>
        <v>0</v>
      </c>
      <c r="AP44" s="8">
        <f>RA_CD!AP44+MA_CD!AP44+CI_CD!AP44</f>
        <v>0</v>
      </c>
      <c r="AQ44" s="8">
        <f>RA_CD!AQ44+MA_CD!AQ44+CI_CD!AQ44</f>
        <v>0</v>
      </c>
      <c r="AR44" s="8">
        <f>RA_CD!AR44+MA_CD!AR44+CI_CD!AR44</f>
        <v>0</v>
      </c>
      <c r="AS44" s="8">
        <f>RA_CD!AS44+MA_CD!AS44+CI_CD!AS44</f>
        <v>0</v>
      </c>
      <c r="AT44" s="8">
        <f>RA_CD!AT44+MA_CD!AT44+CI_CD!AT44</f>
        <v>0</v>
      </c>
      <c r="AU44" s="8">
        <f>RA_CD!AU44+MA_CD!AU44+CI_CD!AU44</f>
        <v>0</v>
      </c>
      <c r="AV44" s="8">
        <f>RA_CD!AV44+MA_CD!AV44+CI_CD!AV44</f>
        <v>0</v>
      </c>
      <c r="AW44" s="8">
        <f>RA_CD!AW44+MA_CD!AW44+CI_CD!AW44</f>
        <v>0</v>
      </c>
      <c r="AX44" s="8">
        <f>RA_CD!AX44+MA_CD!AX44+CI_CD!AX44</f>
        <v>0</v>
      </c>
      <c r="AY44" s="8">
        <f>RA_CD!AY44+MA_CD!AY44+CI_CD!AY44</f>
        <v>0</v>
      </c>
      <c r="AZ44" s="8">
        <f>RA_CD!AZ44+MA_CD!AZ44+CI_CD!AZ44</f>
        <v>-3982.9772719809653</v>
      </c>
      <c r="BA44" s="8">
        <f>RA_CD!BA44+MA_CD!BA44+CI_CD!BA44</f>
        <v>-3594.5260812418887</v>
      </c>
      <c r="BB44" s="8">
        <f>RA_CD!BB44+MA_CD!BB44+CI_CD!BB44</f>
        <v>-3968.0615854199486</v>
      </c>
      <c r="BC44" s="8">
        <f>RA_CD!BC44+MA_CD!BC44+CI_CD!BC44</f>
        <v>-3821.1026912428042</v>
      </c>
      <c r="BD44" s="8">
        <f>RA_CD!BD44+MA_CD!BD44+CI_CD!BD44</f>
        <v>-3946.8080978435414</v>
      </c>
      <c r="BE44" s="8">
        <f>RA_CD!BE44+MA_CD!BE44+CI_CD!BE44</f>
        <v>-3829.506055647696</v>
      </c>
      <c r="BF44" s="8">
        <f>RA_CD!BF44+MA_CD!BF44+CI_CD!BF44</f>
        <v>-3956.4150314980639</v>
      </c>
      <c r="BG44" s="8">
        <f>RA_CD!BG44+MA_CD!BG44+CI_CD!BG44</f>
        <v>-3943.0119685814657</v>
      </c>
      <c r="BH44" s="8">
        <f>RA_CD!BH44+MA_CD!BH44+CI_CD!BH44</f>
        <v>-3801.7755227732537</v>
      </c>
      <c r="BI44" s="8">
        <f>RA_CD!BI44+MA_CD!BI44+CI_CD!BI44</f>
        <v>-3933.217252894985</v>
      </c>
      <c r="BJ44" s="8">
        <f>RA_CD!BJ44+MA_CD!BJ44+CI_CD!BJ44</f>
        <v>-3818.8461000284797</v>
      </c>
      <c r="BK44" s="8">
        <f>RA_CD!BK44+MA_CD!BK44+CI_CD!BK44</f>
        <v>-3958.6536668577764</v>
      </c>
      <c r="BO44" s="24">
        <f t="shared" ref="BO44:BT46" si="30">SUMIFS($D44:$BM44,$D$6:$BM$6,"&gt;="&amp;BO$2,$D$6:$BM$6,"&lt;="&amp;BO$6,$D$5:$BM$5,BO$5)</f>
        <v>0</v>
      </c>
      <c r="BP44" s="24">
        <f t="shared" si="30"/>
        <v>-11545.564938642801</v>
      </c>
      <c r="BQ44" s="24">
        <f t="shared" si="30"/>
        <v>0</v>
      </c>
      <c r="BR44" s="24">
        <f t="shared" si="30"/>
        <v>0</v>
      </c>
      <c r="BS44" s="24">
        <f t="shared" si="30"/>
        <v>0</v>
      </c>
      <c r="BT44" s="24">
        <f t="shared" si="30"/>
        <v>0</v>
      </c>
    </row>
    <row r="45" spans="1:72" hidden="1" outlineLevel="1" x14ac:dyDescent="0.25">
      <c r="A45" s="11" t="s">
        <v>14</v>
      </c>
      <c r="C45" s="2" t="s">
        <v>1</v>
      </c>
      <c r="D45" s="8">
        <f>RA_CD!D45+MA_CD!D45+CI_CD!D45</f>
        <v>0</v>
      </c>
      <c r="E45" s="8">
        <f>RA_CD!E45+MA_CD!E45+CI_CD!E45</f>
        <v>0</v>
      </c>
      <c r="F45" s="8">
        <f>RA_CD!F45+MA_CD!F45+CI_CD!F45</f>
        <v>0</v>
      </c>
      <c r="G45" s="8">
        <f>RA_CD!G45+MA_CD!G45+CI_CD!G45</f>
        <v>0</v>
      </c>
      <c r="H45" s="8">
        <f>RA_CD!H45+MA_CD!H45+CI_CD!H45</f>
        <v>0</v>
      </c>
      <c r="I45" s="8">
        <f>RA_CD!I45+MA_CD!I45+CI_CD!I45</f>
        <v>0</v>
      </c>
      <c r="J45" s="8">
        <f>RA_CD!J45+MA_CD!J45+CI_CD!J45</f>
        <v>0</v>
      </c>
      <c r="K45" s="8">
        <f>RA_CD!K45+MA_CD!K45+CI_CD!K45</f>
        <v>0</v>
      </c>
      <c r="L45" s="8">
        <f>RA_CD!L45+MA_CD!L45+CI_CD!L45</f>
        <v>0</v>
      </c>
      <c r="M45" s="8">
        <f>RA_CD!M45+MA_CD!M45+CI_CD!M45</f>
        <v>0</v>
      </c>
      <c r="N45" s="8">
        <f>RA_CD!N45+MA_CD!N45+CI_CD!N45</f>
        <v>0</v>
      </c>
      <c r="O45" s="8">
        <f>RA_CD!O45+MA_CD!O45+CI_CD!O45</f>
        <v>0</v>
      </c>
      <c r="P45" s="8">
        <f>RA_CD!P45+MA_CD!P45+CI_CD!P45</f>
        <v>0</v>
      </c>
      <c r="Q45" s="8">
        <f>RA_CD!Q45+MA_CD!Q45+CI_CD!Q45</f>
        <v>0</v>
      </c>
      <c r="R45" s="8">
        <f>RA_CD!R45+MA_CD!R45+CI_CD!R45</f>
        <v>0</v>
      </c>
      <c r="S45" s="8">
        <f>RA_CD!S45+MA_CD!S45+CI_CD!S45</f>
        <v>0</v>
      </c>
      <c r="T45" s="8">
        <f>RA_CD!T45+MA_CD!T45+CI_CD!T45</f>
        <v>0</v>
      </c>
      <c r="U45" s="8">
        <f>RA_CD!U45+MA_CD!U45+CI_CD!U45</f>
        <v>0</v>
      </c>
      <c r="V45" s="8">
        <f>RA_CD!V45+MA_CD!V45+CI_CD!V45</f>
        <v>0</v>
      </c>
      <c r="W45" s="8">
        <f>RA_CD!W45+MA_CD!W45+CI_CD!W45</f>
        <v>0</v>
      </c>
      <c r="X45" s="8">
        <f>RA_CD!X45+MA_CD!X45+CI_CD!X45</f>
        <v>0</v>
      </c>
      <c r="Y45" s="8">
        <f>RA_CD!Y45+MA_CD!Y45+CI_CD!Y45</f>
        <v>0</v>
      </c>
      <c r="Z45" s="8">
        <f>RA_CD!Z45+MA_CD!Z45+CI_CD!Z45</f>
        <v>0</v>
      </c>
      <c r="AA45" s="8">
        <f>RA_CD!AA45+MA_CD!AA45+CI_CD!AA45</f>
        <v>0</v>
      </c>
      <c r="AB45" s="8">
        <f>RA_CD!AB45+MA_CD!AB45+CI_CD!AB45</f>
        <v>0</v>
      </c>
      <c r="AC45" s="8">
        <f>RA_CD!AC45+MA_CD!AC45+CI_CD!AC45</f>
        <v>0</v>
      </c>
      <c r="AD45" s="8">
        <f>RA_CD!AD45+MA_CD!AD45+CI_CD!AD45</f>
        <v>0</v>
      </c>
      <c r="AE45" s="8">
        <f>RA_CD!AE45+MA_CD!AE45+CI_CD!AE45</f>
        <v>0</v>
      </c>
      <c r="AF45" s="8">
        <f>RA_CD!AF45+MA_CD!AF45+CI_CD!AF45</f>
        <v>0</v>
      </c>
      <c r="AG45" s="8">
        <f>RA_CD!AG45+MA_CD!AG45+CI_CD!AG45</f>
        <v>0</v>
      </c>
      <c r="AH45" s="8">
        <f>RA_CD!AH45+MA_CD!AH45+CI_CD!AH45</f>
        <v>0</v>
      </c>
      <c r="AI45" s="8">
        <f>RA_CD!AI45+MA_CD!AI45+CI_CD!AI45</f>
        <v>0</v>
      </c>
      <c r="AJ45" s="8">
        <f>RA_CD!AJ45+MA_CD!AJ45+CI_CD!AJ45</f>
        <v>0</v>
      </c>
      <c r="AK45" s="8">
        <f>RA_CD!AK45+MA_CD!AK45+CI_CD!AK45</f>
        <v>0</v>
      </c>
      <c r="AL45" s="8">
        <f>RA_CD!AL45+MA_CD!AL45+CI_CD!AL45</f>
        <v>0</v>
      </c>
      <c r="AM45" s="8">
        <f>RA_CD!AM45+MA_CD!AM45+CI_CD!AM45</f>
        <v>0</v>
      </c>
      <c r="AN45" s="8">
        <f>RA_CD!AN45+MA_CD!AN45+CI_CD!AN45</f>
        <v>0</v>
      </c>
      <c r="AO45" s="8">
        <f>RA_CD!AO45+MA_CD!AO45+CI_CD!AO45</f>
        <v>0</v>
      </c>
      <c r="AP45" s="8">
        <f>RA_CD!AP45+MA_CD!AP45+CI_CD!AP45</f>
        <v>0</v>
      </c>
      <c r="AQ45" s="8">
        <f>RA_CD!AQ45+MA_CD!AQ45+CI_CD!AQ45</f>
        <v>0</v>
      </c>
      <c r="AR45" s="8">
        <f>RA_CD!AR45+MA_CD!AR45+CI_CD!AR45</f>
        <v>0</v>
      </c>
      <c r="AS45" s="8">
        <f>RA_CD!AS45+MA_CD!AS45+CI_CD!AS45</f>
        <v>0</v>
      </c>
      <c r="AT45" s="8">
        <f>RA_CD!AT45+MA_CD!AT45+CI_CD!AT45</f>
        <v>0</v>
      </c>
      <c r="AU45" s="8">
        <f>RA_CD!AU45+MA_CD!AU45+CI_CD!AU45</f>
        <v>0</v>
      </c>
      <c r="AV45" s="8">
        <f>RA_CD!AV45+MA_CD!AV45+CI_CD!AV45</f>
        <v>0</v>
      </c>
      <c r="AW45" s="8">
        <f>RA_CD!AW45+MA_CD!AW45+CI_CD!AW45</f>
        <v>0</v>
      </c>
      <c r="AX45" s="8">
        <f>RA_CD!AX45+MA_CD!AX45+CI_CD!AX45</f>
        <v>0</v>
      </c>
      <c r="AY45" s="8">
        <f>RA_CD!AY45+MA_CD!AY45+CI_CD!AY45</f>
        <v>0</v>
      </c>
      <c r="AZ45" s="8">
        <f>RA_CD!AZ45+MA_CD!AZ45+CI_CD!AZ45</f>
        <v>-51.998158864270984</v>
      </c>
      <c r="BA45" s="8">
        <f>RA_CD!BA45+MA_CD!BA45+CI_CD!BA45</f>
        <v>-46.668238271628304</v>
      </c>
      <c r="BB45" s="8">
        <f>RA_CD!BB45+MA_CD!BB45+CI_CD!BB45</f>
        <v>-51.23284930606615</v>
      </c>
      <c r="BC45" s="8">
        <f>RA_CD!BC45+MA_CD!BC45+CI_CD!BC45</f>
        <v>-49.077892772968994</v>
      </c>
      <c r="BD45" s="8">
        <f>RA_CD!BD45+MA_CD!BD45+CI_CD!BD45</f>
        <v>-50.460458278299527</v>
      </c>
      <c r="BE45" s="8">
        <f>RA_CD!BE45+MA_CD!BE45+CI_CD!BE45</f>
        <v>-48.71552151402679</v>
      </c>
      <c r="BF45" s="8">
        <f>RA_CD!BF45+MA_CD!BF45+CI_CD!BF45</f>
        <v>-50.029239509992074</v>
      </c>
      <c r="BG45" s="8">
        <f>RA_CD!BG45+MA_CD!BG45+CI_CD!BG45</f>
        <v>-49.559035451434262</v>
      </c>
      <c r="BH45" s="8">
        <f>RA_CD!BH45+MA_CD!BH45+CI_CD!BH45</f>
        <v>-47.478346685382313</v>
      </c>
      <c r="BI45" s="8">
        <f>RA_CD!BI45+MA_CD!BI45+CI_CD!BI45</f>
        <v>-48.770877612377845</v>
      </c>
      <c r="BJ45" s="8">
        <f>RA_CD!BJ45+MA_CD!BJ45+CI_CD!BJ45</f>
        <v>-46.988400969154547</v>
      </c>
      <c r="BK45" s="8">
        <f>RA_CD!BK45+MA_CD!BK45+CI_CD!BK45</f>
        <v>-48.350404091653019</v>
      </c>
      <c r="BO45" s="24">
        <f t="shared" si="30"/>
        <v>0</v>
      </c>
      <c r="BP45" s="24">
        <f t="shared" si="30"/>
        <v>-149.89924644196543</v>
      </c>
      <c r="BQ45" s="24">
        <f t="shared" si="30"/>
        <v>0</v>
      </c>
      <c r="BR45" s="24">
        <f t="shared" si="30"/>
        <v>0</v>
      </c>
      <c r="BS45" s="24">
        <f t="shared" si="30"/>
        <v>0</v>
      </c>
      <c r="BT45" s="24">
        <f t="shared" si="30"/>
        <v>0</v>
      </c>
    </row>
    <row r="46" spans="1:72" hidden="1" outlineLevel="1" x14ac:dyDescent="0.25">
      <c r="A46" s="11" t="s">
        <v>14</v>
      </c>
      <c r="C46" s="2" t="s">
        <v>9</v>
      </c>
      <c r="D46" s="8">
        <f>RA_CD!D46+MA_CD!D46+CI_CD!D46</f>
        <v>0</v>
      </c>
      <c r="E46" s="8">
        <f>RA_CD!E46+MA_CD!E46+CI_CD!E46</f>
        <v>0</v>
      </c>
      <c r="F46" s="8">
        <f>RA_CD!F46+MA_CD!F46+CI_CD!F46</f>
        <v>0</v>
      </c>
      <c r="G46" s="8">
        <f>RA_CD!G46+MA_CD!G46+CI_CD!G46</f>
        <v>0</v>
      </c>
      <c r="H46" s="8">
        <f>RA_CD!H46+MA_CD!H46+CI_CD!H46</f>
        <v>0</v>
      </c>
      <c r="I46" s="8">
        <f>RA_CD!I46+MA_CD!I46+CI_CD!I46</f>
        <v>0</v>
      </c>
      <c r="J46" s="8">
        <f>RA_CD!J46+MA_CD!J46+CI_CD!J46</f>
        <v>0</v>
      </c>
      <c r="K46" s="8">
        <f>RA_CD!K46+MA_CD!K46+CI_CD!K46</f>
        <v>0</v>
      </c>
      <c r="L46" s="8">
        <f>RA_CD!L46+MA_CD!L46+CI_CD!L46</f>
        <v>0</v>
      </c>
      <c r="M46" s="8">
        <f>RA_CD!M46+MA_CD!M46+CI_CD!M46</f>
        <v>0</v>
      </c>
      <c r="N46" s="8">
        <f>RA_CD!N46+MA_CD!N46+CI_CD!N46</f>
        <v>0</v>
      </c>
      <c r="O46" s="8">
        <f>RA_CD!O46+MA_CD!O46+CI_CD!O46</f>
        <v>0</v>
      </c>
      <c r="P46" s="8">
        <f>RA_CD!P46+MA_CD!P46+CI_CD!P46</f>
        <v>0</v>
      </c>
      <c r="Q46" s="8">
        <f>RA_CD!Q46+MA_CD!Q46+CI_CD!Q46</f>
        <v>0</v>
      </c>
      <c r="R46" s="8">
        <f>RA_CD!R46+MA_CD!R46+CI_CD!R46</f>
        <v>0</v>
      </c>
      <c r="S46" s="8">
        <f>RA_CD!S46+MA_CD!S46+CI_CD!S46</f>
        <v>0</v>
      </c>
      <c r="T46" s="8">
        <f>RA_CD!T46+MA_CD!T46+CI_CD!T46</f>
        <v>0</v>
      </c>
      <c r="U46" s="8">
        <f>RA_CD!U46+MA_CD!U46+CI_CD!U46</f>
        <v>0</v>
      </c>
      <c r="V46" s="8">
        <f>RA_CD!V46+MA_CD!V46+CI_CD!V46</f>
        <v>0</v>
      </c>
      <c r="W46" s="8">
        <f>RA_CD!W46+MA_CD!W46+CI_CD!W46</f>
        <v>0</v>
      </c>
      <c r="X46" s="8">
        <f>RA_CD!X46+MA_CD!X46+CI_CD!X46</f>
        <v>0</v>
      </c>
      <c r="Y46" s="8">
        <f>RA_CD!Y46+MA_CD!Y46+CI_CD!Y46</f>
        <v>0</v>
      </c>
      <c r="Z46" s="8">
        <f>RA_CD!Z46+MA_CD!Z46+CI_CD!Z46</f>
        <v>0</v>
      </c>
      <c r="AA46" s="8">
        <f>RA_CD!AA46+MA_CD!AA46+CI_CD!AA46</f>
        <v>0</v>
      </c>
      <c r="AB46" s="8">
        <f>RA_CD!AB46+MA_CD!AB46+CI_CD!AB46</f>
        <v>0</v>
      </c>
      <c r="AC46" s="8">
        <f>RA_CD!AC46+MA_CD!AC46+CI_CD!AC46</f>
        <v>0</v>
      </c>
      <c r="AD46" s="8">
        <f>RA_CD!AD46+MA_CD!AD46+CI_CD!AD46</f>
        <v>0</v>
      </c>
      <c r="AE46" s="8">
        <f>RA_CD!AE46+MA_CD!AE46+CI_CD!AE46</f>
        <v>0</v>
      </c>
      <c r="AF46" s="8">
        <f>RA_CD!AF46+MA_CD!AF46+CI_CD!AF46</f>
        <v>0</v>
      </c>
      <c r="AG46" s="8">
        <f>RA_CD!AG46+MA_CD!AG46+CI_CD!AG46</f>
        <v>0</v>
      </c>
      <c r="AH46" s="8">
        <f>RA_CD!AH46+MA_CD!AH46+CI_CD!AH46</f>
        <v>0</v>
      </c>
      <c r="AI46" s="8">
        <f>RA_CD!AI46+MA_CD!AI46+CI_CD!AI46</f>
        <v>0</v>
      </c>
      <c r="AJ46" s="8">
        <f>RA_CD!AJ46+MA_CD!AJ46+CI_CD!AJ46</f>
        <v>0</v>
      </c>
      <c r="AK46" s="8">
        <f>RA_CD!AK46+MA_CD!AK46+CI_CD!AK46</f>
        <v>0</v>
      </c>
      <c r="AL46" s="8">
        <f>RA_CD!AL46+MA_CD!AL46+CI_CD!AL46</f>
        <v>0</v>
      </c>
      <c r="AM46" s="8">
        <f>RA_CD!AM46+MA_CD!AM46+CI_CD!AM46</f>
        <v>0</v>
      </c>
      <c r="AN46" s="8">
        <f>RA_CD!AN46+MA_CD!AN46+CI_CD!AN46</f>
        <v>0</v>
      </c>
      <c r="AO46" s="8">
        <f>RA_CD!AO46+MA_CD!AO46+CI_CD!AO46</f>
        <v>0</v>
      </c>
      <c r="AP46" s="8">
        <f>RA_CD!AP46+MA_CD!AP46+CI_CD!AP46</f>
        <v>0</v>
      </c>
      <c r="AQ46" s="8">
        <f>RA_CD!AQ46+MA_CD!AQ46+CI_CD!AQ46</f>
        <v>0</v>
      </c>
      <c r="AR46" s="8">
        <f>RA_CD!AR46+MA_CD!AR46+CI_CD!AR46</f>
        <v>0</v>
      </c>
      <c r="AS46" s="8">
        <f>RA_CD!AS46+MA_CD!AS46+CI_CD!AS46</f>
        <v>0</v>
      </c>
      <c r="AT46" s="8">
        <f>RA_CD!AT46+MA_CD!AT46+CI_CD!AT46</f>
        <v>0</v>
      </c>
      <c r="AU46" s="8">
        <f>RA_CD!AU46+MA_CD!AU46+CI_CD!AU46</f>
        <v>0</v>
      </c>
      <c r="AV46" s="8">
        <f>RA_CD!AV46+MA_CD!AV46+CI_CD!AV46</f>
        <v>0</v>
      </c>
      <c r="AW46" s="8">
        <f>RA_CD!AW46+MA_CD!AW46+CI_CD!AW46</f>
        <v>0</v>
      </c>
      <c r="AX46" s="8">
        <f>RA_CD!AX46+MA_CD!AX46+CI_CD!AX46</f>
        <v>0</v>
      </c>
      <c r="AY46" s="8">
        <f>RA_CD!AY46+MA_CD!AY46+CI_CD!AY46</f>
        <v>0</v>
      </c>
      <c r="AZ46" s="8">
        <f>RA_CD!AZ46+MA_CD!AZ46+CI_CD!AZ46</f>
        <v>-131.9438033451714</v>
      </c>
      <c r="BA46" s="8">
        <f>RA_CD!BA46+MA_CD!BA46+CI_CD!BA46</f>
        <v>-118.41928613376984</v>
      </c>
      <c r="BB46" s="8">
        <f>RA_CD!BB46+MA_CD!BB46+CI_CD!BB46</f>
        <v>-130.00185278285366</v>
      </c>
      <c r="BC46" s="8">
        <f>RA_CD!BC46+MA_CD!BC46+CI_CD!BC46</f>
        <v>-124.53371377119079</v>
      </c>
      <c r="BD46" s="8">
        <f>RA_CD!BD46+MA_CD!BD46+CI_CD!BD46</f>
        <v>-128.04193319917701</v>
      </c>
      <c r="BE46" s="8">
        <f>RA_CD!BE46+MA_CD!BE46+CI_CD!BE46</f>
        <v>-123.61420732765272</v>
      </c>
      <c r="BF46" s="8">
        <f>RA_CD!BF46+MA_CD!BF46+CI_CD!BF46</f>
        <v>-126.94772821948105</v>
      </c>
      <c r="BG46" s="8">
        <f>RA_CD!BG46+MA_CD!BG46+CI_CD!BG46</f>
        <v>-125.7545992089637</v>
      </c>
      <c r="BH46" s="8">
        <f>RA_CD!BH46+MA_CD!BH46+CI_CD!BH46</f>
        <v>-120.47491247838016</v>
      </c>
      <c r="BI46" s="8">
        <f>RA_CD!BI46+MA_CD!BI46+CI_CD!BI46</f>
        <v>-123.75467180397877</v>
      </c>
      <c r="BJ46" s="8">
        <f>RA_CD!BJ46+MA_CD!BJ46+CI_CD!BJ46</f>
        <v>-119.23168959042164</v>
      </c>
      <c r="BK46" s="8">
        <f>RA_CD!BK46+MA_CD!BK46+CI_CD!BK46</f>
        <v>-122.68773257493446</v>
      </c>
      <c r="BO46" s="24">
        <f t="shared" si="30"/>
        <v>0</v>
      </c>
      <c r="BP46" s="24">
        <f t="shared" si="30"/>
        <v>-380.36494226179491</v>
      </c>
      <c r="BQ46" s="24">
        <f t="shared" si="30"/>
        <v>0</v>
      </c>
      <c r="BR46" s="24">
        <f t="shared" si="30"/>
        <v>0</v>
      </c>
      <c r="BS46" s="24">
        <f t="shared" si="30"/>
        <v>0</v>
      </c>
      <c r="BT46" s="24">
        <f t="shared" si="30"/>
        <v>0</v>
      </c>
    </row>
    <row r="47" spans="1:72" collapsed="1" x14ac:dyDescent="0.25">
      <c r="C47" s="3" t="s">
        <v>22</v>
      </c>
      <c r="D47" s="10">
        <f>SUM(D44:D46)</f>
        <v>0</v>
      </c>
      <c r="E47" s="10">
        <f t="shared" ref="E47:BK47" si="31">SUM(E44:E46)</f>
        <v>0</v>
      </c>
      <c r="F47" s="10">
        <f t="shared" si="31"/>
        <v>0</v>
      </c>
      <c r="G47" s="10">
        <f t="shared" si="31"/>
        <v>0</v>
      </c>
      <c r="H47" s="10">
        <f t="shared" si="31"/>
        <v>0</v>
      </c>
      <c r="I47" s="10">
        <f t="shared" si="31"/>
        <v>0</v>
      </c>
      <c r="J47" s="10">
        <f t="shared" si="31"/>
        <v>0</v>
      </c>
      <c r="K47" s="10">
        <f t="shared" si="31"/>
        <v>0</v>
      </c>
      <c r="L47" s="10">
        <f t="shared" si="31"/>
        <v>0</v>
      </c>
      <c r="M47" s="10">
        <f t="shared" si="31"/>
        <v>0</v>
      </c>
      <c r="N47" s="10">
        <f t="shared" si="31"/>
        <v>0</v>
      </c>
      <c r="O47" s="10">
        <f t="shared" si="31"/>
        <v>0</v>
      </c>
      <c r="P47" s="10">
        <f t="shared" si="31"/>
        <v>0</v>
      </c>
      <c r="Q47" s="10">
        <f t="shared" si="31"/>
        <v>0</v>
      </c>
      <c r="R47" s="10">
        <f t="shared" si="31"/>
        <v>0</v>
      </c>
      <c r="S47" s="10">
        <f t="shared" si="31"/>
        <v>0</v>
      </c>
      <c r="T47" s="10">
        <f t="shared" si="31"/>
        <v>0</v>
      </c>
      <c r="U47" s="10">
        <f t="shared" si="31"/>
        <v>0</v>
      </c>
      <c r="V47" s="10">
        <f t="shared" si="31"/>
        <v>0</v>
      </c>
      <c r="W47" s="10">
        <f t="shared" si="31"/>
        <v>0</v>
      </c>
      <c r="X47" s="10">
        <f t="shared" si="31"/>
        <v>0</v>
      </c>
      <c r="Y47" s="10">
        <f t="shared" si="31"/>
        <v>0</v>
      </c>
      <c r="Z47" s="10">
        <f t="shared" si="31"/>
        <v>0</v>
      </c>
      <c r="AA47" s="10">
        <f t="shared" si="31"/>
        <v>0</v>
      </c>
      <c r="AB47" s="10">
        <f t="shared" si="31"/>
        <v>0</v>
      </c>
      <c r="AC47" s="10">
        <f t="shared" si="31"/>
        <v>0</v>
      </c>
      <c r="AD47" s="10">
        <f t="shared" si="31"/>
        <v>0</v>
      </c>
      <c r="AE47" s="10">
        <f t="shared" si="31"/>
        <v>0</v>
      </c>
      <c r="AF47" s="10">
        <f t="shared" si="31"/>
        <v>0</v>
      </c>
      <c r="AG47" s="10">
        <f t="shared" si="31"/>
        <v>0</v>
      </c>
      <c r="AH47" s="10">
        <f t="shared" si="31"/>
        <v>0</v>
      </c>
      <c r="AI47" s="10">
        <f t="shared" si="31"/>
        <v>0</v>
      </c>
      <c r="AJ47" s="10">
        <f t="shared" si="31"/>
        <v>0</v>
      </c>
      <c r="AK47" s="10">
        <f t="shared" si="31"/>
        <v>0</v>
      </c>
      <c r="AL47" s="10">
        <f t="shared" si="31"/>
        <v>0</v>
      </c>
      <c r="AM47" s="10">
        <f t="shared" si="31"/>
        <v>0</v>
      </c>
      <c r="AN47" s="10">
        <f t="shared" si="31"/>
        <v>0</v>
      </c>
      <c r="AO47" s="10">
        <f t="shared" si="31"/>
        <v>0</v>
      </c>
      <c r="AP47" s="10">
        <f t="shared" si="31"/>
        <v>0</v>
      </c>
      <c r="AQ47" s="10">
        <f t="shared" si="31"/>
        <v>0</v>
      </c>
      <c r="AR47" s="10">
        <f t="shared" si="31"/>
        <v>0</v>
      </c>
      <c r="AS47" s="10">
        <f t="shared" si="31"/>
        <v>0</v>
      </c>
      <c r="AT47" s="10">
        <f t="shared" si="31"/>
        <v>0</v>
      </c>
      <c r="AU47" s="10">
        <f t="shared" si="31"/>
        <v>0</v>
      </c>
      <c r="AV47" s="10">
        <f t="shared" si="31"/>
        <v>0</v>
      </c>
      <c r="AW47" s="10">
        <f t="shared" si="31"/>
        <v>0</v>
      </c>
      <c r="AX47" s="10">
        <f t="shared" si="31"/>
        <v>0</v>
      </c>
      <c r="AY47" s="10">
        <f t="shared" si="31"/>
        <v>0</v>
      </c>
      <c r="AZ47" s="10">
        <f t="shared" si="31"/>
        <v>-4166.9192341904072</v>
      </c>
      <c r="BA47" s="10">
        <f t="shared" si="31"/>
        <v>-3759.6136056472869</v>
      </c>
      <c r="BB47" s="10">
        <f t="shared" si="31"/>
        <v>-4149.2962875088688</v>
      </c>
      <c r="BC47" s="10">
        <f t="shared" si="31"/>
        <v>-3994.7142977869639</v>
      </c>
      <c r="BD47" s="10">
        <f t="shared" si="31"/>
        <v>-4125.3104893210175</v>
      </c>
      <c r="BE47" s="10">
        <f t="shared" si="31"/>
        <v>-4001.8357844893758</v>
      </c>
      <c r="BF47" s="10">
        <f t="shared" si="31"/>
        <v>-4133.3919992275369</v>
      </c>
      <c r="BG47" s="10">
        <f t="shared" si="31"/>
        <v>-4118.325603241864</v>
      </c>
      <c r="BH47" s="10">
        <f t="shared" si="31"/>
        <v>-3969.7287819370163</v>
      </c>
      <c r="BI47" s="10">
        <f t="shared" si="31"/>
        <v>-4105.7428023113416</v>
      </c>
      <c r="BJ47" s="10">
        <f t="shared" si="31"/>
        <v>-3985.0661905880561</v>
      </c>
      <c r="BK47" s="10">
        <f t="shared" si="31"/>
        <v>-4129.6918035243643</v>
      </c>
      <c r="BO47" s="23">
        <f>SUM(BO44:BO46)</f>
        <v>0</v>
      </c>
      <c r="BP47" s="23">
        <f t="shared" ref="BP47:BT47" si="32">SUM(BP44:BP46)</f>
        <v>-12075.829127346562</v>
      </c>
      <c r="BQ47" s="23">
        <f t="shared" si="32"/>
        <v>0</v>
      </c>
      <c r="BR47" s="23">
        <f t="shared" si="32"/>
        <v>0</v>
      </c>
      <c r="BS47" s="23">
        <f t="shared" si="32"/>
        <v>0</v>
      </c>
      <c r="BT47" s="23">
        <f t="shared" si="32"/>
        <v>0</v>
      </c>
    </row>
    <row r="50" spans="1:72" hidden="1" outlineLevel="1" x14ac:dyDescent="0.25">
      <c r="A50" s="11"/>
      <c r="C50" s="2" t="s">
        <v>0</v>
      </c>
      <c r="D50" s="8">
        <f>D38+D44</f>
        <v>0</v>
      </c>
      <c r="E50" s="8">
        <f t="shared" ref="E50:BK53" si="33">E38+E44</f>
        <v>0</v>
      </c>
      <c r="F50" s="8">
        <f t="shared" si="33"/>
        <v>0</v>
      </c>
      <c r="G50" s="8">
        <f t="shared" si="33"/>
        <v>0</v>
      </c>
      <c r="H50" s="8">
        <f t="shared" si="33"/>
        <v>0</v>
      </c>
      <c r="I50" s="8">
        <f t="shared" si="33"/>
        <v>0</v>
      </c>
      <c r="J50" s="8">
        <f t="shared" si="33"/>
        <v>0</v>
      </c>
      <c r="K50" s="8">
        <f t="shared" si="33"/>
        <v>0</v>
      </c>
      <c r="L50" s="8">
        <f t="shared" si="33"/>
        <v>0</v>
      </c>
      <c r="M50" s="8">
        <f t="shared" si="33"/>
        <v>0</v>
      </c>
      <c r="N50" s="8">
        <f t="shared" si="33"/>
        <v>0</v>
      </c>
      <c r="O50" s="8">
        <f t="shared" si="33"/>
        <v>0</v>
      </c>
      <c r="P50" s="8">
        <f t="shared" si="33"/>
        <v>0</v>
      </c>
      <c r="Q50" s="8">
        <f t="shared" si="33"/>
        <v>0</v>
      </c>
      <c r="R50" s="8">
        <f t="shared" si="33"/>
        <v>0</v>
      </c>
      <c r="S50" s="8">
        <f t="shared" si="33"/>
        <v>0</v>
      </c>
      <c r="T50" s="8">
        <f t="shared" si="33"/>
        <v>0</v>
      </c>
      <c r="U50" s="8">
        <f t="shared" si="33"/>
        <v>0</v>
      </c>
      <c r="V50" s="8">
        <f t="shared" si="33"/>
        <v>0</v>
      </c>
      <c r="W50" s="8">
        <f t="shared" si="33"/>
        <v>0</v>
      </c>
      <c r="X50" s="8">
        <f t="shared" si="33"/>
        <v>0</v>
      </c>
      <c r="Y50" s="8">
        <f t="shared" si="33"/>
        <v>0</v>
      </c>
      <c r="Z50" s="8">
        <f t="shared" si="33"/>
        <v>0</v>
      </c>
      <c r="AA50" s="8">
        <f t="shared" si="33"/>
        <v>0</v>
      </c>
      <c r="AB50" s="8">
        <f t="shared" si="33"/>
        <v>0</v>
      </c>
      <c r="AC50" s="8">
        <f t="shared" si="33"/>
        <v>0</v>
      </c>
      <c r="AD50" s="8">
        <f t="shared" si="33"/>
        <v>0</v>
      </c>
      <c r="AE50" s="8">
        <f t="shared" si="33"/>
        <v>0</v>
      </c>
      <c r="AF50" s="8">
        <f t="shared" si="33"/>
        <v>0</v>
      </c>
      <c r="AG50" s="8">
        <f t="shared" si="33"/>
        <v>0</v>
      </c>
      <c r="AH50" s="8">
        <f t="shared" si="33"/>
        <v>0</v>
      </c>
      <c r="AI50" s="8">
        <f t="shared" si="33"/>
        <v>0</v>
      </c>
      <c r="AJ50" s="8">
        <f t="shared" si="33"/>
        <v>0</v>
      </c>
      <c r="AK50" s="8">
        <f t="shared" si="33"/>
        <v>0</v>
      </c>
      <c r="AL50" s="8">
        <f t="shared" si="33"/>
        <v>0</v>
      </c>
      <c r="AM50" s="8">
        <f t="shared" si="33"/>
        <v>0</v>
      </c>
      <c r="AN50" s="8">
        <f t="shared" si="33"/>
        <v>0</v>
      </c>
      <c r="AO50" s="8">
        <f t="shared" si="33"/>
        <v>0</v>
      </c>
      <c r="AP50" s="8">
        <f t="shared" si="33"/>
        <v>0</v>
      </c>
      <c r="AQ50" s="8">
        <f t="shared" si="33"/>
        <v>0</v>
      </c>
      <c r="AR50" s="8">
        <f t="shared" si="33"/>
        <v>0</v>
      </c>
      <c r="AS50" s="8">
        <f t="shared" si="33"/>
        <v>0</v>
      </c>
      <c r="AT50" s="8">
        <f t="shared" si="33"/>
        <v>0</v>
      </c>
      <c r="AU50" s="8">
        <f t="shared" si="33"/>
        <v>0</v>
      </c>
      <c r="AV50" s="8">
        <f t="shared" si="33"/>
        <v>0</v>
      </c>
      <c r="AW50" s="8">
        <f t="shared" si="33"/>
        <v>0</v>
      </c>
      <c r="AX50" s="8">
        <f t="shared" si="33"/>
        <v>0</v>
      </c>
      <c r="AY50" s="8">
        <f t="shared" si="33"/>
        <v>0</v>
      </c>
      <c r="AZ50" s="8">
        <f t="shared" si="33"/>
        <v>3956.7532629914231</v>
      </c>
      <c r="BA50" s="8">
        <f t="shared" si="33"/>
        <v>3507.7622575132641</v>
      </c>
      <c r="BB50" s="8">
        <f t="shared" si="33"/>
        <v>4301.0002813915371</v>
      </c>
      <c r="BC50" s="8">
        <f t="shared" si="33"/>
        <v>4230.0722950992304</v>
      </c>
      <c r="BD50" s="8">
        <f t="shared" si="33"/>
        <v>4344.2798298234484</v>
      </c>
      <c r="BE50" s="8">
        <f t="shared" si="33"/>
        <v>4729.214377454733</v>
      </c>
      <c r="BF50" s="8">
        <f t="shared" si="33"/>
        <v>4755.0293039957651</v>
      </c>
      <c r="BG50" s="8">
        <f t="shared" si="33"/>
        <v>5049.1106862506131</v>
      </c>
      <c r="BH50" s="8">
        <f t="shared" si="33"/>
        <v>4817.1913738776257</v>
      </c>
      <c r="BI50" s="8">
        <f t="shared" si="33"/>
        <v>4913.7525190559918</v>
      </c>
      <c r="BJ50" s="8">
        <f t="shared" si="33"/>
        <v>5094.0377079460659</v>
      </c>
      <c r="BK50" s="8">
        <f t="shared" si="33"/>
        <v>5276.5174244055297</v>
      </c>
      <c r="BO50" s="24">
        <f>BO38+BO44</f>
        <v>0</v>
      </c>
      <c r="BP50" s="24">
        <f t="shared" ref="BP50:BT50" si="34">BP38+BP44</f>
        <v>11765.515801896228</v>
      </c>
      <c r="BQ50" s="24">
        <f t="shared" si="34"/>
        <v>0</v>
      </c>
      <c r="BR50" s="24">
        <f t="shared" si="34"/>
        <v>0</v>
      </c>
      <c r="BS50" s="24">
        <f t="shared" si="34"/>
        <v>0</v>
      </c>
      <c r="BT50" s="24">
        <f t="shared" si="34"/>
        <v>0</v>
      </c>
    </row>
    <row r="51" spans="1:72" hidden="1" outlineLevel="1" x14ac:dyDescent="0.25">
      <c r="A51" s="11"/>
      <c r="C51" s="2" t="s">
        <v>1</v>
      </c>
      <c r="D51" s="8">
        <f t="shared" ref="D51:AY53" si="35">D39+D45</f>
        <v>0</v>
      </c>
      <c r="E51" s="8">
        <f t="shared" si="35"/>
        <v>0</v>
      </c>
      <c r="F51" s="8">
        <f t="shared" si="35"/>
        <v>0</v>
      </c>
      <c r="G51" s="8">
        <f t="shared" si="35"/>
        <v>0</v>
      </c>
      <c r="H51" s="8">
        <f t="shared" si="35"/>
        <v>0</v>
      </c>
      <c r="I51" s="8">
        <f t="shared" si="35"/>
        <v>0</v>
      </c>
      <c r="J51" s="8">
        <f t="shared" si="35"/>
        <v>0</v>
      </c>
      <c r="K51" s="8">
        <f t="shared" si="35"/>
        <v>0</v>
      </c>
      <c r="L51" s="8">
        <f t="shared" si="35"/>
        <v>0</v>
      </c>
      <c r="M51" s="8">
        <f t="shared" si="35"/>
        <v>0</v>
      </c>
      <c r="N51" s="8">
        <f t="shared" si="35"/>
        <v>0</v>
      </c>
      <c r="O51" s="8">
        <f t="shared" si="35"/>
        <v>0</v>
      </c>
      <c r="P51" s="8">
        <f t="shared" si="35"/>
        <v>0</v>
      </c>
      <c r="Q51" s="8">
        <f t="shared" si="35"/>
        <v>0</v>
      </c>
      <c r="R51" s="8">
        <f t="shared" si="35"/>
        <v>0</v>
      </c>
      <c r="S51" s="8">
        <f t="shared" si="35"/>
        <v>0</v>
      </c>
      <c r="T51" s="8">
        <f t="shared" si="35"/>
        <v>0</v>
      </c>
      <c r="U51" s="8">
        <f t="shared" si="35"/>
        <v>0</v>
      </c>
      <c r="V51" s="8">
        <f t="shared" si="35"/>
        <v>0</v>
      </c>
      <c r="W51" s="8">
        <f t="shared" si="35"/>
        <v>0</v>
      </c>
      <c r="X51" s="8">
        <f t="shared" si="35"/>
        <v>0</v>
      </c>
      <c r="Y51" s="8">
        <f t="shared" si="35"/>
        <v>0</v>
      </c>
      <c r="Z51" s="8">
        <f t="shared" si="35"/>
        <v>0</v>
      </c>
      <c r="AA51" s="8">
        <f t="shared" si="35"/>
        <v>0</v>
      </c>
      <c r="AB51" s="8">
        <f t="shared" si="35"/>
        <v>0</v>
      </c>
      <c r="AC51" s="8">
        <f t="shared" si="35"/>
        <v>0</v>
      </c>
      <c r="AD51" s="8">
        <f t="shared" si="35"/>
        <v>0</v>
      </c>
      <c r="AE51" s="8">
        <f t="shared" si="35"/>
        <v>0</v>
      </c>
      <c r="AF51" s="8">
        <f t="shared" si="35"/>
        <v>0</v>
      </c>
      <c r="AG51" s="8">
        <f t="shared" si="35"/>
        <v>0</v>
      </c>
      <c r="AH51" s="8">
        <f t="shared" si="35"/>
        <v>0</v>
      </c>
      <c r="AI51" s="8">
        <f t="shared" si="35"/>
        <v>0</v>
      </c>
      <c r="AJ51" s="8">
        <f t="shared" si="35"/>
        <v>0</v>
      </c>
      <c r="AK51" s="8">
        <f t="shared" si="35"/>
        <v>0</v>
      </c>
      <c r="AL51" s="8">
        <f t="shared" si="35"/>
        <v>0</v>
      </c>
      <c r="AM51" s="8">
        <f t="shared" si="35"/>
        <v>0</v>
      </c>
      <c r="AN51" s="8">
        <f t="shared" si="35"/>
        <v>0</v>
      </c>
      <c r="AO51" s="8">
        <f t="shared" si="35"/>
        <v>0</v>
      </c>
      <c r="AP51" s="8">
        <f t="shared" si="35"/>
        <v>0</v>
      </c>
      <c r="AQ51" s="8">
        <f t="shared" si="35"/>
        <v>0</v>
      </c>
      <c r="AR51" s="8">
        <f t="shared" si="35"/>
        <v>0</v>
      </c>
      <c r="AS51" s="8">
        <f t="shared" si="35"/>
        <v>0</v>
      </c>
      <c r="AT51" s="8">
        <f t="shared" si="35"/>
        <v>0</v>
      </c>
      <c r="AU51" s="8">
        <f t="shared" si="35"/>
        <v>0</v>
      </c>
      <c r="AV51" s="8">
        <f t="shared" si="35"/>
        <v>0</v>
      </c>
      <c r="AW51" s="8">
        <f t="shared" si="35"/>
        <v>0</v>
      </c>
      <c r="AX51" s="8">
        <f t="shared" si="35"/>
        <v>0</v>
      </c>
      <c r="AY51" s="8">
        <f t="shared" si="35"/>
        <v>0</v>
      </c>
      <c r="AZ51" s="8">
        <f t="shared" si="33"/>
        <v>40.449561647803314</v>
      </c>
      <c r="BA51" s="8">
        <f t="shared" si="33"/>
        <v>36.48163655507296</v>
      </c>
      <c r="BB51" s="8">
        <f t="shared" si="33"/>
        <v>40.47101610225743</v>
      </c>
      <c r="BC51" s="8">
        <f t="shared" si="33"/>
        <v>39.252521656497962</v>
      </c>
      <c r="BD51" s="8">
        <f t="shared" si="33"/>
        <v>40.81683774793936</v>
      </c>
      <c r="BE51" s="8">
        <f t="shared" si="33"/>
        <v>39.704761419836132</v>
      </c>
      <c r="BF51" s="8">
        <f t="shared" si="33"/>
        <v>41.532137481101934</v>
      </c>
      <c r="BG51" s="8">
        <f t="shared" si="33"/>
        <v>42.373916898989982</v>
      </c>
      <c r="BH51" s="8">
        <f t="shared" si="33"/>
        <v>42.278853699566447</v>
      </c>
      <c r="BI51" s="8">
        <f t="shared" si="33"/>
        <v>45.330753014626396</v>
      </c>
      <c r="BJ51" s="8">
        <f t="shared" si="33"/>
        <v>45.51177817171223</v>
      </c>
      <c r="BK51" s="8">
        <f t="shared" si="33"/>
        <v>48.936026711801873</v>
      </c>
      <c r="BO51" s="24">
        <f t="shared" ref="BO51:BT52" si="36">BO39+BO45</f>
        <v>0</v>
      </c>
      <c r="BP51" s="24">
        <f t="shared" si="36"/>
        <v>117.40221430513373</v>
      </c>
      <c r="BQ51" s="24">
        <f t="shared" si="36"/>
        <v>0</v>
      </c>
      <c r="BR51" s="24">
        <f t="shared" si="36"/>
        <v>0</v>
      </c>
      <c r="BS51" s="24">
        <f t="shared" si="36"/>
        <v>0</v>
      </c>
      <c r="BT51" s="24">
        <f t="shared" si="36"/>
        <v>0</v>
      </c>
    </row>
    <row r="52" spans="1:72" hidden="1" outlineLevel="1" x14ac:dyDescent="0.25">
      <c r="A52" s="11"/>
      <c r="C52" s="2" t="s">
        <v>9</v>
      </c>
      <c r="D52" s="8">
        <f t="shared" si="35"/>
        <v>0</v>
      </c>
      <c r="E52" s="8">
        <f t="shared" si="35"/>
        <v>0</v>
      </c>
      <c r="F52" s="8">
        <f t="shared" si="35"/>
        <v>0</v>
      </c>
      <c r="G52" s="8">
        <f t="shared" si="35"/>
        <v>0</v>
      </c>
      <c r="H52" s="8">
        <f t="shared" si="35"/>
        <v>0</v>
      </c>
      <c r="I52" s="8">
        <f t="shared" si="35"/>
        <v>0</v>
      </c>
      <c r="J52" s="8">
        <f t="shared" si="35"/>
        <v>0</v>
      </c>
      <c r="K52" s="8">
        <f t="shared" si="35"/>
        <v>0</v>
      </c>
      <c r="L52" s="8">
        <f t="shared" si="35"/>
        <v>0</v>
      </c>
      <c r="M52" s="8">
        <f t="shared" si="35"/>
        <v>0</v>
      </c>
      <c r="N52" s="8">
        <f t="shared" si="35"/>
        <v>0</v>
      </c>
      <c r="O52" s="8">
        <f t="shared" si="35"/>
        <v>0</v>
      </c>
      <c r="P52" s="8">
        <f t="shared" si="35"/>
        <v>0</v>
      </c>
      <c r="Q52" s="8">
        <f t="shared" si="35"/>
        <v>0</v>
      </c>
      <c r="R52" s="8">
        <f t="shared" si="35"/>
        <v>0</v>
      </c>
      <c r="S52" s="8">
        <f t="shared" si="35"/>
        <v>0</v>
      </c>
      <c r="T52" s="8">
        <f t="shared" si="35"/>
        <v>0</v>
      </c>
      <c r="U52" s="8">
        <f t="shared" si="35"/>
        <v>0</v>
      </c>
      <c r="V52" s="8">
        <f t="shared" si="35"/>
        <v>0</v>
      </c>
      <c r="W52" s="8">
        <f t="shared" si="35"/>
        <v>0</v>
      </c>
      <c r="X52" s="8">
        <f t="shared" si="35"/>
        <v>0</v>
      </c>
      <c r="Y52" s="8">
        <f t="shared" si="35"/>
        <v>0</v>
      </c>
      <c r="Z52" s="8">
        <f t="shared" si="35"/>
        <v>0</v>
      </c>
      <c r="AA52" s="8">
        <f t="shared" si="35"/>
        <v>0</v>
      </c>
      <c r="AB52" s="8">
        <f t="shared" si="35"/>
        <v>0</v>
      </c>
      <c r="AC52" s="8">
        <f t="shared" si="35"/>
        <v>0</v>
      </c>
      <c r="AD52" s="8">
        <f t="shared" si="35"/>
        <v>0</v>
      </c>
      <c r="AE52" s="8">
        <f t="shared" si="35"/>
        <v>0</v>
      </c>
      <c r="AF52" s="8">
        <f t="shared" si="35"/>
        <v>0</v>
      </c>
      <c r="AG52" s="8">
        <f t="shared" si="35"/>
        <v>0</v>
      </c>
      <c r="AH52" s="8">
        <f t="shared" si="35"/>
        <v>0</v>
      </c>
      <c r="AI52" s="8">
        <f t="shared" si="35"/>
        <v>0</v>
      </c>
      <c r="AJ52" s="8">
        <f t="shared" si="35"/>
        <v>0</v>
      </c>
      <c r="AK52" s="8">
        <f t="shared" si="35"/>
        <v>0</v>
      </c>
      <c r="AL52" s="8">
        <f t="shared" si="35"/>
        <v>0</v>
      </c>
      <c r="AM52" s="8">
        <f t="shared" si="35"/>
        <v>0</v>
      </c>
      <c r="AN52" s="8">
        <f t="shared" si="35"/>
        <v>0</v>
      </c>
      <c r="AO52" s="8">
        <f t="shared" si="35"/>
        <v>0</v>
      </c>
      <c r="AP52" s="8">
        <f t="shared" si="35"/>
        <v>0</v>
      </c>
      <c r="AQ52" s="8">
        <f t="shared" si="35"/>
        <v>0</v>
      </c>
      <c r="AR52" s="8">
        <f t="shared" si="35"/>
        <v>0</v>
      </c>
      <c r="AS52" s="8">
        <f t="shared" si="35"/>
        <v>0</v>
      </c>
      <c r="AT52" s="8">
        <f t="shared" si="35"/>
        <v>0</v>
      </c>
      <c r="AU52" s="8">
        <f t="shared" si="35"/>
        <v>0</v>
      </c>
      <c r="AV52" s="8">
        <f t="shared" si="35"/>
        <v>0</v>
      </c>
      <c r="AW52" s="8">
        <f t="shared" si="35"/>
        <v>0</v>
      </c>
      <c r="AX52" s="8">
        <f t="shared" si="35"/>
        <v>0</v>
      </c>
      <c r="AY52" s="8">
        <f t="shared" si="35"/>
        <v>0</v>
      </c>
      <c r="AZ52" s="8">
        <f t="shared" si="33"/>
        <v>177.27217280104369</v>
      </c>
      <c r="BA52" s="8">
        <f t="shared" si="33"/>
        <v>143.69417824609286</v>
      </c>
      <c r="BB52" s="8">
        <f t="shared" si="33"/>
        <v>135.99402803896797</v>
      </c>
      <c r="BC52" s="8">
        <f t="shared" si="33"/>
        <v>155.90556441860218</v>
      </c>
      <c r="BD52" s="8">
        <f t="shared" si="33"/>
        <v>150.23506459783843</v>
      </c>
      <c r="BE52" s="8">
        <f t="shared" si="33"/>
        <v>148.03993167028472</v>
      </c>
      <c r="BF52" s="8">
        <f t="shared" si="33"/>
        <v>156.68961376040693</v>
      </c>
      <c r="BG52" s="8">
        <f t="shared" si="33"/>
        <v>145.20682161963876</v>
      </c>
      <c r="BH52" s="8">
        <f t="shared" si="33"/>
        <v>129.25797813975598</v>
      </c>
      <c r="BI52" s="8">
        <f t="shared" si="33"/>
        <v>134.35168297098173</v>
      </c>
      <c r="BJ52" s="8">
        <f t="shared" si="33"/>
        <v>145.8425445789253</v>
      </c>
      <c r="BK52" s="8">
        <f t="shared" si="33"/>
        <v>156.50754023271168</v>
      </c>
      <c r="BO52" s="24">
        <f t="shared" si="36"/>
        <v>0</v>
      </c>
      <c r="BP52" s="24">
        <f t="shared" si="36"/>
        <v>456.96037908610458</v>
      </c>
      <c r="BQ52" s="24">
        <f t="shared" si="36"/>
        <v>0</v>
      </c>
      <c r="BR52" s="24">
        <f t="shared" si="36"/>
        <v>0</v>
      </c>
      <c r="BS52" s="24">
        <f t="shared" si="36"/>
        <v>0</v>
      </c>
      <c r="BT52" s="24">
        <f t="shared" si="36"/>
        <v>0</v>
      </c>
    </row>
    <row r="53" spans="1:72" collapsed="1" x14ac:dyDescent="0.25">
      <c r="C53" s="3" t="s">
        <v>30</v>
      </c>
      <c r="D53" s="10">
        <f t="shared" si="35"/>
        <v>0</v>
      </c>
      <c r="E53" s="10">
        <f t="shared" si="35"/>
        <v>0</v>
      </c>
      <c r="F53" s="10">
        <f t="shared" si="35"/>
        <v>0</v>
      </c>
      <c r="G53" s="10">
        <f t="shared" si="35"/>
        <v>0</v>
      </c>
      <c r="H53" s="10">
        <f t="shared" si="35"/>
        <v>0</v>
      </c>
      <c r="I53" s="10">
        <f t="shared" si="35"/>
        <v>0</v>
      </c>
      <c r="J53" s="10">
        <f t="shared" si="35"/>
        <v>0</v>
      </c>
      <c r="K53" s="10">
        <f t="shared" si="35"/>
        <v>0</v>
      </c>
      <c r="L53" s="10">
        <f t="shared" si="35"/>
        <v>0</v>
      </c>
      <c r="M53" s="10">
        <f t="shared" si="35"/>
        <v>0</v>
      </c>
      <c r="N53" s="10">
        <f t="shared" si="35"/>
        <v>0</v>
      </c>
      <c r="O53" s="10">
        <f t="shared" si="35"/>
        <v>0</v>
      </c>
      <c r="P53" s="10">
        <f t="shared" si="35"/>
        <v>0</v>
      </c>
      <c r="Q53" s="10">
        <f t="shared" si="35"/>
        <v>0</v>
      </c>
      <c r="R53" s="10">
        <f t="shared" si="35"/>
        <v>0</v>
      </c>
      <c r="S53" s="10">
        <f t="shared" si="35"/>
        <v>0</v>
      </c>
      <c r="T53" s="10">
        <f t="shared" si="35"/>
        <v>0</v>
      </c>
      <c r="U53" s="10">
        <f t="shared" si="35"/>
        <v>0</v>
      </c>
      <c r="V53" s="10">
        <f t="shared" si="35"/>
        <v>0</v>
      </c>
      <c r="W53" s="10">
        <f t="shared" si="35"/>
        <v>0</v>
      </c>
      <c r="X53" s="10">
        <f t="shared" si="35"/>
        <v>0</v>
      </c>
      <c r="Y53" s="10">
        <f t="shared" si="35"/>
        <v>0</v>
      </c>
      <c r="Z53" s="10">
        <f t="shared" si="35"/>
        <v>0</v>
      </c>
      <c r="AA53" s="10">
        <f t="shared" si="35"/>
        <v>0</v>
      </c>
      <c r="AB53" s="10">
        <f t="shared" si="35"/>
        <v>0</v>
      </c>
      <c r="AC53" s="10">
        <f t="shared" si="35"/>
        <v>0</v>
      </c>
      <c r="AD53" s="10">
        <f t="shared" si="35"/>
        <v>0</v>
      </c>
      <c r="AE53" s="10">
        <f t="shared" si="35"/>
        <v>0</v>
      </c>
      <c r="AF53" s="10">
        <f t="shared" si="35"/>
        <v>0</v>
      </c>
      <c r="AG53" s="10">
        <f t="shared" si="35"/>
        <v>0</v>
      </c>
      <c r="AH53" s="10">
        <f t="shared" si="35"/>
        <v>0</v>
      </c>
      <c r="AI53" s="10">
        <f t="shared" si="35"/>
        <v>0</v>
      </c>
      <c r="AJ53" s="10">
        <f t="shared" si="35"/>
        <v>0</v>
      </c>
      <c r="AK53" s="10">
        <f t="shared" si="35"/>
        <v>0</v>
      </c>
      <c r="AL53" s="10">
        <f t="shared" si="35"/>
        <v>0</v>
      </c>
      <c r="AM53" s="10">
        <f t="shared" si="35"/>
        <v>0</v>
      </c>
      <c r="AN53" s="10">
        <f t="shared" si="35"/>
        <v>0</v>
      </c>
      <c r="AO53" s="10">
        <f t="shared" si="35"/>
        <v>0</v>
      </c>
      <c r="AP53" s="10">
        <f t="shared" si="35"/>
        <v>0</v>
      </c>
      <c r="AQ53" s="10">
        <f t="shared" si="35"/>
        <v>0</v>
      </c>
      <c r="AR53" s="10">
        <f t="shared" si="35"/>
        <v>0</v>
      </c>
      <c r="AS53" s="10">
        <f t="shared" si="35"/>
        <v>0</v>
      </c>
      <c r="AT53" s="10">
        <f t="shared" si="35"/>
        <v>0</v>
      </c>
      <c r="AU53" s="10">
        <f t="shared" si="35"/>
        <v>0</v>
      </c>
      <c r="AV53" s="10">
        <f t="shared" si="35"/>
        <v>0</v>
      </c>
      <c r="AW53" s="10">
        <f t="shared" si="35"/>
        <v>0</v>
      </c>
      <c r="AX53" s="10">
        <f t="shared" si="35"/>
        <v>0</v>
      </c>
      <c r="AY53" s="10">
        <f t="shared" si="35"/>
        <v>0</v>
      </c>
      <c r="AZ53" s="10">
        <f t="shared" si="33"/>
        <v>4174.4749974402712</v>
      </c>
      <c r="BA53" s="10">
        <f t="shared" si="33"/>
        <v>3687.9380723144295</v>
      </c>
      <c r="BB53" s="10">
        <f t="shared" si="33"/>
        <v>4477.465325532763</v>
      </c>
      <c r="BC53" s="10">
        <f t="shared" si="33"/>
        <v>4425.2303811743295</v>
      </c>
      <c r="BD53" s="10">
        <f t="shared" si="33"/>
        <v>4535.3317321692257</v>
      </c>
      <c r="BE53" s="10">
        <f t="shared" si="33"/>
        <v>4916.9590705448536</v>
      </c>
      <c r="BF53" s="10">
        <f t="shared" si="33"/>
        <v>4953.2510552372732</v>
      </c>
      <c r="BG53" s="10">
        <f t="shared" si="33"/>
        <v>5236.6914247692412</v>
      </c>
      <c r="BH53" s="10">
        <f t="shared" si="33"/>
        <v>4988.7282057169487</v>
      </c>
      <c r="BI53" s="10">
        <f t="shared" si="33"/>
        <v>5093.4349550416</v>
      </c>
      <c r="BJ53" s="10">
        <f t="shared" si="33"/>
        <v>5285.3920306967038</v>
      </c>
      <c r="BK53" s="10">
        <f t="shared" si="33"/>
        <v>5481.9609913500435</v>
      </c>
      <c r="BO53" s="23">
        <f t="shared" ref="BO53:BT53" si="37">SUM(BO50:BO52)</f>
        <v>0</v>
      </c>
      <c r="BP53" s="23">
        <f t="shared" si="37"/>
        <v>12339.878395287466</v>
      </c>
      <c r="BQ53" s="23">
        <f t="shared" si="37"/>
        <v>0</v>
      </c>
      <c r="BR53" s="23">
        <f t="shared" si="37"/>
        <v>0</v>
      </c>
      <c r="BS53" s="23">
        <f t="shared" si="37"/>
        <v>0</v>
      </c>
      <c r="BT53" s="23">
        <f t="shared" si="37"/>
        <v>0</v>
      </c>
    </row>
    <row r="54" spans="1:72" x14ac:dyDescent="0.25">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O54" s="18"/>
      <c r="BP54" s="18"/>
      <c r="BQ54" s="18"/>
      <c r="BR54" s="18"/>
      <c r="BS54" s="18"/>
      <c r="BT54" s="18"/>
    </row>
    <row r="55" spans="1:72" x14ac:dyDescent="0.25">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O55" s="18"/>
      <c r="BP55" s="18"/>
      <c r="BQ55" s="18"/>
      <c r="BR55" s="18"/>
      <c r="BS55" s="18"/>
      <c r="BT55" s="18"/>
    </row>
    <row r="56" spans="1:72" hidden="1" outlineLevel="1" x14ac:dyDescent="0.25">
      <c r="A56" s="11" t="s">
        <v>28</v>
      </c>
      <c r="C56" s="2" t="s">
        <v>31</v>
      </c>
      <c r="D56" s="8">
        <f>RA_CD!D56+MA_CD!D56+CI_CD!D56</f>
        <v>0</v>
      </c>
      <c r="E56" s="8">
        <f>RA_CD!E56+MA_CD!E56+CI_CD!E56</f>
        <v>0</v>
      </c>
      <c r="F56" s="8">
        <f>RA_CD!F56+MA_CD!F56+CI_CD!F56</f>
        <v>0</v>
      </c>
      <c r="G56" s="8">
        <f>RA_CD!G56+MA_CD!G56+CI_CD!G56</f>
        <v>0</v>
      </c>
      <c r="H56" s="8">
        <f>RA_CD!H56+MA_CD!H56+CI_CD!H56</f>
        <v>0</v>
      </c>
      <c r="I56" s="8">
        <f>RA_CD!I56+MA_CD!I56+CI_CD!I56</f>
        <v>0</v>
      </c>
      <c r="J56" s="8">
        <f>RA_CD!J56+MA_CD!J56+CI_CD!J56</f>
        <v>0</v>
      </c>
      <c r="K56" s="8">
        <f>RA_CD!K56+MA_CD!K56+CI_CD!K56</f>
        <v>0</v>
      </c>
      <c r="L56" s="8">
        <f>RA_CD!L56+MA_CD!L56+CI_CD!L56</f>
        <v>0</v>
      </c>
      <c r="M56" s="8">
        <f>RA_CD!M56+MA_CD!M56+CI_CD!M56</f>
        <v>0</v>
      </c>
      <c r="N56" s="8">
        <f>RA_CD!N56+MA_CD!N56+CI_CD!N56</f>
        <v>0</v>
      </c>
      <c r="O56" s="8">
        <f>RA_CD!O56+MA_CD!O56+CI_CD!O56</f>
        <v>0</v>
      </c>
      <c r="P56" s="8">
        <f>RA_CD!P56+MA_CD!P56+CI_CD!P56</f>
        <v>0</v>
      </c>
      <c r="Q56" s="8">
        <f>RA_CD!Q56+MA_CD!Q56+CI_CD!Q56</f>
        <v>0</v>
      </c>
      <c r="R56" s="8">
        <f>RA_CD!R56+MA_CD!R56+CI_CD!R56</f>
        <v>0</v>
      </c>
      <c r="S56" s="8">
        <f>RA_CD!S56+MA_CD!S56+CI_CD!S56</f>
        <v>0</v>
      </c>
      <c r="T56" s="8">
        <f>RA_CD!T56+MA_CD!T56+CI_CD!T56</f>
        <v>0</v>
      </c>
      <c r="U56" s="8">
        <f>RA_CD!U56+MA_CD!U56+CI_CD!U56</f>
        <v>0</v>
      </c>
      <c r="V56" s="8">
        <f>RA_CD!V56+MA_CD!V56+CI_CD!V56</f>
        <v>0</v>
      </c>
      <c r="W56" s="8">
        <f>RA_CD!W56+MA_CD!W56+CI_CD!W56</f>
        <v>0</v>
      </c>
      <c r="X56" s="8">
        <f>RA_CD!X56+MA_CD!X56+CI_CD!X56</f>
        <v>0</v>
      </c>
      <c r="Y56" s="8">
        <f>RA_CD!Y56+MA_CD!Y56+CI_CD!Y56</f>
        <v>0</v>
      </c>
      <c r="Z56" s="8">
        <f>RA_CD!Z56+MA_CD!Z56+CI_CD!Z56</f>
        <v>0</v>
      </c>
      <c r="AA56" s="8">
        <f>RA_CD!AA56+MA_CD!AA56+CI_CD!AA56</f>
        <v>0</v>
      </c>
      <c r="AB56" s="8">
        <f>RA_CD!AB56+MA_CD!AB56+CI_CD!AB56</f>
        <v>0</v>
      </c>
      <c r="AC56" s="8">
        <f>RA_CD!AC56+MA_CD!AC56+CI_CD!AC56</f>
        <v>0</v>
      </c>
      <c r="AD56" s="8">
        <f>RA_CD!AD56+MA_CD!AD56+CI_CD!AD56</f>
        <v>0</v>
      </c>
      <c r="AE56" s="8">
        <f>RA_CD!AE56+MA_CD!AE56+CI_CD!AE56</f>
        <v>0</v>
      </c>
      <c r="AF56" s="8">
        <f>RA_CD!AF56+MA_CD!AF56+CI_CD!AF56</f>
        <v>0</v>
      </c>
      <c r="AG56" s="8">
        <f>RA_CD!AG56+MA_CD!AG56+CI_CD!AG56</f>
        <v>0</v>
      </c>
      <c r="AH56" s="8">
        <f>RA_CD!AH56+MA_CD!AH56+CI_CD!AH56</f>
        <v>0</v>
      </c>
      <c r="AI56" s="8">
        <f>RA_CD!AI56+MA_CD!AI56+CI_CD!AI56</f>
        <v>0</v>
      </c>
      <c r="AJ56" s="8">
        <f>RA_CD!AJ56+MA_CD!AJ56+CI_CD!AJ56</f>
        <v>0</v>
      </c>
      <c r="AK56" s="8">
        <f>RA_CD!AK56+MA_CD!AK56+CI_CD!AK56</f>
        <v>0</v>
      </c>
      <c r="AL56" s="8">
        <f>RA_CD!AL56+MA_CD!AL56+CI_CD!AL56</f>
        <v>0</v>
      </c>
      <c r="AM56" s="8">
        <f>RA_CD!AM56+MA_CD!AM56+CI_CD!AM56</f>
        <v>0</v>
      </c>
      <c r="AN56" s="8">
        <f>RA_CD!AN56+MA_CD!AN56+CI_CD!AN56</f>
        <v>0</v>
      </c>
      <c r="AO56" s="8">
        <f>RA_CD!AO56+MA_CD!AO56+CI_CD!AO56</f>
        <v>0</v>
      </c>
      <c r="AP56" s="8">
        <f>RA_CD!AP56+MA_CD!AP56+CI_CD!AP56</f>
        <v>0</v>
      </c>
      <c r="AQ56" s="8">
        <f>RA_CD!AQ56+MA_CD!AQ56+CI_CD!AQ56</f>
        <v>0</v>
      </c>
      <c r="AR56" s="8">
        <f>RA_CD!AR56+MA_CD!AR56+CI_CD!AR56</f>
        <v>0</v>
      </c>
      <c r="AS56" s="8">
        <f>RA_CD!AS56+MA_CD!AS56+CI_CD!AS56</f>
        <v>0</v>
      </c>
      <c r="AT56" s="8">
        <f>RA_CD!AT56+MA_CD!AT56+CI_CD!AT56</f>
        <v>0</v>
      </c>
      <c r="AU56" s="8">
        <f>RA_CD!AU56+MA_CD!AU56+CI_CD!AU56</f>
        <v>0</v>
      </c>
      <c r="AV56" s="8">
        <f>RA_CD!AV56+MA_CD!AV56+CI_CD!AV56</f>
        <v>0</v>
      </c>
      <c r="AW56" s="8">
        <f>RA_CD!AW56+MA_CD!AW56+CI_CD!AW56</f>
        <v>0</v>
      </c>
      <c r="AX56" s="8">
        <f>RA_CD!AX56+MA_CD!AX56+CI_CD!AX56</f>
        <v>0</v>
      </c>
      <c r="AY56" s="8">
        <f>RA_CD!AY56+MA_CD!AY56+CI_CD!AY56</f>
        <v>0</v>
      </c>
      <c r="AZ56" s="8">
        <f>RA_CD!AZ56+MA_CD!AZ56+CI_CD!AZ56</f>
        <v>-7735.3102137493315</v>
      </c>
      <c r="BA56" s="8">
        <f>RA_CD!BA56+MA_CD!BA56+CI_CD!BA56</f>
        <v>-8409.859635313338</v>
      </c>
      <c r="BB56" s="8">
        <f>RA_CD!BB56+MA_CD!BB56+CI_CD!BB56</f>
        <v>-8439.6181306870312</v>
      </c>
      <c r="BC56" s="8">
        <f>RA_CD!BC56+MA_CD!BC56+CI_CD!BC56</f>
        <v>-8635.2551610683731</v>
      </c>
      <c r="BD56" s="8">
        <f>RA_CD!BD56+MA_CD!BD56+CI_CD!BD56</f>
        <v>-8588.0317540385258</v>
      </c>
      <c r="BE56" s="8">
        <f>RA_CD!BE56+MA_CD!BE56+CI_CD!BE56</f>
        <v>-8319.8838255304927</v>
      </c>
      <c r="BF56" s="8">
        <f>RA_CD!BF56+MA_CD!BF56+CI_CD!BF56</f>
        <v>-9034.5800183430347</v>
      </c>
      <c r="BG56" s="8">
        <f>RA_CD!BG56+MA_CD!BG56+CI_CD!BG56</f>
        <v>-9077.5541105737775</v>
      </c>
      <c r="BH56" s="8">
        <f>RA_CD!BH56+MA_CD!BH56+CI_CD!BH56</f>
        <v>-8442.7869595346492</v>
      </c>
      <c r="BI56" s="8">
        <f>RA_CD!BI56+MA_CD!BI56+CI_CD!BI56</f>
        <v>-8651.5761195294635</v>
      </c>
      <c r="BJ56" s="8">
        <f>RA_CD!BJ56+MA_CD!BJ56+CI_CD!BJ56</f>
        <v>-8405.0923450346691</v>
      </c>
      <c r="BK56" s="8">
        <f>RA_CD!BK56+MA_CD!BK56+CI_CD!BK56</f>
        <v>-9783.4362585831605</v>
      </c>
      <c r="BO56" s="24">
        <f t="shared" ref="BO56:BT57" si="38">SUMIFS($D56:$BM56,$D$6:$BM$6,"&gt;="&amp;BO$2,$D$6:$BM$6,"&lt;="&amp;BO$6,$D$5:$BM$5,BO$5)</f>
        <v>0</v>
      </c>
      <c r="BP56" s="24">
        <f t="shared" si="38"/>
        <v>-24584.787979749701</v>
      </c>
      <c r="BQ56" s="24">
        <f t="shared" si="38"/>
        <v>0</v>
      </c>
      <c r="BR56" s="24">
        <f t="shared" si="38"/>
        <v>0</v>
      </c>
      <c r="BS56" s="24">
        <f t="shared" si="38"/>
        <v>0</v>
      </c>
      <c r="BT56" s="24">
        <f t="shared" si="38"/>
        <v>0</v>
      </c>
    </row>
    <row r="57" spans="1:72" hidden="1" outlineLevel="1" x14ac:dyDescent="0.25">
      <c r="A57" s="11" t="s">
        <v>29</v>
      </c>
      <c r="C57" s="2" t="s">
        <v>33</v>
      </c>
      <c r="D57" s="8">
        <f>RA_CD!D57+MA_CD!D57+CI_CD!D57</f>
        <v>0</v>
      </c>
      <c r="E57" s="8">
        <f>RA_CD!E57+MA_CD!E57+CI_CD!E57</f>
        <v>0</v>
      </c>
      <c r="F57" s="8">
        <f>RA_CD!F57+MA_CD!F57+CI_CD!F57</f>
        <v>0</v>
      </c>
      <c r="G57" s="8">
        <f>RA_CD!G57+MA_CD!G57+CI_CD!G57</f>
        <v>0</v>
      </c>
      <c r="H57" s="8">
        <f>RA_CD!H57+MA_CD!H57+CI_CD!H57</f>
        <v>0</v>
      </c>
      <c r="I57" s="8">
        <f>RA_CD!I57+MA_CD!I57+CI_CD!I57</f>
        <v>0</v>
      </c>
      <c r="J57" s="8">
        <f>RA_CD!J57+MA_CD!J57+CI_CD!J57</f>
        <v>0</v>
      </c>
      <c r="K57" s="8">
        <f>RA_CD!K57+MA_CD!K57+CI_CD!K57</f>
        <v>0</v>
      </c>
      <c r="L57" s="8">
        <f>RA_CD!L57+MA_CD!L57+CI_CD!L57</f>
        <v>0</v>
      </c>
      <c r="M57" s="8">
        <f>RA_CD!M57+MA_CD!M57+CI_CD!M57</f>
        <v>0</v>
      </c>
      <c r="N57" s="8">
        <f>RA_CD!N57+MA_CD!N57+CI_CD!N57</f>
        <v>0</v>
      </c>
      <c r="O57" s="8">
        <f>RA_CD!O57+MA_CD!O57+CI_CD!O57</f>
        <v>0</v>
      </c>
      <c r="P57" s="8">
        <f>RA_CD!P57+MA_CD!P57+CI_CD!P57</f>
        <v>0</v>
      </c>
      <c r="Q57" s="8">
        <f>RA_CD!Q57+MA_CD!Q57+CI_CD!Q57</f>
        <v>0</v>
      </c>
      <c r="R57" s="8">
        <f>RA_CD!R57+MA_CD!R57+CI_CD!R57</f>
        <v>0</v>
      </c>
      <c r="S57" s="8">
        <f>RA_CD!S57+MA_CD!S57+CI_CD!S57</f>
        <v>0</v>
      </c>
      <c r="T57" s="8">
        <f>RA_CD!T57+MA_CD!T57+CI_CD!T57</f>
        <v>0</v>
      </c>
      <c r="U57" s="8">
        <f>RA_CD!U57+MA_CD!U57+CI_CD!U57</f>
        <v>0</v>
      </c>
      <c r="V57" s="8">
        <f>RA_CD!V57+MA_CD!V57+CI_CD!V57</f>
        <v>0</v>
      </c>
      <c r="W57" s="8">
        <f>RA_CD!W57+MA_CD!W57+CI_CD!W57</f>
        <v>0</v>
      </c>
      <c r="X57" s="8">
        <f>RA_CD!X57+MA_CD!X57+CI_CD!X57</f>
        <v>0</v>
      </c>
      <c r="Y57" s="8">
        <f>RA_CD!Y57+MA_CD!Y57+CI_CD!Y57</f>
        <v>0</v>
      </c>
      <c r="Z57" s="8">
        <f>RA_CD!Z57+MA_CD!Z57+CI_CD!Z57</f>
        <v>0</v>
      </c>
      <c r="AA57" s="8">
        <f>RA_CD!AA57+MA_CD!AA57+CI_CD!AA57</f>
        <v>0</v>
      </c>
      <c r="AB57" s="8">
        <f>RA_CD!AB57+MA_CD!AB57+CI_CD!AB57</f>
        <v>0</v>
      </c>
      <c r="AC57" s="8">
        <f>RA_CD!AC57+MA_CD!AC57+CI_CD!AC57</f>
        <v>0</v>
      </c>
      <c r="AD57" s="8">
        <f>RA_CD!AD57+MA_CD!AD57+CI_CD!AD57</f>
        <v>0</v>
      </c>
      <c r="AE57" s="8">
        <f>RA_CD!AE57+MA_CD!AE57+CI_CD!AE57</f>
        <v>0</v>
      </c>
      <c r="AF57" s="8">
        <f>RA_CD!AF57+MA_CD!AF57+CI_CD!AF57</f>
        <v>0</v>
      </c>
      <c r="AG57" s="8">
        <f>RA_CD!AG57+MA_CD!AG57+CI_CD!AG57</f>
        <v>0</v>
      </c>
      <c r="AH57" s="8">
        <f>RA_CD!AH57+MA_CD!AH57+CI_CD!AH57</f>
        <v>0</v>
      </c>
      <c r="AI57" s="8">
        <f>RA_CD!AI57+MA_CD!AI57+CI_CD!AI57</f>
        <v>0</v>
      </c>
      <c r="AJ57" s="8">
        <f>RA_CD!AJ57+MA_CD!AJ57+CI_CD!AJ57</f>
        <v>0</v>
      </c>
      <c r="AK57" s="8">
        <f>RA_CD!AK57+MA_CD!AK57+CI_CD!AK57</f>
        <v>0</v>
      </c>
      <c r="AL57" s="8">
        <f>RA_CD!AL57+MA_CD!AL57+CI_CD!AL57</f>
        <v>0</v>
      </c>
      <c r="AM57" s="8">
        <f>RA_CD!AM57+MA_CD!AM57+CI_CD!AM57</f>
        <v>0</v>
      </c>
      <c r="AN57" s="8">
        <f>RA_CD!AN57+MA_CD!AN57+CI_CD!AN57</f>
        <v>0</v>
      </c>
      <c r="AO57" s="8">
        <f>RA_CD!AO57+MA_CD!AO57+CI_CD!AO57</f>
        <v>0</v>
      </c>
      <c r="AP57" s="8">
        <f>RA_CD!AP57+MA_CD!AP57+CI_CD!AP57</f>
        <v>0</v>
      </c>
      <c r="AQ57" s="8">
        <f>RA_CD!AQ57+MA_CD!AQ57+CI_CD!AQ57</f>
        <v>0</v>
      </c>
      <c r="AR57" s="8">
        <f>RA_CD!AR57+MA_CD!AR57+CI_CD!AR57</f>
        <v>0</v>
      </c>
      <c r="AS57" s="8">
        <f>RA_CD!AS57+MA_CD!AS57+CI_CD!AS57</f>
        <v>0</v>
      </c>
      <c r="AT57" s="8">
        <f>RA_CD!AT57+MA_CD!AT57+CI_CD!AT57</f>
        <v>0</v>
      </c>
      <c r="AU57" s="8">
        <f>RA_CD!AU57+MA_CD!AU57+CI_CD!AU57</f>
        <v>0</v>
      </c>
      <c r="AV57" s="8">
        <f>RA_CD!AV57+MA_CD!AV57+CI_CD!AV57</f>
        <v>0</v>
      </c>
      <c r="AW57" s="8">
        <f>RA_CD!AW57+MA_CD!AW57+CI_CD!AW57</f>
        <v>0</v>
      </c>
      <c r="AX57" s="8">
        <f>RA_CD!AX57+MA_CD!AX57+CI_CD!AX57</f>
        <v>0</v>
      </c>
      <c r="AY57" s="8">
        <f>RA_CD!AY57+MA_CD!AY57+CI_CD!AY57</f>
        <v>0</v>
      </c>
      <c r="AZ57" s="8">
        <f>RA_CD!AZ57+MA_CD!AZ57+CI_CD!AZ57</f>
        <v>662.00414929875694</v>
      </c>
      <c r="BA57" s="8">
        <f>RA_CD!BA57+MA_CD!BA57+CI_CD!BA57</f>
        <v>642.97099475959942</v>
      </c>
      <c r="BB57" s="8">
        <f>RA_CD!BB57+MA_CD!BB57+CI_CD!BB57</f>
        <v>744.44905536204192</v>
      </c>
      <c r="BC57" s="8">
        <f>RA_CD!BC57+MA_CD!BC57+CI_CD!BC57</f>
        <v>705.6514503739495</v>
      </c>
      <c r="BD57" s="8">
        <f>RA_CD!BD57+MA_CD!BD57+CI_CD!BD57</f>
        <v>778.60034687430436</v>
      </c>
      <c r="BE57" s="8">
        <f>RA_CD!BE57+MA_CD!BE57+CI_CD!BE57</f>
        <v>821.27444182153965</v>
      </c>
      <c r="BF57" s="8">
        <f>RA_CD!BF57+MA_CD!BF57+CI_CD!BF57</f>
        <v>794.90818099933585</v>
      </c>
      <c r="BG57" s="8">
        <f>RA_CD!BG57+MA_CD!BG57+CI_CD!BG57</f>
        <v>785.27840013789773</v>
      </c>
      <c r="BH57" s="8">
        <f>RA_CD!BH57+MA_CD!BH57+CI_CD!BH57</f>
        <v>789.97181621769369</v>
      </c>
      <c r="BI57" s="8">
        <f>RA_CD!BI57+MA_CD!BI57+CI_CD!BI57</f>
        <v>558.64207806732611</v>
      </c>
      <c r="BJ57" s="8">
        <f>RA_CD!BJ57+MA_CD!BJ57+CI_CD!BJ57</f>
        <v>612.95693002065218</v>
      </c>
      <c r="BK57" s="8">
        <f>RA_CD!BK57+MA_CD!BK57+CI_CD!BK57</f>
        <v>683.64095550454363</v>
      </c>
      <c r="BO57" s="24">
        <f t="shared" si="38"/>
        <v>0</v>
      </c>
      <c r="BP57" s="24">
        <f t="shared" si="38"/>
        <v>2049.4241994203985</v>
      </c>
      <c r="BQ57" s="24">
        <f t="shared" si="38"/>
        <v>0</v>
      </c>
      <c r="BR57" s="24">
        <f t="shared" si="38"/>
        <v>0</v>
      </c>
      <c r="BS57" s="24">
        <f t="shared" si="38"/>
        <v>0</v>
      </c>
      <c r="BT57" s="24">
        <f t="shared" si="38"/>
        <v>0</v>
      </c>
    </row>
    <row r="58" spans="1:72" collapsed="1" x14ac:dyDescent="0.25">
      <c r="C58" s="3" t="s">
        <v>32</v>
      </c>
      <c r="D58" s="10">
        <f t="shared" ref="D58:AY58" si="39">SUM(D56:D57)</f>
        <v>0</v>
      </c>
      <c r="E58" s="10">
        <f t="shared" si="39"/>
        <v>0</v>
      </c>
      <c r="F58" s="10">
        <f t="shared" si="39"/>
        <v>0</v>
      </c>
      <c r="G58" s="10">
        <f t="shared" si="39"/>
        <v>0</v>
      </c>
      <c r="H58" s="10">
        <f t="shared" si="39"/>
        <v>0</v>
      </c>
      <c r="I58" s="10">
        <f t="shared" si="39"/>
        <v>0</v>
      </c>
      <c r="J58" s="10">
        <f t="shared" si="39"/>
        <v>0</v>
      </c>
      <c r="K58" s="10">
        <f t="shared" si="39"/>
        <v>0</v>
      </c>
      <c r="L58" s="10">
        <f t="shared" si="39"/>
        <v>0</v>
      </c>
      <c r="M58" s="10">
        <f t="shared" si="39"/>
        <v>0</v>
      </c>
      <c r="N58" s="10">
        <f t="shared" si="39"/>
        <v>0</v>
      </c>
      <c r="O58" s="10">
        <f t="shared" si="39"/>
        <v>0</v>
      </c>
      <c r="P58" s="10">
        <f t="shared" si="39"/>
        <v>0</v>
      </c>
      <c r="Q58" s="10">
        <f t="shared" si="39"/>
        <v>0</v>
      </c>
      <c r="R58" s="10">
        <f t="shared" si="39"/>
        <v>0</v>
      </c>
      <c r="S58" s="10">
        <f t="shared" si="39"/>
        <v>0</v>
      </c>
      <c r="T58" s="10">
        <f t="shared" si="39"/>
        <v>0</v>
      </c>
      <c r="U58" s="10">
        <f t="shared" si="39"/>
        <v>0</v>
      </c>
      <c r="V58" s="10">
        <f t="shared" si="39"/>
        <v>0</v>
      </c>
      <c r="W58" s="10">
        <f t="shared" si="39"/>
        <v>0</v>
      </c>
      <c r="X58" s="10">
        <f t="shared" si="39"/>
        <v>0</v>
      </c>
      <c r="Y58" s="10">
        <f t="shared" si="39"/>
        <v>0</v>
      </c>
      <c r="Z58" s="10">
        <f t="shared" si="39"/>
        <v>0</v>
      </c>
      <c r="AA58" s="10">
        <f t="shared" si="39"/>
        <v>0</v>
      </c>
      <c r="AB58" s="10">
        <f t="shared" si="39"/>
        <v>0</v>
      </c>
      <c r="AC58" s="10">
        <f t="shared" si="39"/>
        <v>0</v>
      </c>
      <c r="AD58" s="10">
        <f t="shared" si="39"/>
        <v>0</v>
      </c>
      <c r="AE58" s="10">
        <f t="shared" si="39"/>
        <v>0</v>
      </c>
      <c r="AF58" s="10">
        <f t="shared" si="39"/>
        <v>0</v>
      </c>
      <c r="AG58" s="10">
        <f t="shared" si="39"/>
        <v>0</v>
      </c>
      <c r="AH58" s="10">
        <f t="shared" si="39"/>
        <v>0</v>
      </c>
      <c r="AI58" s="10">
        <f t="shared" si="39"/>
        <v>0</v>
      </c>
      <c r="AJ58" s="10">
        <f t="shared" si="39"/>
        <v>0</v>
      </c>
      <c r="AK58" s="10">
        <f t="shared" si="39"/>
        <v>0</v>
      </c>
      <c r="AL58" s="10">
        <f t="shared" si="39"/>
        <v>0</v>
      </c>
      <c r="AM58" s="10">
        <f t="shared" si="39"/>
        <v>0</v>
      </c>
      <c r="AN58" s="10">
        <f t="shared" si="39"/>
        <v>0</v>
      </c>
      <c r="AO58" s="10">
        <f t="shared" si="39"/>
        <v>0</v>
      </c>
      <c r="AP58" s="10">
        <f t="shared" si="39"/>
        <v>0</v>
      </c>
      <c r="AQ58" s="10">
        <f t="shared" si="39"/>
        <v>0</v>
      </c>
      <c r="AR58" s="10">
        <f t="shared" si="39"/>
        <v>0</v>
      </c>
      <c r="AS58" s="10">
        <f t="shared" si="39"/>
        <v>0</v>
      </c>
      <c r="AT58" s="10">
        <f t="shared" si="39"/>
        <v>0</v>
      </c>
      <c r="AU58" s="10">
        <f t="shared" si="39"/>
        <v>0</v>
      </c>
      <c r="AV58" s="10">
        <f t="shared" si="39"/>
        <v>0</v>
      </c>
      <c r="AW58" s="10">
        <f t="shared" si="39"/>
        <v>0</v>
      </c>
      <c r="AX58" s="10">
        <f t="shared" si="39"/>
        <v>0</v>
      </c>
      <c r="AY58" s="10">
        <f t="shared" si="39"/>
        <v>0</v>
      </c>
      <c r="AZ58" s="10">
        <f t="shared" ref="AZ58:BK58" si="40">SUM(AZ56:AZ57)</f>
        <v>-7073.3060644505749</v>
      </c>
      <c r="BA58" s="10">
        <f t="shared" si="40"/>
        <v>-7766.8886405537387</v>
      </c>
      <c r="BB58" s="10">
        <f t="shared" si="40"/>
        <v>-7695.1690753249895</v>
      </c>
      <c r="BC58" s="10">
        <f t="shared" si="40"/>
        <v>-7929.6037106944241</v>
      </c>
      <c r="BD58" s="10">
        <f t="shared" si="40"/>
        <v>-7809.4314071642211</v>
      </c>
      <c r="BE58" s="10">
        <f t="shared" si="40"/>
        <v>-7498.6093837089529</v>
      </c>
      <c r="BF58" s="10">
        <f t="shared" si="40"/>
        <v>-8239.6718373436997</v>
      </c>
      <c r="BG58" s="10">
        <f t="shared" si="40"/>
        <v>-8292.2757104358789</v>
      </c>
      <c r="BH58" s="10">
        <f t="shared" si="40"/>
        <v>-7652.8151433169551</v>
      </c>
      <c r="BI58" s="10">
        <f t="shared" si="40"/>
        <v>-8092.9340414621374</v>
      </c>
      <c r="BJ58" s="10">
        <f t="shared" si="40"/>
        <v>-7792.1354150140169</v>
      </c>
      <c r="BK58" s="10">
        <f t="shared" si="40"/>
        <v>-9099.7953030786175</v>
      </c>
      <c r="BO58" s="23">
        <f>SUM(BO56:BO57)</f>
        <v>0</v>
      </c>
      <c r="BP58" s="23">
        <f t="shared" ref="BP58:BT58" si="41">SUM(BP56:BP57)</f>
        <v>-22535.363780329302</v>
      </c>
      <c r="BQ58" s="23">
        <f t="shared" si="41"/>
        <v>0</v>
      </c>
      <c r="BR58" s="23">
        <f t="shared" si="41"/>
        <v>0</v>
      </c>
      <c r="BS58" s="23">
        <f t="shared" si="41"/>
        <v>0</v>
      </c>
      <c r="BT58" s="23">
        <f t="shared" si="41"/>
        <v>0</v>
      </c>
    </row>
    <row r="60" spans="1:72" x14ac:dyDescent="0.25">
      <c r="C60" s="3" t="s">
        <v>34</v>
      </c>
      <c r="D60" s="10">
        <f>D53+D58</f>
        <v>0</v>
      </c>
      <c r="E60" s="10">
        <f t="shared" ref="E60:BK60" si="42">E53+E58</f>
        <v>0</v>
      </c>
      <c r="F60" s="10">
        <f t="shared" si="42"/>
        <v>0</v>
      </c>
      <c r="G60" s="10">
        <f t="shared" si="42"/>
        <v>0</v>
      </c>
      <c r="H60" s="10">
        <f t="shared" si="42"/>
        <v>0</v>
      </c>
      <c r="I60" s="10">
        <f t="shared" si="42"/>
        <v>0</v>
      </c>
      <c r="J60" s="10">
        <f t="shared" si="42"/>
        <v>0</v>
      </c>
      <c r="K60" s="10">
        <f t="shared" si="42"/>
        <v>0</v>
      </c>
      <c r="L60" s="10">
        <f t="shared" si="42"/>
        <v>0</v>
      </c>
      <c r="M60" s="10">
        <f t="shared" si="42"/>
        <v>0</v>
      </c>
      <c r="N60" s="10">
        <f t="shared" si="42"/>
        <v>0</v>
      </c>
      <c r="O60" s="10">
        <f t="shared" si="42"/>
        <v>0</v>
      </c>
      <c r="P60" s="10">
        <f t="shared" si="42"/>
        <v>0</v>
      </c>
      <c r="Q60" s="10">
        <f t="shared" si="42"/>
        <v>0</v>
      </c>
      <c r="R60" s="10">
        <f t="shared" si="42"/>
        <v>0</v>
      </c>
      <c r="S60" s="10">
        <f t="shared" si="42"/>
        <v>0</v>
      </c>
      <c r="T60" s="10">
        <f t="shared" si="42"/>
        <v>0</v>
      </c>
      <c r="U60" s="10">
        <f t="shared" si="42"/>
        <v>0</v>
      </c>
      <c r="V60" s="10">
        <f t="shared" si="42"/>
        <v>0</v>
      </c>
      <c r="W60" s="10">
        <f t="shared" si="42"/>
        <v>0</v>
      </c>
      <c r="X60" s="10">
        <f t="shared" si="42"/>
        <v>0</v>
      </c>
      <c r="Y60" s="10">
        <f t="shared" si="42"/>
        <v>0</v>
      </c>
      <c r="Z60" s="10">
        <f t="shared" si="42"/>
        <v>0</v>
      </c>
      <c r="AA60" s="10">
        <f t="shared" si="42"/>
        <v>0</v>
      </c>
      <c r="AB60" s="10">
        <f t="shared" si="42"/>
        <v>0</v>
      </c>
      <c r="AC60" s="10">
        <f t="shared" si="42"/>
        <v>0</v>
      </c>
      <c r="AD60" s="10">
        <f t="shared" si="42"/>
        <v>0</v>
      </c>
      <c r="AE60" s="10">
        <f t="shared" si="42"/>
        <v>0</v>
      </c>
      <c r="AF60" s="10">
        <f t="shared" si="42"/>
        <v>0</v>
      </c>
      <c r="AG60" s="10">
        <f t="shared" si="42"/>
        <v>0</v>
      </c>
      <c r="AH60" s="10">
        <f t="shared" si="42"/>
        <v>0</v>
      </c>
      <c r="AI60" s="10">
        <f t="shared" si="42"/>
        <v>0</v>
      </c>
      <c r="AJ60" s="10">
        <f t="shared" si="42"/>
        <v>0</v>
      </c>
      <c r="AK60" s="10">
        <f t="shared" si="42"/>
        <v>0</v>
      </c>
      <c r="AL60" s="10">
        <f t="shared" si="42"/>
        <v>0</v>
      </c>
      <c r="AM60" s="10">
        <f t="shared" si="42"/>
        <v>0</v>
      </c>
      <c r="AN60" s="10">
        <f t="shared" si="42"/>
        <v>0</v>
      </c>
      <c r="AO60" s="10">
        <f t="shared" si="42"/>
        <v>0</v>
      </c>
      <c r="AP60" s="10">
        <f t="shared" si="42"/>
        <v>0</v>
      </c>
      <c r="AQ60" s="10">
        <f t="shared" si="42"/>
        <v>0</v>
      </c>
      <c r="AR60" s="10">
        <f t="shared" si="42"/>
        <v>0</v>
      </c>
      <c r="AS60" s="10">
        <f t="shared" si="42"/>
        <v>0</v>
      </c>
      <c r="AT60" s="10">
        <f t="shared" si="42"/>
        <v>0</v>
      </c>
      <c r="AU60" s="10">
        <f t="shared" si="42"/>
        <v>0</v>
      </c>
      <c r="AV60" s="10">
        <f t="shared" si="42"/>
        <v>0</v>
      </c>
      <c r="AW60" s="10">
        <f t="shared" si="42"/>
        <v>0</v>
      </c>
      <c r="AX60" s="10">
        <f t="shared" si="42"/>
        <v>0</v>
      </c>
      <c r="AY60" s="10">
        <f t="shared" si="42"/>
        <v>0</v>
      </c>
      <c r="AZ60" s="10">
        <f t="shared" si="42"/>
        <v>-2898.8310670103037</v>
      </c>
      <c r="BA60" s="10">
        <f t="shared" si="42"/>
        <v>-4078.9505682393092</v>
      </c>
      <c r="BB60" s="10">
        <f t="shared" si="42"/>
        <v>-3217.7037497922265</v>
      </c>
      <c r="BC60" s="10">
        <f t="shared" si="42"/>
        <v>-3504.3733295200946</v>
      </c>
      <c r="BD60" s="10">
        <f t="shared" si="42"/>
        <v>-3274.0996749949954</v>
      </c>
      <c r="BE60" s="10">
        <f t="shared" si="42"/>
        <v>-2581.6503131640993</v>
      </c>
      <c r="BF60" s="10">
        <f t="shared" si="42"/>
        <v>-3286.4207821064265</v>
      </c>
      <c r="BG60" s="10">
        <f t="shared" si="42"/>
        <v>-3055.5842856666377</v>
      </c>
      <c r="BH60" s="10">
        <f t="shared" si="42"/>
        <v>-2664.0869376000064</v>
      </c>
      <c r="BI60" s="10">
        <f t="shared" si="42"/>
        <v>-2999.4990864205374</v>
      </c>
      <c r="BJ60" s="10">
        <f t="shared" si="42"/>
        <v>-2506.743384317313</v>
      </c>
      <c r="BK60" s="10">
        <f t="shared" si="42"/>
        <v>-3617.834311728574</v>
      </c>
      <c r="BO60" s="23">
        <f>BO53+BO58</f>
        <v>0</v>
      </c>
      <c r="BP60" s="23">
        <f t="shared" ref="BP60:BT60" si="43">BP53+BP58</f>
        <v>-10195.485385041837</v>
      </c>
      <c r="BQ60" s="23">
        <f t="shared" si="43"/>
        <v>0</v>
      </c>
      <c r="BR60" s="23">
        <f t="shared" si="43"/>
        <v>0</v>
      </c>
      <c r="BS60" s="23">
        <f t="shared" si="43"/>
        <v>0</v>
      </c>
      <c r="BT60" s="23">
        <f t="shared" si="43"/>
        <v>0</v>
      </c>
    </row>
    <row r="63" spans="1:72" hidden="1" outlineLevel="1" x14ac:dyDescent="0.25">
      <c r="A63" s="11" t="s">
        <v>35</v>
      </c>
      <c r="C63" s="2" t="s">
        <v>103</v>
      </c>
      <c r="D63" s="8">
        <f>RA_CD!D63+MA_CD!D63+CI_CD!D63</f>
        <v>0</v>
      </c>
      <c r="E63" s="8">
        <f>RA_CD!E63+MA_CD!E63+CI_CD!E63</f>
        <v>0</v>
      </c>
      <c r="F63" s="8">
        <f>RA_CD!F63+MA_CD!F63+CI_CD!F63</f>
        <v>0</v>
      </c>
      <c r="G63" s="8">
        <f>RA_CD!G63+MA_CD!G63+CI_CD!G63</f>
        <v>0</v>
      </c>
      <c r="H63" s="8">
        <f>RA_CD!H63+MA_CD!H63+CI_CD!H63</f>
        <v>0</v>
      </c>
      <c r="I63" s="8">
        <f>RA_CD!I63+MA_CD!I63+CI_CD!I63</f>
        <v>0</v>
      </c>
      <c r="J63" s="8">
        <f>RA_CD!J63+MA_CD!J63+CI_CD!J63</f>
        <v>0</v>
      </c>
      <c r="K63" s="8">
        <f>RA_CD!K63+MA_CD!K63+CI_CD!K63</f>
        <v>0</v>
      </c>
      <c r="L63" s="8">
        <f>RA_CD!L63+MA_CD!L63+CI_CD!L63</f>
        <v>0</v>
      </c>
      <c r="M63" s="8">
        <f>RA_CD!M63+MA_CD!M63+CI_CD!M63</f>
        <v>0</v>
      </c>
      <c r="N63" s="8">
        <f>RA_CD!N63+MA_CD!N63+CI_CD!N63</f>
        <v>0</v>
      </c>
      <c r="O63" s="8">
        <f>RA_CD!O63+MA_CD!O63+CI_CD!O63</f>
        <v>0</v>
      </c>
      <c r="P63" s="8">
        <f>RA_CD!P63+MA_CD!P63+CI_CD!P63</f>
        <v>0</v>
      </c>
      <c r="Q63" s="8">
        <f>RA_CD!Q63+MA_CD!Q63+CI_CD!Q63</f>
        <v>0</v>
      </c>
      <c r="R63" s="8">
        <f>RA_CD!R63+MA_CD!R63+CI_CD!R63</f>
        <v>0</v>
      </c>
      <c r="S63" s="8">
        <f>RA_CD!S63+MA_CD!S63+CI_CD!S63</f>
        <v>0</v>
      </c>
      <c r="T63" s="8">
        <f>RA_CD!T63+MA_CD!T63+CI_CD!T63</f>
        <v>0</v>
      </c>
      <c r="U63" s="8">
        <f>RA_CD!U63+MA_CD!U63+CI_CD!U63</f>
        <v>0</v>
      </c>
      <c r="V63" s="8">
        <f>RA_CD!V63+MA_CD!V63+CI_CD!V63</f>
        <v>0</v>
      </c>
      <c r="W63" s="8">
        <f>RA_CD!W63+MA_CD!W63+CI_CD!W63</f>
        <v>0</v>
      </c>
      <c r="X63" s="8">
        <f>RA_CD!X63+MA_CD!X63+CI_CD!X63</f>
        <v>0</v>
      </c>
      <c r="Y63" s="8">
        <f>RA_CD!Y63+MA_CD!Y63+CI_CD!Y63</f>
        <v>0</v>
      </c>
      <c r="Z63" s="8">
        <f>RA_CD!Z63+MA_CD!Z63+CI_CD!Z63</f>
        <v>0</v>
      </c>
      <c r="AA63" s="8">
        <f>RA_CD!AA63+MA_CD!AA63+CI_CD!AA63</f>
        <v>0</v>
      </c>
      <c r="AB63" s="8">
        <f>RA_CD!AB63+MA_CD!AB63+CI_CD!AB63</f>
        <v>0</v>
      </c>
      <c r="AC63" s="8">
        <f>RA_CD!AC63+MA_CD!AC63+CI_CD!AC63</f>
        <v>0</v>
      </c>
      <c r="AD63" s="8">
        <f>RA_CD!AD63+MA_CD!AD63+CI_CD!AD63</f>
        <v>0</v>
      </c>
      <c r="AE63" s="8">
        <f>RA_CD!AE63+MA_CD!AE63+CI_CD!AE63</f>
        <v>0</v>
      </c>
      <c r="AF63" s="8">
        <f>RA_CD!AF63+MA_CD!AF63+CI_CD!AF63</f>
        <v>0</v>
      </c>
      <c r="AG63" s="8">
        <f>RA_CD!AG63+MA_CD!AG63+CI_CD!AG63</f>
        <v>0</v>
      </c>
      <c r="AH63" s="8">
        <f>RA_CD!AH63+MA_CD!AH63+CI_CD!AH63</f>
        <v>0</v>
      </c>
      <c r="AI63" s="8">
        <f>RA_CD!AI63+MA_CD!AI63+CI_CD!AI63</f>
        <v>0</v>
      </c>
      <c r="AJ63" s="8">
        <f>RA_CD!AJ63+MA_CD!AJ63+CI_CD!AJ63</f>
        <v>0</v>
      </c>
      <c r="AK63" s="8">
        <f>RA_CD!AK63+MA_CD!AK63+CI_CD!AK63</f>
        <v>0</v>
      </c>
      <c r="AL63" s="8">
        <f>RA_CD!AL63+MA_CD!AL63+CI_CD!AL63</f>
        <v>0</v>
      </c>
      <c r="AM63" s="8">
        <f>RA_CD!AM63+MA_CD!AM63+CI_CD!AM63</f>
        <v>0</v>
      </c>
      <c r="AN63" s="8">
        <f>RA_CD!AN63+MA_CD!AN63+CI_CD!AN63</f>
        <v>0</v>
      </c>
      <c r="AO63" s="8">
        <f>RA_CD!AO63+MA_CD!AO63+CI_CD!AO63</f>
        <v>0</v>
      </c>
      <c r="AP63" s="8">
        <f>RA_CD!AP63+MA_CD!AP63+CI_CD!AP63</f>
        <v>0</v>
      </c>
      <c r="AQ63" s="8">
        <f>RA_CD!AQ63+MA_CD!AQ63+CI_CD!AQ63</f>
        <v>0</v>
      </c>
      <c r="AR63" s="8">
        <f>RA_CD!AR63+MA_CD!AR63+CI_CD!AR63</f>
        <v>0</v>
      </c>
      <c r="AS63" s="8">
        <f>RA_CD!AS63+MA_CD!AS63+CI_CD!AS63</f>
        <v>0</v>
      </c>
      <c r="AT63" s="8">
        <f>RA_CD!AT63+MA_CD!AT63+CI_CD!AT63</f>
        <v>0</v>
      </c>
      <c r="AU63" s="8">
        <f>RA_CD!AU63+MA_CD!AU63+CI_CD!AU63</f>
        <v>0</v>
      </c>
      <c r="AV63" s="8">
        <f>RA_CD!AV63+MA_CD!AV63+CI_CD!AV63</f>
        <v>0</v>
      </c>
      <c r="AW63" s="8">
        <f>RA_CD!AW63+MA_CD!AW63+CI_CD!AW63</f>
        <v>0</v>
      </c>
      <c r="AX63" s="8">
        <f>RA_CD!AX63+MA_CD!AX63+CI_CD!AX63</f>
        <v>0</v>
      </c>
      <c r="AY63" s="8">
        <f>RA_CD!AY63+MA_CD!AY63+CI_CD!AY63</f>
        <v>0</v>
      </c>
      <c r="AZ63" s="8">
        <f>RA_CD!AZ63+MA_CD!AZ63+CI_CD!AZ63</f>
        <v>0</v>
      </c>
      <c r="BA63" s="8">
        <f>RA_CD!BA63+MA_CD!BA63+CI_CD!BA63</f>
        <v>0</v>
      </c>
      <c r="BB63" s="8">
        <f>RA_CD!BB63+MA_CD!BB63+CI_CD!BB63</f>
        <v>0</v>
      </c>
      <c r="BC63" s="8">
        <f>RA_CD!BC63+MA_CD!BC63+CI_CD!BC63</f>
        <v>0</v>
      </c>
      <c r="BD63" s="8">
        <f>RA_CD!BD63+MA_CD!BD63+CI_CD!BD63</f>
        <v>0</v>
      </c>
      <c r="BE63" s="8">
        <f>RA_CD!BE63+MA_CD!BE63+CI_CD!BE63</f>
        <v>0</v>
      </c>
      <c r="BF63" s="8">
        <f>RA_CD!BF63+MA_CD!BF63+CI_CD!BF63</f>
        <v>0</v>
      </c>
      <c r="BG63" s="8">
        <f>RA_CD!BG63+MA_CD!BG63+CI_CD!BG63</f>
        <v>0</v>
      </c>
      <c r="BH63" s="8">
        <f>RA_CD!BH63+MA_CD!BH63+CI_CD!BH63</f>
        <v>0</v>
      </c>
      <c r="BI63" s="8">
        <f>RA_CD!BI63+MA_CD!BI63+CI_CD!BI63</f>
        <v>0</v>
      </c>
      <c r="BJ63" s="8">
        <f>RA_CD!BJ63+MA_CD!BJ63+CI_CD!BJ63</f>
        <v>0</v>
      </c>
      <c r="BK63" s="8">
        <f>RA_CD!BK63+MA_CD!BK63+CI_CD!BK63</f>
        <v>0</v>
      </c>
      <c r="BO63" s="24">
        <f t="shared" ref="BO63:BT78" si="44">SUMIFS($D63:$BM63,$D$6:$BM$6,"&gt;="&amp;BO$2,$D$6:$BM$6,"&lt;="&amp;BO$6,$D$5:$BM$5,BO$5)</f>
        <v>0</v>
      </c>
      <c r="BP63" s="24">
        <f t="shared" si="44"/>
        <v>0</v>
      </c>
      <c r="BQ63" s="24">
        <f t="shared" si="44"/>
        <v>0</v>
      </c>
      <c r="BR63" s="24">
        <f t="shared" si="44"/>
        <v>0</v>
      </c>
      <c r="BS63" s="24">
        <f t="shared" si="44"/>
        <v>0</v>
      </c>
      <c r="BT63" s="24">
        <f t="shared" si="44"/>
        <v>0</v>
      </c>
    </row>
    <row r="64" spans="1:72" hidden="1" outlineLevel="1" x14ac:dyDescent="0.25">
      <c r="A64" s="11" t="s">
        <v>35</v>
      </c>
      <c r="C64" s="2" t="s">
        <v>104</v>
      </c>
      <c r="D64" s="8">
        <f>RA_CD!D64+MA_CD!D64+CI_CD!D64</f>
        <v>0</v>
      </c>
      <c r="E64" s="8">
        <f>RA_CD!E64+MA_CD!E64+CI_CD!E64</f>
        <v>0</v>
      </c>
      <c r="F64" s="8">
        <f>RA_CD!F64+MA_CD!F64+CI_CD!F64</f>
        <v>0</v>
      </c>
      <c r="G64" s="8">
        <f>RA_CD!G64+MA_CD!G64+CI_CD!G64</f>
        <v>0</v>
      </c>
      <c r="H64" s="8">
        <f>RA_CD!H64+MA_CD!H64+CI_CD!H64</f>
        <v>0</v>
      </c>
      <c r="I64" s="8">
        <f>RA_CD!I64+MA_CD!I64+CI_CD!I64</f>
        <v>0</v>
      </c>
      <c r="J64" s="8">
        <f>RA_CD!J64+MA_CD!J64+CI_CD!J64</f>
        <v>0</v>
      </c>
      <c r="K64" s="8">
        <f>RA_CD!K64+MA_CD!K64+CI_CD!K64</f>
        <v>0</v>
      </c>
      <c r="L64" s="8">
        <f>RA_CD!L64+MA_CD!L64+CI_CD!L64</f>
        <v>0</v>
      </c>
      <c r="M64" s="8">
        <f>RA_CD!M64+MA_CD!M64+CI_CD!M64</f>
        <v>0</v>
      </c>
      <c r="N64" s="8">
        <f>RA_CD!N64+MA_CD!N64+CI_CD!N64</f>
        <v>0</v>
      </c>
      <c r="O64" s="8">
        <f>RA_CD!O64+MA_CD!O64+CI_CD!O64</f>
        <v>0</v>
      </c>
      <c r="P64" s="8">
        <f>RA_CD!P64+MA_CD!P64+CI_CD!P64</f>
        <v>0</v>
      </c>
      <c r="Q64" s="8">
        <f>RA_CD!Q64+MA_CD!Q64+CI_CD!Q64</f>
        <v>0</v>
      </c>
      <c r="R64" s="8">
        <f>RA_CD!R64+MA_CD!R64+CI_CD!R64</f>
        <v>0</v>
      </c>
      <c r="S64" s="8">
        <f>RA_CD!S64+MA_CD!S64+CI_CD!S64</f>
        <v>0</v>
      </c>
      <c r="T64" s="8">
        <f>RA_CD!T64+MA_CD!T64+CI_CD!T64</f>
        <v>0</v>
      </c>
      <c r="U64" s="8">
        <f>RA_CD!U64+MA_CD!U64+CI_CD!U64</f>
        <v>0</v>
      </c>
      <c r="V64" s="8">
        <f>RA_CD!V64+MA_CD!V64+CI_CD!V64</f>
        <v>0</v>
      </c>
      <c r="W64" s="8">
        <f>RA_CD!W64+MA_CD!W64+CI_CD!W64</f>
        <v>0</v>
      </c>
      <c r="X64" s="8">
        <f>RA_CD!X64+MA_CD!X64+CI_CD!X64</f>
        <v>0</v>
      </c>
      <c r="Y64" s="8">
        <f>RA_CD!Y64+MA_CD!Y64+CI_CD!Y64</f>
        <v>0</v>
      </c>
      <c r="Z64" s="8">
        <f>RA_CD!Z64+MA_CD!Z64+CI_CD!Z64</f>
        <v>0</v>
      </c>
      <c r="AA64" s="8">
        <f>RA_CD!AA64+MA_CD!AA64+CI_CD!AA64</f>
        <v>0</v>
      </c>
      <c r="AB64" s="8">
        <f>RA_CD!AB64+MA_CD!AB64+CI_CD!AB64</f>
        <v>0</v>
      </c>
      <c r="AC64" s="8">
        <f>RA_CD!AC64+MA_CD!AC64+CI_CD!AC64</f>
        <v>0</v>
      </c>
      <c r="AD64" s="8">
        <f>RA_CD!AD64+MA_CD!AD64+CI_CD!AD64</f>
        <v>0</v>
      </c>
      <c r="AE64" s="8">
        <f>RA_CD!AE64+MA_CD!AE64+CI_CD!AE64</f>
        <v>0</v>
      </c>
      <c r="AF64" s="8">
        <f>RA_CD!AF64+MA_CD!AF64+CI_CD!AF64</f>
        <v>0</v>
      </c>
      <c r="AG64" s="8">
        <f>RA_CD!AG64+MA_CD!AG64+CI_CD!AG64</f>
        <v>0</v>
      </c>
      <c r="AH64" s="8">
        <f>RA_CD!AH64+MA_CD!AH64+CI_CD!AH64</f>
        <v>0</v>
      </c>
      <c r="AI64" s="8">
        <f>RA_CD!AI64+MA_CD!AI64+CI_CD!AI64</f>
        <v>0</v>
      </c>
      <c r="AJ64" s="8">
        <f>RA_CD!AJ64+MA_CD!AJ64+CI_CD!AJ64</f>
        <v>0</v>
      </c>
      <c r="AK64" s="8">
        <f>RA_CD!AK64+MA_CD!AK64+CI_CD!AK64</f>
        <v>0</v>
      </c>
      <c r="AL64" s="8">
        <f>RA_CD!AL64+MA_CD!AL64+CI_CD!AL64</f>
        <v>0</v>
      </c>
      <c r="AM64" s="8">
        <f>RA_CD!AM64+MA_CD!AM64+CI_CD!AM64</f>
        <v>0</v>
      </c>
      <c r="AN64" s="8">
        <f>RA_CD!AN64+MA_CD!AN64+CI_CD!AN64</f>
        <v>0</v>
      </c>
      <c r="AO64" s="8">
        <f>RA_CD!AO64+MA_CD!AO64+CI_CD!AO64</f>
        <v>0</v>
      </c>
      <c r="AP64" s="8">
        <f>RA_CD!AP64+MA_CD!AP64+CI_CD!AP64</f>
        <v>0</v>
      </c>
      <c r="AQ64" s="8">
        <f>RA_CD!AQ64+MA_CD!AQ64+CI_CD!AQ64</f>
        <v>0</v>
      </c>
      <c r="AR64" s="8">
        <f>RA_CD!AR64+MA_CD!AR64+CI_CD!AR64</f>
        <v>0</v>
      </c>
      <c r="AS64" s="8">
        <f>RA_CD!AS64+MA_CD!AS64+CI_CD!AS64</f>
        <v>0</v>
      </c>
      <c r="AT64" s="8">
        <f>RA_CD!AT64+MA_CD!AT64+CI_CD!AT64</f>
        <v>0</v>
      </c>
      <c r="AU64" s="8">
        <f>RA_CD!AU64+MA_CD!AU64+CI_CD!AU64</f>
        <v>0</v>
      </c>
      <c r="AV64" s="8">
        <f>RA_CD!AV64+MA_CD!AV64+CI_CD!AV64</f>
        <v>0</v>
      </c>
      <c r="AW64" s="8">
        <f>RA_CD!AW64+MA_CD!AW64+CI_CD!AW64</f>
        <v>0</v>
      </c>
      <c r="AX64" s="8">
        <f>RA_CD!AX64+MA_CD!AX64+CI_CD!AX64</f>
        <v>0</v>
      </c>
      <c r="AY64" s="8">
        <f>RA_CD!AY64+MA_CD!AY64+CI_CD!AY64</f>
        <v>0</v>
      </c>
      <c r="AZ64" s="8">
        <f>RA_CD!AZ64+MA_CD!AZ64+CI_CD!AZ64</f>
        <v>0</v>
      </c>
      <c r="BA64" s="8">
        <f>RA_CD!BA64+MA_CD!BA64+CI_CD!BA64</f>
        <v>0</v>
      </c>
      <c r="BB64" s="8">
        <f>RA_CD!BB64+MA_CD!BB64+CI_CD!BB64</f>
        <v>0</v>
      </c>
      <c r="BC64" s="8">
        <f>RA_CD!BC64+MA_CD!BC64+CI_CD!BC64</f>
        <v>0</v>
      </c>
      <c r="BD64" s="8">
        <f>RA_CD!BD64+MA_CD!BD64+CI_CD!BD64</f>
        <v>0</v>
      </c>
      <c r="BE64" s="8">
        <f>RA_CD!BE64+MA_CD!BE64+CI_CD!BE64</f>
        <v>0</v>
      </c>
      <c r="BF64" s="8">
        <f>RA_CD!BF64+MA_CD!BF64+CI_CD!BF64</f>
        <v>0</v>
      </c>
      <c r="BG64" s="8">
        <f>RA_CD!BG64+MA_CD!BG64+CI_CD!BG64</f>
        <v>0</v>
      </c>
      <c r="BH64" s="8">
        <f>RA_CD!BH64+MA_CD!BH64+CI_CD!BH64</f>
        <v>0</v>
      </c>
      <c r="BI64" s="8">
        <f>RA_CD!BI64+MA_CD!BI64+CI_CD!BI64</f>
        <v>0</v>
      </c>
      <c r="BJ64" s="8">
        <f>RA_CD!BJ64+MA_CD!BJ64+CI_CD!BJ64</f>
        <v>0</v>
      </c>
      <c r="BK64" s="8">
        <f>RA_CD!BK64+MA_CD!BK64+CI_CD!BK64</f>
        <v>0</v>
      </c>
      <c r="BO64" s="24">
        <f t="shared" si="44"/>
        <v>0</v>
      </c>
      <c r="BP64" s="24">
        <f t="shared" si="44"/>
        <v>0</v>
      </c>
      <c r="BQ64" s="24">
        <f t="shared" si="44"/>
        <v>0</v>
      </c>
      <c r="BR64" s="24">
        <f t="shared" si="44"/>
        <v>0</v>
      </c>
      <c r="BS64" s="24">
        <f t="shared" si="44"/>
        <v>0</v>
      </c>
      <c r="BT64" s="24">
        <f t="shared" si="44"/>
        <v>0</v>
      </c>
    </row>
    <row r="65" spans="1:72" hidden="1" outlineLevel="1" x14ac:dyDescent="0.25">
      <c r="A65" s="11" t="s">
        <v>35</v>
      </c>
      <c r="C65" s="2" t="s">
        <v>96</v>
      </c>
      <c r="D65" s="8">
        <f>RA_CD!D65+MA_CD!D65+CI_CD!D65</f>
        <v>0</v>
      </c>
      <c r="E65" s="8">
        <f>RA_CD!E65+MA_CD!E65+CI_CD!E65</f>
        <v>0</v>
      </c>
      <c r="F65" s="8">
        <f>RA_CD!F65+MA_CD!F65+CI_CD!F65</f>
        <v>0</v>
      </c>
      <c r="G65" s="8">
        <f>RA_CD!G65+MA_CD!G65+CI_CD!G65</f>
        <v>0</v>
      </c>
      <c r="H65" s="8">
        <f>RA_CD!H65+MA_CD!H65+CI_CD!H65</f>
        <v>0</v>
      </c>
      <c r="I65" s="8">
        <f>RA_CD!I65+MA_CD!I65+CI_CD!I65</f>
        <v>0</v>
      </c>
      <c r="J65" s="8">
        <f>RA_CD!J65+MA_CD!J65+CI_CD!J65</f>
        <v>0</v>
      </c>
      <c r="K65" s="8">
        <f>RA_CD!K65+MA_CD!K65+CI_CD!K65</f>
        <v>0</v>
      </c>
      <c r="L65" s="8">
        <f>RA_CD!L65+MA_CD!L65+CI_CD!L65</f>
        <v>0</v>
      </c>
      <c r="M65" s="8">
        <f>RA_CD!M65+MA_CD!M65+CI_CD!M65</f>
        <v>0</v>
      </c>
      <c r="N65" s="8">
        <f>RA_CD!N65+MA_CD!N65+CI_CD!N65</f>
        <v>0</v>
      </c>
      <c r="O65" s="8">
        <f>RA_CD!O65+MA_CD!O65+CI_CD!O65</f>
        <v>0</v>
      </c>
      <c r="P65" s="8">
        <f>RA_CD!P65+MA_CD!P65+CI_CD!P65</f>
        <v>0</v>
      </c>
      <c r="Q65" s="8">
        <f>RA_CD!Q65+MA_CD!Q65+CI_CD!Q65</f>
        <v>0</v>
      </c>
      <c r="R65" s="8">
        <f>RA_CD!R65+MA_CD!R65+CI_CD!R65</f>
        <v>0</v>
      </c>
      <c r="S65" s="8">
        <f>RA_CD!S65+MA_CD!S65+CI_CD!S65</f>
        <v>0</v>
      </c>
      <c r="T65" s="8">
        <f>RA_CD!T65+MA_CD!T65+CI_CD!T65</f>
        <v>0</v>
      </c>
      <c r="U65" s="8">
        <f>RA_CD!U65+MA_CD!U65+CI_CD!U65</f>
        <v>0</v>
      </c>
      <c r="V65" s="8">
        <f>RA_CD!V65+MA_CD!V65+CI_CD!V65</f>
        <v>0</v>
      </c>
      <c r="W65" s="8">
        <f>RA_CD!W65+MA_CD!W65+CI_CD!W65</f>
        <v>0</v>
      </c>
      <c r="X65" s="8">
        <f>RA_CD!X65+MA_CD!X65+CI_CD!X65</f>
        <v>0</v>
      </c>
      <c r="Y65" s="8">
        <f>RA_CD!Y65+MA_CD!Y65+CI_CD!Y65</f>
        <v>0</v>
      </c>
      <c r="Z65" s="8">
        <f>RA_CD!Z65+MA_CD!Z65+CI_CD!Z65</f>
        <v>0</v>
      </c>
      <c r="AA65" s="8">
        <f>RA_CD!AA65+MA_CD!AA65+CI_CD!AA65</f>
        <v>0</v>
      </c>
      <c r="AB65" s="8">
        <f>RA_CD!AB65+MA_CD!AB65+CI_CD!AB65</f>
        <v>0</v>
      </c>
      <c r="AC65" s="8">
        <f>RA_CD!AC65+MA_CD!AC65+CI_CD!AC65</f>
        <v>0</v>
      </c>
      <c r="AD65" s="8">
        <f>RA_CD!AD65+MA_CD!AD65+CI_CD!AD65</f>
        <v>0</v>
      </c>
      <c r="AE65" s="8">
        <f>RA_CD!AE65+MA_CD!AE65+CI_CD!AE65</f>
        <v>0</v>
      </c>
      <c r="AF65" s="8">
        <f>RA_CD!AF65+MA_CD!AF65+CI_CD!AF65</f>
        <v>0</v>
      </c>
      <c r="AG65" s="8">
        <f>RA_CD!AG65+MA_CD!AG65+CI_CD!AG65</f>
        <v>0</v>
      </c>
      <c r="AH65" s="8">
        <f>RA_CD!AH65+MA_CD!AH65+CI_CD!AH65</f>
        <v>0</v>
      </c>
      <c r="AI65" s="8">
        <f>RA_CD!AI65+MA_CD!AI65+CI_CD!AI65</f>
        <v>0</v>
      </c>
      <c r="AJ65" s="8">
        <f>RA_CD!AJ65+MA_CD!AJ65+CI_CD!AJ65</f>
        <v>0</v>
      </c>
      <c r="AK65" s="8">
        <f>RA_CD!AK65+MA_CD!AK65+CI_CD!AK65</f>
        <v>0</v>
      </c>
      <c r="AL65" s="8">
        <f>RA_CD!AL65+MA_CD!AL65+CI_CD!AL65</f>
        <v>0</v>
      </c>
      <c r="AM65" s="8">
        <f>RA_CD!AM65+MA_CD!AM65+CI_CD!AM65</f>
        <v>0</v>
      </c>
      <c r="AN65" s="8">
        <f>RA_CD!AN65+MA_CD!AN65+CI_CD!AN65</f>
        <v>0</v>
      </c>
      <c r="AO65" s="8">
        <f>RA_CD!AO65+MA_CD!AO65+CI_CD!AO65</f>
        <v>0</v>
      </c>
      <c r="AP65" s="8">
        <f>RA_CD!AP65+MA_CD!AP65+CI_CD!AP65</f>
        <v>0</v>
      </c>
      <c r="AQ65" s="8">
        <f>RA_CD!AQ65+MA_CD!AQ65+CI_CD!AQ65</f>
        <v>0</v>
      </c>
      <c r="AR65" s="8">
        <f>RA_CD!AR65+MA_CD!AR65+CI_CD!AR65</f>
        <v>0</v>
      </c>
      <c r="AS65" s="8">
        <f>RA_CD!AS65+MA_CD!AS65+CI_CD!AS65</f>
        <v>0</v>
      </c>
      <c r="AT65" s="8">
        <f>RA_CD!AT65+MA_CD!AT65+CI_CD!AT65</f>
        <v>0</v>
      </c>
      <c r="AU65" s="8">
        <f>RA_CD!AU65+MA_CD!AU65+CI_CD!AU65</f>
        <v>0</v>
      </c>
      <c r="AV65" s="8">
        <f>RA_CD!AV65+MA_CD!AV65+CI_CD!AV65</f>
        <v>0</v>
      </c>
      <c r="AW65" s="8">
        <f>RA_CD!AW65+MA_CD!AW65+CI_CD!AW65</f>
        <v>0</v>
      </c>
      <c r="AX65" s="8">
        <f>RA_CD!AX65+MA_CD!AX65+CI_CD!AX65</f>
        <v>0</v>
      </c>
      <c r="AY65" s="8">
        <f>RA_CD!AY65+MA_CD!AY65+CI_CD!AY65</f>
        <v>0</v>
      </c>
      <c r="AZ65" s="8">
        <f>RA_CD!AZ65+MA_CD!AZ65+CI_CD!AZ65</f>
        <v>0</v>
      </c>
      <c r="BA65" s="8">
        <f>RA_CD!BA65+MA_CD!BA65+CI_CD!BA65</f>
        <v>0</v>
      </c>
      <c r="BB65" s="8">
        <f>RA_CD!BB65+MA_CD!BB65+CI_CD!BB65</f>
        <v>0</v>
      </c>
      <c r="BC65" s="8">
        <f>RA_CD!BC65+MA_CD!BC65+CI_CD!BC65</f>
        <v>0</v>
      </c>
      <c r="BD65" s="8">
        <f>RA_CD!BD65+MA_CD!BD65+CI_CD!BD65</f>
        <v>0</v>
      </c>
      <c r="BE65" s="8">
        <f>RA_CD!BE65+MA_CD!BE65+CI_CD!BE65</f>
        <v>0</v>
      </c>
      <c r="BF65" s="8">
        <f>RA_CD!BF65+MA_CD!BF65+CI_CD!BF65</f>
        <v>0</v>
      </c>
      <c r="BG65" s="8">
        <f>RA_CD!BG65+MA_CD!BG65+CI_CD!BG65</f>
        <v>0</v>
      </c>
      <c r="BH65" s="8">
        <f>RA_CD!BH65+MA_CD!BH65+CI_CD!BH65</f>
        <v>0</v>
      </c>
      <c r="BI65" s="8">
        <f>RA_CD!BI65+MA_CD!BI65+CI_CD!BI65</f>
        <v>0</v>
      </c>
      <c r="BJ65" s="8">
        <f>RA_CD!BJ65+MA_CD!BJ65+CI_CD!BJ65</f>
        <v>0</v>
      </c>
      <c r="BK65" s="8">
        <f>RA_CD!BK65+MA_CD!BK65+CI_CD!BK65</f>
        <v>0</v>
      </c>
      <c r="BO65" s="24">
        <f t="shared" si="44"/>
        <v>0</v>
      </c>
      <c r="BP65" s="24">
        <f t="shared" si="44"/>
        <v>0</v>
      </c>
      <c r="BQ65" s="24">
        <f t="shared" si="44"/>
        <v>0</v>
      </c>
      <c r="BR65" s="24">
        <f t="shared" si="44"/>
        <v>0</v>
      </c>
      <c r="BS65" s="24">
        <f t="shared" si="44"/>
        <v>0</v>
      </c>
      <c r="BT65" s="24">
        <f t="shared" si="44"/>
        <v>0</v>
      </c>
    </row>
    <row r="66" spans="1:72" hidden="1" outlineLevel="1" x14ac:dyDescent="0.25">
      <c r="A66" s="11" t="s">
        <v>35</v>
      </c>
      <c r="C66" s="2" t="s">
        <v>93</v>
      </c>
      <c r="D66" s="8">
        <f>RA_CD!D66+MA_CD!D66+CI_CD!D66</f>
        <v>0</v>
      </c>
      <c r="E66" s="8">
        <f>RA_CD!E66+MA_CD!E66+CI_CD!E66</f>
        <v>0</v>
      </c>
      <c r="F66" s="8">
        <f>RA_CD!F66+MA_CD!F66+CI_CD!F66</f>
        <v>0</v>
      </c>
      <c r="G66" s="8">
        <f>RA_CD!G66+MA_CD!G66+CI_CD!G66</f>
        <v>0</v>
      </c>
      <c r="H66" s="8">
        <f>RA_CD!H66+MA_CD!H66+CI_CD!H66</f>
        <v>0</v>
      </c>
      <c r="I66" s="8">
        <f>RA_CD!I66+MA_CD!I66+CI_CD!I66</f>
        <v>0</v>
      </c>
      <c r="J66" s="8">
        <f>RA_CD!J66+MA_CD!J66+CI_CD!J66</f>
        <v>0</v>
      </c>
      <c r="K66" s="8">
        <f>RA_CD!K66+MA_CD!K66+CI_CD!K66</f>
        <v>0</v>
      </c>
      <c r="L66" s="8">
        <f>RA_CD!L66+MA_CD!L66+CI_CD!L66</f>
        <v>0</v>
      </c>
      <c r="M66" s="8">
        <f>RA_CD!M66+MA_CD!M66+CI_CD!M66</f>
        <v>0</v>
      </c>
      <c r="N66" s="8">
        <f>RA_CD!N66+MA_CD!N66+CI_CD!N66</f>
        <v>0</v>
      </c>
      <c r="O66" s="8">
        <f>RA_CD!O66+MA_CD!O66+CI_CD!O66</f>
        <v>0</v>
      </c>
      <c r="P66" s="8">
        <f>RA_CD!P66+MA_CD!P66+CI_CD!P66</f>
        <v>0</v>
      </c>
      <c r="Q66" s="8">
        <f>RA_CD!Q66+MA_CD!Q66+CI_CD!Q66</f>
        <v>0</v>
      </c>
      <c r="R66" s="8">
        <f>RA_CD!R66+MA_CD!R66+CI_CD!R66</f>
        <v>0</v>
      </c>
      <c r="S66" s="8">
        <f>RA_CD!S66+MA_CD!S66+CI_CD!S66</f>
        <v>0</v>
      </c>
      <c r="T66" s="8">
        <f>RA_CD!T66+MA_CD!T66+CI_CD!T66</f>
        <v>0</v>
      </c>
      <c r="U66" s="8">
        <f>RA_CD!U66+MA_CD!U66+CI_CD!U66</f>
        <v>0</v>
      </c>
      <c r="V66" s="8">
        <f>RA_CD!V66+MA_CD!V66+CI_CD!V66</f>
        <v>0</v>
      </c>
      <c r="W66" s="8">
        <f>RA_CD!W66+MA_CD!W66+CI_CD!W66</f>
        <v>0</v>
      </c>
      <c r="X66" s="8">
        <f>RA_CD!X66+MA_CD!X66+CI_CD!X66</f>
        <v>0</v>
      </c>
      <c r="Y66" s="8">
        <f>RA_CD!Y66+MA_CD!Y66+CI_CD!Y66</f>
        <v>0</v>
      </c>
      <c r="Z66" s="8">
        <f>RA_CD!Z66+MA_CD!Z66+CI_CD!Z66</f>
        <v>0</v>
      </c>
      <c r="AA66" s="8">
        <f>RA_CD!AA66+MA_CD!AA66+CI_CD!AA66</f>
        <v>0</v>
      </c>
      <c r="AB66" s="8">
        <f>RA_CD!AB66+MA_CD!AB66+CI_CD!AB66</f>
        <v>0</v>
      </c>
      <c r="AC66" s="8">
        <f>RA_CD!AC66+MA_CD!AC66+CI_CD!AC66</f>
        <v>0</v>
      </c>
      <c r="AD66" s="8">
        <f>RA_CD!AD66+MA_CD!AD66+CI_CD!AD66</f>
        <v>0</v>
      </c>
      <c r="AE66" s="8">
        <f>RA_CD!AE66+MA_CD!AE66+CI_CD!AE66</f>
        <v>0</v>
      </c>
      <c r="AF66" s="8">
        <f>RA_CD!AF66+MA_CD!AF66+CI_CD!AF66</f>
        <v>0</v>
      </c>
      <c r="AG66" s="8">
        <f>RA_CD!AG66+MA_CD!AG66+CI_CD!AG66</f>
        <v>0</v>
      </c>
      <c r="AH66" s="8">
        <f>RA_CD!AH66+MA_CD!AH66+CI_CD!AH66</f>
        <v>0</v>
      </c>
      <c r="AI66" s="8">
        <f>RA_CD!AI66+MA_CD!AI66+CI_CD!AI66</f>
        <v>0</v>
      </c>
      <c r="AJ66" s="8">
        <f>RA_CD!AJ66+MA_CD!AJ66+CI_CD!AJ66</f>
        <v>0</v>
      </c>
      <c r="AK66" s="8">
        <f>RA_CD!AK66+MA_CD!AK66+CI_CD!AK66</f>
        <v>0</v>
      </c>
      <c r="AL66" s="8">
        <f>RA_CD!AL66+MA_CD!AL66+CI_CD!AL66</f>
        <v>0</v>
      </c>
      <c r="AM66" s="8">
        <f>RA_CD!AM66+MA_CD!AM66+CI_CD!AM66</f>
        <v>0</v>
      </c>
      <c r="AN66" s="8">
        <f>RA_CD!AN66+MA_CD!AN66+CI_CD!AN66</f>
        <v>0</v>
      </c>
      <c r="AO66" s="8">
        <f>RA_CD!AO66+MA_CD!AO66+CI_CD!AO66</f>
        <v>0</v>
      </c>
      <c r="AP66" s="8">
        <f>RA_CD!AP66+MA_CD!AP66+CI_CD!AP66</f>
        <v>0</v>
      </c>
      <c r="AQ66" s="8">
        <f>RA_CD!AQ66+MA_CD!AQ66+CI_CD!AQ66</f>
        <v>0</v>
      </c>
      <c r="AR66" s="8">
        <f>RA_CD!AR66+MA_CD!AR66+CI_CD!AR66</f>
        <v>0</v>
      </c>
      <c r="AS66" s="8">
        <f>RA_CD!AS66+MA_CD!AS66+CI_CD!AS66</f>
        <v>0</v>
      </c>
      <c r="AT66" s="8">
        <f>RA_CD!AT66+MA_CD!AT66+CI_CD!AT66</f>
        <v>0</v>
      </c>
      <c r="AU66" s="8">
        <f>RA_CD!AU66+MA_CD!AU66+CI_CD!AU66</f>
        <v>0</v>
      </c>
      <c r="AV66" s="8">
        <f>RA_CD!AV66+MA_CD!AV66+CI_CD!AV66</f>
        <v>0</v>
      </c>
      <c r="AW66" s="8">
        <f>RA_CD!AW66+MA_CD!AW66+CI_CD!AW66</f>
        <v>0</v>
      </c>
      <c r="AX66" s="8">
        <f>RA_CD!AX66+MA_CD!AX66+CI_CD!AX66</f>
        <v>0</v>
      </c>
      <c r="AY66" s="8">
        <f>RA_CD!AY66+MA_CD!AY66+CI_CD!AY66</f>
        <v>0</v>
      </c>
      <c r="AZ66" s="8">
        <f>RA_CD!AZ66+MA_CD!AZ66+CI_CD!AZ66</f>
        <v>0</v>
      </c>
      <c r="BA66" s="8">
        <f>RA_CD!BA66+MA_CD!BA66+CI_CD!BA66</f>
        <v>0</v>
      </c>
      <c r="BB66" s="8">
        <f>RA_CD!BB66+MA_CD!BB66+CI_CD!BB66</f>
        <v>0</v>
      </c>
      <c r="BC66" s="8">
        <f>RA_CD!BC66+MA_CD!BC66+CI_CD!BC66</f>
        <v>0</v>
      </c>
      <c r="BD66" s="8">
        <f>RA_CD!BD66+MA_CD!BD66+CI_CD!BD66</f>
        <v>0</v>
      </c>
      <c r="BE66" s="8">
        <f>RA_CD!BE66+MA_CD!BE66+CI_CD!BE66</f>
        <v>0</v>
      </c>
      <c r="BF66" s="8">
        <f>RA_CD!BF66+MA_CD!BF66+CI_CD!BF66</f>
        <v>0</v>
      </c>
      <c r="BG66" s="8">
        <f>RA_CD!BG66+MA_CD!BG66+CI_CD!BG66</f>
        <v>0</v>
      </c>
      <c r="BH66" s="8">
        <f>RA_CD!BH66+MA_CD!BH66+CI_CD!BH66</f>
        <v>0</v>
      </c>
      <c r="BI66" s="8">
        <f>RA_CD!BI66+MA_CD!BI66+CI_CD!BI66</f>
        <v>0</v>
      </c>
      <c r="BJ66" s="8">
        <f>RA_CD!BJ66+MA_CD!BJ66+CI_CD!BJ66</f>
        <v>0</v>
      </c>
      <c r="BK66" s="8">
        <f>RA_CD!BK66+MA_CD!BK66+CI_CD!BK66</f>
        <v>0</v>
      </c>
      <c r="BO66" s="24">
        <f t="shared" si="44"/>
        <v>0</v>
      </c>
      <c r="BP66" s="24">
        <f t="shared" si="44"/>
        <v>0</v>
      </c>
      <c r="BQ66" s="24">
        <f t="shared" si="44"/>
        <v>0</v>
      </c>
      <c r="BR66" s="24">
        <f t="shared" si="44"/>
        <v>0</v>
      </c>
      <c r="BS66" s="24">
        <f t="shared" si="44"/>
        <v>0</v>
      </c>
      <c r="BT66" s="24">
        <f t="shared" si="44"/>
        <v>0</v>
      </c>
    </row>
    <row r="67" spans="1:72" hidden="1" outlineLevel="1" x14ac:dyDescent="0.25">
      <c r="A67" s="11" t="s">
        <v>35</v>
      </c>
      <c r="C67" s="2" t="s">
        <v>94</v>
      </c>
      <c r="D67" s="8">
        <f>RA_CD!D67+MA_CD!D67+CI_CD!D67</f>
        <v>0</v>
      </c>
      <c r="E67" s="8">
        <f>RA_CD!E67+MA_CD!E67+CI_CD!E67</f>
        <v>0</v>
      </c>
      <c r="F67" s="8">
        <f>RA_CD!F67+MA_CD!F67+CI_CD!F67</f>
        <v>0</v>
      </c>
      <c r="G67" s="8">
        <f>RA_CD!G67+MA_CD!G67+CI_CD!G67</f>
        <v>0</v>
      </c>
      <c r="H67" s="8">
        <f>RA_CD!H67+MA_CD!H67+CI_CD!H67</f>
        <v>0</v>
      </c>
      <c r="I67" s="8">
        <f>RA_CD!I67+MA_CD!I67+CI_CD!I67</f>
        <v>0</v>
      </c>
      <c r="J67" s="8">
        <f>RA_CD!J67+MA_CD!J67+CI_CD!J67</f>
        <v>0</v>
      </c>
      <c r="K67" s="8">
        <f>RA_CD!K67+MA_CD!K67+CI_CD!K67</f>
        <v>0</v>
      </c>
      <c r="L67" s="8">
        <f>RA_CD!L67+MA_CD!L67+CI_CD!L67</f>
        <v>0</v>
      </c>
      <c r="M67" s="8">
        <f>RA_CD!M67+MA_CD!M67+CI_CD!M67</f>
        <v>0</v>
      </c>
      <c r="N67" s="8">
        <f>RA_CD!N67+MA_CD!N67+CI_CD!N67</f>
        <v>0</v>
      </c>
      <c r="O67" s="8">
        <f>RA_CD!O67+MA_CD!O67+CI_CD!O67</f>
        <v>0</v>
      </c>
      <c r="P67" s="8">
        <f>RA_CD!P67+MA_CD!P67+CI_CD!P67</f>
        <v>0</v>
      </c>
      <c r="Q67" s="8">
        <f>RA_CD!Q67+MA_CD!Q67+CI_CD!Q67</f>
        <v>0</v>
      </c>
      <c r="R67" s="8">
        <f>RA_CD!R67+MA_CD!R67+CI_CD!R67</f>
        <v>0</v>
      </c>
      <c r="S67" s="8">
        <f>RA_CD!S67+MA_CD!S67+CI_CD!S67</f>
        <v>0</v>
      </c>
      <c r="T67" s="8">
        <f>RA_CD!T67+MA_CD!T67+CI_CD!T67</f>
        <v>0</v>
      </c>
      <c r="U67" s="8">
        <f>RA_CD!U67+MA_CD!U67+CI_CD!U67</f>
        <v>0</v>
      </c>
      <c r="V67" s="8">
        <f>RA_CD!V67+MA_CD!V67+CI_CD!V67</f>
        <v>0</v>
      </c>
      <c r="W67" s="8">
        <f>RA_CD!W67+MA_CD!W67+CI_CD!W67</f>
        <v>0</v>
      </c>
      <c r="X67" s="8">
        <f>RA_CD!X67+MA_CD!X67+CI_CD!X67</f>
        <v>0</v>
      </c>
      <c r="Y67" s="8">
        <f>RA_CD!Y67+MA_CD!Y67+CI_CD!Y67</f>
        <v>0</v>
      </c>
      <c r="Z67" s="8">
        <f>RA_CD!Z67+MA_CD!Z67+CI_CD!Z67</f>
        <v>0</v>
      </c>
      <c r="AA67" s="8">
        <f>RA_CD!AA67+MA_CD!AA67+CI_CD!AA67</f>
        <v>0</v>
      </c>
      <c r="AB67" s="8">
        <f>RA_CD!AB67+MA_CD!AB67+CI_CD!AB67</f>
        <v>0</v>
      </c>
      <c r="AC67" s="8">
        <f>RA_CD!AC67+MA_CD!AC67+CI_CD!AC67</f>
        <v>0</v>
      </c>
      <c r="AD67" s="8">
        <f>RA_CD!AD67+MA_CD!AD67+CI_CD!AD67</f>
        <v>0</v>
      </c>
      <c r="AE67" s="8">
        <f>RA_CD!AE67+MA_CD!AE67+CI_CD!AE67</f>
        <v>0</v>
      </c>
      <c r="AF67" s="8">
        <f>RA_CD!AF67+MA_CD!AF67+CI_CD!AF67</f>
        <v>0</v>
      </c>
      <c r="AG67" s="8">
        <f>RA_CD!AG67+MA_CD!AG67+CI_CD!AG67</f>
        <v>0</v>
      </c>
      <c r="AH67" s="8">
        <f>RA_CD!AH67+MA_CD!AH67+CI_CD!AH67</f>
        <v>0</v>
      </c>
      <c r="AI67" s="8">
        <f>RA_CD!AI67+MA_CD!AI67+CI_CD!AI67</f>
        <v>0</v>
      </c>
      <c r="AJ67" s="8">
        <f>RA_CD!AJ67+MA_CD!AJ67+CI_CD!AJ67</f>
        <v>0</v>
      </c>
      <c r="AK67" s="8">
        <f>RA_CD!AK67+MA_CD!AK67+CI_CD!AK67</f>
        <v>0</v>
      </c>
      <c r="AL67" s="8">
        <f>RA_CD!AL67+MA_CD!AL67+CI_CD!AL67</f>
        <v>0</v>
      </c>
      <c r="AM67" s="8">
        <f>RA_CD!AM67+MA_CD!AM67+CI_CD!AM67</f>
        <v>0</v>
      </c>
      <c r="AN67" s="8">
        <f>RA_CD!AN67+MA_CD!AN67+CI_CD!AN67</f>
        <v>0</v>
      </c>
      <c r="AO67" s="8">
        <f>RA_CD!AO67+MA_CD!AO67+CI_CD!AO67</f>
        <v>0</v>
      </c>
      <c r="AP67" s="8">
        <f>RA_CD!AP67+MA_CD!AP67+CI_CD!AP67</f>
        <v>0</v>
      </c>
      <c r="AQ67" s="8">
        <f>RA_CD!AQ67+MA_CD!AQ67+CI_CD!AQ67</f>
        <v>0</v>
      </c>
      <c r="AR67" s="8">
        <f>RA_CD!AR67+MA_CD!AR67+CI_CD!AR67</f>
        <v>0</v>
      </c>
      <c r="AS67" s="8">
        <f>RA_CD!AS67+MA_CD!AS67+CI_CD!AS67</f>
        <v>0</v>
      </c>
      <c r="AT67" s="8">
        <f>RA_CD!AT67+MA_CD!AT67+CI_CD!AT67</f>
        <v>0</v>
      </c>
      <c r="AU67" s="8">
        <f>RA_CD!AU67+MA_CD!AU67+CI_CD!AU67</f>
        <v>0</v>
      </c>
      <c r="AV67" s="8">
        <f>RA_CD!AV67+MA_CD!AV67+CI_CD!AV67</f>
        <v>0</v>
      </c>
      <c r="AW67" s="8">
        <f>RA_CD!AW67+MA_CD!AW67+CI_CD!AW67</f>
        <v>0</v>
      </c>
      <c r="AX67" s="8">
        <f>RA_CD!AX67+MA_CD!AX67+CI_CD!AX67</f>
        <v>0</v>
      </c>
      <c r="AY67" s="8">
        <f>RA_CD!AY67+MA_CD!AY67+CI_CD!AY67</f>
        <v>0</v>
      </c>
      <c r="AZ67" s="8">
        <f>RA_CD!AZ67+MA_CD!AZ67+CI_CD!AZ67</f>
        <v>0</v>
      </c>
      <c r="BA67" s="8">
        <f>RA_CD!BA67+MA_CD!BA67+CI_CD!BA67</f>
        <v>0</v>
      </c>
      <c r="BB67" s="8">
        <f>RA_CD!BB67+MA_CD!BB67+CI_CD!BB67</f>
        <v>0</v>
      </c>
      <c r="BC67" s="8">
        <f>RA_CD!BC67+MA_CD!BC67+CI_CD!BC67</f>
        <v>0</v>
      </c>
      <c r="BD67" s="8">
        <f>RA_CD!BD67+MA_CD!BD67+CI_CD!BD67</f>
        <v>0</v>
      </c>
      <c r="BE67" s="8">
        <f>RA_CD!BE67+MA_CD!BE67+CI_CD!BE67</f>
        <v>0</v>
      </c>
      <c r="BF67" s="8">
        <f>RA_CD!BF67+MA_CD!BF67+CI_CD!BF67</f>
        <v>0</v>
      </c>
      <c r="BG67" s="8">
        <f>RA_CD!BG67+MA_CD!BG67+CI_CD!BG67</f>
        <v>0</v>
      </c>
      <c r="BH67" s="8">
        <f>RA_CD!BH67+MA_CD!BH67+CI_CD!BH67</f>
        <v>0</v>
      </c>
      <c r="BI67" s="8">
        <f>RA_CD!BI67+MA_CD!BI67+CI_CD!BI67</f>
        <v>0</v>
      </c>
      <c r="BJ67" s="8">
        <f>RA_CD!BJ67+MA_CD!BJ67+CI_CD!BJ67</f>
        <v>0</v>
      </c>
      <c r="BK67" s="8">
        <f>RA_CD!BK67+MA_CD!BK67+CI_CD!BK67</f>
        <v>0</v>
      </c>
      <c r="BO67" s="24">
        <f t="shared" si="44"/>
        <v>0</v>
      </c>
      <c r="BP67" s="24">
        <f t="shared" si="44"/>
        <v>0</v>
      </c>
      <c r="BQ67" s="24">
        <f t="shared" si="44"/>
        <v>0</v>
      </c>
      <c r="BR67" s="24">
        <f t="shared" si="44"/>
        <v>0</v>
      </c>
      <c r="BS67" s="24">
        <f t="shared" si="44"/>
        <v>0</v>
      </c>
      <c r="BT67" s="24">
        <f t="shared" si="44"/>
        <v>0</v>
      </c>
    </row>
    <row r="68" spans="1:72" hidden="1" outlineLevel="1" x14ac:dyDescent="0.25">
      <c r="A68" s="11" t="s">
        <v>35</v>
      </c>
      <c r="C68" s="2" t="s">
        <v>92</v>
      </c>
      <c r="D68" s="8">
        <f>RA_CD!D68+MA_CD!D68+CI_CD!D68</f>
        <v>0</v>
      </c>
      <c r="E68" s="8">
        <f>RA_CD!E68+MA_CD!E68+CI_CD!E68</f>
        <v>0</v>
      </c>
      <c r="F68" s="8">
        <f>RA_CD!F68+MA_CD!F68+CI_CD!F68</f>
        <v>0</v>
      </c>
      <c r="G68" s="8">
        <f>RA_CD!G68+MA_CD!G68+CI_CD!G68</f>
        <v>0</v>
      </c>
      <c r="H68" s="8">
        <f>RA_CD!H68+MA_CD!H68+CI_CD!H68</f>
        <v>0</v>
      </c>
      <c r="I68" s="8">
        <f>RA_CD!I68+MA_CD!I68+CI_CD!I68</f>
        <v>0</v>
      </c>
      <c r="J68" s="8">
        <f>RA_CD!J68+MA_CD!J68+CI_CD!J68</f>
        <v>0</v>
      </c>
      <c r="K68" s="8">
        <f>RA_CD!K68+MA_CD!K68+CI_CD!K68</f>
        <v>0</v>
      </c>
      <c r="L68" s="8">
        <f>RA_CD!L68+MA_CD!L68+CI_CD!L68</f>
        <v>0</v>
      </c>
      <c r="M68" s="8">
        <f>RA_CD!M68+MA_CD!M68+CI_CD!M68</f>
        <v>0</v>
      </c>
      <c r="N68" s="8">
        <f>RA_CD!N68+MA_CD!N68+CI_CD!N68</f>
        <v>0</v>
      </c>
      <c r="O68" s="8">
        <f>RA_CD!O68+MA_CD!O68+CI_CD!O68</f>
        <v>0</v>
      </c>
      <c r="P68" s="8">
        <f>RA_CD!P68+MA_CD!P68+CI_CD!P68</f>
        <v>0</v>
      </c>
      <c r="Q68" s="8">
        <f>RA_CD!Q68+MA_CD!Q68+CI_CD!Q68</f>
        <v>0</v>
      </c>
      <c r="R68" s="8">
        <f>RA_CD!R68+MA_CD!R68+CI_CD!R68</f>
        <v>0</v>
      </c>
      <c r="S68" s="8">
        <f>RA_CD!S68+MA_CD!S68+CI_CD!S68</f>
        <v>0</v>
      </c>
      <c r="T68" s="8">
        <f>RA_CD!T68+MA_CD!T68+CI_CD!T68</f>
        <v>0</v>
      </c>
      <c r="U68" s="8">
        <f>RA_CD!U68+MA_CD!U68+CI_CD!U68</f>
        <v>0</v>
      </c>
      <c r="V68" s="8">
        <f>RA_CD!V68+MA_CD!V68+CI_CD!V68</f>
        <v>0</v>
      </c>
      <c r="W68" s="8">
        <f>RA_CD!W68+MA_CD!W68+CI_CD!W68</f>
        <v>0</v>
      </c>
      <c r="X68" s="8">
        <f>RA_CD!X68+MA_CD!X68+CI_CD!X68</f>
        <v>0</v>
      </c>
      <c r="Y68" s="8">
        <f>RA_CD!Y68+MA_CD!Y68+CI_CD!Y68</f>
        <v>0</v>
      </c>
      <c r="Z68" s="8">
        <f>RA_CD!Z68+MA_CD!Z68+CI_CD!Z68</f>
        <v>0</v>
      </c>
      <c r="AA68" s="8">
        <f>RA_CD!AA68+MA_CD!AA68+CI_CD!AA68</f>
        <v>0</v>
      </c>
      <c r="AB68" s="8">
        <f>RA_CD!AB68+MA_CD!AB68+CI_CD!AB68</f>
        <v>0</v>
      </c>
      <c r="AC68" s="8">
        <f>RA_CD!AC68+MA_CD!AC68+CI_CD!AC68</f>
        <v>0</v>
      </c>
      <c r="AD68" s="8">
        <f>RA_CD!AD68+MA_CD!AD68+CI_CD!AD68</f>
        <v>0</v>
      </c>
      <c r="AE68" s="8">
        <f>RA_CD!AE68+MA_CD!AE68+CI_CD!AE68</f>
        <v>0</v>
      </c>
      <c r="AF68" s="8">
        <f>RA_CD!AF68+MA_CD!AF68+CI_CD!AF68</f>
        <v>0</v>
      </c>
      <c r="AG68" s="8">
        <f>RA_CD!AG68+MA_CD!AG68+CI_CD!AG68</f>
        <v>0</v>
      </c>
      <c r="AH68" s="8">
        <f>RA_CD!AH68+MA_CD!AH68+CI_CD!AH68</f>
        <v>0</v>
      </c>
      <c r="AI68" s="8">
        <f>RA_CD!AI68+MA_CD!AI68+CI_CD!AI68</f>
        <v>0</v>
      </c>
      <c r="AJ68" s="8">
        <f>RA_CD!AJ68+MA_CD!AJ68+CI_CD!AJ68</f>
        <v>0</v>
      </c>
      <c r="AK68" s="8">
        <f>RA_CD!AK68+MA_CD!AK68+CI_CD!AK68</f>
        <v>0</v>
      </c>
      <c r="AL68" s="8">
        <f>RA_CD!AL68+MA_CD!AL68+CI_CD!AL68</f>
        <v>0</v>
      </c>
      <c r="AM68" s="8">
        <f>RA_CD!AM68+MA_CD!AM68+CI_CD!AM68</f>
        <v>0</v>
      </c>
      <c r="AN68" s="8">
        <f>RA_CD!AN68+MA_CD!AN68+CI_CD!AN68</f>
        <v>0</v>
      </c>
      <c r="AO68" s="8">
        <f>RA_CD!AO68+MA_CD!AO68+CI_CD!AO68</f>
        <v>0</v>
      </c>
      <c r="AP68" s="8">
        <f>RA_CD!AP68+MA_CD!AP68+CI_CD!AP68</f>
        <v>0</v>
      </c>
      <c r="AQ68" s="8">
        <f>RA_CD!AQ68+MA_CD!AQ68+CI_CD!AQ68</f>
        <v>0</v>
      </c>
      <c r="AR68" s="8">
        <f>RA_CD!AR68+MA_CD!AR68+CI_CD!AR68</f>
        <v>0</v>
      </c>
      <c r="AS68" s="8">
        <f>RA_CD!AS68+MA_CD!AS68+CI_CD!AS68</f>
        <v>0</v>
      </c>
      <c r="AT68" s="8">
        <f>RA_CD!AT68+MA_CD!AT68+CI_CD!AT68</f>
        <v>0</v>
      </c>
      <c r="AU68" s="8">
        <f>RA_CD!AU68+MA_CD!AU68+CI_CD!AU68</f>
        <v>0</v>
      </c>
      <c r="AV68" s="8">
        <f>RA_CD!AV68+MA_CD!AV68+CI_CD!AV68</f>
        <v>0</v>
      </c>
      <c r="AW68" s="8">
        <f>RA_CD!AW68+MA_CD!AW68+CI_CD!AW68</f>
        <v>0</v>
      </c>
      <c r="AX68" s="8">
        <f>RA_CD!AX68+MA_CD!AX68+CI_CD!AX68</f>
        <v>0</v>
      </c>
      <c r="AY68" s="8">
        <f>RA_CD!AY68+MA_CD!AY68+CI_CD!AY68</f>
        <v>0</v>
      </c>
      <c r="AZ68" s="8">
        <f>RA_CD!AZ68+MA_CD!AZ68+CI_CD!AZ68</f>
        <v>0</v>
      </c>
      <c r="BA68" s="8">
        <f>RA_CD!BA68+MA_CD!BA68+CI_CD!BA68</f>
        <v>0</v>
      </c>
      <c r="BB68" s="8">
        <f>RA_CD!BB68+MA_CD!BB68+CI_CD!BB68</f>
        <v>0</v>
      </c>
      <c r="BC68" s="8">
        <f>RA_CD!BC68+MA_CD!BC68+CI_CD!BC68</f>
        <v>0</v>
      </c>
      <c r="BD68" s="8">
        <f>RA_CD!BD68+MA_CD!BD68+CI_CD!BD68</f>
        <v>0</v>
      </c>
      <c r="BE68" s="8">
        <f>RA_CD!BE68+MA_CD!BE68+CI_CD!BE68</f>
        <v>0</v>
      </c>
      <c r="BF68" s="8">
        <f>RA_CD!BF68+MA_CD!BF68+CI_CD!BF68</f>
        <v>0</v>
      </c>
      <c r="BG68" s="8">
        <f>RA_CD!BG68+MA_CD!BG68+CI_CD!BG68</f>
        <v>0</v>
      </c>
      <c r="BH68" s="8">
        <f>RA_CD!BH68+MA_CD!BH68+CI_CD!BH68</f>
        <v>0</v>
      </c>
      <c r="BI68" s="8">
        <f>RA_CD!BI68+MA_CD!BI68+CI_CD!BI68</f>
        <v>0</v>
      </c>
      <c r="BJ68" s="8">
        <f>RA_CD!BJ68+MA_CD!BJ68+CI_CD!BJ68</f>
        <v>0</v>
      </c>
      <c r="BK68" s="8">
        <f>RA_CD!BK68+MA_CD!BK68+CI_CD!BK68</f>
        <v>0</v>
      </c>
      <c r="BO68" s="24">
        <f t="shared" si="44"/>
        <v>0</v>
      </c>
      <c r="BP68" s="24">
        <f t="shared" si="44"/>
        <v>0</v>
      </c>
      <c r="BQ68" s="24">
        <f t="shared" si="44"/>
        <v>0</v>
      </c>
      <c r="BR68" s="24">
        <f t="shared" si="44"/>
        <v>0</v>
      </c>
      <c r="BS68" s="24">
        <f t="shared" si="44"/>
        <v>0</v>
      </c>
      <c r="BT68" s="24">
        <f t="shared" si="44"/>
        <v>0</v>
      </c>
    </row>
    <row r="69" spans="1:72" hidden="1" outlineLevel="1" x14ac:dyDescent="0.25">
      <c r="A69" s="11" t="s">
        <v>35</v>
      </c>
      <c r="C69" s="2" t="s">
        <v>105</v>
      </c>
      <c r="D69" s="8">
        <f>RA_CD!D69+MA_CD!D69+CI_CD!D69</f>
        <v>0</v>
      </c>
      <c r="E69" s="8">
        <f>RA_CD!E69+MA_CD!E69+CI_CD!E69</f>
        <v>0</v>
      </c>
      <c r="F69" s="8">
        <f>RA_CD!F69+MA_CD!F69+CI_CD!F69</f>
        <v>0</v>
      </c>
      <c r="G69" s="8">
        <f>RA_CD!G69+MA_CD!G69+CI_CD!G69</f>
        <v>0</v>
      </c>
      <c r="H69" s="8">
        <f>RA_CD!H69+MA_CD!H69+CI_CD!H69</f>
        <v>0</v>
      </c>
      <c r="I69" s="8">
        <f>RA_CD!I69+MA_CD!I69+CI_CD!I69</f>
        <v>0</v>
      </c>
      <c r="J69" s="8">
        <f>RA_CD!J69+MA_CD!J69+CI_CD!J69</f>
        <v>0</v>
      </c>
      <c r="K69" s="8">
        <f>RA_CD!K69+MA_CD!K69+CI_CD!K69</f>
        <v>0</v>
      </c>
      <c r="L69" s="8">
        <f>RA_CD!L69+MA_CD!L69+CI_CD!L69</f>
        <v>0</v>
      </c>
      <c r="M69" s="8">
        <f>RA_CD!M69+MA_CD!M69+CI_CD!M69</f>
        <v>0</v>
      </c>
      <c r="N69" s="8">
        <f>RA_CD!N69+MA_CD!N69+CI_CD!N69</f>
        <v>0</v>
      </c>
      <c r="O69" s="8">
        <f>RA_CD!O69+MA_CD!O69+CI_CD!O69</f>
        <v>0</v>
      </c>
      <c r="P69" s="8">
        <f>RA_CD!P69+MA_CD!P69+CI_CD!P69</f>
        <v>0</v>
      </c>
      <c r="Q69" s="8">
        <f>RA_CD!Q69+MA_CD!Q69+CI_CD!Q69</f>
        <v>0</v>
      </c>
      <c r="R69" s="8">
        <f>RA_CD!R69+MA_CD!R69+CI_CD!R69</f>
        <v>0</v>
      </c>
      <c r="S69" s="8">
        <f>RA_CD!S69+MA_CD!S69+CI_CD!S69</f>
        <v>0</v>
      </c>
      <c r="T69" s="8">
        <f>RA_CD!T69+MA_CD!T69+CI_CD!T69</f>
        <v>0</v>
      </c>
      <c r="U69" s="8">
        <f>RA_CD!U69+MA_CD!U69+CI_CD!U69</f>
        <v>0</v>
      </c>
      <c r="V69" s="8">
        <f>RA_CD!V69+MA_CD!V69+CI_CD!V69</f>
        <v>0</v>
      </c>
      <c r="W69" s="8">
        <f>RA_CD!W69+MA_CD!W69+CI_CD!W69</f>
        <v>0</v>
      </c>
      <c r="X69" s="8">
        <f>RA_CD!X69+MA_CD!X69+CI_CD!X69</f>
        <v>0</v>
      </c>
      <c r="Y69" s="8">
        <f>RA_CD!Y69+MA_CD!Y69+CI_CD!Y69</f>
        <v>0</v>
      </c>
      <c r="Z69" s="8">
        <f>RA_CD!Z69+MA_CD!Z69+CI_CD!Z69</f>
        <v>0</v>
      </c>
      <c r="AA69" s="8">
        <f>RA_CD!AA69+MA_CD!AA69+CI_CD!AA69</f>
        <v>0</v>
      </c>
      <c r="AB69" s="8">
        <f>RA_CD!AB69+MA_CD!AB69+CI_CD!AB69</f>
        <v>0</v>
      </c>
      <c r="AC69" s="8">
        <f>RA_CD!AC69+MA_CD!AC69+CI_CD!AC69</f>
        <v>0</v>
      </c>
      <c r="AD69" s="8">
        <f>RA_CD!AD69+MA_CD!AD69+CI_CD!AD69</f>
        <v>0</v>
      </c>
      <c r="AE69" s="8">
        <f>RA_CD!AE69+MA_CD!AE69+CI_CD!AE69</f>
        <v>0</v>
      </c>
      <c r="AF69" s="8">
        <f>RA_CD!AF69+MA_CD!AF69+CI_CD!AF69</f>
        <v>0</v>
      </c>
      <c r="AG69" s="8">
        <f>RA_CD!AG69+MA_CD!AG69+CI_CD!AG69</f>
        <v>0</v>
      </c>
      <c r="AH69" s="8">
        <f>RA_CD!AH69+MA_CD!AH69+CI_CD!AH69</f>
        <v>0</v>
      </c>
      <c r="AI69" s="8">
        <f>RA_CD!AI69+MA_CD!AI69+CI_CD!AI69</f>
        <v>0</v>
      </c>
      <c r="AJ69" s="8">
        <f>RA_CD!AJ69+MA_CD!AJ69+CI_CD!AJ69</f>
        <v>0</v>
      </c>
      <c r="AK69" s="8">
        <f>RA_CD!AK69+MA_CD!AK69+CI_CD!AK69</f>
        <v>0</v>
      </c>
      <c r="AL69" s="8">
        <f>RA_CD!AL69+MA_CD!AL69+CI_CD!AL69</f>
        <v>0</v>
      </c>
      <c r="AM69" s="8">
        <f>RA_CD!AM69+MA_CD!AM69+CI_CD!AM69</f>
        <v>0</v>
      </c>
      <c r="AN69" s="8">
        <f>RA_CD!AN69+MA_CD!AN69+CI_CD!AN69</f>
        <v>0</v>
      </c>
      <c r="AO69" s="8">
        <f>RA_CD!AO69+MA_CD!AO69+CI_CD!AO69</f>
        <v>0</v>
      </c>
      <c r="AP69" s="8">
        <f>RA_CD!AP69+MA_CD!AP69+CI_CD!AP69</f>
        <v>0</v>
      </c>
      <c r="AQ69" s="8">
        <f>RA_CD!AQ69+MA_CD!AQ69+CI_CD!AQ69</f>
        <v>0</v>
      </c>
      <c r="AR69" s="8">
        <f>RA_CD!AR69+MA_CD!AR69+CI_CD!AR69</f>
        <v>0</v>
      </c>
      <c r="AS69" s="8">
        <f>RA_CD!AS69+MA_CD!AS69+CI_CD!AS69</f>
        <v>0</v>
      </c>
      <c r="AT69" s="8">
        <f>RA_CD!AT69+MA_CD!AT69+CI_CD!AT69</f>
        <v>0</v>
      </c>
      <c r="AU69" s="8">
        <f>RA_CD!AU69+MA_CD!AU69+CI_CD!AU69</f>
        <v>0</v>
      </c>
      <c r="AV69" s="8">
        <f>RA_CD!AV69+MA_CD!AV69+CI_CD!AV69</f>
        <v>0</v>
      </c>
      <c r="AW69" s="8">
        <f>RA_CD!AW69+MA_CD!AW69+CI_CD!AW69</f>
        <v>0</v>
      </c>
      <c r="AX69" s="8">
        <f>RA_CD!AX69+MA_CD!AX69+CI_CD!AX69</f>
        <v>0</v>
      </c>
      <c r="AY69" s="8">
        <f>RA_CD!AY69+MA_CD!AY69+CI_CD!AY69</f>
        <v>0</v>
      </c>
      <c r="AZ69" s="8">
        <f>RA_CD!AZ69+MA_CD!AZ69+CI_CD!AZ69</f>
        <v>0</v>
      </c>
      <c r="BA69" s="8">
        <f>RA_CD!BA69+MA_CD!BA69+CI_CD!BA69</f>
        <v>0</v>
      </c>
      <c r="BB69" s="8">
        <f>RA_CD!BB69+MA_CD!BB69+CI_CD!BB69</f>
        <v>0</v>
      </c>
      <c r="BC69" s="8">
        <f>RA_CD!BC69+MA_CD!BC69+CI_CD!BC69</f>
        <v>0</v>
      </c>
      <c r="BD69" s="8">
        <f>RA_CD!BD69+MA_CD!BD69+CI_CD!BD69</f>
        <v>0</v>
      </c>
      <c r="BE69" s="8">
        <f>RA_CD!BE69+MA_CD!BE69+CI_CD!BE69</f>
        <v>0</v>
      </c>
      <c r="BF69" s="8">
        <f>RA_CD!BF69+MA_CD!BF69+CI_CD!BF69</f>
        <v>0</v>
      </c>
      <c r="BG69" s="8">
        <f>RA_CD!BG69+MA_CD!BG69+CI_CD!BG69</f>
        <v>0</v>
      </c>
      <c r="BH69" s="8">
        <f>RA_CD!BH69+MA_CD!BH69+CI_CD!BH69</f>
        <v>0</v>
      </c>
      <c r="BI69" s="8">
        <f>RA_CD!BI69+MA_CD!BI69+CI_CD!BI69</f>
        <v>0</v>
      </c>
      <c r="BJ69" s="8">
        <f>RA_CD!BJ69+MA_CD!BJ69+CI_CD!BJ69</f>
        <v>0</v>
      </c>
      <c r="BK69" s="8">
        <f>RA_CD!BK69+MA_CD!BK69+CI_CD!BK69</f>
        <v>0</v>
      </c>
      <c r="BO69" s="24">
        <f t="shared" si="44"/>
        <v>0</v>
      </c>
      <c r="BP69" s="24">
        <f t="shared" si="44"/>
        <v>0</v>
      </c>
      <c r="BQ69" s="24">
        <f t="shared" si="44"/>
        <v>0</v>
      </c>
      <c r="BR69" s="24">
        <f t="shared" si="44"/>
        <v>0</v>
      </c>
      <c r="BS69" s="24">
        <f t="shared" si="44"/>
        <v>0</v>
      </c>
      <c r="BT69" s="24">
        <f t="shared" si="44"/>
        <v>0</v>
      </c>
    </row>
    <row r="70" spans="1:72" hidden="1" outlineLevel="1" x14ac:dyDescent="0.25">
      <c r="A70" s="11" t="s">
        <v>35</v>
      </c>
      <c r="C70" s="2" t="s">
        <v>110</v>
      </c>
      <c r="D70" s="8">
        <f>RA_CD!D70+MA_CD!D70+CI_CD!D70</f>
        <v>0</v>
      </c>
      <c r="E70" s="8">
        <f>RA_CD!E70+MA_CD!E70+CI_CD!E70</f>
        <v>0</v>
      </c>
      <c r="F70" s="8">
        <f>RA_CD!F70+MA_CD!F70+CI_CD!F70</f>
        <v>0</v>
      </c>
      <c r="G70" s="8">
        <f>RA_CD!G70+MA_CD!G70+CI_CD!G70</f>
        <v>0</v>
      </c>
      <c r="H70" s="8">
        <f>RA_CD!H70+MA_CD!H70+CI_CD!H70</f>
        <v>0</v>
      </c>
      <c r="I70" s="8">
        <f>RA_CD!I70+MA_CD!I70+CI_CD!I70</f>
        <v>0</v>
      </c>
      <c r="J70" s="8">
        <f>RA_CD!J70+MA_CD!J70+CI_CD!J70</f>
        <v>0</v>
      </c>
      <c r="K70" s="8">
        <f>RA_CD!K70+MA_CD!K70+CI_CD!K70</f>
        <v>0</v>
      </c>
      <c r="L70" s="8">
        <f>RA_CD!L70+MA_CD!L70+CI_CD!L70</f>
        <v>0</v>
      </c>
      <c r="M70" s="8">
        <f>RA_CD!M70+MA_CD!M70+CI_CD!M70</f>
        <v>0</v>
      </c>
      <c r="N70" s="8">
        <f>RA_CD!N70+MA_CD!N70+CI_CD!N70</f>
        <v>0</v>
      </c>
      <c r="O70" s="8">
        <f>RA_CD!O70+MA_CD!O70+CI_CD!O70</f>
        <v>0</v>
      </c>
      <c r="P70" s="8">
        <f>RA_CD!P70+MA_CD!P70+CI_CD!P70</f>
        <v>0</v>
      </c>
      <c r="Q70" s="8">
        <f>RA_CD!Q70+MA_CD!Q70+CI_CD!Q70</f>
        <v>0</v>
      </c>
      <c r="R70" s="8">
        <f>RA_CD!R70+MA_CD!R70+CI_CD!R70</f>
        <v>0</v>
      </c>
      <c r="S70" s="8">
        <f>RA_CD!S70+MA_CD!S70+CI_CD!S70</f>
        <v>0</v>
      </c>
      <c r="T70" s="8">
        <f>RA_CD!T70+MA_CD!T70+CI_CD!T70</f>
        <v>0</v>
      </c>
      <c r="U70" s="8">
        <f>RA_CD!U70+MA_CD!U70+CI_CD!U70</f>
        <v>0</v>
      </c>
      <c r="V70" s="8">
        <f>RA_CD!V70+MA_CD!V70+CI_CD!V70</f>
        <v>0</v>
      </c>
      <c r="W70" s="8">
        <f>RA_CD!W70+MA_CD!W70+CI_CD!W70</f>
        <v>0</v>
      </c>
      <c r="X70" s="8">
        <f>RA_CD!X70+MA_CD!X70+CI_CD!X70</f>
        <v>0</v>
      </c>
      <c r="Y70" s="8">
        <f>RA_CD!Y70+MA_CD!Y70+CI_CD!Y70</f>
        <v>0</v>
      </c>
      <c r="Z70" s="8">
        <f>RA_CD!Z70+MA_CD!Z70+CI_CD!Z70</f>
        <v>0</v>
      </c>
      <c r="AA70" s="8">
        <f>RA_CD!AA70+MA_CD!AA70+CI_CD!AA70</f>
        <v>0</v>
      </c>
      <c r="AB70" s="8">
        <f>RA_CD!AB70+MA_CD!AB70+CI_CD!AB70</f>
        <v>0</v>
      </c>
      <c r="AC70" s="8">
        <f>RA_CD!AC70+MA_CD!AC70+CI_CD!AC70</f>
        <v>0</v>
      </c>
      <c r="AD70" s="8">
        <f>RA_CD!AD70+MA_CD!AD70+CI_CD!AD70</f>
        <v>0</v>
      </c>
      <c r="AE70" s="8">
        <f>RA_CD!AE70+MA_CD!AE70+CI_CD!AE70</f>
        <v>0</v>
      </c>
      <c r="AF70" s="8">
        <f>RA_CD!AF70+MA_CD!AF70+CI_CD!AF70</f>
        <v>0</v>
      </c>
      <c r="AG70" s="8">
        <f>RA_CD!AG70+MA_CD!AG70+CI_CD!AG70</f>
        <v>0</v>
      </c>
      <c r="AH70" s="8">
        <f>RA_CD!AH70+MA_CD!AH70+CI_CD!AH70</f>
        <v>0</v>
      </c>
      <c r="AI70" s="8">
        <f>RA_CD!AI70+MA_CD!AI70+CI_CD!AI70</f>
        <v>0</v>
      </c>
      <c r="AJ70" s="8">
        <f>RA_CD!AJ70+MA_CD!AJ70+CI_CD!AJ70</f>
        <v>0</v>
      </c>
      <c r="AK70" s="8">
        <f>RA_CD!AK70+MA_CD!AK70+CI_CD!AK70</f>
        <v>0</v>
      </c>
      <c r="AL70" s="8">
        <f>RA_CD!AL70+MA_CD!AL70+CI_CD!AL70</f>
        <v>0</v>
      </c>
      <c r="AM70" s="8">
        <f>RA_CD!AM70+MA_CD!AM70+CI_CD!AM70</f>
        <v>0</v>
      </c>
      <c r="AN70" s="8">
        <f>RA_CD!AN70+MA_CD!AN70+CI_CD!AN70</f>
        <v>0</v>
      </c>
      <c r="AO70" s="8">
        <f>RA_CD!AO70+MA_CD!AO70+CI_CD!AO70</f>
        <v>0</v>
      </c>
      <c r="AP70" s="8">
        <f>RA_CD!AP70+MA_CD!AP70+CI_CD!AP70</f>
        <v>0</v>
      </c>
      <c r="AQ70" s="8">
        <f>RA_CD!AQ70+MA_CD!AQ70+CI_CD!AQ70</f>
        <v>0</v>
      </c>
      <c r="AR70" s="8">
        <f>RA_CD!AR70+MA_CD!AR70+CI_CD!AR70</f>
        <v>0</v>
      </c>
      <c r="AS70" s="8">
        <f>RA_CD!AS70+MA_CD!AS70+CI_CD!AS70</f>
        <v>0</v>
      </c>
      <c r="AT70" s="8">
        <f>RA_CD!AT70+MA_CD!AT70+CI_CD!AT70</f>
        <v>0</v>
      </c>
      <c r="AU70" s="8">
        <f>RA_CD!AU70+MA_CD!AU70+CI_CD!AU70</f>
        <v>0</v>
      </c>
      <c r="AV70" s="8">
        <f>RA_CD!AV70+MA_CD!AV70+CI_CD!AV70</f>
        <v>0</v>
      </c>
      <c r="AW70" s="8">
        <f>RA_CD!AW70+MA_CD!AW70+CI_CD!AW70</f>
        <v>0</v>
      </c>
      <c r="AX70" s="8">
        <f>RA_CD!AX70+MA_CD!AX70+CI_CD!AX70</f>
        <v>0</v>
      </c>
      <c r="AY70" s="8">
        <f>RA_CD!AY70+MA_CD!AY70+CI_CD!AY70</f>
        <v>0</v>
      </c>
      <c r="AZ70" s="8">
        <f>RA_CD!AZ70+MA_CD!AZ70+CI_CD!AZ70</f>
        <v>0</v>
      </c>
      <c r="BA70" s="8">
        <f>RA_CD!BA70+MA_CD!BA70+CI_CD!BA70</f>
        <v>0</v>
      </c>
      <c r="BB70" s="8">
        <f>RA_CD!BB70+MA_CD!BB70+CI_CD!BB70</f>
        <v>0</v>
      </c>
      <c r="BC70" s="8">
        <f>RA_CD!BC70+MA_CD!BC70+CI_CD!BC70</f>
        <v>0</v>
      </c>
      <c r="BD70" s="8">
        <f>RA_CD!BD70+MA_CD!BD70+CI_CD!BD70</f>
        <v>0</v>
      </c>
      <c r="BE70" s="8">
        <f>RA_CD!BE70+MA_CD!BE70+CI_CD!BE70</f>
        <v>0</v>
      </c>
      <c r="BF70" s="8">
        <f>RA_CD!BF70+MA_CD!BF70+CI_CD!BF70</f>
        <v>0</v>
      </c>
      <c r="BG70" s="8">
        <f>RA_CD!BG70+MA_CD!BG70+CI_CD!BG70</f>
        <v>0</v>
      </c>
      <c r="BH70" s="8">
        <f>RA_CD!BH70+MA_CD!BH70+CI_CD!BH70</f>
        <v>0</v>
      </c>
      <c r="BI70" s="8">
        <f>RA_CD!BI70+MA_CD!BI70+CI_CD!BI70</f>
        <v>0</v>
      </c>
      <c r="BJ70" s="8">
        <f>RA_CD!BJ70+MA_CD!BJ70+CI_CD!BJ70</f>
        <v>0</v>
      </c>
      <c r="BK70" s="8">
        <f>RA_CD!BK70+MA_CD!BK70+CI_CD!BK70</f>
        <v>0</v>
      </c>
      <c r="BO70" s="24">
        <f t="shared" si="44"/>
        <v>0</v>
      </c>
      <c r="BP70" s="24">
        <f t="shared" si="44"/>
        <v>0</v>
      </c>
      <c r="BQ70" s="24">
        <f t="shared" si="44"/>
        <v>0</v>
      </c>
      <c r="BR70" s="24">
        <f t="shared" si="44"/>
        <v>0</v>
      </c>
      <c r="BS70" s="24">
        <f t="shared" si="44"/>
        <v>0</v>
      </c>
      <c r="BT70" s="24">
        <f t="shared" si="44"/>
        <v>0</v>
      </c>
    </row>
    <row r="71" spans="1:72" hidden="1" outlineLevel="1" x14ac:dyDescent="0.25">
      <c r="A71" s="11" t="s">
        <v>35</v>
      </c>
      <c r="C71" s="2" t="s">
        <v>97</v>
      </c>
      <c r="D71" s="8">
        <f>RA_CD!D71+MA_CD!D71+CI_CD!D71</f>
        <v>0</v>
      </c>
      <c r="E71" s="8">
        <f>RA_CD!E71+MA_CD!E71+CI_CD!E71</f>
        <v>0</v>
      </c>
      <c r="F71" s="8">
        <f>RA_CD!F71+MA_CD!F71+CI_CD!F71</f>
        <v>0</v>
      </c>
      <c r="G71" s="8">
        <f>RA_CD!G71+MA_CD!G71+CI_CD!G71</f>
        <v>0</v>
      </c>
      <c r="H71" s="8">
        <f>RA_CD!H71+MA_CD!H71+CI_CD!H71</f>
        <v>0</v>
      </c>
      <c r="I71" s="8">
        <f>RA_CD!I71+MA_CD!I71+CI_CD!I71</f>
        <v>0</v>
      </c>
      <c r="J71" s="8">
        <f>RA_CD!J71+MA_CD!J71+CI_CD!J71</f>
        <v>0</v>
      </c>
      <c r="K71" s="8">
        <f>RA_CD!K71+MA_CD!K71+CI_CD!K71</f>
        <v>0</v>
      </c>
      <c r="L71" s="8">
        <f>RA_CD!L71+MA_CD!L71+CI_CD!L71</f>
        <v>0</v>
      </c>
      <c r="M71" s="8">
        <f>RA_CD!M71+MA_CD!M71+CI_CD!M71</f>
        <v>0</v>
      </c>
      <c r="N71" s="8">
        <f>RA_CD!N71+MA_CD!N71+CI_CD!N71</f>
        <v>0</v>
      </c>
      <c r="O71" s="8">
        <f>RA_CD!O71+MA_CD!O71+CI_CD!O71</f>
        <v>0</v>
      </c>
      <c r="P71" s="8">
        <f>RA_CD!P71+MA_CD!P71+CI_CD!P71</f>
        <v>0</v>
      </c>
      <c r="Q71" s="8">
        <f>RA_CD!Q71+MA_CD!Q71+CI_CD!Q71</f>
        <v>0</v>
      </c>
      <c r="R71" s="8">
        <f>RA_CD!R71+MA_CD!R71+CI_CD!R71</f>
        <v>0</v>
      </c>
      <c r="S71" s="8">
        <f>RA_CD!S71+MA_CD!S71+CI_CD!S71</f>
        <v>0</v>
      </c>
      <c r="T71" s="8">
        <f>RA_CD!T71+MA_CD!T71+CI_CD!T71</f>
        <v>0</v>
      </c>
      <c r="U71" s="8">
        <f>RA_CD!U71+MA_CD!U71+CI_CD!U71</f>
        <v>0</v>
      </c>
      <c r="V71" s="8">
        <f>RA_CD!V71+MA_CD!V71+CI_CD!V71</f>
        <v>0</v>
      </c>
      <c r="W71" s="8">
        <f>RA_CD!W71+MA_CD!W71+CI_CD!W71</f>
        <v>0</v>
      </c>
      <c r="X71" s="8">
        <f>RA_CD!X71+MA_CD!X71+CI_CD!X71</f>
        <v>0</v>
      </c>
      <c r="Y71" s="8">
        <f>RA_CD!Y71+MA_CD!Y71+CI_CD!Y71</f>
        <v>0</v>
      </c>
      <c r="Z71" s="8">
        <f>RA_CD!Z71+MA_CD!Z71+CI_CD!Z71</f>
        <v>0</v>
      </c>
      <c r="AA71" s="8">
        <f>RA_CD!AA71+MA_CD!AA71+CI_CD!AA71</f>
        <v>0</v>
      </c>
      <c r="AB71" s="8">
        <f>RA_CD!AB71+MA_CD!AB71+CI_CD!AB71</f>
        <v>0</v>
      </c>
      <c r="AC71" s="8">
        <f>RA_CD!AC71+MA_CD!AC71+CI_CD!AC71</f>
        <v>0</v>
      </c>
      <c r="AD71" s="8">
        <f>RA_CD!AD71+MA_CD!AD71+CI_CD!AD71</f>
        <v>0</v>
      </c>
      <c r="AE71" s="8">
        <f>RA_CD!AE71+MA_CD!AE71+CI_CD!AE71</f>
        <v>0</v>
      </c>
      <c r="AF71" s="8">
        <f>RA_CD!AF71+MA_CD!AF71+CI_CD!AF71</f>
        <v>0</v>
      </c>
      <c r="AG71" s="8">
        <f>RA_CD!AG71+MA_CD!AG71+CI_CD!AG71</f>
        <v>0</v>
      </c>
      <c r="AH71" s="8">
        <f>RA_CD!AH71+MA_CD!AH71+CI_CD!AH71</f>
        <v>0</v>
      </c>
      <c r="AI71" s="8">
        <f>RA_CD!AI71+MA_CD!AI71+CI_CD!AI71</f>
        <v>0</v>
      </c>
      <c r="AJ71" s="8">
        <f>RA_CD!AJ71+MA_CD!AJ71+CI_CD!AJ71</f>
        <v>0</v>
      </c>
      <c r="AK71" s="8">
        <f>RA_CD!AK71+MA_CD!AK71+CI_CD!AK71</f>
        <v>0</v>
      </c>
      <c r="AL71" s="8">
        <f>RA_CD!AL71+MA_CD!AL71+CI_CD!AL71</f>
        <v>0</v>
      </c>
      <c r="AM71" s="8">
        <f>RA_CD!AM71+MA_CD!AM71+CI_CD!AM71</f>
        <v>0</v>
      </c>
      <c r="AN71" s="8">
        <f>RA_CD!AN71+MA_CD!AN71+CI_CD!AN71</f>
        <v>0</v>
      </c>
      <c r="AO71" s="8">
        <f>RA_CD!AO71+MA_CD!AO71+CI_CD!AO71</f>
        <v>0</v>
      </c>
      <c r="AP71" s="8">
        <f>RA_CD!AP71+MA_CD!AP71+CI_CD!AP71</f>
        <v>0</v>
      </c>
      <c r="AQ71" s="8">
        <f>RA_CD!AQ71+MA_CD!AQ71+CI_CD!AQ71</f>
        <v>0</v>
      </c>
      <c r="AR71" s="8">
        <f>RA_CD!AR71+MA_CD!AR71+CI_CD!AR71</f>
        <v>0</v>
      </c>
      <c r="AS71" s="8">
        <f>RA_CD!AS71+MA_CD!AS71+CI_CD!AS71</f>
        <v>0</v>
      </c>
      <c r="AT71" s="8">
        <f>RA_CD!AT71+MA_CD!AT71+CI_CD!AT71</f>
        <v>0</v>
      </c>
      <c r="AU71" s="8">
        <f>RA_CD!AU71+MA_CD!AU71+CI_CD!AU71</f>
        <v>0</v>
      </c>
      <c r="AV71" s="8">
        <f>RA_CD!AV71+MA_CD!AV71+CI_CD!AV71</f>
        <v>0</v>
      </c>
      <c r="AW71" s="8">
        <f>RA_CD!AW71+MA_CD!AW71+CI_CD!AW71</f>
        <v>0</v>
      </c>
      <c r="AX71" s="8">
        <f>RA_CD!AX71+MA_CD!AX71+CI_CD!AX71</f>
        <v>0</v>
      </c>
      <c r="AY71" s="8">
        <f>RA_CD!AY71+MA_CD!AY71+CI_CD!AY71</f>
        <v>0</v>
      </c>
      <c r="AZ71" s="8">
        <f>RA_CD!AZ71+MA_CD!AZ71+CI_CD!AZ71</f>
        <v>0</v>
      </c>
      <c r="BA71" s="8">
        <f>RA_CD!BA71+MA_CD!BA71+CI_CD!BA71</f>
        <v>0</v>
      </c>
      <c r="BB71" s="8">
        <f>RA_CD!BB71+MA_CD!BB71+CI_CD!BB71</f>
        <v>0</v>
      </c>
      <c r="BC71" s="8">
        <f>RA_CD!BC71+MA_CD!BC71+CI_CD!BC71</f>
        <v>0</v>
      </c>
      <c r="BD71" s="8">
        <f>RA_CD!BD71+MA_CD!BD71+CI_CD!BD71</f>
        <v>0</v>
      </c>
      <c r="BE71" s="8">
        <f>RA_CD!BE71+MA_CD!BE71+CI_CD!BE71</f>
        <v>0</v>
      </c>
      <c r="BF71" s="8">
        <f>RA_CD!BF71+MA_CD!BF71+CI_CD!BF71</f>
        <v>0</v>
      </c>
      <c r="BG71" s="8">
        <f>RA_CD!BG71+MA_CD!BG71+CI_CD!BG71</f>
        <v>0</v>
      </c>
      <c r="BH71" s="8">
        <f>RA_CD!BH71+MA_CD!BH71+CI_CD!BH71</f>
        <v>0</v>
      </c>
      <c r="BI71" s="8">
        <f>RA_CD!BI71+MA_CD!BI71+CI_CD!BI71</f>
        <v>0</v>
      </c>
      <c r="BJ71" s="8">
        <f>RA_CD!BJ71+MA_CD!BJ71+CI_CD!BJ71</f>
        <v>0</v>
      </c>
      <c r="BK71" s="8">
        <f>RA_CD!BK71+MA_CD!BK71+CI_CD!BK71</f>
        <v>0</v>
      </c>
      <c r="BO71" s="24">
        <f t="shared" si="44"/>
        <v>0</v>
      </c>
      <c r="BP71" s="24">
        <f t="shared" si="44"/>
        <v>0</v>
      </c>
      <c r="BQ71" s="24">
        <f t="shared" si="44"/>
        <v>0</v>
      </c>
      <c r="BR71" s="24">
        <f t="shared" si="44"/>
        <v>0</v>
      </c>
      <c r="BS71" s="24">
        <f t="shared" si="44"/>
        <v>0</v>
      </c>
      <c r="BT71" s="24">
        <f t="shared" si="44"/>
        <v>0</v>
      </c>
    </row>
    <row r="72" spans="1:72" hidden="1" outlineLevel="1" x14ac:dyDescent="0.25">
      <c r="A72" s="11" t="s">
        <v>35</v>
      </c>
      <c r="C72" s="2" t="s">
        <v>111</v>
      </c>
      <c r="D72" s="8">
        <f>RA_CD!D72+MA_CD!D72+CI_CD!D72</f>
        <v>0</v>
      </c>
      <c r="E72" s="8">
        <f>RA_CD!E72+MA_CD!E72+CI_CD!E72</f>
        <v>0</v>
      </c>
      <c r="F72" s="8">
        <f>RA_CD!F72+MA_CD!F72+CI_CD!F72</f>
        <v>0</v>
      </c>
      <c r="G72" s="8">
        <f>RA_CD!G72+MA_CD!G72+CI_CD!G72</f>
        <v>0</v>
      </c>
      <c r="H72" s="8">
        <f>RA_CD!H72+MA_CD!H72+CI_CD!H72</f>
        <v>0</v>
      </c>
      <c r="I72" s="8">
        <f>RA_CD!I72+MA_CD!I72+CI_CD!I72</f>
        <v>0</v>
      </c>
      <c r="J72" s="8">
        <f>RA_CD!J72+MA_CD!J72+CI_CD!J72</f>
        <v>0</v>
      </c>
      <c r="K72" s="8">
        <f>RA_CD!K72+MA_CD!K72+CI_CD!K72</f>
        <v>0</v>
      </c>
      <c r="L72" s="8">
        <f>RA_CD!L72+MA_CD!L72+CI_CD!L72</f>
        <v>0</v>
      </c>
      <c r="M72" s="8">
        <f>RA_CD!M72+MA_CD!M72+CI_CD!M72</f>
        <v>0</v>
      </c>
      <c r="N72" s="8">
        <f>RA_CD!N72+MA_CD!N72+CI_CD!N72</f>
        <v>0</v>
      </c>
      <c r="O72" s="8">
        <f>RA_CD!O72+MA_CD!O72+CI_CD!O72</f>
        <v>0</v>
      </c>
      <c r="P72" s="8">
        <f>RA_CD!P72+MA_CD!P72+CI_CD!P72</f>
        <v>0</v>
      </c>
      <c r="Q72" s="8">
        <f>RA_CD!Q72+MA_CD!Q72+CI_CD!Q72</f>
        <v>0</v>
      </c>
      <c r="R72" s="8">
        <f>RA_CD!R72+MA_CD!R72+CI_CD!R72</f>
        <v>0</v>
      </c>
      <c r="S72" s="8">
        <f>RA_CD!S72+MA_CD!S72+CI_CD!S72</f>
        <v>0</v>
      </c>
      <c r="T72" s="8">
        <f>RA_CD!T72+MA_CD!T72+CI_CD!T72</f>
        <v>0</v>
      </c>
      <c r="U72" s="8">
        <f>RA_CD!U72+MA_CD!U72+CI_CD!U72</f>
        <v>0</v>
      </c>
      <c r="V72" s="8">
        <f>RA_CD!V72+MA_CD!V72+CI_CD!V72</f>
        <v>0</v>
      </c>
      <c r="W72" s="8">
        <f>RA_CD!W72+MA_CD!W72+CI_CD!W72</f>
        <v>0</v>
      </c>
      <c r="X72" s="8">
        <f>RA_CD!X72+MA_CD!X72+CI_CD!X72</f>
        <v>0</v>
      </c>
      <c r="Y72" s="8">
        <f>RA_CD!Y72+MA_CD!Y72+CI_CD!Y72</f>
        <v>0</v>
      </c>
      <c r="Z72" s="8">
        <f>RA_CD!Z72+MA_CD!Z72+CI_CD!Z72</f>
        <v>0</v>
      </c>
      <c r="AA72" s="8">
        <f>RA_CD!AA72+MA_CD!AA72+CI_CD!AA72</f>
        <v>0</v>
      </c>
      <c r="AB72" s="8">
        <f>RA_CD!AB72+MA_CD!AB72+CI_CD!AB72</f>
        <v>0</v>
      </c>
      <c r="AC72" s="8">
        <f>RA_CD!AC72+MA_CD!AC72+CI_CD!AC72</f>
        <v>0</v>
      </c>
      <c r="AD72" s="8">
        <f>RA_CD!AD72+MA_CD!AD72+CI_CD!AD72</f>
        <v>0</v>
      </c>
      <c r="AE72" s="8">
        <f>RA_CD!AE72+MA_CD!AE72+CI_CD!AE72</f>
        <v>0</v>
      </c>
      <c r="AF72" s="8">
        <f>RA_CD!AF72+MA_CD!AF72+CI_CD!AF72</f>
        <v>0</v>
      </c>
      <c r="AG72" s="8">
        <f>RA_CD!AG72+MA_CD!AG72+CI_CD!AG72</f>
        <v>0</v>
      </c>
      <c r="AH72" s="8">
        <f>RA_CD!AH72+MA_CD!AH72+CI_CD!AH72</f>
        <v>0</v>
      </c>
      <c r="AI72" s="8">
        <f>RA_CD!AI72+MA_CD!AI72+CI_CD!AI72</f>
        <v>0</v>
      </c>
      <c r="AJ72" s="8">
        <f>RA_CD!AJ72+MA_CD!AJ72+CI_CD!AJ72</f>
        <v>0</v>
      </c>
      <c r="AK72" s="8">
        <f>RA_CD!AK72+MA_CD!AK72+CI_CD!AK72</f>
        <v>0</v>
      </c>
      <c r="AL72" s="8">
        <f>RA_CD!AL72+MA_CD!AL72+CI_CD!AL72</f>
        <v>0</v>
      </c>
      <c r="AM72" s="8">
        <f>RA_CD!AM72+MA_CD!AM72+CI_CD!AM72</f>
        <v>0</v>
      </c>
      <c r="AN72" s="8">
        <f>RA_CD!AN72+MA_CD!AN72+CI_CD!AN72</f>
        <v>0</v>
      </c>
      <c r="AO72" s="8">
        <f>RA_CD!AO72+MA_CD!AO72+CI_CD!AO72</f>
        <v>0</v>
      </c>
      <c r="AP72" s="8">
        <f>RA_CD!AP72+MA_CD!AP72+CI_CD!AP72</f>
        <v>0</v>
      </c>
      <c r="AQ72" s="8">
        <f>RA_CD!AQ72+MA_CD!AQ72+CI_CD!AQ72</f>
        <v>0</v>
      </c>
      <c r="AR72" s="8">
        <f>RA_CD!AR72+MA_CD!AR72+CI_CD!AR72</f>
        <v>0</v>
      </c>
      <c r="AS72" s="8">
        <f>RA_CD!AS72+MA_CD!AS72+CI_CD!AS72</f>
        <v>0</v>
      </c>
      <c r="AT72" s="8">
        <f>RA_CD!AT72+MA_CD!AT72+CI_CD!AT72</f>
        <v>0</v>
      </c>
      <c r="AU72" s="8">
        <f>RA_CD!AU72+MA_CD!AU72+CI_CD!AU72</f>
        <v>0</v>
      </c>
      <c r="AV72" s="8">
        <f>RA_CD!AV72+MA_CD!AV72+CI_CD!AV72</f>
        <v>0</v>
      </c>
      <c r="AW72" s="8">
        <f>RA_CD!AW72+MA_CD!AW72+CI_CD!AW72</f>
        <v>0</v>
      </c>
      <c r="AX72" s="8">
        <f>RA_CD!AX72+MA_CD!AX72+CI_CD!AX72</f>
        <v>0</v>
      </c>
      <c r="AY72" s="8">
        <f>RA_CD!AY72+MA_CD!AY72+CI_CD!AY72</f>
        <v>0</v>
      </c>
      <c r="AZ72" s="8">
        <f>RA_CD!AZ72+MA_CD!AZ72+CI_CD!AZ72</f>
        <v>0</v>
      </c>
      <c r="BA72" s="8">
        <f>RA_CD!BA72+MA_CD!BA72+CI_CD!BA72</f>
        <v>0</v>
      </c>
      <c r="BB72" s="8">
        <f>RA_CD!BB72+MA_CD!BB72+CI_CD!BB72</f>
        <v>0</v>
      </c>
      <c r="BC72" s="8">
        <f>RA_CD!BC72+MA_CD!BC72+CI_CD!BC72</f>
        <v>0</v>
      </c>
      <c r="BD72" s="8">
        <f>RA_CD!BD72+MA_CD!BD72+CI_CD!BD72</f>
        <v>0</v>
      </c>
      <c r="BE72" s="8">
        <f>RA_CD!BE72+MA_CD!BE72+CI_CD!BE72</f>
        <v>0</v>
      </c>
      <c r="BF72" s="8">
        <f>RA_CD!BF72+MA_CD!BF72+CI_CD!BF72</f>
        <v>0</v>
      </c>
      <c r="BG72" s="8">
        <f>RA_CD!BG72+MA_CD!BG72+CI_CD!BG72</f>
        <v>0</v>
      </c>
      <c r="BH72" s="8">
        <f>RA_CD!BH72+MA_CD!BH72+CI_CD!BH72</f>
        <v>0</v>
      </c>
      <c r="BI72" s="8">
        <f>RA_CD!BI72+MA_CD!BI72+CI_CD!BI72</f>
        <v>0</v>
      </c>
      <c r="BJ72" s="8">
        <f>RA_CD!BJ72+MA_CD!BJ72+CI_CD!BJ72</f>
        <v>0</v>
      </c>
      <c r="BK72" s="8">
        <f>RA_CD!BK72+MA_CD!BK72+CI_CD!BK72</f>
        <v>0</v>
      </c>
      <c r="BO72" s="24">
        <f t="shared" si="44"/>
        <v>0</v>
      </c>
      <c r="BP72" s="24">
        <f t="shared" si="44"/>
        <v>0</v>
      </c>
      <c r="BQ72" s="24">
        <f t="shared" si="44"/>
        <v>0</v>
      </c>
      <c r="BR72" s="24">
        <f t="shared" si="44"/>
        <v>0</v>
      </c>
      <c r="BS72" s="24">
        <f t="shared" si="44"/>
        <v>0</v>
      </c>
      <c r="BT72" s="24">
        <f t="shared" si="44"/>
        <v>0</v>
      </c>
    </row>
    <row r="73" spans="1:72" hidden="1" outlineLevel="1" x14ac:dyDescent="0.25">
      <c r="A73" s="11" t="s">
        <v>35</v>
      </c>
      <c r="C73" s="2" t="s">
        <v>101</v>
      </c>
      <c r="D73" s="8">
        <f>RA_CD!D73+MA_CD!D73+CI_CD!D73</f>
        <v>0</v>
      </c>
      <c r="E73" s="8">
        <f>RA_CD!E73+MA_CD!E73+CI_CD!E73</f>
        <v>0</v>
      </c>
      <c r="F73" s="8">
        <f>RA_CD!F73+MA_CD!F73+CI_CD!F73</f>
        <v>0</v>
      </c>
      <c r="G73" s="8">
        <f>RA_CD!G73+MA_CD!G73+CI_CD!G73</f>
        <v>0</v>
      </c>
      <c r="H73" s="8">
        <f>RA_CD!H73+MA_CD!H73+CI_CD!H73</f>
        <v>0</v>
      </c>
      <c r="I73" s="8">
        <f>RA_CD!I73+MA_CD!I73+CI_CD!I73</f>
        <v>0</v>
      </c>
      <c r="J73" s="8">
        <f>RA_CD!J73+MA_CD!J73+CI_CD!J73</f>
        <v>0</v>
      </c>
      <c r="K73" s="8">
        <f>RA_CD!K73+MA_CD!K73+CI_CD!K73</f>
        <v>0</v>
      </c>
      <c r="L73" s="8">
        <f>RA_CD!L73+MA_CD!L73+CI_CD!L73</f>
        <v>0</v>
      </c>
      <c r="M73" s="8">
        <f>RA_CD!M73+MA_CD!M73+CI_CD!M73</f>
        <v>0</v>
      </c>
      <c r="N73" s="8">
        <f>RA_CD!N73+MA_CD!N73+CI_CD!N73</f>
        <v>0</v>
      </c>
      <c r="O73" s="8">
        <f>RA_CD!O73+MA_CD!O73+CI_CD!O73</f>
        <v>0</v>
      </c>
      <c r="P73" s="8">
        <f>RA_CD!P73+MA_CD!P73+CI_CD!P73</f>
        <v>0</v>
      </c>
      <c r="Q73" s="8">
        <f>RA_CD!Q73+MA_CD!Q73+CI_CD!Q73</f>
        <v>0</v>
      </c>
      <c r="R73" s="8">
        <f>RA_CD!R73+MA_CD!R73+CI_CD!R73</f>
        <v>0</v>
      </c>
      <c r="S73" s="8">
        <f>RA_CD!S73+MA_CD!S73+CI_CD!S73</f>
        <v>0</v>
      </c>
      <c r="T73" s="8">
        <f>RA_CD!T73+MA_CD!T73+CI_CD!T73</f>
        <v>0</v>
      </c>
      <c r="U73" s="8">
        <f>RA_CD!U73+MA_CD!U73+CI_CD!U73</f>
        <v>0</v>
      </c>
      <c r="V73" s="8">
        <f>RA_CD!V73+MA_CD!V73+CI_CD!V73</f>
        <v>0</v>
      </c>
      <c r="W73" s="8">
        <f>RA_CD!W73+MA_CD!W73+CI_CD!W73</f>
        <v>0</v>
      </c>
      <c r="X73" s="8">
        <f>RA_CD!X73+MA_CD!X73+CI_CD!X73</f>
        <v>0</v>
      </c>
      <c r="Y73" s="8">
        <f>RA_CD!Y73+MA_CD!Y73+CI_CD!Y73</f>
        <v>0</v>
      </c>
      <c r="Z73" s="8">
        <f>RA_CD!Z73+MA_CD!Z73+CI_CD!Z73</f>
        <v>0</v>
      </c>
      <c r="AA73" s="8">
        <f>RA_CD!AA73+MA_CD!AA73+CI_CD!AA73</f>
        <v>0</v>
      </c>
      <c r="AB73" s="8">
        <f>RA_CD!AB73+MA_CD!AB73+CI_CD!AB73</f>
        <v>0</v>
      </c>
      <c r="AC73" s="8">
        <f>RA_CD!AC73+MA_CD!AC73+CI_CD!AC73</f>
        <v>0</v>
      </c>
      <c r="AD73" s="8">
        <f>RA_CD!AD73+MA_CD!AD73+CI_CD!AD73</f>
        <v>0</v>
      </c>
      <c r="AE73" s="8">
        <f>RA_CD!AE73+MA_CD!AE73+CI_CD!AE73</f>
        <v>0</v>
      </c>
      <c r="AF73" s="8">
        <f>RA_CD!AF73+MA_CD!AF73+CI_CD!AF73</f>
        <v>0</v>
      </c>
      <c r="AG73" s="8">
        <f>RA_CD!AG73+MA_CD!AG73+CI_CD!AG73</f>
        <v>0</v>
      </c>
      <c r="AH73" s="8">
        <f>RA_CD!AH73+MA_CD!AH73+CI_CD!AH73</f>
        <v>0</v>
      </c>
      <c r="AI73" s="8">
        <f>RA_CD!AI73+MA_CD!AI73+CI_CD!AI73</f>
        <v>0</v>
      </c>
      <c r="AJ73" s="8">
        <f>RA_CD!AJ73+MA_CD!AJ73+CI_CD!AJ73</f>
        <v>0</v>
      </c>
      <c r="AK73" s="8">
        <f>RA_CD!AK73+MA_CD!AK73+CI_CD!AK73</f>
        <v>0</v>
      </c>
      <c r="AL73" s="8">
        <f>RA_CD!AL73+MA_CD!AL73+CI_CD!AL73</f>
        <v>0</v>
      </c>
      <c r="AM73" s="8">
        <f>RA_CD!AM73+MA_CD!AM73+CI_CD!AM73</f>
        <v>0</v>
      </c>
      <c r="AN73" s="8">
        <f>RA_CD!AN73+MA_CD!AN73+CI_CD!AN73</f>
        <v>0</v>
      </c>
      <c r="AO73" s="8">
        <f>RA_CD!AO73+MA_CD!AO73+CI_CD!AO73</f>
        <v>0</v>
      </c>
      <c r="AP73" s="8">
        <f>RA_CD!AP73+MA_CD!AP73+CI_CD!AP73</f>
        <v>0</v>
      </c>
      <c r="AQ73" s="8">
        <f>RA_CD!AQ73+MA_CD!AQ73+CI_CD!AQ73</f>
        <v>0</v>
      </c>
      <c r="AR73" s="8">
        <f>RA_CD!AR73+MA_CD!AR73+CI_CD!AR73</f>
        <v>0</v>
      </c>
      <c r="AS73" s="8">
        <f>RA_CD!AS73+MA_CD!AS73+CI_CD!AS73</f>
        <v>0</v>
      </c>
      <c r="AT73" s="8">
        <f>RA_CD!AT73+MA_CD!AT73+CI_CD!AT73</f>
        <v>0</v>
      </c>
      <c r="AU73" s="8">
        <f>RA_CD!AU73+MA_CD!AU73+CI_CD!AU73</f>
        <v>0</v>
      </c>
      <c r="AV73" s="8">
        <f>RA_CD!AV73+MA_CD!AV73+CI_CD!AV73</f>
        <v>0</v>
      </c>
      <c r="AW73" s="8">
        <f>RA_CD!AW73+MA_CD!AW73+CI_CD!AW73</f>
        <v>0</v>
      </c>
      <c r="AX73" s="8">
        <f>RA_CD!AX73+MA_CD!AX73+CI_CD!AX73</f>
        <v>0</v>
      </c>
      <c r="AY73" s="8">
        <f>RA_CD!AY73+MA_CD!AY73+CI_CD!AY73</f>
        <v>0</v>
      </c>
      <c r="AZ73" s="8">
        <f>RA_CD!AZ73+MA_CD!AZ73+CI_CD!AZ73</f>
        <v>0</v>
      </c>
      <c r="BA73" s="8">
        <f>RA_CD!BA73+MA_CD!BA73+CI_CD!BA73</f>
        <v>0</v>
      </c>
      <c r="BB73" s="8">
        <f>RA_CD!BB73+MA_CD!BB73+CI_CD!BB73</f>
        <v>0</v>
      </c>
      <c r="BC73" s="8">
        <f>RA_CD!BC73+MA_CD!BC73+CI_CD!BC73</f>
        <v>0</v>
      </c>
      <c r="BD73" s="8">
        <f>RA_CD!BD73+MA_CD!BD73+CI_CD!BD73</f>
        <v>0</v>
      </c>
      <c r="BE73" s="8">
        <f>RA_CD!BE73+MA_CD!BE73+CI_CD!BE73</f>
        <v>0</v>
      </c>
      <c r="BF73" s="8">
        <f>RA_CD!BF73+MA_CD!BF73+CI_CD!BF73</f>
        <v>0</v>
      </c>
      <c r="BG73" s="8">
        <f>RA_CD!BG73+MA_CD!BG73+CI_CD!BG73</f>
        <v>0</v>
      </c>
      <c r="BH73" s="8">
        <f>RA_CD!BH73+MA_CD!BH73+CI_CD!BH73</f>
        <v>0</v>
      </c>
      <c r="BI73" s="8">
        <f>RA_CD!BI73+MA_CD!BI73+CI_CD!BI73</f>
        <v>0</v>
      </c>
      <c r="BJ73" s="8">
        <f>RA_CD!BJ73+MA_CD!BJ73+CI_CD!BJ73</f>
        <v>0</v>
      </c>
      <c r="BK73" s="8">
        <f>RA_CD!BK73+MA_CD!BK73+CI_CD!BK73</f>
        <v>0</v>
      </c>
      <c r="BO73" s="24">
        <f t="shared" si="44"/>
        <v>0</v>
      </c>
      <c r="BP73" s="24">
        <f t="shared" si="44"/>
        <v>0</v>
      </c>
      <c r="BQ73" s="24">
        <f t="shared" si="44"/>
        <v>0</v>
      </c>
      <c r="BR73" s="24">
        <f t="shared" si="44"/>
        <v>0</v>
      </c>
      <c r="BS73" s="24">
        <f t="shared" si="44"/>
        <v>0</v>
      </c>
      <c r="BT73" s="24">
        <f t="shared" si="44"/>
        <v>0</v>
      </c>
    </row>
    <row r="74" spans="1:72" hidden="1" outlineLevel="1" x14ac:dyDescent="0.25">
      <c r="A74" s="11" t="s">
        <v>35</v>
      </c>
      <c r="C74" s="2" t="s">
        <v>99</v>
      </c>
      <c r="D74" s="8">
        <f>RA_CD!D74+MA_CD!D74+CI_CD!D74</f>
        <v>0</v>
      </c>
      <c r="E74" s="8">
        <f>RA_CD!E74+MA_CD!E74+CI_CD!E74</f>
        <v>0</v>
      </c>
      <c r="F74" s="8">
        <f>RA_CD!F74+MA_CD!F74+CI_CD!F74</f>
        <v>0</v>
      </c>
      <c r="G74" s="8">
        <f>RA_CD!G74+MA_CD!G74+CI_CD!G74</f>
        <v>0</v>
      </c>
      <c r="H74" s="8">
        <f>RA_CD!H74+MA_CD!H74+CI_CD!H74</f>
        <v>0</v>
      </c>
      <c r="I74" s="8">
        <f>RA_CD!I74+MA_CD!I74+CI_CD!I74</f>
        <v>0</v>
      </c>
      <c r="J74" s="8">
        <f>RA_CD!J74+MA_CD!J74+CI_CD!J74</f>
        <v>0</v>
      </c>
      <c r="K74" s="8">
        <f>RA_CD!K74+MA_CD!K74+CI_CD!K74</f>
        <v>0</v>
      </c>
      <c r="L74" s="8">
        <f>RA_CD!L74+MA_CD!L74+CI_CD!L74</f>
        <v>0</v>
      </c>
      <c r="M74" s="8">
        <f>RA_CD!M74+MA_CD!M74+CI_CD!M74</f>
        <v>0</v>
      </c>
      <c r="N74" s="8">
        <f>RA_CD!N74+MA_CD!N74+CI_CD!N74</f>
        <v>0</v>
      </c>
      <c r="O74" s="8">
        <f>RA_CD!O74+MA_CD!O74+CI_CD!O74</f>
        <v>0</v>
      </c>
      <c r="P74" s="8">
        <f>RA_CD!P74+MA_CD!P74+CI_CD!P74</f>
        <v>0</v>
      </c>
      <c r="Q74" s="8">
        <f>RA_CD!Q74+MA_CD!Q74+CI_CD!Q74</f>
        <v>0</v>
      </c>
      <c r="R74" s="8">
        <f>RA_CD!R74+MA_CD!R74+CI_CD!R74</f>
        <v>0</v>
      </c>
      <c r="S74" s="8">
        <f>RA_CD!S74+MA_CD!S74+CI_CD!S74</f>
        <v>0</v>
      </c>
      <c r="T74" s="8">
        <f>RA_CD!T74+MA_CD!T74+CI_CD!T74</f>
        <v>0</v>
      </c>
      <c r="U74" s="8">
        <f>RA_CD!U74+MA_CD!U74+CI_CD!U74</f>
        <v>0</v>
      </c>
      <c r="V74" s="8">
        <f>RA_CD!V74+MA_CD!V74+CI_CD!V74</f>
        <v>0</v>
      </c>
      <c r="W74" s="8">
        <f>RA_CD!W74+MA_CD!W74+CI_CD!W74</f>
        <v>0</v>
      </c>
      <c r="X74" s="8">
        <f>RA_CD!X74+MA_CD!X74+CI_CD!X74</f>
        <v>0</v>
      </c>
      <c r="Y74" s="8">
        <f>RA_CD!Y74+MA_CD!Y74+CI_CD!Y74</f>
        <v>0</v>
      </c>
      <c r="Z74" s="8">
        <f>RA_CD!Z74+MA_CD!Z74+CI_CD!Z74</f>
        <v>0</v>
      </c>
      <c r="AA74" s="8">
        <f>RA_CD!AA74+MA_CD!AA74+CI_CD!AA74</f>
        <v>0</v>
      </c>
      <c r="AB74" s="8">
        <f>RA_CD!AB74+MA_CD!AB74+CI_CD!AB74</f>
        <v>0</v>
      </c>
      <c r="AC74" s="8">
        <f>RA_CD!AC74+MA_CD!AC74+CI_CD!AC74</f>
        <v>0</v>
      </c>
      <c r="AD74" s="8">
        <f>RA_CD!AD74+MA_CD!AD74+CI_CD!AD74</f>
        <v>0</v>
      </c>
      <c r="AE74" s="8">
        <f>RA_CD!AE74+MA_CD!AE74+CI_CD!AE74</f>
        <v>0</v>
      </c>
      <c r="AF74" s="8">
        <f>RA_CD!AF74+MA_CD!AF74+CI_CD!AF74</f>
        <v>0</v>
      </c>
      <c r="AG74" s="8">
        <f>RA_CD!AG74+MA_CD!AG74+CI_CD!AG74</f>
        <v>0</v>
      </c>
      <c r="AH74" s="8">
        <f>RA_CD!AH74+MA_CD!AH74+CI_CD!AH74</f>
        <v>0</v>
      </c>
      <c r="AI74" s="8">
        <f>RA_CD!AI74+MA_CD!AI74+CI_CD!AI74</f>
        <v>0</v>
      </c>
      <c r="AJ74" s="8">
        <f>RA_CD!AJ74+MA_CD!AJ74+CI_CD!AJ74</f>
        <v>0</v>
      </c>
      <c r="AK74" s="8">
        <f>RA_CD!AK74+MA_CD!AK74+CI_CD!AK74</f>
        <v>0</v>
      </c>
      <c r="AL74" s="8">
        <f>RA_CD!AL74+MA_CD!AL74+CI_CD!AL74</f>
        <v>0</v>
      </c>
      <c r="AM74" s="8">
        <f>RA_CD!AM74+MA_CD!AM74+CI_CD!AM74</f>
        <v>0</v>
      </c>
      <c r="AN74" s="8">
        <f>RA_CD!AN74+MA_CD!AN74+CI_CD!AN74</f>
        <v>0</v>
      </c>
      <c r="AO74" s="8">
        <f>RA_CD!AO74+MA_CD!AO74+CI_CD!AO74</f>
        <v>0</v>
      </c>
      <c r="AP74" s="8">
        <f>RA_CD!AP74+MA_CD!AP74+CI_CD!AP74</f>
        <v>0</v>
      </c>
      <c r="AQ74" s="8">
        <f>RA_CD!AQ74+MA_CD!AQ74+CI_CD!AQ74</f>
        <v>0</v>
      </c>
      <c r="AR74" s="8">
        <f>RA_CD!AR74+MA_CD!AR74+CI_CD!AR74</f>
        <v>0</v>
      </c>
      <c r="AS74" s="8">
        <f>RA_CD!AS74+MA_CD!AS74+CI_CD!AS74</f>
        <v>0</v>
      </c>
      <c r="AT74" s="8">
        <f>RA_CD!AT74+MA_CD!AT74+CI_CD!AT74</f>
        <v>0</v>
      </c>
      <c r="AU74" s="8">
        <f>RA_CD!AU74+MA_CD!AU74+CI_CD!AU74</f>
        <v>0</v>
      </c>
      <c r="AV74" s="8">
        <f>RA_CD!AV74+MA_CD!AV74+CI_CD!AV74</f>
        <v>0</v>
      </c>
      <c r="AW74" s="8">
        <f>RA_CD!AW74+MA_CD!AW74+CI_CD!AW74</f>
        <v>0</v>
      </c>
      <c r="AX74" s="8">
        <f>RA_CD!AX74+MA_CD!AX74+CI_CD!AX74</f>
        <v>0</v>
      </c>
      <c r="AY74" s="8">
        <f>RA_CD!AY74+MA_CD!AY74+CI_CD!AY74</f>
        <v>0</v>
      </c>
      <c r="AZ74" s="8">
        <f>RA_CD!AZ74+MA_CD!AZ74+CI_CD!AZ74</f>
        <v>0</v>
      </c>
      <c r="BA74" s="8">
        <f>RA_CD!BA74+MA_CD!BA74+CI_CD!BA74</f>
        <v>0</v>
      </c>
      <c r="BB74" s="8">
        <f>RA_CD!BB74+MA_CD!BB74+CI_CD!BB74</f>
        <v>0</v>
      </c>
      <c r="BC74" s="8">
        <f>RA_CD!BC74+MA_CD!BC74+CI_CD!BC74</f>
        <v>0</v>
      </c>
      <c r="BD74" s="8">
        <f>RA_CD!BD74+MA_CD!BD74+CI_CD!BD74</f>
        <v>0</v>
      </c>
      <c r="BE74" s="8">
        <f>RA_CD!BE74+MA_CD!BE74+CI_CD!BE74</f>
        <v>0</v>
      </c>
      <c r="BF74" s="8">
        <f>RA_CD!BF74+MA_CD!BF74+CI_CD!BF74</f>
        <v>0</v>
      </c>
      <c r="BG74" s="8">
        <f>RA_CD!BG74+MA_CD!BG74+CI_CD!BG74</f>
        <v>0</v>
      </c>
      <c r="BH74" s="8">
        <f>RA_CD!BH74+MA_CD!BH74+CI_CD!BH74</f>
        <v>0</v>
      </c>
      <c r="BI74" s="8">
        <f>RA_CD!BI74+MA_CD!BI74+CI_CD!BI74</f>
        <v>0</v>
      </c>
      <c r="BJ74" s="8">
        <f>RA_CD!BJ74+MA_CD!BJ74+CI_CD!BJ74</f>
        <v>0</v>
      </c>
      <c r="BK74" s="8">
        <f>RA_CD!BK74+MA_CD!BK74+CI_CD!BK74</f>
        <v>0</v>
      </c>
      <c r="BO74" s="24">
        <f t="shared" si="44"/>
        <v>0</v>
      </c>
      <c r="BP74" s="24">
        <f t="shared" si="44"/>
        <v>0</v>
      </c>
      <c r="BQ74" s="24">
        <f t="shared" si="44"/>
        <v>0</v>
      </c>
      <c r="BR74" s="24">
        <f t="shared" si="44"/>
        <v>0</v>
      </c>
      <c r="BS74" s="24">
        <f t="shared" si="44"/>
        <v>0</v>
      </c>
      <c r="BT74" s="24">
        <f t="shared" si="44"/>
        <v>0</v>
      </c>
    </row>
    <row r="75" spans="1:72" hidden="1" outlineLevel="1" x14ac:dyDescent="0.25">
      <c r="A75" s="11" t="s">
        <v>35</v>
      </c>
      <c r="C75" s="2" t="s">
        <v>100</v>
      </c>
      <c r="D75" s="8">
        <f>RA_CD!D75+MA_CD!D75+CI_CD!D75</f>
        <v>0</v>
      </c>
      <c r="E75" s="8">
        <f>RA_CD!E75+MA_CD!E75+CI_CD!E75</f>
        <v>0</v>
      </c>
      <c r="F75" s="8">
        <f>RA_CD!F75+MA_CD!F75+CI_CD!F75</f>
        <v>0</v>
      </c>
      <c r="G75" s="8">
        <f>RA_CD!G75+MA_CD!G75+CI_CD!G75</f>
        <v>0</v>
      </c>
      <c r="H75" s="8">
        <f>RA_CD!H75+MA_CD!H75+CI_CD!H75</f>
        <v>0</v>
      </c>
      <c r="I75" s="8">
        <f>RA_CD!I75+MA_CD!I75+CI_CD!I75</f>
        <v>0</v>
      </c>
      <c r="J75" s="8">
        <f>RA_CD!J75+MA_CD!J75+CI_CD!J75</f>
        <v>0</v>
      </c>
      <c r="K75" s="8">
        <f>RA_CD!K75+MA_CD!K75+CI_CD!K75</f>
        <v>0</v>
      </c>
      <c r="L75" s="8">
        <f>RA_CD!L75+MA_CD!L75+CI_CD!L75</f>
        <v>0</v>
      </c>
      <c r="M75" s="8">
        <f>RA_CD!M75+MA_CD!M75+CI_CD!M75</f>
        <v>0</v>
      </c>
      <c r="N75" s="8">
        <f>RA_CD!N75+MA_CD!N75+CI_CD!N75</f>
        <v>0</v>
      </c>
      <c r="O75" s="8">
        <f>RA_CD!O75+MA_CD!O75+CI_CD!O75</f>
        <v>0</v>
      </c>
      <c r="P75" s="8">
        <f>RA_CD!P75+MA_CD!P75+CI_CD!P75</f>
        <v>0</v>
      </c>
      <c r="Q75" s="8">
        <f>RA_CD!Q75+MA_CD!Q75+CI_CD!Q75</f>
        <v>0</v>
      </c>
      <c r="R75" s="8">
        <f>RA_CD!R75+MA_CD!R75+CI_CD!R75</f>
        <v>0</v>
      </c>
      <c r="S75" s="8">
        <f>RA_CD!S75+MA_CD!S75+CI_CD!S75</f>
        <v>0</v>
      </c>
      <c r="T75" s="8">
        <f>RA_CD!T75+MA_CD!T75+CI_CD!T75</f>
        <v>0</v>
      </c>
      <c r="U75" s="8">
        <f>RA_CD!U75+MA_CD!U75+CI_CD!U75</f>
        <v>0</v>
      </c>
      <c r="V75" s="8">
        <f>RA_CD!V75+MA_CD!V75+CI_CD!V75</f>
        <v>0</v>
      </c>
      <c r="W75" s="8">
        <f>RA_CD!W75+MA_CD!W75+CI_CD!W75</f>
        <v>0</v>
      </c>
      <c r="X75" s="8">
        <f>RA_CD!X75+MA_CD!X75+CI_CD!X75</f>
        <v>0</v>
      </c>
      <c r="Y75" s="8">
        <f>RA_CD!Y75+MA_CD!Y75+CI_CD!Y75</f>
        <v>0</v>
      </c>
      <c r="Z75" s="8">
        <f>RA_CD!Z75+MA_CD!Z75+CI_CD!Z75</f>
        <v>0</v>
      </c>
      <c r="AA75" s="8">
        <f>RA_CD!AA75+MA_CD!AA75+CI_CD!AA75</f>
        <v>0</v>
      </c>
      <c r="AB75" s="8">
        <f>RA_CD!AB75+MA_CD!AB75+CI_CD!AB75</f>
        <v>0</v>
      </c>
      <c r="AC75" s="8">
        <f>RA_CD!AC75+MA_CD!AC75+CI_CD!AC75</f>
        <v>0</v>
      </c>
      <c r="AD75" s="8">
        <f>RA_CD!AD75+MA_CD!AD75+CI_CD!AD75</f>
        <v>0</v>
      </c>
      <c r="AE75" s="8">
        <f>RA_CD!AE75+MA_CD!AE75+CI_CD!AE75</f>
        <v>0</v>
      </c>
      <c r="AF75" s="8">
        <f>RA_CD!AF75+MA_CD!AF75+CI_CD!AF75</f>
        <v>0</v>
      </c>
      <c r="AG75" s="8">
        <f>RA_CD!AG75+MA_CD!AG75+CI_CD!AG75</f>
        <v>0</v>
      </c>
      <c r="AH75" s="8">
        <f>RA_CD!AH75+MA_CD!AH75+CI_CD!AH75</f>
        <v>0</v>
      </c>
      <c r="AI75" s="8">
        <f>RA_CD!AI75+MA_CD!AI75+CI_CD!AI75</f>
        <v>0</v>
      </c>
      <c r="AJ75" s="8">
        <f>RA_CD!AJ75+MA_CD!AJ75+CI_CD!AJ75</f>
        <v>0</v>
      </c>
      <c r="AK75" s="8">
        <f>RA_CD!AK75+MA_CD!AK75+CI_CD!AK75</f>
        <v>0</v>
      </c>
      <c r="AL75" s="8">
        <f>RA_CD!AL75+MA_CD!AL75+CI_CD!AL75</f>
        <v>0</v>
      </c>
      <c r="AM75" s="8">
        <f>RA_CD!AM75+MA_CD!AM75+CI_CD!AM75</f>
        <v>0</v>
      </c>
      <c r="AN75" s="8">
        <f>RA_CD!AN75+MA_CD!AN75+CI_CD!AN75</f>
        <v>0</v>
      </c>
      <c r="AO75" s="8">
        <f>RA_CD!AO75+MA_CD!AO75+CI_CD!AO75</f>
        <v>0</v>
      </c>
      <c r="AP75" s="8">
        <f>RA_CD!AP75+MA_CD!AP75+CI_CD!AP75</f>
        <v>0</v>
      </c>
      <c r="AQ75" s="8">
        <f>RA_CD!AQ75+MA_CD!AQ75+CI_CD!AQ75</f>
        <v>0</v>
      </c>
      <c r="AR75" s="8">
        <f>RA_CD!AR75+MA_CD!AR75+CI_CD!AR75</f>
        <v>0</v>
      </c>
      <c r="AS75" s="8">
        <f>RA_CD!AS75+MA_CD!AS75+CI_CD!AS75</f>
        <v>0</v>
      </c>
      <c r="AT75" s="8">
        <f>RA_CD!AT75+MA_CD!AT75+CI_CD!AT75</f>
        <v>0</v>
      </c>
      <c r="AU75" s="8">
        <f>RA_CD!AU75+MA_CD!AU75+CI_CD!AU75</f>
        <v>0</v>
      </c>
      <c r="AV75" s="8">
        <f>RA_CD!AV75+MA_CD!AV75+CI_CD!AV75</f>
        <v>0</v>
      </c>
      <c r="AW75" s="8">
        <f>RA_CD!AW75+MA_CD!AW75+CI_CD!AW75</f>
        <v>0</v>
      </c>
      <c r="AX75" s="8">
        <f>RA_CD!AX75+MA_CD!AX75+CI_CD!AX75</f>
        <v>0</v>
      </c>
      <c r="AY75" s="8">
        <f>RA_CD!AY75+MA_CD!AY75+CI_CD!AY75</f>
        <v>0</v>
      </c>
      <c r="AZ75" s="8">
        <f>RA_CD!AZ75+MA_CD!AZ75+CI_CD!AZ75</f>
        <v>0</v>
      </c>
      <c r="BA75" s="8">
        <f>RA_CD!BA75+MA_CD!BA75+CI_CD!BA75</f>
        <v>0</v>
      </c>
      <c r="BB75" s="8">
        <f>RA_CD!BB75+MA_CD!BB75+CI_CD!BB75</f>
        <v>0</v>
      </c>
      <c r="BC75" s="8">
        <f>RA_CD!BC75+MA_CD!BC75+CI_CD!BC75</f>
        <v>0</v>
      </c>
      <c r="BD75" s="8">
        <f>RA_CD!BD75+MA_CD!BD75+CI_CD!BD75</f>
        <v>0</v>
      </c>
      <c r="BE75" s="8">
        <f>RA_CD!BE75+MA_CD!BE75+CI_CD!BE75</f>
        <v>0</v>
      </c>
      <c r="BF75" s="8">
        <f>RA_CD!BF75+MA_CD!BF75+CI_CD!BF75</f>
        <v>0</v>
      </c>
      <c r="BG75" s="8">
        <f>RA_CD!BG75+MA_CD!BG75+CI_CD!BG75</f>
        <v>0</v>
      </c>
      <c r="BH75" s="8">
        <f>RA_CD!BH75+MA_CD!BH75+CI_CD!BH75</f>
        <v>0</v>
      </c>
      <c r="BI75" s="8">
        <f>RA_CD!BI75+MA_CD!BI75+CI_CD!BI75</f>
        <v>0</v>
      </c>
      <c r="BJ75" s="8">
        <f>RA_CD!BJ75+MA_CD!BJ75+CI_CD!BJ75</f>
        <v>0</v>
      </c>
      <c r="BK75" s="8">
        <f>RA_CD!BK75+MA_CD!BK75+CI_CD!BK75</f>
        <v>0</v>
      </c>
      <c r="BO75" s="24">
        <f t="shared" si="44"/>
        <v>0</v>
      </c>
      <c r="BP75" s="24">
        <f t="shared" si="44"/>
        <v>0</v>
      </c>
      <c r="BQ75" s="24">
        <f t="shared" si="44"/>
        <v>0</v>
      </c>
      <c r="BR75" s="24">
        <f t="shared" si="44"/>
        <v>0</v>
      </c>
      <c r="BS75" s="24">
        <f t="shared" si="44"/>
        <v>0</v>
      </c>
      <c r="BT75" s="24">
        <f t="shared" si="44"/>
        <v>0</v>
      </c>
    </row>
    <row r="76" spans="1:72" hidden="1" outlineLevel="1" x14ac:dyDescent="0.25">
      <c r="A76" s="11" t="s">
        <v>35</v>
      </c>
      <c r="C76" s="2" t="s">
        <v>98</v>
      </c>
      <c r="D76" s="8">
        <f>RA_CD!D76+MA_CD!D76+CI_CD!D76</f>
        <v>0</v>
      </c>
      <c r="E76" s="8">
        <f>RA_CD!E76+MA_CD!E76+CI_CD!E76</f>
        <v>0</v>
      </c>
      <c r="F76" s="8">
        <f>RA_CD!F76+MA_CD!F76+CI_CD!F76</f>
        <v>0</v>
      </c>
      <c r="G76" s="8">
        <f>RA_CD!G76+MA_CD!G76+CI_CD!G76</f>
        <v>0</v>
      </c>
      <c r="H76" s="8">
        <f>RA_CD!H76+MA_CD!H76+CI_CD!H76</f>
        <v>0</v>
      </c>
      <c r="I76" s="8">
        <f>RA_CD!I76+MA_CD!I76+CI_CD!I76</f>
        <v>0</v>
      </c>
      <c r="J76" s="8">
        <f>RA_CD!J76+MA_CD!J76+CI_CD!J76</f>
        <v>0</v>
      </c>
      <c r="K76" s="8">
        <f>RA_CD!K76+MA_CD!K76+CI_CD!K76</f>
        <v>0</v>
      </c>
      <c r="L76" s="8">
        <f>RA_CD!L76+MA_CD!L76+CI_CD!L76</f>
        <v>0</v>
      </c>
      <c r="M76" s="8">
        <f>RA_CD!M76+MA_CD!M76+CI_CD!M76</f>
        <v>0</v>
      </c>
      <c r="N76" s="8">
        <f>RA_CD!N76+MA_CD!N76+CI_CD!N76</f>
        <v>0</v>
      </c>
      <c r="O76" s="8">
        <f>RA_CD!O76+MA_CD!O76+CI_CD!O76</f>
        <v>0</v>
      </c>
      <c r="P76" s="8">
        <f>RA_CD!P76+MA_CD!P76+CI_CD!P76</f>
        <v>0</v>
      </c>
      <c r="Q76" s="8">
        <f>RA_CD!Q76+MA_CD!Q76+CI_CD!Q76</f>
        <v>0</v>
      </c>
      <c r="R76" s="8">
        <f>RA_CD!R76+MA_CD!R76+CI_CD!R76</f>
        <v>0</v>
      </c>
      <c r="S76" s="8">
        <f>RA_CD!S76+MA_CD!S76+CI_CD!S76</f>
        <v>0</v>
      </c>
      <c r="T76" s="8">
        <f>RA_CD!T76+MA_CD!T76+CI_CD!T76</f>
        <v>0</v>
      </c>
      <c r="U76" s="8">
        <f>RA_CD!U76+MA_CD!U76+CI_CD!U76</f>
        <v>0</v>
      </c>
      <c r="V76" s="8">
        <f>RA_CD!V76+MA_CD!V76+CI_CD!V76</f>
        <v>0</v>
      </c>
      <c r="W76" s="8">
        <f>RA_CD!W76+MA_CD!W76+CI_CD!W76</f>
        <v>0</v>
      </c>
      <c r="X76" s="8">
        <f>RA_CD!X76+MA_CD!X76+CI_CD!X76</f>
        <v>0</v>
      </c>
      <c r="Y76" s="8">
        <f>RA_CD!Y76+MA_CD!Y76+CI_CD!Y76</f>
        <v>0</v>
      </c>
      <c r="Z76" s="8">
        <f>RA_CD!Z76+MA_CD!Z76+CI_CD!Z76</f>
        <v>0</v>
      </c>
      <c r="AA76" s="8">
        <f>RA_CD!AA76+MA_CD!AA76+CI_CD!AA76</f>
        <v>0</v>
      </c>
      <c r="AB76" s="8">
        <f>RA_CD!AB76+MA_CD!AB76+CI_CD!AB76</f>
        <v>0</v>
      </c>
      <c r="AC76" s="8">
        <f>RA_CD!AC76+MA_CD!AC76+CI_CD!AC76</f>
        <v>0</v>
      </c>
      <c r="AD76" s="8">
        <f>RA_CD!AD76+MA_CD!AD76+CI_CD!AD76</f>
        <v>0</v>
      </c>
      <c r="AE76" s="8">
        <f>RA_CD!AE76+MA_CD!AE76+CI_CD!AE76</f>
        <v>0</v>
      </c>
      <c r="AF76" s="8">
        <f>RA_CD!AF76+MA_CD!AF76+CI_CD!AF76</f>
        <v>0</v>
      </c>
      <c r="AG76" s="8">
        <f>RA_CD!AG76+MA_CD!AG76+CI_CD!AG76</f>
        <v>0</v>
      </c>
      <c r="AH76" s="8">
        <f>RA_CD!AH76+MA_CD!AH76+CI_CD!AH76</f>
        <v>0</v>
      </c>
      <c r="AI76" s="8">
        <f>RA_CD!AI76+MA_CD!AI76+CI_CD!AI76</f>
        <v>0</v>
      </c>
      <c r="AJ76" s="8">
        <f>RA_CD!AJ76+MA_CD!AJ76+CI_CD!AJ76</f>
        <v>0</v>
      </c>
      <c r="AK76" s="8">
        <f>RA_CD!AK76+MA_CD!AK76+CI_CD!AK76</f>
        <v>0</v>
      </c>
      <c r="AL76" s="8">
        <f>RA_CD!AL76+MA_CD!AL76+CI_CD!AL76</f>
        <v>0</v>
      </c>
      <c r="AM76" s="8">
        <f>RA_CD!AM76+MA_CD!AM76+CI_CD!AM76</f>
        <v>0</v>
      </c>
      <c r="AN76" s="8">
        <f>RA_CD!AN76+MA_CD!AN76+CI_CD!AN76</f>
        <v>0</v>
      </c>
      <c r="AO76" s="8">
        <f>RA_CD!AO76+MA_CD!AO76+CI_CD!AO76</f>
        <v>0</v>
      </c>
      <c r="AP76" s="8">
        <f>RA_CD!AP76+MA_CD!AP76+CI_CD!AP76</f>
        <v>0</v>
      </c>
      <c r="AQ76" s="8">
        <f>RA_CD!AQ76+MA_CD!AQ76+CI_CD!AQ76</f>
        <v>0</v>
      </c>
      <c r="AR76" s="8">
        <f>RA_CD!AR76+MA_CD!AR76+CI_CD!AR76</f>
        <v>0</v>
      </c>
      <c r="AS76" s="8">
        <f>RA_CD!AS76+MA_CD!AS76+CI_CD!AS76</f>
        <v>0</v>
      </c>
      <c r="AT76" s="8">
        <f>RA_CD!AT76+MA_CD!AT76+CI_CD!AT76</f>
        <v>0</v>
      </c>
      <c r="AU76" s="8">
        <f>RA_CD!AU76+MA_CD!AU76+CI_CD!AU76</f>
        <v>0</v>
      </c>
      <c r="AV76" s="8">
        <f>RA_CD!AV76+MA_CD!AV76+CI_CD!AV76</f>
        <v>0</v>
      </c>
      <c r="AW76" s="8">
        <f>RA_CD!AW76+MA_CD!AW76+CI_CD!AW76</f>
        <v>0</v>
      </c>
      <c r="AX76" s="8">
        <f>RA_CD!AX76+MA_CD!AX76+CI_CD!AX76</f>
        <v>0</v>
      </c>
      <c r="AY76" s="8">
        <f>RA_CD!AY76+MA_CD!AY76+CI_CD!AY76</f>
        <v>0</v>
      </c>
      <c r="AZ76" s="8">
        <f>RA_CD!AZ76+MA_CD!AZ76+CI_CD!AZ76</f>
        <v>0</v>
      </c>
      <c r="BA76" s="8">
        <f>RA_CD!BA76+MA_CD!BA76+CI_CD!BA76</f>
        <v>0</v>
      </c>
      <c r="BB76" s="8">
        <f>RA_CD!BB76+MA_CD!BB76+CI_CD!BB76</f>
        <v>0</v>
      </c>
      <c r="BC76" s="8">
        <f>RA_CD!BC76+MA_CD!BC76+CI_CD!BC76</f>
        <v>0</v>
      </c>
      <c r="BD76" s="8">
        <f>RA_CD!BD76+MA_CD!BD76+CI_CD!BD76</f>
        <v>0</v>
      </c>
      <c r="BE76" s="8">
        <f>RA_CD!BE76+MA_CD!BE76+CI_CD!BE76</f>
        <v>0</v>
      </c>
      <c r="BF76" s="8">
        <f>RA_CD!BF76+MA_CD!BF76+CI_CD!BF76</f>
        <v>0</v>
      </c>
      <c r="BG76" s="8">
        <f>RA_CD!BG76+MA_CD!BG76+CI_CD!BG76</f>
        <v>0</v>
      </c>
      <c r="BH76" s="8">
        <f>RA_CD!BH76+MA_CD!BH76+CI_CD!BH76</f>
        <v>0</v>
      </c>
      <c r="BI76" s="8">
        <f>RA_CD!BI76+MA_CD!BI76+CI_CD!BI76</f>
        <v>0</v>
      </c>
      <c r="BJ76" s="8">
        <f>RA_CD!BJ76+MA_CD!BJ76+CI_CD!BJ76</f>
        <v>0</v>
      </c>
      <c r="BK76" s="8">
        <f>RA_CD!BK76+MA_CD!BK76+CI_CD!BK76</f>
        <v>0</v>
      </c>
      <c r="BO76" s="24">
        <f t="shared" si="44"/>
        <v>0</v>
      </c>
      <c r="BP76" s="24">
        <f t="shared" si="44"/>
        <v>0</v>
      </c>
      <c r="BQ76" s="24">
        <f t="shared" si="44"/>
        <v>0</v>
      </c>
      <c r="BR76" s="24">
        <f t="shared" si="44"/>
        <v>0</v>
      </c>
      <c r="BS76" s="24">
        <f t="shared" si="44"/>
        <v>0</v>
      </c>
      <c r="BT76" s="24">
        <f t="shared" si="44"/>
        <v>0</v>
      </c>
    </row>
    <row r="77" spans="1:72" hidden="1" outlineLevel="1" x14ac:dyDescent="0.25">
      <c r="A77" s="11" t="s">
        <v>35</v>
      </c>
      <c r="C77" s="2" t="s">
        <v>102</v>
      </c>
      <c r="D77" s="8">
        <f>RA_CD!D77+MA_CD!D77+CI_CD!D77</f>
        <v>0</v>
      </c>
      <c r="E77" s="8">
        <f>RA_CD!E77+MA_CD!E77+CI_CD!E77</f>
        <v>0</v>
      </c>
      <c r="F77" s="8">
        <f>RA_CD!F77+MA_CD!F77+CI_CD!F77</f>
        <v>0</v>
      </c>
      <c r="G77" s="8">
        <f>RA_CD!G77+MA_CD!G77+CI_CD!G77</f>
        <v>0</v>
      </c>
      <c r="H77" s="8">
        <f>RA_CD!H77+MA_CD!H77+CI_CD!H77</f>
        <v>0</v>
      </c>
      <c r="I77" s="8">
        <f>RA_CD!I77+MA_CD!I77+CI_CD!I77</f>
        <v>0</v>
      </c>
      <c r="J77" s="8">
        <f>RA_CD!J77+MA_CD!J77+CI_CD!J77</f>
        <v>0</v>
      </c>
      <c r="K77" s="8">
        <f>RA_CD!K77+MA_CD!K77+CI_CD!K77</f>
        <v>0</v>
      </c>
      <c r="L77" s="8">
        <f>RA_CD!L77+MA_CD!L77+CI_CD!L77</f>
        <v>0</v>
      </c>
      <c r="M77" s="8">
        <f>RA_CD!M77+MA_CD!M77+CI_CD!M77</f>
        <v>0</v>
      </c>
      <c r="N77" s="8">
        <f>RA_CD!N77+MA_CD!N77+CI_CD!N77</f>
        <v>0</v>
      </c>
      <c r="O77" s="8">
        <f>RA_CD!O77+MA_CD!O77+CI_CD!O77</f>
        <v>0</v>
      </c>
      <c r="P77" s="8">
        <f>RA_CD!P77+MA_CD!P77+CI_CD!P77</f>
        <v>0</v>
      </c>
      <c r="Q77" s="8">
        <f>RA_CD!Q77+MA_CD!Q77+CI_CD!Q77</f>
        <v>0</v>
      </c>
      <c r="R77" s="8">
        <f>RA_CD!R77+MA_CD!R77+CI_CD!R77</f>
        <v>0</v>
      </c>
      <c r="S77" s="8">
        <f>RA_CD!S77+MA_CD!S77+CI_CD!S77</f>
        <v>0</v>
      </c>
      <c r="T77" s="8">
        <f>RA_CD!T77+MA_CD!T77+CI_CD!T77</f>
        <v>0</v>
      </c>
      <c r="U77" s="8">
        <f>RA_CD!U77+MA_CD!U77+CI_CD!U77</f>
        <v>0</v>
      </c>
      <c r="V77" s="8">
        <f>RA_CD!V77+MA_CD!V77+CI_CD!V77</f>
        <v>0</v>
      </c>
      <c r="W77" s="8">
        <f>RA_CD!W77+MA_CD!W77+CI_CD!W77</f>
        <v>0</v>
      </c>
      <c r="X77" s="8">
        <f>RA_CD!X77+MA_CD!X77+CI_CD!X77</f>
        <v>0</v>
      </c>
      <c r="Y77" s="8">
        <f>RA_CD!Y77+MA_CD!Y77+CI_CD!Y77</f>
        <v>0</v>
      </c>
      <c r="Z77" s="8">
        <f>RA_CD!Z77+MA_CD!Z77+CI_CD!Z77</f>
        <v>0</v>
      </c>
      <c r="AA77" s="8">
        <f>RA_CD!AA77+MA_CD!AA77+CI_CD!AA77</f>
        <v>0</v>
      </c>
      <c r="AB77" s="8">
        <f>RA_CD!AB77+MA_CD!AB77+CI_CD!AB77</f>
        <v>0</v>
      </c>
      <c r="AC77" s="8">
        <f>RA_CD!AC77+MA_CD!AC77+CI_CD!AC77</f>
        <v>0</v>
      </c>
      <c r="AD77" s="8">
        <f>RA_CD!AD77+MA_CD!AD77+CI_CD!AD77</f>
        <v>0</v>
      </c>
      <c r="AE77" s="8">
        <f>RA_CD!AE77+MA_CD!AE77+CI_CD!AE77</f>
        <v>0</v>
      </c>
      <c r="AF77" s="8">
        <f>RA_CD!AF77+MA_CD!AF77+CI_CD!AF77</f>
        <v>0</v>
      </c>
      <c r="AG77" s="8">
        <f>RA_CD!AG77+MA_CD!AG77+CI_CD!AG77</f>
        <v>0</v>
      </c>
      <c r="AH77" s="8">
        <f>RA_CD!AH77+MA_CD!AH77+CI_CD!AH77</f>
        <v>0</v>
      </c>
      <c r="AI77" s="8">
        <f>RA_CD!AI77+MA_CD!AI77+CI_CD!AI77</f>
        <v>0</v>
      </c>
      <c r="AJ77" s="8">
        <f>RA_CD!AJ77+MA_CD!AJ77+CI_CD!AJ77</f>
        <v>0</v>
      </c>
      <c r="AK77" s="8">
        <f>RA_CD!AK77+MA_CD!AK77+CI_CD!AK77</f>
        <v>0</v>
      </c>
      <c r="AL77" s="8">
        <f>RA_CD!AL77+MA_CD!AL77+CI_CD!AL77</f>
        <v>0</v>
      </c>
      <c r="AM77" s="8">
        <f>RA_CD!AM77+MA_CD!AM77+CI_CD!AM77</f>
        <v>0</v>
      </c>
      <c r="AN77" s="8">
        <f>RA_CD!AN77+MA_CD!AN77+CI_CD!AN77</f>
        <v>0</v>
      </c>
      <c r="AO77" s="8">
        <f>RA_CD!AO77+MA_CD!AO77+CI_CD!AO77</f>
        <v>0</v>
      </c>
      <c r="AP77" s="8">
        <f>RA_CD!AP77+MA_CD!AP77+CI_CD!AP77</f>
        <v>0</v>
      </c>
      <c r="AQ77" s="8">
        <f>RA_CD!AQ77+MA_CD!AQ77+CI_CD!AQ77</f>
        <v>0</v>
      </c>
      <c r="AR77" s="8">
        <f>RA_CD!AR77+MA_CD!AR77+CI_CD!AR77</f>
        <v>0</v>
      </c>
      <c r="AS77" s="8">
        <f>RA_CD!AS77+MA_CD!AS77+CI_CD!AS77</f>
        <v>0</v>
      </c>
      <c r="AT77" s="8">
        <f>RA_CD!AT77+MA_CD!AT77+CI_CD!AT77</f>
        <v>0</v>
      </c>
      <c r="AU77" s="8">
        <f>RA_CD!AU77+MA_CD!AU77+CI_CD!AU77</f>
        <v>0</v>
      </c>
      <c r="AV77" s="8">
        <f>RA_CD!AV77+MA_CD!AV77+CI_CD!AV77</f>
        <v>0</v>
      </c>
      <c r="AW77" s="8">
        <f>RA_CD!AW77+MA_CD!AW77+CI_CD!AW77</f>
        <v>0</v>
      </c>
      <c r="AX77" s="8">
        <f>RA_CD!AX77+MA_CD!AX77+CI_CD!AX77</f>
        <v>0</v>
      </c>
      <c r="AY77" s="8">
        <f>RA_CD!AY77+MA_CD!AY77+CI_CD!AY77</f>
        <v>0</v>
      </c>
      <c r="AZ77" s="8">
        <f>RA_CD!AZ77+MA_CD!AZ77+CI_CD!AZ77</f>
        <v>0</v>
      </c>
      <c r="BA77" s="8">
        <f>RA_CD!BA77+MA_CD!BA77+CI_CD!BA77</f>
        <v>0</v>
      </c>
      <c r="BB77" s="8">
        <f>RA_CD!BB77+MA_CD!BB77+CI_CD!BB77</f>
        <v>0</v>
      </c>
      <c r="BC77" s="8">
        <f>RA_CD!BC77+MA_CD!BC77+CI_CD!BC77</f>
        <v>0</v>
      </c>
      <c r="BD77" s="8">
        <f>RA_CD!BD77+MA_CD!BD77+CI_CD!BD77</f>
        <v>0</v>
      </c>
      <c r="BE77" s="8">
        <f>RA_CD!BE77+MA_CD!BE77+CI_CD!BE77</f>
        <v>0</v>
      </c>
      <c r="BF77" s="8">
        <f>RA_CD!BF77+MA_CD!BF77+CI_CD!BF77</f>
        <v>0</v>
      </c>
      <c r="BG77" s="8">
        <f>RA_CD!BG77+MA_CD!BG77+CI_CD!BG77</f>
        <v>0</v>
      </c>
      <c r="BH77" s="8">
        <f>RA_CD!BH77+MA_CD!BH77+CI_CD!BH77</f>
        <v>0</v>
      </c>
      <c r="BI77" s="8">
        <f>RA_CD!BI77+MA_CD!BI77+CI_CD!BI77</f>
        <v>0</v>
      </c>
      <c r="BJ77" s="8">
        <f>RA_CD!BJ77+MA_CD!BJ77+CI_CD!BJ77</f>
        <v>0</v>
      </c>
      <c r="BK77" s="8">
        <f>RA_CD!BK77+MA_CD!BK77+CI_CD!BK77</f>
        <v>0</v>
      </c>
      <c r="BO77" s="24">
        <f t="shared" si="44"/>
        <v>0</v>
      </c>
      <c r="BP77" s="24">
        <f t="shared" si="44"/>
        <v>0</v>
      </c>
      <c r="BQ77" s="24">
        <f t="shared" si="44"/>
        <v>0</v>
      </c>
      <c r="BR77" s="24">
        <f t="shared" si="44"/>
        <v>0</v>
      </c>
      <c r="BS77" s="24">
        <f t="shared" si="44"/>
        <v>0</v>
      </c>
      <c r="BT77" s="24">
        <f t="shared" si="44"/>
        <v>0</v>
      </c>
    </row>
    <row r="78" spans="1:72" hidden="1" outlineLevel="1" x14ac:dyDescent="0.25">
      <c r="A78" s="11" t="s">
        <v>35</v>
      </c>
      <c r="C78" s="2" t="s">
        <v>112</v>
      </c>
      <c r="D78" s="8">
        <f>RA_CD!D78+MA_CD!D78+CI_CD!D78</f>
        <v>0</v>
      </c>
      <c r="E78" s="8">
        <f>RA_CD!E78+MA_CD!E78+CI_CD!E78</f>
        <v>0</v>
      </c>
      <c r="F78" s="8">
        <f>RA_CD!F78+MA_CD!F78+CI_CD!F78</f>
        <v>0</v>
      </c>
      <c r="G78" s="8">
        <f>RA_CD!G78+MA_CD!G78+CI_CD!G78</f>
        <v>0</v>
      </c>
      <c r="H78" s="8">
        <f>RA_CD!H78+MA_CD!H78+CI_CD!H78</f>
        <v>0</v>
      </c>
      <c r="I78" s="8">
        <f>RA_CD!I78+MA_CD!I78+CI_CD!I78</f>
        <v>0</v>
      </c>
      <c r="J78" s="8">
        <f>RA_CD!J78+MA_CD!J78+CI_CD!J78</f>
        <v>0</v>
      </c>
      <c r="K78" s="8">
        <f>RA_CD!K78+MA_CD!K78+CI_CD!K78</f>
        <v>0</v>
      </c>
      <c r="L78" s="8">
        <f>RA_CD!L78+MA_CD!L78+CI_CD!L78</f>
        <v>0</v>
      </c>
      <c r="M78" s="8">
        <f>RA_CD!M78+MA_CD!M78+CI_CD!M78</f>
        <v>0</v>
      </c>
      <c r="N78" s="8">
        <f>RA_CD!N78+MA_CD!N78+CI_CD!N78</f>
        <v>0</v>
      </c>
      <c r="O78" s="8">
        <f>RA_CD!O78+MA_CD!O78+CI_CD!O78</f>
        <v>0</v>
      </c>
      <c r="P78" s="8">
        <f>RA_CD!P78+MA_CD!P78+CI_CD!P78</f>
        <v>0</v>
      </c>
      <c r="Q78" s="8">
        <f>RA_CD!Q78+MA_CD!Q78+CI_CD!Q78</f>
        <v>0</v>
      </c>
      <c r="R78" s="8">
        <f>RA_CD!R78+MA_CD!R78+CI_CD!R78</f>
        <v>0</v>
      </c>
      <c r="S78" s="8">
        <f>RA_CD!S78+MA_CD!S78+CI_CD!S78</f>
        <v>0</v>
      </c>
      <c r="T78" s="8">
        <f>RA_CD!T78+MA_CD!T78+CI_CD!T78</f>
        <v>0</v>
      </c>
      <c r="U78" s="8">
        <f>RA_CD!U78+MA_CD!U78+CI_CD!U78</f>
        <v>0</v>
      </c>
      <c r="V78" s="8">
        <f>RA_CD!V78+MA_CD!V78+CI_CD!V78</f>
        <v>0</v>
      </c>
      <c r="W78" s="8">
        <f>RA_CD!W78+MA_CD!W78+CI_CD!W78</f>
        <v>0</v>
      </c>
      <c r="X78" s="8">
        <f>RA_CD!X78+MA_CD!X78+CI_CD!X78</f>
        <v>0</v>
      </c>
      <c r="Y78" s="8">
        <f>RA_CD!Y78+MA_CD!Y78+CI_CD!Y78</f>
        <v>0</v>
      </c>
      <c r="Z78" s="8">
        <f>RA_CD!Z78+MA_CD!Z78+CI_CD!Z78</f>
        <v>0</v>
      </c>
      <c r="AA78" s="8">
        <f>RA_CD!AA78+MA_CD!AA78+CI_CD!AA78</f>
        <v>0</v>
      </c>
      <c r="AB78" s="8">
        <f>RA_CD!AB78+MA_CD!AB78+CI_CD!AB78</f>
        <v>0</v>
      </c>
      <c r="AC78" s="8">
        <f>RA_CD!AC78+MA_CD!AC78+CI_CD!AC78</f>
        <v>0</v>
      </c>
      <c r="AD78" s="8">
        <f>RA_CD!AD78+MA_CD!AD78+CI_CD!AD78</f>
        <v>0</v>
      </c>
      <c r="AE78" s="8">
        <f>RA_CD!AE78+MA_CD!AE78+CI_CD!AE78</f>
        <v>0</v>
      </c>
      <c r="AF78" s="8">
        <f>RA_CD!AF78+MA_CD!AF78+CI_CD!AF78</f>
        <v>0</v>
      </c>
      <c r="AG78" s="8">
        <f>RA_CD!AG78+MA_CD!AG78+CI_CD!AG78</f>
        <v>0</v>
      </c>
      <c r="AH78" s="8">
        <f>RA_CD!AH78+MA_CD!AH78+CI_CD!AH78</f>
        <v>0</v>
      </c>
      <c r="AI78" s="8">
        <f>RA_CD!AI78+MA_CD!AI78+CI_CD!AI78</f>
        <v>0</v>
      </c>
      <c r="AJ78" s="8">
        <f>RA_CD!AJ78+MA_CD!AJ78+CI_CD!AJ78</f>
        <v>0</v>
      </c>
      <c r="AK78" s="8">
        <f>RA_CD!AK78+MA_CD!AK78+CI_CD!AK78</f>
        <v>0</v>
      </c>
      <c r="AL78" s="8">
        <f>RA_CD!AL78+MA_CD!AL78+CI_CD!AL78</f>
        <v>0</v>
      </c>
      <c r="AM78" s="8">
        <f>RA_CD!AM78+MA_CD!AM78+CI_CD!AM78</f>
        <v>0</v>
      </c>
      <c r="AN78" s="8">
        <f>RA_CD!AN78+MA_CD!AN78+CI_CD!AN78</f>
        <v>0</v>
      </c>
      <c r="AO78" s="8">
        <f>RA_CD!AO78+MA_CD!AO78+CI_CD!AO78</f>
        <v>0</v>
      </c>
      <c r="AP78" s="8">
        <f>RA_CD!AP78+MA_CD!AP78+CI_CD!AP78</f>
        <v>0</v>
      </c>
      <c r="AQ78" s="8">
        <f>RA_CD!AQ78+MA_CD!AQ78+CI_CD!AQ78</f>
        <v>0</v>
      </c>
      <c r="AR78" s="8">
        <f>RA_CD!AR78+MA_CD!AR78+CI_CD!AR78</f>
        <v>0</v>
      </c>
      <c r="AS78" s="8">
        <f>RA_CD!AS78+MA_CD!AS78+CI_CD!AS78</f>
        <v>0</v>
      </c>
      <c r="AT78" s="8">
        <f>RA_CD!AT78+MA_CD!AT78+CI_CD!AT78</f>
        <v>0</v>
      </c>
      <c r="AU78" s="8">
        <f>RA_CD!AU78+MA_CD!AU78+CI_CD!AU78</f>
        <v>0</v>
      </c>
      <c r="AV78" s="8">
        <f>RA_CD!AV78+MA_CD!AV78+CI_CD!AV78</f>
        <v>0</v>
      </c>
      <c r="AW78" s="8">
        <f>RA_CD!AW78+MA_CD!AW78+CI_CD!AW78</f>
        <v>0</v>
      </c>
      <c r="AX78" s="8">
        <f>RA_CD!AX78+MA_CD!AX78+CI_CD!AX78</f>
        <v>0</v>
      </c>
      <c r="AY78" s="8">
        <f>RA_CD!AY78+MA_CD!AY78+CI_CD!AY78</f>
        <v>0</v>
      </c>
      <c r="AZ78" s="8">
        <f>RA_CD!AZ78+MA_CD!AZ78+CI_CD!AZ78</f>
        <v>0</v>
      </c>
      <c r="BA78" s="8">
        <f>RA_CD!BA78+MA_CD!BA78+CI_CD!BA78</f>
        <v>0</v>
      </c>
      <c r="BB78" s="8">
        <f>RA_CD!BB78+MA_CD!BB78+CI_CD!BB78</f>
        <v>0</v>
      </c>
      <c r="BC78" s="8">
        <f>RA_CD!BC78+MA_CD!BC78+CI_CD!BC78</f>
        <v>0</v>
      </c>
      <c r="BD78" s="8">
        <f>RA_CD!BD78+MA_CD!BD78+CI_CD!BD78</f>
        <v>0</v>
      </c>
      <c r="BE78" s="8">
        <f>RA_CD!BE78+MA_CD!BE78+CI_CD!BE78</f>
        <v>0</v>
      </c>
      <c r="BF78" s="8">
        <f>RA_CD!BF78+MA_CD!BF78+CI_CD!BF78</f>
        <v>0</v>
      </c>
      <c r="BG78" s="8">
        <f>RA_CD!BG78+MA_CD!BG78+CI_CD!BG78</f>
        <v>0</v>
      </c>
      <c r="BH78" s="8">
        <f>RA_CD!BH78+MA_CD!BH78+CI_CD!BH78</f>
        <v>0</v>
      </c>
      <c r="BI78" s="8">
        <f>RA_CD!BI78+MA_CD!BI78+CI_CD!BI78</f>
        <v>0</v>
      </c>
      <c r="BJ78" s="8">
        <f>RA_CD!BJ78+MA_CD!BJ78+CI_CD!BJ78</f>
        <v>0</v>
      </c>
      <c r="BK78" s="8">
        <f>RA_CD!BK78+MA_CD!BK78+CI_CD!BK78</f>
        <v>0</v>
      </c>
      <c r="BO78" s="24">
        <f t="shared" si="44"/>
        <v>0</v>
      </c>
      <c r="BP78" s="24">
        <f t="shared" si="44"/>
        <v>0</v>
      </c>
      <c r="BQ78" s="24">
        <f t="shared" si="44"/>
        <v>0</v>
      </c>
      <c r="BR78" s="24">
        <f t="shared" si="44"/>
        <v>0</v>
      </c>
      <c r="BS78" s="24">
        <f t="shared" si="44"/>
        <v>0</v>
      </c>
      <c r="BT78" s="24">
        <f t="shared" si="44"/>
        <v>0</v>
      </c>
    </row>
    <row r="79" spans="1:72" hidden="1" outlineLevel="1" x14ac:dyDescent="0.25">
      <c r="A79" s="11" t="s">
        <v>35</v>
      </c>
      <c r="C79" s="2" t="s">
        <v>95</v>
      </c>
      <c r="D79" s="8">
        <f>RA_CD!D79+MA_CD!D79+CI_CD!D79</f>
        <v>0</v>
      </c>
      <c r="E79" s="8">
        <f>RA_CD!E79+MA_CD!E79+CI_CD!E79</f>
        <v>0</v>
      </c>
      <c r="F79" s="8">
        <f>RA_CD!F79+MA_CD!F79+CI_CD!F79</f>
        <v>0</v>
      </c>
      <c r="G79" s="8">
        <f>RA_CD!G79+MA_CD!G79+CI_CD!G79</f>
        <v>0</v>
      </c>
      <c r="H79" s="8">
        <f>RA_CD!H79+MA_CD!H79+CI_CD!H79</f>
        <v>0</v>
      </c>
      <c r="I79" s="8">
        <f>RA_CD!I79+MA_CD!I79+CI_CD!I79</f>
        <v>0</v>
      </c>
      <c r="J79" s="8">
        <f>RA_CD!J79+MA_CD!J79+CI_CD!J79</f>
        <v>0</v>
      </c>
      <c r="K79" s="8">
        <f>RA_CD!K79+MA_CD!K79+CI_CD!K79</f>
        <v>0</v>
      </c>
      <c r="L79" s="8">
        <f>RA_CD!L79+MA_CD!L79+CI_CD!L79</f>
        <v>0</v>
      </c>
      <c r="M79" s="8">
        <f>RA_CD!M79+MA_CD!M79+CI_CD!M79</f>
        <v>0</v>
      </c>
      <c r="N79" s="8">
        <f>RA_CD!N79+MA_CD!N79+CI_CD!N79</f>
        <v>0</v>
      </c>
      <c r="O79" s="8">
        <f>RA_CD!O79+MA_CD!O79+CI_CD!O79</f>
        <v>0</v>
      </c>
      <c r="P79" s="8">
        <f>RA_CD!P79+MA_CD!P79+CI_CD!P79</f>
        <v>0</v>
      </c>
      <c r="Q79" s="8">
        <f>RA_CD!Q79+MA_CD!Q79+CI_CD!Q79</f>
        <v>0</v>
      </c>
      <c r="R79" s="8">
        <f>RA_CD!R79+MA_CD!R79+CI_CD!R79</f>
        <v>0</v>
      </c>
      <c r="S79" s="8">
        <f>RA_CD!S79+MA_CD!S79+CI_CD!S79</f>
        <v>0</v>
      </c>
      <c r="T79" s="8">
        <f>RA_CD!T79+MA_CD!T79+CI_CD!T79</f>
        <v>0</v>
      </c>
      <c r="U79" s="8">
        <f>RA_CD!U79+MA_CD!U79+CI_CD!U79</f>
        <v>0</v>
      </c>
      <c r="V79" s="8">
        <f>RA_CD!V79+MA_CD!V79+CI_CD!V79</f>
        <v>0</v>
      </c>
      <c r="W79" s="8">
        <f>RA_CD!W79+MA_CD!W79+CI_CD!W79</f>
        <v>0</v>
      </c>
      <c r="X79" s="8">
        <f>RA_CD!X79+MA_CD!X79+CI_CD!X79</f>
        <v>0</v>
      </c>
      <c r="Y79" s="8">
        <f>RA_CD!Y79+MA_CD!Y79+CI_CD!Y79</f>
        <v>0</v>
      </c>
      <c r="Z79" s="8">
        <f>RA_CD!Z79+MA_CD!Z79+CI_CD!Z79</f>
        <v>0</v>
      </c>
      <c r="AA79" s="8">
        <f>RA_CD!AA79+MA_CD!AA79+CI_CD!AA79</f>
        <v>0</v>
      </c>
      <c r="AB79" s="8">
        <f>RA_CD!AB79+MA_CD!AB79+CI_CD!AB79</f>
        <v>0</v>
      </c>
      <c r="AC79" s="8">
        <f>RA_CD!AC79+MA_CD!AC79+CI_CD!AC79</f>
        <v>0</v>
      </c>
      <c r="AD79" s="8">
        <f>RA_CD!AD79+MA_CD!AD79+CI_CD!AD79</f>
        <v>0</v>
      </c>
      <c r="AE79" s="8">
        <f>RA_CD!AE79+MA_CD!AE79+CI_CD!AE79</f>
        <v>0</v>
      </c>
      <c r="AF79" s="8">
        <f>RA_CD!AF79+MA_CD!AF79+CI_CD!AF79</f>
        <v>0</v>
      </c>
      <c r="AG79" s="8">
        <f>RA_CD!AG79+MA_CD!AG79+CI_CD!AG79</f>
        <v>0</v>
      </c>
      <c r="AH79" s="8">
        <f>RA_CD!AH79+MA_CD!AH79+CI_CD!AH79</f>
        <v>0</v>
      </c>
      <c r="AI79" s="8">
        <f>RA_CD!AI79+MA_CD!AI79+CI_CD!AI79</f>
        <v>0</v>
      </c>
      <c r="AJ79" s="8">
        <f>RA_CD!AJ79+MA_CD!AJ79+CI_CD!AJ79</f>
        <v>0</v>
      </c>
      <c r="AK79" s="8">
        <f>RA_CD!AK79+MA_CD!AK79+CI_CD!AK79</f>
        <v>0</v>
      </c>
      <c r="AL79" s="8">
        <f>RA_CD!AL79+MA_CD!AL79+CI_CD!AL79</f>
        <v>0</v>
      </c>
      <c r="AM79" s="8">
        <f>RA_CD!AM79+MA_CD!AM79+CI_CD!AM79</f>
        <v>0</v>
      </c>
      <c r="AN79" s="8">
        <f>RA_CD!AN79+MA_CD!AN79+CI_CD!AN79</f>
        <v>0</v>
      </c>
      <c r="AO79" s="8">
        <f>RA_CD!AO79+MA_CD!AO79+CI_CD!AO79</f>
        <v>0</v>
      </c>
      <c r="AP79" s="8">
        <f>RA_CD!AP79+MA_CD!AP79+CI_CD!AP79</f>
        <v>0</v>
      </c>
      <c r="AQ79" s="8">
        <f>RA_CD!AQ79+MA_CD!AQ79+CI_CD!AQ79</f>
        <v>0</v>
      </c>
      <c r="AR79" s="8">
        <f>RA_CD!AR79+MA_CD!AR79+CI_CD!AR79</f>
        <v>0</v>
      </c>
      <c r="AS79" s="8">
        <f>RA_CD!AS79+MA_CD!AS79+CI_CD!AS79</f>
        <v>0</v>
      </c>
      <c r="AT79" s="8">
        <f>RA_CD!AT79+MA_CD!AT79+CI_CD!AT79</f>
        <v>0</v>
      </c>
      <c r="AU79" s="8">
        <f>RA_CD!AU79+MA_CD!AU79+CI_CD!AU79</f>
        <v>0</v>
      </c>
      <c r="AV79" s="8">
        <f>RA_CD!AV79+MA_CD!AV79+CI_CD!AV79</f>
        <v>0</v>
      </c>
      <c r="AW79" s="8">
        <f>RA_CD!AW79+MA_CD!AW79+CI_CD!AW79</f>
        <v>0</v>
      </c>
      <c r="AX79" s="8">
        <f>RA_CD!AX79+MA_CD!AX79+CI_CD!AX79</f>
        <v>0</v>
      </c>
      <c r="AY79" s="8">
        <f>RA_CD!AY79+MA_CD!AY79+CI_CD!AY79</f>
        <v>0</v>
      </c>
      <c r="AZ79" s="8">
        <f>RA_CD!AZ79+MA_CD!AZ79+CI_CD!AZ79</f>
        <v>0</v>
      </c>
      <c r="BA79" s="8">
        <f>RA_CD!BA79+MA_CD!BA79+CI_CD!BA79</f>
        <v>0</v>
      </c>
      <c r="BB79" s="8">
        <f>RA_CD!BB79+MA_CD!BB79+CI_CD!BB79</f>
        <v>0</v>
      </c>
      <c r="BC79" s="8">
        <f>RA_CD!BC79+MA_CD!BC79+CI_CD!BC79</f>
        <v>0</v>
      </c>
      <c r="BD79" s="8">
        <f>RA_CD!BD79+MA_CD!BD79+CI_CD!BD79</f>
        <v>0</v>
      </c>
      <c r="BE79" s="8">
        <f>RA_CD!BE79+MA_CD!BE79+CI_CD!BE79</f>
        <v>0</v>
      </c>
      <c r="BF79" s="8">
        <f>RA_CD!BF79+MA_CD!BF79+CI_CD!BF79</f>
        <v>0</v>
      </c>
      <c r="BG79" s="8">
        <f>RA_CD!BG79+MA_CD!BG79+CI_CD!BG79</f>
        <v>0</v>
      </c>
      <c r="BH79" s="8">
        <f>RA_CD!BH79+MA_CD!BH79+CI_CD!BH79</f>
        <v>0</v>
      </c>
      <c r="BI79" s="8">
        <f>RA_CD!BI79+MA_CD!BI79+CI_CD!BI79</f>
        <v>0</v>
      </c>
      <c r="BJ79" s="8">
        <f>RA_CD!BJ79+MA_CD!BJ79+CI_CD!BJ79</f>
        <v>0</v>
      </c>
      <c r="BK79" s="8">
        <f>RA_CD!BK79+MA_CD!BK79+CI_CD!BK79</f>
        <v>0</v>
      </c>
      <c r="BO79" s="24">
        <f t="shared" ref="BO79:BT82" si="45">SUMIFS($D79:$BM79,$D$6:$BM$6,"&gt;="&amp;BO$2,$D$6:$BM$6,"&lt;="&amp;BO$6,$D$5:$BM$5,BO$5)</f>
        <v>0</v>
      </c>
      <c r="BP79" s="24">
        <f t="shared" si="45"/>
        <v>0</v>
      </c>
      <c r="BQ79" s="24">
        <f t="shared" si="45"/>
        <v>0</v>
      </c>
      <c r="BR79" s="24">
        <f t="shared" si="45"/>
        <v>0</v>
      </c>
      <c r="BS79" s="24">
        <f t="shared" si="45"/>
        <v>0</v>
      </c>
      <c r="BT79" s="24">
        <f t="shared" si="45"/>
        <v>0</v>
      </c>
    </row>
    <row r="80" spans="1:72" hidden="1" outlineLevel="1" x14ac:dyDescent="0.25">
      <c r="A80" s="11" t="s">
        <v>35</v>
      </c>
      <c r="C80" s="2"/>
      <c r="D80" s="8">
        <f>RA_CD!D80+MA_CD!D80+CI_CD!D80</f>
        <v>0</v>
      </c>
      <c r="E80" s="8">
        <f>RA_CD!E80+MA_CD!E80+CI_CD!E80</f>
        <v>0</v>
      </c>
      <c r="F80" s="8">
        <f>RA_CD!F80+MA_CD!F80+CI_CD!F80</f>
        <v>0</v>
      </c>
      <c r="G80" s="8">
        <f>RA_CD!G80+MA_CD!G80+CI_CD!G80</f>
        <v>0</v>
      </c>
      <c r="H80" s="8">
        <f>RA_CD!H80+MA_CD!H80+CI_CD!H80</f>
        <v>0</v>
      </c>
      <c r="I80" s="8">
        <f>RA_CD!I80+MA_CD!I80+CI_CD!I80</f>
        <v>0</v>
      </c>
      <c r="J80" s="8">
        <f>RA_CD!J80+MA_CD!J80+CI_CD!J80</f>
        <v>0</v>
      </c>
      <c r="K80" s="8">
        <f>RA_CD!K80+MA_CD!K80+CI_CD!K80</f>
        <v>0</v>
      </c>
      <c r="L80" s="8">
        <f>RA_CD!L80+MA_CD!L80+CI_CD!L80</f>
        <v>0</v>
      </c>
      <c r="M80" s="8">
        <f>RA_CD!M80+MA_CD!M80+CI_CD!M80</f>
        <v>0</v>
      </c>
      <c r="N80" s="8">
        <f>RA_CD!N80+MA_CD!N80+CI_CD!N80</f>
        <v>0</v>
      </c>
      <c r="O80" s="8">
        <f>RA_CD!O80+MA_CD!O80+CI_CD!O80</f>
        <v>0</v>
      </c>
      <c r="P80" s="8">
        <f>RA_CD!P80+MA_CD!P80+CI_CD!P80</f>
        <v>0</v>
      </c>
      <c r="Q80" s="8">
        <f>RA_CD!Q80+MA_CD!Q80+CI_CD!Q80</f>
        <v>0</v>
      </c>
      <c r="R80" s="8">
        <f>RA_CD!R80+MA_CD!R80+CI_CD!R80</f>
        <v>0</v>
      </c>
      <c r="S80" s="8">
        <f>RA_CD!S80+MA_CD!S80+CI_CD!S80</f>
        <v>0</v>
      </c>
      <c r="T80" s="8">
        <f>RA_CD!T80+MA_CD!T80+CI_CD!T80</f>
        <v>0</v>
      </c>
      <c r="U80" s="8">
        <f>RA_CD!U80+MA_CD!U80+CI_CD!U80</f>
        <v>0</v>
      </c>
      <c r="V80" s="8">
        <f>RA_CD!V80+MA_CD!V80+CI_CD!V80</f>
        <v>0</v>
      </c>
      <c r="W80" s="8">
        <f>RA_CD!W80+MA_CD!W80+CI_CD!W80</f>
        <v>0</v>
      </c>
      <c r="X80" s="8">
        <f>RA_CD!X80+MA_CD!X80+CI_CD!X80</f>
        <v>0</v>
      </c>
      <c r="Y80" s="8">
        <f>RA_CD!Y80+MA_CD!Y80+CI_CD!Y80</f>
        <v>0</v>
      </c>
      <c r="Z80" s="8">
        <f>RA_CD!Z80+MA_CD!Z80+CI_CD!Z80</f>
        <v>0</v>
      </c>
      <c r="AA80" s="8">
        <f>RA_CD!AA80+MA_CD!AA80+CI_CD!AA80</f>
        <v>0</v>
      </c>
      <c r="AB80" s="8">
        <f>RA_CD!AB80+MA_CD!AB80+CI_CD!AB80</f>
        <v>0</v>
      </c>
      <c r="AC80" s="8">
        <f>RA_CD!AC80+MA_CD!AC80+CI_CD!AC80</f>
        <v>0</v>
      </c>
      <c r="AD80" s="8">
        <f>RA_CD!AD80+MA_CD!AD80+CI_CD!AD80</f>
        <v>0</v>
      </c>
      <c r="AE80" s="8">
        <f>RA_CD!AE80+MA_CD!AE80+CI_CD!AE80</f>
        <v>0</v>
      </c>
      <c r="AF80" s="8">
        <f>RA_CD!AF80+MA_CD!AF80+CI_CD!AF80</f>
        <v>0</v>
      </c>
      <c r="AG80" s="8">
        <f>RA_CD!AG80+MA_CD!AG80+CI_CD!AG80</f>
        <v>0</v>
      </c>
      <c r="AH80" s="8">
        <f>RA_CD!AH80+MA_CD!AH80+CI_CD!AH80</f>
        <v>0</v>
      </c>
      <c r="AI80" s="8">
        <f>RA_CD!AI80+MA_CD!AI80+CI_CD!AI80</f>
        <v>0</v>
      </c>
      <c r="AJ80" s="8">
        <f>RA_CD!AJ80+MA_CD!AJ80+CI_CD!AJ80</f>
        <v>0</v>
      </c>
      <c r="AK80" s="8">
        <f>RA_CD!AK80+MA_CD!AK80+CI_CD!AK80</f>
        <v>0</v>
      </c>
      <c r="AL80" s="8">
        <f>RA_CD!AL80+MA_CD!AL80+CI_CD!AL80</f>
        <v>0</v>
      </c>
      <c r="AM80" s="8">
        <f>RA_CD!AM80+MA_CD!AM80+CI_CD!AM80</f>
        <v>0</v>
      </c>
      <c r="AN80" s="8">
        <f>RA_CD!AN80+MA_CD!AN80+CI_CD!AN80</f>
        <v>0</v>
      </c>
      <c r="AO80" s="8">
        <f>RA_CD!AO80+MA_CD!AO80+CI_CD!AO80</f>
        <v>0</v>
      </c>
      <c r="AP80" s="8">
        <f>RA_CD!AP80+MA_CD!AP80+CI_CD!AP80</f>
        <v>0</v>
      </c>
      <c r="AQ80" s="8">
        <f>RA_CD!AQ80+MA_CD!AQ80+CI_CD!AQ80</f>
        <v>0</v>
      </c>
      <c r="AR80" s="8">
        <f>RA_CD!AR80+MA_CD!AR80+CI_CD!AR80</f>
        <v>0</v>
      </c>
      <c r="AS80" s="8">
        <f>RA_CD!AS80+MA_CD!AS80+CI_CD!AS80</f>
        <v>0</v>
      </c>
      <c r="AT80" s="8">
        <f>RA_CD!AT80+MA_CD!AT80+CI_CD!AT80</f>
        <v>0</v>
      </c>
      <c r="AU80" s="8">
        <f>RA_CD!AU80+MA_CD!AU80+CI_CD!AU80</f>
        <v>0</v>
      </c>
      <c r="AV80" s="8">
        <f>RA_CD!AV80+MA_CD!AV80+CI_CD!AV80</f>
        <v>0</v>
      </c>
      <c r="AW80" s="8">
        <f>RA_CD!AW80+MA_CD!AW80+CI_CD!AW80</f>
        <v>0</v>
      </c>
      <c r="AX80" s="8">
        <f>RA_CD!AX80+MA_CD!AX80+CI_CD!AX80</f>
        <v>0</v>
      </c>
      <c r="AY80" s="8">
        <f>RA_CD!AY80+MA_CD!AY80+CI_CD!AY80</f>
        <v>0</v>
      </c>
      <c r="AZ80" s="8">
        <f>RA_CD!AZ80+MA_CD!AZ80+CI_CD!AZ80</f>
        <v>0</v>
      </c>
      <c r="BA80" s="8">
        <f>RA_CD!BA80+MA_CD!BA80+CI_CD!BA80</f>
        <v>0</v>
      </c>
      <c r="BB80" s="8">
        <f>RA_CD!BB80+MA_CD!BB80+CI_CD!BB80</f>
        <v>0</v>
      </c>
      <c r="BC80" s="8">
        <f>RA_CD!BC80+MA_CD!BC80+CI_CD!BC80</f>
        <v>0</v>
      </c>
      <c r="BD80" s="8">
        <f>RA_CD!BD80+MA_CD!BD80+CI_CD!BD80</f>
        <v>0</v>
      </c>
      <c r="BE80" s="8">
        <f>RA_CD!BE80+MA_CD!BE80+CI_CD!BE80</f>
        <v>0</v>
      </c>
      <c r="BF80" s="8">
        <f>RA_CD!BF80+MA_CD!BF80+CI_CD!BF80</f>
        <v>0</v>
      </c>
      <c r="BG80" s="8">
        <f>RA_CD!BG80+MA_CD!BG80+CI_CD!BG80</f>
        <v>0</v>
      </c>
      <c r="BH80" s="8">
        <f>RA_CD!BH80+MA_CD!BH80+CI_CD!BH80</f>
        <v>0</v>
      </c>
      <c r="BI80" s="8">
        <f>RA_CD!BI80+MA_CD!BI80+CI_CD!BI80</f>
        <v>0</v>
      </c>
      <c r="BJ80" s="8">
        <f>RA_CD!BJ80+MA_CD!BJ80+CI_CD!BJ80</f>
        <v>0</v>
      </c>
      <c r="BK80" s="8">
        <f>RA_CD!BK80+MA_CD!BK80+CI_CD!BK80</f>
        <v>0</v>
      </c>
      <c r="BO80" s="24">
        <f t="shared" si="45"/>
        <v>0</v>
      </c>
      <c r="BP80" s="24">
        <f t="shared" si="45"/>
        <v>0</v>
      </c>
      <c r="BQ80" s="24">
        <f t="shared" si="45"/>
        <v>0</v>
      </c>
      <c r="BR80" s="24">
        <f t="shared" si="45"/>
        <v>0</v>
      </c>
      <c r="BS80" s="24">
        <f t="shared" si="45"/>
        <v>0</v>
      </c>
      <c r="BT80" s="24">
        <f t="shared" si="45"/>
        <v>0</v>
      </c>
    </row>
    <row r="81" spans="1:72" hidden="1" outlineLevel="1" x14ac:dyDescent="0.25">
      <c r="A81" s="11" t="s">
        <v>35</v>
      </c>
      <c r="C81" s="2"/>
      <c r="D81" s="8">
        <f>RA_CD!D81+MA_CD!D81+CI_CD!D81</f>
        <v>0</v>
      </c>
      <c r="E81" s="8">
        <f>RA_CD!E81+MA_CD!E81+CI_CD!E81</f>
        <v>0</v>
      </c>
      <c r="F81" s="8">
        <f>RA_CD!F81+MA_CD!F81+CI_CD!F81</f>
        <v>0</v>
      </c>
      <c r="G81" s="8">
        <f>RA_CD!G81+MA_CD!G81+CI_CD!G81</f>
        <v>0</v>
      </c>
      <c r="H81" s="8">
        <f>RA_CD!H81+MA_CD!H81+CI_CD!H81</f>
        <v>0</v>
      </c>
      <c r="I81" s="8">
        <f>RA_CD!I81+MA_CD!I81+CI_CD!I81</f>
        <v>0</v>
      </c>
      <c r="J81" s="8">
        <f>RA_CD!J81+MA_CD!J81+CI_CD!J81</f>
        <v>0</v>
      </c>
      <c r="K81" s="8">
        <f>RA_CD!K81+MA_CD!K81+CI_CD!K81</f>
        <v>0</v>
      </c>
      <c r="L81" s="8">
        <f>RA_CD!L81+MA_CD!L81+CI_CD!L81</f>
        <v>0</v>
      </c>
      <c r="M81" s="8">
        <f>RA_CD!M81+MA_CD!M81+CI_CD!M81</f>
        <v>0</v>
      </c>
      <c r="N81" s="8">
        <f>RA_CD!N81+MA_CD!N81+CI_CD!N81</f>
        <v>0</v>
      </c>
      <c r="O81" s="8">
        <f>RA_CD!O81+MA_CD!O81+CI_CD!O81</f>
        <v>0</v>
      </c>
      <c r="P81" s="8">
        <f>RA_CD!P81+MA_CD!P81+CI_CD!P81</f>
        <v>0</v>
      </c>
      <c r="Q81" s="8">
        <f>RA_CD!Q81+MA_CD!Q81+CI_CD!Q81</f>
        <v>0</v>
      </c>
      <c r="R81" s="8">
        <f>RA_CD!R81+MA_CD!R81+CI_CD!R81</f>
        <v>0</v>
      </c>
      <c r="S81" s="8">
        <f>RA_CD!S81+MA_CD!S81+CI_CD!S81</f>
        <v>0</v>
      </c>
      <c r="T81" s="8">
        <f>RA_CD!T81+MA_CD!T81+CI_CD!T81</f>
        <v>0</v>
      </c>
      <c r="U81" s="8">
        <f>RA_CD!U81+MA_CD!U81+CI_CD!U81</f>
        <v>0</v>
      </c>
      <c r="V81" s="8">
        <f>RA_CD!V81+MA_CD!V81+CI_CD!V81</f>
        <v>0</v>
      </c>
      <c r="W81" s="8">
        <f>RA_CD!W81+MA_CD!W81+CI_CD!W81</f>
        <v>0</v>
      </c>
      <c r="X81" s="8">
        <f>RA_CD!X81+MA_CD!X81+CI_CD!X81</f>
        <v>0</v>
      </c>
      <c r="Y81" s="8">
        <f>RA_CD!Y81+MA_CD!Y81+CI_CD!Y81</f>
        <v>0</v>
      </c>
      <c r="Z81" s="8">
        <f>RA_CD!Z81+MA_CD!Z81+CI_CD!Z81</f>
        <v>0</v>
      </c>
      <c r="AA81" s="8">
        <f>RA_CD!AA81+MA_CD!AA81+CI_CD!AA81</f>
        <v>0</v>
      </c>
      <c r="AB81" s="8">
        <f>RA_CD!AB81+MA_CD!AB81+CI_CD!AB81</f>
        <v>0</v>
      </c>
      <c r="AC81" s="8">
        <f>RA_CD!AC81+MA_CD!AC81+CI_CD!AC81</f>
        <v>0</v>
      </c>
      <c r="AD81" s="8">
        <f>RA_CD!AD81+MA_CD!AD81+CI_CD!AD81</f>
        <v>0</v>
      </c>
      <c r="AE81" s="8">
        <f>RA_CD!AE81+MA_CD!AE81+CI_CD!AE81</f>
        <v>0</v>
      </c>
      <c r="AF81" s="8">
        <f>RA_CD!AF81+MA_CD!AF81+CI_CD!AF81</f>
        <v>0</v>
      </c>
      <c r="AG81" s="8">
        <f>RA_CD!AG81+MA_CD!AG81+CI_CD!AG81</f>
        <v>0</v>
      </c>
      <c r="AH81" s="8">
        <f>RA_CD!AH81+MA_CD!AH81+CI_CD!AH81</f>
        <v>0</v>
      </c>
      <c r="AI81" s="8">
        <f>RA_CD!AI81+MA_CD!AI81+CI_CD!AI81</f>
        <v>0</v>
      </c>
      <c r="AJ81" s="8">
        <f>RA_CD!AJ81+MA_CD!AJ81+CI_CD!AJ81</f>
        <v>0</v>
      </c>
      <c r="AK81" s="8">
        <f>RA_CD!AK81+MA_CD!AK81+CI_CD!AK81</f>
        <v>0</v>
      </c>
      <c r="AL81" s="8">
        <f>RA_CD!AL81+MA_CD!AL81+CI_CD!AL81</f>
        <v>0</v>
      </c>
      <c r="AM81" s="8">
        <f>RA_CD!AM81+MA_CD!AM81+CI_CD!AM81</f>
        <v>0</v>
      </c>
      <c r="AN81" s="8">
        <f>RA_CD!AN81+MA_CD!AN81+CI_CD!AN81</f>
        <v>0</v>
      </c>
      <c r="AO81" s="8">
        <f>RA_CD!AO81+MA_CD!AO81+CI_CD!AO81</f>
        <v>0</v>
      </c>
      <c r="AP81" s="8">
        <f>RA_CD!AP81+MA_CD!AP81+CI_CD!AP81</f>
        <v>0</v>
      </c>
      <c r="AQ81" s="8">
        <f>RA_CD!AQ81+MA_CD!AQ81+CI_CD!AQ81</f>
        <v>0</v>
      </c>
      <c r="AR81" s="8">
        <f>RA_CD!AR81+MA_CD!AR81+CI_CD!AR81</f>
        <v>0</v>
      </c>
      <c r="AS81" s="8">
        <f>RA_CD!AS81+MA_CD!AS81+CI_CD!AS81</f>
        <v>0</v>
      </c>
      <c r="AT81" s="8">
        <f>RA_CD!AT81+MA_CD!AT81+CI_CD!AT81</f>
        <v>0</v>
      </c>
      <c r="AU81" s="8">
        <f>RA_CD!AU81+MA_CD!AU81+CI_CD!AU81</f>
        <v>0</v>
      </c>
      <c r="AV81" s="8">
        <f>RA_CD!AV81+MA_CD!AV81+CI_CD!AV81</f>
        <v>0</v>
      </c>
      <c r="AW81" s="8">
        <f>RA_CD!AW81+MA_CD!AW81+CI_CD!AW81</f>
        <v>0</v>
      </c>
      <c r="AX81" s="8">
        <f>RA_CD!AX81+MA_CD!AX81+CI_CD!AX81</f>
        <v>0</v>
      </c>
      <c r="AY81" s="8">
        <f>RA_CD!AY81+MA_CD!AY81+CI_CD!AY81</f>
        <v>0</v>
      </c>
      <c r="AZ81" s="8">
        <f>RA_CD!AZ81+MA_CD!AZ81+CI_CD!AZ81</f>
        <v>0</v>
      </c>
      <c r="BA81" s="8">
        <f>RA_CD!BA81+MA_CD!BA81+CI_CD!BA81</f>
        <v>0</v>
      </c>
      <c r="BB81" s="8">
        <f>RA_CD!BB81+MA_CD!BB81+CI_CD!BB81</f>
        <v>0</v>
      </c>
      <c r="BC81" s="8">
        <f>RA_CD!BC81+MA_CD!BC81+CI_CD!BC81</f>
        <v>0</v>
      </c>
      <c r="BD81" s="8">
        <f>RA_CD!BD81+MA_CD!BD81+CI_CD!BD81</f>
        <v>0</v>
      </c>
      <c r="BE81" s="8">
        <f>RA_CD!BE81+MA_CD!BE81+CI_CD!BE81</f>
        <v>0</v>
      </c>
      <c r="BF81" s="8">
        <f>RA_CD!BF81+MA_CD!BF81+CI_CD!BF81</f>
        <v>0</v>
      </c>
      <c r="BG81" s="8">
        <f>RA_CD!BG81+MA_CD!BG81+CI_CD!BG81</f>
        <v>0</v>
      </c>
      <c r="BH81" s="8">
        <f>RA_CD!BH81+MA_CD!BH81+CI_CD!BH81</f>
        <v>0</v>
      </c>
      <c r="BI81" s="8">
        <f>RA_CD!BI81+MA_CD!BI81+CI_CD!BI81</f>
        <v>0</v>
      </c>
      <c r="BJ81" s="8">
        <f>RA_CD!BJ81+MA_CD!BJ81+CI_CD!BJ81</f>
        <v>0</v>
      </c>
      <c r="BK81" s="8">
        <f>RA_CD!BK81+MA_CD!BK81+CI_CD!BK81</f>
        <v>0</v>
      </c>
      <c r="BO81" s="24">
        <f t="shared" si="45"/>
        <v>0</v>
      </c>
      <c r="BP81" s="24">
        <f t="shared" si="45"/>
        <v>0</v>
      </c>
      <c r="BQ81" s="24">
        <f t="shared" si="45"/>
        <v>0</v>
      </c>
      <c r="BR81" s="24">
        <f t="shared" si="45"/>
        <v>0</v>
      </c>
      <c r="BS81" s="24">
        <f t="shared" si="45"/>
        <v>0</v>
      </c>
      <c r="BT81" s="24">
        <f t="shared" si="45"/>
        <v>0</v>
      </c>
    </row>
    <row r="82" spans="1:72" hidden="1" outlineLevel="1" x14ac:dyDescent="0.25">
      <c r="A82" s="11" t="s">
        <v>35</v>
      </c>
      <c r="C82" s="2"/>
      <c r="D82" s="8">
        <f>RA_CD!D82+MA_CD!D82+CI_CD!D82</f>
        <v>0</v>
      </c>
      <c r="E82" s="8">
        <f>RA_CD!E82+MA_CD!E82+CI_CD!E82</f>
        <v>0</v>
      </c>
      <c r="F82" s="8">
        <f>RA_CD!F82+MA_CD!F82+CI_CD!F82</f>
        <v>0</v>
      </c>
      <c r="G82" s="8">
        <f>RA_CD!G82+MA_CD!G82+CI_CD!G82</f>
        <v>0</v>
      </c>
      <c r="H82" s="8">
        <f>RA_CD!H82+MA_CD!H82+CI_CD!H82</f>
        <v>0</v>
      </c>
      <c r="I82" s="8">
        <f>RA_CD!I82+MA_CD!I82+CI_CD!I82</f>
        <v>0</v>
      </c>
      <c r="J82" s="8">
        <f>RA_CD!J82+MA_CD!J82+CI_CD!J82</f>
        <v>0</v>
      </c>
      <c r="K82" s="8">
        <f>RA_CD!K82+MA_CD!K82+CI_CD!K82</f>
        <v>0</v>
      </c>
      <c r="L82" s="8">
        <f>RA_CD!L82+MA_CD!L82+CI_CD!L82</f>
        <v>0</v>
      </c>
      <c r="M82" s="8">
        <f>RA_CD!M82+MA_CD!M82+CI_CD!M82</f>
        <v>0</v>
      </c>
      <c r="N82" s="8">
        <f>RA_CD!N82+MA_CD!N82+CI_CD!N82</f>
        <v>0</v>
      </c>
      <c r="O82" s="8">
        <f>RA_CD!O82+MA_CD!O82+CI_CD!O82</f>
        <v>0</v>
      </c>
      <c r="P82" s="8">
        <f>RA_CD!P82+MA_CD!P82+CI_CD!P82</f>
        <v>0</v>
      </c>
      <c r="Q82" s="8">
        <f>RA_CD!Q82+MA_CD!Q82+CI_CD!Q82</f>
        <v>0</v>
      </c>
      <c r="R82" s="8">
        <f>RA_CD!R82+MA_CD!R82+CI_CD!R82</f>
        <v>0</v>
      </c>
      <c r="S82" s="8">
        <f>RA_CD!S82+MA_CD!S82+CI_CD!S82</f>
        <v>0</v>
      </c>
      <c r="T82" s="8">
        <f>RA_CD!T82+MA_CD!T82+CI_CD!T82</f>
        <v>0</v>
      </c>
      <c r="U82" s="8">
        <f>RA_CD!U82+MA_CD!U82+CI_CD!U82</f>
        <v>0</v>
      </c>
      <c r="V82" s="8">
        <f>RA_CD!V82+MA_CD!V82+CI_CD!V82</f>
        <v>0</v>
      </c>
      <c r="W82" s="8">
        <f>RA_CD!W82+MA_CD!W82+CI_CD!W82</f>
        <v>0</v>
      </c>
      <c r="X82" s="8">
        <f>RA_CD!X82+MA_CD!X82+CI_CD!X82</f>
        <v>0</v>
      </c>
      <c r="Y82" s="8">
        <f>RA_CD!Y82+MA_CD!Y82+CI_CD!Y82</f>
        <v>0</v>
      </c>
      <c r="Z82" s="8">
        <f>RA_CD!Z82+MA_CD!Z82+CI_CD!Z82</f>
        <v>0</v>
      </c>
      <c r="AA82" s="8">
        <f>RA_CD!AA82+MA_CD!AA82+CI_CD!AA82</f>
        <v>0</v>
      </c>
      <c r="AB82" s="8">
        <f>RA_CD!AB82+MA_CD!AB82+CI_CD!AB82</f>
        <v>0</v>
      </c>
      <c r="AC82" s="8">
        <f>RA_CD!AC82+MA_CD!AC82+CI_CD!AC82</f>
        <v>0</v>
      </c>
      <c r="AD82" s="8">
        <f>RA_CD!AD82+MA_CD!AD82+CI_CD!AD82</f>
        <v>0</v>
      </c>
      <c r="AE82" s="8">
        <f>RA_CD!AE82+MA_CD!AE82+CI_CD!AE82</f>
        <v>0</v>
      </c>
      <c r="AF82" s="8">
        <f>RA_CD!AF82+MA_CD!AF82+CI_CD!AF82</f>
        <v>0</v>
      </c>
      <c r="AG82" s="8">
        <f>RA_CD!AG82+MA_CD!AG82+CI_CD!AG82</f>
        <v>0</v>
      </c>
      <c r="AH82" s="8">
        <f>RA_CD!AH82+MA_CD!AH82+CI_CD!AH82</f>
        <v>0</v>
      </c>
      <c r="AI82" s="8">
        <f>RA_CD!AI82+MA_CD!AI82+CI_CD!AI82</f>
        <v>0</v>
      </c>
      <c r="AJ82" s="8">
        <f>RA_CD!AJ82+MA_CD!AJ82+CI_CD!AJ82</f>
        <v>0</v>
      </c>
      <c r="AK82" s="8">
        <f>RA_CD!AK82+MA_CD!AK82+CI_CD!AK82</f>
        <v>0</v>
      </c>
      <c r="AL82" s="8">
        <f>RA_CD!AL82+MA_CD!AL82+CI_CD!AL82</f>
        <v>0</v>
      </c>
      <c r="AM82" s="8">
        <f>RA_CD!AM82+MA_CD!AM82+CI_CD!AM82</f>
        <v>0</v>
      </c>
      <c r="AN82" s="8">
        <f>RA_CD!AN82+MA_CD!AN82+CI_CD!AN82</f>
        <v>0</v>
      </c>
      <c r="AO82" s="8">
        <f>RA_CD!AO82+MA_CD!AO82+CI_CD!AO82</f>
        <v>0</v>
      </c>
      <c r="AP82" s="8">
        <f>RA_CD!AP82+MA_CD!AP82+CI_CD!AP82</f>
        <v>0</v>
      </c>
      <c r="AQ82" s="8">
        <f>RA_CD!AQ82+MA_CD!AQ82+CI_CD!AQ82</f>
        <v>0</v>
      </c>
      <c r="AR82" s="8">
        <f>RA_CD!AR82+MA_CD!AR82+CI_CD!AR82</f>
        <v>0</v>
      </c>
      <c r="AS82" s="8">
        <f>RA_CD!AS82+MA_CD!AS82+CI_CD!AS82</f>
        <v>0</v>
      </c>
      <c r="AT82" s="8">
        <f>RA_CD!AT82+MA_CD!AT82+CI_CD!AT82</f>
        <v>0</v>
      </c>
      <c r="AU82" s="8">
        <f>RA_CD!AU82+MA_CD!AU82+CI_CD!AU82</f>
        <v>0</v>
      </c>
      <c r="AV82" s="8">
        <f>RA_CD!AV82+MA_CD!AV82+CI_CD!AV82</f>
        <v>0</v>
      </c>
      <c r="AW82" s="8">
        <f>RA_CD!AW82+MA_CD!AW82+CI_CD!AW82</f>
        <v>0</v>
      </c>
      <c r="AX82" s="8">
        <f>RA_CD!AX82+MA_CD!AX82+CI_CD!AX82</f>
        <v>0</v>
      </c>
      <c r="AY82" s="8">
        <f>RA_CD!AY82+MA_CD!AY82+CI_CD!AY82</f>
        <v>0</v>
      </c>
      <c r="AZ82" s="8">
        <f>RA_CD!AZ82+MA_CD!AZ82+CI_CD!AZ82</f>
        <v>0</v>
      </c>
      <c r="BA82" s="8">
        <f>RA_CD!BA82+MA_CD!BA82+CI_CD!BA82</f>
        <v>0</v>
      </c>
      <c r="BB82" s="8">
        <f>RA_CD!BB82+MA_CD!BB82+CI_CD!BB82</f>
        <v>0</v>
      </c>
      <c r="BC82" s="8">
        <f>RA_CD!BC82+MA_CD!BC82+CI_CD!BC82</f>
        <v>0</v>
      </c>
      <c r="BD82" s="8">
        <f>RA_CD!BD82+MA_CD!BD82+CI_CD!BD82</f>
        <v>0</v>
      </c>
      <c r="BE82" s="8">
        <f>RA_CD!BE82+MA_CD!BE82+CI_CD!BE82</f>
        <v>0</v>
      </c>
      <c r="BF82" s="8">
        <f>RA_CD!BF82+MA_CD!BF82+CI_CD!BF82</f>
        <v>0</v>
      </c>
      <c r="BG82" s="8">
        <f>RA_CD!BG82+MA_CD!BG82+CI_CD!BG82</f>
        <v>0</v>
      </c>
      <c r="BH82" s="8">
        <f>RA_CD!BH82+MA_CD!BH82+CI_CD!BH82</f>
        <v>0</v>
      </c>
      <c r="BI82" s="8">
        <f>RA_CD!BI82+MA_CD!BI82+CI_CD!BI82</f>
        <v>0</v>
      </c>
      <c r="BJ82" s="8">
        <f>RA_CD!BJ82+MA_CD!BJ82+CI_CD!BJ82</f>
        <v>0</v>
      </c>
      <c r="BK82" s="8">
        <f>RA_CD!BK82+MA_CD!BK82+CI_CD!BK82</f>
        <v>0</v>
      </c>
      <c r="BO82" s="24">
        <f t="shared" si="45"/>
        <v>0</v>
      </c>
      <c r="BP82" s="24">
        <f t="shared" si="45"/>
        <v>0</v>
      </c>
      <c r="BQ82" s="24">
        <f t="shared" si="45"/>
        <v>0</v>
      </c>
      <c r="BR82" s="24">
        <f t="shared" si="45"/>
        <v>0</v>
      </c>
      <c r="BS82" s="24">
        <f t="shared" si="45"/>
        <v>0</v>
      </c>
      <c r="BT82" s="24">
        <f t="shared" si="45"/>
        <v>0</v>
      </c>
    </row>
    <row r="83" spans="1:72" collapsed="1" x14ac:dyDescent="0.25">
      <c r="C83" s="3" t="s">
        <v>35</v>
      </c>
      <c r="D83" s="10">
        <f t="shared" ref="D83:AY83" si="46">SUM(D63:D82)</f>
        <v>0</v>
      </c>
      <c r="E83" s="10">
        <f t="shared" si="46"/>
        <v>0</v>
      </c>
      <c r="F83" s="10">
        <f t="shared" si="46"/>
        <v>0</v>
      </c>
      <c r="G83" s="10">
        <f t="shared" si="46"/>
        <v>0</v>
      </c>
      <c r="H83" s="10">
        <f t="shared" si="46"/>
        <v>0</v>
      </c>
      <c r="I83" s="10">
        <f t="shared" si="46"/>
        <v>0</v>
      </c>
      <c r="J83" s="10">
        <f t="shared" si="46"/>
        <v>0</v>
      </c>
      <c r="K83" s="10">
        <f t="shared" si="46"/>
        <v>0</v>
      </c>
      <c r="L83" s="10">
        <f t="shared" si="46"/>
        <v>0</v>
      </c>
      <c r="M83" s="10">
        <f t="shared" si="46"/>
        <v>0</v>
      </c>
      <c r="N83" s="10">
        <f t="shared" si="46"/>
        <v>0</v>
      </c>
      <c r="O83" s="10">
        <f t="shared" si="46"/>
        <v>0</v>
      </c>
      <c r="P83" s="10">
        <f t="shared" si="46"/>
        <v>0</v>
      </c>
      <c r="Q83" s="10">
        <f t="shared" si="46"/>
        <v>0</v>
      </c>
      <c r="R83" s="10">
        <f t="shared" si="46"/>
        <v>0</v>
      </c>
      <c r="S83" s="10">
        <f t="shared" si="46"/>
        <v>0</v>
      </c>
      <c r="T83" s="10">
        <f t="shared" si="46"/>
        <v>0</v>
      </c>
      <c r="U83" s="10">
        <f t="shared" si="46"/>
        <v>0</v>
      </c>
      <c r="V83" s="10">
        <f t="shared" si="46"/>
        <v>0</v>
      </c>
      <c r="W83" s="10">
        <f t="shared" si="46"/>
        <v>0</v>
      </c>
      <c r="X83" s="10">
        <f t="shared" si="46"/>
        <v>0</v>
      </c>
      <c r="Y83" s="10">
        <f t="shared" si="46"/>
        <v>0</v>
      </c>
      <c r="Z83" s="10">
        <f t="shared" si="46"/>
        <v>0</v>
      </c>
      <c r="AA83" s="10">
        <f t="shared" si="46"/>
        <v>0</v>
      </c>
      <c r="AB83" s="10">
        <f t="shared" si="46"/>
        <v>0</v>
      </c>
      <c r="AC83" s="10">
        <f t="shared" si="46"/>
        <v>0</v>
      </c>
      <c r="AD83" s="10">
        <f t="shared" si="46"/>
        <v>0</v>
      </c>
      <c r="AE83" s="10">
        <f t="shared" si="46"/>
        <v>0</v>
      </c>
      <c r="AF83" s="10">
        <f t="shared" si="46"/>
        <v>0</v>
      </c>
      <c r="AG83" s="10">
        <f t="shared" si="46"/>
        <v>0</v>
      </c>
      <c r="AH83" s="10">
        <f t="shared" si="46"/>
        <v>0</v>
      </c>
      <c r="AI83" s="10">
        <f t="shared" si="46"/>
        <v>0</v>
      </c>
      <c r="AJ83" s="10">
        <f t="shared" si="46"/>
        <v>0</v>
      </c>
      <c r="AK83" s="10">
        <f t="shared" si="46"/>
        <v>0</v>
      </c>
      <c r="AL83" s="10">
        <f t="shared" si="46"/>
        <v>0</v>
      </c>
      <c r="AM83" s="10">
        <f t="shared" si="46"/>
        <v>0</v>
      </c>
      <c r="AN83" s="10">
        <f t="shared" si="46"/>
        <v>0</v>
      </c>
      <c r="AO83" s="10">
        <f t="shared" si="46"/>
        <v>0</v>
      </c>
      <c r="AP83" s="10">
        <f t="shared" si="46"/>
        <v>0</v>
      </c>
      <c r="AQ83" s="10">
        <f t="shared" si="46"/>
        <v>0</v>
      </c>
      <c r="AR83" s="10">
        <f t="shared" si="46"/>
        <v>0</v>
      </c>
      <c r="AS83" s="10">
        <f t="shared" si="46"/>
        <v>0</v>
      </c>
      <c r="AT83" s="10">
        <f t="shared" si="46"/>
        <v>0</v>
      </c>
      <c r="AU83" s="10">
        <f t="shared" si="46"/>
        <v>0</v>
      </c>
      <c r="AV83" s="10">
        <f t="shared" si="46"/>
        <v>0</v>
      </c>
      <c r="AW83" s="10">
        <f t="shared" si="46"/>
        <v>0</v>
      </c>
      <c r="AX83" s="10">
        <f t="shared" si="46"/>
        <v>0</v>
      </c>
      <c r="AY83" s="10">
        <f t="shared" si="46"/>
        <v>0</v>
      </c>
      <c r="AZ83" s="10">
        <f t="shared" ref="AZ83:BK83" si="47">SUM(AZ63:AZ82)</f>
        <v>0</v>
      </c>
      <c r="BA83" s="10">
        <f t="shared" si="47"/>
        <v>0</v>
      </c>
      <c r="BB83" s="10">
        <f t="shared" si="47"/>
        <v>0</v>
      </c>
      <c r="BC83" s="10">
        <f t="shared" si="47"/>
        <v>0</v>
      </c>
      <c r="BD83" s="10">
        <f t="shared" si="47"/>
        <v>0</v>
      </c>
      <c r="BE83" s="10">
        <f t="shared" si="47"/>
        <v>0</v>
      </c>
      <c r="BF83" s="10">
        <f t="shared" si="47"/>
        <v>0</v>
      </c>
      <c r="BG83" s="10">
        <f t="shared" si="47"/>
        <v>0</v>
      </c>
      <c r="BH83" s="10">
        <f t="shared" si="47"/>
        <v>0</v>
      </c>
      <c r="BI83" s="10">
        <f t="shared" si="47"/>
        <v>0</v>
      </c>
      <c r="BJ83" s="10">
        <f t="shared" si="47"/>
        <v>0</v>
      </c>
      <c r="BK83" s="10">
        <f t="shared" si="47"/>
        <v>0</v>
      </c>
      <c r="BO83" s="23">
        <f>SUM(BO63:BO82)</f>
        <v>0</v>
      </c>
      <c r="BP83" s="23">
        <f t="shared" ref="BP83:BT83" si="48">SUM(BP63:BP82)</f>
        <v>0</v>
      </c>
      <c r="BQ83" s="23">
        <f t="shared" si="48"/>
        <v>0</v>
      </c>
      <c r="BR83" s="23">
        <f t="shared" si="48"/>
        <v>0</v>
      </c>
      <c r="BS83" s="23">
        <f t="shared" si="48"/>
        <v>0</v>
      </c>
      <c r="BT83" s="23">
        <f t="shared" si="48"/>
        <v>0</v>
      </c>
    </row>
    <row r="86" spans="1:72" hidden="1" outlineLevel="1" x14ac:dyDescent="0.25">
      <c r="A86" s="11" t="s">
        <v>39</v>
      </c>
      <c r="C86" s="2" t="s">
        <v>42</v>
      </c>
      <c r="D86" s="8">
        <f>RA_CD!D86+MA_CD!D86+CI_CD!D86</f>
        <v>0</v>
      </c>
      <c r="E86" s="8">
        <f>RA_CD!E86+MA_CD!E86+CI_CD!E86</f>
        <v>0</v>
      </c>
      <c r="F86" s="8">
        <f>RA_CD!F86+MA_CD!F86+CI_CD!F86</f>
        <v>0</v>
      </c>
      <c r="G86" s="8">
        <f>RA_CD!G86+MA_CD!G86+CI_CD!G86</f>
        <v>0</v>
      </c>
      <c r="H86" s="8">
        <f>RA_CD!H86+MA_CD!H86+CI_CD!H86</f>
        <v>0</v>
      </c>
      <c r="I86" s="8">
        <f>RA_CD!I86+MA_CD!I86+CI_CD!I86</f>
        <v>0</v>
      </c>
      <c r="J86" s="8">
        <f>RA_CD!J86+MA_CD!J86+CI_CD!J86</f>
        <v>0</v>
      </c>
      <c r="K86" s="8">
        <f>RA_CD!K86+MA_CD!K86+CI_CD!K86</f>
        <v>0</v>
      </c>
      <c r="L86" s="8">
        <f>RA_CD!L86+MA_CD!L86+CI_CD!L86</f>
        <v>0</v>
      </c>
      <c r="M86" s="8">
        <f>RA_CD!M86+MA_CD!M86+CI_CD!M86</f>
        <v>0</v>
      </c>
      <c r="N86" s="8">
        <f>RA_CD!N86+MA_CD!N86+CI_CD!N86</f>
        <v>0</v>
      </c>
      <c r="O86" s="8">
        <f>RA_CD!O86+MA_CD!O86+CI_CD!O86</f>
        <v>0</v>
      </c>
      <c r="P86" s="8">
        <f>RA_CD!P86+MA_CD!P86+CI_CD!P86</f>
        <v>0</v>
      </c>
      <c r="Q86" s="8">
        <f>RA_CD!Q86+MA_CD!Q86+CI_CD!Q86</f>
        <v>0</v>
      </c>
      <c r="R86" s="8">
        <f>RA_CD!R86+MA_CD!R86+CI_CD!R86</f>
        <v>0</v>
      </c>
      <c r="S86" s="8">
        <f>RA_CD!S86+MA_CD!S86+CI_CD!S86</f>
        <v>0</v>
      </c>
      <c r="T86" s="8">
        <f>RA_CD!T86+MA_CD!T86+CI_CD!T86</f>
        <v>0</v>
      </c>
      <c r="U86" s="8">
        <f>RA_CD!U86+MA_CD!U86+CI_CD!U86</f>
        <v>0</v>
      </c>
      <c r="V86" s="8">
        <f>RA_CD!V86+MA_CD!V86+CI_CD!V86</f>
        <v>0</v>
      </c>
      <c r="W86" s="8">
        <f>RA_CD!W86+MA_CD!W86+CI_CD!W86</f>
        <v>0</v>
      </c>
      <c r="X86" s="8">
        <f>RA_CD!X86+MA_CD!X86+CI_CD!X86</f>
        <v>0</v>
      </c>
      <c r="Y86" s="8">
        <f>RA_CD!Y86+MA_CD!Y86+CI_CD!Y86</f>
        <v>0</v>
      </c>
      <c r="Z86" s="8">
        <f>RA_CD!Z86+MA_CD!Z86+CI_CD!Z86</f>
        <v>0</v>
      </c>
      <c r="AA86" s="8">
        <f>RA_CD!AA86+MA_CD!AA86+CI_CD!AA86</f>
        <v>0</v>
      </c>
      <c r="AB86" s="8">
        <f>RA_CD!AB86+MA_CD!AB86+CI_CD!AB86</f>
        <v>0</v>
      </c>
      <c r="AC86" s="8">
        <f>RA_CD!AC86+MA_CD!AC86+CI_CD!AC86</f>
        <v>0</v>
      </c>
      <c r="AD86" s="8">
        <f>RA_CD!AD86+MA_CD!AD86+CI_CD!AD86</f>
        <v>0</v>
      </c>
      <c r="AE86" s="8">
        <f>RA_CD!AE86+MA_CD!AE86+CI_CD!AE86</f>
        <v>0</v>
      </c>
      <c r="AF86" s="8">
        <f>RA_CD!AF86+MA_CD!AF86+CI_CD!AF86</f>
        <v>0</v>
      </c>
      <c r="AG86" s="8">
        <f>RA_CD!AG86+MA_CD!AG86+CI_CD!AG86</f>
        <v>0</v>
      </c>
      <c r="AH86" s="8">
        <f>RA_CD!AH86+MA_CD!AH86+CI_CD!AH86</f>
        <v>0</v>
      </c>
      <c r="AI86" s="8">
        <f>RA_CD!AI86+MA_CD!AI86+CI_CD!AI86</f>
        <v>0</v>
      </c>
      <c r="AJ86" s="8">
        <f>RA_CD!AJ86+MA_CD!AJ86+CI_CD!AJ86</f>
        <v>0</v>
      </c>
      <c r="AK86" s="8">
        <f>RA_CD!AK86+MA_CD!AK86+CI_CD!AK86</f>
        <v>0</v>
      </c>
      <c r="AL86" s="8">
        <f>RA_CD!AL86+MA_CD!AL86+CI_CD!AL86</f>
        <v>0</v>
      </c>
      <c r="AM86" s="8">
        <f>RA_CD!AM86+MA_CD!AM86+CI_CD!AM86</f>
        <v>0</v>
      </c>
      <c r="AN86" s="8">
        <f>RA_CD!AN86+MA_CD!AN86+CI_CD!AN86</f>
        <v>0</v>
      </c>
      <c r="AO86" s="8">
        <f>RA_CD!AO86+MA_CD!AO86+CI_CD!AO86</f>
        <v>0</v>
      </c>
      <c r="AP86" s="8">
        <f>RA_CD!AP86+MA_CD!AP86+CI_CD!AP86</f>
        <v>0</v>
      </c>
      <c r="AQ86" s="8">
        <f>RA_CD!AQ86+MA_CD!AQ86+CI_CD!AQ86</f>
        <v>0</v>
      </c>
      <c r="AR86" s="8">
        <f>RA_CD!AR86+MA_CD!AR86+CI_CD!AR86</f>
        <v>0</v>
      </c>
      <c r="AS86" s="8">
        <f>RA_CD!AS86+MA_CD!AS86+CI_CD!AS86</f>
        <v>0</v>
      </c>
      <c r="AT86" s="8">
        <f>RA_CD!AT86+MA_CD!AT86+CI_CD!AT86</f>
        <v>0</v>
      </c>
      <c r="AU86" s="8">
        <f>RA_CD!AU86+MA_CD!AU86+CI_CD!AU86</f>
        <v>0</v>
      </c>
      <c r="AV86" s="8">
        <f>RA_CD!AV86+MA_CD!AV86+CI_CD!AV86</f>
        <v>0</v>
      </c>
      <c r="AW86" s="8">
        <f>RA_CD!AW86+MA_CD!AW86+CI_CD!AW86</f>
        <v>0</v>
      </c>
      <c r="AX86" s="8">
        <f>RA_CD!AX86+MA_CD!AX86+CI_CD!AX86</f>
        <v>0</v>
      </c>
      <c r="AY86" s="8">
        <f>RA_CD!AY86+MA_CD!AY86+CI_CD!AY86</f>
        <v>0</v>
      </c>
      <c r="AZ86" s="8">
        <f>RA_CD!AZ86+MA_CD!AZ86+CI_CD!AZ86</f>
        <v>-599.63373988560011</v>
      </c>
      <c r="BA86" s="8">
        <f>RA_CD!BA86+MA_CD!BA86+CI_CD!BA86</f>
        <v>-570.44470210790007</v>
      </c>
      <c r="BB86" s="8">
        <f>RA_CD!BB86+MA_CD!BB86+CI_CD!BB86</f>
        <v>-597.78380917150002</v>
      </c>
      <c r="BC86" s="8">
        <f>RA_CD!BC86+MA_CD!BC86+CI_CD!BC86</f>
        <v>-619.71329310359999</v>
      </c>
      <c r="BD86" s="8">
        <f>RA_CD!BD86+MA_CD!BD86+CI_CD!BD86</f>
        <v>-642.30944554920006</v>
      </c>
      <c r="BE86" s="8">
        <f>RA_CD!BE86+MA_CD!BE86+CI_CD!BE86</f>
        <v>-605.72819097299998</v>
      </c>
      <c r="BF86" s="8">
        <f>RA_CD!BF86+MA_CD!BF86+CI_CD!BF86</f>
        <v>-643.42580026550002</v>
      </c>
      <c r="BG86" s="8">
        <f>RA_CD!BG86+MA_CD!BG86+CI_CD!BG86</f>
        <v>-631.89959541500002</v>
      </c>
      <c r="BH86" s="8">
        <f>RA_CD!BH86+MA_CD!BH86+CI_CD!BH86</f>
        <v>-619.97780119549998</v>
      </c>
      <c r="BI86" s="8">
        <f>RA_CD!BI86+MA_CD!BI86+CI_CD!BI86</f>
        <v>-616.3011543255999</v>
      </c>
      <c r="BJ86" s="8">
        <f>RA_CD!BJ86+MA_CD!BJ86+CI_CD!BJ86</f>
        <v>-622.68980807710011</v>
      </c>
      <c r="BK86" s="8">
        <f>RA_CD!BK86+MA_CD!BK86+CI_CD!BK86</f>
        <v>-632.79865920980001</v>
      </c>
      <c r="BO86" s="24">
        <f t="shared" ref="BO86:BT88" si="49">SUMIFS($D86:$BM86,$D$6:$BM$6,"&gt;="&amp;BO$2,$D$6:$BM$6,"&lt;="&amp;BO$6,$D$5:$BM$5,BO$5)</f>
        <v>0</v>
      </c>
      <c r="BP86" s="24">
        <f t="shared" si="49"/>
        <v>-1767.8622511650003</v>
      </c>
      <c r="BQ86" s="24">
        <f t="shared" si="49"/>
        <v>0</v>
      </c>
      <c r="BR86" s="24">
        <f t="shared" si="49"/>
        <v>0</v>
      </c>
      <c r="BS86" s="24">
        <f t="shared" si="49"/>
        <v>0</v>
      </c>
      <c r="BT86" s="24">
        <f t="shared" si="49"/>
        <v>0</v>
      </c>
    </row>
    <row r="87" spans="1:72" hidden="1" outlineLevel="1" x14ac:dyDescent="0.25">
      <c r="A87" s="11" t="s">
        <v>39</v>
      </c>
      <c r="C87" s="2" t="s">
        <v>41</v>
      </c>
      <c r="D87" s="8">
        <f>RA_CD!D87+MA_CD!D87+CI_CD!D87</f>
        <v>0</v>
      </c>
      <c r="E87" s="8">
        <f>RA_CD!E87+MA_CD!E87+CI_CD!E87</f>
        <v>0</v>
      </c>
      <c r="F87" s="8">
        <f>RA_CD!F87+MA_CD!F87+CI_CD!F87</f>
        <v>0</v>
      </c>
      <c r="G87" s="8">
        <f>RA_CD!G87+MA_CD!G87+CI_CD!G87</f>
        <v>0</v>
      </c>
      <c r="H87" s="8">
        <f>RA_CD!H87+MA_CD!H87+CI_CD!H87</f>
        <v>0</v>
      </c>
      <c r="I87" s="8">
        <f>RA_CD!I87+MA_CD!I87+CI_CD!I87</f>
        <v>0</v>
      </c>
      <c r="J87" s="8">
        <f>RA_CD!J87+MA_CD!J87+CI_CD!J87</f>
        <v>0</v>
      </c>
      <c r="K87" s="8">
        <f>RA_CD!K87+MA_CD!K87+CI_CD!K87</f>
        <v>0</v>
      </c>
      <c r="L87" s="8">
        <f>RA_CD!L87+MA_CD!L87+CI_CD!L87</f>
        <v>0</v>
      </c>
      <c r="M87" s="8">
        <f>RA_CD!M87+MA_CD!M87+CI_CD!M87</f>
        <v>0</v>
      </c>
      <c r="N87" s="8">
        <f>RA_CD!N87+MA_CD!N87+CI_CD!N87</f>
        <v>0</v>
      </c>
      <c r="O87" s="8">
        <f>RA_CD!O87+MA_CD!O87+CI_CD!O87</f>
        <v>0</v>
      </c>
      <c r="P87" s="8">
        <f>RA_CD!P87+MA_CD!P87+CI_CD!P87</f>
        <v>0</v>
      </c>
      <c r="Q87" s="8">
        <f>RA_CD!Q87+MA_CD!Q87+CI_CD!Q87</f>
        <v>0</v>
      </c>
      <c r="R87" s="8">
        <f>RA_CD!R87+MA_CD!R87+CI_CD!R87</f>
        <v>0</v>
      </c>
      <c r="S87" s="8">
        <f>RA_CD!S87+MA_CD!S87+CI_CD!S87</f>
        <v>0</v>
      </c>
      <c r="T87" s="8">
        <f>RA_CD!T87+MA_CD!T87+CI_CD!T87</f>
        <v>0</v>
      </c>
      <c r="U87" s="8">
        <f>RA_CD!U87+MA_CD!U87+CI_CD!U87</f>
        <v>0</v>
      </c>
      <c r="V87" s="8">
        <f>RA_CD!V87+MA_CD!V87+CI_CD!V87</f>
        <v>0</v>
      </c>
      <c r="W87" s="8">
        <f>RA_CD!W87+MA_CD!W87+CI_CD!W87</f>
        <v>0</v>
      </c>
      <c r="X87" s="8">
        <f>RA_CD!X87+MA_CD!X87+CI_CD!X87</f>
        <v>0</v>
      </c>
      <c r="Y87" s="8">
        <f>RA_CD!Y87+MA_CD!Y87+CI_CD!Y87</f>
        <v>0</v>
      </c>
      <c r="Z87" s="8">
        <f>RA_CD!Z87+MA_CD!Z87+CI_CD!Z87</f>
        <v>0</v>
      </c>
      <c r="AA87" s="8">
        <f>RA_CD!AA87+MA_CD!AA87+CI_CD!AA87</f>
        <v>0</v>
      </c>
      <c r="AB87" s="8">
        <f>RA_CD!AB87+MA_CD!AB87+CI_CD!AB87</f>
        <v>0</v>
      </c>
      <c r="AC87" s="8">
        <f>RA_CD!AC87+MA_CD!AC87+CI_CD!AC87</f>
        <v>0</v>
      </c>
      <c r="AD87" s="8">
        <f>RA_CD!AD87+MA_CD!AD87+CI_CD!AD87</f>
        <v>0</v>
      </c>
      <c r="AE87" s="8">
        <f>RA_CD!AE87+MA_CD!AE87+CI_CD!AE87</f>
        <v>0</v>
      </c>
      <c r="AF87" s="8">
        <f>RA_CD!AF87+MA_CD!AF87+CI_CD!AF87</f>
        <v>0</v>
      </c>
      <c r="AG87" s="8">
        <f>RA_CD!AG87+MA_CD!AG87+CI_CD!AG87</f>
        <v>0</v>
      </c>
      <c r="AH87" s="8">
        <f>RA_CD!AH87+MA_CD!AH87+CI_CD!AH87</f>
        <v>0</v>
      </c>
      <c r="AI87" s="8">
        <f>RA_CD!AI87+MA_CD!AI87+CI_CD!AI87</f>
        <v>0</v>
      </c>
      <c r="AJ87" s="8">
        <f>RA_CD!AJ87+MA_CD!AJ87+CI_CD!AJ87</f>
        <v>0</v>
      </c>
      <c r="AK87" s="8">
        <f>RA_CD!AK87+MA_CD!AK87+CI_CD!AK87</f>
        <v>0</v>
      </c>
      <c r="AL87" s="8">
        <f>RA_CD!AL87+MA_CD!AL87+CI_CD!AL87</f>
        <v>0</v>
      </c>
      <c r="AM87" s="8">
        <f>RA_CD!AM87+MA_CD!AM87+CI_CD!AM87</f>
        <v>0</v>
      </c>
      <c r="AN87" s="8">
        <f>RA_CD!AN87+MA_CD!AN87+CI_CD!AN87</f>
        <v>0</v>
      </c>
      <c r="AO87" s="8">
        <f>RA_CD!AO87+MA_CD!AO87+CI_CD!AO87</f>
        <v>0</v>
      </c>
      <c r="AP87" s="8">
        <f>RA_CD!AP87+MA_CD!AP87+CI_CD!AP87</f>
        <v>0</v>
      </c>
      <c r="AQ87" s="8">
        <f>RA_CD!AQ87+MA_CD!AQ87+CI_CD!AQ87</f>
        <v>0</v>
      </c>
      <c r="AR87" s="8">
        <f>RA_CD!AR87+MA_CD!AR87+CI_CD!AR87</f>
        <v>0</v>
      </c>
      <c r="AS87" s="8">
        <f>RA_CD!AS87+MA_CD!AS87+CI_CD!AS87</f>
        <v>0</v>
      </c>
      <c r="AT87" s="8">
        <f>RA_CD!AT87+MA_CD!AT87+CI_CD!AT87</f>
        <v>0</v>
      </c>
      <c r="AU87" s="8">
        <f>RA_CD!AU87+MA_CD!AU87+CI_CD!AU87</f>
        <v>0</v>
      </c>
      <c r="AV87" s="8">
        <f>RA_CD!AV87+MA_CD!AV87+CI_CD!AV87</f>
        <v>0</v>
      </c>
      <c r="AW87" s="8">
        <f>RA_CD!AW87+MA_CD!AW87+CI_CD!AW87</f>
        <v>0</v>
      </c>
      <c r="AX87" s="8">
        <f>RA_CD!AX87+MA_CD!AX87+CI_CD!AX87</f>
        <v>0</v>
      </c>
      <c r="AY87" s="8">
        <f>RA_CD!AY87+MA_CD!AY87+CI_CD!AY87</f>
        <v>0</v>
      </c>
      <c r="AZ87" s="8">
        <f>RA_CD!AZ87+MA_CD!AZ87+CI_CD!AZ87</f>
        <v>-141.1200827216</v>
      </c>
      <c r="BA87" s="8">
        <f>RA_CD!BA87+MA_CD!BA87+CI_CD!BA87</f>
        <v>-134.95310306350001</v>
      </c>
      <c r="BB87" s="8">
        <f>RA_CD!BB87+MA_CD!BB87+CI_CD!BB87</f>
        <v>-153.62324345600001</v>
      </c>
      <c r="BC87" s="8">
        <f>RA_CD!BC87+MA_CD!BC87+CI_CD!BC87</f>
        <v>-144.70181846360001</v>
      </c>
      <c r="BD87" s="8">
        <f>RA_CD!BD87+MA_CD!BD87+CI_CD!BD87</f>
        <v>-149.61644252299999</v>
      </c>
      <c r="BE87" s="8">
        <f>RA_CD!BE87+MA_CD!BE87+CI_CD!BE87</f>
        <v>-146.58805849280003</v>
      </c>
      <c r="BF87" s="8">
        <f>RA_CD!BF87+MA_CD!BF87+CI_CD!BF87</f>
        <v>-145.4878439057</v>
      </c>
      <c r="BG87" s="8">
        <f>RA_CD!BG87+MA_CD!BG87+CI_CD!BG87</f>
        <v>-146.0262387873</v>
      </c>
      <c r="BH87" s="8">
        <f>RA_CD!BH87+MA_CD!BH87+CI_CD!BH87</f>
        <v>-149.78337052470002</v>
      </c>
      <c r="BI87" s="8">
        <f>RA_CD!BI87+MA_CD!BI87+CI_CD!BI87</f>
        <v>-151.16512825159998</v>
      </c>
      <c r="BJ87" s="8">
        <f>RA_CD!BJ87+MA_CD!BJ87+CI_CD!BJ87</f>
        <v>-152.51939265290002</v>
      </c>
      <c r="BK87" s="8">
        <f>RA_CD!BK87+MA_CD!BK87+CI_CD!BK87</f>
        <v>-153.5314241021</v>
      </c>
      <c r="BO87" s="24">
        <f t="shared" si="49"/>
        <v>0</v>
      </c>
      <c r="BP87" s="24">
        <f t="shared" si="49"/>
        <v>-429.69642924110002</v>
      </c>
      <c r="BQ87" s="24">
        <f t="shared" si="49"/>
        <v>0</v>
      </c>
      <c r="BR87" s="24">
        <f t="shared" si="49"/>
        <v>0</v>
      </c>
      <c r="BS87" s="24">
        <f t="shared" si="49"/>
        <v>0</v>
      </c>
      <c r="BT87" s="24">
        <f t="shared" si="49"/>
        <v>0</v>
      </c>
    </row>
    <row r="88" spans="1:72" hidden="1" outlineLevel="1" x14ac:dyDescent="0.25">
      <c r="A88" s="11" t="s">
        <v>39</v>
      </c>
      <c r="C88" s="2" t="s">
        <v>43</v>
      </c>
      <c r="D88" s="8">
        <f>RA_CD!D88+MA_CD!D88+CI_CD!D88</f>
        <v>0</v>
      </c>
      <c r="E88" s="8">
        <f>RA_CD!E88+MA_CD!E88+CI_CD!E88</f>
        <v>0</v>
      </c>
      <c r="F88" s="8">
        <f>RA_CD!F88+MA_CD!F88+CI_CD!F88</f>
        <v>0</v>
      </c>
      <c r="G88" s="8">
        <f>RA_CD!G88+MA_CD!G88+CI_CD!G88</f>
        <v>0</v>
      </c>
      <c r="H88" s="8">
        <f>RA_CD!H88+MA_CD!H88+CI_CD!H88</f>
        <v>0</v>
      </c>
      <c r="I88" s="8">
        <f>RA_CD!I88+MA_CD!I88+CI_CD!I88</f>
        <v>0</v>
      </c>
      <c r="J88" s="8">
        <f>RA_CD!J88+MA_CD!J88+CI_CD!J88</f>
        <v>0</v>
      </c>
      <c r="K88" s="8">
        <f>RA_CD!K88+MA_CD!K88+CI_CD!K88</f>
        <v>0</v>
      </c>
      <c r="L88" s="8">
        <f>RA_CD!L88+MA_CD!L88+CI_CD!L88</f>
        <v>0</v>
      </c>
      <c r="M88" s="8">
        <f>RA_CD!M88+MA_CD!M88+CI_CD!M88</f>
        <v>0</v>
      </c>
      <c r="N88" s="8">
        <f>RA_CD!N88+MA_CD!N88+CI_CD!N88</f>
        <v>0</v>
      </c>
      <c r="O88" s="8">
        <f>RA_CD!O88+MA_CD!O88+CI_CD!O88</f>
        <v>0</v>
      </c>
      <c r="P88" s="8">
        <f>RA_CD!P88+MA_CD!P88+CI_CD!P88</f>
        <v>0</v>
      </c>
      <c r="Q88" s="8">
        <f>RA_CD!Q88+MA_CD!Q88+CI_CD!Q88</f>
        <v>0</v>
      </c>
      <c r="R88" s="8">
        <f>RA_CD!R88+MA_CD!R88+CI_CD!R88</f>
        <v>0</v>
      </c>
      <c r="S88" s="8">
        <f>RA_CD!S88+MA_CD!S88+CI_CD!S88</f>
        <v>0</v>
      </c>
      <c r="T88" s="8">
        <f>RA_CD!T88+MA_CD!T88+CI_CD!T88</f>
        <v>0</v>
      </c>
      <c r="U88" s="8">
        <f>RA_CD!U88+MA_CD!U88+CI_CD!U88</f>
        <v>0</v>
      </c>
      <c r="V88" s="8">
        <f>RA_CD!V88+MA_CD!V88+CI_CD!V88</f>
        <v>0</v>
      </c>
      <c r="W88" s="8">
        <f>RA_CD!W88+MA_CD!W88+CI_CD!W88</f>
        <v>0</v>
      </c>
      <c r="X88" s="8">
        <f>RA_CD!X88+MA_CD!X88+CI_CD!X88</f>
        <v>0</v>
      </c>
      <c r="Y88" s="8">
        <f>RA_CD!Y88+MA_CD!Y88+CI_CD!Y88</f>
        <v>0</v>
      </c>
      <c r="Z88" s="8">
        <f>RA_CD!Z88+MA_CD!Z88+CI_CD!Z88</f>
        <v>0</v>
      </c>
      <c r="AA88" s="8">
        <f>RA_CD!AA88+MA_CD!AA88+CI_CD!AA88</f>
        <v>0</v>
      </c>
      <c r="AB88" s="8">
        <f>RA_CD!AB88+MA_CD!AB88+CI_CD!AB88</f>
        <v>0</v>
      </c>
      <c r="AC88" s="8">
        <f>RA_CD!AC88+MA_CD!AC88+CI_CD!AC88</f>
        <v>0</v>
      </c>
      <c r="AD88" s="8">
        <f>RA_CD!AD88+MA_CD!AD88+CI_CD!AD88</f>
        <v>0</v>
      </c>
      <c r="AE88" s="8">
        <f>RA_CD!AE88+MA_CD!AE88+CI_CD!AE88</f>
        <v>0</v>
      </c>
      <c r="AF88" s="8">
        <f>RA_CD!AF88+MA_CD!AF88+CI_CD!AF88</f>
        <v>0</v>
      </c>
      <c r="AG88" s="8">
        <f>RA_CD!AG88+MA_CD!AG88+CI_CD!AG88</f>
        <v>0</v>
      </c>
      <c r="AH88" s="8">
        <f>RA_CD!AH88+MA_CD!AH88+CI_CD!AH88</f>
        <v>0</v>
      </c>
      <c r="AI88" s="8">
        <f>RA_CD!AI88+MA_CD!AI88+CI_CD!AI88</f>
        <v>0</v>
      </c>
      <c r="AJ88" s="8">
        <f>RA_CD!AJ88+MA_CD!AJ88+CI_CD!AJ88</f>
        <v>0</v>
      </c>
      <c r="AK88" s="8">
        <f>RA_CD!AK88+MA_CD!AK88+CI_CD!AK88</f>
        <v>0</v>
      </c>
      <c r="AL88" s="8">
        <f>RA_CD!AL88+MA_CD!AL88+CI_CD!AL88</f>
        <v>0</v>
      </c>
      <c r="AM88" s="8">
        <f>RA_CD!AM88+MA_CD!AM88+CI_CD!AM88</f>
        <v>0</v>
      </c>
      <c r="AN88" s="8">
        <f>RA_CD!AN88+MA_CD!AN88+CI_CD!AN88</f>
        <v>0</v>
      </c>
      <c r="AO88" s="8">
        <f>RA_CD!AO88+MA_CD!AO88+CI_CD!AO88</f>
        <v>0</v>
      </c>
      <c r="AP88" s="8">
        <f>RA_CD!AP88+MA_CD!AP88+CI_CD!AP88</f>
        <v>0</v>
      </c>
      <c r="AQ88" s="8">
        <f>RA_CD!AQ88+MA_CD!AQ88+CI_CD!AQ88</f>
        <v>0</v>
      </c>
      <c r="AR88" s="8">
        <f>RA_CD!AR88+MA_CD!AR88+CI_CD!AR88</f>
        <v>0</v>
      </c>
      <c r="AS88" s="8">
        <f>RA_CD!AS88+MA_CD!AS88+CI_CD!AS88</f>
        <v>0</v>
      </c>
      <c r="AT88" s="8">
        <f>RA_CD!AT88+MA_CD!AT88+CI_CD!AT88</f>
        <v>0</v>
      </c>
      <c r="AU88" s="8">
        <f>RA_CD!AU88+MA_CD!AU88+CI_CD!AU88</f>
        <v>0</v>
      </c>
      <c r="AV88" s="8">
        <f>RA_CD!AV88+MA_CD!AV88+CI_CD!AV88</f>
        <v>0</v>
      </c>
      <c r="AW88" s="8">
        <f>RA_CD!AW88+MA_CD!AW88+CI_CD!AW88</f>
        <v>0</v>
      </c>
      <c r="AX88" s="8">
        <f>RA_CD!AX88+MA_CD!AX88+CI_CD!AX88</f>
        <v>0</v>
      </c>
      <c r="AY88" s="8">
        <f>RA_CD!AY88+MA_CD!AY88+CI_CD!AY88</f>
        <v>0</v>
      </c>
      <c r="AZ88" s="8">
        <f>RA_CD!AZ88+MA_CD!AZ88+CI_CD!AZ88</f>
        <v>-267.12956826039999</v>
      </c>
      <c r="BA88" s="8">
        <f>RA_CD!BA88+MA_CD!BA88+CI_CD!BA88</f>
        <v>-263.15703140139999</v>
      </c>
      <c r="BB88" s="8">
        <f>RA_CD!BB88+MA_CD!BB88+CI_CD!BB88</f>
        <v>-273.5014997701</v>
      </c>
      <c r="BC88" s="8">
        <f>RA_CD!BC88+MA_CD!BC88+CI_CD!BC88</f>
        <v>-266.02086584670002</v>
      </c>
      <c r="BD88" s="8">
        <f>RA_CD!BD88+MA_CD!BD88+CI_CD!BD88</f>
        <v>-272.77767433960003</v>
      </c>
      <c r="BE88" s="8">
        <f>RA_CD!BE88+MA_CD!BE88+CI_CD!BE88</f>
        <v>-287.84782036690001</v>
      </c>
      <c r="BF88" s="8">
        <f>RA_CD!BF88+MA_CD!BF88+CI_CD!BF88</f>
        <v>-281.2178748046</v>
      </c>
      <c r="BG88" s="8">
        <f>RA_CD!BG88+MA_CD!BG88+CI_CD!BG88</f>
        <v>-285.09650720180008</v>
      </c>
      <c r="BH88" s="8">
        <f>RA_CD!BH88+MA_CD!BH88+CI_CD!BH88</f>
        <v>-288.7020325762</v>
      </c>
      <c r="BI88" s="8">
        <f>RA_CD!BI88+MA_CD!BI88+CI_CD!BI88</f>
        <v>-285.92206427080004</v>
      </c>
      <c r="BJ88" s="8">
        <f>RA_CD!BJ88+MA_CD!BJ88+CI_CD!BJ88</f>
        <v>-289.47454448420001</v>
      </c>
      <c r="BK88" s="8">
        <f>RA_CD!BK88+MA_CD!BK88+CI_CD!BK88</f>
        <v>-295.86247457080003</v>
      </c>
      <c r="BO88" s="24">
        <f t="shared" si="49"/>
        <v>0</v>
      </c>
      <c r="BP88" s="24">
        <f t="shared" si="49"/>
        <v>-803.78809943190004</v>
      </c>
      <c r="BQ88" s="24">
        <f t="shared" si="49"/>
        <v>0</v>
      </c>
      <c r="BR88" s="24">
        <f t="shared" si="49"/>
        <v>0</v>
      </c>
      <c r="BS88" s="24">
        <f t="shared" si="49"/>
        <v>0</v>
      </c>
      <c r="BT88" s="24">
        <f t="shared" si="49"/>
        <v>0</v>
      </c>
    </row>
    <row r="89" spans="1:72" collapsed="1" x14ac:dyDescent="0.25">
      <c r="C89" s="3" t="s">
        <v>39</v>
      </c>
      <c r="D89" s="10">
        <f>SUM(D86:D88)</f>
        <v>0</v>
      </c>
      <c r="E89" s="10">
        <f t="shared" ref="E89:BK89" si="50">SUM(E86:E88)</f>
        <v>0</v>
      </c>
      <c r="F89" s="10">
        <f t="shared" si="50"/>
        <v>0</v>
      </c>
      <c r="G89" s="10">
        <f t="shared" si="50"/>
        <v>0</v>
      </c>
      <c r="H89" s="10">
        <f t="shared" si="50"/>
        <v>0</v>
      </c>
      <c r="I89" s="10">
        <f t="shared" si="50"/>
        <v>0</v>
      </c>
      <c r="J89" s="10">
        <f t="shared" si="50"/>
        <v>0</v>
      </c>
      <c r="K89" s="10">
        <f t="shared" si="50"/>
        <v>0</v>
      </c>
      <c r="L89" s="10">
        <f t="shared" si="50"/>
        <v>0</v>
      </c>
      <c r="M89" s="10">
        <f t="shared" si="50"/>
        <v>0</v>
      </c>
      <c r="N89" s="10">
        <f t="shared" si="50"/>
        <v>0</v>
      </c>
      <c r="O89" s="10">
        <f t="shared" si="50"/>
        <v>0</v>
      </c>
      <c r="P89" s="10">
        <f t="shared" si="50"/>
        <v>0</v>
      </c>
      <c r="Q89" s="10">
        <f t="shared" si="50"/>
        <v>0</v>
      </c>
      <c r="R89" s="10">
        <f t="shared" si="50"/>
        <v>0</v>
      </c>
      <c r="S89" s="10">
        <f t="shared" si="50"/>
        <v>0</v>
      </c>
      <c r="T89" s="10">
        <f t="shared" si="50"/>
        <v>0</v>
      </c>
      <c r="U89" s="10">
        <f t="shared" si="50"/>
        <v>0</v>
      </c>
      <c r="V89" s="10">
        <f t="shared" si="50"/>
        <v>0</v>
      </c>
      <c r="W89" s="10">
        <f t="shared" si="50"/>
        <v>0</v>
      </c>
      <c r="X89" s="10">
        <f t="shared" si="50"/>
        <v>0</v>
      </c>
      <c r="Y89" s="10">
        <f t="shared" si="50"/>
        <v>0</v>
      </c>
      <c r="Z89" s="10">
        <f t="shared" si="50"/>
        <v>0</v>
      </c>
      <c r="AA89" s="10">
        <f t="shared" si="50"/>
        <v>0</v>
      </c>
      <c r="AB89" s="10">
        <f t="shared" si="50"/>
        <v>0</v>
      </c>
      <c r="AC89" s="10">
        <f t="shared" si="50"/>
        <v>0</v>
      </c>
      <c r="AD89" s="10">
        <f t="shared" si="50"/>
        <v>0</v>
      </c>
      <c r="AE89" s="10">
        <f t="shared" si="50"/>
        <v>0</v>
      </c>
      <c r="AF89" s="10">
        <f t="shared" si="50"/>
        <v>0</v>
      </c>
      <c r="AG89" s="10">
        <f t="shared" si="50"/>
        <v>0</v>
      </c>
      <c r="AH89" s="10">
        <f t="shared" si="50"/>
        <v>0</v>
      </c>
      <c r="AI89" s="10">
        <f t="shared" si="50"/>
        <v>0</v>
      </c>
      <c r="AJ89" s="10">
        <f t="shared" si="50"/>
        <v>0</v>
      </c>
      <c r="AK89" s="10">
        <f t="shared" si="50"/>
        <v>0</v>
      </c>
      <c r="AL89" s="10">
        <f t="shared" si="50"/>
        <v>0</v>
      </c>
      <c r="AM89" s="10">
        <f t="shared" si="50"/>
        <v>0</v>
      </c>
      <c r="AN89" s="10">
        <f t="shared" si="50"/>
        <v>0</v>
      </c>
      <c r="AO89" s="10">
        <f t="shared" si="50"/>
        <v>0</v>
      </c>
      <c r="AP89" s="10">
        <f t="shared" si="50"/>
        <v>0</v>
      </c>
      <c r="AQ89" s="10">
        <f t="shared" si="50"/>
        <v>0</v>
      </c>
      <c r="AR89" s="10">
        <f t="shared" si="50"/>
        <v>0</v>
      </c>
      <c r="AS89" s="10">
        <f t="shared" si="50"/>
        <v>0</v>
      </c>
      <c r="AT89" s="10">
        <f t="shared" si="50"/>
        <v>0</v>
      </c>
      <c r="AU89" s="10">
        <f t="shared" si="50"/>
        <v>0</v>
      </c>
      <c r="AV89" s="10">
        <f t="shared" si="50"/>
        <v>0</v>
      </c>
      <c r="AW89" s="10">
        <f t="shared" si="50"/>
        <v>0</v>
      </c>
      <c r="AX89" s="10">
        <f t="shared" si="50"/>
        <v>0</v>
      </c>
      <c r="AY89" s="10">
        <f t="shared" si="50"/>
        <v>0</v>
      </c>
      <c r="AZ89" s="10">
        <f t="shared" si="50"/>
        <v>-1007.8833908676002</v>
      </c>
      <c r="BA89" s="10">
        <f t="shared" si="50"/>
        <v>-968.55483657280001</v>
      </c>
      <c r="BB89" s="10">
        <f t="shared" si="50"/>
        <v>-1024.9085523976</v>
      </c>
      <c r="BC89" s="10">
        <f t="shared" si="50"/>
        <v>-1030.4359774139</v>
      </c>
      <c r="BD89" s="10">
        <f t="shared" si="50"/>
        <v>-1064.7035624118</v>
      </c>
      <c r="BE89" s="10">
        <f t="shared" si="50"/>
        <v>-1040.1640698327001</v>
      </c>
      <c r="BF89" s="10">
        <f t="shared" si="50"/>
        <v>-1070.1315189758002</v>
      </c>
      <c r="BG89" s="10">
        <f t="shared" si="50"/>
        <v>-1063.0223414041002</v>
      </c>
      <c r="BH89" s="10">
        <f t="shared" si="50"/>
        <v>-1058.4632042963999</v>
      </c>
      <c r="BI89" s="10">
        <f t="shared" si="50"/>
        <v>-1053.3883468479999</v>
      </c>
      <c r="BJ89" s="10">
        <f t="shared" si="50"/>
        <v>-1064.6837452142001</v>
      </c>
      <c r="BK89" s="10">
        <f t="shared" si="50"/>
        <v>-1082.1925578826999</v>
      </c>
      <c r="BO89" s="23">
        <f t="shared" ref="BO89:BT89" si="51">SUM(BO86:BO88)</f>
        <v>0</v>
      </c>
      <c r="BP89" s="23">
        <f t="shared" si="51"/>
        <v>-3001.3467798380007</v>
      </c>
      <c r="BQ89" s="23">
        <f t="shared" si="51"/>
        <v>0</v>
      </c>
      <c r="BR89" s="23">
        <f t="shared" si="51"/>
        <v>0</v>
      </c>
      <c r="BS89" s="23">
        <f t="shared" si="51"/>
        <v>0</v>
      </c>
      <c r="BT89" s="23">
        <f t="shared" si="51"/>
        <v>0</v>
      </c>
    </row>
    <row r="91" spans="1:72" hidden="1" outlineLevel="1" x14ac:dyDescent="0.25">
      <c r="A91" s="11" t="s">
        <v>44</v>
      </c>
      <c r="C91" s="2" t="s">
        <v>48</v>
      </c>
      <c r="D91" s="8">
        <f>RA_CD!D91+MA_CD!D91+CI_CD!D91</f>
        <v>0</v>
      </c>
      <c r="E91" s="8">
        <f>RA_CD!E91+MA_CD!E91+CI_CD!E91</f>
        <v>0</v>
      </c>
      <c r="F91" s="8">
        <f>RA_CD!F91+MA_CD!F91+CI_CD!F91</f>
        <v>0</v>
      </c>
      <c r="G91" s="8">
        <f>RA_CD!G91+MA_CD!G91+CI_CD!G91</f>
        <v>0</v>
      </c>
      <c r="H91" s="8">
        <f>RA_CD!H91+MA_CD!H91+CI_CD!H91</f>
        <v>0</v>
      </c>
      <c r="I91" s="8">
        <f>RA_CD!I91+MA_CD!I91+CI_CD!I91</f>
        <v>0</v>
      </c>
      <c r="J91" s="8">
        <f>RA_CD!J91+MA_CD!J91+CI_CD!J91</f>
        <v>0</v>
      </c>
      <c r="K91" s="8">
        <f>RA_CD!K91+MA_CD!K91+CI_CD!K91</f>
        <v>0</v>
      </c>
      <c r="L91" s="8">
        <f>RA_CD!L91+MA_CD!L91+CI_CD!L91</f>
        <v>0</v>
      </c>
      <c r="M91" s="8">
        <f>RA_CD!M91+MA_CD!M91+CI_CD!M91</f>
        <v>0</v>
      </c>
      <c r="N91" s="8">
        <f>RA_CD!N91+MA_CD!N91+CI_CD!N91</f>
        <v>0</v>
      </c>
      <c r="O91" s="8">
        <f>RA_CD!O91+MA_CD!O91+CI_CD!O91</f>
        <v>0</v>
      </c>
      <c r="P91" s="8">
        <f>RA_CD!P91+MA_CD!P91+CI_CD!P91</f>
        <v>0</v>
      </c>
      <c r="Q91" s="8">
        <f>RA_CD!Q91+MA_CD!Q91+CI_CD!Q91</f>
        <v>0</v>
      </c>
      <c r="R91" s="8">
        <f>RA_CD!R91+MA_CD!R91+CI_CD!R91</f>
        <v>0</v>
      </c>
      <c r="S91" s="8">
        <f>RA_CD!S91+MA_CD!S91+CI_CD!S91</f>
        <v>0</v>
      </c>
      <c r="T91" s="8">
        <f>RA_CD!T91+MA_CD!T91+CI_CD!T91</f>
        <v>0</v>
      </c>
      <c r="U91" s="8">
        <f>RA_CD!U91+MA_CD!U91+CI_CD!U91</f>
        <v>0</v>
      </c>
      <c r="V91" s="8">
        <f>RA_CD!V91+MA_CD!V91+CI_CD!V91</f>
        <v>0</v>
      </c>
      <c r="W91" s="8">
        <f>RA_CD!W91+MA_CD!W91+CI_CD!W91</f>
        <v>0</v>
      </c>
      <c r="X91" s="8">
        <f>RA_CD!X91+MA_CD!X91+CI_CD!X91</f>
        <v>0</v>
      </c>
      <c r="Y91" s="8">
        <f>RA_CD!Y91+MA_CD!Y91+CI_CD!Y91</f>
        <v>0</v>
      </c>
      <c r="Z91" s="8">
        <f>RA_CD!Z91+MA_CD!Z91+CI_CD!Z91</f>
        <v>0</v>
      </c>
      <c r="AA91" s="8">
        <f>RA_CD!AA91+MA_CD!AA91+CI_CD!AA91</f>
        <v>0</v>
      </c>
      <c r="AB91" s="8">
        <f>RA_CD!AB91+MA_CD!AB91+CI_CD!AB91</f>
        <v>0</v>
      </c>
      <c r="AC91" s="8">
        <f>RA_CD!AC91+MA_CD!AC91+CI_CD!AC91</f>
        <v>0</v>
      </c>
      <c r="AD91" s="8">
        <f>RA_CD!AD91+MA_CD!AD91+CI_CD!AD91</f>
        <v>0</v>
      </c>
      <c r="AE91" s="8">
        <f>RA_CD!AE91+MA_CD!AE91+CI_CD!AE91</f>
        <v>0</v>
      </c>
      <c r="AF91" s="8">
        <f>RA_CD!AF91+MA_CD!AF91+CI_CD!AF91</f>
        <v>0</v>
      </c>
      <c r="AG91" s="8">
        <f>RA_CD!AG91+MA_CD!AG91+CI_CD!AG91</f>
        <v>0</v>
      </c>
      <c r="AH91" s="8">
        <f>RA_CD!AH91+MA_CD!AH91+CI_CD!AH91</f>
        <v>0</v>
      </c>
      <c r="AI91" s="8">
        <f>RA_CD!AI91+MA_CD!AI91+CI_CD!AI91</f>
        <v>0</v>
      </c>
      <c r="AJ91" s="8">
        <f>RA_CD!AJ91+MA_CD!AJ91+CI_CD!AJ91</f>
        <v>0</v>
      </c>
      <c r="AK91" s="8">
        <f>RA_CD!AK91+MA_CD!AK91+CI_CD!AK91</f>
        <v>0</v>
      </c>
      <c r="AL91" s="8">
        <f>RA_CD!AL91+MA_CD!AL91+CI_CD!AL91</f>
        <v>0</v>
      </c>
      <c r="AM91" s="8">
        <f>RA_CD!AM91+MA_CD!AM91+CI_CD!AM91</f>
        <v>0</v>
      </c>
      <c r="AN91" s="8">
        <f>RA_CD!AN91+MA_CD!AN91+CI_CD!AN91</f>
        <v>0</v>
      </c>
      <c r="AO91" s="8">
        <f>RA_CD!AO91+MA_CD!AO91+CI_CD!AO91</f>
        <v>0</v>
      </c>
      <c r="AP91" s="8">
        <f>RA_CD!AP91+MA_CD!AP91+CI_CD!AP91</f>
        <v>0</v>
      </c>
      <c r="AQ91" s="8">
        <f>RA_CD!AQ91+MA_CD!AQ91+CI_CD!AQ91</f>
        <v>0</v>
      </c>
      <c r="AR91" s="8">
        <f>RA_CD!AR91+MA_CD!AR91+CI_CD!AR91</f>
        <v>0</v>
      </c>
      <c r="AS91" s="8">
        <f>RA_CD!AS91+MA_CD!AS91+CI_CD!AS91</f>
        <v>0</v>
      </c>
      <c r="AT91" s="8">
        <f>RA_CD!AT91+MA_CD!AT91+CI_CD!AT91</f>
        <v>0</v>
      </c>
      <c r="AU91" s="8">
        <f>RA_CD!AU91+MA_CD!AU91+CI_CD!AU91</f>
        <v>0</v>
      </c>
      <c r="AV91" s="8">
        <f>RA_CD!AV91+MA_CD!AV91+CI_CD!AV91</f>
        <v>0</v>
      </c>
      <c r="AW91" s="8">
        <f>RA_CD!AW91+MA_CD!AW91+CI_CD!AW91</f>
        <v>0</v>
      </c>
      <c r="AX91" s="8">
        <f>RA_CD!AX91+MA_CD!AX91+CI_CD!AX91</f>
        <v>0</v>
      </c>
      <c r="AY91" s="8">
        <f>RA_CD!AY91+MA_CD!AY91+CI_CD!AY91</f>
        <v>0</v>
      </c>
      <c r="AZ91" s="8">
        <f>RA_CD!AZ91+MA_CD!AZ91+CI_CD!AZ91</f>
        <v>0</v>
      </c>
      <c r="BA91" s="8">
        <f>RA_CD!BA91+MA_CD!BA91+CI_CD!BA91</f>
        <v>0</v>
      </c>
      <c r="BB91" s="8">
        <f>RA_CD!BB91+MA_CD!BB91+CI_CD!BB91</f>
        <v>0</v>
      </c>
      <c r="BC91" s="8">
        <f>RA_CD!BC91+MA_CD!BC91+CI_CD!BC91</f>
        <v>0</v>
      </c>
      <c r="BD91" s="8">
        <f>RA_CD!BD91+MA_CD!BD91+CI_CD!BD91</f>
        <v>0</v>
      </c>
      <c r="BE91" s="8">
        <f>RA_CD!BE91+MA_CD!BE91+CI_CD!BE91</f>
        <v>0</v>
      </c>
      <c r="BF91" s="8">
        <f>RA_CD!BF91+MA_CD!BF91+CI_CD!BF91</f>
        <v>0</v>
      </c>
      <c r="BG91" s="8">
        <f>RA_CD!BG91+MA_CD!BG91+CI_CD!BG91</f>
        <v>0</v>
      </c>
      <c r="BH91" s="8">
        <f>RA_CD!BH91+MA_CD!BH91+CI_CD!BH91</f>
        <v>0</v>
      </c>
      <c r="BI91" s="8">
        <f>RA_CD!BI91+MA_CD!BI91+CI_CD!BI91</f>
        <v>0</v>
      </c>
      <c r="BJ91" s="8">
        <f>RA_CD!BJ91+MA_CD!BJ91+CI_CD!BJ91</f>
        <v>0</v>
      </c>
      <c r="BK91" s="8">
        <f>RA_CD!BK91+MA_CD!BK91+CI_CD!BK91</f>
        <v>0</v>
      </c>
      <c r="BO91" s="24">
        <f t="shared" ref="BO91:BT92" si="52">SUMIFS($D91:$BM91,$D$6:$BM$6,"&gt;="&amp;BO$2,$D$6:$BM$6,"&lt;="&amp;BO$6,$D$5:$BM$5,BO$5)</f>
        <v>0</v>
      </c>
      <c r="BP91" s="24">
        <f t="shared" si="52"/>
        <v>0</v>
      </c>
      <c r="BQ91" s="24">
        <f t="shared" si="52"/>
        <v>0</v>
      </c>
      <c r="BR91" s="24">
        <f t="shared" si="52"/>
        <v>0</v>
      </c>
      <c r="BS91" s="24">
        <f t="shared" si="52"/>
        <v>0</v>
      </c>
      <c r="BT91" s="24">
        <f t="shared" si="52"/>
        <v>0</v>
      </c>
    </row>
    <row r="92" spans="1:72" hidden="1" outlineLevel="1" x14ac:dyDescent="0.25">
      <c r="A92" s="11" t="s">
        <v>44</v>
      </c>
      <c r="C92" s="2" t="s">
        <v>12</v>
      </c>
      <c r="D92" s="8">
        <f>RA_CD!D92+MA_CD!D92+CI_CD!D92</f>
        <v>0</v>
      </c>
      <c r="E92" s="8">
        <f>RA_CD!E92+MA_CD!E92+CI_CD!E92</f>
        <v>0</v>
      </c>
      <c r="F92" s="8">
        <f>RA_CD!F92+MA_CD!F92+CI_CD!F92</f>
        <v>0</v>
      </c>
      <c r="G92" s="8">
        <f>RA_CD!G92+MA_CD!G92+CI_CD!G92</f>
        <v>0</v>
      </c>
      <c r="H92" s="8">
        <f>RA_CD!H92+MA_CD!H92+CI_CD!H92</f>
        <v>0</v>
      </c>
      <c r="I92" s="8">
        <f>RA_CD!I92+MA_CD!I92+CI_CD!I92</f>
        <v>0</v>
      </c>
      <c r="J92" s="8">
        <f>RA_CD!J92+MA_CD!J92+CI_CD!J92</f>
        <v>0</v>
      </c>
      <c r="K92" s="8">
        <f>RA_CD!K92+MA_CD!K92+CI_CD!K92</f>
        <v>0</v>
      </c>
      <c r="L92" s="8">
        <f>RA_CD!L92+MA_CD!L92+CI_CD!L92</f>
        <v>0</v>
      </c>
      <c r="M92" s="8">
        <f>RA_CD!M92+MA_CD!M92+CI_CD!M92</f>
        <v>0</v>
      </c>
      <c r="N92" s="8">
        <f>RA_CD!N92+MA_CD!N92+CI_CD!N92</f>
        <v>0</v>
      </c>
      <c r="O92" s="8">
        <f>RA_CD!O92+MA_CD!O92+CI_CD!O92</f>
        <v>0</v>
      </c>
      <c r="P92" s="8">
        <f>RA_CD!P92+MA_CD!P92+CI_CD!P92</f>
        <v>0</v>
      </c>
      <c r="Q92" s="8">
        <f>RA_CD!Q92+MA_CD!Q92+CI_CD!Q92</f>
        <v>0</v>
      </c>
      <c r="R92" s="8">
        <f>RA_CD!R92+MA_CD!R92+CI_CD!R92</f>
        <v>0</v>
      </c>
      <c r="S92" s="8">
        <f>RA_CD!S92+MA_CD!S92+CI_CD!S92</f>
        <v>0</v>
      </c>
      <c r="T92" s="8">
        <f>RA_CD!T92+MA_CD!T92+CI_CD!T92</f>
        <v>0</v>
      </c>
      <c r="U92" s="8">
        <f>RA_CD!U92+MA_CD!U92+CI_CD!U92</f>
        <v>0</v>
      </c>
      <c r="V92" s="8">
        <f>RA_CD!V92+MA_CD!V92+CI_CD!V92</f>
        <v>0</v>
      </c>
      <c r="W92" s="8">
        <f>RA_CD!W92+MA_CD!W92+CI_CD!W92</f>
        <v>0</v>
      </c>
      <c r="X92" s="8">
        <f>RA_CD!X92+MA_CD!X92+CI_CD!X92</f>
        <v>0</v>
      </c>
      <c r="Y92" s="8">
        <f>RA_CD!Y92+MA_CD!Y92+CI_CD!Y92</f>
        <v>0</v>
      </c>
      <c r="Z92" s="8">
        <f>RA_CD!Z92+MA_CD!Z92+CI_CD!Z92</f>
        <v>0</v>
      </c>
      <c r="AA92" s="8">
        <f>RA_CD!AA92+MA_CD!AA92+CI_CD!AA92</f>
        <v>0</v>
      </c>
      <c r="AB92" s="8">
        <f>RA_CD!AB92+MA_CD!AB92+CI_CD!AB92</f>
        <v>0</v>
      </c>
      <c r="AC92" s="8">
        <f>RA_CD!AC92+MA_CD!AC92+CI_CD!AC92</f>
        <v>0</v>
      </c>
      <c r="AD92" s="8">
        <f>RA_CD!AD92+MA_CD!AD92+CI_CD!AD92</f>
        <v>0</v>
      </c>
      <c r="AE92" s="8">
        <f>RA_CD!AE92+MA_CD!AE92+CI_CD!AE92</f>
        <v>0</v>
      </c>
      <c r="AF92" s="8">
        <f>RA_CD!AF92+MA_CD!AF92+CI_CD!AF92</f>
        <v>0</v>
      </c>
      <c r="AG92" s="8">
        <f>RA_CD!AG92+MA_CD!AG92+CI_CD!AG92</f>
        <v>0</v>
      </c>
      <c r="AH92" s="8">
        <f>RA_CD!AH92+MA_CD!AH92+CI_CD!AH92</f>
        <v>0</v>
      </c>
      <c r="AI92" s="8">
        <f>RA_CD!AI92+MA_CD!AI92+CI_CD!AI92</f>
        <v>0</v>
      </c>
      <c r="AJ92" s="8">
        <f>RA_CD!AJ92+MA_CD!AJ92+CI_CD!AJ92</f>
        <v>0</v>
      </c>
      <c r="AK92" s="8">
        <f>RA_CD!AK92+MA_CD!AK92+CI_CD!AK92</f>
        <v>0</v>
      </c>
      <c r="AL92" s="8">
        <f>RA_CD!AL92+MA_CD!AL92+CI_CD!AL92</f>
        <v>0</v>
      </c>
      <c r="AM92" s="8">
        <f>RA_CD!AM92+MA_CD!AM92+CI_CD!AM92</f>
        <v>0</v>
      </c>
      <c r="AN92" s="8">
        <f>RA_CD!AN92+MA_CD!AN92+CI_CD!AN92</f>
        <v>0</v>
      </c>
      <c r="AO92" s="8">
        <f>RA_CD!AO92+MA_CD!AO92+CI_CD!AO92</f>
        <v>0</v>
      </c>
      <c r="AP92" s="8">
        <f>RA_CD!AP92+MA_CD!AP92+CI_CD!AP92</f>
        <v>0</v>
      </c>
      <c r="AQ92" s="8">
        <f>RA_CD!AQ92+MA_CD!AQ92+CI_CD!AQ92</f>
        <v>0</v>
      </c>
      <c r="AR92" s="8">
        <f>RA_CD!AR92+MA_CD!AR92+CI_CD!AR92</f>
        <v>0</v>
      </c>
      <c r="AS92" s="8">
        <f>RA_CD!AS92+MA_CD!AS92+CI_CD!AS92</f>
        <v>0</v>
      </c>
      <c r="AT92" s="8">
        <f>RA_CD!AT92+MA_CD!AT92+CI_CD!AT92</f>
        <v>0</v>
      </c>
      <c r="AU92" s="8">
        <f>RA_CD!AU92+MA_CD!AU92+CI_CD!AU92</f>
        <v>0</v>
      </c>
      <c r="AV92" s="8">
        <f>RA_CD!AV92+MA_CD!AV92+CI_CD!AV92</f>
        <v>0</v>
      </c>
      <c r="AW92" s="8">
        <f>RA_CD!AW92+MA_CD!AW92+CI_CD!AW92</f>
        <v>0</v>
      </c>
      <c r="AX92" s="8">
        <f>RA_CD!AX92+MA_CD!AX92+CI_CD!AX92</f>
        <v>0</v>
      </c>
      <c r="AY92" s="8">
        <f>RA_CD!AY92+MA_CD!AY92+CI_CD!AY92</f>
        <v>0</v>
      </c>
      <c r="AZ92" s="8">
        <f>RA_CD!AZ92+MA_CD!AZ92+CI_CD!AZ92</f>
        <v>0</v>
      </c>
      <c r="BA92" s="8">
        <f>RA_CD!BA92+MA_CD!BA92+CI_CD!BA92</f>
        <v>0</v>
      </c>
      <c r="BB92" s="8">
        <f>RA_CD!BB92+MA_CD!BB92+CI_CD!BB92</f>
        <v>0</v>
      </c>
      <c r="BC92" s="8">
        <f>RA_CD!BC92+MA_CD!BC92+CI_CD!BC92</f>
        <v>0</v>
      </c>
      <c r="BD92" s="8">
        <f>RA_CD!BD92+MA_CD!BD92+CI_CD!BD92</f>
        <v>0</v>
      </c>
      <c r="BE92" s="8">
        <f>RA_CD!BE92+MA_CD!BE92+CI_CD!BE92</f>
        <v>0</v>
      </c>
      <c r="BF92" s="8">
        <f>RA_CD!BF92+MA_CD!BF92+CI_CD!BF92</f>
        <v>0</v>
      </c>
      <c r="BG92" s="8">
        <f>RA_CD!BG92+MA_CD!BG92+CI_CD!BG92</f>
        <v>0</v>
      </c>
      <c r="BH92" s="8">
        <f>RA_CD!BH92+MA_CD!BH92+CI_CD!BH92</f>
        <v>0</v>
      </c>
      <c r="BI92" s="8">
        <f>RA_CD!BI92+MA_CD!BI92+CI_CD!BI92</f>
        <v>0</v>
      </c>
      <c r="BJ92" s="8">
        <f>RA_CD!BJ92+MA_CD!BJ92+CI_CD!BJ92</f>
        <v>0</v>
      </c>
      <c r="BK92" s="8">
        <f>RA_CD!BK92+MA_CD!BK92+CI_CD!BK92</f>
        <v>0</v>
      </c>
      <c r="BO92" s="24">
        <f t="shared" si="52"/>
        <v>0</v>
      </c>
      <c r="BP92" s="24">
        <f t="shared" si="52"/>
        <v>0</v>
      </c>
      <c r="BQ92" s="24">
        <f t="shared" si="52"/>
        <v>0</v>
      </c>
      <c r="BR92" s="24">
        <f t="shared" si="52"/>
        <v>0</v>
      </c>
      <c r="BS92" s="24">
        <f t="shared" si="52"/>
        <v>0</v>
      </c>
      <c r="BT92" s="24">
        <f t="shared" si="52"/>
        <v>0</v>
      </c>
    </row>
    <row r="93" spans="1:72" collapsed="1" x14ac:dyDescent="0.25">
      <c r="C93" s="3" t="s">
        <v>44</v>
      </c>
      <c r="D93" s="10">
        <f>SUM(D91:D92)</f>
        <v>0</v>
      </c>
      <c r="E93" s="10">
        <f t="shared" ref="E93:BK93" si="53">SUM(E91:E92)</f>
        <v>0</v>
      </c>
      <c r="F93" s="10">
        <f t="shared" si="53"/>
        <v>0</v>
      </c>
      <c r="G93" s="10">
        <f t="shared" si="53"/>
        <v>0</v>
      </c>
      <c r="H93" s="10">
        <f t="shared" si="53"/>
        <v>0</v>
      </c>
      <c r="I93" s="10">
        <f t="shared" si="53"/>
        <v>0</v>
      </c>
      <c r="J93" s="10">
        <f t="shared" si="53"/>
        <v>0</v>
      </c>
      <c r="K93" s="10">
        <f t="shared" si="53"/>
        <v>0</v>
      </c>
      <c r="L93" s="10">
        <f t="shared" si="53"/>
        <v>0</v>
      </c>
      <c r="M93" s="10">
        <f t="shared" si="53"/>
        <v>0</v>
      </c>
      <c r="N93" s="10">
        <f t="shared" si="53"/>
        <v>0</v>
      </c>
      <c r="O93" s="10">
        <f t="shared" si="53"/>
        <v>0</v>
      </c>
      <c r="P93" s="10">
        <f t="shared" si="53"/>
        <v>0</v>
      </c>
      <c r="Q93" s="10">
        <f t="shared" si="53"/>
        <v>0</v>
      </c>
      <c r="R93" s="10">
        <f t="shared" si="53"/>
        <v>0</v>
      </c>
      <c r="S93" s="10">
        <f t="shared" si="53"/>
        <v>0</v>
      </c>
      <c r="T93" s="10">
        <f t="shared" si="53"/>
        <v>0</v>
      </c>
      <c r="U93" s="10">
        <f t="shared" si="53"/>
        <v>0</v>
      </c>
      <c r="V93" s="10">
        <f t="shared" si="53"/>
        <v>0</v>
      </c>
      <c r="W93" s="10">
        <f t="shared" si="53"/>
        <v>0</v>
      </c>
      <c r="X93" s="10">
        <f t="shared" si="53"/>
        <v>0</v>
      </c>
      <c r="Y93" s="10">
        <f t="shared" si="53"/>
        <v>0</v>
      </c>
      <c r="Z93" s="10">
        <f t="shared" si="53"/>
        <v>0</v>
      </c>
      <c r="AA93" s="10">
        <f t="shared" si="53"/>
        <v>0</v>
      </c>
      <c r="AB93" s="10">
        <f t="shared" si="53"/>
        <v>0</v>
      </c>
      <c r="AC93" s="10">
        <f t="shared" si="53"/>
        <v>0</v>
      </c>
      <c r="AD93" s="10">
        <f t="shared" si="53"/>
        <v>0</v>
      </c>
      <c r="AE93" s="10">
        <f t="shared" si="53"/>
        <v>0</v>
      </c>
      <c r="AF93" s="10">
        <f t="shared" si="53"/>
        <v>0</v>
      </c>
      <c r="AG93" s="10">
        <f t="shared" si="53"/>
        <v>0</v>
      </c>
      <c r="AH93" s="10">
        <f t="shared" si="53"/>
        <v>0</v>
      </c>
      <c r="AI93" s="10">
        <f t="shared" si="53"/>
        <v>0</v>
      </c>
      <c r="AJ93" s="10">
        <f t="shared" si="53"/>
        <v>0</v>
      </c>
      <c r="AK93" s="10">
        <f t="shared" si="53"/>
        <v>0</v>
      </c>
      <c r="AL93" s="10">
        <f t="shared" si="53"/>
        <v>0</v>
      </c>
      <c r="AM93" s="10">
        <f t="shared" si="53"/>
        <v>0</v>
      </c>
      <c r="AN93" s="10">
        <f t="shared" si="53"/>
        <v>0</v>
      </c>
      <c r="AO93" s="10">
        <f t="shared" si="53"/>
        <v>0</v>
      </c>
      <c r="AP93" s="10">
        <f t="shared" si="53"/>
        <v>0</v>
      </c>
      <c r="AQ93" s="10">
        <f t="shared" si="53"/>
        <v>0</v>
      </c>
      <c r="AR93" s="10">
        <f t="shared" si="53"/>
        <v>0</v>
      </c>
      <c r="AS93" s="10">
        <f t="shared" si="53"/>
        <v>0</v>
      </c>
      <c r="AT93" s="10">
        <f t="shared" si="53"/>
        <v>0</v>
      </c>
      <c r="AU93" s="10">
        <f t="shared" si="53"/>
        <v>0</v>
      </c>
      <c r="AV93" s="10">
        <f t="shared" si="53"/>
        <v>0</v>
      </c>
      <c r="AW93" s="10">
        <f t="shared" si="53"/>
        <v>0</v>
      </c>
      <c r="AX93" s="10">
        <f t="shared" si="53"/>
        <v>0</v>
      </c>
      <c r="AY93" s="10">
        <f t="shared" si="53"/>
        <v>0</v>
      </c>
      <c r="AZ93" s="10">
        <f t="shared" si="53"/>
        <v>0</v>
      </c>
      <c r="BA93" s="10">
        <f t="shared" si="53"/>
        <v>0</v>
      </c>
      <c r="BB93" s="10">
        <f t="shared" si="53"/>
        <v>0</v>
      </c>
      <c r="BC93" s="10">
        <f t="shared" si="53"/>
        <v>0</v>
      </c>
      <c r="BD93" s="10">
        <f t="shared" si="53"/>
        <v>0</v>
      </c>
      <c r="BE93" s="10">
        <f t="shared" si="53"/>
        <v>0</v>
      </c>
      <c r="BF93" s="10">
        <f t="shared" si="53"/>
        <v>0</v>
      </c>
      <c r="BG93" s="10">
        <f t="shared" si="53"/>
        <v>0</v>
      </c>
      <c r="BH93" s="10">
        <f t="shared" si="53"/>
        <v>0</v>
      </c>
      <c r="BI93" s="10">
        <f t="shared" si="53"/>
        <v>0</v>
      </c>
      <c r="BJ93" s="10">
        <f t="shared" si="53"/>
        <v>0</v>
      </c>
      <c r="BK93" s="10">
        <f t="shared" si="53"/>
        <v>0</v>
      </c>
      <c r="BO93" s="23">
        <f t="shared" ref="BO93:BT93" si="54">SUM(BO91:BO92)</f>
        <v>0</v>
      </c>
      <c r="BP93" s="23">
        <f t="shared" si="54"/>
        <v>0</v>
      </c>
      <c r="BQ93" s="23">
        <f t="shared" si="54"/>
        <v>0</v>
      </c>
      <c r="BR93" s="23">
        <f t="shared" si="54"/>
        <v>0</v>
      </c>
      <c r="BS93" s="23">
        <f t="shared" si="54"/>
        <v>0</v>
      </c>
      <c r="BT93" s="23">
        <f t="shared" si="54"/>
        <v>0</v>
      </c>
    </row>
    <row r="95" spans="1:72" hidden="1" outlineLevel="1" x14ac:dyDescent="0.25">
      <c r="A95" s="11" t="s">
        <v>45</v>
      </c>
      <c r="C95" s="2" t="s">
        <v>46</v>
      </c>
      <c r="D95" s="8">
        <f>RA_CD!D95+MA_CD!D95+CI_CD!D95</f>
        <v>0</v>
      </c>
      <c r="E95" s="8">
        <f>RA_CD!E95+MA_CD!E95+CI_CD!E95</f>
        <v>0</v>
      </c>
      <c r="F95" s="8">
        <f>RA_CD!F95+MA_CD!F95+CI_CD!F95</f>
        <v>0</v>
      </c>
      <c r="G95" s="8">
        <f>RA_CD!G95+MA_CD!G95+CI_CD!G95</f>
        <v>0</v>
      </c>
      <c r="H95" s="8">
        <f>RA_CD!H95+MA_CD!H95+CI_CD!H95</f>
        <v>0</v>
      </c>
      <c r="I95" s="8">
        <f>RA_CD!I95+MA_CD!I95+CI_CD!I95</f>
        <v>0</v>
      </c>
      <c r="J95" s="8">
        <f>RA_CD!J95+MA_CD!J95+CI_CD!J95</f>
        <v>0</v>
      </c>
      <c r="K95" s="8">
        <f>RA_CD!K95+MA_CD!K95+CI_CD!K95</f>
        <v>0</v>
      </c>
      <c r="L95" s="8">
        <f>RA_CD!L95+MA_CD!L95+CI_CD!L95</f>
        <v>0</v>
      </c>
      <c r="M95" s="8">
        <f>RA_CD!M95+MA_CD!M95+CI_CD!M95</f>
        <v>0</v>
      </c>
      <c r="N95" s="8">
        <f>RA_CD!N95+MA_CD!N95+CI_CD!N95</f>
        <v>0</v>
      </c>
      <c r="O95" s="8">
        <f>RA_CD!O95+MA_CD!O95+CI_CD!O95</f>
        <v>0</v>
      </c>
      <c r="P95" s="8">
        <f>RA_CD!P95+MA_CD!P95+CI_CD!P95</f>
        <v>0</v>
      </c>
      <c r="Q95" s="8">
        <f>RA_CD!Q95+MA_CD!Q95+CI_CD!Q95</f>
        <v>0</v>
      </c>
      <c r="R95" s="8">
        <f>RA_CD!R95+MA_CD!R95+CI_CD!R95</f>
        <v>0</v>
      </c>
      <c r="S95" s="8">
        <f>RA_CD!S95+MA_CD!S95+CI_CD!S95</f>
        <v>0</v>
      </c>
      <c r="T95" s="8">
        <f>RA_CD!T95+MA_CD!T95+CI_CD!T95</f>
        <v>0</v>
      </c>
      <c r="U95" s="8">
        <f>RA_CD!U95+MA_CD!U95+CI_CD!U95</f>
        <v>0</v>
      </c>
      <c r="V95" s="8">
        <f>RA_CD!V95+MA_CD!V95+CI_CD!V95</f>
        <v>0</v>
      </c>
      <c r="W95" s="8">
        <f>RA_CD!W95+MA_CD!W95+CI_CD!W95</f>
        <v>0</v>
      </c>
      <c r="X95" s="8">
        <f>RA_CD!X95+MA_CD!X95+CI_CD!X95</f>
        <v>0</v>
      </c>
      <c r="Y95" s="8">
        <f>RA_CD!Y95+MA_CD!Y95+CI_CD!Y95</f>
        <v>0</v>
      </c>
      <c r="Z95" s="8">
        <f>RA_CD!Z95+MA_CD!Z95+CI_CD!Z95</f>
        <v>0</v>
      </c>
      <c r="AA95" s="8">
        <f>RA_CD!AA95+MA_CD!AA95+CI_CD!AA95</f>
        <v>0</v>
      </c>
      <c r="AB95" s="8">
        <f>RA_CD!AB95+MA_CD!AB95+CI_CD!AB95</f>
        <v>0</v>
      </c>
      <c r="AC95" s="8">
        <f>RA_CD!AC95+MA_CD!AC95+CI_CD!AC95</f>
        <v>0</v>
      </c>
      <c r="AD95" s="8">
        <f>RA_CD!AD95+MA_CD!AD95+CI_CD!AD95</f>
        <v>0</v>
      </c>
      <c r="AE95" s="8">
        <f>RA_CD!AE95+MA_CD!AE95+CI_CD!AE95</f>
        <v>0</v>
      </c>
      <c r="AF95" s="8">
        <f>RA_CD!AF95+MA_CD!AF95+CI_CD!AF95</f>
        <v>0</v>
      </c>
      <c r="AG95" s="8">
        <f>RA_CD!AG95+MA_CD!AG95+CI_CD!AG95</f>
        <v>0</v>
      </c>
      <c r="AH95" s="8">
        <f>RA_CD!AH95+MA_CD!AH95+CI_CD!AH95</f>
        <v>0</v>
      </c>
      <c r="AI95" s="8">
        <f>RA_CD!AI95+MA_CD!AI95+CI_CD!AI95</f>
        <v>0</v>
      </c>
      <c r="AJ95" s="8">
        <f>RA_CD!AJ95+MA_CD!AJ95+CI_CD!AJ95</f>
        <v>0</v>
      </c>
      <c r="AK95" s="8">
        <f>RA_CD!AK95+MA_CD!AK95+CI_CD!AK95</f>
        <v>0</v>
      </c>
      <c r="AL95" s="8">
        <f>RA_CD!AL95+MA_CD!AL95+CI_CD!AL95</f>
        <v>0</v>
      </c>
      <c r="AM95" s="8">
        <f>RA_CD!AM95+MA_CD!AM95+CI_CD!AM95</f>
        <v>0</v>
      </c>
      <c r="AN95" s="8">
        <f>RA_CD!AN95+MA_CD!AN95+CI_CD!AN95</f>
        <v>0</v>
      </c>
      <c r="AO95" s="8">
        <f>RA_CD!AO95+MA_CD!AO95+CI_CD!AO95</f>
        <v>0</v>
      </c>
      <c r="AP95" s="8">
        <f>RA_CD!AP95+MA_CD!AP95+CI_CD!AP95</f>
        <v>0</v>
      </c>
      <c r="AQ95" s="8">
        <f>RA_CD!AQ95+MA_CD!AQ95+CI_CD!AQ95</f>
        <v>0</v>
      </c>
      <c r="AR95" s="8">
        <f>RA_CD!AR95+MA_CD!AR95+CI_CD!AR95</f>
        <v>0</v>
      </c>
      <c r="AS95" s="8">
        <f>RA_CD!AS95+MA_CD!AS95+CI_CD!AS95</f>
        <v>0</v>
      </c>
      <c r="AT95" s="8">
        <f>RA_CD!AT95+MA_CD!AT95+CI_CD!AT95</f>
        <v>0</v>
      </c>
      <c r="AU95" s="8">
        <f>RA_CD!AU95+MA_CD!AU95+CI_CD!AU95</f>
        <v>0</v>
      </c>
      <c r="AV95" s="8">
        <f>RA_CD!AV95+MA_CD!AV95+CI_CD!AV95</f>
        <v>0</v>
      </c>
      <c r="AW95" s="8">
        <f>RA_CD!AW95+MA_CD!AW95+CI_CD!AW95</f>
        <v>0</v>
      </c>
      <c r="AX95" s="8">
        <f>RA_CD!AX95+MA_CD!AX95+CI_CD!AX95</f>
        <v>0</v>
      </c>
      <c r="AY95" s="8">
        <f>RA_CD!AY95+MA_CD!AY95+CI_CD!AY95</f>
        <v>0</v>
      </c>
      <c r="AZ95" s="8">
        <f>RA_CD!AZ95+MA_CD!AZ95+CI_CD!AZ95</f>
        <v>0</v>
      </c>
      <c r="BA95" s="8">
        <f>RA_CD!BA95+MA_CD!BA95+CI_CD!BA95</f>
        <v>0</v>
      </c>
      <c r="BB95" s="8">
        <f>RA_CD!BB95+MA_CD!BB95+CI_CD!BB95</f>
        <v>0</v>
      </c>
      <c r="BC95" s="8">
        <f>RA_CD!BC95+MA_CD!BC95+CI_CD!BC95</f>
        <v>0</v>
      </c>
      <c r="BD95" s="8">
        <f>RA_CD!BD95+MA_CD!BD95+CI_CD!BD95</f>
        <v>0</v>
      </c>
      <c r="BE95" s="8">
        <f>RA_CD!BE95+MA_CD!BE95+CI_CD!BE95</f>
        <v>0</v>
      </c>
      <c r="BF95" s="8">
        <f>RA_CD!BF95+MA_CD!BF95+CI_CD!BF95</f>
        <v>0</v>
      </c>
      <c r="BG95" s="8">
        <f>RA_CD!BG95+MA_CD!BG95+CI_CD!BG95</f>
        <v>0</v>
      </c>
      <c r="BH95" s="8">
        <f>RA_CD!BH95+MA_CD!BH95+CI_CD!BH95</f>
        <v>0</v>
      </c>
      <c r="BI95" s="8">
        <f>RA_CD!BI95+MA_CD!BI95+CI_CD!BI95</f>
        <v>0</v>
      </c>
      <c r="BJ95" s="8">
        <f>RA_CD!BJ95+MA_CD!BJ95+CI_CD!BJ95</f>
        <v>0</v>
      </c>
      <c r="BK95" s="8">
        <f>RA_CD!BK95+MA_CD!BK95+CI_CD!BK95</f>
        <v>0</v>
      </c>
      <c r="BO95" s="24">
        <f t="shared" ref="BO95:BT95" si="55">SUMIFS($D95:$BM95,$D$6:$BM$6,"&gt;="&amp;BO$2,$D$6:$BM$6,"&lt;="&amp;BO$6,$D$5:$BM$5,BO$5)</f>
        <v>0</v>
      </c>
      <c r="BP95" s="24">
        <f t="shared" si="55"/>
        <v>0</v>
      </c>
      <c r="BQ95" s="24">
        <f t="shared" si="55"/>
        <v>0</v>
      </c>
      <c r="BR95" s="24">
        <f t="shared" si="55"/>
        <v>0</v>
      </c>
      <c r="BS95" s="24">
        <f t="shared" si="55"/>
        <v>0</v>
      </c>
      <c r="BT95" s="24">
        <f t="shared" si="55"/>
        <v>0</v>
      </c>
    </row>
    <row r="96" spans="1:72" hidden="1" outlineLevel="1" x14ac:dyDescent="0.25">
      <c r="A96" s="11" t="s">
        <v>45</v>
      </c>
      <c r="C96" s="2" t="s">
        <v>78</v>
      </c>
      <c r="D96" s="8">
        <f>RA_CD!D96+MA_CD!D96+CI_CD!D96</f>
        <v>0</v>
      </c>
      <c r="E96" s="8">
        <f>RA_CD!E96+MA_CD!E96+CI_CD!E96</f>
        <v>0</v>
      </c>
      <c r="F96" s="8">
        <f>RA_CD!F96+MA_CD!F96+CI_CD!F96</f>
        <v>0</v>
      </c>
      <c r="G96" s="8">
        <f>RA_CD!G96+MA_CD!G96+CI_CD!G96</f>
        <v>0</v>
      </c>
      <c r="H96" s="8">
        <f>RA_CD!H96+MA_CD!H96+CI_CD!H96</f>
        <v>0</v>
      </c>
      <c r="I96" s="8">
        <f>RA_CD!I96+MA_CD!I96+CI_CD!I96</f>
        <v>0</v>
      </c>
      <c r="J96" s="8">
        <f>RA_CD!J96+MA_CD!J96+CI_CD!J96</f>
        <v>0</v>
      </c>
      <c r="K96" s="8">
        <f>RA_CD!K96+MA_CD!K96+CI_CD!K96</f>
        <v>0</v>
      </c>
      <c r="L96" s="8">
        <f>RA_CD!L96+MA_CD!L96+CI_CD!L96</f>
        <v>0</v>
      </c>
      <c r="M96" s="8">
        <f>RA_CD!M96+MA_CD!M96+CI_CD!M96</f>
        <v>0</v>
      </c>
      <c r="N96" s="8">
        <f>RA_CD!N96+MA_CD!N96+CI_CD!N96</f>
        <v>0</v>
      </c>
      <c r="O96" s="8">
        <f>RA_CD!O96+MA_CD!O96+CI_CD!O96</f>
        <v>0</v>
      </c>
      <c r="P96" s="8">
        <f>RA_CD!P96+MA_CD!P96+CI_CD!P96</f>
        <v>0</v>
      </c>
      <c r="Q96" s="8">
        <f>RA_CD!Q96+MA_CD!Q96+CI_CD!Q96</f>
        <v>0</v>
      </c>
      <c r="R96" s="8">
        <f>RA_CD!R96+MA_CD!R96+CI_CD!R96</f>
        <v>0</v>
      </c>
      <c r="S96" s="8">
        <f>RA_CD!S96+MA_CD!S96+CI_CD!S96</f>
        <v>0</v>
      </c>
      <c r="T96" s="8">
        <f>RA_CD!T96+MA_CD!T96+CI_CD!T96</f>
        <v>0</v>
      </c>
      <c r="U96" s="8">
        <f>RA_CD!U96+MA_CD!U96+CI_CD!U96</f>
        <v>0</v>
      </c>
      <c r="V96" s="8">
        <f>RA_CD!V96+MA_CD!V96+CI_CD!V96</f>
        <v>0</v>
      </c>
      <c r="W96" s="8">
        <f>RA_CD!W96+MA_CD!W96+CI_CD!W96</f>
        <v>0</v>
      </c>
      <c r="X96" s="8">
        <f>RA_CD!X96+MA_CD!X96+CI_CD!X96</f>
        <v>0</v>
      </c>
      <c r="Y96" s="8">
        <f>RA_CD!Y96+MA_CD!Y96+CI_CD!Y96</f>
        <v>0</v>
      </c>
      <c r="Z96" s="8">
        <f>RA_CD!Z96+MA_CD!Z96+CI_CD!Z96</f>
        <v>0</v>
      </c>
      <c r="AA96" s="8">
        <f>RA_CD!AA96+MA_CD!AA96+CI_CD!AA96</f>
        <v>0</v>
      </c>
      <c r="AB96" s="8">
        <f>RA_CD!AB96+MA_CD!AB96+CI_CD!AB96</f>
        <v>0</v>
      </c>
      <c r="AC96" s="8">
        <f>RA_CD!AC96+MA_CD!AC96+CI_CD!AC96</f>
        <v>0</v>
      </c>
      <c r="AD96" s="8">
        <f>RA_CD!AD96+MA_CD!AD96+CI_CD!AD96</f>
        <v>0</v>
      </c>
      <c r="AE96" s="8">
        <f>RA_CD!AE96+MA_CD!AE96+CI_CD!AE96</f>
        <v>0</v>
      </c>
      <c r="AF96" s="8">
        <f>RA_CD!AF96+MA_CD!AF96+CI_CD!AF96</f>
        <v>0</v>
      </c>
      <c r="AG96" s="8">
        <f>RA_CD!AG96+MA_CD!AG96+CI_CD!AG96</f>
        <v>0</v>
      </c>
      <c r="AH96" s="8">
        <f>RA_CD!AH96+MA_CD!AH96+CI_CD!AH96</f>
        <v>0</v>
      </c>
      <c r="AI96" s="8">
        <f>RA_CD!AI96+MA_CD!AI96+CI_CD!AI96</f>
        <v>0</v>
      </c>
      <c r="AJ96" s="8">
        <f>RA_CD!AJ96+MA_CD!AJ96+CI_CD!AJ96</f>
        <v>0</v>
      </c>
      <c r="AK96" s="8">
        <f>RA_CD!AK96+MA_CD!AK96+CI_CD!AK96</f>
        <v>0</v>
      </c>
      <c r="AL96" s="8">
        <f>RA_CD!AL96+MA_CD!AL96+CI_CD!AL96</f>
        <v>0</v>
      </c>
      <c r="AM96" s="8">
        <f>RA_CD!AM96+MA_CD!AM96+CI_CD!AM96</f>
        <v>0</v>
      </c>
      <c r="AN96" s="8">
        <f>RA_CD!AN96+MA_CD!AN96+CI_CD!AN96</f>
        <v>0</v>
      </c>
      <c r="AO96" s="8">
        <f>RA_CD!AO96+MA_CD!AO96+CI_CD!AO96</f>
        <v>0</v>
      </c>
      <c r="AP96" s="8">
        <f>RA_CD!AP96+MA_CD!AP96+CI_CD!AP96</f>
        <v>0</v>
      </c>
      <c r="AQ96" s="8">
        <f>RA_CD!AQ96+MA_CD!AQ96+CI_CD!AQ96</f>
        <v>0</v>
      </c>
      <c r="AR96" s="8">
        <f>RA_CD!AR96+MA_CD!AR96+CI_CD!AR96</f>
        <v>0</v>
      </c>
      <c r="AS96" s="8">
        <f>RA_CD!AS96+MA_CD!AS96+CI_CD!AS96</f>
        <v>0</v>
      </c>
      <c r="AT96" s="8">
        <f>RA_CD!AT96+MA_CD!AT96+CI_CD!AT96</f>
        <v>0</v>
      </c>
      <c r="AU96" s="8">
        <f>RA_CD!AU96+MA_CD!AU96+CI_CD!AU96</f>
        <v>0</v>
      </c>
      <c r="AV96" s="8">
        <f>RA_CD!AV96+MA_CD!AV96+CI_CD!AV96</f>
        <v>0</v>
      </c>
      <c r="AW96" s="8">
        <f>RA_CD!AW96+MA_CD!AW96+CI_CD!AW96</f>
        <v>0</v>
      </c>
      <c r="AX96" s="8">
        <f>RA_CD!AX96+MA_CD!AX96+CI_CD!AX96</f>
        <v>0</v>
      </c>
      <c r="AY96" s="8">
        <f>RA_CD!AY96+MA_CD!AY96+CI_CD!AY96</f>
        <v>0</v>
      </c>
      <c r="AZ96" s="8">
        <f>RA_CD!AZ96+MA_CD!AZ96+CI_CD!AZ96</f>
        <v>0</v>
      </c>
      <c r="BA96" s="8">
        <f>RA_CD!BA96+MA_CD!BA96+CI_CD!BA96</f>
        <v>0</v>
      </c>
      <c r="BB96" s="8">
        <f>RA_CD!BB96+MA_CD!BB96+CI_CD!BB96</f>
        <v>0</v>
      </c>
      <c r="BC96" s="8">
        <f>RA_CD!BC96+MA_CD!BC96+CI_CD!BC96</f>
        <v>0</v>
      </c>
      <c r="BD96" s="8">
        <f>RA_CD!BD96+MA_CD!BD96+CI_CD!BD96</f>
        <v>0</v>
      </c>
      <c r="BE96" s="8">
        <f>RA_CD!BE96+MA_CD!BE96+CI_CD!BE96</f>
        <v>0</v>
      </c>
      <c r="BF96" s="8">
        <f>RA_CD!BF96+MA_CD!BF96+CI_CD!BF96</f>
        <v>0</v>
      </c>
      <c r="BG96" s="8">
        <f>RA_CD!BG96+MA_CD!BG96+CI_CD!BG96</f>
        <v>0</v>
      </c>
      <c r="BH96" s="8">
        <f>RA_CD!BH96+MA_CD!BH96+CI_CD!BH96</f>
        <v>0</v>
      </c>
      <c r="BI96" s="8">
        <f>RA_CD!BI96+MA_CD!BI96+CI_CD!BI96</f>
        <v>0</v>
      </c>
      <c r="BJ96" s="8">
        <f>RA_CD!BJ96+MA_CD!BJ96+CI_CD!BJ96</f>
        <v>0</v>
      </c>
      <c r="BK96" s="8">
        <f>RA_CD!BK96+MA_CD!BK96+CI_CD!BK96</f>
        <v>0</v>
      </c>
      <c r="BO96" s="24"/>
      <c r="BP96" s="24"/>
      <c r="BQ96" s="24"/>
      <c r="BR96" s="24"/>
      <c r="BS96" s="24"/>
      <c r="BT96" s="24"/>
    </row>
    <row r="97" spans="3:72" collapsed="1" x14ac:dyDescent="0.25">
      <c r="C97" s="3" t="s">
        <v>45</v>
      </c>
      <c r="D97" s="10">
        <f>SUM(D95:D96)</f>
        <v>0</v>
      </c>
      <c r="E97" s="10">
        <f t="shared" ref="E97:BK97" si="56">SUM(E95:E96)</f>
        <v>0</v>
      </c>
      <c r="F97" s="10">
        <f t="shared" si="56"/>
        <v>0</v>
      </c>
      <c r="G97" s="10">
        <f t="shared" si="56"/>
        <v>0</v>
      </c>
      <c r="H97" s="10">
        <f t="shared" si="56"/>
        <v>0</v>
      </c>
      <c r="I97" s="10">
        <f t="shared" si="56"/>
        <v>0</v>
      </c>
      <c r="J97" s="10">
        <f t="shared" si="56"/>
        <v>0</v>
      </c>
      <c r="K97" s="10">
        <f t="shared" si="56"/>
        <v>0</v>
      </c>
      <c r="L97" s="10">
        <f t="shared" si="56"/>
        <v>0</v>
      </c>
      <c r="M97" s="10">
        <f t="shared" si="56"/>
        <v>0</v>
      </c>
      <c r="N97" s="10">
        <f t="shared" si="56"/>
        <v>0</v>
      </c>
      <c r="O97" s="10">
        <f t="shared" si="56"/>
        <v>0</v>
      </c>
      <c r="P97" s="10">
        <f t="shared" si="56"/>
        <v>0</v>
      </c>
      <c r="Q97" s="10">
        <f t="shared" si="56"/>
        <v>0</v>
      </c>
      <c r="R97" s="10">
        <f t="shared" si="56"/>
        <v>0</v>
      </c>
      <c r="S97" s="10">
        <f t="shared" si="56"/>
        <v>0</v>
      </c>
      <c r="T97" s="10">
        <f t="shared" si="56"/>
        <v>0</v>
      </c>
      <c r="U97" s="10">
        <f t="shared" si="56"/>
        <v>0</v>
      </c>
      <c r="V97" s="10">
        <f t="shared" si="56"/>
        <v>0</v>
      </c>
      <c r="W97" s="10">
        <f t="shared" si="56"/>
        <v>0</v>
      </c>
      <c r="X97" s="10">
        <f t="shared" si="56"/>
        <v>0</v>
      </c>
      <c r="Y97" s="10">
        <f t="shared" si="56"/>
        <v>0</v>
      </c>
      <c r="Z97" s="10">
        <f t="shared" si="56"/>
        <v>0</v>
      </c>
      <c r="AA97" s="10">
        <f t="shared" si="56"/>
        <v>0</v>
      </c>
      <c r="AB97" s="10">
        <f t="shared" si="56"/>
        <v>0</v>
      </c>
      <c r="AC97" s="10">
        <f t="shared" si="56"/>
        <v>0</v>
      </c>
      <c r="AD97" s="10">
        <f t="shared" si="56"/>
        <v>0</v>
      </c>
      <c r="AE97" s="10">
        <f t="shared" si="56"/>
        <v>0</v>
      </c>
      <c r="AF97" s="10">
        <f t="shared" si="56"/>
        <v>0</v>
      </c>
      <c r="AG97" s="10">
        <f t="shared" si="56"/>
        <v>0</v>
      </c>
      <c r="AH97" s="10">
        <f t="shared" si="56"/>
        <v>0</v>
      </c>
      <c r="AI97" s="10">
        <f t="shared" si="56"/>
        <v>0</v>
      </c>
      <c r="AJ97" s="10">
        <f t="shared" si="56"/>
        <v>0</v>
      </c>
      <c r="AK97" s="10">
        <f t="shared" si="56"/>
        <v>0</v>
      </c>
      <c r="AL97" s="10">
        <f t="shared" si="56"/>
        <v>0</v>
      </c>
      <c r="AM97" s="10">
        <f t="shared" si="56"/>
        <v>0</v>
      </c>
      <c r="AN97" s="10">
        <f t="shared" si="56"/>
        <v>0</v>
      </c>
      <c r="AO97" s="10">
        <f t="shared" si="56"/>
        <v>0</v>
      </c>
      <c r="AP97" s="10">
        <f t="shared" si="56"/>
        <v>0</v>
      </c>
      <c r="AQ97" s="10">
        <f t="shared" si="56"/>
        <v>0</v>
      </c>
      <c r="AR97" s="10">
        <f t="shared" si="56"/>
        <v>0</v>
      </c>
      <c r="AS97" s="10">
        <f t="shared" si="56"/>
        <v>0</v>
      </c>
      <c r="AT97" s="10">
        <f t="shared" si="56"/>
        <v>0</v>
      </c>
      <c r="AU97" s="10">
        <f t="shared" si="56"/>
        <v>0</v>
      </c>
      <c r="AV97" s="10">
        <f t="shared" si="56"/>
        <v>0</v>
      </c>
      <c r="AW97" s="10">
        <f t="shared" si="56"/>
        <v>0</v>
      </c>
      <c r="AX97" s="10">
        <f t="shared" si="56"/>
        <v>0</v>
      </c>
      <c r="AY97" s="10">
        <f t="shared" si="56"/>
        <v>0</v>
      </c>
      <c r="AZ97" s="10">
        <f t="shared" si="56"/>
        <v>0</v>
      </c>
      <c r="BA97" s="10">
        <f t="shared" si="56"/>
        <v>0</v>
      </c>
      <c r="BB97" s="10">
        <f t="shared" si="56"/>
        <v>0</v>
      </c>
      <c r="BC97" s="10">
        <f t="shared" si="56"/>
        <v>0</v>
      </c>
      <c r="BD97" s="10">
        <f t="shared" si="56"/>
        <v>0</v>
      </c>
      <c r="BE97" s="10">
        <f t="shared" si="56"/>
        <v>0</v>
      </c>
      <c r="BF97" s="10">
        <f t="shared" si="56"/>
        <v>0</v>
      </c>
      <c r="BG97" s="10">
        <f t="shared" si="56"/>
        <v>0</v>
      </c>
      <c r="BH97" s="10">
        <f t="shared" si="56"/>
        <v>0</v>
      </c>
      <c r="BI97" s="10">
        <f t="shared" si="56"/>
        <v>0</v>
      </c>
      <c r="BJ97" s="10">
        <f t="shared" si="56"/>
        <v>0</v>
      </c>
      <c r="BK97" s="10">
        <f t="shared" si="56"/>
        <v>0</v>
      </c>
      <c r="BO97" s="23">
        <f>SUM(BO95)</f>
        <v>0</v>
      </c>
      <c r="BP97" s="23">
        <f t="shared" ref="BP97:BT97" si="57">SUM(BP95)</f>
        <v>0</v>
      </c>
      <c r="BQ97" s="23">
        <f t="shared" si="57"/>
        <v>0</v>
      </c>
      <c r="BR97" s="23">
        <f t="shared" si="57"/>
        <v>0</v>
      </c>
      <c r="BS97" s="23">
        <f t="shared" si="57"/>
        <v>0</v>
      </c>
      <c r="BT97" s="23">
        <f t="shared" si="57"/>
        <v>0</v>
      </c>
    </row>
    <row r="99" spans="3:72" x14ac:dyDescent="0.25">
      <c r="C99" s="3" t="s">
        <v>47</v>
      </c>
      <c r="D99" s="10">
        <f t="shared" ref="D99:BK99" si="58">D60+D83+D89+D93+D97</f>
        <v>0</v>
      </c>
      <c r="E99" s="10">
        <f t="shared" si="58"/>
        <v>0</v>
      </c>
      <c r="F99" s="10">
        <f t="shared" si="58"/>
        <v>0</v>
      </c>
      <c r="G99" s="10">
        <f t="shared" si="58"/>
        <v>0</v>
      </c>
      <c r="H99" s="10">
        <f t="shared" si="58"/>
        <v>0</v>
      </c>
      <c r="I99" s="10">
        <f t="shared" si="58"/>
        <v>0</v>
      </c>
      <c r="J99" s="10">
        <f t="shared" si="58"/>
        <v>0</v>
      </c>
      <c r="K99" s="10">
        <f t="shared" si="58"/>
        <v>0</v>
      </c>
      <c r="L99" s="10">
        <f t="shared" si="58"/>
        <v>0</v>
      </c>
      <c r="M99" s="10">
        <f t="shared" si="58"/>
        <v>0</v>
      </c>
      <c r="N99" s="10">
        <f t="shared" si="58"/>
        <v>0</v>
      </c>
      <c r="O99" s="10">
        <f t="shared" si="58"/>
        <v>0</v>
      </c>
      <c r="P99" s="10">
        <f t="shared" si="58"/>
        <v>0</v>
      </c>
      <c r="Q99" s="10">
        <f t="shared" si="58"/>
        <v>0</v>
      </c>
      <c r="R99" s="10">
        <f t="shared" si="58"/>
        <v>0</v>
      </c>
      <c r="S99" s="10">
        <f t="shared" si="58"/>
        <v>0</v>
      </c>
      <c r="T99" s="10">
        <f t="shared" si="58"/>
        <v>0</v>
      </c>
      <c r="U99" s="10">
        <f t="shared" si="58"/>
        <v>0</v>
      </c>
      <c r="V99" s="10">
        <f t="shared" si="58"/>
        <v>0</v>
      </c>
      <c r="W99" s="10">
        <f t="shared" si="58"/>
        <v>0</v>
      </c>
      <c r="X99" s="10">
        <f t="shared" si="58"/>
        <v>0</v>
      </c>
      <c r="Y99" s="10">
        <f t="shared" si="58"/>
        <v>0</v>
      </c>
      <c r="Z99" s="10">
        <f t="shared" si="58"/>
        <v>0</v>
      </c>
      <c r="AA99" s="10">
        <f t="shared" si="58"/>
        <v>0</v>
      </c>
      <c r="AB99" s="10">
        <f t="shared" si="58"/>
        <v>0</v>
      </c>
      <c r="AC99" s="10">
        <f t="shared" si="58"/>
        <v>0</v>
      </c>
      <c r="AD99" s="10">
        <f t="shared" si="58"/>
        <v>0</v>
      </c>
      <c r="AE99" s="10">
        <f t="shared" si="58"/>
        <v>0</v>
      </c>
      <c r="AF99" s="10">
        <f t="shared" si="58"/>
        <v>0</v>
      </c>
      <c r="AG99" s="10">
        <f t="shared" si="58"/>
        <v>0</v>
      </c>
      <c r="AH99" s="10">
        <f t="shared" si="58"/>
        <v>0</v>
      </c>
      <c r="AI99" s="10">
        <f t="shared" si="58"/>
        <v>0</v>
      </c>
      <c r="AJ99" s="10">
        <f t="shared" si="58"/>
        <v>0</v>
      </c>
      <c r="AK99" s="10">
        <f t="shared" si="58"/>
        <v>0</v>
      </c>
      <c r="AL99" s="10">
        <f t="shared" si="58"/>
        <v>0</v>
      </c>
      <c r="AM99" s="10">
        <f t="shared" si="58"/>
        <v>0</v>
      </c>
      <c r="AN99" s="10">
        <f t="shared" si="58"/>
        <v>0</v>
      </c>
      <c r="AO99" s="10">
        <f t="shared" si="58"/>
        <v>0</v>
      </c>
      <c r="AP99" s="10">
        <f t="shared" si="58"/>
        <v>0</v>
      </c>
      <c r="AQ99" s="10">
        <f t="shared" si="58"/>
        <v>0</v>
      </c>
      <c r="AR99" s="10">
        <f t="shared" si="58"/>
        <v>0</v>
      </c>
      <c r="AS99" s="10">
        <f t="shared" si="58"/>
        <v>0</v>
      </c>
      <c r="AT99" s="10">
        <f t="shared" si="58"/>
        <v>0</v>
      </c>
      <c r="AU99" s="10">
        <f t="shared" si="58"/>
        <v>0</v>
      </c>
      <c r="AV99" s="10">
        <f t="shared" si="58"/>
        <v>0</v>
      </c>
      <c r="AW99" s="10">
        <f t="shared" si="58"/>
        <v>0</v>
      </c>
      <c r="AX99" s="10">
        <f t="shared" si="58"/>
        <v>0</v>
      </c>
      <c r="AY99" s="10">
        <f t="shared" si="58"/>
        <v>0</v>
      </c>
      <c r="AZ99" s="10">
        <f t="shared" si="58"/>
        <v>-3906.7144578779039</v>
      </c>
      <c r="BA99" s="10">
        <f t="shared" si="58"/>
        <v>-5047.5054048121092</v>
      </c>
      <c r="BB99" s="10">
        <f t="shared" si="58"/>
        <v>-4242.6123021898266</v>
      </c>
      <c r="BC99" s="10">
        <f t="shared" si="58"/>
        <v>-4534.8093069339948</v>
      </c>
      <c r="BD99" s="10">
        <f t="shared" si="58"/>
        <v>-4338.8032374067952</v>
      </c>
      <c r="BE99" s="10">
        <f t="shared" si="58"/>
        <v>-3621.8143829967994</v>
      </c>
      <c r="BF99" s="10">
        <f t="shared" si="58"/>
        <v>-4356.5523010822271</v>
      </c>
      <c r="BG99" s="10">
        <f t="shared" si="58"/>
        <v>-4118.6066270707379</v>
      </c>
      <c r="BH99" s="10">
        <f t="shared" si="58"/>
        <v>-3722.5501418964063</v>
      </c>
      <c r="BI99" s="10">
        <f t="shared" si="58"/>
        <v>-4052.8874332685373</v>
      </c>
      <c r="BJ99" s="10">
        <f t="shared" si="58"/>
        <v>-3571.4271295315129</v>
      </c>
      <c r="BK99" s="10">
        <f t="shared" si="58"/>
        <v>-4700.0268696112744</v>
      </c>
      <c r="BO99" s="23">
        <f>BO60+BO83+BO89+BO93+BO97</f>
        <v>0</v>
      </c>
      <c r="BP99" s="23">
        <f t="shared" ref="BP99:BT99" si="59">BP60+BP83+BP89+BP93+BP97</f>
        <v>-13196.832164879837</v>
      </c>
      <c r="BQ99" s="23">
        <f t="shared" si="59"/>
        <v>0</v>
      </c>
      <c r="BR99" s="23">
        <f t="shared" si="59"/>
        <v>0</v>
      </c>
      <c r="BS99" s="23">
        <f t="shared" si="59"/>
        <v>0</v>
      </c>
      <c r="BT99" s="23">
        <f t="shared" si="59"/>
        <v>0</v>
      </c>
    </row>
    <row r="103" spans="3:72" s="48" customFormat="1" x14ac:dyDescent="0.25">
      <c r="C103" s="46" t="s">
        <v>73</v>
      </c>
      <c r="D103" s="47">
        <f>D11</f>
        <v>0</v>
      </c>
      <c r="E103" s="47">
        <f>IFERROR(AVERAGE(D11:E11),0)</f>
        <v>0</v>
      </c>
      <c r="F103" s="47">
        <f t="shared" ref="F103:BK103" si="60">IFERROR(AVERAGE(E11:F11),0)</f>
        <v>0</v>
      </c>
      <c r="G103" s="47">
        <f t="shared" si="60"/>
        <v>0</v>
      </c>
      <c r="H103" s="47">
        <f t="shared" si="60"/>
        <v>0</v>
      </c>
      <c r="I103" s="47">
        <f t="shared" si="60"/>
        <v>0</v>
      </c>
      <c r="J103" s="48">
        <f t="shared" si="60"/>
        <v>0</v>
      </c>
      <c r="K103" s="48">
        <f t="shared" si="60"/>
        <v>0</v>
      </c>
      <c r="L103" s="48">
        <f t="shared" si="60"/>
        <v>0</v>
      </c>
      <c r="M103" s="48">
        <f t="shared" si="60"/>
        <v>0</v>
      </c>
      <c r="N103" s="48">
        <f t="shared" si="60"/>
        <v>0</v>
      </c>
      <c r="O103" s="48">
        <f t="shared" si="60"/>
        <v>0</v>
      </c>
      <c r="P103" s="48">
        <f t="shared" si="60"/>
        <v>0</v>
      </c>
      <c r="Q103" s="48">
        <f t="shared" si="60"/>
        <v>0</v>
      </c>
      <c r="R103" s="48">
        <f t="shared" si="60"/>
        <v>0</v>
      </c>
      <c r="S103" s="48">
        <f t="shared" si="60"/>
        <v>0</v>
      </c>
      <c r="T103" s="48">
        <f t="shared" si="60"/>
        <v>0</v>
      </c>
      <c r="U103" s="48">
        <f t="shared" si="60"/>
        <v>0</v>
      </c>
      <c r="V103" s="48">
        <f t="shared" si="60"/>
        <v>0</v>
      </c>
      <c r="W103" s="47">
        <f t="shared" si="60"/>
        <v>0</v>
      </c>
      <c r="X103" s="47">
        <f t="shared" si="60"/>
        <v>0</v>
      </c>
      <c r="Y103" s="47">
        <f t="shared" si="60"/>
        <v>0</v>
      </c>
      <c r="Z103" s="47">
        <f t="shared" si="60"/>
        <v>0</v>
      </c>
      <c r="AA103" s="47">
        <f t="shared" si="60"/>
        <v>0</v>
      </c>
      <c r="AB103" s="47">
        <f t="shared" si="60"/>
        <v>0</v>
      </c>
      <c r="AC103" s="48">
        <f t="shared" si="60"/>
        <v>0</v>
      </c>
      <c r="AD103" s="48">
        <f t="shared" si="60"/>
        <v>0</v>
      </c>
      <c r="AE103" s="48">
        <f t="shared" si="60"/>
        <v>0</v>
      </c>
      <c r="AF103" s="48">
        <f t="shared" si="60"/>
        <v>0</v>
      </c>
      <c r="AG103" s="48">
        <f t="shared" si="60"/>
        <v>0</v>
      </c>
      <c r="AH103" s="48">
        <f t="shared" si="60"/>
        <v>0</v>
      </c>
      <c r="AI103" s="48">
        <f t="shared" si="60"/>
        <v>0</v>
      </c>
      <c r="AJ103" s="48">
        <f t="shared" si="60"/>
        <v>0</v>
      </c>
      <c r="AK103" s="48">
        <f t="shared" si="60"/>
        <v>0</v>
      </c>
      <c r="AL103" s="48">
        <f t="shared" si="60"/>
        <v>0</v>
      </c>
      <c r="AM103" s="48">
        <f t="shared" si="60"/>
        <v>0</v>
      </c>
      <c r="AN103" s="48">
        <f t="shared" si="60"/>
        <v>0</v>
      </c>
      <c r="AO103" s="48">
        <f t="shared" si="60"/>
        <v>0</v>
      </c>
      <c r="AP103" s="48">
        <f t="shared" si="60"/>
        <v>0</v>
      </c>
      <c r="AQ103" s="48">
        <f t="shared" si="60"/>
        <v>0</v>
      </c>
      <c r="AR103" s="48">
        <f t="shared" si="60"/>
        <v>0</v>
      </c>
      <c r="AS103" s="48">
        <f t="shared" si="60"/>
        <v>0</v>
      </c>
      <c r="AT103" s="48">
        <f t="shared" si="60"/>
        <v>0</v>
      </c>
      <c r="AU103" s="48">
        <f t="shared" si="60"/>
        <v>0</v>
      </c>
      <c r="AV103" s="48">
        <f t="shared" si="60"/>
        <v>0</v>
      </c>
      <c r="AW103" s="48">
        <f t="shared" si="60"/>
        <v>0</v>
      </c>
      <c r="AX103" s="48">
        <f t="shared" si="60"/>
        <v>0</v>
      </c>
      <c r="AY103" s="48">
        <f t="shared" si="60"/>
        <v>0</v>
      </c>
      <c r="AZ103" s="48">
        <f>AZ11</f>
        <v>839942.83810274687</v>
      </c>
      <c r="BA103" s="48">
        <f t="shared" si="60"/>
        <v>842012.96124047088</v>
      </c>
      <c r="BB103" s="48">
        <f t="shared" si="60"/>
        <v>844426.44075205899</v>
      </c>
      <c r="BC103" s="48">
        <f t="shared" si="60"/>
        <v>844805.55422981933</v>
      </c>
      <c r="BD103" s="48">
        <f t="shared" si="60"/>
        <v>848925.50155733153</v>
      </c>
      <c r="BE103" s="48">
        <f t="shared" si="60"/>
        <v>855565.44495882862</v>
      </c>
      <c r="BF103" s="48">
        <f t="shared" si="60"/>
        <v>859340.77036701934</v>
      </c>
      <c r="BG103" s="48">
        <f t="shared" si="60"/>
        <v>860203.46105681756</v>
      </c>
      <c r="BH103" s="48">
        <f t="shared" si="60"/>
        <v>861455.21516848332</v>
      </c>
      <c r="BI103" s="48">
        <f t="shared" si="60"/>
        <v>866783.56108951918</v>
      </c>
      <c r="BJ103" s="48">
        <f t="shared" si="60"/>
        <v>873521.23372290318</v>
      </c>
      <c r="BK103" s="48">
        <f t="shared" si="60"/>
        <v>879628.68147740641</v>
      </c>
      <c r="BO103" s="48">
        <f>IFERROR(AVERAGEIFS($D11:$BM11,$D$6:$BM$6,"&gt;="&amp;EOMONTH(BO$2,-1),$D$6:$BM$6,"&lt;="&amp;BO$6,$D$5:$BM$5,BO$5,$D11:$BM11,"&lt;&gt;0"),0)</f>
        <v>0</v>
      </c>
      <c r="BP103" s="48">
        <f>IFERROR(AVERAGEIFS($D11:$BM11,$D$6:$BM$6,"&gt;="&amp;EOMONTH(BP$2,-1),$D$6:$BM$6,"&lt;="&amp;BP$6,$D$5:$BM$5,BP$5,$D11:$BM11,"&lt;&gt;0"),0)</f>
        <v>842931.90653562173</v>
      </c>
      <c r="BQ103" s="48">
        <f>IFERROR(AVERAGEIFS($D11:$BM11,$D$6:$BM$6,"&gt;="&amp;EOMONTH(BQ$2,-1),$D$6:$BM$6,"&lt;="&amp;BQ$6,$D$5:$BM$5,BQ$5,$D11:$BM11,"&lt;&gt;0"),0)</f>
        <v>0</v>
      </c>
      <c r="BR103" s="48">
        <f>IFERROR(AVERAGEIFS($D11:$BM11,$D$6:$BM$6,"&gt;="&amp;EOMONTH(BR$2,-1),$D$6:$BM$6,"&lt;="&amp;BR$6,$D$5:$BM$5,BR$5,$D11:$BM11,"&lt;&gt;0"),0)</f>
        <v>0</v>
      </c>
      <c r="BS103" s="48">
        <f t="shared" ref="BS103:BT103" si="61">IFERROR(AVERAGEIFS($D11:$BM11,$D$6:$BM$6,"&gt;="&amp;EOMONTH(BS$2,-1),$D$6:$BM$6,"&lt;="&amp;BS$6,$D$5:$BM$5,BS$5,$D11:$BM11,"&lt;&gt;0"),0)</f>
        <v>0</v>
      </c>
      <c r="BT103" s="48">
        <f t="shared" si="61"/>
        <v>0</v>
      </c>
    </row>
  </sheetData>
  <mergeCells count="4">
    <mergeCell ref="D1:AY1"/>
    <mergeCell ref="AZ1:BK1"/>
    <mergeCell ref="BO1:BT1"/>
    <mergeCell ref="BW1:CB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73DE0-B3E5-41A3-A09F-88AE0CB599D0}">
  <sheetPr codeName="Hoja19"/>
  <dimension ref="A1:CC105"/>
  <sheetViews>
    <sheetView showGridLines="0" zoomScale="80" zoomScaleNormal="80" workbookViewId="0">
      <pane xSplit="3" ySplit="6" topLeftCell="AA7" activePane="bottomRight" state="frozen"/>
      <selection activeCell="C65" sqref="C65"/>
      <selection pane="topRight" activeCell="C65" sqref="C65"/>
      <selection pane="bottomLeft" activeCell="C65" sqref="C65"/>
      <selection pane="bottomRight" activeCell="AZ7" sqref="AZ7:BK99"/>
    </sheetView>
  </sheetViews>
  <sheetFormatPr baseColWidth="10" defaultRowHeight="15" outlineLevelRow="1" outlineLevelCol="1" x14ac:dyDescent="0.25"/>
  <cols>
    <col min="1" max="1" width="7.140625" customWidth="1"/>
    <col min="2" max="2" width="6.28515625" customWidth="1"/>
    <col min="3" max="3" width="22.85546875" bestFit="1" customWidth="1"/>
    <col min="4" max="14" width="11.28515625" customWidth="1" outlineLevel="1"/>
    <col min="15" max="15" width="11.28515625" bestFit="1" customWidth="1"/>
    <col min="16" max="26" width="11.28515625" hidden="1" customWidth="1" outlineLevel="1"/>
    <col min="27" max="27" width="11.28515625" bestFit="1" customWidth="1" collapsed="1"/>
    <col min="28" max="38" width="11.28515625" hidden="1" customWidth="1" outlineLevel="1"/>
    <col min="39" max="39" width="11.28515625" bestFit="1" customWidth="1" collapsed="1"/>
    <col min="40" max="40" width="12.28515625" bestFit="1" customWidth="1"/>
    <col min="41" max="41" width="11.28515625" bestFit="1" customWidth="1"/>
    <col min="42" max="51" width="10.5703125" customWidth="1"/>
    <col min="52" max="52" width="12.28515625" bestFit="1" customWidth="1"/>
    <col min="53" max="53" width="11.28515625" bestFit="1" customWidth="1"/>
    <col min="54" max="63" width="12.28515625" bestFit="1" customWidth="1"/>
  </cols>
  <sheetData>
    <row r="1" spans="1:81" ht="16.5" thickBot="1" x14ac:dyDescent="0.3">
      <c r="C1" s="45" t="s">
        <v>106</v>
      </c>
      <c r="D1" s="54" t="s">
        <v>55</v>
      </c>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5" t="s">
        <v>56</v>
      </c>
      <c r="BA1" s="55"/>
      <c r="BB1" s="55"/>
      <c r="BC1" s="55"/>
      <c r="BD1" s="55"/>
      <c r="BE1" s="55"/>
      <c r="BF1" s="55"/>
      <c r="BG1" s="55"/>
      <c r="BH1" s="55"/>
      <c r="BI1" s="55"/>
      <c r="BJ1" s="55"/>
      <c r="BK1" s="55"/>
      <c r="BO1" s="56" t="s">
        <v>53</v>
      </c>
      <c r="BP1" s="56"/>
      <c r="BQ1" s="56"/>
      <c r="BR1" s="56"/>
      <c r="BS1" s="56"/>
      <c r="BT1" s="56"/>
      <c r="BW1" s="56" t="s">
        <v>54</v>
      </c>
      <c r="BX1" s="56"/>
      <c r="BY1" s="56"/>
      <c r="BZ1" s="56"/>
      <c r="CA1" s="56"/>
      <c r="CB1" s="56"/>
    </row>
    <row r="2" spans="1:81" ht="15.75" thickTop="1" x14ac:dyDescent="0.25">
      <c r="C2" s="13"/>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O2" s="25">
        <f t="shared" ref="BO2:BT2" si="0">DATE(YEAR(BO6),1,1)</f>
        <v>46023</v>
      </c>
      <c r="BP2" s="25">
        <f t="shared" si="0"/>
        <v>46023</v>
      </c>
      <c r="BQ2" s="25">
        <f t="shared" si="0"/>
        <v>46023</v>
      </c>
      <c r="BR2" s="25">
        <f t="shared" si="0"/>
        <v>45658</v>
      </c>
      <c r="BS2" s="25">
        <f t="shared" si="0"/>
        <v>45292</v>
      </c>
      <c r="BT2" s="25">
        <f t="shared" si="0"/>
        <v>44927</v>
      </c>
    </row>
    <row r="3" spans="1:81" x14ac:dyDescent="0.25">
      <c r="C3" s="13" t="s">
        <v>25</v>
      </c>
      <c r="D3" s="12">
        <f>DAY(D6)</f>
        <v>31</v>
      </c>
      <c r="E3" s="12">
        <f t="shared" ref="E3:BK3" si="1">DAY(E6)</f>
        <v>28</v>
      </c>
      <c r="F3" s="12">
        <f t="shared" si="1"/>
        <v>31</v>
      </c>
      <c r="G3" s="12">
        <f t="shared" si="1"/>
        <v>30</v>
      </c>
      <c r="H3" s="12">
        <f t="shared" si="1"/>
        <v>31</v>
      </c>
      <c r="I3" s="12">
        <f t="shared" si="1"/>
        <v>30</v>
      </c>
      <c r="J3" s="12">
        <f t="shared" si="1"/>
        <v>31</v>
      </c>
      <c r="K3" s="12">
        <f t="shared" si="1"/>
        <v>31</v>
      </c>
      <c r="L3" s="12">
        <f t="shared" si="1"/>
        <v>30</v>
      </c>
      <c r="M3" s="12">
        <f t="shared" si="1"/>
        <v>31</v>
      </c>
      <c r="N3" s="12">
        <f t="shared" si="1"/>
        <v>30</v>
      </c>
      <c r="O3" s="12">
        <f t="shared" si="1"/>
        <v>31</v>
      </c>
      <c r="P3" s="12">
        <f t="shared" si="1"/>
        <v>31</v>
      </c>
      <c r="Q3" s="12">
        <f t="shared" si="1"/>
        <v>29</v>
      </c>
      <c r="R3" s="12">
        <f t="shared" si="1"/>
        <v>31</v>
      </c>
      <c r="S3" s="12">
        <f t="shared" si="1"/>
        <v>30</v>
      </c>
      <c r="T3" s="12">
        <f t="shared" si="1"/>
        <v>31</v>
      </c>
      <c r="U3" s="12">
        <f t="shared" si="1"/>
        <v>30</v>
      </c>
      <c r="V3" s="12">
        <f t="shared" si="1"/>
        <v>31</v>
      </c>
      <c r="W3" s="12">
        <f t="shared" si="1"/>
        <v>31</v>
      </c>
      <c r="X3" s="12">
        <f t="shared" si="1"/>
        <v>30</v>
      </c>
      <c r="Y3" s="12">
        <f t="shared" si="1"/>
        <v>31</v>
      </c>
      <c r="Z3" s="12">
        <f t="shared" si="1"/>
        <v>30</v>
      </c>
      <c r="AA3" s="12">
        <f t="shared" si="1"/>
        <v>31</v>
      </c>
      <c r="AB3" s="12">
        <f t="shared" si="1"/>
        <v>31</v>
      </c>
      <c r="AC3" s="12">
        <f t="shared" si="1"/>
        <v>28</v>
      </c>
      <c r="AD3" s="12">
        <f t="shared" si="1"/>
        <v>31</v>
      </c>
      <c r="AE3" s="12">
        <f t="shared" si="1"/>
        <v>30</v>
      </c>
      <c r="AF3" s="12">
        <f t="shared" si="1"/>
        <v>31</v>
      </c>
      <c r="AG3" s="12">
        <f t="shared" si="1"/>
        <v>30</v>
      </c>
      <c r="AH3" s="12">
        <f t="shared" si="1"/>
        <v>31</v>
      </c>
      <c r="AI3" s="12">
        <f t="shared" si="1"/>
        <v>31</v>
      </c>
      <c r="AJ3" s="12">
        <f t="shared" si="1"/>
        <v>30</v>
      </c>
      <c r="AK3" s="12">
        <f t="shared" si="1"/>
        <v>31</v>
      </c>
      <c r="AL3" s="12">
        <f t="shared" si="1"/>
        <v>30</v>
      </c>
      <c r="AM3" s="12">
        <f t="shared" si="1"/>
        <v>31</v>
      </c>
      <c r="AN3" s="12">
        <f t="shared" si="1"/>
        <v>31</v>
      </c>
      <c r="AO3" s="12">
        <f t="shared" si="1"/>
        <v>28</v>
      </c>
      <c r="AP3" s="12">
        <f t="shared" si="1"/>
        <v>31</v>
      </c>
      <c r="AQ3" s="12">
        <f t="shared" si="1"/>
        <v>30</v>
      </c>
      <c r="AR3" s="12">
        <f t="shared" si="1"/>
        <v>31</v>
      </c>
      <c r="AS3" s="12">
        <f t="shared" si="1"/>
        <v>30</v>
      </c>
      <c r="AT3" s="12">
        <f t="shared" si="1"/>
        <v>31</v>
      </c>
      <c r="AU3" s="12">
        <f t="shared" si="1"/>
        <v>31</v>
      </c>
      <c r="AV3" s="12">
        <f t="shared" si="1"/>
        <v>30</v>
      </c>
      <c r="AW3" s="12">
        <f t="shared" si="1"/>
        <v>31</v>
      </c>
      <c r="AX3" s="12">
        <f t="shared" si="1"/>
        <v>30</v>
      </c>
      <c r="AY3" s="12">
        <f t="shared" si="1"/>
        <v>31</v>
      </c>
      <c r="AZ3" s="12">
        <f t="shared" si="1"/>
        <v>31</v>
      </c>
      <c r="BA3" s="12">
        <f t="shared" si="1"/>
        <v>28</v>
      </c>
      <c r="BB3" s="12">
        <f t="shared" si="1"/>
        <v>31</v>
      </c>
      <c r="BC3" s="12">
        <f t="shared" si="1"/>
        <v>30</v>
      </c>
      <c r="BD3" s="12">
        <f t="shared" si="1"/>
        <v>31</v>
      </c>
      <c r="BE3" s="12">
        <f t="shared" si="1"/>
        <v>30</v>
      </c>
      <c r="BF3" s="12">
        <f t="shared" si="1"/>
        <v>31</v>
      </c>
      <c r="BG3" s="12">
        <f t="shared" si="1"/>
        <v>31</v>
      </c>
      <c r="BH3" s="12">
        <f t="shared" si="1"/>
        <v>30</v>
      </c>
      <c r="BI3" s="12">
        <f t="shared" si="1"/>
        <v>31</v>
      </c>
      <c r="BJ3" s="12">
        <f t="shared" si="1"/>
        <v>30</v>
      </c>
      <c r="BK3" s="12">
        <f t="shared" si="1"/>
        <v>31</v>
      </c>
      <c r="BO3" s="12">
        <f>AVERAGEIFS($D3:$BM3,$D$6:$BM$6,"&gt;="&amp;BO$2,$D$6:$BM$6,"&lt;="&amp;BO$6,$D$5:$BM$5,BO$5)</f>
        <v>30</v>
      </c>
      <c r="BP3" s="12">
        <f t="shared" ref="BP3:BT4" si="2">AVERAGEIFS($D3:$BM3,$D$6:$BM$6,"&gt;="&amp;BP$2,$D$6:$BM$6,"&lt;="&amp;BP$6,$D$5:$BM$5,BP$5)</f>
        <v>30</v>
      </c>
      <c r="BQ3" s="12">
        <f t="shared" si="2"/>
        <v>29.5</v>
      </c>
      <c r="BR3" s="12">
        <f t="shared" si="2"/>
        <v>30</v>
      </c>
      <c r="BS3" s="12">
        <f t="shared" si="2"/>
        <v>30.333333333333332</v>
      </c>
      <c r="BT3" s="12">
        <f t="shared" si="2"/>
        <v>30</v>
      </c>
    </row>
    <row r="4" spans="1:81" x14ac:dyDescent="0.25">
      <c r="C4" s="13" t="s">
        <v>26</v>
      </c>
      <c r="D4" s="12">
        <f>DAY(D6)</f>
        <v>31</v>
      </c>
      <c r="E4" s="12">
        <f t="shared" ref="E4:BK4" si="3">DAY(E6)</f>
        <v>28</v>
      </c>
      <c r="F4" s="12">
        <f t="shared" si="3"/>
        <v>31</v>
      </c>
      <c r="G4" s="12">
        <f t="shared" si="3"/>
        <v>30</v>
      </c>
      <c r="H4" s="12">
        <f t="shared" si="3"/>
        <v>31</v>
      </c>
      <c r="I4" s="12">
        <f t="shared" si="3"/>
        <v>30</v>
      </c>
      <c r="J4" s="12">
        <f t="shared" si="3"/>
        <v>31</v>
      </c>
      <c r="K4" s="12">
        <f t="shared" si="3"/>
        <v>31</v>
      </c>
      <c r="L4" s="12">
        <f t="shared" si="3"/>
        <v>30</v>
      </c>
      <c r="M4" s="12">
        <f t="shared" si="3"/>
        <v>31</v>
      </c>
      <c r="N4" s="12">
        <f t="shared" si="3"/>
        <v>30</v>
      </c>
      <c r="O4" s="12">
        <f t="shared" si="3"/>
        <v>31</v>
      </c>
      <c r="P4" s="12">
        <f t="shared" si="3"/>
        <v>31</v>
      </c>
      <c r="Q4" s="12">
        <f t="shared" si="3"/>
        <v>29</v>
      </c>
      <c r="R4" s="12">
        <f t="shared" si="3"/>
        <v>31</v>
      </c>
      <c r="S4" s="12">
        <f t="shared" si="3"/>
        <v>30</v>
      </c>
      <c r="T4" s="12">
        <f t="shared" si="3"/>
        <v>31</v>
      </c>
      <c r="U4" s="12">
        <f t="shared" si="3"/>
        <v>30</v>
      </c>
      <c r="V4" s="12">
        <f t="shared" si="3"/>
        <v>31</v>
      </c>
      <c r="W4" s="12">
        <f t="shared" si="3"/>
        <v>31</v>
      </c>
      <c r="X4" s="12">
        <f t="shared" si="3"/>
        <v>30</v>
      </c>
      <c r="Y4" s="12">
        <f t="shared" si="3"/>
        <v>31</v>
      </c>
      <c r="Z4" s="12">
        <f t="shared" si="3"/>
        <v>30</v>
      </c>
      <c r="AA4" s="12">
        <f t="shared" si="3"/>
        <v>31</v>
      </c>
      <c r="AB4" s="12">
        <f t="shared" si="3"/>
        <v>31</v>
      </c>
      <c r="AC4" s="12">
        <f t="shared" si="3"/>
        <v>28</v>
      </c>
      <c r="AD4" s="12">
        <f t="shared" si="3"/>
        <v>31</v>
      </c>
      <c r="AE4" s="12">
        <f t="shared" si="3"/>
        <v>30</v>
      </c>
      <c r="AF4" s="12">
        <f t="shared" si="3"/>
        <v>31</v>
      </c>
      <c r="AG4" s="12">
        <f t="shared" si="3"/>
        <v>30</v>
      </c>
      <c r="AH4" s="12">
        <f t="shared" si="3"/>
        <v>31</v>
      </c>
      <c r="AI4" s="12">
        <f t="shared" si="3"/>
        <v>31</v>
      </c>
      <c r="AJ4" s="12">
        <f t="shared" si="3"/>
        <v>30</v>
      </c>
      <c r="AK4" s="12">
        <f t="shared" si="3"/>
        <v>31</v>
      </c>
      <c r="AL4" s="12">
        <f t="shared" si="3"/>
        <v>30</v>
      </c>
      <c r="AM4" s="12">
        <f t="shared" si="3"/>
        <v>31</v>
      </c>
      <c r="AN4" s="12">
        <f t="shared" si="3"/>
        <v>31</v>
      </c>
      <c r="AO4" s="12">
        <f t="shared" si="3"/>
        <v>28</v>
      </c>
      <c r="AP4" s="12">
        <f t="shared" si="3"/>
        <v>31</v>
      </c>
      <c r="AQ4" s="12">
        <f t="shared" si="3"/>
        <v>30</v>
      </c>
      <c r="AR4" s="12">
        <f t="shared" si="3"/>
        <v>31</v>
      </c>
      <c r="AS4" s="12">
        <f t="shared" si="3"/>
        <v>30</v>
      </c>
      <c r="AT4" s="12">
        <f t="shared" si="3"/>
        <v>31</v>
      </c>
      <c r="AU4" s="12">
        <f t="shared" si="3"/>
        <v>31</v>
      </c>
      <c r="AV4" s="12">
        <f t="shared" si="3"/>
        <v>30</v>
      </c>
      <c r="AW4" s="12">
        <f t="shared" si="3"/>
        <v>31</v>
      </c>
      <c r="AX4" s="12">
        <f t="shared" si="3"/>
        <v>30</v>
      </c>
      <c r="AY4" s="12">
        <f t="shared" si="3"/>
        <v>31</v>
      </c>
      <c r="AZ4" s="12">
        <f t="shared" si="3"/>
        <v>31</v>
      </c>
      <c r="BA4" s="12">
        <f t="shared" si="3"/>
        <v>28</v>
      </c>
      <c r="BB4" s="12">
        <f t="shared" si="3"/>
        <v>31</v>
      </c>
      <c r="BC4" s="12">
        <f t="shared" si="3"/>
        <v>30</v>
      </c>
      <c r="BD4" s="12">
        <f t="shared" si="3"/>
        <v>31</v>
      </c>
      <c r="BE4" s="12">
        <f t="shared" si="3"/>
        <v>30</v>
      </c>
      <c r="BF4" s="12">
        <f t="shared" si="3"/>
        <v>31</v>
      </c>
      <c r="BG4" s="12">
        <f t="shared" si="3"/>
        <v>31</v>
      </c>
      <c r="BH4" s="12">
        <f t="shared" si="3"/>
        <v>30</v>
      </c>
      <c r="BI4" s="12">
        <f t="shared" si="3"/>
        <v>31</v>
      </c>
      <c r="BJ4" s="12">
        <f t="shared" si="3"/>
        <v>30</v>
      </c>
      <c r="BK4" s="12">
        <f t="shared" si="3"/>
        <v>31</v>
      </c>
      <c r="BO4" s="27">
        <f>AVERAGEIFS($D4:$BM4,$D$6:$BM$6,"&gt;="&amp;BO$2,$D$6:$BM$6,"&lt;="&amp;BO$6,$D$5:$BM$5,BO$5)</f>
        <v>30</v>
      </c>
      <c r="BP4" s="27">
        <f t="shared" si="2"/>
        <v>30</v>
      </c>
      <c r="BQ4" s="27">
        <f t="shared" si="2"/>
        <v>29.5</v>
      </c>
      <c r="BR4" s="27">
        <f t="shared" si="2"/>
        <v>30</v>
      </c>
      <c r="BS4" s="27">
        <f t="shared" si="2"/>
        <v>30.333333333333332</v>
      </c>
      <c r="BT4" s="27">
        <f t="shared" si="2"/>
        <v>30</v>
      </c>
    </row>
    <row r="5" spans="1:81" ht="15.75" thickBot="1" x14ac:dyDescent="0.3">
      <c r="C5" s="13" t="s">
        <v>49</v>
      </c>
      <c r="D5" s="12" t="s">
        <v>50</v>
      </c>
      <c r="E5" s="12" t="s">
        <v>50</v>
      </c>
      <c r="F5" s="12" t="s">
        <v>50</v>
      </c>
      <c r="G5" s="12" t="s">
        <v>50</v>
      </c>
      <c r="H5" s="12" t="s">
        <v>50</v>
      </c>
      <c r="I5" s="12" t="s">
        <v>50</v>
      </c>
      <c r="J5" s="12" t="s">
        <v>50</v>
      </c>
      <c r="K5" s="12" t="s">
        <v>50</v>
      </c>
      <c r="L5" s="12" t="s">
        <v>50</v>
      </c>
      <c r="M5" s="12" t="s">
        <v>50</v>
      </c>
      <c r="N5" s="12" t="s">
        <v>50</v>
      </c>
      <c r="O5" s="12" t="s">
        <v>50</v>
      </c>
      <c r="P5" s="12" t="s">
        <v>50</v>
      </c>
      <c r="Q5" s="12" t="s">
        <v>50</v>
      </c>
      <c r="R5" s="12" t="s">
        <v>50</v>
      </c>
      <c r="S5" s="12" t="s">
        <v>50</v>
      </c>
      <c r="T5" s="12" t="s">
        <v>50</v>
      </c>
      <c r="U5" s="12" t="s">
        <v>50</v>
      </c>
      <c r="V5" s="12" t="s">
        <v>50</v>
      </c>
      <c r="W5" s="12" t="s">
        <v>50</v>
      </c>
      <c r="X5" s="12" t="s">
        <v>50</v>
      </c>
      <c r="Y5" s="12" t="s">
        <v>50</v>
      </c>
      <c r="Z5" s="12" t="s">
        <v>50</v>
      </c>
      <c r="AA5" s="12" t="s">
        <v>50</v>
      </c>
      <c r="AB5" s="12" t="s">
        <v>50</v>
      </c>
      <c r="AC5" s="12" t="s">
        <v>50</v>
      </c>
      <c r="AD5" s="12" t="s">
        <v>50</v>
      </c>
      <c r="AE5" s="12" t="s">
        <v>50</v>
      </c>
      <c r="AF5" s="12" t="s">
        <v>50</v>
      </c>
      <c r="AG5" s="12" t="s">
        <v>50</v>
      </c>
      <c r="AH5" s="12" t="s">
        <v>50</v>
      </c>
      <c r="AI5" s="12" t="s">
        <v>50</v>
      </c>
      <c r="AJ5" s="12" t="s">
        <v>50</v>
      </c>
      <c r="AK5" s="12" t="s">
        <v>50</v>
      </c>
      <c r="AL5" s="12" t="s">
        <v>50</v>
      </c>
      <c r="AM5" s="12" t="s">
        <v>50</v>
      </c>
      <c r="AN5" s="12" t="s">
        <v>50</v>
      </c>
      <c r="AO5" s="12" t="s">
        <v>50</v>
      </c>
      <c r="AP5" s="12" t="s">
        <v>50</v>
      </c>
      <c r="AQ5" s="12" t="s">
        <v>50</v>
      </c>
      <c r="AR5" s="12" t="s">
        <v>50</v>
      </c>
      <c r="AS5" s="12" t="s">
        <v>50</v>
      </c>
      <c r="AT5" s="12" t="s">
        <v>50</v>
      </c>
      <c r="AU5" s="12" t="s">
        <v>50</v>
      </c>
      <c r="AV5" s="12" t="s">
        <v>50</v>
      </c>
      <c r="AW5" s="12" t="s">
        <v>50</v>
      </c>
      <c r="AX5" s="12" t="s">
        <v>50</v>
      </c>
      <c r="AY5" s="12" t="s">
        <v>50</v>
      </c>
      <c r="AZ5" s="12" t="s">
        <v>51</v>
      </c>
      <c r="BA5" s="12" t="s">
        <v>51</v>
      </c>
      <c r="BB5" s="12" t="s">
        <v>51</v>
      </c>
      <c r="BC5" s="12" t="s">
        <v>51</v>
      </c>
      <c r="BD5" s="12" t="s">
        <v>51</v>
      </c>
      <c r="BE5" s="12" t="s">
        <v>51</v>
      </c>
      <c r="BF5" s="12" t="s">
        <v>51</v>
      </c>
      <c r="BG5" s="12" t="s">
        <v>51</v>
      </c>
      <c r="BH5" s="12" t="s">
        <v>51</v>
      </c>
      <c r="BI5" s="12" t="s">
        <v>51</v>
      </c>
      <c r="BJ5" s="12" t="s">
        <v>51</v>
      </c>
      <c r="BK5" s="12" t="s">
        <v>51</v>
      </c>
      <c r="BO5" s="12" t="s">
        <v>50</v>
      </c>
      <c r="BP5" s="12" t="s">
        <v>51</v>
      </c>
      <c r="BQ5" s="12" t="s">
        <v>50</v>
      </c>
      <c r="BR5" s="12" t="s">
        <v>50</v>
      </c>
      <c r="BS5" s="12" t="s">
        <v>50</v>
      </c>
      <c r="BT5" s="12" t="s">
        <v>50</v>
      </c>
    </row>
    <row r="6" spans="1:81" ht="16.5" thickTop="1" thickBot="1" x14ac:dyDescent="0.3">
      <c r="C6" s="45" t="s">
        <v>13</v>
      </c>
      <c r="D6" s="1">
        <v>44957</v>
      </c>
      <c r="E6" s="1">
        <v>44985</v>
      </c>
      <c r="F6" s="1">
        <v>45016</v>
      </c>
      <c r="G6" s="1">
        <v>45046</v>
      </c>
      <c r="H6" s="1">
        <v>45077</v>
      </c>
      <c r="I6" s="1">
        <v>45107</v>
      </c>
      <c r="J6" s="1">
        <v>45138</v>
      </c>
      <c r="K6" s="1">
        <v>45169</v>
      </c>
      <c r="L6" s="1">
        <v>45199</v>
      </c>
      <c r="M6" s="1">
        <v>45230</v>
      </c>
      <c r="N6" s="1">
        <v>45260</v>
      </c>
      <c r="O6" s="1">
        <v>45291</v>
      </c>
      <c r="P6" s="1">
        <v>45322</v>
      </c>
      <c r="Q6" s="1">
        <v>45351</v>
      </c>
      <c r="R6" s="1">
        <v>45382</v>
      </c>
      <c r="S6" s="1">
        <v>45412</v>
      </c>
      <c r="T6" s="1">
        <v>45443</v>
      </c>
      <c r="U6" s="1">
        <v>45473</v>
      </c>
      <c r="V6" s="1">
        <v>45504</v>
      </c>
      <c r="W6" s="1">
        <v>45535</v>
      </c>
      <c r="X6" s="1">
        <v>45565</v>
      </c>
      <c r="Y6" s="1">
        <v>45596</v>
      </c>
      <c r="Z6" s="1">
        <v>45626</v>
      </c>
      <c r="AA6" s="1">
        <v>45657</v>
      </c>
      <c r="AB6" s="1">
        <v>45688</v>
      </c>
      <c r="AC6" s="1">
        <v>45716</v>
      </c>
      <c r="AD6" s="1">
        <v>45747</v>
      </c>
      <c r="AE6" s="1">
        <v>45777</v>
      </c>
      <c r="AF6" s="1">
        <v>45808</v>
      </c>
      <c r="AG6" s="1">
        <v>45838</v>
      </c>
      <c r="AH6" s="1">
        <v>45869</v>
      </c>
      <c r="AI6" s="1">
        <v>45900</v>
      </c>
      <c r="AJ6" s="1">
        <v>45930</v>
      </c>
      <c r="AK6" s="1">
        <v>45961</v>
      </c>
      <c r="AL6" s="1">
        <v>45991</v>
      </c>
      <c r="AM6" s="1">
        <v>46022</v>
      </c>
      <c r="AN6" s="1">
        <v>46053</v>
      </c>
      <c r="AO6" s="1">
        <v>46081</v>
      </c>
      <c r="AP6" s="1">
        <v>46112</v>
      </c>
      <c r="AQ6" s="1">
        <v>46142</v>
      </c>
      <c r="AR6" s="1">
        <v>46173</v>
      </c>
      <c r="AS6" s="1">
        <v>46203</v>
      </c>
      <c r="AT6" s="1">
        <v>46234</v>
      </c>
      <c r="AU6" s="1">
        <v>46265</v>
      </c>
      <c r="AV6" s="1">
        <v>46295</v>
      </c>
      <c r="AW6" s="1">
        <v>46326</v>
      </c>
      <c r="AX6" s="1">
        <v>46356</v>
      </c>
      <c r="AY6" s="1">
        <v>46387</v>
      </c>
      <c r="AZ6" s="30">
        <v>46053</v>
      </c>
      <c r="BA6" s="30">
        <v>46081</v>
      </c>
      <c r="BB6" s="30">
        <v>46112</v>
      </c>
      <c r="BC6" s="30">
        <v>46142</v>
      </c>
      <c r="BD6" s="30">
        <v>46173</v>
      </c>
      <c r="BE6" s="30">
        <v>46203</v>
      </c>
      <c r="BF6" s="30">
        <v>46234</v>
      </c>
      <c r="BG6" s="30">
        <v>46265</v>
      </c>
      <c r="BH6" s="30">
        <v>46295</v>
      </c>
      <c r="BI6" s="30">
        <v>46326</v>
      </c>
      <c r="BJ6" s="30">
        <v>46356</v>
      </c>
      <c r="BK6" s="30">
        <v>46387</v>
      </c>
      <c r="BO6" s="1">
        <f>Desempeño_Financiero!$B$1</f>
        <v>46112</v>
      </c>
      <c r="BP6" s="22">
        <f>BO6</f>
        <v>46112</v>
      </c>
      <c r="BQ6" s="1">
        <f>EOMONTH(BO6,-1)</f>
        <v>46081</v>
      </c>
      <c r="BR6" s="1">
        <f>EOMONTH(BO6,-12)</f>
        <v>45747</v>
      </c>
      <c r="BS6" s="1">
        <f>EOMONTH(BO6,-24)</f>
        <v>45382</v>
      </c>
      <c r="BT6" s="1">
        <f>EOMONTH(BO6,-36)</f>
        <v>45016</v>
      </c>
      <c r="BW6" s="1">
        <f>BO6</f>
        <v>46112</v>
      </c>
      <c r="BX6" s="22">
        <f t="shared" ref="BX6:CB6" si="4">BP6</f>
        <v>46112</v>
      </c>
      <c r="BY6" s="1">
        <f t="shared" si="4"/>
        <v>46081</v>
      </c>
      <c r="BZ6" s="1">
        <f t="shared" si="4"/>
        <v>45747</v>
      </c>
      <c r="CA6" s="1">
        <f t="shared" si="4"/>
        <v>45382</v>
      </c>
      <c r="CB6" s="1">
        <f t="shared" si="4"/>
        <v>45016</v>
      </c>
      <c r="CC6" s="26"/>
    </row>
    <row r="7" spans="1:81" ht="15.75" thickTop="1" x14ac:dyDescent="0.25"/>
    <row r="8" spans="1:81" hidden="1" outlineLevel="1" x14ac:dyDescent="0.25">
      <c r="A8" s="11" t="s">
        <v>15</v>
      </c>
      <c r="C8" s="2" t="s">
        <v>0</v>
      </c>
      <c r="D8" s="8">
        <f>IFERROR(
GETPIVOTDATA("[Base_Tarjetas].[Importe]",TDinamica_R!$A$3,
"[Base_Tarjetas].[PERIODO]","[Base_Tarjetas].[PERIODO].&amp;[" &amp; TEXT(D$6,"yyyymm") &amp; "]",
"[Base_Tarjetas].[Metrica]","[Base_Tarjetas].[Metrica].&amp;[" &amp; $A8 &amp; "]",
"[Base_Tarjetas].[SEGMENTO_DESCRIP]","[Base_Tarjetas].[SEGMENTO_DESCRIP].&amp;[" &amp; $C$6 &amp; "]",
"[Base_Tarjetas].[SITUACION]","[Base_Tarjetas].[SITUACION].&amp;[" &amp; $C8 &amp; "]",
"[Base_Tarjetas].[TIPO]","[Base_Tarjetas].[TIPO].&amp;[" &amp; $C$1 &amp; "]")/1000,
0)</f>
        <v>0</v>
      </c>
      <c r="E8" s="8">
        <f>IFERROR(
GETPIVOTDATA("[Base_Tarjetas].[Importe]",TDinamica_R!$A$3,
"[Base_Tarjetas].[PERIODO]","[Base_Tarjetas].[PERIODO].&amp;[" &amp; TEXT(E$6,"yyyymm") &amp; "]",
"[Base_Tarjetas].[Metrica]","[Base_Tarjetas].[Metrica].&amp;[" &amp; $A8 &amp; "]",
"[Base_Tarjetas].[SEGMENTO_DESCRIP]","[Base_Tarjetas].[SEGMENTO_DESCRIP].&amp;[" &amp; $C$6 &amp; "]",
"[Base_Tarjetas].[SITUACION]","[Base_Tarjetas].[SITUACION].&amp;[" &amp; $C8 &amp; "]",
"[Base_Tarjetas].[TIPO]","[Base_Tarjetas].[TIPO].&amp;[" &amp; $C$1 &amp; "]")/1000,
0)</f>
        <v>0</v>
      </c>
      <c r="F8" s="8">
        <f>IFERROR(
GETPIVOTDATA("[Base_Tarjetas].[Importe]",TDinamica_R!$A$3,
"[Base_Tarjetas].[PERIODO]","[Base_Tarjetas].[PERIODO].&amp;[" &amp; TEXT(F$6,"yyyymm") &amp; "]",
"[Base_Tarjetas].[Metrica]","[Base_Tarjetas].[Metrica].&amp;[" &amp; $A8 &amp; "]",
"[Base_Tarjetas].[SEGMENTO_DESCRIP]","[Base_Tarjetas].[SEGMENTO_DESCRIP].&amp;[" &amp; $C$6 &amp; "]",
"[Base_Tarjetas].[SITUACION]","[Base_Tarjetas].[SITUACION].&amp;[" &amp; $C8 &amp; "]",
"[Base_Tarjetas].[TIPO]","[Base_Tarjetas].[TIPO].&amp;[" &amp; $C$1 &amp; "]")/1000,
0)</f>
        <v>0</v>
      </c>
      <c r="G8" s="8">
        <f>IFERROR(
GETPIVOTDATA("[Base_Tarjetas].[Importe]",TDinamica_R!$A$3,
"[Base_Tarjetas].[PERIODO]","[Base_Tarjetas].[PERIODO].&amp;[" &amp; TEXT(G$6,"yyyymm") &amp; "]",
"[Base_Tarjetas].[Metrica]","[Base_Tarjetas].[Metrica].&amp;[" &amp; $A8 &amp; "]",
"[Base_Tarjetas].[SEGMENTO_DESCRIP]","[Base_Tarjetas].[SEGMENTO_DESCRIP].&amp;[" &amp; $C$6 &amp; "]",
"[Base_Tarjetas].[SITUACION]","[Base_Tarjetas].[SITUACION].&amp;[" &amp; $C8 &amp; "]",
"[Base_Tarjetas].[TIPO]","[Base_Tarjetas].[TIPO].&amp;[" &amp; $C$1 &amp; "]")/1000,
0)</f>
        <v>0</v>
      </c>
      <c r="H8" s="8">
        <f>IFERROR(
GETPIVOTDATA("[Base_Tarjetas].[Importe]",TDinamica_R!$A$3,
"[Base_Tarjetas].[PERIODO]","[Base_Tarjetas].[PERIODO].&amp;[" &amp; TEXT(H$6,"yyyymm") &amp; "]",
"[Base_Tarjetas].[Metrica]","[Base_Tarjetas].[Metrica].&amp;[" &amp; $A8 &amp; "]",
"[Base_Tarjetas].[SEGMENTO_DESCRIP]","[Base_Tarjetas].[SEGMENTO_DESCRIP].&amp;[" &amp; $C$6 &amp; "]",
"[Base_Tarjetas].[SITUACION]","[Base_Tarjetas].[SITUACION].&amp;[" &amp; $C8 &amp; "]",
"[Base_Tarjetas].[TIPO]","[Base_Tarjetas].[TIPO].&amp;[" &amp; $C$1 &amp; "]")/1000,
0)</f>
        <v>0</v>
      </c>
      <c r="I8" s="8">
        <f>IFERROR(
GETPIVOTDATA("[Base_Tarjetas].[Importe]",TDinamica_R!$A$3,
"[Base_Tarjetas].[PERIODO]","[Base_Tarjetas].[PERIODO].&amp;[" &amp; TEXT(I$6,"yyyymm") &amp; "]",
"[Base_Tarjetas].[Metrica]","[Base_Tarjetas].[Metrica].&amp;[" &amp; $A8 &amp; "]",
"[Base_Tarjetas].[SEGMENTO_DESCRIP]","[Base_Tarjetas].[SEGMENTO_DESCRIP].&amp;[" &amp; $C$6 &amp; "]",
"[Base_Tarjetas].[SITUACION]","[Base_Tarjetas].[SITUACION].&amp;[" &amp; $C8 &amp; "]",
"[Base_Tarjetas].[TIPO]","[Base_Tarjetas].[TIPO].&amp;[" &amp; $C$1 &amp; "]")/1000,
0)</f>
        <v>0</v>
      </c>
      <c r="J8" s="8">
        <f>IFERROR(
GETPIVOTDATA("[Base_Tarjetas].[Importe]",TDinamica_R!$A$3,
"[Base_Tarjetas].[PERIODO]","[Base_Tarjetas].[PERIODO].&amp;[" &amp; TEXT(J$6,"yyyymm") &amp; "]",
"[Base_Tarjetas].[Metrica]","[Base_Tarjetas].[Metrica].&amp;[" &amp; $A8 &amp; "]",
"[Base_Tarjetas].[SEGMENTO_DESCRIP]","[Base_Tarjetas].[SEGMENTO_DESCRIP].&amp;[" &amp; $C$6 &amp; "]",
"[Base_Tarjetas].[SITUACION]","[Base_Tarjetas].[SITUACION].&amp;[" &amp; $C8 &amp; "]",
"[Base_Tarjetas].[TIPO]","[Base_Tarjetas].[TIPO].&amp;[" &amp; $C$1 &amp; "]")/1000,
0)</f>
        <v>0</v>
      </c>
      <c r="K8" s="8">
        <f>IFERROR(
GETPIVOTDATA("[Base_Tarjetas].[Importe]",TDinamica_R!$A$3,
"[Base_Tarjetas].[PERIODO]","[Base_Tarjetas].[PERIODO].&amp;[" &amp; TEXT(K$6,"yyyymm") &amp; "]",
"[Base_Tarjetas].[Metrica]","[Base_Tarjetas].[Metrica].&amp;[" &amp; $A8 &amp; "]",
"[Base_Tarjetas].[SEGMENTO_DESCRIP]","[Base_Tarjetas].[SEGMENTO_DESCRIP].&amp;[" &amp; $C$6 &amp; "]",
"[Base_Tarjetas].[SITUACION]","[Base_Tarjetas].[SITUACION].&amp;[" &amp; $C8 &amp; "]",
"[Base_Tarjetas].[TIPO]","[Base_Tarjetas].[TIPO].&amp;[" &amp; $C$1 &amp; "]")/1000,
0)</f>
        <v>0</v>
      </c>
      <c r="L8" s="8">
        <f>IFERROR(
GETPIVOTDATA("[Base_Tarjetas].[Importe]",TDinamica_R!$A$3,
"[Base_Tarjetas].[PERIODO]","[Base_Tarjetas].[PERIODO].&amp;[" &amp; TEXT(L$6,"yyyymm") &amp; "]",
"[Base_Tarjetas].[Metrica]","[Base_Tarjetas].[Metrica].&amp;[" &amp; $A8 &amp; "]",
"[Base_Tarjetas].[SEGMENTO_DESCRIP]","[Base_Tarjetas].[SEGMENTO_DESCRIP].&amp;[" &amp; $C$6 &amp; "]",
"[Base_Tarjetas].[SITUACION]","[Base_Tarjetas].[SITUACION].&amp;[" &amp; $C8 &amp; "]",
"[Base_Tarjetas].[TIPO]","[Base_Tarjetas].[TIPO].&amp;[" &amp; $C$1 &amp; "]")/1000,
0)</f>
        <v>0</v>
      </c>
      <c r="M8" s="8">
        <f>IFERROR(
GETPIVOTDATA("[Base_Tarjetas].[Importe]",TDinamica_R!$A$3,
"[Base_Tarjetas].[PERIODO]","[Base_Tarjetas].[PERIODO].&amp;[" &amp; TEXT(M$6,"yyyymm") &amp; "]",
"[Base_Tarjetas].[Metrica]","[Base_Tarjetas].[Metrica].&amp;[" &amp; $A8 &amp; "]",
"[Base_Tarjetas].[SEGMENTO_DESCRIP]","[Base_Tarjetas].[SEGMENTO_DESCRIP].&amp;[" &amp; $C$6 &amp; "]",
"[Base_Tarjetas].[SITUACION]","[Base_Tarjetas].[SITUACION].&amp;[" &amp; $C8 &amp; "]",
"[Base_Tarjetas].[TIPO]","[Base_Tarjetas].[TIPO].&amp;[" &amp; $C$1 &amp; "]")/1000,
0)</f>
        <v>0</v>
      </c>
      <c r="N8" s="8">
        <f>IFERROR(
GETPIVOTDATA("[Base_Tarjetas].[Importe]",TDinamica_R!$A$3,
"[Base_Tarjetas].[PERIODO]","[Base_Tarjetas].[PERIODO].&amp;[" &amp; TEXT(N$6,"yyyymm") &amp; "]",
"[Base_Tarjetas].[Metrica]","[Base_Tarjetas].[Metrica].&amp;[" &amp; $A8 &amp; "]",
"[Base_Tarjetas].[SEGMENTO_DESCRIP]","[Base_Tarjetas].[SEGMENTO_DESCRIP].&amp;[" &amp; $C$6 &amp; "]",
"[Base_Tarjetas].[SITUACION]","[Base_Tarjetas].[SITUACION].&amp;[" &amp; $C8 &amp; "]",
"[Base_Tarjetas].[TIPO]","[Base_Tarjetas].[TIPO].&amp;[" &amp; $C$1 &amp; "]")/1000,
0)</f>
        <v>0</v>
      </c>
      <c r="O8" s="8">
        <f>IFERROR(
GETPIVOTDATA("[Base_Tarjetas].[Importe]",TDinamica_R!$A$3,
"[Base_Tarjetas].[PERIODO]","[Base_Tarjetas].[PERIODO].&amp;[" &amp; TEXT(O$6,"yyyymm") &amp; "]",
"[Base_Tarjetas].[Metrica]","[Base_Tarjetas].[Metrica].&amp;[" &amp; $A8 &amp; "]",
"[Base_Tarjetas].[SEGMENTO_DESCRIP]","[Base_Tarjetas].[SEGMENTO_DESCRIP].&amp;[" &amp; $C$6 &amp; "]",
"[Base_Tarjetas].[SITUACION]","[Base_Tarjetas].[SITUACION].&amp;[" &amp; $C8 &amp; "]",
"[Base_Tarjetas].[TIPO]","[Base_Tarjetas].[TIPO].&amp;[" &amp; $C$1 &amp; "]")/1000,
0)</f>
        <v>0</v>
      </c>
      <c r="P8" s="8">
        <f>IFERROR(
GETPIVOTDATA("[Base_Tarjetas].[Importe]",TDinamica_R!$A$3,
"[Base_Tarjetas].[PERIODO]","[Base_Tarjetas].[PERIODO].&amp;[" &amp; TEXT(P$6,"yyyymm") &amp; "]",
"[Base_Tarjetas].[Metrica]","[Base_Tarjetas].[Metrica].&amp;[" &amp; $A8 &amp; "]",
"[Base_Tarjetas].[SEGMENTO_DESCRIP]","[Base_Tarjetas].[SEGMENTO_DESCRIP].&amp;[" &amp; $C$6 &amp; "]",
"[Base_Tarjetas].[SITUACION]","[Base_Tarjetas].[SITUACION].&amp;[" &amp; $C8 &amp; "]",
"[Base_Tarjetas].[TIPO]","[Base_Tarjetas].[TIPO].&amp;[" &amp; $C$1 &amp; "]")/1000,
0)</f>
        <v>0</v>
      </c>
      <c r="Q8" s="8">
        <f>IFERROR(
GETPIVOTDATA("[Base_Tarjetas].[Importe]",TDinamica_R!$A$3,
"[Base_Tarjetas].[PERIODO]","[Base_Tarjetas].[PERIODO].&amp;[" &amp; TEXT(Q$6,"yyyymm") &amp; "]",
"[Base_Tarjetas].[Metrica]","[Base_Tarjetas].[Metrica].&amp;[" &amp; $A8 &amp; "]",
"[Base_Tarjetas].[SEGMENTO_DESCRIP]","[Base_Tarjetas].[SEGMENTO_DESCRIP].&amp;[" &amp; $C$6 &amp; "]",
"[Base_Tarjetas].[SITUACION]","[Base_Tarjetas].[SITUACION].&amp;[" &amp; $C8 &amp; "]",
"[Base_Tarjetas].[TIPO]","[Base_Tarjetas].[TIPO].&amp;[" &amp; $C$1 &amp; "]")/1000,
0)</f>
        <v>0</v>
      </c>
      <c r="R8" s="8">
        <f>IFERROR(
GETPIVOTDATA("[Base_Tarjetas].[Importe]",TDinamica_R!$A$3,
"[Base_Tarjetas].[PERIODO]","[Base_Tarjetas].[PERIODO].&amp;[" &amp; TEXT(R$6,"yyyymm") &amp; "]",
"[Base_Tarjetas].[Metrica]","[Base_Tarjetas].[Metrica].&amp;[" &amp; $A8 &amp; "]",
"[Base_Tarjetas].[SEGMENTO_DESCRIP]","[Base_Tarjetas].[SEGMENTO_DESCRIP].&amp;[" &amp; $C$6 &amp; "]",
"[Base_Tarjetas].[SITUACION]","[Base_Tarjetas].[SITUACION].&amp;[" &amp; $C8 &amp; "]",
"[Base_Tarjetas].[TIPO]","[Base_Tarjetas].[TIPO].&amp;[" &amp; $C$1 &amp; "]")/1000,
0)</f>
        <v>0</v>
      </c>
      <c r="S8" s="8">
        <f>IFERROR(
GETPIVOTDATA("[Base_Tarjetas].[Importe]",TDinamica_R!$A$3,
"[Base_Tarjetas].[PERIODO]","[Base_Tarjetas].[PERIODO].&amp;[" &amp; TEXT(S$6,"yyyymm") &amp; "]",
"[Base_Tarjetas].[Metrica]","[Base_Tarjetas].[Metrica].&amp;[" &amp; $A8 &amp; "]",
"[Base_Tarjetas].[SEGMENTO_DESCRIP]","[Base_Tarjetas].[SEGMENTO_DESCRIP].&amp;[" &amp; $C$6 &amp; "]",
"[Base_Tarjetas].[SITUACION]","[Base_Tarjetas].[SITUACION].&amp;[" &amp; $C8 &amp; "]",
"[Base_Tarjetas].[TIPO]","[Base_Tarjetas].[TIPO].&amp;[" &amp; $C$1 &amp; "]")/1000,
0)</f>
        <v>0</v>
      </c>
      <c r="T8" s="8">
        <f>IFERROR(
GETPIVOTDATA("[Base_Tarjetas].[Importe]",TDinamica_R!$A$3,
"[Base_Tarjetas].[PERIODO]","[Base_Tarjetas].[PERIODO].&amp;[" &amp; TEXT(T$6,"yyyymm") &amp; "]",
"[Base_Tarjetas].[Metrica]","[Base_Tarjetas].[Metrica].&amp;[" &amp; $A8 &amp; "]",
"[Base_Tarjetas].[SEGMENTO_DESCRIP]","[Base_Tarjetas].[SEGMENTO_DESCRIP].&amp;[" &amp; $C$6 &amp; "]",
"[Base_Tarjetas].[SITUACION]","[Base_Tarjetas].[SITUACION].&amp;[" &amp; $C8 &amp; "]",
"[Base_Tarjetas].[TIPO]","[Base_Tarjetas].[TIPO].&amp;[" &amp; $C$1 &amp; "]")/1000,
0)</f>
        <v>0</v>
      </c>
      <c r="U8" s="8">
        <f>IFERROR(
GETPIVOTDATA("[Base_Tarjetas].[Importe]",TDinamica_R!$A$3,
"[Base_Tarjetas].[PERIODO]","[Base_Tarjetas].[PERIODO].&amp;[" &amp; TEXT(U$6,"yyyymm") &amp; "]",
"[Base_Tarjetas].[Metrica]","[Base_Tarjetas].[Metrica].&amp;[" &amp; $A8 &amp; "]",
"[Base_Tarjetas].[SEGMENTO_DESCRIP]","[Base_Tarjetas].[SEGMENTO_DESCRIP].&amp;[" &amp; $C$6 &amp; "]",
"[Base_Tarjetas].[SITUACION]","[Base_Tarjetas].[SITUACION].&amp;[" &amp; $C8 &amp; "]",
"[Base_Tarjetas].[TIPO]","[Base_Tarjetas].[TIPO].&amp;[" &amp; $C$1 &amp; "]")/1000,
0)</f>
        <v>0</v>
      </c>
      <c r="V8" s="8">
        <f>IFERROR(
GETPIVOTDATA("[Base_Tarjetas].[Importe]",TDinamica_R!$A$3,
"[Base_Tarjetas].[PERIODO]","[Base_Tarjetas].[PERIODO].&amp;[" &amp; TEXT(V$6,"yyyymm") &amp; "]",
"[Base_Tarjetas].[Metrica]","[Base_Tarjetas].[Metrica].&amp;[" &amp; $A8 &amp; "]",
"[Base_Tarjetas].[SEGMENTO_DESCRIP]","[Base_Tarjetas].[SEGMENTO_DESCRIP].&amp;[" &amp; $C$6 &amp; "]",
"[Base_Tarjetas].[SITUACION]","[Base_Tarjetas].[SITUACION].&amp;[" &amp; $C8 &amp; "]",
"[Base_Tarjetas].[TIPO]","[Base_Tarjetas].[TIPO].&amp;[" &amp; $C$1 &amp; "]")/1000,
0)</f>
        <v>0</v>
      </c>
      <c r="W8" s="8">
        <f>IFERROR(
GETPIVOTDATA("[Base_Tarjetas].[Importe]",TDinamica_R!$A$3,
"[Base_Tarjetas].[PERIODO]","[Base_Tarjetas].[PERIODO].&amp;[" &amp; TEXT(W$6,"yyyymm") &amp; "]",
"[Base_Tarjetas].[Metrica]","[Base_Tarjetas].[Metrica].&amp;[" &amp; $A8 &amp; "]",
"[Base_Tarjetas].[SEGMENTO_DESCRIP]","[Base_Tarjetas].[SEGMENTO_DESCRIP].&amp;[" &amp; $C$6 &amp; "]",
"[Base_Tarjetas].[SITUACION]","[Base_Tarjetas].[SITUACION].&amp;[" &amp; $C8 &amp; "]",
"[Base_Tarjetas].[TIPO]","[Base_Tarjetas].[TIPO].&amp;[" &amp; $C$1 &amp; "]")/1000,
0)</f>
        <v>0</v>
      </c>
      <c r="X8" s="8">
        <f>IFERROR(
GETPIVOTDATA("[Base_Tarjetas].[Importe]",TDinamica_R!$A$3,
"[Base_Tarjetas].[PERIODO]","[Base_Tarjetas].[PERIODO].&amp;[" &amp; TEXT(X$6,"yyyymm") &amp; "]",
"[Base_Tarjetas].[Metrica]","[Base_Tarjetas].[Metrica].&amp;[" &amp; $A8 &amp; "]",
"[Base_Tarjetas].[SEGMENTO_DESCRIP]","[Base_Tarjetas].[SEGMENTO_DESCRIP].&amp;[" &amp; $C$6 &amp; "]",
"[Base_Tarjetas].[SITUACION]","[Base_Tarjetas].[SITUACION].&amp;[" &amp; $C8 &amp; "]",
"[Base_Tarjetas].[TIPO]","[Base_Tarjetas].[TIPO].&amp;[" &amp; $C$1 &amp; "]")/1000,
0)</f>
        <v>0</v>
      </c>
      <c r="Y8" s="8">
        <f>IFERROR(
GETPIVOTDATA("[Base_Tarjetas].[Importe]",TDinamica_R!$A$3,
"[Base_Tarjetas].[PERIODO]","[Base_Tarjetas].[PERIODO].&amp;[" &amp; TEXT(Y$6,"yyyymm") &amp; "]",
"[Base_Tarjetas].[Metrica]","[Base_Tarjetas].[Metrica].&amp;[" &amp; $A8 &amp; "]",
"[Base_Tarjetas].[SEGMENTO_DESCRIP]","[Base_Tarjetas].[SEGMENTO_DESCRIP].&amp;[" &amp; $C$6 &amp; "]",
"[Base_Tarjetas].[SITUACION]","[Base_Tarjetas].[SITUACION].&amp;[" &amp; $C8 &amp; "]",
"[Base_Tarjetas].[TIPO]","[Base_Tarjetas].[TIPO].&amp;[" &amp; $C$1 &amp; "]")/1000,
0)</f>
        <v>0</v>
      </c>
      <c r="Z8" s="8">
        <f>IFERROR(
GETPIVOTDATA("[Base_Tarjetas].[Importe]",TDinamica_R!$A$3,
"[Base_Tarjetas].[PERIODO]","[Base_Tarjetas].[PERIODO].&amp;[" &amp; TEXT(Z$6,"yyyymm") &amp; "]",
"[Base_Tarjetas].[Metrica]","[Base_Tarjetas].[Metrica].&amp;[" &amp; $A8 &amp; "]",
"[Base_Tarjetas].[SEGMENTO_DESCRIP]","[Base_Tarjetas].[SEGMENTO_DESCRIP].&amp;[" &amp; $C$6 &amp; "]",
"[Base_Tarjetas].[SITUACION]","[Base_Tarjetas].[SITUACION].&amp;[" &amp; $C8 &amp; "]",
"[Base_Tarjetas].[TIPO]","[Base_Tarjetas].[TIPO].&amp;[" &amp; $C$1 &amp; "]")/1000,
0)</f>
        <v>0</v>
      </c>
      <c r="AA8" s="8">
        <f>IFERROR(
GETPIVOTDATA("[Base_Tarjetas].[Importe]",TDinamica_R!$A$3,
"[Base_Tarjetas].[PERIODO]","[Base_Tarjetas].[PERIODO].&amp;[" &amp; TEXT(AA$6,"yyyymm") &amp; "]",
"[Base_Tarjetas].[Metrica]","[Base_Tarjetas].[Metrica].&amp;[" &amp; $A8 &amp; "]",
"[Base_Tarjetas].[SEGMENTO_DESCRIP]","[Base_Tarjetas].[SEGMENTO_DESCRIP].&amp;[" &amp; $C$6 &amp; "]",
"[Base_Tarjetas].[SITUACION]","[Base_Tarjetas].[SITUACION].&amp;[" &amp; $C8 &amp; "]",
"[Base_Tarjetas].[TIPO]","[Base_Tarjetas].[TIPO].&amp;[" &amp; $C$1 &amp; "]")/1000,
0)</f>
        <v>0</v>
      </c>
      <c r="AB8" s="8">
        <f>IFERROR(
GETPIVOTDATA("[Base_Tarjetas].[Importe]",TDinamica_R!$A$3,
"[Base_Tarjetas].[PERIODO]","[Base_Tarjetas].[PERIODO].&amp;[" &amp; TEXT(AB$6,"yyyymm") &amp; "]",
"[Base_Tarjetas].[Metrica]","[Base_Tarjetas].[Metrica].&amp;[" &amp; $A8 &amp; "]",
"[Base_Tarjetas].[SEGMENTO_DESCRIP]","[Base_Tarjetas].[SEGMENTO_DESCRIP].&amp;[" &amp; $C$6 &amp; "]",
"[Base_Tarjetas].[SITUACION]","[Base_Tarjetas].[SITUACION].&amp;[" &amp; $C8 &amp; "]",
"[Base_Tarjetas].[TIPO]","[Base_Tarjetas].[TIPO].&amp;[" &amp; $C$1 &amp; "]")/1000,
0)</f>
        <v>0</v>
      </c>
      <c r="AC8" s="8">
        <f>IFERROR(
GETPIVOTDATA("[Base_Tarjetas].[Importe]",TDinamica_R!$A$3,
"[Base_Tarjetas].[PERIODO]","[Base_Tarjetas].[PERIODO].&amp;[" &amp; TEXT(AC$6,"yyyymm") &amp; "]",
"[Base_Tarjetas].[Metrica]","[Base_Tarjetas].[Metrica].&amp;[" &amp; $A8 &amp; "]",
"[Base_Tarjetas].[SEGMENTO_DESCRIP]","[Base_Tarjetas].[SEGMENTO_DESCRIP].&amp;[" &amp; $C$6 &amp; "]",
"[Base_Tarjetas].[SITUACION]","[Base_Tarjetas].[SITUACION].&amp;[" &amp; $C8 &amp; "]",
"[Base_Tarjetas].[TIPO]","[Base_Tarjetas].[TIPO].&amp;[" &amp; $C$1 &amp; "]")/1000,
0)</f>
        <v>0</v>
      </c>
      <c r="AD8" s="8">
        <f>IFERROR(
GETPIVOTDATA("[Base_Tarjetas].[Importe]",TDinamica_R!$A$3,
"[Base_Tarjetas].[PERIODO]","[Base_Tarjetas].[PERIODO].&amp;[" &amp; TEXT(AD$6,"yyyymm") &amp; "]",
"[Base_Tarjetas].[Metrica]","[Base_Tarjetas].[Metrica].&amp;[" &amp; $A8 &amp; "]",
"[Base_Tarjetas].[SEGMENTO_DESCRIP]","[Base_Tarjetas].[SEGMENTO_DESCRIP].&amp;[" &amp; $C$6 &amp; "]",
"[Base_Tarjetas].[SITUACION]","[Base_Tarjetas].[SITUACION].&amp;[" &amp; $C8 &amp; "]",
"[Base_Tarjetas].[TIPO]","[Base_Tarjetas].[TIPO].&amp;[" &amp; $C$1 &amp; "]")/1000,
0)</f>
        <v>0</v>
      </c>
      <c r="AE8" s="8">
        <f>IFERROR(
GETPIVOTDATA("[Base_Tarjetas].[Importe]",TDinamica_R!$A$3,
"[Base_Tarjetas].[PERIODO]","[Base_Tarjetas].[PERIODO].&amp;[" &amp; TEXT(AE$6,"yyyymm") &amp; "]",
"[Base_Tarjetas].[Metrica]","[Base_Tarjetas].[Metrica].&amp;[" &amp; $A8 &amp; "]",
"[Base_Tarjetas].[SEGMENTO_DESCRIP]","[Base_Tarjetas].[SEGMENTO_DESCRIP].&amp;[" &amp; $C$6 &amp; "]",
"[Base_Tarjetas].[SITUACION]","[Base_Tarjetas].[SITUACION].&amp;[" &amp; $C8 &amp; "]",
"[Base_Tarjetas].[TIPO]","[Base_Tarjetas].[TIPO].&amp;[" &amp; $C$1 &amp; "]")/1000,
0)</f>
        <v>0</v>
      </c>
      <c r="AF8" s="8">
        <f>IFERROR(
GETPIVOTDATA("[Base_Tarjetas].[Importe]",TDinamica_R!$A$3,
"[Base_Tarjetas].[PERIODO]","[Base_Tarjetas].[PERIODO].&amp;[" &amp; TEXT(AF$6,"yyyymm") &amp; "]",
"[Base_Tarjetas].[Metrica]","[Base_Tarjetas].[Metrica].&amp;[" &amp; $A8 &amp; "]",
"[Base_Tarjetas].[SEGMENTO_DESCRIP]","[Base_Tarjetas].[SEGMENTO_DESCRIP].&amp;[" &amp; $C$6 &amp; "]",
"[Base_Tarjetas].[SITUACION]","[Base_Tarjetas].[SITUACION].&amp;[" &amp; $C8 &amp; "]",
"[Base_Tarjetas].[TIPO]","[Base_Tarjetas].[TIPO].&amp;[" &amp; $C$1 &amp; "]")/1000,
0)</f>
        <v>0</v>
      </c>
      <c r="AG8" s="8">
        <f>IFERROR(
GETPIVOTDATA("[Base_Tarjetas].[Importe]",TDinamica_R!$A$3,
"[Base_Tarjetas].[PERIODO]","[Base_Tarjetas].[PERIODO].&amp;[" &amp; TEXT(AG$6,"yyyymm") &amp; "]",
"[Base_Tarjetas].[Metrica]","[Base_Tarjetas].[Metrica].&amp;[" &amp; $A8 &amp; "]",
"[Base_Tarjetas].[SEGMENTO_DESCRIP]","[Base_Tarjetas].[SEGMENTO_DESCRIP].&amp;[" &amp; $C$6 &amp; "]",
"[Base_Tarjetas].[SITUACION]","[Base_Tarjetas].[SITUACION].&amp;[" &amp; $C8 &amp; "]",
"[Base_Tarjetas].[TIPO]","[Base_Tarjetas].[TIPO].&amp;[" &amp; $C$1 &amp; "]")/1000,
0)</f>
        <v>0</v>
      </c>
      <c r="AH8" s="8">
        <f>IFERROR(
GETPIVOTDATA("[Base_Tarjetas].[Importe]",TDinamica_R!$A$3,
"[Base_Tarjetas].[PERIODO]","[Base_Tarjetas].[PERIODO].&amp;[" &amp; TEXT(AH$6,"yyyymm") &amp; "]",
"[Base_Tarjetas].[Metrica]","[Base_Tarjetas].[Metrica].&amp;[" &amp; $A8 &amp; "]",
"[Base_Tarjetas].[SEGMENTO_DESCRIP]","[Base_Tarjetas].[SEGMENTO_DESCRIP].&amp;[" &amp; $C$6 &amp; "]",
"[Base_Tarjetas].[SITUACION]","[Base_Tarjetas].[SITUACION].&amp;[" &amp; $C8 &amp; "]",
"[Base_Tarjetas].[TIPO]","[Base_Tarjetas].[TIPO].&amp;[" &amp; $C$1 &amp; "]")/1000,
0)</f>
        <v>0</v>
      </c>
      <c r="AI8" s="8">
        <f>IFERROR(
GETPIVOTDATA("[Base_Tarjetas].[Importe]",TDinamica_R!$A$3,
"[Base_Tarjetas].[PERIODO]","[Base_Tarjetas].[PERIODO].&amp;[" &amp; TEXT(AI$6,"yyyymm") &amp; "]",
"[Base_Tarjetas].[Metrica]","[Base_Tarjetas].[Metrica].&amp;[" &amp; $A8 &amp; "]",
"[Base_Tarjetas].[SEGMENTO_DESCRIP]","[Base_Tarjetas].[SEGMENTO_DESCRIP].&amp;[" &amp; $C$6 &amp; "]",
"[Base_Tarjetas].[SITUACION]","[Base_Tarjetas].[SITUACION].&amp;[" &amp; $C8 &amp; "]",
"[Base_Tarjetas].[TIPO]","[Base_Tarjetas].[TIPO].&amp;[" &amp; $C$1 &amp; "]")/1000,
0)</f>
        <v>0</v>
      </c>
      <c r="AJ8" s="8">
        <f>IFERROR(
GETPIVOTDATA("[Base_Tarjetas].[Importe]",TDinamica_R!$A$3,
"[Base_Tarjetas].[PERIODO]","[Base_Tarjetas].[PERIODO].&amp;[" &amp; TEXT(AJ$6,"yyyymm") &amp; "]",
"[Base_Tarjetas].[Metrica]","[Base_Tarjetas].[Metrica].&amp;[" &amp; $A8 &amp; "]",
"[Base_Tarjetas].[SEGMENTO_DESCRIP]","[Base_Tarjetas].[SEGMENTO_DESCRIP].&amp;[" &amp; $C$6 &amp; "]",
"[Base_Tarjetas].[SITUACION]","[Base_Tarjetas].[SITUACION].&amp;[" &amp; $C8 &amp; "]",
"[Base_Tarjetas].[TIPO]","[Base_Tarjetas].[TIPO].&amp;[" &amp; $C$1 &amp; "]")/1000,
0)</f>
        <v>0</v>
      </c>
      <c r="AK8" s="8">
        <f>IFERROR(
GETPIVOTDATA("[Base_Tarjetas].[Importe]",TDinamica_R!$A$3,
"[Base_Tarjetas].[PERIODO]","[Base_Tarjetas].[PERIODO].&amp;[" &amp; TEXT(AK$6,"yyyymm") &amp; "]",
"[Base_Tarjetas].[Metrica]","[Base_Tarjetas].[Metrica].&amp;[" &amp; $A8 &amp; "]",
"[Base_Tarjetas].[SEGMENTO_DESCRIP]","[Base_Tarjetas].[SEGMENTO_DESCRIP].&amp;[" &amp; $C$6 &amp; "]",
"[Base_Tarjetas].[SITUACION]","[Base_Tarjetas].[SITUACION].&amp;[" &amp; $C8 &amp; "]",
"[Base_Tarjetas].[TIPO]","[Base_Tarjetas].[TIPO].&amp;[" &amp; $C$1 &amp; "]")/1000,
0)</f>
        <v>0</v>
      </c>
      <c r="AL8" s="8">
        <f>IFERROR(
GETPIVOTDATA("[Base_Tarjetas].[Importe]",TDinamica_R!$A$3,
"[Base_Tarjetas].[PERIODO]","[Base_Tarjetas].[PERIODO].&amp;[" &amp; TEXT(AL$6,"yyyymm") &amp; "]",
"[Base_Tarjetas].[Metrica]","[Base_Tarjetas].[Metrica].&amp;[" &amp; $A8 &amp; "]",
"[Base_Tarjetas].[SEGMENTO_DESCRIP]","[Base_Tarjetas].[SEGMENTO_DESCRIP].&amp;[" &amp; $C$6 &amp; "]",
"[Base_Tarjetas].[SITUACION]","[Base_Tarjetas].[SITUACION].&amp;[" &amp; $C8 &amp; "]",
"[Base_Tarjetas].[TIPO]","[Base_Tarjetas].[TIPO].&amp;[" &amp; $C$1 &amp; "]")/1000,
0)</f>
        <v>0</v>
      </c>
      <c r="AM8" s="8">
        <f>IFERROR(
GETPIVOTDATA("[Base_Tarjetas].[Importe]",TDinamica_R!$A$3,
"[Base_Tarjetas].[PERIODO]","[Base_Tarjetas].[PERIODO].&amp;[" &amp; TEXT(AM$6,"yyyymm") &amp; "]",
"[Base_Tarjetas].[Metrica]","[Base_Tarjetas].[Metrica].&amp;[" &amp; $A8 &amp; "]",
"[Base_Tarjetas].[SEGMENTO_DESCRIP]","[Base_Tarjetas].[SEGMENTO_DESCRIP].&amp;[" &amp; $C$6 &amp; "]",
"[Base_Tarjetas].[SITUACION]","[Base_Tarjetas].[SITUACION].&amp;[" &amp; $C8 &amp; "]",
"[Base_Tarjetas].[TIPO]","[Base_Tarjetas].[TIPO].&amp;[" &amp; $C$1 &amp; "]")/1000,
0)</f>
        <v>0</v>
      </c>
      <c r="AN8" s="8">
        <f>IFERROR(
GETPIVOTDATA("[Base_Tarjetas].[Importe]",TDinamica_R!$A$3,
"[Base_Tarjetas].[PERIODO]","[Base_Tarjetas].[PERIODO].&amp;[" &amp; TEXT(AN$6,"yyyymm") &amp; "]",
"[Base_Tarjetas].[Metrica]","[Base_Tarjetas].[Metrica].&amp;[" &amp; $A8 &amp; "]",
"[Base_Tarjetas].[SEGMENTO_DESCRIP]","[Base_Tarjetas].[SEGMENTO_DESCRIP].&amp;[" &amp; $C$6 &amp; "]",
"[Base_Tarjetas].[SITUACION]","[Base_Tarjetas].[SITUACION].&amp;[" &amp; $C8 &amp; "]",
"[Base_Tarjetas].[TIPO]","[Base_Tarjetas].[TIPO].&amp;[" &amp; $C$1 &amp; "]")/1000,
0)</f>
        <v>0</v>
      </c>
      <c r="AO8" s="8">
        <f>IFERROR(
GETPIVOTDATA("[Base_Tarjetas].[Importe]",TDinamica_R!$A$3,
"[Base_Tarjetas].[PERIODO]","[Base_Tarjetas].[PERIODO].&amp;[" &amp; TEXT(AO$6,"yyyymm") &amp; "]",
"[Base_Tarjetas].[Metrica]","[Base_Tarjetas].[Metrica].&amp;[" &amp; $A8 &amp; "]",
"[Base_Tarjetas].[SEGMENTO_DESCRIP]","[Base_Tarjetas].[SEGMENTO_DESCRIP].&amp;[" &amp; $C$6 &amp; "]",
"[Base_Tarjetas].[SITUACION]","[Base_Tarjetas].[SITUACION].&amp;[" &amp; $C8 &amp; "]",
"[Base_Tarjetas].[TIPO]","[Base_Tarjetas].[TIPO].&amp;[" &amp; $C$1 &amp; "]")/1000,
0)</f>
        <v>0</v>
      </c>
      <c r="AP8" s="8">
        <f>IFERROR(
GETPIVOTDATA("[Base_Tarjetas].[Importe]",TDinamica_R!$A$3,
"[Base_Tarjetas].[PERIODO]","[Base_Tarjetas].[PERIODO].&amp;[" &amp; TEXT(AP$6,"yyyymm") &amp; "]",
"[Base_Tarjetas].[Metrica]","[Base_Tarjetas].[Metrica].&amp;[" &amp; $A8 &amp; "]",
"[Base_Tarjetas].[SEGMENTO_DESCRIP]","[Base_Tarjetas].[SEGMENTO_DESCRIP].&amp;[" &amp; $C$6 &amp; "]",
"[Base_Tarjetas].[SITUACION]","[Base_Tarjetas].[SITUACION].&amp;[" &amp; $C8 &amp; "]",
"[Base_Tarjetas].[TIPO]","[Base_Tarjetas].[TIPO].&amp;[" &amp; $C$1 &amp; "]")/1000,
0)</f>
        <v>0</v>
      </c>
      <c r="AQ8" s="8">
        <f>IFERROR(
GETPIVOTDATA("[Base_Tarjetas].[Importe]",TDinamica_R!$A$3,
"[Base_Tarjetas].[PERIODO]","[Base_Tarjetas].[PERIODO].&amp;[" &amp; TEXT(AQ$6,"yyyymm") &amp; "]",
"[Base_Tarjetas].[Metrica]","[Base_Tarjetas].[Metrica].&amp;[" &amp; $A8 &amp; "]",
"[Base_Tarjetas].[SEGMENTO_DESCRIP]","[Base_Tarjetas].[SEGMENTO_DESCRIP].&amp;[" &amp; $C$6 &amp; "]",
"[Base_Tarjetas].[SITUACION]","[Base_Tarjetas].[SITUACION].&amp;[" &amp; $C8 &amp; "]",
"[Base_Tarjetas].[TIPO]","[Base_Tarjetas].[TIPO].&amp;[" &amp; $C$1 &amp; "]")/1000,
0)</f>
        <v>0</v>
      </c>
      <c r="AR8" s="8">
        <f>IFERROR(
GETPIVOTDATA("[Base_Tarjetas].[Importe]",TDinamica_R!$A$3,
"[Base_Tarjetas].[PERIODO]","[Base_Tarjetas].[PERIODO].&amp;[" &amp; TEXT(AR$6,"yyyymm") &amp; "]",
"[Base_Tarjetas].[Metrica]","[Base_Tarjetas].[Metrica].&amp;[" &amp; $A8 &amp; "]",
"[Base_Tarjetas].[SEGMENTO_DESCRIP]","[Base_Tarjetas].[SEGMENTO_DESCRIP].&amp;[" &amp; $C$6 &amp; "]",
"[Base_Tarjetas].[SITUACION]","[Base_Tarjetas].[SITUACION].&amp;[" &amp; $C8 &amp; "]",
"[Base_Tarjetas].[TIPO]","[Base_Tarjetas].[TIPO].&amp;[" &amp; $C$1 &amp; "]")/1000,
0)</f>
        <v>0</v>
      </c>
      <c r="AS8" s="8">
        <f>IFERROR(
GETPIVOTDATA("[Base_Tarjetas].[Importe]",TDinamica_R!$A$3,
"[Base_Tarjetas].[PERIODO]","[Base_Tarjetas].[PERIODO].&amp;[" &amp; TEXT(AS$6,"yyyymm") &amp; "]",
"[Base_Tarjetas].[Metrica]","[Base_Tarjetas].[Metrica].&amp;[" &amp; $A8 &amp; "]",
"[Base_Tarjetas].[SEGMENTO_DESCRIP]","[Base_Tarjetas].[SEGMENTO_DESCRIP].&amp;[" &amp; $C$6 &amp; "]",
"[Base_Tarjetas].[SITUACION]","[Base_Tarjetas].[SITUACION].&amp;[" &amp; $C8 &amp; "]",
"[Base_Tarjetas].[TIPO]","[Base_Tarjetas].[TIPO].&amp;[" &amp; $C$1 &amp; "]")/1000,
0)</f>
        <v>0</v>
      </c>
      <c r="AT8" s="8">
        <f>IFERROR(
GETPIVOTDATA("[Base_Tarjetas].[Importe]",TDinamica_R!$A$3,
"[Base_Tarjetas].[PERIODO]","[Base_Tarjetas].[PERIODO].&amp;[" &amp; TEXT(AT$6,"yyyymm") &amp; "]",
"[Base_Tarjetas].[Metrica]","[Base_Tarjetas].[Metrica].&amp;[" &amp; $A8 &amp; "]",
"[Base_Tarjetas].[SEGMENTO_DESCRIP]","[Base_Tarjetas].[SEGMENTO_DESCRIP].&amp;[" &amp; $C$6 &amp; "]",
"[Base_Tarjetas].[SITUACION]","[Base_Tarjetas].[SITUACION].&amp;[" &amp; $C8 &amp; "]",
"[Base_Tarjetas].[TIPO]","[Base_Tarjetas].[TIPO].&amp;[" &amp; $C$1 &amp; "]")/1000,
0)</f>
        <v>0</v>
      </c>
      <c r="AU8" s="8">
        <f>IFERROR(
GETPIVOTDATA("[Base_Tarjetas].[Importe]",TDinamica_R!$A$3,
"[Base_Tarjetas].[PERIODO]","[Base_Tarjetas].[PERIODO].&amp;[" &amp; TEXT(AU$6,"yyyymm") &amp; "]",
"[Base_Tarjetas].[Metrica]","[Base_Tarjetas].[Metrica].&amp;[" &amp; $A8 &amp; "]",
"[Base_Tarjetas].[SEGMENTO_DESCRIP]","[Base_Tarjetas].[SEGMENTO_DESCRIP].&amp;[" &amp; $C$6 &amp; "]",
"[Base_Tarjetas].[SITUACION]","[Base_Tarjetas].[SITUACION].&amp;[" &amp; $C8 &amp; "]",
"[Base_Tarjetas].[TIPO]","[Base_Tarjetas].[TIPO].&amp;[" &amp; $C$1 &amp; "]")/1000,
0)</f>
        <v>0</v>
      </c>
      <c r="AV8" s="8">
        <f>IFERROR(
GETPIVOTDATA("[Base_Tarjetas].[Importe]",TDinamica_R!$A$3,
"[Base_Tarjetas].[PERIODO]","[Base_Tarjetas].[PERIODO].&amp;[" &amp; TEXT(AV$6,"yyyymm") &amp; "]",
"[Base_Tarjetas].[Metrica]","[Base_Tarjetas].[Metrica].&amp;[" &amp; $A8 &amp; "]",
"[Base_Tarjetas].[SEGMENTO_DESCRIP]","[Base_Tarjetas].[SEGMENTO_DESCRIP].&amp;[" &amp; $C$6 &amp; "]",
"[Base_Tarjetas].[SITUACION]","[Base_Tarjetas].[SITUACION].&amp;[" &amp; $C8 &amp; "]",
"[Base_Tarjetas].[TIPO]","[Base_Tarjetas].[TIPO].&amp;[" &amp; $C$1 &amp; "]")/1000,
0)</f>
        <v>0</v>
      </c>
      <c r="AW8" s="8">
        <f>IFERROR(
GETPIVOTDATA("[Base_Tarjetas].[Importe]",TDinamica_R!$A$3,
"[Base_Tarjetas].[PERIODO]","[Base_Tarjetas].[PERIODO].&amp;[" &amp; TEXT(AW$6,"yyyymm") &amp; "]",
"[Base_Tarjetas].[Metrica]","[Base_Tarjetas].[Metrica].&amp;[" &amp; $A8 &amp; "]",
"[Base_Tarjetas].[SEGMENTO_DESCRIP]","[Base_Tarjetas].[SEGMENTO_DESCRIP].&amp;[" &amp; $C$6 &amp; "]",
"[Base_Tarjetas].[SITUACION]","[Base_Tarjetas].[SITUACION].&amp;[" &amp; $C8 &amp; "]",
"[Base_Tarjetas].[TIPO]","[Base_Tarjetas].[TIPO].&amp;[" &amp; $C$1 &amp; "]")/1000,
0)</f>
        <v>0</v>
      </c>
      <c r="AX8" s="8">
        <f>IFERROR(
GETPIVOTDATA("[Base_Tarjetas].[Importe]",TDinamica_R!$A$3,
"[Base_Tarjetas].[PERIODO]","[Base_Tarjetas].[PERIODO].&amp;[" &amp; TEXT(AX$6,"yyyymm") &amp; "]",
"[Base_Tarjetas].[Metrica]","[Base_Tarjetas].[Metrica].&amp;[" &amp; $A8 &amp; "]",
"[Base_Tarjetas].[SEGMENTO_DESCRIP]","[Base_Tarjetas].[SEGMENTO_DESCRIP].&amp;[" &amp; $C$6 &amp; "]",
"[Base_Tarjetas].[SITUACION]","[Base_Tarjetas].[SITUACION].&amp;[" &amp; $C8 &amp; "]",
"[Base_Tarjetas].[TIPO]","[Base_Tarjetas].[TIPO].&amp;[" &amp; $C$1 &amp; "]")/1000,
0)</f>
        <v>0</v>
      </c>
      <c r="AY8" s="8">
        <f>IFERROR(
GETPIVOTDATA("[Base_Tarjetas].[Importe]",TDinamica_R!$A$3,
"[Base_Tarjetas].[PERIODO]","[Base_Tarjetas].[PERIODO].&amp;[" &amp; TEXT(AY$6,"yyyymm") &amp; "]",
"[Base_Tarjetas].[Metrica]","[Base_Tarjetas].[Metrica].&amp;[" &amp; $A8 &amp; "]",
"[Base_Tarjetas].[SEGMENTO_DESCRIP]","[Base_Tarjetas].[SEGMENTO_DESCRIP].&amp;[" &amp; $C$6 &amp; "]",
"[Base_Tarjetas].[SITUACION]","[Base_Tarjetas].[SITUACION].&amp;[" &amp; $C8 &amp; "]",
"[Base_Tarjetas].[TIPO]","[Base_Tarjetas].[TIPO].&amp;[" &amp; $C$1 &amp; "]")/1000,
0)</f>
        <v>0</v>
      </c>
      <c r="AZ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TEXT(AZ$6,"yyyymm") &amp; "]"),
0)</f>
        <v>321945.0335892982</v>
      </c>
      <c r="BA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TEXT(BA$6,"yyyymm") &amp; "]"),
0)</f>
        <v>325838.51343812357</v>
      </c>
      <c r="BB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TEXT(BB$6,"yyyymm") &amp; "]"),
0)</f>
        <v>328461.97514113737</v>
      </c>
      <c r="BC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TEXT(BC$6,"yyyymm") &amp; "]"),
0)</f>
        <v>330398.82368567359</v>
      </c>
      <c r="BD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TEXT(BD$6,"yyyymm") &amp; "]"),
0)</f>
        <v>334842.77710956888</v>
      </c>
      <c r="BE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TEXT(BE$6,"yyyymm") &amp; "]"),
0)</f>
        <v>339125.5225110735</v>
      </c>
      <c r="BF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TEXT(BF$6,"yyyymm") &amp; "]"),
0)</f>
        <v>342430.36073333881</v>
      </c>
      <c r="BG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TEXT(BG$6,"yyyymm") &amp; "]"),
0)</f>
        <v>344124.90515962668</v>
      </c>
      <c r="BH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TEXT(BH$6,"yyyymm") &amp; "]"),
0)</f>
        <v>347918.66813512688</v>
      </c>
      <c r="BI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TEXT(BI$6,"yyyymm") &amp; "]"),
0)</f>
        <v>353480.27278084797</v>
      </c>
      <c r="BJ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TEXT(BJ$6,"yyyymm") &amp; "]"),
0)</f>
        <v>359025.22725734091</v>
      </c>
      <c r="BK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TEXT(BK$6,"yyyymm") &amp; "]"),
0)</f>
        <v>363459.48899213091</v>
      </c>
      <c r="BO8" s="24">
        <f t="shared" ref="BO8:BO10" si="5">_xlfn.XLOOKUP(BO$6,$D$6:$BM$6,$D8:$BM8,,0,1)</f>
        <v>0</v>
      </c>
      <c r="BP8" s="24">
        <f>_xlfn.XLOOKUP(BP$6,$D$6:$BM$6,$D8:$BM8,,0,-1)</f>
        <v>328461.97514113737</v>
      </c>
      <c r="BQ8" s="24">
        <f t="shared" ref="BQ8:BT10" si="6">_xlfn.XLOOKUP(BQ$6,$D$6:$BM$6,$D8:$BM8,,0,1)</f>
        <v>0</v>
      </c>
      <c r="BR8" s="24">
        <f t="shared" si="6"/>
        <v>0</v>
      </c>
      <c r="BS8" s="24">
        <f t="shared" si="6"/>
        <v>0</v>
      </c>
      <c r="BT8" s="24">
        <f t="shared" si="6"/>
        <v>0</v>
      </c>
    </row>
    <row r="9" spans="1:81" hidden="1" outlineLevel="1" x14ac:dyDescent="0.25">
      <c r="A9" s="11" t="s">
        <v>15</v>
      </c>
      <c r="C9" s="2" t="s">
        <v>1</v>
      </c>
      <c r="D9" s="8">
        <f>IFERROR(
GETPIVOTDATA("[Base_Tarjetas].[Importe]",TDinamica_R!$A$3,
"[Base_Tarjetas].[PERIODO]","[Base_Tarjetas].[PERIODO].&amp;[" &amp; TEXT(D$6,"yyyymm") &amp; "]",
"[Base_Tarjetas].[Metrica]","[Base_Tarjetas].[Metrica].&amp;[" &amp; $A9 &amp; "]",
"[Base_Tarjetas].[SEGMENTO_DESCRIP]","[Base_Tarjetas].[SEGMENTO_DESCRIP].&amp;[" &amp; $C$6 &amp; "]",
"[Base_Tarjetas].[SITUACION]","[Base_Tarjetas].[SITUACION].&amp;[" &amp; $C9 &amp; "]",
"[Base_Tarjetas].[TIPO]","[Base_Tarjetas].[TIPO].&amp;[" &amp; $C$1 &amp; "]")/1000,
0)</f>
        <v>0</v>
      </c>
      <c r="E9" s="8">
        <f>IFERROR(
GETPIVOTDATA("[Base_Tarjetas].[Importe]",TDinamica_R!$A$3,
"[Base_Tarjetas].[PERIODO]","[Base_Tarjetas].[PERIODO].&amp;[" &amp; TEXT(E$6,"yyyymm") &amp; "]",
"[Base_Tarjetas].[Metrica]","[Base_Tarjetas].[Metrica].&amp;[" &amp; $A9 &amp; "]",
"[Base_Tarjetas].[SEGMENTO_DESCRIP]","[Base_Tarjetas].[SEGMENTO_DESCRIP].&amp;[" &amp; $C$6 &amp; "]",
"[Base_Tarjetas].[SITUACION]","[Base_Tarjetas].[SITUACION].&amp;[" &amp; $C9 &amp; "]",
"[Base_Tarjetas].[TIPO]","[Base_Tarjetas].[TIPO].&amp;[" &amp; $C$1 &amp; "]")/1000,
0)</f>
        <v>0</v>
      </c>
      <c r="F9" s="8">
        <f>IFERROR(
GETPIVOTDATA("[Base_Tarjetas].[Importe]",TDinamica_R!$A$3,
"[Base_Tarjetas].[PERIODO]","[Base_Tarjetas].[PERIODO].&amp;[" &amp; TEXT(F$6,"yyyymm") &amp; "]",
"[Base_Tarjetas].[Metrica]","[Base_Tarjetas].[Metrica].&amp;[" &amp; $A9 &amp; "]",
"[Base_Tarjetas].[SEGMENTO_DESCRIP]","[Base_Tarjetas].[SEGMENTO_DESCRIP].&amp;[" &amp; $C$6 &amp; "]",
"[Base_Tarjetas].[SITUACION]","[Base_Tarjetas].[SITUACION].&amp;[" &amp; $C9 &amp; "]",
"[Base_Tarjetas].[TIPO]","[Base_Tarjetas].[TIPO].&amp;[" &amp; $C$1 &amp; "]")/1000,
0)</f>
        <v>0</v>
      </c>
      <c r="G9" s="8">
        <f>IFERROR(
GETPIVOTDATA("[Base_Tarjetas].[Importe]",TDinamica_R!$A$3,
"[Base_Tarjetas].[PERIODO]","[Base_Tarjetas].[PERIODO].&amp;[" &amp; TEXT(G$6,"yyyymm") &amp; "]",
"[Base_Tarjetas].[Metrica]","[Base_Tarjetas].[Metrica].&amp;[" &amp; $A9 &amp; "]",
"[Base_Tarjetas].[SEGMENTO_DESCRIP]","[Base_Tarjetas].[SEGMENTO_DESCRIP].&amp;[" &amp; $C$6 &amp; "]",
"[Base_Tarjetas].[SITUACION]","[Base_Tarjetas].[SITUACION].&amp;[" &amp; $C9 &amp; "]",
"[Base_Tarjetas].[TIPO]","[Base_Tarjetas].[TIPO].&amp;[" &amp; $C$1 &amp; "]")/1000,
0)</f>
        <v>0</v>
      </c>
      <c r="H9" s="8">
        <f>IFERROR(
GETPIVOTDATA("[Base_Tarjetas].[Importe]",TDinamica_R!$A$3,
"[Base_Tarjetas].[PERIODO]","[Base_Tarjetas].[PERIODO].&amp;[" &amp; TEXT(H$6,"yyyymm") &amp; "]",
"[Base_Tarjetas].[Metrica]","[Base_Tarjetas].[Metrica].&amp;[" &amp; $A9 &amp; "]",
"[Base_Tarjetas].[SEGMENTO_DESCRIP]","[Base_Tarjetas].[SEGMENTO_DESCRIP].&amp;[" &amp; $C$6 &amp; "]",
"[Base_Tarjetas].[SITUACION]","[Base_Tarjetas].[SITUACION].&amp;[" &amp; $C9 &amp; "]",
"[Base_Tarjetas].[TIPO]","[Base_Tarjetas].[TIPO].&amp;[" &amp; $C$1 &amp; "]")/1000,
0)</f>
        <v>0</v>
      </c>
      <c r="I9" s="8">
        <f>IFERROR(
GETPIVOTDATA("[Base_Tarjetas].[Importe]",TDinamica_R!$A$3,
"[Base_Tarjetas].[PERIODO]","[Base_Tarjetas].[PERIODO].&amp;[" &amp; TEXT(I$6,"yyyymm") &amp; "]",
"[Base_Tarjetas].[Metrica]","[Base_Tarjetas].[Metrica].&amp;[" &amp; $A9 &amp; "]",
"[Base_Tarjetas].[SEGMENTO_DESCRIP]","[Base_Tarjetas].[SEGMENTO_DESCRIP].&amp;[" &amp; $C$6 &amp; "]",
"[Base_Tarjetas].[SITUACION]","[Base_Tarjetas].[SITUACION].&amp;[" &amp; $C9 &amp; "]",
"[Base_Tarjetas].[TIPO]","[Base_Tarjetas].[TIPO].&amp;[" &amp; $C$1 &amp; "]")/1000,
0)</f>
        <v>0</v>
      </c>
      <c r="J9" s="8">
        <f>IFERROR(
GETPIVOTDATA("[Base_Tarjetas].[Importe]",TDinamica_R!$A$3,
"[Base_Tarjetas].[PERIODO]","[Base_Tarjetas].[PERIODO].&amp;[" &amp; TEXT(J$6,"yyyymm") &amp; "]",
"[Base_Tarjetas].[Metrica]","[Base_Tarjetas].[Metrica].&amp;[" &amp; $A9 &amp; "]",
"[Base_Tarjetas].[SEGMENTO_DESCRIP]","[Base_Tarjetas].[SEGMENTO_DESCRIP].&amp;[" &amp; $C$6 &amp; "]",
"[Base_Tarjetas].[SITUACION]","[Base_Tarjetas].[SITUACION].&amp;[" &amp; $C9 &amp; "]",
"[Base_Tarjetas].[TIPO]","[Base_Tarjetas].[TIPO].&amp;[" &amp; $C$1 &amp; "]")/1000,
0)</f>
        <v>0</v>
      </c>
      <c r="K9" s="8">
        <f>IFERROR(
GETPIVOTDATA("[Base_Tarjetas].[Importe]",TDinamica_R!$A$3,
"[Base_Tarjetas].[PERIODO]","[Base_Tarjetas].[PERIODO].&amp;[" &amp; TEXT(K$6,"yyyymm") &amp; "]",
"[Base_Tarjetas].[Metrica]","[Base_Tarjetas].[Metrica].&amp;[" &amp; $A9 &amp; "]",
"[Base_Tarjetas].[SEGMENTO_DESCRIP]","[Base_Tarjetas].[SEGMENTO_DESCRIP].&amp;[" &amp; $C$6 &amp; "]",
"[Base_Tarjetas].[SITUACION]","[Base_Tarjetas].[SITUACION].&amp;[" &amp; $C9 &amp; "]",
"[Base_Tarjetas].[TIPO]","[Base_Tarjetas].[TIPO].&amp;[" &amp; $C$1 &amp; "]")/1000,
0)</f>
        <v>0</v>
      </c>
      <c r="L9" s="8">
        <f>IFERROR(
GETPIVOTDATA("[Base_Tarjetas].[Importe]",TDinamica_R!$A$3,
"[Base_Tarjetas].[PERIODO]","[Base_Tarjetas].[PERIODO].&amp;[" &amp; TEXT(L$6,"yyyymm") &amp; "]",
"[Base_Tarjetas].[Metrica]","[Base_Tarjetas].[Metrica].&amp;[" &amp; $A9 &amp; "]",
"[Base_Tarjetas].[SEGMENTO_DESCRIP]","[Base_Tarjetas].[SEGMENTO_DESCRIP].&amp;[" &amp; $C$6 &amp; "]",
"[Base_Tarjetas].[SITUACION]","[Base_Tarjetas].[SITUACION].&amp;[" &amp; $C9 &amp; "]",
"[Base_Tarjetas].[TIPO]","[Base_Tarjetas].[TIPO].&amp;[" &amp; $C$1 &amp; "]")/1000,
0)</f>
        <v>0</v>
      </c>
      <c r="M9" s="8">
        <f>IFERROR(
GETPIVOTDATA("[Base_Tarjetas].[Importe]",TDinamica_R!$A$3,
"[Base_Tarjetas].[PERIODO]","[Base_Tarjetas].[PERIODO].&amp;[" &amp; TEXT(M$6,"yyyymm") &amp; "]",
"[Base_Tarjetas].[Metrica]","[Base_Tarjetas].[Metrica].&amp;[" &amp; $A9 &amp; "]",
"[Base_Tarjetas].[SEGMENTO_DESCRIP]","[Base_Tarjetas].[SEGMENTO_DESCRIP].&amp;[" &amp; $C$6 &amp; "]",
"[Base_Tarjetas].[SITUACION]","[Base_Tarjetas].[SITUACION].&amp;[" &amp; $C9 &amp; "]",
"[Base_Tarjetas].[TIPO]","[Base_Tarjetas].[TIPO].&amp;[" &amp; $C$1 &amp; "]")/1000,
0)</f>
        <v>0</v>
      </c>
      <c r="N9" s="8">
        <f>IFERROR(
GETPIVOTDATA("[Base_Tarjetas].[Importe]",TDinamica_R!$A$3,
"[Base_Tarjetas].[PERIODO]","[Base_Tarjetas].[PERIODO].&amp;[" &amp; TEXT(N$6,"yyyymm") &amp; "]",
"[Base_Tarjetas].[Metrica]","[Base_Tarjetas].[Metrica].&amp;[" &amp; $A9 &amp; "]",
"[Base_Tarjetas].[SEGMENTO_DESCRIP]","[Base_Tarjetas].[SEGMENTO_DESCRIP].&amp;[" &amp; $C$6 &amp; "]",
"[Base_Tarjetas].[SITUACION]","[Base_Tarjetas].[SITUACION].&amp;[" &amp; $C9 &amp; "]",
"[Base_Tarjetas].[TIPO]","[Base_Tarjetas].[TIPO].&amp;[" &amp; $C$1 &amp; "]")/1000,
0)</f>
        <v>0</v>
      </c>
      <c r="O9" s="8">
        <f>IFERROR(
GETPIVOTDATA("[Base_Tarjetas].[Importe]",TDinamica_R!$A$3,
"[Base_Tarjetas].[PERIODO]","[Base_Tarjetas].[PERIODO].&amp;[" &amp; TEXT(O$6,"yyyymm") &amp; "]",
"[Base_Tarjetas].[Metrica]","[Base_Tarjetas].[Metrica].&amp;[" &amp; $A9 &amp; "]",
"[Base_Tarjetas].[SEGMENTO_DESCRIP]","[Base_Tarjetas].[SEGMENTO_DESCRIP].&amp;[" &amp; $C$6 &amp; "]",
"[Base_Tarjetas].[SITUACION]","[Base_Tarjetas].[SITUACION].&amp;[" &amp; $C9 &amp; "]",
"[Base_Tarjetas].[TIPO]","[Base_Tarjetas].[TIPO].&amp;[" &amp; $C$1 &amp; "]")/1000,
0)</f>
        <v>0</v>
      </c>
      <c r="P9" s="8">
        <f>IFERROR(
GETPIVOTDATA("[Base_Tarjetas].[Importe]",TDinamica_R!$A$3,
"[Base_Tarjetas].[PERIODO]","[Base_Tarjetas].[PERIODO].&amp;[" &amp; TEXT(P$6,"yyyymm") &amp; "]",
"[Base_Tarjetas].[Metrica]","[Base_Tarjetas].[Metrica].&amp;[" &amp; $A9 &amp; "]",
"[Base_Tarjetas].[SEGMENTO_DESCRIP]","[Base_Tarjetas].[SEGMENTO_DESCRIP].&amp;[" &amp; $C$6 &amp; "]",
"[Base_Tarjetas].[SITUACION]","[Base_Tarjetas].[SITUACION].&amp;[" &amp; $C9 &amp; "]",
"[Base_Tarjetas].[TIPO]","[Base_Tarjetas].[TIPO].&amp;[" &amp; $C$1 &amp; "]")/1000,
0)</f>
        <v>0</v>
      </c>
      <c r="Q9" s="8">
        <f>IFERROR(
GETPIVOTDATA("[Base_Tarjetas].[Importe]",TDinamica_R!$A$3,
"[Base_Tarjetas].[PERIODO]","[Base_Tarjetas].[PERIODO].&amp;[" &amp; TEXT(Q$6,"yyyymm") &amp; "]",
"[Base_Tarjetas].[Metrica]","[Base_Tarjetas].[Metrica].&amp;[" &amp; $A9 &amp; "]",
"[Base_Tarjetas].[SEGMENTO_DESCRIP]","[Base_Tarjetas].[SEGMENTO_DESCRIP].&amp;[" &amp; $C$6 &amp; "]",
"[Base_Tarjetas].[SITUACION]","[Base_Tarjetas].[SITUACION].&amp;[" &amp; $C9 &amp; "]",
"[Base_Tarjetas].[TIPO]","[Base_Tarjetas].[TIPO].&amp;[" &amp; $C$1 &amp; "]")/1000,
0)</f>
        <v>0</v>
      </c>
      <c r="R9" s="8">
        <f>IFERROR(
GETPIVOTDATA("[Base_Tarjetas].[Importe]",TDinamica_R!$A$3,
"[Base_Tarjetas].[PERIODO]","[Base_Tarjetas].[PERIODO].&amp;[" &amp; TEXT(R$6,"yyyymm") &amp; "]",
"[Base_Tarjetas].[Metrica]","[Base_Tarjetas].[Metrica].&amp;[" &amp; $A9 &amp; "]",
"[Base_Tarjetas].[SEGMENTO_DESCRIP]","[Base_Tarjetas].[SEGMENTO_DESCRIP].&amp;[" &amp; $C$6 &amp; "]",
"[Base_Tarjetas].[SITUACION]","[Base_Tarjetas].[SITUACION].&amp;[" &amp; $C9 &amp; "]",
"[Base_Tarjetas].[TIPO]","[Base_Tarjetas].[TIPO].&amp;[" &amp; $C$1 &amp; "]")/1000,
0)</f>
        <v>0</v>
      </c>
      <c r="S9" s="8">
        <f>IFERROR(
GETPIVOTDATA("[Base_Tarjetas].[Importe]",TDinamica_R!$A$3,
"[Base_Tarjetas].[PERIODO]","[Base_Tarjetas].[PERIODO].&amp;[" &amp; TEXT(S$6,"yyyymm") &amp; "]",
"[Base_Tarjetas].[Metrica]","[Base_Tarjetas].[Metrica].&amp;[" &amp; $A9 &amp; "]",
"[Base_Tarjetas].[SEGMENTO_DESCRIP]","[Base_Tarjetas].[SEGMENTO_DESCRIP].&amp;[" &amp; $C$6 &amp; "]",
"[Base_Tarjetas].[SITUACION]","[Base_Tarjetas].[SITUACION].&amp;[" &amp; $C9 &amp; "]",
"[Base_Tarjetas].[TIPO]","[Base_Tarjetas].[TIPO].&amp;[" &amp; $C$1 &amp; "]")/1000,
0)</f>
        <v>0</v>
      </c>
      <c r="T9" s="8">
        <f>IFERROR(
GETPIVOTDATA("[Base_Tarjetas].[Importe]",TDinamica_R!$A$3,
"[Base_Tarjetas].[PERIODO]","[Base_Tarjetas].[PERIODO].&amp;[" &amp; TEXT(T$6,"yyyymm") &amp; "]",
"[Base_Tarjetas].[Metrica]","[Base_Tarjetas].[Metrica].&amp;[" &amp; $A9 &amp; "]",
"[Base_Tarjetas].[SEGMENTO_DESCRIP]","[Base_Tarjetas].[SEGMENTO_DESCRIP].&amp;[" &amp; $C$6 &amp; "]",
"[Base_Tarjetas].[SITUACION]","[Base_Tarjetas].[SITUACION].&amp;[" &amp; $C9 &amp; "]",
"[Base_Tarjetas].[TIPO]","[Base_Tarjetas].[TIPO].&amp;[" &amp; $C$1 &amp; "]")/1000,
0)</f>
        <v>0</v>
      </c>
      <c r="U9" s="8">
        <f>IFERROR(
GETPIVOTDATA("[Base_Tarjetas].[Importe]",TDinamica_R!$A$3,
"[Base_Tarjetas].[PERIODO]","[Base_Tarjetas].[PERIODO].&amp;[" &amp; TEXT(U$6,"yyyymm") &amp; "]",
"[Base_Tarjetas].[Metrica]","[Base_Tarjetas].[Metrica].&amp;[" &amp; $A9 &amp; "]",
"[Base_Tarjetas].[SEGMENTO_DESCRIP]","[Base_Tarjetas].[SEGMENTO_DESCRIP].&amp;[" &amp; $C$6 &amp; "]",
"[Base_Tarjetas].[SITUACION]","[Base_Tarjetas].[SITUACION].&amp;[" &amp; $C9 &amp; "]",
"[Base_Tarjetas].[TIPO]","[Base_Tarjetas].[TIPO].&amp;[" &amp; $C$1 &amp; "]")/1000,
0)</f>
        <v>0</v>
      </c>
      <c r="V9" s="8">
        <f>IFERROR(
GETPIVOTDATA("[Base_Tarjetas].[Importe]",TDinamica_R!$A$3,
"[Base_Tarjetas].[PERIODO]","[Base_Tarjetas].[PERIODO].&amp;[" &amp; TEXT(V$6,"yyyymm") &amp; "]",
"[Base_Tarjetas].[Metrica]","[Base_Tarjetas].[Metrica].&amp;[" &amp; $A9 &amp; "]",
"[Base_Tarjetas].[SEGMENTO_DESCRIP]","[Base_Tarjetas].[SEGMENTO_DESCRIP].&amp;[" &amp; $C$6 &amp; "]",
"[Base_Tarjetas].[SITUACION]","[Base_Tarjetas].[SITUACION].&amp;[" &amp; $C9 &amp; "]",
"[Base_Tarjetas].[TIPO]","[Base_Tarjetas].[TIPO].&amp;[" &amp; $C$1 &amp; "]")/1000,
0)</f>
        <v>0</v>
      </c>
      <c r="W9" s="8">
        <f>IFERROR(
GETPIVOTDATA("[Base_Tarjetas].[Importe]",TDinamica_R!$A$3,
"[Base_Tarjetas].[PERIODO]","[Base_Tarjetas].[PERIODO].&amp;[" &amp; TEXT(W$6,"yyyymm") &amp; "]",
"[Base_Tarjetas].[Metrica]","[Base_Tarjetas].[Metrica].&amp;[" &amp; $A9 &amp; "]",
"[Base_Tarjetas].[SEGMENTO_DESCRIP]","[Base_Tarjetas].[SEGMENTO_DESCRIP].&amp;[" &amp; $C$6 &amp; "]",
"[Base_Tarjetas].[SITUACION]","[Base_Tarjetas].[SITUACION].&amp;[" &amp; $C9 &amp; "]",
"[Base_Tarjetas].[TIPO]","[Base_Tarjetas].[TIPO].&amp;[" &amp; $C$1 &amp; "]")/1000,
0)</f>
        <v>0</v>
      </c>
      <c r="X9" s="8">
        <f>IFERROR(
GETPIVOTDATA("[Base_Tarjetas].[Importe]",TDinamica_R!$A$3,
"[Base_Tarjetas].[PERIODO]","[Base_Tarjetas].[PERIODO].&amp;[" &amp; TEXT(X$6,"yyyymm") &amp; "]",
"[Base_Tarjetas].[Metrica]","[Base_Tarjetas].[Metrica].&amp;[" &amp; $A9 &amp; "]",
"[Base_Tarjetas].[SEGMENTO_DESCRIP]","[Base_Tarjetas].[SEGMENTO_DESCRIP].&amp;[" &amp; $C$6 &amp; "]",
"[Base_Tarjetas].[SITUACION]","[Base_Tarjetas].[SITUACION].&amp;[" &amp; $C9 &amp; "]",
"[Base_Tarjetas].[TIPO]","[Base_Tarjetas].[TIPO].&amp;[" &amp; $C$1 &amp; "]")/1000,
0)</f>
        <v>0</v>
      </c>
      <c r="Y9" s="8">
        <f>IFERROR(
GETPIVOTDATA("[Base_Tarjetas].[Importe]",TDinamica_R!$A$3,
"[Base_Tarjetas].[PERIODO]","[Base_Tarjetas].[PERIODO].&amp;[" &amp; TEXT(Y$6,"yyyymm") &amp; "]",
"[Base_Tarjetas].[Metrica]","[Base_Tarjetas].[Metrica].&amp;[" &amp; $A9 &amp; "]",
"[Base_Tarjetas].[SEGMENTO_DESCRIP]","[Base_Tarjetas].[SEGMENTO_DESCRIP].&amp;[" &amp; $C$6 &amp; "]",
"[Base_Tarjetas].[SITUACION]","[Base_Tarjetas].[SITUACION].&amp;[" &amp; $C9 &amp; "]",
"[Base_Tarjetas].[TIPO]","[Base_Tarjetas].[TIPO].&amp;[" &amp; $C$1 &amp; "]")/1000,
0)</f>
        <v>0</v>
      </c>
      <c r="Z9" s="8">
        <f>IFERROR(
GETPIVOTDATA("[Base_Tarjetas].[Importe]",TDinamica_R!$A$3,
"[Base_Tarjetas].[PERIODO]","[Base_Tarjetas].[PERIODO].&amp;[" &amp; TEXT(Z$6,"yyyymm") &amp; "]",
"[Base_Tarjetas].[Metrica]","[Base_Tarjetas].[Metrica].&amp;[" &amp; $A9 &amp; "]",
"[Base_Tarjetas].[SEGMENTO_DESCRIP]","[Base_Tarjetas].[SEGMENTO_DESCRIP].&amp;[" &amp; $C$6 &amp; "]",
"[Base_Tarjetas].[SITUACION]","[Base_Tarjetas].[SITUACION].&amp;[" &amp; $C9 &amp; "]",
"[Base_Tarjetas].[TIPO]","[Base_Tarjetas].[TIPO].&amp;[" &amp; $C$1 &amp; "]")/1000,
0)</f>
        <v>0</v>
      </c>
      <c r="AA9" s="8">
        <f>IFERROR(
GETPIVOTDATA("[Base_Tarjetas].[Importe]",TDinamica_R!$A$3,
"[Base_Tarjetas].[PERIODO]","[Base_Tarjetas].[PERIODO].&amp;[" &amp; TEXT(AA$6,"yyyymm") &amp; "]",
"[Base_Tarjetas].[Metrica]","[Base_Tarjetas].[Metrica].&amp;[" &amp; $A9 &amp; "]",
"[Base_Tarjetas].[SEGMENTO_DESCRIP]","[Base_Tarjetas].[SEGMENTO_DESCRIP].&amp;[" &amp; $C$6 &amp; "]",
"[Base_Tarjetas].[SITUACION]","[Base_Tarjetas].[SITUACION].&amp;[" &amp; $C9 &amp; "]",
"[Base_Tarjetas].[TIPO]","[Base_Tarjetas].[TIPO].&amp;[" &amp; $C$1 &amp; "]")/1000,
0)</f>
        <v>0</v>
      </c>
      <c r="AB9" s="8">
        <f>IFERROR(
GETPIVOTDATA("[Base_Tarjetas].[Importe]",TDinamica_R!$A$3,
"[Base_Tarjetas].[PERIODO]","[Base_Tarjetas].[PERIODO].&amp;[" &amp; TEXT(AB$6,"yyyymm") &amp; "]",
"[Base_Tarjetas].[Metrica]","[Base_Tarjetas].[Metrica].&amp;[" &amp; $A9 &amp; "]",
"[Base_Tarjetas].[SEGMENTO_DESCRIP]","[Base_Tarjetas].[SEGMENTO_DESCRIP].&amp;[" &amp; $C$6 &amp; "]",
"[Base_Tarjetas].[SITUACION]","[Base_Tarjetas].[SITUACION].&amp;[" &amp; $C9 &amp; "]",
"[Base_Tarjetas].[TIPO]","[Base_Tarjetas].[TIPO].&amp;[" &amp; $C$1 &amp; "]")/1000,
0)</f>
        <v>0</v>
      </c>
      <c r="AC9" s="8">
        <f>IFERROR(
GETPIVOTDATA("[Base_Tarjetas].[Importe]",TDinamica_R!$A$3,
"[Base_Tarjetas].[PERIODO]","[Base_Tarjetas].[PERIODO].&amp;[" &amp; TEXT(AC$6,"yyyymm") &amp; "]",
"[Base_Tarjetas].[Metrica]","[Base_Tarjetas].[Metrica].&amp;[" &amp; $A9 &amp; "]",
"[Base_Tarjetas].[SEGMENTO_DESCRIP]","[Base_Tarjetas].[SEGMENTO_DESCRIP].&amp;[" &amp; $C$6 &amp; "]",
"[Base_Tarjetas].[SITUACION]","[Base_Tarjetas].[SITUACION].&amp;[" &amp; $C9 &amp; "]",
"[Base_Tarjetas].[TIPO]","[Base_Tarjetas].[TIPO].&amp;[" &amp; $C$1 &amp; "]")/1000,
0)</f>
        <v>0</v>
      </c>
      <c r="AD9" s="8">
        <f>IFERROR(
GETPIVOTDATA("[Base_Tarjetas].[Importe]",TDinamica_R!$A$3,
"[Base_Tarjetas].[PERIODO]","[Base_Tarjetas].[PERIODO].&amp;[" &amp; TEXT(AD$6,"yyyymm") &amp; "]",
"[Base_Tarjetas].[Metrica]","[Base_Tarjetas].[Metrica].&amp;[" &amp; $A9 &amp; "]",
"[Base_Tarjetas].[SEGMENTO_DESCRIP]","[Base_Tarjetas].[SEGMENTO_DESCRIP].&amp;[" &amp; $C$6 &amp; "]",
"[Base_Tarjetas].[SITUACION]","[Base_Tarjetas].[SITUACION].&amp;[" &amp; $C9 &amp; "]",
"[Base_Tarjetas].[TIPO]","[Base_Tarjetas].[TIPO].&amp;[" &amp; $C$1 &amp; "]")/1000,
0)</f>
        <v>0</v>
      </c>
      <c r="AE9" s="8">
        <f>IFERROR(
GETPIVOTDATA("[Base_Tarjetas].[Importe]",TDinamica_R!$A$3,
"[Base_Tarjetas].[PERIODO]","[Base_Tarjetas].[PERIODO].&amp;[" &amp; TEXT(AE$6,"yyyymm") &amp; "]",
"[Base_Tarjetas].[Metrica]","[Base_Tarjetas].[Metrica].&amp;[" &amp; $A9 &amp; "]",
"[Base_Tarjetas].[SEGMENTO_DESCRIP]","[Base_Tarjetas].[SEGMENTO_DESCRIP].&amp;[" &amp; $C$6 &amp; "]",
"[Base_Tarjetas].[SITUACION]","[Base_Tarjetas].[SITUACION].&amp;[" &amp; $C9 &amp; "]",
"[Base_Tarjetas].[TIPO]","[Base_Tarjetas].[TIPO].&amp;[" &amp; $C$1 &amp; "]")/1000,
0)</f>
        <v>0</v>
      </c>
      <c r="AF9" s="8">
        <f>IFERROR(
GETPIVOTDATA("[Base_Tarjetas].[Importe]",TDinamica_R!$A$3,
"[Base_Tarjetas].[PERIODO]","[Base_Tarjetas].[PERIODO].&amp;[" &amp; TEXT(AF$6,"yyyymm") &amp; "]",
"[Base_Tarjetas].[Metrica]","[Base_Tarjetas].[Metrica].&amp;[" &amp; $A9 &amp; "]",
"[Base_Tarjetas].[SEGMENTO_DESCRIP]","[Base_Tarjetas].[SEGMENTO_DESCRIP].&amp;[" &amp; $C$6 &amp; "]",
"[Base_Tarjetas].[SITUACION]","[Base_Tarjetas].[SITUACION].&amp;[" &amp; $C9 &amp; "]",
"[Base_Tarjetas].[TIPO]","[Base_Tarjetas].[TIPO].&amp;[" &amp; $C$1 &amp; "]")/1000,
0)</f>
        <v>0</v>
      </c>
      <c r="AG9" s="8">
        <f>IFERROR(
GETPIVOTDATA("[Base_Tarjetas].[Importe]",TDinamica_R!$A$3,
"[Base_Tarjetas].[PERIODO]","[Base_Tarjetas].[PERIODO].&amp;[" &amp; TEXT(AG$6,"yyyymm") &amp; "]",
"[Base_Tarjetas].[Metrica]","[Base_Tarjetas].[Metrica].&amp;[" &amp; $A9 &amp; "]",
"[Base_Tarjetas].[SEGMENTO_DESCRIP]","[Base_Tarjetas].[SEGMENTO_DESCRIP].&amp;[" &amp; $C$6 &amp; "]",
"[Base_Tarjetas].[SITUACION]","[Base_Tarjetas].[SITUACION].&amp;[" &amp; $C9 &amp; "]",
"[Base_Tarjetas].[TIPO]","[Base_Tarjetas].[TIPO].&amp;[" &amp; $C$1 &amp; "]")/1000,
0)</f>
        <v>0</v>
      </c>
      <c r="AH9" s="8">
        <f>IFERROR(
GETPIVOTDATA("[Base_Tarjetas].[Importe]",TDinamica_R!$A$3,
"[Base_Tarjetas].[PERIODO]","[Base_Tarjetas].[PERIODO].&amp;[" &amp; TEXT(AH$6,"yyyymm") &amp; "]",
"[Base_Tarjetas].[Metrica]","[Base_Tarjetas].[Metrica].&amp;[" &amp; $A9 &amp; "]",
"[Base_Tarjetas].[SEGMENTO_DESCRIP]","[Base_Tarjetas].[SEGMENTO_DESCRIP].&amp;[" &amp; $C$6 &amp; "]",
"[Base_Tarjetas].[SITUACION]","[Base_Tarjetas].[SITUACION].&amp;[" &amp; $C9 &amp; "]",
"[Base_Tarjetas].[TIPO]","[Base_Tarjetas].[TIPO].&amp;[" &amp; $C$1 &amp; "]")/1000,
0)</f>
        <v>0</v>
      </c>
      <c r="AI9" s="8">
        <f>IFERROR(
GETPIVOTDATA("[Base_Tarjetas].[Importe]",TDinamica_R!$A$3,
"[Base_Tarjetas].[PERIODO]","[Base_Tarjetas].[PERIODO].&amp;[" &amp; TEXT(AI$6,"yyyymm") &amp; "]",
"[Base_Tarjetas].[Metrica]","[Base_Tarjetas].[Metrica].&amp;[" &amp; $A9 &amp; "]",
"[Base_Tarjetas].[SEGMENTO_DESCRIP]","[Base_Tarjetas].[SEGMENTO_DESCRIP].&amp;[" &amp; $C$6 &amp; "]",
"[Base_Tarjetas].[SITUACION]","[Base_Tarjetas].[SITUACION].&amp;[" &amp; $C9 &amp; "]",
"[Base_Tarjetas].[TIPO]","[Base_Tarjetas].[TIPO].&amp;[" &amp; $C$1 &amp; "]")/1000,
0)</f>
        <v>0</v>
      </c>
      <c r="AJ9" s="8">
        <f>IFERROR(
GETPIVOTDATA("[Base_Tarjetas].[Importe]",TDinamica_R!$A$3,
"[Base_Tarjetas].[PERIODO]","[Base_Tarjetas].[PERIODO].&amp;[" &amp; TEXT(AJ$6,"yyyymm") &amp; "]",
"[Base_Tarjetas].[Metrica]","[Base_Tarjetas].[Metrica].&amp;[" &amp; $A9 &amp; "]",
"[Base_Tarjetas].[SEGMENTO_DESCRIP]","[Base_Tarjetas].[SEGMENTO_DESCRIP].&amp;[" &amp; $C$6 &amp; "]",
"[Base_Tarjetas].[SITUACION]","[Base_Tarjetas].[SITUACION].&amp;[" &amp; $C9 &amp; "]",
"[Base_Tarjetas].[TIPO]","[Base_Tarjetas].[TIPO].&amp;[" &amp; $C$1 &amp; "]")/1000,
0)</f>
        <v>0</v>
      </c>
      <c r="AK9" s="8">
        <f>IFERROR(
GETPIVOTDATA("[Base_Tarjetas].[Importe]",TDinamica_R!$A$3,
"[Base_Tarjetas].[PERIODO]","[Base_Tarjetas].[PERIODO].&amp;[" &amp; TEXT(AK$6,"yyyymm") &amp; "]",
"[Base_Tarjetas].[Metrica]","[Base_Tarjetas].[Metrica].&amp;[" &amp; $A9 &amp; "]",
"[Base_Tarjetas].[SEGMENTO_DESCRIP]","[Base_Tarjetas].[SEGMENTO_DESCRIP].&amp;[" &amp; $C$6 &amp; "]",
"[Base_Tarjetas].[SITUACION]","[Base_Tarjetas].[SITUACION].&amp;[" &amp; $C9 &amp; "]",
"[Base_Tarjetas].[TIPO]","[Base_Tarjetas].[TIPO].&amp;[" &amp; $C$1 &amp; "]")/1000,
0)</f>
        <v>0</v>
      </c>
      <c r="AL9" s="8">
        <f>IFERROR(
GETPIVOTDATA("[Base_Tarjetas].[Importe]",TDinamica_R!$A$3,
"[Base_Tarjetas].[PERIODO]","[Base_Tarjetas].[PERIODO].&amp;[" &amp; TEXT(AL$6,"yyyymm") &amp; "]",
"[Base_Tarjetas].[Metrica]","[Base_Tarjetas].[Metrica].&amp;[" &amp; $A9 &amp; "]",
"[Base_Tarjetas].[SEGMENTO_DESCRIP]","[Base_Tarjetas].[SEGMENTO_DESCRIP].&amp;[" &amp; $C$6 &amp; "]",
"[Base_Tarjetas].[SITUACION]","[Base_Tarjetas].[SITUACION].&amp;[" &amp; $C9 &amp; "]",
"[Base_Tarjetas].[TIPO]","[Base_Tarjetas].[TIPO].&amp;[" &amp; $C$1 &amp; "]")/1000,
0)</f>
        <v>0</v>
      </c>
      <c r="AM9" s="8">
        <f>IFERROR(
GETPIVOTDATA("[Base_Tarjetas].[Importe]",TDinamica_R!$A$3,
"[Base_Tarjetas].[PERIODO]","[Base_Tarjetas].[PERIODO].&amp;[" &amp; TEXT(AM$6,"yyyymm") &amp; "]",
"[Base_Tarjetas].[Metrica]","[Base_Tarjetas].[Metrica].&amp;[" &amp; $A9 &amp; "]",
"[Base_Tarjetas].[SEGMENTO_DESCRIP]","[Base_Tarjetas].[SEGMENTO_DESCRIP].&amp;[" &amp; $C$6 &amp; "]",
"[Base_Tarjetas].[SITUACION]","[Base_Tarjetas].[SITUACION].&amp;[" &amp; $C9 &amp; "]",
"[Base_Tarjetas].[TIPO]","[Base_Tarjetas].[TIPO].&amp;[" &amp; $C$1 &amp; "]")/1000,
0)</f>
        <v>0</v>
      </c>
      <c r="AN9" s="8">
        <f>IFERROR(
GETPIVOTDATA("[Base_Tarjetas].[Importe]",TDinamica_R!$A$3,
"[Base_Tarjetas].[PERIODO]","[Base_Tarjetas].[PERIODO].&amp;[" &amp; TEXT(AN$6,"yyyymm") &amp; "]",
"[Base_Tarjetas].[Metrica]","[Base_Tarjetas].[Metrica].&amp;[" &amp; $A9 &amp; "]",
"[Base_Tarjetas].[SEGMENTO_DESCRIP]","[Base_Tarjetas].[SEGMENTO_DESCRIP].&amp;[" &amp; $C$6 &amp; "]",
"[Base_Tarjetas].[SITUACION]","[Base_Tarjetas].[SITUACION].&amp;[" &amp; $C9 &amp; "]",
"[Base_Tarjetas].[TIPO]","[Base_Tarjetas].[TIPO].&amp;[" &amp; $C$1 &amp; "]")/1000,
0)</f>
        <v>0</v>
      </c>
      <c r="AO9" s="8">
        <f>IFERROR(
GETPIVOTDATA("[Base_Tarjetas].[Importe]",TDinamica_R!$A$3,
"[Base_Tarjetas].[PERIODO]","[Base_Tarjetas].[PERIODO].&amp;[" &amp; TEXT(AO$6,"yyyymm") &amp; "]",
"[Base_Tarjetas].[Metrica]","[Base_Tarjetas].[Metrica].&amp;[" &amp; $A9 &amp; "]",
"[Base_Tarjetas].[SEGMENTO_DESCRIP]","[Base_Tarjetas].[SEGMENTO_DESCRIP].&amp;[" &amp; $C$6 &amp; "]",
"[Base_Tarjetas].[SITUACION]","[Base_Tarjetas].[SITUACION].&amp;[" &amp; $C9 &amp; "]",
"[Base_Tarjetas].[TIPO]","[Base_Tarjetas].[TIPO].&amp;[" &amp; $C$1 &amp; "]")/1000,
0)</f>
        <v>0</v>
      </c>
      <c r="AP9" s="8">
        <f>IFERROR(
GETPIVOTDATA("[Base_Tarjetas].[Importe]",TDinamica_R!$A$3,
"[Base_Tarjetas].[PERIODO]","[Base_Tarjetas].[PERIODO].&amp;[" &amp; TEXT(AP$6,"yyyymm") &amp; "]",
"[Base_Tarjetas].[Metrica]","[Base_Tarjetas].[Metrica].&amp;[" &amp; $A9 &amp; "]",
"[Base_Tarjetas].[SEGMENTO_DESCRIP]","[Base_Tarjetas].[SEGMENTO_DESCRIP].&amp;[" &amp; $C$6 &amp; "]",
"[Base_Tarjetas].[SITUACION]","[Base_Tarjetas].[SITUACION].&amp;[" &amp; $C9 &amp; "]",
"[Base_Tarjetas].[TIPO]","[Base_Tarjetas].[TIPO].&amp;[" &amp; $C$1 &amp; "]")/1000,
0)</f>
        <v>0</v>
      </c>
      <c r="AQ9" s="8">
        <f>IFERROR(
GETPIVOTDATA("[Base_Tarjetas].[Importe]",TDinamica_R!$A$3,
"[Base_Tarjetas].[PERIODO]","[Base_Tarjetas].[PERIODO].&amp;[" &amp; TEXT(AQ$6,"yyyymm") &amp; "]",
"[Base_Tarjetas].[Metrica]","[Base_Tarjetas].[Metrica].&amp;[" &amp; $A9 &amp; "]",
"[Base_Tarjetas].[SEGMENTO_DESCRIP]","[Base_Tarjetas].[SEGMENTO_DESCRIP].&amp;[" &amp; $C$6 &amp; "]",
"[Base_Tarjetas].[SITUACION]","[Base_Tarjetas].[SITUACION].&amp;[" &amp; $C9 &amp; "]",
"[Base_Tarjetas].[TIPO]","[Base_Tarjetas].[TIPO].&amp;[" &amp; $C$1 &amp; "]")/1000,
0)</f>
        <v>0</v>
      </c>
      <c r="AR9" s="8">
        <f>IFERROR(
GETPIVOTDATA("[Base_Tarjetas].[Importe]",TDinamica_R!$A$3,
"[Base_Tarjetas].[PERIODO]","[Base_Tarjetas].[PERIODO].&amp;[" &amp; TEXT(AR$6,"yyyymm") &amp; "]",
"[Base_Tarjetas].[Metrica]","[Base_Tarjetas].[Metrica].&amp;[" &amp; $A9 &amp; "]",
"[Base_Tarjetas].[SEGMENTO_DESCRIP]","[Base_Tarjetas].[SEGMENTO_DESCRIP].&amp;[" &amp; $C$6 &amp; "]",
"[Base_Tarjetas].[SITUACION]","[Base_Tarjetas].[SITUACION].&amp;[" &amp; $C9 &amp; "]",
"[Base_Tarjetas].[TIPO]","[Base_Tarjetas].[TIPO].&amp;[" &amp; $C$1 &amp; "]")/1000,
0)</f>
        <v>0</v>
      </c>
      <c r="AS9" s="8">
        <f>IFERROR(
GETPIVOTDATA("[Base_Tarjetas].[Importe]",TDinamica_R!$A$3,
"[Base_Tarjetas].[PERIODO]","[Base_Tarjetas].[PERIODO].&amp;[" &amp; TEXT(AS$6,"yyyymm") &amp; "]",
"[Base_Tarjetas].[Metrica]","[Base_Tarjetas].[Metrica].&amp;[" &amp; $A9 &amp; "]",
"[Base_Tarjetas].[SEGMENTO_DESCRIP]","[Base_Tarjetas].[SEGMENTO_DESCRIP].&amp;[" &amp; $C$6 &amp; "]",
"[Base_Tarjetas].[SITUACION]","[Base_Tarjetas].[SITUACION].&amp;[" &amp; $C9 &amp; "]",
"[Base_Tarjetas].[TIPO]","[Base_Tarjetas].[TIPO].&amp;[" &amp; $C$1 &amp; "]")/1000,
0)</f>
        <v>0</v>
      </c>
      <c r="AT9" s="8">
        <f>IFERROR(
GETPIVOTDATA("[Base_Tarjetas].[Importe]",TDinamica_R!$A$3,
"[Base_Tarjetas].[PERIODO]","[Base_Tarjetas].[PERIODO].&amp;[" &amp; TEXT(AT$6,"yyyymm") &amp; "]",
"[Base_Tarjetas].[Metrica]","[Base_Tarjetas].[Metrica].&amp;[" &amp; $A9 &amp; "]",
"[Base_Tarjetas].[SEGMENTO_DESCRIP]","[Base_Tarjetas].[SEGMENTO_DESCRIP].&amp;[" &amp; $C$6 &amp; "]",
"[Base_Tarjetas].[SITUACION]","[Base_Tarjetas].[SITUACION].&amp;[" &amp; $C9 &amp; "]",
"[Base_Tarjetas].[TIPO]","[Base_Tarjetas].[TIPO].&amp;[" &amp; $C$1 &amp; "]")/1000,
0)</f>
        <v>0</v>
      </c>
      <c r="AU9" s="8">
        <f>IFERROR(
GETPIVOTDATA("[Base_Tarjetas].[Importe]",TDinamica_R!$A$3,
"[Base_Tarjetas].[PERIODO]","[Base_Tarjetas].[PERIODO].&amp;[" &amp; TEXT(AU$6,"yyyymm") &amp; "]",
"[Base_Tarjetas].[Metrica]","[Base_Tarjetas].[Metrica].&amp;[" &amp; $A9 &amp; "]",
"[Base_Tarjetas].[SEGMENTO_DESCRIP]","[Base_Tarjetas].[SEGMENTO_DESCRIP].&amp;[" &amp; $C$6 &amp; "]",
"[Base_Tarjetas].[SITUACION]","[Base_Tarjetas].[SITUACION].&amp;[" &amp; $C9 &amp; "]",
"[Base_Tarjetas].[TIPO]","[Base_Tarjetas].[TIPO].&amp;[" &amp; $C$1 &amp; "]")/1000,
0)</f>
        <v>0</v>
      </c>
      <c r="AV9" s="8">
        <f>IFERROR(
GETPIVOTDATA("[Base_Tarjetas].[Importe]",TDinamica_R!$A$3,
"[Base_Tarjetas].[PERIODO]","[Base_Tarjetas].[PERIODO].&amp;[" &amp; TEXT(AV$6,"yyyymm") &amp; "]",
"[Base_Tarjetas].[Metrica]","[Base_Tarjetas].[Metrica].&amp;[" &amp; $A9 &amp; "]",
"[Base_Tarjetas].[SEGMENTO_DESCRIP]","[Base_Tarjetas].[SEGMENTO_DESCRIP].&amp;[" &amp; $C$6 &amp; "]",
"[Base_Tarjetas].[SITUACION]","[Base_Tarjetas].[SITUACION].&amp;[" &amp; $C9 &amp; "]",
"[Base_Tarjetas].[TIPO]","[Base_Tarjetas].[TIPO].&amp;[" &amp; $C$1 &amp; "]")/1000,
0)</f>
        <v>0</v>
      </c>
      <c r="AW9" s="8">
        <f>IFERROR(
GETPIVOTDATA("[Base_Tarjetas].[Importe]",TDinamica_R!$A$3,
"[Base_Tarjetas].[PERIODO]","[Base_Tarjetas].[PERIODO].&amp;[" &amp; TEXT(AW$6,"yyyymm") &amp; "]",
"[Base_Tarjetas].[Metrica]","[Base_Tarjetas].[Metrica].&amp;[" &amp; $A9 &amp; "]",
"[Base_Tarjetas].[SEGMENTO_DESCRIP]","[Base_Tarjetas].[SEGMENTO_DESCRIP].&amp;[" &amp; $C$6 &amp; "]",
"[Base_Tarjetas].[SITUACION]","[Base_Tarjetas].[SITUACION].&amp;[" &amp; $C9 &amp; "]",
"[Base_Tarjetas].[TIPO]","[Base_Tarjetas].[TIPO].&amp;[" &amp; $C$1 &amp; "]")/1000,
0)</f>
        <v>0</v>
      </c>
      <c r="AX9" s="8">
        <f>IFERROR(
GETPIVOTDATA("[Base_Tarjetas].[Importe]",TDinamica_R!$A$3,
"[Base_Tarjetas].[PERIODO]","[Base_Tarjetas].[PERIODO].&amp;[" &amp; TEXT(AX$6,"yyyymm") &amp; "]",
"[Base_Tarjetas].[Metrica]","[Base_Tarjetas].[Metrica].&amp;[" &amp; $A9 &amp; "]",
"[Base_Tarjetas].[SEGMENTO_DESCRIP]","[Base_Tarjetas].[SEGMENTO_DESCRIP].&amp;[" &amp; $C$6 &amp; "]",
"[Base_Tarjetas].[SITUACION]","[Base_Tarjetas].[SITUACION].&amp;[" &amp; $C9 &amp; "]",
"[Base_Tarjetas].[TIPO]","[Base_Tarjetas].[TIPO].&amp;[" &amp; $C$1 &amp; "]")/1000,
0)</f>
        <v>0</v>
      </c>
      <c r="AY9" s="8">
        <f>IFERROR(
GETPIVOTDATA("[Base_Tarjetas].[Importe]",TDinamica_R!$A$3,
"[Base_Tarjetas].[PERIODO]","[Base_Tarjetas].[PERIODO].&amp;[" &amp; TEXT(AY$6,"yyyymm") &amp; "]",
"[Base_Tarjetas].[Metrica]","[Base_Tarjetas].[Metrica].&amp;[" &amp; $A9 &amp; "]",
"[Base_Tarjetas].[SEGMENTO_DESCRIP]","[Base_Tarjetas].[SEGMENTO_DESCRIP].&amp;[" &amp; $C$6 &amp; "]",
"[Base_Tarjetas].[SITUACION]","[Base_Tarjetas].[SITUACION].&amp;[" &amp; $C9 &amp; "]",
"[Base_Tarjetas].[TIPO]","[Base_Tarjetas].[TIPO].&amp;[" &amp; $C$1 &amp; "]")/1000,
0)</f>
        <v>0</v>
      </c>
      <c r="AZ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TEXT(AZ$6,"yyyymm") &amp; "]"),
0)</f>
        <v>7334.1275218425417</v>
      </c>
      <c r="BA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TEXT(BA$6,"yyyymm") &amp; "]"),
0)</f>
        <v>7995.9663767503234</v>
      </c>
      <c r="BB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TEXT(BB$6,"yyyymm") &amp; "]"),
0)</f>
        <v>8703.0067086827057</v>
      </c>
      <c r="BC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TEXT(BC$6,"yyyymm") &amp; "]"),
0)</f>
        <v>9333.5136598710469</v>
      </c>
      <c r="BD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TEXT(BD$6,"yyyymm") &amp; "]"),
0)</f>
        <v>10159.26465985717</v>
      </c>
      <c r="BE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TEXT(BE$6,"yyyymm") &amp; "]"),
0)</f>
        <v>11031.824904504965</v>
      </c>
      <c r="BF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TEXT(BF$6,"yyyymm") &amp; "]"),
0)</f>
        <v>11856.227378999036</v>
      </c>
      <c r="BG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TEXT(BG$6,"yyyymm") &amp; "]"),
0)</f>
        <v>12722.416522789692</v>
      </c>
      <c r="BH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TEXT(BH$6,"yyyymm") &amp; "]"),
0)</f>
        <v>13928.970367428192</v>
      </c>
      <c r="BI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TEXT(BI$6,"yyyymm") &amp; "]"),
0)</f>
        <v>15204.920025719599</v>
      </c>
      <c r="BJ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TEXT(BJ$6,"yyyymm") &amp; "]"),
0)</f>
        <v>16537.743756654079</v>
      </c>
      <c r="BK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TEXT(BK$6,"yyyymm") &amp; "]"),
0)</f>
        <v>17916.587246486073</v>
      </c>
      <c r="BO9" s="24">
        <f t="shared" si="5"/>
        <v>0</v>
      </c>
      <c r="BP9" s="24">
        <f t="shared" ref="BP9:BP10" si="7">_xlfn.XLOOKUP(BP$6,$D$6:$BM$6,$D9:$BM9,,0,-1)</f>
        <v>8703.0067086827057</v>
      </c>
      <c r="BQ9" s="24">
        <f t="shared" si="6"/>
        <v>0</v>
      </c>
      <c r="BR9" s="24">
        <f t="shared" si="6"/>
        <v>0</v>
      </c>
      <c r="BS9" s="24">
        <f t="shared" si="6"/>
        <v>0</v>
      </c>
      <c r="BT9" s="24">
        <f t="shared" si="6"/>
        <v>0</v>
      </c>
    </row>
    <row r="10" spans="1:81" ht="14.45" hidden="1" customHeight="1" outlineLevel="1" x14ac:dyDescent="0.25">
      <c r="A10" s="11" t="s">
        <v>15</v>
      </c>
      <c r="C10" s="2" t="s">
        <v>9</v>
      </c>
      <c r="D10" s="8">
        <f>IFERROR(
GETPIVOTDATA("[Base_Tarjetas].[Importe]",TDinamica_R!$A$3,
"[Base_Tarjetas].[PERIODO]","[Base_Tarjetas].[PERIODO].&amp;[" &amp; TEXT(D$6,"yyyymm") &amp; "]",
"[Base_Tarjetas].[Metrica]","[Base_Tarjetas].[Metrica].&amp;[" &amp; $A10 &amp; "]",
"[Base_Tarjetas].[SEGMENTO_DESCRIP]","[Base_Tarjetas].[SEGMENTO_DESCRIP].&amp;[" &amp; $C$6 &amp; "]",
"[Base_Tarjetas].[SITUACION]","[Base_Tarjetas].[SITUACION].&amp;[" &amp; $C10 &amp; "]",
"[Base_Tarjetas].[TIPO]","[Base_Tarjetas].[TIPO].&amp;[" &amp; $C$1 &amp; "]")/1000,
0)</f>
        <v>0</v>
      </c>
      <c r="E10" s="8">
        <f>IFERROR(
GETPIVOTDATA("[Base_Tarjetas].[Importe]",TDinamica_R!$A$3,
"[Base_Tarjetas].[PERIODO]","[Base_Tarjetas].[PERIODO].&amp;[" &amp; TEXT(E$6,"yyyymm") &amp; "]",
"[Base_Tarjetas].[Metrica]","[Base_Tarjetas].[Metrica].&amp;[" &amp; $A10 &amp; "]",
"[Base_Tarjetas].[SEGMENTO_DESCRIP]","[Base_Tarjetas].[SEGMENTO_DESCRIP].&amp;[" &amp; $C$6 &amp; "]",
"[Base_Tarjetas].[SITUACION]","[Base_Tarjetas].[SITUACION].&amp;[" &amp; $C10 &amp; "]",
"[Base_Tarjetas].[TIPO]","[Base_Tarjetas].[TIPO].&amp;[" &amp; $C$1 &amp; "]")/1000,
0)</f>
        <v>0</v>
      </c>
      <c r="F10" s="8">
        <f>IFERROR(
GETPIVOTDATA("[Base_Tarjetas].[Importe]",TDinamica_R!$A$3,
"[Base_Tarjetas].[PERIODO]","[Base_Tarjetas].[PERIODO].&amp;[" &amp; TEXT(F$6,"yyyymm") &amp; "]",
"[Base_Tarjetas].[Metrica]","[Base_Tarjetas].[Metrica].&amp;[" &amp; $A10 &amp; "]",
"[Base_Tarjetas].[SEGMENTO_DESCRIP]","[Base_Tarjetas].[SEGMENTO_DESCRIP].&amp;[" &amp; $C$6 &amp; "]",
"[Base_Tarjetas].[SITUACION]","[Base_Tarjetas].[SITUACION].&amp;[" &amp; $C10 &amp; "]",
"[Base_Tarjetas].[TIPO]","[Base_Tarjetas].[TIPO].&amp;[" &amp; $C$1 &amp; "]")/1000,
0)</f>
        <v>0</v>
      </c>
      <c r="G10" s="8">
        <f>IFERROR(
GETPIVOTDATA("[Base_Tarjetas].[Importe]",TDinamica_R!$A$3,
"[Base_Tarjetas].[PERIODO]","[Base_Tarjetas].[PERIODO].&amp;[" &amp; TEXT(G$6,"yyyymm") &amp; "]",
"[Base_Tarjetas].[Metrica]","[Base_Tarjetas].[Metrica].&amp;[" &amp; $A10 &amp; "]",
"[Base_Tarjetas].[SEGMENTO_DESCRIP]","[Base_Tarjetas].[SEGMENTO_DESCRIP].&amp;[" &amp; $C$6 &amp; "]",
"[Base_Tarjetas].[SITUACION]","[Base_Tarjetas].[SITUACION].&amp;[" &amp; $C10 &amp; "]",
"[Base_Tarjetas].[TIPO]","[Base_Tarjetas].[TIPO].&amp;[" &amp; $C$1 &amp; "]")/1000,
0)</f>
        <v>0</v>
      </c>
      <c r="H10" s="8">
        <f>IFERROR(
GETPIVOTDATA("[Base_Tarjetas].[Importe]",TDinamica_R!$A$3,
"[Base_Tarjetas].[PERIODO]","[Base_Tarjetas].[PERIODO].&amp;[" &amp; TEXT(H$6,"yyyymm") &amp; "]",
"[Base_Tarjetas].[Metrica]","[Base_Tarjetas].[Metrica].&amp;[" &amp; $A10 &amp; "]",
"[Base_Tarjetas].[SEGMENTO_DESCRIP]","[Base_Tarjetas].[SEGMENTO_DESCRIP].&amp;[" &amp; $C$6 &amp; "]",
"[Base_Tarjetas].[SITUACION]","[Base_Tarjetas].[SITUACION].&amp;[" &amp; $C10 &amp; "]",
"[Base_Tarjetas].[TIPO]","[Base_Tarjetas].[TIPO].&amp;[" &amp; $C$1 &amp; "]")/1000,
0)</f>
        <v>0</v>
      </c>
      <c r="I10" s="8">
        <f>IFERROR(
GETPIVOTDATA("[Base_Tarjetas].[Importe]",TDinamica_R!$A$3,
"[Base_Tarjetas].[PERIODO]","[Base_Tarjetas].[PERIODO].&amp;[" &amp; TEXT(I$6,"yyyymm") &amp; "]",
"[Base_Tarjetas].[Metrica]","[Base_Tarjetas].[Metrica].&amp;[" &amp; $A10 &amp; "]",
"[Base_Tarjetas].[SEGMENTO_DESCRIP]","[Base_Tarjetas].[SEGMENTO_DESCRIP].&amp;[" &amp; $C$6 &amp; "]",
"[Base_Tarjetas].[SITUACION]","[Base_Tarjetas].[SITUACION].&amp;[" &amp; $C10 &amp; "]",
"[Base_Tarjetas].[TIPO]","[Base_Tarjetas].[TIPO].&amp;[" &amp; $C$1 &amp; "]")/1000,
0)</f>
        <v>0</v>
      </c>
      <c r="J10" s="8">
        <f>IFERROR(
GETPIVOTDATA("[Base_Tarjetas].[Importe]",TDinamica_R!$A$3,
"[Base_Tarjetas].[PERIODO]","[Base_Tarjetas].[PERIODO].&amp;[" &amp; TEXT(J$6,"yyyymm") &amp; "]",
"[Base_Tarjetas].[Metrica]","[Base_Tarjetas].[Metrica].&amp;[" &amp; $A10 &amp; "]",
"[Base_Tarjetas].[SEGMENTO_DESCRIP]","[Base_Tarjetas].[SEGMENTO_DESCRIP].&amp;[" &amp; $C$6 &amp; "]",
"[Base_Tarjetas].[SITUACION]","[Base_Tarjetas].[SITUACION].&amp;[" &amp; $C10 &amp; "]",
"[Base_Tarjetas].[TIPO]","[Base_Tarjetas].[TIPO].&amp;[" &amp; $C$1 &amp; "]")/1000,
0)</f>
        <v>0</v>
      </c>
      <c r="K10" s="8">
        <f>IFERROR(
GETPIVOTDATA("[Base_Tarjetas].[Importe]",TDinamica_R!$A$3,
"[Base_Tarjetas].[PERIODO]","[Base_Tarjetas].[PERIODO].&amp;[" &amp; TEXT(K$6,"yyyymm") &amp; "]",
"[Base_Tarjetas].[Metrica]","[Base_Tarjetas].[Metrica].&amp;[" &amp; $A10 &amp; "]",
"[Base_Tarjetas].[SEGMENTO_DESCRIP]","[Base_Tarjetas].[SEGMENTO_DESCRIP].&amp;[" &amp; $C$6 &amp; "]",
"[Base_Tarjetas].[SITUACION]","[Base_Tarjetas].[SITUACION].&amp;[" &amp; $C10 &amp; "]",
"[Base_Tarjetas].[TIPO]","[Base_Tarjetas].[TIPO].&amp;[" &amp; $C$1 &amp; "]")/1000,
0)</f>
        <v>0</v>
      </c>
      <c r="L10" s="8">
        <f>IFERROR(
GETPIVOTDATA("[Base_Tarjetas].[Importe]",TDinamica_R!$A$3,
"[Base_Tarjetas].[PERIODO]","[Base_Tarjetas].[PERIODO].&amp;[" &amp; TEXT(L$6,"yyyymm") &amp; "]",
"[Base_Tarjetas].[Metrica]","[Base_Tarjetas].[Metrica].&amp;[" &amp; $A10 &amp; "]",
"[Base_Tarjetas].[SEGMENTO_DESCRIP]","[Base_Tarjetas].[SEGMENTO_DESCRIP].&amp;[" &amp; $C$6 &amp; "]",
"[Base_Tarjetas].[SITUACION]","[Base_Tarjetas].[SITUACION].&amp;[" &amp; $C10 &amp; "]",
"[Base_Tarjetas].[TIPO]","[Base_Tarjetas].[TIPO].&amp;[" &amp; $C$1 &amp; "]")/1000,
0)</f>
        <v>0</v>
      </c>
      <c r="M10" s="8">
        <f>IFERROR(
GETPIVOTDATA("[Base_Tarjetas].[Importe]",TDinamica_R!$A$3,
"[Base_Tarjetas].[PERIODO]","[Base_Tarjetas].[PERIODO].&amp;[" &amp; TEXT(M$6,"yyyymm") &amp; "]",
"[Base_Tarjetas].[Metrica]","[Base_Tarjetas].[Metrica].&amp;[" &amp; $A10 &amp; "]",
"[Base_Tarjetas].[SEGMENTO_DESCRIP]","[Base_Tarjetas].[SEGMENTO_DESCRIP].&amp;[" &amp; $C$6 &amp; "]",
"[Base_Tarjetas].[SITUACION]","[Base_Tarjetas].[SITUACION].&amp;[" &amp; $C10 &amp; "]",
"[Base_Tarjetas].[TIPO]","[Base_Tarjetas].[TIPO].&amp;[" &amp; $C$1 &amp; "]")/1000,
0)</f>
        <v>0</v>
      </c>
      <c r="N10" s="8">
        <f>IFERROR(
GETPIVOTDATA("[Base_Tarjetas].[Importe]",TDinamica_R!$A$3,
"[Base_Tarjetas].[PERIODO]","[Base_Tarjetas].[PERIODO].&amp;[" &amp; TEXT(N$6,"yyyymm") &amp; "]",
"[Base_Tarjetas].[Metrica]","[Base_Tarjetas].[Metrica].&amp;[" &amp; $A10 &amp; "]",
"[Base_Tarjetas].[SEGMENTO_DESCRIP]","[Base_Tarjetas].[SEGMENTO_DESCRIP].&amp;[" &amp; $C$6 &amp; "]",
"[Base_Tarjetas].[SITUACION]","[Base_Tarjetas].[SITUACION].&amp;[" &amp; $C10 &amp; "]",
"[Base_Tarjetas].[TIPO]","[Base_Tarjetas].[TIPO].&amp;[" &amp; $C$1 &amp; "]")/1000,
0)</f>
        <v>0</v>
      </c>
      <c r="O10" s="8">
        <f>IFERROR(
GETPIVOTDATA("[Base_Tarjetas].[Importe]",TDinamica_R!$A$3,
"[Base_Tarjetas].[PERIODO]","[Base_Tarjetas].[PERIODO].&amp;[" &amp; TEXT(O$6,"yyyymm") &amp; "]",
"[Base_Tarjetas].[Metrica]","[Base_Tarjetas].[Metrica].&amp;[" &amp; $A10 &amp; "]",
"[Base_Tarjetas].[SEGMENTO_DESCRIP]","[Base_Tarjetas].[SEGMENTO_DESCRIP].&amp;[" &amp; $C$6 &amp; "]",
"[Base_Tarjetas].[SITUACION]","[Base_Tarjetas].[SITUACION].&amp;[" &amp; $C10 &amp; "]",
"[Base_Tarjetas].[TIPO]","[Base_Tarjetas].[TIPO].&amp;[" &amp; $C$1 &amp; "]")/1000,
0)</f>
        <v>0</v>
      </c>
      <c r="P10" s="8">
        <f>IFERROR(
GETPIVOTDATA("[Base_Tarjetas].[Importe]",TDinamica_R!$A$3,
"[Base_Tarjetas].[PERIODO]","[Base_Tarjetas].[PERIODO].&amp;[" &amp; TEXT(P$6,"yyyymm") &amp; "]",
"[Base_Tarjetas].[Metrica]","[Base_Tarjetas].[Metrica].&amp;[" &amp; $A10 &amp; "]",
"[Base_Tarjetas].[SEGMENTO_DESCRIP]","[Base_Tarjetas].[SEGMENTO_DESCRIP].&amp;[" &amp; $C$6 &amp; "]",
"[Base_Tarjetas].[SITUACION]","[Base_Tarjetas].[SITUACION].&amp;[" &amp; $C10 &amp; "]",
"[Base_Tarjetas].[TIPO]","[Base_Tarjetas].[TIPO].&amp;[" &amp; $C$1 &amp; "]")/1000,
0)</f>
        <v>0</v>
      </c>
      <c r="Q10" s="8">
        <f>IFERROR(
GETPIVOTDATA("[Base_Tarjetas].[Importe]",TDinamica_R!$A$3,
"[Base_Tarjetas].[PERIODO]","[Base_Tarjetas].[PERIODO].&amp;[" &amp; TEXT(Q$6,"yyyymm") &amp; "]",
"[Base_Tarjetas].[Metrica]","[Base_Tarjetas].[Metrica].&amp;[" &amp; $A10 &amp; "]",
"[Base_Tarjetas].[SEGMENTO_DESCRIP]","[Base_Tarjetas].[SEGMENTO_DESCRIP].&amp;[" &amp; $C$6 &amp; "]",
"[Base_Tarjetas].[SITUACION]","[Base_Tarjetas].[SITUACION].&amp;[" &amp; $C10 &amp; "]",
"[Base_Tarjetas].[TIPO]","[Base_Tarjetas].[TIPO].&amp;[" &amp; $C$1 &amp; "]")/1000,
0)</f>
        <v>0</v>
      </c>
      <c r="R10" s="8">
        <f>IFERROR(
GETPIVOTDATA("[Base_Tarjetas].[Importe]",TDinamica_R!$A$3,
"[Base_Tarjetas].[PERIODO]","[Base_Tarjetas].[PERIODO].&amp;[" &amp; TEXT(R$6,"yyyymm") &amp; "]",
"[Base_Tarjetas].[Metrica]","[Base_Tarjetas].[Metrica].&amp;[" &amp; $A10 &amp; "]",
"[Base_Tarjetas].[SEGMENTO_DESCRIP]","[Base_Tarjetas].[SEGMENTO_DESCRIP].&amp;[" &amp; $C$6 &amp; "]",
"[Base_Tarjetas].[SITUACION]","[Base_Tarjetas].[SITUACION].&amp;[" &amp; $C10 &amp; "]",
"[Base_Tarjetas].[TIPO]","[Base_Tarjetas].[TIPO].&amp;[" &amp; $C$1 &amp; "]")/1000,
0)</f>
        <v>0</v>
      </c>
      <c r="S10" s="8">
        <f>IFERROR(
GETPIVOTDATA("[Base_Tarjetas].[Importe]",TDinamica_R!$A$3,
"[Base_Tarjetas].[PERIODO]","[Base_Tarjetas].[PERIODO].&amp;[" &amp; TEXT(S$6,"yyyymm") &amp; "]",
"[Base_Tarjetas].[Metrica]","[Base_Tarjetas].[Metrica].&amp;[" &amp; $A10 &amp; "]",
"[Base_Tarjetas].[SEGMENTO_DESCRIP]","[Base_Tarjetas].[SEGMENTO_DESCRIP].&amp;[" &amp; $C$6 &amp; "]",
"[Base_Tarjetas].[SITUACION]","[Base_Tarjetas].[SITUACION].&amp;[" &amp; $C10 &amp; "]",
"[Base_Tarjetas].[TIPO]","[Base_Tarjetas].[TIPO].&amp;[" &amp; $C$1 &amp; "]")/1000,
0)</f>
        <v>0</v>
      </c>
      <c r="T10" s="8">
        <f>IFERROR(
GETPIVOTDATA("[Base_Tarjetas].[Importe]",TDinamica_R!$A$3,
"[Base_Tarjetas].[PERIODO]","[Base_Tarjetas].[PERIODO].&amp;[" &amp; TEXT(T$6,"yyyymm") &amp; "]",
"[Base_Tarjetas].[Metrica]","[Base_Tarjetas].[Metrica].&amp;[" &amp; $A10 &amp; "]",
"[Base_Tarjetas].[SEGMENTO_DESCRIP]","[Base_Tarjetas].[SEGMENTO_DESCRIP].&amp;[" &amp; $C$6 &amp; "]",
"[Base_Tarjetas].[SITUACION]","[Base_Tarjetas].[SITUACION].&amp;[" &amp; $C10 &amp; "]",
"[Base_Tarjetas].[TIPO]","[Base_Tarjetas].[TIPO].&amp;[" &amp; $C$1 &amp; "]")/1000,
0)</f>
        <v>0</v>
      </c>
      <c r="U10" s="8">
        <f>IFERROR(
GETPIVOTDATA("[Base_Tarjetas].[Importe]",TDinamica_R!$A$3,
"[Base_Tarjetas].[PERIODO]","[Base_Tarjetas].[PERIODO].&amp;[" &amp; TEXT(U$6,"yyyymm") &amp; "]",
"[Base_Tarjetas].[Metrica]","[Base_Tarjetas].[Metrica].&amp;[" &amp; $A10 &amp; "]",
"[Base_Tarjetas].[SEGMENTO_DESCRIP]","[Base_Tarjetas].[SEGMENTO_DESCRIP].&amp;[" &amp; $C$6 &amp; "]",
"[Base_Tarjetas].[SITUACION]","[Base_Tarjetas].[SITUACION].&amp;[" &amp; $C10 &amp; "]",
"[Base_Tarjetas].[TIPO]","[Base_Tarjetas].[TIPO].&amp;[" &amp; $C$1 &amp; "]")/1000,
0)</f>
        <v>0</v>
      </c>
      <c r="V10" s="8">
        <f>IFERROR(
GETPIVOTDATA("[Base_Tarjetas].[Importe]",TDinamica_R!$A$3,
"[Base_Tarjetas].[PERIODO]","[Base_Tarjetas].[PERIODO].&amp;[" &amp; TEXT(V$6,"yyyymm") &amp; "]",
"[Base_Tarjetas].[Metrica]","[Base_Tarjetas].[Metrica].&amp;[" &amp; $A10 &amp; "]",
"[Base_Tarjetas].[SEGMENTO_DESCRIP]","[Base_Tarjetas].[SEGMENTO_DESCRIP].&amp;[" &amp; $C$6 &amp; "]",
"[Base_Tarjetas].[SITUACION]","[Base_Tarjetas].[SITUACION].&amp;[" &amp; $C10 &amp; "]",
"[Base_Tarjetas].[TIPO]","[Base_Tarjetas].[TIPO].&amp;[" &amp; $C$1 &amp; "]")/1000,
0)</f>
        <v>0</v>
      </c>
      <c r="W10" s="8">
        <f>IFERROR(
GETPIVOTDATA("[Base_Tarjetas].[Importe]",TDinamica_R!$A$3,
"[Base_Tarjetas].[PERIODO]","[Base_Tarjetas].[PERIODO].&amp;[" &amp; TEXT(W$6,"yyyymm") &amp; "]",
"[Base_Tarjetas].[Metrica]","[Base_Tarjetas].[Metrica].&amp;[" &amp; $A10 &amp; "]",
"[Base_Tarjetas].[SEGMENTO_DESCRIP]","[Base_Tarjetas].[SEGMENTO_DESCRIP].&amp;[" &amp; $C$6 &amp; "]",
"[Base_Tarjetas].[SITUACION]","[Base_Tarjetas].[SITUACION].&amp;[" &amp; $C10 &amp; "]",
"[Base_Tarjetas].[TIPO]","[Base_Tarjetas].[TIPO].&amp;[" &amp; $C$1 &amp; "]")/1000,
0)</f>
        <v>0</v>
      </c>
      <c r="X10" s="8">
        <f>IFERROR(
GETPIVOTDATA("[Base_Tarjetas].[Importe]",TDinamica_R!$A$3,
"[Base_Tarjetas].[PERIODO]","[Base_Tarjetas].[PERIODO].&amp;[" &amp; TEXT(X$6,"yyyymm") &amp; "]",
"[Base_Tarjetas].[Metrica]","[Base_Tarjetas].[Metrica].&amp;[" &amp; $A10 &amp; "]",
"[Base_Tarjetas].[SEGMENTO_DESCRIP]","[Base_Tarjetas].[SEGMENTO_DESCRIP].&amp;[" &amp; $C$6 &amp; "]",
"[Base_Tarjetas].[SITUACION]","[Base_Tarjetas].[SITUACION].&amp;[" &amp; $C10 &amp; "]",
"[Base_Tarjetas].[TIPO]","[Base_Tarjetas].[TIPO].&amp;[" &amp; $C$1 &amp; "]")/1000,
0)</f>
        <v>0</v>
      </c>
      <c r="Y10" s="8">
        <f>IFERROR(
GETPIVOTDATA("[Base_Tarjetas].[Importe]",TDinamica_R!$A$3,
"[Base_Tarjetas].[PERIODO]","[Base_Tarjetas].[PERIODO].&amp;[" &amp; TEXT(Y$6,"yyyymm") &amp; "]",
"[Base_Tarjetas].[Metrica]","[Base_Tarjetas].[Metrica].&amp;[" &amp; $A10 &amp; "]",
"[Base_Tarjetas].[SEGMENTO_DESCRIP]","[Base_Tarjetas].[SEGMENTO_DESCRIP].&amp;[" &amp; $C$6 &amp; "]",
"[Base_Tarjetas].[SITUACION]","[Base_Tarjetas].[SITUACION].&amp;[" &amp; $C10 &amp; "]",
"[Base_Tarjetas].[TIPO]","[Base_Tarjetas].[TIPO].&amp;[" &amp; $C$1 &amp; "]")/1000,
0)</f>
        <v>0</v>
      </c>
      <c r="Z10" s="8">
        <f>IFERROR(
GETPIVOTDATA("[Base_Tarjetas].[Importe]",TDinamica_R!$A$3,
"[Base_Tarjetas].[PERIODO]","[Base_Tarjetas].[PERIODO].&amp;[" &amp; TEXT(Z$6,"yyyymm") &amp; "]",
"[Base_Tarjetas].[Metrica]","[Base_Tarjetas].[Metrica].&amp;[" &amp; $A10 &amp; "]",
"[Base_Tarjetas].[SEGMENTO_DESCRIP]","[Base_Tarjetas].[SEGMENTO_DESCRIP].&amp;[" &amp; $C$6 &amp; "]",
"[Base_Tarjetas].[SITUACION]","[Base_Tarjetas].[SITUACION].&amp;[" &amp; $C10 &amp; "]",
"[Base_Tarjetas].[TIPO]","[Base_Tarjetas].[TIPO].&amp;[" &amp; $C$1 &amp; "]")/1000,
0)</f>
        <v>0</v>
      </c>
      <c r="AA10" s="8">
        <f>IFERROR(
GETPIVOTDATA("[Base_Tarjetas].[Importe]",TDinamica_R!$A$3,
"[Base_Tarjetas].[PERIODO]","[Base_Tarjetas].[PERIODO].&amp;[" &amp; TEXT(AA$6,"yyyymm") &amp; "]",
"[Base_Tarjetas].[Metrica]","[Base_Tarjetas].[Metrica].&amp;[" &amp; $A10 &amp; "]",
"[Base_Tarjetas].[SEGMENTO_DESCRIP]","[Base_Tarjetas].[SEGMENTO_DESCRIP].&amp;[" &amp; $C$6 &amp; "]",
"[Base_Tarjetas].[SITUACION]","[Base_Tarjetas].[SITUACION].&amp;[" &amp; $C10 &amp; "]",
"[Base_Tarjetas].[TIPO]","[Base_Tarjetas].[TIPO].&amp;[" &amp; $C$1 &amp; "]")/1000,
0)</f>
        <v>0</v>
      </c>
      <c r="AB10" s="8">
        <f>IFERROR(
GETPIVOTDATA("[Base_Tarjetas].[Importe]",TDinamica_R!$A$3,
"[Base_Tarjetas].[PERIODO]","[Base_Tarjetas].[PERIODO].&amp;[" &amp; TEXT(AB$6,"yyyymm") &amp; "]",
"[Base_Tarjetas].[Metrica]","[Base_Tarjetas].[Metrica].&amp;[" &amp; $A10 &amp; "]",
"[Base_Tarjetas].[SEGMENTO_DESCRIP]","[Base_Tarjetas].[SEGMENTO_DESCRIP].&amp;[" &amp; $C$6 &amp; "]",
"[Base_Tarjetas].[SITUACION]","[Base_Tarjetas].[SITUACION].&amp;[" &amp; $C10 &amp; "]",
"[Base_Tarjetas].[TIPO]","[Base_Tarjetas].[TIPO].&amp;[" &amp; $C$1 &amp; "]")/1000,
0)</f>
        <v>0</v>
      </c>
      <c r="AC10" s="8">
        <f>IFERROR(
GETPIVOTDATA("[Base_Tarjetas].[Importe]",TDinamica_R!$A$3,
"[Base_Tarjetas].[PERIODO]","[Base_Tarjetas].[PERIODO].&amp;[" &amp; TEXT(AC$6,"yyyymm") &amp; "]",
"[Base_Tarjetas].[Metrica]","[Base_Tarjetas].[Metrica].&amp;[" &amp; $A10 &amp; "]",
"[Base_Tarjetas].[SEGMENTO_DESCRIP]","[Base_Tarjetas].[SEGMENTO_DESCRIP].&amp;[" &amp; $C$6 &amp; "]",
"[Base_Tarjetas].[SITUACION]","[Base_Tarjetas].[SITUACION].&amp;[" &amp; $C10 &amp; "]",
"[Base_Tarjetas].[TIPO]","[Base_Tarjetas].[TIPO].&amp;[" &amp; $C$1 &amp; "]")/1000,
0)</f>
        <v>0</v>
      </c>
      <c r="AD10" s="8">
        <f>IFERROR(
GETPIVOTDATA("[Base_Tarjetas].[Importe]",TDinamica_R!$A$3,
"[Base_Tarjetas].[PERIODO]","[Base_Tarjetas].[PERIODO].&amp;[" &amp; TEXT(AD$6,"yyyymm") &amp; "]",
"[Base_Tarjetas].[Metrica]","[Base_Tarjetas].[Metrica].&amp;[" &amp; $A10 &amp; "]",
"[Base_Tarjetas].[SEGMENTO_DESCRIP]","[Base_Tarjetas].[SEGMENTO_DESCRIP].&amp;[" &amp; $C$6 &amp; "]",
"[Base_Tarjetas].[SITUACION]","[Base_Tarjetas].[SITUACION].&amp;[" &amp; $C10 &amp; "]",
"[Base_Tarjetas].[TIPO]","[Base_Tarjetas].[TIPO].&amp;[" &amp; $C$1 &amp; "]")/1000,
0)</f>
        <v>0</v>
      </c>
      <c r="AE10" s="8">
        <f>IFERROR(
GETPIVOTDATA("[Base_Tarjetas].[Importe]",TDinamica_R!$A$3,
"[Base_Tarjetas].[PERIODO]","[Base_Tarjetas].[PERIODO].&amp;[" &amp; TEXT(AE$6,"yyyymm") &amp; "]",
"[Base_Tarjetas].[Metrica]","[Base_Tarjetas].[Metrica].&amp;[" &amp; $A10 &amp; "]",
"[Base_Tarjetas].[SEGMENTO_DESCRIP]","[Base_Tarjetas].[SEGMENTO_DESCRIP].&amp;[" &amp; $C$6 &amp; "]",
"[Base_Tarjetas].[SITUACION]","[Base_Tarjetas].[SITUACION].&amp;[" &amp; $C10 &amp; "]",
"[Base_Tarjetas].[TIPO]","[Base_Tarjetas].[TIPO].&amp;[" &amp; $C$1 &amp; "]")/1000,
0)</f>
        <v>0</v>
      </c>
      <c r="AF10" s="8">
        <f>IFERROR(
GETPIVOTDATA("[Base_Tarjetas].[Importe]",TDinamica_R!$A$3,
"[Base_Tarjetas].[PERIODO]","[Base_Tarjetas].[PERIODO].&amp;[" &amp; TEXT(AF$6,"yyyymm") &amp; "]",
"[Base_Tarjetas].[Metrica]","[Base_Tarjetas].[Metrica].&amp;[" &amp; $A10 &amp; "]",
"[Base_Tarjetas].[SEGMENTO_DESCRIP]","[Base_Tarjetas].[SEGMENTO_DESCRIP].&amp;[" &amp; $C$6 &amp; "]",
"[Base_Tarjetas].[SITUACION]","[Base_Tarjetas].[SITUACION].&amp;[" &amp; $C10 &amp; "]",
"[Base_Tarjetas].[TIPO]","[Base_Tarjetas].[TIPO].&amp;[" &amp; $C$1 &amp; "]")/1000,
0)</f>
        <v>0</v>
      </c>
      <c r="AG10" s="8">
        <f>IFERROR(
GETPIVOTDATA("[Base_Tarjetas].[Importe]",TDinamica_R!$A$3,
"[Base_Tarjetas].[PERIODO]","[Base_Tarjetas].[PERIODO].&amp;[" &amp; TEXT(AG$6,"yyyymm") &amp; "]",
"[Base_Tarjetas].[Metrica]","[Base_Tarjetas].[Metrica].&amp;[" &amp; $A10 &amp; "]",
"[Base_Tarjetas].[SEGMENTO_DESCRIP]","[Base_Tarjetas].[SEGMENTO_DESCRIP].&amp;[" &amp; $C$6 &amp; "]",
"[Base_Tarjetas].[SITUACION]","[Base_Tarjetas].[SITUACION].&amp;[" &amp; $C10 &amp; "]",
"[Base_Tarjetas].[TIPO]","[Base_Tarjetas].[TIPO].&amp;[" &amp; $C$1 &amp; "]")/1000,
0)</f>
        <v>0</v>
      </c>
      <c r="AH10" s="8">
        <f>IFERROR(
GETPIVOTDATA("[Base_Tarjetas].[Importe]",TDinamica_R!$A$3,
"[Base_Tarjetas].[PERIODO]","[Base_Tarjetas].[PERIODO].&amp;[" &amp; TEXT(AH$6,"yyyymm") &amp; "]",
"[Base_Tarjetas].[Metrica]","[Base_Tarjetas].[Metrica].&amp;[" &amp; $A10 &amp; "]",
"[Base_Tarjetas].[SEGMENTO_DESCRIP]","[Base_Tarjetas].[SEGMENTO_DESCRIP].&amp;[" &amp; $C$6 &amp; "]",
"[Base_Tarjetas].[SITUACION]","[Base_Tarjetas].[SITUACION].&amp;[" &amp; $C10 &amp; "]",
"[Base_Tarjetas].[TIPO]","[Base_Tarjetas].[TIPO].&amp;[" &amp; $C$1 &amp; "]")/1000,
0)</f>
        <v>0</v>
      </c>
      <c r="AI10" s="8">
        <f>IFERROR(
GETPIVOTDATA("[Base_Tarjetas].[Importe]",TDinamica_R!$A$3,
"[Base_Tarjetas].[PERIODO]","[Base_Tarjetas].[PERIODO].&amp;[" &amp; TEXT(AI$6,"yyyymm") &amp; "]",
"[Base_Tarjetas].[Metrica]","[Base_Tarjetas].[Metrica].&amp;[" &amp; $A10 &amp; "]",
"[Base_Tarjetas].[SEGMENTO_DESCRIP]","[Base_Tarjetas].[SEGMENTO_DESCRIP].&amp;[" &amp; $C$6 &amp; "]",
"[Base_Tarjetas].[SITUACION]","[Base_Tarjetas].[SITUACION].&amp;[" &amp; $C10 &amp; "]",
"[Base_Tarjetas].[TIPO]","[Base_Tarjetas].[TIPO].&amp;[" &amp; $C$1 &amp; "]")/1000,
0)</f>
        <v>0</v>
      </c>
      <c r="AJ10" s="8">
        <f>IFERROR(
GETPIVOTDATA("[Base_Tarjetas].[Importe]",TDinamica_R!$A$3,
"[Base_Tarjetas].[PERIODO]","[Base_Tarjetas].[PERIODO].&amp;[" &amp; TEXT(AJ$6,"yyyymm") &amp; "]",
"[Base_Tarjetas].[Metrica]","[Base_Tarjetas].[Metrica].&amp;[" &amp; $A10 &amp; "]",
"[Base_Tarjetas].[SEGMENTO_DESCRIP]","[Base_Tarjetas].[SEGMENTO_DESCRIP].&amp;[" &amp; $C$6 &amp; "]",
"[Base_Tarjetas].[SITUACION]","[Base_Tarjetas].[SITUACION].&amp;[" &amp; $C10 &amp; "]",
"[Base_Tarjetas].[TIPO]","[Base_Tarjetas].[TIPO].&amp;[" &amp; $C$1 &amp; "]")/1000,
0)</f>
        <v>0</v>
      </c>
      <c r="AK10" s="8">
        <f>IFERROR(
GETPIVOTDATA("[Base_Tarjetas].[Importe]",TDinamica_R!$A$3,
"[Base_Tarjetas].[PERIODO]","[Base_Tarjetas].[PERIODO].&amp;[" &amp; TEXT(AK$6,"yyyymm") &amp; "]",
"[Base_Tarjetas].[Metrica]","[Base_Tarjetas].[Metrica].&amp;[" &amp; $A10 &amp; "]",
"[Base_Tarjetas].[SEGMENTO_DESCRIP]","[Base_Tarjetas].[SEGMENTO_DESCRIP].&amp;[" &amp; $C$6 &amp; "]",
"[Base_Tarjetas].[SITUACION]","[Base_Tarjetas].[SITUACION].&amp;[" &amp; $C10 &amp; "]",
"[Base_Tarjetas].[TIPO]","[Base_Tarjetas].[TIPO].&amp;[" &amp; $C$1 &amp; "]")/1000,
0)</f>
        <v>0</v>
      </c>
      <c r="AL10" s="8">
        <f>IFERROR(
GETPIVOTDATA("[Base_Tarjetas].[Importe]",TDinamica_R!$A$3,
"[Base_Tarjetas].[PERIODO]","[Base_Tarjetas].[PERIODO].&amp;[" &amp; TEXT(AL$6,"yyyymm") &amp; "]",
"[Base_Tarjetas].[Metrica]","[Base_Tarjetas].[Metrica].&amp;[" &amp; $A10 &amp; "]",
"[Base_Tarjetas].[SEGMENTO_DESCRIP]","[Base_Tarjetas].[SEGMENTO_DESCRIP].&amp;[" &amp; $C$6 &amp; "]",
"[Base_Tarjetas].[SITUACION]","[Base_Tarjetas].[SITUACION].&amp;[" &amp; $C10 &amp; "]",
"[Base_Tarjetas].[TIPO]","[Base_Tarjetas].[TIPO].&amp;[" &amp; $C$1 &amp; "]")/1000,
0)</f>
        <v>0</v>
      </c>
      <c r="AM10" s="8">
        <f>IFERROR(
GETPIVOTDATA("[Base_Tarjetas].[Importe]",TDinamica_R!$A$3,
"[Base_Tarjetas].[PERIODO]","[Base_Tarjetas].[PERIODO].&amp;[" &amp; TEXT(AM$6,"yyyymm") &amp; "]",
"[Base_Tarjetas].[Metrica]","[Base_Tarjetas].[Metrica].&amp;[" &amp; $A10 &amp; "]",
"[Base_Tarjetas].[SEGMENTO_DESCRIP]","[Base_Tarjetas].[SEGMENTO_DESCRIP].&amp;[" &amp; $C$6 &amp; "]",
"[Base_Tarjetas].[SITUACION]","[Base_Tarjetas].[SITUACION].&amp;[" &amp; $C10 &amp; "]",
"[Base_Tarjetas].[TIPO]","[Base_Tarjetas].[TIPO].&amp;[" &amp; $C$1 &amp; "]")/1000,
0)</f>
        <v>0</v>
      </c>
      <c r="AN10" s="8">
        <f>IFERROR(
GETPIVOTDATA("[Base_Tarjetas].[Importe]",TDinamica_R!$A$3,
"[Base_Tarjetas].[PERIODO]","[Base_Tarjetas].[PERIODO].&amp;[" &amp; TEXT(AN$6,"yyyymm") &amp; "]",
"[Base_Tarjetas].[Metrica]","[Base_Tarjetas].[Metrica].&amp;[" &amp; $A10 &amp; "]",
"[Base_Tarjetas].[SEGMENTO_DESCRIP]","[Base_Tarjetas].[SEGMENTO_DESCRIP].&amp;[" &amp; $C$6 &amp; "]",
"[Base_Tarjetas].[SITUACION]","[Base_Tarjetas].[SITUACION].&amp;[" &amp; $C10 &amp; "]",
"[Base_Tarjetas].[TIPO]","[Base_Tarjetas].[TIPO].&amp;[" &amp; $C$1 &amp; "]")/1000,
0)</f>
        <v>0</v>
      </c>
      <c r="AO10" s="8">
        <f>IFERROR(
GETPIVOTDATA("[Base_Tarjetas].[Importe]",TDinamica_R!$A$3,
"[Base_Tarjetas].[PERIODO]","[Base_Tarjetas].[PERIODO].&amp;[" &amp; TEXT(AO$6,"yyyymm") &amp; "]",
"[Base_Tarjetas].[Metrica]","[Base_Tarjetas].[Metrica].&amp;[" &amp; $A10 &amp; "]",
"[Base_Tarjetas].[SEGMENTO_DESCRIP]","[Base_Tarjetas].[SEGMENTO_DESCRIP].&amp;[" &amp; $C$6 &amp; "]",
"[Base_Tarjetas].[SITUACION]","[Base_Tarjetas].[SITUACION].&amp;[" &amp; $C10 &amp; "]",
"[Base_Tarjetas].[TIPO]","[Base_Tarjetas].[TIPO].&amp;[" &amp; $C$1 &amp; "]")/1000,
0)</f>
        <v>0</v>
      </c>
      <c r="AP10" s="8">
        <f>IFERROR(
GETPIVOTDATA("[Base_Tarjetas].[Importe]",TDinamica_R!$A$3,
"[Base_Tarjetas].[PERIODO]","[Base_Tarjetas].[PERIODO].&amp;[" &amp; TEXT(AP$6,"yyyymm") &amp; "]",
"[Base_Tarjetas].[Metrica]","[Base_Tarjetas].[Metrica].&amp;[" &amp; $A10 &amp; "]",
"[Base_Tarjetas].[SEGMENTO_DESCRIP]","[Base_Tarjetas].[SEGMENTO_DESCRIP].&amp;[" &amp; $C$6 &amp; "]",
"[Base_Tarjetas].[SITUACION]","[Base_Tarjetas].[SITUACION].&amp;[" &amp; $C10 &amp; "]",
"[Base_Tarjetas].[TIPO]","[Base_Tarjetas].[TIPO].&amp;[" &amp; $C$1 &amp; "]")/1000,
0)</f>
        <v>0</v>
      </c>
      <c r="AQ10" s="8">
        <f>IFERROR(
GETPIVOTDATA("[Base_Tarjetas].[Importe]",TDinamica_R!$A$3,
"[Base_Tarjetas].[PERIODO]","[Base_Tarjetas].[PERIODO].&amp;[" &amp; TEXT(AQ$6,"yyyymm") &amp; "]",
"[Base_Tarjetas].[Metrica]","[Base_Tarjetas].[Metrica].&amp;[" &amp; $A10 &amp; "]",
"[Base_Tarjetas].[SEGMENTO_DESCRIP]","[Base_Tarjetas].[SEGMENTO_DESCRIP].&amp;[" &amp; $C$6 &amp; "]",
"[Base_Tarjetas].[SITUACION]","[Base_Tarjetas].[SITUACION].&amp;[" &amp; $C10 &amp; "]",
"[Base_Tarjetas].[TIPO]","[Base_Tarjetas].[TIPO].&amp;[" &amp; $C$1 &amp; "]")/1000,
0)</f>
        <v>0</v>
      </c>
      <c r="AR10" s="8">
        <f>IFERROR(
GETPIVOTDATA("[Base_Tarjetas].[Importe]",TDinamica_R!$A$3,
"[Base_Tarjetas].[PERIODO]","[Base_Tarjetas].[PERIODO].&amp;[" &amp; TEXT(AR$6,"yyyymm") &amp; "]",
"[Base_Tarjetas].[Metrica]","[Base_Tarjetas].[Metrica].&amp;[" &amp; $A10 &amp; "]",
"[Base_Tarjetas].[SEGMENTO_DESCRIP]","[Base_Tarjetas].[SEGMENTO_DESCRIP].&amp;[" &amp; $C$6 &amp; "]",
"[Base_Tarjetas].[SITUACION]","[Base_Tarjetas].[SITUACION].&amp;[" &amp; $C10 &amp; "]",
"[Base_Tarjetas].[TIPO]","[Base_Tarjetas].[TIPO].&amp;[" &amp; $C$1 &amp; "]")/1000,
0)</f>
        <v>0</v>
      </c>
      <c r="AS10" s="8">
        <f>IFERROR(
GETPIVOTDATA("[Base_Tarjetas].[Importe]",TDinamica_R!$A$3,
"[Base_Tarjetas].[PERIODO]","[Base_Tarjetas].[PERIODO].&amp;[" &amp; TEXT(AS$6,"yyyymm") &amp; "]",
"[Base_Tarjetas].[Metrica]","[Base_Tarjetas].[Metrica].&amp;[" &amp; $A10 &amp; "]",
"[Base_Tarjetas].[SEGMENTO_DESCRIP]","[Base_Tarjetas].[SEGMENTO_DESCRIP].&amp;[" &amp; $C$6 &amp; "]",
"[Base_Tarjetas].[SITUACION]","[Base_Tarjetas].[SITUACION].&amp;[" &amp; $C10 &amp; "]",
"[Base_Tarjetas].[TIPO]","[Base_Tarjetas].[TIPO].&amp;[" &amp; $C$1 &amp; "]")/1000,
0)</f>
        <v>0</v>
      </c>
      <c r="AT10" s="8">
        <f>IFERROR(
GETPIVOTDATA("[Base_Tarjetas].[Importe]",TDinamica_R!$A$3,
"[Base_Tarjetas].[PERIODO]","[Base_Tarjetas].[PERIODO].&amp;[" &amp; TEXT(AT$6,"yyyymm") &amp; "]",
"[Base_Tarjetas].[Metrica]","[Base_Tarjetas].[Metrica].&amp;[" &amp; $A10 &amp; "]",
"[Base_Tarjetas].[SEGMENTO_DESCRIP]","[Base_Tarjetas].[SEGMENTO_DESCRIP].&amp;[" &amp; $C$6 &amp; "]",
"[Base_Tarjetas].[SITUACION]","[Base_Tarjetas].[SITUACION].&amp;[" &amp; $C10 &amp; "]",
"[Base_Tarjetas].[TIPO]","[Base_Tarjetas].[TIPO].&amp;[" &amp; $C$1 &amp; "]")/1000,
0)</f>
        <v>0</v>
      </c>
      <c r="AU10" s="8">
        <f>IFERROR(
GETPIVOTDATA("[Base_Tarjetas].[Importe]",TDinamica_R!$A$3,
"[Base_Tarjetas].[PERIODO]","[Base_Tarjetas].[PERIODO].&amp;[" &amp; TEXT(AU$6,"yyyymm") &amp; "]",
"[Base_Tarjetas].[Metrica]","[Base_Tarjetas].[Metrica].&amp;[" &amp; $A10 &amp; "]",
"[Base_Tarjetas].[SEGMENTO_DESCRIP]","[Base_Tarjetas].[SEGMENTO_DESCRIP].&amp;[" &amp; $C$6 &amp; "]",
"[Base_Tarjetas].[SITUACION]","[Base_Tarjetas].[SITUACION].&amp;[" &amp; $C10 &amp; "]",
"[Base_Tarjetas].[TIPO]","[Base_Tarjetas].[TIPO].&amp;[" &amp; $C$1 &amp; "]")/1000,
0)</f>
        <v>0</v>
      </c>
      <c r="AV10" s="8">
        <f>IFERROR(
GETPIVOTDATA("[Base_Tarjetas].[Importe]",TDinamica_R!$A$3,
"[Base_Tarjetas].[PERIODO]","[Base_Tarjetas].[PERIODO].&amp;[" &amp; TEXT(AV$6,"yyyymm") &amp; "]",
"[Base_Tarjetas].[Metrica]","[Base_Tarjetas].[Metrica].&amp;[" &amp; $A10 &amp; "]",
"[Base_Tarjetas].[SEGMENTO_DESCRIP]","[Base_Tarjetas].[SEGMENTO_DESCRIP].&amp;[" &amp; $C$6 &amp; "]",
"[Base_Tarjetas].[SITUACION]","[Base_Tarjetas].[SITUACION].&amp;[" &amp; $C10 &amp; "]",
"[Base_Tarjetas].[TIPO]","[Base_Tarjetas].[TIPO].&amp;[" &amp; $C$1 &amp; "]")/1000,
0)</f>
        <v>0</v>
      </c>
      <c r="AW10" s="8">
        <f>IFERROR(
GETPIVOTDATA("[Base_Tarjetas].[Importe]",TDinamica_R!$A$3,
"[Base_Tarjetas].[PERIODO]","[Base_Tarjetas].[PERIODO].&amp;[" &amp; TEXT(AW$6,"yyyymm") &amp; "]",
"[Base_Tarjetas].[Metrica]","[Base_Tarjetas].[Metrica].&amp;[" &amp; $A10 &amp; "]",
"[Base_Tarjetas].[SEGMENTO_DESCRIP]","[Base_Tarjetas].[SEGMENTO_DESCRIP].&amp;[" &amp; $C$6 &amp; "]",
"[Base_Tarjetas].[SITUACION]","[Base_Tarjetas].[SITUACION].&amp;[" &amp; $C10 &amp; "]",
"[Base_Tarjetas].[TIPO]","[Base_Tarjetas].[TIPO].&amp;[" &amp; $C$1 &amp; "]")/1000,
0)</f>
        <v>0</v>
      </c>
      <c r="AX10" s="8">
        <f>IFERROR(
GETPIVOTDATA("[Base_Tarjetas].[Importe]",TDinamica_R!$A$3,
"[Base_Tarjetas].[PERIODO]","[Base_Tarjetas].[PERIODO].&amp;[" &amp; TEXT(AX$6,"yyyymm") &amp; "]",
"[Base_Tarjetas].[Metrica]","[Base_Tarjetas].[Metrica].&amp;[" &amp; $A10 &amp; "]",
"[Base_Tarjetas].[SEGMENTO_DESCRIP]","[Base_Tarjetas].[SEGMENTO_DESCRIP].&amp;[" &amp; $C$6 &amp; "]",
"[Base_Tarjetas].[SITUACION]","[Base_Tarjetas].[SITUACION].&amp;[" &amp; $C10 &amp; "]",
"[Base_Tarjetas].[TIPO]","[Base_Tarjetas].[TIPO].&amp;[" &amp; $C$1 &amp; "]")/1000,
0)</f>
        <v>0</v>
      </c>
      <c r="AY10" s="8">
        <f>IFERROR(
GETPIVOTDATA("[Base_Tarjetas].[Importe]",TDinamica_R!$A$3,
"[Base_Tarjetas].[PERIODO]","[Base_Tarjetas].[PERIODO].&amp;[" &amp; TEXT(AY$6,"yyyymm") &amp; "]",
"[Base_Tarjetas].[Metrica]","[Base_Tarjetas].[Metrica].&amp;[" &amp; $A10 &amp; "]",
"[Base_Tarjetas].[SEGMENTO_DESCRIP]","[Base_Tarjetas].[SEGMENTO_DESCRIP].&amp;[" &amp; $C$6 &amp; "]",
"[Base_Tarjetas].[SITUACION]","[Base_Tarjetas].[SITUACION].&amp;[" &amp; $C10 &amp; "]",
"[Base_Tarjetas].[TIPO]","[Base_Tarjetas].[TIPO].&amp;[" &amp; $C$1 &amp; "]")/1000,
0)</f>
        <v>0</v>
      </c>
      <c r="AZ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TEXT(AZ$6,"yyyymm") &amp; "]"),
0)</f>
        <v>3441.5831405829263</v>
      </c>
      <c r="BA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TEXT(BA$6,"yyyymm") &amp; "]"),
0)</f>
        <v>3489.8981510269741</v>
      </c>
      <c r="BB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TEXT(BB$6,"yyyymm") &amp; "]"),
0)</f>
        <v>3382.38647398685</v>
      </c>
      <c r="BC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TEXT(BC$6,"yyyymm") &amp; "]"),
0)</f>
        <v>3360.3140233686504</v>
      </c>
      <c r="BD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TEXT(BD$6,"yyyymm") &amp; "]"),
0)</f>
        <v>3529.2147654940918</v>
      </c>
      <c r="BE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TEXT(BE$6,"yyyymm") &amp; "]"),
0)</f>
        <v>3506.6142969100629</v>
      </c>
      <c r="BF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TEXT(BF$6,"yyyymm") &amp; "]"),
0)</f>
        <v>3611.3410649833336</v>
      </c>
      <c r="BG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TEXT(BG$6,"yyyymm") &amp; "]"),
0)</f>
        <v>3786.4262021762083</v>
      </c>
      <c r="BH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TEXT(BH$6,"yyyymm") &amp; "]"),
0)</f>
        <v>3661.2991797527061</v>
      </c>
      <c r="BI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TEXT(BI$6,"yyyymm") &amp; "]"),
0)</f>
        <v>3657.0923318466876</v>
      </c>
      <c r="BJ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TEXT(BJ$6,"yyyymm") &amp; "]"),
0)</f>
        <v>3630.0619118917157</v>
      </c>
      <c r="BK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TEXT(BK$6,"yyyymm") &amp; "]"),
0)</f>
        <v>3849.551067671478</v>
      </c>
      <c r="BO10" s="24">
        <f t="shared" si="5"/>
        <v>0</v>
      </c>
      <c r="BP10" s="24">
        <f t="shared" si="7"/>
        <v>3382.38647398685</v>
      </c>
      <c r="BQ10" s="24">
        <f t="shared" si="6"/>
        <v>0</v>
      </c>
      <c r="BR10" s="24">
        <f t="shared" si="6"/>
        <v>0</v>
      </c>
      <c r="BS10" s="24">
        <f t="shared" si="6"/>
        <v>0</v>
      </c>
      <c r="BT10" s="24">
        <f t="shared" si="6"/>
        <v>0</v>
      </c>
    </row>
    <row r="11" spans="1:81" collapsed="1" x14ac:dyDescent="0.25">
      <c r="C11" s="3" t="s">
        <v>2</v>
      </c>
      <c r="D11" s="10">
        <f>SUM(D8:D10)</f>
        <v>0</v>
      </c>
      <c r="E11" s="10">
        <f t="shared" ref="E11:BK11" si="8">SUM(E8:E10)</f>
        <v>0</v>
      </c>
      <c r="F11" s="10">
        <f t="shared" si="8"/>
        <v>0</v>
      </c>
      <c r="G11" s="10">
        <f t="shared" si="8"/>
        <v>0</v>
      </c>
      <c r="H11" s="10">
        <f t="shared" si="8"/>
        <v>0</v>
      </c>
      <c r="I11" s="10">
        <f t="shared" si="8"/>
        <v>0</v>
      </c>
      <c r="J11" s="10">
        <f t="shared" si="8"/>
        <v>0</v>
      </c>
      <c r="K11" s="10">
        <f t="shared" si="8"/>
        <v>0</v>
      </c>
      <c r="L11" s="10">
        <f t="shared" si="8"/>
        <v>0</v>
      </c>
      <c r="M11" s="10">
        <f t="shared" si="8"/>
        <v>0</v>
      </c>
      <c r="N11" s="10">
        <f t="shared" si="8"/>
        <v>0</v>
      </c>
      <c r="O11" s="10">
        <f t="shared" si="8"/>
        <v>0</v>
      </c>
      <c r="P11" s="10">
        <f t="shared" si="8"/>
        <v>0</v>
      </c>
      <c r="Q11" s="10">
        <f t="shared" si="8"/>
        <v>0</v>
      </c>
      <c r="R11" s="10">
        <f t="shared" si="8"/>
        <v>0</v>
      </c>
      <c r="S11" s="10">
        <f t="shared" si="8"/>
        <v>0</v>
      </c>
      <c r="T11" s="10">
        <f t="shared" si="8"/>
        <v>0</v>
      </c>
      <c r="U11" s="10">
        <f t="shared" si="8"/>
        <v>0</v>
      </c>
      <c r="V11" s="10">
        <f t="shared" si="8"/>
        <v>0</v>
      </c>
      <c r="W11" s="10">
        <f t="shared" si="8"/>
        <v>0</v>
      </c>
      <c r="X11" s="10">
        <f t="shared" si="8"/>
        <v>0</v>
      </c>
      <c r="Y11" s="10">
        <f t="shared" si="8"/>
        <v>0</v>
      </c>
      <c r="Z11" s="10">
        <f t="shared" si="8"/>
        <v>0</v>
      </c>
      <c r="AA11" s="10">
        <f t="shared" si="8"/>
        <v>0</v>
      </c>
      <c r="AB11" s="10">
        <f t="shared" si="8"/>
        <v>0</v>
      </c>
      <c r="AC11" s="10">
        <f t="shared" si="8"/>
        <v>0</v>
      </c>
      <c r="AD11" s="10">
        <f t="shared" si="8"/>
        <v>0</v>
      </c>
      <c r="AE11" s="10">
        <f t="shared" si="8"/>
        <v>0</v>
      </c>
      <c r="AF11" s="10">
        <f t="shared" si="8"/>
        <v>0</v>
      </c>
      <c r="AG11" s="10">
        <f t="shared" si="8"/>
        <v>0</v>
      </c>
      <c r="AH11" s="10">
        <f t="shared" si="8"/>
        <v>0</v>
      </c>
      <c r="AI11" s="10">
        <f t="shared" si="8"/>
        <v>0</v>
      </c>
      <c r="AJ11" s="10">
        <f t="shared" si="8"/>
        <v>0</v>
      </c>
      <c r="AK11" s="10">
        <f t="shared" si="8"/>
        <v>0</v>
      </c>
      <c r="AL11" s="10">
        <f t="shared" si="8"/>
        <v>0</v>
      </c>
      <c r="AM11" s="10">
        <f t="shared" si="8"/>
        <v>0</v>
      </c>
      <c r="AN11" s="10">
        <f t="shared" si="8"/>
        <v>0</v>
      </c>
      <c r="AO11" s="10">
        <f t="shared" si="8"/>
        <v>0</v>
      </c>
      <c r="AP11" s="10">
        <f t="shared" si="8"/>
        <v>0</v>
      </c>
      <c r="AQ11" s="10">
        <f t="shared" si="8"/>
        <v>0</v>
      </c>
      <c r="AR11" s="10">
        <f t="shared" si="8"/>
        <v>0</v>
      </c>
      <c r="AS11" s="10">
        <f t="shared" si="8"/>
        <v>0</v>
      </c>
      <c r="AT11" s="10">
        <f t="shared" si="8"/>
        <v>0</v>
      </c>
      <c r="AU11" s="10">
        <f t="shared" si="8"/>
        <v>0</v>
      </c>
      <c r="AV11" s="10">
        <f t="shared" si="8"/>
        <v>0</v>
      </c>
      <c r="AW11" s="10">
        <f t="shared" si="8"/>
        <v>0</v>
      </c>
      <c r="AX11" s="10">
        <f t="shared" si="8"/>
        <v>0</v>
      </c>
      <c r="AY11" s="10">
        <f t="shared" si="8"/>
        <v>0</v>
      </c>
      <c r="AZ11" s="10">
        <f t="shared" si="8"/>
        <v>332720.74425172369</v>
      </c>
      <c r="BA11" s="10">
        <f t="shared" si="8"/>
        <v>337324.37796590087</v>
      </c>
      <c r="BB11" s="10">
        <f t="shared" si="8"/>
        <v>340547.36832380691</v>
      </c>
      <c r="BC11" s="10">
        <f t="shared" si="8"/>
        <v>343092.6513689133</v>
      </c>
      <c r="BD11" s="10">
        <f t="shared" si="8"/>
        <v>348531.25653492013</v>
      </c>
      <c r="BE11" s="10">
        <f t="shared" si="8"/>
        <v>353663.96171248856</v>
      </c>
      <c r="BF11" s="10">
        <f t="shared" si="8"/>
        <v>357897.9291773212</v>
      </c>
      <c r="BG11" s="10">
        <f t="shared" si="8"/>
        <v>360633.74788459257</v>
      </c>
      <c r="BH11" s="10">
        <f t="shared" si="8"/>
        <v>365508.93768230779</v>
      </c>
      <c r="BI11" s="10">
        <f t="shared" si="8"/>
        <v>372342.2851384143</v>
      </c>
      <c r="BJ11" s="10">
        <f t="shared" si="8"/>
        <v>379193.03292588674</v>
      </c>
      <c r="BK11" s="10">
        <f t="shared" si="8"/>
        <v>385225.62730628846</v>
      </c>
      <c r="BO11" s="23">
        <f>SUM(BO8:BO10)</f>
        <v>0</v>
      </c>
      <c r="BP11" s="23">
        <f>SUM(BP8:BP10)</f>
        <v>340547.36832380691</v>
      </c>
      <c r="BQ11" s="23">
        <f t="shared" ref="BQ11:BT11" si="9">SUM(BQ8:BQ10)</f>
        <v>0</v>
      </c>
      <c r="BR11" s="23">
        <f t="shared" si="9"/>
        <v>0</v>
      </c>
      <c r="BS11" s="23">
        <f t="shared" si="9"/>
        <v>0</v>
      </c>
      <c r="BT11" s="23">
        <f t="shared" si="9"/>
        <v>0</v>
      </c>
    </row>
    <row r="14" spans="1:81" hidden="1" outlineLevel="1" x14ac:dyDescent="0.25">
      <c r="A14" s="11" t="s">
        <v>16</v>
      </c>
      <c r="C14" s="2" t="s">
        <v>0</v>
      </c>
      <c r="D14" s="8">
        <f>IFERROR(
GETPIVOTDATA("[Base_Tarjetas].[Importe]",TDinamica_R!$A$3,
"[Base_Tarjetas].[PERIODO]","[Base_Tarjetas].[PERIODO].&amp;[" &amp; TEXT(D$6,"yyyymm") &amp; "]",
"[Base_Tarjetas].[Metrica]","[Base_Tarjetas].[Metrica].&amp;[" &amp; $A14 &amp; "]",
"[Base_Tarjetas].[SEGMENTO_DESCRIP]","[Base_Tarjetas].[SEGMENTO_DESCRIP].&amp;[" &amp; $C$6 &amp; "]",
"[Base_Tarjetas].[SITUACION]","[Base_Tarjetas].[SITUACION].&amp;[" &amp; $C14 &amp; "]",
"[Base_Tarjetas].[TIPO]","[Base_Tarjetas].[TIPO].&amp;[" &amp; $C$1 &amp; "]")/1000,
0)</f>
        <v>0</v>
      </c>
      <c r="E14" s="8">
        <f>IFERROR(
GETPIVOTDATA("[Base_Tarjetas].[Importe]",TDinamica_R!$A$3,
"[Base_Tarjetas].[PERIODO]","[Base_Tarjetas].[PERIODO].&amp;[" &amp; TEXT(E$6,"yyyymm") &amp; "]",
"[Base_Tarjetas].[Metrica]","[Base_Tarjetas].[Metrica].&amp;[" &amp; $A14 &amp; "]",
"[Base_Tarjetas].[SEGMENTO_DESCRIP]","[Base_Tarjetas].[SEGMENTO_DESCRIP].&amp;[" &amp; $C$6 &amp; "]",
"[Base_Tarjetas].[SITUACION]","[Base_Tarjetas].[SITUACION].&amp;[" &amp; $C14 &amp; "]",
"[Base_Tarjetas].[TIPO]","[Base_Tarjetas].[TIPO].&amp;[" &amp; $C$1 &amp; "]")/1000,
0)</f>
        <v>0</v>
      </c>
      <c r="F14" s="8">
        <f>IFERROR(
GETPIVOTDATA("[Base_Tarjetas].[Importe]",TDinamica_R!$A$3,
"[Base_Tarjetas].[PERIODO]","[Base_Tarjetas].[PERIODO].&amp;[" &amp; TEXT(F$6,"yyyymm") &amp; "]",
"[Base_Tarjetas].[Metrica]","[Base_Tarjetas].[Metrica].&amp;[" &amp; $A14 &amp; "]",
"[Base_Tarjetas].[SEGMENTO_DESCRIP]","[Base_Tarjetas].[SEGMENTO_DESCRIP].&amp;[" &amp; $C$6 &amp; "]",
"[Base_Tarjetas].[SITUACION]","[Base_Tarjetas].[SITUACION].&amp;[" &amp; $C14 &amp; "]",
"[Base_Tarjetas].[TIPO]","[Base_Tarjetas].[TIPO].&amp;[" &amp; $C$1 &amp; "]")/1000,
0)</f>
        <v>0</v>
      </c>
      <c r="G14" s="8">
        <f>IFERROR(
GETPIVOTDATA("[Base_Tarjetas].[Importe]",TDinamica_R!$A$3,
"[Base_Tarjetas].[PERIODO]","[Base_Tarjetas].[PERIODO].&amp;[" &amp; TEXT(G$6,"yyyymm") &amp; "]",
"[Base_Tarjetas].[Metrica]","[Base_Tarjetas].[Metrica].&amp;[" &amp; $A14 &amp; "]",
"[Base_Tarjetas].[SEGMENTO_DESCRIP]","[Base_Tarjetas].[SEGMENTO_DESCRIP].&amp;[" &amp; $C$6 &amp; "]",
"[Base_Tarjetas].[SITUACION]","[Base_Tarjetas].[SITUACION].&amp;[" &amp; $C14 &amp; "]",
"[Base_Tarjetas].[TIPO]","[Base_Tarjetas].[TIPO].&amp;[" &amp; $C$1 &amp; "]")/1000,
0)</f>
        <v>0</v>
      </c>
      <c r="H14" s="8">
        <f>IFERROR(
GETPIVOTDATA("[Base_Tarjetas].[Importe]",TDinamica_R!$A$3,
"[Base_Tarjetas].[PERIODO]","[Base_Tarjetas].[PERIODO].&amp;[" &amp; TEXT(H$6,"yyyymm") &amp; "]",
"[Base_Tarjetas].[Metrica]","[Base_Tarjetas].[Metrica].&amp;[" &amp; $A14 &amp; "]",
"[Base_Tarjetas].[SEGMENTO_DESCRIP]","[Base_Tarjetas].[SEGMENTO_DESCRIP].&amp;[" &amp; $C$6 &amp; "]",
"[Base_Tarjetas].[SITUACION]","[Base_Tarjetas].[SITUACION].&amp;[" &amp; $C14 &amp; "]",
"[Base_Tarjetas].[TIPO]","[Base_Tarjetas].[TIPO].&amp;[" &amp; $C$1 &amp; "]")/1000,
0)</f>
        <v>0</v>
      </c>
      <c r="I14" s="8">
        <f>IFERROR(
GETPIVOTDATA("[Base_Tarjetas].[Importe]",TDinamica_R!$A$3,
"[Base_Tarjetas].[PERIODO]","[Base_Tarjetas].[PERIODO].&amp;[" &amp; TEXT(I$6,"yyyymm") &amp; "]",
"[Base_Tarjetas].[Metrica]","[Base_Tarjetas].[Metrica].&amp;[" &amp; $A14 &amp; "]",
"[Base_Tarjetas].[SEGMENTO_DESCRIP]","[Base_Tarjetas].[SEGMENTO_DESCRIP].&amp;[" &amp; $C$6 &amp; "]",
"[Base_Tarjetas].[SITUACION]","[Base_Tarjetas].[SITUACION].&amp;[" &amp; $C14 &amp; "]",
"[Base_Tarjetas].[TIPO]","[Base_Tarjetas].[TIPO].&amp;[" &amp; $C$1 &amp; "]")/1000,
0)</f>
        <v>0</v>
      </c>
      <c r="J14" s="8">
        <f>IFERROR(
GETPIVOTDATA("[Base_Tarjetas].[Importe]",TDinamica_R!$A$3,
"[Base_Tarjetas].[PERIODO]","[Base_Tarjetas].[PERIODO].&amp;[" &amp; TEXT(J$6,"yyyymm") &amp; "]",
"[Base_Tarjetas].[Metrica]","[Base_Tarjetas].[Metrica].&amp;[" &amp; $A14 &amp; "]",
"[Base_Tarjetas].[SEGMENTO_DESCRIP]","[Base_Tarjetas].[SEGMENTO_DESCRIP].&amp;[" &amp; $C$6 &amp; "]",
"[Base_Tarjetas].[SITUACION]","[Base_Tarjetas].[SITUACION].&amp;[" &amp; $C14 &amp; "]",
"[Base_Tarjetas].[TIPO]","[Base_Tarjetas].[TIPO].&amp;[" &amp; $C$1 &amp; "]")/1000,
0)</f>
        <v>0</v>
      </c>
      <c r="K14" s="8">
        <f>IFERROR(
GETPIVOTDATA("[Base_Tarjetas].[Importe]",TDinamica_R!$A$3,
"[Base_Tarjetas].[PERIODO]","[Base_Tarjetas].[PERIODO].&amp;[" &amp; TEXT(K$6,"yyyymm") &amp; "]",
"[Base_Tarjetas].[Metrica]","[Base_Tarjetas].[Metrica].&amp;[" &amp; $A14 &amp; "]",
"[Base_Tarjetas].[SEGMENTO_DESCRIP]","[Base_Tarjetas].[SEGMENTO_DESCRIP].&amp;[" &amp; $C$6 &amp; "]",
"[Base_Tarjetas].[SITUACION]","[Base_Tarjetas].[SITUACION].&amp;[" &amp; $C14 &amp; "]",
"[Base_Tarjetas].[TIPO]","[Base_Tarjetas].[TIPO].&amp;[" &amp; $C$1 &amp; "]")/1000,
0)</f>
        <v>0</v>
      </c>
      <c r="L14" s="8">
        <f>IFERROR(
GETPIVOTDATA("[Base_Tarjetas].[Importe]",TDinamica_R!$A$3,
"[Base_Tarjetas].[PERIODO]","[Base_Tarjetas].[PERIODO].&amp;[" &amp; TEXT(L$6,"yyyymm") &amp; "]",
"[Base_Tarjetas].[Metrica]","[Base_Tarjetas].[Metrica].&amp;[" &amp; $A14 &amp; "]",
"[Base_Tarjetas].[SEGMENTO_DESCRIP]","[Base_Tarjetas].[SEGMENTO_DESCRIP].&amp;[" &amp; $C$6 &amp; "]",
"[Base_Tarjetas].[SITUACION]","[Base_Tarjetas].[SITUACION].&amp;[" &amp; $C14 &amp; "]",
"[Base_Tarjetas].[TIPO]","[Base_Tarjetas].[TIPO].&amp;[" &amp; $C$1 &amp; "]")/1000,
0)</f>
        <v>0</v>
      </c>
      <c r="M14" s="8">
        <f>IFERROR(
GETPIVOTDATA("[Base_Tarjetas].[Importe]",TDinamica_R!$A$3,
"[Base_Tarjetas].[PERIODO]","[Base_Tarjetas].[PERIODO].&amp;[" &amp; TEXT(M$6,"yyyymm") &amp; "]",
"[Base_Tarjetas].[Metrica]","[Base_Tarjetas].[Metrica].&amp;[" &amp; $A14 &amp; "]",
"[Base_Tarjetas].[SEGMENTO_DESCRIP]","[Base_Tarjetas].[SEGMENTO_DESCRIP].&amp;[" &amp; $C$6 &amp; "]",
"[Base_Tarjetas].[SITUACION]","[Base_Tarjetas].[SITUACION].&amp;[" &amp; $C14 &amp; "]",
"[Base_Tarjetas].[TIPO]","[Base_Tarjetas].[TIPO].&amp;[" &amp; $C$1 &amp; "]")/1000,
0)</f>
        <v>0</v>
      </c>
      <c r="N14" s="8">
        <f>IFERROR(
GETPIVOTDATA("[Base_Tarjetas].[Importe]",TDinamica_R!$A$3,
"[Base_Tarjetas].[PERIODO]","[Base_Tarjetas].[PERIODO].&amp;[" &amp; TEXT(N$6,"yyyymm") &amp; "]",
"[Base_Tarjetas].[Metrica]","[Base_Tarjetas].[Metrica].&amp;[" &amp; $A14 &amp; "]",
"[Base_Tarjetas].[SEGMENTO_DESCRIP]","[Base_Tarjetas].[SEGMENTO_DESCRIP].&amp;[" &amp; $C$6 &amp; "]",
"[Base_Tarjetas].[SITUACION]","[Base_Tarjetas].[SITUACION].&amp;[" &amp; $C14 &amp; "]",
"[Base_Tarjetas].[TIPO]","[Base_Tarjetas].[TIPO].&amp;[" &amp; $C$1 &amp; "]")/1000,
0)</f>
        <v>0</v>
      </c>
      <c r="O14" s="8">
        <f>IFERROR(
GETPIVOTDATA("[Base_Tarjetas].[Importe]",TDinamica_R!$A$3,
"[Base_Tarjetas].[PERIODO]","[Base_Tarjetas].[PERIODO].&amp;[" &amp; TEXT(O$6,"yyyymm") &amp; "]",
"[Base_Tarjetas].[Metrica]","[Base_Tarjetas].[Metrica].&amp;[" &amp; $A14 &amp; "]",
"[Base_Tarjetas].[SEGMENTO_DESCRIP]","[Base_Tarjetas].[SEGMENTO_DESCRIP].&amp;[" &amp; $C$6 &amp; "]",
"[Base_Tarjetas].[SITUACION]","[Base_Tarjetas].[SITUACION].&amp;[" &amp; $C14 &amp; "]",
"[Base_Tarjetas].[TIPO]","[Base_Tarjetas].[TIPO].&amp;[" &amp; $C$1 &amp; "]")/1000,
0)</f>
        <v>0</v>
      </c>
      <c r="P14" s="8">
        <f>IFERROR(
GETPIVOTDATA("[Base_Tarjetas].[Importe]",TDinamica_R!$A$3,
"[Base_Tarjetas].[PERIODO]","[Base_Tarjetas].[PERIODO].&amp;[" &amp; TEXT(P$6,"yyyymm") &amp; "]",
"[Base_Tarjetas].[Metrica]","[Base_Tarjetas].[Metrica].&amp;[" &amp; $A14 &amp; "]",
"[Base_Tarjetas].[SEGMENTO_DESCRIP]","[Base_Tarjetas].[SEGMENTO_DESCRIP].&amp;[" &amp; $C$6 &amp; "]",
"[Base_Tarjetas].[SITUACION]","[Base_Tarjetas].[SITUACION].&amp;[" &amp; $C14 &amp; "]",
"[Base_Tarjetas].[TIPO]","[Base_Tarjetas].[TIPO].&amp;[" &amp; $C$1 &amp; "]")/1000,
0)</f>
        <v>0</v>
      </c>
      <c r="Q14" s="8">
        <f>IFERROR(
GETPIVOTDATA("[Base_Tarjetas].[Importe]",TDinamica_R!$A$3,
"[Base_Tarjetas].[PERIODO]","[Base_Tarjetas].[PERIODO].&amp;[" &amp; TEXT(Q$6,"yyyymm") &amp; "]",
"[Base_Tarjetas].[Metrica]","[Base_Tarjetas].[Metrica].&amp;[" &amp; $A14 &amp; "]",
"[Base_Tarjetas].[SEGMENTO_DESCRIP]","[Base_Tarjetas].[SEGMENTO_DESCRIP].&amp;[" &amp; $C$6 &amp; "]",
"[Base_Tarjetas].[SITUACION]","[Base_Tarjetas].[SITUACION].&amp;[" &amp; $C14 &amp; "]",
"[Base_Tarjetas].[TIPO]","[Base_Tarjetas].[TIPO].&amp;[" &amp; $C$1 &amp; "]")/1000,
0)</f>
        <v>0</v>
      </c>
      <c r="R14" s="8">
        <f>IFERROR(
GETPIVOTDATA("[Base_Tarjetas].[Importe]",TDinamica_R!$A$3,
"[Base_Tarjetas].[PERIODO]","[Base_Tarjetas].[PERIODO].&amp;[" &amp; TEXT(R$6,"yyyymm") &amp; "]",
"[Base_Tarjetas].[Metrica]","[Base_Tarjetas].[Metrica].&amp;[" &amp; $A14 &amp; "]",
"[Base_Tarjetas].[SEGMENTO_DESCRIP]","[Base_Tarjetas].[SEGMENTO_DESCRIP].&amp;[" &amp; $C$6 &amp; "]",
"[Base_Tarjetas].[SITUACION]","[Base_Tarjetas].[SITUACION].&amp;[" &amp; $C14 &amp; "]",
"[Base_Tarjetas].[TIPO]","[Base_Tarjetas].[TIPO].&amp;[" &amp; $C$1 &amp; "]")/1000,
0)</f>
        <v>0</v>
      </c>
      <c r="S14" s="8">
        <f>IFERROR(
GETPIVOTDATA("[Base_Tarjetas].[Importe]",TDinamica_R!$A$3,
"[Base_Tarjetas].[PERIODO]","[Base_Tarjetas].[PERIODO].&amp;[" &amp; TEXT(S$6,"yyyymm") &amp; "]",
"[Base_Tarjetas].[Metrica]","[Base_Tarjetas].[Metrica].&amp;[" &amp; $A14 &amp; "]",
"[Base_Tarjetas].[SEGMENTO_DESCRIP]","[Base_Tarjetas].[SEGMENTO_DESCRIP].&amp;[" &amp; $C$6 &amp; "]",
"[Base_Tarjetas].[SITUACION]","[Base_Tarjetas].[SITUACION].&amp;[" &amp; $C14 &amp; "]",
"[Base_Tarjetas].[TIPO]","[Base_Tarjetas].[TIPO].&amp;[" &amp; $C$1 &amp; "]")/1000,
0)</f>
        <v>0</v>
      </c>
      <c r="T14" s="8">
        <f>IFERROR(
GETPIVOTDATA("[Base_Tarjetas].[Importe]",TDinamica_R!$A$3,
"[Base_Tarjetas].[PERIODO]","[Base_Tarjetas].[PERIODO].&amp;[" &amp; TEXT(T$6,"yyyymm") &amp; "]",
"[Base_Tarjetas].[Metrica]","[Base_Tarjetas].[Metrica].&amp;[" &amp; $A14 &amp; "]",
"[Base_Tarjetas].[SEGMENTO_DESCRIP]","[Base_Tarjetas].[SEGMENTO_DESCRIP].&amp;[" &amp; $C$6 &amp; "]",
"[Base_Tarjetas].[SITUACION]","[Base_Tarjetas].[SITUACION].&amp;[" &amp; $C14 &amp; "]",
"[Base_Tarjetas].[TIPO]","[Base_Tarjetas].[TIPO].&amp;[" &amp; $C$1 &amp; "]")/1000,
0)</f>
        <v>0</v>
      </c>
      <c r="U14" s="8">
        <f>IFERROR(
GETPIVOTDATA("[Base_Tarjetas].[Importe]",TDinamica_R!$A$3,
"[Base_Tarjetas].[PERIODO]","[Base_Tarjetas].[PERIODO].&amp;[" &amp; TEXT(U$6,"yyyymm") &amp; "]",
"[Base_Tarjetas].[Metrica]","[Base_Tarjetas].[Metrica].&amp;[" &amp; $A14 &amp; "]",
"[Base_Tarjetas].[SEGMENTO_DESCRIP]","[Base_Tarjetas].[SEGMENTO_DESCRIP].&amp;[" &amp; $C$6 &amp; "]",
"[Base_Tarjetas].[SITUACION]","[Base_Tarjetas].[SITUACION].&amp;[" &amp; $C14 &amp; "]",
"[Base_Tarjetas].[TIPO]","[Base_Tarjetas].[TIPO].&amp;[" &amp; $C$1 &amp; "]")/1000,
0)</f>
        <v>0</v>
      </c>
      <c r="V14" s="8">
        <f>IFERROR(
GETPIVOTDATA("[Base_Tarjetas].[Importe]",TDinamica_R!$A$3,
"[Base_Tarjetas].[PERIODO]","[Base_Tarjetas].[PERIODO].&amp;[" &amp; TEXT(V$6,"yyyymm") &amp; "]",
"[Base_Tarjetas].[Metrica]","[Base_Tarjetas].[Metrica].&amp;[" &amp; $A14 &amp; "]",
"[Base_Tarjetas].[SEGMENTO_DESCRIP]","[Base_Tarjetas].[SEGMENTO_DESCRIP].&amp;[" &amp; $C$6 &amp; "]",
"[Base_Tarjetas].[SITUACION]","[Base_Tarjetas].[SITUACION].&amp;[" &amp; $C14 &amp; "]",
"[Base_Tarjetas].[TIPO]","[Base_Tarjetas].[TIPO].&amp;[" &amp; $C$1 &amp; "]")/1000,
0)</f>
        <v>0</v>
      </c>
      <c r="W14" s="8">
        <f>IFERROR(
GETPIVOTDATA("[Base_Tarjetas].[Importe]",TDinamica_R!$A$3,
"[Base_Tarjetas].[PERIODO]","[Base_Tarjetas].[PERIODO].&amp;[" &amp; TEXT(W$6,"yyyymm") &amp; "]",
"[Base_Tarjetas].[Metrica]","[Base_Tarjetas].[Metrica].&amp;[" &amp; $A14 &amp; "]",
"[Base_Tarjetas].[SEGMENTO_DESCRIP]","[Base_Tarjetas].[SEGMENTO_DESCRIP].&amp;[" &amp; $C$6 &amp; "]",
"[Base_Tarjetas].[SITUACION]","[Base_Tarjetas].[SITUACION].&amp;[" &amp; $C14 &amp; "]",
"[Base_Tarjetas].[TIPO]","[Base_Tarjetas].[TIPO].&amp;[" &amp; $C$1 &amp; "]")/1000,
0)</f>
        <v>0</v>
      </c>
      <c r="X14" s="8">
        <f>IFERROR(
GETPIVOTDATA("[Base_Tarjetas].[Importe]",TDinamica_R!$A$3,
"[Base_Tarjetas].[PERIODO]","[Base_Tarjetas].[PERIODO].&amp;[" &amp; TEXT(X$6,"yyyymm") &amp; "]",
"[Base_Tarjetas].[Metrica]","[Base_Tarjetas].[Metrica].&amp;[" &amp; $A14 &amp; "]",
"[Base_Tarjetas].[SEGMENTO_DESCRIP]","[Base_Tarjetas].[SEGMENTO_DESCRIP].&amp;[" &amp; $C$6 &amp; "]",
"[Base_Tarjetas].[SITUACION]","[Base_Tarjetas].[SITUACION].&amp;[" &amp; $C14 &amp; "]",
"[Base_Tarjetas].[TIPO]","[Base_Tarjetas].[TIPO].&amp;[" &amp; $C$1 &amp; "]")/1000,
0)</f>
        <v>0</v>
      </c>
      <c r="Y14" s="8">
        <f>IFERROR(
GETPIVOTDATA("[Base_Tarjetas].[Importe]",TDinamica_R!$A$3,
"[Base_Tarjetas].[PERIODO]","[Base_Tarjetas].[PERIODO].&amp;[" &amp; TEXT(Y$6,"yyyymm") &amp; "]",
"[Base_Tarjetas].[Metrica]","[Base_Tarjetas].[Metrica].&amp;[" &amp; $A14 &amp; "]",
"[Base_Tarjetas].[SEGMENTO_DESCRIP]","[Base_Tarjetas].[SEGMENTO_DESCRIP].&amp;[" &amp; $C$6 &amp; "]",
"[Base_Tarjetas].[SITUACION]","[Base_Tarjetas].[SITUACION].&amp;[" &amp; $C14 &amp; "]",
"[Base_Tarjetas].[TIPO]","[Base_Tarjetas].[TIPO].&amp;[" &amp; $C$1 &amp; "]")/1000,
0)</f>
        <v>0</v>
      </c>
      <c r="Z14" s="8">
        <f>IFERROR(
GETPIVOTDATA("[Base_Tarjetas].[Importe]",TDinamica_R!$A$3,
"[Base_Tarjetas].[PERIODO]","[Base_Tarjetas].[PERIODO].&amp;[" &amp; TEXT(Z$6,"yyyymm") &amp; "]",
"[Base_Tarjetas].[Metrica]","[Base_Tarjetas].[Metrica].&amp;[" &amp; $A14 &amp; "]",
"[Base_Tarjetas].[SEGMENTO_DESCRIP]","[Base_Tarjetas].[SEGMENTO_DESCRIP].&amp;[" &amp; $C$6 &amp; "]",
"[Base_Tarjetas].[SITUACION]","[Base_Tarjetas].[SITUACION].&amp;[" &amp; $C14 &amp; "]",
"[Base_Tarjetas].[TIPO]","[Base_Tarjetas].[TIPO].&amp;[" &amp; $C$1 &amp; "]")/1000,
0)</f>
        <v>0</v>
      </c>
      <c r="AA14" s="8">
        <f>IFERROR(
GETPIVOTDATA("[Base_Tarjetas].[Importe]",TDinamica_R!$A$3,
"[Base_Tarjetas].[PERIODO]","[Base_Tarjetas].[PERIODO].&amp;[" &amp; TEXT(AA$6,"yyyymm") &amp; "]",
"[Base_Tarjetas].[Metrica]","[Base_Tarjetas].[Metrica].&amp;[" &amp; $A14 &amp; "]",
"[Base_Tarjetas].[SEGMENTO_DESCRIP]","[Base_Tarjetas].[SEGMENTO_DESCRIP].&amp;[" &amp; $C$6 &amp; "]",
"[Base_Tarjetas].[SITUACION]","[Base_Tarjetas].[SITUACION].&amp;[" &amp; $C14 &amp; "]",
"[Base_Tarjetas].[TIPO]","[Base_Tarjetas].[TIPO].&amp;[" &amp; $C$1 &amp; "]")/1000,
0)</f>
        <v>0</v>
      </c>
      <c r="AB14" s="8">
        <f>IFERROR(
GETPIVOTDATA("[Base_Tarjetas].[Importe]",TDinamica_R!$A$3,
"[Base_Tarjetas].[PERIODO]","[Base_Tarjetas].[PERIODO].&amp;[" &amp; TEXT(AB$6,"yyyymm") &amp; "]",
"[Base_Tarjetas].[Metrica]","[Base_Tarjetas].[Metrica].&amp;[" &amp; $A14 &amp; "]",
"[Base_Tarjetas].[SEGMENTO_DESCRIP]","[Base_Tarjetas].[SEGMENTO_DESCRIP].&amp;[" &amp; $C$6 &amp; "]",
"[Base_Tarjetas].[SITUACION]","[Base_Tarjetas].[SITUACION].&amp;[" &amp; $C14 &amp; "]",
"[Base_Tarjetas].[TIPO]","[Base_Tarjetas].[TIPO].&amp;[" &amp; $C$1 &amp; "]")/1000,
0)</f>
        <v>0</v>
      </c>
      <c r="AC14" s="8">
        <f>IFERROR(
GETPIVOTDATA("[Base_Tarjetas].[Importe]",TDinamica_R!$A$3,
"[Base_Tarjetas].[PERIODO]","[Base_Tarjetas].[PERIODO].&amp;[" &amp; TEXT(AC$6,"yyyymm") &amp; "]",
"[Base_Tarjetas].[Metrica]","[Base_Tarjetas].[Metrica].&amp;[" &amp; $A14 &amp; "]",
"[Base_Tarjetas].[SEGMENTO_DESCRIP]","[Base_Tarjetas].[SEGMENTO_DESCRIP].&amp;[" &amp; $C$6 &amp; "]",
"[Base_Tarjetas].[SITUACION]","[Base_Tarjetas].[SITUACION].&amp;[" &amp; $C14 &amp; "]",
"[Base_Tarjetas].[TIPO]","[Base_Tarjetas].[TIPO].&amp;[" &amp; $C$1 &amp; "]")/1000,
0)</f>
        <v>0</v>
      </c>
      <c r="AD14" s="8">
        <f>IFERROR(
GETPIVOTDATA("[Base_Tarjetas].[Importe]",TDinamica_R!$A$3,
"[Base_Tarjetas].[PERIODO]","[Base_Tarjetas].[PERIODO].&amp;[" &amp; TEXT(AD$6,"yyyymm") &amp; "]",
"[Base_Tarjetas].[Metrica]","[Base_Tarjetas].[Metrica].&amp;[" &amp; $A14 &amp; "]",
"[Base_Tarjetas].[SEGMENTO_DESCRIP]","[Base_Tarjetas].[SEGMENTO_DESCRIP].&amp;[" &amp; $C$6 &amp; "]",
"[Base_Tarjetas].[SITUACION]","[Base_Tarjetas].[SITUACION].&amp;[" &amp; $C14 &amp; "]",
"[Base_Tarjetas].[TIPO]","[Base_Tarjetas].[TIPO].&amp;[" &amp; $C$1 &amp; "]")/1000,
0)</f>
        <v>0</v>
      </c>
      <c r="AE14" s="8">
        <f>IFERROR(
GETPIVOTDATA("[Base_Tarjetas].[Importe]",TDinamica_R!$A$3,
"[Base_Tarjetas].[PERIODO]","[Base_Tarjetas].[PERIODO].&amp;[" &amp; TEXT(AE$6,"yyyymm") &amp; "]",
"[Base_Tarjetas].[Metrica]","[Base_Tarjetas].[Metrica].&amp;[" &amp; $A14 &amp; "]",
"[Base_Tarjetas].[SEGMENTO_DESCRIP]","[Base_Tarjetas].[SEGMENTO_DESCRIP].&amp;[" &amp; $C$6 &amp; "]",
"[Base_Tarjetas].[SITUACION]","[Base_Tarjetas].[SITUACION].&amp;[" &amp; $C14 &amp; "]",
"[Base_Tarjetas].[TIPO]","[Base_Tarjetas].[TIPO].&amp;[" &amp; $C$1 &amp; "]")/1000,
0)</f>
        <v>0</v>
      </c>
      <c r="AF14" s="8">
        <f>IFERROR(
GETPIVOTDATA("[Base_Tarjetas].[Importe]",TDinamica_R!$A$3,
"[Base_Tarjetas].[PERIODO]","[Base_Tarjetas].[PERIODO].&amp;[" &amp; TEXT(AF$6,"yyyymm") &amp; "]",
"[Base_Tarjetas].[Metrica]","[Base_Tarjetas].[Metrica].&amp;[" &amp; $A14 &amp; "]",
"[Base_Tarjetas].[SEGMENTO_DESCRIP]","[Base_Tarjetas].[SEGMENTO_DESCRIP].&amp;[" &amp; $C$6 &amp; "]",
"[Base_Tarjetas].[SITUACION]","[Base_Tarjetas].[SITUACION].&amp;[" &amp; $C14 &amp; "]",
"[Base_Tarjetas].[TIPO]","[Base_Tarjetas].[TIPO].&amp;[" &amp; $C$1 &amp; "]")/1000,
0)</f>
        <v>0</v>
      </c>
      <c r="AG14" s="8">
        <f>IFERROR(
GETPIVOTDATA("[Base_Tarjetas].[Importe]",TDinamica_R!$A$3,
"[Base_Tarjetas].[PERIODO]","[Base_Tarjetas].[PERIODO].&amp;[" &amp; TEXT(AG$6,"yyyymm") &amp; "]",
"[Base_Tarjetas].[Metrica]","[Base_Tarjetas].[Metrica].&amp;[" &amp; $A14 &amp; "]",
"[Base_Tarjetas].[SEGMENTO_DESCRIP]","[Base_Tarjetas].[SEGMENTO_DESCRIP].&amp;[" &amp; $C$6 &amp; "]",
"[Base_Tarjetas].[SITUACION]","[Base_Tarjetas].[SITUACION].&amp;[" &amp; $C14 &amp; "]",
"[Base_Tarjetas].[TIPO]","[Base_Tarjetas].[TIPO].&amp;[" &amp; $C$1 &amp; "]")/1000,
0)</f>
        <v>0</v>
      </c>
      <c r="AH14" s="8">
        <f>IFERROR(
GETPIVOTDATA("[Base_Tarjetas].[Importe]",TDinamica_R!$A$3,
"[Base_Tarjetas].[PERIODO]","[Base_Tarjetas].[PERIODO].&amp;[" &amp; TEXT(AH$6,"yyyymm") &amp; "]",
"[Base_Tarjetas].[Metrica]","[Base_Tarjetas].[Metrica].&amp;[" &amp; $A14 &amp; "]",
"[Base_Tarjetas].[SEGMENTO_DESCRIP]","[Base_Tarjetas].[SEGMENTO_DESCRIP].&amp;[" &amp; $C$6 &amp; "]",
"[Base_Tarjetas].[SITUACION]","[Base_Tarjetas].[SITUACION].&amp;[" &amp; $C14 &amp; "]",
"[Base_Tarjetas].[TIPO]","[Base_Tarjetas].[TIPO].&amp;[" &amp; $C$1 &amp; "]")/1000,
0)</f>
        <v>0</v>
      </c>
      <c r="AI14" s="8">
        <f>IFERROR(
GETPIVOTDATA("[Base_Tarjetas].[Importe]",TDinamica_R!$A$3,
"[Base_Tarjetas].[PERIODO]","[Base_Tarjetas].[PERIODO].&amp;[" &amp; TEXT(AI$6,"yyyymm") &amp; "]",
"[Base_Tarjetas].[Metrica]","[Base_Tarjetas].[Metrica].&amp;[" &amp; $A14 &amp; "]",
"[Base_Tarjetas].[SEGMENTO_DESCRIP]","[Base_Tarjetas].[SEGMENTO_DESCRIP].&amp;[" &amp; $C$6 &amp; "]",
"[Base_Tarjetas].[SITUACION]","[Base_Tarjetas].[SITUACION].&amp;[" &amp; $C14 &amp; "]",
"[Base_Tarjetas].[TIPO]","[Base_Tarjetas].[TIPO].&amp;[" &amp; $C$1 &amp; "]")/1000,
0)</f>
        <v>0</v>
      </c>
      <c r="AJ14" s="8">
        <f>IFERROR(
GETPIVOTDATA("[Base_Tarjetas].[Importe]",TDinamica_R!$A$3,
"[Base_Tarjetas].[PERIODO]","[Base_Tarjetas].[PERIODO].&amp;[" &amp; TEXT(AJ$6,"yyyymm") &amp; "]",
"[Base_Tarjetas].[Metrica]","[Base_Tarjetas].[Metrica].&amp;[" &amp; $A14 &amp; "]",
"[Base_Tarjetas].[SEGMENTO_DESCRIP]","[Base_Tarjetas].[SEGMENTO_DESCRIP].&amp;[" &amp; $C$6 &amp; "]",
"[Base_Tarjetas].[SITUACION]","[Base_Tarjetas].[SITUACION].&amp;[" &amp; $C14 &amp; "]",
"[Base_Tarjetas].[TIPO]","[Base_Tarjetas].[TIPO].&amp;[" &amp; $C$1 &amp; "]")/1000,
0)</f>
        <v>0</v>
      </c>
      <c r="AK14" s="8">
        <f>IFERROR(
GETPIVOTDATA("[Base_Tarjetas].[Importe]",TDinamica_R!$A$3,
"[Base_Tarjetas].[PERIODO]","[Base_Tarjetas].[PERIODO].&amp;[" &amp; TEXT(AK$6,"yyyymm") &amp; "]",
"[Base_Tarjetas].[Metrica]","[Base_Tarjetas].[Metrica].&amp;[" &amp; $A14 &amp; "]",
"[Base_Tarjetas].[SEGMENTO_DESCRIP]","[Base_Tarjetas].[SEGMENTO_DESCRIP].&amp;[" &amp; $C$6 &amp; "]",
"[Base_Tarjetas].[SITUACION]","[Base_Tarjetas].[SITUACION].&amp;[" &amp; $C14 &amp; "]",
"[Base_Tarjetas].[TIPO]","[Base_Tarjetas].[TIPO].&amp;[" &amp; $C$1 &amp; "]")/1000,
0)</f>
        <v>0</v>
      </c>
      <c r="AL14" s="8">
        <f>IFERROR(
GETPIVOTDATA("[Base_Tarjetas].[Importe]",TDinamica_R!$A$3,
"[Base_Tarjetas].[PERIODO]","[Base_Tarjetas].[PERIODO].&amp;[" &amp; TEXT(AL$6,"yyyymm") &amp; "]",
"[Base_Tarjetas].[Metrica]","[Base_Tarjetas].[Metrica].&amp;[" &amp; $A14 &amp; "]",
"[Base_Tarjetas].[SEGMENTO_DESCRIP]","[Base_Tarjetas].[SEGMENTO_DESCRIP].&amp;[" &amp; $C$6 &amp; "]",
"[Base_Tarjetas].[SITUACION]","[Base_Tarjetas].[SITUACION].&amp;[" &amp; $C14 &amp; "]",
"[Base_Tarjetas].[TIPO]","[Base_Tarjetas].[TIPO].&amp;[" &amp; $C$1 &amp; "]")/1000,
0)</f>
        <v>0</v>
      </c>
      <c r="AM14" s="8">
        <f>IFERROR(
GETPIVOTDATA("[Base_Tarjetas].[Importe]",TDinamica_R!$A$3,
"[Base_Tarjetas].[PERIODO]","[Base_Tarjetas].[PERIODO].&amp;[" &amp; TEXT(AM$6,"yyyymm") &amp; "]",
"[Base_Tarjetas].[Metrica]","[Base_Tarjetas].[Metrica].&amp;[" &amp; $A14 &amp; "]",
"[Base_Tarjetas].[SEGMENTO_DESCRIP]","[Base_Tarjetas].[SEGMENTO_DESCRIP].&amp;[" &amp; $C$6 &amp; "]",
"[Base_Tarjetas].[SITUACION]","[Base_Tarjetas].[SITUACION].&amp;[" &amp; $C14 &amp; "]",
"[Base_Tarjetas].[TIPO]","[Base_Tarjetas].[TIPO].&amp;[" &amp; $C$1 &amp; "]")/1000,
0)</f>
        <v>0</v>
      </c>
      <c r="AN14" s="8">
        <f>IFERROR(
GETPIVOTDATA("[Base_Tarjetas].[Importe]",TDinamica_R!$A$3,
"[Base_Tarjetas].[PERIODO]","[Base_Tarjetas].[PERIODO].&amp;[" &amp; TEXT(AN$6,"yyyymm") &amp; "]",
"[Base_Tarjetas].[Metrica]","[Base_Tarjetas].[Metrica].&amp;[" &amp; $A14 &amp; "]",
"[Base_Tarjetas].[SEGMENTO_DESCRIP]","[Base_Tarjetas].[SEGMENTO_DESCRIP].&amp;[" &amp; $C$6 &amp; "]",
"[Base_Tarjetas].[SITUACION]","[Base_Tarjetas].[SITUACION].&amp;[" &amp; $C14 &amp; "]",
"[Base_Tarjetas].[TIPO]","[Base_Tarjetas].[TIPO].&amp;[" &amp; $C$1 &amp; "]")/1000,
0)</f>
        <v>0</v>
      </c>
      <c r="AO14" s="8">
        <f>IFERROR(
GETPIVOTDATA("[Base_Tarjetas].[Importe]",TDinamica_R!$A$3,
"[Base_Tarjetas].[PERIODO]","[Base_Tarjetas].[PERIODO].&amp;[" &amp; TEXT(AO$6,"yyyymm") &amp; "]",
"[Base_Tarjetas].[Metrica]","[Base_Tarjetas].[Metrica].&amp;[" &amp; $A14 &amp; "]",
"[Base_Tarjetas].[SEGMENTO_DESCRIP]","[Base_Tarjetas].[SEGMENTO_DESCRIP].&amp;[" &amp; $C$6 &amp; "]",
"[Base_Tarjetas].[SITUACION]","[Base_Tarjetas].[SITUACION].&amp;[" &amp; $C14 &amp; "]",
"[Base_Tarjetas].[TIPO]","[Base_Tarjetas].[TIPO].&amp;[" &amp; $C$1 &amp; "]")/1000,
0)</f>
        <v>0</v>
      </c>
      <c r="AP14" s="8">
        <f>IFERROR(
GETPIVOTDATA("[Base_Tarjetas].[Importe]",TDinamica_R!$A$3,
"[Base_Tarjetas].[PERIODO]","[Base_Tarjetas].[PERIODO].&amp;[" &amp; TEXT(AP$6,"yyyymm") &amp; "]",
"[Base_Tarjetas].[Metrica]","[Base_Tarjetas].[Metrica].&amp;[" &amp; $A14 &amp; "]",
"[Base_Tarjetas].[SEGMENTO_DESCRIP]","[Base_Tarjetas].[SEGMENTO_DESCRIP].&amp;[" &amp; $C$6 &amp; "]",
"[Base_Tarjetas].[SITUACION]","[Base_Tarjetas].[SITUACION].&amp;[" &amp; $C14 &amp; "]",
"[Base_Tarjetas].[TIPO]","[Base_Tarjetas].[TIPO].&amp;[" &amp; $C$1 &amp; "]")/1000,
0)</f>
        <v>0</v>
      </c>
      <c r="AQ14" s="8">
        <f>IFERROR(
GETPIVOTDATA("[Base_Tarjetas].[Importe]",TDinamica_R!$A$3,
"[Base_Tarjetas].[PERIODO]","[Base_Tarjetas].[PERIODO].&amp;[" &amp; TEXT(AQ$6,"yyyymm") &amp; "]",
"[Base_Tarjetas].[Metrica]","[Base_Tarjetas].[Metrica].&amp;[" &amp; $A14 &amp; "]",
"[Base_Tarjetas].[SEGMENTO_DESCRIP]","[Base_Tarjetas].[SEGMENTO_DESCRIP].&amp;[" &amp; $C$6 &amp; "]",
"[Base_Tarjetas].[SITUACION]","[Base_Tarjetas].[SITUACION].&amp;[" &amp; $C14 &amp; "]",
"[Base_Tarjetas].[TIPO]","[Base_Tarjetas].[TIPO].&amp;[" &amp; $C$1 &amp; "]")/1000,
0)</f>
        <v>0</v>
      </c>
      <c r="AR14" s="8">
        <f>IFERROR(
GETPIVOTDATA("[Base_Tarjetas].[Importe]",TDinamica_R!$A$3,
"[Base_Tarjetas].[PERIODO]","[Base_Tarjetas].[PERIODO].&amp;[" &amp; TEXT(AR$6,"yyyymm") &amp; "]",
"[Base_Tarjetas].[Metrica]","[Base_Tarjetas].[Metrica].&amp;[" &amp; $A14 &amp; "]",
"[Base_Tarjetas].[SEGMENTO_DESCRIP]","[Base_Tarjetas].[SEGMENTO_DESCRIP].&amp;[" &amp; $C$6 &amp; "]",
"[Base_Tarjetas].[SITUACION]","[Base_Tarjetas].[SITUACION].&amp;[" &amp; $C14 &amp; "]",
"[Base_Tarjetas].[TIPO]","[Base_Tarjetas].[TIPO].&amp;[" &amp; $C$1 &amp; "]")/1000,
0)</f>
        <v>0</v>
      </c>
      <c r="AS14" s="8">
        <f>IFERROR(
GETPIVOTDATA("[Base_Tarjetas].[Importe]",TDinamica_R!$A$3,
"[Base_Tarjetas].[PERIODO]","[Base_Tarjetas].[PERIODO].&amp;[" &amp; TEXT(AS$6,"yyyymm") &amp; "]",
"[Base_Tarjetas].[Metrica]","[Base_Tarjetas].[Metrica].&amp;[" &amp; $A14 &amp; "]",
"[Base_Tarjetas].[SEGMENTO_DESCRIP]","[Base_Tarjetas].[SEGMENTO_DESCRIP].&amp;[" &amp; $C$6 &amp; "]",
"[Base_Tarjetas].[SITUACION]","[Base_Tarjetas].[SITUACION].&amp;[" &amp; $C14 &amp; "]",
"[Base_Tarjetas].[TIPO]","[Base_Tarjetas].[TIPO].&amp;[" &amp; $C$1 &amp; "]")/1000,
0)</f>
        <v>0</v>
      </c>
      <c r="AT14" s="8">
        <f>IFERROR(
GETPIVOTDATA("[Base_Tarjetas].[Importe]",TDinamica_R!$A$3,
"[Base_Tarjetas].[PERIODO]","[Base_Tarjetas].[PERIODO].&amp;[" &amp; TEXT(AT$6,"yyyymm") &amp; "]",
"[Base_Tarjetas].[Metrica]","[Base_Tarjetas].[Metrica].&amp;[" &amp; $A14 &amp; "]",
"[Base_Tarjetas].[SEGMENTO_DESCRIP]","[Base_Tarjetas].[SEGMENTO_DESCRIP].&amp;[" &amp; $C$6 &amp; "]",
"[Base_Tarjetas].[SITUACION]","[Base_Tarjetas].[SITUACION].&amp;[" &amp; $C14 &amp; "]",
"[Base_Tarjetas].[TIPO]","[Base_Tarjetas].[TIPO].&amp;[" &amp; $C$1 &amp; "]")/1000,
0)</f>
        <v>0</v>
      </c>
      <c r="AU14" s="8">
        <f>IFERROR(
GETPIVOTDATA("[Base_Tarjetas].[Importe]",TDinamica_R!$A$3,
"[Base_Tarjetas].[PERIODO]","[Base_Tarjetas].[PERIODO].&amp;[" &amp; TEXT(AU$6,"yyyymm") &amp; "]",
"[Base_Tarjetas].[Metrica]","[Base_Tarjetas].[Metrica].&amp;[" &amp; $A14 &amp; "]",
"[Base_Tarjetas].[SEGMENTO_DESCRIP]","[Base_Tarjetas].[SEGMENTO_DESCRIP].&amp;[" &amp; $C$6 &amp; "]",
"[Base_Tarjetas].[SITUACION]","[Base_Tarjetas].[SITUACION].&amp;[" &amp; $C14 &amp; "]",
"[Base_Tarjetas].[TIPO]","[Base_Tarjetas].[TIPO].&amp;[" &amp; $C$1 &amp; "]")/1000,
0)</f>
        <v>0</v>
      </c>
      <c r="AV14" s="8">
        <f>IFERROR(
GETPIVOTDATA("[Base_Tarjetas].[Importe]",TDinamica_R!$A$3,
"[Base_Tarjetas].[PERIODO]","[Base_Tarjetas].[PERIODO].&amp;[" &amp; TEXT(AV$6,"yyyymm") &amp; "]",
"[Base_Tarjetas].[Metrica]","[Base_Tarjetas].[Metrica].&amp;[" &amp; $A14 &amp; "]",
"[Base_Tarjetas].[SEGMENTO_DESCRIP]","[Base_Tarjetas].[SEGMENTO_DESCRIP].&amp;[" &amp; $C$6 &amp; "]",
"[Base_Tarjetas].[SITUACION]","[Base_Tarjetas].[SITUACION].&amp;[" &amp; $C14 &amp; "]",
"[Base_Tarjetas].[TIPO]","[Base_Tarjetas].[TIPO].&amp;[" &amp; $C$1 &amp; "]")/1000,
0)</f>
        <v>0</v>
      </c>
      <c r="AW14" s="8">
        <f>IFERROR(
GETPIVOTDATA("[Base_Tarjetas].[Importe]",TDinamica_R!$A$3,
"[Base_Tarjetas].[PERIODO]","[Base_Tarjetas].[PERIODO].&amp;[" &amp; TEXT(AW$6,"yyyymm") &amp; "]",
"[Base_Tarjetas].[Metrica]","[Base_Tarjetas].[Metrica].&amp;[" &amp; $A14 &amp; "]",
"[Base_Tarjetas].[SEGMENTO_DESCRIP]","[Base_Tarjetas].[SEGMENTO_DESCRIP].&amp;[" &amp; $C$6 &amp; "]",
"[Base_Tarjetas].[SITUACION]","[Base_Tarjetas].[SITUACION].&amp;[" &amp; $C14 &amp; "]",
"[Base_Tarjetas].[TIPO]","[Base_Tarjetas].[TIPO].&amp;[" &amp; $C$1 &amp; "]")/1000,
0)</f>
        <v>0</v>
      </c>
      <c r="AX14" s="8">
        <f>IFERROR(
GETPIVOTDATA("[Base_Tarjetas].[Importe]",TDinamica_R!$A$3,
"[Base_Tarjetas].[PERIODO]","[Base_Tarjetas].[PERIODO].&amp;[" &amp; TEXT(AX$6,"yyyymm") &amp; "]",
"[Base_Tarjetas].[Metrica]","[Base_Tarjetas].[Metrica].&amp;[" &amp; $A14 &amp; "]",
"[Base_Tarjetas].[SEGMENTO_DESCRIP]","[Base_Tarjetas].[SEGMENTO_DESCRIP].&amp;[" &amp; $C$6 &amp; "]",
"[Base_Tarjetas].[SITUACION]","[Base_Tarjetas].[SITUACION].&amp;[" &amp; $C14 &amp; "]",
"[Base_Tarjetas].[TIPO]","[Base_Tarjetas].[TIPO].&amp;[" &amp; $C$1 &amp; "]")/1000,
0)</f>
        <v>0</v>
      </c>
      <c r="AY14" s="8">
        <f>IFERROR(
GETPIVOTDATA("[Base_Tarjetas].[Importe]",TDinamica_R!$A$3,
"[Base_Tarjetas].[PERIODO]","[Base_Tarjetas].[PERIODO].&amp;[" &amp; TEXT(AY$6,"yyyymm") &amp; "]",
"[Base_Tarjetas].[Metrica]","[Base_Tarjetas].[Metrica].&amp;[" &amp; $A14 &amp; "]",
"[Base_Tarjetas].[SEGMENTO_DESCRIP]","[Base_Tarjetas].[SEGMENTO_DESCRIP].&amp;[" &amp; $C$6 &amp; "]",
"[Base_Tarjetas].[SITUACION]","[Base_Tarjetas].[SITUACION].&amp;[" &amp; $C14 &amp; "]",
"[Base_Tarjetas].[TIPO]","[Base_Tarjetas].[TIPO].&amp;[" &amp; $C$1 &amp; "]")/1000,
0)</f>
        <v>0</v>
      </c>
      <c r="AZ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TEXT(AZ$6,"yyyymm") &amp; "]"),
0)</f>
        <v>314414.83462519251</v>
      </c>
      <c r="BA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TEXT(BA$6,"yyyymm") &amp; "]"),
0)</f>
        <v>318268.35691949585</v>
      </c>
      <c r="BB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TEXT(BB$6,"yyyymm") &amp; "]"),
0)</f>
        <v>321414.12256170833</v>
      </c>
      <c r="BC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TEXT(BC$6,"yyyymm") &amp; "]"),
0)</f>
        <v>323654.67244339891</v>
      </c>
      <c r="BD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TEXT(BD$6,"yyyymm") &amp; "]"),
0)</f>
        <v>326807.90939690906</v>
      </c>
      <c r="BE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TEXT(BE$6,"yyyymm") &amp; "]"),
0)</f>
        <v>331082.19869041839</v>
      </c>
      <c r="BF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TEXT(BF$6,"yyyymm") &amp; "]"),
0)</f>
        <v>334811.76878515986</v>
      </c>
      <c r="BG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TEXT(BG$6,"yyyymm") &amp; "]"),
0)</f>
        <v>337270.55237576854</v>
      </c>
      <c r="BH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TEXT(BH$6,"yyyymm") &amp; "]"),
0)</f>
        <v>339964.0142748974</v>
      </c>
      <c r="BI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TEXT(BI$6,"yyyymm") &amp; "]"),
0)</f>
        <v>344560.63880099636</v>
      </c>
      <c r="BJ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TEXT(BJ$6,"yyyymm") &amp; "]"),
0)</f>
        <v>350017.06375804712</v>
      </c>
      <c r="BK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TEXT(BK$6,"yyyymm") &amp; "]"),
0)</f>
        <v>354918.81157004792</v>
      </c>
      <c r="BO14" s="24">
        <f t="shared" ref="BO14:BT16" si="10">IFERROR(AVERAGEIFS($D14:$BM14,$D$6:$BM$6,"&gt;="&amp;BO$2,$D$6:$BM$6,"&lt;="&amp;BO$6,$D$5:$BM$5,BO$5,$D14:$BM14,"&lt;&gt;0"),0)</f>
        <v>0</v>
      </c>
      <c r="BP14" s="24">
        <f t="shared" si="10"/>
        <v>318032.43803546554</v>
      </c>
      <c r="BQ14" s="24">
        <f t="shared" si="10"/>
        <v>0</v>
      </c>
      <c r="BR14" s="24">
        <f t="shared" si="10"/>
        <v>0</v>
      </c>
      <c r="BS14" s="24">
        <f t="shared" si="10"/>
        <v>0</v>
      </c>
      <c r="BT14" s="24">
        <f t="shared" si="10"/>
        <v>0</v>
      </c>
      <c r="BW14" s="24">
        <f t="shared" ref="BW14:CB16" si="11">SUMIFS($D14:$BM14,$D$6:$BM$6,"&gt;="&amp;BO$2,$D$6:$BM$6,"&lt;="&amp;BO$6,$D$5:$BM$5,BO$5)</f>
        <v>0</v>
      </c>
      <c r="BX14" s="24">
        <f t="shared" si="11"/>
        <v>954097.31410639663</v>
      </c>
      <c r="BY14" s="24">
        <f t="shared" si="11"/>
        <v>0</v>
      </c>
      <c r="BZ14" s="24">
        <f t="shared" si="11"/>
        <v>0</v>
      </c>
      <c r="CA14" s="24">
        <f t="shared" si="11"/>
        <v>0</v>
      </c>
      <c r="CB14" s="24">
        <f t="shared" si="11"/>
        <v>0</v>
      </c>
    </row>
    <row r="15" spans="1:81" hidden="1" outlineLevel="1" x14ac:dyDescent="0.25">
      <c r="A15" s="11" t="s">
        <v>16</v>
      </c>
      <c r="C15" s="2" t="s">
        <v>1</v>
      </c>
      <c r="D15" s="8">
        <f>IFERROR(
GETPIVOTDATA("[Base_Tarjetas].[Importe]",TDinamica_R!$A$3,
"[Base_Tarjetas].[PERIODO]","[Base_Tarjetas].[PERIODO].&amp;[" &amp; TEXT(D$6,"yyyymm") &amp; "]",
"[Base_Tarjetas].[Metrica]","[Base_Tarjetas].[Metrica].&amp;[" &amp; $A15 &amp; "]",
"[Base_Tarjetas].[SEGMENTO_DESCRIP]","[Base_Tarjetas].[SEGMENTO_DESCRIP].&amp;[" &amp; $C$6 &amp; "]",
"[Base_Tarjetas].[SITUACION]","[Base_Tarjetas].[SITUACION].&amp;[" &amp; $C15 &amp; "]",
"[Base_Tarjetas].[TIPO]","[Base_Tarjetas].[TIPO].&amp;[" &amp; $C$1 &amp; "]")/1000,
0)</f>
        <v>0</v>
      </c>
      <c r="E15" s="8">
        <f>IFERROR(
GETPIVOTDATA("[Base_Tarjetas].[Importe]",TDinamica_R!$A$3,
"[Base_Tarjetas].[PERIODO]","[Base_Tarjetas].[PERIODO].&amp;[" &amp; TEXT(E$6,"yyyymm") &amp; "]",
"[Base_Tarjetas].[Metrica]","[Base_Tarjetas].[Metrica].&amp;[" &amp; $A15 &amp; "]",
"[Base_Tarjetas].[SEGMENTO_DESCRIP]","[Base_Tarjetas].[SEGMENTO_DESCRIP].&amp;[" &amp; $C$6 &amp; "]",
"[Base_Tarjetas].[SITUACION]","[Base_Tarjetas].[SITUACION].&amp;[" &amp; $C15 &amp; "]",
"[Base_Tarjetas].[TIPO]","[Base_Tarjetas].[TIPO].&amp;[" &amp; $C$1 &amp; "]")/1000,
0)</f>
        <v>0</v>
      </c>
      <c r="F15" s="8">
        <f>IFERROR(
GETPIVOTDATA("[Base_Tarjetas].[Importe]",TDinamica_R!$A$3,
"[Base_Tarjetas].[PERIODO]","[Base_Tarjetas].[PERIODO].&amp;[" &amp; TEXT(F$6,"yyyymm") &amp; "]",
"[Base_Tarjetas].[Metrica]","[Base_Tarjetas].[Metrica].&amp;[" &amp; $A15 &amp; "]",
"[Base_Tarjetas].[SEGMENTO_DESCRIP]","[Base_Tarjetas].[SEGMENTO_DESCRIP].&amp;[" &amp; $C$6 &amp; "]",
"[Base_Tarjetas].[SITUACION]","[Base_Tarjetas].[SITUACION].&amp;[" &amp; $C15 &amp; "]",
"[Base_Tarjetas].[TIPO]","[Base_Tarjetas].[TIPO].&amp;[" &amp; $C$1 &amp; "]")/1000,
0)</f>
        <v>0</v>
      </c>
      <c r="G15" s="8">
        <f>IFERROR(
GETPIVOTDATA("[Base_Tarjetas].[Importe]",TDinamica_R!$A$3,
"[Base_Tarjetas].[PERIODO]","[Base_Tarjetas].[PERIODO].&amp;[" &amp; TEXT(G$6,"yyyymm") &amp; "]",
"[Base_Tarjetas].[Metrica]","[Base_Tarjetas].[Metrica].&amp;[" &amp; $A15 &amp; "]",
"[Base_Tarjetas].[SEGMENTO_DESCRIP]","[Base_Tarjetas].[SEGMENTO_DESCRIP].&amp;[" &amp; $C$6 &amp; "]",
"[Base_Tarjetas].[SITUACION]","[Base_Tarjetas].[SITUACION].&amp;[" &amp; $C15 &amp; "]",
"[Base_Tarjetas].[TIPO]","[Base_Tarjetas].[TIPO].&amp;[" &amp; $C$1 &amp; "]")/1000,
0)</f>
        <v>0</v>
      </c>
      <c r="H15" s="8">
        <f>IFERROR(
GETPIVOTDATA("[Base_Tarjetas].[Importe]",TDinamica_R!$A$3,
"[Base_Tarjetas].[PERIODO]","[Base_Tarjetas].[PERIODO].&amp;[" &amp; TEXT(H$6,"yyyymm") &amp; "]",
"[Base_Tarjetas].[Metrica]","[Base_Tarjetas].[Metrica].&amp;[" &amp; $A15 &amp; "]",
"[Base_Tarjetas].[SEGMENTO_DESCRIP]","[Base_Tarjetas].[SEGMENTO_DESCRIP].&amp;[" &amp; $C$6 &amp; "]",
"[Base_Tarjetas].[SITUACION]","[Base_Tarjetas].[SITUACION].&amp;[" &amp; $C15 &amp; "]",
"[Base_Tarjetas].[TIPO]","[Base_Tarjetas].[TIPO].&amp;[" &amp; $C$1 &amp; "]")/1000,
0)</f>
        <v>0</v>
      </c>
      <c r="I15" s="8">
        <f>IFERROR(
GETPIVOTDATA("[Base_Tarjetas].[Importe]",TDinamica_R!$A$3,
"[Base_Tarjetas].[PERIODO]","[Base_Tarjetas].[PERIODO].&amp;[" &amp; TEXT(I$6,"yyyymm") &amp; "]",
"[Base_Tarjetas].[Metrica]","[Base_Tarjetas].[Metrica].&amp;[" &amp; $A15 &amp; "]",
"[Base_Tarjetas].[SEGMENTO_DESCRIP]","[Base_Tarjetas].[SEGMENTO_DESCRIP].&amp;[" &amp; $C$6 &amp; "]",
"[Base_Tarjetas].[SITUACION]","[Base_Tarjetas].[SITUACION].&amp;[" &amp; $C15 &amp; "]",
"[Base_Tarjetas].[TIPO]","[Base_Tarjetas].[TIPO].&amp;[" &amp; $C$1 &amp; "]")/1000,
0)</f>
        <v>0</v>
      </c>
      <c r="J15" s="8">
        <f>IFERROR(
GETPIVOTDATA("[Base_Tarjetas].[Importe]",TDinamica_R!$A$3,
"[Base_Tarjetas].[PERIODO]","[Base_Tarjetas].[PERIODO].&amp;[" &amp; TEXT(J$6,"yyyymm") &amp; "]",
"[Base_Tarjetas].[Metrica]","[Base_Tarjetas].[Metrica].&amp;[" &amp; $A15 &amp; "]",
"[Base_Tarjetas].[SEGMENTO_DESCRIP]","[Base_Tarjetas].[SEGMENTO_DESCRIP].&amp;[" &amp; $C$6 &amp; "]",
"[Base_Tarjetas].[SITUACION]","[Base_Tarjetas].[SITUACION].&amp;[" &amp; $C15 &amp; "]",
"[Base_Tarjetas].[TIPO]","[Base_Tarjetas].[TIPO].&amp;[" &amp; $C$1 &amp; "]")/1000,
0)</f>
        <v>0</v>
      </c>
      <c r="K15" s="8">
        <f>IFERROR(
GETPIVOTDATA("[Base_Tarjetas].[Importe]",TDinamica_R!$A$3,
"[Base_Tarjetas].[PERIODO]","[Base_Tarjetas].[PERIODO].&amp;[" &amp; TEXT(K$6,"yyyymm") &amp; "]",
"[Base_Tarjetas].[Metrica]","[Base_Tarjetas].[Metrica].&amp;[" &amp; $A15 &amp; "]",
"[Base_Tarjetas].[SEGMENTO_DESCRIP]","[Base_Tarjetas].[SEGMENTO_DESCRIP].&amp;[" &amp; $C$6 &amp; "]",
"[Base_Tarjetas].[SITUACION]","[Base_Tarjetas].[SITUACION].&amp;[" &amp; $C15 &amp; "]",
"[Base_Tarjetas].[TIPO]","[Base_Tarjetas].[TIPO].&amp;[" &amp; $C$1 &amp; "]")/1000,
0)</f>
        <v>0</v>
      </c>
      <c r="L15" s="8">
        <f>IFERROR(
GETPIVOTDATA("[Base_Tarjetas].[Importe]",TDinamica_R!$A$3,
"[Base_Tarjetas].[PERIODO]","[Base_Tarjetas].[PERIODO].&amp;[" &amp; TEXT(L$6,"yyyymm") &amp; "]",
"[Base_Tarjetas].[Metrica]","[Base_Tarjetas].[Metrica].&amp;[" &amp; $A15 &amp; "]",
"[Base_Tarjetas].[SEGMENTO_DESCRIP]","[Base_Tarjetas].[SEGMENTO_DESCRIP].&amp;[" &amp; $C$6 &amp; "]",
"[Base_Tarjetas].[SITUACION]","[Base_Tarjetas].[SITUACION].&amp;[" &amp; $C15 &amp; "]",
"[Base_Tarjetas].[TIPO]","[Base_Tarjetas].[TIPO].&amp;[" &amp; $C$1 &amp; "]")/1000,
0)</f>
        <v>0</v>
      </c>
      <c r="M15" s="8">
        <f>IFERROR(
GETPIVOTDATA("[Base_Tarjetas].[Importe]",TDinamica_R!$A$3,
"[Base_Tarjetas].[PERIODO]","[Base_Tarjetas].[PERIODO].&amp;[" &amp; TEXT(M$6,"yyyymm") &amp; "]",
"[Base_Tarjetas].[Metrica]","[Base_Tarjetas].[Metrica].&amp;[" &amp; $A15 &amp; "]",
"[Base_Tarjetas].[SEGMENTO_DESCRIP]","[Base_Tarjetas].[SEGMENTO_DESCRIP].&amp;[" &amp; $C$6 &amp; "]",
"[Base_Tarjetas].[SITUACION]","[Base_Tarjetas].[SITUACION].&amp;[" &amp; $C15 &amp; "]",
"[Base_Tarjetas].[TIPO]","[Base_Tarjetas].[TIPO].&amp;[" &amp; $C$1 &amp; "]")/1000,
0)</f>
        <v>0</v>
      </c>
      <c r="N15" s="8">
        <f>IFERROR(
GETPIVOTDATA("[Base_Tarjetas].[Importe]",TDinamica_R!$A$3,
"[Base_Tarjetas].[PERIODO]","[Base_Tarjetas].[PERIODO].&amp;[" &amp; TEXT(N$6,"yyyymm") &amp; "]",
"[Base_Tarjetas].[Metrica]","[Base_Tarjetas].[Metrica].&amp;[" &amp; $A15 &amp; "]",
"[Base_Tarjetas].[SEGMENTO_DESCRIP]","[Base_Tarjetas].[SEGMENTO_DESCRIP].&amp;[" &amp; $C$6 &amp; "]",
"[Base_Tarjetas].[SITUACION]","[Base_Tarjetas].[SITUACION].&amp;[" &amp; $C15 &amp; "]",
"[Base_Tarjetas].[TIPO]","[Base_Tarjetas].[TIPO].&amp;[" &amp; $C$1 &amp; "]")/1000,
0)</f>
        <v>0</v>
      </c>
      <c r="O15" s="8">
        <f>IFERROR(
GETPIVOTDATA("[Base_Tarjetas].[Importe]",TDinamica_R!$A$3,
"[Base_Tarjetas].[PERIODO]","[Base_Tarjetas].[PERIODO].&amp;[" &amp; TEXT(O$6,"yyyymm") &amp; "]",
"[Base_Tarjetas].[Metrica]","[Base_Tarjetas].[Metrica].&amp;[" &amp; $A15 &amp; "]",
"[Base_Tarjetas].[SEGMENTO_DESCRIP]","[Base_Tarjetas].[SEGMENTO_DESCRIP].&amp;[" &amp; $C$6 &amp; "]",
"[Base_Tarjetas].[SITUACION]","[Base_Tarjetas].[SITUACION].&amp;[" &amp; $C15 &amp; "]",
"[Base_Tarjetas].[TIPO]","[Base_Tarjetas].[TIPO].&amp;[" &amp; $C$1 &amp; "]")/1000,
0)</f>
        <v>0</v>
      </c>
      <c r="P15" s="8">
        <f>IFERROR(
GETPIVOTDATA("[Base_Tarjetas].[Importe]",TDinamica_R!$A$3,
"[Base_Tarjetas].[PERIODO]","[Base_Tarjetas].[PERIODO].&amp;[" &amp; TEXT(P$6,"yyyymm") &amp; "]",
"[Base_Tarjetas].[Metrica]","[Base_Tarjetas].[Metrica].&amp;[" &amp; $A15 &amp; "]",
"[Base_Tarjetas].[SEGMENTO_DESCRIP]","[Base_Tarjetas].[SEGMENTO_DESCRIP].&amp;[" &amp; $C$6 &amp; "]",
"[Base_Tarjetas].[SITUACION]","[Base_Tarjetas].[SITUACION].&amp;[" &amp; $C15 &amp; "]",
"[Base_Tarjetas].[TIPO]","[Base_Tarjetas].[TIPO].&amp;[" &amp; $C$1 &amp; "]")/1000,
0)</f>
        <v>0</v>
      </c>
      <c r="Q15" s="8">
        <f>IFERROR(
GETPIVOTDATA("[Base_Tarjetas].[Importe]",TDinamica_R!$A$3,
"[Base_Tarjetas].[PERIODO]","[Base_Tarjetas].[PERIODO].&amp;[" &amp; TEXT(Q$6,"yyyymm") &amp; "]",
"[Base_Tarjetas].[Metrica]","[Base_Tarjetas].[Metrica].&amp;[" &amp; $A15 &amp; "]",
"[Base_Tarjetas].[SEGMENTO_DESCRIP]","[Base_Tarjetas].[SEGMENTO_DESCRIP].&amp;[" &amp; $C$6 &amp; "]",
"[Base_Tarjetas].[SITUACION]","[Base_Tarjetas].[SITUACION].&amp;[" &amp; $C15 &amp; "]",
"[Base_Tarjetas].[TIPO]","[Base_Tarjetas].[TIPO].&amp;[" &amp; $C$1 &amp; "]")/1000,
0)</f>
        <v>0</v>
      </c>
      <c r="R15" s="8">
        <f>IFERROR(
GETPIVOTDATA("[Base_Tarjetas].[Importe]",TDinamica_R!$A$3,
"[Base_Tarjetas].[PERIODO]","[Base_Tarjetas].[PERIODO].&amp;[" &amp; TEXT(R$6,"yyyymm") &amp; "]",
"[Base_Tarjetas].[Metrica]","[Base_Tarjetas].[Metrica].&amp;[" &amp; $A15 &amp; "]",
"[Base_Tarjetas].[SEGMENTO_DESCRIP]","[Base_Tarjetas].[SEGMENTO_DESCRIP].&amp;[" &amp; $C$6 &amp; "]",
"[Base_Tarjetas].[SITUACION]","[Base_Tarjetas].[SITUACION].&amp;[" &amp; $C15 &amp; "]",
"[Base_Tarjetas].[TIPO]","[Base_Tarjetas].[TIPO].&amp;[" &amp; $C$1 &amp; "]")/1000,
0)</f>
        <v>0</v>
      </c>
      <c r="S15" s="8">
        <f>IFERROR(
GETPIVOTDATA("[Base_Tarjetas].[Importe]",TDinamica_R!$A$3,
"[Base_Tarjetas].[PERIODO]","[Base_Tarjetas].[PERIODO].&amp;[" &amp; TEXT(S$6,"yyyymm") &amp; "]",
"[Base_Tarjetas].[Metrica]","[Base_Tarjetas].[Metrica].&amp;[" &amp; $A15 &amp; "]",
"[Base_Tarjetas].[SEGMENTO_DESCRIP]","[Base_Tarjetas].[SEGMENTO_DESCRIP].&amp;[" &amp; $C$6 &amp; "]",
"[Base_Tarjetas].[SITUACION]","[Base_Tarjetas].[SITUACION].&amp;[" &amp; $C15 &amp; "]",
"[Base_Tarjetas].[TIPO]","[Base_Tarjetas].[TIPO].&amp;[" &amp; $C$1 &amp; "]")/1000,
0)</f>
        <v>0</v>
      </c>
      <c r="T15" s="8">
        <f>IFERROR(
GETPIVOTDATA("[Base_Tarjetas].[Importe]",TDinamica_R!$A$3,
"[Base_Tarjetas].[PERIODO]","[Base_Tarjetas].[PERIODO].&amp;[" &amp; TEXT(T$6,"yyyymm") &amp; "]",
"[Base_Tarjetas].[Metrica]","[Base_Tarjetas].[Metrica].&amp;[" &amp; $A15 &amp; "]",
"[Base_Tarjetas].[SEGMENTO_DESCRIP]","[Base_Tarjetas].[SEGMENTO_DESCRIP].&amp;[" &amp; $C$6 &amp; "]",
"[Base_Tarjetas].[SITUACION]","[Base_Tarjetas].[SITUACION].&amp;[" &amp; $C15 &amp; "]",
"[Base_Tarjetas].[TIPO]","[Base_Tarjetas].[TIPO].&amp;[" &amp; $C$1 &amp; "]")/1000,
0)</f>
        <v>0</v>
      </c>
      <c r="U15" s="8">
        <f>IFERROR(
GETPIVOTDATA("[Base_Tarjetas].[Importe]",TDinamica_R!$A$3,
"[Base_Tarjetas].[PERIODO]","[Base_Tarjetas].[PERIODO].&amp;[" &amp; TEXT(U$6,"yyyymm") &amp; "]",
"[Base_Tarjetas].[Metrica]","[Base_Tarjetas].[Metrica].&amp;[" &amp; $A15 &amp; "]",
"[Base_Tarjetas].[SEGMENTO_DESCRIP]","[Base_Tarjetas].[SEGMENTO_DESCRIP].&amp;[" &amp; $C$6 &amp; "]",
"[Base_Tarjetas].[SITUACION]","[Base_Tarjetas].[SITUACION].&amp;[" &amp; $C15 &amp; "]",
"[Base_Tarjetas].[TIPO]","[Base_Tarjetas].[TIPO].&amp;[" &amp; $C$1 &amp; "]")/1000,
0)</f>
        <v>0</v>
      </c>
      <c r="V15" s="8">
        <f>IFERROR(
GETPIVOTDATA("[Base_Tarjetas].[Importe]",TDinamica_R!$A$3,
"[Base_Tarjetas].[PERIODO]","[Base_Tarjetas].[PERIODO].&amp;[" &amp; TEXT(V$6,"yyyymm") &amp; "]",
"[Base_Tarjetas].[Metrica]","[Base_Tarjetas].[Metrica].&amp;[" &amp; $A15 &amp; "]",
"[Base_Tarjetas].[SEGMENTO_DESCRIP]","[Base_Tarjetas].[SEGMENTO_DESCRIP].&amp;[" &amp; $C$6 &amp; "]",
"[Base_Tarjetas].[SITUACION]","[Base_Tarjetas].[SITUACION].&amp;[" &amp; $C15 &amp; "]",
"[Base_Tarjetas].[TIPO]","[Base_Tarjetas].[TIPO].&amp;[" &amp; $C$1 &amp; "]")/1000,
0)</f>
        <v>0</v>
      </c>
      <c r="W15" s="8">
        <f>IFERROR(
GETPIVOTDATA("[Base_Tarjetas].[Importe]",TDinamica_R!$A$3,
"[Base_Tarjetas].[PERIODO]","[Base_Tarjetas].[PERIODO].&amp;[" &amp; TEXT(W$6,"yyyymm") &amp; "]",
"[Base_Tarjetas].[Metrica]","[Base_Tarjetas].[Metrica].&amp;[" &amp; $A15 &amp; "]",
"[Base_Tarjetas].[SEGMENTO_DESCRIP]","[Base_Tarjetas].[SEGMENTO_DESCRIP].&amp;[" &amp; $C$6 &amp; "]",
"[Base_Tarjetas].[SITUACION]","[Base_Tarjetas].[SITUACION].&amp;[" &amp; $C15 &amp; "]",
"[Base_Tarjetas].[TIPO]","[Base_Tarjetas].[TIPO].&amp;[" &amp; $C$1 &amp; "]")/1000,
0)</f>
        <v>0</v>
      </c>
      <c r="X15" s="8">
        <f>IFERROR(
GETPIVOTDATA("[Base_Tarjetas].[Importe]",TDinamica_R!$A$3,
"[Base_Tarjetas].[PERIODO]","[Base_Tarjetas].[PERIODO].&amp;[" &amp; TEXT(X$6,"yyyymm") &amp; "]",
"[Base_Tarjetas].[Metrica]","[Base_Tarjetas].[Metrica].&amp;[" &amp; $A15 &amp; "]",
"[Base_Tarjetas].[SEGMENTO_DESCRIP]","[Base_Tarjetas].[SEGMENTO_DESCRIP].&amp;[" &amp; $C$6 &amp; "]",
"[Base_Tarjetas].[SITUACION]","[Base_Tarjetas].[SITUACION].&amp;[" &amp; $C15 &amp; "]",
"[Base_Tarjetas].[TIPO]","[Base_Tarjetas].[TIPO].&amp;[" &amp; $C$1 &amp; "]")/1000,
0)</f>
        <v>0</v>
      </c>
      <c r="Y15" s="8">
        <f>IFERROR(
GETPIVOTDATA("[Base_Tarjetas].[Importe]",TDinamica_R!$A$3,
"[Base_Tarjetas].[PERIODO]","[Base_Tarjetas].[PERIODO].&amp;[" &amp; TEXT(Y$6,"yyyymm") &amp; "]",
"[Base_Tarjetas].[Metrica]","[Base_Tarjetas].[Metrica].&amp;[" &amp; $A15 &amp; "]",
"[Base_Tarjetas].[SEGMENTO_DESCRIP]","[Base_Tarjetas].[SEGMENTO_DESCRIP].&amp;[" &amp; $C$6 &amp; "]",
"[Base_Tarjetas].[SITUACION]","[Base_Tarjetas].[SITUACION].&amp;[" &amp; $C15 &amp; "]",
"[Base_Tarjetas].[TIPO]","[Base_Tarjetas].[TIPO].&amp;[" &amp; $C$1 &amp; "]")/1000,
0)</f>
        <v>0</v>
      </c>
      <c r="Z15" s="8">
        <f>IFERROR(
GETPIVOTDATA("[Base_Tarjetas].[Importe]",TDinamica_R!$A$3,
"[Base_Tarjetas].[PERIODO]","[Base_Tarjetas].[PERIODO].&amp;[" &amp; TEXT(Z$6,"yyyymm") &amp; "]",
"[Base_Tarjetas].[Metrica]","[Base_Tarjetas].[Metrica].&amp;[" &amp; $A15 &amp; "]",
"[Base_Tarjetas].[SEGMENTO_DESCRIP]","[Base_Tarjetas].[SEGMENTO_DESCRIP].&amp;[" &amp; $C$6 &amp; "]",
"[Base_Tarjetas].[SITUACION]","[Base_Tarjetas].[SITUACION].&amp;[" &amp; $C15 &amp; "]",
"[Base_Tarjetas].[TIPO]","[Base_Tarjetas].[TIPO].&amp;[" &amp; $C$1 &amp; "]")/1000,
0)</f>
        <v>0</v>
      </c>
      <c r="AA15" s="8">
        <f>IFERROR(
GETPIVOTDATA("[Base_Tarjetas].[Importe]",TDinamica_R!$A$3,
"[Base_Tarjetas].[PERIODO]","[Base_Tarjetas].[PERIODO].&amp;[" &amp; TEXT(AA$6,"yyyymm") &amp; "]",
"[Base_Tarjetas].[Metrica]","[Base_Tarjetas].[Metrica].&amp;[" &amp; $A15 &amp; "]",
"[Base_Tarjetas].[SEGMENTO_DESCRIP]","[Base_Tarjetas].[SEGMENTO_DESCRIP].&amp;[" &amp; $C$6 &amp; "]",
"[Base_Tarjetas].[SITUACION]","[Base_Tarjetas].[SITUACION].&amp;[" &amp; $C15 &amp; "]",
"[Base_Tarjetas].[TIPO]","[Base_Tarjetas].[TIPO].&amp;[" &amp; $C$1 &amp; "]")/1000,
0)</f>
        <v>0</v>
      </c>
      <c r="AB15" s="8">
        <f>IFERROR(
GETPIVOTDATA("[Base_Tarjetas].[Importe]",TDinamica_R!$A$3,
"[Base_Tarjetas].[PERIODO]","[Base_Tarjetas].[PERIODO].&amp;[" &amp; TEXT(AB$6,"yyyymm") &amp; "]",
"[Base_Tarjetas].[Metrica]","[Base_Tarjetas].[Metrica].&amp;[" &amp; $A15 &amp; "]",
"[Base_Tarjetas].[SEGMENTO_DESCRIP]","[Base_Tarjetas].[SEGMENTO_DESCRIP].&amp;[" &amp; $C$6 &amp; "]",
"[Base_Tarjetas].[SITUACION]","[Base_Tarjetas].[SITUACION].&amp;[" &amp; $C15 &amp; "]",
"[Base_Tarjetas].[TIPO]","[Base_Tarjetas].[TIPO].&amp;[" &amp; $C$1 &amp; "]")/1000,
0)</f>
        <v>0</v>
      </c>
      <c r="AC15" s="8">
        <f>IFERROR(
GETPIVOTDATA("[Base_Tarjetas].[Importe]",TDinamica_R!$A$3,
"[Base_Tarjetas].[PERIODO]","[Base_Tarjetas].[PERIODO].&amp;[" &amp; TEXT(AC$6,"yyyymm") &amp; "]",
"[Base_Tarjetas].[Metrica]","[Base_Tarjetas].[Metrica].&amp;[" &amp; $A15 &amp; "]",
"[Base_Tarjetas].[SEGMENTO_DESCRIP]","[Base_Tarjetas].[SEGMENTO_DESCRIP].&amp;[" &amp; $C$6 &amp; "]",
"[Base_Tarjetas].[SITUACION]","[Base_Tarjetas].[SITUACION].&amp;[" &amp; $C15 &amp; "]",
"[Base_Tarjetas].[TIPO]","[Base_Tarjetas].[TIPO].&amp;[" &amp; $C$1 &amp; "]")/1000,
0)</f>
        <v>0</v>
      </c>
      <c r="AD15" s="8">
        <f>IFERROR(
GETPIVOTDATA("[Base_Tarjetas].[Importe]",TDinamica_R!$A$3,
"[Base_Tarjetas].[PERIODO]","[Base_Tarjetas].[PERIODO].&amp;[" &amp; TEXT(AD$6,"yyyymm") &amp; "]",
"[Base_Tarjetas].[Metrica]","[Base_Tarjetas].[Metrica].&amp;[" &amp; $A15 &amp; "]",
"[Base_Tarjetas].[SEGMENTO_DESCRIP]","[Base_Tarjetas].[SEGMENTO_DESCRIP].&amp;[" &amp; $C$6 &amp; "]",
"[Base_Tarjetas].[SITUACION]","[Base_Tarjetas].[SITUACION].&amp;[" &amp; $C15 &amp; "]",
"[Base_Tarjetas].[TIPO]","[Base_Tarjetas].[TIPO].&amp;[" &amp; $C$1 &amp; "]")/1000,
0)</f>
        <v>0</v>
      </c>
      <c r="AE15" s="8">
        <f>IFERROR(
GETPIVOTDATA("[Base_Tarjetas].[Importe]",TDinamica_R!$A$3,
"[Base_Tarjetas].[PERIODO]","[Base_Tarjetas].[PERIODO].&amp;[" &amp; TEXT(AE$6,"yyyymm") &amp; "]",
"[Base_Tarjetas].[Metrica]","[Base_Tarjetas].[Metrica].&amp;[" &amp; $A15 &amp; "]",
"[Base_Tarjetas].[SEGMENTO_DESCRIP]","[Base_Tarjetas].[SEGMENTO_DESCRIP].&amp;[" &amp; $C$6 &amp; "]",
"[Base_Tarjetas].[SITUACION]","[Base_Tarjetas].[SITUACION].&amp;[" &amp; $C15 &amp; "]",
"[Base_Tarjetas].[TIPO]","[Base_Tarjetas].[TIPO].&amp;[" &amp; $C$1 &amp; "]")/1000,
0)</f>
        <v>0</v>
      </c>
      <c r="AF15" s="8">
        <f>IFERROR(
GETPIVOTDATA("[Base_Tarjetas].[Importe]",TDinamica_R!$A$3,
"[Base_Tarjetas].[PERIODO]","[Base_Tarjetas].[PERIODO].&amp;[" &amp; TEXT(AF$6,"yyyymm") &amp; "]",
"[Base_Tarjetas].[Metrica]","[Base_Tarjetas].[Metrica].&amp;[" &amp; $A15 &amp; "]",
"[Base_Tarjetas].[SEGMENTO_DESCRIP]","[Base_Tarjetas].[SEGMENTO_DESCRIP].&amp;[" &amp; $C$6 &amp; "]",
"[Base_Tarjetas].[SITUACION]","[Base_Tarjetas].[SITUACION].&amp;[" &amp; $C15 &amp; "]",
"[Base_Tarjetas].[TIPO]","[Base_Tarjetas].[TIPO].&amp;[" &amp; $C$1 &amp; "]")/1000,
0)</f>
        <v>0</v>
      </c>
      <c r="AG15" s="8">
        <f>IFERROR(
GETPIVOTDATA("[Base_Tarjetas].[Importe]",TDinamica_R!$A$3,
"[Base_Tarjetas].[PERIODO]","[Base_Tarjetas].[PERIODO].&amp;[" &amp; TEXT(AG$6,"yyyymm") &amp; "]",
"[Base_Tarjetas].[Metrica]","[Base_Tarjetas].[Metrica].&amp;[" &amp; $A15 &amp; "]",
"[Base_Tarjetas].[SEGMENTO_DESCRIP]","[Base_Tarjetas].[SEGMENTO_DESCRIP].&amp;[" &amp; $C$6 &amp; "]",
"[Base_Tarjetas].[SITUACION]","[Base_Tarjetas].[SITUACION].&amp;[" &amp; $C15 &amp; "]",
"[Base_Tarjetas].[TIPO]","[Base_Tarjetas].[TIPO].&amp;[" &amp; $C$1 &amp; "]")/1000,
0)</f>
        <v>0</v>
      </c>
      <c r="AH15" s="8">
        <f>IFERROR(
GETPIVOTDATA("[Base_Tarjetas].[Importe]",TDinamica_R!$A$3,
"[Base_Tarjetas].[PERIODO]","[Base_Tarjetas].[PERIODO].&amp;[" &amp; TEXT(AH$6,"yyyymm") &amp; "]",
"[Base_Tarjetas].[Metrica]","[Base_Tarjetas].[Metrica].&amp;[" &amp; $A15 &amp; "]",
"[Base_Tarjetas].[SEGMENTO_DESCRIP]","[Base_Tarjetas].[SEGMENTO_DESCRIP].&amp;[" &amp; $C$6 &amp; "]",
"[Base_Tarjetas].[SITUACION]","[Base_Tarjetas].[SITUACION].&amp;[" &amp; $C15 &amp; "]",
"[Base_Tarjetas].[TIPO]","[Base_Tarjetas].[TIPO].&amp;[" &amp; $C$1 &amp; "]")/1000,
0)</f>
        <v>0</v>
      </c>
      <c r="AI15" s="8">
        <f>IFERROR(
GETPIVOTDATA("[Base_Tarjetas].[Importe]",TDinamica_R!$A$3,
"[Base_Tarjetas].[PERIODO]","[Base_Tarjetas].[PERIODO].&amp;[" &amp; TEXT(AI$6,"yyyymm") &amp; "]",
"[Base_Tarjetas].[Metrica]","[Base_Tarjetas].[Metrica].&amp;[" &amp; $A15 &amp; "]",
"[Base_Tarjetas].[SEGMENTO_DESCRIP]","[Base_Tarjetas].[SEGMENTO_DESCRIP].&amp;[" &amp; $C$6 &amp; "]",
"[Base_Tarjetas].[SITUACION]","[Base_Tarjetas].[SITUACION].&amp;[" &amp; $C15 &amp; "]",
"[Base_Tarjetas].[TIPO]","[Base_Tarjetas].[TIPO].&amp;[" &amp; $C$1 &amp; "]")/1000,
0)</f>
        <v>0</v>
      </c>
      <c r="AJ15" s="8">
        <f>IFERROR(
GETPIVOTDATA("[Base_Tarjetas].[Importe]",TDinamica_R!$A$3,
"[Base_Tarjetas].[PERIODO]","[Base_Tarjetas].[PERIODO].&amp;[" &amp; TEXT(AJ$6,"yyyymm") &amp; "]",
"[Base_Tarjetas].[Metrica]","[Base_Tarjetas].[Metrica].&amp;[" &amp; $A15 &amp; "]",
"[Base_Tarjetas].[SEGMENTO_DESCRIP]","[Base_Tarjetas].[SEGMENTO_DESCRIP].&amp;[" &amp; $C$6 &amp; "]",
"[Base_Tarjetas].[SITUACION]","[Base_Tarjetas].[SITUACION].&amp;[" &amp; $C15 &amp; "]",
"[Base_Tarjetas].[TIPO]","[Base_Tarjetas].[TIPO].&amp;[" &amp; $C$1 &amp; "]")/1000,
0)</f>
        <v>0</v>
      </c>
      <c r="AK15" s="8">
        <f>IFERROR(
GETPIVOTDATA("[Base_Tarjetas].[Importe]",TDinamica_R!$A$3,
"[Base_Tarjetas].[PERIODO]","[Base_Tarjetas].[PERIODO].&amp;[" &amp; TEXT(AK$6,"yyyymm") &amp; "]",
"[Base_Tarjetas].[Metrica]","[Base_Tarjetas].[Metrica].&amp;[" &amp; $A15 &amp; "]",
"[Base_Tarjetas].[SEGMENTO_DESCRIP]","[Base_Tarjetas].[SEGMENTO_DESCRIP].&amp;[" &amp; $C$6 &amp; "]",
"[Base_Tarjetas].[SITUACION]","[Base_Tarjetas].[SITUACION].&amp;[" &amp; $C15 &amp; "]",
"[Base_Tarjetas].[TIPO]","[Base_Tarjetas].[TIPO].&amp;[" &amp; $C$1 &amp; "]")/1000,
0)</f>
        <v>0</v>
      </c>
      <c r="AL15" s="8">
        <f>IFERROR(
GETPIVOTDATA("[Base_Tarjetas].[Importe]",TDinamica_R!$A$3,
"[Base_Tarjetas].[PERIODO]","[Base_Tarjetas].[PERIODO].&amp;[" &amp; TEXT(AL$6,"yyyymm") &amp; "]",
"[Base_Tarjetas].[Metrica]","[Base_Tarjetas].[Metrica].&amp;[" &amp; $A15 &amp; "]",
"[Base_Tarjetas].[SEGMENTO_DESCRIP]","[Base_Tarjetas].[SEGMENTO_DESCRIP].&amp;[" &amp; $C$6 &amp; "]",
"[Base_Tarjetas].[SITUACION]","[Base_Tarjetas].[SITUACION].&amp;[" &amp; $C15 &amp; "]",
"[Base_Tarjetas].[TIPO]","[Base_Tarjetas].[TIPO].&amp;[" &amp; $C$1 &amp; "]")/1000,
0)</f>
        <v>0</v>
      </c>
      <c r="AM15" s="8">
        <f>IFERROR(
GETPIVOTDATA("[Base_Tarjetas].[Importe]",TDinamica_R!$A$3,
"[Base_Tarjetas].[PERIODO]","[Base_Tarjetas].[PERIODO].&amp;[" &amp; TEXT(AM$6,"yyyymm") &amp; "]",
"[Base_Tarjetas].[Metrica]","[Base_Tarjetas].[Metrica].&amp;[" &amp; $A15 &amp; "]",
"[Base_Tarjetas].[SEGMENTO_DESCRIP]","[Base_Tarjetas].[SEGMENTO_DESCRIP].&amp;[" &amp; $C$6 &amp; "]",
"[Base_Tarjetas].[SITUACION]","[Base_Tarjetas].[SITUACION].&amp;[" &amp; $C15 &amp; "]",
"[Base_Tarjetas].[TIPO]","[Base_Tarjetas].[TIPO].&amp;[" &amp; $C$1 &amp; "]")/1000,
0)</f>
        <v>0</v>
      </c>
      <c r="AN15" s="8">
        <f>IFERROR(
GETPIVOTDATA("[Base_Tarjetas].[Importe]",TDinamica_R!$A$3,
"[Base_Tarjetas].[PERIODO]","[Base_Tarjetas].[PERIODO].&amp;[" &amp; TEXT(AN$6,"yyyymm") &amp; "]",
"[Base_Tarjetas].[Metrica]","[Base_Tarjetas].[Metrica].&amp;[" &amp; $A15 &amp; "]",
"[Base_Tarjetas].[SEGMENTO_DESCRIP]","[Base_Tarjetas].[SEGMENTO_DESCRIP].&amp;[" &amp; $C$6 &amp; "]",
"[Base_Tarjetas].[SITUACION]","[Base_Tarjetas].[SITUACION].&amp;[" &amp; $C15 &amp; "]",
"[Base_Tarjetas].[TIPO]","[Base_Tarjetas].[TIPO].&amp;[" &amp; $C$1 &amp; "]")/1000,
0)</f>
        <v>0</v>
      </c>
      <c r="AO15" s="8">
        <f>IFERROR(
GETPIVOTDATA("[Base_Tarjetas].[Importe]",TDinamica_R!$A$3,
"[Base_Tarjetas].[PERIODO]","[Base_Tarjetas].[PERIODO].&amp;[" &amp; TEXT(AO$6,"yyyymm") &amp; "]",
"[Base_Tarjetas].[Metrica]","[Base_Tarjetas].[Metrica].&amp;[" &amp; $A15 &amp; "]",
"[Base_Tarjetas].[SEGMENTO_DESCRIP]","[Base_Tarjetas].[SEGMENTO_DESCRIP].&amp;[" &amp; $C$6 &amp; "]",
"[Base_Tarjetas].[SITUACION]","[Base_Tarjetas].[SITUACION].&amp;[" &amp; $C15 &amp; "]",
"[Base_Tarjetas].[TIPO]","[Base_Tarjetas].[TIPO].&amp;[" &amp; $C$1 &amp; "]")/1000,
0)</f>
        <v>0</v>
      </c>
      <c r="AP15" s="8">
        <f>IFERROR(
GETPIVOTDATA("[Base_Tarjetas].[Importe]",TDinamica_R!$A$3,
"[Base_Tarjetas].[PERIODO]","[Base_Tarjetas].[PERIODO].&amp;[" &amp; TEXT(AP$6,"yyyymm") &amp; "]",
"[Base_Tarjetas].[Metrica]","[Base_Tarjetas].[Metrica].&amp;[" &amp; $A15 &amp; "]",
"[Base_Tarjetas].[SEGMENTO_DESCRIP]","[Base_Tarjetas].[SEGMENTO_DESCRIP].&amp;[" &amp; $C$6 &amp; "]",
"[Base_Tarjetas].[SITUACION]","[Base_Tarjetas].[SITUACION].&amp;[" &amp; $C15 &amp; "]",
"[Base_Tarjetas].[TIPO]","[Base_Tarjetas].[TIPO].&amp;[" &amp; $C$1 &amp; "]")/1000,
0)</f>
        <v>0</v>
      </c>
      <c r="AQ15" s="8">
        <f>IFERROR(
GETPIVOTDATA("[Base_Tarjetas].[Importe]",TDinamica_R!$A$3,
"[Base_Tarjetas].[PERIODO]","[Base_Tarjetas].[PERIODO].&amp;[" &amp; TEXT(AQ$6,"yyyymm") &amp; "]",
"[Base_Tarjetas].[Metrica]","[Base_Tarjetas].[Metrica].&amp;[" &amp; $A15 &amp; "]",
"[Base_Tarjetas].[SEGMENTO_DESCRIP]","[Base_Tarjetas].[SEGMENTO_DESCRIP].&amp;[" &amp; $C$6 &amp; "]",
"[Base_Tarjetas].[SITUACION]","[Base_Tarjetas].[SITUACION].&amp;[" &amp; $C15 &amp; "]",
"[Base_Tarjetas].[TIPO]","[Base_Tarjetas].[TIPO].&amp;[" &amp; $C$1 &amp; "]")/1000,
0)</f>
        <v>0</v>
      </c>
      <c r="AR15" s="8">
        <f>IFERROR(
GETPIVOTDATA("[Base_Tarjetas].[Importe]",TDinamica_R!$A$3,
"[Base_Tarjetas].[PERIODO]","[Base_Tarjetas].[PERIODO].&amp;[" &amp; TEXT(AR$6,"yyyymm") &amp; "]",
"[Base_Tarjetas].[Metrica]","[Base_Tarjetas].[Metrica].&amp;[" &amp; $A15 &amp; "]",
"[Base_Tarjetas].[SEGMENTO_DESCRIP]","[Base_Tarjetas].[SEGMENTO_DESCRIP].&amp;[" &amp; $C$6 &amp; "]",
"[Base_Tarjetas].[SITUACION]","[Base_Tarjetas].[SITUACION].&amp;[" &amp; $C15 &amp; "]",
"[Base_Tarjetas].[TIPO]","[Base_Tarjetas].[TIPO].&amp;[" &amp; $C$1 &amp; "]")/1000,
0)</f>
        <v>0</v>
      </c>
      <c r="AS15" s="8">
        <f>IFERROR(
GETPIVOTDATA("[Base_Tarjetas].[Importe]",TDinamica_R!$A$3,
"[Base_Tarjetas].[PERIODO]","[Base_Tarjetas].[PERIODO].&amp;[" &amp; TEXT(AS$6,"yyyymm") &amp; "]",
"[Base_Tarjetas].[Metrica]","[Base_Tarjetas].[Metrica].&amp;[" &amp; $A15 &amp; "]",
"[Base_Tarjetas].[SEGMENTO_DESCRIP]","[Base_Tarjetas].[SEGMENTO_DESCRIP].&amp;[" &amp; $C$6 &amp; "]",
"[Base_Tarjetas].[SITUACION]","[Base_Tarjetas].[SITUACION].&amp;[" &amp; $C15 &amp; "]",
"[Base_Tarjetas].[TIPO]","[Base_Tarjetas].[TIPO].&amp;[" &amp; $C$1 &amp; "]")/1000,
0)</f>
        <v>0</v>
      </c>
      <c r="AT15" s="8">
        <f>IFERROR(
GETPIVOTDATA("[Base_Tarjetas].[Importe]",TDinamica_R!$A$3,
"[Base_Tarjetas].[PERIODO]","[Base_Tarjetas].[PERIODO].&amp;[" &amp; TEXT(AT$6,"yyyymm") &amp; "]",
"[Base_Tarjetas].[Metrica]","[Base_Tarjetas].[Metrica].&amp;[" &amp; $A15 &amp; "]",
"[Base_Tarjetas].[SEGMENTO_DESCRIP]","[Base_Tarjetas].[SEGMENTO_DESCRIP].&amp;[" &amp; $C$6 &amp; "]",
"[Base_Tarjetas].[SITUACION]","[Base_Tarjetas].[SITUACION].&amp;[" &amp; $C15 &amp; "]",
"[Base_Tarjetas].[TIPO]","[Base_Tarjetas].[TIPO].&amp;[" &amp; $C$1 &amp; "]")/1000,
0)</f>
        <v>0</v>
      </c>
      <c r="AU15" s="8">
        <f>IFERROR(
GETPIVOTDATA("[Base_Tarjetas].[Importe]",TDinamica_R!$A$3,
"[Base_Tarjetas].[PERIODO]","[Base_Tarjetas].[PERIODO].&amp;[" &amp; TEXT(AU$6,"yyyymm") &amp; "]",
"[Base_Tarjetas].[Metrica]","[Base_Tarjetas].[Metrica].&amp;[" &amp; $A15 &amp; "]",
"[Base_Tarjetas].[SEGMENTO_DESCRIP]","[Base_Tarjetas].[SEGMENTO_DESCRIP].&amp;[" &amp; $C$6 &amp; "]",
"[Base_Tarjetas].[SITUACION]","[Base_Tarjetas].[SITUACION].&amp;[" &amp; $C15 &amp; "]",
"[Base_Tarjetas].[TIPO]","[Base_Tarjetas].[TIPO].&amp;[" &amp; $C$1 &amp; "]")/1000,
0)</f>
        <v>0</v>
      </c>
      <c r="AV15" s="8">
        <f>IFERROR(
GETPIVOTDATA("[Base_Tarjetas].[Importe]",TDinamica_R!$A$3,
"[Base_Tarjetas].[PERIODO]","[Base_Tarjetas].[PERIODO].&amp;[" &amp; TEXT(AV$6,"yyyymm") &amp; "]",
"[Base_Tarjetas].[Metrica]","[Base_Tarjetas].[Metrica].&amp;[" &amp; $A15 &amp; "]",
"[Base_Tarjetas].[SEGMENTO_DESCRIP]","[Base_Tarjetas].[SEGMENTO_DESCRIP].&amp;[" &amp; $C$6 &amp; "]",
"[Base_Tarjetas].[SITUACION]","[Base_Tarjetas].[SITUACION].&amp;[" &amp; $C15 &amp; "]",
"[Base_Tarjetas].[TIPO]","[Base_Tarjetas].[TIPO].&amp;[" &amp; $C$1 &amp; "]")/1000,
0)</f>
        <v>0</v>
      </c>
      <c r="AW15" s="8">
        <f>IFERROR(
GETPIVOTDATA("[Base_Tarjetas].[Importe]",TDinamica_R!$A$3,
"[Base_Tarjetas].[PERIODO]","[Base_Tarjetas].[PERIODO].&amp;[" &amp; TEXT(AW$6,"yyyymm") &amp; "]",
"[Base_Tarjetas].[Metrica]","[Base_Tarjetas].[Metrica].&amp;[" &amp; $A15 &amp; "]",
"[Base_Tarjetas].[SEGMENTO_DESCRIP]","[Base_Tarjetas].[SEGMENTO_DESCRIP].&amp;[" &amp; $C$6 &amp; "]",
"[Base_Tarjetas].[SITUACION]","[Base_Tarjetas].[SITUACION].&amp;[" &amp; $C15 &amp; "]",
"[Base_Tarjetas].[TIPO]","[Base_Tarjetas].[TIPO].&amp;[" &amp; $C$1 &amp; "]")/1000,
0)</f>
        <v>0</v>
      </c>
      <c r="AX15" s="8">
        <f>IFERROR(
GETPIVOTDATA("[Base_Tarjetas].[Importe]",TDinamica_R!$A$3,
"[Base_Tarjetas].[PERIODO]","[Base_Tarjetas].[PERIODO].&amp;[" &amp; TEXT(AX$6,"yyyymm") &amp; "]",
"[Base_Tarjetas].[Metrica]","[Base_Tarjetas].[Metrica].&amp;[" &amp; $A15 &amp; "]",
"[Base_Tarjetas].[SEGMENTO_DESCRIP]","[Base_Tarjetas].[SEGMENTO_DESCRIP].&amp;[" &amp; $C$6 &amp; "]",
"[Base_Tarjetas].[SITUACION]","[Base_Tarjetas].[SITUACION].&amp;[" &amp; $C15 &amp; "]",
"[Base_Tarjetas].[TIPO]","[Base_Tarjetas].[TIPO].&amp;[" &amp; $C$1 &amp; "]")/1000,
0)</f>
        <v>0</v>
      </c>
      <c r="AY15" s="8">
        <f>IFERROR(
GETPIVOTDATA("[Base_Tarjetas].[Importe]",TDinamica_R!$A$3,
"[Base_Tarjetas].[PERIODO]","[Base_Tarjetas].[PERIODO].&amp;[" &amp; TEXT(AY$6,"yyyymm") &amp; "]",
"[Base_Tarjetas].[Metrica]","[Base_Tarjetas].[Metrica].&amp;[" &amp; $A15 &amp; "]",
"[Base_Tarjetas].[SEGMENTO_DESCRIP]","[Base_Tarjetas].[SEGMENTO_DESCRIP].&amp;[" &amp; $C$6 &amp; "]",
"[Base_Tarjetas].[SITUACION]","[Base_Tarjetas].[SITUACION].&amp;[" &amp; $C15 &amp; "]",
"[Base_Tarjetas].[TIPO]","[Base_Tarjetas].[TIPO].&amp;[" &amp; $C$1 &amp; "]")/1000,
0)</f>
        <v>0</v>
      </c>
      <c r="AZ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TEXT(AZ$6,"yyyymm") &amp; "]"),
0)</f>
        <v>6869.292726328099</v>
      </c>
      <c r="BA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TEXT(BA$6,"yyyymm") &amp; "]"),
0)</f>
        <v>7403.9500690589311</v>
      </c>
      <c r="BB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TEXT(BB$6,"yyyymm") &amp; "]"),
0)</f>
        <v>8072.0462184501966</v>
      </c>
      <c r="BC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TEXT(BC$6,"yyyymm") &amp; "]"),
0)</f>
        <v>8714.4808401440805</v>
      </c>
      <c r="BD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TEXT(BD$6,"yyyymm") &amp; "]"),
0)</f>
        <v>9418.3365597856064</v>
      </c>
      <c r="BE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TEXT(BE$6,"yyyymm") &amp; "]"),
0)</f>
        <v>10240.338919252781</v>
      </c>
      <c r="BF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TEXT(BF$6,"yyyymm") &amp; "]"),
0)</f>
        <v>11059.24792317281</v>
      </c>
      <c r="BG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TEXT(BG$6,"yyyymm") &amp; "]"),
0)</f>
        <v>11876.377834779263</v>
      </c>
      <c r="BH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TEXT(BH$6,"yyyymm") &amp; "]"),
0)</f>
        <v>12878.17860406782</v>
      </c>
      <c r="BI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TEXT(BI$6,"yyyymm") &amp; "]"),
0)</f>
        <v>14077.460169669332</v>
      </c>
      <c r="BJ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TEXT(BJ$6,"yyyymm") &amp; "]"),
0)</f>
        <v>15338.123028522748</v>
      </c>
      <c r="BK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TEXT(BK$6,"yyyymm") &amp; "]"),
0)</f>
        <v>16648.441691642598</v>
      </c>
      <c r="BO15" s="24">
        <f t="shared" si="10"/>
        <v>0</v>
      </c>
      <c r="BP15" s="24">
        <f t="shared" si="10"/>
        <v>7448.4296712790756</v>
      </c>
      <c r="BQ15" s="24">
        <f t="shared" si="10"/>
        <v>0</v>
      </c>
      <c r="BR15" s="24">
        <f t="shared" si="10"/>
        <v>0</v>
      </c>
      <c r="BS15" s="24">
        <f t="shared" si="10"/>
        <v>0</v>
      </c>
      <c r="BT15" s="24">
        <f t="shared" si="10"/>
        <v>0</v>
      </c>
      <c r="BW15" s="24">
        <f t="shared" si="11"/>
        <v>0</v>
      </c>
      <c r="BX15" s="24">
        <f t="shared" si="11"/>
        <v>22345.289013837228</v>
      </c>
      <c r="BY15" s="24">
        <f t="shared" si="11"/>
        <v>0</v>
      </c>
      <c r="BZ15" s="24">
        <f t="shared" si="11"/>
        <v>0</v>
      </c>
      <c r="CA15" s="24">
        <f t="shared" si="11"/>
        <v>0</v>
      </c>
      <c r="CB15" s="24">
        <f t="shared" si="11"/>
        <v>0</v>
      </c>
    </row>
    <row r="16" spans="1:81" hidden="1" outlineLevel="1" x14ac:dyDescent="0.25">
      <c r="A16" s="11" t="s">
        <v>16</v>
      </c>
      <c r="C16" s="2" t="s">
        <v>9</v>
      </c>
      <c r="D16" s="8">
        <f>IFERROR(
GETPIVOTDATA("[Base_Tarjetas].[Importe]",TDinamica_R!$A$3,
"[Base_Tarjetas].[PERIODO]","[Base_Tarjetas].[PERIODO].&amp;[" &amp; TEXT(D$6,"yyyymm") &amp; "]",
"[Base_Tarjetas].[Metrica]","[Base_Tarjetas].[Metrica].&amp;[" &amp; $A16 &amp; "]",
"[Base_Tarjetas].[SEGMENTO_DESCRIP]","[Base_Tarjetas].[SEGMENTO_DESCRIP].&amp;[" &amp; $C$6 &amp; "]",
"[Base_Tarjetas].[SITUACION]","[Base_Tarjetas].[SITUACION].&amp;[" &amp; $C16 &amp; "]",
"[Base_Tarjetas].[TIPO]","[Base_Tarjetas].[TIPO].&amp;[" &amp; $C$1 &amp; "]")/1000,
0)</f>
        <v>0</v>
      </c>
      <c r="E16" s="8">
        <f>IFERROR(
GETPIVOTDATA("[Base_Tarjetas].[Importe]",TDinamica_R!$A$3,
"[Base_Tarjetas].[PERIODO]","[Base_Tarjetas].[PERIODO].&amp;[" &amp; TEXT(E$6,"yyyymm") &amp; "]",
"[Base_Tarjetas].[Metrica]","[Base_Tarjetas].[Metrica].&amp;[" &amp; $A16 &amp; "]",
"[Base_Tarjetas].[SEGMENTO_DESCRIP]","[Base_Tarjetas].[SEGMENTO_DESCRIP].&amp;[" &amp; $C$6 &amp; "]",
"[Base_Tarjetas].[SITUACION]","[Base_Tarjetas].[SITUACION].&amp;[" &amp; $C16 &amp; "]",
"[Base_Tarjetas].[TIPO]","[Base_Tarjetas].[TIPO].&amp;[" &amp; $C$1 &amp; "]")/1000,
0)</f>
        <v>0</v>
      </c>
      <c r="F16" s="8">
        <f>IFERROR(
GETPIVOTDATA("[Base_Tarjetas].[Importe]",TDinamica_R!$A$3,
"[Base_Tarjetas].[PERIODO]","[Base_Tarjetas].[PERIODO].&amp;[" &amp; TEXT(F$6,"yyyymm") &amp; "]",
"[Base_Tarjetas].[Metrica]","[Base_Tarjetas].[Metrica].&amp;[" &amp; $A16 &amp; "]",
"[Base_Tarjetas].[SEGMENTO_DESCRIP]","[Base_Tarjetas].[SEGMENTO_DESCRIP].&amp;[" &amp; $C$6 &amp; "]",
"[Base_Tarjetas].[SITUACION]","[Base_Tarjetas].[SITUACION].&amp;[" &amp; $C16 &amp; "]",
"[Base_Tarjetas].[TIPO]","[Base_Tarjetas].[TIPO].&amp;[" &amp; $C$1 &amp; "]")/1000,
0)</f>
        <v>0</v>
      </c>
      <c r="G16" s="8">
        <f>IFERROR(
GETPIVOTDATA("[Base_Tarjetas].[Importe]",TDinamica_R!$A$3,
"[Base_Tarjetas].[PERIODO]","[Base_Tarjetas].[PERIODO].&amp;[" &amp; TEXT(G$6,"yyyymm") &amp; "]",
"[Base_Tarjetas].[Metrica]","[Base_Tarjetas].[Metrica].&amp;[" &amp; $A16 &amp; "]",
"[Base_Tarjetas].[SEGMENTO_DESCRIP]","[Base_Tarjetas].[SEGMENTO_DESCRIP].&amp;[" &amp; $C$6 &amp; "]",
"[Base_Tarjetas].[SITUACION]","[Base_Tarjetas].[SITUACION].&amp;[" &amp; $C16 &amp; "]",
"[Base_Tarjetas].[TIPO]","[Base_Tarjetas].[TIPO].&amp;[" &amp; $C$1 &amp; "]")/1000,
0)</f>
        <v>0</v>
      </c>
      <c r="H16" s="8">
        <f>IFERROR(
GETPIVOTDATA("[Base_Tarjetas].[Importe]",TDinamica_R!$A$3,
"[Base_Tarjetas].[PERIODO]","[Base_Tarjetas].[PERIODO].&amp;[" &amp; TEXT(H$6,"yyyymm") &amp; "]",
"[Base_Tarjetas].[Metrica]","[Base_Tarjetas].[Metrica].&amp;[" &amp; $A16 &amp; "]",
"[Base_Tarjetas].[SEGMENTO_DESCRIP]","[Base_Tarjetas].[SEGMENTO_DESCRIP].&amp;[" &amp; $C$6 &amp; "]",
"[Base_Tarjetas].[SITUACION]","[Base_Tarjetas].[SITUACION].&amp;[" &amp; $C16 &amp; "]",
"[Base_Tarjetas].[TIPO]","[Base_Tarjetas].[TIPO].&amp;[" &amp; $C$1 &amp; "]")/1000,
0)</f>
        <v>0</v>
      </c>
      <c r="I16" s="8">
        <f>IFERROR(
GETPIVOTDATA("[Base_Tarjetas].[Importe]",TDinamica_R!$A$3,
"[Base_Tarjetas].[PERIODO]","[Base_Tarjetas].[PERIODO].&amp;[" &amp; TEXT(I$6,"yyyymm") &amp; "]",
"[Base_Tarjetas].[Metrica]","[Base_Tarjetas].[Metrica].&amp;[" &amp; $A16 &amp; "]",
"[Base_Tarjetas].[SEGMENTO_DESCRIP]","[Base_Tarjetas].[SEGMENTO_DESCRIP].&amp;[" &amp; $C$6 &amp; "]",
"[Base_Tarjetas].[SITUACION]","[Base_Tarjetas].[SITUACION].&amp;[" &amp; $C16 &amp; "]",
"[Base_Tarjetas].[TIPO]","[Base_Tarjetas].[TIPO].&amp;[" &amp; $C$1 &amp; "]")/1000,
0)</f>
        <v>0</v>
      </c>
      <c r="J16" s="8">
        <f>IFERROR(
GETPIVOTDATA("[Base_Tarjetas].[Importe]",TDinamica_R!$A$3,
"[Base_Tarjetas].[PERIODO]","[Base_Tarjetas].[PERIODO].&amp;[" &amp; TEXT(J$6,"yyyymm") &amp; "]",
"[Base_Tarjetas].[Metrica]","[Base_Tarjetas].[Metrica].&amp;[" &amp; $A16 &amp; "]",
"[Base_Tarjetas].[SEGMENTO_DESCRIP]","[Base_Tarjetas].[SEGMENTO_DESCRIP].&amp;[" &amp; $C$6 &amp; "]",
"[Base_Tarjetas].[SITUACION]","[Base_Tarjetas].[SITUACION].&amp;[" &amp; $C16 &amp; "]",
"[Base_Tarjetas].[TIPO]","[Base_Tarjetas].[TIPO].&amp;[" &amp; $C$1 &amp; "]")/1000,
0)</f>
        <v>0</v>
      </c>
      <c r="K16" s="8">
        <f>IFERROR(
GETPIVOTDATA("[Base_Tarjetas].[Importe]",TDinamica_R!$A$3,
"[Base_Tarjetas].[PERIODO]","[Base_Tarjetas].[PERIODO].&amp;[" &amp; TEXT(K$6,"yyyymm") &amp; "]",
"[Base_Tarjetas].[Metrica]","[Base_Tarjetas].[Metrica].&amp;[" &amp; $A16 &amp; "]",
"[Base_Tarjetas].[SEGMENTO_DESCRIP]","[Base_Tarjetas].[SEGMENTO_DESCRIP].&amp;[" &amp; $C$6 &amp; "]",
"[Base_Tarjetas].[SITUACION]","[Base_Tarjetas].[SITUACION].&amp;[" &amp; $C16 &amp; "]",
"[Base_Tarjetas].[TIPO]","[Base_Tarjetas].[TIPO].&amp;[" &amp; $C$1 &amp; "]")/1000,
0)</f>
        <v>0</v>
      </c>
      <c r="L16" s="8">
        <f>IFERROR(
GETPIVOTDATA("[Base_Tarjetas].[Importe]",TDinamica_R!$A$3,
"[Base_Tarjetas].[PERIODO]","[Base_Tarjetas].[PERIODO].&amp;[" &amp; TEXT(L$6,"yyyymm") &amp; "]",
"[Base_Tarjetas].[Metrica]","[Base_Tarjetas].[Metrica].&amp;[" &amp; $A16 &amp; "]",
"[Base_Tarjetas].[SEGMENTO_DESCRIP]","[Base_Tarjetas].[SEGMENTO_DESCRIP].&amp;[" &amp; $C$6 &amp; "]",
"[Base_Tarjetas].[SITUACION]","[Base_Tarjetas].[SITUACION].&amp;[" &amp; $C16 &amp; "]",
"[Base_Tarjetas].[TIPO]","[Base_Tarjetas].[TIPO].&amp;[" &amp; $C$1 &amp; "]")/1000,
0)</f>
        <v>0</v>
      </c>
      <c r="M16" s="8">
        <f>IFERROR(
GETPIVOTDATA("[Base_Tarjetas].[Importe]",TDinamica_R!$A$3,
"[Base_Tarjetas].[PERIODO]","[Base_Tarjetas].[PERIODO].&amp;[" &amp; TEXT(M$6,"yyyymm") &amp; "]",
"[Base_Tarjetas].[Metrica]","[Base_Tarjetas].[Metrica].&amp;[" &amp; $A16 &amp; "]",
"[Base_Tarjetas].[SEGMENTO_DESCRIP]","[Base_Tarjetas].[SEGMENTO_DESCRIP].&amp;[" &amp; $C$6 &amp; "]",
"[Base_Tarjetas].[SITUACION]","[Base_Tarjetas].[SITUACION].&amp;[" &amp; $C16 &amp; "]",
"[Base_Tarjetas].[TIPO]","[Base_Tarjetas].[TIPO].&amp;[" &amp; $C$1 &amp; "]")/1000,
0)</f>
        <v>0</v>
      </c>
      <c r="N16" s="8">
        <f>IFERROR(
GETPIVOTDATA("[Base_Tarjetas].[Importe]",TDinamica_R!$A$3,
"[Base_Tarjetas].[PERIODO]","[Base_Tarjetas].[PERIODO].&amp;[" &amp; TEXT(N$6,"yyyymm") &amp; "]",
"[Base_Tarjetas].[Metrica]","[Base_Tarjetas].[Metrica].&amp;[" &amp; $A16 &amp; "]",
"[Base_Tarjetas].[SEGMENTO_DESCRIP]","[Base_Tarjetas].[SEGMENTO_DESCRIP].&amp;[" &amp; $C$6 &amp; "]",
"[Base_Tarjetas].[SITUACION]","[Base_Tarjetas].[SITUACION].&amp;[" &amp; $C16 &amp; "]",
"[Base_Tarjetas].[TIPO]","[Base_Tarjetas].[TIPO].&amp;[" &amp; $C$1 &amp; "]")/1000,
0)</f>
        <v>0</v>
      </c>
      <c r="O16" s="8">
        <f>IFERROR(
GETPIVOTDATA("[Base_Tarjetas].[Importe]",TDinamica_R!$A$3,
"[Base_Tarjetas].[PERIODO]","[Base_Tarjetas].[PERIODO].&amp;[" &amp; TEXT(O$6,"yyyymm") &amp; "]",
"[Base_Tarjetas].[Metrica]","[Base_Tarjetas].[Metrica].&amp;[" &amp; $A16 &amp; "]",
"[Base_Tarjetas].[SEGMENTO_DESCRIP]","[Base_Tarjetas].[SEGMENTO_DESCRIP].&amp;[" &amp; $C$6 &amp; "]",
"[Base_Tarjetas].[SITUACION]","[Base_Tarjetas].[SITUACION].&amp;[" &amp; $C16 &amp; "]",
"[Base_Tarjetas].[TIPO]","[Base_Tarjetas].[TIPO].&amp;[" &amp; $C$1 &amp; "]")/1000,
0)</f>
        <v>0</v>
      </c>
      <c r="P16" s="8">
        <f>IFERROR(
GETPIVOTDATA("[Base_Tarjetas].[Importe]",TDinamica_R!$A$3,
"[Base_Tarjetas].[PERIODO]","[Base_Tarjetas].[PERIODO].&amp;[" &amp; TEXT(P$6,"yyyymm") &amp; "]",
"[Base_Tarjetas].[Metrica]","[Base_Tarjetas].[Metrica].&amp;[" &amp; $A16 &amp; "]",
"[Base_Tarjetas].[SEGMENTO_DESCRIP]","[Base_Tarjetas].[SEGMENTO_DESCRIP].&amp;[" &amp; $C$6 &amp; "]",
"[Base_Tarjetas].[SITUACION]","[Base_Tarjetas].[SITUACION].&amp;[" &amp; $C16 &amp; "]",
"[Base_Tarjetas].[TIPO]","[Base_Tarjetas].[TIPO].&amp;[" &amp; $C$1 &amp; "]")/1000,
0)</f>
        <v>0</v>
      </c>
      <c r="Q16" s="8">
        <f>IFERROR(
GETPIVOTDATA("[Base_Tarjetas].[Importe]",TDinamica_R!$A$3,
"[Base_Tarjetas].[PERIODO]","[Base_Tarjetas].[PERIODO].&amp;[" &amp; TEXT(Q$6,"yyyymm") &amp; "]",
"[Base_Tarjetas].[Metrica]","[Base_Tarjetas].[Metrica].&amp;[" &amp; $A16 &amp; "]",
"[Base_Tarjetas].[SEGMENTO_DESCRIP]","[Base_Tarjetas].[SEGMENTO_DESCRIP].&amp;[" &amp; $C$6 &amp; "]",
"[Base_Tarjetas].[SITUACION]","[Base_Tarjetas].[SITUACION].&amp;[" &amp; $C16 &amp; "]",
"[Base_Tarjetas].[TIPO]","[Base_Tarjetas].[TIPO].&amp;[" &amp; $C$1 &amp; "]")/1000,
0)</f>
        <v>0</v>
      </c>
      <c r="R16" s="8">
        <f>IFERROR(
GETPIVOTDATA("[Base_Tarjetas].[Importe]",TDinamica_R!$A$3,
"[Base_Tarjetas].[PERIODO]","[Base_Tarjetas].[PERIODO].&amp;[" &amp; TEXT(R$6,"yyyymm") &amp; "]",
"[Base_Tarjetas].[Metrica]","[Base_Tarjetas].[Metrica].&amp;[" &amp; $A16 &amp; "]",
"[Base_Tarjetas].[SEGMENTO_DESCRIP]","[Base_Tarjetas].[SEGMENTO_DESCRIP].&amp;[" &amp; $C$6 &amp; "]",
"[Base_Tarjetas].[SITUACION]","[Base_Tarjetas].[SITUACION].&amp;[" &amp; $C16 &amp; "]",
"[Base_Tarjetas].[TIPO]","[Base_Tarjetas].[TIPO].&amp;[" &amp; $C$1 &amp; "]")/1000,
0)</f>
        <v>0</v>
      </c>
      <c r="S16" s="8">
        <f>IFERROR(
GETPIVOTDATA("[Base_Tarjetas].[Importe]",TDinamica_R!$A$3,
"[Base_Tarjetas].[PERIODO]","[Base_Tarjetas].[PERIODO].&amp;[" &amp; TEXT(S$6,"yyyymm") &amp; "]",
"[Base_Tarjetas].[Metrica]","[Base_Tarjetas].[Metrica].&amp;[" &amp; $A16 &amp; "]",
"[Base_Tarjetas].[SEGMENTO_DESCRIP]","[Base_Tarjetas].[SEGMENTO_DESCRIP].&amp;[" &amp; $C$6 &amp; "]",
"[Base_Tarjetas].[SITUACION]","[Base_Tarjetas].[SITUACION].&amp;[" &amp; $C16 &amp; "]",
"[Base_Tarjetas].[TIPO]","[Base_Tarjetas].[TIPO].&amp;[" &amp; $C$1 &amp; "]")/1000,
0)</f>
        <v>0</v>
      </c>
      <c r="T16" s="8">
        <f>IFERROR(
GETPIVOTDATA("[Base_Tarjetas].[Importe]",TDinamica_R!$A$3,
"[Base_Tarjetas].[PERIODO]","[Base_Tarjetas].[PERIODO].&amp;[" &amp; TEXT(T$6,"yyyymm") &amp; "]",
"[Base_Tarjetas].[Metrica]","[Base_Tarjetas].[Metrica].&amp;[" &amp; $A16 &amp; "]",
"[Base_Tarjetas].[SEGMENTO_DESCRIP]","[Base_Tarjetas].[SEGMENTO_DESCRIP].&amp;[" &amp; $C$6 &amp; "]",
"[Base_Tarjetas].[SITUACION]","[Base_Tarjetas].[SITUACION].&amp;[" &amp; $C16 &amp; "]",
"[Base_Tarjetas].[TIPO]","[Base_Tarjetas].[TIPO].&amp;[" &amp; $C$1 &amp; "]")/1000,
0)</f>
        <v>0</v>
      </c>
      <c r="U16" s="8">
        <f>IFERROR(
GETPIVOTDATA("[Base_Tarjetas].[Importe]",TDinamica_R!$A$3,
"[Base_Tarjetas].[PERIODO]","[Base_Tarjetas].[PERIODO].&amp;[" &amp; TEXT(U$6,"yyyymm") &amp; "]",
"[Base_Tarjetas].[Metrica]","[Base_Tarjetas].[Metrica].&amp;[" &amp; $A16 &amp; "]",
"[Base_Tarjetas].[SEGMENTO_DESCRIP]","[Base_Tarjetas].[SEGMENTO_DESCRIP].&amp;[" &amp; $C$6 &amp; "]",
"[Base_Tarjetas].[SITUACION]","[Base_Tarjetas].[SITUACION].&amp;[" &amp; $C16 &amp; "]",
"[Base_Tarjetas].[TIPO]","[Base_Tarjetas].[TIPO].&amp;[" &amp; $C$1 &amp; "]")/1000,
0)</f>
        <v>0</v>
      </c>
      <c r="V16" s="8">
        <f>IFERROR(
GETPIVOTDATA("[Base_Tarjetas].[Importe]",TDinamica_R!$A$3,
"[Base_Tarjetas].[PERIODO]","[Base_Tarjetas].[PERIODO].&amp;[" &amp; TEXT(V$6,"yyyymm") &amp; "]",
"[Base_Tarjetas].[Metrica]","[Base_Tarjetas].[Metrica].&amp;[" &amp; $A16 &amp; "]",
"[Base_Tarjetas].[SEGMENTO_DESCRIP]","[Base_Tarjetas].[SEGMENTO_DESCRIP].&amp;[" &amp; $C$6 &amp; "]",
"[Base_Tarjetas].[SITUACION]","[Base_Tarjetas].[SITUACION].&amp;[" &amp; $C16 &amp; "]",
"[Base_Tarjetas].[TIPO]","[Base_Tarjetas].[TIPO].&amp;[" &amp; $C$1 &amp; "]")/1000,
0)</f>
        <v>0</v>
      </c>
      <c r="W16" s="8">
        <f>IFERROR(
GETPIVOTDATA("[Base_Tarjetas].[Importe]",TDinamica_R!$A$3,
"[Base_Tarjetas].[PERIODO]","[Base_Tarjetas].[PERIODO].&amp;[" &amp; TEXT(W$6,"yyyymm") &amp; "]",
"[Base_Tarjetas].[Metrica]","[Base_Tarjetas].[Metrica].&amp;[" &amp; $A16 &amp; "]",
"[Base_Tarjetas].[SEGMENTO_DESCRIP]","[Base_Tarjetas].[SEGMENTO_DESCRIP].&amp;[" &amp; $C$6 &amp; "]",
"[Base_Tarjetas].[SITUACION]","[Base_Tarjetas].[SITUACION].&amp;[" &amp; $C16 &amp; "]",
"[Base_Tarjetas].[TIPO]","[Base_Tarjetas].[TIPO].&amp;[" &amp; $C$1 &amp; "]")/1000,
0)</f>
        <v>0</v>
      </c>
      <c r="X16" s="8">
        <f>IFERROR(
GETPIVOTDATA("[Base_Tarjetas].[Importe]",TDinamica_R!$A$3,
"[Base_Tarjetas].[PERIODO]","[Base_Tarjetas].[PERIODO].&amp;[" &amp; TEXT(X$6,"yyyymm") &amp; "]",
"[Base_Tarjetas].[Metrica]","[Base_Tarjetas].[Metrica].&amp;[" &amp; $A16 &amp; "]",
"[Base_Tarjetas].[SEGMENTO_DESCRIP]","[Base_Tarjetas].[SEGMENTO_DESCRIP].&amp;[" &amp; $C$6 &amp; "]",
"[Base_Tarjetas].[SITUACION]","[Base_Tarjetas].[SITUACION].&amp;[" &amp; $C16 &amp; "]",
"[Base_Tarjetas].[TIPO]","[Base_Tarjetas].[TIPO].&amp;[" &amp; $C$1 &amp; "]")/1000,
0)</f>
        <v>0</v>
      </c>
      <c r="Y16" s="8">
        <f>IFERROR(
GETPIVOTDATA("[Base_Tarjetas].[Importe]",TDinamica_R!$A$3,
"[Base_Tarjetas].[PERIODO]","[Base_Tarjetas].[PERIODO].&amp;[" &amp; TEXT(Y$6,"yyyymm") &amp; "]",
"[Base_Tarjetas].[Metrica]","[Base_Tarjetas].[Metrica].&amp;[" &amp; $A16 &amp; "]",
"[Base_Tarjetas].[SEGMENTO_DESCRIP]","[Base_Tarjetas].[SEGMENTO_DESCRIP].&amp;[" &amp; $C$6 &amp; "]",
"[Base_Tarjetas].[SITUACION]","[Base_Tarjetas].[SITUACION].&amp;[" &amp; $C16 &amp; "]",
"[Base_Tarjetas].[TIPO]","[Base_Tarjetas].[TIPO].&amp;[" &amp; $C$1 &amp; "]")/1000,
0)</f>
        <v>0</v>
      </c>
      <c r="Z16" s="8">
        <f>IFERROR(
GETPIVOTDATA("[Base_Tarjetas].[Importe]",TDinamica_R!$A$3,
"[Base_Tarjetas].[PERIODO]","[Base_Tarjetas].[PERIODO].&amp;[" &amp; TEXT(Z$6,"yyyymm") &amp; "]",
"[Base_Tarjetas].[Metrica]","[Base_Tarjetas].[Metrica].&amp;[" &amp; $A16 &amp; "]",
"[Base_Tarjetas].[SEGMENTO_DESCRIP]","[Base_Tarjetas].[SEGMENTO_DESCRIP].&amp;[" &amp; $C$6 &amp; "]",
"[Base_Tarjetas].[SITUACION]","[Base_Tarjetas].[SITUACION].&amp;[" &amp; $C16 &amp; "]",
"[Base_Tarjetas].[TIPO]","[Base_Tarjetas].[TIPO].&amp;[" &amp; $C$1 &amp; "]")/1000,
0)</f>
        <v>0</v>
      </c>
      <c r="AA16" s="8">
        <f>IFERROR(
GETPIVOTDATA("[Base_Tarjetas].[Importe]",TDinamica_R!$A$3,
"[Base_Tarjetas].[PERIODO]","[Base_Tarjetas].[PERIODO].&amp;[" &amp; TEXT(AA$6,"yyyymm") &amp; "]",
"[Base_Tarjetas].[Metrica]","[Base_Tarjetas].[Metrica].&amp;[" &amp; $A16 &amp; "]",
"[Base_Tarjetas].[SEGMENTO_DESCRIP]","[Base_Tarjetas].[SEGMENTO_DESCRIP].&amp;[" &amp; $C$6 &amp; "]",
"[Base_Tarjetas].[SITUACION]","[Base_Tarjetas].[SITUACION].&amp;[" &amp; $C16 &amp; "]",
"[Base_Tarjetas].[TIPO]","[Base_Tarjetas].[TIPO].&amp;[" &amp; $C$1 &amp; "]")/1000,
0)</f>
        <v>0</v>
      </c>
      <c r="AB16" s="8">
        <f>IFERROR(
GETPIVOTDATA("[Base_Tarjetas].[Importe]",TDinamica_R!$A$3,
"[Base_Tarjetas].[PERIODO]","[Base_Tarjetas].[PERIODO].&amp;[" &amp; TEXT(AB$6,"yyyymm") &amp; "]",
"[Base_Tarjetas].[Metrica]","[Base_Tarjetas].[Metrica].&amp;[" &amp; $A16 &amp; "]",
"[Base_Tarjetas].[SEGMENTO_DESCRIP]","[Base_Tarjetas].[SEGMENTO_DESCRIP].&amp;[" &amp; $C$6 &amp; "]",
"[Base_Tarjetas].[SITUACION]","[Base_Tarjetas].[SITUACION].&amp;[" &amp; $C16 &amp; "]",
"[Base_Tarjetas].[TIPO]","[Base_Tarjetas].[TIPO].&amp;[" &amp; $C$1 &amp; "]")/1000,
0)</f>
        <v>0</v>
      </c>
      <c r="AC16" s="8">
        <f>IFERROR(
GETPIVOTDATA("[Base_Tarjetas].[Importe]",TDinamica_R!$A$3,
"[Base_Tarjetas].[PERIODO]","[Base_Tarjetas].[PERIODO].&amp;[" &amp; TEXT(AC$6,"yyyymm") &amp; "]",
"[Base_Tarjetas].[Metrica]","[Base_Tarjetas].[Metrica].&amp;[" &amp; $A16 &amp; "]",
"[Base_Tarjetas].[SEGMENTO_DESCRIP]","[Base_Tarjetas].[SEGMENTO_DESCRIP].&amp;[" &amp; $C$6 &amp; "]",
"[Base_Tarjetas].[SITUACION]","[Base_Tarjetas].[SITUACION].&amp;[" &amp; $C16 &amp; "]",
"[Base_Tarjetas].[TIPO]","[Base_Tarjetas].[TIPO].&amp;[" &amp; $C$1 &amp; "]")/1000,
0)</f>
        <v>0</v>
      </c>
      <c r="AD16" s="8">
        <f>IFERROR(
GETPIVOTDATA("[Base_Tarjetas].[Importe]",TDinamica_R!$A$3,
"[Base_Tarjetas].[PERIODO]","[Base_Tarjetas].[PERIODO].&amp;[" &amp; TEXT(AD$6,"yyyymm") &amp; "]",
"[Base_Tarjetas].[Metrica]","[Base_Tarjetas].[Metrica].&amp;[" &amp; $A16 &amp; "]",
"[Base_Tarjetas].[SEGMENTO_DESCRIP]","[Base_Tarjetas].[SEGMENTO_DESCRIP].&amp;[" &amp; $C$6 &amp; "]",
"[Base_Tarjetas].[SITUACION]","[Base_Tarjetas].[SITUACION].&amp;[" &amp; $C16 &amp; "]",
"[Base_Tarjetas].[TIPO]","[Base_Tarjetas].[TIPO].&amp;[" &amp; $C$1 &amp; "]")/1000,
0)</f>
        <v>0</v>
      </c>
      <c r="AE16" s="8">
        <f>IFERROR(
GETPIVOTDATA("[Base_Tarjetas].[Importe]",TDinamica_R!$A$3,
"[Base_Tarjetas].[PERIODO]","[Base_Tarjetas].[PERIODO].&amp;[" &amp; TEXT(AE$6,"yyyymm") &amp; "]",
"[Base_Tarjetas].[Metrica]","[Base_Tarjetas].[Metrica].&amp;[" &amp; $A16 &amp; "]",
"[Base_Tarjetas].[SEGMENTO_DESCRIP]","[Base_Tarjetas].[SEGMENTO_DESCRIP].&amp;[" &amp; $C$6 &amp; "]",
"[Base_Tarjetas].[SITUACION]","[Base_Tarjetas].[SITUACION].&amp;[" &amp; $C16 &amp; "]",
"[Base_Tarjetas].[TIPO]","[Base_Tarjetas].[TIPO].&amp;[" &amp; $C$1 &amp; "]")/1000,
0)</f>
        <v>0</v>
      </c>
      <c r="AF16" s="8">
        <f>IFERROR(
GETPIVOTDATA("[Base_Tarjetas].[Importe]",TDinamica_R!$A$3,
"[Base_Tarjetas].[PERIODO]","[Base_Tarjetas].[PERIODO].&amp;[" &amp; TEXT(AF$6,"yyyymm") &amp; "]",
"[Base_Tarjetas].[Metrica]","[Base_Tarjetas].[Metrica].&amp;[" &amp; $A16 &amp; "]",
"[Base_Tarjetas].[SEGMENTO_DESCRIP]","[Base_Tarjetas].[SEGMENTO_DESCRIP].&amp;[" &amp; $C$6 &amp; "]",
"[Base_Tarjetas].[SITUACION]","[Base_Tarjetas].[SITUACION].&amp;[" &amp; $C16 &amp; "]",
"[Base_Tarjetas].[TIPO]","[Base_Tarjetas].[TIPO].&amp;[" &amp; $C$1 &amp; "]")/1000,
0)</f>
        <v>0</v>
      </c>
      <c r="AG16" s="8">
        <f>IFERROR(
GETPIVOTDATA("[Base_Tarjetas].[Importe]",TDinamica_R!$A$3,
"[Base_Tarjetas].[PERIODO]","[Base_Tarjetas].[PERIODO].&amp;[" &amp; TEXT(AG$6,"yyyymm") &amp; "]",
"[Base_Tarjetas].[Metrica]","[Base_Tarjetas].[Metrica].&amp;[" &amp; $A16 &amp; "]",
"[Base_Tarjetas].[SEGMENTO_DESCRIP]","[Base_Tarjetas].[SEGMENTO_DESCRIP].&amp;[" &amp; $C$6 &amp; "]",
"[Base_Tarjetas].[SITUACION]","[Base_Tarjetas].[SITUACION].&amp;[" &amp; $C16 &amp; "]",
"[Base_Tarjetas].[TIPO]","[Base_Tarjetas].[TIPO].&amp;[" &amp; $C$1 &amp; "]")/1000,
0)</f>
        <v>0</v>
      </c>
      <c r="AH16" s="8">
        <f>IFERROR(
GETPIVOTDATA("[Base_Tarjetas].[Importe]",TDinamica_R!$A$3,
"[Base_Tarjetas].[PERIODO]","[Base_Tarjetas].[PERIODO].&amp;[" &amp; TEXT(AH$6,"yyyymm") &amp; "]",
"[Base_Tarjetas].[Metrica]","[Base_Tarjetas].[Metrica].&amp;[" &amp; $A16 &amp; "]",
"[Base_Tarjetas].[SEGMENTO_DESCRIP]","[Base_Tarjetas].[SEGMENTO_DESCRIP].&amp;[" &amp; $C$6 &amp; "]",
"[Base_Tarjetas].[SITUACION]","[Base_Tarjetas].[SITUACION].&amp;[" &amp; $C16 &amp; "]",
"[Base_Tarjetas].[TIPO]","[Base_Tarjetas].[TIPO].&amp;[" &amp; $C$1 &amp; "]")/1000,
0)</f>
        <v>0</v>
      </c>
      <c r="AI16" s="8">
        <f>IFERROR(
GETPIVOTDATA("[Base_Tarjetas].[Importe]",TDinamica_R!$A$3,
"[Base_Tarjetas].[PERIODO]","[Base_Tarjetas].[PERIODO].&amp;[" &amp; TEXT(AI$6,"yyyymm") &amp; "]",
"[Base_Tarjetas].[Metrica]","[Base_Tarjetas].[Metrica].&amp;[" &amp; $A16 &amp; "]",
"[Base_Tarjetas].[SEGMENTO_DESCRIP]","[Base_Tarjetas].[SEGMENTO_DESCRIP].&amp;[" &amp; $C$6 &amp; "]",
"[Base_Tarjetas].[SITUACION]","[Base_Tarjetas].[SITUACION].&amp;[" &amp; $C16 &amp; "]",
"[Base_Tarjetas].[TIPO]","[Base_Tarjetas].[TIPO].&amp;[" &amp; $C$1 &amp; "]")/1000,
0)</f>
        <v>0</v>
      </c>
      <c r="AJ16" s="8">
        <f>IFERROR(
GETPIVOTDATA("[Base_Tarjetas].[Importe]",TDinamica_R!$A$3,
"[Base_Tarjetas].[PERIODO]","[Base_Tarjetas].[PERIODO].&amp;[" &amp; TEXT(AJ$6,"yyyymm") &amp; "]",
"[Base_Tarjetas].[Metrica]","[Base_Tarjetas].[Metrica].&amp;[" &amp; $A16 &amp; "]",
"[Base_Tarjetas].[SEGMENTO_DESCRIP]","[Base_Tarjetas].[SEGMENTO_DESCRIP].&amp;[" &amp; $C$6 &amp; "]",
"[Base_Tarjetas].[SITUACION]","[Base_Tarjetas].[SITUACION].&amp;[" &amp; $C16 &amp; "]",
"[Base_Tarjetas].[TIPO]","[Base_Tarjetas].[TIPO].&amp;[" &amp; $C$1 &amp; "]")/1000,
0)</f>
        <v>0</v>
      </c>
      <c r="AK16" s="8">
        <f>IFERROR(
GETPIVOTDATA("[Base_Tarjetas].[Importe]",TDinamica_R!$A$3,
"[Base_Tarjetas].[PERIODO]","[Base_Tarjetas].[PERIODO].&amp;[" &amp; TEXT(AK$6,"yyyymm") &amp; "]",
"[Base_Tarjetas].[Metrica]","[Base_Tarjetas].[Metrica].&amp;[" &amp; $A16 &amp; "]",
"[Base_Tarjetas].[SEGMENTO_DESCRIP]","[Base_Tarjetas].[SEGMENTO_DESCRIP].&amp;[" &amp; $C$6 &amp; "]",
"[Base_Tarjetas].[SITUACION]","[Base_Tarjetas].[SITUACION].&amp;[" &amp; $C16 &amp; "]",
"[Base_Tarjetas].[TIPO]","[Base_Tarjetas].[TIPO].&amp;[" &amp; $C$1 &amp; "]")/1000,
0)</f>
        <v>0</v>
      </c>
      <c r="AL16" s="8">
        <f>IFERROR(
GETPIVOTDATA("[Base_Tarjetas].[Importe]",TDinamica_R!$A$3,
"[Base_Tarjetas].[PERIODO]","[Base_Tarjetas].[PERIODO].&amp;[" &amp; TEXT(AL$6,"yyyymm") &amp; "]",
"[Base_Tarjetas].[Metrica]","[Base_Tarjetas].[Metrica].&amp;[" &amp; $A16 &amp; "]",
"[Base_Tarjetas].[SEGMENTO_DESCRIP]","[Base_Tarjetas].[SEGMENTO_DESCRIP].&amp;[" &amp; $C$6 &amp; "]",
"[Base_Tarjetas].[SITUACION]","[Base_Tarjetas].[SITUACION].&amp;[" &amp; $C16 &amp; "]",
"[Base_Tarjetas].[TIPO]","[Base_Tarjetas].[TIPO].&amp;[" &amp; $C$1 &amp; "]")/1000,
0)</f>
        <v>0</v>
      </c>
      <c r="AM16" s="8">
        <f>IFERROR(
GETPIVOTDATA("[Base_Tarjetas].[Importe]",TDinamica_R!$A$3,
"[Base_Tarjetas].[PERIODO]","[Base_Tarjetas].[PERIODO].&amp;[" &amp; TEXT(AM$6,"yyyymm") &amp; "]",
"[Base_Tarjetas].[Metrica]","[Base_Tarjetas].[Metrica].&amp;[" &amp; $A16 &amp; "]",
"[Base_Tarjetas].[SEGMENTO_DESCRIP]","[Base_Tarjetas].[SEGMENTO_DESCRIP].&amp;[" &amp; $C$6 &amp; "]",
"[Base_Tarjetas].[SITUACION]","[Base_Tarjetas].[SITUACION].&amp;[" &amp; $C16 &amp; "]",
"[Base_Tarjetas].[TIPO]","[Base_Tarjetas].[TIPO].&amp;[" &amp; $C$1 &amp; "]")/1000,
0)</f>
        <v>0</v>
      </c>
      <c r="AN16" s="8">
        <f>IFERROR(
GETPIVOTDATA("[Base_Tarjetas].[Importe]",TDinamica_R!$A$3,
"[Base_Tarjetas].[PERIODO]","[Base_Tarjetas].[PERIODO].&amp;[" &amp; TEXT(AN$6,"yyyymm") &amp; "]",
"[Base_Tarjetas].[Metrica]","[Base_Tarjetas].[Metrica].&amp;[" &amp; $A16 &amp; "]",
"[Base_Tarjetas].[SEGMENTO_DESCRIP]","[Base_Tarjetas].[SEGMENTO_DESCRIP].&amp;[" &amp; $C$6 &amp; "]",
"[Base_Tarjetas].[SITUACION]","[Base_Tarjetas].[SITUACION].&amp;[" &amp; $C16 &amp; "]",
"[Base_Tarjetas].[TIPO]","[Base_Tarjetas].[TIPO].&amp;[" &amp; $C$1 &amp; "]")/1000,
0)</f>
        <v>0</v>
      </c>
      <c r="AO16" s="8">
        <f>IFERROR(
GETPIVOTDATA("[Base_Tarjetas].[Importe]",TDinamica_R!$A$3,
"[Base_Tarjetas].[PERIODO]","[Base_Tarjetas].[PERIODO].&amp;[" &amp; TEXT(AO$6,"yyyymm") &amp; "]",
"[Base_Tarjetas].[Metrica]","[Base_Tarjetas].[Metrica].&amp;[" &amp; $A16 &amp; "]",
"[Base_Tarjetas].[SEGMENTO_DESCRIP]","[Base_Tarjetas].[SEGMENTO_DESCRIP].&amp;[" &amp; $C$6 &amp; "]",
"[Base_Tarjetas].[SITUACION]","[Base_Tarjetas].[SITUACION].&amp;[" &amp; $C16 &amp; "]",
"[Base_Tarjetas].[TIPO]","[Base_Tarjetas].[TIPO].&amp;[" &amp; $C$1 &amp; "]")/1000,
0)</f>
        <v>0</v>
      </c>
      <c r="AP16" s="8">
        <f>IFERROR(
GETPIVOTDATA("[Base_Tarjetas].[Importe]",TDinamica_R!$A$3,
"[Base_Tarjetas].[PERIODO]","[Base_Tarjetas].[PERIODO].&amp;[" &amp; TEXT(AP$6,"yyyymm") &amp; "]",
"[Base_Tarjetas].[Metrica]","[Base_Tarjetas].[Metrica].&amp;[" &amp; $A16 &amp; "]",
"[Base_Tarjetas].[SEGMENTO_DESCRIP]","[Base_Tarjetas].[SEGMENTO_DESCRIP].&amp;[" &amp; $C$6 &amp; "]",
"[Base_Tarjetas].[SITUACION]","[Base_Tarjetas].[SITUACION].&amp;[" &amp; $C16 &amp; "]",
"[Base_Tarjetas].[TIPO]","[Base_Tarjetas].[TIPO].&amp;[" &amp; $C$1 &amp; "]")/1000,
0)</f>
        <v>0</v>
      </c>
      <c r="AQ16" s="8">
        <f>IFERROR(
GETPIVOTDATA("[Base_Tarjetas].[Importe]",TDinamica_R!$A$3,
"[Base_Tarjetas].[PERIODO]","[Base_Tarjetas].[PERIODO].&amp;[" &amp; TEXT(AQ$6,"yyyymm") &amp; "]",
"[Base_Tarjetas].[Metrica]","[Base_Tarjetas].[Metrica].&amp;[" &amp; $A16 &amp; "]",
"[Base_Tarjetas].[SEGMENTO_DESCRIP]","[Base_Tarjetas].[SEGMENTO_DESCRIP].&amp;[" &amp; $C$6 &amp; "]",
"[Base_Tarjetas].[SITUACION]","[Base_Tarjetas].[SITUACION].&amp;[" &amp; $C16 &amp; "]",
"[Base_Tarjetas].[TIPO]","[Base_Tarjetas].[TIPO].&amp;[" &amp; $C$1 &amp; "]")/1000,
0)</f>
        <v>0</v>
      </c>
      <c r="AR16" s="8">
        <f>IFERROR(
GETPIVOTDATA("[Base_Tarjetas].[Importe]",TDinamica_R!$A$3,
"[Base_Tarjetas].[PERIODO]","[Base_Tarjetas].[PERIODO].&amp;[" &amp; TEXT(AR$6,"yyyymm") &amp; "]",
"[Base_Tarjetas].[Metrica]","[Base_Tarjetas].[Metrica].&amp;[" &amp; $A16 &amp; "]",
"[Base_Tarjetas].[SEGMENTO_DESCRIP]","[Base_Tarjetas].[SEGMENTO_DESCRIP].&amp;[" &amp; $C$6 &amp; "]",
"[Base_Tarjetas].[SITUACION]","[Base_Tarjetas].[SITUACION].&amp;[" &amp; $C16 &amp; "]",
"[Base_Tarjetas].[TIPO]","[Base_Tarjetas].[TIPO].&amp;[" &amp; $C$1 &amp; "]")/1000,
0)</f>
        <v>0</v>
      </c>
      <c r="AS16" s="8">
        <f>IFERROR(
GETPIVOTDATA("[Base_Tarjetas].[Importe]",TDinamica_R!$A$3,
"[Base_Tarjetas].[PERIODO]","[Base_Tarjetas].[PERIODO].&amp;[" &amp; TEXT(AS$6,"yyyymm") &amp; "]",
"[Base_Tarjetas].[Metrica]","[Base_Tarjetas].[Metrica].&amp;[" &amp; $A16 &amp; "]",
"[Base_Tarjetas].[SEGMENTO_DESCRIP]","[Base_Tarjetas].[SEGMENTO_DESCRIP].&amp;[" &amp; $C$6 &amp; "]",
"[Base_Tarjetas].[SITUACION]","[Base_Tarjetas].[SITUACION].&amp;[" &amp; $C16 &amp; "]",
"[Base_Tarjetas].[TIPO]","[Base_Tarjetas].[TIPO].&amp;[" &amp; $C$1 &amp; "]")/1000,
0)</f>
        <v>0</v>
      </c>
      <c r="AT16" s="8">
        <f>IFERROR(
GETPIVOTDATA("[Base_Tarjetas].[Importe]",TDinamica_R!$A$3,
"[Base_Tarjetas].[PERIODO]","[Base_Tarjetas].[PERIODO].&amp;[" &amp; TEXT(AT$6,"yyyymm") &amp; "]",
"[Base_Tarjetas].[Metrica]","[Base_Tarjetas].[Metrica].&amp;[" &amp; $A16 &amp; "]",
"[Base_Tarjetas].[SEGMENTO_DESCRIP]","[Base_Tarjetas].[SEGMENTO_DESCRIP].&amp;[" &amp; $C$6 &amp; "]",
"[Base_Tarjetas].[SITUACION]","[Base_Tarjetas].[SITUACION].&amp;[" &amp; $C16 &amp; "]",
"[Base_Tarjetas].[TIPO]","[Base_Tarjetas].[TIPO].&amp;[" &amp; $C$1 &amp; "]")/1000,
0)</f>
        <v>0</v>
      </c>
      <c r="AU16" s="8">
        <f>IFERROR(
GETPIVOTDATA("[Base_Tarjetas].[Importe]",TDinamica_R!$A$3,
"[Base_Tarjetas].[PERIODO]","[Base_Tarjetas].[PERIODO].&amp;[" &amp; TEXT(AU$6,"yyyymm") &amp; "]",
"[Base_Tarjetas].[Metrica]","[Base_Tarjetas].[Metrica].&amp;[" &amp; $A16 &amp; "]",
"[Base_Tarjetas].[SEGMENTO_DESCRIP]","[Base_Tarjetas].[SEGMENTO_DESCRIP].&amp;[" &amp; $C$6 &amp; "]",
"[Base_Tarjetas].[SITUACION]","[Base_Tarjetas].[SITUACION].&amp;[" &amp; $C16 &amp; "]",
"[Base_Tarjetas].[TIPO]","[Base_Tarjetas].[TIPO].&amp;[" &amp; $C$1 &amp; "]")/1000,
0)</f>
        <v>0</v>
      </c>
      <c r="AV16" s="8">
        <f>IFERROR(
GETPIVOTDATA("[Base_Tarjetas].[Importe]",TDinamica_R!$A$3,
"[Base_Tarjetas].[PERIODO]","[Base_Tarjetas].[PERIODO].&amp;[" &amp; TEXT(AV$6,"yyyymm") &amp; "]",
"[Base_Tarjetas].[Metrica]","[Base_Tarjetas].[Metrica].&amp;[" &amp; $A16 &amp; "]",
"[Base_Tarjetas].[SEGMENTO_DESCRIP]","[Base_Tarjetas].[SEGMENTO_DESCRIP].&amp;[" &amp; $C$6 &amp; "]",
"[Base_Tarjetas].[SITUACION]","[Base_Tarjetas].[SITUACION].&amp;[" &amp; $C16 &amp; "]",
"[Base_Tarjetas].[TIPO]","[Base_Tarjetas].[TIPO].&amp;[" &amp; $C$1 &amp; "]")/1000,
0)</f>
        <v>0</v>
      </c>
      <c r="AW16" s="8">
        <f>IFERROR(
GETPIVOTDATA("[Base_Tarjetas].[Importe]",TDinamica_R!$A$3,
"[Base_Tarjetas].[PERIODO]","[Base_Tarjetas].[PERIODO].&amp;[" &amp; TEXT(AW$6,"yyyymm") &amp; "]",
"[Base_Tarjetas].[Metrica]","[Base_Tarjetas].[Metrica].&amp;[" &amp; $A16 &amp; "]",
"[Base_Tarjetas].[SEGMENTO_DESCRIP]","[Base_Tarjetas].[SEGMENTO_DESCRIP].&amp;[" &amp; $C$6 &amp; "]",
"[Base_Tarjetas].[SITUACION]","[Base_Tarjetas].[SITUACION].&amp;[" &amp; $C16 &amp; "]",
"[Base_Tarjetas].[TIPO]","[Base_Tarjetas].[TIPO].&amp;[" &amp; $C$1 &amp; "]")/1000,
0)</f>
        <v>0</v>
      </c>
      <c r="AX16" s="8">
        <f>IFERROR(
GETPIVOTDATA("[Base_Tarjetas].[Importe]",TDinamica_R!$A$3,
"[Base_Tarjetas].[PERIODO]","[Base_Tarjetas].[PERIODO].&amp;[" &amp; TEXT(AX$6,"yyyymm") &amp; "]",
"[Base_Tarjetas].[Metrica]","[Base_Tarjetas].[Metrica].&amp;[" &amp; $A16 &amp; "]",
"[Base_Tarjetas].[SEGMENTO_DESCRIP]","[Base_Tarjetas].[SEGMENTO_DESCRIP].&amp;[" &amp; $C$6 &amp; "]",
"[Base_Tarjetas].[SITUACION]","[Base_Tarjetas].[SITUACION].&amp;[" &amp; $C16 &amp; "]",
"[Base_Tarjetas].[TIPO]","[Base_Tarjetas].[TIPO].&amp;[" &amp; $C$1 &amp; "]")/1000,
0)</f>
        <v>0</v>
      </c>
      <c r="AY16" s="8">
        <f>IFERROR(
GETPIVOTDATA("[Base_Tarjetas].[Importe]",TDinamica_R!$A$3,
"[Base_Tarjetas].[PERIODO]","[Base_Tarjetas].[PERIODO].&amp;[" &amp; TEXT(AY$6,"yyyymm") &amp; "]",
"[Base_Tarjetas].[Metrica]","[Base_Tarjetas].[Metrica].&amp;[" &amp; $A16 &amp; "]",
"[Base_Tarjetas].[SEGMENTO_DESCRIP]","[Base_Tarjetas].[SEGMENTO_DESCRIP].&amp;[" &amp; $C$6 &amp; "]",
"[Base_Tarjetas].[SITUACION]","[Base_Tarjetas].[SITUACION].&amp;[" &amp; $C16 &amp; "]",
"[Base_Tarjetas].[TIPO]","[Base_Tarjetas].[TIPO].&amp;[" &amp; $C$1 &amp; "]")/1000,
0)</f>
        <v>0</v>
      </c>
      <c r="AZ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TEXT(AZ$6,"yyyymm") &amp; "]"),
0)</f>
        <v>3877.6049582199221</v>
      </c>
      <c r="BA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TEXT(BA$6,"yyyymm") &amp; "]"),
0)</f>
        <v>3898.8675569778111</v>
      </c>
      <c r="BB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TEXT(BB$6,"yyyymm") &amp; "]"),
0)</f>
        <v>3858.986945588083</v>
      </c>
      <c r="BC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TEXT(BC$6,"yyyymm") &amp; "]"),
0)</f>
        <v>3789.7839031632348</v>
      </c>
      <c r="BD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TEXT(BD$6,"yyyymm") &amp; "]"),
0)</f>
        <v>3872.0832265196468</v>
      </c>
      <c r="BE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TEXT(BE$6,"yyyymm") &amp; "]"),
0)</f>
        <v>3953.2227939811692</v>
      </c>
      <c r="BF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TEXT(BF$6,"yyyymm") &amp; "]"),
0)</f>
        <v>4000.1767598677525</v>
      </c>
      <c r="BG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TEXT(BG$6,"yyyymm") &amp; "]"),
0)</f>
        <v>4157.2457674984553</v>
      </c>
      <c r="BH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TEXT(BH$6,"yyyymm") &amp; "]"),
0)</f>
        <v>4185.1591654255826</v>
      </c>
      <c r="BI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TEXT(BI$6,"yyyymm") &amp; "]"),
0)</f>
        <v>4112.6466763728895</v>
      </c>
      <c r="BJ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TEXT(BJ$6,"yyyymm") &amp; "]"),
0)</f>
        <v>4095.0354831993964</v>
      </c>
      <c r="BK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TEXT(BK$6,"yyyymm") &amp; "]"),
0)</f>
        <v>4203.1709859461271</v>
      </c>
      <c r="BO16" s="24">
        <f t="shared" si="10"/>
        <v>0</v>
      </c>
      <c r="BP16" s="24">
        <f t="shared" si="10"/>
        <v>3878.4864869286052</v>
      </c>
      <c r="BQ16" s="24">
        <f t="shared" si="10"/>
        <v>0</v>
      </c>
      <c r="BR16" s="24">
        <f t="shared" si="10"/>
        <v>0</v>
      </c>
      <c r="BS16" s="24">
        <f t="shared" si="10"/>
        <v>0</v>
      </c>
      <c r="BT16" s="24">
        <f t="shared" si="10"/>
        <v>0</v>
      </c>
      <c r="BW16" s="24">
        <f t="shared" si="11"/>
        <v>0</v>
      </c>
      <c r="BX16" s="24">
        <f t="shared" si="11"/>
        <v>11635.459460785816</v>
      </c>
      <c r="BY16" s="24">
        <f t="shared" si="11"/>
        <v>0</v>
      </c>
      <c r="BZ16" s="24">
        <f t="shared" si="11"/>
        <v>0</v>
      </c>
      <c r="CA16" s="24">
        <f t="shared" si="11"/>
        <v>0</v>
      </c>
      <c r="CB16" s="24">
        <f t="shared" si="11"/>
        <v>0</v>
      </c>
    </row>
    <row r="17" spans="1:80" collapsed="1" x14ac:dyDescent="0.25">
      <c r="C17" s="3" t="s">
        <v>20</v>
      </c>
      <c r="D17" s="10">
        <f>SUM(D14:D16)</f>
        <v>0</v>
      </c>
      <c r="E17" s="10">
        <f t="shared" ref="E17:BK17" si="12">SUM(E14:E16)</f>
        <v>0</v>
      </c>
      <c r="F17" s="10">
        <f t="shared" si="12"/>
        <v>0</v>
      </c>
      <c r="G17" s="10">
        <f t="shared" si="12"/>
        <v>0</v>
      </c>
      <c r="H17" s="10">
        <f t="shared" si="12"/>
        <v>0</v>
      </c>
      <c r="I17" s="10">
        <f t="shared" si="12"/>
        <v>0</v>
      </c>
      <c r="J17" s="10">
        <f t="shared" si="12"/>
        <v>0</v>
      </c>
      <c r="K17" s="10">
        <f t="shared" si="12"/>
        <v>0</v>
      </c>
      <c r="L17" s="10">
        <f t="shared" si="12"/>
        <v>0</v>
      </c>
      <c r="M17" s="10">
        <f t="shared" si="12"/>
        <v>0</v>
      </c>
      <c r="N17" s="10">
        <f t="shared" si="12"/>
        <v>0</v>
      </c>
      <c r="O17" s="10">
        <f t="shared" si="12"/>
        <v>0</v>
      </c>
      <c r="P17" s="10">
        <f t="shared" si="12"/>
        <v>0</v>
      </c>
      <c r="Q17" s="10">
        <f t="shared" si="12"/>
        <v>0</v>
      </c>
      <c r="R17" s="10">
        <f t="shared" si="12"/>
        <v>0</v>
      </c>
      <c r="S17" s="10">
        <f t="shared" si="12"/>
        <v>0</v>
      </c>
      <c r="T17" s="10">
        <f t="shared" si="12"/>
        <v>0</v>
      </c>
      <c r="U17" s="10">
        <f t="shared" si="12"/>
        <v>0</v>
      </c>
      <c r="V17" s="10">
        <f t="shared" si="12"/>
        <v>0</v>
      </c>
      <c r="W17" s="10">
        <f t="shared" si="12"/>
        <v>0</v>
      </c>
      <c r="X17" s="10">
        <f t="shared" si="12"/>
        <v>0</v>
      </c>
      <c r="Y17" s="10">
        <f t="shared" si="12"/>
        <v>0</v>
      </c>
      <c r="Z17" s="10">
        <f t="shared" si="12"/>
        <v>0</v>
      </c>
      <c r="AA17" s="10">
        <f t="shared" si="12"/>
        <v>0</v>
      </c>
      <c r="AB17" s="10">
        <f t="shared" si="12"/>
        <v>0</v>
      </c>
      <c r="AC17" s="10">
        <f t="shared" si="12"/>
        <v>0</v>
      </c>
      <c r="AD17" s="10">
        <f t="shared" si="12"/>
        <v>0</v>
      </c>
      <c r="AE17" s="10">
        <f t="shared" si="12"/>
        <v>0</v>
      </c>
      <c r="AF17" s="10">
        <f t="shared" si="12"/>
        <v>0</v>
      </c>
      <c r="AG17" s="10">
        <f t="shared" si="12"/>
        <v>0</v>
      </c>
      <c r="AH17" s="10">
        <f t="shared" si="12"/>
        <v>0</v>
      </c>
      <c r="AI17" s="10">
        <f t="shared" si="12"/>
        <v>0</v>
      </c>
      <c r="AJ17" s="10">
        <f t="shared" si="12"/>
        <v>0</v>
      </c>
      <c r="AK17" s="10">
        <f t="shared" si="12"/>
        <v>0</v>
      </c>
      <c r="AL17" s="10">
        <f t="shared" si="12"/>
        <v>0</v>
      </c>
      <c r="AM17" s="10">
        <f t="shared" si="12"/>
        <v>0</v>
      </c>
      <c r="AN17" s="10">
        <f t="shared" si="12"/>
        <v>0</v>
      </c>
      <c r="AO17" s="10">
        <f t="shared" si="12"/>
        <v>0</v>
      </c>
      <c r="AP17" s="10">
        <f t="shared" si="12"/>
        <v>0</v>
      </c>
      <c r="AQ17" s="10">
        <f t="shared" si="12"/>
        <v>0</v>
      </c>
      <c r="AR17" s="10">
        <f t="shared" si="12"/>
        <v>0</v>
      </c>
      <c r="AS17" s="10">
        <f t="shared" si="12"/>
        <v>0</v>
      </c>
      <c r="AT17" s="10">
        <f t="shared" si="12"/>
        <v>0</v>
      </c>
      <c r="AU17" s="10">
        <f t="shared" si="12"/>
        <v>0</v>
      </c>
      <c r="AV17" s="10">
        <f t="shared" si="12"/>
        <v>0</v>
      </c>
      <c r="AW17" s="10">
        <f t="shared" si="12"/>
        <v>0</v>
      </c>
      <c r="AX17" s="10">
        <f t="shared" si="12"/>
        <v>0</v>
      </c>
      <c r="AY17" s="10">
        <f t="shared" si="12"/>
        <v>0</v>
      </c>
      <c r="AZ17" s="10">
        <f t="shared" si="12"/>
        <v>325161.7323097405</v>
      </c>
      <c r="BA17" s="10">
        <f t="shared" si="12"/>
        <v>329571.17454553256</v>
      </c>
      <c r="BB17" s="10">
        <f t="shared" si="12"/>
        <v>333345.15572574659</v>
      </c>
      <c r="BC17" s="10">
        <f t="shared" si="12"/>
        <v>336158.93718670623</v>
      </c>
      <c r="BD17" s="10">
        <f t="shared" si="12"/>
        <v>340098.32918321429</v>
      </c>
      <c r="BE17" s="10">
        <f t="shared" si="12"/>
        <v>345275.76040365233</v>
      </c>
      <c r="BF17" s="10">
        <f t="shared" si="12"/>
        <v>349871.19346820045</v>
      </c>
      <c r="BG17" s="10">
        <f t="shared" si="12"/>
        <v>353304.17597804626</v>
      </c>
      <c r="BH17" s="10">
        <f t="shared" si="12"/>
        <v>357027.35204439081</v>
      </c>
      <c r="BI17" s="10">
        <f t="shared" si="12"/>
        <v>362750.74564703862</v>
      </c>
      <c r="BJ17" s="10">
        <f t="shared" si="12"/>
        <v>369450.22226976929</v>
      </c>
      <c r="BK17" s="10">
        <f t="shared" si="12"/>
        <v>375770.42424763663</v>
      </c>
      <c r="BO17" s="23">
        <f>SUM(BO14:BO16)</f>
        <v>0</v>
      </c>
      <c r="BP17" s="23">
        <f t="shared" ref="BP17:BT17" si="13">SUM(BP14:BP16)</f>
        <v>329359.35419367324</v>
      </c>
      <c r="BQ17" s="23">
        <f t="shared" si="13"/>
        <v>0</v>
      </c>
      <c r="BR17" s="23">
        <f t="shared" si="13"/>
        <v>0</v>
      </c>
      <c r="BS17" s="23">
        <f t="shared" si="13"/>
        <v>0</v>
      </c>
      <c r="BT17" s="23">
        <f t="shared" si="13"/>
        <v>0</v>
      </c>
      <c r="BW17" s="23">
        <f>SUM(BW14:BW16)</f>
        <v>0</v>
      </c>
      <c r="BX17" s="23">
        <f t="shared" ref="BX17:CB17" si="14">SUM(BX14:BX16)</f>
        <v>988078.06258101971</v>
      </c>
      <c r="BY17" s="23">
        <f t="shared" si="14"/>
        <v>0</v>
      </c>
      <c r="BZ17" s="23">
        <f t="shared" si="14"/>
        <v>0</v>
      </c>
      <c r="CA17" s="23">
        <f t="shared" si="14"/>
        <v>0</v>
      </c>
      <c r="CB17" s="23">
        <f t="shared" si="14"/>
        <v>0</v>
      </c>
    </row>
    <row r="18" spans="1:80" x14ac:dyDescent="0.25">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row>
    <row r="19" spans="1:80" x14ac:dyDescent="0.25">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row>
    <row r="20" spans="1:80" hidden="1" outlineLevel="1" x14ac:dyDescent="0.25">
      <c r="A20" s="11"/>
      <c r="C20" s="2" t="s">
        <v>0</v>
      </c>
      <c r="D20" s="14">
        <f>IFERROR(((1+D38/D14)^(360/D$3))-1,0)</f>
        <v>0</v>
      </c>
      <c r="E20" s="14">
        <f t="shared" ref="E20:BK23" si="15">IFERROR(((1+E38/E14)^(360/E$3))-1,0)</f>
        <v>0</v>
      </c>
      <c r="F20" s="14">
        <f t="shared" si="15"/>
        <v>0</v>
      </c>
      <c r="G20" s="14">
        <f t="shared" si="15"/>
        <v>0</v>
      </c>
      <c r="H20" s="14">
        <f t="shared" si="15"/>
        <v>0</v>
      </c>
      <c r="I20" s="14">
        <f t="shared" si="15"/>
        <v>0</v>
      </c>
      <c r="J20" s="14">
        <f t="shared" si="15"/>
        <v>0</v>
      </c>
      <c r="K20" s="14">
        <f t="shared" si="15"/>
        <v>0</v>
      </c>
      <c r="L20" s="14">
        <f t="shared" si="15"/>
        <v>0</v>
      </c>
      <c r="M20" s="14">
        <f t="shared" si="15"/>
        <v>0</v>
      </c>
      <c r="N20" s="14">
        <f t="shared" si="15"/>
        <v>0</v>
      </c>
      <c r="O20" s="14">
        <f t="shared" si="15"/>
        <v>0</v>
      </c>
      <c r="P20" s="14">
        <f t="shared" si="15"/>
        <v>0</v>
      </c>
      <c r="Q20" s="14">
        <f t="shared" si="15"/>
        <v>0</v>
      </c>
      <c r="R20" s="14">
        <f t="shared" si="15"/>
        <v>0</v>
      </c>
      <c r="S20" s="14">
        <f t="shared" si="15"/>
        <v>0</v>
      </c>
      <c r="T20" s="14">
        <f t="shared" si="15"/>
        <v>0</v>
      </c>
      <c r="U20" s="14">
        <f t="shared" si="15"/>
        <v>0</v>
      </c>
      <c r="V20" s="14">
        <f t="shared" si="15"/>
        <v>0</v>
      </c>
      <c r="W20" s="14">
        <f t="shared" si="15"/>
        <v>0</v>
      </c>
      <c r="X20" s="14">
        <f t="shared" si="15"/>
        <v>0</v>
      </c>
      <c r="Y20" s="14">
        <f t="shared" si="15"/>
        <v>0</v>
      </c>
      <c r="Z20" s="14">
        <f t="shared" si="15"/>
        <v>0</v>
      </c>
      <c r="AA20" s="14">
        <f t="shared" si="15"/>
        <v>0</v>
      </c>
      <c r="AB20" s="14">
        <f t="shared" si="15"/>
        <v>0</v>
      </c>
      <c r="AC20" s="14">
        <f t="shared" si="15"/>
        <v>0</v>
      </c>
      <c r="AD20" s="14">
        <f t="shared" si="15"/>
        <v>0</v>
      </c>
      <c r="AE20" s="14">
        <f t="shared" si="15"/>
        <v>0</v>
      </c>
      <c r="AF20" s="14">
        <f t="shared" si="15"/>
        <v>0</v>
      </c>
      <c r="AG20" s="14">
        <f t="shared" si="15"/>
        <v>0</v>
      </c>
      <c r="AH20" s="14">
        <f t="shared" si="15"/>
        <v>0</v>
      </c>
      <c r="AI20" s="14">
        <f t="shared" si="15"/>
        <v>0</v>
      </c>
      <c r="AJ20" s="14">
        <f t="shared" si="15"/>
        <v>0</v>
      </c>
      <c r="AK20" s="14">
        <f t="shared" si="15"/>
        <v>0</v>
      </c>
      <c r="AL20" s="14">
        <f t="shared" si="15"/>
        <v>0</v>
      </c>
      <c r="AM20" s="14">
        <f t="shared" si="15"/>
        <v>0</v>
      </c>
      <c r="AN20" s="14">
        <f t="shared" si="15"/>
        <v>0</v>
      </c>
      <c r="AO20" s="14">
        <f t="shared" si="15"/>
        <v>0</v>
      </c>
      <c r="AP20" s="14">
        <f t="shared" si="15"/>
        <v>0</v>
      </c>
      <c r="AQ20" s="14">
        <f t="shared" si="15"/>
        <v>0</v>
      </c>
      <c r="AR20" s="14">
        <f t="shared" si="15"/>
        <v>0</v>
      </c>
      <c r="AS20" s="14">
        <f t="shared" si="15"/>
        <v>0</v>
      </c>
      <c r="AT20" s="14">
        <f t="shared" si="15"/>
        <v>0</v>
      </c>
      <c r="AU20" s="14">
        <f t="shared" si="15"/>
        <v>0</v>
      </c>
      <c r="AV20" s="14">
        <f t="shared" si="15"/>
        <v>0</v>
      </c>
      <c r="AW20" s="14">
        <f t="shared" si="15"/>
        <v>0</v>
      </c>
      <c r="AX20" s="14">
        <f t="shared" si="15"/>
        <v>0</v>
      </c>
      <c r="AY20" s="14">
        <f t="shared" si="15"/>
        <v>0</v>
      </c>
      <c r="AZ20" s="14">
        <f t="shared" si="15"/>
        <v>0.11152619663959307</v>
      </c>
      <c r="BA20" s="14">
        <f t="shared" si="15"/>
        <v>0.11394080169446164</v>
      </c>
      <c r="BB20" s="14">
        <f t="shared" si="15"/>
        <v>0.11678635901684964</v>
      </c>
      <c r="BC20" s="14">
        <f t="shared" si="15"/>
        <v>0.1163878042063915</v>
      </c>
      <c r="BD20" s="14">
        <f t="shared" si="15"/>
        <v>0.11439763890767263</v>
      </c>
      <c r="BE20" s="14">
        <f t="shared" si="15"/>
        <v>0.12365257295530685</v>
      </c>
      <c r="BF20" s="14">
        <f t="shared" si="15"/>
        <v>0.11936193138729156</v>
      </c>
      <c r="BG20" s="14">
        <f t="shared" si="15"/>
        <v>0.12046572382121279</v>
      </c>
      <c r="BH20" s="14">
        <f t="shared" si="15"/>
        <v>0.12278067940349668</v>
      </c>
      <c r="BI20" s="14">
        <f t="shared" si="15"/>
        <v>0.12050385617360693</v>
      </c>
      <c r="BJ20" s="14">
        <f t="shared" si="15"/>
        <v>0.12513531393571586</v>
      </c>
      <c r="BK20" s="14">
        <f t="shared" si="15"/>
        <v>0.12296398717634993</v>
      </c>
      <c r="BO20" s="28">
        <f>IFERROR(((1+BO38/BW14)^(360/BO$3))-1,0)</f>
        <v>0</v>
      </c>
      <c r="BP20" s="28">
        <f t="shared" ref="BP20:BT23" si="16">IFERROR(((1+BP38/BX14)^(360/BP$3))-1,0)</f>
        <v>0.11410544347600537</v>
      </c>
      <c r="BQ20" s="28">
        <f t="shared" si="16"/>
        <v>0</v>
      </c>
      <c r="BR20" s="28">
        <f t="shared" si="16"/>
        <v>0</v>
      </c>
      <c r="BS20" s="28">
        <f t="shared" si="16"/>
        <v>0</v>
      </c>
      <c r="BT20" s="28">
        <f t="shared" si="16"/>
        <v>0</v>
      </c>
    </row>
    <row r="21" spans="1:80" hidden="1" outlineLevel="1" x14ac:dyDescent="0.25">
      <c r="A21" s="11"/>
      <c r="C21" s="2" t="s">
        <v>1</v>
      </c>
      <c r="D21" s="14">
        <f t="shared" ref="D21:S23" si="17">IFERROR(((1+D39/D15)^(360/D$3))-1,0)</f>
        <v>0</v>
      </c>
      <c r="E21" s="14">
        <f t="shared" si="17"/>
        <v>0</v>
      </c>
      <c r="F21" s="14">
        <f t="shared" si="17"/>
        <v>0</v>
      </c>
      <c r="G21" s="14">
        <f t="shared" si="17"/>
        <v>0</v>
      </c>
      <c r="H21" s="14">
        <f t="shared" si="17"/>
        <v>0</v>
      </c>
      <c r="I21" s="14">
        <f t="shared" si="17"/>
        <v>0</v>
      </c>
      <c r="J21" s="14">
        <f t="shared" si="17"/>
        <v>0</v>
      </c>
      <c r="K21" s="14">
        <f t="shared" si="17"/>
        <v>0</v>
      </c>
      <c r="L21" s="14">
        <f t="shared" si="17"/>
        <v>0</v>
      </c>
      <c r="M21" s="14">
        <f t="shared" si="17"/>
        <v>0</v>
      </c>
      <c r="N21" s="14">
        <f t="shared" si="17"/>
        <v>0</v>
      </c>
      <c r="O21" s="14">
        <f t="shared" si="17"/>
        <v>0</v>
      </c>
      <c r="P21" s="14">
        <f t="shared" si="17"/>
        <v>0</v>
      </c>
      <c r="Q21" s="14">
        <f t="shared" si="17"/>
        <v>0</v>
      </c>
      <c r="R21" s="14">
        <f t="shared" si="17"/>
        <v>0</v>
      </c>
      <c r="S21" s="14">
        <f t="shared" si="17"/>
        <v>0</v>
      </c>
      <c r="T21" s="14">
        <f t="shared" si="15"/>
        <v>0</v>
      </c>
      <c r="U21" s="14">
        <f t="shared" si="15"/>
        <v>0</v>
      </c>
      <c r="V21" s="14">
        <f t="shared" si="15"/>
        <v>0</v>
      </c>
      <c r="W21" s="14">
        <f t="shared" si="15"/>
        <v>0</v>
      </c>
      <c r="X21" s="14">
        <f t="shared" si="15"/>
        <v>0</v>
      </c>
      <c r="Y21" s="14">
        <f t="shared" si="15"/>
        <v>0</v>
      </c>
      <c r="Z21" s="14">
        <f t="shared" si="15"/>
        <v>0</v>
      </c>
      <c r="AA21" s="14">
        <f t="shared" si="15"/>
        <v>0</v>
      </c>
      <c r="AB21" s="14">
        <f t="shared" si="15"/>
        <v>0</v>
      </c>
      <c r="AC21" s="14">
        <f t="shared" si="15"/>
        <v>0</v>
      </c>
      <c r="AD21" s="14">
        <f t="shared" si="15"/>
        <v>0</v>
      </c>
      <c r="AE21" s="14">
        <f t="shared" si="15"/>
        <v>0</v>
      </c>
      <c r="AF21" s="14">
        <f t="shared" si="15"/>
        <v>0</v>
      </c>
      <c r="AG21" s="14">
        <f t="shared" si="15"/>
        <v>0</v>
      </c>
      <c r="AH21" s="14">
        <f t="shared" si="15"/>
        <v>0</v>
      </c>
      <c r="AI21" s="14">
        <f t="shared" si="15"/>
        <v>0</v>
      </c>
      <c r="AJ21" s="14">
        <f t="shared" si="15"/>
        <v>0</v>
      </c>
      <c r="AK21" s="14">
        <f t="shared" si="15"/>
        <v>0</v>
      </c>
      <c r="AL21" s="14">
        <f t="shared" si="15"/>
        <v>0</v>
      </c>
      <c r="AM21" s="14">
        <f t="shared" si="15"/>
        <v>0</v>
      </c>
      <c r="AN21" s="14">
        <f t="shared" si="15"/>
        <v>0</v>
      </c>
      <c r="AO21" s="14">
        <f t="shared" si="15"/>
        <v>0</v>
      </c>
      <c r="AP21" s="14">
        <f t="shared" si="15"/>
        <v>0</v>
      </c>
      <c r="AQ21" s="14">
        <f t="shared" si="15"/>
        <v>0</v>
      </c>
      <c r="AR21" s="14">
        <f t="shared" si="15"/>
        <v>0</v>
      </c>
      <c r="AS21" s="14">
        <f t="shared" si="15"/>
        <v>0</v>
      </c>
      <c r="AT21" s="14">
        <f t="shared" si="15"/>
        <v>0</v>
      </c>
      <c r="AU21" s="14">
        <f t="shared" si="15"/>
        <v>0</v>
      </c>
      <c r="AV21" s="14">
        <f t="shared" si="15"/>
        <v>0</v>
      </c>
      <c r="AW21" s="14">
        <f t="shared" si="15"/>
        <v>0</v>
      </c>
      <c r="AX21" s="14">
        <f t="shared" si="15"/>
        <v>0</v>
      </c>
      <c r="AY21" s="14">
        <f t="shared" si="15"/>
        <v>0</v>
      </c>
      <c r="AZ21" s="14">
        <f t="shared" si="15"/>
        <v>2.8044434556811382E-2</v>
      </c>
      <c r="BA21" s="14">
        <f t="shared" si="15"/>
        <v>2.8035353980836231E-2</v>
      </c>
      <c r="BB21" s="14">
        <f t="shared" si="15"/>
        <v>2.8044434556811382E-2</v>
      </c>
      <c r="BC21" s="14">
        <f t="shared" si="15"/>
        <v>2.8041407415245523E-2</v>
      </c>
      <c r="BD21" s="14">
        <f t="shared" si="15"/>
        <v>2.8044434556811382E-2</v>
      </c>
      <c r="BE21" s="14">
        <f t="shared" si="15"/>
        <v>2.8041407415245523E-2</v>
      </c>
      <c r="BF21" s="14">
        <f t="shared" si="15"/>
        <v>2.8044434556811382E-2</v>
      </c>
      <c r="BG21" s="14">
        <f t="shared" si="15"/>
        <v>2.8044434556811382E-2</v>
      </c>
      <c r="BH21" s="14">
        <f t="shared" si="15"/>
        <v>2.8041407415245523E-2</v>
      </c>
      <c r="BI21" s="14">
        <f t="shared" si="15"/>
        <v>2.8044434556811382E-2</v>
      </c>
      <c r="BJ21" s="14">
        <f t="shared" si="15"/>
        <v>2.8041407415245523E-2</v>
      </c>
      <c r="BK21" s="14">
        <f t="shared" si="15"/>
        <v>2.8044434556811382E-2</v>
      </c>
      <c r="BO21" s="28">
        <f t="shared" ref="BO21:BO23" si="18">IFERROR(((1+BO39/BW15)^(360/BO$3))-1,0)</f>
        <v>0</v>
      </c>
      <c r="BP21" s="28">
        <f t="shared" si="16"/>
        <v>2.8047359346724976E-2</v>
      </c>
      <c r="BQ21" s="28">
        <f t="shared" si="16"/>
        <v>0</v>
      </c>
      <c r="BR21" s="28">
        <f t="shared" si="16"/>
        <v>0</v>
      </c>
      <c r="BS21" s="28">
        <f t="shared" si="16"/>
        <v>0</v>
      </c>
      <c r="BT21" s="28">
        <f t="shared" si="16"/>
        <v>0</v>
      </c>
    </row>
    <row r="22" spans="1:80" hidden="1" outlineLevel="1" x14ac:dyDescent="0.25">
      <c r="A22" s="11"/>
      <c r="C22" s="2" t="s">
        <v>9</v>
      </c>
      <c r="D22" s="14">
        <f t="shared" si="17"/>
        <v>0</v>
      </c>
      <c r="E22" s="14">
        <f t="shared" si="15"/>
        <v>0</v>
      </c>
      <c r="F22" s="14">
        <f t="shared" si="15"/>
        <v>0</v>
      </c>
      <c r="G22" s="14">
        <f t="shared" si="15"/>
        <v>0</v>
      </c>
      <c r="H22" s="14">
        <f t="shared" si="15"/>
        <v>0</v>
      </c>
      <c r="I22" s="14">
        <f t="shared" si="15"/>
        <v>0</v>
      </c>
      <c r="J22" s="14">
        <f t="shared" si="15"/>
        <v>0</v>
      </c>
      <c r="K22" s="14">
        <f t="shared" si="15"/>
        <v>0</v>
      </c>
      <c r="L22" s="14">
        <f t="shared" si="15"/>
        <v>0</v>
      </c>
      <c r="M22" s="14">
        <f t="shared" si="15"/>
        <v>0</v>
      </c>
      <c r="N22" s="14">
        <f t="shared" si="15"/>
        <v>0</v>
      </c>
      <c r="O22" s="14">
        <f t="shared" si="15"/>
        <v>0</v>
      </c>
      <c r="P22" s="14">
        <f t="shared" si="15"/>
        <v>0</v>
      </c>
      <c r="Q22" s="14">
        <f t="shared" si="15"/>
        <v>0</v>
      </c>
      <c r="R22" s="14">
        <f t="shared" si="15"/>
        <v>0</v>
      </c>
      <c r="S22" s="14">
        <f t="shared" si="15"/>
        <v>0</v>
      </c>
      <c r="T22" s="14">
        <f t="shared" si="15"/>
        <v>0</v>
      </c>
      <c r="U22" s="14">
        <f t="shared" si="15"/>
        <v>0</v>
      </c>
      <c r="V22" s="14">
        <f t="shared" si="15"/>
        <v>0</v>
      </c>
      <c r="W22" s="14">
        <f t="shared" si="15"/>
        <v>0</v>
      </c>
      <c r="X22" s="14">
        <f t="shared" si="15"/>
        <v>0</v>
      </c>
      <c r="Y22" s="14">
        <f t="shared" si="15"/>
        <v>0</v>
      </c>
      <c r="Z22" s="14">
        <f t="shared" si="15"/>
        <v>0</v>
      </c>
      <c r="AA22" s="14">
        <f t="shared" si="15"/>
        <v>0</v>
      </c>
      <c r="AB22" s="14">
        <f t="shared" si="15"/>
        <v>0</v>
      </c>
      <c r="AC22" s="14">
        <f t="shared" si="15"/>
        <v>0</v>
      </c>
      <c r="AD22" s="14">
        <f t="shared" si="15"/>
        <v>0</v>
      </c>
      <c r="AE22" s="14">
        <f t="shared" si="15"/>
        <v>0</v>
      </c>
      <c r="AF22" s="14">
        <f t="shared" si="15"/>
        <v>0</v>
      </c>
      <c r="AG22" s="14">
        <f t="shared" si="15"/>
        <v>0</v>
      </c>
      <c r="AH22" s="14">
        <f t="shared" si="15"/>
        <v>0</v>
      </c>
      <c r="AI22" s="14">
        <f t="shared" si="15"/>
        <v>0</v>
      </c>
      <c r="AJ22" s="14">
        <f t="shared" si="15"/>
        <v>0</v>
      </c>
      <c r="AK22" s="14">
        <f t="shared" si="15"/>
        <v>0</v>
      </c>
      <c r="AL22" s="14">
        <f t="shared" si="15"/>
        <v>0</v>
      </c>
      <c r="AM22" s="14">
        <f t="shared" si="15"/>
        <v>0</v>
      </c>
      <c r="AN22" s="14">
        <f t="shared" si="15"/>
        <v>0</v>
      </c>
      <c r="AO22" s="14">
        <f t="shared" si="15"/>
        <v>0</v>
      </c>
      <c r="AP22" s="14">
        <f t="shared" si="15"/>
        <v>0</v>
      </c>
      <c r="AQ22" s="14">
        <f t="shared" si="15"/>
        <v>0</v>
      </c>
      <c r="AR22" s="14">
        <f t="shared" si="15"/>
        <v>0</v>
      </c>
      <c r="AS22" s="14">
        <f t="shared" si="15"/>
        <v>0</v>
      </c>
      <c r="AT22" s="14">
        <f t="shared" si="15"/>
        <v>0</v>
      </c>
      <c r="AU22" s="14">
        <f t="shared" si="15"/>
        <v>0</v>
      </c>
      <c r="AV22" s="14">
        <f t="shared" si="15"/>
        <v>0</v>
      </c>
      <c r="AW22" s="14">
        <f t="shared" si="15"/>
        <v>0</v>
      </c>
      <c r="AX22" s="14">
        <f t="shared" si="15"/>
        <v>0</v>
      </c>
      <c r="AY22" s="14">
        <f t="shared" si="15"/>
        <v>0</v>
      </c>
      <c r="AZ22" s="14">
        <f t="shared" si="15"/>
        <v>0.15919508851549269</v>
      </c>
      <c r="BA22" s="14">
        <f t="shared" si="15"/>
        <v>0.16962977587211236</v>
      </c>
      <c r="BB22" s="14">
        <f t="shared" si="15"/>
        <v>0.14781248465281993</v>
      </c>
      <c r="BC22" s="14">
        <f t="shared" si="15"/>
        <v>0.16887368815949855</v>
      </c>
      <c r="BD22" s="14">
        <f t="shared" si="15"/>
        <v>0.16863263697429276</v>
      </c>
      <c r="BE22" s="14">
        <f t="shared" si="15"/>
        <v>0.16127668550041929</v>
      </c>
      <c r="BF22" s="14">
        <f t="shared" si="15"/>
        <v>0.15236836561703071</v>
      </c>
      <c r="BG22" s="14">
        <f t="shared" si="15"/>
        <v>0.16061250080706047</v>
      </c>
      <c r="BH22" s="14">
        <f t="shared" si="15"/>
        <v>0.16317861628250996</v>
      </c>
      <c r="BI22" s="14">
        <f t="shared" si="15"/>
        <v>0.15978893871015831</v>
      </c>
      <c r="BJ22" s="14">
        <f t="shared" ref="BJ22:BK22" si="19">IFERROR(((1+BJ40/BJ16)^(360/BJ$3))-1,0)</f>
        <v>0.16643674454213886</v>
      </c>
      <c r="BK22" s="14">
        <f t="shared" si="19"/>
        <v>0.1600222253149699</v>
      </c>
      <c r="BO22" s="28">
        <f t="shared" si="18"/>
        <v>0</v>
      </c>
      <c r="BP22" s="28">
        <f t="shared" si="16"/>
        <v>0.15849472232845607</v>
      </c>
      <c r="BQ22" s="28">
        <f t="shared" si="16"/>
        <v>0</v>
      </c>
      <c r="BR22" s="28">
        <f t="shared" si="16"/>
        <v>0</v>
      </c>
      <c r="BS22" s="28">
        <f t="shared" si="16"/>
        <v>0</v>
      </c>
      <c r="BT22" s="28">
        <f t="shared" si="16"/>
        <v>0</v>
      </c>
    </row>
    <row r="23" spans="1:80" collapsed="1" x14ac:dyDescent="0.25">
      <c r="C23" s="3" t="s">
        <v>23</v>
      </c>
      <c r="D23" s="15">
        <f t="shared" si="17"/>
        <v>0</v>
      </c>
      <c r="E23" s="15">
        <f t="shared" si="15"/>
        <v>0</v>
      </c>
      <c r="F23" s="15">
        <f t="shared" si="15"/>
        <v>0</v>
      </c>
      <c r="G23" s="15">
        <f t="shared" si="15"/>
        <v>0</v>
      </c>
      <c r="H23" s="15">
        <f t="shared" si="15"/>
        <v>0</v>
      </c>
      <c r="I23" s="15">
        <f t="shared" si="15"/>
        <v>0</v>
      </c>
      <c r="J23" s="15">
        <f t="shared" si="15"/>
        <v>0</v>
      </c>
      <c r="K23" s="15">
        <f t="shared" si="15"/>
        <v>0</v>
      </c>
      <c r="L23" s="15">
        <f t="shared" si="15"/>
        <v>0</v>
      </c>
      <c r="M23" s="15">
        <f t="shared" si="15"/>
        <v>0</v>
      </c>
      <c r="N23" s="15">
        <f t="shared" si="15"/>
        <v>0</v>
      </c>
      <c r="O23" s="15">
        <f t="shared" si="15"/>
        <v>0</v>
      </c>
      <c r="P23" s="15">
        <f t="shared" si="15"/>
        <v>0</v>
      </c>
      <c r="Q23" s="15">
        <f t="shared" si="15"/>
        <v>0</v>
      </c>
      <c r="R23" s="15">
        <f t="shared" si="15"/>
        <v>0</v>
      </c>
      <c r="S23" s="15">
        <f t="shared" si="15"/>
        <v>0</v>
      </c>
      <c r="T23" s="15">
        <f t="shared" si="15"/>
        <v>0</v>
      </c>
      <c r="U23" s="15">
        <f t="shared" si="15"/>
        <v>0</v>
      </c>
      <c r="V23" s="15">
        <f t="shared" si="15"/>
        <v>0</v>
      </c>
      <c r="W23" s="15">
        <f t="shared" si="15"/>
        <v>0</v>
      </c>
      <c r="X23" s="15">
        <f t="shared" si="15"/>
        <v>0</v>
      </c>
      <c r="Y23" s="15">
        <f t="shared" si="15"/>
        <v>0</v>
      </c>
      <c r="Z23" s="15">
        <f t="shared" si="15"/>
        <v>0</v>
      </c>
      <c r="AA23" s="15">
        <f t="shared" si="15"/>
        <v>0</v>
      </c>
      <c r="AB23" s="15">
        <f t="shared" si="15"/>
        <v>0</v>
      </c>
      <c r="AC23" s="15">
        <f t="shared" si="15"/>
        <v>0</v>
      </c>
      <c r="AD23" s="15">
        <f t="shared" si="15"/>
        <v>0</v>
      </c>
      <c r="AE23" s="15">
        <f t="shared" si="15"/>
        <v>0</v>
      </c>
      <c r="AF23" s="15">
        <f t="shared" si="15"/>
        <v>0</v>
      </c>
      <c r="AG23" s="15">
        <f t="shared" si="15"/>
        <v>0</v>
      </c>
      <c r="AH23" s="15">
        <f t="shared" si="15"/>
        <v>0</v>
      </c>
      <c r="AI23" s="15">
        <f t="shared" si="15"/>
        <v>0</v>
      </c>
      <c r="AJ23" s="15">
        <f t="shared" si="15"/>
        <v>0</v>
      </c>
      <c r="AK23" s="15">
        <f t="shared" si="15"/>
        <v>0</v>
      </c>
      <c r="AL23" s="15">
        <f t="shared" si="15"/>
        <v>0</v>
      </c>
      <c r="AM23" s="15">
        <f t="shared" si="15"/>
        <v>0</v>
      </c>
      <c r="AN23" s="15">
        <f t="shared" si="15"/>
        <v>0</v>
      </c>
      <c r="AO23" s="15">
        <f t="shared" si="15"/>
        <v>0</v>
      </c>
      <c r="AP23" s="15">
        <f t="shared" si="15"/>
        <v>0</v>
      </c>
      <c r="AQ23" s="15">
        <f t="shared" si="15"/>
        <v>0</v>
      </c>
      <c r="AR23" s="15">
        <f t="shared" si="15"/>
        <v>0</v>
      </c>
      <c r="AS23" s="15">
        <f t="shared" si="15"/>
        <v>0</v>
      </c>
      <c r="AT23" s="15">
        <f t="shared" si="15"/>
        <v>0</v>
      </c>
      <c r="AU23" s="15">
        <f t="shared" si="15"/>
        <v>0</v>
      </c>
      <c r="AV23" s="15">
        <f t="shared" si="15"/>
        <v>0</v>
      </c>
      <c r="AW23" s="15">
        <f t="shared" si="15"/>
        <v>0</v>
      </c>
      <c r="AX23" s="15">
        <f t="shared" si="15"/>
        <v>0</v>
      </c>
      <c r="AY23" s="15">
        <f t="shared" si="15"/>
        <v>0</v>
      </c>
      <c r="AZ23" s="15">
        <f t="shared" ref="AZ23:BK23" si="20">IFERROR(((1+AZ41/AZ17)^(360/AZ$3))-1,0)</f>
        <v>0.11025726285255866</v>
      </c>
      <c r="BA23" s="15">
        <f t="shared" si="20"/>
        <v>0.11258353182103775</v>
      </c>
      <c r="BB23" s="15">
        <f t="shared" si="20"/>
        <v>0.11491135774782046</v>
      </c>
      <c r="BC23" s="15">
        <f t="shared" si="20"/>
        <v>0.11459067363410091</v>
      </c>
      <c r="BD23" s="15">
        <f t="shared" si="20"/>
        <v>0.11252274853762856</v>
      </c>
      <c r="BE23" s="15">
        <f t="shared" si="20"/>
        <v>0.12112680284891497</v>
      </c>
      <c r="BF23" s="15">
        <f t="shared" si="20"/>
        <v>0.11673707295789093</v>
      </c>
      <c r="BG23" s="15">
        <f t="shared" si="20"/>
        <v>0.11770326521519836</v>
      </c>
      <c r="BH23" s="15">
        <f t="shared" si="20"/>
        <v>0.11969344362103129</v>
      </c>
      <c r="BI23" s="15">
        <f t="shared" si="20"/>
        <v>0.11721569183979486</v>
      </c>
      <c r="BJ23" s="15">
        <f t="shared" si="20"/>
        <v>0.12139152626316885</v>
      </c>
      <c r="BK23" s="15">
        <f t="shared" si="20"/>
        <v>0.11900162415313309</v>
      </c>
      <c r="BO23" s="29">
        <f t="shared" si="18"/>
        <v>0</v>
      </c>
      <c r="BP23" s="29">
        <f t="shared" si="16"/>
        <v>0.11260108569052307</v>
      </c>
      <c r="BQ23" s="29">
        <f t="shared" si="16"/>
        <v>0</v>
      </c>
      <c r="BR23" s="29">
        <f t="shared" si="16"/>
        <v>0</v>
      </c>
      <c r="BS23" s="29">
        <f t="shared" si="16"/>
        <v>0</v>
      </c>
      <c r="BT23" s="29">
        <f t="shared" si="16"/>
        <v>0</v>
      </c>
    </row>
    <row r="26" spans="1:80" hidden="1" outlineLevel="1" x14ac:dyDescent="0.25">
      <c r="A26" s="11"/>
      <c r="C26" s="2" t="s">
        <v>0</v>
      </c>
      <c r="D26" s="14">
        <f>-IFERROR(((1-D44/D14)^(360/D$4))-1,0)</f>
        <v>0</v>
      </c>
      <c r="E26" s="14">
        <f t="shared" ref="E26:BK29" si="21">-IFERROR(((1-E44/E14)^(360/E$4))-1,0)</f>
        <v>0</v>
      </c>
      <c r="F26" s="14">
        <f t="shared" si="21"/>
        <v>0</v>
      </c>
      <c r="G26" s="14">
        <f t="shared" si="21"/>
        <v>0</v>
      </c>
      <c r="H26" s="14">
        <f t="shared" si="21"/>
        <v>0</v>
      </c>
      <c r="I26" s="14">
        <f t="shared" si="21"/>
        <v>0</v>
      </c>
      <c r="J26" s="14">
        <f t="shared" si="21"/>
        <v>0</v>
      </c>
      <c r="K26" s="14">
        <f t="shared" si="21"/>
        <v>0</v>
      </c>
      <c r="L26" s="14">
        <f t="shared" si="21"/>
        <v>0</v>
      </c>
      <c r="M26" s="14">
        <f t="shared" si="21"/>
        <v>0</v>
      </c>
      <c r="N26" s="14">
        <f t="shared" si="21"/>
        <v>0</v>
      </c>
      <c r="O26" s="14">
        <f t="shared" si="21"/>
        <v>0</v>
      </c>
      <c r="P26" s="14">
        <f t="shared" si="21"/>
        <v>0</v>
      </c>
      <c r="Q26" s="14">
        <f t="shared" si="21"/>
        <v>0</v>
      </c>
      <c r="R26" s="14">
        <f t="shared" si="21"/>
        <v>0</v>
      </c>
      <c r="S26" s="14">
        <f t="shared" si="21"/>
        <v>0</v>
      </c>
      <c r="T26" s="14">
        <f t="shared" si="21"/>
        <v>0</v>
      </c>
      <c r="U26" s="14">
        <f t="shared" si="21"/>
        <v>0</v>
      </c>
      <c r="V26" s="14">
        <f t="shared" si="21"/>
        <v>0</v>
      </c>
      <c r="W26" s="14">
        <f t="shared" si="21"/>
        <v>0</v>
      </c>
      <c r="X26" s="14">
        <f t="shared" si="21"/>
        <v>0</v>
      </c>
      <c r="Y26" s="14">
        <f t="shared" si="21"/>
        <v>0</v>
      </c>
      <c r="Z26" s="14">
        <f t="shared" si="21"/>
        <v>0</v>
      </c>
      <c r="AA26" s="14">
        <f t="shared" si="21"/>
        <v>0</v>
      </c>
      <c r="AB26" s="14">
        <f t="shared" si="21"/>
        <v>0</v>
      </c>
      <c r="AC26" s="14">
        <f t="shared" si="21"/>
        <v>0</v>
      </c>
      <c r="AD26" s="14">
        <f t="shared" si="21"/>
        <v>0</v>
      </c>
      <c r="AE26" s="14">
        <f t="shared" si="21"/>
        <v>0</v>
      </c>
      <c r="AF26" s="14">
        <f t="shared" si="21"/>
        <v>0</v>
      </c>
      <c r="AG26" s="14">
        <f t="shared" si="21"/>
        <v>0</v>
      </c>
      <c r="AH26" s="14">
        <f t="shared" si="21"/>
        <v>0</v>
      </c>
      <c r="AI26" s="14">
        <f t="shared" si="21"/>
        <v>0</v>
      </c>
      <c r="AJ26" s="14">
        <f t="shared" si="21"/>
        <v>0</v>
      </c>
      <c r="AK26" s="14">
        <f t="shared" si="21"/>
        <v>0</v>
      </c>
      <c r="AL26" s="14">
        <f t="shared" si="21"/>
        <v>0</v>
      </c>
      <c r="AM26" s="14">
        <f t="shared" si="21"/>
        <v>0</v>
      </c>
      <c r="AN26" s="14">
        <f t="shared" si="21"/>
        <v>0</v>
      </c>
      <c r="AO26" s="14">
        <f t="shared" si="21"/>
        <v>0</v>
      </c>
      <c r="AP26" s="14">
        <f t="shared" si="21"/>
        <v>0</v>
      </c>
      <c r="AQ26" s="14">
        <f t="shared" si="21"/>
        <v>0</v>
      </c>
      <c r="AR26" s="14">
        <f t="shared" si="21"/>
        <v>0</v>
      </c>
      <c r="AS26" s="14">
        <f t="shared" si="21"/>
        <v>0</v>
      </c>
      <c r="AT26" s="14">
        <f t="shared" si="21"/>
        <v>0</v>
      </c>
      <c r="AU26" s="14">
        <f t="shared" si="21"/>
        <v>0</v>
      </c>
      <c r="AV26" s="14">
        <f t="shared" si="21"/>
        <v>0</v>
      </c>
      <c r="AW26" s="14">
        <f t="shared" si="21"/>
        <v>0</v>
      </c>
      <c r="AX26" s="14">
        <f t="shared" si="21"/>
        <v>0</v>
      </c>
      <c r="AY26" s="14">
        <f t="shared" si="21"/>
        <v>0</v>
      </c>
      <c r="AZ26" s="14">
        <f t="shared" si="21"/>
        <v>-6.1157988758232751E-2</v>
      </c>
      <c r="BA26" s="14">
        <f t="shared" si="21"/>
        <v>-6.0929807620340837E-2</v>
      </c>
      <c r="BB26" s="14">
        <f t="shared" si="21"/>
        <v>-6.0683525803964855E-2</v>
      </c>
      <c r="BC26" s="14">
        <f t="shared" si="21"/>
        <v>-6.0472660579889981E-2</v>
      </c>
      <c r="BD26" s="14">
        <f t="shared" si="21"/>
        <v>-6.0290313253614114E-2</v>
      </c>
      <c r="BE26" s="14">
        <f t="shared" si="21"/>
        <v>-6.0136807023458472E-2</v>
      </c>
      <c r="BF26" s="14">
        <f t="shared" si="21"/>
        <v>-5.9997780975795889E-2</v>
      </c>
      <c r="BG26" s="14">
        <f t="shared" si="21"/>
        <v>-5.9904427939895477E-2</v>
      </c>
      <c r="BH26" s="14">
        <f t="shared" si="21"/>
        <v>-5.9784559542407578E-2</v>
      </c>
      <c r="BI26" s="14">
        <f t="shared" si="21"/>
        <v>-5.9672072583476066E-2</v>
      </c>
      <c r="BJ26" s="14">
        <f t="shared" si="21"/>
        <v>-5.9597276065251226E-2</v>
      </c>
      <c r="BK26" s="14">
        <f t="shared" si="21"/>
        <v>-5.9577238166765412E-2</v>
      </c>
      <c r="BO26" s="28">
        <f>-IFERROR(((1-BO44/BW14)^(360/BO$4))-1,0)</f>
        <v>0</v>
      </c>
      <c r="BP26" s="28">
        <f t="shared" ref="BP26:BT29" si="22">-IFERROR(((1-BP44/BX14)^(360/BP$4))-1,0)</f>
        <v>-6.0920551042611182E-2</v>
      </c>
      <c r="BQ26" s="28">
        <f t="shared" si="22"/>
        <v>0</v>
      </c>
      <c r="BR26" s="28">
        <f t="shared" si="22"/>
        <v>0</v>
      </c>
      <c r="BS26" s="28">
        <f t="shared" si="22"/>
        <v>0</v>
      </c>
      <c r="BT26" s="28">
        <f t="shared" si="22"/>
        <v>0</v>
      </c>
    </row>
    <row r="27" spans="1:80" hidden="1" outlineLevel="1" x14ac:dyDescent="0.25">
      <c r="A27" s="11"/>
      <c r="C27" s="2" t="s">
        <v>1</v>
      </c>
      <c r="D27" s="14">
        <f t="shared" ref="D27:S29" si="23">-IFERROR(((1-D45/D15)^(360/D$4))-1,0)</f>
        <v>0</v>
      </c>
      <c r="E27" s="14">
        <f t="shared" si="23"/>
        <v>0</v>
      </c>
      <c r="F27" s="14">
        <f t="shared" si="23"/>
        <v>0</v>
      </c>
      <c r="G27" s="14">
        <f t="shared" si="23"/>
        <v>0</v>
      </c>
      <c r="H27" s="14">
        <f t="shared" si="23"/>
        <v>0</v>
      </c>
      <c r="I27" s="14">
        <f t="shared" si="23"/>
        <v>0</v>
      </c>
      <c r="J27" s="14">
        <f t="shared" si="23"/>
        <v>0</v>
      </c>
      <c r="K27" s="14">
        <f t="shared" si="23"/>
        <v>0</v>
      </c>
      <c r="L27" s="14">
        <f t="shared" si="23"/>
        <v>0</v>
      </c>
      <c r="M27" s="14">
        <f t="shared" si="23"/>
        <v>0</v>
      </c>
      <c r="N27" s="14">
        <f t="shared" si="23"/>
        <v>0</v>
      </c>
      <c r="O27" s="14">
        <f t="shared" si="23"/>
        <v>0</v>
      </c>
      <c r="P27" s="14">
        <f t="shared" si="23"/>
        <v>0</v>
      </c>
      <c r="Q27" s="14">
        <f t="shared" si="23"/>
        <v>0</v>
      </c>
      <c r="R27" s="14">
        <f t="shared" si="23"/>
        <v>0</v>
      </c>
      <c r="S27" s="14">
        <f t="shared" si="23"/>
        <v>0</v>
      </c>
      <c r="T27" s="14">
        <f t="shared" si="21"/>
        <v>0</v>
      </c>
      <c r="U27" s="14">
        <f t="shared" si="21"/>
        <v>0</v>
      </c>
      <c r="V27" s="14">
        <f t="shared" si="21"/>
        <v>0</v>
      </c>
      <c r="W27" s="14">
        <f t="shared" si="21"/>
        <v>0</v>
      </c>
      <c r="X27" s="14">
        <f t="shared" si="21"/>
        <v>0</v>
      </c>
      <c r="Y27" s="14">
        <f t="shared" si="21"/>
        <v>0</v>
      </c>
      <c r="Z27" s="14">
        <f t="shared" si="21"/>
        <v>0</v>
      </c>
      <c r="AA27" s="14">
        <f t="shared" si="21"/>
        <v>0</v>
      </c>
      <c r="AB27" s="14">
        <f t="shared" si="21"/>
        <v>0</v>
      </c>
      <c r="AC27" s="14">
        <f t="shared" si="21"/>
        <v>0</v>
      </c>
      <c r="AD27" s="14">
        <f t="shared" si="21"/>
        <v>0</v>
      </c>
      <c r="AE27" s="14">
        <f t="shared" si="21"/>
        <v>0</v>
      </c>
      <c r="AF27" s="14">
        <f t="shared" si="21"/>
        <v>0</v>
      </c>
      <c r="AG27" s="14">
        <f t="shared" si="21"/>
        <v>0</v>
      </c>
      <c r="AH27" s="14">
        <f t="shared" si="21"/>
        <v>0</v>
      </c>
      <c r="AI27" s="14">
        <f t="shared" si="21"/>
        <v>0</v>
      </c>
      <c r="AJ27" s="14">
        <f t="shared" si="21"/>
        <v>0</v>
      </c>
      <c r="AK27" s="14">
        <f t="shared" si="21"/>
        <v>0</v>
      </c>
      <c r="AL27" s="14">
        <f t="shared" si="21"/>
        <v>0</v>
      </c>
      <c r="AM27" s="14">
        <f t="shared" si="21"/>
        <v>0</v>
      </c>
      <c r="AN27" s="14">
        <f t="shared" si="21"/>
        <v>0</v>
      </c>
      <c r="AO27" s="14">
        <f t="shared" si="21"/>
        <v>0</v>
      </c>
      <c r="AP27" s="14">
        <f t="shared" si="21"/>
        <v>0</v>
      </c>
      <c r="AQ27" s="14">
        <f t="shared" si="21"/>
        <v>0</v>
      </c>
      <c r="AR27" s="14">
        <f t="shared" si="21"/>
        <v>0</v>
      </c>
      <c r="AS27" s="14">
        <f t="shared" si="21"/>
        <v>0</v>
      </c>
      <c r="AT27" s="14">
        <f t="shared" si="21"/>
        <v>0</v>
      </c>
      <c r="AU27" s="14">
        <f t="shared" si="21"/>
        <v>0</v>
      </c>
      <c r="AV27" s="14">
        <f t="shared" si="21"/>
        <v>0</v>
      </c>
      <c r="AW27" s="14">
        <f t="shared" si="21"/>
        <v>0</v>
      </c>
      <c r="AX27" s="14">
        <f t="shared" si="21"/>
        <v>0</v>
      </c>
      <c r="AY27" s="14">
        <f t="shared" si="21"/>
        <v>0</v>
      </c>
      <c r="AZ27" s="14">
        <f t="shared" si="21"/>
        <v>-4.1851842339317713E-3</v>
      </c>
      <c r="BA27" s="14">
        <f t="shared" si="21"/>
        <v>-3.9148921125702341E-3</v>
      </c>
      <c r="BB27" s="14">
        <f t="shared" si="21"/>
        <v>-3.6124255111209536E-3</v>
      </c>
      <c r="BC27" s="14">
        <f t="shared" si="21"/>
        <v>-3.3573931725221495E-3</v>
      </c>
      <c r="BD27" s="14">
        <f t="shared" si="21"/>
        <v>-3.1274549299940002E-3</v>
      </c>
      <c r="BE27" s="14">
        <f t="shared" si="21"/>
        <v>-2.9062889032038797E-3</v>
      </c>
      <c r="BF27" s="14">
        <f t="shared" si="21"/>
        <v>-2.7152461514088344E-3</v>
      </c>
      <c r="BG27" s="14">
        <f t="shared" si="21"/>
        <v>-2.5429380607040475E-3</v>
      </c>
      <c r="BH27" s="14">
        <f t="shared" si="21"/>
        <v>-2.3588621932375542E-3</v>
      </c>
      <c r="BI27" s="14">
        <f t="shared" si="21"/>
        <v>-2.1830697254208165E-3</v>
      </c>
      <c r="BJ27" s="14">
        <f t="shared" si="21"/>
        <v>-2.0325870778072908E-3</v>
      </c>
      <c r="BK27" s="14">
        <f t="shared" si="21"/>
        <v>-1.8982457758158766E-3</v>
      </c>
      <c r="BO27" s="28">
        <f t="shared" ref="BO27:BO29" si="24">-IFERROR(((1-BO45/BW15)^(360/BO$4))-1,0)</f>
        <v>0</v>
      </c>
      <c r="BP27" s="28">
        <f t="shared" si="22"/>
        <v>-3.8886044114569973E-3</v>
      </c>
      <c r="BQ27" s="28">
        <f t="shared" si="22"/>
        <v>0</v>
      </c>
      <c r="BR27" s="28">
        <f t="shared" si="22"/>
        <v>0</v>
      </c>
      <c r="BS27" s="28">
        <f t="shared" si="22"/>
        <v>0</v>
      </c>
      <c r="BT27" s="28">
        <f t="shared" si="22"/>
        <v>0</v>
      </c>
    </row>
    <row r="28" spans="1:80" hidden="1" outlineLevel="1" x14ac:dyDescent="0.25">
      <c r="A28" s="11"/>
      <c r="C28" s="2" t="s">
        <v>9</v>
      </c>
      <c r="D28" s="14">
        <f t="shared" si="23"/>
        <v>0</v>
      </c>
      <c r="E28" s="14">
        <f t="shared" si="21"/>
        <v>0</v>
      </c>
      <c r="F28" s="14">
        <f t="shared" si="21"/>
        <v>0</v>
      </c>
      <c r="G28" s="14">
        <f t="shared" si="21"/>
        <v>0</v>
      </c>
      <c r="H28" s="14">
        <f t="shared" si="21"/>
        <v>0</v>
      </c>
      <c r="I28" s="14">
        <f t="shared" si="21"/>
        <v>0</v>
      </c>
      <c r="J28" s="14">
        <f t="shared" si="21"/>
        <v>0</v>
      </c>
      <c r="K28" s="14">
        <f t="shared" si="21"/>
        <v>0</v>
      </c>
      <c r="L28" s="14">
        <f t="shared" si="21"/>
        <v>0</v>
      </c>
      <c r="M28" s="14">
        <f t="shared" si="21"/>
        <v>0</v>
      </c>
      <c r="N28" s="14">
        <f t="shared" si="21"/>
        <v>0</v>
      </c>
      <c r="O28" s="14">
        <f t="shared" si="21"/>
        <v>0</v>
      </c>
      <c r="P28" s="14">
        <f t="shared" si="21"/>
        <v>0</v>
      </c>
      <c r="Q28" s="14">
        <f t="shared" si="21"/>
        <v>0</v>
      </c>
      <c r="R28" s="14">
        <f t="shared" si="21"/>
        <v>0</v>
      </c>
      <c r="S28" s="14">
        <f t="shared" si="21"/>
        <v>0</v>
      </c>
      <c r="T28" s="14">
        <f t="shared" si="21"/>
        <v>0</v>
      </c>
      <c r="U28" s="14">
        <f t="shared" si="21"/>
        <v>0</v>
      </c>
      <c r="V28" s="14">
        <f t="shared" si="21"/>
        <v>0</v>
      </c>
      <c r="W28" s="14">
        <f t="shared" si="21"/>
        <v>0</v>
      </c>
      <c r="X28" s="14">
        <f t="shared" si="21"/>
        <v>0</v>
      </c>
      <c r="Y28" s="14">
        <f t="shared" si="21"/>
        <v>0</v>
      </c>
      <c r="Z28" s="14">
        <f t="shared" si="21"/>
        <v>0</v>
      </c>
      <c r="AA28" s="14">
        <f t="shared" si="21"/>
        <v>0</v>
      </c>
      <c r="AB28" s="14">
        <f t="shared" si="21"/>
        <v>0</v>
      </c>
      <c r="AC28" s="14">
        <f t="shared" si="21"/>
        <v>0</v>
      </c>
      <c r="AD28" s="14">
        <f t="shared" si="21"/>
        <v>0</v>
      </c>
      <c r="AE28" s="14">
        <f t="shared" si="21"/>
        <v>0</v>
      </c>
      <c r="AF28" s="14">
        <f t="shared" si="21"/>
        <v>0</v>
      </c>
      <c r="AG28" s="14">
        <f t="shared" si="21"/>
        <v>0</v>
      </c>
      <c r="AH28" s="14">
        <f t="shared" si="21"/>
        <v>0</v>
      </c>
      <c r="AI28" s="14">
        <f t="shared" si="21"/>
        <v>0</v>
      </c>
      <c r="AJ28" s="14">
        <f t="shared" si="21"/>
        <v>0</v>
      </c>
      <c r="AK28" s="14">
        <f t="shared" si="21"/>
        <v>0</v>
      </c>
      <c r="AL28" s="14">
        <f t="shared" si="21"/>
        <v>0</v>
      </c>
      <c r="AM28" s="14">
        <f t="shared" si="21"/>
        <v>0</v>
      </c>
      <c r="AN28" s="14">
        <f t="shared" si="21"/>
        <v>0</v>
      </c>
      <c r="AO28" s="14">
        <f t="shared" si="21"/>
        <v>0</v>
      </c>
      <c r="AP28" s="14">
        <f t="shared" si="21"/>
        <v>0</v>
      </c>
      <c r="AQ28" s="14">
        <f t="shared" si="21"/>
        <v>0</v>
      </c>
      <c r="AR28" s="14">
        <f t="shared" si="21"/>
        <v>0</v>
      </c>
      <c r="AS28" s="14">
        <f t="shared" si="21"/>
        <v>0</v>
      </c>
      <c r="AT28" s="14">
        <f t="shared" si="21"/>
        <v>0</v>
      </c>
      <c r="AU28" s="14">
        <f t="shared" si="21"/>
        <v>0</v>
      </c>
      <c r="AV28" s="14">
        <f t="shared" si="21"/>
        <v>0</v>
      </c>
      <c r="AW28" s="14">
        <f t="shared" si="21"/>
        <v>0</v>
      </c>
      <c r="AX28" s="14">
        <f t="shared" si="21"/>
        <v>0</v>
      </c>
      <c r="AY28" s="14">
        <f t="shared" si="21"/>
        <v>0</v>
      </c>
      <c r="AZ28" s="14">
        <f t="shared" si="21"/>
        <v>-1.8939329765376378E-2</v>
      </c>
      <c r="BA28" s="14">
        <f t="shared" si="21"/>
        <v>-1.8994929034706454E-2</v>
      </c>
      <c r="BB28" s="14">
        <f t="shared" si="21"/>
        <v>-1.9310639088807813E-2</v>
      </c>
      <c r="BC28" s="14">
        <f t="shared" si="21"/>
        <v>-1.9736040224278995E-2</v>
      </c>
      <c r="BD28" s="14">
        <f t="shared" si="21"/>
        <v>-1.9446006163222007E-2</v>
      </c>
      <c r="BE28" s="14">
        <f t="shared" si="21"/>
        <v>-1.9245358036495963E-2</v>
      </c>
      <c r="BF28" s="14">
        <f t="shared" si="21"/>
        <v>-1.9190983894672886E-2</v>
      </c>
      <c r="BG28" s="14">
        <f t="shared" si="21"/>
        <v>-1.8568127345976571E-2</v>
      </c>
      <c r="BH28" s="14">
        <f t="shared" si="21"/>
        <v>-1.8554209625724516E-2</v>
      </c>
      <c r="BI28" s="14">
        <f t="shared" si="21"/>
        <v>-1.9107382602382206E-2</v>
      </c>
      <c r="BJ28" s="14">
        <f t="shared" ref="BJ28:BK28" si="25">-IFERROR(((1-BJ46/BJ16)^(360/BJ$4))-1,0)</f>
        <v>-1.9471786918830336E-2</v>
      </c>
      <c r="BK28" s="14">
        <f t="shared" si="25"/>
        <v>-1.9229140747624163E-2</v>
      </c>
      <c r="BO28" s="28">
        <f t="shared" si="24"/>
        <v>0</v>
      </c>
      <c r="BP28" s="28">
        <f t="shared" si="22"/>
        <v>-1.9080647418031838E-2</v>
      </c>
      <c r="BQ28" s="28">
        <f t="shared" si="22"/>
        <v>0</v>
      </c>
      <c r="BR28" s="28">
        <f t="shared" si="22"/>
        <v>0</v>
      </c>
      <c r="BS28" s="28">
        <f t="shared" si="22"/>
        <v>0</v>
      </c>
      <c r="BT28" s="28">
        <f t="shared" si="22"/>
        <v>0</v>
      </c>
    </row>
    <row r="29" spans="1:80" collapsed="1" x14ac:dyDescent="0.25">
      <c r="C29" s="3" t="s">
        <v>24</v>
      </c>
      <c r="D29" s="15">
        <f t="shared" si="23"/>
        <v>0</v>
      </c>
      <c r="E29" s="15">
        <f t="shared" si="21"/>
        <v>0</v>
      </c>
      <c r="F29" s="15">
        <f t="shared" si="21"/>
        <v>0</v>
      </c>
      <c r="G29" s="15">
        <f t="shared" si="21"/>
        <v>0</v>
      </c>
      <c r="H29" s="15">
        <f t="shared" si="21"/>
        <v>0</v>
      </c>
      <c r="I29" s="15">
        <f t="shared" si="21"/>
        <v>0</v>
      </c>
      <c r="J29" s="15">
        <f t="shared" si="21"/>
        <v>0</v>
      </c>
      <c r="K29" s="15">
        <f t="shared" si="21"/>
        <v>0</v>
      </c>
      <c r="L29" s="15">
        <f t="shared" si="21"/>
        <v>0</v>
      </c>
      <c r="M29" s="15">
        <f t="shared" si="21"/>
        <v>0</v>
      </c>
      <c r="N29" s="15">
        <f t="shared" si="21"/>
        <v>0</v>
      </c>
      <c r="O29" s="15">
        <f t="shared" si="21"/>
        <v>0</v>
      </c>
      <c r="P29" s="15">
        <f t="shared" si="21"/>
        <v>0</v>
      </c>
      <c r="Q29" s="15">
        <f t="shared" si="21"/>
        <v>0</v>
      </c>
      <c r="R29" s="15">
        <f t="shared" si="21"/>
        <v>0</v>
      </c>
      <c r="S29" s="15">
        <f t="shared" si="21"/>
        <v>0</v>
      </c>
      <c r="T29" s="15">
        <f t="shared" si="21"/>
        <v>0</v>
      </c>
      <c r="U29" s="15">
        <f t="shared" si="21"/>
        <v>0</v>
      </c>
      <c r="V29" s="15">
        <f t="shared" si="21"/>
        <v>0</v>
      </c>
      <c r="W29" s="15">
        <f t="shared" si="21"/>
        <v>0</v>
      </c>
      <c r="X29" s="15">
        <f t="shared" si="21"/>
        <v>0</v>
      </c>
      <c r="Y29" s="15">
        <f t="shared" si="21"/>
        <v>0</v>
      </c>
      <c r="Z29" s="15">
        <f t="shared" si="21"/>
        <v>0</v>
      </c>
      <c r="AA29" s="15">
        <f t="shared" si="21"/>
        <v>0</v>
      </c>
      <c r="AB29" s="15">
        <f t="shared" si="21"/>
        <v>0</v>
      </c>
      <c r="AC29" s="15">
        <f t="shared" si="21"/>
        <v>0</v>
      </c>
      <c r="AD29" s="15">
        <f t="shared" si="21"/>
        <v>0</v>
      </c>
      <c r="AE29" s="15">
        <f t="shared" si="21"/>
        <v>0</v>
      </c>
      <c r="AF29" s="15">
        <f t="shared" si="21"/>
        <v>0</v>
      </c>
      <c r="AG29" s="15">
        <f t="shared" si="21"/>
        <v>0</v>
      </c>
      <c r="AH29" s="15">
        <f t="shared" si="21"/>
        <v>0</v>
      </c>
      <c r="AI29" s="15">
        <f t="shared" si="21"/>
        <v>0</v>
      </c>
      <c r="AJ29" s="15">
        <f t="shared" si="21"/>
        <v>0</v>
      </c>
      <c r="AK29" s="15">
        <f t="shared" si="21"/>
        <v>0</v>
      </c>
      <c r="AL29" s="15">
        <f t="shared" si="21"/>
        <v>0</v>
      </c>
      <c r="AM29" s="15">
        <f t="shared" si="21"/>
        <v>0</v>
      </c>
      <c r="AN29" s="15">
        <f t="shared" si="21"/>
        <v>0</v>
      </c>
      <c r="AO29" s="15">
        <f t="shared" si="21"/>
        <v>0</v>
      </c>
      <c r="AP29" s="15">
        <f t="shared" si="21"/>
        <v>0</v>
      </c>
      <c r="AQ29" s="15">
        <f t="shared" si="21"/>
        <v>0</v>
      </c>
      <c r="AR29" s="15">
        <f t="shared" si="21"/>
        <v>0</v>
      </c>
      <c r="AS29" s="15">
        <f t="shared" si="21"/>
        <v>0</v>
      </c>
      <c r="AT29" s="15">
        <f t="shared" si="21"/>
        <v>0</v>
      </c>
      <c r="AU29" s="15">
        <f t="shared" si="21"/>
        <v>0</v>
      </c>
      <c r="AV29" s="15">
        <f t="shared" si="21"/>
        <v>0</v>
      </c>
      <c r="AW29" s="15">
        <f t="shared" si="21"/>
        <v>0</v>
      </c>
      <c r="AX29" s="15">
        <f t="shared" si="21"/>
        <v>0</v>
      </c>
      <c r="AY29" s="15">
        <f t="shared" si="21"/>
        <v>0</v>
      </c>
      <c r="AZ29" s="15">
        <f t="shared" ref="AZ29:BK29" si="26">-IFERROR(((1-AZ47/AZ17)^(360/AZ$4))-1,0)</f>
        <v>-5.941227117221759E-2</v>
      </c>
      <c r="BA29" s="15">
        <f t="shared" si="26"/>
        <v>-5.9112131540181689E-2</v>
      </c>
      <c r="BB29" s="15">
        <f t="shared" si="26"/>
        <v>-5.8780192752844185E-2</v>
      </c>
      <c r="BC29" s="15">
        <f t="shared" si="26"/>
        <v>-5.8488321057609705E-2</v>
      </c>
      <c r="BD29" s="15">
        <f t="shared" si="26"/>
        <v>-5.8195390808147618E-2</v>
      </c>
      <c r="BE29" s="15">
        <f t="shared" si="26"/>
        <v>-5.7921386615391812E-2</v>
      </c>
      <c r="BF29" s="15">
        <f t="shared" si="26"/>
        <v>-5.7668165678241179E-2</v>
      </c>
      <c r="BG29" s="15">
        <f t="shared" si="26"/>
        <v>-5.7434164285676825E-2</v>
      </c>
      <c r="BH29" s="15">
        <f t="shared" si="26"/>
        <v>-5.7170693418123086E-2</v>
      </c>
      <c r="BI29" s="15">
        <f t="shared" si="26"/>
        <v>-5.6918896206837211E-2</v>
      </c>
      <c r="BJ29" s="15">
        <f t="shared" si="26"/>
        <v>-5.6696735866444303E-2</v>
      </c>
      <c r="BK29" s="15">
        <f t="shared" si="26"/>
        <v>-5.6500644638314723E-2</v>
      </c>
      <c r="BO29" s="29">
        <f t="shared" si="24"/>
        <v>0</v>
      </c>
      <c r="BP29" s="29">
        <f t="shared" si="22"/>
        <v>-5.9097464981137104E-2</v>
      </c>
      <c r="BQ29" s="29">
        <f t="shared" si="22"/>
        <v>0</v>
      </c>
      <c r="BR29" s="29">
        <f t="shared" si="22"/>
        <v>0</v>
      </c>
      <c r="BS29" s="29">
        <f t="shared" si="22"/>
        <v>0</v>
      </c>
      <c r="BT29" s="29">
        <f t="shared" si="22"/>
        <v>0</v>
      </c>
    </row>
    <row r="32" spans="1:80" hidden="1" outlineLevel="1" x14ac:dyDescent="0.25">
      <c r="A32" s="11"/>
      <c r="C32" s="2" t="s">
        <v>0</v>
      </c>
      <c r="D32" s="14">
        <f>D20+D26</f>
        <v>0</v>
      </c>
      <c r="E32" s="14">
        <f t="shared" ref="E32:BK35" si="27">E20+E26</f>
        <v>0</v>
      </c>
      <c r="F32" s="14">
        <f t="shared" si="27"/>
        <v>0</v>
      </c>
      <c r="G32" s="14">
        <f t="shared" si="27"/>
        <v>0</v>
      </c>
      <c r="H32" s="14">
        <f t="shared" si="27"/>
        <v>0</v>
      </c>
      <c r="I32" s="14">
        <f t="shared" si="27"/>
        <v>0</v>
      </c>
      <c r="J32" s="14">
        <f t="shared" si="27"/>
        <v>0</v>
      </c>
      <c r="K32" s="14">
        <f t="shared" si="27"/>
        <v>0</v>
      </c>
      <c r="L32" s="14">
        <f t="shared" si="27"/>
        <v>0</v>
      </c>
      <c r="M32" s="14">
        <f t="shared" si="27"/>
        <v>0</v>
      </c>
      <c r="N32" s="14">
        <f t="shared" si="27"/>
        <v>0</v>
      </c>
      <c r="O32" s="14">
        <f t="shared" si="27"/>
        <v>0</v>
      </c>
      <c r="P32" s="14">
        <f t="shared" si="27"/>
        <v>0</v>
      </c>
      <c r="Q32" s="14">
        <f t="shared" si="27"/>
        <v>0</v>
      </c>
      <c r="R32" s="14">
        <f t="shared" si="27"/>
        <v>0</v>
      </c>
      <c r="S32" s="14">
        <f t="shared" si="27"/>
        <v>0</v>
      </c>
      <c r="T32" s="14">
        <f t="shared" si="27"/>
        <v>0</v>
      </c>
      <c r="U32" s="14">
        <f t="shared" si="27"/>
        <v>0</v>
      </c>
      <c r="V32" s="14">
        <f t="shared" si="27"/>
        <v>0</v>
      </c>
      <c r="W32" s="14">
        <f t="shared" si="27"/>
        <v>0</v>
      </c>
      <c r="X32" s="14">
        <f t="shared" si="27"/>
        <v>0</v>
      </c>
      <c r="Y32" s="14">
        <f t="shared" si="27"/>
        <v>0</v>
      </c>
      <c r="Z32" s="14">
        <f t="shared" si="27"/>
        <v>0</v>
      </c>
      <c r="AA32" s="14">
        <f t="shared" si="27"/>
        <v>0</v>
      </c>
      <c r="AB32" s="14">
        <f t="shared" si="27"/>
        <v>0</v>
      </c>
      <c r="AC32" s="14">
        <f t="shared" si="27"/>
        <v>0</v>
      </c>
      <c r="AD32" s="14">
        <f t="shared" si="27"/>
        <v>0</v>
      </c>
      <c r="AE32" s="14">
        <f t="shared" si="27"/>
        <v>0</v>
      </c>
      <c r="AF32" s="14">
        <f t="shared" si="27"/>
        <v>0</v>
      </c>
      <c r="AG32" s="14">
        <f t="shared" si="27"/>
        <v>0</v>
      </c>
      <c r="AH32" s="14">
        <f t="shared" si="27"/>
        <v>0</v>
      </c>
      <c r="AI32" s="14">
        <f t="shared" si="27"/>
        <v>0</v>
      </c>
      <c r="AJ32" s="14">
        <f t="shared" si="27"/>
        <v>0</v>
      </c>
      <c r="AK32" s="14">
        <f t="shared" si="27"/>
        <v>0</v>
      </c>
      <c r="AL32" s="14">
        <f t="shared" si="27"/>
        <v>0</v>
      </c>
      <c r="AM32" s="14">
        <f t="shared" si="27"/>
        <v>0</v>
      </c>
      <c r="AN32" s="14">
        <f t="shared" si="27"/>
        <v>0</v>
      </c>
      <c r="AO32" s="14">
        <f t="shared" si="27"/>
        <v>0</v>
      </c>
      <c r="AP32" s="14">
        <f t="shared" si="27"/>
        <v>0</v>
      </c>
      <c r="AQ32" s="14">
        <f t="shared" si="27"/>
        <v>0</v>
      </c>
      <c r="AR32" s="14">
        <f t="shared" si="27"/>
        <v>0</v>
      </c>
      <c r="AS32" s="14">
        <f t="shared" si="27"/>
        <v>0</v>
      </c>
      <c r="AT32" s="14">
        <f t="shared" si="27"/>
        <v>0</v>
      </c>
      <c r="AU32" s="14">
        <f t="shared" si="27"/>
        <v>0</v>
      </c>
      <c r="AV32" s="14">
        <f t="shared" si="27"/>
        <v>0</v>
      </c>
      <c r="AW32" s="14">
        <f t="shared" si="27"/>
        <v>0</v>
      </c>
      <c r="AX32" s="14">
        <f t="shared" si="27"/>
        <v>0</v>
      </c>
      <c r="AY32" s="14">
        <f t="shared" si="27"/>
        <v>0</v>
      </c>
      <c r="AZ32" s="14">
        <f t="shared" si="27"/>
        <v>5.0368207881360316E-2</v>
      </c>
      <c r="BA32" s="14">
        <f t="shared" si="27"/>
        <v>5.3010994074120799E-2</v>
      </c>
      <c r="BB32" s="14">
        <f t="shared" si="27"/>
        <v>5.6102833212884784E-2</v>
      </c>
      <c r="BC32" s="14">
        <f t="shared" si="27"/>
        <v>5.5915143626501518E-2</v>
      </c>
      <c r="BD32" s="14">
        <f t="shared" si="27"/>
        <v>5.4107325654058513E-2</v>
      </c>
      <c r="BE32" s="14">
        <f t="shared" si="27"/>
        <v>6.3515765931848378E-2</v>
      </c>
      <c r="BF32" s="14">
        <f t="shared" si="27"/>
        <v>5.9364150411495675E-2</v>
      </c>
      <c r="BG32" s="14">
        <f t="shared" si="27"/>
        <v>6.0561295881317312E-2</v>
      </c>
      <c r="BH32" s="14">
        <f t="shared" si="27"/>
        <v>6.2996119861089106E-2</v>
      </c>
      <c r="BI32" s="14">
        <f t="shared" si="27"/>
        <v>6.0831783590130861E-2</v>
      </c>
      <c r="BJ32" s="14">
        <f t="shared" si="27"/>
        <v>6.5538037870464638E-2</v>
      </c>
      <c r="BK32" s="14">
        <f t="shared" si="27"/>
        <v>6.338674900958452E-2</v>
      </c>
      <c r="BO32" s="28">
        <f>BO20+BO26</f>
        <v>0</v>
      </c>
      <c r="BP32" s="28">
        <f t="shared" ref="BP32:BT32" si="28">BP20+BP26</f>
        <v>5.3184892433394193E-2</v>
      </c>
      <c r="BQ32" s="28">
        <f t="shared" si="28"/>
        <v>0</v>
      </c>
      <c r="BR32" s="28">
        <f t="shared" si="28"/>
        <v>0</v>
      </c>
      <c r="BS32" s="28">
        <f t="shared" si="28"/>
        <v>0</v>
      </c>
      <c r="BT32" s="28">
        <f t="shared" si="28"/>
        <v>0</v>
      </c>
    </row>
    <row r="33" spans="1:72" hidden="1" outlineLevel="1" x14ac:dyDescent="0.25">
      <c r="A33" s="11"/>
      <c r="C33" s="2" t="s">
        <v>1</v>
      </c>
      <c r="D33" s="14">
        <f t="shared" ref="D33:AY35" si="29">D21+D27</f>
        <v>0</v>
      </c>
      <c r="E33" s="14">
        <f t="shared" si="29"/>
        <v>0</v>
      </c>
      <c r="F33" s="14">
        <f t="shared" si="29"/>
        <v>0</v>
      </c>
      <c r="G33" s="14">
        <f t="shared" si="29"/>
        <v>0</v>
      </c>
      <c r="H33" s="14">
        <f t="shared" si="29"/>
        <v>0</v>
      </c>
      <c r="I33" s="14">
        <f t="shared" si="29"/>
        <v>0</v>
      </c>
      <c r="J33" s="14">
        <f t="shared" si="29"/>
        <v>0</v>
      </c>
      <c r="K33" s="14">
        <f t="shared" si="29"/>
        <v>0</v>
      </c>
      <c r="L33" s="14">
        <f t="shared" si="29"/>
        <v>0</v>
      </c>
      <c r="M33" s="14">
        <f t="shared" si="29"/>
        <v>0</v>
      </c>
      <c r="N33" s="14">
        <f t="shared" si="29"/>
        <v>0</v>
      </c>
      <c r="O33" s="14">
        <f t="shared" si="29"/>
        <v>0</v>
      </c>
      <c r="P33" s="14">
        <f t="shared" si="29"/>
        <v>0</v>
      </c>
      <c r="Q33" s="14">
        <f t="shared" si="29"/>
        <v>0</v>
      </c>
      <c r="R33" s="14">
        <f t="shared" si="29"/>
        <v>0</v>
      </c>
      <c r="S33" s="14">
        <f t="shared" si="29"/>
        <v>0</v>
      </c>
      <c r="T33" s="14">
        <f t="shared" si="29"/>
        <v>0</v>
      </c>
      <c r="U33" s="14">
        <f t="shared" si="29"/>
        <v>0</v>
      </c>
      <c r="V33" s="14">
        <f t="shared" si="29"/>
        <v>0</v>
      </c>
      <c r="W33" s="14">
        <f t="shared" si="29"/>
        <v>0</v>
      </c>
      <c r="X33" s="14">
        <f t="shared" si="29"/>
        <v>0</v>
      </c>
      <c r="Y33" s="14">
        <f t="shared" si="29"/>
        <v>0</v>
      </c>
      <c r="Z33" s="14">
        <f t="shared" si="29"/>
        <v>0</v>
      </c>
      <c r="AA33" s="14">
        <f t="shared" si="29"/>
        <v>0</v>
      </c>
      <c r="AB33" s="14">
        <f t="shared" si="29"/>
        <v>0</v>
      </c>
      <c r="AC33" s="14">
        <f t="shared" si="29"/>
        <v>0</v>
      </c>
      <c r="AD33" s="14">
        <f t="shared" si="29"/>
        <v>0</v>
      </c>
      <c r="AE33" s="14">
        <f t="shared" si="29"/>
        <v>0</v>
      </c>
      <c r="AF33" s="14">
        <f t="shared" si="29"/>
        <v>0</v>
      </c>
      <c r="AG33" s="14">
        <f t="shared" si="29"/>
        <v>0</v>
      </c>
      <c r="AH33" s="14">
        <f t="shared" si="29"/>
        <v>0</v>
      </c>
      <c r="AI33" s="14">
        <f t="shared" si="29"/>
        <v>0</v>
      </c>
      <c r="AJ33" s="14">
        <f t="shared" si="29"/>
        <v>0</v>
      </c>
      <c r="AK33" s="14">
        <f t="shared" si="29"/>
        <v>0</v>
      </c>
      <c r="AL33" s="14">
        <f t="shared" si="29"/>
        <v>0</v>
      </c>
      <c r="AM33" s="14">
        <f t="shared" si="29"/>
        <v>0</v>
      </c>
      <c r="AN33" s="14">
        <f t="shared" si="29"/>
        <v>0</v>
      </c>
      <c r="AO33" s="14">
        <f t="shared" si="29"/>
        <v>0</v>
      </c>
      <c r="AP33" s="14">
        <f t="shared" si="29"/>
        <v>0</v>
      </c>
      <c r="AQ33" s="14">
        <f t="shared" si="29"/>
        <v>0</v>
      </c>
      <c r="AR33" s="14">
        <f t="shared" si="29"/>
        <v>0</v>
      </c>
      <c r="AS33" s="14">
        <f t="shared" si="29"/>
        <v>0</v>
      </c>
      <c r="AT33" s="14">
        <f t="shared" si="29"/>
        <v>0</v>
      </c>
      <c r="AU33" s="14">
        <f t="shared" si="29"/>
        <v>0</v>
      </c>
      <c r="AV33" s="14">
        <f t="shared" si="29"/>
        <v>0</v>
      </c>
      <c r="AW33" s="14">
        <f t="shared" si="29"/>
        <v>0</v>
      </c>
      <c r="AX33" s="14">
        <f t="shared" si="29"/>
        <v>0</v>
      </c>
      <c r="AY33" s="14">
        <f t="shared" si="29"/>
        <v>0</v>
      </c>
      <c r="AZ33" s="14">
        <f t="shared" si="27"/>
        <v>2.385925032287961E-2</v>
      </c>
      <c r="BA33" s="14">
        <f t="shared" si="27"/>
        <v>2.4120461868265997E-2</v>
      </c>
      <c r="BB33" s="14">
        <f t="shared" si="27"/>
        <v>2.4432009045690428E-2</v>
      </c>
      <c r="BC33" s="14">
        <f t="shared" si="27"/>
        <v>2.4684014242723373E-2</v>
      </c>
      <c r="BD33" s="14">
        <f t="shared" si="27"/>
        <v>2.4916979626817382E-2</v>
      </c>
      <c r="BE33" s="14">
        <f t="shared" si="27"/>
        <v>2.5135118512041643E-2</v>
      </c>
      <c r="BF33" s="14">
        <f t="shared" si="27"/>
        <v>2.5329188405402547E-2</v>
      </c>
      <c r="BG33" s="14">
        <f t="shared" si="27"/>
        <v>2.5501496496107334E-2</v>
      </c>
      <c r="BH33" s="14">
        <f t="shared" si="27"/>
        <v>2.5682545222007969E-2</v>
      </c>
      <c r="BI33" s="14">
        <f t="shared" si="27"/>
        <v>2.5861364831390565E-2</v>
      </c>
      <c r="BJ33" s="14">
        <f t="shared" si="27"/>
        <v>2.6008820337438232E-2</v>
      </c>
      <c r="BK33" s="14">
        <f t="shared" si="27"/>
        <v>2.6146188780995505E-2</v>
      </c>
      <c r="BO33" s="28">
        <f t="shared" ref="BO33:BT35" si="30">BO21+BO27</f>
        <v>0</v>
      </c>
      <c r="BP33" s="28">
        <f t="shared" si="30"/>
        <v>2.4158754935267979E-2</v>
      </c>
      <c r="BQ33" s="28">
        <f t="shared" si="30"/>
        <v>0</v>
      </c>
      <c r="BR33" s="28">
        <f t="shared" si="30"/>
        <v>0</v>
      </c>
      <c r="BS33" s="28">
        <f t="shared" si="30"/>
        <v>0</v>
      </c>
      <c r="BT33" s="28">
        <f t="shared" si="30"/>
        <v>0</v>
      </c>
    </row>
    <row r="34" spans="1:72" hidden="1" outlineLevel="1" x14ac:dyDescent="0.25">
      <c r="A34" s="11"/>
      <c r="C34" s="2" t="s">
        <v>9</v>
      </c>
      <c r="D34" s="14">
        <f t="shared" si="29"/>
        <v>0</v>
      </c>
      <c r="E34" s="14">
        <f t="shared" si="29"/>
        <v>0</v>
      </c>
      <c r="F34" s="14">
        <f t="shared" si="29"/>
        <v>0</v>
      </c>
      <c r="G34" s="14">
        <f t="shared" si="29"/>
        <v>0</v>
      </c>
      <c r="H34" s="14">
        <f t="shared" si="29"/>
        <v>0</v>
      </c>
      <c r="I34" s="14">
        <f t="shared" si="29"/>
        <v>0</v>
      </c>
      <c r="J34" s="14">
        <f t="shared" si="29"/>
        <v>0</v>
      </c>
      <c r="K34" s="14">
        <f t="shared" si="29"/>
        <v>0</v>
      </c>
      <c r="L34" s="14">
        <f t="shared" si="29"/>
        <v>0</v>
      </c>
      <c r="M34" s="14">
        <f t="shared" si="29"/>
        <v>0</v>
      </c>
      <c r="N34" s="14">
        <f t="shared" si="29"/>
        <v>0</v>
      </c>
      <c r="O34" s="14">
        <f t="shared" si="29"/>
        <v>0</v>
      </c>
      <c r="P34" s="14">
        <f t="shared" si="29"/>
        <v>0</v>
      </c>
      <c r="Q34" s="14">
        <f t="shared" si="29"/>
        <v>0</v>
      </c>
      <c r="R34" s="14">
        <f t="shared" si="29"/>
        <v>0</v>
      </c>
      <c r="S34" s="14">
        <f t="shared" si="29"/>
        <v>0</v>
      </c>
      <c r="T34" s="14">
        <f t="shared" si="29"/>
        <v>0</v>
      </c>
      <c r="U34" s="14">
        <f t="shared" si="29"/>
        <v>0</v>
      </c>
      <c r="V34" s="14">
        <f t="shared" si="29"/>
        <v>0</v>
      </c>
      <c r="W34" s="14">
        <f t="shared" si="29"/>
        <v>0</v>
      </c>
      <c r="X34" s="14">
        <f t="shared" si="29"/>
        <v>0</v>
      </c>
      <c r="Y34" s="14">
        <f t="shared" si="29"/>
        <v>0</v>
      </c>
      <c r="Z34" s="14">
        <f t="shared" si="29"/>
        <v>0</v>
      </c>
      <c r="AA34" s="14">
        <f t="shared" si="29"/>
        <v>0</v>
      </c>
      <c r="AB34" s="14">
        <f t="shared" si="29"/>
        <v>0</v>
      </c>
      <c r="AC34" s="14">
        <f t="shared" si="29"/>
        <v>0</v>
      </c>
      <c r="AD34" s="14">
        <f t="shared" si="29"/>
        <v>0</v>
      </c>
      <c r="AE34" s="14">
        <f t="shared" si="29"/>
        <v>0</v>
      </c>
      <c r="AF34" s="14">
        <f t="shared" si="29"/>
        <v>0</v>
      </c>
      <c r="AG34" s="14">
        <f t="shared" si="29"/>
        <v>0</v>
      </c>
      <c r="AH34" s="14">
        <f t="shared" si="29"/>
        <v>0</v>
      </c>
      <c r="AI34" s="14">
        <f t="shared" si="29"/>
        <v>0</v>
      </c>
      <c r="AJ34" s="14">
        <f t="shared" si="29"/>
        <v>0</v>
      </c>
      <c r="AK34" s="14">
        <f t="shared" si="29"/>
        <v>0</v>
      </c>
      <c r="AL34" s="14">
        <f t="shared" si="29"/>
        <v>0</v>
      </c>
      <c r="AM34" s="14">
        <f t="shared" si="29"/>
        <v>0</v>
      </c>
      <c r="AN34" s="14">
        <f t="shared" si="29"/>
        <v>0</v>
      </c>
      <c r="AO34" s="14">
        <f t="shared" si="29"/>
        <v>0</v>
      </c>
      <c r="AP34" s="14">
        <f t="shared" si="29"/>
        <v>0</v>
      </c>
      <c r="AQ34" s="14">
        <f t="shared" si="29"/>
        <v>0</v>
      </c>
      <c r="AR34" s="14">
        <f t="shared" si="29"/>
        <v>0</v>
      </c>
      <c r="AS34" s="14">
        <f t="shared" si="29"/>
        <v>0</v>
      </c>
      <c r="AT34" s="14">
        <f t="shared" si="29"/>
        <v>0</v>
      </c>
      <c r="AU34" s="14">
        <f t="shared" si="29"/>
        <v>0</v>
      </c>
      <c r="AV34" s="14">
        <f t="shared" si="29"/>
        <v>0</v>
      </c>
      <c r="AW34" s="14">
        <f t="shared" si="29"/>
        <v>0</v>
      </c>
      <c r="AX34" s="14">
        <f t="shared" si="29"/>
        <v>0</v>
      </c>
      <c r="AY34" s="14">
        <f t="shared" si="29"/>
        <v>0</v>
      </c>
      <c r="AZ34" s="14">
        <f t="shared" si="27"/>
        <v>0.14025575875011631</v>
      </c>
      <c r="BA34" s="14">
        <f t="shared" si="27"/>
        <v>0.15063484683740591</v>
      </c>
      <c r="BB34" s="14">
        <f t="shared" si="27"/>
        <v>0.12850184556401212</v>
      </c>
      <c r="BC34" s="14">
        <f t="shared" si="27"/>
        <v>0.14913764793521955</v>
      </c>
      <c r="BD34" s="14">
        <f t="shared" si="27"/>
        <v>0.14918663081107075</v>
      </c>
      <c r="BE34" s="14">
        <f t="shared" si="27"/>
        <v>0.14203132746392333</v>
      </c>
      <c r="BF34" s="14">
        <f t="shared" si="27"/>
        <v>0.13317738172235782</v>
      </c>
      <c r="BG34" s="14">
        <f t="shared" si="27"/>
        <v>0.14204437346108389</v>
      </c>
      <c r="BH34" s="14">
        <f t="shared" si="27"/>
        <v>0.14462440665678544</v>
      </c>
      <c r="BI34" s="14">
        <f t="shared" si="27"/>
        <v>0.14068155610777611</v>
      </c>
      <c r="BJ34" s="14">
        <f t="shared" si="27"/>
        <v>0.14696495762330852</v>
      </c>
      <c r="BK34" s="14">
        <f t="shared" si="27"/>
        <v>0.14079308456734574</v>
      </c>
      <c r="BO34" s="28">
        <f t="shared" si="30"/>
        <v>0</v>
      </c>
      <c r="BP34" s="28">
        <f t="shared" si="30"/>
        <v>0.13941407491042423</v>
      </c>
      <c r="BQ34" s="28">
        <f t="shared" si="30"/>
        <v>0</v>
      </c>
      <c r="BR34" s="28">
        <f t="shared" si="30"/>
        <v>0</v>
      </c>
      <c r="BS34" s="28">
        <f t="shared" si="30"/>
        <v>0</v>
      </c>
      <c r="BT34" s="28">
        <f t="shared" si="30"/>
        <v>0</v>
      </c>
    </row>
    <row r="35" spans="1:72" collapsed="1" x14ac:dyDescent="0.25">
      <c r="C35" s="3" t="s">
        <v>27</v>
      </c>
      <c r="D35" s="15">
        <f t="shared" si="29"/>
        <v>0</v>
      </c>
      <c r="E35" s="15">
        <f t="shared" si="29"/>
        <v>0</v>
      </c>
      <c r="F35" s="15">
        <f t="shared" si="29"/>
        <v>0</v>
      </c>
      <c r="G35" s="15">
        <f t="shared" si="29"/>
        <v>0</v>
      </c>
      <c r="H35" s="15">
        <f t="shared" si="29"/>
        <v>0</v>
      </c>
      <c r="I35" s="15">
        <f t="shared" si="29"/>
        <v>0</v>
      </c>
      <c r="J35" s="15">
        <f t="shared" si="29"/>
        <v>0</v>
      </c>
      <c r="K35" s="15">
        <f t="shared" si="29"/>
        <v>0</v>
      </c>
      <c r="L35" s="15">
        <f t="shared" si="29"/>
        <v>0</v>
      </c>
      <c r="M35" s="15">
        <f t="shared" si="29"/>
        <v>0</v>
      </c>
      <c r="N35" s="15">
        <f t="shared" si="29"/>
        <v>0</v>
      </c>
      <c r="O35" s="15">
        <f t="shared" si="29"/>
        <v>0</v>
      </c>
      <c r="P35" s="15">
        <f t="shared" si="29"/>
        <v>0</v>
      </c>
      <c r="Q35" s="15">
        <f t="shared" si="29"/>
        <v>0</v>
      </c>
      <c r="R35" s="15">
        <f t="shared" si="29"/>
        <v>0</v>
      </c>
      <c r="S35" s="15">
        <f t="shared" si="29"/>
        <v>0</v>
      </c>
      <c r="T35" s="15">
        <f t="shared" si="29"/>
        <v>0</v>
      </c>
      <c r="U35" s="15">
        <f t="shared" si="29"/>
        <v>0</v>
      </c>
      <c r="V35" s="15">
        <f t="shared" si="29"/>
        <v>0</v>
      </c>
      <c r="W35" s="15">
        <f t="shared" si="29"/>
        <v>0</v>
      </c>
      <c r="X35" s="15">
        <f t="shared" si="29"/>
        <v>0</v>
      </c>
      <c r="Y35" s="15">
        <f t="shared" si="29"/>
        <v>0</v>
      </c>
      <c r="Z35" s="15">
        <f t="shared" si="29"/>
        <v>0</v>
      </c>
      <c r="AA35" s="15">
        <f t="shared" si="29"/>
        <v>0</v>
      </c>
      <c r="AB35" s="15">
        <f t="shared" si="29"/>
        <v>0</v>
      </c>
      <c r="AC35" s="15">
        <f t="shared" si="29"/>
        <v>0</v>
      </c>
      <c r="AD35" s="15">
        <f t="shared" si="29"/>
        <v>0</v>
      </c>
      <c r="AE35" s="15">
        <f t="shared" si="29"/>
        <v>0</v>
      </c>
      <c r="AF35" s="15">
        <f t="shared" si="29"/>
        <v>0</v>
      </c>
      <c r="AG35" s="15">
        <f t="shared" si="29"/>
        <v>0</v>
      </c>
      <c r="AH35" s="15">
        <f t="shared" si="29"/>
        <v>0</v>
      </c>
      <c r="AI35" s="15">
        <f t="shared" si="29"/>
        <v>0</v>
      </c>
      <c r="AJ35" s="15">
        <f t="shared" si="29"/>
        <v>0</v>
      </c>
      <c r="AK35" s="15">
        <f t="shared" si="29"/>
        <v>0</v>
      </c>
      <c r="AL35" s="15">
        <f t="shared" si="29"/>
        <v>0</v>
      </c>
      <c r="AM35" s="15">
        <f t="shared" si="29"/>
        <v>0</v>
      </c>
      <c r="AN35" s="15">
        <f t="shared" si="29"/>
        <v>0</v>
      </c>
      <c r="AO35" s="15">
        <f t="shared" si="29"/>
        <v>0</v>
      </c>
      <c r="AP35" s="15">
        <f t="shared" si="29"/>
        <v>0</v>
      </c>
      <c r="AQ35" s="15">
        <f t="shared" si="29"/>
        <v>0</v>
      </c>
      <c r="AR35" s="15">
        <f t="shared" si="29"/>
        <v>0</v>
      </c>
      <c r="AS35" s="15">
        <f t="shared" si="29"/>
        <v>0</v>
      </c>
      <c r="AT35" s="15">
        <f t="shared" si="29"/>
        <v>0</v>
      </c>
      <c r="AU35" s="15">
        <f t="shared" si="29"/>
        <v>0</v>
      </c>
      <c r="AV35" s="15">
        <f t="shared" si="29"/>
        <v>0</v>
      </c>
      <c r="AW35" s="15">
        <f t="shared" si="29"/>
        <v>0</v>
      </c>
      <c r="AX35" s="15">
        <f t="shared" si="29"/>
        <v>0</v>
      </c>
      <c r="AY35" s="15">
        <f t="shared" si="29"/>
        <v>0</v>
      </c>
      <c r="AZ35" s="15">
        <f t="shared" si="27"/>
        <v>5.0844991680341067E-2</v>
      </c>
      <c r="BA35" s="15">
        <f t="shared" si="27"/>
        <v>5.3471400280856063E-2</v>
      </c>
      <c r="BB35" s="15">
        <f t="shared" si="27"/>
        <v>5.6131164994976279E-2</v>
      </c>
      <c r="BC35" s="15">
        <f t="shared" si="27"/>
        <v>5.610235257649121E-2</v>
      </c>
      <c r="BD35" s="15">
        <f t="shared" si="27"/>
        <v>5.4327357729480941E-2</v>
      </c>
      <c r="BE35" s="15">
        <f t="shared" si="27"/>
        <v>6.320541623352316E-2</v>
      </c>
      <c r="BF35" s="15">
        <f t="shared" si="27"/>
        <v>5.9068907279649752E-2</v>
      </c>
      <c r="BG35" s="15">
        <f t="shared" si="27"/>
        <v>6.0269100929521535E-2</v>
      </c>
      <c r="BH35" s="15">
        <f t="shared" si="27"/>
        <v>6.2522750202908206E-2</v>
      </c>
      <c r="BI35" s="15">
        <f t="shared" si="27"/>
        <v>6.0296795632957645E-2</v>
      </c>
      <c r="BJ35" s="15">
        <f t="shared" si="27"/>
        <v>6.4694790396724544E-2</v>
      </c>
      <c r="BK35" s="15">
        <f t="shared" si="27"/>
        <v>6.2500979514818367E-2</v>
      </c>
      <c r="BO35" s="29">
        <f t="shared" si="30"/>
        <v>0</v>
      </c>
      <c r="BP35" s="29">
        <f t="shared" si="30"/>
        <v>5.3503620709385968E-2</v>
      </c>
      <c r="BQ35" s="29">
        <f t="shared" si="30"/>
        <v>0</v>
      </c>
      <c r="BR35" s="29">
        <f t="shared" si="30"/>
        <v>0</v>
      </c>
      <c r="BS35" s="29">
        <f t="shared" si="30"/>
        <v>0</v>
      </c>
      <c r="BT35" s="29">
        <f t="shared" si="30"/>
        <v>0</v>
      </c>
    </row>
    <row r="38" spans="1:72" hidden="1" outlineLevel="1" x14ac:dyDescent="0.25">
      <c r="A38" s="11" t="s">
        <v>19</v>
      </c>
      <c r="C38" s="2" t="s">
        <v>0</v>
      </c>
      <c r="D38" s="8">
        <f>IFERROR(
GETPIVOTDATA("[Base_Tarjetas].[Importe]",TDinamica_R!$A$3,
"[Base_Tarjetas].[PERIODO]","[Base_Tarjetas].[PERIODO].&amp;[" &amp; TEXT(D$6,"yyyymm") &amp; "]",
"[Base_Tarjetas].[Metrica]","[Base_Tarjetas].[Metrica].&amp;[" &amp; $A38 &amp; "]",
"[Base_Tarjetas].[SEGMENTO_DESCRIP]","[Base_Tarjetas].[SEGMENTO_DESCRIP].&amp;[" &amp; $C$6 &amp; "]",
"[Base_Tarjetas].[SITUACION]","[Base_Tarjetas].[SITUACION].&amp;[" &amp; $C38 &amp; "]",
"[Base_Tarjetas].[TIPO]","[Base_Tarjetas].[TIPO].&amp;[" &amp; $C$1 &amp; "]")/1000,
0)</f>
        <v>0</v>
      </c>
      <c r="E38" s="8">
        <f>IFERROR(
GETPIVOTDATA("[Base_Tarjetas].[Importe]",TDinamica_R!$A$3,
"[Base_Tarjetas].[PERIODO]","[Base_Tarjetas].[PERIODO].&amp;[" &amp; TEXT(E$6,"yyyymm") &amp; "]",
"[Base_Tarjetas].[Metrica]","[Base_Tarjetas].[Metrica].&amp;[" &amp; $A38 &amp; "]",
"[Base_Tarjetas].[SEGMENTO_DESCRIP]","[Base_Tarjetas].[SEGMENTO_DESCRIP].&amp;[" &amp; $C$6 &amp; "]",
"[Base_Tarjetas].[SITUACION]","[Base_Tarjetas].[SITUACION].&amp;[" &amp; $C38 &amp; "]",
"[Base_Tarjetas].[TIPO]","[Base_Tarjetas].[TIPO].&amp;[" &amp; $C$1 &amp; "]")/1000,
0)</f>
        <v>0</v>
      </c>
      <c r="F38" s="8">
        <f>IFERROR(
GETPIVOTDATA("[Base_Tarjetas].[Importe]",TDinamica_R!$A$3,
"[Base_Tarjetas].[PERIODO]","[Base_Tarjetas].[PERIODO].&amp;[" &amp; TEXT(F$6,"yyyymm") &amp; "]",
"[Base_Tarjetas].[Metrica]","[Base_Tarjetas].[Metrica].&amp;[" &amp; $A38 &amp; "]",
"[Base_Tarjetas].[SEGMENTO_DESCRIP]","[Base_Tarjetas].[SEGMENTO_DESCRIP].&amp;[" &amp; $C$6 &amp; "]",
"[Base_Tarjetas].[SITUACION]","[Base_Tarjetas].[SITUACION].&amp;[" &amp; $C38 &amp; "]",
"[Base_Tarjetas].[TIPO]","[Base_Tarjetas].[TIPO].&amp;[" &amp; $C$1 &amp; "]")/1000,
0)</f>
        <v>0</v>
      </c>
      <c r="G38" s="8">
        <f>IFERROR(
GETPIVOTDATA("[Base_Tarjetas].[Importe]",TDinamica_R!$A$3,
"[Base_Tarjetas].[PERIODO]","[Base_Tarjetas].[PERIODO].&amp;[" &amp; TEXT(G$6,"yyyymm") &amp; "]",
"[Base_Tarjetas].[Metrica]","[Base_Tarjetas].[Metrica].&amp;[" &amp; $A38 &amp; "]",
"[Base_Tarjetas].[SEGMENTO_DESCRIP]","[Base_Tarjetas].[SEGMENTO_DESCRIP].&amp;[" &amp; $C$6 &amp; "]",
"[Base_Tarjetas].[SITUACION]","[Base_Tarjetas].[SITUACION].&amp;[" &amp; $C38 &amp; "]",
"[Base_Tarjetas].[TIPO]","[Base_Tarjetas].[TIPO].&amp;[" &amp; $C$1 &amp; "]")/1000,
0)</f>
        <v>0</v>
      </c>
      <c r="H38" s="8">
        <f>IFERROR(
GETPIVOTDATA("[Base_Tarjetas].[Importe]",TDinamica_R!$A$3,
"[Base_Tarjetas].[PERIODO]","[Base_Tarjetas].[PERIODO].&amp;[" &amp; TEXT(H$6,"yyyymm") &amp; "]",
"[Base_Tarjetas].[Metrica]","[Base_Tarjetas].[Metrica].&amp;[" &amp; $A38 &amp; "]",
"[Base_Tarjetas].[SEGMENTO_DESCRIP]","[Base_Tarjetas].[SEGMENTO_DESCRIP].&amp;[" &amp; $C$6 &amp; "]",
"[Base_Tarjetas].[SITUACION]","[Base_Tarjetas].[SITUACION].&amp;[" &amp; $C38 &amp; "]",
"[Base_Tarjetas].[TIPO]","[Base_Tarjetas].[TIPO].&amp;[" &amp; $C$1 &amp; "]")/1000,
0)</f>
        <v>0</v>
      </c>
      <c r="I38" s="8">
        <f>IFERROR(
GETPIVOTDATA("[Base_Tarjetas].[Importe]",TDinamica_R!$A$3,
"[Base_Tarjetas].[PERIODO]","[Base_Tarjetas].[PERIODO].&amp;[" &amp; TEXT(I$6,"yyyymm") &amp; "]",
"[Base_Tarjetas].[Metrica]","[Base_Tarjetas].[Metrica].&amp;[" &amp; $A38 &amp; "]",
"[Base_Tarjetas].[SEGMENTO_DESCRIP]","[Base_Tarjetas].[SEGMENTO_DESCRIP].&amp;[" &amp; $C$6 &amp; "]",
"[Base_Tarjetas].[SITUACION]","[Base_Tarjetas].[SITUACION].&amp;[" &amp; $C38 &amp; "]",
"[Base_Tarjetas].[TIPO]","[Base_Tarjetas].[TIPO].&amp;[" &amp; $C$1 &amp; "]")/1000,
0)</f>
        <v>0</v>
      </c>
      <c r="J38" s="8">
        <f>IFERROR(
GETPIVOTDATA("[Base_Tarjetas].[Importe]",TDinamica_R!$A$3,
"[Base_Tarjetas].[PERIODO]","[Base_Tarjetas].[PERIODO].&amp;[" &amp; TEXT(J$6,"yyyymm") &amp; "]",
"[Base_Tarjetas].[Metrica]","[Base_Tarjetas].[Metrica].&amp;[" &amp; $A38 &amp; "]",
"[Base_Tarjetas].[SEGMENTO_DESCRIP]","[Base_Tarjetas].[SEGMENTO_DESCRIP].&amp;[" &amp; $C$6 &amp; "]",
"[Base_Tarjetas].[SITUACION]","[Base_Tarjetas].[SITUACION].&amp;[" &amp; $C38 &amp; "]",
"[Base_Tarjetas].[TIPO]","[Base_Tarjetas].[TIPO].&amp;[" &amp; $C$1 &amp; "]")/1000,
0)</f>
        <v>0</v>
      </c>
      <c r="K38" s="8">
        <f>IFERROR(
GETPIVOTDATA("[Base_Tarjetas].[Importe]",TDinamica_R!$A$3,
"[Base_Tarjetas].[PERIODO]","[Base_Tarjetas].[PERIODO].&amp;[" &amp; TEXT(K$6,"yyyymm") &amp; "]",
"[Base_Tarjetas].[Metrica]","[Base_Tarjetas].[Metrica].&amp;[" &amp; $A38 &amp; "]",
"[Base_Tarjetas].[SEGMENTO_DESCRIP]","[Base_Tarjetas].[SEGMENTO_DESCRIP].&amp;[" &amp; $C$6 &amp; "]",
"[Base_Tarjetas].[SITUACION]","[Base_Tarjetas].[SITUACION].&amp;[" &amp; $C38 &amp; "]",
"[Base_Tarjetas].[TIPO]","[Base_Tarjetas].[TIPO].&amp;[" &amp; $C$1 &amp; "]")/1000,
0)</f>
        <v>0</v>
      </c>
      <c r="L38" s="8">
        <f>IFERROR(
GETPIVOTDATA("[Base_Tarjetas].[Importe]",TDinamica_R!$A$3,
"[Base_Tarjetas].[PERIODO]","[Base_Tarjetas].[PERIODO].&amp;[" &amp; TEXT(L$6,"yyyymm") &amp; "]",
"[Base_Tarjetas].[Metrica]","[Base_Tarjetas].[Metrica].&amp;[" &amp; $A38 &amp; "]",
"[Base_Tarjetas].[SEGMENTO_DESCRIP]","[Base_Tarjetas].[SEGMENTO_DESCRIP].&amp;[" &amp; $C$6 &amp; "]",
"[Base_Tarjetas].[SITUACION]","[Base_Tarjetas].[SITUACION].&amp;[" &amp; $C38 &amp; "]",
"[Base_Tarjetas].[TIPO]","[Base_Tarjetas].[TIPO].&amp;[" &amp; $C$1 &amp; "]")/1000,
0)</f>
        <v>0</v>
      </c>
      <c r="M38" s="8">
        <f>IFERROR(
GETPIVOTDATA("[Base_Tarjetas].[Importe]",TDinamica_R!$A$3,
"[Base_Tarjetas].[PERIODO]","[Base_Tarjetas].[PERIODO].&amp;[" &amp; TEXT(M$6,"yyyymm") &amp; "]",
"[Base_Tarjetas].[Metrica]","[Base_Tarjetas].[Metrica].&amp;[" &amp; $A38 &amp; "]",
"[Base_Tarjetas].[SEGMENTO_DESCRIP]","[Base_Tarjetas].[SEGMENTO_DESCRIP].&amp;[" &amp; $C$6 &amp; "]",
"[Base_Tarjetas].[SITUACION]","[Base_Tarjetas].[SITUACION].&amp;[" &amp; $C38 &amp; "]",
"[Base_Tarjetas].[TIPO]","[Base_Tarjetas].[TIPO].&amp;[" &amp; $C$1 &amp; "]")/1000,
0)</f>
        <v>0</v>
      </c>
      <c r="N38" s="8">
        <f>IFERROR(
GETPIVOTDATA("[Base_Tarjetas].[Importe]",TDinamica_R!$A$3,
"[Base_Tarjetas].[PERIODO]","[Base_Tarjetas].[PERIODO].&amp;[" &amp; TEXT(N$6,"yyyymm") &amp; "]",
"[Base_Tarjetas].[Metrica]","[Base_Tarjetas].[Metrica].&amp;[" &amp; $A38 &amp; "]",
"[Base_Tarjetas].[SEGMENTO_DESCRIP]","[Base_Tarjetas].[SEGMENTO_DESCRIP].&amp;[" &amp; $C$6 &amp; "]",
"[Base_Tarjetas].[SITUACION]","[Base_Tarjetas].[SITUACION].&amp;[" &amp; $C38 &amp; "]",
"[Base_Tarjetas].[TIPO]","[Base_Tarjetas].[TIPO].&amp;[" &amp; $C$1 &amp; "]")/1000,
0)</f>
        <v>0</v>
      </c>
      <c r="O38" s="8">
        <f>IFERROR(
GETPIVOTDATA("[Base_Tarjetas].[Importe]",TDinamica_R!$A$3,
"[Base_Tarjetas].[PERIODO]","[Base_Tarjetas].[PERIODO].&amp;[" &amp; TEXT(O$6,"yyyymm") &amp; "]",
"[Base_Tarjetas].[Metrica]","[Base_Tarjetas].[Metrica].&amp;[" &amp; $A38 &amp; "]",
"[Base_Tarjetas].[SEGMENTO_DESCRIP]","[Base_Tarjetas].[SEGMENTO_DESCRIP].&amp;[" &amp; $C$6 &amp; "]",
"[Base_Tarjetas].[SITUACION]","[Base_Tarjetas].[SITUACION].&amp;[" &amp; $C38 &amp; "]",
"[Base_Tarjetas].[TIPO]","[Base_Tarjetas].[TIPO].&amp;[" &amp; $C$1 &amp; "]")/1000,
0)</f>
        <v>0</v>
      </c>
      <c r="P38" s="8">
        <f>IFERROR(
GETPIVOTDATA("[Base_Tarjetas].[Importe]",TDinamica_R!$A$3,
"[Base_Tarjetas].[PERIODO]","[Base_Tarjetas].[PERIODO].&amp;[" &amp; TEXT(P$6,"yyyymm") &amp; "]",
"[Base_Tarjetas].[Metrica]","[Base_Tarjetas].[Metrica].&amp;[" &amp; $A38 &amp; "]",
"[Base_Tarjetas].[SEGMENTO_DESCRIP]","[Base_Tarjetas].[SEGMENTO_DESCRIP].&amp;[" &amp; $C$6 &amp; "]",
"[Base_Tarjetas].[SITUACION]","[Base_Tarjetas].[SITUACION].&amp;[" &amp; $C38 &amp; "]",
"[Base_Tarjetas].[TIPO]","[Base_Tarjetas].[TIPO].&amp;[" &amp; $C$1 &amp; "]")/1000,
0)</f>
        <v>0</v>
      </c>
      <c r="Q38" s="8">
        <f>IFERROR(
GETPIVOTDATA("[Base_Tarjetas].[Importe]",TDinamica_R!$A$3,
"[Base_Tarjetas].[PERIODO]","[Base_Tarjetas].[PERIODO].&amp;[" &amp; TEXT(Q$6,"yyyymm") &amp; "]",
"[Base_Tarjetas].[Metrica]","[Base_Tarjetas].[Metrica].&amp;[" &amp; $A38 &amp; "]",
"[Base_Tarjetas].[SEGMENTO_DESCRIP]","[Base_Tarjetas].[SEGMENTO_DESCRIP].&amp;[" &amp; $C$6 &amp; "]",
"[Base_Tarjetas].[SITUACION]","[Base_Tarjetas].[SITUACION].&amp;[" &amp; $C38 &amp; "]",
"[Base_Tarjetas].[TIPO]","[Base_Tarjetas].[TIPO].&amp;[" &amp; $C$1 &amp; "]")/1000,
0)</f>
        <v>0</v>
      </c>
      <c r="R38" s="8">
        <f>IFERROR(
GETPIVOTDATA("[Base_Tarjetas].[Importe]",TDinamica_R!$A$3,
"[Base_Tarjetas].[PERIODO]","[Base_Tarjetas].[PERIODO].&amp;[" &amp; TEXT(R$6,"yyyymm") &amp; "]",
"[Base_Tarjetas].[Metrica]","[Base_Tarjetas].[Metrica].&amp;[" &amp; $A38 &amp; "]",
"[Base_Tarjetas].[SEGMENTO_DESCRIP]","[Base_Tarjetas].[SEGMENTO_DESCRIP].&amp;[" &amp; $C$6 &amp; "]",
"[Base_Tarjetas].[SITUACION]","[Base_Tarjetas].[SITUACION].&amp;[" &amp; $C38 &amp; "]",
"[Base_Tarjetas].[TIPO]","[Base_Tarjetas].[TIPO].&amp;[" &amp; $C$1 &amp; "]")/1000,
0)</f>
        <v>0</v>
      </c>
      <c r="S38" s="8">
        <f>IFERROR(
GETPIVOTDATA("[Base_Tarjetas].[Importe]",TDinamica_R!$A$3,
"[Base_Tarjetas].[PERIODO]","[Base_Tarjetas].[PERIODO].&amp;[" &amp; TEXT(S$6,"yyyymm") &amp; "]",
"[Base_Tarjetas].[Metrica]","[Base_Tarjetas].[Metrica].&amp;[" &amp; $A38 &amp; "]",
"[Base_Tarjetas].[SEGMENTO_DESCRIP]","[Base_Tarjetas].[SEGMENTO_DESCRIP].&amp;[" &amp; $C$6 &amp; "]",
"[Base_Tarjetas].[SITUACION]","[Base_Tarjetas].[SITUACION].&amp;[" &amp; $C38 &amp; "]",
"[Base_Tarjetas].[TIPO]","[Base_Tarjetas].[TIPO].&amp;[" &amp; $C$1 &amp; "]")/1000,
0)</f>
        <v>0</v>
      </c>
      <c r="T38" s="8">
        <f>IFERROR(
GETPIVOTDATA("[Base_Tarjetas].[Importe]",TDinamica_R!$A$3,
"[Base_Tarjetas].[PERIODO]","[Base_Tarjetas].[PERIODO].&amp;[" &amp; TEXT(T$6,"yyyymm") &amp; "]",
"[Base_Tarjetas].[Metrica]","[Base_Tarjetas].[Metrica].&amp;[" &amp; $A38 &amp; "]",
"[Base_Tarjetas].[SEGMENTO_DESCRIP]","[Base_Tarjetas].[SEGMENTO_DESCRIP].&amp;[" &amp; $C$6 &amp; "]",
"[Base_Tarjetas].[SITUACION]","[Base_Tarjetas].[SITUACION].&amp;[" &amp; $C38 &amp; "]",
"[Base_Tarjetas].[TIPO]","[Base_Tarjetas].[TIPO].&amp;[" &amp; $C$1 &amp; "]")/1000,
0)</f>
        <v>0</v>
      </c>
      <c r="U38" s="8">
        <f>IFERROR(
GETPIVOTDATA("[Base_Tarjetas].[Importe]",TDinamica_R!$A$3,
"[Base_Tarjetas].[PERIODO]","[Base_Tarjetas].[PERIODO].&amp;[" &amp; TEXT(U$6,"yyyymm") &amp; "]",
"[Base_Tarjetas].[Metrica]","[Base_Tarjetas].[Metrica].&amp;[" &amp; $A38 &amp; "]",
"[Base_Tarjetas].[SEGMENTO_DESCRIP]","[Base_Tarjetas].[SEGMENTO_DESCRIP].&amp;[" &amp; $C$6 &amp; "]",
"[Base_Tarjetas].[SITUACION]","[Base_Tarjetas].[SITUACION].&amp;[" &amp; $C38 &amp; "]",
"[Base_Tarjetas].[TIPO]","[Base_Tarjetas].[TIPO].&amp;[" &amp; $C$1 &amp; "]")/1000,
0)</f>
        <v>0</v>
      </c>
      <c r="V38" s="8">
        <f>IFERROR(
GETPIVOTDATA("[Base_Tarjetas].[Importe]",TDinamica_R!$A$3,
"[Base_Tarjetas].[PERIODO]","[Base_Tarjetas].[PERIODO].&amp;[" &amp; TEXT(V$6,"yyyymm") &amp; "]",
"[Base_Tarjetas].[Metrica]","[Base_Tarjetas].[Metrica].&amp;[" &amp; $A38 &amp; "]",
"[Base_Tarjetas].[SEGMENTO_DESCRIP]","[Base_Tarjetas].[SEGMENTO_DESCRIP].&amp;[" &amp; $C$6 &amp; "]",
"[Base_Tarjetas].[SITUACION]","[Base_Tarjetas].[SITUACION].&amp;[" &amp; $C38 &amp; "]",
"[Base_Tarjetas].[TIPO]","[Base_Tarjetas].[TIPO].&amp;[" &amp; $C$1 &amp; "]")/1000,
0)</f>
        <v>0</v>
      </c>
      <c r="W38" s="8">
        <f>IFERROR(
GETPIVOTDATA("[Base_Tarjetas].[Importe]",TDinamica_R!$A$3,
"[Base_Tarjetas].[PERIODO]","[Base_Tarjetas].[PERIODO].&amp;[" &amp; TEXT(W$6,"yyyymm") &amp; "]",
"[Base_Tarjetas].[Metrica]","[Base_Tarjetas].[Metrica].&amp;[" &amp; $A38 &amp; "]",
"[Base_Tarjetas].[SEGMENTO_DESCRIP]","[Base_Tarjetas].[SEGMENTO_DESCRIP].&amp;[" &amp; $C$6 &amp; "]",
"[Base_Tarjetas].[SITUACION]","[Base_Tarjetas].[SITUACION].&amp;[" &amp; $C38 &amp; "]",
"[Base_Tarjetas].[TIPO]","[Base_Tarjetas].[TIPO].&amp;[" &amp; $C$1 &amp; "]")/1000,
0)</f>
        <v>0</v>
      </c>
      <c r="X38" s="8">
        <f>IFERROR(
GETPIVOTDATA("[Base_Tarjetas].[Importe]",TDinamica_R!$A$3,
"[Base_Tarjetas].[PERIODO]","[Base_Tarjetas].[PERIODO].&amp;[" &amp; TEXT(X$6,"yyyymm") &amp; "]",
"[Base_Tarjetas].[Metrica]","[Base_Tarjetas].[Metrica].&amp;[" &amp; $A38 &amp; "]",
"[Base_Tarjetas].[SEGMENTO_DESCRIP]","[Base_Tarjetas].[SEGMENTO_DESCRIP].&amp;[" &amp; $C$6 &amp; "]",
"[Base_Tarjetas].[SITUACION]","[Base_Tarjetas].[SITUACION].&amp;[" &amp; $C38 &amp; "]",
"[Base_Tarjetas].[TIPO]","[Base_Tarjetas].[TIPO].&amp;[" &amp; $C$1 &amp; "]")/1000,
0)</f>
        <v>0</v>
      </c>
      <c r="Y38" s="8">
        <f>IFERROR(
GETPIVOTDATA("[Base_Tarjetas].[Importe]",TDinamica_R!$A$3,
"[Base_Tarjetas].[PERIODO]","[Base_Tarjetas].[PERIODO].&amp;[" &amp; TEXT(Y$6,"yyyymm") &amp; "]",
"[Base_Tarjetas].[Metrica]","[Base_Tarjetas].[Metrica].&amp;[" &amp; $A38 &amp; "]",
"[Base_Tarjetas].[SEGMENTO_DESCRIP]","[Base_Tarjetas].[SEGMENTO_DESCRIP].&amp;[" &amp; $C$6 &amp; "]",
"[Base_Tarjetas].[SITUACION]","[Base_Tarjetas].[SITUACION].&amp;[" &amp; $C38 &amp; "]",
"[Base_Tarjetas].[TIPO]","[Base_Tarjetas].[TIPO].&amp;[" &amp; $C$1 &amp; "]")/1000,
0)</f>
        <v>0</v>
      </c>
      <c r="Z38" s="8">
        <f>IFERROR(
GETPIVOTDATA("[Base_Tarjetas].[Importe]",TDinamica_R!$A$3,
"[Base_Tarjetas].[PERIODO]","[Base_Tarjetas].[PERIODO].&amp;[" &amp; TEXT(Z$6,"yyyymm") &amp; "]",
"[Base_Tarjetas].[Metrica]","[Base_Tarjetas].[Metrica].&amp;[" &amp; $A38 &amp; "]",
"[Base_Tarjetas].[SEGMENTO_DESCRIP]","[Base_Tarjetas].[SEGMENTO_DESCRIP].&amp;[" &amp; $C$6 &amp; "]",
"[Base_Tarjetas].[SITUACION]","[Base_Tarjetas].[SITUACION].&amp;[" &amp; $C38 &amp; "]",
"[Base_Tarjetas].[TIPO]","[Base_Tarjetas].[TIPO].&amp;[" &amp; $C$1 &amp; "]")/1000,
0)</f>
        <v>0</v>
      </c>
      <c r="AA38" s="8">
        <f>IFERROR(
GETPIVOTDATA("[Base_Tarjetas].[Importe]",TDinamica_R!$A$3,
"[Base_Tarjetas].[PERIODO]","[Base_Tarjetas].[PERIODO].&amp;[" &amp; TEXT(AA$6,"yyyymm") &amp; "]",
"[Base_Tarjetas].[Metrica]","[Base_Tarjetas].[Metrica].&amp;[" &amp; $A38 &amp; "]",
"[Base_Tarjetas].[SEGMENTO_DESCRIP]","[Base_Tarjetas].[SEGMENTO_DESCRIP].&amp;[" &amp; $C$6 &amp; "]",
"[Base_Tarjetas].[SITUACION]","[Base_Tarjetas].[SITUACION].&amp;[" &amp; $C38 &amp; "]",
"[Base_Tarjetas].[TIPO]","[Base_Tarjetas].[TIPO].&amp;[" &amp; $C$1 &amp; "]")/1000,
0)</f>
        <v>0</v>
      </c>
      <c r="AB38" s="8">
        <f>IFERROR(
GETPIVOTDATA("[Base_Tarjetas].[Importe]",TDinamica_R!$A$3,
"[Base_Tarjetas].[PERIODO]","[Base_Tarjetas].[PERIODO].&amp;[" &amp; TEXT(AB$6,"yyyymm") &amp; "]",
"[Base_Tarjetas].[Metrica]","[Base_Tarjetas].[Metrica].&amp;[" &amp; $A38 &amp; "]",
"[Base_Tarjetas].[SEGMENTO_DESCRIP]","[Base_Tarjetas].[SEGMENTO_DESCRIP].&amp;[" &amp; $C$6 &amp; "]",
"[Base_Tarjetas].[SITUACION]","[Base_Tarjetas].[SITUACION].&amp;[" &amp; $C38 &amp; "]",
"[Base_Tarjetas].[TIPO]","[Base_Tarjetas].[TIPO].&amp;[" &amp; $C$1 &amp; "]")/1000,
0)</f>
        <v>0</v>
      </c>
      <c r="AC38" s="8">
        <f>IFERROR(
GETPIVOTDATA("[Base_Tarjetas].[Importe]",TDinamica_R!$A$3,
"[Base_Tarjetas].[PERIODO]","[Base_Tarjetas].[PERIODO].&amp;[" &amp; TEXT(AC$6,"yyyymm") &amp; "]",
"[Base_Tarjetas].[Metrica]","[Base_Tarjetas].[Metrica].&amp;[" &amp; $A38 &amp; "]",
"[Base_Tarjetas].[SEGMENTO_DESCRIP]","[Base_Tarjetas].[SEGMENTO_DESCRIP].&amp;[" &amp; $C$6 &amp; "]",
"[Base_Tarjetas].[SITUACION]","[Base_Tarjetas].[SITUACION].&amp;[" &amp; $C38 &amp; "]",
"[Base_Tarjetas].[TIPO]","[Base_Tarjetas].[TIPO].&amp;[" &amp; $C$1 &amp; "]")/1000,
0)</f>
        <v>0</v>
      </c>
      <c r="AD38" s="8">
        <f>IFERROR(
GETPIVOTDATA("[Base_Tarjetas].[Importe]",TDinamica_R!$A$3,
"[Base_Tarjetas].[PERIODO]","[Base_Tarjetas].[PERIODO].&amp;[" &amp; TEXT(AD$6,"yyyymm") &amp; "]",
"[Base_Tarjetas].[Metrica]","[Base_Tarjetas].[Metrica].&amp;[" &amp; $A38 &amp; "]",
"[Base_Tarjetas].[SEGMENTO_DESCRIP]","[Base_Tarjetas].[SEGMENTO_DESCRIP].&amp;[" &amp; $C$6 &amp; "]",
"[Base_Tarjetas].[SITUACION]","[Base_Tarjetas].[SITUACION].&amp;[" &amp; $C38 &amp; "]",
"[Base_Tarjetas].[TIPO]","[Base_Tarjetas].[TIPO].&amp;[" &amp; $C$1 &amp; "]")/1000,
0)</f>
        <v>0</v>
      </c>
      <c r="AE38" s="8">
        <f>IFERROR(
GETPIVOTDATA("[Base_Tarjetas].[Importe]",TDinamica_R!$A$3,
"[Base_Tarjetas].[PERIODO]","[Base_Tarjetas].[PERIODO].&amp;[" &amp; TEXT(AE$6,"yyyymm") &amp; "]",
"[Base_Tarjetas].[Metrica]","[Base_Tarjetas].[Metrica].&amp;[" &amp; $A38 &amp; "]",
"[Base_Tarjetas].[SEGMENTO_DESCRIP]","[Base_Tarjetas].[SEGMENTO_DESCRIP].&amp;[" &amp; $C$6 &amp; "]",
"[Base_Tarjetas].[SITUACION]","[Base_Tarjetas].[SITUACION].&amp;[" &amp; $C38 &amp; "]",
"[Base_Tarjetas].[TIPO]","[Base_Tarjetas].[TIPO].&amp;[" &amp; $C$1 &amp; "]")/1000,
0)</f>
        <v>0</v>
      </c>
      <c r="AF38" s="8">
        <f>IFERROR(
GETPIVOTDATA("[Base_Tarjetas].[Importe]",TDinamica_R!$A$3,
"[Base_Tarjetas].[PERIODO]","[Base_Tarjetas].[PERIODO].&amp;[" &amp; TEXT(AF$6,"yyyymm") &amp; "]",
"[Base_Tarjetas].[Metrica]","[Base_Tarjetas].[Metrica].&amp;[" &amp; $A38 &amp; "]",
"[Base_Tarjetas].[SEGMENTO_DESCRIP]","[Base_Tarjetas].[SEGMENTO_DESCRIP].&amp;[" &amp; $C$6 &amp; "]",
"[Base_Tarjetas].[SITUACION]","[Base_Tarjetas].[SITUACION].&amp;[" &amp; $C38 &amp; "]",
"[Base_Tarjetas].[TIPO]","[Base_Tarjetas].[TIPO].&amp;[" &amp; $C$1 &amp; "]")/1000,
0)</f>
        <v>0</v>
      </c>
      <c r="AG38" s="8">
        <f>IFERROR(
GETPIVOTDATA("[Base_Tarjetas].[Importe]",TDinamica_R!$A$3,
"[Base_Tarjetas].[PERIODO]","[Base_Tarjetas].[PERIODO].&amp;[" &amp; TEXT(AG$6,"yyyymm") &amp; "]",
"[Base_Tarjetas].[Metrica]","[Base_Tarjetas].[Metrica].&amp;[" &amp; $A38 &amp; "]",
"[Base_Tarjetas].[SEGMENTO_DESCRIP]","[Base_Tarjetas].[SEGMENTO_DESCRIP].&amp;[" &amp; $C$6 &amp; "]",
"[Base_Tarjetas].[SITUACION]","[Base_Tarjetas].[SITUACION].&amp;[" &amp; $C38 &amp; "]",
"[Base_Tarjetas].[TIPO]","[Base_Tarjetas].[TIPO].&amp;[" &amp; $C$1 &amp; "]")/1000,
0)</f>
        <v>0</v>
      </c>
      <c r="AH38" s="8">
        <f>IFERROR(
GETPIVOTDATA("[Base_Tarjetas].[Importe]",TDinamica_R!$A$3,
"[Base_Tarjetas].[PERIODO]","[Base_Tarjetas].[PERIODO].&amp;[" &amp; TEXT(AH$6,"yyyymm") &amp; "]",
"[Base_Tarjetas].[Metrica]","[Base_Tarjetas].[Metrica].&amp;[" &amp; $A38 &amp; "]",
"[Base_Tarjetas].[SEGMENTO_DESCRIP]","[Base_Tarjetas].[SEGMENTO_DESCRIP].&amp;[" &amp; $C$6 &amp; "]",
"[Base_Tarjetas].[SITUACION]","[Base_Tarjetas].[SITUACION].&amp;[" &amp; $C38 &amp; "]",
"[Base_Tarjetas].[TIPO]","[Base_Tarjetas].[TIPO].&amp;[" &amp; $C$1 &amp; "]")/1000,
0)</f>
        <v>0</v>
      </c>
      <c r="AI38" s="8">
        <f>IFERROR(
GETPIVOTDATA("[Base_Tarjetas].[Importe]",TDinamica_R!$A$3,
"[Base_Tarjetas].[PERIODO]","[Base_Tarjetas].[PERIODO].&amp;[" &amp; TEXT(AI$6,"yyyymm") &amp; "]",
"[Base_Tarjetas].[Metrica]","[Base_Tarjetas].[Metrica].&amp;[" &amp; $A38 &amp; "]",
"[Base_Tarjetas].[SEGMENTO_DESCRIP]","[Base_Tarjetas].[SEGMENTO_DESCRIP].&amp;[" &amp; $C$6 &amp; "]",
"[Base_Tarjetas].[SITUACION]","[Base_Tarjetas].[SITUACION].&amp;[" &amp; $C38 &amp; "]",
"[Base_Tarjetas].[TIPO]","[Base_Tarjetas].[TIPO].&amp;[" &amp; $C$1 &amp; "]")/1000,
0)</f>
        <v>0</v>
      </c>
      <c r="AJ38" s="8">
        <f>IFERROR(
GETPIVOTDATA("[Base_Tarjetas].[Importe]",TDinamica_R!$A$3,
"[Base_Tarjetas].[PERIODO]","[Base_Tarjetas].[PERIODO].&amp;[" &amp; TEXT(AJ$6,"yyyymm") &amp; "]",
"[Base_Tarjetas].[Metrica]","[Base_Tarjetas].[Metrica].&amp;[" &amp; $A38 &amp; "]",
"[Base_Tarjetas].[SEGMENTO_DESCRIP]","[Base_Tarjetas].[SEGMENTO_DESCRIP].&amp;[" &amp; $C$6 &amp; "]",
"[Base_Tarjetas].[SITUACION]","[Base_Tarjetas].[SITUACION].&amp;[" &amp; $C38 &amp; "]",
"[Base_Tarjetas].[TIPO]","[Base_Tarjetas].[TIPO].&amp;[" &amp; $C$1 &amp; "]")/1000,
0)</f>
        <v>0</v>
      </c>
      <c r="AK38" s="8">
        <f>IFERROR(
GETPIVOTDATA("[Base_Tarjetas].[Importe]",TDinamica_R!$A$3,
"[Base_Tarjetas].[PERIODO]","[Base_Tarjetas].[PERIODO].&amp;[" &amp; TEXT(AK$6,"yyyymm") &amp; "]",
"[Base_Tarjetas].[Metrica]","[Base_Tarjetas].[Metrica].&amp;[" &amp; $A38 &amp; "]",
"[Base_Tarjetas].[SEGMENTO_DESCRIP]","[Base_Tarjetas].[SEGMENTO_DESCRIP].&amp;[" &amp; $C$6 &amp; "]",
"[Base_Tarjetas].[SITUACION]","[Base_Tarjetas].[SITUACION].&amp;[" &amp; $C38 &amp; "]",
"[Base_Tarjetas].[TIPO]","[Base_Tarjetas].[TIPO].&amp;[" &amp; $C$1 &amp; "]")/1000,
0)</f>
        <v>0</v>
      </c>
      <c r="AL38" s="8">
        <f>IFERROR(
GETPIVOTDATA("[Base_Tarjetas].[Importe]",TDinamica_R!$A$3,
"[Base_Tarjetas].[PERIODO]","[Base_Tarjetas].[PERIODO].&amp;[" &amp; TEXT(AL$6,"yyyymm") &amp; "]",
"[Base_Tarjetas].[Metrica]","[Base_Tarjetas].[Metrica].&amp;[" &amp; $A38 &amp; "]",
"[Base_Tarjetas].[SEGMENTO_DESCRIP]","[Base_Tarjetas].[SEGMENTO_DESCRIP].&amp;[" &amp; $C$6 &amp; "]",
"[Base_Tarjetas].[SITUACION]","[Base_Tarjetas].[SITUACION].&amp;[" &amp; $C38 &amp; "]",
"[Base_Tarjetas].[TIPO]","[Base_Tarjetas].[TIPO].&amp;[" &amp; $C$1 &amp; "]")/1000,
0)</f>
        <v>0</v>
      </c>
      <c r="AM38" s="8">
        <f>IFERROR(
GETPIVOTDATA("[Base_Tarjetas].[Importe]",TDinamica_R!$A$3,
"[Base_Tarjetas].[PERIODO]","[Base_Tarjetas].[PERIODO].&amp;[" &amp; TEXT(AM$6,"yyyymm") &amp; "]",
"[Base_Tarjetas].[Metrica]","[Base_Tarjetas].[Metrica].&amp;[" &amp; $A38 &amp; "]",
"[Base_Tarjetas].[SEGMENTO_DESCRIP]","[Base_Tarjetas].[SEGMENTO_DESCRIP].&amp;[" &amp; $C$6 &amp; "]",
"[Base_Tarjetas].[SITUACION]","[Base_Tarjetas].[SITUACION].&amp;[" &amp; $C38 &amp; "]",
"[Base_Tarjetas].[TIPO]","[Base_Tarjetas].[TIPO].&amp;[" &amp; $C$1 &amp; "]")/1000,
0)</f>
        <v>0</v>
      </c>
      <c r="AN38" s="8">
        <f>IFERROR(
GETPIVOTDATA("[Base_Tarjetas].[Importe]",TDinamica_R!$A$3,
"[Base_Tarjetas].[PERIODO]","[Base_Tarjetas].[PERIODO].&amp;[" &amp; TEXT(AN$6,"yyyymm") &amp; "]",
"[Base_Tarjetas].[Metrica]","[Base_Tarjetas].[Metrica].&amp;[" &amp; $A38 &amp; "]",
"[Base_Tarjetas].[SEGMENTO_DESCRIP]","[Base_Tarjetas].[SEGMENTO_DESCRIP].&amp;[" &amp; $C$6 &amp; "]",
"[Base_Tarjetas].[SITUACION]","[Base_Tarjetas].[SITUACION].&amp;[" &amp; $C38 &amp; "]",
"[Base_Tarjetas].[TIPO]","[Base_Tarjetas].[TIPO].&amp;[" &amp; $C$1 &amp; "]")/1000,
0)</f>
        <v>0</v>
      </c>
      <c r="AO38" s="8">
        <f>IFERROR(
GETPIVOTDATA("[Base_Tarjetas].[Importe]",TDinamica_R!$A$3,
"[Base_Tarjetas].[PERIODO]","[Base_Tarjetas].[PERIODO].&amp;[" &amp; TEXT(AO$6,"yyyymm") &amp; "]",
"[Base_Tarjetas].[Metrica]","[Base_Tarjetas].[Metrica].&amp;[" &amp; $A38 &amp; "]",
"[Base_Tarjetas].[SEGMENTO_DESCRIP]","[Base_Tarjetas].[SEGMENTO_DESCRIP].&amp;[" &amp; $C$6 &amp; "]",
"[Base_Tarjetas].[SITUACION]","[Base_Tarjetas].[SITUACION].&amp;[" &amp; $C38 &amp; "]",
"[Base_Tarjetas].[TIPO]","[Base_Tarjetas].[TIPO].&amp;[" &amp; $C$1 &amp; "]")/1000,
0)</f>
        <v>0</v>
      </c>
      <c r="AP38" s="8">
        <f>IFERROR(
GETPIVOTDATA("[Base_Tarjetas].[Importe]",TDinamica_R!$A$3,
"[Base_Tarjetas].[PERIODO]","[Base_Tarjetas].[PERIODO].&amp;[" &amp; TEXT(AP$6,"yyyymm") &amp; "]",
"[Base_Tarjetas].[Metrica]","[Base_Tarjetas].[Metrica].&amp;[" &amp; $A38 &amp; "]",
"[Base_Tarjetas].[SEGMENTO_DESCRIP]","[Base_Tarjetas].[SEGMENTO_DESCRIP].&amp;[" &amp; $C$6 &amp; "]",
"[Base_Tarjetas].[SITUACION]","[Base_Tarjetas].[SITUACION].&amp;[" &amp; $C38 &amp; "]",
"[Base_Tarjetas].[TIPO]","[Base_Tarjetas].[TIPO].&amp;[" &amp; $C$1 &amp; "]")/1000,
0)</f>
        <v>0</v>
      </c>
      <c r="AQ38" s="8">
        <f>IFERROR(
GETPIVOTDATA("[Base_Tarjetas].[Importe]",TDinamica_R!$A$3,
"[Base_Tarjetas].[PERIODO]","[Base_Tarjetas].[PERIODO].&amp;[" &amp; TEXT(AQ$6,"yyyymm") &amp; "]",
"[Base_Tarjetas].[Metrica]","[Base_Tarjetas].[Metrica].&amp;[" &amp; $A38 &amp; "]",
"[Base_Tarjetas].[SEGMENTO_DESCRIP]","[Base_Tarjetas].[SEGMENTO_DESCRIP].&amp;[" &amp; $C$6 &amp; "]",
"[Base_Tarjetas].[SITUACION]","[Base_Tarjetas].[SITUACION].&amp;[" &amp; $C38 &amp; "]",
"[Base_Tarjetas].[TIPO]","[Base_Tarjetas].[TIPO].&amp;[" &amp; $C$1 &amp; "]")/1000,
0)</f>
        <v>0</v>
      </c>
      <c r="AR38" s="8">
        <f>IFERROR(
GETPIVOTDATA("[Base_Tarjetas].[Importe]",TDinamica_R!$A$3,
"[Base_Tarjetas].[PERIODO]","[Base_Tarjetas].[PERIODO].&amp;[" &amp; TEXT(AR$6,"yyyymm") &amp; "]",
"[Base_Tarjetas].[Metrica]","[Base_Tarjetas].[Metrica].&amp;[" &amp; $A38 &amp; "]",
"[Base_Tarjetas].[SEGMENTO_DESCRIP]","[Base_Tarjetas].[SEGMENTO_DESCRIP].&amp;[" &amp; $C$6 &amp; "]",
"[Base_Tarjetas].[SITUACION]","[Base_Tarjetas].[SITUACION].&amp;[" &amp; $C38 &amp; "]",
"[Base_Tarjetas].[TIPO]","[Base_Tarjetas].[TIPO].&amp;[" &amp; $C$1 &amp; "]")/1000,
0)</f>
        <v>0</v>
      </c>
      <c r="AS38" s="8">
        <f>IFERROR(
GETPIVOTDATA("[Base_Tarjetas].[Importe]",TDinamica_R!$A$3,
"[Base_Tarjetas].[PERIODO]","[Base_Tarjetas].[PERIODO].&amp;[" &amp; TEXT(AS$6,"yyyymm") &amp; "]",
"[Base_Tarjetas].[Metrica]","[Base_Tarjetas].[Metrica].&amp;[" &amp; $A38 &amp; "]",
"[Base_Tarjetas].[SEGMENTO_DESCRIP]","[Base_Tarjetas].[SEGMENTO_DESCRIP].&amp;[" &amp; $C$6 &amp; "]",
"[Base_Tarjetas].[SITUACION]","[Base_Tarjetas].[SITUACION].&amp;[" &amp; $C38 &amp; "]",
"[Base_Tarjetas].[TIPO]","[Base_Tarjetas].[TIPO].&amp;[" &amp; $C$1 &amp; "]")/1000,
0)</f>
        <v>0</v>
      </c>
      <c r="AT38" s="8">
        <f>IFERROR(
GETPIVOTDATA("[Base_Tarjetas].[Importe]",TDinamica_R!$A$3,
"[Base_Tarjetas].[PERIODO]","[Base_Tarjetas].[PERIODO].&amp;[" &amp; TEXT(AT$6,"yyyymm") &amp; "]",
"[Base_Tarjetas].[Metrica]","[Base_Tarjetas].[Metrica].&amp;[" &amp; $A38 &amp; "]",
"[Base_Tarjetas].[SEGMENTO_DESCRIP]","[Base_Tarjetas].[SEGMENTO_DESCRIP].&amp;[" &amp; $C$6 &amp; "]",
"[Base_Tarjetas].[SITUACION]","[Base_Tarjetas].[SITUACION].&amp;[" &amp; $C38 &amp; "]",
"[Base_Tarjetas].[TIPO]","[Base_Tarjetas].[TIPO].&amp;[" &amp; $C$1 &amp; "]")/1000,
0)</f>
        <v>0</v>
      </c>
      <c r="AU38" s="8">
        <f>IFERROR(
GETPIVOTDATA("[Base_Tarjetas].[Importe]",TDinamica_R!$A$3,
"[Base_Tarjetas].[PERIODO]","[Base_Tarjetas].[PERIODO].&amp;[" &amp; TEXT(AU$6,"yyyymm") &amp; "]",
"[Base_Tarjetas].[Metrica]","[Base_Tarjetas].[Metrica].&amp;[" &amp; $A38 &amp; "]",
"[Base_Tarjetas].[SEGMENTO_DESCRIP]","[Base_Tarjetas].[SEGMENTO_DESCRIP].&amp;[" &amp; $C$6 &amp; "]",
"[Base_Tarjetas].[SITUACION]","[Base_Tarjetas].[SITUACION].&amp;[" &amp; $C38 &amp; "]",
"[Base_Tarjetas].[TIPO]","[Base_Tarjetas].[TIPO].&amp;[" &amp; $C$1 &amp; "]")/1000,
0)</f>
        <v>0</v>
      </c>
      <c r="AV38" s="8">
        <f>IFERROR(
GETPIVOTDATA("[Base_Tarjetas].[Importe]",TDinamica_R!$A$3,
"[Base_Tarjetas].[PERIODO]","[Base_Tarjetas].[PERIODO].&amp;[" &amp; TEXT(AV$6,"yyyymm") &amp; "]",
"[Base_Tarjetas].[Metrica]","[Base_Tarjetas].[Metrica].&amp;[" &amp; $A38 &amp; "]",
"[Base_Tarjetas].[SEGMENTO_DESCRIP]","[Base_Tarjetas].[SEGMENTO_DESCRIP].&amp;[" &amp; $C$6 &amp; "]",
"[Base_Tarjetas].[SITUACION]","[Base_Tarjetas].[SITUACION].&amp;[" &amp; $C38 &amp; "]",
"[Base_Tarjetas].[TIPO]","[Base_Tarjetas].[TIPO].&amp;[" &amp; $C$1 &amp; "]")/1000,
0)</f>
        <v>0</v>
      </c>
      <c r="AW38" s="8">
        <f>IFERROR(
GETPIVOTDATA("[Base_Tarjetas].[Importe]",TDinamica_R!$A$3,
"[Base_Tarjetas].[PERIODO]","[Base_Tarjetas].[PERIODO].&amp;[" &amp; TEXT(AW$6,"yyyymm") &amp; "]",
"[Base_Tarjetas].[Metrica]","[Base_Tarjetas].[Metrica].&amp;[" &amp; $A38 &amp; "]",
"[Base_Tarjetas].[SEGMENTO_DESCRIP]","[Base_Tarjetas].[SEGMENTO_DESCRIP].&amp;[" &amp; $C$6 &amp; "]",
"[Base_Tarjetas].[SITUACION]","[Base_Tarjetas].[SITUACION].&amp;[" &amp; $C38 &amp; "]",
"[Base_Tarjetas].[TIPO]","[Base_Tarjetas].[TIPO].&amp;[" &amp; $C$1 &amp; "]")/1000,
0)</f>
        <v>0</v>
      </c>
      <c r="AX38" s="8">
        <f>IFERROR(
GETPIVOTDATA("[Base_Tarjetas].[Importe]",TDinamica_R!$A$3,
"[Base_Tarjetas].[PERIODO]","[Base_Tarjetas].[PERIODO].&amp;[" &amp; TEXT(AX$6,"yyyymm") &amp; "]",
"[Base_Tarjetas].[Metrica]","[Base_Tarjetas].[Metrica].&amp;[" &amp; $A38 &amp; "]",
"[Base_Tarjetas].[SEGMENTO_DESCRIP]","[Base_Tarjetas].[SEGMENTO_DESCRIP].&amp;[" &amp; $C$6 &amp; "]",
"[Base_Tarjetas].[SITUACION]","[Base_Tarjetas].[SITUACION].&amp;[" &amp; $C38 &amp; "]",
"[Base_Tarjetas].[TIPO]","[Base_Tarjetas].[TIPO].&amp;[" &amp; $C$1 &amp; "]")/1000,
0)</f>
        <v>0</v>
      </c>
      <c r="AY38" s="8">
        <f>IFERROR(
GETPIVOTDATA("[Base_Tarjetas].[Importe]",TDinamica_R!$A$3,
"[Base_Tarjetas].[PERIODO]","[Base_Tarjetas].[PERIODO].&amp;[" &amp; TEXT(AY$6,"yyyymm") &amp; "]",
"[Base_Tarjetas].[Metrica]","[Base_Tarjetas].[Metrica].&amp;[" &amp; $A38 &amp; "]",
"[Base_Tarjetas].[SEGMENTO_DESCRIP]","[Base_Tarjetas].[SEGMENTO_DESCRIP].&amp;[" &amp; $C$6 &amp; "]",
"[Base_Tarjetas].[SITUACION]","[Base_Tarjetas].[SITUACION].&amp;[" &amp; $C38 &amp; "]",
"[Base_Tarjetas].[TIPO]","[Base_Tarjetas].[TIPO].&amp;[" &amp; $C$1 &amp; "]")/1000,
0)</f>
        <v>0</v>
      </c>
      <c r="AZ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TEXT(AZ$6,"yyyymm") &amp; "]"),
0)</f>
        <v>2875.7794517992893</v>
      </c>
      <c r="BA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TEXT(BA$6,"yyyymm") &amp; "]"),
0)</f>
        <v>2682.3177656419452</v>
      </c>
      <c r="BB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TEXT(BB$6,"yyyymm") &amp; "]"),
0)</f>
        <v>3071.6907001266104</v>
      </c>
      <c r="BC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TEXT(BC$6,"yyyymm") &amp; "]"),
0)</f>
        <v>2983.1497874510028</v>
      </c>
      <c r="BD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TEXT(BD$6,"yyyymm") &amp; "]"),
0)</f>
        <v>3062.4101890969705</v>
      </c>
      <c r="BE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TEXT(BE$6,"yyyymm") &amp; "]"),
0)</f>
        <v>3232.2665410386926</v>
      </c>
      <c r="BF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TEXT(BF$6,"yyyymm") &amp; "]"),
0)</f>
        <v>3266.7852484804766</v>
      </c>
      <c r="BG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TEXT(BG$6,"yyyymm") &amp; "]"),
0)</f>
        <v>3319.6809846966908</v>
      </c>
      <c r="BH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TEXT(BH$6,"yyyymm") &amp; "]"),
0)</f>
        <v>3296.7720039691339</v>
      </c>
      <c r="BI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TEXT(BI$6,"yyyymm") &amp; "]"),
0)</f>
        <v>3392.4554131633568</v>
      </c>
      <c r="BJ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TEXT(BJ$6,"yyyymm") &amp; "]"),
0)</f>
        <v>3455.9642226854953</v>
      </c>
      <c r="BK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TEXT(BK$6,"yyyymm") &amp; "]"),
0)</f>
        <v>3562.1337288958157</v>
      </c>
      <c r="BO38" s="24">
        <f t="shared" ref="BO38:BT40" si="31">SUMIFS($D38:$BM38,$D$6:$BM$6,"&gt;="&amp;BO$2,$D$6:$BM$6,"&lt;="&amp;BO$6,$D$5:$BM$5,BO$5)</f>
        <v>0</v>
      </c>
      <c r="BP38" s="24">
        <f t="shared" si="31"/>
        <v>8629.7879175678445</v>
      </c>
      <c r="BQ38" s="24">
        <f t="shared" si="31"/>
        <v>0</v>
      </c>
      <c r="BR38" s="24">
        <f t="shared" si="31"/>
        <v>0</v>
      </c>
      <c r="BS38" s="24">
        <f t="shared" si="31"/>
        <v>0</v>
      </c>
      <c r="BT38" s="24">
        <f t="shared" si="31"/>
        <v>0</v>
      </c>
    </row>
    <row r="39" spans="1:72" hidden="1" outlineLevel="1" x14ac:dyDescent="0.25">
      <c r="A39" s="11" t="s">
        <v>19</v>
      </c>
      <c r="C39" s="2" t="s">
        <v>1</v>
      </c>
      <c r="D39" s="8">
        <f>IFERROR(
GETPIVOTDATA("[Base_Tarjetas].[Importe]",TDinamica_R!$A$3,
"[Base_Tarjetas].[PERIODO]","[Base_Tarjetas].[PERIODO].&amp;[" &amp; TEXT(D$6,"yyyymm") &amp; "]",
"[Base_Tarjetas].[Metrica]","[Base_Tarjetas].[Metrica].&amp;[" &amp; $A39 &amp; "]",
"[Base_Tarjetas].[SEGMENTO_DESCRIP]","[Base_Tarjetas].[SEGMENTO_DESCRIP].&amp;[" &amp; $C$6 &amp; "]",
"[Base_Tarjetas].[SITUACION]","[Base_Tarjetas].[SITUACION].&amp;[" &amp; $C39 &amp; "]",
"[Base_Tarjetas].[TIPO]","[Base_Tarjetas].[TIPO].&amp;[" &amp; $C$1 &amp; "]")/1000,
0)</f>
        <v>0</v>
      </c>
      <c r="E39" s="8">
        <f>IFERROR(
GETPIVOTDATA("[Base_Tarjetas].[Importe]",TDinamica_R!$A$3,
"[Base_Tarjetas].[PERIODO]","[Base_Tarjetas].[PERIODO].&amp;[" &amp; TEXT(E$6,"yyyymm") &amp; "]",
"[Base_Tarjetas].[Metrica]","[Base_Tarjetas].[Metrica].&amp;[" &amp; $A39 &amp; "]",
"[Base_Tarjetas].[SEGMENTO_DESCRIP]","[Base_Tarjetas].[SEGMENTO_DESCRIP].&amp;[" &amp; $C$6 &amp; "]",
"[Base_Tarjetas].[SITUACION]","[Base_Tarjetas].[SITUACION].&amp;[" &amp; $C39 &amp; "]",
"[Base_Tarjetas].[TIPO]","[Base_Tarjetas].[TIPO].&amp;[" &amp; $C$1 &amp; "]")/1000,
0)</f>
        <v>0</v>
      </c>
      <c r="F39" s="8">
        <f>IFERROR(
GETPIVOTDATA("[Base_Tarjetas].[Importe]",TDinamica_R!$A$3,
"[Base_Tarjetas].[PERIODO]","[Base_Tarjetas].[PERIODO].&amp;[" &amp; TEXT(F$6,"yyyymm") &amp; "]",
"[Base_Tarjetas].[Metrica]","[Base_Tarjetas].[Metrica].&amp;[" &amp; $A39 &amp; "]",
"[Base_Tarjetas].[SEGMENTO_DESCRIP]","[Base_Tarjetas].[SEGMENTO_DESCRIP].&amp;[" &amp; $C$6 &amp; "]",
"[Base_Tarjetas].[SITUACION]","[Base_Tarjetas].[SITUACION].&amp;[" &amp; $C39 &amp; "]",
"[Base_Tarjetas].[TIPO]","[Base_Tarjetas].[TIPO].&amp;[" &amp; $C$1 &amp; "]")/1000,
0)</f>
        <v>0</v>
      </c>
      <c r="G39" s="8">
        <f>IFERROR(
GETPIVOTDATA("[Base_Tarjetas].[Importe]",TDinamica_R!$A$3,
"[Base_Tarjetas].[PERIODO]","[Base_Tarjetas].[PERIODO].&amp;[" &amp; TEXT(G$6,"yyyymm") &amp; "]",
"[Base_Tarjetas].[Metrica]","[Base_Tarjetas].[Metrica].&amp;[" &amp; $A39 &amp; "]",
"[Base_Tarjetas].[SEGMENTO_DESCRIP]","[Base_Tarjetas].[SEGMENTO_DESCRIP].&amp;[" &amp; $C$6 &amp; "]",
"[Base_Tarjetas].[SITUACION]","[Base_Tarjetas].[SITUACION].&amp;[" &amp; $C39 &amp; "]",
"[Base_Tarjetas].[TIPO]","[Base_Tarjetas].[TIPO].&amp;[" &amp; $C$1 &amp; "]")/1000,
0)</f>
        <v>0</v>
      </c>
      <c r="H39" s="8">
        <f>IFERROR(
GETPIVOTDATA("[Base_Tarjetas].[Importe]",TDinamica_R!$A$3,
"[Base_Tarjetas].[PERIODO]","[Base_Tarjetas].[PERIODO].&amp;[" &amp; TEXT(H$6,"yyyymm") &amp; "]",
"[Base_Tarjetas].[Metrica]","[Base_Tarjetas].[Metrica].&amp;[" &amp; $A39 &amp; "]",
"[Base_Tarjetas].[SEGMENTO_DESCRIP]","[Base_Tarjetas].[SEGMENTO_DESCRIP].&amp;[" &amp; $C$6 &amp; "]",
"[Base_Tarjetas].[SITUACION]","[Base_Tarjetas].[SITUACION].&amp;[" &amp; $C39 &amp; "]",
"[Base_Tarjetas].[TIPO]","[Base_Tarjetas].[TIPO].&amp;[" &amp; $C$1 &amp; "]")/1000,
0)</f>
        <v>0</v>
      </c>
      <c r="I39" s="8">
        <f>IFERROR(
GETPIVOTDATA("[Base_Tarjetas].[Importe]",TDinamica_R!$A$3,
"[Base_Tarjetas].[PERIODO]","[Base_Tarjetas].[PERIODO].&amp;[" &amp; TEXT(I$6,"yyyymm") &amp; "]",
"[Base_Tarjetas].[Metrica]","[Base_Tarjetas].[Metrica].&amp;[" &amp; $A39 &amp; "]",
"[Base_Tarjetas].[SEGMENTO_DESCRIP]","[Base_Tarjetas].[SEGMENTO_DESCRIP].&amp;[" &amp; $C$6 &amp; "]",
"[Base_Tarjetas].[SITUACION]","[Base_Tarjetas].[SITUACION].&amp;[" &amp; $C39 &amp; "]",
"[Base_Tarjetas].[TIPO]","[Base_Tarjetas].[TIPO].&amp;[" &amp; $C$1 &amp; "]")/1000,
0)</f>
        <v>0</v>
      </c>
      <c r="J39" s="8">
        <f>IFERROR(
GETPIVOTDATA("[Base_Tarjetas].[Importe]",TDinamica_R!$A$3,
"[Base_Tarjetas].[PERIODO]","[Base_Tarjetas].[PERIODO].&amp;[" &amp; TEXT(J$6,"yyyymm") &amp; "]",
"[Base_Tarjetas].[Metrica]","[Base_Tarjetas].[Metrica].&amp;[" &amp; $A39 &amp; "]",
"[Base_Tarjetas].[SEGMENTO_DESCRIP]","[Base_Tarjetas].[SEGMENTO_DESCRIP].&amp;[" &amp; $C$6 &amp; "]",
"[Base_Tarjetas].[SITUACION]","[Base_Tarjetas].[SITUACION].&amp;[" &amp; $C39 &amp; "]",
"[Base_Tarjetas].[TIPO]","[Base_Tarjetas].[TIPO].&amp;[" &amp; $C$1 &amp; "]")/1000,
0)</f>
        <v>0</v>
      </c>
      <c r="K39" s="8">
        <f>IFERROR(
GETPIVOTDATA("[Base_Tarjetas].[Importe]",TDinamica_R!$A$3,
"[Base_Tarjetas].[PERIODO]","[Base_Tarjetas].[PERIODO].&amp;[" &amp; TEXT(K$6,"yyyymm") &amp; "]",
"[Base_Tarjetas].[Metrica]","[Base_Tarjetas].[Metrica].&amp;[" &amp; $A39 &amp; "]",
"[Base_Tarjetas].[SEGMENTO_DESCRIP]","[Base_Tarjetas].[SEGMENTO_DESCRIP].&amp;[" &amp; $C$6 &amp; "]",
"[Base_Tarjetas].[SITUACION]","[Base_Tarjetas].[SITUACION].&amp;[" &amp; $C39 &amp; "]",
"[Base_Tarjetas].[TIPO]","[Base_Tarjetas].[TIPO].&amp;[" &amp; $C$1 &amp; "]")/1000,
0)</f>
        <v>0</v>
      </c>
      <c r="L39" s="8">
        <f>IFERROR(
GETPIVOTDATA("[Base_Tarjetas].[Importe]",TDinamica_R!$A$3,
"[Base_Tarjetas].[PERIODO]","[Base_Tarjetas].[PERIODO].&amp;[" &amp; TEXT(L$6,"yyyymm") &amp; "]",
"[Base_Tarjetas].[Metrica]","[Base_Tarjetas].[Metrica].&amp;[" &amp; $A39 &amp; "]",
"[Base_Tarjetas].[SEGMENTO_DESCRIP]","[Base_Tarjetas].[SEGMENTO_DESCRIP].&amp;[" &amp; $C$6 &amp; "]",
"[Base_Tarjetas].[SITUACION]","[Base_Tarjetas].[SITUACION].&amp;[" &amp; $C39 &amp; "]",
"[Base_Tarjetas].[TIPO]","[Base_Tarjetas].[TIPO].&amp;[" &amp; $C$1 &amp; "]")/1000,
0)</f>
        <v>0</v>
      </c>
      <c r="M39" s="8">
        <f>IFERROR(
GETPIVOTDATA("[Base_Tarjetas].[Importe]",TDinamica_R!$A$3,
"[Base_Tarjetas].[PERIODO]","[Base_Tarjetas].[PERIODO].&amp;[" &amp; TEXT(M$6,"yyyymm") &amp; "]",
"[Base_Tarjetas].[Metrica]","[Base_Tarjetas].[Metrica].&amp;[" &amp; $A39 &amp; "]",
"[Base_Tarjetas].[SEGMENTO_DESCRIP]","[Base_Tarjetas].[SEGMENTO_DESCRIP].&amp;[" &amp; $C$6 &amp; "]",
"[Base_Tarjetas].[SITUACION]","[Base_Tarjetas].[SITUACION].&amp;[" &amp; $C39 &amp; "]",
"[Base_Tarjetas].[TIPO]","[Base_Tarjetas].[TIPO].&amp;[" &amp; $C$1 &amp; "]")/1000,
0)</f>
        <v>0</v>
      </c>
      <c r="N39" s="8">
        <f>IFERROR(
GETPIVOTDATA("[Base_Tarjetas].[Importe]",TDinamica_R!$A$3,
"[Base_Tarjetas].[PERIODO]","[Base_Tarjetas].[PERIODO].&amp;[" &amp; TEXT(N$6,"yyyymm") &amp; "]",
"[Base_Tarjetas].[Metrica]","[Base_Tarjetas].[Metrica].&amp;[" &amp; $A39 &amp; "]",
"[Base_Tarjetas].[SEGMENTO_DESCRIP]","[Base_Tarjetas].[SEGMENTO_DESCRIP].&amp;[" &amp; $C$6 &amp; "]",
"[Base_Tarjetas].[SITUACION]","[Base_Tarjetas].[SITUACION].&amp;[" &amp; $C39 &amp; "]",
"[Base_Tarjetas].[TIPO]","[Base_Tarjetas].[TIPO].&amp;[" &amp; $C$1 &amp; "]")/1000,
0)</f>
        <v>0</v>
      </c>
      <c r="O39" s="8">
        <f>IFERROR(
GETPIVOTDATA("[Base_Tarjetas].[Importe]",TDinamica_R!$A$3,
"[Base_Tarjetas].[PERIODO]","[Base_Tarjetas].[PERIODO].&amp;[" &amp; TEXT(O$6,"yyyymm") &amp; "]",
"[Base_Tarjetas].[Metrica]","[Base_Tarjetas].[Metrica].&amp;[" &amp; $A39 &amp; "]",
"[Base_Tarjetas].[SEGMENTO_DESCRIP]","[Base_Tarjetas].[SEGMENTO_DESCRIP].&amp;[" &amp; $C$6 &amp; "]",
"[Base_Tarjetas].[SITUACION]","[Base_Tarjetas].[SITUACION].&amp;[" &amp; $C39 &amp; "]",
"[Base_Tarjetas].[TIPO]","[Base_Tarjetas].[TIPO].&amp;[" &amp; $C$1 &amp; "]")/1000,
0)</f>
        <v>0</v>
      </c>
      <c r="P39" s="8">
        <f>IFERROR(
GETPIVOTDATA("[Base_Tarjetas].[Importe]",TDinamica_R!$A$3,
"[Base_Tarjetas].[PERIODO]","[Base_Tarjetas].[PERIODO].&amp;[" &amp; TEXT(P$6,"yyyymm") &amp; "]",
"[Base_Tarjetas].[Metrica]","[Base_Tarjetas].[Metrica].&amp;[" &amp; $A39 &amp; "]",
"[Base_Tarjetas].[SEGMENTO_DESCRIP]","[Base_Tarjetas].[SEGMENTO_DESCRIP].&amp;[" &amp; $C$6 &amp; "]",
"[Base_Tarjetas].[SITUACION]","[Base_Tarjetas].[SITUACION].&amp;[" &amp; $C39 &amp; "]",
"[Base_Tarjetas].[TIPO]","[Base_Tarjetas].[TIPO].&amp;[" &amp; $C$1 &amp; "]")/1000,
0)</f>
        <v>0</v>
      </c>
      <c r="Q39" s="8">
        <f>IFERROR(
GETPIVOTDATA("[Base_Tarjetas].[Importe]",TDinamica_R!$A$3,
"[Base_Tarjetas].[PERIODO]","[Base_Tarjetas].[PERIODO].&amp;[" &amp; TEXT(Q$6,"yyyymm") &amp; "]",
"[Base_Tarjetas].[Metrica]","[Base_Tarjetas].[Metrica].&amp;[" &amp; $A39 &amp; "]",
"[Base_Tarjetas].[SEGMENTO_DESCRIP]","[Base_Tarjetas].[SEGMENTO_DESCRIP].&amp;[" &amp; $C$6 &amp; "]",
"[Base_Tarjetas].[SITUACION]","[Base_Tarjetas].[SITUACION].&amp;[" &amp; $C39 &amp; "]",
"[Base_Tarjetas].[TIPO]","[Base_Tarjetas].[TIPO].&amp;[" &amp; $C$1 &amp; "]")/1000,
0)</f>
        <v>0</v>
      </c>
      <c r="R39" s="8">
        <f>IFERROR(
GETPIVOTDATA("[Base_Tarjetas].[Importe]",TDinamica_R!$A$3,
"[Base_Tarjetas].[PERIODO]","[Base_Tarjetas].[PERIODO].&amp;[" &amp; TEXT(R$6,"yyyymm") &amp; "]",
"[Base_Tarjetas].[Metrica]","[Base_Tarjetas].[Metrica].&amp;[" &amp; $A39 &amp; "]",
"[Base_Tarjetas].[SEGMENTO_DESCRIP]","[Base_Tarjetas].[SEGMENTO_DESCRIP].&amp;[" &amp; $C$6 &amp; "]",
"[Base_Tarjetas].[SITUACION]","[Base_Tarjetas].[SITUACION].&amp;[" &amp; $C39 &amp; "]",
"[Base_Tarjetas].[TIPO]","[Base_Tarjetas].[TIPO].&amp;[" &amp; $C$1 &amp; "]")/1000,
0)</f>
        <v>0</v>
      </c>
      <c r="S39" s="8">
        <f>IFERROR(
GETPIVOTDATA("[Base_Tarjetas].[Importe]",TDinamica_R!$A$3,
"[Base_Tarjetas].[PERIODO]","[Base_Tarjetas].[PERIODO].&amp;[" &amp; TEXT(S$6,"yyyymm") &amp; "]",
"[Base_Tarjetas].[Metrica]","[Base_Tarjetas].[Metrica].&amp;[" &amp; $A39 &amp; "]",
"[Base_Tarjetas].[SEGMENTO_DESCRIP]","[Base_Tarjetas].[SEGMENTO_DESCRIP].&amp;[" &amp; $C$6 &amp; "]",
"[Base_Tarjetas].[SITUACION]","[Base_Tarjetas].[SITUACION].&amp;[" &amp; $C39 &amp; "]",
"[Base_Tarjetas].[TIPO]","[Base_Tarjetas].[TIPO].&amp;[" &amp; $C$1 &amp; "]")/1000,
0)</f>
        <v>0</v>
      </c>
      <c r="T39" s="8">
        <f>IFERROR(
GETPIVOTDATA("[Base_Tarjetas].[Importe]",TDinamica_R!$A$3,
"[Base_Tarjetas].[PERIODO]","[Base_Tarjetas].[PERIODO].&amp;[" &amp; TEXT(T$6,"yyyymm") &amp; "]",
"[Base_Tarjetas].[Metrica]","[Base_Tarjetas].[Metrica].&amp;[" &amp; $A39 &amp; "]",
"[Base_Tarjetas].[SEGMENTO_DESCRIP]","[Base_Tarjetas].[SEGMENTO_DESCRIP].&amp;[" &amp; $C$6 &amp; "]",
"[Base_Tarjetas].[SITUACION]","[Base_Tarjetas].[SITUACION].&amp;[" &amp; $C39 &amp; "]",
"[Base_Tarjetas].[TIPO]","[Base_Tarjetas].[TIPO].&amp;[" &amp; $C$1 &amp; "]")/1000,
0)</f>
        <v>0</v>
      </c>
      <c r="U39" s="8">
        <f>IFERROR(
GETPIVOTDATA("[Base_Tarjetas].[Importe]",TDinamica_R!$A$3,
"[Base_Tarjetas].[PERIODO]","[Base_Tarjetas].[PERIODO].&amp;[" &amp; TEXT(U$6,"yyyymm") &amp; "]",
"[Base_Tarjetas].[Metrica]","[Base_Tarjetas].[Metrica].&amp;[" &amp; $A39 &amp; "]",
"[Base_Tarjetas].[SEGMENTO_DESCRIP]","[Base_Tarjetas].[SEGMENTO_DESCRIP].&amp;[" &amp; $C$6 &amp; "]",
"[Base_Tarjetas].[SITUACION]","[Base_Tarjetas].[SITUACION].&amp;[" &amp; $C39 &amp; "]",
"[Base_Tarjetas].[TIPO]","[Base_Tarjetas].[TIPO].&amp;[" &amp; $C$1 &amp; "]")/1000,
0)</f>
        <v>0</v>
      </c>
      <c r="V39" s="8">
        <f>IFERROR(
GETPIVOTDATA("[Base_Tarjetas].[Importe]",TDinamica_R!$A$3,
"[Base_Tarjetas].[PERIODO]","[Base_Tarjetas].[PERIODO].&amp;[" &amp; TEXT(V$6,"yyyymm") &amp; "]",
"[Base_Tarjetas].[Metrica]","[Base_Tarjetas].[Metrica].&amp;[" &amp; $A39 &amp; "]",
"[Base_Tarjetas].[SEGMENTO_DESCRIP]","[Base_Tarjetas].[SEGMENTO_DESCRIP].&amp;[" &amp; $C$6 &amp; "]",
"[Base_Tarjetas].[SITUACION]","[Base_Tarjetas].[SITUACION].&amp;[" &amp; $C39 &amp; "]",
"[Base_Tarjetas].[TIPO]","[Base_Tarjetas].[TIPO].&amp;[" &amp; $C$1 &amp; "]")/1000,
0)</f>
        <v>0</v>
      </c>
      <c r="W39" s="8">
        <f>IFERROR(
GETPIVOTDATA("[Base_Tarjetas].[Importe]",TDinamica_R!$A$3,
"[Base_Tarjetas].[PERIODO]","[Base_Tarjetas].[PERIODO].&amp;[" &amp; TEXT(W$6,"yyyymm") &amp; "]",
"[Base_Tarjetas].[Metrica]","[Base_Tarjetas].[Metrica].&amp;[" &amp; $A39 &amp; "]",
"[Base_Tarjetas].[SEGMENTO_DESCRIP]","[Base_Tarjetas].[SEGMENTO_DESCRIP].&amp;[" &amp; $C$6 &amp; "]",
"[Base_Tarjetas].[SITUACION]","[Base_Tarjetas].[SITUACION].&amp;[" &amp; $C39 &amp; "]",
"[Base_Tarjetas].[TIPO]","[Base_Tarjetas].[TIPO].&amp;[" &amp; $C$1 &amp; "]")/1000,
0)</f>
        <v>0</v>
      </c>
      <c r="X39" s="8">
        <f>IFERROR(
GETPIVOTDATA("[Base_Tarjetas].[Importe]",TDinamica_R!$A$3,
"[Base_Tarjetas].[PERIODO]","[Base_Tarjetas].[PERIODO].&amp;[" &amp; TEXT(X$6,"yyyymm") &amp; "]",
"[Base_Tarjetas].[Metrica]","[Base_Tarjetas].[Metrica].&amp;[" &amp; $A39 &amp; "]",
"[Base_Tarjetas].[SEGMENTO_DESCRIP]","[Base_Tarjetas].[SEGMENTO_DESCRIP].&amp;[" &amp; $C$6 &amp; "]",
"[Base_Tarjetas].[SITUACION]","[Base_Tarjetas].[SITUACION].&amp;[" &amp; $C39 &amp; "]",
"[Base_Tarjetas].[TIPO]","[Base_Tarjetas].[TIPO].&amp;[" &amp; $C$1 &amp; "]")/1000,
0)</f>
        <v>0</v>
      </c>
      <c r="Y39" s="8">
        <f>IFERROR(
GETPIVOTDATA("[Base_Tarjetas].[Importe]",TDinamica_R!$A$3,
"[Base_Tarjetas].[PERIODO]","[Base_Tarjetas].[PERIODO].&amp;[" &amp; TEXT(Y$6,"yyyymm") &amp; "]",
"[Base_Tarjetas].[Metrica]","[Base_Tarjetas].[Metrica].&amp;[" &amp; $A39 &amp; "]",
"[Base_Tarjetas].[SEGMENTO_DESCRIP]","[Base_Tarjetas].[SEGMENTO_DESCRIP].&amp;[" &amp; $C$6 &amp; "]",
"[Base_Tarjetas].[SITUACION]","[Base_Tarjetas].[SITUACION].&amp;[" &amp; $C39 &amp; "]",
"[Base_Tarjetas].[TIPO]","[Base_Tarjetas].[TIPO].&amp;[" &amp; $C$1 &amp; "]")/1000,
0)</f>
        <v>0</v>
      </c>
      <c r="Z39" s="8">
        <f>IFERROR(
GETPIVOTDATA("[Base_Tarjetas].[Importe]",TDinamica_R!$A$3,
"[Base_Tarjetas].[PERIODO]","[Base_Tarjetas].[PERIODO].&amp;[" &amp; TEXT(Z$6,"yyyymm") &amp; "]",
"[Base_Tarjetas].[Metrica]","[Base_Tarjetas].[Metrica].&amp;[" &amp; $A39 &amp; "]",
"[Base_Tarjetas].[SEGMENTO_DESCRIP]","[Base_Tarjetas].[SEGMENTO_DESCRIP].&amp;[" &amp; $C$6 &amp; "]",
"[Base_Tarjetas].[SITUACION]","[Base_Tarjetas].[SITUACION].&amp;[" &amp; $C39 &amp; "]",
"[Base_Tarjetas].[TIPO]","[Base_Tarjetas].[TIPO].&amp;[" &amp; $C$1 &amp; "]")/1000,
0)</f>
        <v>0</v>
      </c>
      <c r="AA39" s="8">
        <f>IFERROR(
GETPIVOTDATA("[Base_Tarjetas].[Importe]",TDinamica_R!$A$3,
"[Base_Tarjetas].[PERIODO]","[Base_Tarjetas].[PERIODO].&amp;[" &amp; TEXT(AA$6,"yyyymm") &amp; "]",
"[Base_Tarjetas].[Metrica]","[Base_Tarjetas].[Metrica].&amp;[" &amp; $A39 &amp; "]",
"[Base_Tarjetas].[SEGMENTO_DESCRIP]","[Base_Tarjetas].[SEGMENTO_DESCRIP].&amp;[" &amp; $C$6 &amp; "]",
"[Base_Tarjetas].[SITUACION]","[Base_Tarjetas].[SITUACION].&amp;[" &amp; $C39 &amp; "]",
"[Base_Tarjetas].[TIPO]","[Base_Tarjetas].[TIPO].&amp;[" &amp; $C$1 &amp; "]")/1000,
0)</f>
        <v>0</v>
      </c>
      <c r="AB39" s="8">
        <f>IFERROR(
GETPIVOTDATA("[Base_Tarjetas].[Importe]",TDinamica_R!$A$3,
"[Base_Tarjetas].[PERIODO]","[Base_Tarjetas].[PERIODO].&amp;[" &amp; TEXT(AB$6,"yyyymm") &amp; "]",
"[Base_Tarjetas].[Metrica]","[Base_Tarjetas].[Metrica].&amp;[" &amp; $A39 &amp; "]",
"[Base_Tarjetas].[SEGMENTO_DESCRIP]","[Base_Tarjetas].[SEGMENTO_DESCRIP].&amp;[" &amp; $C$6 &amp; "]",
"[Base_Tarjetas].[SITUACION]","[Base_Tarjetas].[SITUACION].&amp;[" &amp; $C39 &amp; "]",
"[Base_Tarjetas].[TIPO]","[Base_Tarjetas].[TIPO].&amp;[" &amp; $C$1 &amp; "]")/1000,
0)</f>
        <v>0</v>
      </c>
      <c r="AC39" s="8">
        <f>IFERROR(
GETPIVOTDATA("[Base_Tarjetas].[Importe]",TDinamica_R!$A$3,
"[Base_Tarjetas].[PERIODO]","[Base_Tarjetas].[PERIODO].&amp;[" &amp; TEXT(AC$6,"yyyymm") &amp; "]",
"[Base_Tarjetas].[Metrica]","[Base_Tarjetas].[Metrica].&amp;[" &amp; $A39 &amp; "]",
"[Base_Tarjetas].[SEGMENTO_DESCRIP]","[Base_Tarjetas].[SEGMENTO_DESCRIP].&amp;[" &amp; $C$6 &amp; "]",
"[Base_Tarjetas].[SITUACION]","[Base_Tarjetas].[SITUACION].&amp;[" &amp; $C39 &amp; "]",
"[Base_Tarjetas].[TIPO]","[Base_Tarjetas].[TIPO].&amp;[" &amp; $C$1 &amp; "]")/1000,
0)</f>
        <v>0</v>
      </c>
      <c r="AD39" s="8">
        <f>IFERROR(
GETPIVOTDATA("[Base_Tarjetas].[Importe]",TDinamica_R!$A$3,
"[Base_Tarjetas].[PERIODO]","[Base_Tarjetas].[PERIODO].&amp;[" &amp; TEXT(AD$6,"yyyymm") &amp; "]",
"[Base_Tarjetas].[Metrica]","[Base_Tarjetas].[Metrica].&amp;[" &amp; $A39 &amp; "]",
"[Base_Tarjetas].[SEGMENTO_DESCRIP]","[Base_Tarjetas].[SEGMENTO_DESCRIP].&amp;[" &amp; $C$6 &amp; "]",
"[Base_Tarjetas].[SITUACION]","[Base_Tarjetas].[SITUACION].&amp;[" &amp; $C39 &amp; "]",
"[Base_Tarjetas].[TIPO]","[Base_Tarjetas].[TIPO].&amp;[" &amp; $C$1 &amp; "]")/1000,
0)</f>
        <v>0</v>
      </c>
      <c r="AE39" s="8">
        <f>IFERROR(
GETPIVOTDATA("[Base_Tarjetas].[Importe]",TDinamica_R!$A$3,
"[Base_Tarjetas].[PERIODO]","[Base_Tarjetas].[PERIODO].&amp;[" &amp; TEXT(AE$6,"yyyymm") &amp; "]",
"[Base_Tarjetas].[Metrica]","[Base_Tarjetas].[Metrica].&amp;[" &amp; $A39 &amp; "]",
"[Base_Tarjetas].[SEGMENTO_DESCRIP]","[Base_Tarjetas].[SEGMENTO_DESCRIP].&amp;[" &amp; $C$6 &amp; "]",
"[Base_Tarjetas].[SITUACION]","[Base_Tarjetas].[SITUACION].&amp;[" &amp; $C39 &amp; "]",
"[Base_Tarjetas].[TIPO]","[Base_Tarjetas].[TIPO].&amp;[" &amp; $C$1 &amp; "]")/1000,
0)</f>
        <v>0</v>
      </c>
      <c r="AF39" s="8">
        <f>IFERROR(
GETPIVOTDATA("[Base_Tarjetas].[Importe]",TDinamica_R!$A$3,
"[Base_Tarjetas].[PERIODO]","[Base_Tarjetas].[PERIODO].&amp;[" &amp; TEXT(AF$6,"yyyymm") &amp; "]",
"[Base_Tarjetas].[Metrica]","[Base_Tarjetas].[Metrica].&amp;[" &amp; $A39 &amp; "]",
"[Base_Tarjetas].[SEGMENTO_DESCRIP]","[Base_Tarjetas].[SEGMENTO_DESCRIP].&amp;[" &amp; $C$6 &amp; "]",
"[Base_Tarjetas].[SITUACION]","[Base_Tarjetas].[SITUACION].&amp;[" &amp; $C39 &amp; "]",
"[Base_Tarjetas].[TIPO]","[Base_Tarjetas].[TIPO].&amp;[" &amp; $C$1 &amp; "]")/1000,
0)</f>
        <v>0</v>
      </c>
      <c r="AG39" s="8">
        <f>IFERROR(
GETPIVOTDATA("[Base_Tarjetas].[Importe]",TDinamica_R!$A$3,
"[Base_Tarjetas].[PERIODO]","[Base_Tarjetas].[PERIODO].&amp;[" &amp; TEXT(AG$6,"yyyymm") &amp; "]",
"[Base_Tarjetas].[Metrica]","[Base_Tarjetas].[Metrica].&amp;[" &amp; $A39 &amp; "]",
"[Base_Tarjetas].[SEGMENTO_DESCRIP]","[Base_Tarjetas].[SEGMENTO_DESCRIP].&amp;[" &amp; $C$6 &amp; "]",
"[Base_Tarjetas].[SITUACION]","[Base_Tarjetas].[SITUACION].&amp;[" &amp; $C39 &amp; "]",
"[Base_Tarjetas].[TIPO]","[Base_Tarjetas].[TIPO].&amp;[" &amp; $C$1 &amp; "]")/1000,
0)</f>
        <v>0</v>
      </c>
      <c r="AH39" s="8">
        <f>IFERROR(
GETPIVOTDATA("[Base_Tarjetas].[Importe]",TDinamica_R!$A$3,
"[Base_Tarjetas].[PERIODO]","[Base_Tarjetas].[PERIODO].&amp;[" &amp; TEXT(AH$6,"yyyymm") &amp; "]",
"[Base_Tarjetas].[Metrica]","[Base_Tarjetas].[Metrica].&amp;[" &amp; $A39 &amp; "]",
"[Base_Tarjetas].[SEGMENTO_DESCRIP]","[Base_Tarjetas].[SEGMENTO_DESCRIP].&amp;[" &amp; $C$6 &amp; "]",
"[Base_Tarjetas].[SITUACION]","[Base_Tarjetas].[SITUACION].&amp;[" &amp; $C39 &amp; "]",
"[Base_Tarjetas].[TIPO]","[Base_Tarjetas].[TIPO].&amp;[" &amp; $C$1 &amp; "]")/1000,
0)</f>
        <v>0</v>
      </c>
      <c r="AI39" s="8">
        <f>IFERROR(
GETPIVOTDATA("[Base_Tarjetas].[Importe]",TDinamica_R!$A$3,
"[Base_Tarjetas].[PERIODO]","[Base_Tarjetas].[PERIODO].&amp;[" &amp; TEXT(AI$6,"yyyymm") &amp; "]",
"[Base_Tarjetas].[Metrica]","[Base_Tarjetas].[Metrica].&amp;[" &amp; $A39 &amp; "]",
"[Base_Tarjetas].[SEGMENTO_DESCRIP]","[Base_Tarjetas].[SEGMENTO_DESCRIP].&amp;[" &amp; $C$6 &amp; "]",
"[Base_Tarjetas].[SITUACION]","[Base_Tarjetas].[SITUACION].&amp;[" &amp; $C39 &amp; "]",
"[Base_Tarjetas].[TIPO]","[Base_Tarjetas].[TIPO].&amp;[" &amp; $C$1 &amp; "]")/1000,
0)</f>
        <v>0</v>
      </c>
      <c r="AJ39" s="8">
        <f>IFERROR(
GETPIVOTDATA("[Base_Tarjetas].[Importe]",TDinamica_R!$A$3,
"[Base_Tarjetas].[PERIODO]","[Base_Tarjetas].[PERIODO].&amp;[" &amp; TEXT(AJ$6,"yyyymm") &amp; "]",
"[Base_Tarjetas].[Metrica]","[Base_Tarjetas].[Metrica].&amp;[" &amp; $A39 &amp; "]",
"[Base_Tarjetas].[SEGMENTO_DESCRIP]","[Base_Tarjetas].[SEGMENTO_DESCRIP].&amp;[" &amp; $C$6 &amp; "]",
"[Base_Tarjetas].[SITUACION]","[Base_Tarjetas].[SITUACION].&amp;[" &amp; $C39 &amp; "]",
"[Base_Tarjetas].[TIPO]","[Base_Tarjetas].[TIPO].&amp;[" &amp; $C$1 &amp; "]")/1000,
0)</f>
        <v>0</v>
      </c>
      <c r="AK39" s="8">
        <f>IFERROR(
GETPIVOTDATA("[Base_Tarjetas].[Importe]",TDinamica_R!$A$3,
"[Base_Tarjetas].[PERIODO]","[Base_Tarjetas].[PERIODO].&amp;[" &amp; TEXT(AK$6,"yyyymm") &amp; "]",
"[Base_Tarjetas].[Metrica]","[Base_Tarjetas].[Metrica].&amp;[" &amp; $A39 &amp; "]",
"[Base_Tarjetas].[SEGMENTO_DESCRIP]","[Base_Tarjetas].[SEGMENTO_DESCRIP].&amp;[" &amp; $C$6 &amp; "]",
"[Base_Tarjetas].[SITUACION]","[Base_Tarjetas].[SITUACION].&amp;[" &amp; $C39 &amp; "]",
"[Base_Tarjetas].[TIPO]","[Base_Tarjetas].[TIPO].&amp;[" &amp; $C$1 &amp; "]")/1000,
0)</f>
        <v>0</v>
      </c>
      <c r="AL39" s="8">
        <f>IFERROR(
GETPIVOTDATA("[Base_Tarjetas].[Importe]",TDinamica_R!$A$3,
"[Base_Tarjetas].[PERIODO]","[Base_Tarjetas].[PERIODO].&amp;[" &amp; TEXT(AL$6,"yyyymm") &amp; "]",
"[Base_Tarjetas].[Metrica]","[Base_Tarjetas].[Metrica].&amp;[" &amp; $A39 &amp; "]",
"[Base_Tarjetas].[SEGMENTO_DESCRIP]","[Base_Tarjetas].[SEGMENTO_DESCRIP].&amp;[" &amp; $C$6 &amp; "]",
"[Base_Tarjetas].[SITUACION]","[Base_Tarjetas].[SITUACION].&amp;[" &amp; $C39 &amp; "]",
"[Base_Tarjetas].[TIPO]","[Base_Tarjetas].[TIPO].&amp;[" &amp; $C$1 &amp; "]")/1000,
0)</f>
        <v>0</v>
      </c>
      <c r="AM39" s="8">
        <f>IFERROR(
GETPIVOTDATA("[Base_Tarjetas].[Importe]",TDinamica_R!$A$3,
"[Base_Tarjetas].[PERIODO]","[Base_Tarjetas].[PERIODO].&amp;[" &amp; TEXT(AM$6,"yyyymm") &amp; "]",
"[Base_Tarjetas].[Metrica]","[Base_Tarjetas].[Metrica].&amp;[" &amp; $A39 &amp; "]",
"[Base_Tarjetas].[SEGMENTO_DESCRIP]","[Base_Tarjetas].[SEGMENTO_DESCRIP].&amp;[" &amp; $C$6 &amp; "]",
"[Base_Tarjetas].[SITUACION]","[Base_Tarjetas].[SITUACION].&amp;[" &amp; $C39 &amp; "]",
"[Base_Tarjetas].[TIPO]","[Base_Tarjetas].[TIPO].&amp;[" &amp; $C$1 &amp; "]")/1000,
0)</f>
        <v>0</v>
      </c>
      <c r="AN39" s="8">
        <f>IFERROR(
GETPIVOTDATA("[Base_Tarjetas].[Importe]",TDinamica_R!$A$3,
"[Base_Tarjetas].[PERIODO]","[Base_Tarjetas].[PERIODO].&amp;[" &amp; TEXT(AN$6,"yyyymm") &amp; "]",
"[Base_Tarjetas].[Metrica]","[Base_Tarjetas].[Metrica].&amp;[" &amp; $A39 &amp; "]",
"[Base_Tarjetas].[SEGMENTO_DESCRIP]","[Base_Tarjetas].[SEGMENTO_DESCRIP].&amp;[" &amp; $C$6 &amp; "]",
"[Base_Tarjetas].[SITUACION]","[Base_Tarjetas].[SITUACION].&amp;[" &amp; $C39 &amp; "]",
"[Base_Tarjetas].[TIPO]","[Base_Tarjetas].[TIPO].&amp;[" &amp; $C$1 &amp; "]")/1000,
0)</f>
        <v>0</v>
      </c>
      <c r="AO39" s="8">
        <f>IFERROR(
GETPIVOTDATA("[Base_Tarjetas].[Importe]",TDinamica_R!$A$3,
"[Base_Tarjetas].[PERIODO]","[Base_Tarjetas].[PERIODO].&amp;[" &amp; TEXT(AO$6,"yyyymm") &amp; "]",
"[Base_Tarjetas].[Metrica]","[Base_Tarjetas].[Metrica].&amp;[" &amp; $A39 &amp; "]",
"[Base_Tarjetas].[SEGMENTO_DESCRIP]","[Base_Tarjetas].[SEGMENTO_DESCRIP].&amp;[" &amp; $C$6 &amp; "]",
"[Base_Tarjetas].[SITUACION]","[Base_Tarjetas].[SITUACION].&amp;[" &amp; $C39 &amp; "]",
"[Base_Tarjetas].[TIPO]","[Base_Tarjetas].[TIPO].&amp;[" &amp; $C$1 &amp; "]")/1000,
0)</f>
        <v>0</v>
      </c>
      <c r="AP39" s="8">
        <f>IFERROR(
GETPIVOTDATA("[Base_Tarjetas].[Importe]",TDinamica_R!$A$3,
"[Base_Tarjetas].[PERIODO]","[Base_Tarjetas].[PERIODO].&amp;[" &amp; TEXT(AP$6,"yyyymm") &amp; "]",
"[Base_Tarjetas].[Metrica]","[Base_Tarjetas].[Metrica].&amp;[" &amp; $A39 &amp; "]",
"[Base_Tarjetas].[SEGMENTO_DESCRIP]","[Base_Tarjetas].[SEGMENTO_DESCRIP].&amp;[" &amp; $C$6 &amp; "]",
"[Base_Tarjetas].[SITUACION]","[Base_Tarjetas].[SITUACION].&amp;[" &amp; $C39 &amp; "]",
"[Base_Tarjetas].[TIPO]","[Base_Tarjetas].[TIPO].&amp;[" &amp; $C$1 &amp; "]")/1000,
0)</f>
        <v>0</v>
      </c>
      <c r="AQ39" s="8">
        <f>IFERROR(
GETPIVOTDATA("[Base_Tarjetas].[Importe]",TDinamica_R!$A$3,
"[Base_Tarjetas].[PERIODO]","[Base_Tarjetas].[PERIODO].&amp;[" &amp; TEXT(AQ$6,"yyyymm") &amp; "]",
"[Base_Tarjetas].[Metrica]","[Base_Tarjetas].[Metrica].&amp;[" &amp; $A39 &amp; "]",
"[Base_Tarjetas].[SEGMENTO_DESCRIP]","[Base_Tarjetas].[SEGMENTO_DESCRIP].&amp;[" &amp; $C$6 &amp; "]",
"[Base_Tarjetas].[SITUACION]","[Base_Tarjetas].[SITUACION].&amp;[" &amp; $C39 &amp; "]",
"[Base_Tarjetas].[TIPO]","[Base_Tarjetas].[TIPO].&amp;[" &amp; $C$1 &amp; "]")/1000,
0)</f>
        <v>0</v>
      </c>
      <c r="AR39" s="8">
        <f>IFERROR(
GETPIVOTDATA("[Base_Tarjetas].[Importe]",TDinamica_R!$A$3,
"[Base_Tarjetas].[PERIODO]","[Base_Tarjetas].[PERIODO].&amp;[" &amp; TEXT(AR$6,"yyyymm") &amp; "]",
"[Base_Tarjetas].[Metrica]","[Base_Tarjetas].[Metrica].&amp;[" &amp; $A39 &amp; "]",
"[Base_Tarjetas].[SEGMENTO_DESCRIP]","[Base_Tarjetas].[SEGMENTO_DESCRIP].&amp;[" &amp; $C$6 &amp; "]",
"[Base_Tarjetas].[SITUACION]","[Base_Tarjetas].[SITUACION].&amp;[" &amp; $C39 &amp; "]",
"[Base_Tarjetas].[TIPO]","[Base_Tarjetas].[TIPO].&amp;[" &amp; $C$1 &amp; "]")/1000,
0)</f>
        <v>0</v>
      </c>
      <c r="AS39" s="8">
        <f>IFERROR(
GETPIVOTDATA("[Base_Tarjetas].[Importe]",TDinamica_R!$A$3,
"[Base_Tarjetas].[PERIODO]","[Base_Tarjetas].[PERIODO].&amp;[" &amp; TEXT(AS$6,"yyyymm") &amp; "]",
"[Base_Tarjetas].[Metrica]","[Base_Tarjetas].[Metrica].&amp;[" &amp; $A39 &amp; "]",
"[Base_Tarjetas].[SEGMENTO_DESCRIP]","[Base_Tarjetas].[SEGMENTO_DESCRIP].&amp;[" &amp; $C$6 &amp; "]",
"[Base_Tarjetas].[SITUACION]","[Base_Tarjetas].[SITUACION].&amp;[" &amp; $C39 &amp; "]",
"[Base_Tarjetas].[TIPO]","[Base_Tarjetas].[TIPO].&amp;[" &amp; $C$1 &amp; "]")/1000,
0)</f>
        <v>0</v>
      </c>
      <c r="AT39" s="8">
        <f>IFERROR(
GETPIVOTDATA("[Base_Tarjetas].[Importe]",TDinamica_R!$A$3,
"[Base_Tarjetas].[PERIODO]","[Base_Tarjetas].[PERIODO].&amp;[" &amp; TEXT(AT$6,"yyyymm") &amp; "]",
"[Base_Tarjetas].[Metrica]","[Base_Tarjetas].[Metrica].&amp;[" &amp; $A39 &amp; "]",
"[Base_Tarjetas].[SEGMENTO_DESCRIP]","[Base_Tarjetas].[SEGMENTO_DESCRIP].&amp;[" &amp; $C$6 &amp; "]",
"[Base_Tarjetas].[SITUACION]","[Base_Tarjetas].[SITUACION].&amp;[" &amp; $C39 &amp; "]",
"[Base_Tarjetas].[TIPO]","[Base_Tarjetas].[TIPO].&amp;[" &amp; $C$1 &amp; "]")/1000,
0)</f>
        <v>0</v>
      </c>
      <c r="AU39" s="8">
        <f>IFERROR(
GETPIVOTDATA("[Base_Tarjetas].[Importe]",TDinamica_R!$A$3,
"[Base_Tarjetas].[PERIODO]","[Base_Tarjetas].[PERIODO].&amp;[" &amp; TEXT(AU$6,"yyyymm") &amp; "]",
"[Base_Tarjetas].[Metrica]","[Base_Tarjetas].[Metrica].&amp;[" &amp; $A39 &amp; "]",
"[Base_Tarjetas].[SEGMENTO_DESCRIP]","[Base_Tarjetas].[SEGMENTO_DESCRIP].&amp;[" &amp; $C$6 &amp; "]",
"[Base_Tarjetas].[SITUACION]","[Base_Tarjetas].[SITUACION].&amp;[" &amp; $C39 &amp; "]",
"[Base_Tarjetas].[TIPO]","[Base_Tarjetas].[TIPO].&amp;[" &amp; $C$1 &amp; "]")/1000,
0)</f>
        <v>0</v>
      </c>
      <c r="AV39" s="8">
        <f>IFERROR(
GETPIVOTDATA("[Base_Tarjetas].[Importe]",TDinamica_R!$A$3,
"[Base_Tarjetas].[PERIODO]","[Base_Tarjetas].[PERIODO].&amp;[" &amp; TEXT(AV$6,"yyyymm") &amp; "]",
"[Base_Tarjetas].[Metrica]","[Base_Tarjetas].[Metrica].&amp;[" &amp; $A39 &amp; "]",
"[Base_Tarjetas].[SEGMENTO_DESCRIP]","[Base_Tarjetas].[SEGMENTO_DESCRIP].&amp;[" &amp; $C$6 &amp; "]",
"[Base_Tarjetas].[SITUACION]","[Base_Tarjetas].[SITUACION].&amp;[" &amp; $C39 &amp; "]",
"[Base_Tarjetas].[TIPO]","[Base_Tarjetas].[TIPO].&amp;[" &amp; $C$1 &amp; "]")/1000,
0)</f>
        <v>0</v>
      </c>
      <c r="AW39" s="8">
        <f>IFERROR(
GETPIVOTDATA("[Base_Tarjetas].[Importe]",TDinamica_R!$A$3,
"[Base_Tarjetas].[PERIODO]","[Base_Tarjetas].[PERIODO].&amp;[" &amp; TEXT(AW$6,"yyyymm") &amp; "]",
"[Base_Tarjetas].[Metrica]","[Base_Tarjetas].[Metrica].&amp;[" &amp; $A39 &amp; "]",
"[Base_Tarjetas].[SEGMENTO_DESCRIP]","[Base_Tarjetas].[SEGMENTO_DESCRIP].&amp;[" &amp; $C$6 &amp; "]",
"[Base_Tarjetas].[SITUACION]","[Base_Tarjetas].[SITUACION].&amp;[" &amp; $C39 &amp; "]",
"[Base_Tarjetas].[TIPO]","[Base_Tarjetas].[TIPO].&amp;[" &amp; $C$1 &amp; "]")/1000,
0)</f>
        <v>0</v>
      </c>
      <c r="AX39" s="8">
        <f>IFERROR(
GETPIVOTDATA("[Base_Tarjetas].[Importe]",TDinamica_R!$A$3,
"[Base_Tarjetas].[PERIODO]","[Base_Tarjetas].[PERIODO].&amp;[" &amp; TEXT(AX$6,"yyyymm") &amp; "]",
"[Base_Tarjetas].[Metrica]","[Base_Tarjetas].[Metrica].&amp;[" &amp; $A39 &amp; "]",
"[Base_Tarjetas].[SEGMENTO_DESCRIP]","[Base_Tarjetas].[SEGMENTO_DESCRIP].&amp;[" &amp; $C$6 &amp; "]",
"[Base_Tarjetas].[SITUACION]","[Base_Tarjetas].[SITUACION].&amp;[" &amp; $C39 &amp; "]",
"[Base_Tarjetas].[TIPO]","[Base_Tarjetas].[TIPO].&amp;[" &amp; $C$1 &amp; "]")/1000,
0)</f>
        <v>0</v>
      </c>
      <c r="AY39" s="8">
        <f>IFERROR(
GETPIVOTDATA("[Base_Tarjetas].[Importe]",TDinamica_R!$A$3,
"[Base_Tarjetas].[PERIODO]","[Base_Tarjetas].[PERIODO].&amp;[" &amp; TEXT(AY$6,"yyyymm") &amp; "]",
"[Base_Tarjetas].[Metrica]","[Base_Tarjetas].[Metrica].&amp;[" &amp; $A39 &amp; "]",
"[Base_Tarjetas].[SEGMENTO_DESCRIP]","[Base_Tarjetas].[SEGMENTO_DESCRIP].&amp;[" &amp; $C$6 &amp; "]",
"[Base_Tarjetas].[SITUACION]","[Base_Tarjetas].[SITUACION].&amp;[" &amp; $C39 &amp; "]",
"[Base_Tarjetas].[TIPO]","[Base_Tarjetas].[TIPO].&amp;[" &amp; $C$1 &amp; "]")/1000,
0)</f>
        <v>0</v>
      </c>
      <c r="AZ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TEXT(AZ$6,"yyyymm") &amp; "]"),
0)</f>
        <v>16.380056667574252</v>
      </c>
      <c r="BA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TEXT(BA$6,"yyyymm") &amp; "]"),
0)</f>
        <v>15.939484075270762</v>
      </c>
      <c r="BB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TEXT(BB$6,"yyyymm") &amp; "]"),
0)</f>
        <v>19.248062318661692</v>
      </c>
      <c r="BC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TEXT(BC$6,"yyyymm") &amp; "]"),
0)</f>
        <v>20.106731345145576</v>
      </c>
      <c r="BD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TEXT(BD$6,"yyyymm") &amp; "]"),
0)</f>
        <v>22.458336354234739</v>
      </c>
      <c r="BE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TEXT(BE$6,"yyyymm") &amp; "]"),
0)</f>
        <v>23.62731037105015</v>
      </c>
      <c r="BF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TEXT(BF$6,"yyyymm") &amp; "]"),
0)</f>
        <v>26.371144002645483</v>
      </c>
      <c r="BG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TEXT(BG$6,"yyyymm") &amp; "]"),
0)</f>
        <v>28.319617417613529</v>
      </c>
      <c r="BH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TEXT(BH$6,"yyyymm") &amp; "]"),
0)</f>
        <v>29.713540273560618</v>
      </c>
      <c r="BI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TEXT(BI$6,"yyyymm") &amp; "]"),
0)</f>
        <v>33.568171353495686</v>
      </c>
      <c r="BJ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TEXT(BJ$6,"yyyymm") &amp; "]"),
0)</f>
        <v>35.389316326524693</v>
      </c>
      <c r="BK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TEXT(BK$6,"yyyymm") &amp; "]"),
0)</f>
        <v>39.698762187076206</v>
      </c>
      <c r="BO39" s="24">
        <f t="shared" si="31"/>
        <v>0</v>
      </c>
      <c r="BP39" s="24">
        <f t="shared" si="31"/>
        <v>51.567603061506702</v>
      </c>
      <c r="BQ39" s="24">
        <f t="shared" si="31"/>
        <v>0</v>
      </c>
      <c r="BR39" s="24">
        <f t="shared" si="31"/>
        <v>0</v>
      </c>
      <c r="BS39" s="24">
        <f t="shared" si="31"/>
        <v>0</v>
      </c>
      <c r="BT39" s="24">
        <f t="shared" si="31"/>
        <v>0</v>
      </c>
    </row>
    <row r="40" spans="1:72" hidden="1" outlineLevel="1" x14ac:dyDescent="0.25">
      <c r="A40" s="11" t="s">
        <v>19</v>
      </c>
      <c r="C40" s="2" t="s">
        <v>9</v>
      </c>
      <c r="D40" s="8">
        <f>IFERROR(
GETPIVOTDATA("[Base_Tarjetas].[Importe]",TDinamica_R!$A$3,
"[Base_Tarjetas].[PERIODO]","[Base_Tarjetas].[PERIODO].&amp;[" &amp; TEXT(D$6,"yyyymm") &amp; "]",
"[Base_Tarjetas].[Metrica]","[Base_Tarjetas].[Metrica].&amp;[" &amp; $A40 &amp; "]",
"[Base_Tarjetas].[SEGMENTO_DESCRIP]","[Base_Tarjetas].[SEGMENTO_DESCRIP].&amp;[" &amp; $C$6 &amp; "]",
"[Base_Tarjetas].[SITUACION]","[Base_Tarjetas].[SITUACION].&amp;[" &amp; $C40 &amp; "]",
"[Base_Tarjetas].[TIPO]","[Base_Tarjetas].[TIPO].&amp;[" &amp; $C$1 &amp; "]")/1000,
0)</f>
        <v>0</v>
      </c>
      <c r="E40" s="8">
        <f>IFERROR(
GETPIVOTDATA("[Base_Tarjetas].[Importe]",TDinamica_R!$A$3,
"[Base_Tarjetas].[PERIODO]","[Base_Tarjetas].[PERIODO].&amp;[" &amp; TEXT(E$6,"yyyymm") &amp; "]",
"[Base_Tarjetas].[Metrica]","[Base_Tarjetas].[Metrica].&amp;[" &amp; $A40 &amp; "]",
"[Base_Tarjetas].[SEGMENTO_DESCRIP]","[Base_Tarjetas].[SEGMENTO_DESCRIP].&amp;[" &amp; $C$6 &amp; "]",
"[Base_Tarjetas].[SITUACION]","[Base_Tarjetas].[SITUACION].&amp;[" &amp; $C40 &amp; "]",
"[Base_Tarjetas].[TIPO]","[Base_Tarjetas].[TIPO].&amp;[" &amp; $C$1 &amp; "]")/1000,
0)</f>
        <v>0</v>
      </c>
      <c r="F40" s="8">
        <f>IFERROR(
GETPIVOTDATA("[Base_Tarjetas].[Importe]",TDinamica_R!$A$3,
"[Base_Tarjetas].[PERIODO]","[Base_Tarjetas].[PERIODO].&amp;[" &amp; TEXT(F$6,"yyyymm") &amp; "]",
"[Base_Tarjetas].[Metrica]","[Base_Tarjetas].[Metrica].&amp;[" &amp; $A40 &amp; "]",
"[Base_Tarjetas].[SEGMENTO_DESCRIP]","[Base_Tarjetas].[SEGMENTO_DESCRIP].&amp;[" &amp; $C$6 &amp; "]",
"[Base_Tarjetas].[SITUACION]","[Base_Tarjetas].[SITUACION].&amp;[" &amp; $C40 &amp; "]",
"[Base_Tarjetas].[TIPO]","[Base_Tarjetas].[TIPO].&amp;[" &amp; $C$1 &amp; "]")/1000,
0)</f>
        <v>0</v>
      </c>
      <c r="G40" s="8">
        <f>IFERROR(
GETPIVOTDATA("[Base_Tarjetas].[Importe]",TDinamica_R!$A$3,
"[Base_Tarjetas].[PERIODO]","[Base_Tarjetas].[PERIODO].&amp;[" &amp; TEXT(G$6,"yyyymm") &amp; "]",
"[Base_Tarjetas].[Metrica]","[Base_Tarjetas].[Metrica].&amp;[" &amp; $A40 &amp; "]",
"[Base_Tarjetas].[SEGMENTO_DESCRIP]","[Base_Tarjetas].[SEGMENTO_DESCRIP].&amp;[" &amp; $C$6 &amp; "]",
"[Base_Tarjetas].[SITUACION]","[Base_Tarjetas].[SITUACION].&amp;[" &amp; $C40 &amp; "]",
"[Base_Tarjetas].[TIPO]","[Base_Tarjetas].[TIPO].&amp;[" &amp; $C$1 &amp; "]")/1000,
0)</f>
        <v>0</v>
      </c>
      <c r="H40" s="8">
        <f>IFERROR(
GETPIVOTDATA("[Base_Tarjetas].[Importe]",TDinamica_R!$A$3,
"[Base_Tarjetas].[PERIODO]","[Base_Tarjetas].[PERIODO].&amp;[" &amp; TEXT(H$6,"yyyymm") &amp; "]",
"[Base_Tarjetas].[Metrica]","[Base_Tarjetas].[Metrica].&amp;[" &amp; $A40 &amp; "]",
"[Base_Tarjetas].[SEGMENTO_DESCRIP]","[Base_Tarjetas].[SEGMENTO_DESCRIP].&amp;[" &amp; $C$6 &amp; "]",
"[Base_Tarjetas].[SITUACION]","[Base_Tarjetas].[SITUACION].&amp;[" &amp; $C40 &amp; "]",
"[Base_Tarjetas].[TIPO]","[Base_Tarjetas].[TIPO].&amp;[" &amp; $C$1 &amp; "]")/1000,
0)</f>
        <v>0</v>
      </c>
      <c r="I40" s="8">
        <f>IFERROR(
GETPIVOTDATA("[Base_Tarjetas].[Importe]",TDinamica_R!$A$3,
"[Base_Tarjetas].[PERIODO]","[Base_Tarjetas].[PERIODO].&amp;[" &amp; TEXT(I$6,"yyyymm") &amp; "]",
"[Base_Tarjetas].[Metrica]","[Base_Tarjetas].[Metrica].&amp;[" &amp; $A40 &amp; "]",
"[Base_Tarjetas].[SEGMENTO_DESCRIP]","[Base_Tarjetas].[SEGMENTO_DESCRIP].&amp;[" &amp; $C$6 &amp; "]",
"[Base_Tarjetas].[SITUACION]","[Base_Tarjetas].[SITUACION].&amp;[" &amp; $C40 &amp; "]",
"[Base_Tarjetas].[TIPO]","[Base_Tarjetas].[TIPO].&amp;[" &amp; $C$1 &amp; "]")/1000,
0)</f>
        <v>0</v>
      </c>
      <c r="J40" s="8">
        <f>IFERROR(
GETPIVOTDATA("[Base_Tarjetas].[Importe]",TDinamica_R!$A$3,
"[Base_Tarjetas].[PERIODO]","[Base_Tarjetas].[PERIODO].&amp;[" &amp; TEXT(J$6,"yyyymm") &amp; "]",
"[Base_Tarjetas].[Metrica]","[Base_Tarjetas].[Metrica].&amp;[" &amp; $A40 &amp; "]",
"[Base_Tarjetas].[SEGMENTO_DESCRIP]","[Base_Tarjetas].[SEGMENTO_DESCRIP].&amp;[" &amp; $C$6 &amp; "]",
"[Base_Tarjetas].[SITUACION]","[Base_Tarjetas].[SITUACION].&amp;[" &amp; $C40 &amp; "]",
"[Base_Tarjetas].[TIPO]","[Base_Tarjetas].[TIPO].&amp;[" &amp; $C$1 &amp; "]")/1000,
0)</f>
        <v>0</v>
      </c>
      <c r="K40" s="8">
        <f>IFERROR(
GETPIVOTDATA("[Base_Tarjetas].[Importe]",TDinamica_R!$A$3,
"[Base_Tarjetas].[PERIODO]","[Base_Tarjetas].[PERIODO].&amp;[" &amp; TEXT(K$6,"yyyymm") &amp; "]",
"[Base_Tarjetas].[Metrica]","[Base_Tarjetas].[Metrica].&amp;[" &amp; $A40 &amp; "]",
"[Base_Tarjetas].[SEGMENTO_DESCRIP]","[Base_Tarjetas].[SEGMENTO_DESCRIP].&amp;[" &amp; $C$6 &amp; "]",
"[Base_Tarjetas].[SITUACION]","[Base_Tarjetas].[SITUACION].&amp;[" &amp; $C40 &amp; "]",
"[Base_Tarjetas].[TIPO]","[Base_Tarjetas].[TIPO].&amp;[" &amp; $C$1 &amp; "]")/1000,
0)</f>
        <v>0</v>
      </c>
      <c r="L40" s="8">
        <f>IFERROR(
GETPIVOTDATA("[Base_Tarjetas].[Importe]",TDinamica_R!$A$3,
"[Base_Tarjetas].[PERIODO]","[Base_Tarjetas].[PERIODO].&amp;[" &amp; TEXT(L$6,"yyyymm") &amp; "]",
"[Base_Tarjetas].[Metrica]","[Base_Tarjetas].[Metrica].&amp;[" &amp; $A40 &amp; "]",
"[Base_Tarjetas].[SEGMENTO_DESCRIP]","[Base_Tarjetas].[SEGMENTO_DESCRIP].&amp;[" &amp; $C$6 &amp; "]",
"[Base_Tarjetas].[SITUACION]","[Base_Tarjetas].[SITUACION].&amp;[" &amp; $C40 &amp; "]",
"[Base_Tarjetas].[TIPO]","[Base_Tarjetas].[TIPO].&amp;[" &amp; $C$1 &amp; "]")/1000,
0)</f>
        <v>0</v>
      </c>
      <c r="M40" s="8">
        <f>IFERROR(
GETPIVOTDATA("[Base_Tarjetas].[Importe]",TDinamica_R!$A$3,
"[Base_Tarjetas].[PERIODO]","[Base_Tarjetas].[PERIODO].&amp;[" &amp; TEXT(M$6,"yyyymm") &amp; "]",
"[Base_Tarjetas].[Metrica]","[Base_Tarjetas].[Metrica].&amp;[" &amp; $A40 &amp; "]",
"[Base_Tarjetas].[SEGMENTO_DESCRIP]","[Base_Tarjetas].[SEGMENTO_DESCRIP].&amp;[" &amp; $C$6 &amp; "]",
"[Base_Tarjetas].[SITUACION]","[Base_Tarjetas].[SITUACION].&amp;[" &amp; $C40 &amp; "]",
"[Base_Tarjetas].[TIPO]","[Base_Tarjetas].[TIPO].&amp;[" &amp; $C$1 &amp; "]")/1000,
0)</f>
        <v>0</v>
      </c>
      <c r="N40" s="8">
        <f>IFERROR(
GETPIVOTDATA("[Base_Tarjetas].[Importe]",TDinamica_R!$A$3,
"[Base_Tarjetas].[PERIODO]","[Base_Tarjetas].[PERIODO].&amp;[" &amp; TEXT(N$6,"yyyymm") &amp; "]",
"[Base_Tarjetas].[Metrica]","[Base_Tarjetas].[Metrica].&amp;[" &amp; $A40 &amp; "]",
"[Base_Tarjetas].[SEGMENTO_DESCRIP]","[Base_Tarjetas].[SEGMENTO_DESCRIP].&amp;[" &amp; $C$6 &amp; "]",
"[Base_Tarjetas].[SITUACION]","[Base_Tarjetas].[SITUACION].&amp;[" &amp; $C40 &amp; "]",
"[Base_Tarjetas].[TIPO]","[Base_Tarjetas].[TIPO].&amp;[" &amp; $C$1 &amp; "]")/1000,
0)</f>
        <v>0</v>
      </c>
      <c r="O40" s="8">
        <f>IFERROR(
GETPIVOTDATA("[Base_Tarjetas].[Importe]",TDinamica_R!$A$3,
"[Base_Tarjetas].[PERIODO]","[Base_Tarjetas].[PERIODO].&amp;[" &amp; TEXT(O$6,"yyyymm") &amp; "]",
"[Base_Tarjetas].[Metrica]","[Base_Tarjetas].[Metrica].&amp;[" &amp; $A40 &amp; "]",
"[Base_Tarjetas].[SEGMENTO_DESCRIP]","[Base_Tarjetas].[SEGMENTO_DESCRIP].&amp;[" &amp; $C$6 &amp; "]",
"[Base_Tarjetas].[SITUACION]","[Base_Tarjetas].[SITUACION].&amp;[" &amp; $C40 &amp; "]",
"[Base_Tarjetas].[TIPO]","[Base_Tarjetas].[TIPO].&amp;[" &amp; $C$1 &amp; "]")/1000,
0)</f>
        <v>0</v>
      </c>
      <c r="P40" s="8">
        <f>IFERROR(
GETPIVOTDATA("[Base_Tarjetas].[Importe]",TDinamica_R!$A$3,
"[Base_Tarjetas].[PERIODO]","[Base_Tarjetas].[PERIODO].&amp;[" &amp; TEXT(P$6,"yyyymm") &amp; "]",
"[Base_Tarjetas].[Metrica]","[Base_Tarjetas].[Metrica].&amp;[" &amp; $A40 &amp; "]",
"[Base_Tarjetas].[SEGMENTO_DESCRIP]","[Base_Tarjetas].[SEGMENTO_DESCRIP].&amp;[" &amp; $C$6 &amp; "]",
"[Base_Tarjetas].[SITUACION]","[Base_Tarjetas].[SITUACION].&amp;[" &amp; $C40 &amp; "]",
"[Base_Tarjetas].[TIPO]","[Base_Tarjetas].[TIPO].&amp;[" &amp; $C$1 &amp; "]")/1000,
0)</f>
        <v>0</v>
      </c>
      <c r="Q40" s="8">
        <f>IFERROR(
GETPIVOTDATA("[Base_Tarjetas].[Importe]",TDinamica_R!$A$3,
"[Base_Tarjetas].[PERIODO]","[Base_Tarjetas].[PERIODO].&amp;[" &amp; TEXT(Q$6,"yyyymm") &amp; "]",
"[Base_Tarjetas].[Metrica]","[Base_Tarjetas].[Metrica].&amp;[" &amp; $A40 &amp; "]",
"[Base_Tarjetas].[SEGMENTO_DESCRIP]","[Base_Tarjetas].[SEGMENTO_DESCRIP].&amp;[" &amp; $C$6 &amp; "]",
"[Base_Tarjetas].[SITUACION]","[Base_Tarjetas].[SITUACION].&amp;[" &amp; $C40 &amp; "]",
"[Base_Tarjetas].[TIPO]","[Base_Tarjetas].[TIPO].&amp;[" &amp; $C$1 &amp; "]")/1000,
0)</f>
        <v>0</v>
      </c>
      <c r="R40" s="8">
        <f>IFERROR(
GETPIVOTDATA("[Base_Tarjetas].[Importe]",TDinamica_R!$A$3,
"[Base_Tarjetas].[PERIODO]","[Base_Tarjetas].[PERIODO].&amp;[" &amp; TEXT(R$6,"yyyymm") &amp; "]",
"[Base_Tarjetas].[Metrica]","[Base_Tarjetas].[Metrica].&amp;[" &amp; $A40 &amp; "]",
"[Base_Tarjetas].[SEGMENTO_DESCRIP]","[Base_Tarjetas].[SEGMENTO_DESCRIP].&amp;[" &amp; $C$6 &amp; "]",
"[Base_Tarjetas].[SITUACION]","[Base_Tarjetas].[SITUACION].&amp;[" &amp; $C40 &amp; "]",
"[Base_Tarjetas].[TIPO]","[Base_Tarjetas].[TIPO].&amp;[" &amp; $C$1 &amp; "]")/1000,
0)</f>
        <v>0</v>
      </c>
      <c r="S40" s="8">
        <f>IFERROR(
GETPIVOTDATA("[Base_Tarjetas].[Importe]",TDinamica_R!$A$3,
"[Base_Tarjetas].[PERIODO]","[Base_Tarjetas].[PERIODO].&amp;[" &amp; TEXT(S$6,"yyyymm") &amp; "]",
"[Base_Tarjetas].[Metrica]","[Base_Tarjetas].[Metrica].&amp;[" &amp; $A40 &amp; "]",
"[Base_Tarjetas].[SEGMENTO_DESCRIP]","[Base_Tarjetas].[SEGMENTO_DESCRIP].&amp;[" &amp; $C$6 &amp; "]",
"[Base_Tarjetas].[SITUACION]","[Base_Tarjetas].[SITUACION].&amp;[" &amp; $C40 &amp; "]",
"[Base_Tarjetas].[TIPO]","[Base_Tarjetas].[TIPO].&amp;[" &amp; $C$1 &amp; "]")/1000,
0)</f>
        <v>0</v>
      </c>
      <c r="T40" s="8">
        <f>IFERROR(
GETPIVOTDATA("[Base_Tarjetas].[Importe]",TDinamica_R!$A$3,
"[Base_Tarjetas].[PERIODO]","[Base_Tarjetas].[PERIODO].&amp;[" &amp; TEXT(T$6,"yyyymm") &amp; "]",
"[Base_Tarjetas].[Metrica]","[Base_Tarjetas].[Metrica].&amp;[" &amp; $A40 &amp; "]",
"[Base_Tarjetas].[SEGMENTO_DESCRIP]","[Base_Tarjetas].[SEGMENTO_DESCRIP].&amp;[" &amp; $C$6 &amp; "]",
"[Base_Tarjetas].[SITUACION]","[Base_Tarjetas].[SITUACION].&amp;[" &amp; $C40 &amp; "]",
"[Base_Tarjetas].[TIPO]","[Base_Tarjetas].[TIPO].&amp;[" &amp; $C$1 &amp; "]")/1000,
0)</f>
        <v>0</v>
      </c>
      <c r="U40" s="8">
        <f>IFERROR(
GETPIVOTDATA("[Base_Tarjetas].[Importe]",TDinamica_R!$A$3,
"[Base_Tarjetas].[PERIODO]","[Base_Tarjetas].[PERIODO].&amp;[" &amp; TEXT(U$6,"yyyymm") &amp; "]",
"[Base_Tarjetas].[Metrica]","[Base_Tarjetas].[Metrica].&amp;[" &amp; $A40 &amp; "]",
"[Base_Tarjetas].[SEGMENTO_DESCRIP]","[Base_Tarjetas].[SEGMENTO_DESCRIP].&amp;[" &amp; $C$6 &amp; "]",
"[Base_Tarjetas].[SITUACION]","[Base_Tarjetas].[SITUACION].&amp;[" &amp; $C40 &amp; "]",
"[Base_Tarjetas].[TIPO]","[Base_Tarjetas].[TIPO].&amp;[" &amp; $C$1 &amp; "]")/1000,
0)</f>
        <v>0</v>
      </c>
      <c r="V40" s="8">
        <f>IFERROR(
GETPIVOTDATA("[Base_Tarjetas].[Importe]",TDinamica_R!$A$3,
"[Base_Tarjetas].[PERIODO]","[Base_Tarjetas].[PERIODO].&amp;[" &amp; TEXT(V$6,"yyyymm") &amp; "]",
"[Base_Tarjetas].[Metrica]","[Base_Tarjetas].[Metrica].&amp;[" &amp; $A40 &amp; "]",
"[Base_Tarjetas].[SEGMENTO_DESCRIP]","[Base_Tarjetas].[SEGMENTO_DESCRIP].&amp;[" &amp; $C$6 &amp; "]",
"[Base_Tarjetas].[SITUACION]","[Base_Tarjetas].[SITUACION].&amp;[" &amp; $C40 &amp; "]",
"[Base_Tarjetas].[TIPO]","[Base_Tarjetas].[TIPO].&amp;[" &amp; $C$1 &amp; "]")/1000,
0)</f>
        <v>0</v>
      </c>
      <c r="W40" s="8">
        <f>IFERROR(
GETPIVOTDATA("[Base_Tarjetas].[Importe]",TDinamica_R!$A$3,
"[Base_Tarjetas].[PERIODO]","[Base_Tarjetas].[PERIODO].&amp;[" &amp; TEXT(W$6,"yyyymm") &amp; "]",
"[Base_Tarjetas].[Metrica]","[Base_Tarjetas].[Metrica].&amp;[" &amp; $A40 &amp; "]",
"[Base_Tarjetas].[SEGMENTO_DESCRIP]","[Base_Tarjetas].[SEGMENTO_DESCRIP].&amp;[" &amp; $C$6 &amp; "]",
"[Base_Tarjetas].[SITUACION]","[Base_Tarjetas].[SITUACION].&amp;[" &amp; $C40 &amp; "]",
"[Base_Tarjetas].[TIPO]","[Base_Tarjetas].[TIPO].&amp;[" &amp; $C$1 &amp; "]")/1000,
0)</f>
        <v>0</v>
      </c>
      <c r="X40" s="8">
        <f>IFERROR(
GETPIVOTDATA("[Base_Tarjetas].[Importe]",TDinamica_R!$A$3,
"[Base_Tarjetas].[PERIODO]","[Base_Tarjetas].[PERIODO].&amp;[" &amp; TEXT(X$6,"yyyymm") &amp; "]",
"[Base_Tarjetas].[Metrica]","[Base_Tarjetas].[Metrica].&amp;[" &amp; $A40 &amp; "]",
"[Base_Tarjetas].[SEGMENTO_DESCRIP]","[Base_Tarjetas].[SEGMENTO_DESCRIP].&amp;[" &amp; $C$6 &amp; "]",
"[Base_Tarjetas].[SITUACION]","[Base_Tarjetas].[SITUACION].&amp;[" &amp; $C40 &amp; "]",
"[Base_Tarjetas].[TIPO]","[Base_Tarjetas].[TIPO].&amp;[" &amp; $C$1 &amp; "]")/1000,
0)</f>
        <v>0</v>
      </c>
      <c r="Y40" s="8">
        <f>IFERROR(
GETPIVOTDATA("[Base_Tarjetas].[Importe]",TDinamica_R!$A$3,
"[Base_Tarjetas].[PERIODO]","[Base_Tarjetas].[PERIODO].&amp;[" &amp; TEXT(Y$6,"yyyymm") &amp; "]",
"[Base_Tarjetas].[Metrica]","[Base_Tarjetas].[Metrica].&amp;[" &amp; $A40 &amp; "]",
"[Base_Tarjetas].[SEGMENTO_DESCRIP]","[Base_Tarjetas].[SEGMENTO_DESCRIP].&amp;[" &amp; $C$6 &amp; "]",
"[Base_Tarjetas].[SITUACION]","[Base_Tarjetas].[SITUACION].&amp;[" &amp; $C40 &amp; "]",
"[Base_Tarjetas].[TIPO]","[Base_Tarjetas].[TIPO].&amp;[" &amp; $C$1 &amp; "]")/1000,
0)</f>
        <v>0</v>
      </c>
      <c r="Z40" s="8">
        <f>IFERROR(
GETPIVOTDATA("[Base_Tarjetas].[Importe]",TDinamica_R!$A$3,
"[Base_Tarjetas].[PERIODO]","[Base_Tarjetas].[PERIODO].&amp;[" &amp; TEXT(Z$6,"yyyymm") &amp; "]",
"[Base_Tarjetas].[Metrica]","[Base_Tarjetas].[Metrica].&amp;[" &amp; $A40 &amp; "]",
"[Base_Tarjetas].[SEGMENTO_DESCRIP]","[Base_Tarjetas].[SEGMENTO_DESCRIP].&amp;[" &amp; $C$6 &amp; "]",
"[Base_Tarjetas].[SITUACION]","[Base_Tarjetas].[SITUACION].&amp;[" &amp; $C40 &amp; "]",
"[Base_Tarjetas].[TIPO]","[Base_Tarjetas].[TIPO].&amp;[" &amp; $C$1 &amp; "]")/1000,
0)</f>
        <v>0</v>
      </c>
      <c r="AA40" s="8">
        <f>IFERROR(
GETPIVOTDATA("[Base_Tarjetas].[Importe]",TDinamica_R!$A$3,
"[Base_Tarjetas].[PERIODO]","[Base_Tarjetas].[PERIODO].&amp;[" &amp; TEXT(AA$6,"yyyymm") &amp; "]",
"[Base_Tarjetas].[Metrica]","[Base_Tarjetas].[Metrica].&amp;[" &amp; $A40 &amp; "]",
"[Base_Tarjetas].[SEGMENTO_DESCRIP]","[Base_Tarjetas].[SEGMENTO_DESCRIP].&amp;[" &amp; $C$6 &amp; "]",
"[Base_Tarjetas].[SITUACION]","[Base_Tarjetas].[SITUACION].&amp;[" &amp; $C40 &amp; "]",
"[Base_Tarjetas].[TIPO]","[Base_Tarjetas].[TIPO].&amp;[" &amp; $C$1 &amp; "]")/1000,
0)</f>
        <v>0</v>
      </c>
      <c r="AB40" s="8">
        <f>IFERROR(
GETPIVOTDATA("[Base_Tarjetas].[Importe]",TDinamica_R!$A$3,
"[Base_Tarjetas].[PERIODO]","[Base_Tarjetas].[PERIODO].&amp;[" &amp; TEXT(AB$6,"yyyymm") &amp; "]",
"[Base_Tarjetas].[Metrica]","[Base_Tarjetas].[Metrica].&amp;[" &amp; $A40 &amp; "]",
"[Base_Tarjetas].[SEGMENTO_DESCRIP]","[Base_Tarjetas].[SEGMENTO_DESCRIP].&amp;[" &amp; $C$6 &amp; "]",
"[Base_Tarjetas].[SITUACION]","[Base_Tarjetas].[SITUACION].&amp;[" &amp; $C40 &amp; "]",
"[Base_Tarjetas].[TIPO]","[Base_Tarjetas].[TIPO].&amp;[" &amp; $C$1 &amp; "]")/1000,
0)</f>
        <v>0</v>
      </c>
      <c r="AC40" s="8">
        <f>IFERROR(
GETPIVOTDATA("[Base_Tarjetas].[Importe]",TDinamica_R!$A$3,
"[Base_Tarjetas].[PERIODO]","[Base_Tarjetas].[PERIODO].&amp;[" &amp; TEXT(AC$6,"yyyymm") &amp; "]",
"[Base_Tarjetas].[Metrica]","[Base_Tarjetas].[Metrica].&amp;[" &amp; $A40 &amp; "]",
"[Base_Tarjetas].[SEGMENTO_DESCRIP]","[Base_Tarjetas].[SEGMENTO_DESCRIP].&amp;[" &amp; $C$6 &amp; "]",
"[Base_Tarjetas].[SITUACION]","[Base_Tarjetas].[SITUACION].&amp;[" &amp; $C40 &amp; "]",
"[Base_Tarjetas].[TIPO]","[Base_Tarjetas].[TIPO].&amp;[" &amp; $C$1 &amp; "]")/1000,
0)</f>
        <v>0</v>
      </c>
      <c r="AD40" s="8">
        <f>IFERROR(
GETPIVOTDATA("[Base_Tarjetas].[Importe]",TDinamica_R!$A$3,
"[Base_Tarjetas].[PERIODO]","[Base_Tarjetas].[PERIODO].&amp;[" &amp; TEXT(AD$6,"yyyymm") &amp; "]",
"[Base_Tarjetas].[Metrica]","[Base_Tarjetas].[Metrica].&amp;[" &amp; $A40 &amp; "]",
"[Base_Tarjetas].[SEGMENTO_DESCRIP]","[Base_Tarjetas].[SEGMENTO_DESCRIP].&amp;[" &amp; $C$6 &amp; "]",
"[Base_Tarjetas].[SITUACION]","[Base_Tarjetas].[SITUACION].&amp;[" &amp; $C40 &amp; "]",
"[Base_Tarjetas].[TIPO]","[Base_Tarjetas].[TIPO].&amp;[" &amp; $C$1 &amp; "]")/1000,
0)</f>
        <v>0</v>
      </c>
      <c r="AE40" s="8">
        <f>IFERROR(
GETPIVOTDATA("[Base_Tarjetas].[Importe]",TDinamica_R!$A$3,
"[Base_Tarjetas].[PERIODO]","[Base_Tarjetas].[PERIODO].&amp;[" &amp; TEXT(AE$6,"yyyymm") &amp; "]",
"[Base_Tarjetas].[Metrica]","[Base_Tarjetas].[Metrica].&amp;[" &amp; $A40 &amp; "]",
"[Base_Tarjetas].[SEGMENTO_DESCRIP]","[Base_Tarjetas].[SEGMENTO_DESCRIP].&amp;[" &amp; $C$6 &amp; "]",
"[Base_Tarjetas].[SITUACION]","[Base_Tarjetas].[SITUACION].&amp;[" &amp; $C40 &amp; "]",
"[Base_Tarjetas].[TIPO]","[Base_Tarjetas].[TIPO].&amp;[" &amp; $C$1 &amp; "]")/1000,
0)</f>
        <v>0</v>
      </c>
      <c r="AF40" s="8">
        <f>IFERROR(
GETPIVOTDATA("[Base_Tarjetas].[Importe]",TDinamica_R!$A$3,
"[Base_Tarjetas].[PERIODO]","[Base_Tarjetas].[PERIODO].&amp;[" &amp; TEXT(AF$6,"yyyymm") &amp; "]",
"[Base_Tarjetas].[Metrica]","[Base_Tarjetas].[Metrica].&amp;[" &amp; $A40 &amp; "]",
"[Base_Tarjetas].[SEGMENTO_DESCRIP]","[Base_Tarjetas].[SEGMENTO_DESCRIP].&amp;[" &amp; $C$6 &amp; "]",
"[Base_Tarjetas].[SITUACION]","[Base_Tarjetas].[SITUACION].&amp;[" &amp; $C40 &amp; "]",
"[Base_Tarjetas].[TIPO]","[Base_Tarjetas].[TIPO].&amp;[" &amp; $C$1 &amp; "]")/1000,
0)</f>
        <v>0</v>
      </c>
      <c r="AG40" s="8">
        <f>IFERROR(
GETPIVOTDATA("[Base_Tarjetas].[Importe]",TDinamica_R!$A$3,
"[Base_Tarjetas].[PERIODO]","[Base_Tarjetas].[PERIODO].&amp;[" &amp; TEXT(AG$6,"yyyymm") &amp; "]",
"[Base_Tarjetas].[Metrica]","[Base_Tarjetas].[Metrica].&amp;[" &amp; $A40 &amp; "]",
"[Base_Tarjetas].[SEGMENTO_DESCRIP]","[Base_Tarjetas].[SEGMENTO_DESCRIP].&amp;[" &amp; $C$6 &amp; "]",
"[Base_Tarjetas].[SITUACION]","[Base_Tarjetas].[SITUACION].&amp;[" &amp; $C40 &amp; "]",
"[Base_Tarjetas].[TIPO]","[Base_Tarjetas].[TIPO].&amp;[" &amp; $C$1 &amp; "]")/1000,
0)</f>
        <v>0</v>
      </c>
      <c r="AH40" s="8">
        <f>IFERROR(
GETPIVOTDATA("[Base_Tarjetas].[Importe]",TDinamica_R!$A$3,
"[Base_Tarjetas].[PERIODO]","[Base_Tarjetas].[PERIODO].&amp;[" &amp; TEXT(AH$6,"yyyymm") &amp; "]",
"[Base_Tarjetas].[Metrica]","[Base_Tarjetas].[Metrica].&amp;[" &amp; $A40 &amp; "]",
"[Base_Tarjetas].[SEGMENTO_DESCRIP]","[Base_Tarjetas].[SEGMENTO_DESCRIP].&amp;[" &amp; $C$6 &amp; "]",
"[Base_Tarjetas].[SITUACION]","[Base_Tarjetas].[SITUACION].&amp;[" &amp; $C40 &amp; "]",
"[Base_Tarjetas].[TIPO]","[Base_Tarjetas].[TIPO].&amp;[" &amp; $C$1 &amp; "]")/1000,
0)</f>
        <v>0</v>
      </c>
      <c r="AI40" s="8">
        <f>IFERROR(
GETPIVOTDATA("[Base_Tarjetas].[Importe]",TDinamica_R!$A$3,
"[Base_Tarjetas].[PERIODO]","[Base_Tarjetas].[PERIODO].&amp;[" &amp; TEXT(AI$6,"yyyymm") &amp; "]",
"[Base_Tarjetas].[Metrica]","[Base_Tarjetas].[Metrica].&amp;[" &amp; $A40 &amp; "]",
"[Base_Tarjetas].[SEGMENTO_DESCRIP]","[Base_Tarjetas].[SEGMENTO_DESCRIP].&amp;[" &amp; $C$6 &amp; "]",
"[Base_Tarjetas].[SITUACION]","[Base_Tarjetas].[SITUACION].&amp;[" &amp; $C40 &amp; "]",
"[Base_Tarjetas].[TIPO]","[Base_Tarjetas].[TIPO].&amp;[" &amp; $C$1 &amp; "]")/1000,
0)</f>
        <v>0</v>
      </c>
      <c r="AJ40" s="8">
        <f>IFERROR(
GETPIVOTDATA("[Base_Tarjetas].[Importe]",TDinamica_R!$A$3,
"[Base_Tarjetas].[PERIODO]","[Base_Tarjetas].[PERIODO].&amp;[" &amp; TEXT(AJ$6,"yyyymm") &amp; "]",
"[Base_Tarjetas].[Metrica]","[Base_Tarjetas].[Metrica].&amp;[" &amp; $A40 &amp; "]",
"[Base_Tarjetas].[SEGMENTO_DESCRIP]","[Base_Tarjetas].[SEGMENTO_DESCRIP].&amp;[" &amp; $C$6 &amp; "]",
"[Base_Tarjetas].[SITUACION]","[Base_Tarjetas].[SITUACION].&amp;[" &amp; $C40 &amp; "]",
"[Base_Tarjetas].[TIPO]","[Base_Tarjetas].[TIPO].&amp;[" &amp; $C$1 &amp; "]")/1000,
0)</f>
        <v>0</v>
      </c>
      <c r="AK40" s="8">
        <f>IFERROR(
GETPIVOTDATA("[Base_Tarjetas].[Importe]",TDinamica_R!$A$3,
"[Base_Tarjetas].[PERIODO]","[Base_Tarjetas].[PERIODO].&amp;[" &amp; TEXT(AK$6,"yyyymm") &amp; "]",
"[Base_Tarjetas].[Metrica]","[Base_Tarjetas].[Metrica].&amp;[" &amp; $A40 &amp; "]",
"[Base_Tarjetas].[SEGMENTO_DESCRIP]","[Base_Tarjetas].[SEGMENTO_DESCRIP].&amp;[" &amp; $C$6 &amp; "]",
"[Base_Tarjetas].[SITUACION]","[Base_Tarjetas].[SITUACION].&amp;[" &amp; $C40 &amp; "]",
"[Base_Tarjetas].[TIPO]","[Base_Tarjetas].[TIPO].&amp;[" &amp; $C$1 &amp; "]")/1000,
0)</f>
        <v>0</v>
      </c>
      <c r="AL40" s="8">
        <f>IFERROR(
GETPIVOTDATA("[Base_Tarjetas].[Importe]",TDinamica_R!$A$3,
"[Base_Tarjetas].[PERIODO]","[Base_Tarjetas].[PERIODO].&amp;[" &amp; TEXT(AL$6,"yyyymm") &amp; "]",
"[Base_Tarjetas].[Metrica]","[Base_Tarjetas].[Metrica].&amp;[" &amp; $A40 &amp; "]",
"[Base_Tarjetas].[SEGMENTO_DESCRIP]","[Base_Tarjetas].[SEGMENTO_DESCRIP].&amp;[" &amp; $C$6 &amp; "]",
"[Base_Tarjetas].[SITUACION]","[Base_Tarjetas].[SITUACION].&amp;[" &amp; $C40 &amp; "]",
"[Base_Tarjetas].[TIPO]","[Base_Tarjetas].[TIPO].&amp;[" &amp; $C$1 &amp; "]")/1000,
0)</f>
        <v>0</v>
      </c>
      <c r="AM40" s="8">
        <f>IFERROR(
GETPIVOTDATA("[Base_Tarjetas].[Importe]",TDinamica_R!$A$3,
"[Base_Tarjetas].[PERIODO]","[Base_Tarjetas].[PERIODO].&amp;[" &amp; TEXT(AM$6,"yyyymm") &amp; "]",
"[Base_Tarjetas].[Metrica]","[Base_Tarjetas].[Metrica].&amp;[" &amp; $A40 &amp; "]",
"[Base_Tarjetas].[SEGMENTO_DESCRIP]","[Base_Tarjetas].[SEGMENTO_DESCRIP].&amp;[" &amp; $C$6 &amp; "]",
"[Base_Tarjetas].[SITUACION]","[Base_Tarjetas].[SITUACION].&amp;[" &amp; $C40 &amp; "]",
"[Base_Tarjetas].[TIPO]","[Base_Tarjetas].[TIPO].&amp;[" &amp; $C$1 &amp; "]")/1000,
0)</f>
        <v>0</v>
      </c>
      <c r="AN40" s="8">
        <f>IFERROR(
GETPIVOTDATA("[Base_Tarjetas].[Importe]",TDinamica_R!$A$3,
"[Base_Tarjetas].[PERIODO]","[Base_Tarjetas].[PERIODO].&amp;[" &amp; TEXT(AN$6,"yyyymm") &amp; "]",
"[Base_Tarjetas].[Metrica]","[Base_Tarjetas].[Metrica].&amp;[" &amp; $A40 &amp; "]",
"[Base_Tarjetas].[SEGMENTO_DESCRIP]","[Base_Tarjetas].[SEGMENTO_DESCRIP].&amp;[" &amp; $C$6 &amp; "]",
"[Base_Tarjetas].[SITUACION]","[Base_Tarjetas].[SITUACION].&amp;[" &amp; $C40 &amp; "]",
"[Base_Tarjetas].[TIPO]","[Base_Tarjetas].[TIPO].&amp;[" &amp; $C$1 &amp; "]")/1000,
0)</f>
        <v>0</v>
      </c>
      <c r="AO40" s="8">
        <f>IFERROR(
GETPIVOTDATA("[Base_Tarjetas].[Importe]",TDinamica_R!$A$3,
"[Base_Tarjetas].[PERIODO]","[Base_Tarjetas].[PERIODO].&amp;[" &amp; TEXT(AO$6,"yyyymm") &amp; "]",
"[Base_Tarjetas].[Metrica]","[Base_Tarjetas].[Metrica].&amp;[" &amp; $A40 &amp; "]",
"[Base_Tarjetas].[SEGMENTO_DESCRIP]","[Base_Tarjetas].[SEGMENTO_DESCRIP].&amp;[" &amp; $C$6 &amp; "]",
"[Base_Tarjetas].[SITUACION]","[Base_Tarjetas].[SITUACION].&amp;[" &amp; $C40 &amp; "]",
"[Base_Tarjetas].[TIPO]","[Base_Tarjetas].[TIPO].&amp;[" &amp; $C$1 &amp; "]")/1000,
0)</f>
        <v>0</v>
      </c>
      <c r="AP40" s="8">
        <f>IFERROR(
GETPIVOTDATA("[Base_Tarjetas].[Importe]",TDinamica_R!$A$3,
"[Base_Tarjetas].[PERIODO]","[Base_Tarjetas].[PERIODO].&amp;[" &amp; TEXT(AP$6,"yyyymm") &amp; "]",
"[Base_Tarjetas].[Metrica]","[Base_Tarjetas].[Metrica].&amp;[" &amp; $A40 &amp; "]",
"[Base_Tarjetas].[SEGMENTO_DESCRIP]","[Base_Tarjetas].[SEGMENTO_DESCRIP].&amp;[" &amp; $C$6 &amp; "]",
"[Base_Tarjetas].[SITUACION]","[Base_Tarjetas].[SITUACION].&amp;[" &amp; $C40 &amp; "]",
"[Base_Tarjetas].[TIPO]","[Base_Tarjetas].[TIPO].&amp;[" &amp; $C$1 &amp; "]")/1000,
0)</f>
        <v>0</v>
      </c>
      <c r="AQ40" s="8">
        <f>IFERROR(
GETPIVOTDATA("[Base_Tarjetas].[Importe]",TDinamica_R!$A$3,
"[Base_Tarjetas].[PERIODO]","[Base_Tarjetas].[PERIODO].&amp;[" &amp; TEXT(AQ$6,"yyyymm") &amp; "]",
"[Base_Tarjetas].[Metrica]","[Base_Tarjetas].[Metrica].&amp;[" &amp; $A40 &amp; "]",
"[Base_Tarjetas].[SEGMENTO_DESCRIP]","[Base_Tarjetas].[SEGMENTO_DESCRIP].&amp;[" &amp; $C$6 &amp; "]",
"[Base_Tarjetas].[SITUACION]","[Base_Tarjetas].[SITUACION].&amp;[" &amp; $C40 &amp; "]",
"[Base_Tarjetas].[TIPO]","[Base_Tarjetas].[TIPO].&amp;[" &amp; $C$1 &amp; "]")/1000,
0)</f>
        <v>0</v>
      </c>
      <c r="AR40" s="8">
        <f>IFERROR(
GETPIVOTDATA("[Base_Tarjetas].[Importe]",TDinamica_R!$A$3,
"[Base_Tarjetas].[PERIODO]","[Base_Tarjetas].[PERIODO].&amp;[" &amp; TEXT(AR$6,"yyyymm") &amp; "]",
"[Base_Tarjetas].[Metrica]","[Base_Tarjetas].[Metrica].&amp;[" &amp; $A40 &amp; "]",
"[Base_Tarjetas].[SEGMENTO_DESCRIP]","[Base_Tarjetas].[SEGMENTO_DESCRIP].&amp;[" &amp; $C$6 &amp; "]",
"[Base_Tarjetas].[SITUACION]","[Base_Tarjetas].[SITUACION].&amp;[" &amp; $C40 &amp; "]",
"[Base_Tarjetas].[TIPO]","[Base_Tarjetas].[TIPO].&amp;[" &amp; $C$1 &amp; "]")/1000,
0)</f>
        <v>0</v>
      </c>
      <c r="AS40" s="8">
        <f>IFERROR(
GETPIVOTDATA("[Base_Tarjetas].[Importe]",TDinamica_R!$A$3,
"[Base_Tarjetas].[PERIODO]","[Base_Tarjetas].[PERIODO].&amp;[" &amp; TEXT(AS$6,"yyyymm") &amp; "]",
"[Base_Tarjetas].[Metrica]","[Base_Tarjetas].[Metrica].&amp;[" &amp; $A40 &amp; "]",
"[Base_Tarjetas].[SEGMENTO_DESCRIP]","[Base_Tarjetas].[SEGMENTO_DESCRIP].&amp;[" &amp; $C$6 &amp; "]",
"[Base_Tarjetas].[SITUACION]","[Base_Tarjetas].[SITUACION].&amp;[" &amp; $C40 &amp; "]",
"[Base_Tarjetas].[TIPO]","[Base_Tarjetas].[TIPO].&amp;[" &amp; $C$1 &amp; "]")/1000,
0)</f>
        <v>0</v>
      </c>
      <c r="AT40" s="8">
        <f>IFERROR(
GETPIVOTDATA("[Base_Tarjetas].[Importe]",TDinamica_R!$A$3,
"[Base_Tarjetas].[PERIODO]","[Base_Tarjetas].[PERIODO].&amp;[" &amp; TEXT(AT$6,"yyyymm") &amp; "]",
"[Base_Tarjetas].[Metrica]","[Base_Tarjetas].[Metrica].&amp;[" &amp; $A40 &amp; "]",
"[Base_Tarjetas].[SEGMENTO_DESCRIP]","[Base_Tarjetas].[SEGMENTO_DESCRIP].&amp;[" &amp; $C$6 &amp; "]",
"[Base_Tarjetas].[SITUACION]","[Base_Tarjetas].[SITUACION].&amp;[" &amp; $C40 &amp; "]",
"[Base_Tarjetas].[TIPO]","[Base_Tarjetas].[TIPO].&amp;[" &amp; $C$1 &amp; "]")/1000,
0)</f>
        <v>0</v>
      </c>
      <c r="AU40" s="8">
        <f>IFERROR(
GETPIVOTDATA("[Base_Tarjetas].[Importe]",TDinamica_R!$A$3,
"[Base_Tarjetas].[PERIODO]","[Base_Tarjetas].[PERIODO].&amp;[" &amp; TEXT(AU$6,"yyyymm") &amp; "]",
"[Base_Tarjetas].[Metrica]","[Base_Tarjetas].[Metrica].&amp;[" &amp; $A40 &amp; "]",
"[Base_Tarjetas].[SEGMENTO_DESCRIP]","[Base_Tarjetas].[SEGMENTO_DESCRIP].&amp;[" &amp; $C$6 &amp; "]",
"[Base_Tarjetas].[SITUACION]","[Base_Tarjetas].[SITUACION].&amp;[" &amp; $C40 &amp; "]",
"[Base_Tarjetas].[TIPO]","[Base_Tarjetas].[TIPO].&amp;[" &amp; $C$1 &amp; "]")/1000,
0)</f>
        <v>0</v>
      </c>
      <c r="AV40" s="8">
        <f>IFERROR(
GETPIVOTDATA("[Base_Tarjetas].[Importe]",TDinamica_R!$A$3,
"[Base_Tarjetas].[PERIODO]","[Base_Tarjetas].[PERIODO].&amp;[" &amp; TEXT(AV$6,"yyyymm") &amp; "]",
"[Base_Tarjetas].[Metrica]","[Base_Tarjetas].[Metrica].&amp;[" &amp; $A40 &amp; "]",
"[Base_Tarjetas].[SEGMENTO_DESCRIP]","[Base_Tarjetas].[SEGMENTO_DESCRIP].&amp;[" &amp; $C$6 &amp; "]",
"[Base_Tarjetas].[SITUACION]","[Base_Tarjetas].[SITUACION].&amp;[" &amp; $C40 &amp; "]",
"[Base_Tarjetas].[TIPO]","[Base_Tarjetas].[TIPO].&amp;[" &amp; $C$1 &amp; "]")/1000,
0)</f>
        <v>0</v>
      </c>
      <c r="AW40" s="8">
        <f>IFERROR(
GETPIVOTDATA("[Base_Tarjetas].[Importe]",TDinamica_R!$A$3,
"[Base_Tarjetas].[PERIODO]","[Base_Tarjetas].[PERIODO].&amp;[" &amp; TEXT(AW$6,"yyyymm") &amp; "]",
"[Base_Tarjetas].[Metrica]","[Base_Tarjetas].[Metrica].&amp;[" &amp; $A40 &amp; "]",
"[Base_Tarjetas].[SEGMENTO_DESCRIP]","[Base_Tarjetas].[SEGMENTO_DESCRIP].&amp;[" &amp; $C$6 &amp; "]",
"[Base_Tarjetas].[SITUACION]","[Base_Tarjetas].[SITUACION].&amp;[" &amp; $C40 &amp; "]",
"[Base_Tarjetas].[TIPO]","[Base_Tarjetas].[TIPO].&amp;[" &amp; $C$1 &amp; "]")/1000,
0)</f>
        <v>0</v>
      </c>
      <c r="AX40" s="8">
        <f>IFERROR(
GETPIVOTDATA("[Base_Tarjetas].[Importe]",TDinamica_R!$A$3,
"[Base_Tarjetas].[PERIODO]","[Base_Tarjetas].[PERIODO].&amp;[" &amp; TEXT(AX$6,"yyyymm") &amp; "]",
"[Base_Tarjetas].[Metrica]","[Base_Tarjetas].[Metrica].&amp;[" &amp; $A40 &amp; "]",
"[Base_Tarjetas].[SEGMENTO_DESCRIP]","[Base_Tarjetas].[SEGMENTO_DESCRIP].&amp;[" &amp; $C$6 &amp; "]",
"[Base_Tarjetas].[SITUACION]","[Base_Tarjetas].[SITUACION].&amp;[" &amp; $C40 &amp; "]",
"[Base_Tarjetas].[TIPO]","[Base_Tarjetas].[TIPO].&amp;[" &amp; $C$1 &amp; "]")/1000,
0)</f>
        <v>0</v>
      </c>
      <c r="AY40" s="8">
        <f>IFERROR(
GETPIVOTDATA("[Base_Tarjetas].[Importe]",TDinamica_R!$A$3,
"[Base_Tarjetas].[PERIODO]","[Base_Tarjetas].[PERIODO].&amp;[" &amp; TEXT(AY$6,"yyyymm") &amp; "]",
"[Base_Tarjetas].[Metrica]","[Base_Tarjetas].[Metrica].&amp;[" &amp; $A40 &amp; "]",
"[Base_Tarjetas].[SEGMENTO_DESCRIP]","[Base_Tarjetas].[SEGMENTO_DESCRIP].&amp;[" &amp; $C$6 &amp; "]",
"[Base_Tarjetas].[SITUACION]","[Base_Tarjetas].[SITUACION].&amp;[" &amp; $C40 &amp; "]",
"[Base_Tarjetas].[TIPO]","[Base_Tarjetas].[TIPO].&amp;[" &amp; $C$1 &amp; "]")/1000,
0)</f>
        <v>0</v>
      </c>
      <c r="AZ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TEXT(AZ$6,"yyyymm") &amp; "]"),
0)</f>
        <v>49.641460419591397</v>
      </c>
      <c r="BA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TEXT(BA$6,"yyyymm") &amp; "]"),
0)</f>
        <v>47.805375724003177</v>
      </c>
      <c r="BB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TEXT(BB$6,"yyyymm") &amp; "]"),
0)</f>
        <v>46.083411875400266</v>
      </c>
      <c r="BC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TEXT(BC$6,"yyyymm") &amp; "]"),
0)</f>
        <v>49.601817741614425</v>
      </c>
      <c r="BD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TEXT(BD$6,"yyyymm") &amp; "]"),
0)</f>
        <v>52.309952310185885</v>
      </c>
      <c r="BE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TEXT(BE$6,"yyyymm") &amp; "]"),
0)</f>
        <v>49.565303568571892</v>
      </c>
      <c r="BF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TEXT(BF$6,"yyyymm") &amp; "]"),
0)</f>
        <v>49.150526877857267</v>
      </c>
      <c r="BG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TEXT(BG$6,"yyyymm") &amp; "]"),
0)</f>
        <v>53.664532704024978</v>
      </c>
      <c r="BH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TEXT(BH$6,"yyyymm") &amp; "]"),
0)</f>
        <v>53.051239857688884</v>
      </c>
      <c r="BI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TEXT(BI$6,"yyyymm") &amp; "]"),
0)</f>
        <v>52.834192663917406</v>
      </c>
      <c r="BJ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TEXT(BJ$6,"yyyymm") &amp; "]"),
0)</f>
        <v>52.87557328682859</v>
      </c>
      <c r="BK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TEXT(BK$6,"yyyymm") &amp; "]"),
0)</f>
        <v>54.070868051180021</v>
      </c>
      <c r="BO40" s="24">
        <f t="shared" si="31"/>
        <v>0</v>
      </c>
      <c r="BP40" s="24">
        <f t="shared" si="31"/>
        <v>143.53024801899483</v>
      </c>
      <c r="BQ40" s="24">
        <f t="shared" si="31"/>
        <v>0</v>
      </c>
      <c r="BR40" s="24">
        <f t="shared" si="31"/>
        <v>0</v>
      </c>
      <c r="BS40" s="24">
        <f t="shared" si="31"/>
        <v>0</v>
      </c>
      <c r="BT40" s="24">
        <f t="shared" si="31"/>
        <v>0</v>
      </c>
    </row>
    <row r="41" spans="1:72" collapsed="1" x14ac:dyDescent="0.25">
      <c r="C41" s="3" t="s">
        <v>21</v>
      </c>
      <c r="D41" s="10">
        <f>SUM(D38:D40)</f>
        <v>0</v>
      </c>
      <c r="E41" s="10">
        <f t="shared" ref="E41:BK41" si="32">SUM(E38:E40)</f>
        <v>0</v>
      </c>
      <c r="F41" s="10">
        <f t="shared" si="32"/>
        <v>0</v>
      </c>
      <c r="G41" s="10">
        <f t="shared" si="32"/>
        <v>0</v>
      </c>
      <c r="H41" s="10">
        <f t="shared" si="32"/>
        <v>0</v>
      </c>
      <c r="I41" s="10">
        <f t="shared" si="32"/>
        <v>0</v>
      </c>
      <c r="J41" s="10">
        <f t="shared" si="32"/>
        <v>0</v>
      </c>
      <c r="K41" s="10">
        <f t="shared" si="32"/>
        <v>0</v>
      </c>
      <c r="L41" s="10">
        <f t="shared" si="32"/>
        <v>0</v>
      </c>
      <c r="M41" s="10">
        <f t="shared" si="32"/>
        <v>0</v>
      </c>
      <c r="N41" s="10">
        <f t="shared" si="32"/>
        <v>0</v>
      </c>
      <c r="O41" s="10">
        <f t="shared" si="32"/>
        <v>0</v>
      </c>
      <c r="P41" s="10">
        <f t="shared" si="32"/>
        <v>0</v>
      </c>
      <c r="Q41" s="10">
        <f t="shared" si="32"/>
        <v>0</v>
      </c>
      <c r="R41" s="10">
        <f t="shared" si="32"/>
        <v>0</v>
      </c>
      <c r="S41" s="10">
        <f t="shared" si="32"/>
        <v>0</v>
      </c>
      <c r="T41" s="10">
        <f t="shared" si="32"/>
        <v>0</v>
      </c>
      <c r="U41" s="10">
        <f t="shared" si="32"/>
        <v>0</v>
      </c>
      <c r="V41" s="10">
        <f t="shared" si="32"/>
        <v>0</v>
      </c>
      <c r="W41" s="10">
        <f t="shared" si="32"/>
        <v>0</v>
      </c>
      <c r="X41" s="10">
        <f t="shared" si="32"/>
        <v>0</v>
      </c>
      <c r="Y41" s="10">
        <f t="shared" si="32"/>
        <v>0</v>
      </c>
      <c r="Z41" s="10">
        <f t="shared" si="32"/>
        <v>0</v>
      </c>
      <c r="AA41" s="10">
        <f t="shared" si="32"/>
        <v>0</v>
      </c>
      <c r="AB41" s="10">
        <f t="shared" si="32"/>
        <v>0</v>
      </c>
      <c r="AC41" s="10">
        <f t="shared" si="32"/>
        <v>0</v>
      </c>
      <c r="AD41" s="10">
        <f t="shared" si="32"/>
        <v>0</v>
      </c>
      <c r="AE41" s="10">
        <f t="shared" si="32"/>
        <v>0</v>
      </c>
      <c r="AF41" s="10">
        <f t="shared" si="32"/>
        <v>0</v>
      </c>
      <c r="AG41" s="10">
        <f t="shared" si="32"/>
        <v>0</v>
      </c>
      <c r="AH41" s="10">
        <f t="shared" si="32"/>
        <v>0</v>
      </c>
      <c r="AI41" s="10">
        <f t="shared" si="32"/>
        <v>0</v>
      </c>
      <c r="AJ41" s="10">
        <f t="shared" si="32"/>
        <v>0</v>
      </c>
      <c r="AK41" s="10">
        <f t="shared" si="32"/>
        <v>0</v>
      </c>
      <c r="AL41" s="10">
        <f t="shared" si="32"/>
        <v>0</v>
      </c>
      <c r="AM41" s="10">
        <f t="shared" si="32"/>
        <v>0</v>
      </c>
      <c r="AN41" s="10">
        <f t="shared" si="32"/>
        <v>0</v>
      </c>
      <c r="AO41" s="10">
        <f t="shared" si="32"/>
        <v>0</v>
      </c>
      <c r="AP41" s="10">
        <f t="shared" si="32"/>
        <v>0</v>
      </c>
      <c r="AQ41" s="10">
        <f t="shared" si="32"/>
        <v>0</v>
      </c>
      <c r="AR41" s="10">
        <f t="shared" si="32"/>
        <v>0</v>
      </c>
      <c r="AS41" s="10">
        <f t="shared" si="32"/>
        <v>0</v>
      </c>
      <c r="AT41" s="10">
        <f t="shared" si="32"/>
        <v>0</v>
      </c>
      <c r="AU41" s="10">
        <f t="shared" si="32"/>
        <v>0</v>
      </c>
      <c r="AV41" s="10">
        <f t="shared" si="32"/>
        <v>0</v>
      </c>
      <c r="AW41" s="10">
        <f t="shared" si="32"/>
        <v>0</v>
      </c>
      <c r="AX41" s="10">
        <f t="shared" si="32"/>
        <v>0</v>
      </c>
      <c r="AY41" s="10">
        <f t="shared" si="32"/>
        <v>0</v>
      </c>
      <c r="AZ41" s="10">
        <f t="shared" si="32"/>
        <v>2941.8009688864549</v>
      </c>
      <c r="BA41" s="10">
        <f t="shared" si="32"/>
        <v>2746.0626254412191</v>
      </c>
      <c r="BB41" s="10">
        <f t="shared" si="32"/>
        <v>3137.0221743206721</v>
      </c>
      <c r="BC41" s="10">
        <f t="shared" si="32"/>
        <v>3052.8583365377626</v>
      </c>
      <c r="BD41" s="10">
        <f t="shared" si="32"/>
        <v>3137.1784777613912</v>
      </c>
      <c r="BE41" s="10">
        <f t="shared" si="32"/>
        <v>3305.4591549783145</v>
      </c>
      <c r="BF41" s="10">
        <f t="shared" si="32"/>
        <v>3342.3069193609795</v>
      </c>
      <c r="BG41" s="10">
        <f t="shared" si="32"/>
        <v>3401.6651348183295</v>
      </c>
      <c r="BH41" s="10">
        <f t="shared" si="32"/>
        <v>3379.5367841003836</v>
      </c>
      <c r="BI41" s="10">
        <f t="shared" si="32"/>
        <v>3478.8577771807695</v>
      </c>
      <c r="BJ41" s="10">
        <f t="shared" si="32"/>
        <v>3544.2291122988486</v>
      </c>
      <c r="BK41" s="10">
        <f t="shared" si="32"/>
        <v>3655.9033591340722</v>
      </c>
      <c r="BO41" s="23">
        <f>SUM(BO38:BO40)</f>
        <v>0</v>
      </c>
      <c r="BP41" s="23">
        <f t="shared" ref="BP41:BT41" si="33">SUM(BP38:BP40)</f>
        <v>8824.8857686483461</v>
      </c>
      <c r="BQ41" s="23">
        <f t="shared" si="33"/>
        <v>0</v>
      </c>
      <c r="BR41" s="23">
        <f t="shared" si="33"/>
        <v>0</v>
      </c>
      <c r="BS41" s="23">
        <f t="shared" si="33"/>
        <v>0</v>
      </c>
      <c r="BT41" s="23">
        <f t="shared" si="33"/>
        <v>0</v>
      </c>
    </row>
    <row r="44" spans="1:72" hidden="1" outlineLevel="1" x14ac:dyDescent="0.25">
      <c r="A44" s="11" t="s">
        <v>14</v>
      </c>
      <c r="C44" s="2" t="s">
        <v>0</v>
      </c>
      <c r="D44" s="8">
        <f>IFERROR(
GETPIVOTDATA("[Base_Tarjetas].[Importe]",TDinamica_R!$A$3,
"[Base_Tarjetas].[PERIODO]","[Base_Tarjetas].[PERIODO].&amp;[" &amp; TEXT(D$6,"yyyymm") &amp; "]",
"[Base_Tarjetas].[Metrica]","[Base_Tarjetas].[Metrica].&amp;[" &amp; $A44 &amp; "]",
"[Base_Tarjetas].[SEGMENTO_DESCRIP]","[Base_Tarjetas].[SEGMENTO_DESCRIP].&amp;[" &amp; $C$6 &amp; "]",
"[Base_Tarjetas].[SITUACION]","[Base_Tarjetas].[SITUACION].&amp;[" &amp; $C44 &amp; "]",
"[Base_Tarjetas].[TIPO]","[Base_Tarjetas].[TIPO].&amp;[" &amp; $C$1 &amp; "]")/1000,
0)</f>
        <v>0</v>
      </c>
      <c r="E44" s="8">
        <f>IFERROR(
GETPIVOTDATA("[Base_Tarjetas].[Importe]",TDinamica_R!$A$3,
"[Base_Tarjetas].[PERIODO]","[Base_Tarjetas].[PERIODO].&amp;[" &amp; TEXT(E$6,"yyyymm") &amp; "]",
"[Base_Tarjetas].[Metrica]","[Base_Tarjetas].[Metrica].&amp;[" &amp; $A44 &amp; "]",
"[Base_Tarjetas].[SEGMENTO_DESCRIP]","[Base_Tarjetas].[SEGMENTO_DESCRIP].&amp;[" &amp; $C$6 &amp; "]",
"[Base_Tarjetas].[SITUACION]","[Base_Tarjetas].[SITUACION].&amp;[" &amp; $C44 &amp; "]",
"[Base_Tarjetas].[TIPO]","[Base_Tarjetas].[TIPO].&amp;[" &amp; $C$1 &amp; "]")/1000,
0)</f>
        <v>0</v>
      </c>
      <c r="F44" s="8">
        <f>IFERROR(
GETPIVOTDATA("[Base_Tarjetas].[Importe]",TDinamica_R!$A$3,
"[Base_Tarjetas].[PERIODO]","[Base_Tarjetas].[PERIODO].&amp;[" &amp; TEXT(F$6,"yyyymm") &amp; "]",
"[Base_Tarjetas].[Metrica]","[Base_Tarjetas].[Metrica].&amp;[" &amp; $A44 &amp; "]",
"[Base_Tarjetas].[SEGMENTO_DESCRIP]","[Base_Tarjetas].[SEGMENTO_DESCRIP].&amp;[" &amp; $C$6 &amp; "]",
"[Base_Tarjetas].[SITUACION]","[Base_Tarjetas].[SITUACION].&amp;[" &amp; $C44 &amp; "]",
"[Base_Tarjetas].[TIPO]","[Base_Tarjetas].[TIPO].&amp;[" &amp; $C$1 &amp; "]")/1000,
0)</f>
        <v>0</v>
      </c>
      <c r="G44" s="8">
        <f>IFERROR(
GETPIVOTDATA("[Base_Tarjetas].[Importe]",TDinamica_R!$A$3,
"[Base_Tarjetas].[PERIODO]","[Base_Tarjetas].[PERIODO].&amp;[" &amp; TEXT(G$6,"yyyymm") &amp; "]",
"[Base_Tarjetas].[Metrica]","[Base_Tarjetas].[Metrica].&amp;[" &amp; $A44 &amp; "]",
"[Base_Tarjetas].[SEGMENTO_DESCRIP]","[Base_Tarjetas].[SEGMENTO_DESCRIP].&amp;[" &amp; $C$6 &amp; "]",
"[Base_Tarjetas].[SITUACION]","[Base_Tarjetas].[SITUACION].&amp;[" &amp; $C44 &amp; "]",
"[Base_Tarjetas].[TIPO]","[Base_Tarjetas].[TIPO].&amp;[" &amp; $C$1 &amp; "]")/1000,
0)</f>
        <v>0</v>
      </c>
      <c r="H44" s="8">
        <f>IFERROR(
GETPIVOTDATA("[Base_Tarjetas].[Importe]",TDinamica_R!$A$3,
"[Base_Tarjetas].[PERIODO]","[Base_Tarjetas].[PERIODO].&amp;[" &amp; TEXT(H$6,"yyyymm") &amp; "]",
"[Base_Tarjetas].[Metrica]","[Base_Tarjetas].[Metrica].&amp;[" &amp; $A44 &amp; "]",
"[Base_Tarjetas].[SEGMENTO_DESCRIP]","[Base_Tarjetas].[SEGMENTO_DESCRIP].&amp;[" &amp; $C$6 &amp; "]",
"[Base_Tarjetas].[SITUACION]","[Base_Tarjetas].[SITUACION].&amp;[" &amp; $C44 &amp; "]",
"[Base_Tarjetas].[TIPO]","[Base_Tarjetas].[TIPO].&amp;[" &amp; $C$1 &amp; "]")/1000,
0)</f>
        <v>0</v>
      </c>
      <c r="I44" s="8">
        <f>IFERROR(
GETPIVOTDATA("[Base_Tarjetas].[Importe]",TDinamica_R!$A$3,
"[Base_Tarjetas].[PERIODO]","[Base_Tarjetas].[PERIODO].&amp;[" &amp; TEXT(I$6,"yyyymm") &amp; "]",
"[Base_Tarjetas].[Metrica]","[Base_Tarjetas].[Metrica].&amp;[" &amp; $A44 &amp; "]",
"[Base_Tarjetas].[SEGMENTO_DESCRIP]","[Base_Tarjetas].[SEGMENTO_DESCRIP].&amp;[" &amp; $C$6 &amp; "]",
"[Base_Tarjetas].[SITUACION]","[Base_Tarjetas].[SITUACION].&amp;[" &amp; $C44 &amp; "]",
"[Base_Tarjetas].[TIPO]","[Base_Tarjetas].[TIPO].&amp;[" &amp; $C$1 &amp; "]")/1000,
0)</f>
        <v>0</v>
      </c>
      <c r="J44" s="8">
        <f>IFERROR(
GETPIVOTDATA("[Base_Tarjetas].[Importe]",TDinamica_R!$A$3,
"[Base_Tarjetas].[PERIODO]","[Base_Tarjetas].[PERIODO].&amp;[" &amp; TEXT(J$6,"yyyymm") &amp; "]",
"[Base_Tarjetas].[Metrica]","[Base_Tarjetas].[Metrica].&amp;[" &amp; $A44 &amp; "]",
"[Base_Tarjetas].[SEGMENTO_DESCRIP]","[Base_Tarjetas].[SEGMENTO_DESCRIP].&amp;[" &amp; $C$6 &amp; "]",
"[Base_Tarjetas].[SITUACION]","[Base_Tarjetas].[SITUACION].&amp;[" &amp; $C44 &amp; "]",
"[Base_Tarjetas].[TIPO]","[Base_Tarjetas].[TIPO].&amp;[" &amp; $C$1 &amp; "]")/1000,
0)</f>
        <v>0</v>
      </c>
      <c r="K44" s="8">
        <f>IFERROR(
GETPIVOTDATA("[Base_Tarjetas].[Importe]",TDinamica_R!$A$3,
"[Base_Tarjetas].[PERIODO]","[Base_Tarjetas].[PERIODO].&amp;[" &amp; TEXT(K$6,"yyyymm") &amp; "]",
"[Base_Tarjetas].[Metrica]","[Base_Tarjetas].[Metrica].&amp;[" &amp; $A44 &amp; "]",
"[Base_Tarjetas].[SEGMENTO_DESCRIP]","[Base_Tarjetas].[SEGMENTO_DESCRIP].&amp;[" &amp; $C$6 &amp; "]",
"[Base_Tarjetas].[SITUACION]","[Base_Tarjetas].[SITUACION].&amp;[" &amp; $C44 &amp; "]",
"[Base_Tarjetas].[TIPO]","[Base_Tarjetas].[TIPO].&amp;[" &amp; $C$1 &amp; "]")/1000,
0)</f>
        <v>0</v>
      </c>
      <c r="L44" s="8">
        <f>IFERROR(
GETPIVOTDATA("[Base_Tarjetas].[Importe]",TDinamica_R!$A$3,
"[Base_Tarjetas].[PERIODO]","[Base_Tarjetas].[PERIODO].&amp;[" &amp; TEXT(L$6,"yyyymm") &amp; "]",
"[Base_Tarjetas].[Metrica]","[Base_Tarjetas].[Metrica].&amp;[" &amp; $A44 &amp; "]",
"[Base_Tarjetas].[SEGMENTO_DESCRIP]","[Base_Tarjetas].[SEGMENTO_DESCRIP].&amp;[" &amp; $C$6 &amp; "]",
"[Base_Tarjetas].[SITUACION]","[Base_Tarjetas].[SITUACION].&amp;[" &amp; $C44 &amp; "]",
"[Base_Tarjetas].[TIPO]","[Base_Tarjetas].[TIPO].&amp;[" &amp; $C$1 &amp; "]")/1000,
0)</f>
        <v>0</v>
      </c>
      <c r="M44" s="8">
        <f>IFERROR(
GETPIVOTDATA("[Base_Tarjetas].[Importe]",TDinamica_R!$A$3,
"[Base_Tarjetas].[PERIODO]","[Base_Tarjetas].[PERIODO].&amp;[" &amp; TEXT(M$6,"yyyymm") &amp; "]",
"[Base_Tarjetas].[Metrica]","[Base_Tarjetas].[Metrica].&amp;[" &amp; $A44 &amp; "]",
"[Base_Tarjetas].[SEGMENTO_DESCRIP]","[Base_Tarjetas].[SEGMENTO_DESCRIP].&amp;[" &amp; $C$6 &amp; "]",
"[Base_Tarjetas].[SITUACION]","[Base_Tarjetas].[SITUACION].&amp;[" &amp; $C44 &amp; "]",
"[Base_Tarjetas].[TIPO]","[Base_Tarjetas].[TIPO].&amp;[" &amp; $C$1 &amp; "]")/1000,
0)</f>
        <v>0</v>
      </c>
      <c r="N44" s="8">
        <f>IFERROR(
GETPIVOTDATA("[Base_Tarjetas].[Importe]",TDinamica_R!$A$3,
"[Base_Tarjetas].[PERIODO]","[Base_Tarjetas].[PERIODO].&amp;[" &amp; TEXT(N$6,"yyyymm") &amp; "]",
"[Base_Tarjetas].[Metrica]","[Base_Tarjetas].[Metrica].&amp;[" &amp; $A44 &amp; "]",
"[Base_Tarjetas].[SEGMENTO_DESCRIP]","[Base_Tarjetas].[SEGMENTO_DESCRIP].&amp;[" &amp; $C$6 &amp; "]",
"[Base_Tarjetas].[SITUACION]","[Base_Tarjetas].[SITUACION].&amp;[" &amp; $C44 &amp; "]",
"[Base_Tarjetas].[TIPO]","[Base_Tarjetas].[TIPO].&amp;[" &amp; $C$1 &amp; "]")/1000,
0)</f>
        <v>0</v>
      </c>
      <c r="O44" s="8">
        <f>IFERROR(
GETPIVOTDATA("[Base_Tarjetas].[Importe]",TDinamica_R!$A$3,
"[Base_Tarjetas].[PERIODO]","[Base_Tarjetas].[PERIODO].&amp;[" &amp; TEXT(O$6,"yyyymm") &amp; "]",
"[Base_Tarjetas].[Metrica]","[Base_Tarjetas].[Metrica].&amp;[" &amp; $A44 &amp; "]",
"[Base_Tarjetas].[SEGMENTO_DESCRIP]","[Base_Tarjetas].[SEGMENTO_DESCRIP].&amp;[" &amp; $C$6 &amp; "]",
"[Base_Tarjetas].[SITUACION]","[Base_Tarjetas].[SITUACION].&amp;[" &amp; $C44 &amp; "]",
"[Base_Tarjetas].[TIPO]","[Base_Tarjetas].[TIPO].&amp;[" &amp; $C$1 &amp; "]")/1000,
0)</f>
        <v>0</v>
      </c>
      <c r="P44" s="8">
        <f>IFERROR(
GETPIVOTDATA("[Base_Tarjetas].[Importe]",TDinamica_R!$A$3,
"[Base_Tarjetas].[PERIODO]","[Base_Tarjetas].[PERIODO].&amp;[" &amp; TEXT(P$6,"yyyymm") &amp; "]",
"[Base_Tarjetas].[Metrica]","[Base_Tarjetas].[Metrica].&amp;[" &amp; $A44 &amp; "]",
"[Base_Tarjetas].[SEGMENTO_DESCRIP]","[Base_Tarjetas].[SEGMENTO_DESCRIP].&amp;[" &amp; $C$6 &amp; "]",
"[Base_Tarjetas].[SITUACION]","[Base_Tarjetas].[SITUACION].&amp;[" &amp; $C44 &amp; "]",
"[Base_Tarjetas].[TIPO]","[Base_Tarjetas].[TIPO].&amp;[" &amp; $C$1 &amp; "]")/1000,
0)</f>
        <v>0</v>
      </c>
      <c r="Q44" s="8">
        <f>IFERROR(
GETPIVOTDATA("[Base_Tarjetas].[Importe]",TDinamica_R!$A$3,
"[Base_Tarjetas].[PERIODO]","[Base_Tarjetas].[PERIODO].&amp;[" &amp; TEXT(Q$6,"yyyymm") &amp; "]",
"[Base_Tarjetas].[Metrica]","[Base_Tarjetas].[Metrica].&amp;[" &amp; $A44 &amp; "]",
"[Base_Tarjetas].[SEGMENTO_DESCRIP]","[Base_Tarjetas].[SEGMENTO_DESCRIP].&amp;[" &amp; $C$6 &amp; "]",
"[Base_Tarjetas].[SITUACION]","[Base_Tarjetas].[SITUACION].&amp;[" &amp; $C44 &amp; "]",
"[Base_Tarjetas].[TIPO]","[Base_Tarjetas].[TIPO].&amp;[" &amp; $C$1 &amp; "]")/1000,
0)</f>
        <v>0</v>
      </c>
      <c r="R44" s="8">
        <f>IFERROR(
GETPIVOTDATA("[Base_Tarjetas].[Importe]",TDinamica_R!$A$3,
"[Base_Tarjetas].[PERIODO]","[Base_Tarjetas].[PERIODO].&amp;[" &amp; TEXT(R$6,"yyyymm") &amp; "]",
"[Base_Tarjetas].[Metrica]","[Base_Tarjetas].[Metrica].&amp;[" &amp; $A44 &amp; "]",
"[Base_Tarjetas].[SEGMENTO_DESCRIP]","[Base_Tarjetas].[SEGMENTO_DESCRIP].&amp;[" &amp; $C$6 &amp; "]",
"[Base_Tarjetas].[SITUACION]","[Base_Tarjetas].[SITUACION].&amp;[" &amp; $C44 &amp; "]",
"[Base_Tarjetas].[TIPO]","[Base_Tarjetas].[TIPO].&amp;[" &amp; $C$1 &amp; "]")/1000,
0)</f>
        <v>0</v>
      </c>
      <c r="S44" s="8">
        <f>IFERROR(
GETPIVOTDATA("[Base_Tarjetas].[Importe]",TDinamica_R!$A$3,
"[Base_Tarjetas].[PERIODO]","[Base_Tarjetas].[PERIODO].&amp;[" &amp; TEXT(S$6,"yyyymm") &amp; "]",
"[Base_Tarjetas].[Metrica]","[Base_Tarjetas].[Metrica].&amp;[" &amp; $A44 &amp; "]",
"[Base_Tarjetas].[SEGMENTO_DESCRIP]","[Base_Tarjetas].[SEGMENTO_DESCRIP].&amp;[" &amp; $C$6 &amp; "]",
"[Base_Tarjetas].[SITUACION]","[Base_Tarjetas].[SITUACION].&amp;[" &amp; $C44 &amp; "]",
"[Base_Tarjetas].[TIPO]","[Base_Tarjetas].[TIPO].&amp;[" &amp; $C$1 &amp; "]")/1000,
0)</f>
        <v>0</v>
      </c>
      <c r="T44" s="8">
        <f>IFERROR(
GETPIVOTDATA("[Base_Tarjetas].[Importe]",TDinamica_R!$A$3,
"[Base_Tarjetas].[PERIODO]","[Base_Tarjetas].[PERIODO].&amp;[" &amp; TEXT(T$6,"yyyymm") &amp; "]",
"[Base_Tarjetas].[Metrica]","[Base_Tarjetas].[Metrica].&amp;[" &amp; $A44 &amp; "]",
"[Base_Tarjetas].[SEGMENTO_DESCRIP]","[Base_Tarjetas].[SEGMENTO_DESCRIP].&amp;[" &amp; $C$6 &amp; "]",
"[Base_Tarjetas].[SITUACION]","[Base_Tarjetas].[SITUACION].&amp;[" &amp; $C44 &amp; "]",
"[Base_Tarjetas].[TIPO]","[Base_Tarjetas].[TIPO].&amp;[" &amp; $C$1 &amp; "]")/1000,
0)</f>
        <v>0</v>
      </c>
      <c r="U44" s="8">
        <f>IFERROR(
GETPIVOTDATA("[Base_Tarjetas].[Importe]",TDinamica_R!$A$3,
"[Base_Tarjetas].[PERIODO]","[Base_Tarjetas].[PERIODO].&amp;[" &amp; TEXT(U$6,"yyyymm") &amp; "]",
"[Base_Tarjetas].[Metrica]","[Base_Tarjetas].[Metrica].&amp;[" &amp; $A44 &amp; "]",
"[Base_Tarjetas].[SEGMENTO_DESCRIP]","[Base_Tarjetas].[SEGMENTO_DESCRIP].&amp;[" &amp; $C$6 &amp; "]",
"[Base_Tarjetas].[SITUACION]","[Base_Tarjetas].[SITUACION].&amp;[" &amp; $C44 &amp; "]",
"[Base_Tarjetas].[TIPO]","[Base_Tarjetas].[TIPO].&amp;[" &amp; $C$1 &amp; "]")/1000,
0)</f>
        <v>0</v>
      </c>
      <c r="V44" s="8">
        <f>IFERROR(
GETPIVOTDATA("[Base_Tarjetas].[Importe]",TDinamica_R!$A$3,
"[Base_Tarjetas].[PERIODO]","[Base_Tarjetas].[PERIODO].&amp;[" &amp; TEXT(V$6,"yyyymm") &amp; "]",
"[Base_Tarjetas].[Metrica]","[Base_Tarjetas].[Metrica].&amp;[" &amp; $A44 &amp; "]",
"[Base_Tarjetas].[SEGMENTO_DESCRIP]","[Base_Tarjetas].[SEGMENTO_DESCRIP].&amp;[" &amp; $C$6 &amp; "]",
"[Base_Tarjetas].[SITUACION]","[Base_Tarjetas].[SITUACION].&amp;[" &amp; $C44 &amp; "]",
"[Base_Tarjetas].[TIPO]","[Base_Tarjetas].[TIPO].&amp;[" &amp; $C$1 &amp; "]")/1000,
0)</f>
        <v>0</v>
      </c>
      <c r="W44" s="8">
        <f>IFERROR(
GETPIVOTDATA("[Base_Tarjetas].[Importe]",TDinamica_R!$A$3,
"[Base_Tarjetas].[PERIODO]","[Base_Tarjetas].[PERIODO].&amp;[" &amp; TEXT(W$6,"yyyymm") &amp; "]",
"[Base_Tarjetas].[Metrica]","[Base_Tarjetas].[Metrica].&amp;[" &amp; $A44 &amp; "]",
"[Base_Tarjetas].[SEGMENTO_DESCRIP]","[Base_Tarjetas].[SEGMENTO_DESCRIP].&amp;[" &amp; $C$6 &amp; "]",
"[Base_Tarjetas].[SITUACION]","[Base_Tarjetas].[SITUACION].&amp;[" &amp; $C44 &amp; "]",
"[Base_Tarjetas].[TIPO]","[Base_Tarjetas].[TIPO].&amp;[" &amp; $C$1 &amp; "]")/1000,
0)</f>
        <v>0</v>
      </c>
      <c r="X44" s="8">
        <f>IFERROR(
GETPIVOTDATA("[Base_Tarjetas].[Importe]",TDinamica_R!$A$3,
"[Base_Tarjetas].[PERIODO]","[Base_Tarjetas].[PERIODO].&amp;[" &amp; TEXT(X$6,"yyyymm") &amp; "]",
"[Base_Tarjetas].[Metrica]","[Base_Tarjetas].[Metrica].&amp;[" &amp; $A44 &amp; "]",
"[Base_Tarjetas].[SEGMENTO_DESCRIP]","[Base_Tarjetas].[SEGMENTO_DESCRIP].&amp;[" &amp; $C$6 &amp; "]",
"[Base_Tarjetas].[SITUACION]","[Base_Tarjetas].[SITUACION].&amp;[" &amp; $C44 &amp; "]",
"[Base_Tarjetas].[TIPO]","[Base_Tarjetas].[TIPO].&amp;[" &amp; $C$1 &amp; "]")/1000,
0)</f>
        <v>0</v>
      </c>
      <c r="Y44" s="8">
        <f>IFERROR(
GETPIVOTDATA("[Base_Tarjetas].[Importe]",TDinamica_R!$A$3,
"[Base_Tarjetas].[PERIODO]","[Base_Tarjetas].[PERIODO].&amp;[" &amp; TEXT(Y$6,"yyyymm") &amp; "]",
"[Base_Tarjetas].[Metrica]","[Base_Tarjetas].[Metrica].&amp;[" &amp; $A44 &amp; "]",
"[Base_Tarjetas].[SEGMENTO_DESCRIP]","[Base_Tarjetas].[SEGMENTO_DESCRIP].&amp;[" &amp; $C$6 &amp; "]",
"[Base_Tarjetas].[SITUACION]","[Base_Tarjetas].[SITUACION].&amp;[" &amp; $C44 &amp; "]",
"[Base_Tarjetas].[TIPO]","[Base_Tarjetas].[TIPO].&amp;[" &amp; $C$1 &amp; "]")/1000,
0)</f>
        <v>0</v>
      </c>
      <c r="Z44" s="8">
        <f>IFERROR(
GETPIVOTDATA("[Base_Tarjetas].[Importe]",TDinamica_R!$A$3,
"[Base_Tarjetas].[PERIODO]","[Base_Tarjetas].[PERIODO].&amp;[" &amp; TEXT(Z$6,"yyyymm") &amp; "]",
"[Base_Tarjetas].[Metrica]","[Base_Tarjetas].[Metrica].&amp;[" &amp; $A44 &amp; "]",
"[Base_Tarjetas].[SEGMENTO_DESCRIP]","[Base_Tarjetas].[SEGMENTO_DESCRIP].&amp;[" &amp; $C$6 &amp; "]",
"[Base_Tarjetas].[SITUACION]","[Base_Tarjetas].[SITUACION].&amp;[" &amp; $C44 &amp; "]",
"[Base_Tarjetas].[TIPO]","[Base_Tarjetas].[TIPO].&amp;[" &amp; $C$1 &amp; "]")/1000,
0)</f>
        <v>0</v>
      </c>
      <c r="AA44" s="8">
        <f>IFERROR(
GETPIVOTDATA("[Base_Tarjetas].[Importe]",TDinamica_R!$A$3,
"[Base_Tarjetas].[PERIODO]","[Base_Tarjetas].[PERIODO].&amp;[" &amp; TEXT(AA$6,"yyyymm") &amp; "]",
"[Base_Tarjetas].[Metrica]","[Base_Tarjetas].[Metrica].&amp;[" &amp; $A44 &amp; "]",
"[Base_Tarjetas].[SEGMENTO_DESCRIP]","[Base_Tarjetas].[SEGMENTO_DESCRIP].&amp;[" &amp; $C$6 &amp; "]",
"[Base_Tarjetas].[SITUACION]","[Base_Tarjetas].[SITUACION].&amp;[" &amp; $C44 &amp; "]",
"[Base_Tarjetas].[TIPO]","[Base_Tarjetas].[TIPO].&amp;[" &amp; $C$1 &amp; "]")/1000,
0)</f>
        <v>0</v>
      </c>
      <c r="AB44" s="8">
        <f>IFERROR(
GETPIVOTDATA("[Base_Tarjetas].[Importe]",TDinamica_R!$A$3,
"[Base_Tarjetas].[PERIODO]","[Base_Tarjetas].[PERIODO].&amp;[" &amp; TEXT(AB$6,"yyyymm") &amp; "]",
"[Base_Tarjetas].[Metrica]","[Base_Tarjetas].[Metrica].&amp;[" &amp; $A44 &amp; "]",
"[Base_Tarjetas].[SEGMENTO_DESCRIP]","[Base_Tarjetas].[SEGMENTO_DESCRIP].&amp;[" &amp; $C$6 &amp; "]",
"[Base_Tarjetas].[SITUACION]","[Base_Tarjetas].[SITUACION].&amp;[" &amp; $C44 &amp; "]",
"[Base_Tarjetas].[TIPO]","[Base_Tarjetas].[TIPO].&amp;[" &amp; $C$1 &amp; "]")/1000,
0)</f>
        <v>0</v>
      </c>
      <c r="AC44" s="8">
        <f>IFERROR(
GETPIVOTDATA("[Base_Tarjetas].[Importe]",TDinamica_R!$A$3,
"[Base_Tarjetas].[PERIODO]","[Base_Tarjetas].[PERIODO].&amp;[" &amp; TEXT(AC$6,"yyyymm") &amp; "]",
"[Base_Tarjetas].[Metrica]","[Base_Tarjetas].[Metrica].&amp;[" &amp; $A44 &amp; "]",
"[Base_Tarjetas].[SEGMENTO_DESCRIP]","[Base_Tarjetas].[SEGMENTO_DESCRIP].&amp;[" &amp; $C$6 &amp; "]",
"[Base_Tarjetas].[SITUACION]","[Base_Tarjetas].[SITUACION].&amp;[" &amp; $C44 &amp; "]",
"[Base_Tarjetas].[TIPO]","[Base_Tarjetas].[TIPO].&amp;[" &amp; $C$1 &amp; "]")/1000,
0)</f>
        <v>0</v>
      </c>
      <c r="AD44" s="8">
        <f>IFERROR(
GETPIVOTDATA("[Base_Tarjetas].[Importe]",TDinamica_R!$A$3,
"[Base_Tarjetas].[PERIODO]","[Base_Tarjetas].[PERIODO].&amp;[" &amp; TEXT(AD$6,"yyyymm") &amp; "]",
"[Base_Tarjetas].[Metrica]","[Base_Tarjetas].[Metrica].&amp;[" &amp; $A44 &amp; "]",
"[Base_Tarjetas].[SEGMENTO_DESCRIP]","[Base_Tarjetas].[SEGMENTO_DESCRIP].&amp;[" &amp; $C$6 &amp; "]",
"[Base_Tarjetas].[SITUACION]","[Base_Tarjetas].[SITUACION].&amp;[" &amp; $C44 &amp; "]",
"[Base_Tarjetas].[TIPO]","[Base_Tarjetas].[TIPO].&amp;[" &amp; $C$1 &amp; "]")/1000,
0)</f>
        <v>0</v>
      </c>
      <c r="AE44" s="8">
        <f>IFERROR(
GETPIVOTDATA("[Base_Tarjetas].[Importe]",TDinamica_R!$A$3,
"[Base_Tarjetas].[PERIODO]","[Base_Tarjetas].[PERIODO].&amp;[" &amp; TEXT(AE$6,"yyyymm") &amp; "]",
"[Base_Tarjetas].[Metrica]","[Base_Tarjetas].[Metrica].&amp;[" &amp; $A44 &amp; "]",
"[Base_Tarjetas].[SEGMENTO_DESCRIP]","[Base_Tarjetas].[SEGMENTO_DESCRIP].&amp;[" &amp; $C$6 &amp; "]",
"[Base_Tarjetas].[SITUACION]","[Base_Tarjetas].[SITUACION].&amp;[" &amp; $C44 &amp; "]",
"[Base_Tarjetas].[TIPO]","[Base_Tarjetas].[TIPO].&amp;[" &amp; $C$1 &amp; "]")/1000,
0)</f>
        <v>0</v>
      </c>
      <c r="AF44" s="8">
        <f>IFERROR(
GETPIVOTDATA("[Base_Tarjetas].[Importe]",TDinamica_R!$A$3,
"[Base_Tarjetas].[PERIODO]","[Base_Tarjetas].[PERIODO].&amp;[" &amp; TEXT(AF$6,"yyyymm") &amp; "]",
"[Base_Tarjetas].[Metrica]","[Base_Tarjetas].[Metrica].&amp;[" &amp; $A44 &amp; "]",
"[Base_Tarjetas].[SEGMENTO_DESCRIP]","[Base_Tarjetas].[SEGMENTO_DESCRIP].&amp;[" &amp; $C$6 &amp; "]",
"[Base_Tarjetas].[SITUACION]","[Base_Tarjetas].[SITUACION].&amp;[" &amp; $C44 &amp; "]",
"[Base_Tarjetas].[TIPO]","[Base_Tarjetas].[TIPO].&amp;[" &amp; $C$1 &amp; "]")/1000,
0)</f>
        <v>0</v>
      </c>
      <c r="AG44" s="8">
        <f>IFERROR(
GETPIVOTDATA("[Base_Tarjetas].[Importe]",TDinamica_R!$A$3,
"[Base_Tarjetas].[PERIODO]","[Base_Tarjetas].[PERIODO].&amp;[" &amp; TEXT(AG$6,"yyyymm") &amp; "]",
"[Base_Tarjetas].[Metrica]","[Base_Tarjetas].[Metrica].&amp;[" &amp; $A44 &amp; "]",
"[Base_Tarjetas].[SEGMENTO_DESCRIP]","[Base_Tarjetas].[SEGMENTO_DESCRIP].&amp;[" &amp; $C$6 &amp; "]",
"[Base_Tarjetas].[SITUACION]","[Base_Tarjetas].[SITUACION].&amp;[" &amp; $C44 &amp; "]",
"[Base_Tarjetas].[TIPO]","[Base_Tarjetas].[TIPO].&amp;[" &amp; $C$1 &amp; "]")/1000,
0)</f>
        <v>0</v>
      </c>
      <c r="AH44" s="8">
        <f>IFERROR(
GETPIVOTDATA("[Base_Tarjetas].[Importe]",TDinamica_R!$A$3,
"[Base_Tarjetas].[PERIODO]","[Base_Tarjetas].[PERIODO].&amp;[" &amp; TEXT(AH$6,"yyyymm") &amp; "]",
"[Base_Tarjetas].[Metrica]","[Base_Tarjetas].[Metrica].&amp;[" &amp; $A44 &amp; "]",
"[Base_Tarjetas].[SEGMENTO_DESCRIP]","[Base_Tarjetas].[SEGMENTO_DESCRIP].&amp;[" &amp; $C$6 &amp; "]",
"[Base_Tarjetas].[SITUACION]","[Base_Tarjetas].[SITUACION].&amp;[" &amp; $C44 &amp; "]",
"[Base_Tarjetas].[TIPO]","[Base_Tarjetas].[TIPO].&amp;[" &amp; $C$1 &amp; "]")/1000,
0)</f>
        <v>0</v>
      </c>
      <c r="AI44" s="8">
        <f>IFERROR(
GETPIVOTDATA("[Base_Tarjetas].[Importe]",TDinamica_R!$A$3,
"[Base_Tarjetas].[PERIODO]","[Base_Tarjetas].[PERIODO].&amp;[" &amp; TEXT(AI$6,"yyyymm") &amp; "]",
"[Base_Tarjetas].[Metrica]","[Base_Tarjetas].[Metrica].&amp;[" &amp; $A44 &amp; "]",
"[Base_Tarjetas].[SEGMENTO_DESCRIP]","[Base_Tarjetas].[SEGMENTO_DESCRIP].&amp;[" &amp; $C$6 &amp; "]",
"[Base_Tarjetas].[SITUACION]","[Base_Tarjetas].[SITUACION].&amp;[" &amp; $C44 &amp; "]",
"[Base_Tarjetas].[TIPO]","[Base_Tarjetas].[TIPO].&amp;[" &amp; $C$1 &amp; "]")/1000,
0)</f>
        <v>0</v>
      </c>
      <c r="AJ44" s="8">
        <f>IFERROR(
GETPIVOTDATA("[Base_Tarjetas].[Importe]",TDinamica_R!$A$3,
"[Base_Tarjetas].[PERIODO]","[Base_Tarjetas].[PERIODO].&amp;[" &amp; TEXT(AJ$6,"yyyymm") &amp; "]",
"[Base_Tarjetas].[Metrica]","[Base_Tarjetas].[Metrica].&amp;[" &amp; $A44 &amp; "]",
"[Base_Tarjetas].[SEGMENTO_DESCRIP]","[Base_Tarjetas].[SEGMENTO_DESCRIP].&amp;[" &amp; $C$6 &amp; "]",
"[Base_Tarjetas].[SITUACION]","[Base_Tarjetas].[SITUACION].&amp;[" &amp; $C44 &amp; "]",
"[Base_Tarjetas].[TIPO]","[Base_Tarjetas].[TIPO].&amp;[" &amp; $C$1 &amp; "]")/1000,
0)</f>
        <v>0</v>
      </c>
      <c r="AK44" s="8">
        <f>IFERROR(
GETPIVOTDATA("[Base_Tarjetas].[Importe]",TDinamica_R!$A$3,
"[Base_Tarjetas].[PERIODO]","[Base_Tarjetas].[PERIODO].&amp;[" &amp; TEXT(AK$6,"yyyymm") &amp; "]",
"[Base_Tarjetas].[Metrica]","[Base_Tarjetas].[Metrica].&amp;[" &amp; $A44 &amp; "]",
"[Base_Tarjetas].[SEGMENTO_DESCRIP]","[Base_Tarjetas].[SEGMENTO_DESCRIP].&amp;[" &amp; $C$6 &amp; "]",
"[Base_Tarjetas].[SITUACION]","[Base_Tarjetas].[SITUACION].&amp;[" &amp; $C44 &amp; "]",
"[Base_Tarjetas].[TIPO]","[Base_Tarjetas].[TIPO].&amp;[" &amp; $C$1 &amp; "]")/1000,
0)</f>
        <v>0</v>
      </c>
      <c r="AL44" s="8">
        <f>IFERROR(
GETPIVOTDATA("[Base_Tarjetas].[Importe]",TDinamica_R!$A$3,
"[Base_Tarjetas].[PERIODO]","[Base_Tarjetas].[PERIODO].&amp;[" &amp; TEXT(AL$6,"yyyymm") &amp; "]",
"[Base_Tarjetas].[Metrica]","[Base_Tarjetas].[Metrica].&amp;[" &amp; $A44 &amp; "]",
"[Base_Tarjetas].[SEGMENTO_DESCRIP]","[Base_Tarjetas].[SEGMENTO_DESCRIP].&amp;[" &amp; $C$6 &amp; "]",
"[Base_Tarjetas].[SITUACION]","[Base_Tarjetas].[SITUACION].&amp;[" &amp; $C44 &amp; "]",
"[Base_Tarjetas].[TIPO]","[Base_Tarjetas].[TIPO].&amp;[" &amp; $C$1 &amp; "]")/1000,
0)</f>
        <v>0</v>
      </c>
      <c r="AM44" s="8">
        <f>IFERROR(
GETPIVOTDATA("[Base_Tarjetas].[Importe]",TDinamica_R!$A$3,
"[Base_Tarjetas].[PERIODO]","[Base_Tarjetas].[PERIODO].&amp;[" &amp; TEXT(AM$6,"yyyymm") &amp; "]",
"[Base_Tarjetas].[Metrica]","[Base_Tarjetas].[Metrica].&amp;[" &amp; $A44 &amp; "]",
"[Base_Tarjetas].[SEGMENTO_DESCRIP]","[Base_Tarjetas].[SEGMENTO_DESCRIP].&amp;[" &amp; $C$6 &amp; "]",
"[Base_Tarjetas].[SITUACION]","[Base_Tarjetas].[SITUACION].&amp;[" &amp; $C44 &amp; "]",
"[Base_Tarjetas].[TIPO]","[Base_Tarjetas].[TIPO].&amp;[" &amp; $C$1 &amp; "]")/1000,
0)</f>
        <v>0</v>
      </c>
      <c r="AN44" s="8">
        <f>IFERROR(
GETPIVOTDATA("[Base_Tarjetas].[Importe]",TDinamica_R!$A$3,
"[Base_Tarjetas].[PERIODO]","[Base_Tarjetas].[PERIODO].&amp;[" &amp; TEXT(AN$6,"yyyymm") &amp; "]",
"[Base_Tarjetas].[Metrica]","[Base_Tarjetas].[Metrica].&amp;[" &amp; $A44 &amp; "]",
"[Base_Tarjetas].[SEGMENTO_DESCRIP]","[Base_Tarjetas].[SEGMENTO_DESCRIP].&amp;[" &amp; $C$6 &amp; "]",
"[Base_Tarjetas].[SITUACION]","[Base_Tarjetas].[SITUACION].&amp;[" &amp; $C44 &amp; "]",
"[Base_Tarjetas].[TIPO]","[Base_Tarjetas].[TIPO].&amp;[" &amp; $C$1 &amp; "]")/1000,
0)</f>
        <v>0</v>
      </c>
      <c r="AO44" s="8">
        <f>IFERROR(
GETPIVOTDATA("[Base_Tarjetas].[Importe]",TDinamica_R!$A$3,
"[Base_Tarjetas].[PERIODO]","[Base_Tarjetas].[PERIODO].&amp;[" &amp; TEXT(AO$6,"yyyymm") &amp; "]",
"[Base_Tarjetas].[Metrica]","[Base_Tarjetas].[Metrica].&amp;[" &amp; $A44 &amp; "]",
"[Base_Tarjetas].[SEGMENTO_DESCRIP]","[Base_Tarjetas].[SEGMENTO_DESCRIP].&amp;[" &amp; $C$6 &amp; "]",
"[Base_Tarjetas].[SITUACION]","[Base_Tarjetas].[SITUACION].&amp;[" &amp; $C44 &amp; "]",
"[Base_Tarjetas].[TIPO]","[Base_Tarjetas].[TIPO].&amp;[" &amp; $C$1 &amp; "]")/1000,
0)</f>
        <v>0</v>
      </c>
      <c r="AP44" s="8">
        <f>IFERROR(
GETPIVOTDATA("[Base_Tarjetas].[Importe]",TDinamica_R!$A$3,
"[Base_Tarjetas].[PERIODO]","[Base_Tarjetas].[PERIODO].&amp;[" &amp; TEXT(AP$6,"yyyymm") &amp; "]",
"[Base_Tarjetas].[Metrica]","[Base_Tarjetas].[Metrica].&amp;[" &amp; $A44 &amp; "]",
"[Base_Tarjetas].[SEGMENTO_DESCRIP]","[Base_Tarjetas].[SEGMENTO_DESCRIP].&amp;[" &amp; $C$6 &amp; "]",
"[Base_Tarjetas].[SITUACION]","[Base_Tarjetas].[SITUACION].&amp;[" &amp; $C44 &amp; "]",
"[Base_Tarjetas].[TIPO]","[Base_Tarjetas].[TIPO].&amp;[" &amp; $C$1 &amp; "]")/1000,
0)</f>
        <v>0</v>
      </c>
      <c r="AQ44" s="8">
        <f>IFERROR(
GETPIVOTDATA("[Base_Tarjetas].[Importe]",TDinamica_R!$A$3,
"[Base_Tarjetas].[PERIODO]","[Base_Tarjetas].[PERIODO].&amp;[" &amp; TEXT(AQ$6,"yyyymm") &amp; "]",
"[Base_Tarjetas].[Metrica]","[Base_Tarjetas].[Metrica].&amp;[" &amp; $A44 &amp; "]",
"[Base_Tarjetas].[SEGMENTO_DESCRIP]","[Base_Tarjetas].[SEGMENTO_DESCRIP].&amp;[" &amp; $C$6 &amp; "]",
"[Base_Tarjetas].[SITUACION]","[Base_Tarjetas].[SITUACION].&amp;[" &amp; $C44 &amp; "]",
"[Base_Tarjetas].[TIPO]","[Base_Tarjetas].[TIPO].&amp;[" &amp; $C$1 &amp; "]")/1000,
0)</f>
        <v>0</v>
      </c>
      <c r="AR44" s="8">
        <f>IFERROR(
GETPIVOTDATA("[Base_Tarjetas].[Importe]",TDinamica_R!$A$3,
"[Base_Tarjetas].[PERIODO]","[Base_Tarjetas].[PERIODO].&amp;[" &amp; TEXT(AR$6,"yyyymm") &amp; "]",
"[Base_Tarjetas].[Metrica]","[Base_Tarjetas].[Metrica].&amp;[" &amp; $A44 &amp; "]",
"[Base_Tarjetas].[SEGMENTO_DESCRIP]","[Base_Tarjetas].[SEGMENTO_DESCRIP].&amp;[" &amp; $C$6 &amp; "]",
"[Base_Tarjetas].[SITUACION]","[Base_Tarjetas].[SITUACION].&amp;[" &amp; $C44 &amp; "]",
"[Base_Tarjetas].[TIPO]","[Base_Tarjetas].[TIPO].&amp;[" &amp; $C$1 &amp; "]")/1000,
0)</f>
        <v>0</v>
      </c>
      <c r="AS44" s="8">
        <f>IFERROR(
GETPIVOTDATA("[Base_Tarjetas].[Importe]",TDinamica_R!$A$3,
"[Base_Tarjetas].[PERIODO]","[Base_Tarjetas].[PERIODO].&amp;[" &amp; TEXT(AS$6,"yyyymm") &amp; "]",
"[Base_Tarjetas].[Metrica]","[Base_Tarjetas].[Metrica].&amp;[" &amp; $A44 &amp; "]",
"[Base_Tarjetas].[SEGMENTO_DESCRIP]","[Base_Tarjetas].[SEGMENTO_DESCRIP].&amp;[" &amp; $C$6 &amp; "]",
"[Base_Tarjetas].[SITUACION]","[Base_Tarjetas].[SITUACION].&amp;[" &amp; $C44 &amp; "]",
"[Base_Tarjetas].[TIPO]","[Base_Tarjetas].[TIPO].&amp;[" &amp; $C$1 &amp; "]")/1000,
0)</f>
        <v>0</v>
      </c>
      <c r="AT44" s="8">
        <f>IFERROR(
GETPIVOTDATA("[Base_Tarjetas].[Importe]",TDinamica_R!$A$3,
"[Base_Tarjetas].[PERIODO]","[Base_Tarjetas].[PERIODO].&amp;[" &amp; TEXT(AT$6,"yyyymm") &amp; "]",
"[Base_Tarjetas].[Metrica]","[Base_Tarjetas].[Metrica].&amp;[" &amp; $A44 &amp; "]",
"[Base_Tarjetas].[SEGMENTO_DESCRIP]","[Base_Tarjetas].[SEGMENTO_DESCRIP].&amp;[" &amp; $C$6 &amp; "]",
"[Base_Tarjetas].[SITUACION]","[Base_Tarjetas].[SITUACION].&amp;[" &amp; $C44 &amp; "]",
"[Base_Tarjetas].[TIPO]","[Base_Tarjetas].[TIPO].&amp;[" &amp; $C$1 &amp; "]")/1000,
0)</f>
        <v>0</v>
      </c>
      <c r="AU44" s="8">
        <f>IFERROR(
GETPIVOTDATA("[Base_Tarjetas].[Importe]",TDinamica_R!$A$3,
"[Base_Tarjetas].[PERIODO]","[Base_Tarjetas].[PERIODO].&amp;[" &amp; TEXT(AU$6,"yyyymm") &amp; "]",
"[Base_Tarjetas].[Metrica]","[Base_Tarjetas].[Metrica].&amp;[" &amp; $A44 &amp; "]",
"[Base_Tarjetas].[SEGMENTO_DESCRIP]","[Base_Tarjetas].[SEGMENTO_DESCRIP].&amp;[" &amp; $C$6 &amp; "]",
"[Base_Tarjetas].[SITUACION]","[Base_Tarjetas].[SITUACION].&amp;[" &amp; $C44 &amp; "]",
"[Base_Tarjetas].[TIPO]","[Base_Tarjetas].[TIPO].&amp;[" &amp; $C$1 &amp; "]")/1000,
0)</f>
        <v>0</v>
      </c>
      <c r="AV44" s="8">
        <f>IFERROR(
GETPIVOTDATA("[Base_Tarjetas].[Importe]",TDinamica_R!$A$3,
"[Base_Tarjetas].[PERIODO]","[Base_Tarjetas].[PERIODO].&amp;[" &amp; TEXT(AV$6,"yyyymm") &amp; "]",
"[Base_Tarjetas].[Metrica]","[Base_Tarjetas].[Metrica].&amp;[" &amp; $A44 &amp; "]",
"[Base_Tarjetas].[SEGMENTO_DESCRIP]","[Base_Tarjetas].[SEGMENTO_DESCRIP].&amp;[" &amp; $C$6 &amp; "]",
"[Base_Tarjetas].[SITUACION]","[Base_Tarjetas].[SITUACION].&amp;[" &amp; $C44 &amp; "]",
"[Base_Tarjetas].[TIPO]","[Base_Tarjetas].[TIPO].&amp;[" &amp; $C$1 &amp; "]")/1000,
0)</f>
        <v>0</v>
      </c>
      <c r="AW44" s="8">
        <f>IFERROR(
GETPIVOTDATA("[Base_Tarjetas].[Importe]",TDinamica_R!$A$3,
"[Base_Tarjetas].[PERIODO]","[Base_Tarjetas].[PERIODO].&amp;[" &amp; TEXT(AW$6,"yyyymm") &amp; "]",
"[Base_Tarjetas].[Metrica]","[Base_Tarjetas].[Metrica].&amp;[" &amp; $A44 &amp; "]",
"[Base_Tarjetas].[SEGMENTO_DESCRIP]","[Base_Tarjetas].[SEGMENTO_DESCRIP].&amp;[" &amp; $C$6 &amp; "]",
"[Base_Tarjetas].[SITUACION]","[Base_Tarjetas].[SITUACION].&amp;[" &amp; $C44 &amp; "]",
"[Base_Tarjetas].[TIPO]","[Base_Tarjetas].[TIPO].&amp;[" &amp; $C$1 &amp; "]")/1000,
0)</f>
        <v>0</v>
      </c>
      <c r="AX44" s="8">
        <f>IFERROR(
GETPIVOTDATA("[Base_Tarjetas].[Importe]",TDinamica_R!$A$3,
"[Base_Tarjetas].[PERIODO]","[Base_Tarjetas].[PERIODO].&amp;[" &amp; TEXT(AX$6,"yyyymm") &amp; "]",
"[Base_Tarjetas].[Metrica]","[Base_Tarjetas].[Metrica].&amp;[" &amp; $A44 &amp; "]",
"[Base_Tarjetas].[SEGMENTO_DESCRIP]","[Base_Tarjetas].[SEGMENTO_DESCRIP].&amp;[" &amp; $C$6 &amp; "]",
"[Base_Tarjetas].[SITUACION]","[Base_Tarjetas].[SITUACION].&amp;[" &amp; $C44 &amp; "]",
"[Base_Tarjetas].[TIPO]","[Base_Tarjetas].[TIPO].&amp;[" &amp; $C$1 &amp; "]")/1000,
0)</f>
        <v>0</v>
      </c>
      <c r="AY44" s="8">
        <f>IFERROR(
GETPIVOTDATA("[Base_Tarjetas].[Importe]",TDinamica_R!$A$3,
"[Base_Tarjetas].[PERIODO]","[Base_Tarjetas].[PERIODO].&amp;[" &amp; TEXT(AY$6,"yyyymm") &amp; "]",
"[Base_Tarjetas].[Metrica]","[Base_Tarjetas].[Metrica].&amp;[" &amp; $A44 &amp; "]",
"[Base_Tarjetas].[SEGMENTO_DESCRIP]","[Base_Tarjetas].[SEGMENTO_DESCRIP].&amp;[" &amp; $C$6 &amp; "]",
"[Base_Tarjetas].[SITUACION]","[Base_Tarjetas].[SITUACION].&amp;[" &amp; $C44 &amp; "]",
"[Base_Tarjetas].[TIPO]","[Base_Tarjetas].[TIPO].&amp;[" &amp; $C$1 &amp; "]")/1000,
0)</f>
        <v>0</v>
      </c>
      <c r="AZ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TEXT(AZ$6,"yyyymm") &amp; "]"),
0)</f>
        <v>-1611.2839383804142</v>
      </c>
      <c r="BA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TEXT(BA$6,"yyyymm") &amp; "]"),
0)</f>
        <v>-1467.4776029399688</v>
      </c>
      <c r="BB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TEXT(BB$6,"yyyymm") &amp; "]"),
0)</f>
        <v>-1634.712244368241</v>
      </c>
      <c r="BC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TEXT(BC$6,"yyyymm") &amp; "]"),
0)</f>
        <v>-1587.4881905222471</v>
      </c>
      <c r="BD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TEXT(BD$6,"yyyymm") &amp; "]"),
0)</f>
        <v>-1651.6575896959262</v>
      </c>
      <c r="BE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TEXT(BE$6,"yyyymm") &amp; "]"),
0)</f>
        <v>-1615.1373426713612</v>
      </c>
      <c r="BF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TEXT(BF$6,"yyyymm") &amp; "]"),
0)</f>
        <v>-1684.1127343504188</v>
      </c>
      <c r="BG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TEXT(BG$6,"yyyymm") &amp; "]"),
0)</f>
        <v>-1693.9097490035001</v>
      </c>
      <c r="BH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TEXT(BH$6,"yyyymm") &amp; "]"),
0)</f>
        <v>-1649.0054442778962</v>
      </c>
      <c r="BI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TEXT(BI$6,"yyyymm") &amp; "]"),
0)</f>
        <v>-1723.9857482059681</v>
      </c>
      <c r="BJ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TEXT(BJ$6,"yyyymm") &amp; "]"),
0)</f>
        <v>-1692.5880952784873</v>
      </c>
      <c r="BK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TEXT(BK$6,"yyyymm") &amp; "]"),
0)</f>
        <v>-1773.0632045890115</v>
      </c>
      <c r="BO44" s="24">
        <f t="shared" ref="BO44:BT46" si="34">SUMIFS($D44:$BM44,$D$6:$BM$6,"&gt;="&amp;BO$2,$D$6:$BM$6,"&lt;="&amp;BO$6,$D$5:$BM$5,BO$5)</f>
        <v>0</v>
      </c>
      <c r="BP44" s="24">
        <f t="shared" si="34"/>
        <v>-4713.473785688624</v>
      </c>
      <c r="BQ44" s="24">
        <f t="shared" si="34"/>
        <v>0</v>
      </c>
      <c r="BR44" s="24">
        <f t="shared" si="34"/>
        <v>0</v>
      </c>
      <c r="BS44" s="24">
        <f t="shared" si="34"/>
        <v>0</v>
      </c>
      <c r="BT44" s="24">
        <f t="shared" si="34"/>
        <v>0</v>
      </c>
    </row>
    <row r="45" spans="1:72" hidden="1" outlineLevel="1" x14ac:dyDescent="0.25">
      <c r="A45" s="11" t="s">
        <v>14</v>
      </c>
      <c r="C45" s="2" t="s">
        <v>1</v>
      </c>
      <c r="D45" s="8">
        <f>IFERROR(
GETPIVOTDATA("[Base_Tarjetas].[Importe]",TDinamica_R!$A$3,
"[Base_Tarjetas].[PERIODO]","[Base_Tarjetas].[PERIODO].&amp;[" &amp; TEXT(D$6,"yyyymm") &amp; "]",
"[Base_Tarjetas].[Metrica]","[Base_Tarjetas].[Metrica].&amp;[" &amp; $A45 &amp; "]",
"[Base_Tarjetas].[SEGMENTO_DESCRIP]","[Base_Tarjetas].[SEGMENTO_DESCRIP].&amp;[" &amp; $C$6 &amp; "]",
"[Base_Tarjetas].[SITUACION]","[Base_Tarjetas].[SITUACION].&amp;[" &amp; $C45 &amp; "]",
"[Base_Tarjetas].[TIPO]","[Base_Tarjetas].[TIPO].&amp;[" &amp; $C$1 &amp; "]")/1000,
0)</f>
        <v>0</v>
      </c>
      <c r="E45" s="8">
        <f>IFERROR(
GETPIVOTDATA("[Base_Tarjetas].[Importe]",TDinamica_R!$A$3,
"[Base_Tarjetas].[PERIODO]","[Base_Tarjetas].[PERIODO].&amp;[" &amp; TEXT(E$6,"yyyymm") &amp; "]",
"[Base_Tarjetas].[Metrica]","[Base_Tarjetas].[Metrica].&amp;[" &amp; $A45 &amp; "]",
"[Base_Tarjetas].[SEGMENTO_DESCRIP]","[Base_Tarjetas].[SEGMENTO_DESCRIP].&amp;[" &amp; $C$6 &amp; "]",
"[Base_Tarjetas].[SITUACION]","[Base_Tarjetas].[SITUACION].&amp;[" &amp; $C45 &amp; "]",
"[Base_Tarjetas].[TIPO]","[Base_Tarjetas].[TIPO].&amp;[" &amp; $C$1 &amp; "]")/1000,
0)</f>
        <v>0</v>
      </c>
      <c r="F45" s="8">
        <f>IFERROR(
GETPIVOTDATA("[Base_Tarjetas].[Importe]",TDinamica_R!$A$3,
"[Base_Tarjetas].[PERIODO]","[Base_Tarjetas].[PERIODO].&amp;[" &amp; TEXT(F$6,"yyyymm") &amp; "]",
"[Base_Tarjetas].[Metrica]","[Base_Tarjetas].[Metrica].&amp;[" &amp; $A45 &amp; "]",
"[Base_Tarjetas].[SEGMENTO_DESCRIP]","[Base_Tarjetas].[SEGMENTO_DESCRIP].&amp;[" &amp; $C$6 &amp; "]",
"[Base_Tarjetas].[SITUACION]","[Base_Tarjetas].[SITUACION].&amp;[" &amp; $C45 &amp; "]",
"[Base_Tarjetas].[TIPO]","[Base_Tarjetas].[TIPO].&amp;[" &amp; $C$1 &amp; "]")/1000,
0)</f>
        <v>0</v>
      </c>
      <c r="G45" s="8">
        <f>IFERROR(
GETPIVOTDATA("[Base_Tarjetas].[Importe]",TDinamica_R!$A$3,
"[Base_Tarjetas].[PERIODO]","[Base_Tarjetas].[PERIODO].&amp;[" &amp; TEXT(G$6,"yyyymm") &amp; "]",
"[Base_Tarjetas].[Metrica]","[Base_Tarjetas].[Metrica].&amp;[" &amp; $A45 &amp; "]",
"[Base_Tarjetas].[SEGMENTO_DESCRIP]","[Base_Tarjetas].[SEGMENTO_DESCRIP].&amp;[" &amp; $C$6 &amp; "]",
"[Base_Tarjetas].[SITUACION]","[Base_Tarjetas].[SITUACION].&amp;[" &amp; $C45 &amp; "]",
"[Base_Tarjetas].[TIPO]","[Base_Tarjetas].[TIPO].&amp;[" &amp; $C$1 &amp; "]")/1000,
0)</f>
        <v>0</v>
      </c>
      <c r="H45" s="8">
        <f>IFERROR(
GETPIVOTDATA("[Base_Tarjetas].[Importe]",TDinamica_R!$A$3,
"[Base_Tarjetas].[PERIODO]","[Base_Tarjetas].[PERIODO].&amp;[" &amp; TEXT(H$6,"yyyymm") &amp; "]",
"[Base_Tarjetas].[Metrica]","[Base_Tarjetas].[Metrica].&amp;[" &amp; $A45 &amp; "]",
"[Base_Tarjetas].[SEGMENTO_DESCRIP]","[Base_Tarjetas].[SEGMENTO_DESCRIP].&amp;[" &amp; $C$6 &amp; "]",
"[Base_Tarjetas].[SITUACION]","[Base_Tarjetas].[SITUACION].&amp;[" &amp; $C45 &amp; "]",
"[Base_Tarjetas].[TIPO]","[Base_Tarjetas].[TIPO].&amp;[" &amp; $C$1 &amp; "]")/1000,
0)</f>
        <v>0</v>
      </c>
      <c r="I45" s="8">
        <f>IFERROR(
GETPIVOTDATA("[Base_Tarjetas].[Importe]",TDinamica_R!$A$3,
"[Base_Tarjetas].[PERIODO]","[Base_Tarjetas].[PERIODO].&amp;[" &amp; TEXT(I$6,"yyyymm") &amp; "]",
"[Base_Tarjetas].[Metrica]","[Base_Tarjetas].[Metrica].&amp;[" &amp; $A45 &amp; "]",
"[Base_Tarjetas].[SEGMENTO_DESCRIP]","[Base_Tarjetas].[SEGMENTO_DESCRIP].&amp;[" &amp; $C$6 &amp; "]",
"[Base_Tarjetas].[SITUACION]","[Base_Tarjetas].[SITUACION].&amp;[" &amp; $C45 &amp; "]",
"[Base_Tarjetas].[TIPO]","[Base_Tarjetas].[TIPO].&amp;[" &amp; $C$1 &amp; "]")/1000,
0)</f>
        <v>0</v>
      </c>
      <c r="J45" s="8">
        <f>IFERROR(
GETPIVOTDATA("[Base_Tarjetas].[Importe]",TDinamica_R!$A$3,
"[Base_Tarjetas].[PERIODO]","[Base_Tarjetas].[PERIODO].&amp;[" &amp; TEXT(J$6,"yyyymm") &amp; "]",
"[Base_Tarjetas].[Metrica]","[Base_Tarjetas].[Metrica].&amp;[" &amp; $A45 &amp; "]",
"[Base_Tarjetas].[SEGMENTO_DESCRIP]","[Base_Tarjetas].[SEGMENTO_DESCRIP].&amp;[" &amp; $C$6 &amp; "]",
"[Base_Tarjetas].[SITUACION]","[Base_Tarjetas].[SITUACION].&amp;[" &amp; $C45 &amp; "]",
"[Base_Tarjetas].[TIPO]","[Base_Tarjetas].[TIPO].&amp;[" &amp; $C$1 &amp; "]")/1000,
0)</f>
        <v>0</v>
      </c>
      <c r="K45" s="8">
        <f>IFERROR(
GETPIVOTDATA("[Base_Tarjetas].[Importe]",TDinamica_R!$A$3,
"[Base_Tarjetas].[PERIODO]","[Base_Tarjetas].[PERIODO].&amp;[" &amp; TEXT(K$6,"yyyymm") &amp; "]",
"[Base_Tarjetas].[Metrica]","[Base_Tarjetas].[Metrica].&amp;[" &amp; $A45 &amp; "]",
"[Base_Tarjetas].[SEGMENTO_DESCRIP]","[Base_Tarjetas].[SEGMENTO_DESCRIP].&amp;[" &amp; $C$6 &amp; "]",
"[Base_Tarjetas].[SITUACION]","[Base_Tarjetas].[SITUACION].&amp;[" &amp; $C45 &amp; "]",
"[Base_Tarjetas].[TIPO]","[Base_Tarjetas].[TIPO].&amp;[" &amp; $C$1 &amp; "]")/1000,
0)</f>
        <v>0</v>
      </c>
      <c r="L45" s="8">
        <f>IFERROR(
GETPIVOTDATA("[Base_Tarjetas].[Importe]",TDinamica_R!$A$3,
"[Base_Tarjetas].[PERIODO]","[Base_Tarjetas].[PERIODO].&amp;[" &amp; TEXT(L$6,"yyyymm") &amp; "]",
"[Base_Tarjetas].[Metrica]","[Base_Tarjetas].[Metrica].&amp;[" &amp; $A45 &amp; "]",
"[Base_Tarjetas].[SEGMENTO_DESCRIP]","[Base_Tarjetas].[SEGMENTO_DESCRIP].&amp;[" &amp; $C$6 &amp; "]",
"[Base_Tarjetas].[SITUACION]","[Base_Tarjetas].[SITUACION].&amp;[" &amp; $C45 &amp; "]",
"[Base_Tarjetas].[TIPO]","[Base_Tarjetas].[TIPO].&amp;[" &amp; $C$1 &amp; "]")/1000,
0)</f>
        <v>0</v>
      </c>
      <c r="M45" s="8">
        <f>IFERROR(
GETPIVOTDATA("[Base_Tarjetas].[Importe]",TDinamica_R!$A$3,
"[Base_Tarjetas].[PERIODO]","[Base_Tarjetas].[PERIODO].&amp;[" &amp; TEXT(M$6,"yyyymm") &amp; "]",
"[Base_Tarjetas].[Metrica]","[Base_Tarjetas].[Metrica].&amp;[" &amp; $A45 &amp; "]",
"[Base_Tarjetas].[SEGMENTO_DESCRIP]","[Base_Tarjetas].[SEGMENTO_DESCRIP].&amp;[" &amp; $C$6 &amp; "]",
"[Base_Tarjetas].[SITUACION]","[Base_Tarjetas].[SITUACION].&amp;[" &amp; $C45 &amp; "]",
"[Base_Tarjetas].[TIPO]","[Base_Tarjetas].[TIPO].&amp;[" &amp; $C$1 &amp; "]")/1000,
0)</f>
        <v>0</v>
      </c>
      <c r="N45" s="8">
        <f>IFERROR(
GETPIVOTDATA("[Base_Tarjetas].[Importe]",TDinamica_R!$A$3,
"[Base_Tarjetas].[PERIODO]","[Base_Tarjetas].[PERIODO].&amp;[" &amp; TEXT(N$6,"yyyymm") &amp; "]",
"[Base_Tarjetas].[Metrica]","[Base_Tarjetas].[Metrica].&amp;[" &amp; $A45 &amp; "]",
"[Base_Tarjetas].[SEGMENTO_DESCRIP]","[Base_Tarjetas].[SEGMENTO_DESCRIP].&amp;[" &amp; $C$6 &amp; "]",
"[Base_Tarjetas].[SITUACION]","[Base_Tarjetas].[SITUACION].&amp;[" &amp; $C45 &amp; "]",
"[Base_Tarjetas].[TIPO]","[Base_Tarjetas].[TIPO].&amp;[" &amp; $C$1 &amp; "]")/1000,
0)</f>
        <v>0</v>
      </c>
      <c r="O45" s="8">
        <f>IFERROR(
GETPIVOTDATA("[Base_Tarjetas].[Importe]",TDinamica_R!$A$3,
"[Base_Tarjetas].[PERIODO]","[Base_Tarjetas].[PERIODO].&amp;[" &amp; TEXT(O$6,"yyyymm") &amp; "]",
"[Base_Tarjetas].[Metrica]","[Base_Tarjetas].[Metrica].&amp;[" &amp; $A45 &amp; "]",
"[Base_Tarjetas].[SEGMENTO_DESCRIP]","[Base_Tarjetas].[SEGMENTO_DESCRIP].&amp;[" &amp; $C$6 &amp; "]",
"[Base_Tarjetas].[SITUACION]","[Base_Tarjetas].[SITUACION].&amp;[" &amp; $C45 &amp; "]",
"[Base_Tarjetas].[TIPO]","[Base_Tarjetas].[TIPO].&amp;[" &amp; $C$1 &amp; "]")/1000,
0)</f>
        <v>0</v>
      </c>
      <c r="P45" s="8">
        <f>IFERROR(
GETPIVOTDATA("[Base_Tarjetas].[Importe]",TDinamica_R!$A$3,
"[Base_Tarjetas].[PERIODO]","[Base_Tarjetas].[PERIODO].&amp;[" &amp; TEXT(P$6,"yyyymm") &amp; "]",
"[Base_Tarjetas].[Metrica]","[Base_Tarjetas].[Metrica].&amp;[" &amp; $A45 &amp; "]",
"[Base_Tarjetas].[SEGMENTO_DESCRIP]","[Base_Tarjetas].[SEGMENTO_DESCRIP].&amp;[" &amp; $C$6 &amp; "]",
"[Base_Tarjetas].[SITUACION]","[Base_Tarjetas].[SITUACION].&amp;[" &amp; $C45 &amp; "]",
"[Base_Tarjetas].[TIPO]","[Base_Tarjetas].[TIPO].&amp;[" &amp; $C$1 &amp; "]")/1000,
0)</f>
        <v>0</v>
      </c>
      <c r="Q45" s="8">
        <f>IFERROR(
GETPIVOTDATA("[Base_Tarjetas].[Importe]",TDinamica_R!$A$3,
"[Base_Tarjetas].[PERIODO]","[Base_Tarjetas].[PERIODO].&amp;[" &amp; TEXT(Q$6,"yyyymm") &amp; "]",
"[Base_Tarjetas].[Metrica]","[Base_Tarjetas].[Metrica].&amp;[" &amp; $A45 &amp; "]",
"[Base_Tarjetas].[SEGMENTO_DESCRIP]","[Base_Tarjetas].[SEGMENTO_DESCRIP].&amp;[" &amp; $C$6 &amp; "]",
"[Base_Tarjetas].[SITUACION]","[Base_Tarjetas].[SITUACION].&amp;[" &amp; $C45 &amp; "]",
"[Base_Tarjetas].[TIPO]","[Base_Tarjetas].[TIPO].&amp;[" &amp; $C$1 &amp; "]")/1000,
0)</f>
        <v>0</v>
      </c>
      <c r="R45" s="8">
        <f>IFERROR(
GETPIVOTDATA("[Base_Tarjetas].[Importe]",TDinamica_R!$A$3,
"[Base_Tarjetas].[PERIODO]","[Base_Tarjetas].[PERIODO].&amp;[" &amp; TEXT(R$6,"yyyymm") &amp; "]",
"[Base_Tarjetas].[Metrica]","[Base_Tarjetas].[Metrica].&amp;[" &amp; $A45 &amp; "]",
"[Base_Tarjetas].[SEGMENTO_DESCRIP]","[Base_Tarjetas].[SEGMENTO_DESCRIP].&amp;[" &amp; $C$6 &amp; "]",
"[Base_Tarjetas].[SITUACION]","[Base_Tarjetas].[SITUACION].&amp;[" &amp; $C45 &amp; "]",
"[Base_Tarjetas].[TIPO]","[Base_Tarjetas].[TIPO].&amp;[" &amp; $C$1 &amp; "]")/1000,
0)</f>
        <v>0</v>
      </c>
      <c r="S45" s="8">
        <f>IFERROR(
GETPIVOTDATA("[Base_Tarjetas].[Importe]",TDinamica_R!$A$3,
"[Base_Tarjetas].[PERIODO]","[Base_Tarjetas].[PERIODO].&amp;[" &amp; TEXT(S$6,"yyyymm") &amp; "]",
"[Base_Tarjetas].[Metrica]","[Base_Tarjetas].[Metrica].&amp;[" &amp; $A45 &amp; "]",
"[Base_Tarjetas].[SEGMENTO_DESCRIP]","[Base_Tarjetas].[SEGMENTO_DESCRIP].&amp;[" &amp; $C$6 &amp; "]",
"[Base_Tarjetas].[SITUACION]","[Base_Tarjetas].[SITUACION].&amp;[" &amp; $C45 &amp; "]",
"[Base_Tarjetas].[TIPO]","[Base_Tarjetas].[TIPO].&amp;[" &amp; $C$1 &amp; "]")/1000,
0)</f>
        <v>0</v>
      </c>
      <c r="T45" s="8">
        <f>IFERROR(
GETPIVOTDATA("[Base_Tarjetas].[Importe]",TDinamica_R!$A$3,
"[Base_Tarjetas].[PERIODO]","[Base_Tarjetas].[PERIODO].&amp;[" &amp; TEXT(T$6,"yyyymm") &amp; "]",
"[Base_Tarjetas].[Metrica]","[Base_Tarjetas].[Metrica].&amp;[" &amp; $A45 &amp; "]",
"[Base_Tarjetas].[SEGMENTO_DESCRIP]","[Base_Tarjetas].[SEGMENTO_DESCRIP].&amp;[" &amp; $C$6 &amp; "]",
"[Base_Tarjetas].[SITUACION]","[Base_Tarjetas].[SITUACION].&amp;[" &amp; $C45 &amp; "]",
"[Base_Tarjetas].[TIPO]","[Base_Tarjetas].[TIPO].&amp;[" &amp; $C$1 &amp; "]")/1000,
0)</f>
        <v>0</v>
      </c>
      <c r="U45" s="8">
        <f>IFERROR(
GETPIVOTDATA("[Base_Tarjetas].[Importe]",TDinamica_R!$A$3,
"[Base_Tarjetas].[PERIODO]","[Base_Tarjetas].[PERIODO].&amp;[" &amp; TEXT(U$6,"yyyymm") &amp; "]",
"[Base_Tarjetas].[Metrica]","[Base_Tarjetas].[Metrica].&amp;[" &amp; $A45 &amp; "]",
"[Base_Tarjetas].[SEGMENTO_DESCRIP]","[Base_Tarjetas].[SEGMENTO_DESCRIP].&amp;[" &amp; $C$6 &amp; "]",
"[Base_Tarjetas].[SITUACION]","[Base_Tarjetas].[SITUACION].&amp;[" &amp; $C45 &amp; "]",
"[Base_Tarjetas].[TIPO]","[Base_Tarjetas].[TIPO].&amp;[" &amp; $C$1 &amp; "]")/1000,
0)</f>
        <v>0</v>
      </c>
      <c r="V45" s="8">
        <f>IFERROR(
GETPIVOTDATA("[Base_Tarjetas].[Importe]",TDinamica_R!$A$3,
"[Base_Tarjetas].[PERIODO]","[Base_Tarjetas].[PERIODO].&amp;[" &amp; TEXT(V$6,"yyyymm") &amp; "]",
"[Base_Tarjetas].[Metrica]","[Base_Tarjetas].[Metrica].&amp;[" &amp; $A45 &amp; "]",
"[Base_Tarjetas].[SEGMENTO_DESCRIP]","[Base_Tarjetas].[SEGMENTO_DESCRIP].&amp;[" &amp; $C$6 &amp; "]",
"[Base_Tarjetas].[SITUACION]","[Base_Tarjetas].[SITUACION].&amp;[" &amp; $C45 &amp; "]",
"[Base_Tarjetas].[TIPO]","[Base_Tarjetas].[TIPO].&amp;[" &amp; $C$1 &amp; "]")/1000,
0)</f>
        <v>0</v>
      </c>
      <c r="W45" s="8">
        <f>IFERROR(
GETPIVOTDATA("[Base_Tarjetas].[Importe]",TDinamica_R!$A$3,
"[Base_Tarjetas].[PERIODO]","[Base_Tarjetas].[PERIODO].&amp;[" &amp; TEXT(W$6,"yyyymm") &amp; "]",
"[Base_Tarjetas].[Metrica]","[Base_Tarjetas].[Metrica].&amp;[" &amp; $A45 &amp; "]",
"[Base_Tarjetas].[SEGMENTO_DESCRIP]","[Base_Tarjetas].[SEGMENTO_DESCRIP].&amp;[" &amp; $C$6 &amp; "]",
"[Base_Tarjetas].[SITUACION]","[Base_Tarjetas].[SITUACION].&amp;[" &amp; $C45 &amp; "]",
"[Base_Tarjetas].[TIPO]","[Base_Tarjetas].[TIPO].&amp;[" &amp; $C$1 &amp; "]")/1000,
0)</f>
        <v>0</v>
      </c>
      <c r="X45" s="8">
        <f>IFERROR(
GETPIVOTDATA("[Base_Tarjetas].[Importe]",TDinamica_R!$A$3,
"[Base_Tarjetas].[PERIODO]","[Base_Tarjetas].[PERIODO].&amp;[" &amp; TEXT(X$6,"yyyymm") &amp; "]",
"[Base_Tarjetas].[Metrica]","[Base_Tarjetas].[Metrica].&amp;[" &amp; $A45 &amp; "]",
"[Base_Tarjetas].[SEGMENTO_DESCRIP]","[Base_Tarjetas].[SEGMENTO_DESCRIP].&amp;[" &amp; $C$6 &amp; "]",
"[Base_Tarjetas].[SITUACION]","[Base_Tarjetas].[SITUACION].&amp;[" &amp; $C45 &amp; "]",
"[Base_Tarjetas].[TIPO]","[Base_Tarjetas].[TIPO].&amp;[" &amp; $C$1 &amp; "]")/1000,
0)</f>
        <v>0</v>
      </c>
      <c r="Y45" s="8">
        <f>IFERROR(
GETPIVOTDATA("[Base_Tarjetas].[Importe]",TDinamica_R!$A$3,
"[Base_Tarjetas].[PERIODO]","[Base_Tarjetas].[PERIODO].&amp;[" &amp; TEXT(Y$6,"yyyymm") &amp; "]",
"[Base_Tarjetas].[Metrica]","[Base_Tarjetas].[Metrica].&amp;[" &amp; $A45 &amp; "]",
"[Base_Tarjetas].[SEGMENTO_DESCRIP]","[Base_Tarjetas].[SEGMENTO_DESCRIP].&amp;[" &amp; $C$6 &amp; "]",
"[Base_Tarjetas].[SITUACION]","[Base_Tarjetas].[SITUACION].&amp;[" &amp; $C45 &amp; "]",
"[Base_Tarjetas].[TIPO]","[Base_Tarjetas].[TIPO].&amp;[" &amp; $C$1 &amp; "]")/1000,
0)</f>
        <v>0</v>
      </c>
      <c r="Z45" s="8">
        <f>IFERROR(
GETPIVOTDATA("[Base_Tarjetas].[Importe]",TDinamica_R!$A$3,
"[Base_Tarjetas].[PERIODO]","[Base_Tarjetas].[PERIODO].&amp;[" &amp; TEXT(Z$6,"yyyymm") &amp; "]",
"[Base_Tarjetas].[Metrica]","[Base_Tarjetas].[Metrica].&amp;[" &amp; $A45 &amp; "]",
"[Base_Tarjetas].[SEGMENTO_DESCRIP]","[Base_Tarjetas].[SEGMENTO_DESCRIP].&amp;[" &amp; $C$6 &amp; "]",
"[Base_Tarjetas].[SITUACION]","[Base_Tarjetas].[SITUACION].&amp;[" &amp; $C45 &amp; "]",
"[Base_Tarjetas].[TIPO]","[Base_Tarjetas].[TIPO].&amp;[" &amp; $C$1 &amp; "]")/1000,
0)</f>
        <v>0</v>
      </c>
      <c r="AA45" s="8">
        <f>IFERROR(
GETPIVOTDATA("[Base_Tarjetas].[Importe]",TDinamica_R!$A$3,
"[Base_Tarjetas].[PERIODO]","[Base_Tarjetas].[PERIODO].&amp;[" &amp; TEXT(AA$6,"yyyymm") &amp; "]",
"[Base_Tarjetas].[Metrica]","[Base_Tarjetas].[Metrica].&amp;[" &amp; $A45 &amp; "]",
"[Base_Tarjetas].[SEGMENTO_DESCRIP]","[Base_Tarjetas].[SEGMENTO_DESCRIP].&amp;[" &amp; $C$6 &amp; "]",
"[Base_Tarjetas].[SITUACION]","[Base_Tarjetas].[SITUACION].&amp;[" &amp; $C45 &amp; "]",
"[Base_Tarjetas].[TIPO]","[Base_Tarjetas].[TIPO].&amp;[" &amp; $C$1 &amp; "]")/1000,
0)</f>
        <v>0</v>
      </c>
      <c r="AB45" s="8">
        <f>IFERROR(
GETPIVOTDATA("[Base_Tarjetas].[Importe]",TDinamica_R!$A$3,
"[Base_Tarjetas].[PERIODO]","[Base_Tarjetas].[PERIODO].&amp;[" &amp; TEXT(AB$6,"yyyymm") &amp; "]",
"[Base_Tarjetas].[Metrica]","[Base_Tarjetas].[Metrica].&amp;[" &amp; $A45 &amp; "]",
"[Base_Tarjetas].[SEGMENTO_DESCRIP]","[Base_Tarjetas].[SEGMENTO_DESCRIP].&amp;[" &amp; $C$6 &amp; "]",
"[Base_Tarjetas].[SITUACION]","[Base_Tarjetas].[SITUACION].&amp;[" &amp; $C45 &amp; "]",
"[Base_Tarjetas].[TIPO]","[Base_Tarjetas].[TIPO].&amp;[" &amp; $C$1 &amp; "]")/1000,
0)</f>
        <v>0</v>
      </c>
      <c r="AC45" s="8">
        <f>IFERROR(
GETPIVOTDATA("[Base_Tarjetas].[Importe]",TDinamica_R!$A$3,
"[Base_Tarjetas].[PERIODO]","[Base_Tarjetas].[PERIODO].&amp;[" &amp; TEXT(AC$6,"yyyymm") &amp; "]",
"[Base_Tarjetas].[Metrica]","[Base_Tarjetas].[Metrica].&amp;[" &amp; $A45 &amp; "]",
"[Base_Tarjetas].[SEGMENTO_DESCRIP]","[Base_Tarjetas].[SEGMENTO_DESCRIP].&amp;[" &amp; $C$6 &amp; "]",
"[Base_Tarjetas].[SITUACION]","[Base_Tarjetas].[SITUACION].&amp;[" &amp; $C45 &amp; "]",
"[Base_Tarjetas].[TIPO]","[Base_Tarjetas].[TIPO].&amp;[" &amp; $C$1 &amp; "]")/1000,
0)</f>
        <v>0</v>
      </c>
      <c r="AD45" s="8">
        <f>IFERROR(
GETPIVOTDATA("[Base_Tarjetas].[Importe]",TDinamica_R!$A$3,
"[Base_Tarjetas].[PERIODO]","[Base_Tarjetas].[PERIODO].&amp;[" &amp; TEXT(AD$6,"yyyymm") &amp; "]",
"[Base_Tarjetas].[Metrica]","[Base_Tarjetas].[Metrica].&amp;[" &amp; $A45 &amp; "]",
"[Base_Tarjetas].[SEGMENTO_DESCRIP]","[Base_Tarjetas].[SEGMENTO_DESCRIP].&amp;[" &amp; $C$6 &amp; "]",
"[Base_Tarjetas].[SITUACION]","[Base_Tarjetas].[SITUACION].&amp;[" &amp; $C45 &amp; "]",
"[Base_Tarjetas].[TIPO]","[Base_Tarjetas].[TIPO].&amp;[" &amp; $C$1 &amp; "]")/1000,
0)</f>
        <v>0</v>
      </c>
      <c r="AE45" s="8">
        <f>IFERROR(
GETPIVOTDATA("[Base_Tarjetas].[Importe]",TDinamica_R!$A$3,
"[Base_Tarjetas].[PERIODO]","[Base_Tarjetas].[PERIODO].&amp;[" &amp; TEXT(AE$6,"yyyymm") &amp; "]",
"[Base_Tarjetas].[Metrica]","[Base_Tarjetas].[Metrica].&amp;[" &amp; $A45 &amp; "]",
"[Base_Tarjetas].[SEGMENTO_DESCRIP]","[Base_Tarjetas].[SEGMENTO_DESCRIP].&amp;[" &amp; $C$6 &amp; "]",
"[Base_Tarjetas].[SITUACION]","[Base_Tarjetas].[SITUACION].&amp;[" &amp; $C45 &amp; "]",
"[Base_Tarjetas].[TIPO]","[Base_Tarjetas].[TIPO].&amp;[" &amp; $C$1 &amp; "]")/1000,
0)</f>
        <v>0</v>
      </c>
      <c r="AF45" s="8">
        <f>IFERROR(
GETPIVOTDATA("[Base_Tarjetas].[Importe]",TDinamica_R!$A$3,
"[Base_Tarjetas].[PERIODO]","[Base_Tarjetas].[PERIODO].&amp;[" &amp; TEXT(AF$6,"yyyymm") &amp; "]",
"[Base_Tarjetas].[Metrica]","[Base_Tarjetas].[Metrica].&amp;[" &amp; $A45 &amp; "]",
"[Base_Tarjetas].[SEGMENTO_DESCRIP]","[Base_Tarjetas].[SEGMENTO_DESCRIP].&amp;[" &amp; $C$6 &amp; "]",
"[Base_Tarjetas].[SITUACION]","[Base_Tarjetas].[SITUACION].&amp;[" &amp; $C45 &amp; "]",
"[Base_Tarjetas].[TIPO]","[Base_Tarjetas].[TIPO].&amp;[" &amp; $C$1 &amp; "]")/1000,
0)</f>
        <v>0</v>
      </c>
      <c r="AG45" s="8">
        <f>IFERROR(
GETPIVOTDATA("[Base_Tarjetas].[Importe]",TDinamica_R!$A$3,
"[Base_Tarjetas].[PERIODO]","[Base_Tarjetas].[PERIODO].&amp;[" &amp; TEXT(AG$6,"yyyymm") &amp; "]",
"[Base_Tarjetas].[Metrica]","[Base_Tarjetas].[Metrica].&amp;[" &amp; $A45 &amp; "]",
"[Base_Tarjetas].[SEGMENTO_DESCRIP]","[Base_Tarjetas].[SEGMENTO_DESCRIP].&amp;[" &amp; $C$6 &amp; "]",
"[Base_Tarjetas].[SITUACION]","[Base_Tarjetas].[SITUACION].&amp;[" &amp; $C45 &amp; "]",
"[Base_Tarjetas].[TIPO]","[Base_Tarjetas].[TIPO].&amp;[" &amp; $C$1 &amp; "]")/1000,
0)</f>
        <v>0</v>
      </c>
      <c r="AH45" s="8">
        <f>IFERROR(
GETPIVOTDATA("[Base_Tarjetas].[Importe]",TDinamica_R!$A$3,
"[Base_Tarjetas].[PERIODO]","[Base_Tarjetas].[PERIODO].&amp;[" &amp; TEXT(AH$6,"yyyymm") &amp; "]",
"[Base_Tarjetas].[Metrica]","[Base_Tarjetas].[Metrica].&amp;[" &amp; $A45 &amp; "]",
"[Base_Tarjetas].[SEGMENTO_DESCRIP]","[Base_Tarjetas].[SEGMENTO_DESCRIP].&amp;[" &amp; $C$6 &amp; "]",
"[Base_Tarjetas].[SITUACION]","[Base_Tarjetas].[SITUACION].&amp;[" &amp; $C45 &amp; "]",
"[Base_Tarjetas].[TIPO]","[Base_Tarjetas].[TIPO].&amp;[" &amp; $C$1 &amp; "]")/1000,
0)</f>
        <v>0</v>
      </c>
      <c r="AI45" s="8">
        <f>IFERROR(
GETPIVOTDATA("[Base_Tarjetas].[Importe]",TDinamica_R!$A$3,
"[Base_Tarjetas].[PERIODO]","[Base_Tarjetas].[PERIODO].&amp;[" &amp; TEXT(AI$6,"yyyymm") &amp; "]",
"[Base_Tarjetas].[Metrica]","[Base_Tarjetas].[Metrica].&amp;[" &amp; $A45 &amp; "]",
"[Base_Tarjetas].[SEGMENTO_DESCRIP]","[Base_Tarjetas].[SEGMENTO_DESCRIP].&amp;[" &amp; $C$6 &amp; "]",
"[Base_Tarjetas].[SITUACION]","[Base_Tarjetas].[SITUACION].&amp;[" &amp; $C45 &amp; "]",
"[Base_Tarjetas].[TIPO]","[Base_Tarjetas].[TIPO].&amp;[" &amp; $C$1 &amp; "]")/1000,
0)</f>
        <v>0</v>
      </c>
      <c r="AJ45" s="8">
        <f>IFERROR(
GETPIVOTDATA("[Base_Tarjetas].[Importe]",TDinamica_R!$A$3,
"[Base_Tarjetas].[PERIODO]","[Base_Tarjetas].[PERIODO].&amp;[" &amp; TEXT(AJ$6,"yyyymm") &amp; "]",
"[Base_Tarjetas].[Metrica]","[Base_Tarjetas].[Metrica].&amp;[" &amp; $A45 &amp; "]",
"[Base_Tarjetas].[SEGMENTO_DESCRIP]","[Base_Tarjetas].[SEGMENTO_DESCRIP].&amp;[" &amp; $C$6 &amp; "]",
"[Base_Tarjetas].[SITUACION]","[Base_Tarjetas].[SITUACION].&amp;[" &amp; $C45 &amp; "]",
"[Base_Tarjetas].[TIPO]","[Base_Tarjetas].[TIPO].&amp;[" &amp; $C$1 &amp; "]")/1000,
0)</f>
        <v>0</v>
      </c>
      <c r="AK45" s="8">
        <f>IFERROR(
GETPIVOTDATA("[Base_Tarjetas].[Importe]",TDinamica_R!$A$3,
"[Base_Tarjetas].[PERIODO]","[Base_Tarjetas].[PERIODO].&amp;[" &amp; TEXT(AK$6,"yyyymm") &amp; "]",
"[Base_Tarjetas].[Metrica]","[Base_Tarjetas].[Metrica].&amp;[" &amp; $A45 &amp; "]",
"[Base_Tarjetas].[SEGMENTO_DESCRIP]","[Base_Tarjetas].[SEGMENTO_DESCRIP].&amp;[" &amp; $C$6 &amp; "]",
"[Base_Tarjetas].[SITUACION]","[Base_Tarjetas].[SITUACION].&amp;[" &amp; $C45 &amp; "]",
"[Base_Tarjetas].[TIPO]","[Base_Tarjetas].[TIPO].&amp;[" &amp; $C$1 &amp; "]")/1000,
0)</f>
        <v>0</v>
      </c>
      <c r="AL45" s="8">
        <f>IFERROR(
GETPIVOTDATA("[Base_Tarjetas].[Importe]",TDinamica_R!$A$3,
"[Base_Tarjetas].[PERIODO]","[Base_Tarjetas].[PERIODO].&amp;[" &amp; TEXT(AL$6,"yyyymm") &amp; "]",
"[Base_Tarjetas].[Metrica]","[Base_Tarjetas].[Metrica].&amp;[" &amp; $A45 &amp; "]",
"[Base_Tarjetas].[SEGMENTO_DESCRIP]","[Base_Tarjetas].[SEGMENTO_DESCRIP].&amp;[" &amp; $C$6 &amp; "]",
"[Base_Tarjetas].[SITUACION]","[Base_Tarjetas].[SITUACION].&amp;[" &amp; $C45 &amp; "]",
"[Base_Tarjetas].[TIPO]","[Base_Tarjetas].[TIPO].&amp;[" &amp; $C$1 &amp; "]")/1000,
0)</f>
        <v>0</v>
      </c>
      <c r="AM45" s="8">
        <f>IFERROR(
GETPIVOTDATA("[Base_Tarjetas].[Importe]",TDinamica_R!$A$3,
"[Base_Tarjetas].[PERIODO]","[Base_Tarjetas].[PERIODO].&amp;[" &amp; TEXT(AM$6,"yyyymm") &amp; "]",
"[Base_Tarjetas].[Metrica]","[Base_Tarjetas].[Metrica].&amp;[" &amp; $A45 &amp; "]",
"[Base_Tarjetas].[SEGMENTO_DESCRIP]","[Base_Tarjetas].[SEGMENTO_DESCRIP].&amp;[" &amp; $C$6 &amp; "]",
"[Base_Tarjetas].[SITUACION]","[Base_Tarjetas].[SITUACION].&amp;[" &amp; $C45 &amp; "]",
"[Base_Tarjetas].[TIPO]","[Base_Tarjetas].[TIPO].&amp;[" &amp; $C$1 &amp; "]")/1000,
0)</f>
        <v>0</v>
      </c>
      <c r="AN45" s="8">
        <f>IFERROR(
GETPIVOTDATA("[Base_Tarjetas].[Importe]",TDinamica_R!$A$3,
"[Base_Tarjetas].[PERIODO]","[Base_Tarjetas].[PERIODO].&amp;[" &amp; TEXT(AN$6,"yyyymm") &amp; "]",
"[Base_Tarjetas].[Metrica]","[Base_Tarjetas].[Metrica].&amp;[" &amp; $A45 &amp; "]",
"[Base_Tarjetas].[SEGMENTO_DESCRIP]","[Base_Tarjetas].[SEGMENTO_DESCRIP].&amp;[" &amp; $C$6 &amp; "]",
"[Base_Tarjetas].[SITUACION]","[Base_Tarjetas].[SITUACION].&amp;[" &amp; $C45 &amp; "]",
"[Base_Tarjetas].[TIPO]","[Base_Tarjetas].[TIPO].&amp;[" &amp; $C$1 &amp; "]")/1000,
0)</f>
        <v>0</v>
      </c>
      <c r="AO45" s="8">
        <f>IFERROR(
GETPIVOTDATA("[Base_Tarjetas].[Importe]",TDinamica_R!$A$3,
"[Base_Tarjetas].[PERIODO]","[Base_Tarjetas].[PERIODO].&amp;[" &amp; TEXT(AO$6,"yyyymm") &amp; "]",
"[Base_Tarjetas].[Metrica]","[Base_Tarjetas].[Metrica].&amp;[" &amp; $A45 &amp; "]",
"[Base_Tarjetas].[SEGMENTO_DESCRIP]","[Base_Tarjetas].[SEGMENTO_DESCRIP].&amp;[" &amp; $C$6 &amp; "]",
"[Base_Tarjetas].[SITUACION]","[Base_Tarjetas].[SITUACION].&amp;[" &amp; $C45 &amp; "]",
"[Base_Tarjetas].[TIPO]","[Base_Tarjetas].[TIPO].&amp;[" &amp; $C$1 &amp; "]")/1000,
0)</f>
        <v>0</v>
      </c>
      <c r="AP45" s="8">
        <f>IFERROR(
GETPIVOTDATA("[Base_Tarjetas].[Importe]",TDinamica_R!$A$3,
"[Base_Tarjetas].[PERIODO]","[Base_Tarjetas].[PERIODO].&amp;[" &amp; TEXT(AP$6,"yyyymm") &amp; "]",
"[Base_Tarjetas].[Metrica]","[Base_Tarjetas].[Metrica].&amp;[" &amp; $A45 &amp; "]",
"[Base_Tarjetas].[SEGMENTO_DESCRIP]","[Base_Tarjetas].[SEGMENTO_DESCRIP].&amp;[" &amp; $C$6 &amp; "]",
"[Base_Tarjetas].[SITUACION]","[Base_Tarjetas].[SITUACION].&amp;[" &amp; $C45 &amp; "]",
"[Base_Tarjetas].[TIPO]","[Base_Tarjetas].[TIPO].&amp;[" &amp; $C$1 &amp; "]")/1000,
0)</f>
        <v>0</v>
      </c>
      <c r="AQ45" s="8">
        <f>IFERROR(
GETPIVOTDATA("[Base_Tarjetas].[Importe]",TDinamica_R!$A$3,
"[Base_Tarjetas].[PERIODO]","[Base_Tarjetas].[PERIODO].&amp;[" &amp; TEXT(AQ$6,"yyyymm") &amp; "]",
"[Base_Tarjetas].[Metrica]","[Base_Tarjetas].[Metrica].&amp;[" &amp; $A45 &amp; "]",
"[Base_Tarjetas].[SEGMENTO_DESCRIP]","[Base_Tarjetas].[SEGMENTO_DESCRIP].&amp;[" &amp; $C$6 &amp; "]",
"[Base_Tarjetas].[SITUACION]","[Base_Tarjetas].[SITUACION].&amp;[" &amp; $C45 &amp; "]",
"[Base_Tarjetas].[TIPO]","[Base_Tarjetas].[TIPO].&amp;[" &amp; $C$1 &amp; "]")/1000,
0)</f>
        <v>0</v>
      </c>
      <c r="AR45" s="8">
        <f>IFERROR(
GETPIVOTDATA("[Base_Tarjetas].[Importe]",TDinamica_R!$A$3,
"[Base_Tarjetas].[PERIODO]","[Base_Tarjetas].[PERIODO].&amp;[" &amp; TEXT(AR$6,"yyyymm") &amp; "]",
"[Base_Tarjetas].[Metrica]","[Base_Tarjetas].[Metrica].&amp;[" &amp; $A45 &amp; "]",
"[Base_Tarjetas].[SEGMENTO_DESCRIP]","[Base_Tarjetas].[SEGMENTO_DESCRIP].&amp;[" &amp; $C$6 &amp; "]",
"[Base_Tarjetas].[SITUACION]","[Base_Tarjetas].[SITUACION].&amp;[" &amp; $C45 &amp; "]",
"[Base_Tarjetas].[TIPO]","[Base_Tarjetas].[TIPO].&amp;[" &amp; $C$1 &amp; "]")/1000,
0)</f>
        <v>0</v>
      </c>
      <c r="AS45" s="8">
        <f>IFERROR(
GETPIVOTDATA("[Base_Tarjetas].[Importe]",TDinamica_R!$A$3,
"[Base_Tarjetas].[PERIODO]","[Base_Tarjetas].[PERIODO].&amp;[" &amp; TEXT(AS$6,"yyyymm") &amp; "]",
"[Base_Tarjetas].[Metrica]","[Base_Tarjetas].[Metrica].&amp;[" &amp; $A45 &amp; "]",
"[Base_Tarjetas].[SEGMENTO_DESCRIP]","[Base_Tarjetas].[SEGMENTO_DESCRIP].&amp;[" &amp; $C$6 &amp; "]",
"[Base_Tarjetas].[SITUACION]","[Base_Tarjetas].[SITUACION].&amp;[" &amp; $C45 &amp; "]",
"[Base_Tarjetas].[TIPO]","[Base_Tarjetas].[TIPO].&amp;[" &amp; $C$1 &amp; "]")/1000,
0)</f>
        <v>0</v>
      </c>
      <c r="AT45" s="8">
        <f>IFERROR(
GETPIVOTDATA("[Base_Tarjetas].[Importe]",TDinamica_R!$A$3,
"[Base_Tarjetas].[PERIODO]","[Base_Tarjetas].[PERIODO].&amp;[" &amp; TEXT(AT$6,"yyyymm") &amp; "]",
"[Base_Tarjetas].[Metrica]","[Base_Tarjetas].[Metrica].&amp;[" &amp; $A45 &amp; "]",
"[Base_Tarjetas].[SEGMENTO_DESCRIP]","[Base_Tarjetas].[SEGMENTO_DESCRIP].&amp;[" &amp; $C$6 &amp; "]",
"[Base_Tarjetas].[SITUACION]","[Base_Tarjetas].[SITUACION].&amp;[" &amp; $C45 &amp; "]",
"[Base_Tarjetas].[TIPO]","[Base_Tarjetas].[TIPO].&amp;[" &amp; $C$1 &amp; "]")/1000,
0)</f>
        <v>0</v>
      </c>
      <c r="AU45" s="8">
        <f>IFERROR(
GETPIVOTDATA("[Base_Tarjetas].[Importe]",TDinamica_R!$A$3,
"[Base_Tarjetas].[PERIODO]","[Base_Tarjetas].[PERIODO].&amp;[" &amp; TEXT(AU$6,"yyyymm") &amp; "]",
"[Base_Tarjetas].[Metrica]","[Base_Tarjetas].[Metrica].&amp;[" &amp; $A45 &amp; "]",
"[Base_Tarjetas].[SEGMENTO_DESCRIP]","[Base_Tarjetas].[SEGMENTO_DESCRIP].&amp;[" &amp; $C$6 &amp; "]",
"[Base_Tarjetas].[SITUACION]","[Base_Tarjetas].[SITUACION].&amp;[" &amp; $C45 &amp; "]",
"[Base_Tarjetas].[TIPO]","[Base_Tarjetas].[TIPO].&amp;[" &amp; $C$1 &amp; "]")/1000,
0)</f>
        <v>0</v>
      </c>
      <c r="AV45" s="8">
        <f>IFERROR(
GETPIVOTDATA("[Base_Tarjetas].[Importe]",TDinamica_R!$A$3,
"[Base_Tarjetas].[PERIODO]","[Base_Tarjetas].[PERIODO].&amp;[" &amp; TEXT(AV$6,"yyyymm") &amp; "]",
"[Base_Tarjetas].[Metrica]","[Base_Tarjetas].[Metrica].&amp;[" &amp; $A45 &amp; "]",
"[Base_Tarjetas].[SEGMENTO_DESCRIP]","[Base_Tarjetas].[SEGMENTO_DESCRIP].&amp;[" &amp; $C$6 &amp; "]",
"[Base_Tarjetas].[SITUACION]","[Base_Tarjetas].[SITUACION].&amp;[" &amp; $C45 &amp; "]",
"[Base_Tarjetas].[TIPO]","[Base_Tarjetas].[TIPO].&amp;[" &amp; $C$1 &amp; "]")/1000,
0)</f>
        <v>0</v>
      </c>
      <c r="AW45" s="8">
        <f>IFERROR(
GETPIVOTDATA("[Base_Tarjetas].[Importe]",TDinamica_R!$A$3,
"[Base_Tarjetas].[PERIODO]","[Base_Tarjetas].[PERIODO].&amp;[" &amp; TEXT(AW$6,"yyyymm") &amp; "]",
"[Base_Tarjetas].[Metrica]","[Base_Tarjetas].[Metrica].&amp;[" &amp; $A45 &amp; "]",
"[Base_Tarjetas].[SEGMENTO_DESCRIP]","[Base_Tarjetas].[SEGMENTO_DESCRIP].&amp;[" &amp; $C$6 &amp; "]",
"[Base_Tarjetas].[SITUACION]","[Base_Tarjetas].[SITUACION].&amp;[" &amp; $C45 &amp; "]",
"[Base_Tarjetas].[TIPO]","[Base_Tarjetas].[TIPO].&amp;[" &amp; $C$1 &amp; "]")/1000,
0)</f>
        <v>0</v>
      </c>
      <c r="AX45" s="8">
        <f>IFERROR(
GETPIVOTDATA("[Base_Tarjetas].[Importe]",TDinamica_R!$A$3,
"[Base_Tarjetas].[PERIODO]","[Base_Tarjetas].[PERIODO].&amp;[" &amp; TEXT(AX$6,"yyyymm") &amp; "]",
"[Base_Tarjetas].[Metrica]","[Base_Tarjetas].[Metrica].&amp;[" &amp; $A45 &amp; "]",
"[Base_Tarjetas].[SEGMENTO_DESCRIP]","[Base_Tarjetas].[SEGMENTO_DESCRIP].&amp;[" &amp; $C$6 &amp; "]",
"[Base_Tarjetas].[SITUACION]","[Base_Tarjetas].[SITUACION].&amp;[" &amp; $C45 &amp; "]",
"[Base_Tarjetas].[TIPO]","[Base_Tarjetas].[TIPO].&amp;[" &amp; $C$1 &amp; "]")/1000,
0)</f>
        <v>0</v>
      </c>
      <c r="AY45" s="8">
        <f>IFERROR(
GETPIVOTDATA("[Base_Tarjetas].[Importe]",TDinamica_R!$A$3,
"[Base_Tarjetas].[PERIODO]","[Base_Tarjetas].[PERIODO].&amp;[" &amp; TEXT(AY$6,"yyyymm") &amp; "]",
"[Base_Tarjetas].[Metrica]","[Base_Tarjetas].[Metrica].&amp;[" &amp; $A45 &amp; "]",
"[Base_Tarjetas].[SEGMENTO_DESCRIP]","[Base_Tarjetas].[SEGMENTO_DESCRIP].&amp;[" &amp; $C$6 &amp; "]",
"[Base_Tarjetas].[SITUACION]","[Base_Tarjetas].[SITUACION].&amp;[" &amp; $C45 &amp; "]",
"[Base_Tarjetas].[TIPO]","[Base_Tarjetas].[TIPO].&amp;[" &amp; $C$1 &amp; "]")/1000,
0)</f>
        <v>0</v>
      </c>
      <c r="AZ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TEXT(AZ$6,"yyyymm") &amp; "]"),
0)</f>
        <v>-2.4709085598545051</v>
      </c>
      <c r="BA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TEXT(BA$6,"yyyymm") &amp; "]"),
0)</f>
        <v>-2.2503811303076882</v>
      </c>
      <c r="BB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TEXT(BB$6,"yyyymm") &amp; "]"),
0)</f>
        <v>-2.5068359345581834</v>
      </c>
      <c r="BC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TEXT(BC$6,"yyyymm") &amp; "]"),
0)</f>
        <v>-2.4344177119844614</v>
      </c>
      <c r="BD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TEXT(BD$6,"yyyymm") &amp; "]"),
0)</f>
        <v>-2.5328216704192097</v>
      </c>
      <c r="BE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TEXT(BE$6,"yyyymm") &amp; "]"),
0)</f>
        <v>-2.4768177664321187</v>
      </c>
      <c r="BF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TEXT(BF$6,"yyyymm") &amp; "]"),
0)</f>
        <v>-2.5825917282146773</v>
      </c>
      <c r="BG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TEXT(BG$6,"yyyymm") &amp; "]"),
0)</f>
        <v>-2.5976154783996703</v>
      </c>
      <c r="BH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TEXT(BH$6,"yyyymm") &amp; "]"),
0)</f>
        <v>-2.5287545977827279</v>
      </c>
      <c r="BI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TEXT(BI$6,"yyyymm") &amp; "]"),
0)</f>
        <v>-2.6437371097927396</v>
      </c>
      <c r="BJ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TEXT(BJ$6,"yyyymm") &amp; "]"),
0)</f>
        <v>-2.5955887186061228</v>
      </c>
      <c r="BK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TEXT(BK$6,"yyyymm") &amp; "]"),
0)</f>
        <v>-2.7189975304946548</v>
      </c>
      <c r="BO45" s="24">
        <f t="shared" si="34"/>
        <v>0</v>
      </c>
      <c r="BP45" s="24">
        <f t="shared" si="34"/>
        <v>-7.2281256247203762</v>
      </c>
      <c r="BQ45" s="24">
        <f t="shared" si="34"/>
        <v>0</v>
      </c>
      <c r="BR45" s="24">
        <f t="shared" si="34"/>
        <v>0</v>
      </c>
      <c r="BS45" s="24">
        <f t="shared" si="34"/>
        <v>0</v>
      </c>
      <c r="BT45" s="24">
        <f t="shared" si="34"/>
        <v>0</v>
      </c>
    </row>
    <row r="46" spans="1:72" hidden="1" outlineLevel="1" x14ac:dyDescent="0.25">
      <c r="A46" s="11" t="s">
        <v>14</v>
      </c>
      <c r="C46" s="2" t="s">
        <v>9</v>
      </c>
      <c r="D46" s="8">
        <f>IFERROR(
GETPIVOTDATA("[Base_Tarjetas].[Importe]",TDinamica_R!$A$3,
"[Base_Tarjetas].[PERIODO]","[Base_Tarjetas].[PERIODO].&amp;[" &amp; TEXT(D$6,"yyyymm") &amp; "]",
"[Base_Tarjetas].[Metrica]","[Base_Tarjetas].[Metrica].&amp;[" &amp; $A46 &amp; "]",
"[Base_Tarjetas].[SEGMENTO_DESCRIP]","[Base_Tarjetas].[SEGMENTO_DESCRIP].&amp;[" &amp; $C$6 &amp; "]",
"[Base_Tarjetas].[SITUACION]","[Base_Tarjetas].[SITUACION].&amp;[" &amp; $C46 &amp; "]",
"[Base_Tarjetas].[TIPO]","[Base_Tarjetas].[TIPO].&amp;[" &amp; $C$1 &amp; "]")/1000,
0)</f>
        <v>0</v>
      </c>
      <c r="E46" s="8">
        <f>IFERROR(
GETPIVOTDATA("[Base_Tarjetas].[Importe]",TDinamica_R!$A$3,
"[Base_Tarjetas].[PERIODO]","[Base_Tarjetas].[PERIODO].&amp;[" &amp; TEXT(E$6,"yyyymm") &amp; "]",
"[Base_Tarjetas].[Metrica]","[Base_Tarjetas].[Metrica].&amp;[" &amp; $A46 &amp; "]",
"[Base_Tarjetas].[SEGMENTO_DESCRIP]","[Base_Tarjetas].[SEGMENTO_DESCRIP].&amp;[" &amp; $C$6 &amp; "]",
"[Base_Tarjetas].[SITUACION]","[Base_Tarjetas].[SITUACION].&amp;[" &amp; $C46 &amp; "]",
"[Base_Tarjetas].[TIPO]","[Base_Tarjetas].[TIPO].&amp;[" &amp; $C$1 &amp; "]")/1000,
0)</f>
        <v>0</v>
      </c>
      <c r="F46" s="8">
        <f>IFERROR(
GETPIVOTDATA("[Base_Tarjetas].[Importe]",TDinamica_R!$A$3,
"[Base_Tarjetas].[PERIODO]","[Base_Tarjetas].[PERIODO].&amp;[" &amp; TEXT(F$6,"yyyymm") &amp; "]",
"[Base_Tarjetas].[Metrica]","[Base_Tarjetas].[Metrica].&amp;[" &amp; $A46 &amp; "]",
"[Base_Tarjetas].[SEGMENTO_DESCRIP]","[Base_Tarjetas].[SEGMENTO_DESCRIP].&amp;[" &amp; $C$6 &amp; "]",
"[Base_Tarjetas].[SITUACION]","[Base_Tarjetas].[SITUACION].&amp;[" &amp; $C46 &amp; "]",
"[Base_Tarjetas].[TIPO]","[Base_Tarjetas].[TIPO].&amp;[" &amp; $C$1 &amp; "]")/1000,
0)</f>
        <v>0</v>
      </c>
      <c r="G46" s="8">
        <f>IFERROR(
GETPIVOTDATA("[Base_Tarjetas].[Importe]",TDinamica_R!$A$3,
"[Base_Tarjetas].[PERIODO]","[Base_Tarjetas].[PERIODO].&amp;[" &amp; TEXT(G$6,"yyyymm") &amp; "]",
"[Base_Tarjetas].[Metrica]","[Base_Tarjetas].[Metrica].&amp;[" &amp; $A46 &amp; "]",
"[Base_Tarjetas].[SEGMENTO_DESCRIP]","[Base_Tarjetas].[SEGMENTO_DESCRIP].&amp;[" &amp; $C$6 &amp; "]",
"[Base_Tarjetas].[SITUACION]","[Base_Tarjetas].[SITUACION].&amp;[" &amp; $C46 &amp; "]",
"[Base_Tarjetas].[TIPO]","[Base_Tarjetas].[TIPO].&amp;[" &amp; $C$1 &amp; "]")/1000,
0)</f>
        <v>0</v>
      </c>
      <c r="H46" s="8">
        <f>IFERROR(
GETPIVOTDATA("[Base_Tarjetas].[Importe]",TDinamica_R!$A$3,
"[Base_Tarjetas].[PERIODO]","[Base_Tarjetas].[PERIODO].&amp;[" &amp; TEXT(H$6,"yyyymm") &amp; "]",
"[Base_Tarjetas].[Metrica]","[Base_Tarjetas].[Metrica].&amp;[" &amp; $A46 &amp; "]",
"[Base_Tarjetas].[SEGMENTO_DESCRIP]","[Base_Tarjetas].[SEGMENTO_DESCRIP].&amp;[" &amp; $C$6 &amp; "]",
"[Base_Tarjetas].[SITUACION]","[Base_Tarjetas].[SITUACION].&amp;[" &amp; $C46 &amp; "]",
"[Base_Tarjetas].[TIPO]","[Base_Tarjetas].[TIPO].&amp;[" &amp; $C$1 &amp; "]")/1000,
0)</f>
        <v>0</v>
      </c>
      <c r="I46" s="8">
        <f>IFERROR(
GETPIVOTDATA("[Base_Tarjetas].[Importe]",TDinamica_R!$A$3,
"[Base_Tarjetas].[PERIODO]","[Base_Tarjetas].[PERIODO].&amp;[" &amp; TEXT(I$6,"yyyymm") &amp; "]",
"[Base_Tarjetas].[Metrica]","[Base_Tarjetas].[Metrica].&amp;[" &amp; $A46 &amp; "]",
"[Base_Tarjetas].[SEGMENTO_DESCRIP]","[Base_Tarjetas].[SEGMENTO_DESCRIP].&amp;[" &amp; $C$6 &amp; "]",
"[Base_Tarjetas].[SITUACION]","[Base_Tarjetas].[SITUACION].&amp;[" &amp; $C46 &amp; "]",
"[Base_Tarjetas].[TIPO]","[Base_Tarjetas].[TIPO].&amp;[" &amp; $C$1 &amp; "]")/1000,
0)</f>
        <v>0</v>
      </c>
      <c r="J46" s="8">
        <f>IFERROR(
GETPIVOTDATA("[Base_Tarjetas].[Importe]",TDinamica_R!$A$3,
"[Base_Tarjetas].[PERIODO]","[Base_Tarjetas].[PERIODO].&amp;[" &amp; TEXT(J$6,"yyyymm") &amp; "]",
"[Base_Tarjetas].[Metrica]","[Base_Tarjetas].[Metrica].&amp;[" &amp; $A46 &amp; "]",
"[Base_Tarjetas].[SEGMENTO_DESCRIP]","[Base_Tarjetas].[SEGMENTO_DESCRIP].&amp;[" &amp; $C$6 &amp; "]",
"[Base_Tarjetas].[SITUACION]","[Base_Tarjetas].[SITUACION].&amp;[" &amp; $C46 &amp; "]",
"[Base_Tarjetas].[TIPO]","[Base_Tarjetas].[TIPO].&amp;[" &amp; $C$1 &amp; "]")/1000,
0)</f>
        <v>0</v>
      </c>
      <c r="K46" s="8">
        <f>IFERROR(
GETPIVOTDATA("[Base_Tarjetas].[Importe]",TDinamica_R!$A$3,
"[Base_Tarjetas].[PERIODO]","[Base_Tarjetas].[PERIODO].&amp;[" &amp; TEXT(K$6,"yyyymm") &amp; "]",
"[Base_Tarjetas].[Metrica]","[Base_Tarjetas].[Metrica].&amp;[" &amp; $A46 &amp; "]",
"[Base_Tarjetas].[SEGMENTO_DESCRIP]","[Base_Tarjetas].[SEGMENTO_DESCRIP].&amp;[" &amp; $C$6 &amp; "]",
"[Base_Tarjetas].[SITUACION]","[Base_Tarjetas].[SITUACION].&amp;[" &amp; $C46 &amp; "]",
"[Base_Tarjetas].[TIPO]","[Base_Tarjetas].[TIPO].&amp;[" &amp; $C$1 &amp; "]")/1000,
0)</f>
        <v>0</v>
      </c>
      <c r="L46" s="8">
        <f>IFERROR(
GETPIVOTDATA("[Base_Tarjetas].[Importe]",TDinamica_R!$A$3,
"[Base_Tarjetas].[PERIODO]","[Base_Tarjetas].[PERIODO].&amp;[" &amp; TEXT(L$6,"yyyymm") &amp; "]",
"[Base_Tarjetas].[Metrica]","[Base_Tarjetas].[Metrica].&amp;[" &amp; $A46 &amp; "]",
"[Base_Tarjetas].[SEGMENTO_DESCRIP]","[Base_Tarjetas].[SEGMENTO_DESCRIP].&amp;[" &amp; $C$6 &amp; "]",
"[Base_Tarjetas].[SITUACION]","[Base_Tarjetas].[SITUACION].&amp;[" &amp; $C46 &amp; "]",
"[Base_Tarjetas].[TIPO]","[Base_Tarjetas].[TIPO].&amp;[" &amp; $C$1 &amp; "]")/1000,
0)</f>
        <v>0</v>
      </c>
      <c r="M46" s="8">
        <f>IFERROR(
GETPIVOTDATA("[Base_Tarjetas].[Importe]",TDinamica_R!$A$3,
"[Base_Tarjetas].[PERIODO]","[Base_Tarjetas].[PERIODO].&amp;[" &amp; TEXT(M$6,"yyyymm") &amp; "]",
"[Base_Tarjetas].[Metrica]","[Base_Tarjetas].[Metrica].&amp;[" &amp; $A46 &amp; "]",
"[Base_Tarjetas].[SEGMENTO_DESCRIP]","[Base_Tarjetas].[SEGMENTO_DESCRIP].&amp;[" &amp; $C$6 &amp; "]",
"[Base_Tarjetas].[SITUACION]","[Base_Tarjetas].[SITUACION].&amp;[" &amp; $C46 &amp; "]",
"[Base_Tarjetas].[TIPO]","[Base_Tarjetas].[TIPO].&amp;[" &amp; $C$1 &amp; "]")/1000,
0)</f>
        <v>0</v>
      </c>
      <c r="N46" s="8">
        <f>IFERROR(
GETPIVOTDATA("[Base_Tarjetas].[Importe]",TDinamica_R!$A$3,
"[Base_Tarjetas].[PERIODO]","[Base_Tarjetas].[PERIODO].&amp;[" &amp; TEXT(N$6,"yyyymm") &amp; "]",
"[Base_Tarjetas].[Metrica]","[Base_Tarjetas].[Metrica].&amp;[" &amp; $A46 &amp; "]",
"[Base_Tarjetas].[SEGMENTO_DESCRIP]","[Base_Tarjetas].[SEGMENTO_DESCRIP].&amp;[" &amp; $C$6 &amp; "]",
"[Base_Tarjetas].[SITUACION]","[Base_Tarjetas].[SITUACION].&amp;[" &amp; $C46 &amp; "]",
"[Base_Tarjetas].[TIPO]","[Base_Tarjetas].[TIPO].&amp;[" &amp; $C$1 &amp; "]")/1000,
0)</f>
        <v>0</v>
      </c>
      <c r="O46" s="8">
        <f>IFERROR(
GETPIVOTDATA("[Base_Tarjetas].[Importe]",TDinamica_R!$A$3,
"[Base_Tarjetas].[PERIODO]","[Base_Tarjetas].[PERIODO].&amp;[" &amp; TEXT(O$6,"yyyymm") &amp; "]",
"[Base_Tarjetas].[Metrica]","[Base_Tarjetas].[Metrica].&amp;[" &amp; $A46 &amp; "]",
"[Base_Tarjetas].[SEGMENTO_DESCRIP]","[Base_Tarjetas].[SEGMENTO_DESCRIP].&amp;[" &amp; $C$6 &amp; "]",
"[Base_Tarjetas].[SITUACION]","[Base_Tarjetas].[SITUACION].&amp;[" &amp; $C46 &amp; "]",
"[Base_Tarjetas].[TIPO]","[Base_Tarjetas].[TIPO].&amp;[" &amp; $C$1 &amp; "]")/1000,
0)</f>
        <v>0</v>
      </c>
      <c r="P46" s="8">
        <f>IFERROR(
GETPIVOTDATA("[Base_Tarjetas].[Importe]",TDinamica_R!$A$3,
"[Base_Tarjetas].[PERIODO]","[Base_Tarjetas].[PERIODO].&amp;[" &amp; TEXT(P$6,"yyyymm") &amp; "]",
"[Base_Tarjetas].[Metrica]","[Base_Tarjetas].[Metrica].&amp;[" &amp; $A46 &amp; "]",
"[Base_Tarjetas].[SEGMENTO_DESCRIP]","[Base_Tarjetas].[SEGMENTO_DESCRIP].&amp;[" &amp; $C$6 &amp; "]",
"[Base_Tarjetas].[SITUACION]","[Base_Tarjetas].[SITUACION].&amp;[" &amp; $C46 &amp; "]",
"[Base_Tarjetas].[TIPO]","[Base_Tarjetas].[TIPO].&amp;[" &amp; $C$1 &amp; "]")/1000,
0)</f>
        <v>0</v>
      </c>
      <c r="Q46" s="8">
        <f>IFERROR(
GETPIVOTDATA("[Base_Tarjetas].[Importe]",TDinamica_R!$A$3,
"[Base_Tarjetas].[PERIODO]","[Base_Tarjetas].[PERIODO].&amp;[" &amp; TEXT(Q$6,"yyyymm") &amp; "]",
"[Base_Tarjetas].[Metrica]","[Base_Tarjetas].[Metrica].&amp;[" &amp; $A46 &amp; "]",
"[Base_Tarjetas].[SEGMENTO_DESCRIP]","[Base_Tarjetas].[SEGMENTO_DESCRIP].&amp;[" &amp; $C$6 &amp; "]",
"[Base_Tarjetas].[SITUACION]","[Base_Tarjetas].[SITUACION].&amp;[" &amp; $C46 &amp; "]",
"[Base_Tarjetas].[TIPO]","[Base_Tarjetas].[TIPO].&amp;[" &amp; $C$1 &amp; "]")/1000,
0)</f>
        <v>0</v>
      </c>
      <c r="R46" s="8">
        <f>IFERROR(
GETPIVOTDATA("[Base_Tarjetas].[Importe]",TDinamica_R!$A$3,
"[Base_Tarjetas].[PERIODO]","[Base_Tarjetas].[PERIODO].&amp;[" &amp; TEXT(R$6,"yyyymm") &amp; "]",
"[Base_Tarjetas].[Metrica]","[Base_Tarjetas].[Metrica].&amp;[" &amp; $A46 &amp; "]",
"[Base_Tarjetas].[SEGMENTO_DESCRIP]","[Base_Tarjetas].[SEGMENTO_DESCRIP].&amp;[" &amp; $C$6 &amp; "]",
"[Base_Tarjetas].[SITUACION]","[Base_Tarjetas].[SITUACION].&amp;[" &amp; $C46 &amp; "]",
"[Base_Tarjetas].[TIPO]","[Base_Tarjetas].[TIPO].&amp;[" &amp; $C$1 &amp; "]")/1000,
0)</f>
        <v>0</v>
      </c>
      <c r="S46" s="8">
        <f>IFERROR(
GETPIVOTDATA("[Base_Tarjetas].[Importe]",TDinamica_R!$A$3,
"[Base_Tarjetas].[PERIODO]","[Base_Tarjetas].[PERIODO].&amp;[" &amp; TEXT(S$6,"yyyymm") &amp; "]",
"[Base_Tarjetas].[Metrica]","[Base_Tarjetas].[Metrica].&amp;[" &amp; $A46 &amp; "]",
"[Base_Tarjetas].[SEGMENTO_DESCRIP]","[Base_Tarjetas].[SEGMENTO_DESCRIP].&amp;[" &amp; $C$6 &amp; "]",
"[Base_Tarjetas].[SITUACION]","[Base_Tarjetas].[SITUACION].&amp;[" &amp; $C46 &amp; "]",
"[Base_Tarjetas].[TIPO]","[Base_Tarjetas].[TIPO].&amp;[" &amp; $C$1 &amp; "]")/1000,
0)</f>
        <v>0</v>
      </c>
      <c r="T46" s="8">
        <f>IFERROR(
GETPIVOTDATA("[Base_Tarjetas].[Importe]",TDinamica_R!$A$3,
"[Base_Tarjetas].[PERIODO]","[Base_Tarjetas].[PERIODO].&amp;[" &amp; TEXT(T$6,"yyyymm") &amp; "]",
"[Base_Tarjetas].[Metrica]","[Base_Tarjetas].[Metrica].&amp;[" &amp; $A46 &amp; "]",
"[Base_Tarjetas].[SEGMENTO_DESCRIP]","[Base_Tarjetas].[SEGMENTO_DESCRIP].&amp;[" &amp; $C$6 &amp; "]",
"[Base_Tarjetas].[SITUACION]","[Base_Tarjetas].[SITUACION].&amp;[" &amp; $C46 &amp; "]",
"[Base_Tarjetas].[TIPO]","[Base_Tarjetas].[TIPO].&amp;[" &amp; $C$1 &amp; "]")/1000,
0)</f>
        <v>0</v>
      </c>
      <c r="U46" s="8">
        <f>IFERROR(
GETPIVOTDATA("[Base_Tarjetas].[Importe]",TDinamica_R!$A$3,
"[Base_Tarjetas].[PERIODO]","[Base_Tarjetas].[PERIODO].&amp;[" &amp; TEXT(U$6,"yyyymm") &amp; "]",
"[Base_Tarjetas].[Metrica]","[Base_Tarjetas].[Metrica].&amp;[" &amp; $A46 &amp; "]",
"[Base_Tarjetas].[SEGMENTO_DESCRIP]","[Base_Tarjetas].[SEGMENTO_DESCRIP].&amp;[" &amp; $C$6 &amp; "]",
"[Base_Tarjetas].[SITUACION]","[Base_Tarjetas].[SITUACION].&amp;[" &amp; $C46 &amp; "]",
"[Base_Tarjetas].[TIPO]","[Base_Tarjetas].[TIPO].&amp;[" &amp; $C$1 &amp; "]")/1000,
0)</f>
        <v>0</v>
      </c>
      <c r="V46" s="8">
        <f>IFERROR(
GETPIVOTDATA("[Base_Tarjetas].[Importe]",TDinamica_R!$A$3,
"[Base_Tarjetas].[PERIODO]","[Base_Tarjetas].[PERIODO].&amp;[" &amp; TEXT(V$6,"yyyymm") &amp; "]",
"[Base_Tarjetas].[Metrica]","[Base_Tarjetas].[Metrica].&amp;[" &amp; $A46 &amp; "]",
"[Base_Tarjetas].[SEGMENTO_DESCRIP]","[Base_Tarjetas].[SEGMENTO_DESCRIP].&amp;[" &amp; $C$6 &amp; "]",
"[Base_Tarjetas].[SITUACION]","[Base_Tarjetas].[SITUACION].&amp;[" &amp; $C46 &amp; "]",
"[Base_Tarjetas].[TIPO]","[Base_Tarjetas].[TIPO].&amp;[" &amp; $C$1 &amp; "]")/1000,
0)</f>
        <v>0</v>
      </c>
      <c r="W46" s="8">
        <f>IFERROR(
GETPIVOTDATA("[Base_Tarjetas].[Importe]",TDinamica_R!$A$3,
"[Base_Tarjetas].[PERIODO]","[Base_Tarjetas].[PERIODO].&amp;[" &amp; TEXT(W$6,"yyyymm") &amp; "]",
"[Base_Tarjetas].[Metrica]","[Base_Tarjetas].[Metrica].&amp;[" &amp; $A46 &amp; "]",
"[Base_Tarjetas].[SEGMENTO_DESCRIP]","[Base_Tarjetas].[SEGMENTO_DESCRIP].&amp;[" &amp; $C$6 &amp; "]",
"[Base_Tarjetas].[SITUACION]","[Base_Tarjetas].[SITUACION].&amp;[" &amp; $C46 &amp; "]",
"[Base_Tarjetas].[TIPO]","[Base_Tarjetas].[TIPO].&amp;[" &amp; $C$1 &amp; "]")/1000,
0)</f>
        <v>0</v>
      </c>
      <c r="X46" s="8">
        <f>IFERROR(
GETPIVOTDATA("[Base_Tarjetas].[Importe]",TDinamica_R!$A$3,
"[Base_Tarjetas].[PERIODO]","[Base_Tarjetas].[PERIODO].&amp;[" &amp; TEXT(X$6,"yyyymm") &amp; "]",
"[Base_Tarjetas].[Metrica]","[Base_Tarjetas].[Metrica].&amp;[" &amp; $A46 &amp; "]",
"[Base_Tarjetas].[SEGMENTO_DESCRIP]","[Base_Tarjetas].[SEGMENTO_DESCRIP].&amp;[" &amp; $C$6 &amp; "]",
"[Base_Tarjetas].[SITUACION]","[Base_Tarjetas].[SITUACION].&amp;[" &amp; $C46 &amp; "]",
"[Base_Tarjetas].[TIPO]","[Base_Tarjetas].[TIPO].&amp;[" &amp; $C$1 &amp; "]")/1000,
0)</f>
        <v>0</v>
      </c>
      <c r="Y46" s="8">
        <f>IFERROR(
GETPIVOTDATA("[Base_Tarjetas].[Importe]",TDinamica_R!$A$3,
"[Base_Tarjetas].[PERIODO]","[Base_Tarjetas].[PERIODO].&amp;[" &amp; TEXT(Y$6,"yyyymm") &amp; "]",
"[Base_Tarjetas].[Metrica]","[Base_Tarjetas].[Metrica].&amp;[" &amp; $A46 &amp; "]",
"[Base_Tarjetas].[SEGMENTO_DESCRIP]","[Base_Tarjetas].[SEGMENTO_DESCRIP].&amp;[" &amp; $C$6 &amp; "]",
"[Base_Tarjetas].[SITUACION]","[Base_Tarjetas].[SITUACION].&amp;[" &amp; $C46 &amp; "]",
"[Base_Tarjetas].[TIPO]","[Base_Tarjetas].[TIPO].&amp;[" &amp; $C$1 &amp; "]")/1000,
0)</f>
        <v>0</v>
      </c>
      <c r="Z46" s="8">
        <f>IFERROR(
GETPIVOTDATA("[Base_Tarjetas].[Importe]",TDinamica_R!$A$3,
"[Base_Tarjetas].[PERIODO]","[Base_Tarjetas].[PERIODO].&amp;[" &amp; TEXT(Z$6,"yyyymm") &amp; "]",
"[Base_Tarjetas].[Metrica]","[Base_Tarjetas].[Metrica].&amp;[" &amp; $A46 &amp; "]",
"[Base_Tarjetas].[SEGMENTO_DESCRIP]","[Base_Tarjetas].[SEGMENTO_DESCRIP].&amp;[" &amp; $C$6 &amp; "]",
"[Base_Tarjetas].[SITUACION]","[Base_Tarjetas].[SITUACION].&amp;[" &amp; $C46 &amp; "]",
"[Base_Tarjetas].[TIPO]","[Base_Tarjetas].[TIPO].&amp;[" &amp; $C$1 &amp; "]")/1000,
0)</f>
        <v>0</v>
      </c>
      <c r="AA46" s="8">
        <f>IFERROR(
GETPIVOTDATA("[Base_Tarjetas].[Importe]",TDinamica_R!$A$3,
"[Base_Tarjetas].[PERIODO]","[Base_Tarjetas].[PERIODO].&amp;[" &amp; TEXT(AA$6,"yyyymm") &amp; "]",
"[Base_Tarjetas].[Metrica]","[Base_Tarjetas].[Metrica].&amp;[" &amp; $A46 &amp; "]",
"[Base_Tarjetas].[SEGMENTO_DESCRIP]","[Base_Tarjetas].[SEGMENTO_DESCRIP].&amp;[" &amp; $C$6 &amp; "]",
"[Base_Tarjetas].[SITUACION]","[Base_Tarjetas].[SITUACION].&amp;[" &amp; $C46 &amp; "]",
"[Base_Tarjetas].[TIPO]","[Base_Tarjetas].[TIPO].&amp;[" &amp; $C$1 &amp; "]")/1000,
0)</f>
        <v>0</v>
      </c>
      <c r="AB46" s="8">
        <f>IFERROR(
GETPIVOTDATA("[Base_Tarjetas].[Importe]",TDinamica_R!$A$3,
"[Base_Tarjetas].[PERIODO]","[Base_Tarjetas].[PERIODO].&amp;[" &amp; TEXT(AB$6,"yyyymm") &amp; "]",
"[Base_Tarjetas].[Metrica]","[Base_Tarjetas].[Metrica].&amp;[" &amp; $A46 &amp; "]",
"[Base_Tarjetas].[SEGMENTO_DESCRIP]","[Base_Tarjetas].[SEGMENTO_DESCRIP].&amp;[" &amp; $C$6 &amp; "]",
"[Base_Tarjetas].[SITUACION]","[Base_Tarjetas].[SITUACION].&amp;[" &amp; $C46 &amp; "]",
"[Base_Tarjetas].[TIPO]","[Base_Tarjetas].[TIPO].&amp;[" &amp; $C$1 &amp; "]")/1000,
0)</f>
        <v>0</v>
      </c>
      <c r="AC46" s="8">
        <f>IFERROR(
GETPIVOTDATA("[Base_Tarjetas].[Importe]",TDinamica_R!$A$3,
"[Base_Tarjetas].[PERIODO]","[Base_Tarjetas].[PERIODO].&amp;[" &amp; TEXT(AC$6,"yyyymm") &amp; "]",
"[Base_Tarjetas].[Metrica]","[Base_Tarjetas].[Metrica].&amp;[" &amp; $A46 &amp; "]",
"[Base_Tarjetas].[SEGMENTO_DESCRIP]","[Base_Tarjetas].[SEGMENTO_DESCRIP].&amp;[" &amp; $C$6 &amp; "]",
"[Base_Tarjetas].[SITUACION]","[Base_Tarjetas].[SITUACION].&amp;[" &amp; $C46 &amp; "]",
"[Base_Tarjetas].[TIPO]","[Base_Tarjetas].[TIPO].&amp;[" &amp; $C$1 &amp; "]")/1000,
0)</f>
        <v>0</v>
      </c>
      <c r="AD46" s="8">
        <f>IFERROR(
GETPIVOTDATA("[Base_Tarjetas].[Importe]",TDinamica_R!$A$3,
"[Base_Tarjetas].[PERIODO]","[Base_Tarjetas].[PERIODO].&amp;[" &amp; TEXT(AD$6,"yyyymm") &amp; "]",
"[Base_Tarjetas].[Metrica]","[Base_Tarjetas].[Metrica].&amp;[" &amp; $A46 &amp; "]",
"[Base_Tarjetas].[SEGMENTO_DESCRIP]","[Base_Tarjetas].[SEGMENTO_DESCRIP].&amp;[" &amp; $C$6 &amp; "]",
"[Base_Tarjetas].[SITUACION]","[Base_Tarjetas].[SITUACION].&amp;[" &amp; $C46 &amp; "]",
"[Base_Tarjetas].[TIPO]","[Base_Tarjetas].[TIPO].&amp;[" &amp; $C$1 &amp; "]")/1000,
0)</f>
        <v>0</v>
      </c>
      <c r="AE46" s="8">
        <f>IFERROR(
GETPIVOTDATA("[Base_Tarjetas].[Importe]",TDinamica_R!$A$3,
"[Base_Tarjetas].[PERIODO]","[Base_Tarjetas].[PERIODO].&amp;[" &amp; TEXT(AE$6,"yyyymm") &amp; "]",
"[Base_Tarjetas].[Metrica]","[Base_Tarjetas].[Metrica].&amp;[" &amp; $A46 &amp; "]",
"[Base_Tarjetas].[SEGMENTO_DESCRIP]","[Base_Tarjetas].[SEGMENTO_DESCRIP].&amp;[" &amp; $C$6 &amp; "]",
"[Base_Tarjetas].[SITUACION]","[Base_Tarjetas].[SITUACION].&amp;[" &amp; $C46 &amp; "]",
"[Base_Tarjetas].[TIPO]","[Base_Tarjetas].[TIPO].&amp;[" &amp; $C$1 &amp; "]")/1000,
0)</f>
        <v>0</v>
      </c>
      <c r="AF46" s="8">
        <f>IFERROR(
GETPIVOTDATA("[Base_Tarjetas].[Importe]",TDinamica_R!$A$3,
"[Base_Tarjetas].[PERIODO]","[Base_Tarjetas].[PERIODO].&amp;[" &amp; TEXT(AF$6,"yyyymm") &amp; "]",
"[Base_Tarjetas].[Metrica]","[Base_Tarjetas].[Metrica].&amp;[" &amp; $A46 &amp; "]",
"[Base_Tarjetas].[SEGMENTO_DESCRIP]","[Base_Tarjetas].[SEGMENTO_DESCRIP].&amp;[" &amp; $C$6 &amp; "]",
"[Base_Tarjetas].[SITUACION]","[Base_Tarjetas].[SITUACION].&amp;[" &amp; $C46 &amp; "]",
"[Base_Tarjetas].[TIPO]","[Base_Tarjetas].[TIPO].&amp;[" &amp; $C$1 &amp; "]")/1000,
0)</f>
        <v>0</v>
      </c>
      <c r="AG46" s="8">
        <f>IFERROR(
GETPIVOTDATA("[Base_Tarjetas].[Importe]",TDinamica_R!$A$3,
"[Base_Tarjetas].[PERIODO]","[Base_Tarjetas].[PERIODO].&amp;[" &amp; TEXT(AG$6,"yyyymm") &amp; "]",
"[Base_Tarjetas].[Metrica]","[Base_Tarjetas].[Metrica].&amp;[" &amp; $A46 &amp; "]",
"[Base_Tarjetas].[SEGMENTO_DESCRIP]","[Base_Tarjetas].[SEGMENTO_DESCRIP].&amp;[" &amp; $C$6 &amp; "]",
"[Base_Tarjetas].[SITUACION]","[Base_Tarjetas].[SITUACION].&amp;[" &amp; $C46 &amp; "]",
"[Base_Tarjetas].[TIPO]","[Base_Tarjetas].[TIPO].&amp;[" &amp; $C$1 &amp; "]")/1000,
0)</f>
        <v>0</v>
      </c>
      <c r="AH46" s="8">
        <f>IFERROR(
GETPIVOTDATA("[Base_Tarjetas].[Importe]",TDinamica_R!$A$3,
"[Base_Tarjetas].[PERIODO]","[Base_Tarjetas].[PERIODO].&amp;[" &amp; TEXT(AH$6,"yyyymm") &amp; "]",
"[Base_Tarjetas].[Metrica]","[Base_Tarjetas].[Metrica].&amp;[" &amp; $A46 &amp; "]",
"[Base_Tarjetas].[SEGMENTO_DESCRIP]","[Base_Tarjetas].[SEGMENTO_DESCRIP].&amp;[" &amp; $C$6 &amp; "]",
"[Base_Tarjetas].[SITUACION]","[Base_Tarjetas].[SITUACION].&amp;[" &amp; $C46 &amp; "]",
"[Base_Tarjetas].[TIPO]","[Base_Tarjetas].[TIPO].&amp;[" &amp; $C$1 &amp; "]")/1000,
0)</f>
        <v>0</v>
      </c>
      <c r="AI46" s="8">
        <f>IFERROR(
GETPIVOTDATA("[Base_Tarjetas].[Importe]",TDinamica_R!$A$3,
"[Base_Tarjetas].[PERIODO]","[Base_Tarjetas].[PERIODO].&amp;[" &amp; TEXT(AI$6,"yyyymm") &amp; "]",
"[Base_Tarjetas].[Metrica]","[Base_Tarjetas].[Metrica].&amp;[" &amp; $A46 &amp; "]",
"[Base_Tarjetas].[SEGMENTO_DESCRIP]","[Base_Tarjetas].[SEGMENTO_DESCRIP].&amp;[" &amp; $C$6 &amp; "]",
"[Base_Tarjetas].[SITUACION]","[Base_Tarjetas].[SITUACION].&amp;[" &amp; $C46 &amp; "]",
"[Base_Tarjetas].[TIPO]","[Base_Tarjetas].[TIPO].&amp;[" &amp; $C$1 &amp; "]")/1000,
0)</f>
        <v>0</v>
      </c>
      <c r="AJ46" s="8">
        <f>IFERROR(
GETPIVOTDATA("[Base_Tarjetas].[Importe]",TDinamica_R!$A$3,
"[Base_Tarjetas].[PERIODO]","[Base_Tarjetas].[PERIODO].&amp;[" &amp; TEXT(AJ$6,"yyyymm") &amp; "]",
"[Base_Tarjetas].[Metrica]","[Base_Tarjetas].[Metrica].&amp;[" &amp; $A46 &amp; "]",
"[Base_Tarjetas].[SEGMENTO_DESCRIP]","[Base_Tarjetas].[SEGMENTO_DESCRIP].&amp;[" &amp; $C$6 &amp; "]",
"[Base_Tarjetas].[SITUACION]","[Base_Tarjetas].[SITUACION].&amp;[" &amp; $C46 &amp; "]",
"[Base_Tarjetas].[TIPO]","[Base_Tarjetas].[TIPO].&amp;[" &amp; $C$1 &amp; "]")/1000,
0)</f>
        <v>0</v>
      </c>
      <c r="AK46" s="8">
        <f>IFERROR(
GETPIVOTDATA("[Base_Tarjetas].[Importe]",TDinamica_R!$A$3,
"[Base_Tarjetas].[PERIODO]","[Base_Tarjetas].[PERIODO].&amp;[" &amp; TEXT(AK$6,"yyyymm") &amp; "]",
"[Base_Tarjetas].[Metrica]","[Base_Tarjetas].[Metrica].&amp;[" &amp; $A46 &amp; "]",
"[Base_Tarjetas].[SEGMENTO_DESCRIP]","[Base_Tarjetas].[SEGMENTO_DESCRIP].&amp;[" &amp; $C$6 &amp; "]",
"[Base_Tarjetas].[SITUACION]","[Base_Tarjetas].[SITUACION].&amp;[" &amp; $C46 &amp; "]",
"[Base_Tarjetas].[TIPO]","[Base_Tarjetas].[TIPO].&amp;[" &amp; $C$1 &amp; "]")/1000,
0)</f>
        <v>0</v>
      </c>
      <c r="AL46" s="8">
        <f>IFERROR(
GETPIVOTDATA("[Base_Tarjetas].[Importe]",TDinamica_R!$A$3,
"[Base_Tarjetas].[PERIODO]","[Base_Tarjetas].[PERIODO].&amp;[" &amp; TEXT(AL$6,"yyyymm") &amp; "]",
"[Base_Tarjetas].[Metrica]","[Base_Tarjetas].[Metrica].&amp;[" &amp; $A46 &amp; "]",
"[Base_Tarjetas].[SEGMENTO_DESCRIP]","[Base_Tarjetas].[SEGMENTO_DESCRIP].&amp;[" &amp; $C$6 &amp; "]",
"[Base_Tarjetas].[SITUACION]","[Base_Tarjetas].[SITUACION].&amp;[" &amp; $C46 &amp; "]",
"[Base_Tarjetas].[TIPO]","[Base_Tarjetas].[TIPO].&amp;[" &amp; $C$1 &amp; "]")/1000,
0)</f>
        <v>0</v>
      </c>
      <c r="AM46" s="8">
        <f>IFERROR(
GETPIVOTDATA("[Base_Tarjetas].[Importe]",TDinamica_R!$A$3,
"[Base_Tarjetas].[PERIODO]","[Base_Tarjetas].[PERIODO].&amp;[" &amp; TEXT(AM$6,"yyyymm") &amp; "]",
"[Base_Tarjetas].[Metrica]","[Base_Tarjetas].[Metrica].&amp;[" &amp; $A46 &amp; "]",
"[Base_Tarjetas].[SEGMENTO_DESCRIP]","[Base_Tarjetas].[SEGMENTO_DESCRIP].&amp;[" &amp; $C$6 &amp; "]",
"[Base_Tarjetas].[SITUACION]","[Base_Tarjetas].[SITUACION].&amp;[" &amp; $C46 &amp; "]",
"[Base_Tarjetas].[TIPO]","[Base_Tarjetas].[TIPO].&amp;[" &amp; $C$1 &amp; "]")/1000,
0)</f>
        <v>0</v>
      </c>
      <c r="AN46" s="8">
        <f>IFERROR(
GETPIVOTDATA("[Base_Tarjetas].[Importe]",TDinamica_R!$A$3,
"[Base_Tarjetas].[PERIODO]","[Base_Tarjetas].[PERIODO].&amp;[" &amp; TEXT(AN$6,"yyyymm") &amp; "]",
"[Base_Tarjetas].[Metrica]","[Base_Tarjetas].[Metrica].&amp;[" &amp; $A46 &amp; "]",
"[Base_Tarjetas].[SEGMENTO_DESCRIP]","[Base_Tarjetas].[SEGMENTO_DESCRIP].&amp;[" &amp; $C$6 &amp; "]",
"[Base_Tarjetas].[SITUACION]","[Base_Tarjetas].[SITUACION].&amp;[" &amp; $C46 &amp; "]",
"[Base_Tarjetas].[TIPO]","[Base_Tarjetas].[TIPO].&amp;[" &amp; $C$1 &amp; "]")/1000,
0)</f>
        <v>0</v>
      </c>
      <c r="AO46" s="8">
        <f>IFERROR(
GETPIVOTDATA("[Base_Tarjetas].[Importe]",TDinamica_R!$A$3,
"[Base_Tarjetas].[PERIODO]","[Base_Tarjetas].[PERIODO].&amp;[" &amp; TEXT(AO$6,"yyyymm") &amp; "]",
"[Base_Tarjetas].[Metrica]","[Base_Tarjetas].[Metrica].&amp;[" &amp; $A46 &amp; "]",
"[Base_Tarjetas].[SEGMENTO_DESCRIP]","[Base_Tarjetas].[SEGMENTO_DESCRIP].&amp;[" &amp; $C$6 &amp; "]",
"[Base_Tarjetas].[SITUACION]","[Base_Tarjetas].[SITUACION].&amp;[" &amp; $C46 &amp; "]",
"[Base_Tarjetas].[TIPO]","[Base_Tarjetas].[TIPO].&amp;[" &amp; $C$1 &amp; "]")/1000,
0)</f>
        <v>0</v>
      </c>
      <c r="AP46" s="8">
        <f>IFERROR(
GETPIVOTDATA("[Base_Tarjetas].[Importe]",TDinamica_R!$A$3,
"[Base_Tarjetas].[PERIODO]","[Base_Tarjetas].[PERIODO].&amp;[" &amp; TEXT(AP$6,"yyyymm") &amp; "]",
"[Base_Tarjetas].[Metrica]","[Base_Tarjetas].[Metrica].&amp;[" &amp; $A46 &amp; "]",
"[Base_Tarjetas].[SEGMENTO_DESCRIP]","[Base_Tarjetas].[SEGMENTO_DESCRIP].&amp;[" &amp; $C$6 &amp; "]",
"[Base_Tarjetas].[SITUACION]","[Base_Tarjetas].[SITUACION].&amp;[" &amp; $C46 &amp; "]",
"[Base_Tarjetas].[TIPO]","[Base_Tarjetas].[TIPO].&amp;[" &amp; $C$1 &amp; "]")/1000,
0)</f>
        <v>0</v>
      </c>
      <c r="AQ46" s="8">
        <f>IFERROR(
GETPIVOTDATA("[Base_Tarjetas].[Importe]",TDinamica_R!$A$3,
"[Base_Tarjetas].[PERIODO]","[Base_Tarjetas].[PERIODO].&amp;[" &amp; TEXT(AQ$6,"yyyymm") &amp; "]",
"[Base_Tarjetas].[Metrica]","[Base_Tarjetas].[Metrica].&amp;[" &amp; $A46 &amp; "]",
"[Base_Tarjetas].[SEGMENTO_DESCRIP]","[Base_Tarjetas].[SEGMENTO_DESCRIP].&amp;[" &amp; $C$6 &amp; "]",
"[Base_Tarjetas].[SITUACION]","[Base_Tarjetas].[SITUACION].&amp;[" &amp; $C46 &amp; "]",
"[Base_Tarjetas].[TIPO]","[Base_Tarjetas].[TIPO].&amp;[" &amp; $C$1 &amp; "]")/1000,
0)</f>
        <v>0</v>
      </c>
      <c r="AR46" s="8">
        <f>IFERROR(
GETPIVOTDATA("[Base_Tarjetas].[Importe]",TDinamica_R!$A$3,
"[Base_Tarjetas].[PERIODO]","[Base_Tarjetas].[PERIODO].&amp;[" &amp; TEXT(AR$6,"yyyymm") &amp; "]",
"[Base_Tarjetas].[Metrica]","[Base_Tarjetas].[Metrica].&amp;[" &amp; $A46 &amp; "]",
"[Base_Tarjetas].[SEGMENTO_DESCRIP]","[Base_Tarjetas].[SEGMENTO_DESCRIP].&amp;[" &amp; $C$6 &amp; "]",
"[Base_Tarjetas].[SITUACION]","[Base_Tarjetas].[SITUACION].&amp;[" &amp; $C46 &amp; "]",
"[Base_Tarjetas].[TIPO]","[Base_Tarjetas].[TIPO].&amp;[" &amp; $C$1 &amp; "]")/1000,
0)</f>
        <v>0</v>
      </c>
      <c r="AS46" s="8">
        <f>IFERROR(
GETPIVOTDATA("[Base_Tarjetas].[Importe]",TDinamica_R!$A$3,
"[Base_Tarjetas].[PERIODO]","[Base_Tarjetas].[PERIODO].&amp;[" &amp; TEXT(AS$6,"yyyymm") &amp; "]",
"[Base_Tarjetas].[Metrica]","[Base_Tarjetas].[Metrica].&amp;[" &amp; $A46 &amp; "]",
"[Base_Tarjetas].[SEGMENTO_DESCRIP]","[Base_Tarjetas].[SEGMENTO_DESCRIP].&amp;[" &amp; $C$6 &amp; "]",
"[Base_Tarjetas].[SITUACION]","[Base_Tarjetas].[SITUACION].&amp;[" &amp; $C46 &amp; "]",
"[Base_Tarjetas].[TIPO]","[Base_Tarjetas].[TIPO].&amp;[" &amp; $C$1 &amp; "]")/1000,
0)</f>
        <v>0</v>
      </c>
      <c r="AT46" s="8">
        <f>IFERROR(
GETPIVOTDATA("[Base_Tarjetas].[Importe]",TDinamica_R!$A$3,
"[Base_Tarjetas].[PERIODO]","[Base_Tarjetas].[PERIODO].&amp;[" &amp; TEXT(AT$6,"yyyymm") &amp; "]",
"[Base_Tarjetas].[Metrica]","[Base_Tarjetas].[Metrica].&amp;[" &amp; $A46 &amp; "]",
"[Base_Tarjetas].[SEGMENTO_DESCRIP]","[Base_Tarjetas].[SEGMENTO_DESCRIP].&amp;[" &amp; $C$6 &amp; "]",
"[Base_Tarjetas].[SITUACION]","[Base_Tarjetas].[SITUACION].&amp;[" &amp; $C46 &amp; "]",
"[Base_Tarjetas].[TIPO]","[Base_Tarjetas].[TIPO].&amp;[" &amp; $C$1 &amp; "]")/1000,
0)</f>
        <v>0</v>
      </c>
      <c r="AU46" s="8">
        <f>IFERROR(
GETPIVOTDATA("[Base_Tarjetas].[Importe]",TDinamica_R!$A$3,
"[Base_Tarjetas].[PERIODO]","[Base_Tarjetas].[PERIODO].&amp;[" &amp; TEXT(AU$6,"yyyymm") &amp; "]",
"[Base_Tarjetas].[Metrica]","[Base_Tarjetas].[Metrica].&amp;[" &amp; $A46 &amp; "]",
"[Base_Tarjetas].[SEGMENTO_DESCRIP]","[Base_Tarjetas].[SEGMENTO_DESCRIP].&amp;[" &amp; $C$6 &amp; "]",
"[Base_Tarjetas].[SITUACION]","[Base_Tarjetas].[SITUACION].&amp;[" &amp; $C46 &amp; "]",
"[Base_Tarjetas].[TIPO]","[Base_Tarjetas].[TIPO].&amp;[" &amp; $C$1 &amp; "]")/1000,
0)</f>
        <v>0</v>
      </c>
      <c r="AV46" s="8">
        <f>IFERROR(
GETPIVOTDATA("[Base_Tarjetas].[Importe]",TDinamica_R!$A$3,
"[Base_Tarjetas].[PERIODO]","[Base_Tarjetas].[PERIODO].&amp;[" &amp; TEXT(AV$6,"yyyymm") &amp; "]",
"[Base_Tarjetas].[Metrica]","[Base_Tarjetas].[Metrica].&amp;[" &amp; $A46 &amp; "]",
"[Base_Tarjetas].[SEGMENTO_DESCRIP]","[Base_Tarjetas].[SEGMENTO_DESCRIP].&amp;[" &amp; $C$6 &amp; "]",
"[Base_Tarjetas].[SITUACION]","[Base_Tarjetas].[SITUACION].&amp;[" &amp; $C46 &amp; "]",
"[Base_Tarjetas].[TIPO]","[Base_Tarjetas].[TIPO].&amp;[" &amp; $C$1 &amp; "]")/1000,
0)</f>
        <v>0</v>
      </c>
      <c r="AW46" s="8">
        <f>IFERROR(
GETPIVOTDATA("[Base_Tarjetas].[Importe]",TDinamica_R!$A$3,
"[Base_Tarjetas].[PERIODO]","[Base_Tarjetas].[PERIODO].&amp;[" &amp; TEXT(AW$6,"yyyymm") &amp; "]",
"[Base_Tarjetas].[Metrica]","[Base_Tarjetas].[Metrica].&amp;[" &amp; $A46 &amp; "]",
"[Base_Tarjetas].[SEGMENTO_DESCRIP]","[Base_Tarjetas].[SEGMENTO_DESCRIP].&amp;[" &amp; $C$6 &amp; "]",
"[Base_Tarjetas].[SITUACION]","[Base_Tarjetas].[SITUACION].&amp;[" &amp; $C46 &amp; "]",
"[Base_Tarjetas].[TIPO]","[Base_Tarjetas].[TIPO].&amp;[" &amp; $C$1 &amp; "]")/1000,
0)</f>
        <v>0</v>
      </c>
      <c r="AX46" s="8">
        <f>IFERROR(
GETPIVOTDATA("[Base_Tarjetas].[Importe]",TDinamica_R!$A$3,
"[Base_Tarjetas].[PERIODO]","[Base_Tarjetas].[PERIODO].&amp;[" &amp; TEXT(AX$6,"yyyymm") &amp; "]",
"[Base_Tarjetas].[Metrica]","[Base_Tarjetas].[Metrica].&amp;[" &amp; $A46 &amp; "]",
"[Base_Tarjetas].[SEGMENTO_DESCRIP]","[Base_Tarjetas].[SEGMENTO_DESCRIP].&amp;[" &amp; $C$6 &amp; "]",
"[Base_Tarjetas].[SITUACION]","[Base_Tarjetas].[SITUACION].&amp;[" &amp; $C46 &amp; "]",
"[Base_Tarjetas].[TIPO]","[Base_Tarjetas].[TIPO].&amp;[" &amp; $C$1 &amp; "]")/1000,
0)</f>
        <v>0</v>
      </c>
      <c r="AY46" s="8">
        <f>IFERROR(
GETPIVOTDATA("[Base_Tarjetas].[Importe]",TDinamica_R!$A$3,
"[Base_Tarjetas].[PERIODO]","[Base_Tarjetas].[PERIODO].&amp;[" &amp; TEXT(AY$6,"yyyymm") &amp; "]",
"[Base_Tarjetas].[Metrica]","[Base_Tarjetas].[Metrica].&amp;[" &amp; $A46 &amp; "]",
"[Base_Tarjetas].[SEGMENTO_DESCRIP]","[Base_Tarjetas].[SEGMENTO_DESCRIP].&amp;[" &amp; $C$6 &amp; "]",
"[Base_Tarjetas].[SITUACION]","[Base_Tarjetas].[SITUACION].&amp;[" &amp; $C46 &amp; "]",
"[Base_Tarjetas].[TIPO]","[Base_Tarjetas].[TIPO].&amp;[" &amp; $C$1 &amp; "]")/1000,
0)</f>
        <v>0</v>
      </c>
      <c r="AZ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TEXT(AZ$6,"yyyymm") &amp; "]"),
0)</f>
        <v>-6.2698580147105814</v>
      </c>
      <c r="BA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TEXT(BA$6,"yyyymm") &amp; "]"),
0)</f>
        <v>-5.7102761288924144</v>
      </c>
      <c r="BB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TEXT(BB$6,"yyyymm") &amp; "]"),
0)</f>
        <v>-6.3610226745014042</v>
      </c>
      <c r="BC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TEXT(BC$6,"yyyymm") &amp; "]"),
0)</f>
        <v>-6.1772635582831645</v>
      </c>
      <c r="BD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TEXT(BD$6,"yyyymm") &amp; "]"),
0)</f>
        <v>-6.4269607172535812</v>
      </c>
      <c r="BE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TEXT(BE$6,"yyyymm") &amp; "]"),
0)</f>
        <v>-6.2848524531220997</v>
      </c>
      <c r="BF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TEXT(BF$6,"yyyymm") &amp; "]"),
0)</f>
        <v>-6.553250779472596</v>
      </c>
      <c r="BG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TEXT(BG$6,"yyyymm") &amp; "]"),
0)</f>
        <v>-6.5913731050166593</v>
      </c>
      <c r="BH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TEXT(BH$6,"yyyymm") &amp; "]"),
0)</f>
        <v>-6.4166406396996978</v>
      </c>
      <c r="BI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TEXT(BI$6,"yyyymm") &amp; "]"),
0)</f>
        <v>-6.7084053922245666</v>
      </c>
      <c r="BJ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TEXT(BJ$6,"yyyymm") &amp; "]"),
0)</f>
        <v>-6.5862302614724166</v>
      </c>
      <c r="BK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TEXT(BK$6,"yyyymm") &amp; "]"),
0)</f>
        <v>-6.8993765028496297</v>
      </c>
      <c r="BO46" s="24">
        <f t="shared" si="34"/>
        <v>0</v>
      </c>
      <c r="BP46" s="24">
        <f t="shared" si="34"/>
        <v>-18.341156818104402</v>
      </c>
      <c r="BQ46" s="24">
        <f t="shared" si="34"/>
        <v>0</v>
      </c>
      <c r="BR46" s="24">
        <f t="shared" si="34"/>
        <v>0</v>
      </c>
      <c r="BS46" s="24">
        <f t="shared" si="34"/>
        <v>0</v>
      </c>
      <c r="BT46" s="24">
        <f t="shared" si="34"/>
        <v>0</v>
      </c>
    </row>
    <row r="47" spans="1:72" collapsed="1" x14ac:dyDescent="0.25">
      <c r="C47" s="3" t="s">
        <v>22</v>
      </c>
      <c r="D47" s="10">
        <f>SUM(D44:D46)</f>
        <v>0</v>
      </c>
      <c r="E47" s="10">
        <f t="shared" ref="E47:BK47" si="35">SUM(E44:E46)</f>
        <v>0</v>
      </c>
      <c r="F47" s="10">
        <f t="shared" si="35"/>
        <v>0</v>
      </c>
      <c r="G47" s="10">
        <f t="shared" si="35"/>
        <v>0</v>
      </c>
      <c r="H47" s="10">
        <f t="shared" si="35"/>
        <v>0</v>
      </c>
      <c r="I47" s="10">
        <f t="shared" si="35"/>
        <v>0</v>
      </c>
      <c r="J47" s="10">
        <f t="shared" si="35"/>
        <v>0</v>
      </c>
      <c r="K47" s="10">
        <f t="shared" si="35"/>
        <v>0</v>
      </c>
      <c r="L47" s="10">
        <f t="shared" si="35"/>
        <v>0</v>
      </c>
      <c r="M47" s="10">
        <f t="shared" si="35"/>
        <v>0</v>
      </c>
      <c r="N47" s="10">
        <f t="shared" si="35"/>
        <v>0</v>
      </c>
      <c r="O47" s="10">
        <f t="shared" si="35"/>
        <v>0</v>
      </c>
      <c r="P47" s="10">
        <f t="shared" si="35"/>
        <v>0</v>
      </c>
      <c r="Q47" s="10">
        <f t="shared" si="35"/>
        <v>0</v>
      </c>
      <c r="R47" s="10">
        <f t="shared" si="35"/>
        <v>0</v>
      </c>
      <c r="S47" s="10">
        <f t="shared" si="35"/>
        <v>0</v>
      </c>
      <c r="T47" s="10">
        <f t="shared" si="35"/>
        <v>0</v>
      </c>
      <c r="U47" s="10">
        <f t="shared" si="35"/>
        <v>0</v>
      </c>
      <c r="V47" s="10">
        <f t="shared" si="35"/>
        <v>0</v>
      </c>
      <c r="W47" s="10">
        <f t="shared" si="35"/>
        <v>0</v>
      </c>
      <c r="X47" s="10">
        <f t="shared" si="35"/>
        <v>0</v>
      </c>
      <c r="Y47" s="10">
        <f t="shared" si="35"/>
        <v>0</v>
      </c>
      <c r="Z47" s="10">
        <f t="shared" si="35"/>
        <v>0</v>
      </c>
      <c r="AA47" s="10">
        <f t="shared" si="35"/>
        <v>0</v>
      </c>
      <c r="AB47" s="10">
        <f t="shared" si="35"/>
        <v>0</v>
      </c>
      <c r="AC47" s="10">
        <f t="shared" si="35"/>
        <v>0</v>
      </c>
      <c r="AD47" s="10">
        <f t="shared" si="35"/>
        <v>0</v>
      </c>
      <c r="AE47" s="10">
        <f t="shared" si="35"/>
        <v>0</v>
      </c>
      <c r="AF47" s="10">
        <f t="shared" si="35"/>
        <v>0</v>
      </c>
      <c r="AG47" s="10">
        <f t="shared" si="35"/>
        <v>0</v>
      </c>
      <c r="AH47" s="10">
        <f t="shared" si="35"/>
        <v>0</v>
      </c>
      <c r="AI47" s="10">
        <f t="shared" si="35"/>
        <v>0</v>
      </c>
      <c r="AJ47" s="10">
        <f t="shared" si="35"/>
        <v>0</v>
      </c>
      <c r="AK47" s="10">
        <f t="shared" si="35"/>
        <v>0</v>
      </c>
      <c r="AL47" s="10">
        <f t="shared" si="35"/>
        <v>0</v>
      </c>
      <c r="AM47" s="10">
        <f t="shared" si="35"/>
        <v>0</v>
      </c>
      <c r="AN47" s="10">
        <f t="shared" si="35"/>
        <v>0</v>
      </c>
      <c r="AO47" s="10">
        <f t="shared" si="35"/>
        <v>0</v>
      </c>
      <c r="AP47" s="10">
        <f t="shared" si="35"/>
        <v>0</v>
      </c>
      <c r="AQ47" s="10">
        <f t="shared" si="35"/>
        <v>0</v>
      </c>
      <c r="AR47" s="10">
        <f t="shared" si="35"/>
        <v>0</v>
      </c>
      <c r="AS47" s="10">
        <f t="shared" si="35"/>
        <v>0</v>
      </c>
      <c r="AT47" s="10">
        <f t="shared" si="35"/>
        <v>0</v>
      </c>
      <c r="AU47" s="10">
        <f t="shared" si="35"/>
        <v>0</v>
      </c>
      <c r="AV47" s="10">
        <f t="shared" si="35"/>
        <v>0</v>
      </c>
      <c r="AW47" s="10">
        <f t="shared" si="35"/>
        <v>0</v>
      </c>
      <c r="AX47" s="10">
        <f t="shared" si="35"/>
        <v>0</v>
      </c>
      <c r="AY47" s="10">
        <f t="shared" si="35"/>
        <v>0</v>
      </c>
      <c r="AZ47" s="10">
        <f t="shared" si="35"/>
        <v>-1620.0247049549791</v>
      </c>
      <c r="BA47" s="10">
        <f t="shared" si="35"/>
        <v>-1475.438260199169</v>
      </c>
      <c r="BB47" s="10">
        <f t="shared" si="35"/>
        <v>-1643.5801029773006</v>
      </c>
      <c r="BC47" s="10">
        <f t="shared" si="35"/>
        <v>-1596.0998717925147</v>
      </c>
      <c r="BD47" s="10">
        <f t="shared" si="35"/>
        <v>-1660.6173720835991</v>
      </c>
      <c r="BE47" s="10">
        <f t="shared" si="35"/>
        <v>-1623.8990128909154</v>
      </c>
      <c r="BF47" s="10">
        <f t="shared" si="35"/>
        <v>-1693.2485768581062</v>
      </c>
      <c r="BG47" s="10">
        <f t="shared" si="35"/>
        <v>-1703.0987375869163</v>
      </c>
      <c r="BH47" s="10">
        <f t="shared" si="35"/>
        <v>-1657.9508395153787</v>
      </c>
      <c r="BI47" s="10">
        <f t="shared" si="35"/>
        <v>-1733.3378907079855</v>
      </c>
      <c r="BJ47" s="10">
        <f t="shared" si="35"/>
        <v>-1701.7699142585659</v>
      </c>
      <c r="BK47" s="10">
        <f t="shared" si="35"/>
        <v>-1782.6815786223558</v>
      </c>
      <c r="BO47" s="23">
        <f>SUM(BO44:BO46)</f>
        <v>0</v>
      </c>
      <c r="BP47" s="23">
        <f t="shared" ref="BP47:BT47" si="36">SUM(BP44:BP46)</f>
        <v>-4739.0430681314492</v>
      </c>
      <c r="BQ47" s="23">
        <f t="shared" si="36"/>
        <v>0</v>
      </c>
      <c r="BR47" s="23">
        <f t="shared" si="36"/>
        <v>0</v>
      </c>
      <c r="BS47" s="23">
        <f t="shared" si="36"/>
        <v>0</v>
      </c>
      <c r="BT47" s="23">
        <f t="shared" si="36"/>
        <v>0</v>
      </c>
    </row>
    <row r="50" spans="1:72" hidden="1" outlineLevel="1" x14ac:dyDescent="0.25">
      <c r="A50" s="11"/>
      <c r="C50" s="2" t="s">
        <v>0</v>
      </c>
      <c r="D50" s="8">
        <f>D38+D44</f>
        <v>0</v>
      </c>
      <c r="E50" s="8">
        <f t="shared" ref="E50:BK53" si="37">E38+E44</f>
        <v>0</v>
      </c>
      <c r="F50" s="8">
        <f t="shared" si="37"/>
        <v>0</v>
      </c>
      <c r="G50" s="8">
        <f t="shared" si="37"/>
        <v>0</v>
      </c>
      <c r="H50" s="8">
        <f t="shared" si="37"/>
        <v>0</v>
      </c>
      <c r="I50" s="8">
        <f t="shared" si="37"/>
        <v>0</v>
      </c>
      <c r="J50" s="8">
        <f t="shared" si="37"/>
        <v>0</v>
      </c>
      <c r="K50" s="8">
        <f t="shared" si="37"/>
        <v>0</v>
      </c>
      <c r="L50" s="8">
        <f t="shared" si="37"/>
        <v>0</v>
      </c>
      <c r="M50" s="8">
        <f t="shared" si="37"/>
        <v>0</v>
      </c>
      <c r="N50" s="8">
        <f t="shared" si="37"/>
        <v>0</v>
      </c>
      <c r="O50" s="8">
        <f t="shared" si="37"/>
        <v>0</v>
      </c>
      <c r="P50" s="8">
        <f t="shared" si="37"/>
        <v>0</v>
      </c>
      <c r="Q50" s="8">
        <f t="shared" si="37"/>
        <v>0</v>
      </c>
      <c r="R50" s="8">
        <f t="shared" si="37"/>
        <v>0</v>
      </c>
      <c r="S50" s="8">
        <f t="shared" si="37"/>
        <v>0</v>
      </c>
      <c r="T50" s="8">
        <f t="shared" si="37"/>
        <v>0</v>
      </c>
      <c r="U50" s="8">
        <f t="shared" si="37"/>
        <v>0</v>
      </c>
      <c r="V50" s="8">
        <f t="shared" si="37"/>
        <v>0</v>
      </c>
      <c r="W50" s="8">
        <f t="shared" si="37"/>
        <v>0</v>
      </c>
      <c r="X50" s="8">
        <f t="shared" si="37"/>
        <v>0</v>
      </c>
      <c r="Y50" s="8">
        <f t="shared" si="37"/>
        <v>0</v>
      </c>
      <c r="Z50" s="8">
        <f t="shared" si="37"/>
        <v>0</v>
      </c>
      <c r="AA50" s="8">
        <f t="shared" si="37"/>
        <v>0</v>
      </c>
      <c r="AB50" s="8">
        <f t="shared" si="37"/>
        <v>0</v>
      </c>
      <c r="AC50" s="8">
        <f t="shared" si="37"/>
        <v>0</v>
      </c>
      <c r="AD50" s="8">
        <f t="shared" si="37"/>
        <v>0</v>
      </c>
      <c r="AE50" s="8">
        <f t="shared" si="37"/>
        <v>0</v>
      </c>
      <c r="AF50" s="8">
        <f t="shared" si="37"/>
        <v>0</v>
      </c>
      <c r="AG50" s="8">
        <f t="shared" si="37"/>
        <v>0</v>
      </c>
      <c r="AH50" s="8">
        <f t="shared" si="37"/>
        <v>0</v>
      </c>
      <c r="AI50" s="8">
        <f t="shared" si="37"/>
        <v>0</v>
      </c>
      <c r="AJ50" s="8">
        <f t="shared" si="37"/>
        <v>0</v>
      </c>
      <c r="AK50" s="8">
        <f t="shared" si="37"/>
        <v>0</v>
      </c>
      <c r="AL50" s="8">
        <f t="shared" si="37"/>
        <v>0</v>
      </c>
      <c r="AM50" s="8">
        <f t="shared" si="37"/>
        <v>0</v>
      </c>
      <c r="AN50" s="8">
        <f t="shared" si="37"/>
        <v>0</v>
      </c>
      <c r="AO50" s="8">
        <f t="shared" si="37"/>
        <v>0</v>
      </c>
      <c r="AP50" s="8">
        <f t="shared" si="37"/>
        <v>0</v>
      </c>
      <c r="AQ50" s="8">
        <f t="shared" si="37"/>
        <v>0</v>
      </c>
      <c r="AR50" s="8">
        <f t="shared" si="37"/>
        <v>0</v>
      </c>
      <c r="AS50" s="8">
        <f t="shared" si="37"/>
        <v>0</v>
      </c>
      <c r="AT50" s="8">
        <f t="shared" si="37"/>
        <v>0</v>
      </c>
      <c r="AU50" s="8">
        <f t="shared" si="37"/>
        <v>0</v>
      </c>
      <c r="AV50" s="8">
        <f t="shared" si="37"/>
        <v>0</v>
      </c>
      <c r="AW50" s="8">
        <f t="shared" si="37"/>
        <v>0</v>
      </c>
      <c r="AX50" s="8">
        <f t="shared" si="37"/>
        <v>0</v>
      </c>
      <c r="AY50" s="8">
        <f t="shared" si="37"/>
        <v>0</v>
      </c>
      <c r="AZ50" s="8">
        <f t="shared" si="37"/>
        <v>1264.4955134188751</v>
      </c>
      <c r="BA50" s="8">
        <f t="shared" si="37"/>
        <v>1214.8401627019764</v>
      </c>
      <c r="BB50" s="8">
        <f t="shared" si="37"/>
        <v>1436.9784557583694</v>
      </c>
      <c r="BC50" s="8">
        <f t="shared" si="37"/>
        <v>1395.6615969287557</v>
      </c>
      <c r="BD50" s="8">
        <f t="shared" si="37"/>
        <v>1410.7525994010443</v>
      </c>
      <c r="BE50" s="8">
        <f t="shared" si="37"/>
        <v>1617.1291983673314</v>
      </c>
      <c r="BF50" s="8">
        <f t="shared" si="37"/>
        <v>1582.6725141300578</v>
      </c>
      <c r="BG50" s="8">
        <f t="shared" si="37"/>
        <v>1625.7712356931906</v>
      </c>
      <c r="BH50" s="8">
        <f t="shared" si="37"/>
        <v>1647.7665596912377</v>
      </c>
      <c r="BI50" s="8">
        <f t="shared" si="37"/>
        <v>1668.4696649573887</v>
      </c>
      <c r="BJ50" s="8">
        <f t="shared" si="37"/>
        <v>1763.376127407008</v>
      </c>
      <c r="BK50" s="8">
        <f t="shared" si="37"/>
        <v>1789.0705243068041</v>
      </c>
      <c r="BO50" s="24">
        <f>BO38+BO44</f>
        <v>0</v>
      </c>
      <c r="BP50" s="24">
        <f t="shared" ref="BP50:BT50" si="38">BP38+BP44</f>
        <v>3916.3141318792204</v>
      </c>
      <c r="BQ50" s="24">
        <f t="shared" si="38"/>
        <v>0</v>
      </c>
      <c r="BR50" s="24">
        <f t="shared" si="38"/>
        <v>0</v>
      </c>
      <c r="BS50" s="24">
        <f t="shared" si="38"/>
        <v>0</v>
      </c>
      <c r="BT50" s="24">
        <f t="shared" si="38"/>
        <v>0</v>
      </c>
    </row>
    <row r="51" spans="1:72" hidden="1" outlineLevel="1" x14ac:dyDescent="0.25">
      <c r="A51" s="11"/>
      <c r="C51" s="2" t="s">
        <v>1</v>
      </c>
      <c r="D51" s="8">
        <f t="shared" ref="D51:AY53" si="39">D39+D45</f>
        <v>0</v>
      </c>
      <c r="E51" s="8">
        <f t="shared" si="39"/>
        <v>0</v>
      </c>
      <c r="F51" s="8">
        <f t="shared" si="39"/>
        <v>0</v>
      </c>
      <c r="G51" s="8">
        <f t="shared" si="39"/>
        <v>0</v>
      </c>
      <c r="H51" s="8">
        <f t="shared" si="39"/>
        <v>0</v>
      </c>
      <c r="I51" s="8">
        <f t="shared" si="39"/>
        <v>0</v>
      </c>
      <c r="J51" s="8">
        <f t="shared" si="39"/>
        <v>0</v>
      </c>
      <c r="K51" s="8">
        <f t="shared" si="39"/>
        <v>0</v>
      </c>
      <c r="L51" s="8">
        <f t="shared" si="39"/>
        <v>0</v>
      </c>
      <c r="M51" s="8">
        <f t="shared" si="39"/>
        <v>0</v>
      </c>
      <c r="N51" s="8">
        <f t="shared" si="39"/>
        <v>0</v>
      </c>
      <c r="O51" s="8">
        <f t="shared" si="39"/>
        <v>0</v>
      </c>
      <c r="P51" s="8">
        <f t="shared" si="39"/>
        <v>0</v>
      </c>
      <c r="Q51" s="8">
        <f t="shared" si="39"/>
        <v>0</v>
      </c>
      <c r="R51" s="8">
        <f t="shared" si="39"/>
        <v>0</v>
      </c>
      <c r="S51" s="8">
        <f t="shared" si="39"/>
        <v>0</v>
      </c>
      <c r="T51" s="8">
        <f t="shared" si="39"/>
        <v>0</v>
      </c>
      <c r="U51" s="8">
        <f t="shared" si="39"/>
        <v>0</v>
      </c>
      <c r="V51" s="8">
        <f t="shared" si="39"/>
        <v>0</v>
      </c>
      <c r="W51" s="8">
        <f t="shared" si="39"/>
        <v>0</v>
      </c>
      <c r="X51" s="8">
        <f t="shared" si="39"/>
        <v>0</v>
      </c>
      <c r="Y51" s="8">
        <f t="shared" si="39"/>
        <v>0</v>
      </c>
      <c r="Z51" s="8">
        <f t="shared" si="39"/>
        <v>0</v>
      </c>
      <c r="AA51" s="8">
        <f t="shared" si="39"/>
        <v>0</v>
      </c>
      <c r="AB51" s="8">
        <f t="shared" si="39"/>
        <v>0</v>
      </c>
      <c r="AC51" s="8">
        <f t="shared" si="39"/>
        <v>0</v>
      </c>
      <c r="AD51" s="8">
        <f t="shared" si="39"/>
        <v>0</v>
      </c>
      <c r="AE51" s="8">
        <f t="shared" si="39"/>
        <v>0</v>
      </c>
      <c r="AF51" s="8">
        <f t="shared" si="39"/>
        <v>0</v>
      </c>
      <c r="AG51" s="8">
        <f t="shared" si="39"/>
        <v>0</v>
      </c>
      <c r="AH51" s="8">
        <f t="shared" si="39"/>
        <v>0</v>
      </c>
      <c r="AI51" s="8">
        <f t="shared" si="39"/>
        <v>0</v>
      </c>
      <c r="AJ51" s="8">
        <f t="shared" si="39"/>
        <v>0</v>
      </c>
      <c r="AK51" s="8">
        <f t="shared" si="39"/>
        <v>0</v>
      </c>
      <c r="AL51" s="8">
        <f t="shared" si="39"/>
        <v>0</v>
      </c>
      <c r="AM51" s="8">
        <f t="shared" si="39"/>
        <v>0</v>
      </c>
      <c r="AN51" s="8">
        <f t="shared" si="39"/>
        <v>0</v>
      </c>
      <c r="AO51" s="8">
        <f t="shared" si="39"/>
        <v>0</v>
      </c>
      <c r="AP51" s="8">
        <f t="shared" si="39"/>
        <v>0</v>
      </c>
      <c r="AQ51" s="8">
        <f t="shared" si="39"/>
        <v>0</v>
      </c>
      <c r="AR51" s="8">
        <f t="shared" si="39"/>
        <v>0</v>
      </c>
      <c r="AS51" s="8">
        <f t="shared" si="39"/>
        <v>0</v>
      </c>
      <c r="AT51" s="8">
        <f t="shared" si="39"/>
        <v>0</v>
      </c>
      <c r="AU51" s="8">
        <f t="shared" si="39"/>
        <v>0</v>
      </c>
      <c r="AV51" s="8">
        <f t="shared" si="39"/>
        <v>0</v>
      </c>
      <c r="AW51" s="8">
        <f t="shared" si="39"/>
        <v>0</v>
      </c>
      <c r="AX51" s="8">
        <f t="shared" si="39"/>
        <v>0</v>
      </c>
      <c r="AY51" s="8">
        <f t="shared" si="39"/>
        <v>0</v>
      </c>
      <c r="AZ51" s="8">
        <f t="shared" si="37"/>
        <v>13.909148107719746</v>
      </c>
      <c r="BA51" s="8">
        <f t="shared" si="37"/>
        <v>13.689102944963075</v>
      </c>
      <c r="BB51" s="8">
        <f t="shared" si="37"/>
        <v>16.741226384103509</v>
      </c>
      <c r="BC51" s="8">
        <f t="shared" si="37"/>
        <v>17.672313633161114</v>
      </c>
      <c r="BD51" s="8">
        <f t="shared" si="37"/>
        <v>19.925514683815528</v>
      </c>
      <c r="BE51" s="8">
        <f t="shared" si="37"/>
        <v>21.15049260461803</v>
      </c>
      <c r="BF51" s="8">
        <f t="shared" si="37"/>
        <v>23.788552274430806</v>
      </c>
      <c r="BG51" s="8">
        <f t="shared" si="37"/>
        <v>25.722001939213857</v>
      </c>
      <c r="BH51" s="8">
        <f t="shared" si="37"/>
        <v>27.184785675777889</v>
      </c>
      <c r="BI51" s="8">
        <f t="shared" si="37"/>
        <v>30.924434243702947</v>
      </c>
      <c r="BJ51" s="8">
        <f t="shared" si="37"/>
        <v>32.793727607918569</v>
      </c>
      <c r="BK51" s="8">
        <f t="shared" si="37"/>
        <v>36.979764656581551</v>
      </c>
      <c r="BO51" s="24">
        <f t="shared" ref="BO51:BT52" si="40">BO39+BO45</f>
        <v>0</v>
      </c>
      <c r="BP51" s="24">
        <f t="shared" si="40"/>
        <v>44.339477436786325</v>
      </c>
      <c r="BQ51" s="24">
        <f t="shared" si="40"/>
        <v>0</v>
      </c>
      <c r="BR51" s="24">
        <f t="shared" si="40"/>
        <v>0</v>
      </c>
      <c r="BS51" s="24">
        <f t="shared" si="40"/>
        <v>0</v>
      </c>
      <c r="BT51" s="24">
        <f t="shared" si="40"/>
        <v>0</v>
      </c>
    </row>
    <row r="52" spans="1:72" hidden="1" outlineLevel="1" x14ac:dyDescent="0.25">
      <c r="A52" s="11"/>
      <c r="C52" s="2" t="s">
        <v>9</v>
      </c>
      <c r="D52" s="8">
        <f t="shared" si="39"/>
        <v>0</v>
      </c>
      <c r="E52" s="8">
        <f t="shared" si="39"/>
        <v>0</v>
      </c>
      <c r="F52" s="8">
        <f t="shared" si="39"/>
        <v>0</v>
      </c>
      <c r="G52" s="8">
        <f t="shared" si="39"/>
        <v>0</v>
      </c>
      <c r="H52" s="8">
        <f t="shared" si="39"/>
        <v>0</v>
      </c>
      <c r="I52" s="8">
        <f t="shared" si="39"/>
        <v>0</v>
      </c>
      <c r="J52" s="8">
        <f t="shared" si="39"/>
        <v>0</v>
      </c>
      <c r="K52" s="8">
        <f t="shared" si="39"/>
        <v>0</v>
      </c>
      <c r="L52" s="8">
        <f t="shared" si="39"/>
        <v>0</v>
      </c>
      <c r="M52" s="8">
        <f t="shared" si="39"/>
        <v>0</v>
      </c>
      <c r="N52" s="8">
        <f t="shared" si="39"/>
        <v>0</v>
      </c>
      <c r="O52" s="8">
        <f t="shared" si="39"/>
        <v>0</v>
      </c>
      <c r="P52" s="8">
        <f t="shared" si="39"/>
        <v>0</v>
      </c>
      <c r="Q52" s="8">
        <f t="shared" si="39"/>
        <v>0</v>
      </c>
      <c r="R52" s="8">
        <f t="shared" si="39"/>
        <v>0</v>
      </c>
      <c r="S52" s="8">
        <f t="shared" si="39"/>
        <v>0</v>
      </c>
      <c r="T52" s="8">
        <f t="shared" si="39"/>
        <v>0</v>
      </c>
      <c r="U52" s="8">
        <f t="shared" si="39"/>
        <v>0</v>
      </c>
      <c r="V52" s="8">
        <f t="shared" si="39"/>
        <v>0</v>
      </c>
      <c r="W52" s="8">
        <f t="shared" si="39"/>
        <v>0</v>
      </c>
      <c r="X52" s="8">
        <f t="shared" si="39"/>
        <v>0</v>
      </c>
      <c r="Y52" s="8">
        <f t="shared" si="39"/>
        <v>0</v>
      </c>
      <c r="Z52" s="8">
        <f t="shared" si="39"/>
        <v>0</v>
      </c>
      <c r="AA52" s="8">
        <f t="shared" si="39"/>
        <v>0</v>
      </c>
      <c r="AB52" s="8">
        <f t="shared" si="39"/>
        <v>0</v>
      </c>
      <c r="AC52" s="8">
        <f t="shared" si="39"/>
        <v>0</v>
      </c>
      <c r="AD52" s="8">
        <f t="shared" si="39"/>
        <v>0</v>
      </c>
      <c r="AE52" s="8">
        <f t="shared" si="39"/>
        <v>0</v>
      </c>
      <c r="AF52" s="8">
        <f t="shared" si="39"/>
        <v>0</v>
      </c>
      <c r="AG52" s="8">
        <f t="shared" si="39"/>
        <v>0</v>
      </c>
      <c r="AH52" s="8">
        <f t="shared" si="39"/>
        <v>0</v>
      </c>
      <c r="AI52" s="8">
        <f t="shared" si="39"/>
        <v>0</v>
      </c>
      <c r="AJ52" s="8">
        <f t="shared" si="39"/>
        <v>0</v>
      </c>
      <c r="AK52" s="8">
        <f t="shared" si="39"/>
        <v>0</v>
      </c>
      <c r="AL52" s="8">
        <f t="shared" si="39"/>
        <v>0</v>
      </c>
      <c r="AM52" s="8">
        <f t="shared" si="39"/>
        <v>0</v>
      </c>
      <c r="AN52" s="8">
        <f t="shared" si="39"/>
        <v>0</v>
      </c>
      <c r="AO52" s="8">
        <f t="shared" si="39"/>
        <v>0</v>
      </c>
      <c r="AP52" s="8">
        <f t="shared" si="39"/>
        <v>0</v>
      </c>
      <c r="AQ52" s="8">
        <f t="shared" si="39"/>
        <v>0</v>
      </c>
      <c r="AR52" s="8">
        <f t="shared" si="39"/>
        <v>0</v>
      </c>
      <c r="AS52" s="8">
        <f t="shared" si="39"/>
        <v>0</v>
      </c>
      <c r="AT52" s="8">
        <f t="shared" si="39"/>
        <v>0</v>
      </c>
      <c r="AU52" s="8">
        <f t="shared" si="39"/>
        <v>0</v>
      </c>
      <c r="AV52" s="8">
        <f t="shared" si="39"/>
        <v>0</v>
      </c>
      <c r="AW52" s="8">
        <f t="shared" si="39"/>
        <v>0</v>
      </c>
      <c r="AX52" s="8">
        <f t="shared" si="39"/>
        <v>0</v>
      </c>
      <c r="AY52" s="8">
        <f t="shared" si="39"/>
        <v>0</v>
      </c>
      <c r="AZ52" s="8">
        <f t="shared" si="37"/>
        <v>43.371602404880818</v>
      </c>
      <c r="BA52" s="8">
        <f t="shared" si="37"/>
        <v>42.09509959511076</v>
      </c>
      <c r="BB52" s="8">
        <f t="shared" si="37"/>
        <v>39.72238920089886</v>
      </c>
      <c r="BC52" s="8">
        <f t="shared" si="37"/>
        <v>43.42455418333126</v>
      </c>
      <c r="BD52" s="8">
        <f t="shared" si="37"/>
        <v>45.882991592932306</v>
      </c>
      <c r="BE52" s="8">
        <f t="shared" si="37"/>
        <v>43.280451115449793</v>
      </c>
      <c r="BF52" s="8">
        <f t="shared" si="37"/>
        <v>42.597276098384668</v>
      </c>
      <c r="BG52" s="8">
        <f t="shared" si="37"/>
        <v>47.073159599008321</v>
      </c>
      <c r="BH52" s="8">
        <f t="shared" si="37"/>
        <v>46.634599217989184</v>
      </c>
      <c r="BI52" s="8">
        <f t="shared" si="37"/>
        <v>46.125787271692843</v>
      </c>
      <c r="BJ52" s="8">
        <f t="shared" si="37"/>
        <v>46.289343025356175</v>
      </c>
      <c r="BK52" s="8">
        <f t="shared" si="37"/>
        <v>47.171491548330394</v>
      </c>
      <c r="BO52" s="24">
        <f t="shared" si="40"/>
        <v>0</v>
      </c>
      <c r="BP52" s="24">
        <f t="shared" si="40"/>
        <v>125.18909120089043</v>
      </c>
      <c r="BQ52" s="24">
        <f t="shared" si="40"/>
        <v>0</v>
      </c>
      <c r="BR52" s="24">
        <f t="shared" si="40"/>
        <v>0</v>
      </c>
      <c r="BS52" s="24">
        <f t="shared" si="40"/>
        <v>0</v>
      </c>
      <c r="BT52" s="24">
        <f t="shared" si="40"/>
        <v>0</v>
      </c>
    </row>
    <row r="53" spans="1:72" collapsed="1" x14ac:dyDescent="0.25">
      <c r="C53" s="3" t="s">
        <v>30</v>
      </c>
      <c r="D53" s="10">
        <f t="shared" si="39"/>
        <v>0</v>
      </c>
      <c r="E53" s="10">
        <f t="shared" si="39"/>
        <v>0</v>
      </c>
      <c r="F53" s="10">
        <f t="shared" si="39"/>
        <v>0</v>
      </c>
      <c r="G53" s="10">
        <f t="shared" si="39"/>
        <v>0</v>
      </c>
      <c r="H53" s="10">
        <f t="shared" si="39"/>
        <v>0</v>
      </c>
      <c r="I53" s="10">
        <f t="shared" si="39"/>
        <v>0</v>
      </c>
      <c r="J53" s="10">
        <f t="shared" si="39"/>
        <v>0</v>
      </c>
      <c r="K53" s="10">
        <f t="shared" si="39"/>
        <v>0</v>
      </c>
      <c r="L53" s="10">
        <f t="shared" si="39"/>
        <v>0</v>
      </c>
      <c r="M53" s="10">
        <f t="shared" si="39"/>
        <v>0</v>
      </c>
      <c r="N53" s="10">
        <f t="shared" si="39"/>
        <v>0</v>
      </c>
      <c r="O53" s="10">
        <f t="shared" si="39"/>
        <v>0</v>
      </c>
      <c r="P53" s="10">
        <f t="shared" si="39"/>
        <v>0</v>
      </c>
      <c r="Q53" s="10">
        <f t="shared" si="39"/>
        <v>0</v>
      </c>
      <c r="R53" s="10">
        <f t="shared" si="39"/>
        <v>0</v>
      </c>
      <c r="S53" s="10">
        <f t="shared" si="39"/>
        <v>0</v>
      </c>
      <c r="T53" s="10">
        <f t="shared" si="39"/>
        <v>0</v>
      </c>
      <c r="U53" s="10">
        <f t="shared" si="39"/>
        <v>0</v>
      </c>
      <c r="V53" s="10">
        <f t="shared" si="39"/>
        <v>0</v>
      </c>
      <c r="W53" s="10">
        <f t="shared" si="39"/>
        <v>0</v>
      </c>
      <c r="X53" s="10">
        <f t="shared" si="39"/>
        <v>0</v>
      </c>
      <c r="Y53" s="10">
        <f t="shared" si="39"/>
        <v>0</v>
      </c>
      <c r="Z53" s="10">
        <f t="shared" si="39"/>
        <v>0</v>
      </c>
      <c r="AA53" s="10">
        <f t="shared" si="39"/>
        <v>0</v>
      </c>
      <c r="AB53" s="10">
        <f t="shared" si="39"/>
        <v>0</v>
      </c>
      <c r="AC53" s="10">
        <f t="shared" si="39"/>
        <v>0</v>
      </c>
      <c r="AD53" s="10">
        <f t="shared" si="39"/>
        <v>0</v>
      </c>
      <c r="AE53" s="10">
        <f t="shared" si="39"/>
        <v>0</v>
      </c>
      <c r="AF53" s="10">
        <f t="shared" si="39"/>
        <v>0</v>
      </c>
      <c r="AG53" s="10">
        <f t="shared" si="39"/>
        <v>0</v>
      </c>
      <c r="AH53" s="10">
        <f t="shared" si="39"/>
        <v>0</v>
      </c>
      <c r="AI53" s="10">
        <f t="shared" si="39"/>
        <v>0</v>
      </c>
      <c r="AJ53" s="10">
        <f t="shared" si="39"/>
        <v>0</v>
      </c>
      <c r="AK53" s="10">
        <f t="shared" si="39"/>
        <v>0</v>
      </c>
      <c r="AL53" s="10">
        <f t="shared" si="39"/>
        <v>0</v>
      </c>
      <c r="AM53" s="10">
        <f t="shared" si="39"/>
        <v>0</v>
      </c>
      <c r="AN53" s="10">
        <f t="shared" si="39"/>
        <v>0</v>
      </c>
      <c r="AO53" s="10">
        <f t="shared" si="39"/>
        <v>0</v>
      </c>
      <c r="AP53" s="10">
        <f t="shared" si="39"/>
        <v>0</v>
      </c>
      <c r="AQ53" s="10">
        <f t="shared" si="39"/>
        <v>0</v>
      </c>
      <c r="AR53" s="10">
        <f t="shared" si="39"/>
        <v>0</v>
      </c>
      <c r="AS53" s="10">
        <f t="shared" si="39"/>
        <v>0</v>
      </c>
      <c r="AT53" s="10">
        <f t="shared" si="39"/>
        <v>0</v>
      </c>
      <c r="AU53" s="10">
        <f t="shared" si="39"/>
        <v>0</v>
      </c>
      <c r="AV53" s="10">
        <f t="shared" si="39"/>
        <v>0</v>
      </c>
      <c r="AW53" s="10">
        <f t="shared" si="39"/>
        <v>0</v>
      </c>
      <c r="AX53" s="10">
        <f t="shared" si="39"/>
        <v>0</v>
      </c>
      <c r="AY53" s="10">
        <f t="shared" si="39"/>
        <v>0</v>
      </c>
      <c r="AZ53" s="10">
        <f t="shared" si="37"/>
        <v>1321.7762639314758</v>
      </c>
      <c r="BA53" s="10">
        <f t="shared" si="37"/>
        <v>1270.6243652420501</v>
      </c>
      <c r="BB53" s="10">
        <f t="shared" si="37"/>
        <v>1493.4420713433715</v>
      </c>
      <c r="BC53" s="10">
        <f t="shared" si="37"/>
        <v>1456.7584647452479</v>
      </c>
      <c r="BD53" s="10">
        <f t="shared" si="37"/>
        <v>1476.5611056777921</v>
      </c>
      <c r="BE53" s="10">
        <f t="shared" si="37"/>
        <v>1681.5601420873991</v>
      </c>
      <c r="BF53" s="10">
        <f t="shared" si="37"/>
        <v>1649.0583425028733</v>
      </c>
      <c r="BG53" s="10">
        <f t="shared" si="37"/>
        <v>1698.5663972314132</v>
      </c>
      <c r="BH53" s="10">
        <f t="shared" si="37"/>
        <v>1721.5859445850049</v>
      </c>
      <c r="BI53" s="10">
        <f t="shared" si="37"/>
        <v>1745.519886472784</v>
      </c>
      <c r="BJ53" s="10">
        <f t="shared" si="37"/>
        <v>1842.4591980402827</v>
      </c>
      <c r="BK53" s="10">
        <f t="shared" si="37"/>
        <v>1873.2217805117164</v>
      </c>
      <c r="BO53" s="23">
        <f t="shared" ref="BO53:BT53" si="41">SUM(BO50:BO52)</f>
        <v>0</v>
      </c>
      <c r="BP53" s="23">
        <f t="shared" si="41"/>
        <v>4085.8427005168969</v>
      </c>
      <c r="BQ53" s="23">
        <f t="shared" si="41"/>
        <v>0</v>
      </c>
      <c r="BR53" s="23">
        <f t="shared" si="41"/>
        <v>0</v>
      </c>
      <c r="BS53" s="23">
        <f t="shared" si="41"/>
        <v>0</v>
      </c>
      <c r="BT53" s="23">
        <f t="shared" si="41"/>
        <v>0</v>
      </c>
    </row>
    <row r="54" spans="1:72" x14ac:dyDescent="0.25">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O54" s="18"/>
      <c r="BP54" s="18"/>
      <c r="BQ54" s="18"/>
      <c r="BR54" s="18"/>
      <c r="BS54" s="18"/>
      <c r="BT54" s="18"/>
    </row>
    <row r="55" spans="1:72" x14ac:dyDescent="0.25">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O55" s="18"/>
      <c r="BP55" s="18"/>
      <c r="BQ55" s="18"/>
      <c r="BR55" s="18"/>
      <c r="BS55" s="18"/>
      <c r="BT55" s="18"/>
    </row>
    <row r="56" spans="1:72" hidden="1" outlineLevel="1" x14ac:dyDescent="0.25">
      <c r="A56" s="11" t="s">
        <v>28</v>
      </c>
      <c r="C56" s="2" t="s">
        <v>31</v>
      </c>
      <c r="D56" s="8">
        <f>IFERROR(
GETPIVOTDATA("[Base_Tarjetas].[Importe]",TDinamica_R!$A$3,
"[Base_Tarjetas].[PERIODO]","[Base_Tarjetas].[PERIODO].&amp;[" &amp; TEXT(D$6,"yyyymm") &amp; "]",
"[Base_Tarjetas].[Metrica]","[Base_Tarjetas].[Metrica].&amp;[" &amp; $A56 &amp; "]",
"[Base_Tarjetas].[SEGMENTO_DESCRIP]","[Base_Tarjetas].[SEGMENTO_DESCRIP].&amp;[" &amp; $C$6 &amp; "]",
"[Base_Tarjetas].[SITUACION]","[Base_Tarjetas].[SITUACION].&amp;[" &amp; $C56 &amp; "]",
"[Base_Tarjetas].[TIPO]","[Base_Tarjetas].[TIPO].&amp;[" &amp; $C$1 &amp; "]")/1000,
0)</f>
        <v>0</v>
      </c>
      <c r="E56" s="8">
        <f>IFERROR(
GETPIVOTDATA("[Base_Tarjetas].[Importe]",TDinamica_R!$A$3,
"[Base_Tarjetas].[PERIODO]","[Base_Tarjetas].[PERIODO].&amp;[" &amp; TEXT(E$6,"yyyymm") &amp; "]",
"[Base_Tarjetas].[Metrica]","[Base_Tarjetas].[Metrica].&amp;[" &amp; $A56 &amp; "]",
"[Base_Tarjetas].[SEGMENTO_DESCRIP]","[Base_Tarjetas].[SEGMENTO_DESCRIP].&amp;[" &amp; $C$6 &amp; "]",
"[Base_Tarjetas].[SITUACION]","[Base_Tarjetas].[SITUACION].&amp;[" &amp; $C56 &amp; "]",
"[Base_Tarjetas].[TIPO]","[Base_Tarjetas].[TIPO].&amp;[" &amp; $C$1 &amp; "]")/1000,
0)</f>
        <v>0</v>
      </c>
      <c r="F56" s="8">
        <f>IFERROR(
GETPIVOTDATA("[Base_Tarjetas].[Importe]",TDinamica_R!$A$3,
"[Base_Tarjetas].[PERIODO]","[Base_Tarjetas].[PERIODO].&amp;[" &amp; TEXT(F$6,"yyyymm") &amp; "]",
"[Base_Tarjetas].[Metrica]","[Base_Tarjetas].[Metrica].&amp;[" &amp; $A56 &amp; "]",
"[Base_Tarjetas].[SEGMENTO_DESCRIP]","[Base_Tarjetas].[SEGMENTO_DESCRIP].&amp;[" &amp; $C$6 &amp; "]",
"[Base_Tarjetas].[SITUACION]","[Base_Tarjetas].[SITUACION].&amp;[" &amp; $C56 &amp; "]",
"[Base_Tarjetas].[TIPO]","[Base_Tarjetas].[TIPO].&amp;[" &amp; $C$1 &amp; "]")/1000,
0)</f>
        <v>0</v>
      </c>
      <c r="G56" s="8">
        <f>IFERROR(
GETPIVOTDATA("[Base_Tarjetas].[Importe]",TDinamica_R!$A$3,
"[Base_Tarjetas].[PERIODO]","[Base_Tarjetas].[PERIODO].&amp;[" &amp; TEXT(G$6,"yyyymm") &amp; "]",
"[Base_Tarjetas].[Metrica]","[Base_Tarjetas].[Metrica].&amp;[" &amp; $A56 &amp; "]",
"[Base_Tarjetas].[SEGMENTO_DESCRIP]","[Base_Tarjetas].[SEGMENTO_DESCRIP].&amp;[" &amp; $C$6 &amp; "]",
"[Base_Tarjetas].[SITUACION]","[Base_Tarjetas].[SITUACION].&amp;[" &amp; $C56 &amp; "]",
"[Base_Tarjetas].[TIPO]","[Base_Tarjetas].[TIPO].&amp;[" &amp; $C$1 &amp; "]")/1000,
0)</f>
        <v>0</v>
      </c>
      <c r="H56" s="8">
        <f>IFERROR(
GETPIVOTDATA("[Base_Tarjetas].[Importe]",TDinamica_R!$A$3,
"[Base_Tarjetas].[PERIODO]","[Base_Tarjetas].[PERIODO].&amp;[" &amp; TEXT(H$6,"yyyymm") &amp; "]",
"[Base_Tarjetas].[Metrica]","[Base_Tarjetas].[Metrica].&amp;[" &amp; $A56 &amp; "]",
"[Base_Tarjetas].[SEGMENTO_DESCRIP]","[Base_Tarjetas].[SEGMENTO_DESCRIP].&amp;[" &amp; $C$6 &amp; "]",
"[Base_Tarjetas].[SITUACION]","[Base_Tarjetas].[SITUACION].&amp;[" &amp; $C56 &amp; "]",
"[Base_Tarjetas].[TIPO]","[Base_Tarjetas].[TIPO].&amp;[" &amp; $C$1 &amp; "]")/1000,
0)</f>
        <v>0</v>
      </c>
      <c r="I56" s="8">
        <f>IFERROR(
GETPIVOTDATA("[Base_Tarjetas].[Importe]",TDinamica_R!$A$3,
"[Base_Tarjetas].[PERIODO]","[Base_Tarjetas].[PERIODO].&amp;[" &amp; TEXT(I$6,"yyyymm") &amp; "]",
"[Base_Tarjetas].[Metrica]","[Base_Tarjetas].[Metrica].&amp;[" &amp; $A56 &amp; "]",
"[Base_Tarjetas].[SEGMENTO_DESCRIP]","[Base_Tarjetas].[SEGMENTO_DESCRIP].&amp;[" &amp; $C$6 &amp; "]",
"[Base_Tarjetas].[SITUACION]","[Base_Tarjetas].[SITUACION].&amp;[" &amp; $C56 &amp; "]",
"[Base_Tarjetas].[TIPO]","[Base_Tarjetas].[TIPO].&amp;[" &amp; $C$1 &amp; "]")/1000,
0)</f>
        <v>0</v>
      </c>
      <c r="J56" s="8">
        <f>IFERROR(
GETPIVOTDATA("[Base_Tarjetas].[Importe]",TDinamica_R!$A$3,
"[Base_Tarjetas].[PERIODO]","[Base_Tarjetas].[PERIODO].&amp;[" &amp; TEXT(J$6,"yyyymm") &amp; "]",
"[Base_Tarjetas].[Metrica]","[Base_Tarjetas].[Metrica].&amp;[" &amp; $A56 &amp; "]",
"[Base_Tarjetas].[SEGMENTO_DESCRIP]","[Base_Tarjetas].[SEGMENTO_DESCRIP].&amp;[" &amp; $C$6 &amp; "]",
"[Base_Tarjetas].[SITUACION]","[Base_Tarjetas].[SITUACION].&amp;[" &amp; $C56 &amp; "]",
"[Base_Tarjetas].[TIPO]","[Base_Tarjetas].[TIPO].&amp;[" &amp; $C$1 &amp; "]")/1000,
0)</f>
        <v>0</v>
      </c>
      <c r="K56" s="8">
        <f>IFERROR(
GETPIVOTDATA("[Base_Tarjetas].[Importe]",TDinamica_R!$A$3,
"[Base_Tarjetas].[PERIODO]","[Base_Tarjetas].[PERIODO].&amp;[" &amp; TEXT(K$6,"yyyymm") &amp; "]",
"[Base_Tarjetas].[Metrica]","[Base_Tarjetas].[Metrica].&amp;[" &amp; $A56 &amp; "]",
"[Base_Tarjetas].[SEGMENTO_DESCRIP]","[Base_Tarjetas].[SEGMENTO_DESCRIP].&amp;[" &amp; $C$6 &amp; "]",
"[Base_Tarjetas].[SITUACION]","[Base_Tarjetas].[SITUACION].&amp;[" &amp; $C56 &amp; "]",
"[Base_Tarjetas].[TIPO]","[Base_Tarjetas].[TIPO].&amp;[" &amp; $C$1 &amp; "]")/1000,
0)</f>
        <v>0</v>
      </c>
      <c r="L56" s="8">
        <f>IFERROR(
GETPIVOTDATA("[Base_Tarjetas].[Importe]",TDinamica_R!$A$3,
"[Base_Tarjetas].[PERIODO]","[Base_Tarjetas].[PERIODO].&amp;[" &amp; TEXT(L$6,"yyyymm") &amp; "]",
"[Base_Tarjetas].[Metrica]","[Base_Tarjetas].[Metrica].&amp;[" &amp; $A56 &amp; "]",
"[Base_Tarjetas].[SEGMENTO_DESCRIP]","[Base_Tarjetas].[SEGMENTO_DESCRIP].&amp;[" &amp; $C$6 &amp; "]",
"[Base_Tarjetas].[SITUACION]","[Base_Tarjetas].[SITUACION].&amp;[" &amp; $C56 &amp; "]",
"[Base_Tarjetas].[TIPO]","[Base_Tarjetas].[TIPO].&amp;[" &amp; $C$1 &amp; "]")/1000,
0)</f>
        <v>0</v>
      </c>
      <c r="M56" s="8">
        <f>IFERROR(
GETPIVOTDATA("[Base_Tarjetas].[Importe]",TDinamica_R!$A$3,
"[Base_Tarjetas].[PERIODO]","[Base_Tarjetas].[PERIODO].&amp;[" &amp; TEXT(M$6,"yyyymm") &amp; "]",
"[Base_Tarjetas].[Metrica]","[Base_Tarjetas].[Metrica].&amp;[" &amp; $A56 &amp; "]",
"[Base_Tarjetas].[SEGMENTO_DESCRIP]","[Base_Tarjetas].[SEGMENTO_DESCRIP].&amp;[" &amp; $C$6 &amp; "]",
"[Base_Tarjetas].[SITUACION]","[Base_Tarjetas].[SITUACION].&amp;[" &amp; $C56 &amp; "]",
"[Base_Tarjetas].[TIPO]","[Base_Tarjetas].[TIPO].&amp;[" &amp; $C$1 &amp; "]")/1000,
0)</f>
        <v>0</v>
      </c>
      <c r="N56" s="8">
        <f>IFERROR(
GETPIVOTDATA("[Base_Tarjetas].[Importe]",TDinamica_R!$A$3,
"[Base_Tarjetas].[PERIODO]","[Base_Tarjetas].[PERIODO].&amp;[" &amp; TEXT(N$6,"yyyymm") &amp; "]",
"[Base_Tarjetas].[Metrica]","[Base_Tarjetas].[Metrica].&amp;[" &amp; $A56 &amp; "]",
"[Base_Tarjetas].[SEGMENTO_DESCRIP]","[Base_Tarjetas].[SEGMENTO_DESCRIP].&amp;[" &amp; $C$6 &amp; "]",
"[Base_Tarjetas].[SITUACION]","[Base_Tarjetas].[SITUACION].&amp;[" &amp; $C56 &amp; "]",
"[Base_Tarjetas].[TIPO]","[Base_Tarjetas].[TIPO].&amp;[" &amp; $C$1 &amp; "]")/1000,
0)</f>
        <v>0</v>
      </c>
      <c r="O56" s="8">
        <f>IFERROR(
GETPIVOTDATA("[Base_Tarjetas].[Importe]",TDinamica_R!$A$3,
"[Base_Tarjetas].[PERIODO]","[Base_Tarjetas].[PERIODO].&amp;[" &amp; TEXT(O$6,"yyyymm") &amp; "]",
"[Base_Tarjetas].[Metrica]","[Base_Tarjetas].[Metrica].&amp;[" &amp; $A56 &amp; "]",
"[Base_Tarjetas].[SEGMENTO_DESCRIP]","[Base_Tarjetas].[SEGMENTO_DESCRIP].&amp;[" &amp; $C$6 &amp; "]",
"[Base_Tarjetas].[SITUACION]","[Base_Tarjetas].[SITUACION].&amp;[" &amp; $C56 &amp; "]",
"[Base_Tarjetas].[TIPO]","[Base_Tarjetas].[TIPO].&amp;[" &amp; $C$1 &amp; "]")/1000,
0)</f>
        <v>0</v>
      </c>
      <c r="P56" s="8">
        <f>IFERROR(
GETPIVOTDATA("[Base_Tarjetas].[Importe]",TDinamica_R!$A$3,
"[Base_Tarjetas].[PERIODO]","[Base_Tarjetas].[PERIODO].&amp;[" &amp; TEXT(P$6,"yyyymm") &amp; "]",
"[Base_Tarjetas].[Metrica]","[Base_Tarjetas].[Metrica].&amp;[" &amp; $A56 &amp; "]",
"[Base_Tarjetas].[SEGMENTO_DESCRIP]","[Base_Tarjetas].[SEGMENTO_DESCRIP].&amp;[" &amp; $C$6 &amp; "]",
"[Base_Tarjetas].[SITUACION]","[Base_Tarjetas].[SITUACION].&amp;[" &amp; $C56 &amp; "]",
"[Base_Tarjetas].[TIPO]","[Base_Tarjetas].[TIPO].&amp;[" &amp; $C$1 &amp; "]")/1000,
0)</f>
        <v>0</v>
      </c>
      <c r="Q56" s="8">
        <f>IFERROR(
GETPIVOTDATA("[Base_Tarjetas].[Importe]",TDinamica_R!$A$3,
"[Base_Tarjetas].[PERIODO]","[Base_Tarjetas].[PERIODO].&amp;[" &amp; TEXT(Q$6,"yyyymm") &amp; "]",
"[Base_Tarjetas].[Metrica]","[Base_Tarjetas].[Metrica].&amp;[" &amp; $A56 &amp; "]",
"[Base_Tarjetas].[SEGMENTO_DESCRIP]","[Base_Tarjetas].[SEGMENTO_DESCRIP].&amp;[" &amp; $C$6 &amp; "]",
"[Base_Tarjetas].[SITUACION]","[Base_Tarjetas].[SITUACION].&amp;[" &amp; $C56 &amp; "]",
"[Base_Tarjetas].[TIPO]","[Base_Tarjetas].[TIPO].&amp;[" &amp; $C$1 &amp; "]")/1000,
0)</f>
        <v>0</v>
      </c>
      <c r="R56" s="8">
        <f>IFERROR(
GETPIVOTDATA("[Base_Tarjetas].[Importe]",TDinamica_R!$A$3,
"[Base_Tarjetas].[PERIODO]","[Base_Tarjetas].[PERIODO].&amp;[" &amp; TEXT(R$6,"yyyymm") &amp; "]",
"[Base_Tarjetas].[Metrica]","[Base_Tarjetas].[Metrica].&amp;[" &amp; $A56 &amp; "]",
"[Base_Tarjetas].[SEGMENTO_DESCRIP]","[Base_Tarjetas].[SEGMENTO_DESCRIP].&amp;[" &amp; $C$6 &amp; "]",
"[Base_Tarjetas].[SITUACION]","[Base_Tarjetas].[SITUACION].&amp;[" &amp; $C56 &amp; "]",
"[Base_Tarjetas].[TIPO]","[Base_Tarjetas].[TIPO].&amp;[" &amp; $C$1 &amp; "]")/1000,
0)</f>
        <v>0</v>
      </c>
      <c r="S56" s="8">
        <f>IFERROR(
GETPIVOTDATA("[Base_Tarjetas].[Importe]",TDinamica_R!$A$3,
"[Base_Tarjetas].[PERIODO]","[Base_Tarjetas].[PERIODO].&amp;[" &amp; TEXT(S$6,"yyyymm") &amp; "]",
"[Base_Tarjetas].[Metrica]","[Base_Tarjetas].[Metrica].&amp;[" &amp; $A56 &amp; "]",
"[Base_Tarjetas].[SEGMENTO_DESCRIP]","[Base_Tarjetas].[SEGMENTO_DESCRIP].&amp;[" &amp; $C$6 &amp; "]",
"[Base_Tarjetas].[SITUACION]","[Base_Tarjetas].[SITUACION].&amp;[" &amp; $C56 &amp; "]",
"[Base_Tarjetas].[TIPO]","[Base_Tarjetas].[TIPO].&amp;[" &amp; $C$1 &amp; "]")/1000,
0)</f>
        <v>0</v>
      </c>
      <c r="T56" s="8">
        <f>IFERROR(
GETPIVOTDATA("[Base_Tarjetas].[Importe]",TDinamica_R!$A$3,
"[Base_Tarjetas].[PERIODO]","[Base_Tarjetas].[PERIODO].&amp;[" &amp; TEXT(T$6,"yyyymm") &amp; "]",
"[Base_Tarjetas].[Metrica]","[Base_Tarjetas].[Metrica].&amp;[" &amp; $A56 &amp; "]",
"[Base_Tarjetas].[SEGMENTO_DESCRIP]","[Base_Tarjetas].[SEGMENTO_DESCRIP].&amp;[" &amp; $C$6 &amp; "]",
"[Base_Tarjetas].[SITUACION]","[Base_Tarjetas].[SITUACION].&amp;[" &amp; $C56 &amp; "]",
"[Base_Tarjetas].[TIPO]","[Base_Tarjetas].[TIPO].&amp;[" &amp; $C$1 &amp; "]")/1000,
0)</f>
        <v>0</v>
      </c>
      <c r="U56" s="8">
        <f>IFERROR(
GETPIVOTDATA("[Base_Tarjetas].[Importe]",TDinamica_R!$A$3,
"[Base_Tarjetas].[PERIODO]","[Base_Tarjetas].[PERIODO].&amp;[" &amp; TEXT(U$6,"yyyymm") &amp; "]",
"[Base_Tarjetas].[Metrica]","[Base_Tarjetas].[Metrica].&amp;[" &amp; $A56 &amp; "]",
"[Base_Tarjetas].[SEGMENTO_DESCRIP]","[Base_Tarjetas].[SEGMENTO_DESCRIP].&amp;[" &amp; $C$6 &amp; "]",
"[Base_Tarjetas].[SITUACION]","[Base_Tarjetas].[SITUACION].&amp;[" &amp; $C56 &amp; "]",
"[Base_Tarjetas].[TIPO]","[Base_Tarjetas].[TIPO].&amp;[" &amp; $C$1 &amp; "]")/1000,
0)</f>
        <v>0</v>
      </c>
      <c r="V56" s="8">
        <f>IFERROR(
GETPIVOTDATA("[Base_Tarjetas].[Importe]",TDinamica_R!$A$3,
"[Base_Tarjetas].[PERIODO]","[Base_Tarjetas].[PERIODO].&amp;[" &amp; TEXT(V$6,"yyyymm") &amp; "]",
"[Base_Tarjetas].[Metrica]","[Base_Tarjetas].[Metrica].&amp;[" &amp; $A56 &amp; "]",
"[Base_Tarjetas].[SEGMENTO_DESCRIP]","[Base_Tarjetas].[SEGMENTO_DESCRIP].&amp;[" &amp; $C$6 &amp; "]",
"[Base_Tarjetas].[SITUACION]","[Base_Tarjetas].[SITUACION].&amp;[" &amp; $C56 &amp; "]",
"[Base_Tarjetas].[TIPO]","[Base_Tarjetas].[TIPO].&amp;[" &amp; $C$1 &amp; "]")/1000,
0)</f>
        <v>0</v>
      </c>
      <c r="W56" s="8">
        <f>IFERROR(
GETPIVOTDATA("[Base_Tarjetas].[Importe]",TDinamica_R!$A$3,
"[Base_Tarjetas].[PERIODO]","[Base_Tarjetas].[PERIODO].&amp;[" &amp; TEXT(W$6,"yyyymm") &amp; "]",
"[Base_Tarjetas].[Metrica]","[Base_Tarjetas].[Metrica].&amp;[" &amp; $A56 &amp; "]",
"[Base_Tarjetas].[SEGMENTO_DESCRIP]","[Base_Tarjetas].[SEGMENTO_DESCRIP].&amp;[" &amp; $C$6 &amp; "]",
"[Base_Tarjetas].[SITUACION]","[Base_Tarjetas].[SITUACION].&amp;[" &amp; $C56 &amp; "]",
"[Base_Tarjetas].[TIPO]","[Base_Tarjetas].[TIPO].&amp;[" &amp; $C$1 &amp; "]")/1000,
0)</f>
        <v>0</v>
      </c>
      <c r="X56" s="8">
        <f>IFERROR(
GETPIVOTDATA("[Base_Tarjetas].[Importe]",TDinamica_R!$A$3,
"[Base_Tarjetas].[PERIODO]","[Base_Tarjetas].[PERIODO].&amp;[" &amp; TEXT(X$6,"yyyymm") &amp; "]",
"[Base_Tarjetas].[Metrica]","[Base_Tarjetas].[Metrica].&amp;[" &amp; $A56 &amp; "]",
"[Base_Tarjetas].[SEGMENTO_DESCRIP]","[Base_Tarjetas].[SEGMENTO_DESCRIP].&amp;[" &amp; $C$6 &amp; "]",
"[Base_Tarjetas].[SITUACION]","[Base_Tarjetas].[SITUACION].&amp;[" &amp; $C56 &amp; "]",
"[Base_Tarjetas].[TIPO]","[Base_Tarjetas].[TIPO].&amp;[" &amp; $C$1 &amp; "]")/1000,
0)</f>
        <v>0</v>
      </c>
      <c r="Y56" s="8">
        <f>IFERROR(
GETPIVOTDATA("[Base_Tarjetas].[Importe]",TDinamica_R!$A$3,
"[Base_Tarjetas].[PERIODO]","[Base_Tarjetas].[PERIODO].&amp;[" &amp; TEXT(Y$6,"yyyymm") &amp; "]",
"[Base_Tarjetas].[Metrica]","[Base_Tarjetas].[Metrica].&amp;[" &amp; $A56 &amp; "]",
"[Base_Tarjetas].[SEGMENTO_DESCRIP]","[Base_Tarjetas].[SEGMENTO_DESCRIP].&amp;[" &amp; $C$6 &amp; "]",
"[Base_Tarjetas].[SITUACION]","[Base_Tarjetas].[SITUACION].&amp;[" &amp; $C56 &amp; "]",
"[Base_Tarjetas].[TIPO]","[Base_Tarjetas].[TIPO].&amp;[" &amp; $C$1 &amp; "]")/1000,
0)</f>
        <v>0</v>
      </c>
      <c r="Z56" s="8">
        <f>IFERROR(
GETPIVOTDATA("[Base_Tarjetas].[Importe]",TDinamica_R!$A$3,
"[Base_Tarjetas].[PERIODO]","[Base_Tarjetas].[PERIODO].&amp;[" &amp; TEXT(Z$6,"yyyymm") &amp; "]",
"[Base_Tarjetas].[Metrica]","[Base_Tarjetas].[Metrica].&amp;[" &amp; $A56 &amp; "]",
"[Base_Tarjetas].[SEGMENTO_DESCRIP]","[Base_Tarjetas].[SEGMENTO_DESCRIP].&amp;[" &amp; $C$6 &amp; "]",
"[Base_Tarjetas].[SITUACION]","[Base_Tarjetas].[SITUACION].&amp;[" &amp; $C56 &amp; "]",
"[Base_Tarjetas].[TIPO]","[Base_Tarjetas].[TIPO].&amp;[" &amp; $C$1 &amp; "]")/1000,
0)</f>
        <v>0</v>
      </c>
      <c r="AA56" s="8">
        <f>IFERROR(
GETPIVOTDATA("[Base_Tarjetas].[Importe]",TDinamica_R!$A$3,
"[Base_Tarjetas].[PERIODO]","[Base_Tarjetas].[PERIODO].&amp;[" &amp; TEXT(AA$6,"yyyymm") &amp; "]",
"[Base_Tarjetas].[Metrica]","[Base_Tarjetas].[Metrica].&amp;[" &amp; $A56 &amp; "]",
"[Base_Tarjetas].[SEGMENTO_DESCRIP]","[Base_Tarjetas].[SEGMENTO_DESCRIP].&amp;[" &amp; $C$6 &amp; "]",
"[Base_Tarjetas].[SITUACION]","[Base_Tarjetas].[SITUACION].&amp;[" &amp; $C56 &amp; "]",
"[Base_Tarjetas].[TIPO]","[Base_Tarjetas].[TIPO].&amp;[" &amp; $C$1 &amp; "]")/1000,
0)</f>
        <v>0</v>
      </c>
      <c r="AB56" s="8">
        <f>IFERROR(
GETPIVOTDATA("[Base_Tarjetas].[Importe]",TDinamica_R!$A$3,
"[Base_Tarjetas].[PERIODO]","[Base_Tarjetas].[PERIODO].&amp;[" &amp; TEXT(AB$6,"yyyymm") &amp; "]",
"[Base_Tarjetas].[Metrica]","[Base_Tarjetas].[Metrica].&amp;[" &amp; $A56 &amp; "]",
"[Base_Tarjetas].[SEGMENTO_DESCRIP]","[Base_Tarjetas].[SEGMENTO_DESCRIP].&amp;[" &amp; $C$6 &amp; "]",
"[Base_Tarjetas].[SITUACION]","[Base_Tarjetas].[SITUACION].&amp;[" &amp; $C56 &amp; "]",
"[Base_Tarjetas].[TIPO]","[Base_Tarjetas].[TIPO].&amp;[" &amp; $C$1 &amp; "]")/1000,
0)</f>
        <v>0</v>
      </c>
      <c r="AC56" s="8">
        <f>IFERROR(
GETPIVOTDATA("[Base_Tarjetas].[Importe]",TDinamica_R!$A$3,
"[Base_Tarjetas].[PERIODO]","[Base_Tarjetas].[PERIODO].&amp;[" &amp; TEXT(AC$6,"yyyymm") &amp; "]",
"[Base_Tarjetas].[Metrica]","[Base_Tarjetas].[Metrica].&amp;[" &amp; $A56 &amp; "]",
"[Base_Tarjetas].[SEGMENTO_DESCRIP]","[Base_Tarjetas].[SEGMENTO_DESCRIP].&amp;[" &amp; $C$6 &amp; "]",
"[Base_Tarjetas].[SITUACION]","[Base_Tarjetas].[SITUACION].&amp;[" &amp; $C56 &amp; "]",
"[Base_Tarjetas].[TIPO]","[Base_Tarjetas].[TIPO].&amp;[" &amp; $C$1 &amp; "]")/1000,
0)</f>
        <v>0</v>
      </c>
      <c r="AD56" s="8">
        <f>IFERROR(
GETPIVOTDATA("[Base_Tarjetas].[Importe]",TDinamica_R!$A$3,
"[Base_Tarjetas].[PERIODO]","[Base_Tarjetas].[PERIODO].&amp;[" &amp; TEXT(AD$6,"yyyymm") &amp; "]",
"[Base_Tarjetas].[Metrica]","[Base_Tarjetas].[Metrica].&amp;[" &amp; $A56 &amp; "]",
"[Base_Tarjetas].[SEGMENTO_DESCRIP]","[Base_Tarjetas].[SEGMENTO_DESCRIP].&amp;[" &amp; $C$6 &amp; "]",
"[Base_Tarjetas].[SITUACION]","[Base_Tarjetas].[SITUACION].&amp;[" &amp; $C56 &amp; "]",
"[Base_Tarjetas].[TIPO]","[Base_Tarjetas].[TIPO].&amp;[" &amp; $C$1 &amp; "]")/1000,
0)</f>
        <v>0</v>
      </c>
      <c r="AE56" s="8">
        <f>IFERROR(
GETPIVOTDATA("[Base_Tarjetas].[Importe]",TDinamica_R!$A$3,
"[Base_Tarjetas].[PERIODO]","[Base_Tarjetas].[PERIODO].&amp;[" &amp; TEXT(AE$6,"yyyymm") &amp; "]",
"[Base_Tarjetas].[Metrica]","[Base_Tarjetas].[Metrica].&amp;[" &amp; $A56 &amp; "]",
"[Base_Tarjetas].[SEGMENTO_DESCRIP]","[Base_Tarjetas].[SEGMENTO_DESCRIP].&amp;[" &amp; $C$6 &amp; "]",
"[Base_Tarjetas].[SITUACION]","[Base_Tarjetas].[SITUACION].&amp;[" &amp; $C56 &amp; "]",
"[Base_Tarjetas].[TIPO]","[Base_Tarjetas].[TIPO].&amp;[" &amp; $C$1 &amp; "]")/1000,
0)</f>
        <v>0</v>
      </c>
      <c r="AF56" s="8">
        <f>IFERROR(
GETPIVOTDATA("[Base_Tarjetas].[Importe]",TDinamica_R!$A$3,
"[Base_Tarjetas].[PERIODO]","[Base_Tarjetas].[PERIODO].&amp;[" &amp; TEXT(AF$6,"yyyymm") &amp; "]",
"[Base_Tarjetas].[Metrica]","[Base_Tarjetas].[Metrica].&amp;[" &amp; $A56 &amp; "]",
"[Base_Tarjetas].[SEGMENTO_DESCRIP]","[Base_Tarjetas].[SEGMENTO_DESCRIP].&amp;[" &amp; $C$6 &amp; "]",
"[Base_Tarjetas].[SITUACION]","[Base_Tarjetas].[SITUACION].&amp;[" &amp; $C56 &amp; "]",
"[Base_Tarjetas].[TIPO]","[Base_Tarjetas].[TIPO].&amp;[" &amp; $C$1 &amp; "]")/1000,
0)</f>
        <v>0</v>
      </c>
      <c r="AG56" s="8">
        <f>IFERROR(
GETPIVOTDATA("[Base_Tarjetas].[Importe]",TDinamica_R!$A$3,
"[Base_Tarjetas].[PERIODO]","[Base_Tarjetas].[PERIODO].&amp;[" &amp; TEXT(AG$6,"yyyymm") &amp; "]",
"[Base_Tarjetas].[Metrica]","[Base_Tarjetas].[Metrica].&amp;[" &amp; $A56 &amp; "]",
"[Base_Tarjetas].[SEGMENTO_DESCRIP]","[Base_Tarjetas].[SEGMENTO_DESCRIP].&amp;[" &amp; $C$6 &amp; "]",
"[Base_Tarjetas].[SITUACION]","[Base_Tarjetas].[SITUACION].&amp;[" &amp; $C56 &amp; "]",
"[Base_Tarjetas].[TIPO]","[Base_Tarjetas].[TIPO].&amp;[" &amp; $C$1 &amp; "]")/1000,
0)</f>
        <v>0</v>
      </c>
      <c r="AH56" s="8">
        <f>IFERROR(
GETPIVOTDATA("[Base_Tarjetas].[Importe]",TDinamica_R!$A$3,
"[Base_Tarjetas].[PERIODO]","[Base_Tarjetas].[PERIODO].&amp;[" &amp; TEXT(AH$6,"yyyymm") &amp; "]",
"[Base_Tarjetas].[Metrica]","[Base_Tarjetas].[Metrica].&amp;[" &amp; $A56 &amp; "]",
"[Base_Tarjetas].[SEGMENTO_DESCRIP]","[Base_Tarjetas].[SEGMENTO_DESCRIP].&amp;[" &amp; $C$6 &amp; "]",
"[Base_Tarjetas].[SITUACION]","[Base_Tarjetas].[SITUACION].&amp;[" &amp; $C56 &amp; "]",
"[Base_Tarjetas].[TIPO]","[Base_Tarjetas].[TIPO].&amp;[" &amp; $C$1 &amp; "]")/1000,
0)</f>
        <v>0</v>
      </c>
      <c r="AI56" s="8">
        <f>IFERROR(
GETPIVOTDATA("[Base_Tarjetas].[Importe]",TDinamica_R!$A$3,
"[Base_Tarjetas].[PERIODO]","[Base_Tarjetas].[PERIODO].&amp;[" &amp; TEXT(AI$6,"yyyymm") &amp; "]",
"[Base_Tarjetas].[Metrica]","[Base_Tarjetas].[Metrica].&amp;[" &amp; $A56 &amp; "]",
"[Base_Tarjetas].[SEGMENTO_DESCRIP]","[Base_Tarjetas].[SEGMENTO_DESCRIP].&amp;[" &amp; $C$6 &amp; "]",
"[Base_Tarjetas].[SITUACION]","[Base_Tarjetas].[SITUACION].&amp;[" &amp; $C56 &amp; "]",
"[Base_Tarjetas].[TIPO]","[Base_Tarjetas].[TIPO].&amp;[" &amp; $C$1 &amp; "]")/1000,
0)</f>
        <v>0</v>
      </c>
      <c r="AJ56" s="8">
        <f>IFERROR(
GETPIVOTDATA("[Base_Tarjetas].[Importe]",TDinamica_R!$A$3,
"[Base_Tarjetas].[PERIODO]","[Base_Tarjetas].[PERIODO].&amp;[" &amp; TEXT(AJ$6,"yyyymm") &amp; "]",
"[Base_Tarjetas].[Metrica]","[Base_Tarjetas].[Metrica].&amp;[" &amp; $A56 &amp; "]",
"[Base_Tarjetas].[SEGMENTO_DESCRIP]","[Base_Tarjetas].[SEGMENTO_DESCRIP].&amp;[" &amp; $C$6 &amp; "]",
"[Base_Tarjetas].[SITUACION]","[Base_Tarjetas].[SITUACION].&amp;[" &amp; $C56 &amp; "]",
"[Base_Tarjetas].[TIPO]","[Base_Tarjetas].[TIPO].&amp;[" &amp; $C$1 &amp; "]")/1000,
0)</f>
        <v>0</v>
      </c>
      <c r="AK56" s="8">
        <f>IFERROR(
GETPIVOTDATA("[Base_Tarjetas].[Importe]",TDinamica_R!$A$3,
"[Base_Tarjetas].[PERIODO]","[Base_Tarjetas].[PERIODO].&amp;[" &amp; TEXT(AK$6,"yyyymm") &amp; "]",
"[Base_Tarjetas].[Metrica]","[Base_Tarjetas].[Metrica].&amp;[" &amp; $A56 &amp; "]",
"[Base_Tarjetas].[SEGMENTO_DESCRIP]","[Base_Tarjetas].[SEGMENTO_DESCRIP].&amp;[" &amp; $C$6 &amp; "]",
"[Base_Tarjetas].[SITUACION]","[Base_Tarjetas].[SITUACION].&amp;[" &amp; $C56 &amp; "]",
"[Base_Tarjetas].[TIPO]","[Base_Tarjetas].[TIPO].&amp;[" &amp; $C$1 &amp; "]")/1000,
0)</f>
        <v>0</v>
      </c>
      <c r="AL56" s="8">
        <f>IFERROR(
GETPIVOTDATA("[Base_Tarjetas].[Importe]",TDinamica_R!$A$3,
"[Base_Tarjetas].[PERIODO]","[Base_Tarjetas].[PERIODO].&amp;[" &amp; TEXT(AL$6,"yyyymm") &amp; "]",
"[Base_Tarjetas].[Metrica]","[Base_Tarjetas].[Metrica].&amp;[" &amp; $A56 &amp; "]",
"[Base_Tarjetas].[SEGMENTO_DESCRIP]","[Base_Tarjetas].[SEGMENTO_DESCRIP].&amp;[" &amp; $C$6 &amp; "]",
"[Base_Tarjetas].[SITUACION]","[Base_Tarjetas].[SITUACION].&amp;[" &amp; $C56 &amp; "]",
"[Base_Tarjetas].[TIPO]","[Base_Tarjetas].[TIPO].&amp;[" &amp; $C$1 &amp; "]")/1000,
0)</f>
        <v>0</v>
      </c>
      <c r="AM56" s="8">
        <f>IFERROR(
GETPIVOTDATA("[Base_Tarjetas].[Importe]",TDinamica_R!$A$3,
"[Base_Tarjetas].[PERIODO]","[Base_Tarjetas].[PERIODO].&amp;[" &amp; TEXT(AM$6,"yyyymm") &amp; "]",
"[Base_Tarjetas].[Metrica]","[Base_Tarjetas].[Metrica].&amp;[" &amp; $A56 &amp; "]",
"[Base_Tarjetas].[SEGMENTO_DESCRIP]","[Base_Tarjetas].[SEGMENTO_DESCRIP].&amp;[" &amp; $C$6 &amp; "]",
"[Base_Tarjetas].[SITUACION]","[Base_Tarjetas].[SITUACION].&amp;[" &amp; $C56 &amp; "]",
"[Base_Tarjetas].[TIPO]","[Base_Tarjetas].[TIPO].&amp;[" &amp; $C$1 &amp; "]")/1000,
0)</f>
        <v>0</v>
      </c>
      <c r="AN56" s="8">
        <f>IFERROR(
GETPIVOTDATA("[Base_Tarjetas].[Importe]",TDinamica_R!$A$3,
"[Base_Tarjetas].[PERIODO]","[Base_Tarjetas].[PERIODO].&amp;[" &amp; TEXT(AN$6,"yyyymm") &amp; "]",
"[Base_Tarjetas].[Metrica]","[Base_Tarjetas].[Metrica].&amp;[" &amp; $A56 &amp; "]",
"[Base_Tarjetas].[SEGMENTO_DESCRIP]","[Base_Tarjetas].[SEGMENTO_DESCRIP].&amp;[" &amp; $C$6 &amp; "]",
"[Base_Tarjetas].[SITUACION]","[Base_Tarjetas].[SITUACION].&amp;[" &amp; $C56 &amp; "]",
"[Base_Tarjetas].[TIPO]","[Base_Tarjetas].[TIPO].&amp;[" &amp; $C$1 &amp; "]")/1000,
0)</f>
        <v>0</v>
      </c>
      <c r="AO56" s="8">
        <f>IFERROR(
GETPIVOTDATA("[Base_Tarjetas].[Importe]",TDinamica_R!$A$3,
"[Base_Tarjetas].[PERIODO]","[Base_Tarjetas].[PERIODO].&amp;[" &amp; TEXT(AO$6,"yyyymm") &amp; "]",
"[Base_Tarjetas].[Metrica]","[Base_Tarjetas].[Metrica].&amp;[" &amp; $A56 &amp; "]",
"[Base_Tarjetas].[SEGMENTO_DESCRIP]","[Base_Tarjetas].[SEGMENTO_DESCRIP].&amp;[" &amp; $C$6 &amp; "]",
"[Base_Tarjetas].[SITUACION]","[Base_Tarjetas].[SITUACION].&amp;[" &amp; $C56 &amp; "]",
"[Base_Tarjetas].[TIPO]","[Base_Tarjetas].[TIPO].&amp;[" &amp; $C$1 &amp; "]")/1000,
0)</f>
        <v>0</v>
      </c>
      <c r="AP56" s="8">
        <f>IFERROR(
GETPIVOTDATA("[Base_Tarjetas].[Importe]",TDinamica_R!$A$3,
"[Base_Tarjetas].[PERIODO]","[Base_Tarjetas].[PERIODO].&amp;[" &amp; TEXT(AP$6,"yyyymm") &amp; "]",
"[Base_Tarjetas].[Metrica]","[Base_Tarjetas].[Metrica].&amp;[" &amp; $A56 &amp; "]",
"[Base_Tarjetas].[SEGMENTO_DESCRIP]","[Base_Tarjetas].[SEGMENTO_DESCRIP].&amp;[" &amp; $C$6 &amp; "]",
"[Base_Tarjetas].[SITUACION]","[Base_Tarjetas].[SITUACION].&amp;[" &amp; $C56 &amp; "]",
"[Base_Tarjetas].[TIPO]","[Base_Tarjetas].[TIPO].&amp;[" &amp; $C$1 &amp; "]")/1000,
0)</f>
        <v>0</v>
      </c>
      <c r="AQ56" s="8">
        <f>IFERROR(
GETPIVOTDATA("[Base_Tarjetas].[Importe]",TDinamica_R!$A$3,
"[Base_Tarjetas].[PERIODO]","[Base_Tarjetas].[PERIODO].&amp;[" &amp; TEXT(AQ$6,"yyyymm") &amp; "]",
"[Base_Tarjetas].[Metrica]","[Base_Tarjetas].[Metrica].&amp;[" &amp; $A56 &amp; "]",
"[Base_Tarjetas].[SEGMENTO_DESCRIP]","[Base_Tarjetas].[SEGMENTO_DESCRIP].&amp;[" &amp; $C$6 &amp; "]",
"[Base_Tarjetas].[SITUACION]","[Base_Tarjetas].[SITUACION].&amp;[" &amp; $C56 &amp; "]",
"[Base_Tarjetas].[TIPO]","[Base_Tarjetas].[TIPO].&amp;[" &amp; $C$1 &amp; "]")/1000,
0)</f>
        <v>0</v>
      </c>
      <c r="AR56" s="8">
        <f>IFERROR(
GETPIVOTDATA("[Base_Tarjetas].[Importe]",TDinamica_R!$A$3,
"[Base_Tarjetas].[PERIODO]","[Base_Tarjetas].[PERIODO].&amp;[" &amp; TEXT(AR$6,"yyyymm") &amp; "]",
"[Base_Tarjetas].[Metrica]","[Base_Tarjetas].[Metrica].&amp;[" &amp; $A56 &amp; "]",
"[Base_Tarjetas].[SEGMENTO_DESCRIP]","[Base_Tarjetas].[SEGMENTO_DESCRIP].&amp;[" &amp; $C$6 &amp; "]",
"[Base_Tarjetas].[SITUACION]","[Base_Tarjetas].[SITUACION].&amp;[" &amp; $C56 &amp; "]",
"[Base_Tarjetas].[TIPO]","[Base_Tarjetas].[TIPO].&amp;[" &amp; $C$1 &amp; "]")/1000,
0)</f>
        <v>0</v>
      </c>
      <c r="AS56" s="8">
        <f>IFERROR(
GETPIVOTDATA("[Base_Tarjetas].[Importe]",TDinamica_R!$A$3,
"[Base_Tarjetas].[PERIODO]","[Base_Tarjetas].[PERIODO].&amp;[" &amp; TEXT(AS$6,"yyyymm") &amp; "]",
"[Base_Tarjetas].[Metrica]","[Base_Tarjetas].[Metrica].&amp;[" &amp; $A56 &amp; "]",
"[Base_Tarjetas].[SEGMENTO_DESCRIP]","[Base_Tarjetas].[SEGMENTO_DESCRIP].&amp;[" &amp; $C$6 &amp; "]",
"[Base_Tarjetas].[SITUACION]","[Base_Tarjetas].[SITUACION].&amp;[" &amp; $C56 &amp; "]",
"[Base_Tarjetas].[TIPO]","[Base_Tarjetas].[TIPO].&amp;[" &amp; $C$1 &amp; "]")/1000,
0)</f>
        <v>0</v>
      </c>
      <c r="AT56" s="8">
        <f>IFERROR(
GETPIVOTDATA("[Base_Tarjetas].[Importe]",TDinamica_R!$A$3,
"[Base_Tarjetas].[PERIODO]","[Base_Tarjetas].[PERIODO].&amp;[" &amp; TEXT(AT$6,"yyyymm") &amp; "]",
"[Base_Tarjetas].[Metrica]","[Base_Tarjetas].[Metrica].&amp;[" &amp; $A56 &amp; "]",
"[Base_Tarjetas].[SEGMENTO_DESCRIP]","[Base_Tarjetas].[SEGMENTO_DESCRIP].&amp;[" &amp; $C$6 &amp; "]",
"[Base_Tarjetas].[SITUACION]","[Base_Tarjetas].[SITUACION].&amp;[" &amp; $C56 &amp; "]",
"[Base_Tarjetas].[TIPO]","[Base_Tarjetas].[TIPO].&amp;[" &amp; $C$1 &amp; "]")/1000,
0)</f>
        <v>0</v>
      </c>
      <c r="AU56" s="8">
        <f>IFERROR(
GETPIVOTDATA("[Base_Tarjetas].[Importe]",TDinamica_R!$A$3,
"[Base_Tarjetas].[PERIODO]","[Base_Tarjetas].[PERIODO].&amp;[" &amp; TEXT(AU$6,"yyyymm") &amp; "]",
"[Base_Tarjetas].[Metrica]","[Base_Tarjetas].[Metrica].&amp;[" &amp; $A56 &amp; "]",
"[Base_Tarjetas].[SEGMENTO_DESCRIP]","[Base_Tarjetas].[SEGMENTO_DESCRIP].&amp;[" &amp; $C$6 &amp; "]",
"[Base_Tarjetas].[SITUACION]","[Base_Tarjetas].[SITUACION].&amp;[" &amp; $C56 &amp; "]",
"[Base_Tarjetas].[TIPO]","[Base_Tarjetas].[TIPO].&amp;[" &amp; $C$1 &amp; "]")/1000,
0)</f>
        <v>0</v>
      </c>
      <c r="AV56" s="8">
        <f>IFERROR(
GETPIVOTDATA("[Base_Tarjetas].[Importe]",TDinamica_R!$A$3,
"[Base_Tarjetas].[PERIODO]","[Base_Tarjetas].[PERIODO].&amp;[" &amp; TEXT(AV$6,"yyyymm") &amp; "]",
"[Base_Tarjetas].[Metrica]","[Base_Tarjetas].[Metrica].&amp;[" &amp; $A56 &amp; "]",
"[Base_Tarjetas].[SEGMENTO_DESCRIP]","[Base_Tarjetas].[SEGMENTO_DESCRIP].&amp;[" &amp; $C$6 &amp; "]",
"[Base_Tarjetas].[SITUACION]","[Base_Tarjetas].[SITUACION].&amp;[" &amp; $C56 &amp; "]",
"[Base_Tarjetas].[TIPO]","[Base_Tarjetas].[TIPO].&amp;[" &amp; $C$1 &amp; "]")/1000,
0)</f>
        <v>0</v>
      </c>
      <c r="AW56" s="8">
        <f>IFERROR(
GETPIVOTDATA("[Base_Tarjetas].[Importe]",TDinamica_R!$A$3,
"[Base_Tarjetas].[PERIODO]","[Base_Tarjetas].[PERIODO].&amp;[" &amp; TEXT(AW$6,"yyyymm") &amp; "]",
"[Base_Tarjetas].[Metrica]","[Base_Tarjetas].[Metrica].&amp;[" &amp; $A56 &amp; "]",
"[Base_Tarjetas].[SEGMENTO_DESCRIP]","[Base_Tarjetas].[SEGMENTO_DESCRIP].&amp;[" &amp; $C$6 &amp; "]",
"[Base_Tarjetas].[SITUACION]","[Base_Tarjetas].[SITUACION].&amp;[" &amp; $C56 &amp; "]",
"[Base_Tarjetas].[TIPO]","[Base_Tarjetas].[TIPO].&amp;[" &amp; $C$1 &amp; "]")/1000,
0)</f>
        <v>0</v>
      </c>
      <c r="AX56" s="8">
        <f>IFERROR(
GETPIVOTDATA("[Base_Tarjetas].[Importe]",TDinamica_R!$A$3,
"[Base_Tarjetas].[PERIODO]","[Base_Tarjetas].[PERIODO].&amp;[" &amp; TEXT(AX$6,"yyyymm") &amp; "]",
"[Base_Tarjetas].[Metrica]","[Base_Tarjetas].[Metrica].&amp;[" &amp; $A56 &amp; "]",
"[Base_Tarjetas].[SEGMENTO_DESCRIP]","[Base_Tarjetas].[SEGMENTO_DESCRIP].&amp;[" &amp; $C$6 &amp; "]",
"[Base_Tarjetas].[SITUACION]","[Base_Tarjetas].[SITUACION].&amp;[" &amp; $C56 &amp; "]",
"[Base_Tarjetas].[TIPO]","[Base_Tarjetas].[TIPO].&amp;[" &amp; $C$1 &amp; "]")/1000,
0)</f>
        <v>0</v>
      </c>
      <c r="AY56" s="8">
        <f>IFERROR(
GETPIVOTDATA("[Base_Tarjetas].[Importe]",TDinamica_R!$A$3,
"[Base_Tarjetas].[PERIODO]","[Base_Tarjetas].[PERIODO].&amp;[" &amp; TEXT(AY$6,"yyyymm") &amp; "]",
"[Base_Tarjetas].[Metrica]","[Base_Tarjetas].[Metrica].&amp;[" &amp; $A56 &amp; "]",
"[Base_Tarjetas].[SEGMENTO_DESCRIP]","[Base_Tarjetas].[SEGMENTO_DESCRIP].&amp;[" &amp; $C$6 &amp; "]",
"[Base_Tarjetas].[SITUACION]","[Base_Tarjetas].[SITUACION].&amp;[" &amp; $C56 &amp; "]",
"[Base_Tarjetas].[TIPO]","[Base_Tarjetas].[TIPO].&amp;[" &amp; $C$1 &amp; "]")/1000,
0)</f>
        <v>0</v>
      </c>
      <c r="AZ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TEXT(AZ$6,"yyyymm") &amp; "]"),
0)</f>
        <v>-773.26740720998748</v>
      </c>
      <c r="BA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TEXT(BA$6,"yyyymm") &amp; "]"),
0)</f>
        <v>-818.90989931952333</v>
      </c>
      <c r="BB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TEXT(BB$6,"yyyymm") &amp; "]"),
0)</f>
        <v>-880.72048906257191</v>
      </c>
      <c r="BC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TEXT(BC$6,"yyyymm") &amp; "]"),
0)</f>
        <v>-854.37799433102623</v>
      </c>
      <c r="BD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TEXT(BD$6,"yyyymm") &amp; "]"),
0)</f>
        <v>-855.12179191753762</v>
      </c>
      <c r="BE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TEXT(BE$6,"yyyymm") &amp; "]"),
0)</f>
        <v>-849.27321301328163</v>
      </c>
      <c r="BF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TEXT(BF$6,"yyyymm") &amp; "]"),
0)</f>
        <v>-970.09935188286329</v>
      </c>
      <c r="BG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TEXT(BG$6,"yyyymm") &amp; "]"),
0)</f>
        <v>-989.10770171764</v>
      </c>
      <c r="BH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TEXT(BH$6,"yyyymm") &amp; "]"),
0)</f>
        <v>-898.07584242161704</v>
      </c>
      <c r="BI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TEXT(BI$6,"yyyymm") &amp; "]"),
0)</f>
        <v>-933.44805681549281</v>
      </c>
      <c r="BJ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TEXT(BJ$6,"yyyymm") &amp; "]"),
0)</f>
        <v>-961.24333042420244</v>
      </c>
      <c r="BK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TEXT(BK$6,"yyyymm") &amp; "]"),
0)</f>
        <v>-1075.3474131431069</v>
      </c>
      <c r="BO56" s="24">
        <f t="shared" ref="BO56:BT57" si="42">SUMIFS($D56:$BM56,$D$6:$BM$6,"&gt;="&amp;BO$2,$D$6:$BM$6,"&lt;="&amp;BO$6,$D$5:$BM$5,BO$5)</f>
        <v>0</v>
      </c>
      <c r="BP56" s="24">
        <f t="shared" si="42"/>
        <v>-2472.8977955920827</v>
      </c>
      <c r="BQ56" s="24">
        <f t="shared" si="42"/>
        <v>0</v>
      </c>
      <c r="BR56" s="24">
        <f t="shared" si="42"/>
        <v>0</v>
      </c>
      <c r="BS56" s="24">
        <f t="shared" si="42"/>
        <v>0</v>
      </c>
      <c r="BT56" s="24">
        <f t="shared" si="42"/>
        <v>0</v>
      </c>
    </row>
    <row r="57" spans="1:72" hidden="1" outlineLevel="1" x14ac:dyDescent="0.25">
      <c r="A57" s="11" t="s">
        <v>29</v>
      </c>
      <c r="C57" s="2" t="s">
        <v>33</v>
      </c>
      <c r="D57" s="8">
        <f>IFERROR(
GETPIVOTDATA("[Base_Tarjetas].[Importe]",TDinamica_R!$A$3,
"[Base_Tarjetas].[PERIODO]","[Base_Tarjetas].[PERIODO].&amp;[" &amp; TEXT(D$6,"yyyymm") &amp; "]",
"[Base_Tarjetas].[Metrica]","[Base_Tarjetas].[Metrica].&amp;[" &amp; $A57 &amp; "]",
"[Base_Tarjetas].[SEGMENTO_DESCRIP]","[Base_Tarjetas].[SEGMENTO_DESCRIP].&amp;[" &amp; $C$6 &amp; "]",
"[Base_Tarjetas].[SITUACION]","[Base_Tarjetas].[SITUACION].&amp;[" &amp; $C57 &amp; "]",
"[Base_Tarjetas].[TIPO]","[Base_Tarjetas].[TIPO].&amp;[" &amp; $C$1 &amp; "]")/1000,
0)</f>
        <v>0</v>
      </c>
      <c r="E57" s="8">
        <f>IFERROR(
GETPIVOTDATA("[Base_Tarjetas].[Importe]",TDinamica_R!$A$3,
"[Base_Tarjetas].[PERIODO]","[Base_Tarjetas].[PERIODO].&amp;[" &amp; TEXT(E$6,"yyyymm") &amp; "]",
"[Base_Tarjetas].[Metrica]","[Base_Tarjetas].[Metrica].&amp;[" &amp; $A57 &amp; "]",
"[Base_Tarjetas].[SEGMENTO_DESCRIP]","[Base_Tarjetas].[SEGMENTO_DESCRIP].&amp;[" &amp; $C$6 &amp; "]",
"[Base_Tarjetas].[SITUACION]","[Base_Tarjetas].[SITUACION].&amp;[" &amp; $C57 &amp; "]",
"[Base_Tarjetas].[TIPO]","[Base_Tarjetas].[TIPO].&amp;[" &amp; $C$1 &amp; "]")/1000,
0)</f>
        <v>0</v>
      </c>
      <c r="F57" s="8">
        <f>IFERROR(
GETPIVOTDATA("[Base_Tarjetas].[Importe]",TDinamica_R!$A$3,
"[Base_Tarjetas].[PERIODO]","[Base_Tarjetas].[PERIODO].&amp;[" &amp; TEXT(F$6,"yyyymm") &amp; "]",
"[Base_Tarjetas].[Metrica]","[Base_Tarjetas].[Metrica].&amp;[" &amp; $A57 &amp; "]",
"[Base_Tarjetas].[SEGMENTO_DESCRIP]","[Base_Tarjetas].[SEGMENTO_DESCRIP].&amp;[" &amp; $C$6 &amp; "]",
"[Base_Tarjetas].[SITUACION]","[Base_Tarjetas].[SITUACION].&amp;[" &amp; $C57 &amp; "]",
"[Base_Tarjetas].[TIPO]","[Base_Tarjetas].[TIPO].&amp;[" &amp; $C$1 &amp; "]")/1000,
0)</f>
        <v>0</v>
      </c>
      <c r="G57" s="8">
        <f>IFERROR(
GETPIVOTDATA("[Base_Tarjetas].[Importe]",TDinamica_R!$A$3,
"[Base_Tarjetas].[PERIODO]","[Base_Tarjetas].[PERIODO].&amp;[" &amp; TEXT(G$6,"yyyymm") &amp; "]",
"[Base_Tarjetas].[Metrica]","[Base_Tarjetas].[Metrica].&amp;[" &amp; $A57 &amp; "]",
"[Base_Tarjetas].[SEGMENTO_DESCRIP]","[Base_Tarjetas].[SEGMENTO_DESCRIP].&amp;[" &amp; $C$6 &amp; "]",
"[Base_Tarjetas].[SITUACION]","[Base_Tarjetas].[SITUACION].&amp;[" &amp; $C57 &amp; "]",
"[Base_Tarjetas].[TIPO]","[Base_Tarjetas].[TIPO].&amp;[" &amp; $C$1 &amp; "]")/1000,
0)</f>
        <v>0</v>
      </c>
      <c r="H57" s="8">
        <f>IFERROR(
GETPIVOTDATA("[Base_Tarjetas].[Importe]",TDinamica_R!$A$3,
"[Base_Tarjetas].[PERIODO]","[Base_Tarjetas].[PERIODO].&amp;[" &amp; TEXT(H$6,"yyyymm") &amp; "]",
"[Base_Tarjetas].[Metrica]","[Base_Tarjetas].[Metrica].&amp;[" &amp; $A57 &amp; "]",
"[Base_Tarjetas].[SEGMENTO_DESCRIP]","[Base_Tarjetas].[SEGMENTO_DESCRIP].&amp;[" &amp; $C$6 &amp; "]",
"[Base_Tarjetas].[SITUACION]","[Base_Tarjetas].[SITUACION].&amp;[" &amp; $C57 &amp; "]",
"[Base_Tarjetas].[TIPO]","[Base_Tarjetas].[TIPO].&amp;[" &amp; $C$1 &amp; "]")/1000,
0)</f>
        <v>0</v>
      </c>
      <c r="I57" s="8">
        <f>IFERROR(
GETPIVOTDATA("[Base_Tarjetas].[Importe]",TDinamica_R!$A$3,
"[Base_Tarjetas].[PERIODO]","[Base_Tarjetas].[PERIODO].&amp;[" &amp; TEXT(I$6,"yyyymm") &amp; "]",
"[Base_Tarjetas].[Metrica]","[Base_Tarjetas].[Metrica].&amp;[" &amp; $A57 &amp; "]",
"[Base_Tarjetas].[SEGMENTO_DESCRIP]","[Base_Tarjetas].[SEGMENTO_DESCRIP].&amp;[" &amp; $C$6 &amp; "]",
"[Base_Tarjetas].[SITUACION]","[Base_Tarjetas].[SITUACION].&amp;[" &amp; $C57 &amp; "]",
"[Base_Tarjetas].[TIPO]","[Base_Tarjetas].[TIPO].&amp;[" &amp; $C$1 &amp; "]")/1000,
0)</f>
        <v>0</v>
      </c>
      <c r="J57" s="8">
        <f>IFERROR(
GETPIVOTDATA("[Base_Tarjetas].[Importe]",TDinamica_R!$A$3,
"[Base_Tarjetas].[PERIODO]","[Base_Tarjetas].[PERIODO].&amp;[" &amp; TEXT(J$6,"yyyymm") &amp; "]",
"[Base_Tarjetas].[Metrica]","[Base_Tarjetas].[Metrica].&amp;[" &amp; $A57 &amp; "]",
"[Base_Tarjetas].[SEGMENTO_DESCRIP]","[Base_Tarjetas].[SEGMENTO_DESCRIP].&amp;[" &amp; $C$6 &amp; "]",
"[Base_Tarjetas].[SITUACION]","[Base_Tarjetas].[SITUACION].&amp;[" &amp; $C57 &amp; "]",
"[Base_Tarjetas].[TIPO]","[Base_Tarjetas].[TIPO].&amp;[" &amp; $C$1 &amp; "]")/1000,
0)</f>
        <v>0</v>
      </c>
      <c r="K57" s="8">
        <f>IFERROR(
GETPIVOTDATA("[Base_Tarjetas].[Importe]",TDinamica_R!$A$3,
"[Base_Tarjetas].[PERIODO]","[Base_Tarjetas].[PERIODO].&amp;[" &amp; TEXT(K$6,"yyyymm") &amp; "]",
"[Base_Tarjetas].[Metrica]","[Base_Tarjetas].[Metrica].&amp;[" &amp; $A57 &amp; "]",
"[Base_Tarjetas].[SEGMENTO_DESCRIP]","[Base_Tarjetas].[SEGMENTO_DESCRIP].&amp;[" &amp; $C$6 &amp; "]",
"[Base_Tarjetas].[SITUACION]","[Base_Tarjetas].[SITUACION].&amp;[" &amp; $C57 &amp; "]",
"[Base_Tarjetas].[TIPO]","[Base_Tarjetas].[TIPO].&amp;[" &amp; $C$1 &amp; "]")/1000,
0)</f>
        <v>0</v>
      </c>
      <c r="L57" s="8">
        <f>IFERROR(
GETPIVOTDATA("[Base_Tarjetas].[Importe]",TDinamica_R!$A$3,
"[Base_Tarjetas].[PERIODO]","[Base_Tarjetas].[PERIODO].&amp;[" &amp; TEXT(L$6,"yyyymm") &amp; "]",
"[Base_Tarjetas].[Metrica]","[Base_Tarjetas].[Metrica].&amp;[" &amp; $A57 &amp; "]",
"[Base_Tarjetas].[SEGMENTO_DESCRIP]","[Base_Tarjetas].[SEGMENTO_DESCRIP].&amp;[" &amp; $C$6 &amp; "]",
"[Base_Tarjetas].[SITUACION]","[Base_Tarjetas].[SITUACION].&amp;[" &amp; $C57 &amp; "]",
"[Base_Tarjetas].[TIPO]","[Base_Tarjetas].[TIPO].&amp;[" &amp; $C$1 &amp; "]")/1000,
0)</f>
        <v>0</v>
      </c>
      <c r="M57" s="8">
        <f>IFERROR(
GETPIVOTDATA("[Base_Tarjetas].[Importe]",TDinamica_R!$A$3,
"[Base_Tarjetas].[PERIODO]","[Base_Tarjetas].[PERIODO].&amp;[" &amp; TEXT(M$6,"yyyymm") &amp; "]",
"[Base_Tarjetas].[Metrica]","[Base_Tarjetas].[Metrica].&amp;[" &amp; $A57 &amp; "]",
"[Base_Tarjetas].[SEGMENTO_DESCRIP]","[Base_Tarjetas].[SEGMENTO_DESCRIP].&amp;[" &amp; $C$6 &amp; "]",
"[Base_Tarjetas].[SITUACION]","[Base_Tarjetas].[SITUACION].&amp;[" &amp; $C57 &amp; "]",
"[Base_Tarjetas].[TIPO]","[Base_Tarjetas].[TIPO].&amp;[" &amp; $C$1 &amp; "]")/1000,
0)</f>
        <v>0</v>
      </c>
      <c r="N57" s="8">
        <f>IFERROR(
GETPIVOTDATA("[Base_Tarjetas].[Importe]",TDinamica_R!$A$3,
"[Base_Tarjetas].[PERIODO]","[Base_Tarjetas].[PERIODO].&amp;[" &amp; TEXT(N$6,"yyyymm") &amp; "]",
"[Base_Tarjetas].[Metrica]","[Base_Tarjetas].[Metrica].&amp;[" &amp; $A57 &amp; "]",
"[Base_Tarjetas].[SEGMENTO_DESCRIP]","[Base_Tarjetas].[SEGMENTO_DESCRIP].&amp;[" &amp; $C$6 &amp; "]",
"[Base_Tarjetas].[SITUACION]","[Base_Tarjetas].[SITUACION].&amp;[" &amp; $C57 &amp; "]",
"[Base_Tarjetas].[TIPO]","[Base_Tarjetas].[TIPO].&amp;[" &amp; $C$1 &amp; "]")/1000,
0)</f>
        <v>0</v>
      </c>
      <c r="O57" s="8">
        <f>IFERROR(
GETPIVOTDATA("[Base_Tarjetas].[Importe]",TDinamica_R!$A$3,
"[Base_Tarjetas].[PERIODO]","[Base_Tarjetas].[PERIODO].&amp;[" &amp; TEXT(O$6,"yyyymm") &amp; "]",
"[Base_Tarjetas].[Metrica]","[Base_Tarjetas].[Metrica].&amp;[" &amp; $A57 &amp; "]",
"[Base_Tarjetas].[SEGMENTO_DESCRIP]","[Base_Tarjetas].[SEGMENTO_DESCRIP].&amp;[" &amp; $C$6 &amp; "]",
"[Base_Tarjetas].[SITUACION]","[Base_Tarjetas].[SITUACION].&amp;[" &amp; $C57 &amp; "]",
"[Base_Tarjetas].[TIPO]","[Base_Tarjetas].[TIPO].&amp;[" &amp; $C$1 &amp; "]")/1000,
0)</f>
        <v>0</v>
      </c>
      <c r="P57" s="8">
        <f>IFERROR(
GETPIVOTDATA("[Base_Tarjetas].[Importe]",TDinamica_R!$A$3,
"[Base_Tarjetas].[PERIODO]","[Base_Tarjetas].[PERIODO].&amp;[" &amp; TEXT(P$6,"yyyymm") &amp; "]",
"[Base_Tarjetas].[Metrica]","[Base_Tarjetas].[Metrica].&amp;[" &amp; $A57 &amp; "]",
"[Base_Tarjetas].[SEGMENTO_DESCRIP]","[Base_Tarjetas].[SEGMENTO_DESCRIP].&amp;[" &amp; $C$6 &amp; "]",
"[Base_Tarjetas].[SITUACION]","[Base_Tarjetas].[SITUACION].&amp;[" &amp; $C57 &amp; "]",
"[Base_Tarjetas].[TIPO]","[Base_Tarjetas].[TIPO].&amp;[" &amp; $C$1 &amp; "]")/1000,
0)</f>
        <v>0</v>
      </c>
      <c r="Q57" s="8">
        <f>IFERROR(
GETPIVOTDATA("[Base_Tarjetas].[Importe]",TDinamica_R!$A$3,
"[Base_Tarjetas].[PERIODO]","[Base_Tarjetas].[PERIODO].&amp;[" &amp; TEXT(Q$6,"yyyymm") &amp; "]",
"[Base_Tarjetas].[Metrica]","[Base_Tarjetas].[Metrica].&amp;[" &amp; $A57 &amp; "]",
"[Base_Tarjetas].[SEGMENTO_DESCRIP]","[Base_Tarjetas].[SEGMENTO_DESCRIP].&amp;[" &amp; $C$6 &amp; "]",
"[Base_Tarjetas].[SITUACION]","[Base_Tarjetas].[SITUACION].&amp;[" &amp; $C57 &amp; "]",
"[Base_Tarjetas].[TIPO]","[Base_Tarjetas].[TIPO].&amp;[" &amp; $C$1 &amp; "]")/1000,
0)</f>
        <v>0</v>
      </c>
      <c r="R57" s="8">
        <f>IFERROR(
GETPIVOTDATA("[Base_Tarjetas].[Importe]",TDinamica_R!$A$3,
"[Base_Tarjetas].[PERIODO]","[Base_Tarjetas].[PERIODO].&amp;[" &amp; TEXT(R$6,"yyyymm") &amp; "]",
"[Base_Tarjetas].[Metrica]","[Base_Tarjetas].[Metrica].&amp;[" &amp; $A57 &amp; "]",
"[Base_Tarjetas].[SEGMENTO_DESCRIP]","[Base_Tarjetas].[SEGMENTO_DESCRIP].&amp;[" &amp; $C$6 &amp; "]",
"[Base_Tarjetas].[SITUACION]","[Base_Tarjetas].[SITUACION].&amp;[" &amp; $C57 &amp; "]",
"[Base_Tarjetas].[TIPO]","[Base_Tarjetas].[TIPO].&amp;[" &amp; $C$1 &amp; "]")/1000,
0)</f>
        <v>0</v>
      </c>
      <c r="S57" s="8">
        <f>IFERROR(
GETPIVOTDATA("[Base_Tarjetas].[Importe]",TDinamica_R!$A$3,
"[Base_Tarjetas].[PERIODO]","[Base_Tarjetas].[PERIODO].&amp;[" &amp; TEXT(S$6,"yyyymm") &amp; "]",
"[Base_Tarjetas].[Metrica]","[Base_Tarjetas].[Metrica].&amp;[" &amp; $A57 &amp; "]",
"[Base_Tarjetas].[SEGMENTO_DESCRIP]","[Base_Tarjetas].[SEGMENTO_DESCRIP].&amp;[" &amp; $C$6 &amp; "]",
"[Base_Tarjetas].[SITUACION]","[Base_Tarjetas].[SITUACION].&amp;[" &amp; $C57 &amp; "]",
"[Base_Tarjetas].[TIPO]","[Base_Tarjetas].[TIPO].&amp;[" &amp; $C$1 &amp; "]")/1000,
0)</f>
        <v>0</v>
      </c>
      <c r="T57" s="8">
        <f>IFERROR(
GETPIVOTDATA("[Base_Tarjetas].[Importe]",TDinamica_R!$A$3,
"[Base_Tarjetas].[PERIODO]","[Base_Tarjetas].[PERIODO].&amp;[" &amp; TEXT(T$6,"yyyymm") &amp; "]",
"[Base_Tarjetas].[Metrica]","[Base_Tarjetas].[Metrica].&amp;[" &amp; $A57 &amp; "]",
"[Base_Tarjetas].[SEGMENTO_DESCRIP]","[Base_Tarjetas].[SEGMENTO_DESCRIP].&amp;[" &amp; $C$6 &amp; "]",
"[Base_Tarjetas].[SITUACION]","[Base_Tarjetas].[SITUACION].&amp;[" &amp; $C57 &amp; "]",
"[Base_Tarjetas].[TIPO]","[Base_Tarjetas].[TIPO].&amp;[" &amp; $C$1 &amp; "]")/1000,
0)</f>
        <v>0</v>
      </c>
      <c r="U57" s="8">
        <f>IFERROR(
GETPIVOTDATA("[Base_Tarjetas].[Importe]",TDinamica_R!$A$3,
"[Base_Tarjetas].[PERIODO]","[Base_Tarjetas].[PERIODO].&amp;[" &amp; TEXT(U$6,"yyyymm") &amp; "]",
"[Base_Tarjetas].[Metrica]","[Base_Tarjetas].[Metrica].&amp;[" &amp; $A57 &amp; "]",
"[Base_Tarjetas].[SEGMENTO_DESCRIP]","[Base_Tarjetas].[SEGMENTO_DESCRIP].&amp;[" &amp; $C$6 &amp; "]",
"[Base_Tarjetas].[SITUACION]","[Base_Tarjetas].[SITUACION].&amp;[" &amp; $C57 &amp; "]",
"[Base_Tarjetas].[TIPO]","[Base_Tarjetas].[TIPO].&amp;[" &amp; $C$1 &amp; "]")/1000,
0)</f>
        <v>0</v>
      </c>
      <c r="V57" s="8">
        <f>IFERROR(
GETPIVOTDATA("[Base_Tarjetas].[Importe]",TDinamica_R!$A$3,
"[Base_Tarjetas].[PERIODO]","[Base_Tarjetas].[PERIODO].&amp;[" &amp; TEXT(V$6,"yyyymm") &amp; "]",
"[Base_Tarjetas].[Metrica]","[Base_Tarjetas].[Metrica].&amp;[" &amp; $A57 &amp; "]",
"[Base_Tarjetas].[SEGMENTO_DESCRIP]","[Base_Tarjetas].[SEGMENTO_DESCRIP].&amp;[" &amp; $C$6 &amp; "]",
"[Base_Tarjetas].[SITUACION]","[Base_Tarjetas].[SITUACION].&amp;[" &amp; $C57 &amp; "]",
"[Base_Tarjetas].[TIPO]","[Base_Tarjetas].[TIPO].&amp;[" &amp; $C$1 &amp; "]")/1000,
0)</f>
        <v>0</v>
      </c>
      <c r="W57" s="8">
        <f>IFERROR(
GETPIVOTDATA("[Base_Tarjetas].[Importe]",TDinamica_R!$A$3,
"[Base_Tarjetas].[PERIODO]","[Base_Tarjetas].[PERIODO].&amp;[" &amp; TEXT(W$6,"yyyymm") &amp; "]",
"[Base_Tarjetas].[Metrica]","[Base_Tarjetas].[Metrica].&amp;[" &amp; $A57 &amp; "]",
"[Base_Tarjetas].[SEGMENTO_DESCRIP]","[Base_Tarjetas].[SEGMENTO_DESCRIP].&amp;[" &amp; $C$6 &amp; "]",
"[Base_Tarjetas].[SITUACION]","[Base_Tarjetas].[SITUACION].&amp;[" &amp; $C57 &amp; "]",
"[Base_Tarjetas].[TIPO]","[Base_Tarjetas].[TIPO].&amp;[" &amp; $C$1 &amp; "]")/1000,
0)</f>
        <v>0</v>
      </c>
      <c r="X57" s="8">
        <f>IFERROR(
GETPIVOTDATA("[Base_Tarjetas].[Importe]",TDinamica_R!$A$3,
"[Base_Tarjetas].[PERIODO]","[Base_Tarjetas].[PERIODO].&amp;[" &amp; TEXT(X$6,"yyyymm") &amp; "]",
"[Base_Tarjetas].[Metrica]","[Base_Tarjetas].[Metrica].&amp;[" &amp; $A57 &amp; "]",
"[Base_Tarjetas].[SEGMENTO_DESCRIP]","[Base_Tarjetas].[SEGMENTO_DESCRIP].&amp;[" &amp; $C$6 &amp; "]",
"[Base_Tarjetas].[SITUACION]","[Base_Tarjetas].[SITUACION].&amp;[" &amp; $C57 &amp; "]",
"[Base_Tarjetas].[TIPO]","[Base_Tarjetas].[TIPO].&amp;[" &amp; $C$1 &amp; "]")/1000,
0)</f>
        <v>0</v>
      </c>
      <c r="Y57" s="8">
        <f>IFERROR(
GETPIVOTDATA("[Base_Tarjetas].[Importe]",TDinamica_R!$A$3,
"[Base_Tarjetas].[PERIODO]","[Base_Tarjetas].[PERIODO].&amp;[" &amp; TEXT(Y$6,"yyyymm") &amp; "]",
"[Base_Tarjetas].[Metrica]","[Base_Tarjetas].[Metrica].&amp;[" &amp; $A57 &amp; "]",
"[Base_Tarjetas].[SEGMENTO_DESCRIP]","[Base_Tarjetas].[SEGMENTO_DESCRIP].&amp;[" &amp; $C$6 &amp; "]",
"[Base_Tarjetas].[SITUACION]","[Base_Tarjetas].[SITUACION].&amp;[" &amp; $C57 &amp; "]",
"[Base_Tarjetas].[TIPO]","[Base_Tarjetas].[TIPO].&amp;[" &amp; $C$1 &amp; "]")/1000,
0)</f>
        <v>0</v>
      </c>
      <c r="Z57" s="8">
        <f>IFERROR(
GETPIVOTDATA("[Base_Tarjetas].[Importe]",TDinamica_R!$A$3,
"[Base_Tarjetas].[PERIODO]","[Base_Tarjetas].[PERIODO].&amp;[" &amp; TEXT(Z$6,"yyyymm") &amp; "]",
"[Base_Tarjetas].[Metrica]","[Base_Tarjetas].[Metrica].&amp;[" &amp; $A57 &amp; "]",
"[Base_Tarjetas].[SEGMENTO_DESCRIP]","[Base_Tarjetas].[SEGMENTO_DESCRIP].&amp;[" &amp; $C$6 &amp; "]",
"[Base_Tarjetas].[SITUACION]","[Base_Tarjetas].[SITUACION].&amp;[" &amp; $C57 &amp; "]",
"[Base_Tarjetas].[TIPO]","[Base_Tarjetas].[TIPO].&amp;[" &amp; $C$1 &amp; "]")/1000,
0)</f>
        <v>0</v>
      </c>
      <c r="AA57" s="8">
        <f>IFERROR(
GETPIVOTDATA("[Base_Tarjetas].[Importe]",TDinamica_R!$A$3,
"[Base_Tarjetas].[PERIODO]","[Base_Tarjetas].[PERIODO].&amp;[" &amp; TEXT(AA$6,"yyyymm") &amp; "]",
"[Base_Tarjetas].[Metrica]","[Base_Tarjetas].[Metrica].&amp;[" &amp; $A57 &amp; "]",
"[Base_Tarjetas].[SEGMENTO_DESCRIP]","[Base_Tarjetas].[SEGMENTO_DESCRIP].&amp;[" &amp; $C$6 &amp; "]",
"[Base_Tarjetas].[SITUACION]","[Base_Tarjetas].[SITUACION].&amp;[" &amp; $C57 &amp; "]",
"[Base_Tarjetas].[TIPO]","[Base_Tarjetas].[TIPO].&amp;[" &amp; $C$1 &amp; "]")/1000,
0)</f>
        <v>0</v>
      </c>
      <c r="AB57" s="8">
        <f>IFERROR(
GETPIVOTDATA("[Base_Tarjetas].[Importe]",TDinamica_R!$A$3,
"[Base_Tarjetas].[PERIODO]","[Base_Tarjetas].[PERIODO].&amp;[" &amp; TEXT(AB$6,"yyyymm") &amp; "]",
"[Base_Tarjetas].[Metrica]","[Base_Tarjetas].[Metrica].&amp;[" &amp; $A57 &amp; "]",
"[Base_Tarjetas].[SEGMENTO_DESCRIP]","[Base_Tarjetas].[SEGMENTO_DESCRIP].&amp;[" &amp; $C$6 &amp; "]",
"[Base_Tarjetas].[SITUACION]","[Base_Tarjetas].[SITUACION].&amp;[" &amp; $C57 &amp; "]",
"[Base_Tarjetas].[TIPO]","[Base_Tarjetas].[TIPO].&amp;[" &amp; $C$1 &amp; "]")/1000,
0)</f>
        <v>0</v>
      </c>
      <c r="AC57" s="8">
        <f>IFERROR(
GETPIVOTDATA("[Base_Tarjetas].[Importe]",TDinamica_R!$A$3,
"[Base_Tarjetas].[PERIODO]","[Base_Tarjetas].[PERIODO].&amp;[" &amp; TEXT(AC$6,"yyyymm") &amp; "]",
"[Base_Tarjetas].[Metrica]","[Base_Tarjetas].[Metrica].&amp;[" &amp; $A57 &amp; "]",
"[Base_Tarjetas].[SEGMENTO_DESCRIP]","[Base_Tarjetas].[SEGMENTO_DESCRIP].&amp;[" &amp; $C$6 &amp; "]",
"[Base_Tarjetas].[SITUACION]","[Base_Tarjetas].[SITUACION].&amp;[" &amp; $C57 &amp; "]",
"[Base_Tarjetas].[TIPO]","[Base_Tarjetas].[TIPO].&amp;[" &amp; $C$1 &amp; "]")/1000,
0)</f>
        <v>0</v>
      </c>
      <c r="AD57" s="8">
        <f>IFERROR(
GETPIVOTDATA("[Base_Tarjetas].[Importe]",TDinamica_R!$A$3,
"[Base_Tarjetas].[PERIODO]","[Base_Tarjetas].[PERIODO].&amp;[" &amp; TEXT(AD$6,"yyyymm") &amp; "]",
"[Base_Tarjetas].[Metrica]","[Base_Tarjetas].[Metrica].&amp;[" &amp; $A57 &amp; "]",
"[Base_Tarjetas].[SEGMENTO_DESCRIP]","[Base_Tarjetas].[SEGMENTO_DESCRIP].&amp;[" &amp; $C$6 &amp; "]",
"[Base_Tarjetas].[SITUACION]","[Base_Tarjetas].[SITUACION].&amp;[" &amp; $C57 &amp; "]",
"[Base_Tarjetas].[TIPO]","[Base_Tarjetas].[TIPO].&amp;[" &amp; $C$1 &amp; "]")/1000,
0)</f>
        <v>0</v>
      </c>
      <c r="AE57" s="8">
        <f>IFERROR(
GETPIVOTDATA("[Base_Tarjetas].[Importe]",TDinamica_R!$A$3,
"[Base_Tarjetas].[PERIODO]","[Base_Tarjetas].[PERIODO].&amp;[" &amp; TEXT(AE$6,"yyyymm") &amp; "]",
"[Base_Tarjetas].[Metrica]","[Base_Tarjetas].[Metrica].&amp;[" &amp; $A57 &amp; "]",
"[Base_Tarjetas].[SEGMENTO_DESCRIP]","[Base_Tarjetas].[SEGMENTO_DESCRIP].&amp;[" &amp; $C$6 &amp; "]",
"[Base_Tarjetas].[SITUACION]","[Base_Tarjetas].[SITUACION].&amp;[" &amp; $C57 &amp; "]",
"[Base_Tarjetas].[TIPO]","[Base_Tarjetas].[TIPO].&amp;[" &amp; $C$1 &amp; "]")/1000,
0)</f>
        <v>0</v>
      </c>
      <c r="AF57" s="8">
        <f>IFERROR(
GETPIVOTDATA("[Base_Tarjetas].[Importe]",TDinamica_R!$A$3,
"[Base_Tarjetas].[PERIODO]","[Base_Tarjetas].[PERIODO].&amp;[" &amp; TEXT(AF$6,"yyyymm") &amp; "]",
"[Base_Tarjetas].[Metrica]","[Base_Tarjetas].[Metrica].&amp;[" &amp; $A57 &amp; "]",
"[Base_Tarjetas].[SEGMENTO_DESCRIP]","[Base_Tarjetas].[SEGMENTO_DESCRIP].&amp;[" &amp; $C$6 &amp; "]",
"[Base_Tarjetas].[SITUACION]","[Base_Tarjetas].[SITUACION].&amp;[" &amp; $C57 &amp; "]",
"[Base_Tarjetas].[TIPO]","[Base_Tarjetas].[TIPO].&amp;[" &amp; $C$1 &amp; "]")/1000,
0)</f>
        <v>0</v>
      </c>
      <c r="AG57" s="8">
        <f>IFERROR(
GETPIVOTDATA("[Base_Tarjetas].[Importe]",TDinamica_R!$A$3,
"[Base_Tarjetas].[PERIODO]","[Base_Tarjetas].[PERIODO].&amp;[" &amp; TEXT(AG$6,"yyyymm") &amp; "]",
"[Base_Tarjetas].[Metrica]","[Base_Tarjetas].[Metrica].&amp;[" &amp; $A57 &amp; "]",
"[Base_Tarjetas].[SEGMENTO_DESCRIP]","[Base_Tarjetas].[SEGMENTO_DESCRIP].&amp;[" &amp; $C$6 &amp; "]",
"[Base_Tarjetas].[SITUACION]","[Base_Tarjetas].[SITUACION].&amp;[" &amp; $C57 &amp; "]",
"[Base_Tarjetas].[TIPO]","[Base_Tarjetas].[TIPO].&amp;[" &amp; $C$1 &amp; "]")/1000,
0)</f>
        <v>0</v>
      </c>
      <c r="AH57" s="8">
        <f>IFERROR(
GETPIVOTDATA("[Base_Tarjetas].[Importe]",TDinamica_R!$A$3,
"[Base_Tarjetas].[PERIODO]","[Base_Tarjetas].[PERIODO].&amp;[" &amp; TEXT(AH$6,"yyyymm") &amp; "]",
"[Base_Tarjetas].[Metrica]","[Base_Tarjetas].[Metrica].&amp;[" &amp; $A57 &amp; "]",
"[Base_Tarjetas].[SEGMENTO_DESCRIP]","[Base_Tarjetas].[SEGMENTO_DESCRIP].&amp;[" &amp; $C$6 &amp; "]",
"[Base_Tarjetas].[SITUACION]","[Base_Tarjetas].[SITUACION].&amp;[" &amp; $C57 &amp; "]",
"[Base_Tarjetas].[TIPO]","[Base_Tarjetas].[TIPO].&amp;[" &amp; $C$1 &amp; "]")/1000,
0)</f>
        <v>0</v>
      </c>
      <c r="AI57" s="8">
        <f>IFERROR(
GETPIVOTDATA("[Base_Tarjetas].[Importe]",TDinamica_R!$A$3,
"[Base_Tarjetas].[PERIODO]","[Base_Tarjetas].[PERIODO].&amp;[" &amp; TEXT(AI$6,"yyyymm") &amp; "]",
"[Base_Tarjetas].[Metrica]","[Base_Tarjetas].[Metrica].&amp;[" &amp; $A57 &amp; "]",
"[Base_Tarjetas].[SEGMENTO_DESCRIP]","[Base_Tarjetas].[SEGMENTO_DESCRIP].&amp;[" &amp; $C$6 &amp; "]",
"[Base_Tarjetas].[SITUACION]","[Base_Tarjetas].[SITUACION].&amp;[" &amp; $C57 &amp; "]",
"[Base_Tarjetas].[TIPO]","[Base_Tarjetas].[TIPO].&amp;[" &amp; $C$1 &amp; "]")/1000,
0)</f>
        <v>0</v>
      </c>
      <c r="AJ57" s="8">
        <f>IFERROR(
GETPIVOTDATA("[Base_Tarjetas].[Importe]",TDinamica_R!$A$3,
"[Base_Tarjetas].[PERIODO]","[Base_Tarjetas].[PERIODO].&amp;[" &amp; TEXT(AJ$6,"yyyymm") &amp; "]",
"[Base_Tarjetas].[Metrica]","[Base_Tarjetas].[Metrica].&amp;[" &amp; $A57 &amp; "]",
"[Base_Tarjetas].[SEGMENTO_DESCRIP]","[Base_Tarjetas].[SEGMENTO_DESCRIP].&amp;[" &amp; $C$6 &amp; "]",
"[Base_Tarjetas].[SITUACION]","[Base_Tarjetas].[SITUACION].&amp;[" &amp; $C57 &amp; "]",
"[Base_Tarjetas].[TIPO]","[Base_Tarjetas].[TIPO].&amp;[" &amp; $C$1 &amp; "]")/1000,
0)</f>
        <v>0</v>
      </c>
      <c r="AK57" s="8">
        <f>IFERROR(
GETPIVOTDATA("[Base_Tarjetas].[Importe]",TDinamica_R!$A$3,
"[Base_Tarjetas].[PERIODO]","[Base_Tarjetas].[PERIODO].&amp;[" &amp; TEXT(AK$6,"yyyymm") &amp; "]",
"[Base_Tarjetas].[Metrica]","[Base_Tarjetas].[Metrica].&amp;[" &amp; $A57 &amp; "]",
"[Base_Tarjetas].[SEGMENTO_DESCRIP]","[Base_Tarjetas].[SEGMENTO_DESCRIP].&amp;[" &amp; $C$6 &amp; "]",
"[Base_Tarjetas].[SITUACION]","[Base_Tarjetas].[SITUACION].&amp;[" &amp; $C57 &amp; "]",
"[Base_Tarjetas].[TIPO]","[Base_Tarjetas].[TIPO].&amp;[" &amp; $C$1 &amp; "]")/1000,
0)</f>
        <v>0</v>
      </c>
      <c r="AL57" s="8">
        <f>IFERROR(
GETPIVOTDATA("[Base_Tarjetas].[Importe]",TDinamica_R!$A$3,
"[Base_Tarjetas].[PERIODO]","[Base_Tarjetas].[PERIODO].&amp;[" &amp; TEXT(AL$6,"yyyymm") &amp; "]",
"[Base_Tarjetas].[Metrica]","[Base_Tarjetas].[Metrica].&amp;[" &amp; $A57 &amp; "]",
"[Base_Tarjetas].[SEGMENTO_DESCRIP]","[Base_Tarjetas].[SEGMENTO_DESCRIP].&amp;[" &amp; $C$6 &amp; "]",
"[Base_Tarjetas].[SITUACION]","[Base_Tarjetas].[SITUACION].&amp;[" &amp; $C57 &amp; "]",
"[Base_Tarjetas].[TIPO]","[Base_Tarjetas].[TIPO].&amp;[" &amp; $C$1 &amp; "]")/1000,
0)</f>
        <v>0</v>
      </c>
      <c r="AM57" s="8">
        <f>IFERROR(
GETPIVOTDATA("[Base_Tarjetas].[Importe]",TDinamica_R!$A$3,
"[Base_Tarjetas].[PERIODO]","[Base_Tarjetas].[PERIODO].&amp;[" &amp; TEXT(AM$6,"yyyymm") &amp; "]",
"[Base_Tarjetas].[Metrica]","[Base_Tarjetas].[Metrica].&amp;[" &amp; $A57 &amp; "]",
"[Base_Tarjetas].[SEGMENTO_DESCRIP]","[Base_Tarjetas].[SEGMENTO_DESCRIP].&amp;[" &amp; $C$6 &amp; "]",
"[Base_Tarjetas].[SITUACION]","[Base_Tarjetas].[SITUACION].&amp;[" &amp; $C57 &amp; "]",
"[Base_Tarjetas].[TIPO]","[Base_Tarjetas].[TIPO].&amp;[" &amp; $C$1 &amp; "]")/1000,
0)</f>
        <v>0</v>
      </c>
      <c r="AN57" s="8">
        <f>IFERROR(
GETPIVOTDATA("[Base_Tarjetas].[Importe]",TDinamica_R!$A$3,
"[Base_Tarjetas].[PERIODO]","[Base_Tarjetas].[PERIODO].&amp;[" &amp; TEXT(AN$6,"yyyymm") &amp; "]",
"[Base_Tarjetas].[Metrica]","[Base_Tarjetas].[Metrica].&amp;[" &amp; $A57 &amp; "]",
"[Base_Tarjetas].[SEGMENTO_DESCRIP]","[Base_Tarjetas].[SEGMENTO_DESCRIP].&amp;[" &amp; $C$6 &amp; "]",
"[Base_Tarjetas].[SITUACION]","[Base_Tarjetas].[SITUACION].&amp;[" &amp; $C57 &amp; "]",
"[Base_Tarjetas].[TIPO]","[Base_Tarjetas].[TIPO].&amp;[" &amp; $C$1 &amp; "]")/1000,
0)</f>
        <v>0</v>
      </c>
      <c r="AO57" s="8">
        <f>IFERROR(
GETPIVOTDATA("[Base_Tarjetas].[Importe]",TDinamica_R!$A$3,
"[Base_Tarjetas].[PERIODO]","[Base_Tarjetas].[PERIODO].&amp;[" &amp; TEXT(AO$6,"yyyymm") &amp; "]",
"[Base_Tarjetas].[Metrica]","[Base_Tarjetas].[Metrica].&amp;[" &amp; $A57 &amp; "]",
"[Base_Tarjetas].[SEGMENTO_DESCRIP]","[Base_Tarjetas].[SEGMENTO_DESCRIP].&amp;[" &amp; $C$6 &amp; "]",
"[Base_Tarjetas].[SITUACION]","[Base_Tarjetas].[SITUACION].&amp;[" &amp; $C57 &amp; "]",
"[Base_Tarjetas].[TIPO]","[Base_Tarjetas].[TIPO].&amp;[" &amp; $C$1 &amp; "]")/1000,
0)</f>
        <v>0</v>
      </c>
      <c r="AP57" s="8">
        <f>IFERROR(
GETPIVOTDATA("[Base_Tarjetas].[Importe]",TDinamica_R!$A$3,
"[Base_Tarjetas].[PERIODO]","[Base_Tarjetas].[PERIODO].&amp;[" &amp; TEXT(AP$6,"yyyymm") &amp; "]",
"[Base_Tarjetas].[Metrica]","[Base_Tarjetas].[Metrica].&amp;[" &amp; $A57 &amp; "]",
"[Base_Tarjetas].[SEGMENTO_DESCRIP]","[Base_Tarjetas].[SEGMENTO_DESCRIP].&amp;[" &amp; $C$6 &amp; "]",
"[Base_Tarjetas].[SITUACION]","[Base_Tarjetas].[SITUACION].&amp;[" &amp; $C57 &amp; "]",
"[Base_Tarjetas].[TIPO]","[Base_Tarjetas].[TIPO].&amp;[" &amp; $C$1 &amp; "]")/1000,
0)</f>
        <v>0</v>
      </c>
      <c r="AQ57" s="8">
        <f>IFERROR(
GETPIVOTDATA("[Base_Tarjetas].[Importe]",TDinamica_R!$A$3,
"[Base_Tarjetas].[PERIODO]","[Base_Tarjetas].[PERIODO].&amp;[" &amp; TEXT(AQ$6,"yyyymm") &amp; "]",
"[Base_Tarjetas].[Metrica]","[Base_Tarjetas].[Metrica].&amp;[" &amp; $A57 &amp; "]",
"[Base_Tarjetas].[SEGMENTO_DESCRIP]","[Base_Tarjetas].[SEGMENTO_DESCRIP].&amp;[" &amp; $C$6 &amp; "]",
"[Base_Tarjetas].[SITUACION]","[Base_Tarjetas].[SITUACION].&amp;[" &amp; $C57 &amp; "]",
"[Base_Tarjetas].[TIPO]","[Base_Tarjetas].[TIPO].&amp;[" &amp; $C$1 &amp; "]")/1000,
0)</f>
        <v>0</v>
      </c>
      <c r="AR57" s="8">
        <f>IFERROR(
GETPIVOTDATA("[Base_Tarjetas].[Importe]",TDinamica_R!$A$3,
"[Base_Tarjetas].[PERIODO]","[Base_Tarjetas].[PERIODO].&amp;[" &amp; TEXT(AR$6,"yyyymm") &amp; "]",
"[Base_Tarjetas].[Metrica]","[Base_Tarjetas].[Metrica].&amp;[" &amp; $A57 &amp; "]",
"[Base_Tarjetas].[SEGMENTO_DESCRIP]","[Base_Tarjetas].[SEGMENTO_DESCRIP].&amp;[" &amp; $C$6 &amp; "]",
"[Base_Tarjetas].[SITUACION]","[Base_Tarjetas].[SITUACION].&amp;[" &amp; $C57 &amp; "]",
"[Base_Tarjetas].[TIPO]","[Base_Tarjetas].[TIPO].&amp;[" &amp; $C$1 &amp; "]")/1000,
0)</f>
        <v>0</v>
      </c>
      <c r="AS57" s="8">
        <f>IFERROR(
GETPIVOTDATA("[Base_Tarjetas].[Importe]",TDinamica_R!$A$3,
"[Base_Tarjetas].[PERIODO]","[Base_Tarjetas].[PERIODO].&amp;[" &amp; TEXT(AS$6,"yyyymm") &amp; "]",
"[Base_Tarjetas].[Metrica]","[Base_Tarjetas].[Metrica].&amp;[" &amp; $A57 &amp; "]",
"[Base_Tarjetas].[SEGMENTO_DESCRIP]","[Base_Tarjetas].[SEGMENTO_DESCRIP].&amp;[" &amp; $C$6 &amp; "]",
"[Base_Tarjetas].[SITUACION]","[Base_Tarjetas].[SITUACION].&amp;[" &amp; $C57 &amp; "]",
"[Base_Tarjetas].[TIPO]","[Base_Tarjetas].[TIPO].&amp;[" &amp; $C$1 &amp; "]")/1000,
0)</f>
        <v>0</v>
      </c>
      <c r="AT57" s="8">
        <f>IFERROR(
GETPIVOTDATA("[Base_Tarjetas].[Importe]",TDinamica_R!$A$3,
"[Base_Tarjetas].[PERIODO]","[Base_Tarjetas].[PERIODO].&amp;[" &amp; TEXT(AT$6,"yyyymm") &amp; "]",
"[Base_Tarjetas].[Metrica]","[Base_Tarjetas].[Metrica].&amp;[" &amp; $A57 &amp; "]",
"[Base_Tarjetas].[SEGMENTO_DESCRIP]","[Base_Tarjetas].[SEGMENTO_DESCRIP].&amp;[" &amp; $C$6 &amp; "]",
"[Base_Tarjetas].[SITUACION]","[Base_Tarjetas].[SITUACION].&amp;[" &amp; $C57 &amp; "]",
"[Base_Tarjetas].[TIPO]","[Base_Tarjetas].[TIPO].&amp;[" &amp; $C$1 &amp; "]")/1000,
0)</f>
        <v>0</v>
      </c>
      <c r="AU57" s="8">
        <f>IFERROR(
GETPIVOTDATA("[Base_Tarjetas].[Importe]",TDinamica_R!$A$3,
"[Base_Tarjetas].[PERIODO]","[Base_Tarjetas].[PERIODO].&amp;[" &amp; TEXT(AU$6,"yyyymm") &amp; "]",
"[Base_Tarjetas].[Metrica]","[Base_Tarjetas].[Metrica].&amp;[" &amp; $A57 &amp; "]",
"[Base_Tarjetas].[SEGMENTO_DESCRIP]","[Base_Tarjetas].[SEGMENTO_DESCRIP].&amp;[" &amp; $C$6 &amp; "]",
"[Base_Tarjetas].[SITUACION]","[Base_Tarjetas].[SITUACION].&amp;[" &amp; $C57 &amp; "]",
"[Base_Tarjetas].[TIPO]","[Base_Tarjetas].[TIPO].&amp;[" &amp; $C$1 &amp; "]")/1000,
0)</f>
        <v>0</v>
      </c>
      <c r="AV57" s="8">
        <f>IFERROR(
GETPIVOTDATA("[Base_Tarjetas].[Importe]",TDinamica_R!$A$3,
"[Base_Tarjetas].[PERIODO]","[Base_Tarjetas].[PERIODO].&amp;[" &amp; TEXT(AV$6,"yyyymm") &amp; "]",
"[Base_Tarjetas].[Metrica]","[Base_Tarjetas].[Metrica].&amp;[" &amp; $A57 &amp; "]",
"[Base_Tarjetas].[SEGMENTO_DESCRIP]","[Base_Tarjetas].[SEGMENTO_DESCRIP].&amp;[" &amp; $C$6 &amp; "]",
"[Base_Tarjetas].[SITUACION]","[Base_Tarjetas].[SITUACION].&amp;[" &amp; $C57 &amp; "]",
"[Base_Tarjetas].[TIPO]","[Base_Tarjetas].[TIPO].&amp;[" &amp; $C$1 &amp; "]")/1000,
0)</f>
        <v>0</v>
      </c>
      <c r="AW57" s="8">
        <f>IFERROR(
GETPIVOTDATA("[Base_Tarjetas].[Importe]",TDinamica_R!$A$3,
"[Base_Tarjetas].[PERIODO]","[Base_Tarjetas].[PERIODO].&amp;[" &amp; TEXT(AW$6,"yyyymm") &amp; "]",
"[Base_Tarjetas].[Metrica]","[Base_Tarjetas].[Metrica].&amp;[" &amp; $A57 &amp; "]",
"[Base_Tarjetas].[SEGMENTO_DESCRIP]","[Base_Tarjetas].[SEGMENTO_DESCRIP].&amp;[" &amp; $C$6 &amp; "]",
"[Base_Tarjetas].[SITUACION]","[Base_Tarjetas].[SITUACION].&amp;[" &amp; $C57 &amp; "]",
"[Base_Tarjetas].[TIPO]","[Base_Tarjetas].[TIPO].&amp;[" &amp; $C$1 &amp; "]")/1000,
0)</f>
        <v>0</v>
      </c>
      <c r="AX57" s="8">
        <f>IFERROR(
GETPIVOTDATA("[Base_Tarjetas].[Importe]",TDinamica_R!$A$3,
"[Base_Tarjetas].[PERIODO]","[Base_Tarjetas].[PERIODO].&amp;[" &amp; TEXT(AX$6,"yyyymm") &amp; "]",
"[Base_Tarjetas].[Metrica]","[Base_Tarjetas].[Metrica].&amp;[" &amp; $A57 &amp; "]",
"[Base_Tarjetas].[SEGMENTO_DESCRIP]","[Base_Tarjetas].[SEGMENTO_DESCRIP].&amp;[" &amp; $C$6 &amp; "]",
"[Base_Tarjetas].[SITUACION]","[Base_Tarjetas].[SITUACION].&amp;[" &amp; $C57 &amp; "]",
"[Base_Tarjetas].[TIPO]","[Base_Tarjetas].[TIPO].&amp;[" &amp; $C$1 &amp; "]")/1000,
0)</f>
        <v>0</v>
      </c>
      <c r="AY57" s="8">
        <f>IFERROR(
GETPIVOTDATA("[Base_Tarjetas].[Importe]",TDinamica_R!$A$3,
"[Base_Tarjetas].[PERIODO]","[Base_Tarjetas].[PERIODO].&amp;[" &amp; TEXT(AY$6,"yyyymm") &amp; "]",
"[Base_Tarjetas].[Metrica]","[Base_Tarjetas].[Metrica].&amp;[" &amp; $A57 &amp; "]",
"[Base_Tarjetas].[SEGMENTO_DESCRIP]","[Base_Tarjetas].[SEGMENTO_DESCRIP].&amp;[" &amp; $C$6 &amp; "]",
"[Base_Tarjetas].[SITUACION]","[Base_Tarjetas].[SITUACION].&amp;[" &amp; $C57 &amp; "]",
"[Base_Tarjetas].[TIPO]","[Base_Tarjetas].[TIPO].&amp;[" &amp; $C$1 &amp; "]")/1000,
0)</f>
        <v>0</v>
      </c>
      <c r="AZ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TEXT(AZ$6,"yyyymm") &amp; "]"),
0)</f>
        <v>9.491627795660726</v>
      </c>
      <c r="BA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TEXT(BA$6,"yyyymm") &amp; "]"),
0)</f>
        <v>9.4126221740170362</v>
      </c>
      <c r="BB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TEXT(BB$6,"yyyymm") &amp; "]"),
0)</f>
        <v>17.903795364552291</v>
      </c>
      <c r="BC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TEXT(BC$6,"yyyymm") &amp; "]"),
0)</f>
        <v>26.490380665564512</v>
      </c>
      <c r="BD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TEXT(BD$6,"yyyymm") &amp; "]"),
0)</f>
        <v>21.949454616743211</v>
      </c>
      <c r="BE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TEXT(BE$6,"yyyymm") &amp; "]"),
0)</f>
        <v>23.788832953825228</v>
      </c>
      <c r="BF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TEXT(BF$6,"yyyymm") &amp; "]"),
0)</f>
        <v>24.837805334374348</v>
      </c>
      <c r="BG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TEXT(BG$6,"yyyymm") &amp; "]"),
0)</f>
        <v>23.939179265968775</v>
      </c>
      <c r="BH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TEXT(BH$6,"yyyymm") &amp; "]"),
0)</f>
        <v>17.579319587830739</v>
      </c>
      <c r="BI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TEXT(BI$6,"yyyymm") &amp; "]"),
0)</f>
        <v>11.489269818320064</v>
      </c>
      <c r="BJ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TEXT(BJ$6,"yyyymm") &amp; "]"),
0)</f>
        <v>17.503988453936209</v>
      </c>
      <c r="BK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TEXT(BK$6,"yyyymm") &amp; "]"),
0)</f>
        <v>13.222420599116072</v>
      </c>
      <c r="BO57" s="24">
        <f t="shared" si="42"/>
        <v>0</v>
      </c>
      <c r="BP57" s="24">
        <f t="shared" si="42"/>
        <v>36.808045334230059</v>
      </c>
      <c r="BQ57" s="24">
        <f t="shared" si="42"/>
        <v>0</v>
      </c>
      <c r="BR57" s="24">
        <f t="shared" si="42"/>
        <v>0</v>
      </c>
      <c r="BS57" s="24">
        <f t="shared" si="42"/>
        <v>0</v>
      </c>
      <c r="BT57" s="24">
        <f t="shared" si="42"/>
        <v>0</v>
      </c>
    </row>
    <row r="58" spans="1:72" collapsed="1" x14ac:dyDescent="0.25">
      <c r="C58" s="3" t="s">
        <v>32</v>
      </c>
      <c r="D58" s="10">
        <f t="shared" ref="D58:AY58" si="43">SUM(D56:D57)</f>
        <v>0</v>
      </c>
      <c r="E58" s="10">
        <f t="shared" si="43"/>
        <v>0</v>
      </c>
      <c r="F58" s="10">
        <f t="shared" si="43"/>
        <v>0</v>
      </c>
      <c r="G58" s="10">
        <f t="shared" si="43"/>
        <v>0</v>
      </c>
      <c r="H58" s="10">
        <f t="shared" si="43"/>
        <v>0</v>
      </c>
      <c r="I58" s="10">
        <f t="shared" si="43"/>
        <v>0</v>
      </c>
      <c r="J58" s="10">
        <f t="shared" si="43"/>
        <v>0</v>
      </c>
      <c r="K58" s="10">
        <f t="shared" si="43"/>
        <v>0</v>
      </c>
      <c r="L58" s="10">
        <f t="shared" si="43"/>
        <v>0</v>
      </c>
      <c r="M58" s="10">
        <f t="shared" si="43"/>
        <v>0</v>
      </c>
      <c r="N58" s="10">
        <f t="shared" si="43"/>
        <v>0</v>
      </c>
      <c r="O58" s="10">
        <f t="shared" si="43"/>
        <v>0</v>
      </c>
      <c r="P58" s="10">
        <f t="shared" si="43"/>
        <v>0</v>
      </c>
      <c r="Q58" s="10">
        <f t="shared" si="43"/>
        <v>0</v>
      </c>
      <c r="R58" s="10">
        <f t="shared" si="43"/>
        <v>0</v>
      </c>
      <c r="S58" s="10">
        <f t="shared" si="43"/>
        <v>0</v>
      </c>
      <c r="T58" s="10">
        <f t="shared" si="43"/>
        <v>0</v>
      </c>
      <c r="U58" s="10">
        <f t="shared" si="43"/>
        <v>0</v>
      </c>
      <c r="V58" s="10">
        <f t="shared" si="43"/>
        <v>0</v>
      </c>
      <c r="W58" s="10">
        <f t="shared" si="43"/>
        <v>0</v>
      </c>
      <c r="X58" s="10">
        <f t="shared" si="43"/>
        <v>0</v>
      </c>
      <c r="Y58" s="10">
        <f t="shared" si="43"/>
        <v>0</v>
      </c>
      <c r="Z58" s="10">
        <f t="shared" si="43"/>
        <v>0</v>
      </c>
      <c r="AA58" s="10">
        <f t="shared" si="43"/>
        <v>0</v>
      </c>
      <c r="AB58" s="10">
        <f t="shared" si="43"/>
        <v>0</v>
      </c>
      <c r="AC58" s="10">
        <f t="shared" si="43"/>
        <v>0</v>
      </c>
      <c r="AD58" s="10">
        <f t="shared" si="43"/>
        <v>0</v>
      </c>
      <c r="AE58" s="10">
        <f t="shared" si="43"/>
        <v>0</v>
      </c>
      <c r="AF58" s="10">
        <f t="shared" si="43"/>
        <v>0</v>
      </c>
      <c r="AG58" s="10">
        <f t="shared" si="43"/>
        <v>0</v>
      </c>
      <c r="AH58" s="10">
        <f t="shared" si="43"/>
        <v>0</v>
      </c>
      <c r="AI58" s="10">
        <f t="shared" si="43"/>
        <v>0</v>
      </c>
      <c r="AJ58" s="10">
        <f t="shared" si="43"/>
        <v>0</v>
      </c>
      <c r="AK58" s="10">
        <f t="shared" si="43"/>
        <v>0</v>
      </c>
      <c r="AL58" s="10">
        <f t="shared" si="43"/>
        <v>0</v>
      </c>
      <c r="AM58" s="10">
        <f t="shared" si="43"/>
        <v>0</v>
      </c>
      <c r="AN58" s="10">
        <f t="shared" si="43"/>
        <v>0</v>
      </c>
      <c r="AO58" s="10">
        <f t="shared" si="43"/>
        <v>0</v>
      </c>
      <c r="AP58" s="10">
        <f t="shared" si="43"/>
        <v>0</v>
      </c>
      <c r="AQ58" s="10">
        <f t="shared" si="43"/>
        <v>0</v>
      </c>
      <c r="AR58" s="10">
        <f t="shared" si="43"/>
        <v>0</v>
      </c>
      <c r="AS58" s="10">
        <f t="shared" si="43"/>
        <v>0</v>
      </c>
      <c r="AT58" s="10">
        <f t="shared" si="43"/>
        <v>0</v>
      </c>
      <c r="AU58" s="10">
        <f t="shared" si="43"/>
        <v>0</v>
      </c>
      <c r="AV58" s="10">
        <f t="shared" si="43"/>
        <v>0</v>
      </c>
      <c r="AW58" s="10">
        <f t="shared" si="43"/>
        <v>0</v>
      </c>
      <c r="AX58" s="10">
        <f t="shared" si="43"/>
        <v>0</v>
      </c>
      <c r="AY58" s="10">
        <f t="shared" si="43"/>
        <v>0</v>
      </c>
      <c r="AZ58" s="10">
        <f t="shared" ref="AZ58:BK58" si="44">SUM(AZ56:AZ57)</f>
        <v>-763.77577941432673</v>
      </c>
      <c r="BA58" s="10">
        <f t="shared" si="44"/>
        <v>-809.49727714550625</v>
      </c>
      <c r="BB58" s="10">
        <f t="shared" si="44"/>
        <v>-862.81669369801966</v>
      </c>
      <c r="BC58" s="10">
        <f t="shared" si="44"/>
        <v>-827.88761366546169</v>
      </c>
      <c r="BD58" s="10">
        <f t="shared" si="44"/>
        <v>-833.17233730079442</v>
      </c>
      <c r="BE58" s="10">
        <f t="shared" si="44"/>
        <v>-825.48438005945638</v>
      </c>
      <c r="BF58" s="10">
        <f t="shared" si="44"/>
        <v>-945.26154654848892</v>
      </c>
      <c r="BG58" s="10">
        <f t="shared" si="44"/>
        <v>-965.16852245167127</v>
      </c>
      <c r="BH58" s="10">
        <f t="shared" si="44"/>
        <v>-880.49652283378634</v>
      </c>
      <c r="BI58" s="10">
        <f t="shared" si="44"/>
        <v>-921.95878699717275</v>
      </c>
      <c r="BJ58" s="10">
        <f t="shared" si="44"/>
        <v>-943.7393419702662</v>
      </c>
      <c r="BK58" s="10">
        <f t="shared" si="44"/>
        <v>-1062.1249925439909</v>
      </c>
      <c r="BO58" s="23">
        <f>SUM(BO56:BO57)</f>
        <v>0</v>
      </c>
      <c r="BP58" s="23">
        <f t="shared" ref="BP58:BT58" si="45">SUM(BP56:BP57)</f>
        <v>-2436.0897502578528</v>
      </c>
      <c r="BQ58" s="23">
        <f t="shared" si="45"/>
        <v>0</v>
      </c>
      <c r="BR58" s="23">
        <f t="shared" si="45"/>
        <v>0</v>
      </c>
      <c r="BS58" s="23">
        <f t="shared" si="45"/>
        <v>0</v>
      </c>
      <c r="BT58" s="23">
        <f t="shared" si="45"/>
        <v>0</v>
      </c>
    </row>
    <row r="60" spans="1:72" x14ac:dyDescent="0.25">
      <c r="C60" s="3" t="s">
        <v>34</v>
      </c>
      <c r="D60" s="10">
        <f>D53+D58</f>
        <v>0</v>
      </c>
      <c r="E60" s="10">
        <f t="shared" ref="E60:BK60" si="46">E53+E58</f>
        <v>0</v>
      </c>
      <c r="F60" s="10">
        <f t="shared" si="46"/>
        <v>0</v>
      </c>
      <c r="G60" s="10">
        <f t="shared" si="46"/>
        <v>0</v>
      </c>
      <c r="H60" s="10">
        <f t="shared" si="46"/>
        <v>0</v>
      </c>
      <c r="I60" s="10">
        <f t="shared" si="46"/>
        <v>0</v>
      </c>
      <c r="J60" s="10">
        <f t="shared" si="46"/>
        <v>0</v>
      </c>
      <c r="K60" s="10">
        <f t="shared" si="46"/>
        <v>0</v>
      </c>
      <c r="L60" s="10">
        <f t="shared" si="46"/>
        <v>0</v>
      </c>
      <c r="M60" s="10">
        <f t="shared" si="46"/>
        <v>0</v>
      </c>
      <c r="N60" s="10">
        <f t="shared" si="46"/>
        <v>0</v>
      </c>
      <c r="O60" s="10">
        <f t="shared" si="46"/>
        <v>0</v>
      </c>
      <c r="P60" s="10">
        <f t="shared" si="46"/>
        <v>0</v>
      </c>
      <c r="Q60" s="10">
        <f t="shared" si="46"/>
        <v>0</v>
      </c>
      <c r="R60" s="10">
        <f t="shared" si="46"/>
        <v>0</v>
      </c>
      <c r="S60" s="10">
        <f t="shared" si="46"/>
        <v>0</v>
      </c>
      <c r="T60" s="10">
        <f t="shared" si="46"/>
        <v>0</v>
      </c>
      <c r="U60" s="10">
        <f t="shared" si="46"/>
        <v>0</v>
      </c>
      <c r="V60" s="10">
        <f t="shared" si="46"/>
        <v>0</v>
      </c>
      <c r="W60" s="10">
        <f t="shared" si="46"/>
        <v>0</v>
      </c>
      <c r="X60" s="10">
        <f t="shared" si="46"/>
        <v>0</v>
      </c>
      <c r="Y60" s="10">
        <f t="shared" si="46"/>
        <v>0</v>
      </c>
      <c r="Z60" s="10">
        <f t="shared" si="46"/>
        <v>0</v>
      </c>
      <c r="AA60" s="10">
        <f t="shared" si="46"/>
        <v>0</v>
      </c>
      <c r="AB60" s="10">
        <f t="shared" si="46"/>
        <v>0</v>
      </c>
      <c r="AC60" s="10">
        <f t="shared" si="46"/>
        <v>0</v>
      </c>
      <c r="AD60" s="10">
        <f t="shared" si="46"/>
        <v>0</v>
      </c>
      <c r="AE60" s="10">
        <f t="shared" si="46"/>
        <v>0</v>
      </c>
      <c r="AF60" s="10">
        <f t="shared" si="46"/>
        <v>0</v>
      </c>
      <c r="AG60" s="10">
        <f t="shared" si="46"/>
        <v>0</v>
      </c>
      <c r="AH60" s="10">
        <f t="shared" si="46"/>
        <v>0</v>
      </c>
      <c r="AI60" s="10">
        <f t="shared" si="46"/>
        <v>0</v>
      </c>
      <c r="AJ60" s="10">
        <f t="shared" si="46"/>
        <v>0</v>
      </c>
      <c r="AK60" s="10">
        <f t="shared" si="46"/>
        <v>0</v>
      </c>
      <c r="AL60" s="10">
        <f t="shared" si="46"/>
        <v>0</v>
      </c>
      <c r="AM60" s="10">
        <f t="shared" si="46"/>
        <v>0</v>
      </c>
      <c r="AN60" s="10">
        <f t="shared" si="46"/>
        <v>0</v>
      </c>
      <c r="AO60" s="10">
        <f t="shared" si="46"/>
        <v>0</v>
      </c>
      <c r="AP60" s="10">
        <f t="shared" si="46"/>
        <v>0</v>
      </c>
      <c r="AQ60" s="10">
        <f t="shared" si="46"/>
        <v>0</v>
      </c>
      <c r="AR60" s="10">
        <f t="shared" si="46"/>
        <v>0</v>
      </c>
      <c r="AS60" s="10">
        <f t="shared" si="46"/>
        <v>0</v>
      </c>
      <c r="AT60" s="10">
        <f t="shared" si="46"/>
        <v>0</v>
      </c>
      <c r="AU60" s="10">
        <f t="shared" si="46"/>
        <v>0</v>
      </c>
      <c r="AV60" s="10">
        <f t="shared" si="46"/>
        <v>0</v>
      </c>
      <c r="AW60" s="10">
        <f t="shared" si="46"/>
        <v>0</v>
      </c>
      <c r="AX60" s="10">
        <f t="shared" si="46"/>
        <v>0</v>
      </c>
      <c r="AY60" s="10">
        <f t="shared" si="46"/>
        <v>0</v>
      </c>
      <c r="AZ60" s="10">
        <f t="shared" si="46"/>
        <v>558.00048451714906</v>
      </c>
      <c r="BA60" s="10">
        <f t="shared" si="46"/>
        <v>461.12708809654384</v>
      </c>
      <c r="BB60" s="10">
        <f t="shared" si="46"/>
        <v>630.62537764535182</v>
      </c>
      <c r="BC60" s="10">
        <f t="shared" si="46"/>
        <v>628.87085107978623</v>
      </c>
      <c r="BD60" s="10">
        <f t="shared" si="46"/>
        <v>643.38876837699763</v>
      </c>
      <c r="BE60" s="10">
        <f t="shared" si="46"/>
        <v>856.07576202794269</v>
      </c>
      <c r="BF60" s="10">
        <f t="shared" si="46"/>
        <v>703.79679595438438</v>
      </c>
      <c r="BG60" s="10">
        <f t="shared" si="46"/>
        <v>733.39787477974198</v>
      </c>
      <c r="BH60" s="10">
        <f t="shared" si="46"/>
        <v>841.08942175121854</v>
      </c>
      <c r="BI60" s="10">
        <f t="shared" si="46"/>
        <v>823.56109947561129</v>
      </c>
      <c r="BJ60" s="10">
        <f t="shared" si="46"/>
        <v>898.71985607001648</v>
      </c>
      <c r="BK60" s="10">
        <f t="shared" si="46"/>
        <v>811.0967879677255</v>
      </c>
      <c r="BO60" s="23">
        <f>BO53+BO58</f>
        <v>0</v>
      </c>
      <c r="BP60" s="23">
        <f t="shared" ref="BP60:BT60" si="47">BP53+BP58</f>
        <v>1649.7529502590442</v>
      </c>
      <c r="BQ60" s="23">
        <f t="shared" si="47"/>
        <v>0</v>
      </c>
      <c r="BR60" s="23">
        <f t="shared" si="47"/>
        <v>0</v>
      </c>
      <c r="BS60" s="23">
        <f t="shared" si="47"/>
        <v>0</v>
      </c>
      <c r="BT60" s="23">
        <f t="shared" si="47"/>
        <v>0</v>
      </c>
    </row>
    <row r="63" spans="1:72" outlineLevel="1" x14ac:dyDescent="0.25">
      <c r="A63" s="11" t="s">
        <v>35</v>
      </c>
      <c r="C63" s="2" t="s">
        <v>103</v>
      </c>
      <c r="D63" s="8">
        <f>IFERROR(
GETPIVOTDATA("[Base_Tarjetas].[Importe]",TDinamica_R!$A$3,
"[Base_Tarjetas].[PERIODO]","[Base_Tarjetas].[PERIODO].&amp;[" &amp; TEXT(D$6,"yyyymm") &amp; "]",
"[Base_Tarjetas].[Metrica]","[Base_Tarjetas].[Metrica].&amp;[" &amp; $A63 &amp; "]",
"[Base_Tarjetas].[SEGMENTO_DESCRIP]","[Base_Tarjetas].[SEGMENTO_DESCRIP].&amp;[" &amp; $C$6 &amp; "]",
"[Base_Tarjetas].[SITUACION]","[Base_Tarjetas].[SITUACION].&amp;[" &amp; $C63 &amp; "]",
"[Base_Tarjetas].[TIPO]","[Base_Tarjetas].[TIPO].&amp;[" &amp; $C$1 &amp; "]")/1000,
0)</f>
        <v>0</v>
      </c>
      <c r="E63" s="8">
        <f>IFERROR(
GETPIVOTDATA("[Base_Tarjetas].[Importe]",TDinamica_R!$A$3,
"[Base_Tarjetas].[PERIODO]","[Base_Tarjetas].[PERIODO].&amp;[" &amp; TEXT(E$6,"yyyymm") &amp; "]",
"[Base_Tarjetas].[Metrica]","[Base_Tarjetas].[Metrica].&amp;[" &amp; $A63 &amp; "]",
"[Base_Tarjetas].[SEGMENTO_DESCRIP]","[Base_Tarjetas].[SEGMENTO_DESCRIP].&amp;[" &amp; $C$6 &amp; "]",
"[Base_Tarjetas].[SITUACION]","[Base_Tarjetas].[SITUACION].&amp;[" &amp; $C63 &amp; "]",
"[Base_Tarjetas].[TIPO]","[Base_Tarjetas].[TIPO].&amp;[" &amp; $C$1 &amp; "]")/1000,
0)</f>
        <v>0</v>
      </c>
      <c r="F63" s="8">
        <f>IFERROR(
GETPIVOTDATA("[Base_Tarjetas].[Importe]",TDinamica_R!$A$3,
"[Base_Tarjetas].[PERIODO]","[Base_Tarjetas].[PERIODO].&amp;[" &amp; TEXT(F$6,"yyyymm") &amp; "]",
"[Base_Tarjetas].[Metrica]","[Base_Tarjetas].[Metrica].&amp;[" &amp; $A63 &amp; "]",
"[Base_Tarjetas].[SEGMENTO_DESCRIP]","[Base_Tarjetas].[SEGMENTO_DESCRIP].&amp;[" &amp; $C$6 &amp; "]",
"[Base_Tarjetas].[SITUACION]","[Base_Tarjetas].[SITUACION].&amp;[" &amp; $C63 &amp; "]",
"[Base_Tarjetas].[TIPO]","[Base_Tarjetas].[TIPO].&amp;[" &amp; $C$1 &amp; "]")/1000,
0)</f>
        <v>0</v>
      </c>
      <c r="G63" s="8">
        <f>IFERROR(
GETPIVOTDATA("[Base_Tarjetas].[Importe]",TDinamica_R!$A$3,
"[Base_Tarjetas].[PERIODO]","[Base_Tarjetas].[PERIODO].&amp;[" &amp; TEXT(G$6,"yyyymm") &amp; "]",
"[Base_Tarjetas].[Metrica]","[Base_Tarjetas].[Metrica].&amp;[" &amp; $A63 &amp; "]",
"[Base_Tarjetas].[SEGMENTO_DESCRIP]","[Base_Tarjetas].[SEGMENTO_DESCRIP].&amp;[" &amp; $C$6 &amp; "]",
"[Base_Tarjetas].[SITUACION]","[Base_Tarjetas].[SITUACION].&amp;[" &amp; $C63 &amp; "]",
"[Base_Tarjetas].[TIPO]","[Base_Tarjetas].[TIPO].&amp;[" &amp; $C$1 &amp; "]")/1000,
0)</f>
        <v>0</v>
      </c>
      <c r="H63" s="8">
        <f>IFERROR(
GETPIVOTDATA("[Base_Tarjetas].[Importe]",TDinamica_R!$A$3,
"[Base_Tarjetas].[PERIODO]","[Base_Tarjetas].[PERIODO].&amp;[" &amp; TEXT(H$6,"yyyymm") &amp; "]",
"[Base_Tarjetas].[Metrica]","[Base_Tarjetas].[Metrica].&amp;[" &amp; $A63 &amp; "]",
"[Base_Tarjetas].[SEGMENTO_DESCRIP]","[Base_Tarjetas].[SEGMENTO_DESCRIP].&amp;[" &amp; $C$6 &amp; "]",
"[Base_Tarjetas].[SITUACION]","[Base_Tarjetas].[SITUACION].&amp;[" &amp; $C63 &amp; "]",
"[Base_Tarjetas].[TIPO]","[Base_Tarjetas].[TIPO].&amp;[" &amp; $C$1 &amp; "]")/1000,
0)</f>
        <v>0</v>
      </c>
      <c r="I63" s="8">
        <f>IFERROR(
GETPIVOTDATA("[Base_Tarjetas].[Importe]",TDinamica_R!$A$3,
"[Base_Tarjetas].[PERIODO]","[Base_Tarjetas].[PERIODO].&amp;[" &amp; TEXT(I$6,"yyyymm") &amp; "]",
"[Base_Tarjetas].[Metrica]","[Base_Tarjetas].[Metrica].&amp;[" &amp; $A63 &amp; "]",
"[Base_Tarjetas].[SEGMENTO_DESCRIP]","[Base_Tarjetas].[SEGMENTO_DESCRIP].&amp;[" &amp; $C$6 &amp; "]",
"[Base_Tarjetas].[SITUACION]","[Base_Tarjetas].[SITUACION].&amp;[" &amp; $C63 &amp; "]",
"[Base_Tarjetas].[TIPO]","[Base_Tarjetas].[TIPO].&amp;[" &amp; $C$1 &amp; "]")/1000,
0)</f>
        <v>0</v>
      </c>
      <c r="J63" s="8">
        <f>IFERROR(
GETPIVOTDATA("[Base_Tarjetas].[Importe]",TDinamica_R!$A$3,
"[Base_Tarjetas].[PERIODO]","[Base_Tarjetas].[PERIODO].&amp;[" &amp; TEXT(J$6,"yyyymm") &amp; "]",
"[Base_Tarjetas].[Metrica]","[Base_Tarjetas].[Metrica].&amp;[" &amp; $A63 &amp; "]",
"[Base_Tarjetas].[SEGMENTO_DESCRIP]","[Base_Tarjetas].[SEGMENTO_DESCRIP].&amp;[" &amp; $C$6 &amp; "]",
"[Base_Tarjetas].[SITUACION]","[Base_Tarjetas].[SITUACION].&amp;[" &amp; $C63 &amp; "]",
"[Base_Tarjetas].[TIPO]","[Base_Tarjetas].[TIPO].&amp;[" &amp; $C$1 &amp; "]")/1000,
0)</f>
        <v>0</v>
      </c>
      <c r="K63" s="8">
        <f>IFERROR(
GETPIVOTDATA("[Base_Tarjetas].[Importe]",TDinamica_R!$A$3,
"[Base_Tarjetas].[PERIODO]","[Base_Tarjetas].[PERIODO].&amp;[" &amp; TEXT(K$6,"yyyymm") &amp; "]",
"[Base_Tarjetas].[Metrica]","[Base_Tarjetas].[Metrica].&amp;[" &amp; $A63 &amp; "]",
"[Base_Tarjetas].[SEGMENTO_DESCRIP]","[Base_Tarjetas].[SEGMENTO_DESCRIP].&amp;[" &amp; $C$6 &amp; "]",
"[Base_Tarjetas].[SITUACION]","[Base_Tarjetas].[SITUACION].&amp;[" &amp; $C63 &amp; "]",
"[Base_Tarjetas].[TIPO]","[Base_Tarjetas].[TIPO].&amp;[" &amp; $C$1 &amp; "]")/1000,
0)</f>
        <v>0</v>
      </c>
      <c r="L63" s="8">
        <f>IFERROR(
GETPIVOTDATA("[Base_Tarjetas].[Importe]",TDinamica_R!$A$3,
"[Base_Tarjetas].[PERIODO]","[Base_Tarjetas].[PERIODO].&amp;[" &amp; TEXT(L$6,"yyyymm") &amp; "]",
"[Base_Tarjetas].[Metrica]","[Base_Tarjetas].[Metrica].&amp;[" &amp; $A63 &amp; "]",
"[Base_Tarjetas].[SEGMENTO_DESCRIP]","[Base_Tarjetas].[SEGMENTO_DESCRIP].&amp;[" &amp; $C$6 &amp; "]",
"[Base_Tarjetas].[SITUACION]","[Base_Tarjetas].[SITUACION].&amp;[" &amp; $C63 &amp; "]",
"[Base_Tarjetas].[TIPO]","[Base_Tarjetas].[TIPO].&amp;[" &amp; $C$1 &amp; "]")/1000,
0)</f>
        <v>0</v>
      </c>
      <c r="M63" s="8">
        <f>IFERROR(
GETPIVOTDATA("[Base_Tarjetas].[Importe]",TDinamica_R!$A$3,
"[Base_Tarjetas].[PERIODO]","[Base_Tarjetas].[PERIODO].&amp;[" &amp; TEXT(M$6,"yyyymm") &amp; "]",
"[Base_Tarjetas].[Metrica]","[Base_Tarjetas].[Metrica].&amp;[" &amp; $A63 &amp; "]",
"[Base_Tarjetas].[SEGMENTO_DESCRIP]","[Base_Tarjetas].[SEGMENTO_DESCRIP].&amp;[" &amp; $C$6 &amp; "]",
"[Base_Tarjetas].[SITUACION]","[Base_Tarjetas].[SITUACION].&amp;[" &amp; $C63 &amp; "]",
"[Base_Tarjetas].[TIPO]","[Base_Tarjetas].[TIPO].&amp;[" &amp; $C$1 &amp; "]")/1000,
0)</f>
        <v>0</v>
      </c>
      <c r="N63" s="8">
        <f>IFERROR(
GETPIVOTDATA("[Base_Tarjetas].[Importe]",TDinamica_R!$A$3,
"[Base_Tarjetas].[PERIODO]","[Base_Tarjetas].[PERIODO].&amp;[" &amp; TEXT(N$6,"yyyymm") &amp; "]",
"[Base_Tarjetas].[Metrica]","[Base_Tarjetas].[Metrica].&amp;[" &amp; $A63 &amp; "]",
"[Base_Tarjetas].[SEGMENTO_DESCRIP]","[Base_Tarjetas].[SEGMENTO_DESCRIP].&amp;[" &amp; $C$6 &amp; "]",
"[Base_Tarjetas].[SITUACION]","[Base_Tarjetas].[SITUACION].&amp;[" &amp; $C63 &amp; "]",
"[Base_Tarjetas].[TIPO]","[Base_Tarjetas].[TIPO].&amp;[" &amp; $C$1 &amp; "]")/1000,
0)</f>
        <v>0</v>
      </c>
      <c r="O63" s="8">
        <f>IFERROR(
GETPIVOTDATA("[Base_Tarjetas].[Importe]",TDinamica_R!$A$3,
"[Base_Tarjetas].[PERIODO]","[Base_Tarjetas].[PERIODO].&amp;[" &amp; TEXT(O$6,"yyyymm") &amp; "]",
"[Base_Tarjetas].[Metrica]","[Base_Tarjetas].[Metrica].&amp;[" &amp; $A63 &amp; "]",
"[Base_Tarjetas].[SEGMENTO_DESCRIP]","[Base_Tarjetas].[SEGMENTO_DESCRIP].&amp;[" &amp; $C$6 &amp; "]",
"[Base_Tarjetas].[SITUACION]","[Base_Tarjetas].[SITUACION].&amp;[" &amp; $C63 &amp; "]",
"[Base_Tarjetas].[TIPO]","[Base_Tarjetas].[TIPO].&amp;[" &amp; $C$1 &amp; "]")/1000,
0)</f>
        <v>0</v>
      </c>
      <c r="P63" s="8">
        <f>IFERROR(
GETPIVOTDATA("[Base_Tarjetas].[Importe]",TDinamica_R!$A$3,
"[Base_Tarjetas].[PERIODO]","[Base_Tarjetas].[PERIODO].&amp;[" &amp; TEXT(P$6,"yyyymm") &amp; "]",
"[Base_Tarjetas].[Metrica]","[Base_Tarjetas].[Metrica].&amp;[" &amp; $A63 &amp; "]",
"[Base_Tarjetas].[SEGMENTO_DESCRIP]","[Base_Tarjetas].[SEGMENTO_DESCRIP].&amp;[" &amp; $C$6 &amp; "]",
"[Base_Tarjetas].[SITUACION]","[Base_Tarjetas].[SITUACION].&amp;[" &amp; $C63 &amp; "]",
"[Base_Tarjetas].[TIPO]","[Base_Tarjetas].[TIPO].&amp;[" &amp; $C$1 &amp; "]")/1000,
0)</f>
        <v>0</v>
      </c>
      <c r="Q63" s="8">
        <f>IFERROR(
GETPIVOTDATA("[Base_Tarjetas].[Importe]",TDinamica_R!$A$3,
"[Base_Tarjetas].[PERIODO]","[Base_Tarjetas].[PERIODO].&amp;[" &amp; TEXT(Q$6,"yyyymm") &amp; "]",
"[Base_Tarjetas].[Metrica]","[Base_Tarjetas].[Metrica].&amp;[" &amp; $A63 &amp; "]",
"[Base_Tarjetas].[SEGMENTO_DESCRIP]","[Base_Tarjetas].[SEGMENTO_DESCRIP].&amp;[" &amp; $C$6 &amp; "]",
"[Base_Tarjetas].[SITUACION]","[Base_Tarjetas].[SITUACION].&amp;[" &amp; $C63 &amp; "]",
"[Base_Tarjetas].[TIPO]","[Base_Tarjetas].[TIPO].&amp;[" &amp; $C$1 &amp; "]")/1000,
0)</f>
        <v>0</v>
      </c>
      <c r="R63" s="8">
        <f>IFERROR(
GETPIVOTDATA("[Base_Tarjetas].[Importe]",TDinamica_R!$A$3,
"[Base_Tarjetas].[PERIODO]","[Base_Tarjetas].[PERIODO].&amp;[" &amp; TEXT(R$6,"yyyymm") &amp; "]",
"[Base_Tarjetas].[Metrica]","[Base_Tarjetas].[Metrica].&amp;[" &amp; $A63 &amp; "]",
"[Base_Tarjetas].[SEGMENTO_DESCRIP]","[Base_Tarjetas].[SEGMENTO_DESCRIP].&amp;[" &amp; $C$6 &amp; "]",
"[Base_Tarjetas].[SITUACION]","[Base_Tarjetas].[SITUACION].&amp;[" &amp; $C63 &amp; "]",
"[Base_Tarjetas].[TIPO]","[Base_Tarjetas].[TIPO].&amp;[" &amp; $C$1 &amp; "]")/1000,
0)</f>
        <v>0</v>
      </c>
      <c r="S63" s="8">
        <f>IFERROR(
GETPIVOTDATA("[Base_Tarjetas].[Importe]",TDinamica_R!$A$3,
"[Base_Tarjetas].[PERIODO]","[Base_Tarjetas].[PERIODO].&amp;[" &amp; TEXT(S$6,"yyyymm") &amp; "]",
"[Base_Tarjetas].[Metrica]","[Base_Tarjetas].[Metrica].&amp;[" &amp; $A63 &amp; "]",
"[Base_Tarjetas].[SEGMENTO_DESCRIP]","[Base_Tarjetas].[SEGMENTO_DESCRIP].&amp;[" &amp; $C$6 &amp; "]",
"[Base_Tarjetas].[SITUACION]","[Base_Tarjetas].[SITUACION].&amp;[" &amp; $C63 &amp; "]",
"[Base_Tarjetas].[TIPO]","[Base_Tarjetas].[TIPO].&amp;[" &amp; $C$1 &amp; "]")/1000,
0)</f>
        <v>0</v>
      </c>
      <c r="T63" s="8">
        <f>IFERROR(
GETPIVOTDATA("[Base_Tarjetas].[Importe]",TDinamica_R!$A$3,
"[Base_Tarjetas].[PERIODO]","[Base_Tarjetas].[PERIODO].&amp;[" &amp; TEXT(T$6,"yyyymm") &amp; "]",
"[Base_Tarjetas].[Metrica]","[Base_Tarjetas].[Metrica].&amp;[" &amp; $A63 &amp; "]",
"[Base_Tarjetas].[SEGMENTO_DESCRIP]","[Base_Tarjetas].[SEGMENTO_DESCRIP].&amp;[" &amp; $C$6 &amp; "]",
"[Base_Tarjetas].[SITUACION]","[Base_Tarjetas].[SITUACION].&amp;[" &amp; $C63 &amp; "]",
"[Base_Tarjetas].[TIPO]","[Base_Tarjetas].[TIPO].&amp;[" &amp; $C$1 &amp; "]")/1000,
0)</f>
        <v>0</v>
      </c>
      <c r="U63" s="8">
        <f>IFERROR(
GETPIVOTDATA("[Base_Tarjetas].[Importe]",TDinamica_R!$A$3,
"[Base_Tarjetas].[PERIODO]","[Base_Tarjetas].[PERIODO].&amp;[" &amp; TEXT(U$6,"yyyymm") &amp; "]",
"[Base_Tarjetas].[Metrica]","[Base_Tarjetas].[Metrica].&amp;[" &amp; $A63 &amp; "]",
"[Base_Tarjetas].[SEGMENTO_DESCRIP]","[Base_Tarjetas].[SEGMENTO_DESCRIP].&amp;[" &amp; $C$6 &amp; "]",
"[Base_Tarjetas].[SITUACION]","[Base_Tarjetas].[SITUACION].&amp;[" &amp; $C63 &amp; "]",
"[Base_Tarjetas].[TIPO]","[Base_Tarjetas].[TIPO].&amp;[" &amp; $C$1 &amp; "]")/1000,
0)</f>
        <v>0</v>
      </c>
      <c r="V63" s="8">
        <f>IFERROR(
GETPIVOTDATA("[Base_Tarjetas].[Importe]",TDinamica_R!$A$3,
"[Base_Tarjetas].[PERIODO]","[Base_Tarjetas].[PERIODO].&amp;[" &amp; TEXT(V$6,"yyyymm") &amp; "]",
"[Base_Tarjetas].[Metrica]","[Base_Tarjetas].[Metrica].&amp;[" &amp; $A63 &amp; "]",
"[Base_Tarjetas].[SEGMENTO_DESCRIP]","[Base_Tarjetas].[SEGMENTO_DESCRIP].&amp;[" &amp; $C$6 &amp; "]",
"[Base_Tarjetas].[SITUACION]","[Base_Tarjetas].[SITUACION].&amp;[" &amp; $C63 &amp; "]",
"[Base_Tarjetas].[TIPO]","[Base_Tarjetas].[TIPO].&amp;[" &amp; $C$1 &amp; "]")/1000,
0)</f>
        <v>0</v>
      </c>
      <c r="W63" s="8">
        <f>IFERROR(
GETPIVOTDATA("[Base_Tarjetas].[Importe]",TDinamica_R!$A$3,
"[Base_Tarjetas].[PERIODO]","[Base_Tarjetas].[PERIODO].&amp;[" &amp; TEXT(W$6,"yyyymm") &amp; "]",
"[Base_Tarjetas].[Metrica]","[Base_Tarjetas].[Metrica].&amp;[" &amp; $A63 &amp; "]",
"[Base_Tarjetas].[SEGMENTO_DESCRIP]","[Base_Tarjetas].[SEGMENTO_DESCRIP].&amp;[" &amp; $C$6 &amp; "]",
"[Base_Tarjetas].[SITUACION]","[Base_Tarjetas].[SITUACION].&amp;[" &amp; $C63 &amp; "]",
"[Base_Tarjetas].[TIPO]","[Base_Tarjetas].[TIPO].&amp;[" &amp; $C$1 &amp; "]")/1000,
0)</f>
        <v>0</v>
      </c>
      <c r="X63" s="8">
        <f>IFERROR(
GETPIVOTDATA("[Base_Tarjetas].[Importe]",TDinamica_R!$A$3,
"[Base_Tarjetas].[PERIODO]","[Base_Tarjetas].[PERIODO].&amp;[" &amp; TEXT(X$6,"yyyymm") &amp; "]",
"[Base_Tarjetas].[Metrica]","[Base_Tarjetas].[Metrica].&amp;[" &amp; $A63 &amp; "]",
"[Base_Tarjetas].[SEGMENTO_DESCRIP]","[Base_Tarjetas].[SEGMENTO_DESCRIP].&amp;[" &amp; $C$6 &amp; "]",
"[Base_Tarjetas].[SITUACION]","[Base_Tarjetas].[SITUACION].&amp;[" &amp; $C63 &amp; "]",
"[Base_Tarjetas].[TIPO]","[Base_Tarjetas].[TIPO].&amp;[" &amp; $C$1 &amp; "]")/1000,
0)</f>
        <v>0</v>
      </c>
      <c r="Y63" s="8">
        <f>IFERROR(
GETPIVOTDATA("[Base_Tarjetas].[Importe]",TDinamica_R!$A$3,
"[Base_Tarjetas].[PERIODO]","[Base_Tarjetas].[PERIODO].&amp;[" &amp; TEXT(Y$6,"yyyymm") &amp; "]",
"[Base_Tarjetas].[Metrica]","[Base_Tarjetas].[Metrica].&amp;[" &amp; $A63 &amp; "]",
"[Base_Tarjetas].[SEGMENTO_DESCRIP]","[Base_Tarjetas].[SEGMENTO_DESCRIP].&amp;[" &amp; $C$6 &amp; "]",
"[Base_Tarjetas].[SITUACION]","[Base_Tarjetas].[SITUACION].&amp;[" &amp; $C63 &amp; "]",
"[Base_Tarjetas].[TIPO]","[Base_Tarjetas].[TIPO].&amp;[" &amp; $C$1 &amp; "]")/1000,
0)</f>
        <v>0</v>
      </c>
      <c r="Z63" s="8">
        <f>IFERROR(
GETPIVOTDATA("[Base_Tarjetas].[Importe]",TDinamica_R!$A$3,
"[Base_Tarjetas].[PERIODO]","[Base_Tarjetas].[PERIODO].&amp;[" &amp; TEXT(Z$6,"yyyymm") &amp; "]",
"[Base_Tarjetas].[Metrica]","[Base_Tarjetas].[Metrica].&amp;[" &amp; $A63 &amp; "]",
"[Base_Tarjetas].[SEGMENTO_DESCRIP]","[Base_Tarjetas].[SEGMENTO_DESCRIP].&amp;[" &amp; $C$6 &amp; "]",
"[Base_Tarjetas].[SITUACION]","[Base_Tarjetas].[SITUACION].&amp;[" &amp; $C63 &amp; "]",
"[Base_Tarjetas].[TIPO]","[Base_Tarjetas].[TIPO].&amp;[" &amp; $C$1 &amp; "]")/1000,
0)</f>
        <v>0</v>
      </c>
      <c r="AA63" s="8">
        <f>IFERROR(
GETPIVOTDATA("[Base_Tarjetas].[Importe]",TDinamica_R!$A$3,
"[Base_Tarjetas].[PERIODO]","[Base_Tarjetas].[PERIODO].&amp;[" &amp; TEXT(AA$6,"yyyymm") &amp; "]",
"[Base_Tarjetas].[Metrica]","[Base_Tarjetas].[Metrica].&amp;[" &amp; $A63 &amp; "]",
"[Base_Tarjetas].[SEGMENTO_DESCRIP]","[Base_Tarjetas].[SEGMENTO_DESCRIP].&amp;[" &amp; $C$6 &amp; "]",
"[Base_Tarjetas].[SITUACION]","[Base_Tarjetas].[SITUACION].&amp;[" &amp; $C63 &amp; "]",
"[Base_Tarjetas].[TIPO]","[Base_Tarjetas].[TIPO].&amp;[" &amp; $C$1 &amp; "]")/1000,
0)</f>
        <v>0</v>
      </c>
      <c r="AB63" s="8">
        <f>IFERROR(
GETPIVOTDATA("[Base_Tarjetas].[Importe]",TDinamica_R!$A$3,
"[Base_Tarjetas].[PERIODO]","[Base_Tarjetas].[PERIODO].&amp;[" &amp; TEXT(AB$6,"yyyymm") &amp; "]",
"[Base_Tarjetas].[Metrica]","[Base_Tarjetas].[Metrica].&amp;[" &amp; $A63 &amp; "]",
"[Base_Tarjetas].[SEGMENTO_DESCRIP]","[Base_Tarjetas].[SEGMENTO_DESCRIP].&amp;[" &amp; $C$6 &amp; "]",
"[Base_Tarjetas].[SITUACION]","[Base_Tarjetas].[SITUACION].&amp;[" &amp; $C63 &amp; "]",
"[Base_Tarjetas].[TIPO]","[Base_Tarjetas].[TIPO].&amp;[" &amp; $C$1 &amp; "]")/1000,
0)</f>
        <v>0</v>
      </c>
      <c r="AC63" s="8">
        <f>IFERROR(
GETPIVOTDATA("[Base_Tarjetas].[Importe]",TDinamica_R!$A$3,
"[Base_Tarjetas].[PERIODO]","[Base_Tarjetas].[PERIODO].&amp;[" &amp; TEXT(AC$6,"yyyymm") &amp; "]",
"[Base_Tarjetas].[Metrica]","[Base_Tarjetas].[Metrica].&amp;[" &amp; $A63 &amp; "]",
"[Base_Tarjetas].[SEGMENTO_DESCRIP]","[Base_Tarjetas].[SEGMENTO_DESCRIP].&amp;[" &amp; $C$6 &amp; "]",
"[Base_Tarjetas].[SITUACION]","[Base_Tarjetas].[SITUACION].&amp;[" &amp; $C63 &amp; "]",
"[Base_Tarjetas].[TIPO]","[Base_Tarjetas].[TIPO].&amp;[" &amp; $C$1 &amp; "]")/1000,
0)</f>
        <v>0</v>
      </c>
      <c r="AD63" s="8">
        <f>IFERROR(
GETPIVOTDATA("[Base_Tarjetas].[Importe]",TDinamica_R!$A$3,
"[Base_Tarjetas].[PERIODO]","[Base_Tarjetas].[PERIODO].&amp;[" &amp; TEXT(AD$6,"yyyymm") &amp; "]",
"[Base_Tarjetas].[Metrica]","[Base_Tarjetas].[Metrica].&amp;[" &amp; $A63 &amp; "]",
"[Base_Tarjetas].[SEGMENTO_DESCRIP]","[Base_Tarjetas].[SEGMENTO_DESCRIP].&amp;[" &amp; $C$6 &amp; "]",
"[Base_Tarjetas].[SITUACION]","[Base_Tarjetas].[SITUACION].&amp;[" &amp; $C63 &amp; "]",
"[Base_Tarjetas].[TIPO]","[Base_Tarjetas].[TIPO].&amp;[" &amp; $C$1 &amp; "]")/1000,
0)</f>
        <v>0</v>
      </c>
      <c r="AE63" s="8">
        <f>IFERROR(
GETPIVOTDATA("[Base_Tarjetas].[Importe]",TDinamica_R!$A$3,
"[Base_Tarjetas].[PERIODO]","[Base_Tarjetas].[PERIODO].&amp;[" &amp; TEXT(AE$6,"yyyymm") &amp; "]",
"[Base_Tarjetas].[Metrica]","[Base_Tarjetas].[Metrica].&amp;[" &amp; $A63 &amp; "]",
"[Base_Tarjetas].[SEGMENTO_DESCRIP]","[Base_Tarjetas].[SEGMENTO_DESCRIP].&amp;[" &amp; $C$6 &amp; "]",
"[Base_Tarjetas].[SITUACION]","[Base_Tarjetas].[SITUACION].&amp;[" &amp; $C63 &amp; "]",
"[Base_Tarjetas].[TIPO]","[Base_Tarjetas].[TIPO].&amp;[" &amp; $C$1 &amp; "]")/1000,
0)</f>
        <v>0</v>
      </c>
      <c r="AF63" s="8">
        <f>IFERROR(
GETPIVOTDATA("[Base_Tarjetas].[Importe]",TDinamica_R!$A$3,
"[Base_Tarjetas].[PERIODO]","[Base_Tarjetas].[PERIODO].&amp;[" &amp; TEXT(AF$6,"yyyymm") &amp; "]",
"[Base_Tarjetas].[Metrica]","[Base_Tarjetas].[Metrica].&amp;[" &amp; $A63 &amp; "]",
"[Base_Tarjetas].[SEGMENTO_DESCRIP]","[Base_Tarjetas].[SEGMENTO_DESCRIP].&amp;[" &amp; $C$6 &amp; "]",
"[Base_Tarjetas].[SITUACION]","[Base_Tarjetas].[SITUACION].&amp;[" &amp; $C63 &amp; "]",
"[Base_Tarjetas].[TIPO]","[Base_Tarjetas].[TIPO].&amp;[" &amp; $C$1 &amp; "]")/1000,
0)</f>
        <v>0</v>
      </c>
      <c r="AG63" s="8">
        <f>IFERROR(
GETPIVOTDATA("[Base_Tarjetas].[Importe]",TDinamica_R!$A$3,
"[Base_Tarjetas].[PERIODO]","[Base_Tarjetas].[PERIODO].&amp;[" &amp; TEXT(AG$6,"yyyymm") &amp; "]",
"[Base_Tarjetas].[Metrica]","[Base_Tarjetas].[Metrica].&amp;[" &amp; $A63 &amp; "]",
"[Base_Tarjetas].[SEGMENTO_DESCRIP]","[Base_Tarjetas].[SEGMENTO_DESCRIP].&amp;[" &amp; $C$6 &amp; "]",
"[Base_Tarjetas].[SITUACION]","[Base_Tarjetas].[SITUACION].&amp;[" &amp; $C63 &amp; "]",
"[Base_Tarjetas].[TIPO]","[Base_Tarjetas].[TIPO].&amp;[" &amp; $C$1 &amp; "]")/1000,
0)</f>
        <v>0</v>
      </c>
      <c r="AH63" s="8">
        <f>IFERROR(
GETPIVOTDATA("[Base_Tarjetas].[Importe]",TDinamica_R!$A$3,
"[Base_Tarjetas].[PERIODO]","[Base_Tarjetas].[PERIODO].&amp;[" &amp; TEXT(AH$6,"yyyymm") &amp; "]",
"[Base_Tarjetas].[Metrica]","[Base_Tarjetas].[Metrica].&amp;[" &amp; $A63 &amp; "]",
"[Base_Tarjetas].[SEGMENTO_DESCRIP]","[Base_Tarjetas].[SEGMENTO_DESCRIP].&amp;[" &amp; $C$6 &amp; "]",
"[Base_Tarjetas].[SITUACION]","[Base_Tarjetas].[SITUACION].&amp;[" &amp; $C63 &amp; "]",
"[Base_Tarjetas].[TIPO]","[Base_Tarjetas].[TIPO].&amp;[" &amp; $C$1 &amp; "]")/1000,
0)</f>
        <v>0</v>
      </c>
      <c r="AI63" s="8">
        <f>IFERROR(
GETPIVOTDATA("[Base_Tarjetas].[Importe]",TDinamica_R!$A$3,
"[Base_Tarjetas].[PERIODO]","[Base_Tarjetas].[PERIODO].&amp;[" &amp; TEXT(AI$6,"yyyymm") &amp; "]",
"[Base_Tarjetas].[Metrica]","[Base_Tarjetas].[Metrica].&amp;[" &amp; $A63 &amp; "]",
"[Base_Tarjetas].[SEGMENTO_DESCRIP]","[Base_Tarjetas].[SEGMENTO_DESCRIP].&amp;[" &amp; $C$6 &amp; "]",
"[Base_Tarjetas].[SITUACION]","[Base_Tarjetas].[SITUACION].&amp;[" &amp; $C63 &amp; "]",
"[Base_Tarjetas].[TIPO]","[Base_Tarjetas].[TIPO].&amp;[" &amp; $C$1 &amp; "]")/1000,
0)</f>
        <v>0</v>
      </c>
      <c r="AJ63" s="8">
        <f>IFERROR(
GETPIVOTDATA("[Base_Tarjetas].[Importe]",TDinamica_R!$A$3,
"[Base_Tarjetas].[PERIODO]","[Base_Tarjetas].[PERIODO].&amp;[" &amp; TEXT(AJ$6,"yyyymm") &amp; "]",
"[Base_Tarjetas].[Metrica]","[Base_Tarjetas].[Metrica].&amp;[" &amp; $A63 &amp; "]",
"[Base_Tarjetas].[SEGMENTO_DESCRIP]","[Base_Tarjetas].[SEGMENTO_DESCRIP].&amp;[" &amp; $C$6 &amp; "]",
"[Base_Tarjetas].[SITUACION]","[Base_Tarjetas].[SITUACION].&amp;[" &amp; $C63 &amp; "]",
"[Base_Tarjetas].[TIPO]","[Base_Tarjetas].[TIPO].&amp;[" &amp; $C$1 &amp; "]")/1000,
0)</f>
        <v>0</v>
      </c>
      <c r="AK63" s="8">
        <f>IFERROR(
GETPIVOTDATA("[Base_Tarjetas].[Importe]",TDinamica_R!$A$3,
"[Base_Tarjetas].[PERIODO]","[Base_Tarjetas].[PERIODO].&amp;[" &amp; TEXT(AK$6,"yyyymm") &amp; "]",
"[Base_Tarjetas].[Metrica]","[Base_Tarjetas].[Metrica].&amp;[" &amp; $A63 &amp; "]",
"[Base_Tarjetas].[SEGMENTO_DESCRIP]","[Base_Tarjetas].[SEGMENTO_DESCRIP].&amp;[" &amp; $C$6 &amp; "]",
"[Base_Tarjetas].[SITUACION]","[Base_Tarjetas].[SITUACION].&amp;[" &amp; $C63 &amp; "]",
"[Base_Tarjetas].[TIPO]","[Base_Tarjetas].[TIPO].&amp;[" &amp; $C$1 &amp; "]")/1000,
0)</f>
        <v>0</v>
      </c>
      <c r="AL63" s="8">
        <f>IFERROR(
GETPIVOTDATA("[Base_Tarjetas].[Importe]",TDinamica_R!$A$3,
"[Base_Tarjetas].[PERIODO]","[Base_Tarjetas].[PERIODO].&amp;[" &amp; TEXT(AL$6,"yyyymm") &amp; "]",
"[Base_Tarjetas].[Metrica]","[Base_Tarjetas].[Metrica].&amp;[" &amp; $A63 &amp; "]",
"[Base_Tarjetas].[SEGMENTO_DESCRIP]","[Base_Tarjetas].[SEGMENTO_DESCRIP].&amp;[" &amp; $C$6 &amp; "]",
"[Base_Tarjetas].[SITUACION]","[Base_Tarjetas].[SITUACION].&amp;[" &amp; $C63 &amp; "]",
"[Base_Tarjetas].[TIPO]","[Base_Tarjetas].[TIPO].&amp;[" &amp; $C$1 &amp; "]")/1000,
0)</f>
        <v>0</v>
      </c>
      <c r="AM63" s="8">
        <f>IFERROR(
GETPIVOTDATA("[Base_Tarjetas].[Importe]",TDinamica_R!$A$3,
"[Base_Tarjetas].[PERIODO]","[Base_Tarjetas].[PERIODO].&amp;[" &amp; TEXT(AM$6,"yyyymm") &amp; "]",
"[Base_Tarjetas].[Metrica]","[Base_Tarjetas].[Metrica].&amp;[" &amp; $A63 &amp; "]",
"[Base_Tarjetas].[SEGMENTO_DESCRIP]","[Base_Tarjetas].[SEGMENTO_DESCRIP].&amp;[" &amp; $C$6 &amp; "]",
"[Base_Tarjetas].[SITUACION]","[Base_Tarjetas].[SITUACION].&amp;[" &amp; $C63 &amp; "]",
"[Base_Tarjetas].[TIPO]","[Base_Tarjetas].[TIPO].&amp;[" &amp; $C$1 &amp; "]")/1000,
0)</f>
        <v>0</v>
      </c>
      <c r="AN63" s="8">
        <f>IFERROR(
GETPIVOTDATA("[Base_Tarjetas].[Importe]",TDinamica_R!$A$3,
"[Base_Tarjetas].[PERIODO]","[Base_Tarjetas].[PERIODO].&amp;[" &amp; TEXT(AN$6,"yyyymm") &amp; "]",
"[Base_Tarjetas].[Metrica]","[Base_Tarjetas].[Metrica].&amp;[" &amp; $A63 &amp; "]",
"[Base_Tarjetas].[SEGMENTO_DESCRIP]","[Base_Tarjetas].[SEGMENTO_DESCRIP].&amp;[" &amp; $C$6 &amp; "]",
"[Base_Tarjetas].[SITUACION]","[Base_Tarjetas].[SITUACION].&amp;[" &amp; $C63 &amp; "]",
"[Base_Tarjetas].[TIPO]","[Base_Tarjetas].[TIPO].&amp;[" &amp; $C$1 &amp; "]")/1000,
0)</f>
        <v>0</v>
      </c>
      <c r="AO63" s="8">
        <f>IFERROR(
GETPIVOTDATA("[Base_Tarjetas].[Importe]",TDinamica_R!$A$3,
"[Base_Tarjetas].[PERIODO]","[Base_Tarjetas].[PERIODO].&amp;[" &amp; TEXT(AO$6,"yyyymm") &amp; "]",
"[Base_Tarjetas].[Metrica]","[Base_Tarjetas].[Metrica].&amp;[" &amp; $A63 &amp; "]",
"[Base_Tarjetas].[SEGMENTO_DESCRIP]","[Base_Tarjetas].[SEGMENTO_DESCRIP].&amp;[" &amp; $C$6 &amp; "]",
"[Base_Tarjetas].[SITUACION]","[Base_Tarjetas].[SITUACION].&amp;[" &amp; $C63 &amp; "]",
"[Base_Tarjetas].[TIPO]","[Base_Tarjetas].[TIPO].&amp;[" &amp; $C$1 &amp; "]")/1000,
0)</f>
        <v>0</v>
      </c>
      <c r="AP63" s="8">
        <f>IFERROR(
GETPIVOTDATA("[Base_Tarjetas].[Importe]",TDinamica_R!$A$3,
"[Base_Tarjetas].[PERIODO]","[Base_Tarjetas].[PERIODO].&amp;[" &amp; TEXT(AP$6,"yyyymm") &amp; "]",
"[Base_Tarjetas].[Metrica]","[Base_Tarjetas].[Metrica].&amp;[" &amp; $A63 &amp; "]",
"[Base_Tarjetas].[SEGMENTO_DESCRIP]","[Base_Tarjetas].[SEGMENTO_DESCRIP].&amp;[" &amp; $C$6 &amp; "]",
"[Base_Tarjetas].[SITUACION]","[Base_Tarjetas].[SITUACION].&amp;[" &amp; $C63 &amp; "]",
"[Base_Tarjetas].[TIPO]","[Base_Tarjetas].[TIPO].&amp;[" &amp; $C$1 &amp; "]")/1000,
0)</f>
        <v>0</v>
      </c>
      <c r="AQ63" s="8">
        <f>IFERROR(
GETPIVOTDATA("[Base_Tarjetas].[Importe]",TDinamica_R!$A$3,
"[Base_Tarjetas].[PERIODO]","[Base_Tarjetas].[PERIODO].&amp;[" &amp; TEXT(AQ$6,"yyyymm") &amp; "]",
"[Base_Tarjetas].[Metrica]","[Base_Tarjetas].[Metrica].&amp;[" &amp; $A63 &amp; "]",
"[Base_Tarjetas].[SEGMENTO_DESCRIP]","[Base_Tarjetas].[SEGMENTO_DESCRIP].&amp;[" &amp; $C$6 &amp; "]",
"[Base_Tarjetas].[SITUACION]","[Base_Tarjetas].[SITUACION].&amp;[" &amp; $C63 &amp; "]",
"[Base_Tarjetas].[TIPO]","[Base_Tarjetas].[TIPO].&amp;[" &amp; $C$1 &amp; "]")/1000,
0)</f>
        <v>0</v>
      </c>
      <c r="AR63" s="8">
        <f>IFERROR(
GETPIVOTDATA("[Base_Tarjetas].[Importe]",TDinamica_R!$A$3,
"[Base_Tarjetas].[PERIODO]","[Base_Tarjetas].[PERIODO].&amp;[" &amp; TEXT(AR$6,"yyyymm") &amp; "]",
"[Base_Tarjetas].[Metrica]","[Base_Tarjetas].[Metrica].&amp;[" &amp; $A63 &amp; "]",
"[Base_Tarjetas].[SEGMENTO_DESCRIP]","[Base_Tarjetas].[SEGMENTO_DESCRIP].&amp;[" &amp; $C$6 &amp; "]",
"[Base_Tarjetas].[SITUACION]","[Base_Tarjetas].[SITUACION].&amp;[" &amp; $C63 &amp; "]",
"[Base_Tarjetas].[TIPO]","[Base_Tarjetas].[TIPO].&amp;[" &amp; $C$1 &amp; "]")/1000,
0)</f>
        <v>0</v>
      </c>
      <c r="AS63" s="8">
        <f>IFERROR(
GETPIVOTDATA("[Base_Tarjetas].[Importe]",TDinamica_R!$A$3,
"[Base_Tarjetas].[PERIODO]","[Base_Tarjetas].[PERIODO].&amp;[" &amp; TEXT(AS$6,"yyyymm") &amp; "]",
"[Base_Tarjetas].[Metrica]","[Base_Tarjetas].[Metrica].&amp;[" &amp; $A63 &amp; "]",
"[Base_Tarjetas].[SEGMENTO_DESCRIP]","[Base_Tarjetas].[SEGMENTO_DESCRIP].&amp;[" &amp; $C$6 &amp; "]",
"[Base_Tarjetas].[SITUACION]","[Base_Tarjetas].[SITUACION].&amp;[" &amp; $C63 &amp; "]",
"[Base_Tarjetas].[TIPO]","[Base_Tarjetas].[TIPO].&amp;[" &amp; $C$1 &amp; "]")/1000,
0)</f>
        <v>0</v>
      </c>
      <c r="AT63" s="8">
        <f>IFERROR(
GETPIVOTDATA("[Base_Tarjetas].[Importe]",TDinamica_R!$A$3,
"[Base_Tarjetas].[PERIODO]","[Base_Tarjetas].[PERIODO].&amp;[" &amp; TEXT(AT$6,"yyyymm") &amp; "]",
"[Base_Tarjetas].[Metrica]","[Base_Tarjetas].[Metrica].&amp;[" &amp; $A63 &amp; "]",
"[Base_Tarjetas].[SEGMENTO_DESCRIP]","[Base_Tarjetas].[SEGMENTO_DESCRIP].&amp;[" &amp; $C$6 &amp; "]",
"[Base_Tarjetas].[SITUACION]","[Base_Tarjetas].[SITUACION].&amp;[" &amp; $C63 &amp; "]",
"[Base_Tarjetas].[TIPO]","[Base_Tarjetas].[TIPO].&amp;[" &amp; $C$1 &amp; "]")/1000,
0)</f>
        <v>0</v>
      </c>
      <c r="AU63" s="8">
        <f>IFERROR(
GETPIVOTDATA("[Base_Tarjetas].[Importe]",TDinamica_R!$A$3,
"[Base_Tarjetas].[PERIODO]","[Base_Tarjetas].[PERIODO].&amp;[" &amp; TEXT(AU$6,"yyyymm") &amp; "]",
"[Base_Tarjetas].[Metrica]","[Base_Tarjetas].[Metrica].&amp;[" &amp; $A63 &amp; "]",
"[Base_Tarjetas].[SEGMENTO_DESCRIP]","[Base_Tarjetas].[SEGMENTO_DESCRIP].&amp;[" &amp; $C$6 &amp; "]",
"[Base_Tarjetas].[SITUACION]","[Base_Tarjetas].[SITUACION].&amp;[" &amp; $C63 &amp; "]",
"[Base_Tarjetas].[TIPO]","[Base_Tarjetas].[TIPO].&amp;[" &amp; $C$1 &amp; "]")/1000,
0)</f>
        <v>0</v>
      </c>
      <c r="AV63" s="8">
        <f>IFERROR(
GETPIVOTDATA("[Base_Tarjetas].[Importe]",TDinamica_R!$A$3,
"[Base_Tarjetas].[PERIODO]","[Base_Tarjetas].[PERIODO].&amp;[" &amp; TEXT(AV$6,"yyyymm") &amp; "]",
"[Base_Tarjetas].[Metrica]","[Base_Tarjetas].[Metrica].&amp;[" &amp; $A63 &amp; "]",
"[Base_Tarjetas].[SEGMENTO_DESCRIP]","[Base_Tarjetas].[SEGMENTO_DESCRIP].&amp;[" &amp; $C$6 &amp; "]",
"[Base_Tarjetas].[SITUACION]","[Base_Tarjetas].[SITUACION].&amp;[" &amp; $C63 &amp; "]",
"[Base_Tarjetas].[TIPO]","[Base_Tarjetas].[TIPO].&amp;[" &amp; $C$1 &amp; "]")/1000,
0)</f>
        <v>0</v>
      </c>
      <c r="AW63" s="8">
        <f>IFERROR(
GETPIVOTDATA("[Base_Tarjetas].[Importe]",TDinamica_R!$A$3,
"[Base_Tarjetas].[PERIODO]","[Base_Tarjetas].[PERIODO].&amp;[" &amp; TEXT(AW$6,"yyyymm") &amp; "]",
"[Base_Tarjetas].[Metrica]","[Base_Tarjetas].[Metrica].&amp;[" &amp; $A63 &amp; "]",
"[Base_Tarjetas].[SEGMENTO_DESCRIP]","[Base_Tarjetas].[SEGMENTO_DESCRIP].&amp;[" &amp; $C$6 &amp; "]",
"[Base_Tarjetas].[SITUACION]","[Base_Tarjetas].[SITUACION].&amp;[" &amp; $C63 &amp; "]",
"[Base_Tarjetas].[TIPO]","[Base_Tarjetas].[TIPO].&amp;[" &amp; $C$1 &amp; "]")/1000,
0)</f>
        <v>0</v>
      </c>
      <c r="AX63" s="8">
        <f>IFERROR(
GETPIVOTDATA("[Base_Tarjetas].[Importe]",TDinamica_R!$A$3,
"[Base_Tarjetas].[PERIODO]","[Base_Tarjetas].[PERIODO].&amp;[" &amp; TEXT(AX$6,"yyyymm") &amp; "]",
"[Base_Tarjetas].[Metrica]","[Base_Tarjetas].[Metrica].&amp;[" &amp; $A63 &amp; "]",
"[Base_Tarjetas].[SEGMENTO_DESCRIP]","[Base_Tarjetas].[SEGMENTO_DESCRIP].&amp;[" &amp; $C$6 &amp; "]",
"[Base_Tarjetas].[SITUACION]","[Base_Tarjetas].[SITUACION].&amp;[" &amp; $C63 &amp; "]",
"[Base_Tarjetas].[TIPO]","[Base_Tarjetas].[TIPO].&amp;[" &amp; $C$1 &amp; "]")/1000,
0)</f>
        <v>0</v>
      </c>
      <c r="AY63" s="8">
        <f>IFERROR(
GETPIVOTDATA("[Base_Tarjetas].[Importe]",TDinamica_R!$A$3,
"[Base_Tarjetas].[PERIODO]","[Base_Tarjetas].[PERIODO].&amp;[" &amp; TEXT(AY$6,"yyyymm") &amp; "]",
"[Base_Tarjetas].[Metrica]","[Base_Tarjetas].[Metrica].&amp;[" &amp; $A63 &amp; "]",
"[Base_Tarjetas].[SEGMENTO_DESCRIP]","[Base_Tarjetas].[SEGMENTO_DESCRIP].&amp;[" &amp; $C$6 &amp; "]",
"[Base_Tarjetas].[SITUACION]","[Base_Tarjetas].[SITUACION].&amp;[" &amp; $C63 &amp; "]",
"[Base_Tarjetas].[TIPO]","[Base_Tarjetas].[TIPO].&amp;[" &amp; $C$1 &amp; "]")/1000,
0)</f>
        <v>0</v>
      </c>
      <c r="AZ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TEXT(AZ$6,"yyyymm") &amp; "]"),
0)</f>
        <v>0</v>
      </c>
      <c r="BA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TEXT(BA$6,"yyyymm") &amp; "]"),
0)</f>
        <v>0</v>
      </c>
      <c r="BB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TEXT(BB$6,"yyyymm") &amp; "]"),
0)</f>
        <v>0</v>
      </c>
      <c r="BC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TEXT(BC$6,"yyyymm") &amp; "]"),
0)</f>
        <v>0</v>
      </c>
      <c r="BD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TEXT(BD$6,"yyyymm") &amp; "]"),
0)</f>
        <v>0</v>
      </c>
      <c r="BE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TEXT(BE$6,"yyyymm") &amp; "]"),
0)</f>
        <v>0</v>
      </c>
      <c r="BF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TEXT(BF$6,"yyyymm") &amp; "]"),
0)</f>
        <v>0</v>
      </c>
      <c r="BG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TEXT(BG$6,"yyyymm") &amp; "]"),
0)</f>
        <v>0</v>
      </c>
      <c r="BH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TEXT(BH$6,"yyyymm") &amp; "]"),
0)</f>
        <v>0</v>
      </c>
      <c r="BI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TEXT(BI$6,"yyyymm") &amp; "]"),
0)</f>
        <v>0</v>
      </c>
      <c r="BJ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TEXT(BJ$6,"yyyymm") &amp; "]"),
0)</f>
        <v>0</v>
      </c>
      <c r="BK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TEXT(BK$6,"yyyymm") &amp; "]"),
0)</f>
        <v>0</v>
      </c>
      <c r="BO63" s="24">
        <f t="shared" ref="BO63:BT78" si="48">SUMIFS($D63:$BM63,$D$6:$BM$6,"&gt;="&amp;BO$2,$D$6:$BM$6,"&lt;="&amp;BO$6,$D$5:$BM$5,BO$5)</f>
        <v>0</v>
      </c>
      <c r="BP63" s="24">
        <f t="shared" si="48"/>
        <v>0</v>
      </c>
      <c r="BQ63" s="24">
        <f t="shared" si="48"/>
        <v>0</v>
      </c>
      <c r="BR63" s="24">
        <f t="shared" si="48"/>
        <v>0</v>
      </c>
      <c r="BS63" s="24">
        <f t="shared" si="48"/>
        <v>0</v>
      </c>
      <c r="BT63" s="24">
        <f t="shared" si="48"/>
        <v>0</v>
      </c>
    </row>
    <row r="64" spans="1:72" outlineLevel="1" x14ac:dyDescent="0.25">
      <c r="A64" s="11" t="s">
        <v>35</v>
      </c>
      <c r="C64" s="2" t="s">
        <v>104</v>
      </c>
      <c r="D64" s="8">
        <f>IFERROR(
GETPIVOTDATA("[Base_Tarjetas].[Importe]",TDinamica_R!$A$3,
"[Base_Tarjetas].[PERIODO]","[Base_Tarjetas].[PERIODO].&amp;[" &amp; TEXT(D$6,"yyyymm") &amp; "]",
"[Base_Tarjetas].[Metrica]","[Base_Tarjetas].[Metrica].&amp;[" &amp; $A64 &amp; "]",
"[Base_Tarjetas].[SEGMENTO_DESCRIP]","[Base_Tarjetas].[SEGMENTO_DESCRIP].&amp;[" &amp; $C$6 &amp; "]",
"[Base_Tarjetas].[SITUACION]","[Base_Tarjetas].[SITUACION].&amp;[" &amp; $C64 &amp; "]",
"[Base_Tarjetas].[TIPO]","[Base_Tarjetas].[TIPO].&amp;[" &amp; $C$1 &amp; "]")/1000,
0)</f>
        <v>0</v>
      </c>
      <c r="E64" s="8">
        <f>IFERROR(
GETPIVOTDATA("[Base_Tarjetas].[Importe]",TDinamica_R!$A$3,
"[Base_Tarjetas].[PERIODO]","[Base_Tarjetas].[PERIODO].&amp;[" &amp; TEXT(E$6,"yyyymm") &amp; "]",
"[Base_Tarjetas].[Metrica]","[Base_Tarjetas].[Metrica].&amp;[" &amp; $A64 &amp; "]",
"[Base_Tarjetas].[SEGMENTO_DESCRIP]","[Base_Tarjetas].[SEGMENTO_DESCRIP].&amp;[" &amp; $C$6 &amp; "]",
"[Base_Tarjetas].[SITUACION]","[Base_Tarjetas].[SITUACION].&amp;[" &amp; $C64 &amp; "]",
"[Base_Tarjetas].[TIPO]","[Base_Tarjetas].[TIPO].&amp;[" &amp; $C$1 &amp; "]")/1000,
0)</f>
        <v>0</v>
      </c>
      <c r="F64" s="8">
        <f>IFERROR(
GETPIVOTDATA("[Base_Tarjetas].[Importe]",TDinamica_R!$A$3,
"[Base_Tarjetas].[PERIODO]","[Base_Tarjetas].[PERIODO].&amp;[" &amp; TEXT(F$6,"yyyymm") &amp; "]",
"[Base_Tarjetas].[Metrica]","[Base_Tarjetas].[Metrica].&amp;[" &amp; $A64 &amp; "]",
"[Base_Tarjetas].[SEGMENTO_DESCRIP]","[Base_Tarjetas].[SEGMENTO_DESCRIP].&amp;[" &amp; $C$6 &amp; "]",
"[Base_Tarjetas].[SITUACION]","[Base_Tarjetas].[SITUACION].&amp;[" &amp; $C64 &amp; "]",
"[Base_Tarjetas].[TIPO]","[Base_Tarjetas].[TIPO].&amp;[" &amp; $C$1 &amp; "]")/1000,
0)</f>
        <v>0</v>
      </c>
      <c r="G64" s="8">
        <f>IFERROR(
GETPIVOTDATA("[Base_Tarjetas].[Importe]",TDinamica_R!$A$3,
"[Base_Tarjetas].[PERIODO]","[Base_Tarjetas].[PERIODO].&amp;[" &amp; TEXT(G$6,"yyyymm") &amp; "]",
"[Base_Tarjetas].[Metrica]","[Base_Tarjetas].[Metrica].&amp;[" &amp; $A64 &amp; "]",
"[Base_Tarjetas].[SEGMENTO_DESCRIP]","[Base_Tarjetas].[SEGMENTO_DESCRIP].&amp;[" &amp; $C$6 &amp; "]",
"[Base_Tarjetas].[SITUACION]","[Base_Tarjetas].[SITUACION].&amp;[" &amp; $C64 &amp; "]",
"[Base_Tarjetas].[TIPO]","[Base_Tarjetas].[TIPO].&amp;[" &amp; $C$1 &amp; "]")/1000,
0)</f>
        <v>0</v>
      </c>
      <c r="H64" s="8">
        <f>IFERROR(
GETPIVOTDATA("[Base_Tarjetas].[Importe]",TDinamica_R!$A$3,
"[Base_Tarjetas].[PERIODO]","[Base_Tarjetas].[PERIODO].&amp;[" &amp; TEXT(H$6,"yyyymm") &amp; "]",
"[Base_Tarjetas].[Metrica]","[Base_Tarjetas].[Metrica].&amp;[" &amp; $A64 &amp; "]",
"[Base_Tarjetas].[SEGMENTO_DESCRIP]","[Base_Tarjetas].[SEGMENTO_DESCRIP].&amp;[" &amp; $C$6 &amp; "]",
"[Base_Tarjetas].[SITUACION]","[Base_Tarjetas].[SITUACION].&amp;[" &amp; $C64 &amp; "]",
"[Base_Tarjetas].[TIPO]","[Base_Tarjetas].[TIPO].&amp;[" &amp; $C$1 &amp; "]")/1000,
0)</f>
        <v>0</v>
      </c>
      <c r="I64" s="8">
        <f>IFERROR(
GETPIVOTDATA("[Base_Tarjetas].[Importe]",TDinamica_R!$A$3,
"[Base_Tarjetas].[PERIODO]","[Base_Tarjetas].[PERIODO].&amp;[" &amp; TEXT(I$6,"yyyymm") &amp; "]",
"[Base_Tarjetas].[Metrica]","[Base_Tarjetas].[Metrica].&amp;[" &amp; $A64 &amp; "]",
"[Base_Tarjetas].[SEGMENTO_DESCRIP]","[Base_Tarjetas].[SEGMENTO_DESCRIP].&amp;[" &amp; $C$6 &amp; "]",
"[Base_Tarjetas].[SITUACION]","[Base_Tarjetas].[SITUACION].&amp;[" &amp; $C64 &amp; "]",
"[Base_Tarjetas].[TIPO]","[Base_Tarjetas].[TIPO].&amp;[" &amp; $C$1 &amp; "]")/1000,
0)</f>
        <v>0</v>
      </c>
      <c r="J64" s="8">
        <f>IFERROR(
GETPIVOTDATA("[Base_Tarjetas].[Importe]",TDinamica_R!$A$3,
"[Base_Tarjetas].[PERIODO]","[Base_Tarjetas].[PERIODO].&amp;[" &amp; TEXT(J$6,"yyyymm") &amp; "]",
"[Base_Tarjetas].[Metrica]","[Base_Tarjetas].[Metrica].&amp;[" &amp; $A64 &amp; "]",
"[Base_Tarjetas].[SEGMENTO_DESCRIP]","[Base_Tarjetas].[SEGMENTO_DESCRIP].&amp;[" &amp; $C$6 &amp; "]",
"[Base_Tarjetas].[SITUACION]","[Base_Tarjetas].[SITUACION].&amp;[" &amp; $C64 &amp; "]",
"[Base_Tarjetas].[TIPO]","[Base_Tarjetas].[TIPO].&amp;[" &amp; $C$1 &amp; "]")/1000,
0)</f>
        <v>0</v>
      </c>
      <c r="K64" s="8">
        <f>IFERROR(
GETPIVOTDATA("[Base_Tarjetas].[Importe]",TDinamica_R!$A$3,
"[Base_Tarjetas].[PERIODO]","[Base_Tarjetas].[PERIODO].&amp;[" &amp; TEXT(K$6,"yyyymm") &amp; "]",
"[Base_Tarjetas].[Metrica]","[Base_Tarjetas].[Metrica].&amp;[" &amp; $A64 &amp; "]",
"[Base_Tarjetas].[SEGMENTO_DESCRIP]","[Base_Tarjetas].[SEGMENTO_DESCRIP].&amp;[" &amp; $C$6 &amp; "]",
"[Base_Tarjetas].[SITUACION]","[Base_Tarjetas].[SITUACION].&amp;[" &amp; $C64 &amp; "]",
"[Base_Tarjetas].[TIPO]","[Base_Tarjetas].[TIPO].&amp;[" &amp; $C$1 &amp; "]")/1000,
0)</f>
        <v>0</v>
      </c>
      <c r="L64" s="8">
        <f>IFERROR(
GETPIVOTDATA("[Base_Tarjetas].[Importe]",TDinamica_R!$A$3,
"[Base_Tarjetas].[PERIODO]","[Base_Tarjetas].[PERIODO].&amp;[" &amp; TEXT(L$6,"yyyymm") &amp; "]",
"[Base_Tarjetas].[Metrica]","[Base_Tarjetas].[Metrica].&amp;[" &amp; $A64 &amp; "]",
"[Base_Tarjetas].[SEGMENTO_DESCRIP]","[Base_Tarjetas].[SEGMENTO_DESCRIP].&amp;[" &amp; $C$6 &amp; "]",
"[Base_Tarjetas].[SITUACION]","[Base_Tarjetas].[SITUACION].&amp;[" &amp; $C64 &amp; "]",
"[Base_Tarjetas].[TIPO]","[Base_Tarjetas].[TIPO].&amp;[" &amp; $C$1 &amp; "]")/1000,
0)</f>
        <v>0</v>
      </c>
      <c r="M64" s="8">
        <f>IFERROR(
GETPIVOTDATA("[Base_Tarjetas].[Importe]",TDinamica_R!$A$3,
"[Base_Tarjetas].[PERIODO]","[Base_Tarjetas].[PERIODO].&amp;[" &amp; TEXT(M$6,"yyyymm") &amp; "]",
"[Base_Tarjetas].[Metrica]","[Base_Tarjetas].[Metrica].&amp;[" &amp; $A64 &amp; "]",
"[Base_Tarjetas].[SEGMENTO_DESCRIP]","[Base_Tarjetas].[SEGMENTO_DESCRIP].&amp;[" &amp; $C$6 &amp; "]",
"[Base_Tarjetas].[SITUACION]","[Base_Tarjetas].[SITUACION].&amp;[" &amp; $C64 &amp; "]",
"[Base_Tarjetas].[TIPO]","[Base_Tarjetas].[TIPO].&amp;[" &amp; $C$1 &amp; "]")/1000,
0)</f>
        <v>0</v>
      </c>
      <c r="N64" s="8">
        <f>IFERROR(
GETPIVOTDATA("[Base_Tarjetas].[Importe]",TDinamica_R!$A$3,
"[Base_Tarjetas].[PERIODO]","[Base_Tarjetas].[PERIODO].&amp;[" &amp; TEXT(N$6,"yyyymm") &amp; "]",
"[Base_Tarjetas].[Metrica]","[Base_Tarjetas].[Metrica].&amp;[" &amp; $A64 &amp; "]",
"[Base_Tarjetas].[SEGMENTO_DESCRIP]","[Base_Tarjetas].[SEGMENTO_DESCRIP].&amp;[" &amp; $C$6 &amp; "]",
"[Base_Tarjetas].[SITUACION]","[Base_Tarjetas].[SITUACION].&amp;[" &amp; $C64 &amp; "]",
"[Base_Tarjetas].[TIPO]","[Base_Tarjetas].[TIPO].&amp;[" &amp; $C$1 &amp; "]")/1000,
0)</f>
        <v>0</v>
      </c>
      <c r="O64" s="8">
        <f>IFERROR(
GETPIVOTDATA("[Base_Tarjetas].[Importe]",TDinamica_R!$A$3,
"[Base_Tarjetas].[PERIODO]","[Base_Tarjetas].[PERIODO].&amp;[" &amp; TEXT(O$6,"yyyymm") &amp; "]",
"[Base_Tarjetas].[Metrica]","[Base_Tarjetas].[Metrica].&amp;[" &amp; $A64 &amp; "]",
"[Base_Tarjetas].[SEGMENTO_DESCRIP]","[Base_Tarjetas].[SEGMENTO_DESCRIP].&amp;[" &amp; $C$6 &amp; "]",
"[Base_Tarjetas].[SITUACION]","[Base_Tarjetas].[SITUACION].&amp;[" &amp; $C64 &amp; "]",
"[Base_Tarjetas].[TIPO]","[Base_Tarjetas].[TIPO].&amp;[" &amp; $C$1 &amp; "]")/1000,
0)</f>
        <v>0</v>
      </c>
      <c r="P64" s="8">
        <f>IFERROR(
GETPIVOTDATA("[Base_Tarjetas].[Importe]",TDinamica_R!$A$3,
"[Base_Tarjetas].[PERIODO]","[Base_Tarjetas].[PERIODO].&amp;[" &amp; TEXT(P$6,"yyyymm") &amp; "]",
"[Base_Tarjetas].[Metrica]","[Base_Tarjetas].[Metrica].&amp;[" &amp; $A64 &amp; "]",
"[Base_Tarjetas].[SEGMENTO_DESCRIP]","[Base_Tarjetas].[SEGMENTO_DESCRIP].&amp;[" &amp; $C$6 &amp; "]",
"[Base_Tarjetas].[SITUACION]","[Base_Tarjetas].[SITUACION].&amp;[" &amp; $C64 &amp; "]",
"[Base_Tarjetas].[TIPO]","[Base_Tarjetas].[TIPO].&amp;[" &amp; $C$1 &amp; "]")/1000,
0)</f>
        <v>0</v>
      </c>
      <c r="Q64" s="8">
        <f>IFERROR(
GETPIVOTDATA("[Base_Tarjetas].[Importe]",TDinamica_R!$A$3,
"[Base_Tarjetas].[PERIODO]","[Base_Tarjetas].[PERIODO].&amp;[" &amp; TEXT(Q$6,"yyyymm") &amp; "]",
"[Base_Tarjetas].[Metrica]","[Base_Tarjetas].[Metrica].&amp;[" &amp; $A64 &amp; "]",
"[Base_Tarjetas].[SEGMENTO_DESCRIP]","[Base_Tarjetas].[SEGMENTO_DESCRIP].&amp;[" &amp; $C$6 &amp; "]",
"[Base_Tarjetas].[SITUACION]","[Base_Tarjetas].[SITUACION].&amp;[" &amp; $C64 &amp; "]",
"[Base_Tarjetas].[TIPO]","[Base_Tarjetas].[TIPO].&amp;[" &amp; $C$1 &amp; "]")/1000,
0)</f>
        <v>0</v>
      </c>
      <c r="R64" s="8">
        <f>IFERROR(
GETPIVOTDATA("[Base_Tarjetas].[Importe]",TDinamica_R!$A$3,
"[Base_Tarjetas].[PERIODO]","[Base_Tarjetas].[PERIODO].&amp;[" &amp; TEXT(R$6,"yyyymm") &amp; "]",
"[Base_Tarjetas].[Metrica]","[Base_Tarjetas].[Metrica].&amp;[" &amp; $A64 &amp; "]",
"[Base_Tarjetas].[SEGMENTO_DESCRIP]","[Base_Tarjetas].[SEGMENTO_DESCRIP].&amp;[" &amp; $C$6 &amp; "]",
"[Base_Tarjetas].[SITUACION]","[Base_Tarjetas].[SITUACION].&amp;[" &amp; $C64 &amp; "]",
"[Base_Tarjetas].[TIPO]","[Base_Tarjetas].[TIPO].&amp;[" &amp; $C$1 &amp; "]")/1000,
0)</f>
        <v>0</v>
      </c>
      <c r="S64" s="8">
        <f>IFERROR(
GETPIVOTDATA("[Base_Tarjetas].[Importe]",TDinamica_R!$A$3,
"[Base_Tarjetas].[PERIODO]","[Base_Tarjetas].[PERIODO].&amp;[" &amp; TEXT(S$6,"yyyymm") &amp; "]",
"[Base_Tarjetas].[Metrica]","[Base_Tarjetas].[Metrica].&amp;[" &amp; $A64 &amp; "]",
"[Base_Tarjetas].[SEGMENTO_DESCRIP]","[Base_Tarjetas].[SEGMENTO_DESCRIP].&amp;[" &amp; $C$6 &amp; "]",
"[Base_Tarjetas].[SITUACION]","[Base_Tarjetas].[SITUACION].&amp;[" &amp; $C64 &amp; "]",
"[Base_Tarjetas].[TIPO]","[Base_Tarjetas].[TIPO].&amp;[" &amp; $C$1 &amp; "]")/1000,
0)</f>
        <v>0</v>
      </c>
      <c r="T64" s="8">
        <f>IFERROR(
GETPIVOTDATA("[Base_Tarjetas].[Importe]",TDinamica_R!$A$3,
"[Base_Tarjetas].[PERIODO]","[Base_Tarjetas].[PERIODO].&amp;[" &amp; TEXT(T$6,"yyyymm") &amp; "]",
"[Base_Tarjetas].[Metrica]","[Base_Tarjetas].[Metrica].&amp;[" &amp; $A64 &amp; "]",
"[Base_Tarjetas].[SEGMENTO_DESCRIP]","[Base_Tarjetas].[SEGMENTO_DESCRIP].&amp;[" &amp; $C$6 &amp; "]",
"[Base_Tarjetas].[SITUACION]","[Base_Tarjetas].[SITUACION].&amp;[" &amp; $C64 &amp; "]",
"[Base_Tarjetas].[TIPO]","[Base_Tarjetas].[TIPO].&amp;[" &amp; $C$1 &amp; "]")/1000,
0)</f>
        <v>0</v>
      </c>
      <c r="U64" s="8">
        <f>IFERROR(
GETPIVOTDATA("[Base_Tarjetas].[Importe]",TDinamica_R!$A$3,
"[Base_Tarjetas].[PERIODO]","[Base_Tarjetas].[PERIODO].&amp;[" &amp; TEXT(U$6,"yyyymm") &amp; "]",
"[Base_Tarjetas].[Metrica]","[Base_Tarjetas].[Metrica].&amp;[" &amp; $A64 &amp; "]",
"[Base_Tarjetas].[SEGMENTO_DESCRIP]","[Base_Tarjetas].[SEGMENTO_DESCRIP].&amp;[" &amp; $C$6 &amp; "]",
"[Base_Tarjetas].[SITUACION]","[Base_Tarjetas].[SITUACION].&amp;[" &amp; $C64 &amp; "]",
"[Base_Tarjetas].[TIPO]","[Base_Tarjetas].[TIPO].&amp;[" &amp; $C$1 &amp; "]")/1000,
0)</f>
        <v>0</v>
      </c>
      <c r="V64" s="8">
        <f>IFERROR(
GETPIVOTDATA("[Base_Tarjetas].[Importe]",TDinamica_R!$A$3,
"[Base_Tarjetas].[PERIODO]","[Base_Tarjetas].[PERIODO].&amp;[" &amp; TEXT(V$6,"yyyymm") &amp; "]",
"[Base_Tarjetas].[Metrica]","[Base_Tarjetas].[Metrica].&amp;[" &amp; $A64 &amp; "]",
"[Base_Tarjetas].[SEGMENTO_DESCRIP]","[Base_Tarjetas].[SEGMENTO_DESCRIP].&amp;[" &amp; $C$6 &amp; "]",
"[Base_Tarjetas].[SITUACION]","[Base_Tarjetas].[SITUACION].&amp;[" &amp; $C64 &amp; "]",
"[Base_Tarjetas].[TIPO]","[Base_Tarjetas].[TIPO].&amp;[" &amp; $C$1 &amp; "]")/1000,
0)</f>
        <v>0</v>
      </c>
      <c r="W64" s="8">
        <f>IFERROR(
GETPIVOTDATA("[Base_Tarjetas].[Importe]",TDinamica_R!$A$3,
"[Base_Tarjetas].[PERIODO]","[Base_Tarjetas].[PERIODO].&amp;[" &amp; TEXT(W$6,"yyyymm") &amp; "]",
"[Base_Tarjetas].[Metrica]","[Base_Tarjetas].[Metrica].&amp;[" &amp; $A64 &amp; "]",
"[Base_Tarjetas].[SEGMENTO_DESCRIP]","[Base_Tarjetas].[SEGMENTO_DESCRIP].&amp;[" &amp; $C$6 &amp; "]",
"[Base_Tarjetas].[SITUACION]","[Base_Tarjetas].[SITUACION].&amp;[" &amp; $C64 &amp; "]",
"[Base_Tarjetas].[TIPO]","[Base_Tarjetas].[TIPO].&amp;[" &amp; $C$1 &amp; "]")/1000,
0)</f>
        <v>0</v>
      </c>
      <c r="X64" s="8">
        <f>IFERROR(
GETPIVOTDATA("[Base_Tarjetas].[Importe]",TDinamica_R!$A$3,
"[Base_Tarjetas].[PERIODO]","[Base_Tarjetas].[PERIODO].&amp;[" &amp; TEXT(X$6,"yyyymm") &amp; "]",
"[Base_Tarjetas].[Metrica]","[Base_Tarjetas].[Metrica].&amp;[" &amp; $A64 &amp; "]",
"[Base_Tarjetas].[SEGMENTO_DESCRIP]","[Base_Tarjetas].[SEGMENTO_DESCRIP].&amp;[" &amp; $C$6 &amp; "]",
"[Base_Tarjetas].[SITUACION]","[Base_Tarjetas].[SITUACION].&amp;[" &amp; $C64 &amp; "]",
"[Base_Tarjetas].[TIPO]","[Base_Tarjetas].[TIPO].&amp;[" &amp; $C$1 &amp; "]")/1000,
0)</f>
        <v>0</v>
      </c>
      <c r="Y64" s="8">
        <f>IFERROR(
GETPIVOTDATA("[Base_Tarjetas].[Importe]",TDinamica_R!$A$3,
"[Base_Tarjetas].[PERIODO]","[Base_Tarjetas].[PERIODO].&amp;[" &amp; TEXT(Y$6,"yyyymm") &amp; "]",
"[Base_Tarjetas].[Metrica]","[Base_Tarjetas].[Metrica].&amp;[" &amp; $A64 &amp; "]",
"[Base_Tarjetas].[SEGMENTO_DESCRIP]","[Base_Tarjetas].[SEGMENTO_DESCRIP].&amp;[" &amp; $C$6 &amp; "]",
"[Base_Tarjetas].[SITUACION]","[Base_Tarjetas].[SITUACION].&amp;[" &amp; $C64 &amp; "]",
"[Base_Tarjetas].[TIPO]","[Base_Tarjetas].[TIPO].&amp;[" &amp; $C$1 &amp; "]")/1000,
0)</f>
        <v>0</v>
      </c>
      <c r="Z64" s="8">
        <f>IFERROR(
GETPIVOTDATA("[Base_Tarjetas].[Importe]",TDinamica_R!$A$3,
"[Base_Tarjetas].[PERIODO]","[Base_Tarjetas].[PERIODO].&amp;[" &amp; TEXT(Z$6,"yyyymm") &amp; "]",
"[Base_Tarjetas].[Metrica]","[Base_Tarjetas].[Metrica].&amp;[" &amp; $A64 &amp; "]",
"[Base_Tarjetas].[SEGMENTO_DESCRIP]","[Base_Tarjetas].[SEGMENTO_DESCRIP].&amp;[" &amp; $C$6 &amp; "]",
"[Base_Tarjetas].[SITUACION]","[Base_Tarjetas].[SITUACION].&amp;[" &amp; $C64 &amp; "]",
"[Base_Tarjetas].[TIPO]","[Base_Tarjetas].[TIPO].&amp;[" &amp; $C$1 &amp; "]")/1000,
0)</f>
        <v>0</v>
      </c>
      <c r="AA64" s="8">
        <f>IFERROR(
GETPIVOTDATA("[Base_Tarjetas].[Importe]",TDinamica_R!$A$3,
"[Base_Tarjetas].[PERIODO]","[Base_Tarjetas].[PERIODO].&amp;[" &amp; TEXT(AA$6,"yyyymm") &amp; "]",
"[Base_Tarjetas].[Metrica]","[Base_Tarjetas].[Metrica].&amp;[" &amp; $A64 &amp; "]",
"[Base_Tarjetas].[SEGMENTO_DESCRIP]","[Base_Tarjetas].[SEGMENTO_DESCRIP].&amp;[" &amp; $C$6 &amp; "]",
"[Base_Tarjetas].[SITUACION]","[Base_Tarjetas].[SITUACION].&amp;[" &amp; $C64 &amp; "]",
"[Base_Tarjetas].[TIPO]","[Base_Tarjetas].[TIPO].&amp;[" &amp; $C$1 &amp; "]")/1000,
0)</f>
        <v>0</v>
      </c>
      <c r="AB64" s="8">
        <f>IFERROR(
GETPIVOTDATA("[Base_Tarjetas].[Importe]",TDinamica_R!$A$3,
"[Base_Tarjetas].[PERIODO]","[Base_Tarjetas].[PERIODO].&amp;[" &amp; TEXT(AB$6,"yyyymm") &amp; "]",
"[Base_Tarjetas].[Metrica]","[Base_Tarjetas].[Metrica].&amp;[" &amp; $A64 &amp; "]",
"[Base_Tarjetas].[SEGMENTO_DESCRIP]","[Base_Tarjetas].[SEGMENTO_DESCRIP].&amp;[" &amp; $C$6 &amp; "]",
"[Base_Tarjetas].[SITUACION]","[Base_Tarjetas].[SITUACION].&amp;[" &amp; $C64 &amp; "]",
"[Base_Tarjetas].[TIPO]","[Base_Tarjetas].[TIPO].&amp;[" &amp; $C$1 &amp; "]")/1000,
0)</f>
        <v>0</v>
      </c>
      <c r="AC64" s="8">
        <f>IFERROR(
GETPIVOTDATA("[Base_Tarjetas].[Importe]",TDinamica_R!$A$3,
"[Base_Tarjetas].[PERIODO]","[Base_Tarjetas].[PERIODO].&amp;[" &amp; TEXT(AC$6,"yyyymm") &amp; "]",
"[Base_Tarjetas].[Metrica]","[Base_Tarjetas].[Metrica].&amp;[" &amp; $A64 &amp; "]",
"[Base_Tarjetas].[SEGMENTO_DESCRIP]","[Base_Tarjetas].[SEGMENTO_DESCRIP].&amp;[" &amp; $C$6 &amp; "]",
"[Base_Tarjetas].[SITUACION]","[Base_Tarjetas].[SITUACION].&amp;[" &amp; $C64 &amp; "]",
"[Base_Tarjetas].[TIPO]","[Base_Tarjetas].[TIPO].&amp;[" &amp; $C$1 &amp; "]")/1000,
0)</f>
        <v>0</v>
      </c>
      <c r="AD64" s="8">
        <f>IFERROR(
GETPIVOTDATA("[Base_Tarjetas].[Importe]",TDinamica_R!$A$3,
"[Base_Tarjetas].[PERIODO]","[Base_Tarjetas].[PERIODO].&amp;[" &amp; TEXT(AD$6,"yyyymm") &amp; "]",
"[Base_Tarjetas].[Metrica]","[Base_Tarjetas].[Metrica].&amp;[" &amp; $A64 &amp; "]",
"[Base_Tarjetas].[SEGMENTO_DESCRIP]","[Base_Tarjetas].[SEGMENTO_DESCRIP].&amp;[" &amp; $C$6 &amp; "]",
"[Base_Tarjetas].[SITUACION]","[Base_Tarjetas].[SITUACION].&amp;[" &amp; $C64 &amp; "]",
"[Base_Tarjetas].[TIPO]","[Base_Tarjetas].[TIPO].&amp;[" &amp; $C$1 &amp; "]")/1000,
0)</f>
        <v>0</v>
      </c>
      <c r="AE64" s="8">
        <f>IFERROR(
GETPIVOTDATA("[Base_Tarjetas].[Importe]",TDinamica_R!$A$3,
"[Base_Tarjetas].[PERIODO]","[Base_Tarjetas].[PERIODO].&amp;[" &amp; TEXT(AE$6,"yyyymm") &amp; "]",
"[Base_Tarjetas].[Metrica]","[Base_Tarjetas].[Metrica].&amp;[" &amp; $A64 &amp; "]",
"[Base_Tarjetas].[SEGMENTO_DESCRIP]","[Base_Tarjetas].[SEGMENTO_DESCRIP].&amp;[" &amp; $C$6 &amp; "]",
"[Base_Tarjetas].[SITUACION]","[Base_Tarjetas].[SITUACION].&amp;[" &amp; $C64 &amp; "]",
"[Base_Tarjetas].[TIPO]","[Base_Tarjetas].[TIPO].&amp;[" &amp; $C$1 &amp; "]")/1000,
0)</f>
        <v>0</v>
      </c>
      <c r="AF64" s="8">
        <f>IFERROR(
GETPIVOTDATA("[Base_Tarjetas].[Importe]",TDinamica_R!$A$3,
"[Base_Tarjetas].[PERIODO]","[Base_Tarjetas].[PERIODO].&amp;[" &amp; TEXT(AF$6,"yyyymm") &amp; "]",
"[Base_Tarjetas].[Metrica]","[Base_Tarjetas].[Metrica].&amp;[" &amp; $A64 &amp; "]",
"[Base_Tarjetas].[SEGMENTO_DESCRIP]","[Base_Tarjetas].[SEGMENTO_DESCRIP].&amp;[" &amp; $C$6 &amp; "]",
"[Base_Tarjetas].[SITUACION]","[Base_Tarjetas].[SITUACION].&amp;[" &amp; $C64 &amp; "]",
"[Base_Tarjetas].[TIPO]","[Base_Tarjetas].[TIPO].&amp;[" &amp; $C$1 &amp; "]")/1000,
0)</f>
        <v>0</v>
      </c>
      <c r="AG64" s="8">
        <f>IFERROR(
GETPIVOTDATA("[Base_Tarjetas].[Importe]",TDinamica_R!$A$3,
"[Base_Tarjetas].[PERIODO]","[Base_Tarjetas].[PERIODO].&amp;[" &amp; TEXT(AG$6,"yyyymm") &amp; "]",
"[Base_Tarjetas].[Metrica]","[Base_Tarjetas].[Metrica].&amp;[" &amp; $A64 &amp; "]",
"[Base_Tarjetas].[SEGMENTO_DESCRIP]","[Base_Tarjetas].[SEGMENTO_DESCRIP].&amp;[" &amp; $C$6 &amp; "]",
"[Base_Tarjetas].[SITUACION]","[Base_Tarjetas].[SITUACION].&amp;[" &amp; $C64 &amp; "]",
"[Base_Tarjetas].[TIPO]","[Base_Tarjetas].[TIPO].&amp;[" &amp; $C$1 &amp; "]")/1000,
0)</f>
        <v>0</v>
      </c>
      <c r="AH64" s="8">
        <f>IFERROR(
GETPIVOTDATA("[Base_Tarjetas].[Importe]",TDinamica_R!$A$3,
"[Base_Tarjetas].[PERIODO]","[Base_Tarjetas].[PERIODO].&amp;[" &amp; TEXT(AH$6,"yyyymm") &amp; "]",
"[Base_Tarjetas].[Metrica]","[Base_Tarjetas].[Metrica].&amp;[" &amp; $A64 &amp; "]",
"[Base_Tarjetas].[SEGMENTO_DESCRIP]","[Base_Tarjetas].[SEGMENTO_DESCRIP].&amp;[" &amp; $C$6 &amp; "]",
"[Base_Tarjetas].[SITUACION]","[Base_Tarjetas].[SITUACION].&amp;[" &amp; $C64 &amp; "]",
"[Base_Tarjetas].[TIPO]","[Base_Tarjetas].[TIPO].&amp;[" &amp; $C$1 &amp; "]")/1000,
0)</f>
        <v>0</v>
      </c>
      <c r="AI64" s="8">
        <f>IFERROR(
GETPIVOTDATA("[Base_Tarjetas].[Importe]",TDinamica_R!$A$3,
"[Base_Tarjetas].[PERIODO]","[Base_Tarjetas].[PERIODO].&amp;[" &amp; TEXT(AI$6,"yyyymm") &amp; "]",
"[Base_Tarjetas].[Metrica]","[Base_Tarjetas].[Metrica].&amp;[" &amp; $A64 &amp; "]",
"[Base_Tarjetas].[SEGMENTO_DESCRIP]","[Base_Tarjetas].[SEGMENTO_DESCRIP].&amp;[" &amp; $C$6 &amp; "]",
"[Base_Tarjetas].[SITUACION]","[Base_Tarjetas].[SITUACION].&amp;[" &amp; $C64 &amp; "]",
"[Base_Tarjetas].[TIPO]","[Base_Tarjetas].[TIPO].&amp;[" &amp; $C$1 &amp; "]")/1000,
0)</f>
        <v>0</v>
      </c>
      <c r="AJ64" s="8">
        <f>IFERROR(
GETPIVOTDATA("[Base_Tarjetas].[Importe]",TDinamica_R!$A$3,
"[Base_Tarjetas].[PERIODO]","[Base_Tarjetas].[PERIODO].&amp;[" &amp; TEXT(AJ$6,"yyyymm") &amp; "]",
"[Base_Tarjetas].[Metrica]","[Base_Tarjetas].[Metrica].&amp;[" &amp; $A64 &amp; "]",
"[Base_Tarjetas].[SEGMENTO_DESCRIP]","[Base_Tarjetas].[SEGMENTO_DESCRIP].&amp;[" &amp; $C$6 &amp; "]",
"[Base_Tarjetas].[SITUACION]","[Base_Tarjetas].[SITUACION].&amp;[" &amp; $C64 &amp; "]",
"[Base_Tarjetas].[TIPO]","[Base_Tarjetas].[TIPO].&amp;[" &amp; $C$1 &amp; "]")/1000,
0)</f>
        <v>0</v>
      </c>
      <c r="AK64" s="8">
        <f>IFERROR(
GETPIVOTDATA("[Base_Tarjetas].[Importe]",TDinamica_R!$A$3,
"[Base_Tarjetas].[PERIODO]","[Base_Tarjetas].[PERIODO].&amp;[" &amp; TEXT(AK$6,"yyyymm") &amp; "]",
"[Base_Tarjetas].[Metrica]","[Base_Tarjetas].[Metrica].&amp;[" &amp; $A64 &amp; "]",
"[Base_Tarjetas].[SEGMENTO_DESCRIP]","[Base_Tarjetas].[SEGMENTO_DESCRIP].&amp;[" &amp; $C$6 &amp; "]",
"[Base_Tarjetas].[SITUACION]","[Base_Tarjetas].[SITUACION].&amp;[" &amp; $C64 &amp; "]",
"[Base_Tarjetas].[TIPO]","[Base_Tarjetas].[TIPO].&amp;[" &amp; $C$1 &amp; "]")/1000,
0)</f>
        <v>0</v>
      </c>
      <c r="AL64" s="8">
        <f>IFERROR(
GETPIVOTDATA("[Base_Tarjetas].[Importe]",TDinamica_R!$A$3,
"[Base_Tarjetas].[PERIODO]","[Base_Tarjetas].[PERIODO].&amp;[" &amp; TEXT(AL$6,"yyyymm") &amp; "]",
"[Base_Tarjetas].[Metrica]","[Base_Tarjetas].[Metrica].&amp;[" &amp; $A64 &amp; "]",
"[Base_Tarjetas].[SEGMENTO_DESCRIP]","[Base_Tarjetas].[SEGMENTO_DESCRIP].&amp;[" &amp; $C$6 &amp; "]",
"[Base_Tarjetas].[SITUACION]","[Base_Tarjetas].[SITUACION].&amp;[" &amp; $C64 &amp; "]",
"[Base_Tarjetas].[TIPO]","[Base_Tarjetas].[TIPO].&amp;[" &amp; $C$1 &amp; "]")/1000,
0)</f>
        <v>0</v>
      </c>
      <c r="AM64" s="8">
        <f>IFERROR(
GETPIVOTDATA("[Base_Tarjetas].[Importe]",TDinamica_R!$A$3,
"[Base_Tarjetas].[PERIODO]","[Base_Tarjetas].[PERIODO].&amp;[" &amp; TEXT(AM$6,"yyyymm") &amp; "]",
"[Base_Tarjetas].[Metrica]","[Base_Tarjetas].[Metrica].&amp;[" &amp; $A64 &amp; "]",
"[Base_Tarjetas].[SEGMENTO_DESCRIP]","[Base_Tarjetas].[SEGMENTO_DESCRIP].&amp;[" &amp; $C$6 &amp; "]",
"[Base_Tarjetas].[SITUACION]","[Base_Tarjetas].[SITUACION].&amp;[" &amp; $C64 &amp; "]",
"[Base_Tarjetas].[TIPO]","[Base_Tarjetas].[TIPO].&amp;[" &amp; $C$1 &amp; "]")/1000,
0)</f>
        <v>0</v>
      </c>
      <c r="AN64" s="8">
        <f>IFERROR(
GETPIVOTDATA("[Base_Tarjetas].[Importe]",TDinamica_R!$A$3,
"[Base_Tarjetas].[PERIODO]","[Base_Tarjetas].[PERIODO].&amp;[" &amp; TEXT(AN$6,"yyyymm") &amp; "]",
"[Base_Tarjetas].[Metrica]","[Base_Tarjetas].[Metrica].&amp;[" &amp; $A64 &amp; "]",
"[Base_Tarjetas].[SEGMENTO_DESCRIP]","[Base_Tarjetas].[SEGMENTO_DESCRIP].&amp;[" &amp; $C$6 &amp; "]",
"[Base_Tarjetas].[SITUACION]","[Base_Tarjetas].[SITUACION].&amp;[" &amp; $C64 &amp; "]",
"[Base_Tarjetas].[TIPO]","[Base_Tarjetas].[TIPO].&amp;[" &amp; $C$1 &amp; "]")/1000,
0)</f>
        <v>0</v>
      </c>
      <c r="AO64" s="8">
        <f>IFERROR(
GETPIVOTDATA("[Base_Tarjetas].[Importe]",TDinamica_R!$A$3,
"[Base_Tarjetas].[PERIODO]","[Base_Tarjetas].[PERIODO].&amp;[" &amp; TEXT(AO$6,"yyyymm") &amp; "]",
"[Base_Tarjetas].[Metrica]","[Base_Tarjetas].[Metrica].&amp;[" &amp; $A64 &amp; "]",
"[Base_Tarjetas].[SEGMENTO_DESCRIP]","[Base_Tarjetas].[SEGMENTO_DESCRIP].&amp;[" &amp; $C$6 &amp; "]",
"[Base_Tarjetas].[SITUACION]","[Base_Tarjetas].[SITUACION].&amp;[" &amp; $C64 &amp; "]",
"[Base_Tarjetas].[TIPO]","[Base_Tarjetas].[TIPO].&amp;[" &amp; $C$1 &amp; "]")/1000,
0)</f>
        <v>0</v>
      </c>
      <c r="AP64" s="8">
        <f>IFERROR(
GETPIVOTDATA("[Base_Tarjetas].[Importe]",TDinamica_R!$A$3,
"[Base_Tarjetas].[PERIODO]","[Base_Tarjetas].[PERIODO].&amp;[" &amp; TEXT(AP$6,"yyyymm") &amp; "]",
"[Base_Tarjetas].[Metrica]","[Base_Tarjetas].[Metrica].&amp;[" &amp; $A64 &amp; "]",
"[Base_Tarjetas].[SEGMENTO_DESCRIP]","[Base_Tarjetas].[SEGMENTO_DESCRIP].&amp;[" &amp; $C$6 &amp; "]",
"[Base_Tarjetas].[SITUACION]","[Base_Tarjetas].[SITUACION].&amp;[" &amp; $C64 &amp; "]",
"[Base_Tarjetas].[TIPO]","[Base_Tarjetas].[TIPO].&amp;[" &amp; $C$1 &amp; "]")/1000,
0)</f>
        <v>0</v>
      </c>
      <c r="AQ64" s="8">
        <f>IFERROR(
GETPIVOTDATA("[Base_Tarjetas].[Importe]",TDinamica_R!$A$3,
"[Base_Tarjetas].[PERIODO]","[Base_Tarjetas].[PERIODO].&amp;[" &amp; TEXT(AQ$6,"yyyymm") &amp; "]",
"[Base_Tarjetas].[Metrica]","[Base_Tarjetas].[Metrica].&amp;[" &amp; $A64 &amp; "]",
"[Base_Tarjetas].[SEGMENTO_DESCRIP]","[Base_Tarjetas].[SEGMENTO_DESCRIP].&amp;[" &amp; $C$6 &amp; "]",
"[Base_Tarjetas].[SITUACION]","[Base_Tarjetas].[SITUACION].&amp;[" &amp; $C64 &amp; "]",
"[Base_Tarjetas].[TIPO]","[Base_Tarjetas].[TIPO].&amp;[" &amp; $C$1 &amp; "]")/1000,
0)</f>
        <v>0</v>
      </c>
      <c r="AR64" s="8">
        <f>IFERROR(
GETPIVOTDATA("[Base_Tarjetas].[Importe]",TDinamica_R!$A$3,
"[Base_Tarjetas].[PERIODO]","[Base_Tarjetas].[PERIODO].&amp;[" &amp; TEXT(AR$6,"yyyymm") &amp; "]",
"[Base_Tarjetas].[Metrica]","[Base_Tarjetas].[Metrica].&amp;[" &amp; $A64 &amp; "]",
"[Base_Tarjetas].[SEGMENTO_DESCRIP]","[Base_Tarjetas].[SEGMENTO_DESCRIP].&amp;[" &amp; $C$6 &amp; "]",
"[Base_Tarjetas].[SITUACION]","[Base_Tarjetas].[SITUACION].&amp;[" &amp; $C64 &amp; "]",
"[Base_Tarjetas].[TIPO]","[Base_Tarjetas].[TIPO].&amp;[" &amp; $C$1 &amp; "]")/1000,
0)</f>
        <v>0</v>
      </c>
      <c r="AS64" s="8">
        <f>IFERROR(
GETPIVOTDATA("[Base_Tarjetas].[Importe]",TDinamica_R!$A$3,
"[Base_Tarjetas].[PERIODO]","[Base_Tarjetas].[PERIODO].&amp;[" &amp; TEXT(AS$6,"yyyymm") &amp; "]",
"[Base_Tarjetas].[Metrica]","[Base_Tarjetas].[Metrica].&amp;[" &amp; $A64 &amp; "]",
"[Base_Tarjetas].[SEGMENTO_DESCRIP]","[Base_Tarjetas].[SEGMENTO_DESCRIP].&amp;[" &amp; $C$6 &amp; "]",
"[Base_Tarjetas].[SITUACION]","[Base_Tarjetas].[SITUACION].&amp;[" &amp; $C64 &amp; "]",
"[Base_Tarjetas].[TIPO]","[Base_Tarjetas].[TIPO].&amp;[" &amp; $C$1 &amp; "]")/1000,
0)</f>
        <v>0</v>
      </c>
      <c r="AT64" s="8">
        <f>IFERROR(
GETPIVOTDATA("[Base_Tarjetas].[Importe]",TDinamica_R!$A$3,
"[Base_Tarjetas].[PERIODO]","[Base_Tarjetas].[PERIODO].&amp;[" &amp; TEXT(AT$6,"yyyymm") &amp; "]",
"[Base_Tarjetas].[Metrica]","[Base_Tarjetas].[Metrica].&amp;[" &amp; $A64 &amp; "]",
"[Base_Tarjetas].[SEGMENTO_DESCRIP]","[Base_Tarjetas].[SEGMENTO_DESCRIP].&amp;[" &amp; $C$6 &amp; "]",
"[Base_Tarjetas].[SITUACION]","[Base_Tarjetas].[SITUACION].&amp;[" &amp; $C64 &amp; "]",
"[Base_Tarjetas].[TIPO]","[Base_Tarjetas].[TIPO].&amp;[" &amp; $C$1 &amp; "]")/1000,
0)</f>
        <v>0</v>
      </c>
      <c r="AU64" s="8">
        <f>IFERROR(
GETPIVOTDATA("[Base_Tarjetas].[Importe]",TDinamica_R!$A$3,
"[Base_Tarjetas].[PERIODO]","[Base_Tarjetas].[PERIODO].&amp;[" &amp; TEXT(AU$6,"yyyymm") &amp; "]",
"[Base_Tarjetas].[Metrica]","[Base_Tarjetas].[Metrica].&amp;[" &amp; $A64 &amp; "]",
"[Base_Tarjetas].[SEGMENTO_DESCRIP]","[Base_Tarjetas].[SEGMENTO_DESCRIP].&amp;[" &amp; $C$6 &amp; "]",
"[Base_Tarjetas].[SITUACION]","[Base_Tarjetas].[SITUACION].&amp;[" &amp; $C64 &amp; "]",
"[Base_Tarjetas].[TIPO]","[Base_Tarjetas].[TIPO].&amp;[" &amp; $C$1 &amp; "]")/1000,
0)</f>
        <v>0</v>
      </c>
      <c r="AV64" s="8">
        <f>IFERROR(
GETPIVOTDATA("[Base_Tarjetas].[Importe]",TDinamica_R!$A$3,
"[Base_Tarjetas].[PERIODO]","[Base_Tarjetas].[PERIODO].&amp;[" &amp; TEXT(AV$6,"yyyymm") &amp; "]",
"[Base_Tarjetas].[Metrica]","[Base_Tarjetas].[Metrica].&amp;[" &amp; $A64 &amp; "]",
"[Base_Tarjetas].[SEGMENTO_DESCRIP]","[Base_Tarjetas].[SEGMENTO_DESCRIP].&amp;[" &amp; $C$6 &amp; "]",
"[Base_Tarjetas].[SITUACION]","[Base_Tarjetas].[SITUACION].&amp;[" &amp; $C64 &amp; "]",
"[Base_Tarjetas].[TIPO]","[Base_Tarjetas].[TIPO].&amp;[" &amp; $C$1 &amp; "]")/1000,
0)</f>
        <v>0</v>
      </c>
      <c r="AW64" s="8">
        <f>IFERROR(
GETPIVOTDATA("[Base_Tarjetas].[Importe]",TDinamica_R!$A$3,
"[Base_Tarjetas].[PERIODO]","[Base_Tarjetas].[PERIODO].&amp;[" &amp; TEXT(AW$6,"yyyymm") &amp; "]",
"[Base_Tarjetas].[Metrica]","[Base_Tarjetas].[Metrica].&amp;[" &amp; $A64 &amp; "]",
"[Base_Tarjetas].[SEGMENTO_DESCRIP]","[Base_Tarjetas].[SEGMENTO_DESCRIP].&amp;[" &amp; $C$6 &amp; "]",
"[Base_Tarjetas].[SITUACION]","[Base_Tarjetas].[SITUACION].&amp;[" &amp; $C64 &amp; "]",
"[Base_Tarjetas].[TIPO]","[Base_Tarjetas].[TIPO].&amp;[" &amp; $C$1 &amp; "]")/1000,
0)</f>
        <v>0</v>
      </c>
      <c r="AX64" s="8">
        <f>IFERROR(
GETPIVOTDATA("[Base_Tarjetas].[Importe]",TDinamica_R!$A$3,
"[Base_Tarjetas].[PERIODO]","[Base_Tarjetas].[PERIODO].&amp;[" &amp; TEXT(AX$6,"yyyymm") &amp; "]",
"[Base_Tarjetas].[Metrica]","[Base_Tarjetas].[Metrica].&amp;[" &amp; $A64 &amp; "]",
"[Base_Tarjetas].[SEGMENTO_DESCRIP]","[Base_Tarjetas].[SEGMENTO_DESCRIP].&amp;[" &amp; $C$6 &amp; "]",
"[Base_Tarjetas].[SITUACION]","[Base_Tarjetas].[SITUACION].&amp;[" &amp; $C64 &amp; "]",
"[Base_Tarjetas].[TIPO]","[Base_Tarjetas].[TIPO].&amp;[" &amp; $C$1 &amp; "]")/1000,
0)</f>
        <v>0</v>
      </c>
      <c r="AY64" s="8">
        <f>IFERROR(
GETPIVOTDATA("[Base_Tarjetas].[Importe]",TDinamica_R!$A$3,
"[Base_Tarjetas].[PERIODO]","[Base_Tarjetas].[PERIODO].&amp;[" &amp; TEXT(AY$6,"yyyymm") &amp; "]",
"[Base_Tarjetas].[Metrica]","[Base_Tarjetas].[Metrica].&amp;[" &amp; $A64 &amp; "]",
"[Base_Tarjetas].[SEGMENTO_DESCRIP]","[Base_Tarjetas].[SEGMENTO_DESCRIP].&amp;[" &amp; $C$6 &amp; "]",
"[Base_Tarjetas].[SITUACION]","[Base_Tarjetas].[SITUACION].&amp;[" &amp; $C64 &amp; "]",
"[Base_Tarjetas].[TIPO]","[Base_Tarjetas].[TIPO].&amp;[" &amp; $C$1 &amp; "]")/1000,
0)</f>
        <v>0</v>
      </c>
      <c r="AZ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TEXT(AZ$6,"yyyymm") &amp; "]"),
0)</f>
        <v>0</v>
      </c>
      <c r="BA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TEXT(BA$6,"yyyymm") &amp; "]"),
0)</f>
        <v>0</v>
      </c>
      <c r="BB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TEXT(BB$6,"yyyymm") &amp; "]"),
0)</f>
        <v>0</v>
      </c>
      <c r="BC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TEXT(BC$6,"yyyymm") &amp; "]"),
0)</f>
        <v>0</v>
      </c>
      <c r="BD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TEXT(BD$6,"yyyymm") &amp; "]"),
0)</f>
        <v>0</v>
      </c>
      <c r="BE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TEXT(BE$6,"yyyymm") &amp; "]"),
0)</f>
        <v>0</v>
      </c>
      <c r="BF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TEXT(BF$6,"yyyymm") &amp; "]"),
0)</f>
        <v>0</v>
      </c>
      <c r="BG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TEXT(BG$6,"yyyymm") &amp; "]"),
0)</f>
        <v>0</v>
      </c>
      <c r="BH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TEXT(BH$6,"yyyymm") &amp; "]"),
0)</f>
        <v>0</v>
      </c>
      <c r="BI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TEXT(BI$6,"yyyymm") &amp; "]"),
0)</f>
        <v>0</v>
      </c>
      <c r="BJ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TEXT(BJ$6,"yyyymm") &amp; "]"),
0)</f>
        <v>0</v>
      </c>
      <c r="BK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TEXT(BK$6,"yyyymm") &amp; "]"),
0)</f>
        <v>0</v>
      </c>
      <c r="BO64" s="24">
        <f t="shared" si="48"/>
        <v>0</v>
      </c>
      <c r="BP64" s="24">
        <f t="shared" si="48"/>
        <v>0</v>
      </c>
      <c r="BQ64" s="24">
        <f t="shared" si="48"/>
        <v>0</v>
      </c>
      <c r="BR64" s="24">
        <f t="shared" si="48"/>
        <v>0</v>
      </c>
      <c r="BS64" s="24">
        <f t="shared" si="48"/>
        <v>0</v>
      </c>
      <c r="BT64" s="24">
        <f t="shared" si="48"/>
        <v>0</v>
      </c>
    </row>
    <row r="65" spans="1:72" outlineLevel="1" x14ac:dyDescent="0.25">
      <c r="A65" s="11" t="s">
        <v>35</v>
      </c>
      <c r="C65" s="2" t="s">
        <v>96</v>
      </c>
      <c r="D65" s="8">
        <f>IFERROR(
GETPIVOTDATA("[Base_Tarjetas].[Importe]",TDinamica_R!$A$3,
"[Base_Tarjetas].[PERIODO]","[Base_Tarjetas].[PERIODO].&amp;[" &amp; TEXT(D$6,"yyyymm") &amp; "]",
"[Base_Tarjetas].[Metrica]","[Base_Tarjetas].[Metrica].&amp;[" &amp; $A65 &amp; "]",
"[Base_Tarjetas].[SEGMENTO_DESCRIP]","[Base_Tarjetas].[SEGMENTO_DESCRIP].&amp;[" &amp; $C$6 &amp; "]",
"[Base_Tarjetas].[SITUACION]","[Base_Tarjetas].[SITUACION].&amp;[" &amp; $C65 &amp; "]",
"[Base_Tarjetas].[TIPO]","[Base_Tarjetas].[TIPO].&amp;[" &amp; $C$1 &amp; "]")/1000,
0)</f>
        <v>0</v>
      </c>
      <c r="E65" s="8">
        <f>IFERROR(
GETPIVOTDATA("[Base_Tarjetas].[Importe]",TDinamica_R!$A$3,
"[Base_Tarjetas].[PERIODO]","[Base_Tarjetas].[PERIODO].&amp;[" &amp; TEXT(E$6,"yyyymm") &amp; "]",
"[Base_Tarjetas].[Metrica]","[Base_Tarjetas].[Metrica].&amp;[" &amp; $A65 &amp; "]",
"[Base_Tarjetas].[SEGMENTO_DESCRIP]","[Base_Tarjetas].[SEGMENTO_DESCRIP].&amp;[" &amp; $C$6 &amp; "]",
"[Base_Tarjetas].[SITUACION]","[Base_Tarjetas].[SITUACION].&amp;[" &amp; $C65 &amp; "]",
"[Base_Tarjetas].[TIPO]","[Base_Tarjetas].[TIPO].&amp;[" &amp; $C$1 &amp; "]")/1000,
0)</f>
        <v>0</v>
      </c>
      <c r="F65" s="8">
        <f>IFERROR(
GETPIVOTDATA("[Base_Tarjetas].[Importe]",TDinamica_R!$A$3,
"[Base_Tarjetas].[PERIODO]","[Base_Tarjetas].[PERIODO].&amp;[" &amp; TEXT(F$6,"yyyymm") &amp; "]",
"[Base_Tarjetas].[Metrica]","[Base_Tarjetas].[Metrica].&amp;[" &amp; $A65 &amp; "]",
"[Base_Tarjetas].[SEGMENTO_DESCRIP]","[Base_Tarjetas].[SEGMENTO_DESCRIP].&amp;[" &amp; $C$6 &amp; "]",
"[Base_Tarjetas].[SITUACION]","[Base_Tarjetas].[SITUACION].&amp;[" &amp; $C65 &amp; "]",
"[Base_Tarjetas].[TIPO]","[Base_Tarjetas].[TIPO].&amp;[" &amp; $C$1 &amp; "]")/1000,
0)</f>
        <v>0</v>
      </c>
      <c r="G65" s="8">
        <f>IFERROR(
GETPIVOTDATA("[Base_Tarjetas].[Importe]",TDinamica_R!$A$3,
"[Base_Tarjetas].[PERIODO]","[Base_Tarjetas].[PERIODO].&amp;[" &amp; TEXT(G$6,"yyyymm") &amp; "]",
"[Base_Tarjetas].[Metrica]","[Base_Tarjetas].[Metrica].&amp;[" &amp; $A65 &amp; "]",
"[Base_Tarjetas].[SEGMENTO_DESCRIP]","[Base_Tarjetas].[SEGMENTO_DESCRIP].&amp;[" &amp; $C$6 &amp; "]",
"[Base_Tarjetas].[SITUACION]","[Base_Tarjetas].[SITUACION].&amp;[" &amp; $C65 &amp; "]",
"[Base_Tarjetas].[TIPO]","[Base_Tarjetas].[TIPO].&amp;[" &amp; $C$1 &amp; "]")/1000,
0)</f>
        <v>0</v>
      </c>
      <c r="H65" s="8">
        <f>IFERROR(
GETPIVOTDATA("[Base_Tarjetas].[Importe]",TDinamica_R!$A$3,
"[Base_Tarjetas].[PERIODO]","[Base_Tarjetas].[PERIODO].&amp;[" &amp; TEXT(H$6,"yyyymm") &amp; "]",
"[Base_Tarjetas].[Metrica]","[Base_Tarjetas].[Metrica].&amp;[" &amp; $A65 &amp; "]",
"[Base_Tarjetas].[SEGMENTO_DESCRIP]","[Base_Tarjetas].[SEGMENTO_DESCRIP].&amp;[" &amp; $C$6 &amp; "]",
"[Base_Tarjetas].[SITUACION]","[Base_Tarjetas].[SITUACION].&amp;[" &amp; $C65 &amp; "]",
"[Base_Tarjetas].[TIPO]","[Base_Tarjetas].[TIPO].&amp;[" &amp; $C$1 &amp; "]")/1000,
0)</f>
        <v>0</v>
      </c>
      <c r="I65" s="8">
        <f>IFERROR(
GETPIVOTDATA("[Base_Tarjetas].[Importe]",TDinamica_R!$A$3,
"[Base_Tarjetas].[PERIODO]","[Base_Tarjetas].[PERIODO].&amp;[" &amp; TEXT(I$6,"yyyymm") &amp; "]",
"[Base_Tarjetas].[Metrica]","[Base_Tarjetas].[Metrica].&amp;[" &amp; $A65 &amp; "]",
"[Base_Tarjetas].[SEGMENTO_DESCRIP]","[Base_Tarjetas].[SEGMENTO_DESCRIP].&amp;[" &amp; $C$6 &amp; "]",
"[Base_Tarjetas].[SITUACION]","[Base_Tarjetas].[SITUACION].&amp;[" &amp; $C65 &amp; "]",
"[Base_Tarjetas].[TIPO]","[Base_Tarjetas].[TIPO].&amp;[" &amp; $C$1 &amp; "]")/1000,
0)</f>
        <v>0</v>
      </c>
      <c r="J65" s="8">
        <f>IFERROR(
GETPIVOTDATA("[Base_Tarjetas].[Importe]",TDinamica_R!$A$3,
"[Base_Tarjetas].[PERIODO]","[Base_Tarjetas].[PERIODO].&amp;[" &amp; TEXT(J$6,"yyyymm") &amp; "]",
"[Base_Tarjetas].[Metrica]","[Base_Tarjetas].[Metrica].&amp;[" &amp; $A65 &amp; "]",
"[Base_Tarjetas].[SEGMENTO_DESCRIP]","[Base_Tarjetas].[SEGMENTO_DESCRIP].&amp;[" &amp; $C$6 &amp; "]",
"[Base_Tarjetas].[SITUACION]","[Base_Tarjetas].[SITUACION].&amp;[" &amp; $C65 &amp; "]",
"[Base_Tarjetas].[TIPO]","[Base_Tarjetas].[TIPO].&amp;[" &amp; $C$1 &amp; "]")/1000,
0)</f>
        <v>0</v>
      </c>
      <c r="K65" s="8">
        <f>IFERROR(
GETPIVOTDATA("[Base_Tarjetas].[Importe]",TDinamica_R!$A$3,
"[Base_Tarjetas].[PERIODO]","[Base_Tarjetas].[PERIODO].&amp;[" &amp; TEXT(K$6,"yyyymm") &amp; "]",
"[Base_Tarjetas].[Metrica]","[Base_Tarjetas].[Metrica].&amp;[" &amp; $A65 &amp; "]",
"[Base_Tarjetas].[SEGMENTO_DESCRIP]","[Base_Tarjetas].[SEGMENTO_DESCRIP].&amp;[" &amp; $C$6 &amp; "]",
"[Base_Tarjetas].[SITUACION]","[Base_Tarjetas].[SITUACION].&amp;[" &amp; $C65 &amp; "]",
"[Base_Tarjetas].[TIPO]","[Base_Tarjetas].[TIPO].&amp;[" &amp; $C$1 &amp; "]")/1000,
0)</f>
        <v>0</v>
      </c>
      <c r="L65" s="8">
        <f>IFERROR(
GETPIVOTDATA("[Base_Tarjetas].[Importe]",TDinamica_R!$A$3,
"[Base_Tarjetas].[PERIODO]","[Base_Tarjetas].[PERIODO].&amp;[" &amp; TEXT(L$6,"yyyymm") &amp; "]",
"[Base_Tarjetas].[Metrica]","[Base_Tarjetas].[Metrica].&amp;[" &amp; $A65 &amp; "]",
"[Base_Tarjetas].[SEGMENTO_DESCRIP]","[Base_Tarjetas].[SEGMENTO_DESCRIP].&amp;[" &amp; $C$6 &amp; "]",
"[Base_Tarjetas].[SITUACION]","[Base_Tarjetas].[SITUACION].&amp;[" &amp; $C65 &amp; "]",
"[Base_Tarjetas].[TIPO]","[Base_Tarjetas].[TIPO].&amp;[" &amp; $C$1 &amp; "]")/1000,
0)</f>
        <v>0</v>
      </c>
      <c r="M65" s="8">
        <f>IFERROR(
GETPIVOTDATA("[Base_Tarjetas].[Importe]",TDinamica_R!$A$3,
"[Base_Tarjetas].[PERIODO]","[Base_Tarjetas].[PERIODO].&amp;[" &amp; TEXT(M$6,"yyyymm") &amp; "]",
"[Base_Tarjetas].[Metrica]","[Base_Tarjetas].[Metrica].&amp;[" &amp; $A65 &amp; "]",
"[Base_Tarjetas].[SEGMENTO_DESCRIP]","[Base_Tarjetas].[SEGMENTO_DESCRIP].&amp;[" &amp; $C$6 &amp; "]",
"[Base_Tarjetas].[SITUACION]","[Base_Tarjetas].[SITUACION].&amp;[" &amp; $C65 &amp; "]",
"[Base_Tarjetas].[TIPO]","[Base_Tarjetas].[TIPO].&amp;[" &amp; $C$1 &amp; "]")/1000,
0)</f>
        <v>0</v>
      </c>
      <c r="N65" s="8">
        <f>IFERROR(
GETPIVOTDATA("[Base_Tarjetas].[Importe]",TDinamica_R!$A$3,
"[Base_Tarjetas].[PERIODO]","[Base_Tarjetas].[PERIODO].&amp;[" &amp; TEXT(N$6,"yyyymm") &amp; "]",
"[Base_Tarjetas].[Metrica]","[Base_Tarjetas].[Metrica].&amp;[" &amp; $A65 &amp; "]",
"[Base_Tarjetas].[SEGMENTO_DESCRIP]","[Base_Tarjetas].[SEGMENTO_DESCRIP].&amp;[" &amp; $C$6 &amp; "]",
"[Base_Tarjetas].[SITUACION]","[Base_Tarjetas].[SITUACION].&amp;[" &amp; $C65 &amp; "]",
"[Base_Tarjetas].[TIPO]","[Base_Tarjetas].[TIPO].&amp;[" &amp; $C$1 &amp; "]")/1000,
0)</f>
        <v>0</v>
      </c>
      <c r="O65" s="8">
        <f>IFERROR(
GETPIVOTDATA("[Base_Tarjetas].[Importe]",TDinamica_R!$A$3,
"[Base_Tarjetas].[PERIODO]","[Base_Tarjetas].[PERIODO].&amp;[" &amp; TEXT(O$6,"yyyymm") &amp; "]",
"[Base_Tarjetas].[Metrica]","[Base_Tarjetas].[Metrica].&amp;[" &amp; $A65 &amp; "]",
"[Base_Tarjetas].[SEGMENTO_DESCRIP]","[Base_Tarjetas].[SEGMENTO_DESCRIP].&amp;[" &amp; $C$6 &amp; "]",
"[Base_Tarjetas].[SITUACION]","[Base_Tarjetas].[SITUACION].&amp;[" &amp; $C65 &amp; "]",
"[Base_Tarjetas].[TIPO]","[Base_Tarjetas].[TIPO].&amp;[" &amp; $C$1 &amp; "]")/1000,
0)</f>
        <v>0</v>
      </c>
      <c r="P65" s="8">
        <f>IFERROR(
GETPIVOTDATA("[Base_Tarjetas].[Importe]",TDinamica_R!$A$3,
"[Base_Tarjetas].[PERIODO]","[Base_Tarjetas].[PERIODO].&amp;[" &amp; TEXT(P$6,"yyyymm") &amp; "]",
"[Base_Tarjetas].[Metrica]","[Base_Tarjetas].[Metrica].&amp;[" &amp; $A65 &amp; "]",
"[Base_Tarjetas].[SEGMENTO_DESCRIP]","[Base_Tarjetas].[SEGMENTO_DESCRIP].&amp;[" &amp; $C$6 &amp; "]",
"[Base_Tarjetas].[SITUACION]","[Base_Tarjetas].[SITUACION].&amp;[" &amp; $C65 &amp; "]",
"[Base_Tarjetas].[TIPO]","[Base_Tarjetas].[TIPO].&amp;[" &amp; $C$1 &amp; "]")/1000,
0)</f>
        <v>0</v>
      </c>
      <c r="Q65" s="8">
        <f>IFERROR(
GETPIVOTDATA("[Base_Tarjetas].[Importe]",TDinamica_R!$A$3,
"[Base_Tarjetas].[PERIODO]","[Base_Tarjetas].[PERIODO].&amp;[" &amp; TEXT(Q$6,"yyyymm") &amp; "]",
"[Base_Tarjetas].[Metrica]","[Base_Tarjetas].[Metrica].&amp;[" &amp; $A65 &amp; "]",
"[Base_Tarjetas].[SEGMENTO_DESCRIP]","[Base_Tarjetas].[SEGMENTO_DESCRIP].&amp;[" &amp; $C$6 &amp; "]",
"[Base_Tarjetas].[SITUACION]","[Base_Tarjetas].[SITUACION].&amp;[" &amp; $C65 &amp; "]",
"[Base_Tarjetas].[TIPO]","[Base_Tarjetas].[TIPO].&amp;[" &amp; $C$1 &amp; "]")/1000,
0)</f>
        <v>0</v>
      </c>
      <c r="R65" s="8">
        <f>IFERROR(
GETPIVOTDATA("[Base_Tarjetas].[Importe]",TDinamica_R!$A$3,
"[Base_Tarjetas].[PERIODO]","[Base_Tarjetas].[PERIODO].&amp;[" &amp; TEXT(R$6,"yyyymm") &amp; "]",
"[Base_Tarjetas].[Metrica]","[Base_Tarjetas].[Metrica].&amp;[" &amp; $A65 &amp; "]",
"[Base_Tarjetas].[SEGMENTO_DESCRIP]","[Base_Tarjetas].[SEGMENTO_DESCRIP].&amp;[" &amp; $C$6 &amp; "]",
"[Base_Tarjetas].[SITUACION]","[Base_Tarjetas].[SITUACION].&amp;[" &amp; $C65 &amp; "]",
"[Base_Tarjetas].[TIPO]","[Base_Tarjetas].[TIPO].&amp;[" &amp; $C$1 &amp; "]")/1000,
0)</f>
        <v>0</v>
      </c>
      <c r="S65" s="8">
        <f>IFERROR(
GETPIVOTDATA("[Base_Tarjetas].[Importe]",TDinamica_R!$A$3,
"[Base_Tarjetas].[PERIODO]","[Base_Tarjetas].[PERIODO].&amp;[" &amp; TEXT(S$6,"yyyymm") &amp; "]",
"[Base_Tarjetas].[Metrica]","[Base_Tarjetas].[Metrica].&amp;[" &amp; $A65 &amp; "]",
"[Base_Tarjetas].[SEGMENTO_DESCRIP]","[Base_Tarjetas].[SEGMENTO_DESCRIP].&amp;[" &amp; $C$6 &amp; "]",
"[Base_Tarjetas].[SITUACION]","[Base_Tarjetas].[SITUACION].&amp;[" &amp; $C65 &amp; "]",
"[Base_Tarjetas].[TIPO]","[Base_Tarjetas].[TIPO].&amp;[" &amp; $C$1 &amp; "]")/1000,
0)</f>
        <v>0</v>
      </c>
      <c r="T65" s="8">
        <f>IFERROR(
GETPIVOTDATA("[Base_Tarjetas].[Importe]",TDinamica_R!$A$3,
"[Base_Tarjetas].[PERIODO]","[Base_Tarjetas].[PERIODO].&amp;[" &amp; TEXT(T$6,"yyyymm") &amp; "]",
"[Base_Tarjetas].[Metrica]","[Base_Tarjetas].[Metrica].&amp;[" &amp; $A65 &amp; "]",
"[Base_Tarjetas].[SEGMENTO_DESCRIP]","[Base_Tarjetas].[SEGMENTO_DESCRIP].&amp;[" &amp; $C$6 &amp; "]",
"[Base_Tarjetas].[SITUACION]","[Base_Tarjetas].[SITUACION].&amp;[" &amp; $C65 &amp; "]",
"[Base_Tarjetas].[TIPO]","[Base_Tarjetas].[TIPO].&amp;[" &amp; $C$1 &amp; "]")/1000,
0)</f>
        <v>0</v>
      </c>
      <c r="U65" s="8">
        <f>IFERROR(
GETPIVOTDATA("[Base_Tarjetas].[Importe]",TDinamica_R!$A$3,
"[Base_Tarjetas].[PERIODO]","[Base_Tarjetas].[PERIODO].&amp;[" &amp; TEXT(U$6,"yyyymm") &amp; "]",
"[Base_Tarjetas].[Metrica]","[Base_Tarjetas].[Metrica].&amp;[" &amp; $A65 &amp; "]",
"[Base_Tarjetas].[SEGMENTO_DESCRIP]","[Base_Tarjetas].[SEGMENTO_DESCRIP].&amp;[" &amp; $C$6 &amp; "]",
"[Base_Tarjetas].[SITUACION]","[Base_Tarjetas].[SITUACION].&amp;[" &amp; $C65 &amp; "]",
"[Base_Tarjetas].[TIPO]","[Base_Tarjetas].[TIPO].&amp;[" &amp; $C$1 &amp; "]")/1000,
0)</f>
        <v>0</v>
      </c>
      <c r="V65" s="8">
        <f>IFERROR(
GETPIVOTDATA("[Base_Tarjetas].[Importe]",TDinamica_R!$A$3,
"[Base_Tarjetas].[PERIODO]","[Base_Tarjetas].[PERIODO].&amp;[" &amp; TEXT(V$6,"yyyymm") &amp; "]",
"[Base_Tarjetas].[Metrica]","[Base_Tarjetas].[Metrica].&amp;[" &amp; $A65 &amp; "]",
"[Base_Tarjetas].[SEGMENTO_DESCRIP]","[Base_Tarjetas].[SEGMENTO_DESCRIP].&amp;[" &amp; $C$6 &amp; "]",
"[Base_Tarjetas].[SITUACION]","[Base_Tarjetas].[SITUACION].&amp;[" &amp; $C65 &amp; "]",
"[Base_Tarjetas].[TIPO]","[Base_Tarjetas].[TIPO].&amp;[" &amp; $C$1 &amp; "]")/1000,
0)</f>
        <v>0</v>
      </c>
      <c r="W65" s="8">
        <f>IFERROR(
GETPIVOTDATA("[Base_Tarjetas].[Importe]",TDinamica_R!$A$3,
"[Base_Tarjetas].[PERIODO]","[Base_Tarjetas].[PERIODO].&amp;[" &amp; TEXT(W$6,"yyyymm") &amp; "]",
"[Base_Tarjetas].[Metrica]","[Base_Tarjetas].[Metrica].&amp;[" &amp; $A65 &amp; "]",
"[Base_Tarjetas].[SEGMENTO_DESCRIP]","[Base_Tarjetas].[SEGMENTO_DESCRIP].&amp;[" &amp; $C$6 &amp; "]",
"[Base_Tarjetas].[SITUACION]","[Base_Tarjetas].[SITUACION].&amp;[" &amp; $C65 &amp; "]",
"[Base_Tarjetas].[TIPO]","[Base_Tarjetas].[TIPO].&amp;[" &amp; $C$1 &amp; "]")/1000,
0)</f>
        <v>0</v>
      </c>
      <c r="X65" s="8">
        <f>IFERROR(
GETPIVOTDATA("[Base_Tarjetas].[Importe]",TDinamica_R!$A$3,
"[Base_Tarjetas].[PERIODO]","[Base_Tarjetas].[PERIODO].&amp;[" &amp; TEXT(X$6,"yyyymm") &amp; "]",
"[Base_Tarjetas].[Metrica]","[Base_Tarjetas].[Metrica].&amp;[" &amp; $A65 &amp; "]",
"[Base_Tarjetas].[SEGMENTO_DESCRIP]","[Base_Tarjetas].[SEGMENTO_DESCRIP].&amp;[" &amp; $C$6 &amp; "]",
"[Base_Tarjetas].[SITUACION]","[Base_Tarjetas].[SITUACION].&amp;[" &amp; $C65 &amp; "]",
"[Base_Tarjetas].[TIPO]","[Base_Tarjetas].[TIPO].&amp;[" &amp; $C$1 &amp; "]")/1000,
0)</f>
        <v>0</v>
      </c>
      <c r="Y65" s="8">
        <f>IFERROR(
GETPIVOTDATA("[Base_Tarjetas].[Importe]",TDinamica_R!$A$3,
"[Base_Tarjetas].[PERIODO]","[Base_Tarjetas].[PERIODO].&amp;[" &amp; TEXT(Y$6,"yyyymm") &amp; "]",
"[Base_Tarjetas].[Metrica]","[Base_Tarjetas].[Metrica].&amp;[" &amp; $A65 &amp; "]",
"[Base_Tarjetas].[SEGMENTO_DESCRIP]","[Base_Tarjetas].[SEGMENTO_DESCRIP].&amp;[" &amp; $C$6 &amp; "]",
"[Base_Tarjetas].[SITUACION]","[Base_Tarjetas].[SITUACION].&amp;[" &amp; $C65 &amp; "]",
"[Base_Tarjetas].[TIPO]","[Base_Tarjetas].[TIPO].&amp;[" &amp; $C$1 &amp; "]")/1000,
0)</f>
        <v>0</v>
      </c>
      <c r="Z65" s="8">
        <f>IFERROR(
GETPIVOTDATA("[Base_Tarjetas].[Importe]",TDinamica_R!$A$3,
"[Base_Tarjetas].[PERIODO]","[Base_Tarjetas].[PERIODO].&amp;[" &amp; TEXT(Z$6,"yyyymm") &amp; "]",
"[Base_Tarjetas].[Metrica]","[Base_Tarjetas].[Metrica].&amp;[" &amp; $A65 &amp; "]",
"[Base_Tarjetas].[SEGMENTO_DESCRIP]","[Base_Tarjetas].[SEGMENTO_DESCRIP].&amp;[" &amp; $C$6 &amp; "]",
"[Base_Tarjetas].[SITUACION]","[Base_Tarjetas].[SITUACION].&amp;[" &amp; $C65 &amp; "]",
"[Base_Tarjetas].[TIPO]","[Base_Tarjetas].[TIPO].&amp;[" &amp; $C$1 &amp; "]")/1000,
0)</f>
        <v>0</v>
      </c>
      <c r="AA65" s="8">
        <f>IFERROR(
GETPIVOTDATA("[Base_Tarjetas].[Importe]",TDinamica_R!$A$3,
"[Base_Tarjetas].[PERIODO]","[Base_Tarjetas].[PERIODO].&amp;[" &amp; TEXT(AA$6,"yyyymm") &amp; "]",
"[Base_Tarjetas].[Metrica]","[Base_Tarjetas].[Metrica].&amp;[" &amp; $A65 &amp; "]",
"[Base_Tarjetas].[SEGMENTO_DESCRIP]","[Base_Tarjetas].[SEGMENTO_DESCRIP].&amp;[" &amp; $C$6 &amp; "]",
"[Base_Tarjetas].[SITUACION]","[Base_Tarjetas].[SITUACION].&amp;[" &amp; $C65 &amp; "]",
"[Base_Tarjetas].[TIPO]","[Base_Tarjetas].[TIPO].&amp;[" &amp; $C$1 &amp; "]")/1000,
0)</f>
        <v>0</v>
      </c>
      <c r="AB65" s="8">
        <f>IFERROR(
GETPIVOTDATA("[Base_Tarjetas].[Importe]",TDinamica_R!$A$3,
"[Base_Tarjetas].[PERIODO]","[Base_Tarjetas].[PERIODO].&amp;[" &amp; TEXT(AB$6,"yyyymm") &amp; "]",
"[Base_Tarjetas].[Metrica]","[Base_Tarjetas].[Metrica].&amp;[" &amp; $A65 &amp; "]",
"[Base_Tarjetas].[SEGMENTO_DESCRIP]","[Base_Tarjetas].[SEGMENTO_DESCRIP].&amp;[" &amp; $C$6 &amp; "]",
"[Base_Tarjetas].[SITUACION]","[Base_Tarjetas].[SITUACION].&amp;[" &amp; $C65 &amp; "]",
"[Base_Tarjetas].[TIPO]","[Base_Tarjetas].[TIPO].&amp;[" &amp; $C$1 &amp; "]")/1000,
0)</f>
        <v>0</v>
      </c>
      <c r="AC65" s="8">
        <f>IFERROR(
GETPIVOTDATA("[Base_Tarjetas].[Importe]",TDinamica_R!$A$3,
"[Base_Tarjetas].[PERIODO]","[Base_Tarjetas].[PERIODO].&amp;[" &amp; TEXT(AC$6,"yyyymm") &amp; "]",
"[Base_Tarjetas].[Metrica]","[Base_Tarjetas].[Metrica].&amp;[" &amp; $A65 &amp; "]",
"[Base_Tarjetas].[SEGMENTO_DESCRIP]","[Base_Tarjetas].[SEGMENTO_DESCRIP].&amp;[" &amp; $C$6 &amp; "]",
"[Base_Tarjetas].[SITUACION]","[Base_Tarjetas].[SITUACION].&amp;[" &amp; $C65 &amp; "]",
"[Base_Tarjetas].[TIPO]","[Base_Tarjetas].[TIPO].&amp;[" &amp; $C$1 &amp; "]")/1000,
0)</f>
        <v>0</v>
      </c>
      <c r="AD65" s="8">
        <f>IFERROR(
GETPIVOTDATA("[Base_Tarjetas].[Importe]",TDinamica_R!$A$3,
"[Base_Tarjetas].[PERIODO]","[Base_Tarjetas].[PERIODO].&amp;[" &amp; TEXT(AD$6,"yyyymm") &amp; "]",
"[Base_Tarjetas].[Metrica]","[Base_Tarjetas].[Metrica].&amp;[" &amp; $A65 &amp; "]",
"[Base_Tarjetas].[SEGMENTO_DESCRIP]","[Base_Tarjetas].[SEGMENTO_DESCRIP].&amp;[" &amp; $C$6 &amp; "]",
"[Base_Tarjetas].[SITUACION]","[Base_Tarjetas].[SITUACION].&amp;[" &amp; $C65 &amp; "]",
"[Base_Tarjetas].[TIPO]","[Base_Tarjetas].[TIPO].&amp;[" &amp; $C$1 &amp; "]")/1000,
0)</f>
        <v>0</v>
      </c>
      <c r="AE65" s="8">
        <f>IFERROR(
GETPIVOTDATA("[Base_Tarjetas].[Importe]",TDinamica_R!$A$3,
"[Base_Tarjetas].[PERIODO]","[Base_Tarjetas].[PERIODO].&amp;[" &amp; TEXT(AE$6,"yyyymm") &amp; "]",
"[Base_Tarjetas].[Metrica]","[Base_Tarjetas].[Metrica].&amp;[" &amp; $A65 &amp; "]",
"[Base_Tarjetas].[SEGMENTO_DESCRIP]","[Base_Tarjetas].[SEGMENTO_DESCRIP].&amp;[" &amp; $C$6 &amp; "]",
"[Base_Tarjetas].[SITUACION]","[Base_Tarjetas].[SITUACION].&amp;[" &amp; $C65 &amp; "]",
"[Base_Tarjetas].[TIPO]","[Base_Tarjetas].[TIPO].&amp;[" &amp; $C$1 &amp; "]")/1000,
0)</f>
        <v>0</v>
      </c>
      <c r="AF65" s="8">
        <f>IFERROR(
GETPIVOTDATA("[Base_Tarjetas].[Importe]",TDinamica_R!$A$3,
"[Base_Tarjetas].[PERIODO]","[Base_Tarjetas].[PERIODO].&amp;[" &amp; TEXT(AF$6,"yyyymm") &amp; "]",
"[Base_Tarjetas].[Metrica]","[Base_Tarjetas].[Metrica].&amp;[" &amp; $A65 &amp; "]",
"[Base_Tarjetas].[SEGMENTO_DESCRIP]","[Base_Tarjetas].[SEGMENTO_DESCRIP].&amp;[" &amp; $C$6 &amp; "]",
"[Base_Tarjetas].[SITUACION]","[Base_Tarjetas].[SITUACION].&amp;[" &amp; $C65 &amp; "]",
"[Base_Tarjetas].[TIPO]","[Base_Tarjetas].[TIPO].&amp;[" &amp; $C$1 &amp; "]")/1000,
0)</f>
        <v>0</v>
      </c>
      <c r="AG65" s="8">
        <f>IFERROR(
GETPIVOTDATA("[Base_Tarjetas].[Importe]",TDinamica_R!$A$3,
"[Base_Tarjetas].[PERIODO]","[Base_Tarjetas].[PERIODO].&amp;[" &amp; TEXT(AG$6,"yyyymm") &amp; "]",
"[Base_Tarjetas].[Metrica]","[Base_Tarjetas].[Metrica].&amp;[" &amp; $A65 &amp; "]",
"[Base_Tarjetas].[SEGMENTO_DESCRIP]","[Base_Tarjetas].[SEGMENTO_DESCRIP].&amp;[" &amp; $C$6 &amp; "]",
"[Base_Tarjetas].[SITUACION]","[Base_Tarjetas].[SITUACION].&amp;[" &amp; $C65 &amp; "]",
"[Base_Tarjetas].[TIPO]","[Base_Tarjetas].[TIPO].&amp;[" &amp; $C$1 &amp; "]")/1000,
0)</f>
        <v>0</v>
      </c>
      <c r="AH65" s="8">
        <f>IFERROR(
GETPIVOTDATA("[Base_Tarjetas].[Importe]",TDinamica_R!$A$3,
"[Base_Tarjetas].[PERIODO]","[Base_Tarjetas].[PERIODO].&amp;[" &amp; TEXT(AH$6,"yyyymm") &amp; "]",
"[Base_Tarjetas].[Metrica]","[Base_Tarjetas].[Metrica].&amp;[" &amp; $A65 &amp; "]",
"[Base_Tarjetas].[SEGMENTO_DESCRIP]","[Base_Tarjetas].[SEGMENTO_DESCRIP].&amp;[" &amp; $C$6 &amp; "]",
"[Base_Tarjetas].[SITUACION]","[Base_Tarjetas].[SITUACION].&amp;[" &amp; $C65 &amp; "]",
"[Base_Tarjetas].[TIPO]","[Base_Tarjetas].[TIPO].&amp;[" &amp; $C$1 &amp; "]")/1000,
0)</f>
        <v>0</v>
      </c>
      <c r="AI65" s="8">
        <f>IFERROR(
GETPIVOTDATA("[Base_Tarjetas].[Importe]",TDinamica_R!$A$3,
"[Base_Tarjetas].[PERIODO]","[Base_Tarjetas].[PERIODO].&amp;[" &amp; TEXT(AI$6,"yyyymm") &amp; "]",
"[Base_Tarjetas].[Metrica]","[Base_Tarjetas].[Metrica].&amp;[" &amp; $A65 &amp; "]",
"[Base_Tarjetas].[SEGMENTO_DESCRIP]","[Base_Tarjetas].[SEGMENTO_DESCRIP].&amp;[" &amp; $C$6 &amp; "]",
"[Base_Tarjetas].[SITUACION]","[Base_Tarjetas].[SITUACION].&amp;[" &amp; $C65 &amp; "]",
"[Base_Tarjetas].[TIPO]","[Base_Tarjetas].[TIPO].&amp;[" &amp; $C$1 &amp; "]")/1000,
0)</f>
        <v>0</v>
      </c>
      <c r="AJ65" s="8">
        <f>IFERROR(
GETPIVOTDATA("[Base_Tarjetas].[Importe]",TDinamica_R!$A$3,
"[Base_Tarjetas].[PERIODO]","[Base_Tarjetas].[PERIODO].&amp;[" &amp; TEXT(AJ$6,"yyyymm") &amp; "]",
"[Base_Tarjetas].[Metrica]","[Base_Tarjetas].[Metrica].&amp;[" &amp; $A65 &amp; "]",
"[Base_Tarjetas].[SEGMENTO_DESCRIP]","[Base_Tarjetas].[SEGMENTO_DESCRIP].&amp;[" &amp; $C$6 &amp; "]",
"[Base_Tarjetas].[SITUACION]","[Base_Tarjetas].[SITUACION].&amp;[" &amp; $C65 &amp; "]",
"[Base_Tarjetas].[TIPO]","[Base_Tarjetas].[TIPO].&amp;[" &amp; $C$1 &amp; "]")/1000,
0)</f>
        <v>0</v>
      </c>
      <c r="AK65" s="8">
        <f>IFERROR(
GETPIVOTDATA("[Base_Tarjetas].[Importe]",TDinamica_R!$A$3,
"[Base_Tarjetas].[PERIODO]","[Base_Tarjetas].[PERIODO].&amp;[" &amp; TEXT(AK$6,"yyyymm") &amp; "]",
"[Base_Tarjetas].[Metrica]","[Base_Tarjetas].[Metrica].&amp;[" &amp; $A65 &amp; "]",
"[Base_Tarjetas].[SEGMENTO_DESCRIP]","[Base_Tarjetas].[SEGMENTO_DESCRIP].&amp;[" &amp; $C$6 &amp; "]",
"[Base_Tarjetas].[SITUACION]","[Base_Tarjetas].[SITUACION].&amp;[" &amp; $C65 &amp; "]",
"[Base_Tarjetas].[TIPO]","[Base_Tarjetas].[TIPO].&amp;[" &amp; $C$1 &amp; "]")/1000,
0)</f>
        <v>0</v>
      </c>
      <c r="AL65" s="8">
        <f>IFERROR(
GETPIVOTDATA("[Base_Tarjetas].[Importe]",TDinamica_R!$A$3,
"[Base_Tarjetas].[PERIODO]","[Base_Tarjetas].[PERIODO].&amp;[" &amp; TEXT(AL$6,"yyyymm") &amp; "]",
"[Base_Tarjetas].[Metrica]","[Base_Tarjetas].[Metrica].&amp;[" &amp; $A65 &amp; "]",
"[Base_Tarjetas].[SEGMENTO_DESCRIP]","[Base_Tarjetas].[SEGMENTO_DESCRIP].&amp;[" &amp; $C$6 &amp; "]",
"[Base_Tarjetas].[SITUACION]","[Base_Tarjetas].[SITUACION].&amp;[" &amp; $C65 &amp; "]",
"[Base_Tarjetas].[TIPO]","[Base_Tarjetas].[TIPO].&amp;[" &amp; $C$1 &amp; "]")/1000,
0)</f>
        <v>0</v>
      </c>
      <c r="AM65" s="8">
        <f>IFERROR(
GETPIVOTDATA("[Base_Tarjetas].[Importe]",TDinamica_R!$A$3,
"[Base_Tarjetas].[PERIODO]","[Base_Tarjetas].[PERIODO].&amp;[" &amp; TEXT(AM$6,"yyyymm") &amp; "]",
"[Base_Tarjetas].[Metrica]","[Base_Tarjetas].[Metrica].&amp;[" &amp; $A65 &amp; "]",
"[Base_Tarjetas].[SEGMENTO_DESCRIP]","[Base_Tarjetas].[SEGMENTO_DESCRIP].&amp;[" &amp; $C$6 &amp; "]",
"[Base_Tarjetas].[SITUACION]","[Base_Tarjetas].[SITUACION].&amp;[" &amp; $C65 &amp; "]",
"[Base_Tarjetas].[TIPO]","[Base_Tarjetas].[TIPO].&amp;[" &amp; $C$1 &amp; "]")/1000,
0)</f>
        <v>0</v>
      </c>
      <c r="AN65" s="8">
        <f>IFERROR(
GETPIVOTDATA("[Base_Tarjetas].[Importe]",TDinamica_R!$A$3,
"[Base_Tarjetas].[PERIODO]","[Base_Tarjetas].[PERIODO].&amp;[" &amp; TEXT(AN$6,"yyyymm") &amp; "]",
"[Base_Tarjetas].[Metrica]","[Base_Tarjetas].[Metrica].&amp;[" &amp; $A65 &amp; "]",
"[Base_Tarjetas].[SEGMENTO_DESCRIP]","[Base_Tarjetas].[SEGMENTO_DESCRIP].&amp;[" &amp; $C$6 &amp; "]",
"[Base_Tarjetas].[SITUACION]","[Base_Tarjetas].[SITUACION].&amp;[" &amp; $C65 &amp; "]",
"[Base_Tarjetas].[TIPO]","[Base_Tarjetas].[TIPO].&amp;[" &amp; $C$1 &amp; "]")/1000,
0)</f>
        <v>0</v>
      </c>
      <c r="AO65" s="8">
        <f>IFERROR(
GETPIVOTDATA("[Base_Tarjetas].[Importe]",TDinamica_R!$A$3,
"[Base_Tarjetas].[PERIODO]","[Base_Tarjetas].[PERIODO].&amp;[" &amp; TEXT(AO$6,"yyyymm") &amp; "]",
"[Base_Tarjetas].[Metrica]","[Base_Tarjetas].[Metrica].&amp;[" &amp; $A65 &amp; "]",
"[Base_Tarjetas].[SEGMENTO_DESCRIP]","[Base_Tarjetas].[SEGMENTO_DESCRIP].&amp;[" &amp; $C$6 &amp; "]",
"[Base_Tarjetas].[SITUACION]","[Base_Tarjetas].[SITUACION].&amp;[" &amp; $C65 &amp; "]",
"[Base_Tarjetas].[TIPO]","[Base_Tarjetas].[TIPO].&amp;[" &amp; $C$1 &amp; "]")/1000,
0)</f>
        <v>0</v>
      </c>
      <c r="AP65" s="8">
        <f>IFERROR(
GETPIVOTDATA("[Base_Tarjetas].[Importe]",TDinamica_R!$A$3,
"[Base_Tarjetas].[PERIODO]","[Base_Tarjetas].[PERIODO].&amp;[" &amp; TEXT(AP$6,"yyyymm") &amp; "]",
"[Base_Tarjetas].[Metrica]","[Base_Tarjetas].[Metrica].&amp;[" &amp; $A65 &amp; "]",
"[Base_Tarjetas].[SEGMENTO_DESCRIP]","[Base_Tarjetas].[SEGMENTO_DESCRIP].&amp;[" &amp; $C$6 &amp; "]",
"[Base_Tarjetas].[SITUACION]","[Base_Tarjetas].[SITUACION].&amp;[" &amp; $C65 &amp; "]",
"[Base_Tarjetas].[TIPO]","[Base_Tarjetas].[TIPO].&amp;[" &amp; $C$1 &amp; "]")/1000,
0)</f>
        <v>0</v>
      </c>
      <c r="AQ65" s="8">
        <f>IFERROR(
GETPIVOTDATA("[Base_Tarjetas].[Importe]",TDinamica_R!$A$3,
"[Base_Tarjetas].[PERIODO]","[Base_Tarjetas].[PERIODO].&amp;[" &amp; TEXT(AQ$6,"yyyymm") &amp; "]",
"[Base_Tarjetas].[Metrica]","[Base_Tarjetas].[Metrica].&amp;[" &amp; $A65 &amp; "]",
"[Base_Tarjetas].[SEGMENTO_DESCRIP]","[Base_Tarjetas].[SEGMENTO_DESCRIP].&amp;[" &amp; $C$6 &amp; "]",
"[Base_Tarjetas].[SITUACION]","[Base_Tarjetas].[SITUACION].&amp;[" &amp; $C65 &amp; "]",
"[Base_Tarjetas].[TIPO]","[Base_Tarjetas].[TIPO].&amp;[" &amp; $C$1 &amp; "]")/1000,
0)</f>
        <v>0</v>
      </c>
      <c r="AR65" s="8">
        <f>IFERROR(
GETPIVOTDATA("[Base_Tarjetas].[Importe]",TDinamica_R!$A$3,
"[Base_Tarjetas].[PERIODO]","[Base_Tarjetas].[PERIODO].&amp;[" &amp; TEXT(AR$6,"yyyymm") &amp; "]",
"[Base_Tarjetas].[Metrica]","[Base_Tarjetas].[Metrica].&amp;[" &amp; $A65 &amp; "]",
"[Base_Tarjetas].[SEGMENTO_DESCRIP]","[Base_Tarjetas].[SEGMENTO_DESCRIP].&amp;[" &amp; $C$6 &amp; "]",
"[Base_Tarjetas].[SITUACION]","[Base_Tarjetas].[SITUACION].&amp;[" &amp; $C65 &amp; "]",
"[Base_Tarjetas].[TIPO]","[Base_Tarjetas].[TIPO].&amp;[" &amp; $C$1 &amp; "]")/1000,
0)</f>
        <v>0</v>
      </c>
      <c r="AS65" s="8">
        <f>IFERROR(
GETPIVOTDATA("[Base_Tarjetas].[Importe]",TDinamica_R!$A$3,
"[Base_Tarjetas].[PERIODO]","[Base_Tarjetas].[PERIODO].&amp;[" &amp; TEXT(AS$6,"yyyymm") &amp; "]",
"[Base_Tarjetas].[Metrica]","[Base_Tarjetas].[Metrica].&amp;[" &amp; $A65 &amp; "]",
"[Base_Tarjetas].[SEGMENTO_DESCRIP]","[Base_Tarjetas].[SEGMENTO_DESCRIP].&amp;[" &amp; $C$6 &amp; "]",
"[Base_Tarjetas].[SITUACION]","[Base_Tarjetas].[SITUACION].&amp;[" &amp; $C65 &amp; "]",
"[Base_Tarjetas].[TIPO]","[Base_Tarjetas].[TIPO].&amp;[" &amp; $C$1 &amp; "]")/1000,
0)</f>
        <v>0</v>
      </c>
      <c r="AT65" s="8">
        <f>IFERROR(
GETPIVOTDATA("[Base_Tarjetas].[Importe]",TDinamica_R!$A$3,
"[Base_Tarjetas].[PERIODO]","[Base_Tarjetas].[PERIODO].&amp;[" &amp; TEXT(AT$6,"yyyymm") &amp; "]",
"[Base_Tarjetas].[Metrica]","[Base_Tarjetas].[Metrica].&amp;[" &amp; $A65 &amp; "]",
"[Base_Tarjetas].[SEGMENTO_DESCRIP]","[Base_Tarjetas].[SEGMENTO_DESCRIP].&amp;[" &amp; $C$6 &amp; "]",
"[Base_Tarjetas].[SITUACION]","[Base_Tarjetas].[SITUACION].&amp;[" &amp; $C65 &amp; "]",
"[Base_Tarjetas].[TIPO]","[Base_Tarjetas].[TIPO].&amp;[" &amp; $C$1 &amp; "]")/1000,
0)</f>
        <v>0</v>
      </c>
      <c r="AU65" s="8">
        <f>IFERROR(
GETPIVOTDATA("[Base_Tarjetas].[Importe]",TDinamica_R!$A$3,
"[Base_Tarjetas].[PERIODO]","[Base_Tarjetas].[PERIODO].&amp;[" &amp; TEXT(AU$6,"yyyymm") &amp; "]",
"[Base_Tarjetas].[Metrica]","[Base_Tarjetas].[Metrica].&amp;[" &amp; $A65 &amp; "]",
"[Base_Tarjetas].[SEGMENTO_DESCRIP]","[Base_Tarjetas].[SEGMENTO_DESCRIP].&amp;[" &amp; $C$6 &amp; "]",
"[Base_Tarjetas].[SITUACION]","[Base_Tarjetas].[SITUACION].&amp;[" &amp; $C65 &amp; "]",
"[Base_Tarjetas].[TIPO]","[Base_Tarjetas].[TIPO].&amp;[" &amp; $C$1 &amp; "]")/1000,
0)</f>
        <v>0</v>
      </c>
      <c r="AV65" s="8">
        <f>IFERROR(
GETPIVOTDATA("[Base_Tarjetas].[Importe]",TDinamica_R!$A$3,
"[Base_Tarjetas].[PERIODO]","[Base_Tarjetas].[PERIODO].&amp;[" &amp; TEXT(AV$6,"yyyymm") &amp; "]",
"[Base_Tarjetas].[Metrica]","[Base_Tarjetas].[Metrica].&amp;[" &amp; $A65 &amp; "]",
"[Base_Tarjetas].[SEGMENTO_DESCRIP]","[Base_Tarjetas].[SEGMENTO_DESCRIP].&amp;[" &amp; $C$6 &amp; "]",
"[Base_Tarjetas].[SITUACION]","[Base_Tarjetas].[SITUACION].&amp;[" &amp; $C65 &amp; "]",
"[Base_Tarjetas].[TIPO]","[Base_Tarjetas].[TIPO].&amp;[" &amp; $C$1 &amp; "]")/1000,
0)</f>
        <v>0</v>
      </c>
      <c r="AW65" s="8">
        <f>IFERROR(
GETPIVOTDATA("[Base_Tarjetas].[Importe]",TDinamica_R!$A$3,
"[Base_Tarjetas].[PERIODO]","[Base_Tarjetas].[PERIODO].&amp;[" &amp; TEXT(AW$6,"yyyymm") &amp; "]",
"[Base_Tarjetas].[Metrica]","[Base_Tarjetas].[Metrica].&amp;[" &amp; $A65 &amp; "]",
"[Base_Tarjetas].[SEGMENTO_DESCRIP]","[Base_Tarjetas].[SEGMENTO_DESCRIP].&amp;[" &amp; $C$6 &amp; "]",
"[Base_Tarjetas].[SITUACION]","[Base_Tarjetas].[SITUACION].&amp;[" &amp; $C65 &amp; "]",
"[Base_Tarjetas].[TIPO]","[Base_Tarjetas].[TIPO].&amp;[" &amp; $C$1 &amp; "]")/1000,
0)</f>
        <v>0</v>
      </c>
      <c r="AX65" s="8">
        <f>IFERROR(
GETPIVOTDATA("[Base_Tarjetas].[Importe]",TDinamica_R!$A$3,
"[Base_Tarjetas].[PERIODO]","[Base_Tarjetas].[PERIODO].&amp;[" &amp; TEXT(AX$6,"yyyymm") &amp; "]",
"[Base_Tarjetas].[Metrica]","[Base_Tarjetas].[Metrica].&amp;[" &amp; $A65 &amp; "]",
"[Base_Tarjetas].[SEGMENTO_DESCRIP]","[Base_Tarjetas].[SEGMENTO_DESCRIP].&amp;[" &amp; $C$6 &amp; "]",
"[Base_Tarjetas].[SITUACION]","[Base_Tarjetas].[SITUACION].&amp;[" &amp; $C65 &amp; "]",
"[Base_Tarjetas].[TIPO]","[Base_Tarjetas].[TIPO].&amp;[" &amp; $C$1 &amp; "]")/1000,
0)</f>
        <v>0</v>
      </c>
      <c r="AY65" s="8">
        <f>IFERROR(
GETPIVOTDATA("[Base_Tarjetas].[Importe]",TDinamica_R!$A$3,
"[Base_Tarjetas].[PERIODO]","[Base_Tarjetas].[PERIODO].&amp;[" &amp; TEXT(AY$6,"yyyymm") &amp; "]",
"[Base_Tarjetas].[Metrica]","[Base_Tarjetas].[Metrica].&amp;[" &amp; $A65 &amp; "]",
"[Base_Tarjetas].[SEGMENTO_DESCRIP]","[Base_Tarjetas].[SEGMENTO_DESCRIP].&amp;[" &amp; $C$6 &amp; "]",
"[Base_Tarjetas].[SITUACION]","[Base_Tarjetas].[SITUACION].&amp;[" &amp; $C65 &amp; "]",
"[Base_Tarjetas].[TIPO]","[Base_Tarjetas].[TIPO].&amp;[" &amp; $C$1 &amp; "]")/1000,
0)</f>
        <v>0</v>
      </c>
      <c r="AZ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TEXT(AZ$6,"yyyymm") &amp; "]"),
0)</f>
        <v>0</v>
      </c>
      <c r="BA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TEXT(BA$6,"yyyymm") &amp; "]"),
0)</f>
        <v>0</v>
      </c>
      <c r="BB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TEXT(BB$6,"yyyymm") &amp; "]"),
0)</f>
        <v>0</v>
      </c>
      <c r="BC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TEXT(BC$6,"yyyymm") &amp; "]"),
0)</f>
        <v>0</v>
      </c>
      <c r="BD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TEXT(BD$6,"yyyymm") &amp; "]"),
0)</f>
        <v>0</v>
      </c>
      <c r="BE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TEXT(BE$6,"yyyymm") &amp; "]"),
0)</f>
        <v>0</v>
      </c>
      <c r="BF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TEXT(BF$6,"yyyymm") &amp; "]"),
0)</f>
        <v>0</v>
      </c>
      <c r="BG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TEXT(BG$6,"yyyymm") &amp; "]"),
0)</f>
        <v>0</v>
      </c>
      <c r="BH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TEXT(BH$6,"yyyymm") &amp; "]"),
0)</f>
        <v>0</v>
      </c>
      <c r="BI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TEXT(BI$6,"yyyymm") &amp; "]"),
0)</f>
        <v>0</v>
      </c>
      <c r="BJ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TEXT(BJ$6,"yyyymm") &amp; "]"),
0)</f>
        <v>0</v>
      </c>
      <c r="BK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TEXT(BK$6,"yyyymm") &amp; "]"),
0)</f>
        <v>0</v>
      </c>
      <c r="BO65" s="24">
        <f t="shared" si="48"/>
        <v>0</v>
      </c>
      <c r="BP65" s="24">
        <f t="shared" si="48"/>
        <v>0</v>
      </c>
      <c r="BQ65" s="24">
        <f t="shared" si="48"/>
        <v>0</v>
      </c>
      <c r="BR65" s="24">
        <f t="shared" si="48"/>
        <v>0</v>
      </c>
      <c r="BS65" s="24">
        <f t="shared" si="48"/>
        <v>0</v>
      </c>
      <c r="BT65" s="24">
        <f t="shared" si="48"/>
        <v>0</v>
      </c>
    </row>
    <row r="66" spans="1:72" outlineLevel="1" x14ac:dyDescent="0.25">
      <c r="A66" s="11" t="s">
        <v>35</v>
      </c>
      <c r="C66" s="2" t="s">
        <v>93</v>
      </c>
      <c r="D66" s="8">
        <f>IFERROR(
GETPIVOTDATA("[Base_Tarjetas].[Importe]",TDinamica_R!$A$3,
"[Base_Tarjetas].[PERIODO]","[Base_Tarjetas].[PERIODO].&amp;[" &amp; TEXT(D$6,"yyyymm") &amp; "]",
"[Base_Tarjetas].[Metrica]","[Base_Tarjetas].[Metrica].&amp;[" &amp; $A66 &amp; "]",
"[Base_Tarjetas].[SEGMENTO_DESCRIP]","[Base_Tarjetas].[SEGMENTO_DESCRIP].&amp;[" &amp; $C$6 &amp; "]",
"[Base_Tarjetas].[SITUACION]","[Base_Tarjetas].[SITUACION].&amp;[" &amp; $C66 &amp; "]",
"[Base_Tarjetas].[TIPO]","[Base_Tarjetas].[TIPO].&amp;[" &amp; $C$1 &amp; "]")/1000,
0)</f>
        <v>0</v>
      </c>
      <c r="E66" s="8">
        <f>IFERROR(
GETPIVOTDATA("[Base_Tarjetas].[Importe]",TDinamica_R!$A$3,
"[Base_Tarjetas].[PERIODO]","[Base_Tarjetas].[PERIODO].&amp;[" &amp; TEXT(E$6,"yyyymm") &amp; "]",
"[Base_Tarjetas].[Metrica]","[Base_Tarjetas].[Metrica].&amp;[" &amp; $A66 &amp; "]",
"[Base_Tarjetas].[SEGMENTO_DESCRIP]","[Base_Tarjetas].[SEGMENTO_DESCRIP].&amp;[" &amp; $C$6 &amp; "]",
"[Base_Tarjetas].[SITUACION]","[Base_Tarjetas].[SITUACION].&amp;[" &amp; $C66 &amp; "]",
"[Base_Tarjetas].[TIPO]","[Base_Tarjetas].[TIPO].&amp;[" &amp; $C$1 &amp; "]")/1000,
0)</f>
        <v>0</v>
      </c>
      <c r="F66" s="8">
        <f>IFERROR(
GETPIVOTDATA("[Base_Tarjetas].[Importe]",TDinamica_R!$A$3,
"[Base_Tarjetas].[PERIODO]","[Base_Tarjetas].[PERIODO].&amp;[" &amp; TEXT(F$6,"yyyymm") &amp; "]",
"[Base_Tarjetas].[Metrica]","[Base_Tarjetas].[Metrica].&amp;[" &amp; $A66 &amp; "]",
"[Base_Tarjetas].[SEGMENTO_DESCRIP]","[Base_Tarjetas].[SEGMENTO_DESCRIP].&amp;[" &amp; $C$6 &amp; "]",
"[Base_Tarjetas].[SITUACION]","[Base_Tarjetas].[SITUACION].&amp;[" &amp; $C66 &amp; "]",
"[Base_Tarjetas].[TIPO]","[Base_Tarjetas].[TIPO].&amp;[" &amp; $C$1 &amp; "]")/1000,
0)</f>
        <v>0</v>
      </c>
      <c r="G66" s="8">
        <f>IFERROR(
GETPIVOTDATA("[Base_Tarjetas].[Importe]",TDinamica_R!$A$3,
"[Base_Tarjetas].[PERIODO]","[Base_Tarjetas].[PERIODO].&amp;[" &amp; TEXT(G$6,"yyyymm") &amp; "]",
"[Base_Tarjetas].[Metrica]","[Base_Tarjetas].[Metrica].&amp;[" &amp; $A66 &amp; "]",
"[Base_Tarjetas].[SEGMENTO_DESCRIP]","[Base_Tarjetas].[SEGMENTO_DESCRIP].&amp;[" &amp; $C$6 &amp; "]",
"[Base_Tarjetas].[SITUACION]","[Base_Tarjetas].[SITUACION].&amp;[" &amp; $C66 &amp; "]",
"[Base_Tarjetas].[TIPO]","[Base_Tarjetas].[TIPO].&amp;[" &amp; $C$1 &amp; "]")/1000,
0)</f>
        <v>0</v>
      </c>
      <c r="H66" s="8">
        <f>IFERROR(
GETPIVOTDATA("[Base_Tarjetas].[Importe]",TDinamica_R!$A$3,
"[Base_Tarjetas].[PERIODO]","[Base_Tarjetas].[PERIODO].&amp;[" &amp; TEXT(H$6,"yyyymm") &amp; "]",
"[Base_Tarjetas].[Metrica]","[Base_Tarjetas].[Metrica].&amp;[" &amp; $A66 &amp; "]",
"[Base_Tarjetas].[SEGMENTO_DESCRIP]","[Base_Tarjetas].[SEGMENTO_DESCRIP].&amp;[" &amp; $C$6 &amp; "]",
"[Base_Tarjetas].[SITUACION]","[Base_Tarjetas].[SITUACION].&amp;[" &amp; $C66 &amp; "]",
"[Base_Tarjetas].[TIPO]","[Base_Tarjetas].[TIPO].&amp;[" &amp; $C$1 &amp; "]")/1000,
0)</f>
        <v>0</v>
      </c>
      <c r="I66" s="8">
        <f>IFERROR(
GETPIVOTDATA("[Base_Tarjetas].[Importe]",TDinamica_R!$A$3,
"[Base_Tarjetas].[PERIODO]","[Base_Tarjetas].[PERIODO].&amp;[" &amp; TEXT(I$6,"yyyymm") &amp; "]",
"[Base_Tarjetas].[Metrica]","[Base_Tarjetas].[Metrica].&amp;[" &amp; $A66 &amp; "]",
"[Base_Tarjetas].[SEGMENTO_DESCRIP]","[Base_Tarjetas].[SEGMENTO_DESCRIP].&amp;[" &amp; $C$6 &amp; "]",
"[Base_Tarjetas].[SITUACION]","[Base_Tarjetas].[SITUACION].&amp;[" &amp; $C66 &amp; "]",
"[Base_Tarjetas].[TIPO]","[Base_Tarjetas].[TIPO].&amp;[" &amp; $C$1 &amp; "]")/1000,
0)</f>
        <v>0</v>
      </c>
      <c r="J66" s="8">
        <f>IFERROR(
GETPIVOTDATA("[Base_Tarjetas].[Importe]",TDinamica_R!$A$3,
"[Base_Tarjetas].[PERIODO]","[Base_Tarjetas].[PERIODO].&amp;[" &amp; TEXT(J$6,"yyyymm") &amp; "]",
"[Base_Tarjetas].[Metrica]","[Base_Tarjetas].[Metrica].&amp;[" &amp; $A66 &amp; "]",
"[Base_Tarjetas].[SEGMENTO_DESCRIP]","[Base_Tarjetas].[SEGMENTO_DESCRIP].&amp;[" &amp; $C$6 &amp; "]",
"[Base_Tarjetas].[SITUACION]","[Base_Tarjetas].[SITUACION].&amp;[" &amp; $C66 &amp; "]",
"[Base_Tarjetas].[TIPO]","[Base_Tarjetas].[TIPO].&amp;[" &amp; $C$1 &amp; "]")/1000,
0)</f>
        <v>0</v>
      </c>
      <c r="K66" s="8">
        <f>IFERROR(
GETPIVOTDATA("[Base_Tarjetas].[Importe]",TDinamica_R!$A$3,
"[Base_Tarjetas].[PERIODO]","[Base_Tarjetas].[PERIODO].&amp;[" &amp; TEXT(K$6,"yyyymm") &amp; "]",
"[Base_Tarjetas].[Metrica]","[Base_Tarjetas].[Metrica].&amp;[" &amp; $A66 &amp; "]",
"[Base_Tarjetas].[SEGMENTO_DESCRIP]","[Base_Tarjetas].[SEGMENTO_DESCRIP].&amp;[" &amp; $C$6 &amp; "]",
"[Base_Tarjetas].[SITUACION]","[Base_Tarjetas].[SITUACION].&amp;[" &amp; $C66 &amp; "]",
"[Base_Tarjetas].[TIPO]","[Base_Tarjetas].[TIPO].&amp;[" &amp; $C$1 &amp; "]")/1000,
0)</f>
        <v>0</v>
      </c>
      <c r="L66" s="8">
        <f>IFERROR(
GETPIVOTDATA("[Base_Tarjetas].[Importe]",TDinamica_R!$A$3,
"[Base_Tarjetas].[PERIODO]","[Base_Tarjetas].[PERIODO].&amp;[" &amp; TEXT(L$6,"yyyymm") &amp; "]",
"[Base_Tarjetas].[Metrica]","[Base_Tarjetas].[Metrica].&amp;[" &amp; $A66 &amp; "]",
"[Base_Tarjetas].[SEGMENTO_DESCRIP]","[Base_Tarjetas].[SEGMENTO_DESCRIP].&amp;[" &amp; $C$6 &amp; "]",
"[Base_Tarjetas].[SITUACION]","[Base_Tarjetas].[SITUACION].&amp;[" &amp; $C66 &amp; "]",
"[Base_Tarjetas].[TIPO]","[Base_Tarjetas].[TIPO].&amp;[" &amp; $C$1 &amp; "]")/1000,
0)</f>
        <v>0</v>
      </c>
      <c r="M66" s="8">
        <f>IFERROR(
GETPIVOTDATA("[Base_Tarjetas].[Importe]",TDinamica_R!$A$3,
"[Base_Tarjetas].[PERIODO]","[Base_Tarjetas].[PERIODO].&amp;[" &amp; TEXT(M$6,"yyyymm") &amp; "]",
"[Base_Tarjetas].[Metrica]","[Base_Tarjetas].[Metrica].&amp;[" &amp; $A66 &amp; "]",
"[Base_Tarjetas].[SEGMENTO_DESCRIP]","[Base_Tarjetas].[SEGMENTO_DESCRIP].&amp;[" &amp; $C$6 &amp; "]",
"[Base_Tarjetas].[SITUACION]","[Base_Tarjetas].[SITUACION].&amp;[" &amp; $C66 &amp; "]",
"[Base_Tarjetas].[TIPO]","[Base_Tarjetas].[TIPO].&amp;[" &amp; $C$1 &amp; "]")/1000,
0)</f>
        <v>0</v>
      </c>
      <c r="N66" s="8">
        <f>IFERROR(
GETPIVOTDATA("[Base_Tarjetas].[Importe]",TDinamica_R!$A$3,
"[Base_Tarjetas].[PERIODO]","[Base_Tarjetas].[PERIODO].&amp;[" &amp; TEXT(N$6,"yyyymm") &amp; "]",
"[Base_Tarjetas].[Metrica]","[Base_Tarjetas].[Metrica].&amp;[" &amp; $A66 &amp; "]",
"[Base_Tarjetas].[SEGMENTO_DESCRIP]","[Base_Tarjetas].[SEGMENTO_DESCRIP].&amp;[" &amp; $C$6 &amp; "]",
"[Base_Tarjetas].[SITUACION]","[Base_Tarjetas].[SITUACION].&amp;[" &amp; $C66 &amp; "]",
"[Base_Tarjetas].[TIPO]","[Base_Tarjetas].[TIPO].&amp;[" &amp; $C$1 &amp; "]")/1000,
0)</f>
        <v>0</v>
      </c>
      <c r="O66" s="8">
        <f>IFERROR(
GETPIVOTDATA("[Base_Tarjetas].[Importe]",TDinamica_R!$A$3,
"[Base_Tarjetas].[PERIODO]","[Base_Tarjetas].[PERIODO].&amp;[" &amp; TEXT(O$6,"yyyymm") &amp; "]",
"[Base_Tarjetas].[Metrica]","[Base_Tarjetas].[Metrica].&amp;[" &amp; $A66 &amp; "]",
"[Base_Tarjetas].[SEGMENTO_DESCRIP]","[Base_Tarjetas].[SEGMENTO_DESCRIP].&amp;[" &amp; $C$6 &amp; "]",
"[Base_Tarjetas].[SITUACION]","[Base_Tarjetas].[SITUACION].&amp;[" &amp; $C66 &amp; "]",
"[Base_Tarjetas].[TIPO]","[Base_Tarjetas].[TIPO].&amp;[" &amp; $C$1 &amp; "]")/1000,
0)</f>
        <v>0</v>
      </c>
      <c r="P66" s="8">
        <f>IFERROR(
GETPIVOTDATA("[Base_Tarjetas].[Importe]",TDinamica_R!$A$3,
"[Base_Tarjetas].[PERIODO]","[Base_Tarjetas].[PERIODO].&amp;[" &amp; TEXT(P$6,"yyyymm") &amp; "]",
"[Base_Tarjetas].[Metrica]","[Base_Tarjetas].[Metrica].&amp;[" &amp; $A66 &amp; "]",
"[Base_Tarjetas].[SEGMENTO_DESCRIP]","[Base_Tarjetas].[SEGMENTO_DESCRIP].&amp;[" &amp; $C$6 &amp; "]",
"[Base_Tarjetas].[SITUACION]","[Base_Tarjetas].[SITUACION].&amp;[" &amp; $C66 &amp; "]",
"[Base_Tarjetas].[TIPO]","[Base_Tarjetas].[TIPO].&amp;[" &amp; $C$1 &amp; "]")/1000,
0)</f>
        <v>0</v>
      </c>
      <c r="Q66" s="8">
        <f>IFERROR(
GETPIVOTDATA("[Base_Tarjetas].[Importe]",TDinamica_R!$A$3,
"[Base_Tarjetas].[PERIODO]","[Base_Tarjetas].[PERIODO].&amp;[" &amp; TEXT(Q$6,"yyyymm") &amp; "]",
"[Base_Tarjetas].[Metrica]","[Base_Tarjetas].[Metrica].&amp;[" &amp; $A66 &amp; "]",
"[Base_Tarjetas].[SEGMENTO_DESCRIP]","[Base_Tarjetas].[SEGMENTO_DESCRIP].&amp;[" &amp; $C$6 &amp; "]",
"[Base_Tarjetas].[SITUACION]","[Base_Tarjetas].[SITUACION].&amp;[" &amp; $C66 &amp; "]",
"[Base_Tarjetas].[TIPO]","[Base_Tarjetas].[TIPO].&amp;[" &amp; $C$1 &amp; "]")/1000,
0)</f>
        <v>0</v>
      </c>
      <c r="R66" s="8">
        <f>IFERROR(
GETPIVOTDATA("[Base_Tarjetas].[Importe]",TDinamica_R!$A$3,
"[Base_Tarjetas].[PERIODO]","[Base_Tarjetas].[PERIODO].&amp;[" &amp; TEXT(R$6,"yyyymm") &amp; "]",
"[Base_Tarjetas].[Metrica]","[Base_Tarjetas].[Metrica].&amp;[" &amp; $A66 &amp; "]",
"[Base_Tarjetas].[SEGMENTO_DESCRIP]","[Base_Tarjetas].[SEGMENTO_DESCRIP].&amp;[" &amp; $C$6 &amp; "]",
"[Base_Tarjetas].[SITUACION]","[Base_Tarjetas].[SITUACION].&amp;[" &amp; $C66 &amp; "]",
"[Base_Tarjetas].[TIPO]","[Base_Tarjetas].[TIPO].&amp;[" &amp; $C$1 &amp; "]")/1000,
0)</f>
        <v>0</v>
      </c>
      <c r="S66" s="8">
        <f>IFERROR(
GETPIVOTDATA("[Base_Tarjetas].[Importe]",TDinamica_R!$A$3,
"[Base_Tarjetas].[PERIODO]","[Base_Tarjetas].[PERIODO].&amp;[" &amp; TEXT(S$6,"yyyymm") &amp; "]",
"[Base_Tarjetas].[Metrica]","[Base_Tarjetas].[Metrica].&amp;[" &amp; $A66 &amp; "]",
"[Base_Tarjetas].[SEGMENTO_DESCRIP]","[Base_Tarjetas].[SEGMENTO_DESCRIP].&amp;[" &amp; $C$6 &amp; "]",
"[Base_Tarjetas].[SITUACION]","[Base_Tarjetas].[SITUACION].&amp;[" &amp; $C66 &amp; "]",
"[Base_Tarjetas].[TIPO]","[Base_Tarjetas].[TIPO].&amp;[" &amp; $C$1 &amp; "]")/1000,
0)</f>
        <v>0</v>
      </c>
      <c r="T66" s="8">
        <f>IFERROR(
GETPIVOTDATA("[Base_Tarjetas].[Importe]",TDinamica_R!$A$3,
"[Base_Tarjetas].[PERIODO]","[Base_Tarjetas].[PERIODO].&amp;[" &amp; TEXT(T$6,"yyyymm") &amp; "]",
"[Base_Tarjetas].[Metrica]","[Base_Tarjetas].[Metrica].&amp;[" &amp; $A66 &amp; "]",
"[Base_Tarjetas].[SEGMENTO_DESCRIP]","[Base_Tarjetas].[SEGMENTO_DESCRIP].&amp;[" &amp; $C$6 &amp; "]",
"[Base_Tarjetas].[SITUACION]","[Base_Tarjetas].[SITUACION].&amp;[" &amp; $C66 &amp; "]",
"[Base_Tarjetas].[TIPO]","[Base_Tarjetas].[TIPO].&amp;[" &amp; $C$1 &amp; "]")/1000,
0)</f>
        <v>0</v>
      </c>
      <c r="U66" s="8">
        <f>IFERROR(
GETPIVOTDATA("[Base_Tarjetas].[Importe]",TDinamica_R!$A$3,
"[Base_Tarjetas].[PERIODO]","[Base_Tarjetas].[PERIODO].&amp;[" &amp; TEXT(U$6,"yyyymm") &amp; "]",
"[Base_Tarjetas].[Metrica]","[Base_Tarjetas].[Metrica].&amp;[" &amp; $A66 &amp; "]",
"[Base_Tarjetas].[SEGMENTO_DESCRIP]","[Base_Tarjetas].[SEGMENTO_DESCRIP].&amp;[" &amp; $C$6 &amp; "]",
"[Base_Tarjetas].[SITUACION]","[Base_Tarjetas].[SITUACION].&amp;[" &amp; $C66 &amp; "]",
"[Base_Tarjetas].[TIPO]","[Base_Tarjetas].[TIPO].&amp;[" &amp; $C$1 &amp; "]")/1000,
0)</f>
        <v>0</v>
      </c>
      <c r="V66" s="8">
        <f>IFERROR(
GETPIVOTDATA("[Base_Tarjetas].[Importe]",TDinamica_R!$A$3,
"[Base_Tarjetas].[PERIODO]","[Base_Tarjetas].[PERIODO].&amp;[" &amp; TEXT(V$6,"yyyymm") &amp; "]",
"[Base_Tarjetas].[Metrica]","[Base_Tarjetas].[Metrica].&amp;[" &amp; $A66 &amp; "]",
"[Base_Tarjetas].[SEGMENTO_DESCRIP]","[Base_Tarjetas].[SEGMENTO_DESCRIP].&amp;[" &amp; $C$6 &amp; "]",
"[Base_Tarjetas].[SITUACION]","[Base_Tarjetas].[SITUACION].&amp;[" &amp; $C66 &amp; "]",
"[Base_Tarjetas].[TIPO]","[Base_Tarjetas].[TIPO].&amp;[" &amp; $C$1 &amp; "]")/1000,
0)</f>
        <v>0</v>
      </c>
      <c r="W66" s="8">
        <f>IFERROR(
GETPIVOTDATA("[Base_Tarjetas].[Importe]",TDinamica_R!$A$3,
"[Base_Tarjetas].[PERIODO]","[Base_Tarjetas].[PERIODO].&amp;[" &amp; TEXT(W$6,"yyyymm") &amp; "]",
"[Base_Tarjetas].[Metrica]","[Base_Tarjetas].[Metrica].&amp;[" &amp; $A66 &amp; "]",
"[Base_Tarjetas].[SEGMENTO_DESCRIP]","[Base_Tarjetas].[SEGMENTO_DESCRIP].&amp;[" &amp; $C$6 &amp; "]",
"[Base_Tarjetas].[SITUACION]","[Base_Tarjetas].[SITUACION].&amp;[" &amp; $C66 &amp; "]",
"[Base_Tarjetas].[TIPO]","[Base_Tarjetas].[TIPO].&amp;[" &amp; $C$1 &amp; "]")/1000,
0)</f>
        <v>0</v>
      </c>
      <c r="X66" s="8">
        <f>IFERROR(
GETPIVOTDATA("[Base_Tarjetas].[Importe]",TDinamica_R!$A$3,
"[Base_Tarjetas].[PERIODO]","[Base_Tarjetas].[PERIODO].&amp;[" &amp; TEXT(X$6,"yyyymm") &amp; "]",
"[Base_Tarjetas].[Metrica]","[Base_Tarjetas].[Metrica].&amp;[" &amp; $A66 &amp; "]",
"[Base_Tarjetas].[SEGMENTO_DESCRIP]","[Base_Tarjetas].[SEGMENTO_DESCRIP].&amp;[" &amp; $C$6 &amp; "]",
"[Base_Tarjetas].[SITUACION]","[Base_Tarjetas].[SITUACION].&amp;[" &amp; $C66 &amp; "]",
"[Base_Tarjetas].[TIPO]","[Base_Tarjetas].[TIPO].&amp;[" &amp; $C$1 &amp; "]")/1000,
0)</f>
        <v>0</v>
      </c>
      <c r="Y66" s="8">
        <f>IFERROR(
GETPIVOTDATA("[Base_Tarjetas].[Importe]",TDinamica_R!$A$3,
"[Base_Tarjetas].[PERIODO]","[Base_Tarjetas].[PERIODO].&amp;[" &amp; TEXT(Y$6,"yyyymm") &amp; "]",
"[Base_Tarjetas].[Metrica]","[Base_Tarjetas].[Metrica].&amp;[" &amp; $A66 &amp; "]",
"[Base_Tarjetas].[SEGMENTO_DESCRIP]","[Base_Tarjetas].[SEGMENTO_DESCRIP].&amp;[" &amp; $C$6 &amp; "]",
"[Base_Tarjetas].[SITUACION]","[Base_Tarjetas].[SITUACION].&amp;[" &amp; $C66 &amp; "]",
"[Base_Tarjetas].[TIPO]","[Base_Tarjetas].[TIPO].&amp;[" &amp; $C$1 &amp; "]")/1000,
0)</f>
        <v>0</v>
      </c>
      <c r="Z66" s="8">
        <f>IFERROR(
GETPIVOTDATA("[Base_Tarjetas].[Importe]",TDinamica_R!$A$3,
"[Base_Tarjetas].[PERIODO]","[Base_Tarjetas].[PERIODO].&amp;[" &amp; TEXT(Z$6,"yyyymm") &amp; "]",
"[Base_Tarjetas].[Metrica]","[Base_Tarjetas].[Metrica].&amp;[" &amp; $A66 &amp; "]",
"[Base_Tarjetas].[SEGMENTO_DESCRIP]","[Base_Tarjetas].[SEGMENTO_DESCRIP].&amp;[" &amp; $C$6 &amp; "]",
"[Base_Tarjetas].[SITUACION]","[Base_Tarjetas].[SITUACION].&amp;[" &amp; $C66 &amp; "]",
"[Base_Tarjetas].[TIPO]","[Base_Tarjetas].[TIPO].&amp;[" &amp; $C$1 &amp; "]")/1000,
0)</f>
        <v>0</v>
      </c>
      <c r="AA66" s="8">
        <f>IFERROR(
GETPIVOTDATA("[Base_Tarjetas].[Importe]",TDinamica_R!$A$3,
"[Base_Tarjetas].[PERIODO]","[Base_Tarjetas].[PERIODO].&amp;[" &amp; TEXT(AA$6,"yyyymm") &amp; "]",
"[Base_Tarjetas].[Metrica]","[Base_Tarjetas].[Metrica].&amp;[" &amp; $A66 &amp; "]",
"[Base_Tarjetas].[SEGMENTO_DESCRIP]","[Base_Tarjetas].[SEGMENTO_DESCRIP].&amp;[" &amp; $C$6 &amp; "]",
"[Base_Tarjetas].[SITUACION]","[Base_Tarjetas].[SITUACION].&amp;[" &amp; $C66 &amp; "]",
"[Base_Tarjetas].[TIPO]","[Base_Tarjetas].[TIPO].&amp;[" &amp; $C$1 &amp; "]")/1000,
0)</f>
        <v>0</v>
      </c>
      <c r="AB66" s="8">
        <f>IFERROR(
GETPIVOTDATA("[Base_Tarjetas].[Importe]",TDinamica_R!$A$3,
"[Base_Tarjetas].[PERIODO]","[Base_Tarjetas].[PERIODO].&amp;[" &amp; TEXT(AB$6,"yyyymm") &amp; "]",
"[Base_Tarjetas].[Metrica]","[Base_Tarjetas].[Metrica].&amp;[" &amp; $A66 &amp; "]",
"[Base_Tarjetas].[SEGMENTO_DESCRIP]","[Base_Tarjetas].[SEGMENTO_DESCRIP].&amp;[" &amp; $C$6 &amp; "]",
"[Base_Tarjetas].[SITUACION]","[Base_Tarjetas].[SITUACION].&amp;[" &amp; $C66 &amp; "]",
"[Base_Tarjetas].[TIPO]","[Base_Tarjetas].[TIPO].&amp;[" &amp; $C$1 &amp; "]")/1000,
0)</f>
        <v>0</v>
      </c>
      <c r="AC66" s="8">
        <f>IFERROR(
GETPIVOTDATA("[Base_Tarjetas].[Importe]",TDinamica_R!$A$3,
"[Base_Tarjetas].[PERIODO]","[Base_Tarjetas].[PERIODO].&amp;[" &amp; TEXT(AC$6,"yyyymm") &amp; "]",
"[Base_Tarjetas].[Metrica]","[Base_Tarjetas].[Metrica].&amp;[" &amp; $A66 &amp; "]",
"[Base_Tarjetas].[SEGMENTO_DESCRIP]","[Base_Tarjetas].[SEGMENTO_DESCRIP].&amp;[" &amp; $C$6 &amp; "]",
"[Base_Tarjetas].[SITUACION]","[Base_Tarjetas].[SITUACION].&amp;[" &amp; $C66 &amp; "]",
"[Base_Tarjetas].[TIPO]","[Base_Tarjetas].[TIPO].&amp;[" &amp; $C$1 &amp; "]")/1000,
0)</f>
        <v>0</v>
      </c>
      <c r="AD66" s="8">
        <f>IFERROR(
GETPIVOTDATA("[Base_Tarjetas].[Importe]",TDinamica_R!$A$3,
"[Base_Tarjetas].[PERIODO]","[Base_Tarjetas].[PERIODO].&amp;[" &amp; TEXT(AD$6,"yyyymm") &amp; "]",
"[Base_Tarjetas].[Metrica]","[Base_Tarjetas].[Metrica].&amp;[" &amp; $A66 &amp; "]",
"[Base_Tarjetas].[SEGMENTO_DESCRIP]","[Base_Tarjetas].[SEGMENTO_DESCRIP].&amp;[" &amp; $C$6 &amp; "]",
"[Base_Tarjetas].[SITUACION]","[Base_Tarjetas].[SITUACION].&amp;[" &amp; $C66 &amp; "]",
"[Base_Tarjetas].[TIPO]","[Base_Tarjetas].[TIPO].&amp;[" &amp; $C$1 &amp; "]")/1000,
0)</f>
        <v>0</v>
      </c>
      <c r="AE66" s="8">
        <f>IFERROR(
GETPIVOTDATA("[Base_Tarjetas].[Importe]",TDinamica_R!$A$3,
"[Base_Tarjetas].[PERIODO]","[Base_Tarjetas].[PERIODO].&amp;[" &amp; TEXT(AE$6,"yyyymm") &amp; "]",
"[Base_Tarjetas].[Metrica]","[Base_Tarjetas].[Metrica].&amp;[" &amp; $A66 &amp; "]",
"[Base_Tarjetas].[SEGMENTO_DESCRIP]","[Base_Tarjetas].[SEGMENTO_DESCRIP].&amp;[" &amp; $C$6 &amp; "]",
"[Base_Tarjetas].[SITUACION]","[Base_Tarjetas].[SITUACION].&amp;[" &amp; $C66 &amp; "]",
"[Base_Tarjetas].[TIPO]","[Base_Tarjetas].[TIPO].&amp;[" &amp; $C$1 &amp; "]")/1000,
0)</f>
        <v>0</v>
      </c>
      <c r="AF66" s="8">
        <f>IFERROR(
GETPIVOTDATA("[Base_Tarjetas].[Importe]",TDinamica_R!$A$3,
"[Base_Tarjetas].[PERIODO]","[Base_Tarjetas].[PERIODO].&amp;[" &amp; TEXT(AF$6,"yyyymm") &amp; "]",
"[Base_Tarjetas].[Metrica]","[Base_Tarjetas].[Metrica].&amp;[" &amp; $A66 &amp; "]",
"[Base_Tarjetas].[SEGMENTO_DESCRIP]","[Base_Tarjetas].[SEGMENTO_DESCRIP].&amp;[" &amp; $C$6 &amp; "]",
"[Base_Tarjetas].[SITUACION]","[Base_Tarjetas].[SITUACION].&amp;[" &amp; $C66 &amp; "]",
"[Base_Tarjetas].[TIPO]","[Base_Tarjetas].[TIPO].&amp;[" &amp; $C$1 &amp; "]")/1000,
0)</f>
        <v>0</v>
      </c>
      <c r="AG66" s="8">
        <f>IFERROR(
GETPIVOTDATA("[Base_Tarjetas].[Importe]",TDinamica_R!$A$3,
"[Base_Tarjetas].[PERIODO]","[Base_Tarjetas].[PERIODO].&amp;[" &amp; TEXT(AG$6,"yyyymm") &amp; "]",
"[Base_Tarjetas].[Metrica]","[Base_Tarjetas].[Metrica].&amp;[" &amp; $A66 &amp; "]",
"[Base_Tarjetas].[SEGMENTO_DESCRIP]","[Base_Tarjetas].[SEGMENTO_DESCRIP].&amp;[" &amp; $C$6 &amp; "]",
"[Base_Tarjetas].[SITUACION]","[Base_Tarjetas].[SITUACION].&amp;[" &amp; $C66 &amp; "]",
"[Base_Tarjetas].[TIPO]","[Base_Tarjetas].[TIPO].&amp;[" &amp; $C$1 &amp; "]")/1000,
0)</f>
        <v>0</v>
      </c>
      <c r="AH66" s="8">
        <f>IFERROR(
GETPIVOTDATA("[Base_Tarjetas].[Importe]",TDinamica_R!$A$3,
"[Base_Tarjetas].[PERIODO]","[Base_Tarjetas].[PERIODO].&amp;[" &amp; TEXT(AH$6,"yyyymm") &amp; "]",
"[Base_Tarjetas].[Metrica]","[Base_Tarjetas].[Metrica].&amp;[" &amp; $A66 &amp; "]",
"[Base_Tarjetas].[SEGMENTO_DESCRIP]","[Base_Tarjetas].[SEGMENTO_DESCRIP].&amp;[" &amp; $C$6 &amp; "]",
"[Base_Tarjetas].[SITUACION]","[Base_Tarjetas].[SITUACION].&amp;[" &amp; $C66 &amp; "]",
"[Base_Tarjetas].[TIPO]","[Base_Tarjetas].[TIPO].&amp;[" &amp; $C$1 &amp; "]")/1000,
0)</f>
        <v>0</v>
      </c>
      <c r="AI66" s="8">
        <f>IFERROR(
GETPIVOTDATA("[Base_Tarjetas].[Importe]",TDinamica_R!$A$3,
"[Base_Tarjetas].[PERIODO]","[Base_Tarjetas].[PERIODO].&amp;[" &amp; TEXT(AI$6,"yyyymm") &amp; "]",
"[Base_Tarjetas].[Metrica]","[Base_Tarjetas].[Metrica].&amp;[" &amp; $A66 &amp; "]",
"[Base_Tarjetas].[SEGMENTO_DESCRIP]","[Base_Tarjetas].[SEGMENTO_DESCRIP].&amp;[" &amp; $C$6 &amp; "]",
"[Base_Tarjetas].[SITUACION]","[Base_Tarjetas].[SITUACION].&amp;[" &amp; $C66 &amp; "]",
"[Base_Tarjetas].[TIPO]","[Base_Tarjetas].[TIPO].&amp;[" &amp; $C$1 &amp; "]")/1000,
0)</f>
        <v>0</v>
      </c>
      <c r="AJ66" s="8">
        <f>IFERROR(
GETPIVOTDATA("[Base_Tarjetas].[Importe]",TDinamica_R!$A$3,
"[Base_Tarjetas].[PERIODO]","[Base_Tarjetas].[PERIODO].&amp;[" &amp; TEXT(AJ$6,"yyyymm") &amp; "]",
"[Base_Tarjetas].[Metrica]","[Base_Tarjetas].[Metrica].&amp;[" &amp; $A66 &amp; "]",
"[Base_Tarjetas].[SEGMENTO_DESCRIP]","[Base_Tarjetas].[SEGMENTO_DESCRIP].&amp;[" &amp; $C$6 &amp; "]",
"[Base_Tarjetas].[SITUACION]","[Base_Tarjetas].[SITUACION].&amp;[" &amp; $C66 &amp; "]",
"[Base_Tarjetas].[TIPO]","[Base_Tarjetas].[TIPO].&amp;[" &amp; $C$1 &amp; "]")/1000,
0)</f>
        <v>0</v>
      </c>
      <c r="AK66" s="8">
        <f>IFERROR(
GETPIVOTDATA("[Base_Tarjetas].[Importe]",TDinamica_R!$A$3,
"[Base_Tarjetas].[PERIODO]","[Base_Tarjetas].[PERIODO].&amp;[" &amp; TEXT(AK$6,"yyyymm") &amp; "]",
"[Base_Tarjetas].[Metrica]","[Base_Tarjetas].[Metrica].&amp;[" &amp; $A66 &amp; "]",
"[Base_Tarjetas].[SEGMENTO_DESCRIP]","[Base_Tarjetas].[SEGMENTO_DESCRIP].&amp;[" &amp; $C$6 &amp; "]",
"[Base_Tarjetas].[SITUACION]","[Base_Tarjetas].[SITUACION].&amp;[" &amp; $C66 &amp; "]",
"[Base_Tarjetas].[TIPO]","[Base_Tarjetas].[TIPO].&amp;[" &amp; $C$1 &amp; "]")/1000,
0)</f>
        <v>0</v>
      </c>
      <c r="AL66" s="8">
        <f>IFERROR(
GETPIVOTDATA("[Base_Tarjetas].[Importe]",TDinamica_R!$A$3,
"[Base_Tarjetas].[PERIODO]","[Base_Tarjetas].[PERIODO].&amp;[" &amp; TEXT(AL$6,"yyyymm") &amp; "]",
"[Base_Tarjetas].[Metrica]","[Base_Tarjetas].[Metrica].&amp;[" &amp; $A66 &amp; "]",
"[Base_Tarjetas].[SEGMENTO_DESCRIP]","[Base_Tarjetas].[SEGMENTO_DESCRIP].&amp;[" &amp; $C$6 &amp; "]",
"[Base_Tarjetas].[SITUACION]","[Base_Tarjetas].[SITUACION].&amp;[" &amp; $C66 &amp; "]",
"[Base_Tarjetas].[TIPO]","[Base_Tarjetas].[TIPO].&amp;[" &amp; $C$1 &amp; "]")/1000,
0)</f>
        <v>0</v>
      </c>
      <c r="AM66" s="8">
        <f>IFERROR(
GETPIVOTDATA("[Base_Tarjetas].[Importe]",TDinamica_R!$A$3,
"[Base_Tarjetas].[PERIODO]","[Base_Tarjetas].[PERIODO].&amp;[" &amp; TEXT(AM$6,"yyyymm") &amp; "]",
"[Base_Tarjetas].[Metrica]","[Base_Tarjetas].[Metrica].&amp;[" &amp; $A66 &amp; "]",
"[Base_Tarjetas].[SEGMENTO_DESCRIP]","[Base_Tarjetas].[SEGMENTO_DESCRIP].&amp;[" &amp; $C$6 &amp; "]",
"[Base_Tarjetas].[SITUACION]","[Base_Tarjetas].[SITUACION].&amp;[" &amp; $C66 &amp; "]",
"[Base_Tarjetas].[TIPO]","[Base_Tarjetas].[TIPO].&amp;[" &amp; $C$1 &amp; "]")/1000,
0)</f>
        <v>0</v>
      </c>
      <c r="AN66" s="8">
        <f>IFERROR(
GETPIVOTDATA("[Base_Tarjetas].[Importe]",TDinamica_R!$A$3,
"[Base_Tarjetas].[PERIODO]","[Base_Tarjetas].[PERIODO].&amp;[" &amp; TEXT(AN$6,"yyyymm") &amp; "]",
"[Base_Tarjetas].[Metrica]","[Base_Tarjetas].[Metrica].&amp;[" &amp; $A66 &amp; "]",
"[Base_Tarjetas].[SEGMENTO_DESCRIP]","[Base_Tarjetas].[SEGMENTO_DESCRIP].&amp;[" &amp; $C$6 &amp; "]",
"[Base_Tarjetas].[SITUACION]","[Base_Tarjetas].[SITUACION].&amp;[" &amp; $C66 &amp; "]",
"[Base_Tarjetas].[TIPO]","[Base_Tarjetas].[TIPO].&amp;[" &amp; $C$1 &amp; "]")/1000,
0)</f>
        <v>0</v>
      </c>
      <c r="AO66" s="8">
        <f>IFERROR(
GETPIVOTDATA("[Base_Tarjetas].[Importe]",TDinamica_R!$A$3,
"[Base_Tarjetas].[PERIODO]","[Base_Tarjetas].[PERIODO].&amp;[" &amp; TEXT(AO$6,"yyyymm") &amp; "]",
"[Base_Tarjetas].[Metrica]","[Base_Tarjetas].[Metrica].&amp;[" &amp; $A66 &amp; "]",
"[Base_Tarjetas].[SEGMENTO_DESCRIP]","[Base_Tarjetas].[SEGMENTO_DESCRIP].&amp;[" &amp; $C$6 &amp; "]",
"[Base_Tarjetas].[SITUACION]","[Base_Tarjetas].[SITUACION].&amp;[" &amp; $C66 &amp; "]",
"[Base_Tarjetas].[TIPO]","[Base_Tarjetas].[TIPO].&amp;[" &amp; $C$1 &amp; "]")/1000,
0)</f>
        <v>0</v>
      </c>
      <c r="AP66" s="8">
        <f>IFERROR(
GETPIVOTDATA("[Base_Tarjetas].[Importe]",TDinamica_R!$A$3,
"[Base_Tarjetas].[PERIODO]","[Base_Tarjetas].[PERIODO].&amp;[" &amp; TEXT(AP$6,"yyyymm") &amp; "]",
"[Base_Tarjetas].[Metrica]","[Base_Tarjetas].[Metrica].&amp;[" &amp; $A66 &amp; "]",
"[Base_Tarjetas].[SEGMENTO_DESCRIP]","[Base_Tarjetas].[SEGMENTO_DESCRIP].&amp;[" &amp; $C$6 &amp; "]",
"[Base_Tarjetas].[SITUACION]","[Base_Tarjetas].[SITUACION].&amp;[" &amp; $C66 &amp; "]",
"[Base_Tarjetas].[TIPO]","[Base_Tarjetas].[TIPO].&amp;[" &amp; $C$1 &amp; "]")/1000,
0)</f>
        <v>0</v>
      </c>
      <c r="AQ66" s="8">
        <f>IFERROR(
GETPIVOTDATA("[Base_Tarjetas].[Importe]",TDinamica_R!$A$3,
"[Base_Tarjetas].[PERIODO]","[Base_Tarjetas].[PERIODO].&amp;[" &amp; TEXT(AQ$6,"yyyymm") &amp; "]",
"[Base_Tarjetas].[Metrica]","[Base_Tarjetas].[Metrica].&amp;[" &amp; $A66 &amp; "]",
"[Base_Tarjetas].[SEGMENTO_DESCRIP]","[Base_Tarjetas].[SEGMENTO_DESCRIP].&amp;[" &amp; $C$6 &amp; "]",
"[Base_Tarjetas].[SITUACION]","[Base_Tarjetas].[SITUACION].&amp;[" &amp; $C66 &amp; "]",
"[Base_Tarjetas].[TIPO]","[Base_Tarjetas].[TIPO].&amp;[" &amp; $C$1 &amp; "]")/1000,
0)</f>
        <v>0</v>
      </c>
      <c r="AR66" s="8">
        <f>IFERROR(
GETPIVOTDATA("[Base_Tarjetas].[Importe]",TDinamica_R!$A$3,
"[Base_Tarjetas].[PERIODO]","[Base_Tarjetas].[PERIODO].&amp;[" &amp; TEXT(AR$6,"yyyymm") &amp; "]",
"[Base_Tarjetas].[Metrica]","[Base_Tarjetas].[Metrica].&amp;[" &amp; $A66 &amp; "]",
"[Base_Tarjetas].[SEGMENTO_DESCRIP]","[Base_Tarjetas].[SEGMENTO_DESCRIP].&amp;[" &amp; $C$6 &amp; "]",
"[Base_Tarjetas].[SITUACION]","[Base_Tarjetas].[SITUACION].&amp;[" &amp; $C66 &amp; "]",
"[Base_Tarjetas].[TIPO]","[Base_Tarjetas].[TIPO].&amp;[" &amp; $C$1 &amp; "]")/1000,
0)</f>
        <v>0</v>
      </c>
      <c r="AS66" s="8">
        <f>IFERROR(
GETPIVOTDATA("[Base_Tarjetas].[Importe]",TDinamica_R!$A$3,
"[Base_Tarjetas].[PERIODO]","[Base_Tarjetas].[PERIODO].&amp;[" &amp; TEXT(AS$6,"yyyymm") &amp; "]",
"[Base_Tarjetas].[Metrica]","[Base_Tarjetas].[Metrica].&amp;[" &amp; $A66 &amp; "]",
"[Base_Tarjetas].[SEGMENTO_DESCRIP]","[Base_Tarjetas].[SEGMENTO_DESCRIP].&amp;[" &amp; $C$6 &amp; "]",
"[Base_Tarjetas].[SITUACION]","[Base_Tarjetas].[SITUACION].&amp;[" &amp; $C66 &amp; "]",
"[Base_Tarjetas].[TIPO]","[Base_Tarjetas].[TIPO].&amp;[" &amp; $C$1 &amp; "]")/1000,
0)</f>
        <v>0</v>
      </c>
      <c r="AT66" s="8">
        <f>IFERROR(
GETPIVOTDATA("[Base_Tarjetas].[Importe]",TDinamica_R!$A$3,
"[Base_Tarjetas].[PERIODO]","[Base_Tarjetas].[PERIODO].&amp;[" &amp; TEXT(AT$6,"yyyymm") &amp; "]",
"[Base_Tarjetas].[Metrica]","[Base_Tarjetas].[Metrica].&amp;[" &amp; $A66 &amp; "]",
"[Base_Tarjetas].[SEGMENTO_DESCRIP]","[Base_Tarjetas].[SEGMENTO_DESCRIP].&amp;[" &amp; $C$6 &amp; "]",
"[Base_Tarjetas].[SITUACION]","[Base_Tarjetas].[SITUACION].&amp;[" &amp; $C66 &amp; "]",
"[Base_Tarjetas].[TIPO]","[Base_Tarjetas].[TIPO].&amp;[" &amp; $C$1 &amp; "]")/1000,
0)</f>
        <v>0</v>
      </c>
      <c r="AU66" s="8">
        <f>IFERROR(
GETPIVOTDATA("[Base_Tarjetas].[Importe]",TDinamica_R!$A$3,
"[Base_Tarjetas].[PERIODO]","[Base_Tarjetas].[PERIODO].&amp;[" &amp; TEXT(AU$6,"yyyymm") &amp; "]",
"[Base_Tarjetas].[Metrica]","[Base_Tarjetas].[Metrica].&amp;[" &amp; $A66 &amp; "]",
"[Base_Tarjetas].[SEGMENTO_DESCRIP]","[Base_Tarjetas].[SEGMENTO_DESCRIP].&amp;[" &amp; $C$6 &amp; "]",
"[Base_Tarjetas].[SITUACION]","[Base_Tarjetas].[SITUACION].&amp;[" &amp; $C66 &amp; "]",
"[Base_Tarjetas].[TIPO]","[Base_Tarjetas].[TIPO].&amp;[" &amp; $C$1 &amp; "]")/1000,
0)</f>
        <v>0</v>
      </c>
      <c r="AV66" s="8">
        <f>IFERROR(
GETPIVOTDATA("[Base_Tarjetas].[Importe]",TDinamica_R!$A$3,
"[Base_Tarjetas].[PERIODO]","[Base_Tarjetas].[PERIODO].&amp;[" &amp; TEXT(AV$6,"yyyymm") &amp; "]",
"[Base_Tarjetas].[Metrica]","[Base_Tarjetas].[Metrica].&amp;[" &amp; $A66 &amp; "]",
"[Base_Tarjetas].[SEGMENTO_DESCRIP]","[Base_Tarjetas].[SEGMENTO_DESCRIP].&amp;[" &amp; $C$6 &amp; "]",
"[Base_Tarjetas].[SITUACION]","[Base_Tarjetas].[SITUACION].&amp;[" &amp; $C66 &amp; "]",
"[Base_Tarjetas].[TIPO]","[Base_Tarjetas].[TIPO].&amp;[" &amp; $C$1 &amp; "]")/1000,
0)</f>
        <v>0</v>
      </c>
      <c r="AW66" s="8">
        <f>IFERROR(
GETPIVOTDATA("[Base_Tarjetas].[Importe]",TDinamica_R!$A$3,
"[Base_Tarjetas].[PERIODO]","[Base_Tarjetas].[PERIODO].&amp;[" &amp; TEXT(AW$6,"yyyymm") &amp; "]",
"[Base_Tarjetas].[Metrica]","[Base_Tarjetas].[Metrica].&amp;[" &amp; $A66 &amp; "]",
"[Base_Tarjetas].[SEGMENTO_DESCRIP]","[Base_Tarjetas].[SEGMENTO_DESCRIP].&amp;[" &amp; $C$6 &amp; "]",
"[Base_Tarjetas].[SITUACION]","[Base_Tarjetas].[SITUACION].&amp;[" &amp; $C66 &amp; "]",
"[Base_Tarjetas].[TIPO]","[Base_Tarjetas].[TIPO].&amp;[" &amp; $C$1 &amp; "]")/1000,
0)</f>
        <v>0</v>
      </c>
      <c r="AX66" s="8">
        <f>IFERROR(
GETPIVOTDATA("[Base_Tarjetas].[Importe]",TDinamica_R!$A$3,
"[Base_Tarjetas].[PERIODO]","[Base_Tarjetas].[PERIODO].&amp;[" &amp; TEXT(AX$6,"yyyymm") &amp; "]",
"[Base_Tarjetas].[Metrica]","[Base_Tarjetas].[Metrica].&amp;[" &amp; $A66 &amp; "]",
"[Base_Tarjetas].[SEGMENTO_DESCRIP]","[Base_Tarjetas].[SEGMENTO_DESCRIP].&amp;[" &amp; $C$6 &amp; "]",
"[Base_Tarjetas].[SITUACION]","[Base_Tarjetas].[SITUACION].&amp;[" &amp; $C66 &amp; "]",
"[Base_Tarjetas].[TIPO]","[Base_Tarjetas].[TIPO].&amp;[" &amp; $C$1 &amp; "]")/1000,
0)</f>
        <v>0</v>
      </c>
      <c r="AY66" s="8">
        <f>IFERROR(
GETPIVOTDATA("[Base_Tarjetas].[Importe]",TDinamica_R!$A$3,
"[Base_Tarjetas].[PERIODO]","[Base_Tarjetas].[PERIODO].&amp;[" &amp; TEXT(AY$6,"yyyymm") &amp; "]",
"[Base_Tarjetas].[Metrica]","[Base_Tarjetas].[Metrica].&amp;[" &amp; $A66 &amp; "]",
"[Base_Tarjetas].[SEGMENTO_DESCRIP]","[Base_Tarjetas].[SEGMENTO_DESCRIP].&amp;[" &amp; $C$6 &amp; "]",
"[Base_Tarjetas].[SITUACION]","[Base_Tarjetas].[SITUACION].&amp;[" &amp; $C66 &amp; "]",
"[Base_Tarjetas].[TIPO]","[Base_Tarjetas].[TIPO].&amp;[" &amp; $C$1 &amp; "]")/1000,
0)</f>
        <v>0</v>
      </c>
      <c r="AZ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TEXT(AZ$6,"yyyymm") &amp; "]"),
0)</f>
        <v>0</v>
      </c>
      <c r="BA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TEXT(BA$6,"yyyymm") &amp; "]"),
0)</f>
        <v>0</v>
      </c>
      <c r="BB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TEXT(BB$6,"yyyymm") &amp; "]"),
0)</f>
        <v>0</v>
      </c>
      <c r="BC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TEXT(BC$6,"yyyymm") &amp; "]"),
0)</f>
        <v>0</v>
      </c>
      <c r="BD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TEXT(BD$6,"yyyymm") &amp; "]"),
0)</f>
        <v>0</v>
      </c>
      <c r="BE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TEXT(BE$6,"yyyymm") &amp; "]"),
0)</f>
        <v>0</v>
      </c>
      <c r="BF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TEXT(BF$6,"yyyymm") &amp; "]"),
0)</f>
        <v>0</v>
      </c>
      <c r="BG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TEXT(BG$6,"yyyymm") &amp; "]"),
0)</f>
        <v>0</v>
      </c>
      <c r="BH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TEXT(BH$6,"yyyymm") &amp; "]"),
0)</f>
        <v>0</v>
      </c>
      <c r="BI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TEXT(BI$6,"yyyymm") &amp; "]"),
0)</f>
        <v>0</v>
      </c>
      <c r="BJ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TEXT(BJ$6,"yyyymm") &amp; "]"),
0)</f>
        <v>0</v>
      </c>
      <c r="BK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TEXT(BK$6,"yyyymm") &amp; "]"),
0)</f>
        <v>0</v>
      </c>
      <c r="BO66" s="24">
        <f t="shared" si="48"/>
        <v>0</v>
      </c>
      <c r="BP66" s="24">
        <f t="shared" si="48"/>
        <v>0</v>
      </c>
      <c r="BQ66" s="24">
        <f t="shared" si="48"/>
        <v>0</v>
      </c>
      <c r="BR66" s="24">
        <f t="shared" si="48"/>
        <v>0</v>
      </c>
      <c r="BS66" s="24">
        <f t="shared" si="48"/>
        <v>0</v>
      </c>
      <c r="BT66" s="24">
        <f t="shared" si="48"/>
        <v>0</v>
      </c>
    </row>
    <row r="67" spans="1:72" outlineLevel="1" x14ac:dyDescent="0.25">
      <c r="A67" s="11" t="s">
        <v>35</v>
      </c>
      <c r="C67" s="2" t="s">
        <v>94</v>
      </c>
      <c r="D67" s="8">
        <f>IFERROR(
GETPIVOTDATA("[Base_Tarjetas].[Importe]",TDinamica_R!$A$3,
"[Base_Tarjetas].[PERIODO]","[Base_Tarjetas].[PERIODO].&amp;[" &amp; TEXT(D$6,"yyyymm") &amp; "]",
"[Base_Tarjetas].[Metrica]","[Base_Tarjetas].[Metrica].&amp;[" &amp; $A67 &amp; "]",
"[Base_Tarjetas].[SEGMENTO_DESCRIP]","[Base_Tarjetas].[SEGMENTO_DESCRIP].&amp;[" &amp; $C$6 &amp; "]",
"[Base_Tarjetas].[SITUACION]","[Base_Tarjetas].[SITUACION].&amp;[" &amp; $C67 &amp; "]",
"[Base_Tarjetas].[TIPO]","[Base_Tarjetas].[TIPO].&amp;[" &amp; $C$1 &amp; "]")/1000,
0)</f>
        <v>0</v>
      </c>
      <c r="E67" s="8">
        <f>IFERROR(
GETPIVOTDATA("[Base_Tarjetas].[Importe]",TDinamica_R!$A$3,
"[Base_Tarjetas].[PERIODO]","[Base_Tarjetas].[PERIODO].&amp;[" &amp; TEXT(E$6,"yyyymm") &amp; "]",
"[Base_Tarjetas].[Metrica]","[Base_Tarjetas].[Metrica].&amp;[" &amp; $A67 &amp; "]",
"[Base_Tarjetas].[SEGMENTO_DESCRIP]","[Base_Tarjetas].[SEGMENTO_DESCRIP].&amp;[" &amp; $C$6 &amp; "]",
"[Base_Tarjetas].[SITUACION]","[Base_Tarjetas].[SITUACION].&amp;[" &amp; $C67 &amp; "]",
"[Base_Tarjetas].[TIPO]","[Base_Tarjetas].[TIPO].&amp;[" &amp; $C$1 &amp; "]")/1000,
0)</f>
        <v>0</v>
      </c>
      <c r="F67" s="8">
        <f>IFERROR(
GETPIVOTDATA("[Base_Tarjetas].[Importe]",TDinamica_R!$A$3,
"[Base_Tarjetas].[PERIODO]","[Base_Tarjetas].[PERIODO].&amp;[" &amp; TEXT(F$6,"yyyymm") &amp; "]",
"[Base_Tarjetas].[Metrica]","[Base_Tarjetas].[Metrica].&amp;[" &amp; $A67 &amp; "]",
"[Base_Tarjetas].[SEGMENTO_DESCRIP]","[Base_Tarjetas].[SEGMENTO_DESCRIP].&amp;[" &amp; $C$6 &amp; "]",
"[Base_Tarjetas].[SITUACION]","[Base_Tarjetas].[SITUACION].&amp;[" &amp; $C67 &amp; "]",
"[Base_Tarjetas].[TIPO]","[Base_Tarjetas].[TIPO].&amp;[" &amp; $C$1 &amp; "]")/1000,
0)</f>
        <v>0</v>
      </c>
      <c r="G67" s="8">
        <f>IFERROR(
GETPIVOTDATA("[Base_Tarjetas].[Importe]",TDinamica_R!$A$3,
"[Base_Tarjetas].[PERIODO]","[Base_Tarjetas].[PERIODO].&amp;[" &amp; TEXT(G$6,"yyyymm") &amp; "]",
"[Base_Tarjetas].[Metrica]","[Base_Tarjetas].[Metrica].&amp;[" &amp; $A67 &amp; "]",
"[Base_Tarjetas].[SEGMENTO_DESCRIP]","[Base_Tarjetas].[SEGMENTO_DESCRIP].&amp;[" &amp; $C$6 &amp; "]",
"[Base_Tarjetas].[SITUACION]","[Base_Tarjetas].[SITUACION].&amp;[" &amp; $C67 &amp; "]",
"[Base_Tarjetas].[TIPO]","[Base_Tarjetas].[TIPO].&amp;[" &amp; $C$1 &amp; "]")/1000,
0)</f>
        <v>0</v>
      </c>
      <c r="H67" s="8">
        <f>IFERROR(
GETPIVOTDATA("[Base_Tarjetas].[Importe]",TDinamica_R!$A$3,
"[Base_Tarjetas].[PERIODO]","[Base_Tarjetas].[PERIODO].&amp;[" &amp; TEXT(H$6,"yyyymm") &amp; "]",
"[Base_Tarjetas].[Metrica]","[Base_Tarjetas].[Metrica].&amp;[" &amp; $A67 &amp; "]",
"[Base_Tarjetas].[SEGMENTO_DESCRIP]","[Base_Tarjetas].[SEGMENTO_DESCRIP].&amp;[" &amp; $C$6 &amp; "]",
"[Base_Tarjetas].[SITUACION]","[Base_Tarjetas].[SITUACION].&amp;[" &amp; $C67 &amp; "]",
"[Base_Tarjetas].[TIPO]","[Base_Tarjetas].[TIPO].&amp;[" &amp; $C$1 &amp; "]")/1000,
0)</f>
        <v>0</v>
      </c>
      <c r="I67" s="8">
        <f>IFERROR(
GETPIVOTDATA("[Base_Tarjetas].[Importe]",TDinamica_R!$A$3,
"[Base_Tarjetas].[PERIODO]","[Base_Tarjetas].[PERIODO].&amp;[" &amp; TEXT(I$6,"yyyymm") &amp; "]",
"[Base_Tarjetas].[Metrica]","[Base_Tarjetas].[Metrica].&amp;[" &amp; $A67 &amp; "]",
"[Base_Tarjetas].[SEGMENTO_DESCRIP]","[Base_Tarjetas].[SEGMENTO_DESCRIP].&amp;[" &amp; $C$6 &amp; "]",
"[Base_Tarjetas].[SITUACION]","[Base_Tarjetas].[SITUACION].&amp;[" &amp; $C67 &amp; "]",
"[Base_Tarjetas].[TIPO]","[Base_Tarjetas].[TIPO].&amp;[" &amp; $C$1 &amp; "]")/1000,
0)</f>
        <v>0</v>
      </c>
      <c r="J67" s="8">
        <f>IFERROR(
GETPIVOTDATA("[Base_Tarjetas].[Importe]",TDinamica_R!$A$3,
"[Base_Tarjetas].[PERIODO]","[Base_Tarjetas].[PERIODO].&amp;[" &amp; TEXT(J$6,"yyyymm") &amp; "]",
"[Base_Tarjetas].[Metrica]","[Base_Tarjetas].[Metrica].&amp;[" &amp; $A67 &amp; "]",
"[Base_Tarjetas].[SEGMENTO_DESCRIP]","[Base_Tarjetas].[SEGMENTO_DESCRIP].&amp;[" &amp; $C$6 &amp; "]",
"[Base_Tarjetas].[SITUACION]","[Base_Tarjetas].[SITUACION].&amp;[" &amp; $C67 &amp; "]",
"[Base_Tarjetas].[TIPO]","[Base_Tarjetas].[TIPO].&amp;[" &amp; $C$1 &amp; "]")/1000,
0)</f>
        <v>0</v>
      </c>
      <c r="K67" s="8">
        <f>IFERROR(
GETPIVOTDATA("[Base_Tarjetas].[Importe]",TDinamica_R!$A$3,
"[Base_Tarjetas].[PERIODO]","[Base_Tarjetas].[PERIODO].&amp;[" &amp; TEXT(K$6,"yyyymm") &amp; "]",
"[Base_Tarjetas].[Metrica]","[Base_Tarjetas].[Metrica].&amp;[" &amp; $A67 &amp; "]",
"[Base_Tarjetas].[SEGMENTO_DESCRIP]","[Base_Tarjetas].[SEGMENTO_DESCRIP].&amp;[" &amp; $C$6 &amp; "]",
"[Base_Tarjetas].[SITUACION]","[Base_Tarjetas].[SITUACION].&amp;[" &amp; $C67 &amp; "]",
"[Base_Tarjetas].[TIPO]","[Base_Tarjetas].[TIPO].&amp;[" &amp; $C$1 &amp; "]")/1000,
0)</f>
        <v>0</v>
      </c>
      <c r="L67" s="8">
        <f>IFERROR(
GETPIVOTDATA("[Base_Tarjetas].[Importe]",TDinamica_R!$A$3,
"[Base_Tarjetas].[PERIODO]","[Base_Tarjetas].[PERIODO].&amp;[" &amp; TEXT(L$6,"yyyymm") &amp; "]",
"[Base_Tarjetas].[Metrica]","[Base_Tarjetas].[Metrica].&amp;[" &amp; $A67 &amp; "]",
"[Base_Tarjetas].[SEGMENTO_DESCRIP]","[Base_Tarjetas].[SEGMENTO_DESCRIP].&amp;[" &amp; $C$6 &amp; "]",
"[Base_Tarjetas].[SITUACION]","[Base_Tarjetas].[SITUACION].&amp;[" &amp; $C67 &amp; "]",
"[Base_Tarjetas].[TIPO]","[Base_Tarjetas].[TIPO].&amp;[" &amp; $C$1 &amp; "]")/1000,
0)</f>
        <v>0</v>
      </c>
      <c r="M67" s="8">
        <f>IFERROR(
GETPIVOTDATA("[Base_Tarjetas].[Importe]",TDinamica_R!$A$3,
"[Base_Tarjetas].[PERIODO]","[Base_Tarjetas].[PERIODO].&amp;[" &amp; TEXT(M$6,"yyyymm") &amp; "]",
"[Base_Tarjetas].[Metrica]","[Base_Tarjetas].[Metrica].&amp;[" &amp; $A67 &amp; "]",
"[Base_Tarjetas].[SEGMENTO_DESCRIP]","[Base_Tarjetas].[SEGMENTO_DESCRIP].&amp;[" &amp; $C$6 &amp; "]",
"[Base_Tarjetas].[SITUACION]","[Base_Tarjetas].[SITUACION].&amp;[" &amp; $C67 &amp; "]",
"[Base_Tarjetas].[TIPO]","[Base_Tarjetas].[TIPO].&amp;[" &amp; $C$1 &amp; "]")/1000,
0)</f>
        <v>0</v>
      </c>
      <c r="N67" s="8">
        <f>IFERROR(
GETPIVOTDATA("[Base_Tarjetas].[Importe]",TDinamica_R!$A$3,
"[Base_Tarjetas].[PERIODO]","[Base_Tarjetas].[PERIODO].&amp;[" &amp; TEXT(N$6,"yyyymm") &amp; "]",
"[Base_Tarjetas].[Metrica]","[Base_Tarjetas].[Metrica].&amp;[" &amp; $A67 &amp; "]",
"[Base_Tarjetas].[SEGMENTO_DESCRIP]","[Base_Tarjetas].[SEGMENTO_DESCRIP].&amp;[" &amp; $C$6 &amp; "]",
"[Base_Tarjetas].[SITUACION]","[Base_Tarjetas].[SITUACION].&amp;[" &amp; $C67 &amp; "]",
"[Base_Tarjetas].[TIPO]","[Base_Tarjetas].[TIPO].&amp;[" &amp; $C$1 &amp; "]")/1000,
0)</f>
        <v>0</v>
      </c>
      <c r="O67" s="8">
        <f>IFERROR(
GETPIVOTDATA("[Base_Tarjetas].[Importe]",TDinamica_R!$A$3,
"[Base_Tarjetas].[PERIODO]","[Base_Tarjetas].[PERIODO].&amp;[" &amp; TEXT(O$6,"yyyymm") &amp; "]",
"[Base_Tarjetas].[Metrica]","[Base_Tarjetas].[Metrica].&amp;[" &amp; $A67 &amp; "]",
"[Base_Tarjetas].[SEGMENTO_DESCRIP]","[Base_Tarjetas].[SEGMENTO_DESCRIP].&amp;[" &amp; $C$6 &amp; "]",
"[Base_Tarjetas].[SITUACION]","[Base_Tarjetas].[SITUACION].&amp;[" &amp; $C67 &amp; "]",
"[Base_Tarjetas].[TIPO]","[Base_Tarjetas].[TIPO].&amp;[" &amp; $C$1 &amp; "]")/1000,
0)</f>
        <v>0</v>
      </c>
      <c r="P67" s="8">
        <f>IFERROR(
GETPIVOTDATA("[Base_Tarjetas].[Importe]",TDinamica_R!$A$3,
"[Base_Tarjetas].[PERIODO]","[Base_Tarjetas].[PERIODO].&amp;[" &amp; TEXT(P$6,"yyyymm") &amp; "]",
"[Base_Tarjetas].[Metrica]","[Base_Tarjetas].[Metrica].&amp;[" &amp; $A67 &amp; "]",
"[Base_Tarjetas].[SEGMENTO_DESCRIP]","[Base_Tarjetas].[SEGMENTO_DESCRIP].&amp;[" &amp; $C$6 &amp; "]",
"[Base_Tarjetas].[SITUACION]","[Base_Tarjetas].[SITUACION].&amp;[" &amp; $C67 &amp; "]",
"[Base_Tarjetas].[TIPO]","[Base_Tarjetas].[TIPO].&amp;[" &amp; $C$1 &amp; "]")/1000,
0)</f>
        <v>0</v>
      </c>
      <c r="Q67" s="8">
        <f>IFERROR(
GETPIVOTDATA("[Base_Tarjetas].[Importe]",TDinamica_R!$A$3,
"[Base_Tarjetas].[PERIODO]","[Base_Tarjetas].[PERIODO].&amp;[" &amp; TEXT(Q$6,"yyyymm") &amp; "]",
"[Base_Tarjetas].[Metrica]","[Base_Tarjetas].[Metrica].&amp;[" &amp; $A67 &amp; "]",
"[Base_Tarjetas].[SEGMENTO_DESCRIP]","[Base_Tarjetas].[SEGMENTO_DESCRIP].&amp;[" &amp; $C$6 &amp; "]",
"[Base_Tarjetas].[SITUACION]","[Base_Tarjetas].[SITUACION].&amp;[" &amp; $C67 &amp; "]",
"[Base_Tarjetas].[TIPO]","[Base_Tarjetas].[TIPO].&amp;[" &amp; $C$1 &amp; "]")/1000,
0)</f>
        <v>0</v>
      </c>
      <c r="R67" s="8">
        <f>IFERROR(
GETPIVOTDATA("[Base_Tarjetas].[Importe]",TDinamica_R!$A$3,
"[Base_Tarjetas].[PERIODO]","[Base_Tarjetas].[PERIODO].&amp;[" &amp; TEXT(R$6,"yyyymm") &amp; "]",
"[Base_Tarjetas].[Metrica]","[Base_Tarjetas].[Metrica].&amp;[" &amp; $A67 &amp; "]",
"[Base_Tarjetas].[SEGMENTO_DESCRIP]","[Base_Tarjetas].[SEGMENTO_DESCRIP].&amp;[" &amp; $C$6 &amp; "]",
"[Base_Tarjetas].[SITUACION]","[Base_Tarjetas].[SITUACION].&amp;[" &amp; $C67 &amp; "]",
"[Base_Tarjetas].[TIPO]","[Base_Tarjetas].[TIPO].&amp;[" &amp; $C$1 &amp; "]")/1000,
0)</f>
        <v>0</v>
      </c>
      <c r="S67" s="8">
        <f>IFERROR(
GETPIVOTDATA("[Base_Tarjetas].[Importe]",TDinamica_R!$A$3,
"[Base_Tarjetas].[PERIODO]","[Base_Tarjetas].[PERIODO].&amp;[" &amp; TEXT(S$6,"yyyymm") &amp; "]",
"[Base_Tarjetas].[Metrica]","[Base_Tarjetas].[Metrica].&amp;[" &amp; $A67 &amp; "]",
"[Base_Tarjetas].[SEGMENTO_DESCRIP]","[Base_Tarjetas].[SEGMENTO_DESCRIP].&amp;[" &amp; $C$6 &amp; "]",
"[Base_Tarjetas].[SITUACION]","[Base_Tarjetas].[SITUACION].&amp;[" &amp; $C67 &amp; "]",
"[Base_Tarjetas].[TIPO]","[Base_Tarjetas].[TIPO].&amp;[" &amp; $C$1 &amp; "]")/1000,
0)</f>
        <v>0</v>
      </c>
      <c r="T67" s="8">
        <f>IFERROR(
GETPIVOTDATA("[Base_Tarjetas].[Importe]",TDinamica_R!$A$3,
"[Base_Tarjetas].[PERIODO]","[Base_Tarjetas].[PERIODO].&amp;[" &amp; TEXT(T$6,"yyyymm") &amp; "]",
"[Base_Tarjetas].[Metrica]","[Base_Tarjetas].[Metrica].&amp;[" &amp; $A67 &amp; "]",
"[Base_Tarjetas].[SEGMENTO_DESCRIP]","[Base_Tarjetas].[SEGMENTO_DESCRIP].&amp;[" &amp; $C$6 &amp; "]",
"[Base_Tarjetas].[SITUACION]","[Base_Tarjetas].[SITUACION].&amp;[" &amp; $C67 &amp; "]",
"[Base_Tarjetas].[TIPO]","[Base_Tarjetas].[TIPO].&amp;[" &amp; $C$1 &amp; "]")/1000,
0)</f>
        <v>0</v>
      </c>
      <c r="U67" s="8">
        <f>IFERROR(
GETPIVOTDATA("[Base_Tarjetas].[Importe]",TDinamica_R!$A$3,
"[Base_Tarjetas].[PERIODO]","[Base_Tarjetas].[PERIODO].&amp;[" &amp; TEXT(U$6,"yyyymm") &amp; "]",
"[Base_Tarjetas].[Metrica]","[Base_Tarjetas].[Metrica].&amp;[" &amp; $A67 &amp; "]",
"[Base_Tarjetas].[SEGMENTO_DESCRIP]","[Base_Tarjetas].[SEGMENTO_DESCRIP].&amp;[" &amp; $C$6 &amp; "]",
"[Base_Tarjetas].[SITUACION]","[Base_Tarjetas].[SITUACION].&amp;[" &amp; $C67 &amp; "]",
"[Base_Tarjetas].[TIPO]","[Base_Tarjetas].[TIPO].&amp;[" &amp; $C$1 &amp; "]")/1000,
0)</f>
        <v>0</v>
      </c>
      <c r="V67" s="8">
        <f>IFERROR(
GETPIVOTDATA("[Base_Tarjetas].[Importe]",TDinamica_R!$A$3,
"[Base_Tarjetas].[PERIODO]","[Base_Tarjetas].[PERIODO].&amp;[" &amp; TEXT(V$6,"yyyymm") &amp; "]",
"[Base_Tarjetas].[Metrica]","[Base_Tarjetas].[Metrica].&amp;[" &amp; $A67 &amp; "]",
"[Base_Tarjetas].[SEGMENTO_DESCRIP]","[Base_Tarjetas].[SEGMENTO_DESCRIP].&amp;[" &amp; $C$6 &amp; "]",
"[Base_Tarjetas].[SITUACION]","[Base_Tarjetas].[SITUACION].&amp;[" &amp; $C67 &amp; "]",
"[Base_Tarjetas].[TIPO]","[Base_Tarjetas].[TIPO].&amp;[" &amp; $C$1 &amp; "]")/1000,
0)</f>
        <v>0</v>
      </c>
      <c r="W67" s="8">
        <f>IFERROR(
GETPIVOTDATA("[Base_Tarjetas].[Importe]",TDinamica_R!$A$3,
"[Base_Tarjetas].[PERIODO]","[Base_Tarjetas].[PERIODO].&amp;[" &amp; TEXT(W$6,"yyyymm") &amp; "]",
"[Base_Tarjetas].[Metrica]","[Base_Tarjetas].[Metrica].&amp;[" &amp; $A67 &amp; "]",
"[Base_Tarjetas].[SEGMENTO_DESCRIP]","[Base_Tarjetas].[SEGMENTO_DESCRIP].&amp;[" &amp; $C$6 &amp; "]",
"[Base_Tarjetas].[SITUACION]","[Base_Tarjetas].[SITUACION].&amp;[" &amp; $C67 &amp; "]",
"[Base_Tarjetas].[TIPO]","[Base_Tarjetas].[TIPO].&amp;[" &amp; $C$1 &amp; "]")/1000,
0)</f>
        <v>0</v>
      </c>
      <c r="X67" s="8">
        <f>IFERROR(
GETPIVOTDATA("[Base_Tarjetas].[Importe]",TDinamica_R!$A$3,
"[Base_Tarjetas].[PERIODO]","[Base_Tarjetas].[PERIODO].&amp;[" &amp; TEXT(X$6,"yyyymm") &amp; "]",
"[Base_Tarjetas].[Metrica]","[Base_Tarjetas].[Metrica].&amp;[" &amp; $A67 &amp; "]",
"[Base_Tarjetas].[SEGMENTO_DESCRIP]","[Base_Tarjetas].[SEGMENTO_DESCRIP].&amp;[" &amp; $C$6 &amp; "]",
"[Base_Tarjetas].[SITUACION]","[Base_Tarjetas].[SITUACION].&amp;[" &amp; $C67 &amp; "]",
"[Base_Tarjetas].[TIPO]","[Base_Tarjetas].[TIPO].&amp;[" &amp; $C$1 &amp; "]")/1000,
0)</f>
        <v>0</v>
      </c>
      <c r="Y67" s="8">
        <f>IFERROR(
GETPIVOTDATA("[Base_Tarjetas].[Importe]",TDinamica_R!$A$3,
"[Base_Tarjetas].[PERIODO]","[Base_Tarjetas].[PERIODO].&amp;[" &amp; TEXT(Y$6,"yyyymm") &amp; "]",
"[Base_Tarjetas].[Metrica]","[Base_Tarjetas].[Metrica].&amp;[" &amp; $A67 &amp; "]",
"[Base_Tarjetas].[SEGMENTO_DESCRIP]","[Base_Tarjetas].[SEGMENTO_DESCRIP].&amp;[" &amp; $C$6 &amp; "]",
"[Base_Tarjetas].[SITUACION]","[Base_Tarjetas].[SITUACION].&amp;[" &amp; $C67 &amp; "]",
"[Base_Tarjetas].[TIPO]","[Base_Tarjetas].[TIPO].&amp;[" &amp; $C$1 &amp; "]")/1000,
0)</f>
        <v>0</v>
      </c>
      <c r="Z67" s="8">
        <f>IFERROR(
GETPIVOTDATA("[Base_Tarjetas].[Importe]",TDinamica_R!$A$3,
"[Base_Tarjetas].[PERIODO]","[Base_Tarjetas].[PERIODO].&amp;[" &amp; TEXT(Z$6,"yyyymm") &amp; "]",
"[Base_Tarjetas].[Metrica]","[Base_Tarjetas].[Metrica].&amp;[" &amp; $A67 &amp; "]",
"[Base_Tarjetas].[SEGMENTO_DESCRIP]","[Base_Tarjetas].[SEGMENTO_DESCRIP].&amp;[" &amp; $C$6 &amp; "]",
"[Base_Tarjetas].[SITUACION]","[Base_Tarjetas].[SITUACION].&amp;[" &amp; $C67 &amp; "]",
"[Base_Tarjetas].[TIPO]","[Base_Tarjetas].[TIPO].&amp;[" &amp; $C$1 &amp; "]")/1000,
0)</f>
        <v>0</v>
      </c>
      <c r="AA67" s="8">
        <f>IFERROR(
GETPIVOTDATA("[Base_Tarjetas].[Importe]",TDinamica_R!$A$3,
"[Base_Tarjetas].[PERIODO]","[Base_Tarjetas].[PERIODO].&amp;[" &amp; TEXT(AA$6,"yyyymm") &amp; "]",
"[Base_Tarjetas].[Metrica]","[Base_Tarjetas].[Metrica].&amp;[" &amp; $A67 &amp; "]",
"[Base_Tarjetas].[SEGMENTO_DESCRIP]","[Base_Tarjetas].[SEGMENTO_DESCRIP].&amp;[" &amp; $C$6 &amp; "]",
"[Base_Tarjetas].[SITUACION]","[Base_Tarjetas].[SITUACION].&amp;[" &amp; $C67 &amp; "]",
"[Base_Tarjetas].[TIPO]","[Base_Tarjetas].[TIPO].&amp;[" &amp; $C$1 &amp; "]")/1000,
0)</f>
        <v>0</v>
      </c>
      <c r="AB67" s="8">
        <f>IFERROR(
GETPIVOTDATA("[Base_Tarjetas].[Importe]",TDinamica_R!$A$3,
"[Base_Tarjetas].[PERIODO]","[Base_Tarjetas].[PERIODO].&amp;[" &amp; TEXT(AB$6,"yyyymm") &amp; "]",
"[Base_Tarjetas].[Metrica]","[Base_Tarjetas].[Metrica].&amp;[" &amp; $A67 &amp; "]",
"[Base_Tarjetas].[SEGMENTO_DESCRIP]","[Base_Tarjetas].[SEGMENTO_DESCRIP].&amp;[" &amp; $C$6 &amp; "]",
"[Base_Tarjetas].[SITUACION]","[Base_Tarjetas].[SITUACION].&amp;[" &amp; $C67 &amp; "]",
"[Base_Tarjetas].[TIPO]","[Base_Tarjetas].[TIPO].&amp;[" &amp; $C$1 &amp; "]")/1000,
0)</f>
        <v>0</v>
      </c>
      <c r="AC67" s="8">
        <f>IFERROR(
GETPIVOTDATA("[Base_Tarjetas].[Importe]",TDinamica_R!$A$3,
"[Base_Tarjetas].[PERIODO]","[Base_Tarjetas].[PERIODO].&amp;[" &amp; TEXT(AC$6,"yyyymm") &amp; "]",
"[Base_Tarjetas].[Metrica]","[Base_Tarjetas].[Metrica].&amp;[" &amp; $A67 &amp; "]",
"[Base_Tarjetas].[SEGMENTO_DESCRIP]","[Base_Tarjetas].[SEGMENTO_DESCRIP].&amp;[" &amp; $C$6 &amp; "]",
"[Base_Tarjetas].[SITUACION]","[Base_Tarjetas].[SITUACION].&amp;[" &amp; $C67 &amp; "]",
"[Base_Tarjetas].[TIPO]","[Base_Tarjetas].[TIPO].&amp;[" &amp; $C$1 &amp; "]")/1000,
0)</f>
        <v>0</v>
      </c>
      <c r="AD67" s="8">
        <f>IFERROR(
GETPIVOTDATA("[Base_Tarjetas].[Importe]",TDinamica_R!$A$3,
"[Base_Tarjetas].[PERIODO]","[Base_Tarjetas].[PERIODO].&amp;[" &amp; TEXT(AD$6,"yyyymm") &amp; "]",
"[Base_Tarjetas].[Metrica]","[Base_Tarjetas].[Metrica].&amp;[" &amp; $A67 &amp; "]",
"[Base_Tarjetas].[SEGMENTO_DESCRIP]","[Base_Tarjetas].[SEGMENTO_DESCRIP].&amp;[" &amp; $C$6 &amp; "]",
"[Base_Tarjetas].[SITUACION]","[Base_Tarjetas].[SITUACION].&amp;[" &amp; $C67 &amp; "]",
"[Base_Tarjetas].[TIPO]","[Base_Tarjetas].[TIPO].&amp;[" &amp; $C$1 &amp; "]")/1000,
0)</f>
        <v>0</v>
      </c>
      <c r="AE67" s="8">
        <f>IFERROR(
GETPIVOTDATA("[Base_Tarjetas].[Importe]",TDinamica_R!$A$3,
"[Base_Tarjetas].[PERIODO]","[Base_Tarjetas].[PERIODO].&amp;[" &amp; TEXT(AE$6,"yyyymm") &amp; "]",
"[Base_Tarjetas].[Metrica]","[Base_Tarjetas].[Metrica].&amp;[" &amp; $A67 &amp; "]",
"[Base_Tarjetas].[SEGMENTO_DESCRIP]","[Base_Tarjetas].[SEGMENTO_DESCRIP].&amp;[" &amp; $C$6 &amp; "]",
"[Base_Tarjetas].[SITUACION]","[Base_Tarjetas].[SITUACION].&amp;[" &amp; $C67 &amp; "]",
"[Base_Tarjetas].[TIPO]","[Base_Tarjetas].[TIPO].&amp;[" &amp; $C$1 &amp; "]")/1000,
0)</f>
        <v>0</v>
      </c>
      <c r="AF67" s="8">
        <f>IFERROR(
GETPIVOTDATA("[Base_Tarjetas].[Importe]",TDinamica_R!$A$3,
"[Base_Tarjetas].[PERIODO]","[Base_Tarjetas].[PERIODO].&amp;[" &amp; TEXT(AF$6,"yyyymm") &amp; "]",
"[Base_Tarjetas].[Metrica]","[Base_Tarjetas].[Metrica].&amp;[" &amp; $A67 &amp; "]",
"[Base_Tarjetas].[SEGMENTO_DESCRIP]","[Base_Tarjetas].[SEGMENTO_DESCRIP].&amp;[" &amp; $C$6 &amp; "]",
"[Base_Tarjetas].[SITUACION]","[Base_Tarjetas].[SITUACION].&amp;[" &amp; $C67 &amp; "]",
"[Base_Tarjetas].[TIPO]","[Base_Tarjetas].[TIPO].&amp;[" &amp; $C$1 &amp; "]")/1000,
0)</f>
        <v>0</v>
      </c>
      <c r="AG67" s="8">
        <f>IFERROR(
GETPIVOTDATA("[Base_Tarjetas].[Importe]",TDinamica_R!$A$3,
"[Base_Tarjetas].[PERIODO]","[Base_Tarjetas].[PERIODO].&amp;[" &amp; TEXT(AG$6,"yyyymm") &amp; "]",
"[Base_Tarjetas].[Metrica]","[Base_Tarjetas].[Metrica].&amp;[" &amp; $A67 &amp; "]",
"[Base_Tarjetas].[SEGMENTO_DESCRIP]","[Base_Tarjetas].[SEGMENTO_DESCRIP].&amp;[" &amp; $C$6 &amp; "]",
"[Base_Tarjetas].[SITUACION]","[Base_Tarjetas].[SITUACION].&amp;[" &amp; $C67 &amp; "]",
"[Base_Tarjetas].[TIPO]","[Base_Tarjetas].[TIPO].&amp;[" &amp; $C$1 &amp; "]")/1000,
0)</f>
        <v>0</v>
      </c>
      <c r="AH67" s="8">
        <f>IFERROR(
GETPIVOTDATA("[Base_Tarjetas].[Importe]",TDinamica_R!$A$3,
"[Base_Tarjetas].[PERIODO]","[Base_Tarjetas].[PERIODO].&amp;[" &amp; TEXT(AH$6,"yyyymm") &amp; "]",
"[Base_Tarjetas].[Metrica]","[Base_Tarjetas].[Metrica].&amp;[" &amp; $A67 &amp; "]",
"[Base_Tarjetas].[SEGMENTO_DESCRIP]","[Base_Tarjetas].[SEGMENTO_DESCRIP].&amp;[" &amp; $C$6 &amp; "]",
"[Base_Tarjetas].[SITUACION]","[Base_Tarjetas].[SITUACION].&amp;[" &amp; $C67 &amp; "]",
"[Base_Tarjetas].[TIPO]","[Base_Tarjetas].[TIPO].&amp;[" &amp; $C$1 &amp; "]")/1000,
0)</f>
        <v>0</v>
      </c>
      <c r="AI67" s="8">
        <f>IFERROR(
GETPIVOTDATA("[Base_Tarjetas].[Importe]",TDinamica_R!$A$3,
"[Base_Tarjetas].[PERIODO]","[Base_Tarjetas].[PERIODO].&amp;[" &amp; TEXT(AI$6,"yyyymm") &amp; "]",
"[Base_Tarjetas].[Metrica]","[Base_Tarjetas].[Metrica].&amp;[" &amp; $A67 &amp; "]",
"[Base_Tarjetas].[SEGMENTO_DESCRIP]","[Base_Tarjetas].[SEGMENTO_DESCRIP].&amp;[" &amp; $C$6 &amp; "]",
"[Base_Tarjetas].[SITUACION]","[Base_Tarjetas].[SITUACION].&amp;[" &amp; $C67 &amp; "]",
"[Base_Tarjetas].[TIPO]","[Base_Tarjetas].[TIPO].&amp;[" &amp; $C$1 &amp; "]")/1000,
0)</f>
        <v>0</v>
      </c>
      <c r="AJ67" s="8">
        <f>IFERROR(
GETPIVOTDATA("[Base_Tarjetas].[Importe]",TDinamica_R!$A$3,
"[Base_Tarjetas].[PERIODO]","[Base_Tarjetas].[PERIODO].&amp;[" &amp; TEXT(AJ$6,"yyyymm") &amp; "]",
"[Base_Tarjetas].[Metrica]","[Base_Tarjetas].[Metrica].&amp;[" &amp; $A67 &amp; "]",
"[Base_Tarjetas].[SEGMENTO_DESCRIP]","[Base_Tarjetas].[SEGMENTO_DESCRIP].&amp;[" &amp; $C$6 &amp; "]",
"[Base_Tarjetas].[SITUACION]","[Base_Tarjetas].[SITUACION].&amp;[" &amp; $C67 &amp; "]",
"[Base_Tarjetas].[TIPO]","[Base_Tarjetas].[TIPO].&amp;[" &amp; $C$1 &amp; "]")/1000,
0)</f>
        <v>0</v>
      </c>
      <c r="AK67" s="8">
        <f>IFERROR(
GETPIVOTDATA("[Base_Tarjetas].[Importe]",TDinamica_R!$A$3,
"[Base_Tarjetas].[PERIODO]","[Base_Tarjetas].[PERIODO].&amp;[" &amp; TEXT(AK$6,"yyyymm") &amp; "]",
"[Base_Tarjetas].[Metrica]","[Base_Tarjetas].[Metrica].&amp;[" &amp; $A67 &amp; "]",
"[Base_Tarjetas].[SEGMENTO_DESCRIP]","[Base_Tarjetas].[SEGMENTO_DESCRIP].&amp;[" &amp; $C$6 &amp; "]",
"[Base_Tarjetas].[SITUACION]","[Base_Tarjetas].[SITUACION].&amp;[" &amp; $C67 &amp; "]",
"[Base_Tarjetas].[TIPO]","[Base_Tarjetas].[TIPO].&amp;[" &amp; $C$1 &amp; "]")/1000,
0)</f>
        <v>0</v>
      </c>
      <c r="AL67" s="8">
        <f>IFERROR(
GETPIVOTDATA("[Base_Tarjetas].[Importe]",TDinamica_R!$A$3,
"[Base_Tarjetas].[PERIODO]","[Base_Tarjetas].[PERIODO].&amp;[" &amp; TEXT(AL$6,"yyyymm") &amp; "]",
"[Base_Tarjetas].[Metrica]","[Base_Tarjetas].[Metrica].&amp;[" &amp; $A67 &amp; "]",
"[Base_Tarjetas].[SEGMENTO_DESCRIP]","[Base_Tarjetas].[SEGMENTO_DESCRIP].&amp;[" &amp; $C$6 &amp; "]",
"[Base_Tarjetas].[SITUACION]","[Base_Tarjetas].[SITUACION].&amp;[" &amp; $C67 &amp; "]",
"[Base_Tarjetas].[TIPO]","[Base_Tarjetas].[TIPO].&amp;[" &amp; $C$1 &amp; "]")/1000,
0)</f>
        <v>0</v>
      </c>
      <c r="AM67" s="8">
        <f>IFERROR(
GETPIVOTDATA("[Base_Tarjetas].[Importe]",TDinamica_R!$A$3,
"[Base_Tarjetas].[PERIODO]","[Base_Tarjetas].[PERIODO].&amp;[" &amp; TEXT(AM$6,"yyyymm") &amp; "]",
"[Base_Tarjetas].[Metrica]","[Base_Tarjetas].[Metrica].&amp;[" &amp; $A67 &amp; "]",
"[Base_Tarjetas].[SEGMENTO_DESCRIP]","[Base_Tarjetas].[SEGMENTO_DESCRIP].&amp;[" &amp; $C$6 &amp; "]",
"[Base_Tarjetas].[SITUACION]","[Base_Tarjetas].[SITUACION].&amp;[" &amp; $C67 &amp; "]",
"[Base_Tarjetas].[TIPO]","[Base_Tarjetas].[TIPO].&amp;[" &amp; $C$1 &amp; "]")/1000,
0)</f>
        <v>0</v>
      </c>
      <c r="AN67" s="8">
        <f>IFERROR(
GETPIVOTDATA("[Base_Tarjetas].[Importe]",TDinamica_R!$A$3,
"[Base_Tarjetas].[PERIODO]","[Base_Tarjetas].[PERIODO].&amp;[" &amp; TEXT(AN$6,"yyyymm") &amp; "]",
"[Base_Tarjetas].[Metrica]","[Base_Tarjetas].[Metrica].&amp;[" &amp; $A67 &amp; "]",
"[Base_Tarjetas].[SEGMENTO_DESCRIP]","[Base_Tarjetas].[SEGMENTO_DESCRIP].&amp;[" &amp; $C$6 &amp; "]",
"[Base_Tarjetas].[SITUACION]","[Base_Tarjetas].[SITUACION].&amp;[" &amp; $C67 &amp; "]",
"[Base_Tarjetas].[TIPO]","[Base_Tarjetas].[TIPO].&amp;[" &amp; $C$1 &amp; "]")/1000,
0)</f>
        <v>0</v>
      </c>
      <c r="AO67" s="8">
        <f>IFERROR(
GETPIVOTDATA("[Base_Tarjetas].[Importe]",TDinamica_R!$A$3,
"[Base_Tarjetas].[PERIODO]","[Base_Tarjetas].[PERIODO].&amp;[" &amp; TEXT(AO$6,"yyyymm") &amp; "]",
"[Base_Tarjetas].[Metrica]","[Base_Tarjetas].[Metrica].&amp;[" &amp; $A67 &amp; "]",
"[Base_Tarjetas].[SEGMENTO_DESCRIP]","[Base_Tarjetas].[SEGMENTO_DESCRIP].&amp;[" &amp; $C$6 &amp; "]",
"[Base_Tarjetas].[SITUACION]","[Base_Tarjetas].[SITUACION].&amp;[" &amp; $C67 &amp; "]",
"[Base_Tarjetas].[TIPO]","[Base_Tarjetas].[TIPO].&amp;[" &amp; $C$1 &amp; "]")/1000,
0)</f>
        <v>0</v>
      </c>
      <c r="AP67" s="8">
        <f>IFERROR(
GETPIVOTDATA("[Base_Tarjetas].[Importe]",TDinamica_R!$A$3,
"[Base_Tarjetas].[PERIODO]","[Base_Tarjetas].[PERIODO].&amp;[" &amp; TEXT(AP$6,"yyyymm") &amp; "]",
"[Base_Tarjetas].[Metrica]","[Base_Tarjetas].[Metrica].&amp;[" &amp; $A67 &amp; "]",
"[Base_Tarjetas].[SEGMENTO_DESCRIP]","[Base_Tarjetas].[SEGMENTO_DESCRIP].&amp;[" &amp; $C$6 &amp; "]",
"[Base_Tarjetas].[SITUACION]","[Base_Tarjetas].[SITUACION].&amp;[" &amp; $C67 &amp; "]",
"[Base_Tarjetas].[TIPO]","[Base_Tarjetas].[TIPO].&amp;[" &amp; $C$1 &amp; "]")/1000,
0)</f>
        <v>0</v>
      </c>
      <c r="AQ67" s="8">
        <f>IFERROR(
GETPIVOTDATA("[Base_Tarjetas].[Importe]",TDinamica_R!$A$3,
"[Base_Tarjetas].[PERIODO]","[Base_Tarjetas].[PERIODO].&amp;[" &amp; TEXT(AQ$6,"yyyymm") &amp; "]",
"[Base_Tarjetas].[Metrica]","[Base_Tarjetas].[Metrica].&amp;[" &amp; $A67 &amp; "]",
"[Base_Tarjetas].[SEGMENTO_DESCRIP]","[Base_Tarjetas].[SEGMENTO_DESCRIP].&amp;[" &amp; $C$6 &amp; "]",
"[Base_Tarjetas].[SITUACION]","[Base_Tarjetas].[SITUACION].&amp;[" &amp; $C67 &amp; "]",
"[Base_Tarjetas].[TIPO]","[Base_Tarjetas].[TIPO].&amp;[" &amp; $C$1 &amp; "]")/1000,
0)</f>
        <v>0</v>
      </c>
      <c r="AR67" s="8">
        <f>IFERROR(
GETPIVOTDATA("[Base_Tarjetas].[Importe]",TDinamica_R!$A$3,
"[Base_Tarjetas].[PERIODO]","[Base_Tarjetas].[PERIODO].&amp;[" &amp; TEXT(AR$6,"yyyymm") &amp; "]",
"[Base_Tarjetas].[Metrica]","[Base_Tarjetas].[Metrica].&amp;[" &amp; $A67 &amp; "]",
"[Base_Tarjetas].[SEGMENTO_DESCRIP]","[Base_Tarjetas].[SEGMENTO_DESCRIP].&amp;[" &amp; $C$6 &amp; "]",
"[Base_Tarjetas].[SITUACION]","[Base_Tarjetas].[SITUACION].&amp;[" &amp; $C67 &amp; "]",
"[Base_Tarjetas].[TIPO]","[Base_Tarjetas].[TIPO].&amp;[" &amp; $C$1 &amp; "]")/1000,
0)</f>
        <v>0</v>
      </c>
      <c r="AS67" s="8">
        <f>IFERROR(
GETPIVOTDATA("[Base_Tarjetas].[Importe]",TDinamica_R!$A$3,
"[Base_Tarjetas].[PERIODO]","[Base_Tarjetas].[PERIODO].&amp;[" &amp; TEXT(AS$6,"yyyymm") &amp; "]",
"[Base_Tarjetas].[Metrica]","[Base_Tarjetas].[Metrica].&amp;[" &amp; $A67 &amp; "]",
"[Base_Tarjetas].[SEGMENTO_DESCRIP]","[Base_Tarjetas].[SEGMENTO_DESCRIP].&amp;[" &amp; $C$6 &amp; "]",
"[Base_Tarjetas].[SITUACION]","[Base_Tarjetas].[SITUACION].&amp;[" &amp; $C67 &amp; "]",
"[Base_Tarjetas].[TIPO]","[Base_Tarjetas].[TIPO].&amp;[" &amp; $C$1 &amp; "]")/1000,
0)</f>
        <v>0</v>
      </c>
      <c r="AT67" s="8">
        <f>IFERROR(
GETPIVOTDATA("[Base_Tarjetas].[Importe]",TDinamica_R!$A$3,
"[Base_Tarjetas].[PERIODO]","[Base_Tarjetas].[PERIODO].&amp;[" &amp; TEXT(AT$6,"yyyymm") &amp; "]",
"[Base_Tarjetas].[Metrica]","[Base_Tarjetas].[Metrica].&amp;[" &amp; $A67 &amp; "]",
"[Base_Tarjetas].[SEGMENTO_DESCRIP]","[Base_Tarjetas].[SEGMENTO_DESCRIP].&amp;[" &amp; $C$6 &amp; "]",
"[Base_Tarjetas].[SITUACION]","[Base_Tarjetas].[SITUACION].&amp;[" &amp; $C67 &amp; "]",
"[Base_Tarjetas].[TIPO]","[Base_Tarjetas].[TIPO].&amp;[" &amp; $C$1 &amp; "]")/1000,
0)</f>
        <v>0</v>
      </c>
      <c r="AU67" s="8">
        <f>IFERROR(
GETPIVOTDATA("[Base_Tarjetas].[Importe]",TDinamica_R!$A$3,
"[Base_Tarjetas].[PERIODO]","[Base_Tarjetas].[PERIODO].&amp;[" &amp; TEXT(AU$6,"yyyymm") &amp; "]",
"[Base_Tarjetas].[Metrica]","[Base_Tarjetas].[Metrica].&amp;[" &amp; $A67 &amp; "]",
"[Base_Tarjetas].[SEGMENTO_DESCRIP]","[Base_Tarjetas].[SEGMENTO_DESCRIP].&amp;[" &amp; $C$6 &amp; "]",
"[Base_Tarjetas].[SITUACION]","[Base_Tarjetas].[SITUACION].&amp;[" &amp; $C67 &amp; "]",
"[Base_Tarjetas].[TIPO]","[Base_Tarjetas].[TIPO].&amp;[" &amp; $C$1 &amp; "]")/1000,
0)</f>
        <v>0</v>
      </c>
      <c r="AV67" s="8">
        <f>IFERROR(
GETPIVOTDATA("[Base_Tarjetas].[Importe]",TDinamica_R!$A$3,
"[Base_Tarjetas].[PERIODO]","[Base_Tarjetas].[PERIODO].&amp;[" &amp; TEXT(AV$6,"yyyymm") &amp; "]",
"[Base_Tarjetas].[Metrica]","[Base_Tarjetas].[Metrica].&amp;[" &amp; $A67 &amp; "]",
"[Base_Tarjetas].[SEGMENTO_DESCRIP]","[Base_Tarjetas].[SEGMENTO_DESCRIP].&amp;[" &amp; $C$6 &amp; "]",
"[Base_Tarjetas].[SITUACION]","[Base_Tarjetas].[SITUACION].&amp;[" &amp; $C67 &amp; "]",
"[Base_Tarjetas].[TIPO]","[Base_Tarjetas].[TIPO].&amp;[" &amp; $C$1 &amp; "]")/1000,
0)</f>
        <v>0</v>
      </c>
      <c r="AW67" s="8">
        <f>IFERROR(
GETPIVOTDATA("[Base_Tarjetas].[Importe]",TDinamica_R!$A$3,
"[Base_Tarjetas].[PERIODO]","[Base_Tarjetas].[PERIODO].&amp;[" &amp; TEXT(AW$6,"yyyymm") &amp; "]",
"[Base_Tarjetas].[Metrica]","[Base_Tarjetas].[Metrica].&amp;[" &amp; $A67 &amp; "]",
"[Base_Tarjetas].[SEGMENTO_DESCRIP]","[Base_Tarjetas].[SEGMENTO_DESCRIP].&amp;[" &amp; $C$6 &amp; "]",
"[Base_Tarjetas].[SITUACION]","[Base_Tarjetas].[SITUACION].&amp;[" &amp; $C67 &amp; "]",
"[Base_Tarjetas].[TIPO]","[Base_Tarjetas].[TIPO].&amp;[" &amp; $C$1 &amp; "]")/1000,
0)</f>
        <v>0</v>
      </c>
      <c r="AX67" s="8">
        <f>IFERROR(
GETPIVOTDATA("[Base_Tarjetas].[Importe]",TDinamica_R!$A$3,
"[Base_Tarjetas].[PERIODO]","[Base_Tarjetas].[PERIODO].&amp;[" &amp; TEXT(AX$6,"yyyymm") &amp; "]",
"[Base_Tarjetas].[Metrica]","[Base_Tarjetas].[Metrica].&amp;[" &amp; $A67 &amp; "]",
"[Base_Tarjetas].[SEGMENTO_DESCRIP]","[Base_Tarjetas].[SEGMENTO_DESCRIP].&amp;[" &amp; $C$6 &amp; "]",
"[Base_Tarjetas].[SITUACION]","[Base_Tarjetas].[SITUACION].&amp;[" &amp; $C67 &amp; "]",
"[Base_Tarjetas].[TIPO]","[Base_Tarjetas].[TIPO].&amp;[" &amp; $C$1 &amp; "]")/1000,
0)</f>
        <v>0</v>
      </c>
      <c r="AY67" s="8">
        <f>IFERROR(
GETPIVOTDATA("[Base_Tarjetas].[Importe]",TDinamica_R!$A$3,
"[Base_Tarjetas].[PERIODO]","[Base_Tarjetas].[PERIODO].&amp;[" &amp; TEXT(AY$6,"yyyymm") &amp; "]",
"[Base_Tarjetas].[Metrica]","[Base_Tarjetas].[Metrica].&amp;[" &amp; $A67 &amp; "]",
"[Base_Tarjetas].[SEGMENTO_DESCRIP]","[Base_Tarjetas].[SEGMENTO_DESCRIP].&amp;[" &amp; $C$6 &amp; "]",
"[Base_Tarjetas].[SITUACION]","[Base_Tarjetas].[SITUACION].&amp;[" &amp; $C67 &amp; "]",
"[Base_Tarjetas].[TIPO]","[Base_Tarjetas].[TIPO].&amp;[" &amp; $C$1 &amp; "]")/1000,
0)</f>
        <v>0</v>
      </c>
      <c r="AZ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TEXT(AZ$6,"yyyymm") &amp; "]"),
0)</f>
        <v>0</v>
      </c>
      <c r="BA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TEXT(BA$6,"yyyymm") &amp; "]"),
0)</f>
        <v>0</v>
      </c>
      <c r="BB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TEXT(BB$6,"yyyymm") &amp; "]"),
0)</f>
        <v>0</v>
      </c>
      <c r="BC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TEXT(BC$6,"yyyymm") &amp; "]"),
0)</f>
        <v>0</v>
      </c>
      <c r="BD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TEXT(BD$6,"yyyymm") &amp; "]"),
0)</f>
        <v>0</v>
      </c>
      <c r="BE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TEXT(BE$6,"yyyymm") &amp; "]"),
0)</f>
        <v>0</v>
      </c>
      <c r="BF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TEXT(BF$6,"yyyymm") &amp; "]"),
0)</f>
        <v>0</v>
      </c>
      <c r="BG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TEXT(BG$6,"yyyymm") &amp; "]"),
0)</f>
        <v>0</v>
      </c>
      <c r="BH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TEXT(BH$6,"yyyymm") &amp; "]"),
0)</f>
        <v>0</v>
      </c>
      <c r="BI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TEXT(BI$6,"yyyymm") &amp; "]"),
0)</f>
        <v>0</v>
      </c>
      <c r="BJ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TEXT(BJ$6,"yyyymm") &amp; "]"),
0)</f>
        <v>0</v>
      </c>
      <c r="BK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TEXT(BK$6,"yyyymm") &amp; "]"),
0)</f>
        <v>0</v>
      </c>
      <c r="BO67" s="24">
        <f t="shared" si="48"/>
        <v>0</v>
      </c>
      <c r="BP67" s="24">
        <f t="shared" si="48"/>
        <v>0</v>
      </c>
      <c r="BQ67" s="24">
        <f t="shared" si="48"/>
        <v>0</v>
      </c>
      <c r="BR67" s="24">
        <f t="shared" si="48"/>
        <v>0</v>
      </c>
      <c r="BS67" s="24">
        <f t="shared" si="48"/>
        <v>0</v>
      </c>
      <c r="BT67" s="24">
        <f t="shared" si="48"/>
        <v>0</v>
      </c>
    </row>
    <row r="68" spans="1:72" outlineLevel="1" x14ac:dyDescent="0.25">
      <c r="A68" s="11" t="s">
        <v>35</v>
      </c>
      <c r="C68" s="2" t="s">
        <v>92</v>
      </c>
      <c r="D68" s="8">
        <f>IFERROR(
GETPIVOTDATA("[Base_Tarjetas].[Importe]",TDinamica_R!$A$3,
"[Base_Tarjetas].[PERIODO]","[Base_Tarjetas].[PERIODO].&amp;[" &amp; TEXT(D$6,"yyyymm") &amp; "]",
"[Base_Tarjetas].[Metrica]","[Base_Tarjetas].[Metrica].&amp;[" &amp; $A68 &amp; "]",
"[Base_Tarjetas].[SEGMENTO_DESCRIP]","[Base_Tarjetas].[SEGMENTO_DESCRIP].&amp;[" &amp; $C$6 &amp; "]",
"[Base_Tarjetas].[SITUACION]","[Base_Tarjetas].[SITUACION].&amp;[" &amp; $C68 &amp; "]",
"[Base_Tarjetas].[TIPO]","[Base_Tarjetas].[TIPO].&amp;[" &amp; $C$1 &amp; "]")/1000,
0)</f>
        <v>0</v>
      </c>
      <c r="E68" s="8">
        <f>IFERROR(
GETPIVOTDATA("[Base_Tarjetas].[Importe]",TDinamica_R!$A$3,
"[Base_Tarjetas].[PERIODO]","[Base_Tarjetas].[PERIODO].&amp;[" &amp; TEXT(E$6,"yyyymm") &amp; "]",
"[Base_Tarjetas].[Metrica]","[Base_Tarjetas].[Metrica].&amp;[" &amp; $A68 &amp; "]",
"[Base_Tarjetas].[SEGMENTO_DESCRIP]","[Base_Tarjetas].[SEGMENTO_DESCRIP].&amp;[" &amp; $C$6 &amp; "]",
"[Base_Tarjetas].[SITUACION]","[Base_Tarjetas].[SITUACION].&amp;[" &amp; $C68 &amp; "]",
"[Base_Tarjetas].[TIPO]","[Base_Tarjetas].[TIPO].&amp;[" &amp; $C$1 &amp; "]")/1000,
0)</f>
        <v>0</v>
      </c>
      <c r="F68" s="8">
        <f>IFERROR(
GETPIVOTDATA("[Base_Tarjetas].[Importe]",TDinamica_R!$A$3,
"[Base_Tarjetas].[PERIODO]","[Base_Tarjetas].[PERIODO].&amp;[" &amp; TEXT(F$6,"yyyymm") &amp; "]",
"[Base_Tarjetas].[Metrica]","[Base_Tarjetas].[Metrica].&amp;[" &amp; $A68 &amp; "]",
"[Base_Tarjetas].[SEGMENTO_DESCRIP]","[Base_Tarjetas].[SEGMENTO_DESCRIP].&amp;[" &amp; $C$6 &amp; "]",
"[Base_Tarjetas].[SITUACION]","[Base_Tarjetas].[SITUACION].&amp;[" &amp; $C68 &amp; "]",
"[Base_Tarjetas].[TIPO]","[Base_Tarjetas].[TIPO].&amp;[" &amp; $C$1 &amp; "]")/1000,
0)</f>
        <v>0</v>
      </c>
      <c r="G68" s="8">
        <f>IFERROR(
GETPIVOTDATA("[Base_Tarjetas].[Importe]",TDinamica_R!$A$3,
"[Base_Tarjetas].[PERIODO]","[Base_Tarjetas].[PERIODO].&amp;[" &amp; TEXT(G$6,"yyyymm") &amp; "]",
"[Base_Tarjetas].[Metrica]","[Base_Tarjetas].[Metrica].&amp;[" &amp; $A68 &amp; "]",
"[Base_Tarjetas].[SEGMENTO_DESCRIP]","[Base_Tarjetas].[SEGMENTO_DESCRIP].&amp;[" &amp; $C$6 &amp; "]",
"[Base_Tarjetas].[SITUACION]","[Base_Tarjetas].[SITUACION].&amp;[" &amp; $C68 &amp; "]",
"[Base_Tarjetas].[TIPO]","[Base_Tarjetas].[TIPO].&amp;[" &amp; $C$1 &amp; "]")/1000,
0)</f>
        <v>0</v>
      </c>
      <c r="H68" s="8">
        <f>IFERROR(
GETPIVOTDATA("[Base_Tarjetas].[Importe]",TDinamica_R!$A$3,
"[Base_Tarjetas].[PERIODO]","[Base_Tarjetas].[PERIODO].&amp;[" &amp; TEXT(H$6,"yyyymm") &amp; "]",
"[Base_Tarjetas].[Metrica]","[Base_Tarjetas].[Metrica].&amp;[" &amp; $A68 &amp; "]",
"[Base_Tarjetas].[SEGMENTO_DESCRIP]","[Base_Tarjetas].[SEGMENTO_DESCRIP].&amp;[" &amp; $C$6 &amp; "]",
"[Base_Tarjetas].[SITUACION]","[Base_Tarjetas].[SITUACION].&amp;[" &amp; $C68 &amp; "]",
"[Base_Tarjetas].[TIPO]","[Base_Tarjetas].[TIPO].&amp;[" &amp; $C$1 &amp; "]")/1000,
0)</f>
        <v>0</v>
      </c>
      <c r="I68" s="8">
        <f>IFERROR(
GETPIVOTDATA("[Base_Tarjetas].[Importe]",TDinamica_R!$A$3,
"[Base_Tarjetas].[PERIODO]","[Base_Tarjetas].[PERIODO].&amp;[" &amp; TEXT(I$6,"yyyymm") &amp; "]",
"[Base_Tarjetas].[Metrica]","[Base_Tarjetas].[Metrica].&amp;[" &amp; $A68 &amp; "]",
"[Base_Tarjetas].[SEGMENTO_DESCRIP]","[Base_Tarjetas].[SEGMENTO_DESCRIP].&amp;[" &amp; $C$6 &amp; "]",
"[Base_Tarjetas].[SITUACION]","[Base_Tarjetas].[SITUACION].&amp;[" &amp; $C68 &amp; "]",
"[Base_Tarjetas].[TIPO]","[Base_Tarjetas].[TIPO].&amp;[" &amp; $C$1 &amp; "]")/1000,
0)</f>
        <v>0</v>
      </c>
      <c r="J68" s="8">
        <f>IFERROR(
GETPIVOTDATA("[Base_Tarjetas].[Importe]",TDinamica_R!$A$3,
"[Base_Tarjetas].[PERIODO]","[Base_Tarjetas].[PERIODO].&amp;[" &amp; TEXT(J$6,"yyyymm") &amp; "]",
"[Base_Tarjetas].[Metrica]","[Base_Tarjetas].[Metrica].&amp;[" &amp; $A68 &amp; "]",
"[Base_Tarjetas].[SEGMENTO_DESCRIP]","[Base_Tarjetas].[SEGMENTO_DESCRIP].&amp;[" &amp; $C$6 &amp; "]",
"[Base_Tarjetas].[SITUACION]","[Base_Tarjetas].[SITUACION].&amp;[" &amp; $C68 &amp; "]",
"[Base_Tarjetas].[TIPO]","[Base_Tarjetas].[TIPO].&amp;[" &amp; $C$1 &amp; "]")/1000,
0)</f>
        <v>0</v>
      </c>
      <c r="K68" s="8">
        <f>IFERROR(
GETPIVOTDATA("[Base_Tarjetas].[Importe]",TDinamica_R!$A$3,
"[Base_Tarjetas].[PERIODO]","[Base_Tarjetas].[PERIODO].&amp;[" &amp; TEXT(K$6,"yyyymm") &amp; "]",
"[Base_Tarjetas].[Metrica]","[Base_Tarjetas].[Metrica].&amp;[" &amp; $A68 &amp; "]",
"[Base_Tarjetas].[SEGMENTO_DESCRIP]","[Base_Tarjetas].[SEGMENTO_DESCRIP].&amp;[" &amp; $C$6 &amp; "]",
"[Base_Tarjetas].[SITUACION]","[Base_Tarjetas].[SITUACION].&amp;[" &amp; $C68 &amp; "]",
"[Base_Tarjetas].[TIPO]","[Base_Tarjetas].[TIPO].&amp;[" &amp; $C$1 &amp; "]")/1000,
0)</f>
        <v>0</v>
      </c>
      <c r="L68" s="8">
        <f>IFERROR(
GETPIVOTDATA("[Base_Tarjetas].[Importe]",TDinamica_R!$A$3,
"[Base_Tarjetas].[PERIODO]","[Base_Tarjetas].[PERIODO].&amp;[" &amp; TEXT(L$6,"yyyymm") &amp; "]",
"[Base_Tarjetas].[Metrica]","[Base_Tarjetas].[Metrica].&amp;[" &amp; $A68 &amp; "]",
"[Base_Tarjetas].[SEGMENTO_DESCRIP]","[Base_Tarjetas].[SEGMENTO_DESCRIP].&amp;[" &amp; $C$6 &amp; "]",
"[Base_Tarjetas].[SITUACION]","[Base_Tarjetas].[SITUACION].&amp;[" &amp; $C68 &amp; "]",
"[Base_Tarjetas].[TIPO]","[Base_Tarjetas].[TIPO].&amp;[" &amp; $C$1 &amp; "]")/1000,
0)</f>
        <v>0</v>
      </c>
      <c r="M68" s="8">
        <f>IFERROR(
GETPIVOTDATA("[Base_Tarjetas].[Importe]",TDinamica_R!$A$3,
"[Base_Tarjetas].[PERIODO]","[Base_Tarjetas].[PERIODO].&amp;[" &amp; TEXT(M$6,"yyyymm") &amp; "]",
"[Base_Tarjetas].[Metrica]","[Base_Tarjetas].[Metrica].&amp;[" &amp; $A68 &amp; "]",
"[Base_Tarjetas].[SEGMENTO_DESCRIP]","[Base_Tarjetas].[SEGMENTO_DESCRIP].&amp;[" &amp; $C$6 &amp; "]",
"[Base_Tarjetas].[SITUACION]","[Base_Tarjetas].[SITUACION].&amp;[" &amp; $C68 &amp; "]",
"[Base_Tarjetas].[TIPO]","[Base_Tarjetas].[TIPO].&amp;[" &amp; $C$1 &amp; "]")/1000,
0)</f>
        <v>0</v>
      </c>
      <c r="N68" s="8">
        <f>IFERROR(
GETPIVOTDATA("[Base_Tarjetas].[Importe]",TDinamica_R!$A$3,
"[Base_Tarjetas].[PERIODO]","[Base_Tarjetas].[PERIODO].&amp;[" &amp; TEXT(N$6,"yyyymm") &amp; "]",
"[Base_Tarjetas].[Metrica]","[Base_Tarjetas].[Metrica].&amp;[" &amp; $A68 &amp; "]",
"[Base_Tarjetas].[SEGMENTO_DESCRIP]","[Base_Tarjetas].[SEGMENTO_DESCRIP].&amp;[" &amp; $C$6 &amp; "]",
"[Base_Tarjetas].[SITUACION]","[Base_Tarjetas].[SITUACION].&amp;[" &amp; $C68 &amp; "]",
"[Base_Tarjetas].[TIPO]","[Base_Tarjetas].[TIPO].&amp;[" &amp; $C$1 &amp; "]")/1000,
0)</f>
        <v>0</v>
      </c>
      <c r="O68" s="8">
        <f>IFERROR(
GETPIVOTDATA("[Base_Tarjetas].[Importe]",TDinamica_R!$A$3,
"[Base_Tarjetas].[PERIODO]","[Base_Tarjetas].[PERIODO].&amp;[" &amp; TEXT(O$6,"yyyymm") &amp; "]",
"[Base_Tarjetas].[Metrica]","[Base_Tarjetas].[Metrica].&amp;[" &amp; $A68 &amp; "]",
"[Base_Tarjetas].[SEGMENTO_DESCRIP]","[Base_Tarjetas].[SEGMENTO_DESCRIP].&amp;[" &amp; $C$6 &amp; "]",
"[Base_Tarjetas].[SITUACION]","[Base_Tarjetas].[SITUACION].&amp;[" &amp; $C68 &amp; "]",
"[Base_Tarjetas].[TIPO]","[Base_Tarjetas].[TIPO].&amp;[" &amp; $C$1 &amp; "]")/1000,
0)</f>
        <v>0</v>
      </c>
      <c r="P68" s="8">
        <f>IFERROR(
GETPIVOTDATA("[Base_Tarjetas].[Importe]",TDinamica_R!$A$3,
"[Base_Tarjetas].[PERIODO]","[Base_Tarjetas].[PERIODO].&amp;[" &amp; TEXT(P$6,"yyyymm") &amp; "]",
"[Base_Tarjetas].[Metrica]","[Base_Tarjetas].[Metrica].&amp;[" &amp; $A68 &amp; "]",
"[Base_Tarjetas].[SEGMENTO_DESCRIP]","[Base_Tarjetas].[SEGMENTO_DESCRIP].&amp;[" &amp; $C$6 &amp; "]",
"[Base_Tarjetas].[SITUACION]","[Base_Tarjetas].[SITUACION].&amp;[" &amp; $C68 &amp; "]",
"[Base_Tarjetas].[TIPO]","[Base_Tarjetas].[TIPO].&amp;[" &amp; $C$1 &amp; "]")/1000,
0)</f>
        <v>0</v>
      </c>
      <c r="Q68" s="8">
        <f>IFERROR(
GETPIVOTDATA("[Base_Tarjetas].[Importe]",TDinamica_R!$A$3,
"[Base_Tarjetas].[PERIODO]","[Base_Tarjetas].[PERIODO].&amp;[" &amp; TEXT(Q$6,"yyyymm") &amp; "]",
"[Base_Tarjetas].[Metrica]","[Base_Tarjetas].[Metrica].&amp;[" &amp; $A68 &amp; "]",
"[Base_Tarjetas].[SEGMENTO_DESCRIP]","[Base_Tarjetas].[SEGMENTO_DESCRIP].&amp;[" &amp; $C$6 &amp; "]",
"[Base_Tarjetas].[SITUACION]","[Base_Tarjetas].[SITUACION].&amp;[" &amp; $C68 &amp; "]",
"[Base_Tarjetas].[TIPO]","[Base_Tarjetas].[TIPO].&amp;[" &amp; $C$1 &amp; "]")/1000,
0)</f>
        <v>0</v>
      </c>
      <c r="R68" s="8">
        <f>IFERROR(
GETPIVOTDATA("[Base_Tarjetas].[Importe]",TDinamica_R!$A$3,
"[Base_Tarjetas].[PERIODO]","[Base_Tarjetas].[PERIODO].&amp;[" &amp; TEXT(R$6,"yyyymm") &amp; "]",
"[Base_Tarjetas].[Metrica]","[Base_Tarjetas].[Metrica].&amp;[" &amp; $A68 &amp; "]",
"[Base_Tarjetas].[SEGMENTO_DESCRIP]","[Base_Tarjetas].[SEGMENTO_DESCRIP].&amp;[" &amp; $C$6 &amp; "]",
"[Base_Tarjetas].[SITUACION]","[Base_Tarjetas].[SITUACION].&amp;[" &amp; $C68 &amp; "]",
"[Base_Tarjetas].[TIPO]","[Base_Tarjetas].[TIPO].&amp;[" &amp; $C$1 &amp; "]")/1000,
0)</f>
        <v>0</v>
      </c>
      <c r="S68" s="8">
        <f>IFERROR(
GETPIVOTDATA("[Base_Tarjetas].[Importe]",TDinamica_R!$A$3,
"[Base_Tarjetas].[PERIODO]","[Base_Tarjetas].[PERIODO].&amp;[" &amp; TEXT(S$6,"yyyymm") &amp; "]",
"[Base_Tarjetas].[Metrica]","[Base_Tarjetas].[Metrica].&amp;[" &amp; $A68 &amp; "]",
"[Base_Tarjetas].[SEGMENTO_DESCRIP]","[Base_Tarjetas].[SEGMENTO_DESCRIP].&amp;[" &amp; $C$6 &amp; "]",
"[Base_Tarjetas].[SITUACION]","[Base_Tarjetas].[SITUACION].&amp;[" &amp; $C68 &amp; "]",
"[Base_Tarjetas].[TIPO]","[Base_Tarjetas].[TIPO].&amp;[" &amp; $C$1 &amp; "]")/1000,
0)</f>
        <v>0</v>
      </c>
      <c r="T68" s="8">
        <f>IFERROR(
GETPIVOTDATA("[Base_Tarjetas].[Importe]",TDinamica_R!$A$3,
"[Base_Tarjetas].[PERIODO]","[Base_Tarjetas].[PERIODO].&amp;[" &amp; TEXT(T$6,"yyyymm") &amp; "]",
"[Base_Tarjetas].[Metrica]","[Base_Tarjetas].[Metrica].&amp;[" &amp; $A68 &amp; "]",
"[Base_Tarjetas].[SEGMENTO_DESCRIP]","[Base_Tarjetas].[SEGMENTO_DESCRIP].&amp;[" &amp; $C$6 &amp; "]",
"[Base_Tarjetas].[SITUACION]","[Base_Tarjetas].[SITUACION].&amp;[" &amp; $C68 &amp; "]",
"[Base_Tarjetas].[TIPO]","[Base_Tarjetas].[TIPO].&amp;[" &amp; $C$1 &amp; "]")/1000,
0)</f>
        <v>0</v>
      </c>
      <c r="U68" s="8">
        <f>IFERROR(
GETPIVOTDATA("[Base_Tarjetas].[Importe]",TDinamica_R!$A$3,
"[Base_Tarjetas].[PERIODO]","[Base_Tarjetas].[PERIODO].&amp;[" &amp; TEXT(U$6,"yyyymm") &amp; "]",
"[Base_Tarjetas].[Metrica]","[Base_Tarjetas].[Metrica].&amp;[" &amp; $A68 &amp; "]",
"[Base_Tarjetas].[SEGMENTO_DESCRIP]","[Base_Tarjetas].[SEGMENTO_DESCRIP].&amp;[" &amp; $C$6 &amp; "]",
"[Base_Tarjetas].[SITUACION]","[Base_Tarjetas].[SITUACION].&amp;[" &amp; $C68 &amp; "]",
"[Base_Tarjetas].[TIPO]","[Base_Tarjetas].[TIPO].&amp;[" &amp; $C$1 &amp; "]")/1000,
0)</f>
        <v>0</v>
      </c>
      <c r="V68" s="8">
        <f>IFERROR(
GETPIVOTDATA("[Base_Tarjetas].[Importe]",TDinamica_R!$A$3,
"[Base_Tarjetas].[PERIODO]","[Base_Tarjetas].[PERIODO].&amp;[" &amp; TEXT(V$6,"yyyymm") &amp; "]",
"[Base_Tarjetas].[Metrica]","[Base_Tarjetas].[Metrica].&amp;[" &amp; $A68 &amp; "]",
"[Base_Tarjetas].[SEGMENTO_DESCRIP]","[Base_Tarjetas].[SEGMENTO_DESCRIP].&amp;[" &amp; $C$6 &amp; "]",
"[Base_Tarjetas].[SITUACION]","[Base_Tarjetas].[SITUACION].&amp;[" &amp; $C68 &amp; "]",
"[Base_Tarjetas].[TIPO]","[Base_Tarjetas].[TIPO].&amp;[" &amp; $C$1 &amp; "]")/1000,
0)</f>
        <v>0</v>
      </c>
      <c r="W68" s="8">
        <f>IFERROR(
GETPIVOTDATA("[Base_Tarjetas].[Importe]",TDinamica_R!$A$3,
"[Base_Tarjetas].[PERIODO]","[Base_Tarjetas].[PERIODO].&amp;[" &amp; TEXT(W$6,"yyyymm") &amp; "]",
"[Base_Tarjetas].[Metrica]","[Base_Tarjetas].[Metrica].&amp;[" &amp; $A68 &amp; "]",
"[Base_Tarjetas].[SEGMENTO_DESCRIP]","[Base_Tarjetas].[SEGMENTO_DESCRIP].&amp;[" &amp; $C$6 &amp; "]",
"[Base_Tarjetas].[SITUACION]","[Base_Tarjetas].[SITUACION].&amp;[" &amp; $C68 &amp; "]",
"[Base_Tarjetas].[TIPO]","[Base_Tarjetas].[TIPO].&amp;[" &amp; $C$1 &amp; "]")/1000,
0)</f>
        <v>0</v>
      </c>
      <c r="X68" s="8">
        <f>IFERROR(
GETPIVOTDATA("[Base_Tarjetas].[Importe]",TDinamica_R!$A$3,
"[Base_Tarjetas].[PERIODO]","[Base_Tarjetas].[PERIODO].&amp;[" &amp; TEXT(X$6,"yyyymm") &amp; "]",
"[Base_Tarjetas].[Metrica]","[Base_Tarjetas].[Metrica].&amp;[" &amp; $A68 &amp; "]",
"[Base_Tarjetas].[SEGMENTO_DESCRIP]","[Base_Tarjetas].[SEGMENTO_DESCRIP].&amp;[" &amp; $C$6 &amp; "]",
"[Base_Tarjetas].[SITUACION]","[Base_Tarjetas].[SITUACION].&amp;[" &amp; $C68 &amp; "]",
"[Base_Tarjetas].[TIPO]","[Base_Tarjetas].[TIPO].&amp;[" &amp; $C$1 &amp; "]")/1000,
0)</f>
        <v>0</v>
      </c>
      <c r="Y68" s="8">
        <f>IFERROR(
GETPIVOTDATA("[Base_Tarjetas].[Importe]",TDinamica_R!$A$3,
"[Base_Tarjetas].[PERIODO]","[Base_Tarjetas].[PERIODO].&amp;[" &amp; TEXT(Y$6,"yyyymm") &amp; "]",
"[Base_Tarjetas].[Metrica]","[Base_Tarjetas].[Metrica].&amp;[" &amp; $A68 &amp; "]",
"[Base_Tarjetas].[SEGMENTO_DESCRIP]","[Base_Tarjetas].[SEGMENTO_DESCRIP].&amp;[" &amp; $C$6 &amp; "]",
"[Base_Tarjetas].[SITUACION]","[Base_Tarjetas].[SITUACION].&amp;[" &amp; $C68 &amp; "]",
"[Base_Tarjetas].[TIPO]","[Base_Tarjetas].[TIPO].&amp;[" &amp; $C$1 &amp; "]")/1000,
0)</f>
        <v>0</v>
      </c>
      <c r="Z68" s="8">
        <f>IFERROR(
GETPIVOTDATA("[Base_Tarjetas].[Importe]",TDinamica_R!$A$3,
"[Base_Tarjetas].[PERIODO]","[Base_Tarjetas].[PERIODO].&amp;[" &amp; TEXT(Z$6,"yyyymm") &amp; "]",
"[Base_Tarjetas].[Metrica]","[Base_Tarjetas].[Metrica].&amp;[" &amp; $A68 &amp; "]",
"[Base_Tarjetas].[SEGMENTO_DESCRIP]","[Base_Tarjetas].[SEGMENTO_DESCRIP].&amp;[" &amp; $C$6 &amp; "]",
"[Base_Tarjetas].[SITUACION]","[Base_Tarjetas].[SITUACION].&amp;[" &amp; $C68 &amp; "]",
"[Base_Tarjetas].[TIPO]","[Base_Tarjetas].[TIPO].&amp;[" &amp; $C$1 &amp; "]")/1000,
0)</f>
        <v>0</v>
      </c>
      <c r="AA68" s="8">
        <f>IFERROR(
GETPIVOTDATA("[Base_Tarjetas].[Importe]",TDinamica_R!$A$3,
"[Base_Tarjetas].[PERIODO]","[Base_Tarjetas].[PERIODO].&amp;[" &amp; TEXT(AA$6,"yyyymm") &amp; "]",
"[Base_Tarjetas].[Metrica]","[Base_Tarjetas].[Metrica].&amp;[" &amp; $A68 &amp; "]",
"[Base_Tarjetas].[SEGMENTO_DESCRIP]","[Base_Tarjetas].[SEGMENTO_DESCRIP].&amp;[" &amp; $C$6 &amp; "]",
"[Base_Tarjetas].[SITUACION]","[Base_Tarjetas].[SITUACION].&amp;[" &amp; $C68 &amp; "]",
"[Base_Tarjetas].[TIPO]","[Base_Tarjetas].[TIPO].&amp;[" &amp; $C$1 &amp; "]")/1000,
0)</f>
        <v>0</v>
      </c>
      <c r="AB68" s="8">
        <f>IFERROR(
GETPIVOTDATA("[Base_Tarjetas].[Importe]",TDinamica_R!$A$3,
"[Base_Tarjetas].[PERIODO]","[Base_Tarjetas].[PERIODO].&amp;[" &amp; TEXT(AB$6,"yyyymm") &amp; "]",
"[Base_Tarjetas].[Metrica]","[Base_Tarjetas].[Metrica].&amp;[" &amp; $A68 &amp; "]",
"[Base_Tarjetas].[SEGMENTO_DESCRIP]","[Base_Tarjetas].[SEGMENTO_DESCRIP].&amp;[" &amp; $C$6 &amp; "]",
"[Base_Tarjetas].[SITUACION]","[Base_Tarjetas].[SITUACION].&amp;[" &amp; $C68 &amp; "]",
"[Base_Tarjetas].[TIPO]","[Base_Tarjetas].[TIPO].&amp;[" &amp; $C$1 &amp; "]")/1000,
0)</f>
        <v>0</v>
      </c>
      <c r="AC68" s="8">
        <f>IFERROR(
GETPIVOTDATA("[Base_Tarjetas].[Importe]",TDinamica_R!$A$3,
"[Base_Tarjetas].[PERIODO]","[Base_Tarjetas].[PERIODO].&amp;[" &amp; TEXT(AC$6,"yyyymm") &amp; "]",
"[Base_Tarjetas].[Metrica]","[Base_Tarjetas].[Metrica].&amp;[" &amp; $A68 &amp; "]",
"[Base_Tarjetas].[SEGMENTO_DESCRIP]","[Base_Tarjetas].[SEGMENTO_DESCRIP].&amp;[" &amp; $C$6 &amp; "]",
"[Base_Tarjetas].[SITUACION]","[Base_Tarjetas].[SITUACION].&amp;[" &amp; $C68 &amp; "]",
"[Base_Tarjetas].[TIPO]","[Base_Tarjetas].[TIPO].&amp;[" &amp; $C$1 &amp; "]")/1000,
0)</f>
        <v>0</v>
      </c>
      <c r="AD68" s="8">
        <f>IFERROR(
GETPIVOTDATA("[Base_Tarjetas].[Importe]",TDinamica_R!$A$3,
"[Base_Tarjetas].[PERIODO]","[Base_Tarjetas].[PERIODO].&amp;[" &amp; TEXT(AD$6,"yyyymm") &amp; "]",
"[Base_Tarjetas].[Metrica]","[Base_Tarjetas].[Metrica].&amp;[" &amp; $A68 &amp; "]",
"[Base_Tarjetas].[SEGMENTO_DESCRIP]","[Base_Tarjetas].[SEGMENTO_DESCRIP].&amp;[" &amp; $C$6 &amp; "]",
"[Base_Tarjetas].[SITUACION]","[Base_Tarjetas].[SITUACION].&amp;[" &amp; $C68 &amp; "]",
"[Base_Tarjetas].[TIPO]","[Base_Tarjetas].[TIPO].&amp;[" &amp; $C$1 &amp; "]")/1000,
0)</f>
        <v>0</v>
      </c>
      <c r="AE68" s="8">
        <f>IFERROR(
GETPIVOTDATA("[Base_Tarjetas].[Importe]",TDinamica_R!$A$3,
"[Base_Tarjetas].[PERIODO]","[Base_Tarjetas].[PERIODO].&amp;[" &amp; TEXT(AE$6,"yyyymm") &amp; "]",
"[Base_Tarjetas].[Metrica]","[Base_Tarjetas].[Metrica].&amp;[" &amp; $A68 &amp; "]",
"[Base_Tarjetas].[SEGMENTO_DESCRIP]","[Base_Tarjetas].[SEGMENTO_DESCRIP].&amp;[" &amp; $C$6 &amp; "]",
"[Base_Tarjetas].[SITUACION]","[Base_Tarjetas].[SITUACION].&amp;[" &amp; $C68 &amp; "]",
"[Base_Tarjetas].[TIPO]","[Base_Tarjetas].[TIPO].&amp;[" &amp; $C$1 &amp; "]")/1000,
0)</f>
        <v>0</v>
      </c>
      <c r="AF68" s="8">
        <f>IFERROR(
GETPIVOTDATA("[Base_Tarjetas].[Importe]",TDinamica_R!$A$3,
"[Base_Tarjetas].[PERIODO]","[Base_Tarjetas].[PERIODO].&amp;[" &amp; TEXT(AF$6,"yyyymm") &amp; "]",
"[Base_Tarjetas].[Metrica]","[Base_Tarjetas].[Metrica].&amp;[" &amp; $A68 &amp; "]",
"[Base_Tarjetas].[SEGMENTO_DESCRIP]","[Base_Tarjetas].[SEGMENTO_DESCRIP].&amp;[" &amp; $C$6 &amp; "]",
"[Base_Tarjetas].[SITUACION]","[Base_Tarjetas].[SITUACION].&amp;[" &amp; $C68 &amp; "]",
"[Base_Tarjetas].[TIPO]","[Base_Tarjetas].[TIPO].&amp;[" &amp; $C$1 &amp; "]")/1000,
0)</f>
        <v>0</v>
      </c>
      <c r="AG68" s="8">
        <f>IFERROR(
GETPIVOTDATA("[Base_Tarjetas].[Importe]",TDinamica_R!$A$3,
"[Base_Tarjetas].[PERIODO]","[Base_Tarjetas].[PERIODO].&amp;[" &amp; TEXT(AG$6,"yyyymm") &amp; "]",
"[Base_Tarjetas].[Metrica]","[Base_Tarjetas].[Metrica].&amp;[" &amp; $A68 &amp; "]",
"[Base_Tarjetas].[SEGMENTO_DESCRIP]","[Base_Tarjetas].[SEGMENTO_DESCRIP].&amp;[" &amp; $C$6 &amp; "]",
"[Base_Tarjetas].[SITUACION]","[Base_Tarjetas].[SITUACION].&amp;[" &amp; $C68 &amp; "]",
"[Base_Tarjetas].[TIPO]","[Base_Tarjetas].[TIPO].&amp;[" &amp; $C$1 &amp; "]")/1000,
0)</f>
        <v>0</v>
      </c>
      <c r="AH68" s="8">
        <f>IFERROR(
GETPIVOTDATA("[Base_Tarjetas].[Importe]",TDinamica_R!$A$3,
"[Base_Tarjetas].[PERIODO]","[Base_Tarjetas].[PERIODO].&amp;[" &amp; TEXT(AH$6,"yyyymm") &amp; "]",
"[Base_Tarjetas].[Metrica]","[Base_Tarjetas].[Metrica].&amp;[" &amp; $A68 &amp; "]",
"[Base_Tarjetas].[SEGMENTO_DESCRIP]","[Base_Tarjetas].[SEGMENTO_DESCRIP].&amp;[" &amp; $C$6 &amp; "]",
"[Base_Tarjetas].[SITUACION]","[Base_Tarjetas].[SITUACION].&amp;[" &amp; $C68 &amp; "]",
"[Base_Tarjetas].[TIPO]","[Base_Tarjetas].[TIPO].&amp;[" &amp; $C$1 &amp; "]")/1000,
0)</f>
        <v>0</v>
      </c>
      <c r="AI68" s="8">
        <f>IFERROR(
GETPIVOTDATA("[Base_Tarjetas].[Importe]",TDinamica_R!$A$3,
"[Base_Tarjetas].[PERIODO]","[Base_Tarjetas].[PERIODO].&amp;[" &amp; TEXT(AI$6,"yyyymm") &amp; "]",
"[Base_Tarjetas].[Metrica]","[Base_Tarjetas].[Metrica].&amp;[" &amp; $A68 &amp; "]",
"[Base_Tarjetas].[SEGMENTO_DESCRIP]","[Base_Tarjetas].[SEGMENTO_DESCRIP].&amp;[" &amp; $C$6 &amp; "]",
"[Base_Tarjetas].[SITUACION]","[Base_Tarjetas].[SITUACION].&amp;[" &amp; $C68 &amp; "]",
"[Base_Tarjetas].[TIPO]","[Base_Tarjetas].[TIPO].&amp;[" &amp; $C$1 &amp; "]")/1000,
0)</f>
        <v>0</v>
      </c>
      <c r="AJ68" s="8">
        <f>IFERROR(
GETPIVOTDATA("[Base_Tarjetas].[Importe]",TDinamica_R!$A$3,
"[Base_Tarjetas].[PERIODO]","[Base_Tarjetas].[PERIODO].&amp;[" &amp; TEXT(AJ$6,"yyyymm") &amp; "]",
"[Base_Tarjetas].[Metrica]","[Base_Tarjetas].[Metrica].&amp;[" &amp; $A68 &amp; "]",
"[Base_Tarjetas].[SEGMENTO_DESCRIP]","[Base_Tarjetas].[SEGMENTO_DESCRIP].&amp;[" &amp; $C$6 &amp; "]",
"[Base_Tarjetas].[SITUACION]","[Base_Tarjetas].[SITUACION].&amp;[" &amp; $C68 &amp; "]",
"[Base_Tarjetas].[TIPO]","[Base_Tarjetas].[TIPO].&amp;[" &amp; $C$1 &amp; "]")/1000,
0)</f>
        <v>0</v>
      </c>
      <c r="AK68" s="8">
        <f>IFERROR(
GETPIVOTDATA("[Base_Tarjetas].[Importe]",TDinamica_R!$A$3,
"[Base_Tarjetas].[PERIODO]","[Base_Tarjetas].[PERIODO].&amp;[" &amp; TEXT(AK$6,"yyyymm") &amp; "]",
"[Base_Tarjetas].[Metrica]","[Base_Tarjetas].[Metrica].&amp;[" &amp; $A68 &amp; "]",
"[Base_Tarjetas].[SEGMENTO_DESCRIP]","[Base_Tarjetas].[SEGMENTO_DESCRIP].&amp;[" &amp; $C$6 &amp; "]",
"[Base_Tarjetas].[SITUACION]","[Base_Tarjetas].[SITUACION].&amp;[" &amp; $C68 &amp; "]",
"[Base_Tarjetas].[TIPO]","[Base_Tarjetas].[TIPO].&amp;[" &amp; $C$1 &amp; "]")/1000,
0)</f>
        <v>0</v>
      </c>
      <c r="AL68" s="8">
        <f>IFERROR(
GETPIVOTDATA("[Base_Tarjetas].[Importe]",TDinamica_R!$A$3,
"[Base_Tarjetas].[PERIODO]","[Base_Tarjetas].[PERIODO].&amp;[" &amp; TEXT(AL$6,"yyyymm") &amp; "]",
"[Base_Tarjetas].[Metrica]","[Base_Tarjetas].[Metrica].&amp;[" &amp; $A68 &amp; "]",
"[Base_Tarjetas].[SEGMENTO_DESCRIP]","[Base_Tarjetas].[SEGMENTO_DESCRIP].&amp;[" &amp; $C$6 &amp; "]",
"[Base_Tarjetas].[SITUACION]","[Base_Tarjetas].[SITUACION].&amp;[" &amp; $C68 &amp; "]",
"[Base_Tarjetas].[TIPO]","[Base_Tarjetas].[TIPO].&amp;[" &amp; $C$1 &amp; "]")/1000,
0)</f>
        <v>0</v>
      </c>
      <c r="AM68" s="8">
        <f>IFERROR(
GETPIVOTDATA("[Base_Tarjetas].[Importe]",TDinamica_R!$A$3,
"[Base_Tarjetas].[PERIODO]","[Base_Tarjetas].[PERIODO].&amp;[" &amp; TEXT(AM$6,"yyyymm") &amp; "]",
"[Base_Tarjetas].[Metrica]","[Base_Tarjetas].[Metrica].&amp;[" &amp; $A68 &amp; "]",
"[Base_Tarjetas].[SEGMENTO_DESCRIP]","[Base_Tarjetas].[SEGMENTO_DESCRIP].&amp;[" &amp; $C$6 &amp; "]",
"[Base_Tarjetas].[SITUACION]","[Base_Tarjetas].[SITUACION].&amp;[" &amp; $C68 &amp; "]",
"[Base_Tarjetas].[TIPO]","[Base_Tarjetas].[TIPO].&amp;[" &amp; $C$1 &amp; "]")/1000,
0)</f>
        <v>0</v>
      </c>
      <c r="AN68" s="8">
        <f>IFERROR(
GETPIVOTDATA("[Base_Tarjetas].[Importe]",TDinamica_R!$A$3,
"[Base_Tarjetas].[PERIODO]","[Base_Tarjetas].[PERIODO].&amp;[" &amp; TEXT(AN$6,"yyyymm") &amp; "]",
"[Base_Tarjetas].[Metrica]","[Base_Tarjetas].[Metrica].&amp;[" &amp; $A68 &amp; "]",
"[Base_Tarjetas].[SEGMENTO_DESCRIP]","[Base_Tarjetas].[SEGMENTO_DESCRIP].&amp;[" &amp; $C$6 &amp; "]",
"[Base_Tarjetas].[SITUACION]","[Base_Tarjetas].[SITUACION].&amp;[" &amp; $C68 &amp; "]",
"[Base_Tarjetas].[TIPO]","[Base_Tarjetas].[TIPO].&amp;[" &amp; $C$1 &amp; "]")/1000,
0)</f>
        <v>0</v>
      </c>
      <c r="AO68" s="8">
        <f>IFERROR(
GETPIVOTDATA("[Base_Tarjetas].[Importe]",TDinamica_R!$A$3,
"[Base_Tarjetas].[PERIODO]","[Base_Tarjetas].[PERIODO].&amp;[" &amp; TEXT(AO$6,"yyyymm") &amp; "]",
"[Base_Tarjetas].[Metrica]","[Base_Tarjetas].[Metrica].&amp;[" &amp; $A68 &amp; "]",
"[Base_Tarjetas].[SEGMENTO_DESCRIP]","[Base_Tarjetas].[SEGMENTO_DESCRIP].&amp;[" &amp; $C$6 &amp; "]",
"[Base_Tarjetas].[SITUACION]","[Base_Tarjetas].[SITUACION].&amp;[" &amp; $C68 &amp; "]",
"[Base_Tarjetas].[TIPO]","[Base_Tarjetas].[TIPO].&amp;[" &amp; $C$1 &amp; "]")/1000,
0)</f>
        <v>0</v>
      </c>
      <c r="AP68" s="8">
        <f>IFERROR(
GETPIVOTDATA("[Base_Tarjetas].[Importe]",TDinamica_R!$A$3,
"[Base_Tarjetas].[PERIODO]","[Base_Tarjetas].[PERIODO].&amp;[" &amp; TEXT(AP$6,"yyyymm") &amp; "]",
"[Base_Tarjetas].[Metrica]","[Base_Tarjetas].[Metrica].&amp;[" &amp; $A68 &amp; "]",
"[Base_Tarjetas].[SEGMENTO_DESCRIP]","[Base_Tarjetas].[SEGMENTO_DESCRIP].&amp;[" &amp; $C$6 &amp; "]",
"[Base_Tarjetas].[SITUACION]","[Base_Tarjetas].[SITUACION].&amp;[" &amp; $C68 &amp; "]",
"[Base_Tarjetas].[TIPO]","[Base_Tarjetas].[TIPO].&amp;[" &amp; $C$1 &amp; "]")/1000,
0)</f>
        <v>0</v>
      </c>
      <c r="AQ68" s="8">
        <f>IFERROR(
GETPIVOTDATA("[Base_Tarjetas].[Importe]",TDinamica_R!$A$3,
"[Base_Tarjetas].[PERIODO]","[Base_Tarjetas].[PERIODO].&amp;[" &amp; TEXT(AQ$6,"yyyymm") &amp; "]",
"[Base_Tarjetas].[Metrica]","[Base_Tarjetas].[Metrica].&amp;[" &amp; $A68 &amp; "]",
"[Base_Tarjetas].[SEGMENTO_DESCRIP]","[Base_Tarjetas].[SEGMENTO_DESCRIP].&amp;[" &amp; $C$6 &amp; "]",
"[Base_Tarjetas].[SITUACION]","[Base_Tarjetas].[SITUACION].&amp;[" &amp; $C68 &amp; "]",
"[Base_Tarjetas].[TIPO]","[Base_Tarjetas].[TIPO].&amp;[" &amp; $C$1 &amp; "]")/1000,
0)</f>
        <v>0</v>
      </c>
      <c r="AR68" s="8">
        <f>IFERROR(
GETPIVOTDATA("[Base_Tarjetas].[Importe]",TDinamica_R!$A$3,
"[Base_Tarjetas].[PERIODO]","[Base_Tarjetas].[PERIODO].&amp;[" &amp; TEXT(AR$6,"yyyymm") &amp; "]",
"[Base_Tarjetas].[Metrica]","[Base_Tarjetas].[Metrica].&amp;[" &amp; $A68 &amp; "]",
"[Base_Tarjetas].[SEGMENTO_DESCRIP]","[Base_Tarjetas].[SEGMENTO_DESCRIP].&amp;[" &amp; $C$6 &amp; "]",
"[Base_Tarjetas].[SITUACION]","[Base_Tarjetas].[SITUACION].&amp;[" &amp; $C68 &amp; "]",
"[Base_Tarjetas].[TIPO]","[Base_Tarjetas].[TIPO].&amp;[" &amp; $C$1 &amp; "]")/1000,
0)</f>
        <v>0</v>
      </c>
      <c r="AS68" s="8">
        <f>IFERROR(
GETPIVOTDATA("[Base_Tarjetas].[Importe]",TDinamica_R!$A$3,
"[Base_Tarjetas].[PERIODO]","[Base_Tarjetas].[PERIODO].&amp;[" &amp; TEXT(AS$6,"yyyymm") &amp; "]",
"[Base_Tarjetas].[Metrica]","[Base_Tarjetas].[Metrica].&amp;[" &amp; $A68 &amp; "]",
"[Base_Tarjetas].[SEGMENTO_DESCRIP]","[Base_Tarjetas].[SEGMENTO_DESCRIP].&amp;[" &amp; $C$6 &amp; "]",
"[Base_Tarjetas].[SITUACION]","[Base_Tarjetas].[SITUACION].&amp;[" &amp; $C68 &amp; "]",
"[Base_Tarjetas].[TIPO]","[Base_Tarjetas].[TIPO].&amp;[" &amp; $C$1 &amp; "]")/1000,
0)</f>
        <v>0</v>
      </c>
      <c r="AT68" s="8">
        <f>IFERROR(
GETPIVOTDATA("[Base_Tarjetas].[Importe]",TDinamica_R!$A$3,
"[Base_Tarjetas].[PERIODO]","[Base_Tarjetas].[PERIODO].&amp;[" &amp; TEXT(AT$6,"yyyymm") &amp; "]",
"[Base_Tarjetas].[Metrica]","[Base_Tarjetas].[Metrica].&amp;[" &amp; $A68 &amp; "]",
"[Base_Tarjetas].[SEGMENTO_DESCRIP]","[Base_Tarjetas].[SEGMENTO_DESCRIP].&amp;[" &amp; $C$6 &amp; "]",
"[Base_Tarjetas].[SITUACION]","[Base_Tarjetas].[SITUACION].&amp;[" &amp; $C68 &amp; "]",
"[Base_Tarjetas].[TIPO]","[Base_Tarjetas].[TIPO].&amp;[" &amp; $C$1 &amp; "]")/1000,
0)</f>
        <v>0</v>
      </c>
      <c r="AU68" s="8">
        <f>IFERROR(
GETPIVOTDATA("[Base_Tarjetas].[Importe]",TDinamica_R!$A$3,
"[Base_Tarjetas].[PERIODO]","[Base_Tarjetas].[PERIODO].&amp;[" &amp; TEXT(AU$6,"yyyymm") &amp; "]",
"[Base_Tarjetas].[Metrica]","[Base_Tarjetas].[Metrica].&amp;[" &amp; $A68 &amp; "]",
"[Base_Tarjetas].[SEGMENTO_DESCRIP]","[Base_Tarjetas].[SEGMENTO_DESCRIP].&amp;[" &amp; $C$6 &amp; "]",
"[Base_Tarjetas].[SITUACION]","[Base_Tarjetas].[SITUACION].&amp;[" &amp; $C68 &amp; "]",
"[Base_Tarjetas].[TIPO]","[Base_Tarjetas].[TIPO].&amp;[" &amp; $C$1 &amp; "]")/1000,
0)</f>
        <v>0</v>
      </c>
      <c r="AV68" s="8">
        <f>IFERROR(
GETPIVOTDATA("[Base_Tarjetas].[Importe]",TDinamica_R!$A$3,
"[Base_Tarjetas].[PERIODO]","[Base_Tarjetas].[PERIODO].&amp;[" &amp; TEXT(AV$6,"yyyymm") &amp; "]",
"[Base_Tarjetas].[Metrica]","[Base_Tarjetas].[Metrica].&amp;[" &amp; $A68 &amp; "]",
"[Base_Tarjetas].[SEGMENTO_DESCRIP]","[Base_Tarjetas].[SEGMENTO_DESCRIP].&amp;[" &amp; $C$6 &amp; "]",
"[Base_Tarjetas].[SITUACION]","[Base_Tarjetas].[SITUACION].&amp;[" &amp; $C68 &amp; "]",
"[Base_Tarjetas].[TIPO]","[Base_Tarjetas].[TIPO].&amp;[" &amp; $C$1 &amp; "]")/1000,
0)</f>
        <v>0</v>
      </c>
      <c r="AW68" s="8">
        <f>IFERROR(
GETPIVOTDATA("[Base_Tarjetas].[Importe]",TDinamica_R!$A$3,
"[Base_Tarjetas].[PERIODO]","[Base_Tarjetas].[PERIODO].&amp;[" &amp; TEXT(AW$6,"yyyymm") &amp; "]",
"[Base_Tarjetas].[Metrica]","[Base_Tarjetas].[Metrica].&amp;[" &amp; $A68 &amp; "]",
"[Base_Tarjetas].[SEGMENTO_DESCRIP]","[Base_Tarjetas].[SEGMENTO_DESCRIP].&amp;[" &amp; $C$6 &amp; "]",
"[Base_Tarjetas].[SITUACION]","[Base_Tarjetas].[SITUACION].&amp;[" &amp; $C68 &amp; "]",
"[Base_Tarjetas].[TIPO]","[Base_Tarjetas].[TIPO].&amp;[" &amp; $C$1 &amp; "]")/1000,
0)</f>
        <v>0</v>
      </c>
      <c r="AX68" s="8">
        <f>IFERROR(
GETPIVOTDATA("[Base_Tarjetas].[Importe]",TDinamica_R!$A$3,
"[Base_Tarjetas].[PERIODO]","[Base_Tarjetas].[PERIODO].&amp;[" &amp; TEXT(AX$6,"yyyymm") &amp; "]",
"[Base_Tarjetas].[Metrica]","[Base_Tarjetas].[Metrica].&amp;[" &amp; $A68 &amp; "]",
"[Base_Tarjetas].[SEGMENTO_DESCRIP]","[Base_Tarjetas].[SEGMENTO_DESCRIP].&amp;[" &amp; $C$6 &amp; "]",
"[Base_Tarjetas].[SITUACION]","[Base_Tarjetas].[SITUACION].&amp;[" &amp; $C68 &amp; "]",
"[Base_Tarjetas].[TIPO]","[Base_Tarjetas].[TIPO].&amp;[" &amp; $C$1 &amp; "]")/1000,
0)</f>
        <v>0</v>
      </c>
      <c r="AY68" s="8">
        <f>IFERROR(
GETPIVOTDATA("[Base_Tarjetas].[Importe]",TDinamica_R!$A$3,
"[Base_Tarjetas].[PERIODO]","[Base_Tarjetas].[PERIODO].&amp;[" &amp; TEXT(AY$6,"yyyymm") &amp; "]",
"[Base_Tarjetas].[Metrica]","[Base_Tarjetas].[Metrica].&amp;[" &amp; $A68 &amp; "]",
"[Base_Tarjetas].[SEGMENTO_DESCRIP]","[Base_Tarjetas].[SEGMENTO_DESCRIP].&amp;[" &amp; $C$6 &amp; "]",
"[Base_Tarjetas].[SITUACION]","[Base_Tarjetas].[SITUACION].&amp;[" &amp; $C68 &amp; "]",
"[Base_Tarjetas].[TIPO]","[Base_Tarjetas].[TIPO].&amp;[" &amp; $C$1 &amp; "]")/1000,
0)</f>
        <v>0</v>
      </c>
      <c r="AZ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TEXT(AZ$6,"yyyymm") &amp; "]"),
0)</f>
        <v>0</v>
      </c>
      <c r="BA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TEXT(BA$6,"yyyymm") &amp; "]"),
0)</f>
        <v>0</v>
      </c>
      <c r="BB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TEXT(BB$6,"yyyymm") &amp; "]"),
0)</f>
        <v>0</v>
      </c>
      <c r="BC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TEXT(BC$6,"yyyymm") &amp; "]"),
0)</f>
        <v>0</v>
      </c>
      <c r="BD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TEXT(BD$6,"yyyymm") &amp; "]"),
0)</f>
        <v>0</v>
      </c>
      <c r="BE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TEXT(BE$6,"yyyymm") &amp; "]"),
0)</f>
        <v>0</v>
      </c>
      <c r="BF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TEXT(BF$6,"yyyymm") &amp; "]"),
0)</f>
        <v>0</v>
      </c>
      <c r="BG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TEXT(BG$6,"yyyymm") &amp; "]"),
0)</f>
        <v>0</v>
      </c>
      <c r="BH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TEXT(BH$6,"yyyymm") &amp; "]"),
0)</f>
        <v>0</v>
      </c>
      <c r="BI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TEXT(BI$6,"yyyymm") &amp; "]"),
0)</f>
        <v>0</v>
      </c>
      <c r="BJ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TEXT(BJ$6,"yyyymm") &amp; "]"),
0)</f>
        <v>0</v>
      </c>
      <c r="BK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TEXT(BK$6,"yyyymm") &amp; "]"),
0)</f>
        <v>0</v>
      </c>
      <c r="BO68" s="24">
        <f t="shared" si="48"/>
        <v>0</v>
      </c>
      <c r="BP68" s="24">
        <f t="shared" si="48"/>
        <v>0</v>
      </c>
      <c r="BQ68" s="24">
        <f t="shared" si="48"/>
        <v>0</v>
      </c>
      <c r="BR68" s="24">
        <f t="shared" si="48"/>
        <v>0</v>
      </c>
      <c r="BS68" s="24">
        <f t="shared" si="48"/>
        <v>0</v>
      </c>
      <c r="BT68" s="24">
        <f t="shared" si="48"/>
        <v>0</v>
      </c>
    </row>
    <row r="69" spans="1:72" outlineLevel="1" x14ac:dyDescent="0.25">
      <c r="A69" s="11" t="s">
        <v>35</v>
      </c>
      <c r="C69" s="2" t="s">
        <v>105</v>
      </c>
      <c r="D69" s="8">
        <f>IFERROR(
GETPIVOTDATA("[Base_Tarjetas].[Importe]",TDinamica_R!$A$3,
"[Base_Tarjetas].[PERIODO]","[Base_Tarjetas].[PERIODO].&amp;[" &amp; TEXT(D$6,"yyyymm") &amp; "]",
"[Base_Tarjetas].[Metrica]","[Base_Tarjetas].[Metrica].&amp;[" &amp; $A69 &amp; "]",
"[Base_Tarjetas].[SEGMENTO_DESCRIP]","[Base_Tarjetas].[SEGMENTO_DESCRIP].&amp;[" &amp; $C$6 &amp; "]",
"[Base_Tarjetas].[SITUACION]","[Base_Tarjetas].[SITUACION].&amp;[" &amp; $C69 &amp; "]",
"[Base_Tarjetas].[TIPO]","[Base_Tarjetas].[TIPO].&amp;[" &amp; $C$1 &amp; "]")/1000,
0)</f>
        <v>0</v>
      </c>
      <c r="E69" s="8">
        <f>IFERROR(
GETPIVOTDATA("[Base_Tarjetas].[Importe]",TDinamica_R!$A$3,
"[Base_Tarjetas].[PERIODO]","[Base_Tarjetas].[PERIODO].&amp;[" &amp; TEXT(E$6,"yyyymm") &amp; "]",
"[Base_Tarjetas].[Metrica]","[Base_Tarjetas].[Metrica].&amp;[" &amp; $A69 &amp; "]",
"[Base_Tarjetas].[SEGMENTO_DESCRIP]","[Base_Tarjetas].[SEGMENTO_DESCRIP].&amp;[" &amp; $C$6 &amp; "]",
"[Base_Tarjetas].[SITUACION]","[Base_Tarjetas].[SITUACION].&amp;[" &amp; $C69 &amp; "]",
"[Base_Tarjetas].[TIPO]","[Base_Tarjetas].[TIPO].&amp;[" &amp; $C$1 &amp; "]")/1000,
0)</f>
        <v>0</v>
      </c>
      <c r="F69" s="8">
        <f>IFERROR(
GETPIVOTDATA("[Base_Tarjetas].[Importe]",TDinamica_R!$A$3,
"[Base_Tarjetas].[PERIODO]","[Base_Tarjetas].[PERIODO].&amp;[" &amp; TEXT(F$6,"yyyymm") &amp; "]",
"[Base_Tarjetas].[Metrica]","[Base_Tarjetas].[Metrica].&amp;[" &amp; $A69 &amp; "]",
"[Base_Tarjetas].[SEGMENTO_DESCRIP]","[Base_Tarjetas].[SEGMENTO_DESCRIP].&amp;[" &amp; $C$6 &amp; "]",
"[Base_Tarjetas].[SITUACION]","[Base_Tarjetas].[SITUACION].&amp;[" &amp; $C69 &amp; "]",
"[Base_Tarjetas].[TIPO]","[Base_Tarjetas].[TIPO].&amp;[" &amp; $C$1 &amp; "]")/1000,
0)</f>
        <v>0</v>
      </c>
      <c r="G69" s="8">
        <f>IFERROR(
GETPIVOTDATA("[Base_Tarjetas].[Importe]",TDinamica_R!$A$3,
"[Base_Tarjetas].[PERIODO]","[Base_Tarjetas].[PERIODO].&amp;[" &amp; TEXT(G$6,"yyyymm") &amp; "]",
"[Base_Tarjetas].[Metrica]","[Base_Tarjetas].[Metrica].&amp;[" &amp; $A69 &amp; "]",
"[Base_Tarjetas].[SEGMENTO_DESCRIP]","[Base_Tarjetas].[SEGMENTO_DESCRIP].&amp;[" &amp; $C$6 &amp; "]",
"[Base_Tarjetas].[SITUACION]","[Base_Tarjetas].[SITUACION].&amp;[" &amp; $C69 &amp; "]",
"[Base_Tarjetas].[TIPO]","[Base_Tarjetas].[TIPO].&amp;[" &amp; $C$1 &amp; "]")/1000,
0)</f>
        <v>0</v>
      </c>
      <c r="H69" s="8">
        <f>IFERROR(
GETPIVOTDATA("[Base_Tarjetas].[Importe]",TDinamica_R!$A$3,
"[Base_Tarjetas].[PERIODO]","[Base_Tarjetas].[PERIODO].&amp;[" &amp; TEXT(H$6,"yyyymm") &amp; "]",
"[Base_Tarjetas].[Metrica]","[Base_Tarjetas].[Metrica].&amp;[" &amp; $A69 &amp; "]",
"[Base_Tarjetas].[SEGMENTO_DESCRIP]","[Base_Tarjetas].[SEGMENTO_DESCRIP].&amp;[" &amp; $C$6 &amp; "]",
"[Base_Tarjetas].[SITUACION]","[Base_Tarjetas].[SITUACION].&amp;[" &amp; $C69 &amp; "]",
"[Base_Tarjetas].[TIPO]","[Base_Tarjetas].[TIPO].&amp;[" &amp; $C$1 &amp; "]")/1000,
0)</f>
        <v>0</v>
      </c>
      <c r="I69" s="8">
        <f>IFERROR(
GETPIVOTDATA("[Base_Tarjetas].[Importe]",TDinamica_R!$A$3,
"[Base_Tarjetas].[PERIODO]","[Base_Tarjetas].[PERIODO].&amp;[" &amp; TEXT(I$6,"yyyymm") &amp; "]",
"[Base_Tarjetas].[Metrica]","[Base_Tarjetas].[Metrica].&amp;[" &amp; $A69 &amp; "]",
"[Base_Tarjetas].[SEGMENTO_DESCRIP]","[Base_Tarjetas].[SEGMENTO_DESCRIP].&amp;[" &amp; $C$6 &amp; "]",
"[Base_Tarjetas].[SITUACION]","[Base_Tarjetas].[SITUACION].&amp;[" &amp; $C69 &amp; "]",
"[Base_Tarjetas].[TIPO]","[Base_Tarjetas].[TIPO].&amp;[" &amp; $C$1 &amp; "]")/1000,
0)</f>
        <v>0</v>
      </c>
      <c r="J69" s="8">
        <f>IFERROR(
GETPIVOTDATA("[Base_Tarjetas].[Importe]",TDinamica_R!$A$3,
"[Base_Tarjetas].[PERIODO]","[Base_Tarjetas].[PERIODO].&amp;[" &amp; TEXT(J$6,"yyyymm") &amp; "]",
"[Base_Tarjetas].[Metrica]","[Base_Tarjetas].[Metrica].&amp;[" &amp; $A69 &amp; "]",
"[Base_Tarjetas].[SEGMENTO_DESCRIP]","[Base_Tarjetas].[SEGMENTO_DESCRIP].&amp;[" &amp; $C$6 &amp; "]",
"[Base_Tarjetas].[SITUACION]","[Base_Tarjetas].[SITUACION].&amp;[" &amp; $C69 &amp; "]",
"[Base_Tarjetas].[TIPO]","[Base_Tarjetas].[TIPO].&amp;[" &amp; $C$1 &amp; "]")/1000,
0)</f>
        <v>0</v>
      </c>
      <c r="K69" s="8">
        <f>IFERROR(
GETPIVOTDATA("[Base_Tarjetas].[Importe]",TDinamica_R!$A$3,
"[Base_Tarjetas].[PERIODO]","[Base_Tarjetas].[PERIODO].&amp;[" &amp; TEXT(K$6,"yyyymm") &amp; "]",
"[Base_Tarjetas].[Metrica]","[Base_Tarjetas].[Metrica].&amp;[" &amp; $A69 &amp; "]",
"[Base_Tarjetas].[SEGMENTO_DESCRIP]","[Base_Tarjetas].[SEGMENTO_DESCRIP].&amp;[" &amp; $C$6 &amp; "]",
"[Base_Tarjetas].[SITUACION]","[Base_Tarjetas].[SITUACION].&amp;[" &amp; $C69 &amp; "]",
"[Base_Tarjetas].[TIPO]","[Base_Tarjetas].[TIPO].&amp;[" &amp; $C$1 &amp; "]")/1000,
0)</f>
        <v>0</v>
      </c>
      <c r="L69" s="8">
        <f>IFERROR(
GETPIVOTDATA("[Base_Tarjetas].[Importe]",TDinamica_R!$A$3,
"[Base_Tarjetas].[PERIODO]","[Base_Tarjetas].[PERIODO].&amp;[" &amp; TEXT(L$6,"yyyymm") &amp; "]",
"[Base_Tarjetas].[Metrica]","[Base_Tarjetas].[Metrica].&amp;[" &amp; $A69 &amp; "]",
"[Base_Tarjetas].[SEGMENTO_DESCRIP]","[Base_Tarjetas].[SEGMENTO_DESCRIP].&amp;[" &amp; $C$6 &amp; "]",
"[Base_Tarjetas].[SITUACION]","[Base_Tarjetas].[SITUACION].&amp;[" &amp; $C69 &amp; "]",
"[Base_Tarjetas].[TIPO]","[Base_Tarjetas].[TIPO].&amp;[" &amp; $C$1 &amp; "]")/1000,
0)</f>
        <v>0</v>
      </c>
      <c r="M69" s="8">
        <f>IFERROR(
GETPIVOTDATA("[Base_Tarjetas].[Importe]",TDinamica_R!$A$3,
"[Base_Tarjetas].[PERIODO]","[Base_Tarjetas].[PERIODO].&amp;[" &amp; TEXT(M$6,"yyyymm") &amp; "]",
"[Base_Tarjetas].[Metrica]","[Base_Tarjetas].[Metrica].&amp;[" &amp; $A69 &amp; "]",
"[Base_Tarjetas].[SEGMENTO_DESCRIP]","[Base_Tarjetas].[SEGMENTO_DESCRIP].&amp;[" &amp; $C$6 &amp; "]",
"[Base_Tarjetas].[SITUACION]","[Base_Tarjetas].[SITUACION].&amp;[" &amp; $C69 &amp; "]",
"[Base_Tarjetas].[TIPO]","[Base_Tarjetas].[TIPO].&amp;[" &amp; $C$1 &amp; "]")/1000,
0)</f>
        <v>0</v>
      </c>
      <c r="N69" s="8">
        <f>IFERROR(
GETPIVOTDATA("[Base_Tarjetas].[Importe]",TDinamica_R!$A$3,
"[Base_Tarjetas].[PERIODO]","[Base_Tarjetas].[PERIODO].&amp;[" &amp; TEXT(N$6,"yyyymm") &amp; "]",
"[Base_Tarjetas].[Metrica]","[Base_Tarjetas].[Metrica].&amp;[" &amp; $A69 &amp; "]",
"[Base_Tarjetas].[SEGMENTO_DESCRIP]","[Base_Tarjetas].[SEGMENTO_DESCRIP].&amp;[" &amp; $C$6 &amp; "]",
"[Base_Tarjetas].[SITUACION]","[Base_Tarjetas].[SITUACION].&amp;[" &amp; $C69 &amp; "]",
"[Base_Tarjetas].[TIPO]","[Base_Tarjetas].[TIPO].&amp;[" &amp; $C$1 &amp; "]")/1000,
0)</f>
        <v>0</v>
      </c>
      <c r="O69" s="8">
        <f>IFERROR(
GETPIVOTDATA("[Base_Tarjetas].[Importe]",TDinamica_R!$A$3,
"[Base_Tarjetas].[PERIODO]","[Base_Tarjetas].[PERIODO].&amp;[" &amp; TEXT(O$6,"yyyymm") &amp; "]",
"[Base_Tarjetas].[Metrica]","[Base_Tarjetas].[Metrica].&amp;[" &amp; $A69 &amp; "]",
"[Base_Tarjetas].[SEGMENTO_DESCRIP]","[Base_Tarjetas].[SEGMENTO_DESCRIP].&amp;[" &amp; $C$6 &amp; "]",
"[Base_Tarjetas].[SITUACION]","[Base_Tarjetas].[SITUACION].&amp;[" &amp; $C69 &amp; "]",
"[Base_Tarjetas].[TIPO]","[Base_Tarjetas].[TIPO].&amp;[" &amp; $C$1 &amp; "]")/1000,
0)</f>
        <v>0</v>
      </c>
      <c r="P69" s="8">
        <f>IFERROR(
GETPIVOTDATA("[Base_Tarjetas].[Importe]",TDinamica_R!$A$3,
"[Base_Tarjetas].[PERIODO]","[Base_Tarjetas].[PERIODO].&amp;[" &amp; TEXT(P$6,"yyyymm") &amp; "]",
"[Base_Tarjetas].[Metrica]","[Base_Tarjetas].[Metrica].&amp;[" &amp; $A69 &amp; "]",
"[Base_Tarjetas].[SEGMENTO_DESCRIP]","[Base_Tarjetas].[SEGMENTO_DESCRIP].&amp;[" &amp; $C$6 &amp; "]",
"[Base_Tarjetas].[SITUACION]","[Base_Tarjetas].[SITUACION].&amp;[" &amp; $C69 &amp; "]",
"[Base_Tarjetas].[TIPO]","[Base_Tarjetas].[TIPO].&amp;[" &amp; $C$1 &amp; "]")/1000,
0)</f>
        <v>0</v>
      </c>
      <c r="Q69" s="8">
        <f>IFERROR(
GETPIVOTDATA("[Base_Tarjetas].[Importe]",TDinamica_R!$A$3,
"[Base_Tarjetas].[PERIODO]","[Base_Tarjetas].[PERIODO].&amp;[" &amp; TEXT(Q$6,"yyyymm") &amp; "]",
"[Base_Tarjetas].[Metrica]","[Base_Tarjetas].[Metrica].&amp;[" &amp; $A69 &amp; "]",
"[Base_Tarjetas].[SEGMENTO_DESCRIP]","[Base_Tarjetas].[SEGMENTO_DESCRIP].&amp;[" &amp; $C$6 &amp; "]",
"[Base_Tarjetas].[SITUACION]","[Base_Tarjetas].[SITUACION].&amp;[" &amp; $C69 &amp; "]",
"[Base_Tarjetas].[TIPO]","[Base_Tarjetas].[TIPO].&amp;[" &amp; $C$1 &amp; "]")/1000,
0)</f>
        <v>0</v>
      </c>
      <c r="R69" s="8">
        <f>IFERROR(
GETPIVOTDATA("[Base_Tarjetas].[Importe]",TDinamica_R!$A$3,
"[Base_Tarjetas].[PERIODO]","[Base_Tarjetas].[PERIODO].&amp;[" &amp; TEXT(R$6,"yyyymm") &amp; "]",
"[Base_Tarjetas].[Metrica]","[Base_Tarjetas].[Metrica].&amp;[" &amp; $A69 &amp; "]",
"[Base_Tarjetas].[SEGMENTO_DESCRIP]","[Base_Tarjetas].[SEGMENTO_DESCRIP].&amp;[" &amp; $C$6 &amp; "]",
"[Base_Tarjetas].[SITUACION]","[Base_Tarjetas].[SITUACION].&amp;[" &amp; $C69 &amp; "]",
"[Base_Tarjetas].[TIPO]","[Base_Tarjetas].[TIPO].&amp;[" &amp; $C$1 &amp; "]")/1000,
0)</f>
        <v>0</v>
      </c>
      <c r="S69" s="8">
        <f>IFERROR(
GETPIVOTDATA("[Base_Tarjetas].[Importe]",TDinamica_R!$A$3,
"[Base_Tarjetas].[PERIODO]","[Base_Tarjetas].[PERIODO].&amp;[" &amp; TEXT(S$6,"yyyymm") &amp; "]",
"[Base_Tarjetas].[Metrica]","[Base_Tarjetas].[Metrica].&amp;[" &amp; $A69 &amp; "]",
"[Base_Tarjetas].[SEGMENTO_DESCRIP]","[Base_Tarjetas].[SEGMENTO_DESCRIP].&amp;[" &amp; $C$6 &amp; "]",
"[Base_Tarjetas].[SITUACION]","[Base_Tarjetas].[SITUACION].&amp;[" &amp; $C69 &amp; "]",
"[Base_Tarjetas].[TIPO]","[Base_Tarjetas].[TIPO].&amp;[" &amp; $C$1 &amp; "]")/1000,
0)</f>
        <v>0</v>
      </c>
      <c r="T69" s="8">
        <f>IFERROR(
GETPIVOTDATA("[Base_Tarjetas].[Importe]",TDinamica_R!$A$3,
"[Base_Tarjetas].[PERIODO]","[Base_Tarjetas].[PERIODO].&amp;[" &amp; TEXT(T$6,"yyyymm") &amp; "]",
"[Base_Tarjetas].[Metrica]","[Base_Tarjetas].[Metrica].&amp;[" &amp; $A69 &amp; "]",
"[Base_Tarjetas].[SEGMENTO_DESCRIP]","[Base_Tarjetas].[SEGMENTO_DESCRIP].&amp;[" &amp; $C$6 &amp; "]",
"[Base_Tarjetas].[SITUACION]","[Base_Tarjetas].[SITUACION].&amp;[" &amp; $C69 &amp; "]",
"[Base_Tarjetas].[TIPO]","[Base_Tarjetas].[TIPO].&amp;[" &amp; $C$1 &amp; "]")/1000,
0)</f>
        <v>0</v>
      </c>
      <c r="U69" s="8">
        <f>IFERROR(
GETPIVOTDATA("[Base_Tarjetas].[Importe]",TDinamica_R!$A$3,
"[Base_Tarjetas].[PERIODO]","[Base_Tarjetas].[PERIODO].&amp;[" &amp; TEXT(U$6,"yyyymm") &amp; "]",
"[Base_Tarjetas].[Metrica]","[Base_Tarjetas].[Metrica].&amp;[" &amp; $A69 &amp; "]",
"[Base_Tarjetas].[SEGMENTO_DESCRIP]","[Base_Tarjetas].[SEGMENTO_DESCRIP].&amp;[" &amp; $C$6 &amp; "]",
"[Base_Tarjetas].[SITUACION]","[Base_Tarjetas].[SITUACION].&amp;[" &amp; $C69 &amp; "]",
"[Base_Tarjetas].[TIPO]","[Base_Tarjetas].[TIPO].&amp;[" &amp; $C$1 &amp; "]")/1000,
0)</f>
        <v>0</v>
      </c>
      <c r="V69" s="8">
        <f>IFERROR(
GETPIVOTDATA("[Base_Tarjetas].[Importe]",TDinamica_R!$A$3,
"[Base_Tarjetas].[PERIODO]","[Base_Tarjetas].[PERIODO].&amp;[" &amp; TEXT(V$6,"yyyymm") &amp; "]",
"[Base_Tarjetas].[Metrica]","[Base_Tarjetas].[Metrica].&amp;[" &amp; $A69 &amp; "]",
"[Base_Tarjetas].[SEGMENTO_DESCRIP]","[Base_Tarjetas].[SEGMENTO_DESCRIP].&amp;[" &amp; $C$6 &amp; "]",
"[Base_Tarjetas].[SITUACION]","[Base_Tarjetas].[SITUACION].&amp;[" &amp; $C69 &amp; "]",
"[Base_Tarjetas].[TIPO]","[Base_Tarjetas].[TIPO].&amp;[" &amp; $C$1 &amp; "]")/1000,
0)</f>
        <v>0</v>
      </c>
      <c r="W69" s="8">
        <f>IFERROR(
GETPIVOTDATA("[Base_Tarjetas].[Importe]",TDinamica_R!$A$3,
"[Base_Tarjetas].[PERIODO]","[Base_Tarjetas].[PERIODO].&amp;[" &amp; TEXT(W$6,"yyyymm") &amp; "]",
"[Base_Tarjetas].[Metrica]","[Base_Tarjetas].[Metrica].&amp;[" &amp; $A69 &amp; "]",
"[Base_Tarjetas].[SEGMENTO_DESCRIP]","[Base_Tarjetas].[SEGMENTO_DESCRIP].&amp;[" &amp; $C$6 &amp; "]",
"[Base_Tarjetas].[SITUACION]","[Base_Tarjetas].[SITUACION].&amp;[" &amp; $C69 &amp; "]",
"[Base_Tarjetas].[TIPO]","[Base_Tarjetas].[TIPO].&amp;[" &amp; $C$1 &amp; "]")/1000,
0)</f>
        <v>0</v>
      </c>
      <c r="X69" s="8">
        <f>IFERROR(
GETPIVOTDATA("[Base_Tarjetas].[Importe]",TDinamica_R!$A$3,
"[Base_Tarjetas].[PERIODO]","[Base_Tarjetas].[PERIODO].&amp;[" &amp; TEXT(X$6,"yyyymm") &amp; "]",
"[Base_Tarjetas].[Metrica]","[Base_Tarjetas].[Metrica].&amp;[" &amp; $A69 &amp; "]",
"[Base_Tarjetas].[SEGMENTO_DESCRIP]","[Base_Tarjetas].[SEGMENTO_DESCRIP].&amp;[" &amp; $C$6 &amp; "]",
"[Base_Tarjetas].[SITUACION]","[Base_Tarjetas].[SITUACION].&amp;[" &amp; $C69 &amp; "]",
"[Base_Tarjetas].[TIPO]","[Base_Tarjetas].[TIPO].&amp;[" &amp; $C$1 &amp; "]")/1000,
0)</f>
        <v>0</v>
      </c>
      <c r="Y69" s="8">
        <f>IFERROR(
GETPIVOTDATA("[Base_Tarjetas].[Importe]",TDinamica_R!$A$3,
"[Base_Tarjetas].[PERIODO]","[Base_Tarjetas].[PERIODO].&amp;[" &amp; TEXT(Y$6,"yyyymm") &amp; "]",
"[Base_Tarjetas].[Metrica]","[Base_Tarjetas].[Metrica].&amp;[" &amp; $A69 &amp; "]",
"[Base_Tarjetas].[SEGMENTO_DESCRIP]","[Base_Tarjetas].[SEGMENTO_DESCRIP].&amp;[" &amp; $C$6 &amp; "]",
"[Base_Tarjetas].[SITUACION]","[Base_Tarjetas].[SITUACION].&amp;[" &amp; $C69 &amp; "]",
"[Base_Tarjetas].[TIPO]","[Base_Tarjetas].[TIPO].&amp;[" &amp; $C$1 &amp; "]")/1000,
0)</f>
        <v>0</v>
      </c>
      <c r="Z69" s="8">
        <f>IFERROR(
GETPIVOTDATA("[Base_Tarjetas].[Importe]",TDinamica_R!$A$3,
"[Base_Tarjetas].[PERIODO]","[Base_Tarjetas].[PERIODO].&amp;[" &amp; TEXT(Z$6,"yyyymm") &amp; "]",
"[Base_Tarjetas].[Metrica]","[Base_Tarjetas].[Metrica].&amp;[" &amp; $A69 &amp; "]",
"[Base_Tarjetas].[SEGMENTO_DESCRIP]","[Base_Tarjetas].[SEGMENTO_DESCRIP].&amp;[" &amp; $C$6 &amp; "]",
"[Base_Tarjetas].[SITUACION]","[Base_Tarjetas].[SITUACION].&amp;[" &amp; $C69 &amp; "]",
"[Base_Tarjetas].[TIPO]","[Base_Tarjetas].[TIPO].&amp;[" &amp; $C$1 &amp; "]")/1000,
0)</f>
        <v>0</v>
      </c>
      <c r="AA69" s="8">
        <f>IFERROR(
GETPIVOTDATA("[Base_Tarjetas].[Importe]",TDinamica_R!$A$3,
"[Base_Tarjetas].[PERIODO]","[Base_Tarjetas].[PERIODO].&amp;[" &amp; TEXT(AA$6,"yyyymm") &amp; "]",
"[Base_Tarjetas].[Metrica]","[Base_Tarjetas].[Metrica].&amp;[" &amp; $A69 &amp; "]",
"[Base_Tarjetas].[SEGMENTO_DESCRIP]","[Base_Tarjetas].[SEGMENTO_DESCRIP].&amp;[" &amp; $C$6 &amp; "]",
"[Base_Tarjetas].[SITUACION]","[Base_Tarjetas].[SITUACION].&amp;[" &amp; $C69 &amp; "]",
"[Base_Tarjetas].[TIPO]","[Base_Tarjetas].[TIPO].&amp;[" &amp; $C$1 &amp; "]")/1000,
0)</f>
        <v>0</v>
      </c>
      <c r="AB69" s="8">
        <f>IFERROR(
GETPIVOTDATA("[Base_Tarjetas].[Importe]",TDinamica_R!$A$3,
"[Base_Tarjetas].[PERIODO]","[Base_Tarjetas].[PERIODO].&amp;[" &amp; TEXT(AB$6,"yyyymm") &amp; "]",
"[Base_Tarjetas].[Metrica]","[Base_Tarjetas].[Metrica].&amp;[" &amp; $A69 &amp; "]",
"[Base_Tarjetas].[SEGMENTO_DESCRIP]","[Base_Tarjetas].[SEGMENTO_DESCRIP].&amp;[" &amp; $C$6 &amp; "]",
"[Base_Tarjetas].[SITUACION]","[Base_Tarjetas].[SITUACION].&amp;[" &amp; $C69 &amp; "]",
"[Base_Tarjetas].[TIPO]","[Base_Tarjetas].[TIPO].&amp;[" &amp; $C$1 &amp; "]")/1000,
0)</f>
        <v>0</v>
      </c>
      <c r="AC69" s="8">
        <f>IFERROR(
GETPIVOTDATA("[Base_Tarjetas].[Importe]",TDinamica_R!$A$3,
"[Base_Tarjetas].[PERIODO]","[Base_Tarjetas].[PERIODO].&amp;[" &amp; TEXT(AC$6,"yyyymm") &amp; "]",
"[Base_Tarjetas].[Metrica]","[Base_Tarjetas].[Metrica].&amp;[" &amp; $A69 &amp; "]",
"[Base_Tarjetas].[SEGMENTO_DESCRIP]","[Base_Tarjetas].[SEGMENTO_DESCRIP].&amp;[" &amp; $C$6 &amp; "]",
"[Base_Tarjetas].[SITUACION]","[Base_Tarjetas].[SITUACION].&amp;[" &amp; $C69 &amp; "]",
"[Base_Tarjetas].[TIPO]","[Base_Tarjetas].[TIPO].&amp;[" &amp; $C$1 &amp; "]")/1000,
0)</f>
        <v>0</v>
      </c>
      <c r="AD69" s="8">
        <f>IFERROR(
GETPIVOTDATA("[Base_Tarjetas].[Importe]",TDinamica_R!$A$3,
"[Base_Tarjetas].[PERIODO]","[Base_Tarjetas].[PERIODO].&amp;[" &amp; TEXT(AD$6,"yyyymm") &amp; "]",
"[Base_Tarjetas].[Metrica]","[Base_Tarjetas].[Metrica].&amp;[" &amp; $A69 &amp; "]",
"[Base_Tarjetas].[SEGMENTO_DESCRIP]","[Base_Tarjetas].[SEGMENTO_DESCRIP].&amp;[" &amp; $C$6 &amp; "]",
"[Base_Tarjetas].[SITUACION]","[Base_Tarjetas].[SITUACION].&amp;[" &amp; $C69 &amp; "]",
"[Base_Tarjetas].[TIPO]","[Base_Tarjetas].[TIPO].&amp;[" &amp; $C$1 &amp; "]")/1000,
0)</f>
        <v>0</v>
      </c>
      <c r="AE69" s="8">
        <f>IFERROR(
GETPIVOTDATA("[Base_Tarjetas].[Importe]",TDinamica_R!$A$3,
"[Base_Tarjetas].[PERIODO]","[Base_Tarjetas].[PERIODO].&amp;[" &amp; TEXT(AE$6,"yyyymm") &amp; "]",
"[Base_Tarjetas].[Metrica]","[Base_Tarjetas].[Metrica].&amp;[" &amp; $A69 &amp; "]",
"[Base_Tarjetas].[SEGMENTO_DESCRIP]","[Base_Tarjetas].[SEGMENTO_DESCRIP].&amp;[" &amp; $C$6 &amp; "]",
"[Base_Tarjetas].[SITUACION]","[Base_Tarjetas].[SITUACION].&amp;[" &amp; $C69 &amp; "]",
"[Base_Tarjetas].[TIPO]","[Base_Tarjetas].[TIPO].&amp;[" &amp; $C$1 &amp; "]")/1000,
0)</f>
        <v>0</v>
      </c>
      <c r="AF69" s="8">
        <f>IFERROR(
GETPIVOTDATA("[Base_Tarjetas].[Importe]",TDinamica_R!$A$3,
"[Base_Tarjetas].[PERIODO]","[Base_Tarjetas].[PERIODO].&amp;[" &amp; TEXT(AF$6,"yyyymm") &amp; "]",
"[Base_Tarjetas].[Metrica]","[Base_Tarjetas].[Metrica].&amp;[" &amp; $A69 &amp; "]",
"[Base_Tarjetas].[SEGMENTO_DESCRIP]","[Base_Tarjetas].[SEGMENTO_DESCRIP].&amp;[" &amp; $C$6 &amp; "]",
"[Base_Tarjetas].[SITUACION]","[Base_Tarjetas].[SITUACION].&amp;[" &amp; $C69 &amp; "]",
"[Base_Tarjetas].[TIPO]","[Base_Tarjetas].[TIPO].&amp;[" &amp; $C$1 &amp; "]")/1000,
0)</f>
        <v>0</v>
      </c>
      <c r="AG69" s="8">
        <f>IFERROR(
GETPIVOTDATA("[Base_Tarjetas].[Importe]",TDinamica_R!$A$3,
"[Base_Tarjetas].[PERIODO]","[Base_Tarjetas].[PERIODO].&amp;[" &amp; TEXT(AG$6,"yyyymm") &amp; "]",
"[Base_Tarjetas].[Metrica]","[Base_Tarjetas].[Metrica].&amp;[" &amp; $A69 &amp; "]",
"[Base_Tarjetas].[SEGMENTO_DESCRIP]","[Base_Tarjetas].[SEGMENTO_DESCRIP].&amp;[" &amp; $C$6 &amp; "]",
"[Base_Tarjetas].[SITUACION]","[Base_Tarjetas].[SITUACION].&amp;[" &amp; $C69 &amp; "]",
"[Base_Tarjetas].[TIPO]","[Base_Tarjetas].[TIPO].&amp;[" &amp; $C$1 &amp; "]")/1000,
0)</f>
        <v>0</v>
      </c>
      <c r="AH69" s="8">
        <f>IFERROR(
GETPIVOTDATA("[Base_Tarjetas].[Importe]",TDinamica_R!$A$3,
"[Base_Tarjetas].[PERIODO]","[Base_Tarjetas].[PERIODO].&amp;[" &amp; TEXT(AH$6,"yyyymm") &amp; "]",
"[Base_Tarjetas].[Metrica]","[Base_Tarjetas].[Metrica].&amp;[" &amp; $A69 &amp; "]",
"[Base_Tarjetas].[SEGMENTO_DESCRIP]","[Base_Tarjetas].[SEGMENTO_DESCRIP].&amp;[" &amp; $C$6 &amp; "]",
"[Base_Tarjetas].[SITUACION]","[Base_Tarjetas].[SITUACION].&amp;[" &amp; $C69 &amp; "]",
"[Base_Tarjetas].[TIPO]","[Base_Tarjetas].[TIPO].&amp;[" &amp; $C$1 &amp; "]")/1000,
0)</f>
        <v>0</v>
      </c>
      <c r="AI69" s="8">
        <f>IFERROR(
GETPIVOTDATA("[Base_Tarjetas].[Importe]",TDinamica_R!$A$3,
"[Base_Tarjetas].[PERIODO]","[Base_Tarjetas].[PERIODO].&amp;[" &amp; TEXT(AI$6,"yyyymm") &amp; "]",
"[Base_Tarjetas].[Metrica]","[Base_Tarjetas].[Metrica].&amp;[" &amp; $A69 &amp; "]",
"[Base_Tarjetas].[SEGMENTO_DESCRIP]","[Base_Tarjetas].[SEGMENTO_DESCRIP].&amp;[" &amp; $C$6 &amp; "]",
"[Base_Tarjetas].[SITUACION]","[Base_Tarjetas].[SITUACION].&amp;[" &amp; $C69 &amp; "]",
"[Base_Tarjetas].[TIPO]","[Base_Tarjetas].[TIPO].&amp;[" &amp; $C$1 &amp; "]")/1000,
0)</f>
        <v>0</v>
      </c>
      <c r="AJ69" s="8">
        <f>IFERROR(
GETPIVOTDATA("[Base_Tarjetas].[Importe]",TDinamica_R!$A$3,
"[Base_Tarjetas].[PERIODO]","[Base_Tarjetas].[PERIODO].&amp;[" &amp; TEXT(AJ$6,"yyyymm") &amp; "]",
"[Base_Tarjetas].[Metrica]","[Base_Tarjetas].[Metrica].&amp;[" &amp; $A69 &amp; "]",
"[Base_Tarjetas].[SEGMENTO_DESCRIP]","[Base_Tarjetas].[SEGMENTO_DESCRIP].&amp;[" &amp; $C$6 &amp; "]",
"[Base_Tarjetas].[SITUACION]","[Base_Tarjetas].[SITUACION].&amp;[" &amp; $C69 &amp; "]",
"[Base_Tarjetas].[TIPO]","[Base_Tarjetas].[TIPO].&amp;[" &amp; $C$1 &amp; "]")/1000,
0)</f>
        <v>0</v>
      </c>
      <c r="AK69" s="8">
        <f>IFERROR(
GETPIVOTDATA("[Base_Tarjetas].[Importe]",TDinamica_R!$A$3,
"[Base_Tarjetas].[PERIODO]","[Base_Tarjetas].[PERIODO].&amp;[" &amp; TEXT(AK$6,"yyyymm") &amp; "]",
"[Base_Tarjetas].[Metrica]","[Base_Tarjetas].[Metrica].&amp;[" &amp; $A69 &amp; "]",
"[Base_Tarjetas].[SEGMENTO_DESCRIP]","[Base_Tarjetas].[SEGMENTO_DESCRIP].&amp;[" &amp; $C$6 &amp; "]",
"[Base_Tarjetas].[SITUACION]","[Base_Tarjetas].[SITUACION].&amp;[" &amp; $C69 &amp; "]",
"[Base_Tarjetas].[TIPO]","[Base_Tarjetas].[TIPO].&amp;[" &amp; $C$1 &amp; "]")/1000,
0)</f>
        <v>0</v>
      </c>
      <c r="AL69" s="8">
        <f>IFERROR(
GETPIVOTDATA("[Base_Tarjetas].[Importe]",TDinamica_R!$A$3,
"[Base_Tarjetas].[PERIODO]","[Base_Tarjetas].[PERIODO].&amp;[" &amp; TEXT(AL$6,"yyyymm") &amp; "]",
"[Base_Tarjetas].[Metrica]","[Base_Tarjetas].[Metrica].&amp;[" &amp; $A69 &amp; "]",
"[Base_Tarjetas].[SEGMENTO_DESCRIP]","[Base_Tarjetas].[SEGMENTO_DESCRIP].&amp;[" &amp; $C$6 &amp; "]",
"[Base_Tarjetas].[SITUACION]","[Base_Tarjetas].[SITUACION].&amp;[" &amp; $C69 &amp; "]",
"[Base_Tarjetas].[TIPO]","[Base_Tarjetas].[TIPO].&amp;[" &amp; $C$1 &amp; "]")/1000,
0)</f>
        <v>0</v>
      </c>
      <c r="AM69" s="8">
        <f>IFERROR(
GETPIVOTDATA("[Base_Tarjetas].[Importe]",TDinamica_R!$A$3,
"[Base_Tarjetas].[PERIODO]","[Base_Tarjetas].[PERIODO].&amp;[" &amp; TEXT(AM$6,"yyyymm") &amp; "]",
"[Base_Tarjetas].[Metrica]","[Base_Tarjetas].[Metrica].&amp;[" &amp; $A69 &amp; "]",
"[Base_Tarjetas].[SEGMENTO_DESCRIP]","[Base_Tarjetas].[SEGMENTO_DESCRIP].&amp;[" &amp; $C$6 &amp; "]",
"[Base_Tarjetas].[SITUACION]","[Base_Tarjetas].[SITUACION].&amp;[" &amp; $C69 &amp; "]",
"[Base_Tarjetas].[TIPO]","[Base_Tarjetas].[TIPO].&amp;[" &amp; $C$1 &amp; "]")/1000,
0)</f>
        <v>0</v>
      </c>
      <c r="AN69" s="8">
        <f>IFERROR(
GETPIVOTDATA("[Base_Tarjetas].[Importe]",TDinamica_R!$A$3,
"[Base_Tarjetas].[PERIODO]","[Base_Tarjetas].[PERIODO].&amp;[" &amp; TEXT(AN$6,"yyyymm") &amp; "]",
"[Base_Tarjetas].[Metrica]","[Base_Tarjetas].[Metrica].&amp;[" &amp; $A69 &amp; "]",
"[Base_Tarjetas].[SEGMENTO_DESCRIP]","[Base_Tarjetas].[SEGMENTO_DESCRIP].&amp;[" &amp; $C$6 &amp; "]",
"[Base_Tarjetas].[SITUACION]","[Base_Tarjetas].[SITUACION].&amp;[" &amp; $C69 &amp; "]",
"[Base_Tarjetas].[TIPO]","[Base_Tarjetas].[TIPO].&amp;[" &amp; $C$1 &amp; "]")/1000,
0)</f>
        <v>0</v>
      </c>
      <c r="AO69" s="8">
        <f>IFERROR(
GETPIVOTDATA("[Base_Tarjetas].[Importe]",TDinamica_R!$A$3,
"[Base_Tarjetas].[PERIODO]","[Base_Tarjetas].[PERIODO].&amp;[" &amp; TEXT(AO$6,"yyyymm") &amp; "]",
"[Base_Tarjetas].[Metrica]","[Base_Tarjetas].[Metrica].&amp;[" &amp; $A69 &amp; "]",
"[Base_Tarjetas].[SEGMENTO_DESCRIP]","[Base_Tarjetas].[SEGMENTO_DESCRIP].&amp;[" &amp; $C$6 &amp; "]",
"[Base_Tarjetas].[SITUACION]","[Base_Tarjetas].[SITUACION].&amp;[" &amp; $C69 &amp; "]",
"[Base_Tarjetas].[TIPO]","[Base_Tarjetas].[TIPO].&amp;[" &amp; $C$1 &amp; "]")/1000,
0)</f>
        <v>0</v>
      </c>
      <c r="AP69" s="8">
        <f>IFERROR(
GETPIVOTDATA("[Base_Tarjetas].[Importe]",TDinamica_R!$A$3,
"[Base_Tarjetas].[PERIODO]","[Base_Tarjetas].[PERIODO].&amp;[" &amp; TEXT(AP$6,"yyyymm") &amp; "]",
"[Base_Tarjetas].[Metrica]","[Base_Tarjetas].[Metrica].&amp;[" &amp; $A69 &amp; "]",
"[Base_Tarjetas].[SEGMENTO_DESCRIP]","[Base_Tarjetas].[SEGMENTO_DESCRIP].&amp;[" &amp; $C$6 &amp; "]",
"[Base_Tarjetas].[SITUACION]","[Base_Tarjetas].[SITUACION].&amp;[" &amp; $C69 &amp; "]",
"[Base_Tarjetas].[TIPO]","[Base_Tarjetas].[TIPO].&amp;[" &amp; $C$1 &amp; "]")/1000,
0)</f>
        <v>0</v>
      </c>
      <c r="AQ69" s="8">
        <f>IFERROR(
GETPIVOTDATA("[Base_Tarjetas].[Importe]",TDinamica_R!$A$3,
"[Base_Tarjetas].[PERIODO]","[Base_Tarjetas].[PERIODO].&amp;[" &amp; TEXT(AQ$6,"yyyymm") &amp; "]",
"[Base_Tarjetas].[Metrica]","[Base_Tarjetas].[Metrica].&amp;[" &amp; $A69 &amp; "]",
"[Base_Tarjetas].[SEGMENTO_DESCRIP]","[Base_Tarjetas].[SEGMENTO_DESCRIP].&amp;[" &amp; $C$6 &amp; "]",
"[Base_Tarjetas].[SITUACION]","[Base_Tarjetas].[SITUACION].&amp;[" &amp; $C69 &amp; "]",
"[Base_Tarjetas].[TIPO]","[Base_Tarjetas].[TIPO].&amp;[" &amp; $C$1 &amp; "]")/1000,
0)</f>
        <v>0</v>
      </c>
      <c r="AR69" s="8">
        <f>IFERROR(
GETPIVOTDATA("[Base_Tarjetas].[Importe]",TDinamica_R!$A$3,
"[Base_Tarjetas].[PERIODO]","[Base_Tarjetas].[PERIODO].&amp;[" &amp; TEXT(AR$6,"yyyymm") &amp; "]",
"[Base_Tarjetas].[Metrica]","[Base_Tarjetas].[Metrica].&amp;[" &amp; $A69 &amp; "]",
"[Base_Tarjetas].[SEGMENTO_DESCRIP]","[Base_Tarjetas].[SEGMENTO_DESCRIP].&amp;[" &amp; $C$6 &amp; "]",
"[Base_Tarjetas].[SITUACION]","[Base_Tarjetas].[SITUACION].&amp;[" &amp; $C69 &amp; "]",
"[Base_Tarjetas].[TIPO]","[Base_Tarjetas].[TIPO].&amp;[" &amp; $C$1 &amp; "]")/1000,
0)</f>
        <v>0</v>
      </c>
      <c r="AS69" s="8">
        <f>IFERROR(
GETPIVOTDATA("[Base_Tarjetas].[Importe]",TDinamica_R!$A$3,
"[Base_Tarjetas].[PERIODO]","[Base_Tarjetas].[PERIODO].&amp;[" &amp; TEXT(AS$6,"yyyymm") &amp; "]",
"[Base_Tarjetas].[Metrica]","[Base_Tarjetas].[Metrica].&amp;[" &amp; $A69 &amp; "]",
"[Base_Tarjetas].[SEGMENTO_DESCRIP]","[Base_Tarjetas].[SEGMENTO_DESCRIP].&amp;[" &amp; $C$6 &amp; "]",
"[Base_Tarjetas].[SITUACION]","[Base_Tarjetas].[SITUACION].&amp;[" &amp; $C69 &amp; "]",
"[Base_Tarjetas].[TIPO]","[Base_Tarjetas].[TIPO].&amp;[" &amp; $C$1 &amp; "]")/1000,
0)</f>
        <v>0</v>
      </c>
      <c r="AT69" s="8">
        <f>IFERROR(
GETPIVOTDATA("[Base_Tarjetas].[Importe]",TDinamica_R!$A$3,
"[Base_Tarjetas].[PERIODO]","[Base_Tarjetas].[PERIODO].&amp;[" &amp; TEXT(AT$6,"yyyymm") &amp; "]",
"[Base_Tarjetas].[Metrica]","[Base_Tarjetas].[Metrica].&amp;[" &amp; $A69 &amp; "]",
"[Base_Tarjetas].[SEGMENTO_DESCRIP]","[Base_Tarjetas].[SEGMENTO_DESCRIP].&amp;[" &amp; $C$6 &amp; "]",
"[Base_Tarjetas].[SITUACION]","[Base_Tarjetas].[SITUACION].&amp;[" &amp; $C69 &amp; "]",
"[Base_Tarjetas].[TIPO]","[Base_Tarjetas].[TIPO].&amp;[" &amp; $C$1 &amp; "]")/1000,
0)</f>
        <v>0</v>
      </c>
      <c r="AU69" s="8">
        <f>IFERROR(
GETPIVOTDATA("[Base_Tarjetas].[Importe]",TDinamica_R!$A$3,
"[Base_Tarjetas].[PERIODO]","[Base_Tarjetas].[PERIODO].&amp;[" &amp; TEXT(AU$6,"yyyymm") &amp; "]",
"[Base_Tarjetas].[Metrica]","[Base_Tarjetas].[Metrica].&amp;[" &amp; $A69 &amp; "]",
"[Base_Tarjetas].[SEGMENTO_DESCRIP]","[Base_Tarjetas].[SEGMENTO_DESCRIP].&amp;[" &amp; $C$6 &amp; "]",
"[Base_Tarjetas].[SITUACION]","[Base_Tarjetas].[SITUACION].&amp;[" &amp; $C69 &amp; "]",
"[Base_Tarjetas].[TIPO]","[Base_Tarjetas].[TIPO].&amp;[" &amp; $C$1 &amp; "]")/1000,
0)</f>
        <v>0</v>
      </c>
      <c r="AV69" s="8">
        <f>IFERROR(
GETPIVOTDATA("[Base_Tarjetas].[Importe]",TDinamica_R!$A$3,
"[Base_Tarjetas].[PERIODO]","[Base_Tarjetas].[PERIODO].&amp;[" &amp; TEXT(AV$6,"yyyymm") &amp; "]",
"[Base_Tarjetas].[Metrica]","[Base_Tarjetas].[Metrica].&amp;[" &amp; $A69 &amp; "]",
"[Base_Tarjetas].[SEGMENTO_DESCRIP]","[Base_Tarjetas].[SEGMENTO_DESCRIP].&amp;[" &amp; $C$6 &amp; "]",
"[Base_Tarjetas].[SITUACION]","[Base_Tarjetas].[SITUACION].&amp;[" &amp; $C69 &amp; "]",
"[Base_Tarjetas].[TIPO]","[Base_Tarjetas].[TIPO].&amp;[" &amp; $C$1 &amp; "]")/1000,
0)</f>
        <v>0</v>
      </c>
      <c r="AW69" s="8">
        <f>IFERROR(
GETPIVOTDATA("[Base_Tarjetas].[Importe]",TDinamica_R!$A$3,
"[Base_Tarjetas].[PERIODO]","[Base_Tarjetas].[PERIODO].&amp;[" &amp; TEXT(AW$6,"yyyymm") &amp; "]",
"[Base_Tarjetas].[Metrica]","[Base_Tarjetas].[Metrica].&amp;[" &amp; $A69 &amp; "]",
"[Base_Tarjetas].[SEGMENTO_DESCRIP]","[Base_Tarjetas].[SEGMENTO_DESCRIP].&amp;[" &amp; $C$6 &amp; "]",
"[Base_Tarjetas].[SITUACION]","[Base_Tarjetas].[SITUACION].&amp;[" &amp; $C69 &amp; "]",
"[Base_Tarjetas].[TIPO]","[Base_Tarjetas].[TIPO].&amp;[" &amp; $C$1 &amp; "]")/1000,
0)</f>
        <v>0</v>
      </c>
      <c r="AX69" s="8">
        <f>IFERROR(
GETPIVOTDATA("[Base_Tarjetas].[Importe]",TDinamica_R!$A$3,
"[Base_Tarjetas].[PERIODO]","[Base_Tarjetas].[PERIODO].&amp;[" &amp; TEXT(AX$6,"yyyymm") &amp; "]",
"[Base_Tarjetas].[Metrica]","[Base_Tarjetas].[Metrica].&amp;[" &amp; $A69 &amp; "]",
"[Base_Tarjetas].[SEGMENTO_DESCRIP]","[Base_Tarjetas].[SEGMENTO_DESCRIP].&amp;[" &amp; $C$6 &amp; "]",
"[Base_Tarjetas].[SITUACION]","[Base_Tarjetas].[SITUACION].&amp;[" &amp; $C69 &amp; "]",
"[Base_Tarjetas].[TIPO]","[Base_Tarjetas].[TIPO].&amp;[" &amp; $C$1 &amp; "]")/1000,
0)</f>
        <v>0</v>
      </c>
      <c r="AY69" s="8">
        <f>IFERROR(
GETPIVOTDATA("[Base_Tarjetas].[Importe]",TDinamica_R!$A$3,
"[Base_Tarjetas].[PERIODO]","[Base_Tarjetas].[PERIODO].&amp;[" &amp; TEXT(AY$6,"yyyymm") &amp; "]",
"[Base_Tarjetas].[Metrica]","[Base_Tarjetas].[Metrica].&amp;[" &amp; $A69 &amp; "]",
"[Base_Tarjetas].[SEGMENTO_DESCRIP]","[Base_Tarjetas].[SEGMENTO_DESCRIP].&amp;[" &amp; $C$6 &amp; "]",
"[Base_Tarjetas].[SITUACION]","[Base_Tarjetas].[SITUACION].&amp;[" &amp; $C69 &amp; "]",
"[Base_Tarjetas].[TIPO]","[Base_Tarjetas].[TIPO].&amp;[" &amp; $C$1 &amp; "]")/1000,
0)</f>
        <v>0</v>
      </c>
      <c r="AZ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TEXT(AZ$6,"yyyymm") &amp; "]"),
0)</f>
        <v>0</v>
      </c>
      <c r="BA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TEXT(BA$6,"yyyymm") &amp; "]"),
0)</f>
        <v>0</v>
      </c>
      <c r="BB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TEXT(BB$6,"yyyymm") &amp; "]"),
0)</f>
        <v>0</v>
      </c>
      <c r="BC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TEXT(BC$6,"yyyymm") &amp; "]"),
0)</f>
        <v>0</v>
      </c>
      <c r="BD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TEXT(BD$6,"yyyymm") &amp; "]"),
0)</f>
        <v>0</v>
      </c>
      <c r="BE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TEXT(BE$6,"yyyymm") &amp; "]"),
0)</f>
        <v>0</v>
      </c>
      <c r="BF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TEXT(BF$6,"yyyymm") &amp; "]"),
0)</f>
        <v>0</v>
      </c>
      <c r="BG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TEXT(BG$6,"yyyymm") &amp; "]"),
0)</f>
        <v>0</v>
      </c>
      <c r="BH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TEXT(BH$6,"yyyymm") &amp; "]"),
0)</f>
        <v>0</v>
      </c>
      <c r="BI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TEXT(BI$6,"yyyymm") &amp; "]"),
0)</f>
        <v>0</v>
      </c>
      <c r="BJ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TEXT(BJ$6,"yyyymm") &amp; "]"),
0)</f>
        <v>0</v>
      </c>
      <c r="BK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TEXT(BK$6,"yyyymm") &amp; "]"),
0)</f>
        <v>0</v>
      </c>
      <c r="BO69" s="24">
        <f t="shared" si="48"/>
        <v>0</v>
      </c>
      <c r="BP69" s="24">
        <f t="shared" si="48"/>
        <v>0</v>
      </c>
      <c r="BQ69" s="24">
        <f t="shared" si="48"/>
        <v>0</v>
      </c>
      <c r="BR69" s="24">
        <f t="shared" si="48"/>
        <v>0</v>
      </c>
      <c r="BS69" s="24">
        <f t="shared" si="48"/>
        <v>0</v>
      </c>
      <c r="BT69" s="24">
        <f t="shared" si="48"/>
        <v>0</v>
      </c>
    </row>
    <row r="70" spans="1:72" outlineLevel="1" x14ac:dyDescent="0.25">
      <c r="A70" s="11" t="s">
        <v>35</v>
      </c>
      <c r="C70" s="2" t="s">
        <v>110</v>
      </c>
      <c r="D70" s="8">
        <f>IFERROR(
GETPIVOTDATA("[Base_Tarjetas].[Importe]",TDinamica_R!$A$3,
"[Base_Tarjetas].[PERIODO]","[Base_Tarjetas].[PERIODO].&amp;[" &amp; TEXT(D$6,"yyyymm") &amp; "]",
"[Base_Tarjetas].[Metrica]","[Base_Tarjetas].[Metrica].&amp;[" &amp; $A70 &amp; "]",
"[Base_Tarjetas].[SEGMENTO_DESCRIP]","[Base_Tarjetas].[SEGMENTO_DESCRIP].&amp;[" &amp; $C$6 &amp; "]",
"[Base_Tarjetas].[SITUACION]","[Base_Tarjetas].[SITUACION].&amp;[" &amp; $C70 &amp; "]",
"[Base_Tarjetas].[TIPO]","[Base_Tarjetas].[TIPO].&amp;[" &amp; $C$1 &amp; "]")/1000,
0)</f>
        <v>0</v>
      </c>
      <c r="E70" s="8">
        <f>IFERROR(
GETPIVOTDATA("[Base_Tarjetas].[Importe]",TDinamica_R!$A$3,
"[Base_Tarjetas].[PERIODO]","[Base_Tarjetas].[PERIODO].&amp;[" &amp; TEXT(E$6,"yyyymm") &amp; "]",
"[Base_Tarjetas].[Metrica]","[Base_Tarjetas].[Metrica].&amp;[" &amp; $A70 &amp; "]",
"[Base_Tarjetas].[SEGMENTO_DESCRIP]","[Base_Tarjetas].[SEGMENTO_DESCRIP].&amp;[" &amp; $C$6 &amp; "]",
"[Base_Tarjetas].[SITUACION]","[Base_Tarjetas].[SITUACION].&amp;[" &amp; $C70 &amp; "]",
"[Base_Tarjetas].[TIPO]","[Base_Tarjetas].[TIPO].&amp;[" &amp; $C$1 &amp; "]")/1000,
0)</f>
        <v>0</v>
      </c>
      <c r="F70" s="8">
        <f>IFERROR(
GETPIVOTDATA("[Base_Tarjetas].[Importe]",TDinamica_R!$A$3,
"[Base_Tarjetas].[PERIODO]","[Base_Tarjetas].[PERIODO].&amp;[" &amp; TEXT(F$6,"yyyymm") &amp; "]",
"[Base_Tarjetas].[Metrica]","[Base_Tarjetas].[Metrica].&amp;[" &amp; $A70 &amp; "]",
"[Base_Tarjetas].[SEGMENTO_DESCRIP]","[Base_Tarjetas].[SEGMENTO_DESCRIP].&amp;[" &amp; $C$6 &amp; "]",
"[Base_Tarjetas].[SITUACION]","[Base_Tarjetas].[SITUACION].&amp;[" &amp; $C70 &amp; "]",
"[Base_Tarjetas].[TIPO]","[Base_Tarjetas].[TIPO].&amp;[" &amp; $C$1 &amp; "]")/1000,
0)</f>
        <v>0</v>
      </c>
      <c r="G70" s="8">
        <f>IFERROR(
GETPIVOTDATA("[Base_Tarjetas].[Importe]",TDinamica_R!$A$3,
"[Base_Tarjetas].[PERIODO]","[Base_Tarjetas].[PERIODO].&amp;[" &amp; TEXT(G$6,"yyyymm") &amp; "]",
"[Base_Tarjetas].[Metrica]","[Base_Tarjetas].[Metrica].&amp;[" &amp; $A70 &amp; "]",
"[Base_Tarjetas].[SEGMENTO_DESCRIP]","[Base_Tarjetas].[SEGMENTO_DESCRIP].&amp;[" &amp; $C$6 &amp; "]",
"[Base_Tarjetas].[SITUACION]","[Base_Tarjetas].[SITUACION].&amp;[" &amp; $C70 &amp; "]",
"[Base_Tarjetas].[TIPO]","[Base_Tarjetas].[TIPO].&amp;[" &amp; $C$1 &amp; "]")/1000,
0)</f>
        <v>0</v>
      </c>
      <c r="H70" s="8">
        <f>IFERROR(
GETPIVOTDATA("[Base_Tarjetas].[Importe]",TDinamica_R!$A$3,
"[Base_Tarjetas].[PERIODO]","[Base_Tarjetas].[PERIODO].&amp;[" &amp; TEXT(H$6,"yyyymm") &amp; "]",
"[Base_Tarjetas].[Metrica]","[Base_Tarjetas].[Metrica].&amp;[" &amp; $A70 &amp; "]",
"[Base_Tarjetas].[SEGMENTO_DESCRIP]","[Base_Tarjetas].[SEGMENTO_DESCRIP].&amp;[" &amp; $C$6 &amp; "]",
"[Base_Tarjetas].[SITUACION]","[Base_Tarjetas].[SITUACION].&amp;[" &amp; $C70 &amp; "]",
"[Base_Tarjetas].[TIPO]","[Base_Tarjetas].[TIPO].&amp;[" &amp; $C$1 &amp; "]")/1000,
0)</f>
        <v>0</v>
      </c>
      <c r="I70" s="8">
        <f>IFERROR(
GETPIVOTDATA("[Base_Tarjetas].[Importe]",TDinamica_R!$A$3,
"[Base_Tarjetas].[PERIODO]","[Base_Tarjetas].[PERIODO].&amp;[" &amp; TEXT(I$6,"yyyymm") &amp; "]",
"[Base_Tarjetas].[Metrica]","[Base_Tarjetas].[Metrica].&amp;[" &amp; $A70 &amp; "]",
"[Base_Tarjetas].[SEGMENTO_DESCRIP]","[Base_Tarjetas].[SEGMENTO_DESCRIP].&amp;[" &amp; $C$6 &amp; "]",
"[Base_Tarjetas].[SITUACION]","[Base_Tarjetas].[SITUACION].&amp;[" &amp; $C70 &amp; "]",
"[Base_Tarjetas].[TIPO]","[Base_Tarjetas].[TIPO].&amp;[" &amp; $C$1 &amp; "]")/1000,
0)</f>
        <v>0</v>
      </c>
      <c r="J70" s="8">
        <f>IFERROR(
GETPIVOTDATA("[Base_Tarjetas].[Importe]",TDinamica_R!$A$3,
"[Base_Tarjetas].[PERIODO]","[Base_Tarjetas].[PERIODO].&amp;[" &amp; TEXT(J$6,"yyyymm") &amp; "]",
"[Base_Tarjetas].[Metrica]","[Base_Tarjetas].[Metrica].&amp;[" &amp; $A70 &amp; "]",
"[Base_Tarjetas].[SEGMENTO_DESCRIP]","[Base_Tarjetas].[SEGMENTO_DESCRIP].&amp;[" &amp; $C$6 &amp; "]",
"[Base_Tarjetas].[SITUACION]","[Base_Tarjetas].[SITUACION].&amp;[" &amp; $C70 &amp; "]",
"[Base_Tarjetas].[TIPO]","[Base_Tarjetas].[TIPO].&amp;[" &amp; $C$1 &amp; "]")/1000,
0)</f>
        <v>0</v>
      </c>
      <c r="K70" s="8">
        <f>IFERROR(
GETPIVOTDATA("[Base_Tarjetas].[Importe]",TDinamica_R!$A$3,
"[Base_Tarjetas].[PERIODO]","[Base_Tarjetas].[PERIODO].&amp;[" &amp; TEXT(K$6,"yyyymm") &amp; "]",
"[Base_Tarjetas].[Metrica]","[Base_Tarjetas].[Metrica].&amp;[" &amp; $A70 &amp; "]",
"[Base_Tarjetas].[SEGMENTO_DESCRIP]","[Base_Tarjetas].[SEGMENTO_DESCRIP].&amp;[" &amp; $C$6 &amp; "]",
"[Base_Tarjetas].[SITUACION]","[Base_Tarjetas].[SITUACION].&amp;[" &amp; $C70 &amp; "]",
"[Base_Tarjetas].[TIPO]","[Base_Tarjetas].[TIPO].&amp;[" &amp; $C$1 &amp; "]")/1000,
0)</f>
        <v>0</v>
      </c>
      <c r="L70" s="8">
        <f>IFERROR(
GETPIVOTDATA("[Base_Tarjetas].[Importe]",TDinamica_R!$A$3,
"[Base_Tarjetas].[PERIODO]","[Base_Tarjetas].[PERIODO].&amp;[" &amp; TEXT(L$6,"yyyymm") &amp; "]",
"[Base_Tarjetas].[Metrica]","[Base_Tarjetas].[Metrica].&amp;[" &amp; $A70 &amp; "]",
"[Base_Tarjetas].[SEGMENTO_DESCRIP]","[Base_Tarjetas].[SEGMENTO_DESCRIP].&amp;[" &amp; $C$6 &amp; "]",
"[Base_Tarjetas].[SITUACION]","[Base_Tarjetas].[SITUACION].&amp;[" &amp; $C70 &amp; "]",
"[Base_Tarjetas].[TIPO]","[Base_Tarjetas].[TIPO].&amp;[" &amp; $C$1 &amp; "]")/1000,
0)</f>
        <v>0</v>
      </c>
      <c r="M70" s="8">
        <f>IFERROR(
GETPIVOTDATA("[Base_Tarjetas].[Importe]",TDinamica_R!$A$3,
"[Base_Tarjetas].[PERIODO]","[Base_Tarjetas].[PERIODO].&amp;[" &amp; TEXT(M$6,"yyyymm") &amp; "]",
"[Base_Tarjetas].[Metrica]","[Base_Tarjetas].[Metrica].&amp;[" &amp; $A70 &amp; "]",
"[Base_Tarjetas].[SEGMENTO_DESCRIP]","[Base_Tarjetas].[SEGMENTO_DESCRIP].&amp;[" &amp; $C$6 &amp; "]",
"[Base_Tarjetas].[SITUACION]","[Base_Tarjetas].[SITUACION].&amp;[" &amp; $C70 &amp; "]",
"[Base_Tarjetas].[TIPO]","[Base_Tarjetas].[TIPO].&amp;[" &amp; $C$1 &amp; "]")/1000,
0)</f>
        <v>0</v>
      </c>
      <c r="N70" s="8">
        <f>IFERROR(
GETPIVOTDATA("[Base_Tarjetas].[Importe]",TDinamica_R!$A$3,
"[Base_Tarjetas].[PERIODO]","[Base_Tarjetas].[PERIODO].&amp;[" &amp; TEXT(N$6,"yyyymm") &amp; "]",
"[Base_Tarjetas].[Metrica]","[Base_Tarjetas].[Metrica].&amp;[" &amp; $A70 &amp; "]",
"[Base_Tarjetas].[SEGMENTO_DESCRIP]","[Base_Tarjetas].[SEGMENTO_DESCRIP].&amp;[" &amp; $C$6 &amp; "]",
"[Base_Tarjetas].[SITUACION]","[Base_Tarjetas].[SITUACION].&amp;[" &amp; $C70 &amp; "]",
"[Base_Tarjetas].[TIPO]","[Base_Tarjetas].[TIPO].&amp;[" &amp; $C$1 &amp; "]")/1000,
0)</f>
        <v>0</v>
      </c>
      <c r="O70" s="8">
        <f>IFERROR(
GETPIVOTDATA("[Base_Tarjetas].[Importe]",TDinamica_R!$A$3,
"[Base_Tarjetas].[PERIODO]","[Base_Tarjetas].[PERIODO].&amp;[" &amp; TEXT(O$6,"yyyymm") &amp; "]",
"[Base_Tarjetas].[Metrica]","[Base_Tarjetas].[Metrica].&amp;[" &amp; $A70 &amp; "]",
"[Base_Tarjetas].[SEGMENTO_DESCRIP]","[Base_Tarjetas].[SEGMENTO_DESCRIP].&amp;[" &amp; $C$6 &amp; "]",
"[Base_Tarjetas].[SITUACION]","[Base_Tarjetas].[SITUACION].&amp;[" &amp; $C70 &amp; "]",
"[Base_Tarjetas].[TIPO]","[Base_Tarjetas].[TIPO].&amp;[" &amp; $C$1 &amp; "]")/1000,
0)</f>
        <v>0</v>
      </c>
      <c r="P70" s="8">
        <f>IFERROR(
GETPIVOTDATA("[Base_Tarjetas].[Importe]",TDinamica_R!$A$3,
"[Base_Tarjetas].[PERIODO]","[Base_Tarjetas].[PERIODO].&amp;[" &amp; TEXT(P$6,"yyyymm") &amp; "]",
"[Base_Tarjetas].[Metrica]","[Base_Tarjetas].[Metrica].&amp;[" &amp; $A70 &amp; "]",
"[Base_Tarjetas].[SEGMENTO_DESCRIP]","[Base_Tarjetas].[SEGMENTO_DESCRIP].&amp;[" &amp; $C$6 &amp; "]",
"[Base_Tarjetas].[SITUACION]","[Base_Tarjetas].[SITUACION].&amp;[" &amp; $C70 &amp; "]",
"[Base_Tarjetas].[TIPO]","[Base_Tarjetas].[TIPO].&amp;[" &amp; $C$1 &amp; "]")/1000,
0)</f>
        <v>0</v>
      </c>
      <c r="Q70" s="8">
        <f>IFERROR(
GETPIVOTDATA("[Base_Tarjetas].[Importe]",TDinamica_R!$A$3,
"[Base_Tarjetas].[PERIODO]","[Base_Tarjetas].[PERIODO].&amp;[" &amp; TEXT(Q$6,"yyyymm") &amp; "]",
"[Base_Tarjetas].[Metrica]","[Base_Tarjetas].[Metrica].&amp;[" &amp; $A70 &amp; "]",
"[Base_Tarjetas].[SEGMENTO_DESCRIP]","[Base_Tarjetas].[SEGMENTO_DESCRIP].&amp;[" &amp; $C$6 &amp; "]",
"[Base_Tarjetas].[SITUACION]","[Base_Tarjetas].[SITUACION].&amp;[" &amp; $C70 &amp; "]",
"[Base_Tarjetas].[TIPO]","[Base_Tarjetas].[TIPO].&amp;[" &amp; $C$1 &amp; "]")/1000,
0)</f>
        <v>0</v>
      </c>
      <c r="R70" s="8">
        <f>IFERROR(
GETPIVOTDATA("[Base_Tarjetas].[Importe]",TDinamica_R!$A$3,
"[Base_Tarjetas].[PERIODO]","[Base_Tarjetas].[PERIODO].&amp;[" &amp; TEXT(R$6,"yyyymm") &amp; "]",
"[Base_Tarjetas].[Metrica]","[Base_Tarjetas].[Metrica].&amp;[" &amp; $A70 &amp; "]",
"[Base_Tarjetas].[SEGMENTO_DESCRIP]","[Base_Tarjetas].[SEGMENTO_DESCRIP].&amp;[" &amp; $C$6 &amp; "]",
"[Base_Tarjetas].[SITUACION]","[Base_Tarjetas].[SITUACION].&amp;[" &amp; $C70 &amp; "]",
"[Base_Tarjetas].[TIPO]","[Base_Tarjetas].[TIPO].&amp;[" &amp; $C$1 &amp; "]")/1000,
0)</f>
        <v>0</v>
      </c>
      <c r="S70" s="8">
        <f>IFERROR(
GETPIVOTDATA("[Base_Tarjetas].[Importe]",TDinamica_R!$A$3,
"[Base_Tarjetas].[PERIODO]","[Base_Tarjetas].[PERIODO].&amp;[" &amp; TEXT(S$6,"yyyymm") &amp; "]",
"[Base_Tarjetas].[Metrica]","[Base_Tarjetas].[Metrica].&amp;[" &amp; $A70 &amp; "]",
"[Base_Tarjetas].[SEGMENTO_DESCRIP]","[Base_Tarjetas].[SEGMENTO_DESCRIP].&amp;[" &amp; $C$6 &amp; "]",
"[Base_Tarjetas].[SITUACION]","[Base_Tarjetas].[SITUACION].&amp;[" &amp; $C70 &amp; "]",
"[Base_Tarjetas].[TIPO]","[Base_Tarjetas].[TIPO].&amp;[" &amp; $C$1 &amp; "]")/1000,
0)</f>
        <v>0</v>
      </c>
      <c r="T70" s="8">
        <f>IFERROR(
GETPIVOTDATA("[Base_Tarjetas].[Importe]",TDinamica_R!$A$3,
"[Base_Tarjetas].[PERIODO]","[Base_Tarjetas].[PERIODO].&amp;[" &amp; TEXT(T$6,"yyyymm") &amp; "]",
"[Base_Tarjetas].[Metrica]","[Base_Tarjetas].[Metrica].&amp;[" &amp; $A70 &amp; "]",
"[Base_Tarjetas].[SEGMENTO_DESCRIP]","[Base_Tarjetas].[SEGMENTO_DESCRIP].&amp;[" &amp; $C$6 &amp; "]",
"[Base_Tarjetas].[SITUACION]","[Base_Tarjetas].[SITUACION].&amp;[" &amp; $C70 &amp; "]",
"[Base_Tarjetas].[TIPO]","[Base_Tarjetas].[TIPO].&amp;[" &amp; $C$1 &amp; "]")/1000,
0)</f>
        <v>0</v>
      </c>
      <c r="U70" s="8">
        <f>IFERROR(
GETPIVOTDATA("[Base_Tarjetas].[Importe]",TDinamica_R!$A$3,
"[Base_Tarjetas].[PERIODO]","[Base_Tarjetas].[PERIODO].&amp;[" &amp; TEXT(U$6,"yyyymm") &amp; "]",
"[Base_Tarjetas].[Metrica]","[Base_Tarjetas].[Metrica].&amp;[" &amp; $A70 &amp; "]",
"[Base_Tarjetas].[SEGMENTO_DESCRIP]","[Base_Tarjetas].[SEGMENTO_DESCRIP].&amp;[" &amp; $C$6 &amp; "]",
"[Base_Tarjetas].[SITUACION]","[Base_Tarjetas].[SITUACION].&amp;[" &amp; $C70 &amp; "]",
"[Base_Tarjetas].[TIPO]","[Base_Tarjetas].[TIPO].&amp;[" &amp; $C$1 &amp; "]")/1000,
0)</f>
        <v>0</v>
      </c>
      <c r="V70" s="8">
        <f>IFERROR(
GETPIVOTDATA("[Base_Tarjetas].[Importe]",TDinamica_R!$A$3,
"[Base_Tarjetas].[PERIODO]","[Base_Tarjetas].[PERIODO].&amp;[" &amp; TEXT(V$6,"yyyymm") &amp; "]",
"[Base_Tarjetas].[Metrica]","[Base_Tarjetas].[Metrica].&amp;[" &amp; $A70 &amp; "]",
"[Base_Tarjetas].[SEGMENTO_DESCRIP]","[Base_Tarjetas].[SEGMENTO_DESCRIP].&amp;[" &amp; $C$6 &amp; "]",
"[Base_Tarjetas].[SITUACION]","[Base_Tarjetas].[SITUACION].&amp;[" &amp; $C70 &amp; "]",
"[Base_Tarjetas].[TIPO]","[Base_Tarjetas].[TIPO].&amp;[" &amp; $C$1 &amp; "]")/1000,
0)</f>
        <v>0</v>
      </c>
      <c r="W70" s="8">
        <f>IFERROR(
GETPIVOTDATA("[Base_Tarjetas].[Importe]",TDinamica_R!$A$3,
"[Base_Tarjetas].[PERIODO]","[Base_Tarjetas].[PERIODO].&amp;[" &amp; TEXT(W$6,"yyyymm") &amp; "]",
"[Base_Tarjetas].[Metrica]","[Base_Tarjetas].[Metrica].&amp;[" &amp; $A70 &amp; "]",
"[Base_Tarjetas].[SEGMENTO_DESCRIP]","[Base_Tarjetas].[SEGMENTO_DESCRIP].&amp;[" &amp; $C$6 &amp; "]",
"[Base_Tarjetas].[SITUACION]","[Base_Tarjetas].[SITUACION].&amp;[" &amp; $C70 &amp; "]",
"[Base_Tarjetas].[TIPO]","[Base_Tarjetas].[TIPO].&amp;[" &amp; $C$1 &amp; "]")/1000,
0)</f>
        <v>0</v>
      </c>
      <c r="X70" s="8">
        <f>IFERROR(
GETPIVOTDATA("[Base_Tarjetas].[Importe]",TDinamica_R!$A$3,
"[Base_Tarjetas].[PERIODO]","[Base_Tarjetas].[PERIODO].&amp;[" &amp; TEXT(X$6,"yyyymm") &amp; "]",
"[Base_Tarjetas].[Metrica]","[Base_Tarjetas].[Metrica].&amp;[" &amp; $A70 &amp; "]",
"[Base_Tarjetas].[SEGMENTO_DESCRIP]","[Base_Tarjetas].[SEGMENTO_DESCRIP].&amp;[" &amp; $C$6 &amp; "]",
"[Base_Tarjetas].[SITUACION]","[Base_Tarjetas].[SITUACION].&amp;[" &amp; $C70 &amp; "]",
"[Base_Tarjetas].[TIPO]","[Base_Tarjetas].[TIPO].&amp;[" &amp; $C$1 &amp; "]")/1000,
0)</f>
        <v>0</v>
      </c>
      <c r="Y70" s="8">
        <f>IFERROR(
GETPIVOTDATA("[Base_Tarjetas].[Importe]",TDinamica_R!$A$3,
"[Base_Tarjetas].[PERIODO]","[Base_Tarjetas].[PERIODO].&amp;[" &amp; TEXT(Y$6,"yyyymm") &amp; "]",
"[Base_Tarjetas].[Metrica]","[Base_Tarjetas].[Metrica].&amp;[" &amp; $A70 &amp; "]",
"[Base_Tarjetas].[SEGMENTO_DESCRIP]","[Base_Tarjetas].[SEGMENTO_DESCRIP].&amp;[" &amp; $C$6 &amp; "]",
"[Base_Tarjetas].[SITUACION]","[Base_Tarjetas].[SITUACION].&amp;[" &amp; $C70 &amp; "]",
"[Base_Tarjetas].[TIPO]","[Base_Tarjetas].[TIPO].&amp;[" &amp; $C$1 &amp; "]")/1000,
0)</f>
        <v>0</v>
      </c>
      <c r="Z70" s="8">
        <f>IFERROR(
GETPIVOTDATA("[Base_Tarjetas].[Importe]",TDinamica_R!$A$3,
"[Base_Tarjetas].[PERIODO]","[Base_Tarjetas].[PERIODO].&amp;[" &amp; TEXT(Z$6,"yyyymm") &amp; "]",
"[Base_Tarjetas].[Metrica]","[Base_Tarjetas].[Metrica].&amp;[" &amp; $A70 &amp; "]",
"[Base_Tarjetas].[SEGMENTO_DESCRIP]","[Base_Tarjetas].[SEGMENTO_DESCRIP].&amp;[" &amp; $C$6 &amp; "]",
"[Base_Tarjetas].[SITUACION]","[Base_Tarjetas].[SITUACION].&amp;[" &amp; $C70 &amp; "]",
"[Base_Tarjetas].[TIPO]","[Base_Tarjetas].[TIPO].&amp;[" &amp; $C$1 &amp; "]")/1000,
0)</f>
        <v>0</v>
      </c>
      <c r="AA70" s="8">
        <f>IFERROR(
GETPIVOTDATA("[Base_Tarjetas].[Importe]",TDinamica_R!$A$3,
"[Base_Tarjetas].[PERIODO]","[Base_Tarjetas].[PERIODO].&amp;[" &amp; TEXT(AA$6,"yyyymm") &amp; "]",
"[Base_Tarjetas].[Metrica]","[Base_Tarjetas].[Metrica].&amp;[" &amp; $A70 &amp; "]",
"[Base_Tarjetas].[SEGMENTO_DESCRIP]","[Base_Tarjetas].[SEGMENTO_DESCRIP].&amp;[" &amp; $C$6 &amp; "]",
"[Base_Tarjetas].[SITUACION]","[Base_Tarjetas].[SITUACION].&amp;[" &amp; $C70 &amp; "]",
"[Base_Tarjetas].[TIPO]","[Base_Tarjetas].[TIPO].&amp;[" &amp; $C$1 &amp; "]")/1000,
0)</f>
        <v>0</v>
      </c>
      <c r="AB70" s="8">
        <f>IFERROR(
GETPIVOTDATA("[Base_Tarjetas].[Importe]",TDinamica_R!$A$3,
"[Base_Tarjetas].[PERIODO]","[Base_Tarjetas].[PERIODO].&amp;[" &amp; TEXT(AB$6,"yyyymm") &amp; "]",
"[Base_Tarjetas].[Metrica]","[Base_Tarjetas].[Metrica].&amp;[" &amp; $A70 &amp; "]",
"[Base_Tarjetas].[SEGMENTO_DESCRIP]","[Base_Tarjetas].[SEGMENTO_DESCRIP].&amp;[" &amp; $C$6 &amp; "]",
"[Base_Tarjetas].[SITUACION]","[Base_Tarjetas].[SITUACION].&amp;[" &amp; $C70 &amp; "]",
"[Base_Tarjetas].[TIPO]","[Base_Tarjetas].[TIPO].&amp;[" &amp; $C$1 &amp; "]")/1000,
0)</f>
        <v>0</v>
      </c>
      <c r="AC70" s="8">
        <f>IFERROR(
GETPIVOTDATA("[Base_Tarjetas].[Importe]",TDinamica_R!$A$3,
"[Base_Tarjetas].[PERIODO]","[Base_Tarjetas].[PERIODO].&amp;[" &amp; TEXT(AC$6,"yyyymm") &amp; "]",
"[Base_Tarjetas].[Metrica]","[Base_Tarjetas].[Metrica].&amp;[" &amp; $A70 &amp; "]",
"[Base_Tarjetas].[SEGMENTO_DESCRIP]","[Base_Tarjetas].[SEGMENTO_DESCRIP].&amp;[" &amp; $C$6 &amp; "]",
"[Base_Tarjetas].[SITUACION]","[Base_Tarjetas].[SITUACION].&amp;[" &amp; $C70 &amp; "]",
"[Base_Tarjetas].[TIPO]","[Base_Tarjetas].[TIPO].&amp;[" &amp; $C$1 &amp; "]")/1000,
0)</f>
        <v>0</v>
      </c>
      <c r="AD70" s="8">
        <f>IFERROR(
GETPIVOTDATA("[Base_Tarjetas].[Importe]",TDinamica_R!$A$3,
"[Base_Tarjetas].[PERIODO]","[Base_Tarjetas].[PERIODO].&amp;[" &amp; TEXT(AD$6,"yyyymm") &amp; "]",
"[Base_Tarjetas].[Metrica]","[Base_Tarjetas].[Metrica].&amp;[" &amp; $A70 &amp; "]",
"[Base_Tarjetas].[SEGMENTO_DESCRIP]","[Base_Tarjetas].[SEGMENTO_DESCRIP].&amp;[" &amp; $C$6 &amp; "]",
"[Base_Tarjetas].[SITUACION]","[Base_Tarjetas].[SITUACION].&amp;[" &amp; $C70 &amp; "]",
"[Base_Tarjetas].[TIPO]","[Base_Tarjetas].[TIPO].&amp;[" &amp; $C$1 &amp; "]")/1000,
0)</f>
        <v>0</v>
      </c>
      <c r="AE70" s="8">
        <f>IFERROR(
GETPIVOTDATA("[Base_Tarjetas].[Importe]",TDinamica_R!$A$3,
"[Base_Tarjetas].[PERIODO]","[Base_Tarjetas].[PERIODO].&amp;[" &amp; TEXT(AE$6,"yyyymm") &amp; "]",
"[Base_Tarjetas].[Metrica]","[Base_Tarjetas].[Metrica].&amp;[" &amp; $A70 &amp; "]",
"[Base_Tarjetas].[SEGMENTO_DESCRIP]","[Base_Tarjetas].[SEGMENTO_DESCRIP].&amp;[" &amp; $C$6 &amp; "]",
"[Base_Tarjetas].[SITUACION]","[Base_Tarjetas].[SITUACION].&amp;[" &amp; $C70 &amp; "]",
"[Base_Tarjetas].[TIPO]","[Base_Tarjetas].[TIPO].&amp;[" &amp; $C$1 &amp; "]")/1000,
0)</f>
        <v>0</v>
      </c>
      <c r="AF70" s="8">
        <f>IFERROR(
GETPIVOTDATA("[Base_Tarjetas].[Importe]",TDinamica_R!$A$3,
"[Base_Tarjetas].[PERIODO]","[Base_Tarjetas].[PERIODO].&amp;[" &amp; TEXT(AF$6,"yyyymm") &amp; "]",
"[Base_Tarjetas].[Metrica]","[Base_Tarjetas].[Metrica].&amp;[" &amp; $A70 &amp; "]",
"[Base_Tarjetas].[SEGMENTO_DESCRIP]","[Base_Tarjetas].[SEGMENTO_DESCRIP].&amp;[" &amp; $C$6 &amp; "]",
"[Base_Tarjetas].[SITUACION]","[Base_Tarjetas].[SITUACION].&amp;[" &amp; $C70 &amp; "]",
"[Base_Tarjetas].[TIPO]","[Base_Tarjetas].[TIPO].&amp;[" &amp; $C$1 &amp; "]")/1000,
0)</f>
        <v>0</v>
      </c>
      <c r="AG70" s="8">
        <f>IFERROR(
GETPIVOTDATA("[Base_Tarjetas].[Importe]",TDinamica_R!$A$3,
"[Base_Tarjetas].[PERIODO]","[Base_Tarjetas].[PERIODO].&amp;[" &amp; TEXT(AG$6,"yyyymm") &amp; "]",
"[Base_Tarjetas].[Metrica]","[Base_Tarjetas].[Metrica].&amp;[" &amp; $A70 &amp; "]",
"[Base_Tarjetas].[SEGMENTO_DESCRIP]","[Base_Tarjetas].[SEGMENTO_DESCRIP].&amp;[" &amp; $C$6 &amp; "]",
"[Base_Tarjetas].[SITUACION]","[Base_Tarjetas].[SITUACION].&amp;[" &amp; $C70 &amp; "]",
"[Base_Tarjetas].[TIPO]","[Base_Tarjetas].[TIPO].&amp;[" &amp; $C$1 &amp; "]")/1000,
0)</f>
        <v>0</v>
      </c>
      <c r="AH70" s="8">
        <f>IFERROR(
GETPIVOTDATA("[Base_Tarjetas].[Importe]",TDinamica_R!$A$3,
"[Base_Tarjetas].[PERIODO]","[Base_Tarjetas].[PERIODO].&amp;[" &amp; TEXT(AH$6,"yyyymm") &amp; "]",
"[Base_Tarjetas].[Metrica]","[Base_Tarjetas].[Metrica].&amp;[" &amp; $A70 &amp; "]",
"[Base_Tarjetas].[SEGMENTO_DESCRIP]","[Base_Tarjetas].[SEGMENTO_DESCRIP].&amp;[" &amp; $C$6 &amp; "]",
"[Base_Tarjetas].[SITUACION]","[Base_Tarjetas].[SITUACION].&amp;[" &amp; $C70 &amp; "]",
"[Base_Tarjetas].[TIPO]","[Base_Tarjetas].[TIPO].&amp;[" &amp; $C$1 &amp; "]")/1000,
0)</f>
        <v>0</v>
      </c>
      <c r="AI70" s="8">
        <f>IFERROR(
GETPIVOTDATA("[Base_Tarjetas].[Importe]",TDinamica_R!$A$3,
"[Base_Tarjetas].[PERIODO]","[Base_Tarjetas].[PERIODO].&amp;[" &amp; TEXT(AI$6,"yyyymm") &amp; "]",
"[Base_Tarjetas].[Metrica]","[Base_Tarjetas].[Metrica].&amp;[" &amp; $A70 &amp; "]",
"[Base_Tarjetas].[SEGMENTO_DESCRIP]","[Base_Tarjetas].[SEGMENTO_DESCRIP].&amp;[" &amp; $C$6 &amp; "]",
"[Base_Tarjetas].[SITUACION]","[Base_Tarjetas].[SITUACION].&amp;[" &amp; $C70 &amp; "]",
"[Base_Tarjetas].[TIPO]","[Base_Tarjetas].[TIPO].&amp;[" &amp; $C$1 &amp; "]")/1000,
0)</f>
        <v>0</v>
      </c>
      <c r="AJ70" s="8">
        <f>IFERROR(
GETPIVOTDATA("[Base_Tarjetas].[Importe]",TDinamica_R!$A$3,
"[Base_Tarjetas].[PERIODO]","[Base_Tarjetas].[PERIODO].&amp;[" &amp; TEXT(AJ$6,"yyyymm") &amp; "]",
"[Base_Tarjetas].[Metrica]","[Base_Tarjetas].[Metrica].&amp;[" &amp; $A70 &amp; "]",
"[Base_Tarjetas].[SEGMENTO_DESCRIP]","[Base_Tarjetas].[SEGMENTO_DESCRIP].&amp;[" &amp; $C$6 &amp; "]",
"[Base_Tarjetas].[SITUACION]","[Base_Tarjetas].[SITUACION].&amp;[" &amp; $C70 &amp; "]",
"[Base_Tarjetas].[TIPO]","[Base_Tarjetas].[TIPO].&amp;[" &amp; $C$1 &amp; "]")/1000,
0)</f>
        <v>0</v>
      </c>
      <c r="AK70" s="8">
        <f>IFERROR(
GETPIVOTDATA("[Base_Tarjetas].[Importe]",TDinamica_R!$A$3,
"[Base_Tarjetas].[PERIODO]","[Base_Tarjetas].[PERIODO].&amp;[" &amp; TEXT(AK$6,"yyyymm") &amp; "]",
"[Base_Tarjetas].[Metrica]","[Base_Tarjetas].[Metrica].&amp;[" &amp; $A70 &amp; "]",
"[Base_Tarjetas].[SEGMENTO_DESCRIP]","[Base_Tarjetas].[SEGMENTO_DESCRIP].&amp;[" &amp; $C$6 &amp; "]",
"[Base_Tarjetas].[SITUACION]","[Base_Tarjetas].[SITUACION].&amp;[" &amp; $C70 &amp; "]",
"[Base_Tarjetas].[TIPO]","[Base_Tarjetas].[TIPO].&amp;[" &amp; $C$1 &amp; "]")/1000,
0)</f>
        <v>0</v>
      </c>
      <c r="AL70" s="8">
        <f>IFERROR(
GETPIVOTDATA("[Base_Tarjetas].[Importe]",TDinamica_R!$A$3,
"[Base_Tarjetas].[PERIODO]","[Base_Tarjetas].[PERIODO].&amp;[" &amp; TEXT(AL$6,"yyyymm") &amp; "]",
"[Base_Tarjetas].[Metrica]","[Base_Tarjetas].[Metrica].&amp;[" &amp; $A70 &amp; "]",
"[Base_Tarjetas].[SEGMENTO_DESCRIP]","[Base_Tarjetas].[SEGMENTO_DESCRIP].&amp;[" &amp; $C$6 &amp; "]",
"[Base_Tarjetas].[SITUACION]","[Base_Tarjetas].[SITUACION].&amp;[" &amp; $C70 &amp; "]",
"[Base_Tarjetas].[TIPO]","[Base_Tarjetas].[TIPO].&amp;[" &amp; $C$1 &amp; "]")/1000,
0)</f>
        <v>0</v>
      </c>
      <c r="AM70" s="8">
        <f>IFERROR(
GETPIVOTDATA("[Base_Tarjetas].[Importe]",TDinamica_R!$A$3,
"[Base_Tarjetas].[PERIODO]","[Base_Tarjetas].[PERIODO].&amp;[" &amp; TEXT(AM$6,"yyyymm") &amp; "]",
"[Base_Tarjetas].[Metrica]","[Base_Tarjetas].[Metrica].&amp;[" &amp; $A70 &amp; "]",
"[Base_Tarjetas].[SEGMENTO_DESCRIP]","[Base_Tarjetas].[SEGMENTO_DESCRIP].&amp;[" &amp; $C$6 &amp; "]",
"[Base_Tarjetas].[SITUACION]","[Base_Tarjetas].[SITUACION].&amp;[" &amp; $C70 &amp; "]",
"[Base_Tarjetas].[TIPO]","[Base_Tarjetas].[TIPO].&amp;[" &amp; $C$1 &amp; "]")/1000,
0)</f>
        <v>0</v>
      </c>
      <c r="AN70" s="8">
        <f>IFERROR(
GETPIVOTDATA("[Base_Tarjetas].[Importe]",TDinamica_R!$A$3,
"[Base_Tarjetas].[PERIODO]","[Base_Tarjetas].[PERIODO].&amp;[" &amp; TEXT(AN$6,"yyyymm") &amp; "]",
"[Base_Tarjetas].[Metrica]","[Base_Tarjetas].[Metrica].&amp;[" &amp; $A70 &amp; "]",
"[Base_Tarjetas].[SEGMENTO_DESCRIP]","[Base_Tarjetas].[SEGMENTO_DESCRIP].&amp;[" &amp; $C$6 &amp; "]",
"[Base_Tarjetas].[SITUACION]","[Base_Tarjetas].[SITUACION].&amp;[" &amp; $C70 &amp; "]",
"[Base_Tarjetas].[TIPO]","[Base_Tarjetas].[TIPO].&amp;[" &amp; $C$1 &amp; "]")/1000,
0)</f>
        <v>0</v>
      </c>
      <c r="AO70" s="8">
        <f>IFERROR(
GETPIVOTDATA("[Base_Tarjetas].[Importe]",TDinamica_R!$A$3,
"[Base_Tarjetas].[PERIODO]","[Base_Tarjetas].[PERIODO].&amp;[" &amp; TEXT(AO$6,"yyyymm") &amp; "]",
"[Base_Tarjetas].[Metrica]","[Base_Tarjetas].[Metrica].&amp;[" &amp; $A70 &amp; "]",
"[Base_Tarjetas].[SEGMENTO_DESCRIP]","[Base_Tarjetas].[SEGMENTO_DESCRIP].&amp;[" &amp; $C$6 &amp; "]",
"[Base_Tarjetas].[SITUACION]","[Base_Tarjetas].[SITUACION].&amp;[" &amp; $C70 &amp; "]",
"[Base_Tarjetas].[TIPO]","[Base_Tarjetas].[TIPO].&amp;[" &amp; $C$1 &amp; "]")/1000,
0)</f>
        <v>0</v>
      </c>
      <c r="AP70" s="8">
        <f>IFERROR(
GETPIVOTDATA("[Base_Tarjetas].[Importe]",TDinamica_R!$A$3,
"[Base_Tarjetas].[PERIODO]","[Base_Tarjetas].[PERIODO].&amp;[" &amp; TEXT(AP$6,"yyyymm") &amp; "]",
"[Base_Tarjetas].[Metrica]","[Base_Tarjetas].[Metrica].&amp;[" &amp; $A70 &amp; "]",
"[Base_Tarjetas].[SEGMENTO_DESCRIP]","[Base_Tarjetas].[SEGMENTO_DESCRIP].&amp;[" &amp; $C$6 &amp; "]",
"[Base_Tarjetas].[SITUACION]","[Base_Tarjetas].[SITUACION].&amp;[" &amp; $C70 &amp; "]",
"[Base_Tarjetas].[TIPO]","[Base_Tarjetas].[TIPO].&amp;[" &amp; $C$1 &amp; "]")/1000,
0)</f>
        <v>0</v>
      </c>
      <c r="AQ70" s="8">
        <f>IFERROR(
GETPIVOTDATA("[Base_Tarjetas].[Importe]",TDinamica_R!$A$3,
"[Base_Tarjetas].[PERIODO]","[Base_Tarjetas].[PERIODO].&amp;[" &amp; TEXT(AQ$6,"yyyymm") &amp; "]",
"[Base_Tarjetas].[Metrica]","[Base_Tarjetas].[Metrica].&amp;[" &amp; $A70 &amp; "]",
"[Base_Tarjetas].[SEGMENTO_DESCRIP]","[Base_Tarjetas].[SEGMENTO_DESCRIP].&amp;[" &amp; $C$6 &amp; "]",
"[Base_Tarjetas].[SITUACION]","[Base_Tarjetas].[SITUACION].&amp;[" &amp; $C70 &amp; "]",
"[Base_Tarjetas].[TIPO]","[Base_Tarjetas].[TIPO].&amp;[" &amp; $C$1 &amp; "]")/1000,
0)</f>
        <v>0</v>
      </c>
      <c r="AR70" s="8">
        <f>IFERROR(
GETPIVOTDATA("[Base_Tarjetas].[Importe]",TDinamica_R!$A$3,
"[Base_Tarjetas].[PERIODO]","[Base_Tarjetas].[PERIODO].&amp;[" &amp; TEXT(AR$6,"yyyymm") &amp; "]",
"[Base_Tarjetas].[Metrica]","[Base_Tarjetas].[Metrica].&amp;[" &amp; $A70 &amp; "]",
"[Base_Tarjetas].[SEGMENTO_DESCRIP]","[Base_Tarjetas].[SEGMENTO_DESCRIP].&amp;[" &amp; $C$6 &amp; "]",
"[Base_Tarjetas].[SITUACION]","[Base_Tarjetas].[SITUACION].&amp;[" &amp; $C70 &amp; "]",
"[Base_Tarjetas].[TIPO]","[Base_Tarjetas].[TIPO].&amp;[" &amp; $C$1 &amp; "]")/1000,
0)</f>
        <v>0</v>
      </c>
      <c r="AS70" s="8">
        <f>IFERROR(
GETPIVOTDATA("[Base_Tarjetas].[Importe]",TDinamica_R!$A$3,
"[Base_Tarjetas].[PERIODO]","[Base_Tarjetas].[PERIODO].&amp;[" &amp; TEXT(AS$6,"yyyymm") &amp; "]",
"[Base_Tarjetas].[Metrica]","[Base_Tarjetas].[Metrica].&amp;[" &amp; $A70 &amp; "]",
"[Base_Tarjetas].[SEGMENTO_DESCRIP]","[Base_Tarjetas].[SEGMENTO_DESCRIP].&amp;[" &amp; $C$6 &amp; "]",
"[Base_Tarjetas].[SITUACION]","[Base_Tarjetas].[SITUACION].&amp;[" &amp; $C70 &amp; "]",
"[Base_Tarjetas].[TIPO]","[Base_Tarjetas].[TIPO].&amp;[" &amp; $C$1 &amp; "]")/1000,
0)</f>
        <v>0</v>
      </c>
      <c r="AT70" s="8">
        <f>IFERROR(
GETPIVOTDATA("[Base_Tarjetas].[Importe]",TDinamica_R!$A$3,
"[Base_Tarjetas].[PERIODO]","[Base_Tarjetas].[PERIODO].&amp;[" &amp; TEXT(AT$6,"yyyymm") &amp; "]",
"[Base_Tarjetas].[Metrica]","[Base_Tarjetas].[Metrica].&amp;[" &amp; $A70 &amp; "]",
"[Base_Tarjetas].[SEGMENTO_DESCRIP]","[Base_Tarjetas].[SEGMENTO_DESCRIP].&amp;[" &amp; $C$6 &amp; "]",
"[Base_Tarjetas].[SITUACION]","[Base_Tarjetas].[SITUACION].&amp;[" &amp; $C70 &amp; "]",
"[Base_Tarjetas].[TIPO]","[Base_Tarjetas].[TIPO].&amp;[" &amp; $C$1 &amp; "]")/1000,
0)</f>
        <v>0</v>
      </c>
      <c r="AU70" s="8">
        <f>IFERROR(
GETPIVOTDATA("[Base_Tarjetas].[Importe]",TDinamica_R!$A$3,
"[Base_Tarjetas].[PERIODO]","[Base_Tarjetas].[PERIODO].&amp;[" &amp; TEXT(AU$6,"yyyymm") &amp; "]",
"[Base_Tarjetas].[Metrica]","[Base_Tarjetas].[Metrica].&amp;[" &amp; $A70 &amp; "]",
"[Base_Tarjetas].[SEGMENTO_DESCRIP]","[Base_Tarjetas].[SEGMENTO_DESCRIP].&amp;[" &amp; $C$6 &amp; "]",
"[Base_Tarjetas].[SITUACION]","[Base_Tarjetas].[SITUACION].&amp;[" &amp; $C70 &amp; "]",
"[Base_Tarjetas].[TIPO]","[Base_Tarjetas].[TIPO].&amp;[" &amp; $C$1 &amp; "]")/1000,
0)</f>
        <v>0</v>
      </c>
      <c r="AV70" s="8">
        <f>IFERROR(
GETPIVOTDATA("[Base_Tarjetas].[Importe]",TDinamica_R!$A$3,
"[Base_Tarjetas].[PERIODO]","[Base_Tarjetas].[PERIODO].&amp;[" &amp; TEXT(AV$6,"yyyymm") &amp; "]",
"[Base_Tarjetas].[Metrica]","[Base_Tarjetas].[Metrica].&amp;[" &amp; $A70 &amp; "]",
"[Base_Tarjetas].[SEGMENTO_DESCRIP]","[Base_Tarjetas].[SEGMENTO_DESCRIP].&amp;[" &amp; $C$6 &amp; "]",
"[Base_Tarjetas].[SITUACION]","[Base_Tarjetas].[SITUACION].&amp;[" &amp; $C70 &amp; "]",
"[Base_Tarjetas].[TIPO]","[Base_Tarjetas].[TIPO].&amp;[" &amp; $C$1 &amp; "]")/1000,
0)</f>
        <v>0</v>
      </c>
      <c r="AW70" s="8">
        <f>IFERROR(
GETPIVOTDATA("[Base_Tarjetas].[Importe]",TDinamica_R!$A$3,
"[Base_Tarjetas].[PERIODO]","[Base_Tarjetas].[PERIODO].&amp;[" &amp; TEXT(AW$6,"yyyymm") &amp; "]",
"[Base_Tarjetas].[Metrica]","[Base_Tarjetas].[Metrica].&amp;[" &amp; $A70 &amp; "]",
"[Base_Tarjetas].[SEGMENTO_DESCRIP]","[Base_Tarjetas].[SEGMENTO_DESCRIP].&amp;[" &amp; $C$6 &amp; "]",
"[Base_Tarjetas].[SITUACION]","[Base_Tarjetas].[SITUACION].&amp;[" &amp; $C70 &amp; "]",
"[Base_Tarjetas].[TIPO]","[Base_Tarjetas].[TIPO].&amp;[" &amp; $C$1 &amp; "]")/1000,
0)</f>
        <v>0</v>
      </c>
      <c r="AX70" s="8">
        <f>IFERROR(
GETPIVOTDATA("[Base_Tarjetas].[Importe]",TDinamica_R!$A$3,
"[Base_Tarjetas].[PERIODO]","[Base_Tarjetas].[PERIODO].&amp;[" &amp; TEXT(AX$6,"yyyymm") &amp; "]",
"[Base_Tarjetas].[Metrica]","[Base_Tarjetas].[Metrica].&amp;[" &amp; $A70 &amp; "]",
"[Base_Tarjetas].[SEGMENTO_DESCRIP]","[Base_Tarjetas].[SEGMENTO_DESCRIP].&amp;[" &amp; $C$6 &amp; "]",
"[Base_Tarjetas].[SITUACION]","[Base_Tarjetas].[SITUACION].&amp;[" &amp; $C70 &amp; "]",
"[Base_Tarjetas].[TIPO]","[Base_Tarjetas].[TIPO].&amp;[" &amp; $C$1 &amp; "]")/1000,
0)</f>
        <v>0</v>
      </c>
      <c r="AY70" s="8">
        <f>IFERROR(
GETPIVOTDATA("[Base_Tarjetas].[Importe]",TDinamica_R!$A$3,
"[Base_Tarjetas].[PERIODO]","[Base_Tarjetas].[PERIODO].&amp;[" &amp; TEXT(AY$6,"yyyymm") &amp; "]",
"[Base_Tarjetas].[Metrica]","[Base_Tarjetas].[Metrica].&amp;[" &amp; $A70 &amp; "]",
"[Base_Tarjetas].[SEGMENTO_DESCRIP]","[Base_Tarjetas].[SEGMENTO_DESCRIP].&amp;[" &amp; $C$6 &amp; "]",
"[Base_Tarjetas].[SITUACION]","[Base_Tarjetas].[SITUACION].&amp;[" &amp; $C70 &amp; "]",
"[Base_Tarjetas].[TIPO]","[Base_Tarjetas].[TIPO].&amp;[" &amp; $C$1 &amp; "]")/1000,
0)</f>
        <v>0</v>
      </c>
      <c r="AZ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TEXT(AZ$6,"yyyymm") &amp; "]"),
0)</f>
        <v>0</v>
      </c>
      <c r="BA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TEXT(BA$6,"yyyymm") &amp; "]"),
0)</f>
        <v>0</v>
      </c>
      <c r="BB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TEXT(BB$6,"yyyymm") &amp; "]"),
0)</f>
        <v>0</v>
      </c>
      <c r="BC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TEXT(BC$6,"yyyymm") &amp; "]"),
0)</f>
        <v>0</v>
      </c>
      <c r="BD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TEXT(BD$6,"yyyymm") &amp; "]"),
0)</f>
        <v>0</v>
      </c>
      <c r="BE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TEXT(BE$6,"yyyymm") &amp; "]"),
0)</f>
        <v>0</v>
      </c>
      <c r="BF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TEXT(BF$6,"yyyymm") &amp; "]"),
0)</f>
        <v>0</v>
      </c>
      <c r="BG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TEXT(BG$6,"yyyymm") &amp; "]"),
0)</f>
        <v>0</v>
      </c>
      <c r="BH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TEXT(BH$6,"yyyymm") &amp; "]"),
0)</f>
        <v>0</v>
      </c>
      <c r="BI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TEXT(BI$6,"yyyymm") &amp; "]"),
0)</f>
        <v>0</v>
      </c>
      <c r="BJ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TEXT(BJ$6,"yyyymm") &amp; "]"),
0)</f>
        <v>0</v>
      </c>
      <c r="BK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TEXT(BK$6,"yyyymm") &amp; "]"),
0)</f>
        <v>0</v>
      </c>
      <c r="BO70" s="24">
        <f t="shared" si="48"/>
        <v>0</v>
      </c>
      <c r="BP70" s="24">
        <f t="shared" si="48"/>
        <v>0</v>
      </c>
      <c r="BQ70" s="24">
        <f t="shared" si="48"/>
        <v>0</v>
      </c>
      <c r="BR70" s="24">
        <f t="shared" si="48"/>
        <v>0</v>
      </c>
      <c r="BS70" s="24">
        <f t="shared" si="48"/>
        <v>0</v>
      </c>
      <c r="BT70" s="24">
        <f t="shared" si="48"/>
        <v>0</v>
      </c>
    </row>
    <row r="71" spans="1:72" outlineLevel="1" x14ac:dyDescent="0.25">
      <c r="A71" s="11" t="s">
        <v>35</v>
      </c>
      <c r="C71" s="2" t="s">
        <v>97</v>
      </c>
      <c r="D71" s="8">
        <f>IFERROR(
GETPIVOTDATA("[Base_Tarjetas].[Importe]",TDinamica_R!$A$3,
"[Base_Tarjetas].[PERIODO]","[Base_Tarjetas].[PERIODO].&amp;[" &amp; TEXT(D$6,"yyyymm") &amp; "]",
"[Base_Tarjetas].[Metrica]","[Base_Tarjetas].[Metrica].&amp;[" &amp; $A71 &amp; "]",
"[Base_Tarjetas].[SEGMENTO_DESCRIP]","[Base_Tarjetas].[SEGMENTO_DESCRIP].&amp;[" &amp; $C$6 &amp; "]",
"[Base_Tarjetas].[SITUACION]","[Base_Tarjetas].[SITUACION].&amp;[" &amp; $C71 &amp; "]",
"[Base_Tarjetas].[TIPO]","[Base_Tarjetas].[TIPO].&amp;[" &amp; $C$1 &amp; "]")/1000,
0)</f>
        <v>0</v>
      </c>
      <c r="E71" s="8">
        <f>IFERROR(
GETPIVOTDATA("[Base_Tarjetas].[Importe]",TDinamica_R!$A$3,
"[Base_Tarjetas].[PERIODO]","[Base_Tarjetas].[PERIODO].&amp;[" &amp; TEXT(E$6,"yyyymm") &amp; "]",
"[Base_Tarjetas].[Metrica]","[Base_Tarjetas].[Metrica].&amp;[" &amp; $A71 &amp; "]",
"[Base_Tarjetas].[SEGMENTO_DESCRIP]","[Base_Tarjetas].[SEGMENTO_DESCRIP].&amp;[" &amp; $C$6 &amp; "]",
"[Base_Tarjetas].[SITUACION]","[Base_Tarjetas].[SITUACION].&amp;[" &amp; $C71 &amp; "]",
"[Base_Tarjetas].[TIPO]","[Base_Tarjetas].[TIPO].&amp;[" &amp; $C$1 &amp; "]")/1000,
0)</f>
        <v>0</v>
      </c>
      <c r="F71" s="8">
        <f>IFERROR(
GETPIVOTDATA("[Base_Tarjetas].[Importe]",TDinamica_R!$A$3,
"[Base_Tarjetas].[PERIODO]","[Base_Tarjetas].[PERIODO].&amp;[" &amp; TEXT(F$6,"yyyymm") &amp; "]",
"[Base_Tarjetas].[Metrica]","[Base_Tarjetas].[Metrica].&amp;[" &amp; $A71 &amp; "]",
"[Base_Tarjetas].[SEGMENTO_DESCRIP]","[Base_Tarjetas].[SEGMENTO_DESCRIP].&amp;[" &amp; $C$6 &amp; "]",
"[Base_Tarjetas].[SITUACION]","[Base_Tarjetas].[SITUACION].&amp;[" &amp; $C71 &amp; "]",
"[Base_Tarjetas].[TIPO]","[Base_Tarjetas].[TIPO].&amp;[" &amp; $C$1 &amp; "]")/1000,
0)</f>
        <v>0</v>
      </c>
      <c r="G71" s="8">
        <f>IFERROR(
GETPIVOTDATA("[Base_Tarjetas].[Importe]",TDinamica_R!$A$3,
"[Base_Tarjetas].[PERIODO]","[Base_Tarjetas].[PERIODO].&amp;[" &amp; TEXT(G$6,"yyyymm") &amp; "]",
"[Base_Tarjetas].[Metrica]","[Base_Tarjetas].[Metrica].&amp;[" &amp; $A71 &amp; "]",
"[Base_Tarjetas].[SEGMENTO_DESCRIP]","[Base_Tarjetas].[SEGMENTO_DESCRIP].&amp;[" &amp; $C$6 &amp; "]",
"[Base_Tarjetas].[SITUACION]","[Base_Tarjetas].[SITUACION].&amp;[" &amp; $C71 &amp; "]",
"[Base_Tarjetas].[TIPO]","[Base_Tarjetas].[TIPO].&amp;[" &amp; $C$1 &amp; "]")/1000,
0)</f>
        <v>0</v>
      </c>
      <c r="H71" s="8">
        <f>IFERROR(
GETPIVOTDATA("[Base_Tarjetas].[Importe]",TDinamica_R!$A$3,
"[Base_Tarjetas].[PERIODO]","[Base_Tarjetas].[PERIODO].&amp;[" &amp; TEXT(H$6,"yyyymm") &amp; "]",
"[Base_Tarjetas].[Metrica]","[Base_Tarjetas].[Metrica].&amp;[" &amp; $A71 &amp; "]",
"[Base_Tarjetas].[SEGMENTO_DESCRIP]","[Base_Tarjetas].[SEGMENTO_DESCRIP].&amp;[" &amp; $C$6 &amp; "]",
"[Base_Tarjetas].[SITUACION]","[Base_Tarjetas].[SITUACION].&amp;[" &amp; $C71 &amp; "]",
"[Base_Tarjetas].[TIPO]","[Base_Tarjetas].[TIPO].&amp;[" &amp; $C$1 &amp; "]")/1000,
0)</f>
        <v>0</v>
      </c>
      <c r="I71" s="8">
        <f>IFERROR(
GETPIVOTDATA("[Base_Tarjetas].[Importe]",TDinamica_R!$A$3,
"[Base_Tarjetas].[PERIODO]","[Base_Tarjetas].[PERIODO].&amp;[" &amp; TEXT(I$6,"yyyymm") &amp; "]",
"[Base_Tarjetas].[Metrica]","[Base_Tarjetas].[Metrica].&amp;[" &amp; $A71 &amp; "]",
"[Base_Tarjetas].[SEGMENTO_DESCRIP]","[Base_Tarjetas].[SEGMENTO_DESCRIP].&amp;[" &amp; $C$6 &amp; "]",
"[Base_Tarjetas].[SITUACION]","[Base_Tarjetas].[SITUACION].&amp;[" &amp; $C71 &amp; "]",
"[Base_Tarjetas].[TIPO]","[Base_Tarjetas].[TIPO].&amp;[" &amp; $C$1 &amp; "]")/1000,
0)</f>
        <v>0</v>
      </c>
      <c r="J71" s="8">
        <f>IFERROR(
GETPIVOTDATA("[Base_Tarjetas].[Importe]",TDinamica_R!$A$3,
"[Base_Tarjetas].[PERIODO]","[Base_Tarjetas].[PERIODO].&amp;[" &amp; TEXT(J$6,"yyyymm") &amp; "]",
"[Base_Tarjetas].[Metrica]","[Base_Tarjetas].[Metrica].&amp;[" &amp; $A71 &amp; "]",
"[Base_Tarjetas].[SEGMENTO_DESCRIP]","[Base_Tarjetas].[SEGMENTO_DESCRIP].&amp;[" &amp; $C$6 &amp; "]",
"[Base_Tarjetas].[SITUACION]","[Base_Tarjetas].[SITUACION].&amp;[" &amp; $C71 &amp; "]",
"[Base_Tarjetas].[TIPO]","[Base_Tarjetas].[TIPO].&amp;[" &amp; $C$1 &amp; "]")/1000,
0)</f>
        <v>0</v>
      </c>
      <c r="K71" s="8">
        <f>IFERROR(
GETPIVOTDATA("[Base_Tarjetas].[Importe]",TDinamica_R!$A$3,
"[Base_Tarjetas].[PERIODO]","[Base_Tarjetas].[PERIODO].&amp;[" &amp; TEXT(K$6,"yyyymm") &amp; "]",
"[Base_Tarjetas].[Metrica]","[Base_Tarjetas].[Metrica].&amp;[" &amp; $A71 &amp; "]",
"[Base_Tarjetas].[SEGMENTO_DESCRIP]","[Base_Tarjetas].[SEGMENTO_DESCRIP].&amp;[" &amp; $C$6 &amp; "]",
"[Base_Tarjetas].[SITUACION]","[Base_Tarjetas].[SITUACION].&amp;[" &amp; $C71 &amp; "]",
"[Base_Tarjetas].[TIPO]","[Base_Tarjetas].[TIPO].&amp;[" &amp; $C$1 &amp; "]")/1000,
0)</f>
        <v>0</v>
      </c>
      <c r="L71" s="8">
        <f>IFERROR(
GETPIVOTDATA("[Base_Tarjetas].[Importe]",TDinamica_R!$A$3,
"[Base_Tarjetas].[PERIODO]","[Base_Tarjetas].[PERIODO].&amp;[" &amp; TEXT(L$6,"yyyymm") &amp; "]",
"[Base_Tarjetas].[Metrica]","[Base_Tarjetas].[Metrica].&amp;[" &amp; $A71 &amp; "]",
"[Base_Tarjetas].[SEGMENTO_DESCRIP]","[Base_Tarjetas].[SEGMENTO_DESCRIP].&amp;[" &amp; $C$6 &amp; "]",
"[Base_Tarjetas].[SITUACION]","[Base_Tarjetas].[SITUACION].&amp;[" &amp; $C71 &amp; "]",
"[Base_Tarjetas].[TIPO]","[Base_Tarjetas].[TIPO].&amp;[" &amp; $C$1 &amp; "]")/1000,
0)</f>
        <v>0</v>
      </c>
      <c r="M71" s="8">
        <f>IFERROR(
GETPIVOTDATA("[Base_Tarjetas].[Importe]",TDinamica_R!$A$3,
"[Base_Tarjetas].[PERIODO]","[Base_Tarjetas].[PERIODO].&amp;[" &amp; TEXT(M$6,"yyyymm") &amp; "]",
"[Base_Tarjetas].[Metrica]","[Base_Tarjetas].[Metrica].&amp;[" &amp; $A71 &amp; "]",
"[Base_Tarjetas].[SEGMENTO_DESCRIP]","[Base_Tarjetas].[SEGMENTO_DESCRIP].&amp;[" &amp; $C$6 &amp; "]",
"[Base_Tarjetas].[SITUACION]","[Base_Tarjetas].[SITUACION].&amp;[" &amp; $C71 &amp; "]",
"[Base_Tarjetas].[TIPO]","[Base_Tarjetas].[TIPO].&amp;[" &amp; $C$1 &amp; "]")/1000,
0)</f>
        <v>0</v>
      </c>
      <c r="N71" s="8">
        <f>IFERROR(
GETPIVOTDATA("[Base_Tarjetas].[Importe]",TDinamica_R!$A$3,
"[Base_Tarjetas].[PERIODO]","[Base_Tarjetas].[PERIODO].&amp;[" &amp; TEXT(N$6,"yyyymm") &amp; "]",
"[Base_Tarjetas].[Metrica]","[Base_Tarjetas].[Metrica].&amp;[" &amp; $A71 &amp; "]",
"[Base_Tarjetas].[SEGMENTO_DESCRIP]","[Base_Tarjetas].[SEGMENTO_DESCRIP].&amp;[" &amp; $C$6 &amp; "]",
"[Base_Tarjetas].[SITUACION]","[Base_Tarjetas].[SITUACION].&amp;[" &amp; $C71 &amp; "]",
"[Base_Tarjetas].[TIPO]","[Base_Tarjetas].[TIPO].&amp;[" &amp; $C$1 &amp; "]")/1000,
0)</f>
        <v>0</v>
      </c>
      <c r="O71" s="8">
        <f>IFERROR(
GETPIVOTDATA("[Base_Tarjetas].[Importe]",TDinamica_R!$A$3,
"[Base_Tarjetas].[PERIODO]","[Base_Tarjetas].[PERIODO].&amp;[" &amp; TEXT(O$6,"yyyymm") &amp; "]",
"[Base_Tarjetas].[Metrica]","[Base_Tarjetas].[Metrica].&amp;[" &amp; $A71 &amp; "]",
"[Base_Tarjetas].[SEGMENTO_DESCRIP]","[Base_Tarjetas].[SEGMENTO_DESCRIP].&amp;[" &amp; $C$6 &amp; "]",
"[Base_Tarjetas].[SITUACION]","[Base_Tarjetas].[SITUACION].&amp;[" &amp; $C71 &amp; "]",
"[Base_Tarjetas].[TIPO]","[Base_Tarjetas].[TIPO].&amp;[" &amp; $C$1 &amp; "]")/1000,
0)</f>
        <v>0</v>
      </c>
      <c r="P71" s="8">
        <f>IFERROR(
GETPIVOTDATA("[Base_Tarjetas].[Importe]",TDinamica_R!$A$3,
"[Base_Tarjetas].[PERIODO]","[Base_Tarjetas].[PERIODO].&amp;[" &amp; TEXT(P$6,"yyyymm") &amp; "]",
"[Base_Tarjetas].[Metrica]","[Base_Tarjetas].[Metrica].&amp;[" &amp; $A71 &amp; "]",
"[Base_Tarjetas].[SEGMENTO_DESCRIP]","[Base_Tarjetas].[SEGMENTO_DESCRIP].&amp;[" &amp; $C$6 &amp; "]",
"[Base_Tarjetas].[SITUACION]","[Base_Tarjetas].[SITUACION].&amp;[" &amp; $C71 &amp; "]",
"[Base_Tarjetas].[TIPO]","[Base_Tarjetas].[TIPO].&amp;[" &amp; $C$1 &amp; "]")/1000,
0)</f>
        <v>0</v>
      </c>
      <c r="Q71" s="8">
        <f>IFERROR(
GETPIVOTDATA("[Base_Tarjetas].[Importe]",TDinamica_R!$A$3,
"[Base_Tarjetas].[PERIODO]","[Base_Tarjetas].[PERIODO].&amp;[" &amp; TEXT(Q$6,"yyyymm") &amp; "]",
"[Base_Tarjetas].[Metrica]","[Base_Tarjetas].[Metrica].&amp;[" &amp; $A71 &amp; "]",
"[Base_Tarjetas].[SEGMENTO_DESCRIP]","[Base_Tarjetas].[SEGMENTO_DESCRIP].&amp;[" &amp; $C$6 &amp; "]",
"[Base_Tarjetas].[SITUACION]","[Base_Tarjetas].[SITUACION].&amp;[" &amp; $C71 &amp; "]",
"[Base_Tarjetas].[TIPO]","[Base_Tarjetas].[TIPO].&amp;[" &amp; $C$1 &amp; "]")/1000,
0)</f>
        <v>0</v>
      </c>
      <c r="R71" s="8">
        <f>IFERROR(
GETPIVOTDATA("[Base_Tarjetas].[Importe]",TDinamica_R!$A$3,
"[Base_Tarjetas].[PERIODO]","[Base_Tarjetas].[PERIODO].&amp;[" &amp; TEXT(R$6,"yyyymm") &amp; "]",
"[Base_Tarjetas].[Metrica]","[Base_Tarjetas].[Metrica].&amp;[" &amp; $A71 &amp; "]",
"[Base_Tarjetas].[SEGMENTO_DESCRIP]","[Base_Tarjetas].[SEGMENTO_DESCRIP].&amp;[" &amp; $C$6 &amp; "]",
"[Base_Tarjetas].[SITUACION]","[Base_Tarjetas].[SITUACION].&amp;[" &amp; $C71 &amp; "]",
"[Base_Tarjetas].[TIPO]","[Base_Tarjetas].[TIPO].&amp;[" &amp; $C$1 &amp; "]")/1000,
0)</f>
        <v>0</v>
      </c>
      <c r="S71" s="8">
        <f>IFERROR(
GETPIVOTDATA("[Base_Tarjetas].[Importe]",TDinamica_R!$A$3,
"[Base_Tarjetas].[PERIODO]","[Base_Tarjetas].[PERIODO].&amp;[" &amp; TEXT(S$6,"yyyymm") &amp; "]",
"[Base_Tarjetas].[Metrica]","[Base_Tarjetas].[Metrica].&amp;[" &amp; $A71 &amp; "]",
"[Base_Tarjetas].[SEGMENTO_DESCRIP]","[Base_Tarjetas].[SEGMENTO_DESCRIP].&amp;[" &amp; $C$6 &amp; "]",
"[Base_Tarjetas].[SITUACION]","[Base_Tarjetas].[SITUACION].&amp;[" &amp; $C71 &amp; "]",
"[Base_Tarjetas].[TIPO]","[Base_Tarjetas].[TIPO].&amp;[" &amp; $C$1 &amp; "]")/1000,
0)</f>
        <v>0</v>
      </c>
      <c r="T71" s="8">
        <f>IFERROR(
GETPIVOTDATA("[Base_Tarjetas].[Importe]",TDinamica_R!$A$3,
"[Base_Tarjetas].[PERIODO]","[Base_Tarjetas].[PERIODO].&amp;[" &amp; TEXT(T$6,"yyyymm") &amp; "]",
"[Base_Tarjetas].[Metrica]","[Base_Tarjetas].[Metrica].&amp;[" &amp; $A71 &amp; "]",
"[Base_Tarjetas].[SEGMENTO_DESCRIP]","[Base_Tarjetas].[SEGMENTO_DESCRIP].&amp;[" &amp; $C$6 &amp; "]",
"[Base_Tarjetas].[SITUACION]","[Base_Tarjetas].[SITUACION].&amp;[" &amp; $C71 &amp; "]",
"[Base_Tarjetas].[TIPO]","[Base_Tarjetas].[TIPO].&amp;[" &amp; $C$1 &amp; "]")/1000,
0)</f>
        <v>0</v>
      </c>
      <c r="U71" s="8">
        <f>IFERROR(
GETPIVOTDATA("[Base_Tarjetas].[Importe]",TDinamica_R!$A$3,
"[Base_Tarjetas].[PERIODO]","[Base_Tarjetas].[PERIODO].&amp;[" &amp; TEXT(U$6,"yyyymm") &amp; "]",
"[Base_Tarjetas].[Metrica]","[Base_Tarjetas].[Metrica].&amp;[" &amp; $A71 &amp; "]",
"[Base_Tarjetas].[SEGMENTO_DESCRIP]","[Base_Tarjetas].[SEGMENTO_DESCRIP].&amp;[" &amp; $C$6 &amp; "]",
"[Base_Tarjetas].[SITUACION]","[Base_Tarjetas].[SITUACION].&amp;[" &amp; $C71 &amp; "]",
"[Base_Tarjetas].[TIPO]","[Base_Tarjetas].[TIPO].&amp;[" &amp; $C$1 &amp; "]")/1000,
0)</f>
        <v>0</v>
      </c>
      <c r="V71" s="8">
        <f>IFERROR(
GETPIVOTDATA("[Base_Tarjetas].[Importe]",TDinamica_R!$A$3,
"[Base_Tarjetas].[PERIODO]","[Base_Tarjetas].[PERIODO].&amp;[" &amp; TEXT(V$6,"yyyymm") &amp; "]",
"[Base_Tarjetas].[Metrica]","[Base_Tarjetas].[Metrica].&amp;[" &amp; $A71 &amp; "]",
"[Base_Tarjetas].[SEGMENTO_DESCRIP]","[Base_Tarjetas].[SEGMENTO_DESCRIP].&amp;[" &amp; $C$6 &amp; "]",
"[Base_Tarjetas].[SITUACION]","[Base_Tarjetas].[SITUACION].&amp;[" &amp; $C71 &amp; "]",
"[Base_Tarjetas].[TIPO]","[Base_Tarjetas].[TIPO].&amp;[" &amp; $C$1 &amp; "]")/1000,
0)</f>
        <v>0</v>
      </c>
      <c r="W71" s="8">
        <f>IFERROR(
GETPIVOTDATA("[Base_Tarjetas].[Importe]",TDinamica_R!$A$3,
"[Base_Tarjetas].[PERIODO]","[Base_Tarjetas].[PERIODO].&amp;[" &amp; TEXT(W$6,"yyyymm") &amp; "]",
"[Base_Tarjetas].[Metrica]","[Base_Tarjetas].[Metrica].&amp;[" &amp; $A71 &amp; "]",
"[Base_Tarjetas].[SEGMENTO_DESCRIP]","[Base_Tarjetas].[SEGMENTO_DESCRIP].&amp;[" &amp; $C$6 &amp; "]",
"[Base_Tarjetas].[SITUACION]","[Base_Tarjetas].[SITUACION].&amp;[" &amp; $C71 &amp; "]",
"[Base_Tarjetas].[TIPO]","[Base_Tarjetas].[TIPO].&amp;[" &amp; $C$1 &amp; "]")/1000,
0)</f>
        <v>0</v>
      </c>
      <c r="X71" s="8">
        <f>IFERROR(
GETPIVOTDATA("[Base_Tarjetas].[Importe]",TDinamica_R!$A$3,
"[Base_Tarjetas].[PERIODO]","[Base_Tarjetas].[PERIODO].&amp;[" &amp; TEXT(X$6,"yyyymm") &amp; "]",
"[Base_Tarjetas].[Metrica]","[Base_Tarjetas].[Metrica].&amp;[" &amp; $A71 &amp; "]",
"[Base_Tarjetas].[SEGMENTO_DESCRIP]","[Base_Tarjetas].[SEGMENTO_DESCRIP].&amp;[" &amp; $C$6 &amp; "]",
"[Base_Tarjetas].[SITUACION]","[Base_Tarjetas].[SITUACION].&amp;[" &amp; $C71 &amp; "]",
"[Base_Tarjetas].[TIPO]","[Base_Tarjetas].[TIPO].&amp;[" &amp; $C$1 &amp; "]")/1000,
0)</f>
        <v>0</v>
      </c>
      <c r="Y71" s="8">
        <f>IFERROR(
GETPIVOTDATA("[Base_Tarjetas].[Importe]",TDinamica_R!$A$3,
"[Base_Tarjetas].[PERIODO]","[Base_Tarjetas].[PERIODO].&amp;[" &amp; TEXT(Y$6,"yyyymm") &amp; "]",
"[Base_Tarjetas].[Metrica]","[Base_Tarjetas].[Metrica].&amp;[" &amp; $A71 &amp; "]",
"[Base_Tarjetas].[SEGMENTO_DESCRIP]","[Base_Tarjetas].[SEGMENTO_DESCRIP].&amp;[" &amp; $C$6 &amp; "]",
"[Base_Tarjetas].[SITUACION]","[Base_Tarjetas].[SITUACION].&amp;[" &amp; $C71 &amp; "]",
"[Base_Tarjetas].[TIPO]","[Base_Tarjetas].[TIPO].&amp;[" &amp; $C$1 &amp; "]")/1000,
0)</f>
        <v>0</v>
      </c>
      <c r="Z71" s="8">
        <f>IFERROR(
GETPIVOTDATA("[Base_Tarjetas].[Importe]",TDinamica_R!$A$3,
"[Base_Tarjetas].[PERIODO]","[Base_Tarjetas].[PERIODO].&amp;[" &amp; TEXT(Z$6,"yyyymm") &amp; "]",
"[Base_Tarjetas].[Metrica]","[Base_Tarjetas].[Metrica].&amp;[" &amp; $A71 &amp; "]",
"[Base_Tarjetas].[SEGMENTO_DESCRIP]","[Base_Tarjetas].[SEGMENTO_DESCRIP].&amp;[" &amp; $C$6 &amp; "]",
"[Base_Tarjetas].[SITUACION]","[Base_Tarjetas].[SITUACION].&amp;[" &amp; $C71 &amp; "]",
"[Base_Tarjetas].[TIPO]","[Base_Tarjetas].[TIPO].&amp;[" &amp; $C$1 &amp; "]")/1000,
0)</f>
        <v>0</v>
      </c>
      <c r="AA71" s="8">
        <f>IFERROR(
GETPIVOTDATA("[Base_Tarjetas].[Importe]",TDinamica_R!$A$3,
"[Base_Tarjetas].[PERIODO]","[Base_Tarjetas].[PERIODO].&amp;[" &amp; TEXT(AA$6,"yyyymm") &amp; "]",
"[Base_Tarjetas].[Metrica]","[Base_Tarjetas].[Metrica].&amp;[" &amp; $A71 &amp; "]",
"[Base_Tarjetas].[SEGMENTO_DESCRIP]","[Base_Tarjetas].[SEGMENTO_DESCRIP].&amp;[" &amp; $C$6 &amp; "]",
"[Base_Tarjetas].[SITUACION]","[Base_Tarjetas].[SITUACION].&amp;[" &amp; $C71 &amp; "]",
"[Base_Tarjetas].[TIPO]","[Base_Tarjetas].[TIPO].&amp;[" &amp; $C$1 &amp; "]")/1000,
0)</f>
        <v>0</v>
      </c>
      <c r="AB71" s="8">
        <f>IFERROR(
GETPIVOTDATA("[Base_Tarjetas].[Importe]",TDinamica_R!$A$3,
"[Base_Tarjetas].[PERIODO]","[Base_Tarjetas].[PERIODO].&amp;[" &amp; TEXT(AB$6,"yyyymm") &amp; "]",
"[Base_Tarjetas].[Metrica]","[Base_Tarjetas].[Metrica].&amp;[" &amp; $A71 &amp; "]",
"[Base_Tarjetas].[SEGMENTO_DESCRIP]","[Base_Tarjetas].[SEGMENTO_DESCRIP].&amp;[" &amp; $C$6 &amp; "]",
"[Base_Tarjetas].[SITUACION]","[Base_Tarjetas].[SITUACION].&amp;[" &amp; $C71 &amp; "]",
"[Base_Tarjetas].[TIPO]","[Base_Tarjetas].[TIPO].&amp;[" &amp; $C$1 &amp; "]")/1000,
0)</f>
        <v>0</v>
      </c>
      <c r="AC71" s="8">
        <f>IFERROR(
GETPIVOTDATA("[Base_Tarjetas].[Importe]",TDinamica_R!$A$3,
"[Base_Tarjetas].[PERIODO]","[Base_Tarjetas].[PERIODO].&amp;[" &amp; TEXT(AC$6,"yyyymm") &amp; "]",
"[Base_Tarjetas].[Metrica]","[Base_Tarjetas].[Metrica].&amp;[" &amp; $A71 &amp; "]",
"[Base_Tarjetas].[SEGMENTO_DESCRIP]","[Base_Tarjetas].[SEGMENTO_DESCRIP].&amp;[" &amp; $C$6 &amp; "]",
"[Base_Tarjetas].[SITUACION]","[Base_Tarjetas].[SITUACION].&amp;[" &amp; $C71 &amp; "]",
"[Base_Tarjetas].[TIPO]","[Base_Tarjetas].[TIPO].&amp;[" &amp; $C$1 &amp; "]")/1000,
0)</f>
        <v>0</v>
      </c>
      <c r="AD71" s="8">
        <f>IFERROR(
GETPIVOTDATA("[Base_Tarjetas].[Importe]",TDinamica_R!$A$3,
"[Base_Tarjetas].[PERIODO]","[Base_Tarjetas].[PERIODO].&amp;[" &amp; TEXT(AD$6,"yyyymm") &amp; "]",
"[Base_Tarjetas].[Metrica]","[Base_Tarjetas].[Metrica].&amp;[" &amp; $A71 &amp; "]",
"[Base_Tarjetas].[SEGMENTO_DESCRIP]","[Base_Tarjetas].[SEGMENTO_DESCRIP].&amp;[" &amp; $C$6 &amp; "]",
"[Base_Tarjetas].[SITUACION]","[Base_Tarjetas].[SITUACION].&amp;[" &amp; $C71 &amp; "]",
"[Base_Tarjetas].[TIPO]","[Base_Tarjetas].[TIPO].&amp;[" &amp; $C$1 &amp; "]")/1000,
0)</f>
        <v>0</v>
      </c>
      <c r="AE71" s="8">
        <f>IFERROR(
GETPIVOTDATA("[Base_Tarjetas].[Importe]",TDinamica_R!$A$3,
"[Base_Tarjetas].[PERIODO]","[Base_Tarjetas].[PERIODO].&amp;[" &amp; TEXT(AE$6,"yyyymm") &amp; "]",
"[Base_Tarjetas].[Metrica]","[Base_Tarjetas].[Metrica].&amp;[" &amp; $A71 &amp; "]",
"[Base_Tarjetas].[SEGMENTO_DESCRIP]","[Base_Tarjetas].[SEGMENTO_DESCRIP].&amp;[" &amp; $C$6 &amp; "]",
"[Base_Tarjetas].[SITUACION]","[Base_Tarjetas].[SITUACION].&amp;[" &amp; $C71 &amp; "]",
"[Base_Tarjetas].[TIPO]","[Base_Tarjetas].[TIPO].&amp;[" &amp; $C$1 &amp; "]")/1000,
0)</f>
        <v>0</v>
      </c>
      <c r="AF71" s="8">
        <f>IFERROR(
GETPIVOTDATA("[Base_Tarjetas].[Importe]",TDinamica_R!$A$3,
"[Base_Tarjetas].[PERIODO]","[Base_Tarjetas].[PERIODO].&amp;[" &amp; TEXT(AF$6,"yyyymm") &amp; "]",
"[Base_Tarjetas].[Metrica]","[Base_Tarjetas].[Metrica].&amp;[" &amp; $A71 &amp; "]",
"[Base_Tarjetas].[SEGMENTO_DESCRIP]","[Base_Tarjetas].[SEGMENTO_DESCRIP].&amp;[" &amp; $C$6 &amp; "]",
"[Base_Tarjetas].[SITUACION]","[Base_Tarjetas].[SITUACION].&amp;[" &amp; $C71 &amp; "]",
"[Base_Tarjetas].[TIPO]","[Base_Tarjetas].[TIPO].&amp;[" &amp; $C$1 &amp; "]")/1000,
0)</f>
        <v>0</v>
      </c>
      <c r="AG71" s="8">
        <f>IFERROR(
GETPIVOTDATA("[Base_Tarjetas].[Importe]",TDinamica_R!$A$3,
"[Base_Tarjetas].[PERIODO]","[Base_Tarjetas].[PERIODO].&amp;[" &amp; TEXT(AG$6,"yyyymm") &amp; "]",
"[Base_Tarjetas].[Metrica]","[Base_Tarjetas].[Metrica].&amp;[" &amp; $A71 &amp; "]",
"[Base_Tarjetas].[SEGMENTO_DESCRIP]","[Base_Tarjetas].[SEGMENTO_DESCRIP].&amp;[" &amp; $C$6 &amp; "]",
"[Base_Tarjetas].[SITUACION]","[Base_Tarjetas].[SITUACION].&amp;[" &amp; $C71 &amp; "]",
"[Base_Tarjetas].[TIPO]","[Base_Tarjetas].[TIPO].&amp;[" &amp; $C$1 &amp; "]")/1000,
0)</f>
        <v>0</v>
      </c>
      <c r="AH71" s="8">
        <f>IFERROR(
GETPIVOTDATA("[Base_Tarjetas].[Importe]",TDinamica_R!$A$3,
"[Base_Tarjetas].[PERIODO]","[Base_Tarjetas].[PERIODO].&amp;[" &amp; TEXT(AH$6,"yyyymm") &amp; "]",
"[Base_Tarjetas].[Metrica]","[Base_Tarjetas].[Metrica].&amp;[" &amp; $A71 &amp; "]",
"[Base_Tarjetas].[SEGMENTO_DESCRIP]","[Base_Tarjetas].[SEGMENTO_DESCRIP].&amp;[" &amp; $C$6 &amp; "]",
"[Base_Tarjetas].[SITUACION]","[Base_Tarjetas].[SITUACION].&amp;[" &amp; $C71 &amp; "]",
"[Base_Tarjetas].[TIPO]","[Base_Tarjetas].[TIPO].&amp;[" &amp; $C$1 &amp; "]")/1000,
0)</f>
        <v>0</v>
      </c>
      <c r="AI71" s="8">
        <f>IFERROR(
GETPIVOTDATA("[Base_Tarjetas].[Importe]",TDinamica_R!$A$3,
"[Base_Tarjetas].[PERIODO]","[Base_Tarjetas].[PERIODO].&amp;[" &amp; TEXT(AI$6,"yyyymm") &amp; "]",
"[Base_Tarjetas].[Metrica]","[Base_Tarjetas].[Metrica].&amp;[" &amp; $A71 &amp; "]",
"[Base_Tarjetas].[SEGMENTO_DESCRIP]","[Base_Tarjetas].[SEGMENTO_DESCRIP].&amp;[" &amp; $C$6 &amp; "]",
"[Base_Tarjetas].[SITUACION]","[Base_Tarjetas].[SITUACION].&amp;[" &amp; $C71 &amp; "]",
"[Base_Tarjetas].[TIPO]","[Base_Tarjetas].[TIPO].&amp;[" &amp; $C$1 &amp; "]")/1000,
0)</f>
        <v>0</v>
      </c>
      <c r="AJ71" s="8">
        <f>IFERROR(
GETPIVOTDATA("[Base_Tarjetas].[Importe]",TDinamica_R!$A$3,
"[Base_Tarjetas].[PERIODO]","[Base_Tarjetas].[PERIODO].&amp;[" &amp; TEXT(AJ$6,"yyyymm") &amp; "]",
"[Base_Tarjetas].[Metrica]","[Base_Tarjetas].[Metrica].&amp;[" &amp; $A71 &amp; "]",
"[Base_Tarjetas].[SEGMENTO_DESCRIP]","[Base_Tarjetas].[SEGMENTO_DESCRIP].&amp;[" &amp; $C$6 &amp; "]",
"[Base_Tarjetas].[SITUACION]","[Base_Tarjetas].[SITUACION].&amp;[" &amp; $C71 &amp; "]",
"[Base_Tarjetas].[TIPO]","[Base_Tarjetas].[TIPO].&amp;[" &amp; $C$1 &amp; "]")/1000,
0)</f>
        <v>0</v>
      </c>
      <c r="AK71" s="8">
        <f>IFERROR(
GETPIVOTDATA("[Base_Tarjetas].[Importe]",TDinamica_R!$A$3,
"[Base_Tarjetas].[PERIODO]","[Base_Tarjetas].[PERIODO].&amp;[" &amp; TEXT(AK$6,"yyyymm") &amp; "]",
"[Base_Tarjetas].[Metrica]","[Base_Tarjetas].[Metrica].&amp;[" &amp; $A71 &amp; "]",
"[Base_Tarjetas].[SEGMENTO_DESCRIP]","[Base_Tarjetas].[SEGMENTO_DESCRIP].&amp;[" &amp; $C$6 &amp; "]",
"[Base_Tarjetas].[SITUACION]","[Base_Tarjetas].[SITUACION].&amp;[" &amp; $C71 &amp; "]",
"[Base_Tarjetas].[TIPO]","[Base_Tarjetas].[TIPO].&amp;[" &amp; $C$1 &amp; "]")/1000,
0)</f>
        <v>0</v>
      </c>
      <c r="AL71" s="8">
        <f>IFERROR(
GETPIVOTDATA("[Base_Tarjetas].[Importe]",TDinamica_R!$A$3,
"[Base_Tarjetas].[PERIODO]","[Base_Tarjetas].[PERIODO].&amp;[" &amp; TEXT(AL$6,"yyyymm") &amp; "]",
"[Base_Tarjetas].[Metrica]","[Base_Tarjetas].[Metrica].&amp;[" &amp; $A71 &amp; "]",
"[Base_Tarjetas].[SEGMENTO_DESCRIP]","[Base_Tarjetas].[SEGMENTO_DESCRIP].&amp;[" &amp; $C$6 &amp; "]",
"[Base_Tarjetas].[SITUACION]","[Base_Tarjetas].[SITUACION].&amp;[" &amp; $C71 &amp; "]",
"[Base_Tarjetas].[TIPO]","[Base_Tarjetas].[TIPO].&amp;[" &amp; $C$1 &amp; "]")/1000,
0)</f>
        <v>0</v>
      </c>
      <c r="AM71" s="8">
        <f>IFERROR(
GETPIVOTDATA("[Base_Tarjetas].[Importe]",TDinamica_R!$A$3,
"[Base_Tarjetas].[PERIODO]","[Base_Tarjetas].[PERIODO].&amp;[" &amp; TEXT(AM$6,"yyyymm") &amp; "]",
"[Base_Tarjetas].[Metrica]","[Base_Tarjetas].[Metrica].&amp;[" &amp; $A71 &amp; "]",
"[Base_Tarjetas].[SEGMENTO_DESCRIP]","[Base_Tarjetas].[SEGMENTO_DESCRIP].&amp;[" &amp; $C$6 &amp; "]",
"[Base_Tarjetas].[SITUACION]","[Base_Tarjetas].[SITUACION].&amp;[" &amp; $C71 &amp; "]",
"[Base_Tarjetas].[TIPO]","[Base_Tarjetas].[TIPO].&amp;[" &amp; $C$1 &amp; "]")/1000,
0)</f>
        <v>0</v>
      </c>
      <c r="AN71" s="8">
        <f>IFERROR(
GETPIVOTDATA("[Base_Tarjetas].[Importe]",TDinamica_R!$A$3,
"[Base_Tarjetas].[PERIODO]","[Base_Tarjetas].[PERIODO].&amp;[" &amp; TEXT(AN$6,"yyyymm") &amp; "]",
"[Base_Tarjetas].[Metrica]","[Base_Tarjetas].[Metrica].&amp;[" &amp; $A71 &amp; "]",
"[Base_Tarjetas].[SEGMENTO_DESCRIP]","[Base_Tarjetas].[SEGMENTO_DESCRIP].&amp;[" &amp; $C$6 &amp; "]",
"[Base_Tarjetas].[SITUACION]","[Base_Tarjetas].[SITUACION].&amp;[" &amp; $C71 &amp; "]",
"[Base_Tarjetas].[TIPO]","[Base_Tarjetas].[TIPO].&amp;[" &amp; $C$1 &amp; "]")/1000,
0)</f>
        <v>0</v>
      </c>
      <c r="AO71" s="8">
        <f>IFERROR(
GETPIVOTDATA("[Base_Tarjetas].[Importe]",TDinamica_R!$A$3,
"[Base_Tarjetas].[PERIODO]","[Base_Tarjetas].[PERIODO].&amp;[" &amp; TEXT(AO$6,"yyyymm") &amp; "]",
"[Base_Tarjetas].[Metrica]","[Base_Tarjetas].[Metrica].&amp;[" &amp; $A71 &amp; "]",
"[Base_Tarjetas].[SEGMENTO_DESCRIP]","[Base_Tarjetas].[SEGMENTO_DESCRIP].&amp;[" &amp; $C$6 &amp; "]",
"[Base_Tarjetas].[SITUACION]","[Base_Tarjetas].[SITUACION].&amp;[" &amp; $C71 &amp; "]",
"[Base_Tarjetas].[TIPO]","[Base_Tarjetas].[TIPO].&amp;[" &amp; $C$1 &amp; "]")/1000,
0)</f>
        <v>0</v>
      </c>
      <c r="AP71" s="8">
        <f>IFERROR(
GETPIVOTDATA("[Base_Tarjetas].[Importe]",TDinamica_R!$A$3,
"[Base_Tarjetas].[PERIODO]","[Base_Tarjetas].[PERIODO].&amp;[" &amp; TEXT(AP$6,"yyyymm") &amp; "]",
"[Base_Tarjetas].[Metrica]","[Base_Tarjetas].[Metrica].&amp;[" &amp; $A71 &amp; "]",
"[Base_Tarjetas].[SEGMENTO_DESCRIP]","[Base_Tarjetas].[SEGMENTO_DESCRIP].&amp;[" &amp; $C$6 &amp; "]",
"[Base_Tarjetas].[SITUACION]","[Base_Tarjetas].[SITUACION].&amp;[" &amp; $C71 &amp; "]",
"[Base_Tarjetas].[TIPO]","[Base_Tarjetas].[TIPO].&amp;[" &amp; $C$1 &amp; "]")/1000,
0)</f>
        <v>0</v>
      </c>
      <c r="AQ71" s="8">
        <f>IFERROR(
GETPIVOTDATA("[Base_Tarjetas].[Importe]",TDinamica_R!$A$3,
"[Base_Tarjetas].[PERIODO]","[Base_Tarjetas].[PERIODO].&amp;[" &amp; TEXT(AQ$6,"yyyymm") &amp; "]",
"[Base_Tarjetas].[Metrica]","[Base_Tarjetas].[Metrica].&amp;[" &amp; $A71 &amp; "]",
"[Base_Tarjetas].[SEGMENTO_DESCRIP]","[Base_Tarjetas].[SEGMENTO_DESCRIP].&amp;[" &amp; $C$6 &amp; "]",
"[Base_Tarjetas].[SITUACION]","[Base_Tarjetas].[SITUACION].&amp;[" &amp; $C71 &amp; "]",
"[Base_Tarjetas].[TIPO]","[Base_Tarjetas].[TIPO].&amp;[" &amp; $C$1 &amp; "]")/1000,
0)</f>
        <v>0</v>
      </c>
      <c r="AR71" s="8">
        <f>IFERROR(
GETPIVOTDATA("[Base_Tarjetas].[Importe]",TDinamica_R!$A$3,
"[Base_Tarjetas].[PERIODO]","[Base_Tarjetas].[PERIODO].&amp;[" &amp; TEXT(AR$6,"yyyymm") &amp; "]",
"[Base_Tarjetas].[Metrica]","[Base_Tarjetas].[Metrica].&amp;[" &amp; $A71 &amp; "]",
"[Base_Tarjetas].[SEGMENTO_DESCRIP]","[Base_Tarjetas].[SEGMENTO_DESCRIP].&amp;[" &amp; $C$6 &amp; "]",
"[Base_Tarjetas].[SITUACION]","[Base_Tarjetas].[SITUACION].&amp;[" &amp; $C71 &amp; "]",
"[Base_Tarjetas].[TIPO]","[Base_Tarjetas].[TIPO].&amp;[" &amp; $C$1 &amp; "]")/1000,
0)</f>
        <v>0</v>
      </c>
      <c r="AS71" s="8">
        <f>IFERROR(
GETPIVOTDATA("[Base_Tarjetas].[Importe]",TDinamica_R!$A$3,
"[Base_Tarjetas].[PERIODO]","[Base_Tarjetas].[PERIODO].&amp;[" &amp; TEXT(AS$6,"yyyymm") &amp; "]",
"[Base_Tarjetas].[Metrica]","[Base_Tarjetas].[Metrica].&amp;[" &amp; $A71 &amp; "]",
"[Base_Tarjetas].[SEGMENTO_DESCRIP]","[Base_Tarjetas].[SEGMENTO_DESCRIP].&amp;[" &amp; $C$6 &amp; "]",
"[Base_Tarjetas].[SITUACION]","[Base_Tarjetas].[SITUACION].&amp;[" &amp; $C71 &amp; "]",
"[Base_Tarjetas].[TIPO]","[Base_Tarjetas].[TIPO].&amp;[" &amp; $C$1 &amp; "]")/1000,
0)</f>
        <v>0</v>
      </c>
      <c r="AT71" s="8">
        <f>IFERROR(
GETPIVOTDATA("[Base_Tarjetas].[Importe]",TDinamica_R!$A$3,
"[Base_Tarjetas].[PERIODO]","[Base_Tarjetas].[PERIODO].&amp;[" &amp; TEXT(AT$6,"yyyymm") &amp; "]",
"[Base_Tarjetas].[Metrica]","[Base_Tarjetas].[Metrica].&amp;[" &amp; $A71 &amp; "]",
"[Base_Tarjetas].[SEGMENTO_DESCRIP]","[Base_Tarjetas].[SEGMENTO_DESCRIP].&amp;[" &amp; $C$6 &amp; "]",
"[Base_Tarjetas].[SITUACION]","[Base_Tarjetas].[SITUACION].&amp;[" &amp; $C71 &amp; "]",
"[Base_Tarjetas].[TIPO]","[Base_Tarjetas].[TIPO].&amp;[" &amp; $C$1 &amp; "]")/1000,
0)</f>
        <v>0</v>
      </c>
      <c r="AU71" s="8">
        <f>IFERROR(
GETPIVOTDATA("[Base_Tarjetas].[Importe]",TDinamica_R!$A$3,
"[Base_Tarjetas].[PERIODO]","[Base_Tarjetas].[PERIODO].&amp;[" &amp; TEXT(AU$6,"yyyymm") &amp; "]",
"[Base_Tarjetas].[Metrica]","[Base_Tarjetas].[Metrica].&amp;[" &amp; $A71 &amp; "]",
"[Base_Tarjetas].[SEGMENTO_DESCRIP]","[Base_Tarjetas].[SEGMENTO_DESCRIP].&amp;[" &amp; $C$6 &amp; "]",
"[Base_Tarjetas].[SITUACION]","[Base_Tarjetas].[SITUACION].&amp;[" &amp; $C71 &amp; "]",
"[Base_Tarjetas].[TIPO]","[Base_Tarjetas].[TIPO].&amp;[" &amp; $C$1 &amp; "]")/1000,
0)</f>
        <v>0</v>
      </c>
      <c r="AV71" s="8">
        <f>IFERROR(
GETPIVOTDATA("[Base_Tarjetas].[Importe]",TDinamica_R!$A$3,
"[Base_Tarjetas].[PERIODO]","[Base_Tarjetas].[PERIODO].&amp;[" &amp; TEXT(AV$6,"yyyymm") &amp; "]",
"[Base_Tarjetas].[Metrica]","[Base_Tarjetas].[Metrica].&amp;[" &amp; $A71 &amp; "]",
"[Base_Tarjetas].[SEGMENTO_DESCRIP]","[Base_Tarjetas].[SEGMENTO_DESCRIP].&amp;[" &amp; $C$6 &amp; "]",
"[Base_Tarjetas].[SITUACION]","[Base_Tarjetas].[SITUACION].&amp;[" &amp; $C71 &amp; "]",
"[Base_Tarjetas].[TIPO]","[Base_Tarjetas].[TIPO].&amp;[" &amp; $C$1 &amp; "]")/1000,
0)</f>
        <v>0</v>
      </c>
      <c r="AW71" s="8">
        <f>IFERROR(
GETPIVOTDATA("[Base_Tarjetas].[Importe]",TDinamica_R!$A$3,
"[Base_Tarjetas].[PERIODO]","[Base_Tarjetas].[PERIODO].&amp;[" &amp; TEXT(AW$6,"yyyymm") &amp; "]",
"[Base_Tarjetas].[Metrica]","[Base_Tarjetas].[Metrica].&amp;[" &amp; $A71 &amp; "]",
"[Base_Tarjetas].[SEGMENTO_DESCRIP]","[Base_Tarjetas].[SEGMENTO_DESCRIP].&amp;[" &amp; $C$6 &amp; "]",
"[Base_Tarjetas].[SITUACION]","[Base_Tarjetas].[SITUACION].&amp;[" &amp; $C71 &amp; "]",
"[Base_Tarjetas].[TIPO]","[Base_Tarjetas].[TIPO].&amp;[" &amp; $C$1 &amp; "]")/1000,
0)</f>
        <v>0</v>
      </c>
      <c r="AX71" s="8">
        <f>IFERROR(
GETPIVOTDATA("[Base_Tarjetas].[Importe]",TDinamica_R!$A$3,
"[Base_Tarjetas].[PERIODO]","[Base_Tarjetas].[PERIODO].&amp;[" &amp; TEXT(AX$6,"yyyymm") &amp; "]",
"[Base_Tarjetas].[Metrica]","[Base_Tarjetas].[Metrica].&amp;[" &amp; $A71 &amp; "]",
"[Base_Tarjetas].[SEGMENTO_DESCRIP]","[Base_Tarjetas].[SEGMENTO_DESCRIP].&amp;[" &amp; $C$6 &amp; "]",
"[Base_Tarjetas].[SITUACION]","[Base_Tarjetas].[SITUACION].&amp;[" &amp; $C71 &amp; "]",
"[Base_Tarjetas].[TIPO]","[Base_Tarjetas].[TIPO].&amp;[" &amp; $C$1 &amp; "]")/1000,
0)</f>
        <v>0</v>
      </c>
      <c r="AY71" s="8">
        <f>IFERROR(
GETPIVOTDATA("[Base_Tarjetas].[Importe]",TDinamica_R!$A$3,
"[Base_Tarjetas].[PERIODO]","[Base_Tarjetas].[PERIODO].&amp;[" &amp; TEXT(AY$6,"yyyymm") &amp; "]",
"[Base_Tarjetas].[Metrica]","[Base_Tarjetas].[Metrica].&amp;[" &amp; $A71 &amp; "]",
"[Base_Tarjetas].[SEGMENTO_DESCRIP]","[Base_Tarjetas].[SEGMENTO_DESCRIP].&amp;[" &amp; $C$6 &amp; "]",
"[Base_Tarjetas].[SITUACION]","[Base_Tarjetas].[SITUACION].&amp;[" &amp; $C71 &amp; "]",
"[Base_Tarjetas].[TIPO]","[Base_Tarjetas].[TIPO].&amp;[" &amp; $C$1 &amp; "]")/1000,
0)</f>
        <v>0</v>
      </c>
      <c r="AZ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TEXT(AZ$6,"yyyymm") &amp; "]"),
0)</f>
        <v>0</v>
      </c>
      <c r="BA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TEXT(BA$6,"yyyymm") &amp; "]"),
0)</f>
        <v>0</v>
      </c>
      <c r="BB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TEXT(BB$6,"yyyymm") &amp; "]"),
0)</f>
        <v>0</v>
      </c>
      <c r="BC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TEXT(BC$6,"yyyymm") &amp; "]"),
0)</f>
        <v>0</v>
      </c>
      <c r="BD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TEXT(BD$6,"yyyymm") &amp; "]"),
0)</f>
        <v>0</v>
      </c>
      <c r="BE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TEXT(BE$6,"yyyymm") &amp; "]"),
0)</f>
        <v>0</v>
      </c>
      <c r="BF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TEXT(BF$6,"yyyymm") &amp; "]"),
0)</f>
        <v>0</v>
      </c>
      <c r="BG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TEXT(BG$6,"yyyymm") &amp; "]"),
0)</f>
        <v>0</v>
      </c>
      <c r="BH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TEXT(BH$6,"yyyymm") &amp; "]"),
0)</f>
        <v>0</v>
      </c>
      <c r="BI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TEXT(BI$6,"yyyymm") &amp; "]"),
0)</f>
        <v>0</v>
      </c>
      <c r="BJ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TEXT(BJ$6,"yyyymm") &amp; "]"),
0)</f>
        <v>0</v>
      </c>
      <c r="BK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TEXT(BK$6,"yyyymm") &amp; "]"),
0)</f>
        <v>0</v>
      </c>
      <c r="BO71" s="24">
        <f t="shared" si="48"/>
        <v>0</v>
      </c>
      <c r="BP71" s="24">
        <f t="shared" si="48"/>
        <v>0</v>
      </c>
      <c r="BQ71" s="24">
        <f t="shared" si="48"/>
        <v>0</v>
      </c>
      <c r="BR71" s="24">
        <f t="shared" si="48"/>
        <v>0</v>
      </c>
      <c r="BS71" s="24">
        <f t="shared" si="48"/>
        <v>0</v>
      </c>
      <c r="BT71" s="24">
        <f t="shared" si="48"/>
        <v>0</v>
      </c>
    </row>
    <row r="72" spans="1:72" outlineLevel="1" x14ac:dyDescent="0.25">
      <c r="A72" s="11" t="s">
        <v>35</v>
      </c>
      <c r="C72" s="2" t="s">
        <v>111</v>
      </c>
      <c r="D72" s="8">
        <f>IFERROR(
GETPIVOTDATA("[Base_Tarjetas].[Importe]",TDinamica_R!$A$3,
"[Base_Tarjetas].[PERIODO]","[Base_Tarjetas].[PERIODO].&amp;[" &amp; TEXT(D$6,"yyyymm") &amp; "]",
"[Base_Tarjetas].[Metrica]","[Base_Tarjetas].[Metrica].&amp;[" &amp; $A72 &amp; "]",
"[Base_Tarjetas].[SEGMENTO_DESCRIP]","[Base_Tarjetas].[SEGMENTO_DESCRIP].&amp;[" &amp; $C$6 &amp; "]",
"[Base_Tarjetas].[SITUACION]","[Base_Tarjetas].[SITUACION].&amp;[" &amp; $C72 &amp; "]",
"[Base_Tarjetas].[TIPO]","[Base_Tarjetas].[TIPO].&amp;[" &amp; $C$1 &amp; "]")/1000,
0)</f>
        <v>0</v>
      </c>
      <c r="E72" s="8">
        <f>IFERROR(
GETPIVOTDATA("[Base_Tarjetas].[Importe]",TDinamica_R!$A$3,
"[Base_Tarjetas].[PERIODO]","[Base_Tarjetas].[PERIODO].&amp;[" &amp; TEXT(E$6,"yyyymm") &amp; "]",
"[Base_Tarjetas].[Metrica]","[Base_Tarjetas].[Metrica].&amp;[" &amp; $A72 &amp; "]",
"[Base_Tarjetas].[SEGMENTO_DESCRIP]","[Base_Tarjetas].[SEGMENTO_DESCRIP].&amp;[" &amp; $C$6 &amp; "]",
"[Base_Tarjetas].[SITUACION]","[Base_Tarjetas].[SITUACION].&amp;[" &amp; $C72 &amp; "]",
"[Base_Tarjetas].[TIPO]","[Base_Tarjetas].[TIPO].&amp;[" &amp; $C$1 &amp; "]")/1000,
0)</f>
        <v>0</v>
      </c>
      <c r="F72" s="8">
        <f>IFERROR(
GETPIVOTDATA("[Base_Tarjetas].[Importe]",TDinamica_R!$A$3,
"[Base_Tarjetas].[PERIODO]","[Base_Tarjetas].[PERIODO].&amp;[" &amp; TEXT(F$6,"yyyymm") &amp; "]",
"[Base_Tarjetas].[Metrica]","[Base_Tarjetas].[Metrica].&amp;[" &amp; $A72 &amp; "]",
"[Base_Tarjetas].[SEGMENTO_DESCRIP]","[Base_Tarjetas].[SEGMENTO_DESCRIP].&amp;[" &amp; $C$6 &amp; "]",
"[Base_Tarjetas].[SITUACION]","[Base_Tarjetas].[SITUACION].&amp;[" &amp; $C72 &amp; "]",
"[Base_Tarjetas].[TIPO]","[Base_Tarjetas].[TIPO].&amp;[" &amp; $C$1 &amp; "]")/1000,
0)</f>
        <v>0</v>
      </c>
      <c r="G72" s="8">
        <f>IFERROR(
GETPIVOTDATA("[Base_Tarjetas].[Importe]",TDinamica_R!$A$3,
"[Base_Tarjetas].[PERIODO]","[Base_Tarjetas].[PERIODO].&amp;[" &amp; TEXT(G$6,"yyyymm") &amp; "]",
"[Base_Tarjetas].[Metrica]","[Base_Tarjetas].[Metrica].&amp;[" &amp; $A72 &amp; "]",
"[Base_Tarjetas].[SEGMENTO_DESCRIP]","[Base_Tarjetas].[SEGMENTO_DESCRIP].&amp;[" &amp; $C$6 &amp; "]",
"[Base_Tarjetas].[SITUACION]","[Base_Tarjetas].[SITUACION].&amp;[" &amp; $C72 &amp; "]",
"[Base_Tarjetas].[TIPO]","[Base_Tarjetas].[TIPO].&amp;[" &amp; $C$1 &amp; "]")/1000,
0)</f>
        <v>0</v>
      </c>
      <c r="H72" s="8">
        <f>IFERROR(
GETPIVOTDATA("[Base_Tarjetas].[Importe]",TDinamica_R!$A$3,
"[Base_Tarjetas].[PERIODO]","[Base_Tarjetas].[PERIODO].&amp;[" &amp; TEXT(H$6,"yyyymm") &amp; "]",
"[Base_Tarjetas].[Metrica]","[Base_Tarjetas].[Metrica].&amp;[" &amp; $A72 &amp; "]",
"[Base_Tarjetas].[SEGMENTO_DESCRIP]","[Base_Tarjetas].[SEGMENTO_DESCRIP].&amp;[" &amp; $C$6 &amp; "]",
"[Base_Tarjetas].[SITUACION]","[Base_Tarjetas].[SITUACION].&amp;[" &amp; $C72 &amp; "]",
"[Base_Tarjetas].[TIPO]","[Base_Tarjetas].[TIPO].&amp;[" &amp; $C$1 &amp; "]")/1000,
0)</f>
        <v>0</v>
      </c>
      <c r="I72" s="8">
        <f>IFERROR(
GETPIVOTDATA("[Base_Tarjetas].[Importe]",TDinamica_R!$A$3,
"[Base_Tarjetas].[PERIODO]","[Base_Tarjetas].[PERIODO].&amp;[" &amp; TEXT(I$6,"yyyymm") &amp; "]",
"[Base_Tarjetas].[Metrica]","[Base_Tarjetas].[Metrica].&amp;[" &amp; $A72 &amp; "]",
"[Base_Tarjetas].[SEGMENTO_DESCRIP]","[Base_Tarjetas].[SEGMENTO_DESCRIP].&amp;[" &amp; $C$6 &amp; "]",
"[Base_Tarjetas].[SITUACION]","[Base_Tarjetas].[SITUACION].&amp;[" &amp; $C72 &amp; "]",
"[Base_Tarjetas].[TIPO]","[Base_Tarjetas].[TIPO].&amp;[" &amp; $C$1 &amp; "]")/1000,
0)</f>
        <v>0</v>
      </c>
      <c r="J72" s="8">
        <f>IFERROR(
GETPIVOTDATA("[Base_Tarjetas].[Importe]",TDinamica_R!$A$3,
"[Base_Tarjetas].[PERIODO]","[Base_Tarjetas].[PERIODO].&amp;[" &amp; TEXT(J$6,"yyyymm") &amp; "]",
"[Base_Tarjetas].[Metrica]","[Base_Tarjetas].[Metrica].&amp;[" &amp; $A72 &amp; "]",
"[Base_Tarjetas].[SEGMENTO_DESCRIP]","[Base_Tarjetas].[SEGMENTO_DESCRIP].&amp;[" &amp; $C$6 &amp; "]",
"[Base_Tarjetas].[SITUACION]","[Base_Tarjetas].[SITUACION].&amp;[" &amp; $C72 &amp; "]",
"[Base_Tarjetas].[TIPO]","[Base_Tarjetas].[TIPO].&amp;[" &amp; $C$1 &amp; "]")/1000,
0)</f>
        <v>0</v>
      </c>
      <c r="K72" s="8">
        <f>IFERROR(
GETPIVOTDATA("[Base_Tarjetas].[Importe]",TDinamica_R!$A$3,
"[Base_Tarjetas].[PERIODO]","[Base_Tarjetas].[PERIODO].&amp;[" &amp; TEXT(K$6,"yyyymm") &amp; "]",
"[Base_Tarjetas].[Metrica]","[Base_Tarjetas].[Metrica].&amp;[" &amp; $A72 &amp; "]",
"[Base_Tarjetas].[SEGMENTO_DESCRIP]","[Base_Tarjetas].[SEGMENTO_DESCRIP].&amp;[" &amp; $C$6 &amp; "]",
"[Base_Tarjetas].[SITUACION]","[Base_Tarjetas].[SITUACION].&amp;[" &amp; $C72 &amp; "]",
"[Base_Tarjetas].[TIPO]","[Base_Tarjetas].[TIPO].&amp;[" &amp; $C$1 &amp; "]")/1000,
0)</f>
        <v>0</v>
      </c>
      <c r="L72" s="8">
        <f>IFERROR(
GETPIVOTDATA("[Base_Tarjetas].[Importe]",TDinamica_R!$A$3,
"[Base_Tarjetas].[PERIODO]","[Base_Tarjetas].[PERIODO].&amp;[" &amp; TEXT(L$6,"yyyymm") &amp; "]",
"[Base_Tarjetas].[Metrica]","[Base_Tarjetas].[Metrica].&amp;[" &amp; $A72 &amp; "]",
"[Base_Tarjetas].[SEGMENTO_DESCRIP]","[Base_Tarjetas].[SEGMENTO_DESCRIP].&amp;[" &amp; $C$6 &amp; "]",
"[Base_Tarjetas].[SITUACION]","[Base_Tarjetas].[SITUACION].&amp;[" &amp; $C72 &amp; "]",
"[Base_Tarjetas].[TIPO]","[Base_Tarjetas].[TIPO].&amp;[" &amp; $C$1 &amp; "]")/1000,
0)</f>
        <v>0</v>
      </c>
      <c r="M72" s="8">
        <f>IFERROR(
GETPIVOTDATA("[Base_Tarjetas].[Importe]",TDinamica_R!$A$3,
"[Base_Tarjetas].[PERIODO]","[Base_Tarjetas].[PERIODO].&amp;[" &amp; TEXT(M$6,"yyyymm") &amp; "]",
"[Base_Tarjetas].[Metrica]","[Base_Tarjetas].[Metrica].&amp;[" &amp; $A72 &amp; "]",
"[Base_Tarjetas].[SEGMENTO_DESCRIP]","[Base_Tarjetas].[SEGMENTO_DESCRIP].&amp;[" &amp; $C$6 &amp; "]",
"[Base_Tarjetas].[SITUACION]","[Base_Tarjetas].[SITUACION].&amp;[" &amp; $C72 &amp; "]",
"[Base_Tarjetas].[TIPO]","[Base_Tarjetas].[TIPO].&amp;[" &amp; $C$1 &amp; "]")/1000,
0)</f>
        <v>0</v>
      </c>
      <c r="N72" s="8">
        <f>IFERROR(
GETPIVOTDATA("[Base_Tarjetas].[Importe]",TDinamica_R!$A$3,
"[Base_Tarjetas].[PERIODO]","[Base_Tarjetas].[PERIODO].&amp;[" &amp; TEXT(N$6,"yyyymm") &amp; "]",
"[Base_Tarjetas].[Metrica]","[Base_Tarjetas].[Metrica].&amp;[" &amp; $A72 &amp; "]",
"[Base_Tarjetas].[SEGMENTO_DESCRIP]","[Base_Tarjetas].[SEGMENTO_DESCRIP].&amp;[" &amp; $C$6 &amp; "]",
"[Base_Tarjetas].[SITUACION]","[Base_Tarjetas].[SITUACION].&amp;[" &amp; $C72 &amp; "]",
"[Base_Tarjetas].[TIPO]","[Base_Tarjetas].[TIPO].&amp;[" &amp; $C$1 &amp; "]")/1000,
0)</f>
        <v>0</v>
      </c>
      <c r="O72" s="8">
        <f>IFERROR(
GETPIVOTDATA("[Base_Tarjetas].[Importe]",TDinamica_R!$A$3,
"[Base_Tarjetas].[PERIODO]","[Base_Tarjetas].[PERIODO].&amp;[" &amp; TEXT(O$6,"yyyymm") &amp; "]",
"[Base_Tarjetas].[Metrica]","[Base_Tarjetas].[Metrica].&amp;[" &amp; $A72 &amp; "]",
"[Base_Tarjetas].[SEGMENTO_DESCRIP]","[Base_Tarjetas].[SEGMENTO_DESCRIP].&amp;[" &amp; $C$6 &amp; "]",
"[Base_Tarjetas].[SITUACION]","[Base_Tarjetas].[SITUACION].&amp;[" &amp; $C72 &amp; "]",
"[Base_Tarjetas].[TIPO]","[Base_Tarjetas].[TIPO].&amp;[" &amp; $C$1 &amp; "]")/1000,
0)</f>
        <v>0</v>
      </c>
      <c r="P72" s="8">
        <f>IFERROR(
GETPIVOTDATA("[Base_Tarjetas].[Importe]",TDinamica_R!$A$3,
"[Base_Tarjetas].[PERIODO]","[Base_Tarjetas].[PERIODO].&amp;[" &amp; TEXT(P$6,"yyyymm") &amp; "]",
"[Base_Tarjetas].[Metrica]","[Base_Tarjetas].[Metrica].&amp;[" &amp; $A72 &amp; "]",
"[Base_Tarjetas].[SEGMENTO_DESCRIP]","[Base_Tarjetas].[SEGMENTO_DESCRIP].&amp;[" &amp; $C$6 &amp; "]",
"[Base_Tarjetas].[SITUACION]","[Base_Tarjetas].[SITUACION].&amp;[" &amp; $C72 &amp; "]",
"[Base_Tarjetas].[TIPO]","[Base_Tarjetas].[TIPO].&amp;[" &amp; $C$1 &amp; "]")/1000,
0)</f>
        <v>0</v>
      </c>
      <c r="Q72" s="8">
        <f>IFERROR(
GETPIVOTDATA("[Base_Tarjetas].[Importe]",TDinamica_R!$A$3,
"[Base_Tarjetas].[PERIODO]","[Base_Tarjetas].[PERIODO].&amp;[" &amp; TEXT(Q$6,"yyyymm") &amp; "]",
"[Base_Tarjetas].[Metrica]","[Base_Tarjetas].[Metrica].&amp;[" &amp; $A72 &amp; "]",
"[Base_Tarjetas].[SEGMENTO_DESCRIP]","[Base_Tarjetas].[SEGMENTO_DESCRIP].&amp;[" &amp; $C$6 &amp; "]",
"[Base_Tarjetas].[SITUACION]","[Base_Tarjetas].[SITUACION].&amp;[" &amp; $C72 &amp; "]",
"[Base_Tarjetas].[TIPO]","[Base_Tarjetas].[TIPO].&amp;[" &amp; $C$1 &amp; "]")/1000,
0)</f>
        <v>0</v>
      </c>
      <c r="R72" s="8">
        <f>IFERROR(
GETPIVOTDATA("[Base_Tarjetas].[Importe]",TDinamica_R!$A$3,
"[Base_Tarjetas].[PERIODO]","[Base_Tarjetas].[PERIODO].&amp;[" &amp; TEXT(R$6,"yyyymm") &amp; "]",
"[Base_Tarjetas].[Metrica]","[Base_Tarjetas].[Metrica].&amp;[" &amp; $A72 &amp; "]",
"[Base_Tarjetas].[SEGMENTO_DESCRIP]","[Base_Tarjetas].[SEGMENTO_DESCRIP].&amp;[" &amp; $C$6 &amp; "]",
"[Base_Tarjetas].[SITUACION]","[Base_Tarjetas].[SITUACION].&amp;[" &amp; $C72 &amp; "]",
"[Base_Tarjetas].[TIPO]","[Base_Tarjetas].[TIPO].&amp;[" &amp; $C$1 &amp; "]")/1000,
0)</f>
        <v>0</v>
      </c>
      <c r="S72" s="8">
        <f>IFERROR(
GETPIVOTDATA("[Base_Tarjetas].[Importe]",TDinamica_R!$A$3,
"[Base_Tarjetas].[PERIODO]","[Base_Tarjetas].[PERIODO].&amp;[" &amp; TEXT(S$6,"yyyymm") &amp; "]",
"[Base_Tarjetas].[Metrica]","[Base_Tarjetas].[Metrica].&amp;[" &amp; $A72 &amp; "]",
"[Base_Tarjetas].[SEGMENTO_DESCRIP]","[Base_Tarjetas].[SEGMENTO_DESCRIP].&amp;[" &amp; $C$6 &amp; "]",
"[Base_Tarjetas].[SITUACION]","[Base_Tarjetas].[SITUACION].&amp;[" &amp; $C72 &amp; "]",
"[Base_Tarjetas].[TIPO]","[Base_Tarjetas].[TIPO].&amp;[" &amp; $C$1 &amp; "]")/1000,
0)</f>
        <v>0</v>
      </c>
      <c r="T72" s="8">
        <f>IFERROR(
GETPIVOTDATA("[Base_Tarjetas].[Importe]",TDinamica_R!$A$3,
"[Base_Tarjetas].[PERIODO]","[Base_Tarjetas].[PERIODO].&amp;[" &amp; TEXT(T$6,"yyyymm") &amp; "]",
"[Base_Tarjetas].[Metrica]","[Base_Tarjetas].[Metrica].&amp;[" &amp; $A72 &amp; "]",
"[Base_Tarjetas].[SEGMENTO_DESCRIP]","[Base_Tarjetas].[SEGMENTO_DESCRIP].&amp;[" &amp; $C$6 &amp; "]",
"[Base_Tarjetas].[SITUACION]","[Base_Tarjetas].[SITUACION].&amp;[" &amp; $C72 &amp; "]",
"[Base_Tarjetas].[TIPO]","[Base_Tarjetas].[TIPO].&amp;[" &amp; $C$1 &amp; "]")/1000,
0)</f>
        <v>0</v>
      </c>
      <c r="U72" s="8">
        <f>IFERROR(
GETPIVOTDATA("[Base_Tarjetas].[Importe]",TDinamica_R!$A$3,
"[Base_Tarjetas].[PERIODO]","[Base_Tarjetas].[PERIODO].&amp;[" &amp; TEXT(U$6,"yyyymm") &amp; "]",
"[Base_Tarjetas].[Metrica]","[Base_Tarjetas].[Metrica].&amp;[" &amp; $A72 &amp; "]",
"[Base_Tarjetas].[SEGMENTO_DESCRIP]","[Base_Tarjetas].[SEGMENTO_DESCRIP].&amp;[" &amp; $C$6 &amp; "]",
"[Base_Tarjetas].[SITUACION]","[Base_Tarjetas].[SITUACION].&amp;[" &amp; $C72 &amp; "]",
"[Base_Tarjetas].[TIPO]","[Base_Tarjetas].[TIPO].&amp;[" &amp; $C$1 &amp; "]")/1000,
0)</f>
        <v>0</v>
      </c>
      <c r="V72" s="8">
        <f>IFERROR(
GETPIVOTDATA("[Base_Tarjetas].[Importe]",TDinamica_R!$A$3,
"[Base_Tarjetas].[PERIODO]","[Base_Tarjetas].[PERIODO].&amp;[" &amp; TEXT(V$6,"yyyymm") &amp; "]",
"[Base_Tarjetas].[Metrica]","[Base_Tarjetas].[Metrica].&amp;[" &amp; $A72 &amp; "]",
"[Base_Tarjetas].[SEGMENTO_DESCRIP]","[Base_Tarjetas].[SEGMENTO_DESCRIP].&amp;[" &amp; $C$6 &amp; "]",
"[Base_Tarjetas].[SITUACION]","[Base_Tarjetas].[SITUACION].&amp;[" &amp; $C72 &amp; "]",
"[Base_Tarjetas].[TIPO]","[Base_Tarjetas].[TIPO].&amp;[" &amp; $C$1 &amp; "]")/1000,
0)</f>
        <v>0</v>
      </c>
      <c r="W72" s="8">
        <f>IFERROR(
GETPIVOTDATA("[Base_Tarjetas].[Importe]",TDinamica_R!$A$3,
"[Base_Tarjetas].[PERIODO]","[Base_Tarjetas].[PERIODO].&amp;[" &amp; TEXT(W$6,"yyyymm") &amp; "]",
"[Base_Tarjetas].[Metrica]","[Base_Tarjetas].[Metrica].&amp;[" &amp; $A72 &amp; "]",
"[Base_Tarjetas].[SEGMENTO_DESCRIP]","[Base_Tarjetas].[SEGMENTO_DESCRIP].&amp;[" &amp; $C$6 &amp; "]",
"[Base_Tarjetas].[SITUACION]","[Base_Tarjetas].[SITUACION].&amp;[" &amp; $C72 &amp; "]",
"[Base_Tarjetas].[TIPO]","[Base_Tarjetas].[TIPO].&amp;[" &amp; $C$1 &amp; "]")/1000,
0)</f>
        <v>0</v>
      </c>
      <c r="X72" s="8">
        <f>IFERROR(
GETPIVOTDATA("[Base_Tarjetas].[Importe]",TDinamica_R!$A$3,
"[Base_Tarjetas].[PERIODO]","[Base_Tarjetas].[PERIODO].&amp;[" &amp; TEXT(X$6,"yyyymm") &amp; "]",
"[Base_Tarjetas].[Metrica]","[Base_Tarjetas].[Metrica].&amp;[" &amp; $A72 &amp; "]",
"[Base_Tarjetas].[SEGMENTO_DESCRIP]","[Base_Tarjetas].[SEGMENTO_DESCRIP].&amp;[" &amp; $C$6 &amp; "]",
"[Base_Tarjetas].[SITUACION]","[Base_Tarjetas].[SITUACION].&amp;[" &amp; $C72 &amp; "]",
"[Base_Tarjetas].[TIPO]","[Base_Tarjetas].[TIPO].&amp;[" &amp; $C$1 &amp; "]")/1000,
0)</f>
        <v>0</v>
      </c>
      <c r="Y72" s="8">
        <f>IFERROR(
GETPIVOTDATA("[Base_Tarjetas].[Importe]",TDinamica_R!$A$3,
"[Base_Tarjetas].[PERIODO]","[Base_Tarjetas].[PERIODO].&amp;[" &amp; TEXT(Y$6,"yyyymm") &amp; "]",
"[Base_Tarjetas].[Metrica]","[Base_Tarjetas].[Metrica].&amp;[" &amp; $A72 &amp; "]",
"[Base_Tarjetas].[SEGMENTO_DESCRIP]","[Base_Tarjetas].[SEGMENTO_DESCRIP].&amp;[" &amp; $C$6 &amp; "]",
"[Base_Tarjetas].[SITUACION]","[Base_Tarjetas].[SITUACION].&amp;[" &amp; $C72 &amp; "]",
"[Base_Tarjetas].[TIPO]","[Base_Tarjetas].[TIPO].&amp;[" &amp; $C$1 &amp; "]")/1000,
0)</f>
        <v>0</v>
      </c>
      <c r="Z72" s="8">
        <f>IFERROR(
GETPIVOTDATA("[Base_Tarjetas].[Importe]",TDinamica_R!$A$3,
"[Base_Tarjetas].[PERIODO]","[Base_Tarjetas].[PERIODO].&amp;[" &amp; TEXT(Z$6,"yyyymm") &amp; "]",
"[Base_Tarjetas].[Metrica]","[Base_Tarjetas].[Metrica].&amp;[" &amp; $A72 &amp; "]",
"[Base_Tarjetas].[SEGMENTO_DESCRIP]","[Base_Tarjetas].[SEGMENTO_DESCRIP].&amp;[" &amp; $C$6 &amp; "]",
"[Base_Tarjetas].[SITUACION]","[Base_Tarjetas].[SITUACION].&amp;[" &amp; $C72 &amp; "]",
"[Base_Tarjetas].[TIPO]","[Base_Tarjetas].[TIPO].&amp;[" &amp; $C$1 &amp; "]")/1000,
0)</f>
        <v>0</v>
      </c>
      <c r="AA72" s="8">
        <f>IFERROR(
GETPIVOTDATA("[Base_Tarjetas].[Importe]",TDinamica_R!$A$3,
"[Base_Tarjetas].[PERIODO]","[Base_Tarjetas].[PERIODO].&amp;[" &amp; TEXT(AA$6,"yyyymm") &amp; "]",
"[Base_Tarjetas].[Metrica]","[Base_Tarjetas].[Metrica].&amp;[" &amp; $A72 &amp; "]",
"[Base_Tarjetas].[SEGMENTO_DESCRIP]","[Base_Tarjetas].[SEGMENTO_DESCRIP].&amp;[" &amp; $C$6 &amp; "]",
"[Base_Tarjetas].[SITUACION]","[Base_Tarjetas].[SITUACION].&amp;[" &amp; $C72 &amp; "]",
"[Base_Tarjetas].[TIPO]","[Base_Tarjetas].[TIPO].&amp;[" &amp; $C$1 &amp; "]")/1000,
0)</f>
        <v>0</v>
      </c>
      <c r="AB72" s="8">
        <f>IFERROR(
GETPIVOTDATA("[Base_Tarjetas].[Importe]",TDinamica_R!$A$3,
"[Base_Tarjetas].[PERIODO]","[Base_Tarjetas].[PERIODO].&amp;[" &amp; TEXT(AB$6,"yyyymm") &amp; "]",
"[Base_Tarjetas].[Metrica]","[Base_Tarjetas].[Metrica].&amp;[" &amp; $A72 &amp; "]",
"[Base_Tarjetas].[SEGMENTO_DESCRIP]","[Base_Tarjetas].[SEGMENTO_DESCRIP].&amp;[" &amp; $C$6 &amp; "]",
"[Base_Tarjetas].[SITUACION]","[Base_Tarjetas].[SITUACION].&amp;[" &amp; $C72 &amp; "]",
"[Base_Tarjetas].[TIPO]","[Base_Tarjetas].[TIPO].&amp;[" &amp; $C$1 &amp; "]")/1000,
0)</f>
        <v>0</v>
      </c>
      <c r="AC72" s="8">
        <f>IFERROR(
GETPIVOTDATA("[Base_Tarjetas].[Importe]",TDinamica_R!$A$3,
"[Base_Tarjetas].[PERIODO]","[Base_Tarjetas].[PERIODO].&amp;[" &amp; TEXT(AC$6,"yyyymm") &amp; "]",
"[Base_Tarjetas].[Metrica]","[Base_Tarjetas].[Metrica].&amp;[" &amp; $A72 &amp; "]",
"[Base_Tarjetas].[SEGMENTO_DESCRIP]","[Base_Tarjetas].[SEGMENTO_DESCRIP].&amp;[" &amp; $C$6 &amp; "]",
"[Base_Tarjetas].[SITUACION]","[Base_Tarjetas].[SITUACION].&amp;[" &amp; $C72 &amp; "]",
"[Base_Tarjetas].[TIPO]","[Base_Tarjetas].[TIPO].&amp;[" &amp; $C$1 &amp; "]")/1000,
0)</f>
        <v>0</v>
      </c>
      <c r="AD72" s="8">
        <f>IFERROR(
GETPIVOTDATA("[Base_Tarjetas].[Importe]",TDinamica_R!$A$3,
"[Base_Tarjetas].[PERIODO]","[Base_Tarjetas].[PERIODO].&amp;[" &amp; TEXT(AD$6,"yyyymm") &amp; "]",
"[Base_Tarjetas].[Metrica]","[Base_Tarjetas].[Metrica].&amp;[" &amp; $A72 &amp; "]",
"[Base_Tarjetas].[SEGMENTO_DESCRIP]","[Base_Tarjetas].[SEGMENTO_DESCRIP].&amp;[" &amp; $C$6 &amp; "]",
"[Base_Tarjetas].[SITUACION]","[Base_Tarjetas].[SITUACION].&amp;[" &amp; $C72 &amp; "]",
"[Base_Tarjetas].[TIPO]","[Base_Tarjetas].[TIPO].&amp;[" &amp; $C$1 &amp; "]")/1000,
0)</f>
        <v>0</v>
      </c>
      <c r="AE72" s="8">
        <f>IFERROR(
GETPIVOTDATA("[Base_Tarjetas].[Importe]",TDinamica_R!$A$3,
"[Base_Tarjetas].[PERIODO]","[Base_Tarjetas].[PERIODO].&amp;[" &amp; TEXT(AE$6,"yyyymm") &amp; "]",
"[Base_Tarjetas].[Metrica]","[Base_Tarjetas].[Metrica].&amp;[" &amp; $A72 &amp; "]",
"[Base_Tarjetas].[SEGMENTO_DESCRIP]","[Base_Tarjetas].[SEGMENTO_DESCRIP].&amp;[" &amp; $C$6 &amp; "]",
"[Base_Tarjetas].[SITUACION]","[Base_Tarjetas].[SITUACION].&amp;[" &amp; $C72 &amp; "]",
"[Base_Tarjetas].[TIPO]","[Base_Tarjetas].[TIPO].&amp;[" &amp; $C$1 &amp; "]")/1000,
0)</f>
        <v>0</v>
      </c>
      <c r="AF72" s="8">
        <f>IFERROR(
GETPIVOTDATA("[Base_Tarjetas].[Importe]",TDinamica_R!$A$3,
"[Base_Tarjetas].[PERIODO]","[Base_Tarjetas].[PERIODO].&amp;[" &amp; TEXT(AF$6,"yyyymm") &amp; "]",
"[Base_Tarjetas].[Metrica]","[Base_Tarjetas].[Metrica].&amp;[" &amp; $A72 &amp; "]",
"[Base_Tarjetas].[SEGMENTO_DESCRIP]","[Base_Tarjetas].[SEGMENTO_DESCRIP].&amp;[" &amp; $C$6 &amp; "]",
"[Base_Tarjetas].[SITUACION]","[Base_Tarjetas].[SITUACION].&amp;[" &amp; $C72 &amp; "]",
"[Base_Tarjetas].[TIPO]","[Base_Tarjetas].[TIPO].&amp;[" &amp; $C$1 &amp; "]")/1000,
0)</f>
        <v>0</v>
      </c>
      <c r="AG72" s="8">
        <f>IFERROR(
GETPIVOTDATA("[Base_Tarjetas].[Importe]",TDinamica_R!$A$3,
"[Base_Tarjetas].[PERIODO]","[Base_Tarjetas].[PERIODO].&amp;[" &amp; TEXT(AG$6,"yyyymm") &amp; "]",
"[Base_Tarjetas].[Metrica]","[Base_Tarjetas].[Metrica].&amp;[" &amp; $A72 &amp; "]",
"[Base_Tarjetas].[SEGMENTO_DESCRIP]","[Base_Tarjetas].[SEGMENTO_DESCRIP].&amp;[" &amp; $C$6 &amp; "]",
"[Base_Tarjetas].[SITUACION]","[Base_Tarjetas].[SITUACION].&amp;[" &amp; $C72 &amp; "]",
"[Base_Tarjetas].[TIPO]","[Base_Tarjetas].[TIPO].&amp;[" &amp; $C$1 &amp; "]")/1000,
0)</f>
        <v>0</v>
      </c>
      <c r="AH72" s="8">
        <f>IFERROR(
GETPIVOTDATA("[Base_Tarjetas].[Importe]",TDinamica_R!$A$3,
"[Base_Tarjetas].[PERIODO]","[Base_Tarjetas].[PERIODO].&amp;[" &amp; TEXT(AH$6,"yyyymm") &amp; "]",
"[Base_Tarjetas].[Metrica]","[Base_Tarjetas].[Metrica].&amp;[" &amp; $A72 &amp; "]",
"[Base_Tarjetas].[SEGMENTO_DESCRIP]","[Base_Tarjetas].[SEGMENTO_DESCRIP].&amp;[" &amp; $C$6 &amp; "]",
"[Base_Tarjetas].[SITUACION]","[Base_Tarjetas].[SITUACION].&amp;[" &amp; $C72 &amp; "]",
"[Base_Tarjetas].[TIPO]","[Base_Tarjetas].[TIPO].&amp;[" &amp; $C$1 &amp; "]")/1000,
0)</f>
        <v>0</v>
      </c>
      <c r="AI72" s="8">
        <f>IFERROR(
GETPIVOTDATA("[Base_Tarjetas].[Importe]",TDinamica_R!$A$3,
"[Base_Tarjetas].[PERIODO]","[Base_Tarjetas].[PERIODO].&amp;[" &amp; TEXT(AI$6,"yyyymm") &amp; "]",
"[Base_Tarjetas].[Metrica]","[Base_Tarjetas].[Metrica].&amp;[" &amp; $A72 &amp; "]",
"[Base_Tarjetas].[SEGMENTO_DESCRIP]","[Base_Tarjetas].[SEGMENTO_DESCRIP].&amp;[" &amp; $C$6 &amp; "]",
"[Base_Tarjetas].[SITUACION]","[Base_Tarjetas].[SITUACION].&amp;[" &amp; $C72 &amp; "]",
"[Base_Tarjetas].[TIPO]","[Base_Tarjetas].[TIPO].&amp;[" &amp; $C$1 &amp; "]")/1000,
0)</f>
        <v>0</v>
      </c>
      <c r="AJ72" s="8">
        <f>IFERROR(
GETPIVOTDATA("[Base_Tarjetas].[Importe]",TDinamica_R!$A$3,
"[Base_Tarjetas].[PERIODO]","[Base_Tarjetas].[PERIODO].&amp;[" &amp; TEXT(AJ$6,"yyyymm") &amp; "]",
"[Base_Tarjetas].[Metrica]","[Base_Tarjetas].[Metrica].&amp;[" &amp; $A72 &amp; "]",
"[Base_Tarjetas].[SEGMENTO_DESCRIP]","[Base_Tarjetas].[SEGMENTO_DESCRIP].&amp;[" &amp; $C$6 &amp; "]",
"[Base_Tarjetas].[SITUACION]","[Base_Tarjetas].[SITUACION].&amp;[" &amp; $C72 &amp; "]",
"[Base_Tarjetas].[TIPO]","[Base_Tarjetas].[TIPO].&amp;[" &amp; $C$1 &amp; "]")/1000,
0)</f>
        <v>0</v>
      </c>
      <c r="AK72" s="8">
        <f>IFERROR(
GETPIVOTDATA("[Base_Tarjetas].[Importe]",TDinamica_R!$A$3,
"[Base_Tarjetas].[PERIODO]","[Base_Tarjetas].[PERIODO].&amp;[" &amp; TEXT(AK$6,"yyyymm") &amp; "]",
"[Base_Tarjetas].[Metrica]","[Base_Tarjetas].[Metrica].&amp;[" &amp; $A72 &amp; "]",
"[Base_Tarjetas].[SEGMENTO_DESCRIP]","[Base_Tarjetas].[SEGMENTO_DESCRIP].&amp;[" &amp; $C$6 &amp; "]",
"[Base_Tarjetas].[SITUACION]","[Base_Tarjetas].[SITUACION].&amp;[" &amp; $C72 &amp; "]",
"[Base_Tarjetas].[TIPO]","[Base_Tarjetas].[TIPO].&amp;[" &amp; $C$1 &amp; "]")/1000,
0)</f>
        <v>0</v>
      </c>
      <c r="AL72" s="8">
        <f>IFERROR(
GETPIVOTDATA("[Base_Tarjetas].[Importe]",TDinamica_R!$A$3,
"[Base_Tarjetas].[PERIODO]","[Base_Tarjetas].[PERIODO].&amp;[" &amp; TEXT(AL$6,"yyyymm") &amp; "]",
"[Base_Tarjetas].[Metrica]","[Base_Tarjetas].[Metrica].&amp;[" &amp; $A72 &amp; "]",
"[Base_Tarjetas].[SEGMENTO_DESCRIP]","[Base_Tarjetas].[SEGMENTO_DESCRIP].&amp;[" &amp; $C$6 &amp; "]",
"[Base_Tarjetas].[SITUACION]","[Base_Tarjetas].[SITUACION].&amp;[" &amp; $C72 &amp; "]",
"[Base_Tarjetas].[TIPO]","[Base_Tarjetas].[TIPO].&amp;[" &amp; $C$1 &amp; "]")/1000,
0)</f>
        <v>0</v>
      </c>
      <c r="AM72" s="8">
        <f>IFERROR(
GETPIVOTDATA("[Base_Tarjetas].[Importe]",TDinamica_R!$A$3,
"[Base_Tarjetas].[PERIODO]","[Base_Tarjetas].[PERIODO].&amp;[" &amp; TEXT(AM$6,"yyyymm") &amp; "]",
"[Base_Tarjetas].[Metrica]","[Base_Tarjetas].[Metrica].&amp;[" &amp; $A72 &amp; "]",
"[Base_Tarjetas].[SEGMENTO_DESCRIP]","[Base_Tarjetas].[SEGMENTO_DESCRIP].&amp;[" &amp; $C$6 &amp; "]",
"[Base_Tarjetas].[SITUACION]","[Base_Tarjetas].[SITUACION].&amp;[" &amp; $C72 &amp; "]",
"[Base_Tarjetas].[TIPO]","[Base_Tarjetas].[TIPO].&amp;[" &amp; $C$1 &amp; "]")/1000,
0)</f>
        <v>0</v>
      </c>
      <c r="AN72" s="8">
        <f>IFERROR(
GETPIVOTDATA("[Base_Tarjetas].[Importe]",TDinamica_R!$A$3,
"[Base_Tarjetas].[PERIODO]","[Base_Tarjetas].[PERIODO].&amp;[" &amp; TEXT(AN$6,"yyyymm") &amp; "]",
"[Base_Tarjetas].[Metrica]","[Base_Tarjetas].[Metrica].&amp;[" &amp; $A72 &amp; "]",
"[Base_Tarjetas].[SEGMENTO_DESCRIP]","[Base_Tarjetas].[SEGMENTO_DESCRIP].&amp;[" &amp; $C$6 &amp; "]",
"[Base_Tarjetas].[SITUACION]","[Base_Tarjetas].[SITUACION].&amp;[" &amp; $C72 &amp; "]",
"[Base_Tarjetas].[TIPO]","[Base_Tarjetas].[TIPO].&amp;[" &amp; $C$1 &amp; "]")/1000,
0)</f>
        <v>0</v>
      </c>
      <c r="AO72" s="8">
        <f>IFERROR(
GETPIVOTDATA("[Base_Tarjetas].[Importe]",TDinamica_R!$A$3,
"[Base_Tarjetas].[PERIODO]","[Base_Tarjetas].[PERIODO].&amp;[" &amp; TEXT(AO$6,"yyyymm") &amp; "]",
"[Base_Tarjetas].[Metrica]","[Base_Tarjetas].[Metrica].&amp;[" &amp; $A72 &amp; "]",
"[Base_Tarjetas].[SEGMENTO_DESCRIP]","[Base_Tarjetas].[SEGMENTO_DESCRIP].&amp;[" &amp; $C$6 &amp; "]",
"[Base_Tarjetas].[SITUACION]","[Base_Tarjetas].[SITUACION].&amp;[" &amp; $C72 &amp; "]",
"[Base_Tarjetas].[TIPO]","[Base_Tarjetas].[TIPO].&amp;[" &amp; $C$1 &amp; "]")/1000,
0)</f>
        <v>0</v>
      </c>
      <c r="AP72" s="8">
        <f>IFERROR(
GETPIVOTDATA("[Base_Tarjetas].[Importe]",TDinamica_R!$A$3,
"[Base_Tarjetas].[PERIODO]","[Base_Tarjetas].[PERIODO].&amp;[" &amp; TEXT(AP$6,"yyyymm") &amp; "]",
"[Base_Tarjetas].[Metrica]","[Base_Tarjetas].[Metrica].&amp;[" &amp; $A72 &amp; "]",
"[Base_Tarjetas].[SEGMENTO_DESCRIP]","[Base_Tarjetas].[SEGMENTO_DESCRIP].&amp;[" &amp; $C$6 &amp; "]",
"[Base_Tarjetas].[SITUACION]","[Base_Tarjetas].[SITUACION].&amp;[" &amp; $C72 &amp; "]",
"[Base_Tarjetas].[TIPO]","[Base_Tarjetas].[TIPO].&amp;[" &amp; $C$1 &amp; "]")/1000,
0)</f>
        <v>0</v>
      </c>
      <c r="AQ72" s="8">
        <f>IFERROR(
GETPIVOTDATA("[Base_Tarjetas].[Importe]",TDinamica_R!$A$3,
"[Base_Tarjetas].[PERIODO]","[Base_Tarjetas].[PERIODO].&amp;[" &amp; TEXT(AQ$6,"yyyymm") &amp; "]",
"[Base_Tarjetas].[Metrica]","[Base_Tarjetas].[Metrica].&amp;[" &amp; $A72 &amp; "]",
"[Base_Tarjetas].[SEGMENTO_DESCRIP]","[Base_Tarjetas].[SEGMENTO_DESCRIP].&amp;[" &amp; $C$6 &amp; "]",
"[Base_Tarjetas].[SITUACION]","[Base_Tarjetas].[SITUACION].&amp;[" &amp; $C72 &amp; "]",
"[Base_Tarjetas].[TIPO]","[Base_Tarjetas].[TIPO].&amp;[" &amp; $C$1 &amp; "]")/1000,
0)</f>
        <v>0</v>
      </c>
      <c r="AR72" s="8">
        <f>IFERROR(
GETPIVOTDATA("[Base_Tarjetas].[Importe]",TDinamica_R!$A$3,
"[Base_Tarjetas].[PERIODO]","[Base_Tarjetas].[PERIODO].&amp;[" &amp; TEXT(AR$6,"yyyymm") &amp; "]",
"[Base_Tarjetas].[Metrica]","[Base_Tarjetas].[Metrica].&amp;[" &amp; $A72 &amp; "]",
"[Base_Tarjetas].[SEGMENTO_DESCRIP]","[Base_Tarjetas].[SEGMENTO_DESCRIP].&amp;[" &amp; $C$6 &amp; "]",
"[Base_Tarjetas].[SITUACION]","[Base_Tarjetas].[SITUACION].&amp;[" &amp; $C72 &amp; "]",
"[Base_Tarjetas].[TIPO]","[Base_Tarjetas].[TIPO].&amp;[" &amp; $C$1 &amp; "]")/1000,
0)</f>
        <v>0</v>
      </c>
      <c r="AS72" s="8">
        <f>IFERROR(
GETPIVOTDATA("[Base_Tarjetas].[Importe]",TDinamica_R!$A$3,
"[Base_Tarjetas].[PERIODO]","[Base_Tarjetas].[PERIODO].&amp;[" &amp; TEXT(AS$6,"yyyymm") &amp; "]",
"[Base_Tarjetas].[Metrica]","[Base_Tarjetas].[Metrica].&amp;[" &amp; $A72 &amp; "]",
"[Base_Tarjetas].[SEGMENTO_DESCRIP]","[Base_Tarjetas].[SEGMENTO_DESCRIP].&amp;[" &amp; $C$6 &amp; "]",
"[Base_Tarjetas].[SITUACION]","[Base_Tarjetas].[SITUACION].&amp;[" &amp; $C72 &amp; "]",
"[Base_Tarjetas].[TIPO]","[Base_Tarjetas].[TIPO].&amp;[" &amp; $C$1 &amp; "]")/1000,
0)</f>
        <v>0</v>
      </c>
      <c r="AT72" s="8">
        <f>IFERROR(
GETPIVOTDATA("[Base_Tarjetas].[Importe]",TDinamica_R!$A$3,
"[Base_Tarjetas].[PERIODO]","[Base_Tarjetas].[PERIODO].&amp;[" &amp; TEXT(AT$6,"yyyymm") &amp; "]",
"[Base_Tarjetas].[Metrica]","[Base_Tarjetas].[Metrica].&amp;[" &amp; $A72 &amp; "]",
"[Base_Tarjetas].[SEGMENTO_DESCRIP]","[Base_Tarjetas].[SEGMENTO_DESCRIP].&amp;[" &amp; $C$6 &amp; "]",
"[Base_Tarjetas].[SITUACION]","[Base_Tarjetas].[SITUACION].&amp;[" &amp; $C72 &amp; "]",
"[Base_Tarjetas].[TIPO]","[Base_Tarjetas].[TIPO].&amp;[" &amp; $C$1 &amp; "]")/1000,
0)</f>
        <v>0</v>
      </c>
      <c r="AU72" s="8">
        <f>IFERROR(
GETPIVOTDATA("[Base_Tarjetas].[Importe]",TDinamica_R!$A$3,
"[Base_Tarjetas].[PERIODO]","[Base_Tarjetas].[PERIODO].&amp;[" &amp; TEXT(AU$6,"yyyymm") &amp; "]",
"[Base_Tarjetas].[Metrica]","[Base_Tarjetas].[Metrica].&amp;[" &amp; $A72 &amp; "]",
"[Base_Tarjetas].[SEGMENTO_DESCRIP]","[Base_Tarjetas].[SEGMENTO_DESCRIP].&amp;[" &amp; $C$6 &amp; "]",
"[Base_Tarjetas].[SITUACION]","[Base_Tarjetas].[SITUACION].&amp;[" &amp; $C72 &amp; "]",
"[Base_Tarjetas].[TIPO]","[Base_Tarjetas].[TIPO].&amp;[" &amp; $C$1 &amp; "]")/1000,
0)</f>
        <v>0</v>
      </c>
      <c r="AV72" s="8">
        <f>IFERROR(
GETPIVOTDATA("[Base_Tarjetas].[Importe]",TDinamica_R!$A$3,
"[Base_Tarjetas].[PERIODO]","[Base_Tarjetas].[PERIODO].&amp;[" &amp; TEXT(AV$6,"yyyymm") &amp; "]",
"[Base_Tarjetas].[Metrica]","[Base_Tarjetas].[Metrica].&amp;[" &amp; $A72 &amp; "]",
"[Base_Tarjetas].[SEGMENTO_DESCRIP]","[Base_Tarjetas].[SEGMENTO_DESCRIP].&amp;[" &amp; $C$6 &amp; "]",
"[Base_Tarjetas].[SITUACION]","[Base_Tarjetas].[SITUACION].&amp;[" &amp; $C72 &amp; "]",
"[Base_Tarjetas].[TIPO]","[Base_Tarjetas].[TIPO].&amp;[" &amp; $C$1 &amp; "]")/1000,
0)</f>
        <v>0</v>
      </c>
      <c r="AW72" s="8">
        <f>IFERROR(
GETPIVOTDATA("[Base_Tarjetas].[Importe]",TDinamica_R!$A$3,
"[Base_Tarjetas].[PERIODO]","[Base_Tarjetas].[PERIODO].&amp;[" &amp; TEXT(AW$6,"yyyymm") &amp; "]",
"[Base_Tarjetas].[Metrica]","[Base_Tarjetas].[Metrica].&amp;[" &amp; $A72 &amp; "]",
"[Base_Tarjetas].[SEGMENTO_DESCRIP]","[Base_Tarjetas].[SEGMENTO_DESCRIP].&amp;[" &amp; $C$6 &amp; "]",
"[Base_Tarjetas].[SITUACION]","[Base_Tarjetas].[SITUACION].&amp;[" &amp; $C72 &amp; "]",
"[Base_Tarjetas].[TIPO]","[Base_Tarjetas].[TIPO].&amp;[" &amp; $C$1 &amp; "]")/1000,
0)</f>
        <v>0</v>
      </c>
      <c r="AX72" s="8">
        <f>IFERROR(
GETPIVOTDATA("[Base_Tarjetas].[Importe]",TDinamica_R!$A$3,
"[Base_Tarjetas].[PERIODO]","[Base_Tarjetas].[PERIODO].&amp;[" &amp; TEXT(AX$6,"yyyymm") &amp; "]",
"[Base_Tarjetas].[Metrica]","[Base_Tarjetas].[Metrica].&amp;[" &amp; $A72 &amp; "]",
"[Base_Tarjetas].[SEGMENTO_DESCRIP]","[Base_Tarjetas].[SEGMENTO_DESCRIP].&amp;[" &amp; $C$6 &amp; "]",
"[Base_Tarjetas].[SITUACION]","[Base_Tarjetas].[SITUACION].&amp;[" &amp; $C72 &amp; "]",
"[Base_Tarjetas].[TIPO]","[Base_Tarjetas].[TIPO].&amp;[" &amp; $C$1 &amp; "]")/1000,
0)</f>
        <v>0</v>
      </c>
      <c r="AY72" s="8">
        <f>IFERROR(
GETPIVOTDATA("[Base_Tarjetas].[Importe]",TDinamica_R!$A$3,
"[Base_Tarjetas].[PERIODO]","[Base_Tarjetas].[PERIODO].&amp;[" &amp; TEXT(AY$6,"yyyymm") &amp; "]",
"[Base_Tarjetas].[Metrica]","[Base_Tarjetas].[Metrica].&amp;[" &amp; $A72 &amp; "]",
"[Base_Tarjetas].[SEGMENTO_DESCRIP]","[Base_Tarjetas].[SEGMENTO_DESCRIP].&amp;[" &amp; $C$6 &amp; "]",
"[Base_Tarjetas].[SITUACION]","[Base_Tarjetas].[SITUACION].&amp;[" &amp; $C72 &amp; "]",
"[Base_Tarjetas].[TIPO]","[Base_Tarjetas].[TIPO].&amp;[" &amp; $C$1 &amp; "]")/1000,
0)</f>
        <v>0</v>
      </c>
      <c r="AZ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TEXT(AZ$6,"yyyymm") &amp; "]"),
0)</f>
        <v>0</v>
      </c>
      <c r="BA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TEXT(BA$6,"yyyymm") &amp; "]"),
0)</f>
        <v>0</v>
      </c>
      <c r="BB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TEXT(BB$6,"yyyymm") &amp; "]"),
0)</f>
        <v>0</v>
      </c>
      <c r="BC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TEXT(BC$6,"yyyymm") &amp; "]"),
0)</f>
        <v>0</v>
      </c>
      <c r="BD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TEXT(BD$6,"yyyymm") &amp; "]"),
0)</f>
        <v>0</v>
      </c>
      <c r="BE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TEXT(BE$6,"yyyymm") &amp; "]"),
0)</f>
        <v>0</v>
      </c>
      <c r="BF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TEXT(BF$6,"yyyymm") &amp; "]"),
0)</f>
        <v>0</v>
      </c>
      <c r="BG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TEXT(BG$6,"yyyymm") &amp; "]"),
0)</f>
        <v>0</v>
      </c>
      <c r="BH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TEXT(BH$6,"yyyymm") &amp; "]"),
0)</f>
        <v>0</v>
      </c>
      <c r="BI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TEXT(BI$6,"yyyymm") &amp; "]"),
0)</f>
        <v>0</v>
      </c>
      <c r="BJ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TEXT(BJ$6,"yyyymm") &amp; "]"),
0)</f>
        <v>0</v>
      </c>
      <c r="BK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TEXT(BK$6,"yyyymm") &amp; "]"),
0)</f>
        <v>0</v>
      </c>
      <c r="BO72" s="24">
        <f t="shared" si="48"/>
        <v>0</v>
      </c>
      <c r="BP72" s="24">
        <f t="shared" si="48"/>
        <v>0</v>
      </c>
      <c r="BQ72" s="24">
        <f t="shared" si="48"/>
        <v>0</v>
      </c>
      <c r="BR72" s="24">
        <f t="shared" si="48"/>
        <v>0</v>
      </c>
      <c r="BS72" s="24">
        <f t="shared" si="48"/>
        <v>0</v>
      </c>
      <c r="BT72" s="24">
        <f t="shared" si="48"/>
        <v>0</v>
      </c>
    </row>
    <row r="73" spans="1:72" outlineLevel="1" x14ac:dyDescent="0.25">
      <c r="A73" s="11" t="s">
        <v>35</v>
      </c>
      <c r="C73" s="2" t="s">
        <v>101</v>
      </c>
      <c r="D73" s="8">
        <f>IFERROR(
GETPIVOTDATA("[Base_Tarjetas].[Importe]",TDinamica_R!$A$3,
"[Base_Tarjetas].[PERIODO]","[Base_Tarjetas].[PERIODO].&amp;[" &amp; TEXT(D$6,"yyyymm") &amp; "]",
"[Base_Tarjetas].[Metrica]","[Base_Tarjetas].[Metrica].&amp;[" &amp; $A73 &amp; "]",
"[Base_Tarjetas].[SEGMENTO_DESCRIP]","[Base_Tarjetas].[SEGMENTO_DESCRIP].&amp;[" &amp; $C$6 &amp; "]",
"[Base_Tarjetas].[SITUACION]","[Base_Tarjetas].[SITUACION].&amp;[" &amp; $C73 &amp; "]",
"[Base_Tarjetas].[TIPO]","[Base_Tarjetas].[TIPO].&amp;[" &amp; $C$1 &amp; "]")/1000,
0)</f>
        <v>0</v>
      </c>
      <c r="E73" s="8">
        <f>IFERROR(
GETPIVOTDATA("[Base_Tarjetas].[Importe]",TDinamica_R!$A$3,
"[Base_Tarjetas].[PERIODO]","[Base_Tarjetas].[PERIODO].&amp;[" &amp; TEXT(E$6,"yyyymm") &amp; "]",
"[Base_Tarjetas].[Metrica]","[Base_Tarjetas].[Metrica].&amp;[" &amp; $A73 &amp; "]",
"[Base_Tarjetas].[SEGMENTO_DESCRIP]","[Base_Tarjetas].[SEGMENTO_DESCRIP].&amp;[" &amp; $C$6 &amp; "]",
"[Base_Tarjetas].[SITUACION]","[Base_Tarjetas].[SITUACION].&amp;[" &amp; $C73 &amp; "]",
"[Base_Tarjetas].[TIPO]","[Base_Tarjetas].[TIPO].&amp;[" &amp; $C$1 &amp; "]")/1000,
0)</f>
        <v>0</v>
      </c>
      <c r="F73" s="8">
        <f>IFERROR(
GETPIVOTDATA("[Base_Tarjetas].[Importe]",TDinamica_R!$A$3,
"[Base_Tarjetas].[PERIODO]","[Base_Tarjetas].[PERIODO].&amp;[" &amp; TEXT(F$6,"yyyymm") &amp; "]",
"[Base_Tarjetas].[Metrica]","[Base_Tarjetas].[Metrica].&amp;[" &amp; $A73 &amp; "]",
"[Base_Tarjetas].[SEGMENTO_DESCRIP]","[Base_Tarjetas].[SEGMENTO_DESCRIP].&amp;[" &amp; $C$6 &amp; "]",
"[Base_Tarjetas].[SITUACION]","[Base_Tarjetas].[SITUACION].&amp;[" &amp; $C73 &amp; "]",
"[Base_Tarjetas].[TIPO]","[Base_Tarjetas].[TIPO].&amp;[" &amp; $C$1 &amp; "]")/1000,
0)</f>
        <v>0</v>
      </c>
      <c r="G73" s="8">
        <f>IFERROR(
GETPIVOTDATA("[Base_Tarjetas].[Importe]",TDinamica_R!$A$3,
"[Base_Tarjetas].[PERIODO]","[Base_Tarjetas].[PERIODO].&amp;[" &amp; TEXT(G$6,"yyyymm") &amp; "]",
"[Base_Tarjetas].[Metrica]","[Base_Tarjetas].[Metrica].&amp;[" &amp; $A73 &amp; "]",
"[Base_Tarjetas].[SEGMENTO_DESCRIP]","[Base_Tarjetas].[SEGMENTO_DESCRIP].&amp;[" &amp; $C$6 &amp; "]",
"[Base_Tarjetas].[SITUACION]","[Base_Tarjetas].[SITUACION].&amp;[" &amp; $C73 &amp; "]",
"[Base_Tarjetas].[TIPO]","[Base_Tarjetas].[TIPO].&amp;[" &amp; $C$1 &amp; "]")/1000,
0)</f>
        <v>0</v>
      </c>
      <c r="H73" s="8">
        <f>IFERROR(
GETPIVOTDATA("[Base_Tarjetas].[Importe]",TDinamica_R!$A$3,
"[Base_Tarjetas].[PERIODO]","[Base_Tarjetas].[PERIODO].&amp;[" &amp; TEXT(H$6,"yyyymm") &amp; "]",
"[Base_Tarjetas].[Metrica]","[Base_Tarjetas].[Metrica].&amp;[" &amp; $A73 &amp; "]",
"[Base_Tarjetas].[SEGMENTO_DESCRIP]","[Base_Tarjetas].[SEGMENTO_DESCRIP].&amp;[" &amp; $C$6 &amp; "]",
"[Base_Tarjetas].[SITUACION]","[Base_Tarjetas].[SITUACION].&amp;[" &amp; $C73 &amp; "]",
"[Base_Tarjetas].[TIPO]","[Base_Tarjetas].[TIPO].&amp;[" &amp; $C$1 &amp; "]")/1000,
0)</f>
        <v>0</v>
      </c>
      <c r="I73" s="8">
        <f>IFERROR(
GETPIVOTDATA("[Base_Tarjetas].[Importe]",TDinamica_R!$A$3,
"[Base_Tarjetas].[PERIODO]","[Base_Tarjetas].[PERIODO].&amp;[" &amp; TEXT(I$6,"yyyymm") &amp; "]",
"[Base_Tarjetas].[Metrica]","[Base_Tarjetas].[Metrica].&amp;[" &amp; $A73 &amp; "]",
"[Base_Tarjetas].[SEGMENTO_DESCRIP]","[Base_Tarjetas].[SEGMENTO_DESCRIP].&amp;[" &amp; $C$6 &amp; "]",
"[Base_Tarjetas].[SITUACION]","[Base_Tarjetas].[SITUACION].&amp;[" &amp; $C73 &amp; "]",
"[Base_Tarjetas].[TIPO]","[Base_Tarjetas].[TIPO].&amp;[" &amp; $C$1 &amp; "]")/1000,
0)</f>
        <v>0</v>
      </c>
      <c r="J73" s="8">
        <f>IFERROR(
GETPIVOTDATA("[Base_Tarjetas].[Importe]",TDinamica_R!$A$3,
"[Base_Tarjetas].[PERIODO]","[Base_Tarjetas].[PERIODO].&amp;[" &amp; TEXT(J$6,"yyyymm") &amp; "]",
"[Base_Tarjetas].[Metrica]","[Base_Tarjetas].[Metrica].&amp;[" &amp; $A73 &amp; "]",
"[Base_Tarjetas].[SEGMENTO_DESCRIP]","[Base_Tarjetas].[SEGMENTO_DESCRIP].&amp;[" &amp; $C$6 &amp; "]",
"[Base_Tarjetas].[SITUACION]","[Base_Tarjetas].[SITUACION].&amp;[" &amp; $C73 &amp; "]",
"[Base_Tarjetas].[TIPO]","[Base_Tarjetas].[TIPO].&amp;[" &amp; $C$1 &amp; "]")/1000,
0)</f>
        <v>0</v>
      </c>
      <c r="K73" s="8">
        <f>IFERROR(
GETPIVOTDATA("[Base_Tarjetas].[Importe]",TDinamica_R!$A$3,
"[Base_Tarjetas].[PERIODO]","[Base_Tarjetas].[PERIODO].&amp;[" &amp; TEXT(K$6,"yyyymm") &amp; "]",
"[Base_Tarjetas].[Metrica]","[Base_Tarjetas].[Metrica].&amp;[" &amp; $A73 &amp; "]",
"[Base_Tarjetas].[SEGMENTO_DESCRIP]","[Base_Tarjetas].[SEGMENTO_DESCRIP].&amp;[" &amp; $C$6 &amp; "]",
"[Base_Tarjetas].[SITUACION]","[Base_Tarjetas].[SITUACION].&amp;[" &amp; $C73 &amp; "]",
"[Base_Tarjetas].[TIPO]","[Base_Tarjetas].[TIPO].&amp;[" &amp; $C$1 &amp; "]")/1000,
0)</f>
        <v>0</v>
      </c>
      <c r="L73" s="8">
        <f>IFERROR(
GETPIVOTDATA("[Base_Tarjetas].[Importe]",TDinamica_R!$A$3,
"[Base_Tarjetas].[PERIODO]","[Base_Tarjetas].[PERIODO].&amp;[" &amp; TEXT(L$6,"yyyymm") &amp; "]",
"[Base_Tarjetas].[Metrica]","[Base_Tarjetas].[Metrica].&amp;[" &amp; $A73 &amp; "]",
"[Base_Tarjetas].[SEGMENTO_DESCRIP]","[Base_Tarjetas].[SEGMENTO_DESCRIP].&amp;[" &amp; $C$6 &amp; "]",
"[Base_Tarjetas].[SITUACION]","[Base_Tarjetas].[SITUACION].&amp;[" &amp; $C73 &amp; "]",
"[Base_Tarjetas].[TIPO]","[Base_Tarjetas].[TIPO].&amp;[" &amp; $C$1 &amp; "]")/1000,
0)</f>
        <v>0</v>
      </c>
      <c r="M73" s="8">
        <f>IFERROR(
GETPIVOTDATA("[Base_Tarjetas].[Importe]",TDinamica_R!$A$3,
"[Base_Tarjetas].[PERIODO]","[Base_Tarjetas].[PERIODO].&amp;[" &amp; TEXT(M$6,"yyyymm") &amp; "]",
"[Base_Tarjetas].[Metrica]","[Base_Tarjetas].[Metrica].&amp;[" &amp; $A73 &amp; "]",
"[Base_Tarjetas].[SEGMENTO_DESCRIP]","[Base_Tarjetas].[SEGMENTO_DESCRIP].&amp;[" &amp; $C$6 &amp; "]",
"[Base_Tarjetas].[SITUACION]","[Base_Tarjetas].[SITUACION].&amp;[" &amp; $C73 &amp; "]",
"[Base_Tarjetas].[TIPO]","[Base_Tarjetas].[TIPO].&amp;[" &amp; $C$1 &amp; "]")/1000,
0)</f>
        <v>0</v>
      </c>
      <c r="N73" s="8">
        <f>IFERROR(
GETPIVOTDATA("[Base_Tarjetas].[Importe]",TDinamica_R!$A$3,
"[Base_Tarjetas].[PERIODO]","[Base_Tarjetas].[PERIODO].&amp;[" &amp; TEXT(N$6,"yyyymm") &amp; "]",
"[Base_Tarjetas].[Metrica]","[Base_Tarjetas].[Metrica].&amp;[" &amp; $A73 &amp; "]",
"[Base_Tarjetas].[SEGMENTO_DESCRIP]","[Base_Tarjetas].[SEGMENTO_DESCRIP].&amp;[" &amp; $C$6 &amp; "]",
"[Base_Tarjetas].[SITUACION]","[Base_Tarjetas].[SITUACION].&amp;[" &amp; $C73 &amp; "]",
"[Base_Tarjetas].[TIPO]","[Base_Tarjetas].[TIPO].&amp;[" &amp; $C$1 &amp; "]")/1000,
0)</f>
        <v>0</v>
      </c>
      <c r="O73" s="8">
        <f>IFERROR(
GETPIVOTDATA("[Base_Tarjetas].[Importe]",TDinamica_R!$A$3,
"[Base_Tarjetas].[PERIODO]","[Base_Tarjetas].[PERIODO].&amp;[" &amp; TEXT(O$6,"yyyymm") &amp; "]",
"[Base_Tarjetas].[Metrica]","[Base_Tarjetas].[Metrica].&amp;[" &amp; $A73 &amp; "]",
"[Base_Tarjetas].[SEGMENTO_DESCRIP]","[Base_Tarjetas].[SEGMENTO_DESCRIP].&amp;[" &amp; $C$6 &amp; "]",
"[Base_Tarjetas].[SITUACION]","[Base_Tarjetas].[SITUACION].&amp;[" &amp; $C73 &amp; "]",
"[Base_Tarjetas].[TIPO]","[Base_Tarjetas].[TIPO].&amp;[" &amp; $C$1 &amp; "]")/1000,
0)</f>
        <v>0</v>
      </c>
      <c r="P73" s="8">
        <f>IFERROR(
GETPIVOTDATA("[Base_Tarjetas].[Importe]",TDinamica_R!$A$3,
"[Base_Tarjetas].[PERIODO]","[Base_Tarjetas].[PERIODO].&amp;[" &amp; TEXT(P$6,"yyyymm") &amp; "]",
"[Base_Tarjetas].[Metrica]","[Base_Tarjetas].[Metrica].&amp;[" &amp; $A73 &amp; "]",
"[Base_Tarjetas].[SEGMENTO_DESCRIP]","[Base_Tarjetas].[SEGMENTO_DESCRIP].&amp;[" &amp; $C$6 &amp; "]",
"[Base_Tarjetas].[SITUACION]","[Base_Tarjetas].[SITUACION].&amp;[" &amp; $C73 &amp; "]",
"[Base_Tarjetas].[TIPO]","[Base_Tarjetas].[TIPO].&amp;[" &amp; $C$1 &amp; "]")/1000,
0)</f>
        <v>0</v>
      </c>
      <c r="Q73" s="8">
        <f>IFERROR(
GETPIVOTDATA("[Base_Tarjetas].[Importe]",TDinamica_R!$A$3,
"[Base_Tarjetas].[PERIODO]","[Base_Tarjetas].[PERIODO].&amp;[" &amp; TEXT(Q$6,"yyyymm") &amp; "]",
"[Base_Tarjetas].[Metrica]","[Base_Tarjetas].[Metrica].&amp;[" &amp; $A73 &amp; "]",
"[Base_Tarjetas].[SEGMENTO_DESCRIP]","[Base_Tarjetas].[SEGMENTO_DESCRIP].&amp;[" &amp; $C$6 &amp; "]",
"[Base_Tarjetas].[SITUACION]","[Base_Tarjetas].[SITUACION].&amp;[" &amp; $C73 &amp; "]",
"[Base_Tarjetas].[TIPO]","[Base_Tarjetas].[TIPO].&amp;[" &amp; $C$1 &amp; "]")/1000,
0)</f>
        <v>0</v>
      </c>
      <c r="R73" s="8">
        <f>IFERROR(
GETPIVOTDATA("[Base_Tarjetas].[Importe]",TDinamica_R!$A$3,
"[Base_Tarjetas].[PERIODO]","[Base_Tarjetas].[PERIODO].&amp;[" &amp; TEXT(R$6,"yyyymm") &amp; "]",
"[Base_Tarjetas].[Metrica]","[Base_Tarjetas].[Metrica].&amp;[" &amp; $A73 &amp; "]",
"[Base_Tarjetas].[SEGMENTO_DESCRIP]","[Base_Tarjetas].[SEGMENTO_DESCRIP].&amp;[" &amp; $C$6 &amp; "]",
"[Base_Tarjetas].[SITUACION]","[Base_Tarjetas].[SITUACION].&amp;[" &amp; $C73 &amp; "]",
"[Base_Tarjetas].[TIPO]","[Base_Tarjetas].[TIPO].&amp;[" &amp; $C$1 &amp; "]")/1000,
0)</f>
        <v>0</v>
      </c>
      <c r="S73" s="8">
        <f>IFERROR(
GETPIVOTDATA("[Base_Tarjetas].[Importe]",TDinamica_R!$A$3,
"[Base_Tarjetas].[PERIODO]","[Base_Tarjetas].[PERIODO].&amp;[" &amp; TEXT(S$6,"yyyymm") &amp; "]",
"[Base_Tarjetas].[Metrica]","[Base_Tarjetas].[Metrica].&amp;[" &amp; $A73 &amp; "]",
"[Base_Tarjetas].[SEGMENTO_DESCRIP]","[Base_Tarjetas].[SEGMENTO_DESCRIP].&amp;[" &amp; $C$6 &amp; "]",
"[Base_Tarjetas].[SITUACION]","[Base_Tarjetas].[SITUACION].&amp;[" &amp; $C73 &amp; "]",
"[Base_Tarjetas].[TIPO]","[Base_Tarjetas].[TIPO].&amp;[" &amp; $C$1 &amp; "]")/1000,
0)</f>
        <v>0</v>
      </c>
      <c r="T73" s="8">
        <f>IFERROR(
GETPIVOTDATA("[Base_Tarjetas].[Importe]",TDinamica_R!$A$3,
"[Base_Tarjetas].[PERIODO]","[Base_Tarjetas].[PERIODO].&amp;[" &amp; TEXT(T$6,"yyyymm") &amp; "]",
"[Base_Tarjetas].[Metrica]","[Base_Tarjetas].[Metrica].&amp;[" &amp; $A73 &amp; "]",
"[Base_Tarjetas].[SEGMENTO_DESCRIP]","[Base_Tarjetas].[SEGMENTO_DESCRIP].&amp;[" &amp; $C$6 &amp; "]",
"[Base_Tarjetas].[SITUACION]","[Base_Tarjetas].[SITUACION].&amp;[" &amp; $C73 &amp; "]",
"[Base_Tarjetas].[TIPO]","[Base_Tarjetas].[TIPO].&amp;[" &amp; $C$1 &amp; "]")/1000,
0)</f>
        <v>0</v>
      </c>
      <c r="U73" s="8">
        <f>IFERROR(
GETPIVOTDATA("[Base_Tarjetas].[Importe]",TDinamica_R!$A$3,
"[Base_Tarjetas].[PERIODO]","[Base_Tarjetas].[PERIODO].&amp;[" &amp; TEXT(U$6,"yyyymm") &amp; "]",
"[Base_Tarjetas].[Metrica]","[Base_Tarjetas].[Metrica].&amp;[" &amp; $A73 &amp; "]",
"[Base_Tarjetas].[SEGMENTO_DESCRIP]","[Base_Tarjetas].[SEGMENTO_DESCRIP].&amp;[" &amp; $C$6 &amp; "]",
"[Base_Tarjetas].[SITUACION]","[Base_Tarjetas].[SITUACION].&amp;[" &amp; $C73 &amp; "]",
"[Base_Tarjetas].[TIPO]","[Base_Tarjetas].[TIPO].&amp;[" &amp; $C$1 &amp; "]")/1000,
0)</f>
        <v>0</v>
      </c>
      <c r="V73" s="8">
        <f>IFERROR(
GETPIVOTDATA("[Base_Tarjetas].[Importe]",TDinamica_R!$A$3,
"[Base_Tarjetas].[PERIODO]","[Base_Tarjetas].[PERIODO].&amp;[" &amp; TEXT(V$6,"yyyymm") &amp; "]",
"[Base_Tarjetas].[Metrica]","[Base_Tarjetas].[Metrica].&amp;[" &amp; $A73 &amp; "]",
"[Base_Tarjetas].[SEGMENTO_DESCRIP]","[Base_Tarjetas].[SEGMENTO_DESCRIP].&amp;[" &amp; $C$6 &amp; "]",
"[Base_Tarjetas].[SITUACION]","[Base_Tarjetas].[SITUACION].&amp;[" &amp; $C73 &amp; "]",
"[Base_Tarjetas].[TIPO]","[Base_Tarjetas].[TIPO].&amp;[" &amp; $C$1 &amp; "]")/1000,
0)</f>
        <v>0</v>
      </c>
      <c r="W73" s="8">
        <f>IFERROR(
GETPIVOTDATA("[Base_Tarjetas].[Importe]",TDinamica_R!$A$3,
"[Base_Tarjetas].[PERIODO]","[Base_Tarjetas].[PERIODO].&amp;[" &amp; TEXT(W$6,"yyyymm") &amp; "]",
"[Base_Tarjetas].[Metrica]","[Base_Tarjetas].[Metrica].&amp;[" &amp; $A73 &amp; "]",
"[Base_Tarjetas].[SEGMENTO_DESCRIP]","[Base_Tarjetas].[SEGMENTO_DESCRIP].&amp;[" &amp; $C$6 &amp; "]",
"[Base_Tarjetas].[SITUACION]","[Base_Tarjetas].[SITUACION].&amp;[" &amp; $C73 &amp; "]",
"[Base_Tarjetas].[TIPO]","[Base_Tarjetas].[TIPO].&amp;[" &amp; $C$1 &amp; "]")/1000,
0)</f>
        <v>0</v>
      </c>
      <c r="X73" s="8">
        <f>IFERROR(
GETPIVOTDATA("[Base_Tarjetas].[Importe]",TDinamica_R!$A$3,
"[Base_Tarjetas].[PERIODO]","[Base_Tarjetas].[PERIODO].&amp;[" &amp; TEXT(X$6,"yyyymm") &amp; "]",
"[Base_Tarjetas].[Metrica]","[Base_Tarjetas].[Metrica].&amp;[" &amp; $A73 &amp; "]",
"[Base_Tarjetas].[SEGMENTO_DESCRIP]","[Base_Tarjetas].[SEGMENTO_DESCRIP].&amp;[" &amp; $C$6 &amp; "]",
"[Base_Tarjetas].[SITUACION]","[Base_Tarjetas].[SITUACION].&amp;[" &amp; $C73 &amp; "]",
"[Base_Tarjetas].[TIPO]","[Base_Tarjetas].[TIPO].&amp;[" &amp; $C$1 &amp; "]")/1000,
0)</f>
        <v>0</v>
      </c>
      <c r="Y73" s="8">
        <f>IFERROR(
GETPIVOTDATA("[Base_Tarjetas].[Importe]",TDinamica_R!$A$3,
"[Base_Tarjetas].[PERIODO]","[Base_Tarjetas].[PERIODO].&amp;[" &amp; TEXT(Y$6,"yyyymm") &amp; "]",
"[Base_Tarjetas].[Metrica]","[Base_Tarjetas].[Metrica].&amp;[" &amp; $A73 &amp; "]",
"[Base_Tarjetas].[SEGMENTO_DESCRIP]","[Base_Tarjetas].[SEGMENTO_DESCRIP].&amp;[" &amp; $C$6 &amp; "]",
"[Base_Tarjetas].[SITUACION]","[Base_Tarjetas].[SITUACION].&amp;[" &amp; $C73 &amp; "]",
"[Base_Tarjetas].[TIPO]","[Base_Tarjetas].[TIPO].&amp;[" &amp; $C$1 &amp; "]")/1000,
0)</f>
        <v>0</v>
      </c>
      <c r="Z73" s="8">
        <f>IFERROR(
GETPIVOTDATA("[Base_Tarjetas].[Importe]",TDinamica_R!$A$3,
"[Base_Tarjetas].[PERIODO]","[Base_Tarjetas].[PERIODO].&amp;[" &amp; TEXT(Z$6,"yyyymm") &amp; "]",
"[Base_Tarjetas].[Metrica]","[Base_Tarjetas].[Metrica].&amp;[" &amp; $A73 &amp; "]",
"[Base_Tarjetas].[SEGMENTO_DESCRIP]","[Base_Tarjetas].[SEGMENTO_DESCRIP].&amp;[" &amp; $C$6 &amp; "]",
"[Base_Tarjetas].[SITUACION]","[Base_Tarjetas].[SITUACION].&amp;[" &amp; $C73 &amp; "]",
"[Base_Tarjetas].[TIPO]","[Base_Tarjetas].[TIPO].&amp;[" &amp; $C$1 &amp; "]")/1000,
0)</f>
        <v>0</v>
      </c>
      <c r="AA73" s="8">
        <f>IFERROR(
GETPIVOTDATA("[Base_Tarjetas].[Importe]",TDinamica_R!$A$3,
"[Base_Tarjetas].[PERIODO]","[Base_Tarjetas].[PERIODO].&amp;[" &amp; TEXT(AA$6,"yyyymm") &amp; "]",
"[Base_Tarjetas].[Metrica]","[Base_Tarjetas].[Metrica].&amp;[" &amp; $A73 &amp; "]",
"[Base_Tarjetas].[SEGMENTO_DESCRIP]","[Base_Tarjetas].[SEGMENTO_DESCRIP].&amp;[" &amp; $C$6 &amp; "]",
"[Base_Tarjetas].[SITUACION]","[Base_Tarjetas].[SITUACION].&amp;[" &amp; $C73 &amp; "]",
"[Base_Tarjetas].[TIPO]","[Base_Tarjetas].[TIPO].&amp;[" &amp; $C$1 &amp; "]")/1000,
0)</f>
        <v>0</v>
      </c>
      <c r="AB73" s="8">
        <f>IFERROR(
GETPIVOTDATA("[Base_Tarjetas].[Importe]",TDinamica_R!$A$3,
"[Base_Tarjetas].[PERIODO]","[Base_Tarjetas].[PERIODO].&amp;[" &amp; TEXT(AB$6,"yyyymm") &amp; "]",
"[Base_Tarjetas].[Metrica]","[Base_Tarjetas].[Metrica].&amp;[" &amp; $A73 &amp; "]",
"[Base_Tarjetas].[SEGMENTO_DESCRIP]","[Base_Tarjetas].[SEGMENTO_DESCRIP].&amp;[" &amp; $C$6 &amp; "]",
"[Base_Tarjetas].[SITUACION]","[Base_Tarjetas].[SITUACION].&amp;[" &amp; $C73 &amp; "]",
"[Base_Tarjetas].[TIPO]","[Base_Tarjetas].[TIPO].&amp;[" &amp; $C$1 &amp; "]")/1000,
0)</f>
        <v>0</v>
      </c>
      <c r="AC73" s="8">
        <f>IFERROR(
GETPIVOTDATA("[Base_Tarjetas].[Importe]",TDinamica_R!$A$3,
"[Base_Tarjetas].[PERIODO]","[Base_Tarjetas].[PERIODO].&amp;[" &amp; TEXT(AC$6,"yyyymm") &amp; "]",
"[Base_Tarjetas].[Metrica]","[Base_Tarjetas].[Metrica].&amp;[" &amp; $A73 &amp; "]",
"[Base_Tarjetas].[SEGMENTO_DESCRIP]","[Base_Tarjetas].[SEGMENTO_DESCRIP].&amp;[" &amp; $C$6 &amp; "]",
"[Base_Tarjetas].[SITUACION]","[Base_Tarjetas].[SITUACION].&amp;[" &amp; $C73 &amp; "]",
"[Base_Tarjetas].[TIPO]","[Base_Tarjetas].[TIPO].&amp;[" &amp; $C$1 &amp; "]")/1000,
0)</f>
        <v>0</v>
      </c>
      <c r="AD73" s="8">
        <f>IFERROR(
GETPIVOTDATA("[Base_Tarjetas].[Importe]",TDinamica_R!$A$3,
"[Base_Tarjetas].[PERIODO]","[Base_Tarjetas].[PERIODO].&amp;[" &amp; TEXT(AD$6,"yyyymm") &amp; "]",
"[Base_Tarjetas].[Metrica]","[Base_Tarjetas].[Metrica].&amp;[" &amp; $A73 &amp; "]",
"[Base_Tarjetas].[SEGMENTO_DESCRIP]","[Base_Tarjetas].[SEGMENTO_DESCRIP].&amp;[" &amp; $C$6 &amp; "]",
"[Base_Tarjetas].[SITUACION]","[Base_Tarjetas].[SITUACION].&amp;[" &amp; $C73 &amp; "]",
"[Base_Tarjetas].[TIPO]","[Base_Tarjetas].[TIPO].&amp;[" &amp; $C$1 &amp; "]")/1000,
0)</f>
        <v>0</v>
      </c>
      <c r="AE73" s="8">
        <f>IFERROR(
GETPIVOTDATA("[Base_Tarjetas].[Importe]",TDinamica_R!$A$3,
"[Base_Tarjetas].[PERIODO]","[Base_Tarjetas].[PERIODO].&amp;[" &amp; TEXT(AE$6,"yyyymm") &amp; "]",
"[Base_Tarjetas].[Metrica]","[Base_Tarjetas].[Metrica].&amp;[" &amp; $A73 &amp; "]",
"[Base_Tarjetas].[SEGMENTO_DESCRIP]","[Base_Tarjetas].[SEGMENTO_DESCRIP].&amp;[" &amp; $C$6 &amp; "]",
"[Base_Tarjetas].[SITUACION]","[Base_Tarjetas].[SITUACION].&amp;[" &amp; $C73 &amp; "]",
"[Base_Tarjetas].[TIPO]","[Base_Tarjetas].[TIPO].&amp;[" &amp; $C$1 &amp; "]")/1000,
0)</f>
        <v>0</v>
      </c>
      <c r="AF73" s="8">
        <f>IFERROR(
GETPIVOTDATA("[Base_Tarjetas].[Importe]",TDinamica_R!$A$3,
"[Base_Tarjetas].[PERIODO]","[Base_Tarjetas].[PERIODO].&amp;[" &amp; TEXT(AF$6,"yyyymm") &amp; "]",
"[Base_Tarjetas].[Metrica]","[Base_Tarjetas].[Metrica].&amp;[" &amp; $A73 &amp; "]",
"[Base_Tarjetas].[SEGMENTO_DESCRIP]","[Base_Tarjetas].[SEGMENTO_DESCRIP].&amp;[" &amp; $C$6 &amp; "]",
"[Base_Tarjetas].[SITUACION]","[Base_Tarjetas].[SITUACION].&amp;[" &amp; $C73 &amp; "]",
"[Base_Tarjetas].[TIPO]","[Base_Tarjetas].[TIPO].&amp;[" &amp; $C$1 &amp; "]")/1000,
0)</f>
        <v>0</v>
      </c>
      <c r="AG73" s="8">
        <f>IFERROR(
GETPIVOTDATA("[Base_Tarjetas].[Importe]",TDinamica_R!$A$3,
"[Base_Tarjetas].[PERIODO]","[Base_Tarjetas].[PERIODO].&amp;[" &amp; TEXT(AG$6,"yyyymm") &amp; "]",
"[Base_Tarjetas].[Metrica]","[Base_Tarjetas].[Metrica].&amp;[" &amp; $A73 &amp; "]",
"[Base_Tarjetas].[SEGMENTO_DESCRIP]","[Base_Tarjetas].[SEGMENTO_DESCRIP].&amp;[" &amp; $C$6 &amp; "]",
"[Base_Tarjetas].[SITUACION]","[Base_Tarjetas].[SITUACION].&amp;[" &amp; $C73 &amp; "]",
"[Base_Tarjetas].[TIPO]","[Base_Tarjetas].[TIPO].&amp;[" &amp; $C$1 &amp; "]")/1000,
0)</f>
        <v>0</v>
      </c>
      <c r="AH73" s="8">
        <f>IFERROR(
GETPIVOTDATA("[Base_Tarjetas].[Importe]",TDinamica_R!$A$3,
"[Base_Tarjetas].[PERIODO]","[Base_Tarjetas].[PERIODO].&amp;[" &amp; TEXT(AH$6,"yyyymm") &amp; "]",
"[Base_Tarjetas].[Metrica]","[Base_Tarjetas].[Metrica].&amp;[" &amp; $A73 &amp; "]",
"[Base_Tarjetas].[SEGMENTO_DESCRIP]","[Base_Tarjetas].[SEGMENTO_DESCRIP].&amp;[" &amp; $C$6 &amp; "]",
"[Base_Tarjetas].[SITUACION]","[Base_Tarjetas].[SITUACION].&amp;[" &amp; $C73 &amp; "]",
"[Base_Tarjetas].[TIPO]","[Base_Tarjetas].[TIPO].&amp;[" &amp; $C$1 &amp; "]")/1000,
0)</f>
        <v>0</v>
      </c>
      <c r="AI73" s="8">
        <f>IFERROR(
GETPIVOTDATA("[Base_Tarjetas].[Importe]",TDinamica_R!$A$3,
"[Base_Tarjetas].[PERIODO]","[Base_Tarjetas].[PERIODO].&amp;[" &amp; TEXT(AI$6,"yyyymm") &amp; "]",
"[Base_Tarjetas].[Metrica]","[Base_Tarjetas].[Metrica].&amp;[" &amp; $A73 &amp; "]",
"[Base_Tarjetas].[SEGMENTO_DESCRIP]","[Base_Tarjetas].[SEGMENTO_DESCRIP].&amp;[" &amp; $C$6 &amp; "]",
"[Base_Tarjetas].[SITUACION]","[Base_Tarjetas].[SITUACION].&amp;[" &amp; $C73 &amp; "]",
"[Base_Tarjetas].[TIPO]","[Base_Tarjetas].[TIPO].&amp;[" &amp; $C$1 &amp; "]")/1000,
0)</f>
        <v>0</v>
      </c>
      <c r="AJ73" s="8">
        <f>IFERROR(
GETPIVOTDATA("[Base_Tarjetas].[Importe]",TDinamica_R!$A$3,
"[Base_Tarjetas].[PERIODO]","[Base_Tarjetas].[PERIODO].&amp;[" &amp; TEXT(AJ$6,"yyyymm") &amp; "]",
"[Base_Tarjetas].[Metrica]","[Base_Tarjetas].[Metrica].&amp;[" &amp; $A73 &amp; "]",
"[Base_Tarjetas].[SEGMENTO_DESCRIP]","[Base_Tarjetas].[SEGMENTO_DESCRIP].&amp;[" &amp; $C$6 &amp; "]",
"[Base_Tarjetas].[SITUACION]","[Base_Tarjetas].[SITUACION].&amp;[" &amp; $C73 &amp; "]",
"[Base_Tarjetas].[TIPO]","[Base_Tarjetas].[TIPO].&amp;[" &amp; $C$1 &amp; "]")/1000,
0)</f>
        <v>0</v>
      </c>
      <c r="AK73" s="8">
        <f>IFERROR(
GETPIVOTDATA("[Base_Tarjetas].[Importe]",TDinamica_R!$A$3,
"[Base_Tarjetas].[PERIODO]","[Base_Tarjetas].[PERIODO].&amp;[" &amp; TEXT(AK$6,"yyyymm") &amp; "]",
"[Base_Tarjetas].[Metrica]","[Base_Tarjetas].[Metrica].&amp;[" &amp; $A73 &amp; "]",
"[Base_Tarjetas].[SEGMENTO_DESCRIP]","[Base_Tarjetas].[SEGMENTO_DESCRIP].&amp;[" &amp; $C$6 &amp; "]",
"[Base_Tarjetas].[SITUACION]","[Base_Tarjetas].[SITUACION].&amp;[" &amp; $C73 &amp; "]",
"[Base_Tarjetas].[TIPO]","[Base_Tarjetas].[TIPO].&amp;[" &amp; $C$1 &amp; "]")/1000,
0)</f>
        <v>0</v>
      </c>
      <c r="AL73" s="8">
        <f>IFERROR(
GETPIVOTDATA("[Base_Tarjetas].[Importe]",TDinamica_R!$A$3,
"[Base_Tarjetas].[PERIODO]","[Base_Tarjetas].[PERIODO].&amp;[" &amp; TEXT(AL$6,"yyyymm") &amp; "]",
"[Base_Tarjetas].[Metrica]","[Base_Tarjetas].[Metrica].&amp;[" &amp; $A73 &amp; "]",
"[Base_Tarjetas].[SEGMENTO_DESCRIP]","[Base_Tarjetas].[SEGMENTO_DESCRIP].&amp;[" &amp; $C$6 &amp; "]",
"[Base_Tarjetas].[SITUACION]","[Base_Tarjetas].[SITUACION].&amp;[" &amp; $C73 &amp; "]",
"[Base_Tarjetas].[TIPO]","[Base_Tarjetas].[TIPO].&amp;[" &amp; $C$1 &amp; "]")/1000,
0)</f>
        <v>0</v>
      </c>
      <c r="AM73" s="8">
        <f>IFERROR(
GETPIVOTDATA("[Base_Tarjetas].[Importe]",TDinamica_R!$A$3,
"[Base_Tarjetas].[PERIODO]","[Base_Tarjetas].[PERIODO].&amp;[" &amp; TEXT(AM$6,"yyyymm") &amp; "]",
"[Base_Tarjetas].[Metrica]","[Base_Tarjetas].[Metrica].&amp;[" &amp; $A73 &amp; "]",
"[Base_Tarjetas].[SEGMENTO_DESCRIP]","[Base_Tarjetas].[SEGMENTO_DESCRIP].&amp;[" &amp; $C$6 &amp; "]",
"[Base_Tarjetas].[SITUACION]","[Base_Tarjetas].[SITUACION].&amp;[" &amp; $C73 &amp; "]",
"[Base_Tarjetas].[TIPO]","[Base_Tarjetas].[TIPO].&amp;[" &amp; $C$1 &amp; "]")/1000,
0)</f>
        <v>0</v>
      </c>
      <c r="AN73" s="8">
        <f>IFERROR(
GETPIVOTDATA("[Base_Tarjetas].[Importe]",TDinamica_R!$A$3,
"[Base_Tarjetas].[PERIODO]","[Base_Tarjetas].[PERIODO].&amp;[" &amp; TEXT(AN$6,"yyyymm") &amp; "]",
"[Base_Tarjetas].[Metrica]","[Base_Tarjetas].[Metrica].&amp;[" &amp; $A73 &amp; "]",
"[Base_Tarjetas].[SEGMENTO_DESCRIP]","[Base_Tarjetas].[SEGMENTO_DESCRIP].&amp;[" &amp; $C$6 &amp; "]",
"[Base_Tarjetas].[SITUACION]","[Base_Tarjetas].[SITUACION].&amp;[" &amp; $C73 &amp; "]",
"[Base_Tarjetas].[TIPO]","[Base_Tarjetas].[TIPO].&amp;[" &amp; $C$1 &amp; "]")/1000,
0)</f>
        <v>0</v>
      </c>
      <c r="AO73" s="8">
        <f>IFERROR(
GETPIVOTDATA("[Base_Tarjetas].[Importe]",TDinamica_R!$A$3,
"[Base_Tarjetas].[PERIODO]","[Base_Tarjetas].[PERIODO].&amp;[" &amp; TEXT(AO$6,"yyyymm") &amp; "]",
"[Base_Tarjetas].[Metrica]","[Base_Tarjetas].[Metrica].&amp;[" &amp; $A73 &amp; "]",
"[Base_Tarjetas].[SEGMENTO_DESCRIP]","[Base_Tarjetas].[SEGMENTO_DESCRIP].&amp;[" &amp; $C$6 &amp; "]",
"[Base_Tarjetas].[SITUACION]","[Base_Tarjetas].[SITUACION].&amp;[" &amp; $C73 &amp; "]",
"[Base_Tarjetas].[TIPO]","[Base_Tarjetas].[TIPO].&amp;[" &amp; $C$1 &amp; "]")/1000,
0)</f>
        <v>0</v>
      </c>
      <c r="AP73" s="8">
        <f>IFERROR(
GETPIVOTDATA("[Base_Tarjetas].[Importe]",TDinamica_R!$A$3,
"[Base_Tarjetas].[PERIODO]","[Base_Tarjetas].[PERIODO].&amp;[" &amp; TEXT(AP$6,"yyyymm") &amp; "]",
"[Base_Tarjetas].[Metrica]","[Base_Tarjetas].[Metrica].&amp;[" &amp; $A73 &amp; "]",
"[Base_Tarjetas].[SEGMENTO_DESCRIP]","[Base_Tarjetas].[SEGMENTO_DESCRIP].&amp;[" &amp; $C$6 &amp; "]",
"[Base_Tarjetas].[SITUACION]","[Base_Tarjetas].[SITUACION].&amp;[" &amp; $C73 &amp; "]",
"[Base_Tarjetas].[TIPO]","[Base_Tarjetas].[TIPO].&amp;[" &amp; $C$1 &amp; "]")/1000,
0)</f>
        <v>0</v>
      </c>
      <c r="AQ73" s="8">
        <f>IFERROR(
GETPIVOTDATA("[Base_Tarjetas].[Importe]",TDinamica_R!$A$3,
"[Base_Tarjetas].[PERIODO]","[Base_Tarjetas].[PERIODO].&amp;[" &amp; TEXT(AQ$6,"yyyymm") &amp; "]",
"[Base_Tarjetas].[Metrica]","[Base_Tarjetas].[Metrica].&amp;[" &amp; $A73 &amp; "]",
"[Base_Tarjetas].[SEGMENTO_DESCRIP]","[Base_Tarjetas].[SEGMENTO_DESCRIP].&amp;[" &amp; $C$6 &amp; "]",
"[Base_Tarjetas].[SITUACION]","[Base_Tarjetas].[SITUACION].&amp;[" &amp; $C73 &amp; "]",
"[Base_Tarjetas].[TIPO]","[Base_Tarjetas].[TIPO].&amp;[" &amp; $C$1 &amp; "]")/1000,
0)</f>
        <v>0</v>
      </c>
      <c r="AR73" s="8">
        <f>IFERROR(
GETPIVOTDATA("[Base_Tarjetas].[Importe]",TDinamica_R!$A$3,
"[Base_Tarjetas].[PERIODO]","[Base_Tarjetas].[PERIODO].&amp;[" &amp; TEXT(AR$6,"yyyymm") &amp; "]",
"[Base_Tarjetas].[Metrica]","[Base_Tarjetas].[Metrica].&amp;[" &amp; $A73 &amp; "]",
"[Base_Tarjetas].[SEGMENTO_DESCRIP]","[Base_Tarjetas].[SEGMENTO_DESCRIP].&amp;[" &amp; $C$6 &amp; "]",
"[Base_Tarjetas].[SITUACION]","[Base_Tarjetas].[SITUACION].&amp;[" &amp; $C73 &amp; "]",
"[Base_Tarjetas].[TIPO]","[Base_Tarjetas].[TIPO].&amp;[" &amp; $C$1 &amp; "]")/1000,
0)</f>
        <v>0</v>
      </c>
      <c r="AS73" s="8">
        <f>IFERROR(
GETPIVOTDATA("[Base_Tarjetas].[Importe]",TDinamica_R!$A$3,
"[Base_Tarjetas].[PERIODO]","[Base_Tarjetas].[PERIODO].&amp;[" &amp; TEXT(AS$6,"yyyymm") &amp; "]",
"[Base_Tarjetas].[Metrica]","[Base_Tarjetas].[Metrica].&amp;[" &amp; $A73 &amp; "]",
"[Base_Tarjetas].[SEGMENTO_DESCRIP]","[Base_Tarjetas].[SEGMENTO_DESCRIP].&amp;[" &amp; $C$6 &amp; "]",
"[Base_Tarjetas].[SITUACION]","[Base_Tarjetas].[SITUACION].&amp;[" &amp; $C73 &amp; "]",
"[Base_Tarjetas].[TIPO]","[Base_Tarjetas].[TIPO].&amp;[" &amp; $C$1 &amp; "]")/1000,
0)</f>
        <v>0</v>
      </c>
      <c r="AT73" s="8">
        <f>IFERROR(
GETPIVOTDATA("[Base_Tarjetas].[Importe]",TDinamica_R!$A$3,
"[Base_Tarjetas].[PERIODO]","[Base_Tarjetas].[PERIODO].&amp;[" &amp; TEXT(AT$6,"yyyymm") &amp; "]",
"[Base_Tarjetas].[Metrica]","[Base_Tarjetas].[Metrica].&amp;[" &amp; $A73 &amp; "]",
"[Base_Tarjetas].[SEGMENTO_DESCRIP]","[Base_Tarjetas].[SEGMENTO_DESCRIP].&amp;[" &amp; $C$6 &amp; "]",
"[Base_Tarjetas].[SITUACION]","[Base_Tarjetas].[SITUACION].&amp;[" &amp; $C73 &amp; "]",
"[Base_Tarjetas].[TIPO]","[Base_Tarjetas].[TIPO].&amp;[" &amp; $C$1 &amp; "]")/1000,
0)</f>
        <v>0</v>
      </c>
      <c r="AU73" s="8">
        <f>IFERROR(
GETPIVOTDATA("[Base_Tarjetas].[Importe]",TDinamica_R!$A$3,
"[Base_Tarjetas].[PERIODO]","[Base_Tarjetas].[PERIODO].&amp;[" &amp; TEXT(AU$6,"yyyymm") &amp; "]",
"[Base_Tarjetas].[Metrica]","[Base_Tarjetas].[Metrica].&amp;[" &amp; $A73 &amp; "]",
"[Base_Tarjetas].[SEGMENTO_DESCRIP]","[Base_Tarjetas].[SEGMENTO_DESCRIP].&amp;[" &amp; $C$6 &amp; "]",
"[Base_Tarjetas].[SITUACION]","[Base_Tarjetas].[SITUACION].&amp;[" &amp; $C73 &amp; "]",
"[Base_Tarjetas].[TIPO]","[Base_Tarjetas].[TIPO].&amp;[" &amp; $C$1 &amp; "]")/1000,
0)</f>
        <v>0</v>
      </c>
      <c r="AV73" s="8">
        <f>IFERROR(
GETPIVOTDATA("[Base_Tarjetas].[Importe]",TDinamica_R!$A$3,
"[Base_Tarjetas].[PERIODO]","[Base_Tarjetas].[PERIODO].&amp;[" &amp; TEXT(AV$6,"yyyymm") &amp; "]",
"[Base_Tarjetas].[Metrica]","[Base_Tarjetas].[Metrica].&amp;[" &amp; $A73 &amp; "]",
"[Base_Tarjetas].[SEGMENTO_DESCRIP]","[Base_Tarjetas].[SEGMENTO_DESCRIP].&amp;[" &amp; $C$6 &amp; "]",
"[Base_Tarjetas].[SITUACION]","[Base_Tarjetas].[SITUACION].&amp;[" &amp; $C73 &amp; "]",
"[Base_Tarjetas].[TIPO]","[Base_Tarjetas].[TIPO].&amp;[" &amp; $C$1 &amp; "]")/1000,
0)</f>
        <v>0</v>
      </c>
      <c r="AW73" s="8">
        <f>IFERROR(
GETPIVOTDATA("[Base_Tarjetas].[Importe]",TDinamica_R!$A$3,
"[Base_Tarjetas].[PERIODO]","[Base_Tarjetas].[PERIODO].&amp;[" &amp; TEXT(AW$6,"yyyymm") &amp; "]",
"[Base_Tarjetas].[Metrica]","[Base_Tarjetas].[Metrica].&amp;[" &amp; $A73 &amp; "]",
"[Base_Tarjetas].[SEGMENTO_DESCRIP]","[Base_Tarjetas].[SEGMENTO_DESCRIP].&amp;[" &amp; $C$6 &amp; "]",
"[Base_Tarjetas].[SITUACION]","[Base_Tarjetas].[SITUACION].&amp;[" &amp; $C73 &amp; "]",
"[Base_Tarjetas].[TIPO]","[Base_Tarjetas].[TIPO].&amp;[" &amp; $C$1 &amp; "]")/1000,
0)</f>
        <v>0</v>
      </c>
      <c r="AX73" s="8">
        <f>IFERROR(
GETPIVOTDATA("[Base_Tarjetas].[Importe]",TDinamica_R!$A$3,
"[Base_Tarjetas].[PERIODO]","[Base_Tarjetas].[PERIODO].&amp;[" &amp; TEXT(AX$6,"yyyymm") &amp; "]",
"[Base_Tarjetas].[Metrica]","[Base_Tarjetas].[Metrica].&amp;[" &amp; $A73 &amp; "]",
"[Base_Tarjetas].[SEGMENTO_DESCRIP]","[Base_Tarjetas].[SEGMENTO_DESCRIP].&amp;[" &amp; $C$6 &amp; "]",
"[Base_Tarjetas].[SITUACION]","[Base_Tarjetas].[SITUACION].&amp;[" &amp; $C73 &amp; "]",
"[Base_Tarjetas].[TIPO]","[Base_Tarjetas].[TIPO].&amp;[" &amp; $C$1 &amp; "]")/1000,
0)</f>
        <v>0</v>
      </c>
      <c r="AY73" s="8">
        <f>IFERROR(
GETPIVOTDATA("[Base_Tarjetas].[Importe]",TDinamica_R!$A$3,
"[Base_Tarjetas].[PERIODO]","[Base_Tarjetas].[PERIODO].&amp;[" &amp; TEXT(AY$6,"yyyymm") &amp; "]",
"[Base_Tarjetas].[Metrica]","[Base_Tarjetas].[Metrica].&amp;[" &amp; $A73 &amp; "]",
"[Base_Tarjetas].[SEGMENTO_DESCRIP]","[Base_Tarjetas].[SEGMENTO_DESCRIP].&amp;[" &amp; $C$6 &amp; "]",
"[Base_Tarjetas].[SITUACION]","[Base_Tarjetas].[SITUACION].&amp;[" &amp; $C73 &amp; "]",
"[Base_Tarjetas].[TIPO]","[Base_Tarjetas].[TIPO].&amp;[" &amp; $C$1 &amp; "]")/1000,
0)</f>
        <v>0</v>
      </c>
      <c r="AZ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TEXT(AZ$6,"yyyymm") &amp; "]"),
0)</f>
        <v>0</v>
      </c>
      <c r="BA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TEXT(BA$6,"yyyymm") &amp; "]"),
0)</f>
        <v>0</v>
      </c>
      <c r="BB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TEXT(BB$6,"yyyymm") &amp; "]"),
0)</f>
        <v>0</v>
      </c>
      <c r="BC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TEXT(BC$6,"yyyymm") &amp; "]"),
0)</f>
        <v>0</v>
      </c>
      <c r="BD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TEXT(BD$6,"yyyymm") &amp; "]"),
0)</f>
        <v>0</v>
      </c>
      <c r="BE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TEXT(BE$6,"yyyymm") &amp; "]"),
0)</f>
        <v>0</v>
      </c>
      <c r="BF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TEXT(BF$6,"yyyymm") &amp; "]"),
0)</f>
        <v>0</v>
      </c>
      <c r="BG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TEXT(BG$6,"yyyymm") &amp; "]"),
0)</f>
        <v>0</v>
      </c>
      <c r="BH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TEXT(BH$6,"yyyymm") &amp; "]"),
0)</f>
        <v>0</v>
      </c>
      <c r="BI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TEXT(BI$6,"yyyymm") &amp; "]"),
0)</f>
        <v>0</v>
      </c>
      <c r="BJ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TEXT(BJ$6,"yyyymm") &amp; "]"),
0)</f>
        <v>0</v>
      </c>
      <c r="BK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TEXT(BK$6,"yyyymm") &amp; "]"),
0)</f>
        <v>0</v>
      </c>
      <c r="BO73" s="24">
        <f t="shared" si="48"/>
        <v>0</v>
      </c>
      <c r="BP73" s="24">
        <f t="shared" si="48"/>
        <v>0</v>
      </c>
      <c r="BQ73" s="24">
        <f t="shared" si="48"/>
        <v>0</v>
      </c>
      <c r="BR73" s="24">
        <f t="shared" si="48"/>
        <v>0</v>
      </c>
      <c r="BS73" s="24">
        <f t="shared" si="48"/>
        <v>0</v>
      </c>
      <c r="BT73" s="24">
        <f t="shared" si="48"/>
        <v>0</v>
      </c>
    </row>
    <row r="74" spans="1:72" outlineLevel="1" x14ac:dyDescent="0.25">
      <c r="A74" s="11" t="s">
        <v>35</v>
      </c>
      <c r="C74" s="2" t="s">
        <v>99</v>
      </c>
      <c r="D74" s="8">
        <f>IFERROR(
GETPIVOTDATA("[Base_Tarjetas].[Importe]",TDinamica_R!$A$3,
"[Base_Tarjetas].[PERIODO]","[Base_Tarjetas].[PERIODO].&amp;[" &amp; TEXT(D$6,"yyyymm") &amp; "]",
"[Base_Tarjetas].[Metrica]","[Base_Tarjetas].[Metrica].&amp;[" &amp; $A74 &amp; "]",
"[Base_Tarjetas].[SEGMENTO_DESCRIP]","[Base_Tarjetas].[SEGMENTO_DESCRIP].&amp;[" &amp; $C$6 &amp; "]",
"[Base_Tarjetas].[SITUACION]","[Base_Tarjetas].[SITUACION].&amp;[" &amp; $C74 &amp; "]",
"[Base_Tarjetas].[TIPO]","[Base_Tarjetas].[TIPO].&amp;[" &amp; $C$1 &amp; "]")/1000,
0)</f>
        <v>0</v>
      </c>
      <c r="E74" s="8">
        <f>IFERROR(
GETPIVOTDATA("[Base_Tarjetas].[Importe]",TDinamica_R!$A$3,
"[Base_Tarjetas].[PERIODO]","[Base_Tarjetas].[PERIODO].&amp;[" &amp; TEXT(E$6,"yyyymm") &amp; "]",
"[Base_Tarjetas].[Metrica]","[Base_Tarjetas].[Metrica].&amp;[" &amp; $A74 &amp; "]",
"[Base_Tarjetas].[SEGMENTO_DESCRIP]","[Base_Tarjetas].[SEGMENTO_DESCRIP].&amp;[" &amp; $C$6 &amp; "]",
"[Base_Tarjetas].[SITUACION]","[Base_Tarjetas].[SITUACION].&amp;[" &amp; $C74 &amp; "]",
"[Base_Tarjetas].[TIPO]","[Base_Tarjetas].[TIPO].&amp;[" &amp; $C$1 &amp; "]")/1000,
0)</f>
        <v>0</v>
      </c>
      <c r="F74" s="8">
        <f>IFERROR(
GETPIVOTDATA("[Base_Tarjetas].[Importe]",TDinamica_R!$A$3,
"[Base_Tarjetas].[PERIODO]","[Base_Tarjetas].[PERIODO].&amp;[" &amp; TEXT(F$6,"yyyymm") &amp; "]",
"[Base_Tarjetas].[Metrica]","[Base_Tarjetas].[Metrica].&amp;[" &amp; $A74 &amp; "]",
"[Base_Tarjetas].[SEGMENTO_DESCRIP]","[Base_Tarjetas].[SEGMENTO_DESCRIP].&amp;[" &amp; $C$6 &amp; "]",
"[Base_Tarjetas].[SITUACION]","[Base_Tarjetas].[SITUACION].&amp;[" &amp; $C74 &amp; "]",
"[Base_Tarjetas].[TIPO]","[Base_Tarjetas].[TIPO].&amp;[" &amp; $C$1 &amp; "]")/1000,
0)</f>
        <v>0</v>
      </c>
      <c r="G74" s="8">
        <f>IFERROR(
GETPIVOTDATA("[Base_Tarjetas].[Importe]",TDinamica_R!$A$3,
"[Base_Tarjetas].[PERIODO]","[Base_Tarjetas].[PERIODO].&amp;[" &amp; TEXT(G$6,"yyyymm") &amp; "]",
"[Base_Tarjetas].[Metrica]","[Base_Tarjetas].[Metrica].&amp;[" &amp; $A74 &amp; "]",
"[Base_Tarjetas].[SEGMENTO_DESCRIP]","[Base_Tarjetas].[SEGMENTO_DESCRIP].&amp;[" &amp; $C$6 &amp; "]",
"[Base_Tarjetas].[SITUACION]","[Base_Tarjetas].[SITUACION].&amp;[" &amp; $C74 &amp; "]",
"[Base_Tarjetas].[TIPO]","[Base_Tarjetas].[TIPO].&amp;[" &amp; $C$1 &amp; "]")/1000,
0)</f>
        <v>0</v>
      </c>
      <c r="H74" s="8">
        <f>IFERROR(
GETPIVOTDATA("[Base_Tarjetas].[Importe]",TDinamica_R!$A$3,
"[Base_Tarjetas].[PERIODO]","[Base_Tarjetas].[PERIODO].&amp;[" &amp; TEXT(H$6,"yyyymm") &amp; "]",
"[Base_Tarjetas].[Metrica]","[Base_Tarjetas].[Metrica].&amp;[" &amp; $A74 &amp; "]",
"[Base_Tarjetas].[SEGMENTO_DESCRIP]","[Base_Tarjetas].[SEGMENTO_DESCRIP].&amp;[" &amp; $C$6 &amp; "]",
"[Base_Tarjetas].[SITUACION]","[Base_Tarjetas].[SITUACION].&amp;[" &amp; $C74 &amp; "]",
"[Base_Tarjetas].[TIPO]","[Base_Tarjetas].[TIPO].&amp;[" &amp; $C$1 &amp; "]")/1000,
0)</f>
        <v>0</v>
      </c>
      <c r="I74" s="8">
        <f>IFERROR(
GETPIVOTDATA("[Base_Tarjetas].[Importe]",TDinamica_R!$A$3,
"[Base_Tarjetas].[PERIODO]","[Base_Tarjetas].[PERIODO].&amp;[" &amp; TEXT(I$6,"yyyymm") &amp; "]",
"[Base_Tarjetas].[Metrica]","[Base_Tarjetas].[Metrica].&amp;[" &amp; $A74 &amp; "]",
"[Base_Tarjetas].[SEGMENTO_DESCRIP]","[Base_Tarjetas].[SEGMENTO_DESCRIP].&amp;[" &amp; $C$6 &amp; "]",
"[Base_Tarjetas].[SITUACION]","[Base_Tarjetas].[SITUACION].&amp;[" &amp; $C74 &amp; "]",
"[Base_Tarjetas].[TIPO]","[Base_Tarjetas].[TIPO].&amp;[" &amp; $C$1 &amp; "]")/1000,
0)</f>
        <v>0</v>
      </c>
      <c r="J74" s="8">
        <f>IFERROR(
GETPIVOTDATA("[Base_Tarjetas].[Importe]",TDinamica_R!$A$3,
"[Base_Tarjetas].[PERIODO]","[Base_Tarjetas].[PERIODO].&amp;[" &amp; TEXT(J$6,"yyyymm") &amp; "]",
"[Base_Tarjetas].[Metrica]","[Base_Tarjetas].[Metrica].&amp;[" &amp; $A74 &amp; "]",
"[Base_Tarjetas].[SEGMENTO_DESCRIP]","[Base_Tarjetas].[SEGMENTO_DESCRIP].&amp;[" &amp; $C$6 &amp; "]",
"[Base_Tarjetas].[SITUACION]","[Base_Tarjetas].[SITUACION].&amp;[" &amp; $C74 &amp; "]",
"[Base_Tarjetas].[TIPO]","[Base_Tarjetas].[TIPO].&amp;[" &amp; $C$1 &amp; "]")/1000,
0)</f>
        <v>0</v>
      </c>
      <c r="K74" s="8">
        <f>IFERROR(
GETPIVOTDATA("[Base_Tarjetas].[Importe]",TDinamica_R!$A$3,
"[Base_Tarjetas].[PERIODO]","[Base_Tarjetas].[PERIODO].&amp;[" &amp; TEXT(K$6,"yyyymm") &amp; "]",
"[Base_Tarjetas].[Metrica]","[Base_Tarjetas].[Metrica].&amp;[" &amp; $A74 &amp; "]",
"[Base_Tarjetas].[SEGMENTO_DESCRIP]","[Base_Tarjetas].[SEGMENTO_DESCRIP].&amp;[" &amp; $C$6 &amp; "]",
"[Base_Tarjetas].[SITUACION]","[Base_Tarjetas].[SITUACION].&amp;[" &amp; $C74 &amp; "]",
"[Base_Tarjetas].[TIPO]","[Base_Tarjetas].[TIPO].&amp;[" &amp; $C$1 &amp; "]")/1000,
0)</f>
        <v>0</v>
      </c>
      <c r="L74" s="8">
        <f>IFERROR(
GETPIVOTDATA("[Base_Tarjetas].[Importe]",TDinamica_R!$A$3,
"[Base_Tarjetas].[PERIODO]","[Base_Tarjetas].[PERIODO].&amp;[" &amp; TEXT(L$6,"yyyymm") &amp; "]",
"[Base_Tarjetas].[Metrica]","[Base_Tarjetas].[Metrica].&amp;[" &amp; $A74 &amp; "]",
"[Base_Tarjetas].[SEGMENTO_DESCRIP]","[Base_Tarjetas].[SEGMENTO_DESCRIP].&amp;[" &amp; $C$6 &amp; "]",
"[Base_Tarjetas].[SITUACION]","[Base_Tarjetas].[SITUACION].&amp;[" &amp; $C74 &amp; "]",
"[Base_Tarjetas].[TIPO]","[Base_Tarjetas].[TIPO].&amp;[" &amp; $C$1 &amp; "]")/1000,
0)</f>
        <v>0</v>
      </c>
      <c r="M74" s="8">
        <f>IFERROR(
GETPIVOTDATA("[Base_Tarjetas].[Importe]",TDinamica_R!$A$3,
"[Base_Tarjetas].[PERIODO]","[Base_Tarjetas].[PERIODO].&amp;[" &amp; TEXT(M$6,"yyyymm") &amp; "]",
"[Base_Tarjetas].[Metrica]","[Base_Tarjetas].[Metrica].&amp;[" &amp; $A74 &amp; "]",
"[Base_Tarjetas].[SEGMENTO_DESCRIP]","[Base_Tarjetas].[SEGMENTO_DESCRIP].&amp;[" &amp; $C$6 &amp; "]",
"[Base_Tarjetas].[SITUACION]","[Base_Tarjetas].[SITUACION].&amp;[" &amp; $C74 &amp; "]",
"[Base_Tarjetas].[TIPO]","[Base_Tarjetas].[TIPO].&amp;[" &amp; $C$1 &amp; "]")/1000,
0)</f>
        <v>0</v>
      </c>
      <c r="N74" s="8">
        <f>IFERROR(
GETPIVOTDATA("[Base_Tarjetas].[Importe]",TDinamica_R!$A$3,
"[Base_Tarjetas].[PERIODO]","[Base_Tarjetas].[PERIODO].&amp;[" &amp; TEXT(N$6,"yyyymm") &amp; "]",
"[Base_Tarjetas].[Metrica]","[Base_Tarjetas].[Metrica].&amp;[" &amp; $A74 &amp; "]",
"[Base_Tarjetas].[SEGMENTO_DESCRIP]","[Base_Tarjetas].[SEGMENTO_DESCRIP].&amp;[" &amp; $C$6 &amp; "]",
"[Base_Tarjetas].[SITUACION]","[Base_Tarjetas].[SITUACION].&amp;[" &amp; $C74 &amp; "]",
"[Base_Tarjetas].[TIPO]","[Base_Tarjetas].[TIPO].&amp;[" &amp; $C$1 &amp; "]")/1000,
0)</f>
        <v>0</v>
      </c>
      <c r="O74" s="8">
        <f>IFERROR(
GETPIVOTDATA("[Base_Tarjetas].[Importe]",TDinamica_R!$A$3,
"[Base_Tarjetas].[PERIODO]","[Base_Tarjetas].[PERIODO].&amp;[" &amp; TEXT(O$6,"yyyymm") &amp; "]",
"[Base_Tarjetas].[Metrica]","[Base_Tarjetas].[Metrica].&amp;[" &amp; $A74 &amp; "]",
"[Base_Tarjetas].[SEGMENTO_DESCRIP]","[Base_Tarjetas].[SEGMENTO_DESCRIP].&amp;[" &amp; $C$6 &amp; "]",
"[Base_Tarjetas].[SITUACION]","[Base_Tarjetas].[SITUACION].&amp;[" &amp; $C74 &amp; "]",
"[Base_Tarjetas].[TIPO]","[Base_Tarjetas].[TIPO].&amp;[" &amp; $C$1 &amp; "]")/1000,
0)</f>
        <v>0</v>
      </c>
      <c r="P74" s="8">
        <f>IFERROR(
GETPIVOTDATA("[Base_Tarjetas].[Importe]",TDinamica_R!$A$3,
"[Base_Tarjetas].[PERIODO]","[Base_Tarjetas].[PERIODO].&amp;[" &amp; TEXT(P$6,"yyyymm") &amp; "]",
"[Base_Tarjetas].[Metrica]","[Base_Tarjetas].[Metrica].&amp;[" &amp; $A74 &amp; "]",
"[Base_Tarjetas].[SEGMENTO_DESCRIP]","[Base_Tarjetas].[SEGMENTO_DESCRIP].&amp;[" &amp; $C$6 &amp; "]",
"[Base_Tarjetas].[SITUACION]","[Base_Tarjetas].[SITUACION].&amp;[" &amp; $C74 &amp; "]",
"[Base_Tarjetas].[TIPO]","[Base_Tarjetas].[TIPO].&amp;[" &amp; $C$1 &amp; "]")/1000,
0)</f>
        <v>0</v>
      </c>
      <c r="Q74" s="8">
        <f>IFERROR(
GETPIVOTDATA("[Base_Tarjetas].[Importe]",TDinamica_R!$A$3,
"[Base_Tarjetas].[PERIODO]","[Base_Tarjetas].[PERIODO].&amp;[" &amp; TEXT(Q$6,"yyyymm") &amp; "]",
"[Base_Tarjetas].[Metrica]","[Base_Tarjetas].[Metrica].&amp;[" &amp; $A74 &amp; "]",
"[Base_Tarjetas].[SEGMENTO_DESCRIP]","[Base_Tarjetas].[SEGMENTO_DESCRIP].&amp;[" &amp; $C$6 &amp; "]",
"[Base_Tarjetas].[SITUACION]","[Base_Tarjetas].[SITUACION].&amp;[" &amp; $C74 &amp; "]",
"[Base_Tarjetas].[TIPO]","[Base_Tarjetas].[TIPO].&amp;[" &amp; $C$1 &amp; "]")/1000,
0)</f>
        <v>0</v>
      </c>
      <c r="R74" s="8">
        <f>IFERROR(
GETPIVOTDATA("[Base_Tarjetas].[Importe]",TDinamica_R!$A$3,
"[Base_Tarjetas].[PERIODO]","[Base_Tarjetas].[PERIODO].&amp;[" &amp; TEXT(R$6,"yyyymm") &amp; "]",
"[Base_Tarjetas].[Metrica]","[Base_Tarjetas].[Metrica].&amp;[" &amp; $A74 &amp; "]",
"[Base_Tarjetas].[SEGMENTO_DESCRIP]","[Base_Tarjetas].[SEGMENTO_DESCRIP].&amp;[" &amp; $C$6 &amp; "]",
"[Base_Tarjetas].[SITUACION]","[Base_Tarjetas].[SITUACION].&amp;[" &amp; $C74 &amp; "]",
"[Base_Tarjetas].[TIPO]","[Base_Tarjetas].[TIPO].&amp;[" &amp; $C$1 &amp; "]")/1000,
0)</f>
        <v>0</v>
      </c>
      <c r="S74" s="8">
        <f>IFERROR(
GETPIVOTDATA("[Base_Tarjetas].[Importe]",TDinamica_R!$A$3,
"[Base_Tarjetas].[PERIODO]","[Base_Tarjetas].[PERIODO].&amp;[" &amp; TEXT(S$6,"yyyymm") &amp; "]",
"[Base_Tarjetas].[Metrica]","[Base_Tarjetas].[Metrica].&amp;[" &amp; $A74 &amp; "]",
"[Base_Tarjetas].[SEGMENTO_DESCRIP]","[Base_Tarjetas].[SEGMENTO_DESCRIP].&amp;[" &amp; $C$6 &amp; "]",
"[Base_Tarjetas].[SITUACION]","[Base_Tarjetas].[SITUACION].&amp;[" &amp; $C74 &amp; "]",
"[Base_Tarjetas].[TIPO]","[Base_Tarjetas].[TIPO].&amp;[" &amp; $C$1 &amp; "]")/1000,
0)</f>
        <v>0</v>
      </c>
      <c r="T74" s="8">
        <f>IFERROR(
GETPIVOTDATA("[Base_Tarjetas].[Importe]",TDinamica_R!$A$3,
"[Base_Tarjetas].[PERIODO]","[Base_Tarjetas].[PERIODO].&amp;[" &amp; TEXT(T$6,"yyyymm") &amp; "]",
"[Base_Tarjetas].[Metrica]","[Base_Tarjetas].[Metrica].&amp;[" &amp; $A74 &amp; "]",
"[Base_Tarjetas].[SEGMENTO_DESCRIP]","[Base_Tarjetas].[SEGMENTO_DESCRIP].&amp;[" &amp; $C$6 &amp; "]",
"[Base_Tarjetas].[SITUACION]","[Base_Tarjetas].[SITUACION].&amp;[" &amp; $C74 &amp; "]",
"[Base_Tarjetas].[TIPO]","[Base_Tarjetas].[TIPO].&amp;[" &amp; $C$1 &amp; "]")/1000,
0)</f>
        <v>0</v>
      </c>
      <c r="U74" s="8">
        <f>IFERROR(
GETPIVOTDATA("[Base_Tarjetas].[Importe]",TDinamica_R!$A$3,
"[Base_Tarjetas].[PERIODO]","[Base_Tarjetas].[PERIODO].&amp;[" &amp; TEXT(U$6,"yyyymm") &amp; "]",
"[Base_Tarjetas].[Metrica]","[Base_Tarjetas].[Metrica].&amp;[" &amp; $A74 &amp; "]",
"[Base_Tarjetas].[SEGMENTO_DESCRIP]","[Base_Tarjetas].[SEGMENTO_DESCRIP].&amp;[" &amp; $C$6 &amp; "]",
"[Base_Tarjetas].[SITUACION]","[Base_Tarjetas].[SITUACION].&amp;[" &amp; $C74 &amp; "]",
"[Base_Tarjetas].[TIPO]","[Base_Tarjetas].[TIPO].&amp;[" &amp; $C$1 &amp; "]")/1000,
0)</f>
        <v>0</v>
      </c>
      <c r="V74" s="8">
        <f>IFERROR(
GETPIVOTDATA("[Base_Tarjetas].[Importe]",TDinamica_R!$A$3,
"[Base_Tarjetas].[PERIODO]","[Base_Tarjetas].[PERIODO].&amp;[" &amp; TEXT(V$6,"yyyymm") &amp; "]",
"[Base_Tarjetas].[Metrica]","[Base_Tarjetas].[Metrica].&amp;[" &amp; $A74 &amp; "]",
"[Base_Tarjetas].[SEGMENTO_DESCRIP]","[Base_Tarjetas].[SEGMENTO_DESCRIP].&amp;[" &amp; $C$6 &amp; "]",
"[Base_Tarjetas].[SITUACION]","[Base_Tarjetas].[SITUACION].&amp;[" &amp; $C74 &amp; "]",
"[Base_Tarjetas].[TIPO]","[Base_Tarjetas].[TIPO].&amp;[" &amp; $C$1 &amp; "]")/1000,
0)</f>
        <v>0</v>
      </c>
      <c r="W74" s="8">
        <f>IFERROR(
GETPIVOTDATA("[Base_Tarjetas].[Importe]",TDinamica_R!$A$3,
"[Base_Tarjetas].[PERIODO]","[Base_Tarjetas].[PERIODO].&amp;[" &amp; TEXT(W$6,"yyyymm") &amp; "]",
"[Base_Tarjetas].[Metrica]","[Base_Tarjetas].[Metrica].&amp;[" &amp; $A74 &amp; "]",
"[Base_Tarjetas].[SEGMENTO_DESCRIP]","[Base_Tarjetas].[SEGMENTO_DESCRIP].&amp;[" &amp; $C$6 &amp; "]",
"[Base_Tarjetas].[SITUACION]","[Base_Tarjetas].[SITUACION].&amp;[" &amp; $C74 &amp; "]",
"[Base_Tarjetas].[TIPO]","[Base_Tarjetas].[TIPO].&amp;[" &amp; $C$1 &amp; "]")/1000,
0)</f>
        <v>0</v>
      </c>
      <c r="X74" s="8">
        <f>IFERROR(
GETPIVOTDATA("[Base_Tarjetas].[Importe]",TDinamica_R!$A$3,
"[Base_Tarjetas].[PERIODO]","[Base_Tarjetas].[PERIODO].&amp;[" &amp; TEXT(X$6,"yyyymm") &amp; "]",
"[Base_Tarjetas].[Metrica]","[Base_Tarjetas].[Metrica].&amp;[" &amp; $A74 &amp; "]",
"[Base_Tarjetas].[SEGMENTO_DESCRIP]","[Base_Tarjetas].[SEGMENTO_DESCRIP].&amp;[" &amp; $C$6 &amp; "]",
"[Base_Tarjetas].[SITUACION]","[Base_Tarjetas].[SITUACION].&amp;[" &amp; $C74 &amp; "]",
"[Base_Tarjetas].[TIPO]","[Base_Tarjetas].[TIPO].&amp;[" &amp; $C$1 &amp; "]")/1000,
0)</f>
        <v>0</v>
      </c>
      <c r="Y74" s="8">
        <f>IFERROR(
GETPIVOTDATA("[Base_Tarjetas].[Importe]",TDinamica_R!$A$3,
"[Base_Tarjetas].[PERIODO]","[Base_Tarjetas].[PERIODO].&amp;[" &amp; TEXT(Y$6,"yyyymm") &amp; "]",
"[Base_Tarjetas].[Metrica]","[Base_Tarjetas].[Metrica].&amp;[" &amp; $A74 &amp; "]",
"[Base_Tarjetas].[SEGMENTO_DESCRIP]","[Base_Tarjetas].[SEGMENTO_DESCRIP].&amp;[" &amp; $C$6 &amp; "]",
"[Base_Tarjetas].[SITUACION]","[Base_Tarjetas].[SITUACION].&amp;[" &amp; $C74 &amp; "]",
"[Base_Tarjetas].[TIPO]","[Base_Tarjetas].[TIPO].&amp;[" &amp; $C$1 &amp; "]")/1000,
0)</f>
        <v>0</v>
      </c>
      <c r="Z74" s="8">
        <f>IFERROR(
GETPIVOTDATA("[Base_Tarjetas].[Importe]",TDinamica_R!$A$3,
"[Base_Tarjetas].[PERIODO]","[Base_Tarjetas].[PERIODO].&amp;[" &amp; TEXT(Z$6,"yyyymm") &amp; "]",
"[Base_Tarjetas].[Metrica]","[Base_Tarjetas].[Metrica].&amp;[" &amp; $A74 &amp; "]",
"[Base_Tarjetas].[SEGMENTO_DESCRIP]","[Base_Tarjetas].[SEGMENTO_DESCRIP].&amp;[" &amp; $C$6 &amp; "]",
"[Base_Tarjetas].[SITUACION]","[Base_Tarjetas].[SITUACION].&amp;[" &amp; $C74 &amp; "]",
"[Base_Tarjetas].[TIPO]","[Base_Tarjetas].[TIPO].&amp;[" &amp; $C$1 &amp; "]")/1000,
0)</f>
        <v>0</v>
      </c>
      <c r="AA74" s="8">
        <f>IFERROR(
GETPIVOTDATA("[Base_Tarjetas].[Importe]",TDinamica_R!$A$3,
"[Base_Tarjetas].[PERIODO]","[Base_Tarjetas].[PERIODO].&amp;[" &amp; TEXT(AA$6,"yyyymm") &amp; "]",
"[Base_Tarjetas].[Metrica]","[Base_Tarjetas].[Metrica].&amp;[" &amp; $A74 &amp; "]",
"[Base_Tarjetas].[SEGMENTO_DESCRIP]","[Base_Tarjetas].[SEGMENTO_DESCRIP].&amp;[" &amp; $C$6 &amp; "]",
"[Base_Tarjetas].[SITUACION]","[Base_Tarjetas].[SITUACION].&amp;[" &amp; $C74 &amp; "]",
"[Base_Tarjetas].[TIPO]","[Base_Tarjetas].[TIPO].&amp;[" &amp; $C$1 &amp; "]")/1000,
0)</f>
        <v>0</v>
      </c>
      <c r="AB74" s="8">
        <f>IFERROR(
GETPIVOTDATA("[Base_Tarjetas].[Importe]",TDinamica_R!$A$3,
"[Base_Tarjetas].[PERIODO]","[Base_Tarjetas].[PERIODO].&amp;[" &amp; TEXT(AB$6,"yyyymm") &amp; "]",
"[Base_Tarjetas].[Metrica]","[Base_Tarjetas].[Metrica].&amp;[" &amp; $A74 &amp; "]",
"[Base_Tarjetas].[SEGMENTO_DESCRIP]","[Base_Tarjetas].[SEGMENTO_DESCRIP].&amp;[" &amp; $C$6 &amp; "]",
"[Base_Tarjetas].[SITUACION]","[Base_Tarjetas].[SITUACION].&amp;[" &amp; $C74 &amp; "]",
"[Base_Tarjetas].[TIPO]","[Base_Tarjetas].[TIPO].&amp;[" &amp; $C$1 &amp; "]")/1000,
0)</f>
        <v>0</v>
      </c>
      <c r="AC74" s="8">
        <f>IFERROR(
GETPIVOTDATA("[Base_Tarjetas].[Importe]",TDinamica_R!$A$3,
"[Base_Tarjetas].[PERIODO]","[Base_Tarjetas].[PERIODO].&amp;[" &amp; TEXT(AC$6,"yyyymm") &amp; "]",
"[Base_Tarjetas].[Metrica]","[Base_Tarjetas].[Metrica].&amp;[" &amp; $A74 &amp; "]",
"[Base_Tarjetas].[SEGMENTO_DESCRIP]","[Base_Tarjetas].[SEGMENTO_DESCRIP].&amp;[" &amp; $C$6 &amp; "]",
"[Base_Tarjetas].[SITUACION]","[Base_Tarjetas].[SITUACION].&amp;[" &amp; $C74 &amp; "]",
"[Base_Tarjetas].[TIPO]","[Base_Tarjetas].[TIPO].&amp;[" &amp; $C$1 &amp; "]")/1000,
0)</f>
        <v>0</v>
      </c>
      <c r="AD74" s="8">
        <f>IFERROR(
GETPIVOTDATA("[Base_Tarjetas].[Importe]",TDinamica_R!$A$3,
"[Base_Tarjetas].[PERIODO]","[Base_Tarjetas].[PERIODO].&amp;[" &amp; TEXT(AD$6,"yyyymm") &amp; "]",
"[Base_Tarjetas].[Metrica]","[Base_Tarjetas].[Metrica].&amp;[" &amp; $A74 &amp; "]",
"[Base_Tarjetas].[SEGMENTO_DESCRIP]","[Base_Tarjetas].[SEGMENTO_DESCRIP].&amp;[" &amp; $C$6 &amp; "]",
"[Base_Tarjetas].[SITUACION]","[Base_Tarjetas].[SITUACION].&amp;[" &amp; $C74 &amp; "]",
"[Base_Tarjetas].[TIPO]","[Base_Tarjetas].[TIPO].&amp;[" &amp; $C$1 &amp; "]")/1000,
0)</f>
        <v>0</v>
      </c>
      <c r="AE74" s="8">
        <f>IFERROR(
GETPIVOTDATA("[Base_Tarjetas].[Importe]",TDinamica_R!$A$3,
"[Base_Tarjetas].[PERIODO]","[Base_Tarjetas].[PERIODO].&amp;[" &amp; TEXT(AE$6,"yyyymm") &amp; "]",
"[Base_Tarjetas].[Metrica]","[Base_Tarjetas].[Metrica].&amp;[" &amp; $A74 &amp; "]",
"[Base_Tarjetas].[SEGMENTO_DESCRIP]","[Base_Tarjetas].[SEGMENTO_DESCRIP].&amp;[" &amp; $C$6 &amp; "]",
"[Base_Tarjetas].[SITUACION]","[Base_Tarjetas].[SITUACION].&amp;[" &amp; $C74 &amp; "]",
"[Base_Tarjetas].[TIPO]","[Base_Tarjetas].[TIPO].&amp;[" &amp; $C$1 &amp; "]")/1000,
0)</f>
        <v>0</v>
      </c>
      <c r="AF74" s="8">
        <f>IFERROR(
GETPIVOTDATA("[Base_Tarjetas].[Importe]",TDinamica_R!$A$3,
"[Base_Tarjetas].[PERIODO]","[Base_Tarjetas].[PERIODO].&amp;[" &amp; TEXT(AF$6,"yyyymm") &amp; "]",
"[Base_Tarjetas].[Metrica]","[Base_Tarjetas].[Metrica].&amp;[" &amp; $A74 &amp; "]",
"[Base_Tarjetas].[SEGMENTO_DESCRIP]","[Base_Tarjetas].[SEGMENTO_DESCRIP].&amp;[" &amp; $C$6 &amp; "]",
"[Base_Tarjetas].[SITUACION]","[Base_Tarjetas].[SITUACION].&amp;[" &amp; $C74 &amp; "]",
"[Base_Tarjetas].[TIPO]","[Base_Tarjetas].[TIPO].&amp;[" &amp; $C$1 &amp; "]")/1000,
0)</f>
        <v>0</v>
      </c>
      <c r="AG74" s="8">
        <f>IFERROR(
GETPIVOTDATA("[Base_Tarjetas].[Importe]",TDinamica_R!$A$3,
"[Base_Tarjetas].[PERIODO]","[Base_Tarjetas].[PERIODO].&amp;[" &amp; TEXT(AG$6,"yyyymm") &amp; "]",
"[Base_Tarjetas].[Metrica]","[Base_Tarjetas].[Metrica].&amp;[" &amp; $A74 &amp; "]",
"[Base_Tarjetas].[SEGMENTO_DESCRIP]","[Base_Tarjetas].[SEGMENTO_DESCRIP].&amp;[" &amp; $C$6 &amp; "]",
"[Base_Tarjetas].[SITUACION]","[Base_Tarjetas].[SITUACION].&amp;[" &amp; $C74 &amp; "]",
"[Base_Tarjetas].[TIPO]","[Base_Tarjetas].[TIPO].&amp;[" &amp; $C$1 &amp; "]")/1000,
0)</f>
        <v>0</v>
      </c>
      <c r="AH74" s="8">
        <f>IFERROR(
GETPIVOTDATA("[Base_Tarjetas].[Importe]",TDinamica_R!$A$3,
"[Base_Tarjetas].[PERIODO]","[Base_Tarjetas].[PERIODO].&amp;[" &amp; TEXT(AH$6,"yyyymm") &amp; "]",
"[Base_Tarjetas].[Metrica]","[Base_Tarjetas].[Metrica].&amp;[" &amp; $A74 &amp; "]",
"[Base_Tarjetas].[SEGMENTO_DESCRIP]","[Base_Tarjetas].[SEGMENTO_DESCRIP].&amp;[" &amp; $C$6 &amp; "]",
"[Base_Tarjetas].[SITUACION]","[Base_Tarjetas].[SITUACION].&amp;[" &amp; $C74 &amp; "]",
"[Base_Tarjetas].[TIPO]","[Base_Tarjetas].[TIPO].&amp;[" &amp; $C$1 &amp; "]")/1000,
0)</f>
        <v>0</v>
      </c>
      <c r="AI74" s="8">
        <f>IFERROR(
GETPIVOTDATA("[Base_Tarjetas].[Importe]",TDinamica_R!$A$3,
"[Base_Tarjetas].[PERIODO]","[Base_Tarjetas].[PERIODO].&amp;[" &amp; TEXT(AI$6,"yyyymm") &amp; "]",
"[Base_Tarjetas].[Metrica]","[Base_Tarjetas].[Metrica].&amp;[" &amp; $A74 &amp; "]",
"[Base_Tarjetas].[SEGMENTO_DESCRIP]","[Base_Tarjetas].[SEGMENTO_DESCRIP].&amp;[" &amp; $C$6 &amp; "]",
"[Base_Tarjetas].[SITUACION]","[Base_Tarjetas].[SITUACION].&amp;[" &amp; $C74 &amp; "]",
"[Base_Tarjetas].[TIPO]","[Base_Tarjetas].[TIPO].&amp;[" &amp; $C$1 &amp; "]")/1000,
0)</f>
        <v>0</v>
      </c>
      <c r="AJ74" s="8">
        <f>IFERROR(
GETPIVOTDATA("[Base_Tarjetas].[Importe]",TDinamica_R!$A$3,
"[Base_Tarjetas].[PERIODO]","[Base_Tarjetas].[PERIODO].&amp;[" &amp; TEXT(AJ$6,"yyyymm") &amp; "]",
"[Base_Tarjetas].[Metrica]","[Base_Tarjetas].[Metrica].&amp;[" &amp; $A74 &amp; "]",
"[Base_Tarjetas].[SEGMENTO_DESCRIP]","[Base_Tarjetas].[SEGMENTO_DESCRIP].&amp;[" &amp; $C$6 &amp; "]",
"[Base_Tarjetas].[SITUACION]","[Base_Tarjetas].[SITUACION].&amp;[" &amp; $C74 &amp; "]",
"[Base_Tarjetas].[TIPO]","[Base_Tarjetas].[TIPO].&amp;[" &amp; $C$1 &amp; "]")/1000,
0)</f>
        <v>0</v>
      </c>
      <c r="AK74" s="8">
        <f>IFERROR(
GETPIVOTDATA("[Base_Tarjetas].[Importe]",TDinamica_R!$A$3,
"[Base_Tarjetas].[PERIODO]","[Base_Tarjetas].[PERIODO].&amp;[" &amp; TEXT(AK$6,"yyyymm") &amp; "]",
"[Base_Tarjetas].[Metrica]","[Base_Tarjetas].[Metrica].&amp;[" &amp; $A74 &amp; "]",
"[Base_Tarjetas].[SEGMENTO_DESCRIP]","[Base_Tarjetas].[SEGMENTO_DESCRIP].&amp;[" &amp; $C$6 &amp; "]",
"[Base_Tarjetas].[SITUACION]","[Base_Tarjetas].[SITUACION].&amp;[" &amp; $C74 &amp; "]",
"[Base_Tarjetas].[TIPO]","[Base_Tarjetas].[TIPO].&amp;[" &amp; $C$1 &amp; "]")/1000,
0)</f>
        <v>0</v>
      </c>
      <c r="AL74" s="8">
        <f>IFERROR(
GETPIVOTDATA("[Base_Tarjetas].[Importe]",TDinamica_R!$A$3,
"[Base_Tarjetas].[PERIODO]","[Base_Tarjetas].[PERIODO].&amp;[" &amp; TEXT(AL$6,"yyyymm") &amp; "]",
"[Base_Tarjetas].[Metrica]","[Base_Tarjetas].[Metrica].&amp;[" &amp; $A74 &amp; "]",
"[Base_Tarjetas].[SEGMENTO_DESCRIP]","[Base_Tarjetas].[SEGMENTO_DESCRIP].&amp;[" &amp; $C$6 &amp; "]",
"[Base_Tarjetas].[SITUACION]","[Base_Tarjetas].[SITUACION].&amp;[" &amp; $C74 &amp; "]",
"[Base_Tarjetas].[TIPO]","[Base_Tarjetas].[TIPO].&amp;[" &amp; $C$1 &amp; "]")/1000,
0)</f>
        <v>0</v>
      </c>
      <c r="AM74" s="8">
        <f>IFERROR(
GETPIVOTDATA("[Base_Tarjetas].[Importe]",TDinamica_R!$A$3,
"[Base_Tarjetas].[PERIODO]","[Base_Tarjetas].[PERIODO].&amp;[" &amp; TEXT(AM$6,"yyyymm") &amp; "]",
"[Base_Tarjetas].[Metrica]","[Base_Tarjetas].[Metrica].&amp;[" &amp; $A74 &amp; "]",
"[Base_Tarjetas].[SEGMENTO_DESCRIP]","[Base_Tarjetas].[SEGMENTO_DESCRIP].&amp;[" &amp; $C$6 &amp; "]",
"[Base_Tarjetas].[SITUACION]","[Base_Tarjetas].[SITUACION].&amp;[" &amp; $C74 &amp; "]",
"[Base_Tarjetas].[TIPO]","[Base_Tarjetas].[TIPO].&amp;[" &amp; $C$1 &amp; "]")/1000,
0)</f>
        <v>0</v>
      </c>
      <c r="AN74" s="8">
        <f>IFERROR(
GETPIVOTDATA("[Base_Tarjetas].[Importe]",TDinamica_R!$A$3,
"[Base_Tarjetas].[PERIODO]","[Base_Tarjetas].[PERIODO].&amp;[" &amp; TEXT(AN$6,"yyyymm") &amp; "]",
"[Base_Tarjetas].[Metrica]","[Base_Tarjetas].[Metrica].&amp;[" &amp; $A74 &amp; "]",
"[Base_Tarjetas].[SEGMENTO_DESCRIP]","[Base_Tarjetas].[SEGMENTO_DESCRIP].&amp;[" &amp; $C$6 &amp; "]",
"[Base_Tarjetas].[SITUACION]","[Base_Tarjetas].[SITUACION].&amp;[" &amp; $C74 &amp; "]",
"[Base_Tarjetas].[TIPO]","[Base_Tarjetas].[TIPO].&amp;[" &amp; $C$1 &amp; "]")/1000,
0)</f>
        <v>0</v>
      </c>
      <c r="AO74" s="8">
        <f>IFERROR(
GETPIVOTDATA("[Base_Tarjetas].[Importe]",TDinamica_R!$A$3,
"[Base_Tarjetas].[PERIODO]","[Base_Tarjetas].[PERIODO].&amp;[" &amp; TEXT(AO$6,"yyyymm") &amp; "]",
"[Base_Tarjetas].[Metrica]","[Base_Tarjetas].[Metrica].&amp;[" &amp; $A74 &amp; "]",
"[Base_Tarjetas].[SEGMENTO_DESCRIP]","[Base_Tarjetas].[SEGMENTO_DESCRIP].&amp;[" &amp; $C$6 &amp; "]",
"[Base_Tarjetas].[SITUACION]","[Base_Tarjetas].[SITUACION].&amp;[" &amp; $C74 &amp; "]",
"[Base_Tarjetas].[TIPO]","[Base_Tarjetas].[TIPO].&amp;[" &amp; $C$1 &amp; "]")/1000,
0)</f>
        <v>0</v>
      </c>
      <c r="AP74" s="8">
        <f>IFERROR(
GETPIVOTDATA("[Base_Tarjetas].[Importe]",TDinamica_R!$A$3,
"[Base_Tarjetas].[PERIODO]","[Base_Tarjetas].[PERIODO].&amp;[" &amp; TEXT(AP$6,"yyyymm") &amp; "]",
"[Base_Tarjetas].[Metrica]","[Base_Tarjetas].[Metrica].&amp;[" &amp; $A74 &amp; "]",
"[Base_Tarjetas].[SEGMENTO_DESCRIP]","[Base_Tarjetas].[SEGMENTO_DESCRIP].&amp;[" &amp; $C$6 &amp; "]",
"[Base_Tarjetas].[SITUACION]","[Base_Tarjetas].[SITUACION].&amp;[" &amp; $C74 &amp; "]",
"[Base_Tarjetas].[TIPO]","[Base_Tarjetas].[TIPO].&amp;[" &amp; $C$1 &amp; "]")/1000,
0)</f>
        <v>0</v>
      </c>
      <c r="AQ74" s="8">
        <f>IFERROR(
GETPIVOTDATA("[Base_Tarjetas].[Importe]",TDinamica_R!$A$3,
"[Base_Tarjetas].[PERIODO]","[Base_Tarjetas].[PERIODO].&amp;[" &amp; TEXT(AQ$6,"yyyymm") &amp; "]",
"[Base_Tarjetas].[Metrica]","[Base_Tarjetas].[Metrica].&amp;[" &amp; $A74 &amp; "]",
"[Base_Tarjetas].[SEGMENTO_DESCRIP]","[Base_Tarjetas].[SEGMENTO_DESCRIP].&amp;[" &amp; $C$6 &amp; "]",
"[Base_Tarjetas].[SITUACION]","[Base_Tarjetas].[SITUACION].&amp;[" &amp; $C74 &amp; "]",
"[Base_Tarjetas].[TIPO]","[Base_Tarjetas].[TIPO].&amp;[" &amp; $C$1 &amp; "]")/1000,
0)</f>
        <v>0</v>
      </c>
      <c r="AR74" s="8">
        <f>IFERROR(
GETPIVOTDATA("[Base_Tarjetas].[Importe]",TDinamica_R!$A$3,
"[Base_Tarjetas].[PERIODO]","[Base_Tarjetas].[PERIODO].&amp;[" &amp; TEXT(AR$6,"yyyymm") &amp; "]",
"[Base_Tarjetas].[Metrica]","[Base_Tarjetas].[Metrica].&amp;[" &amp; $A74 &amp; "]",
"[Base_Tarjetas].[SEGMENTO_DESCRIP]","[Base_Tarjetas].[SEGMENTO_DESCRIP].&amp;[" &amp; $C$6 &amp; "]",
"[Base_Tarjetas].[SITUACION]","[Base_Tarjetas].[SITUACION].&amp;[" &amp; $C74 &amp; "]",
"[Base_Tarjetas].[TIPO]","[Base_Tarjetas].[TIPO].&amp;[" &amp; $C$1 &amp; "]")/1000,
0)</f>
        <v>0</v>
      </c>
      <c r="AS74" s="8">
        <f>IFERROR(
GETPIVOTDATA("[Base_Tarjetas].[Importe]",TDinamica_R!$A$3,
"[Base_Tarjetas].[PERIODO]","[Base_Tarjetas].[PERIODO].&amp;[" &amp; TEXT(AS$6,"yyyymm") &amp; "]",
"[Base_Tarjetas].[Metrica]","[Base_Tarjetas].[Metrica].&amp;[" &amp; $A74 &amp; "]",
"[Base_Tarjetas].[SEGMENTO_DESCRIP]","[Base_Tarjetas].[SEGMENTO_DESCRIP].&amp;[" &amp; $C$6 &amp; "]",
"[Base_Tarjetas].[SITUACION]","[Base_Tarjetas].[SITUACION].&amp;[" &amp; $C74 &amp; "]",
"[Base_Tarjetas].[TIPO]","[Base_Tarjetas].[TIPO].&amp;[" &amp; $C$1 &amp; "]")/1000,
0)</f>
        <v>0</v>
      </c>
      <c r="AT74" s="8">
        <f>IFERROR(
GETPIVOTDATA("[Base_Tarjetas].[Importe]",TDinamica_R!$A$3,
"[Base_Tarjetas].[PERIODO]","[Base_Tarjetas].[PERIODO].&amp;[" &amp; TEXT(AT$6,"yyyymm") &amp; "]",
"[Base_Tarjetas].[Metrica]","[Base_Tarjetas].[Metrica].&amp;[" &amp; $A74 &amp; "]",
"[Base_Tarjetas].[SEGMENTO_DESCRIP]","[Base_Tarjetas].[SEGMENTO_DESCRIP].&amp;[" &amp; $C$6 &amp; "]",
"[Base_Tarjetas].[SITUACION]","[Base_Tarjetas].[SITUACION].&amp;[" &amp; $C74 &amp; "]",
"[Base_Tarjetas].[TIPO]","[Base_Tarjetas].[TIPO].&amp;[" &amp; $C$1 &amp; "]")/1000,
0)</f>
        <v>0</v>
      </c>
      <c r="AU74" s="8">
        <f>IFERROR(
GETPIVOTDATA("[Base_Tarjetas].[Importe]",TDinamica_R!$A$3,
"[Base_Tarjetas].[PERIODO]","[Base_Tarjetas].[PERIODO].&amp;[" &amp; TEXT(AU$6,"yyyymm") &amp; "]",
"[Base_Tarjetas].[Metrica]","[Base_Tarjetas].[Metrica].&amp;[" &amp; $A74 &amp; "]",
"[Base_Tarjetas].[SEGMENTO_DESCRIP]","[Base_Tarjetas].[SEGMENTO_DESCRIP].&amp;[" &amp; $C$6 &amp; "]",
"[Base_Tarjetas].[SITUACION]","[Base_Tarjetas].[SITUACION].&amp;[" &amp; $C74 &amp; "]",
"[Base_Tarjetas].[TIPO]","[Base_Tarjetas].[TIPO].&amp;[" &amp; $C$1 &amp; "]")/1000,
0)</f>
        <v>0</v>
      </c>
      <c r="AV74" s="8">
        <f>IFERROR(
GETPIVOTDATA("[Base_Tarjetas].[Importe]",TDinamica_R!$A$3,
"[Base_Tarjetas].[PERIODO]","[Base_Tarjetas].[PERIODO].&amp;[" &amp; TEXT(AV$6,"yyyymm") &amp; "]",
"[Base_Tarjetas].[Metrica]","[Base_Tarjetas].[Metrica].&amp;[" &amp; $A74 &amp; "]",
"[Base_Tarjetas].[SEGMENTO_DESCRIP]","[Base_Tarjetas].[SEGMENTO_DESCRIP].&amp;[" &amp; $C$6 &amp; "]",
"[Base_Tarjetas].[SITUACION]","[Base_Tarjetas].[SITUACION].&amp;[" &amp; $C74 &amp; "]",
"[Base_Tarjetas].[TIPO]","[Base_Tarjetas].[TIPO].&amp;[" &amp; $C$1 &amp; "]")/1000,
0)</f>
        <v>0</v>
      </c>
      <c r="AW74" s="8">
        <f>IFERROR(
GETPIVOTDATA("[Base_Tarjetas].[Importe]",TDinamica_R!$A$3,
"[Base_Tarjetas].[PERIODO]","[Base_Tarjetas].[PERIODO].&amp;[" &amp; TEXT(AW$6,"yyyymm") &amp; "]",
"[Base_Tarjetas].[Metrica]","[Base_Tarjetas].[Metrica].&amp;[" &amp; $A74 &amp; "]",
"[Base_Tarjetas].[SEGMENTO_DESCRIP]","[Base_Tarjetas].[SEGMENTO_DESCRIP].&amp;[" &amp; $C$6 &amp; "]",
"[Base_Tarjetas].[SITUACION]","[Base_Tarjetas].[SITUACION].&amp;[" &amp; $C74 &amp; "]",
"[Base_Tarjetas].[TIPO]","[Base_Tarjetas].[TIPO].&amp;[" &amp; $C$1 &amp; "]")/1000,
0)</f>
        <v>0</v>
      </c>
      <c r="AX74" s="8">
        <f>IFERROR(
GETPIVOTDATA("[Base_Tarjetas].[Importe]",TDinamica_R!$A$3,
"[Base_Tarjetas].[PERIODO]","[Base_Tarjetas].[PERIODO].&amp;[" &amp; TEXT(AX$6,"yyyymm") &amp; "]",
"[Base_Tarjetas].[Metrica]","[Base_Tarjetas].[Metrica].&amp;[" &amp; $A74 &amp; "]",
"[Base_Tarjetas].[SEGMENTO_DESCRIP]","[Base_Tarjetas].[SEGMENTO_DESCRIP].&amp;[" &amp; $C$6 &amp; "]",
"[Base_Tarjetas].[SITUACION]","[Base_Tarjetas].[SITUACION].&amp;[" &amp; $C74 &amp; "]",
"[Base_Tarjetas].[TIPO]","[Base_Tarjetas].[TIPO].&amp;[" &amp; $C$1 &amp; "]")/1000,
0)</f>
        <v>0</v>
      </c>
      <c r="AY74" s="8">
        <f>IFERROR(
GETPIVOTDATA("[Base_Tarjetas].[Importe]",TDinamica_R!$A$3,
"[Base_Tarjetas].[PERIODO]","[Base_Tarjetas].[PERIODO].&amp;[" &amp; TEXT(AY$6,"yyyymm") &amp; "]",
"[Base_Tarjetas].[Metrica]","[Base_Tarjetas].[Metrica].&amp;[" &amp; $A74 &amp; "]",
"[Base_Tarjetas].[SEGMENTO_DESCRIP]","[Base_Tarjetas].[SEGMENTO_DESCRIP].&amp;[" &amp; $C$6 &amp; "]",
"[Base_Tarjetas].[SITUACION]","[Base_Tarjetas].[SITUACION].&amp;[" &amp; $C74 &amp; "]",
"[Base_Tarjetas].[TIPO]","[Base_Tarjetas].[TIPO].&amp;[" &amp; $C$1 &amp; "]")/1000,
0)</f>
        <v>0</v>
      </c>
      <c r="AZ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TEXT(AZ$6,"yyyymm") &amp; "]"),
0)</f>
        <v>0</v>
      </c>
      <c r="BA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TEXT(BA$6,"yyyymm") &amp; "]"),
0)</f>
        <v>0</v>
      </c>
      <c r="BB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TEXT(BB$6,"yyyymm") &amp; "]"),
0)</f>
        <v>0</v>
      </c>
      <c r="BC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TEXT(BC$6,"yyyymm") &amp; "]"),
0)</f>
        <v>0</v>
      </c>
      <c r="BD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TEXT(BD$6,"yyyymm") &amp; "]"),
0)</f>
        <v>0</v>
      </c>
      <c r="BE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TEXT(BE$6,"yyyymm") &amp; "]"),
0)</f>
        <v>0</v>
      </c>
      <c r="BF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TEXT(BF$6,"yyyymm") &amp; "]"),
0)</f>
        <v>0</v>
      </c>
      <c r="BG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TEXT(BG$6,"yyyymm") &amp; "]"),
0)</f>
        <v>0</v>
      </c>
      <c r="BH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TEXT(BH$6,"yyyymm") &amp; "]"),
0)</f>
        <v>0</v>
      </c>
      <c r="BI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TEXT(BI$6,"yyyymm") &amp; "]"),
0)</f>
        <v>0</v>
      </c>
      <c r="BJ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TEXT(BJ$6,"yyyymm") &amp; "]"),
0)</f>
        <v>0</v>
      </c>
      <c r="BK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TEXT(BK$6,"yyyymm") &amp; "]"),
0)</f>
        <v>0</v>
      </c>
      <c r="BO74" s="24">
        <f t="shared" si="48"/>
        <v>0</v>
      </c>
      <c r="BP74" s="24">
        <f t="shared" si="48"/>
        <v>0</v>
      </c>
      <c r="BQ74" s="24">
        <f t="shared" si="48"/>
        <v>0</v>
      </c>
      <c r="BR74" s="24">
        <f t="shared" si="48"/>
        <v>0</v>
      </c>
      <c r="BS74" s="24">
        <f t="shared" si="48"/>
        <v>0</v>
      </c>
      <c r="BT74" s="24">
        <f t="shared" si="48"/>
        <v>0</v>
      </c>
    </row>
    <row r="75" spans="1:72" outlineLevel="1" x14ac:dyDescent="0.25">
      <c r="A75" s="11" t="s">
        <v>35</v>
      </c>
      <c r="C75" s="2" t="s">
        <v>100</v>
      </c>
      <c r="D75" s="8">
        <f>IFERROR(
GETPIVOTDATA("[Base_Tarjetas].[Importe]",TDinamica_R!$A$3,
"[Base_Tarjetas].[PERIODO]","[Base_Tarjetas].[PERIODO].&amp;[" &amp; TEXT(D$6,"yyyymm") &amp; "]",
"[Base_Tarjetas].[Metrica]","[Base_Tarjetas].[Metrica].&amp;[" &amp; $A75 &amp; "]",
"[Base_Tarjetas].[SEGMENTO_DESCRIP]","[Base_Tarjetas].[SEGMENTO_DESCRIP].&amp;[" &amp; $C$6 &amp; "]",
"[Base_Tarjetas].[SITUACION]","[Base_Tarjetas].[SITUACION].&amp;[" &amp; $C75 &amp; "]",
"[Base_Tarjetas].[TIPO]","[Base_Tarjetas].[TIPO].&amp;[" &amp; $C$1 &amp; "]")/1000,
0)</f>
        <v>0</v>
      </c>
      <c r="E75" s="8">
        <f>IFERROR(
GETPIVOTDATA("[Base_Tarjetas].[Importe]",TDinamica_R!$A$3,
"[Base_Tarjetas].[PERIODO]","[Base_Tarjetas].[PERIODO].&amp;[" &amp; TEXT(E$6,"yyyymm") &amp; "]",
"[Base_Tarjetas].[Metrica]","[Base_Tarjetas].[Metrica].&amp;[" &amp; $A75 &amp; "]",
"[Base_Tarjetas].[SEGMENTO_DESCRIP]","[Base_Tarjetas].[SEGMENTO_DESCRIP].&amp;[" &amp; $C$6 &amp; "]",
"[Base_Tarjetas].[SITUACION]","[Base_Tarjetas].[SITUACION].&amp;[" &amp; $C75 &amp; "]",
"[Base_Tarjetas].[TIPO]","[Base_Tarjetas].[TIPO].&amp;[" &amp; $C$1 &amp; "]")/1000,
0)</f>
        <v>0</v>
      </c>
      <c r="F75" s="8">
        <f>IFERROR(
GETPIVOTDATA("[Base_Tarjetas].[Importe]",TDinamica_R!$A$3,
"[Base_Tarjetas].[PERIODO]","[Base_Tarjetas].[PERIODO].&amp;[" &amp; TEXT(F$6,"yyyymm") &amp; "]",
"[Base_Tarjetas].[Metrica]","[Base_Tarjetas].[Metrica].&amp;[" &amp; $A75 &amp; "]",
"[Base_Tarjetas].[SEGMENTO_DESCRIP]","[Base_Tarjetas].[SEGMENTO_DESCRIP].&amp;[" &amp; $C$6 &amp; "]",
"[Base_Tarjetas].[SITUACION]","[Base_Tarjetas].[SITUACION].&amp;[" &amp; $C75 &amp; "]",
"[Base_Tarjetas].[TIPO]","[Base_Tarjetas].[TIPO].&amp;[" &amp; $C$1 &amp; "]")/1000,
0)</f>
        <v>0</v>
      </c>
      <c r="G75" s="8">
        <f>IFERROR(
GETPIVOTDATA("[Base_Tarjetas].[Importe]",TDinamica_R!$A$3,
"[Base_Tarjetas].[PERIODO]","[Base_Tarjetas].[PERIODO].&amp;[" &amp; TEXT(G$6,"yyyymm") &amp; "]",
"[Base_Tarjetas].[Metrica]","[Base_Tarjetas].[Metrica].&amp;[" &amp; $A75 &amp; "]",
"[Base_Tarjetas].[SEGMENTO_DESCRIP]","[Base_Tarjetas].[SEGMENTO_DESCRIP].&amp;[" &amp; $C$6 &amp; "]",
"[Base_Tarjetas].[SITUACION]","[Base_Tarjetas].[SITUACION].&amp;[" &amp; $C75 &amp; "]",
"[Base_Tarjetas].[TIPO]","[Base_Tarjetas].[TIPO].&amp;[" &amp; $C$1 &amp; "]")/1000,
0)</f>
        <v>0</v>
      </c>
      <c r="H75" s="8">
        <f>IFERROR(
GETPIVOTDATA("[Base_Tarjetas].[Importe]",TDinamica_R!$A$3,
"[Base_Tarjetas].[PERIODO]","[Base_Tarjetas].[PERIODO].&amp;[" &amp; TEXT(H$6,"yyyymm") &amp; "]",
"[Base_Tarjetas].[Metrica]","[Base_Tarjetas].[Metrica].&amp;[" &amp; $A75 &amp; "]",
"[Base_Tarjetas].[SEGMENTO_DESCRIP]","[Base_Tarjetas].[SEGMENTO_DESCRIP].&amp;[" &amp; $C$6 &amp; "]",
"[Base_Tarjetas].[SITUACION]","[Base_Tarjetas].[SITUACION].&amp;[" &amp; $C75 &amp; "]",
"[Base_Tarjetas].[TIPO]","[Base_Tarjetas].[TIPO].&amp;[" &amp; $C$1 &amp; "]")/1000,
0)</f>
        <v>0</v>
      </c>
      <c r="I75" s="8">
        <f>IFERROR(
GETPIVOTDATA("[Base_Tarjetas].[Importe]",TDinamica_R!$A$3,
"[Base_Tarjetas].[PERIODO]","[Base_Tarjetas].[PERIODO].&amp;[" &amp; TEXT(I$6,"yyyymm") &amp; "]",
"[Base_Tarjetas].[Metrica]","[Base_Tarjetas].[Metrica].&amp;[" &amp; $A75 &amp; "]",
"[Base_Tarjetas].[SEGMENTO_DESCRIP]","[Base_Tarjetas].[SEGMENTO_DESCRIP].&amp;[" &amp; $C$6 &amp; "]",
"[Base_Tarjetas].[SITUACION]","[Base_Tarjetas].[SITUACION].&amp;[" &amp; $C75 &amp; "]",
"[Base_Tarjetas].[TIPO]","[Base_Tarjetas].[TIPO].&amp;[" &amp; $C$1 &amp; "]")/1000,
0)</f>
        <v>0</v>
      </c>
      <c r="J75" s="8">
        <f>IFERROR(
GETPIVOTDATA("[Base_Tarjetas].[Importe]",TDinamica_R!$A$3,
"[Base_Tarjetas].[PERIODO]","[Base_Tarjetas].[PERIODO].&amp;[" &amp; TEXT(J$6,"yyyymm") &amp; "]",
"[Base_Tarjetas].[Metrica]","[Base_Tarjetas].[Metrica].&amp;[" &amp; $A75 &amp; "]",
"[Base_Tarjetas].[SEGMENTO_DESCRIP]","[Base_Tarjetas].[SEGMENTO_DESCRIP].&amp;[" &amp; $C$6 &amp; "]",
"[Base_Tarjetas].[SITUACION]","[Base_Tarjetas].[SITUACION].&amp;[" &amp; $C75 &amp; "]",
"[Base_Tarjetas].[TIPO]","[Base_Tarjetas].[TIPO].&amp;[" &amp; $C$1 &amp; "]")/1000,
0)</f>
        <v>0</v>
      </c>
      <c r="K75" s="8">
        <f>IFERROR(
GETPIVOTDATA("[Base_Tarjetas].[Importe]",TDinamica_R!$A$3,
"[Base_Tarjetas].[PERIODO]","[Base_Tarjetas].[PERIODO].&amp;[" &amp; TEXT(K$6,"yyyymm") &amp; "]",
"[Base_Tarjetas].[Metrica]","[Base_Tarjetas].[Metrica].&amp;[" &amp; $A75 &amp; "]",
"[Base_Tarjetas].[SEGMENTO_DESCRIP]","[Base_Tarjetas].[SEGMENTO_DESCRIP].&amp;[" &amp; $C$6 &amp; "]",
"[Base_Tarjetas].[SITUACION]","[Base_Tarjetas].[SITUACION].&amp;[" &amp; $C75 &amp; "]",
"[Base_Tarjetas].[TIPO]","[Base_Tarjetas].[TIPO].&amp;[" &amp; $C$1 &amp; "]")/1000,
0)</f>
        <v>0</v>
      </c>
      <c r="L75" s="8">
        <f>IFERROR(
GETPIVOTDATA("[Base_Tarjetas].[Importe]",TDinamica_R!$A$3,
"[Base_Tarjetas].[PERIODO]","[Base_Tarjetas].[PERIODO].&amp;[" &amp; TEXT(L$6,"yyyymm") &amp; "]",
"[Base_Tarjetas].[Metrica]","[Base_Tarjetas].[Metrica].&amp;[" &amp; $A75 &amp; "]",
"[Base_Tarjetas].[SEGMENTO_DESCRIP]","[Base_Tarjetas].[SEGMENTO_DESCRIP].&amp;[" &amp; $C$6 &amp; "]",
"[Base_Tarjetas].[SITUACION]","[Base_Tarjetas].[SITUACION].&amp;[" &amp; $C75 &amp; "]",
"[Base_Tarjetas].[TIPO]","[Base_Tarjetas].[TIPO].&amp;[" &amp; $C$1 &amp; "]")/1000,
0)</f>
        <v>0</v>
      </c>
      <c r="M75" s="8">
        <f>IFERROR(
GETPIVOTDATA("[Base_Tarjetas].[Importe]",TDinamica_R!$A$3,
"[Base_Tarjetas].[PERIODO]","[Base_Tarjetas].[PERIODO].&amp;[" &amp; TEXT(M$6,"yyyymm") &amp; "]",
"[Base_Tarjetas].[Metrica]","[Base_Tarjetas].[Metrica].&amp;[" &amp; $A75 &amp; "]",
"[Base_Tarjetas].[SEGMENTO_DESCRIP]","[Base_Tarjetas].[SEGMENTO_DESCRIP].&amp;[" &amp; $C$6 &amp; "]",
"[Base_Tarjetas].[SITUACION]","[Base_Tarjetas].[SITUACION].&amp;[" &amp; $C75 &amp; "]",
"[Base_Tarjetas].[TIPO]","[Base_Tarjetas].[TIPO].&amp;[" &amp; $C$1 &amp; "]")/1000,
0)</f>
        <v>0</v>
      </c>
      <c r="N75" s="8">
        <f>IFERROR(
GETPIVOTDATA("[Base_Tarjetas].[Importe]",TDinamica_R!$A$3,
"[Base_Tarjetas].[PERIODO]","[Base_Tarjetas].[PERIODO].&amp;[" &amp; TEXT(N$6,"yyyymm") &amp; "]",
"[Base_Tarjetas].[Metrica]","[Base_Tarjetas].[Metrica].&amp;[" &amp; $A75 &amp; "]",
"[Base_Tarjetas].[SEGMENTO_DESCRIP]","[Base_Tarjetas].[SEGMENTO_DESCRIP].&amp;[" &amp; $C$6 &amp; "]",
"[Base_Tarjetas].[SITUACION]","[Base_Tarjetas].[SITUACION].&amp;[" &amp; $C75 &amp; "]",
"[Base_Tarjetas].[TIPO]","[Base_Tarjetas].[TIPO].&amp;[" &amp; $C$1 &amp; "]")/1000,
0)</f>
        <v>0</v>
      </c>
      <c r="O75" s="8">
        <f>IFERROR(
GETPIVOTDATA("[Base_Tarjetas].[Importe]",TDinamica_R!$A$3,
"[Base_Tarjetas].[PERIODO]","[Base_Tarjetas].[PERIODO].&amp;[" &amp; TEXT(O$6,"yyyymm") &amp; "]",
"[Base_Tarjetas].[Metrica]","[Base_Tarjetas].[Metrica].&amp;[" &amp; $A75 &amp; "]",
"[Base_Tarjetas].[SEGMENTO_DESCRIP]","[Base_Tarjetas].[SEGMENTO_DESCRIP].&amp;[" &amp; $C$6 &amp; "]",
"[Base_Tarjetas].[SITUACION]","[Base_Tarjetas].[SITUACION].&amp;[" &amp; $C75 &amp; "]",
"[Base_Tarjetas].[TIPO]","[Base_Tarjetas].[TIPO].&amp;[" &amp; $C$1 &amp; "]")/1000,
0)</f>
        <v>0</v>
      </c>
      <c r="P75" s="8">
        <f>IFERROR(
GETPIVOTDATA("[Base_Tarjetas].[Importe]",TDinamica_R!$A$3,
"[Base_Tarjetas].[PERIODO]","[Base_Tarjetas].[PERIODO].&amp;[" &amp; TEXT(P$6,"yyyymm") &amp; "]",
"[Base_Tarjetas].[Metrica]","[Base_Tarjetas].[Metrica].&amp;[" &amp; $A75 &amp; "]",
"[Base_Tarjetas].[SEGMENTO_DESCRIP]","[Base_Tarjetas].[SEGMENTO_DESCRIP].&amp;[" &amp; $C$6 &amp; "]",
"[Base_Tarjetas].[SITUACION]","[Base_Tarjetas].[SITUACION].&amp;[" &amp; $C75 &amp; "]",
"[Base_Tarjetas].[TIPO]","[Base_Tarjetas].[TIPO].&amp;[" &amp; $C$1 &amp; "]")/1000,
0)</f>
        <v>0</v>
      </c>
      <c r="Q75" s="8">
        <f>IFERROR(
GETPIVOTDATA("[Base_Tarjetas].[Importe]",TDinamica_R!$A$3,
"[Base_Tarjetas].[PERIODO]","[Base_Tarjetas].[PERIODO].&amp;[" &amp; TEXT(Q$6,"yyyymm") &amp; "]",
"[Base_Tarjetas].[Metrica]","[Base_Tarjetas].[Metrica].&amp;[" &amp; $A75 &amp; "]",
"[Base_Tarjetas].[SEGMENTO_DESCRIP]","[Base_Tarjetas].[SEGMENTO_DESCRIP].&amp;[" &amp; $C$6 &amp; "]",
"[Base_Tarjetas].[SITUACION]","[Base_Tarjetas].[SITUACION].&amp;[" &amp; $C75 &amp; "]",
"[Base_Tarjetas].[TIPO]","[Base_Tarjetas].[TIPO].&amp;[" &amp; $C$1 &amp; "]")/1000,
0)</f>
        <v>0</v>
      </c>
      <c r="R75" s="8">
        <f>IFERROR(
GETPIVOTDATA("[Base_Tarjetas].[Importe]",TDinamica_R!$A$3,
"[Base_Tarjetas].[PERIODO]","[Base_Tarjetas].[PERIODO].&amp;[" &amp; TEXT(R$6,"yyyymm") &amp; "]",
"[Base_Tarjetas].[Metrica]","[Base_Tarjetas].[Metrica].&amp;[" &amp; $A75 &amp; "]",
"[Base_Tarjetas].[SEGMENTO_DESCRIP]","[Base_Tarjetas].[SEGMENTO_DESCRIP].&amp;[" &amp; $C$6 &amp; "]",
"[Base_Tarjetas].[SITUACION]","[Base_Tarjetas].[SITUACION].&amp;[" &amp; $C75 &amp; "]",
"[Base_Tarjetas].[TIPO]","[Base_Tarjetas].[TIPO].&amp;[" &amp; $C$1 &amp; "]")/1000,
0)</f>
        <v>0</v>
      </c>
      <c r="S75" s="8">
        <f>IFERROR(
GETPIVOTDATA("[Base_Tarjetas].[Importe]",TDinamica_R!$A$3,
"[Base_Tarjetas].[PERIODO]","[Base_Tarjetas].[PERIODO].&amp;[" &amp; TEXT(S$6,"yyyymm") &amp; "]",
"[Base_Tarjetas].[Metrica]","[Base_Tarjetas].[Metrica].&amp;[" &amp; $A75 &amp; "]",
"[Base_Tarjetas].[SEGMENTO_DESCRIP]","[Base_Tarjetas].[SEGMENTO_DESCRIP].&amp;[" &amp; $C$6 &amp; "]",
"[Base_Tarjetas].[SITUACION]","[Base_Tarjetas].[SITUACION].&amp;[" &amp; $C75 &amp; "]",
"[Base_Tarjetas].[TIPO]","[Base_Tarjetas].[TIPO].&amp;[" &amp; $C$1 &amp; "]")/1000,
0)</f>
        <v>0</v>
      </c>
      <c r="T75" s="8">
        <f>IFERROR(
GETPIVOTDATA("[Base_Tarjetas].[Importe]",TDinamica_R!$A$3,
"[Base_Tarjetas].[PERIODO]","[Base_Tarjetas].[PERIODO].&amp;[" &amp; TEXT(T$6,"yyyymm") &amp; "]",
"[Base_Tarjetas].[Metrica]","[Base_Tarjetas].[Metrica].&amp;[" &amp; $A75 &amp; "]",
"[Base_Tarjetas].[SEGMENTO_DESCRIP]","[Base_Tarjetas].[SEGMENTO_DESCRIP].&amp;[" &amp; $C$6 &amp; "]",
"[Base_Tarjetas].[SITUACION]","[Base_Tarjetas].[SITUACION].&amp;[" &amp; $C75 &amp; "]",
"[Base_Tarjetas].[TIPO]","[Base_Tarjetas].[TIPO].&amp;[" &amp; $C$1 &amp; "]")/1000,
0)</f>
        <v>0</v>
      </c>
      <c r="U75" s="8">
        <f>IFERROR(
GETPIVOTDATA("[Base_Tarjetas].[Importe]",TDinamica_R!$A$3,
"[Base_Tarjetas].[PERIODO]","[Base_Tarjetas].[PERIODO].&amp;[" &amp; TEXT(U$6,"yyyymm") &amp; "]",
"[Base_Tarjetas].[Metrica]","[Base_Tarjetas].[Metrica].&amp;[" &amp; $A75 &amp; "]",
"[Base_Tarjetas].[SEGMENTO_DESCRIP]","[Base_Tarjetas].[SEGMENTO_DESCRIP].&amp;[" &amp; $C$6 &amp; "]",
"[Base_Tarjetas].[SITUACION]","[Base_Tarjetas].[SITUACION].&amp;[" &amp; $C75 &amp; "]",
"[Base_Tarjetas].[TIPO]","[Base_Tarjetas].[TIPO].&amp;[" &amp; $C$1 &amp; "]")/1000,
0)</f>
        <v>0</v>
      </c>
      <c r="V75" s="8">
        <f>IFERROR(
GETPIVOTDATA("[Base_Tarjetas].[Importe]",TDinamica_R!$A$3,
"[Base_Tarjetas].[PERIODO]","[Base_Tarjetas].[PERIODO].&amp;[" &amp; TEXT(V$6,"yyyymm") &amp; "]",
"[Base_Tarjetas].[Metrica]","[Base_Tarjetas].[Metrica].&amp;[" &amp; $A75 &amp; "]",
"[Base_Tarjetas].[SEGMENTO_DESCRIP]","[Base_Tarjetas].[SEGMENTO_DESCRIP].&amp;[" &amp; $C$6 &amp; "]",
"[Base_Tarjetas].[SITUACION]","[Base_Tarjetas].[SITUACION].&amp;[" &amp; $C75 &amp; "]",
"[Base_Tarjetas].[TIPO]","[Base_Tarjetas].[TIPO].&amp;[" &amp; $C$1 &amp; "]")/1000,
0)</f>
        <v>0</v>
      </c>
      <c r="W75" s="8">
        <f>IFERROR(
GETPIVOTDATA("[Base_Tarjetas].[Importe]",TDinamica_R!$A$3,
"[Base_Tarjetas].[PERIODO]","[Base_Tarjetas].[PERIODO].&amp;[" &amp; TEXT(W$6,"yyyymm") &amp; "]",
"[Base_Tarjetas].[Metrica]","[Base_Tarjetas].[Metrica].&amp;[" &amp; $A75 &amp; "]",
"[Base_Tarjetas].[SEGMENTO_DESCRIP]","[Base_Tarjetas].[SEGMENTO_DESCRIP].&amp;[" &amp; $C$6 &amp; "]",
"[Base_Tarjetas].[SITUACION]","[Base_Tarjetas].[SITUACION].&amp;[" &amp; $C75 &amp; "]",
"[Base_Tarjetas].[TIPO]","[Base_Tarjetas].[TIPO].&amp;[" &amp; $C$1 &amp; "]")/1000,
0)</f>
        <v>0</v>
      </c>
      <c r="X75" s="8">
        <f>IFERROR(
GETPIVOTDATA("[Base_Tarjetas].[Importe]",TDinamica_R!$A$3,
"[Base_Tarjetas].[PERIODO]","[Base_Tarjetas].[PERIODO].&amp;[" &amp; TEXT(X$6,"yyyymm") &amp; "]",
"[Base_Tarjetas].[Metrica]","[Base_Tarjetas].[Metrica].&amp;[" &amp; $A75 &amp; "]",
"[Base_Tarjetas].[SEGMENTO_DESCRIP]","[Base_Tarjetas].[SEGMENTO_DESCRIP].&amp;[" &amp; $C$6 &amp; "]",
"[Base_Tarjetas].[SITUACION]","[Base_Tarjetas].[SITUACION].&amp;[" &amp; $C75 &amp; "]",
"[Base_Tarjetas].[TIPO]","[Base_Tarjetas].[TIPO].&amp;[" &amp; $C$1 &amp; "]")/1000,
0)</f>
        <v>0</v>
      </c>
      <c r="Y75" s="8">
        <f>IFERROR(
GETPIVOTDATA("[Base_Tarjetas].[Importe]",TDinamica_R!$A$3,
"[Base_Tarjetas].[PERIODO]","[Base_Tarjetas].[PERIODO].&amp;[" &amp; TEXT(Y$6,"yyyymm") &amp; "]",
"[Base_Tarjetas].[Metrica]","[Base_Tarjetas].[Metrica].&amp;[" &amp; $A75 &amp; "]",
"[Base_Tarjetas].[SEGMENTO_DESCRIP]","[Base_Tarjetas].[SEGMENTO_DESCRIP].&amp;[" &amp; $C$6 &amp; "]",
"[Base_Tarjetas].[SITUACION]","[Base_Tarjetas].[SITUACION].&amp;[" &amp; $C75 &amp; "]",
"[Base_Tarjetas].[TIPO]","[Base_Tarjetas].[TIPO].&amp;[" &amp; $C$1 &amp; "]")/1000,
0)</f>
        <v>0</v>
      </c>
      <c r="Z75" s="8">
        <f>IFERROR(
GETPIVOTDATA("[Base_Tarjetas].[Importe]",TDinamica_R!$A$3,
"[Base_Tarjetas].[PERIODO]","[Base_Tarjetas].[PERIODO].&amp;[" &amp; TEXT(Z$6,"yyyymm") &amp; "]",
"[Base_Tarjetas].[Metrica]","[Base_Tarjetas].[Metrica].&amp;[" &amp; $A75 &amp; "]",
"[Base_Tarjetas].[SEGMENTO_DESCRIP]","[Base_Tarjetas].[SEGMENTO_DESCRIP].&amp;[" &amp; $C$6 &amp; "]",
"[Base_Tarjetas].[SITUACION]","[Base_Tarjetas].[SITUACION].&amp;[" &amp; $C75 &amp; "]",
"[Base_Tarjetas].[TIPO]","[Base_Tarjetas].[TIPO].&amp;[" &amp; $C$1 &amp; "]")/1000,
0)</f>
        <v>0</v>
      </c>
      <c r="AA75" s="8">
        <f>IFERROR(
GETPIVOTDATA("[Base_Tarjetas].[Importe]",TDinamica_R!$A$3,
"[Base_Tarjetas].[PERIODO]","[Base_Tarjetas].[PERIODO].&amp;[" &amp; TEXT(AA$6,"yyyymm") &amp; "]",
"[Base_Tarjetas].[Metrica]","[Base_Tarjetas].[Metrica].&amp;[" &amp; $A75 &amp; "]",
"[Base_Tarjetas].[SEGMENTO_DESCRIP]","[Base_Tarjetas].[SEGMENTO_DESCRIP].&amp;[" &amp; $C$6 &amp; "]",
"[Base_Tarjetas].[SITUACION]","[Base_Tarjetas].[SITUACION].&amp;[" &amp; $C75 &amp; "]",
"[Base_Tarjetas].[TIPO]","[Base_Tarjetas].[TIPO].&amp;[" &amp; $C$1 &amp; "]")/1000,
0)</f>
        <v>0</v>
      </c>
      <c r="AB75" s="8">
        <f>IFERROR(
GETPIVOTDATA("[Base_Tarjetas].[Importe]",TDinamica_R!$A$3,
"[Base_Tarjetas].[PERIODO]","[Base_Tarjetas].[PERIODO].&amp;[" &amp; TEXT(AB$6,"yyyymm") &amp; "]",
"[Base_Tarjetas].[Metrica]","[Base_Tarjetas].[Metrica].&amp;[" &amp; $A75 &amp; "]",
"[Base_Tarjetas].[SEGMENTO_DESCRIP]","[Base_Tarjetas].[SEGMENTO_DESCRIP].&amp;[" &amp; $C$6 &amp; "]",
"[Base_Tarjetas].[SITUACION]","[Base_Tarjetas].[SITUACION].&amp;[" &amp; $C75 &amp; "]",
"[Base_Tarjetas].[TIPO]","[Base_Tarjetas].[TIPO].&amp;[" &amp; $C$1 &amp; "]")/1000,
0)</f>
        <v>0</v>
      </c>
      <c r="AC75" s="8">
        <f>IFERROR(
GETPIVOTDATA("[Base_Tarjetas].[Importe]",TDinamica_R!$A$3,
"[Base_Tarjetas].[PERIODO]","[Base_Tarjetas].[PERIODO].&amp;[" &amp; TEXT(AC$6,"yyyymm") &amp; "]",
"[Base_Tarjetas].[Metrica]","[Base_Tarjetas].[Metrica].&amp;[" &amp; $A75 &amp; "]",
"[Base_Tarjetas].[SEGMENTO_DESCRIP]","[Base_Tarjetas].[SEGMENTO_DESCRIP].&amp;[" &amp; $C$6 &amp; "]",
"[Base_Tarjetas].[SITUACION]","[Base_Tarjetas].[SITUACION].&amp;[" &amp; $C75 &amp; "]",
"[Base_Tarjetas].[TIPO]","[Base_Tarjetas].[TIPO].&amp;[" &amp; $C$1 &amp; "]")/1000,
0)</f>
        <v>0</v>
      </c>
      <c r="AD75" s="8">
        <f>IFERROR(
GETPIVOTDATA("[Base_Tarjetas].[Importe]",TDinamica_R!$A$3,
"[Base_Tarjetas].[PERIODO]","[Base_Tarjetas].[PERIODO].&amp;[" &amp; TEXT(AD$6,"yyyymm") &amp; "]",
"[Base_Tarjetas].[Metrica]","[Base_Tarjetas].[Metrica].&amp;[" &amp; $A75 &amp; "]",
"[Base_Tarjetas].[SEGMENTO_DESCRIP]","[Base_Tarjetas].[SEGMENTO_DESCRIP].&amp;[" &amp; $C$6 &amp; "]",
"[Base_Tarjetas].[SITUACION]","[Base_Tarjetas].[SITUACION].&amp;[" &amp; $C75 &amp; "]",
"[Base_Tarjetas].[TIPO]","[Base_Tarjetas].[TIPO].&amp;[" &amp; $C$1 &amp; "]")/1000,
0)</f>
        <v>0</v>
      </c>
      <c r="AE75" s="8">
        <f>IFERROR(
GETPIVOTDATA("[Base_Tarjetas].[Importe]",TDinamica_R!$A$3,
"[Base_Tarjetas].[PERIODO]","[Base_Tarjetas].[PERIODO].&amp;[" &amp; TEXT(AE$6,"yyyymm") &amp; "]",
"[Base_Tarjetas].[Metrica]","[Base_Tarjetas].[Metrica].&amp;[" &amp; $A75 &amp; "]",
"[Base_Tarjetas].[SEGMENTO_DESCRIP]","[Base_Tarjetas].[SEGMENTO_DESCRIP].&amp;[" &amp; $C$6 &amp; "]",
"[Base_Tarjetas].[SITUACION]","[Base_Tarjetas].[SITUACION].&amp;[" &amp; $C75 &amp; "]",
"[Base_Tarjetas].[TIPO]","[Base_Tarjetas].[TIPO].&amp;[" &amp; $C$1 &amp; "]")/1000,
0)</f>
        <v>0</v>
      </c>
      <c r="AF75" s="8">
        <f>IFERROR(
GETPIVOTDATA("[Base_Tarjetas].[Importe]",TDinamica_R!$A$3,
"[Base_Tarjetas].[PERIODO]","[Base_Tarjetas].[PERIODO].&amp;[" &amp; TEXT(AF$6,"yyyymm") &amp; "]",
"[Base_Tarjetas].[Metrica]","[Base_Tarjetas].[Metrica].&amp;[" &amp; $A75 &amp; "]",
"[Base_Tarjetas].[SEGMENTO_DESCRIP]","[Base_Tarjetas].[SEGMENTO_DESCRIP].&amp;[" &amp; $C$6 &amp; "]",
"[Base_Tarjetas].[SITUACION]","[Base_Tarjetas].[SITUACION].&amp;[" &amp; $C75 &amp; "]",
"[Base_Tarjetas].[TIPO]","[Base_Tarjetas].[TIPO].&amp;[" &amp; $C$1 &amp; "]")/1000,
0)</f>
        <v>0</v>
      </c>
      <c r="AG75" s="8">
        <f>IFERROR(
GETPIVOTDATA("[Base_Tarjetas].[Importe]",TDinamica_R!$A$3,
"[Base_Tarjetas].[PERIODO]","[Base_Tarjetas].[PERIODO].&amp;[" &amp; TEXT(AG$6,"yyyymm") &amp; "]",
"[Base_Tarjetas].[Metrica]","[Base_Tarjetas].[Metrica].&amp;[" &amp; $A75 &amp; "]",
"[Base_Tarjetas].[SEGMENTO_DESCRIP]","[Base_Tarjetas].[SEGMENTO_DESCRIP].&amp;[" &amp; $C$6 &amp; "]",
"[Base_Tarjetas].[SITUACION]","[Base_Tarjetas].[SITUACION].&amp;[" &amp; $C75 &amp; "]",
"[Base_Tarjetas].[TIPO]","[Base_Tarjetas].[TIPO].&amp;[" &amp; $C$1 &amp; "]")/1000,
0)</f>
        <v>0</v>
      </c>
      <c r="AH75" s="8">
        <f>IFERROR(
GETPIVOTDATA("[Base_Tarjetas].[Importe]",TDinamica_R!$A$3,
"[Base_Tarjetas].[PERIODO]","[Base_Tarjetas].[PERIODO].&amp;[" &amp; TEXT(AH$6,"yyyymm") &amp; "]",
"[Base_Tarjetas].[Metrica]","[Base_Tarjetas].[Metrica].&amp;[" &amp; $A75 &amp; "]",
"[Base_Tarjetas].[SEGMENTO_DESCRIP]","[Base_Tarjetas].[SEGMENTO_DESCRIP].&amp;[" &amp; $C$6 &amp; "]",
"[Base_Tarjetas].[SITUACION]","[Base_Tarjetas].[SITUACION].&amp;[" &amp; $C75 &amp; "]",
"[Base_Tarjetas].[TIPO]","[Base_Tarjetas].[TIPO].&amp;[" &amp; $C$1 &amp; "]")/1000,
0)</f>
        <v>0</v>
      </c>
      <c r="AI75" s="8">
        <f>IFERROR(
GETPIVOTDATA("[Base_Tarjetas].[Importe]",TDinamica_R!$A$3,
"[Base_Tarjetas].[PERIODO]","[Base_Tarjetas].[PERIODO].&amp;[" &amp; TEXT(AI$6,"yyyymm") &amp; "]",
"[Base_Tarjetas].[Metrica]","[Base_Tarjetas].[Metrica].&amp;[" &amp; $A75 &amp; "]",
"[Base_Tarjetas].[SEGMENTO_DESCRIP]","[Base_Tarjetas].[SEGMENTO_DESCRIP].&amp;[" &amp; $C$6 &amp; "]",
"[Base_Tarjetas].[SITUACION]","[Base_Tarjetas].[SITUACION].&amp;[" &amp; $C75 &amp; "]",
"[Base_Tarjetas].[TIPO]","[Base_Tarjetas].[TIPO].&amp;[" &amp; $C$1 &amp; "]")/1000,
0)</f>
        <v>0</v>
      </c>
      <c r="AJ75" s="8">
        <f>IFERROR(
GETPIVOTDATA("[Base_Tarjetas].[Importe]",TDinamica_R!$A$3,
"[Base_Tarjetas].[PERIODO]","[Base_Tarjetas].[PERIODO].&amp;[" &amp; TEXT(AJ$6,"yyyymm") &amp; "]",
"[Base_Tarjetas].[Metrica]","[Base_Tarjetas].[Metrica].&amp;[" &amp; $A75 &amp; "]",
"[Base_Tarjetas].[SEGMENTO_DESCRIP]","[Base_Tarjetas].[SEGMENTO_DESCRIP].&amp;[" &amp; $C$6 &amp; "]",
"[Base_Tarjetas].[SITUACION]","[Base_Tarjetas].[SITUACION].&amp;[" &amp; $C75 &amp; "]",
"[Base_Tarjetas].[TIPO]","[Base_Tarjetas].[TIPO].&amp;[" &amp; $C$1 &amp; "]")/1000,
0)</f>
        <v>0</v>
      </c>
      <c r="AK75" s="8">
        <f>IFERROR(
GETPIVOTDATA("[Base_Tarjetas].[Importe]",TDinamica_R!$A$3,
"[Base_Tarjetas].[PERIODO]","[Base_Tarjetas].[PERIODO].&amp;[" &amp; TEXT(AK$6,"yyyymm") &amp; "]",
"[Base_Tarjetas].[Metrica]","[Base_Tarjetas].[Metrica].&amp;[" &amp; $A75 &amp; "]",
"[Base_Tarjetas].[SEGMENTO_DESCRIP]","[Base_Tarjetas].[SEGMENTO_DESCRIP].&amp;[" &amp; $C$6 &amp; "]",
"[Base_Tarjetas].[SITUACION]","[Base_Tarjetas].[SITUACION].&amp;[" &amp; $C75 &amp; "]",
"[Base_Tarjetas].[TIPO]","[Base_Tarjetas].[TIPO].&amp;[" &amp; $C$1 &amp; "]")/1000,
0)</f>
        <v>0</v>
      </c>
      <c r="AL75" s="8">
        <f>IFERROR(
GETPIVOTDATA("[Base_Tarjetas].[Importe]",TDinamica_R!$A$3,
"[Base_Tarjetas].[PERIODO]","[Base_Tarjetas].[PERIODO].&amp;[" &amp; TEXT(AL$6,"yyyymm") &amp; "]",
"[Base_Tarjetas].[Metrica]","[Base_Tarjetas].[Metrica].&amp;[" &amp; $A75 &amp; "]",
"[Base_Tarjetas].[SEGMENTO_DESCRIP]","[Base_Tarjetas].[SEGMENTO_DESCRIP].&amp;[" &amp; $C$6 &amp; "]",
"[Base_Tarjetas].[SITUACION]","[Base_Tarjetas].[SITUACION].&amp;[" &amp; $C75 &amp; "]",
"[Base_Tarjetas].[TIPO]","[Base_Tarjetas].[TIPO].&amp;[" &amp; $C$1 &amp; "]")/1000,
0)</f>
        <v>0</v>
      </c>
      <c r="AM75" s="8">
        <f>IFERROR(
GETPIVOTDATA("[Base_Tarjetas].[Importe]",TDinamica_R!$A$3,
"[Base_Tarjetas].[PERIODO]","[Base_Tarjetas].[PERIODO].&amp;[" &amp; TEXT(AM$6,"yyyymm") &amp; "]",
"[Base_Tarjetas].[Metrica]","[Base_Tarjetas].[Metrica].&amp;[" &amp; $A75 &amp; "]",
"[Base_Tarjetas].[SEGMENTO_DESCRIP]","[Base_Tarjetas].[SEGMENTO_DESCRIP].&amp;[" &amp; $C$6 &amp; "]",
"[Base_Tarjetas].[SITUACION]","[Base_Tarjetas].[SITUACION].&amp;[" &amp; $C75 &amp; "]",
"[Base_Tarjetas].[TIPO]","[Base_Tarjetas].[TIPO].&amp;[" &amp; $C$1 &amp; "]")/1000,
0)</f>
        <v>0</v>
      </c>
      <c r="AN75" s="8">
        <f>IFERROR(
GETPIVOTDATA("[Base_Tarjetas].[Importe]",TDinamica_R!$A$3,
"[Base_Tarjetas].[PERIODO]","[Base_Tarjetas].[PERIODO].&amp;[" &amp; TEXT(AN$6,"yyyymm") &amp; "]",
"[Base_Tarjetas].[Metrica]","[Base_Tarjetas].[Metrica].&amp;[" &amp; $A75 &amp; "]",
"[Base_Tarjetas].[SEGMENTO_DESCRIP]","[Base_Tarjetas].[SEGMENTO_DESCRIP].&amp;[" &amp; $C$6 &amp; "]",
"[Base_Tarjetas].[SITUACION]","[Base_Tarjetas].[SITUACION].&amp;[" &amp; $C75 &amp; "]",
"[Base_Tarjetas].[TIPO]","[Base_Tarjetas].[TIPO].&amp;[" &amp; $C$1 &amp; "]")/1000,
0)</f>
        <v>0</v>
      </c>
      <c r="AO75" s="8">
        <f>IFERROR(
GETPIVOTDATA("[Base_Tarjetas].[Importe]",TDinamica_R!$A$3,
"[Base_Tarjetas].[PERIODO]","[Base_Tarjetas].[PERIODO].&amp;[" &amp; TEXT(AO$6,"yyyymm") &amp; "]",
"[Base_Tarjetas].[Metrica]","[Base_Tarjetas].[Metrica].&amp;[" &amp; $A75 &amp; "]",
"[Base_Tarjetas].[SEGMENTO_DESCRIP]","[Base_Tarjetas].[SEGMENTO_DESCRIP].&amp;[" &amp; $C$6 &amp; "]",
"[Base_Tarjetas].[SITUACION]","[Base_Tarjetas].[SITUACION].&amp;[" &amp; $C75 &amp; "]",
"[Base_Tarjetas].[TIPO]","[Base_Tarjetas].[TIPO].&amp;[" &amp; $C$1 &amp; "]")/1000,
0)</f>
        <v>0</v>
      </c>
      <c r="AP75" s="8">
        <f>IFERROR(
GETPIVOTDATA("[Base_Tarjetas].[Importe]",TDinamica_R!$A$3,
"[Base_Tarjetas].[PERIODO]","[Base_Tarjetas].[PERIODO].&amp;[" &amp; TEXT(AP$6,"yyyymm") &amp; "]",
"[Base_Tarjetas].[Metrica]","[Base_Tarjetas].[Metrica].&amp;[" &amp; $A75 &amp; "]",
"[Base_Tarjetas].[SEGMENTO_DESCRIP]","[Base_Tarjetas].[SEGMENTO_DESCRIP].&amp;[" &amp; $C$6 &amp; "]",
"[Base_Tarjetas].[SITUACION]","[Base_Tarjetas].[SITUACION].&amp;[" &amp; $C75 &amp; "]",
"[Base_Tarjetas].[TIPO]","[Base_Tarjetas].[TIPO].&amp;[" &amp; $C$1 &amp; "]")/1000,
0)</f>
        <v>0</v>
      </c>
      <c r="AQ75" s="8">
        <f>IFERROR(
GETPIVOTDATA("[Base_Tarjetas].[Importe]",TDinamica_R!$A$3,
"[Base_Tarjetas].[PERIODO]","[Base_Tarjetas].[PERIODO].&amp;[" &amp; TEXT(AQ$6,"yyyymm") &amp; "]",
"[Base_Tarjetas].[Metrica]","[Base_Tarjetas].[Metrica].&amp;[" &amp; $A75 &amp; "]",
"[Base_Tarjetas].[SEGMENTO_DESCRIP]","[Base_Tarjetas].[SEGMENTO_DESCRIP].&amp;[" &amp; $C$6 &amp; "]",
"[Base_Tarjetas].[SITUACION]","[Base_Tarjetas].[SITUACION].&amp;[" &amp; $C75 &amp; "]",
"[Base_Tarjetas].[TIPO]","[Base_Tarjetas].[TIPO].&amp;[" &amp; $C$1 &amp; "]")/1000,
0)</f>
        <v>0</v>
      </c>
      <c r="AR75" s="8">
        <f>IFERROR(
GETPIVOTDATA("[Base_Tarjetas].[Importe]",TDinamica_R!$A$3,
"[Base_Tarjetas].[PERIODO]","[Base_Tarjetas].[PERIODO].&amp;[" &amp; TEXT(AR$6,"yyyymm") &amp; "]",
"[Base_Tarjetas].[Metrica]","[Base_Tarjetas].[Metrica].&amp;[" &amp; $A75 &amp; "]",
"[Base_Tarjetas].[SEGMENTO_DESCRIP]","[Base_Tarjetas].[SEGMENTO_DESCRIP].&amp;[" &amp; $C$6 &amp; "]",
"[Base_Tarjetas].[SITUACION]","[Base_Tarjetas].[SITUACION].&amp;[" &amp; $C75 &amp; "]",
"[Base_Tarjetas].[TIPO]","[Base_Tarjetas].[TIPO].&amp;[" &amp; $C$1 &amp; "]")/1000,
0)</f>
        <v>0</v>
      </c>
      <c r="AS75" s="8">
        <f>IFERROR(
GETPIVOTDATA("[Base_Tarjetas].[Importe]",TDinamica_R!$A$3,
"[Base_Tarjetas].[PERIODO]","[Base_Tarjetas].[PERIODO].&amp;[" &amp; TEXT(AS$6,"yyyymm") &amp; "]",
"[Base_Tarjetas].[Metrica]","[Base_Tarjetas].[Metrica].&amp;[" &amp; $A75 &amp; "]",
"[Base_Tarjetas].[SEGMENTO_DESCRIP]","[Base_Tarjetas].[SEGMENTO_DESCRIP].&amp;[" &amp; $C$6 &amp; "]",
"[Base_Tarjetas].[SITUACION]","[Base_Tarjetas].[SITUACION].&amp;[" &amp; $C75 &amp; "]",
"[Base_Tarjetas].[TIPO]","[Base_Tarjetas].[TIPO].&amp;[" &amp; $C$1 &amp; "]")/1000,
0)</f>
        <v>0</v>
      </c>
      <c r="AT75" s="8">
        <f>IFERROR(
GETPIVOTDATA("[Base_Tarjetas].[Importe]",TDinamica_R!$A$3,
"[Base_Tarjetas].[PERIODO]","[Base_Tarjetas].[PERIODO].&amp;[" &amp; TEXT(AT$6,"yyyymm") &amp; "]",
"[Base_Tarjetas].[Metrica]","[Base_Tarjetas].[Metrica].&amp;[" &amp; $A75 &amp; "]",
"[Base_Tarjetas].[SEGMENTO_DESCRIP]","[Base_Tarjetas].[SEGMENTO_DESCRIP].&amp;[" &amp; $C$6 &amp; "]",
"[Base_Tarjetas].[SITUACION]","[Base_Tarjetas].[SITUACION].&amp;[" &amp; $C75 &amp; "]",
"[Base_Tarjetas].[TIPO]","[Base_Tarjetas].[TIPO].&amp;[" &amp; $C$1 &amp; "]")/1000,
0)</f>
        <v>0</v>
      </c>
      <c r="AU75" s="8">
        <f>IFERROR(
GETPIVOTDATA("[Base_Tarjetas].[Importe]",TDinamica_R!$A$3,
"[Base_Tarjetas].[PERIODO]","[Base_Tarjetas].[PERIODO].&amp;[" &amp; TEXT(AU$6,"yyyymm") &amp; "]",
"[Base_Tarjetas].[Metrica]","[Base_Tarjetas].[Metrica].&amp;[" &amp; $A75 &amp; "]",
"[Base_Tarjetas].[SEGMENTO_DESCRIP]","[Base_Tarjetas].[SEGMENTO_DESCRIP].&amp;[" &amp; $C$6 &amp; "]",
"[Base_Tarjetas].[SITUACION]","[Base_Tarjetas].[SITUACION].&amp;[" &amp; $C75 &amp; "]",
"[Base_Tarjetas].[TIPO]","[Base_Tarjetas].[TIPO].&amp;[" &amp; $C$1 &amp; "]")/1000,
0)</f>
        <v>0</v>
      </c>
      <c r="AV75" s="8">
        <f>IFERROR(
GETPIVOTDATA("[Base_Tarjetas].[Importe]",TDinamica_R!$A$3,
"[Base_Tarjetas].[PERIODO]","[Base_Tarjetas].[PERIODO].&amp;[" &amp; TEXT(AV$6,"yyyymm") &amp; "]",
"[Base_Tarjetas].[Metrica]","[Base_Tarjetas].[Metrica].&amp;[" &amp; $A75 &amp; "]",
"[Base_Tarjetas].[SEGMENTO_DESCRIP]","[Base_Tarjetas].[SEGMENTO_DESCRIP].&amp;[" &amp; $C$6 &amp; "]",
"[Base_Tarjetas].[SITUACION]","[Base_Tarjetas].[SITUACION].&amp;[" &amp; $C75 &amp; "]",
"[Base_Tarjetas].[TIPO]","[Base_Tarjetas].[TIPO].&amp;[" &amp; $C$1 &amp; "]")/1000,
0)</f>
        <v>0</v>
      </c>
      <c r="AW75" s="8">
        <f>IFERROR(
GETPIVOTDATA("[Base_Tarjetas].[Importe]",TDinamica_R!$A$3,
"[Base_Tarjetas].[PERIODO]","[Base_Tarjetas].[PERIODO].&amp;[" &amp; TEXT(AW$6,"yyyymm") &amp; "]",
"[Base_Tarjetas].[Metrica]","[Base_Tarjetas].[Metrica].&amp;[" &amp; $A75 &amp; "]",
"[Base_Tarjetas].[SEGMENTO_DESCRIP]","[Base_Tarjetas].[SEGMENTO_DESCRIP].&amp;[" &amp; $C$6 &amp; "]",
"[Base_Tarjetas].[SITUACION]","[Base_Tarjetas].[SITUACION].&amp;[" &amp; $C75 &amp; "]",
"[Base_Tarjetas].[TIPO]","[Base_Tarjetas].[TIPO].&amp;[" &amp; $C$1 &amp; "]")/1000,
0)</f>
        <v>0</v>
      </c>
      <c r="AX75" s="8">
        <f>IFERROR(
GETPIVOTDATA("[Base_Tarjetas].[Importe]",TDinamica_R!$A$3,
"[Base_Tarjetas].[PERIODO]","[Base_Tarjetas].[PERIODO].&amp;[" &amp; TEXT(AX$6,"yyyymm") &amp; "]",
"[Base_Tarjetas].[Metrica]","[Base_Tarjetas].[Metrica].&amp;[" &amp; $A75 &amp; "]",
"[Base_Tarjetas].[SEGMENTO_DESCRIP]","[Base_Tarjetas].[SEGMENTO_DESCRIP].&amp;[" &amp; $C$6 &amp; "]",
"[Base_Tarjetas].[SITUACION]","[Base_Tarjetas].[SITUACION].&amp;[" &amp; $C75 &amp; "]",
"[Base_Tarjetas].[TIPO]","[Base_Tarjetas].[TIPO].&amp;[" &amp; $C$1 &amp; "]")/1000,
0)</f>
        <v>0</v>
      </c>
      <c r="AY75" s="8">
        <f>IFERROR(
GETPIVOTDATA("[Base_Tarjetas].[Importe]",TDinamica_R!$A$3,
"[Base_Tarjetas].[PERIODO]","[Base_Tarjetas].[PERIODO].&amp;[" &amp; TEXT(AY$6,"yyyymm") &amp; "]",
"[Base_Tarjetas].[Metrica]","[Base_Tarjetas].[Metrica].&amp;[" &amp; $A75 &amp; "]",
"[Base_Tarjetas].[SEGMENTO_DESCRIP]","[Base_Tarjetas].[SEGMENTO_DESCRIP].&amp;[" &amp; $C$6 &amp; "]",
"[Base_Tarjetas].[SITUACION]","[Base_Tarjetas].[SITUACION].&amp;[" &amp; $C75 &amp; "]",
"[Base_Tarjetas].[TIPO]","[Base_Tarjetas].[TIPO].&amp;[" &amp; $C$1 &amp; "]")/1000,
0)</f>
        <v>0</v>
      </c>
      <c r="AZ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TEXT(AZ$6,"yyyymm") &amp; "]"),
0)</f>
        <v>0</v>
      </c>
      <c r="BA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TEXT(BA$6,"yyyymm") &amp; "]"),
0)</f>
        <v>0</v>
      </c>
      <c r="BB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TEXT(BB$6,"yyyymm") &amp; "]"),
0)</f>
        <v>0</v>
      </c>
      <c r="BC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TEXT(BC$6,"yyyymm") &amp; "]"),
0)</f>
        <v>0</v>
      </c>
      <c r="BD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TEXT(BD$6,"yyyymm") &amp; "]"),
0)</f>
        <v>0</v>
      </c>
      <c r="BE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TEXT(BE$6,"yyyymm") &amp; "]"),
0)</f>
        <v>0</v>
      </c>
      <c r="BF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TEXT(BF$6,"yyyymm") &amp; "]"),
0)</f>
        <v>0</v>
      </c>
      <c r="BG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TEXT(BG$6,"yyyymm") &amp; "]"),
0)</f>
        <v>0</v>
      </c>
      <c r="BH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TEXT(BH$6,"yyyymm") &amp; "]"),
0)</f>
        <v>0</v>
      </c>
      <c r="BI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TEXT(BI$6,"yyyymm") &amp; "]"),
0)</f>
        <v>0</v>
      </c>
      <c r="BJ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TEXT(BJ$6,"yyyymm") &amp; "]"),
0)</f>
        <v>0</v>
      </c>
      <c r="BK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TEXT(BK$6,"yyyymm") &amp; "]"),
0)</f>
        <v>0</v>
      </c>
      <c r="BO75" s="24">
        <f t="shared" si="48"/>
        <v>0</v>
      </c>
      <c r="BP75" s="24">
        <f t="shared" si="48"/>
        <v>0</v>
      </c>
      <c r="BQ75" s="24">
        <f t="shared" si="48"/>
        <v>0</v>
      </c>
      <c r="BR75" s="24">
        <f t="shared" si="48"/>
        <v>0</v>
      </c>
      <c r="BS75" s="24">
        <f t="shared" si="48"/>
        <v>0</v>
      </c>
      <c r="BT75" s="24">
        <f t="shared" si="48"/>
        <v>0</v>
      </c>
    </row>
    <row r="76" spans="1:72" outlineLevel="1" x14ac:dyDescent="0.25">
      <c r="A76" s="11" t="s">
        <v>35</v>
      </c>
      <c r="C76" s="2" t="s">
        <v>98</v>
      </c>
      <c r="D76" s="8">
        <f>IFERROR(
GETPIVOTDATA("[Base_Tarjetas].[Importe]",TDinamica_R!$A$3,
"[Base_Tarjetas].[PERIODO]","[Base_Tarjetas].[PERIODO].&amp;[" &amp; TEXT(D$6,"yyyymm") &amp; "]",
"[Base_Tarjetas].[Metrica]","[Base_Tarjetas].[Metrica].&amp;[" &amp; $A76 &amp; "]",
"[Base_Tarjetas].[SEGMENTO_DESCRIP]","[Base_Tarjetas].[SEGMENTO_DESCRIP].&amp;[" &amp; $C$6 &amp; "]",
"[Base_Tarjetas].[SITUACION]","[Base_Tarjetas].[SITUACION].&amp;[" &amp; $C76 &amp; "]",
"[Base_Tarjetas].[TIPO]","[Base_Tarjetas].[TIPO].&amp;[" &amp; $C$1 &amp; "]")/1000,
0)</f>
        <v>0</v>
      </c>
      <c r="E76" s="8">
        <f>IFERROR(
GETPIVOTDATA("[Base_Tarjetas].[Importe]",TDinamica_R!$A$3,
"[Base_Tarjetas].[PERIODO]","[Base_Tarjetas].[PERIODO].&amp;[" &amp; TEXT(E$6,"yyyymm") &amp; "]",
"[Base_Tarjetas].[Metrica]","[Base_Tarjetas].[Metrica].&amp;[" &amp; $A76 &amp; "]",
"[Base_Tarjetas].[SEGMENTO_DESCRIP]","[Base_Tarjetas].[SEGMENTO_DESCRIP].&amp;[" &amp; $C$6 &amp; "]",
"[Base_Tarjetas].[SITUACION]","[Base_Tarjetas].[SITUACION].&amp;[" &amp; $C76 &amp; "]",
"[Base_Tarjetas].[TIPO]","[Base_Tarjetas].[TIPO].&amp;[" &amp; $C$1 &amp; "]")/1000,
0)</f>
        <v>0</v>
      </c>
      <c r="F76" s="8">
        <f>IFERROR(
GETPIVOTDATA("[Base_Tarjetas].[Importe]",TDinamica_R!$A$3,
"[Base_Tarjetas].[PERIODO]","[Base_Tarjetas].[PERIODO].&amp;[" &amp; TEXT(F$6,"yyyymm") &amp; "]",
"[Base_Tarjetas].[Metrica]","[Base_Tarjetas].[Metrica].&amp;[" &amp; $A76 &amp; "]",
"[Base_Tarjetas].[SEGMENTO_DESCRIP]","[Base_Tarjetas].[SEGMENTO_DESCRIP].&amp;[" &amp; $C$6 &amp; "]",
"[Base_Tarjetas].[SITUACION]","[Base_Tarjetas].[SITUACION].&amp;[" &amp; $C76 &amp; "]",
"[Base_Tarjetas].[TIPO]","[Base_Tarjetas].[TIPO].&amp;[" &amp; $C$1 &amp; "]")/1000,
0)</f>
        <v>0</v>
      </c>
      <c r="G76" s="8">
        <f>IFERROR(
GETPIVOTDATA("[Base_Tarjetas].[Importe]",TDinamica_R!$A$3,
"[Base_Tarjetas].[PERIODO]","[Base_Tarjetas].[PERIODO].&amp;[" &amp; TEXT(G$6,"yyyymm") &amp; "]",
"[Base_Tarjetas].[Metrica]","[Base_Tarjetas].[Metrica].&amp;[" &amp; $A76 &amp; "]",
"[Base_Tarjetas].[SEGMENTO_DESCRIP]","[Base_Tarjetas].[SEGMENTO_DESCRIP].&amp;[" &amp; $C$6 &amp; "]",
"[Base_Tarjetas].[SITUACION]","[Base_Tarjetas].[SITUACION].&amp;[" &amp; $C76 &amp; "]",
"[Base_Tarjetas].[TIPO]","[Base_Tarjetas].[TIPO].&amp;[" &amp; $C$1 &amp; "]")/1000,
0)</f>
        <v>0</v>
      </c>
      <c r="H76" s="8">
        <f>IFERROR(
GETPIVOTDATA("[Base_Tarjetas].[Importe]",TDinamica_R!$A$3,
"[Base_Tarjetas].[PERIODO]","[Base_Tarjetas].[PERIODO].&amp;[" &amp; TEXT(H$6,"yyyymm") &amp; "]",
"[Base_Tarjetas].[Metrica]","[Base_Tarjetas].[Metrica].&amp;[" &amp; $A76 &amp; "]",
"[Base_Tarjetas].[SEGMENTO_DESCRIP]","[Base_Tarjetas].[SEGMENTO_DESCRIP].&amp;[" &amp; $C$6 &amp; "]",
"[Base_Tarjetas].[SITUACION]","[Base_Tarjetas].[SITUACION].&amp;[" &amp; $C76 &amp; "]",
"[Base_Tarjetas].[TIPO]","[Base_Tarjetas].[TIPO].&amp;[" &amp; $C$1 &amp; "]")/1000,
0)</f>
        <v>0</v>
      </c>
      <c r="I76" s="8">
        <f>IFERROR(
GETPIVOTDATA("[Base_Tarjetas].[Importe]",TDinamica_R!$A$3,
"[Base_Tarjetas].[PERIODO]","[Base_Tarjetas].[PERIODO].&amp;[" &amp; TEXT(I$6,"yyyymm") &amp; "]",
"[Base_Tarjetas].[Metrica]","[Base_Tarjetas].[Metrica].&amp;[" &amp; $A76 &amp; "]",
"[Base_Tarjetas].[SEGMENTO_DESCRIP]","[Base_Tarjetas].[SEGMENTO_DESCRIP].&amp;[" &amp; $C$6 &amp; "]",
"[Base_Tarjetas].[SITUACION]","[Base_Tarjetas].[SITUACION].&amp;[" &amp; $C76 &amp; "]",
"[Base_Tarjetas].[TIPO]","[Base_Tarjetas].[TIPO].&amp;[" &amp; $C$1 &amp; "]")/1000,
0)</f>
        <v>0</v>
      </c>
      <c r="J76" s="8">
        <f>IFERROR(
GETPIVOTDATA("[Base_Tarjetas].[Importe]",TDinamica_R!$A$3,
"[Base_Tarjetas].[PERIODO]","[Base_Tarjetas].[PERIODO].&amp;[" &amp; TEXT(J$6,"yyyymm") &amp; "]",
"[Base_Tarjetas].[Metrica]","[Base_Tarjetas].[Metrica].&amp;[" &amp; $A76 &amp; "]",
"[Base_Tarjetas].[SEGMENTO_DESCRIP]","[Base_Tarjetas].[SEGMENTO_DESCRIP].&amp;[" &amp; $C$6 &amp; "]",
"[Base_Tarjetas].[SITUACION]","[Base_Tarjetas].[SITUACION].&amp;[" &amp; $C76 &amp; "]",
"[Base_Tarjetas].[TIPO]","[Base_Tarjetas].[TIPO].&amp;[" &amp; $C$1 &amp; "]")/1000,
0)</f>
        <v>0</v>
      </c>
      <c r="K76" s="8">
        <f>IFERROR(
GETPIVOTDATA("[Base_Tarjetas].[Importe]",TDinamica_R!$A$3,
"[Base_Tarjetas].[PERIODO]","[Base_Tarjetas].[PERIODO].&amp;[" &amp; TEXT(K$6,"yyyymm") &amp; "]",
"[Base_Tarjetas].[Metrica]","[Base_Tarjetas].[Metrica].&amp;[" &amp; $A76 &amp; "]",
"[Base_Tarjetas].[SEGMENTO_DESCRIP]","[Base_Tarjetas].[SEGMENTO_DESCRIP].&amp;[" &amp; $C$6 &amp; "]",
"[Base_Tarjetas].[SITUACION]","[Base_Tarjetas].[SITUACION].&amp;[" &amp; $C76 &amp; "]",
"[Base_Tarjetas].[TIPO]","[Base_Tarjetas].[TIPO].&amp;[" &amp; $C$1 &amp; "]")/1000,
0)</f>
        <v>0</v>
      </c>
      <c r="L76" s="8">
        <f>IFERROR(
GETPIVOTDATA("[Base_Tarjetas].[Importe]",TDinamica_R!$A$3,
"[Base_Tarjetas].[PERIODO]","[Base_Tarjetas].[PERIODO].&amp;[" &amp; TEXT(L$6,"yyyymm") &amp; "]",
"[Base_Tarjetas].[Metrica]","[Base_Tarjetas].[Metrica].&amp;[" &amp; $A76 &amp; "]",
"[Base_Tarjetas].[SEGMENTO_DESCRIP]","[Base_Tarjetas].[SEGMENTO_DESCRIP].&amp;[" &amp; $C$6 &amp; "]",
"[Base_Tarjetas].[SITUACION]","[Base_Tarjetas].[SITUACION].&amp;[" &amp; $C76 &amp; "]",
"[Base_Tarjetas].[TIPO]","[Base_Tarjetas].[TIPO].&amp;[" &amp; $C$1 &amp; "]")/1000,
0)</f>
        <v>0</v>
      </c>
      <c r="M76" s="8">
        <f>IFERROR(
GETPIVOTDATA("[Base_Tarjetas].[Importe]",TDinamica_R!$A$3,
"[Base_Tarjetas].[PERIODO]","[Base_Tarjetas].[PERIODO].&amp;[" &amp; TEXT(M$6,"yyyymm") &amp; "]",
"[Base_Tarjetas].[Metrica]","[Base_Tarjetas].[Metrica].&amp;[" &amp; $A76 &amp; "]",
"[Base_Tarjetas].[SEGMENTO_DESCRIP]","[Base_Tarjetas].[SEGMENTO_DESCRIP].&amp;[" &amp; $C$6 &amp; "]",
"[Base_Tarjetas].[SITUACION]","[Base_Tarjetas].[SITUACION].&amp;[" &amp; $C76 &amp; "]",
"[Base_Tarjetas].[TIPO]","[Base_Tarjetas].[TIPO].&amp;[" &amp; $C$1 &amp; "]")/1000,
0)</f>
        <v>0</v>
      </c>
      <c r="N76" s="8">
        <f>IFERROR(
GETPIVOTDATA("[Base_Tarjetas].[Importe]",TDinamica_R!$A$3,
"[Base_Tarjetas].[PERIODO]","[Base_Tarjetas].[PERIODO].&amp;[" &amp; TEXT(N$6,"yyyymm") &amp; "]",
"[Base_Tarjetas].[Metrica]","[Base_Tarjetas].[Metrica].&amp;[" &amp; $A76 &amp; "]",
"[Base_Tarjetas].[SEGMENTO_DESCRIP]","[Base_Tarjetas].[SEGMENTO_DESCRIP].&amp;[" &amp; $C$6 &amp; "]",
"[Base_Tarjetas].[SITUACION]","[Base_Tarjetas].[SITUACION].&amp;[" &amp; $C76 &amp; "]",
"[Base_Tarjetas].[TIPO]","[Base_Tarjetas].[TIPO].&amp;[" &amp; $C$1 &amp; "]")/1000,
0)</f>
        <v>0</v>
      </c>
      <c r="O76" s="8">
        <f>IFERROR(
GETPIVOTDATA("[Base_Tarjetas].[Importe]",TDinamica_R!$A$3,
"[Base_Tarjetas].[PERIODO]","[Base_Tarjetas].[PERIODO].&amp;[" &amp; TEXT(O$6,"yyyymm") &amp; "]",
"[Base_Tarjetas].[Metrica]","[Base_Tarjetas].[Metrica].&amp;[" &amp; $A76 &amp; "]",
"[Base_Tarjetas].[SEGMENTO_DESCRIP]","[Base_Tarjetas].[SEGMENTO_DESCRIP].&amp;[" &amp; $C$6 &amp; "]",
"[Base_Tarjetas].[SITUACION]","[Base_Tarjetas].[SITUACION].&amp;[" &amp; $C76 &amp; "]",
"[Base_Tarjetas].[TIPO]","[Base_Tarjetas].[TIPO].&amp;[" &amp; $C$1 &amp; "]")/1000,
0)</f>
        <v>0</v>
      </c>
      <c r="P76" s="8">
        <f>IFERROR(
GETPIVOTDATA("[Base_Tarjetas].[Importe]",TDinamica_R!$A$3,
"[Base_Tarjetas].[PERIODO]","[Base_Tarjetas].[PERIODO].&amp;[" &amp; TEXT(P$6,"yyyymm") &amp; "]",
"[Base_Tarjetas].[Metrica]","[Base_Tarjetas].[Metrica].&amp;[" &amp; $A76 &amp; "]",
"[Base_Tarjetas].[SEGMENTO_DESCRIP]","[Base_Tarjetas].[SEGMENTO_DESCRIP].&amp;[" &amp; $C$6 &amp; "]",
"[Base_Tarjetas].[SITUACION]","[Base_Tarjetas].[SITUACION].&amp;[" &amp; $C76 &amp; "]",
"[Base_Tarjetas].[TIPO]","[Base_Tarjetas].[TIPO].&amp;[" &amp; $C$1 &amp; "]")/1000,
0)</f>
        <v>0</v>
      </c>
      <c r="Q76" s="8">
        <f>IFERROR(
GETPIVOTDATA("[Base_Tarjetas].[Importe]",TDinamica_R!$A$3,
"[Base_Tarjetas].[PERIODO]","[Base_Tarjetas].[PERIODO].&amp;[" &amp; TEXT(Q$6,"yyyymm") &amp; "]",
"[Base_Tarjetas].[Metrica]","[Base_Tarjetas].[Metrica].&amp;[" &amp; $A76 &amp; "]",
"[Base_Tarjetas].[SEGMENTO_DESCRIP]","[Base_Tarjetas].[SEGMENTO_DESCRIP].&amp;[" &amp; $C$6 &amp; "]",
"[Base_Tarjetas].[SITUACION]","[Base_Tarjetas].[SITUACION].&amp;[" &amp; $C76 &amp; "]",
"[Base_Tarjetas].[TIPO]","[Base_Tarjetas].[TIPO].&amp;[" &amp; $C$1 &amp; "]")/1000,
0)</f>
        <v>0</v>
      </c>
      <c r="R76" s="8">
        <f>IFERROR(
GETPIVOTDATA("[Base_Tarjetas].[Importe]",TDinamica_R!$A$3,
"[Base_Tarjetas].[PERIODO]","[Base_Tarjetas].[PERIODO].&amp;[" &amp; TEXT(R$6,"yyyymm") &amp; "]",
"[Base_Tarjetas].[Metrica]","[Base_Tarjetas].[Metrica].&amp;[" &amp; $A76 &amp; "]",
"[Base_Tarjetas].[SEGMENTO_DESCRIP]","[Base_Tarjetas].[SEGMENTO_DESCRIP].&amp;[" &amp; $C$6 &amp; "]",
"[Base_Tarjetas].[SITUACION]","[Base_Tarjetas].[SITUACION].&amp;[" &amp; $C76 &amp; "]",
"[Base_Tarjetas].[TIPO]","[Base_Tarjetas].[TIPO].&amp;[" &amp; $C$1 &amp; "]")/1000,
0)</f>
        <v>0</v>
      </c>
      <c r="S76" s="8">
        <f>IFERROR(
GETPIVOTDATA("[Base_Tarjetas].[Importe]",TDinamica_R!$A$3,
"[Base_Tarjetas].[PERIODO]","[Base_Tarjetas].[PERIODO].&amp;[" &amp; TEXT(S$6,"yyyymm") &amp; "]",
"[Base_Tarjetas].[Metrica]","[Base_Tarjetas].[Metrica].&amp;[" &amp; $A76 &amp; "]",
"[Base_Tarjetas].[SEGMENTO_DESCRIP]","[Base_Tarjetas].[SEGMENTO_DESCRIP].&amp;[" &amp; $C$6 &amp; "]",
"[Base_Tarjetas].[SITUACION]","[Base_Tarjetas].[SITUACION].&amp;[" &amp; $C76 &amp; "]",
"[Base_Tarjetas].[TIPO]","[Base_Tarjetas].[TIPO].&amp;[" &amp; $C$1 &amp; "]")/1000,
0)</f>
        <v>0</v>
      </c>
      <c r="T76" s="8">
        <f>IFERROR(
GETPIVOTDATA("[Base_Tarjetas].[Importe]",TDinamica_R!$A$3,
"[Base_Tarjetas].[PERIODO]","[Base_Tarjetas].[PERIODO].&amp;[" &amp; TEXT(T$6,"yyyymm") &amp; "]",
"[Base_Tarjetas].[Metrica]","[Base_Tarjetas].[Metrica].&amp;[" &amp; $A76 &amp; "]",
"[Base_Tarjetas].[SEGMENTO_DESCRIP]","[Base_Tarjetas].[SEGMENTO_DESCRIP].&amp;[" &amp; $C$6 &amp; "]",
"[Base_Tarjetas].[SITUACION]","[Base_Tarjetas].[SITUACION].&amp;[" &amp; $C76 &amp; "]",
"[Base_Tarjetas].[TIPO]","[Base_Tarjetas].[TIPO].&amp;[" &amp; $C$1 &amp; "]")/1000,
0)</f>
        <v>0</v>
      </c>
      <c r="U76" s="8">
        <f>IFERROR(
GETPIVOTDATA("[Base_Tarjetas].[Importe]",TDinamica_R!$A$3,
"[Base_Tarjetas].[PERIODO]","[Base_Tarjetas].[PERIODO].&amp;[" &amp; TEXT(U$6,"yyyymm") &amp; "]",
"[Base_Tarjetas].[Metrica]","[Base_Tarjetas].[Metrica].&amp;[" &amp; $A76 &amp; "]",
"[Base_Tarjetas].[SEGMENTO_DESCRIP]","[Base_Tarjetas].[SEGMENTO_DESCRIP].&amp;[" &amp; $C$6 &amp; "]",
"[Base_Tarjetas].[SITUACION]","[Base_Tarjetas].[SITUACION].&amp;[" &amp; $C76 &amp; "]",
"[Base_Tarjetas].[TIPO]","[Base_Tarjetas].[TIPO].&amp;[" &amp; $C$1 &amp; "]")/1000,
0)</f>
        <v>0</v>
      </c>
      <c r="V76" s="8">
        <f>IFERROR(
GETPIVOTDATA("[Base_Tarjetas].[Importe]",TDinamica_R!$A$3,
"[Base_Tarjetas].[PERIODO]","[Base_Tarjetas].[PERIODO].&amp;[" &amp; TEXT(V$6,"yyyymm") &amp; "]",
"[Base_Tarjetas].[Metrica]","[Base_Tarjetas].[Metrica].&amp;[" &amp; $A76 &amp; "]",
"[Base_Tarjetas].[SEGMENTO_DESCRIP]","[Base_Tarjetas].[SEGMENTO_DESCRIP].&amp;[" &amp; $C$6 &amp; "]",
"[Base_Tarjetas].[SITUACION]","[Base_Tarjetas].[SITUACION].&amp;[" &amp; $C76 &amp; "]",
"[Base_Tarjetas].[TIPO]","[Base_Tarjetas].[TIPO].&amp;[" &amp; $C$1 &amp; "]")/1000,
0)</f>
        <v>0</v>
      </c>
      <c r="W76" s="8">
        <f>IFERROR(
GETPIVOTDATA("[Base_Tarjetas].[Importe]",TDinamica_R!$A$3,
"[Base_Tarjetas].[PERIODO]","[Base_Tarjetas].[PERIODO].&amp;[" &amp; TEXT(W$6,"yyyymm") &amp; "]",
"[Base_Tarjetas].[Metrica]","[Base_Tarjetas].[Metrica].&amp;[" &amp; $A76 &amp; "]",
"[Base_Tarjetas].[SEGMENTO_DESCRIP]","[Base_Tarjetas].[SEGMENTO_DESCRIP].&amp;[" &amp; $C$6 &amp; "]",
"[Base_Tarjetas].[SITUACION]","[Base_Tarjetas].[SITUACION].&amp;[" &amp; $C76 &amp; "]",
"[Base_Tarjetas].[TIPO]","[Base_Tarjetas].[TIPO].&amp;[" &amp; $C$1 &amp; "]")/1000,
0)</f>
        <v>0</v>
      </c>
      <c r="X76" s="8">
        <f>IFERROR(
GETPIVOTDATA("[Base_Tarjetas].[Importe]",TDinamica_R!$A$3,
"[Base_Tarjetas].[PERIODO]","[Base_Tarjetas].[PERIODO].&amp;[" &amp; TEXT(X$6,"yyyymm") &amp; "]",
"[Base_Tarjetas].[Metrica]","[Base_Tarjetas].[Metrica].&amp;[" &amp; $A76 &amp; "]",
"[Base_Tarjetas].[SEGMENTO_DESCRIP]","[Base_Tarjetas].[SEGMENTO_DESCRIP].&amp;[" &amp; $C$6 &amp; "]",
"[Base_Tarjetas].[SITUACION]","[Base_Tarjetas].[SITUACION].&amp;[" &amp; $C76 &amp; "]",
"[Base_Tarjetas].[TIPO]","[Base_Tarjetas].[TIPO].&amp;[" &amp; $C$1 &amp; "]")/1000,
0)</f>
        <v>0</v>
      </c>
      <c r="Y76" s="8">
        <f>IFERROR(
GETPIVOTDATA("[Base_Tarjetas].[Importe]",TDinamica_R!$A$3,
"[Base_Tarjetas].[PERIODO]","[Base_Tarjetas].[PERIODO].&amp;[" &amp; TEXT(Y$6,"yyyymm") &amp; "]",
"[Base_Tarjetas].[Metrica]","[Base_Tarjetas].[Metrica].&amp;[" &amp; $A76 &amp; "]",
"[Base_Tarjetas].[SEGMENTO_DESCRIP]","[Base_Tarjetas].[SEGMENTO_DESCRIP].&amp;[" &amp; $C$6 &amp; "]",
"[Base_Tarjetas].[SITUACION]","[Base_Tarjetas].[SITUACION].&amp;[" &amp; $C76 &amp; "]",
"[Base_Tarjetas].[TIPO]","[Base_Tarjetas].[TIPO].&amp;[" &amp; $C$1 &amp; "]")/1000,
0)</f>
        <v>0</v>
      </c>
      <c r="Z76" s="8">
        <f>IFERROR(
GETPIVOTDATA("[Base_Tarjetas].[Importe]",TDinamica_R!$A$3,
"[Base_Tarjetas].[PERIODO]","[Base_Tarjetas].[PERIODO].&amp;[" &amp; TEXT(Z$6,"yyyymm") &amp; "]",
"[Base_Tarjetas].[Metrica]","[Base_Tarjetas].[Metrica].&amp;[" &amp; $A76 &amp; "]",
"[Base_Tarjetas].[SEGMENTO_DESCRIP]","[Base_Tarjetas].[SEGMENTO_DESCRIP].&amp;[" &amp; $C$6 &amp; "]",
"[Base_Tarjetas].[SITUACION]","[Base_Tarjetas].[SITUACION].&amp;[" &amp; $C76 &amp; "]",
"[Base_Tarjetas].[TIPO]","[Base_Tarjetas].[TIPO].&amp;[" &amp; $C$1 &amp; "]")/1000,
0)</f>
        <v>0</v>
      </c>
      <c r="AA76" s="8">
        <f>IFERROR(
GETPIVOTDATA("[Base_Tarjetas].[Importe]",TDinamica_R!$A$3,
"[Base_Tarjetas].[PERIODO]","[Base_Tarjetas].[PERIODO].&amp;[" &amp; TEXT(AA$6,"yyyymm") &amp; "]",
"[Base_Tarjetas].[Metrica]","[Base_Tarjetas].[Metrica].&amp;[" &amp; $A76 &amp; "]",
"[Base_Tarjetas].[SEGMENTO_DESCRIP]","[Base_Tarjetas].[SEGMENTO_DESCRIP].&amp;[" &amp; $C$6 &amp; "]",
"[Base_Tarjetas].[SITUACION]","[Base_Tarjetas].[SITUACION].&amp;[" &amp; $C76 &amp; "]",
"[Base_Tarjetas].[TIPO]","[Base_Tarjetas].[TIPO].&amp;[" &amp; $C$1 &amp; "]")/1000,
0)</f>
        <v>0</v>
      </c>
      <c r="AB76" s="8">
        <f>IFERROR(
GETPIVOTDATA("[Base_Tarjetas].[Importe]",TDinamica_R!$A$3,
"[Base_Tarjetas].[PERIODO]","[Base_Tarjetas].[PERIODO].&amp;[" &amp; TEXT(AB$6,"yyyymm") &amp; "]",
"[Base_Tarjetas].[Metrica]","[Base_Tarjetas].[Metrica].&amp;[" &amp; $A76 &amp; "]",
"[Base_Tarjetas].[SEGMENTO_DESCRIP]","[Base_Tarjetas].[SEGMENTO_DESCRIP].&amp;[" &amp; $C$6 &amp; "]",
"[Base_Tarjetas].[SITUACION]","[Base_Tarjetas].[SITUACION].&amp;[" &amp; $C76 &amp; "]",
"[Base_Tarjetas].[TIPO]","[Base_Tarjetas].[TIPO].&amp;[" &amp; $C$1 &amp; "]")/1000,
0)</f>
        <v>0</v>
      </c>
      <c r="AC76" s="8">
        <f>IFERROR(
GETPIVOTDATA("[Base_Tarjetas].[Importe]",TDinamica_R!$A$3,
"[Base_Tarjetas].[PERIODO]","[Base_Tarjetas].[PERIODO].&amp;[" &amp; TEXT(AC$6,"yyyymm") &amp; "]",
"[Base_Tarjetas].[Metrica]","[Base_Tarjetas].[Metrica].&amp;[" &amp; $A76 &amp; "]",
"[Base_Tarjetas].[SEGMENTO_DESCRIP]","[Base_Tarjetas].[SEGMENTO_DESCRIP].&amp;[" &amp; $C$6 &amp; "]",
"[Base_Tarjetas].[SITUACION]","[Base_Tarjetas].[SITUACION].&amp;[" &amp; $C76 &amp; "]",
"[Base_Tarjetas].[TIPO]","[Base_Tarjetas].[TIPO].&amp;[" &amp; $C$1 &amp; "]")/1000,
0)</f>
        <v>0</v>
      </c>
      <c r="AD76" s="8">
        <f>IFERROR(
GETPIVOTDATA("[Base_Tarjetas].[Importe]",TDinamica_R!$A$3,
"[Base_Tarjetas].[PERIODO]","[Base_Tarjetas].[PERIODO].&amp;[" &amp; TEXT(AD$6,"yyyymm") &amp; "]",
"[Base_Tarjetas].[Metrica]","[Base_Tarjetas].[Metrica].&amp;[" &amp; $A76 &amp; "]",
"[Base_Tarjetas].[SEGMENTO_DESCRIP]","[Base_Tarjetas].[SEGMENTO_DESCRIP].&amp;[" &amp; $C$6 &amp; "]",
"[Base_Tarjetas].[SITUACION]","[Base_Tarjetas].[SITUACION].&amp;[" &amp; $C76 &amp; "]",
"[Base_Tarjetas].[TIPO]","[Base_Tarjetas].[TIPO].&amp;[" &amp; $C$1 &amp; "]")/1000,
0)</f>
        <v>0</v>
      </c>
      <c r="AE76" s="8">
        <f>IFERROR(
GETPIVOTDATA("[Base_Tarjetas].[Importe]",TDinamica_R!$A$3,
"[Base_Tarjetas].[PERIODO]","[Base_Tarjetas].[PERIODO].&amp;[" &amp; TEXT(AE$6,"yyyymm") &amp; "]",
"[Base_Tarjetas].[Metrica]","[Base_Tarjetas].[Metrica].&amp;[" &amp; $A76 &amp; "]",
"[Base_Tarjetas].[SEGMENTO_DESCRIP]","[Base_Tarjetas].[SEGMENTO_DESCRIP].&amp;[" &amp; $C$6 &amp; "]",
"[Base_Tarjetas].[SITUACION]","[Base_Tarjetas].[SITUACION].&amp;[" &amp; $C76 &amp; "]",
"[Base_Tarjetas].[TIPO]","[Base_Tarjetas].[TIPO].&amp;[" &amp; $C$1 &amp; "]")/1000,
0)</f>
        <v>0</v>
      </c>
      <c r="AF76" s="8">
        <f>IFERROR(
GETPIVOTDATA("[Base_Tarjetas].[Importe]",TDinamica_R!$A$3,
"[Base_Tarjetas].[PERIODO]","[Base_Tarjetas].[PERIODO].&amp;[" &amp; TEXT(AF$6,"yyyymm") &amp; "]",
"[Base_Tarjetas].[Metrica]","[Base_Tarjetas].[Metrica].&amp;[" &amp; $A76 &amp; "]",
"[Base_Tarjetas].[SEGMENTO_DESCRIP]","[Base_Tarjetas].[SEGMENTO_DESCRIP].&amp;[" &amp; $C$6 &amp; "]",
"[Base_Tarjetas].[SITUACION]","[Base_Tarjetas].[SITUACION].&amp;[" &amp; $C76 &amp; "]",
"[Base_Tarjetas].[TIPO]","[Base_Tarjetas].[TIPO].&amp;[" &amp; $C$1 &amp; "]")/1000,
0)</f>
        <v>0</v>
      </c>
      <c r="AG76" s="8">
        <f>IFERROR(
GETPIVOTDATA("[Base_Tarjetas].[Importe]",TDinamica_R!$A$3,
"[Base_Tarjetas].[PERIODO]","[Base_Tarjetas].[PERIODO].&amp;[" &amp; TEXT(AG$6,"yyyymm") &amp; "]",
"[Base_Tarjetas].[Metrica]","[Base_Tarjetas].[Metrica].&amp;[" &amp; $A76 &amp; "]",
"[Base_Tarjetas].[SEGMENTO_DESCRIP]","[Base_Tarjetas].[SEGMENTO_DESCRIP].&amp;[" &amp; $C$6 &amp; "]",
"[Base_Tarjetas].[SITUACION]","[Base_Tarjetas].[SITUACION].&amp;[" &amp; $C76 &amp; "]",
"[Base_Tarjetas].[TIPO]","[Base_Tarjetas].[TIPO].&amp;[" &amp; $C$1 &amp; "]")/1000,
0)</f>
        <v>0</v>
      </c>
      <c r="AH76" s="8">
        <f>IFERROR(
GETPIVOTDATA("[Base_Tarjetas].[Importe]",TDinamica_R!$A$3,
"[Base_Tarjetas].[PERIODO]","[Base_Tarjetas].[PERIODO].&amp;[" &amp; TEXT(AH$6,"yyyymm") &amp; "]",
"[Base_Tarjetas].[Metrica]","[Base_Tarjetas].[Metrica].&amp;[" &amp; $A76 &amp; "]",
"[Base_Tarjetas].[SEGMENTO_DESCRIP]","[Base_Tarjetas].[SEGMENTO_DESCRIP].&amp;[" &amp; $C$6 &amp; "]",
"[Base_Tarjetas].[SITUACION]","[Base_Tarjetas].[SITUACION].&amp;[" &amp; $C76 &amp; "]",
"[Base_Tarjetas].[TIPO]","[Base_Tarjetas].[TIPO].&amp;[" &amp; $C$1 &amp; "]")/1000,
0)</f>
        <v>0</v>
      </c>
      <c r="AI76" s="8">
        <f>IFERROR(
GETPIVOTDATA("[Base_Tarjetas].[Importe]",TDinamica_R!$A$3,
"[Base_Tarjetas].[PERIODO]","[Base_Tarjetas].[PERIODO].&amp;[" &amp; TEXT(AI$6,"yyyymm") &amp; "]",
"[Base_Tarjetas].[Metrica]","[Base_Tarjetas].[Metrica].&amp;[" &amp; $A76 &amp; "]",
"[Base_Tarjetas].[SEGMENTO_DESCRIP]","[Base_Tarjetas].[SEGMENTO_DESCRIP].&amp;[" &amp; $C$6 &amp; "]",
"[Base_Tarjetas].[SITUACION]","[Base_Tarjetas].[SITUACION].&amp;[" &amp; $C76 &amp; "]",
"[Base_Tarjetas].[TIPO]","[Base_Tarjetas].[TIPO].&amp;[" &amp; $C$1 &amp; "]")/1000,
0)</f>
        <v>0</v>
      </c>
      <c r="AJ76" s="8">
        <f>IFERROR(
GETPIVOTDATA("[Base_Tarjetas].[Importe]",TDinamica_R!$A$3,
"[Base_Tarjetas].[PERIODO]","[Base_Tarjetas].[PERIODO].&amp;[" &amp; TEXT(AJ$6,"yyyymm") &amp; "]",
"[Base_Tarjetas].[Metrica]","[Base_Tarjetas].[Metrica].&amp;[" &amp; $A76 &amp; "]",
"[Base_Tarjetas].[SEGMENTO_DESCRIP]","[Base_Tarjetas].[SEGMENTO_DESCRIP].&amp;[" &amp; $C$6 &amp; "]",
"[Base_Tarjetas].[SITUACION]","[Base_Tarjetas].[SITUACION].&amp;[" &amp; $C76 &amp; "]",
"[Base_Tarjetas].[TIPO]","[Base_Tarjetas].[TIPO].&amp;[" &amp; $C$1 &amp; "]")/1000,
0)</f>
        <v>0</v>
      </c>
      <c r="AK76" s="8">
        <f>IFERROR(
GETPIVOTDATA("[Base_Tarjetas].[Importe]",TDinamica_R!$A$3,
"[Base_Tarjetas].[PERIODO]","[Base_Tarjetas].[PERIODO].&amp;[" &amp; TEXT(AK$6,"yyyymm") &amp; "]",
"[Base_Tarjetas].[Metrica]","[Base_Tarjetas].[Metrica].&amp;[" &amp; $A76 &amp; "]",
"[Base_Tarjetas].[SEGMENTO_DESCRIP]","[Base_Tarjetas].[SEGMENTO_DESCRIP].&amp;[" &amp; $C$6 &amp; "]",
"[Base_Tarjetas].[SITUACION]","[Base_Tarjetas].[SITUACION].&amp;[" &amp; $C76 &amp; "]",
"[Base_Tarjetas].[TIPO]","[Base_Tarjetas].[TIPO].&amp;[" &amp; $C$1 &amp; "]")/1000,
0)</f>
        <v>0</v>
      </c>
      <c r="AL76" s="8">
        <f>IFERROR(
GETPIVOTDATA("[Base_Tarjetas].[Importe]",TDinamica_R!$A$3,
"[Base_Tarjetas].[PERIODO]","[Base_Tarjetas].[PERIODO].&amp;[" &amp; TEXT(AL$6,"yyyymm") &amp; "]",
"[Base_Tarjetas].[Metrica]","[Base_Tarjetas].[Metrica].&amp;[" &amp; $A76 &amp; "]",
"[Base_Tarjetas].[SEGMENTO_DESCRIP]","[Base_Tarjetas].[SEGMENTO_DESCRIP].&amp;[" &amp; $C$6 &amp; "]",
"[Base_Tarjetas].[SITUACION]","[Base_Tarjetas].[SITUACION].&amp;[" &amp; $C76 &amp; "]",
"[Base_Tarjetas].[TIPO]","[Base_Tarjetas].[TIPO].&amp;[" &amp; $C$1 &amp; "]")/1000,
0)</f>
        <v>0</v>
      </c>
      <c r="AM76" s="8">
        <f>IFERROR(
GETPIVOTDATA("[Base_Tarjetas].[Importe]",TDinamica_R!$A$3,
"[Base_Tarjetas].[PERIODO]","[Base_Tarjetas].[PERIODO].&amp;[" &amp; TEXT(AM$6,"yyyymm") &amp; "]",
"[Base_Tarjetas].[Metrica]","[Base_Tarjetas].[Metrica].&amp;[" &amp; $A76 &amp; "]",
"[Base_Tarjetas].[SEGMENTO_DESCRIP]","[Base_Tarjetas].[SEGMENTO_DESCRIP].&amp;[" &amp; $C$6 &amp; "]",
"[Base_Tarjetas].[SITUACION]","[Base_Tarjetas].[SITUACION].&amp;[" &amp; $C76 &amp; "]",
"[Base_Tarjetas].[TIPO]","[Base_Tarjetas].[TIPO].&amp;[" &amp; $C$1 &amp; "]")/1000,
0)</f>
        <v>0</v>
      </c>
      <c r="AN76" s="8">
        <f>IFERROR(
GETPIVOTDATA("[Base_Tarjetas].[Importe]",TDinamica_R!$A$3,
"[Base_Tarjetas].[PERIODO]","[Base_Tarjetas].[PERIODO].&amp;[" &amp; TEXT(AN$6,"yyyymm") &amp; "]",
"[Base_Tarjetas].[Metrica]","[Base_Tarjetas].[Metrica].&amp;[" &amp; $A76 &amp; "]",
"[Base_Tarjetas].[SEGMENTO_DESCRIP]","[Base_Tarjetas].[SEGMENTO_DESCRIP].&amp;[" &amp; $C$6 &amp; "]",
"[Base_Tarjetas].[SITUACION]","[Base_Tarjetas].[SITUACION].&amp;[" &amp; $C76 &amp; "]",
"[Base_Tarjetas].[TIPO]","[Base_Tarjetas].[TIPO].&amp;[" &amp; $C$1 &amp; "]")/1000,
0)</f>
        <v>0</v>
      </c>
      <c r="AO76" s="8">
        <f>IFERROR(
GETPIVOTDATA("[Base_Tarjetas].[Importe]",TDinamica_R!$A$3,
"[Base_Tarjetas].[PERIODO]","[Base_Tarjetas].[PERIODO].&amp;[" &amp; TEXT(AO$6,"yyyymm") &amp; "]",
"[Base_Tarjetas].[Metrica]","[Base_Tarjetas].[Metrica].&amp;[" &amp; $A76 &amp; "]",
"[Base_Tarjetas].[SEGMENTO_DESCRIP]","[Base_Tarjetas].[SEGMENTO_DESCRIP].&amp;[" &amp; $C$6 &amp; "]",
"[Base_Tarjetas].[SITUACION]","[Base_Tarjetas].[SITUACION].&amp;[" &amp; $C76 &amp; "]",
"[Base_Tarjetas].[TIPO]","[Base_Tarjetas].[TIPO].&amp;[" &amp; $C$1 &amp; "]")/1000,
0)</f>
        <v>0</v>
      </c>
      <c r="AP76" s="8">
        <f>IFERROR(
GETPIVOTDATA("[Base_Tarjetas].[Importe]",TDinamica_R!$A$3,
"[Base_Tarjetas].[PERIODO]","[Base_Tarjetas].[PERIODO].&amp;[" &amp; TEXT(AP$6,"yyyymm") &amp; "]",
"[Base_Tarjetas].[Metrica]","[Base_Tarjetas].[Metrica].&amp;[" &amp; $A76 &amp; "]",
"[Base_Tarjetas].[SEGMENTO_DESCRIP]","[Base_Tarjetas].[SEGMENTO_DESCRIP].&amp;[" &amp; $C$6 &amp; "]",
"[Base_Tarjetas].[SITUACION]","[Base_Tarjetas].[SITUACION].&amp;[" &amp; $C76 &amp; "]",
"[Base_Tarjetas].[TIPO]","[Base_Tarjetas].[TIPO].&amp;[" &amp; $C$1 &amp; "]")/1000,
0)</f>
        <v>0</v>
      </c>
      <c r="AQ76" s="8">
        <f>IFERROR(
GETPIVOTDATA("[Base_Tarjetas].[Importe]",TDinamica_R!$A$3,
"[Base_Tarjetas].[PERIODO]","[Base_Tarjetas].[PERIODO].&amp;[" &amp; TEXT(AQ$6,"yyyymm") &amp; "]",
"[Base_Tarjetas].[Metrica]","[Base_Tarjetas].[Metrica].&amp;[" &amp; $A76 &amp; "]",
"[Base_Tarjetas].[SEGMENTO_DESCRIP]","[Base_Tarjetas].[SEGMENTO_DESCRIP].&amp;[" &amp; $C$6 &amp; "]",
"[Base_Tarjetas].[SITUACION]","[Base_Tarjetas].[SITUACION].&amp;[" &amp; $C76 &amp; "]",
"[Base_Tarjetas].[TIPO]","[Base_Tarjetas].[TIPO].&amp;[" &amp; $C$1 &amp; "]")/1000,
0)</f>
        <v>0</v>
      </c>
      <c r="AR76" s="8">
        <f>IFERROR(
GETPIVOTDATA("[Base_Tarjetas].[Importe]",TDinamica_R!$A$3,
"[Base_Tarjetas].[PERIODO]","[Base_Tarjetas].[PERIODO].&amp;[" &amp; TEXT(AR$6,"yyyymm") &amp; "]",
"[Base_Tarjetas].[Metrica]","[Base_Tarjetas].[Metrica].&amp;[" &amp; $A76 &amp; "]",
"[Base_Tarjetas].[SEGMENTO_DESCRIP]","[Base_Tarjetas].[SEGMENTO_DESCRIP].&amp;[" &amp; $C$6 &amp; "]",
"[Base_Tarjetas].[SITUACION]","[Base_Tarjetas].[SITUACION].&amp;[" &amp; $C76 &amp; "]",
"[Base_Tarjetas].[TIPO]","[Base_Tarjetas].[TIPO].&amp;[" &amp; $C$1 &amp; "]")/1000,
0)</f>
        <v>0</v>
      </c>
      <c r="AS76" s="8">
        <f>IFERROR(
GETPIVOTDATA("[Base_Tarjetas].[Importe]",TDinamica_R!$A$3,
"[Base_Tarjetas].[PERIODO]","[Base_Tarjetas].[PERIODO].&amp;[" &amp; TEXT(AS$6,"yyyymm") &amp; "]",
"[Base_Tarjetas].[Metrica]","[Base_Tarjetas].[Metrica].&amp;[" &amp; $A76 &amp; "]",
"[Base_Tarjetas].[SEGMENTO_DESCRIP]","[Base_Tarjetas].[SEGMENTO_DESCRIP].&amp;[" &amp; $C$6 &amp; "]",
"[Base_Tarjetas].[SITUACION]","[Base_Tarjetas].[SITUACION].&amp;[" &amp; $C76 &amp; "]",
"[Base_Tarjetas].[TIPO]","[Base_Tarjetas].[TIPO].&amp;[" &amp; $C$1 &amp; "]")/1000,
0)</f>
        <v>0</v>
      </c>
      <c r="AT76" s="8">
        <f>IFERROR(
GETPIVOTDATA("[Base_Tarjetas].[Importe]",TDinamica_R!$A$3,
"[Base_Tarjetas].[PERIODO]","[Base_Tarjetas].[PERIODO].&amp;[" &amp; TEXT(AT$6,"yyyymm") &amp; "]",
"[Base_Tarjetas].[Metrica]","[Base_Tarjetas].[Metrica].&amp;[" &amp; $A76 &amp; "]",
"[Base_Tarjetas].[SEGMENTO_DESCRIP]","[Base_Tarjetas].[SEGMENTO_DESCRIP].&amp;[" &amp; $C$6 &amp; "]",
"[Base_Tarjetas].[SITUACION]","[Base_Tarjetas].[SITUACION].&amp;[" &amp; $C76 &amp; "]",
"[Base_Tarjetas].[TIPO]","[Base_Tarjetas].[TIPO].&amp;[" &amp; $C$1 &amp; "]")/1000,
0)</f>
        <v>0</v>
      </c>
      <c r="AU76" s="8">
        <f>IFERROR(
GETPIVOTDATA("[Base_Tarjetas].[Importe]",TDinamica_R!$A$3,
"[Base_Tarjetas].[PERIODO]","[Base_Tarjetas].[PERIODO].&amp;[" &amp; TEXT(AU$6,"yyyymm") &amp; "]",
"[Base_Tarjetas].[Metrica]","[Base_Tarjetas].[Metrica].&amp;[" &amp; $A76 &amp; "]",
"[Base_Tarjetas].[SEGMENTO_DESCRIP]","[Base_Tarjetas].[SEGMENTO_DESCRIP].&amp;[" &amp; $C$6 &amp; "]",
"[Base_Tarjetas].[SITUACION]","[Base_Tarjetas].[SITUACION].&amp;[" &amp; $C76 &amp; "]",
"[Base_Tarjetas].[TIPO]","[Base_Tarjetas].[TIPO].&amp;[" &amp; $C$1 &amp; "]")/1000,
0)</f>
        <v>0</v>
      </c>
      <c r="AV76" s="8">
        <f>IFERROR(
GETPIVOTDATA("[Base_Tarjetas].[Importe]",TDinamica_R!$A$3,
"[Base_Tarjetas].[PERIODO]","[Base_Tarjetas].[PERIODO].&amp;[" &amp; TEXT(AV$6,"yyyymm") &amp; "]",
"[Base_Tarjetas].[Metrica]","[Base_Tarjetas].[Metrica].&amp;[" &amp; $A76 &amp; "]",
"[Base_Tarjetas].[SEGMENTO_DESCRIP]","[Base_Tarjetas].[SEGMENTO_DESCRIP].&amp;[" &amp; $C$6 &amp; "]",
"[Base_Tarjetas].[SITUACION]","[Base_Tarjetas].[SITUACION].&amp;[" &amp; $C76 &amp; "]",
"[Base_Tarjetas].[TIPO]","[Base_Tarjetas].[TIPO].&amp;[" &amp; $C$1 &amp; "]")/1000,
0)</f>
        <v>0</v>
      </c>
      <c r="AW76" s="8">
        <f>IFERROR(
GETPIVOTDATA("[Base_Tarjetas].[Importe]",TDinamica_R!$A$3,
"[Base_Tarjetas].[PERIODO]","[Base_Tarjetas].[PERIODO].&amp;[" &amp; TEXT(AW$6,"yyyymm") &amp; "]",
"[Base_Tarjetas].[Metrica]","[Base_Tarjetas].[Metrica].&amp;[" &amp; $A76 &amp; "]",
"[Base_Tarjetas].[SEGMENTO_DESCRIP]","[Base_Tarjetas].[SEGMENTO_DESCRIP].&amp;[" &amp; $C$6 &amp; "]",
"[Base_Tarjetas].[SITUACION]","[Base_Tarjetas].[SITUACION].&amp;[" &amp; $C76 &amp; "]",
"[Base_Tarjetas].[TIPO]","[Base_Tarjetas].[TIPO].&amp;[" &amp; $C$1 &amp; "]")/1000,
0)</f>
        <v>0</v>
      </c>
      <c r="AX76" s="8">
        <f>IFERROR(
GETPIVOTDATA("[Base_Tarjetas].[Importe]",TDinamica_R!$A$3,
"[Base_Tarjetas].[PERIODO]","[Base_Tarjetas].[PERIODO].&amp;[" &amp; TEXT(AX$6,"yyyymm") &amp; "]",
"[Base_Tarjetas].[Metrica]","[Base_Tarjetas].[Metrica].&amp;[" &amp; $A76 &amp; "]",
"[Base_Tarjetas].[SEGMENTO_DESCRIP]","[Base_Tarjetas].[SEGMENTO_DESCRIP].&amp;[" &amp; $C$6 &amp; "]",
"[Base_Tarjetas].[SITUACION]","[Base_Tarjetas].[SITUACION].&amp;[" &amp; $C76 &amp; "]",
"[Base_Tarjetas].[TIPO]","[Base_Tarjetas].[TIPO].&amp;[" &amp; $C$1 &amp; "]")/1000,
0)</f>
        <v>0</v>
      </c>
      <c r="AY76" s="8">
        <f>IFERROR(
GETPIVOTDATA("[Base_Tarjetas].[Importe]",TDinamica_R!$A$3,
"[Base_Tarjetas].[PERIODO]","[Base_Tarjetas].[PERIODO].&amp;[" &amp; TEXT(AY$6,"yyyymm") &amp; "]",
"[Base_Tarjetas].[Metrica]","[Base_Tarjetas].[Metrica].&amp;[" &amp; $A76 &amp; "]",
"[Base_Tarjetas].[SEGMENTO_DESCRIP]","[Base_Tarjetas].[SEGMENTO_DESCRIP].&amp;[" &amp; $C$6 &amp; "]",
"[Base_Tarjetas].[SITUACION]","[Base_Tarjetas].[SITUACION].&amp;[" &amp; $C76 &amp; "]",
"[Base_Tarjetas].[TIPO]","[Base_Tarjetas].[TIPO].&amp;[" &amp; $C$1 &amp; "]")/1000,
0)</f>
        <v>0</v>
      </c>
      <c r="AZ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TEXT(AZ$6,"yyyymm") &amp; "]"),
0)</f>
        <v>0</v>
      </c>
      <c r="BA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TEXT(BA$6,"yyyymm") &amp; "]"),
0)</f>
        <v>0</v>
      </c>
      <c r="BB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TEXT(BB$6,"yyyymm") &amp; "]"),
0)</f>
        <v>0</v>
      </c>
      <c r="BC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TEXT(BC$6,"yyyymm") &amp; "]"),
0)</f>
        <v>0</v>
      </c>
      <c r="BD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TEXT(BD$6,"yyyymm") &amp; "]"),
0)</f>
        <v>0</v>
      </c>
      <c r="BE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TEXT(BE$6,"yyyymm") &amp; "]"),
0)</f>
        <v>0</v>
      </c>
      <c r="BF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TEXT(BF$6,"yyyymm") &amp; "]"),
0)</f>
        <v>0</v>
      </c>
      <c r="BG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TEXT(BG$6,"yyyymm") &amp; "]"),
0)</f>
        <v>0</v>
      </c>
      <c r="BH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TEXT(BH$6,"yyyymm") &amp; "]"),
0)</f>
        <v>0</v>
      </c>
      <c r="BI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TEXT(BI$6,"yyyymm") &amp; "]"),
0)</f>
        <v>0</v>
      </c>
      <c r="BJ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TEXT(BJ$6,"yyyymm") &amp; "]"),
0)</f>
        <v>0</v>
      </c>
      <c r="BK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TEXT(BK$6,"yyyymm") &amp; "]"),
0)</f>
        <v>0</v>
      </c>
      <c r="BO76" s="24">
        <f t="shared" si="48"/>
        <v>0</v>
      </c>
      <c r="BP76" s="24">
        <f t="shared" si="48"/>
        <v>0</v>
      </c>
      <c r="BQ76" s="24">
        <f t="shared" si="48"/>
        <v>0</v>
      </c>
      <c r="BR76" s="24">
        <f t="shared" si="48"/>
        <v>0</v>
      </c>
      <c r="BS76" s="24">
        <f t="shared" si="48"/>
        <v>0</v>
      </c>
      <c r="BT76" s="24">
        <f t="shared" si="48"/>
        <v>0</v>
      </c>
    </row>
    <row r="77" spans="1:72" outlineLevel="1" x14ac:dyDescent="0.25">
      <c r="A77" s="11" t="s">
        <v>35</v>
      </c>
      <c r="C77" s="2" t="s">
        <v>102</v>
      </c>
      <c r="D77" s="8">
        <f>IFERROR(
GETPIVOTDATA("[Base_Tarjetas].[Importe]",TDinamica_R!$A$3,
"[Base_Tarjetas].[PERIODO]","[Base_Tarjetas].[PERIODO].&amp;[" &amp; TEXT(D$6,"yyyymm") &amp; "]",
"[Base_Tarjetas].[Metrica]","[Base_Tarjetas].[Metrica].&amp;[" &amp; $A77 &amp; "]",
"[Base_Tarjetas].[SEGMENTO_DESCRIP]","[Base_Tarjetas].[SEGMENTO_DESCRIP].&amp;[" &amp; $C$6 &amp; "]",
"[Base_Tarjetas].[SITUACION]","[Base_Tarjetas].[SITUACION].&amp;[" &amp; $C77 &amp; "]",
"[Base_Tarjetas].[TIPO]","[Base_Tarjetas].[TIPO].&amp;[" &amp; $C$1 &amp; "]")/1000,
0)</f>
        <v>0</v>
      </c>
      <c r="E77" s="8">
        <f>IFERROR(
GETPIVOTDATA("[Base_Tarjetas].[Importe]",TDinamica_R!$A$3,
"[Base_Tarjetas].[PERIODO]","[Base_Tarjetas].[PERIODO].&amp;[" &amp; TEXT(E$6,"yyyymm") &amp; "]",
"[Base_Tarjetas].[Metrica]","[Base_Tarjetas].[Metrica].&amp;[" &amp; $A77 &amp; "]",
"[Base_Tarjetas].[SEGMENTO_DESCRIP]","[Base_Tarjetas].[SEGMENTO_DESCRIP].&amp;[" &amp; $C$6 &amp; "]",
"[Base_Tarjetas].[SITUACION]","[Base_Tarjetas].[SITUACION].&amp;[" &amp; $C77 &amp; "]",
"[Base_Tarjetas].[TIPO]","[Base_Tarjetas].[TIPO].&amp;[" &amp; $C$1 &amp; "]")/1000,
0)</f>
        <v>0</v>
      </c>
      <c r="F77" s="8">
        <f>IFERROR(
GETPIVOTDATA("[Base_Tarjetas].[Importe]",TDinamica_R!$A$3,
"[Base_Tarjetas].[PERIODO]","[Base_Tarjetas].[PERIODO].&amp;[" &amp; TEXT(F$6,"yyyymm") &amp; "]",
"[Base_Tarjetas].[Metrica]","[Base_Tarjetas].[Metrica].&amp;[" &amp; $A77 &amp; "]",
"[Base_Tarjetas].[SEGMENTO_DESCRIP]","[Base_Tarjetas].[SEGMENTO_DESCRIP].&amp;[" &amp; $C$6 &amp; "]",
"[Base_Tarjetas].[SITUACION]","[Base_Tarjetas].[SITUACION].&amp;[" &amp; $C77 &amp; "]",
"[Base_Tarjetas].[TIPO]","[Base_Tarjetas].[TIPO].&amp;[" &amp; $C$1 &amp; "]")/1000,
0)</f>
        <v>0</v>
      </c>
      <c r="G77" s="8">
        <f>IFERROR(
GETPIVOTDATA("[Base_Tarjetas].[Importe]",TDinamica_R!$A$3,
"[Base_Tarjetas].[PERIODO]","[Base_Tarjetas].[PERIODO].&amp;[" &amp; TEXT(G$6,"yyyymm") &amp; "]",
"[Base_Tarjetas].[Metrica]","[Base_Tarjetas].[Metrica].&amp;[" &amp; $A77 &amp; "]",
"[Base_Tarjetas].[SEGMENTO_DESCRIP]","[Base_Tarjetas].[SEGMENTO_DESCRIP].&amp;[" &amp; $C$6 &amp; "]",
"[Base_Tarjetas].[SITUACION]","[Base_Tarjetas].[SITUACION].&amp;[" &amp; $C77 &amp; "]",
"[Base_Tarjetas].[TIPO]","[Base_Tarjetas].[TIPO].&amp;[" &amp; $C$1 &amp; "]")/1000,
0)</f>
        <v>0</v>
      </c>
      <c r="H77" s="8">
        <f>IFERROR(
GETPIVOTDATA("[Base_Tarjetas].[Importe]",TDinamica_R!$A$3,
"[Base_Tarjetas].[PERIODO]","[Base_Tarjetas].[PERIODO].&amp;[" &amp; TEXT(H$6,"yyyymm") &amp; "]",
"[Base_Tarjetas].[Metrica]","[Base_Tarjetas].[Metrica].&amp;[" &amp; $A77 &amp; "]",
"[Base_Tarjetas].[SEGMENTO_DESCRIP]","[Base_Tarjetas].[SEGMENTO_DESCRIP].&amp;[" &amp; $C$6 &amp; "]",
"[Base_Tarjetas].[SITUACION]","[Base_Tarjetas].[SITUACION].&amp;[" &amp; $C77 &amp; "]",
"[Base_Tarjetas].[TIPO]","[Base_Tarjetas].[TIPO].&amp;[" &amp; $C$1 &amp; "]")/1000,
0)</f>
        <v>0</v>
      </c>
      <c r="I77" s="8">
        <f>IFERROR(
GETPIVOTDATA("[Base_Tarjetas].[Importe]",TDinamica_R!$A$3,
"[Base_Tarjetas].[PERIODO]","[Base_Tarjetas].[PERIODO].&amp;[" &amp; TEXT(I$6,"yyyymm") &amp; "]",
"[Base_Tarjetas].[Metrica]","[Base_Tarjetas].[Metrica].&amp;[" &amp; $A77 &amp; "]",
"[Base_Tarjetas].[SEGMENTO_DESCRIP]","[Base_Tarjetas].[SEGMENTO_DESCRIP].&amp;[" &amp; $C$6 &amp; "]",
"[Base_Tarjetas].[SITUACION]","[Base_Tarjetas].[SITUACION].&amp;[" &amp; $C77 &amp; "]",
"[Base_Tarjetas].[TIPO]","[Base_Tarjetas].[TIPO].&amp;[" &amp; $C$1 &amp; "]")/1000,
0)</f>
        <v>0</v>
      </c>
      <c r="J77" s="8">
        <f>IFERROR(
GETPIVOTDATA("[Base_Tarjetas].[Importe]",TDinamica_R!$A$3,
"[Base_Tarjetas].[PERIODO]","[Base_Tarjetas].[PERIODO].&amp;[" &amp; TEXT(J$6,"yyyymm") &amp; "]",
"[Base_Tarjetas].[Metrica]","[Base_Tarjetas].[Metrica].&amp;[" &amp; $A77 &amp; "]",
"[Base_Tarjetas].[SEGMENTO_DESCRIP]","[Base_Tarjetas].[SEGMENTO_DESCRIP].&amp;[" &amp; $C$6 &amp; "]",
"[Base_Tarjetas].[SITUACION]","[Base_Tarjetas].[SITUACION].&amp;[" &amp; $C77 &amp; "]",
"[Base_Tarjetas].[TIPO]","[Base_Tarjetas].[TIPO].&amp;[" &amp; $C$1 &amp; "]")/1000,
0)</f>
        <v>0</v>
      </c>
      <c r="K77" s="8">
        <f>IFERROR(
GETPIVOTDATA("[Base_Tarjetas].[Importe]",TDinamica_R!$A$3,
"[Base_Tarjetas].[PERIODO]","[Base_Tarjetas].[PERIODO].&amp;[" &amp; TEXT(K$6,"yyyymm") &amp; "]",
"[Base_Tarjetas].[Metrica]","[Base_Tarjetas].[Metrica].&amp;[" &amp; $A77 &amp; "]",
"[Base_Tarjetas].[SEGMENTO_DESCRIP]","[Base_Tarjetas].[SEGMENTO_DESCRIP].&amp;[" &amp; $C$6 &amp; "]",
"[Base_Tarjetas].[SITUACION]","[Base_Tarjetas].[SITUACION].&amp;[" &amp; $C77 &amp; "]",
"[Base_Tarjetas].[TIPO]","[Base_Tarjetas].[TIPO].&amp;[" &amp; $C$1 &amp; "]")/1000,
0)</f>
        <v>0</v>
      </c>
      <c r="L77" s="8">
        <f>IFERROR(
GETPIVOTDATA("[Base_Tarjetas].[Importe]",TDinamica_R!$A$3,
"[Base_Tarjetas].[PERIODO]","[Base_Tarjetas].[PERIODO].&amp;[" &amp; TEXT(L$6,"yyyymm") &amp; "]",
"[Base_Tarjetas].[Metrica]","[Base_Tarjetas].[Metrica].&amp;[" &amp; $A77 &amp; "]",
"[Base_Tarjetas].[SEGMENTO_DESCRIP]","[Base_Tarjetas].[SEGMENTO_DESCRIP].&amp;[" &amp; $C$6 &amp; "]",
"[Base_Tarjetas].[SITUACION]","[Base_Tarjetas].[SITUACION].&amp;[" &amp; $C77 &amp; "]",
"[Base_Tarjetas].[TIPO]","[Base_Tarjetas].[TIPO].&amp;[" &amp; $C$1 &amp; "]")/1000,
0)</f>
        <v>0</v>
      </c>
      <c r="M77" s="8">
        <f>IFERROR(
GETPIVOTDATA("[Base_Tarjetas].[Importe]",TDinamica_R!$A$3,
"[Base_Tarjetas].[PERIODO]","[Base_Tarjetas].[PERIODO].&amp;[" &amp; TEXT(M$6,"yyyymm") &amp; "]",
"[Base_Tarjetas].[Metrica]","[Base_Tarjetas].[Metrica].&amp;[" &amp; $A77 &amp; "]",
"[Base_Tarjetas].[SEGMENTO_DESCRIP]","[Base_Tarjetas].[SEGMENTO_DESCRIP].&amp;[" &amp; $C$6 &amp; "]",
"[Base_Tarjetas].[SITUACION]","[Base_Tarjetas].[SITUACION].&amp;[" &amp; $C77 &amp; "]",
"[Base_Tarjetas].[TIPO]","[Base_Tarjetas].[TIPO].&amp;[" &amp; $C$1 &amp; "]")/1000,
0)</f>
        <v>0</v>
      </c>
      <c r="N77" s="8">
        <f>IFERROR(
GETPIVOTDATA("[Base_Tarjetas].[Importe]",TDinamica_R!$A$3,
"[Base_Tarjetas].[PERIODO]","[Base_Tarjetas].[PERIODO].&amp;[" &amp; TEXT(N$6,"yyyymm") &amp; "]",
"[Base_Tarjetas].[Metrica]","[Base_Tarjetas].[Metrica].&amp;[" &amp; $A77 &amp; "]",
"[Base_Tarjetas].[SEGMENTO_DESCRIP]","[Base_Tarjetas].[SEGMENTO_DESCRIP].&amp;[" &amp; $C$6 &amp; "]",
"[Base_Tarjetas].[SITUACION]","[Base_Tarjetas].[SITUACION].&amp;[" &amp; $C77 &amp; "]",
"[Base_Tarjetas].[TIPO]","[Base_Tarjetas].[TIPO].&amp;[" &amp; $C$1 &amp; "]")/1000,
0)</f>
        <v>0</v>
      </c>
      <c r="O77" s="8">
        <f>IFERROR(
GETPIVOTDATA("[Base_Tarjetas].[Importe]",TDinamica_R!$A$3,
"[Base_Tarjetas].[PERIODO]","[Base_Tarjetas].[PERIODO].&amp;[" &amp; TEXT(O$6,"yyyymm") &amp; "]",
"[Base_Tarjetas].[Metrica]","[Base_Tarjetas].[Metrica].&amp;[" &amp; $A77 &amp; "]",
"[Base_Tarjetas].[SEGMENTO_DESCRIP]","[Base_Tarjetas].[SEGMENTO_DESCRIP].&amp;[" &amp; $C$6 &amp; "]",
"[Base_Tarjetas].[SITUACION]","[Base_Tarjetas].[SITUACION].&amp;[" &amp; $C77 &amp; "]",
"[Base_Tarjetas].[TIPO]","[Base_Tarjetas].[TIPO].&amp;[" &amp; $C$1 &amp; "]")/1000,
0)</f>
        <v>0</v>
      </c>
      <c r="P77" s="8">
        <f>IFERROR(
GETPIVOTDATA("[Base_Tarjetas].[Importe]",TDinamica_R!$A$3,
"[Base_Tarjetas].[PERIODO]","[Base_Tarjetas].[PERIODO].&amp;[" &amp; TEXT(P$6,"yyyymm") &amp; "]",
"[Base_Tarjetas].[Metrica]","[Base_Tarjetas].[Metrica].&amp;[" &amp; $A77 &amp; "]",
"[Base_Tarjetas].[SEGMENTO_DESCRIP]","[Base_Tarjetas].[SEGMENTO_DESCRIP].&amp;[" &amp; $C$6 &amp; "]",
"[Base_Tarjetas].[SITUACION]","[Base_Tarjetas].[SITUACION].&amp;[" &amp; $C77 &amp; "]",
"[Base_Tarjetas].[TIPO]","[Base_Tarjetas].[TIPO].&amp;[" &amp; $C$1 &amp; "]")/1000,
0)</f>
        <v>0</v>
      </c>
      <c r="Q77" s="8">
        <f>IFERROR(
GETPIVOTDATA("[Base_Tarjetas].[Importe]",TDinamica_R!$A$3,
"[Base_Tarjetas].[PERIODO]","[Base_Tarjetas].[PERIODO].&amp;[" &amp; TEXT(Q$6,"yyyymm") &amp; "]",
"[Base_Tarjetas].[Metrica]","[Base_Tarjetas].[Metrica].&amp;[" &amp; $A77 &amp; "]",
"[Base_Tarjetas].[SEGMENTO_DESCRIP]","[Base_Tarjetas].[SEGMENTO_DESCRIP].&amp;[" &amp; $C$6 &amp; "]",
"[Base_Tarjetas].[SITUACION]","[Base_Tarjetas].[SITUACION].&amp;[" &amp; $C77 &amp; "]",
"[Base_Tarjetas].[TIPO]","[Base_Tarjetas].[TIPO].&amp;[" &amp; $C$1 &amp; "]")/1000,
0)</f>
        <v>0</v>
      </c>
      <c r="R77" s="8">
        <f>IFERROR(
GETPIVOTDATA("[Base_Tarjetas].[Importe]",TDinamica_R!$A$3,
"[Base_Tarjetas].[PERIODO]","[Base_Tarjetas].[PERIODO].&amp;[" &amp; TEXT(R$6,"yyyymm") &amp; "]",
"[Base_Tarjetas].[Metrica]","[Base_Tarjetas].[Metrica].&amp;[" &amp; $A77 &amp; "]",
"[Base_Tarjetas].[SEGMENTO_DESCRIP]","[Base_Tarjetas].[SEGMENTO_DESCRIP].&amp;[" &amp; $C$6 &amp; "]",
"[Base_Tarjetas].[SITUACION]","[Base_Tarjetas].[SITUACION].&amp;[" &amp; $C77 &amp; "]",
"[Base_Tarjetas].[TIPO]","[Base_Tarjetas].[TIPO].&amp;[" &amp; $C$1 &amp; "]")/1000,
0)</f>
        <v>0</v>
      </c>
      <c r="S77" s="8">
        <f>IFERROR(
GETPIVOTDATA("[Base_Tarjetas].[Importe]",TDinamica_R!$A$3,
"[Base_Tarjetas].[PERIODO]","[Base_Tarjetas].[PERIODO].&amp;[" &amp; TEXT(S$6,"yyyymm") &amp; "]",
"[Base_Tarjetas].[Metrica]","[Base_Tarjetas].[Metrica].&amp;[" &amp; $A77 &amp; "]",
"[Base_Tarjetas].[SEGMENTO_DESCRIP]","[Base_Tarjetas].[SEGMENTO_DESCRIP].&amp;[" &amp; $C$6 &amp; "]",
"[Base_Tarjetas].[SITUACION]","[Base_Tarjetas].[SITUACION].&amp;[" &amp; $C77 &amp; "]",
"[Base_Tarjetas].[TIPO]","[Base_Tarjetas].[TIPO].&amp;[" &amp; $C$1 &amp; "]")/1000,
0)</f>
        <v>0</v>
      </c>
      <c r="T77" s="8">
        <f>IFERROR(
GETPIVOTDATA("[Base_Tarjetas].[Importe]",TDinamica_R!$A$3,
"[Base_Tarjetas].[PERIODO]","[Base_Tarjetas].[PERIODO].&amp;[" &amp; TEXT(T$6,"yyyymm") &amp; "]",
"[Base_Tarjetas].[Metrica]","[Base_Tarjetas].[Metrica].&amp;[" &amp; $A77 &amp; "]",
"[Base_Tarjetas].[SEGMENTO_DESCRIP]","[Base_Tarjetas].[SEGMENTO_DESCRIP].&amp;[" &amp; $C$6 &amp; "]",
"[Base_Tarjetas].[SITUACION]","[Base_Tarjetas].[SITUACION].&amp;[" &amp; $C77 &amp; "]",
"[Base_Tarjetas].[TIPO]","[Base_Tarjetas].[TIPO].&amp;[" &amp; $C$1 &amp; "]")/1000,
0)</f>
        <v>0</v>
      </c>
      <c r="U77" s="8">
        <f>IFERROR(
GETPIVOTDATA("[Base_Tarjetas].[Importe]",TDinamica_R!$A$3,
"[Base_Tarjetas].[PERIODO]","[Base_Tarjetas].[PERIODO].&amp;[" &amp; TEXT(U$6,"yyyymm") &amp; "]",
"[Base_Tarjetas].[Metrica]","[Base_Tarjetas].[Metrica].&amp;[" &amp; $A77 &amp; "]",
"[Base_Tarjetas].[SEGMENTO_DESCRIP]","[Base_Tarjetas].[SEGMENTO_DESCRIP].&amp;[" &amp; $C$6 &amp; "]",
"[Base_Tarjetas].[SITUACION]","[Base_Tarjetas].[SITUACION].&amp;[" &amp; $C77 &amp; "]",
"[Base_Tarjetas].[TIPO]","[Base_Tarjetas].[TIPO].&amp;[" &amp; $C$1 &amp; "]")/1000,
0)</f>
        <v>0</v>
      </c>
      <c r="V77" s="8">
        <f>IFERROR(
GETPIVOTDATA("[Base_Tarjetas].[Importe]",TDinamica_R!$A$3,
"[Base_Tarjetas].[PERIODO]","[Base_Tarjetas].[PERIODO].&amp;[" &amp; TEXT(V$6,"yyyymm") &amp; "]",
"[Base_Tarjetas].[Metrica]","[Base_Tarjetas].[Metrica].&amp;[" &amp; $A77 &amp; "]",
"[Base_Tarjetas].[SEGMENTO_DESCRIP]","[Base_Tarjetas].[SEGMENTO_DESCRIP].&amp;[" &amp; $C$6 &amp; "]",
"[Base_Tarjetas].[SITUACION]","[Base_Tarjetas].[SITUACION].&amp;[" &amp; $C77 &amp; "]",
"[Base_Tarjetas].[TIPO]","[Base_Tarjetas].[TIPO].&amp;[" &amp; $C$1 &amp; "]")/1000,
0)</f>
        <v>0</v>
      </c>
      <c r="W77" s="8">
        <f>IFERROR(
GETPIVOTDATA("[Base_Tarjetas].[Importe]",TDinamica_R!$A$3,
"[Base_Tarjetas].[PERIODO]","[Base_Tarjetas].[PERIODO].&amp;[" &amp; TEXT(W$6,"yyyymm") &amp; "]",
"[Base_Tarjetas].[Metrica]","[Base_Tarjetas].[Metrica].&amp;[" &amp; $A77 &amp; "]",
"[Base_Tarjetas].[SEGMENTO_DESCRIP]","[Base_Tarjetas].[SEGMENTO_DESCRIP].&amp;[" &amp; $C$6 &amp; "]",
"[Base_Tarjetas].[SITUACION]","[Base_Tarjetas].[SITUACION].&amp;[" &amp; $C77 &amp; "]",
"[Base_Tarjetas].[TIPO]","[Base_Tarjetas].[TIPO].&amp;[" &amp; $C$1 &amp; "]")/1000,
0)</f>
        <v>0</v>
      </c>
      <c r="X77" s="8">
        <f>IFERROR(
GETPIVOTDATA("[Base_Tarjetas].[Importe]",TDinamica_R!$A$3,
"[Base_Tarjetas].[PERIODO]","[Base_Tarjetas].[PERIODO].&amp;[" &amp; TEXT(X$6,"yyyymm") &amp; "]",
"[Base_Tarjetas].[Metrica]","[Base_Tarjetas].[Metrica].&amp;[" &amp; $A77 &amp; "]",
"[Base_Tarjetas].[SEGMENTO_DESCRIP]","[Base_Tarjetas].[SEGMENTO_DESCRIP].&amp;[" &amp; $C$6 &amp; "]",
"[Base_Tarjetas].[SITUACION]","[Base_Tarjetas].[SITUACION].&amp;[" &amp; $C77 &amp; "]",
"[Base_Tarjetas].[TIPO]","[Base_Tarjetas].[TIPO].&amp;[" &amp; $C$1 &amp; "]")/1000,
0)</f>
        <v>0</v>
      </c>
      <c r="Y77" s="8">
        <f>IFERROR(
GETPIVOTDATA("[Base_Tarjetas].[Importe]",TDinamica_R!$A$3,
"[Base_Tarjetas].[PERIODO]","[Base_Tarjetas].[PERIODO].&amp;[" &amp; TEXT(Y$6,"yyyymm") &amp; "]",
"[Base_Tarjetas].[Metrica]","[Base_Tarjetas].[Metrica].&amp;[" &amp; $A77 &amp; "]",
"[Base_Tarjetas].[SEGMENTO_DESCRIP]","[Base_Tarjetas].[SEGMENTO_DESCRIP].&amp;[" &amp; $C$6 &amp; "]",
"[Base_Tarjetas].[SITUACION]","[Base_Tarjetas].[SITUACION].&amp;[" &amp; $C77 &amp; "]",
"[Base_Tarjetas].[TIPO]","[Base_Tarjetas].[TIPO].&amp;[" &amp; $C$1 &amp; "]")/1000,
0)</f>
        <v>0</v>
      </c>
      <c r="Z77" s="8">
        <f>IFERROR(
GETPIVOTDATA("[Base_Tarjetas].[Importe]",TDinamica_R!$A$3,
"[Base_Tarjetas].[PERIODO]","[Base_Tarjetas].[PERIODO].&amp;[" &amp; TEXT(Z$6,"yyyymm") &amp; "]",
"[Base_Tarjetas].[Metrica]","[Base_Tarjetas].[Metrica].&amp;[" &amp; $A77 &amp; "]",
"[Base_Tarjetas].[SEGMENTO_DESCRIP]","[Base_Tarjetas].[SEGMENTO_DESCRIP].&amp;[" &amp; $C$6 &amp; "]",
"[Base_Tarjetas].[SITUACION]","[Base_Tarjetas].[SITUACION].&amp;[" &amp; $C77 &amp; "]",
"[Base_Tarjetas].[TIPO]","[Base_Tarjetas].[TIPO].&amp;[" &amp; $C$1 &amp; "]")/1000,
0)</f>
        <v>0</v>
      </c>
      <c r="AA77" s="8">
        <f>IFERROR(
GETPIVOTDATA("[Base_Tarjetas].[Importe]",TDinamica_R!$A$3,
"[Base_Tarjetas].[PERIODO]","[Base_Tarjetas].[PERIODO].&amp;[" &amp; TEXT(AA$6,"yyyymm") &amp; "]",
"[Base_Tarjetas].[Metrica]","[Base_Tarjetas].[Metrica].&amp;[" &amp; $A77 &amp; "]",
"[Base_Tarjetas].[SEGMENTO_DESCRIP]","[Base_Tarjetas].[SEGMENTO_DESCRIP].&amp;[" &amp; $C$6 &amp; "]",
"[Base_Tarjetas].[SITUACION]","[Base_Tarjetas].[SITUACION].&amp;[" &amp; $C77 &amp; "]",
"[Base_Tarjetas].[TIPO]","[Base_Tarjetas].[TIPO].&amp;[" &amp; $C$1 &amp; "]")/1000,
0)</f>
        <v>0</v>
      </c>
      <c r="AB77" s="8">
        <f>IFERROR(
GETPIVOTDATA("[Base_Tarjetas].[Importe]",TDinamica_R!$A$3,
"[Base_Tarjetas].[PERIODO]","[Base_Tarjetas].[PERIODO].&amp;[" &amp; TEXT(AB$6,"yyyymm") &amp; "]",
"[Base_Tarjetas].[Metrica]","[Base_Tarjetas].[Metrica].&amp;[" &amp; $A77 &amp; "]",
"[Base_Tarjetas].[SEGMENTO_DESCRIP]","[Base_Tarjetas].[SEGMENTO_DESCRIP].&amp;[" &amp; $C$6 &amp; "]",
"[Base_Tarjetas].[SITUACION]","[Base_Tarjetas].[SITUACION].&amp;[" &amp; $C77 &amp; "]",
"[Base_Tarjetas].[TIPO]","[Base_Tarjetas].[TIPO].&amp;[" &amp; $C$1 &amp; "]")/1000,
0)</f>
        <v>0</v>
      </c>
      <c r="AC77" s="8">
        <f>IFERROR(
GETPIVOTDATA("[Base_Tarjetas].[Importe]",TDinamica_R!$A$3,
"[Base_Tarjetas].[PERIODO]","[Base_Tarjetas].[PERIODO].&amp;[" &amp; TEXT(AC$6,"yyyymm") &amp; "]",
"[Base_Tarjetas].[Metrica]","[Base_Tarjetas].[Metrica].&amp;[" &amp; $A77 &amp; "]",
"[Base_Tarjetas].[SEGMENTO_DESCRIP]","[Base_Tarjetas].[SEGMENTO_DESCRIP].&amp;[" &amp; $C$6 &amp; "]",
"[Base_Tarjetas].[SITUACION]","[Base_Tarjetas].[SITUACION].&amp;[" &amp; $C77 &amp; "]",
"[Base_Tarjetas].[TIPO]","[Base_Tarjetas].[TIPO].&amp;[" &amp; $C$1 &amp; "]")/1000,
0)</f>
        <v>0</v>
      </c>
      <c r="AD77" s="8">
        <f>IFERROR(
GETPIVOTDATA("[Base_Tarjetas].[Importe]",TDinamica_R!$A$3,
"[Base_Tarjetas].[PERIODO]","[Base_Tarjetas].[PERIODO].&amp;[" &amp; TEXT(AD$6,"yyyymm") &amp; "]",
"[Base_Tarjetas].[Metrica]","[Base_Tarjetas].[Metrica].&amp;[" &amp; $A77 &amp; "]",
"[Base_Tarjetas].[SEGMENTO_DESCRIP]","[Base_Tarjetas].[SEGMENTO_DESCRIP].&amp;[" &amp; $C$6 &amp; "]",
"[Base_Tarjetas].[SITUACION]","[Base_Tarjetas].[SITUACION].&amp;[" &amp; $C77 &amp; "]",
"[Base_Tarjetas].[TIPO]","[Base_Tarjetas].[TIPO].&amp;[" &amp; $C$1 &amp; "]")/1000,
0)</f>
        <v>0</v>
      </c>
      <c r="AE77" s="8">
        <f>IFERROR(
GETPIVOTDATA("[Base_Tarjetas].[Importe]",TDinamica_R!$A$3,
"[Base_Tarjetas].[PERIODO]","[Base_Tarjetas].[PERIODO].&amp;[" &amp; TEXT(AE$6,"yyyymm") &amp; "]",
"[Base_Tarjetas].[Metrica]","[Base_Tarjetas].[Metrica].&amp;[" &amp; $A77 &amp; "]",
"[Base_Tarjetas].[SEGMENTO_DESCRIP]","[Base_Tarjetas].[SEGMENTO_DESCRIP].&amp;[" &amp; $C$6 &amp; "]",
"[Base_Tarjetas].[SITUACION]","[Base_Tarjetas].[SITUACION].&amp;[" &amp; $C77 &amp; "]",
"[Base_Tarjetas].[TIPO]","[Base_Tarjetas].[TIPO].&amp;[" &amp; $C$1 &amp; "]")/1000,
0)</f>
        <v>0</v>
      </c>
      <c r="AF77" s="8">
        <f>IFERROR(
GETPIVOTDATA("[Base_Tarjetas].[Importe]",TDinamica_R!$A$3,
"[Base_Tarjetas].[PERIODO]","[Base_Tarjetas].[PERIODO].&amp;[" &amp; TEXT(AF$6,"yyyymm") &amp; "]",
"[Base_Tarjetas].[Metrica]","[Base_Tarjetas].[Metrica].&amp;[" &amp; $A77 &amp; "]",
"[Base_Tarjetas].[SEGMENTO_DESCRIP]","[Base_Tarjetas].[SEGMENTO_DESCRIP].&amp;[" &amp; $C$6 &amp; "]",
"[Base_Tarjetas].[SITUACION]","[Base_Tarjetas].[SITUACION].&amp;[" &amp; $C77 &amp; "]",
"[Base_Tarjetas].[TIPO]","[Base_Tarjetas].[TIPO].&amp;[" &amp; $C$1 &amp; "]")/1000,
0)</f>
        <v>0</v>
      </c>
      <c r="AG77" s="8">
        <f>IFERROR(
GETPIVOTDATA("[Base_Tarjetas].[Importe]",TDinamica_R!$A$3,
"[Base_Tarjetas].[PERIODO]","[Base_Tarjetas].[PERIODO].&amp;[" &amp; TEXT(AG$6,"yyyymm") &amp; "]",
"[Base_Tarjetas].[Metrica]","[Base_Tarjetas].[Metrica].&amp;[" &amp; $A77 &amp; "]",
"[Base_Tarjetas].[SEGMENTO_DESCRIP]","[Base_Tarjetas].[SEGMENTO_DESCRIP].&amp;[" &amp; $C$6 &amp; "]",
"[Base_Tarjetas].[SITUACION]","[Base_Tarjetas].[SITUACION].&amp;[" &amp; $C77 &amp; "]",
"[Base_Tarjetas].[TIPO]","[Base_Tarjetas].[TIPO].&amp;[" &amp; $C$1 &amp; "]")/1000,
0)</f>
        <v>0</v>
      </c>
      <c r="AH77" s="8">
        <f>IFERROR(
GETPIVOTDATA("[Base_Tarjetas].[Importe]",TDinamica_R!$A$3,
"[Base_Tarjetas].[PERIODO]","[Base_Tarjetas].[PERIODO].&amp;[" &amp; TEXT(AH$6,"yyyymm") &amp; "]",
"[Base_Tarjetas].[Metrica]","[Base_Tarjetas].[Metrica].&amp;[" &amp; $A77 &amp; "]",
"[Base_Tarjetas].[SEGMENTO_DESCRIP]","[Base_Tarjetas].[SEGMENTO_DESCRIP].&amp;[" &amp; $C$6 &amp; "]",
"[Base_Tarjetas].[SITUACION]","[Base_Tarjetas].[SITUACION].&amp;[" &amp; $C77 &amp; "]",
"[Base_Tarjetas].[TIPO]","[Base_Tarjetas].[TIPO].&amp;[" &amp; $C$1 &amp; "]")/1000,
0)</f>
        <v>0</v>
      </c>
      <c r="AI77" s="8">
        <f>IFERROR(
GETPIVOTDATA("[Base_Tarjetas].[Importe]",TDinamica_R!$A$3,
"[Base_Tarjetas].[PERIODO]","[Base_Tarjetas].[PERIODO].&amp;[" &amp; TEXT(AI$6,"yyyymm") &amp; "]",
"[Base_Tarjetas].[Metrica]","[Base_Tarjetas].[Metrica].&amp;[" &amp; $A77 &amp; "]",
"[Base_Tarjetas].[SEGMENTO_DESCRIP]","[Base_Tarjetas].[SEGMENTO_DESCRIP].&amp;[" &amp; $C$6 &amp; "]",
"[Base_Tarjetas].[SITUACION]","[Base_Tarjetas].[SITUACION].&amp;[" &amp; $C77 &amp; "]",
"[Base_Tarjetas].[TIPO]","[Base_Tarjetas].[TIPO].&amp;[" &amp; $C$1 &amp; "]")/1000,
0)</f>
        <v>0</v>
      </c>
      <c r="AJ77" s="8">
        <f>IFERROR(
GETPIVOTDATA("[Base_Tarjetas].[Importe]",TDinamica_R!$A$3,
"[Base_Tarjetas].[PERIODO]","[Base_Tarjetas].[PERIODO].&amp;[" &amp; TEXT(AJ$6,"yyyymm") &amp; "]",
"[Base_Tarjetas].[Metrica]","[Base_Tarjetas].[Metrica].&amp;[" &amp; $A77 &amp; "]",
"[Base_Tarjetas].[SEGMENTO_DESCRIP]","[Base_Tarjetas].[SEGMENTO_DESCRIP].&amp;[" &amp; $C$6 &amp; "]",
"[Base_Tarjetas].[SITUACION]","[Base_Tarjetas].[SITUACION].&amp;[" &amp; $C77 &amp; "]",
"[Base_Tarjetas].[TIPO]","[Base_Tarjetas].[TIPO].&amp;[" &amp; $C$1 &amp; "]")/1000,
0)</f>
        <v>0</v>
      </c>
      <c r="AK77" s="8">
        <f>IFERROR(
GETPIVOTDATA("[Base_Tarjetas].[Importe]",TDinamica_R!$A$3,
"[Base_Tarjetas].[PERIODO]","[Base_Tarjetas].[PERIODO].&amp;[" &amp; TEXT(AK$6,"yyyymm") &amp; "]",
"[Base_Tarjetas].[Metrica]","[Base_Tarjetas].[Metrica].&amp;[" &amp; $A77 &amp; "]",
"[Base_Tarjetas].[SEGMENTO_DESCRIP]","[Base_Tarjetas].[SEGMENTO_DESCRIP].&amp;[" &amp; $C$6 &amp; "]",
"[Base_Tarjetas].[SITUACION]","[Base_Tarjetas].[SITUACION].&amp;[" &amp; $C77 &amp; "]",
"[Base_Tarjetas].[TIPO]","[Base_Tarjetas].[TIPO].&amp;[" &amp; $C$1 &amp; "]")/1000,
0)</f>
        <v>0</v>
      </c>
      <c r="AL77" s="8">
        <f>IFERROR(
GETPIVOTDATA("[Base_Tarjetas].[Importe]",TDinamica_R!$A$3,
"[Base_Tarjetas].[PERIODO]","[Base_Tarjetas].[PERIODO].&amp;[" &amp; TEXT(AL$6,"yyyymm") &amp; "]",
"[Base_Tarjetas].[Metrica]","[Base_Tarjetas].[Metrica].&amp;[" &amp; $A77 &amp; "]",
"[Base_Tarjetas].[SEGMENTO_DESCRIP]","[Base_Tarjetas].[SEGMENTO_DESCRIP].&amp;[" &amp; $C$6 &amp; "]",
"[Base_Tarjetas].[SITUACION]","[Base_Tarjetas].[SITUACION].&amp;[" &amp; $C77 &amp; "]",
"[Base_Tarjetas].[TIPO]","[Base_Tarjetas].[TIPO].&amp;[" &amp; $C$1 &amp; "]")/1000,
0)</f>
        <v>0</v>
      </c>
      <c r="AM77" s="8">
        <f>IFERROR(
GETPIVOTDATA("[Base_Tarjetas].[Importe]",TDinamica_R!$A$3,
"[Base_Tarjetas].[PERIODO]","[Base_Tarjetas].[PERIODO].&amp;[" &amp; TEXT(AM$6,"yyyymm") &amp; "]",
"[Base_Tarjetas].[Metrica]","[Base_Tarjetas].[Metrica].&amp;[" &amp; $A77 &amp; "]",
"[Base_Tarjetas].[SEGMENTO_DESCRIP]","[Base_Tarjetas].[SEGMENTO_DESCRIP].&amp;[" &amp; $C$6 &amp; "]",
"[Base_Tarjetas].[SITUACION]","[Base_Tarjetas].[SITUACION].&amp;[" &amp; $C77 &amp; "]",
"[Base_Tarjetas].[TIPO]","[Base_Tarjetas].[TIPO].&amp;[" &amp; $C$1 &amp; "]")/1000,
0)</f>
        <v>0</v>
      </c>
      <c r="AN77" s="8">
        <f>IFERROR(
GETPIVOTDATA("[Base_Tarjetas].[Importe]",TDinamica_R!$A$3,
"[Base_Tarjetas].[PERIODO]","[Base_Tarjetas].[PERIODO].&amp;[" &amp; TEXT(AN$6,"yyyymm") &amp; "]",
"[Base_Tarjetas].[Metrica]","[Base_Tarjetas].[Metrica].&amp;[" &amp; $A77 &amp; "]",
"[Base_Tarjetas].[SEGMENTO_DESCRIP]","[Base_Tarjetas].[SEGMENTO_DESCRIP].&amp;[" &amp; $C$6 &amp; "]",
"[Base_Tarjetas].[SITUACION]","[Base_Tarjetas].[SITUACION].&amp;[" &amp; $C77 &amp; "]",
"[Base_Tarjetas].[TIPO]","[Base_Tarjetas].[TIPO].&amp;[" &amp; $C$1 &amp; "]")/1000,
0)</f>
        <v>0</v>
      </c>
      <c r="AO77" s="8">
        <f>IFERROR(
GETPIVOTDATA("[Base_Tarjetas].[Importe]",TDinamica_R!$A$3,
"[Base_Tarjetas].[PERIODO]","[Base_Tarjetas].[PERIODO].&amp;[" &amp; TEXT(AO$6,"yyyymm") &amp; "]",
"[Base_Tarjetas].[Metrica]","[Base_Tarjetas].[Metrica].&amp;[" &amp; $A77 &amp; "]",
"[Base_Tarjetas].[SEGMENTO_DESCRIP]","[Base_Tarjetas].[SEGMENTO_DESCRIP].&amp;[" &amp; $C$6 &amp; "]",
"[Base_Tarjetas].[SITUACION]","[Base_Tarjetas].[SITUACION].&amp;[" &amp; $C77 &amp; "]",
"[Base_Tarjetas].[TIPO]","[Base_Tarjetas].[TIPO].&amp;[" &amp; $C$1 &amp; "]")/1000,
0)</f>
        <v>0</v>
      </c>
      <c r="AP77" s="8">
        <f>IFERROR(
GETPIVOTDATA("[Base_Tarjetas].[Importe]",TDinamica_R!$A$3,
"[Base_Tarjetas].[PERIODO]","[Base_Tarjetas].[PERIODO].&amp;[" &amp; TEXT(AP$6,"yyyymm") &amp; "]",
"[Base_Tarjetas].[Metrica]","[Base_Tarjetas].[Metrica].&amp;[" &amp; $A77 &amp; "]",
"[Base_Tarjetas].[SEGMENTO_DESCRIP]","[Base_Tarjetas].[SEGMENTO_DESCRIP].&amp;[" &amp; $C$6 &amp; "]",
"[Base_Tarjetas].[SITUACION]","[Base_Tarjetas].[SITUACION].&amp;[" &amp; $C77 &amp; "]",
"[Base_Tarjetas].[TIPO]","[Base_Tarjetas].[TIPO].&amp;[" &amp; $C$1 &amp; "]")/1000,
0)</f>
        <v>0</v>
      </c>
      <c r="AQ77" s="8">
        <f>IFERROR(
GETPIVOTDATA("[Base_Tarjetas].[Importe]",TDinamica_R!$A$3,
"[Base_Tarjetas].[PERIODO]","[Base_Tarjetas].[PERIODO].&amp;[" &amp; TEXT(AQ$6,"yyyymm") &amp; "]",
"[Base_Tarjetas].[Metrica]","[Base_Tarjetas].[Metrica].&amp;[" &amp; $A77 &amp; "]",
"[Base_Tarjetas].[SEGMENTO_DESCRIP]","[Base_Tarjetas].[SEGMENTO_DESCRIP].&amp;[" &amp; $C$6 &amp; "]",
"[Base_Tarjetas].[SITUACION]","[Base_Tarjetas].[SITUACION].&amp;[" &amp; $C77 &amp; "]",
"[Base_Tarjetas].[TIPO]","[Base_Tarjetas].[TIPO].&amp;[" &amp; $C$1 &amp; "]")/1000,
0)</f>
        <v>0</v>
      </c>
      <c r="AR77" s="8">
        <f>IFERROR(
GETPIVOTDATA("[Base_Tarjetas].[Importe]",TDinamica_R!$A$3,
"[Base_Tarjetas].[PERIODO]","[Base_Tarjetas].[PERIODO].&amp;[" &amp; TEXT(AR$6,"yyyymm") &amp; "]",
"[Base_Tarjetas].[Metrica]","[Base_Tarjetas].[Metrica].&amp;[" &amp; $A77 &amp; "]",
"[Base_Tarjetas].[SEGMENTO_DESCRIP]","[Base_Tarjetas].[SEGMENTO_DESCRIP].&amp;[" &amp; $C$6 &amp; "]",
"[Base_Tarjetas].[SITUACION]","[Base_Tarjetas].[SITUACION].&amp;[" &amp; $C77 &amp; "]",
"[Base_Tarjetas].[TIPO]","[Base_Tarjetas].[TIPO].&amp;[" &amp; $C$1 &amp; "]")/1000,
0)</f>
        <v>0</v>
      </c>
      <c r="AS77" s="8">
        <f>IFERROR(
GETPIVOTDATA("[Base_Tarjetas].[Importe]",TDinamica_R!$A$3,
"[Base_Tarjetas].[PERIODO]","[Base_Tarjetas].[PERIODO].&amp;[" &amp; TEXT(AS$6,"yyyymm") &amp; "]",
"[Base_Tarjetas].[Metrica]","[Base_Tarjetas].[Metrica].&amp;[" &amp; $A77 &amp; "]",
"[Base_Tarjetas].[SEGMENTO_DESCRIP]","[Base_Tarjetas].[SEGMENTO_DESCRIP].&amp;[" &amp; $C$6 &amp; "]",
"[Base_Tarjetas].[SITUACION]","[Base_Tarjetas].[SITUACION].&amp;[" &amp; $C77 &amp; "]",
"[Base_Tarjetas].[TIPO]","[Base_Tarjetas].[TIPO].&amp;[" &amp; $C$1 &amp; "]")/1000,
0)</f>
        <v>0</v>
      </c>
      <c r="AT77" s="8">
        <f>IFERROR(
GETPIVOTDATA("[Base_Tarjetas].[Importe]",TDinamica_R!$A$3,
"[Base_Tarjetas].[PERIODO]","[Base_Tarjetas].[PERIODO].&amp;[" &amp; TEXT(AT$6,"yyyymm") &amp; "]",
"[Base_Tarjetas].[Metrica]","[Base_Tarjetas].[Metrica].&amp;[" &amp; $A77 &amp; "]",
"[Base_Tarjetas].[SEGMENTO_DESCRIP]","[Base_Tarjetas].[SEGMENTO_DESCRIP].&amp;[" &amp; $C$6 &amp; "]",
"[Base_Tarjetas].[SITUACION]","[Base_Tarjetas].[SITUACION].&amp;[" &amp; $C77 &amp; "]",
"[Base_Tarjetas].[TIPO]","[Base_Tarjetas].[TIPO].&amp;[" &amp; $C$1 &amp; "]")/1000,
0)</f>
        <v>0</v>
      </c>
      <c r="AU77" s="8">
        <f>IFERROR(
GETPIVOTDATA("[Base_Tarjetas].[Importe]",TDinamica_R!$A$3,
"[Base_Tarjetas].[PERIODO]","[Base_Tarjetas].[PERIODO].&amp;[" &amp; TEXT(AU$6,"yyyymm") &amp; "]",
"[Base_Tarjetas].[Metrica]","[Base_Tarjetas].[Metrica].&amp;[" &amp; $A77 &amp; "]",
"[Base_Tarjetas].[SEGMENTO_DESCRIP]","[Base_Tarjetas].[SEGMENTO_DESCRIP].&amp;[" &amp; $C$6 &amp; "]",
"[Base_Tarjetas].[SITUACION]","[Base_Tarjetas].[SITUACION].&amp;[" &amp; $C77 &amp; "]",
"[Base_Tarjetas].[TIPO]","[Base_Tarjetas].[TIPO].&amp;[" &amp; $C$1 &amp; "]")/1000,
0)</f>
        <v>0</v>
      </c>
      <c r="AV77" s="8">
        <f>IFERROR(
GETPIVOTDATA("[Base_Tarjetas].[Importe]",TDinamica_R!$A$3,
"[Base_Tarjetas].[PERIODO]","[Base_Tarjetas].[PERIODO].&amp;[" &amp; TEXT(AV$6,"yyyymm") &amp; "]",
"[Base_Tarjetas].[Metrica]","[Base_Tarjetas].[Metrica].&amp;[" &amp; $A77 &amp; "]",
"[Base_Tarjetas].[SEGMENTO_DESCRIP]","[Base_Tarjetas].[SEGMENTO_DESCRIP].&amp;[" &amp; $C$6 &amp; "]",
"[Base_Tarjetas].[SITUACION]","[Base_Tarjetas].[SITUACION].&amp;[" &amp; $C77 &amp; "]",
"[Base_Tarjetas].[TIPO]","[Base_Tarjetas].[TIPO].&amp;[" &amp; $C$1 &amp; "]")/1000,
0)</f>
        <v>0</v>
      </c>
      <c r="AW77" s="8">
        <f>IFERROR(
GETPIVOTDATA("[Base_Tarjetas].[Importe]",TDinamica_R!$A$3,
"[Base_Tarjetas].[PERIODO]","[Base_Tarjetas].[PERIODO].&amp;[" &amp; TEXT(AW$6,"yyyymm") &amp; "]",
"[Base_Tarjetas].[Metrica]","[Base_Tarjetas].[Metrica].&amp;[" &amp; $A77 &amp; "]",
"[Base_Tarjetas].[SEGMENTO_DESCRIP]","[Base_Tarjetas].[SEGMENTO_DESCRIP].&amp;[" &amp; $C$6 &amp; "]",
"[Base_Tarjetas].[SITUACION]","[Base_Tarjetas].[SITUACION].&amp;[" &amp; $C77 &amp; "]",
"[Base_Tarjetas].[TIPO]","[Base_Tarjetas].[TIPO].&amp;[" &amp; $C$1 &amp; "]")/1000,
0)</f>
        <v>0</v>
      </c>
      <c r="AX77" s="8">
        <f>IFERROR(
GETPIVOTDATA("[Base_Tarjetas].[Importe]",TDinamica_R!$A$3,
"[Base_Tarjetas].[PERIODO]","[Base_Tarjetas].[PERIODO].&amp;[" &amp; TEXT(AX$6,"yyyymm") &amp; "]",
"[Base_Tarjetas].[Metrica]","[Base_Tarjetas].[Metrica].&amp;[" &amp; $A77 &amp; "]",
"[Base_Tarjetas].[SEGMENTO_DESCRIP]","[Base_Tarjetas].[SEGMENTO_DESCRIP].&amp;[" &amp; $C$6 &amp; "]",
"[Base_Tarjetas].[SITUACION]","[Base_Tarjetas].[SITUACION].&amp;[" &amp; $C77 &amp; "]",
"[Base_Tarjetas].[TIPO]","[Base_Tarjetas].[TIPO].&amp;[" &amp; $C$1 &amp; "]")/1000,
0)</f>
        <v>0</v>
      </c>
      <c r="AY77" s="8">
        <f>IFERROR(
GETPIVOTDATA("[Base_Tarjetas].[Importe]",TDinamica_R!$A$3,
"[Base_Tarjetas].[PERIODO]","[Base_Tarjetas].[PERIODO].&amp;[" &amp; TEXT(AY$6,"yyyymm") &amp; "]",
"[Base_Tarjetas].[Metrica]","[Base_Tarjetas].[Metrica].&amp;[" &amp; $A77 &amp; "]",
"[Base_Tarjetas].[SEGMENTO_DESCRIP]","[Base_Tarjetas].[SEGMENTO_DESCRIP].&amp;[" &amp; $C$6 &amp; "]",
"[Base_Tarjetas].[SITUACION]","[Base_Tarjetas].[SITUACION].&amp;[" &amp; $C77 &amp; "]",
"[Base_Tarjetas].[TIPO]","[Base_Tarjetas].[TIPO].&amp;[" &amp; $C$1 &amp; "]")/1000,
0)</f>
        <v>0</v>
      </c>
      <c r="AZ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TEXT(AZ$6,"yyyymm") &amp; "]"),
0)</f>
        <v>0</v>
      </c>
      <c r="BA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TEXT(BA$6,"yyyymm") &amp; "]"),
0)</f>
        <v>0</v>
      </c>
      <c r="BB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TEXT(BB$6,"yyyymm") &amp; "]"),
0)</f>
        <v>0</v>
      </c>
      <c r="BC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TEXT(BC$6,"yyyymm") &amp; "]"),
0)</f>
        <v>0</v>
      </c>
      <c r="BD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TEXT(BD$6,"yyyymm") &amp; "]"),
0)</f>
        <v>0</v>
      </c>
      <c r="BE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TEXT(BE$6,"yyyymm") &amp; "]"),
0)</f>
        <v>0</v>
      </c>
      <c r="BF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TEXT(BF$6,"yyyymm") &amp; "]"),
0)</f>
        <v>0</v>
      </c>
      <c r="BG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TEXT(BG$6,"yyyymm") &amp; "]"),
0)</f>
        <v>0</v>
      </c>
      <c r="BH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TEXT(BH$6,"yyyymm") &amp; "]"),
0)</f>
        <v>0</v>
      </c>
      <c r="BI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TEXT(BI$6,"yyyymm") &amp; "]"),
0)</f>
        <v>0</v>
      </c>
      <c r="BJ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TEXT(BJ$6,"yyyymm") &amp; "]"),
0)</f>
        <v>0</v>
      </c>
      <c r="BK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TEXT(BK$6,"yyyymm") &amp; "]"),
0)</f>
        <v>0</v>
      </c>
      <c r="BO77" s="24">
        <f t="shared" si="48"/>
        <v>0</v>
      </c>
      <c r="BP77" s="24">
        <f t="shared" si="48"/>
        <v>0</v>
      </c>
      <c r="BQ77" s="24">
        <f t="shared" si="48"/>
        <v>0</v>
      </c>
      <c r="BR77" s="24">
        <f t="shared" si="48"/>
        <v>0</v>
      </c>
      <c r="BS77" s="24">
        <f t="shared" si="48"/>
        <v>0</v>
      </c>
      <c r="BT77" s="24">
        <f t="shared" si="48"/>
        <v>0</v>
      </c>
    </row>
    <row r="78" spans="1:72" outlineLevel="1" x14ac:dyDescent="0.25">
      <c r="A78" s="11" t="s">
        <v>35</v>
      </c>
      <c r="C78" s="2" t="s">
        <v>112</v>
      </c>
      <c r="D78" s="8">
        <f>IFERROR(
GETPIVOTDATA("[Base_Tarjetas].[Importe]",TDinamica_R!$A$3,
"[Base_Tarjetas].[PERIODO]","[Base_Tarjetas].[PERIODO].&amp;[" &amp; TEXT(D$6,"yyyymm") &amp; "]",
"[Base_Tarjetas].[Metrica]","[Base_Tarjetas].[Metrica].&amp;[" &amp; $A78 &amp; "]",
"[Base_Tarjetas].[SEGMENTO_DESCRIP]","[Base_Tarjetas].[SEGMENTO_DESCRIP].&amp;[" &amp; $C$6 &amp; "]",
"[Base_Tarjetas].[SITUACION]","[Base_Tarjetas].[SITUACION].&amp;[" &amp; $C78 &amp; "]",
"[Base_Tarjetas].[TIPO]","[Base_Tarjetas].[TIPO].&amp;[" &amp; $C$1 &amp; "]")/1000,
0)</f>
        <v>0</v>
      </c>
      <c r="E78" s="8">
        <f>IFERROR(
GETPIVOTDATA("[Base_Tarjetas].[Importe]",TDinamica_R!$A$3,
"[Base_Tarjetas].[PERIODO]","[Base_Tarjetas].[PERIODO].&amp;[" &amp; TEXT(E$6,"yyyymm") &amp; "]",
"[Base_Tarjetas].[Metrica]","[Base_Tarjetas].[Metrica].&amp;[" &amp; $A78 &amp; "]",
"[Base_Tarjetas].[SEGMENTO_DESCRIP]","[Base_Tarjetas].[SEGMENTO_DESCRIP].&amp;[" &amp; $C$6 &amp; "]",
"[Base_Tarjetas].[SITUACION]","[Base_Tarjetas].[SITUACION].&amp;[" &amp; $C78 &amp; "]",
"[Base_Tarjetas].[TIPO]","[Base_Tarjetas].[TIPO].&amp;[" &amp; $C$1 &amp; "]")/1000,
0)</f>
        <v>0</v>
      </c>
      <c r="F78" s="8">
        <f>IFERROR(
GETPIVOTDATA("[Base_Tarjetas].[Importe]",TDinamica_R!$A$3,
"[Base_Tarjetas].[PERIODO]","[Base_Tarjetas].[PERIODO].&amp;[" &amp; TEXT(F$6,"yyyymm") &amp; "]",
"[Base_Tarjetas].[Metrica]","[Base_Tarjetas].[Metrica].&amp;[" &amp; $A78 &amp; "]",
"[Base_Tarjetas].[SEGMENTO_DESCRIP]","[Base_Tarjetas].[SEGMENTO_DESCRIP].&amp;[" &amp; $C$6 &amp; "]",
"[Base_Tarjetas].[SITUACION]","[Base_Tarjetas].[SITUACION].&amp;[" &amp; $C78 &amp; "]",
"[Base_Tarjetas].[TIPO]","[Base_Tarjetas].[TIPO].&amp;[" &amp; $C$1 &amp; "]")/1000,
0)</f>
        <v>0</v>
      </c>
      <c r="G78" s="8">
        <f>IFERROR(
GETPIVOTDATA("[Base_Tarjetas].[Importe]",TDinamica_R!$A$3,
"[Base_Tarjetas].[PERIODO]","[Base_Tarjetas].[PERIODO].&amp;[" &amp; TEXT(G$6,"yyyymm") &amp; "]",
"[Base_Tarjetas].[Metrica]","[Base_Tarjetas].[Metrica].&amp;[" &amp; $A78 &amp; "]",
"[Base_Tarjetas].[SEGMENTO_DESCRIP]","[Base_Tarjetas].[SEGMENTO_DESCRIP].&amp;[" &amp; $C$6 &amp; "]",
"[Base_Tarjetas].[SITUACION]","[Base_Tarjetas].[SITUACION].&amp;[" &amp; $C78 &amp; "]",
"[Base_Tarjetas].[TIPO]","[Base_Tarjetas].[TIPO].&amp;[" &amp; $C$1 &amp; "]")/1000,
0)</f>
        <v>0</v>
      </c>
      <c r="H78" s="8">
        <f>IFERROR(
GETPIVOTDATA("[Base_Tarjetas].[Importe]",TDinamica_R!$A$3,
"[Base_Tarjetas].[PERIODO]","[Base_Tarjetas].[PERIODO].&amp;[" &amp; TEXT(H$6,"yyyymm") &amp; "]",
"[Base_Tarjetas].[Metrica]","[Base_Tarjetas].[Metrica].&amp;[" &amp; $A78 &amp; "]",
"[Base_Tarjetas].[SEGMENTO_DESCRIP]","[Base_Tarjetas].[SEGMENTO_DESCRIP].&amp;[" &amp; $C$6 &amp; "]",
"[Base_Tarjetas].[SITUACION]","[Base_Tarjetas].[SITUACION].&amp;[" &amp; $C78 &amp; "]",
"[Base_Tarjetas].[TIPO]","[Base_Tarjetas].[TIPO].&amp;[" &amp; $C$1 &amp; "]")/1000,
0)</f>
        <v>0</v>
      </c>
      <c r="I78" s="8">
        <f>IFERROR(
GETPIVOTDATA("[Base_Tarjetas].[Importe]",TDinamica_R!$A$3,
"[Base_Tarjetas].[PERIODO]","[Base_Tarjetas].[PERIODO].&amp;[" &amp; TEXT(I$6,"yyyymm") &amp; "]",
"[Base_Tarjetas].[Metrica]","[Base_Tarjetas].[Metrica].&amp;[" &amp; $A78 &amp; "]",
"[Base_Tarjetas].[SEGMENTO_DESCRIP]","[Base_Tarjetas].[SEGMENTO_DESCRIP].&amp;[" &amp; $C$6 &amp; "]",
"[Base_Tarjetas].[SITUACION]","[Base_Tarjetas].[SITUACION].&amp;[" &amp; $C78 &amp; "]",
"[Base_Tarjetas].[TIPO]","[Base_Tarjetas].[TIPO].&amp;[" &amp; $C$1 &amp; "]")/1000,
0)</f>
        <v>0</v>
      </c>
      <c r="J78" s="8">
        <f>IFERROR(
GETPIVOTDATA("[Base_Tarjetas].[Importe]",TDinamica_R!$A$3,
"[Base_Tarjetas].[PERIODO]","[Base_Tarjetas].[PERIODO].&amp;[" &amp; TEXT(J$6,"yyyymm") &amp; "]",
"[Base_Tarjetas].[Metrica]","[Base_Tarjetas].[Metrica].&amp;[" &amp; $A78 &amp; "]",
"[Base_Tarjetas].[SEGMENTO_DESCRIP]","[Base_Tarjetas].[SEGMENTO_DESCRIP].&amp;[" &amp; $C$6 &amp; "]",
"[Base_Tarjetas].[SITUACION]","[Base_Tarjetas].[SITUACION].&amp;[" &amp; $C78 &amp; "]",
"[Base_Tarjetas].[TIPO]","[Base_Tarjetas].[TIPO].&amp;[" &amp; $C$1 &amp; "]")/1000,
0)</f>
        <v>0</v>
      </c>
      <c r="K78" s="8">
        <f>IFERROR(
GETPIVOTDATA("[Base_Tarjetas].[Importe]",TDinamica_R!$A$3,
"[Base_Tarjetas].[PERIODO]","[Base_Tarjetas].[PERIODO].&amp;[" &amp; TEXT(K$6,"yyyymm") &amp; "]",
"[Base_Tarjetas].[Metrica]","[Base_Tarjetas].[Metrica].&amp;[" &amp; $A78 &amp; "]",
"[Base_Tarjetas].[SEGMENTO_DESCRIP]","[Base_Tarjetas].[SEGMENTO_DESCRIP].&amp;[" &amp; $C$6 &amp; "]",
"[Base_Tarjetas].[SITUACION]","[Base_Tarjetas].[SITUACION].&amp;[" &amp; $C78 &amp; "]",
"[Base_Tarjetas].[TIPO]","[Base_Tarjetas].[TIPO].&amp;[" &amp; $C$1 &amp; "]")/1000,
0)</f>
        <v>0</v>
      </c>
      <c r="L78" s="8">
        <f>IFERROR(
GETPIVOTDATA("[Base_Tarjetas].[Importe]",TDinamica_R!$A$3,
"[Base_Tarjetas].[PERIODO]","[Base_Tarjetas].[PERIODO].&amp;[" &amp; TEXT(L$6,"yyyymm") &amp; "]",
"[Base_Tarjetas].[Metrica]","[Base_Tarjetas].[Metrica].&amp;[" &amp; $A78 &amp; "]",
"[Base_Tarjetas].[SEGMENTO_DESCRIP]","[Base_Tarjetas].[SEGMENTO_DESCRIP].&amp;[" &amp; $C$6 &amp; "]",
"[Base_Tarjetas].[SITUACION]","[Base_Tarjetas].[SITUACION].&amp;[" &amp; $C78 &amp; "]",
"[Base_Tarjetas].[TIPO]","[Base_Tarjetas].[TIPO].&amp;[" &amp; $C$1 &amp; "]")/1000,
0)</f>
        <v>0</v>
      </c>
      <c r="M78" s="8">
        <f>IFERROR(
GETPIVOTDATA("[Base_Tarjetas].[Importe]",TDinamica_R!$A$3,
"[Base_Tarjetas].[PERIODO]","[Base_Tarjetas].[PERIODO].&amp;[" &amp; TEXT(M$6,"yyyymm") &amp; "]",
"[Base_Tarjetas].[Metrica]","[Base_Tarjetas].[Metrica].&amp;[" &amp; $A78 &amp; "]",
"[Base_Tarjetas].[SEGMENTO_DESCRIP]","[Base_Tarjetas].[SEGMENTO_DESCRIP].&amp;[" &amp; $C$6 &amp; "]",
"[Base_Tarjetas].[SITUACION]","[Base_Tarjetas].[SITUACION].&amp;[" &amp; $C78 &amp; "]",
"[Base_Tarjetas].[TIPO]","[Base_Tarjetas].[TIPO].&amp;[" &amp; $C$1 &amp; "]")/1000,
0)</f>
        <v>0</v>
      </c>
      <c r="N78" s="8">
        <f>IFERROR(
GETPIVOTDATA("[Base_Tarjetas].[Importe]",TDinamica_R!$A$3,
"[Base_Tarjetas].[PERIODO]","[Base_Tarjetas].[PERIODO].&amp;[" &amp; TEXT(N$6,"yyyymm") &amp; "]",
"[Base_Tarjetas].[Metrica]","[Base_Tarjetas].[Metrica].&amp;[" &amp; $A78 &amp; "]",
"[Base_Tarjetas].[SEGMENTO_DESCRIP]","[Base_Tarjetas].[SEGMENTO_DESCRIP].&amp;[" &amp; $C$6 &amp; "]",
"[Base_Tarjetas].[SITUACION]","[Base_Tarjetas].[SITUACION].&amp;[" &amp; $C78 &amp; "]",
"[Base_Tarjetas].[TIPO]","[Base_Tarjetas].[TIPO].&amp;[" &amp; $C$1 &amp; "]")/1000,
0)</f>
        <v>0</v>
      </c>
      <c r="O78" s="8">
        <f>IFERROR(
GETPIVOTDATA("[Base_Tarjetas].[Importe]",TDinamica_R!$A$3,
"[Base_Tarjetas].[PERIODO]","[Base_Tarjetas].[PERIODO].&amp;[" &amp; TEXT(O$6,"yyyymm") &amp; "]",
"[Base_Tarjetas].[Metrica]","[Base_Tarjetas].[Metrica].&amp;[" &amp; $A78 &amp; "]",
"[Base_Tarjetas].[SEGMENTO_DESCRIP]","[Base_Tarjetas].[SEGMENTO_DESCRIP].&amp;[" &amp; $C$6 &amp; "]",
"[Base_Tarjetas].[SITUACION]","[Base_Tarjetas].[SITUACION].&amp;[" &amp; $C78 &amp; "]",
"[Base_Tarjetas].[TIPO]","[Base_Tarjetas].[TIPO].&amp;[" &amp; $C$1 &amp; "]")/1000,
0)</f>
        <v>0</v>
      </c>
      <c r="P78" s="8">
        <f>IFERROR(
GETPIVOTDATA("[Base_Tarjetas].[Importe]",TDinamica_R!$A$3,
"[Base_Tarjetas].[PERIODO]","[Base_Tarjetas].[PERIODO].&amp;[" &amp; TEXT(P$6,"yyyymm") &amp; "]",
"[Base_Tarjetas].[Metrica]","[Base_Tarjetas].[Metrica].&amp;[" &amp; $A78 &amp; "]",
"[Base_Tarjetas].[SEGMENTO_DESCRIP]","[Base_Tarjetas].[SEGMENTO_DESCRIP].&amp;[" &amp; $C$6 &amp; "]",
"[Base_Tarjetas].[SITUACION]","[Base_Tarjetas].[SITUACION].&amp;[" &amp; $C78 &amp; "]",
"[Base_Tarjetas].[TIPO]","[Base_Tarjetas].[TIPO].&amp;[" &amp; $C$1 &amp; "]")/1000,
0)</f>
        <v>0</v>
      </c>
      <c r="Q78" s="8">
        <f>IFERROR(
GETPIVOTDATA("[Base_Tarjetas].[Importe]",TDinamica_R!$A$3,
"[Base_Tarjetas].[PERIODO]","[Base_Tarjetas].[PERIODO].&amp;[" &amp; TEXT(Q$6,"yyyymm") &amp; "]",
"[Base_Tarjetas].[Metrica]","[Base_Tarjetas].[Metrica].&amp;[" &amp; $A78 &amp; "]",
"[Base_Tarjetas].[SEGMENTO_DESCRIP]","[Base_Tarjetas].[SEGMENTO_DESCRIP].&amp;[" &amp; $C$6 &amp; "]",
"[Base_Tarjetas].[SITUACION]","[Base_Tarjetas].[SITUACION].&amp;[" &amp; $C78 &amp; "]",
"[Base_Tarjetas].[TIPO]","[Base_Tarjetas].[TIPO].&amp;[" &amp; $C$1 &amp; "]")/1000,
0)</f>
        <v>0</v>
      </c>
      <c r="R78" s="8">
        <f>IFERROR(
GETPIVOTDATA("[Base_Tarjetas].[Importe]",TDinamica_R!$A$3,
"[Base_Tarjetas].[PERIODO]","[Base_Tarjetas].[PERIODO].&amp;[" &amp; TEXT(R$6,"yyyymm") &amp; "]",
"[Base_Tarjetas].[Metrica]","[Base_Tarjetas].[Metrica].&amp;[" &amp; $A78 &amp; "]",
"[Base_Tarjetas].[SEGMENTO_DESCRIP]","[Base_Tarjetas].[SEGMENTO_DESCRIP].&amp;[" &amp; $C$6 &amp; "]",
"[Base_Tarjetas].[SITUACION]","[Base_Tarjetas].[SITUACION].&amp;[" &amp; $C78 &amp; "]",
"[Base_Tarjetas].[TIPO]","[Base_Tarjetas].[TIPO].&amp;[" &amp; $C$1 &amp; "]")/1000,
0)</f>
        <v>0</v>
      </c>
      <c r="S78" s="8">
        <f>IFERROR(
GETPIVOTDATA("[Base_Tarjetas].[Importe]",TDinamica_R!$A$3,
"[Base_Tarjetas].[PERIODO]","[Base_Tarjetas].[PERIODO].&amp;[" &amp; TEXT(S$6,"yyyymm") &amp; "]",
"[Base_Tarjetas].[Metrica]","[Base_Tarjetas].[Metrica].&amp;[" &amp; $A78 &amp; "]",
"[Base_Tarjetas].[SEGMENTO_DESCRIP]","[Base_Tarjetas].[SEGMENTO_DESCRIP].&amp;[" &amp; $C$6 &amp; "]",
"[Base_Tarjetas].[SITUACION]","[Base_Tarjetas].[SITUACION].&amp;[" &amp; $C78 &amp; "]",
"[Base_Tarjetas].[TIPO]","[Base_Tarjetas].[TIPO].&amp;[" &amp; $C$1 &amp; "]")/1000,
0)</f>
        <v>0</v>
      </c>
      <c r="T78" s="8">
        <f>IFERROR(
GETPIVOTDATA("[Base_Tarjetas].[Importe]",TDinamica_R!$A$3,
"[Base_Tarjetas].[PERIODO]","[Base_Tarjetas].[PERIODO].&amp;[" &amp; TEXT(T$6,"yyyymm") &amp; "]",
"[Base_Tarjetas].[Metrica]","[Base_Tarjetas].[Metrica].&amp;[" &amp; $A78 &amp; "]",
"[Base_Tarjetas].[SEGMENTO_DESCRIP]","[Base_Tarjetas].[SEGMENTO_DESCRIP].&amp;[" &amp; $C$6 &amp; "]",
"[Base_Tarjetas].[SITUACION]","[Base_Tarjetas].[SITUACION].&amp;[" &amp; $C78 &amp; "]",
"[Base_Tarjetas].[TIPO]","[Base_Tarjetas].[TIPO].&amp;[" &amp; $C$1 &amp; "]")/1000,
0)</f>
        <v>0</v>
      </c>
      <c r="U78" s="8">
        <f>IFERROR(
GETPIVOTDATA("[Base_Tarjetas].[Importe]",TDinamica_R!$A$3,
"[Base_Tarjetas].[PERIODO]","[Base_Tarjetas].[PERIODO].&amp;[" &amp; TEXT(U$6,"yyyymm") &amp; "]",
"[Base_Tarjetas].[Metrica]","[Base_Tarjetas].[Metrica].&amp;[" &amp; $A78 &amp; "]",
"[Base_Tarjetas].[SEGMENTO_DESCRIP]","[Base_Tarjetas].[SEGMENTO_DESCRIP].&amp;[" &amp; $C$6 &amp; "]",
"[Base_Tarjetas].[SITUACION]","[Base_Tarjetas].[SITUACION].&amp;[" &amp; $C78 &amp; "]",
"[Base_Tarjetas].[TIPO]","[Base_Tarjetas].[TIPO].&amp;[" &amp; $C$1 &amp; "]")/1000,
0)</f>
        <v>0</v>
      </c>
      <c r="V78" s="8">
        <f>IFERROR(
GETPIVOTDATA("[Base_Tarjetas].[Importe]",TDinamica_R!$A$3,
"[Base_Tarjetas].[PERIODO]","[Base_Tarjetas].[PERIODO].&amp;[" &amp; TEXT(V$6,"yyyymm") &amp; "]",
"[Base_Tarjetas].[Metrica]","[Base_Tarjetas].[Metrica].&amp;[" &amp; $A78 &amp; "]",
"[Base_Tarjetas].[SEGMENTO_DESCRIP]","[Base_Tarjetas].[SEGMENTO_DESCRIP].&amp;[" &amp; $C$6 &amp; "]",
"[Base_Tarjetas].[SITUACION]","[Base_Tarjetas].[SITUACION].&amp;[" &amp; $C78 &amp; "]",
"[Base_Tarjetas].[TIPO]","[Base_Tarjetas].[TIPO].&amp;[" &amp; $C$1 &amp; "]")/1000,
0)</f>
        <v>0</v>
      </c>
      <c r="W78" s="8">
        <f>IFERROR(
GETPIVOTDATA("[Base_Tarjetas].[Importe]",TDinamica_R!$A$3,
"[Base_Tarjetas].[PERIODO]","[Base_Tarjetas].[PERIODO].&amp;[" &amp; TEXT(W$6,"yyyymm") &amp; "]",
"[Base_Tarjetas].[Metrica]","[Base_Tarjetas].[Metrica].&amp;[" &amp; $A78 &amp; "]",
"[Base_Tarjetas].[SEGMENTO_DESCRIP]","[Base_Tarjetas].[SEGMENTO_DESCRIP].&amp;[" &amp; $C$6 &amp; "]",
"[Base_Tarjetas].[SITUACION]","[Base_Tarjetas].[SITUACION].&amp;[" &amp; $C78 &amp; "]",
"[Base_Tarjetas].[TIPO]","[Base_Tarjetas].[TIPO].&amp;[" &amp; $C$1 &amp; "]")/1000,
0)</f>
        <v>0</v>
      </c>
      <c r="X78" s="8">
        <f>IFERROR(
GETPIVOTDATA("[Base_Tarjetas].[Importe]",TDinamica_R!$A$3,
"[Base_Tarjetas].[PERIODO]","[Base_Tarjetas].[PERIODO].&amp;[" &amp; TEXT(X$6,"yyyymm") &amp; "]",
"[Base_Tarjetas].[Metrica]","[Base_Tarjetas].[Metrica].&amp;[" &amp; $A78 &amp; "]",
"[Base_Tarjetas].[SEGMENTO_DESCRIP]","[Base_Tarjetas].[SEGMENTO_DESCRIP].&amp;[" &amp; $C$6 &amp; "]",
"[Base_Tarjetas].[SITUACION]","[Base_Tarjetas].[SITUACION].&amp;[" &amp; $C78 &amp; "]",
"[Base_Tarjetas].[TIPO]","[Base_Tarjetas].[TIPO].&amp;[" &amp; $C$1 &amp; "]")/1000,
0)</f>
        <v>0</v>
      </c>
      <c r="Y78" s="8">
        <f>IFERROR(
GETPIVOTDATA("[Base_Tarjetas].[Importe]",TDinamica_R!$A$3,
"[Base_Tarjetas].[PERIODO]","[Base_Tarjetas].[PERIODO].&amp;[" &amp; TEXT(Y$6,"yyyymm") &amp; "]",
"[Base_Tarjetas].[Metrica]","[Base_Tarjetas].[Metrica].&amp;[" &amp; $A78 &amp; "]",
"[Base_Tarjetas].[SEGMENTO_DESCRIP]","[Base_Tarjetas].[SEGMENTO_DESCRIP].&amp;[" &amp; $C$6 &amp; "]",
"[Base_Tarjetas].[SITUACION]","[Base_Tarjetas].[SITUACION].&amp;[" &amp; $C78 &amp; "]",
"[Base_Tarjetas].[TIPO]","[Base_Tarjetas].[TIPO].&amp;[" &amp; $C$1 &amp; "]")/1000,
0)</f>
        <v>0</v>
      </c>
      <c r="Z78" s="8">
        <f>IFERROR(
GETPIVOTDATA("[Base_Tarjetas].[Importe]",TDinamica_R!$A$3,
"[Base_Tarjetas].[PERIODO]","[Base_Tarjetas].[PERIODO].&amp;[" &amp; TEXT(Z$6,"yyyymm") &amp; "]",
"[Base_Tarjetas].[Metrica]","[Base_Tarjetas].[Metrica].&amp;[" &amp; $A78 &amp; "]",
"[Base_Tarjetas].[SEGMENTO_DESCRIP]","[Base_Tarjetas].[SEGMENTO_DESCRIP].&amp;[" &amp; $C$6 &amp; "]",
"[Base_Tarjetas].[SITUACION]","[Base_Tarjetas].[SITUACION].&amp;[" &amp; $C78 &amp; "]",
"[Base_Tarjetas].[TIPO]","[Base_Tarjetas].[TIPO].&amp;[" &amp; $C$1 &amp; "]")/1000,
0)</f>
        <v>0</v>
      </c>
      <c r="AA78" s="8">
        <f>IFERROR(
GETPIVOTDATA("[Base_Tarjetas].[Importe]",TDinamica_R!$A$3,
"[Base_Tarjetas].[PERIODO]","[Base_Tarjetas].[PERIODO].&amp;[" &amp; TEXT(AA$6,"yyyymm") &amp; "]",
"[Base_Tarjetas].[Metrica]","[Base_Tarjetas].[Metrica].&amp;[" &amp; $A78 &amp; "]",
"[Base_Tarjetas].[SEGMENTO_DESCRIP]","[Base_Tarjetas].[SEGMENTO_DESCRIP].&amp;[" &amp; $C$6 &amp; "]",
"[Base_Tarjetas].[SITUACION]","[Base_Tarjetas].[SITUACION].&amp;[" &amp; $C78 &amp; "]",
"[Base_Tarjetas].[TIPO]","[Base_Tarjetas].[TIPO].&amp;[" &amp; $C$1 &amp; "]")/1000,
0)</f>
        <v>0</v>
      </c>
      <c r="AB78" s="8">
        <f>IFERROR(
GETPIVOTDATA("[Base_Tarjetas].[Importe]",TDinamica_R!$A$3,
"[Base_Tarjetas].[PERIODO]","[Base_Tarjetas].[PERIODO].&amp;[" &amp; TEXT(AB$6,"yyyymm") &amp; "]",
"[Base_Tarjetas].[Metrica]","[Base_Tarjetas].[Metrica].&amp;[" &amp; $A78 &amp; "]",
"[Base_Tarjetas].[SEGMENTO_DESCRIP]","[Base_Tarjetas].[SEGMENTO_DESCRIP].&amp;[" &amp; $C$6 &amp; "]",
"[Base_Tarjetas].[SITUACION]","[Base_Tarjetas].[SITUACION].&amp;[" &amp; $C78 &amp; "]",
"[Base_Tarjetas].[TIPO]","[Base_Tarjetas].[TIPO].&amp;[" &amp; $C$1 &amp; "]")/1000,
0)</f>
        <v>0</v>
      </c>
      <c r="AC78" s="8">
        <f>IFERROR(
GETPIVOTDATA("[Base_Tarjetas].[Importe]",TDinamica_R!$A$3,
"[Base_Tarjetas].[PERIODO]","[Base_Tarjetas].[PERIODO].&amp;[" &amp; TEXT(AC$6,"yyyymm") &amp; "]",
"[Base_Tarjetas].[Metrica]","[Base_Tarjetas].[Metrica].&amp;[" &amp; $A78 &amp; "]",
"[Base_Tarjetas].[SEGMENTO_DESCRIP]","[Base_Tarjetas].[SEGMENTO_DESCRIP].&amp;[" &amp; $C$6 &amp; "]",
"[Base_Tarjetas].[SITUACION]","[Base_Tarjetas].[SITUACION].&amp;[" &amp; $C78 &amp; "]",
"[Base_Tarjetas].[TIPO]","[Base_Tarjetas].[TIPO].&amp;[" &amp; $C$1 &amp; "]")/1000,
0)</f>
        <v>0</v>
      </c>
      <c r="AD78" s="8">
        <f>IFERROR(
GETPIVOTDATA("[Base_Tarjetas].[Importe]",TDinamica_R!$A$3,
"[Base_Tarjetas].[PERIODO]","[Base_Tarjetas].[PERIODO].&amp;[" &amp; TEXT(AD$6,"yyyymm") &amp; "]",
"[Base_Tarjetas].[Metrica]","[Base_Tarjetas].[Metrica].&amp;[" &amp; $A78 &amp; "]",
"[Base_Tarjetas].[SEGMENTO_DESCRIP]","[Base_Tarjetas].[SEGMENTO_DESCRIP].&amp;[" &amp; $C$6 &amp; "]",
"[Base_Tarjetas].[SITUACION]","[Base_Tarjetas].[SITUACION].&amp;[" &amp; $C78 &amp; "]",
"[Base_Tarjetas].[TIPO]","[Base_Tarjetas].[TIPO].&amp;[" &amp; $C$1 &amp; "]")/1000,
0)</f>
        <v>0</v>
      </c>
      <c r="AE78" s="8">
        <f>IFERROR(
GETPIVOTDATA("[Base_Tarjetas].[Importe]",TDinamica_R!$A$3,
"[Base_Tarjetas].[PERIODO]","[Base_Tarjetas].[PERIODO].&amp;[" &amp; TEXT(AE$6,"yyyymm") &amp; "]",
"[Base_Tarjetas].[Metrica]","[Base_Tarjetas].[Metrica].&amp;[" &amp; $A78 &amp; "]",
"[Base_Tarjetas].[SEGMENTO_DESCRIP]","[Base_Tarjetas].[SEGMENTO_DESCRIP].&amp;[" &amp; $C$6 &amp; "]",
"[Base_Tarjetas].[SITUACION]","[Base_Tarjetas].[SITUACION].&amp;[" &amp; $C78 &amp; "]",
"[Base_Tarjetas].[TIPO]","[Base_Tarjetas].[TIPO].&amp;[" &amp; $C$1 &amp; "]")/1000,
0)</f>
        <v>0</v>
      </c>
      <c r="AF78" s="8">
        <f>IFERROR(
GETPIVOTDATA("[Base_Tarjetas].[Importe]",TDinamica_R!$A$3,
"[Base_Tarjetas].[PERIODO]","[Base_Tarjetas].[PERIODO].&amp;[" &amp; TEXT(AF$6,"yyyymm") &amp; "]",
"[Base_Tarjetas].[Metrica]","[Base_Tarjetas].[Metrica].&amp;[" &amp; $A78 &amp; "]",
"[Base_Tarjetas].[SEGMENTO_DESCRIP]","[Base_Tarjetas].[SEGMENTO_DESCRIP].&amp;[" &amp; $C$6 &amp; "]",
"[Base_Tarjetas].[SITUACION]","[Base_Tarjetas].[SITUACION].&amp;[" &amp; $C78 &amp; "]",
"[Base_Tarjetas].[TIPO]","[Base_Tarjetas].[TIPO].&amp;[" &amp; $C$1 &amp; "]")/1000,
0)</f>
        <v>0</v>
      </c>
      <c r="AG78" s="8">
        <f>IFERROR(
GETPIVOTDATA("[Base_Tarjetas].[Importe]",TDinamica_R!$A$3,
"[Base_Tarjetas].[PERIODO]","[Base_Tarjetas].[PERIODO].&amp;[" &amp; TEXT(AG$6,"yyyymm") &amp; "]",
"[Base_Tarjetas].[Metrica]","[Base_Tarjetas].[Metrica].&amp;[" &amp; $A78 &amp; "]",
"[Base_Tarjetas].[SEGMENTO_DESCRIP]","[Base_Tarjetas].[SEGMENTO_DESCRIP].&amp;[" &amp; $C$6 &amp; "]",
"[Base_Tarjetas].[SITUACION]","[Base_Tarjetas].[SITUACION].&amp;[" &amp; $C78 &amp; "]",
"[Base_Tarjetas].[TIPO]","[Base_Tarjetas].[TIPO].&amp;[" &amp; $C$1 &amp; "]")/1000,
0)</f>
        <v>0</v>
      </c>
      <c r="AH78" s="8">
        <f>IFERROR(
GETPIVOTDATA("[Base_Tarjetas].[Importe]",TDinamica_R!$A$3,
"[Base_Tarjetas].[PERIODO]","[Base_Tarjetas].[PERIODO].&amp;[" &amp; TEXT(AH$6,"yyyymm") &amp; "]",
"[Base_Tarjetas].[Metrica]","[Base_Tarjetas].[Metrica].&amp;[" &amp; $A78 &amp; "]",
"[Base_Tarjetas].[SEGMENTO_DESCRIP]","[Base_Tarjetas].[SEGMENTO_DESCRIP].&amp;[" &amp; $C$6 &amp; "]",
"[Base_Tarjetas].[SITUACION]","[Base_Tarjetas].[SITUACION].&amp;[" &amp; $C78 &amp; "]",
"[Base_Tarjetas].[TIPO]","[Base_Tarjetas].[TIPO].&amp;[" &amp; $C$1 &amp; "]")/1000,
0)</f>
        <v>0</v>
      </c>
      <c r="AI78" s="8">
        <f>IFERROR(
GETPIVOTDATA("[Base_Tarjetas].[Importe]",TDinamica_R!$A$3,
"[Base_Tarjetas].[PERIODO]","[Base_Tarjetas].[PERIODO].&amp;[" &amp; TEXT(AI$6,"yyyymm") &amp; "]",
"[Base_Tarjetas].[Metrica]","[Base_Tarjetas].[Metrica].&amp;[" &amp; $A78 &amp; "]",
"[Base_Tarjetas].[SEGMENTO_DESCRIP]","[Base_Tarjetas].[SEGMENTO_DESCRIP].&amp;[" &amp; $C$6 &amp; "]",
"[Base_Tarjetas].[SITUACION]","[Base_Tarjetas].[SITUACION].&amp;[" &amp; $C78 &amp; "]",
"[Base_Tarjetas].[TIPO]","[Base_Tarjetas].[TIPO].&amp;[" &amp; $C$1 &amp; "]")/1000,
0)</f>
        <v>0</v>
      </c>
      <c r="AJ78" s="8">
        <f>IFERROR(
GETPIVOTDATA("[Base_Tarjetas].[Importe]",TDinamica_R!$A$3,
"[Base_Tarjetas].[PERIODO]","[Base_Tarjetas].[PERIODO].&amp;[" &amp; TEXT(AJ$6,"yyyymm") &amp; "]",
"[Base_Tarjetas].[Metrica]","[Base_Tarjetas].[Metrica].&amp;[" &amp; $A78 &amp; "]",
"[Base_Tarjetas].[SEGMENTO_DESCRIP]","[Base_Tarjetas].[SEGMENTO_DESCRIP].&amp;[" &amp; $C$6 &amp; "]",
"[Base_Tarjetas].[SITUACION]","[Base_Tarjetas].[SITUACION].&amp;[" &amp; $C78 &amp; "]",
"[Base_Tarjetas].[TIPO]","[Base_Tarjetas].[TIPO].&amp;[" &amp; $C$1 &amp; "]")/1000,
0)</f>
        <v>0</v>
      </c>
      <c r="AK78" s="8">
        <f>IFERROR(
GETPIVOTDATA("[Base_Tarjetas].[Importe]",TDinamica_R!$A$3,
"[Base_Tarjetas].[PERIODO]","[Base_Tarjetas].[PERIODO].&amp;[" &amp; TEXT(AK$6,"yyyymm") &amp; "]",
"[Base_Tarjetas].[Metrica]","[Base_Tarjetas].[Metrica].&amp;[" &amp; $A78 &amp; "]",
"[Base_Tarjetas].[SEGMENTO_DESCRIP]","[Base_Tarjetas].[SEGMENTO_DESCRIP].&amp;[" &amp; $C$6 &amp; "]",
"[Base_Tarjetas].[SITUACION]","[Base_Tarjetas].[SITUACION].&amp;[" &amp; $C78 &amp; "]",
"[Base_Tarjetas].[TIPO]","[Base_Tarjetas].[TIPO].&amp;[" &amp; $C$1 &amp; "]")/1000,
0)</f>
        <v>0</v>
      </c>
      <c r="AL78" s="8">
        <f>IFERROR(
GETPIVOTDATA("[Base_Tarjetas].[Importe]",TDinamica_R!$A$3,
"[Base_Tarjetas].[PERIODO]","[Base_Tarjetas].[PERIODO].&amp;[" &amp; TEXT(AL$6,"yyyymm") &amp; "]",
"[Base_Tarjetas].[Metrica]","[Base_Tarjetas].[Metrica].&amp;[" &amp; $A78 &amp; "]",
"[Base_Tarjetas].[SEGMENTO_DESCRIP]","[Base_Tarjetas].[SEGMENTO_DESCRIP].&amp;[" &amp; $C$6 &amp; "]",
"[Base_Tarjetas].[SITUACION]","[Base_Tarjetas].[SITUACION].&amp;[" &amp; $C78 &amp; "]",
"[Base_Tarjetas].[TIPO]","[Base_Tarjetas].[TIPO].&amp;[" &amp; $C$1 &amp; "]")/1000,
0)</f>
        <v>0</v>
      </c>
      <c r="AM78" s="8">
        <f>IFERROR(
GETPIVOTDATA("[Base_Tarjetas].[Importe]",TDinamica_R!$A$3,
"[Base_Tarjetas].[PERIODO]","[Base_Tarjetas].[PERIODO].&amp;[" &amp; TEXT(AM$6,"yyyymm") &amp; "]",
"[Base_Tarjetas].[Metrica]","[Base_Tarjetas].[Metrica].&amp;[" &amp; $A78 &amp; "]",
"[Base_Tarjetas].[SEGMENTO_DESCRIP]","[Base_Tarjetas].[SEGMENTO_DESCRIP].&amp;[" &amp; $C$6 &amp; "]",
"[Base_Tarjetas].[SITUACION]","[Base_Tarjetas].[SITUACION].&amp;[" &amp; $C78 &amp; "]",
"[Base_Tarjetas].[TIPO]","[Base_Tarjetas].[TIPO].&amp;[" &amp; $C$1 &amp; "]")/1000,
0)</f>
        <v>0</v>
      </c>
      <c r="AN78" s="8">
        <f>IFERROR(
GETPIVOTDATA("[Base_Tarjetas].[Importe]",TDinamica_R!$A$3,
"[Base_Tarjetas].[PERIODO]","[Base_Tarjetas].[PERIODO].&amp;[" &amp; TEXT(AN$6,"yyyymm") &amp; "]",
"[Base_Tarjetas].[Metrica]","[Base_Tarjetas].[Metrica].&amp;[" &amp; $A78 &amp; "]",
"[Base_Tarjetas].[SEGMENTO_DESCRIP]","[Base_Tarjetas].[SEGMENTO_DESCRIP].&amp;[" &amp; $C$6 &amp; "]",
"[Base_Tarjetas].[SITUACION]","[Base_Tarjetas].[SITUACION].&amp;[" &amp; $C78 &amp; "]",
"[Base_Tarjetas].[TIPO]","[Base_Tarjetas].[TIPO].&amp;[" &amp; $C$1 &amp; "]")/1000,
0)</f>
        <v>0</v>
      </c>
      <c r="AO78" s="8">
        <f>IFERROR(
GETPIVOTDATA("[Base_Tarjetas].[Importe]",TDinamica_R!$A$3,
"[Base_Tarjetas].[PERIODO]","[Base_Tarjetas].[PERIODO].&amp;[" &amp; TEXT(AO$6,"yyyymm") &amp; "]",
"[Base_Tarjetas].[Metrica]","[Base_Tarjetas].[Metrica].&amp;[" &amp; $A78 &amp; "]",
"[Base_Tarjetas].[SEGMENTO_DESCRIP]","[Base_Tarjetas].[SEGMENTO_DESCRIP].&amp;[" &amp; $C$6 &amp; "]",
"[Base_Tarjetas].[SITUACION]","[Base_Tarjetas].[SITUACION].&amp;[" &amp; $C78 &amp; "]",
"[Base_Tarjetas].[TIPO]","[Base_Tarjetas].[TIPO].&amp;[" &amp; $C$1 &amp; "]")/1000,
0)</f>
        <v>0</v>
      </c>
      <c r="AP78" s="8">
        <f>IFERROR(
GETPIVOTDATA("[Base_Tarjetas].[Importe]",TDinamica_R!$A$3,
"[Base_Tarjetas].[PERIODO]","[Base_Tarjetas].[PERIODO].&amp;[" &amp; TEXT(AP$6,"yyyymm") &amp; "]",
"[Base_Tarjetas].[Metrica]","[Base_Tarjetas].[Metrica].&amp;[" &amp; $A78 &amp; "]",
"[Base_Tarjetas].[SEGMENTO_DESCRIP]","[Base_Tarjetas].[SEGMENTO_DESCRIP].&amp;[" &amp; $C$6 &amp; "]",
"[Base_Tarjetas].[SITUACION]","[Base_Tarjetas].[SITUACION].&amp;[" &amp; $C78 &amp; "]",
"[Base_Tarjetas].[TIPO]","[Base_Tarjetas].[TIPO].&amp;[" &amp; $C$1 &amp; "]")/1000,
0)</f>
        <v>0</v>
      </c>
      <c r="AQ78" s="8">
        <f>IFERROR(
GETPIVOTDATA("[Base_Tarjetas].[Importe]",TDinamica_R!$A$3,
"[Base_Tarjetas].[PERIODO]","[Base_Tarjetas].[PERIODO].&amp;[" &amp; TEXT(AQ$6,"yyyymm") &amp; "]",
"[Base_Tarjetas].[Metrica]","[Base_Tarjetas].[Metrica].&amp;[" &amp; $A78 &amp; "]",
"[Base_Tarjetas].[SEGMENTO_DESCRIP]","[Base_Tarjetas].[SEGMENTO_DESCRIP].&amp;[" &amp; $C$6 &amp; "]",
"[Base_Tarjetas].[SITUACION]","[Base_Tarjetas].[SITUACION].&amp;[" &amp; $C78 &amp; "]",
"[Base_Tarjetas].[TIPO]","[Base_Tarjetas].[TIPO].&amp;[" &amp; $C$1 &amp; "]")/1000,
0)</f>
        <v>0</v>
      </c>
      <c r="AR78" s="8">
        <f>IFERROR(
GETPIVOTDATA("[Base_Tarjetas].[Importe]",TDinamica_R!$A$3,
"[Base_Tarjetas].[PERIODO]","[Base_Tarjetas].[PERIODO].&amp;[" &amp; TEXT(AR$6,"yyyymm") &amp; "]",
"[Base_Tarjetas].[Metrica]","[Base_Tarjetas].[Metrica].&amp;[" &amp; $A78 &amp; "]",
"[Base_Tarjetas].[SEGMENTO_DESCRIP]","[Base_Tarjetas].[SEGMENTO_DESCRIP].&amp;[" &amp; $C$6 &amp; "]",
"[Base_Tarjetas].[SITUACION]","[Base_Tarjetas].[SITUACION].&amp;[" &amp; $C78 &amp; "]",
"[Base_Tarjetas].[TIPO]","[Base_Tarjetas].[TIPO].&amp;[" &amp; $C$1 &amp; "]")/1000,
0)</f>
        <v>0</v>
      </c>
      <c r="AS78" s="8">
        <f>IFERROR(
GETPIVOTDATA("[Base_Tarjetas].[Importe]",TDinamica_R!$A$3,
"[Base_Tarjetas].[PERIODO]","[Base_Tarjetas].[PERIODO].&amp;[" &amp; TEXT(AS$6,"yyyymm") &amp; "]",
"[Base_Tarjetas].[Metrica]","[Base_Tarjetas].[Metrica].&amp;[" &amp; $A78 &amp; "]",
"[Base_Tarjetas].[SEGMENTO_DESCRIP]","[Base_Tarjetas].[SEGMENTO_DESCRIP].&amp;[" &amp; $C$6 &amp; "]",
"[Base_Tarjetas].[SITUACION]","[Base_Tarjetas].[SITUACION].&amp;[" &amp; $C78 &amp; "]",
"[Base_Tarjetas].[TIPO]","[Base_Tarjetas].[TIPO].&amp;[" &amp; $C$1 &amp; "]")/1000,
0)</f>
        <v>0</v>
      </c>
      <c r="AT78" s="8">
        <f>IFERROR(
GETPIVOTDATA("[Base_Tarjetas].[Importe]",TDinamica_R!$A$3,
"[Base_Tarjetas].[PERIODO]","[Base_Tarjetas].[PERIODO].&amp;[" &amp; TEXT(AT$6,"yyyymm") &amp; "]",
"[Base_Tarjetas].[Metrica]","[Base_Tarjetas].[Metrica].&amp;[" &amp; $A78 &amp; "]",
"[Base_Tarjetas].[SEGMENTO_DESCRIP]","[Base_Tarjetas].[SEGMENTO_DESCRIP].&amp;[" &amp; $C$6 &amp; "]",
"[Base_Tarjetas].[SITUACION]","[Base_Tarjetas].[SITUACION].&amp;[" &amp; $C78 &amp; "]",
"[Base_Tarjetas].[TIPO]","[Base_Tarjetas].[TIPO].&amp;[" &amp; $C$1 &amp; "]")/1000,
0)</f>
        <v>0</v>
      </c>
      <c r="AU78" s="8">
        <f>IFERROR(
GETPIVOTDATA("[Base_Tarjetas].[Importe]",TDinamica_R!$A$3,
"[Base_Tarjetas].[PERIODO]","[Base_Tarjetas].[PERIODO].&amp;[" &amp; TEXT(AU$6,"yyyymm") &amp; "]",
"[Base_Tarjetas].[Metrica]","[Base_Tarjetas].[Metrica].&amp;[" &amp; $A78 &amp; "]",
"[Base_Tarjetas].[SEGMENTO_DESCRIP]","[Base_Tarjetas].[SEGMENTO_DESCRIP].&amp;[" &amp; $C$6 &amp; "]",
"[Base_Tarjetas].[SITUACION]","[Base_Tarjetas].[SITUACION].&amp;[" &amp; $C78 &amp; "]",
"[Base_Tarjetas].[TIPO]","[Base_Tarjetas].[TIPO].&amp;[" &amp; $C$1 &amp; "]")/1000,
0)</f>
        <v>0</v>
      </c>
      <c r="AV78" s="8">
        <f>IFERROR(
GETPIVOTDATA("[Base_Tarjetas].[Importe]",TDinamica_R!$A$3,
"[Base_Tarjetas].[PERIODO]","[Base_Tarjetas].[PERIODO].&amp;[" &amp; TEXT(AV$6,"yyyymm") &amp; "]",
"[Base_Tarjetas].[Metrica]","[Base_Tarjetas].[Metrica].&amp;[" &amp; $A78 &amp; "]",
"[Base_Tarjetas].[SEGMENTO_DESCRIP]","[Base_Tarjetas].[SEGMENTO_DESCRIP].&amp;[" &amp; $C$6 &amp; "]",
"[Base_Tarjetas].[SITUACION]","[Base_Tarjetas].[SITUACION].&amp;[" &amp; $C78 &amp; "]",
"[Base_Tarjetas].[TIPO]","[Base_Tarjetas].[TIPO].&amp;[" &amp; $C$1 &amp; "]")/1000,
0)</f>
        <v>0</v>
      </c>
      <c r="AW78" s="8">
        <f>IFERROR(
GETPIVOTDATA("[Base_Tarjetas].[Importe]",TDinamica_R!$A$3,
"[Base_Tarjetas].[PERIODO]","[Base_Tarjetas].[PERIODO].&amp;[" &amp; TEXT(AW$6,"yyyymm") &amp; "]",
"[Base_Tarjetas].[Metrica]","[Base_Tarjetas].[Metrica].&amp;[" &amp; $A78 &amp; "]",
"[Base_Tarjetas].[SEGMENTO_DESCRIP]","[Base_Tarjetas].[SEGMENTO_DESCRIP].&amp;[" &amp; $C$6 &amp; "]",
"[Base_Tarjetas].[SITUACION]","[Base_Tarjetas].[SITUACION].&amp;[" &amp; $C78 &amp; "]",
"[Base_Tarjetas].[TIPO]","[Base_Tarjetas].[TIPO].&amp;[" &amp; $C$1 &amp; "]")/1000,
0)</f>
        <v>0</v>
      </c>
      <c r="AX78" s="8">
        <f>IFERROR(
GETPIVOTDATA("[Base_Tarjetas].[Importe]",TDinamica_R!$A$3,
"[Base_Tarjetas].[PERIODO]","[Base_Tarjetas].[PERIODO].&amp;[" &amp; TEXT(AX$6,"yyyymm") &amp; "]",
"[Base_Tarjetas].[Metrica]","[Base_Tarjetas].[Metrica].&amp;[" &amp; $A78 &amp; "]",
"[Base_Tarjetas].[SEGMENTO_DESCRIP]","[Base_Tarjetas].[SEGMENTO_DESCRIP].&amp;[" &amp; $C$6 &amp; "]",
"[Base_Tarjetas].[SITUACION]","[Base_Tarjetas].[SITUACION].&amp;[" &amp; $C78 &amp; "]",
"[Base_Tarjetas].[TIPO]","[Base_Tarjetas].[TIPO].&amp;[" &amp; $C$1 &amp; "]")/1000,
0)</f>
        <v>0</v>
      </c>
      <c r="AY78" s="8">
        <f>IFERROR(
GETPIVOTDATA("[Base_Tarjetas].[Importe]",TDinamica_R!$A$3,
"[Base_Tarjetas].[PERIODO]","[Base_Tarjetas].[PERIODO].&amp;[" &amp; TEXT(AY$6,"yyyymm") &amp; "]",
"[Base_Tarjetas].[Metrica]","[Base_Tarjetas].[Metrica].&amp;[" &amp; $A78 &amp; "]",
"[Base_Tarjetas].[SEGMENTO_DESCRIP]","[Base_Tarjetas].[SEGMENTO_DESCRIP].&amp;[" &amp; $C$6 &amp; "]",
"[Base_Tarjetas].[SITUACION]","[Base_Tarjetas].[SITUACION].&amp;[" &amp; $C78 &amp; "]",
"[Base_Tarjetas].[TIPO]","[Base_Tarjetas].[TIPO].&amp;[" &amp; $C$1 &amp; "]")/1000,
0)</f>
        <v>0</v>
      </c>
      <c r="AZ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TEXT(AZ$6,"yyyymm") &amp; "]"),
0)</f>
        <v>0</v>
      </c>
      <c r="BA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TEXT(BA$6,"yyyymm") &amp; "]"),
0)</f>
        <v>0</v>
      </c>
      <c r="BB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TEXT(BB$6,"yyyymm") &amp; "]"),
0)</f>
        <v>0</v>
      </c>
      <c r="BC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TEXT(BC$6,"yyyymm") &amp; "]"),
0)</f>
        <v>0</v>
      </c>
      <c r="BD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TEXT(BD$6,"yyyymm") &amp; "]"),
0)</f>
        <v>0</v>
      </c>
      <c r="BE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TEXT(BE$6,"yyyymm") &amp; "]"),
0)</f>
        <v>0</v>
      </c>
      <c r="BF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TEXT(BF$6,"yyyymm") &amp; "]"),
0)</f>
        <v>0</v>
      </c>
      <c r="BG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TEXT(BG$6,"yyyymm") &amp; "]"),
0)</f>
        <v>0</v>
      </c>
      <c r="BH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TEXT(BH$6,"yyyymm") &amp; "]"),
0)</f>
        <v>0</v>
      </c>
      <c r="BI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TEXT(BI$6,"yyyymm") &amp; "]"),
0)</f>
        <v>0</v>
      </c>
      <c r="BJ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TEXT(BJ$6,"yyyymm") &amp; "]"),
0)</f>
        <v>0</v>
      </c>
      <c r="BK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TEXT(BK$6,"yyyymm") &amp; "]"),
0)</f>
        <v>0</v>
      </c>
      <c r="BO78" s="24">
        <f t="shared" si="48"/>
        <v>0</v>
      </c>
      <c r="BP78" s="24">
        <f t="shared" si="48"/>
        <v>0</v>
      </c>
      <c r="BQ78" s="24">
        <f t="shared" si="48"/>
        <v>0</v>
      </c>
      <c r="BR78" s="24">
        <f t="shared" si="48"/>
        <v>0</v>
      </c>
      <c r="BS78" s="24">
        <f t="shared" si="48"/>
        <v>0</v>
      </c>
      <c r="BT78" s="24">
        <f t="shared" si="48"/>
        <v>0</v>
      </c>
    </row>
    <row r="79" spans="1:72" outlineLevel="1" x14ac:dyDescent="0.25">
      <c r="A79" s="11" t="s">
        <v>35</v>
      </c>
      <c r="C79" s="2" t="s">
        <v>95</v>
      </c>
      <c r="D79" s="8">
        <f>IFERROR(
GETPIVOTDATA("[Base_Tarjetas].[Importe]",TDinamica_R!$A$3,
"[Base_Tarjetas].[PERIODO]","[Base_Tarjetas].[PERIODO].&amp;[" &amp; TEXT(D$6,"yyyymm") &amp; "]",
"[Base_Tarjetas].[Metrica]","[Base_Tarjetas].[Metrica].&amp;[" &amp; $A79 &amp; "]",
"[Base_Tarjetas].[SEGMENTO_DESCRIP]","[Base_Tarjetas].[SEGMENTO_DESCRIP].&amp;[" &amp; $C$6 &amp; "]",
"[Base_Tarjetas].[SITUACION]","[Base_Tarjetas].[SITUACION].&amp;[" &amp; $C79 &amp; "]",
"[Base_Tarjetas].[TIPO]","[Base_Tarjetas].[TIPO].&amp;[" &amp; $C$1 &amp; "]")/1000,
0)</f>
        <v>0</v>
      </c>
      <c r="E79" s="8">
        <f>IFERROR(
GETPIVOTDATA("[Base_Tarjetas].[Importe]",TDinamica_R!$A$3,
"[Base_Tarjetas].[PERIODO]","[Base_Tarjetas].[PERIODO].&amp;[" &amp; TEXT(E$6,"yyyymm") &amp; "]",
"[Base_Tarjetas].[Metrica]","[Base_Tarjetas].[Metrica].&amp;[" &amp; $A79 &amp; "]",
"[Base_Tarjetas].[SEGMENTO_DESCRIP]","[Base_Tarjetas].[SEGMENTO_DESCRIP].&amp;[" &amp; $C$6 &amp; "]",
"[Base_Tarjetas].[SITUACION]","[Base_Tarjetas].[SITUACION].&amp;[" &amp; $C79 &amp; "]",
"[Base_Tarjetas].[TIPO]","[Base_Tarjetas].[TIPO].&amp;[" &amp; $C$1 &amp; "]")/1000,
0)</f>
        <v>0</v>
      </c>
      <c r="F79" s="8">
        <f>IFERROR(
GETPIVOTDATA("[Base_Tarjetas].[Importe]",TDinamica_R!$A$3,
"[Base_Tarjetas].[PERIODO]","[Base_Tarjetas].[PERIODO].&amp;[" &amp; TEXT(F$6,"yyyymm") &amp; "]",
"[Base_Tarjetas].[Metrica]","[Base_Tarjetas].[Metrica].&amp;[" &amp; $A79 &amp; "]",
"[Base_Tarjetas].[SEGMENTO_DESCRIP]","[Base_Tarjetas].[SEGMENTO_DESCRIP].&amp;[" &amp; $C$6 &amp; "]",
"[Base_Tarjetas].[SITUACION]","[Base_Tarjetas].[SITUACION].&amp;[" &amp; $C79 &amp; "]",
"[Base_Tarjetas].[TIPO]","[Base_Tarjetas].[TIPO].&amp;[" &amp; $C$1 &amp; "]")/1000,
0)</f>
        <v>0</v>
      </c>
      <c r="G79" s="8">
        <f>IFERROR(
GETPIVOTDATA("[Base_Tarjetas].[Importe]",TDinamica_R!$A$3,
"[Base_Tarjetas].[PERIODO]","[Base_Tarjetas].[PERIODO].&amp;[" &amp; TEXT(G$6,"yyyymm") &amp; "]",
"[Base_Tarjetas].[Metrica]","[Base_Tarjetas].[Metrica].&amp;[" &amp; $A79 &amp; "]",
"[Base_Tarjetas].[SEGMENTO_DESCRIP]","[Base_Tarjetas].[SEGMENTO_DESCRIP].&amp;[" &amp; $C$6 &amp; "]",
"[Base_Tarjetas].[SITUACION]","[Base_Tarjetas].[SITUACION].&amp;[" &amp; $C79 &amp; "]",
"[Base_Tarjetas].[TIPO]","[Base_Tarjetas].[TIPO].&amp;[" &amp; $C$1 &amp; "]")/1000,
0)</f>
        <v>0</v>
      </c>
      <c r="H79" s="8">
        <f>IFERROR(
GETPIVOTDATA("[Base_Tarjetas].[Importe]",TDinamica_R!$A$3,
"[Base_Tarjetas].[PERIODO]","[Base_Tarjetas].[PERIODO].&amp;[" &amp; TEXT(H$6,"yyyymm") &amp; "]",
"[Base_Tarjetas].[Metrica]","[Base_Tarjetas].[Metrica].&amp;[" &amp; $A79 &amp; "]",
"[Base_Tarjetas].[SEGMENTO_DESCRIP]","[Base_Tarjetas].[SEGMENTO_DESCRIP].&amp;[" &amp; $C$6 &amp; "]",
"[Base_Tarjetas].[SITUACION]","[Base_Tarjetas].[SITUACION].&amp;[" &amp; $C79 &amp; "]",
"[Base_Tarjetas].[TIPO]","[Base_Tarjetas].[TIPO].&amp;[" &amp; $C$1 &amp; "]")/1000,
0)</f>
        <v>0</v>
      </c>
      <c r="I79" s="8">
        <f>IFERROR(
GETPIVOTDATA("[Base_Tarjetas].[Importe]",TDinamica_R!$A$3,
"[Base_Tarjetas].[PERIODO]","[Base_Tarjetas].[PERIODO].&amp;[" &amp; TEXT(I$6,"yyyymm") &amp; "]",
"[Base_Tarjetas].[Metrica]","[Base_Tarjetas].[Metrica].&amp;[" &amp; $A79 &amp; "]",
"[Base_Tarjetas].[SEGMENTO_DESCRIP]","[Base_Tarjetas].[SEGMENTO_DESCRIP].&amp;[" &amp; $C$6 &amp; "]",
"[Base_Tarjetas].[SITUACION]","[Base_Tarjetas].[SITUACION].&amp;[" &amp; $C79 &amp; "]",
"[Base_Tarjetas].[TIPO]","[Base_Tarjetas].[TIPO].&amp;[" &amp; $C$1 &amp; "]")/1000,
0)</f>
        <v>0</v>
      </c>
      <c r="J79" s="8">
        <f>IFERROR(
GETPIVOTDATA("[Base_Tarjetas].[Importe]",TDinamica_R!$A$3,
"[Base_Tarjetas].[PERIODO]","[Base_Tarjetas].[PERIODO].&amp;[" &amp; TEXT(J$6,"yyyymm") &amp; "]",
"[Base_Tarjetas].[Metrica]","[Base_Tarjetas].[Metrica].&amp;[" &amp; $A79 &amp; "]",
"[Base_Tarjetas].[SEGMENTO_DESCRIP]","[Base_Tarjetas].[SEGMENTO_DESCRIP].&amp;[" &amp; $C$6 &amp; "]",
"[Base_Tarjetas].[SITUACION]","[Base_Tarjetas].[SITUACION].&amp;[" &amp; $C79 &amp; "]",
"[Base_Tarjetas].[TIPO]","[Base_Tarjetas].[TIPO].&amp;[" &amp; $C$1 &amp; "]")/1000,
0)</f>
        <v>0</v>
      </c>
      <c r="K79" s="8">
        <f>IFERROR(
GETPIVOTDATA("[Base_Tarjetas].[Importe]",TDinamica_R!$A$3,
"[Base_Tarjetas].[PERIODO]","[Base_Tarjetas].[PERIODO].&amp;[" &amp; TEXT(K$6,"yyyymm") &amp; "]",
"[Base_Tarjetas].[Metrica]","[Base_Tarjetas].[Metrica].&amp;[" &amp; $A79 &amp; "]",
"[Base_Tarjetas].[SEGMENTO_DESCRIP]","[Base_Tarjetas].[SEGMENTO_DESCRIP].&amp;[" &amp; $C$6 &amp; "]",
"[Base_Tarjetas].[SITUACION]","[Base_Tarjetas].[SITUACION].&amp;[" &amp; $C79 &amp; "]",
"[Base_Tarjetas].[TIPO]","[Base_Tarjetas].[TIPO].&amp;[" &amp; $C$1 &amp; "]")/1000,
0)</f>
        <v>0</v>
      </c>
      <c r="L79" s="8">
        <f>IFERROR(
GETPIVOTDATA("[Base_Tarjetas].[Importe]",TDinamica_R!$A$3,
"[Base_Tarjetas].[PERIODO]","[Base_Tarjetas].[PERIODO].&amp;[" &amp; TEXT(L$6,"yyyymm") &amp; "]",
"[Base_Tarjetas].[Metrica]","[Base_Tarjetas].[Metrica].&amp;[" &amp; $A79 &amp; "]",
"[Base_Tarjetas].[SEGMENTO_DESCRIP]","[Base_Tarjetas].[SEGMENTO_DESCRIP].&amp;[" &amp; $C$6 &amp; "]",
"[Base_Tarjetas].[SITUACION]","[Base_Tarjetas].[SITUACION].&amp;[" &amp; $C79 &amp; "]",
"[Base_Tarjetas].[TIPO]","[Base_Tarjetas].[TIPO].&amp;[" &amp; $C$1 &amp; "]")/1000,
0)</f>
        <v>0</v>
      </c>
      <c r="M79" s="8">
        <f>IFERROR(
GETPIVOTDATA("[Base_Tarjetas].[Importe]",TDinamica_R!$A$3,
"[Base_Tarjetas].[PERIODO]","[Base_Tarjetas].[PERIODO].&amp;[" &amp; TEXT(M$6,"yyyymm") &amp; "]",
"[Base_Tarjetas].[Metrica]","[Base_Tarjetas].[Metrica].&amp;[" &amp; $A79 &amp; "]",
"[Base_Tarjetas].[SEGMENTO_DESCRIP]","[Base_Tarjetas].[SEGMENTO_DESCRIP].&amp;[" &amp; $C$6 &amp; "]",
"[Base_Tarjetas].[SITUACION]","[Base_Tarjetas].[SITUACION].&amp;[" &amp; $C79 &amp; "]",
"[Base_Tarjetas].[TIPO]","[Base_Tarjetas].[TIPO].&amp;[" &amp; $C$1 &amp; "]")/1000,
0)</f>
        <v>0</v>
      </c>
      <c r="N79" s="8">
        <f>IFERROR(
GETPIVOTDATA("[Base_Tarjetas].[Importe]",TDinamica_R!$A$3,
"[Base_Tarjetas].[PERIODO]","[Base_Tarjetas].[PERIODO].&amp;[" &amp; TEXT(N$6,"yyyymm") &amp; "]",
"[Base_Tarjetas].[Metrica]","[Base_Tarjetas].[Metrica].&amp;[" &amp; $A79 &amp; "]",
"[Base_Tarjetas].[SEGMENTO_DESCRIP]","[Base_Tarjetas].[SEGMENTO_DESCRIP].&amp;[" &amp; $C$6 &amp; "]",
"[Base_Tarjetas].[SITUACION]","[Base_Tarjetas].[SITUACION].&amp;[" &amp; $C79 &amp; "]",
"[Base_Tarjetas].[TIPO]","[Base_Tarjetas].[TIPO].&amp;[" &amp; $C$1 &amp; "]")/1000,
0)</f>
        <v>0</v>
      </c>
      <c r="O79" s="8">
        <f>IFERROR(
GETPIVOTDATA("[Base_Tarjetas].[Importe]",TDinamica_R!$A$3,
"[Base_Tarjetas].[PERIODO]","[Base_Tarjetas].[PERIODO].&amp;[" &amp; TEXT(O$6,"yyyymm") &amp; "]",
"[Base_Tarjetas].[Metrica]","[Base_Tarjetas].[Metrica].&amp;[" &amp; $A79 &amp; "]",
"[Base_Tarjetas].[SEGMENTO_DESCRIP]","[Base_Tarjetas].[SEGMENTO_DESCRIP].&amp;[" &amp; $C$6 &amp; "]",
"[Base_Tarjetas].[SITUACION]","[Base_Tarjetas].[SITUACION].&amp;[" &amp; $C79 &amp; "]",
"[Base_Tarjetas].[TIPO]","[Base_Tarjetas].[TIPO].&amp;[" &amp; $C$1 &amp; "]")/1000,
0)</f>
        <v>0</v>
      </c>
      <c r="P79" s="8">
        <f>IFERROR(
GETPIVOTDATA("[Base_Tarjetas].[Importe]",TDinamica_R!$A$3,
"[Base_Tarjetas].[PERIODO]","[Base_Tarjetas].[PERIODO].&amp;[" &amp; TEXT(P$6,"yyyymm") &amp; "]",
"[Base_Tarjetas].[Metrica]","[Base_Tarjetas].[Metrica].&amp;[" &amp; $A79 &amp; "]",
"[Base_Tarjetas].[SEGMENTO_DESCRIP]","[Base_Tarjetas].[SEGMENTO_DESCRIP].&amp;[" &amp; $C$6 &amp; "]",
"[Base_Tarjetas].[SITUACION]","[Base_Tarjetas].[SITUACION].&amp;[" &amp; $C79 &amp; "]",
"[Base_Tarjetas].[TIPO]","[Base_Tarjetas].[TIPO].&amp;[" &amp; $C$1 &amp; "]")/1000,
0)</f>
        <v>0</v>
      </c>
      <c r="Q79" s="8">
        <f>IFERROR(
GETPIVOTDATA("[Base_Tarjetas].[Importe]",TDinamica_R!$A$3,
"[Base_Tarjetas].[PERIODO]","[Base_Tarjetas].[PERIODO].&amp;[" &amp; TEXT(Q$6,"yyyymm") &amp; "]",
"[Base_Tarjetas].[Metrica]","[Base_Tarjetas].[Metrica].&amp;[" &amp; $A79 &amp; "]",
"[Base_Tarjetas].[SEGMENTO_DESCRIP]","[Base_Tarjetas].[SEGMENTO_DESCRIP].&amp;[" &amp; $C$6 &amp; "]",
"[Base_Tarjetas].[SITUACION]","[Base_Tarjetas].[SITUACION].&amp;[" &amp; $C79 &amp; "]",
"[Base_Tarjetas].[TIPO]","[Base_Tarjetas].[TIPO].&amp;[" &amp; $C$1 &amp; "]")/1000,
0)</f>
        <v>0</v>
      </c>
      <c r="R79" s="8">
        <f>IFERROR(
GETPIVOTDATA("[Base_Tarjetas].[Importe]",TDinamica_R!$A$3,
"[Base_Tarjetas].[PERIODO]","[Base_Tarjetas].[PERIODO].&amp;[" &amp; TEXT(R$6,"yyyymm") &amp; "]",
"[Base_Tarjetas].[Metrica]","[Base_Tarjetas].[Metrica].&amp;[" &amp; $A79 &amp; "]",
"[Base_Tarjetas].[SEGMENTO_DESCRIP]","[Base_Tarjetas].[SEGMENTO_DESCRIP].&amp;[" &amp; $C$6 &amp; "]",
"[Base_Tarjetas].[SITUACION]","[Base_Tarjetas].[SITUACION].&amp;[" &amp; $C79 &amp; "]",
"[Base_Tarjetas].[TIPO]","[Base_Tarjetas].[TIPO].&amp;[" &amp; $C$1 &amp; "]")/1000,
0)</f>
        <v>0</v>
      </c>
      <c r="S79" s="8">
        <f>IFERROR(
GETPIVOTDATA("[Base_Tarjetas].[Importe]",TDinamica_R!$A$3,
"[Base_Tarjetas].[PERIODO]","[Base_Tarjetas].[PERIODO].&amp;[" &amp; TEXT(S$6,"yyyymm") &amp; "]",
"[Base_Tarjetas].[Metrica]","[Base_Tarjetas].[Metrica].&amp;[" &amp; $A79 &amp; "]",
"[Base_Tarjetas].[SEGMENTO_DESCRIP]","[Base_Tarjetas].[SEGMENTO_DESCRIP].&amp;[" &amp; $C$6 &amp; "]",
"[Base_Tarjetas].[SITUACION]","[Base_Tarjetas].[SITUACION].&amp;[" &amp; $C79 &amp; "]",
"[Base_Tarjetas].[TIPO]","[Base_Tarjetas].[TIPO].&amp;[" &amp; $C$1 &amp; "]")/1000,
0)</f>
        <v>0</v>
      </c>
      <c r="T79" s="8">
        <f>IFERROR(
GETPIVOTDATA("[Base_Tarjetas].[Importe]",TDinamica_R!$A$3,
"[Base_Tarjetas].[PERIODO]","[Base_Tarjetas].[PERIODO].&amp;[" &amp; TEXT(T$6,"yyyymm") &amp; "]",
"[Base_Tarjetas].[Metrica]","[Base_Tarjetas].[Metrica].&amp;[" &amp; $A79 &amp; "]",
"[Base_Tarjetas].[SEGMENTO_DESCRIP]","[Base_Tarjetas].[SEGMENTO_DESCRIP].&amp;[" &amp; $C$6 &amp; "]",
"[Base_Tarjetas].[SITUACION]","[Base_Tarjetas].[SITUACION].&amp;[" &amp; $C79 &amp; "]",
"[Base_Tarjetas].[TIPO]","[Base_Tarjetas].[TIPO].&amp;[" &amp; $C$1 &amp; "]")/1000,
0)</f>
        <v>0</v>
      </c>
      <c r="U79" s="8">
        <f>IFERROR(
GETPIVOTDATA("[Base_Tarjetas].[Importe]",TDinamica_R!$A$3,
"[Base_Tarjetas].[PERIODO]","[Base_Tarjetas].[PERIODO].&amp;[" &amp; TEXT(U$6,"yyyymm") &amp; "]",
"[Base_Tarjetas].[Metrica]","[Base_Tarjetas].[Metrica].&amp;[" &amp; $A79 &amp; "]",
"[Base_Tarjetas].[SEGMENTO_DESCRIP]","[Base_Tarjetas].[SEGMENTO_DESCRIP].&amp;[" &amp; $C$6 &amp; "]",
"[Base_Tarjetas].[SITUACION]","[Base_Tarjetas].[SITUACION].&amp;[" &amp; $C79 &amp; "]",
"[Base_Tarjetas].[TIPO]","[Base_Tarjetas].[TIPO].&amp;[" &amp; $C$1 &amp; "]")/1000,
0)</f>
        <v>0</v>
      </c>
      <c r="V79" s="8">
        <f>IFERROR(
GETPIVOTDATA("[Base_Tarjetas].[Importe]",TDinamica_R!$A$3,
"[Base_Tarjetas].[PERIODO]","[Base_Tarjetas].[PERIODO].&amp;[" &amp; TEXT(V$6,"yyyymm") &amp; "]",
"[Base_Tarjetas].[Metrica]","[Base_Tarjetas].[Metrica].&amp;[" &amp; $A79 &amp; "]",
"[Base_Tarjetas].[SEGMENTO_DESCRIP]","[Base_Tarjetas].[SEGMENTO_DESCRIP].&amp;[" &amp; $C$6 &amp; "]",
"[Base_Tarjetas].[SITUACION]","[Base_Tarjetas].[SITUACION].&amp;[" &amp; $C79 &amp; "]",
"[Base_Tarjetas].[TIPO]","[Base_Tarjetas].[TIPO].&amp;[" &amp; $C$1 &amp; "]")/1000,
0)</f>
        <v>0</v>
      </c>
      <c r="W79" s="8">
        <f>IFERROR(
GETPIVOTDATA("[Base_Tarjetas].[Importe]",TDinamica_R!$A$3,
"[Base_Tarjetas].[PERIODO]","[Base_Tarjetas].[PERIODO].&amp;[" &amp; TEXT(W$6,"yyyymm") &amp; "]",
"[Base_Tarjetas].[Metrica]","[Base_Tarjetas].[Metrica].&amp;[" &amp; $A79 &amp; "]",
"[Base_Tarjetas].[SEGMENTO_DESCRIP]","[Base_Tarjetas].[SEGMENTO_DESCRIP].&amp;[" &amp; $C$6 &amp; "]",
"[Base_Tarjetas].[SITUACION]","[Base_Tarjetas].[SITUACION].&amp;[" &amp; $C79 &amp; "]",
"[Base_Tarjetas].[TIPO]","[Base_Tarjetas].[TIPO].&amp;[" &amp; $C$1 &amp; "]")/1000,
0)</f>
        <v>0</v>
      </c>
      <c r="X79" s="8">
        <f>IFERROR(
GETPIVOTDATA("[Base_Tarjetas].[Importe]",TDinamica_R!$A$3,
"[Base_Tarjetas].[PERIODO]","[Base_Tarjetas].[PERIODO].&amp;[" &amp; TEXT(X$6,"yyyymm") &amp; "]",
"[Base_Tarjetas].[Metrica]","[Base_Tarjetas].[Metrica].&amp;[" &amp; $A79 &amp; "]",
"[Base_Tarjetas].[SEGMENTO_DESCRIP]","[Base_Tarjetas].[SEGMENTO_DESCRIP].&amp;[" &amp; $C$6 &amp; "]",
"[Base_Tarjetas].[SITUACION]","[Base_Tarjetas].[SITUACION].&amp;[" &amp; $C79 &amp; "]",
"[Base_Tarjetas].[TIPO]","[Base_Tarjetas].[TIPO].&amp;[" &amp; $C$1 &amp; "]")/1000,
0)</f>
        <v>0</v>
      </c>
      <c r="Y79" s="8">
        <f>IFERROR(
GETPIVOTDATA("[Base_Tarjetas].[Importe]",TDinamica_R!$A$3,
"[Base_Tarjetas].[PERIODO]","[Base_Tarjetas].[PERIODO].&amp;[" &amp; TEXT(Y$6,"yyyymm") &amp; "]",
"[Base_Tarjetas].[Metrica]","[Base_Tarjetas].[Metrica].&amp;[" &amp; $A79 &amp; "]",
"[Base_Tarjetas].[SEGMENTO_DESCRIP]","[Base_Tarjetas].[SEGMENTO_DESCRIP].&amp;[" &amp; $C$6 &amp; "]",
"[Base_Tarjetas].[SITUACION]","[Base_Tarjetas].[SITUACION].&amp;[" &amp; $C79 &amp; "]",
"[Base_Tarjetas].[TIPO]","[Base_Tarjetas].[TIPO].&amp;[" &amp; $C$1 &amp; "]")/1000,
0)</f>
        <v>0</v>
      </c>
      <c r="Z79" s="8">
        <f>IFERROR(
GETPIVOTDATA("[Base_Tarjetas].[Importe]",TDinamica_R!$A$3,
"[Base_Tarjetas].[PERIODO]","[Base_Tarjetas].[PERIODO].&amp;[" &amp; TEXT(Z$6,"yyyymm") &amp; "]",
"[Base_Tarjetas].[Metrica]","[Base_Tarjetas].[Metrica].&amp;[" &amp; $A79 &amp; "]",
"[Base_Tarjetas].[SEGMENTO_DESCRIP]","[Base_Tarjetas].[SEGMENTO_DESCRIP].&amp;[" &amp; $C$6 &amp; "]",
"[Base_Tarjetas].[SITUACION]","[Base_Tarjetas].[SITUACION].&amp;[" &amp; $C79 &amp; "]",
"[Base_Tarjetas].[TIPO]","[Base_Tarjetas].[TIPO].&amp;[" &amp; $C$1 &amp; "]")/1000,
0)</f>
        <v>0</v>
      </c>
      <c r="AA79" s="8">
        <f>IFERROR(
GETPIVOTDATA("[Base_Tarjetas].[Importe]",TDinamica_R!$A$3,
"[Base_Tarjetas].[PERIODO]","[Base_Tarjetas].[PERIODO].&amp;[" &amp; TEXT(AA$6,"yyyymm") &amp; "]",
"[Base_Tarjetas].[Metrica]","[Base_Tarjetas].[Metrica].&amp;[" &amp; $A79 &amp; "]",
"[Base_Tarjetas].[SEGMENTO_DESCRIP]","[Base_Tarjetas].[SEGMENTO_DESCRIP].&amp;[" &amp; $C$6 &amp; "]",
"[Base_Tarjetas].[SITUACION]","[Base_Tarjetas].[SITUACION].&amp;[" &amp; $C79 &amp; "]",
"[Base_Tarjetas].[TIPO]","[Base_Tarjetas].[TIPO].&amp;[" &amp; $C$1 &amp; "]")/1000,
0)</f>
        <v>0</v>
      </c>
      <c r="AB79" s="8">
        <f>IFERROR(
GETPIVOTDATA("[Base_Tarjetas].[Importe]",TDinamica_R!$A$3,
"[Base_Tarjetas].[PERIODO]","[Base_Tarjetas].[PERIODO].&amp;[" &amp; TEXT(AB$6,"yyyymm") &amp; "]",
"[Base_Tarjetas].[Metrica]","[Base_Tarjetas].[Metrica].&amp;[" &amp; $A79 &amp; "]",
"[Base_Tarjetas].[SEGMENTO_DESCRIP]","[Base_Tarjetas].[SEGMENTO_DESCRIP].&amp;[" &amp; $C$6 &amp; "]",
"[Base_Tarjetas].[SITUACION]","[Base_Tarjetas].[SITUACION].&amp;[" &amp; $C79 &amp; "]",
"[Base_Tarjetas].[TIPO]","[Base_Tarjetas].[TIPO].&amp;[" &amp; $C$1 &amp; "]")/1000,
0)</f>
        <v>0</v>
      </c>
      <c r="AC79" s="8">
        <f>IFERROR(
GETPIVOTDATA("[Base_Tarjetas].[Importe]",TDinamica_R!$A$3,
"[Base_Tarjetas].[PERIODO]","[Base_Tarjetas].[PERIODO].&amp;[" &amp; TEXT(AC$6,"yyyymm") &amp; "]",
"[Base_Tarjetas].[Metrica]","[Base_Tarjetas].[Metrica].&amp;[" &amp; $A79 &amp; "]",
"[Base_Tarjetas].[SEGMENTO_DESCRIP]","[Base_Tarjetas].[SEGMENTO_DESCRIP].&amp;[" &amp; $C$6 &amp; "]",
"[Base_Tarjetas].[SITUACION]","[Base_Tarjetas].[SITUACION].&amp;[" &amp; $C79 &amp; "]",
"[Base_Tarjetas].[TIPO]","[Base_Tarjetas].[TIPO].&amp;[" &amp; $C$1 &amp; "]")/1000,
0)</f>
        <v>0</v>
      </c>
      <c r="AD79" s="8">
        <f>IFERROR(
GETPIVOTDATA("[Base_Tarjetas].[Importe]",TDinamica_R!$A$3,
"[Base_Tarjetas].[PERIODO]","[Base_Tarjetas].[PERIODO].&amp;[" &amp; TEXT(AD$6,"yyyymm") &amp; "]",
"[Base_Tarjetas].[Metrica]","[Base_Tarjetas].[Metrica].&amp;[" &amp; $A79 &amp; "]",
"[Base_Tarjetas].[SEGMENTO_DESCRIP]","[Base_Tarjetas].[SEGMENTO_DESCRIP].&amp;[" &amp; $C$6 &amp; "]",
"[Base_Tarjetas].[SITUACION]","[Base_Tarjetas].[SITUACION].&amp;[" &amp; $C79 &amp; "]",
"[Base_Tarjetas].[TIPO]","[Base_Tarjetas].[TIPO].&amp;[" &amp; $C$1 &amp; "]")/1000,
0)</f>
        <v>0</v>
      </c>
      <c r="AE79" s="8">
        <f>IFERROR(
GETPIVOTDATA("[Base_Tarjetas].[Importe]",TDinamica_R!$A$3,
"[Base_Tarjetas].[PERIODO]","[Base_Tarjetas].[PERIODO].&amp;[" &amp; TEXT(AE$6,"yyyymm") &amp; "]",
"[Base_Tarjetas].[Metrica]","[Base_Tarjetas].[Metrica].&amp;[" &amp; $A79 &amp; "]",
"[Base_Tarjetas].[SEGMENTO_DESCRIP]","[Base_Tarjetas].[SEGMENTO_DESCRIP].&amp;[" &amp; $C$6 &amp; "]",
"[Base_Tarjetas].[SITUACION]","[Base_Tarjetas].[SITUACION].&amp;[" &amp; $C79 &amp; "]",
"[Base_Tarjetas].[TIPO]","[Base_Tarjetas].[TIPO].&amp;[" &amp; $C$1 &amp; "]")/1000,
0)</f>
        <v>0</v>
      </c>
      <c r="AF79" s="8">
        <f>IFERROR(
GETPIVOTDATA("[Base_Tarjetas].[Importe]",TDinamica_R!$A$3,
"[Base_Tarjetas].[PERIODO]","[Base_Tarjetas].[PERIODO].&amp;[" &amp; TEXT(AF$6,"yyyymm") &amp; "]",
"[Base_Tarjetas].[Metrica]","[Base_Tarjetas].[Metrica].&amp;[" &amp; $A79 &amp; "]",
"[Base_Tarjetas].[SEGMENTO_DESCRIP]","[Base_Tarjetas].[SEGMENTO_DESCRIP].&amp;[" &amp; $C$6 &amp; "]",
"[Base_Tarjetas].[SITUACION]","[Base_Tarjetas].[SITUACION].&amp;[" &amp; $C79 &amp; "]",
"[Base_Tarjetas].[TIPO]","[Base_Tarjetas].[TIPO].&amp;[" &amp; $C$1 &amp; "]")/1000,
0)</f>
        <v>0</v>
      </c>
      <c r="AG79" s="8">
        <f>IFERROR(
GETPIVOTDATA("[Base_Tarjetas].[Importe]",TDinamica_R!$A$3,
"[Base_Tarjetas].[PERIODO]","[Base_Tarjetas].[PERIODO].&amp;[" &amp; TEXT(AG$6,"yyyymm") &amp; "]",
"[Base_Tarjetas].[Metrica]","[Base_Tarjetas].[Metrica].&amp;[" &amp; $A79 &amp; "]",
"[Base_Tarjetas].[SEGMENTO_DESCRIP]","[Base_Tarjetas].[SEGMENTO_DESCRIP].&amp;[" &amp; $C$6 &amp; "]",
"[Base_Tarjetas].[SITUACION]","[Base_Tarjetas].[SITUACION].&amp;[" &amp; $C79 &amp; "]",
"[Base_Tarjetas].[TIPO]","[Base_Tarjetas].[TIPO].&amp;[" &amp; $C$1 &amp; "]")/1000,
0)</f>
        <v>0</v>
      </c>
      <c r="AH79" s="8">
        <f>IFERROR(
GETPIVOTDATA("[Base_Tarjetas].[Importe]",TDinamica_R!$A$3,
"[Base_Tarjetas].[PERIODO]","[Base_Tarjetas].[PERIODO].&amp;[" &amp; TEXT(AH$6,"yyyymm") &amp; "]",
"[Base_Tarjetas].[Metrica]","[Base_Tarjetas].[Metrica].&amp;[" &amp; $A79 &amp; "]",
"[Base_Tarjetas].[SEGMENTO_DESCRIP]","[Base_Tarjetas].[SEGMENTO_DESCRIP].&amp;[" &amp; $C$6 &amp; "]",
"[Base_Tarjetas].[SITUACION]","[Base_Tarjetas].[SITUACION].&amp;[" &amp; $C79 &amp; "]",
"[Base_Tarjetas].[TIPO]","[Base_Tarjetas].[TIPO].&amp;[" &amp; $C$1 &amp; "]")/1000,
0)</f>
        <v>0</v>
      </c>
      <c r="AI79" s="8">
        <f>IFERROR(
GETPIVOTDATA("[Base_Tarjetas].[Importe]",TDinamica_R!$A$3,
"[Base_Tarjetas].[PERIODO]","[Base_Tarjetas].[PERIODO].&amp;[" &amp; TEXT(AI$6,"yyyymm") &amp; "]",
"[Base_Tarjetas].[Metrica]","[Base_Tarjetas].[Metrica].&amp;[" &amp; $A79 &amp; "]",
"[Base_Tarjetas].[SEGMENTO_DESCRIP]","[Base_Tarjetas].[SEGMENTO_DESCRIP].&amp;[" &amp; $C$6 &amp; "]",
"[Base_Tarjetas].[SITUACION]","[Base_Tarjetas].[SITUACION].&amp;[" &amp; $C79 &amp; "]",
"[Base_Tarjetas].[TIPO]","[Base_Tarjetas].[TIPO].&amp;[" &amp; $C$1 &amp; "]")/1000,
0)</f>
        <v>0</v>
      </c>
      <c r="AJ79" s="8">
        <f>IFERROR(
GETPIVOTDATA("[Base_Tarjetas].[Importe]",TDinamica_R!$A$3,
"[Base_Tarjetas].[PERIODO]","[Base_Tarjetas].[PERIODO].&amp;[" &amp; TEXT(AJ$6,"yyyymm") &amp; "]",
"[Base_Tarjetas].[Metrica]","[Base_Tarjetas].[Metrica].&amp;[" &amp; $A79 &amp; "]",
"[Base_Tarjetas].[SEGMENTO_DESCRIP]","[Base_Tarjetas].[SEGMENTO_DESCRIP].&amp;[" &amp; $C$6 &amp; "]",
"[Base_Tarjetas].[SITUACION]","[Base_Tarjetas].[SITUACION].&amp;[" &amp; $C79 &amp; "]",
"[Base_Tarjetas].[TIPO]","[Base_Tarjetas].[TIPO].&amp;[" &amp; $C$1 &amp; "]")/1000,
0)</f>
        <v>0</v>
      </c>
      <c r="AK79" s="8">
        <f>IFERROR(
GETPIVOTDATA("[Base_Tarjetas].[Importe]",TDinamica_R!$A$3,
"[Base_Tarjetas].[PERIODO]","[Base_Tarjetas].[PERIODO].&amp;[" &amp; TEXT(AK$6,"yyyymm") &amp; "]",
"[Base_Tarjetas].[Metrica]","[Base_Tarjetas].[Metrica].&amp;[" &amp; $A79 &amp; "]",
"[Base_Tarjetas].[SEGMENTO_DESCRIP]","[Base_Tarjetas].[SEGMENTO_DESCRIP].&amp;[" &amp; $C$6 &amp; "]",
"[Base_Tarjetas].[SITUACION]","[Base_Tarjetas].[SITUACION].&amp;[" &amp; $C79 &amp; "]",
"[Base_Tarjetas].[TIPO]","[Base_Tarjetas].[TIPO].&amp;[" &amp; $C$1 &amp; "]")/1000,
0)</f>
        <v>0</v>
      </c>
      <c r="AL79" s="8">
        <f>IFERROR(
GETPIVOTDATA("[Base_Tarjetas].[Importe]",TDinamica_R!$A$3,
"[Base_Tarjetas].[PERIODO]","[Base_Tarjetas].[PERIODO].&amp;[" &amp; TEXT(AL$6,"yyyymm") &amp; "]",
"[Base_Tarjetas].[Metrica]","[Base_Tarjetas].[Metrica].&amp;[" &amp; $A79 &amp; "]",
"[Base_Tarjetas].[SEGMENTO_DESCRIP]","[Base_Tarjetas].[SEGMENTO_DESCRIP].&amp;[" &amp; $C$6 &amp; "]",
"[Base_Tarjetas].[SITUACION]","[Base_Tarjetas].[SITUACION].&amp;[" &amp; $C79 &amp; "]",
"[Base_Tarjetas].[TIPO]","[Base_Tarjetas].[TIPO].&amp;[" &amp; $C$1 &amp; "]")/1000,
0)</f>
        <v>0</v>
      </c>
      <c r="AM79" s="8">
        <f>IFERROR(
GETPIVOTDATA("[Base_Tarjetas].[Importe]",TDinamica_R!$A$3,
"[Base_Tarjetas].[PERIODO]","[Base_Tarjetas].[PERIODO].&amp;[" &amp; TEXT(AM$6,"yyyymm") &amp; "]",
"[Base_Tarjetas].[Metrica]","[Base_Tarjetas].[Metrica].&amp;[" &amp; $A79 &amp; "]",
"[Base_Tarjetas].[SEGMENTO_DESCRIP]","[Base_Tarjetas].[SEGMENTO_DESCRIP].&amp;[" &amp; $C$6 &amp; "]",
"[Base_Tarjetas].[SITUACION]","[Base_Tarjetas].[SITUACION].&amp;[" &amp; $C79 &amp; "]",
"[Base_Tarjetas].[TIPO]","[Base_Tarjetas].[TIPO].&amp;[" &amp; $C$1 &amp; "]")/1000,
0)</f>
        <v>0</v>
      </c>
      <c r="AN79" s="8">
        <f>IFERROR(
GETPIVOTDATA("[Base_Tarjetas].[Importe]",TDinamica_R!$A$3,
"[Base_Tarjetas].[PERIODO]","[Base_Tarjetas].[PERIODO].&amp;[" &amp; TEXT(AN$6,"yyyymm") &amp; "]",
"[Base_Tarjetas].[Metrica]","[Base_Tarjetas].[Metrica].&amp;[" &amp; $A79 &amp; "]",
"[Base_Tarjetas].[SEGMENTO_DESCRIP]","[Base_Tarjetas].[SEGMENTO_DESCRIP].&amp;[" &amp; $C$6 &amp; "]",
"[Base_Tarjetas].[SITUACION]","[Base_Tarjetas].[SITUACION].&amp;[" &amp; $C79 &amp; "]",
"[Base_Tarjetas].[TIPO]","[Base_Tarjetas].[TIPO].&amp;[" &amp; $C$1 &amp; "]")/1000,
0)</f>
        <v>0</v>
      </c>
      <c r="AO79" s="8">
        <f>IFERROR(
GETPIVOTDATA("[Base_Tarjetas].[Importe]",TDinamica_R!$A$3,
"[Base_Tarjetas].[PERIODO]","[Base_Tarjetas].[PERIODO].&amp;[" &amp; TEXT(AO$6,"yyyymm") &amp; "]",
"[Base_Tarjetas].[Metrica]","[Base_Tarjetas].[Metrica].&amp;[" &amp; $A79 &amp; "]",
"[Base_Tarjetas].[SEGMENTO_DESCRIP]","[Base_Tarjetas].[SEGMENTO_DESCRIP].&amp;[" &amp; $C$6 &amp; "]",
"[Base_Tarjetas].[SITUACION]","[Base_Tarjetas].[SITUACION].&amp;[" &amp; $C79 &amp; "]",
"[Base_Tarjetas].[TIPO]","[Base_Tarjetas].[TIPO].&amp;[" &amp; $C$1 &amp; "]")/1000,
0)</f>
        <v>0</v>
      </c>
      <c r="AP79" s="8">
        <f>IFERROR(
GETPIVOTDATA("[Base_Tarjetas].[Importe]",TDinamica_R!$A$3,
"[Base_Tarjetas].[PERIODO]","[Base_Tarjetas].[PERIODO].&amp;[" &amp; TEXT(AP$6,"yyyymm") &amp; "]",
"[Base_Tarjetas].[Metrica]","[Base_Tarjetas].[Metrica].&amp;[" &amp; $A79 &amp; "]",
"[Base_Tarjetas].[SEGMENTO_DESCRIP]","[Base_Tarjetas].[SEGMENTO_DESCRIP].&amp;[" &amp; $C$6 &amp; "]",
"[Base_Tarjetas].[SITUACION]","[Base_Tarjetas].[SITUACION].&amp;[" &amp; $C79 &amp; "]",
"[Base_Tarjetas].[TIPO]","[Base_Tarjetas].[TIPO].&amp;[" &amp; $C$1 &amp; "]")/1000,
0)</f>
        <v>0</v>
      </c>
      <c r="AQ79" s="8">
        <f>IFERROR(
GETPIVOTDATA("[Base_Tarjetas].[Importe]",TDinamica_R!$A$3,
"[Base_Tarjetas].[PERIODO]","[Base_Tarjetas].[PERIODO].&amp;[" &amp; TEXT(AQ$6,"yyyymm") &amp; "]",
"[Base_Tarjetas].[Metrica]","[Base_Tarjetas].[Metrica].&amp;[" &amp; $A79 &amp; "]",
"[Base_Tarjetas].[SEGMENTO_DESCRIP]","[Base_Tarjetas].[SEGMENTO_DESCRIP].&amp;[" &amp; $C$6 &amp; "]",
"[Base_Tarjetas].[SITUACION]","[Base_Tarjetas].[SITUACION].&amp;[" &amp; $C79 &amp; "]",
"[Base_Tarjetas].[TIPO]","[Base_Tarjetas].[TIPO].&amp;[" &amp; $C$1 &amp; "]")/1000,
0)</f>
        <v>0</v>
      </c>
      <c r="AR79" s="8">
        <f>IFERROR(
GETPIVOTDATA("[Base_Tarjetas].[Importe]",TDinamica_R!$A$3,
"[Base_Tarjetas].[PERIODO]","[Base_Tarjetas].[PERIODO].&amp;[" &amp; TEXT(AR$6,"yyyymm") &amp; "]",
"[Base_Tarjetas].[Metrica]","[Base_Tarjetas].[Metrica].&amp;[" &amp; $A79 &amp; "]",
"[Base_Tarjetas].[SEGMENTO_DESCRIP]","[Base_Tarjetas].[SEGMENTO_DESCRIP].&amp;[" &amp; $C$6 &amp; "]",
"[Base_Tarjetas].[SITUACION]","[Base_Tarjetas].[SITUACION].&amp;[" &amp; $C79 &amp; "]",
"[Base_Tarjetas].[TIPO]","[Base_Tarjetas].[TIPO].&amp;[" &amp; $C$1 &amp; "]")/1000,
0)</f>
        <v>0</v>
      </c>
      <c r="AS79" s="8">
        <f>IFERROR(
GETPIVOTDATA("[Base_Tarjetas].[Importe]",TDinamica_R!$A$3,
"[Base_Tarjetas].[PERIODO]","[Base_Tarjetas].[PERIODO].&amp;[" &amp; TEXT(AS$6,"yyyymm") &amp; "]",
"[Base_Tarjetas].[Metrica]","[Base_Tarjetas].[Metrica].&amp;[" &amp; $A79 &amp; "]",
"[Base_Tarjetas].[SEGMENTO_DESCRIP]","[Base_Tarjetas].[SEGMENTO_DESCRIP].&amp;[" &amp; $C$6 &amp; "]",
"[Base_Tarjetas].[SITUACION]","[Base_Tarjetas].[SITUACION].&amp;[" &amp; $C79 &amp; "]",
"[Base_Tarjetas].[TIPO]","[Base_Tarjetas].[TIPO].&amp;[" &amp; $C$1 &amp; "]")/1000,
0)</f>
        <v>0</v>
      </c>
      <c r="AT79" s="8">
        <f>IFERROR(
GETPIVOTDATA("[Base_Tarjetas].[Importe]",TDinamica_R!$A$3,
"[Base_Tarjetas].[PERIODO]","[Base_Tarjetas].[PERIODO].&amp;[" &amp; TEXT(AT$6,"yyyymm") &amp; "]",
"[Base_Tarjetas].[Metrica]","[Base_Tarjetas].[Metrica].&amp;[" &amp; $A79 &amp; "]",
"[Base_Tarjetas].[SEGMENTO_DESCRIP]","[Base_Tarjetas].[SEGMENTO_DESCRIP].&amp;[" &amp; $C$6 &amp; "]",
"[Base_Tarjetas].[SITUACION]","[Base_Tarjetas].[SITUACION].&amp;[" &amp; $C79 &amp; "]",
"[Base_Tarjetas].[TIPO]","[Base_Tarjetas].[TIPO].&amp;[" &amp; $C$1 &amp; "]")/1000,
0)</f>
        <v>0</v>
      </c>
      <c r="AU79" s="8">
        <f>IFERROR(
GETPIVOTDATA("[Base_Tarjetas].[Importe]",TDinamica_R!$A$3,
"[Base_Tarjetas].[PERIODO]","[Base_Tarjetas].[PERIODO].&amp;[" &amp; TEXT(AU$6,"yyyymm") &amp; "]",
"[Base_Tarjetas].[Metrica]","[Base_Tarjetas].[Metrica].&amp;[" &amp; $A79 &amp; "]",
"[Base_Tarjetas].[SEGMENTO_DESCRIP]","[Base_Tarjetas].[SEGMENTO_DESCRIP].&amp;[" &amp; $C$6 &amp; "]",
"[Base_Tarjetas].[SITUACION]","[Base_Tarjetas].[SITUACION].&amp;[" &amp; $C79 &amp; "]",
"[Base_Tarjetas].[TIPO]","[Base_Tarjetas].[TIPO].&amp;[" &amp; $C$1 &amp; "]")/1000,
0)</f>
        <v>0</v>
      </c>
      <c r="AV79" s="8">
        <f>IFERROR(
GETPIVOTDATA("[Base_Tarjetas].[Importe]",TDinamica_R!$A$3,
"[Base_Tarjetas].[PERIODO]","[Base_Tarjetas].[PERIODO].&amp;[" &amp; TEXT(AV$6,"yyyymm") &amp; "]",
"[Base_Tarjetas].[Metrica]","[Base_Tarjetas].[Metrica].&amp;[" &amp; $A79 &amp; "]",
"[Base_Tarjetas].[SEGMENTO_DESCRIP]","[Base_Tarjetas].[SEGMENTO_DESCRIP].&amp;[" &amp; $C$6 &amp; "]",
"[Base_Tarjetas].[SITUACION]","[Base_Tarjetas].[SITUACION].&amp;[" &amp; $C79 &amp; "]",
"[Base_Tarjetas].[TIPO]","[Base_Tarjetas].[TIPO].&amp;[" &amp; $C$1 &amp; "]")/1000,
0)</f>
        <v>0</v>
      </c>
      <c r="AW79" s="8">
        <f>IFERROR(
GETPIVOTDATA("[Base_Tarjetas].[Importe]",TDinamica_R!$A$3,
"[Base_Tarjetas].[PERIODO]","[Base_Tarjetas].[PERIODO].&amp;[" &amp; TEXT(AW$6,"yyyymm") &amp; "]",
"[Base_Tarjetas].[Metrica]","[Base_Tarjetas].[Metrica].&amp;[" &amp; $A79 &amp; "]",
"[Base_Tarjetas].[SEGMENTO_DESCRIP]","[Base_Tarjetas].[SEGMENTO_DESCRIP].&amp;[" &amp; $C$6 &amp; "]",
"[Base_Tarjetas].[SITUACION]","[Base_Tarjetas].[SITUACION].&amp;[" &amp; $C79 &amp; "]",
"[Base_Tarjetas].[TIPO]","[Base_Tarjetas].[TIPO].&amp;[" &amp; $C$1 &amp; "]")/1000,
0)</f>
        <v>0</v>
      </c>
      <c r="AX79" s="8">
        <f>IFERROR(
GETPIVOTDATA("[Base_Tarjetas].[Importe]",TDinamica_R!$A$3,
"[Base_Tarjetas].[PERIODO]","[Base_Tarjetas].[PERIODO].&amp;[" &amp; TEXT(AX$6,"yyyymm") &amp; "]",
"[Base_Tarjetas].[Metrica]","[Base_Tarjetas].[Metrica].&amp;[" &amp; $A79 &amp; "]",
"[Base_Tarjetas].[SEGMENTO_DESCRIP]","[Base_Tarjetas].[SEGMENTO_DESCRIP].&amp;[" &amp; $C$6 &amp; "]",
"[Base_Tarjetas].[SITUACION]","[Base_Tarjetas].[SITUACION].&amp;[" &amp; $C79 &amp; "]",
"[Base_Tarjetas].[TIPO]","[Base_Tarjetas].[TIPO].&amp;[" &amp; $C$1 &amp; "]")/1000,
0)</f>
        <v>0</v>
      </c>
      <c r="AY79" s="8">
        <f>IFERROR(
GETPIVOTDATA("[Base_Tarjetas].[Importe]",TDinamica_R!$A$3,
"[Base_Tarjetas].[PERIODO]","[Base_Tarjetas].[PERIODO].&amp;[" &amp; TEXT(AY$6,"yyyymm") &amp; "]",
"[Base_Tarjetas].[Metrica]","[Base_Tarjetas].[Metrica].&amp;[" &amp; $A79 &amp; "]",
"[Base_Tarjetas].[SEGMENTO_DESCRIP]","[Base_Tarjetas].[SEGMENTO_DESCRIP].&amp;[" &amp; $C$6 &amp; "]",
"[Base_Tarjetas].[SITUACION]","[Base_Tarjetas].[SITUACION].&amp;[" &amp; $C79 &amp; "]",
"[Base_Tarjetas].[TIPO]","[Base_Tarjetas].[TIPO].&amp;[" &amp; $C$1 &amp; "]")/1000,
0)</f>
        <v>0</v>
      </c>
      <c r="AZ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TEXT(AZ$6,"yyyymm") &amp; "]"),
0)</f>
        <v>0</v>
      </c>
      <c r="BA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TEXT(BA$6,"yyyymm") &amp; "]"),
0)</f>
        <v>0</v>
      </c>
      <c r="BB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TEXT(BB$6,"yyyymm") &amp; "]"),
0)</f>
        <v>0</v>
      </c>
      <c r="BC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TEXT(BC$6,"yyyymm") &amp; "]"),
0)</f>
        <v>0</v>
      </c>
      <c r="BD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TEXT(BD$6,"yyyymm") &amp; "]"),
0)</f>
        <v>0</v>
      </c>
      <c r="BE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TEXT(BE$6,"yyyymm") &amp; "]"),
0)</f>
        <v>0</v>
      </c>
      <c r="BF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TEXT(BF$6,"yyyymm") &amp; "]"),
0)</f>
        <v>0</v>
      </c>
      <c r="BG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TEXT(BG$6,"yyyymm") &amp; "]"),
0)</f>
        <v>0</v>
      </c>
      <c r="BH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TEXT(BH$6,"yyyymm") &amp; "]"),
0)</f>
        <v>0</v>
      </c>
      <c r="BI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TEXT(BI$6,"yyyymm") &amp; "]"),
0)</f>
        <v>0</v>
      </c>
      <c r="BJ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TEXT(BJ$6,"yyyymm") &amp; "]"),
0)</f>
        <v>0</v>
      </c>
      <c r="BK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TEXT(BK$6,"yyyymm") &amp; "]"),
0)</f>
        <v>0</v>
      </c>
      <c r="BO79" s="24">
        <f t="shared" ref="BO79:BT82" si="49">SUMIFS($D79:$BM79,$D$6:$BM$6,"&gt;="&amp;BO$2,$D$6:$BM$6,"&lt;="&amp;BO$6,$D$5:$BM$5,BO$5)</f>
        <v>0</v>
      </c>
      <c r="BP79" s="24">
        <f t="shared" si="49"/>
        <v>0</v>
      </c>
      <c r="BQ79" s="24">
        <f t="shared" si="49"/>
        <v>0</v>
      </c>
      <c r="BR79" s="24">
        <f t="shared" si="49"/>
        <v>0</v>
      </c>
      <c r="BS79" s="24">
        <f t="shared" si="49"/>
        <v>0</v>
      </c>
      <c r="BT79" s="24">
        <f t="shared" si="49"/>
        <v>0</v>
      </c>
    </row>
    <row r="80" spans="1:72" outlineLevel="1" x14ac:dyDescent="0.25">
      <c r="A80" s="11" t="s">
        <v>35</v>
      </c>
      <c r="C80" s="2"/>
      <c r="D80" s="8">
        <f>IFERROR(
GETPIVOTDATA("[Base_Tarjetas].[Importe]",TDinamica_R!$A$3,
"[Base_Tarjetas].[PERIODO]","[Base_Tarjetas].[PERIODO].&amp;[" &amp; TEXT(D$6,"yyyymm") &amp; "]",
"[Base_Tarjetas].[Metrica]","[Base_Tarjetas].[Metrica].&amp;[" &amp; $A80 &amp; "]",
"[Base_Tarjetas].[SEGMENTO_DESCRIP]","[Base_Tarjetas].[SEGMENTO_DESCRIP].&amp;[" &amp; $C$6 &amp; "]",
"[Base_Tarjetas].[SITUACION]","[Base_Tarjetas].[SITUACION].&amp;[" &amp; $C80 &amp; "]",
"[Base_Tarjetas].[TIPO]","[Base_Tarjetas].[TIPO].&amp;[" &amp; $C$1 &amp; "]")/1000,
0)</f>
        <v>0</v>
      </c>
      <c r="E80" s="8">
        <f>IFERROR(
GETPIVOTDATA("[Base_Tarjetas].[Importe]",TDinamica_R!$A$3,
"[Base_Tarjetas].[PERIODO]","[Base_Tarjetas].[PERIODO].&amp;[" &amp; TEXT(E$6,"yyyymm") &amp; "]",
"[Base_Tarjetas].[Metrica]","[Base_Tarjetas].[Metrica].&amp;[" &amp; $A80 &amp; "]",
"[Base_Tarjetas].[SEGMENTO_DESCRIP]","[Base_Tarjetas].[SEGMENTO_DESCRIP].&amp;[" &amp; $C$6 &amp; "]",
"[Base_Tarjetas].[SITUACION]","[Base_Tarjetas].[SITUACION].&amp;[" &amp; $C80 &amp; "]",
"[Base_Tarjetas].[TIPO]","[Base_Tarjetas].[TIPO].&amp;[" &amp; $C$1 &amp; "]")/1000,
0)</f>
        <v>0</v>
      </c>
      <c r="F80" s="8">
        <f>IFERROR(
GETPIVOTDATA("[Base_Tarjetas].[Importe]",TDinamica_R!$A$3,
"[Base_Tarjetas].[PERIODO]","[Base_Tarjetas].[PERIODO].&amp;[" &amp; TEXT(F$6,"yyyymm") &amp; "]",
"[Base_Tarjetas].[Metrica]","[Base_Tarjetas].[Metrica].&amp;[" &amp; $A80 &amp; "]",
"[Base_Tarjetas].[SEGMENTO_DESCRIP]","[Base_Tarjetas].[SEGMENTO_DESCRIP].&amp;[" &amp; $C$6 &amp; "]",
"[Base_Tarjetas].[SITUACION]","[Base_Tarjetas].[SITUACION].&amp;[" &amp; $C80 &amp; "]",
"[Base_Tarjetas].[TIPO]","[Base_Tarjetas].[TIPO].&amp;[" &amp; $C$1 &amp; "]")/1000,
0)</f>
        <v>0</v>
      </c>
      <c r="G80" s="8">
        <f>IFERROR(
GETPIVOTDATA("[Base_Tarjetas].[Importe]",TDinamica_R!$A$3,
"[Base_Tarjetas].[PERIODO]","[Base_Tarjetas].[PERIODO].&amp;[" &amp; TEXT(G$6,"yyyymm") &amp; "]",
"[Base_Tarjetas].[Metrica]","[Base_Tarjetas].[Metrica].&amp;[" &amp; $A80 &amp; "]",
"[Base_Tarjetas].[SEGMENTO_DESCRIP]","[Base_Tarjetas].[SEGMENTO_DESCRIP].&amp;[" &amp; $C$6 &amp; "]",
"[Base_Tarjetas].[SITUACION]","[Base_Tarjetas].[SITUACION].&amp;[" &amp; $C80 &amp; "]",
"[Base_Tarjetas].[TIPO]","[Base_Tarjetas].[TIPO].&amp;[" &amp; $C$1 &amp; "]")/1000,
0)</f>
        <v>0</v>
      </c>
      <c r="H80" s="8">
        <f>IFERROR(
GETPIVOTDATA("[Base_Tarjetas].[Importe]",TDinamica_R!$A$3,
"[Base_Tarjetas].[PERIODO]","[Base_Tarjetas].[PERIODO].&amp;[" &amp; TEXT(H$6,"yyyymm") &amp; "]",
"[Base_Tarjetas].[Metrica]","[Base_Tarjetas].[Metrica].&amp;[" &amp; $A80 &amp; "]",
"[Base_Tarjetas].[SEGMENTO_DESCRIP]","[Base_Tarjetas].[SEGMENTO_DESCRIP].&amp;[" &amp; $C$6 &amp; "]",
"[Base_Tarjetas].[SITUACION]","[Base_Tarjetas].[SITUACION].&amp;[" &amp; $C80 &amp; "]",
"[Base_Tarjetas].[TIPO]","[Base_Tarjetas].[TIPO].&amp;[" &amp; $C$1 &amp; "]")/1000,
0)</f>
        <v>0</v>
      </c>
      <c r="I80" s="8">
        <f>IFERROR(
GETPIVOTDATA("[Base_Tarjetas].[Importe]",TDinamica_R!$A$3,
"[Base_Tarjetas].[PERIODO]","[Base_Tarjetas].[PERIODO].&amp;[" &amp; TEXT(I$6,"yyyymm") &amp; "]",
"[Base_Tarjetas].[Metrica]","[Base_Tarjetas].[Metrica].&amp;[" &amp; $A80 &amp; "]",
"[Base_Tarjetas].[SEGMENTO_DESCRIP]","[Base_Tarjetas].[SEGMENTO_DESCRIP].&amp;[" &amp; $C$6 &amp; "]",
"[Base_Tarjetas].[SITUACION]","[Base_Tarjetas].[SITUACION].&amp;[" &amp; $C80 &amp; "]",
"[Base_Tarjetas].[TIPO]","[Base_Tarjetas].[TIPO].&amp;[" &amp; $C$1 &amp; "]")/1000,
0)</f>
        <v>0</v>
      </c>
      <c r="J80" s="8">
        <f>IFERROR(
GETPIVOTDATA("[Base_Tarjetas].[Importe]",TDinamica_R!$A$3,
"[Base_Tarjetas].[PERIODO]","[Base_Tarjetas].[PERIODO].&amp;[" &amp; TEXT(J$6,"yyyymm") &amp; "]",
"[Base_Tarjetas].[Metrica]","[Base_Tarjetas].[Metrica].&amp;[" &amp; $A80 &amp; "]",
"[Base_Tarjetas].[SEGMENTO_DESCRIP]","[Base_Tarjetas].[SEGMENTO_DESCRIP].&amp;[" &amp; $C$6 &amp; "]",
"[Base_Tarjetas].[SITUACION]","[Base_Tarjetas].[SITUACION].&amp;[" &amp; $C80 &amp; "]",
"[Base_Tarjetas].[TIPO]","[Base_Tarjetas].[TIPO].&amp;[" &amp; $C$1 &amp; "]")/1000,
0)</f>
        <v>0</v>
      </c>
      <c r="K80" s="8">
        <f>IFERROR(
GETPIVOTDATA("[Base_Tarjetas].[Importe]",TDinamica_R!$A$3,
"[Base_Tarjetas].[PERIODO]","[Base_Tarjetas].[PERIODO].&amp;[" &amp; TEXT(K$6,"yyyymm") &amp; "]",
"[Base_Tarjetas].[Metrica]","[Base_Tarjetas].[Metrica].&amp;[" &amp; $A80 &amp; "]",
"[Base_Tarjetas].[SEGMENTO_DESCRIP]","[Base_Tarjetas].[SEGMENTO_DESCRIP].&amp;[" &amp; $C$6 &amp; "]",
"[Base_Tarjetas].[SITUACION]","[Base_Tarjetas].[SITUACION].&amp;[" &amp; $C80 &amp; "]",
"[Base_Tarjetas].[TIPO]","[Base_Tarjetas].[TIPO].&amp;[" &amp; $C$1 &amp; "]")/1000,
0)</f>
        <v>0</v>
      </c>
      <c r="L80" s="8">
        <f>IFERROR(
GETPIVOTDATA("[Base_Tarjetas].[Importe]",TDinamica_R!$A$3,
"[Base_Tarjetas].[PERIODO]","[Base_Tarjetas].[PERIODO].&amp;[" &amp; TEXT(L$6,"yyyymm") &amp; "]",
"[Base_Tarjetas].[Metrica]","[Base_Tarjetas].[Metrica].&amp;[" &amp; $A80 &amp; "]",
"[Base_Tarjetas].[SEGMENTO_DESCRIP]","[Base_Tarjetas].[SEGMENTO_DESCRIP].&amp;[" &amp; $C$6 &amp; "]",
"[Base_Tarjetas].[SITUACION]","[Base_Tarjetas].[SITUACION].&amp;[" &amp; $C80 &amp; "]",
"[Base_Tarjetas].[TIPO]","[Base_Tarjetas].[TIPO].&amp;[" &amp; $C$1 &amp; "]")/1000,
0)</f>
        <v>0</v>
      </c>
      <c r="M80" s="8">
        <f>IFERROR(
GETPIVOTDATA("[Base_Tarjetas].[Importe]",TDinamica_R!$A$3,
"[Base_Tarjetas].[PERIODO]","[Base_Tarjetas].[PERIODO].&amp;[" &amp; TEXT(M$6,"yyyymm") &amp; "]",
"[Base_Tarjetas].[Metrica]","[Base_Tarjetas].[Metrica].&amp;[" &amp; $A80 &amp; "]",
"[Base_Tarjetas].[SEGMENTO_DESCRIP]","[Base_Tarjetas].[SEGMENTO_DESCRIP].&amp;[" &amp; $C$6 &amp; "]",
"[Base_Tarjetas].[SITUACION]","[Base_Tarjetas].[SITUACION].&amp;[" &amp; $C80 &amp; "]",
"[Base_Tarjetas].[TIPO]","[Base_Tarjetas].[TIPO].&amp;[" &amp; $C$1 &amp; "]")/1000,
0)</f>
        <v>0</v>
      </c>
      <c r="N80" s="8">
        <f>IFERROR(
GETPIVOTDATA("[Base_Tarjetas].[Importe]",TDinamica_R!$A$3,
"[Base_Tarjetas].[PERIODO]","[Base_Tarjetas].[PERIODO].&amp;[" &amp; TEXT(N$6,"yyyymm") &amp; "]",
"[Base_Tarjetas].[Metrica]","[Base_Tarjetas].[Metrica].&amp;[" &amp; $A80 &amp; "]",
"[Base_Tarjetas].[SEGMENTO_DESCRIP]","[Base_Tarjetas].[SEGMENTO_DESCRIP].&amp;[" &amp; $C$6 &amp; "]",
"[Base_Tarjetas].[SITUACION]","[Base_Tarjetas].[SITUACION].&amp;[" &amp; $C80 &amp; "]",
"[Base_Tarjetas].[TIPO]","[Base_Tarjetas].[TIPO].&amp;[" &amp; $C$1 &amp; "]")/1000,
0)</f>
        <v>0</v>
      </c>
      <c r="O80" s="8">
        <f>IFERROR(
GETPIVOTDATA("[Base_Tarjetas].[Importe]",TDinamica_R!$A$3,
"[Base_Tarjetas].[PERIODO]","[Base_Tarjetas].[PERIODO].&amp;[" &amp; TEXT(O$6,"yyyymm") &amp; "]",
"[Base_Tarjetas].[Metrica]","[Base_Tarjetas].[Metrica].&amp;[" &amp; $A80 &amp; "]",
"[Base_Tarjetas].[SEGMENTO_DESCRIP]","[Base_Tarjetas].[SEGMENTO_DESCRIP].&amp;[" &amp; $C$6 &amp; "]",
"[Base_Tarjetas].[SITUACION]","[Base_Tarjetas].[SITUACION].&amp;[" &amp; $C80 &amp; "]",
"[Base_Tarjetas].[TIPO]","[Base_Tarjetas].[TIPO].&amp;[" &amp; $C$1 &amp; "]")/1000,
0)</f>
        <v>0</v>
      </c>
      <c r="P80" s="8">
        <f>IFERROR(
GETPIVOTDATA("[Base_Tarjetas].[Importe]",TDinamica_R!$A$3,
"[Base_Tarjetas].[PERIODO]","[Base_Tarjetas].[PERIODO].&amp;[" &amp; TEXT(P$6,"yyyymm") &amp; "]",
"[Base_Tarjetas].[Metrica]","[Base_Tarjetas].[Metrica].&amp;[" &amp; $A80 &amp; "]",
"[Base_Tarjetas].[SEGMENTO_DESCRIP]","[Base_Tarjetas].[SEGMENTO_DESCRIP].&amp;[" &amp; $C$6 &amp; "]",
"[Base_Tarjetas].[SITUACION]","[Base_Tarjetas].[SITUACION].&amp;[" &amp; $C80 &amp; "]",
"[Base_Tarjetas].[TIPO]","[Base_Tarjetas].[TIPO].&amp;[" &amp; $C$1 &amp; "]")/1000,
0)</f>
        <v>0</v>
      </c>
      <c r="Q80" s="8">
        <f>IFERROR(
GETPIVOTDATA("[Base_Tarjetas].[Importe]",TDinamica_R!$A$3,
"[Base_Tarjetas].[PERIODO]","[Base_Tarjetas].[PERIODO].&amp;[" &amp; TEXT(Q$6,"yyyymm") &amp; "]",
"[Base_Tarjetas].[Metrica]","[Base_Tarjetas].[Metrica].&amp;[" &amp; $A80 &amp; "]",
"[Base_Tarjetas].[SEGMENTO_DESCRIP]","[Base_Tarjetas].[SEGMENTO_DESCRIP].&amp;[" &amp; $C$6 &amp; "]",
"[Base_Tarjetas].[SITUACION]","[Base_Tarjetas].[SITUACION].&amp;[" &amp; $C80 &amp; "]",
"[Base_Tarjetas].[TIPO]","[Base_Tarjetas].[TIPO].&amp;[" &amp; $C$1 &amp; "]")/1000,
0)</f>
        <v>0</v>
      </c>
      <c r="R80" s="8">
        <f>IFERROR(
GETPIVOTDATA("[Base_Tarjetas].[Importe]",TDinamica_R!$A$3,
"[Base_Tarjetas].[PERIODO]","[Base_Tarjetas].[PERIODO].&amp;[" &amp; TEXT(R$6,"yyyymm") &amp; "]",
"[Base_Tarjetas].[Metrica]","[Base_Tarjetas].[Metrica].&amp;[" &amp; $A80 &amp; "]",
"[Base_Tarjetas].[SEGMENTO_DESCRIP]","[Base_Tarjetas].[SEGMENTO_DESCRIP].&amp;[" &amp; $C$6 &amp; "]",
"[Base_Tarjetas].[SITUACION]","[Base_Tarjetas].[SITUACION].&amp;[" &amp; $C80 &amp; "]",
"[Base_Tarjetas].[TIPO]","[Base_Tarjetas].[TIPO].&amp;[" &amp; $C$1 &amp; "]")/1000,
0)</f>
        <v>0</v>
      </c>
      <c r="S80" s="8">
        <f>IFERROR(
GETPIVOTDATA("[Base_Tarjetas].[Importe]",TDinamica_R!$A$3,
"[Base_Tarjetas].[PERIODO]","[Base_Tarjetas].[PERIODO].&amp;[" &amp; TEXT(S$6,"yyyymm") &amp; "]",
"[Base_Tarjetas].[Metrica]","[Base_Tarjetas].[Metrica].&amp;[" &amp; $A80 &amp; "]",
"[Base_Tarjetas].[SEGMENTO_DESCRIP]","[Base_Tarjetas].[SEGMENTO_DESCRIP].&amp;[" &amp; $C$6 &amp; "]",
"[Base_Tarjetas].[SITUACION]","[Base_Tarjetas].[SITUACION].&amp;[" &amp; $C80 &amp; "]",
"[Base_Tarjetas].[TIPO]","[Base_Tarjetas].[TIPO].&amp;[" &amp; $C$1 &amp; "]")/1000,
0)</f>
        <v>0</v>
      </c>
      <c r="T80" s="8">
        <f>IFERROR(
GETPIVOTDATA("[Base_Tarjetas].[Importe]",TDinamica_R!$A$3,
"[Base_Tarjetas].[PERIODO]","[Base_Tarjetas].[PERIODO].&amp;[" &amp; TEXT(T$6,"yyyymm") &amp; "]",
"[Base_Tarjetas].[Metrica]","[Base_Tarjetas].[Metrica].&amp;[" &amp; $A80 &amp; "]",
"[Base_Tarjetas].[SEGMENTO_DESCRIP]","[Base_Tarjetas].[SEGMENTO_DESCRIP].&amp;[" &amp; $C$6 &amp; "]",
"[Base_Tarjetas].[SITUACION]","[Base_Tarjetas].[SITUACION].&amp;[" &amp; $C80 &amp; "]",
"[Base_Tarjetas].[TIPO]","[Base_Tarjetas].[TIPO].&amp;[" &amp; $C$1 &amp; "]")/1000,
0)</f>
        <v>0</v>
      </c>
      <c r="U80" s="8">
        <f>IFERROR(
GETPIVOTDATA("[Base_Tarjetas].[Importe]",TDinamica_R!$A$3,
"[Base_Tarjetas].[PERIODO]","[Base_Tarjetas].[PERIODO].&amp;[" &amp; TEXT(U$6,"yyyymm") &amp; "]",
"[Base_Tarjetas].[Metrica]","[Base_Tarjetas].[Metrica].&amp;[" &amp; $A80 &amp; "]",
"[Base_Tarjetas].[SEGMENTO_DESCRIP]","[Base_Tarjetas].[SEGMENTO_DESCRIP].&amp;[" &amp; $C$6 &amp; "]",
"[Base_Tarjetas].[SITUACION]","[Base_Tarjetas].[SITUACION].&amp;[" &amp; $C80 &amp; "]",
"[Base_Tarjetas].[TIPO]","[Base_Tarjetas].[TIPO].&amp;[" &amp; $C$1 &amp; "]")/1000,
0)</f>
        <v>0</v>
      </c>
      <c r="V80" s="8">
        <f>IFERROR(
GETPIVOTDATA("[Base_Tarjetas].[Importe]",TDinamica_R!$A$3,
"[Base_Tarjetas].[PERIODO]","[Base_Tarjetas].[PERIODO].&amp;[" &amp; TEXT(V$6,"yyyymm") &amp; "]",
"[Base_Tarjetas].[Metrica]","[Base_Tarjetas].[Metrica].&amp;[" &amp; $A80 &amp; "]",
"[Base_Tarjetas].[SEGMENTO_DESCRIP]","[Base_Tarjetas].[SEGMENTO_DESCRIP].&amp;[" &amp; $C$6 &amp; "]",
"[Base_Tarjetas].[SITUACION]","[Base_Tarjetas].[SITUACION].&amp;[" &amp; $C80 &amp; "]",
"[Base_Tarjetas].[TIPO]","[Base_Tarjetas].[TIPO].&amp;[" &amp; $C$1 &amp; "]")/1000,
0)</f>
        <v>0</v>
      </c>
      <c r="W80" s="8">
        <f>IFERROR(
GETPIVOTDATA("[Base_Tarjetas].[Importe]",TDinamica_R!$A$3,
"[Base_Tarjetas].[PERIODO]","[Base_Tarjetas].[PERIODO].&amp;[" &amp; TEXT(W$6,"yyyymm") &amp; "]",
"[Base_Tarjetas].[Metrica]","[Base_Tarjetas].[Metrica].&amp;[" &amp; $A80 &amp; "]",
"[Base_Tarjetas].[SEGMENTO_DESCRIP]","[Base_Tarjetas].[SEGMENTO_DESCRIP].&amp;[" &amp; $C$6 &amp; "]",
"[Base_Tarjetas].[SITUACION]","[Base_Tarjetas].[SITUACION].&amp;[" &amp; $C80 &amp; "]",
"[Base_Tarjetas].[TIPO]","[Base_Tarjetas].[TIPO].&amp;[" &amp; $C$1 &amp; "]")/1000,
0)</f>
        <v>0</v>
      </c>
      <c r="X80" s="8">
        <f>IFERROR(
GETPIVOTDATA("[Base_Tarjetas].[Importe]",TDinamica_R!$A$3,
"[Base_Tarjetas].[PERIODO]","[Base_Tarjetas].[PERIODO].&amp;[" &amp; TEXT(X$6,"yyyymm") &amp; "]",
"[Base_Tarjetas].[Metrica]","[Base_Tarjetas].[Metrica].&amp;[" &amp; $A80 &amp; "]",
"[Base_Tarjetas].[SEGMENTO_DESCRIP]","[Base_Tarjetas].[SEGMENTO_DESCRIP].&amp;[" &amp; $C$6 &amp; "]",
"[Base_Tarjetas].[SITUACION]","[Base_Tarjetas].[SITUACION].&amp;[" &amp; $C80 &amp; "]",
"[Base_Tarjetas].[TIPO]","[Base_Tarjetas].[TIPO].&amp;[" &amp; $C$1 &amp; "]")/1000,
0)</f>
        <v>0</v>
      </c>
      <c r="Y80" s="8">
        <f>IFERROR(
GETPIVOTDATA("[Base_Tarjetas].[Importe]",TDinamica_R!$A$3,
"[Base_Tarjetas].[PERIODO]","[Base_Tarjetas].[PERIODO].&amp;[" &amp; TEXT(Y$6,"yyyymm") &amp; "]",
"[Base_Tarjetas].[Metrica]","[Base_Tarjetas].[Metrica].&amp;[" &amp; $A80 &amp; "]",
"[Base_Tarjetas].[SEGMENTO_DESCRIP]","[Base_Tarjetas].[SEGMENTO_DESCRIP].&amp;[" &amp; $C$6 &amp; "]",
"[Base_Tarjetas].[SITUACION]","[Base_Tarjetas].[SITUACION].&amp;[" &amp; $C80 &amp; "]",
"[Base_Tarjetas].[TIPO]","[Base_Tarjetas].[TIPO].&amp;[" &amp; $C$1 &amp; "]")/1000,
0)</f>
        <v>0</v>
      </c>
      <c r="Z80" s="8">
        <f>IFERROR(
GETPIVOTDATA("[Base_Tarjetas].[Importe]",TDinamica_R!$A$3,
"[Base_Tarjetas].[PERIODO]","[Base_Tarjetas].[PERIODO].&amp;[" &amp; TEXT(Z$6,"yyyymm") &amp; "]",
"[Base_Tarjetas].[Metrica]","[Base_Tarjetas].[Metrica].&amp;[" &amp; $A80 &amp; "]",
"[Base_Tarjetas].[SEGMENTO_DESCRIP]","[Base_Tarjetas].[SEGMENTO_DESCRIP].&amp;[" &amp; $C$6 &amp; "]",
"[Base_Tarjetas].[SITUACION]","[Base_Tarjetas].[SITUACION].&amp;[" &amp; $C80 &amp; "]",
"[Base_Tarjetas].[TIPO]","[Base_Tarjetas].[TIPO].&amp;[" &amp; $C$1 &amp; "]")/1000,
0)</f>
        <v>0</v>
      </c>
      <c r="AA80" s="8">
        <f>IFERROR(
GETPIVOTDATA("[Base_Tarjetas].[Importe]",TDinamica_R!$A$3,
"[Base_Tarjetas].[PERIODO]","[Base_Tarjetas].[PERIODO].&amp;[" &amp; TEXT(AA$6,"yyyymm") &amp; "]",
"[Base_Tarjetas].[Metrica]","[Base_Tarjetas].[Metrica].&amp;[" &amp; $A80 &amp; "]",
"[Base_Tarjetas].[SEGMENTO_DESCRIP]","[Base_Tarjetas].[SEGMENTO_DESCRIP].&amp;[" &amp; $C$6 &amp; "]",
"[Base_Tarjetas].[SITUACION]","[Base_Tarjetas].[SITUACION].&amp;[" &amp; $C80 &amp; "]",
"[Base_Tarjetas].[TIPO]","[Base_Tarjetas].[TIPO].&amp;[" &amp; $C$1 &amp; "]")/1000,
0)</f>
        <v>0</v>
      </c>
      <c r="AB80" s="8">
        <f>IFERROR(
GETPIVOTDATA("[Base_Tarjetas].[Importe]",TDinamica_R!$A$3,
"[Base_Tarjetas].[PERIODO]","[Base_Tarjetas].[PERIODO].&amp;[" &amp; TEXT(AB$6,"yyyymm") &amp; "]",
"[Base_Tarjetas].[Metrica]","[Base_Tarjetas].[Metrica].&amp;[" &amp; $A80 &amp; "]",
"[Base_Tarjetas].[SEGMENTO_DESCRIP]","[Base_Tarjetas].[SEGMENTO_DESCRIP].&amp;[" &amp; $C$6 &amp; "]",
"[Base_Tarjetas].[SITUACION]","[Base_Tarjetas].[SITUACION].&amp;[" &amp; $C80 &amp; "]",
"[Base_Tarjetas].[TIPO]","[Base_Tarjetas].[TIPO].&amp;[" &amp; $C$1 &amp; "]")/1000,
0)</f>
        <v>0</v>
      </c>
      <c r="AC80" s="8">
        <f>IFERROR(
GETPIVOTDATA("[Base_Tarjetas].[Importe]",TDinamica_R!$A$3,
"[Base_Tarjetas].[PERIODO]","[Base_Tarjetas].[PERIODO].&amp;[" &amp; TEXT(AC$6,"yyyymm") &amp; "]",
"[Base_Tarjetas].[Metrica]","[Base_Tarjetas].[Metrica].&amp;[" &amp; $A80 &amp; "]",
"[Base_Tarjetas].[SEGMENTO_DESCRIP]","[Base_Tarjetas].[SEGMENTO_DESCRIP].&amp;[" &amp; $C$6 &amp; "]",
"[Base_Tarjetas].[SITUACION]","[Base_Tarjetas].[SITUACION].&amp;[" &amp; $C80 &amp; "]",
"[Base_Tarjetas].[TIPO]","[Base_Tarjetas].[TIPO].&amp;[" &amp; $C$1 &amp; "]")/1000,
0)</f>
        <v>0</v>
      </c>
      <c r="AD80" s="8">
        <f>IFERROR(
GETPIVOTDATA("[Base_Tarjetas].[Importe]",TDinamica_R!$A$3,
"[Base_Tarjetas].[PERIODO]","[Base_Tarjetas].[PERIODO].&amp;[" &amp; TEXT(AD$6,"yyyymm") &amp; "]",
"[Base_Tarjetas].[Metrica]","[Base_Tarjetas].[Metrica].&amp;[" &amp; $A80 &amp; "]",
"[Base_Tarjetas].[SEGMENTO_DESCRIP]","[Base_Tarjetas].[SEGMENTO_DESCRIP].&amp;[" &amp; $C$6 &amp; "]",
"[Base_Tarjetas].[SITUACION]","[Base_Tarjetas].[SITUACION].&amp;[" &amp; $C80 &amp; "]",
"[Base_Tarjetas].[TIPO]","[Base_Tarjetas].[TIPO].&amp;[" &amp; $C$1 &amp; "]")/1000,
0)</f>
        <v>0</v>
      </c>
      <c r="AE80" s="8">
        <f>IFERROR(
GETPIVOTDATA("[Base_Tarjetas].[Importe]",TDinamica_R!$A$3,
"[Base_Tarjetas].[PERIODO]","[Base_Tarjetas].[PERIODO].&amp;[" &amp; TEXT(AE$6,"yyyymm") &amp; "]",
"[Base_Tarjetas].[Metrica]","[Base_Tarjetas].[Metrica].&amp;[" &amp; $A80 &amp; "]",
"[Base_Tarjetas].[SEGMENTO_DESCRIP]","[Base_Tarjetas].[SEGMENTO_DESCRIP].&amp;[" &amp; $C$6 &amp; "]",
"[Base_Tarjetas].[SITUACION]","[Base_Tarjetas].[SITUACION].&amp;[" &amp; $C80 &amp; "]",
"[Base_Tarjetas].[TIPO]","[Base_Tarjetas].[TIPO].&amp;[" &amp; $C$1 &amp; "]")/1000,
0)</f>
        <v>0</v>
      </c>
      <c r="AF80" s="8">
        <f>IFERROR(
GETPIVOTDATA("[Base_Tarjetas].[Importe]",TDinamica_R!$A$3,
"[Base_Tarjetas].[PERIODO]","[Base_Tarjetas].[PERIODO].&amp;[" &amp; TEXT(AF$6,"yyyymm") &amp; "]",
"[Base_Tarjetas].[Metrica]","[Base_Tarjetas].[Metrica].&amp;[" &amp; $A80 &amp; "]",
"[Base_Tarjetas].[SEGMENTO_DESCRIP]","[Base_Tarjetas].[SEGMENTO_DESCRIP].&amp;[" &amp; $C$6 &amp; "]",
"[Base_Tarjetas].[SITUACION]","[Base_Tarjetas].[SITUACION].&amp;[" &amp; $C80 &amp; "]",
"[Base_Tarjetas].[TIPO]","[Base_Tarjetas].[TIPO].&amp;[" &amp; $C$1 &amp; "]")/1000,
0)</f>
        <v>0</v>
      </c>
      <c r="AG80" s="8">
        <f>IFERROR(
GETPIVOTDATA("[Base_Tarjetas].[Importe]",TDinamica_R!$A$3,
"[Base_Tarjetas].[PERIODO]","[Base_Tarjetas].[PERIODO].&amp;[" &amp; TEXT(AG$6,"yyyymm") &amp; "]",
"[Base_Tarjetas].[Metrica]","[Base_Tarjetas].[Metrica].&amp;[" &amp; $A80 &amp; "]",
"[Base_Tarjetas].[SEGMENTO_DESCRIP]","[Base_Tarjetas].[SEGMENTO_DESCRIP].&amp;[" &amp; $C$6 &amp; "]",
"[Base_Tarjetas].[SITUACION]","[Base_Tarjetas].[SITUACION].&amp;[" &amp; $C80 &amp; "]",
"[Base_Tarjetas].[TIPO]","[Base_Tarjetas].[TIPO].&amp;[" &amp; $C$1 &amp; "]")/1000,
0)</f>
        <v>0</v>
      </c>
      <c r="AH80" s="8">
        <f>IFERROR(
GETPIVOTDATA("[Base_Tarjetas].[Importe]",TDinamica_R!$A$3,
"[Base_Tarjetas].[PERIODO]","[Base_Tarjetas].[PERIODO].&amp;[" &amp; TEXT(AH$6,"yyyymm") &amp; "]",
"[Base_Tarjetas].[Metrica]","[Base_Tarjetas].[Metrica].&amp;[" &amp; $A80 &amp; "]",
"[Base_Tarjetas].[SEGMENTO_DESCRIP]","[Base_Tarjetas].[SEGMENTO_DESCRIP].&amp;[" &amp; $C$6 &amp; "]",
"[Base_Tarjetas].[SITUACION]","[Base_Tarjetas].[SITUACION].&amp;[" &amp; $C80 &amp; "]",
"[Base_Tarjetas].[TIPO]","[Base_Tarjetas].[TIPO].&amp;[" &amp; $C$1 &amp; "]")/1000,
0)</f>
        <v>0</v>
      </c>
      <c r="AI80" s="8">
        <f>IFERROR(
GETPIVOTDATA("[Base_Tarjetas].[Importe]",TDinamica_R!$A$3,
"[Base_Tarjetas].[PERIODO]","[Base_Tarjetas].[PERIODO].&amp;[" &amp; TEXT(AI$6,"yyyymm") &amp; "]",
"[Base_Tarjetas].[Metrica]","[Base_Tarjetas].[Metrica].&amp;[" &amp; $A80 &amp; "]",
"[Base_Tarjetas].[SEGMENTO_DESCRIP]","[Base_Tarjetas].[SEGMENTO_DESCRIP].&amp;[" &amp; $C$6 &amp; "]",
"[Base_Tarjetas].[SITUACION]","[Base_Tarjetas].[SITUACION].&amp;[" &amp; $C80 &amp; "]",
"[Base_Tarjetas].[TIPO]","[Base_Tarjetas].[TIPO].&amp;[" &amp; $C$1 &amp; "]")/1000,
0)</f>
        <v>0</v>
      </c>
      <c r="AJ80" s="8">
        <f>IFERROR(
GETPIVOTDATA("[Base_Tarjetas].[Importe]",TDinamica_R!$A$3,
"[Base_Tarjetas].[PERIODO]","[Base_Tarjetas].[PERIODO].&amp;[" &amp; TEXT(AJ$6,"yyyymm") &amp; "]",
"[Base_Tarjetas].[Metrica]","[Base_Tarjetas].[Metrica].&amp;[" &amp; $A80 &amp; "]",
"[Base_Tarjetas].[SEGMENTO_DESCRIP]","[Base_Tarjetas].[SEGMENTO_DESCRIP].&amp;[" &amp; $C$6 &amp; "]",
"[Base_Tarjetas].[SITUACION]","[Base_Tarjetas].[SITUACION].&amp;[" &amp; $C80 &amp; "]",
"[Base_Tarjetas].[TIPO]","[Base_Tarjetas].[TIPO].&amp;[" &amp; $C$1 &amp; "]")/1000,
0)</f>
        <v>0</v>
      </c>
      <c r="AK80" s="8">
        <f>IFERROR(
GETPIVOTDATA("[Base_Tarjetas].[Importe]",TDinamica_R!$A$3,
"[Base_Tarjetas].[PERIODO]","[Base_Tarjetas].[PERIODO].&amp;[" &amp; TEXT(AK$6,"yyyymm") &amp; "]",
"[Base_Tarjetas].[Metrica]","[Base_Tarjetas].[Metrica].&amp;[" &amp; $A80 &amp; "]",
"[Base_Tarjetas].[SEGMENTO_DESCRIP]","[Base_Tarjetas].[SEGMENTO_DESCRIP].&amp;[" &amp; $C$6 &amp; "]",
"[Base_Tarjetas].[SITUACION]","[Base_Tarjetas].[SITUACION].&amp;[" &amp; $C80 &amp; "]",
"[Base_Tarjetas].[TIPO]","[Base_Tarjetas].[TIPO].&amp;[" &amp; $C$1 &amp; "]")/1000,
0)</f>
        <v>0</v>
      </c>
      <c r="AL80" s="8">
        <f>IFERROR(
GETPIVOTDATA("[Base_Tarjetas].[Importe]",TDinamica_R!$A$3,
"[Base_Tarjetas].[PERIODO]","[Base_Tarjetas].[PERIODO].&amp;[" &amp; TEXT(AL$6,"yyyymm") &amp; "]",
"[Base_Tarjetas].[Metrica]","[Base_Tarjetas].[Metrica].&amp;[" &amp; $A80 &amp; "]",
"[Base_Tarjetas].[SEGMENTO_DESCRIP]","[Base_Tarjetas].[SEGMENTO_DESCRIP].&amp;[" &amp; $C$6 &amp; "]",
"[Base_Tarjetas].[SITUACION]","[Base_Tarjetas].[SITUACION].&amp;[" &amp; $C80 &amp; "]",
"[Base_Tarjetas].[TIPO]","[Base_Tarjetas].[TIPO].&amp;[" &amp; $C$1 &amp; "]")/1000,
0)</f>
        <v>0</v>
      </c>
      <c r="AM80" s="8">
        <f>IFERROR(
GETPIVOTDATA("[Base_Tarjetas].[Importe]",TDinamica_R!$A$3,
"[Base_Tarjetas].[PERIODO]","[Base_Tarjetas].[PERIODO].&amp;[" &amp; TEXT(AM$6,"yyyymm") &amp; "]",
"[Base_Tarjetas].[Metrica]","[Base_Tarjetas].[Metrica].&amp;[" &amp; $A80 &amp; "]",
"[Base_Tarjetas].[SEGMENTO_DESCRIP]","[Base_Tarjetas].[SEGMENTO_DESCRIP].&amp;[" &amp; $C$6 &amp; "]",
"[Base_Tarjetas].[SITUACION]","[Base_Tarjetas].[SITUACION].&amp;[" &amp; $C80 &amp; "]",
"[Base_Tarjetas].[TIPO]","[Base_Tarjetas].[TIPO].&amp;[" &amp; $C$1 &amp; "]")/1000,
0)</f>
        <v>0</v>
      </c>
      <c r="AN80" s="8">
        <f>IFERROR(
GETPIVOTDATA("[Base_Tarjetas].[Importe]",TDinamica_R!$A$3,
"[Base_Tarjetas].[PERIODO]","[Base_Tarjetas].[PERIODO].&amp;[" &amp; TEXT(AN$6,"yyyymm") &amp; "]",
"[Base_Tarjetas].[Metrica]","[Base_Tarjetas].[Metrica].&amp;[" &amp; $A80 &amp; "]",
"[Base_Tarjetas].[SEGMENTO_DESCRIP]","[Base_Tarjetas].[SEGMENTO_DESCRIP].&amp;[" &amp; $C$6 &amp; "]",
"[Base_Tarjetas].[SITUACION]","[Base_Tarjetas].[SITUACION].&amp;[" &amp; $C80 &amp; "]",
"[Base_Tarjetas].[TIPO]","[Base_Tarjetas].[TIPO].&amp;[" &amp; $C$1 &amp; "]")/1000,
0)</f>
        <v>0</v>
      </c>
      <c r="AO80" s="8">
        <f>IFERROR(
GETPIVOTDATA("[Base_Tarjetas].[Importe]",TDinamica_R!$A$3,
"[Base_Tarjetas].[PERIODO]","[Base_Tarjetas].[PERIODO].&amp;[" &amp; TEXT(AO$6,"yyyymm") &amp; "]",
"[Base_Tarjetas].[Metrica]","[Base_Tarjetas].[Metrica].&amp;[" &amp; $A80 &amp; "]",
"[Base_Tarjetas].[SEGMENTO_DESCRIP]","[Base_Tarjetas].[SEGMENTO_DESCRIP].&amp;[" &amp; $C$6 &amp; "]",
"[Base_Tarjetas].[SITUACION]","[Base_Tarjetas].[SITUACION].&amp;[" &amp; $C80 &amp; "]",
"[Base_Tarjetas].[TIPO]","[Base_Tarjetas].[TIPO].&amp;[" &amp; $C$1 &amp; "]")/1000,
0)</f>
        <v>0</v>
      </c>
      <c r="AP80" s="8">
        <f>IFERROR(
GETPIVOTDATA("[Base_Tarjetas].[Importe]",TDinamica_R!$A$3,
"[Base_Tarjetas].[PERIODO]","[Base_Tarjetas].[PERIODO].&amp;[" &amp; TEXT(AP$6,"yyyymm") &amp; "]",
"[Base_Tarjetas].[Metrica]","[Base_Tarjetas].[Metrica].&amp;[" &amp; $A80 &amp; "]",
"[Base_Tarjetas].[SEGMENTO_DESCRIP]","[Base_Tarjetas].[SEGMENTO_DESCRIP].&amp;[" &amp; $C$6 &amp; "]",
"[Base_Tarjetas].[SITUACION]","[Base_Tarjetas].[SITUACION].&amp;[" &amp; $C80 &amp; "]",
"[Base_Tarjetas].[TIPO]","[Base_Tarjetas].[TIPO].&amp;[" &amp; $C$1 &amp; "]")/1000,
0)</f>
        <v>0</v>
      </c>
      <c r="AQ80" s="8">
        <f>IFERROR(
GETPIVOTDATA("[Base_Tarjetas].[Importe]",TDinamica_R!$A$3,
"[Base_Tarjetas].[PERIODO]","[Base_Tarjetas].[PERIODO].&amp;[" &amp; TEXT(AQ$6,"yyyymm") &amp; "]",
"[Base_Tarjetas].[Metrica]","[Base_Tarjetas].[Metrica].&amp;[" &amp; $A80 &amp; "]",
"[Base_Tarjetas].[SEGMENTO_DESCRIP]","[Base_Tarjetas].[SEGMENTO_DESCRIP].&amp;[" &amp; $C$6 &amp; "]",
"[Base_Tarjetas].[SITUACION]","[Base_Tarjetas].[SITUACION].&amp;[" &amp; $C80 &amp; "]",
"[Base_Tarjetas].[TIPO]","[Base_Tarjetas].[TIPO].&amp;[" &amp; $C$1 &amp; "]")/1000,
0)</f>
        <v>0</v>
      </c>
      <c r="AR80" s="8">
        <f>IFERROR(
GETPIVOTDATA("[Base_Tarjetas].[Importe]",TDinamica_R!$A$3,
"[Base_Tarjetas].[PERIODO]","[Base_Tarjetas].[PERIODO].&amp;[" &amp; TEXT(AR$6,"yyyymm") &amp; "]",
"[Base_Tarjetas].[Metrica]","[Base_Tarjetas].[Metrica].&amp;[" &amp; $A80 &amp; "]",
"[Base_Tarjetas].[SEGMENTO_DESCRIP]","[Base_Tarjetas].[SEGMENTO_DESCRIP].&amp;[" &amp; $C$6 &amp; "]",
"[Base_Tarjetas].[SITUACION]","[Base_Tarjetas].[SITUACION].&amp;[" &amp; $C80 &amp; "]",
"[Base_Tarjetas].[TIPO]","[Base_Tarjetas].[TIPO].&amp;[" &amp; $C$1 &amp; "]")/1000,
0)</f>
        <v>0</v>
      </c>
      <c r="AS80" s="8">
        <f>IFERROR(
GETPIVOTDATA("[Base_Tarjetas].[Importe]",TDinamica_R!$A$3,
"[Base_Tarjetas].[PERIODO]","[Base_Tarjetas].[PERIODO].&amp;[" &amp; TEXT(AS$6,"yyyymm") &amp; "]",
"[Base_Tarjetas].[Metrica]","[Base_Tarjetas].[Metrica].&amp;[" &amp; $A80 &amp; "]",
"[Base_Tarjetas].[SEGMENTO_DESCRIP]","[Base_Tarjetas].[SEGMENTO_DESCRIP].&amp;[" &amp; $C$6 &amp; "]",
"[Base_Tarjetas].[SITUACION]","[Base_Tarjetas].[SITUACION].&amp;[" &amp; $C80 &amp; "]",
"[Base_Tarjetas].[TIPO]","[Base_Tarjetas].[TIPO].&amp;[" &amp; $C$1 &amp; "]")/1000,
0)</f>
        <v>0</v>
      </c>
      <c r="AT80" s="8">
        <f>IFERROR(
GETPIVOTDATA("[Base_Tarjetas].[Importe]",TDinamica_R!$A$3,
"[Base_Tarjetas].[PERIODO]","[Base_Tarjetas].[PERIODO].&amp;[" &amp; TEXT(AT$6,"yyyymm") &amp; "]",
"[Base_Tarjetas].[Metrica]","[Base_Tarjetas].[Metrica].&amp;[" &amp; $A80 &amp; "]",
"[Base_Tarjetas].[SEGMENTO_DESCRIP]","[Base_Tarjetas].[SEGMENTO_DESCRIP].&amp;[" &amp; $C$6 &amp; "]",
"[Base_Tarjetas].[SITUACION]","[Base_Tarjetas].[SITUACION].&amp;[" &amp; $C80 &amp; "]",
"[Base_Tarjetas].[TIPO]","[Base_Tarjetas].[TIPO].&amp;[" &amp; $C$1 &amp; "]")/1000,
0)</f>
        <v>0</v>
      </c>
      <c r="AU80" s="8">
        <f>IFERROR(
GETPIVOTDATA("[Base_Tarjetas].[Importe]",TDinamica_R!$A$3,
"[Base_Tarjetas].[PERIODO]","[Base_Tarjetas].[PERIODO].&amp;[" &amp; TEXT(AU$6,"yyyymm") &amp; "]",
"[Base_Tarjetas].[Metrica]","[Base_Tarjetas].[Metrica].&amp;[" &amp; $A80 &amp; "]",
"[Base_Tarjetas].[SEGMENTO_DESCRIP]","[Base_Tarjetas].[SEGMENTO_DESCRIP].&amp;[" &amp; $C$6 &amp; "]",
"[Base_Tarjetas].[SITUACION]","[Base_Tarjetas].[SITUACION].&amp;[" &amp; $C80 &amp; "]",
"[Base_Tarjetas].[TIPO]","[Base_Tarjetas].[TIPO].&amp;[" &amp; $C$1 &amp; "]")/1000,
0)</f>
        <v>0</v>
      </c>
      <c r="AV80" s="8">
        <f>IFERROR(
GETPIVOTDATA("[Base_Tarjetas].[Importe]",TDinamica_R!$A$3,
"[Base_Tarjetas].[PERIODO]","[Base_Tarjetas].[PERIODO].&amp;[" &amp; TEXT(AV$6,"yyyymm") &amp; "]",
"[Base_Tarjetas].[Metrica]","[Base_Tarjetas].[Metrica].&amp;[" &amp; $A80 &amp; "]",
"[Base_Tarjetas].[SEGMENTO_DESCRIP]","[Base_Tarjetas].[SEGMENTO_DESCRIP].&amp;[" &amp; $C$6 &amp; "]",
"[Base_Tarjetas].[SITUACION]","[Base_Tarjetas].[SITUACION].&amp;[" &amp; $C80 &amp; "]",
"[Base_Tarjetas].[TIPO]","[Base_Tarjetas].[TIPO].&amp;[" &amp; $C$1 &amp; "]")/1000,
0)</f>
        <v>0</v>
      </c>
      <c r="AW80" s="8">
        <f>IFERROR(
GETPIVOTDATA("[Base_Tarjetas].[Importe]",TDinamica_R!$A$3,
"[Base_Tarjetas].[PERIODO]","[Base_Tarjetas].[PERIODO].&amp;[" &amp; TEXT(AW$6,"yyyymm") &amp; "]",
"[Base_Tarjetas].[Metrica]","[Base_Tarjetas].[Metrica].&amp;[" &amp; $A80 &amp; "]",
"[Base_Tarjetas].[SEGMENTO_DESCRIP]","[Base_Tarjetas].[SEGMENTO_DESCRIP].&amp;[" &amp; $C$6 &amp; "]",
"[Base_Tarjetas].[SITUACION]","[Base_Tarjetas].[SITUACION].&amp;[" &amp; $C80 &amp; "]",
"[Base_Tarjetas].[TIPO]","[Base_Tarjetas].[TIPO].&amp;[" &amp; $C$1 &amp; "]")/1000,
0)</f>
        <v>0</v>
      </c>
      <c r="AX80" s="8">
        <f>IFERROR(
GETPIVOTDATA("[Base_Tarjetas].[Importe]",TDinamica_R!$A$3,
"[Base_Tarjetas].[PERIODO]","[Base_Tarjetas].[PERIODO].&amp;[" &amp; TEXT(AX$6,"yyyymm") &amp; "]",
"[Base_Tarjetas].[Metrica]","[Base_Tarjetas].[Metrica].&amp;[" &amp; $A80 &amp; "]",
"[Base_Tarjetas].[SEGMENTO_DESCRIP]","[Base_Tarjetas].[SEGMENTO_DESCRIP].&amp;[" &amp; $C$6 &amp; "]",
"[Base_Tarjetas].[SITUACION]","[Base_Tarjetas].[SITUACION].&amp;[" &amp; $C80 &amp; "]",
"[Base_Tarjetas].[TIPO]","[Base_Tarjetas].[TIPO].&amp;[" &amp; $C$1 &amp; "]")/1000,
0)</f>
        <v>0</v>
      </c>
      <c r="AY80" s="8">
        <f>IFERROR(
GETPIVOTDATA("[Base_Tarjetas].[Importe]",TDinamica_R!$A$3,
"[Base_Tarjetas].[PERIODO]","[Base_Tarjetas].[PERIODO].&amp;[" &amp; TEXT(AY$6,"yyyymm") &amp; "]",
"[Base_Tarjetas].[Metrica]","[Base_Tarjetas].[Metrica].&amp;[" &amp; $A80 &amp; "]",
"[Base_Tarjetas].[SEGMENTO_DESCRIP]","[Base_Tarjetas].[SEGMENTO_DESCRIP].&amp;[" &amp; $C$6 &amp; "]",
"[Base_Tarjetas].[SITUACION]","[Base_Tarjetas].[SITUACION].&amp;[" &amp; $C80 &amp; "]",
"[Base_Tarjetas].[TIPO]","[Base_Tarjetas].[TIPO].&amp;[" &amp; $C$1 &amp; "]")/1000,
0)</f>
        <v>0</v>
      </c>
      <c r="AZ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TEXT(AZ$6,"yyyymm") &amp; "]"),
0)</f>
        <v>0</v>
      </c>
      <c r="BA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TEXT(BA$6,"yyyymm") &amp; "]"),
0)</f>
        <v>0</v>
      </c>
      <c r="BB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TEXT(BB$6,"yyyymm") &amp; "]"),
0)</f>
        <v>0</v>
      </c>
      <c r="BC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TEXT(BC$6,"yyyymm") &amp; "]"),
0)</f>
        <v>0</v>
      </c>
      <c r="BD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TEXT(BD$6,"yyyymm") &amp; "]"),
0)</f>
        <v>0</v>
      </c>
      <c r="BE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TEXT(BE$6,"yyyymm") &amp; "]"),
0)</f>
        <v>0</v>
      </c>
      <c r="BF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TEXT(BF$6,"yyyymm") &amp; "]"),
0)</f>
        <v>0</v>
      </c>
      <c r="BG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TEXT(BG$6,"yyyymm") &amp; "]"),
0)</f>
        <v>0</v>
      </c>
      <c r="BH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TEXT(BH$6,"yyyymm") &amp; "]"),
0)</f>
        <v>0</v>
      </c>
      <c r="BI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TEXT(BI$6,"yyyymm") &amp; "]"),
0)</f>
        <v>0</v>
      </c>
      <c r="BJ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TEXT(BJ$6,"yyyymm") &amp; "]"),
0)</f>
        <v>0</v>
      </c>
      <c r="BK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TEXT(BK$6,"yyyymm") &amp; "]"),
0)</f>
        <v>0</v>
      </c>
      <c r="BO80" s="24">
        <f t="shared" si="49"/>
        <v>0</v>
      </c>
      <c r="BP80" s="24">
        <f t="shared" si="49"/>
        <v>0</v>
      </c>
      <c r="BQ80" s="24">
        <f t="shared" si="49"/>
        <v>0</v>
      </c>
      <c r="BR80" s="24">
        <f t="shared" si="49"/>
        <v>0</v>
      </c>
      <c r="BS80" s="24">
        <f t="shared" si="49"/>
        <v>0</v>
      </c>
      <c r="BT80" s="24">
        <f t="shared" si="49"/>
        <v>0</v>
      </c>
    </row>
    <row r="81" spans="1:72" outlineLevel="1" x14ac:dyDescent="0.25">
      <c r="A81" s="11" t="s">
        <v>35</v>
      </c>
      <c r="C81" s="2"/>
      <c r="D81" s="8">
        <f>IFERROR(
GETPIVOTDATA("[Base_Tarjetas].[Importe]",TDinamica_R!$A$3,
"[Base_Tarjetas].[PERIODO]","[Base_Tarjetas].[PERIODO].&amp;[" &amp; TEXT(D$6,"yyyymm") &amp; "]",
"[Base_Tarjetas].[Metrica]","[Base_Tarjetas].[Metrica].&amp;[" &amp; $A81 &amp; "]",
"[Base_Tarjetas].[SEGMENTO_DESCRIP]","[Base_Tarjetas].[SEGMENTO_DESCRIP].&amp;[" &amp; $C$6 &amp; "]",
"[Base_Tarjetas].[SITUACION]","[Base_Tarjetas].[SITUACION].&amp;[" &amp; $C81 &amp; "]",
"[Base_Tarjetas].[TIPO]","[Base_Tarjetas].[TIPO].&amp;[" &amp; $C$1 &amp; "]")/1000,
0)</f>
        <v>0</v>
      </c>
      <c r="E81" s="8">
        <f>IFERROR(
GETPIVOTDATA("[Base_Tarjetas].[Importe]",TDinamica_R!$A$3,
"[Base_Tarjetas].[PERIODO]","[Base_Tarjetas].[PERIODO].&amp;[" &amp; TEXT(E$6,"yyyymm") &amp; "]",
"[Base_Tarjetas].[Metrica]","[Base_Tarjetas].[Metrica].&amp;[" &amp; $A81 &amp; "]",
"[Base_Tarjetas].[SEGMENTO_DESCRIP]","[Base_Tarjetas].[SEGMENTO_DESCRIP].&amp;[" &amp; $C$6 &amp; "]",
"[Base_Tarjetas].[SITUACION]","[Base_Tarjetas].[SITUACION].&amp;[" &amp; $C81 &amp; "]",
"[Base_Tarjetas].[TIPO]","[Base_Tarjetas].[TIPO].&amp;[" &amp; $C$1 &amp; "]")/1000,
0)</f>
        <v>0</v>
      </c>
      <c r="F81" s="8">
        <f>IFERROR(
GETPIVOTDATA("[Base_Tarjetas].[Importe]",TDinamica_R!$A$3,
"[Base_Tarjetas].[PERIODO]","[Base_Tarjetas].[PERIODO].&amp;[" &amp; TEXT(F$6,"yyyymm") &amp; "]",
"[Base_Tarjetas].[Metrica]","[Base_Tarjetas].[Metrica].&amp;[" &amp; $A81 &amp; "]",
"[Base_Tarjetas].[SEGMENTO_DESCRIP]","[Base_Tarjetas].[SEGMENTO_DESCRIP].&amp;[" &amp; $C$6 &amp; "]",
"[Base_Tarjetas].[SITUACION]","[Base_Tarjetas].[SITUACION].&amp;[" &amp; $C81 &amp; "]",
"[Base_Tarjetas].[TIPO]","[Base_Tarjetas].[TIPO].&amp;[" &amp; $C$1 &amp; "]")/1000,
0)</f>
        <v>0</v>
      </c>
      <c r="G81" s="8">
        <f>IFERROR(
GETPIVOTDATA("[Base_Tarjetas].[Importe]",TDinamica_R!$A$3,
"[Base_Tarjetas].[PERIODO]","[Base_Tarjetas].[PERIODO].&amp;[" &amp; TEXT(G$6,"yyyymm") &amp; "]",
"[Base_Tarjetas].[Metrica]","[Base_Tarjetas].[Metrica].&amp;[" &amp; $A81 &amp; "]",
"[Base_Tarjetas].[SEGMENTO_DESCRIP]","[Base_Tarjetas].[SEGMENTO_DESCRIP].&amp;[" &amp; $C$6 &amp; "]",
"[Base_Tarjetas].[SITUACION]","[Base_Tarjetas].[SITUACION].&amp;[" &amp; $C81 &amp; "]",
"[Base_Tarjetas].[TIPO]","[Base_Tarjetas].[TIPO].&amp;[" &amp; $C$1 &amp; "]")/1000,
0)</f>
        <v>0</v>
      </c>
      <c r="H81" s="8">
        <f>IFERROR(
GETPIVOTDATA("[Base_Tarjetas].[Importe]",TDinamica_R!$A$3,
"[Base_Tarjetas].[PERIODO]","[Base_Tarjetas].[PERIODO].&amp;[" &amp; TEXT(H$6,"yyyymm") &amp; "]",
"[Base_Tarjetas].[Metrica]","[Base_Tarjetas].[Metrica].&amp;[" &amp; $A81 &amp; "]",
"[Base_Tarjetas].[SEGMENTO_DESCRIP]","[Base_Tarjetas].[SEGMENTO_DESCRIP].&amp;[" &amp; $C$6 &amp; "]",
"[Base_Tarjetas].[SITUACION]","[Base_Tarjetas].[SITUACION].&amp;[" &amp; $C81 &amp; "]",
"[Base_Tarjetas].[TIPO]","[Base_Tarjetas].[TIPO].&amp;[" &amp; $C$1 &amp; "]")/1000,
0)</f>
        <v>0</v>
      </c>
      <c r="I81" s="8">
        <f>IFERROR(
GETPIVOTDATA("[Base_Tarjetas].[Importe]",TDinamica_R!$A$3,
"[Base_Tarjetas].[PERIODO]","[Base_Tarjetas].[PERIODO].&amp;[" &amp; TEXT(I$6,"yyyymm") &amp; "]",
"[Base_Tarjetas].[Metrica]","[Base_Tarjetas].[Metrica].&amp;[" &amp; $A81 &amp; "]",
"[Base_Tarjetas].[SEGMENTO_DESCRIP]","[Base_Tarjetas].[SEGMENTO_DESCRIP].&amp;[" &amp; $C$6 &amp; "]",
"[Base_Tarjetas].[SITUACION]","[Base_Tarjetas].[SITUACION].&amp;[" &amp; $C81 &amp; "]",
"[Base_Tarjetas].[TIPO]","[Base_Tarjetas].[TIPO].&amp;[" &amp; $C$1 &amp; "]")/1000,
0)</f>
        <v>0</v>
      </c>
      <c r="J81" s="8">
        <f>IFERROR(
GETPIVOTDATA("[Base_Tarjetas].[Importe]",TDinamica_R!$A$3,
"[Base_Tarjetas].[PERIODO]","[Base_Tarjetas].[PERIODO].&amp;[" &amp; TEXT(J$6,"yyyymm") &amp; "]",
"[Base_Tarjetas].[Metrica]","[Base_Tarjetas].[Metrica].&amp;[" &amp; $A81 &amp; "]",
"[Base_Tarjetas].[SEGMENTO_DESCRIP]","[Base_Tarjetas].[SEGMENTO_DESCRIP].&amp;[" &amp; $C$6 &amp; "]",
"[Base_Tarjetas].[SITUACION]","[Base_Tarjetas].[SITUACION].&amp;[" &amp; $C81 &amp; "]",
"[Base_Tarjetas].[TIPO]","[Base_Tarjetas].[TIPO].&amp;[" &amp; $C$1 &amp; "]")/1000,
0)</f>
        <v>0</v>
      </c>
      <c r="K81" s="8">
        <f>IFERROR(
GETPIVOTDATA("[Base_Tarjetas].[Importe]",TDinamica_R!$A$3,
"[Base_Tarjetas].[PERIODO]","[Base_Tarjetas].[PERIODO].&amp;[" &amp; TEXT(K$6,"yyyymm") &amp; "]",
"[Base_Tarjetas].[Metrica]","[Base_Tarjetas].[Metrica].&amp;[" &amp; $A81 &amp; "]",
"[Base_Tarjetas].[SEGMENTO_DESCRIP]","[Base_Tarjetas].[SEGMENTO_DESCRIP].&amp;[" &amp; $C$6 &amp; "]",
"[Base_Tarjetas].[SITUACION]","[Base_Tarjetas].[SITUACION].&amp;[" &amp; $C81 &amp; "]",
"[Base_Tarjetas].[TIPO]","[Base_Tarjetas].[TIPO].&amp;[" &amp; $C$1 &amp; "]")/1000,
0)</f>
        <v>0</v>
      </c>
      <c r="L81" s="8">
        <f>IFERROR(
GETPIVOTDATA("[Base_Tarjetas].[Importe]",TDinamica_R!$A$3,
"[Base_Tarjetas].[PERIODO]","[Base_Tarjetas].[PERIODO].&amp;[" &amp; TEXT(L$6,"yyyymm") &amp; "]",
"[Base_Tarjetas].[Metrica]","[Base_Tarjetas].[Metrica].&amp;[" &amp; $A81 &amp; "]",
"[Base_Tarjetas].[SEGMENTO_DESCRIP]","[Base_Tarjetas].[SEGMENTO_DESCRIP].&amp;[" &amp; $C$6 &amp; "]",
"[Base_Tarjetas].[SITUACION]","[Base_Tarjetas].[SITUACION].&amp;[" &amp; $C81 &amp; "]",
"[Base_Tarjetas].[TIPO]","[Base_Tarjetas].[TIPO].&amp;[" &amp; $C$1 &amp; "]")/1000,
0)</f>
        <v>0</v>
      </c>
      <c r="M81" s="8">
        <f>IFERROR(
GETPIVOTDATA("[Base_Tarjetas].[Importe]",TDinamica_R!$A$3,
"[Base_Tarjetas].[PERIODO]","[Base_Tarjetas].[PERIODO].&amp;[" &amp; TEXT(M$6,"yyyymm") &amp; "]",
"[Base_Tarjetas].[Metrica]","[Base_Tarjetas].[Metrica].&amp;[" &amp; $A81 &amp; "]",
"[Base_Tarjetas].[SEGMENTO_DESCRIP]","[Base_Tarjetas].[SEGMENTO_DESCRIP].&amp;[" &amp; $C$6 &amp; "]",
"[Base_Tarjetas].[SITUACION]","[Base_Tarjetas].[SITUACION].&amp;[" &amp; $C81 &amp; "]",
"[Base_Tarjetas].[TIPO]","[Base_Tarjetas].[TIPO].&amp;[" &amp; $C$1 &amp; "]")/1000,
0)</f>
        <v>0</v>
      </c>
      <c r="N81" s="8">
        <f>IFERROR(
GETPIVOTDATA("[Base_Tarjetas].[Importe]",TDinamica_R!$A$3,
"[Base_Tarjetas].[PERIODO]","[Base_Tarjetas].[PERIODO].&amp;[" &amp; TEXT(N$6,"yyyymm") &amp; "]",
"[Base_Tarjetas].[Metrica]","[Base_Tarjetas].[Metrica].&amp;[" &amp; $A81 &amp; "]",
"[Base_Tarjetas].[SEGMENTO_DESCRIP]","[Base_Tarjetas].[SEGMENTO_DESCRIP].&amp;[" &amp; $C$6 &amp; "]",
"[Base_Tarjetas].[SITUACION]","[Base_Tarjetas].[SITUACION].&amp;[" &amp; $C81 &amp; "]",
"[Base_Tarjetas].[TIPO]","[Base_Tarjetas].[TIPO].&amp;[" &amp; $C$1 &amp; "]")/1000,
0)</f>
        <v>0</v>
      </c>
      <c r="O81" s="8">
        <f>IFERROR(
GETPIVOTDATA("[Base_Tarjetas].[Importe]",TDinamica_R!$A$3,
"[Base_Tarjetas].[PERIODO]","[Base_Tarjetas].[PERIODO].&amp;[" &amp; TEXT(O$6,"yyyymm") &amp; "]",
"[Base_Tarjetas].[Metrica]","[Base_Tarjetas].[Metrica].&amp;[" &amp; $A81 &amp; "]",
"[Base_Tarjetas].[SEGMENTO_DESCRIP]","[Base_Tarjetas].[SEGMENTO_DESCRIP].&amp;[" &amp; $C$6 &amp; "]",
"[Base_Tarjetas].[SITUACION]","[Base_Tarjetas].[SITUACION].&amp;[" &amp; $C81 &amp; "]",
"[Base_Tarjetas].[TIPO]","[Base_Tarjetas].[TIPO].&amp;[" &amp; $C$1 &amp; "]")/1000,
0)</f>
        <v>0</v>
      </c>
      <c r="P81" s="8">
        <f>IFERROR(
GETPIVOTDATA("[Base_Tarjetas].[Importe]",TDinamica_R!$A$3,
"[Base_Tarjetas].[PERIODO]","[Base_Tarjetas].[PERIODO].&amp;[" &amp; TEXT(P$6,"yyyymm") &amp; "]",
"[Base_Tarjetas].[Metrica]","[Base_Tarjetas].[Metrica].&amp;[" &amp; $A81 &amp; "]",
"[Base_Tarjetas].[SEGMENTO_DESCRIP]","[Base_Tarjetas].[SEGMENTO_DESCRIP].&amp;[" &amp; $C$6 &amp; "]",
"[Base_Tarjetas].[SITUACION]","[Base_Tarjetas].[SITUACION].&amp;[" &amp; $C81 &amp; "]",
"[Base_Tarjetas].[TIPO]","[Base_Tarjetas].[TIPO].&amp;[" &amp; $C$1 &amp; "]")/1000,
0)</f>
        <v>0</v>
      </c>
      <c r="Q81" s="8">
        <f>IFERROR(
GETPIVOTDATA("[Base_Tarjetas].[Importe]",TDinamica_R!$A$3,
"[Base_Tarjetas].[PERIODO]","[Base_Tarjetas].[PERIODO].&amp;[" &amp; TEXT(Q$6,"yyyymm") &amp; "]",
"[Base_Tarjetas].[Metrica]","[Base_Tarjetas].[Metrica].&amp;[" &amp; $A81 &amp; "]",
"[Base_Tarjetas].[SEGMENTO_DESCRIP]","[Base_Tarjetas].[SEGMENTO_DESCRIP].&amp;[" &amp; $C$6 &amp; "]",
"[Base_Tarjetas].[SITUACION]","[Base_Tarjetas].[SITUACION].&amp;[" &amp; $C81 &amp; "]",
"[Base_Tarjetas].[TIPO]","[Base_Tarjetas].[TIPO].&amp;[" &amp; $C$1 &amp; "]")/1000,
0)</f>
        <v>0</v>
      </c>
      <c r="R81" s="8">
        <f>IFERROR(
GETPIVOTDATA("[Base_Tarjetas].[Importe]",TDinamica_R!$A$3,
"[Base_Tarjetas].[PERIODO]","[Base_Tarjetas].[PERIODO].&amp;[" &amp; TEXT(R$6,"yyyymm") &amp; "]",
"[Base_Tarjetas].[Metrica]","[Base_Tarjetas].[Metrica].&amp;[" &amp; $A81 &amp; "]",
"[Base_Tarjetas].[SEGMENTO_DESCRIP]","[Base_Tarjetas].[SEGMENTO_DESCRIP].&amp;[" &amp; $C$6 &amp; "]",
"[Base_Tarjetas].[SITUACION]","[Base_Tarjetas].[SITUACION].&amp;[" &amp; $C81 &amp; "]",
"[Base_Tarjetas].[TIPO]","[Base_Tarjetas].[TIPO].&amp;[" &amp; $C$1 &amp; "]")/1000,
0)</f>
        <v>0</v>
      </c>
      <c r="S81" s="8">
        <f>IFERROR(
GETPIVOTDATA("[Base_Tarjetas].[Importe]",TDinamica_R!$A$3,
"[Base_Tarjetas].[PERIODO]","[Base_Tarjetas].[PERIODO].&amp;[" &amp; TEXT(S$6,"yyyymm") &amp; "]",
"[Base_Tarjetas].[Metrica]","[Base_Tarjetas].[Metrica].&amp;[" &amp; $A81 &amp; "]",
"[Base_Tarjetas].[SEGMENTO_DESCRIP]","[Base_Tarjetas].[SEGMENTO_DESCRIP].&amp;[" &amp; $C$6 &amp; "]",
"[Base_Tarjetas].[SITUACION]","[Base_Tarjetas].[SITUACION].&amp;[" &amp; $C81 &amp; "]",
"[Base_Tarjetas].[TIPO]","[Base_Tarjetas].[TIPO].&amp;[" &amp; $C$1 &amp; "]")/1000,
0)</f>
        <v>0</v>
      </c>
      <c r="T81" s="8">
        <f>IFERROR(
GETPIVOTDATA("[Base_Tarjetas].[Importe]",TDinamica_R!$A$3,
"[Base_Tarjetas].[PERIODO]","[Base_Tarjetas].[PERIODO].&amp;[" &amp; TEXT(T$6,"yyyymm") &amp; "]",
"[Base_Tarjetas].[Metrica]","[Base_Tarjetas].[Metrica].&amp;[" &amp; $A81 &amp; "]",
"[Base_Tarjetas].[SEGMENTO_DESCRIP]","[Base_Tarjetas].[SEGMENTO_DESCRIP].&amp;[" &amp; $C$6 &amp; "]",
"[Base_Tarjetas].[SITUACION]","[Base_Tarjetas].[SITUACION].&amp;[" &amp; $C81 &amp; "]",
"[Base_Tarjetas].[TIPO]","[Base_Tarjetas].[TIPO].&amp;[" &amp; $C$1 &amp; "]")/1000,
0)</f>
        <v>0</v>
      </c>
      <c r="U81" s="8">
        <f>IFERROR(
GETPIVOTDATA("[Base_Tarjetas].[Importe]",TDinamica_R!$A$3,
"[Base_Tarjetas].[PERIODO]","[Base_Tarjetas].[PERIODO].&amp;[" &amp; TEXT(U$6,"yyyymm") &amp; "]",
"[Base_Tarjetas].[Metrica]","[Base_Tarjetas].[Metrica].&amp;[" &amp; $A81 &amp; "]",
"[Base_Tarjetas].[SEGMENTO_DESCRIP]","[Base_Tarjetas].[SEGMENTO_DESCRIP].&amp;[" &amp; $C$6 &amp; "]",
"[Base_Tarjetas].[SITUACION]","[Base_Tarjetas].[SITUACION].&amp;[" &amp; $C81 &amp; "]",
"[Base_Tarjetas].[TIPO]","[Base_Tarjetas].[TIPO].&amp;[" &amp; $C$1 &amp; "]")/1000,
0)</f>
        <v>0</v>
      </c>
      <c r="V81" s="8">
        <f>IFERROR(
GETPIVOTDATA("[Base_Tarjetas].[Importe]",TDinamica_R!$A$3,
"[Base_Tarjetas].[PERIODO]","[Base_Tarjetas].[PERIODO].&amp;[" &amp; TEXT(V$6,"yyyymm") &amp; "]",
"[Base_Tarjetas].[Metrica]","[Base_Tarjetas].[Metrica].&amp;[" &amp; $A81 &amp; "]",
"[Base_Tarjetas].[SEGMENTO_DESCRIP]","[Base_Tarjetas].[SEGMENTO_DESCRIP].&amp;[" &amp; $C$6 &amp; "]",
"[Base_Tarjetas].[SITUACION]","[Base_Tarjetas].[SITUACION].&amp;[" &amp; $C81 &amp; "]",
"[Base_Tarjetas].[TIPO]","[Base_Tarjetas].[TIPO].&amp;[" &amp; $C$1 &amp; "]")/1000,
0)</f>
        <v>0</v>
      </c>
      <c r="W81" s="8">
        <f>IFERROR(
GETPIVOTDATA("[Base_Tarjetas].[Importe]",TDinamica_R!$A$3,
"[Base_Tarjetas].[PERIODO]","[Base_Tarjetas].[PERIODO].&amp;[" &amp; TEXT(W$6,"yyyymm") &amp; "]",
"[Base_Tarjetas].[Metrica]","[Base_Tarjetas].[Metrica].&amp;[" &amp; $A81 &amp; "]",
"[Base_Tarjetas].[SEGMENTO_DESCRIP]","[Base_Tarjetas].[SEGMENTO_DESCRIP].&amp;[" &amp; $C$6 &amp; "]",
"[Base_Tarjetas].[SITUACION]","[Base_Tarjetas].[SITUACION].&amp;[" &amp; $C81 &amp; "]",
"[Base_Tarjetas].[TIPO]","[Base_Tarjetas].[TIPO].&amp;[" &amp; $C$1 &amp; "]")/1000,
0)</f>
        <v>0</v>
      </c>
      <c r="X81" s="8">
        <f>IFERROR(
GETPIVOTDATA("[Base_Tarjetas].[Importe]",TDinamica_R!$A$3,
"[Base_Tarjetas].[PERIODO]","[Base_Tarjetas].[PERIODO].&amp;[" &amp; TEXT(X$6,"yyyymm") &amp; "]",
"[Base_Tarjetas].[Metrica]","[Base_Tarjetas].[Metrica].&amp;[" &amp; $A81 &amp; "]",
"[Base_Tarjetas].[SEGMENTO_DESCRIP]","[Base_Tarjetas].[SEGMENTO_DESCRIP].&amp;[" &amp; $C$6 &amp; "]",
"[Base_Tarjetas].[SITUACION]","[Base_Tarjetas].[SITUACION].&amp;[" &amp; $C81 &amp; "]",
"[Base_Tarjetas].[TIPO]","[Base_Tarjetas].[TIPO].&amp;[" &amp; $C$1 &amp; "]")/1000,
0)</f>
        <v>0</v>
      </c>
      <c r="Y81" s="8">
        <f>IFERROR(
GETPIVOTDATA("[Base_Tarjetas].[Importe]",TDinamica_R!$A$3,
"[Base_Tarjetas].[PERIODO]","[Base_Tarjetas].[PERIODO].&amp;[" &amp; TEXT(Y$6,"yyyymm") &amp; "]",
"[Base_Tarjetas].[Metrica]","[Base_Tarjetas].[Metrica].&amp;[" &amp; $A81 &amp; "]",
"[Base_Tarjetas].[SEGMENTO_DESCRIP]","[Base_Tarjetas].[SEGMENTO_DESCRIP].&amp;[" &amp; $C$6 &amp; "]",
"[Base_Tarjetas].[SITUACION]","[Base_Tarjetas].[SITUACION].&amp;[" &amp; $C81 &amp; "]",
"[Base_Tarjetas].[TIPO]","[Base_Tarjetas].[TIPO].&amp;[" &amp; $C$1 &amp; "]")/1000,
0)</f>
        <v>0</v>
      </c>
      <c r="Z81" s="8">
        <f>IFERROR(
GETPIVOTDATA("[Base_Tarjetas].[Importe]",TDinamica_R!$A$3,
"[Base_Tarjetas].[PERIODO]","[Base_Tarjetas].[PERIODO].&amp;[" &amp; TEXT(Z$6,"yyyymm") &amp; "]",
"[Base_Tarjetas].[Metrica]","[Base_Tarjetas].[Metrica].&amp;[" &amp; $A81 &amp; "]",
"[Base_Tarjetas].[SEGMENTO_DESCRIP]","[Base_Tarjetas].[SEGMENTO_DESCRIP].&amp;[" &amp; $C$6 &amp; "]",
"[Base_Tarjetas].[SITUACION]","[Base_Tarjetas].[SITUACION].&amp;[" &amp; $C81 &amp; "]",
"[Base_Tarjetas].[TIPO]","[Base_Tarjetas].[TIPO].&amp;[" &amp; $C$1 &amp; "]")/1000,
0)</f>
        <v>0</v>
      </c>
      <c r="AA81" s="8">
        <f>IFERROR(
GETPIVOTDATA("[Base_Tarjetas].[Importe]",TDinamica_R!$A$3,
"[Base_Tarjetas].[PERIODO]","[Base_Tarjetas].[PERIODO].&amp;[" &amp; TEXT(AA$6,"yyyymm") &amp; "]",
"[Base_Tarjetas].[Metrica]","[Base_Tarjetas].[Metrica].&amp;[" &amp; $A81 &amp; "]",
"[Base_Tarjetas].[SEGMENTO_DESCRIP]","[Base_Tarjetas].[SEGMENTO_DESCRIP].&amp;[" &amp; $C$6 &amp; "]",
"[Base_Tarjetas].[SITUACION]","[Base_Tarjetas].[SITUACION].&amp;[" &amp; $C81 &amp; "]",
"[Base_Tarjetas].[TIPO]","[Base_Tarjetas].[TIPO].&amp;[" &amp; $C$1 &amp; "]")/1000,
0)</f>
        <v>0</v>
      </c>
      <c r="AB81" s="8">
        <f>IFERROR(
GETPIVOTDATA("[Base_Tarjetas].[Importe]",TDinamica_R!$A$3,
"[Base_Tarjetas].[PERIODO]","[Base_Tarjetas].[PERIODO].&amp;[" &amp; TEXT(AB$6,"yyyymm") &amp; "]",
"[Base_Tarjetas].[Metrica]","[Base_Tarjetas].[Metrica].&amp;[" &amp; $A81 &amp; "]",
"[Base_Tarjetas].[SEGMENTO_DESCRIP]","[Base_Tarjetas].[SEGMENTO_DESCRIP].&amp;[" &amp; $C$6 &amp; "]",
"[Base_Tarjetas].[SITUACION]","[Base_Tarjetas].[SITUACION].&amp;[" &amp; $C81 &amp; "]",
"[Base_Tarjetas].[TIPO]","[Base_Tarjetas].[TIPO].&amp;[" &amp; $C$1 &amp; "]")/1000,
0)</f>
        <v>0</v>
      </c>
      <c r="AC81" s="8">
        <f>IFERROR(
GETPIVOTDATA("[Base_Tarjetas].[Importe]",TDinamica_R!$A$3,
"[Base_Tarjetas].[PERIODO]","[Base_Tarjetas].[PERIODO].&amp;[" &amp; TEXT(AC$6,"yyyymm") &amp; "]",
"[Base_Tarjetas].[Metrica]","[Base_Tarjetas].[Metrica].&amp;[" &amp; $A81 &amp; "]",
"[Base_Tarjetas].[SEGMENTO_DESCRIP]","[Base_Tarjetas].[SEGMENTO_DESCRIP].&amp;[" &amp; $C$6 &amp; "]",
"[Base_Tarjetas].[SITUACION]","[Base_Tarjetas].[SITUACION].&amp;[" &amp; $C81 &amp; "]",
"[Base_Tarjetas].[TIPO]","[Base_Tarjetas].[TIPO].&amp;[" &amp; $C$1 &amp; "]")/1000,
0)</f>
        <v>0</v>
      </c>
      <c r="AD81" s="8">
        <f>IFERROR(
GETPIVOTDATA("[Base_Tarjetas].[Importe]",TDinamica_R!$A$3,
"[Base_Tarjetas].[PERIODO]","[Base_Tarjetas].[PERIODO].&amp;[" &amp; TEXT(AD$6,"yyyymm") &amp; "]",
"[Base_Tarjetas].[Metrica]","[Base_Tarjetas].[Metrica].&amp;[" &amp; $A81 &amp; "]",
"[Base_Tarjetas].[SEGMENTO_DESCRIP]","[Base_Tarjetas].[SEGMENTO_DESCRIP].&amp;[" &amp; $C$6 &amp; "]",
"[Base_Tarjetas].[SITUACION]","[Base_Tarjetas].[SITUACION].&amp;[" &amp; $C81 &amp; "]",
"[Base_Tarjetas].[TIPO]","[Base_Tarjetas].[TIPO].&amp;[" &amp; $C$1 &amp; "]")/1000,
0)</f>
        <v>0</v>
      </c>
      <c r="AE81" s="8">
        <f>IFERROR(
GETPIVOTDATA("[Base_Tarjetas].[Importe]",TDinamica_R!$A$3,
"[Base_Tarjetas].[PERIODO]","[Base_Tarjetas].[PERIODO].&amp;[" &amp; TEXT(AE$6,"yyyymm") &amp; "]",
"[Base_Tarjetas].[Metrica]","[Base_Tarjetas].[Metrica].&amp;[" &amp; $A81 &amp; "]",
"[Base_Tarjetas].[SEGMENTO_DESCRIP]","[Base_Tarjetas].[SEGMENTO_DESCRIP].&amp;[" &amp; $C$6 &amp; "]",
"[Base_Tarjetas].[SITUACION]","[Base_Tarjetas].[SITUACION].&amp;[" &amp; $C81 &amp; "]",
"[Base_Tarjetas].[TIPO]","[Base_Tarjetas].[TIPO].&amp;[" &amp; $C$1 &amp; "]")/1000,
0)</f>
        <v>0</v>
      </c>
      <c r="AF81" s="8">
        <f>IFERROR(
GETPIVOTDATA("[Base_Tarjetas].[Importe]",TDinamica_R!$A$3,
"[Base_Tarjetas].[PERIODO]","[Base_Tarjetas].[PERIODO].&amp;[" &amp; TEXT(AF$6,"yyyymm") &amp; "]",
"[Base_Tarjetas].[Metrica]","[Base_Tarjetas].[Metrica].&amp;[" &amp; $A81 &amp; "]",
"[Base_Tarjetas].[SEGMENTO_DESCRIP]","[Base_Tarjetas].[SEGMENTO_DESCRIP].&amp;[" &amp; $C$6 &amp; "]",
"[Base_Tarjetas].[SITUACION]","[Base_Tarjetas].[SITUACION].&amp;[" &amp; $C81 &amp; "]",
"[Base_Tarjetas].[TIPO]","[Base_Tarjetas].[TIPO].&amp;[" &amp; $C$1 &amp; "]")/1000,
0)</f>
        <v>0</v>
      </c>
      <c r="AG81" s="8">
        <f>IFERROR(
GETPIVOTDATA("[Base_Tarjetas].[Importe]",TDinamica_R!$A$3,
"[Base_Tarjetas].[PERIODO]","[Base_Tarjetas].[PERIODO].&amp;[" &amp; TEXT(AG$6,"yyyymm") &amp; "]",
"[Base_Tarjetas].[Metrica]","[Base_Tarjetas].[Metrica].&amp;[" &amp; $A81 &amp; "]",
"[Base_Tarjetas].[SEGMENTO_DESCRIP]","[Base_Tarjetas].[SEGMENTO_DESCRIP].&amp;[" &amp; $C$6 &amp; "]",
"[Base_Tarjetas].[SITUACION]","[Base_Tarjetas].[SITUACION].&amp;[" &amp; $C81 &amp; "]",
"[Base_Tarjetas].[TIPO]","[Base_Tarjetas].[TIPO].&amp;[" &amp; $C$1 &amp; "]")/1000,
0)</f>
        <v>0</v>
      </c>
      <c r="AH81" s="8">
        <f>IFERROR(
GETPIVOTDATA("[Base_Tarjetas].[Importe]",TDinamica_R!$A$3,
"[Base_Tarjetas].[PERIODO]","[Base_Tarjetas].[PERIODO].&amp;[" &amp; TEXT(AH$6,"yyyymm") &amp; "]",
"[Base_Tarjetas].[Metrica]","[Base_Tarjetas].[Metrica].&amp;[" &amp; $A81 &amp; "]",
"[Base_Tarjetas].[SEGMENTO_DESCRIP]","[Base_Tarjetas].[SEGMENTO_DESCRIP].&amp;[" &amp; $C$6 &amp; "]",
"[Base_Tarjetas].[SITUACION]","[Base_Tarjetas].[SITUACION].&amp;[" &amp; $C81 &amp; "]",
"[Base_Tarjetas].[TIPO]","[Base_Tarjetas].[TIPO].&amp;[" &amp; $C$1 &amp; "]")/1000,
0)</f>
        <v>0</v>
      </c>
      <c r="AI81" s="8">
        <f>IFERROR(
GETPIVOTDATA("[Base_Tarjetas].[Importe]",TDinamica_R!$A$3,
"[Base_Tarjetas].[PERIODO]","[Base_Tarjetas].[PERIODO].&amp;[" &amp; TEXT(AI$6,"yyyymm") &amp; "]",
"[Base_Tarjetas].[Metrica]","[Base_Tarjetas].[Metrica].&amp;[" &amp; $A81 &amp; "]",
"[Base_Tarjetas].[SEGMENTO_DESCRIP]","[Base_Tarjetas].[SEGMENTO_DESCRIP].&amp;[" &amp; $C$6 &amp; "]",
"[Base_Tarjetas].[SITUACION]","[Base_Tarjetas].[SITUACION].&amp;[" &amp; $C81 &amp; "]",
"[Base_Tarjetas].[TIPO]","[Base_Tarjetas].[TIPO].&amp;[" &amp; $C$1 &amp; "]")/1000,
0)</f>
        <v>0</v>
      </c>
      <c r="AJ81" s="8">
        <f>IFERROR(
GETPIVOTDATA("[Base_Tarjetas].[Importe]",TDinamica_R!$A$3,
"[Base_Tarjetas].[PERIODO]","[Base_Tarjetas].[PERIODO].&amp;[" &amp; TEXT(AJ$6,"yyyymm") &amp; "]",
"[Base_Tarjetas].[Metrica]","[Base_Tarjetas].[Metrica].&amp;[" &amp; $A81 &amp; "]",
"[Base_Tarjetas].[SEGMENTO_DESCRIP]","[Base_Tarjetas].[SEGMENTO_DESCRIP].&amp;[" &amp; $C$6 &amp; "]",
"[Base_Tarjetas].[SITUACION]","[Base_Tarjetas].[SITUACION].&amp;[" &amp; $C81 &amp; "]",
"[Base_Tarjetas].[TIPO]","[Base_Tarjetas].[TIPO].&amp;[" &amp; $C$1 &amp; "]")/1000,
0)</f>
        <v>0</v>
      </c>
      <c r="AK81" s="8">
        <f>IFERROR(
GETPIVOTDATA("[Base_Tarjetas].[Importe]",TDinamica_R!$A$3,
"[Base_Tarjetas].[PERIODO]","[Base_Tarjetas].[PERIODO].&amp;[" &amp; TEXT(AK$6,"yyyymm") &amp; "]",
"[Base_Tarjetas].[Metrica]","[Base_Tarjetas].[Metrica].&amp;[" &amp; $A81 &amp; "]",
"[Base_Tarjetas].[SEGMENTO_DESCRIP]","[Base_Tarjetas].[SEGMENTO_DESCRIP].&amp;[" &amp; $C$6 &amp; "]",
"[Base_Tarjetas].[SITUACION]","[Base_Tarjetas].[SITUACION].&amp;[" &amp; $C81 &amp; "]",
"[Base_Tarjetas].[TIPO]","[Base_Tarjetas].[TIPO].&amp;[" &amp; $C$1 &amp; "]")/1000,
0)</f>
        <v>0</v>
      </c>
      <c r="AL81" s="8">
        <f>IFERROR(
GETPIVOTDATA("[Base_Tarjetas].[Importe]",TDinamica_R!$A$3,
"[Base_Tarjetas].[PERIODO]","[Base_Tarjetas].[PERIODO].&amp;[" &amp; TEXT(AL$6,"yyyymm") &amp; "]",
"[Base_Tarjetas].[Metrica]","[Base_Tarjetas].[Metrica].&amp;[" &amp; $A81 &amp; "]",
"[Base_Tarjetas].[SEGMENTO_DESCRIP]","[Base_Tarjetas].[SEGMENTO_DESCRIP].&amp;[" &amp; $C$6 &amp; "]",
"[Base_Tarjetas].[SITUACION]","[Base_Tarjetas].[SITUACION].&amp;[" &amp; $C81 &amp; "]",
"[Base_Tarjetas].[TIPO]","[Base_Tarjetas].[TIPO].&amp;[" &amp; $C$1 &amp; "]")/1000,
0)</f>
        <v>0</v>
      </c>
      <c r="AM81" s="8">
        <f>IFERROR(
GETPIVOTDATA("[Base_Tarjetas].[Importe]",TDinamica_R!$A$3,
"[Base_Tarjetas].[PERIODO]","[Base_Tarjetas].[PERIODO].&amp;[" &amp; TEXT(AM$6,"yyyymm") &amp; "]",
"[Base_Tarjetas].[Metrica]","[Base_Tarjetas].[Metrica].&amp;[" &amp; $A81 &amp; "]",
"[Base_Tarjetas].[SEGMENTO_DESCRIP]","[Base_Tarjetas].[SEGMENTO_DESCRIP].&amp;[" &amp; $C$6 &amp; "]",
"[Base_Tarjetas].[SITUACION]","[Base_Tarjetas].[SITUACION].&amp;[" &amp; $C81 &amp; "]",
"[Base_Tarjetas].[TIPO]","[Base_Tarjetas].[TIPO].&amp;[" &amp; $C$1 &amp; "]")/1000,
0)</f>
        <v>0</v>
      </c>
      <c r="AN81" s="8">
        <f>IFERROR(
GETPIVOTDATA("[Base_Tarjetas].[Importe]",TDinamica_R!$A$3,
"[Base_Tarjetas].[PERIODO]","[Base_Tarjetas].[PERIODO].&amp;[" &amp; TEXT(AN$6,"yyyymm") &amp; "]",
"[Base_Tarjetas].[Metrica]","[Base_Tarjetas].[Metrica].&amp;[" &amp; $A81 &amp; "]",
"[Base_Tarjetas].[SEGMENTO_DESCRIP]","[Base_Tarjetas].[SEGMENTO_DESCRIP].&amp;[" &amp; $C$6 &amp; "]",
"[Base_Tarjetas].[SITUACION]","[Base_Tarjetas].[SITUACION].&amp;[" &amp; $C81 &amp; "]",
"[Base_Tarjetas].[TIPO]","[Base_Tarjetas].[TIPO].&amp;[" &amp; $C$1 &amp; "]")/1000,
0)</f>
        <v>0</v>
      </c>
      <c r="AO81" s="8">
        <f>IFERROR(
GETPIVOTDATA("[Base_Tarjetas].[Importe]",TDinamica_R!$A$3,
"[Base_Tarjetas].[PERIODO]","[Base_Tarjetas].[PERIODO].&amp;[" &amp; TEXT(AO$6,"yyyymm") &amp; "]",
"[Base_Tarjetas].[Metrica]","[Base_Tarjetas].[Metrica].&amp;[" &amp; $A81 &amp; "]",
"[Base_Tarjetas].[SEGMENTO_DESCRIP]","[Base_Tarjetas].[SEGMENTO_DESCRIP].&amp;[" &amp; $C$6 &amp; "]",
"[Base_Tarjetas].[SITUACION]","[Base_Tarjetas].[SITUACION].&amp;[" &amp; $C81 &amp; "]",
"[Base_Tarjetas].[TIPO]","[Base_Tarjetas].[TIPO].&amp;[" &amp; $C$1 &amp; "]")/1000,
0)</f>
        <v>0</v>
      </c>
      <c r="AP81" s="8">
        <f>IFERROR(
GETPIVOTDATA("[Base_Tarjetas].[Importe]",TDinamica_R!$A$3,
"[Base_Tarjetas].[PERIODO]","[Base_Tarjetas].[PERIODO].&amp;[" &amp; TEXT(AP$6,"yyyymm") &amp; "]",
"[Base_Tarjetas].[Metrica]","[Base_Tarjetas].[Metrica].&amp;[" &amp; $A81 &amp; "]",
"[Base_Tarjetas].[SEGMENTO_DESCRIP]","[Base_Tarjetas].[SEGMENTO_DESCRIP].&amp;[" &amp; $C$6 &amp; "]",
"[Base_Tarjetas].[SITUACION]","[Base_Tarjetas].[SITUACION].&amp;[" &amp; $C81 &amp; "]",
"[Base_Tarjetas].[TIPO]","[Base_Tarjetas].[TIPO].&amp;[" &amp; $C$1 &amp; "]")/1000,
0)</f>
        <v>0</v>
      </c>
      <c r="AQ81" s="8">
        <f>IFERROR(
GETPIVOTDATA("[Base_Tarjetas].[Importe]",TDinamica_R!$A$3,
"[Base_Tarjetas].[PERIODO]","[Base_Tarjetas].[PERIODO].&amp;[" &amp; TEXT(AQ$6,"yyyymm") &amp; "]",
"[Base_Tarjetas].[Metrica]","[Base_Tarjetas].[Metrica].&amp;[" &amp; $A81 &amp; "]",
"[Base_Tarjetas].[SEGMENTO_DESCRIP]","[Base_Tarjetas].[SEGMENTO_DESCRIP].&amp;[" &amp; $C$6 &amp; "]",
"[Base_Tarjetas].[SITUACION]","[Base_Tarjetas].[SITUACION].&amp;[" &amp; $C81 &amp; "]",
"[Base_Tarjetas].[TIPO]","[Base_Tarjetas].[TIPO].&amp;[" &amp; $C$1 &amp; "]")/1000,
0)</f>
        <v>0</v>
      </c>
      <c r="AR81" s="8">
        <f>IFERROR(
GETPIVOTDATA("[Base_Tarjetas].[Importe]",TDinamica_R!$A$3,
"[Base_Tarjetas].[PERIODO]","[Base_Tarjetas].[PERIODO].&amp;[" &amp; TEXT(AR$6,"yyyymm") &amp; "]",
"[Base_Tarjetas].[Metrica]","[Base_Tarjetas].[Metrica].&amp;[" &amp; $A81 &amp; "]",
"[Base_Tarjetas].[SEGMENTO_DESCRIP]","[Base_Tarjetas].[SEGMENTO_DESCRIP].&amp;[" &amp; $C$6 &amp; "]",
"[Base_Tarjetas].[SITUACION]","[Base_Tarjetas].[SITUACION].&amp;[" &amp; $C81 &amp; "]",
"[Base_Tarjetas].[TIPO]","[Base_Tarjetas].[TIPO].&amp;[" &amp; $C$1 &amp; "]")/1000,
0)</f>
        <v>0</v>
      </c>
      <c r="AS81" s="8">
        <f>IFERROR(
GETPIVOTDATA("[Base_Tarjetas].[Importe]",TDinamica_R!$A$3,
"[Base_Tarjetas].[PERIODO]","[Base_Tarjetas].[PERIODO].&amp;[" &amp; TEXT(AS$6,"yyyymm") &amp; "]",
"[Base_Tarjetas].[Metrica]","[Base_Tarjetas].[Metrica].&amp;[" &amp; $A81 &amp; "]",
"[Base_Tarjetas].[SEGMENTO_DESCRIP]","[Base_Tarjetas].[SEGMENTO_DESCRIP].&amp;[" &amp; $C$6 &amp; "]",
"[Base_Tarjetas].[SITUACION]","[Base_Tarjetas].[SITUACION].&amp;[" &amp; $C81 &amp; "]",
"[Base_Tarjetas].[TIPO]","[Base_Tarjetas].[TIPO].&amp;[" &amp; $C$1 &amp; "]")/1000,
0)</f>
        <v>0</v>
      </c>
      <c r="AT81" s="8">
        <f>IFERROR(
GETPIVOTDATA("[Base_Tarjetas].[Importe]",TDinamica_R!$A$3,
"[Base_Tarjetas].[PERIODO]","[Base_Tarjetas].[PERIODO].&amp;[" &amp; TEXT(AT$6,"yyyymm") &amp; "]",
"[Base_Tarjetas].[Metrica]","[Base_Tarjetas].[Metrica].&amp;[" &amp; $A81 &amp; "]",
"[Base_Tarjetas].[SEGMENTO_DESCRIP]","[Base_Tarjetas].[SEGMENTO_DESCRIP].&amp;[" &amp; $C$6 &amp; "]",
"[Base_Tarjetas].[SITUACION]","[Base_Tarjetas].[SITUACION].&amp;[" &amp; $C81 &amp; "]",
"[Base_Tarjetas].[TIPO]","[Base_Tarjetas].[TIPO].&amp;[" &amp; $C$1 &amp; "]")/1000,
0)</f>
        <v>0</v>
      </c>
      <c r="AU81" s="8">
        <f>IFERROR(
GETPIVOTDATA("[Base_Tarjetas].[Importe]",TDinamica_R!$A$3,
"[Base_Tarjetas].[PERIODO]","[Base_Tarjetas].[PERIODO].&amp;[" &amp; TEXT(AU$6,"yyyymm") &amp; "]",
"[Base_Tarjetas].[Metrica]","[Base_Tarjetas].[Metrica].&amp;[" &amp; $A81 &amp; "]",
"[Base_Tarjetas].[SEGMENTO_DESCRIP]","[Base_Tarjetas].[SEGMENTO_DESCRIP].&amp;[" &amp; $C$6 &amp; "]",
"[Base_Tarjetas].[SITUACION]","[Base_Tarjetas].[SITUACION].&amp;[" &amp; $C81 &amp; "]",
"[Base_Tarjetas].[TIPO]","[Base_Tarjetas].[TIPO].&amp;[" &amp; $C$1 &amp; "]")/1000,
0)</f>
        <v>0</v>
      </c>
      <c r="AV81" s="8">
        <f>IFERROR(
GETPIVOTDATA("[Base_Tarjetas].[Importe]",TDinamica_R!$A$3,
"[Base_Tarjetas].[PERIODO]","[Base_Tarjetas].[PERIODO].&amp;[" &amp; TEXT(AV$6,"yyyymm") &amp; "]",
"[Base_Tarjetas].[Metrica]","[Base_Tarjetas].[Metrica].&amp;[" &amp; $A81 &amp; "]",
"[Base_Tarjetas].[SEGMENTO_DESCRIP]","[Base_Tarjetas].[SEGMENTO_DESCRIP].&amp;[" &amp; $C$6 &amp; "]",
"[Base_Tarjetas].[SITUACION]","[Base_Tarjetas].[SITUACION].&amp;[" &amp; $C81 &amp; "]",
"[Base_Tarjetas].[TIPO]","[Base_Tarjetas].[TIPO].&amp;[" &amp; $C$1 &amp; "]")/1000,
0)</f>
        <v>0</v>
      </c>
      <c r="AW81" s="8">
        <f>IFERROR(
GETPIVOTDATA("[Base_Tarjetas].[Importe]",TDinamica_R!$A$3,
"[Base_Tarjetas].[PERIODO]","[Base_Tarjetas].[PERIODO].&amp;[" &amp; TEXT(AW$6,"yyyymm") &amp; "]",
"[Base_Tarjetas].[Metrica]","[Base_Tarjetas].[Metrica].&amp;[" &amp; $A81 &amp; "]",
"[Base_Tarjetas].[SEGMENTO_DESCRIP]","[Base_Tarjetas].[SEGMENTO_DESCRIP].&amp;[" &amp; $C$6 &amp; "]",
"[Base_Tarjetas].[SITUACION]","[Base_Tarjetas].[SITUACION].&amp;[" &amp; $C81 &amp; "]",
"[Base_Tarjetas].[TIPO]","[Base_Tarjetas].[TIPO].&amp;[" &amp; $C$1 &amp; "]")/1000,
0)</f>
        <v>0</v>
      </c>
      <c r="AX81" s="8">
        <f>IFERROR(
GETPIVOTDATA("[Base_Tarjetas].[Importe]",TDinamica_R!$A$3,
"[Base_Tarjetas].[PERIODO]","[Base_Tarjetas].[PERIODO].&amp;[" &amp; TEXT(AX$6,"yyyymm") &amp; "]",
"[Base_Tarjetas].[Metrica]","[Base_Tarjetas].[Metrica].&amp;[" &amp; $A81 &amp; "]",
"[Base_Tarjetas].[SEGMENTO_DESCRIP]","[Base_Tarjetas].[SEGMENTO_DESCRIP].&amp;[" &amp; $C$6 &amp; "]",
"[Base_Tarjetas].[SITUACION]","[Base_Tarjetas].[SITUACION].&amp;[" &amp; $C81 &amp; "]",
"[Base_Tarjetas].[TIPO]","[Base_Tarjetas].[TIPO].&amp;[" &amp; $C$1 &amp; "]")/1000,
0)</f>
        <v>0</v>
      </c>
      <c r="AY81" s="8">
        <f>IFERROR(
GETPIVOTDATA("[Base_Tarjetas].[Importe]",TDinamica_R!$A$3,
"[Base_Tarjetas].[PERIODO]","[Base_Tarjetas].[PERIODO].&amp;[" &amp; TEXT(AY$6,"yyyymm") &amp; "]",
"[Base_Tarjetas].[Metrica]","[Base_Tarjetas].[Metrica].&amp;[" &amp; $A81 &amp; "]",
"[Base_Tarjetas].[SEGMENTO_DESCRIP]","[Base_Tarjetas].[SEGMENTO_DESCRIP].&amp;[" &amp; $C$6 &amp; "]",
"[Base_Tarjetas].[SITUACION]","[Base_Tarjetas].[SITUACION].&amp;[" &amp; $C81 &amp; "]",
"[Base_Tarjetas].[TIPO]","[Base_Tarjetas].[TIPO].&amp;[" &amp; $C$1 &amp; "]")/1000,
0)</f>
        <v>0</v>
      </c>
      <c r="AZ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TEXT(AZ$6,"yyyymm") &amp; "]"),
0)</f>
        <v>0</v>
      </c>
      <c r="BA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TEXT(BA$6,"yyyymm") &amp; "]"),
0)</f>
        <v>0</v>
      </c>
      <c r="BB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TEXT(BB$6,"yyyymm") &amp; "]"),
0)</f>
        <v>0</v>
      </c>
      <c r="BC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TEXT(BC$6,"yyyymm") &amp; "]"),
0)</f>
        <v>0</v>
      </c>
      <c r="BD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TEXT(BD$6,"yyyymm") &amp; "]"),
0)</f>
        <v>0</v>
      </c>
      <c r="BE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TEXT(BE$6,"yyyymm") &amp; "]"),
0)</f>
        <v>0</v>
      </c>
      <c r="BF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TEXT(BF$6,"yyyymm") &amp; "]"),
0)</f>
        <v>0</v>
      </c>
      <c r="BG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TEXT(BG$6,"yyyymm") &amp; "]"),
0)</f>
        <v>0</v>
      </c>
      <c r="BH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TEXT(BH$6,"yyyymm") &amp; "]"),
0)</f>
        <v>0</v>
      </c>
      <c r="BI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TEXT(BI$6,"yyyymm") &amp; "]"),
0)</f>
        <v>0</v>
      </c>
      <c r="BJ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TEXT(BJ$6,"yyyymm") &amp; "]"),
0)</f>
        <v>0</v>
      </c>
      <c r="BK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TEXT(BK$6,"yyyymm") &amp; "]"),
0)</f>
        <v>0</v>
      </c>
      <c r="BO81" s="24">
        <f t="shared" si="49"/>
        <v>0</v>
      </c>
      <c r="BP81" s="24">
        <f t="shared" si="49"/>
        <v>0</v>
      </c>
      <c r="BQ81" s="24">
        <f t="shared" si="49"/>
        <v>0</v>
      </c>
      <c r="BR81" s="24">
        <f t="shared" si="49"/>
        <v>0</v>
      </c>
      <c r="BS81" s="24">
        <f t="shared" si="49"/>
        <v>0</v>
      </c>
      <c r="BT81" s="24">
        <f t="shared" si="49"/>
        <v>0</v>
      </c>
    </row>
    <row r="82" spans="1:72" outlineLevel="1" x14ac:dyDescent="0.25">
      <c r="A82" s="11" t="s">
        <v>35</v>
      </c>
      <c r="C82" s="2"/>
      <c r="D82" s="8">
        <f>IFERROR(
GETPIVOTDATA("[Base_Tarjetas].[Importe]",TDinamica_R!$A$3,
"[Base_Tarjetas].[PERIODO]","[Base_Tarjetas].[PERIODO].&amp;[" &amp; TEXT(D$6,"yyyymm") &amp; "]",
"[Base_Tarjetas].[Metrica]","[Base_Tarjetas].[Metrica].&amp;[" &amp; $A82 &amp; "]",
"[Base_Tarjetas].[SEGMENTO_DESCRIP]","[Base_Tarjetas].[SEGMENTO_DESCRIP].&amp;[" &amp; $C$6 &amp; "]",
"[Base_Tarjetas].[SITUACION]","[Base_Tarjetas].[SITUACION].&amp;[" &amp; $C82 &amp; "]",
"[Base_Tarjetas].[TIPO]","[Base_Tarjetas].[TIPO].&amp;[" &amp; $C$1 &amp; "]")/1000,
0)</f>
        <v>0</v>
      </c>
      <c r="E82" s="8">
        <f>IFERROR(
GETPIVOTDATA("[Base_Tarjetas].[Importe]",TDinamica_R!$A$3,
"[Base_Tarjetas].[PERIODO]","[Base_Tarjetas].[PERIODO].&amp;[" &amp; TEXT(E$6,"yyyymm") &amp; "]",
"[Base_Tarjetas].[Metrica]","[Base_Tarjetas].[Metrica].&amp;[" &amp; $A82 &amp; "]",
"[Base_Tarjetas].[SEGMENTO_DESCRIP]","[Base_Tarjetas].[SEGMENTO_DESCRIP].&amp;[" &amp; $C$6 &amp; "]",
"[Base_Tarjetas].[SITUACION]","[Base_Tarjetas].[SITUACION].&amp;[" &amp; $C82 &amp; "]",
"[Base_Tarjetas].[TIPO]","[Base_Tarjetas].[TIPO].&amp;[" &amp; $C$1 &amp; "]")/1000,
0)</f>
        <v>0</v>
      </c>
      <c r="F82" s="8">
        <f>IFERROR(
GETPIVOTDATA("[Base_Tarjetas].[Importe]",TDinamica_R!$A$3,
"[Base_Tarjetas].[PERIODO]","[Base_Tarjetas].[PERIODO].&amp;[" &amp; TEXT(F$6,"yyyymm") &amp; "]",
"[Base_Tarjetas].[Metrica]","[Base_Tarjetas].[Metrica].&amp;[" &amp; $A82 &amp; "]",
"[Base_Tarjetas].[SEGMENTO_DESCRIP]","[Base_Tarjetas].[SEGMENTO_DESCRIP].&amp;[" &amp; $C$6 &amp; "]",
"[Base_Tarjetas].[SITUACION]","[Base_Tarjetas].[SITUACION].&amp;[" &amp; $C82 &amp; "]",
"[Base_Tarjetas].[TIPO]","[Base_Tarjetas].[TIPO].&amp;[" &amp; $C$1 &amp; "]")/1000,
0)</f>
        <v>0</v>
      </c>
      <c r="G82" s="8">
        <f>IFERROR(
GETPIVOTDATA("[Base_Tarjetas].[Importe]",TDinamica_R!$A$3,
"[Base_Tarjetas].[PERIODO]","[Base_Tarjetas].[PERIODO].&amp;[" &amp; TEXT(G$6,"yyyymm") &amp; "]",
"[Base_Tarjetas].[Metrica]","[Base_Tarjetas].[Metrica].&amp;[" &amp; $A82 &amp; "]",
"[Base_Tarjetas].[SEGMENTO_DESCRIP]","[Base_Tarjetas].[SEGMENTO_DESCRIP].&amp;[" &amp; $C$6 &amp; "]",
"[Base_Tarjetas].[SITUACION]","[Base_Tarjetas].[SITUACION].&amp;[" &amp; $C82 &amp; "]",
"[Base_Tarjetas].[TIPO]","[Base_Tarjetas].[TIPO].&amp;[" &amp; $C$1 &amp; "]")/1000,
0)</f>
        <v>0</v>
      </c>
      <c r="H82" s="8">
        <f>IFERROR(
GETPIVOTDATA("[Base_Tarjetas].[Importe]",TDinamica_R!$A$3,
"[Base_Tarjetas].[PERIODO]","[Base_Tarjetas].[PERIODO].&amp;[" &amp; TEXT(H$6,"yyyymm") &amp; "]",
"[Base_Tarjetas].[Metrica]","[Base_Tarjetas].[Metrica].&amp;[" &amp; $A82 &amp; "]",
"[Base_Tarjetas].[SEGMENTO_DESCRIP]","[Base_Tarjetas].[SEGMENTO_DESCRIP].&amp;[" &amp; $C$6 &amp; "]",
"[Base_Tarjetas].[SITUACION]","[Base_Tarjetas].[SITUACION].&amp;[" &amp; $C82 &amp; "]",
"[Base_Tarjetas].[TIPO]","[Base_Tarjetas].[TIPO].&amp;[" &amp; $C$1 &amp; "]")/1000,
0)</f>
        <v>0</v>
      </c>
      <c r="I82" s="8">
        <f>IFERROR(
GETPIVOTDATA("[Base_Tarjetas].[Importe]",TDinamica_R!$A$3,
"[Base_Tarjetas].[PERIODO]","[Base_Tarjetas].[PERIODO].&amp;[" &amp; TEXT(I$6,"yyyymm") &amp; "]",
"[Base_Tarjetas].[Metrica]","[Base_Tarjetas].[Metrica].&amp;[" &amp; $A82 &amp; "]",
"[Base_Tarjetas].[SEGMENTO_DESCRIP]","[Base_Tarjetas].[SEGMENTO_DESCRIP].&amp;[" &amp; $C$6 &amp; "]",
"[Base_Tarjetas].[SITUACION]","[Base_Tarjetas].[SITUACION].&amp;[" &amp; $C82 &amp; "]",
"[Base_Tarjetas].[TIPO]","[Base_Tarjetas].[TIPO].&amp;[" &amp; $C$1 &amp; "]")/1000,
0)</f>
        <v>0</v>
      </c>
      <c r="J82" s="8">
        <f>IFERROR(
GETPIVOTDATA("[Base_Tarjetas].[Importe]",TDinamica_R!$A$3,
"[Base_Tarjetas].[PERIODO]","[Base_Tarjetas].[PERIODO].&amp;[" &amp; TEXT(J$6,"yyyymm") &amp; "]",
"[Base_Tarjetas].[Metrica]","[Base_Tarjetas].[Metrica].&amp;[" &amp; $A82 &amp; "]",
"[Base_Tarjetas].[SEGMENTO_DESCRIP]","[Base_Tarjetas].[SEGMENTO_DESCRIP].&amp;[" &amp; $C$6 &amp; "]",
"[Base_Tarjetas].[SITUACION]","[Base_Tarjetas].[SITUACION].&amp;[" &amp; $C82 &amp; "]",
"[Base_Tarjetas].[TIPO]","[Base_Tarjetas].[TIPO].&amp;[" &amp; $C$1 &amp; "]")/1000,
0)</f>
        <v>0</v>
      </c>
      <c r="K82" s="8">
        <f>IFERROR(
GETPIVOTDATA("[Base_Tarjetas].[Importe]",TDinamica_R!$A$3,
"[Base_Tarjetas].[PERIODO]","[Base_Tarjetas].[PERIODO].&amp;[" &amp; TEXT(K$6,"yyyymm") &amp; "]",
"[Base_Tarjetas].[Metrica]","[Base_Tarjetas].[Metrica].&amp;[" &amp; $A82 &amp; "]",
"[Base_Tarjetas].[SEGMENTO_DESCRIP]","[Base_Tarjetas].[SEGMENTO_DESCRIP].&amp;[" &amp; $C$6 &amp; "]",
"[Base_Tarjetas].[SITUACION]","[Base_Tarjetas].[SITUACION].&amp;[" &amp; $C82 &amp; "]",
"[Base_Tarjetas].[TIPO]","[Base_Tarjetas].[TIPO].&amp;[" &amp; $C$1 &amp; "]")/1000,
0)</f>
        <v>0</v>
      </c>
      <c r="L82" s="8">
        <f>IFERROR(
GETPIVOTDATA("[Base_Tarjetas].[Importe]",TDinamica_R!$A$3,
"[Base_Tarjetas].[PERIODO]","[Base_Tarjetas].[PERIODO].&amp;[" &amp; TEXT(L$6,"yyyymm") &amp; "]",
"[Base_Tarjetas].[Metrica]","[Base_Tarjetas].[Metrica].&amp;[" &amp; $A82 &amp; "]",
"[Base_Tarjetas].[SEGMENTO_DESCRIP]","[Base_Tarjetas].[SEGMENTO_DESCRIP].&amp;[" &amp; $C$6 &amp; "]",
"[Base_Tarjetas].[SITUACION]","[Base_Tarjetas].[SITUACION].&amp;[" &amp; $C82 &amp; "]",
"[Base_Tarjetas].[TIPO]","[Base_Tarjetas].[TIPO].&amp;[" &amp; $C$1 &amp; "]")/1000,
0)</f>
        <v>0</v>
      </c>
      <c r="M82" s="8">
        <f>IFERROR(
GETPIVOTDATA("[Base_Tarjetas].[Importe]",TDinamica_R!$A$3,
"[Base_Tarjetas].[PERIODO]","[Base_Tarjetas].[PERIODO].&amp;[" &amp; TEXT(M$6,"yyyymm") &amp; "]",
"[Base_Tarjetas].[Metrica]","[Base_Tarjetas].[Metrica].&amp;[" &amp; $A82 &amp; "]",
"[Base_Tarjetas].[SEGMENTO_DESCRIP]","[Base_Tarjetas].[SEGMENTO_DESCRIP].&amp;[" &amp; $C$6 &amp; "]",
"[Base_Tarjetas].[SITUACION]","[Base_Tarjetas].[SITUACION].&amp;[" &amp; $C82 &amp; "]",
"[Base_Tarjetas].[TIPO]","[Base_Tarjetas].[TIPO].&amp;[" &amp; $C$1 &amp; "]")/1000,
0)</f>
        <v>0</v>
      </c>
      <c r="N82" s="8">
        <f>IFERROR(
GETPIVOTDATA("[Base_Tarjetas].[Importe]",TDinamica_R!$A$3,
"[Base_Tarjetas].[PERIODO]","[Base_Tarjetas].[PERIODO].&amp;[" &amp; TEXT(N$6,"yyyymm") &amp; "]",
"[Base_Tarjetas].[Metrica]","[Base_Tarjetas].[Metrica].&amp;[" &amp; $A82 &amp; "]",
"[Base_Tarjetas].[SEGMENTO_DESCRIP]","[Base_Tarjetas].[SEGMENTO_DESCRIP].&amp;[" &amp; $C$6 &amp; "]",
"[Base_Tarjetas].[SITUACION]","[Base_Tarjetas].[SITUACION].&amp;[" &amp; $C82 &amp; "]",
"[Base_Tarjetas].[TIPO]","[Base_Tarjetas].[TIPO].&amp;[" &amp; $C$1 &amp; "]")/1000,
0)</f>
        <v>0</v>
      </c>
      <c r="O82" s="8">
        <f>IFERROR(
GETPIVOTDATA("[Base_Tarjetas].[Importe]",TDinamica_R!$A$3,
"[Base_Tarjetas].[PERIODO]","[Base_Tarjetas].[PERIODO].&amp;[" &amp; TEXT(O$6,"yyyymm") &amp; "]",
"[Base_Tarjetas].[Metrica]","[Base_Tarjetas].[Metrica].&amp;[" &amp; $A82 &amp; "]",
"[Base_Tarjetas].[SEGMENTO_DESCRIP]","[Base_Tarjetas].[SEGMENTO_DESCRIP].&amp;[" &amp; $C$6 &amp; "]",
"[Base_Tarjetas].[SITUACION]","[Base_Tarjetas].[SITUACION].&amp;[" &amp; $C82 &amp; "]",
"[Base_Tarjetas].[TIPO]","[Base_Tarjetas].[TIPO].&amp;[" &amp; $C$1 &amp; "]")/1000,
0)</f>
        <v>0</v>
      </c>
      <c r="P82" s="8">
        <f>IFERROR(
GETPIVOTDATA("[Base_Tarjetas].[Importe]",TDinamica_R!$A$3,
"[Base_Tarjetas].[PERIODO]","[Base_Tarjetas].[PERIODO].&amp;[" &amp; TEXT(P$6,"yyyymm") &amp; "]",
"[Base_Tarjetas].[Metrica]","[Base_Tarjetas].[Metrica].&amp;[" &amp; $A82 &amp; "]",
"[Base_Tarjetas].[SEGMENTO_DESCRIP]","[Base_Tarjetas].[SEGMENTO_DESCRIP].&amp;[" &amp; $C$6 &amp; "]",
"[Base_Tarjetas].[SITUACION]","[Base_Tarjetas].[SITUACION].&amp;[" &amp; $C82 &amp; "]",
"[Base_Tarjetas].[TIPO]","[Base_Tarjetas].[TIPO].&amp;[" &amp; $C$1 &amp; "]")/1000,
0)</f>
        <v>0</v>
      </c>
      <c r="Q82" s="8">
        <f>IFERROR(
GETPIVOTDATA("[Base_Tarjetas].[Importe]",TDinamica_R!$A$3,
"[Base_Tarjetas].[PERIODO]","[Base_Tarjetas].[PERIODO].&amp;[" &amp; TEXT(Q$6,"yyyymm") &amp; "]",
"[Base_Tarjetas].[Metrica]","[Base_Tarjetas].[Metrica].&amp;[" &amp; $A82 &amp; "]",
"[Base_Tarjetas].[SEGMENTO_DESCRIP]","[Base_Tarjetas].[SEGMENTO_DESCRIP].&amp;[" &amp; $C$6 &amp; "]",
"[Base_Tarjetas].[SITUACION]","[Base_Tarjetas].[SITUACION].&amp;[" &amp; $C82 &amp; "]",
"[Base_Tarjetas].[TIPO]","[Base_Tarjetas].[TIPO].&amp;[" &amp; $C$1 &amp; "]")/1000,
0)</f>
        <v>0</v>
      </c>
      <c r="R82" s="8">
        <f>IFERROR(
GETPIVOTDATA("[Base_Tarjetas].[Importe]",TDinamica_R!$A$3,
"[Base_Tarjetas].[PERIODO]","[Base_Tarjetas].[PERIODO].&amp;[" &amp; TEXT(R$6,"yyyymm") &amp; "]",
"[Base_Tarjetas].[Metrica]","[Base_Tarjetas].[Metrica].&amp;[" &amp; $A82 &amp; "]",
"[Base_Tarjetas].[SEGMENTO_DESCRIP]","[Base_Tarjetas].[SEGMENTO_DESCRIP].&amp;[" &amp; $C$6 &amp; "]",
"[Base_Tarjetas].[SITUACION]","[Base_Tarjetas].[SITUACION].&amp;[" &amp; $C82 &amp; "]",
"[Base_Tarjetas].[TIPO]","[Base_Tarjetas].[TIPO].&amp;[" &amp; $C$1 &amp; "]")/1000,
0)</f>
        <v>0</v>
      </c>
      <c r="S82" s="8">
        <f>IFERROR(
GETPIVOTDATA("[Base_Tarjetas].[Importe]",TDinamica_R!$A$3,
"[Base_Tarjetas].[PERIODO]","[Base_Tarjetas].[PERIODO].&amp;[" &amp; TEXT(S$6,"yyyymm") &amp; "]",
"[Base_Tarjetas].[Metrica]","[Base_Tarjetas].[Metrica].&amp;[" &amp; $A82 &amp; "]",
"[Base_Tarjetas].[SEGMENTO_DESCRIP]","[Base_Tarjetas].[SEGMENTO_DESCRIP].&amp;[" &amp; $C$6 &amp; "]",
"[Base_Tarjetas].[SITUACION]","[Base_Tarjetas].[SITUACION].&amp;[" &amp; $C82 &amp; "]",
"[Base_Tarjetas].[TIPO]","[Base_Tarjetas].[TIPO].&amp;[" &amp; $C$1 &amp; "]")/1000,
0)</f>
        <v>0</v>
      </c>
      <c r="T82" s="8">
        <f>IFERROR(
GETPIVOTDATA("[Base_Tarjetas].[Importe]",TDinamica_R!$A$3,
"[Base_Tarjetas].[PERIODO]","[Base_Tarjetas].[PERIODO].&amp;[" &amp; TEXT(T$6,"yyyymm") &amp; "]",
"[Base_Tarjetas].[Metrica]","[Base_Tarjetas].[Metrica].&amp;[" &amp; $A82 &amp; "]",
"[Base_Tarjetas].[SEGMENTO_DESCRIP]","[Base_Tarjetas].[SEGMENTO_DESCRIP].&amp;[" &amp; $C$6 &amp; "]",
"[Base_Tarjetas].[SITUACION]","[Base_Tarjetas].[SITUACION].&amp;[" &amp; $C82 &amp; "]",
"[Base_Tarjetas].[TIPO]","[Base_Tarjetas].[TIPO].&amp;[" &amp; $C$1 &amp; "]")/1000,
0)</f>
        <v>0</v>
      </c>
      <c r="U82" s="8">
        <f>IFERROR(
GETPIVOTDATA("[Base_Tarjetas].[Importe]",TDinamica_R!$A$3,
"[Base_Tarjetas].[PERIODO]","[Base_Tarjetas].[PERIODO].&amp;[" &amp; TEXT(U$6,"yyyymm") &amp; "]",
"[Base_Tarjetas].[Metrica]","[Base_Tarjetas].[Metrica].&amp;[" &amp; $A82 &amp; "]",
"[Base_Tarjetas].[SEGMENTO_DESCRIP]","[Base_Tarjetas].[SEGMENTO_DESCRIP].&amp;[" &amp; $C$6 &amp; "]",
"[Base_Tarjetas].[SITUACION]","[Base_Tarjetas].[SITUACION].&amp;[" &amp; $C82 &amp; "]",
"[Base_Tarjetas].[TIPO]","[Base_Tarjetas].[TIPO].&amp;[" &amp; $C$1 &amp; "]")/1000,
0)</f>
        <v>0</v>
      </c>
      <c r="V82" s="8">
        <f>IFERROR(
GETPIVOTDATA("[Base_Tarjetas].[Importe]",TDinamica_R!$A$3,
"[Base_Tarjetas].[PERIODO]","[Base_Tarjetas].[PERIODO].&amp;[" &amp; TEXT(V$6,"yyyymm") &amp; "]",
"[Base_Tarjetas].[Metrica]","[Base_Tarjetas].[Metrica].&amp;[" &amp; $A82 &amp; "]",
"[Base_Tarjetas].[SEGMENTO_DESCRIP]","[Base_Tarjetas].[SEGMENTO_DESCRIP].&amp;[" &amp; $C$6 &amp; "]",
"[Base_Tarjetas].[SITUACION]","[Base_Tarjetas].[SITUACION].&amp;[" &amp; $C82 &amp; "]",
"[Base_Tarjetas].[TIPO]","[Base_Tarjetas].[TIPO].&amp;[" &amp; $C$1 &amp; "]")/1000,
0)</f>
        <v>0</v>
      </c>
      <c r="W82" s="8">
        <f>IFERROR(
GETPIVOTDATA("[Base_Tarjetas].[Importe]",TDinamica_R!$A$3,
"[Base_Tarjetas].[PERIODO]","[Base_Tarjetas].[PERIODO].&amp;[" &amp; TEXT(W$6,"yyyymm") &amp; "]",
"[Base_Tarjetas].[Metrica]","[Base_Tarjetas].[Metrica].&amp;[" &amp; $A82 &amp; "]",
"[Base_Tarjetas].[SEGMENTO_DESCRIP]","[Base_Tarjetas].[SEGMENTO_DESCRIP].&amp;[" &amp; $C$6 &amp; "]",
"[Base_Tarjetas].[SITUACION]","[Base_Tarjetas].[SITUACION].&amp;[" &amp; $C82 &amp; "]",
"[Base_Tarjetas].[TIPO]","[Base_Tarjetas].[TIPO].&amp;[" &amp; $C$1 &amp; "]")/1000,
0)</f>
        <v>0</v>
      </c>
      <c r="X82" s="8">
        <f>IFERROR(
GETPIVOTDATA("[Base_Tarjetas].[Importe]",TDinamica_R!$A$3,
"[Base_Tarjetas].[PERIODO]","[Base_Tarjetas].[PERIODO].&amp;[" &amp; TEXT(X$6,"yyyymm") &amp; "]",
"[Base_Tarjetas].[Metrica]","[Base_Tarjetas].[Metrica].&amp;[" &amp; $A82 &amp; "]",
"[Base_Tarjetas].[SEGMENTO_DESCRIP]","[Base_Tarjetas].[SEGMENTO_DESCRIP].&amp;[" &amp; $C$6 &amp; "]",
"[Base_Tarjetas].[SITUACION]","[Base_Tarjetas].[SITUACION].&amp;[" &amp; $C82 &amp; "]",
"[Base_Tarjetas].[TIPO]","[Base_Tarjetas].[TIPO].&amp;[" &amp; $C$1 &amp; "]")/1000,
0)</f>
        <v>0</v>
      </c>
      <c r="Y82" s="8">
        <f>IFERROR(
GETPIVOTDATA("[Base_Tarjetas].[Importe]",TDinamica_R!$A$3,
"[Base_Tarjetas].[PERIODO]","[Base_Tarjetas].[PERIODO].&amp;[" &amp; TEXT(Y$6,"yyyymm") &amp; "]",
"[Base_Tarjetas].[Metrica]","[Base_Tarjetas].[Metrica].&amp;[" &amp; $A82 &amp; "]",
"[Base_Tarjetas].[SEGMENTO_DESCRIP]","[Base_Tarjetas].[SEGMENTO_DESCRIP].&amp;[" &amp; $C$6 &amp; "]",
"[Base_Tarjetas].[SITUACION]","[Base_Tarjetas].[SITUACION].&amp;[" &amp; $C82 &amp; "]",
"[Base_Tarjetas].[TIPO]","[Base_Tarjetas].[TIPO].&amp;[" &amp; $C$1 &amp; "]")/1000,
0)</f>
        <v>0</v>
      </c>
      <c r="Z82" s="8">
        <f>IFERROR(
GETPIVOTDATA("[Base_Tarjetas].[Importe]",TDinamica_R!$A$3,
"[Base_Tarjetas].[PERIODO]","[Base_Tarjetas].[PERIODO].&amp;[" &amp; TEXT(Z$6,"yyyymm") &amp; "]",
"[Base_Tarjetas].[Metrica]","[Base_Tarjetas].[Metrica].&amp;[" &amp; $A82 &amp; "]",
"[Base_Tarjetas].[SEGMENTO_DESCRIP]","[Base_Tarjetas].[SEGMENTO_DESCRIP].&amp;[" &amp; $C$6 &amp; "]",
"[Base_Tarjetas].[SITUACION]","[Base_Tarjetas].[SITUACION].&amp;[" &amp; $C82 &amp; "]",
"[Base_Tarjetas].[TIPO]","[Base_Tarjetas].[TIPO].&amp;[" &amp; $C$1 &amp; "]")/1000,
0)</f>
        <v>0</v>
      </c>
      <c r="AA82" s="8">
        <f>IFERROR(
GETPIVOTDATA("[Base_Tarjetas].[Importe]",TDinamica_R!$A$3,
"[Base_Tarjetas].[PERIODO]","[Base_Tarjetas].[PERIODO].&amp;[" &amp; TEXT(AA$6,"yyyymm") &amp; "]",
"[Base_Tarjetas].[Metrica]","[Base_Tarjetas].[Metrica].&amp;[" &amp; $A82 &amp; "]",
"[Base_Tarjetas].[SEGMENTO_DESCRIP]","[Base_Tarjetas].[SEGMENTO_DESCRIP].&amp;[" &amp; $C$6 &amp; "]",
"[Base_Tarjetas].[SITUACION]","[Base_Tarjetas].[SITUACION].&amp;[" &amp; $C82 &amp; "]",
"[Base_Tarjetas].[TIPO]","[Base_Tarjetas].[TIPO].&amp;[" &amp; $C$1 &amp; "]")/1000,
0)</f>
        <v>0</v>
      </c>
      <c r="AB82" s="8">
        <f>IFERROR(
GETPIVOTDATA("[Base_Tarjetas].[Importe]",TDinamica_R!$A$3,
"[Base_Tarjetas].[PERIODO]","[Base_Tarjetas].[PERIODO].&amp;[" &amp; TEXT(AB$6,"yyyymm") &amp; "]",
"[Base_Tarjetas].[Metrica]","[Base_Tarjetas].[Metrica].&amp;[" &amp; $A82 &amp; "]",
"[Base_Tarjetas].[SEGMENTO_DESCRIP]","[Base_Tarjetas].[SEGMENTO_DESCRIP].&amp;[" &amp; $C$6 &amp; "]",
"[Base_Tarjetas].[SITUACION]","[Base_Tarjetas].[SITUACION].&amp;[" &amp; $C82 &amp; "]",
"[Base_Tarjetas].[TIPO]","[Base_Tarjetas].[TIPO].&amp;[" &amp; $C$1 &amp; "]")/1000,
0)</f>
        <v>0</v>
      </c>
      <c r="AC82" s="8">
        <f>IFERROR(
GETPIVOTDATA("[Base_Tarjetas].[Importe]",TDinamica_R!$A$3,
"[Base_Tarjetas].[PERIODO]","[Base_Tarjetas].[PERIODO].&amp;[" &amp; TEXT(AC$6,"yyyymm") &amp; "]",
"[Base_Tarjetas].[Metrica]","[Base_Tarjetas].[Metrica].&amp;[" &amp; $A82 &amp; "]",
"[Base_Tarjetas].[SEGMENTO_DESCRIP]","[Base_Tarjetas].[SEGMENTO_DESCRIP].&amp;[" &amp; $C$6 &amp; "]",
"[Base_Tarjetas].[SITUACION]","[Base_Tarjetas].[SITUACION].&amp;[" &amp; $C82 &amp; "]",
"[Base_Tarjetas].[TIPO]","[Base_Tarjetas].[TIPO].&amp;[" &amp; $C$1 &amp; "]")/1000,
0)</f>
        <v>0</v>
      </c>
      <c r="AD82" s="8">
        <f>IFERROR(
GETPIVOTDATA("[Base_Tarjetas].[Importe]",TDinamica_R!$A$3,
"[Base_Tarjetas].[PERIODO]","[Base_Tarjetas].[PERIODO].&amp;[" &amp; TEXT(AD$6,"yyyymm") &amp; "]",
"[Base_Tarjetas].[Metrica]","[Base_Tarjetas].[Metrica].&amp;[" &amp; $A82 &amp; "]",
"[Base_Tarjetas].[SEGMENTO_DESCRIP]","[Base_Tarjetas].[SEGMENTO_DESCRIP].&amp;[" &amp; $C$6 &amp; "]",
"[Base_Tarjetas].[SITUACION]","[Base_Tarjetas].[SITUACION].&amp;[" &amp; $C82 &amp; "]",
"[Base_Tarjetas].[TIPO]","[Base_Tarjetas].[TIPO].&amp;[" &amp; $C$1 &amp; "]")/1000,
0)</f>
        <v>0</v>
      </c>
      <c r="AE82" s="8">
        <f>IFERROR(
GETPIVOTDATA("[Base_Tarjetas].[Importe]",TDinamica_R!$A$3,
"[Base_Tarjetas].[PERIODO]","[Base_Tarjetas].[PERIODO].&amp;[" &amp; TEXT(AE$6,"yyyymm") &amp; "]",
"[Base_Tarjetas].[Metrica]","[Base_Tarjetas].[Metrica].&amp;[" &amp; $A82 &amp; "]",
"[Base_Tarjetas].[SEGMENTO_DESCRIP]","[Base_Tarjetas].[SEGMENTO_DESCRIP].&amp;[" &amp; $C$6 &amp; "]",
"[Base_Tarjetas].[SITUACION]","[Base_Tarjetas].[SITUACION].&amp;[" &amp; $C82 &amp; "]",
"[Base_Tarjetas].[TIPO]","[Base_Tarjetas].[TIPO].&amp;[" &amp; $C$1 &amp; "]")/1000,
0)</f>
        <v>0</v>
      </c>
      <c r="AF82" s="8">
        <f>IFERROR(
GETPIVOTDATA("[Base_Tarjetas].[Importe]",TDinamica_R!$A$3,
"[Base_Tarjetas].[PERIODO]","[Base_Tarjetas].[PERIODO].&amp;[" &amp; TEXT(AF$6,"yyyymm") &amp; "]",
"[Base_Tarjetas].[Metrica]","[Base_Tarjetas].[Metrica].&amp;[" &amp; $A82 &amp; "]",
"[Base_Tarjetas].[SEGMENTO_DESCRIP]","[Base_Tarjetas].[SEGMENTO_DESCRIP].&amp;[" &amp; $C$6 &amp; "]",
"[Base_Tarjetas].[SITUACION]","[Base_Tarjetas].[SITUACION].&amp;[" &amp; $C82 &amp; "]",
"[Base_Tarjetas].[TIPO]","[Base_Tarjetas].[TIPO].&amp;[" &amp; $C$1 &amp; "]")/1000,
0)</f>
        <v>0</v>
      </c>
      <c r="AG82" s="8">
        <f>IFERROR(
GETPIVOTDATA("[Base_Tarjetas].[Importe]",TDinamica_R!$A$3,
"[Base_Tarjetas].[PERIODO]","[Base_Tarjetas].[PERIODO].&amp;[" &amp; TEXT(AG$6,"yyyymm") &amp; "]",
"[Base_Tarjetas].[Metrica]","[Base_Tarjetas].[Metrica].&amp;[" &amp; $A82 &amp; "]",
"[Base_Tarjetas].[SEGMENTO_DESCRIP]","[Base_Tarjetas].[SEGMENTO_DESCRIP].&amp;[" &amp; $C$6 &amp; "]",
"[Base_Tarjetas].[SITUACION]","[Base_Tarjetas].[SITUACION].&amp;[" &amp; $C82 &amp; "]",
"[Base_Tarjetas].[TIPO]","[Base_Tarjetas].[TIPO].&amp;[" &amp; $C$1 &amp; "]")/1000,
0)</f>
        <v>0</v>
      </c>
      <c r="AH82" s="8">
        <f>IFERROR(
GETPIVOTDATA("[Base_Tarjetas].[Importe]",TDinamica_R!$A$3,
"[Base_Tarjetas].[PERIODO]","[Base_Tarjetas].[PERIODO].&amp;[" &amp; TEXT(AH$6,"yyyymm") &amp; "]",
"[Base_Tarjetas].[Metrica]","[Base_Tarjetas].[Metrica].&amp;[" &amp; $A82 &amp; "]",
"[Base_Tarjetas].[SEGMENTO_DESCRIP]","[Base_Tarjetas].[SEGMENTO_DESCRIP].&amp;[" &amp; $C$6 &amp; "]",
"[Base_Tarjetas].[SITUACION]","[Base_Tarjetas].[SITUACION].&amp;[" &amp; $C82 &amp; "]",
"[Base_Tarjetas].[TIPO]","[Base_Tarjetas].[TIPO].&amp;[" &amp; $C$1 &amp; "]")/1000,
0)</f>
        <v>0</v>
      </c>
      <c r="AI82" s="8">
        <f>IFERROR(
GETPIVOTDATA("[Base_Tarjetas].[Importe]",TDinamica_R!$A$3,
"[Base_Tarjetas].[PERIODO]","[Base_Tarjetas].[PERIODO].&amp;[" &amp; TEXT(AI$6,"yyyymm") &amp; "]",
"[Base_Tarjetas].[Metrica]","[Base_Tarjetas].[Metrica].&amp;[" &amp; $A82 &amp; "]",
"[Base_Tarjetas].[SEGMENTO_DESCRIP]","[Base_Tarjetas].[SEGMENTO_DESCRIP].&amp;[" &amp; $C$6 &amp; "]",
"[Base_Tarjetas].[SITUACION]","[Base_Tarjetas].[SITUACION].&amp;[" &amp; $C82 &amp; "]",
"[Base_Tarjetas].[TIPO]","[Base_Tarjetas].[TIPO].&amp;[" &amp; $C$1 &amp; "]")/1000,
0)</f>
        <v>0</v>
      </c>
      <c r="AJ82" s="8">
        <f>IFERROR(
GETPIVOTDATA("[Base_Tarjetas].[Importe]",TDinamica_R!$A$3,
"[Base_Tarjetas].[PERIODO]","[Base_Tarjetas].[PERIODO].&amp;[" &amp; TEXT(AJ$6,"yyyymm") &amp; "]",
"[Base_Tarjetas].[Metrica]","[Base_Tarjetas].[Metrica].&amp;[" &amp; $A82 &amp; "]",
"[Base_Tarjetas].[SEGMENTO_DESCRIP]","[Base_Tarjetas].[SEGMENTO_DESCRIP].&amp;[" &amp; $C$6 &amp; "]",
"[Base_Tarjetas].[SITUACION]","[Base_Tarjetas].[SITUACION].&amp;[" &amp; $C82 &amp; "]",
"[Base_Tarjetas].[TIPO]","[Base_Tarjetas].[TIPO].&amp;[" &amp; $C$1 &amp; "]")/1000,
0)</f>
        <v>0</v>
      </c>
      <c r="AK82" s="8">
        <f>IFERROR(
GETPIVOTDATA("[Base_Tarjetas].[Importe]",TDinamica_R!$A$3,
"[Base_Tarjetas].[PERIODO]","[Base_Tarjetas].[PERIODO].&amp;[" &amp; TEXT(AK$6,"yyyymm") &amp; "]",
"[Base_Tarjetas].[Metrica]","[Base_Tarjetas].[Metrica].&amp;[" &amp; $A82 &amp; "]",
"[Base_Tarjetas].[SEGMENTO_DESCRIP]","[Base_Tarjetas].[SEGMENTO_DESCRIP].&amp;[" &amp; $C$6 &amp; "]",
"[Base_Tarjetas].[SITUACION]","[Base_Tarjetas].[SITUACION].&amp;[" &amp; $C82 &amp; "]",
"[Base_Tarjetas].[TIPO]","[Base_Tarjetas].[TIPO].&amp;[" &amp; $C$1 &amp; "]")/1000,
0)</f>
        <v>0</v>
      </c>
      <c r="AL82" s="8">
        <f>IFERROR(
GETPIVOTDATA("[Base_Tarjetas].[Importe]",TDinamica_R!$A$3,
"[Base_Tarjetas].[PERIODO]","[Base_Tarjetas].[PERIODO].&amp;[" &amp; TEXT(AL$6,"yyyymm") &amp; "]",
"[Base_Tarjetas].[Metrica]","[Base_Tarjetas].[Metrica].&amp;[" &amp; $A82 &amp; "]",
"[Base_Tarjetas].[SEGMENTO_DESCRIP]","[Base_Tarjetas].[SEGMENTO_DESCRIP].&amp;[" &amp; $C$6 &amp; "]",
"[Base_Tarjetas].[SITUACION]","[Base_Tarjetas].[SITUACION].&amp;[" &amp; $C82 &amp; "]",
"[Base_Tarjetas].[TIPO]","[Base_Tarjetas].[TIPO].&amp;[" &amp; $C$1 &amp; "]")/1000,
0)</f>
        <v>0</v>
      </c>
      <c r="AM82" s="8">
        <f>IFERROR(
GETPIVOTDATA("[Base_Tarjetas].[Importe]",TDinamica_R!$A$3,
"[Base_Tarjetas].[PERIODO]","[Base_Tarjetas].[PERIODO].&amp;[" &amp; TEXT(AM$6,"yyyymm") &amp; "]",
"[Base_Tarjetas].[Metrica]","[Base_Tarjetas].[Metrica].&amp;[" &amp; $A82 &amp; "]",
"[Base_Tarjetas].[SEGMENTO_DESCRIP]","[Base_Tarjetas].[SEGMENTO_DESCRIP].&amp;[" &amp; $C$6 &amp; "]",
"[Base_Tarjetas].[SITUACION]","[Base_Tarjetas].[SITUACION].&amp;[" &amp; $C82 &amp; "]",
"[Base_Tarjetas].[TIPO]","[Base_Tarjetas].[TIPO].&amp;[" &amp; $C$1 &amp; "]")/1000,
0)</f>
        <v>0</v>
      </c>
      <c r="AN82" s="8">
        <f>IFERROR(
GETPIVOTDATA("[Base_Tarjetas].[Importe]",TDinamica_R!$A$3,
"[Base_Tarjetas].[PERIODO]","[Base_Tarjetas].[PERIODO].&amp;[" &amp; TEXT(AN$6,"yyyymm") &amp; "]",
"[Base_Tarjetas].[Metrica]","[Base_Tarjetas].[Metrica].&amp;[" &amp; $A82 &amp; "]",
"[Base_Tarjetas].[SEGMENTO_DESCRIP]","[Base_Tarjetas].[SEGMENTO_DESCRIP].&amp;[" &amp; $C$6 &amp; "]",
"[Base_Tarjetas].[SITUACION]","[Base_Tarjetas].[SITUACION].&amp;[" &amp; $C82 &amp; "]",
"[Base_Tarjetas].[TIPO]","[Base_Tarjetas].[TIPO].&amp;[" &amp; $C$1 &amp; "]")/1000,
0)</f>
        <v>0</v>
      </c>
      <c r="AO82" s="8">
        <f>IFERROR(
GETPIVOTDATA("[Base_Tarjetas].[Importe]",TDinamica_R!$A$3,
"[Base_Tarjetas].[PERIODO]","[Base_Tarjetas].[PERIODO].&amp;[" &amp; TEXT(AO$6,"yyyymm") &amp; "]",
"[Base_Tarjetas].[Metrica]","[Base_Tarjetas].[Metrica].&amp;[" &amp; $A82 &amp; "]",
"[Base_Tarjetas].[SEGMENTO_DESCRIP]","[Base_Tarjetas].[SEGMENTO_DESCRIP].&amp;[" &amp; $C$6 &amp; "]",
"[Base_Tarjetas].[SITUACION]","[Base_Tarjetas].[SITUACION].&amp;[" &amp; $C82 &amp; "]",
"[Base_Tarjetas].[TIPO]","[Base_Tarjetas].[TIPO].&amp;[" &amp; $C$1 &amp; "]")/1000,
0)</f>
        <v>0</v>
      </c>
      <c r="AP82" s="8">
        <f>IFERROR(
GETPIVOTDATA("[Base_Tarjetas].[Importe]",TDinamica_R!$A$3,
"[Base_Tarjetas].[PERIODO]","[Base_Tarjetas].[PERIODO].&amp;[" &amp; TEXT(AP$6,"yyyymm") &amp; "]",
"[Base_Tarjetas].[Metrica]","[Base_Tarjetas].[Metrica].&amp;[" &amp; $A82 &amp; "]",
"[Base_Tarjetas].[SEGMENTO_DESCRIP]","[Base_Tarjetas].[SEGMENTO_DESCRIP].&amp;[" &amp; $C$6 &amp; "]",
"[Base_Tarjetas].[SITUACION]","[Base_Tarjetas].[SITUACION].&amp;[" &amp; $C82 &amp; "]",
"[Base_Tarjetas].[TIPO]","[Base_Tarjetas].[TIPO].&amp;[" &amp; $C$1 &amp; "]")/1000,
0)</f>
        <v>0</v>
      </c>
      <c r="AQ82" s="8">
        <f>IFERROR(
GETPIVOTDATA("[Base_Tarjetas].[Importe]",TDinamica_R!$A$3,
"[Base_Tarjetas].[PERIODO]","[Base_Tarjetas].[PERIODO].&amp;[" &amp; TEXT(AQ$6,"yyyymm") &amp; "]",
"[Base_Tarjetas].[Metrica]","[Base_Tarjetas].[Metrica].&amp;[" &amp; $A82 &amp; "]",
"[Base_Tarjetas].[SEGMENTO_DESCRIP]","[Base_Tarjetas].[SEGMENTO_DESCRIP].&amp;[" &amp; $C$6 &amp; "]",
"[Base_Tarjetas].[SITUACION]","[Base_Tarjetas].[SITUACION].&amp;[" &amp; $C82 &amp; "]",
"[Base_Tarjetas].[TIPO]","[Base_Tarjetas].[TIPO].&amp;[" &amp; $C$1 &amp; "]")/1000,
0)</f>
        <v>0</v>
      </c>
      <c r="AR82" s="8">
        <f>IFERROR(
GETPIVOTDATA("[Base_Tarjetas].[Importe]",TDinamica_R!$A$3,
"[Base_Tarjetas].[PERIODO]","[Base_Tarjetas].[PERIODO].&amp;[" &amp; TEXT(AR$6,"yyyymm") &amp; "]",
"[Base_Tarjetas].[Metrica]","[Base_Tarjetas].[Metrica].&amp;[" &amp; $A82 &amp; "]",
"[Base_Tarjetas].[SEGMENTO_DESCRIP]","[Base_Tarjetas].[SEGMENTO_DESCRIP].&amp;[" &amp; $C$6 &amp; "]",
"[Base_Tarjetas].[SITUACION]","[Base_Tarjetas].[SITUACION].&amp;[" &amp; $C82 &amp; "]",
"[Base_Tarjetas].[TIPO]","[Base_Tarjetas].[TIPO].&amp;[" &amp; $C$1 &amp; "]")/1000,
0)</f>
        <v>0</v>
      </c>
      <c r="AS82" s="8">
        <f>IFERROR(
GETPIVOTDATA("[Base_Tarjetas].[Importe]",TDinamica_R!$A$3,
"[Base_Tarjetas].[PERIODO]","[Base_Tarjetas].[PERIODO].&amp;[" &amp; TEXT(AS$6,"yyyymm") &amp; "]",
"[Base_Tarjetas].[Metrica]","[Base_Tarjetas].[Metrica].&amp;[" &amp; $A82 &amp; "]",
"[Base_Tarjetas].[SEGMENTO_DESCRIP]","[Base_Tarjetas].[SEGMENTO_DESCRIP].&amp;[" &amp; $C$6 &amp; "]",
"[Base_Tarjetas].[SITUACION]","[Base_Tarjetas].[SITUACION].&amp;[" &amp; $C82 &amp; "]",
"[Base_Tarjetas].[TIPO]","[Base_Tarjetas].[TIPO].&amp;[" &amp; $C$1 &amp; "]")/1000,
0)</f>
        <v>0</v>
      </c>
      <c r="AT82" s="8">
        <f>IFERROR(
GETPIVOTDATA("[Base_Tarjetas].[Importe]",TDinamica_R!$A$3,
"[Base_Tarjetas].[PERIODO]","[Base_Tarjetas].[PERIODO].&amp;[" &amp; TEXT(AT$6,"yyyymm") &amp; "]",
"[Base_Tarjetas].[Metrica]","[Base_Tarjetas].[Metrica].&amp;[" &amp; $A82 &amp; "]",
"[Base_Tarjetas].[SEGMENTO_DESCRIP]","[Base_Tarjetas].[SEGMENTO_DESCRIP].&amp;[" &amp; $C$6 &amp; "]",
"[Base_Tarjetas].[SITUACION]","[Base_Tarjetas].[SITUACION].&amp;[" &amp; $C82 &amp; "]",
"[Base_Tarjetas].[TIPO]","[Base_Tarjetas].[TIPO].&amp;[" &amp; $C$1 &amp; "]")/1000,
0)</f>
        <v>0</v>
      </c>
      <c r="AU82" s="8">
        <f>IFERROR(
GETPIVOTDATA("[Base_Tarjetas].[Importe]",TDinamica_R!$A$3,
"[Base_Tarjetas].[PERIODO]","[Base_Tarjetas].[PERIODO].&amp;[" &amp; TEXT(AU$6,"yyyymm") &amp; "]",
"[Base_Tarjetas].[Metrica]","[Base_Tarjetas].[Metrica].&amp;[" &amp; $A82 &amp; "]",
"[Base_Tarjetas].[SEGMENTO_DESCRIP]","[Base_Tarjetas].[SEGMENTO_DESCRIP].&amp;[" &amp; $C$6 &amp; "]",
"[Base_Tarjetas].[SITUACION]","[Base_Tarjetas].[SITUACION].&amp;[" &amp; $C82 &amp; "]",
"[Base_Tarjetas].[TIPO]","[Base_Tarjetas].[TIPO].&amp;[" &amp; $C$1 &amp; "]")/1000,
0)</f>
        <v>0</v>
      </c>
      <c r="AV82" s="8">
        <f>IFERROR(
GETPIVOTDATA("[Base_Tarjetas].[Importe]",TDinamica_R!$A$3,
"[Base_Tarjetas].[PERIODO]","[Base_Tarjetas].[PERIODO].&amp;[" &amp; TEXT(AV$6,"yyyymm") &amp; "]",
"[Base_Tarjetas].[Metrica]","[Base_Tarjetas].[Metrica].&amp;[" &amp; $A82 &amp; "]",
"[Base_Tarjetas].[SEGMENTO_DESCRIP]","[Base_Tarjetas].[SEGMENTO_DESCRIP].&amp;[" &amp; $C$6 &amp; "]",
"[Base_Tarjetas].[SITUACION]","[Base_Tarjetas].[SITUACION].&amp;[" &amp; $C82 &amp; "]",
"[Base_Tarjetas].[TIPO]","[Base_Tarjetas].[TIPO].&amp;[" &amp; $C$1 &amp; "]")/1000,
0)</f>
        <v>0</v>
      </c>
      <c r="AW82" s="8">
        <f>IFERROR(
GETPIVOTDATA("[Base_Tarjetas].[Importe]",TDinamica_R!$A$3,
"[Base_Tarjetas].[PERIODO]","[Base_Tarjetas].[PERIODO].&amp;[" &amp; TEXT(AW$6,"yyyymm") &amp; "]",
"[Base_Tarjetas].[Metrica]","[Base_Tarjetas].[Metrica].&amp;[" &amp; $A82 &amp; "]",
"[Base_Tarjetas].[SEGMENTO_DESCRIP]","[Base_Tarjetas].[SEGMENTO_DESCRIP].&amp;[" &amp; $C$6 &amp; "]",
"[Base_Tarjetas].[SITUACION]","[Base_Tarjetas].[SITUACION].&amp;[" &amp; $C82 &amp; "]",
"[Base_Tarjetas].[TIPO]","[Base_Tarjetas].[TIPO].&amp;[" &amp; $C$1 &amp; "]")/1000,
0)</f>
        <v>0</v>
      </c>
      <c r="AX82" s="8">
        <f>IFERROR(
GETPIVOTDATA("[Base_Tarjetas].[Importe]",TDinamica_R!$A$3,
"[Base_Tarjetas].[PERIODO]","[Base_Tarjetas].[PERIODO].&amp;[" &amp; TEXT(AX$6,"yyyymm") &amp; "]",
"[Base_Tarjetas].[Metrica]","[Base_Tarjetas].[Metrica].&amp;[" &amp; $A82 &amp; "]",
"[Base_Tarjetas].[SEGMENTO_DESCRIP]","[Base_Tarjetas].[SEGMENTO_DESCRIP].&amp;[" &amp; $C$6 &amp; "]",
"[Base_Tarjetas].[SITUACION]","[Base_Tarjetas].[SITUACION].&amp;[" &amp; $C82 &amp; "]",
"[Base_Tarjetas].[TIPO]","[Base_Tarjetas].[TIPO].&amp;[" &amp; $C$1 &amp; "]")/1000,
0)</f>
        <v>0</v>
      </c>
      <c r="AY82" s="8">
        <f>IFERROR(
GETPIVOTDATA("[Base_Tarjetas].[Importe]",TDinamica_R!$A$3,
"[Base_Tarjetas].[PERIODO]","[Base_Tarjetas].[PERIODO].&amp;[" &amp; TEXT(AY$6,"yyyymm") &amp; "]",
"[Base_Tarjetas].[Metrica]","[Base_Tarjetas].[Metrica].&amp;[" &amp; $A82 &amp; "]",
"[Base_Tarjetas].[SEGMENTO_DESCRIP]","[Base_Tarjetas].[SEGMENTO_DESCRIP].&amp;[" &amp; $C$6 &amp; "]",
"[Base_Tarjetas].[SITUACION]","[Base_Tarjetas].[SITUACION].&amp;[" &amp; $C82 &amp; "]",
"[Base_Tarjetas].[TIPO]","[Base_Tarjetas].[TIPO].&amp;[" &amp; $C$1 &amp; "]")/1000,
0)</f>
        <v>0</v>
      </c>
      <c r="AZ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TEXT(AZ$6,"yyyymm") &amp; "]"),
0)</f>
        <v>0</v>
      </c>
      <c r="BA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TEXT(BA$6,"yyyymm") &amp; "]"),
0)</f>
        <v>0</v>
      </c>
      <c r="BB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TEXT(BB$6,"yyyymm") &amp; "]"),
0)</f>
        <v>0</v>
      </c>
      <c r="BC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TEXT(BC$6,"yyyymm") &amp; "]"),
0)</f>
        <v>0</v>
      </c>
      <c r="BD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TEXT(BD$6,"yyyymm") &amp; "]"),
0)</f>
        <v>0</v>
      </c>
      <c r="BE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TEXT(BE$6,"yyyymm") &amp; "]"),
0)</f>
        <v>0</v>
      </c>
      <c r="BF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TEXT(BF$6,"yyyymm") &amp; "]"),
0)</f>
        <v>0</v>
      </c>
      <c r="BG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TEXT(BG$6,"yyyymm") &amp; "]"),
0)</f>
        <v>0</v>
      </c>
      <c r="BH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TEXT(BH$6,"yyyymm") &amp; "]"),
0)</f>
        <v>0</v>
      </c>
      <c r="BI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TEXT(BI$6,"yyyymm") &amp; "]"),
0)</f>
        <v>0</v>
      </c>
      <c r="BJ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TEXT(BJ$6,"yyyymm") &amp; "]"),
0)</f>
        <v>0</v>
      </c>
      <c r="BK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TEXT(BK$6,"yyyymm") &amp; "]"),
0)</f>
        <v>0</v>
      </c>
      <c r="BO82" s="24">
        <f t="shared" si="49"/>
        <v>0</v>
      </c>
      <c r="BP82" s="24">
        <f t="shared" si="49"/>
        <v>0</v>
      </c>
      <c r="BQ82" s="24">
        <f t="shared" si="49"/>
        <v>0</v>
      </c>
      <c r="BR82" s="24">
        <f t="shared" si="49"/>
        <v>0</v>
      </c>
      <c r="BS82" s="24">
        <f t="shared" si="49"/>
        <v>0</v>
      </c>
      <c r="BT82" s="24">
        <f t="shared" si="49"/>
        <v>0</v>
      </c>
    </row>
    <row r="83" spans="1:72" x14ac:dyDescent="0.25">
      <c r="C83" s="3" t="s">
        <v>35</v>
      </c>
      <c r="D83" s="10">
        <f t="shared" ref="D83:AY83" si="50">SUM(D63:D82)</f>
        <v>0</v>
      </c>
      <c r="E83" s="10">
        <f t="shared" si="50"/>
        <v>0</v>
      </c>
      <c r="F83" s="10">
        <f t="shared" si="50"/>
        <v>0</v>
      </c>
      <c r="G83" s="10">
        <f t="shared" si="50"/>
        <v>0</v>
      </c>
      <c r="H83" s="10">
        <f t="shared" si="50"/>
        <v>0</v>
      </c>
      <c r="I83" s="10">
        <f t="shared" si="50"/>
        <v>0</v>
      </c>
      <c r="J83" s="10">
        <f t="shared" si="50"/>
        <v>0</v>
      </c>
      <c r="K83" s="10">
        <f t="shared" si="50"/>
        <v>0</v>
      </c>
      <c r="L83" s="10">
        <f t="shared" si="50"/>
        <v>0</v>
      </c>
      <c r="M83" s="10">
        <f t="shared" si="50"/>
        <v>0</v>
      </c>
      <c r="N83" s="10">
        <f t="shared" si="50"/>
        <v>0</v>
      </c>
      <c r="O83" s="10">
        <f t="shared" si="50"/>
        <v>0</v>
      </c>
      <c r="P83" s="10">
        <f t="shared" si="50"/>
        <v>0</v>
      </c>
      <c r="Q83" s="10">
        <f t="shared" si="50"/>
        <v>0</v>
      </c>
      <c r="R83" s="10">
        <f t="shared" si="50"/>
        <v>0</v>
      </c>
      <c r="S83" s="10">
        <f t="shared" si="50"/>
        <v>0</v>
      </c>
      <c r="T83" s="10">
        <f t="shared" si="50"/>
        <v>0</v>
      </c>
      <c r="U83" s="10">
        <f t="shared" si="50"/>
        <v>0</v>
      </c>
      <c r="V83" s="10">
        <f t="shared" si="50"/>
        <v>0</v>
      </c>
      <c r="W83" s="10">
        <f t="shared" si="50"/>
        <v>0</v>
      </c>
      <c r="X83" s="10">
        <f t="shared" si="50"/>
        <v>0</v>
      </c>
      <c r="Y83" s="10">
        <f t="shared" si="50"/>
        <v>0</v>
      </c>
      <c r="Z83" s="10">
        <f t="shared" si="50"/>
        <v>0</v>
      </c>
      <c r="AA83" s="10">
        <f t="shared" si="50"/>
        <v>0</v>
      </c>
      <c r="AB83" s="10">
        <f t="shared" si="50"/>
        <v>0</v>
      </c>
      <c r="AC83" s="10">
        <f t="shared" si="50"/>
        <v>0</v>
      </c>
      <c r="AD83" s="10">
        <f t="shared" si="50"/>
        <v>0</v>
      </c>
      <c r="AE83" s="10">
        <f t="shared" si="50"/>
        <v>0</v>
      </c>
      <c r="AF83" s="10">
        <f t="shared" si="50"/>
        <v>0</v>
      </c>
      <c r="AG83" s="10">
        <f t="shared" si="50"/>
        <v>0</v>
      </c>
      <c r="AH83" s="10">
        <f t="shared" si="50"/>
        <v>0</v>
      </c>
      <c r="AI83" s="10">
        <f t="shared" si="50"/>
        <v>0</v>
      </c>
      <c r="AJ83" s="10">
        <f t="shared" si="50"/>
        <v>0</v>
      </c>
      <c r="AK83" s="10">
        <f t="shared" si="50"/>
        <v>0</v>
      </c>
      <c r="AL83" s="10">
        <f t="shared" si="50"/>
        <v>0</v>
      </c>
      <c r="AM83" s="10">
        <f t="shared" si="50"/>
        <v>0</v>
      </c>
      <c r="AN83" s="10">
        <f t="shared" si="50"/>
        <v>0</v>
      </c>
      <c r="AO83" s="10">
        <f t="shared" si="50"/>
        <v>0</v>
      </c>
      <c r="AP83" s="10">
        <f t="shared" si="50"/>
        <v>0</v>
      </c>
      <c r="AQ83" s="10">
        <f t="shared" si="50"/>
        <v>0</v>
      </c>
      <c r="AR83" s="10">
        <f t="shared" si="50"/>
        <v>0</v>
      </c>
      <c r="AS83" s="10">
        <f t="shared" si="50"/>
        <v>0</v>
      </c>
      <c r="AT83" s="10">
        <f t="shared" si="50"/>
        <v>0</v>
      </c>
      <c r="AU83" s="10">
        <f t="shared" si="50"/>
        <v>0</v>
      </c>
      <c r="AV83" s="10">
        <f t="shared" si="50"/>
        <v>0</v>
      </c>
      <c r="AW83" s="10">
        <f t="shared" si="50"/>
        <v>0</v>
      </c>
      <c r="AX83" s="10">
        <f t="shared" si="50"/>
        <v>0</v>
      </c>
      <c r="AY83" s="10">
        <f t="shared" si="50"/>
        <v>0</v>
      </c>
      <c r="AZ83" s="10">
        <f t="shared" ref="AZ83:BK83" si="51">SUM(AZ63:AZ82)</f>
        <v>0</v>
      </c>
      <c r="BA83" s="10">
        <f t="shared" si="51"/>
        <v>0</v>
      </c>
      <c r="BB83" s="10">
        <f t="shared" si="51"/>
        <v>0</v>
      </c>
      <c r="BC83" s="10">
        <f t="shared" si="51"/>
        <v>0</v>
      </c>
      <c r="BD83" s="10">
        <f t="shared" si="51"/>
        <v>0</v>
      </c>
      <c r="BE83" s="10">
        <f t="shared" si="51"/>
        <v>0</v>
      </c>
      <c r="BF83" s="10">
        <f t="shared" si="51"/>
        <v>0</v>
      </c>
      <c r="BG83" s="10">
        <f t="shared" si="51"/>
        <v>0</v>
      </c>
      <c r="BH83" s="10">
        <f t="shared" si="51"/>
        <v>0</v>
      </c>
      <c r="BI83" s="10">
        <f t="shared" si="51"/>
        <v>0</v>
      </c>
      <c r="BJ83" s="10">
        <f t="shared" si="51"/>
        <v>0</v>
      </c>
      <c r="BK83" s="10">
        <f t="shared" si="51"/>
        <v>0</v>
      </c>
      <c r="BO83" s="23">
        <f>SUM(BO63:BO82)</f>
        <v>0</v>
      </c>
      <c r="BP83" s="23">
        <f t="shared" ref="BP83:BT83" si="52">SUM(BP63:BP82)</f>
        <v>0</v>
      </c>
      <c r="BQ83" s="23">
        <f t="shared" si="52"/>
        <v>0</v>
      </c>
      <c r="BR83" s="23">
        <f t="shared" si="52"/>
        <v>0</v>
      </c>
      <c r="BS83" s="23">
        <f t="shared" si="52"/>
        <v>0</v>
      </c>
      <c r="BT83" s="23">
        <f t="shared" si="52"/>
        <v>0</v>
      </c>
    </row>
    <row r="86" spans="1:72" hidden="1" outlineLevel="1" x14ac:dyDescent="0.25">
      <c r="A86" s="11" t="s">
        <v>39</v>
      </c>
      <c r="C86" s="2" t="s">
        <v>42</v>
      </c>
      <c r="D86" s="8">
        <f>IFERROR(
GETPIVOTDATA("[Base_Tarjetas].[Importe]",TDinamica_R!$A$3,
"[Base_Tarjetas].[PERIODO]","[Base_Tarjetas].[PERIODO].&amp;[" &amp; TEXT(D$6,"yyyymm") &amp; "]",
"[Base_Tarjetas].[Metrica]","[Base_Tarjetas].[Metrica].&amp;[" &amp; $A86 &amp; "]",
"[Base_Tarjetas].[SEGMENTO_DESCRIP]","[Base_Tarjetas].[SEGMENTO_DESCRIP].&amp;[" &amp; $C$6 &amp; "]",
"[Base_Tarjetas].[SITUACION]","[Base_Tarjetas].[SITUACION].&amp;[" &amp; $C86 &amp; "]",
"[Base_Tarjetas].[TIPO]","[Base_Tarjetas].[TIPO].&amp;[" &amp; $C$1 &amp; "]")/1000,
0)</f>
        <v>0</v>
      </c>
      <c r="E86" s="8">
        <f>IFERROR(
GETPIVOTDATA("[Base_Tarjetas].[Importe]",TDinamica_R!$A$3,
"[Base_Tarjetas].[PERIODO]","[Base_Tarjetas].[PERIODO].&amp;[" &amp; TEXT(E$6,"yyyymm") &amp; "]",
"[Base_Tarjetas].[Metrica]","[Base_Tarjetas].[Metrica].&amp;[" &amp; $A86 &amp; "]",
"[Base_Tarjetas].[SEGMENTO_DESCRIP]","[Base_Tarjetas].[SEGMENTO_DESCRIP].&amp;[" &amp; $C$6 &amp; "]",
"[Base_Tarjetas].[SITUACION]","[Base_Tarjetas].[SITUACION].&amp;[" &amp; $C86 &amp; "]",
"[Base_Tarjetas].[TIPO]","[Base_Tarjetas].[TIPO].&amp;[" &amp; $C$1 &amp; "]")/1000,
0)</f>
        <v>0</v>
      </c>
      <c r="F86" s="8">
        <f>IFERROR(
GETPIVOTDATA("[Base_Tarjetas].[Importe]",TDinamica_R!$A$3,
"[Base_Tarjetas].[PERIODO]","[Base_Tarjetas].[PERIODO].&amp;[" &amp; TEXT(F$6,"yyyymm") &amp; "]",
"[Base_Tarjetas].[Metrica]","[Base_Tarjetas].[Metrica].&amp;[" &amp; $A86 &amp; "]",
"[Base_Tarjetas].[SEGMENTO_DESCRIP]","[Base_Tarjetas].[SEGMENTO_DESCRIP].&amp;[" &amp; $C$6 &amp; "]",
"[Base_Tarjetas].[SITUACION]","[Base_Tarjetas].[SITUACION].&amp;[" &amp; $C86 &amp; "]",
"[Base_Tarjetas].[TIPO]","[Base_Tarjetas].[TIPO].&amp;[" &amp; $C$1 &amp; "]")/1000,
0)</f>
        <v>0</v>
      </c>
      <c r="G86" s="8">
        <f>IFERROR(
GETPIVOTDATA("[Base_Tarjetas].[Importe]",TDinamica_R!$A$3,
"[Base_Tarjetas].[PERIODO]","[Base_Tarjetas].[PERIODO].&amp;[" &amp; TEXT(G$6,"yyyymm") &amp; "]",
"[Base_Tarjetas].[Metrica]","[Base_Tarjetas].[Metrica].&amp;[" &amp; $A86 &amp; "]",
"[Base_Tarjetas].[SEGMENTO_DESCRIP]","[Base_Tarjetas].[SEGMENTO_DESCRIP].&amp;[" &amp; $C$6 &amp; "]",
"[Base_Tarjetas].[SITUACION]","[Base_Tarjetas].[SITUACION].&amp;[" &amp; $C86 &amp; "]",
"[Base_Tarjetas].[TIPO]","[Base_Tarjetas].[TIPO].&amp;[" &amp; $C$1 &amp; "]")/1000,
0)</f>
        <v>0</v>
      </c>
      <c r="H86" s="8">
        <f>IFERROR(
GETPIVOTDATA("[Base_Tarjetas].[Importe]",TDinamica_R!$A$3,
"[Base_Tarjetas].[PERIODO]","[Base_Tarjetas].[PERIODO].&amp;[" &amp; TEXT(H$6,"yyyymm") &amp; "]",
"[Base_Tarjetas].[Metrica]","[Base_Tarjetas].[Metrica].&amp;[" &amp; $A86 &amp; "]",
"[Base_Tarjetas].[SEGMENTO_DESCRIP]","[Base_Tarjetas].[SEGMENTO_DESCRIP].&amp;[" &amp; $C$6 &amp; "]",
"[Base_Tarjetas].[SITUACION]","[Base_Tarjetas].[SITUACION].&amp;[" &amp; $C86 &amp; "]",
"[Base_Tarjetas].[TIPO]","[Base_Tarjetas].[TIPO].&amp;[" &amp; $C$1 &amp; "]")/1000,
0)</f>
        <v>0</v>
      </c>
      <c r="I86" s="8">
        <f>IFERROR(
GETPIVOTDATA("[Base_Tarjetas].[Importe]",TDinamica_R!$A$3,
"[Base_Tarjetas].[PERIODO]","[Base_Tarjetas].[PERIODO].&amp;[" &amp; TEXT(I$6,"yyyymm") &amp; "]",
"[Base_Tarjetas].[Metrica]","[Base_Tarjetas].[Metrica].&amp;[" &amp; $A86 &amp; "]",
"[Base_Tarjetas].[SEGMENTO_DESCRIP]","[Base_Tarjetas].[SEGMENTO_DESCRIP].&amp;[" &amp; $C$6 &amp; "]",
"[Base_Tarjetas].[SITUACION]","[Base_Tarjetas].[SITUACION].&amp;[" &amp; $C86 &amp; "]",
"[Base_Tarjetas].[TIPO]","[Base_Tarjetas].[TIPO].&amp;[" &amp; $C$1 &amp; "]")/1000,
0)</f>
        <v>0</v>
      </c>
      <c r="J86" s="8">
        <f>IFERROR(
GETPIVOTDATA("[Base_Tarjetas].[Importe]",TDinamica_R!$A$3,
"[Base_Tarjetas].[PERIODO]","[Base_Tarjetas].[PERIODO].&amp;[" &amp; TEXT(J$6,"yyyymm") &amp; "]",
"[Base_Tarjetas].[Metrica]","[Base_Tarjetas].[Metrica].&amp;[" &amp; $A86 &amp; "]",
"[Base_Tarjetas].[SEGMENTO_DESCRIP]","[Base_Tarjetas].[SEGMENTO_DESCRIP].&amp;[" &amp; $C$6 &amp; "]",
"[Base_Tarjetas].[SITUACION]","[Base_Tarjetas].[SITUACION].&amp;[" &amp; $C86 &amp; "]",
"[Base_Tarjetas].[TIPO]","[Base_Tarjetas].[TIPO].&amp;[" &amp; $C$1 &amp; "]")/1000,
0)</f>
        <v>0</v>
      </c>
      <c r="K86" s="8">
        <f>IFERROR(
GETPIVOTDATA("[Base_Tarjetas].[Importe]",TDinamica_R!$A$3,
"[Base_Tarjetas].[PERIODO]","[Base_Tarjetas].[PERIODO].&amp;[" &amp; TEXT(K$6,"yyyymm") &amp; "]",
"[Base_Tarjetas].[Metrica]","[Base_Tarjetas].[Metrica].&amp;[" &amp; $A86 &amp; "]",
"[Base_Tarjetas].[SEGMENTO_DESCRIP]","[Base_Tarjetas].[SEGMENTO_DESCRIP].&amp;[" &amp; $C$6 &amp; "]",
"[Base_Tarjetas].[SITUACION]","[Base_Tarjetas].[SITUACION].&amp;[" &amp; $C86 &amp; "]",
"[Base_Tarjetas].[TIPO]","[Base_Tarjetas].[TIPO].&amp;[" &amp; $C$1 &amp; "]")/1000,
0)</f>
        <v>0</v>
      </c>
      <c r="L86" s="8">
        <f>IFERROR(
GETPIVOTDATA("[Base_Tarjetas].[Importe]",TDinamica_R!$A$3,
"[Base_Tarjetas].[PERIODO]","[Base_Tarjetas].[PERIODO].&amp;[" &amp; TEXT(L$6,"yyyymm") &amp; "]",
"[Base_Tarjetas].[Metrica]","[Base_Tarjetas].[Metrica].&amp;[" &amp; $A86 &amp; "]",
"[Base_Tarjetas].[SEGMENTO_DESCRIP]","[Base_Tarjetas].[SEGMENTO_DESCRIP].&amp;[" &amp; $C$6 &amp; "]",
"[Base_Tarjetas].[SITUACION]","[Base_Tarjetas].[SITUACION].&amp;[" &amp; $C86 &amp; "]",
"[Base_Tarjetas].[TIPO]","[Base_Tarjetas].[TIPO].&amp;[" &amp; $C$1 &amp; "]")/1000,
0)</f>
        <v>0</v>
      </c>
      <c r="M86" s="8">
        <f>IFERROR(
GETPIVOTDATA("[Base_Tarjetas].[Importe]",TDinamica_R!$A$3,
"[Base_Tarjetas].[PERIODO]","[Base_Tarjetas].[PERIODO].&amp;[" &amp; TEXT(M$6,"yyyymm") &amp; "]",
"[Base_Tarjetas].[Metrica]","[Base_Tarjetas].[Metrica].&amp;[" &amp; $A86 &amp; "]",
"[Base_Tarjetas].[SEGMENTO_DESCRIP]","[Base_Tarjetas].[SEGMENTO_DESCRIP].&amp;[" &amp; $C$6 &amp; "]",
"[Base_Tarjetas].[SITUACION]","[Base_Tarjetas].[SITUACION].&amp;[" &amp; $C86 &amp; "]",
"[Base_Tarjetas].[TIPO]","[Base_Tarjetas].[TIPO].&amp;[" &amp; $C$1 &amp; "]")/1000,
0)</f>
        <v>0</v>
      </c>
      <c r="N86" s="8">
        <f>IFERROR(
GETPIVOTDATA("[Base_Tarjetas].[Importe]",TDinamica_R!$A$3,
"[Base_Tarjetas].[PERIODO]","[Base_Tarjetas].[PERIODO].&amp;[" &amp; TEXT(N$6,"yyyymm") &amp; "]",
"[Base_Tarjetas].[Metrica]","[Base_Tarjetas].[Metrica].&amp;[" &amp; $A86 &amp; "]",
"[Base_Tarjetas].[SEGMENTO_DESCRIP]","[Base_Tarjetas].[SEGMENTO_DESCRIP].&amp;[" &amp; $C$6 &amp; "]",
"[Base_Tarjetas].[SITUACION]","[Base_Tarjetas].[SITUACION].&amp;[" &amp; $C86 &amp; "]",
"[Base_Tarjetas].[TIPO]","[Base_Tarjetas].[TIPO].&amp;[" &amp; $C$1 &amp; "]")/1000,
0)</f>
        <v>0</v>
      </c>
      <c r="O86" s="8">
        <f>IFERROR(
GETPIVOTDATA("[Base_Tarjetas].[Importe]",TDinamica_R!$A$3,
"[Base_Tarjetas].[PERIODO]","[Base_Tarjetas].[PERIODO].&amp;[" &amp; TEXT(O$6,"yyyymm") &amp; "]",
"[Base_Tarjetas].[Metrica]","[Base_Tarjetas].[Metrica].&amp;[" &amp; $A86 &amp; "]",
"[Base_Tarjetas].[SEGMENTO_DESCRIP]","[Base_Tarjetas].[SEGMENTO_DESCRIP].&amp;[" &amp; $C$6 &amp; "]",
"[Base_Tarjetas].[SITUACION]","[Base_Tarjetas].[SITUACION].&amp;[" &amp; $C86 &amp; "]",
"[Base_Tarjetas].[TIPO]","[Base_Tarjetas].[TIPO].&amp;[" &amp; $C$1 &amp; "]")/1000,
0)</f>
        <v>0</v>
      </c>
      <c r="P86" s="8">
        <f>IFERROR(
GETPIVOTDATA("[Base_Tarjetas].[Importe]",TDinamica_R!$A$3,
"[Base_Tarjetas].[PERIODO]","[Base_Tarjetas].[PERIODO].&amp;[" &amp; TEXT(P$6,"yyyymm") &amp; "]",
"[Base_Tarjetas].[Metrica]","[Base_Tarjetas].[Metrica].&amp;[" &amp; $A86 &amp; "]",
"[Base_Tarjetas].[SEGMENTO_DESCRIP]","[Base_Tarjetas].[SEGMENTO_DESCRIP].&amp;[" &amp; $C$6 &amp; "]",
"[Base_Tarjetas].[SITUACION]","[Base_Tarjetas].[SITUACION].&amp;[" &amp; $C86 &amp; "]",
"[Base_Tarjetas].[TIPO]","[Base_Tarjetas].[TIPO].&amp;[" &amp; $C$1 &amp; "]")/1000,
0)</f>
        <v>0</v>
      </c>
      <c r="Q86" s="8">
        <f>IFERROR(
GETPIVOTDATA("[Base_Tarjetas].[Importe]",TDinamica_R!$A$3,
"[Base_Tarjetas].[PERIODO]","[Base_Tarjetas].[PERIODO].&amp;[" &amp; TEXT(Q$6,"yyyymm") &amp; "]",
"[Base_Tarjetas].[Metrica]","[Base_Tarjetas].[Metrica].&amp;[" &amp; $A86 &amp; "]",
"[Base_Tarjetas].[SEGMENTO_DESCRIP]","[Base_Tarjetas].[SEGMENTO_DESCRIP].&amp;[" &amp; $C$6 &amp; "]",
"[Base_Tarjetas].[SITUACION]","[Base_Tarjetas].[SITUACION].&amp;[" &amp; $C86 &amp; "]",
"[Base_Tarjetas].[TIPO]","[Base_Tarjetas].[TIPO].&amp;[" &amp; $C$1 &amp; "]")/1000,
0)</f>
        <v>0</v>
      </c>
      <c r="R86" s="8">
        <f>IFERROR(
GETPIVOTDATA("[Base_Tarjetas].[Importe]",TDinamica_R!$A$3,
"[Base_Tarjetas].[PERIODO]","[Base_Tarjetas].[PERIODO].&amp;[" &amp; TEXT(R$6,"yyyymm") &amp; "]",
"[Base_Tarjetas].[Metrica]","[Base_Tarjetas].[Metrica].&amp;[" &amp; $A86 &amp; "]",
"[Base_Tarjetas].[SEGMENTO_DESCRIP]","[Base_Tarjetas].[SEGMENTO_DESCRIP].&amp;[" &amp; $C$6 &amp; "]",
"[Base_Tarjetas].[SITUACION]","[Base_Tarjetas].[SITUACION].&amp;[" &amp; $C86 &amp; "]",
"[Base_Tarjetas].[TIPO]","[Base_Tarjetas].[TIPO].&amp;[" &amp; $C$1 &amp; "]")/1000,
0)</f>
        <v>0</v>
      </c>
      <c r="S86" s="8">
        <f>IFERROR(
GETPIVOTDATA("[Base_Tarjetas].[Importe]",TDinamica_R!$A$3,
"[Base_Tarjetas].[PERIODO]","[Base_Tarjetas].[PERIODO].&amp;[" &amp; TEXT(S$6,"yyyymm") &amp; "]",
"[Base_Tarjetas].[Metrica]","[Base_Tarjetas].[Metrica].&amp;[" &amp; $A86 &amp; "]",
"[Base_Tarjetas].[SEGMENTO_DESCRIP]","[Base_Tarjetas].[SEGMENTO_DESCRIP].&amp;[" &amp; $C$6 &amp; "]",
"[Base_Tarjetas].[SITUACION]","[Base_Tarjetas].[SITUACION].&amp;[" &amp; $C86 &amp; "]",
"[Base_Tarjetas].[TIPO]","[Base_Tarjetas].[TIPO].&amp;[" &amp; $C$1 &amp; "]")/1000,
0)</f>
        <v>0</v>
      </c>
      <c r="T86" s="8">
        <f>IFERROR(
GETPIVOTDATA("[Base_Tarjetas].[Importe]",TDinamica_R!$A$3,
"[Base_Tarjetas].[PERIODO]","[Base_Tarjetas].[PERIODO].&amp;[" &amp; TEXT(T$6,"yyyymm") &amp; "]",
"[Base_Tarjetas].[Metrica]","[Base_Tarjetas].[Metrica].&amp;[" &amp; $A86 &amp; "]",
"[Base_Tarjetas].[SEGMENTO_DESCRIP]","[Base_Tarjetas].[SEGMENTO_DESCRIP].&amp;[" &amp; $C$6 &amp; "]",
"[Base_Tarjetas].[SITUACION]","[Base_Tarjetas].[SITUACION].&amp;[" &amp; $C86 &amp; "]",
"[Base_Tarjetas].[TIPO]","[Base_Tarjetas].[TIPO].&amp;[" &amp; $C$1 &amp; "]")/1000,
0)</f>
        <v>0</v>
      </c>
      <c r="U86" s="8">
        <f>IFERROR(
GETPIVOTDATA("[Base_Tarjetas].[Importe]",TDinamica_R!$A$3,
"[Base_Tarjetas].[PERIODO]","[Base_Tarjetas].[PERIODO].&amp;[" &amp; TEXT(U$6,"yyyymm") &amp; "]",
"[Base_Tarjetas].[Metrica]","[Base_Tarjetas].[Metrica].&amp;[" &amp; $A86 &amp; "]",
"[Base_Tarjetas].[SEGMENTO_DESCRIP]","[Base_Tarjetas].[SEGMENTO_DESCRIP].&amp;[" &amp; $C$6 &amp; "]",
"[Base_Tarjetas].[SITUACION]","[Base_Tarjetas].[SITUACION].&amp;[" &amp; $C86 &amp; "]",
"[Base_Tarjetas].[TIPO]","[Base_Tarjetas].[TIPO].&amp;[" &amp; $C$1 &amp; "]")/1000,
0)</f>
        <v>0</v>
      </c>
      <c r="V86" s="8">
        <f>IFERROR(
GETPIVOTDATA("[Base_Tarjetas].[Importe]",TDinamica_R!$A$3,
"[Base_Tarjetas].[PERIODO]","[Base_Tarjetas].[PERIODO].&amp;[" &amp; TEXT(V$6,"yyyymm") &amp; "]",
"[Base_Tarjetas].[Metrica]","[Base_Tarjetas].[Metrica].&amp;[" &amp; $A86 &amp; "]",
"[Base_Tarjetas].[SEGMENTO_DESCRIP]","[Base_Tarjetas].[SEGMENTO_DESCRIP].&amp;[" &amp; $C$6 &amp; "]",
"[Base_Tarjetas].[SITUACION]","[Base_Tarjetas].[SITUACION].&amp;[" &amp; $C86 &amp; "]",
"[Base_Tarjetas].[TIPO]","[Base_Tarjetas].[TIPO].&amp;[" &amp; $C$1 &amp; "]")/1000,
0)</f>
        <v>0</v>
      </c>
      <c r="W86" s="8">
        <f>IFERROR(
GETPIVOTDATA("[Base_Tarjetas].[Importe]",TDinamica_R!$A$3,
"[Base_Tarjetas].[PERIODO]","[Base_Tarjetas].[PERIODO].&amp;[" &amp; TEXT(W$6,"yyyymm") &amp; "]",
"[Base_Tarjetas].[Metrica]","[Base_Tarjetas].[Metrica].&amp;[" &amp; $A86 &amp; "]",
"[Base_Tarjetas].[SEGMENTO_DESCRIP]","[Base_Tarjetas].[SEGMENTO_DESCRIP].&amp;[" &amp; $C$6 &amp; "]",
"[Base_Tarjetas].[SITUACION]","[Base_Tarjetas].[SITUACION].&amp;[" &amp; $C86 &amp; "]",
"[Base_Tarjetas].[TIPO]","[Base_Tarjetas].[TIPO].&amp;[" &amp; $C$1 &amp; "]")/1000,
0)</f>
        <v>0</v>
      </c>
      <c r="X86" s="8">
        <f>IFERROR(
GETPIVOTDATA("[Base_Tarjetas].[Importe]",TDinamica_R!$A$3,
"[Base_Tarjetas].[PERIODO]","[Base_Tarjetas].[PERIODO].&amp;[" &amp; TEXT(X$6,"yyyymm") &amp; "]",
"[Base_Tarjetas].[Metrica]","[Base_Tarjetas].[Metrica].&amp;[" &amp; $A86 &amp; "]",
"[Base_Tarjetas].[SEGMENTO_DESCRIP]","[Base_Tarjetas].[SEGMENTO_DESCRIP].&amp;[" &amp; $C$6 &amp; "]",
"[Base_Tarjetas].[SITUACION]","[Base_Tarjetas].[SITUACION].&amp;[" &amp; $C86 &amp; "]",
"[Base_Tarjetas].[TIPO]","[Base_Tarjetas].[TIPO].&amp;[" &amp; $C$1 &amp; "]")/1000,
0)</f>
        <v>0</v>
      </c>
      <c r="Y86" s="8">
        <f>IFERROR(
GETPIVOTDATA("[Base_Tarjetas].[Importe]",TDinamica_R!$A$3,
"[Base_Tarjetas].[PERIODO]","[Base_Tarjetas].[PERIODO].&amp;[" &amp; TEXT(Y$6,"yyyymm") &amp; "]",
"[Base_Tarjetas].[Metrica]","[Base_Tarjetas].[Metrica].&amp;[" &amp; $A86 &amp; "]",
"[Base_Tarjetas].[SEGMENTO_DESCRIP]","[Base_Tarjetas].[SEGMENTO_DESCRIP].&amp;[" &amp; $C$6 &amp; "]",
"[Base_Tarjetas].[SITUACION]","[Base_Tarjetas].[SITUACION].&amp;[" &amp; $C86 &amp; "]",
"[Base_Tarjetas].[TIPO]","[Base_Tarjetas].[TIPO].&amp;[" &amp; $C$1 &amp; "]")/1000,
0)</f>
        <v>0</v>
      </c>
      <c r="Z86" s="8">
        <f>IFERROR(
GETPIVOTDATA("[Base_Tarjetas].[Importe]",TDinamica_R!$A$3,
"[Base_Tarjetas].[PERIODO]","[Base_Tarjetas].[PERIODO].&amp;[" &amp; TEXT(Z$6,"yyyymm") &amp; "]",
"[Base_Tarjetas].[Metrica]","[Base_Tarjetas].[Metrica].&amp;[" &amp; $A86 &amp; "]",
"[Base_Tarjetas].[SEGMENTO_DESCRIP]","[Base_Tarjetas].[SEGMENTO_DESCRIP].&amp;[" &amp; $C$6 &amp; "]",
"[Base_Tarjetas].[SITUACION]","[Base_Tarjetas].[SITUACION].&amp;[" &amp; $C86 &amp; "]",
"[Base_Tarjetas].[TIPO]","[Base_Tarjetas].[TIPO].&amp;[" &amp; $C$1 &amp; "]")/1000,
0)</f>
        <v>0</v>
      </c>
      <c r="AA86" s="8">
        <f>IFERROR(
GETPIVOTDATA("[Base_Tarjetas].[Importe]",TDinamica_R!$A$3,
"[Base_Tarjetas].[PERIODO]","[Base_Tarjetas].[PERIODO].&amp;[" &amp; TEXT(AA$6,"yyyymm") &amp; "]",
"[Base_Tarjetas].[Metrica]","[Base_Tarjetas].[Metrica].&amp;[" &amp; $A86 &amp; "]",
"[Base_Tarjetas].[SEGMENTO_DESCRIP]","[Base_Tarjetas].[SEGMENTO_DESCRIP].&amp;[" &amp; $C$6 &amp; "]",
"[Base_Tarjetas].[SITUACION]","[Base_Tarjetas].[SITUACION].&amp;[" &amp; $C86 &amp; "]",
"[Base_Tarjetas].[TIPO]","[Base_Tarjetas].[TIPO].&amp;[" &amp; $C$1 &amp; "]")/1000,
0)</f>
        <v>0</v>
      </c>
      <c r="AB86" s="8">
        <f>IFERROR(
GETPIVOTDATA("[Base_Tarjetas].[Importe]",TDinamica_R!$A$3,
"[Base_Tarjetas].[PERIODO]","[Base_Tarjetas].[PERIODO].&amp;[" &amp; TEXT(AB$6,"yyyymm") &amp; "]",
"[Base_Tarjetas].[Metrica]","[Base_Tarjetas].[Metrica].&amp;[" &amp; $A86 &amp; "]",
"[Base_Tarjetas].[SEGMENTO_DESCRIP]","[Base_Tarjetas].[SEGMENTO_DESCRIP].&amp;[" &amp; $C$6 &amp; "]",
"[Base_Tarjetas].[SITUACION]","[Base_Tarjetas].[SITUACION].&amp;[" &amp; $C86 &amp; "]",
"[Base_Tarjetas].[TIPO]","[Base_Tarjetas].[TIPO].&amp;[" &amp; $C$1 &amp; "]")/1000,
0)</f>
        <v>0</v>
      </c>
      <c r="AC86" s="8">
        <f>IFERROR(
GETPIVOTDATA("[Base_Tarjetas].[Importe]",TDinamica_R!$A$3,
"[Base_Tarjetas].[PERIODO]","[Base_Tarjetas].[PERIODO].&amp;[" &amp; TEXT(AC$6,"yyyymm") &amp; "]",
"[Base_Tarjetas].[Metrica]","[Base_Tarjetas].[Metrica].&amp;[" &amp; $A86 &amp; "]",
"[Base_Tarjetas].[SEGMENTO_DESCRIP]","[Base_Tarjetas].[SEGMENTO_DESCRIP].&amp;[" &amp; $C$6 &amp; "]",
"[Base_Tarjetas].[SITUACION]","[Base_Tarjetas].[SITUACION].&amp;[" &amp; $C86 &amp; "]",
"[Base_Tarjetas].[TIPO]","[Base_Tarjetas].[TIPO].&amp;[" &amp; $C$1 &amp; "]")/1000,
0)</f>
        <v>0</v>
      </c>
      <c r="AD86" s="8">
        <f>IFERROR(
GETPIVOTDATA("[Base_Tarjetas].[Importe]",TDinamica_R!$A$3,
"[Base_Tarjetas].[PERIODO]","[Base_Tarjetas].[PERIODO].&amp;[" &amp; TEXT(AD$6,"yyyymm") &amp; "]",
"[Base_Tarjetas].[Metrica]","[Base_Tarjetas].[Metrica].&amp;[" &amp; $A86 &amp; "]",
"[Base_Tarjetas].[SEGMENTO_DESCRIP]","[Base_Tarjetas].[SEGMENTO_DESCRIP].&amp;[" &amp; $C$6 &amp; "]",
"[Base_Tarjetas].[SITUACION]","[Base_Tarjetas].[SITUACION].&amp;[" &amp; $C86 &amp; "]",
"[Base_Tarjetas].[TIPO]","[Base_Tarjetas].[TIPO].&amp;[" &amp; $C$1 &amp; "]")/1000,
0)</f>
        <v>0</v>
      </c>
      <c r="AE86" s="8">
        <f>IFERROR(
GETPIVOTDATA("[Base_Tarjetas].[Importe]",TDinamica_R!$A$3,
"[Base_Tarjetas].[PERIODO]","[Base_Tarjetas].[PERIODO].&amp;[" &amp; TEXT(AE$6,"yyyymm") &amp; "]",
"[Base_Tarjetas].[Metrica]","[Base_Tarjetas].[Metrica].&amp;[" &amp; $A86 &amp; "]",
"[Base_Tarjetas].[SEGMENTO_DESCRIP]","[Base_Tarjetas].[SEGMENTO_DESCRIP].&amp;[" &amp; $C$6 &amp; "]",
"[Base_Tarjetas].[SITUACION]","[Base_Tarjetas].[SITUACION].&amp;[" &amp; $C86 &amp; "]",
"[Base_Tarjetas].[TIPO]","[Base_Tarjetas].[TIPO].&amp;[" &amp; $C$1 &amp; "]")/1000,
0)</f>
        <v>0</v>
      </c>
      <c r="AF86" s="8">
        <f>IFERROR(
GETPIVOTDATA("[Base_Tarjetas].[Importe]",TDinamica_R!$A$3,
"[Base_Tarjetas].[PERIODO]","[Base_Tarjetas].[PERIODO].&amp;[" &amp; TEXT(AF$6,"yyyymm") &amp; "]",
"[Base_Tarjetas].[Metrica]","[Base_Tarjetas].[Metrica].&amp;[" &amp; $A86 &amp; "]",
"[Base_Tarjetas].[SEGMENTO_DESCRIP]","[Base_Tarjetas].[SEGMENTO_DESCRIP].&amp;[" &amp; $C$6 &amp; "]",
"[Base_Tarjetas].[SITUACION]","[Base_Tarjetas].[SITUACION].&amp;[" &amp; $C86 &amp; "]",
"[Base_Tarjetas].[TIPO]","[Base_Tarjetas].[TIPO].&amp;[" &amp; $C$1 &amp; "]")/1000,
0)</f>
        <v>0</v>
      </c>
      <c r="AG86" s="8">
        <f>IFERROR(
GETPIVOTDATA("[Base_Tarjetas].[Importe]",TDinamica_R!$A$3,
"[Base_Tarjetas].[PERIODO]","[Base_Tarjetas].[PERIODO].&amp;[" &amp; TEXT(AG$6,"yyyymm") &amp; "]",
"[Base_Tarjetas].[Metrica]","[Base_Tarjetas].[Metrica].&amp;[" &amp; $A86 &amp; "]",
"[Base_Tarjetas].[SEGMENTO_DESCRIP]","[Base_Tarjetas].[SEGMENTO_DESCRIP].&amp;[" &amp; $C$6 &amp; "]",
"[Base_Tarjetas].[SITUACION]","[Base_Tarjetas].[SITUACION].&amp;[" &amp; $C86 &amp; "]",
"[Base_Tarjetas].[TIPO]","[Base_Tarjetas].[TIPO].&amp;[" &amp; $C$1 &amp; "]")/1000,
0)</f>
        <v>0</v>
      </c>
      <c r="AH86" s="8">
        <f>IFERROR(
GETPIVOTDATA("[Base_Tarjetas].[Importe]",TDinamica_R!$A$3,
"[Base_Tarjetas].[PERIODO]","[Base_Tarjetas].[PERIODO].&amp;[" &amp; TEXT(AH$6,"yyyymm") &amp; "]",
"[Base_Tarjetas].[Metrica]","[Base_Tarjetas].[Metrica].&amp;[" &amp; $A86 &amp; "]",
"[Base_Tarjetas].[SEGMENTO_DESCRIP]","[Base_Tarjetas].[SEGMENTO_DESCRIP].&amp;[" &amp; $C$6 &amp; "]",
"[Base_Tarjetas].[SITUACION]","[Base_Tarjetas].[SITUACION].&amp;[" &amp; $C86 &amp; "]",
"[Base_Tarjetas].[TIPO]","[Base_Tarjetas].[TIPO].&amp;[" &amp; $C$1 &amp; "]")/1000,
0)</f>
        <v>0</v>
      </c>
      <c r="AI86" s="8">
        <f>IFERROR(
GETPIVOTDATA("[Base_Tarjetas].[Importe]",TDinamica_R!$A$3,
"[Base_Tarjetas].[PERIODO]","[Base_Tarjetas].[PERIODO].&amp;[" &amp; TEXT(AI$6,"yyyymm") &amp; "]",
"[Base_Tarjetas].[Metrica]","[Base_Tarjetas].[Metrica].&amp;[" &amp; $A86 &amp; "]",
"[Base_Tarjetas].[SEGMENTO_DESCRIP]","[Base_Tarjetas].[SEGMENTO_DESCRIP].&amp;[" &amp; $C$6 &amp; "]",
"[Base_Tarjetas].[SITUACION]","[Base_Tarjetas].[SITUACION].&amp;[" &amp; $C86 &amp; "]",
"[Base_Tarjetas].[TIPO]","[Base_Tarjetas].[TIPO].&amp;[" &amp; $C$1 &amp; "]")/1000,
0)</f>
        <v>0</v>
      </c>
      <c r="AJ86" s="8">
        <f>IFERROR(
GETPIVOTDATA("[Base_Tarjetas].[Importe]",TDinamica_R!$A$3,
"[Base_Tarjetas].[PERIODO]","[Base_Tarjetas].[PERIODO].&amp;[" &amp; TEXT(AJ$6,"yyyymm") &amp; "]",
"[Base_Tarjetas].[Metrica]","[Base_Tarjetas].[Metrica].&amp;[" &amp; $A86 &amp; "]",
"[Base_Tarjetas].[SEGMENTO_DESCRIP]","[Base_Tarjetas].[SEGMENTO_DESCRIP].&amp;[" &amp; $C$6 &amp; "]",
"[Base_Tarjetas].[SITUACION]","[Base_Tarjetas].[SITUACION].&amp;[" &amp; $C86 &amp; "]",
"[Base_Tarjetas].[TIPO]","[Base_Tarjetas].[TIPO].&amp;[" &amp; $C$1 &amp; "]")/1000,
0)</f>
        <v>0</v>
      </c>
      <c r="AK86" s="8">
        <f>IFERROR(
GETPIVOTDATA("[Base_Tarjetas].[Importe]",TDinamica_R!$A$3,
"[Base_Tarjetas].[PERIODO]","[Base_Tarjetas].[PERIODO].&amp;[" &amp; TEXT(AK$6,"yyyymm") &amp; "]",
"[Base_Tarjetas].[Metrica]","[Base_Tarjetas].[Metrica].&amp;[" &amp; $A86 &amp; "]",
"[Base_Tarjetas].[SEGMENTO_DESCRIP]","[Base_Tarjetas].[SEGMENTO_DESCRIP].&amp;[" &amp; $C$6 &amp; "]",
"[Base_Tarjetas].[SITUACION]","[Base_Tarjetas].[SITUACION].&amp;[" &amp; $C86 &amp; "]",
"[Base_Tarjetas].[TIPO]","[Base_Tarjetas].[TIPO].&amp;[" &amp; $C$1 &amp; "]")/1000,
0)</f>
        <v>0</v>
      </c>
      <c r="AL86" s="8">
        <f>IFERROR(
GETPIVOTDATA("[Base_Tarjetas].[Importe]",TDinamica_R!$A$3,
"[Base_Tarjetas].[PERIODO]","[Base_Tarjetas].[PERIODO].&amp;[" &amp; TEXT(AL$6,"yyyymm") &amp; "]",
"[Base_Tarjetas].[Metrica]","[Base_Tarjetas].[Metrica].&amp;[" &amp; $A86 &amp; "]",
"[Base_Tarjetas].[SEGMENTO_DESCRIP]","[Base_Tarjetas].[SEGMENTO_DESCRIP].&amp;[" &amp; $C$6 &amp; "]",
"[Base_Tarjetas].[SITUACION]","[Base_Tarjetas].[SITUACION].&amp;[" &amp; $C86 &amp; "]",
"[Base_Tarjetas].[TIPO]","[Base_Tarjetas].[TIPO].&amp;[" &amp; $C$1 &amp; "]")/1000,
0)</f>
        <v>0</v>
      </c>
      <c r="AM86" s="8">
        <f>IFERROR(
GETPIVOTDATA("[Base_Tarjetas].[Importe]",TDinamica_R!$A$3,
"[Base_Tarjetas].[PERIODO]","[Base_Tarjetas].[PERIODO].&amp;[" &amp; TEXT(AM$6,"yyyymm") &amp; "]",
"[Base_Tarjetas].[Metrica]","[Base_Tarjetas].[Metrica].&amp;[" &amp; $A86 &amp; "]",
"[Base_Tarjetas].[SEGMENTO_DESCRIP]","[Base_Tarjetas].[SEGMENTO_DESCRIP].&amp;[" &amp; $C$6 &amp; "]",
"[Base_Tarjetas].[SITUACION]","[Base_Tarjetas].[SITUACION].&amp;[" &amp; $C86 &amp; "]",
"[Base_Tarjetas].[TIPO]","[Base_Tarjetas].[TIPO].&amp;[" &amp; $C$1 &amp; "]")/1000,
0)</f>
        <v>0</v>
      </c>
      <c r="AN86" s="8">
        <f>IFERROR(
GETPIVOTDATA("[Base_Tarjetas].[Importe]",TDinamica_R!$A$3,
"[Base_Tarjetas].[PERIODO]","[Base_Tarjetas].[PERIODO].&amp;[" &amp; TEXT(AN$6,"yyyymm") &amp; "]",
"[Base_Tarjetas].[Metrica]","[Base_Tarjetas].[Metrica].&amp;[" &amp; $A86 &amp; "]",
"[Base_Tarjetas].[SEGMENTO_DESCRIP]","[Base_Tarjetas].[SEGMENTO_DESCRIP].&amp;[" &amp; $C$6 &amp; "]",
"[Base_Tarjetas].[SITUACION]","[Base_Tarjetas].[SITUACION].&amp;[" &amp; $C86 &amp; "]",
"[Base_Tarjetas].[TIPO]","[Base_Tarjetas].[TIPO].&amp;[" &amp; $C$1 &amp; "]")/1000,
0)</f>
        <v>0</v>
      </c>
      <c r="AO86" s="8">
        <f>IFERROR(
GETPIVOTDATA("[Base_Tarjetas].[Importe]",TDinamica_R!$A$3,
"[Base_Tarjetas].[PERIODO]","[Base_Tarjetas].[PERIODO].&amp;[" &amp; TEXT(AO$6,"yyyymm") &amp; "]",
"[Base_Tarjetas].[Metrica]","[Base_Tarjetas].[Metrica].&amp;[" &amp; $A86 &amp; "]",
"[Base_Tarjetas].[SEGMENTO_DESCRIP]","[Base_Tarjetas].[SEGMENTO_DESCRIP].&amp;[" &amp; $C$6 &amp; "]",
"[Base_Tarjetas].[SITUACION]","[Base_Tarjetas].[SITUACION].&amp;[" &amp; $C86 &amp; "]",
"[Base_Tarjetas].[TIPO]","[Base_Tarjetas].[TIPO].&amp;[" &amp; $C$1 &amp; "]")/1000,
0)</f>
        <v>0</v>
      </c>
      <c r="AP86" s="8">
        <f>IFERROR(
GETPIVOTDATA("[Base_Tarjetas].[Importe]",TDinamica_R!$A$3,
"[Base_Tarjetas].[PERIODO]","[Base_Tarjetas].[PERIODO].&amp;[" &amp; TEXT(AP$6,"yyyymm") &amp; "]",
"[Base_Tarjetas].[Metrica]","[Base_Tarjetas].[Metrica].&amp;[" &amp; $A86 &amp; "]",
"[Base_Tarjetas].[SEGMENTO_DESCRIP]","[Base_Tarjetas].[SEGMENTO_DESCRIP].&amp;[" &amp; $C$6 &amp; "]",
"[Base_Tarjetas].[SITUACION]","[Base_Tarjetas].[SITUACION].&amp;[" &amp; $C86 &amp; "]",
"[Base_Tarjetas].[TIPO]","[Base_Tarjetas].[TIPO].&amp;[" &amp; $C$1 &amp; "]")/1000,
0)</f>
        <v>0</v>
      </c>
      <c r="AQ86" s="8">
        <f>IFERROR(
GETPIVOTDATA("[Base_Tarjetas].[Importe]",TDinamica_R!$A$3,
"[Base_Tarjetas].[PERIODO]","[Base_Tarjetas].[PERIODO].&amp;[" &amp; TEXT(AQ$6,"yyyymm") &amp; "]",
"[Base_Tarjetas].[Metrica]","[Base_Tarjetas].[Metrica].&amp;[" &amp; $A86 &amp; "]",
"[Base_Tarjetas].[SEGMENTO_DESCRIP]","[Base_Tarjetas].[SEGMENTO_DESCRIP].&amp;[" &amp; $C$6 &amp; "]",
"[Base_Tarjetas].[SITUACION]","[Base_Tarjetas].[SITUACION].&amp;[" &amp; $C86 &amp; "]",
"[Base_Tarjetas].[TIPO]","[Base_Tarjetas].[TIPO].&amp;[" &amp; $C$1 &amp; "]")/1000,
0)</f>
        <v>0</v>
      </c>
      <c r="AR86" s="8">
        <f>IFERROR(
GETPIVOTDATA("[Base_Tarjetas].[Importe]",TDinamica_R!$A$3,
"[Base_Tarjetas].[PERIODO]","[Base_Tarjetas].[PERIODO].&amp;[" &amp; TEXT(AR$6,"yyyymm") &amp; "]",
"[Base_Tarjetas].[Metrica]","[Base_Tarjetas].[Metrica].&amp;[" &amp; $A86 &amp; "]",
"[Base_Tarjetas].[SEGMENTO_DESCRIP]","[Base_Tarjetas].[SEGMENTO_DESCRIP].&amp;[" &amp; $C$6 &amp; "]",
"[Base_Tarjetas].[SITUACION]","[Base_Tarjetas].[SITUACION].&amp;[" &amp; $C86 &amp; "]",
"[Base_Tarjetas].[TIPO]","[Base_Tarjetas].[TIPO].&amp;[" &amp; $C$1 &amp; "]")/1000,
0)</f>
        <v>0</v>
      </c>
      <c r="AS86" s="8">
        <f>IFERROR(
GETPIVOTDATA("[Base_Tarjetas].[Importe]",TDinamica_R!$A$3,
"[Base_Tarjetas].[PERIODO]","[Base_Tarjetas].[PERIODO].&amp;[" &amp; TEXT(AS$6,"yyyymm") &amp; "]",
"[Base_Tarjetas].[Metrica]","[Base_Tarjetas].[Metrica].&amp;[" &amp; $A86 &amp; "]",
"[Base_Tarjetas].[SEGMENTO_DESCRIP]","[Base_Tarjetas].[SEGMENTO_DESCRIP].&amp;[" &amp; $C$6 &amp; "]",
"[Base_Tarjetas].[SITUACION]","[Base_Tarjetas].[SITUACION].&amp;[" &amp; $C86 &amp; "]",
"[Base_Tarjetas].[TIPO]","[Base_Tarjetas].[TIPO].&amp;[" &amp; $C$1 &amp; "]")/1000,
0)</f>
        <v>0</v>
      </c>
      <c r="AT86" s="8">
        <f>IFERROR(
GETPIVOTDATA("[Base_Tarjetas].[Importe]",TDinamica_R!$A$3,
"[Base_Tarjetas].[PERIODO]","[Base_Tarjetas].[PERIODO].&amp;[" &amp; TEXT(AT$6,"yyyymm") &amp; "]",
"[Base_Tarjetas].[Metrica]","[Base_Tarjetas].[Metrica].&amp;[" &amp; $A86 &amp; "]",
"[Base_Tarjetas].[SEGMENTO_DESCRIP]","[Base_Tarjetas].[SEGMENTO_DESCRIP].&amp;[" &amp; $C$6 &amp; "]",
"[Base_Tarjetas].[SITUACION]","[Base_Tarjetas].[SITUACION].&amp;[" &amp; $C86 &amp; "]",
"[Base_Tarjetas].[TIPO]","[Base_Tarjetas].[TIPO].&amp;[" &amp; $C$1 &amp; "]")/1000,
0)</f>
        <v>0</v>
      </c>
      <c r="AU86" s="8">
        <f>IFERROR(
GETPIVOTDATA("[Base_Tarjetas].[Importe]",TDinamica_R!$A$3,
"[Base_Tarjetas].[PERIODO]","[Base_Tarjetas].[PERIODO].&amp;[" &amp; TEXT(AU$6,"yyyymm") &amp; "]",
"[Base_Tarjetas].[Metrica]","[Base_Tarjetas].[Metrica].&amp;[" &amp; $A86 &amp; "]",
"[Base_Tarjetas].[SEGMENTO_DESCRIP]","[Base_Tarjetas].[SEGMENTO_DESCRIP].&amp;[" &amp; $C$6 &amp; "]",
"[Base_Tarjetas].[SITUACION]","[Base_Tarjetas].[SITUACION].&amp;[" &amp; $C86 &amp; "]",
"[Base_Tarjetas].[TIPO]","[Base_Tarjetas].[TIPO].&amp;[" &amp; $C$1 &amp; "]")/1000,
0)</f>
        <v>0</v>
      </c>
      <c r="AV86" s="8">
        <f>IFERROR(
GETPIVOTDATA("[Base_Tarjetas].[Importe]",TDinamica_R!$A$3,
"[Base_Tarjetas].[PERIODO]","[Base_Tarjetas].[PERIODO].&amp;[" &amp; TEXT(AV$6,"yyyymm") &amp; "]",
"[Base_Tarjetas].[Metrica]","[Base_Tarjetas].[Metrica].&amp;[" &amp; $A86 &amp; "]",
"[Base_Tarjetas].[SEGMENTO_DESCRIP]","[Base_Tarjetas].[SEGMENTO_DESCRIP].&amp;[" &amp; $C$6 &amp; "]",
"[Base_Tarjetas].[SITUACION]","[Base_Tarjetas].[SITUACION].&amp;[" &amp; $C86 &amp; "]",
"[Base_Tarjetas].[TIPO]","[Base_Tarjetas].[TIPO].&amp;[" &amp; $C$1 &amp; "]")/1000,
0)</f>
        <v>0</v>
      </c>
      <c r="AW86" s="8">
        <f>IFERROR(
GETPIVOTDATA("[Base_Tarjetas].[Importe]",TDinamica_R!$A$3,
"[Base_Tarjetas].[PERIODO]","[Base_Tarjetas].[PERIODO].&amp;[" &amp; TEXT(AW$6,"yyyymm") &amp; "]",
"[Base_Tarjetas].[Metrica]","[Base_Tarjetas].[Metrica].&amp;[" &amp; $A86 &amp; "]",
"[Base_Tarjetas].[SEGMENTO_DESCRIP]","[Base_Tarjetas].[SEGMENTO_DESCRIP].&amp;[" &amp; $C$6 &amp; "]",
"[Base_Tarjetas].[SITUACION]","[Base_Tarjetas].[SITUACION].&amp;[" &amp; $C86 &amp; "]",
"[Base_Tarjetas].[TIPO]","[Base_Tarjetas].[TIPO].&amp;[" &amp; $C$1 &amp; "]")/1000,
0)</f>
        <v>0</v>
      </c>
      <c r="AX86" s="8">
        <f>IFERROR(
GETPIVOTDATA("[Base_Tarjetas].[Importe]",TDinamica_R!$A$3,
"[Base_Tarjetas].[PERIODO]","[Base_Tarjetas].[PERIODO].&amp;[" &amp; TEXT(AX$6,"yyyymm") &amp; "]",
"[Base_Tarjetas].[Metrica]","[Base_Tarjetas].[Metrica].&amp;[" &amp; $A86 &amp; "]",
"[Base_Tarjetas].[SEGMENTO_DESCRIP]","[Base_Tarjetas].[SEGMENTO_DESCRIP].&amp;[" &amp; $C$6 &amp; "]",
"[Base_Tarjetas].[SITUACION]","[Base_Tarjetas].[SITUACION].&amp;[" &amp; $C86 &amp; "]",
"[Base_Tarjetas].[TIPO]","[Base_Tarjetas].[TIPO].&amp;[" &amp; $C$1 &amp; "]")/1000,
0)</f>
        <v>0</v>
      </c>
      <c r="AY86" s="8">
        <f>IFERROR(
GETPIVOTDATA("[Base_Tarjetas].[Importe]",TDinamica_R!$A$3,
"[Base_Tarjetas].[PERIODO]","[Base_Tarjetas].[PERIODO].&amp;[" &amp; TEXT(AY$6,"yyyymm") &amp; "]",
"[Base_Tarjetas].[Metrica]","[Base_Tarjetas].[Metrica].&amp;[" &amp; $A86 &amp; "]",
"[Base_Tarjetas].[SEGMENTO_DESCRIP]","[Base_Tarjetas].[SEGMENTO_DESCRIP].&amp;[" &amp; $C$6 &amp; "]",
"[Base_Tarjetas].[SITUACION]","[Base_Tarjetas].[SITUACION].&amp;[" &amp; $C86 &amp; "]",
"[Base_Tarjetas].[TIPO]","[Base_Tarjetas].[TIPO].&amp;[" &amp; $C$1 &amp; "]")/1000,
0)</f>
        <v>0</v>
      </c>
      <c r="AZ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TEXT(AZ$6,"yyyymm") &amp; "]"),
0)</f>
        <v>-162.39056204830001</v>
      </c>
      <c r="BA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TEXT(BA$6,"yyyymm") &amp; "]"),
0)</f>
        <v>-157.24859039739999</v>
      </c>
      <c r="BB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TEXT(BB$6,"yyyymm") &amp; "]"),
0)</f>
        <v>-159.43549279270002</v>
      </c>
      <c r="BC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TEXT(BC$6,"yyyymm") &amp; "]"),
0)</f>
        <v>-159.04784143960001</v>
      </c>
      <c r="BD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TEXT(BD$6,"yyyymm") &amp; "]"),
0)</f>
        <v>-162.9539121876</v>
      </c>
      <c r="BE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TEXT(BE$6,"yyyymm") &amp; "]"),
0)</f>
        <v>-159.06173682140002</v>
      </c>
      <c r="BF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TEXT(BF$6,"yyyymm") &amp; "]"),
0)</f>
        <v>-161.58642124459999</v>
      </c>
      <c r="BG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TEXT(BG$6,"yyyymm") &amp; "]"),
0)</f>
        <v>-161.0753228577</v>
      </c>
      <c r="BH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TEXT(BH$6,"yyyymm") &amp; "]"),
0)</f>
        <v>-159.6100296141</v>
      </c>
      <c r="BI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TEXT(BI$6,"yyyymm") &amp; "]"),
0)</f>
        <v>-160.3147546232</v>
      </c>
      <c r="BJ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TEXT(BJ$6,"yyyymm") &amp; "]"),
0)</f>
        <v>-161.9527876665</v>
      </c>
      <c r="BK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TEXT(BK$6,"yyyymm") &amp; "]"),
0)</f>
        <v>-163.4816143452</v>
      </c>
      <c r="BO86" s="24">
        <f t="shared" ref="BO86:BT88" si="53">SUMIFS($D86:$BM86,$D$6:$BM$6,"&gt;="&amp;BO$2,$D$6:$BM$6,"&lt;="&amp;BO$6,$D$5:$BM$5,BO$5)</f>
        <v>0</v>
      </c>
      <c r="BP86" s="24">
        <f t="shared" si="53"/>
        <v>-479.07464523840002</v>
      </c>
      <c r="BQ86" s="24">
        <f t="shared" si="53"/>
        <v>0</v>
      </c>
      <c r="BR86" s="24">
        <f t="shared" si="53"/>
        <v>0</v>
      </c>
      <c r="BS86" s="24">
        <f t="shared" si="53"/>
        <v>0</v>
      </c>
      <c r="BT86" s="24">
        <f t="shared" si="53"/>
        <v>0</v>
      </c>
    </row>
    <row r="87" spans="1:72" hidden="1" outlineLevel="1" x14ac:dyDescent="0.25">
      <c r="A87" s="11" t="s">
        <v>39</v>
      </c>
      <c r="C87" s="2" t="s">
        <v>41</v>
      </c>
      <c r="D87" s="8">
        <f>IFERROR(
GETPIVOTDATA("[Base_Tarjetas].[Importe]",TDinamica_R!$A$3,
"[Base_Tarjetas].[PERIODO]","[Base_Tarjetas].[PERIODO].&amp;[" &amp; TEXT(D$6,"yyyymm") &amp; "]",
"[Base_Tarjetas].[Metrica]","[Base_Tarjetas].[Metrica].&amp;[" &amp; $A87 &amp; "]",
"[Base_Tarjetas].[SEGMENTO_DESCRIP]","[Base_Tarjetas].[SEGMENTO_DESCRIP].&amp;[" &amp; $C$6 &amp; "]",
"[Base_Tarjetas].[SITUACION]","[Base_Tarjetas].[SITUACION].&amp;[" &amp; $C87 &amp; "]",
"[Base_Tarjetas].[TIPO]","[Base_Tarjetas].[TIPO].&amp;[" &amp; $C$1 &amp; "]")/1000,
0)</f>
        <v>0</v>
      </c>
      <c r="E87" s="8">
        <f>IFERROR(
GETPIVOTDATA("[Base_Tarjetas].[Importe]",TDinamica_R!$A$3,
"[Base_Tarjetas].[PERIODO]","[Base_Tarjetas].[PERIODO].&amp;[" &amp; TEXT(E$6,"yyyymm") &amp; "]",
"[Base_Tarjetas].[Metrica]","[Base_Tarjetas].[Metrica].&amp;[" &amp; $A87 &amp; "]",
"[Base_Tarjetas].[SEGMENTO_DESCRIP]","[Base_Tarjetas].[SEGMENTO_DESCRIP].&amp;[" &amp; $C$6 &amp; "]",
"[Base_Tarjetas].[SITUACION]","[Base_Tarjetas].[SITUACION].&amp;[" &amp; $C87 &amp; "]",
"[Base_Tarjetas].[TIPO]","[Base_Tarjetas].[TIPO].&amp;[" &amp; $C$1 &amp; "]")/1000,
0)</f>
        <v>0</v>
      </c>
      <c r="F87" s="8">
        <f>IFERROR(
GETPIVOTDATA("[Base_Tarjetas].[Importe]",TDinamica_R!$A$3,
"[Base_Tarjetas].[PERIODO]","[Base_Tarjetas].[PERIODO].&amp;[" &amp; TEXT(F$6,"yyyymm") &amp; "]",
"[Base_Tarjetas].[Metrica]","[Base_Tarjetas].[Metrica].&amp;[" &amp; $A87 &amp; "]",
"[Base_Tarjetas].[SEGMENTO_DESCRIP]","[Base_Tarjetas].[SEGMENTO_DESCRIP].&amp;[" &amp; $C$6 &amp; "]",
"[Base_Tarjetas].[SITUACION]","[Base_Tarjetas].[SITUACION].&amp;[" &amp; $C87 &amp; "]",
"[Base_Tarjetas].[TIPO]","[Base_Tarjetas].[TIPO].&amp;[" &amp; $C$1 &amp; "]")/1000,
0)</f>
        <v>0</v>
      </c>
      <c r="G87" s="8">
        <f>IFERROR(
GETPIVOTDATA("[Base_Tarjetas].[Importe]",TDinamica_R!$A$3,
"[Base_Tarjetas].[PERIODO]","[Base_Tarjetas].[PERIODO].&amp;[" &amp; TEXT(G$6,"yyyymm") &amp; "]",
"[Base_Tarjetas].[Metrica]","[Base_Tarjetas].[Metrica].&amp;[" &amp; $A87 &amp; "]",
"[Base_Tarjetas].[SEGMENTO_DESCRIP]","[Base_Tarjetas].[SEGMENTO_DESCRIP].&amp;[" &amp; $C$6 &amp; "]",
"[Base_Tarjetas].[SITUACION]","[Base_Tarjetas].[SITUACION].&amp;[" &amp; $C87 &amp; "]",
"[Base_Tarjetas].[TIPO]","[Base_Tarjetas].[TIPO].&amp;[" &amp; $C$1 &amp; "]")/1000,
0)</f>
        <v>0</v>
      </c>
      <c r="H87" s="8">
        <f>IFERROR(
GETPIVOTDATA("[Base_Tarjetas].[Importe]",TDinamica_R!$A$3,
"[Base_Tarjetas].[PERIODO]","[Base_Tarjetas].[PERIODO].&amp;[" &amp; TEXT(H$6,"yyyymm") &amp; "]",
"[Base_Tarjetas].[Metrica]","[Base_Tarjetas].[Metrica].&amp;[" &amp; $A87 &amp; "]",
"[Base_Tarjetas].[SEGMENTO_DESCRIP]","[Base_Tarjetas].[SEGMENTO_DESCRIP].&amp;[" &amp; $C$6 &amp; "]",
"[Base_Tarjetas].[SITUACION]","[Base_Tarjetas].[SITUACION].&amp;[" &amp; $C87 &amp; "]",
"[Base_Tarjetas].[TIPO]","[Base_Tarjetas].[TIPO].&amp;[" &amp; $C$1 &amp; "]")/1000,
0)</f>
        <v>0</v>
      </c>
      <c r="I87" s="8">
        <f>IFERROR(
GETPIVOTDATA("[Base_Tarjetas].[Importe]",TDinamica_R!$A$3,
"[Base_Tarjetas].[PERIODO]","[Base_Tarjetas].[PERIODO].&amp;[" &amp; TEXT(I$6,"yyyymm") &amp; "]",
"[Base_Tarjetas].[Metrica]","[Base_Tarjetas].[Metrica].&amp;[" &amp; $A87 &amp; "]",
"[Base_Tarjetas].[SEGMENTO_DESCRIP]","[Base_Tarjetas].[SEGMENTO_DESCRIP].&amp;[" &amp; $C$6 &amp; "]",
"[Base_Tarjetas].[SITUACION]","[Base_Tarjetas].[SITUACION].&amp;[" &amp; $C87 &amp; "]",
"[Base_Tarjetas].[TIPO]","[Base_Tarjetas].[TIPO].&amp;[" &amp; $C$1 &amp; "]")/1000,
0)</f>
        <v>0</v>
      </c>
      <c r="J87" s="8">
        <f>IFERROR(
GETPIVOTDATA("[Base_Tarjetas].[Importe]",TDinamica_R!$A$3,
"[Base_Tarjetas].[PERIODO]","[Base_Tarjetas].[PERIODO].&amp;[" &amp; TEXT(J$6,"yyyymm") &amp; "]",
"[Base_Tarjetas].[Metrica]","[Base_Tarjetas].[Metrica].&amp;[" &amp; $A87 &amp; "]",
"[Base_Tarjetas].[SEGMENTO_DESCRIP]","[Base_Tarjetas].[SEGMENTO_DESCRIP].&amp;[" &amp; $C$6 &amp; "]",
"[Base_Tarjetas].[SITUACION]","[Base_Tarjetas].[SITUACION].&amp;[" &amp; $C87 &amp; "]",
"[Base_Tarjetas].[TIPO]","[Base_Tarjetas].[TIPO].&amp;[" &amp; $C$1 &amp; "]")/1000,
0)</f>
        <v>0</v>
      </c>
      <c r="K87" s="8">
        <f>IFERROR(
GETPIVOTDATA("[Base_Tarjetas].[Importe]",TDinamica_R!$A$3,
"[Base_Tarjetas].[PERIODO]","[Base_Tarjetas].[PERIODO].&amp;[" &amp; TEXT(K$6,"yyyymm") &amp; "]",
"[Base_Tarjetas].[Metrica]","[Base_Tarjetas].[Metrica].&amp;[" &amp; $A87 &amp; "]",
"[Base_Tarjetas].[SEGMENTO_DESCRIP]","[Base_Tarjetas].[SEGMENTO_DESCRIP].&amp;[" &amp; $C$6 &amp; "]",
"[Base_Tarjetas].[SITUACION]","[Base_Tarjetas].[SITUACION].&amp;[" &amp; $C87 &amp; "]",
"[Base_Tarjetas].[TIPO]","[Base_Tarjetas].[TIPO].&amp;[" &amp; $C$1 &amp; "]")/1000,
0)</f>
        <v>0</v>
      </c>
      <c r="L87" s="8">
        <f>IFERROR(
GETPIVOTDATA("[Base_Tarjetas].[Importe]",TDinamica_R!$A$3,
"[Base_Tarjetas].[PERIODO]","[Base_Tarjetas].[PERIODO].&amp;[" &amp; TEXT(L$6,"yyyymm") &amp; "]",
"[Base_Tarjetas].[Metrica]","[Base_Tarjetas].[Metrica].&amp;[" &amp; $A87 &amp; "]",
"[Base_Tarjetas].[SEGMENTO_DESCRIP]","[Base_Tarjetas].[SEGMENTO_DESCRIP].&amp;[" &amp; $C$6 &amp; "]",
"[Base_Tarjetas].[SITUACION]","[Base_Tarjetas].[SITUACION].&amp;[" &amp; $C87 &amp; "]",
"[Base_Tarjetas].[TIPO]","[Base_Tarjetas].[TIPO].&amp;[" &amp; $C$1 &amp; "]")/1000,
0)</f>
        <v>0</v>
      </c>
      <c r="M87" s="8">
        <f>IFERROR(
GETPIVOTDATA("[Base_Tarjetas].[Importe]",TDinamica_R!$A$3,
"[Base_Tarjetas].[PERIODO]","[Base_Tarjetas].[PERIODO].&amp;[" &amp; TEXT(M$6,"yyyymm") &amp; "]",
"[Base_Tarjetas].[Metrica]","[Base_Tarjetas].[Metrica].&amp;[" &amp; $A87 &amp; "]",
"[Base_Tarjetas].[SEGMENTO_DESCRIP]","[Base_Tarjetas].[SEGMENTO_DESCRIP].&amp;[" &amp; $C$6 &amp; "]",
"[Base_Tarjetas].[SITUACION]","[Base_Tarjetas].[SITUACION].&amp;[" &amp; $C87 &amp; "]",
"[Base_Tarjetas].[TIPO]","[Base_Tarjetas].[TIPO].&amp;[" &amp; $C$1 &amp; "]")/1000,
0)</f>
        <v>0</v>
      </c>
      <c r="N87" s="8">
        <f>IFERROR(
GETPIVOTDATA("[Base_Tarjetas].[Importe]",TDinamica_R!$A$3,
"[Base_Tarjetas].[PERIODO]","[Base_Tarjetas].[PERIODO].&amp;[" &amp; TEXT(N$6,"yyyymm") &amp; "]",
"[Base_Tarjetas].[Metrica]","[Base_Tarjetas].[Metrica].&amp;[" &amp; $A87 &amp; "]",
"[Base_Tarjetas].[SEGMENTO_DESCRIP]","[Base_Tarjetas].[SEGMENTO_DESCRIP].&amp;[" &amp; $C$6 &amp; "]",
"[Base_Tarjetas].[SITUACION]","[Base_Tarjetas].[SITUACION].&amp;[" &amp; $C87 &amp; "]",
"[Base_Tarjetas].[TIPO]","[Base_Tarjetas].[TIPO].&amp;[" &amp; $C$1 &amp; "]")/1000,
0)</f>
        <v>0</v>
      </c>
      <c r="O87" s="8">
        <f>IFERROR(
GETPIVOTDATA("[Base_Tarjetas].[Importe]",TDinamica_R!$A$3,
"[Base_Tarjetas].[PERIODO]","[Base_Tarjetas].[PERIODO].&amp;[" &amp; TEXT(O$6,"yyyymm") &amp; "]",
"[Base_Tarjetas].[Metrica]","[Base_Tarjetas].[Metrica].&amp;[" &amp; $A87 &amp; "]",
"[Base_Tarjetas].[SEGMENTO_DESCRIP]","[Base_Tarjetas].[SEGMENTO_DESCRIP].&amp;[" &amp; $C$6 &amp; "]",
"[Base_Tarjetas].[SITUACION]","[Base_Tarjetas].[SITUACION].&amp;[" &amp; $C87 &amp; "]",
"[Base_Tarjetas].[TIPO]","[Base_Tarjetas].[TIPO].&amp;[" &amp; $C$1 &amp; "]")/1000,
0)</f>
        <v>0</v>
      </c>
      <c r="P87" s="8">
        <f>IFERROR(
GETPIVOTDATA("[Base_Tarjetas].[Importe]",TDinamica_R!$A$3,
"[Base_Tarjetas].[PERIODO]","[Base_Tarjetas].[PERIODO].&amp;[" &amp; TEXT(P$6,"yyyymm") &amp; "]",
"[Base_Tarjetas].[Metrica]","[Base_Tarjetas].[Metrica].&amp;[" &amp; $A87 &amp; "]",
"[Base_Tarjetas].[SEGMENTO_DESCRIP]","[Base_Tarjetas].[SEGMENTO_DESCRIP].&amp;[" &amp; $C$6 &amp; "]",
"[Base_Tarjetas].[SITUACION]","[Base_Tarjetas].[SITUACION].&amp;[" &amp; $C87 &amp; "]",
"[Base_Tarjetas].[TIPO]","[Base_Tarjetas].[TIPO].&amp;[" &amp; $C$1 &amp; "]")/1000,
0)</f>
        <v>0</v>
      </c>
      <c r="Q87" s="8">
        <f>IFERROR(
GETPIVOTDATA("[Base_Tarjetas].[Importe]",TDinamica_R!$A$3,
"[Base_Tarjetas].[PERIODO]","[Base_Tarjetas].[PERIODO].&amp;[" &amp; TEXT(Q$6,"yyyymm") &amp; "]",
"[Base_Tarjetas].[Metrica]","[Base_Tarjetas].[Metrica].&amp;[" &amp; $A87 &amp; "]",
"[Base_Tarjetas].[SEGMENTO_DESCRIP]","[Base_Tarjetas].[SEGMENTO_DESCRIP].&amp;[" &amp; $C$6 &amp; "]",
"[Base_Tarjetas].[SITUACION]","[Base_Tarjetas].[SITUACION].&amp;[" &amp; $C87 &amp; "]",
"[Base_Tarjetas].[TIPO]","[Base_Tarjetas].[TIPO].&amp;[" &amp; $C$1 &amp; "]")/1000,
0)</f>
        <v>0</v>
      </c>
      <c r="R87" s="8">
        <f>IFERROR(
GETPIVOTDATA("[Base_Tarjetas].[Importe]",TDinamica_R!$A$3,
"[Base_Tarjetas].[PERIODO]","[Base_Tarjetas].[PERIODO].&amp;[" &amp; TEXT(R$6,"yyyymm") &amp; "]",
"[Base_Tarjetas].[Metrica]","[Base_Tarjetas].[Metrica].&amp;[" &amp; $A87 &amp; "]",
"[Base_Tarjetas].[SEGMENTO_DESCRIP]","[Base_Tarjetas].[SEGMENTO_DESCRIP].&amp;[" &amp; $C$6 &amp; "]",
"[Base_Tarjetas].[SITUACION]","[Base_Tarjetas].[SITUACION].&amp;[" &amp; $C87 &amp; "]",
"[Base_Tarjetas].[TIPO]","[Base_Tarjetas].[TIPO].&amp;[" &amp; $C$1 &amp; "]")/1000,
0)</f>
        <v>0</v>
      </c>
      <c r="S87" s="8">
        <f>IFERROR(
GETPIVOTDATA("[Base_Tarjetas].[Importe]",TDinamica_R!$A$3,
"[Base_Tarjetas].[PERIODO]","[Base_Tarjetas].[PERIODO].&amp;[" &amp; TEXT(S$6,"yyyymm") &amp; "]",
"[Base_Tarjetas].[Metrica]","[Base_Tarjetas].[Metrica].&amp;[" &amp; $A87 &amp; "]",
"[Base_Tarjetas].[SEGMENTO_DESCRIP]","[Base_Tarjetas].[SEGMENTO_DESCRIP].&amp;[" &amp; $C$6 &amp; "]",
"[Base_Tarjetas].[SITUACION]","[Base_Tarjetas].[SITUACION].&amp;[" &amp; $C87 &amp; "]",
"[Base_Tarjetas].[TIPO]","[Base_Tarjetas].[TIPO].&amp;[" &amp; $C$1 &amp; "]")/1000,
0)</f>
        <v>0</v>
      </c>
      <c r="T87" s="8">
        <f>IFERROR(
GETPIVOTDATA("[Base_Tarjetas].[Importe]",TDinamica_R!$A$3,
"[Base_Tarjetas].[PERIODO]","[Base_Tarjetas].[PERIODO].&amp;[" &amp; TEXT(T$6,"yyyymm") &amp; "]",
"[Base_Tarjetas].[Metrica]","[Base_Tarjetas].[Metrica].&amp;[" &amp; $A87 &amp; "]",
"[Base_Tarjetas].[SEGMENTO_DESCRIP]","[Base_Tarjetas].[SEGMENTO_DESCRIP].&amp;[" &amp; $C$6 &amp; "]",
"[Base_Tarjetas].[SITUACION]","[Base_Tarjetas].[SITUACION].&amp;[" &amp; $C87 &amp; "]",
"[Base_Tarjetas].[TIPO]","[Base_Tarjetas].[TIPO].&amp;[" &amp; $C$1 &amp; "]")/1000,
0)</f>
        <v>0</v>
      </c>
      <c r="U87" s="8">
        <f>IFERROR(
GETPIVOTDATA("[Base_Tarjetas].[Importe]",TDinamica_R!$A$3,
"[Base_Tarjetas].[PERIODO]","[Base_Tarjetas].[PERIODO].&amp;[" &amp; TEXT(U$6,"yyyymm") &amp; "]",
"[Base_Tarjetas].[Metrica]","[Base_Tarjetas].[Metrica].&amp;[" &amp; $A87 &amp; "]",
"[Base_Tarjetas].[SEGMENTO_DESCRIP]","[Base_Tarjetas].[SEGMENTO_DESCRIP].&amp;[" &amp; $C$6 &amp; "]",
"[Base_Tarjetas].[SITUACION]","[Base_Tarjetas].[SITUACION].&amp;[" &amp; $C87 &amp; "]",
"[Base_Tarjetas].[TIPO]","[Base_Tarjetas].[TIPO].&amp;[" &amp; $C$1 &amp; "]")/1000,
0)</f>
        <v>0</v>
      </c>
      <c r="V87" s="8">
        <f>IFERROR(
GETPIVOTDATA("[Base_Tarjetas].[Importe]",TDinamica_R!$A$3,
"[Base_Tarjetas].[PERIODO]","[Base_Tarjetas].[PERIODO].&amp;[" &amp; TEXT(V$6,"yyyymm") &amp; "]",
"[Base_Tarjetas].[Metrica]","[Base_Tarjetas].[Metrica].&amp;[" &amp; $A87 &amp; "]",
"[Base_Tarjetas].[SEGMENTO_DESCRIP]","[Base_Tarjetas].[SEGMENTO_DESCRIP].&amp;[" &amp; $C$6 &amp; "]",
"[Base_Tarjetas].[SITUACION]","[Base_Tarjetas].[SITUACION].&amp;[" &amp; $C87 &amp; "]",
"[Base_Tarjetas].[TIPO]","[Base_Tarjetas].[TIPO].&amp;[" &amp; $C$1 &amp; "]")/1000,
0)</f>
        <v>0</v>
      </c>
      <c r="W87" s="8">
        <f>IFERROR(
GETPIVOTDATA("[Base_Tarjetas].[Importe]",TDinamica_R!$A$3,
"[Base_Tarjetas].[PERIODO]","[Base_Tarjetas].[PERIODO].&amp;[" &amp; TEXT(W$6,"yyyymm") &amp; "]",
"[Base_Tarjetas].[Metrica]","[Base_Tarjetas].[Metrica].&amp;[" &amp; $A87 &amp; "]",
"[Base_Tarjetas].[SEGMENTO_DESCRIP]","[Base_Tarjetas].[SEGMENTO_DESCRIP].&amp;[" &amp; $C$6 &amp; "]",
"[Base_Tarjetas].[SITUACION]","[Base_Tarjetas].[SITUACION].&amp;[" &amp; $C87 &amp; "]",
"[Base_Tarjetas].[TIPO]","[Base_Tarjetas].[TIPO].&amp;[" &amp; $C$1 &amp; "]")/1000,
0)</f>
        <v>0</v>
      </c>
      <c r="X87" s="8">
        <f>IFERROR(
GETPIVOTDATA("[Base_Tarjetas].[Importe]",TDinamica_R!$A$3,
"[Base_Tarjetas].[PERIODO]","[Base_Tarjetas].[PERIODO].&amp;[" &amp; TEXT(X$6,"yyyymm") &amp; "]",
"[Base_Tarjetas].[Metrica]","[Base_Tarjetas].[Metrica].&amp;[" &amp; $A87 &amp; "]",
"[Base_Tarjetas].[SEGMENTO_DESCRIP]","[Base_Tarjetas].[SEGMENTO_DESCRIP].&amp;[" &amp; $C$6 &amp; "]",
"[Base_Tarjetas].[SITUACION]","[Base_Tarjetas].[SITUACION].&amp;[" &amp; $C87 &amp; "]",
"[Base_Tarjetas].[TIPO]","[Base_Tarjetas].[TIPO].&amp;[" &amp; $C$1 &amp; "]")/1000,
0)</f>
        <v>0</v>
      </c>
      <c r="Y87" s="8">
        <f>IFERROR(
GETPIVOTDATA("[Base_Tarjetas].[Importe]",TDinamica_R!$A$3,
"[Base_Tarjetas].[PERIODO]","[Base_Tarjetas].[PERIODO].&amp;[" &amp; TEXT(Y$6,"yyyymm") &amp; "]",
"[Base_Tarjetas].[Metrica]","[Base_Tarjetas].[Metrica].&amp;[" &amp; $A87 &amp; "]",
"[Base_Tarjetas].[SEGMENTO_DESCRIP]","[Base_Tarjetas].[SEGMENTO_DESCRIP].&amp;[" &amp; $C$6 &amp; "]",
"[Base_Tarjetas].[SITUACION]","[Base_Tarjetas].[SITUACION].&amp;[" &amp; $C87 &amp; "]",
"[Base_Tarjetas].[TIPO]","[Base_Tarjetas].[TIPO].&amp;[" &amp; $C$1 &amp; "]")/1000,
0)</f>
        <v>0</v>
      </c>
      <c r="Z87" s="8">
        <f>IFERROR(
GETPIVOTDATA("[Base_Tarjetas].[Importe]",TDinamica_R!$A$3,
"[Base_Tarjetas].[PERIODO]","[Base_Tarjetas].[PERIODO].&amp;[" &amp; TEXT(Z$6,"yyyymm") &amp; "]",
"[Base_Tarjetas].[Metrica]","[Base_Tarjetas].[Metrica].&amp;[" &amp; $A87 &amp; "]",
"[Base_Tarjetas].[SEGMENTO_DESCRIP]","[Base_Tarjetas].[SEGMENTO_DESCRIP].&amp;[" &amp; $C$6 &amp; "]",
"[Base_Tarjetas].[SITUACION]","[Base_Tarjetas].[SITUACION].&amp;[" &amp; $C87 &amp; "]",
"[Base_Tarjetas].[TIPO]","[Base_Tarjetas].[TIPO].&amp;[" &amp; $C$1 &amp; "]")/1000,
0)</f>
        <v>0</v>
      </c>
      <c r="AA87" s="8">
        <f>IFERROR(
GETPIVOTDATA("[Base_Tarjetas].[Importe]",TDinamica_R!$A$3,
"[Base_Tarjetas].[PERIODO]","[Base_Tarjetas].[PERIODO].&amp;[" &amp; TEXT(AA$6,"yyyymm") &amp; "]",
"[Base_Tarjetas].[Metrica]","[Base_Tarjetas].[Metrica].&amp;[" &amp; $A87 &amp; "]",
"[Base_Tarjetas].[SEGMENTO_DESCRIP]","[Base_Tarjetas].[SEGMENTO_DESCRIP].&amp;[" &amp; $C$6 &amp; "]",
"[Base_Tarjetas].[SITUACION]","[Base_Tarjetas].[SITUACION].&amp;[" &amp; $C87 &amp; "]",
"[Base_Tarjetas].[TIPO]","[Base_Tarjetas].[TIPO].&amp;[" &amp; $C$1 &amp; "]")/1000,
0)</f>
        <v>0</v>
      </c>
      <c r="AB87" s="8">
        <f>IFERROR(
GETPIVOTDATA("[Base_Tarjetas].[Importe]",TDinamica_R!$A$3,
"[Base_Tarjetas].[PERIODO]","[Base_Tarjetas].[PERIODO].&amp;[" &amp; TEXT(AB$6,"yyyymm") &amp; "]",
"[Base_Tarjetas].[Metrica]","[Base_Tarjetas].[Metrica].&amp;[" &amp; $A87 &amp; "]",
"[Base_Tarjetas].[SEGMENTO_DESCRIP]","[Base_Tarjetas].[SEGMENTO_DESCRIP].&amp;[" &amp; $C$6 &amp; "]",
"[Base_Tarjetas].[SITUACION]","[Base_Tarjetas].[SITUACION].&amp;[" &amp; $C87 &amp; "]",
"[Base_Tarjetas].[TIPO]","[Base_Tarjetas].[TIPO].&amp;[" &amp; $C$1 &amp; "]")/1000,
0)</f>
        <v>0</v>
      </c>
      <c r="AC87" s="8">
        <f>IFERROR(
GETPIVOTDATA("[Base_Tarjetas].[Importe]",TDinamica_R!$A$3,
"[Base_Tarjetas].[PERIODO]","[Base_Tarjetas].[PERIODO].&amp;[" &amp; TEXT(AC$6,"yyyymm") &amp; "]",
"[Base_Tarjetas].[Metrica]","[Base_Tarjetas].[Metrica].&amp;[" &amp; $A87 &amp; "]",
"[Base_Tarjetas].[SEGMENTO_DESCRIP]","[Base_Tarjetas].[SEGMENTO_DESCRIP].&amp;[" &amp; $C$6 &amp; "]",
"[Base_Tarjetas].[SITUACION]","[Base_Tarjetas].[SITUACION].&amp;[" &amp; $C87 &amp; "]",
"[Base_Tarjetas].[TIPO]","[Base_Tarjetas].[TIPO].&amp;[" &amp; $C$1 &amp; "]")/1000,
0)</f>
        <v>0</v>
      </c>
      <c r="AD87" s="8">
        <f>IFERROR(
GETPIVOTDATA("[Base_Tarjetas].[Importe]",TDinamica_R!$A$3,
"[Base_Tarjetas].[PERIODO]","[Base_Tarjetas].[PERIODO].&amp;[" &amp; TEXT(AD$6,"yyyymm") &amp; "]",
"[Base_Tarjetas].[Metrica]","[Base_Tarjetas].[Metrica].&amp;[" &amp; $A87 &amp; "]",
"[Base_Tarjetas].[SEGMENTO_DESCRIP]","[Base_Tarjetas].[SEGMENTO_DESCRIP].&amp;[" &amp; $C$6 &amp; "]",
"[Base_Tarjetas].[SITUACION]","[Base_Tarjetas].[SITUACION].&amp;[" &amp; $C87 &amp; "]",
"[Base_Tarjetas].[TIPO]","[Base_Tarjetas].[TIPO].&amp;[" &amp; $C$1 &amp; "]")/1000,
0)</f>
        <v>0</v>
      </c>
      <c r="AE87" s="8">
        <f>IFERROR(
GETPIVOTDATA("[Base_Tarjetas].[Importe]",TDinamica_R!$A$3,
"[Base_Tarjetas].[PERIODO]","[Base_Tarjetas].[PERIODO].&amp;[" &amp; TEXT(AE$6,"yyyymm") &amp; "]",
"[Base_Tarjetas].[Metrica]","[Base_Tarjetas].[Metrica].&amp;[" &amp; $A87 &amp; "]",
"[Base_Tarjetas].[SEGMENTO_DESCRIP]","[Base_Tarjetas].[SEGMENTO_DESCRIP].&amp;[" &amp; $C$6 &amp; "]",
"[Base_Tarjetas].[SITUACION]","[Base_Tarjetas].[SITUACION].&amp;[" &amp; $C87 &amp; "]",
"[Base_Tarjetas].[TIPO]","[Base_Tarjetas].[TIPO].&amp;[" &amp; $C$1 &amp; "]")/1000,
0)</f>
        <v>0</v>
      </c>
      <c r="AF87" s="8">
        <f>IFERROR(
GETPIVOTDATA("[Base_Tarjetas].[Importe]",TDinamica_R!$A$3,
"[Base_Tarjetas].[PERIODO]","[Base_Tarjetas].[PERIODO].&amp;[" &amp; TEXT(AF$6,"yyyymm") &amp; "]",
"[Base_Tarjetas].[Metrica]","[Base_Tarjetas].[Metrica].&amp;[" &amp; $A87 &amp; "]",
"[Base_Tarjetas].[SEGMENTO_DESCRIP]","[Base_Tarjetas].[SEGMENTO_DESCRIP].&amp;[" &amp; $C$6 &amp; "]",
"[Base_Tarjetas].[SITUACION]","[Base_Tarjetas].[SITUACION].&amp;[" &amp; $C87 &amp; "]",
"[Base_Tarjetas].[TIPO]","[Base_Tarjetas].[TIPO].&amp;[" &amp; $C$1 &amp; "]")/1000,
0)</f>
        <v>0</v>
      </c>
      <c r="AG87" s="8">
        <f>IFERROR(
GETPIVOTDATA("[Base_Tarjetas].[Importe]",TDinamica_R!$A$3,
"[Base_Tarjetas].[PERIODO]","[Base_Tarjetas].[PERIODO].&amp;[" &amp; TEXT(AG$6,"yyyymm") &amp; "]",
"[Base_Tarjetas].[Metrica]","[Base_Tarjetas].[Metrica].&amp;[" &amp; $A87 &amp; "]",
"[Base_Tarjetas].[SEGMENTO_DESCRIP]","[Base_Tarjetas].[SEGMENTO_DESCRIP].&amp;[" &amp; $C$6 &amp; "]",
"[Base_Tarjetas].[SITUACION]","[Base_Tarjetas].[SITUACION].&amp;[" &amp; $C87 &amp; "]",
"[Base_Tarjetas].[TIPO]","[Base_Tarjetas].[TIPO].&amp;[" &amp; $C$1 &amp; "]")/1000,
0)</f>
        <v>0</v>
      </c>
      <c r="AH87" s="8">
        <f>IFERROR(
GETPIVOTDATA("[Base_Tarjetas].[Importe]",TDinamica_R!$A$3,
"[Base_Tarjetas].[PERIODO]","[Base_Tarjetas].[PERIODO].&amp;[" &amp; TEXT(AH$6,"yyyymm") &amp; "]",
"[Base_Tarjetas].[Metrica]","[Base_Tarjetas].[Metrica].&amp;[" &amp; $A87 &amp; "]",
"[Base_Tarjetas].[SEGMENTO_DESCRIP]","[Base_Tarjetas].[SEGMENTO_DESCRIP].&amp;[" &amp; $C$6 &amp; "]",
"[Base_Tarjetas].[SITUACION]","[Base_Tarjetas].[SITUACION].&amp;[" &amp; $C87 &amp; "]",
"[Base_Tarjetas].[TIPO]","[Base_Tarjetas].[TIPO].&amp;[" &amp; $C$1 &amp; "]")/1000,
0)</f>
        <v>0</v>
      </c>
      <c r="AI87" s="8">
        <f>IFERROR(
GETPIVOTDATA("[Base_Tarjetas].[Importe]",TDinamica_R!$A$3,
"[Base_Tarjetas].[PERIODO]","[Base_Tarjetas].[PERIODO].&amp;[" &amp; TEXT(AI$6,"yyyymm") &amp; "]",
"[Base_Tarjetas].[Metrica]","[Base_Tarjetas].[Metrica].&amp;[" &amp; $A87 &amp; "]",
"[Base_Tarjetas].[SEGMENTO_DESCRIP]","[Base_Tarjetas].[SEGMENTO_DESCRIP].&amp;[" &amp; $C$6 &amp; "]",
"[Base_Tarjetas].[SITUACION]","[Base_Tarjetas].[SITUACION].&amp;[" &amp; $C87 &amp; "]",
"[Base_Tarjetas].[TIPO]","[Base_Tarjetas].[TIPO].&amp;[" &amp; $C$1 &amp; "]")/1000,
0)</f>
        <v>0</v>
      </c>
      <c r="AJ87" s="8">
        <f>IFERROR(
GETPIVOTDATA("[Base_Tarjetas].[Importe]",TDinamica_R!$A$3,
"[Base_Tarjetas].[PERIODO]","[Base_Tarjetas].[PERIODO].&amp;[" &amp; TEXT(AJ$6,"yyyymm") &amp; "]",
"[Base_Tarjetas].[Metrica]","[Base_Tarjetas].[Metrica].&amp;[" &amp; $A87 &amp; "]",
"[Base_Tarjetas].[SEGMENTO_DESCRIP]","[Base_Tarjetas].[SEGMENTO_DESCRIP].&amp;[" &amp; $C$6 &amp; "]",
"[Base_Tarjetas].[SITUACION]","[Base_Tarjetas].[SITUACION].&amp;[" &amp; $C87 &amp; "]",
"[Base_Tarjetas].[TIPO]","[Base_Tarjetas].[TIPO].&amp;[" &amp; $C$1 &amp; "]")/1000,
0)</f>
        <v>0</v>
      </c>
      <c r="AK87" s="8">
        <f>IFERROR(
GETPIVOTDATA("[Base_Tarjetas].[Importe]",TDinamica_R!$A$3,
"[Base_Tarjetas].[PERIODO]","[Base_Tarjetas].[PERIODO].&amp;[" &amp; TEXT(AK$6,"yyyymm") &amp; "]",
"[Base_Tarjetas].[Metrica]","[Base_Tarjetas].[Metrica].&amp;[" &amp; $A87 &amp; "]",
"[Base_Tarjetas].[SEGMENTO_DESCRIP]","[Base_Tarjetas].[SEGMENTO_DESCRIP].&amp;[" &amp; $C$6 &amp; "]",
"[Base_Tarjetas].[SITUACION]","[Base_Tarjetas].[SITUACION].&amp;[" &amp; $C87 &amp; "]",
"[Base_Tarjetas].[TIPO]","[Base_Tarjetas].[TIPO].&amp;[" &amp; $C$1 &amp; "]")/1000,
0)</f>
        <v>0</v>
      </c>
      <c r="AL87" s="8">
        <f>IFERROR(
GETPIVOTDATA("[Base_Tarjetas].[Importe]",TDinamica_R!$A$3,
"[Base_Tarjetas].[PERIODO]","[Base_Tarjetas].[PERIODO].&amp;[" &amp; TEXT(AL$6,"yyyymm") &amp; "]",
"[Base_Tarjetas].[Metrica]","[Base_Tarjetas].[Metrica].&amp;[" &amp; $A87 &amp; "]",
"[Base_Tarjetas].[SEGMENTO_DESCRIP]","[Base_Tarjetas].[SEGMENTO_DESCRIP].&amp;[" &amp; $C$6 &amp; "]",
"[Base_Tarjetas].[SITUACION]","[Base_Tarjetas].[SITUACION].&amp;[" &amp; $C87 &amp; "]",
"[Base_Tarjetas].[TIPO]","[Base_Tarjetas].[TIPO].&amp;[" &amp; $C$1 &amp; "]")/1000,
0)</f>
        <v>0</v>
      </c>
      <c r="AM87" s="8">
        <f>IFERROR(
GETPIVOTDATA("[Base_Tarjetas].[Importe]",TDinamica_R!$A$3,
"[Base_Tarjetas].[PERIODO]","[Base_Tarjetas].[PERIODO].&amp;[" &amp; TEXT(AM$6,"yyyymm") &amp; "]",
"[Base_Tarjetas].[Metrica]","[Base_Tarjetas].[Metrica].&amp;[" &amp; $A87 &amp; "]",
"[Base_Tarjetas].[SEGMENTO_DESCRIP]","[Base_Tarjetas].[SEGMENTO_DESCRIP].&amp;[" &amp; $C$6 &amp; "]",
"[Base_Tarjetas].[SITUACION]","[Base_Tarjetas].[SITUACION].&amp;[" &amp; $C87 &amp; "]",
"[Base_Tarjetas].[TIPO]","[Base_Tarjetas].[TIPO].&amp;[" &amp; $C$1 &amp; "]")/1000,
0)</f>
        <v>0</v>
      </c>
      <c r="AN87" s="8">
        <f>IFERROR(
GETPIVOTDATA("[Base_Tarjetas].[Importe]",TDinamica_R!$A$3,
"[Base_Tarjetas].[PERIODO]","[Base_Tarjetas].[PERIODO].&amp;[" &amp; TEXT(AN$6,"yyyymm") &amp; "]",
"[Base_Tarjetas].[Metrica]","[Base_Tarjetas].[Metrica].&amp;[" &amp; $A87 &amp; "]",
"[Base_Tarjetas].[SEGMENTO_DESCRIP]","[Base_Tarjetas].[SEGMENTO_DESCRIP].&amp;[" &amp; $C$6 &amp; "]",
"[Base_Tarjetas].[SITUACION]","[Base_Tarjetas].[SITUACION].&amp;[" &amp; $C87 &amp; "]",
"[Base_Tarjetas].[TIPO]","[Base_Tarjetas].[TIPO].&amp;[" &amp; $C$1 &amp; "]")/1000,
0)</f>
        <v>0</v>
      </c>
      <c r="AO87" s="8">
        <f>IFERROR(
GETPIVOTDATA("[Base_Tarjetas].[Importe]",TDinamica_R!$A$3,
"[Base_Tarjetas].[PERIODO]","[Base_Tarjetas].[PERIODO].&amp;[" &amp; TEXT(AO$6,"yyyymm") &amp; "]",
"[Base_Tarjetas].[Metrica]","[Base_Tarjetas].[Metrica].&amp;[" &amp; $A87 &amp; "]",
"[Base_Tarjetas].[SEGMENTO_DESCRIP]","[Base_Tarjetas].[SEGMENTO_DESCRIP].&amp;[" &amp; $C$6 &amp; "]",
"[Base_Tarjetas].[SITUACION]","[Base_Tarjetas].[SITUACION].&amp;[" &amp; $C87 &amp; "]",
"[Base_Tarjetas].[TIPO]","[Base_Tarjetas].[TIPO].&amp;[" &amp; $C$1 &amp; "]")/1000,
0)</f>
        <v>0</v>
      </c>
      <c r="AP87" s="8">
        <f>IFERROR(
GETPIVOTDATA("[Base_Tarjetas].[Importe]",TDinamica_R!$A$3,
"[Base_Tarjetas].[PERIODO]","[Base_Tarjetas].[PERIODO].&amp;[" &amp; TEXT(AP$6,"yyyymm") &amp; "]",
"[Base_Tarjetas].[Metrica]","[Base_Tarjetas].[Metrica].&amp;[" &amp; $A87 &amp; "]",
"[Base_Tarjetas].[SEGMENTO_DESCRIP]","[Base_Tarjetas].[SEGMENTO_DESCRIP].&amp;[" &amp; $C$6 &amp; "]",
"[Base_Tarjetas].[SITUACION]","[Base_Tarjetas].[SITUACION].&amp;[" &amp; $C87 &amp; "]",
"[Base_Tarjetas].[TIPO]","[Base_Tarjetas].[TIPO].&amp;[" &amp; $C$1 &amp; "]")/1000,
0)</f>
        <v>0</v>
      </c>
      <c r="AQ87" s="8">
        <f>IFERROR(
GETPIVOTDATA("[Base_Tarjetas].[Importe]",TDinamica_R!$A$3,
"[Base_Tarjetas].[PERIODO]","[Base_Tarjetas].[PERIODO].&amp;[" &amp; TEXT(AQ$6,"yyyymm") &amp; "]",
"[Base_Tarjetas].[Metrica]","[Base_Tarjetas].[Metrica].&amp;[" &amp; $A87 &amp; "]",
"[Base_Tarjetas].[SEGMENTO_DESCRIP]","[Base_Tarjetas].[SEGMENTO_DESCRIP].&amp;[" &amp; $C$6 &amp; "]",
"[Base_Tarjetas].[SITUACION]","[Base_Tarjetas].[SITUACION].&amp;[" &amp; $C87 &amp; "]",
"[Base_Tarjetas].[TIPO]","[Base_Tarjetas].[TIPO].&amp;[" &amp; $C$1 &amp; "]")/1000,
0)</f>
        <v>0</v>
      </c>
      <c r="AR87" s="8">
        <f>IFERROR(
GETPIVOTDATA("[Base_Tarjetas].[Importe]",TDinamica_R!$A$3,
"[Base_Tarjetas].[PERIODO]","[Base_Tarjetas].[PERIODO].&amp;[" &amp; TEXT(AR$6,"yyyymm") &amp; "]",
"[Base_Tarjetas].[Metrica]","[Base_Tarjetas].[Metrica].&amp;[" &amp; $A87 &amp; "]",
"[Base_Tarjetas].[SEGMENTO_DESCRIP]","[Base_Tarjetas].[SEGMENTO_DESCRIP].&amp;[" &amp; $C$6 &amp; "]",
"[Base_Tarjetas].[SITUACION]","[Base_Tarjetas].[SITUACION].&amp;[" &amp; $C87 &amp; "]",
"[Base_Tarjetas].[TIPO]","[Base_Tarjetas].[TIPO].&amp;[" &amp; $C$1 &amp; "]")/1000,
0)</f>
        <v>0</v>
      </c>
      <c r="AS87" s="8">
        <f>IFERROR(
GETPIVOTDATA("[Base_Tarjetas].[Importe]",TDinamica_R!$A$3,
"[Base_Tarjetas].[PERIODO]","[Base_Tarjetas].[PERIODO].&amp;[" &amp; TEXT(AS$6,"yyyymm") &amp; "]",
"[Base_Tarjetas].[Metrica]","[Base_Tarjetas].[Metrica].&amp;[" &amp; $A87 &amp; "]",
"[Base_Tarjetas].[SEGMENTO_DESCRIP]","[Base_Tarjetas].[SEGMENTO_DESCRIP].&amp;[" &amp; $C$6 &amp; "]",
"[Base_Tarjetas].[SITUACION]","[Base_Tarjetas].[SITUACION].&amp;[" &amp; $C87 &amp; "]",
"[Base_Tarjetas].[TIPO]","[Base_Tarjetas].[TIPO].&amp;[" &amp; $C$1 &amp; "]")/1000,
0)</f>
        <v>0</v>
      </c>
      <c r="AT87" s="8">
        <f>IFERROR(
GETPIVOTDATA("[Base_Tarjetas].[Importe]",TDinamica_R!$A$3,
"[Base_Tarjetas].[PERIODO]","[Base_Tarjetas].[PERIODO].&amp;[" &amp; TEXT(AT$6,"yyyymm") &amp; "]",
"[Base_Tarjetas].[Metrica]","[Base_Tarjetas].[Metrica].&amp;[" &amp; $A87 &amp; "]",
"[Base_Tarjetas].[SEGMENTO_DESCRIP]","[Base_Tarjetas].[SEGMENTO_DESCRIP].&amp;[" &amp; $C$6 &amp; "]",
"[Base_Tarjetas].[SITUACION]","[Base_Tarjetas].[SITUACION].&amp;[" &amp; $C87 &amp; "]",
"[Base_Tarjetas].[TIPO]","[Base_Tarjetas].[TIPO].&amp;[" &amp; $C$1 &amp; "]")/1000,
0)</f>
        <v>0</v>
      </c>
      <c r="AU87" s="8">
        <f>IFERROR(
GETPIVOTDATA("[Base_Tarjetas].[Importe]",TDinamica_R!$A$3,
"[Base_Tarjetas].[PERIODO]","[Base_Tarjetas].[PERIODO].&amp;[" &amp; TEXT(AU$6,"yyyymm") &amp; "]",
"[Base_Tarjetas].[Metrica]","[Base_Tarjetas].[Metrica].&amp;[" &amp; $A87 &amp; "]",
"[Base_Tarjetas].[SEGMENTO_DESCRIP]","[Base_Tarjetas].[SEGMENTO_DESCRIP].&amp;[" &amp; $C$6 &amp; "]",
"[Base_Tarjetas].[SITUACION]","[Base_Tarjetas].[SITUACION].&amp;[" &amp; $C87 &amp; "]",
"[Base_Tarjetas].[TIPO]","[Base_Tarjetas].[TIPO].&amp;[" &amp; $C$1 &amp; "]")/1000,
0)</f>
        <v>0</v>
      </c>
      <c r="AV87" s="8">
        <f>IFERROR(
GETPIVOTDATA("[Base_Tarjetas].[Importe]",TDinamica_R!$A$3,
"[Base_Tarjetas].[PERIODO]","[Base_Tarjetas].[PERIODO].&amp;[" &amp; TEXT(AV$6,"yyyymm") &amp; "]",
"[Base_Tarjetas].[Metrica]","[Base_Tarjetas].[Metrica].&amp;[" &amp; $A87 &amp; "]",
"[Base_Tarjetas].[SEGMENTO_DESCRIP]","[Base_Tarjetas].[SEGMENTO_DESCRIP].&amp;[" &amp; $C$6 &amp; "]",
"[Base_Tarjetas].[SITUACION]","[Base_Tarjetas].[SITUACION].&amp;[" &amp; $C87 &amp; "]",
"[Base_Tarjetas].[TIPO]","[Base_Tarjetas].[TIPO].&amp;[" &amp; $C$1 &amp; "]")/1000,
0)</f>
        <v>0</v>
      </c>
      <c r="AW87" s="8">
        <f>IFERROR(
GETPIVOTDATA("[Base_Tarjetas].[Importe]",TDinamica_R!$A$3,
"[Base_Tarjetas].[PERIODO]","[Base_Tarjetas].[PERIODO].&amp;[" &amp; TEXT(AW$6,"yyyymm") &amp; "]",
"[Base_Tarjetas].[Metrica]","[Base_Tarjetas].[Metrica].&amp;[" &amp; $A87 &amp; "]",
"[Base_Tarjetas].[SEGMENTO_DESCRIP]","[Base_Tarjetas].[SEGMENTO_DESCRIP].&amp;[" &amp; $C$6 &amp; "]",
"[Base_Tarjetas].[SITUACION]","[Base_Tarjetas].[SITUACION].&amp;[" &amp; $C87 &amp; "]",
"[Base_Tarjetas].[TIPO]","[Base_Tarjetas].[TIPO].&amp;[" &amp; $C$1 &amp; "]")/1000,
0)</f>
        <v>0</v>
      </c>
      <c r="AX87" s="8">
        <f>IFERROR(
GETPIVOTDATA("[Base_Tarjetas].[Importe]",TDinamica_R!$A$3,
"[Base_Tarjetas].[PERIODO]","[Base_Tarjetas].[PERIODO].&amp;[" &amp; TEXT(AX$6,"yyyymm") &amp; "]",
"[Base_Tarjetas].[Metrica]","[Base_Tarjetas].[Metrica].&amp;[" &amp; $A87 &amp; "]",
"[Base_Tarjetas].[SEGMENTO_DESCRIP]","[Base_Tarjetas].[SEGMENTO_DESCRIP].&amp;[" &amp; $C$6 &amp; "]",
"[Base_Tarjetas].[SITUACION]","[Base_Tarjetas].[SITUACION].&amp;[" &amp; $C87 &amp; "]",
"[Base_Tarjetas].[TIPO]","[Base_Tarjetas].[TIPO].&amp;[" &amp; $C$1 &amp; "]")/1000,
0)</f>
        <v>0</v>
      </c>
      <c r="AY87" s="8">
        <f>IFERROR(
GETPIVOTDATA("[Base_Tarjetas].[Importe]",TDinamica_R!$A$3,
"[Base_Tarjetas].[PERIODO]","[Base_Tarjetas].[PERIODO].&amp;[" &amp; TEXT(AY$6,"yyyymm") &amp; "]",
"[Base_Tarjetas].[Metrica]","[Base_Tarjetas].[Metrica].&amp;[" &amp; $A87 &amp; "]",
"[Base_Tarjetas].[SEGMENTO_DESCRIP]","[Base_Tarjetas].[SEGMENTO_DESCRIP].&amp;[" &amp; $C$6 &amp; "]",
"[Base_Tarjetas].[SITUACION]","[Base_Tarjetas].[SITUACION].&amp;[" &amp; $C87 &amp; "]",
"[Base_Tarjetas].[TIPO]","[Base_Tarjetas].[TIPO].&amp;[" &amp; $C$1 &amp; "]")/1000,
0)</f>
        <v>0</v>
      </c>
      <c r="AZ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TEXT(AZ$6,"yyyymm") &amp; "]"),
0)</f>
        <v>-21.319035566699998</v>
      </c>
      <c r="BA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TEXT(BA$6,"yyyymm") &amp; "]"),
0)</f>
        <v>-20.2177339128</v>
      </c>
      <c r="BB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TEXT(BB$6,"yyyymm") &amp; "]"),
0)</f>
        <v>-22.189450404799999</v>
      </c>
      <c r="BC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TEXT(BC$6,"yyyymm") &amp; "]"),
0)</f>
        <v>-21.394916477999999</v>
      </c>
      <c r="BD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TEXT(BD$6,"yyyymm") &amp; "]"),
0)</f>
        <v>-21.095334042600001</v>
      </c>
      <c r="BE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TEXT(BE$6,"yyyymm") &amp; "]"),
0)</f>
        <v>-20.982979052900003</v>
      </c>
      <c r="BF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TEXT(BF$6,"yyyymm") &amp; "]"),
0)</f>
        <v>-20.6666012807</v>
      </c>
      <c r="BG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TEXT(BG$6,"yyyymm") &amp; "]"),
0)</f>
        <v>-20.542531324900001</v>
      </c>
      <c r="BH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TEXT(BH$6,"yyyymm") &amp; "]"),
0)</f>
        <v>-21.0597386106</v>
      </c>
      <c r="BI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TEXT(BI$6,"yyyymm") &amp; "]"),
0)</f>
        <v>-21.425979109700002</v>
      </c>
      <c r="BJ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TEXT(BJ$6,"yyyymm") &amp; "]"),
0)</f>
        <v>-21.0043784661</v>
      </c>
      <c r="BK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TEXT(BK$6,"yyyymm") &amp; "]"),
0)</f>
        <v>-21.464444634600003</v>
      </c>
      <c r="BO87" s="24">
        <f t="shared" si="53"/>
        <v>0</v>
      </c>
      <c r="BP87" s="24">
        <f t="shared" si="53"/>
        <v>-63.726219884299994</v>
      </c>
      <c r="BQ87" s="24">
        <f t="shared" si="53"/>
        <v>0</v>
      </c>
      <c r="BR87" s="24">
        <f t="shared" si="53"/>
        <v>0</v>
      </c>
      <c r="BS87" s="24">
        <f t="shared" si="53"/>
        <v>0</v>
      </c>
      <c r="BT87" s="24">
        <f t="shared" si="53"/>
        <v>0</v>
      </c>
    </row>
    <row r="88" spans="1:72" hidden="1" outlineLevel="1" x14ac:dyDescent="0.25">
      <c r="A88" s="11" t="s">
        <v>39</v>
      </c>
      <c r="C88" s="2" t="s">
        <v>43</v>
      </c>
      <c r="D88" s="8">
        <f>IFERROR(
GETPIVOTDATA("[Base_Tarjetas].[Importe]",TDinamica_R!$A$3,
"[Base_Tarjetas].[PERIODO]","[Base_Tarjetas].[PERIODO].&amp;[" &amp; TEXT(D$6,"yyyymm") &amp; "]",
"[Base_Tarjetas].[Metrica]","[Base_Tarjetas].[Metrica].&amp;[" &amp; $A88 &amp; "]",
"[Base_Tarjetas].[SEGMENTO_DESCRIP]","[Base_Tarjetas].[SEGMENTO_DESCRIP].&amp;[" &amp; $C$6 &amp; "]",
"[Base_Tarjetas].[SITUACION]","[Base_Tarjetas].[SITUACION].&amp;[" &amp; $C88 &amp; "]",
"[Base_Tarjetas].[TIPO]","[Base_Tarjetas].[TIPO].&amp;[" &amp; $C$1 &amp; "]")/1000,
0)</f>
        <v>0</v>
      </c>
      <c r="E88" s="8">
        <f>IFERROR(
GETPIVOTDATA("[Base_Tarjetas].[Importe]",TDinamica_R!$A$3,
"[Base_Tarjetas].[PERIODO]","[Base_Tarjetas].[PERIODO].&amp;[" &amp; TEXT(E$6,"yyyymm") &amp; "]",
"[Base_Tarjetas].[Metrica]","[Base_Tarjetas].[Metrica].&amp;[" &amp; $A88 &amp; "]",
"[Base_Tarjetas].[SEGMENTO_DESCRIP]","[Base_Tarjetas].[SEGMENTO_DESCRIP].&amp;[" &amp; $C$6 &amp; "]",
"[Base_Tarjetas].[SITUACION]","[Base_Tarjetas].[SITUACION].&amp;[" &amp; $C88 &amp; "]",
"[Base_Tarjetas].[TIPO]","[Base_Tarjetas].[TIPO].&amp;[" &amp; $C$1 &amp; "]")/1000,
0)</f>
        <v>0</v>
      </c>
      <c r="F88" s="8">
        <f>IFERROR(
GETPIVOTDATA("[Base_Tarjetas].[Importe]",TDinamica_R!$A$3,
"[Base_Tarjetas].[PERIODO]","[Base_Tarjetas].[PERIODO].&amp;[" &amp; TEXT(F$6,"yyyymm") &amp; "]",
"[Base_Tarjetas].[Metrica]","[Base_Tarjetas].[Metrica].&amp;[" &amp; $A88 &amp; "]",
"[Base_Tarjetas].[SEGMENTO_DESCRIP]","[Base_Tarjetas].[SEGMENTO_DESCRIP].&amp;[" &amp; $C$6 &amp; "]",
"[Base_Tarjetas].[SITUACION]","[Base_Tarjetas].[SITUACION].&amp;[" &amp; $C88 &amp; "]",
"[Base_Tarjetas].[TIPO]","[Base_Tarjetas].[TIPO].&amp;[" &amp; $C$1 &amp; "]")/1000,
0)</f>
        <v>0</v>
      </c>
      <c r="G88" s="8">
        <f>IFERROR(
GETPIVOTDATA("[Base_Tarjetas].[Importe]",TDinamica_R!$A$3,
"[Base_Tarjetas].[PERIODO]","[Base_Tarjetas].[PERIODO].&amp;[" &amp; TEXT(G$6,"yyyymm") &amp; "]",
"[Base_Tarjetas].[Metrica]","[Base_Tarjetas].[Metrica].&amp;[" &amp; $A88 &amp; "]",
"[Base_Tarjetas].[SEGMENTO_DESCRIP]","[Base_Tarjetas].[SEGMENTO_DESCRIP].&amp;[" &amp; $C$6 &amp; "]",
"[Base_Tarjetas].[SITUACION]","[Base_Tarjetas].[SITUACION].&amp;[" &amp; $C88 &amp; "]",
"[Base_Tarjetas].[TIPO]","[Base_Tarjetas].[TIPO].&amp;[" &amp; $C$1 &amp; "]")/1000,
0)</f>
        <v>0</v>
      </c>
      <c r="H88" s="8">
        <f>IFERROR(
GETPIVOTDATA("[Base_Tarjetas].[Importe]",TDinamica_R!$A$3,
"[Base_Tarjetas].[PERIODO]","[Base_Tarjetas].[PERIODO].&amp;[" &amp; TEXT(H$6,"yyyymm") &amp; "]",
"[Base_Tarjetas].[Metrica]","[Base_Tarjetas].[Metrica].&amp;[" &amp; $A88 &amp; "]",
"[Base_Tarjetas].[SEGMENTO_DESCRIP]","[Base_Tarjetas].[SEGMENTO_DESCRIP].&amp;[" &amp; $C$6 &amp; "]",
"[Base_Tarjetas].[SITUACION]","[Base_Tarjetas].[SITUACION].&amp;[" &amp; $C88 &amp; "]",
"[Base_Tarjetas].[TIPO]","[Base_Tarjetas].[TIPO].&amp;[" &amp; $C$1 &amp; "]")/1000,
0)</f>
        <v>0</v>
      </c>
      <c r="I88" s="8">
        <f>IFERROR(
GETPIVOTDATA("[Base_Tarjetas].[Importe]",TDinamica_R!$A$3,
"[Base_Tarjetas].[PERIODO]","[Base_Tarjetas].[PERIODO].&amp;[" &amp; TEXT(I$6,"yyyymm") &amp; "]",
"[Base_Tarjetas].[Metrica]","[Base_Tarjetas].[Metrica].&amp;[" &amp; $A88 &amp; "]",
"[Base_Tarjetas].[SEGMENTO_DESCRIP]","[Base_Tarjetas].[SEGMENTO_DESCRIP].&amp;[" &amp; $C$6 &amp; "]",
"[Base_Tarjetas].[SITUACION]","[Base_Tarjetas].[SITUACION].&amp;[" &amp; $C88 &amp; "]",
"[Base_Tarjetas].[TIPO]","[Base_Tarjetas].[TIPO].&amp;[" &amp; $C$1 &amp; "]")/1000,
0)</f>
        <v>0</v>
      </c>
      <c r="J88" s="8">
        <f>IFERROR(
GETPIVOTDATA("[Base_Tarjetas].[Importe]",TDinamica_R!$A$3,
"[Base_Tarjetas].[PERIODO]","[Base_Tarjetas].[PERIODO].&amp;[" &amp; TEXT(J$6,"yyyymm") &amp; "]",
"[Base_Tarjetas].[Metrica]","[Base_Tarjetas].[Metrica].&amp;[" &amp; $A88 &amp; "]",
"[Base_Tarjetas].[SEGMENTO_DESCRIP]","[Base_Tarjetas].[SEGMENTO_DESCRIP].&amp;[" &amp; $C$6 &amp; "]",
"[Base_Tarjetas].[SITUACION]","[Base_Tarjetas].[SITUACION].&amp;[" &amp; $C88 &amp; "]",
"[Base_Tarjetas].[TIPO]","[Base_Tarjetas].[TIPO].&amp;[" &amp; $C$1 &amp; "]")/1000,
0)</f>
        <v>0</v>
      </c>
      <c r="K88" s="8">
        <f>IFERROR(
GETPIVOTDATA("[Base_Tarjetas].[Importe]",TDinamica_R!$A$3,
"[Base_Tarjetas].[PERIODO]","[Base_Tarjetas].[PERIODO].&amp;[" &amp; TEXT(K$6,"yyyymm") &amp; "]",
"[Base_Tarjetas].[Metrica]","[Base_Tarjetas].[Metrica].&amp;[" &amp; $A88 &amp; "]",
"[Base_Tarjetas].[SEGMENTO_DESCRIP]","[Base_Tarjetas].[SEGMENTO_DESCRIP].&amp;[" &amp; $C$6 &amp; "]",
"[Base_Tarjetas].[SITUACION]","[Base_Tarjetas].[SITUACION].&amp;[" &amp; $C88 &amp; "]",
"[Base_Tarjetas].[TIPO]","[Base_Tarjetas].[TIPO].&amp;[" &amp; $C$1 &amp; "]")/1000,
0)</f>
        <v>0</v>
      </c>
      <c r="L88" s="8">
        <f>IFERROR(
GETPIVOTDATA("[Base_Tarjetas].[Importe]",TDinamica_R!$A$3,
"[Base_Tarjetas].[PERIODO]","[Base_Tarjetas].[PERIODO].&amp;[" &amp; TEXT(L$6,"yyyymm") &amp; "]",
"[Base_Tarjetas].[Metrica]","[Base_Tarjetas].[Metrica].&amp;[" &amp; $A88 &amp; "]",
"[Base_Tarjetas].[SEGMENTO_DESCRIP]","[Base_Tarjetas].[SEGMENTO_DESCRIP].&amp;[" &amp; $C$6 &amp; "]",
"[Base_Tarjetas].[SITUACION]","[Base_Tarjetas].[SITUACION].&amp;[" &amp; $C88 &amp; "]",
"[Base_Tarjetas].[TIPO]","[Base_Tarjetas].[TIPO].&amp;[" &amp; $C$1 &amp; "]")/1000,
0)</f>
        <v>0</v>
      </c>
      <c r="M88" s="8">
        <f>IFERROR(
GETPIVOTDATA("[Base_Tarjetas].[Importe]",TDinamica_R!$A$3,
"[Base_Tarjetas].[PERIODO]","[Base_Tarjetas].[PERIODO].&amp;[" &amp; TEXT(M$6,"yyyymm") &amp; "]",
"[Base_Tarjetas].[Metrica]","[Base_Tarjetas].[Metrica].&amp;[" &amp; $A88 &amp; "]",
"[Base_Tarjetas].[SEGMENTO_DESCRIP]","[Base_Tarjetas].[SEGMENTO_DESCRIP].&amp;[" &amp; $C$6 &amp; "]",
"[Base_Tarjetas].[SITUACION]","[Base_Tarjetas].[SITUACION].&amp;[" &amp; $C88 &amp; "]",
"[Base_Tarjetas].[TIPO]","[Base_Tarjetas].[TIPO].&amp;[" &amp; $C$1 &amp; "]")/1000,
0)</f>
        <v>0</v>
      </c>
      <c r="N88" s="8">
        <f>IFERROR(
GETPIVOTDATA("[Base_Tarjetas].[Importe]",TDinamica_R!$A$3,
"[Base_Tarjetas].[PERIODO]","[Base_Tarjetas].[PERIODO].&amp;[" &amp; TEXT(N$6,"yyyymm") &amp; "]",
"[Base_Tarjetas].[Metrica]","[Base_Tarjetas].[Metrica].&amp;[" &amp; $A88 &amp; "]",
"[Base_Tarjetas].[SEGMENTO_DESCRIP]","[Base_Tarjetas].[SEGMENTO_DESCRIP].&amp;[" &amp; $C$6 &amp; "]",
"[Base_Tarjetas].[SITUACION]","[Base_Tarjetas].[SITUACION].&amp;[" &amp; $C88 &amp; "]",
"[Base_Tarjetas].[TIPO]","[Base_Tarjetas].[TIPO].&amp;[" &amp; $C$1 &amp; "]")/1000,
0)</f>
        <v>0</v>
      </c>
      <c r="O88" s="8">
        <f>IFERROR(
GETPIVOTDATA("[Base_Tarjetas].[Importe]",TDinamica_R!$A$3,
"[Base_Tarjetas].[PERIODO]","[Base_Tarjetas].[PERIODO].&amp;[" &amp; TEXT(O$6,"yyyymm") &amp; "]",
"[Base_Tarjetas].[Metrica]","[Base_Tarjetas].[Metrica].&amp;[" &amp; $A88 &amp; "]",
"[Base_Tarjetas].[SEGMENTO_DESCRIP]","[Base_Tarjetas].[SEGMENTO_DESCRIP].&amp;[" &amp; $C$6 &amp; "]",
"[Base_Tarjetas].[SITUACION]","[Base_Tarjetas].[SITUACION].&amp;[" &amp; $C88 &amp; "]",
"[Base_Tarjetas].[TIPO]","[Base_Tarjetas].[TIPO].&amp;[" &amp; $C$1 &amp; "]")/1000,
0)</f>
        <v>0</v>
      </c>
      <c r="P88" s="8">
        <f>IFERROR(
GETPIVOTDATA("[Base_Tarjetas].[Importe]",TDinamica_R!$A$3,
"[Base_Tarjetas].[PERIODO]","[Base_Tarjetas].[PERIODO].&amp;[" &amp; TEXT(P$6,"yyyymm") &amp; "]",
"[Base_Tarjetas].[Metrica]","[Base_Tarjetas].[Metrica].&amp;[" &amp; $A88 &amp; "]",
"[Base_Tarjetas].[SEGMENTO_DESCRIP]","[Base_Tarjetas].[SEGMENTO_DESCRIP].&amp;[" &amp; $C$6 &amp; "]",
"[Base_Tarjetas].[SITUACION]","[Base_Tarjetas].[SITUACION].&amp;[" &amp; $C88 &amp; "]",
"[Base_Tarjetas].[TIPO]","[Base_Tarjetas].[TIPO].&amp;[" &amp; $C$1 &amp; "]")/1000,
0)</f>
        <v>0</v>
      </c>
      <c r="Q88" s="8">
        <f>IFERROR(
GETPIVOTDATA("[Base_Tarjetas].[Importe]",TDinamica_R!$A$3,
"[Base_Tarjetas].[PERIODO]","[Base_Tarjetas].[PERIODO].&amp;[" &amp; TEXT(Q$6,"yyyymm") &amp; "]",
"[Base_Tarjetas].[Metrica]","[Base_Tarjetas].[Metrica].&amp;[" &amp; $A88 &amp; "]",
"[Base_Tarjetas].[SEGMENTO_DESCRIP]","[Base_Tarjetas].[SEGMENTO_DESCRIP].&amp;[" &amp; $C$6 &amp; "]",
"[Base_Tarjetas].[SITUACION]","[Base_Tarjetas].[SITUACION].&amp;[" &amp; $C88 &amp; "]",
"[Base_Tarjetas].[TIPO]","[Base_Tarjetas].[TIPO].&amp;[" &amp; $C$1 &amp; "]")/1000,
0)</f>
        <v>0</v>
      </c>
      <c r="R88" s="8">
        <f>IFERROR(
GETPIVOTDATA("[Base_Tarjetas].[Importe]",TDinamica_R!$A$3,
"[Base_Tarjetas].[PERIODO]","[Base_Tarjetas].[PERIODO].&amp;[" &amp; TEXT(R$6,"yyyymm") &amp; "]",
"[Base_Tarjetas].[Metrica]","[Base_Tarjetas].[Metrica].&amp;[" &amp; $A88 &amp; "]",
"[Base_Tarjetas].[SEGMENTO_DESCRIP]","[Base_Tarjetas].[SEGMENTO_DESCRIP].&amp;[" &amp; $C$6 &amp; "]",
"[Base_Tarjetas].[SITUACION]","[Base_Tarjetas].[SITUACION].&amp;[" &amp; $C88 &amp; "]",
"[Base_Tarjetas].[TIPO]","[Base_Tarjetas].[TIPO].&amp;[" &amp; $C$1 &amp; "]")/1000,
0)</f>
        <v>0</v>
      </c>
      <c r="S88" s="8">
        <f>IFERROR(
GETPIVOTDATA("[Base_Tarjetas].[Importe]",TDinamica_R!$A$3,
"[Base_Tarjetas].[PERIODO]","[Base_Tarjetas].[PERIODO].&amp;[" &amp; TEXT(S$6,"yyyymm") &amp; "]",
"[Base_Tarjetas].[Metrica]","[Base_Tarjetas].[Metrica].&amp;[" &amp; $A88 &amp; "]",
"[Base_Tarjetas].[SEGMENTO_DESCRIP]","[Base_Tarjetas].[SEGMENTO_DESCRIP].&amp;[" &amp; $C$6 &amp; "]",
"[Base_Tarjetas].[SITUACION]","[Base_Tarjetas].[SITUACION].&amp;[" &amp; $C88 &amp; "]",
"[Base_Tarjetas].[TIPO]","[Base_Tarjetas].[TIPO].&amp;[" &amp; $C$1 &amp; "]")/1000,
0)</f>
        <v>0</v>
      </c>
      <c r="T88" s="8">
        <f>IFERROR(
GETPIVOTDATA("[Base_Tarjetas].[Importe]",TDinamica_R!$A$3,
"[Base_Tarjetas].[PERIODO]","[Base_Tarjetas].[PERIODO].&amp;[" &amp; TEXT(T$6,"yyyymm") &amp; "]",
"[Base_Tarjetas].[Metrica]","[Base_Tarjetas].[Metrica].&amp;[" &amp; $A88 &amp; "]",
"[Base_Tarjetas].[SEGMENTO_DESCRIP]","[Base_Tarjetas].[SEGMENTO_DESCRIP].&amp;[" &amp; $C$6 &amp; "]",
"[Base_Tarjetas].[SITUACION]","[Base_Tarjetas].[SITUACION].&amp;[" &amp; $C88 &amp; "]",
"[Base_Tarjetas].[TIPO]","[Base_Tarjetas].[TIPO].&amp;[" &amp; $C$1 &amp; "]")/1000,
0)</f>
        <v>0</v>
      </c>
      <c r="U88" s="8">
        <f>IFERROR(
GETPIVOTDATA("[Base_Tarjetas].[Importe]",TDinamica_R!$A$3,
"[Base_Tarjetas].[PERIODO]","[Base_Tarjetas].[PERIODO].&amp;[" &amp; TEXT(U$6,"yyyymm") &amp; "]",
"[Base_Tarjetas].[Metrica]","[Base_Tarjetas].[Metrica].&amp;[" &amp; $A88 &amp; "]",
"[Base_Tarjetas].[SEGMENTO_DESCRIP]","[Base_Tarjetas].[SEGMENTO_DESCRIP].&amp;[" &amp; $C$6 &amp; "]",
"[Base_Tarjetas].[SITUACION]","[Base_Tarjetas].[SITUACION].&amp;[" &amp; $C88 &amp; "]",
"[Base_Tarjetas].[TIPO]","[Base_Tarjetas].[TIPO].&amp;[" &amp; $C$1 &amp; "]")/1000,
0)</f>
        <v>0</v>
      </c>
      <c r="V88" s="8">
        <f>IFERROR(
GETPIVOTDATA("[Base_Tarjetas].[Importe]",TDinamica_R!$A$3,
"[Base_Tarjetas].[PERIODO]","[Base_Tarjetas].[PERIODO].&amp;[" &amp; TEXT(V$6,"yyyymm") &amp; "]",
"[Base_Tarjetas].[Metrica]","[Base_Tarjetas].[Metrica].&amp;[" &amp; $A88 &amp; "]",
"[Base_Tarjetas].[SEGMENTO_DESCRIP]","[Base_Tarjetas].[SEGMENTO_DESCRIP].&amp;[" &amp; $C$6 &amp; "]",
"[Base_Tarjetas].[SITUACION]","[Base_Tarjetas].[SITUACION].&amp;[" &amp; $C88 &amp; "]",
"[Base_Tarjetas].[TIPO]","[Base_Tarjetas].[TIPO].&amp;[" &amp; $C$1 &amp; "]")/1000,
0)</f>
        <v>0</v>
      </c>
      <c r="W88" s="8">
        <f>IFERROR(
GETPIVOTDATA("[Base_Tarjetas].[Importe]",TDinamica_R!$A$3,
"[Base_Tarjetas].[PERIODO]","[Base_Tarjetas].[PERIODO].&amp;[" &amp; TEXT(W$6,"yyyymm") &amp; "]",
"[Base_Tarjetas].[Metrica]","[Base_Tarjetas].[Metrica].&amp;[" &amp; $A88 &amp; "]",
"[Base_Tarjetas].[SEGMENTO_DESCRIP]","[Base_Tarjetas].[SEGMENTO_DESCRIP].&amp;[" &amp; $C$6 &amp; "]",
"[Base_Tarjetas].[SITUACION]","[Base_Tarjetas].[SITUACION].&amp;[" &amp; $C88 &amp; "]",
"[Base_Tarjetas].[TIPO]","[Base_Tarjetas].[TIPO].&amp;[" &amp; $C$1 &amp; "]")/1000,
0)</f>
        <v>0</v>
      </c>
      <c r="X88" s="8">
        <f>IFERROR(
GETPIVOTDATA("[Base_Tarjetas].[Importe]",TDinamica_R!$A$3,
"[Base_Tarjetas].[PERIODO]","[Base_Tarjetas].[PERIODO].&amp;[" &amp; TEXT(X$6,"yyyymm") &amp; "]",
"[Base_Tarjetas].[Metrica]","[Base_Tarjetas].[Metrica].&amp;[" &amp; $A88 &amp; "]",
"[Base_Tarjetas].[SEGMENTO_DESCRIP]","[Base_Tarjetas].[SEGMENTO_DESCRIP].&amp;[" &amp; $C$6 &amp; "]",
"[Base_Tarjetas].[SITUACION]","[Base_Tarjetas].[SITUACION].&amp;[" &amp; $C88 &amp; "]",
"[Base_Tarjetas].[TIPO]","[Base_Tarjetas].[TIPO].&amp;[" &amp; $C$1 &amp; "]")/1000,
0)</f>
        <v>0</v>
      </c>
      <c r="Y88" s="8">
        <f>IFERROR(
GETPIVOTDATA("[Base_Tarjetas].[Importe]",TDinamica_R!$A$3,
"[Base_Tarjetas].[PERIODO]","[Base_Tarjetas].[PERIODO].&amp;[" &amp; TEXT(Y$6,"yyyymm") &amp; "]",
"[Base_Tarjetas].[Metrica]","[Base_Tarjetas].[Metrica].&amp;[" &amp; $A88 &amp; "]",
"[Base_Tarjetas].[SEGMENTO_DESCRIP]","[Base_Tarjetas].[SEGMENTO_DESCRIP].&amp;[" &amp; $C$6 &amp; "]",
"[Base_Tarjetas].[SITUACION]","[Base_Tarjetas].[SITUACION].&amp;[" &amp; $C88 &amp; "]",
"[Base_Tarjetas].[TIPO]","[Base_Tarjetas].[TIPO].&amp;[" &amp; $C$1 &amp; "]")/1000,
0)</f>
        <v>0</v>
      </c>
      <c r="Z88" s="8">
        <f>IFERROR(
GETPIVOTDATA("[Base_Tarjetas].[Importe]",TDinamica_R!$A$3,
"[Base_Tarjetas].[PERIODO]","[Base_Tarjetas].[PERIODO].&amp;[" &amp; TEXT(Z$6,"yyyymm") &amp; "]",
"[Base_Tarjetas].[Metrica]","[Base_Tarjetas].[Metrica].&amp;[" &amp; $A88 &amp; "]",
"[Base_Tarjetas].[SEGMENTO_DESCRIP]","[Base_Tarjetas].[SEGMENTO_DESCRIP].&amp;[" &amp; $C$6 &amp; "]",
"[Base_Tarjetas].[SITUACION]","[Base_Tarjetas].[SITUACION].&amp;[" &amp; $C88 &amp; "]",
"[Base_Tarjetas].[TIPO]","[Base_Tarjetas].[TIPO].&amp;[" &amp; $C$1 &amp; "]")/1000,
0)</f>
        <v>0</v>
      </c>
      <c r="AA88" s="8">
        <f>IFERROR(
GETPIVOTDATA("[Base_Tarjetas].[Importe]",TDinamica_R!$A$3,
"[Base_Tarjetas].[PERIODO]","[Base_Tarjetas].[PERIODO].&amp;[" &amp; TEXT(AA$6,"yyyymm") &amp; "]",
"[Base_Tarjetas].[Metrica]","[Base_Tarjetas].[Metrica].&amp;[" &amp; $A88 &amp; "]",
"[Base_Tarjetas].[SEGMENTO_DESCRIP]","[Base_Tarjetas].[SEGMENTO_DESCRIP].&amp;[" &amp; $C$6 &amp; "]",
"[Base_Tarjetas].[SITUACION]","[Base_Tarjetas].[SITUACION].&amp;[" &amp; $C88 &amp; "]",
"[Base_Tarjetas].[TIPO]","[Base_Tarjetas].[TIPO].&amp;[" &amp; $C$1 &amp; "]")/1000,
0)</f>
        <v>0</v>
      </c>
      <c r="AB88" s="8">
        <f>IFERROR(
GETPIVOTDATA("[Base_Tarjetas].[Importe]",TDinamica_R!$A$3,
"[Base_Tarjetas].[PERIODO]","[Base_Tarjetas].[PERIODO].&amp;[" &amp; TEXT(AB$6,"yyyymm") &amp; "]",
"[Base_Tarjetas].[Metrica]","[Base_Tarjetas].[Metrica].&amp;[" &amp; $A88 &amp; "]",
"[Base_Tarjetas].[SEGMENTO_DESCRIP]","[Base_Tarjetas].[SEGMENTO_DESCRIP].&amp;[" &amp; $C$6 &amp; "]",
"[Base_Tarjetas].[SITUACION]","[Base_Tarjetas].[SITUACION].&amp;[" &amp; $C88 &amp; "]",
"[Base_Tarjetas].[TIPO]","[Base_Tarjetas].[TIPO].&amp;[" &amp; $C$1 &amp; "]")/1000,
0)</f>
        <v>0</v>
      </c>
      <c r="AC88" s="8">
        <f>IFERROR(
GETPIVOTDATA("[Base_Tarjetas].[Importe]",TDinamica_R!$A$3,
"[Base_Tarjetas].[PERIODO]","[Base_Tarjetas].[PERIODO].&amp;[" &amp; TEXT(AC$6,"yyyymm") &amp; "]",
"[Base_Tarjetas].[Metrica]","[Base_Tarjetas].[Metrica].&amp;[" &amp; $A88 &amp; "]",
"[Base_Tarjetas].[SEGMENTO_DESCRIP]","[Base_Tarjetas].[SEGMENTO_DESCRIP].&amp;[" &amp; $C$6 &amp; "]",
"[Base_Tarjetas].[SITUACION]","[Base_Tarjetas].[SITUACION].&amp;[" &amp; $C88 &amp; "]",
"[Base_Tarjetas].[TIPO]","[Base_Tarjetas].[TIPO].&amp;[" &amp; $C$1 &amp; "]")/1000,
0)</f>
        <v>0</v>
      </c>
      <c r="AD88" s="8">
        <f>IFERROR(
GETPIVOTDATA("[Base_Tarjetas].[Importe]",TDinamica_R!$A$3,
"[Base_Tarjetas].[PERIODO]","[Base_Tarjetas].[PERIODO].&amp;[" &amp; TEXT(AD$6,"yyyymm") &amp; "]",
"[Base_Tarjetas].[Metrica]","[Base_Tarjetas].[Metrica].&amp;[" &amp; $A88 &amp; "]",
"[Base_Tarjetas].[SEGMENTO_DESCRIP]","[Base_Tarjetas].[SEGMENTO_DESCRIP].&amp;[" &amp; $C$6 &amp; "]",
"[Base_Tarjetas].[SITUACION]","[Base_Tarjetas].[SITUACION].&amp;[" &amp; $C88 &amp; "]",
"[Base_Tarjetas].[TIPO]","[Base_Tarjetas].[TIPO].&amp;[" &amp; $C$1 &amp; "]")/1000,
0)</f>
        <v>0</v>
      </c>
      <c r="AE88" s="8">
        <f>IFERROR(
GETPIVOTDATA("[Base_Tarjetas].[Importe]",TDinamica_R!$A$3,
"[Base_Tarjetas].[PERIODO]","[Base_Tarjetas].[PERIODO].&amp;[" &amp; TEXT(AE$6,"yyyymm") &amp; "]",
"[Base_Tarjetas].[Metrica]","[Base_Tarjetas].[Metrica].&amp;[" &amp; $A88 &amp; "]",
"[Base_Tarjetas].[SEGMENTO_DESCRIP]","[Base_Tarjetas].[SEGMENTO_DESCRIP].&amp;[" &amp; $C$6 &amp; "]",
"[Base_Tarjetas].[SITUACION]","[Base_Tarjetas].[SITUACION].&amp;[" &amp; $C88 &amp; "]",
"[Base_Tarjetas].[TIPO]","[Base_Tarjetas].[TIPO].&amp;[" &amp; $C$1 &amp; "]")/1000,
0)</f>
        <v>0</v>
      </c>
      <c r="AF88" s="8">
        <f>IFERROR(
GETPIVOTDATA("[Base_Tarjetas].[Importe]",TDinamica_R!$A$3,
"[Base_Tarjetas].[PERIODO]","[Base_Tarjetas].[PERIODO].&amp;[" &amp; TEXT(AF$6,"yyyymm") &amp; "]",
"[Base_Tarjetas].[Metrica]","[Base_Tarjetas].[Metrica].&amp;[" &amp; $A88 &amp; "]",
"[Base_Tarjetas].[SEGMENTO_DESCRIP]","[Base_Tarjetas].[SEGMENTO_DESCRIP].&amp;[" &amp; $C$6 &amp; "]",
"[Base_Tarjetas].[SITUACION]","[Base_Tarjetas].[SITUACION].&amp;[" &amp; $C88 &amp; "]",
"[Base_Tarjetas].[TIPO]","[Base_Tarjetas].[TIPO].&amp;[" &amp; $C$1 &amp; "]")/1000,
0)</f>
        <v>0</v>
      </c>
      <c r="AG88" s="8">
        <f>IFERROR(
GETPIVOTDATA("[Base_Tarjetas].[Importe]",TDinamica_R!$A$3,
"[Base_Tarjetas].[PERIODO]","[Base_Tarjetas].[PERIODO].&amp;[" &amp; TEXT(AG$6,"yyyymm") &amp; "]",
"[Base_Tarjetas].[Metrica]","[Base_Tarjetas].[Metrica].&amp;[" &amp; $A88 &amp; "]",
"[Base_Tarjetas].[SEGMENTO_DESCRIP]","[Base_Tarjetas].[SEGMENTO_DESCRIP].&amp;[" &amp; $C$6 &amp; "]",
"[Base_Tarjetas].[SITUACION]","[Base_Tarjetas].[SITUACION].&amp;[" &amp; $C88 &amp; "]",
"[Base_Tarjetas].[TIPO]","[Base_Tarjetas].[TIPO].&amp;[" &amp; $C$1 &amp; "]")/1000,
0)</f>
        <v>0</v>
      </c>
      <c r="AH88" s="8">
        <f>IFERROR(
GETPIVOTDATA("[Base_Tarjetas].[Importe]",TDinamica_R!$A$3,
"[Base_Tarjetas].[PERIODO]","[Base_Tarjetas].[PERIODO].&amp;[" &amp; TEXT(AH$6,"yyyymm") &amp; "]",
"[Base_Tarjetas].[Metrica]","[Base_Tarjetas].[Metrica].&amp;[" &amp; $A88 &amp; "]",
"[Base_Tarjetas].[SEGMENTO_DESCRIP]","[Base_Tarjetas].[SEGMENTO_DESCRIP].&amp;[" &amp; $C$6 &amp; "]",
"[Base_Tarjetas].[SITUACION]","[Base_Tarjetas].[SITUACION].&amp;[" &amp; $C88 &amp; "]",
"[Base_Tarjetas].[TIPO]","[Base_Tarjetas].[TIPO].&amp;[" &amp; $C$1 &amp; "]")/1000,
0)</f>
        <v>0</v>
      </c>
      <c r="AI88" s="8">
        <f>IFERROR(
GETPIVOTDATA("[Base_Tarjetas].[Importe]",TDinamica_R!$A$3,
"[Base_Tarjetas].[PERIODO]","[Base_Tarjetas].[PERIODO].&amp;[" &amp; TEXT(AI$6,"yyyymm") &amp; "]",
"[Base_Tarjetas].[Metrica]","[Base_Tarjetas].[Metrica].&amp;[" &amp; $A88 &amp; "]",
"[Base_Tarjetas].[SEGMENTO_DESCRIP]","[Base_Tarjetas].[SEGMENTO_DESCRIP].&amp;[" &amp; $C$6 &amp; "]",
"[Base_Tarjetas].[SITUACION]","[Base_Tarjetas].[SITUACION].&amp;[" &amp; $C88 &amp; "]",
"[Base_Tarjetas].[TIPO]","[Base_Tarjetas].[TIPO].&amp;[" &amp; $C$1 &amp; "]")/1000,
0)</f>
        <v>0</v>
      </c>
      <c r="AJ88" s="8">
        <f>IFERROR(
GETPIVOTDATA("[Base_Tarjetas].[Importe]",TDinamica_R!$A$3,
"[Base_Tarjetas].[PERIODO]","[Base_Tarjetas].[PERIODO].&amp;[" &amp; TEXT(AJ$6,"yyyymm") &amp; "]",
"[Base_Tarjetas].[Metrica]","[Base_Tarjetas].[Metrica].&amp;[" &amp; $A88 &amp; "]",
"[Base_Tarjetas].[SEGMENTO_DESCRIP]","[Base_Tarjetas].[SEGMENTO_DESCRIP].&amp;[" &amp; $C$6 &amp; "]",
"[Base_Tarjetas].[SITUACION]","[Base_Tarjetas].[SITUACION].&amp;[" &amp; $C88 &amp; "]",
"[Base_Tarjetas].[TIPO]","[Base_Tarjetas].[TIPO].&amp;[" &amp; $C$1 &amp; "]")/1000,
0)</f>
        <v>0</v>
      </c>
      <c r="AK88" s="8">
        <f>IFERROR(
GETPIVOTDATA("[Base_Tarjetas].[Importe]",TDinamica_R!$A$3,
"[Base_Tarjetas].[PERIODO]","[Base_Tarjetas].[PERIODO].&amp;[" &amp; TEXT(AK$6,"yyyymm") &amp; "]",
"[Base_Tarjetas].[Metrica]","[Base_Tarjetas].[Metrica].&amp;[" &amp; $A88 &amp; "]",
"[Base_Tarjetas].[SEGMENTO_DESCRIP]","[Base_Tarjetas].[SEGMENTO_DESCRIP].&amp;[" &amp; $C$6 &amp; "]",
"[Base_Tarjetas].[SITUACION]","[Base_Tarjetas].[SITUACION].&amp;[" &amp; $C88 &amp; "]",
"[Base_Tarjetas].[TIPO]","[Base_Tarjetas].[TIPO].&amp;[" &amp; $C$1 &amp; "]")/1000,
0)</f>
        <v>0</v>
      </c>
      <c r="AL88" s="8">
        <f>IFERROR(
GETPIVOTDATA("[Base_Tarjetas].[Importe]",TDinamica_R!$A$3,
"[Base_Tarjetas].[PERIODO]","[Base_Tarjetas].[PERIODO].&amp;[" &amp; TEXT(AL$6,"yyyymm") &amp; "]",
"[Base_Tarjetas].[Metrica]","[Base_Tarjetas].[Metrica].&amp;[" &amp; $A88 &amp; "]",
"[Base_Tarjetas].[SEGMENTO_DESCRIP]","[Base_Tarjetas].[SEGMENTO_DESCRIP].&amp;[" &amp; $C$6 &amp; "]",
"[Base_Tarjetas].[SITUACION]","[Base_Tarjetas].[SITUACION].&amp;[" &amp; $C88 &amp; "]",
"[Base_Tarjetas].[TIPO]","[Base_Tarjetas].[TIPO].&amp;[" &amp; $C$1 &amp; "]")/1000,
0)</f>
        <v>0</v>
      </c>
      <c r="AM88" s="8">
        <f>IFERROR(
GETPIVOTDATA("[Base_Tarjetas].[Importe]",TDinamica_R!$A$3,
"[Base_Tarjetas].[PERIODO]","[Base_Tarjetas].[PERIODO].&amp;[" &amp; TEXT(AM$6,"yyyymm") &amp; "]",
"[Base_Tarjetas].[Metrica]","[Base_Tarjetas].[Metrica].&amp;[" &amp; $A88 &amp; "]",
"[Base_Tarjetas].[SEGMENTO_DESCRIP]","[Base_Tarjetas].[SEGMENTO_DESCRIP].&amp;[" &amp; $C$6 &amp; "]",
"[Base_Tarjetas].[SITUACION]","[Base_Tarjetas].[SITUACION].&amp;[" &amp; $C88 &amp; "]",
"[Base_Tarjetas].[TIPO]","[Base_Tarjetas].[TIPO].&amp;[" &amp; $C$1 &amp; "]")/1000,
0)</f>
        <v>0</v>
      </c>
      <c r="AN88" s="8">
        <f>IFERROR(
GETPIVOTDATA("[Base_Tarjetas].[Importe]",TDinamica_R!$A$3,
"[Base_Tarjetas].[PERIODO]","[Base_Tarjetas].[PERIODO].&amp;[" &amp; TEXT(AN$6,"yyyymm") &amp; "]",
"[Base_Tarjetas].[Metrica]","[Base_Tarjetas].[Metrica].&amp;[" &amp; $A88 &amp; "]",
"[Base_Tarjetas].[SEGMENTO_DESCRIP]","[Base_Tarjetas].[SEGMENTO_DESCRIP].&amp;[" &amp; $C$6 &amp; "]",
"[Base_Tarjetas].[SITUACION]","[Base_Tarjetas].[SITUACION].&amp;[" &amp; $C88 &amp; "]",
"[Base_Tarjetas].[TIPO]","[Base_Tarjetas].[TIPO].&amp;[" &amp; $C$1 &amp; "]")/1000,
0)</f>
        <v>0</v>
      </c>
      <c r="AO88" s="8">
        <f>IFERROR(
GETPIVOTDATA("[Base_Tarjetas].[Importe]",TDinamica_R!$A$3,
"[Base_Tarjetas].[PERIODO]","[Base_Tarjetas].[PERIODO].&amp;[" &amp; TEXT(AO$6,"yyyymm") &amp; "]",
"[Base_Tarjetas].[Metrica]","[Base_Tarjetas].[Metrica].&amp;[" &amp; $A88 &amp; "]",
"[Base_Tarjetas].[SEGMENTO_DESCRIP]","[Base_Tarjetas].[SEGMENTO_DESCRIP].&amp;[" &amp; $C$6 &amp; "]",
"[Base_Tarjetas].[SITUACION]","[Base_Tarjetas].[SITUACION].&amp;[" &amp; $C88 &amp; "]",
"[Base_Tarjetas].[TIPO]","[Base_Tarjetas].[TIPO].&amp;[" &amp; $C$1 &amp; "]")/1000,
0)</f>
        <v>0</v>
      </c>
      <c r="AP88" s="8">
        <f>IFERROR(
GETPIVOTDATA("[Base_Tarjetas].[Importe]",TDinamica_R!$A$3,
"[Base_Tarjetas].[PERIODO]","[Base_Tarjetas].[PERIODO].&amp;[" &amp; TEXT(AP$6,"yyyymm") &amp; "]",
"[Base_Tarjetas].[Metrica]","[Base_Tarjetas].[Metrica].&amp;[" &amp; $A88 &amp; "]",
"[Base_Tarjetas].[SEGMENTO_DESCRIP]","[Base_Tarjetas].[SEGMENTO_DESCRIP].&amp;[" &amp; $C$6 &amp; "]",
"[Base_Tarjetas].[SITUACION]","[Base_Tarjetas].[SITUACION].&amp;[" &amp; $C88 &amp; "]",
"[Base_Tarjetas].[TIPO]","[Base_Tarjetas].[TIPO].&amp;[" &amp; $C$1 &amp; "]")/1000,
0)</f>
        <v>0</v>
      </c>
      <c r="AQ88" s="8">
        <f>IFERROR(
GETPIVOTDATA("[Base_Tarjetas].[Importe]",TDinamica_R!$A$3,
"[Base_Tarjetas].[PERIODO]","[Base_Tarjetas].[PERIODO].&amp;[" &amp; TEXT(AQ$6,"yyyymm") &amp; "]",
"[Base_Tarjetas].[Metrica]","[Base_Tarjetas].[Metrica].&amp;[" &amp; $A88 &amp; "]",
"[Base_Tarjetas].[SEGMENTO_DESCRIP]","[Base_Tarjetas].[SEGMENTO_DESCRIP].&amp;[" &amp; $C$6 &amp; "]",
"[Base_Tarjetas].[SITUACION]","[Base_Tarjetas].[SITUACION].&amp;[" &amp; $C88 &amp; "]",
"[Base_Tarjetas].[TIPO]","[Base_Tarjetas].[TIPO].&amp;[" &amp; $C$1 &amp; "]")/1000,
0)</f>
        <v>0</v>
      </c>
      <c r="AR88" s="8">
        <f>IFERROR(
GETPIVOTDATA("[Base_Tarjetas].[Importe]",TDinamica_R!$A$3,
"[Base_Tarjetas].[PERIODO]","[Base_Tarjetas].[PERIODO].&amp;[" &amp; TEXT(AR$6,"yyyymm") &amp; "]",
"[Base_Tarjetas].[Metrica]","[Base_Tarjetas].[Metrica].&amp;[" &amp; $A88 &amp; "]",
"[Base_Tarjetas].[SEGMENTO_DESCRIP]","[Base_Tarjetas].[SEGMENTO_DESCRIP].&amp;[" &amp; $C$6 &amp; "]",
"[Base_Tarjetas].[SITUACION]","[Base_Tarjetas].[SITUACION].&amp;[" &amp; $C88 &amp; "]",
"[Base_Tarjetas].[TIPO]","[Base_Tarjetas].[TIPO].&amp;[" &amp; $C$1 &amp; "]")/1000,
0)</f>
        <v>0</v>
      </c>
      <c r="AS88" s="8">
        <f>IFERROR(
GETPIVOTDATA("[Base_Tarjetas].[Importe]",TDinamica_R!$A$3,
"[Base_Tarjetas].[PERIODO]","[Base_Tarjetas].[PERIODO].&amp;[" &amp; TEXT(AS$6,"yyyymm") &amp; "]",
"[Base_Tarjetas].[Metrica]","[Base_Tarjetas].[Metrica].&amp;[" &amp; $A88 &amp; "]",
"[Base_Tarjetas].[SEGMENTO_DESCRIP]","[Base_Tarjetas].[SEGMENTO_DESCRIP].&amp;[" &amp; $C$6 &amp; "]",
"[Base_Tarjetas].[SITUACION]","[Base_Tarjetas].[SITUACION].&amp;[" &amp; $C88 &amp; "]",
"[Base_Tarjetas].[TIPO]","[Base_Tarjetas].[TIPO].&amp;[" &amp; $C$1 &amp; "]")/1000,
0)</f>
        <v>0</v>
      </c>
      <c r="AT88" s="8">
        <f>IFERROR(
GETPIVOTDATA("[Base_Tarjetas].[Importe]",TDinamica_R!$A$3,
"[Base_Tarjetas].[PERIODO]","[Base_Tarjetas].[PERIODO].&amp;[" &amp; TEXT(AT$6,"yyyymm") &amp; "]",
"[Base_Tarjetas].[Metrica]","[Base_Tarjetas].[Metrica].&amp;[" &amp; $A88 &amp; "]",
"[Base_Tarjetas].[SEGMENTO_DESCRIP]","[Base_Tarjetas].[SEGMENTO_DESCRIP].&amp;[" &amp; $C$6 &amp; "]",
"[Base_Tarjetas].[SITUACION]","[Base_Tarjetas].[SITUACION].&amp;[" &amp; $C88 &amp; "]",
"[Base_Tarjetas].[TIPO]","[Base_Tarjetas].[TIPO].&amp;[" &amp; $C$1 &amp; "]")/1000,
0)</f>
        <v>0</v>
      </c>
      <c r="AU88" s="8">
        <f>IFERROR(
GETPIVOTDATA("[Base_Tarjetas].[Importe]",TDinamica_R!$A$3,
"[Base_Tarjetas].[PERIODO]","[Base_Tarjetas].[PERIODO].&amp;[" &amp; TEXT(AU$6,"yyyymm") &amp; "]",
"[Base_Tarjetas].[Metrica]","[Base_Tarjetas].[Metrica].&amp;[" &amp; $A88 &amp; "]",
"[Base_Tarjetas].[SEGMENTO_DESCRIP]","[Base_Tarjetas].[SEGMENTO_DESCRIP].&amp;[" &amp; $C$6 &amp; "]",
"[Base_Tarjetas].[SITUACION]","[Base_Tarjetas].[SITUACION].&amp;[" &amp; $C88 &amp; "]",
"[Base_Tarjetas].[TIPO]","[Base_Tarjetas].[TIPO].&amp;[" &amp; $C$1 &amp; "]")/1000,
0)</f>
        <v>0</v>
      </c>
      <c r="AV88" s="8">
        <f>IFERROR(
GETPIVOTDATA("[Base_Tarjetas].[Importe]",TDinamica_R!$A$3,
"[Base_Tarjetas].[PERIODO]","[Base_Tarjetas].[PERIODO].&amp;[" &amp; TEXT(AV$6,"yyyymm") &amp; "]",
"[Base_Tarjetas].[Metrica]","[Base_Tarjetas].[Metrica].&amp;[" &amp; $A88 &amp; "]",
"[Base_Tarjetas].[SEGMENTO_DESCRIP]","[Base_Tarjetas].[SEGMENTO_DESCRIP].&amp;[" &amp; $C$6 &amp; "]",
"[Base_Tarjetas].[SITUACION]","[Base_Tarjetas].[SITUACION].&amp;[" &amp; $C88 &amp; "]",
"[Base_Tarjetas].[TIPO]","[Base_Tarjetas].[TIPO].&amp;[" &amp; $C$1 &amp; "]")/1000,
0)</f>
        <v>0</v>
      </c>
      <c r="AW88" s="8">
        <f>IFERROR(
GETPIVOTDATA("[Base_Tarjetas].[Importe]",TDinamica_R!$A$3,
"[Base_Tarjetas].[PERIODO]","[Base_Tarjetas].[PERIODO].&amp;[" &amp; TEXT(AW$6,"yyyymm") &amp; "]",
"[Base_Tarjetas].[Metrica]","[Base_Tarjetas].[Metrica].&amp;[" &amp; $A88 &amp; "]",
"[Base_Tarjetas].[SEGMENTO_DESCRIP]","[Base_Tarjetas].[SEGMENTO_DESCRIP].&amp;[" &amp; $C$6 &amp; "]",
"[Base_Tarjetas].[SITUACION]","[Base_Tarjetas].[SITUACION].&amp;[" &amp; $C88 &amp; "]",
"[Base_Tarjetas].[TIPO]","[Base_Tarjetas].[TIPO].&amp;[" &amp; $C$1 &amp; "]")/1000,
0)</f>
        <v>0</v>
      </c>
      <c r="AX88" s="8">
        <f>IFERROR(
GETPIVOTDATA("[Base_Tarjetas].[Importe]",TDinamica_R!$A$3,
"[Base_Tarjetas].[PERIODO]","[Base_Tarjetas].[PERIODO].&amp;[" &amp; TEXT(AX$6,"yyyymm") &amp; "]",
"[Base_Tarjetas].[Metrica]","[Base_Tarjetas].[Metrica].&amp;[" &amp; $A88 &amp; "]",
"[Base_Tarjetas].[SEGMENTO_DESCRIP]","[Base_Tarjetas].[SEGMENTO_DESCRIP].&amp;[" &amp; $C$6 &amp; "]",
"[Base_Tarjetas].[SITUACION]","[Base_Tarjetas].[SITUACION].&amp;[" &amp; $C88 &amp; "]",
"[Base_Tarjetas].[TIPO]","[Base_Tarjetas].[TIPO].&amp;[" &amp; $C$1 &amp; "]")/1000,
0)</f>
        <v>0</v>
      </c>
      <c r="AY88" s="8">
        <f>IFERROR(
GETPIVOTDATA("[Base_Tarjetas].[Importe]",TDinamica_R!$A$3,
"[Base_Tarjetas].[PERIODO]","[Base_Tarjetas].[PERIODO].&amp;[" &amp; TEXT(AY$6,"yyyymm") &amp; "]",
"[Base_Tarjetas].[Metrica]","[Base_Tarjetas].[Metrica].&amp;[" &amp; $A88 &amp; "]",
"[Base_Tarjetas].[SEGMENTO_DESCRIP]","[Base_Tarjetas].[SEGMENTO_DESCRIP].&amp;[" &amp; $C$6 &amp; "]",
"[Base_Tarjetas].[SITUACION]","[Base_Tarjetas].[SITUACION].&amp;[" &amp; $C88 &amp; "]",
"[Base_Tarjetas].[TIPO]","[Base_Tarjetas].[TIPO].&amp;[" &amp; $C$1 &amp; "]")/1000,
0)</f>
        <v>0</v>
      </c>
      <c r="AZ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TEXT(AZ$6,"yyyymm") &amp; "]"),
0)</f>
        <v>-92.092820485499999</v>
      </c>
      <c r="BA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TEXT(BA$6,"yyyymm") &amp; "]"),
0)</f>
        <v>-92.467658797200002</v>
      </c>
      <c r="BB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TEXT(BB$6,"yyyymm") &amp; "]"),
0)</f>
        <v>-94.886288169099998</v>
      </c>
      <c r="BC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TEXT(BC$6,"yyyymm") &amp; "]"),
0)</f>
        <v>-92.352048200799999</v>
      </c>
      <c r="BD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TEXT(BD$6,"yyyymm") &amp; "]"),
0)</f>
        <v>-94.132326502699996</v>
      </c>
      <c r="BE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TEXT(BE$6,"yyyymm") &amp; "]"),
0)</f>
        <v>-100.1462874991</v>
      </c>
      <c r="BF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TEXT(BF$6,"yyyymm") &amp; "]"),
0)</f>
        <v>-96.760599930300003</v>
      </c>
      <c r="BG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TEXT(BG$6,"yyyymm") &amp; "]"),
0)</f>
        <v>-96.496813692500012</v>
      </c>
      <c r="BH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TEXT(BH$6,"yyyymm") &amp; "]"),
0)</f>
        <v>-100.6045432368</v>
      </c>
      <c r="BI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TEXT(BI$6,"yyyymm") &amp; "]"),
0)</f>
        <v>-99.453106914799989</v>
      </c>
      <c r="BJ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TEXT(BJ$6,"yyyymm") &amp; "]"),
0)</f>
        <v>-101.27703641739998</v>
      </c>
      <c r="BK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TEXT(BK$6,"yyyymm") &amp; "]"),
0)</f>
        <v>-102.27189860209999</v>
      </c>
      <c r="BO88" s="24">
        <f t="shared" si="53"/>
        <v>0</v>
      </c>
      <c r="BP88" s="24">
        <f t="shared" si="53"/>
        <v>-279.44676745179999</v>
      </c>
      <c r="BQ88" s="24">
        <f t="shared" si="53"/>
        <v>0</v>
      </c>
      <c r="BR88" s="24">
        <f t="shared" si="53"/>
        <v>0</v>
      </c>
      <c r="BS88" s="24">
        <f t="shared" si="53"/>
        <v>0</v>
      </c>
      <c r="BT88" s="24">
        <f t="shared" si="53"/>
        <v>0</v>
      </c>
    </row>
    <row r="89" spans="1:72" collapsed="1" x14ac:dyDescent="0.25">
      <c r="C89" s="3" t="s">
        <v>39</v>
      </c>
      <c r="D89" s="10">
        <f>SUM(D86:D88)</f>
        <v>0</v>
      </c>
      <c r="E89" s="10">
        <f t="shared" ref="E89:BK89" si="54">SUM(E86:E88)</f>
        <v>0</v>
      </c>
      <c r="F89" s="10">
        <f t="shared" si="54"/>
        <v>0</v>
      </c>
      <c r="G89" s="10">
        <f t="shared" si="54"/>
        <v>0</v>
      </c>
      <c r="H89" s="10">
        <f t="shared" si="54"/>
        <v>0</v>
      </c>
      <c r="I89" s="10">
        <f t="shared" si="54"/>
        <v>0</v>
      </c>
      <c r="J89" s="10">
        <f t="shared" si="54"/>
        <v>0</v>
      </c>
      <c r="K89" s="10">
        <f t="shared" si="54"/>
        <v>0</v>
      </c>
      <c r="L89" s="10">
        <f t="shared" si="54"/>
        <v>0</v>
      </c>
      <c r="M89" s="10">
        <f t="shared" si="54"/>
        <v>0</v>
      </c>
      <c r="N89" s="10">
        <f t="shared" si="54"/>
        <v>0</v>
      </c>
      <c r="O89" s="10">
        <f t="shared" si="54"/>
        <v>0</v>
      </c>
      <c r="P89" s="10">
        <f t="shared" si="54"/>
        <v>0</v>
      </c>
      <c r="Q89" s="10">
        <f t="shared" si="54"/>
        <v>0</v>
      </c>
      <c r="R89" s="10">
        <f t="shared" si="54"/>
        <v>0</v>
      </c>
      <c r="S89" s="10">
        <f t="shared" si="54"/>
        <v>0</v>
      </c>
      <c r="T89" s="10">
        <f t="shared" si="54"/>
        <v>0</v>
      </c>
      <c r="U89" s="10">
        <f t="shared" si="54"/>
        <v>0</v>
      </c>
      <c r="V89" s="10">
        <f t="shared" si="54"/>
        <v>0</v>
      </c>
      <c r="W89" s="10">
        <f t="shared" si="54"/>
        <v>0</v>
      </c>
      <c r="X89" s="10">
        <f t="shared" si="54"/>
        <v>0</v>
      </c>
      <c r="Y89" s="10">
        <f t="shared" si="54"/>
        <v>0</v>
      </c>
      <c r="Z89" s="10">
        <f t="shared" si="54"/>
        <v>0</v>
      </c>
      <c r="AA89" s="10">
        <f t="shared" si="54"/>
        <v>0</v>
      </c>
      <c r="AB89" s="10">
        <f t="shared" si="54"/>
        <v>0</v>
      </c>
      <c r="AC89" s="10">
        <f t="shared" si="54"/>
        <v>0</v>
      </c>
      <c r="AD89" s="10">
        <f t="shared" si="54"/>
        <v>0</v>
      </c>
      <c r="AE89" s="10">
        <f t="shared" si="54"/>
        <v>0</v>
      </c>
      <c r="AF89" s="10">
        <f t="shared" si="54"/>
        <v>0</v>
      </c>
      <c r="AG89" s="10">
        <f t="shared" si="54"/>
        <v>0</v>
      </c>
      <c r="AH89" s="10">
        <f t="shared" si="54"/>
        <v>0</v>
      </c>
      <c r="AI89" s="10">
        <f t="shared" si="54"/>
        <v>0</v>
      </c>
      <c r="AJ89" s="10">
        <f t="shared" si="54"/>
        <v>0</v>
      </c>
      <c r="AK89" s="10">
        <f t="shared" si="54"/>
        <v>0</v>
      </c>
      <c r="AL89" s="10">
        <f t="shared" si="54"/>
        <v>0</v>
      </c>
      <c r="AM89" s="10">
        <f t="shared" si="54"/>
        <v>0</v>
      </c>
      <c r="AN89" s="10">
        <f t="shared" si="54"/>
        <v>0</v>
      </c>
      <c r="AO89" s="10">
        <f t="shared" si="54"/>
        <v>0</v>
      </c>
      <c r="AP89" s="10">
        <f t="shared" si="54"/>
        <v>0</v>
      </c>
      <c r="AQ89" s="10">
        <f t="shared" si="54"/>
        <v>0</v>
      </c>
      <c r="AR89" s="10">
        <f t="shared" si="54"/>
        <v>0</v>
      </c>
      <c r="AS89" s="10">
        <f t="shared" si="54"/>
        <v>0</v>
      </c>
      <c r="AT89" s="10">
        <f t="shared" si="54"/>
        <v>0</v>
      </c>
      <c r="AU89" s="10">
        <f t="shared" si="54"/>
        <v>0</v>
      </c>
      <c r="AV89" s="10">
        <f t="shared" si="54"/>
        <v>0</v>
      </c>
      <c r="AW89" s="10">
        <f t="shared" si="54"/>
        <v>0</v>
      </c>
      <c r="AX89" s="10">
        <f t="shared" si="54"/>
        <v>0</v>
      </c>
      <c r="AY89" s="10">
        <f t="shared" si="54"/>
        <v>0</v>
      </c>
      <c r="AZ89" s="10">
        <f t="shared" si="54"/>
        <v>-275.80241810050001</v>
      </c>
      <c r="BA89" s="10">
        <f t="shared" si="54"/>
        <v>-269.93398310739997</v>
      </c>
      <c r="BB89" s="10">
        <f t="shared" si="54"/>
        <v>-276.51123136659999</v>
      </c>
      <c r="BC89" s="10">
        <f t="shared" si="54"/>
        <v>-272.7948061184</v>
      </c>
      <c r="BD89" s="10">
        <f t="shared" si="54"/>
        <v>-278.18157273290001</v>
      </c>
      <c r="BE89" s="10">
        <f t="shared" si="54"/>
        <v>-280.19100337340001</v>
      </c>
      <c r="BF89" s="10">
        <f t="shared" si="54"/>
        <v>-279.0136224556</v>
      </c>
      <c r="BG89" s="10">
        <f t="shared" si="54"/>
        <v>-278.11466787510005</v>
      </c>
      <c r="BH89" s="10">
        <f t="shared" si="54"/>
        <v>-281.27431146150002</v>
      </c>
      <c r="BI89" s="10">
        <f t="shared" si="54"/>
        <v>-281.19384064769997</v>
      </c>
      <c r="BJ89" s="10">
        <f t="shared" si="54"/>
        <v>-284.23420254999996</v>
      </c>
      <c r="BK89" s="10">
        <f t="shared" si="54"/>
        <v>-287.21795758190001</v>
      </c>
      <c r="BO89" s="23">
        <f t="shared" ref="BO89:BT89" si="55">SUM(BO86:BO88)</f>
        <v>0</v>
      </c>
      <c r="BP89" s="23">
        <f t="shared" si="55"/>
        <v>-822.2476325744999</v>
      </c>
      <c r="BQ89" s="23">
        <f t="shared" si="55"/>
        <v>0</v>
      </c>
      <c r="BR89" s="23">
        <f t="shared" si="55"/>
        <v>0</v>
      </c>
      <c r="BS89" s="23">
        <f t="shared" si="55"/>
        <v>0</v>
      </c>
      <c r="BT89" s="23">
        <f t="shared" si="55"/>
        <v>0</v>
      </c>
    </row>
    <row r="91" spans="1:72" hidden="1" outlineLevel="1" x14ac:dyDescent="0.25">
      <c r="A91" s="11" t="s">
        <v>44</v>
      </c>
      <c r="C91" s="2" t="s">
        <v>48</v>
      </c>
      <c r="D91" s="8">
        <f>IFERROR(
GETPIVOTDATA("[Base_Tarjetas].[Importe]",TDinamica_R!$A$3,
"[Base_Tarjetas].[PERIODO]","[Base_Tarjetas].[PERIODO].&amp;[" &amp; TEXT(D$6,"yyyymm") &amp; "]",
"[Base_Tarjetas].[Metrica]","[Base_Tarjetas].[Metrica].&amp;[" &amp; $A91 &amp; "]",
"[Base_Tarjetas].[SEGMENTO_DESCRIP]","[Base_Tarjetas].[SEGMENTO_DESCRIP].&amp;[" &amp; $C$6 &amp; "]",
"[Base_Tarjetas].[SITUACION]","[Base_Tarjetas].[SITUACION].&amp;[" &amp; $C91 &amp; "]",
"[Base_Tarjetas].[TIPO]","[Base_Tarjetas].[TIPO].&amp;[" &amp; $C$1 &amp; "]")/1000,
0)</f>
        <v>0</v>
      </c>
      <c r="E91" s="8">
        <f>IFERROR(
GETPIVOTDATA("[Base_Tarjetas].[Importe]",TDinamica_R!$A$3,
"[Base_Tarjetas].[PERIODO]","[Base_Tarjetas].[PERIODO].&amp;[" &amp; TEXT(E$6,"yyyymm") &amp; "]",
"[Base_Tarjetas].[Metrica]","[Base_Tarjetas].[Metrica].&amp;[" &amp; $A91 &amp; "]",
"[Base_Tarjetas].[SEGMENTO_DESCRIP]","[Base_Tarjetas].[SEGMENTO_DESCRIP].&amp;[" &amp; $C$6 &amp; "]",
"[Base_Tarjetas].[SITUACION]","[Base_Tarjetas].[SITUACION].&amp;[" &amp; $C91 &amp; "]",
"[Base_Tarjetas].[TIPO]","[Base_Tarjetas].[TIPO].&amp;[" &amp; $C$1 &amp; "]")/1000,
0)</f>
        <v>0</v>
      </c>
      <c r="F91" s="8">
        <f>IFERROR(
GETPIVOTDATA("[Base_Tarjetas].[Importe]",TDinamica_R!$A$3,
"[Base_Tarjetas].[PERIODO]","[Base_Tarjetas].[PERIODO].&amp;[" &amp; TEXT(F$6,"yyyymm") &amp; "]",
"[Base_Tarjetas].[Metrica]","[Base_Tarjetas].[Metrica].&amp;[" &amp; $A91 &amp; "]",
"[Base_Tarjetas].[SEGMENTO_DESCRIP]","[Base_Tarjetas].[SEGMENTO_DESCRIP].&amp;[" &amp; $C$6 &amp; "]",
"[Base_Tarjetas].[SITUACION]","[Base_Tarjetas].[SITUACION].&amp;[" &amp; $C91 &amp; "]",
"[Base_Tarjetas].[TIPO]","[Base_Tarjetas].[TIPO].&amp;[" &amp; $C$1 &amp; "]")/1000,
0)</f>
        <v>0</v>
      </c>
      <c r="G91" s="8">
        <f>IFERROR(
GETPIVOTDATA("[Base_Tarjetas].[Importe]",TDinamica_R!$A$3,
"[Base_Tarjetas].[PERIODO]","[Base_Tarjetas].[PERIODO].&amp;[" &amp; TEXT(G$6,"yyyymm") &amp; "]",
"[Base_Tarjetas].[Metrica]","[Base_Tarjetas].[Metrica].&amp;[" &amp; $A91 &amp; "]",
"[Base_Tarjetas].[SEGMENTO_DESCRIP]","[Base_Tarjetas].[SEGMENTO_DESCRIP].&amp;[" &amp; $C$6 &amp; "]",
"[Base_Tarjetas].[SITUACION]","[Base_Tarjetas].[SITUACION].&amp;[" &amp; $C91 &amp; "]",
"[Base_Tarjetas].[TIPO]","[Base_Tarjetas].[TIPO].&amp;[" &amp; $C$1 &amp; "]")/1000,
0)</f>
        <v>0</v>
      </c>
      <c r="H91" s="8">
        <f>IFERROR(
GETPIVOTDATA("[Base_Tarjetas].[Importe]",TDinamica_R!$A$3,
"[Base_Tarjetas].[PERIODO]","[Base_Tarjetas].[PERIODO].&amp;[" &amp; TEXT(H$6,"yyyymm") &amp; "]",
"[Base_Tarjetas].[Metrica]","[Base_Tarjetas].[Metrica].&amp;[" &amp; $A91 &amp; "]",
"[Base_Tarjetas].[SEGMENTO_DESCRIP]","[Base_Tarjetas].[SEGMENTO_DESCRIP].&amp;[" &amp; $C$6 &amp; "]",
"[Base_Tarjetas].[SITUACION]","[Base_Tarjetas].[SITUACION].&amp;[" &amp; $C91 &amp; "]",
"[Base_Tarjetas].[TIPO]","[Base_Tarjetas].[TIPO].&amp;[" &amp; $C$1 &amp; "]")/1000,
0)</f>
        <v>0</v>
      </c>
      <c r="I91" s="8">
        <f>IFERROR(
GETPIVOTDATA("[Base_Tarjetas].[Importe]",TDinamica_R!$A$3,
"[Base_Tarjetas].[PERIODO]","[Base_Tarjetas].[PERIODO].&amp;[" &amp; TEXT(I$6,"yyyymm") &amp; "]",
"[Base_Tarjetas].[Metrica]","[Base_Tarjetas].[Metrica].&amp;[" &amp; $A91 &amp; "]",
"[Base_Tarjetas].[SEGMENTO_DESCRIP]","[Base_Tarjetas].[SEGMENTO_DESCRIP].&amp;[" &amp; $C$6 &amp; "]",
"[Base_Tarjetas].[SITUACION]","[Base_Tarjetas].[SITUACION].&amp;[" &amp; $C91 &amp; "]",
"[Base_Tarjetas].[TIPO]","[Base_Tarjetas].[TIPO].&amp;[" &amp; $C$1 &amp; "]")/1000,
0)</f>
        <v>0</v>
      </c>
      <c r="J91" s="8">
        <f>IFERROR(
GETPIVOTDATA("[Base_Tarjetas].[Importe]",TDinamica_R!$A$3,
"[Base_Tarjetas].[PERIODO]","[Base_Tarjetas].[PERIODO].&amp;[" &amp; TEXT(J$6,"yyyymm") &amp; "]",
"[Base_Tarjetas].[Metrica]","[Base_Tarjetas].[Metrica].&amp;[" &amp; $A91 &amp; "]",
"[Base_Tarjetas].[SEGMENTO_DESCRIP]","[Base_Tarjetas].[SEGMENTO_DESCRIP].&amp;[" &amp; $C$6 &amp; "]",
"[Base_Tarjetas].[SITUACION]","[Base_Tarjetas].[SITUACION].&amp;[" &amp; $C91 &amp; "]",
"[Base_Tarjetas].[TIPO]","[Base_Tarjetas].[TIPO].&amp;[" &amp; $C$1 &amp; "]")/1000,
0)</f>
        <v>0</v>
      </c>
      <c r="K91" s="8">
        <f>IFERROR(
GETPIVOTDATA("[Base_Tarjetas].[Importe]",TDinamica_R!$A$3,
"[Base_Tarjetas].[PERIODO]","[Base_Tarjetas].[PERIODO].&amp;[" &amp; TEXT(K$6,"yyyymm") &amp; "]",
"[Base_Tarjetas].[Metrica]","[Base_Tarjetas].[Metrica].&amp;[" &amp; $A91 &amp; "]",
"[Base_Tarjetas].[SEGMENTO_DESCRIP]","[Base_Tarjetas].[SEGMENTO_DESCRIP].&amp;[" &amp; $C$6 &amp; "]",
"[Base_Tarjetas].[SITUACION]","[Base_Tarjetas].[SITUACION].&amp;[" &amp; $C91 &amp; "]",
"[Base_Tarjetas].[TIPO]","[Base_Tarjetas].[TIPO].&amp;[" &amp; $C$1 &amp; "]")/1000,
0)</f>
        <v>0</v>
      </c>
      <c r="L91" s="8">
        <f>IFERROR(
GETPIVOTDATA("[Base_Tarjetas].[Importe]",TDinamica_R!$A$3,
"[Base_Tarjetas].[PERIODO]","[Base_Tarjetas].[PERIODO].&amp;[" &amp; TEXT(L$6,"yyyymm") &amp; "]",
"[Base_Tarjetas].[Metrica]","[Base_Tarjetas].[Metrica].&amp;[" &amp; $A91 &amp; "]",
"[Base_Tarjetas].[SEGMENTO_DESCRIP]","[Base_Tarjetas].[SEGMENTO_DESCRIP].&amp;[" &amp; $C$6 &amp; "]",
"[Base_Tarjetas].[SITUACION]","[Base_Tarjetas].[SITUACION].&amp;[" &amp; $C91 &amp; "]",
"[Base_Tarjetas].[TIPO]","[Base_Tarjetas].[TIPO].&amp;[" &amp; $C$1 &amp; "]")/1000,
0)</f>
        <v>0</v>
      </c>
      <c r="M91" s="8">
        <f>IFERROR(
GETPIVOTDATA("[Base_Tarjetas].[Importe]",TDinamica_R!$A$3,
"[Base_Tarjetas].[PERIODO]","[Base_Tarjetas].[PERIODO].&amp;[" &amp; TEXT(M$6,"yyyymm") &amp; "]",
"[Base_Tarjetas].[Metrica]","[Base_Tarjetas].[Metrica].&amp;[" &amp; $A91 &amp; "]",
"[Base_Tarjetas].[SEGMENTO_DESCRIP]","[Base_Tarjetas].[SEGMENTO_DESCRIP].&amp;[" &amp; $C$6 &amp; "]",
"[Base_Tarjetas].[SITUACION]","[Base_Tarjetas].[SITUACION].&amp;[" &amp; $C91 &amp; "]",
"[Base_Tarjetas].[TIPO]","[Base_Tarjetas].[TIPO].&amp;[" &amp; $C$1 &amp; "]")/1000,
0)</f>
        <v>0</v>
      </c>
      <c r="N91" s="8">
        <f>IFERROR(
GETPIVOTDATA("[Base_Tarjetas].[Importe]",TDinamica_R!$A$3,
"[Base_Tarjetas].[PERIODO]","[Base_Tarjetas].[PERIODO].&amp;[" &amp; TEXT(N$6,"yyyymm") &amp; "]",
"[Base_Tarjetas].[Metrica]","[Base_Tarjetas].[Metrica].&amp;[" &amp; $A91 &amp; "]",
"[Base_Tarjetas].[SEGMENTO_DESCRIP]","[Base_Tarjetas].[SEGMENTO_DESCRIP].&amp;[" &amp; $C$6 &amp; "]",
"[Base_Tarjetas].[SITUACION]","[Base_Tarjetas].[SITUACION].&amp;[" &amp; $C91 &amp; "]",
"[Base_Tarjetas].[TIPO]","[Base_Tarjetas].[TIPO].&amp;[" &amp; $C$1 &amp; "]")/1000,
0)</f>
        <v>0</v>
      </c>
      <c r="O91" s="8">
        <f>IFERROR(
GETPIVOTDATA("[Base_Tarjetas].[Importe]",TDinamica_R!$A$3,
"[Base_Tarjetas].[PERIODO]","[Base_Tarjetas].[PERIODO].&amp;[" &amp; TEXT(O$6,"yyyymm") &amp; "]",
"[Base_Tarjetas].[Metrica]","[Base_Tarjetas].[Metrica].&amp;[" &amp; $A91 &amp; "]",
"[Base_Tarjetas].[SEGMENTO_DESCRIP]","[Base_Tarjetas].[SEGMENTO_DESCRIP].&amp;[" &amp; $C$6 &amp; "]",
"[Base_Tarjetas].[SITUACION]","[Base_Tarjetas].[SITUACION].&amp;[" &amp; $C91 &amp; "]",
"[Base_Tarjetas].[TIPO]","[Base_Tarjetas].[TIPO].&amp;[" &amp; $C$1 &amp; "]")/1000,
0)</f>
        <v>0</v>
      </c>
      <c r="P91" s="8">
        <f>IFERROR(
GETPIVOTDATA("[Base_Tarjetas].[Importe]",TDinamica_R!$A$3,
"[Base_Tarjetas].[PERIODO]","[Base_Tarjetas].[PERIODO].&amp;[" &amp; TEXT(P$6,"yyyymm") &amp; "]",
"[Base_Tarjetas].[Metrica]","[Base_Tarjetas].[Metrica].&amp;[" &amp; $A91 &amp; "]",
"[Base_Tarjetas].[SEGMENTO_DESCRIP]","[Base_Tarjetas].[SEGMENTO_DESCRIP].&amp;[" &amp; $C$6 &amp; "]",
"[Base_Tarjetas].[SITUACION]","[Base_Tarjetas].[SITUACION].&amp;[" &amp; $C91 &amp; "]",
"[Base_Tarjetas].[TIPO]","[Base_Tarjetas].[TIPO].&amp;[" &amp; $C$1 &amp; "]")/1000,
0)</f>
        <v>0</v>
      </c>
      <c r="Q91" s="8">
        <f>IFERROR(
GETPIVOTDATA("[Base_Tarjetas].[Importe]",TDinamica_R!$A$3,
"[Base_Tarjetas].[PERIODO]","[Base_Tarjetas].[PERIODO].&amp;[" &amp; TEXT(Q$6,"yyyymm") &amp; "]",
"[Base_Tarjetas].[Metrica]","[Base_Tarjetas].[Metrica].&amp;[" &amp; $A91 &amp; "]",
"[Base_Tarjetas].[SEGMENTO_DESCRIP]","[Base_Tarjetas].[SEGMENTO_DESCRIP].&amp;[" &amp; $C$6 &amp; "]",
"[Base_Tarjetas].[SITUACION]","[Base_Tarjetas].[SITUACION].&amp;[" &amp; $C91 &amp; "]",
"[Base_Tarjetas].[TIPO]","[Base_Tarjetas].[TIPO].&amp;[" &amp; $C$1 &amp; "]")/1000,
0)</f>
        <v>0</v>
      </c>
      <c r="R91" s="8">
        <f>IFERROR(
GETPIVOTDATA("[Base_Tarjetas].[Importe]",TDinamica_R!$A$3,
"[Base_Tarjetas].[PERIODO]","[Base_Tarjetas].[PERIODO].&amp;[" &amp; TEXT(R$6,"yyyymm") &amp; "]",
"[Base_Tarjetas].[Metrica]","[Base_Tarjetas].[Metrica].&amp;[" &amp; $A91 &amp; "]",
"[Base_Tarjetas].[SEGMENTO_DESCRIP]","[Base_Tarjetas].[SEGMENTO_DESCRIP].&amp;[" &amp; $C$6 &amp; "]",
"[Base_Tarjetas].[SITUACION]","[Base_Tarjetas].[SITUACION].&amp;[" &amp; $C91 &amp; "]",
"[Base_Tarjetas].[TIPO]","[Base_Tarjetas].[TIPO].&amp;[" &amp; $C$1 &amp; "]")/1000,
0)</f>
        <v>0</v>
      </c>
      <c r="S91" s="8">
        <f>IFERROR(
GETPIVOTDATA("[Base_Tarjetas].[Importe]",TDinamica_R!$A$3,
"[Base_Tarjetas].[PERIODO]","[Base_Tarjetas].[PERIODO].&amp;[" &amp; TEXT(S$6,"yyyymm") &amp; "]",
"[Base_Tarjetas].[Metrica]","[Base_Tarjetas].[Metrica].&amp;[" &amp; $A91 &amp; "]",
"[Base_Tarjetas].[SEGMENTO_DESCRIP]","[Base_Tarjetas].[SEGMENTO_DESCRIP].&amp;[" &amp; $C$6 &amp; "]",
"[Base_Tarjetas].[SITUACION]","[Base_Tarjetas].[SITUACION].&amp;[" &amp; $C91 &amp; "]",
"[Base_Tarjetas].[TIPO]","[Base_Tarjetas].[TIPO].&amp;[" &amp; $C$1 &amp; "]")/1000,
0)</f>
        <v>0</v>
      </c>
      <c r="T91" s="8">
        <f>IFERROR(
GETPIVOTDATA("[Base_Tarjetas].[Importe]",TDinamica_R!$A$3,
"[Base_Tarjetas].[PERIODO]","[Base_Tarjetas].[PERIODO].&amp;[" &amp; TEXT(T$6,"yyyymm") &amp; "]",
"[Base_Tarjetas].[Metrica]","[Base_Tarjetas].[Metrica].&amp;[" &amp; $A91 &amp; "]",
"[Base_Tarjetas].[SEGMENTO_DESCRIP]","[Base_Tarjetas].[SEGMENTO_DESCRIP].&amp;[" &amp; $C$6 &amp; "]",
"[Base_Tarjetas].[SITUACION]","[Base_Tarjetas].[SITUACION].&amp;[" &amp; $C91 &amp; "]",
"[Base_Tarjetas].[TIPO]","[Base_Tarjetas].[TIPO].&amp;[" &amp; $C$1 &amp; "]")/1000,
0)</f>
        <v>0</v>
      </c>
      <c r="U91" s="8">
        <f>IFERROR(
GETPIVOTDATA("[Base_Tarjetas].[Importe]",TDinamica_R!$A$3,
"[Base_Tarjetas].[PERIODO]","[Base_Tarjetas].[PERIODO].&amp;[" &amp; TEXT(U$6,"yyyymm") &amp; "]",
"[Base_Tarjetas].[Metrica]","[Base_Tarjetas].[Metrica].&amp;[" &amp; $A91 &amp; "]",
"[Base_Tarjetas].[SEGMENTO_DESCRIP]","[Base_Tarjetas].[SEGMENTO_DESCRIP].&amp;[" &amp; $C$6 &amp; "]",
"[Base_Tarjetas].[SITUACION]","[Base_Tarjetas].[SITUACION].&amp;[" &amp; $C91 &amp; "]",
"[Base_Tarjetas].[TIPO]","[Base_Tarjetas].[TIPO].&amp;[" &amp; $C$1 &amp; "]")/1000,
0)</f>
        <v>0</v>
      </c>
      <c r="V91" s="8">
        <f>IFERROR(
GETPIVOTDATA("[Base_Tarjetas].[Importe]",TDinamica_R!$A$3,
"[Base_Tarjetas].[PERIODO]","[Base_Tarjetas].[PERIODO].&amp;[" &amp; TEXT(V$6,"yyyymm") &amp; "]",
"[Base_Tarjetas].[Metrica]","[Base_Tarjetas].[Metrica].&amp;[" &amp; $A91 &amp; "]",
"[Base_Tarjetas].[SEGMENTO_DESCRIP]","[Base_Tarjetas].[SEGMENTO_DESCRIP].&amp;[" &amp; $C$6 &amp; "]",
"[Base_Tarjetas].[SITUACION]","[Base_Tarjetas].[SITUACION].&amp;[" &amp; $C91 &amp; "]",
"[Base_Tarjetas].[TIPO]","[Base_Tarjetas].[TIPO].&amp;[" &amp; $C$1 &amp; "]")/1000,
0)</f>
        <v>0</v>
      </c>
      <c r="W91" s="8">
        <f>IFERROR(
GETPIVOTDATA("[Base_Tarjetas].[Importe]",TDinamica_R!$A$3,
"[Base_Tarjetas].[PERIODO]","[Base_Tarjetas].[PERIODO].&amp;[" &amp; TEXT(W$6,"yyyymm") &amp; "]",
"[Base_Tarjetas].[Metrica]","[Base_Tarjetas].[Metrica].&amp;[" &amp; $A91 &amp; "]",
"[Base_Tarjetas].[SEGMENTO_DESCRIP]","[Base_Tarjetas].[SEGMENTO_DESCRIP].&amp;[" &amp; $C$6 &amp; "]",
"[Base_Tarjetas].[SITUACION]","[Base_Tarjetas].[SITUACION].&amp;[" &amp; $C91 &amp; "]",
"[Base_Tarjetas].[TIPO]","[Base_Tarjetas].[TIPO].&amp;[" &amp; $C$1 &amp; "]")/1000,
0)</f>
        <v>0</v>
      </c>
      <c r="X91" s="8">
        <f>IFERROR(
GETPIVOTDATA("[Base_Tarjetas].[Importe]",TDinamica_R!$A$3,
"[Base_Tarjetas].[PERIODO]","[Base_Tarjetas].[PERIODO].&amp;[" &amp; TEXT(X$6,"yyyymm") &amp; "]",
"[Base_Tarjetas].[Metrica]","[Base_Tarjetas].[Metrica].&amp;[" &amp; $A91 &amp; "]",
"[Base_Tarjetas].[SEGMENTO_DESCRIP]","[Base_Tarjetas].[SEGMENTO_DESCRIP].&amp;[" &amp; $C$6 &amp; "]",
"[Base_Tarjetas].[SITUACION]","[Base_Tarjetas].[SITUACION].&amp;[" &amp; $C91 &amp; "]",
"[Base_Tarjetas].[TIPO]","[Base_Tarjetas].[TIPO].&amp;[" &amp; $C$1 &amp; "]")/1000,
0)</f>
        <v>0</v>
      </c>
      <c r="Y91" s="8">
        <f>IFERROR(
GETPIVOTDATA("[Base_Tarjetas].[Importe]",TDinamica_R!$A$3,
"[Base_Tarjetas].[PERIODO]","[Base_Tarjetas].[PERIODO].&amp;[" &amp; TEXT(Y$6,"yyyymm") &amp; "]",
"[Base_Tarjetas].[Metrica]","[Base_Tarjetas].[Metrica].&amp;[" &amp; $A91 &amp; "]",
"[Base_Tarjetas].[SEGMENTO_DESCRIP]","[Base_Tarjetas].[SEGMENTO_DESCRIP].&amp;[" &amp; $C$6 &amp; "]",
"[Base_Tarjetas].[SITUACION]","[Base_Tarjetas].[SITUACION].&amp;[" &amp; $C91 &amp; "]",
"[Base_Tarjetas].[TIPO]","[Base_Tarjetas].[TIPO].&amp;[" &amp; $C$1 &amp; "]")/1000,
0)</f>
        <v>0</v>
      </c>
      <c r="Z91" s="8">
        <f>IFERROR(
GETPIVOTDATA("[Base_Tarjetas].[Importe]",TDinamica_R!$A$3,
"[Base_Tarjetas].[PERIODO]","[Base_Tarjetas].[PERIODO].&amp;[" &amp; TEXT(Z$6,"yyyymm") &amp; "]",
"[Base_Tarjetas].[Metrica]","[Base_Tarjetas].[Metrica].&amp;[" &amp; $A91 &amp; "]",
"[Base_Tarjetas].[SEGMENTO_DESCRIP]","[Base_Tarjetas].[SEGMENTO_DESCRIP].&amp;[" &amp; $C$6 &amp; "]",
"[Base_Tarjetas].[SITUACION]","[Base_Tarjetas].[SITUACION].&amp;[" &amp; $C91 &amp; "]",
"[Base_Tarjetas].[TIPO]","[Base_Tarjetas].[TIPO].&amp;[" &amp; $C$1 &amp; "]")/1000,
0)</f>
        <v>0</v>
      </c>
      <c r="AA91" s="8">
        <f>IFERROR(
GETPIVOTDATA("[Base_Tarjetas].[Importe]",TDinamica_R!$A$3,
"[Base_Tarjetas].[PERIODO]","[Base_Tarjetas].[PERIODO].&amp;[" &amp; TEXT(AA$6,"yyyymm") &amp; "]",
"[Base_Tarjetas].[Metrica]","[Base_Tarjetas].[Metrica].&amp;[" &amp; $A91 &amp; "]",
"[Base_Tarjetas].[SEGMENTO_DESCRIP]","[Base_Tarjetas].[SEGMENTO_DESCRIP].&amp;[" &amp; $C$6 &amp; "]",
"[Base_Tarjetas].[SITUACION]","[Base_Tarjetas].[SITUACION].&amp;[" &amp; $C91 &amp; "]",
"[Base_Tarjetas].[TIPO]","[Base_Tarjetas].[TIPO].&amp;[" &amp; $C$1 &amp; "]")/1000,
0)</f>
        <v>0</v>
      </c>
      <c r="AB91" s="8">
        <f>IFERROR(
GETPIVOTDATA("[Base_Tarjetas].[Importe]",TDinamica_R!$A$3,
"[Base_Tarjetas].[PERIODO]","[Base_Tarjetas].[PERIODO].&amp;[" &amp; TEXT(AB$6,"yyyymm") &amp; "]",
"[Base_Tarjetas].[Metrica]","[Base_Tarjetas].[Metrica].&amp;[" &amp; $A91 &amp; "]",
"[Base_Tarjetas].[SEGMENTO_DESCRIP]","[Base_Tarjetas].[SEGMENTO_DESCRIP].&amp;[" &amp; $C$6 &amp; "]",
"[Base_Tarjetas].[SITUACION]","[Base_Tarjetas].[SITUACION].&amp;[" &amp; $C91 &amp; "]",
"[Base_Tarjetas].[TIPO]","[Base_Tarjetas].[TIPO].&amp;[" &amp; $C$1 &amp; "]")/1000,
0)</f>
        <v>0</v>
      </c>
      <c r="AC91" s="8">
        <f>IFERROR(
GETPIVOTDATA("[Base_Tarjetas].[Importe]",TDinamica_R!$A$3,
"[Base_Tarjetas].[PERIODO]","[Base_Tarjetas].[PERIODO].&amp;[" &amp; TEXT(AC$6,"yyyymm") &amp; "]",
"[Base_Tarjetas].[Metrica]","[Base_Tarjetas].[Metrica].&amp;[" &amp; $A91 &amp; "]",
"[Base_Tarjetas].[SEGMENTO_DESCRIP]","[Base_Tarjetas].[SEGMENTO_DESCRIP].&amp;[" &amp; $C$6 &amp; "]",
"[Base_Tarjetas].[SITUACION]","[Base_Tarjetas].[SITUACION].&amp;[" &amp; $C91 &amp; "]",
"[Base_Tarjetas].[TIPO]","[Base_Tarjetas].[TIPO].&amp;[" &amp; $C$1 &amp; "]")/1000,
0)</f>
        <v>0</v>
      </c>
      <c r="AD91" s="8">
        <f>IFERROR(
GETPIVOTDATA("[Base_Tarjetas].[Importe]",TDinamica_R!$A$3,
"[Base_Tarjetas].[PERIODO]","[Base_Tarjetas].[PERIODO].&amp;[" &amp; TEXT(AD$6,"yyyymm") &amp; "]",
"[Base_Tarjetas].[Metrica]","[Base_Tarjetas].[Metrica].&amp;[" &amp; $A91 &amp; "]",
"[Base_Tarjetas].[SEGMENTO_DESCRIP]","[Base_Tarjetas].[SEGMENTO_DESCRIP].&amp;[" &amp; $C$6 &amp; "]",
"[Base_Tarjetas].[SITUACION]","[Base_Tarjetas].[SITUACION].&amp;[" &amp; $C91 &amp; "]",
"[Base_Tarjetas].[TIPO]","[Base_Tarjetas].[TIPO].&amp;[" &amp; $C$1 &amp; "]")/1000,
0)</f>
        <v>0</v>
      </c>
      <c r="AE91" s="8">
        <f>IFERROR(
GETPIVOTDATA("[Base_Tarjetas].[Importe]",TDinamica_R!$A$3,
"[Base_Tarjetas].[PERIODO]","[Base_Tarjetas].[PERIODO].&amp;[" &amp; TEXT(AE$6,"yyyymm") &amp; "]",
"[Base_Tarjetas].[Metrica]","[Base_Tarjetas].[Metrica].&amp;[" &amp; $A91 &amp; "]",
"[Base_Tarjetas].[SEGMENTO_DESCRIP]","[Base_Tarjetas].[SEGMENTO_DESCRIP].&amp;[" &amp; $C$6 &amp; "]",
"[Base_Tarjetas].[SITUACION]","[Base_Tarjetas].[SITUACION].&amp;[" &amp; $C91 &amp; "]",
"[Base_Tarjetas].[TIPO]","[Base_Tarjetas].[TIPO].&amp;[" &amp; $C$1 &amp; "]")/1000,
0)</f>
        <v>0</v>
      </c>
      <c r="AF91" s="8">
        <f>IFERROR(
GETPIVOTDATA("[Base_Tarjetas].[Importe]",TDinamica_R!$A$3,
"[Base_Tarjetas].[PERIODO]","[Base_Tarjetas].[PERIODO].&amp;[" &amp; TEXT(AF$6,"yyyymm") &amp; "]",
"[Base_Tarjetas].[Metrica]","[Base_Tarjetas].[Metrica].&amp;[" &amp; $A91 &amp; "]",
"[Base_Tarjetas].[SEGMENTO_DESCRIP]","[Base_Tarjetas].[SEGMENTO_DESCRIP].&amp;[" &amp; $C$6 &amp; "]",
"[Base_Tarjetas].[SITUACION]","[Base_Tarjetas].[SITUACION].&amp;[" &amp; $C91 &amp; "]",
"[Base_Tarjetas].[TIPO]","[Base_Tarjetas].[TIPO].&amp;[" &amp; $C$1 &amp; "]")/1000,
0)</f>
        <v>0</v>
      </c>
      <c r="AG91" s="8">
        <f>IFERROR(
GETPIVOTDATA("[Base_Tarjetas].[Importe]",TDinamica_R!$A$3,
"[Base_Tarjetas].[PERIODO]","[Base_Tarjetas].[PERIODO].&amp;[" &amp; TEXT(AG$6,"yyyymm") &amp; "]",
"[Base_Tarjetas].[Metrica]","[Base_Tarjetas].[Metrica].&amp;[" &amp; $A91 &amp; "]",
"[Base_Tarjetas].[SEGMENTO_DESCRIP]","[Base_Tarjetas].[SEGMENTO_DESCRIP].&amp;[" &amp; $C$6 &amp; "]",
"[Base_Tarjetas].[SITUACION]","[Base_Tarjetas].[SITUACION].&amp;[" &amp; $C91 &amp; "]",
"[Base_Tarjetas].[TIPO]","[Base_Tarjetas].[TIPO].&amp;[" &amp; $C$1 &amp; "]")/1000,
0)</f>
        <v>0</v>
      </c>
      <c r="AH91" s="8">
        <f>IFERROR(
GETPIVOTDATA("[Base_Tarjetas].[Importe]",TDinamica_R!$A$3,
"[Base_Tarjetas].[PERIODO]","[Base_Tarjetas].[PERIODO].&amp;[" &amp; TEXT(AH$6,"yyyymm") &amp; "]",
"[Base_Tarjetas].[Metrica]","[Base_Tarjetas].[Metrica].&amp;[" &amp; $A91 &amp; "]",
"[Base_Tarjetas].[SEGMENTO_DESCRIP]","[Base_Tarjetas].[SEGMENTO_DESCRIP].&amp;[" &amp; $C$6 &amp; "]",
"[Base_Tarjetas].[SITUACION]","[Base_Tarjetas].[SITUACION].&amp;[" &amp; $C91 &amp; "]",
"[Base_Tarjetas].[TIPO]","[Base_Tarjetas].[TIPO].&amp;[" &amp; $C$1 &amp; "]")/1000,
0)</f>
        <v>0</v>
      </c>
      <c r="AI91" s="8">
        <f>IFERROR(
GETPIVOTDATA("[Base_Tarjetas].[Importe]",TDinamica_R!$A$3,
"[Base_Tarjetas].[PERIODO]","[Base_Tarjetas].[PERIODO].&amp;[" &amp; TEXT(AI$6,"yyyymm") &amp; "]",
"[Base_Tarjetas].[Metrica]","[Base_Tarjetas].[Metrica].&amp;[" &amp; $A91 &amp; "]",
"[Base_Tarjetas].[SEGMENTO_DESCRIP]","[Base_Tarjetas].[SEGMENTO_DESCRIP].&amp;[" &amp; $C$6 &amp; "]",
"[Base_Tarjetas].[SITUACION]","[Base_Tarjetas].[SITUACION].&amp;[" &amp; $C91 &amp; "]",
"[Base_Tarjetas].[TIPO]","[Base_Tarjetas].[TIPO].&amp;[" &amp; $C$1 &amp; "]")/1000,
0)</f>
        <v>0</v>
      </c>
      <c r="AJ91" s="8">
        <f>IFERROR(
GETPIVOTDATA("[Base_Tarjetas].[Importe]",TDinamica_R!$A$3,
"[Base_Tarjetas].[PERIODO]","[Base_Tarjetas].[PERIODO].&amp;[" &amp; TEXT(AJ$6,"yyyymm") &amp; "]",
"[Base_Tarjetas].[Metrica]","[Base_Tarjetas].[Metrica].&amp;[" &amp; $A91 &amp; "]",
"[Base_Tarjetas].[SEGMENTO_DESCRIP]","[Base_Tarjetas].[SEGMENTO_DESCRIP].&amp;[" &amp; $C$6 &amp; "]",
"[Base_Tarjetas].[SITUACION]","[Base_Tarjetas].[SITUACION].&amp;[" &amp; $C91 &amp; "]",
"[Base_Tarjetas].[TIPO]","[Base_Tarjetas].[TIPO].&amp;[" &amp; $C$1 &amp; "]")/1000,
0)</f>
        <v>0</v>
      </c>
      <c r="AK91" s="8">
        <f>IFERROR(
GETPIVOTDATA("[Base_Tarjetas].[Importe]",TDinamica_R!$A$3,
"[Base_Tarjetas].[PERIODO]","[Base_Tarjetas].[PERIODO].&amp;[" &amp; TEXT(AK$6,"yyyymm") &amp; "]",
"[Base_Tarjetas].[Metrica]","[Base_Tarjetas].[Metrica].&amp;[" &amp; $A91 &amp; "]",
"[Base_Tarjetas].[SEGMENTO_DESCRIP]","[Base_Tarjetas].[SEGMENTO_DESCRIP].&amp;[" &amp; $C$6 &amp; "]",
"[Base_Tarjetas].[SITUACION]","[Base_Tarjetas].[SITUACION].&amp;[" &amp; $C91 &amp; "]",
"[Base_Tarjetas].[TIPO]","[Base_Tarjetas].[TIPO].&amp;[" &amp; $C$1 &amp; "]")/1000,
0)</f>
        <v>0</v>
      </c>
      <c r="AL91" s="8">
        <f>IFERROR(
GETPIVOTDATA("[Base_Tarjetas].[Importe]",TDinamica_R!$A$3,
"[Base_Tarjetas].[PERIODO]","[Base_Tarjetas].[PERIODO].&amp;[" &amp; TEXT(AL$6,"yyyymm") &amp; "]",
"[Base_Tarjetas].[Metrica]","[Base_Tarjetas].[Metrica].&amp;[" &amp; $A91 &amp; "]",
"[Base_Tarjetas].[SEGMENTO_DESCRIP]","[Base_Tarjetas].[SEGMENTO_DESCRIP].&amp;[" &amp; $C$6 &amp; "]",
"[Base_Tarjetas].[SITUACION]","[Base_Tarjetas].[SITUACION].&amp;[" &amp; $C91 &amp; "]",
"[Base_Tarjetas].[TIPO]","[Base_Tarjetas].[TIPO].&amp;[" &amp; $C$1 &amp; "]")/1000,
0)</f>
        <v>0</v>
      </c>
      <c r="AM91" s="8">
        <f>IFERROR(
GETPIVOTDATA("[Base_Tarjetas].[Importe]",TDinamica_R!$A$3,
"[Base_Tarjetas].[PERIODO]","[Base_Tarjetas].[PERIODO].&amp;[" &amp; TEXT(AM$6,"yyyymm") &amp; "]",
"[Base_Tarjetas].[Metrica]","[Base_Tarjetas].[Metrica].&amp;[" &amp; $A91 &amp; "]",
"[Base_Tarjetas].[SEGMENTO_DESCRIP]","[Base_Tarjetas].[SEGMENTO_DESCRIP].&amp;[" &amp; $C$6 &amp; "]",
"[Base_Tarjetas].[SITUACION]","[Base_Tarjetas].[SITUACION].&amp;[" &amp; $C91 &amp; "]",
"[Base_Tarjetas].[TIPO]","[Base_Tarjetas].[TIPO].&amp;[" &amp; $C$1 &amp; "]")/1000,
0)</f>
        <v>0</v>
      </c>
      <c r="AN91" s="8">
        <f>IFERROR(
GETPIVOTDATA("[Base_Tarjetas].[Importe]",TDinamica_R!$A$3,
"[Base_Tarjetas].[PERIODO]","[Base_Tarjetas].[PERIODO].&amp;[" &amp; TEXT(AN$6,"yyyymm") &amp; "]",
"[Base_Tarjetas].[Metrica]","[Base_Tarjetas].[Metrica].&amp;[" &amp; $A91 &amp; "]",
"[Base_Tarjetas].[SEGMENTO_DESCRIP]","[Base_Tarjetas].[SEGMENTO_DESCRIP].&amp;[" &amp; $C$6 &amp; "]",
"[Base_Tarjetas].[SITUACION]","[Base_Tarjetas].[SITUACION].&amp;[" &amp; $C91 &amp; "]",
"[Base_Tarjetas].[TIPO]","[Base_Tarjetas].[TIPO].&amp;[" &amp; $C$1 &amp; "]")/1000,
0)</f>
        <v>0</v>
      </c>
      <c r="AO91" s="8">
        <f>IFERROR(
GETPIVOTDATA("[Base_Tarjetas].[Importe]",TDinamica_R!$A$3,
"[Base_Tarjetas].[PERIODO]","[Base_Tarjetas].[PERIODO].&amp;[" &amp; TEXT(AO$6,"yyyymm") &amp; "]",
"[Base_Tarjetas].[Metrica]","[Base_Tarjetas].[Metrica].&amp;[" &amp; $A91 &amp; "]",
"[Base_Tarjetas].[SEGMENTO_DESCRIP]","[Base_Tarjetas].[SEGMENTO_DESCRIP].&amp;[" &amp; $C$6 &amp; "]",
"[Base_Tarjetas].[SITUACION]","[Base_Tarjetas].[SITUACION].&amp;[" &amp; $C91 &amp; "]",
"[Base_Tarjetas].[TIPO]","[Base_Tarjetas].[TIPO].&amp;[" &amp; $C$1 &amp; "]")/1000,
0)</f>
        <v>0</v>
      </c>
      <c r="AP91" s="8">
        <f>IFERROR(
GETPIVOTDATA("[Base_Tarjetas].[Importe]",TDinamica_R!$A$3,
"[Base_Tarjetas].[PERIODO]","[Base_Tarjetas].[PERIODO].&amp;[" &amp; TEXT(AP$6,"yyyymm") &amp; "]",
"[Base_Tarjetas].[Metrica]","[Base_Tarjetas].[Metrica].&amp;[" &amp; $A91 &amp; "]",
"[Base_Tarjetas].[SEGMENTO_DESCRIP]","[Base_Tarjetas].[SEGMENTO_DESCRIP].&amp;[" &amp; $C$6 &amp; "]",
"[Base_Tarjetas].[SITUACION]","[Base_Tarjetas].[SITUACION].&amp;[" &amp; $C91 &amp; "]",
"[Base_Tarjetas].[TIPO]","[Base_Tarjetas].[TIPO].&amp;[" &amp; $C$1 &amp; "]")/1000,
0)</f>
        <v>0</v>
      </c>
      <c r="AQ91" s="8">
        <f>IFERROR(
GETPIVOTDATA("[Base_Tarjetas].[Importe]",TDinamica_R!$A$3,
"[Base_Tarjetas].[PERIODO]","[Base_Tarjetas].[PERIODO].&amp;[" &amp; TEXT(AQ$6,"yyyymm") &amp; "]",
"[Base_Tarjetas].[Metrica]","[Base_Tarjetas].[Metrica].&amp;[" &amp; $A91 &amp; "]",
"[Base_Tarjetas].[SEGMENTO_DESCRIP]","[Base_Tarjetas].[SEGMENTO_DESCRIP].&amp;[" &amp; $C$6 &amp; "]",
"[Base_Tarjetas].[SITUACION]","[Base_Tarjetas].[SITUACION].&amp;[" &amp; $C91 &amp; "]",
"[Base_Tarjetas].[TIPO]","[Base_Tarjetas].[TIPO].&amp;[" &amp; $C$1 &amp; "]")/1000,
0)</f>
        <v>0</v>
      </c>
      <c r="AR91" s="8">
        <f>IFERROR(
GETPIVOTDATA("[Base_Tarjetas].[Importe]",TDinamica_R!$A$3,
"[Base_Tarjetas].[PERIODO]","[Base_Tarjetas].[PERIODO].&amp;[" &amp; TEXT(AR$6,"yyyymm") &amp; "]",
"[Base_Tarjetas].[Metrica]","[Base_Tarjetas].[Metrica].&amp;[" &amp; $A91 &amp; "]",
"[Base_Tarjetas].[SEGMENTO_DESCRIP]","[Base_Tarjetas].[SEGMENTO_DESCRIP].&amp;[" &amp; $C$6 &amp; "]",
"[Base_Tarjetas].[SITUACION]","[Base_Tarjetas].[SITUACION].&amp;[" &amp; $C91 &amp; "]",
"[Base_Tarjetas].[TIPO]","[Base_Tarjetas].[TIPO].&amp;[" &amp; $C$1 &amp; "]")/1000,
0)</f>
        <v>0</v>
      </c>
      <c r="AS91" s="8">
        <f>IFERROR(
GETPIVOTDATA("[Base_Tarjetas].[Importe]",TDinamica_R!$A$3,
"[Base_Tarjetas].[PERIODO]","[Base_Tarjetas].[PERIODO].&amp;[" &amp; TEXT(AS$6,"yyyymm") &amp; "]",
"[Base_Tarjetas].[Metrica]","[Base_Tarjetas].[Metrica].&amp;[" &amp; $A91 &amp; "]",
"[Base_Tarjetas].[SEGMENTO_DESCRIP]","[Base_Tarjetas].[SEGMENTO_DESCRIP].&amp;[" &amp; $C$6 &amp; "]",
"[Base_Tarjetas].[SITUACION]","[Base_Tarjetas].[SITUACION].&amp;[" &amp; $C91 &amp; "]",
"[Base_Tarjetas].[TIPO]","[Base_Tarjetas].[TIPO].&amp;[" &amp; $C$1 &amp; "]")/1000,
0)</f>
        <v>0</v>
      </c>
      <c r="AT91" s="8">
        <f>IFERROR(
GETPIVOTDATA("[Base_Tarjetas].[Importe]",TDinamica_R!$A$3,
"[Base_Tarjetas].[PERIODO]","[Base_Tarjetas].[PERIODO].&amp;[" &amp; TEXT(AT$6,"yyyymm") &amp; "]",
"[Base_Tarjetas].[Metrica]","[Base_Tarjetas].[Metrica].&amp;[" &amp; $A91 &amp; "]",
"[Base_Tarjetas].[SEGMENTO_DESCRIP]","[Base_Tarjetas].[SEGMENTO_DESCRIP].&amp;[" &amp; $C$6 &amp; "]",
"[Base_Tarjetas].[SITUACION]","[Base_Tarjetas].[SITUACION].&amp;[" &amp; $C91 &amp; "]",
"[Base_Tarjetas].[TIPO]","[Base_Tarjetas].[TIPO].&amp;[" &amp; $C$1 &amp; "]")/1000,
0)</f>
        <v>0</v>
      </c>
      <c r="AU91" s="8">
        <f>IFERROR(
GETPIVOTDATA("[Base_Tarjetas].[Importe]",TDinamica_R!$A$3,
"[Base_Tarjetas].[PERIODO]","[Base_Tarjetas].[PERIODO].&amp;[" &amp; TEXT(AU$6,"yyyymm") &amp; "]",
"[Base_Tarjetas].[Metrica]","[Base_Tarjetas].[Metrica].&amp;[" &amp; $A91 &amp; "]",
"[Base_Tarjetas].[SEGMENTO_DESCRIP]","[Base_Tarjetas].[SEGMENTO_DESCRIP].&amp;[" &amp; $C$6 &amp; "]",
"[Base_Tarjetas].[SITUACION]","[Base_Tarjetas].[SITUACION].&amp;[" &amp; $C91 &amp; "]",
"[Base_Tarjetas].[TIPO]","[Base_Tarjetas].[TIPO].&amp;[" &amp; $C$1 &amp; "]")/1000,
0)</f>
        <v>0</v>
      </c>
      <c r="AV91" s="8">
        <f>IFERROR(
GETPIVOTDATA("[Base_Tarjetas].[Importe]",TDinamica_R!$A$3,
"[Base_Tarjetas].[PERIODO]","[Base_Tarjetas].[PERIODO].&amp;[" &amp; TEXT(AV$6,"yyyymm") &amp; "]",
"[Base_Tarjetas].[Metrica]","[Base_Tarjetas].[Metrica].&amp;[" &amp; $A91 &amp; "]",
"[Base_Tarjetas].[SEGMENTO_DESCRIP]","[Base_Tarjetas].[SEGMENTO_DESCRIP].&amp;[" &amp; $C$6 &amp; "]",
"[Base_Tarjetas].[SITUACION]","[Base_Tarjetas].[SITUACION].&amp;[" &amp; $C91 &amp; "]",
"[Base_Tarjetas].[TIPO]","[Base_Tarjetas].[TIPO].&amp;[" &amp; $C$1 &amp; "]")/1000,
0)</f>
        <v>0</v>
      </c>
      <c r="AW91" s="8">
        <f>IFERROR(
GETPIVOTDATA("[Base_Tarjetas].[Importe]",TDinamica_R!$A$3,
"[Base_Tarjetas].[PERIODO]","[Base_Tarjetas].[PERIODO].&amp;[" &amp; TEXT(AW$6,"yyyymm") &amp; "]",
"[Base_Tarjetas].[Metrica]","[Base_Tarjetas].[Metrica].&amp;[" &amp; $A91 &amp; "]",
"[Base_Tarjetas].[SEGMENTO_DESCRIP]","[Base_Tarjetas].[SEGMENTO_DESCRIP].&amp;[" &amp; $C$6 &amp; "]",
"[Base_Tarjetas].[SITUACION]","[Base_Tarjetas].[SITUACION].&amp;[" &amp; $C91 &amp; "]",
"[Base_Tarjetas].[TIPO]","[Base_Tarjetas].[TIPO].&amp;[" &amp; $C$1 &amp; "]")/1000,
0)</f>
        <v>0</v>
      </c>
      <c r="AX91" s="8">
        <f>IFERROR(
GETPIVOTDATA("[Base_Tarjetas].[Importe]",TDinamica_R!$A$3,
"[Base_Tarjetas].[PERIODO]","[Base_Tarjetas].[PERIODO].&amp;[" &amp; TEXT(AX$6,"yyyymm") &amp; "]",
"[Base_Tarjetas].[Metrica]","[Base_Tarjetas].[Metrica].&amp;[" &amp; $A91 &amp; "]",
"[Base_Tarjetas].[SEGMENTO_DESCRIP]","[Base_Tarjetas].[SEGMENTO_DESCRIP].&amp;[" &amp; $C$6 &amp; "]",
"[Base_Tarjetas].[SITUACION]","[Base_Tarjetas].[SITUACION].&amp;[" &amp; $C91 &amp; "]",
"[Base_Tarjetas].[TIPO]","[Base_Tarjetas].[TIPO].&amp;[" &amp; $C$1 &amp; "]")/1000,
0)</f>
        <v>0</v>
      </c>
      <c r="AY91" s="8">
        <f>IFERROR(
GETPIVOTDATA("[Base_Tarjetas].[Importe]",TDinamica_R!$A$3,
"[Base_Tarjetas].[PERIODO]","[Base_Tarjetas].[PERIODO].&amp;[" &amp; TEXT(AY$6,"yyyymm") &amp; "]",
"[Base_Tarjetas].[Metrica]","[Base_Tarjetas].[Metrica].&amp;[" &amp; $A91 &amp; "]",
"[Base_Tarjetas].[SEGMENTO_DESCRIP]","[Base_Tarjetas].[SEGMENTO_DESCRIP].&amp;[" &amp; $C$6 &amp; "]",
"[Base_Tarjetas].[SITUACION]","[Base_Tarjetas].[SITUACION].&amp;[" &amp; $C91 &amp; "]",
"[Base_Tarjetas].[TIPO]","[Base_Tarjetas].[TIPO].&amp;[" &amp; $C$1 &amp; "]")/1000,
0)</f>
        <v>0</v>
      </c>
      <c r="AZ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TEXT(AZ$6,"yyyymm") &amp; "]"),
0)</f>
        <v>0</v>
      </c>
      <c r="BA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TEXT(BA$6,"yyyymm") &amp; "]"),
0)</f>
        <v>0</v>
      </c>
      <c r="BB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TEXT(BB$6,"yyyymm") &amp; "]"),
0)</f>
        <v>0</v>
      </c>
      <c r="BC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TEXT(BC$6,"yyyymm") &amp; "]"),
0)</f>
        <v>0</v>
      </c>
      <c r="BD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TEXT(BD$6,"yyyymm") &amp; "]"),
0)</f>
        <v>0</v>
      </c>
      <c r="BE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TEXT(BE$6,"yyyymm") &amp; "]"),
0)</f>
        <v>0</v>
      </c>
      <c r="BF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TEXT(BF$6,"yyyymm") &amp; "]"),
0)</f>
        <v>0</v>
      </c>
      <c r="BG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TEXT(BG$6,"yyyymm") &amp; "]"),
0)</f>
        <v>0</v>
      </c>
      <c r="BH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TEXT(BH$6,"yyyymm") &amp; "]"),
0)</f>
        <v>0</v>
      </c>
      <c r="BI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TEXT(BI$6,"yyyymm") &amp; "]"),
0)</f>
        <v>0</v>
      </c>
      <c r="BJ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TEXT(BJ$6,"yyyymm") &amp; "]"),
0)</f>
        <v>0</v>
      </c>
      <c r="BK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TEXT(BK$6,"yyyymm") &amp; "]"),
0)</f>
        <v>0</v>
      </c>
      <c r="BO91" s="24">
        <f t="shared" ref="BO91:BT92" si="56">SUMIFS($D91:$BM91,$D$6:$BM$6,"&gt;="&amp;BO$2,$D$6:$BM$6,"&lt;="&amp;BO$6,$D$5:$BM$5,BO$5)</f>
        <v>0</v>
      </c>
      <c r="BP91" s="24">
        <f t="shared" si="56"/>
        <v>0</v>
      </c>
      <c r="BQ91" s="24">
        <f t="shared" si="56"/>
        <v>0</v>
      </c>
      <c r="BR91" s="24">
        <f t="shared" si="56"/>
        <v>0</v>
      </c>
      <c r="BS91" s="24">
        <f t="shared" si="56"/>
        <v>0</v>
      </c>
      <c r="BT91" s="24">
        <f t="shared" si="56"/>
        <v>0</v>
      </c>
    </row>
    <row r="92" spans="1:72" hidden="1" outlineLevel="1" x14ac:dyDescent="0.25">
      <c r="A92" s="11" t="s">
        <v>44</v>
      </c>
      <c r="C92" s="2" t="s">
        <v>12</v>
      </c>
      <c r="D92" s="8">
        <f>IFERROR(
GETPIVOTDATA("[Base_Tarjetas].[Importe]",TDinamica_R!$A$3,
"[Base_Tarjetas].[PERIODO]","[Base_Tarjetas].[PERIODO].&amp;[" &amp; TEXT(D$6,"yyyymm") &amp; "]",
"[Base_Tarjetas].[Metrica]","[Base_Tarjetas].[Metrica].&amp;[" &amp; $A92 &amp; "]",
"[Base_Tarjetas].[SEGMENTO_DESCRIP]","[Base_Tarjetas].[SEGMENTO_DESCRIP].&amp;[" &amp; $C$6 &amp; "]",
"[Base_Tarjetas].[SITUACION]","[Base_Tarjetas].[SITUACION].&amp;[" &amp; $C92 &amp; "]",
"[Base_Tarjetas].[TIPO]","[Base_Tarjetas].[TIPO].&amp;[" &amp; $C$1 &amp; "]")/1000,
0)</f>
        <v>0</v>
      </c>
      <c r="E92" s="8">
        <f>IFERROR(
GETPIVOTDATA("[Base_Tarjetas].[Importe]",TDinamica_R!$A$3,
"[Base_Tarjetas].[PERIODO]","[Base_Tarjetas].[PERIODO].&amp;[" &amp; TEXT(E$6,"yyyymm") &amp; "]",
"[Base_Tarjetas].[Metrica]","[Base_Tarjetas].[Metrica].&amp;[" &amp; $A92 &amp; "]",
"[Base_Tarjetas].[SEGMENTO_DESCRIP]","[Base_Tarjetas].[SEGMENTO_DESCRIP].&amp;[" &amp; $C$6 &amp; "]",
"[Base_Tarjetas].[SITUACION]","[Base_Tarjetas].[SITUACION].&amp;[" &amp; $C92 &amp; "]",
"[Base_Tarjetas].[TIPO]","[Base_Tarjetas].[TIPO].&amp;[" &amp; $C$1 &amp; "]")/1000,
0)</f>
        <v>0</v>
      </c>
      <c r="F92" s="8">
        <f>IFERROR(
GETPIVOTDATA("[Base_Tarjetas].[Importe]",TDinamica_R!$A$3,
"[Base_Tarjetas].[PERIODO]","[Base_Tarjetas].[PERIODO].&amp;[" &amp; TEXT(F$6,"yyyymm") &amp; "]",
"[Base_Tarjetas].[Metrica]","[Base_Tarjetas].[Metrica].&amp;[" &amp; $A92 &amp; "]",
"[Base_Tarjetas].[SEGMENTO_DESCRIP]","[Base_Tarjetas].[SEGMENTO_DESCRIP].&amp;[" &amp; $C$6 &amp; "]",
"[Base_Tarjetas].[SITUACION]","[Base_Tarjetas].[SITUACION].&amp;[" &amp; $C92 &amp; "]",
"[Base_Tarjetas].[TIPO]","[Base_Tarjetas].[TIPO].&amp;[" &amp; $C$1 &amp; "]")/1000,
0)</f>
        <v>0</v>
      </c>
      <c r="G92" s="8">
        <f>IFERROR(
GETPIVOTDATA("[Base_Tarjetas].[Importe]",TDinamica_R!$A$3,
"[Base_Tarjetas].[PERIODO]","[Base_Tarjetas].[PERIODO].&amp;[" &amp; TEXT(G$6,"yyyymm") &amp; "]",
"[Base_Tarjetas].[Metrica]","[Base_Tarjetas].[Metrica].&amp;[" &amp; $A92 &amp; "]",
"[Base_Tarjetas].[SEGMENTO_DESCRIP]","[Base_Tarjetas].[SEGMENTO_DESCRIP].&amp;[" &amp; $C$6 &amp; "]",
"[Base_Tarjetas].[SITUACION]","[Base_Tarjetas].[SITUACION].&amp;[" &amp; $C92 &amp; "]",
"[Base_Tarjetas].[TIPO]","[Base_Tarjetas].[TIPO].&amp;[" &amp; $C$1 &amp; "]")/1000,
0)</f>
        <v>0</v>
      </c>
      <c r="H92" s="8">
        <f>IFERROR(
GETPIVOTDATA("[Base_Tarjetas].[Importe]",TDinamica_R!$A$3,
"[Base_Tarjetas].[PERIODO]","[Base_Tarjetas].[PERIODO].&amp;[" &amp; TEXT(H$6,"yyyymm") &amp; "]",
"[Base_Tarjetas].[Metrica]","[Base_Tarjetas].[Metrica].&amp;[" &amp; $A92 &amp; "]",
"[Base_Tarjetas].[SEGMENTO_DESCRIP]","[Base_Tarjetas].[SEGMENTO_DESCRIP].&amp;[" &amp; $C$6 &amp; "]",
"[Base_Tarjetas].[SITUACION]","[Base_Tarjetas].[SITUACION].&amp;[" &amp; $C92 &amp; "]",
"[Base_Tarjetas].[TIPO]","[Base_Tarjetas].[TIPO].&amp;[" &amp; $C$1 &amp; "]")/1000,
0)</f>
        <v>0</v>
      </c>
      <c r="I92" s="8">
        <f>IFERROR(
GETPIVOTDATA("[Base_Tarjetas].[Importe]",TDinamica_R!$A$3,
"[Base_Tarjetas].[PERIODO]","[Base_Tarjetas].[PERIODO].&amp;[" &amp; TEXT(I$6,"yyyymm") &amp; "]",
"[Base_Tarjetas].[Metrica]","[Base_Tarjetas].[Metrica].&amp;[" &amp; $A92 &amp; "]",
"[Base_Tarjetas].[SEGMENTO_DESCRIP]","[Base_Tarjetas].[SEGMENTO_DESCRIP].&amp;[" &amp; $C$6 &amp; "]",
"[Base_Tarjetas].[SITUACION]","[Base_Tarjetas].[SITUACION].&amp;[" &amp; $C92 &amp; "]",
"[Base_Tarjetas].[TIPO]","[Base_Tarjetas].[TIPO].&amp;[" &amp; $C$1 &amp; "]")/1000,
0)</f>
        <v>0</v>
      </c>
      <c r="J92" s="8">
        <f>IFERROR(
GETPIVOTDATA("[Base_Tarjetas].[Importe]",TDinamica_R!$A$3,
"[Base_Tarjetas].[PERIODO]","[Base_Tarjetas].[PERIODO].&amp;[" &amp; TEXT(J$6,"yyyymm") &amp; "]",
"[Base_Tarjetas].[Metrica]","[Base_Tarjetas].[Metrica].&amp;[" &amp; $A92 &amp; "]",
"[Base_Tarjetas].[SEGMENTO_DESCRIP]","[Base_Tarjetas].[SEGMENTO_DESCRIP].&amp;[" &amp; $C$6 &amp; "]",
"[Base_Tarjetas].[SITUACION]","[Base_Tarjetas].[SITUACION].&amp;[" &amp; $C92 &amp; "]",
"[Base_Tarjetas].[TIPO]","[Base_Tarjetas].[TIPO].&amp;[" &amp; $C$1 &amp; "]")/1000,
0)</f>
        <v>0</v>
      </c>
      <c r="K92" s="8">
        <f>IFERROR(
GETPIVOTDATA("[Base_Tarjetas].[Importe]",TDinamica_R!$A$3,
"[Base_Tarjetas].[PERIODO]","[Base_Tarjetas].[PERIODO].&amp;[" &amp; TEXT(K$6,"yyyymm") &amp; "]",
"[Base_Tarjetas].[Metrica]","[Base_Tarjetas].[Metrica].&amp;[" &amp; $A92 &amp; "]",
"[Base_Tarjetas].[SEGMENTO_DESCRIP]","[Base_Tarjetas].[SEGMENTO_DESCRIP].&amp;[" &amp; $C$6 &amp; "]",
"[Base_Tarjetas].[SITUACION]","[Base_Tarjetas].[SITUACION].&amp;[" &amp; $C92 &amp; "]",
"[Base_Tarjetas].[TIPO]","[Base_Tarjetas].[TIPO].&amp;[" &amp; $C$1 &amp; "]")/1000,
0)</f>
        <v>0</v>
      </c>
      <c r="L92" s="8">
        <f>IFERROR(
GETPIVOTDATA("[Base_Tarjetas].[Importe]",TDinamica_R!$A$3,
"[Base_Tarjetas].[PERIODO]","[Base_Tarjetas].[PERIODO].&amp;[" &amp; TEXT(L$6,"yyyymm") &amp; "]",
"[Base_Tarjetas].[Metrica]","[Base_Tarjetas].[Metrica].&amp;[" &amp; $A92 &amp; "]",
"[Base_Tarjetas].[SEGMENTO_DESCRIP]","[Base_Tarjetas].[SEGMENTO_DESCRIP].&amp;[" &amp; $C$6 &amp; "]",
"[Base_Tarjetas].[SITUACION]","[Base_Tarjetas].[SITUACION].&amp;[" &amp; $C92 &amp; "]",
"[Base_Tarjetas].[TIPO]","[Base_Tarjetas].[TIPO].&amp;[" &amp; $C$1 &amp; "]")/1000,
0)</f>
        <v>0</v>
      </c>
      <c r="M92" s="8">
        <f>IFERROR(
GETPIVOTDATA("[Base_Tarjetas].[Importe]",TDinamica_R!$A$3,
"[Base_Tarjetas].[PERIODO]","[Base_Tarjetas].[PERIODO].&amp;[" &amp; TEXT(M$6,"yyyymm") &amp; "]",
"[Base_Tarjetas].[Metrica]","[Base_Tarjetas].[Metrica].&amp;[" &amp; $A92 &amp; "]",
"[Base_Tarjetas].[SEGMENTO_DESCRIP]","[Base_Tarjetas].[SEGMENTO_DESCRIP].&amp;[" &amp; $C$6 &amp; "]",
"[Base_Tarjetas].[SITUACION]","[Base_Tarjetas].[SITUACION].&amp;[" &amp; $C92 &amp; "]",
"[Base_Tarjetas].[TIPO]","[Base_Tarjetas].[TIPO].&amp;[" &amp; $C$1 &amp; "]")/1000,
0)</f>
        <v>0</v>
      </c>
      <c r="N92" s="8">
        <f>IFERROR(
GETPIVOTDATA("[Base_Tarjetas].[Importe]",TDinamica_R!$A$3,
"[Base_Tarjetas].[PERIODO]","[Base_Tarjetas].[PERIODO].&amp;[" &amp; TEXT(N$6,"yyyymm") &amp; "]",
"[Base_Tarjetas].[Metrica]","[Base_Tarjetas].[Metrica].&amp;[" &amp; $A92 &amp; "]",
"[Base_Tarjetas].[SEGMENTO_DESCRIP]","[Base_Tarjetas].[SEGMENTO_DESCRIP].&amp;[" &amp; $C$6 &amp; "]",
"[Base_Tarjetas].[SITUACION]","[Base_Tarjetas].[SITUACION].&amp;[" &amp; $C92 &amp; "]",
"[Base_Tarjetas].[TIPO]","[Base_Tarjetas].[TIPO].&amp;[" &amp; $C$1 &amp; "]")/1000,
0)</f>
        <v>0</v>
      </c>
      <c r="O92" s="8">
        <f>IFERROR(
GETPIVOTDATA("[Base_Tarjetas].[Importe]",TDinamica_R!$A$3,
"[Base_Tarjetas].[PERIODO]","[Base_Tarjetas].[PERIODO].&amp;[" &amp; TEXT(O$6,"yyyymm") &amp; "]",
"[Base_Tarjetas].[Metrica]","[Base_Tarjetas].[Metrica].&amp;[" &amp; $A92 &amp; "]",
"[Base_Tarjetas].[SEGMENTO_DESCRIP]","[Base_Tarjetas].[SEGMENTO_DESCRIP].&amp;[" &amp; $C$6 &amp; "]",
"[Base_Tarjetas].[SITUACION]","[Base_Tarjetas].[SITUACION].&amp;[" &amp; $C92 &amp; "]",
"[Base_Tarjetas].[TIPO]","[Base_Tarjetas].[TIPO].&amp;[" &amp; $C$1 &amp; "]")/1000,
0)</f>
        <v>0</v>
      </c>
      <c r="P92" s="8">
        <f>IFERROR(
GETPIVOTDATA("[Base_Tarjetas].[Importe]",TDinamica_R!$A$3,
"[Base_Tarjetas].[PERIODO]","[Base_Tarjetas].[PERIODO].&amp;[" &amp; TEXT(P$6,"yyyymm") &amp; "]",
"[Base_Tarjetas].[Metrica]","[Base_Tarjetas].[Metrica].&amp;[" &amp; $A92 &amp; "]",
"[Base_Tarjetas].[SEGMENTO_DESCRIP]","[Base_Tarjetas].[SEGMENTO_DESCRIP].&amp;[" &amp; $C$6 &amp; "]",
"[Base_Tarjetas].[SITUACION]","[Base_Tarjetas].[SITUACION].&amp;[" &amp; $C92 &amp; "]",
"[Base_Tarjetas].[TIPO]","[Base_Tarjetas].[TIPO].&amp;[" &amp; $C$1 &amp; "]")/1000,
0)</f>
        <v>0</v>
      </c>
      <c r="Q92" s="8">
        <f>IFERROR(
GETPIVOTDATA("[Base_Tarjetas].[Importe]",TDinamica_R!$A$3,
"[Base_Tarjetas].[PERIODO]","[Base_Tarjetas].[PERIODO].&amp;[" &amp; TEXT(Q$6,"yyyymm") &amp; "]",
"[Base_Tarjetas].[Metrica]","[Base_Tarjetas].[Metrica].&amp;[" &amp; $A92 &amp; "]",
"[Base_Tarjetas].[SEGMENTO_DESCRIP]","[Base_Tarjetas].[SEGMENTO_DESCRIP].&amp;[" &amp; $C$6 &amp; "]",
"[Base_Tarjetas].[SITUACION]","[Base_Tarjetas].[SITUACION].&amp;[" &amp; $C92 &amp; "]",
"[Base_Tarjetas].[TIPO]","[Base_Tarjetas].[TIPO].&amp;[" &amp; $C$1 &amp; "]")/1000,
0)</f>
        <v>0</v>
      </c>
      <c r="R92" s="8">
        <f>IFERROR(
GETPIVOTDATA("[Base_Tarjetas].[Importe]",TDinamica_R!$A$3,
"[Base_Tarjetas].[PERIODO]","[Base_Tarjetas].[PERIODO].&amp;[" &amp; TEXT(R$6,"yyyymm") &amp; "]",
"[Base_Tarjetas].[Metrica]","[Base_Tarjetas].[Metrica].&amp;[" &amp; $A92 &amp; "]",
"[Base_Tarjetas].[SEGMENTO_DESCRIP]","[Base_Tarjetas].[SEGMENTO_DESCRIP].&amp;[" &amp; $C$6 &amp; "]",
"[Base_Tarjetas].[SITUACION]","[Base_Tarjetas].[SITUACION].&amp;[" &amp; $C92 &amp; "]",
"[Base_Tarjetas].[TIPO]","[Base_Tarjetas].[TIPO].&amp;[" &amp; $C$1 &amp; "]")/1000,
0)</f>
        <v>0</v>
      </c>
      <c r="S92" s="8">
        <f>IFERROR(
GETPIVOTDATA("[Base_Tarjetas].[Importe]",TDinamica_R!$A$3,
"[Base_Tarjetas].[PERIODO]","[Base_Tarjetas].[PERIODO].&amp;[" &amp; TEXT(S$6,"yyyymm") &amp; "]",
"[Base_Tarjetas].[Metrica]","[Base_Tarjetas].[Metrica].&amp;[" &amp; $A92 &amp; "]",
"[Base_Tarjetas].[SEGMENTO_DESCRIP]","[Base_Tarjetas].[SEGMENTO_DESCRIP].&amp;[" &amp; $C$6 &amp; "]",
"[Base_Tarjetas].[SITUACION]","[Base_Tarjetas].[SITUACION].&amp;[" &amp; $C92 &amp; "]",
"[Base_Tarjetas].[TIPO]","[Base_Tarjetas].[TIPO].&amp;[" &amp; $C$1 &amp; "]")/1000,
0)</f>
        <v>0</v>
      </c>
      <c r="T92" s="8">
        <f>IFERROR(
GETPIVOTDATA("[Base_Tarjetas].[Importe]",TDinamica_R!$A$3,
"[Base_Tarjetas].[PERIODO]","[Base_Tarjetas].[PERIODO].&amp;[" &amp; TEXT(T$6,"yyyymm") &amp; "]",
"[Base_Tarjetas].[Metrica]","[Base_Tarjetas].[Metrica].&amp;[" &amp; $A92 &amp; "]",
"[Base_Tarjetas].[SEGMENTO_DESCRIP]","[Base_Tarjetas].[SEGMENTO_DESCRIP].&amp;[" &amp; $C$6 &amp; "]",
"[Base_Tarjetas].[SITUACION]","[Base_Tarjetas].[SITUACION].&amp;[" &amp; $C92 &amp; "]",
"[Base_Tarjetas].[TIPO]","[Base_Tarjetas].[TIPO].&amp;[" &amp; $C$1 &amp; "]")/1000,
0)</f>
        <v>0</v>
      </c>
      <c r="U92" s="8">
        <f>IFERROR(
GETPIVOTDATA("[Base_Tarjetas].[Importe]",TDinamica_R!$A$3,
"[Base_Tarjetas].[PERIODO]","[Base_Tarjetas].[PERIODO].&amp;[" &amp; TEXT(U$6,"yyyymm") &amp; "]",
"[Base_Tarjetas].[Metrica]","[Base_Tarjetas].[Metrica].&amp;[" &amp; $A92 &amp; "]",
"[Base_Tarjetas].[SEGMENTO_DESCRIP]","[Base_Tarjetas].[SEGMENTO_DESCRIP].&amp;[" &amp; $C$6 &amp; "]",
"[Base_Tarjetas].[SITUACION]","[Base_Tarjetas].[SITUACION].&amp;[" &amp; $C92 &amp; "]",
"[Base_Tarjetas].[TIPO]","[Base_Tarjetas].[TIPO].&amp;[" &amp; $C$1 &amp; "]")/1000,
0)</f>
        <v>0</v>
      </c>
      <c r="V92" s="8">
        <f>IFERROR(
GETPIVOTDATA("[Base_Tarjetas].[Importe]",TDinamica_R!$A$3,
"[Base_Tarjetas].[PERIODO]","[Base_Tarjetas].[PERIODO].&amp;[" &amp; TEXT(V$6,"yyyymm") &amp; "]",
"[Base_Tarjetas].[Metrica]","[Base_Tarjetas].[Metrica].&amp;[" &amp; $A92 &amp; "]",
"[Base_Tarjetas].[SEGMENTO_DESCRIP]","[Base_Tarjetas].[SEGMENTO_DESCRIP].&amp;[" &amp; $C$6 &amp; "]",
"[Base_Tarjetas].[SITUACION]","[Base_Tarjetas].[SITUACION].&amp;[" &amp; $C92 &amp; "]",
"[Base_Tarjetas].[TIPO]","[Base_Tarjetas].[TIPO].&amp;[" &amp; $C$1 &amp; "]")/1000,
0)</f>
        <v>0</v>
      </c>
      <c r="W92" s="8">
        <f>IFERROR(
GETPIVOTDATA("[Base_Tarjetas].[Importe]",TDinamica_R!$A$3,
"[Base_Tarjetas].[PERIODO]","[Base_Tarjetas].[PERIODO].&amp;[" &amp; TEXT(W$6,"yyyymm") &amp; "]",
"[Base_Tarjetas].[Metrica]","[Base_Tarjetas].[Metrica].&amp;[" &amp; $A92 &amp; "]",
"[Base_Tarjetas].[SEGMENTO_DESCRIP]","[Base_Tarjetas].[SEGMENTO_DESCRIP].&amp;[" &amp; $C$6 &amp; "]",
"[Base_Tarjetas].[SITUACION]","[Base_Tarjetas].[SITUACION].&amp;[" &amp; $C92 &amp; "]",
"[Base_Tarjetas].[TIPO]","[Base_Tarjetas].[TIPO].&amp;[" &amp; $C$1 &amp; "]")/1000,
0)</f>
        <v>0</v>
      </c>
      <c r="X92" s="8">
        <f>IFERROR(
GETPIVOTDATA("[Base_Tarjetas].[Importe]",TDinamica_R!$A$3,
"[Base_Tarjetas].[PERIODO]","[Base_Tarjetas].[PERIODO].&amp;[" &amp; TEXT(X$6,"yyyymm") &amp; "]",
"[Base_Tarjetas].[Metrica]","[Base_Tarjetas].[Metrica].&amp;[" &amp; $A92 &amp; "]",
"[Base_Tarjetas].[SEGMENTO_DESCRIP]","[Base_Tarjetas].[SEGMENTO_DESCRIP].&amp;[" &amp; $C$6 &amp; "]",
"[Base_Tarjetas].[SITUACION]","[Base_Tarjetas].[SITUACION].&amp;[" &amp; $C92 &amp; "]",
"[Base_Tarjetas].[TIPO]","[Base_Tarjetas].[TIPO].&amp;[" &amp; $C$1 &amp; "]")/1000,
0)</f>
        <v>0</v>
      </c>
      <c r="Y92" s="8">
        <f>IFERROR(
GETPIVOTDATA("[Base_Tarjetas].[Importe]",TDinamica_R!$A$3,
"[Base_Tarjetas].[PERIODO]","[Base_Tarjetas].[PERIODO].&amp;[" &amp; TEXT(Y$6,"yyyymm") &amp; "]",
"[Base_Tarjetas].[Metrica]","[Base_Tarjetas].[Metrica].&amp;[" &amp; $A92 &amp; "]",
"[Base_Tarjetas].[SEGMENTO_DESCRIP]","[Base_Tarjetas].[SEGMENTO_DESCRIP].&amp;[" &amp; $C$6 &amp; "]",
"[Base_Tarjetas].[SITUACION]","[Base_Tarjetas].[SITUACION].&amp;[" &amp; $C92 &amp; "]",
"[Base_Tarjetas].[TIPO]","[Base_Tarjetas].[TIPO].&amp;[" &amp; $C$1 &amp; "]")/1000,
0)</f>
        <v>0</v>
      </c>
      <c r="Z92" s="8">
        <f>IFERROR(
GETPIVOTDATA("[Base_Tarjetas].[Importe]",TDinamica_R!$A$3,
"[Base_Tarjetas].[PERIODO]","[Base_Tarjetas].[PERIODO].&amp;[" &amp; TEXT(Z$6,"yyyymm") &amp; "]",
"[Base_Tarjetas].[Metrica]","[Base_Tarjetas].[Metrica].&amp;[" &amp; $A92 &amp; "]",
"[Base_Tarjetas].[SEGMENTO_DESCRIP]","[Base_Tarjetas].[SEGMENTO_DESCRIP].&amp;[" &amp; $C$6 &amp; "]",
"[Base_Tarjetas].[SITUACION]","[Base_Tarjetas].[SITUACION].&amp;[" &amp; $C92 &amp; "]",
"[Base_Tarjetas].[TIPO]","[Base_Tarjetas].[TIPO].&amp;[" &amp; $C$1 &amp; "]")/1000,
0)</f>
        <v>0</v>
      </c>
      <c r="AA92" s="8">
        <f>IFERROR(
GETPIVOTDATA("[Base_Tarjetas].[Importe]",TDinamica_R!$A$3,
"[Base_Tarjetas].[PERIODO]","[Base_Tarjetas].[PERIODO].&amp;[" &amp; TEXT(AA$6,"yyyymm") &amp; "]",
"[Base_Tarjetas].[Metrica]","[Base_Tarjetas].[Metrica].&amp;[" &amp; $A92 &amp; "]",
"[Base_Tarjetas].[SEGMENTO_DESCRIP]","[Base_Tarjetas].[SEGMENTO_DESCRIP].&amp;[" &amp; $C$6 &amp; "]",
"[Base_Tarjetas].[SITUACION]","[Base_Tarjetas].[SITUACION].&amp;[" &amp; $C92 &amp; "]",
"[Base_Tarjetas].[TIPO]","[Base_Tarjetas].[TIPO].&amp;[" &amp; $C$1 &amp; "]")/1000,
0)</f>
        <v>0</v>
      </c>
      <c r="AB92" s="8">
        <f>IFERROR(
GETPIVOTDATA("[Base_Tarjetas].[Importe]",TDinamica_R!$A$3,
"[Base_Tarjetas].[PERIODO]","[Base_Tarjetas].[PERIODO].&amp;[" &amp; TEXT(AB$6,"yyyymm") &amp; "]",
"[Base_Tarjetas].[Metrica]","[Base_Tarjetas].[Metrica].&amp;[" &amp; $A92 &amp; "]",
"[Base_Tarjetas].[SEGMENTO_DESCRIP]","[Base_Tarjetas].[SEGMENTO_DESCRIP].&amp;[" &amp; $C$6 &amp; "]",
"[Base_Tarjetas].[SITUACION]","[Base_Tarjetas].[SITUACION].&amp;[" &amp; $C92 &amp; "]",
"[Base_Tarjetas].[TIPO]","[Base_Tarjetas].[TIPO].&amp;[" &amp; $C$1 &amp; "]")/1000,
0)</f>
        <v>0</v>
      </c>
      <c r="AC92" s="8">
        <f>IFERROR(
GETPIVOTDATA("[Base_Tarjetas].[Importe]",TDinamica_R!$A$3,
"[Base_Tarjetas].[PERIODO]","[Base_Tarjetas].[PERIODO].&amp;[" &amp; TEXT(AC$6,"yyyymm") &amp; "]",
"[Base_Tarjetas].[Metrica]","[Base_Tarjetas].[Metrica].&amp;[" &amp; $A92 &amp; "]",
"[Base_Tarjetas].[SEGMENTO_DESCRIP]","[Base_Tarjetas].[SEGMENTO_DESCRIP].&amp;[" &amp; $C$6 &amp; "]",
"[Base_Tarjetas].[SITUACION]","[Base_Tarjetas].[SITUACION].&amp;[" &amp; $C92 &amp; "]",
"[Base_Tarjetas].[TIPO]","[Base_Tarjetas].[TIPO].&amp;[" &amp; $C$1 &amp; "]")/1000,
0)</f>
        <v>0</v>
      </c>
      <c r="AD92" s="8">
        <f>IFERROR(
GETPIVOTDATA("[Base_Tarjetas].[Importe]",TDinamica_R!$A$3,
"[Base_Tarjetas].[PERIODO]","[Base_Tarjetas].[PERIODO].&amp;[" &amp; TEXT(AD$6,"yyyymm") &amp; "]",
"[Base_Tarjetas].[Metrica]","[Base_Tarjetas].[Metrica].&amp;[" &amp; $A92 &amp; "]",
"[Base_Tarjetas].[SEGMENTO_DESCRIP]","[Base_Tarjetas].[SEGMENTO_DESCRIP].&amp;[" &amp; $C$6 &amp; "]",
"[Base_Tarjetas].[SITUACION]","[Base_Tarjetas].[SITUACION].&amp;[" &amp; $C92 &amp; "]",
"[Base_Tarjetas].[TIPO]","[Base_Tarjetas].[TIPO].&amp;[" &amp; $C$1 &amp; "]")/1000,
0)</f>
        <v>0</v>
      </c>
      <c r="AE92" s="8">
        <f>IFERROR(
GETPIVOTDATA("[Base_Tarjetas].[Importe]",TDinamica_R!$A$3,
"[Base_Tarjetas].[PERIODO]","[Base_Tarjetas].[PERIODO].&amp;[" &amp; TEXT(AE$6,"yyyymm") &amp; "]",
"[Base_Tarjetas].[Metrica]","[Base_Tarjetas].[Metrica].&amp;[" &amp; $A92 &amp; "]",
"[Base_Tarjetas].[SEGMENTO_DESCRIP]","[Base_Tarjetas].[SEGMENTO_DESCRIP].&amp;[" &amp; $C$6 &amp; "]",
"[Base_Tarjetas].[SITUACION]","[Base_Tarjetas].[SITUACION].&amp;[" &amp; $C92 &amp; "]",
"[Base_Tarjetas].[TIPO]","[Base_Tarjetas].[TIPO].&amp;[" &amp; $C$1 &amp; "]")/1000,
0)</f>
        <v>0</v>
      </c>
      <c r="AF92" s="8">
        <f>IFERROR(
GETPIVOTDATA("[Base_Tarjetas].[Importe]",TDinamica_R!$A$3,
"[Base_Tarjetas].[PERIODO]","[Base_Tarjetas].[PERIODO].&amp;[" &amp; TEXT(AF$6,"yyyymm") &amp; "]",
"[Base_Tarjetas].[Metrica]","[Base_Tarjetas].[Metrica].&amp;[" &amp; $A92 &amp; "]",
"[Base_Tarjetas].[SEGMENTO_DESCRIP]","[Base_Tarjetas].[SEGMENTO_DESCRIP].&amp;[" &amp; $C$6 &amp; "]",
"[Base_Tarjetas].[SITUACION]","[Base_Tarjetas].[SITUACION].&amp;[" &amp; $C92 &amp; "]",
"[Base_Tarjetas].[TIPO]","[Base_Tarjetas].[TIPO].&amp;[" &amp; $C$1 &amp; "]")/1000,
0)</f>
        <v>0</v>
      </c>
      <c r="AG92" s="8">
        <f>IFERROR(
GETPIVOTDATA("[Base_Tarjetas].[Importe]",TDinamica_R!$A$3,
"[Base_Tarjetas].[PERIODO]","[Base_Tarjetas].[PERIODO].&amp;[" &amp; TEXT(AG$6,"yyyymm") &amp; "]",
"[Base_Tarjetas].[Metrica]","[Base_Tarjetas].[Metrica].&amp;[" &amp; $A92 &amp; "]",
"[Base_Tarjetas].[SEGMENTO_DESCRIP]","[Base_Tarjetas].[SEGMENTO_DESCRIP].&amp;[" &amp; $C$6 &amp; "]",
"[Base_Tarjetas].[SITUACION]","[Base_Tarjetas].[SITUACION].&amp;[" &amp; $C92 &amp; "]",
"[Base_Tarjetas].[TIPO]","[Base_Tarjetas].[TIPO].&amp;[" &amp; $C$1 &amp; "]")/1000,
0)</f>
        <v>0</v>
      </c>
      <c r="AH92" s="8">
        <f>IFERROR(
GETPIVOTDATA("[Base_Tarjetas].[Importe]",TDinamica_R!$A$3,
"[Base_Tarjetas].[PERIODO]","[Base_Tarjetas].[PERIODO].&amp;[" &amp; TEXT(AH$6,"yyyymm") &amp; "]",
"[Base_Tarjetas].[Metrica]","[Base_Tarjetas].[Metrica].&amp;[" &amp; $A92 &amp; "]",
"[Base_Tarjetas].[SEGMENTO_DESCRIP]","[Base_Tarjetas].[SEGMENTO_DESCRIP].&amp;[" &amp; $C$6 &amp; "]",
"[Base_Tarjetas].[SITUACION]","[Base_Tarjetas].[SITUACION].&amp;[" &amp; $C92 &amp; "]",
"[Base_Tarjetas].[TIPO]","[Base_Tarjetas].[TIPO].&amp;[" &amp; $C$1 &amp; "]")/1000,
0)</f>
        <v>0</v>
      </c>
      <c r="AI92" s="8">
        <f>IFERROR(
GETPIVOTDATA("[Base_Tarjetas].[Importe]",TDinamica_R!$A$3,
"[Base_Tarjetas].[PERIODO]","[Base_Tarjetas].[PERIODO].&amp;[" &amp; TEXT(AI$6,"yyyymm") &amp; "]",
"[Base_Tarjetas].[Metrica]","[Base_Tarjetas].[Metrica].&amp;[" &amp; $A92 &amp; "]",
"[Base_Tarjetas].[SEGMENTO_DESCRIP]","[Base_Tarjetas].[SEGMENTO_DESCRIP].&amp;[" &amp; $C$6 &amp; "]",
"[Base_Tarjetas].[SITUACION]","[Base_Tarjetas].[SITUACION].&amp;[" &amp; $C92 &amp; "]",
"[Base_Tarjetas].[TIPO]","[Base_Tarjetas].[TIPO].&amp;[" &amp; $C$1 &amp; "]")/1000,
0)</f>
        <v>0</v>
      </c>
      <c r="AJ92" s="8">
        <f>IFERROR(
GETPIVOTDATA("[Base_Tarjetas].[Importe]",TDinamica_R!$A$3,
"[Base_Tarjetas].[PERIODO]","[Base_Tarjetas].[PERIODO].&amp;[" &amp; TEXT(AJ$6,"yyyymm") &amp; "]",
"[Base_Tarjetas].[Metrica]","[Base_Tarjetas].[Metrica].&amp;[" &amp; $A92 &amp; "]",
"[Base_Tarjetas].[SEGMENTO_DESCRIP]","[Base_Tarjetas].[SEGMENTO_DESCRIP].&amp;[" &amp; $C$6 &amp; "]",
"[Base_Tarjetas].[SITUACION]","[Base_Tarjetas].[SITUACION].&amp;[" &amp; $C92 &amp; "]",
"[Base_Tarjetas].[TIPO]","[Base_Tarjetas].[TIPO].&amp;[" &amp; $C$1 &amp; "]")/1000,
0)</f>
        <v>0</v>
      </c>
      <c r="AK92" s="8">
        <f>IFERROR(
GETPIVOTDATA("[Base_Tarjetas].[Importe]",TDinamica_R!$A$3,
"[Base_Tarjetas].[PERIODO]","[Base_Tarjetas].[PERIODO].&amp;[" &amp; TEXT(AK$6,"yyyymm") &amp; "]",
"[Base_Tarjetas].[Metrica]","[Base_Tarjetas].[Metrica].&amp;[" &amp; $A92 &amp; "]",
"[Base_Tarjetas].[SEGMENTO_DESCRIP]","[Base_Tarjetas].[SEGMENTO_DESCRIP].&amp;[" &amp; $C$6 &amp; "]",
"[Base_Tarjetas].[SITUACION]","[Base_Tarjetas].[SITUACION].&amp;[" &amp; $C92 &amp; "]",
"[Base_Tarjetas].[TIPO]","[Base_Tarjetas].[TIPO].&amp;[" &amp; $C$1 &amp; "]")/1000,
0)</f>
        <v>0</v>
      </c>
      <c r="AL92" s="8">
        <f>IFERROR(
GETPIVOTDATA("[Base_Tarjetas].[Importe]",TDinamica_R!$A$3,
"[Base_Tarjetas].[PERIODO]","[Base_Tarjetas].[PERIODO].&amp;[" &amp; TEXT(AL$6,"yyyymm") &amp; "]",
"[Base_Tarjetas].[Metrica]","[Base_Tarjetas].[Metrica].&amp;[" &amp; $A92 &amp; "]",
"[Base_Tarjetas].[SEGMENTO_DESCRIP]","[Base_Tarjetas].[SEGMENTO_DESCRIP].&amp;[" &amp; $C$6 &amp; "]",
"[Base_Tarjetas].[SITUACION]","[Base_Tarjetas].[SITUACION].&amp;[" &amp; $C92 &amp; "]",
"[Base_Tarjetas].[TIPO]","[Base_Tarjetas].[TIPO].&amp;[" &amp; $C$1 &amp; "]")/1000,
0)</f>
        <v>0</v>
      </c>
      <c r="AM92" s="8">
        <f>IFERROR(
GETPIVOTDATA("[Base_Tarjetas].[Importe]",TDinamica_R!$A$3,
"[Base_Tarjetas].[PERIODO]","[Base_Tarjetas].[PERIODO].&amp;[" &amp; TEXT(AM$6,"yyyymm") &amp; "]",
"[Base_Tarjetas].[Metrica]","[Base_Tarjetas].[Metrica].&amp;[" &amp; $A92 &amp; "]",
"[Base_Tarjetas].[SEGMENTO_DESCRIP]","[Base_Tarjetas].[SEGMENTO_DESCRIP].&amp;[" &amp; $C$6 &amp; "]",
"[Base_Tarjetas].[SITUACION]","[Base_Tarjetas].[SITUACION].&amp;[" &amp; $C92 &amp; "]",
"[Base_Tarjetas].[TIPO]","[Base_Tarjetas].[TIPO].&amp;[" &amp; $C$1 &amp; "]")/1000,
0)</f>
        <v>0</v>
      </c>
      <c r="AN92" s="8">
        <f>IFERROR(
GETPIVOTDATA("[Base_Tarjetas].[Importe]",TDinamica_R!$A$3,
"[Base_Tarjetas].[PERIODO]","[Base_Tarjetas].[PERIODO].&amp;[" &amp; TEXT(AN$6,"yyyymm") &amp; "]",
"[Base_Tarjetas].[Metrica]","[Base_Tarjetas].[Metrica].&amp;[" &amp; $A92 &amp; "]",
"[Base_Tarjetas].[SEGMENTO_DESCRIP]","[Base_Tarjetas].[SEGMENTO_DESCRIP].&amp;[" &amp; $C$6 &amp; "]",
"[Base_Tarjetas].[SITUACION]","[Base_Tarjetas].[SITUACION].&amp;[" &amp; $C92 &amp; "]",
"[Base_Tarjetas].[TIPO]","[Base_Tarjetas].[TIPO].&amp;[" &amp; $C$1 &amp; "]")/1000,
0)</f>
        <v>0</v>
      </c>
      <c r="AO92" s="8">
        <f>IFERROR(
GETPIVOTDATA("[Base_Tarjetas].[Importe]",TDinamica_R!$A$3,
"[Base_Tarjetas].[PERIODO]","[Base_Tarjetas].[PERIODO].&amp;[" &amp; TEXT(AO$6,"yyyymm") &amp; "]",
"[Base_Tarjetas].[Metrica]","[Base_Tarjetas].[Metrica].&amp;[" &amp; $A92 &amp; "]",
"[Base_Tarjetas].[SEGMENTO_DESCRIP]","[Base_Tarjetas].[SEGMENTO_DESCRIP].&amp;[" &amp; $C$6 &amp; "]",
"[Base_Tarjetas].[SITUACION]","[Base_Tarjetas].[SITUACION].&amp;[" &amp; $C92 &amp; "]",
"[Base_Tarjetas].[TIPO]","[Base_Tarjetas].[TIPO].&amp;[" &amp; $C$1 &amp; "]")/1000,
0)</f>
        <v>0</v>
      </c>
      <c r="AP92" s="8">
        <f>IFERROR(
GETPIVOTDATA("[Base_Tarjetas].[Importe]",TDinamica_R!$A$3,
"[Base_Tarjetas].[PERIODO]","[Base_Tarjetas].[PERIODO].&amp;[" &amp; TEXT(AP$6,"yyyymm") &amp; "]",
"[Base_Tarjetas].[Metrica]","[Base_Tarjetas].[Metrica].&amp;[" &amp; $A92 &amp; "]",
"[Base_Tarjetas].[SEGMENTO_DESCRIP]","[Base_Tarjetas].[SEGMENTO_DESCRIP].&amp;[" &amp; $C$6 &amp; "]",
"[Base_Tarjetas].[SITUACION]","[Base_Tarjetas].[SITUACION].&amp;[" &amp; $C92 &amp; "]",
"[Base_Tarjetas].[TIPO]","[Base_Tarjetas].[TIPO].&amp;[" &amp; $C$1 &amp; "]")/1000,
0)</f>
        <v>0</v>
      </c>
      <c r="AQ92" s="8">
        <f>IFERROR(
GETPIVOTDATA("[Base_Tarjetas].[Importe]",TDinamica_R!$A$3,
"[Base_Tarjetas].[PERIODO]","[Base_Tarjetas].[PERIODO].&amp;[" &amp; TEXT(AQ$6,"yyyymm") &amp; "]",
"[Base_Tarjetas].[Metrica]","[Base_Tarjetas].[Metrica].&amp;[" &amp; $A92 &amp; "]",
"[Base_Tarjetas].[SEGMENTO_DESCRIP]","[Base_Tarjetas].[SEGMENTO_DESCRIP].&amp;[" &amp; $C$6 &amp; "]",
"[Base_Tarjetas].[SITUACION]","[Base_Tarjetas].[SITUACION].&amp;[" &amp; $C92 &amp; "]",
"[Base_Tarjetas].[TIPO]","[Base_Tarjetas].[TIPO].&amp;[" &amp; $C$1 &amp; "]")/1000,
0)</f>
        <v>0</v>
      </c>
      <c r="AR92" s="8">
        <f>IFERROR(
GETPIVOTDATA("[Base_Tarjetas].[Importe]",TDinamica_R!$A$3,
"[Base_Tarjetas].[PERIODO]","[Base_Tarjetas].[PERIODO].&amp;[" &amp; TEXT(AR$6,"yyyymm") &amp; "]",
"[Base_Tarjetas].[Metrica]","[Base_Tarjetas].[Metrica].&amp;[" &amp; $A92 &amp; "]",
"[Base_Tarjetas].[SEGMENTO_DESCRIP]","[Base_Tarjetas].[SEGMENTO_DESCRIP].&amp;[" &amp; $C$6 &amp; "]",
"[Base_Tarjetas].[SITUACION]","[Base_Tarjetas].[SITUACION].&amp;[" &amp; $C92 &amp; "]",
"[Base_Tarjetas].[TIPO]","[Base_Tarjetas].[TIPO].&amp;[" &amp; $C$1 &amp; "]")/1000,
0)</f>
        <v>0</v>
      </c>
      <c r="AS92" s="8">
        <f>IFERROR(
GETPIVOTDATA("[Base_Tarjetas].[Importe]",TDinamica_R!$A$3,
"[Base_Tarjetas].[PERIODO]","[Base_Tarjetas].[PERIODO].&amp;[" &amp; TEXT(AS$6,"yyyymm") &amp; "]",
"[Base_Tarjetas].[Metrica]","[Base_Tarjetas].[Metrica].&amp;[" &amp; $A92 &amp; "]",
"[Base_Tarjetas].[SEGMENTO_DESCRIP]","[Base_Tarjetas].[SEGMENTO_DESCRIP].&amp;[" &amp; $C$6 &amp; "]",
"[Base_Tarjetas].[SITUACION]","[Base_Tarjetas].[SITUACION].&amp;[" &amp; $C92 &amp; "]",
"[Base_Tarjetas].[TIPO]","[Base_Tarjetas].[TIPO].&amp;[" &amp; $C$1 &amp; "]")/1000,
0)</f>
        <v>0</v>
      </c>
      <c r="AT92" s="8">
        <f>IFERROR(
GETPIVOTDATA("[Base_Tarjetas].[Importe]",TDinamica_R!$A$3,
"[Base_Tarjetas].[PERIODO]","[Base_Tarjetas].[PERIODO].&amp;[" &amp; TEXT(AT$6,"yyyymm") &amp; "]",
"[Base_Tarjetas].[Metrica]","[Base_Tarjetas].[Metrica].&amp;[" &amp; $A92 &amp; "]",
"[Base_Tarjetas].[SEGMENTO_DESCRIP]","[Base_Tarjetas].[SEGMENTO_DESCRIP].&amp;[" &amp; $C$6 &amp; "]",
"[Base_Tarjetas].[SITUACION]","[Base_Tarjetas].[SITUACION].&amp;[" &amp; $C92 &amp; "]",
"[Base_Tarjetas].[TIPO]","[Base_Tarjetas].[TIPO].&amp;[" &amp; $C$1 &amp; "]")/1000,
0)</f>
        <v>0</v>
      </c>
      <c r="AU92" s="8">
        <f>IFERROR(
GETPIVOTDATA("[Base_Tarjetas].[Importe]",TDinamica_R!$A$3,
"[Base_Tarjetas].[PERIODO]","[Base_Tarjetas].[PERIODO].&amp;[" &amp; TEXT(AU$6,"yyyymm") &amp; "]",
"[Base_Tarjetas].[Metrica]","[Base_Tarjetas].[Metrica].&amp;[" &amp; $A92 &amp; "]",
"[Base_Tarjetas].[SEGMENTO_DESCRIP]","[Base_Tarjetas].[SEGMENTO_DESCRIP].&amp;[" &amp; $C$6 &amp; "]",
"[Base_Tarjetas].[SITUACION]","[Base_Tarjetas].[SITUACION].&amp;[" &amp; $C92 &amp; "]",
"[Base_Tarjetas].[TIPO]","[Base_Tarjetas].[TIPO].&amp;[" &amp; $C$1 &amp; "]")/1000,
0)</f>
        <v>0</v>
      </c>
      <c r="AV92" s="8">
        <f>IFERROR(
GETPIVOTDATA("[Base_Tarjetas].[Importe]",TDinamica_R!$A$3,
"[Base_Tarjetas].[PERIODO]","[Base_Tarjetas].[PERIODO].&amp;[" &amp; TEXT(AV$6,"yyyymm") &amp; "]",
"[Base_Tarjetas].[Metrica]","[Base_Tarjetas].[Metrica].&amp;[" &amp; $A92 &amp; "]",
"[Base_Tarjetas].[SEGMENTO_DESCRIP]","[Base_Tarjetas].[SEGMENTO_DESCRIP].&amp;[" &amp; $C$6 &amp; "]",
"[Base_Tarjetas].[SITUACION]","[Base_Tarjetas].[SITUACION].&amp;[" &amp; $C92 &amp; "]",
"[Base_Tarjetas].[TIPO]","[Base_Tarjetas].[TIPO].&amp;[" &amp; $C$1 &amp; "]")/1000,
0)</f>
        <v>0</v>
      </c>
      <c r="AW92" s="8">
        <f>IFERROR(
GETPIVOTDATA("[Base_Tarjetas].[Importe]",TDinamica_R!$A$3,
"[Base_Tarjetas].[PERIODO]","[Base_Tarjetas].[PERIODO].&amp;[" &amp; TEXT(AW$6,"yyyymm") &amp; "]",
"[Base_Tarjetas].[Metrica]","[Base_Tarjetas].[Metrica].&amp;[" &amp; $A92 &amp; "]",
"[Base_Tarjetas].[SEGMENTO_DESCRIP]","[Base_Tarjetas].[SEGMENTO_DESCRIP].&amp;[" &amp; $C$6 &amp; "]",
"[Base_Tarjetas].[SITUACION]","[Base_Tarjetas].[SITUACION].&amp;[" &amp; $C92 &amp; "]",
"[Base_Tarjetas].[TIPO]","[Base_Tarjetas].[TIPO].&amp;[" &amp; $C$1 &amp; "]")/1000,
0)</f>
        <v>0</v>
      </c>
      <c r="AX92" s="8">
        <f>IFERROR(
GETPIVOTDATA("[Base_Tarjetas].[Importe]",TDinamica_R!$A$3,
"[Base_Tarjetas].[PERIODO]","[Base_Tarjetas].[PERIODO].&amp;[" &amp; TEXT(AX$6,"yyyymm") &amp; "]",
"[Base_Tarjetas].[Metrica]","[Base_Tarjetas].[Metrica].&amp;[" &amp; $A92 &amp; "]",
"[Base_Tarjetas].[SEGMENTO_DESCRIP]","[Base_Tarjetas].[SEGMENTO_DESCRIP].&amp;[" &amp; $C$6 &amp; "]",
"[Base_Tarjetas].[SITUACION]","[Base_Tarjetas].[SITUACION].&amp;[" &amp; $C92 &amp; "]",
"[Base_Tarjetas].[TIPO]","[Base_Tarjetas].[TIPO].&amp;[" &amp; $C$1 &amp; "]")/1000,
0)</f>
        <v>0</v>
      </c>
      <c r="AY92" s="8">
        <f>IFERROR(
GETPIVOTDATA("[Base_Tarjetas].[Importe]",TDinamica_R!$A$3,
"[Base_Tarjetas].[PERIODO]","[Base_Tarjetas].[PERIODO].&amp;[" &amp; TEXT(AY$6,"yyyymm") &amp; "]",
"[Base_Tarjetas].[Metrica]","[Base_Tarjetas].[Metrica].&amp;[" &amp; $A92 &amp; "]",
"[Base_Tarjetas].[SEGMENTO_DESCRIP]","[Base_Tarjetas].[SEGMENTO_DESCRIP].&amp;[" &amp; $C$6 &amp; "]",
"[Base_Tarjetas].[SITUACION]","[Base_Tarjetas].[SITUACION].&amp;[" &amp; $C92 &amp; "]",
"[Base_Tarjetas].[TIPO]","[Base_Tarjetas].[TIPO].&amp;[" &amp; $C$1 &amp; "]")/1000,
0)</f>
        <v>0</v>
      </c>
      <c r="AZ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TEXT(AZ$6,"yyyymm") &amp; "]"),
0)</f>
        <v>0</v>
      </c>
      <c r="BA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TEXT(BA$6,"yyyymm") &amp; "]"),
0)</f>
        <v>0</v>
      </c>
      <c r="BB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TEXT(BB$6,"yyyymm") &amp; "]"),
0)</f>
        <v>0</v>
      </c>
      <c r="BC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TEXT(BC$6,"yyyymm") &amp; "]"),
0)</f>
        <v>0</v>
      </c>
      <c r="BD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TEXT(BD$6,"yyyymm") &amp; "]"),
0)</f>
        <v>0</v>
      </c>
      <c r="BE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TEXT(BE$6,"yyyymm") &amp; "]"),
0)</f>
        <v>0</v>
      </c>
      <c r="BF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TEXT(BF$6,"yyyymm") &amp; "]"),
0)</f>
        <v>0</v>
      </c>
      <c r="BG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TEXT(BG$6,"yyyymm") &amp; "]"),
0)</f>
        <v>0</v>
      </c>
      <c r="BH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TEXT(BH$6,"yyyymm") &amp; "]"),
0)</f>
        <v>0</v>
      </c>
      <c r="BI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TEXT(BI$6,"yyyymm") &amp; "]"),
0)</f>
        <v>0</v>
      </c>
      <c r="BJ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TEXT(BJ$6,"yyyymm") &amp; "]"),
0)</f>
        <v>0</v>
      </c>
      <c r="BK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TEXT(BK$6,"yyyymm") &amp; "]"),
0)</f>
        <v>0</v>
      </c>
      <c r="BO92" s="24">
        <f t="shared" si="56"/>
        <v>0</v>
      </c>
      <c r="BP92" s="24">
        <f t="shared" si="56"/>
        <v>0</v>
      </c>
      <c r="BQ92" s="24">
        <f t="shared" si="56"/>
        <v>0</v>
      </c>
      <c r="BR92" s="24">
        <f t="shared" si="56"/>
        <v>0</v>
      </c>
      <c r="BS92" s="24">
        <f t="shared" si="56"/>
        <v>0</v>
      </c>
      <c r="BT92" s="24">
        <f t="shared" si="56"/>
        <v>0</v>
      </c>
    </row>
    <row r="93" spans="1:72" collapsed="1" x14ac:dyDescent="0.25">
      <c r="C93" s="3" t="s">
        <v>44</v>
      </c>
      <c r="D93" s="10">
        <f>SUM(D91:D92)</f>
        <v>0</v>
      </c>
      <c r="E93" s="10">
        <f t="shared" ref="E93:BK93" si="57">SUM(E91:E92)</f>
        <v>0</v>
      </c>
      <c r="F93" s="10">
        <f t="shared" si="57"/>
        <v>0</v>
      </c>
      <c r="G93" s="10">
        <f t="shared" si="57"/>
        <v>0</v>
      </c>
      <c r="H93" s="10">
        <f t="shared" si="57"/>
        <v>0</v>
      </c>
      <c r="I93" s="10">
        <f t="shared" si="57"/>
        <v>0</v>
      </c>
      <c r="J93" s="10">
        <f t="shared" si="57"/>
        <v>0</v>
      </c>
      <c r="K93" s="10">
        <f t="shared" si="57"/>
        <v>0</v>
      </c>
      <c r="L93" s="10">
        <f t="shared" si="57"/>
        <v>0</v>
      </c>
      <c r="M93" s="10">
        <f t="shared" si="57"/>
        <v>0</v>
      </c>
      <c r="N93" s="10">
        <f t="shared" si="57"/>
        <v>0</v>
      </c>
      <c r="O93" s="10">
        <f t="shared" si="57"/>
        <v>0</v>
      </c>
      <c r="P93" s="10">
        <f t="shared" si="57"/>
        <v>0</v>
      </c>
      <c r="Q93" s="10">
        <f t="shared" si="57"/>
        <v>0</v>
      </c>
      <c r="R93" s="10">
        <f t="shared" si="57"/>
        <v>0</v>
      </c>
      <c r="S93" s="10">
        <f t="shared" si="57"/>
        <v>0</v>
      </c>
      <c r="T93" s="10">
        <f t="shared" si="57"/>
        <v>0</v>
      </c>
      <c r="U93" s="10">
        <f t="shared" si="57"/>
        <v>0</v>
      </c>
      <c r="V93" s="10">
        <f t="shared" si="57"/>
        <v>0</v>
      </c>
      <c r="W93" s="10">
        <f t="shared" si="57"/>
        <v>0</v>
      </c>
      <c r="X93" s="10">
        <f t="shared" si="57"/>
        <v>0</v>
      </c>
      <c r="Y93" s="10">
        <f t="shared" si="57"/>
        <v>0</v>
      </c>
      <c r="Z93" s="10">
        <f t="shared" si="57"/>
        <v>0</v>
      </c>
      <c r="AA93" s="10">
        <f t="shared" si="57"/>
        <v>0</v>
      </c>
      <c r="AB93" s="10">
        <f t="shared" si="57"/>
        <v>0</v>
      </c>
      <c r="AC93" s="10">
        <f t="shared" si="57"/>
        <v>0</v>
      </c>
      <c r="AD93" s="10">
        <f t="shared" si="57"/>
        <v>0</v>
      </c>
      <c r="AE93" s="10">
        <f t="shared" si="57"/>
        <v>0</v>
      </c>
      <c r="AF93" s="10">
        <f t="shared" si="57"/>
        <v>0</v>
      </c>
      <c r="AG93" s="10">
        <f t="shared" si="57"/>
        <v>0</v>
      </c>
      <c r="AH93" s="10">
        <f t="shared" si="57"/>
        <v>0</v>
      </c>
      <c r="AI93" s="10">
        <f t="shared" si="57"/>
        <v>0</v>
      </c>
      <c r="AJ93" s="10">
        <f t="shared" si="57"/>
        <v>0</v>
      </c>
      <c r="AK93" s="10">
        <f t="shared" si="57"/>
        <v>0</v>
      </c>
      <c r="AL93" s="10">
        <f t="shared" si="57"/>
        <v>0</v>
      </c>
      <c r="AM93" s="10">
        <f t="shared" si="57"/>
        <v>0</v>
      </c>
      <c r="AN93" s="10">
        <f t="shared" si="57"/>
        <v>0</v>
      </c>
      <c r="AO93" s="10">
        <f t="shared" si="57"/>
        <v>0</v>
      </c>
      <c r="AP93" s="10">
        <f t="shared" si="57"/>
        <v>0</v>
      </c>
      <c r="AQ93" s="10">
        <f t="shared" si="57"/>
        <v>0</v>
      </c>
      <c r="AR93" s="10">
        <f t="shared" si="57"/>
        <v>0</v>
      </c>
      <c r="AS93" s="10">
        <f t="shared" si="57"/>
        <v>0</v>
      </c>
      <c r="AT93" s="10">
        <f t="shared" si="57"/>
        <v>0</v>
      </c>
      <c r="AU93" s="10">
        <f t="shared" si="57"/>
        <v>0</v>
      </c>
      <c r="AV93" s="10">
        <f t="shared" si="57"/>
        <v>0</v>
      </c>
      <c r="AW93" s="10">
        <f t="shared" si="57"/>
        <v>0</v>
      </c>
      <c r="AX93" s="10">
        <f t="shared" si="57"/>
        <v>0</v>
      </c>
      <c r="AY93" s="10">
        <f t="shared" si="57"/>
        <v>0</v>
      </c>
      <c r="AZ93" s="10">
        <f t="shared" si="57"/>
        <v>0</v>
      </c>
      <c r="BA93" s="10">
        <f t="shared" si="57"/>
        <v>0</v>
      </c>
      <c r="BB93" s="10">
        <f t="shared" si="57"/>
        <v>0</v>
      </c>
      <c r="BC93" s="10">
        <f t="shared" si="57"/>
        <v>0</v>
      </c>
      <c r="BD93" s="10">
        <f t="shared" si="57"/>
        <v>0</v>
      </c>
      <c r="BE93" s="10">
        <f t="shared" si="57"/>
        <v>0</v>
      </c>
      <c r="BF93" s="10">
        <f t="shared" si="57"/>
        <v>0</v>
      </c>
      <c r="BG93" s="10">
        <f t="shared" si="57"/>
        <v>0</v>
      </c>
      <c r="BH93" s="10">
        <f t="shared" si="57"/>
        <v>0</v>
      </c>
      <c r="BI93" s="10">
        <f t="shared" si="57"/>
        <v>0</v>
      </c>
      <c r="BJ93" s="10">
        <f t="shared" si="57"/>
        <v>0</v>
      </c>
      <c r="BK93" s="10">
        <f t="shared" si="57"/>
        <v>0</v>
      </c>
      <c r="BO93" s="23">
        <f t="shared" ref="BO93:BT93" si="58">SUM(BO91:BO92)</f>
        <v>0</v>
      </c>
      <c r="BP93" s="23">
        <f t="shared" si="58"/>
        <v>0</v>
      </c>
      <c r="BQ93" s="23">
        <f t="shared" si="58"/>
        <v>0</v>
      </c>
      <c r="BR93" s="23">
        <f t="shared" si="58"/>
        <v>0</v>
      </c>
      <c r="BS93" s="23">
        <f t="shared" si="58"/>
        <v>0</v>
      </c>
      <c r="BT93" s="23">
        <f t="shared" si="58"/>
        <v>0</v>
      </c>
    </row>
    <row r="95" spans="1:72" hidden="1" outlineLevel="1" x14ac:dyDescent="0.25">
      <c r="A95" s="11" t="s">
        <v>45</v>
      </c>
      <c r="C95" s="2" t="s">
        <v>46</v>
      </c>
      <c r="D95" s="8">
        <f>IFERROR(
GETPIVOTDATA("[Base_Tarjetas].[Importe]",TDinamica_R!$A$3,
"[Base_Tarjetas].[PERIODO]","[Base_Tarjetas].[PERIODO].&amp;[" &amp; TEXT(D$6,"yyyymm") &amp; "]",
"[Base_Tarjetas].[Metrica]","[Base_Tarjetas].[Metrica].&amp;[" &amp; $A95 &amp; "]",
"[Base_Tarjetas].[SEGMENTO_DESCRIP]","[Base_Tarjetas].[SEGMENTO_DESCRIP].&amp;[" &amp; $C$6 &amp; "]",
"[Base_Tarjetas].[SITUACION]","[Base_Tarjetas].[SITUACION].&amp;[" &amp; $C95 &amp; "]",
"[Base_Tarjetas].[TIPO]","[Base_Tarjetas].[TIPO].&amp;[" &amp; $C$1 &amp; "]")/1000,
0)</f>
        <v>0</v>
      </c>
      <c r="E95" s="8">
        <f>IFERROR(
GETPIVOTDATA("[Base_Tarjetas].[Importe]",TDinamica_R!$A$3,
"[Base_Tarjetas].[PERIODO]","[Base_Tarjetas].[PERIODO].&amp;[" &amp; TEXT(E$6,"yyyymm") &amp; "]",
"[Base_Tarjetas].[Metrica]","[Base_Tarjetas].[Metrica].&amp;[" &amp; $A95 &amp; "]",
"[Base_Tarjetas].[SEGMENTO_DESCRIP]","[Base_Tarjetas].[SEGMENTO_DESCRIP].&amp;[" &amp; $C$6 &amp; "]",
"[Base_Tarjetas].[SITUACION]","[Base_Tarjetas].[SITUACION].&amp;[" &amp; $C95 &amp; "]",
"[Base_Tarjetas].[TIPO]","[Base_Tarjetas].[TIPO].&amp;[" &amp; $C$1 &amp; "]")/1000,
0)</f>
        <v>0</v>
      </c>
      <c r="F95" s="8">
        <f>IFERROR(
GETPIVOTDATA("[Base_Tarjetas].[Importe]",TDinamica_R!$A$3,
"[Base_Tarjetas].[PERIODO]","[Base_Tarjetas].[PERIODO].&amp;[" &amp; TEXT(F$6,"yyyymm") &amp; "]",
"[Base_Tarjetas].[Metrica]","[Base_Tarjetas].[Metrica].&amp;[" &amp; $A95 &amp; "]",
"[Base_Tarjetas].[SEGMENTO_DESCRIP]","[Base_Tarjetas].[SEGMENTO_DESCRIP].&amp;[" &amp; $C$6 &amp; "]",
"[Base_Tarjetas].[SITUACION]","[Base_Tarjetas].[SITUACION].&amp;[" &amp; $C95 &amp; "]",
"[Base_Tarjetas].[TIPO]","[Base_Tarjetas].[TIPO].&amp;[" &amp; $C$1 &amp; "]")/1000,
0)</f>
        <v>0</v>
      </c>
      <c r="G95" s="8">
        <f>IFERROR(
GETPIVOTDATA("[Base_Tarjetas].[Importe]",TDinamica_R!$A$3,
"[Base_Tarjetas].[PERIODO]","[Base_Tarjetas].[PERIODO].&amp;[" &amp; TEXT(G$6,"yyyymm") &amp; "]",
"[Base_Tarjetas].[Metrica]","[Base_Tarjetas].[Metrica].&amp;[" &amp; $A95 &amp; "]",
"[Base_Tarjetas].[SEGMENTO_DESCRIP]","[Base_Tarjetas].[SEGMENTO_DESCRIP].&amp;[" &amp; $C$6 &amp; "]",
"[Base_Tarjetas].[SITUACION]","[Base_Tarjetas].[SITUACION].&amp;[" &amp; $C95 &amp; "]",
"[Base_Tarjetas].[TIPO]","[Base_Tarjetas].[TIPO].&amp;[" &amp; $C$1 &amp; "]")/1000,
0)</f>
        <v>0</v>
      </c>
      <c r="H95" s="8">
        <f>IFERROR(
GETPIVOTDATA("[Base_Tarjetas].[Importe]",TDinamica_R!$A$3,
"[Base_Tarjetas].[PERIODO]","[Base_Tarjetas].[PERIODO].&amp;[" &amp; TEXT(H$6,"yyyymm") &amp; "]",
"[Base_Tarjetas].[Metrica]","[Base_Tarjetas].[Metrica].&amp;[" &amp; $A95 &amp; "]",
"[Base_Tarjetas].[SEGMENTO_DESCRIP]","[Base_Tarjetas].[SEGMENTO_DESCRIP].&amp;[" &amp; $C$6 &amp; "]",
"[Base_Tarjetas].[SITUACION]","[Base_Tarjetas].[SITUACION].&amp;[" &amp; $C95 &amp; "]",
"[Base_Tarjetas].[TIPO]","[Base_Tarjetas].[TIPO].&amp;[" &amp; $C$1 &amp; "]")/1000,
0)</f>
        <v>0</v>
      </c>
      <c r="I95" s="8">
        <f>IFERROR(
GETPIVOTDATA("[Base_Tarjetas].[Importe]",TDinamica_R!$A$3,
"[Base_Tarjetas].[PERIODO]","[Base_Tarjetas].[PERIODO].&amp;[" &amp; TEXT(I$6,"yyyymm") &amp; "]",
"[Base_Tarjetas].[Metrica]","[Base_Tarjetas].[Metrica].&amp;[" &amp; $A95 &amp; "]",
"[Base_Tarjetas].[SEGMENTO_DESCRIP]","[Base_Tarjetas].[SEGMENTO_DESCRIP].&amp;[" &amp; $C$6 &amp; "]",
"[Base_Tarjetas].[SITUACION]","[Base_Tarjetas].[SITUACION].&amp;[" &amp; $C95 &amp; "]",
"[Base_Tarjetas].[TIPO]","[Base_Tarjetas].[TIPO].&amp;[" &amp; $C$1 &amp; "]")/1000,
0)</f>
        <v>0</v>
      </c>
      <c r="J95" s="8">
        <f>IFERROR(
GETPIVOTDATA("[Base_Tarjetas].[Importe]",TDinamica_R!$A$3,
"[Base_Tarjetas].[PERIODO]","[Base_Tarjetas].[PERIODO].&amp;[" &amp; TEXT(J$6,"yyyymm") &amp; "]",
"[Base_Tarjetas].[Metrica]","[Base_Tarjetas].[Metrica].&amp;[" &amp; $A95 &amp; "]",
"[Base_Tarjetas].[SEGMENTO_DESCRIP]","[Base_Tarjetas].[SEGMENTO_DESCRIP].&amp;[" &amp; $C$6 &amp; "]",
"[Base_Tarjetas].[SITUACION]","[Base_Tarjetas].[SITUACION].&amp;[" &amp; $C95 &amp; "]",
"[Base_Tarjetas].[TIPO]","[Base_Tarjetas].[TIPO].&amp;[" &amp; $C$1 &amp; "]")/1000,
0)</f>
        <v>0</v>
      </c>
      <c r="K95" s="8">
        <f>IFERROR(
GETPIVOTDATA("[Base_Tarjetas].[Importe]",TDinamica_R!$A$3,
"[Base_Tarjetas].[PERIODO]","[Base_Tarjetas].[PERIODO].&amp;[" &amp; TEXT(K$6,"yyyymm") &amp; "]",
"[Base_Tarjetas].[Metrica]","[Base_Tarjetas].[Metrica].&amp;[" &amp; $A95 &amp; "]",
"[Base_Tarjetas].[SEGMENTO_DESCRIP]","[Base_Tarjetas].[SEGMENTO_DESCRIP].&amp;[" &amp; $C$6 &amp; "]",
"[Base_Tarjetas].[SITUACION]","[Base_Tarjetas].[SITUACION].&amp;[" &amp; $C95 &amp; "]",
"[Base_Tarjetas].[TIPO]","[Base_Tarjetas].[TIPO].&amp;[" &amp; $C$1 &amp; "]")/1000,
0)</f>
        <v>0</v>
      </c>
      <c r="L95" s="8">
        <f>IFERROR(
GETPIVOTDATA("[Base_Tarjetas].[Importe]",TDinamica_R!$A$3,
"[Base_Tarjetas].[PERIODO]","[Base_Tarjetas].[PERIODO].&amp;[" &amp; TEXT(L$6,"yyyymm") &amp; "]",
"[Base_Tarjetas].[Metrica]","[Base_Tarjetas].[Metrica].&amp;[" &amp; $A95 &amp; "]",
"[Base_Tarjetas].[SEGMENTO_DESCRIP]","[Base_Tarjetas].[SEGMENTO_DESCRIP].&amp;[" &amp; $C$6 &amp; "]",
"[Base_Tarjetas].[SITUACION]","[Base_Tarjetas].[SITUACION].&amp;[" &amp; $C95 &amp; "]",
"[Base_Tarjetas].[TIPO]","[Base_Tarjetas].[TIPO].&amp;[" &amp; $C$1 &amp; "]")/1000,
0)</f>
        <v>0</v>
      </c>
      <c r="M95" s="8">
        <f>IFERROR(
GETPIVOTDATA("[Base_Tarjetas].[Importe]",TDinamica_R!$A$3,
"[Base_Tarjetas].[PERIODO]","[Base_Tarjetas].[PERIODO].&amp;[" &amp; TEXT(M$6,"yyyymm") &amp; "]",
"[Base_Tarjetas].[Metrica]","[Base_Tarjetas].[Metrica].&amp;[" &amp; $A95 &amp; "]",
"[Base_Tarjetas].[SEGMENTO_DESCRIP]","[Base_Tarjetas].[SEGMENTO_DESCRIP].&amp;[" &amp; $C$6 &amp; "]",
"[Base_Tarjetas].[SITUACION]","[Base_Tarjetas].[SITUACION].&amp;[" &amp; $C95 &amp; "]",
"[Base_Tarjetas].[TIPO]","[Base_Tarjetas].[TIPO].&amp;[" &amp; $C$1 &amp; "]")/1000,
0)</f>
        <v>0</v>
      </c>
      <c r="N95" s="8">
        <f>IFERROR(
GETPIVOTDATA("[Base_Tarjetas].[Importe]",TDinamica_R!$A$3,
"[Base_Tarjetas].[PERIODO]","[Base_Tarjetas].[PERIODO].&amp;[" &amp; TEXT(N$6,"yyyymm") &amp; "]",
"[Base_Tarjetas].[Metrica]","[Base_Tarjetas].[Metrica].&amp;[" &amp; $A95 &amp; "]",
"[Base_Tarjetas].[SEGMENTO_DESCRIP]","[Base_Tarjetas].[SEGMENTO_DESCRIP].&amp;[" &amp; $C$6 &amp; "]",
"[Base_Tarjetas].[SITUACION]","[Base_Tarjetas].[SITUACION].&amp;[" &amp; $C95 &amp; "]",
"[Base_Tarjetas].[TIPO]","[Base_Tarjetas].[TIPO].&amp;[" &amp; $C$1 &amp; "]")/1000,
0)</f>
        <v>0</v>
      </c>
      <c r="O95" s="8">
        <f>IFERROR(
GETPIVOTDATA("[Base_Tarjetas].[Importe]",TDinamica_R!$A$3,
"[Base_Tarjetas].[PERIODO]","[Base_Tarjetas].[PERIODO].&amp;[" &amp; TEXT(O$6,"yyyymm") &amp; "]",
"[Base_Tarjetas].[Metrica]","[Base_Tarjetas].[Metrica].&amp;[" &amp; $A95 &amp; "]",
"[Base_Tarjetas].[SEGMENTO_DESCRIP]","[Base_Tarjetas].[SEGMENTO_DESCRIP].&amp;[" &amp; $C$6 &amp; "]",
"[Base_Tarjetas].[SITUACION]","[Base_Tarjetas].[SITUACION].&amp;[" &amp; $C95 &amp; "]",
"[Base_Tarjetas].[TIPO]","[Base_Tarjetas].[TIPO].&amp;[" &amp; $C$1 &amp; "]")/1000,
0)</f>
        <v>0</v>
      </c>
      <c r="P95" s="8">
        <f>IFERROR(
GETPIVOTDATA("[Base_Tarjetas].[Importe]",TDinamica_R!$A$3,
"[Base_Tarjetas].[PERIODO]","[Base_Tarjetas].[PERIODO].&amp;[" &amp; TEXT(P$6,"yyyymm") &amp; "]",
"[Base_Tarjetas].[Metrica]","[Base_Tarjetas].[Metrica].&amp;[" &amp; $A95 &amp; "]",
"[Base_Tarjetas].[SEGMENTO_DESCRIP]","[Base_Tarjetas].[SEGMENTO_DESCRIP].&amp;[" &amp; $C$6 &amp; "]",
"[Base_Tarjetas].[SITUACION]","[Base_Tarjetas].[SITUACION].&amp;[" &amp; $C95 &amp; "]",
"[Base_Tarjetas].[TIPO]","[Base_Tarjetas].[TIPO].&amp;[" &amp; $C$1 &amp; "]")/1000,
0)</f>
        <v>0</v>
      </c>
      <c r="Q95" s="8">
        <f>IFERROR(
GETPIVOTDATA("[Base_Tarjetas].[Importe]",TDinamica_R!$A$3,
"[Base_Tarjetas].[PERIODO]","[Base_Tarjetas].[PERIODO].&amp;[" &amp; TEXT(Q$6,"yyyymm") &amp; "]",
"[Base_Tarjetas].[Metrica]","[Base_Tarjetas].[Metrica].&amp;[" &amp; $A95 &amp; "]",
"[Base_Tarjetas].[SEGMENTO_DESCRIP]","[Base_Tarjetas].[SEGMENTO_DESCRIP].&amp;[" &amp; $C$6 &amp; "]",
"[Base_Tarjetas].[SITUACION]","[Base_Tarjetas].[SITUACION].&amp;[" &amp; $C95 &amp; "]",
"[Base_Tarjetas].[TIPO]","[Base_Tarjetas].[TIPO].&amp;[" &amp; $C$1 &amp; "]")/1000,
0)</f>
        <v>0</v>
      </c>
      <c r="R95" s="8">
        <f>IFERROR(
GETPIVOTDATA("[Base_Tarjetas].[Importe]",TDinamica_R!$A$3,
"[Base_Tarjetas].[PERIODO]","[Base_Tarjetas].[PERIODO].&amp;[" &amp; TEXT(R$6,"yyyymm") &amp; "]",
"[Base_Tarjetas].[Metrica]","[Base_Tarjetas].[Metrica].&amp;[" &amp; $A95 &amp; "]",
"[Base_Tarjetas].[SEGMENTO_DESCRIP]","[Base_Tarjetas].[SEGMENTO_DESCRIP].&amp;[" &amp; $C$6 &amp; "]",
"[Base_Tarjetas].[SITUACION]","[Base_Tarjetas].[SITUACION].&amp;[" &amp; $C95 &amp; "]",
"[Base_Tarjetas].[TIPO]","[Base_Tarjetas].[TIPO].&amp;[" &amp; $C$1 &amp; "]")/1000,
0)</f>
        <v>0</v>
      </c>
      <c r="S95" s="8">
        <f>IFERROR(
GETPIVOTDATA("[Base_Tarjetas].[Importe]",TDinamica_R!$A$3,
"[Base_Tarjetas].[PERIODO]","[Base_Tarjetas].[PERIODO].&amp;[" &amp; TEXT(S$6,"yyyymm") &amp; "]",
"[Base_Tarjetas].[Metrica]","[Base_Tarjetas].[Metrica].&amp;[" &amp; $A95 &amp; "]",
"[Base_Tarjetas].[SEGMENTO_DESCRIP]","[Base_Tarjetas].[SEGMENTO_DESCRIP].&amp;[" &amp; $C$6 &amp; "]",
"[Base_Tarjetas].[SITUACION]","[Base_Tarjetas].[SITUACION].&amp;[" &amp; $C95 &amp; "]",
"[Base_Tarjetas].[TIPO]","[Base_Tarjetas].[TIPO].&amp;[" &amp; $C$1 &amp; "]")/1000,
0)</f>
        <v>0</v>
      </c>
      <c r="T95" s="8">
        <f>IFERROR(
GETPIVOTDATA("[Base_Tarjetas].[Importe]",TDinamica_R!$A$3,
"[Base_Tarjetas].[PERIODO]","[Base_Tarjetas].[PERIODO].&amp;[" &amp; TEXT(T$6,"yyyymm") &amp; "]",
"[Base_Tarjetas].[Metrica]","[Base_Tarjetas].[Metrica].&amp;[" &amp; $A95 &amp; "]",
"[Base_Tarjetas].[SEGMENTO_DESCRIP]","[Base_Tarjetas].[SEGMENTO_DESCRIP].&amp;[" &amp; $C$6 &amp; "]",
"[Base_Tarjetas].[SITUACION]","[Base_Tarjetas].[SITUACION].&amp;[" &amp; $C95 &amp; "]",
"[Base_Tarjetas].[TIPO]","[Base_Tarjetas].[TIPO].&amp;[" &amp; $C$1 &amp; "]")/1000,
0)</f>
        <v>0</v>
      </c>
      <c r="U95" s="8">
        <f>IFERROR(
GETPIVOTDATA("[Base_Tarjetas].[Importe]",TDinamica_R!$A$3,
"[Base_Tarjetas].[PERIODO]","[Base_Tarjetas].[PERIODO].&amp;[" &amp; TEXT(U$6,"yyyymm") &amp; "]",
"[Base_Tarjetas].[Metrica]","[Base_Tarjetas].[Metrica].&amp;[" &amp; $A95 &amp; "]",
"[Base_Tarjetas].[SEGMENTO_DESCRIP]","[Base_Tarjetas].[SEGMENTO_DESCRIP].&amp;[" &amp; $C$6 &amp; "]",
"[Base_Tarjetas].[SITUACION]","[Base_Tarjetas].[SITUACION].&amp;[" &amp; $C95 &amp; "]",
"[Base_Tarjetas].[TIPO]","[Base_Tarjetas].[TIPO].&amp;[" &amp; $C$1 &amp; "]")/1000,
0)</f>
        <v>0</v>
      </c>
      <c r="V95" s="8">
        <f>IFERROR(
GETPIVOTDATA("[Base_Tarjetas].[Importe]",TDinamica_R!$A$3,
"[Base_Tarjetas].[PERIODO]","[Base_Tarjetas].[PERIODO].&amp;[" &amp; TEXT(V$6,"yyyymm") &amp; "]",
"[Base_Tarjetas].[Metrica]","[Base_Tarjetas].[Metrica].&amp;[" &amp; $A95 &amp; "]",
"[Base_Tarjetas].[SEGMENTO_DESCRIP]","[Base_Tarjetas].[SEGMENTO_DESCRIP].&amp;[" &amp; $C$6 &amp; "]",
"[Base_Tarjetas].[SITUACION]","[Base_Tarjetas].[SITUACION].&amp;[" &amp; $C95 &amp; "]",
"[Base_Tarjetas].[TIPO]","[Base_Tarjetas].[TIPO].&amp;[" &amp; $C$1 &amp; "]")/1000,
0)</f>
        <v>0</v>
      </c>
      <c r="W95" s="8">
        <f>IFERROR(
GETPIVOTDATA("[Base_Tarjetas].[Importe]",TDinamica_R!$A$3,
"[Base_Tarjetas].[PERIODO]","[Base_Tarjetas].[PERIODO].&amp;[" &amp; TEXT(W$6,"yyyymm") &amp; "]",
"[Base_Tarjetas].[Metrica]","[Base_Tarjetas].[Metrica].&amp;[" &amp; $A95 &amp; "]",
"[Base_Tarjetas].[SEGMENTO_DESCRIP]","[Base_Tarjetas].[SEGMENTO_DESCRIP].&amp;[" &amp; $C$6 &amp; "]",
"[Base_Tarjetas].[SITUACION]","[Base_Tarjetas].[SITUACION].&amp;[" &amp; $C95 &amp; "]",
"[Base_Tarjetas].[TIPO]","[Base_Tarjetas].[TIPO].&amp;[" &amp; $C$1 &amp; "]")/1000,
0)</f>
        <v>0</v>
      </c>
      <c r="X95" s="8">
        <f>IFERROR(
GETPIVOTDATA("[Base_Tarjetas].[Importe]",TDinamica_R!$A$3,
"[Base_Tarjetas].[PERIODO]","[Base_Tarjetas].[PERIODO].&amp;[" &amp; TEXT(X$6,"yyyymm") &amp; "]",
"[Base_Tarjetas].[Metrica]","[Base_Tarjetas].[Metrica].&amp;[" &amp; $A95 &amp; "]",
"[Base_Tarjetas].[SEGMENTO_DESCRIP]","[Base_Tarjetas].[SEGMENTO_DESCRIP].&amp;[" &amp; $C$6 &amp; "]",
"[Base_Tarjetas].[SITUACION]","[Base_Tarjetas].[SITUACION].&amp;[" &amp; $C95 &amp; "]",
"[Base_Tarjetas].[TIPO]","[Base_Tarjetas].[TIPO].&amp;[" &amp; $C$1 &amp; "]")/1000,
0)</f>
        <v>0</v>
      </c>
      <c r="Y95" s="8">
        <f>IFERROR(
GETPIVOTDATA("[Base_Tarjetas].[Importe]",TDinamica_R!$A$3,
"[Base_Tarjetas].[PERIODO]","[Base_Tarjetas].[PERIODO].&amp;[" &amp; TEXT(Y$6,"yyyymm") &amp; "]",
"[Base_Tarjetas].[Metrica]","[Base_Tarjetas].[Metrica].&amp;[" &amp; $A95 &amp; "]",
"[Base_Tarjetas].[SEGMENTO_DESCRIP]","[Base_Tarjetas].[SEGMENTO_DESCRIP].&amp;[" &amp; $C$6 &amp; "]",
"[Base_Tarjetas].[SITUACION]","[Base_Tarjetas].[SITUACION].&amp;[" &amp; $C95 &amp; "]",
"[Base_Tarjetas].[TIPO]","[Base_Tarjetas].[TIPO].&amp;[" &amp; $C$1 &amp; "]")/1000,
0)</f>
        <v>0</v>
      </c>
      <c r="Z95" s="8">
        <f>IFERROR(
GETPIVOTDATA("[Base_Tarjetas].[Importe]",TDinamica_R!$A$3,
"[Base_Tarjetas].[PERIODO]","[Base_Tarjetas].[PERIODO].&amp;[" &amp; TEXT(Z$6,"yyyymm") &amp; "]",
"[Base_Tarjetas].[Metrica]","[Base_Tarjetas].[Metrica].&amp;[" &amp; $A95 &amp; "]",
"[Base_Tarjetas].[SEGMENTO_DESCRIP]","[Base_Tarjetas].[SEGMENTO_DESCRIP].&amp;[" &amp; $C$6 &amp; "]",
"[Base_Tarjetas].[SITUACION]","[Base_Tarjetas].[SITUACION].&amp;[" &amp; $C95 &amp; "]",
"[Base_Tarjetas].[TIPO]","[Base_Tarjetas].[TIPO].&amp;[" &amp; $C$1 &amp; "]")/1000,
0)</f>
        <v>0</v>
      </c>
      <c r="AA95" s="8">
        <f>IFERROR(
GETPIVOTDATA("[Base_Tarjetas].[Importe]",TDinamica_R!$A$3,
"[Base_Tarjetas].[PERIODO]","[Base_Tarjetas].[PERIODO].&amp;[" &amp; TEXT(AA$6,"yyyymm") &amp; "]",
"[Base_Tarjetas].[Metrica]","[Base_Tarjetas].[Metrica].&amp;[" &amp; $A95 &amp; "]",
"[Base_Tarjetas].[SEGMENTO_DESCRIP]","[Base_Tarjetas].[SEGMENTO_DESCRIP].&amp;[" &amp; $C$6 &amp; "]",
"[Base_Tarjetas].[SITUACION]","[Base_Tarjetas].[SITUACION].&amp;[" &amp; $C95 &amp; "]",
"[Base_Tarjetas].[TIPO]","[Base_Tarjetas].[TIPO].&amp;[" &amp; $C$1 &amp; "]")/1000,
0)</f>
        <v>0</v>
      </c>
      <c r="AB95" s="8">
        <f>IFERROR(
GETPIVOTDATA("[Base_Tarjetas].[Importe]",TDinamica_R!$A$3,
"[Base_Tarjetas].[PERIODO]","[Base_Tarjetas].[PERIODO].&amp;[" &amp; TEXT(AB$6,"yyyymm") &amp; "]",
"[Base_Tarjetas].[Metrica]","[Base_Tarjetas].[Metrica].&amp;[" &amp; $A95 &amp; "]",
"[Base_Tarjetas].[SEGMENTO_DESCRIP]","[Base_Tarjetas].[SEGMENTO_DESCRIP].&amp;[" &amp; $C$6 &amp; "]",
"[Base_Tarjetas].[SITUACION]","[Base_Tarjetas].[SITUACION].&amp;[" &amp; $C95 &amp; "]",
"[Base_Tarjetas].[TIPO]","[Base_Tarjetas].[TIPO].&amp;[" &amp; $C$1 &amp; "]")/1000,
0)</f>
        <v>0</v>
      </c>
      <c r="AC95" s="8">
        <f>IFERROR(
GETPIVOTDATA("[Base_Tarjetas].[Importe]",TDinamica_R!$A$3,
"[Base_Tarjetas].[PERIODO]","[Base_Tarjetas].[PERIODO].&amp;[" &amp; TEXT(AC$6,"yyyymm") &amp; "]",
"[Base_Tarjetas].[Metrica]","[Base_Tarjetas].[Metrica].&amp;[" &amp; $A95 &amp; "]",
"[Base_Tarjetas].[SEGMENTO_DESCRIP]","[Base_Tarjetas].[SEGMENTO_DESCRIP].&amp;[" &amp; $C$6 &amp; "]",
"[Base_Tarjetas].[SITUACION]","[Base_Tarjetas].[SITUACION].&amp;[" &amp; $C95 &amp; "]",
"[Base_Tarjetas].[TIPO]","[Base_Tarjetas].[TIPO].&amp;[" &amp; $C$1 &amp; "]")/1000,
0)</f>
        <v>0</v>
      </c>
      <c r="AD95" s="8">
        <f>IFERROR(
GETPIVOTDATA("[Base_Tarjetas].[Importe]",TDinamica_R!$A$3,
"[Base_Tarjetas].[PERIODO]","[Base_Tarjetas].[PERIODO].&amp;[" &amp; TEXT(AD$6,"yyyymm") &amp; "]",
"[Base_Tarjetas].[Metrica]","[Base_Tarjetas].[Metrica].&amp;[" &amp; $A95 &amp; "]",
"[Base_Tarjetas].[SEGMENTO_DESCRIP]","[Base_Tarjetas].[SEGMENTO_DESCRIP].&amp;[" &amp; $C$6 &amp; "]",
"[Base_Tarjetas].[SITUACION]","[Base_Tarjetas].[SITUACION].&amp;[" &amp; $C95 &amp; "]",
"[Base_Tarjetas].[TIPO]","[Base_Tarjetas].[TIPO].&amp;[" &amp; $C$1 &amp; "]")/1000,
0)</f>
        <v>0</v>
      </c>
      <c r="AE95" s="8">
        <f>IFERROR(
GETPIVOTDATA("[Base_Tarjetas].[Importe]",TDinamica_R!$A$3,
"[Base_Tarjetas].[PERIODO]","[Base_Tarjetas].[PERIODO].&amp;[" &amp; TEXT(AE$6,"yyyymm") &amp; "]",
"[Base_Tarjetas].[Metrica]","[Base_Tarjetas].[Metrica].&amp;[" &amp; $A95 &amp; "]",
"[Base_Tarjetas].[SEGMENTO_DESCRIP]","[Base_Tarjetas].[SEGMENTO_DESCRIP].&amp;[" &amp; $C$6 &amp; "]",
"[Base_Tarjetas].[SITUACION]","[Base_Tarjetas].[SITUACION].&amp;[" &amp; $C95 &amp; "]",
"[Base_Tarjetas].[TIPO]","[Base_Tarjetas].[TIPO].&amp;[" &amp; $C$1 &amp; "]")/1000,
0)</f>
        <v>0</v>
      </c>
      <c r="AF95" s="8">
        <f>IFERROR(
GETPIVOTDATA("[Base_Tarjetas].[Importe]",TDinamica_R!$A$3,
"[Base_Tarjetas].[PERIODO]","[Base_Tarjetas].[PERIODO].&amp;[" &amp; TEXT(AF$6,"yyyymm") &amp; "]",
"[Base_Tarjetas].[Metrica]","[Base_Tarjetas].[Metrica].&amp;[" &amp; $A95 &amp; "]",
"[Base_Tarjetas].[SEGMENTO_DESCRIP]","[Base_Tarjetas].[SEGMENTO_DESCRIP].&amp;[" &amp; $C$6 &amp; "]",
"[Base_Tarjetas].[SITUACION]","[Base_Tarjetas].[SITUACION].&amp;[" &amp; $C95 &amp; "]",
"[Base_Tarjetas].[TIPO]","[Base_Tarjetas].[TIPO].&amp;[" &amp; $C$1 &amp; "]")/1000,
0)</f>
        <v>0</v>
      </c>
      <c r="AG95" s="8">
        <f>IFERROR(
GETPIVOTDATA("[Base_Tarjetas].[Importe]",TDinamica_R!$A$3,
"[Base_Tarjetas].[PERIODO]","[Base_Tarjetas].[PERIODO].&amp;[" &amp; TEXT(AG$6,"yyyymm") &amp; "]",
"[Base_Tarjetas].[Metrica]","[Base_Tarjetas].[Metrica].&amp;[" &amp; $A95 &amp; "]",
"[Base_Tarjetas].[SEGMENTO_DESCRIP]","[Base_Tarjetas].[SEGMENTO_DESCRIP].&amp;[" &amp; $C$6 &amp; "]",
"[Base_Tarjetas].[SITUACION]","[Base_Tarjetas].[SITUACION].&amp;[" &amp; $C95 &amp; "]",
"[Base_Tarjetas].[TIPO]","[Base_Tarjetas].[TIPO].&amp;[" &amp; $C$1 &amp; "]")/1000,
0)</f>
        <v>0</v>
      </c>
      <c r="AH95" s="8">
        <f>IFERROR(
GETPIVOTDATA("[Base_Tarjetas].[Importe]",TDinamica_R!$A$3,
"[Base_Tarjetas].[PERIODO]","[Base_Tarjetas].[PERIODO].&amp;[" &amp; TEXT(AH$6,"yyyymm") &amp; "]",
"[Base_Tarjetas].[Metrica]","[Base_Tarjetas].[Metrica].&amp;[" &amp; $A95 &amp; "]",
"[Base_Tarjetas].[SEGMENTO_DESCRIP]","[Base_Tarjetas].[SEGMENTO_DESCRIP].&amp;[" &amp; $C$6 &amp; "]",
"[Base_Tarjetas].[SITUACION]","[Base_Tarjetas].[SITUACION].&amp;[" &amp; $C95 &amp; "]",
"[Base_Tarjetas].[TIPO]","[Base_Tarjetas].[TIPO].&amp;[" &amp; $C$1 &amp; "]")/1000,
0)</f>
        <v>0</v>
      </c>
      <c r="AI95" s="8">
        <f>IFERROR(
GETPIVOTDATA("[Base_Tarjetas].[Importe]",TDinamica_R!$A$3,
"[Base_Tarjetas].[PERIODO]","[Base_Tarjetas].[PERIODO].&amp;[" &amp; TEXT(AI$6,"yyyymm") &amp; "]",
"[Base_Tarjetas].[Metrica]","[Base_Tarjetas].[Metrica].&amp;[" &amp; $A95 &amp; "]",
"[Base_Tarjetas].[SEGMENTO_DESCRIP]","[Base_Tarjetas].[SEGMENTO_DESCRIP].&amp;[" &amp; $C$6 &amp; "]",
"[Base_Tarjetas].[SITUACION]","[Base_Tarjetas].[SITUACION].&amp;[" &amp; $C95 &amp; "]",
"[Base_Tarjetas].[TIPO]","[Base_Tarjetas].[TIPO].&amp;[" &amp; $C$1 &amp; "]")/1000,
0)</f>
        <v>0</v>
      </c>
      <c r="AJ95" s="8">
        <f>IFERROR(
GETPIVOTDATA("[Base_Tarjetas].[Importe]",TDinamica_R!$A$3,
"[Base_Tarjetas].[PERIODO]","[Base_Tarjetas].[PERIODO].&amp;[" &amp; TEXT(AJ$6,"yyyymm") &amp; "]",
"[Base_Tarjetas].[Metrica]","[Base_Tarjetas].[Metrica].&amp;[" &amp; $A95 &amp; "]",
"[Base_Tarjetas].[SEGMENTO_DESCRIP]","[Base_Tarjetas].[SEGMENTO_DESCRIP].&amp;[" &amp; $C$6 &amp; "]",
"[Base_Tarjetas].[SITUACION]","[Base_Tarjetas].[SITUACION].&amp;[" &amp; $C95 &amp; "]",
"[Base_Tarjetas].[TIPO]","[Base_Tarjetas].[TIPO].&amp;[" &amp; $C$1 &amp; "]")/1000,
0)</f>
        <v>0</v>
      </c>
      <c r="AK95" s="8">
        <f>IFERROR(
GETPIVOTDATA("[Base_Tarjetas].[Importe]",TDinamica_R!$A$3,
"[Base_Tarjetas].[PERIODO]","[Base_Tarjetas].[PERIODO].&amp;[" &amp; TEXT(AK$6,"yyyymm") &amp; "]",
"[Base_Tarjetas].[Metrica]","[Base_Tarjetas].[Metrica].&amp;[" &amp; $A95 &amp; "]",
"[Base_Tarjetas].[SEGMENTO_DESCRIP]","[Base_Tarjetas].[SEGMENTO_DESCRIP].&amp;[" &amp; $C$6 &amp; "]",
"[Base_Tarjetas].[SITUACION]","[Base_Tarjetas].[SITUACION].&amp;[" &amp; $C95 &amp; "]",
"[Base_Tarjetas].[TIPO]","[Base_Tarjetas].[TIPO].&amp;[" &amp; $C$1 &amp; "]")/1000,
0)</f>
        <v>0</v>
      </c>
      <c r="AL95" s="8">
        <f>IFERROR(
GETPIVOTDATA("[Base_Tarjetas].[Importe]",TDinamica_R!$A$3,
"[Base_Tarjetas].[PERIODO]","[Base_Tarjetas].[PERIODO].&amp;[" &amp; TEXT(AL$6,"yyyymm") &amp; "]",
"[Base_Tarjetas].[Metrica]","[Base_Tarjetas].[Metrica].&amp;[" &amp; $A95 &amp; "]",
"[Base_Tarjetas].[SEGMENTO_DESCRIP]","[Base_Tarjetas].[SEGMENTO_DESCRIP].&amp;[" &amp; $C$6 &amp; "]",
"[Base_Tarjetas].[SITUACION]","[Base_Tarjetas].[SITUACION].&amp;[" &amp; $C95 &amp; "]",
"[Base_Tarjetas].[TIPO]","[Base_Tarjetas].[TIPO].&amp;[" &amp; $C$1 &amp; "]")/1000,
0)</f>
        <v>0</v>
      </c>
      <c r="AM95" s="8">
        <f>IFERROR(
GETPIVOTDATA("[Base_Tarjetas].[Importe]",TDinamica_R!$A$3,
"[Base_Tarjetas].[PERIODO]","[Base_Tarjetas].[PERIODO].&amp;[" &amp; TEXT(AM$6,"yyyymm") &amp; "]",
"[Base_Tarjetas].[Metrica]","[Base_Tarjetas].[Metrica].&amp;[" &amp; $A95 &amp; "]",
"[Base_Tarjetas].[SEGMENTO_DESCRIP]","[Base_Tarjetas].[SEGMENTO_DESCRIP].&amp;[" &amp; $C$6 &amp; "]",
"[Base_Tarjetas].[SITUACION]","[Base_Tarjetas].[SITUACION].&amp;[" &amp; $C95 &amp; "]",
"[Base_Tarjetas].[TIPO]","[Base_Tarjetas].[TIPO].&amp;[" &amp; $C$1 &amp; "]")/1000,
0)</f>
        <v>0</v>
      </c>
      <c r="AN95" s="8">
        <f>IFERROR(
GETPIVOTDATA("[Base_Tarjetas].[Importe]",TDinamica_R!$A$3,
"[Base_Tarjetas].[PERIODO]","[Base_Tarjetas].[PERIODO].&amp;[" &amp; TEXT(AN$6,"yyyymm") &amp; "]",
"[Base_Tarjetas].[Metrica]","[Base_Tarjetas].[Metrica].&amp;[" &amp; $A95 &amp; "]",
"[Base_Tarjetas].[SEGMENTO_DESCRIP]","[Base_Tarjetas].[SEGMENTO_DESCRIP].&amp;[" &amp; $C$6 &amp; "]",
"[Base_Tarjetas].[SITUACION]","[Base_Tarjetas].[SITUACION].&amp;[" &amp; $C95 &amp; "]",
"[Base_Tarjetas].[TIPO]","[Base_Tarjetas].[TIPO].&amp;[" &amp; $C$1 &amp; "]")/1000,
0)</f>
        <v>0</v>
      </c>
      <c r="AO95" s="8">
        <f>IFERROR(
GETPIVOTDATA("[Base_Tarjetas].[Importe]",TDinamica_R!$A$3,
"[Base_Tarjetas].[PERIODO]","[Base_Tarjetas].[PERIODO].&amp;[" &amp; TEXT(AO$6,"yyyymm") &amp; "]",
"[Base_Tarjetas].[Metrica]","[Base_Tarjetas].[Metrica].&amp;[" &amp; $A95 &amp; "]",
"[Base_Tarjetas].[SEGMENTO_DESCRIP]","[Base_Tarjetas].[SEGMENTO_DESCRIP].&amp;[" &amp; $C$6 &amp; "]",
"[Base_Tarjetas].[SITUACION]","[Base_Tarjetas].[SITUACION].&amp;[" &amp; $C95 &amp; "]",
"[Base_Tarjetas].[TIPO]","[Base_Tarjetas].[TIPO].&amp;[" &amp; $C$1 &amp; "]")/1000,
0)</f>
        <v>0</v>
      </c>
      <c r="AP95" s="8">
        <f>IFERROR(
GETPIVOTDATA("[Base_Tarjetas].[Importe]",TDinamica_R!$A$3,
"[Base_Tarjetas].[PERIODO]","[Base_Tarjetas].[PERIODO].&amp;[" &amp; TEXT(AP$6,"yyyymm") &amp; "]",
"[Base_Tarjetas].[Metrica]","[Base_Tarjetas].[Metrica].&amp;[" &amp; $A95 &amp; "]",
"[Base_Tarjetas].[SEGMENTO_DESCRIP]","[Base_Tarjetas].[SEGMENTO_DESCRIP].&amp;[" &amp; $C$6 &amp; "]",
"[Base_Tarjetas].[SITUACION]","[Base_Tarjetas].[SITUACION].&amp;[" &amp; $C95 &amp; "]",
"[Base_Tarjetas].[TIPO]","[Base_Tarjetas].[TIPO].&amp;[" &amp; $C$1 &amp; "]")/1000,
0)</f>
        <v>0</v>
      </c>
      <c r="AQ95" s="8">
        <f>IFERROR(
GETPIVOTDATA("[Base_Tarjetas].[Importe]",TDinamica_R!$A$3,
"[Base_Tarjetas].[PERIODO]","[Base_Tarjetas].[PERIODO].&amp;[" &amp; TEXT(AQ$6,"yyyymm") &amp; "]",
"[Base_Tarjetas].[Metrica]","[Base_Tarjetas].[Metrica].&amp;[" &amp; $A95 &amp; "]",
"[Base_Tarjetas].[SEGMENTO_DESCRIP]","[Base_Tarjetas].[SEGMENTO_DESCRIP].&amp;[" &amp; $C$6 &amp; "]",
"[Base_Tarjetas].[SITUACION]","[Base_Tarjetas].[SITUACION].&amp;[" &amp; $C95 &amp; "]",
"[Base_Tarjetas].[TIPO]","[Base_Tarjetas].[TIPO].&amp;[" &amp; $C$1 &amp; "]")/1000,
0)</f>
        <v>0</v>
      </c>
      <c r="AR95" s="8">
        <f>IFERROR(
GETPIVOTDATA("[Base_Tarjetas].[Importe]",TDinamica_R!$A$3,
"[Base_Tarjetas].[PERIODO]","[Base_Tarjetas].[PERIODO].&amp;[" &amp; TEXT(AR$6,"yyyymm") &amp; "]",
"[Base_Tarjetas].[Metrica]","[Base_Tarjetas].[Metrica].&amp;[" &amp; $A95 &amp; "]",
"[Base_Tarjetas].[SEGMENTO_DESCRIP]","[Base_Tarjetas].[SEGMENTO_DESCRIP].&amp;[" &amp; $C$6 &amp; "]",
"[Base_Tarjetas].[SITUACION]","[Base_Tarjetas].[SITUACION].&amp;[" &amp; $C95 &amp; "]",
"[Base_Tarjetas].[TIPO]","[Base_Tarjetas].[TIPO].&amp;[" &amp; $C$1 &amp; "]")/1000,
0)</f>
        <v>0</v>
      </c>
      <c r="AS95" s="8">
        <f>IFERROR(
GETPIVOTDATA("[Base_Tarjetas].[Importe]",TDinamica_R!$A$3,
"[Base_Tarjetas].[PERIODO]","[Base_Tarjetas].[PERIODO].&amp;[" &amp; TEXT(AS$6,"yyyymm") &amp; "]",
"[Base_Tarjetas].[Metrica]","[Base_Tarjetas].[Metrica].&amp;[" &amp; $A95 &amp; "]",
"[Base_Tarjetas].[SEGMENTO_DESCRIP]","[Base_Tarjetas].[SEGMENTO_DESCRIP].&amp;[" &amp; $C$6 &amp; "]",
"[Base_Tarjetas].[SITUACION]","[Base_Tarjetas].[SITUACION].&amp;[" &amp; $C95 &amp; "]",
"[Base_Tarjetas].[TIPO]","[Base_Tarjetas].[TIPO].&amp;[" &amp; $C$1 &amp; "]")/1000,
0)</f>
        <v>0</v>
      </c>
      <c r="AT95" s="8">
        <f>IFERROR(
GETPIVOTDATA("[Base_Tarjetas].[Importe]",TDinamica_R!$A$3,
"[Base_Tarjetas].[PERIODO]","[Base_Tarjetas].[PERIODO].&amp;[" &amp; TEXT(AT$6,"yyyymm") &amp; "]",
"[Base_Tarjetas].[Metrica]","[Base_Tarjetas].[Metrica].&amp;[" &amp; $A95 &amp; "]",
"[Base_Tarjetas].[SEGMENTO_DESCRIP]","[Base_Tarjetas].[SEGMENTO_DESCRIP].&amp;[" &amp; $C$6 &amp; "]",
"[Base_Tarjetas].[SITUACION]","[Base_Tarjetas].[SITUACION].&amp;[" &amp; $C95 &amp; "]",
"[Base_Tarjetas].[TIPO]","[Base_Tarjetas].[TIPO].&amp;[" &amp; $C$1 &amp; "]")/1000,
0)</f>
        <v>0</v>
      </c>
      <c r="AU95" s="8">
        <f>IFERROR(
GETPIVOTDATA("[Base_Tarjetas].[Importe]",TDinamica_R!$A$3,
"[Base_Tarjetas].[PERIODO]","[Base_Tarjetas].[PERIODO].&amp;[" &amp; TEXT(AU$6,"yyyymm") &amp; "]",
"[Base_Tarjetas].[Metrica]","[Base_Tarjetas].[Metrica].&amp;[" &amp; $A95 &amp; "]",
"[Base_Tarjetas].[SEGMENTO_DESCRIP]","[Base_Tarjetas].[SEGMENTO_DESCRIP].&amp;[" &amp; $C$6 &amp; "]",
"[Base_Tarjetas].[SITUACION]","[Base_Tarjetas].[SITUACION].&amp;[" &amp; $C95 &amp; "]",
"[Base_Tarjetas].[TIPO]","[Base_Tarjetas].[TIPO].&amp;[" &amp; $C$1 &amp; "]")/1000,
0)</f>
        <v>0</v>
      </c>
      <c r="AV95" s="8">
        <f>IFERROR(
GETPIVOTDATA("[Base_Tarjetas].[Importe]",TDinamica_R!$A$3,
"[Base_Tarjetas].[PERIODO]","[Base_Tarjetas].[PERIODO].&amp;[" &amp; TEXT(AV$6,"yyyymm") &amp; "]",
"[Base_Tarjetas].[Metrica]","[Base_Tarjetas].[Metrica].&amp;[" &amp; $A95 &amp; "]",
"[Base_Tarjetas].[SEGMENTO_DESCRIP]","[Base_Tarjetas].[SEGMENTO_DESCRIP].&amp;[" &amp; $C$6 &amp; "]",
"[Base_Tarjetas].[SITUACION]","[Base_Tarjetas].[SITUACION].&amp;[" &amp; $C95 &amp; "]",
"[Base_Tarjetas].[TIPO]","[Base_Tarjetas].[TIPO].&amp;[" &amp; $C$1 &amp; "]")/1000,
0)</f>
        <v>0</v>
      </c>
      <c r="AW95" s="8">
        <f>IFERROR(
GETPIVOTDATA("[Base_Tarjetas].[Importe]",TDinamica_R!$A$3,
"[Base_Tarjetas].[PERIODO]","[Base_Tarjetas].[PERIODO].&amp;[" &amp; TEXT(AW$6,"yyyymm") &amp; "]",
"[Base_Tarjetas].[Metrica]","[Base_Tarjetas].[Metrica].&amp;[" &amp; $A95 &amp; "]",
"[Base_Tarjetas].[SEGMENTO_DESCRIP]","[Base_Tarjetas].[SEGMENTO_DESCRIP].&amp;[" &amp; $C$6 &amp; "]",
"[Base_Tarjetas].[SITUACION]","[Base_Tarjetas].[SITUACION].&amp;[" &amp; $C95 &amp; "]",
"[Base_Tarjetas].[TIPO]","[Base_Tarjetas].[TIPO].&amp;[" &amp; $C$1 &amp; "]")/1000,
0)</f>
        <v>0</v>
      </c>
      <c r="AX95" s="8">
        <f>IFERROR(
GETPIVOTDATA("[Base_Tarjetas].[Importe]",TDinamica_R!$A$3,
"[Base_Tarjetas].[PERIODO]","[Base_Tarjetas].[PERIODO].&amp;[" &amp; TEXT(AX$6,"yyyymm") &amp; "]",
"[Base_Tarjetas].[Metrica]","[Base_Tarjetas].[Metrica].&amp;[" &amp; $A95 &amp; "]",
"[Base_Tarjetas].[SEGMENTO_DESCRIP]","[Base_Tarjetas].[SEGMENTO_DESCRIP].&amp;[" &amp; $C$6 &amp; "]",
"[Base_Tarjetas].[SITUACION]","[Base_Tarjetas].[SITUACION].&amp;[" &amp; $C95 &amp; "]",
"[Base_Tarjetas].[TIPO]","[Base_Tarjetas].[TIPO].&amp;[" &amp; $C$1 &amp; "]")/1000,
0)</f>
        <v>0</v>
      </c>
      <c r="AY95" s="8">
        <f>IFERROR(
GETPIVOTDATA("[Base_Tarjetas].[Importe]",TDinamica_R!$A$3,
"[Base_Tarjetas].[PERIODO]","[Base_Tarjetas].[PERIODO].&amp;[" &amp; TEXT(AY$6,"yyyymm") &amp; "]",
"[Base_Tarjetas].[Metrica]","[Base_Tarjetas].[Metrica].&amp;[" &amp; $A95 &amp; "]",
"[Base_Tarjetas].[SEGMENTO_DESCRIP]","[Base_Tarjetas].[SEGMENTO_DESCRIP].&amp;[" &amp; $C$6 &amp; "]",
"[Base_Tarjetas].[SITUACION]","[Base_Tarjetas].[SITUACION].&amp;[" &amp; $C95 &amp; "]",
"[Base_Tarjetas].[TIPO]","[Base_Tarjetas].[TIPO].&amp;[" &amp; $C$1 &amp; "]")/1000,
0)</f>
        <v>0</v>
      </c>
      <c r="AZ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TEXT(AZ$6,"yyyymm") &amp; "]"),
0)</f>
        <v>0</v>
      </c>
      <c r="BA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TEXT(BA$6,"yyyymm") &amp; "]"),
0)</f>
        <v>0</v>
      </c>
      <c r="BB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TEXT(BB$6,"yyyymm") &amp; "]"),
0)</f>
        <v>0</v>
      </c>
      <c r="BC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TEXT(BC$6,"yyyymm") &amp; "]"),
0)</f>
        <v>0</v>
      </c>
      <c r="BD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TEXT(BD$6,"yyyymm") &amp; "]"),
0)</f>
        <v>0</v>
      </c>
      <c r="BE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TEXT(BE$6,"yyyymm") &amp; "]"),
0)</f>
        <v>0</v>
      </c>
      <c r="BF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TEXT(BF$6,"yyyymm") &amp; "]"),
0)</f>
        <v>0</v>
      </c>
      <c r="BG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TEXT(BG$6,"yyyymm") &amp; "]"),
0)</f>
        <v>0</v>
      </c>
      <c r="BH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TEXT(BH$6,"yyyymm") &amp; "]"),
0)</f>
        <v>0</v>
      </c>
      <c r="BI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TEXT(BI$6,"yyyymm") &amp; "]"),
0)</f>
        <v>0</v>
      </c>
      <c r="BJ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TEXT(BJ$6,"yyyymm") &amp; "]"),
0)</f>
        <v>0</v>
      </c>
      <c r="BK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TEXT(BK$6,"yyyymm") &amp; "]"),
0)</f>
        <v>0</v>
      </c>
      <c r="BO95" s="24">
        <f t="shared" ref="BO95:BT95" si="59">SUMIFS($D95:$BM95,$D$6:$BM$6,"&gt;="&amp;BO$2,$D$6:$BM$6,"&lt;="&amp;BO$6,$D$5:$BM$5,BO$5)</f>
        <v>0</v>
      </c>
      <c r="BP95" s="24">
        <f t="shared" si="59"/>
        <v>0</v>
      </c>
      <c r="BQ95" s="24">
        <f t="shared" si="59"/>
        <v>0</v>
      </c>
      <c r="BR95" s="24">
        <f t="shared" si="59"/>
        <v>0</v>
      </c>
      <c r="BS95" s="24">
        <f t="shared" si="59"/>
        <v>0</v>
      </c>
      <c r="BT95" s="24">
        <f t="shared" si="59"/>
        <v>0</v>
      </c>
    </row>
    <row r="96" spans="1:72" hidden="1" outlineLevel="1" x14ac:dyDescent="0.25">
      <c r="A96" s="11" t="s">
        <v>45</v>
      </c>
      <c r="C96" s="2" t="s">
        <v>78</v>
      </c>
      <c r="D96" s="8">
        <f>IFERROR(
GETPIVOTDATA("[Base_Tarjetas].[Importe]",TDinamica_R!$A$3,
"[Base_Tarjetas].[PERIODO]","[Base_Tarjetas].[PERIODO].&amp;[" &amp; TEXT(D$6,"yyyymm") &amp; "]",
"[Base_Tarjetas].[Metrica]","[Base_Tarjetas].[Metrica].&amp;[" &amp; $A96 &amp; "]",
"[Base_Tarjetas].[SEGMENTO_DESCRIP]","[Base_Tarjetas].[SEGMENTO_DESCRIP].&amp;[" &amp; $C$6 &amp; "]",
"[Base_Tarjetas].[SITUACION]","[Base_Tarjetas].[SITUACION].&amp;[" &amp; $C96 &amp; "]",
"[Base_Tarjetas].[TIPO]","[Base_Tarjetas].[TIPO].&amp;[" &amp; $C$1 &amp; "]")/1000,
0)</f>
        <v>0</v>
      </c>
      <c r="E96" s="8">
        <f>IFERROR(
GETPIVOTDATA("[Base_Tarjetas].[Importe]",TDinamica_R!$A$3,
"[Base_Tarjetas].[PERIODO]","[Base_Tarjetas].[PERIODO].&amp;[" &amp; TEXT(E$6,"yyyymm") &amp; "]",
"[Base_Tarjetas].[Metrica]","[Base_Tarjetas].[Metrica].&amp;[" &amp; $A96 &amp; "]",
"[Base_Tarjetas].[SEGMENTO_DESCRIP]","[Base_Tarjetas].[SEGMENTO_DESCRIP].&amp;[" &amp; $C$6 &amp; "]",
"[Base_Tarjetas].[SITUACION]","[Base_Tarjetas].[SITUACION].&amp;[" &amp; $C96 &amp; "]",
"[Base_Tarjetas].[TIPO]","[Base_Tarjetas].[TIPO].&amp;[" &amp; $C$1 &amp; "]")/1000,
0)</f>
        <v>0</v>
      </c>
      <c r="F96" s="8">
        <f>IFERROR(
GETPIVOTDATA("[Base_Tarjetas].[Importe]",TDinamica_R!$A$3,
"[Base_Tarjetas].[PERIODO]","[Base_Tarjetas].[PERIODO].&amp;[" &amp; TEXT(F$6,"yyyymm") &amp; "]",
"[Base_Tarjetas].[Metrica]","[Base_Tarjetas].[Metrica].&amp;[" &amp; $A96 &amp; "]",
"[Base_Tarjetas].[SEGMENTO_DESCRIP]","[Base_Tarjetas].[SEGMENTO_DESCRIP].&amp;[" &amp; $C$6 &amp; "]",
"[Base_Tarjetas].[SITUACION]","[Base_Tarjetas].[SITUACION].&amp;[" &amp; $C96 &amp; "]",
"[Base_Tarjetas].[TIPO]","[Base_Tarjetas].[TIPO].&amp;[" &amp; $C$1 &amp; "]")/1000,
0)</f>
        <v>0</v>
      </c>
      <c r="G96" s="8">
        <f>IFERROR(
GETPIVOTDATA("[Base_Tarjetas].[Importe]",TDinamica_R!$A$3,
"[Base_Tarjetas].[PERIODO]","[Base_Tarjetas].[PERIODO].&amp;[" &amp; TEXT(G$6,"yyyymm") &amp; "]",
"[Base_Tarjetas].[Metrica]","[Base_Tarjetas].[Metrica].&amp;[" &amp; $A96 &amp; "]",
"[Base_Tarjetas].[SEGMENTO_DESCRIP]","[Base_Tarjetas].[SEGMENTO_DESCRIP].&amp;[" &amp; $C$6 &amp; "]",
"[Base_Tarjetas].[SITUACION]","[Base_Tarjetas].[SITUACION].&amp;[" &amp; $C96 &amp; "]",
"[Base_Tarjetas].[TIPO]","[Base_Tarjetas].[TIPO].&amp;[" &amp; $C$1 &amp; "]")/1000,
0)</f>
        <v>0</v>
      </c>
      <c r="H96" s="8">
        <f>IFERROR(
GETPIVOTDATA("[Base_Tarjetas].[Importe]",TDinamica_R!$A$3,
"[Base_Tarjetas].[PERIODO]","[Base_Tarjetas].[PERIODO].&amp;[" &amp; TEXT(H$6,"yyyymm") &amp; "]",
"[Base_Tarjetas].[Metrica]","[Base_Tarjetas].[Metrica].&amp;[" &amp; $A96 &amp; "]",
"[Base_Tarjetas].[SEGMENTO_DESCRIP]","[Base_Tarjetas].[SEGMENTO_DESCRIP].&amp;[" &amp; $C$6 &amp; "]",
"[Base_Tarjetas].[SITUACION]","[Base_Tarjetas].[SITUACION].&amp;[" &amp; $C96 &amp; "]",
"[Base_Tarjetas].[TIPO]","[Base_Tarjetas].[TIPO].&amp;[" &amp; $C$1 &amp; "]")/1000,
0)</f>
        <v>0</v>
      </c>
      <c r="I96" s="8">
        <f>IFERROR(
GETPIVOTDATA("[Base_Tarjetas].[Importe]",TDinamica_R!$A$3,
"[Base_Tarjetas].[PERIODO]","[Base_Tarjetas].[PERIODO].&amp;[" &amp; TEXT(I$6,"yyyymm") &amp; "]",
"[Base_Tarjetas].[Metrica]","[Base_Tarjetas].[Metrica].&amp;[" &amp; $A96 &amp; "]",
"[Base_Tarjetas].[SEGMENTO_DESCRIP]","[Base_Tarjetas].[SEGMENTO_DESCRIP].&amp;[" &amp; $C$6 &amp; "]",
"[Base_Tarjetas].[SITUACION]","[Base_Tarjetas].[SITUACION].&amp;[" &amp; $C96 &amp; "]",
"[Base_Tarjetas].[TIPO]","[Base_Tarjetas].[TIPO].&amp;[" &amp; $C$1 &amp; "]")/1000,
0)</f>
        <v>0</v>
      </c>
      <c r="J96" s="8">
        <f>IFERROR(
GETPIVOTDATA("[Base_Tarjetas].[Importe]",TDinamica_R!$A$3,
"[Base_Tarjetas].[PERIODO]","[Base_Tarjetas].[PERIODO].&amp;[" &amp; TEXT(J$6,"yyyymm") &amp; "]",
"[Base_Tarjetas].[Metrica]","[Base_Tarjetas].[Metrica].&amp;[" &amp; $A96 &amp; "]",
"[Base_Tarjetas].[SEGMENTO_DESCRIP]","[Base_Tarjetas].[SEGMENTO_DESCRIP].&amp;[" &amp; $C$6 &amp; "]",
"[Base_Tarjetas].[SITUACION]","[Base_Tarjetas].[SITUACION].&amp;[" &amp; $C96 &amp; "]",
"[Base_Tarjetas].[TIPO]","[Base_Tarjetas].[TIPO].&amp;[" &amp; $C$1 &amp; "]")/1000,
0)</f>
        <v>0</v>
      </c>
      <c r="K96" s="8">
        <f>IFERROR(
GETPIVOTDATA("[Base_Tarjetas].[Importe]",TDinamica_R!$A$3,
"[Base_Tarjetas].[PERIODO]","[Base_Tarjetas].[PERIODO].&amp;[" &amp; TEXT(K$6,"yyyymm") &amp; "]",
"[Base_Tarjetas].[Metrica]","[Base_Tarjetas].[Metrica].&amp;[" &amp; $A96 &amp; "]",
"[Base_Tarjetas].[SEGMENTO_DESCRIP]","[Base_Tarjetas].[SEGMENTO_DESCRIP].&amp;[" &amp; $C$6 &amp; "]",
"[Base_Tarjetas].[SITUACION]","[Base_Tarjetas].[SITUACION].&amp;[" &amp; $C96 &amp; "]",
"[Base_Tarjetas].[TIPO]","[Base_Tarjetas].[TIPO].&amp;[" &amp; $C$1 &amp; "]")/1000,
0)</f>
        <v>0</v>
      </c>
      <c r="L96" s="8">
        <f>IFERROR(
GETPIVOTDATA("[Base_Tarjetas].[Importe]",TDinamica_R!$A$3,
"[Base_Tarjetas].[PERIODO]","[Base_Tarjetas].[PERIODO].&amp;[" &amp; TEXT(L$6,"yyyymm") &amp; "]",
"[Base_Tarjetas].[Metrica]","[Base_Tarjetas].[Metrica].&amp;[" &amp; $A96 &amp; "]",
"[Base_Tarjetas].[SEGMENTO_DESCRIP]","[Base_Tarjetas].[SEGMENTO_DESCRIP].&amp;[" &amp; $C$6 &amp; "]",
"[Base_Tarjetas].[SITUACION]","[Base_Tarjetas].[SITUACION].&amp;[" &amp; $C96 &amp; "]",
"[Base_Tarjetas].[TIPO]","[Base_Tarjetas].[TIPO].&amp;[" &amp; $C$1 &amp; "]")/1000,
0)</f>
        <v>0</v>
      </c>
      <c r="M96" s="8">
        <f>IFERROR(
GETPIVOTDATA("[Base_Tarjetas].[Importe]",TDinamica_R!$A$3,
"[Base_Tarjetas].[PERIODO]","[Base_Tarjetas].[PERIODO].&amp;[" &amp; TEXT(M$6,"yyyymm") &amp; "]",
"[Base_Tarjetas].[Metrica]","[Base_Tarjetas].[Metrica].&amp;[" &amp; $A96 &amp; "]",
"[Base_Tarjetas].[SEGMENTO_DESCRIP]","[Base_Tarjetas].[SEGMENTO_DESCRIP].&amp;[" &amp; $C$6 &amp; "]",
"[Base_Tarjetas].[SITUACION]","[Base_Tarjetas].[SITUACION].&amp;[" &amp; $C96 &amp; "]",
"[Base_Tarjetas].[TIPO]","[Base_Tarjetas].[TIPO].&amp;[" &amp; $C$1 &amp; "]")/1000,
0)</f>
        <v>0</v>
      </c>
      <c r="N96" s="8">
        <f>IFERROR(
GETPIVOTDATA("[Base_Tarjetas].[Importe]",TDinamica_R!$A$3,
"[Base_Tarjetas].[PERIODO]","[Base_Tarjetas].[PERIODO].&amp;[" &amp; TEXT(N$6,"yyyymm") &amp; "]",
"[Base_Tarjetas].[Metrica]","[Base_Tarjetas].[Metrica].&amp;[" &amp; $A96 &amp; "]",
"[Base_Tarjetas].[SEGMENTO_DESCRIP]","[Base_Tarjetas].[SEGMENTO_DESCRIP].&amp;[" &amp; $C$6 &amp; "]",
"[Base_Tarjetas].[SITUACION]","[Base_Tarjetas].[SITUACION].&amp;[" &amp; $C96 &amp; "]",
"[Base_Tarjetas].[TIPO]","[Base_Tarjetas].[TIPO].&amp;[" &amp; $C$1 &amp; "]")/1000,
0)</f>
        <v>0</v>
      </c>
      <c r="O96" s="8">
        <f>IFERROR(
GETPIVOTDATA("[Base_Tarjetas].[Importe]",TDinamica_R!$A$3,
"[Base_Tarjetas].[PERIODO]","[Base_Tarjetas].[PERIODO].&amp;[" &amp; TEXT(O$6,"yyyymm") &amp; "]",
"[Base_Tarjetas].[Metrica]","[Base_Tarjetas].[Metrica].&amp;[" &amp; $A96 &amp; "]",
"[Base_Tarjetas].[SEGMENTO_DESCRIP]","[Base_Tarjetas].[SEGMENTO_DESCRIP].&amp;[" &amp; $C$6 &amp; "]",
"[Base_Tarjetas].[SITUACION]","[Base_Tarjetas].[SITUACION].&amp;[" &amp; $C96 &amp; "]",
"[Base_Tarjetas].[TIPO]","[Base_Tarjetas].[TIPO].&amp;[" &amp; $C$1 &amp; "]")/1000,
0)</f>
        <v>0</v>
      </c>
      <c r="P96" s="8">
        <f>IFERROR(
GETPIVOTDATA("[Base_Tarjetas].[Importe]",TDinamica_R!$A$3,
"[Base_Tarjetas].[PERIODO]","[Base_Tarjetas].[PERIODO].&amp;[" &amp; TEXT(P$6,"yyyymm") &amp; "]",
"[Base_Tarjetas].[Metrica]","[Base_Tarjetas].[Metrica].&amp;[" &amp; $A96 &amp; "]",
"[Base_Tarjetas].[SEGMENTO_DESCRIP]","[Base_Tarjetas].[SEGMENTO_DESCRIP].&amp;[" &amp; $C$6 &amp; "]",
"[Base_Tarjetas].[SITUACION]","[Base_Tarjetas].[SITUACION].&amp;[" &amp; $C96 &amp; "]",
"[Base_Tarjetas].[TIPO]","[Base_Tarjetas].[TIPO].&amp;[" &amp; $C$1 &amp; "]")/1000,
0)</f>
        <v>0</v>
      </c>
      <c r="Q96" s="8">
        <f>IFERROR(
GETPIVOTDATA("[Base_Tarjetas].[Importe]",TDinamica_R!$A$3,
"[Base_Tarjetas].[PERIODO]","[Base_Tarjetas].[PERIODO].&amp;[" &amp; TEXT(Q$6,"yyyymm") &amp; "]",
"[Base_Tarjetas].[Metrica]","[Base_Tarjetas].[Metrica].&amp;[" &amp; $A96 &amp; "]",
"[Base_Tarjetas].[SEGMENTO_DESCRIP]","[Base_Tarjetas].[SEGMENTO_DESCRIP].&amp;[" &amp; $C$6 &amp; "]",
"[Base_Tarjetas].[SITUACION]","[Base_Tarjetas].[SITUACION].&amp;[" &amp; $C96 &amp; "]",
"[Base_Tarjetas].[TIPO]","[Base_Tarjetas].[TIPO].&amp;[" &amp; $C$1 &amp; "]")/1000,
0)</f>
        <v>0</v>
      </c>
      <c r="R96" s="8">
        <f>IFERROR(
GETPIVOTDATA("[Base_Tarjetas].[Importe]",TDinamica_R!$A$3,
"[Base_Tarjetas].[PERIODO]","[Base_Tarjetas].[PERIODO].&amp;[" &amp; TEXT(R$6,"yyyymm") &amp; "]",
"[Base_Tarjetas].[Metrica]","[Base_Tarjetas].[Metrica].&amp;[" &amp; $A96 &amp; "]",
"[Base_Tarjetas].[SEGMENTO_DESCRIP]","[Base_Tarjetas].[SEGMENTO_DESCRIP].&amp;[" &amp; $C$6 &amp; "]",
"[Base_Tarjetas].[SITUACION]","[Base_Tarjetas].[SITUACION].&amp;[" &amp; $C96 &amp; "]",
"[Base_Tarjetas].[TIPO]","[Base_Tarjetas].[TIPO].&amp;[" &amp; $C$1 &amp; "]")/1000,
0)</f>
        <v>0</v>
      </c>
      <c r="S96" s="8">
        <f>IFERROR(
GETPIVOTDATA("[Base_Tarjetas].[Importe]",TDinamica_R!$A$3,
"[Base_Tarjetas].[PERIODO]","[Base_Tarjetas].[PERIODO].&amp;[" &amp; TEXT(S$6,"yyyymm") &amp; "]",
"[Base_Tarjetas].[Metrica]","[Base_Tarjetas].[Metrica].&amp;[" &amp; $A96 &amp; "]",
"[Base_Tarjetas].[SEGMENTO_DESCRIP]","[Base_Tarjetas].[SEGMENTO_DESCRIP].&amp;[" &amp; $C$6 &amp; "]",
"[Base_Tarjetas].[SITUACION]","[Base_Tarjetas].[SITUACION].&amp;[" &amp; $C96 &amp; "]",
"[Base_Tarjetas].[TIPO]","[Base_Tarjetas].[TIPO].&amp;[" &amp; $C$1 &amp; "]")/1000,
0)</f>
        <v>0</v>
      </c>
      <c r="T96" s="8">
        <f>IFERROR(
GETPIVOTDATA("[Base_Tarjetas].[Importe]",TDinamica_R!$A$3,
"[Base_Tarjetas].[PERIODO]","[Base_Tarjetas].[PERIODO].&amp;[" &amp; TEXT(T$6,"yyyymm") &amp; "]",
"[Base_Tarjetas].[Metrica]","[Base_Tarjetas].[Metrica].&amp;[" &amp; $A96 &amp; "]",
"[Base_Tarjetas].[SEGMENTO_DESCRIP]","[Base_Tarjetas].[SEGMENTO_DESCRIP].&amp;[" &amp; $C$6 &amp; "]",
"[Base_Tarjetas].[SITUACION]","[Base_Tarjetas].[SITUACION].&amp;[" &amp; $C96 &amp; "]",
"[Base_Tarjetas].[TIPO]","[Base_Tarjetas].[TIPO].&amp;[" &amp; $C$1 &amp; "]")/1000,
0)</f>
        <v>0</v>
      </c>
      <c r="U96" s="8">
        <f>IFERROR(
GETPIVOTDATA("[Base_Tarjetas].[Importe]",TDinamica_R!$A$3,
"[Base_Tarjetas].[PERIODO]","[Base_Tarjetas].[PERIODO].&amp;[" &amp; TEXT(U$6,"yyyymm") &amp; "]",
"[Base_Tarjetas].[Metrica]","[Base_Tarjetas].[Metrica].&amp;[" &amp; $A96 &amp; "]",
"[Base_Tarjetas].[SEGMENTO_DESCRIP]","[Base_Tarjetas].[SEGMENTO_DESCRIP].&amp;[" &amp; $C$6 &amp; "]",
"[Base_Tarjetas].[SITUACION]","[Base_Tarjetas].[SITUACION].&amp;[" &amp; $C96 &amp; "]",
"[Base_Tarjetas].[TIPO]","[Base_Tarjetas].[TIPO].&amp;[" &amp; $C$1 &amp; "]")/1000,
0)</f>
        <v>0</v>
      </c>
      <c r="V96" s="8">
        <f>IFERROR(
GETPIVOTDATA("[Base_Tarjetas].[Importe]",TDinamica_R!$A$3,
"[Base_Tarjetas].[PERIODO]","[Base_Tarjetas].[PERIODO].&amp;[" &amp; TEXT(V$6,"yyyymm") &amp; "]",
"[Base_Tarjetas].[Metrica]","[Base_Tarjetas].[Metrica].&amp;[" &amp; $A96 &amp; "]",
"[Base_Tarjetas].[SEGMENTO_DESCRIP]","[Base_Tarjetas].[SEGMENTO_DESCRIP].&amp;[" &amp; $C$6 &amp; "]",
"[Base_Tarjetas].[SITUACION]","[Base_Tarjetas].[SITUACION].&amp;[" &amp; $C96 &amp; "]",
"[Base_Tarjetas].[TIPO]","[Base_Tarjetas].[TIPO].&amp;[" &amp; $C$1 &amp; "]")/1000,
0)</f>
        <v>0</v>
      </c>
      <c r="W96" s="8">
        <f>IFERROR(
GETPIVOTDATA("[Base_Tarjetas].[Importe]",TDinamica_R!$A$3,
"[Base_Tarjetas].[PERIODO]","[Base_Tarjetas].[PERIODO].&amp;[" &amp; TEXT(W$6,"yyyymm") &amp; "]",
"[Base_Tarjetas].[Metrica]","[Base_Tarjetas].[Metrica].&amp;[" &amp; $A96 &amp; "]",
"[Base_Tarjetas].[SEGMENTO_DESCRIP]","[Base_Tarjetas].[SEGMENTO_DESCRIP].&amp;[" &amp; $C$6 &amp; "]",
"[Base_Tarjetas].[SITUACION]","[Base_Tarjetas].[SITUACION].&amp;[" &amp; $C96 &amp; "]",
"[Base_Tarjetas].[TIPO]","[Base_Tarjetas].[TIPO].&amp;[" &amp; $C$1 &amp; "]")/1000,
0)</f>
        <v>0</v>
      </c>
      <c r="X96" s="8">
        <f>IFERROR(
GETPIVOTDATA("[Base_Tarjetas].[Importe]",TDinamica_R!$A$3,
"[Base_Tarjetas].[PERIODO]","[Base_Tarjetas].[PERIODO].&amp;[" &amp; TEXT(X$6,"yyyymm") &amp; "]",
"[Base_Tarjetas].[Metrica]","[Base_Tarjetas].[Metrica].&amp;[" &amp; $A96 &amp; "]",
"[Base_Tarjetas].[SEGMENTO_DESCRIP]","[Base_Tarjetas].[SEGMENTO_DESCRIP].&amp;[" &amp; $C$6 &amp; "]",
"[Base_Tarjetas].[SITUACION]","[Base_Tarjetas].[SITUACION].&amp;[" &amp; $C96 &amp; "]",
"[Base_Tarjetas].[TIPO]","[Base_Tarjetas].[TIPO].&amp;[" &amp; $C$1 &amp; "]")/1000,
0)</f>
        <v>0</v>
      </c>
      <c r="Y96" s="8">
        <f>IFERROR(
GETPIVOTDATA("[Base_Tarjetas].[Importe]",TDinamica_R!$A$3,
"[Base_Tarjetas].[PERIODO]","[Base_Tarjetas].[PERIODO].&amp;[" &amp; TEXT(Y$6,"yyyymm") &amp; "]",
"[Base_Tarjetas].[Metrica]","[Base_Tarjetas].[Metrica].&amp;[" &amp; $A96 &amp; "]",
"[Base_Tarjetas].[SEGMENTO_DESCRIP]","[Base_Tarjetas].[SEGMENTO_DESCRIP].&amp;[" &amp; $C$6 &amp; "]",
"[Base_Tarjetas].[SITUACION]","[Base_Tarjetas].[SITUACION].&amp;[" &amp; $C96 &amp; "]",
"[Base_Tarjetas].[TIPO]","[Base_Tarjetas].[TIPO].&amp;[" &amp; $C$1 &amp; "]")/1000,
0)</f>
        <v>0</v>
      </c>
      <c r="Z96" s="8">
        <f>IFERROR(
GETPIVOTDATA("[Base_Tarjetas].[Importe]",TDinamica_R!$A$3,
"[Base_Tarjetas].[PERIODO]","[Base_Tarjetas].[PERIODO].&amp;[" &amp; TEXT(Z$6,"yyyymm") &amp; "]",
"[Base_Tarjetas].[Metrica]","[Base_Tarjetas].[Metrica].&amp;[" &amp; $A96 &amp; "]",
"[Base_Tarjetas].[SEGMENTO_DESCRIP]","[Base_Tarjetas].[SEGMENTO_DESCRIP].&amp;[" &amp; $C$6 &amp; "]",
"[Base_Tarjetas].[SITUACION]","[Base_Tarjetas].[SITUACION].&amp;[" &amp; $C96 &amp; "]",
"[Base_Tarjetas].[TIPO]","[Base_Tarjetas].[TIPO].&amp;[" &amp; $C$1 &amp; "]")/1000,
0)</f>
        <v>0</v>
      </c>
      <c r="AA96" s="8">
        <f>IFERROR(
GETPIVOTDATA("[Base_Tarjetas].[Importe]",TDinamica_R!$A$3,
"[Base_Tarjetas].[PERIODO]","[Base_Tarjetas].[PERIODO].&amp;[" &amp; TEXT(AA$6,"yyyymm") &amp; "]",
"[Base_Tarjetas].[Metrica]","[Base_Tarjetas].[Metrica].&amp;[" &amp; $A96 &amp; "]",
"[Base_Tarjetas].[SEGMENTO_DESCRIP]","[Base_Tarjetas].[SEGMENTO_DESCRIP].&amp;[" &amp; $C$6 &amp; "]",
"[Base_Tarjetas].[SITUACION]","[Base_Tarjetas].[SITUACION].&amp;[" &amp; $C96 &amp; "]",
"[Base_Tarjetas].[TIPO]","[Base_Tarjetas].[TIPO].&amp;[" &amp; $C$1 &amp; "]")/1000,
0)</f>
        <v>0</v>
      </c>
      <c r="AB96" s="8">
        <f>IFERROR(
GETPIVOTDATA("[Base_Tarjetas].[Importe]",TDinamica_R!$A$3,
"[Base_Tarjetas].[PERIODO]","[Base_Tarjetas].[PERIODO].&amp;[" &amp; TEXT(AB$6,"yyyymm") &amp; "]",
"[Base_Tarjetas].[Metrica]","[Base_Tarjetas].[Metrica].&amp;[" &amp; $A96 &amp; "]",
"[Base_Tarjetas].[SEGMENTO_DESCRIP]","[Base_Tarjetas].[SEGMENTO_DESCRIP].&amp;[" &amp; $C$6 &amp; "]",
"[Base_Tarjetas].[SITUACION]","[Base_Tarjetas].[SITUACION].&amp;[" &amp; $C96 &amp; "]",
"[Base_Tarjetas].[TIPO]","[Base_Tarjetas].[TIPO].&amp;[" &amp; $C$1 &amp; "]")/1000,
0)</f>
        <v>0</v>
      </c>
      <c r="AC96" s="8">
        <f>IFERROR(
GETPIVOTDATA("[Base_Tarjetas].[Importe]",TDinamica_R!$A$3,
"[Base_Tarjetas].[PERIODO]","[Base_Tarjetas].[PERIODO].&amp;[" &amp; TEXT(AC$6,"yyyymm") &amp; "]",
"[Base_Tarjetas].[Metrica]","[Base_Tarjetas].[Metrica].&amp;[" &amp; $A96 &amp; "]",
"[Base_Tarjetas].[SEGMENTO_DESCRIP]","[Base_Tarjetas].[SEGMENTO_DESCRIP].&amp;[" &amp; $C$6 &amp; "]",
"[Base_Tarjetas].[SITUACION]","[Base_Tarjetas].[SITUACION].&amp;[" &amp; $C96 &amp; "]",
"[Base_Tarjetas].[TIPO]","[Base_Tarjetas].[TIPO].&amp;[" &amp; $C$1 &amp; "]")/1000,
0)</f>
        <v>0</v>
      </c>
      <c r="AD96" s="8">
        <f>IFERROR(
GETPIVOTDATA("[Base_Tarjetas].[Importe]",TDinamica_R!$A$3,
"[Base_Tarjetas].[PERIODO]","[Base_Tarjetas].[PERIODO].&amp;[" &amp; TEXT(AD$6,"yyyymm") &amp; "]",
"[Base_Tarjetas].[Metrica]","[Base_Tarjetas].[Metrica].&amp;[" &amp; $A96 &amp; "]",
"[Base_Tarjetas].[SEGMENTO_DESCRIP]","[Base_Tarjetas].[SEGMENTO_DESCRIP].&amp;[" &amp; $C$6 &amp; "]",
"[Base_Tarjetas].[SITUACION]","[Base_Tarjetas].[SITUACION].&amp;[" &amp; $C96 &amp; "]",
"[Base_Tarjetas].[TIPO]","[Base_Tarjetas].[TIPO].&amp;[" &amp; $C$1 &amp; "]")/1000,
0)</f>
        <v>0</v>
      </c>
      <c r="AE96" s="8">
        <f>IFERROR(
GETPIVOTDATA("[Base_Tarjetas].[Importe]",TDinamica_R!$A$3,
"[Base_Tarjetas].[PERIODO]","[Base_Tarjetas].[PERIODO].&amp;[" &amp; TEXT(AE$6,"yyyymm") &amp; "]",
"[Base_Tarjetas].[Metrica]","[Base_Tarjetas].[Metrica].&amp;[" &amp; $A96 &amp; "]",
"[Base_Tarjetas].[SEGMENTO_DESCRIP]","[Base_Tarjetas].[SEGMENTO_DESCRIP].&amp;[" &amp; $C$6 &amp; "]",
"[Base_Tarjetas].[SITUACION]","[Base_Tarjetas].[SITUACION].&amp;[" &amp; $C96 &amp; "]",
"[Base_Tarjetas].[TIPO]","[Base_Tarjetas].[TIPO].&amp;[" &amp; $C$1 &amp; "]")/1000,
0)</f>
        <v>0</v>
      </c>
      <c r="AF96" s="8">
        <f>IFERROR(
GETPIVOTDATA("[Base_Tarjetas].[Importe]",TDinamica_R!$A$3,
"[Base_Tarjetas].[PERIODO]","[Base_Tarjetas].[PERIODO].&amp;[" &amp; TEXT(AF$6,"yyyymm") &amp; "]",
"[Base_Tarjetas].[Metrica]","[Base_Tarjetas].[Metrica].&amp;[" &amp; $A96 &amp; "]",
"[Base_Tarjetas].[SEGMENTO_DESCRIP]","[Base_Tarjetas].[SEGMENTO_DESCRIP].&amp;[" &amp; $C$6 &amp; "]",
"[Base_Tarjetas].[SITUACION]","[Base_Tarjetas].[SITUACION].&amp;[" &amp; $C96 &amp; "]",
"[Base_Tarjetas].[TIPO]","[Base_Tarjetas].[TIPO].&amp;[" &amp; $C$1 &amp; "]")/1000,
0)</f>
        <v>0</v>
      </c>
      <c r="AG96" s="8">
        <f>IFERROR(
GETPIVOTDATA("[Base_Tarjetas].[Importe]",TDinamica_R!$A$3,
"[Base_Tarjetas].[PERIODO]","[Base_Tarjetas].[PERIODO].&amp;[" &amp; TEXT(AG$6,"yyyymm") &amp; "]",
"[Base_Tarjetas].[Metrica]","[Base_Tarjetas].[Metrica].&amp;[" &amp; $A96 &amp; "]",
"[Base_Tarjetas].[SEGMENTO_DESCRIP]","[Base_Tarjetas].[SEGMENTO_DESCRIP].&amp;[" &amp; $C$6 &amp; "]",
"[Base_Tarjetas].[SITUACION]","[Base_Tarjetas].[SITUACION].&amp;[" &amp; $C96 &amp; "]",
"[Base_Tarjetas].[TIPO]","[Base_Tarjetas].[TIPO].&amp;[" &amp; $C$1 &amp; "]")/1000,
0)</f>
        <v>0</v>
      </c>
      <c r="AH96" s="8">
        <f>IFERROR(
GETPIVOTDATA("[Base_Tarjetas].[Importe]",TDinamica_R!$A$3,
"[Base_Tarjetas].[PERIODO]","[Base_Tarjetas].[PERIODO].&amp;[" &amp; TEXT(AH$6,"yyyymm") &amp; "]",
"[Base_Tarjetas].[Metrica]","[Base_Tarjetas].[Metrica].&amp;[" &amp; $A96 &amp; "]",
"[Base_Tarjetas].[SEGMENTO_DESCRIP]","[Base_Tarjetas].[SEGMENTO_DESCRIP].&amp;[" &amp; $C$6 &amp; "]",
"[Base_Tarjetas].[SITUACION]","[Base_Tarjetas].[SITUACION].&amp;[" &amp; $C96 &amp; "]",
"[Base_Tarjetas].[TIPO]","[Base_Tarjetas].[TIPO].&amp;[" &amp; $C$1 &amp; "]")/1000,
0)</f>
        <v>0</v>
      </c>
      <c r="AI96" s="8">
        <f>IFERROR(
GETPIVOTDATA("[Base_Tarjetas].[Importe]",TDinamica_R!$A$3,
"[Base_Tarjetas].[PERIODO]","[Base_Tarjetas].[PERIODO].&amp;[" &amp; TEXT(AI$6,"yyyymm") &amp; "]",
"[Base_Tarjetas].[Metrica]","[Base_Tarjetas].[Metrica].&amp;[" &amp; $A96 &amp; "]",
"[Base_Tarjetas].[SEGMENTO_DESCRIP]","[Base_Tarjetas].[SEGMENTO_DESCRIP].&amp;[" &amp; $C$6 &amp; "]",
"[Base_Tarjetas].[SITUACION]","[Base_Tarjetas].[SITUACION].&amp;[" &amp; $C96 &amp; "]",
"[Base_Tarjetas].[TIPO]","[Base_Tarjetas].[TIPO].&amp;[" &amp; $C$1 &amp; "]")/1000,
0)</f>
        <v>0</v>
      </c>
      <c r="AJ96" s="8">
        <f>IFERROR(
GETPIVOTDATA("[Base_Tarjetas].[Importe]",TDinamica_R!$A$3,
"[Base_Tarjetas].[PERIODO]","[Base_Tarjetas].[PERIODO].&amp;[" &amp; TEXT(AJ$6,"yyyymm") &amp; "]",
"[Base_Tarjetas].[Metrica]","[Base_Tarjetas].[Metrica].&amp;[" &amp; $A96 &amp; "]",
"[Base_Tarjetas].[SEGMENTO_DESCRIP]","[Base_Tarjetas].[SEGMENTO_DESCRIP].&amp;[" &amp; $C$6 &amp; "]",
"[Base_Tarjetas].[SITUACION]","[Base_Tarjetas].[SITUACION].&amp;[" &amp; $C96 &amp; "]",
"[Base_Tarjetas].[TIPO]","[Base_Tarjetas].[TIPO].&amp;[" &amp; $C$1 &amp; "]")/1000,
0)</f>
        <v>0</v>
      </c>
      <c r="AK96" s="8">
        <f>IFERROR(
GETPIVOTDATA("[Base_Tarjetas].[Importe]",TDinamica_R!$A$3,
"[Base_Tarjetas].[PERIODO]","[Base_Tarjetas].[PERIODO].&amp;[" &amp; TEXT(AK$6,"yyyymm") &amp; "]",
"[Base_Tarjetas].[Metrica]","[Base_Tarjetas].[Metrica].&amp;[" &amp; $A96 &amp; "]",
"[Base_Tarjetas].[SEGMENTO_DESCRIP]","[Base_Tarjetas].[SEGMENTO_DESCRIP].&amp;[" &amp; $C$6 &amp; "]",
"[Base_Tarjetas].[SITUACION]","[Base_Tarjetas].[SITUACION].&amp;[" &amp; $C96 &amp; "]",
"[Base_Tarjetas].[TIPO]","[Base_Tarjetas].[TIPO].&amp;[" &amp; $C$1 &amp; "]")/1000,
0)</f>
        <v>0</v>
      </c>
      <c r="AL96" s="8">
        <f>IFERROR(
GETPIVOTDATA("[Base_Tarjetas].[Importe]",TDinamica_R!$A$3,
"[Base_Tarjetas].[PERIODO]","[Base_Tarjetas].[PERIODO].&amp;[" &amp; TEXT(AL$6,"yyyymm") &amp; "]",
"[Base_Tarjetas].[Metrica]","[Base_Tarjetas].[Metrica].&amp;[" &amp; $A96 &amp; "]",
"[Base_Tarjetas].[SEGMENTO_DESCRIP]","[Base_Tarjetas].[SEGMENTO_DESCRIP].&amp;[" &amp; $C$6 &amp; "]",
"[Base_Tarjetas].[SITUACION]","[Base_Tarjetas].[SITUACION].&amp;[" &amp; $C96 &amp; "]",
"[Base_Tarjetas].[TIPO]","[Base_Tarjetas].[TIPO].&amp;[" &amp; $C$1 &amp; "]")/1000,
0)</f>
        <v>0</v>
      </c>
      <c r="AM96" s="8">
        <f>IFERROR(
GETPIVOTDATA("[Base_Tarjetas].[Importe]",TDinamica_R!$A$3,
"[Base_Tarjetas].[PERIODO]","[Base_Tarjetas].[PERIODO].&amp;[" &amp; TEXT(AM$6,"yyyymm") &amp; "]",
"[Base_Tarjetas].[Metrica]","[Base_Tarjetas].[Metrica].&amp;[" &amp; $A96 &amp; "]",
"[Base_Tarjetas].[SEGMENTO_DESCRIP]","[Base_Tarjetas].[SEGMENTO_DESCRIP].&amp;[" &amp; $C$6 &amp; "]",
"[Base_Tarjetas].[SITUACION]","[Base_Tarjetas].[SITUACION].&amp;[" &amp; $C96 &amp; "]",
"[Base_Tarjetas].[TIPO]","[Base_Tarjetas].[TIPO].&amp;[" &amp; $C$1 &amp; "]")/1000,
0)</f>
        <v>0</v>
      </c>
      <c r="AN96" s="8">
        <f>IFERROR(
GETPIVOTDATA("[Base_Tarjetas].[Importe]",TDinamica_R!$A$3,
"[Base_Tarjetas].[PERIODO]","[Base_Tarjetas].[PERIODO].&amp;[" &amp; TEXT(AN$6,"yyyymm") &amp; "]",
"[Base_Tarjetas].[Metrica]","[Base_Tarjetas].[Metrica].&amp;[" &amp; $A96 &amp; "]",
"[Base_Tarjetas].[SEGMENTO_DESCRIP]","[Base_Tarjetas].[SEGMENTO_DESCRIP].&amp;[" &amp; $C$6 &amp; "]",
"[Base_Tarjetas].[SITUACION]","[Base_Tarjetas].[SITUACION].&amp;[" &amp; $C96 &amp; "]",
"[Base_Tarjetas].[TIPO]","[Base_Tarjetas].[TIPO].&amp;[" &amp; $C$1 &amp; "]")/1000,
0)</f>
        <v>0</v>
      </c>
      <c r="AO96" s="8">
        <f>IFERROR(
GETPIVOTDATA("[Base_Tarjetas].[Importe]",TDinamica_R!$A$3,
"[Base_Tarjetas].[PERIODO]","[Base_Tarjetas].[PERIODO].&amp;[" &amp; TEXT(AO$6,"yyyymm") &amp; "]",
"[Base_Tarjetas].[Metrica]","[Base_Tarjetas].[Metrica].&amp;[" &amp; $A96 &amp; "]",
"[Base_Tarjetas].[SEGMENTO_DESCRIP]","[Base_Tarjetas].[SEGMENTO_DESCRIP].&amp;[" &amp; $C$6 &amp; "]",
"[Base_Tarjetas].[SITUACION]","[Base_Tarjetas].[SITUACION].&amp;[" &amp; $C96 &amp; "]",
"[Base_Tarjetas].[TIPO]","[Base_Tarjetas].[TIPO].&amp;[" &amp; $C$1 &amp; "]")/1000,
0)</f>
        <v>0</v>
      </c>
      <c r="AP96" s="8">
        <f>IFERROR(
GETPIVOTDATA("[Base_Tarjetas].[Importe]",TDinamica_R!$A$3,
"[Base_Tarjetas].[PERIODO]","[Base_Tarjetas].[PERIODO].&amp;[" &amp; TEXT(AP$6,"yyyymm") &amp; "]",
"[Base_Tarjetas].[Metrica]","[Base_Tarjetas].[Metrica].&amp;[" &amp; $A96 &amp; "]",
"[Base_Tarjetas].[SEGMENTO_DESCRIP]","[Base_Tarjetas].[SEGMENTO_DESCRIP].&amp;[" &amp; $C$6 &amp; "]",
"[Base_Tarjetas].[SITUACION]","[Base_Tarjetas].[SITUACION].&amp;[" &amp; $C96 &amp; "]",
"[Base_Tarjetas].[TIPO]","[Base_Tarjetas].[TIPO].&amp;[" &amp; $C$1 &amp; "]")/1000,
0)</f>
        <v>0</v>
      </c>
      <c r="AQ96" s="8">
        <f>IFERROR(
GETPIVOTDATA("[Base_Tarjetas].[Importe]",TDinamica_R!$A$3,
"[Base_Tarjetas].[PERIODO]","[Base_Tarjetas].[PERIODO].&amp;[" &amp; TEXT(AQ$6,"yyyymm") &amp; "]",
"[Base_Tarjetas].[Metrica]","[Base_Tarjetas].[Metrica].&amp;[" &amp; $A96 &amp; "]",
"[Base_Tarjetas].[SEGMENTO_DESCRIP]","[Base_Tarjetas].[SEGMENTO_DESCRIP].&amp;[" &amp; $C$6 &amp; "]",
"[Base_Tarjetas].[SITUACION]","[Base_Tarjetas].[SITUACION].&amp;[" &amp; $C96 &amp; "]",
"[Base_Tarjetas].[TIPO]","[Base_Tarjetas].[TIPO].&amp;[" &amp; $C$1 &amp; "]")/1000,
0)</f>
        <v>0</v>
      </c>
      <c r="AR96" s="8">
        <f>IFERROR(
GETPIVOTDATA("[Base_Tarjetas].[Importe]",TDinamica_R!$A$3,
"[Base_Tarjetas].[PERIODO]","[Base_Tarjetas].[PERIODO].&amp;[" &amp; TEXT(AR$6,"yyyymm") &amp; "]",
"[Base_Tarjetas].[Metrica]","[Base_Tarjetas].[Metrica].&amp;[" &amp; $A96 &amp; "]",
"[Base_Tarjetas].[SEGMENTO_DESCRIP]","[Base_Tarjetas].[SEGMENTO_DESCRIP].&amp;[" &amp; $C$6 &amp; "]",
"[Base_Tarjetas].[SITUACION]","[Base_Tarjetas].[SITUACION].&amp;[" &amp; $C96 &amp; "]",
"[Base_Tarjetas].[TIPO]","[Base_Tarjetas].[TIPO].&amp;[" &amp; $C$1 &amp; "]")/1000,
0)</f>
        <v>0</v>
      </c>
      <c r="AS96" s="8">
        <f>IFERROR(
GETPIVOTDATA("[Base_Tarjetas].[Importe]",TDinamica_R!$A$3,
"[Base_Tarjetas].[PERIODO]","[Base_Tarjetas].[PERIODO].&amp;[" &amp; TEXT(AS$6,"yyyymm") &amp; "]",
"[Base_Tarjetas].[Metrica]","[Base_Tarjetas].[Metrica].&amp;[" &amp; $A96 &amp; "]",
"[Base_Tarjetas].[SEGMENTO_DESCRIP]","[Base_Tarjetas].[SEGMENTO_DESCRIP].&amp;[" &amp; $C$6 &amp; "]",
"[Base_Tarjetas].[SITUACION]","[Base_Tarjetas].[SITUACION].&amp;[" &amp; $C96 &amp; "]",
"[Base_Tarjetas].[TIPO]","[Base_Tarjetas].[TIPO].&amp;[" &amp; $C$1 &amp; "]")/1000,
0)</f>
        <v>0</v>
      </c>
      <c r="AT96" s="8">
        <f>IFERROR(
GETPIVOTDATA("[Base_Tarjetas].[Importe]",TDinamica_R!$A$3,
"[Base_Tarjetas].[PERIODO]","[Base_Tarjetas].[PERIODO].&amp;[" &amp; TEXT(AT$6,"yyyymm") &amp; "]",
"[Base_Tarjetas].[Metrica]","[Base_Tarjetas].[Metrica].&amp;[" &amp; $A96 &amp; "]",
"[Base_Tarjetas].[SEGMENTO_DESCRIP]","[Base_Tarjetas].[SEGMENTO_DESCRIP].&amp;[" &amp; $C$6 &amp; "]",
"[Base_Tarjetas].[SITUACION]","[Base_Tarjetas].[SITUACION].&amp;[" &amp; $C96 &amp; "]",
"[Base_Tarjetas].[TIPO]","[Base_Tarjetas].[TIPO].&amp;[" &amp; $C$1 &amp; "]")/1000,
0)</f>
        <v>0</v>
      </c>
      <c r="AU96" s="8">
        <f>IFERROR(
GETPIVOTDATA("[Base_Tarjetas].[Importe]",TDinamica_R!$A$3,
"[Base_Tarjetas].[PERIODO]","[Base_Tarjetas].[PERIODO].&amp;[" &amp; TEXT(AU$6,"yyyymm") &amp; "]",
"[Base_Tarjetas].[Metrica]","[Base_Tarjetas].[Metrica].&amp;[" &amp; $A96 &amp; "]",
"[Base_Tarjetas].[SEGMENTO_DESCRIP]","[Base_Tarjetas].[SEGMENTO_DESCRIP].&amp;[" &amp; $C$6 &amp; "]",
"[Base_Tarjetas].[SITUACION]","[Base_Tarjetas].[SITUACION].&amp;[" &amp; $C96 &amp; "]",
"[Base_Tarjetas].[TIPO]","[Base_Tarjetas].[TIPO].&amp;[" &amp; $C$1 &amp; "]")/1000,
0)</f>
        <v>0</v>
      </c>
      <c r="AV96" s="8">
        <f>IFERROR(
GETPIVOTDATA("[Base_Tarjetas].[Importe]",TDinamica_R!$A$3,
"[Base_Tarjetas].[PERIODO]","[Base_Tarjetas].[PERIODO].&amp;[" &amp; TEXT(AV$6,"yyyymm") &amp; "]",
"[Base_Tarjetas].[Metrica]","[Base_Tarjetas].[Metrica].&amp;[" &amp; $A96 &amp; "]",
"[Base_Tarjetas].[SEGMENTO_DESCRIP]","[Base_Tarjetas].[SEGMENTO_DESCRIP].&amp;[" &amp; $C$6 &amp; "]",
"[Base_Tarjetas].[SITUACION]","[Base_Tarjetas].[SITUACION].&amp;[" &amp; $C96 &amp; "]",
"[Base_Tarjetas].[TIPO]","[Base_Tarjetas].[TIPO].&amp;[" &amp; $C$1 &amp; "]")/1000,
0)</f>
        <v>0</v>
      </c>
      <c r="AW96" s="8">
        <f>IFERROR(
GETPIVOTDATA("[Base_Tarjetas].[Importe]",TDinamica_R!$A$3,
"[Base_Tarjetas].[PERIODO]","[Base_Tarjetas].[PERIODO].&amp;[" &amp; TEXT(AW$6,"yyyymm") &amp; "]",
"[Base_Tarjetas].[Metrica]","[Base_Tarjetas].[Metrica].&amp;[" &amp; $A96 &amp; "]",
"[Base_Tarjetas].[SEGMENTO_DESCRIP]","[Base_Tarjetas].[SEGMENTO_DESCRIP].&amp;[" &amp; $C$6 &amp; "]",
"[Base_Tarjetas].[SITUACION]","[Base_Tarjetas].[SITUACION].&amp;[" &amp; $C96 &amp; "]",
"[Base_Tarjetas].[TIPO]","[Base_Tarjetas].[TIPO].&amp;[" &amp; $C$1 &amp; "]")/1000,
0)</f>
        <v>0</v>
      </c>
      <c r="AX96" s="8">
        <f>IFERROR(
GETPIVOTDATA("[Base_Tarjetas].[Importe]",TDinamica_R!$A$3,
"[Base_Tarjetas].[PERIODO]","[Base_Tarjetas].[PERIODO].&amp;[" &amp; TEXT(AX$6,"yyyymm") &amp; "]",
"[Base_Tarjetas].[Metrica]","[Base_Tarjetas].[Metrica].&amp;[" &amp; $A96 &amp; "]",
"[Base_Tarjetas].[SEGMENTO_DESCRIP]","[Base_Tarjetas].[SEGMENTO_DESCRIP].&amp;[" &amp; $C$6 &amp; "]",
"[Base_Tarjetas].[SITUACION]","[Base_Tarjetas].[SITUACION].&amp;[" &amp; $C96 &amp; "]",
"[Base_Tarjetas].[TIPO]","[Base_Tarjetas].[TIPO].&amp;[" &amp; $C$1 &amp; "]")/1000,
0)</f>
        <v>0</v>
      </c>
      <c r="AY96" s="8">
        <f>IFERROR(
GETPIVOTDATA("[Base_Tarjetas].[Importe]",TDinamica_R!$A$3,
"[Base_Tarjetas].[PERIODO]","[Base_Tarjetas].[PERIODO].&amp;[" &amp; TEXT(AY$6,"yyyymm") &amp; "]",
"[Base_Tarjetas].[Metrica]","[Base_Tarjetas].[Metrica].&amp;[" &amp; $A96 &amp; "]",
"[Base_Tarjetas].[SEGMENTO_DESCRIP]","[Base_Tarjetas].[SEGMENTO_DESCRIP].&amp;[" &amp; $C$6 &amp; "]",
"[Base_Tarjetas].[SITUACION]","[Base_Tarjetas].[SITUACION].&amp;[" &amp; $C96 &amp; "]",
"[Base_Tarjetas].[TIPO]","[Base_Tarjetas].[TIPO].&amp;[" &amp; $C$1 &amp; "]")/1000,
0)</f>
        <v>0</v>
      </c>
      <c r="AZ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TEXT(AZ$6,"yyyymm") &amp; "]"),
0)</f>
        <v>0</v>
      </c>
      <c r="BA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TEXT(BA$6,"yyyymm") &amp; "]"),
0)</f>
        <v>0</v>
      </c>
      <c r="BB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TEXT(BB$6,"yyyymm") &amp; "]"),
0)</f>
        <v>0</v>
      </c>
      <c r="BC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TEXT(BC$6,"yyyymm") &amp; "]"),
0)</f>
        <v>0</v>
      </c>
      <c r="BD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TEXT(BD$6,"yyyymm") &amp; "]"),
0)</f>
        <v>0</v>
      </c>
      <c r="BE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TEXT(BE$6,"yyyymm") &amp; "]"),
0)</f>
        <v>0</v>
      </c>
      <c r="BF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TEXT(BF$6,"yyyymm") &amp; "]"),
0)</f>
        <v>0</v>
      </c>
      <c r="BG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TEXT(BG$6,"yyyymm") &amp; "]"),
0)</f>
        <v>0</v>
      </c>
      <c r="BH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TEXT(BH$6,"yyyymm") &amp; "]"),
0)</f>
        <v>0</v>
      </c>
      <c r="BI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TEXT(BI$6,"yyyymm") &amp; "]"),
0)</f>
        <v>0</v>
      </c>
      <c r="BJ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TEXT(BJ$6,"yyyymm") &amp; "]"),
0)</f>
        <v>0</v>
      </c>
      <c r="BK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TEXT(BK$6,"yyyymm") &amp; "]"),
0)</f>
        <v>0</v>
      </c>
      <c r="BO96" s="24"/>
      <c r="BP96" s="24"/>
      <c r="BQ96" s="24"/>
      <c r="BR96" s="24"/>
      <c r="BS96" s="24"/>
      <c r="BT96" s="24"/>
    </row>
    <row r="97" spans="3:72" collapsed="1" x14ac:dyDescent="0.25">
      <c r="C97" s="3" t="s">
        <v>45</v>
      </c>
      <c r="D97" s="10">
        <f>SUM(D95:D96)</f>
        <v>0</v>
      </c>
      <c r="E97" s="10">
        <f t="shared" ref="E97:BK97" si="60">SUM(E95:E96)</f>
        <v>0</v>
      </c>
      <c r="F97" s="10">
        <f t="shared" si="60"/>
        <v>0</v>
      </c>
      <c r="G97" s="10">
        <f t="shared" si="60"/>
        <v>0</v>
      </c>
      <c r="H97" s="10">
        <f t="shared" si="60"/>
        <v>0</v>
      </c>
      <c r="I97" s="10">
        <f t="shared" si="60"/>
        <v>0</v>
      </c>
      <c r="J97" s="10">
        <f t="shared" si="60"/>
        <v>0</v>
      </c>
      <c r="K97" s="10">
        <f t="shared" si="60"/>
        <v>0</v>
      </c>
      <c r="L97" s="10">
        <f t="shared" si="60"/>
        <v>0</v>
      </c>
      <c r="M97" s="10">
        <f t="shared" si="60"/>
        <v>0</v>
      </c>
      <c r="N97" s="10">
        <f t="shared" si="60"/>
        <v>0</v>
      </c>
      <c r="O97" s="10">
        <f t="shared" si="60"/>
        <v>0</v>
      </c>
      <c r="P97" s="10">
        <f t="shared" si="60"/>
        <v>0</v>
      </c>
      <c r="Q97" s="10">
        <f t="shared" si="60"/>
        <v>0</v>
      </c>
      <c r="R97" s="10">
        <f t="shared" si="60"/>
        <v>0</v>
      </c>
      <c r="S97" s="10">
        <f t="shared" si="60"/>
        <v>0</v>
      </c>
      <c r="T97" s="10">
        <f t="shared" si="60"/>
        <v>0</v>
      </c>
      <c r="U97" s="10">
        <f t="shared" si="60"/>
        <v>0</v>
      </c>
      <c r="V97" s="10">
        <f t="shared" si="60"/>
        <v>0</v>
      </c>
      <c r="W97" s="10">
        <f t="shared" si="60"/>
        <v>0</v>
      </c>
      <c r="X97" s="10">
        <f t="shared" si="60"/>
        <v>0</v>
      </c>
      <c r="Y97" s="10">
        <f t="shared" si="60"/>
        <v>0</v>
      </c>
      <c r="Z97" s="10">
        <f t="shared" si="60"/>
        <v>0</v>
      </c>
      <c r="AA97" s="10">
        <f t="shared" si="60"/>
        <v>0</v>
      </c>
      <c r="AB97" s="10">
        <f t="shared" si="60"/>
        <v>0</v>
      </c>
      <c r="AC97" s="10">
        <f t="shared" si="60"/>
        <v>0</v>
      </c>
      <c r="AD97" s="10">
        <f t="shared" si="60"/>
        <v>0</v>
      </c>
      <c r="AE97" s="10">
        <f t="shared" si="60"/>
        <v>0</v>
      </c>
      <c r="AF97" s="10">
        <f t="shared" si="60"/>
        <v>0</v>
      </c>
      <c r="AG97" s="10">
        <f t="shared" si="60"/>
        <v>0</v>
      </c>
      <c r="AH97" s="10">
        <f t="shared" si="60"/>
        <v>0</v>
      </c>
      <c r="AI97" s="10">
        <f t="shared" si="60"/>
        <v>0</v>
      </c>
      <c r="AJ97" s="10">
        <f t="shared" si="60"/>
        <v>0</v>
      </c>
      <c r="AK97" s="10">
        <f t="shared" si="60"/>
        <v>0</v>
      </c>
      <c r="AL97" s="10">
        <f t="shared" si="60"/>
        <v>0</v>
      </c>
      <c r="AM97" s="10">
        <f t="shared" si="60"/>
        <v>0</v>
      </c>
      <c r="AN97" s="10">
        <f t="shared" si="60"/>
        <v>0</v>
      </c>
      <c r="AO97" s="10">
        <f t="shared" si="60"/>
        <v>0</v>
      </c>
      <c r="AP97" s="10">
        <f t="shared" si="60"/>
        <v>0</v>
      </c>
      <c r="AQ97" s="10">
        <f t="shared" si="60"/>
        <v>0</v>
      </c>
      <c r="AR97" s="10">
        <f t="shared" si="60"/>
        <v>0</v>
      </c>
      <c r="AS97" s="10">
        <f t="shared" si="60"/>
        <v>0</v>
      </c>
      <c r="AT97" s="10">
        <f t="shared" si="60"/>
        <v>0</v>
      </c>
      <c r="AU97" s="10">
        <f t="shared" si="60"/>
        <v>0</v>
      </c>
      <c r="AV97" s="10">
        <f t="shared" si="60"/>
        <v>0</v>
      </c>
      <c r="AW97" s="10">
        <f t="shared" si="60"/>
        <v>0</v>
      </c>
      <c r="AX97" s="10">
        <f t="shared" si="60"/>
        <v>0</v>
      </c>
      <c r="AY97" s="10">
        <f t="shared" si="60"/>
        <v>0</v>
      </c>
      <c r="AZ97" s="10">
        <f t="shared" si="60"/>
        <v>0</v>
      </c>
      <c r="BA97" s="10">
        <f t="shared" si="60"/>
        <v>0</v>
      </c>
      <c r="BB97" s="10">
        <f t="shared" si="60"/>
        <v>0</v>
      </c>
      <c r="BC97" s="10">
        <f t="shared" si="60"/>
        <v>0</v>
      </c>
      <c r="BD97" s="10">
        <f t="shared" si="60"/>
        <v>0</v>
      </c>
      <c r="BE97" s="10">
        <f t="shared" si="60"/>
        <v>0</v>
      </c>
      <c r="BF97" s="10">
        <f t="shared" si="60"/>
        <v>0</v>
      </c>
      <c r="BG97" s="10">
        <f t="shared" si="60"/>
        <v>0</v>
      </c>
      <c r="BH97" s="10">
        <f t="shared" si="60"/>
        <v>0</v>
      </c>
      <c r="BI97" s="10">
        <f t="shared" si="60"/>
        <v>0</v>
      </c>
      <c r="BJ97" s="10">
        <f t="shared" si="60"/>
        <v>0</v>
      </c>
      <c r="BK97" s="10">
        <f t="shared" si="60"/>
        <v>0</v>
      </c>
      <c r="BO97" s="23">
        <f>SUM(BO95)</f>
        <v>0</v>
      </c>
      <c r="BP97" s="23">
        <f t="shared" ref="BP97:BT97" si="61">SUM(BP95)</f>
        <v>0</v>
      </c>
      <c r="BQ97" s="23">
        <f t="shared" si="61"/>
        <v>0</v>
      </c>
      <c r="BR97" s="23">
        <f t="shared" si="61"/>
        <v>0</v>
      </c>
      <c r="BS97" s="23">
        <f t="shared" si="61"/>
        <v>0</v>
      </c>
      <c r="BT97" s="23">
        <f t="shared" si="61"/>
        <v>0</v>
      </c>
    </row>
    <row r="99" spans="3:72" x14ac:dyDescent="0.25">
      <c r="C99" s="3" t="s">
        <v>47</v>
      </c>
      <c r="D99" s="10">
        <f t="shared" ref="D99:BK99" si="62">D60+D83+D89+D93+D97</f>
        <v>0</v>
      </c>
      <c r="E99" s="10">
        <f t="shared" si="62"/>
        <v>0</v>
      </c>
      <c r="F99" s="10">
        <f t="shared" si="62"/>
        <v>0</v>
      </c>
      <c r="G99" s="10">
        <f t="shared" si="62"/>
        <v>0</v>
      </c>
      <c r="H99" s="10">
        <f t="shared" si="62"/>
        <v>0</v>
      </c>
      <c r="I99" s="10">
        <f t="shared" si="62"/>
        <v>0</v>
      </c>
      <c r="J99" s="10">
        <f t="shared" si="62"/>
        <v>0</v>
      </c>
      <c r="K99" s="10">
        <f t="shared" si="62"/>
        <v>0</v>
      </c>
      <c r="L99" s="10">
        <f t="shared" si="62"/>
        <v>0</v>
      </c>
      <c r="M99" s="10">
        <f t="shared" si="62"/>
        <v>0</v>
      </c>
      <c r="N99" s="10">
        <f t="shared" si="62"/>
        <v>0</v>
      </c>
      <c r="O99" s="10">
        <f t="shared" si="62"/>
        <v>0</v>
      </c>
      <c r="P99" s="10">
        <f t="shared" si="62"/>
        <v>0</v>
      </c>
      <c r="Q99" s="10">
        <f t="shared" si="62"/>
        <v>0</v>
      </c>
      <c r="R99" s="10">
        <f t="shared" si="62"/>
        <v>0</v>
      </c>
      <c r="S99" s="10">
        <f t="shared" si="62"/>
        <v>0</v>
      </c>
      <c r="T99" s="10">
        <f t="shared" si="62"/>
        <v>0</v>
      </c>
      <c r="U99" s="10">
        <f t="shared" si="62"/>
        <v>0</v>
      </c>
      <c r="V99" s="10">
        <f t="shared" si="62"/>
        <v>0</v>
      </c>
      <c r="W99" s="10">
        <f t="shared" si="62"/>
        <v>0</v>
      </c>
      <c r="X99" s="10">
        <f t="shared" si="62"/>
        <v>0</v>
      </c>
      <c r="Y99" s="10">
        <f t="shared" si="62"/>
        <v>0</v>
      </c>
      <c r="Z99" s="10">
        <f t="shared" si="62"/>
        <v>0</v>
      </c>
      <c r="AA99" s="10">
        <f t="shared" si="62"/>
        <v>0</v>
      </c>
      <c r="AB99" s="10">
        <f t="shared" si="62"/>
        <v>0</v>
      </c>
      <c r="AC99" s="10">
        <f t="shared" si="62"/>
        <v>0</v>
      </c>
      <c r="AD99" s="10">
        <f t="shared" si="62"/>
        <v>0</v>
      </c>
      <c r="AE99" s="10">
        <f t="shared" si="62"/>
        <v>0</v>
      </c>
      <c r="AF99" s="10">
        <f t="shared" si="62"/>
        <v>0</v>
      </c>
      <c r="AG99" s="10">
        <f t="shared" si="62"/>
        <v>0</v>
      </c>
      <c r="AH99" s="10">
        <f t="shared" si="62"/>
        <v>0</v>
      </c>
      <c r="AI99" s="10">
        <f t="shared" si="62"/>
        <v>0</v>
      </c>
      <c r="AJ99" s="10">
        <f t="shared" si="62"/>
        <v>0</v>
      </c>
      <c r="AK99" s="10">
        <f t="shared" si="62"/>
        <v>0</v>
      </c>
      <c r="AL99" s="10">
        <f t="shared" si="62"/>
        <v>0</v>
      </c>
      <c r="AM99" s="10">
        <f t="shared" si="62"/>
        <v>0</v>
      </c>
      <c r="AN99" s="10">
        <f t="shared" si="62"/>
        <v>0</v>
      </c>
      <c r="AO99" s="10">
        <f t="shared" si="62"/>
        <v>0</v>
      </c>
      <c r="AP99" s="10">
        <f t="shared" si="62"/>
        <v>0</v>
      </c>
      <c r="AQ99" s="10">
        <f t="shared" si="62"/>
        <v>0</v>
      </c>
      <c r="AR99" s="10">
        <f t="shared" si="62"/>
        <v>0</v>
      </c>
      <c r="AS99" s="10">
        <f t="shared" si="62"/>
        <v>0</v>
      </c>
      <c r="AT99" s="10">
        <f t="shared" si="62"/>
        <v>0</v>
      </c>
      <c r="AU99" s="10">
        <f t="shared" si="62"/>
        <v>0</v>
      </c>
      <c r="AV99" s="10">
        <f t="shared" si="62"/>
        <v>0</v>
      </c>
      <c r="AW99" s="10">
        <f t="shared" si="62"/>
        <v>0</v>
      </c>
      <c r="AX99" s="10">
        <f t="shared" si="62"/>
        <v>0</v>
      </c>
      <c r="AY99" s="10">
        <f t="shared" si="62"/>
        <v>0</v>
      </c>
      <c r="AZ99" s="10">
        <f t="shared" si="62"/>
        <v>282.19806641664906</v>
      </c>
      <c r="BA99" s="10">
        <f t="shared" si="62"/>
        <v>191.19310498914388</v>
      </c>
      <c r="BB99" s="10">
        <f t="shared" si="62"/>
        <v>354.11414627875183</v>
      </c>
      <c r="BC99" s="10">
        <f t="shared" si="62"/>
        <v>356.07604496138623</v>
      </c>
      <c r="BD99" s="10">
        <f t="shared" si="62"/>
        <v>365.20719564409762</v>
      </c>
      <c r="BE99" s="10">
        <f t="shared" si="62"/>
        <v>575.88475865454268</v>
      </c>
      <c r="BF99" s="10">
        <f t="shared" si="62"/>
        <v>424.78317349878438</v>
      </c>
      <c r="BG99" s="10">
        <f t="shared" si="62"/>
        <v>455.28320690464193</v>
      </c>
      <c r="BH99" s="10">
        <f t="shared" si="62"/>
        <v>559.81511028971852</v>
      </c>
      <c r="BI99" s="10">
        <f t="shared" si="62"/>
        <v>542.36725882791131</v>
      </c>
      <c r="BJ99" s="10">
        <f t="shared" si="62"/>
        <v>614.48565352001651</v>
      </c>
      <c r="BK99" s="10">
        <f t="shared" si="62"/>
        <v>523.87883038582549</v>
      </c>
      <c r="BO99" s="23">
        <f>BO60+BO83+BO89+BO93+BO97</f>
        <v>0</v>
      </c>
      <c r="BP99" s="23">
        <f t="shared" ref="BP99:BT99" si="63">BP60+BP83+BP89+BP93+BP97</f>
        <v>827.50531768454425</v>
      </c>
      <c r="BQ99" s="23">
        <f t="shared" si="63"/>
        <v>0</v>
      </c>
      <c r="BR99" s="23">
        <f t="shared" si="63"/>
        <v>0</v>
      </c>
      <c r="BS99" s="23">
        <f t="shared" si="63"/>
        <v>0</v>
      </c>
      <c r="BT99" s="23">
        <f t="shared" si="63"/>
        <v>0</v>
      </c>
    </row>
    <row r="103" spans="3:72" s="48" customFormat="1" x14ac:dyDescent="0.25">
      <c r="C103" s="46" t="s">
        <v>73</v>
      </c>
      <c r="D103" s="47">
        <f>D11</f>
        <v>0</v>
      </c>
      <c r="E103" s="47">
        <f>IFERROR(AVERAGE(D11:E11),0)</f>
        <v>0</v>
      </c>
      <c r="F103" s="47">
        <f t="shared" ref="F103:BK103" si="64">IFERROR(AVERAGE(E11:F11),0)</f>
        <v>0</v>
      </c>
      <c r="G103" s="47">
        <f t="shared" si="64"/>
        <v>0</v>
      </c>
      <c r="H103" s="47">
        <f t="shared" si="64"/>
        <v>0</v>
      </c>
      <c r="I103" s="47">
        <f t="shared" si="64"/>
        <v>0</v>
      </c>
      <c r="J103" s="48">
        <f t="shared" si="64"/>
        <v>0</v>
      </c>
      <c r="K103" s="48">
        <f t="shared" si="64"/>
        <v>0</v>
      </c>
      <c r="L103" s="48">
        <f t="shared" si="64"/>
        <v>0</v>
      </c>
      <c r="M103" s="48">
        <f t="shared" si="64"/>
        <v>0</v>
      </c>
      <c r="N103" s="48">
        <f t="shared" si="64"/>
        <v>0</v>
      </c>
      <c r="O103" s="48">
        <f t="shared" si="64"/>
        <v>0</v>
      </c>
      <c r="P103" s="48">
        <f t="shared" si="64"/>
        <v>0</v>
      </c>
      <c r="Q103" s="48">
        <f t="shared" si="64"/>
        <v>0</v>
      </c>
      <c r="R103" s="48">
        <f t="shared" si="64"/>
        <v>0</v>
      </c>
      <c r="S103" s="48">
        <f t="shared" si="64"/>
        <v>0</v>
      </c>
      <c r="T103" s="48">
        <f t="shared" si="64"/>
        <v>0</v>
      </c>
      <c r="U103" s="48">
        <f t="shared" si="64"/>
        <v>0</v>
      </c>
      <c r="V103" s="48">
        <f t="shared" si="64"/>
        <v>0</v>
      </c>
      <c r="W103" s="47">
        <f t="shared" si="64"/>
        <v>0</v>
      </c>
      <c r="X103" s="47">
        <f t="shared" si="64"/>
        <v>0</v>
      </c>
      <c r="Y103" s="47">
        <f t="shared" si="64"/>
        <v>0</v>
      </c>
      <c r="Z103" s="47">
        <f t="shared" si="64"/>
        <v>0</v>
      </c>
      <c r="AA103" s="47">
        <f t="shared" si="64"/>
        <v>0</v>
      </c>
      <c r="AB103" s="47">
        <f t="shared" si="64"/>
        <v>0</v>
      </c>
      <c r="AC103" s="48">
        <f t="shared" si="64"/>
        <v>0</v>
      </c>
      <c r="AD103" s="48">
        <f t="shared" si="64"/>
        <v>0</v>
      </c>
      <c r="AE103" s="48">
        <f t="shared" si="64"/>
        <v>0</v>
      </c>
      <c r="AF103" s="48">
        <f t="shared" si="64"/>
        <v>0</v>
      </c>
      <c r="AG103" s="48">
        <f t="shared" si="64"/>
        <v>0</v>
      </c>
      <c r="AH103" s="48">
        <f t="shared" si="64"/>
        <v>0</v>
      </c>
      <c r="AI103" s="48">
        <f t="shared" si="64"/>
        <v>0</v>
      </c>
      <c r="AJ103" s="48">
        <f t="shared" si="64"/>
        <v>0</v>
      </c>
      <c r="AK103" s="48">
        <f t="shared" si="64"/>
        <v>0</v>
      </c>
      <c r="AL103" s="48">
        <f t="shared" si="64"/>
        <v>0</v>
      </c>
      <c r="AM103" s="48">
        <f t="shared" si="64"/>
        <v>0</v>
      </c>
      <c r="AN103" s="48">
        <f t="shared" si="64"/>
        <v>0</v>
      </c>
      <c r="AO103" s="48">
        <f t="shared" si="64"/>
        <v>0</v>
      </c>
      <c r="AP103" s="48">
        <f t="shared" si="64"/>
        <v>0</v>
      </c>
      <c r="AQ103" s="48">
        <f t="shared" si="64"/>
        <v>0</v>
      </c>
      <c r="AR103" s="48">
        <f t="shared" si="64"/>
        <v>0</v>
      </c>
      <c r="AS103" s="48">
        <f t="shared" si="64"/>
        <v>0</v>
      </c>
      <c r="AT103" s="48">
        <f t="shared" si="64"/>
        <v>0</v>
      </c>
      <c r="AU103" s="48">
        <f t="shared" si="64"/>
        <v>0</v>
      </c>
      <c r="AV103" s="48">
        <f t="shared" si="64"/>
        <v>0</v>
      </c>
      <c r="AW103" s="48">
        <f t="shared" si="64"/>
        <v>0</v>
      </c>
      <c r="AX103" s="48">
        <f t="shared" si="64"/>
        <v>0</v>
      </c>
      <c r="AY103" s="48">
        <f t="shared" si="64"/>
        <v>0</v>
      </c>
      <c r="AZ103" s="48">
        <f>AZ11</f>
        <v>332720.74425172369</v>
      </c>
      <c r="BA103" s="48">
        <f t="shared" si="64"/>
        <v>335022.56110881228</v>
      </c>
      <c r="BB103" s="48">
        <f t="shared" si="64"/>
        <v>338935.87314485386</v>
      </c>
      <c r="BC103" s="48">
        <f t="shared" si="64"/>
        <v>341820.00984636007</v>
      </c>
      <c r="BD103" s="48">
        <f t="shared" si="64"/>
        <v>345811.95395191672</v>
      </c>
      <c r="BE103" s="48">
        <f t="shared" si="64"/>
        <v>351097.60912370437</v>
      </c>
      <c r="BF103" s="48">
        <f t="shared" si="64"/>
        <v>355780.94544490485</v>
      </c>
      <c r="BG103" s="48">
        <f t="shared" si="64"/>
        <v>359265.83853095688</v>
      </c>
      <c r="BH103" s="48">
        <f t="shared" si="64"/>
        <v>363071.34278345015</v>
      </c>
      <c r="BI103" s="48">
        <f t="shared" si="64"/>
        <v>368925.61141036102</v>
      </c>
      <c r="BJ103" s="48">
        <f t="shared" si="64"/>
        <v>375767.65903215052</v>
      </c>
      <c r="BK103" s="48">
        <f t="shared" si="64"/>
        <v>382209.33011608757</v>
      </c>
      <c r="BO103" s="48">
        <f>IFERROR(AVERAGEIFS($D11:$BM11,$D$6:$BM$6,"&gt;="&amp;EOMONTH(BO$2,-1),$D$6:$BM$6,"&lt;="&amp;BO$6,$D$5:$BM$5,BO$5,$D11:$BM11,"&lt;&gt;0"),0)</f>
        <v>0</v>
      </c>
      <c r="BP103" s="48">
        <f>IFERROR(AVERAGEIFS($D11:$BM11,$D$6:$BM$6,"&gt;="&amp;EOMONTH(BP$2,-1),$D$6:$BM$6,"&lt;="&amp;BP$6,$D$5:$BM$5,BP$5,$D11:$BM11,"&lt;&gt;0"),0)</f>
        <v>336864.16351381049</v>
      </c>
      <c r="BQ103" s="48">
        <f>IFERROR(AVERAGEIFS($D11:$BM11,$D$6:$BM$6,"&gt;="&amp;EOMONTH(BQ$2,-1),$D$6:$BM$6,"&lt;="&amp;BQ$6,$D$5:$BM$5,BQ$5,$D11:$BM11,"&lt;&gt;0"),0)</f>
        <v>0</v>
      </c>
      <c r="BR103" s="48">
        <f>IFERROR(AVERAGEIFS($D11:$BM11,$D$6:$BM$6,"&gt;="&amp;EOMONTH(BR$2,-1),$D$6:$BM$6,"&lt;="&amp;BR$6,$D$5:$BM$5,BR$5,$D11:$BM11,"&lt;&gt;0"),0)</f>
        <v>0</v>
      </c>
      <c r="BS103" s="48">
        <f t="shared" ref="BS103:BT103" si="65">IFERROR(AVERAGEIFS($D11:$BM11,$D$6:$BM$6,"&gt;="&amp;EOMONTH(BS$2,-1),$D$6:$BM$6,"&lt;="&amp;BS$6,$D$5:$BM$5,BS$5,$D11:$BM11,"&lt;&gt;0"),0)</f>
        <v>0</v>
      </c>
      <c r="BT103" s="48">
        <f t="shared" si="65"/>
        <v>0</v>
      </c>
    </row>
    <row r="105" spans="3:72" x14ac:dyDescent="0.25">
      <c r="BO105" s="20"/>
      <c r="BP105" s="20"/>
      <c r="BQ105" s="20"/>
      <c r="BR105" s="20"/>
      <c r="BS105" s="20"/>
      <c r="BT105" s="20"/>
    </row>
  </sheetData>
  <mergeCells count="4">
    <mergeCell ref="D1:AY1"/>
    <mergeCell ref="AZ1:BK1"/>
    <mergeCell ref="BO1:BT1"/>
    <mergeCell ref="BW1:CB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F1E9C-B675-4330-A93B-AD58186D63EC}">
  <sheetPr codeName="Hoja20"/>
  <dimension ref="A1:CC103"/>
  <sheetViews>
    <sheetView showGridLines="0" zoomScale="80" zoomScaleNormal="80" workbookViewId="0">
      <pane xSplit="3" ySplit="6" topLeftCell="D7" activePane="bottomRight" state="frozen"/>
      <selection activeCell="C65" sqref="C65"/>
      <selection pane="topRight" activeCell="C65" sqref="C65"/>
      <selection pane="bottomLeft" activeCell="C65" sqref="C65"/>
      <selection pane="bottomRight" activeCell="D29" sqref="D29"/>
    </sheetView>
  </sheetViews>
  <sheetFormatPr baseColWidth="10" defaultRowHeight="15" outlineLevelRow="1" outlineLevelCol="1" x14ac:dyDescent="0.25"/>
  <cols>
    <col min="1" max="1" width="7.140625" customWidth="1"/>
    <col min="2" max="2" width="6.28515625" customWidth="1"/>
    <col min="3" max="3" width="22.85546875" bestFit="1" customWidth="1"/>
    <col min="4" max="14" width="11.28515625" customWidth="1" outlineLevel="1"/>
    <col min="15" max="15" width="11.28515625" bestFit="1" customWidth="1"/>
    <col min="16" max="26" width="11.28515625" hidden="1" customWidth="1" outlineLevel="1"/>
    <col min="27" max="27" width="11.28515625" bestFit="1" customWidth="1" collapsed="1"/>
    <col min="28" max="38" width="11.28515625" hidden="1" customWidth="1" outlineLevel="1"/>
    <col min="39" max="39" width="11.28515625" bestFit="1" customWidth="1" collapsed="1"/>
    <col min="40" max="40" width="11.28515625" bestFit="1" customWidth="1"/>
    <col min="41" max="51" width="10.5703125" customWidth="1"/>
    <col min="52" max="56" width="12.28515625" bestFit="1" customWidth="1"/>
    <col min="57" max="57" width="11.28515625" bestFit="1" customWidth="1"/>
    <col min="58" max="63" width="12.28515625" bestFit="1" customWidth="1"/>
    <col min="77" max="77" width="11.28515625" bestFit="1" customWidth="1"/>
  </cols>
  <sheetData>
    <row r="1" spans="1:81" ht="16.5" thickBot="1" x14ac:dyDescent="0.3">
      <c r="C1" s="45" t="s">
        <v>106</v>
      </c>
      <c r="D1" s="54" t="s">
        <v>55</v>
      </c>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5" t="s">
        <v>56</v>
      </c>
      <c r="BA1" s="55"/>
      <c r="BB1" s="55"/>
      <c r="BC1" s="55"/>
      <c r="BD1" s="55"/>
      <c r="BE1" s="55"/>
      <c r="BF1" s="55"/>
      <c r="BG1" s="55"/>
      <c r="BH1" s="55"/>
      <c r="BI1" s="55"/>
      <c r="BJ1" s="55"/>
      <c r="BK1" s="55"/>
      <c r="BO1" s="56" t="s">
        <v>53</v>
      </c>
      <c r="BP1" s="56"/>
      <c r="BQ1" s="56"/>
      <c r="BR1" s="56"/>
      <c r="BS1" s="56"/>
      <c r="BT1" s="56"/>
      <c r="BW1" s="56" t="s">
        <v>54</v>
      </c>
      <c r="BX1" s="56"/>
      <c r="BY1" s="56"/>
      <c r="BZ1" s="56"/>
      <c r="CA1" s="56"/>
      <c r="CB1" s="56"/>
    </row>
    <row r="2" spans="1:81" ht="15.75" thickTop="1" x14ac:dyDescent="0.25">
      <c r="C2" s="13"/>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O2" s="25">
        <f t="shared" ref="BO2:BT2" si="0">DATE(YEAR(BO6),1,1)</f>
        <v>46023</v>
      </c>
      <c r="BP2" s="25">
        <f t="shared" si="0"/>
        <v>46023</v>
      </c>
      <c r="BQ2" s="25">
        <f t="shared" si="0"/>
        <v>46023</v>
      </c>
      <c r="BR2" s="25">
        <f t="shared" si="0"/>
        <v>45658</v>
      </c>
      <c r="BS2" s="25">
        <f t="shared" si="0"/>
        <v>45292</v>
      </c>
      <c r="BT2" s="25">
        <f t="shared" si="0"/>
        <v>44927</v>
      </c>
    </row>
    <row r="3" spans="1:81" x14ac:dyDescent="0.25">
      <c r="C3" s="13" t="s">
        <v>25</v>
      </c>
      <c r="D3" s="12">
        <f>DAY(D6)</f>
        <v>31</v>
      </c>
      <c r="E3" s="12">
        <f t="shared" ref="E3:BK3" si="1">DAY(E6)</f>
        <v>28</v>
      </c>
      <c r="F3" s="12">
        <f t="shared" si="1"/>
        <v>31</v>
      </c>
      <c r="G3" s="12">
        <f t="shared" si="1"/>
        <v>30</v>
      </c>
      <c r="H3" s="12">
        <f t="shared" si="1"/>
        <v>31</v>
      </c>
      <c r="I3" s="12">
        <f t="shared" si="1"/>
        <v>30</v>
      </c>
      <c r="J3" s="12">
        <f t="shared" si="1"/>
        <v>31</v>
      </c>
      <c r="K3" s="12">
        <f t="shared" si="1"/>
        <v>31</v>
      </c>
      <c r="L3" s="12">
        <f t="shared" si="1"/>
        <v>30</v>
      </c>
      <c r="M3" s="12">
        <f t="shared" si="1"/>
        <v>31</v>
      </c>
      <c r="N3" s="12">
        <f t="shared" si="1"/>
        <v>30</v>
      </c>
      <c r="O3" s="12">
        <f t="shared" si="1"/>
        <v>31</v>
      </c>
      <c r="P3" s="12">
        <f t="shared" si="1"/>
        <v>31</v>
      </c>
      <c r="Q3" s="12">
        <f t="shared" si="1"/>
        <v>29</v>
      </c>
      <c r="R3" s="12">
        <f t="shared" si="1"/>
        <v>31</v>
      </c>
      <c r="S3" s="12">
        <f t="shared" si="1"/>
        <v>30</v>
      </c>
      <c r="T3" s="12">
        <f t="shared" si="1"/>
        <v>31</v>
      </c>
      <c r="U3" s="12">
        <f t="shared" si="1"/>
        <v>30</v>
      </c>
      <c r="V3" s="12">
        <f t="shared" si="1"/>
        <v>31</v>
      </c>
      <c r="W3" s="12">
        <f t="shared" si="1"/>
        <v>31</v>
      </c>
      <c r="X3" s="12">
        <f t="shared" si="1"/>
        <v>30</v>
      </c>
      <c r="Y3" s="12">
        <f t="shared" si="1"/>
        <v>31</v>
      </c>
      <c r="Z3" s="12">
        <f t="shared" si="1"/>
        <v>30</v>
      </c>
      <c r="AA3" s="12">
        <f t="shared" si="1"/>
        <v>31</v>
      </c>
      <c r="AB3" s="12">
        <f t="shared" si="1"/>
        <v>31</v>
      </c>
      <c r="AC3" s="12">
        <f t="shared" si="1"/>
        <v>28</v>
      </c>
      <c r="AD3" s="12">
        <f t="shared" si="1"/>
        <v>31</v>
      </c>
      <c r="AE3" s="12">
        <f t="shared" si="1"/>
        <v>30</v>
      </c>
      <c r="AF3" s="12">
        <f t="shared" si="1"/>
        <v>31</v>
      </c>
      <c r="AG3" s="12">
        <f t="shared" si="1"/>
        <v>30</v>
      </c>
      <c r="AH3" s="12">
        <f t="shared" si="1"/>
        <v>31</v>
      </c>
      <c r="AI3" s="12">
        <f t="shared" si="1"/>
        <v>31</v>
      </c>
      <c r="AJ3" s="12">
        <f t="shared" si="1"/>
        <v>30</v>
      </c>
      <c r="AK3" s="12">
        <f t="shared" si="1"/>
        <v>31</v>
      </c>
      <c r="AL3" s="12">
        <f t="shared" si="1"/>
        <v>30</v>
      </c>
      <c r="AM3" s="12">
        <f t="shared" si="1"/>
        <v>31</v>
      </c>
      <c r="AN3" s="12">
        <f t="shared" si="1"/>
        <v>31</v>
      </c>
      <c r="AO3" s="12">
        <f t="shared" si="1"/>
        <v>28</v>
      </c>
      <c r="AP3" s="12">
        <f t="shared" si="1"/>
        <v>31</v>
      </c>
      <c r="AQ3" s="12">
        <f t="shared" si="1"/>
        <v>30</v>
      </c>
      <c r="AR3" s="12">
        <f t="shared" si="1"/>
        <v>31</v>
      </c>
      <c r="AS3" s="12">
        <f t="shared" si="1"/>
        <v>30</v>
      </c>
      <c r="AT3" s="12">
        <f t="shared" si="1"/>
        <v>31</v>
      </c>
      <c r="AU3" s="12">
        <f t="shared" si="1"/>
        <v>31</v>
      </c>
      <c r="AV3" s="12">
        <f t="shared" si="1"/>
        <v>30</v>
      </c>
      <c r="AW3" s="12">
        <f t="shared" si="1"/>
        <v>31</v>
      </c>
      <c r="AX3" s="12">
        <f t="shared" si="1"/>
        <v>30</v>
      </c>
      <c r="AY3" s="12">
        <f t="shared" si="1"/>
        <v>31</v>
      </c>
      <c r="AZ3" s="12">
        <f t="shared" si="1"/>
        <v>31</v>
      </c>
      <c r="BA3" s="12">
        <f t="shared" si="1"/>
        <v>28</v>
      </c>
      <c r="BB3" s="12">
        <f t="shared" si="1"/>
        <v>31</v>
      </c>
      <c r="BC3" s="12">
        <f t="shared" si="1"/>
        <v>30</v>
      </c>
      <c r="BD3" s="12">
        <f t="shared" si="1"/>
        <v>31</v>
      </c>
      <c r="BE3" s="12">
        <f t="shared" si="1"/>
        <v>30</v>
      </c>
      <c r="BF3" s="12">
        <f t="shared" si="1"/>
        <v>31</v>
      </c>
      <c r="BG3" s="12">
        <f t="shared" si="1"/>
        <v>31</v>
      </c>
      <c r="BH3" s="12">
        <f t="shared" si="1"/>
        <v>30</v>
      </c>
      <c r="BI3" s="12">
        <f t="shared" si="1"/>
        <v>31</v>
      </c>
      <c r="BJ3" s="12">
        <f t="shared" si="1"/>
        <v>30</v>
      </c>
      <c r="BK3" s="12">
        <f t="shared" si="1"/>
        <v>31</v>
      </c>
      <c r="BO3" s="12">
        <f>AVERAGEIFS($D3:$BM3,$D$6:$BM$6,"&gt;="&amp;BO$2,$D$6:$BM$6,"&lt;="&amp;BO$6,$D$5:$BM$5,BO$5)</f>
        <v>30</v>
      </c>
      <c r="BP3" s="12">
        <f t="shared" ref="BP3:BT4" si="2">AVERAGEIFS($D3:$BM3,$D$6:$BM$6,"&gt;="&amp;BP$2,$D$6:$BM$6,"&lt;="&amp;BP$6,$D$5:$BM$5,BP$5)</f>
        <v>30</v>
      </c>
      <c r="BQ3" s="12">
        <f t="shared" si="2"/>
        <v>29.5</v>
      </c>
      <c r="BR3" s="12">
        <f t="shared" si="2"/>
        <v>30</v>
      </c>
      <c r="BS3" s="12">
        <f t="shared" si="2"/>
        <v>30.333333333333332</v>
      </c>
      <c r="BT3" s="12">
        <f t="shared" si="2"/>
        <v>30</v>
      </c>
    </row>
    <row r="4" spans="1:81" x14ac:dyDescent="0.25">
      <c r="C4" s="13" t="s">
        <v>26</v>
      </c>
      <c r="D4" s="12">
        <f>DAY(D6)</f>
        <v>31</v>
      </c>
      <c r="E4" s="12">
        <f t="shared" ref="E4:BK4" si="3">DAY(E6)</f>
        <v>28</v>
      </c>
      <c r="F4" s="12">
        <f t="shared" si="3"/>
        <v>31</v>
      </c>
      <c r="G4" s="12">
        <f t="shared" si="3"/>
        <v>30</v>
      </c>
      <c r="H4" s="12">
        <f t="shared" si="3"/>
        <v>31</v>
      </c>
      <c r="I4" s="12">
        <f t="shared" si="3"/>
        <v>30</v>
      </c>
      <c r="J4" s="12">
        <f t="shared" si="3"/>
        <v>31</v>
      </c>
      <c r="K4" s="12">
        <f t="shared" si="3"/>
        <v>31</v>
      </c>
      <c r="L4" s="12">
        <f t="shared" si="3"/>
        <v>30</v>
      </c>
      <c r="M4" s="12">
        <f t="shared" si="3"/>
        <v>31</v>
      </c>
      <c r="N4" s="12">
        <f t="shared" si="3"/>
        <v>30</v>
      </c>
      <c r="O4" s="12">
        <f t="shared" si="3"/>
        <v>31</v>
      </c>
      <c r="P4" s="12">
        <f t="shared" si="3"/>
        <v>31</v>
      </c>
      <c r="Q4" s="12">
        <f t="shared" si="3"/>
        <v>29</v>
      </c>
      <c r="R4" s="12">
        <f t="shared" si="3"/>
        <v>31</v>
      </c>
      <c r="S4" s="12">
        <f t="shared" si="3"/>
        <v>30</v>
      </c>
      <c r="T4" s="12">
        <f t="shared" si="3"/>
        <v>31</v>
      </c>
      <c r="U4" s="12">
        <f t="shared" si="3"/>
        <v>30</v>
      </c>
      <c r="V4" s="12">
        <f t="shared" si="3"/>
        <v>31</v>
      </c>
      <c r="W4" s="12">
        <f t="shared" si="3"/>
        <v>31</v>
      </c>
      <c r="X4" s="12">
        <f t="shared" si="3"/>
        <v>30</v>
      </c>
      <c r="Y4" s="12">
        <f t="shared" si="3"/>
        <v>31</v>
      </c>
      <c r="Z4" s="12">
        <f t="shared" si="3"/>
        <v>30</v>
      </c>
      <c r="AA4" s="12">
        <f t="shared" si="3"/>
        <v>31</v>
      </c>
      <c r="AB4" s="12">
        <f t="shared" si="3"/>
        <v>31</v>
      </c>
      <c r="AC4" s="12">
        <f t="shared" si="3"/>
        <v>28</v>
      </c>
      <c r="AD4" s="12">
        <f t="shared" si="3"/>
        <v>31</v>
      </c>
      <c r="AE4" s="12">
        <f t="shared" si="3"/>
        <v>30</v>
      </c>
      <c r="AF4" s="12">
        <f t="shared" si="3"/>
        <v>31</v>
      </c>
      <c r="AG4" s="12">
        <f t="shared" si="3"/>
        <v>30</v>
      </c>
      <c r="AH4" s="12">
        <f t="shared" si="3"/>
        <v>31</v>
      </c>
      <c r="AI4" s="12">
        <f t="shared" si="3"/>
        <v>31</v>
      </c>
      <c r="AJ4" s="12">
        <f t="shared" si="3"/>
        <v>30</v>
      </c>
      <c r="AK4" s="12">
        <f t="shared" si="3"/>
        <v>31</v>
      </c>
      <c r="AL4" s="12">
        <f t="shared" si="3"/>
        <v>30</v>
      </c>
      <c r="AM4" s="12">
        <f t="shared" si="3"/>
        <v>31</v>
      </c>
      <c r="AN4" s="12">
        <f t="shared" si="3"/>
        <v>31</v>
      </c>
      <c r="AO4" s="12">
        <f t="shared" si="3"/>
        <v>28</v>
      </c>
      <c r="AP4" s="12">
        <f t="shared" si="3"/>
        <v>31</v>
      </c>
      <c r="AQ4" s="12">
        <f t="shared" si="3"/>
        <v>30</v>
      </c>
      <c r="AR4" s="12">
        <f t="shared" si="3"/>
        <v>31</v>
      </c>
      <c r="AS4" s="12">
        <f t="shared" si="3"/>
        <v>30</v>
      </c>
      <c r="AT4" s="12">
        <f t="shared" si="3"/>
        <v>31</v>
      </c>
      <c r="AU4" s="12">
        <f t="shared" si="3"/>
        <v>31</v>
      </c>
      <c r="AV4" s="12">
        <f t="shared" si="3"/>
        <v>30</v>
      </c>
      <c r="AW4" s="12">
        <f t="shared" si="3"/>
        <v>31</v>
      </c>
      <c r="AX4" s="12">
        <f t="shared" si="3"/>
        <v>30</v>
      </c>
      <c r="AY4" s="12">
        <f t="shared" si="3"/>
        <v>31</v>
      </c>
      <c r="AZ4" s="12">
        <f t="shared" si="3"/>
        <v>31</v>
      </c>
      <c r="BA4" s="12">
        <f t="shared" si="3"/>
        <v>28</v>
      </c>
      <c r="BB4" s="12">
        <f t="shared" si="3"/>
        <v>31</v>
      </c>
      <c r="BC4" s="12">
        <f t="shared" si="3"/>
        <v>30</v>
      </c>
      <c r="BD4" s="12">
        <f t="shared" si="3"/>
        <v>31</v>
      </c>
      <c r="BE4" s="12">
        <f t="shared" si="3"/>
        <v>30</v>
      </c>
      <c r="BF4" s="12">
        <f t="shared" si="3"/>
        <v>31</v>
      </c>
      <c r="BG4" s="12">
        <f t="shared" si="3"/>
        <v>31</v>
      </c>
      <c r="BH4" s="12">
        <f t="shared" si="3"/>
        <v>30</v>
      </c>
      <c r="BI4" s="12">
        <f t="shared" si="3"/>
        <v>31</v>
      </c>
      <c r="BJ4" s="12">
        <f t="shared" si="3"/>
        <v>30</v>
      </c>
      <c r="BK4" s="12">
        <f t="shared" si="3"/>
        <v>31</v>
      </c>
      <c r="BO4" s="27">
        <f>AVERAGEIFS($D4:$BM4,$D$6:$BM$6,"&gt;="&amp;BO$2,$D$6:$BM$6,"&lt;="&amp;BO$6,$D$5:$BM$5,BO$5)</f>
        <v>30</v>
      </c>
      <c r="BP4" s="27">
        <f t="shared" si="2"/>
        <v>30</v>
      </c>
      <c r="BQ4" s="27">
        <f t="shared" si="2"/>
        <v>29.5</v>
      </c>
      <c r="BR4" s="27">
        <f t="shared" si="2"/>
        <v>30</v>
      </c>
      <c r="BS4" s="27">
        <f t="shared" si="2"/>
        <v>30.333333333333332</v>
      </c>
      <c r="BT4" s="27">
        <f t="shared" si="2"/>
        <v>30</v>
      </c>
    </row>
    <row r="5" spans="1:81" ht="15.75" thickBot="1" x14ac:dyDescent="0.3">
      <c r="C5" s="13" t="s">
        <v>49</v>
      </c>
      <c r="D5" s="12" t="s">
        <v>50</v>
      </c>
      <c r="E5" s="12" t="s">
        <v>50</v>
      </c>
      <c r="F5" s="12" t="s">
        <v>50</v>
      </c>
      <c r="G5" s="12" t="s">
        <v>50</v>
      </c>
      <c r="H5" s="12" t="s">
        <v>50</v>
      </c>
      <c r="I5" s="12" t="s">
        <v>50</v>
      </c>
      <c r="J5" s="12" t="s">
        <v>50</v>
      </c>
      <c r="K5" s="12" t="s">
        <v>50</v>
      </c>
      <c r="L5" s="12" t="s">
        <v>50</v>
      </c>
      <c r="M5" s="12" t="s">
        <v>50</v>
      </c>
      <c r="N5" s="12" t="s">
        <v>50</v>
      </c>
      <c r="O5" s="12" t="s">
        <v>50</v>
      </c>
      <c r="P5" s="12" t="s">
        <v>50</v>
      </c>
      <c r="Q5" s="12" t="s">
        <v>50</v>
      </c>
      <c r="R5" s="12" t="s">
        <v>50</v>
      </c>
      <c r="S5" s="12" t="s">
        <v>50</v>
      </c>
      <c r="T5" s="12" t="s">
        <v>50</v>
      </c>
      <c r="U5" s="12" t="s">
        <v>50</v>
      </c>
      <c r="V5" s="12" t="s">
        <v>50</v>
      </c>
      <c r="W5" s="12" t="s">
        <v>50</v>
      </c>
      <c r="X5" s="12" t="s">
        <v>50</v>
      </c>
      <c r="Y5" s="12" t="s">
        <v>50</v>
      </c>
      <c r="Z5" s="12" t="s">
        <v>50</v>
      </c>
      <c r="AA5" s="12" t="s">
        <v>50</v>
      </c>
      <c r="AB5" s="12" t="s">
        <v>50</v>
      </c>
      <c r="AC5" s="12" t="s">
        <v>50</v>
      </c>
      <c r="AD5" s="12" t="s">
        <v>50</v>
      </c>
      <c r="AE5" s="12" t="s">
        <v>50</v>
      </c>
      <c r="AF5" s="12" t="s">
        <v>50</v>
      </c>
      <c r="AG5" s="12" t="s">
        <v>50</v>
      </c>
      <c r="AH5" s="12" t="s">
        <v>50</v>
      </c>
      <c r="AI5" s="12" t="s">
        <v>50</v>
      </c>
      <c r="AJ5" s="12" t="s">
        <v>50</v>
      </c>
      <c r="AK5" s="12" t="s">
        <v>50</v>
      </c>
      <c r="AL5" s="12" t="s">
        <v>50</v>
      </c>
      <c r="AM5" s="12" t="s">
        <v>50</v>
      </c>
      <c r="AN5" s="12" t="s">
        <v>50</v>
      </c>
      <c r="AO5" s="12" t="s">
        <v>50</v>
      </c>
      <c r="AP5" s="12" t="s">
        <v>50</v>
      </c>
      <c r="AQ5" s="12" t="s">
        <v>50</v>
      </c>
      <c r="AR5" s="12" t="s">
        <v>50</v>
      </c>
      <c r="AS5" s="12" t="s">
        <v>50</v>
      </c>
      <c r="AT5" s="12" t="s">
        <v>50</v>
      </c>
      <c r="AU5" s="12" t="s">
        <v>50</v>
      </c>
      <c r="AV5" s="12" t="s">
        <v>50</v>
      </c>
      <c r="AW5" s="12" t="s">
        <v>50</v>
      </c>
      <c r="AX5" s="12" t="s">
        <v>50</v>
      </c>
      <c r="AY5" s="12" t="s">
        <v>50</v>
      </c>
      <c r="AZ5" s="12" t="s">
        <v>51</v>
      </c>
      <c r="BA5" s="12" t="s">
        <v>51</v>
      </c>
      <c r="BB5" s="12" t="s">
        <v>51</v>
      </c>
      <c r="BC5" s="12" t="s">
        <v>51</v>
      </c>
      <c r="BD5" s="12" t="s">
        <v>51</v>
      </c>
      <c r="BE5" s="12" t="s">
        <v>51</v>
      </c>
      <c r="BF5" s="12" t="s">
        <v>51</v>
      </c>
      <c r="BG5" s="12" t="s">
        <v>51</v>
      </c>
      <c r="BH5" s="12" t="s">
        <v>51</v>
      </c>
      <c r="BI5" s="12" t="s">
        <v>51</v>
      </c>
      <c r="BJ5" s="12" t="s">
        <v>51</v>
      </c>
      <c r="BK5" s="12" t="s">
        <v>51</v>
      </c>
      <c r="BO5" s="12" t="s">
        <v>50</v>
      </c>
      <c r="BP5" s="12" t="s">
        <v>51</v>
      </c>
      <c r="BQ5" s="12" t="s">
        <v>50</v>
      </c>
      <c r="BR5" s="12" t="s">
        <v>50</v>
      </c>
      <c r="BS5" s="12" t="s">
        <v>50</v>
      </c>
      <c r="BT5" s="12" t="s">
        <v>50</v>
      </c>
    </row>
    <row r="6" spans="1:81" ht="16.5" thickTop="1" thickBot="1" x14ac:dyDescent="0.3">
      <c r="C6" s="45" t="s">
        <v>11</v>
      </c>
      <c r="D6" s="1">
        <v>44957</v>
      </c>
      <c r="E6" s="1">
        <v>44985</v>
      </c>
      <c r="F6" s="1">
        <v>45016</v>
      </c>
      <c r="G6" s="1">
        <v>45046</v>
      </c>
      <c r="H6" s="1">
        <v>45077</v>
      </c>
      <c r="I6" s="1">
        <v>45107</v>
      </c>
      <c r="J6" s="1">
        <v>45138</v>
      </c>
      <c r="K6" s="1">
        <v>45169</v>
      </c>
      <c r="L6" s="1">
        <v>45199</v>
      </c>
      <c r="M6" s="1">
        <v>45230</v>
      </c>
      <c r="N6" s="1">
        <v>45260</v>
      </c>
      <c r="O6" s="1">
        <v>45291</v>
      </c>
      <c r="P6" s="1">
        <v>45322</v>
      </c>
      <c r="Q6" s="1">
        <v>45351</v>
      </c>
      <c r="R6" s="1">
        <v>45382</v>
      </c>
      <c r="S6" s="1">
        <v>45412</v>
      </c>
      <c r="T6" s="1">
        <v>45443</v>
      </c>
      <c r="U6" s="1">
        <v>45473</v>
      </c>
      <c r="V6" s="1">
        <v>45504</v>
      </c>
      <c r="W6" s="1">
        <v>45535</v>
      </c>
      <c r="X6" s="1">
        <v>45565</v>
      </c>
      <c r="Y6" s="1">
        <v>45596</v>
      </c>
      <c r="Z6" s="1">
        <v>45626</v>
      </c>
      <c r="AA6" s="1">
        <v>45657</v>
      </c>
      <c r="AB6" s="1">
        <v>45688</v>
      </c>
      <c r="AC6" s="1">
        <v>45716</v>
      </c>
      <c r="AD6" s="1">
        <v>45747</v>
      </c>
      <c r="AE6" s="1">
        <v>45777</v>
      </c>
      <c r="AF6" s="1">
        <v>45808</v>
      </c>
      <c r="AG6" s="1">
        <v>45838</v>
      </c>
      <c r="AH6" s="1">
        <v>45869</v>
      </c>
      <c r="AI6" s="1">
        <v>45900</v>
      </c>
      <c r="AJ6" s="1">
        <v>45930</v>
      </c>
      <c r="AK6" s="1">
        <v>45961</v>
      </c>
      <c r="AL6" s="1">
        <v>45991</v>
      </c>
      <c r="AM6" s="1">
        <v>46022</v>
      </c>
      <c r="AN6" s="1">
        <v>46053</v>
      </c>
      <c r="AO6" s="1">
        <v>46081</v>
      </c>
      <c r="AP6" s="1">
        <v>46112</v>
      </c>
      <c r="AQ6" s="1">
        <v>46142</v>
      </c>
      <c r="AR6" s="1">
        <v>46173</v>
      </c>
      <c r="AS6" s="1">
        <v>46203</v>
      </c>
      <c r="AT6" s="1">
        <v>46234</v>
      </c>
      <c r="AU6" s="1">
        <v>46265</v>
      </c>
      <c r="AV6" s="1">
        <v>46295</v>
      </c>
      <c r="AW6" s="1">
        <v>46326</v>
      </c>
      <c r="AX6" s="1">
        <v>46356</v>
      </c>
      <c r="AY6" s="1">
        <v>46387</v>
      </c>
      <c r="AZ6" s="30">
        <v>46053</v>
      </c>
      <c r="BA6" s="30">
        <v>46081</v>
      </c>
      <c r="BB6" s="30">
        <v>46112</v>
      </c>
      <c r="BC6" s="30">
        <v>46142</v>
      </c>
      <c r="BD6" s="30">
        <v>46173</v>
      </c>
      <c r="BE6" s="30">
        <v>46203</v>
      </c>
      <c r="BF6" s="30">
        <v>46234</v>
      </c>
      <c r="BG6" s="30">
        <v>46265</v>
      </c>
      <c r="BH6" s="30">
        <v>46295</v>
      </c>
      <c r="BI6" s="30">
        <v>46326</v>
      </c>
      <c r="BJ6" s="30">
        <v>46356</v>
      </c>
      <c r="BK6" s="30">
        <v>46387</v>
      </c>
      <c r="BO6" s="1">
        <f>Desempeño_Financiero!$B$1</f>
        <v>46112</v>
      </c>
      <c r="BP6" s="22">
        <f>BO6</f>
        <v>46112</v>
      </c>
      <c r="BQ6" s="1">
        <f>EOMONTH(BO6,-1)</f>
        <v>46081</v>
      </c>
      <c r="BR6" s="1">
        <f>EOMONTH(BO6,-12)</f>
        <v>45747</v>
      </c>
      <c r="BS6" s="1">
        <f>EOMONTH(BO6,-24)</f>
        <v>45382</v>
      </c>
      <c r="BT6" s="1">
        <f>EOMONTH(BO6,-36)</f>
        <v>45016</v>
      </c>
      <c r="BW6" s="1">
        <f>BO6</f>
        <v>46112</v>
      </c>
      <c r="BX6" s="22">
        <f t="shared" ref="BX6:CB6" si="4">BP6</f>
        <v>46112</v>
      </c>
      <c r="BY6" s="1">
        <f t="shared" si="4"/>
        <v>46081</v>
      </c>
      <c r="BZ6" s="1">
        <f t="shared" si="4"/>
        <v>45747</v>
      </c>
      <c r="CA6" s="1">
        <f t="shared" si="4"/>
        <v>45382</v>
      </c>
      <c r="CB6" s="1">
        <f t="shared" si="4"/>
        <v>45016</v>
      </c>
      <c r="CC6" s="26"/>
    </row>
    <row r="7" spans="1:81" ht="15.75" thickTop="1" x14ac:dyDescent="0.25"/>
    <row r="8" spans="1:81" hidden="1" outlineLevel="1" x14ac:dyDescent="0.25">
      <c r="A8" s="11" t="s">
        <v>15</v>
      </c>
      <c r="C8" s="2" t="s">
        <v>0</v>
      </c>
      <c r="D8" s="8">
        <f>IFERROR(
GETPIVOTDATA("[Base_Tarjetas].[Importe]",TDinamica_R!$A$3,
"[Base_Tarjetas].[PERIODO]","[Base_Tarjetas].[PERIODO].&amp;[" &amp; TEXT(D$6,"yyyymm") &amp; "]",
"[Base_Tarjetas].[Metrica]","[Base_Tarjetas].[Metrica].&amp;[" &amp; $A8 &amp; "]",
"[Base_Tarjetas].[SEGMENTO_DESCRIP]","[Base_Tarjetas].[SEGMENTO_DESCRIP].&amp;[" &amp; $C$6 &amp; "]",
"[Base_Tarjetas].[SITUACION]","[Base_Tarjetas].[SITUACION].&amp;[" &amp; $C8 &amp; "]",
"[Base_Tarjetas].[TIPO]","[Base_Tarjetas].[TIPO].&amp;[" &amp; $C$1 &amp; "]")/1000,
0)</f>
        <v>0</v>
      </c>
      <c r="E8" s="8">
        <f>IFERROR(
GETPIVOTDATA("[Base_Tarjetas].[Importe]",TDinamica_R!$A$3,
"[Base_Tarjetas].[PERIODO]","[Base_Tarjetas].[PERIODO].&amp;[" &amp; TEXT(E$6,"yyyymm") &amp; "]",
"[Base_Tarjetas].[Metrica]","[Base_Tarjetas].[Metrica].&amp;[" &amp; $A8 &amp; "]",
"[Base_Tarjetas].[SEGMENTO_DESCRIP]","[Base_Tarjetas].[SEGMENTO_DESCRIP].&amp;[" &amp; $C$6 &amp; "]",
"[Base_Tarjetas].[SITUACION]","[Base_Tarjetas].[SITUACION].&amp;[" &amp; $C8 &amp; "]",
"[Base_Tarjetas].[TIPO]","[Base_Tarjetas].[TIPO].&amp;[" &amp; $C$1 &amp; "]")/1000,
0)</f>
        <v>0</v>
      </c>
      <c r="F8" s="8">
        <f>IFERROR(
GETPIVOTDATA("[Base_Tarjetas].[Importe]",TDinamica_R!$A$3,
"[Base_Tarjetas].[PERIODO]","[Base_Tarjetas].[PERIODO].&amp;[" &amp; TEXT(F$6,"yyyymm") &amp; "]",
"[Base_Tarjetas].[Metrica]","[Base_Tarjetas].[Metrica].&amp;[" &amp; $A8 &amp; "]",
"[Base_Tarjetas].[SEGMENTO_DESCRIP]","[Base_Tarjetas].[SEGMENTO_DESCRIP].&amp;[" &amp; $C$6 &amp; "]",
"[Base_Tarjetas].[SITUACION]","[Base_Tarjetas].[SITUACION].&amp;[" &amp; $C8 &amp; "]",
"[Base_Tarjetas].[TIPO]","[Base_Tarjetas].[TIPO].&amp;[" &amp; $C$1 &amp; "]")/1000,
0)</f>
        <v>0</v>
      </c>
      <c r="G8" s="8">
        <f>IFERROR(
GETPIVOTDATA("[Base_Tarjetas].[Importe]",TDinamica_R!$A$3,
"[Base_Tarjetas].[PERIODO]","[Base_Tarjetas].[PERIODO].&amp;[" &amp; TEXT(G$6,"yyyymm") &amp; "]",
"[Base_Tarjetas].[Metrica]","[Base_Tarjetas].[Metrica].&amp;[" &amp; $A8 &amp; "]",
"[Base_Tarjetas].[SEGMENTO_DESCRIP]","[Base_Tarjetas].[SEGMENTO_DESCRIP].&amp;[" &amp; $C$6 &amp; "]",
"[Base_Tarjetas].[SITUACION]","[Base_Tarjetas].[SITUACION].&amp;[" &amp; $C8 &amp; "]",
"[Base_Tarjetas].[TIPO]","[Base_Tarjetas].[TIPO].&amp;[" &amp; $C$1 &amp; "]")/1000,
0)</f>
        <v>0</v>
      </c>
      <c r="H8" s="8">
        <f>IFERROR(
GETPIVOTDATA("[Base_Tarjetas].[Importe]",TDinamica_R!$A$3,
"[Base_Tarjetas].[PERIODO]","[Base_Tarjetas].[PERIODO].&amp;[" &amp; TEXT(H$6,"yyyymm") &amp; "]",
"[Base_Tarjetas].[Metrica]","[Base_Tarjetas].[Metrica].&amp;[" &amp; $A8 &amp; "]",
"[Base_Tarjetas].[SEGMENTO_DESCRIP]","[Base_Tarjetas].[SEGMENTO_DESCRIP].&amp;[" &amp; $C$6 &amp; "]",
"[Base_Tarjetas].[SITUACION]","[Base_Tarjetas].[SITUACION].&amp;[" &amp; $C8 &amp; "]",
"[Base_Tarjetas].[TIPO]","[Base_Tarjetas].[TIPO].&amp;[" &amp; $C$1 &amp; "]")/1000,
0)</f>
        <v>0</v>
      </c>
      <c r="I8" s="8">
        <f>IFERROR(
GETPIVOTDATA("[Base_Tarjetas].[Importe]",TDinamica_R!$A$3,
"[Base_Tarjetas].[PERIODO]","[Base_Tarjetas].[PERIODO].&amp;[" &amp; TEXT(I$6,"yyyymm") &amp; "]",
"[Base_Tarjetas].[Metrica]","[Base_Tarjetas].[Metrica].&amp;[" &amp; $A8 &amp; "]",
"[Base_Tarjetas].[SEGMENTO_DESCRIP]","[Base_Tarjetas].[SEGMENTO_DESCRIP].&amp;[" &amp; $C$6 &amp; "]",
"[Base_Tarjetas].[SITUACION]","[Base_Tarjetas].[SITUACION].&amp;[" &amp; $C8 &amp; "]",
"[Base_Tarjetas].[TIPO]","[Base_Tarjetas].[TIPO].&amp;[" &amp; $C$1 &amp; "]")/1000,
0)</f>
        <v>0</v>
      </c>
      <c r="J8" s="8">
        <f>IFERROR(
GETPIVOTDATA("[Base_Tarjetas].[Importe]",TDinamica_R!$A$3,
"[Base_Tarjetas].[PERIODO]","[Base_Tarjetas].[PERIODO].&amp;[" &amp; TEXT(J$6,"yyyymm") &amp; "]",
"[Base_Tarjetas].[Metrica]","[Base_Tarjetas].[Metrica].&amp;[" &amp; $A8 &amp; "]",
"[Base_Tarjetas].[SEGMENTO_DESCRIP]","[Base_Tarjetas].[SEGMENTO_DESCRIP].&amp;[" &amp; $C$6 &amp; "]",
"[Base_Tarjetas].[SITUACION]","[Base_Tarjetas].[SITUACION].&amp;[" &amp; $C8 &amp; "]",
"[Base_Tarjetas].[TIPO]","[Base_Tarjetas].[TIPO].&amp;[" &amp; $C$1 &amp; "]")/1000,
0)</f>
        <v>0</v>
      </c>
      <c r="K8" s="8">
        <f>IFERROR(
GETPIVOTDATA("[Base_Tarjetas].[Importe]",TDinamica_R!$A$3,
"[Base_Tarjetas].[PERIODO]","[Base_Tarjetas].[PERIODO].&amp;[" &amp; TEXT(K$6,"yyyymm") &amp; "]",
"[Base_Tarjetas].[Metrica]","[Base_Tarjetas].[Metrica].&amp;[" &amp; $A8 &amp; "]",
"[Base_Tarjetas].[SEGMENTO_DESCRIP]","[Base_Tarjetas].[SEGMENTO_DESCRIP].&amp;[" &amp; $C$6 &amp; "]",
"[Base_Tarjetas].[SITUACION]","[Base_Tarjetas].[SITUACION].&amp;[" &amp; $C8 &amp; "]",
"[Base_Tarjetas].[TIPO]","[Base_Tarjetas].[TIPO].&amp;[" &amp; $C$1 &amp; "]")/1000,
0)</f>
        <v>0</v>
      </c>
      <c r="L8" s="8">
        <f>IFERROR(
GETPIVOTDATA("[Base_Tarjetas].[Importe]",TDinamica_R!$A$3,
"[Base_Tarjetas].[PERIODO]","[Base_Tarjetas].[PERIODO].&amp;[" &amp; TEXT(L$6,"yyyymm") &amp; "]",
"[Base_Tarjetas].[Metrica]","[Base_Tarjetas].[Metrica].&amp;[" &amp; $A8 &amp; "]",
"[Base_Tarjetas].[SEGMENTO_DESCRIP]","[Base_Tarjetas].[SEGMENTO_DESCRIP].&amp;[" &amp; $C$6 &amp; "]",
"[Base_Tarjetas].[SITUACION]","[Base_Tarjetas].[SITUACION].&amp;[" &amp; $C8 &amp; "]",
"[Base_Tarjetas].[TIPO]","[Base_Tarjetas].[TIPO].&amp;[" &amp; $C$1 &amp; "]")/1000,
0)</f>
        <v>0</v>
      </c>
      <c r="M8" s="8">
        <f>IFERROR(
GETPIVOTDATA("[Base_Tarjetas].[Importe]",TDinamica_R!$A$3,
"[Base_Tarjetas].[PERIODO]","[Base_Tarjetas].[PERIODO].&amp;[" &amp; TEXT(M$6,"yyyymm") &amp; "]",
"[Base_Tarjetas].[Metrica]","[Base_Tarjetas].[Metrica].&amp;[" &amp; $A8 &amp; "]",
"[Base_Tarjetas].[SEGMENTO_DESCRIP]","[Base_Tarjetas].[SEGMENTO_DESCRIP].&amp;[" &amp; $C$6 &amp; "]",
"[Base_Tarjetas].[SITUACION]","[Base_Tarjetas].[SITUACION].&amp;[" &amp; $C8 &amp; "]",
"[Base_Tarjetas].[TIPO]","[Base_Tarjetas].[TIPO].&amp;[" &amp; $C$1 &amp; "]")/1000,
0)</f>
        <v>0</v>
      </c>
      <c r="N8" s="8">
        <f>IFERROR(
GETPIVOTDATA("[Base_Tarjetas].[Importe]",TDinamica_R!$A$3,
"[Base_Tarjetas].[PERIODO]","[Base_Tarjetas].[PERIODO].&amp;[" &amp; TEXT(N$6,"yyyymm") &amp; "]",
"[Base_Tarjetas].[Metrica]","[Base_Tarjetas].[Metrica].&amp;[" &amp; $A8 &amp; "]",
"[Base_Tarjetas].[SEGMENTO_DESCRIP]","[Base_Tarjetas].[SEGMENTO_DESCRIP].&amp;[" &amp; $C$6 &amp; "]",
"[Base_Tarjetas].[SITUACION]","[Base_Tarjetas].[SITUACION].&amp;[" &amp; $C8 &amp; "]",
"[Base_Tarjetas].[TIPO]","[Base_Tarjetas].[TIPO].&amp;[" &amp; $C$1 &amp; "]")/1000,
0)</f>
        <v>0</v>
      </c>
      <c r="O8" s="8">
        <f>IFERROR(
GETPIVOTDATA("[Base_Tarjetas].[Importe]",TDinamica_R!$A$3,
"[Base_Tarjetas].[PERIODO]","[Base_Tarjetas].[PERIODO].&amp;[" &amp; TEXT(O$6,"yyyymm") &amp; "]",
"[Base_Tarjetas].[Metrica]","[Base_Tarjetas].[Metrica].&amp;[" &amp; $A8 &amp; "]",
"[Base_Tarjetas].[SEGMENTO_DESCRIP]","[Base_Tarjetas].[SEGMENTO_DESCRIP].&amp;[" &amp; $C$6 &amp; "]",
"[Base_Tarjetas].[SITUACION]","[Base_Tarjetas].[SITUACION].&amp;[" &amp; $C8 &amp; "]",
"[Base_Tarjetas].[TIPO]","[Base_Tarjetas].[TIPO].&amp;[" &amp; $C$1 &amp; "]")/1000,
0)</f>
        <v>0</v>
      </c>
      <c r="P8" s="8">
        <f>IFERROR(
GETPIVOTDATA("[Base_Tarjetas].[Importe]",TDinamica_R!$A$3,
"[Base_Tarjetas].[PERIODO]","[Base_Tarjetas].[PERIODO].&amp;[" &amp; TEXT(P$6,"yyyymm") &amp; "]",
"[Base_Tarjetas].[Metrica]","[Base_Tarjetas].[Metrica].&amp;[" &amp; $A8 &amp; "]",
"[Base_Tarjetas].[SEGMENTO_DESCRIP]","[Base_Tarjetas].[SEGMENTO_DESCRIP].&amp;[" &amp; $C$6 &amp; "]",
"[Base_Tarjetas].[SITUACION]","[Base_Tarjetas].[SITUACION].&amp;[" &amp; $C8 &amp; "]",
"[Base_Tarjetas].[TIPO]","[Base_Tarjetas].[TIPO].&amp;[" &amp; $C$1 &amp; "]")/1000,
0)</f>
        <v>0</v>
      </c>
      <c r="Q8" s="8">
        <f>IFERROR(
GETPIVOTDATA("[Base_Tarjetas].[Importe]",TDinamica_R!$A$3,
"[Base_Tarjetas].[PERIODO]","[Base_Tarjetas].[PERIODO].&amp;[" &amp; TEXT(Q$6,"yyyymm") &amp; "]",
"[Base_Tarjetas].[Metrica]","[Base_Tarjetas].[Metrica].&amp;[" &amp; $A8 &amp; "]",
"[Base_Tarjetas].[SEGMENTO_DESCRIP]","[Base_Tarjetas].[SEGMENTO_DESCRIP].&amp;[" &amp; $C$6 &amp; "]",
"[Base_Tarjetas].[SITUACION]","[Base_Tarjetas].[SITUACION].&amp;[" &amp; $C8 &amp; "]",
"[Base_Tarjetas].[TIPO]","[Base_Tarjetas].[TIPO].&amp;[" &amp; $C$1 &amp; "]")/1000,
0)</f>
        <v>0</v>
      </c>
      <c r="R8" s="8">
        <f>IFERROR(
GETPIVOTDATA("[Base_Tarjetas].[Importe]",TDinamica_R!$A$3,
"[Base_Tarjetas].[PERIODO]","[Base_Tarjetas].[PERIODO].&amp;[" &amp; TEXT(R$6,"yyyymm") &amp; "]",
"[Base_Tarjetas].[Metrica]","[Base_Tarjetas].[Metrica].&amp;[" &amp; $A8 &amp; "]",
"[Base_Tarjetas].[SEGMENTO_DESCRIP]","[Base_Tarjetas].[SEGMENTO_DESCRIP].&amp;[" &amp; $C$6 &amp; "]",
"[Base_Tarjetas].[SITUACION]","[Base_Tarjetas].[SITUACION].&amp;[" &amp; $C8 &amp; "]",
"[Base_Tarjetas].[TIPO]","[Base_Tarjetas].[TIPO].&amp;[" &amp; $C$1 &amp; "]")/1000,
0)</f>
        <v>0</v>
      </c>
      <c r="S8" s="8">
        <f>IFERROR(
GETPIVOTDATA("[Base_Tarjetas].[Importe]",TDinamica_R!$A$3,
"[Base_Tarjetas].[PERIODO]","[Base_Tarjetas].[PERIODO].&amp;[" &amp; TEXT(S$6,"yyyymm") &amp; "]",
"[Base_Tarjetas].[Metrica]","[Base_Tarjetas].[Metrica].&amp;[" &amp; $A8 &amp; "]",
"[Base_Tarjetas].[SEGMENTO_DESCRIP]","[Base_Tarjetas].[SEGMENTO_DESCRIP].&amp;[" &amp; $C$6 &amp; "]",
"[Base_Tarjetas].[SITUACION]","[Base_Tarjetas].[SITUACION].&amp;[" &amp; $C8 &amp; "]",
"[Base_Tarjetas].[TIPO]","[Base_Tarjetas].[TIPO].&amp;[" &amp; $C$1 &amp; "]")/1000,
0)</f>
        <v>0</v>
      </c>
      <c r="T8" s="8">
        <f>IFERROR(
GETPIVOTDATA("[Base_Tarjetas].[Importe]",TDinamica_R!$A$3,
"[Base_Tarjetas].[PERIODO]","[Base_Tarjetas].[PERIODO].&amp;[" &amp; TEXT(T$6,"yyyymm") &amp; "]",
"[Base_Tarjetas].[Metrica]","[Base_Tarjetas].[Metrica].&amp;[" &amp; $A8 &amp; "]",
"[Base_Tarjetas].[SEGMENTO_DESCRIP]","[Base_Tarjetas].[SEGMENTO_DESCRIP].&amp;[" &amp; $C$6 &amp; "]",
"[Base_Tarjetas].[SITUACION]","[Base_Tarjetas].[SITUACION].&amp;[" &amp; $C8 &amp; "]",
"[Base_Tarjetas].[TIPO]","[Base_Tarjetas].[TIPO].&amp;[" &amp; $C$1 &amp; "]")/1000,
0)</f>
        <v>0</v>
      </c>
      <c r="U8" s="8">
        <f>IFERROR(
GETPIVOTDATA("[Base_Tarjetas].[Importe]",TDinamica_R!$A$3,
"[Base_Tarjetas].[PERIODO]","[Base_Tarjetas].[PERIODO].&amp;[" &amp; TEXT(U$6,"yyyymm") &amp; "]",
"[Base_Tarjetas].[Metrica]","[Base_Tarjetas].[Metrica].&amp;[" &amp; $A8 &amp; "]",
"[Base_Tarjetas].[SEGMENTO_DESCRIP]","[Base_Tarjetas].[SEGMENTO_DESCRIP].&amp;[" &amp; $C$6 &amp; "]",
"[Base_Tarjetas].[SITUACION]","[Base_Tarjetas].[SITUACION].&amp;[" &amp; $C8 &amp; "]",
"[Base_Tarjetas].[TIPO]","[Base_Tarjetas].[TIPO].&amp;[" &amp; $C$1 &amp; "]")/1000,
0)</f>
        <v>0</v>
      </c>
      <c r="V8" s="8">
        <f>IFERROR(
GETPIVOTDATA("[Base_Tarjetas].[Importe]",TDinamica_R!$A$3,
"[Base_Tarjetas].[PERIODO]","[Base_Tarjetas].[PERIODO].&amp;[" &amp; TEXT(V$6,"yyyymm") &amp; "]",
"[Base_Tarjetas].[Metrica]","[Base_Tarjetas].[Metrica].&amp;[" &amp; $A8 &amp; "]",
"[Base_Tarjetas].[SEGMENTO_DESCRIP]","[Base_Tarjetas].[SEGMENTO_DESCRIP].&amp;[" &amp; $C$6 &amp; "]",
"[Base_Tarjetas].[SITUACION]","[Base_Tarjetas].[SITUACION].&amp;[" &amp; $C8 &amp; "]",
"[Base_Tarjetas].[TIPO]","[Base_Tarjetas].[TIPO].&amp;[" &amp; $C$1 &amp; "]")/1000,
0)</f>
        <v>0</v>
      </c>
      <c r="W8" s="8">
        <f>IFERROR(
GETPIVOTDATA("[Base_Tarjetas].[Importe]",TDinamica_R!$A$3,
"[Base_Tarjetas].[PERIODO]","[Base_Tarjetas].[PERIODO].&amp;[" &amp; TEXT(W$6,"yyyymm") &amp; "]",
"[Base_Tarjetas].[Metrica]","[Base_Tarjetas].[Metrica].&amp;[" &amp; $A8 &amp; "]",
"[Base_Tarjetas].[SEGMENTO_DESCRIP]","[Base_Tarjetas].[SEGMENTO_DESCRIP].&amp;[" &amp; $C$6 &amp; "]",
"[Base_Tarjetas].[SITUACION]","[Base_Tarjetas].[SITUACION].&amp;[" &amp; $C8 &amp; "]",
"[Base_Tarjetas].[TIPO]","[Base_Tarjetas].[TIPO].&amp;[" &amp; $C$1 &amp; "]")/1000,
0)</f>
        <v>0</v>
      </c>
      <c r="X8" s="8">
        <f>IFERROR(
GETPIVOTDATA("[Base_Tarjetas].[Importe]",TDinamica_R!$A$3,
"[Base_Tarjetas].[PERIODO]","[Base_Tarjetas].[PERIODO].&amp;[" &amp; TEXT(X$6,"yyyymm") &amp; "]",
"[Base_Tarjetas].[Metrica]","[Base_Tarjetas].[Metrica].&amp;[" &amp; $A8 &amp; "]",
"[Base_Tarjetas].[SEGMENTO_DESCRIP]","[Base_Tarjetas].[SEGMENTO_DESCRIP].&amp;[" &amp; $C$6 &amp; "]",
"[Base_Tarjetas].[SITUACION]","[Base_Tarjetas].[SITUACION].&amp;[" &amp; $C8 &amp; "]",
"[Base_Tarjetas].[TIPO]","[Base_Tarjetas].[TIPO].&amp;[" &amp; $C$1 &amp; "]")/1000,
0)</f>
        <v>0</v>
      </c>
      <c r="Y8" s="8">
        <f>IFERROR(
GETPIVOTDATA("[Base_Tarjetas].[Importe]",TDinamica_R!$A$3,
"[Base_Tarjetas].[PERIODO]","[Base_Tarjetas].[PERIODO].&amp;[" &amp; TEXT(Y$6,"yyyymm") &amp; "]",
"[Base_Tarjetas].[Metrica]","[Base_Tarjetas].[Metrica].&amp;[" &amp; $A8 &amp; "]",
"[Base_Tarjetas].[SEGMENTO_DESCRIP]","[Base_Tarjetas].[SEGMENTO_DESCRIP].&amp;[" &amp; $C$6 &amp; "]",
"[Base_Tarjetas].[SITUACION]","[Base_Tarjetas].[SITUACION].&amp;[" &amp; $C8 &amp; "]",
"[Base_Tarjetas].[TIPO]","[Base_Tarjetas].[TIPO].&amp;[" &amp; $C$1 &amp; "]")/1000,
0)</f>
        <v>0</v>
      </c>
      <c r="Z8" s="8">
        <f>IFERROR(
GETPIVOTDATA("[Base_Tarjetas].[Importe]",TDinamica_R!$A$3,
"[Base_Tarjetas].[PERIODO]","[Base_Tarjetas].[PERIODO].&amp;[" &amp; TEXT(Z$6,"yyyymm") &amp; "]",
"[Base_Tarjetas].[Metrica]","[Base_Tarjetas].[Metrica].&amp;[" &amp; $A8 &amp; "]",
"[Base_Tarjetas].[SEGMENTO_DESCRIP]","[Base_Tarjetas].[SEGMENTO_DESCRIP].&amp;[" &amp; $C$6 &amp; "]",
"[Base_Tarjetas].[SITUACION]","[Base_Tarjetas].[SITUACION].&amp;[" &amp; $C8 &amp; "]",
"[Base_Tarjetas].[TIPO]","[Base_Tarjetas].[TIPO].&amp;[" &amp; $C$1 &amp; "]")/1000,
0)</f>
        <v>0</v>
      </c>
      <c r="AA8" s="8">
        <f>IFERROR(
GETPIVOTDATA("[Base_Tarjetas].[Importe]",TDinamica_R!$A$3,
"[Base_Tarjetas].[PERIODO]","[Base_Tarjetas].[PERIODO].&amp;[" &amp; TEXT(AA$6,"yyyymm") &amp; "]",
"[Base_Tarjetas].[Metrica]","[Base_Tarjetas].[Metrica].&amp;[" &amp; $A8 &amp; "]",
"[Base_Tarjetas].[SEGMENTO_DESCRIP]","[Base_Tarjetas].[SEGMENTO_DESCRIP].&amp;[" &amp; $C$6 &amp; "]",
"[Base_Tarjetas].[SITUACION]","[Base_Tarjetas].[SITUACION].&amp;[" &amp; $C8 &amp; "]",
"[Base_Tarjetas].[TIPO]","[Base_Tarjetas].[TIPO].&amp;[" &amp; $C$1 &amp; "]")/1000,
0)</f>
        <v>0</v>
      </c>
      <c r="AB8" s="8">
        <f>IFERROR(
GETPIVOTDATA("[Base_Tarjetas].[Importe]",TDinamica_R!$A$3,
"[Base_Tarjetas].[PERIODO]","[Base_Tarjetas].[PERIODO].&amp;[" &amp; TEXT(AB$6,"yyyymm") &amp; "]",
"[Base_Tarjetas].[Metrica]","[Base_Tarjetas].[Metrica].&amp;[" &amp; $A8 &amp; "]",
"[Base_Tarjetas].[SEGMENTO_DESCRIP]","[Base_Tarjetas].[SEGMENTO_DESCRIP].&amp;[" &amp; $C$6 &amp; "]",
"[Base_Tarjetas].[SITUACION]","[Base_Tarjetas].[SITUACION].&amp;[" &amp; $C8 &amp; "]",
"[Base_Tarjetas].[TIPO]","[Base_Tarjetas].[TIPO].&amp;[" &amp; $C$1 &amp; "]")/1000,
0)</f>
        <v>0</v>
      </c>
      <c r="AC8" s="8">
        <f>IFERROR(
GETPIVOTDATA("[Base_Tarjetas].[Importe]",TDinamica_R!$A$3,
"[Base_Tarjetas].[PERIODO]","[Base_Tarjetas].[PERIODO].&amp;[" &amp; TEXT(AC$6,"yyyymm") &amp; "]",
"[Base_Tarjetas].[Metrica]","[Base_Tarjetas].[Metrica].&amp;[" &amp; $A8 &amp; "]",
"[Base_Tarjetas].[SEGMENTO_DESCRIP]","[Base_Tarjetas].[SEGMENTO_DESCRIP].&amp;[" &amp; $C$6 &amp; "]",
"[Base_Tarjetas].[SITUACION]","[Base_Tarjetas].[SITUACION].&amp;[" &amp; $C8 &amp; "]",
"[Base_Tarjetas].[TIPO]","[Base_Tarjetas].[TIPO].&amp;[" &amp; $C$1 &amp; "]")/1000,
0)</f>
        <v>0</v>
      </c>
      <c r="AD8" s="8">
        <f>IFERROR(
GETPIVOTDATA("[Base_Tarjetas].[Importe]",TDinamica_R!$A$3,
"[Base_Tarjetas].[PERIODO]","[Base_Tarjetas].[PERIODO].&amp;[" &amp; TEXT(AD$6,"yyyymm") &amp; "]",
"[Base_Tarjetas].[Metrica]","[Base_Tarjetas].[Metrica].&amp;[" &amp; $A8 &amp; "]",
"[Base_Tarjetas].[SEGMENTO_DESCRIP]","[Base_Tarjetas].[SEGMENTO_DESCRIP].&amp;[" &amp; $C$6 &amp; "]",
"[Base_Tarjetas].[SITUACION]","[Base_Tarjetas].[SITUACION].&amp;[" &amp; $C8 &amp; "]",
"[Base_Tarjetas].[TIPO]","[Base_Tarjetas].[TIPO].&amp;[" &amp; $C$1 &amp; "]")/1000,
0)</f>
        <v>0</v>
      </c>
      <c r="AE8" s="8">
        <f>IFERROR(
GETPIVOTDATA("[Base_Tarjetas].[Importe]",TDinamica_R!$A$3,
"[Base_Tarjetas].[PERIODO]","[Base_Tarjetas].[PERIODO].&amp;[" &amp; TEXT(AE$6,"yyyymm") &amp; "]",
"[Base_Tarjetas].[Metrica]","[Base_Tarjetas].[Metrica].&amp;[" &amp; $A8 &amp; "]",
"[Base_Tarjetas].[SEGMENTO_DESCRIP]","[Base_Tarjetas].[SEGMENTO_DESCRIP].&amp;[" &amp; $C$6 &amp; "]",
"[Base_Tarjetas].[SITUACION]","[Base_Tarjetas].[SITUACION].&amp;[" &amp; $C8 &amp; "]",
"[Base_Tarjetas].[TIPO]","[Base_Tarjetas].[TIPO].&amp;[" &amp; $C$1 &amp; "]")/1000,
0)</f>
        <v>0</v>
      </c>
      <c r="AF8" s="8">
        <f>IFERROR(
GETPIVOTDATA("[Base_Tarjetas].[Importe]",TDinamica_R!$A$3,
"[Base_Tarjetas].[PERIODO]","[Base_Tarjetas].[PERIODO].&amp;[" &amp; TEXT(AF$6,"yyyymm") &amp; "]",
"[Base_Tarjetas].[Metrica]","[Base_Tarjetas].[Metrica].&amp;[" &amp; $A8 &amp; "]",
"[Base_Tarjetas].[SEGMENTO_DESCRIP]","[Base_Tarjetas].[SEGMENTO_DESCRIP].&amp;[" &amp; $C$6 &amp; "]",
"[Base_Tarjetas].[SITUACION]","[Base_Tarjetas].[SITUACION].&amp;[" &amp; $C8 &amp; "]",
"[Base_Tarjetas].[TIPO]","[Base_Tarjetas].[TIPO].&amp;[" &amp; $C$1 &amp; "]")/1000,
0)</f>
        <v>0</v>
      </c>
      <c r="AG8" s="8">
        <f>IFERROR(
GETPIVOTDATA("[Base_Tarjetas].[Importe]",TDinamica_R!$A$3,
"[Base_Tarjetas].[PERIODO]","[Base_Tarjetas].[PERIODO].&amp;[" &amp; TEXT(AG$6,"yyyymm") &amp; "]",
"[Base_Tarjetas].[Metrica]","[Base_Tarjetas].[Metrica].&amp;[" &amp; $A8 &amp; "]",
"[Base_Tarjetas].[SEGMENTO_DESCRIP]","[Base_Tarjetas].[SEGMENTO_DESCRIP].&amp;[" &amp; $C$6 &amp; "]",
"[Base_Tarjetas].[SITUACION]","[Base_Tarjetas].[SITUACION].&amp;[" &amp; $C8 &amp; "]",
"[Base_Tarjetas].[TIPO]","[Base_Tarjetas].[TIPO].&amp;[" &amp; $C$1 &amp; "]")/1000,
0)</f>
        <v>0</v>
      </c>
      <c r="AH8" s="8">
        <f>IFERROR(
GETPIVOTDATA("[Base_Tarjetas].[Importe]",TDinamica_R!$A$3,
"[Base_Tarjetas].[PERIODO]","[Base_Tarjetas].[PERIODO].&amp;[" &amp; TEXT(AH$6,"yyyymm") &amp; "]",
"[Base_Tarjetas].[Metrica]","[Base_Tarjetas].[Metrica].&amp;[" &amp; $A8 &amp; "]",
"[Base_Tarjetas].[SEGMENTO_DESCRIP]","[Base_Tarjetas].[SEGMENTO_DESCRIP].&amp;[" &amp; $C$6 &amp; "]",
"[Base_Tarjetas].[SITUACION]","[Base_Tarjetas].[SITUACION].&amp;[" &amp; $C8 &amp; "]",
"[Base_Tarjetas].[TIPO]","[Base_Tarjetas].[TIPO].&amp;[" &amp; $C$1 &amp; "]")/1000,
0)</f>
        <v>0</v>
      </c>
      <c r="AI8" s="8">
        <f>IFERROR(
GETPIVOTDATA("[Base_Tarjetas].[Importe]",TDinamica_R!$A$3,
"[Base_Tarjetas].[PERIODO]","[Base_Tarjetas].[PERIODO].&amp;[" &amp; TEXT(AI$6,"yyyymm") &amp; "]",
"[Base_Tarjetas].[Metrica]","[Base_Tarjetas].[Metrica].&amp;[" &amp; $A8 &amp; "]",
"[Base_Tarjetas].[SEGMENTO_DESCRIP]","[Base_Tarjetas].[SEGMENTO_DESCRIP].&amp;[" &amp; $C$6 &amp; "]",
"[Base_Tarjetas].[SITUACION]","[Base_Tarjetas].[SITUACION].&amp;[" &amp; $C8 &amp; "]",
"[Base_Tarjetas].[TIPO]","[Base_Tarjetas].[TIPO].&amp;[" &amp; $C$1 &amp; "]")/1000,
0)</f>
        <v>0</v>
      </c>
      <c r="AJ8" s="8">
        <f>IFERROR(
GETPIVOTDATA("[Base_Tarjetas].[Importe]",TDinamica_R!$A$3,
"[Base_Tarjetas].[PERIODO]","[Base_Tarjetas].[PERIODO].&amp;[" &amp; TEXT(AJ$6,"yyyymm") &amp; "]",
"[Base_Tarjetas].[Metrica]","[Base_Tarjetas].[Metrica].&amp;[" &amp; $A8 &amp; "]",
"[Base_Tarjetas].[SEGMENTO_DESCRIP]","[Base_Tarjetas].[SEGMENTO_DESCRIP].&amp;[" &amp; $C$6 &amp; "]",
"[Base_Tarjetas].[SITUACION]","[Base_Tarjetas].[SITUACION].&amp;[" &amp; $C8 &amp; "]",
"[Base_Tarjetas].[TIPO]","[Base_Tarjetas].[TIPO].&amp;[" &amp; $C$1 &amp; "]")/1000,
0)</f>
        <v>0</v>
      </c>
      <c r="AK8" s="8">
        <f>IFERROR(
GETPIVOTDATA("[Base_Tarjetas].[Importe]",TDinamica_R!$A$3,
"[Base_Tarjetas].[PERIODO]","[Base_Tarjetas].[PERIODO].&amp;[" &amp; TEXT(AK$6,"yyyymm") &amp; "]",
"[Base_Tarjetas].[Metrica]","[Base_Tarjetas].[Metrica].&amp;[" &amp; $A8 &amp; "]",
"[Base_Tarjetas].[SEGMENTO_DESCRIP]","[Base_Tarjetas].[SEGMENTO_DESCRIP].&amp;[" &amp; $C$6 &amp; "]",
"[Base_Tarjetas].[SITUACION]","[Base_Tarjetas].[SITUACION].&amp;[" &amp; $C8 &amp; "]",
"[Base_Tarjetas].[TIPO]","[Base_Tarjetas].[TIPO].&amp;[" &amp; $C$1 &amp; "]")/1000,
0)</f>
        <v>0</v>
      </c>
      <c r="AL8" s="8">
        <f>IFERROR(
GETPIVOTDATA("[Base_Tarjetas].[Importe]",TDinamica_R!$A$3,
"[Base_Tarjetas].[PERIODO]","[Base_Tarjetas].[PERIODO].&amp;[" &amp; TEXT(AL$6,"yyyymm") &amp; "]",
"[Base_Tarjetas].[Metrica]","[Base_Tarjetas].[Metrica].&amp;[" &amp; $A8 &amp; "]",
"[Base_Tarjetas].[SEGMENTO_DESCRIP]","[Base_Tarjetas].[SEGMENTO_DESCRIP].&amp;[" &amp; $C$6 &amp; "]",
"[Base_Tarjetas].[SITUACION]","[Base_Tarjetas].[SITUACION].&amp;[" &amp; $C8 &amp; "]",
"[Base_Tarjetas].[TIPO]","[Base_Tarjetas].[TIPO].&amp;[" &amp; $C$1 &amp; "]")/1000,
0)</f>
        <v>0</v>
      </c>
      <c r="AM8" s="8">
        <f>IFERROR(
GETPIVOTDATA("[Base_Tarjetas].[Importe]",TDinamica_R!$A$3,
"[Base_Tarjetas].[PERIODO]","[Base_Tarjetas].[PERIODO].&amp;[" &amp; TEXT(AM$6,"yyyymm") &amp; "]",
"[Base_Tarjetas].[Metrica]","[Base_Tarjetas].[Metrica].&amp;[" &amp; $A8 &amp; "]",
"[Base_Tarjetas].[SEGMENTO_DESCRIP]","[Base_Tarjetas].[SEGMENTO_DESCRIP].&amp;[" &amp; $C$6 &amp; "]",
"[Base_Tarjetas].[SITUACION]","[Base_Tarjetas].[SITUACION].&amp;[" &amp; $C8 &amp; "]",
"[Base_Tarjetas].[TIPO]","[Base_Tarjetas].[TIPO].&amp;[" &amp; $C$1 &amp; "]")/1000,
0)</f>
        <v>0</v>
      </c>
      <c r="AN8" s="8">
        <f>IFERROR(
GETPIVOTDATA("[Base_Tarjetas].[Importe]",TDinamica_R!$A$3,
"[Base_Tarjetas].[PERIODO]","[Base_Tarjetas].[PERIODO].&amp;[" &amp; TEXT(AN$6,"yyyymm") &amp; "]",
"[Base_Tarjetas].[Metrica]","[Base_Tarjetas].[Metrica].&amp;[" &amp; $A8 &amp; "]",
"[Base_Tarjetas].[SEGMENTO_DESCRIP]","[Base_Tarjetas].[SEGMENTO_DESCRIP].&amp;[" &amp; $C$6 &amp; "]",
"[Base_Tarjetas].[SITUACION]","[Base_Tarjetas].[SITUACION].&amp;[" &amp; $C8 &amp; "]",
"[Base_Tarjetas].[TIPO]","[Base_Tarjetas].[TIPO].&amp;[" &amp; $C$1 &amp; "]")/1000,
0)</f>
        <v>0</v>
      </c>
      <c r="AO8" s="8">
        <f>IFERROR(
GETPIVOTDATA("[Base_Tarjetas].[Importe]",TDinamica_R!$A$3,
"[Base_Tarjetas].[PERIODO]","[Base_Tarjetas].[PERIODO].&amp;[" &amp; TEXT(AO$6,"yyyymm") &amp; "]",
"[Base_Tarjetas].[Metrica]","[Base_Tarjetas].[Metrica].&amp;[" &amp; $A8 &amp; "]",
"[Base_Tarjetas].[SEGMENTO_DESCRIP]","[Base_Tarjetas].[SEGMENTO_DESCRIP].&amp;[" &amp; $C$6 &amp; "]",
"[Base_Tarjetas].[SITUACION]","[Base_Tarjetas].[SITUACION].&amp;[" &amp; $C8 &amp; "]",
"[Base_Tarjetas].[TIPO]","[Base_Tarjetas].[TIPO].&amp;[" &amp; $C$1 &amp; "]")/1000,
0)</f>
        <v>0</v>
      </c>
      <c r="AP8" s="8">
        <f>IFERROR(
GETPIVOTDATA("[Base_Tarjetas].[Importe]",TDinamica_R!$A$3,
"[Base_Tarjetas].[PERIODO]","[Base_Tarjetas].[PERIODO].&amp;[" &amp; TEXT(AP$6,"yyyymm") &amp; "]",
"[Base_Tarjetas].[Metrica]","[Base_Tarjetas].[Metrica].&amp;[" &amp; $A8 &amp; "]",
"[Base_Tarjetas].[SEGMENTO_DESCRIP]","[Base_Tarjetas].[SEGMENTO_DESCRIP].&amp;[" &amp; $C$6 &amp; "]",
"[Base_Tarjetas].[SITUACION]","[Base_Tarjetas].[SITUACION].&amp;[" &amp; $C8 &amp; "]",
"[Base_Tarjetas].[TIPO]","[Base_Tarjetas].[TIPO].&amp;[" &amp; $C$1 &amp; "]")/1000,
0)</f>
        <v>0</v>
      </c>
      <c r="AQ8" s="8">
        <f>IFERROR(
GETPIVOTDATA("[Base_Tarjetas].[Importe]",TDinamica_R!$A$3,
"[Base_Tarjetas].[PERIODO]","[Base_Tarjetas].[PERIODO].&amp;[" &amp; TEXT(AQ$6,"yyyymm") &amp; "]",
"[Base_Tarjetas].[Metrica]","[Base_Tarjetas].[Metrica].&amp;[" &amp; $A8 &amp; "]",
"[Base_Tarjetas].[SEGMENTO_DESCRIP]","[Base_Tarjetas].[SEGMENTO_DESCRIP].&amp;[" &amp; $C$6 &amp; "]",
"[Base_Tarjetas].[SITUACION]","[Base_Tarjetas].[SITUACION].&amp;[" &amp; $C8 &amp; "]",
"[Base_Tarjetas].[TIPO]","[Base_Tarjetas].[TIPO].&amp;[" &amp; $C$1 &amp; "]")/1000,
0)</f>
        <v>0</v>
      </c>
      <c r="AR8" s="8">
        <f>IFERROR(
GETPIVOTDATA("[Base_Tarjetas].[Importe]",TDinamica_R!$A$3,
"[Base_Tarjetas].[PERIODO]","[Base_Tarjetas].[PERIODO].&amp;[" &amp; TEXT(AR$6,"yyyymm") &amp; "]",
"[Base_Tarjetas].[Metrica]","[Base_Tarjetas].[Metrica].&amp;[" &amp; $A8 &amp; "]",
"[Base_Tarjetas].[SEGMENTO_DESCRIP]","[Base_Tarjetas].[SEGMENTO_DESCRIP].&amp;[" &amp; $C$6 &amp; "]",
"[Base_Tarjetas].[SITUACION]","[Base_Tarjetas].[SITUACION].&amp;[" &amp; $C8 &amp; "]",
"[Base_Tarjetas].[TIPO]","[Base_Tarjetas].[TIPO].&amp;[" &amp; $C$1 &amp; "]")/1000,
0)</f>
        <v>0</v>
      </c>
      <c r="AS8" s="8">
        <f>IFERROR(
GETPIVOTDATA("[Base_Tarjetas].[Importe]",TDinamica_R!$A$3,
"[Base_Tarjetas].[PERIODO]","[Base_Tarjetas].[PERIODO].&amp;[" &amp; TEXT(AS$6,"yyyymm") &amp; "]",
"[Base_Tarjetas].[Metrica]","[Base_Tarjetas].[Metrica].&amp;[" &amp; $A8 &amp; "]",
"[Base_Tarjetas].[SEGMENTO_DESCRIP]","[Base_Tarjetas].[SEGMENTO_DESCRIP].&amp;[" &amp; $C$6 &amp; "]",
"[Base_Tarjetas].[SITUACION]","[Base_Tarjetas].[SITUACION].&amp;[" &amp; $C8 &amp; "]",
"[Base_Tarjetas].[TIPO]","[Base_Tarjetas].[TIPO].&amp;[" &amp; $C$1 &amp; "]")/1000,
0)</f>
        <v>0</v>
      </c>
      <c r="AT8" s="8">
        <f>IFERROR(
GETPIVOTDATA("[Base_Tarjetas].[Importe]",TDinamica_R!$A$3,
"[Base_Tarjetas].[PERIODO]","[Base_Tarjetas].[PERIODO].&amp;[" &amp; TEXT(AT$6,"yyyymm") &amp; "]",
"[Base_Tarjetas].[Metrica]","[Base_Tarjetas].[Metrica].&amp;[" &amp; $A8 &amp; "]",
"[Base_Tarjetas].[SEGMENTO_DESCRIP]","[Base_Tarjetas].[SEGMENTO_DESCRIP].&amp;[" &amp; $C$6 &amp; "]",
"[Base_Tarjetas].[SITUACION]","[Base_Tarjetas].[SITUACION].&amp;[" &amp; $C8 &amp; "]",
"[Base_Tarjetas].[TIPO]","[Base_Tarjetas].[TIPO].&amp;[" &amp; $C$1 &amp; "]")/1000,
0)</f>
        <v>0</v>
      </c>
      <c r="AU8" s="8">
        <f>IFERROR(
GETPIVOTDATA("[Base_Tarjetas].[Importe]",TDinamica_R!$A$3,
"[Base_Tarjetas].[PERIODO]","[Base_Tarjetas].[PERIODO].&amp;[" &amp; TEXT(AU$6,"yyyymm") &amp; "]",
"[Base_Tarjetas].[Metrica]","[Base_Tarjetas].[Metrica].&amp;[" &amp; $A8 &amp; "]",
"[Base_Tarjetas].[SEGMENTO_DESCRIP]","[Base_Tarjetas].[SEGMENTO_DESCRIP].&amp;[" &amp; $C$6 &amp; "]",
"[Base_Tarjetas].[SITUACION]","[Base_Tarjetas].[SITUACION].&amp;[" &amp; $C8 &amp; "]",
"[Base_Tarjetas].[TIPO]","[Base_Tarjetas].[TIPO].&amp;[" &amp; $C$1 &amp; "]")/1000,
0)</f>
        <v>0</v>
      </c>
      <c r="AV8" s="8">
        <f>IFERROR(
GETPIVOTDATA("[Base_Tarjetas].[Importe]",TDinamica_R!$A$3,
"[Base_Tarjetas].[PERIODO]","[Base_Tarjetas].[PERIODO].&amp;[" &amp; TEXT(AV$6,"yyyymm") &amp; "]",
"[Base_Tarjetas].[Metrica]","[Base_Tarjetas].[Metrica].&amp;[" &amp; $A8 &amp; "]",
"[Base_Tarjetas].[SEGMENTO_DESCRIP]","[Base_Tarjetas].[SEGMENTO_DESCRIP].&amp;[" &amp; $C$6 &amp; "]",
"[Base_Tarjetas].[SITUACION]","[Base_Tarjetas].[SITUACION].&amp;[" &amp; $C8 &amp; "]",
"[Base_Tarjetas].[TIPO]","[Base_Tarjetas].[TIPO].&amp;[" &amp; $C$1 &amp; "]")/1000,
0)</f>
        <v>0</v>
      </c>
      <c r="AW8" s="8">
        <f>IFERROR(
GETPIVOTDATA("[Base_Tarjetas].[Importe]",TDinamica_R!$A$3,
"[Base_Tarjetas].[PERIODO]","[Base_Tarjetas].[PERIODO].&amp;[" &amp; TEXT(AW$6,"yyyymm") &amp; "]",
"[Base_Tarjetas].[Metrica]","[Base_Tarjetas].[Metrica].&amp;[" &amp; $A8 &amp; "]",
"[Base_Tarjetas].[SEGMENTO_DESCRIP]","[Base_Tarjetas].[SEGMENTO_DESCRIP].&amp;[" &amp; $C$6 &amp; "]",
"[Base_Tarjetas].[SITUACION]","[Base_Tarjetas].[SITUACION].&amp;[" &amp; $C8 &amp; "]",
"[Base_Tarjetas].[TIPO]","[Base_Tarjetas].[TIPO].&amp;[" &amp; $C$1 &amp; "]")/1000,
0)</f>
        <v>0</v>
      </c>
      <c r="AX8" s="8">
        <f>IFERROR(
GETPIVOTDATA("[Base_Tarjetas].[Importe]",TDinamica_R!$A$3,
"[Base_Tarjetas].[PERIODO]","[Base_Tarjetas].[PERIODO].&amp;[" &amp; TEXT(AX$6,"yyyymm") &amp; "]",
"[Base_Tarjetas].[Metrica]","[Base_Tarjetas].[Metrica].&amp;[" &amp; $A8 &amp; "]",
"[Base_Tarjetas].[SEGMENTO_DESCRIP]","[Base_Tarjetas].[SEGMENTO_DESCRIP].&amp;[" &amp; $C$6 &amp; "]",
"[Base_Tarjetas].[SITUACION]","[Base_Tarjetas].[SITUACION].&amp;[" &amp; $C8 &amp; "]",
"[Base_Tarjetas].[TIPO]","[Base_Tarjetas].[TIPO].&amp;[" &amp; $C$1 &amp; "]")/1000,
0)</f>
        <v>0</v>
      </c>
      <c r="AY8" s="8">
        <f>IFERROR(
GETPIVOTDATA("[Base_Tarjetas].[Importe]",TDinamica_R!$A$3,
"[Base_Tarjetas].[PERIODO]","[Base_Tarjetas].[PERIODO].&amp;[" &amp; TEXT(AY$6,"yyyymm") &amp; "]",
"[Base_Tarjetas].[Metrica]","[Base_Tarjetas].[Metrica].&amp;[" &amp; $A8 &amp; "]",
"[Base_Tarjetas].[SEGMENTO_DESCRIP]","[Base_Tarjetas].[SEGMENTO_DESCRIP].&amp;[" &amp; $C$6 &amp; "]",
"[Base_Tarjetas].[SITUACION]","[Base_Tarjetas].[SITUACION].&amp;[" &amp; $C8 &amp; "]",
"[Base_Tarjetas].[TIPO]","[Base_Tarjetas].[TIPO].&amp;[" &amp; $C$1 &amp; "]")/1000,
0)</f>
        <v>0</v>
      </c>
      <c r="AZ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TEXT(AZ$6,"yyyymm") &amp; "]"),
0)</f>
        <v>463250.92709170189</v>
      </c>
      <c r="BA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TEXT(BA$6,"yyyymm") &amp; "]"),
0)</f>
        <v>462807.82325855579</v>
      </c>
      <c r="BB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TEXT(BB$6,"yyyymm") &amp; "]"),
0)</f>
        <v>460628.39681230375</v>
      </c>
      <c r="BC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TEXT(BC$6,"yyyymm") &amp; "]"),
0)</f>
        <v>458684.21937200101</v>
      </c>
      <c r="BD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TEXT(BD$6,"yyyymm") &amp; "]"),
0)</f>
        <v>461364.43265918049</v>
      </c>
      <c r="BE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TEXT(BE$6,"yyyymm") &amp; "]"),
0)</f>
        <v>461882.80977901386</v>
      </c>
      <c r="BF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TEXT(BF$6,"yyyymm") &amp; "]"),
0)</f>
        <v>459893.04118027852</v>
      </c>
      <c r="BG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TEXT(BG$6,"yyyymm") &amp; "]"),
0)</f>
        <v>456601.3425125847</v>
      </c>
      <c r="BH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TEXT(BH$6,"yyyymm") &amp; "]"),
0)</f>
        <v>455875.77579198865</v>
      </c>
      <c r="BI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TEXT(BI$6,"yyyymm") &amp; "]"),
0)</f>
        <v>457846.78440599126</v>
      </c>
      <c r="BJ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TEXT(BJ$6,"yyyymm") &amp; "]"),
0)</f>
        <v>457835.96393609489</v>
      </c>
      <c r="BK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TEXT(BK$6,"yyyymm") &amp; "]"),
0)</f>
        <v>456749.83868192724</v>
      </c>
      <c r="BO8" s="24">
        <f t="shared" ref="BO8:BO10" si="5">_xlfn.XLOOKUP(BO$6,$D$6:$BM$6,$D8:$BM8,,0,1)</f>
        <v>0</v>
      </c>
      <c r="BP8" s="24">
        <f>_xlfn.XLOOKUP(BP$6,$D$6:$BM$6,$D8:$BM8,,0,-1)</f>
        <v>460628.39681230375</v>
      </c>
      <c r="BQ8" s="24">
        <f t="shared" ref="BQ8:BT10" si="6">_xlfn.XLOOKUP(BQ$6,$D$6:$BM$6,$D8:$BM8,,0,1)</f>
        <v>0</v>
      </c>
      <c r="BR8" s="24">
        <f t="shared" si="6"/>
        <v>0</v>
      </c>
      <c r="BS8" s="24">
        <f t="shared" si="6"/>
        <v>0</v>
      </c>
      <c r="BT8" s="24">
        <f t="shared" si="6"/>
        <v>0</v>
      </c>
    </row>
    <row r="9" spans="1:81" hidden="1" outlineLevel="1" x14ac:dyDescent="0.25">
      <c r="A9" s="11" t="s">
        <v>15</v>
      </c>
      <c r="C9" s="2" t="s">
        <v>1</v>
      </c>
      <c r="D9" s="8">
        <f>IFERROR(
GETPIVOTDATA("[Base_Tarjetas].[Importe]",TDinamica_R!$A$3,
"[Base_Tarjetas].[PERIODO]","[Base_Tarjetas].[PERIODO].&amp;[" &amp; TEXT(D$6,"yyyymm") &amp; "]",
"[Base_Tarjetas].[Metrica]","[Base_Tarjetas].[Metrica].&amp;[" &amp; $A9 &amp; "]",
"[Base_Tarjetas].[SEGMENTO_DESCRIP]","[Base_Tarjetas].[SEGMENTO_DESCRIP].&amp;[" &amp; $C$6 &amp; "]",
"[Base_Tarjetas].[SITUACION]","[Base_Tarjetas].[SITUACION].&amp;[" &amp; $C9 &amp; "]",
"[Base_Tarjetas].[TIPO]","[Base_Tarjetas].[TIPO].&amp;[" &amp; $C$1 &amp; "]")/1000,
0)</f>
        <v>0</v>
      </c>
      <c r="E9" s="8">
        <f>IFERROR(
GETPIVOTDATA("[Base_Tarjetas].[Importe]",TDinamica_R!$A$3,
"[Base_Tarjetas].[PERIODO]","[Base_Tarjetas].[PERIODO].&amp;[" &amp; TEXT(E$6,"yyyymm") &amp; "]",
"[Base_Tarjetas].[Metrica]","[Base_Tarjetas].[Metrica].&amp;[" &amp; $A9 &amp; "]",
"[Base_Tarjetas].[SEGMENTO_DESCRIP]","[Base_Tarjetas].[SEGMENTO_DESCRIP].&amp;[" &amp; $C$6 &amp; "]",
"[Base_Tarjetas].[SITUACION]","[Base_Tarjetas].[SITUACION].&amp;[" &amp; $C9 &amp; "]",
"[Base_Tarjetas].[TIPO]","[Base_Tarjetas].[TIPO].&amp;[" &amp; $C$1 &amp; "]")/1000,
0)</f>
        <v>0</v>
      </c>
      <c r="F9" s="8">
        <f>IFERROR(
GETPIVOTDATA("[Base_Tarjetas].[Importe]",TDinamica_R!$A$3,
"[Base_Tarjetas].[PERIODO]","[Base_Tarjetas].[PERIODO].&amp;[" &amp; TEXT(F$6,"yyyymm") &amp; "]",
"[Base_Tarjetas].[Metrica]","[Base_Tarjetas].[Metrica].&amp;[" &amp; $A9 &amp; "]",
"[Base_Tarjetas].[SEGMENTO_DESCRIP]","[Base_Tarjetas].[SEGMENTO_DESCRIP].&amp;[" &amp; $C$6 &amp; "]",
"[Base_Tarjetas].[SITUACION]","[Base_Tarjetas].[SITUACION].&amp;[" &amp; $C9 &amp; "]",
"[Base_Tarjetas].[TIPO]","[Base_Tarjetas].[TIPO].&amp;[" &amp; $C$1 &amp; "]")/1000,
0)</f>
        <v>0</v>
      </c>
      <c r="G9" s="8">
        <f>IFERROR(
GETPIVOTDATA("[Base_Tarjetas].[Importe]",TDinamica_R!$A$3,
"[Base_Tarjetas].[PERIODO]","[Base_Tarjetas].[PERIODO].&amp;[" &amp; TEXT(G$6,"yyyymm") &amp; "]",
"[Base_Tarjetas].[Metrica]","[Base_Tarjetas].[Metrica].&amp;[" &amp; $A9 &amp; "]",
"[Base_Tarjetas].[SEGMENTO_DESCRIP]","[Base_Tarjetas].[SEGMENTO_DESCRIP].&amp;[" &amp; $C$6 &amp; "]",
"[Base_Tarjetas].[SITUACION]","[Base_Tarjetas].[SITUACION].&amp;[" &amp; $C9 &amp; "]",
"[Base_Tarjetas].[TIPO]","[Base_Tarjetas].[TIPO].&amp;[" &amp; $C$1 &amp; "]")/1000,
0)</f>
        <v>0</v>
      </c>
      <c r="H9" s="8">
        <f>IFERROR(
GETPIVOTDATA("[Base_Tarjetas].[Importe]",TDinamica_R!$A$3,
"[Base_Tarjetas].[PERIODO]","[Base_Tarjetas].[PERIODO].&amp;[" &amp; TEXT(H$6,"yyyymm") &amp; "]",
"[Base_Tarjetas].[Metrica]","[Base_Tarjetas].[Metrica].&amp;[" &amp; $A9 &amp; "]",
"[Base_Tarjetas].[SEGMENTO_DESCRIP]","[Base_Tarjetas].[SEGMENTO_DESCRIP].&amp;[" &amp; $C$6 &amp; "]",
"[Base_Tarjetas].[SITUACION]","[Base_Tarjetas].[SITUACION].&amp;[" &amp; $C9 &amp; "]",
"[Base_Tarjetas].[TIPO]","[Base_Tarjetas].[TIPO].&amp;[" &amp; $C$1 &amp; "]")/1000,
0)</f>
        <v>0</v>
      </c>
      <c r="I9" s="8">
        <f>IFERROR(
GETPIVOTDATA("[Base_Tarjetas].[Importe]",TDinamica_R!$A$3,
"[Base_Tarjetas].[PERIODO]","[Base_Tarjetas].[PERIODO].&amp;[" &amp; TEXT(I$6,"yyyymm") &amp; "]",
"[Base_Tarjetas].[Metrica]","[Base_Tarjetas].[Metrica].&amp;[" &amp; $A9 &amp; "]",
"[Base_Tarjetas].[SEGMENTO_DESCRIP]","[Base_Tarjetas].[SEGMENTO_DESCRIP].&amp;[" &amp; $C$6 &amp; "]",
"[Base_Tarjetas].[SITUACION]","[Base_Tarjetas].[SITUACION].&amp;[" &amp; $C9 &amp; "]",
"[Base_Tarjetas].[TIPO]","[Base_Tarjetas].[TIPO].&amp;[" &amp; $C$1 &amp; "]")/1000,
0)</f>
        <v>0</v>
      </c>
      <c r="J9" s="8">
        <f>IFERROR(
GETPIVOTDATA("[Base_Tarjetas].[Importe]",TDinamica_R!$A$3,
"[Base_Tarjetas].[PERIODO]","[Base_Tarjetas].[PERIODO].&amp;[" &amp; TEXT(J$6,"yyyymm") &amp; "]",
"[Base_Tarjetas].[Metrica]","[Base_Tarjetas].[Metrica].&amp;[" &amp; $A9 &amp; "]",
"[Base_Tarjetas].[SEGMENTO_DESCRIP]","[Base_Tarjetas].[SEGMENTO_DESCRIP].&amp;[" &amp; $C$6 &amp; "]",
"[Base_Tarjetas].[SITUACION]","[Base_Tarjetas].[SITUACION].&amp;[" &amp; $C9 &amp; "]",
"[Base_Tarjetas].[TIPO]","[Base_Tarjetas].[TIPO].&amp;[" &amp; $C$1 &amp; "]")/1000,
0)</f>
        <v>0</v>
      </c>
      <c r="K9" s="8">
        <f>IFERROR(
GETPIVOTDATA("[Base_Tarjetas].[Importe]",TDinamica_R!$A$3,
"[Base_Tarjetas].[PERIODO]","[Base_Tarjetas].[PERIODO].&amp;[" &amp; TEXT(K$6,"yyyymm") &amp; "]",
"[Base_Tarjetas].[Metrica]","[Base_Tarjetas].[Metrica].&amp;[" &amp; $A9 &amp; "]",
"[Base_Tarjetas].[SEGMENTO_DESCRIP]","[Base_Tarjetas].[SEGMENTO_DESCRIP].&amp;[" &amp; $C$6 &amp; "]",
"[Base_Tarjetas].[SITUACION]","[Base_Tarjetas].[SITUACION].&amp;[" &amp; $C9 &amp; "]",
"[Base_Tarjetas].[TIPO]","[Base_Tarjetas].[TIPO].&amp;[" &amp; $C$1 &amp; "]")/1000,
0)</f>
        <v>0</v>
      </c>
      <c r="L9" s="8">
        <f>IFERROR(
GETPIVOTDATA("[Base_Tarjetas].[Importe]",TDinamica_R!$A$3,
"[Base_Tarjetas].[PERIODO]","[Base_Tarjetas].[PERIODO].&amp;[" &amp; TEXT(L$6,"yyyymm") &amp; "]",
"[Base_Tarjetas].[Metrica]","[Base_Tarjetas].[Metrica].&amp;[" &amp; $A9 &amp; "]",
"[Base_Tarjetas].[SEGMENTO_DESCRIP]","[Base_Tarjetas].[SEGMENTO_DESCRIP].&amp;[" &amp; $C$6 &amp; "]",
"[Base_Tarjetas].[SITUACION]","[Base_Tarjetas].[SITUACION].&amp;[" &amp; $C9 &amp; "]",
"[Base_Tarjetas].[TIPO]","[Base_Tarjetas].[TIPO].&amp;[" &amp; $C$1 &amp; "]")/1000,
0)</f>
        <v>0</v>
      </c>
      <c r="M9" s="8">
        <f>IFERROR(
GETPIVOTDATA("[Base_Tarjetas].[Importe]",TDinamica_R!$A$3,
"[Base_Tarjetas].[PERIODO]","[Base_Tarjetas].[PERIODO].&amp;[" &amp; TEXT(M$6,"yyyymm") &amp; "]",
"[Base_Tarjetas].[Metrica]","[Base_Tarjetas].[Metrica].&amp;[" &amp; $A9 &amp; "]",
"[Base_Tarjetas].[SEGMENTO_DESCRIP]","[Base_Tarjetas].[SEGMENTO_DESCRIP].&amp;[" &amp; $C$6 &amp; "]",
"[Base_Tarjetas].[SITUACION]","[Base_Tarjetas].[SITUACION].&amp;[" &amp; $C9 &amp; "]",
"[Base_Tarjetas].[TIPO]","[Base_Tarjetas].[TIPO].&amp;[" &amp; $C$1 &amp; "]")/1000,
0)</f>
        <v>0</v>
      </c>
      <c r="N9" s="8">
        <f>IFERROR(
GETPIVOTDATA("[Base_Tarjetas].[Importe]",TDinamica_R!$A$3,
"[Base_Tarjetas].[PERIODO]","[Base_Tarjetas].[PERIODO].&amp;[" &amp; TEXT(N$6,"yyyymm") &amp; "]",
"[Base_Tarjetas].[Metrica]","[Base_Tarjetas].[Metrica].&amp;[" &amp; $A9 &amp; "]",
"[Base_Tarjetas].[SEGMENTO_DESCRIP]","[Base_Tarjetas].[SEGMENTO_DESCRIP].&amp;[" &amp; $C$6 &amp; "]",
"[Base_Tarjetas].[SITUACION]","[Base_Tarjetas].[SITUACION].&amp;[" &amp; $C9 &amp; "]",
"[Base_Tarjetas].[TIPO]","[Base_Tarjetas].[TIPO].&amp;[" &amp; $C$1 &amp; "]")/1000,
0)</f>
        <v>0</v>
      </c>
      <c r="O9" s="8">
        <f>IFERROR(
GETPIVOTDATA("[Base_Tarjetas].[Importe]",TDinamica_R!$A$3,
"[Base_Tarjetas].[PERIODO]","[Base_Tarjetas].[PERIODO].&amp;[" &amp; TEXT(O$6,"yyyymm") &amp; "]",
"[Base_Tarjetas].[Metrica]","[Base_Tarjetas].[Metrica].&amp;[" &amp; $A9 &amp; "]",
"[Base_Tarjetas].[SEGMENTO_DESCRIP]","[Base_Tarjetas].[SEGMENTO_DESCRIP].&amp;[" &amp; $C$6 &amp; "]",
"[Base_Tarjetas].[SITUACION]","[Base_Tarjetas].[SITUACION].&amp;[" &amp; $C9 &amp; "]",
"[Base_Tarjetas].[TIPO]","[Base_Tarjetas].[TIPO].&amp;[" &amp; $C$1 &amp; "]")/1000,
0)</f>
        <v>0</v>
      </c>
      <c r="P9" s="8">
        <f>IFERROR(
GETPIVOTDATA("[Base_Tarjetas].[Importe]",TDinamica_R!$A$3,
"[Base_Tarjetas].[PERIODO]","[Base_Tarjetas].[PERIODO].&amp;[" &amp; TEXT(P$6,"yyyymm") &amp; "]",
"[Base_Tarjetas].[Metrica]","[Base_Tarjetas].[Metrica].&amp;[" &amp; $A9 &amp; "]",
"[Base_Tarjetas].[SEGMENTO_DESCRIP]","[Base_Tarjetas].[SEGMENTO_DESCRIP].&amp;[" &amp; $C$6 &amp; "]",
"[Base_Tarjetas].[SITUACION]","[Base_Tarjetas].[SITUACION].&amp;[" &amp; $C9 &amp; "]",
"[Base_Tarjetas].[TIPO]","[Base_Tarjetas].[TIPO].&amp;[" &amp; $C$1 &amp; "]")/1000,
0)</f>
        <v>0</v>
      </c>
      <c r="Q9" s="8">
        <f>IFERROR(
GETPIVOTDATA("[Base_Tarjetas].[Importe]",TDinamica_R!$A$3,
"[Base_Tarjetas].[PERIODO]","[Base_Tarjetas].[PERIODO].&amp;[" &amp; TEXT(Q$6,"yyyymm") &amp; "]",
"[Base_Tarjetas].[Metrica]","[Base_Tarjetas].[Metrica].&amp;[" &amp; $A9 &amp; "]",
"[Base_Tarjetas].[SEGMENTO_DESCRIP]","[Base_Tarjetas].[SEGMENTO_DESCRIP].&amp;[" &amp; $C$6 &amp; "]",
"[Base_Tarjetas].[SITUACION]","[Base_Tarjetas].[SITUACION].&amp;[" &amp; $C9 &amp; "]",
"[Base_Tarjetas].[TIPO]","[Base_Tarjetas].[TIPO].&amp;[" &amp; $C$1 &amp; "]")/1000,
0)</f>
        <v>0</v>
      </c>
      <c r="R9" s="8">
        <f>IFERROR(
GETPIVOTDATA("[Base_Tarjetas].[Importe]",TDinamica_R!$A$3,
"[Base_Tarjetas].[PERIODO]","[Base_Tarjetas].[PERIODO].&amp;[" &amp; TEXT(R$6,"yyyymm") &amp; "]",
"[Base_Tarjetas].[Metrica]","[Base_Tarjetas].[Metrica].&amp;[" &amp; $A9 &amp; "]",
"[Base_Tarjetas].[SEGMENTO_DESCRIP]","[Base_Tarjetas].[SEGMENTO_DESCRIP].&amp;[" &amp; $C$6 &amp; "]",
"[Base_Tarjetas].[SITUACION]","[Base_Tarjetas].[SITUACION].&amp;[" &amp; $C9 &amp; "]",
"[Base_Tarjetas].[TIPO]","[Base_Tarjetas].[TIPO].&amp;[" &amp; $C$1 &amp; "]")/1000,
0)</f>
        <v>0</v>
      </c>
      <c r="S9" s="8">
        <f>IFERROR(
GETPIVOTDATA("[Base_Tarjetas].[Importe]",TDinamica_R!$A$3,
"[Base_Tarjetas].[PERIODO]","[Base_Tarjetas].[PERIODO].&amp;[" &amp; TEXT(S$6,"yyyymm") &amp; "]",
"[Base_Tarjetas].[Metrica]","[Base_Tarjetas].[Metrica].&amp;[" &amp; $A9 &amp; "]",
"[Base_Tarjetas].[SEGMENTO_DESCRIP]","[Base_Tarjetas].[SEGMENTO_DESCRIP].&amp;[" &amp; $C$6 &amp; "]",
"[Base_Tarjetas].[SITUACION]","[Base_Tarjetas].[SITUACION].&amp;[" &amp; $C9 &amp; "]",
"[Base_Tarjetas].[TIPO]","[Base_Tarjetas].[TIPO].&amp;[" &amp; $C$1 &amp; "]")/1000,
0)</f>
        <v>0</v>
      </c>
      <c r="T9" s="8">
        <f>IFERROR(
GETPIVOTDATA("[Base_Tarjetas].[Importe]",TDinamica_R!$A$3,
"[Base_Tarjetas].[PERIODO]","[Base_Tarjetas].[PERIODO].&amp;[" &amp; TEXT(T$6,"yyyymm") &amp; "]",
"[Base_Tarjetas].[Metrica]","[Base_Tarjetas].[Metrica].&amp;[" &amp; $A9 &amp; "]",
"[Base_Tarjetas].[SEGMENTO_DESCRIP]","[Base_Tarjetas].[SEGMENTO_DESCRIP].&amp;[" &amp; $C$6 &amp; "]",
"[Base_Tarjetas].[SITUACION]","[Base_Tarjetas].[SITUACION].&amp;[" &amp; $C9 &amp; "]",
"[Base_Tarjetas].[TIPO]","[Base_Tarjetas].[TIPO].&amp;[" &amp; $C$1 &amp; "]")/1000,
0)</f>
        <v>0</v>
      </c>
      <c r="U9" s="8">
        <f>IFERROR(
GETPIVOTDATA("[Base_Tarjetas].[Importe]",TDinamica_R!$A$3,
"[Base_Tarjetas].[PERIODO]","[Base_Tarjetas].[PERIODO].&amp;[" &amp; TEXT(U$6,"yyyymm") &amp; "]",
"[Base_Tarjetas].[Metrica]","[Base_Tarjetas].[Metrica].&amp;[" &amp; $A9 &amp; "]",
"[Base_Tarjetas].[SEGMENTO_DESCRIP]","[Base_Tarjetas].[SEGMENTO_DESCRIP].&amp;[" &amp; $C$6 &amp; "]",
"[Base_Tarjetas].[SITUACION]","[Base_Tarjetas].[SITUACION].&amp;[" &amp; $C9 &amp; "]",
"[Base_Tarjetas].[TIPO]","[Base_Tarjetas].[TIPO].&amp;[" &amp; $C$1 &amp; "]")/1000,
0)</f>
        <v>0</v>
      </c>
      <c r="V9" s="8">
        <f>IFERROR(
GETPIVOTDATA("[Base_Tarjetas].[Importe]",TDinamica_R!$A$3,
"[Base_Tarjetas].[PERIODO]","[Base_Tarjetas].[PERIODO].&amp;[" &amp; TEXT(V$6,"yyyymm") &amp; "]",
"[Base_Tarjetas].[Metrica]","[Base_Tarjetas].[Metrica].&amp;[" &amp; $A9 &amp; "]",
"[Base_Tarjetas].[SEGMENTO_DESCRIP]","[Base_Tarjetas].[SEGMENTO_DESCRIP].&amp;[" &amp; $C$6 &amp; "]",
"[Base_Tarjetas].[SITUACION]","[Base_Tarjetas].[SITUACION].&amp;[" &amp; $C9 &amp; "]",
"[Base_Tarjetas].[TIPO]","[Base_Tarjetas].[TIPO].&amp;[" &amp; $C$1 &amp; "]")/1000,
0)</f>
        <v>0</v>
      </c>
      <c r="W9" s="8">
        <f>IFERROR(
GETPIVOTDATA("[Base_Tarjetas].[Importe]",TDinamica_R!$A$3,
"[Base_Tarjetas].[PERIODO]","[Base_Tarjetas].[PERIODO].&amp;[" &amp; TEXT(W$6,"yyyymm") &amp; "]",
"[Base_Tarjetas].[Metrica]","[Base_Tarjetas].[Metrica].&amp;[" &amp; $A9 &amp; "]",
"[Base_Tarjetas].[SEGMENTO_DESCRIP]","[Base_Tarjetas].[SEGMENTO_DESCRIP].&amp;[" &amp; $C$6 &amp; "]",
"[Base_Tarjetas].[SITUACION]","[Base_Tarjetas].[SITUACION].&amp;[" &amp; $C9 &amp; "]",
"[Base_Tarjetas].[TIPO]","[Base_Tarjetas].[TIPO].&amp;[" &amp; $C$1 &amp; "]")/1000,
0)</f>
        <v>0</v>
      </c>
      <c r="X9" s="8">
        <f>IFERROR(
GETPIVOTDATA("[Base_Tarjetas].[Importe]",TDinamica_R!$A$3,
"[Base_Tarjetas].[PERIODO]","[Base_Tarjetas].[PERIODO].&amp;[" &amp; TEXT(X$6,"yyyymm") &amp; "]",
"[Base_Tarjetas].[Metrica]","[Base_Tarjetas].[Metrica].&amp;[" &amp; $A9 &amp; "]",
"[Base_Tarjetas].[SEGMENTO_DESCRIP]","[Base_Tarjetas].[SEGMENTO_DESCRIP].&amp;[" &amp; $C$6 &amp; "]",
"[Base_Tarjetas].[SITUACION]","[Base_Tarjetas].[SITUACION].&amp;[" &amp; $C9 &amp; "]",
"[Base_Tarjetas].[TIPO]","[Base_Tarjetas].[TIPO].&amp;[" &amp; $C$1 &amp; "]")/1000,
0)</f>
        <v>0</v>
      </c>
      <c r="Y9" s="8">
        <f>IFERROR(
GETPIVOTDATA("[Base_Tarjetas].[Importe]",TDinamica_R!$A$3,
"[Base_Tarjetas].[PERIODO]","[Base_Tarjetas].[PERIODO].&amp;[" &amp; TEXT(Y$6,"yyyymm") &amp; "]",
"[Base_Tarjetas].[Metrica]","[Base_Tarjetas].[Metrica].&amp;[" &amp; $A9 &amp; "]",
"[Base_Tarjetas].[SEGMENTO_DESCRIP]","[Base_Tarjetas].[SEGMENTO_DESCRIP].&amp;[" &amp; $C$6 &amp; "]",
"[Base_Tarjetas].[SITUACION]","[Base_Tarjetas].[SITUACION].&amp;[" &amp; $C9 &amp; "]",
"[Base_Tarjetas].[TIPO]","[Base_Tarjetas].[TIPO].&amp;[" &amp; $C$1 &amp; "]")/1000,
0)</f>
        <v>0</v>
      </c>
      <c r="Z9" s="8">
        <f>IFERROR(
GETPIVOTDATA("[Base_Tarjetas].[Importe]",TDinamica_R!$A$3,
"[Base_Tarjetas].[PERIODO]","[Base_Tarjetas].[PERIODO].&amp;[" &amp; TEXT(Z$6,"yyyymm") &amp; "]",
"[Base_Tarjetas].[Metrica]","[Base_Tarjetas].[Metrica].&amp;[" &amp; $A9 &amp; "]",
"[Base_Tarjetas].[SEGMENTO_DESCRIP]","[Base_Tarjetas].[SEGMENTO_DESCRIP].&amp;[" &amp; $C$6 &amp; "]",
"[Base_Tarjetas].[SITUACION]","[Base_Tarjetas].[SITUACION].&amp;[" &amp; $C9 &amp; "]",
"[Base_Tarjetas].[TIPO]","[Base_Tarjetas].[TIPO].&amp;[" &amp; $C$1 &amp; "]")/1000,
0)</f>
        <v>0</v>
      </c>
      <c r="AA9" s="8">
        <f>IFERROR(
GETPIVOTDATA("[Base_Tarjetas].[Importe]",TDinamica_R!$A$3,
"[Base_Tarjetas].[PERIODO]","[Base_Tarjetas].[PERIODO].&amp;[" &amp; TEXT(AA$6,"yyyymm") &amp; "]",
"[Base_Tarjetas].[Metrica]","[Base_Tarjetas].[Metrica].&amp;[" &amp; $A9 &amp; "]",
"[Base_Tarjetas].[SEGMENTO_DESCRIP]","[Base_Tarjetas].[SEGMENTO_DESCRIP].&amp;[" &amp; $C$6 &amp; "]",
"[Base_Tarjetas].[SITUACION]","[Base_Tarjetas].[SITUACION].&amp;[" &amp; $C9 &amp; "]",
"[Base_Tarjetas].[TIPO]","[Base_Tarjetas].[TIPO].&amp;[" &amp; $C$1 &amp; "]")/1000,
0)</f>
        <v>0</v>
      </c>
      <c r="AB9" s="8">
        <f>IFERROR(
GETPIVOTDATA("[Base_Tarjetas].[Importe]",TDinamica_R!$A$3,
"[Base_Tarjetas].[PERIODO]","[Base_Tarjetas].[PERIODO].&amp;[" &amp; TEXT(AB$6,"yyyymm") &amp; "]",
"[Base_Tarjetas].[Metrica]","[Base_Tarjetas].[Metrica].&amp;[" &amp; $A9 &amp; "]",
"[Base_Tarjetas].[SEGMENTO_DESCRIP]","[Base_Tarjetas].[SEGMENTO_DESCRIP].&amp;[" &amp; $C$6 &amp; "]",
"[Base_Tarjetas].[SITUACION]","[Base_Tarjetas].[SITUACION].&amp;[" &amp; $C9 &amp; "]",
"[Base_Tarjetas].[TIPO]","[Base_Tarjetas].[TIPO].&amp;[" &amp; $C$1 &amp; "]")/1000,
0)</f>
        <v>0</v>
      </c>
      <c r="AC9" s="8">
        <f>IFERROR(
GETPIVOTDATA("[Base_Tarjetas].[Importe]",TDinamica_R!$A$3,
"[Base_Tarjetas].[PERIODO]","[Base_Tarjetas].[PERIODO].&amp;[" &amp; TEXT(AC$6,"yyyymm") &amp; "]",
"[Base_Tarjetas].[Metrica]","[Base_Tarjetas].[Metrica].&amp;[" &amp; $A9 &amp; "]",
"[Base_Tarjetas].[SEGMENTO_DESCRIP]","[Base_Tarjetas].[SEGMENTO_DESCRIP].&amp;[" &amp; $C$6 &amp; "]",
"[Base_Tarjetas].[SITUACION]","[Base_Tarjetas].[SITUACION].&amp;[" &amp; $C9 &amp; "]",
"[Base_Tarjetas].[TIPO]","[Base_Tarjetas].[TIPO].&amp;[" &amp; $C$1 &amp; "]")/1000,
0)</f>
        <v>0</v>
      </c>
      <c r="AD9" s="8">
        <f>IFERROR(
GETPIVOTDATA("[Base_Tarjetas].[Importe]",TDinamica_R!$A$3,
"[Base_Tarjetas].[PERIODO]","[Base_Tarjetas].[PERIODO].&amp;[" &amp; TEXT(AD$6,"yyyymm") &amp; "]",
"[Base_Tarjetas].[Metrica]","[Base_Tarjetas].[Metrica].&amp;[" &amp; $A9 &amp; "]",
"[Base_Tarjetas].[SEGMENTO_DESCRIP]","[Base_Tarjetas].[SEGMENTO_DESCRIP].&amp;[" &amp; $C$6 &amp; "]",
"[Base_Tarjetas].[SITUACION]","[Base_Tarjetas].[SITUACION].&amp;[" &amp; $C9 &amp; "]",
"[Base_Tarjetas].[TIPO]","[Base_Tarjetas].[TIPO].&amp;[" &amp; $C$1 &amp; "]")/1000,
0)</f>
        <v>0</v>
      </c>
      <c r="AE9" s="8">
        <f>IFERROR(
GETPIVOTDATA("[Base_Tarjetas].[Importe]",TDinamica_R!$A$3,
"[Base_Tarjetas].[PERIODO]","[Base_Tarjetas].[PERIODO].&amp;[" &amp; TEXT(AE$6,"yyyymm") &amp; "]",
"[Base_Tarjetas].[Metrica]","[Base_Tarjetas].[Metrica].&amp;[" &amp; $A9 &amp; "]",
"[Base_Tarjetas].[SEGMENTO_DESCRIP]","[Base_Tarjetas].[SEGMENTO_DESCRIP].&amp;[" &amp; $C$6 &amp; "]",
"[Base_Tarjetas].[SITUACION]","[Base_Tarjetas].[SITUACION].&amp;[" &amp; $C9 &amp; "]",
"[Base_Tarjetas].[TIPO]","[Base_Tarjetas].[TIPO].&amp;[" &amp; $C$1 &amp; "]")/1000,
0)</f>
        <v>0</v>
      </c>
      <c r="AF9" s="8">
        <f>IFERROR(
GETPIVOTDATA("[Base_Tarjetas].[Importe]",TDinamica_R!$A$3,
"[Base_Tarjetas].[PERIODO]","[Base_Tarjetas].[PERIODO].&amp;[" &amp; TEXT(AF$6,"yyyymm") &amp; "]",
"[Base_Tarjetas].[Metrica]","[Base_Tarjetas].[Metrica].&amp;[" &amp; $A9 &amp; "]",
"[Base_Tarjetas].[SEGMENTO_DESCRIP]","[Base_Tarjetas].[SEGMENTO_DESCRIP].&amp;[" &amp; $C$6 &amp; "]",
"[Base_Tarjetas].[SITUACION]","[Base_Tarjetas].[SITUACION].&amp;[" &amp; $C9 &amp; "]",
"[Base_Tarjetas].[TIPO]","[Base_Tarjetas].[TIPO].&amp;[" &amp; $C$1 &amp; "]")/1000,
0)</f>
        <v>0</v>
      </c>
      <c r="AG9" s="8">
        <f>IFERROR(
GETPIVOTDATA("[Base_Tarjetas].[Importe]",TDinamica_R!$A$3,
"[Base_Tarjetas].[PERIODO]","[Base_Tarjetas].[PERIODO].&amp;[" &amp; TEXT(AG$6,"yyyymm") &amp; "]",
"[Base_Tarjetas].[Metrica]","[Base_Tarjetas].[Metrica].&amp;[" &amp; $A9 &amp; "]",
"[Base_Tarjetas].[SEGMENTO_DESCRIP]","[Base_Tarjetas].[SEGMENTO_DESCRIP].&amp;[" &amp; $C$6 &amp; "]",
"[Base_Tarjetas].[SITUACION]","[Base_Tarjetas].[SITUACION].&amp;[" &amp; $C9 &amp; "]",
"[Base_Tarjetas].[TIPO]","[Base_Tarjetas].[TIPO].&amp;[" &amp; $C$1 &amp; "]")/1000,
0)</f>
        <v>0</v>
      </c>
      <c r="AH9" s="8">
        <f>IFERROR(
GETPIVOTDATA("[Base_Tarjetas].[Importe]",TDinamica_R!$A$3,
"[Base_Tarjetas].[PERIODO]","[Base_Tarjetas].[PERIODO].&amp;[" &amp; TEXT(AH$6,"yyyymm") &amp; "]",
"[Base_Tarjetas].[Metrica]","[Base_Tarjetas].[Metrica].&amp;[" &amp; $A9 &amp; "]",
"[Base_Tarjetas].[SEGMENTO_DESCRIP]","[Base_Tarjetas].[SEGMENTO_DESCRIP].&amp;[" &amp; $C$6 &amp; "]",
"[Base_Tarjetas].[SITUACION]","[Base_Tarjetas].[SITUACION].&amp;[" &amp; $C9 &amp; "]",
"[Base_Tarjetas].[TIPO]","[Base_Tarjetas].[TIPO].&amp;[" &amp; $C$1 &amp; "]")/1000,
0)</f>
        <v>0</v>
      </c>
      <c r="AI9" s="8">
        <f>IFERROR(
GETPIVOTDATA("[Base_Tarjetas].[Importe]",TDinamica_R!$A$3,
"[Base_Tarjetas].[PERIODO]","[Base_Tarjetas].[PERIODO].&amp;[" &amp; TEXT(AI$6,"yyyymm") &amp; "]",
"[Base_Tarjetas].[Metrica]","[Base_Tarjetas].[Metrica].&amp;[" &amp; $A9 &amp; "]",
"[Base_Tarjetas].[SEGMENTO_DESCRIP]","[Base_Tarjetas].[SEGMENTO_DESCRIP].&amp;[" &amp; $C$6 &amp; "]",
"[Base_Tarjetas].[SITUACION]","[Base_Tarjetas].[SITUACION].&amp;[" &amp; $C9 &amp; "]",
"[Base_Tarjetas].[TIPO]","[Base_Tarjetas].[TIPO].&amp;[" &amp; $C$1 &amp; "]")/1000,
0)</f>
        <v>0</v>
      </c>
      <c r="AJ9" s="8">
        <f>IFERROR(
GETPIVOTDATA("[Base_Tarjetas].[Importe]",TDinamica_R!$A$3,
"[Base_Tarjetas].[PERIODO]","[Base_Tarjetas].[PERIODO].&amp;[" &amp; TEXT(AJ$6,"yyyymm") &amp; "]",
"[Base_Tarjetas].[Metrica]","[Base_Tarjetas].[Metrica].&amp;[" &amp; $A9 &amp; "]",
"[Base_Tarjetas].[SEGMENTO_DESCRIP]","[Base_Tarjetas].[SEGMENTO_DESCRIP].&amp;[" &amp; $C$6 &amp; "]",
"[Base_Tarjetas].[SITUACION]","[Base_Tarjetas].[SITUACION].&amp;[" &amp; $C9 &amp; "]",
"[Base_Tarjetas].[TIPO]","[Base_Tarjetas].[TIPO].&amp;[" &amp; $C$1 &amp; "]")/1000,
0)</f>
        <v>0</v>
      </c>
      <c r="AK9" s="8">
        <f>IFERROR(
GETPIVOTDATA("[Base_Tarjetas].[Importe]",TDinamica_R!$A$3,
"[Base_Tarjetas].[PERIODO]","[Base_Tarjetas].[PERIODO].&amp;[" &amp; TEXT(AK$6,"yyyymm") &amp; "]",
"[Base_Tarjetas].[Metrica]","[Base_Tarjetas].[Metrica].&amp;[" &amp; $A9 &amp; "]",
"[Base_Tarjetas].[SEGMENTO_DESCRIP]","[Base_Tarjetas].[SEGMENTO_DESCRIP].&amp;[" &amp; $C$6 &amp; "]",
"[Base_Tarjetas].[SITUACION]","[Base_Tarjetas].[SITUACION].&amp;[" &amp; $C9 &amp; "]",
"[Base_Tarjetas].[TIPO]","[Base_Tarjetas].[TIPO].&amp;[" &amp; $C$1 &amp; "]")/1000,
0)</f>
        <v>0</v>
      </c>
      <c r="AL9" s="8">
        <f>IFERROR(
GETPIVOTDATA("[Base_Tarjetas].[Importe]",TDinamica_R!$A$3,
"[Base_Tarjetas].[PERIODO]","[Base_Tarjetas].[PERIODO].&amp;[" &amp; TEXT(AL$6,"yyyymm") &amp; "]",
"[Base_Tarjetas].[Metrica]","[Base_Tarjetas].[Metrica].&amp;[" &amp; $A9 &amp; "]",
"[Base_Tarjetas].[SEGMENTO_DESCRIP]","[Base_Tarjetas].[SEGMENTO_DESCRIP].&amp;[" &amp; $C$6 &amp; "]",
"[Base_Tarjetas].[SITUACION]","[Base_Tarjetas].[SITUACION].&amp;[" &amp; $C9 &amp; "]",
"[Base_Tarjetas].[TIPO]","[Base_Tarjetas].[TIPO].&amp;[" &amp; $C$1 &amp; "]")/1000,
0)</f>
        <v>0</v>
      </c>
      <c r="AM9" s="8">
        <f>IFERROR(
GETPIVOTDATA("[Base_Tarjetas].[Importe]",TDinamica_R!$A$3,
"[Base_Tarjetas].[PERIODO]","[Base_Tarjetas].[PERIODO].&amp;[" &amp; TEXT(AM$6,"yyyymm") &amp; "]",
"[Base_Tarjetas].[Metrica]","[Base_Tarjetas].[Metrica].&amp;[" &amp; $A9 &amp; "]",
"[Base_Tarjetas].[SEGMENTO_DESCRIP]","[Base_Tarjetas].[SEGMENTO_DESCRIP].&amp;[" &amp; $C$6 &amp; "]",
"[Base_Tarjetas].[SITUACION]","[Base_Tarjetas].[SITUACION].&amp;[" &amp; $C9 &amp; "]",
"[Base_Tarjetas].[TIPO]","[Base_Tarjetas].[TIPO].&amp;[" &amp; $C$1 &amp; "]")/1000,
0)</f>
        <v>0</v>
      </c>
      <c r="AN9" s="8">
        <f>IFERROR(
GETPIVOTDATA("[Base_Tarjetas].[Importe]",TDinamica_R!$A$3,
"[Base_Tarjetas].[PERIODO]","[Base_Tarjetas].[PERIODO].&amp;[" &amp; TEXT(AN$6,"yyyymm") &amp; "]",
"[Base_Tarjetas].[Metrica]","[Base_Tarjetas].[Metrica].&amp;[" &amp; $A9 &amp; "]",
"[Base_Tarjetas].[SEGMENTO_DESCRIP]","[Base_Tarjetas].[SEGMENTO_DESCRIP].&amp;[" &amp; $C$6 &amp; "]",
"[Base_Tarjetas].[SITUACION]","[Base_Tarjetas].[SITUACION].&amp;[" &amp; $C9 &amp; "]",
"[Base_Tarjetas].[TIPO]","[Base_Tarjetas].[TIPO].&amp;[" &amp; $C$1 &amp; "]")/1000,
0)</f>
        <v>0</v>
      </c>
      <c r="AO9" s="8">
        <f>IFERROR(
GETPIVOTDATA("[Base_Tarjetas].[Importe]",TDinamica_R!$A$3,
"[Base_Tarjetas].[PERIODO]","[Base_Tarjetas].[PERIODO].&amp;[" &amp; TEXT(AO$6,"yyyymm") &amp; "]",
"[Base_Tarjetas].[Metrica]","[Base_Tarjetas].[Metrica].&amp;[" &amp; $A9 &amp; "]",
"[Base_Tarjetas].[SEGMENTO_DESCRIP]","[Base_Tarjetas].[SEGMENTO_DESCRIP].&amp;[" &amp; $C$6 &amp; "]",
"[Base_Tarjetas].[SITUACION]","[Base_Tarjetas].[SITUACION].&amp;[" &amp; $C9 &amp; "]",
"[Base_Tarjetas].[TIPO]","[Base_Tarjetas].[TIPO].&amp;[" &amp; $C$1 &amp; "]")/1000,
0)</f>
        <v>0</v>
      </c>
      <c r="AP9" s="8">
        <f>IFERROR(
GETPIVOTDATA("[Base_Tarjetas].[Importe]",TDinamica_R!$A$3,
"[Base_Tarjetas].[PERIODO]","[Base_Tarjetas].[PERIODO].&amp;[" &amp; TEXT(AP$6,"yyyymm") &amp; "]",
"[Base_Tarjetas].[Metrica]","[Base_Tarjetas].[Metrica].&amp;[" &amp; $A9 &amp; "]",
"[Base_Tarjetas].[SEGMENTO_DESCRIP]","[Base_Tarjetas].[SEGMENTO_DESCRIP].&amp;[" &amp; $C$6 &amp; "]",
"[Base_Tarjetas].[SITUACION]","[Base_Tarjetas].[SITUACION].&amp;[" &amp; $C9 &amp; "]",
"[Base_Tarjetas].[TIPO]","[Base_Tarjetas].[TIPO].&amp;[" &amp; $C$1 &amp; "]")/1000,
0)</f>
        <v>0</v>
      </c>
      <c r="AQ9" s="8">
        <f>IFERROR(
GETPIVOTDATA("[Base_Tarjetas].[Importe]",TDinamica_R!$A$3,
"[Base_Tarjetas].[PERIODO]","[Base_Tarjetas].[PERIODO].&amp;[" &amp; TEXT(AQ$6,"yyyymm") &amp; "]",
"[Base_Tarjetas].[Metrica]","[Base_Tarjetas].[Metrica].&amp;[" &amp; $A9 &amp; "]",
"[Base_Tarjetas].[SEGMENTO_DESCRIP]","[Base_Tarjetas].[SEGMENTO_DESCRIP].&amp;[" &amp; $C$6 &amp; "]",
"[Base_Tarjetas].[SITUACION]","[Base_Tarjetas].[SITUACION].&amp;[" &amp; $C9 &amp; "]",
"[Base_Tarjetas].[TIPO]","[Base_Tarjetas].[TIPO].&amp;[" &amp; $C$1 &amp; "]")/1000,
0)</f>
        <v>0</v>
      </c>
      <c r="AR9" s="8">
        <f>IFERROR(
GETPIVOTDATA("[Base_Tarjetas].[Importe]",TDinamica_R!$A$3,
"[Base_Tarjetas].[PERIODO]","[Base_Tarjetas].[PERIODO].&amp;[" &amp; TEXT(AR$6,"yyyymm") &amp; "]",
"[Base_Tarjetas].[Metrica]","[Base_Tarjetas].[Metrica].&amp;[" &amp; $A9 &amp; "]",
"[Base_Tarjetas].[SEGMENTO_DESCRIP]","[Base_Tarjetas].[SEGMENTO_DESCRIP].&amp;[" &amp; $C$6 &amp; "]",
"[Base_Tarjetas].[SITUACION]","[Base_Tarjetas].[SITUACION].&amp;[" &amp; $C9 &amp; "]",
"[Base_Tarjetas].[TIPO]","[Base_Tarjetas].[TIPO].&amp;[" &amp; $C$1 &amp; "]")/1000,
0)</f>
        <v>0</v>
      </c>
      <c r="AS9" s="8">
        <f>IFERROR(
GETPIVOTDATA("[Base_Tarjetas].[Importe]",TDinamica_R!$A$3,
"[Base_Tarjetas].[PERIODO]","[Base_Tarjetas].[PERIODO].&amp;[" &amp; TEXT(AS$6,"yyyymm") &amp; "]",
"[Base_Tarjetas].[Metrica]","[Base_Tarjetas].[Metrica].&amp;[" &amp; $A9 &amp; "]",
"[Base_Tarjetas].[SEGMENTO_DESCRIP]","[Base_Tarjetas].[SEGMENTO_DESCRIP].&amp;[" &amp; $C$6 &amp; "]",
"[Base_Tarjetas].[SITUACION]","[Base_Tarjetas].[SITUACION].&amp;[" &amp; $C9 &amp; "]",
"[Base_Tarjetas].[TIPO]","[Base_Tarjetas].[TIPO].&amp;[" &amp; $C$1 &amp; "]")/1000,
0)</f>
        <v>0</v>
      </c>
      <c r="AT9" s="8">
        <f>IFERROR(
GETPIVOTDATA("[Base_Tarjetas].[Importe]",TDinamica_R!$A$3,
"[Base_Tarjetas].[PERIODO]","[Base_Tarjetas].[PERIODO].&amp;[" &amp; TEXT(AT$6,"yyyymm") &amp; "]",
"[Base_Tarjetas].[Metrica]","[Base_Tarjetas].[Metrica].&amp;[" &amp; $A9 &amp; "]",
"[Base_Tarjetas].[SEGMENTO_DESCRIP]","[Base_Tarjetas].[SEGMENTO_DESCRIP].&amp;[" &amp; $C$6 &amp; "]",
"[Base_Tarjetas].[SITUACION]","[Base_Tarjetas].[SITUACION].&amp;[" &amp; $C9 &amp; "]",
"[Base_Tarjetas].[TIPO]","[Base_Tarjetas].[TIPO].&amp;[" &amp; $C$1 &amp; "]")/1000,
0)</f>
        <v>0</v>
      </c>
      <c r="AU9" s="8">
        <f>IFERROR(
GETPIVOTDATA("[Base_Tarjetas].[Importe]",TDinamica_R!$A$3,
"[Base_Tarjetas].[PERIODO]","[Base_Tarjetas].[PERIODO].&amp;[" &amp; TEXT(AU$6,"yyyymm") &amp; "]",
"[Base_Tarjetas].[Metrica]","[Base_Tarjetas].[Metrica].&amp;[" &amp; $A9 &amp; "]",
"[Base_Tarjetas].[SEGMENTO_DESCRIP]","[Base_Tarjetas].[SEGMENTO_DESCRIP].&amp;[" &amp; $C$6 &amp; "]",
"[Base_Tarjetas].[SITUACION]","[Base_Tarjetas].[SITUACION].&amp;[" &amp; $C9 &amp; "]",
"[Base_Tarjetas].[TIPO]","[Base_Tarjetas].[TIPO].&amp;[" &amp; $C$1 &amp; "]")/1000,
0)</f>
        <v>0</v>
      </c>
      <c r="AV9" s="8">
        <f>IFERROR(
GETPIVOTDATA("[Base_Tarjetas].[Importe]",TDinamica_R!$A$3,
"[Base_Tarjetas].[PERIODO]","[Base_Tarjetas].[PERIODO].&amp;[" &amp; TEXT(AV$6,"yyyymm") &amp; "]",
"[Base_Tarjetas].[Metrica]","[Base_Tarjetas].[Metrica].&amp;[" &amp; $A9 &amp; "]",
"[Base_Tarjetas].[SEGMENTO_DESCRIP]","[Base_Tarjetas].[SEGMENTO_DESCRIP].&amp;[" &amp; $C$6 &amp; "]",
"[Base_Tarjetas].[SITUACION]","[Base_Tarjetas].[SITUACION].&amp;[" &amp; $C9 &amp; "]",
"[Base_Tarjetas].[TIPO]","[Base_Tarjetas].[TIPO].&amp;[" &amp; $C$1 &amp; "]")/1000,
0)</f>
        <v>0</v>
      </c>
      <c r="AW9" s="8">
        <f>IFERROR(
GETPIVOTDATA("[Base_Tarjetas].[Importe]",TDinamica_R!$A$3,
"[Base_Tarjetas].[PERIODO]","[Base_Tarjetas].[PERIODO].&amp;[" &amp; TEXT(AW$6,"yyyymm") &amp; "]",
"[Base_Tarjetas].[Metrica]","[Base_Tarjetas].[Metrica].&amp;[" &amp; $A9 &amp; "]",
"[Base_Tarjetas].[SEGMENTO_DESCRIP]","[Base_Tarjetas].[SEGMENTO_DESCRIP].&amp;[" &amp; $C$6 &amp; "]",
"[Base_Tarjetas].[SITUACION]","[Base_Tarjetas].[SITUACION].&amp;[" &amp; $C9 &amp; "]",
"[Base_Tarjetas].[TIPO]","[Base_Tarjetas].[TIPO].&amp;[" &amp; $C$1 &amp; "]")/1000,
0)</f>
        <v>0</v>
      </c>
      <c r="AX9" s="8">
        <f>IFERROR(
GETPIVOTDATA("[Base_Tarjetas].[Importe]",TDinamica_R!$A$3,
"[Base_Tarjetas].[PERIODO]","[Base_Tarjetas].[PERIODO].&amp;[" &amp; TEXT(AX$6,"yyyymm") &amp; "]",
"[Base_Tarjetas].[Metrica]","[Base_Tarjetas].[Metrica].&amp;[" &amp; $A9 &amp; "]",
"[Base_Tarjetas].[SEGMENTO_DESCRIP]","[Base_Tarjetas].[SEGMENTO_DESCRIP].&amp;[" &amp; $C$6 &amp; "]",
"[Base_Tarjetas].[SITUACION]","[Base_Tarjetas].[SITUACION].&amp;[" &amp; $C9 &amp; "]",
"[Base_Tarjetas].[TIPO]","[Base_Tarjetas].[TIPO].&amp;[" &amp; $C$1 &amp; "]")/1000,
0)</f>
        <v>0</v>
      </c>
      <c r="AY9" s="8">
        <f>IFERROR(
GETPIVOTDATA("[Base_Tarjetas].[Importe]",TDinamica_R!$A$3,
"[Base_Tarjetas].[PERIODO]","[Base_Tarjetas].[PERIODO].&amp;[" &amp; TEXT(AY$6,"yyyymm") &amp; "]",
"[Base_Tarjetas].[Metrica]","[Base_Tarjetas].[Metrica].&amp;[" &amp; $A9 &amp; "]",
"[Base_Tarjetas].[SEGMENTO_DESCRIP]","[Base_Tarjetas].[SEGMENTO_DESCRIP].&amp;[" &amp; $C$6 &amp; "]",
"[Base_Tarjetas].[SITUACION]","[Base_Tarjetas].[SITUACION].&amp;[" &amp; $C9 &amp; "]",
"[Base_Tarjetas].[TIPO]","[Base_Tarjetas].[TIPO].&amp;[" &amp; $C$1 &amp; "]")/1000,
0)</f>
        <v>0</v>
      </c>
      <c r="AZ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TEXT(AZ$6,"yyyymm") &amp; "]"),
0)</f>
        <v>18718.280016699922</v>
      </c>
      <c r="BA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TEXT(BA$6,"yyyymm") &amp; "]"),
0)</f>
        <v>18298.102566289308</v>
      </c>
      <c r="BB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TEXT(BB$6,"yyyymm") &amp; "]"),
0)</f>
        <v>17740.478797481355</v>
      </c>
      <c r="BC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TEXT(BC$6,"yyyymm") &amp; "]"),
0)</f>
        <v>17337.437610266432</v>
      </c>
      <c r="BD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TEXT(BD$6,"yyyymm") &amp; "]"),
0)</f>
        <v>16911.854399813241</v>
      </c>
      <c r="BE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TEXT(BE$6,"yyyymm") &amp; "]"),
0)</f>
        <v>16421.207307623139</v>
      </c>
      <c r="BF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TEXT(BF$6,"yyyymm") &amp; "]"),
0)</f>
        <v>16037.165540027218</v>
      </c>
      <c r="BG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TEXT(BG$6,"yyyymm") &amp; "]"),
0)</f>
        <v>15644.155842409538</v>
      </c>
      <c r="BH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TEXT(BH$6,"yyyymm") &amp; "]"),
0)</f>
        <v>15267.665103674062</v>
      </c>
      <c r="BI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TEXT(BI$6,"yyyymm") &amp; "]"),
0)</f>
        <v>14893.614837565283</v>
      </c>
      <c r="BJ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TEXT(BJ$6,"yyyymm") &amp; "]"),
0)</f>
        <v>14520.909664603165</v>
      </c>
      <c r="BK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TEXT(BK$6,"yyyymm") &amp; "]"),
0)</f>
        <v>14183.802616663095</v>
      </c>
      <c r="BO9" s="24">
        <f t="shared" si="5"/>
        <v>0</v>
      </c>
      <c r="BP9" s="24">
        <f t="shared" ref="BP9:BP10" si="7">_xlfn.XLOOKUP(BP$6,$D$6:$BM$6,$D9:$BM9,,0,-1)</f>
        <v>17740.478797481355</v>
      </c>
      <c r="BQ9" s="24">
        <f t="shared" si="6"/>
        <v>0</v>
      </c>
      <c r="BR9" s="24">
        <f t="shared" si="6"/>
        <v>0</v>
      </c>
      <c r="BS9" s="24">
        <f t="shared" si="6"/>
        <v>0</v>
      </c>
      <c r="BT9" s="24">
        <f t="shared" si="6"/>
        <v>0</v>
      </c>
    </row>
    <row r="10" spans="1:81" ht="14.45" hidden="1" customHeight="1" outlineLevel="1" x14ac:dyDescent="0.25">
      <c r="A10" s="11" t="s">
        <v>15</v>
      </c>
      <c r="C10" s="2" t="s">
        <v>9</v>
      </c>
      <c r="D10" s="8">
        <f>IFERROR(
GETPIVOTDATA("[Base_Tarjetas].[Importe]",TDinamica_R!$A$3,
"[Base_Tarjetas].[PERIODO]","[Base_Tarjetas].[PERIODO].&amp;[" &amp; TEXT(D$6,"yyyymm") &amp; "]",
"[Base_Tarjetas].[Metrica]","[Base_Tarjetas].[Metrica].&amp;[" &amp; $A10 &amp; "]",
"[Base_Tarjetas].[SEGMENTO_DESCRIP]","[Base_Tarjetas].[SEGMENTO_DESCRIP].&amp;[" &amp; $C$6 &amp; "]",
"[Base_Tarjetas].[SITUACION]","[Base_Tarjetas].[SITUACION].&amp;[" &amp; $C10 &amp; "]",
"[Base_Tarjetas].[TIPO]","[Base_Tarjetas].[TIPO].&amp;[" &amp; $C$1 &amp; "]")/1000,
0)</f>
        <v>0</v>
      </c>
      <c r="E10" s="8">
        <f>IFERROR(
GETPIVOTDATA("[Base_Tarjetas].[Importe]",TDinamica_R!$A$3,
"[Base_Tarjetas].[PERIODO]","[Base_Tarjetas].[PERIODO].&amp;[" &amp; TEXT(E$6,"yyyymm") &amp; "]",
"[Base_Tarjetas].[Metrica]","[Base_Tarjetas].[Metrica].&amp;[" &amp; $A10 &amp; "]",
"[Base_Tarjetas].[SEGMENTO_DESCRIP]","[Base_Tarjetas].[SEGMENTO_DESCRIP].&amp;[" &amp; $C$6 &amp; "]",
"[Base_Tarjetas].[SITUACION]","[Base_Tarjetas].[SITUACION].&amp;[" &amp; $C10 &amp; "]",
"[Base_Tarjetas].[TIPO]","[Base_Tarjetas].[TIPO].&amp;[" &amp; $C$1 &amp; "]")/1000,
0)</f>
        <v>0</v>
      </c>
      <c r="F10" s="8">
        <f>IFERROR(
GETPIVOTDATA("[Base_Tarjetas].[Importe]",TDinamica_R!$A$3,
"[Base_Tarjetas].[PERIODO]","[Base_Tarjetas].[PERIODO].&amp;[" &amp; TEXT(F$6,"yyyymm") &amp; "]",
"[Base_Tarjetas].[Metrica]","[Base_Tarjetas].[Metrica].&amp;[" &amp; $A10 &amp; "]",
"[Base_Tarjetas].[SEGMENTO_DESCRIP]","[Base_Tarjetas].[SEGMENTO_DESCRIP].&amp;[" &amp; $C$6 &amp; "]",
"[Base_Tarjetas].[SITUACION]","[Base_Tarjetas].[SITUACION].&amp;[" &amp; $C10 &amp; "]",
"[Base_Tarjetas].[TIPO]","[Base_Tarjetas].[TIPO].&amp;[" &amp; $C$1 &amp; "]")/1000,
0)</f>
        <v>0</v>
      </c>
      <c r="G10" s="8">
        <f>IFERROR(
GETPIVOTDATA("[Base_Tarjetas].[Importe]",TDinamica_R!$A$3,
"[Base_Tarjetas].[PERIODO]","[Base_Tarjetas].[PERIODO].&amp;[" &amp; TEXT(G$6,"yyyymm") &amp; "]",
"[Base_Tarjetas].[Metrica]","[Base_Tarjetas].[Metrica].&amp;[" &amp; $A10 &amp; "]",
"[Base_Tarjetas].[SEGMENTO_DESCRIP]","[Base_Tarjetas].[SEGMENTO_DESCRIP].&amp;[" &amp; $C$6 &amp; "]",
"[Base_Tarjetas].[SITUACION]","[Base_Tarjetas].[SITUACION].&amp;[" &amp; $C10 &amp; "]",
"[Base_Tarjetas].[TIPO]","[Base_Tarjetas].[TIPO].&amp;[" &amp; $C$1 &amp; "]")/1000,
0)</f>
        <v>0</v>
      </c>
      <c r="H10" s="8">
        <f>IFERROR(
GETPIVOTDATA("[Base_Tarjetas].[Importe]",TDinamica_R!$A$3,
"[Base_Tarjetas].[PERIODO]","[Base_Tarjetas].[PERIODO].&amp;[" &amp; TEXT(H$6,"yyyymm") &amp; "]",
"[Base_Tarjetas].[Metrica]","[Base_Tarjetas].[Metrica].&amp;[" &amp; $A10 &amp; "]",
"[Base_Tarjetas].[SEGMENTO_DESCRIP]","[Base_Tarjetas].[SEGMENTO_DESCRIP].&amp;[" &amp; $C$6 &amp; "]",
"[Base_Tarjetas].[SITUACION]","[Base_Tarjetas].[SITUACION].&amp;[" &amp; $C10 &amp; "]",
"[Base_Tarjetas].[TIPO]","[Base_Tarjetas].[TIPO].&amp;[" &amp; $C$1 &amp; "]")/1000,
0)</f>
        <v>0</v>
      </c>
      <c r="I10" s="8">
        <f>IFERROR(
GETPIVOTDATA("[Base_Tarjetas].[Importe]",TDinamica_R!$A$3,
"[Base_Tarjetas].[PERIODO]","[Base_Tarjetas].[PERIODO].&amp;[" &amp; TEXT(I$6,"yyyymm") &amp; "]",
"[Base_Tarjetas].[Metrica]","[Base_Tarjetas].[Metrica].&amp;[" &amp; $A10 &amp; "]",
"[Base_Tarjetas].[SEGMENTO_DESCRIP]","[Base_Tarjetas].[SEGMENTO_DESCRIP].&amp;[" &amp; $C$6 &amp; "]",
"[Base_Tarjetas].[SITUACION]","[Base_Tarjetas].[SITUACION].&amp;[" &amp; $C10 &amp; "]",
"[Base_Tarjetas].[TIPO]","[Base_Tarjetas].[TIPO].&amp;[" &amp; $C$1 &amp; "]")/1000,
0)</f>
        <v>0</v>
      </c>
      <c r="J10" s="8">
        <f>IFERROR(
GETPIVOTDATA("[Base_Tarjetas].[Importe]",TDinamica_R!$A$3,
"[Base_Tarjetas].[PERIODO]","[Base_Tarjetas].[PERIODO].&amp;[" &amp; TEXT(J$6,"yyyymm") &amp; "]",
"[Base_Tarjetas].[Metrica]","[Base_Tarjetas].[Metrica].&amp;[" &amp; $A10 &amp; "]",
"[Base_Tarjetas].[SEGMENTO_DESCRIP]","[Base_Tarjetas].[SEGMENTO_DESCRIP].&amp;[" &amp; $C$6 &amp; "]",
"[Base_Tarjetas].[SITUACION]","[Base_Tarjetas].[SITUACION].&amp;[" &amp; $C10 &amp; "]",
"[Base_Tarjetas].[TIPO]","[Base_Tarjetas].[TIPO].&amp;[" &amp; $C$1 &amp; "]")/1000,
0)</f>
        <v>0</v>
      </c>
      <c r="K10" s="8">
        <f>IFERROR(
GETPIVOTDATA("[Base_Tarjetas].[Importe]",TDinamica_R!$A$3,
"[Base_Tarjetas].[PERIODO]","[Base_Tarjetas].[PERIODO].&amp;[" &amp; TEXT(K$6,"yyyymm") &amp; "]",
"[Base_Tarjetas].[Metrica]","[Base_Tarjetas].[Metrica].&amp;[" &amp; $A10 &amp; "]",
"[Base_Tarjetas].[SEGMENTO_DESCRIP]","[Base_Tarjetas].[SEGMENTO_DESCRIP].&amp;[" &amp; $C$6 &amp; "]",
"[Base_Tarjetas].[SITUACION]","[Base_Tarjetas].[SITUACION].&amp;[" &amp; $C10 &amp; "]",
"[Base_Tarjetas].[TIPO]","[Base_Tarjetas].[TIPO].&amp;[" &amp; $C$1 &amp; "]")/1000,
0)</f>
        <v>0</v>
      </c>
      <c r="L10" s="8">
        <f>IFERROR(
GETPIVOTDATA("[Base_Tarjetas].[Importe]",TDinamica_R!$A$3,
"[Base_Tarjetas].[PERIODO]","[Base_Tarjetas].[PERIODO].&amp;[" &amp; TEXT(L$6,"yyyymm") &amp; "]",
"[Base_Tarjetas].[Metrica]","[Base_Tarjetas].[Metrica].&amp;[" &amp; $A10 &amp; "]",
"[Base_Tarjetas].[SEGMENTO_DESCRIP]","[Base_Tarjetas].[SEGMENTO_DESCRIP].&amp;[" &amp; $C$6 &amp; "]",
"[Base_Tarjetas].[SITUACION]","[Base_Tarjetas].[SITUACION].&amp;[" &amp; $C10 &amp; "]",
"[Base_Tarjetas].[TIPO]","[Base_Tarjetas].[TIPO].&amp;[" &amp; $C$1 &amp; "]")/1000,
0)</f>
        <v>0</v>
      </c>
      <c r="M10" s="8">
        <f>IFERROR(
GETPIVOTDATA("[Base_Tarjetas].[Importe]",TDinamica_R!$A$3,
"[Base_Tarjetas].[PERIODO]","[Base_Tarjetas].[PERIODO].&amp;[" &amp; TEXT(M$6,"yyyymm") &amp; "]",
"[Base_Tarjetas].[Metrica]","[Base_Tarjetas].[Metrica].&amp;[" &amp; $A10 &amp; "]",
"[Base_Tarjetas].[SEGMENTO_DESCRIP]","[Base_Tarjetas].[SEGMENTO_DESCRIP].&amp;[" &amp; $C$6 &amp; "]",
"[Base_Tarjetas].[SITUACION]","[Base_Tarjetas].[SITUACION].&amp;[" &amp; $C10 &amp; "]",
"[Base_Tarjetas].[TIPO]","[Base_Tarjetas].[TIPO].&amp;[" &amp; $C$1 &amp; "]")/1000,
0)</f>
        <v>0</v>
      </c>
      <c r="N10" s="8">
        <f>IFERROR(
GETPIVOTDATA("[Base_Tarjetas].[Importe]",TDinamica_R!$A$3,
"[Base_Tarjetas].[PERIODO]","[Base_Tarjetas].[PERIODO].&amp;[" &amp; TEXT(N$6,"yyyymm") &amp; "]",
"[Base_Tarjetas].[Metrica]","[Base_Tarjetas].[Metrica].&amp;[" &amp; $A10 &amp; "]",
"[Base_Tarjetas].[SEGMENTO_DESCRIP]","[Base_Tarjetas].[SEGMENTO_DESCRIP].&amp;[" &amp; $C$6 &amp; "]",
"[Base_Tarjetas].[SITUACION]","[Base_Tarjetas].[SITUACION].&amp;[" &amp; $C10 &amp; "]",
"[Base_Tarjetas].[TIPO]","[Base_Tarjetas].[TIPO].&amp;[" &amp; $C$1 &amp; "]")/1000,
0)</f>
        <v>0</v>
      </c>
      <c r="O10" s="8">
        <f>IFERROR(
GETPIVOTDATA("[Base_Tarjetas].[Importe]",TDinamica_R!$A$3,
"[Base_Tarjetas].[PERIODO]","[Base_Tarjetas].[PERIODO].&amp;[" &amp; TEXT(O$6,"yyyymm") &amp; "]",
"[Base_Tarjetas].[Metrica]","[Base_Tarjetas].[Metrica].&amp;[" &amp; $A10 &amp; "]",
"[Base_Tarjetas].[SEGMENTO_DESCRIP]","[Base_Tarjetas].[SEGMENTO_DESCRIP].&amp;[" &amp; $C$6 &amp; "]",
"[Base_Tarjetas].[SITUACION]","[Base_Tarjetas].[SITUACION].&amp;[" &amp; $C10 &amp; "]",
"[Base_Tarjetas].[TIPO]","[Base_Tarjetas].[TIPO].&amp;[" &amp; $C$1 &amp; "]")/1000,
0)</f>
        <v>0</v>
      </c>
      <c r="P10" s="8">
        <f>IFERROR(
GETPIVOTDATA("[Base_Tarjetas].[Importe]",TDinamica_R!$A$3,
"[Base_Tarjetas].[PERIODO]","[Base_Tarjetas].[PERIODO].&amp;[" &amp; TEXT(P$6,"yyyymm") &amp; "]",
"[Base_Tarjetas].[Metrica]","[Base_Tarjetas].[Metrica].&amp;[" &amp; $A10 &amp; "]",
"[Base_Tarjetas].[SEGMENTO_DESCRIP]","[Base_Tarjetas].[SEGMENTO_DESCRIP].&amp;[" &amp; $C$6 &amp; "]",
"[Base_Tarjetas].[SITUACION]","[Base_Tarjetas].[SITUACION].&amp;[" &amp; $C10 &amp; "]",
"[Base_Tarjetas].[TIPO]","[Base_Tarjetas].[TIPO].&amp;[" &amp; $C$1 &amp; "]")/1000,
0)</f>
        <v>0</v>
      </c>
      <c r="Q10" s="8">
        <f>IFERROR(
GETPIVOTDATA("[Base_Tarjetas].[Importe]",TDinamica_R!$A$3,
"[Base_Tarjetas].[PERIODO]","[Base_Tarjetas].[PERIODO].&amp;[" &amp; TEXT(Q$6,"yyyymm") &amp; "]",
"[Base_Tarjetas].[Metrica]","[Base_Tarjetas].[Metrica].&amp;[" &amp; $A10 &amp; "]",
"[Base_Tarjetas].[SEGMENTO_DESCRIP]","[Base_Tarjetas].[SEGMENTO_DESCRIP].&amp;[" &amp; $C$6 &amp; "]",
"[Base_Tarjetas].[SITUACION]","[Base_Tarjetas].[SITUACION].&amp;[" &amp; $C10 &amp; "]",
"[Base_Tarjetas].[TIPO]","[Base_Tarjetas].[TIPO].&amp;[" &amp; $C$1 &amp; "]")/1000,
0)</f>
        <v>0</v>
      </c>
      <c r="R10" s="8">
        <f>IFERROR(
GETPIVOTDATA("[Base_Tarjetas].[Importe]",TDinamica_R!$A$3,
"[Base_Tarjetas].[PERIODO]","[Base_Tarjetas].[PERIODO].&amp;[" &amp; TEXT(R$6,"yyyymm") &amp; "]",
"[Base_Tarjetas].[Metrica]","[Base_Tarjetas].[Metrica].&amp;[" &amp; $A10 &amp; "]",
"[Base_Tarjetas].[SEGMENTO_DESCRIP]","[Base_Tarjetas].[SEGMENTO_DESCRIP].&amp;[" &amp; $C$6 &amp; "]",
"[Base_Tarjetas].[SITUACION]","[Base_Tarjetas].[SITUACION].&amp;[" &amp; $C10 &amp; "]",
"[Base_Tarjetas].[TIPO]","[Base_Tarjetas].[TIPO].&amp;[" &amp; $C$1 &amp; "]")/1000,
0)</f>
        <v>0</v>
      </c>
      <c r="S10" s="8">
        <f>IFERROR(
GETPIVOTDATA("[Base_Tarjetas].[Importe]",TDinamica_R!$A$3,
"[Base_Tarjetas].[PERIODO]","[Base_Tarjetas].[PERIODO].&amp;[" &amp; TEXT(S$6,"yyyymm") &amp; "]",
"[Base_Tarjetas].[Metrica]","[Base_Tarjetas].[Metrica].&amp;[" &amp; $A10 &amp; "]",
"[Base_Tarjetas].[SEGMENTO_DESCRIP]","[Base_Tarjetas].[SEGMENTO_DESCRIP].&amp;[" &amp; $C$6 &amp; "]",
"[Base_Tarjetas].[SITUACION]","[Base_Tarjetas].[SITUACION].&amp;[" &amp; $C10 &amp; "]",
"[Base_Tarjetas].[TIPO]","[Base_Tarjetas].[TIPO].&amp;[" &amp; $C$1 &amp; "]")/1000,
0)</f>
        <v>0</v>
      </c>
      <c r="T10" s="8">
        <f>IFERROR(
GETPIVOTDATA("[Base_Tarjetas].[Importe]",TDinamica_R!$A$3,
"[Base_Tarjetas].[PERIODO]","[Base_Tarjetas].[PERIODO].&amp;[" &amp; TEXT(T$6,"yyyymm") &amp; "]",
"[Base_Tarjetas].[Metrica]","[Base_Tarjetas].[Metrica].&amp;[" &amp; $A10 &amp; "]",
"[Base_Tarjetas].[SEGMENTO_DESCRIP]","[Base_Tarjetas].[SEGMENTO_DESCRIP].&amp;[" &amp; $C$6 &amp; "]",
"[Base_Tarjetas].[SITUACION]","[Base_Tarjetas].[SITUACION].&amp;[" &amp; $C10 &amp; "]",
"[Base_Tarjetas].[TIPO]","[Base_Tarjetas].[TIPO].&amp;[" &amp; $C$1 &amp; "]")/1000,
0)</f>
        <v>0</v>
      </c>
      <c r="U10" s="8">
        <f>IFERROR(
GETPIVOTDATA("[Base_Tarjetas].[Importe]",TDinamica_R!$A$3,
"[Base_Tarjetas].[PERIODO]","[Base_Tarjetas].[PERIODO].&amp;[" &amp; TEXT(U$6,"yyyymm") &amp; "]",
"[Base_Tarjetas].[Metrica]","[Base_Tarjetas].[Metrica].&amp;[" &amp; $A10 &amp; "]",
"[Base_Tarjetas].[SEGMENTO_DESCRIP]","[Base_Tarjetas].[SEGMENTO_DESCRIP].&amp;[" &amp; $C$6 &amp; "]",
"[Base_Tarjetas].[SITUACION]","[Base_Tarjetas].[SITUACION].&amp;[" &amp; $C10 &amp; "]",
"[Base_Tarjetas].[TIPO]","[Base_Tarjetas].[TIPO].&amp;[" &amp; $C$1 &amp; "]")/1000,
0)</f>
        <v>0</v>
      </c>
      <c r="V10" s="8">
        <f>IFERROR(
GETPIVOTDATA("[Base_Tarjetas].[Importe]",TDinamica_R!$A$3,
"[Base_Tarjetas].[PERIODO]","[Base_Tarjetas].[PERIODO].&amp;[" &amp; TEXT(V$6,"yyyymm") &amp; "]",
"[Base_Tarjetas].[Metrica]","[Base_Tarjetas].[Metrica].&amp;[" &amp; $A10 &amp; "]",
"[Base_Tarjetas].[SEGMENTO_DESCRIP]","[Base_Tarjetas].[SEGMENTO_DESCRIP].&amp;[" &amp; $C$6 &amp; "]",
"[Base_Tarjetas].[SITUACION]","[Base_Tarjetas].[SITUACION].&amp;[" &amp; $C10 &amp; "]",
"[Base_Tarjetas].[TIPO]","[Base_Tarjetas].[TIPO].&amp;[" &amp; $C$1 &amp; "]")/1000,
0)</f>
        <v>0</v>
      </c>
      <c r="W10" s="8">
        <f>IFERROR(
GETPIVOTDATA("[Base_Tarjetas].[Importe]",TDinamica_R!$A$3,
"[Base_Tarjetas].[PERIODO]","[Base_Tarjetas].[PERIODO].&amp;[" &amp; TEXT(W$6,"yyyymm") &amp; "]",
"[Base_Tarjetas].[Metrica]","[Base_Tarjetas].[Metrica].&amp;[" &amp; $A10 &amp; "]",
"[Base_Tarjetas].[SEGMENTO_DESCRIP]","[Base_Tarjetas].[SEGMENTO_DESCRIP].&amp;[" &amp; $C$6 &amp; "]",
"[Base_Tarjetas].[SITUACION]","[Base_Tarjetas].[SITUACION].&amp;[" &amp; $C10 &amp; "]",
"[Base_Tarjetas].[TIPO]","[Base_Tarjetas].[TIPO].&amp;[" &amp; $C$1 &amp; "]")/1000,
0)</f>
        <v>0</v>
      </c>
      <c r="X10" s="8">
        <f>IFERROR(
GETPIVOTDATA("[Base_Tarjetas].[Importe]",TDinamica_R!$A$3,
"[Base_Tarjetas].[PERIODO]","[Base_Tarjetas].[PERIODO].&amp;[" &amp; TEXT(X$6,"yyyymm") &amp; "]",
"[Base_Tarjetas].[Metrica]","[Base_Tarjetas].[Metrica].&amp;[" &amp; $A10 &amp; "]",
"[Base_Tarjetas].[SEGMENTO_DESCRIP]","[Base_Tarjetas].[SEGMENTO_DESCRIP].&amp;[" &amp; $C$6 &amp; "]",
"[Base_Tarjetas].[SITUACION]","[Base_Tarjetas].[SITUACION].&amp;[" &amp; $C10 &amp; "]",
"[Base_Tarjetas].[TIPO]","[Base_Tarjetas].[TIPO].&amp;[" &amp; $C$1 &amp; "]")/1000,
0)</f>
        <v>0</v>
      </c>
      <c r="Y10" s="8">
        <f>IFERROR(
GETPIVOTDATA("[Base_Tarjetas].[Importe]",TDinamica_R!$A$3,
"[Base_Tarjetas].[PERIODO]","[Base_Tarjetas].[PERIODO].&amp;[" &amp; TEXT(Y$6,"yyyymm") &amp; "]",
"[Base_Tarjetas].[Metrica]","[Base_Tarjetas].[Metrica].&amp;[" &amp; $A10 &amp; "]",
"[Base_Tarjetas].[SEGMENTO_DESCRIP]","[Base_Tarjetas].[SEGMENTO_DESCRIP].&amp;[" &amp; $C$6 &amp; "]",
"[Base_Tarjetas].[SITUACION]","[Base_Tarjetas].[SITUACION].&amp;[" &amp; $C10 &amp; "]",
"[Base_Tarjetas].[TIPO]","[Base_Tarjetas].[TIPO].&amp;[" &amp; $C$1 &amp; "]")/1000,
0)</f>
        <v>0</v>
      </c>
      <c r="Z10" s="8">
        <f>IFERROR(
GETPIVOTDATA("[Base_Tarjetas].[Importe]",TDinamica_R!$A$3,
"[Base_Tarjetas].[PERIODO]","[Base_Tarjetas].[PERIODO].&amp;[" &amp; TEXT(Z$6,"yyyymm") &amp; "]",
"[Base_Tarjetas].[Metrica]","[Base_Tarjetas].[Metrica].&amp;[" &amp; $A10 &amp; "]",
"[Base_Tarjetas].[SEGMENTO_DESCRIP]","[Base_Tarjetas].[SEGMENTO_DESCRIP].&amp;[" &amp; $C$6 &amp; "]",
"[Base_Tarjetas].[SITUACION]","[Base_Tarjetas].[SITUACION].&amp;[" &amp; $C10 &amp; "]",
"[Base_Tarjetas].[TIPO]","[Base_Tarjetas].[TIPO].&amp;[" &amp; $C$1 &amp; "]")/1000,
0)</f>
        <v>0</v>
      </c>
      <c r="AA10" s="8">
        <f>IFERROR(
GETPIVOTDATA("[Base_Tarjetas].[Importe]",TDinamica_R!$A$3,
"[Base_Tarjetas].[PERIODO]","[Base_Tarjetas].[PERIODO].&amp;[" &amp; TEXT(AA$6,"yyyymm") &amp; "]",
"[Base_Tarjetas].[Metrica]","[Base_Tarjetas].[Metrica].&amp;[" &amp; $A10 &amp; "]",
"[Base_Tarjetas].[SEGMENTO_DESCRIP]","[Base_Tarjetas].[SEGMENTO_DESCRIP].&amp;[" &amp; $C$6 &amp; "]",
"[Base_Tarjetas].[SITUACION]","[Base_Tarjetas].[SITUACION].&amp;[" &amp; $C10 &amp; "]",
"[Base_Tarjetas].[TIPO]","[Base_Tarjetas].[TIPO].&amp;[" &amp; $C$1 &amp; "]")/1000,
0)</f>
        <v>0</v>
      </c>
      <c r="AB10" s="8">
        <f>IFERROR(
GETPIVOTDATA("[Base_Tarjetas].[Importe]",TDinamica_R!$A$3,
"[Base_Tarjetas].[PERIODO]","[Base_Tarjetas].[PERIODO].&amp;[" &amp; TEXT(AB$6,"yyyymm") &amp; "]",
"[Base_Tarjetas].[Metrica]","[Base_Tarjetas].[Metrica].&amp;[" &amp; $A10 &amp; "]",
"[Base_Tarjetas].[SEGMENTO_DESCRIP]","[Base_Tarjetas].[SEGMENTO_DESCRIP].&amp;[" &amp; $C$6 &amp; "]",
"[Base_Tarjetas].[SITUACION]","[Base_Tarjetas].[SITUACION].&amp;[" &amp; $C10 &amp; "]",
"[Base_Tarjetas].[TIPO]","[Base_Tarjetas].[TIPO].&amp;[" &amp; $C$1 &amp; "]")/1000,
0)</f>
        <v>0</v>
      </c>
      <c r="AC10" s="8">
        <f>IFERROR(
GETPIVOTDATA("[Base_Tarjetas].[Importe]",TDinamica_R!$A$3,
"[Base_Tarjetas].[PERIODO]","[Base_Tarjetas].[PERIODO].&amp;[" &amp; TEXT(AC$6,"yyyymm") &amp; "]",
"[Base_Tarjetas].[Metrica]","[Base_Tarjetas].[Metrica].&amp;[" &amp; $A10 &amp; "]",
"[Base_Tarjetas].[SEGMENTO_DESCRIP]","[Base_Tarjetas].[SEGMENTO_DESCRIP].&amp;[" &amp; $C$6 &amp; "]",
"[Base_Tarjetas].[SITUACION]","[Base_Tarjetas].[SITUACION].&amp;[" &amp; $C10 &amp; "]",
"[Base_Tarjetas].[TIPO]","[Base_Tarjetas].[TIPO].&amp;[" &amp; $C$1 &amp; "]")/1000,
0)</f>
        <v>0</v>
      </c>
      <c r="AD10" s="8">
        <f>IFERROR(
GETPIVOTDATA("[Base_Tarjetas].[Importe]",TDinamica_R!$A$3,
"[Base_Tarjetas].[PERIODO]","[Base_Tarjetas].[PERIODO].&amp;[" &amp; TEXT(AD$6,"yyyymm") &amp; "]",
"[Base_Tarjetas].[Metrica]","[Base_Tarjetas].[Metrica].&amp;[" &amp; $A10 &amp; "]",
"[Base_Tarjetas].[SEGMENTO_DESCRIP]","[Base_Tarjetas].[SEGMENTO_DESCRIP].&amp;[" &amp; $C$6 &amp; "]",
"[Base_Tarjetas].[SITUACION]","[Base_Tarjetas].[SITUACION].&amp;[" &amp; $C10 &amp; "]",
"[Base_Tarjetas].[TIPO]","[Base_Tarjetas].[TIPO].&amp;[" &amp; $C$1 &amp; "]")/1000,
0)</f>
        <v>0</v>
      </c>
      <c r="AE10" s="8">
        <f>IFERROR(
GETPIVOTDATA("[Base_Tarjetas].[Importe]",TDinamica_R!$A$3,
"[Base_Tarjetas].[PERIODO]","[Base_Tarjetas].[PERIODO].&amp;[" &amp; TEXT(AE$6,"yyyymm") &amp; "]",
"[Base_Tarjetas].[Metrica]","[Base_Tarjetas].[Metrica].&amp;[" &amp; $A10 &amp; "]",
"[Base_Tarjetas].[SEGMENTO_DESCRIP]","[Base_Tarjetas].[SEGMENTO_DESCRIP].&amp;[" &amp; $C$6 &amp; "]",
"[Base_Tarjetas].[SITUACION]","[Base_Tarjetas].[SITUACION].&amp;[" &amp; $C10 &amp; "]",
"[Base_Tarjetas].[TIPO]","[Base_Tarjetas].[TIPO].&amp;[" &amp; $C$1 &amp; "]")/1000,
0)</f>
        <v>0</v>
      </c>
      <c r="AF10" s="8">
        <f>IFERROR(
GETPIVOTDATA("[Base_Tarjetas].[Importe]",TDinamica_R!$A$3,
"[Base_Tarjetas].[PERIODO]","[Base_Tarjetas].[PERIODO].&amp;[" &amp; TEXT(AF$6,"yyyymm") &amp; "]",
"[Base_Tarjetas].[Metrica]","[Base_Tarjetas].[Metrica].&amp;[" &amp; $A10 &amp; "]",
"[Base_Tarjetas].[SEGMENTO_DESCRIP]","[Base_Tarjetas].[SEGMENTO_DESCRIP].&amp;[" &amp; $C$6 &amp; "]",
"[Base_Tarjetas].[SITUACION]","[Base_Tarjetas].[SITUACION].&amp;[" &amp; $C10 &amp; "]",
"[Base_Tarjetas].[TIPO]","[Base_Tarjetas].[TIPO].&amp;[" &amp; $C$1 &amp; "]")/1000,
0)</f>
        <v>0</v>
      </c>
      <c r="AG10" s="8">
        <f>IFERROR(
GETPIVOTDATA("[Base_Tarjetas].[Importe]",TDinamica_R!$A$3,
"[Base_Tarjetas].[PERIODO]","[Base_Tarjetas].[PERIODO].&amp;[" &amp; TEXT(AG$6,"yyyymm") &amp; "]",
"[Base_Tarjetas].[Metrica]","[Base_Tarjetas].[Metrica].&amp;[" &amp; $A10 &amp; "]",
"[Base_Tarjetas].[SEGMENTO_DESCRIP]","[Base_Tarjetas].[SEGMENTO_DESCRIP].&amp;[" &amp; $C$6 &amp; "]",
"[Base_Tarjetas].[SITUACION]","[Base_Tarjetas].[SITUACION].&amp;[" &amp; $C10 &amp; "]",
"[Base_Tarjetas].[TIPO]","[Base_Tarjetas].[TIPO].&amp;[" &amp; $C$1 &amp; "]")/1000,
0)</f>
        <v>0</v>
      </c>
      <c r="AH10" s="8">
        <f>IFERROR(
GETPIVOTDATA("[Base_Tarjetas].[Importe]",TDinamica_R!$A$3,
"[Base_Tarjetas].[PERIODO]","[Base_Tarjetas].[PERIODO].&amp;[" &amp; TEXT(AH$6,"yyyymm") &amp; "]",
"[Base_Tarjetas].[Metrica]","[Base_Tarjetas].[Metrica].&amp;[" &amp; $A10 &amp; "]",
"[Base_Tarjetas].[SEGMENTO_DESCRIP]","[Base_Tarjetas].[SEGMENTO_DESCRIP].&amp;[" &amp; $C$6 &amp; "]",
"[Base_Tarjetas].[SITUACION]","[Base_Tarjetas].[SITUACION].&amp;[" &amp; $C10 &amp; "]",
"[Base_Tarjetas].[TIPO]","[Base_Tarjetas].[TIPO].&amp;[" &amp; $C$1 &amp; "]")/1000,
0)</f>
        <v>0</v>
      </c>
      <c r="AI10" s="8">
        <f>IFERROR(
GETPIVOTDATA("[Base_Tarjetas].[Importe]",TDinamica_R!$A$3,
"[Base_Tarjetas].[PERIODO]","[Base_Tarjetas].[PERIODO].&amp;[" &amp; TEXT(AI$6,"yyyymm") &amp; "]",
"[Base_Tarjetas].[Metrica]","[Base_Tarjetas].[Metrica].&amp;[" &amp; $A10 &amp; "]",
"[Base_Tarjetas].[SEGMENTO_DESCRIP]","[Base_Tarjetas].[SEGMENTO_DESCRIP].&amp;[" &amp; $C$6 &amp; "]",
"[Base_Tarjetas].[SITUACION]","[Base_Tarjetas].[SITUACION].&amp;[" &amp; $C10 &amp; "]",
"[Base_Tarjetas].[TIPO]","[Base_Tarjetas].[TIPO].&amp;[" &amp; $C$1 &amp; "]")/1000,
0)</f>
        <v>0</v>
      </c>
      <c r="AJ10" s="8">
        <f>IFERROR(
GETPIVOTDATA("[Base_Tarjetas].[Importe]",TDinamica_R!$A$3,
"[Base_Tarjetas].[PERIODO]","[Base_Tarjetas].[PERIODO].&amp;[" &amp; TEXT(AJ$6,"yyyymm") &amp; "]",
"[Base_Tarjetas].[Metrica]","[Base_Tarjetas].[Metrica].&amp;[" &amp; $A10 &amp; "]",
"[Base_Tarjetas].[SEGMENTO_DESCRIP]","[Base_Tarjetas].[SEGMENTO_DESCRIP].&amp;[" &amp; $C$6 &amp; "]",
"[Base_Tarjetas].[SITUACION]","[Base_Tarjetas].[SITUACION].&amp;[" &amp; $C10 &amp; "]",
"[Base_Tarjetas].[TIPO]","[Base_Tarjetas].[TIPO].&amp;[" &amp; $C$1 &amp; "]")/1000,
0)</f>
        <v>0</v>
      </c>
      <c r="AK10" s="8">
        <f>IFERROR(
GETPIVOTDATA("[Base_Tarjetas].[Importe]",TDinamica_R!$A$3,
"[Base_Tarjetas].[PERIODO]","[Base_Tarjetas].[PERIODO].&amp;[" &amp; TEXT(AK$6,"yyyymm") &amp; "]",
"[Base_Tarjetas].[Metrica]","[Base_Tarjetas].[Metrica].&amp;[" &amp; $A10 &amp; "]",
"[Base_Tarjetas].[SEGMENTO_DESCRIP]","[Base_Tarjetas].[SEGMENTO_DESCRIP].&amp;[" &amp; $C$6 &amp; "]",
"[Base_Tarjetas].[SITUACION]","[Base_Tarjetas].[SITUACION].&amp;[" &amp; $C10 &amp; "]",
"[Base_Tarjetas].[TIPO]","[Base_Tarjetas].[TIPO].&amp;[" &amp; $C$1 &amp; "]")/1000,
0)</f>
        <v>0</v>
      </c>
      <c r="AL10" s="8">
        <f>IFERROR(
GETPIVOTDATA("[Base_Tarjetas].[Importe]",TDinamica_R!$A$3,
"[Base_Tarjetas].[PERIODO]","[Base_Tarjetas].[PERIODO].&amp;[" &amp; TEXT(AL$6,"yyyymm") &amp; "]",
"[Base_Tarjetas].[Metrica]","[Base_Tarjetas].[Metrica].&amp;[" &amp; $A10 &amp; "]",
"[Base_Tarjetas].[SEGMENTO_DESCRIP]","[Base_Tarjetas].[SEGMENTO_DESCRIP].&amp;[" &amp; $C$6 &amp; "]",
"[Base_Tarjetas].[SITUACION]","[Base_Tarjetas].[SITUACION].&amp;[" &amp; $C10 &amp; "]",
"[Base_Tarjetas].[TIPO]","[Base_Tarjetas].[TIPO].&amp;[" &amp; $C$1 &amp; "]")/1000,
0)</f>
        <v>0</v>
      </c>
      <c r="AM10" s="8">
        <f>IFERROR(
GETPIVOTDATA("[Base_Tarjetas].[Importe]",TDinamica_R!$A$3,
"[Base_Tarjetas].[PERIODO]","[Base_Tarjetas].[PERIODO].&amp;[" &amp; TEXT(AM$6,"yyyymm") &amp; "]",
"[Base_Tarjetas].[Metrica]","[Base_Tarjetas].[Metrica].&amp;[" &amp; $A10 &amp; "]",
"[Base_Tarjetas].[SEGMENTO_DESCRIP]","[Base_Tarjetas].[SEGMENTO_DESCRIP].&amp;[" &amp; $C$6 &amp; "]",
"[Base_Tarjetas].[SITUACION]","[Base_Tarjetas].[SITUACION].&amp;[" &amp; $C10 &amp; "]",
"[Base_Tarjetas].[TIPO]","[Base_Tarjetas].[TIPO].&amp;[" &amp; $C$1 &amp; "]")/1000,
0)</f>
        <v>0</v>
      </c>
      <c r="AN10" s="8">
        <f>IFERROR(
GETPIVOTDATA("[Base_Tarjetas].[Importe]",TDinamica_R!$A$3,
"[Base_Tarjetas].[PERIODO]","[Base_Tarjetas].[PERIODO].&amp;[" &amp; TEXT(AN$6,"yyyymm") &amp; "]",
"[Base_Tarjetas].[Metrica]","[Base_Tarjetas].[Metrica].&amp;[" &amp; $A10 &amp; "]",
"[Base_Tarjetas].[SEGMENTO_DESCRIP]","[Base_Tarjetas].[SEGMENTO_DESCRIP].&amp;[" &amp; $C$6 &amp; "]",
"[Base_Tarjetas].[SITUACION]","[Base_Tarjetas].[SITUACION].&amp;[" &amp; $C10 &amp; "]",
"[Base_Tarjetas].[TIPO]","[Base_Tarjetas].[TIPO].&amp;[" &amp; $C$1 &amp; "]")/1000,
0)</f>
        <v>0</v>
      </c>
      <c r="AO10" s="8">
        <f>IFERROR(
GETPIVOTDATA("[Base_Tarjetas].[Importe]",TDinamica_R!$A$3,
"[Base_Tarjetas].[PERIODO]","[Base_Tarjetas].[PERIODO].&amp;[" &amp; TEXT(AO$6,"yyyymm") &amp; "]",
"[Base_Tarjetas].[Metrica]","[Base_Tarjetas].[Metrica].&amp;[" &amp; $A10 &amp; "]",
"[Base_Tarjetas].[SEGMENTO_DESCRIP]","[Base_Tarjetas].[SEGMENTO_DESCRIP].&amp;[" &amp; $C$6 &amp; "]",
"[Base_Tarjetas].[SITUACION]","[Base_Tarjetas].[SITUACION].&amp;[" &amp; $C10 &amp; "]",
"[Base_Tarjetas].[TIPO]","[Base_Tarjetas].[TIPO].&amp;[" &amp; $C$1 &amp; "]")/1000,
0)</f>
        <v>0</v>
      </c>
      <c r="AP10" s="8">
        <f>IFERROR(
GETPIVOTDATA("[Base_Tarjetas].[Importe]",TDinamica_R!$A$3,
"[Base_Tarjetas].[PERIODO]","[Base_Tarjetas].[PERIODO].&amp;[" &amp; TEXT(AP$6,"yyyymm") &amp; "]",
"[Base_Tarjetas].[Metrica]","[Base_Tarjetas].[Metrica].&amp;[" &amp; $A10 &amp; "]",
"[Base_Tarjetas].[SEGMENTO_DESCRIP]","[Base_Tarjetas].[SEGMENTO_DESCRIP].&amp;[" &amp; $C$6 &amp; "]",
"[Base_Tarjetas].[SITUACION]","[Base_Tarjetas].[SITUACION].&amp;[" &amp; $C10 &amp; "]",
"[Base_Tarjetas].[TIPO]","[Base_Tarjetas].[TIPO].&amp;[" &amp; $C$1 &amp; "]")/1000,
0)</f>
        <v>0</v>
      </c>
      <c r="AQ10" s="8">
        <f>IFERROR(
GETPIVOTDATA("[Base_Tarjetas].[Importe]",TDinamica_R!$A$3,
"[Base_Tarjetas].[PERIODO]","[Base_Tarjetas].[PERIODO].&amp;[" &amp; TEXT(AQ$6,"yyyymm") &amp; "]",
"[Base_Tarjetas].[Metrica]","[Base_Tarjetas].[Metrica].&amp;[" &amp; $A10 &amp; "]",
"[Base_Tarjetas].[SEGMENTO_DESCRIP]","[Base_Tarjetas].[SEGMENTO_DESCRIP].&amp;[" &amp; $C$6 &amp; "]",
"[Base_Tarjetas].[SITUACION]","[Base_Tarjetas].[SITUACION].&amp;[" &amp; $C10 &amp; "]",
"[Base_Tarjetas].[TIPO]","[Base_Tarjetas].[TIPO].&amp;[" &amp; $C$1 &amp; "]")/1000,
0)</f>
        <v>0</v>
      </c>
      <c r="AR10" s="8">
        <f>IFERROR(
GETPIVOTDATA("[Base_Tarjetas].[Importe]",TDinamica_R!$A$3,
"[Base_Tarjetas].[PERIODO]","[Base_Tarjetas].[PERIODO].&amp;[" &amp; TEXT(AR$6,"yyyymm") &amp; "]",
"[Base_Tarjetas].[Metrica]","[Base_Tarjetas].[Metrica].&amp;[" &amp; $A10 &amp; "]",
"[Base_Tarjetas].[SEGMENTO_DESCRIP]","[Base_Tarjetas].[SEGMENTO_DESCRIP].&amp;[" &amp; $C$6 &amp; "]",
"[Base_Tarjetas].[SITUACION]","[Base_Tarjetas].[SITUACION].&amp;[" &amp; $C10 &amp; "]",
"[Base_Tarjetas].[TIPO]","[Base_Tarjetas].[TIPO].&amp;[" &amp; $C$1 &amp; "]")/1000,
0)</f>
        <v>0</v>
      </c>
      <c r="AS10" s="8">
        <f>IFERROR(
GETPIVOTDATA("[Base_Tarjetas].[Importe]",TDinamica_R!$A$3,
"[Base_Tarjetas].[PERIODO]","[Base_Tarjetas].[PERIODO].&amp;[" &amp; TEXT(AS$6,"yyyymm") &amp; "]",
"[Base_Tarjetas].[Metrica]","[Base_Tarjetas].[Metrica].&amp;[" &amp; $A10 &amp; "]",
"[Base_Tarjetas].[SEGMENTO_DESCRIP]","[Base_Tarjetas].[SEGMENTO_DESCRIP].&amp;[" &amp; $C$6 &amp; "]",
"[Base_Tarjetas].[SITUACION]","[Base_Tarjetas].[SITUACION].&amp;[" &amp; $C10 &amp; "]",
"[Base_Tarjetas].[TIPO]","[Base_Tarjetas].[TIPO].&amp;[" &amp; $C$1 &amp; "]")/1000,
0)</f>
        <v>0</v>
      </c>
      <c r="AT10" s="8">
        <f>IFERROR(
GETPIVOTDATA("[Base_Tarjetas].[Importe]",TDinamica_R!$A$3,
"[Base_Tarjetas].[PERIODO]","[Base_Tarjetas].[PERIODO].&amp;[" &amp; TEXT(AT$6,"yyyymm") &amp; "]",
"[Base_Tarjetas].[Metrica]","[Base_Tarjetas].[Metrica].&amp;[" &amp; $A10 &amp; "]",
"[Base_Tarjetas].[SEGMENTO_DESCRIP]","[Base_Tarjetas].[SEGMENTO_DESCRIP].&amp;[" &amp; $C$6 &amp; "]",
"[Base_Tarjetas].[SITUACION]","[Base_Tarjetas].[SITUACION].&amp;[" &amp; $C10 &amp; "]",
"[Base_Tarjetas].[TIPO]","[Base_Tarjetas].[TIPO].&amp;[" &amp; $C$1 &amp; "]")/1000,
0)</f>
        <v>0</v>
      </c>
      <c r="AU10" s="8">
        <f>IFERROR(
GETPIVOTDATA("[Base_Tarjetas].[Importe]",TDinamica_R!$A$3,
"[Base_Tarjetas].[PERIODO]","[Base_Tarjetas].[PERIODO].&amp;[" &amp; TEXT(AU$6,"yyyymm") &amp; "]",
"[Base_Tarjetas].[Metrica]","[Base_Tarjetas].[Metrica].&amp;[" &amp; $A10 &amp; "]",
"[Base_Tarjetas].[SEGMENTO_DESCRIP]","[Base_Tarjetas].[SEGMENTO_DESCRIP].&amp;[" &amp; $C$6 &amp; "]",
"[Base_Tarjetas].[SITUACION]","[Base_Tarjetas].[SITUACION].&amp;[" &amp; $C10 &amp; "]",
"[Base_Tarjetas].[TIPO]","[Base_Tarjetas].[TIPO].&amp;[" &amp; $C$1 &amp; "]")/1000,
0)</f>
        <v>0</v>
      </c>
      <c r="AV10" s="8">
        <f>IFERROR(
GETPIVOTDATA("[Base_Tarjetas].[Importe]",TDinamica_R!$A$3,
"[Base_Tarjetas].[PERIODO]","[Base_Tarjetas].[PERIODO].&amp;[" &amp; TEXT(AV$6,"yyyymm") &amp; "]",
"[Base_Tarjetas].[Metrica]","[Base_Tarjetas].[Metrica].&amp;[" &amp; $A10 &amp; "]",
"[Base_Tarjetas].[SEGMENTO_DESCRIP]","[Base_Tarjetas].[SEGMENTO_DESCRIP].&amp;[" &amp; $C$6 &amp; "]",
"[Base_Tarjetas].[SITUACION]","[Base_Tarjetas].[SITUACION].&amp;[" &amp; $C10 &amp; "]",
"[Base_Tarjetas].[TIPO]","[Base_Tarjetas].[TIPO].&amp;[" &amp; $C$1 &amp; "]")/1000,
0)</f>
        <v>0</v>
      </c>
      <c r="AW10" s="8">
        <f>IFERROR(
GETPIVOTDATA("[Base_Tarjetas].[Importe]",TDinamica_R!$A$3,
"[Base_Tarjetas].[PERIODO]","[Base_Tarjetas].[PERIODO].&amp;[" &amp; TEXT(AW$6,"yyyymm") &amp; "]",
"[Base_Tarjetas].[Metrica]","[Base_Tarjetas].[Metrica].&amp;[" &amp; $A10 &amp; "]",
"[Base_Tarjetas].[SEGMENTO_DESCRIP]","[Base_Tarjetas].[SEGMENTO_DESCRIP].&amp;[" &amp; $C$6 &amp; "]",
"[Base_Tarjetas].[SITUACION]","[Base_Tarjetas].[SITUACION].&amp;[" &amp; $C10 &amp; "]",
"[Base_Tarjetas].[TIPO]","[Base_Tarjetas].[TIPO].&amp;[" &amp; $C$1 &amp; "]")/1000,
0)</f>
        <v>0</v>
      </c>
      <c r="AX10" s="8">
        <f>IFERROR(
GETPIVOTDATA("[Base_Tarjetas].[Importe]",TDinamica_R!$A$3,
"[Base_Tarjetas].[PERIODO]","[Base_Tarjetas].[PERIODO].&amp;[" &amp; TEXT(AX$6,"yyyymm") &amp; "]",
"[Base_Tarjetas].[Metrica]","[Base_Tarjetas].[Metrica].&amp;[" &amp; $A10 &amp; "]",
"[Base_Tarjetas].[SEGMENTO_DESCRIP]","[Base_Tarjetas].[SEGMENTO_DESCRIP].&amp;[" &amp; $C$6 &amp; "]",
"[Base_Tarjetas].[SITUACION]","[Base_Tarjetas].[SITUACION].&amp;[" &amp; $C10 &amp; "]",
"[Base_Tarjetas].[TIPO]","[Base_Tarjetas].[TIPO].&amp;[" &amp; $C$1 &amp; "]")/1000,
0)</f>
        <v>0</v>
      </c>
      <c r="AY10" s="8">
        <f>IFERROR(
GETPIVOTDATA("[Base_Tarjetas].[Importe]",TDinamica_R!$A$3,
"[Base_Tarjetas].[PERIODO]","[Base_Tarjetas].[PERIODO].&amp;[" &amp; TEXT(AY$6,"yyyymm") &amp; "]",
"[Base_Tarjetas].[Metrica]","[Base_Tarjetas].[Metrica].&amp;[" &amp; $A10 &amp; "]",
"[Base_Tarjetas].[SEGMENTO_DESCRIP]","[Base_Tarjetas].[SEGMENTO_DESCRIP].&amp;[" &amp; $C$6 &amp; "]",
"[Base_Tarjetas].[SITUACION]","[Base_Tarjetas].[SITUACION].&amp;[" &amp; $C10 &amp; "]",
"[Base_Tarjetas].[TIPO]","[Base_Tarjetas].[TIPO].&amp;[" &amp; $C$1 &amp; "]")/1000,
0)</f>
        <v>0</v>
      </c>
      <c r="AZ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TEXT(AZ$6,"yyyymm") &amp; "]"),
0)</f>
        <v>21182.726493400303</v>
      </c>
      <c r="BA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TEXT(BA$6,"yyyymm") &amp; "]"),
0)</f>
        <v>21574.135807722356</v>
      </c>
      <c r="BB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TEXT(BB$6,"yyyymm") &amp; "]"),
0)</f>
        <v>21774.300539844786</v>
      </c>
      <c r="BC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TEXT(BC$6,"yyyymm") &amp; "]"),
0)</f>
        <v>21651.211316174391</v>
      </c>
      <c r="BD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TEXT(BD$6,"yyyymm") &amp; "]"),
0)</f>
        <v>22118.690854736196</v>
      </c>
      <c r="BE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TEXT(BE$6,"yyyymm") &amp; "]"),
0)</f>
        <v>22092.024082914093</v>
      </c>
      <c r="BF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TEXT(BF$6,"yyyymm") &amp; "]"),
0)</f>
        <v>22689.816006950325</v>
      </c>
      <c r="BG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TEXT(BG$6,"yyyymm") &amp; "]"),
0)</f>
        <v>22942.68585397087</v>
      </c>
      <c r="BH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TEXT(BH$6,"yyyymm") &amp; "]"),
0)</f>
        <v>22389.810502794895</v>
      </c>
      <c r="BI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TEXT(BI$6,"yyyymm") &amp; "]"),
0)</f>
        <v>21419.908538847438</v>
      </c>
      <c r="BJ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TEXT(BJ$6,"yyyymm") &amp; "]"),
0)</f>
        <v>20999.562298063625</v>
      </c>
      <c r="BK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TEXT(BK$6,"yyyymm") &amp; "]"),
0)</f>
        <v>22533.901744476767</v>
      </c>
      <c r="BO10" s="24">
        <f t="shared" si="5"/>
        <v>0</v>
      </c>
      <c r="BP10" s="24">
        <f t="shared" si="7"/>
        <v>21774.300539844786</v>
      </c>
      <c r="BQ10" s="24">
        <f t="shared" si="6"/>
        <v>0</v>
      </c>
      <c r="BR10" s="24">
        <f t="shared" si="6"/>
        <v>0</v>
      </c>
      <c r="BS10" s="24">
        <f t="shared" si="6"/>
        <v>0</v>
      </c>
      <c r="BT10" s="24">
        <f t="shared" si="6"/>
        <v>0</v>
      </c>
    </row>
    <row r="11" spans="1:81" collapsed="1" x14ac:dyDescent="0.25">
      <c r="C11" s="3" t="s">
        <v>2</v>
      </c>
      <c r="D11" s="10">
        <f>SUM(D8:D10)</f>
        <v>0</v>
      </c>
      <c r="E11" s="10">
        <f t="shared" ref="E11:BK11" si="8">SUM(E8:E10)</f>
        <v>0</v>
      </c>
      <c r="F11" s="10">
        <f t="shared" si="8"/>
        <v>0</v>
      </c>
      <c r="G11" s="10">
        <f t="shared" si="8"/>
        <v>0</v>
      </c>
      <c r="H11" s="10">
        <f t="shared" si="8"/>
        <v>0</v>
      </c>
      <c r="I11" s="10">
        <f t="shared" si="8"/>
        <v>0</v>
      </c>
      <c r="J11" s="10">
        <f t="shared" si="8"/>
        <v>0</v>
      </c>
      <c r="K11" s="10">
        <f t="shared" si="8"/>
        <v>0</v>
      </c>
      <c r="L11" s="10">
        <f t="shared" si="8"/>
        <v>0</v>
      </c>
      <c r="M11" s="10">
        <f t="shared" si="8"/>
        <v>0</v>
      </c>
      <c r="N11" s="10">
        <f t="shared" si="8"/>
        <v>0</v>
      </c>
      <c r="O11" s="10">
        <f t="shared" si="8"/>
        <v>0</v>
      </c>
      <c r="P11" s="10">
        <f t="shared" si="8"/>
        <v>0</v>
      </c>
      <c r="Q11" s="10">
        <f t="shared" si="8"/>
        <v>0</v>
      </c>
      <c r="R11" s="10">
        <f t="shared" si="8"/>
        <v>0</v>
      </c>
      <c r="S11" s="10">
        <f t="shared" si="8"/>
        <v>0</v>
      </c>
      <c r="T11" s="10">
        <f t="shared" si="8"/>
        <v>0</v>
      </c>
      <c r="U11" s="10">
        <f t="shared" si="8"/>
        <v>0</v>
      </c>
      <c r="V11" s="10">
        <f t="shared" si="8"/>
        <v>0</v>
      </c>
      <c r="W11" s="10">
        <f t="shared" si="8"/>
        <v>0</v>
      </c>
      <c r="X11" s="10">
        <f t="shared" si="8"/>
        <v>0</v>
      </c>
      <c r="Y11" s="10">
        <f t="shared" si="8"/>
        <v>0</v>
      </c>
      <c r="Z11" s="10">
        <f t="shared" si="8"/>
        <v>0</v>
      </c>
      <c r="AA11" s="10">
        <f t="shared" si="8"/>
        <v>0</v>
      </c>
      <c r="AB11" s="10">
        <f t="shared" si="8"/>
        <v>0</v>
      </c>
      <c r="AC11" s="10">
        <f t="shared" si="8"/>
        <v>0</v>
      </c>
      <c r="AD11" s="10">
        <f t="shared" si="8"/>
        <v>0</v>
      </c>
      <c r="AE11" s="10">
        <f t="shared" si="8"/>
        <v>0</v>
      </c>
      <c r="AF11" s="10">
        <f t="shared" si="8"/>
        <v>0</v>
      </c>
      <c r="AG11" s="10">
        <f t="shared" si="8"/>
        <v>0</v>
      </c>
      <c r="AH11" s="10">
        <f t="shared" si="8"/>
        <v>0</v>
      </c>
      <c r="AI11" s="10">
        <f t="shared" si="8"/>
        <v>0</v>
      </c>
      <c r="AJ11" s="10">
        <f t="shared" si="8"/>
        <v>0</v>
      </c>
      <c r="AK11" s="10">
        <f t="shared" si="8"/>
        <v>0</v>
      </c>
      <c r="AL11" s="10">
        <f t="shared" si="8"/>
        <v>0</v>
      </c>
      <c r="AM11" s="10">
        <f t="shared" si="8"/>
        <v>0</v>
      </c>
      <c r="AN11" s="10">
        <f t="shared" si="8"/>
        <v>0</v>
      </c>
      <c r="AO11" s="10">
        <f t="shared" si="8"/>
        <v>0</v>
      </c>
      <c r="AP11" s="10">
        <f t="shared" si="8"/>
        <v>0</v>
      </c>
      <c r="AQ11" s="10">
        <f t="shared" si="8"/>
        <v>0</v>
      </c>
      <c r="AR11" s="10">
        <f t="shared" si="8"/>
        <v>0</v>
      </c>
      <c r="AS11" s="10">
        <f t="shared" si="8"/>
        <v>0</v>
      </c>
      <c r="AT11" s="10">
        <f t="shared" si="8"/>
        <v>0</v>
      </c>
      <c r="AU11" s="10">
        <f t="shared" si="8"/>
        <v>0</v>
      </c>
      <c r="AV11" s="10">
        <f t="shared" si="8"/>
        <v>0</v>
      </c>
      <c r="AW11" s="10">
        <f t="shared" si="8"/>
        <v>0</v>
      </c>
      <c r="AX11" s="10">
        <f t="shared" si="8"/>
        <v>0</v>
      </c>
      <c r="AY11" s="10">
        <f t="shared" si="8"/>
        <v>0</v>
      </c>
      <c r="AZ11" s="10">
        <f t="shared" si="8"/>
        <v>503151.9336018021</v>
      </c>
      <c r="BA11" s="10">
        <f t="shared" si="8"/>
        <v>502680.06163256743</v>
      </c>
      <c r="BB11" s="10">
        <f t="shared" si="8"/>
        <v>500143.17614962987</v>
      </c>
      <c r="BC11" s="10">
        <f t="shared" si="8"/>
        <v>497672.86829844187</v>
      </c>
      <c r="BD11" s="10">
        <f t="shared" si="8"/>
        <v>500394.9779137299</v>
      </c>
      <c r="BE11" s="10">
        <f t="shared" si="8"/>
        <v>500396.04116955108</v>
      </c>
      <c r="BF11" s="10">
        <f t="shared" si="8"/>
        <v>498620.02272725606</v>
      </c>
      <c r="BG11" s="10">
        <f t="shared" si="8"/>
        <v>495188.1842089651</v>
      </c>
      <c r="BH11" s="10">
        <f t="shared" si="8"/>
        <v>493533.25139845762</v>
      </c>
      <c r="BI11" s="10">
        <f t="shared" si="8"/>
        <v>494160.30778240401</v>
      </c>
      <c r="BJ11" s="10">
        <f t="shared" si="8"/>
        <v>493356.43589876173</v>
      </c>
      <c r="BK11" s="10">
        <f t="shared" si="8"/>
        <v>493467.5430430671</v>
      </c>
      <c r="BO11" s="23">
        <f>SUM(BO8:BO10)</f>
        <v>0</v>
      </c>
      <c r="BP11" s="23">
        <f>SUM(BP8:BP10)</f>
        <v>500143.17614962987</v>
      </c>
      <c r="BQ11" s="23">
        <f t="shared" ref="BQ11:BT11" si="9">SUM(BQ8:BQ10)</f>
        <v>0</v>
      </c>
      <c r="BR11" s="23">
        <f t="shared" si="9"/>
        <v>0</v>
      </c>
      <c r="BS11" s="23">
        <f t="shared" si="9"/>
        <v>0</v>
      </c>
      <c r="BT11" s="23">
        <f t="shared" si="9"/>
        <v>0</v>
      </c>
    </row>
    <row r="14" spans="1:81" hidden="1" outlineLevel="1" x14ac:dyDescent="0.25">
      <c r="A14" s="11" t="s">
        <v>16</v>
      </c>
      <c r="C14" s="2" t="s">
        <v>0</v>
      </c>
      <c r="D14" s="8">
        <f>IFERROR(
GETPIVOTDATA("[Base_Tarjetas].[Importe]",TDinamica_R!$A$3,
"[Base_Tarjetas].[PERIODO]","[Base_Tarjetas].[PERIODO].&amp;[" &amp; TEXT(D$6,"yyyymm") &amp; "]",
"[Base_Tarjetas].[Metrica]","[Base_Tarjetas].[Metrica].&amp;[" &amp; $A14 &amp; "]",
"[Base_Tarjetas].[SEGMENTO_DESCRIP]","[Base_Tarjetas].[SEGMENTO_DESCRIP].&amp;[" &amp; $C$6 &amp; "]",
"[Base_Tarjetas].[SITUACION]","[Base_Tarjetas].[SITUACION].&amp;[" &amp; $C14 &amp; "]",
"[Base_Tarjetas].[TIPO]","[Base_Tarjetas].[TIPO].&amp;[" &amp; $C$1 &amp; "]")/1000,
0)</f>
        <v>0</v>
      </c>
      <c r="E14" s="8">
        <f>IFERROR(
GETPIVOTDATA("[Base_Tarjetas].[Importe]",TDinamica_R!$A$3,
"[Base_Tarjetas].[PERIODO]","[Base_Tarjetas].[PERIODO].&amp;[" &amp; TEXT(E$6,"yyyymm") &amp; "]",
"[Base_Tarjetas].[Metrica]","[Base_Tarjetas].[Metrica].&amp;[" &amp; $A14 &amp; "]",
"[Base_Tarjetas].[SEGMENTO_DESCRIP]","[Base_Tarjetas].[SEGMENTO_DESCRIP].&amp;[" &amp; $C$6 &amp; "]",
"[Base_Tarjetas].[SITUACION]","[Base_Tarjetas].[SITUACION].&amp;[" &amp; $C14 &amp; "]",
"[Base_Tarjetas].[TIPO]","[Base_Tarjetas].[TIPO].&amp;[" &amp; $C$1 &amp; "]")/1000,
0)</f>
        <v>0</v>
      </c>
      <c r="F14" s="8">
        <f>IFERROR(
GETPIVOTDATA("[Base_Tarjetas].[Importe]",TDinamica_R!$A$3,
"[Base_Tarjetas].[PERIODO]","[Base_Tarjetas].[PERIODO].&amp;[" &amp; TEXT(F$6,"yyyymm") &amp; "]",
"[Base_Tarjetas].[Metrica]","[Base_Tarjetas].[Metrica].&amp;[" &amp; $A14 &amp; "]",
"[Base_Tarjetas].[SEGMENTO_DESCRIP]","[Base_Tarjetas].[SEGMENTO_DESCRIP].&amp;[" &amp; $C$6 &amp; "]",
"[Base_Tarjetas].[SITUACION]","[Base_Tarjetas].[SITUACION].&amp;[" &amp; $C14 &amp; "]",
"[Base_Tarjetas].[TIPO]","[Base_Tarjetas].[TIPO].&amp;[" &amp; $C$1 &amp; "]")/1000,
0)</f>
        <v>0</v>
      </c>
      <c r="G14" s="8">
        <f>IFERROR(
GETPIVOTDATA("[Base_Tarjetas].[Importe]",TDinamica_R!$A$3,
"[Base_Tarjetas].[PERIODO]","[Base_Tarjetas].[PERIODO].&amp;[" &amp; TEXT(G$6,"yyyymm") &amp; "]",
"[Base_Tarjetas].[Metrica]","[Base_Tarjetas].[Metrica].&amp;[" &amp; $A14 &amp; "]",
"[Base_Tarjetas].[SEGMENTO_DESCRIP]","[Base_Tarjetas].[SEGMENTO_DESCRIP].&amp;[" &amp; $C$6 &amp; "]",
"[Base_Tarjetas].[SITUACION]","[Base_Tarjetas].[SITUACION].&amp;[" &amp; $C14 &amp; "]",
"[Base_Tarjetas].[TIPO]","[Base_Tarjetas].[TIPO].&amp;[" &amp; $C$1 &amp; "]")/1000,
0)</f>
        <v>0</v>
      </c>
      <c r="H14" s="8">
        <f>IFERROR(
GETPIVOTDATA("[Base_Tarjetas].[Importe]",TDinamica_R!$A$3,
"[Base_Tarjetas].[PERIODO]","[Base_Tarjetas].[PERIODO].&amp;[" &amp; TEXT(H$6,"yyyymm") &amp; "]",
"[Base_Tarjetas].[Metrica]","[Base_Tarjetas].[Metrica].&amp;[" &amp; $A14 &amp; "]",
"[Base_Tarjetas].[SEGMENTO_DESCRIP]","[Base_Tarjetas].[SEGMENTO_DESCRIP].&amp;[" &amp; $C$6 &amp; "]",
"[Base_Tarjetas].[SITUACION]","[Base_Tarjetas].[SITUACION].&amp;[" &amp; $C14 &amp; "]",
"[Base_Tarjetas].[TIPO]","[Base_Tarjetas].[TIPO].&amp;[" &amp; $C$1 &amp; "]")/1000,
0)</f>
        <v>0</v>
      </c>
      <c r="I14" s="8">
        <f>IFERROR(
GETPIVOTDATA("[Base_Tarjetas].[Importe]",TDinamica_R!$A$3,
"[Base_Tarjetas].[PERIODO]","[Base_Tarjetas].[PERIODO].&amp;[" &amp; TEXT(I$6,"yyyymm") &amp; "]",
"[Base_Tarjetas].[Metrica]","[Base_Tarjetas].[Metrica].&amp;[" &amp; $A14 &amp; "]",
"[Base_Tarjetas].[SEGMENTO_DESCRIP]","[Base_Tarjetas].[SEGMENTO_DESCRIP].&amp;[" &amp; $C$6 &amp; "]",
"[Base_Tarjetas].[SITUACION]","[Base_Tarjetas].[SITUACION].&amp;[" &amp; $C14 &amp; "]",
"[Base_Tarjetas].[TIPO]","[Base_Tarjetas].[TIPO].&amp;[" &amp; $C$1 &amp; "]")/1000,
0)</f>
        <v>0</v>
      </c>
      <c r="J14" s="8">
        <f>IFERROR(
GETPIVOTDATA("[Base_Tarjetas].[Importe]",TDinamica_R!$A$3,
"[Base_Tarjetas].[PERIODO]","[Base_Tarjetas].[PERIODO].&amp;[" &amp; TEXT(J$6,"yyyymm") &amp; "]",
"[Base_Tarjetas].[Metrica]","[Base_Tarjetas].[Metrica].&amp;[" &amp; $A14 &amp; "]",
"[Base_Tarjetas].[SEGMENTO_DESCRIP]","[Base_Tarjetas].[SEGMENTO_DESCRIP].&amp;[" &amp; $C$6 &amp; "]",
"[Base_Tarjetas].[SITUACION]","[Base_Tarjetas].[SITUACION].&amp;[" &amp; $C14 &amp; "]",
"[Base_Tarjetas].[TIPO]","[Base_Tarjetas].[TIPO].&amp;[" &amp; $C$1 &amp; "]")/1000,
0)</f>
        <v>0</v>
      </c>
      <c r="K14" s="8">
        <f>IFERROR(
GETPIVOTDATA("[Base_Tarjetas].[Importe]",TDinamica_R!$A$3,
"[Base_Tarjetas].[PERIODO]","[Base_Tarjetas].[PERIODO].&amp;[" &amp; TEXT(K$6,"yyyymm") &amp; "]",
"[Base_Tarjetas].[Metrica]","[Base_Tarjetas].[Metrica].&amp;[" &amp; $A14 &amp; "]",
"[Base_Tarjetas].[SEGMENTO_DESCRIP]","[Base_Tarjetas].[SEGMENTO_DESCRIP].&amp;[" &amp; $C$6 &amp; "]",
"[Base_Tarjetas].[SITUACION]","[Base_Tarjetas].[SITUACION].&amp;[" &amp; $C14 &amp; "]",
"[Base_Tarjetas].[TIPO]","[Base_Tarjetas].[TIPO].&amp;[" &amp; $C$1 &amp; "]")/1000,
0)</f>
        <v>0</v>
      </c>
      <c r="L14" s="8">
        <f>IFERROR(
GETPIVOTDATA("[Base_Tarjetas].[Importe]",TDinamica_R!$A$3,
"[Base_Tarjetas].[PERIODO]","[Base_Tarjetas].[PERIODO].&amp;[" &amp; TEXT(L$6,"yyyymm") &amp; "]",
"[Base_Tarjetas].[Metrica]","[Base_Tarjetas].[Metrica].&amp;[" &amp; $A14 &amp; "]",
"[Base_Tarjetas].[SEGMENTO_DESCRIP]","[Base_Tarjetas].[SEGMENTO_DESCRIP].&amp;[" &amp; $C$6 &amp; "]",
"[Base_Tarjetas].[SITUACION]","[Base_Tarjetas].[SITUACION].&amp;[" &amp; $C14 &amp; "]",
"[Base_Tarjetas].[TIPO]","[Base_Tarjetas].[TIPO].&amp;[" &amp; $C$1 &amp; "]")/1000,
0)</f>
        <v>0</v>
      </c>
      <c r="M14" s="8">
        <f>IFERROR(
GETPIVOTDATA("[Base_Tarjetas].[Importe]",TDinamica_R!$A$3,
"[Base_Tarjetas].[PERIODO]","[Base_Tarjetas].[PERIODO].&amp;[" &amp; TEXT(M$6,"yyyymm") &amp; "]",
"[Base_Tarjetas].[Metrica]","[Base_Tarjetas].[Metrica].&amp;[" &amp; $A14 &amp; "]",
"[Base_Tarjetas].[SEGMENTO_DESCRIP]","[Base_Tarjetas].[SEGMENTO_DESCRIP].&amp;[" &amp; $C$6 &amp; "]",
"[Base_Tarjetas].[SITUACION]","[Base_Tarjetas].[SITUACION].&amp;[" &amp; $C14 &amp; "]",
"[Base_Tarjetas].[TIPO]","[Base_Tarjetas].[TIPO].&amp;[" &amp; $C$1 &amp; "]")/1000,
0)</f>
        <v>0</v>
      </c>
      <c r="N14" s="8">
        <f>IFERROR(
GETPIVOTDATA("[Base_Tarjetas].[Importe]",TDinamica_R!$A$3,
"[Base_Tarjetas].[PERIODO]","[Base_Tarjetas].[PERIODO].&amp;[" &amp; TEXT(N$6,"yyyymm") &amp; "]",
"[Base_Tarjetas].[Metrica]","[Base_Tarjetas].[Metrica].&amp;[" &amp; $A14 &amp; "]",
"[Base_Tarjetas].[SEGMENTO_DESCRIP]","[Base_Tarjetas].[SEGMENTO_DESCRIP].&amp;[" &amp; $C$6 &amp; "]",
"[Base_Tarjetas].[SITUACION]","[Base_Tarjetas].[SITUACION].&amp;[" &amp; $C14 &amp; "]",
"[Base_Tarjetas].[TIPO]","[Base_Tarjetas].[TIPO].&amp;[" &amp; $C$1 &amp; "]")/1000,
0)</f>
        <v>0</v>
      </c>
      <c r="O14" s="8">
        <f>IFERROR(
GETPIVOTDATA("[Base_Tarjetas].[Importe]",TDinamica_R!$A$3,
"[Base_Tarjetas].[PERIODO]","[Base_Tarjetas].[PERIODO].&amp;[" &amp; TEXT(O$6,"yyyymm") &amp; "]",
"[Base_Tarjetas].[Metrica]","[Base_Tarjetas].[Metrica].&amp;[" &amp; $A14 &amp; "]",
"[Base_Tarjetas].[SEGMENTO_DESCRIP]","[Base_Tarjetas].[SEGMENTO_DESCRIP].&amp;[" &amp; $C$6 &amp; "]",
"[Base_Tarjetas].[SITUACION]","[Base_Tarjetas].[SITUACION].&amp;[" &amp; $C14 &amp; "]",
"[Base_Tarjetas].[TIPO]","[Base_Tarjetas].[TIPO].&amp;[" &amp; $C$1 &amp; "]")/1000,
0)</f>
        <v>0</v>
      </c>
      <c r="P14" s="8">
        <f>IFERROR(
GETPIVOTDATA("[Base_Tarjetas].[Importe]",TDinamica_R!$A$3,
"[Base_Tarjetas].[PERIODO]","[Base_Tarjetas].[PERIODO].&amp;[" &amp; TEXT(P$6,"yyyymm") &amp; "]",
"[Base_Tarjetas].[Metrica]","[Base_Tarjetas].[Metrica].&amp;[" &amp; $A14 &amp; "]",
"[Base_Tarjetas].[SEGMENTO_DESCRIP]","[Base_Tarjetas].[SEGMENTO_DESCRIP].&amp;[" &amp; $C$6 &amp; "]",
"[Base_Tarjetas].[SITUACION]","[Base_Tarjetas].[SITUACION].&amp;[" &amp; $C14 &amp; "]",
"[Base_Tarjetas].[TIPO]","[Base_Tarjetas].[TIPO].&amp;[" &amp; $C$1 &amp; "]")/1000,
0)</f>
        <v>0</v>
      </c>
      <c r="Q14" s="8">
        <f>IFERROR(
GETPIVOTDATA("[Base_Tarjetas].[Importe]",TDinamica_R!$A$3,
"[Base_Tarjetas].[PERIODO]","[Base_Tarjetas].[PERIODO].&amp;[" &amp; TEXT(Q$6,"yyyymm") &amp; "]",
"[Base_Tarjetas].[Metrica]","[Base_Tarjetas].[Metrica].&amp;[" &amp; $A14 &amp; "]",
"[Base_Tarjetas].[SEGMENTO_DESCRIP]","[Base_Tarjetas].[SEGMENTO_DESCRIP].&amp;[" &amp; $C$6 &amp; "]",
"[Base_Tarjetas].[SITUACION]","[Base_Tarjetas].[SITUACION].&amp;[" &amp; $C14 &amp; "]",
"[Base_Tarjetas].[TIPO]","[Base_Tarjetas].[TIPO].&amp;[" &amp; $C$1 &amp; "]")/1000,
0)</f>
        <v>0</v>
      </c>
      <c r="R14" s="8">
        <f>IFERROR(
GETPIVOTDATA("[Base_Tarjetas].[Importe]",TDinamica_R!$A$3,
"[Base_Tarjetas].[PERIODO]","[Base_Tarjetas].[PERIODO].&amp;[" &amp; TEXT(R$6,"yyyymm") &amp; "]",
"[Base_Tarjetas].[Metrica]","[Base_Tarjetas].[Metrica].&amp;[" &amp; $A14 &amp; "]",
"[Base_Tarjetas].[SEGMENTO_DESCRIP]","[Base_Tarjetas].[SEGMENTO_DESCRIP].&amp;[" &amp; $C$6 &amp; "]",
"[Base_Tarjetas].[SITUACION]","[Base_Tarjetas].[SITUACION].&amp;[" &amp; $C14 &amp; "]",
"[Base_Tarjetas].[TIPO]","[Base_Tarjetas].[TIPO].&amp;[" &amp; $C$1 &amp; "]")/1000,
0)</f>
        <v>0</v>
      </c>
      <c r="S14" s="8">
        <f>IFERROR(
GETPIVOTDATA("[Base_Tarjetas].[Importe]",TDinamica_R!$A$3,
"[Base_Tarjetas].[PERIODO]","[Base_Tarjetas].[PERIODO].&amp;[" &amp; TEXT(S$6,"yyyymm") &amp; "]",
"[Base_Tarjetas].[Metrica]","[Base_Tarjetas].[Metrica].&amp;[" &amp; $A14 &amp; "]",
"[Base_Tarjetas].[SEGMENTO_DESCRIP]","[Base_Tarjetas].[SEGMENTO_DESCRIP].&amp;[" &amp; $C$6 &amp; "]",
"[Base_Tarjetas].[SITUACION]","[Base_Tarjetas].[SITUACION].&amp;[" &amp; $C14 &amp; "]",
"[Base_Tarjetas].[TIPO]","[Base_Tarjetas].[TIPO].&amp;[" &amp; $C$1 &amp; "]")/1000,
0)</f>
        <v>0</v>
      </c>
      <c r="T14" s="8">
        <f>IFERROR(
GETPIVOTDATA("[Base_Tarjetas].[Importe]",TDinamica_R!$A$3,
"[Base_Tarjetas].[PERIODO]","[Base_Tarjetas].[PERIODO].&amp;[" &amp; TEXT(T$6,"yyyymm") &amp; "]",
"[Base_Tarjetas].[Metrica]","[Base_Tarjetas].[Metrica].&amp;[" &amp; $A14 &amp; "]",
"[Base_Tarjetas].[SEGMENTO_DESCRIP]","[Base_Tarjetas].[SEGMENTO_DESCRIP].&amp;[" &amp; $C$6 &amp; "]",
"[Base_Tarjetas].[SITUACION]","[Base_Tarjetas].[SITUACION].&amp;[" &amp; $C14 &amp; "]",
"[Base_Tarjetas].[TIPO]","[Base_Tarjetas].[TIPO].&amp;[" &amp; $C$1 &amp; "]")/1000,
0)</f>
        <v>0</v>
      </c>
      <c r="U14" s="8">
        <f>IFERROR(
GETPIVOTDATA("[Base_Tarjetas].[Importe]",TDinamica_R!$A$3,
"[Base_Tarjetas].[PERIODO]","[Base_Tarjetas].[PERIODO].&amp;[" &amp; TEXT(U$6,"yyyymm") &amp; "]",
"[Base_Tarjetas].[Metrica]","[Base_Tarjetas].[Metrica].&amp;[" &amp; $A14 &amp; "]",
"[Base_Tarjetas].[SEGMENTO_DESCRIP]","[Base_Tarjetas].[SEGMENTO_DESCRIP].&amp;[" &amp; $C$6 &amp; "]",
"[Base_Tarjetas].[SITUACION]","[Base_Tarjetas].[SITUACION].&amp;[" &amp; $C14 &amp; "]",
"[Base_Tarjetas].[TIPO]","[Base_Tarjetas].[TIPO].&amp;[" &amp; $C$1 &amp; "]")/1000,
0)</f>
        <v>0</v>
      </c>
      <c r="V14" s="8">
        <f>IFERROR(
GETPIVOTDATA("[Base_Tarjetas].[Importe]",TDinamica_R!$A$3,
"[Base_Tarjetas].[PERIODO]","[Base_Tarjetas].[PERIODO].&amp;[" &amp; TEXT(V$6,"yyyymm") &amp; "]",
"[Base_Tarjetas].[Metrica]","[Base_Tarjetas].[Metrica].&amp;[" &amp; $A14 &amp; "]",
"[Base_Tarjetas].[SEGMENTO_DESCRIP]","[Base_Tarjetas].[SEGMENTO_DESCRIP].&amp;[" &amp; $C$6 &amp; "]",
"[Base_Tarjetas].[SITUACION]","[Base_Tarjetas].[SITUACION].&amp;[" &amp; $C14 &amp; "]",
"[Base_Tarjetas].[TIPO]","[Base_Tarjetas].[TIPO].&amp;[" &amp; $C$1 &amp; "]")/1000,
0)</f>
        <v>0</v>
      </c>
      <c r="W14" s="8">
        <f>IFERROR(
GETPIVOTDATA("[Base_Tarjetas].[Importe]",TDinamica_R!$A$3,
"[Base_Tarjetas].[PERIODO]","[Base_Tarjetas].[PERIODO].&amp;[" &amp; TEXT(W$6,"yyyymm") &amp; "]",
"[Base_Tarjetas].[Metrica]","[Base_Tarjetas].[Metrica].&amp;[" &amp; $A14 &amp; "]",
"[Base_Tarjetas].[SEGMENTO_DESCRIP]","[Base_Tarjetas].[SEGMENTO_DESCRIP].&amp;[" &amp; $C$6 &amp; "]",
"[Base_Tarjetas].[SITUACION]","[Base_Tarjetas].[SITUACION].&amp;[" &amp; $C14 &amp; "]",
"[Base_Tarjetas].[TIPO]","[Base_Tarjetas].[TIPO].&amp;[" &amp; $C$1 &amp; "]")/1000,
0)</f>
        <v>0</v>
      </c>
      <c r="X14" s="8">
        <f>IFERROR(
GETPIVOTDATA("[Base_Tarjetas].[Importe]",TDinamica_R!$A$3,
"[Base_Tarjetas].[PERIODO]","[Base_Tarjetas].[PERIODO].&amp;[" &amp; TEXT(X$6,"yyyymm") &amp; "]",
"[Base_Tarjetas].[Metrica]","[Base_Tarjetas].[Metrica].&amp;[" &amp; $A14 &amp; "]",
"[Base_Tarjetas].[SEGMENTO_DESCRIP]","[Base_Tarjetas].[SEGMENTO_DESCRIP].&amp;[" &amp; $C$6 &amp; "]",
"[Base_Tarjetas].[SITUACION]","[Base_Tarjetas].[SITUACION].&amp;[" &amp; $C14 &amp; "]",
"[Base_Tarjetas].[TIPO]","[Base_Tarjetas].[TIPO].&amp;[" &amp; $C$1 &amp; "]")/1000,
0)</f>
        <v>0</v>
      </c>
      <c r="Y14" s="8">
        <f>IFERROR(
GETPIVOTDATA("[Base_Tarjetas].[Importe]",TDinamica_R!$A$3,
"[Base_Tarjetas].[PERIODO]","[Base_Tarjetas].[PERIODO].&amp;[" &amp; TEXT(Y$6,"yyyymm") &amp; "]",
"[Base_Tarjetas].[Metrica]","[Base_Tarjetas].[Metrica].&amp;[" &amp; $A14 &amp; "]",
"[Base_Tarjetas].[SEGMENTO_DESCRIP]","[Base_Tarjetas].[SEGMENTO_DESCRIP].&amp;[" &amp; $C$6 &amp; "]",
"[Base_Tarjetas].[SITUACION]","[Base_Tarjetas].[SITUACION].&amp;[" &amp; $C14 &amp; "]",
"[Base_Tarjetas].[TIPO]","[Base_Tarjetas].[TIPO].&amp;[" &amp; $C$1 &amp; "]")/1000,
0)</f>
        <v>0</v>
      </c>
      <c r="Z14" s="8">
        <f>IFERROR(
GETPIVOTDATA("[Base_Tarjetas].[Importe]",TDinamica_R!$A$3,
"[Base_Tarjetas].[PERIODO]","[Base_Tarjetas].[PERIODO].&amp;[" &amp; TEXT(Z$6,"yyyymm") &amp; "]",
"[Base_Tarjetas].[Metrica]","[Base_Tarjetas].[Metrica].&amp;[" &amp; $A14 &amp; "]",
"[Base_Tarjetas].[SEGMENTO_DESCRIP]","[Base_Tarjetas].[SEGMENTO_DESCRIP].&amp;[" &amp; $C$6 &amp; "]",
"[Base_Tarjetas].[SITUACION]","[Base_Tarjetas].[SITUACION].&amp;[" &amp; $C14 &amp; "]",
"[Base_Tarjetas].[TIPO]","[Base_Tarjetas].[TIPO].&amp;[" &amp; $C$1 &amp; "]")/1000,
0)</f>
        <v>0</v>
      </c>
      <c r="AA14" s="8">
        <f>IFERROR(
GETPIVOTDATA("[Base_Tarjetas].[Importe]",TDinamica_R!$A$3,
"[Base_Tarjetas].[PERIODO]","[Base_Tarjetas].[PERIODO].&amp;[" &amp; TEXT(AA$6,"yyyymm") &amp; "]",
"[Base_Tarjetas].[Metrica]","[Base_Tarjetas].[Metrica].&amp;[" &amp; $A14 &amp; "]",
"[Base_Tarjetas].[SEGMENTO_DESCRIP]","[Base_Tarjetas].[SEGMENTO_DESCRIP].&amp;[" &amp; $C$6 &amp; "]",
"[Base_Tarjetas].[SITUACION]","[Base_Tarjetas].[SITUACION].&amp;[" &amp; $C14 &amp; "]",
"[Base_Tarjetas].[TIPO]","[Base_Tarjetas].[TIPO].&amp;[" &amp; $C$1 &amp; "]")/1000,
0)</f>
        <v>0</v>
      </c>
      <c r="AB14" s="8">
        <f>IFERROR(
GETPIVOTDATA("[Base_Tarjetas].[Importe]",TDinamica_R!$A$3,
"[Base_Tarjetas].[PERIODO]","[Base_Tarjetas].[PERIODO].&amp;[" &amp; TEXT(AB$6,"yyyymm") &amp; "]",
"[Base_Tarjetas].[Metrica]","[Base_Tarjetas].[Metrica].&amp;[" &amp; $A14 &amp; "]",
"[Base_Tarjetas].[SEGMENTO_DESCRIP]","[Base_Tarjetas].[SEGMENTO_DESCRIP].&amp;[" &amp; $C$6 &amp; "]",
"[Base_Tarjetas].[SITUACION]","[Base_Tarjetas].[SITUACION].&amp;[" &amp; $C14 &amp; "]",
"[Base_Tarjetas].[TIPO]","[Base_Tarjetas].[TIPO].&amp;[" &amp; $C$1 &amp; "]")/1000,
0)</f>
        <v>0</v>
      </c>
      <c r="AC14" s="8">
        <f>IFERROR(
GETPIVOTDATA("[Base_Tarjetas].[Importe]",TDinamica_R!$A$3,
"[Base_Tarjetas].[PERIODO]","[Base_Tarjetas].[PERIODO].&amp;[" &amp; TEXT(AC$6,"yyyymm") &amp; "]",
"[Base_Tarjetas].[Metrica]","[Base_Tarjetas].[Metrica].&amp;[" &amp; $A14 &amp; "]",
"[Base_Tarjetas].[SEGMENTO_DESCRIP]","[Base_Tarjetas].[SEGMENTO_DESCRIP].&amp;[" &amp; $C$6 &amp; "]",
"[Base_Tarjetas].[SITUACION]","[Base_Tarjetas].[SITUACION].&amp;[" &amp; $C14 &amp; "]",
"[Base_Tarjetas].[TIPO]","[Base_Tarjetas].[TIPO].&amp;[" &amp; $C$1 &amp; "]")/1000,
0)</f>
        <v>0</v>
      </c>
      <c r="AD14" s="8">
        <f>IFERROR(
GETPIVOTDATA("[Base_Tarjetas].[Importe]",TDinamica_R!$A$3,
"[Base_Tarjetas].[PERIODO]","[Base_Tarjetas].[PERIODO].&amp;[" &amp; TEXT(AD$6,"yyyymm") &amp; "]",
"[Base_Tarjetas].[Metrica]","[Base_Tarjetas].[Metrica].&amp;[" &amp; $A14 &amp; "]",
"[Base_Tarjetas].[SEGMENTO_DESCRIP]","[Base_Tarjetas].[SEGMENTO_DESCRIP].&amp;[" &amp; $C$6 &amp; "]",
"[Base_Tarjetas].[SITUACION]","[Base_Tarjetas].[SITUACION].&amp;[" &amp; $C14 &amp; "]",
"[Base_Tarjetas].[TIPO]","[Base_Tarjetas].[TIPO].&amp;[" &amp; $C$1 &amp; "]")/1000,
0)</f>
        <v>0</v>
      </c>
      <c r="AE14" s="8">
        <f>IFERROR(
GETPIVOTDATA("[Base_Tarjetas].[Importe]",TDinamica_R!$A$3,
"[Base_Tarjetas].[PERIODO]","[Base_Tarjetas].[PERIODO].&amp;[" &amp; TEXT(AE$6,"yyyymm") &amp; "]",
"[Base_Tarjetas].[Metrica]","[Base_Tarjetas].[Metrica].&amp;[" &amp; $A14 &amp; "]",
"[Base_Tarjetas].[SEGMENTO_DESCRIP]","[Base_Tarjetas].[SEGMENTO_DESCRIP].&amp;[" &amp; $C$6 &amp; "]",
"[Base_Tarjetas].[SITUACION]","[Base_Tarjetas].[SITUACION].&amp;[" &amp; $C14 &amp; "]",
"[Base_Tarjetas].[TIPO]","[Base_Tarjetas].[TIPO].&amp;[" &amp; $C$1 &amp; "]")/1000,
0)</f>
        <v>0</v>
      </c>
      <c r="AF14" s="8">
        <f>IFERROR(
GETPIVOTDATA("[Base_Tarjetas].[Importe]",TDinamica_R!$A$3,
"[Base_Tarjetas].[PERIODO]","[Base_Tarjetas].[PERIODO].&amp;[" &amp; TEXT(AF$6,"yyyymm") &amp; "]",
"[Base_Tarjetas].[Metrica]","[Base_Tarjetas].[Metrica].&amp;[" &amp; $A14 &amp; "]",
"[Base_Tarjetas].[SEGMENTO_DESCRIP]","[Base_Tarjetas].[SEGMENTO_DESCRIP].&amp;[" &amp; $C$6 &amp; "]",
"[Base_Tarjetas].[SITUACION]","[Base_Tarjetas].[SITUACION].&amp;[" &amp; $C14 &amp; "]",
"[Base_Tarjetas].[TIPO]","[Base_Tarjetas].[TIPO].&amp;[" &amp; $C$1 &amp; "]")/1000,
0)</f>
        <v>0</v>
      </c>
      <c r="AG14" s="8">
        <f>IFERROR(
GETPIVOTDATA("[Base_Tarjetas].[Importe]",TDinamica_R!$A$3,
"[Base_Tarjetas].[PERIODO]","[Base_Tarjetas].[PERIODO].&amp;[" &amp; TEXT(AG$6,"yyyymm") &amp; "]",
"[Base_Tarjetas].[Metrica]","[Base_Tarjetas].[Metrica].&amp;[" &amp; $A14 &amp; "]",
"[Base_Tarjetas].[SEGMENTO_DESCRIP]","[Base_Tarjetas].[SEGMENTO_DESCRIP].&amp;[" &amp; $C$6 &amp; "]",
"[Base_Tarjetas].[SITUACION]","[Base_Tarjetas].[SITUACION].&amp;[" &amp; $C14 &amp; "]",
"[Base_Tarjetas].[TIPO]","[Base_Tarjetas].[TIPO].&amp;[" &amp; $C$1 &amp; "]")/1000,
0)</f>
        <v>0</v>
      </c>
      <c r="AH14" s="8">
        <f>IFERROR(
GETPIVOTDATA("[Base_Tarjetas].[Importe]",TDinamica_R!$A$3,
"[Base_Tarjetas].[PERIODO]","[Base_Tarjetas].[PERIODO].&amp;[" &amp; TEXT(AH$6,"yyyymm") &amp; "]",
"[Base_Tarjetas].[Metrica]","[Base_Tarjetas].[Metrica].&amp;[" &amp; $A14 &amp; "]",
"[Base_Tarjetas].[SEGMENTO_DESCRIP]","[Base_Tarjetas].[SEGMENTO_DESCRIP].&amp;[" &amp; $C$6 &amp; "]",
"[Base_Tarjetas].[SITUACION]","[Base_Tarjetas].[SITUACION].&amp;[" &amp; $C14 &amp; "]",
"[Base_Tarjetas].[TIPO]","[Base_Tarjetas].[TIPO].&amp;[" &amp; $C$1 &amp; "]")/1000,
0)</f>
        <v>0</v>
      </c>
      <c r="AI14" s="8">
        <f>IFERROR(
GETPIVOTDATA("[Base_Tarjetas].[Importe]",TDinamica_R!$A$3,
"[Base_Tarjetas].[PERIODO]","[Base_Tarjetas].[PERIODO].&amp;[" &amp; TEXT(AI$6,"yyyymm") &amp; "]",
"[Base_Tarjetas].[Metrica]","[Base_Tarjetas].[Metrica].&amp;[" &amp; $A14 &amp; "]",
"[Base_Tarjetas].[SEGMENTO_DESCRIP]","[Base_Tarjetas].[SEGMENTO_DESCRIP].&amp;[" &amp; $C$6 &amp; "]",
"[Base_Tarjetas].[SITUACION]","[Base_Tarjetas].[SITUACION].&amp;[" &amp; $C14 &amp; "]",
"[Base_Tarjetas].[TIPO]","[Base_Tarjetas].[TIPO].&amp;[" &amp; $C$1 &amp; "]")/1000,
0)</f>
        <v>0</v>
      </c>
      <c r="AJ14" s="8">
        <f>IFERROR(
GETPIVOTDATA("[Base_Tarjetas].[Importe]",TDinamica_R!$A$3,
"[Base_Tarjetas].[PERIODO]","[Base_Tarjetas].[PERIODO].&amp;[" &amp; TEXT(AJ$6,"yyyymm") &amp; "]",
"[Base_Tarjetas].[Metrica]","[Base_Tarjetas].[Metrica].&amp;[" &amp; $A14 &amp; "]",
"[Base_Tarjetas].[SEGMENTO_DESCRIP]","[Base_Tarjetas].[SEGMENTO_DESCRIP].&amp;[" &amp; $C$6 &amp; "]",
"[Base_Tarjetas].[SITUACION]","[Base_Tarjetas].[SITUACION].&amp;[" &amp; $C14 &amp; "]",
"[Base_Tarjetas].[TIPO]","[Base_Tarjetas].[TIPO].&amp;[" &amp; $C$1 &amp; "]")/1000,
0)</f>
        <v>0</v>
      </c>
      <c r="AK14" s="8">
        <f>IFERROR(
GETPIVOTDATA("[Base_Tarjetas].[Importe]",TDinamica_R!$A$3,
"[Base_Tarjetas].[PERIODO]","[Base_Tarjetas].[PERIODO].&amp;[" &amp; TEXT(AK$6,"yyyymm") &amp; "]",
"[Base_Tarjetas].[Metrica]","[Base_Tarjetas].[Metrica].&amp;[" &amp; $A14 &amp; "]",
"[Base_Tarjetas].[SEGMENTO_DESCRIP]","[Base_Tarjetas].[SEGMENTO_DESCRIP].&amp;[" &amp; $C$6 &amp; "]",
"[Base_Tarjetas].[SITUACION]","[Base_Tarjetas].[SITUACION].&amp;[" &amp; $C14 &amp; "]",
"[Base_Tarjetas].[TIPO]","[Base_Tarjetas].[TIPO].&amp;[" &amp; $C$1 &amp; "]")/1000,
0)</f>
        <v>0</v>
      </c>
      <c r="AL14" s="8">
        <f>IFERROR(
GETPIVOTDATA("[Base_Tarjetas].[Importe]",TDinamica_R!$A$3,
"[Base_Tarjetas].[PERIODO]","[Base_Tarjetas].[PERIODO].&amp;[" &amp; TEXT(AL$6,"yyyymm") &amp; "]",
"[Base_Tarjetas].[Metrica]","[Base_Tarjetas].[Metrica].&amp;[" &amp; $A14 &amp; "]",
"[Base_Tarjetas].[SEGMENTO_DESCRIP]","[Base_Tarjetas].[SEGMENTO_DESCRIP].&amp;[" &amp; $C$6 &amp; "]",
"[Base_Tarjetas].[SITUACION]","[Base_Tarjetas].[SITUACION].&amp;[" &amp; $C14 &amp; "]",
"[Base_Tarjetas].[TIPO]","[Base_Tarjetas].[TIPO].&amp;[" &amp; $C$1 &amp; "]")/1000,
0)</f>
        <v>0</v>
      </c>
      <c r="AM14" s="8">
        <f>IFERROR(
GETPIVOTDATA("[Base_Tarjetas].[Importe]",TDinamica_R!$A$3,
"[Base_Tarjetas].[PERIODO]","[Base_Tarjetas].[PERIODO].&amp;[" &amp; TEXT(AM$6,"yyyymm") &amp; "]",
"[Base_Tarjetas].[Metrica]","[Base_Tarjetas].[Metrica].&amp;[" &amp; $A14 &amp; "]",
"[Base_Tarjetas].[SEGMENTO_DESCRIP]","[Base_Tarjetas].[SEGMENTO_DESCRIP].&amp;[" &amp; $C$6 &amp; "]",
"[Base_Tarjetas].[SITUACION]","[Base_Tarjetas].[SITUACION].&amp;[" &amp; $C14 &amp; "]",
"[Base_Tarjetas].[TIPO]","[Base_Tarjetas].[TIPO].&amp;[" &amp; $C$1 &amp; "]")/1000,
0)</f>
        <v>0</v>
      </c>
      <c r="AN14" s="8">
        <f>IFERROR(
GETPIVOTDATA("[Base_Tarjetas].[Importe]",TDinamica_R!$A$3,
"[Base_Tarjetas].[PERIODO]","[Base_Tarjetas].[PERIODO].&amp;[" &amp; TEXT(AN$6,"yyyymm") &amp; "]",
"[Base_Tarjetas].[Metrica]","[Base_Tarjetas].[Metrica].&amp;[" &amp; $A14 &amp; "]",
"[Base_Tarjetas].[SEGMENTO_DESCRIP]","[Base_Tarjetas].[SEGMENTO_DESCRIP].&amp;[" &amp; $C$6 &amp; "]",
"[Base_Tarjetas].[SITUACION]","[Base_Tarjetas].[SITUACION].&amp;[" &amp; $C14 &amp; "]",
"[Base_Tarjetas].[TIPO]","[Base_Tarjetas].[TIPO].&amp;[" &amp; $C$1 &amp; "]")/1000,
0)</f>
        <v>0</v>
      </c>
      <c r="AO14" s="8">
        <f>IFERROR(
GETPIVOTDATA("[Base_Tarjetas].[Importe]",TDinamica_R!$A$3,
"[Base_Tarjetas].[PERIODO]","[Base_Tarjetas].[PERIODO].&amp;[" &amp; TEXT(AO$6,"yyyymm") &amp; "]",
"[Base_Tarjetas].[Metrica]","[Base_Tarjetas].[Metrica].&amp;[" &amp; $A14 &amp; "]",
"[Base_Tarjetas].[SEGMENTO_DESCRIP]","[Base_Tarjetas].[SEGMENTO_DESCRIP].&amp;[" &amp; $C$6 &amp; "]",
"[Base_Tarjetas].[SITUACION]","[Base_Tarjetas].[SITUACION].&amp;[" &amp; $C14 &amp; "]",
"[Base_Tarjetas].[TIPO]","[Base_Tarjetas].[TIPO].&amp;[" &amp; $C$1 &amp; "]")/1000,
0)</f>
        <v>0</v>
      </c>
      <c r="AP14" s="8">
        <f>IFERROR(
GETPIVOTDATA("[Base_Tarjetas].[Importe]",TDinamica_R!$A$3,
"[Base_Tarjetas].[PERIODO]","[Base_Tarjetas].[PERIODO].&amp;[" &amp; TEXT(AP$6,"yyyymm") &amp; "]",
"[Base_Tarjetas].[Metrica]","[Base_Tarjetas].[Metrica].&amp;[" &amp; $A14 &amp; "]",
"[Base_Tarjetas].[SEGMENTO_DESCRIP]","[Base_Tarjetas].[SEGMENTO_DESCRIP].&amp;[" &amp; $C$6 &amp; "]",
"[Base_Tarjetas].[SITUACION]","[Base_Tarjetas].[SITUACION].&amp;[" &amp; $C14 &amp; "]",
"[Base_Tarjetas].[TIPO]","[Base_Tarjetas].[TIPO].&amp;[" &amp; $C$1 &amp; "]")/1000,
0)</f>
        <v>0</v>
      </c>
      <c r="AQ14" s="8">
        <f>IFERROR(
GETPIVOTDATA("[Base_Tarjetas].[Importe]",TDinamica_R!$A$3,
"[Base_Tarjetas].[PERIODO]","[Base_Tarjetas].[PERIODO].&amp;[" &amp; TEXT(AQ$6,"yyyymm") &amp; "]",
"[Base_Tarjetas].[Metrica]","[Base_Tarjetas].[Metrica].&amp;[" &amp; $A14 &amp; "]",
"[Base_Tarjetas].[SEGMENTO_DESCRIP]","[Base_Tarjetas].[SEGMENTO_DESCRIP].&amp;[" &amp; $C$6 &amp; "]",
"[Base_Tarjetas].[SITUACION]","[Base_Tarjetas].[SITUACION].&amp;[" &amp; $C14 &amp; "]",
"[Base_Tarjetas].[TIPO]","[Base_Tarjetas].[TIPO].&amp;[" &amp; $C$1 &amp; "]")/1000,
0)</f>
        <v>0</v>
      </c>
      <c r="AR14" s="8">
        <f>IFERROR(
GETPIVOTDATA("[Base_Tarjetas].[Importe]",TDinamica_R!$A$3,
"[Base_Tarjetas].[PERIODO]","[Base_Tarjetas].[PERIODO].&amp;[" &amp; TEXT(AR$6,"yyyymm") &amp; "]",
"[Base_Tarjetas].[Metrica]","[Base_Tarjetas].[Metrica].&amp;[" &amp; $A14 &amp; "]",
"[Base_Tarjetas].[SEGMENTO_DESCRIP]","[Base_Tarjetas].[SEGMENTO_DESCRIP].&amp;[" &amp; $C$6 &amp; "]",
"[Base_Tarjetas].[SITUACION]","[Base_Tarjetas].[SITUACION].&amp;[" &amp; $C14 &amp; "]",
"[Base_Tarjetas].[TIPO]","[Base_Tarjetas].[TIPO].&amp;[" &amp; $C$1 &amp; "]")/1000,
0)</f>
        <v>0</v>
      </c>
      <c r="AS14" s="8">
        <f>IFERROR(
GETPIVOTDATA("[Base_Tarjetas].[Importe]",TDinamica_R!$A$3,
"[Base_Tarjetas].[PERIODO]","[Base_Tarjetas].[PERIODO].&amp;[" &amp; TEXT(AS$6,"yyyymm") &amp; "]",
"[Base_Tarjetas].[Metrica]","[Base_Tarjetas].[Metrica].&amp;[" &amp; $A14 &amp; "]",
"[Base_Tarjetas].[SEGMENTO_DESCRIP]","[Base_Tarjetas].[SEGMENTO_DESCRIP].&amp;[" &amp; $C$6 &amp; "]",
"[Base_Tarjetas].[SITUACION]","[Base_Tarjetas].[SITUACION].&amp;[" &amp; $C14 &amp; "]",
"[Base_Tarjetas].[TIPO]","[Base_Tarjetas].[TIPO].&amp;[" &amp; $C$1 &amp; "]")/1000,
0)</f>
        <v>0</v>
      </c>
      <c r="AT14" s="8">
        <f>IFERROR(
GETPIVOTDATA("[Base_Tarjetas].[Importe]",TDinamica_R!$A$3,
"[Base_Tarjetas].[PERIODO]","[Base_Tarjetas].[PERIODO].&amp;[" &amp; TEXT(AT$6,"yyyymm") &amp; "]",
"[Base_Tarjetas].[Metrica]","[Base_Tarjetas].[Metrica].&amp;[" &amp; $A14 &amp; "]",
"[Base_Tarjetas].[SEGMENTO_DESCRIP]","[Base_Tarjetas].[SEGMENTO_DESCRIP].&amp;[" &amp; $C$6 &amp; "]",
"[Base_Tarjetas].[SITUACION]","[Base_Tarjetas].[SITUACION].&amp;[" &amp; $C14 &amp; "]",
"[Base_Tarjetas].[TIPO]","[Base_Tarjetas].[TIPO].&amp;[" &amp; $C$1 &amp; "]")/1000,
0)</f>
        <v>0</v>
      </c>
      <c r="AU14" s="8">
        <f>IFERROR(
GETPIVOTDATA("[Base_Tarjetas].[Importe]",TDinamica_R!$A$3,
"[Base_Tarjetas].[PERIODO]","[Base_Tarjetas].[PERIODO].&amp;[" &amp; TEXT(AU$6,"yyyymm") &amp; "]",
"[Base_Tarjetas].[Metrica]","[Base_Tarjetas].[Metrica].&amp;[" &amp; $A14 &amp; "]",
"[Base_Tarjetas].[SEGMENTO_DESCRIP]","[Base_Tarjetas].[SEGMENTO_DESCRIP].&amp;[" &amp; $C$6 &amp; "]",
"[Base_Tarjetas].[SITUACION]","[Base_Tarjetas].[SITUACION].&amp;[" &amp; $C14 &amp; "]",
"[Base_Tarjetas].[TIPO]","[Base_Tarjetas].[TIPO].&amp;[" &amp; $C$1 &amp; "]")/1000,
0)</f>
        <v>0</v>
      </c>
      <c r="AV14" s="8">
        <f>IFERROR(
GETPIVOTDATA("[Base_Tarjetas].[Importe]",TDinamica_R!$A$3,
"[Base_Tarjetas].[PERIODO]","[Base_Tarjetas].[PERIODO].&amp;[" &amp; TEXT(AV$6,"yyyymm") &amp; "]",
"[Base_Tarjetas].[Metrica]","[Base_Tarjetas].[Metrica].&amp;[" &amp; $A14 &amp; "]",
"[Base_Tarjetas].[SEGMENTO_DESCRIP]","[Base_Tarjetas].[SEGMENTO_DESCRIP].&amp;[" &amp; $C$6 &amp; "]",
"[Base_Tarjetas].[SITUACION]","[Base_Tarjetas].[SITUACION].&amp;[" &amp; $C14 &amp; "]",
"[Base_Tarjetas].[TIPO]","[Base_Tarjetas].[TIPO].&amp;[" &amp; $C$1 &amp; "]")/1000,
0)</f>
        <v>0</v>
      </c>
      <c r="AW14" s="8">
        <f>IFERROR(
GETPIVOTDATA("[Base_Tarjetas].[Importe]",TDinamica_R!$A$3,
"[Base_Tarjetas].[PERIODO]","[Base_Tarjetas].[PERIODO].&amp;[" &amp; TEXT(AW$6,"yyyymm") &amp; "]",
"[Base_Tarjetas].[Metrica]","[Base_Tarjetas].[Metrica].&amp;[" &amp; $A14 &amp; "]",
"[Base_Tarjetas].[SEGMENTO_DESCRIP]","[Base_Tarjetas].[SEGMENTO_DESCRIP].&amp;[" &amp; $C$6 &amp; "]",
"[Base_Tarjetas].[SITUACION]","[Base_Tarjetas].[SITUACION].&amp;[" &amp; $C14 &amp; "]",
"[Base_Tarjetas].[TIPO]","[Base_Tarjetas].[TIPO].&amp;[" &amp; $C$1 &amp; "]")/1000,
0)</f>
        <v>0</v>
      </c>
      <c r="AX14" s="8">
        <f>IFERROR(
GETPIVOTDATA("[Base_Tarjetas].[Importe]",TDinamica_R!$A$3,
"[Base_Tarjetas].[PERIODO]","[Base_Tarjetas].[PERIODO].&amp;[" &amp; TEXT(AX$6,"yyyymm") &amp; "]",
"[Base_Tarjetas].[Metrica]","[Base_Tarjetas].[Metrica].&amp;[" &amp; $A14 &amp; "]",
"[Base_Tarjetas].[SEGMENTO_DESCRIP]","[Base_Tarjetas].[SEGMENTO_DESCRIP].&amp;[" &amp; $C$6 &amp; "]",
"[Base_Tarjetas].[SITUACION]","[Base_Tarjetas].[SITUACION].&amp;[" &amp; $C14 &amp; "]",
"[Base_Tarjetas].[TIPO]","[Base_Tarjetas].[TIPO].&amp;[" &amp; $C$1 &amp; "]")/1000,
0)</f>
        <v>0</v>
      </c>
      <c r="AY14" s="8">
        <f>IFERROR(
GETPIVOTDATA("[Base_Tarjetas].[Importe]",TDinamica_R!$A$3,
"[Base_Tarjetas].[PERIODO]","[Base_Tarjetas].[PERIODO].&amp;[" &amp; TEXT(AY$6,"yyyymm") &amp; "]",
"[Base_Tarjetas].[Metrica]","[Base_Tarjetas].[Metrica].&amp;[" &amp; $A14 &amp; "]",
"[Base_Tarjetas].[SEGMENTO_DESCRIP]","[Base_Tarjetas].[SEGMENTO_DESCRIP].&amp;[" &amp; $C$6 &amp; "]",
"[Base_Tarjetas].[SITUACION]","[Base_Tarjetas].[SITUACION].&amp;[" &amp; $C14 &amp; "]",
"[Base_Tarjetas].[TIPO]","[Base_Tarjetas].[TIPO].&amp;[" &amp; $C$1 &amp; "]")/1000,
0)</f>
        <v>0</v>
      </c>
      <c r="AZ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TEXT(AZ$6,"yyyymm") &amp; "]"),
0)</f>
        <v>457119.10111103661</v>
      </c>
      <c r="BA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TEXT(BA$6,"yyyymm") &amp; "]"),
0)</f>
        <v>457088.62274241378</v>
      </c>
      <c r="BB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TEXT(BB$6,"yyyymm") &amp; "]"),
0)</f>
        <v>455744.07462002162</v>
      </c>
      <c r="BC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TEXT(BC$6,"yyyymm") &amp; "]"),
0)</f>
        <v>453686.39138035174</v>
      </c>
      <c r="BD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TEXT(BD$6,"yyyymm") &amp; "]"),
0)</f>
        <v>454081.32148700254</v>
      </c>
      <c r="BE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TEXT(BE$6,"yyyymm") &amp; "]"),
0)</f>
        <v>455646.30580180557</v>
      </c>
      <c r="BF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TEXT(BF$6,"yyyymm") &amp; "]"),
0)</f>
        <v>454918.63772681321</v>
      </c>
      <c r="BG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TEXT(BG$6,"yyyymm") &amp; "]"),
0)</f>
        <v>452317.61601015454</v>
      </c>
      <c r="BH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TEXT(BH$6,"yyyymm") &amp; "]"),
0)</f>
        <v>450331.81168387085</v>
      </c>
      <c r="BI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TEXT(BI$6,"yyyymm") &amp; "]"),
0)</f>
        <v>450946.75077523879</v>
      </c>
      <c r="BJ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TEXT(BJ$6,"yyyymm") &amp; "]"),
0)</f>
        <v>451915.02723216236</v>
      </c>
      <c r="BK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TEXT(BK$6,"yyyymm") &amp; "]"),
0)</f>
        <v>451372.9805824986</v>
      </c>
      <c r="BO14" s="24">
        <f t="shared" ref="BO14:BT16" si="10">IFERROR(AVERAGEIFS($D14:$BM14,$D$6:$BM$6,"&gt;="&amp;BO$2,$D$6:$BM$6,"&lt;="&amp;BO$6,$D$5:$BM$5,BO$5,$D14:$BM14,"&lt;&gt;0"),0)</f>
        <v>0</v>
      </c>
      <c r="BP14" s="24">
        <f t="shared" si="10"/>
        <v>456650.59949115734</v>
      </c>
      <c r="BQ14" s="24">
        <f t="shared" si="10"/>
        <v>0</v>
      </c>
      <c r="BR14" s="24">
        <f t="shared" si="10"/>
        <v>0</v>
      </c>
      <c r="BS14" s="24">
        <f t="shared" si="10"/>
        <v>0</v>
      </c>
      <c r="BT14" s="24">
        <f t="shared" si="10"/>
        <v>0</v>
      </c>
      <c r="BW14" s="24">
        <f t="shared" ref="BW14:CB16" si="11">SUMIFS($D14:$BM14,$D$6:$BM$6,"&gt;="&amp;BO$2,$D$6:$BM$6,"&lt;="&amp;BO$6,$D$5:$BM$5,BO$5)</f>
        <v>0</v>
      </c>
      <c r="BX14" s="24">
        <f t="shared" si="11"/>
        <v>1369951.798473472</v>
      </c>
      <c r="BY14" s="24">
        <f t="shared" si="11"/>
        <v>0</v>
      </c>
      <c r="BZ14" s="24">
        <f t="shared" si="11"/>
        <v>0</v>
      </c>
      <c r="CA14" s="24">
        <f t="shared" si="11"/>
        <v>0</v>
      </c>
      <c r="CB14" s="24">
        <f t="shared" si="11"/>
        <v>0</v>
      </c>
    </row>
    <row r="15" spans="1:81" hidden="1" outlineLevel="1" x14ac:dyDescent="0.25">
      <c r="A15" s="11" t="s">
        <v>16</v>
      </c>
      <c r="C15" s="2" t="s">
        <v>1</v>
      </c>
      <c r="D15" s="8">
        <f>IFERROR(
GETPIVOTDATA("[Base_Tarjetas].[Importe]",TDinamica_R!$A$3,
"[Base_Tarjetas].[PERIODO]","[Base_Tarjetas].[PERIODO].&amp;[" &amp; TEXT(D$6,"yyyymm") &amp; "]",
"[Base_Tarjetas].[Metrica]","[Base_Tarjetas].[Metrica].&amp;[" &amp; $A15 &amp; "]",
"[Base_Tarjetas].[SEGMENTO_DESCRIP]","[Base_Tarjetas].[SEGMENTO_DESCRIP].&amp;[" &amp; $C$6 &amp; "]",
"[Base_Tarjetas].[SITUACION]","[Base_Tarjetas].[SITUACION].&amp;[" &amp; $C15 &amp; "]",
"[Base_Tarjetas].[TIPO]","[Base_Tarjetas].[TIPO].&amp;[" &amp; $C$1 &amp; "]")/1000,
0)</f>
        <v>0</v>
      </c>
      <c r="E15" s="8">
        <f>IFERROR(
GETPIVOTDATA("[Base_Tarjetas].[Importe]",TDinamica_R!$A$3,
"[Base_Tarjetas].[PERIODO]","[Base_Tarjetas].[PERIODO].&amp;[" &amp; TEXT(E$6,"yyyymm") &amp; "]",
"[Base_Tarjetas].[Metrica]","[Base_Tarjetas].[Metrica].&amp;[" &amp; $A15 &amp; "]",
"[Base_Tarjetas].[SEGMENTO_DESCRIP]","[Base_Tarjetas].[SEGMENTO_DESCRIP].&amp;[" &amp; $C$6 &amp; "]",
"[Base_Tarjetas].[SITUACION]","[Base_Tarjetas].[SITUACION].&amp;[" &amp; $C15 &amp; "]",
"[Base_Tarjetas].[TIPO]","[Base_Tarjetas].[TIPO].&amp;[" &amp; $C$1 &amp; "]")/1000,
0)</f>
        <v>0</v>
      </c>
      <c r="F15" s="8">
        <f>IFERROR(
GETPIVOTDATA("[Base_Tarjetas].[Importe]",TDinamica_R!$A$3,
"[Base_Tarjetas].[PERIODO]","[Base_Tarjetas].[PERIODO].&amp;[" &amp; TEXT(F$6,"yyyymm") &amp; "]",
"[Base_Tarjetas].[Metrica]","[Base_Tarjetas].[Metrica].&amp;[" &amp; $A15 &amp; "]",
"[Base_Tarjetas].[SEGMENTO_DESCRIP]","[Base_Tarjetas].[SEGMENTO_DESCRIP].&amp;[" &amp; $C$6 &amp; "]",
"[Base_Tarjetas].[SITUACION]","[Base_Tarjetas].[SITUACION].&amp;[" &amp; $C15 &amp; "]",
"[Base_Tarjetas].[TIPO]","[Base_Tarjetas].[TIPO].&amp;[" &amp; $C$1 &amp; "]")/1000,
0)</f>
        <v>0</v>
      </c>
      <c r="G15" s="8">
        <f>IFERROR(
GETPIVOTDATA("[Base_Tarjetas].[Importe]",TDinamica_R!$A$3,
"[Base_Tarjetas].[PERIODO]","[Base_Tarjetas].[PERIODO].&amp;[" &amp; TEXT(G$6,"yyyymm") &amp; "]",
"[Base_Tarjetas].[Metrica]","[Base_Tarjetas].[Metrica].&amp;[" &amp; $A15 &amp; "]",
"[Base_Tarjetas].[SEGMENTO_DESCRIP]","[Base_Tarjetas].[SEGMENTO_DESCRIP].&amp;[" &amp; $C$6 &amp; "]",
"[Base_Tarjetas].[SITUACION]","[Base_Tarjetas].[SITUACION].&amp;[" &amp; $C15 &amp; "]",
"[Base_Tarjetas].[TIPO]","[Base_Tarjetas].[TIPO].&amp;[" &amp; $C$1 &amp; "]")/1000,
0)</f>
        <v>0</v>
      </c>
      <c r="H15" s="8">
        <f>IFERROR(
GETPIVOTDATA("[Base_Tarjetas].[Importe]",TDinamica_R!$A$3,
"[Base_Tarjetas].[PERIODO]","[Base_Tarjetas].[PERIODO].&amp;[" &amp; TEXT(H$6,"yyyymm") &amp; "]",
"[Base_Tarjetas].[Metrica]","[Base_Tarjetas].[Metrica].&amp;[" &amp; $A15 &amp; "]",
"[Base_Tarjetas].[SEGMENTO_DESCRIP]","[Base_Tarjetas].[SEGMENTO_DESCRIP].&amp;[" &amp; $C$6 &amp; "]",
"[Base_Tarjetas].[SITUACION]","[Base_Tarjetas].[SITUACION].&amp;[" &amp; $C15 &amp; "]",
"[Base_Tarjetas].[TIPO]","[Base_Tarjetas].[TIPO].&amp;[" &amp; $C$1 &amp; "]")/1000,
0)</f>
        <v>0</v>
      </c>
      <c r="I15" s="8">
        <f>IFERROR(
GETPIVOTDATA("[Base_Tarjetas].[Importe]",TDinamica_R!$A$3,
"[Base_Tarjetas].[PERIODO]","[Base_Tarjetas].[PERIODO].&amp;[" &amp; TEXT(I$6,"yyyymm") &amp; "]",
"[Base_Tarjetas].[Metrica]","[Base_Tarjetas].[Metrica].&amp;[" &amp; $A15 &amp; "]",
"[Base_Tarjetas].[SEGMENTO_DESCRIP]","[Base_Tarjetas].[SEGMENTO_DESCRIP].&amp;[" &amp; $C$6 &amp; "]",
"[Base_Tarjetas].[SITUACION]","[Base_Tarjetas].[SITUACION].&amp;[" &amp; $C15 &amp; "]",
"[Base_Tarjetas].[TIPO]","[Base_Tarjetas].[TIPO].&amp;[" &amp; $C$1 &amp; "]")/1000,
0)</f>
        <v>0</v>
      </c>
      <c r="J15" s="8">
        <f>IFERROR(
GETPIVOTDATA("[Base_Tarjetas].[Importe]",TDinamica_R!$A$3,
"[Base_Tarjetas].[PERIODO]","[Base_Tarjetas].[PERIODO].&amp;[" &amp; TEXT(J$6,"yyyymm") &amp; "]",
"[Base_Tarjetas].[Metrica]","[Base_Tarjetas].[Metrica].&amp;[" &amp; $A15 &amp; "]",
"[Base_Tarjetas].[SEGMENTO_DESCRIP]","[Base_Tarjetas].[SEGMENTO_DESCRIP].&amp;[" &amp; $C$6 &amp; "]",
"[Base_Tarjetas].[SITUACION]","[Base_Tarjetas].[SITUACION].&amp;[" &amp; $C15 &amp; "]",
"[Base_Tarjetas].[TIPO]","[Base_Tarjetas].[TIPO].&amp;[" &amp; $C$1 &amp; "]")/1000,
0)</f>
        <v>0</v>
      </c>
      <c r="K15" s="8">
        <f>IFERROR(
GETPIVOTDATA("[Base_Tarjetas].[Importe]",TDinamica_R!$A$3,
"[Base_Tarjetas].[PERIODO]","[Base_Tarjetas].[PERIODO].&amp;[" &amp; TEXT(K$6,"yyyymm") &amp; "]",
"[Base_Tarjetas].[Metrica]","[Base_Tarjetas].[Metrica].&amp;[" &amp; $A15 &amp; "]",
"[Base_Tarjetas].[SEGMENTO_DESCRIP]","[Base_Tarjetas].[SEGMENTO_DESCRIP].&amp;[" &amp; $C$6 &amp; "]",
"[Base_Tarjetas].[SITUACION]","[Base_Tarjetas].[SITUACION].&amp;[" &amp; $C15 &amp; "]",
"[Base_Tarjetas].[TIPO]","[Base_Tarjetas].[TIPO].&amp;[" &amp; $C$1 &amp; "]")/1000,
0)</f>
        <v>0</v>
      </c>
      <c r="L15" s="8">
        <f>IFERROR(
GETPIVOTDATA("[Base_Tarjetas].[Importe]",TDinamica_R!$A$3,
"[Base_Tarjetas].[PERIODO]","[Base_Tarjetas].[PERIODO].&amp;[" &amp; TEXT(L$6,"yyyymm") &amp; "]",
"[Base_Tarjetas].[Metrica]","[Base_Tarjetas].[Metrica].&amp;[" &amp; $A15 &amp; "]",
"[Base_Tarjetas].[SEGMENTO_DESCRIP]","[Base_Tarjetas].[SEGMENTO_DESCRIP].&amp;[" &amp; $C$6 &amp; "]",
"[Base_Tarjetas].[SITUACION]","[Base_Tarjetas].[SITUACION].&amp;[" &amp; $C15 &amp; "]",
"[Base_Tarjetas].[TIPO]","[Base_Tarjetas].[TIPO].&amp;[" &amp; $C$1 &amp; "]")/1000,
0)</f>
        <v>0</v>
      </c>
      <c r="M15" s="8">
        <f>IFERROR(
GETPIVOTDATA("[Base_Tarjetas].[Importe]",TDinamica_R!$A$3,
"[Base_Tarjetas].[PERIODO]","[Base_Tarjetas].[PERIODO].&amp;[" &amp; TEXT(M$6,"yyyymm") &amp; "]",
"[Base_Tarjetas].[Metrica]","[Base_Tarjetas].[Metrica].&amp;[" &amp; $A15 &amp; "]",
"[Base_Tarjetas].[SEGMENTO_DESCRIP]","[Base_Tarjetas].[SEGMENTO_DESCRIP].&amp;[" &amp; $C$6 &amp; "]",
"[Base_Tarjetas].[SITUACION]","[Base_Tarjetas].[SITUACION].&amp;[" &amp; $C15 &amp; "]",
"[Base_Tarjetas].[TIPO]","[Base_Tarjetas].[TIPO].&amp;[" &amp; $C$1 &amp; "]")/1000,
0)</f>
        <v>0</v>
      </c>
      <c r="N15" s="8">
        <f>IFERROR(
GETPIVOTDATA("[Base_Tarjetas].[Importe]",TDinamica_R!$A$3,
"[Base_Tarjetas].[PERIODO]","[Base_Tarjetas].[PERIODO].&amp;[" &amp; TEXT(N$6,"yyyymm") &amp; "]",
"[Base_Tarjetas].[Metrica]","[Base_Tarjetas].[Metrica].&amp;[" &amp; $A15 &amp; "]",
"[Base_Tarjetas].[SEGMENTO_DESCRIP]","[Base_Tarjetas].[SEGMENTO_DESCRIP].&amp;[" &amp; $C$6 &amp; "]",
"[Base_Tarjetas].[SITUACION]","[Base_Tarjetas].[SITUACION].&amp;[" &amp; $C15 &amp; "]",
"[Base_Tarjetas].[TIPO]","[Base_Tarjetas].[TIPO].&amp;[" &amp; $C$1 &amp; "]")/1000,
0)</f>
        <v>0</v>
      </c>
      <c r="O15" s="8">
        <f>IFERROR(
GETPIVOTDATA("[Base_Tarjetas].[Importe]",TDinamica_R!$A$3,
"[Base_Tarjetas].[PERIODO]","[Base_Tarjetas].[PERIODO].&amp;[" &amp; TEXT(O$6,"yyyymm") &amp; "]",
"[Base_Tarjetas].[Metrica]","[Base_Tarjetas].[Metrica].&amp;[" &amp; $A15 &amp; "]",
"[Base_Tarjetas].[SEGMENTO_DESCRIP]","[Base_Tarjetas].[SEGMENTO_DESCRIP].&amp;[" &amp; $C$6 &amp; "]",
"[Base_Tarjetas].[SITUACION]","[Base_Tarjetas].[SITUACION].&amp;[" &amp; $C15 &amp; "]",
"[Base_Tarjetas].[TIPO]","[Base_Tarjetas].[TIPO].&amp;[" &amp; $C$1 &amp; "]")/1000,
0)</f>
        <v>0</v>
      </c>
      <c r="P15" s="8">
        <f>IFERROR(
GETPIVOTDATA("[Base_Tarjetas].[Importe]",TDinamica_R!$A$3,
"[Base_Tarjetas].[PERIODO]","[Base_Tarjetas].[PERIODO].&amp;[" &amp; TEXT(P$6,"yyyymm") &amp; "]",
"[Base_Tarjetas].[Metrica]","[Base_Tarjetas].[Metrica].&amp;[" &amp; $A15 &amp; "]",
"[Base_Tarjetas].[SEGMENTO_DESCRIP]","[Base_Tarjetas].[SEGMENTO_DESCRIP].&amp;[" &amp; $C$6 &amp; "]",
"[Base_Tarjetas].[SITUACION]","[Base_Tarjetas].[SITUACION].&amp;[" &amp; $C15 &amp; "]",
"[Base_Tarjetas].[TIPO]","[Base_Tarjetas].[TIPO].&amp;[" &amp; $C$1 &amp; "]")/1000,
0)</f>
        <v>0</v>
      </c>
      <c r="Q15" s="8">
        <f>IFERROR(
GETPIVOTDATA("[Base_Tarjetas].[Importe]",TDinamica_R!$A$3,
"[Base_Tarjetas].[PERIODO]","[Base_Tarjetas].[PERIODO].&amp;[" &amp; TEXT(Q$6,"yyyymm") &amp; "]",
"[Base_Tarjetas].[Metrica]","[Base_Tarjetas].[Metrica].&amp;[" &amp; $A15 &amp; "]",
"[Base_Tarjetas].[SEGMENTO_DESCRIP]","[Base_Tarjetas].[SEGMENTO_DESCRIP].&amp;[" &amp; $C$6 &amp; "]",
"[Base_Tarjetas].[SITUACION]","[Base_Tarjetas].[SITUACION].&amp;[" &amp; $C15 &amp; "]",
"[Base_Tarjetas].[TIPO]","[Base_Tarjetas].[TIPO].&amp;[" &amp; $C$1 &amp; "]")/1000,
0)</f>
        <v>0</v>
      </c>
      <c r="R15" s="8">
        <f>IFERROR(
GETPIVOTDATA("[Base_Tarjetas].[Importe]",TDinamica_R!$A$3,
"[Base_Tarjetas].[PERIODO]","[Base_Tarjetas].[PERIODO].&amp;[" &amp; TEXT(R$6,"yyyymm") &amp; "]",
"[Base_Tarjetas].[Metrica]","[Base_Tarjetas].[Metrica].&amp;[" &amp; $A15 &amp; "]",
"[Base_Tarjetas].[SEGMENTO_DESCRIP]","[Base_Tarjetas].[SEGMENTO_DESCRIP].&amp;[" &amp; $C$6 &amp; "]",
"[Base_Tarjetas].[SITUACION]","[Base_Tarjetas].[SITUACION].&amp;[" &amp; $C15 &amp; "]",
"[Base_Tarjetas].[TIPO]","[Base_Tarjetas].[TIPO].&amp;[" &amp; $C$1 &amp; "]")/1000,
0)</f>
        <v>0</v>
      </c>
      <c r="S15" s="8">
        <f>IFERROR(
GETPIVOTDATA("[Base_Tarjetas].[Importe]",TDinamica_R!$A$3,
"[Base_Tarjetas].[PERIODO]","[Base_Tarjetas].[PERIODO].&amp;[" &amp; TEXT(S$6,"yyyymm") &amp; "]",
"[Base_Tarjetas].[Metrica]","[Base_Tarjetas].[Metrica].&amp;[" &amp; $A15 &amp; "]",
"[Base_Tarjetas].[SEGMENTO_DESCRIP]","[Base_Tarjetas].[SEGMENTO_DESCRIP].&amp;[" &amp; $C$6 &amp; "]",
"[Base_Tarjetas].[SITUACION]","[Base_Tarjetas].[SITUACION].&amp;[" &amp; $C15 &amp; "]",
"[Base_Tarjetas].[TIPO]","[Base_Tarjetas].[TIPO].&amp;[" &amp; $C$1 &amp; "]")/1000,
0)</f>
        <v>0</v>
      </c>
      <c r="T15" s="8">
        <f>IFERROR(
GETPIVOTDATA("[Base_Tarjetas].[Importe]",TDinamica_R!$A$3,
"[Base_Tarjetas].[PERIODO]","[Base_Tarjetas].[PERIODO].&amp;[" &amp; TEXT(T$6,"yyyymm") &amp; "]",
"[Base_Tarjetas].[Metrica]","[Base_Tarjetas].[Metrica].&amp;[" &amp; $A15 &amp; "]",
"[Base_Tarjetas].[SEGMENTO_DESCRIP]","[Base_Tarjetas].[SEGMENTO_DESCRIP].&amp;[" &amp; $C$6 &amp; "]",
"[Base_Tarjetas].[SITUACION]","[Base_Tarjetas].[SITUACION].&amp;[" &amp; $C15 &amp; "]",
"[Base_Tarjetas].[TIPO]","[Base_Tarjetas].[TIPO].&amp;[" &amp; $C$1 &amp; "]")/1000,
0)</f>
        <v>0</v>
      </c>
      <c r="U15" s="8">
        <f>IFERROR(
GETPIVOTDATA("[Base_Tarjetas].[Importe]",TDinamica_R!$A$3,
"[Base_Tarjetas].[PERIODO]","[Base_Tarjetas].[PERIODO].&amp;[" &amp; TEXT(U$6,"yyyymm") &amp; "]",
"[Base_Tarjetas].[Metrica]","[Base_Tarjetas].[Metrica].&amp;[" &amp; $A15 &amp; "]",
"[Base_Tarjetas].[SEGMENTO_DESCRIP]","[Base_Tarjetas].[SEGMENTO_DESCRIP].&amp;[" &amp; $C$6 &amp; "]",
"[Base_Tarjetas].[SITUACION]","[Base_Tarjetas].[SITUACION].&amp;[" &amp; $C15 &amp; "]",
"[Base_Tarjetas].[TIPO]","[Base_Tarjetas].[TIPO].&amp;[" &amp; $C$1 &amp; "]")/1000,
0)</f>
        <v>0</v>
      </c>
      <c r="V15" s="8">
        <f>IFERROR(
GETPIVOTDATA("[Base_Tarjetas].[Importe]",TDinamica_R!$A$3,
"[Base_Tarjetas].[PERIODO]","[Base_Tarjetas].[PERIODO].&amp;[" &amp; TEXT(V$6,"yyyymm") &amp; "]",
"[Base_Tarjetas].[Metrica]","[Base_Tarjetas].[Metrica].&amp;[" &amp; $A15 &amp; "]",
"[Base_Tarjetas].[SEGMENTO_DESCRIP]","[Base_Tarjetas].[SEGMENTO_DESCRIP].&amp;[" &amp; $C$6 &amp; "]",
"[Base_Tarjetas].[SITUACION]","[Base_Tarjetas].[SITUACION].&amp;[" &amp; $C15 &amp; "]",
"[Base_Tarjetas].[TIPO]","[Base_Tarjetas].[TIPO].&amp;[" &amp; $C$1 &amp; "]")/1000,
0)</f>
        <v>0</v>
      </c>
      <c r="W15" s="8">
        <f>IFERROR(
GETPIVOTDATA("[Base_Tarjetas].[Importe]",TDinamica_R!$A$3,
"[Base_Tarjetas].[PERIODO]","[Base_Tarjetas].[PERIODO].&amp;[" &amp; TEXT(W$6,"yyyymm") &amp; "]",
"[Base_Tarjetas].[Metrica]","[Base_Tarjetas].[Metrica].&amp;[" &amp; $A15 &amp; "]",
"[Base_Tarjetas].[SEGMENTO_DESCRIP]","[Base_Tarjetas].[SEGMENTO_DESCRIP].&amp;[" &amp; $C$6 &amp; "]",
"[Base_Tarjetas].[SITUACION]","[Base_Tarjetas].[SITUACION].&amp;[" &amp; $C15 &amp; "]",
"[Base_Tarjetas].[TIPO]","[Base_Tarjetas].[TIPO].&amp;[" &amp; $C$1 &amp; "]")/1000,
0)</f>
        <v>0</v>
      </c>
      <c r="X15" s="8">
        <f>IFERROR(
GETPIVOTDATA("[Base_Tarjetas].[Importe]",TDinamica_R!$A$3,
"[Base_Tarjetas].[PERIODO]","[Base_Tarjetas].[PERIODO].&amp;[" &amp; TEXT(X$6,"yyyymm") &amp; "]",
"[Base_Tarjetas].[Metrica]","[Base_Tarjetas].[Metrica].&amp;[" &amp; $A15 &amp; "]",
"[Base_Tarjetas].[SEGMENTO_DESCRIP]","[Base_Tarjetas].[SEGMENTO_DESCRIP].&amp;[" &amp; $C$6 &amp; "]",
"[Base_Tarjetas].[SITUACION]","[Base_Tarjetas].[SITUACION].&amp;[" &amp; $C15 &amp; "]",
"[Base_Tarjetas].[TIPO]","[Base_Tarjetas].[TIPO].&amp;[" &amp; $C$1 &amp; "]")/1000,
0)</f>
        <v>0</v>
      </c>
      <c r="Y15" s="8">
        <f>IFERROR(
GETPIVOTDATA("[Base_Tarjetas].[Importe]",TDinamica_R!$A$3,
"[Base_Tarjetas].[PERIODO]","[Base_Tarjetas].[PERIODO].&amp;[" &amp; TEXT(Y$6,"yyyymm") &amp; "]",
"[Base_Tarjetas].[Metrica]","[Base_Tarjetas].[Metrica].&amp;[" &amp; $A15 &amp; "]",
"[Base_Tarjetas].[SEGMENTO_DESCRIP]","[Base_Tarjetas].[SEGMENTO_DESCRIP].&amp;[" &amp; $C$6 &amp; "]",
"[Base_Tarjetas].[SITUACION]","[Base_Tarjetas].[SITUACION].&amp;[" &amp; $C15 &amp; "]",
"[Base_Tarjetas].[TIPO]","[Base_Tarjetas].[TIPO].&amp;[" &amp; $C$1 &amp; "]")/1000,
0)</f>
        <v>0</v>
      </c>
      <c r="Z15" s="8">
        <f>IFERROR(
GETPIVOTDATA("[Base_Tarjetas].[Importe]",TDinamica_R!$A$3,
"[Base_Tarjetas].[PERIODO]","[Base_Tarjetas].[PERIODO].&amp;[" &amp; TEXT(Z$6,"yyyymm") &amp; "]",
"[Base_Tarjetas].[Metrica]","[Base_Tarjetas].[Metrica].&amp;[" &amp; $A15 &amp; "]",
"[Base_Tarjetas].[SEGMENTO_DESCRIP]","[Base_Tarjetas].[SEGMENTO_DESCRIP].&amp;[" &amp; $C$6 &amp; "]",
"[Base_Tarjetas].[SITUACION]","[Base_Tarjetas].[SITUACION].&amp;[" &amp; $C15 &amp; "]",
"[Base_Tarjetas].[TIPO]","[Base_Tarjetas].[TIPO].&amp;[" &amp; $C$1 &amp; "]")/1000,
0)</f>
        <v>0</v>
      </c>
      <c r="AA15" s="8">
        <f>IFERROR(
GETPIVOTDATA("[Base_Tarjetas].[Importe]",TDinamica_R!$A$3,
"[Base_Tarjetas].[PERIODO]","[Base_Tarjetas].[PERIODO].&amp;[" &amp; TEXT(AA$6,"yyyymm") &amp; "]",
"[Base_Tarjetas].[Metrica]","[Base_Tarjetas].[Metrica].&amp;[" &amp; $A15 &amp; "]",
"[Base_Tarjetas].[SEGMENTO_DESCRIP]","[Base_Tarjetas].[SEGMENTO_DESCRIP].&amp;[" &amp; $C$6 &amp; "]",
"[Base_Tarjetas].[SITUACION]","[Base_Tarjetas].[SITUACION].&amp;[" &amp; $C15 &amp; "]",
"[Base_Tarjetas].[TIPO]","[Base_Tarjetas].[TIPO].&amp;[" &amp; $C$1 &amp; "]")/1000,
0)</f>
        <v>0</v>
      </c>
      <c r="AB15" s="8">
        <f>IFERROR(
GETPIVOTDATA("[Base_Tarjetas].[Importe]",TDinamica_R!$A$3,
"[Base_Tarjetas].[PERIODO]","[Base_Tarjetas].[PERIODO].&amp;[" &amp; TEXT(AB$6,"yyyymm") &amp; "]",
"[Base_Tarjetas].[Metrica]","[Base_Tarjetas].[Metrica].&amp;[" &amp; $A15 &amp; "]",
"[Base_Tarjetas].[SEGMENTO_DESCRIP]","[Base_Tarjetas].[SEGMENTO_DESCRIP].&amp;[" &amp; $C$6 &amp; "]",
"[Base_Tarjetas].[SITUACION]","[Base_Tarjetas].[SITUACION].&amp;[" &amp; $C15 &amp; "]",
"[Base_Tarjetas].[TIPO]","[Base_Tarjetas].[TIPO].&amp;[" &amp; $C$1 &amp; "]")/1000,
0)</f>
        <v>0</v>
      </c>
      <c r="AC15" s="8">
        <f>IFERROR(
GETPIVOTDATA("[Base_Tarjetas].[Importe]",TDinamica_R!$A$3,
"[Base_Tarjetas].[PERIODO]","[Base_Tarjetas].[PERIODO].&amp;[" &amp; TEXT(AC$6,"yyyymm") &amp; "]",
"[Base_Tarjetas].[Metrica]","[Base_Tarjetas].[Metrica].&amp;[" &amp; $A15 &amp; "]",
"[Base_Tarjetas].[SEGMENTO_DESCRIP]","[Base_Tarjetas].[SEGMENTO_DESCRIP].&amp;[" &amp; $C$6 &amp; "]",
"[Base_Tarjetas].[SITUACION]","[Base_Tarjetas].[SITUACION].&amp;[" &amp; $C15 &amp; "]",
"[Base_Tarjetas].[TIPO]","[Base_Tarjetas].[TIPO].&amp;[" &amp; $C$1 &amp; "]")/1000,
0)</f>
        <v>0</v>
      </c>
      <c r="AD15" s="8">
        <f>IFERROR(
GETPIVOTDATA("[Base_Tarjetas].[Importe]",TDinamica_R!$A$3,
"[Base_Tarjetas].[PERIODO]","[Base_Tarjetas].[PERIODO].&amp;[" &amp; TEXT(AD$6,"yyyymm") &amp; "]",
"[Base_Tarjetas].[Metrica]","[Base_Tarjetas].[Metrica].&amp;[" &amp; $A15 &amp; "]",
"[Base_Tarjetas].[SEGMENTO_DESCRIP]","[Base_Tarjetas].[SEGMENTO_DESCRIP].&amp;[" &amp; $C$6 &amp; "]",
"[Base_Tarjetas].[SITUACION]","[Base_Tarjetas].[SITUACION].&amp;[" &amp; $C15 &amp; "]",
"[Base_Tarjetas].[TIPO]","[Base_Tarjetas].[TIPO].&amp;[" &amp; $C$1 &amp; "]")/1000,
0)</f>
        <v>0</v>
      </c>
      <c r="AE15" s="8">
        <f>IFERROR(
GETPIVOTDATA("[Base_Tarjetas].[Importe]",TDinamica_R!$A$3,
"[Base_Tarjetas].[PERIODO]","[Base_Tarjetas].[PERIODO].&amp;[" &amp; TEXT(AE$6,"yyyymm") &amp; "]",
"[Base_Tarjetas].[Metrica]","[Base_Tarjetas].[Metrica].&amp;[" &amp; $A15 &amp; "]",
"[Base_Tarjetas].[SEGMENTO_DESCRIP]","[Base_Tarjetas].[SEGMENTO_DESCRIP].&amp;[" &amp; $C$6 &amp; "]",
"[Base_Tarjetas].[SITUACION]","[Base_Tarjetas].[SITUACION].&amp;[" &amp; $C15 &amp; "]",
"[Base_Tarjetas].[TIPO]","[Base_Tarjetas].[TIPO].&amp;[" &amp; $C$1 &amp; "]")/1000,
0)</f>
        <v>0</v>
      </c>
      <c r="AF15" s="8">
        <f>IFERROR(
GETPIVOTDATA("[Base_Tarjetas].[Importe]",TDinamica_R!$A$3,
"[Base_Tarjetas].[PERIODO]","[Base_Tarjetas].[PERIODO].&amp;[" &amp; TEXT(AF$6,"yyyymm") &amp; "]",
"[Base_Tarjetas].[Metrica]","[Base_Tarjetas].[Metrica].&amp;[" &amp; $A15 &amp; "]",
"[Base_Tarjetas].[SEGMENTO_DESCRIP]","[Base_Tarjetas].[SEGMENTO_DESCRIP].&amp;[" &amp; $C$6 &amp; "]",
"[Base_Tarjetas].[SITUACION]","[Base_Tarjetas].[SITUACION].&amp;[" &amp; $C15 &amp; "]",
"[Base_Tarjetas].[TIPO]","[Base_Tarjetas].[TIPO].&amp;[" &amp; $C$1 &amp; "]")/1000,
0)</f>
        <v>0</v>
      </c>
      <c r="AG15" s="8">
        <f>IFERROR(
GETPIVOTDATA("[Base_Tarjetas].[Importe]",TDinamica_R!$A$3,
"[Base_Tarjetas].[PERIODO]","[Base_Tarjetas].[PERIODO].&amp;[" &amp; TEXT(AG$6,"yyyymm") &amp; "]",
"[Base_Tarjetas].[Metrica]","[Base_Tarjetas].[Metrica].&amp;[" &amp; $A15 &amp; "]",
"[Base_Tarjetas].[SEGMENTO_DESCRIP]","[Base_Tarjetas].[SEGMENTO_DESCRIP].&amp;[" &amp; $C$6 &amp; "]",
"[Base_Tarjetas].[SITUACION]","[Base_Tarjetas].[SITUACION].&amp;[" &amp; $C15 &amp; "]",
"[Base_Tarjetas].[TIPO]","[Base_Tarjetas].[TIPO].&amp;[" &amp; $C$1 &amp; "]")/1000,
0)</f>
        <v>0</v>
      </c>
      <c r="AH15" s="8">
        <f>IFERROR(
GETPIVOTDATA("[Base_Tarjetas].[Importe]",TDinamica_R!$A$3,
"[Base_Tarjetas].[PERIODO]","[Base_Tarjetas].[PERIODO].&amp;[" &amp; TEXT(AH$6,"yyyymm") &amp; "]",
"[Base_Tarjetas].[Metrica]","[Base_Tarjetas].[Metrica].&amp;[" &amp; $A15 &amp; "]",
"[Base_Tarjetas].[SEGMENTO_DESCRIP]","[Base_Tarjetas].[SEGMENTO_DESCRIP].&amp;[" &amp; $C$6 &amp; "]",
"[Base_Tarjetas].[SITUACION]","[Base_Tarjetas].[SITUACION].&amp;[" &amp; $C15 &amp; "]",
"[Base_Tarjetas].[TIPO]","[Base_Tarjetas].[TIPO].&amp;[" &amp; $C$1 &amp; "]")/1000,
0)</f>
        <v>0</v>
      </c>
      <c r="AI15" s="8">
        <f>IFERROR(
GETPIVOTDATA("[Base_Tarjetas].[Importe]",TDinamica_R!$A$3,
"[Base_Tarjetas].[PERIODO]","[Base_Tarjetas].[PERIODO].&amp;[" &amp; TEXT(AI$6,"yyyymm") &amp; "]",
"[Base_Tarjetas].[Metrica]","[Base_Tarjetas].[Metrica].&amp;[" &amp; $A15 &amp; "]",
"[Base_Tarjetas].[SEGMENTO_DESCRIP]","[Base_Tarjetas].[SEGMENTO_DESCRIP].&amp;[" &amp; $C$6 &amp; "]",
"[Base_Tarjetas].[SITUACION]","[Base_Tarjetas].[SITUACION].&amp;[" &amp; $C15 &amp; "]",
"[Base_Tarjetas].[TIPO]","[Base_Tarjetas].[TIPO].&amp;[" &amp; $C$1 &amp; "]")/1000,
0)</f>
        <v>0</v>
      </c>
      <c r="AJ15" s="8">
        <f>IFERROR(
GETPIVOTDATA("[Base_Tarjetas].[Importe]",TDinamica_R!$A$3,
"[Base_Tarjetas].[PERIODO]","[Base_Tarjetas].[PERIODO].&amp;[" &amp; TEXT(AJ$6,"yyyymm") &amp; "]",
"[Base_Tarjetas].[Metrica]","[Base_Tarjetas].[Metrica].&amp;[" &amp; $A15 &amp; "]",
"[Base_Tarjetas].[SEGMENTO_DESCRIP]","[Base_Tarjetas].[SEGMENTO_DESCRIP].&amp;[" &amp; $C$6 &amp; "]",
"[Base_Tarjetas].[SITUACION]","[Base_Tarjetas].[SITUACION].&amp;[" &amp; $C15 &amp; "]",
"[Base_Tarjetas].[TIPO]","[Base_Tarjetas].[TIPO].&amp;[" &amp; $C$1 &amp; "]")/1000,
0)</f>
        <v>0</v>
      </c>
      <c r="AK15" s="8">
        <f>IFERROR(
GETPIVOTDATA("[Base_Tarjetas].[Importe]",TDinamica_R!$A$3,
"[Base_Tarjetas].[PERIODO]","[Base_Tarjetas].[PERIODO].&amp;[" &amp; TEXT(AK$6,"yyyymm") &amp; "]",
"[Base_Tarjetas].[Metrica]","[Base_Tarjetas].[Metrica].&amp;[" &amp; $A15 &amp; "]",
"[Base_Tarjetas].[SEGMENTO_DESCRIP]","[Base_Tarjetas].[SEGMENTO_DESCRIP].&amp;[" &amp; $C$6 &amp; "]",
"[Base_Tarjetas].[SITUACION]","[Base_Tarjetas].[SITUACION].&amp;[" &amp; $C15 &amp; "]",
"[Base_Tarjetas].[TIPO]","[Base_Tarjetas].[TIPO].&amp;[" &amp; $C$1 &amp; "]")/1000,
0)</f>
        <v>0</v>
      </c>
      <c r="AL15" s="8">
        <f>IFERROR(
GETPIVOTDATA("[Base_Tarjetas].[Importe]",TDinamica_R!$A$3,
"[Base_Tarjetas].[PERIODO]","[Base_Tarjetas].[PERIODO].&amp;[" &amp; TEXT(AL$6,"yyyymm") &amp; "]",
"[Base_Tarjetas].[Metrica]","[Base_Tarjetas].[Metrica].&amp;[" &amp; $A15 &amp; "]",
"[Base_Tarjetas].[SEGMENTO_DESCRIP]","[Base_Tarjetas].[SEGMENTO_DESCRIP].&amp;[" &amp; $C$6 &amp; "]",
"[Base_Tarjetas].[SITUACION]","[Base_Tarjetas].[SITUACION].&amp;[" &amp; $C15 &amp; "]",
"[Base_Tarjetas].[TIPO]","[Base_Tarjetas].[TIPO].&amp;[" &amp; $C$1 &amp; "]")/1000,
0)</f>
        <v>0</v>
      </c>
      <c r="AM15" s="8">
        <f>IFERROR(
GETPIVOTDATA("[Base_Tarjetas].[Importe]",TDinamica_R!$A$3,
"[Base_Tarjetas].[PERIODO]","[Base_Tarjetas].[PERIODO].&amp;[" &amp; TEXT(AM$6,"yyyymm") &amp; "]",
"[Base_Tarjetas].[Metrica]","[Base_Tarjetas].[Metrica].&amp;[" &amp; $A15 &amp; "]",
"[Base_Tarjetas].[SEGMENTO_DESCRIP]","[Base_Tarjetas].[SEGMENTO_DESCRIP].&amp;[" &amp; $C$6 &amp; "]",
"[Base_Tarjetas].[SITUACION]","[Base_Tarjetas].[SITUACION].&amp;[" &amp; $C15 &amp; "]",
"[Base_Tarjetas].[TIPO]","[Base_Tarjetas].[TIPO].&amp;[" &amp; $C$1 &amp; "]")/1000,
0)</f>
        <v>0</v>
      </c>
      <c r="AN15" s="8">
        <f>IFERROR(
GETPIVOTDATA("[Base_Tarjetas].[Importe]",TDinamica_R!$A$3,
"[Base_Tarjetas].[PERIODO]","[Base_Tarjetas].[PERIODO].&amp;[" &amp; TEXT(AN$6,"yyyymm") &amp; "]",
"[Base_Tarjetas].[Metrica]","[Base_Tarjetas].[Metrica].&amp;[" &amp; $A15 &amp; "]",
"[Base_Tarjetas].[SEGMENTO_DESCRIP]","[Base_Tarjetas].[SEGMENTO_DESCRIP].&amp;[" &amp; $C$6 &amp; "]",
"[Base_Tarjetas].[SITUACION]","[Base_Tarjetas].[SITUACION].&amp;[" &amp; $C15 &amp; "]",
"[Base_Tarjetas].[TIPO]","[Base_Tarjetas].[TIPO].&amp;[" &amp; $C$1 &amp; "]")/1000,
0)</f>
        <v>0</v>
      </c>
      <c r="AO15" s="8">
        <f>IFERROR(
GETPIVOTDATA("[Base_Tarjetas].[Importe]",TDinamica_R!$A$3,
"[Base_Tarjetas].[PERIODO]","[Base_Tarjetas].[PERIODO].&amp;[" &amp; TEXT(AO$6,"yyyymm") &amp; "]",
"[Base_Tarjetas].[Metrica]","[Base_Tarjetas].[Metrica].&amp;[" &amp; $A15 &amp; "]",
"[Base_Tarjetas].[SEGMENTO_DESCRIP]","[Base_Tarjetas].[SEGMENTO_DESCRIP].&amp;[" &amp; $C$6 &amp; "]",
"[Base_Tarjetas].[SITUACION]","[Base_Tarjetas].[SITUACION].&amp;[" &amp; $C15 &amp; "]",
"[Base_Tarjetas].[TIPO]","[Base_Tarjetas].[TIPO].&amp;[" &amp; $C$1 &amp; "]")/1000,
0)</f>
        <v>0</v>
      </c>
      <c r="AP15" s="8">
        <f>IFERROR(
GETPIVOTDATA("[Base_Tarjetas].[Importe]",TDinamica_R!$A$3,
"[Base_Tarjetas].[PERIODO]","[Base_Tarjetas].[PERIODO].&amp;[" &amp; TEXT(AP$6,"yyyymm") &amp; "]",
"[Base_Tarjetas].[Metrica]","[Base_Tarjetas].[Metrica].&amp;[" &amp; $A15 &amp; "]",
"[Base_Tarjetas].[SEGMENTO_DESCRIP]","[Base_Tarjetas].[SEGMENTO_DESCRIP].&amp;[" &amp; $C$6 &amp; "]",
"[Base_Tarjetas].[SITUACION]","[Base_Tarjetas].[SITUACION].&amp;[" &amp; $C15 &amp; "]",
"[Base_Tarjetas].[TIPO]","[Base_Tarjetas].[TIPO].&amp;[" &amp; $C$1 &amp; "]")/1000,
0)</f>
        <v>0</v>
      </c>
      <c r="AQ15" s="8">
        <f>IFERROR(
GETPIVOTDATA("[Base_Tarjetas].[Importe]",TDinamica_R!$A$3,
"[Base_Tarjetas].[PERIODO]","[Base_Tarjetas].[PERIODO].&amp;[" &amp; TEXT(AQ$6,"yyyymm") &amp; "]",
"[Base_Tarjetas].[Metrica]","[Base_Tarjetas].[Metrica].&amp;[" &amp; $A15 &amp; "]",
"[Base_Tarjetas].[SEGMENTO_DESCRIP]","[Base_Tarjetas].[SEGMENTO_DESCRIP].&amp;[" &amp; $C$6 &amp; "]",
"[Base_Tarjetas].[SITUACION]","[Base_Tarjetas].[SITUACION].&amp;[" &amp; $C15 &amp; "]",
"[Base_Tarjetas].[TIPO]","[Base_Tarjetas].[TIPO].&amp;[" &amp; $C$1 &amp; "]")/1000,
0)</f>
        <v>0</v>
      </c>
      <c r="AR15" s="8">
        <f>IFERROR(
GETPIVOTDATA("[Base_Tarjetas].[Importe]",TDinamica_R!$A$3,
"[Base_Tarjetas].[PERIODO]","[Base_Tarjetas].[PERIODO].&amp;[" &amp; TEXT(AR$6,"yyyymm") &amp; "]",
"[Base_Tarjetas].[Metrica]","[Base_Tarjetas].[Metrica].&amp;[" &amp; $A15 &amp; "]",
"[Base_Tarjetas].[SEGMENTO_DESCRIP]","[Base_Tarjetas].[SEGMENTO_DESCRIP].&amp;[" &amp; $C$6 &amp; "]",
"[Base_Tarjetas].[SITUACION]","[Base_Tarjetas].[SITUACION].&amp;[" &amp; $C15 &amp; "]",
"[Base_Tarjetas].[TIPO]","[Base_Tarjetas].[TIPO].&amp;[" &amp; $C$1 &amp; "]")/1000,
0)</f>
        <v>0</v>
      </c>
      <c r="AS15" s="8">
        <f>IFERROR(
GETPIVOTDATA("[Base_Tarjetas].[Importe]",TDinamica_R!$A$3,
"[Base_Tarjetas].[PERIODO]","[Base_Tarjetas].[PERIODO].&amp;[" &amp; TEXT(AS$6,"yyyymm") &amp; "]",
"[Base_Tarjetas].[Metrica]","[Base_Tarjetas].[Metrica].&amp;[" &amp; $A15 &amp; "]",
"[Base_Tarjetas].[SEGMENTO_DESCRIP]","[Base_Tarjetas].[SEGMENTO_DESCRIP].&amp;[" &amp; $C$6 &amp; "]",
"[Base_Tarjetas].[SITUACION]","[Base_Tarjetas].[SITUACION].&amp;[" &amp; $C15 &amp; "]",
"[Base_Tarjetas].[TIPO]","[Base_Tarjetas].[TIPO].&amp;[" &amp; $C$1 &amp; "]")/1000,
0)</f>
        <v>0</v>
      </c>
      <c r="AT15" s="8">
        <f>IFERROR(
GETPIVOTDATA("[Base_Tarjetas].[Importe]",TDinamica_R!$A$3,
"[Base_Tarjetas].[PERIODO]","[Base_Tarjetas].[PERIODO].&amp;[" &amp; TEXT(AT$6,"yyyymm") &amp; "]",
"[Base_Tarjetas].[Metrica]","[Base_Tarjetas].[Metrica].&amp;[" &amp; $A15 &amp; "]",
"[Base_Tarjetas].[SEGMENTO_DESCRIP]","[Base_Tarjetas].[SEGMENTO_DESCRIP].&amp;[" &amp; $C$6 &amp; "]",
"[Base_Tarjetas].[SITUACION]","[Base_Tarjetas].[SITUACION].&amp;[" &amp; $C15 &amp; "]",
"[Base_Tarjetas].[TIPO]","[Base_Tarjetas].[TIPO].&amp;[" &amp; $C$1 &amp; "]")/1000,
0)</f>
        <v>0</v>
      </c>
      <c r="AU15" s="8">
        <f>IFERROR(
GETPIVOTDATA("[Base_Tarjetas].[Importe]",TDinamica_R!$A$3,
"[Base_Tarjetas].[PERIODO]","[Base_Tarjetas].[PERIODO].&amp;[" &amp; TEXT(AU$6,"yyyymm") &amp; "]",
"[Base_Tarjetas].[Metrica]","[Base_Tarjetas].[Metrica].&amp;[" &amp; $A15 &amp; "]",
"[Base_Tarjetas].[SEGMENTO_DESCRIP]","[Base_Tarjetas].[SEGMENTO_DESCRIP].&amp;[" &amp; $C$6 &amp; "]",
"[Base_Tarjetas].[SITUACION]","[Base_Tarjetas].[SITUACION].&amp;[" &amp; $C15 &amp; "]",
"[Base_Tarjetas].[TIPO]","[Base_Tarjetas].[TIPO].&amp;[" &amp; $C$1 &amp; "]")/1000,
0)</f>
        <v>0</v>
      </c>
      <c r="AV15" s="8">
        <f>IFERROR(
GETPIVOTDATA("[Base_Tarjetas].[Importe]",TDinamica_R!$A$3,
"[Base_Tarjetas].[PERIODO]","[Base_Tarjetas].[PERIODO].&amp;[" &amp; TEXT(AV$6,"yyyymm") &amp; "]",
"[Base_Tarjetas].[Metrica]","[Base_Tarjetas].[Metrica].&amp;[" &amp; $A15 &amp; "]",
"[Base_Tarjetas].[SEGMENTO_DESCRIP]","[Base_Tarjetas].[SEGMENTO_DESCRIP].&amp;[" &amp; $C$6 &amp; "]",
"[Base_Tarjetas].[SITUACION]","[Base_Tarjetas].[SITUACION].&amp;[" &amp; $C15 &amp; "]",
"[Base_Tarjetas].[TIPO]","[Base_Tarjetas].[TIPO].&amp;[" &amp; $C$1 &amp; "]")/1000,
0)</f>
        <v>0</v>
      </c>
      <c r="AW15" s="8">
        <f>IFERROR(
GETPIVOTDATA("[Base_Tarjetas].[Importe]",TDinamica_R!$A$3,
"[Base_Tarjetas].[PERIODO]","[Base_Tarjetas].[PERIODO].&amp;[" &amp; TEXT(AW$6,"yyyymm") &amp; "]",
"[Base_Tarjetas].[Metrica]","[Base_Tarjetas].[Metrica].&amp;[" &amp; $A15 &amp; "]",
"[Base_Tarjetas].[SEGMENTO_DESCRIP]","[Base_Tarjetas].[SEGMENTO_DESCRIP].&amp;[" &amp; $C$6 &amp; "]",
"[Base_Tarjetas].[SITUACION]","[Base_Tarjetas].[SITUACION].&amp;[" &amp; $C15 &amp; "]",
"[Base_Tarjetas].[TIPO]","[Base_Tarjetas].[TIPO].&amp;[" &amp; $C$1 &amp; "]")/1000,
0)</f>
        <v>0</v>
      </c>
      <c r="AX15" s="8">
        <f>IFERROR(
GETPIVOTDATA("[Base_Tarjetas].[Importe]",TDinamica_R!$A$3,
"[Base_Tarjetas].[PERIODO]","[Base_Tarjetas].[PERIODO].&amp;[" &amp; TEXT(AX$6,"yyyymm") &amp; "]",
"[Base_Tarjetas].[Metrica]","[Base_Tarjetas].[Metrica].&amp;[" &amp; $A15 &amp; "]",
"[Base_Tarjetas].[SEGMENTO_DESCRIP]","[Base_Tarjetas].[SEGMENTO_DESCRIP].&amp;[" &amp; $C$6 &amp; "]",
"[Base_Tarjetas].[SITUACION]","[Base_Tarjetas].[SITUACION].&amp;[" &amp; $C15 &amp; "]",
"[Base_Tarjetas].[TIPO]","[Base_Tarjetas].[TIPO].&amp;[" &amp; $C$1 &amp; "]")/1000,
0)</f>
        <v>0</v>
      </c>
      <c r="AY15" s="8">
        <f>IFERROR(
GETPIVOTDATA("[Base_Tarjetas].[Importe]",TDinamica_R!$A$3,
"[Base_Tarjetas].[PERIODO]","[Base_Tarjetas].[PERIODO].&amp;[" &amp; TEXT(AY$6,"yyyymm") &amp; "]",
"[Base_Tarjetas].[Metrica]","[Base_Tarjetas].[Metrica].&amp;[" &amp; $A15 &amp; "]",
"[Base_Tarjetas].[SEGMENTO_DESCRIP]","[Base_Tarjetas].[SEGMENTO_DESCRIP].&amp;[" &amp; $C$6 &amp; "]",
"[Base_Tarjetas].[SITUACION]","[Base_Tarjetas].[SITUACION].&amp;[" &amp; $C15 &amp; "]",
"[Base_Tarjetas].[TIPO]","[Base_Tarjetas].[TIPO].&amp;[" &amp; $C$1 &amp; "]")/1000,
0)</f>
        <v>0</v>
      </c>
      <c r="AZ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TEXT(AZ$6,"yyyymm") &amp; "]"),
0)</f>
        <v>18192.441711577289</v>
      </c>
      <c r="BA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TEXT(BA$6,"yyyymm") &amp; "]"),
0)</f>
        <v>17810.778875475637</v>
      </c>
      <c r="BB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TEXT(BB$6,"yyyymm") &amp; "]"),
0)</f>
        <v>17340.873172034768</v>
      </c>
      <c r="BC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TEXT(BC$6,"yyyymm") &amp; "]"),
0)</f>
        <v>16879.097268914975</v>
      </c>
      <c r="BD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TEXT(BD$6,"yyyymm") &amp; "]"),
0)</f>
        <v>16479.883783012327</v>
      </c>
      <c r="BE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TEXT(BE$6,"yyyymm") &amp; "]"),
0)</f>
        <v>16039.184721911884</v>
      </c>
      <c r="BF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TEXT(BF$6,"yyyymm") &amp; "]"),
0)</f>
        <v>15618.348052921165</v>
      </c>
      <c r="BG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TEXT(BG$6,"yyyymm") &amp; "]"),
0)</f>
        <v>15244.36297227308</v>
      </c>
      <c r="BH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TEXT(BH$6,"yyyymm") &amp; "]"),
0)</f>
        <v>14874.135450866977</v>
      </c>
      <c r="BI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TEXT(BI$6,"yyyymm") &amp; "]"),
0)</f>
        <v>14512.991152668243</v>
      </c>
      <c r="BJ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TEXT(BJ$6,"yyyymm") &amp; "]"),
0)</f>
        <v>14153.65478697125</v>
      </c>
      <c r="BK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TEXT(BK$6,"yyyymm") &amp; "]"),
0)</f>
        <v>13812.11616487253</v>
      </c>
      <c r="BO15" s="24">
        <f t="shared" si="10"/>
        <v>0</v>
      </c>
      <c r="BP15" s="24">
        <f t="shared" si="10"/>
        <v>17781.364586362568</v>
      </c>
      <c r="BQ15" s="24">
        <f t="shared" si="10"/>
        <v>0</v>
      </c>
      <c r="BR15" s="24">
        <f t="shared" si="10"/>
        <v>0</v>
      </c>
      <c r="BS15" s="24">
        <f t="shared" si="10"/>
        <v>0</v>
      </c>
      <c r="BT15" s="24">
        <f t="shared" si="10"/>
        <v>0</v>
      </c>
      <c r="BW15" s="24">
        <f t="shared" si="11"/>
        <v>0</v>
      </c>
      <c r="BX15" s="24">
        <f t="shared" si="11"/>
        <v>53344.0937590877</v>
      </c>
      <c r="BY15" s="24">
        <f t="shared" si="11"/>
        <v>0</v>
      </c>
      <c r="BZ15" s="24">
        <f t="shared" si="11"/>
        <v>0</v>
      </c>
      <c r="CA15" s="24">
        <f t="shared" si="11"/>
        <v>0</v>
      </c>
      <c r="CB15" s="24">
        <f t="shared" si="11"/>
        <v>0</v>
      </c>
    </row>
    <row r="16" spans="1:81" hidden="1" outlineLevel="1" x14ac:dyDescent="0.25">
      <c r="A16" s="11" t="s">
        <v>16</v>
      </c>
      <c r="C16" s="2" t="s">
        <v>9</v>
      </c>
      <c r="D16" s="8">
        <f>IFERROR(
GETPIVOTDATA("[Base_Tarjetas].[Importe]",TDinamica_R!$A$3,
"[Base_Tarjetas].[PERIODO]","[Base_Tarjetas].[PERIODO].&amp;[" &amp; TEXT(D$6,"yyyymm") &amp; "]",
"[Base_Tarjetas].[Metrica]","[Base_Tarjetas].[Metrica].&amp;[" &amp; $A16 &amp; "]",
"[Base_Tarjetas].[SEGMENTO_DESCRIP]","[Base_Tarjetas].[SEGMENTO_DESCRIP].&amp;[" &amp; $C$6 &amp; "]",
"[Base_Tarjetas].[SITUACION]","[Base_Tarjetas].[SITUACION].&amp;[" &amp; $C16 &amp; "]",
"[Base_Tarjetas].[TIPO]","[Base_Tarjetas].[TIPO].&amp;[" &amp; $C$1 &amp; "]")/1000,
0)</f>
        <v>0</v>
      </c>
      <c r="E16" s="8">
        <f>IFERROR(
GETPIVOTDATA("[Base_Tarjetas].[Importe]",TDinamica_R!$A$3,
"[Base_Tarjetas].[PERIODO]","[Base_Tarjetas].[PERIODO].&amp;[" &amp; TEXT(E$6,"yyyymm") &amp; "]",
"[Base_Tarjetas].[Metrica]","[Base_Tarjetas].[Metrica].&amp;[" &amp; $A16 &amp; "]",
"[Base_Tarjetas].[SEGMENTO_DESCRIP]","[Base_Tarjetas].[SEGMENTO_DESCRIP].&amp;[" &amp; $C$6 &amp; "]",
"[Base_Tarjetas].[SITUACION]","[Base_Tarjetas].[SITUACION].&amp;[" &amp; $C16 &amp; "]",
"[Base_Tarjetas].[TIPO]","[Base_Tarjetas].[TIPO].&amp;[" &amp; $C$1 &amp; "]")/1000,
0)</f>
        <v>0</v>
      </c>
      <c r="F16" s="8">
        <f>IFERROR(
GETPIVOTDATA("[Base_Tarjetas].[Importe]",TDinamica_R!$A$3,
"[Base_Tarjetas].[PERIODO]","[Base_Tarjetas].[PERIODO].&amp;[" &amp; TEXT(F$6,"yyyymm") &amp; "]",
"[Base_Tarjetas].[Metrica]","[Base_Tarjetas].[Metrica].&amp;[" &amp; $A16 &amp; "]",
"[Base_Tarjetas].[SEGMENTO_DESCRIP]","[Base_Tarjetas].[SEGMENTO_DESCRIP].&amp;[" &amp; $C$6 &amp; "]",
"[Base_Tarjetas].[SITUACION]","[Base_Tarjetas].[SITUACION].&amp;[" &amp; $C16 &amp; "]",
"[Base_Tarjetas].[TIPO]","[Base_Tarjetas].[TIPO].&amp;[" &amp; $C$1 &amp; "]")/1000,
0)</f>
        <v>0</v>
      </c>
      <c r="G16" s="8">
        <f>IFERROR(
GETPIVOTDATA("[Base_Tarjetas].[Importe]",TDinamica_R!$A$3,
"[Base_Tarjetas].[PERIODO]","[Base_Tarjetas].[PERIODO].&amp;[" &amp; TEXT(G$6,"yyyymm") &amp; "]",
"[Base_Tarjetas].[Metrica]","[Base_Tarjetas].[Metrica].&amp;[" &amp; $A16 &amp; "]",
"[Base_Tarjetas].[SEGMENTO_DESCRIP]","[Base_Tarjetas].[SEGMENTO_DESCRIP].&amp;[" &amp; $C$6 &amp; "]",
"[Base_Tarjetas].[SITUACION]","[Base_Tarjetas].[SITUACION].&amp;[" &amp; $C16 &amp; "]",
"[Base_Tarjetas].[TIPO]","[Base_Tarjetas].[TIPO].&amp;[" &amp; $C$1 &amp; "]")/1000,
0)</f>
        <v>0</v>
      </c>
      <c r="H16" s="8">
        <f>IFERROR(
GETPIVOTDATA("[Base_Tarjetas].[Importe]",TDinamica_R!$A$3,
"[Base_Tarjetas].[PERIODO]","[Base_Tarjetas].[PERIODO].&amp;[" &amp; TEXT(H$6,"yyyymm") &amp; "]",
"[Base_Tarjetas].[Metrica]","[Base_Tarjetas].[Metrica].&amp;[" &amp; $A16 &amp; "]",
"[Base_Tarjetas].[SEGMENTO_DESCRIP]","[Base_Tarjetas].[SEGMENTO_DESCRIP].&amp;[" &amp; $C$6 &amp; "]",
"[Base_Tarjetas].[SITUACION]","[Base_Tarjetas].[SITUACION].&amp;[" &amp; $C16 &amp; "]",
"[Base_Tarjetas].[TIPO]","[Base_Tarjetas].[TIPO].&amp;[" &amp; $C$1 &amp; "]")/1000,
0)</f>
        <v>0</v>
      </c>
      <c r="I16" s="8">
        <f>IFERROR(
GETPIVOTDATA("[Base_Tarjetas].[Importe]",TDinamica_R!$A$3,
"[Base_Tarjetas].[PERIODO]","[Base_Tarjetas].[PERIODO].&amp;[" &amp; TEXT(I$6,"yyyymm") &amp; "]",
"[Base_Tarjetas].[Metrica]","[Base_Tarjetas].[Metrica].&amp;[" &amp; $A16 &amp; "]",
"[Base_Tarjetas].[SEGMENTO_DESCRIP]","[Base_Tarjetas].[SEGMENTO_DESCRIP].&amp;[" &amp; $C$6 &amp; "]",
"[Base_Tarjetas].[SITUACION]","[Base_Tarjetas].[SITUACION].&amp;[" &amp; $C16 &amp; "]",
"[Base_Tarjetas].[TIPO]","[Base_Tarjetas].[TIPO].&amp;[" &amp; $C$1 &amp; "]")/1000,
0)</f>
        <v>0</v>
      </c>
      <c r="J16" s="8">
        <f>IFERROR(
GETPIVOTDATA("[Base_Tarjetas].[Importe]",TDinamica_R!$A$3,
"[Base_Tarjetas].[PERIODO]","[Base_Tarjetas].[PERIODO].&amp;[" &amp; TEXT(J$6,"yyyymm") &amp; "]",
"[Base_Tarjetas].[Metrica]","[Base_Tarjetas].[Metrica].&amp;[" &amp; $A16 &amp; "]",
"[Base_Tarjetas].[SEGMENTO_DESCRIP]","[Base_Tarjetas].[SEGMENTO_DESCRIP].&amp;[" &amp; $C$6 &amp; "]",
"[Base_Tarjetas].[SITUACION]","[Base_Tarjetas].[SITUACION].&amp;[" &amp; $C16 &amp; "]",
"[Base_Tarjetas].[TIPO]","[Base_Tarjetas].[TIPO].&amp;[" &amp; $C$1 &amp; "]")/1000,
0)</f>
        <v>0</v>
      </c>
      <c r="K16" s="8">
        <f>IFERROR(
GETPIVOTDATA("[Base_Tarjetas].[Importe]",TDinamica_R!$A$3,
"[Base_Tarjetas].[PERIODO]","[Base_Tarjetas].[PERIODO].&amp;[" &amp; TEXT(K$6,"yyyymm") &amp; "]",
"[Base_Tarjetas].[Metrica]","[Base_Tarjetas].[Metrica].&amp;[" &amp; $A16 &amp; "]",
"[Base_Tarjetas].[SEGMENTO_DESCRIP]","[Base_Tarjetas].[SEGMENTO_DESCRIP].&amp;[" &amp; $C$6 &amp; "]",
"[Base_Tarjetas].[SITUACION]","[Base_Tarjetas].[SITUACION].&amp;[" &amp; $C16 &amp; "]",
"[Base_Tarjetas].[TIPO]","[Base_Tarjetas].[TIPO].&amp;[" &amp; $C$1 &amp; "]")/1000,
0)</f>
        <v>0</v>
      </c>
      <c r="L16" s="8">
        <f>IFERROR(
GETPIVOTDATA("[Base_Tarjetas].[Importe]",TDinamica_R!$A$3,
"[Base_Tarjetas].[PERIODO]","[Base_Tarjetas].[PERIODO].&amp;[" &amp; TEXT(L$6,"yyyymm") &amp; "]",
"[Base_Tarjetas].[Metrica]","[Base_Tarjetas].[Metrica].&amp;[" &amp; $A16 &amp; "]",
"[Base_Tarjetas].[SEGMENTO_DESCRIP]","[Base_Tarjetas].[SEGMENTO_DESCRIP].&amp;[" &amp; $C$6 &amp; "]",
"[Base_Tarjetas].[SITUACION]","[Base_Tarjetas].[SITUACION].&amp;[" &amp; $C16 &amp; "]",
"[Base_Tarjetas].[TIPO]","[Base_Tarjetas].[TIPO].&amp;[" &amp; $C$1 &amp; "]")/1000,
0)</f>
        <v>0</v>
      </c>
      <c r="M16" s="8">
        <f>IFERROR(
GETPIVOTDATA("[Base_Tarjetas].[Importe]",TDinamica_R!$A$3,
"[Base_Tarjetas].[PERIODO]","[Base_Tarjetas].[PERIODO].&amp;[" &amp; TEXT(M$6,"yyyymm") &amp; "]",
"[Base_Tarjetas].[Metrica]","[Base_Tarjetas].[Metrica].&amp;[" &amp; $A16 &amp; "]",
"[Base_Tarjetas].[SEGMENTO_DESCRIP]","[Base_Tarjetas].[SEGMENTO_DESCRIP].&amp;[" &amp; $C$6 &amp; "]",
"[Base_Tarjetas].[SITUACION]","[Base_Tarjetas].[SITUACION].&amp;[" &amp; $C16 &amp; "]",
"[Base_Tarjetas].[TIPO]","[Base_Tarjetas].[TIPO].&amp;[" &amp; $C$1 &amp; "]")/1000,
0)</f>
        <v>0</v>
      </c>
      <c r="N16" s="8">
        <f>IFERROR(
GETPIVOTDATA("[Base_Tarjetas].[Importe]",TDinamica_R!$A$3,
"[Base_Tarjetas].[PERIODO]","[Base_Tarjetas].[PERIODO].&amp;[" &amp; TEXT(N$6,"yyyymm") &amp; "]",
"[Base_Tarjetas].[Metrica]","[Base_Tarjetas].[Metrica].&amp;[" &amp; $A16 &amp; "]",
"[Base_Tarjetas].[SEGMENTO_DESCRIP]","[Base_Tarjetas].[SEGMENTO_DESCRIP].&amp;[" &amp; $C$6 &amp; "]",
"[Base_Tarjetas].[SITUACION]","[Base_Tarjetas].[SITUACION].&amp;[" &amp; $C16 &amp; "]",
"[Base_Tarjetas].[TIPO]","[Base_Tarjetas].[TIPO].&amp;[" &amp; $C$1 &amp; "]")/1000,
0)</f>
        <v>0</v>
      </c>
      <c r="O16" s="8">
        <f>IFERROR(
GETPIVOTDATA("[Base_Tarjetas].[Importe]",TDinamica_R!$A$3,
"[Base_Tarjetas].[PERIODO]","[Base_Tarjetas].[PERIODO].&amp;[" &amp; TEXT(O$6,"yyyymm") &amp; "]",
"[Base_Tarjetas].[Metrica]","[Base_Tarjetas].[Metrica].&amp;[" &amp; $A16 &amp; "]",
"[Base_Tarjetas].[SEGMENTO_DESCRIP]","[Base_Tarjetas].[SEGMENTO_DESCRIP].&amp;[" &amp; $C$6 &amp; "]",
"[Base_Tarjetas].[SITUACION]","[Base_Tarjetas].[SITUACION].&amp;[" &amp; $C16 &amp; "]",
"[Base_Tarjetas].[TIPO]","[Base_Tarjetas].[TIPO].&amp;[" &amp; $C$1 &amp; "]")/1000,
0)</f>
        <v>0</v>
      </c>
      <c r="P16" s="8">
        <f>IFERROR(
GETPIVOTDATA("[Base_Tarjetas].[Importe]",TDinamica_R!$A$3,
"[Base_Tarjetas].[PERIODO]","[Base_Tarjetas].[PERIODO].&amp;[" &amp; TEXT(P$6,"yyyymm") &amp; "]",
"[Base_Tarjetas].[Metrica]","[Base_Tarjetas].[Metrica].&amp;[" &amp; $A16 &amp; "]",
"[Base_Tarjetas].[SEGMENTO_DESCRIP]","[Base_Tarjetas].[SEGMENTO_DESCRIP].&amp;[" &amp; $C$6 &amp; "]",
"[Base_Tarjetas].[SITUACION]","[Base_Tarjetas].[SITUACION].&amp;[" &amp; $C16 &amp; "]",
"[Base_Tarjetas].[TIPO]","[Base_Tarjetas].[TIPO].&amp;[" &amp; $C$1 &amp; "]")/1000,
0)</f>
        <v>0</v>
      </c>
      <c r="Q16" s="8">
        <f>IFERROR(
GETPIVOTDATA("[Base_Tarjetas].[Importe]",TDinamica_R!$A$3,
"[Base_Tarjetas].[PERIODO]","[Base_Tarjetas].[PERIODO].&amp;[" &amp; TEXT(Q$6,"yyyymm") &amp; "]",
"[Base_Tarjetas].[Metrica]","[Base_Tarjetas].[Metrica].&amp;[" &amp; $A16 &amp; "]",
"[Base_Tarjetas].[SEGMENTO_DESCRIP]","[Base_Tarjetas].[SEGMENTO_DESCRIP].&amp;[" &amp; $C$6 &amp; "]",
"[Base_Tarjetas].[SITUACION]","[Base_Tarjetas].[SITUACION].&amp;[" &amp; $C16 &amp; "]",
"[Base_Tarjetas].[TIPO]","[Base_Tarjetas].[TIPO].&amp;[" &amp; $C$1 &amp; "]")/1000,
0)</f>
        <v>0</v>
      </c>
      <c r="R16" s="8">
        <f>IFERROR(
GETPIVOTDATA("[Base_Tarjetas].[Importe]",TDinamica_R!$A$3,
"[Base_Tarjetas].[PERIODO]","[Base_Tarjetas].[PERIODO].&amp;[" &amp; TEXT(R$6,"yyyymm") &amp; "]",
"[Base_Tarjetas].[Metrica]","[Base_Tarjetas].[Metrica].&amp;[" &amp; $A16 &amp; "]",
"[Base_Tarjetas].[SEGMENTO_DESCRIP]","[Base_Tarjetas].[SEGMENTO_DESCRIP].&amp;[" &amp; $C$6 &amp; "]",
"[Base_Tarjetas].[SITUACION]","[Base_Tarjetas].[SITUACION].&amp;[" &amp; $C16 &amp; "]",
"[Base_Tarjetas].[TIPO]","[Base_Tarjetas].[TIPO].&amp;[" &amp; $C$1 &amp; "]")/1000,
0)</f>
        <v>0</v>
      </c>
      <c r="S16" s="8">
        <f>IFERROR(
GETPIVOTDATA("[Base_Tarjetas].[Importe]",TDinamica_R!$A$3,
"[Base_Tarjetas].[PERIODO]","[Base_Tarjetas].[PERIODO].&amp;[" &amp; TEXT(S$6,"yyyymm") &amp; "]",
"[Base_Tarjetas].[Metrica]","[Base_Tarjetas].[Metrica].&amp;[" &amp; $A16 &amp; "]",
"[Base_Tarjetas].[SEGMENTO_DESCRIP]","[Base_Tarjetas].[SEGMENTO_DESCRIP].&amp;[" &amp; $C$6 &amp; "]",
"[Base_Tarjetas].[SITUACION]","[Base_Tarjetas].[SITUACION].&amp;[" &amp; $C16 &amp; "]",
"[Base_Tarjetas].[TIPO]","[Base_Tarjetas].[TIPO].&amp;[" &amp; $C$1 &amp; "]")/1000,
0)</f>
        <v>0</v>
      </c>
      <c r="T16" s="8">
        <f>IFERROR(
GETPIVOTDATA("[Base_Tarjetas].[Importe]",TDinamica_R!$A$3,
"[Base_Tarjetas].[PERIODO]","[Base_Tarjetas].[PERIODO].&amp;[" &amp; TEXT(T$6,"yyyymm") &amp; "]",
"[Base_Tarjetas].[Metrica]","[Base_Tarjetas].[Metrica].&amp;[" &amp; $A16 &amp; "]",
"[Base_Tarjetas].[SEGMENTO_DESCRIP]","[Base_Tarjetas].[SEGMENTO_DESCRIP].&amp;[" &amp; $C$6 &amp; "]",
"[Base_Tarjetas].[SITUACION]","[Base_Tarjetas].[SITUACION].&amp;[" &amp; $C16 &amp; "]",
"[Base_Tarjetas].[TIPO]","[Base_Tarjetas].[TIPO].&amp;[" &amp; $C$1 &amp; "]")/1000,
0)</f>
        <v>0</v>
      </c>
      <c r="U16" s="8">
        <f>IFERROR(
GETPIVOTDATA("[Base_Tarjetas].[Importe]",TDinamica_R!$A$3,
"[Base_Tarjetas].[PERIODO]","[Base_Tarjetas].[PERIODO].&amp;[" &amp; TEXT(U$6,"yyyymm") &amp; "]",
"[Base_Tarjetas].[Metrica]","[Base_Tarjetas].[Metrica].&amp;[" &amp; $A16 &amp; "]",
"[Base_Tarjetas].[SEGMENTO_DESCRIP]","[Base_Tarjetas].[SEGMENTO_DESCRIP].&amp;[" &amp; $C$6 &amp; "]",
"[Base_Tarjetas].[SITUACION]","[Base_Tarjetas].[SITUACION].&amp;[" &amp; $C16 &amp; "]",
"[Base_Tarjetas].[TIPO]","[Base_Tarjetas].[TIPO].&amp;[" &amp; $C$1 &amp; "]")/1000,
0)</f>
        <v>0</v>
      </c>
      <c r="V16" s="8">
        <f>IFERROR(
GETPIVOTDATA("[Base_Tarjetas].[Importe]",TDinamica_R!$A$3,
"[Base_Tarjetas].[PERIODO]","[Base_Tarjetas].[PERIODO].&amp;[" &amp; TEXT(V$6,"yyyymm") &amp; "]",
"[Base_Tarjetas].[Metrica]","[Base_Tarjetas].[Metrica].&amp;[" &amp; $A16 &amp; "]",
"[Base_Tarjetas].[SEGMENTO_DESCRIP]","[Base_Tarjetas].[SEGMENTO_DESCRIP].&amp;[" &amp; $C$6 &amp; "]",
"[Base_Tarjetas].[SITUACION]","[Base_Tarjetas].[SITUACION].&amp;[" &amp; $C16 &amp; "]",
"[Base_Tarjetas].[TIPO]","[Base_Tarjetas].[TIPO].&amp;[" &amp; $C$1 &amp; "]")/1000,
0)</f>
        <v>0</v>
      </c>
      <c r="W16" s="8">
        <f>IFERROR(
GETPIVOTDATA("[Base_Tarjetas].[Importe]",TDinamica_R!$A$3,
"[Base_Tarjetas].[PERIODO]","[Base_Tarjetas].[PERIODO].&amp;[" &amp; TEXT(W$6,"yyyymm") &amp; "]",
"[Base_Tarjetas].[Metrica]","[Base_Tarjetas].[Metrica].&amp;[" &amp; $A16 &amp; "]",
"[Base_Tarjetas].[SEGMENTO_DESCRIP]","[Base_Tarjetas].[SEGMENTO_DESCRIP].&amp;[" &amp; $C$6 &amp; "]",
"[Base_Tarjetas].[SITUACION]","[Base_Tarjetas].[SITUACION].&amp;[" &amp; $C16 &amp; "]",
"[Base_Tarjetas].[TIPO]","[Base_Tarjetas].[TIPO].&amp;[" &amp; $C$1 &amp; "]")/1000,
0)</f>
        <v>0</v>
      </c>
      <c r="X16" s="8">
        <f>IFERROR(
GETPIVOTDATA("[Base_Tarjetas].[Importe]",TDinamica_R!$A$3,
"[Base_Tarjetas].[PERIODO]","[Base_Tarjetas].[PERIODO].&amp;[" &amp; TEXT(X$6,"yyyymm") &amp; "]",
"[Base_Tarjetas].[Metrica]","[Base_Tarjetas].[Metrica].&amp;[" &amp; $A16 &amp; "]",
"[Base_Tarjetas].[SEGMENTO_DESCRIP]","[Base_Tarjetas].[SEGMENTO_DESCRIP].&amp;[" &amp; $C$6 &amp; "]",
"[Base_Tarjetas].[SITUACION]","[Base_Tarjetas].[SITUACION].&amp;[" &amp; $C16 &amp; "]",
"[Base_Tarjetas].[TIPO]","[Base_Tarjetas].[TIPO].&amp;[" &amp; $C$1 &amp; "]")/1000,
0)</f>
        <v>0</v>
      </c>
      <c r="Y16" s="8">
        <f>IFERROR(
GETPIVOTDATA("[Base_Tarjetas].[Importe]",TDinamica_R!$A$3,
"[Base_Tarjetas].[PERIODO]","[Base_Tarjetas].[PERIODO].&amp;[" &amp; TEXT(Y$6,"yyyymm") &amp; "]",
"[Base_Tarjetas].[Metrica]","[Base_Tarjetas].[Metrica].&amp;[" &amp; $A16 &amp; "]",
"[Base_Tarjetas].[SEGMENTO_DESCRIP]","[Base_Tarjetas].[SEGMENTO_DESCRIP].&amp;[" &amp; $C$6 &amp; "]",
"[Base_Tarjetas].[SITUACION]","[Base_Tarjetas].[SITUACION].&amp;[" &amp; $C16 &amp; "]",
"[Base_Tarjetas].[TIPO]","[Base_Tarjetas].[TIPO].&amp;[" &amp; $C$1 &amp; "]")/1000,
0)</f>
        <v>0</v>
      </c>
      <c r="Z16" s="8">
        <f>IFERROR(
GETPIVOTDATA("[Base_Tarjetas].[Importe]",TDinamica_R!$A$3,
"[Base_Tarjetas].[PERIODO]","[Base_Tarjetas].[PERIODO].&amp;[" &amp; TEXT(Z$6,"yyyymm") &amp; "]",
"[Base_Tarjetas].[Metrica]","[Base_Tarjetas].[Metrica].&amp;[" &amp; $A16 &amp; "]",
"[Base_Tarjetas].[SEGMENTO_DESCRIP]","[Base_Tarjetas].[SEGMENTO_DESCRIP].&amp;[" &amp; $C$6 &amp; "]",
"[Base_Tarjetas].[SITUACION]","[Base_Tarjetas].[SITUACION].&amp;[" &amp; $C16 &amp; "]",
"[Base_Tarjetas].[TIPO]","[Base_Tarjetas].[TIPO].&amp;[" &amp; $C$1 &amp; "]")/1000,
0)</f>
        <v>0</v>
      </c>
      <c r="AA16" s="8">
        <f>IFERROR(
GETPIVOTDATA("[Base_Tarjetas].[Importe]",TDinamica_R!$A$3,
"[Base_Tarjetas].[PERIODO]","[Base_Tarjetas].[PERIODO].&amp;[" &amp; TEXT(AA$6,"yyyymm") &amp; "]",
"[Base_Tarjetas].[Metrica]","[Base_Tarjetas].[Metrica].&amp;[" &amp; $A16 &amp; "]",
"[Base_Tarjetas].[SEGMENTO_DESCRIP]","[Base_Tarjetas].[SEGMENTO_DESCRIP].&amp;[" &amp; $C$6 &amp; "]",
"[Base_Tarjetas].[SITUACION]","[Base_Tarjetas].[SITUACION].&amp;[" &amp; $C16 &amp; "]",
"[Base_Tarjetas].[TIPO]","[Base_Tarjetas].[TIPO].&amp;[" &amp; $C$1 &amp; "]")/1000,
0)</f>
        <v>0</v>
      </c>
      <c r="AB16" s="8">
        <f>IFERROR(
GETPIVOTDATA("[Base_Tarjetas].[Importe]",TDinamica_R!$A$3,
"[Base_Tarjetas].[PERIODO]","[Base_Tarjetas].[PERIODO].&amp;[" &amp; TEXT(AB$6,"yyyymm") &amp; "]",
"[Base_Tarjetas].[Metrica]","[Base_Tarjetas].[Metrica].&amp;[" &amp; $A16 &amp; "]",
"[Base_Tarjetas].[SEGMENTO_DESCRIP]","[Base_Tarjetas].[SEGMENTO_DESCRIP].&amp;[" &amp; $C$6 &amp; "]",
"[Base_Tarjetas].[SITUACION]","[Base_Tarjetas].[SITUACION].&amp;[" &amp; $C16 &amp; "]",
"[Base_Tarjetas].[TIPO]","[Base_Tarjetas].[TIPO].&amp;[" &amp; $C$1 &amp; "]")/1000,
0)</f>
        <v>0</v>
      </c>
      <c r="AC16" s="8">
        <f>IFERROR(
GETPIVOTDATA("[Base_Tarjetas].[Importe]",TDinamica_R!$A$3,
"[Base_Tarjetas].[PERIODO]","[Base_Tarjetas].[PERIODO].&amp;[" &amp; TEXT(AC$6,"yyyymm") &amp; "]",
"[Base_Tarjetas].[Metrica]","[Base_Tarjetas].[Metrica].&amp;[" &amp; $A16 &amp; "]",
"[Base_Tarjetas].[SEGMENTO_DESCRIP]","[Base_Tarjetas].[SEGMENTO_DESCRIP].&amp;[" &amp; $C$6 &amp; "]",
"[Base_Tarjetas].[SITUACION]","[Base_Tarjetas].[SITUACION].&amp;[" &amp; $C16 &amp; "]",
"[Base_Tarjetas].[TIPO]","[Base_Tarjetas].[TIPO].&amp;[" &amp; $C$1 &amp; "]")/1000,
0)</f>
        <v>0</v>
      </c>
      <c r="AD16" s="8">
        <f>IFERROR(
GETPIVOTDATA("[Base_Tarjetas].[Importe]",TDinamica_R!$A$3,
"[Base_Tarjetas].[PERIODO]","[Base_Tarjetas].[PERIODO].&amp;[" &amp; TEXT(AD$6,"yyyymm") &amp; "]",
"[Base_Tarjetas].[Metrica]","[Base_Tarjetas].[Metrica].&amp;[" &amp; $A16 &amp; "]",
"[Base_Tarjetas].[SEGMENTO_DESCRIP]","[Base_Tarjetas].[SEGMENTO_DESCRIP].&amp;[" &amp; $C$6 &amp; "]",
"[Base_Tarjetas].[SITUACION]","[Base_Tarjetas].[SITUACION].&amp;[" &amp; $C16 &amp; "]",
"[Base_Tarjetas].[TIPO]","[Base_Tarjetas].[TIPO].&amp;[" &amp; $C$1 &amp; "]")/1000,
0)</f>
        <v>0</v>
      </c>
      <c r="AE16" s="8">
        <f>IFERROR(
GETPIVOTDATA("[Base_Tarjetas].[Importe]",TDinamica_R!$A$3,
"[Base_Tarjetas].[PERIODO]","[Base_Tarjetas].[PERIODO].&amp;[" &amp; TEXT(AE$6,"yyyymm") &amp; "]",
"[Base_Tarjetas].[Metrica]","[Base_Tarjetas].[Metrica].&amp;[" &amp; $A16 &amp; "]",
"[Base_Tarjetas].[SEGMENTO_DESCRIP]","[Base_Tarjetas].[SEGMENTO_DESCRIP].&amp;[" &amp; $C$6 &amp; "]",
"[Base_Tarjetas].[SITUACION]","[Base_Tarjetas].[SITUACION].&amp;[" &amp; $C16 &amp; "]",
"[Base_Tarjetas].[TIPO]","[Base_Tarjetas].[TIPO].&amp;[" &amp; $C$1 &amp; "]")/1000,
0)</f>
        <v>0</v>
      </c>
      <c r="AF16" s="8">
        <f>IFERROR(
GETPIVOTDATA("[Base_Tarjetas].[Importe]",TDinamica_R!$A$3,
"[Base_Tarjetas].[PERIODO]","[Base_Tarjetas].[PERIODO].&amp;[" &amp; TEXT(AF$6,"yyyymm") &amp; "]",
"[Base_Tarjetas].[Metrica]","[Base_Tarjetas].[Metrica].&amp;[" &amp; $A16 &amp; "]",
"[Base_Tarjetas].[SEGMENTO_DESCRIP]","[Base_Tarjetas].[SEGMENTO_DESCRIP].&amp;[" &amp; $C$6 &amp; "]",
"[Base_Tarjetas].[SITUACION]","[Base_Tarjetas].[SITUACION].&amp;[" &amp; $C16 &amp; "]",
"[Base_Tarjetas].[TIPO]","[Base_Tarjetas].[TIPO].&amp;[" &amp; $C$1 &amp; "]")/1000,
0)</f>
        <v>0</v>
      </c>
      <c r="AG16" s="8">
        <f>IFERROR(
GETPIVOTDATA("[Base_Tarjetas].[Importe]",TDinamica_R!$A$3,
"[Base_Tarjetas].[PERIODO]","[Base_Tarjetas].[PERIODO].&amp;[" &amp; TEXT(AG$6,"yyyymm") &amp; "]",
"[Base_Tarjetas].[Metrica]","[Base_Tarjetas].[Metrica].&amp;[" &amp; $A16 &amp; "]",
"[Base_Tarjetas].[SEGMENTO_DESCRIP]","[Base_Tarjetas].[SEGMENTO_DESCRIP].&amp;[" &amp; $C$6 &amp; "]",
"[Base_Tarjetas].[SITUACION]","[Base_Tarjetas].[SITUACION].&amp;[" &amp; $C16 &amp; "]",
"[Base_Tarjetas].[TIPO]","[Base_Tarjetas].[TIPO].&amp;[" &amp; $C$1 &amp; "]")/1000,
0)</f>
        <v>0</v>
      </c>
      <c r="AH16" s="8">
        <f>IFERROR(
GETPIVOTDATA("[Base_Tarjetas].[Importe]",TDinamica_R!$A$3,
"[Base_Tarjetas].[PERIODO]","[Base_Tarjetas].[PERIODO].&amp;[" &amp; TEXT(AH$6,"yyyymm") &amp; "]",
"[Base_Tarjetas].[Metrica]","[Base_Tarjetas].[Metrica].&amp;[" &amp; $A16 &amp; "]",
"[Base_Tarjetas].[SEGMENTO_DESCRIP]","[Base_Tarjetas].[SEGMENTO_DESCRIP].&amp;[" &amp; $C$6 &amp; "]",
"[Base_Tarjetas].[SITUACION]","[Base_Tarjetas].[SITUACION].&amp;[" &amp; $C16 &amp; "]",
"[Base_Tarjetas].[TIPO]","[Base_Tarjetas].[TIPO].&amp;[" &amp; $C$1 &amp; "]")/1000,
0)</f>
        <v>0</v>
      </c>
      <c r="AI16" s="8">
        <f>IFERROR(
GETPIVOTDATA("[Base_Tarjetas].[Importe]",TDinamica_R!$A$3,
"[Base_Tarjetas].[PERIODO]","[Base_Tarjetas].[PERIODO].&amp;[" &amp; TEXT(AI$6,"yyyymm") &amp; "]",
"[Base_Tarjetas].[Metrica]","[Base_Tarjetas].[Metrica].&amp;[" &amp; $A16 &amp; "]",
"[Base_Tarjetas].[SEGMENTO_DESCRIP]","[Base_Tarjetas].[SEGMENTO_DESCRIP].&amp;[" &amp; $C$6 &amp; "]",
"[Base_Tarjetas].[SITUACION]","[Base_Tarjetas].[SITUACION].&amp;[" &amp; $C16 &amp; "]",
"[Base_Tarjetas].[TIPO]","[Base_Tarjetas].[TIPO].&amp;[" &amp; $C$1 &amp; "]")/1000,
0)</f>
        <v>0</v>
      </c>
      <c r="AJ16" s="8">
        <f>IFERROR(
GETPIVOTDATA("[Base_Tarjetas].[Importe]",TDinamica_R!$A$3,
"[Base_Tarjetas].[PERIODO]","[Base_Tarjetas].[PERIODO].&amp;[" &amp; TEXT(AJ$6,"yyyymm") &amp; "]",
"[Base_Tarjetas].[Metrica]","[Base_Tarjetas].[Metrica].&amp;[" &amp; $A16 &amp; "]",
"[Base_Tarjetas].[SEGMENTO_DESCRIP]","[Base_Tarjetas].[SEGMENTO_DESCRIP].&amp;[" &amp; $C$6 &amp; "]",
"[Base_Tarjetas].[SITUACION]","[Base_Tarjetas].[SITUACION].&amp;[" &amp; $C16 &amp; "]",
"[Base_Tarjetas].[TIPO]","[Base_Tarjetas].[TIPO].&amp;[" &amp; $C$1 &amp; "]")/1000,
0)</f>
        <v>0</v>
      </c>
      <c r="AK16" s="8">
        <f>IFERROR(
GETPIVOTDATA("[Base_Tarjetas].[Importe]",TDinamica_R!$A$3,
"[Base_Tarjetas].[PERIODO]","[Base_Tarjetas].[PERIODO].&amp;[" &amp; TEXT(AK$6,"yyyymm") &amp; "]",
"[Base_Tarjetas].[Metrica]","[Base_Tarjetas].[Metrica].&amp;[" &amp; $A16 &amp; "]",
"[Base_Tarjetas].[SEGMENTO_DESCRIP]","[Base_Tarjetas].[SEGMENTO_DESCRIP].&amp;[" &amp; $C$6 &amp; "]",
"[Base_Tarjetas].[SITUACION]","[Base_Tarjetas].[SITUACION].&amp;[" &amp; $C16 &amp; "]",
"[Base_Tarjetas].[TIPO]","[Base_Tarjetas].[TIPO].&amp;[" &amp; $C$1 &amp; "]")/1000,
0)</f>
        <v>0</v>
      </c>
      <c r="AL16" s="8">
        <f>IFERROR(
GETPIVOTDATA("[Base_Tarjetas].[Importe]",TDinamica_R!$A$3,
"[Base_Tarjetas].[PERIODO]","[Base_Tarjetas].[PERIODO].&amp;[" &amp; TEXT(AL$6,"yyyymm") &amp; "]",
"[Base_Tarjetas].[Metrica]","[Base_Tarjetas].[Metrica].&amp;[" &amp; $A16 &amp; "]",
"[Base_Tarjetas].[SEGMENTO_DESCRIP]","[Base_Tarjetas].[SEGMENTO_DESCRIP].&amp;[" &amp; $C$6 &amp; "]",
"[Base_Tarjetas].[SITUACION]","[Base_Tarjetas].[SITUACION].&amp;[" &amp; $C16 &amp; "]",
"[Base_Tarjetas].[TIPO]","[Base_Tarjetas].[TIPO].&amp;[" &amp; $C$1 &amp; "]")/1000,
0)</f>
        <v>0</v>
      </c>
      <c r="AM16" s="8">
        <f>IFERROR(
GETPIVOTDATA("[Base_Tarjetas].[Importe]",TDinamica_R!$A$3,
"[Base_Tarjetas].[PERIODO]","[Base_Tarjetas].[PERIODO].&amp;[" &amp; TEXT(AM$6,"yyyymm") &amp; "]",
"[Base_Tarjetas].[Metrica]","[Base_Tarjetas].[Metrica].&amp;[" &amp; $A16 &amp; "]",
"[Base_Tarjetas].[SEGMENTO_DESCRIP]","[Base_Tarjetas].[SEGMENTO_DESCRIP].&amp;[" &amp; $C$6 &amp; "]",
"[Base_Tarjetas].[SITUACION]","[Base_Tarjetas].[SITUACION].&amp;[" &amp; $C16 &amp; "]",
"[Base_Tarjetas].[TIPO]","[Base_Tarjetas].[TIPO].&amp;[" &amp; $C$1 &amp; "]")/1000,
0)</f>
        <v>0</v>
      </c>
      <c r="AN16" s="8">
        <f>IFERROR(
GETPIVOTDATA("[Base_Tarjetas].[Importe]",TDinamica_R!$A$3,
"[Base_Tarjetas].[PERIODO]","[Base_Tarjetas].[PERIODO].&amp;[" &amp; TEXT(AN$6,"yyyymm") &amp; "]",
"[Base_Tarjetas].[Metrica]","[Base_Tarjetas].[Metrica].&amp;[" &amp; $A16 &amp; "]",
"[Base_Tarjetas].[SEGMENTO_DESCRIP]","[Base_Tarjetas].[SEGMENTO_DESCRIP].&amp;[" &amp; $C$6 &amp; "]",
"[Base_Tarjetas].[SITUACION]","[Base_Tarjetas].[SITUACION].&amp;[" &amp; $C16 &amp; "]",
"[Base_Tarjetas].[TIPO]","[Base_Tarjetas].[TIPO].&amp;[" &amp; $C$1 &amp; "]")/1000,
0)</f>
        <v>0</v>
      </c>
      <c r="AO16" s="8">
        <f>IFERROR(
GETPIVOTDATA("[Base_Tarjetas].[Importe]",TDinamica_R!$A$3,
"[Base_Tarjetas].[PERIODO]","[Base_Tarjetas].[PERIODO].&amp;[" &amp; TEXT(AO$6,"yyyymm") &amp; "]",
"[Base_Tarjetas].[Metrica]","[Base_Tarjetas].[Metrica].&amp;[" &amp; $A16 &amp; "]",
"[Base_Tarjetas].[SEGMENTO_DESCRIP]","[Base_Tarjetas].[SEGMENTO_DESCRIP].&amp;[" &amp; $C$6 &amp; "]",
"[Base_Tarjetas].[SITUACION]","[Base_Tarjetas].[SITUACION].&amp;[" &amp; $C16 &amp; "]",
"[Base_Tarjetas].[TIPO]","[Base_Tarjetas].[TIPO].&amp;[" &amp; $C$1 &amp; "]")/1000,
0)</f>
        <v>0</v>
      </c>
      <c r="AP16" s="8">
        <f>IFERROR(
GETPIVOTDATA("[Base_Tarjetas].[Importe]",TDinamica_R!$A$3,
"[Base_Tarjetas].[PERIODO]","[Base_Tarjetas].[PERIODO].&amp;[" &amp; TEXT(AP$6,"yyyymm") &amp; "]",
"[Base_Tarjetas].[Metrica]","[Base_Tarjetas].[Metrica].&amp;[" &amp; $A16 &amp; "]",
"[Base_Tarjetas].[SEGMENTO_DESCRIP]","[Base_Tarjetas].[SEGMENTO_DESCRIP].&amp;[" &amp; $C$6 &amp; "]",
"[Base_Tarjetas].[SITUACION]","[Base_Tarjetas].[SITUACION].&amp;[" &amp; $C16 &amp; "]",
"[Base_Tarjetas].[TIPO]","[Base_Tarjetas].[TIPO].&amp;[" &amp; $C$1 &amp; "]")/1000,
0)</f>
        <v>0</v>
      </c>
      <c r="AQ16" s="8">
        <f>IFERROR(
GETPIVOTDATA("[Base_Tarjetas].[Importe]",TDinamica_R!$A$3,
"[Base_Tarjetas].[PERIODO]","[Base_Tarjetas].[PERIODO].&amp;[" &amp; TEXT(AQ$6,"yyyymm") &amp; "]",
"[Base_Tarjetas].[Metrica]","[Base_Tarjetas].[Metrica].&amp;[" &amp; $A16 &amp; "]",
"[Base_Tarjetas].[SEGMENTO_DESCRIP]","[Base_Tarjetas].[SEGMENTO_DESCRIP].&amp;[" &amp; $C$6 &amp; "]",
"[Base_Tarjetas].[SITUACION]","[Base_Tarjetas].[SITUACION].&amp;[" &amp; $C16 &amp; "]",
"[Base_Tarjetas].[TIPO]","[Base_Tarjetas].[TIPO].&amp;[" &amp; $C$1 &amp; "]")/1000,
0)</f>
        <v>0</v>
      </c>
      <c r="AR16" s="8">
        <f>IFERROR(
GETPIVOTDATA("[Base_Tarjetas].[Importe]",TDinamica_R!$A$3,
"[Base_Tarjetas].[PERIODO]","[Base_Tarjetas].[PERIODO].&amp;[" &amp; TEXT(AR$6,"yyyymm") &amp; "]",
"[Base_Tarjetas].[Metrica]","[Base_Tarjetas].[Metrica].&amp;[" &amp; $A16 &amp; "]",
"[Base_Tarjetas].[SEGMENTO_DESCRIP]","[Base_Tarjetas].[SEGMENTO_DESCRIP].&amp;[" &amp; $C$6 &amp; "]",
"[Base_Tarjetas].[SITUACION]","[Base_Tarjetas].[SITUACION].&amp;[" &amp; $C16 &amp; "]",
"[Base_Tarjetas].[TIPO]","[Base_Tarjetas].[TIPO].&amp;[" &amp; $C$1 &amp; "]")/1000,
0)</f>
        <v>0</v>
      </c>
      <c r="AS16" s="8">
        <f>IFERROR(
GETPIVOTDATA("[Base_Tarjetas].[Importe]",TDinamica_R!$A$3,
"[Base_Tarjetas].[PERIODO]","[Base_Tarjetas].[PERIODO].&amp;[" &amp; TEXT(AS$6,"yyyymm") &amp; "]",
"[Base_Tarjetas].[Metrica]","[Base_Tarjetas].[Metrica].&amp;[" &amp; $A16 &amp; "]",
"[Base_Tarjetas].[SEGMENTO_DESCRIP]","[Base_Tarjetas].[SEGMENTO_DESCRIP].&amp;[" &amp; $C$6 &amp; "]",
"[Base_Tarjetas].[SITUACION]","[Base_Tarjetas].[SITUACION].&amp;[" &amp; $C16 &amp; "]",
"[Base_Tarjetas].[TIPO]","[Base_Tarjetas].[TIPO].&amp;[" &amp; $C$1 &amp; "]")/1000,
0)</f>
        <v>0</v>
      </c>
      <c r="AT16" s="8">
        <f>IFERROR(
GETPIVOTDATA("[Base_Tarjetas].[Importe]",TDinamica_R!$A$3,
"[Base_Tarjetas].[PERIODO]","[Base_Tarjetas].[PERIODO].&amp;[" &amp; TEXT(AT$6,"yyyymm") &amp; "]",
"[Base_Tarjetas].[Metrica]","[Base_Tarjetas].[Metrica].&amp;[" &amp; $A16 &amp; "]",
"[Base_Tarjetas].[SEGMENTO_DESCRIP]","[Base_Tarjetas].[SEGMENTO_DESCRIP].&amp;[" &amp; $C$6 &amp; "]",
"[Base_Tarjetas].[SITUACION]","[Base_Tarjetas].[SITUACION].&amp;[" &amp; $C16 &amp; "]",
"[Base_Tarjetas].[TIPO]","[Base_Tarjetas].[TIPO].&amp;[" &amp; $C$1 &amp; "]")/1000,
0)</f>
        <v>0</v>
      </c>
      <c r="AU16" s="8">
        <f>IFERROR(
GETPIVOTDATA("[Base_Tarjetas].[Importe]",TDinamica_R!$A$3,
"[Base_Tarjetas].[PERIODO]","[Base_Tarjetas].[PERIODO].&amp;[" &amp; TEXT(AU$6,"yyyymm") &amp; "]",
"[Base_Tarjetas].[Metrica]","[Base_Tarjetas].[Metrica].&amp;[" &amp; $A16 &amp; "]",
"[Base_Tarjetas].[SEGMENTO_DESCRIP]","[Base_Tarjetas].[SEGMENTO_DESCRIP].&amp;[" &amp; $C$6 &amp; "]",
"[Base_Tarjetas].[SITUACION]","[Base_Tarjetas].[SITUACION].&amp;[" &amp; $C16 &amp; "]",
"[Base_Tarjetas].[TIPO]","[Base_Tarjetas].[TIPO].&amp;[" &amp; $C$1 &amp; "]")/1000,
0)</f>
        <v>0</v>
      </c>
      <c r="AV16" s="8">
        <f>IFERROR(
GETPIVOTDATA("[Base_Tarjetas].[Importe]",TDinamica_R!$A$3,
"[Base_Tarjetas].[PERIODO]","[Base_Tarjetas].[PERIODO].&amp;[" &amp; TEXT(AV$6,"yyyymm") &amp; "]",
"[Base_Tarjetas].[Metrica]","[Base_Tarjetas].[Metrica].&amp;[" &amp; $A16 &amp; "]",
"[Base_Tarjetas].[SEGMENTO_DESCRIP]","[Base_Tarjetas].[SEGMENTO_DESCRIP].&amp;[" &amp; $C$6 &amp; "]",
"[Base_Tarjetas].[SITUACION]","[Base_Tarjetas].[SITUACION].&amp;[" &amp; $C16 &amp; "]",
"[Base_Tarjetas].[TIPO]","[Base_Tarjetas].[TIPO].&amp;[" &amp; $C$1 &amp; "]")/1000,
0)</f>
        <v>0</v>
      </c>
      <c r="AW16" s="8">
        <f>IFERROR(
GETPIVOTDATA("[Base_Tarjetas].[Importe]",TDinamica_R!$A$3,
"[Base_Tarjetas].[PERIODO]","[Base_Tarjetas].[PERIODO].&amp;[" &amp; TEXT(AW$6,"yyyymm") &amp; "]",
"[Base_Tarjetas].[Metrica]","[Base_Tarjetas].[Metrica].&amp;[" &amp; $A16 &amp; "]",
"[Base_Tarjetas].[SEGMENTO_DESCRIP]","[Base_Tarjetas].[SEGMENTO_DESCRIP].&amp;[" &amp; $C$6 &amp; "]",
"[Base_Tarjetas].[SITUACION]","[Base_Tarjetas].[SITUACION].&amp;[" &amp; $C16 &amp; "]",
"[Base_Tarjetas].[TIPO]","[Base_Tarjetas].[TIPO].&amp;[" &amp; $C$1 &amp; "]")/1000,
0)</f>
        <v>0</v>
      </c>
      <c r="AX16" s="8">
        <f>IFERROR(
GETPIVOTDATA("[Base_Tarjetas].[Importe]",TDinamica_R!$A$3,
"[Base_Tarjetas].[PERIODO]","[Base_Tarjetas].[PERIODO].&amp;[" &amp; TEXT(AX$6,"yyyymm") &amp; "]",
"[Base_Tarjetas].[Metrica]","[Base_Tarjetas].[Metrica].&amp;[" &amp; $A16 &amp; "]",
"[Base_Tarjetas].[SEGMENTO_DESCRIP]","[Base_Tarjetas].[SEGMENTO_DESCRIP].&amp;[" &amp; $C$6 &amp; "]",
"[Base_Tarjetas].[SITUACION]","[Base_Tarjetas].[SITUACION].&amp;[" &amp; $C16 &amp; "]",
"[Base_Tarjetas].[TIPO]","[Base_Tarjetas].[TIPO].&amp;[" &amp; $C$1 &amp; "]")/1000,
0)</f>
        <v>0</v>
      </c>
      <c r="AY16" s="8">
        <f>IFERROR(
GETPIVOTDATA("[Base_Tarjetas].[Importe]",TDinamica_R!$A$3,
"[Base_Tarjetas].[PERIODO]","[Base_Tarjetas].[PERIODO].&amp;[" &amp; TEXT(AY$6,"yyyymm") &amp; "]",
"[Base_Tarjetas].[Metrica]","[Base_Tarjetas].[Metrica].&amp;[" &amp; $A16 &amp; "]",
"[Base_Tarjetas].[SEGMENTO_DESCRIP]","[Base_Tarjetas].[SEGMENTO_DESCRIP].&amp;[" &amp; $C$6 &amp; "]",
"[Base_Tarjetas].[SITUACION]","[Base_Tarjetas].[SITUACION].&amp;[" &amp; $C16 &amp; "]",
"[Base_Tarjetas].[TIPO]","[Base_Tarjetas].[TIPO].&amp;[" &amp; $C$1 &amp; "]")/1000,
0)</f>
        <v>0</v>
      </c>
      <c r="AZ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TEXT(AZ$6,"yyyymm") &amp; "]"),
0)</f>
        <v>24081.25167300121</v>
      </c>
      <c r="BA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TEXT(BA$6,"yyyymm") &amp; "]"),
0)</f>
        <v>23923.445046944871</v>
      </c>
      <c r="BB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TEXT(BB$6,"yyyymm") &amp; "]"),
0)</f>
        <v>24222.409505318443</v>
      </c>
      <c r="BC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TEXT(BC$6,"yyyymm") &amp; "]"),
0)</f>
        <v>24280.779703918972</v>
      </c>
      <c r="BD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TEXT(BD$6,"yyyymm") &amp; "]"),
0)</f>
        <v>24473.840916115689</v>
      </c>
      <c r="BE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TEXT(BE$6,"yyyymm") &amp; "]"),
0)</f>
        <v>24714.790844986739</v>
      </c>
      <c r="BF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TEXT(BF$6,"yyyymm") &amp; "]"),
0)</f>
        <v>25037.626159058989</v>
      </c>
      <c r="BG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TEXT(BG$6,"yyyymm") &amp; "]"),
0)</f>
        <v>25512.714752649597</v>
      </c>
      <c r="BH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TEXT(BH$6,"yyyymm") &amp; "]"),
0)</f>
        <v>25344.125259621902</v>
      </c>
      <c r="BI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TEXT(BI$6,"yyyymm") &amp; "]"),
0)</f>
        <v>24493.502633526343</v>
      </c>
      <c r="BJ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TEXT(BJ$6,"yyyymm") &amp; "]"),
0)</f>
        <v>23716.034693607777</v>
      </c>
      <c r="BK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TEXT(BK$6,"yyyymm") &amp; "]"),
0)</f>
        <v>24338.746218023949</v>
      </c>
      <c r="BO16" s="24">
        <f t="shared" si="10"/>
        <v>0</v>
      </c>
      <c r="BP16" s="24">
        <f t="shared" si="10"/>
        <v>24075.702075088175</v>
      </c>
      <c r="BQ16" s="24">
        <f t="shared" si="10"/>
        <v>0</v>
      </c>
      <c r="BR16" s="24">
        <f t="shared" si="10"/>
        <v>0</v>
      </c>
      <c r="BS16" s="24">
        <f t="shared" si="10"/>
        <v>0</v>
      </c>
      <c r="BT16" s="24">
        <f t="shared" si="10"/>
        <v>0</v>
      </c>
      <c r="BW16" s="24">
        <f t="shared" si="11"/>
        <v>0</v>
      </c>
      <c r="BX16" s="24">
        <f t="shared" si="11"/>
        <v>72227.106225264521</v>
      </c>
      <c r="BY16" s="24">
        <f t="shared" si="11"/>
        <v>0</v>
      </c>
      <c r="BZ16" s="24">
        <f t="shared" si="11"/>
        <v>0</v>
      </c>
      <c r="CA16" s="24">
        <f t="shared" si="11"/>
        <v>0</v>
      </c>
      <c r="CB16" s="24">
        <f t="shared" si="11"/>
        <v>0</v>
      </c>
    </row>
    <row r="17" spans="1:80" collapsed="1" x14ac:dyDescent="0.25">
      <c r="C17" s="3" t="s">
        <v>20</v>
      </c>
      <c r="D17" s="10">
        <f>SUM(D14:D16)</f>
        <v>0</v>
      </c>
      <c r="E17" s="10">
        <f t="shared" ref="E17:BK17" si="12">SUM(E14:E16)</f>
        <v>0</v>
      </c>
      <c r="F17" s="10">
        <f t="shared" si="12"/>
        <v>0</v>
      </c>
      <c r="G17" s="10">
        <f t="shared" si="12"/>
        <v>0</v>
      </c>
      <c r="H17" s="10">
        <f t="shared" si="12"/>
        <v>0</v>
      </c>
      <c r="I17" s="10">
        <f t="shared" si="12"/>
        <v>0</v>
      </c>
      <c r="J17" s="10">
        <f t="shared" si="12"/>
        <v>0</v>
      </c>
      <c r="K17" s="10">
        <f t="shared" si="12"/>
        <v>0</v>
      </c>
      <c r="L17" s="10">
        <f t="shared" si="12"/>
        <v>0</v>
      </c>
      <c r="M17" s="10">
        <f t="shared" si="12"/>
        <v>0</v>
      </c>
      <c r="N17" s="10">
        <f t="shared" si="12"/>
        <v>0</v>
      </c>
      <c r="O17" s="10">
        <f t="shared" si="12"/>
        <v>0</v>
      </c>
      <c r="P17" s="10">
        <f t="shared" si="12"/>
        <v>0</v>
      </c>
      <c r="Q17" s="10">
        <f t="shared" si="12"/>
        <v>0</v>
      </c>
      <c r="R17" s="10">
        <f t="shared" si="12"/>
        <v>0</v>
      </c>
      <c r="S17" s="10">
        <f t="shared" si="12"/>
        <v>0</v>
      </c>
      <c r="T17" s="10">
        <f t="shared" si="12"/>
        <v>0</v>
      </c>
      <c r="U17" s="10">
        <f t="shared" si="12"/>
        <v>0</v>
      </c>
      <c r="V17" s="10">
        <f t="shared" si="12"/>
        <v>0</v>
      </c>
      <c r="W17" s="10">
        <f t="shared" si="12"/>
        <v>0</v>
      </c>
      <c r="X17" s="10">
        <f t="shared" si="12"/>
        <v>0</v>
      </c>
      <c r="Y17" s="10">
        <f t="shared" si="12"/>
        <v>0</v>
      </c>
      <c r="Z17" s="10">
        <f t="shared" si="12"/>
        <v>0</v>
      </c>
      <c r="AA17" s="10">
        <f t="shared" si="12"/>
        <v>0</v>
      </c>
      <c r="AB17" s="10">
        <f t="shared" si="12"/>
        <v>0</v>
      </c>
      <c r="AC17" s="10">
        <f t="shared" si="12"/>
        <v>0</v>
      </c>
      <c r="AD17" s="10">
        <f t="shared" si="12"/>
        <v>0</v>
      </c>
      <c r="AE17" s="10">
        <f t="shared" si="12"/>
        <v>0</v>
      </c>
      <c r="AF17" s="10">
        <f t="shared" si="12"/>
        <v>0</v>
      </c>
      <c r="AG17" s="10">
        <f t="shared" si="12"/>
        <v>0</v>
      </c>
      <c r="AH17" s="10">
        <f t="shared" si="12"/>
        <v>0</v>
      </c>
      <c r="AI17" s="10">
        <f t="shared" si="12"/>
        <v>0</v>
      </c>
      <c r="AJ17" s="10">
        <f t="shared" si="12"/>
        <v>0</v>
      </c>
      <c r="AK17" s="10">
        <f t="shared" si="12"/>
        <v>0</v>
      </c>
      <c r="AL17" s="10">
        <f t="shared" si="12"/>
        <v>0</v>
      </c>
      <c r="AM17" s="10">
        <f t="shared" si="12"/>
        <v>0</v>
      </c>
      <c r="AN17" s="10">
        <f t="shared" si="12"/>
        <v>0</v>
      </c>
      <c r="AO17" s="10">
        <f t="shared" si="12"/>
        <v>0</v>
      </c>
      <c r="AP17" s="10">
        <f t="shared" si="12"/>
        <v>0</v>
      </c>
      <c r="AQ17" s="10">
        <f t="shared" si="12"/>
        <v>0</v>
      </c>
      <c r="AR17" s="10">
        <f t="shared" si="12"/>
        <v>0</v>
      </c>
      <c r="AS17" s="10">
        <f t="shared" si="12"/>
        <v>0</v>
      </c>
      <c r="AT17" s="10">
        <f t="shared" si="12"/>
        <v>0</v>
      </c>
      <c r="AU17" s="10">
        <f t="shared" si="12"/>
        <v>0</v>
      </c>
      <c r="AV17" s="10">
        <f t="shared" si="12"/>
        <v>0</v>
      </c>
      <c r="AW17" s="10">
        <f t="shared" si="12"/>
        <v>0</v>
      </c>
      <c r="AX17" s="10">
        <f t="shared" si="12"/>
        <v>0</v>
      </c>
      <c r="AY17" s="10">
        <f t="shared" si="12"/>
        <v>0</v>
      </c>
      <c r="AZ17" s="10">
        <f t="shared" si="12"/>
        <v>499392.79449561512</v>
      </c>
      <c r="BA17" s="10">
        <f t="shared" si="12"/>
        <v>498822.8466648343</v>
      </c>
      <c r="BB17" s="10">
        <f t="shared" si="12"/>
        <v>497307.35729737481</v>
      </c>
      <c r="BC17" s="10">
        <f t="shared" si="12"/>
        <v>494846.26835318567</v>
      </c>
      <c r="BD17" s="10">
        <f t="shared" si="12"/>
        <v>495035.04618613055</v>
      </c>
      <c r="BE17" s="10">
        <f t="shared" si="12"/>
        <v>496400.28136870422</v>
      </c>
      <c r="BF17" s="10">
        <f t="shared" si="12"/>
        <v>495574.61193879339</v>
      </c>
      <c r="BG17" s="10">
        <f t="shared" si="12"/>
        <v>493074.69373507722</v>
      </c>
      <c r="BH17" s="10">
        <f t="shared" si="12"/>
        <v>490550.07239435974</v>
      </c>
      <c r="BI17" s="10">
        <f t="shared" si="12"/>
        <v>489953.24456143338</v>
      </c>
      <c r="BJ17" s="10">
        <f t="shared" si="12"/>
        <v>489784.71671274136</v>
      </c>
      <c r="BK17" s="10">
        <f t="shared" si="12"/>
        <v>489523.84296539507</v>
      </c>
      <c r="BO17" s="23">
        <f>SUM(BO14:BO16)</f>
        <v>0</v>
      </c>
      <c r="BP17" s="23">
        <f t="shared" ref="BP17:BT17" si="13">SUM(BP14:BP16)</f>
        <v>498507.66615260806</v>
      </c>
      <c r="BQ17" s="23">
        <f t="shared" si="13"/>
        <v>0</v>
      </c>
      <c r="BR17" s="23">
        <f t="shared" si="13"/>
        <v>0</v>
      </c>
      <c r="BS17" s="23">
        <f t="shared" si="13"/>
        <v>0</v>
      </c>
      <c r="BT17" s="23">
        <f t="shared" si="13"/>
        <v>0</v>
      </c>
      <c r="BW17" s="23">
        <f>SUM(BW14:BW16)</f>
        <v>0</v>
      </c>
      <c r="BX17" s="23">
        <f t="shared" ref="BX17:CB17" si="14">SUM(BX14:BX16)</f>
        <v>1495522.9984578241</v>
      </c>
      <c r="BY17" s="23">
        <f t="shared" si="14"/>
        <v>0</v>
      </c>
      <c r="BZ17" s="23">
        <f t="shared" si="14"/>
        <v>0</v>
      </c>
      <c r="CA17" s="23">
        <f t="shared" si="14"/>
        <v>0</v>
      </c>
      <c r="CB17" s="23">
        <f t="shared" si="14"/>
        <v>0</v>
      </c>
    </row>
    <row r="18" spans="1:80" x14ac:dyDescent="0.25">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row>
    <row r="19" spans="1:80" x14ac:dyDescent="0.25">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row>
    <row r="20" spans="1:80" hidden="1" outlineLevel="1" x14ac:dyDescent="0.25">
      <c r="A20" s="11"/>
      <c r="C20" s="2" t="s">
        <v>0</v>
      </c>
      <c r="D20" s="14">
        <f>IFERROR(((1+D38/D14)^(360/D$3))-1,0)</f>
        <v>0</v>
      </c>
      <c r="E20" s="14">
        <f t="shared" ref="E20:BK23" si="15">IFERROR(((1+E38/E14)^(360/E$3))-1,0)</f>
        <v>0</v>
      </c>
      <c r="F20" s="14">
        <f t="shared" si="15"/>
        <v>0</v>
      </c>
      <c r="G20" s="14">
        <f t="shared" si="15"/>
        <v>0</v>
      </c>
      <c r="H20" s="14">
        <f t="shared" si="15"/>
        <v>0</v>
      </c>
      <c r="I20" s="14">
        <f t="shared" si="15"/>
        <v>0</v>
      </c>
      <c r="J20" s="14">
        <f t="shared" si="15"/>
        <v>0</v>
      </c>
      <c r="K20" s="14">
        <f t="shared" si="15"/>
        <v>0</v>
      </c>
      <c r="L20" s="14">
        <f t="shared" si="15"/>
        <v>0</v>
      </c>
      <c r="M20" s="14">
        <f t="shared" si="15"/>
        <v>0</v>
      </c>
      <c r="N20" s="14">
        <f t="shared" si="15"/>
        <v>0</v>
      </c>
      <c r="O20" s="14">
        <f t="shared" si="15"/>
        <v>0</v>
      </c>
      <c r="P20" s="14">
        <f t="shared" si="15"/>
        <v>0</v>
      </c>
      <c r="Q20" s="14">
        <f t="shared" si="15"/>
        <v>0</v>
      </c>
      <c r="R20" s="14">
        <f t="shared" si="15"/>
        <v>0</v>
      </c>
      <c r="S20" s="14">
        <f t="shared" si="15"/>
        <v>0</v>
      </c>
      <c r="T20" s="14">
        <f t="shared" si="15"/>
        <v>0</v>
      </c>
      <c r="U20" s="14">
        <f t="shared" si="15"/>
        <v>0</v>
      </c>
      <c r="V20" s="14">
        <f t="shared" si="15"/>
        <v>0</v>
      </c>
      <c r="W20" s="14">
        <f t="shared" si="15"/>
        <v>0</v>
      </c>
      <c r="X20" s="14">
        <f t="shared" si="15"/>
        <v>0</v>
      </c>
      <c r="Y20" s="14">
        <f t="shared" si="15"/>
        <v>0</v>
      </c>
      <c r="Z20" s="14">
        <f t="shared" si="15"/>
        <v>0</v>
      </c>
      <c r="AA20" s="14">
        <f t="shared" si="15"/>
        <v>0</v>
      </c>
      <c r="AB20" s="14">
        <f t="shared" si="15"/>
        <v>0</v>
      </c>
      <c r="AC20" s="14">
        <f t="shared" si="15"/>
        <v>0</v>
      </c>
      <c r="AD20" s="14">
        <f t="shared" si="15"/>
        <v>0</v>
      </c>
      <c r="AE20" s="14">
        <f t="shared" si="15"/>
        <v>0</v>
      </c>
      <c r="AF20" s="14">
        <f t="shared" si="15"/>
        <v>0</v>
      </c>
      <c r="AG20" s="14">
        <f t="shared" si="15"/>
        <v>0</v>
      </c>
      <c r="AH20" s="14">
        <f t="shared" si="15"/>
        <v>0</v>
      </c>
      <c r="AI20" s="14">
        <f t="shared" si="15"/>
        <v>0</v>
      </c>
      <c r="AJ20" s="14">
        <f t="shared" si="15"/>
        <v>0</v>
      </c>
      <c r="AK20" s="14">
        <f t="shared" si="15"/>
        <v>0</v>
      </c>
      <c r="AL20" s="14">
        <f t="shared" si="15"/>
        <v>0</v>
      </c>
      <c r="AM20" s="14">
        <f t="shared" si="15"/>
        <v>0</v>
      </c>
      <c r="AN20" s="14">
        <f t="shared" si="15"/>
        <v>0</v>
      </c>
      <c r="AO20" s="14">
        <f t="shared" si="15"/>
        <v>0</v>
      </c>
      <c r="AP20" s="14">
        <f t="shared" si="15"/>
        <v>0</v>
      </c>
      <c r="AQ20" s="14">
        <f t="shared" si="15"/>
        <v>0</v>
      </c>
      <c r="AR20" s="14">
        <f t="shared" si="15"/>
        <v>0</v>
      </c>
      <c r="AS20" s="14">
        <f t="shared" si="15"/>
        <v>0</v>
      </c>
      <c r="AT20" s="14">
        <f t="shared" si="15"/>
        <v>0</v>
      </c>
      <c r="AU20" s="14">
        <f t="shared" si="15"/>
        <v>0</v>
      </c>
      <c r="AV20" s="14">
        <f t="shared" si="15"/>
        <v>0</v>
      </c>
      <c r="AW20" s="14">
        <f t="shared" si="15"/>
        <v>0</v>
      </c>
      <c r="AX20" s="14">
        <f t="shared" si="15"/>
        <v>0</v>
      </c>
      <c r="AY20" s="14">
        <f t="shared" si="15"/>
        <v>0</v>
      </c>
      <c r="AZ20" s="14">
        <f t="shared" si="15"/>
        <v>0.13443466832843387</v>
      </c>
      <c r="BA20" s="14">
        <f t="shared" si="15"/>
        <v>0.12982176911086762</v>
      </c>
      <c r="BB20" s="14">
        <f t="shared" si="15"/>
        <v>0.13864858115692136</v>
      </c>
      <c r="BC20" s="14">
        <f t="shared" si="15"/>
        <v>0.14053325301767461</v>
      </c>
      <c r="BD20" s="14">
        <f t="shared" si="15"/>
        <v>0.14012470955556666</v>
      </c>
      <c r="BE20" s="14">
        <f t="shared" si="15"/>
        <v>0.14729885141989585</v>
      </c>
      <c r="BF20" s="14">
        <f t="shared" si="15"/>
        <v>0.14583309811700751</v>
      </c>
      <c r="BG20" s="14">
        <f t="shared" si="15"/>
        <v>0.15325523743389513</v>
      </c>
      <c r="BH20" s="14">
        <f t="shared" si="15"/>
        <v>0.149016092078885</v>
      </c>
      <c r="BI20" s="14">
        <f t="shared" si="15"/>
        <v>0.14748969423578462</v>
      </c>
      <c r="BJ20" s="14">
        <f t="shared" si="15"/>
        <v>0.15240669501242388</v>
      </c>
      <c r="BK20" s="14">
        <f t="shared" si="15"/>
        <v>0.15350093088473438</v>
      </c>
      <c r="BO20" s="28">
        <f>IFERROR(((1+BO38/BW14)^(360/BO$3))-1,0)</f>
        <v>0</v>
      </c>
      <c r="BP20" s="28">
        <f t="shared" ref="BP20:BT23" si="16">IFERROR(((1+BP38/BX14)^(360/BP$3))-1,0)</f>
        <v>0.13444020322253669</v>
      </c>
      <c r="BQ20" s="28">
        <f t="shared" si="16"/>
        <v>0</v>
      </c>
      <c r="BR20" s="28">
        <f t="shared" si="16"/>
        <v>0</v>
      </c>
      <c r="BS20" s="28">
        <f t="shared" si="16"/>
        <v>0</v>
      </c>
      <c r="BT20" s="28">
        <f t="shared" si="16"/>
        <v>0</v>
      </c>
    </row>
    <row r="21" spans="1:80" hidden="1" outlineLevel="1" x14ac:dyDescent="0.25">
      <c r="A21" s="11"/>
      <c r="C21" s="2" t="s">
        <v>1</v>
      </c>
      <c r="D21" s="14">
        <f t="shared" ref="D21:S23" si="17">IFERROR(((1+D39/D15)^(360/D$3))-1,0)</f>
        <v>0</v>
      </c>
      <c r="E21" s="14">
        <f t="shared" si="17"/>
        <v>0</v>
      </c>
      <c r="F21" s="14">
        <f t="shared" si="17"/>
        <v>0</v>
      </c>
      <c r="G21" s="14">
        <f t="shared" si="17"/>
        <v>0</v>
      </c>
      <c r="H21" s="14">
        <f t="shared" si="17"/>
        <v>0</v>
      </c>
      <c r="I21" s="14">
        <f t="shared" si="17"/>
        <v>0</v>
      </c>
      <c r="J21" s="14">
        <f t="shared" si="17"/>
        <v>0</v>
      </c>
      <c r="K21" s="14">
        <f t="shared" si="17"/>
        <v>0</v>
      </c>
      <c r="L21" s="14">
        <f t="shared" si="17"/>
        <v>0</v>
      </c>
      <c r="M21" s="14">
        <f t="shared" si="17"/>
        <v>0</v>
      </c>
      <c r="N21" s="14">
        <f t="shared" si="17"/>
        <v>0</v>
      </c>
      <c r="O21" s="14">
        <f t="shared" si="17"/>
        <v>0</v>
      </c>
      <c r="P21" s="14">
        <f t="shared" si="17"/>
        <v>0</v>
      </c>
      <c r="Q21" s="14">
        <f t="shared" si="17"/>
        <v>0</v>
      </c>
      <c r="R21" s="14">
        <f t="shared" si="17"/>
        <v>0</v>
      </c>
      <c r="S21" s="14">
        <f t="shared" si="17"/>
        <v>0</v>
      </c>
      <c r="T21" s="14">
        <f t="shared" si="15"/>
        <v>0</v>
      </c>
      <c r="U21" s="14">
        <f t="shared" si="15"/>
        <v>0</v>
      </c>
      <c r="V21" s="14">
        <f t="shared" si="15"/>
        <v>0</v>
      </c>
      <c r="W21" s="14">
        <f t="shared" si="15"/>
        <v>0</v>
      </c>
      <c r="X21" s="14">
        <f t="shared" si="15"/>
        <v>0</v>
      </c>
      <c r="Y21" s="14">
        <f t="shared" si="15"/>
        <v>0</v>
      </c>
      <c r="Z21" s="14">
        <f t="shared" si="15"/>
        <v>0</v>
      </c>
      <c r="AA21" s="14">
        <f t="shared" si="15"/>
        <v>0</v>
      </c>
      <c r="AB21" s="14">
        <f t="shared" si="15"/>
        <v>0</v>
      </c>
      <c r="AC21" s="14">
        <f t="shared" si="15"/>
        <v>0</v>
      </c>
      <c r="AD21" s="14">
        <f t="shared" si="15"/>
        <v>0</v>
      </c>
      <c r="AE21" s="14">
        <f t="shared" si="15"/>
        <v>0</v>
      </c>
      <c r="AF21" s="14">
        <f t="shared" si="15"/>
        <v>0</v>
      </c>
      <c r="AG21" s="14">
        <f t="shared" si="15"/>
        <v>0</v>
      </c>
      <c r="AH21" s="14">
        <f t="shared" si="15"/>
        <v>0</v>
      </c>
      <c r="AI21" s="14">
        <f t="shared" si="15"/>
        <v>0</v>
      </c>
      <c r="AJ21" s="14">
        <f t="shared" si="15"/>
        <v>0</v>
      </c>
      <c r="AK21" s="14">
        <f t="shared" si="15"/>
        <v>0</v>
      </c>
      <c r="AL21" s="14">
        <f t="shared" si="15"/>
        <v>0</v>
      </c>
      <c r="AM21" s="14">
        <f t="shared" si="15"/>
        <v>0</v>
      </c>
      <c r="AN21" s="14">
        <f t="shared" si="15"/>
        <v>0</v>
      </c>
      <c r="AO21" s="14">
        <f t="shared" si="15"/>
        <v>0</v>
      </c>
      <c r="AP21" s="14">
        <f t="shared" si="15"/>
        <v>0</v>
      </c>
      <c r="AQ21" s="14">
        <f t="shared" si="15"/>
        <v>0</v>
      </c>
      <c r="AR21" s="14">
        <f t="shared" si="15"/>
        <v>0</v>
      </c>
      <c r="AS21" s="14">
        <f t="shared" si="15"/>
        <v>0</v>
      </c>
      <c r="AT21" s="14">
        <f t="shared" si="15"/>
        <v>0</v>
      </c>
      <c r="AU21" s="14">
        <f t="shared" si="15"/>
        <v>0</v>
      </c>
      <c r="AV21" s="14">
        <f t="shared" si="15"/>
        <v>0</v>
      </c>
      <c r="AW21" s="14">
        <f t="shared" si="15"/>
        <v>0</v>
      </c>
      <c r="AX21" s="14">
        <f t="shared" si="15"/>
        <v>0</v>
      </c>
      <c r="AY21" s="14">
        <f t="shared" si="15"/>
        <v>0</v>
      </c>
      <c r="AZ21" s="14">
        <f t="shared" si="15"/>
        <v>4.8998444202806857E-2</v>
      </c>
      <c r="BA21" s="14">
        <f t="shared" si="15"/>
        <v>4.8987570954717841E-2</v>
      </c>
      <c r="BB21" s="14">
        <f t="shared" si="15"/>
        <v>4.8998444202806857E-2</v>
      </c>
      <c r="BC21" s="14">
        <f t="shared" si="15"/>
        <v>4.8994819746912999E-2</v>
      </c>
      <c r="BD21" s="14">
        <f t="shared" si="15"/>
        <v>4.8998444202806857E-2</v>
      </c>
      <c r="BE21" s="14">
        <f t="shared" si="15"/>
        <v>4.8994819746912999E-2</v>
      </c>
      <c r="BF21" s="14">
        <f t="shared" si="15"/>
        <v>4.8998444202806857E-2</v>
      </c>
      <c r="BG21" s="14">
        <f t="shared" si="15"/>
        <v>4.8998444202806857E-2</v>
      </c>
      <c r="BH21" s="14">
        <f t="shared" si="15"/>
        <v>4.8994819746912999E-2</v>
      </c>
      <c r="BI21" s="14">
        <f t="shared" si="15"/>
        <v>4.8998444202806857E-2</v>
      </c>
      <c r="BJ21" s="14">
        <f t="shared" si="15"/>
        <v>4.8994819746912999E-2</v>
      </c>
      <c r="BK21" s="14">
        <f t="shared" si="15"/>
        <v>4.8998444202806857E-2</v>
      </c>
      <c r="BO21" s="28">
        <f t="shared" ref="BO21:BO23" si="18">IFERROR(((1+BO39/BW15)^(360/BO$3))-1,0)</f>
        <v>0</v>
      </c>
      <c r="BP21" s="28">
        <f t="shared" si="16"/>
        <v>4.8992512206764482E-2</v>
      </c>
      <c r="BQ21" s="28">
        <f t="shared" si="16"/>
        <v>0</v>
      </c>
      <c r="BR21" s="28">
        <f t="shared" si="16"/>
        <v>0</v>
      </c>
      <c r="BS21" s="28">
        <f t="shared" si="16"/>
        <v>0</v>
      </c>
      <c r="BT21" s="28">
        <f t="shared" si="16"/>
        <v>0</v>
      </c>
    </row>
    <row r="22" spans="1:80" hidden="1" outlineLevel="1" x14ac:dyDescent="0.25">
      <c r="A22" s="11"/>
      <c r="C22" s="2" t="s">
        <v>9</v>
      </c>
      <c r="D22" s="14">
        <f t="shared" si="17"/>
        <v>0</v>
      </c>
      <c r="E22" s="14">
        <f t="shared" si="15"/>
        <v>0</v>
      </c>
      <c r="F22" s="14">
        <f t="shared" si="15"/>
        <v>0</v>
      </c>
      <c r="G22" s="14">
        <f t="shared" si="15"/>
        <v>0</v>
      </c>
      <c r="H22" s="14">
        <f t="shared" si="15"/>
        <v>0</v>
      </c>
      <c r="I22" s="14">
        <f t="shared" si="15"/>
        <v>0</v>
      </c>
      <c r="J22" s="14">
        <f t="shared" si="15"/>
        <v>0</v>
      </c>
      <c r="K22" s="14">
        <f t="shared" si="15"/>
        <v>0</v>
      </c>
      <c r="L22" s="14">
        <f t="shared" si="15"/>
        <v>0</v>
      </c>
      <c r="M22" s="14">
        <f t="shared" si="15"/>
        <v>0</v>
      </c>
      <c r="N22" s="14">
        <f t="shared" si="15"/>
        <v>0</v>
      </c>
      <c r="O22" s="14">
        <f t="shared" si="15"/>
        <v>0</v>
      </c>
      <c r="P22" s="14">
        <f t="shared" si="15"/>
        <v>0</v>
      </c>
      <c r="Q22" s="14">
        <f t="shared" si="15"/>
        <v>0</v>
      </c>
      <c r="R22" s="14">
        <f t="shared" si="15"/>
        <v>0</v>
      </c>
      <c r="S22" s="14">
        <f t="shared" si="15"/>
        <v>0</v>
      </c>
      <c r="T22" s="14">
        <f t="shared" si="15"/>
        <v>0</v>
      </c>
      <c r="U22" s="14">
        <f t="shared" si="15"/>
        <v>0</v>
      </c>
      <c r="V22" s="14">
        <f t="shared" si="15"/>
        <v>0</v>
      </c>
      <c r="W22" s="14">
        <f t="shared" si="15"/>
        <v>0</v>
      </c>
      <c r="X22" s="14">
        <f t="shared" si="15"/>
        <v>0</v>
      </c>
      <c r="Y22" s="14">
        <f t="shared" si="15"/>
        <v>0</v>
      </c>
      <c r="Z22" s="14">
        <f t="shared" si="15"/>
        <v>0</v>
      </c>
      <c r="AA22" s="14">
        <f t="shared" si="15"/>
        <v>0</v>
      </c>
      <c r="AB22" s="14">
        <f t="shared" si="15"/>
        <v>0</v>
      </c>
      <c r="AC22" s="14">
        <f t="shared" si="15"/>
        <v>0</v>
      </c>
      <c r="AD22" s="14">
        <f t="shared" si="15"/>
        <v>0</v>
      </c>
      <c r="AE22" s="14">
        <f t="shared" si="15"/>
        <v>0</v>
      </c>
      <c r="AF22" s="14">
        <f t="shared" si="15"/>
        <v>0</v>
      </c>
      <c r="AG22" s="14">
        <f t="shared" si="15"/>
        <v>0</v>
      </c>
      <c r="AH22" s="14">
        <f t="shared" si="15"/>
        <v>0</v>
      </c>
      <c r="AI22" s="14">
        <f t="shared" si="15"/>
        <v>0</v>
      </c>
      <c r="AJ22" s="14">
        <f t="shared" si="15"/>
        <v>0</v>
      </c>
      <c r="AK22" s="14">
        <f t="shared" si="15"/>
        <v>0</v>
      </c>
      <c r="AL22" s="14">
        <f t="shared" si="15"/>
        <v>0</v>
      </c>
      <c r="AM22" s="14">
        <f t="shared" si="15"/>
        <v>0</v>
      </c>
      <c r="AN22" s="14">
        <f t="shared" si="15"/>
        <v>0</v>
      </c>
      <c r="AO22" s="14">
        <f t="shared" si="15"/>
        <v>0</v>
      </c>
      <c r="AP22" s="14">
        <f t="shared" si="15"/>
        <v>0</v>
      </c>
      <c r="AQ22" s="14">
        <f t="shared" si="15"/>
        <v>0</v>
      </c>
      <c r="AR22" s="14">
        <f t="shared" si="15"/>
        <v>0</v>
      </c>
      <c r="AS22" s="14">
        <f t="shared" si="15"/>
        <v>0</v>
      </c>
      <c r="AT22" s="14">
        <f t="shared" si="15"/>
        <v>0</v>
      </c>
      <c r="AU22" s="14">
        <f t="shared" si="15"/>
        <v>0</v>
      </c>
      <c r="AV22" s="14">
        <f t="shared" si="15"/>
        <v>0</v>
      </c>
      <c r="AW22" s="14">
        <f t="shared" si="15"/>
        <v>0</v>
      </c>
      <c r="AX22" s="14">
        <f t="shared" si="15"/>
        <v>0</v>
      </c>
      <c r="AY22" s="14">
        <f t="shared" si="15"/>
        <v>0</v>
      </c>
      <c r="AZ22" s="14">
        <f t="shared" si="15"/>
        <v>0.1256821859925612</v>
      </c>
      <c r="BA22" s="14">
        <f t="shared" si="15"/>
        <v>0.11605776953095126</v>
      </c>
      <c r="BB22" s="14">
        <f t="shared" si="15"/>
        <v>0.10565575391858473</v>
      </c>
      <c r="BC22" s="14">
        <f t="shared" si="15"/>
        <v>0.1148571779857912</v>
      </c>
      <c r="BD22" s="14">
        <f t="shared" si="15"/>
        <v>0.10725572201213174</v>
      </c>
      <c r="BE22" s="14">
        <f t="shared" si="15"/>
        <v>0.10805516167727536</v>
      </c>
      <c r="BF22" s="14">
        <f t="shared" si="15"/>
        <v>0.10935467533211773</v>
      </c>
      <c r="BG22" s="14">
        <f t="shared" si="15"/>
        <v>9.9044437716716338E-2</v>
      </c>
      <c r="BH22" s="14">
        <f t="shared" si="15"/>
        <v>9.2993701700051723E-2</v>
      </c>
      <c r="BI22" s="14">
        <f t="shared" si="15"/>
        <v>9.7265069662470616E-2</v>
      </c>
      <c r="BJ22" s="14">
        <f t="shared" ref="BJ22:BK22" si="19">IFERROR(((1+BJ40/BJ16)^(360/BJ$3))-1,0)</f>
        <v>0.10769624347131335</v>
      </c>
      <c r="BK22" s="14">
        <f t="shared" si="19"/>
        <v>0.10790928006163125</v>
      </c>
      <c r="BO22" s="28">
        <f t="shared" si="18"/>
        <v>0</v>
      </c>
      <c r="BP22" s="28">
        <f t="shared" si="16"/>
        <v>0.11576743522268362</v>
      </c>
      <c r="BQ22" s="28">
        <f t="shared" si="16"/>
        <v>0</v>
      </c>
      <c r="BR22" s="28">
        <f t="shared" si="16"/>
        <v>0</v>
      </c>
      <c r="BS22" s="28">
        <f t="shared" si="16"/>
        <v>0</v>
      </c>
      <c r="BT22" s="28">
        <f t="shared" si="16"/>
        <v>0</v>
      </c>
    </row>
    <row r="23" spans="1:80" collapsed="1" x14ac:dyDescent="0.25">
      <c r="C23" s="3" t="s">
        <v>23</v>
      </c>
      <c r="D23" s="15">
        <f t="shared" si="17"/>
        <v>0</v>
      </c>
      <c r="E23" s="15">
        <f t="shared" si="15"/>
        <v>0</v>
      </c>
      <c r="F23" s="15">
        <f t="shared" si="15"/>
        <v>0</v>
      </c>
      <c r="G23" s="15">
        <f t="shared" si="15"/>
        <v>0</v>
      </c>
      <c r="H23" s="15">
        <f t="shared" si="15"/>
        <v>0</v>
      </c>
      <c r="I23" s="15">
        <f t="shared" si="15"/>
        <v>0</v>
      </c>
      <c r="J23" s="15">
        <f t="shared" si="15"/>
        <v>0</v>
      </c>
      <c r="K23" s="15">
        <f t="shared" si="15"/>
        <v>0</v>
      </c>
      <c r="L23" s="15">
        <f t="shared" si="15"/>
        <v>0</v>
      </c>
      <c r="M23" s="15">
        <f t="shared" si="15"/>
        <v>0</v>
      </c>
      <c r="N23" s="15">
        <f t="shared" si="15"/>
        <v>0</v>
      </c>
      <c r="O23" s="15">
        <f t="shared" si="15"/>
        <v>0</v>
      </c>
      <c r="P23" s="15">
        <f t="shared" si="15"/>
        <v>0</v>
      </c>
      <c r="Q23" s="15">
        <f t="shared" si="15"/>
        <v>0</v>
      </c>
      <c r="R23" s="15">
        <f t="shared" si="15"/>
        <v>0</v>
      </c>
      <c r="S23" s="15">
        <f t="shared" si="15"/>
        <v>0</v>
      </c>
      <c r="T23" s="15">
        <f t="shared" si="15"/>
        <v>0</v>
      </c>
      <c r="U23" s="15">
        <f t="shared" si="15"/>
        <v>0</v>
      </c>
      <c r="V23" s="15">
        <f t="shared" si="15"/>
        <v>0</v>
      </c>
      <c r="W23" s="15">
        <f t="shared" si="15"/>
        <v>0</v>
      </c>
      <c r="X23" s="15">
        <f t="shared" si="15"/>
        <v>0</v>
      </c>
      <c r="Y23" s="15">
        <f t="shared" si="15"/>
        <v>0</v>
      </c>
      <c r="Z23" s="15">
        <f t="shared" si="15"/>
        <v>0</v>
      </c>
      <c r="AA23" s="15">
        <f t="shared" si="15"/>
        <v>0</v>
      </c>
      <c r="AB23" s="15">
        <f t="shared" si="15"/>
        <v>0</v>
      </c>
      <c r="AC23" s="15">
        <f t="shared" si="15"/>
        <v>0</v>
      </c>
      <c r="AD23" s="15">
        <f t="shared" si="15"/>
        <v>0</v>
      </c>
      <c r="AE23" s="15">
        <f t="shared" si="15"/>
        <v>0</v>
      </c>
      <c r="AF23" s="15">
        <f t="shared" si="15"/>
        <v>0</v>
      </c>
      <c r="AG23" s="15">
        <f t="shared" si="15"/>
        <v>0</v>
      </c>
      <c r="AH23" s="15">
        <f t="shared" si="15"/>
        <v>0</v>
      </c>
      <c r="AI23" s="15">
        <f t="shared" si="15"/>
        <v>0</v>
      </c>
      <c r="AJ23" s="15">
        <f t="shared" si="15"/>
        <v>0</v>
      </c>
      <c r="AK23" s="15">
        <f t="shared" si="15"/>
        <v>0</v>
      </c>
      <c r="AL23" s="15">
        <f t="shared" si="15"/>
        <v>0</v>
      </c>
      <c r="AM23" s="15">
        <f t="shared" si="15"/>
        <v>0</v>
      </c>
      <c r="AN23" s="15">
        <f t="shared" si="15"/>
        <v>0</v>
      </c>
      <c r="AO23" s="15">
        <f t="shared" si="15"/>
        <v>0</v>
      </c>
      <c r="AP23" s="15">
        <f t="shared" si="15"/>
        <v>0</v>
      </c>
      <c r="AQ23" s="15">
        <f t="shared" si="15"/>
        <v>0</v>
      </c>
      <c r="AR23" s="15">
        <f t="shared" si="15"/>
        <v>0</v>
      </c>
      <c r="AS23" s="15">
        <f t="shared" si="15"/>
        <v>0</v>
      </c>
      <c r="AT23" s="15">
        <f t="shared" si="15"/>
        <v>0</v>
      </c>
      <c r="AU23" s="15">
        <f t="shared" si="15"/>
        <v>0</v>
      </c>
      <c r="AV23" s="15">
        <f t="shared" si="15"/>
        <v>0</v>
      </c>
      <c r="AW23" s="15">
        <f t="shared" si="15"/>
        <v>0</v>
      </c>
      <c r="AX23" s="15">
        <f t="shared" si="15"/>
        <v>0</v>
      </c>
      <c r="AY23" s="15">
        <f t="shared" si="15"/>
        <v>0</v>
      </c>
      <c r="AZ23" s="15">
        <f t="shared" ref="AZ23:BK23" si="20">IFERROR(((1+AZ41/AZ17)^(360/AZ$3))-1,0)</f>
        <v>0.13079155640909979</v>
      </c>
      <c r="BA23" s="15">
        <f t="shared" si="20"/>
        <v>0.12617728439081621</v>
      </c>
      <c r="BB23" s="15">
        <f t="shared" si="20"/>
        <v>0.13378491730030162</v>
      </c>
      <c r="BC23" s="15">
        <f t="shared" si="20"/>
        <v>0.13602492514453601</v>
      </c>
      <c r="BD23" s="15">
        <f t="shared" si="20"/>
        <v>0.13533669802736137</v>
      </c>
      <c r="BE23" s="15">
        <f t="shared" si="20"/>
        <v>0.14201652306168877</v>
      </c>
      <c r="BF23" s="15">
        <f t="shared" si="20"/>
        <v>0.14079646900281251</v>
      </c>
      <c r="BG23" s="15">
        <f t="shared" si="20"/>
        <v>0.1470388254649353</v>
      </c>
      <c r="BH23" s="15">
        <f t="shared" si="20"/>
        <v>0.14290890275912704</v>
      </c>
      <c r="BI23" s="15">
        <f t="shared" si="20"/>
        <v>0.14190116535914221</v>
      </c>
      <c r="BJ23" s="15">
        <f t="shared" si="20"/>
        <v>0.14709471464367985</v>
      </c>
      <c r="BK23" s="15">
        <f t="shared" si="20"/>
        <v>0.14812542800333528</v>
      </c>
      <c r="BO23" s="29">
        <f t="shared" si="18"/>
        <v>0</v>
      </c>
      <c r="BP23" s="29">
        <f t="shared" si="16"/>
        <v>0.13037976446033528</v>
      </c>
      <c r="BQ23" s="29">
        <f t="shared" si="16"/>
        <v>0</v>
      </c>
      <c r="BR23" s="29">
        <f t="shared" si="16"/>
        <v>0</v>
      </c>
      <c r="BS23" s="29">
        <f t="shared" si="16"/>
        <v>0</v>
      </c>
      <c r="BT23" s="29">
        <f t="shared" si="16"/>
        <v>0</v>
      </c>
    </row>
    <row r="26" spans="1:80" hidden="1" outlineLevel="1" x14ac:dyDescent="0.25">
      <c r="A26" s="11"/>
      <c r="C26" s="2" t="s">
        <v>0</v>
      </c>
      <c r="D26" s="14">
        <f>-IFERROR(((1-D44/D14)^(360/D$4))-1,0)</f>
        <v>0</v>
      </c>
      <c r="E26" s="14">
        <f t="shared" ref="E26:BK29" si="21">-IFERROR(((1-E44/E14)^(360/E$4))-1,0)</f>
        <v>0</v>
      </c>
      <c r="F26" s="14">
        <f t="shared" si="21"/>
        <v>0</v>
      </c>
      <c r="G26" s="14">
        <f t="shared" si="21"/>
        <v>0</v>
      </c>
      <c r="H26" s="14">
        <f t="shared" si="21"/>
        <v>0</v>
      </c>
      <c r="I26" s="14">
        <f t="shared" si="21"/>
        <v>0</v>
      </c>
      <c r="J26" s="14">
        <f t="shared" si="21"/>
        <v>0</v>
      </c>
      <c r="K26" s="14">
        <f t="shared" si="21"/>
        <v>0</v>
      </c>
      <c r="L26" s="14">
        <f t="shared" si="21"/>
        <v>0</v>
      </c>
      <c r="M26" s="14">
        <f t="shared" si="21"/>
        <v>0</v>
      </c>
      <c r="N26" s="14">
        <f t="shared" si="21"/>
        <v>0</v>
      </c>
      <c r="O26" s="14">
        <f t="shared" si="21"/>
        <v>0</v>
      </c>
      <c r="P26" s="14">
        <f t="shared" si="21"/>
        <v>0</v>
      </c>
      <c r="Q26" s="14">
        <f t="shared" si="21"/>
        <v>0</v>
      </c>
      <c r="R26" s="14">
        <f t="shared" si="21"/>
        <v>0</v>
      </c>
      <c r="S26" s="14">
        <f t="shared" si="21"/>
        <v>0</v>
      </c>
      <c r="T26" s="14">
        <f t="shared" si="21"/>
        <v>0</v>
      </c>
      <c r="U26" s="14">
        <f t="shared" si="21"/>
        <v>0</v>
      </c>
      <c r="V26" s="14">
        <f t="shared" si="21"/>
        <v>0</v>
      </c>
      <c r="W26" s="14">
        <f t="shared" si="21"/>
        <v>0</v>
      </c>
      <c r="X26" s="14">
        <f t="shared" si="21"/>
        <v>0</v>
      </c>
      <c r="Y26" s="14">
        <f t="shared" si="21"/>
        <v>0</v>
      </c>
      <c r="Z26" s="14">
        <f t="shared" si="21"/>
        <v>0</v>
      </c>
      <c r="AA26" s="14">
        <f t="shared" si="21"/>
        <v>0</v>
      </c>
      <c r="AB26" s="14">
        <f t="shared" si="21"/>
        <v>0</v>
      </c>
      <c r="AC26" s="14">
        <f t="shared" si="21"/>
        <v>0</v>
      </c>
      <c r="AD26" s="14">
        <f t="shared" si="21"/>
        <v>0</v>
      </c>
      <c r="AE26" s="14">
        <f t="shared" si="21"/>
        <v>0</v>
      </c>
      <c r="AF26" s="14">
        <f t="shared" si="21"/>
        <v>0</v>
      </c>
      <c r="AG26" s="14">
        <f t="shared" si="21"/>
        <v>0</v>
      </c>
      <c r="AH26" s="14">
        <f t="shared" si="21"/>
        <v>0</v>
      </c>
      <c r="AI26" s="14">
        <f t="shared" si="21"/>
        <v>0</v>
      </c>
      <c r="AJ26" s="14">
        <f t="shared" si="21"/>
        <v>0</v>
      </c>
      <c r="AK26" s="14">
        <f t="shared" si="21"/>
        <v>0</v>
      </c>
      <c r="AL26" s="14">
        <f t="shared" si="21"/>
        <v>0</v>
      </c>
      <c r="AM26" s="14">
        <f t="shared" si="21"/>
        <v>0</v>
      </c>
      <c r="AN26" s="14">
        <f t="shared" si="21"/>
        <v>0</v>
      </c>
      <c r="AO26" s="14">
        <f t="shared" si="21"/>
        <v>0</v>
      </c>
      <c r="AP26" s="14">
        <f t="shared" si="21"/>
        <v>0</v>
      </c>
      <c r="AQ26" s="14">
        <f t="shared" si="21"/>
        <v>0</v>
      </c>
      <c r="AR26" s="14">
        <f t="shared" si="21"/>
        <v>0</v>
      </c>
      <c r="AS26" s="14">
        <f t="shared" si="21"/>
        <v>0</v>
      </c>
      <c r="AT26" s="14">
        <f t="shared" si="21"/>
        <v>0</v>
      </c>
      <c r="AU26" s="14">
        <f t="shared" si="21"/>
        <v>0</v>
      </c>
      <c r="AV26" s="14">
        <f t="shared" si="21"/>
        <v>0</v>
      </c>
      <c r="AW26" s="14">
        <f t="shared" si="21"/>
        <v>0</v>
      </c>
      <c r="AX26" s="14">
        <f t="shared" si="21"/>
        <v>0</v>
      </c>
      <c r="AY26" s="14">
        <f t="shared" si="21"/>
        <v>0</v>
      </c>
      <c r="AZ26" s="14">
        <f t="shared" si="21"/>
        <v>-6.1422902835872595E-2</v>
      </c>
      <c r="BA26" s="14">
        <f t="shared" si="21"/>
        <v>-6.0998237894920981E-2</v>
      </c>
      <c r="BB26" s="14">
        <f t="shared" si="21"/>
        <v>-6.0591234042924436E-2</v>
      </c>
      <c r="BC26" s="14">
        <f t="shared" si="21"/>
        <v>-6.0200902768932751E-2</v>
      </c>
      <c r="BD26" s="14">
        <f t="shared" si="21"/>
        <v>-5.9798233248300692E-2</v>
      </c>
      <c r="BE26" s="14">
        <f t="shared" si="21"/>
        <v>-5.9410692089389094E-2</v>
      </c>
      <c r="BF26" s="14">
        <f t="shared" si="21"/>
        <v>-5.9083056011885127E-2</v>
      </c>
      <c r="BG26" s="14">
        <f t="shared" si="21"/>
        <v>-5.881068086573249E-2</v>
      </c>
      <c r="BH26" s="14">
        <f t="shared" si="21"/>
        <v>-5.8420111086390447E-2</v>
      </c>
      <c r="BI26" s="14">
        <f t="shared" si="21"/>
        <v>-5.7924819490057899E-2</v>
      </c>
      <c r="BJ26" s="14">
        <f t="shared" si="21"/>
        <v>-5.7481352817992715E-2</v>
      </c>
      <c r="BK26" s="14">
        <f t="shared" si="21"/>
        <v>-5.7237837730446328E-2</v>
      </c>
      <c r="BO26" s="28">
        <f>-IFERROR(((1-BO44/BW14)^(360/BO$4))-1,0)</f>
        <v>0</v>
      </c>
      <c r="BP26" s="28">
        <f t="shared" ref="BP26:BT29" si="22">-IFERROR(((1-BP44/BX14)^(360/BP$4))-1,0)</f>
        <v>-6.1003035216046664E-2</v>
      </c>
      <c r="BQ26" s="28">
        <f t="shared" si="22"/>
        <v>0</v>
      </c>
      <c r="BR26" s="28">
        <f t="shared" si="22"/>
        <v>0</v>
      </c>
      <c r="BS26" s="28">
        <f t="shared" si="22"/>
        <v>0</v>
      </c>
      <c r="BT26" s="28">
        <f t="shared" si="22"/>
        <v>0</v>
      </c>
    </row>
    <row r="27" spans="1:80" hidden="1" outlineLevel="1" x14ac:dyDescent="0.25">
      <c r="A27" s="11"/>
      <c r="C27" s="2" t="s">
        <v>1</v>
      </c>
      <c r="D27" s="14">
        <f t="shared" ref="D27:S29" si="23">-IFERROR(((1-D45/D15)^(360/D$4))-1,0)</f>
        <v>0</v>
      </c>
      <c r="E27" s="14">
        <f t="shared" si="23"/>
        <v>0</v>
      </c>
      <c r="F27" s="14">
        <f t="shared" si="23"/>
        <v>0</v>
      </c>
      <c r="G27" s="14">
        <f t="shared" si="23"/>
        <v>0</v>
      </c>
      <c r="H27" s="14">
        <f t="shared" si="23"/>
        <v>0</v>
      </c>
      <c r="I27" s="14">
        <f t="shared" si="23"/>
        <v>0</v>
      </c>
      <c r="J27" s="14">
        <f t="shared" si="23"/>
        <v>0</v>
      </c>
      <c r="K27" s="14">
        <f t="shared" si="23"/>
        <v>0</v>
      </c>
      <c r="L27" s="14">
        <f t="shared" si="23"/>
        <v>0</v>
      </c>
      <c r="M27" s="14">
        <f t="shared" si="23"/>
        <v>0</v>
      </c>
      <c r="N27" s="14">
        <f t="shared" si="23"/>
        <v>0</v>
      </c>
      <c r="O27" s="14">
        <f t="shared" si="23"/>
        <v>0</v>
      </c>
      <c r="P27" s="14">
        <f t="shared" si="23"/>
        <v>0</v>
      </c>
      <c r="Q27" s="14">
        <f t="shared" si="23"/>
        <v>0</v>
      </c>
      <c r="R27" s="14">
        <f t="shared" si="23"/>
        <v>0</v>
      </c>
      <c r="S27" s="14">
        <f t="shared" si="23"/>
        <v>0</v>
      </c>
      <c r="T27" s="14">
        <f t="shared" si="21"/>
        <v>0</v>
      </c>
      <c r="U27" s="14">
        <f t="shared" si="21"/>
        <v>0</v>
      </c>
      <c r="V27" s="14">
        <f t="shared" si="21"/>
        <v>0</v>
      </c>
      <c r="W27" s="14">
        <f t="shared" si="21"/>
        <v>0</v>
      </c>
      <c r="X27" s="14">
        <f t="shared" si="21"/>
        <v>0</v>
      </c>
      <c r="Y27" s="14">
        <f t="shared" si="21"/>
        <v>0</v>
      </c>
      <c r="Z27" s="14">
        <f t="shared" si="21"/>
        <v>0</v>
      </c>
      <c r="AA27" s="14">
        <f t="shared" si="21"/>
        <v>0</v>
      </c>
      <c r="AB27" s="14">
        <f t="shared" si="21"/>
        <v>0</v>
      </c>
      <c r="AC27" s="14">
        <f t="shared" si="21"/>
        <v>0</v>
      </c>
      <c r="AD27" s="14">
        <f t="shared" si="21"/>
        <v>0</v>
      </c>
      <c r="AE27" s="14">
        <f t="shared" si="21"/>
        <v>0</v>
      </c>
      <c r="AF27" s="14">
        <f t="shared" si="21"/>
        <v>0</v>
      </c>
      <c r="AG27" s="14">
        <f t="shared" si="21"/>
        <v>0</v>
      </c>
      <c r="AH27" s="14">
        <f t="shared" si="21"/>
        <v>0</v>
      </c>
      <c r="AI27" s="14">
        <f t="shared" si="21"/>
        <v>0</v>
      </c>
      <c r="AJ27" s="14">
        <f t="shared" si="21"/>
        <v>0</v>
      </c>
      <c r="AK27" s="14">
        <f t="shared" si="21"/>
        <v>0</v>
      </c>
      <c r="AL27" s="14">
        <f t="shared" si="21"/>
        <v>0</v>
      </c>
      <c r="AM27" s="14">
        <f t="shared" si="21"/>
        <v>0</v>
      </c>
      <c r="AN27" s="14">
        <f t="shared" si="21"/>
        <v>0</v>
      </c>
      <c r="AO27" s="14">
        <f t="shared" si="21"/>
        <v>0</v>
      </c>
      <c r="AP27" s="14">
        <f t="shared" si="21"/>
        <v>0</v>
      </c>
      <c r="AQ27" s="14">
        <f t="shared" si="21"/>
        <v>0</v>
      </c>
      <c r="AR27" s="14">
        <f t="shared" si="21"/>
        <v>0</v>
      </c>
      <c r="AS27" s="14">
        <f t="shared" si="21"/>
        <v>0</v>
      </c>
      <c r="AT27" s="14">
        <f t="shared" si="21"/>
        <v>0</v>
      </c>
      <c r="AU27" s="14">
        <f t="shared" si="21"/>
        <v>0</v>
      </c>
      <c r="AV27" s="14">
        <f t="shared" si="21"/>
        <v>0</v>
      </c>
      <c r="AW27" s="14">
        <f t="shared" si="21"/>
        <v>0</v>
      </c>
      <c r="AX27" s="14">
        <f t="shared" si="21"/>
        <v>0</v>
      </c>
      <c r="AY27" s="14">
        <f t="shared" si="21"/>
        <v>0</v>
      </c>
      <c r="AZ27" s="14">
        <f t="shared" si="21"/>
        <v>-3.1642837320099426E-2</v>
      </c>
      <c r="BA27" s="14">
        <f t="shared" si="21"/>
        <v>-3.2104133686719827E-2</v>
      </c>
      <c r="BB27" s="14">
        <f t="shared" si="21"/>
        <v>-3.2675594129124796E-2</v>
      </c>
      <c r="BC27" s="14">
        <f t="shared" si="21"/>
        <v>-3.3215108712288055E-2</v>
      </c>
      <c r="BD27" s="14">
        <f t="shared" si="21"/>
        <v>-3.3838108088860341E-2</v>
      </c>
      <c r="BE27" s="14">
        <f t="shared" si="21"/>
        <v>-3.4679262988004389E-2</v>
      </c>
      <c r="BF27" s="14">
        <f t="shared" si="21"/>
        <v>-3.5377924110903791E-2</v>
      </c>
      <c r="BG27" s="14">
        <f t="shared" si="21"/>
        <v>-3.5884798064604873E-2</v>
      </c>
      <c r="BH27" s="14">
        <f t="shared" si="21"/>
        <v>-3.6386588631273087E-2</v>
      </c>
      <c r="BI27" s="14">
        <f t="shared" si="21"/>
        <v>-3.7046291175177437E-2</v>
      </c>
      <c r="BJ27" s="14">
        <f t="shared" si="21"/>
        <v>-3.7795832273668006E-2</v>
      </c>
      <c r="BK27" s="14">
        <f t="shared" si="21"/>
        <v>-3.8537862310350057E-2</v>
      </c>
      <c r="BO27" s="28">
        <f t="shared" ref="BO27:BO29" si="24">-IFERROR(((1-BO45/BW15)^(360/BO$4))-1,0)</f>
        <v>0</v>
      </c>
      <c r="BP27" s="28">
        <f t="shared" si="22"/>
        <v>-3.2131747917759856E-2</v>
      </c>
      <c r="BQ27" s="28">
        <f t="shared" si="22"/>
        <v>0</v>
      </c>
      <c r="BR27" s="28">
        <f t="shared" si="22"/>
        <v>0</v>
      </c>
      <c r="BS27" s="28">
        <f t="shared" si="22"/>
        <v>0</v>
      </c>
      <c r="BT27" s="28">
        <f t="shared" si="22"/>
        <v>0</v>
      </c>
    </row>
    <row r="28" spans="1:80" hidden="1" outlineLevel="1" x14ac:dyDescent="0.25">
      <c r="A28" s="11"/>
      <c r="C28" s="2" t="s">
        <v>9</v>
      </c>
      <c r="D28" s="14">
        <f t="shared" si="23"/>
        <v>0</v>
      </c>
      <c r="E28" s="14">
        <f t="shared" si="21"/>
        <v>0</v>
      </c>
      <c r="F28" s="14">
        <f t="shared" si="21"/>
        <v>0</v>
      </c>
      <c r="G28" s="14">
        <f t="shared" si="21"/>
        <v>0</v>
      </c>
      <c r="H28" s="14">
        <f t="shared" si="21"/>
        <v>0</v>
      </c>
      <c r="I28" s="14">
        <f t="shared" si="21"/>
        <v>0</v>
      </c>
      <c r="J28" s="14">
        <f t="shared" si="21"/>
        <v>0</v>
      </c>
      <c r="K28" s="14">
        <f t="shared" si="21"/>
        <v>0</v>
      </c>
      <c r="L28" s="14">
        <f t="shared" si="21"/>
        <v>0</v>
      </c>
      <c r="M28" s="14">
        <f t="shared" si="21"/>
        <v>0</v>
      </c>
      <c r="N28" s="14">
        <f t="shared" si="21"/>
        <v>0</v>
      </c>
      <c r="O28" s="14">
        <f t="shared" si="21"/>
        <v>0</v>
      </c>
      <c r="P28" s="14">
        <f t="shared" si="21"/>
        <v>0</v>
      </c>
      <c r="Q28" s="14">
        <f t="shared" si="21"/>
        <v>0</v>
      </c>
      <c r="R28" s="14">
        <f t="shared" si="21"/>
        <v>0</v>
      </c>
      <c r="S28" s="14">
        <f t="shared" si="21"/>
        <v>0</v>
      </c>
      <c r="T28" s="14">
        <f t="shared" si="21"/>
        <v>0</v>
      </c>
      <c r="U28" s="14">
        <f t="shared" si="21"/>
        <v>0</v>
      </c>
      <c r="V28" s="14">
        <f t="shared" si="21"/>
        <v>0</v>
      </c>
      <c r="W28" s="14">
        <f t="shared" si="21"/>
        <v>0</v>
      </c>
      <c r="X28" s="14">
        <f t="shared" si="21"/>
        <v>0</v>
      </c>
      <c r="Y28" s="14">
        <f t="shared" si="21"/>
        <v>0</v>
      </c>
      <c r="Z28" s="14">
        <f t="shared" si="21"/>
        <v>0</v>
      </c>
      <c r="AA28" s="14">
        <f t="shared" si="21"/>
        <v>0</v>
      </c>
      <c r="AB28" s="14">
        <f t="shared" si="21"/>
        <v>0</v>
      </c>
      <c r="AC28" s="14">
        <f t="shared" si="21"/>
        <v>0</v>
      </c>
      <c r="AD28" s="14">
        <f t="shared" si="21"/>
        <v>0</v>
      </c>
      <c r="AE28" s="14">
        <f t="shared" si="21"/>
        <v>0</v>
      </c>
      <c r="AF28" s="14">
        <f t="shared" si="21"/>
        <v>0</v>
      </c>
      <c r="AG28" s="14">
        <f t="shared" si="21"/>
        <v>0</v>
      </c>
      <c r="AH28" s="14">
        <f t="shared" si="21"/>
        <v>0</v>
      </c>
      <c r="AI28" s="14">
        <f t="shared" si="21"/>
        <v>0</v>
      </c>
      <c r="AJ28" s="14">
        <f t="shared" si="21"/>
        <v>0</v>
      </c>
      <c r="AK28" s="14">
        <f t="shared" si="21"/>
        <v>0</v>
      </c>
      <c r="AL28" s="14">
        <f t="shared" si="21"/>
        <v>0</v>
      </c>
      <c r="AM28" s="14">
        <f t="shared" si="21"/>
        <v>0</v>
      </c>
      <c r="AN28" s="14">
        <f t="shared" si="21"/>
        <v>0</v>
      </c>
      <c r="AO28" s="14">
        <f t="shared" si="21"/>
        <v>0</v>
      </c>
      <c r="AP28" s="14">
        <f t="shared" si="21"/>
        <v>0</v>
      </c>
      <c r="AQ28" s="14">
        <f t="shared" si="21"/>
        <v>0</v>
      </c>
      <c r="AR28" s="14">
        <f t="shared" si="21"/>
        <v>0</v>
      </c>
      <c r="AS28" s="14">
        <f t="shared" si="21"/>
        <v>0</v>
      </c>
      <c r="AT28" s="14">
        <f t="shared" si="21"/>
        <v>0</v>
      </c>
      <c r="AU28" s="14">
        <f t="shared" si="21"/>
        <v>0</v>
      </c>
      <c r="AV28" s="14">
        <f t="shared" si="21"/>
        <v>0</v>
      </c>
      <c r="AW28" s="14">
        <f t="shared" si="21"/>
        <v>0</v>
      </c>
      <c r="AX28" s="14">
        <f t="shared" si="21"/>
        <v>0</v>
      </c>
      <c r="AY28" s="14">
        <f t="shared" si="21"/>
        <v>0</v>
      </c>
      <c r="AZ28" s="14">
        <f t="shared" si="21"/>
        <v>-6.1459512630721358E-2</v>
      </c>
      <c r="BA28" s="14">
        <f t="shared" si="21"/>
        <v>-6.1444154141526486E-2</v>
      </c>
      <c r="BB28" s="14">
        <f t="shared" si="21"/>
        <v>-6.0078353721094935E-2</v>
      </c>
      <c r="BC28" s="14">
        <f t="shared" si="21"/>
        <v>-5.9268046956988174E-2</v>
      </c>
      <c r="BD28" s="14">
        <f t="shared" si="21"/>
        <v>-5.844746448162419E-2</v>
      </c>
      <c r="BE28" s="14">
        <f t="shared" si="21"/>
        <v>-5.7691314340539535E-2</v>
      </c>
      <c r="BF28" s="14">
        <f t="shared" si="21"/>
        <v>-5.6522293611305452E-2</v>
      </c>
      <c r="BG28" s="14">
        <f t="shared" si="21"/>
        <v>-5.4865113771495722E-2</v>
      </c>
      <c r="BH28" s="14">
        <f t="shared" si="21"/>
        <v>-5.4625732658436066E-2</v>
      </c>
      <c r="BI28" s="14">
        <f t="shared" si="21"/>
        <v>-5.6170453543023857E-2</v>
      </c>
      <c r="BJ28" s="14">
        <f t="shared" ref="BJ28:BK28" si="25">-IFERROR(((1-BJ46/BJ16)^(360/BJ$4))-1,0)</f>
        <v>-5.7742130953990056E-2</v>
      </c>
      <c r="BK28" s="14">
        <f t="shared" si="25"/>
        <v>-5.5920656221712717E-2</v>
      </c>
      <c r="BO28" s="28">
        <f t="shared" si="24"/>
        <v>0</v>
      </c>
      <c r="BP28" s="28">
        <f t="shared" si="22"/>
        <v>-6.098956057727456E-2</v>
      </c>
      <c r="BQ28" s="28">
        <f t="shared" si="22"/>
        <v>0</v>
      </c>
      <c r="BR28" s="28">
        <f t="shared" si="22"/>
        <v>0</v>
      </c>
      <c r="BS28" s="28">
        <f t="shared" si="22"/>
        <v>0</v>
      </c>
      <c r="BT28" s="28">
        <f t="shared" si="22"/>
        <v>0</v>
      </c>
    </row>
    <row r="29" spans="1:80" collapsed="1" x14ac:dyDescent="0.25">
      <c r="C29" s="3" t="s">
        <v>24</v>
      </c>
      <c r="D29" s="15">
        <f t="shared" si="23"/>
        <v>0</v>
      </c>
      <c r="E29" s="15">
        <f t="shared" si="21"/>
        <v>0</v>
      </c>
      <c r="F29" s="15">
        <f t="shared" si="21"/>
        <v>0</v>
      </c>
      <c r="G29" s="15">
        <f t="shared" si="21"/>
        <v>0</v>
      </c>
      <c r="H29" s="15">
        <f t="shared" si="21"/>
        <v>0</v>
      </c>
      <c r="I29" s="15">
        <f t="shared" si="21"/>
        <v>0</v>
      </c>
      <c r="J29" s="15">
        <f t="shared" si="21"/>
        <v>0</v>
      </c>
      <c r="K29" s="15">
        <f t="shared" si="21"/>
        <v>0</v>
      </c>
      <c r="L29" s="15">
        <f t="shared" si="21"/>
        <v>0</v>
      </c>
      <c r="M29" s="15">
        <f t="shared" si="21"/>
        <v>0</v>
      </c>
      <c r="N29" s="15">
        <f t="shared" si="21"/>
        <v>0</v>
      </c>
      <c r="O29" s="15">
        <f t="shared" si="21"/>
        <v>0</v>
      </c>
      <c r="P29" s="15">
        <f t="shared" si="21"/>
        <v>0</v>
      </c>
      <c r="Q29" s="15">
        <f t="shared" si="21"/>
        <v>0</v>
      </c>
      <c r="R29" s="15">
        <f t="shared" si="21"/>
        <v>0</v>
      </c>
      <c r="S29" s="15">
        <f t="shared" si="21"/>
        <v>0</v>
      </c>
      <c r="T29" s="15">
        <f t="shared" si="21"/>
        <v>0</v>
      </c>
      <c r="U29" s="15">
        <f t="shared" si="21"/>
        <v>0</v>
      </c>
      <c r="V29" s="15">
        <f t="shared" si="21"/>
        <v>0</v>
      </c>
      <c r="W29" s="15">
        <f t="shared" si="21"/>
        <v>0</v>
      </c>
      <c r="X29" s="15">
        <f t="shared" si="21"/>
        <v>0</v>
      </c>
      <c r="Y29" s="15">
        <f t="shared" si="21"/>
        <v>0</v>
      </c>
      <c r="Z29" s="15">
        <f t="shared" si="21"/>
        <v>0</v>
      </c>
      <c r="AA29" s="15">
        <f t="shared" si="21"/>
        <v>0</v>
      </c>
      <c r="AB29" s="15">
        <f t="shared" si="21"/>
        <v>0</v>
      </c>
      <c r="AC29" s="15">
        <f t="shared" si="21"/>
        <v>0</v>
      </c>
      <c r="AD29" s="15">
        <f t="shared" si="21"/>
        <v>0</v>
      </c>
      <c r="AE29" s="15">
        <f t="shared" si="21"/>
        <v>0</v>
      </c>
      <c r="AF29" s="15">
        <f t="shared" si="21"/>
        <v>0</v>
      </c>
      <c r="AG29" s="15">
        <f t="shared" si="21"/>
        <v>0</v>
      </c>
      <c r="AH29" s="15">
        <f t="shared" si="21"/>
        <v>0</v>
      </c>
      <c r="AI29" s="15">
        <f t="shared" si="21"/>
        <v>0</v>
      </c>
      <c r="AJ29" s="15">
        <f t="shared" si="21"/>
        <v>0</v>
      </c>
      <c r="AK29" s="15">
        <f t="shared" si="21"/>
        <v>0</v>
      </c>
      <c r="AL29" s="15">
        <f t="shared" si="21"/>
        <v>0</v>
      </c>
      <c r="AM29" s="15">
        <f t="shared" si="21"/>
        <v>0</v>
      </c>
      <c r="AN29" s="15">
        <f t="shared" si="21"/>
        <v>0</v>
      </c>
      <c r="AO29" s="15">
        <f t="shared" si="21"/>
        <v>0</v>
      </c>
      <c r="AP29" s="15">
        <f t="shared" si="21"/>
        <v>0</v>
      </c>
      <c r="AQ29" s="15">
        <f t="shared" si="21"/>
        <v>0</v>
      </c>
      <c r="AR29" s="15">
        <f t="shared" si="21"/>
        <v>0</v>
      </c>
      <c r="AS29" s="15">
        <f t="shared" si="21"/>
        <v>0</v>
      </c>
      <c r="AT29" s="15">
        <f t="shared" si="21"/>
        <v>0</v>
      </c>
      <c r="AU29" s="15">
        <f t="shared" si="21"/>
        <v>0</v>
      </c>
      <c r="AV29" s="15">
        <f t="shared" si="21"/>
        <v>0</v>
      </c>
      <c r="AW29" s="15">
        <f t="shared" si="21"/>
        <v>0</v>
      </c>
      <c r="AX29" s="15">
        <f t="shared" si="21"/>
        <v>0</v>
      </c>
      <c r="AY29" s="15">
        <f t="shared" si="21"/>
        <v>0</v>
      </c>
      <c r="AZ29" s="15">
        <f t="shared" ref="AZ29:BK29" si="26">-IFERROR(((1-AZ47/AZ17)^(360/AZ$4))-1,0)</f>
        <v>-6.0326162178354847E-2</v>
      </c>
      <c r="BA29" s="15">
        <f t="shared" si="26"/>
        <v>-5.9975207130078978E-2</v>
      </c>
      <c r="BB29" s="15">
        <f t="shared" si="26"/>
        <v>-5.9581374303436574E-2</v>
      </c>
      <c r="BC29" s="15">
        <f t="shared" si="26"/>
        <v>-5.9224128364283368E-2</v>
      </c>
      <c r="BD29" s="15">
        <f t="shared" si="26"/>
        <v>-5.8857747303683761E-2</v>
      </c>
      <c r="BE29" s="15">
        <f t="shared" si="26"/>
        <v>-5.8517592490998416E-2</v>
      </c>
      <c r="BF29" s="15">
        <f t="shared" si="26"/>
        <v>-5.8199040232057797E-2</v>
      </c>
      <c r="BG29" s="15">
        <f t="shared" si="26"/>
        <v>-5.7890636532321293E-2</v>
      </c>
      <c r="BH29" s="15">
        <f t="shared" si="26"/>
        <v>-5.7549534752179943E-2</v>
      </c>
      <c r="BI29" s="15">
        <f t="shared" si="26"/>
        <v>-5.7213173468606104E-2</v>
      </c>
      <c r="BJ29" s="15">
        <f t="shared" si="26"/>
        <v>-5.6920336550978057E-2</v>
      </c>
      <c r="BK29" s="15">
        <f t="shared" si="26"/>
        <v>-5.6640524790622759E-2</v>
      </c>
      <c r="BO29" s="29">
        <f t="shared" si="24"/>
        <v>0</v>
      </c>
      <c r="BP29" s="29">
        <f t="shared" si="22"/>
        <v>-5.9959967784726675E-2</v>
      </c>
      <c r="BQ29" s="29">
        <f t="shared" si="22"/>
        <v>0</v>
      </c>
      <c r="BR29" s="29">
        <f t="shared" si="22"/>
        <v>0</v>
      </c>
      <c r="BS29" s="29">
        <f t="shared" si="22"/>
        <v>0</v>
      </c>
      <c r="BT29" s="29">
        <f t="shared" si="22"/>
        <v>0</v>
      </c>
    </row>
    <row r="32" spans="1:80" hidden="1" outlineLevel="1" x14ac:dyDescent="0.25">
      <c r="A32" s="11"/>
      <c r="C32" s="2" t="s">
        <v>0</v>
      </c>
      <c r="D32" s="14">
        <f>D20+D26</f>
        <v>0</v>
      </c>
      <c r="E32" s="14">
        <f t="shared" ref="E32:BK35" si="27">E20+E26</f>
        <v>0</v>
      </c>
      <c r="F32" s="14">
        <f t="shared" si="27"/>
        <v>0</v>
      </c>
      <c r="G32" s="14">
        <f t="shared" si="27"/>
        <v>0</v>
      </c>
      <c r="H32" s="14">
        <f t="shared" si="27"/>
        <v>0</v>
      </c>
      <c r="I32" s="14">
        <f t="shared" si="27"/>
        <v>0</v>
      </c>
      <c r="J32" s="14">
        <f t="shared" si="27"/>
        <v>0</v>
      </c>
      <c r="K32" s="14">
        <f t="shared" si="27"/>
        <v>0</v>
      </c>
      <c r="L32" s="14">
        <f t="shared" si="27"/>
        <v>0</v>
      </c>
      <c r="M32" s="14">
        <f t="shared" si="27"/>
        <v>0</v>
      </c>
      <c r="N32" s="14">
        <f t="shared" si="27"/>
        <v>0</v>
      </c>
      <c r="O32" s="14">
        <f t="shared" si="27"/>
        <v>0</v>
      </c>
      <c r="P32" s="14">
        <f t="shared" si="27"/>
        <v>0</v>
      </c>
      <c r="Q32" s="14">
        <f t="shared" si="27"/>
        <v>0</v>
      </c>
      <c r="R32" s="14">
        <f t="shared" si="27"/>
        <v>0</v>
      </c>
      <c r="S32" s="14">
        <f t="shared" si="27"/>
        <v>0</v>
      </c>
      <c r="T32" s="14">
        <f t="shared" si="27"/>
        <v>0</v>
      </c>
      <c r="U32" s="14">
        <f t="shared" si="27"/>
        <v>0</v>
      </c>
      <c r="V32" s="14">
        <f t="shared" si="27"/>
        <v>0</v>
      </c>
      <c r="W32" s="14">
        <f t="shared" si="27"/>
        <v>0</v>
      </c>
      <c r="X32" s="14">
        <f t="shared" si="27"/>
        <v>0</v>
      </c>
      <c r="Y32" s="14">
        <f t="shared" si="27"/>
        <v>0</v>
      </c>
      <c r="Z32" s="14">
        <f t="shared" si="27"/>
        <v>0</v>
      </c>
      <c r="AA32" s="14">
        <f t="shared" si="27"/>
        <v>0</v>
      </c>
      <c r="AB32" s="14">
        <f t="shared" si="27"/>
        <v>0</v>
      </c>
      <c r="AC32" s="14">
        <f t="shared" si="27"/>
        <v>0</v>
      </c>
      <c r="AD32" s="14">
        <f t="shared" si="27"/>
        <v>0</v>
      </c>
      <c r="AE32" s="14">
        <f t="shared" si="27"/>
        <v>0</v>
      </c>
      <c r="AF32" s="14">
        <f t="shared" si="27"/>
        <v>0</v>
      </c>
      <c r="AG32" s="14">
        <f t="shared" si="27"/>
        <v>0</v>
      </c>
      <c r="AH32" s="14">
        <f t="shared" si="27"/>
        <v>0</v>
      </c>
      <c r="AI32" s="14">
        <f t="shared" si="27"/>
        <v>0</v>
      </c>
      <c r="AJ32" s="14">
        <f t="shared" si="27"/>
        <v>0</v>
      </c>
      <c r="AK32" s="14">
        <f t="shared" si="27"/>
        <v>0</v>
      </c>
      <c r="AL32" s="14">
        <f t="shared" si="27"/>
        <v>0</v>
      </c>
      <c r="AM32" s="14">
        <f t="shared" si="27"/>
        <v>0</v>
      </c>
      <c r="AN32" s="14">
        <f t="shared" si="27"/>
        <v>0</v>
      </c>
      <c r="AO32" s="14">
        <f t="shared" si="27"/>
        <v>0</v>
      </c>
      <c r="AP32" s="14">
        <f t="shared" si="27"/>
        <v>0</v>
      </c>
      <c r="AQ32" s="14">
        <f t="shared" si="27"/>
        <v>0</v>
      </c>
      <c r="AR32" s="14">
        <f t="shared" si="27"/>
        <v>0</v>
      </c>
      <c r="AS32" s="14">
        <f t="shared" si="27"/>
        <v>0</v>
      </c>
      <c r="AT32" s="14">
        <f t="shared" si="27"/>
        <v>0</v>
      </c>
      <c r="AU32" s="14">
        <f t="shared" si="27"/>
        <v>0</v>
      </c>
      <c r="AV32" s="14">
        <f t="shared" si="27"/>
        <v>0</v>
      </c>
      <c r="AW32" s="14">
        <f t="shared" si="27"/>
        <v>0</v>
      </c>
      <c r="AX32" s="14">
        <f t="shared" si="27"/>
        <v>0</v>
      </c>
      <c r="AY32" s="14">
        <f t="shared" si="27"/>
        <v>0</v>
      </c>
      <c r="AZ32" s="14">
        <f t="shared" si="27"/>
        <v>7.3011765492561276E-2</v>
      </c>
      <c r="BA32" s="14">
        <f t="shared" si="27"/>
        <v>6.8823531215946643E-2</v>
      </c>
      <c r="BB32" s="14">
        <f t="shared" si="27"/>
        <v>7.8057347113996922E-2</v>
      </c>
      <c r="BC32" s="14">
        <f t="shared" si="27"/>
        <v>8.0332350248741857E-2</v>
      </c>
      <c r="BD32" s="14">
        <f t="shared" si="27"/>
        <v>8.032647630726597E-2</v>
      </c>
      <c r="BE32" s="14">
        <f t="shared" si="27"/>
        <v>8.7888159330506754E-2</v>
      </c>
      <c r="BF32" s="14">
        <f t="shared" si="27"/>
        <v>8.6750042105122382E-2</v>
      </c>
      <c r="BG32" s="14">
        <f t="shared" si="27"/>
        <v>9.4444556568162641E-2</v>
      </c>
      <c r="BH32" s="14">
        <f t="shared" si="27"/>
        <v>9.0595980992494551E-2</v>
      </c>
      <c r="BI32" s="14">
        <f t="shared" si="27"/>
        <v>8.9564874745726719E-2</v>
      </c>
      <c r="BJ32" s="14">
        <f t="shared" si="27"/>
        <v>9.4925342194431162E-2</v>
      </c>
      <c r="BK32" s="14">
        <f t="shared" si="27"/>
        <v>9.6263093154288049E-2</v>
      </c>
      <c r="BO32" s="28">
        <f>BO20+BO26</f>
        <v>0</v>
      </c>
      <c r="BP32" s="28">
        <f t="shared" ref="BP32:BT32" si="28">BP20+BP26</f>
        <v>7.3437168006490028E-2</v>
      </c>
      <c r="BQ32" s="28">
        <f t="shared" si="28"/>
        <v>0</v>
      </c>
      <c r="BR32" s="28">
        <f t="shared" si="28"/>
        <v>0</v>
      </c>
      <c r="BS32" s="28">
        <f t="shared" si="28"/>
        <v>0</v>
      </c>
      <c r="BT32" s="28">
        <f t="shared" si="28"/>
        <v>0</v>
      </c>
    </row>
    <row r="33" spans="1:72" hidden="1" outlineLevel="1" x14ac:dyDescent="0.25">
      <c r="A33" s="11"/>
      <c r="C33" s="2" t="s">
        <v>1</v>
      </c>
      <c r="D33" s="14">
        <f t="shared" ref="D33:AY35" si="29">D21+D27</f>
        <v>0</v>
      </c>
      <c r="E33" s="14">
        <f t="shared" si="29"/>
        <v>0</v>
      </c>
      <c r="F33" s="14">
        <f t="shared" si="29"/>
        <v>0</v>
      </c>
      <c r="G33" s="14">
        <f t="shared" si="29"/>
        <v>0</v>
      </c>
      <c r="H33" s="14">
        <f t="shared" si="29"/>
        <v>0</v>
      </c>
      <c r="I33" s="14">
        <f t="shared" si="29"/>
        <v>0</v>
      </c>
      <c r="J33" s="14">
        <f t="shared" si="29"/>
        <v>0</v>
      </c>
      <c r="K33" s="14">
        <f t="shared" si="29"/>
        <v>0</v>
      </c>
      <c r="L33" s="14">
        <f t="shared" si="29"/>
        <v>0</v>
      </c>
      <c r="M33" s="14">
        <f t="shared" si="29"/>
        <v>0</v>
      </c>
      <c r="N33" s="14">
        <f t="shared" si="29"/>
        <v>0</v>
      </c>
      <c r="O33" s="14">
        <f t="shared" si="29"/>
        <v>0</v>
      </c>
      <c r="P33" s="14">
        <f t="shared" si="29"/>
        <v>0</v>
      </c>
      <c r="Q33" s="14">
        <f t="shared" si="29"/>
        <v>0</v>
      </c>
      <c r="R33" s="14">
        <f t="shared" si="29"/>
        <v>0</v>
      </c>
      <c r="S33" s="14">
        <f t="shared" si="29"/>
        <v>0</v>
      </c>
      <c r="T33" s="14">
        <f t="shared" si="29"/>
        <v>0</v>
      </c>
      <c r="U33" s="14">
        <f t="shared" si="29"/>
        <v>0</v>
      </c>
      <c r="V33" s="14">
        <f t="shared" si="29"/>
        <v>0</v>
      </c>
      <c r="W33" s="14">
        <f t="shared" si="29"/>
        <v>0</v>
      </c>
      <c r="X33" s="14">
        <f t="shared" si="29"/>
        <v>0</v>
      </c>
      <c r="Y33" s="14">
        <f t="shared" si="29"/>
        <v>0</v>
      </c>
      <c r="Z33" s="14">
        <f t="shared" si="29"/>
        <v>0</v>
      </c>
      <c r="AA33" s="14">
        <f t="shared" si="29"/>
        <v>0</v>
      </c>
      <c r="AB33" s="14">
        <f t="shared" si="29"/>
        <v>0</v>
      </c>
      <c r="AC33" s="14">
        <f t="shared" si="29"/>
        <v>0</v>
      </c>
      <c r="AD33" s="14">
        <f t="shared" si="29"/>
        <v>0</v>
      </c>
      <c r="AE33" s="14">
        <f t="shared" si="29"/>
        <v>0</v>
      </c>
      <c r="AF33" s="14">
        <f t="shared" si="29"/>
        <v>0</v>
      </c>
      <c r="AG33" s="14">
        <f t="shared" si="29"/>
        <v>0</v>
      </c>
      <c r="AH33" s="14">
        <f t="shared" si="29"/>
        <v>0</v>
      </c>
      <c r="AI33" s="14">
        <f t="shared" si="29"/>
        <v>0</v>
      </c>
      <c r="AJ33" s="14">
        <f t="shared" si="29"/>
        <v>0</v>
      </c>
      <c r="AK33" s="14">
        <f t="shared" si="29"/>
        <v>0</v>
      </c>
      <c r="AL33" s="14">
        <f t="shared" si="29"/>
        <v>0</v>
      </c>
      <c r="AM33" s="14">
        <f t="shared" si="29"/>
        <v>0</v>
      </c>
      <c r="AN33" s="14">
        <f t="shared" si="29"/>
        <v>0</v>
      </c>
      <c r="AO33" s="14">
        <f t="shared" si="29"/>
        <v>0</v>
      </c>
      <c r="AP33" s="14">
        <f t="shared" si="29"/>
        <v>0</v>
      </c>
      <c r="AQ33" s="14">
        <f t="shared" si="29"/>
        <v>0</v>
      </c>
      <c r="AR33" s="14">
        <f t="shared" si="29"/>
        <v>0</v>
      </c>
      <c r="AS33" s="14">
        <f t="shared" si="29"/>
        <v>0</v>
      </c>
      <c r="AT33" s="14">
        <f t="shared" si="29"/>
        <v>0</v>
      </c>
      <c r="AU33" s="14">
        <f t="shared" si="29"/>
        <v>0</v>
      </c>
      <c r="AV33" s="14">
        <f t="shared" si="29"/>
        <v>0</v>
      </c>
      <c r="AW33" s="14">
        <f t="shared" si="29"/>
        <v>0</v>
      </c>
      <c r="AX33" s="14">
        <f t="shared" si="29"/>
        <v>0</v>
      </c>
      <c r="AY33" s="14">
        <f t="shared" si="29"/>
        <v>0</v>
      </c>
      <c r="AZ33" s="14">
        <f t="shared" si="27"/>
        <v>1.7355606882707431E-2</v>
      </c>
      <c r="BA33" s="14">
        <f t="shared" si="27"/>
        <v>1.6883437267998014E-2</v>
      </c>
      <c r="BB33" s="14">
        <f t="shared" si="27"/>
        <v>1.632285007368206E-2</v>
      </c>
      <c r="BC33" s="14">
        <f t="shared" si="27"/>
        <v>1.5779711034624944E-2</v>
      </c>
      <c r="BD33" s="14">
        <f t="shared" si="27"/>
        <v>1.5160336113946515E-2</v>
      </c>
      <c r="BE33" s="14">
        <f t="shared" si="27"/>
        <v>1.431555675890861E-2</v>
      </c>
      <c r="BF33" s="14">
        <f t="shared" si="27"/>
        <v>1.3620520091903066E-2</v>
      </c>
      <c r="BG33" s="14">
        <f t="shared" si="27"/>
        <v>1.3113646138201984E-2</v>
      </c>
      <c r="BH33" s="14">
        <f t="shared" si="27"/>
        <v>1.2608231115639912E-2</v>
      </c>
      <c r="BI33" s="14">
        <f t="shared" si="27"/>
        <v>1.195215302762942E-2</v>
      </c>
      <c r="BJ33" s="14">
        <f t="shared" si="27"/>
        <v>1.1198987473244992E-2</v>
      </c>
      <c r="BK33" s="14">
        <f t="shared" si="27"/>
        <v>1.0460581892456799E-2</v>
      </c>
      <c r="BO33" s="28">
        <f t="shared" ref="BO33:BT35" si="30">BO21+BO27</f>
        <v>0</v>
      </c>
      <c r="BP33" s="28">
        <f t="shared" si="30"/>
        <v>1.6860764289004626E-2</v>
      </c>
      <c r="BQ33" s="28">
        <f t="shared" si="30"/>
        <v>0</v>
      </c>
      <c r="BR33" s="28">
        <f t="shared" si="30"/>
        <v>0</v>
      </c>
      <c r="BS33" s="28">
        <f t="shared" si="30"/>
        <v>0</v>
      </c>
      <c r="BT33" s="28">
        <f t="shared" si="30"/>
        <v>0</v>
      </c>
    </row>
    <row r="34" spans="1:72" hidden="1" outlineLevel="1" x14ac:dyDescent="0.25">
      <c r="A34" s="11"/>
      <c r="C34" s="2" t="s">
        <v>9</v>
      </c>
      <c r="D34" s="14">
        <f t="shared" si="29"/>
        <v>0</v>
      </c>
      <c r="E34" s="14">
        <f t="shared" si="29"/>
        <v>0</v>
      </c>
      <c r="F34" s="14">
        <f t="shared" si="29"/>
        <v>0</v>
      </c>
      <c r="G34" s="14">
        <f t="shared" si="29"/>
        <v>0</v>
      </c>
      <c r="H34" s="14">
        <f t="shared" si="29"/>
        <v>0</v>
      </c>
      <c r="I34" s="14">
        <f t="shared" si="29"/>
        <v>0</v>
      </c>
      <c r="J34" s="14">
        <f t="shared" si="29"/>
        <v>0</v>
      </c>
      <c r="K34" s="14">
        <f t="shared" si="29"/>
        <v>0</v>
      </c>
      <c r="L34" s="14">
        <f t="shared" si="29"/>
        <v>0</v>
      </c>
      <c r="M34" s="14">
        <f t="shared" si="29"/>
        <v>0</v>
      </c>
      <c r="N34" s="14">
        <f t="shared" si="29"/>
        <v>0</v>
      </c>
      <c r="O34" s="14">
        <f t="shared" si="29"/>
        <v>0</v>
      </c>
      <c r="P34" s="14">
        <f t="shared" si="29"/>
        <v>0</v>
      </c>
      <c r="Q34" s="14">
        <f t="shared" si="29"/>
        <v>0</v>
      </c>
      <c r="R34" s="14">
        <f t="shared" si="29"/>
        <v>0</v>
      </c>
      <c r="S34" s="14">
        <f t="shared" si="29"/>
        <v>0</v>
      </c>
      <c r="T34" s="14">
        <f t="shared" si="29"/>
        <v>0</v>
      </c>
      <c r="U34" s="14">
        <f t="shared" si="29"/>
        <v>0</v>
      </c>
      <c r="V34" s="14">
        <f t="shared" si="29"/>
        <v>0</v>
      </c>
      <c r="W34" s="14">
        <f t="shared" si="29"/>
        <v>0</v>
      </c>
      <c r="X34" s="14">
        <f t="shared" si="29"/>
        <v>0</v>
      </c>
      <c r="Y34" s="14">
        <f t="shared" si="29"/>
        <v>0</v>
      </c>
      <c r="Z34" s="14">
        <f t="shared" si="29"/>
        <v>0</v>
      </c>
      <c r="AA34" s="14">
        <f t="shared" si="29"/>
        <v>0</v>
      </c>
      <c r="AB34" s="14">
        <f t="shared" si="29"/>
        <v>0</v>
      </c>
      <c r="AC34" s="14">
        <f t="shared" si="29"/>
        <v>0</v>
      </c>
      <c r="AD34" s="14">
        <f t="shared" si="29"/>
        <v>0</v>
      </c>
      <c r="AE34" s="14">
        <f t="shared" si="29"/>
        <v>0</v>
      </c>
      <c r="AF34" s="14">
        <f t="shared" si="29"/>
        <v>0</v>
      </c>
      <c r="AG34" s="14">
        <f t="shared" si="29"/>
        <v>0</v>
      </c>
      <c r="AH34" s="14">
        <f t="shared" si="29"/>
        <v>0</v>
      </c>
      <c r="AI34" s="14">
        <f t="shared" si="29"/>
        <v>0</v>
      </c>
      <c r="AJ34" s="14">
        <f t="shared" si="29"/>
        <v>0</v>
      </c>
      <c r="AK34" s="14">
        <f t="shared" si="29"/>
        <v>0</v>
      </c>
      <c r="AL34" s="14">
        <f t="shared" si="29"/>
        <v>0</v>
      </c>
      <c r="AM34" s="14">
        <f t="shared" si="29"/>
        <v>0</v>
      </c>
      <c r="AN34" s="14">
        <f t="shared" si="29"/>
        <v>0</v>
      </c>
      <c r="AO34" s="14">
        <f t="shared" si="29"/>
        <v>0</v>
      </c>
      <c r="AP34" s="14">
        <f t="shared" si="29"/>
        <v>0</v>
      </c>
      <c r="AQ34" s="14">
        <f t="shared" si="29"/>
        <v>0</v>
      </c>
      <c r="AR34" s="14">
        <f t="shared" si="29"/>
        <v>0</v>
      </c>
      <c r="AS34" s="14">
        <f t="shared" si="29"/>
        <v>0</v>
      </c>
      <c r="AT34" s="14">
        <f t="shared" si="29"/>
        <v>0</v>
      </c>
      <c r="AU34" s="14">
        <f t="shared" si="29"/>
        <v>0</v>
      </c>
      <c r="AV34" s="14">
        <f t="shared" si="29"/>
        <v>0</v>
      </c>
      <c r="AW34" s="14">
        <f t="shared" si="29"/>
        <v>0</v>
      </c>
      <c r="AX34" s="14">
        <f t="shared" si="29"/>
        <v>0</v>
      </c>
      <c r="AY34" s="14">
        <f t="shared" si="29"/>
        <v>0</v>
      </c>
      <c r="AZ34" s="14">
        <f t="shared" si="27"/>
        <v>6.4222673361839844E-2</v>
      </c>
      <c r="BA34" s="14">
        <f t="shared" si="27"/>
        <v>5.4613615389424774E-2</v>
      </c>
      <c r="BB34" s="14">
        <f t="shared" si="27"/>
        <v>4.5577400197489792E-2</v>
      </c>
      <c r="BC34" s="14">
        <f t="shared" si="27"/>
        <v>5.5589131028803029E-2</v>
      </c>
      <c r="BD34" s="14">
        <f t="shared" si="27"/>
        <v>4.8808257530507548E-2</v>
      </c>
      <c r="BE34" s="14">
        <f t="shared" si="27"/>
        <v>5.0363847336735823E-2</v>
      </c>
      <c r="BF34" s="14">
        <f t="shared" si="27"/>
        <v>5.2832381720812283E-2</v>
      </c>
      <c r="BG34" s="14">
        <f t="shared" si="27"/>
        <v>4.4179323945220617E-2</v>
      </c>
      <c r="BH34" s="14">
        <f t="shared" si="27"/>
        <v>3.8367969041615657E-2</v>
      </c>
      <c r="BI34" s="14">
        <f t="shared" si="27"/>
        <v>4.1094616119446759E-2</v>
      </c>
      <c r="BJ34" s="14">
        <f t="shared" si="27"/>
        <v>4.995411251732329E-2</v>
      </c>
      <c r="BK34" s="14">
        <f t="shared" si="27"/>
        <v>5.1988623839918535E-2</v>
      </c>
      <c r="BO34" s="28">
        <f t="shared" si="30"/>
        <v>0</v>
      </c>
      <c r="BP34" s="28">
        <f t="shared" si="30"/>
        <v>5.4777874645409064E-2</v>
      </c>
      <c r="BQ34" s="28">
        <f t="shared" si="30"/>
        <v>0</v>
      </c>
      <c r="BR34" s="28">
        <f t="shared" si="30"/>
        <v>0</v>
      </c>
      <c r="BS34" s="28">
        <f t="shared" si="30"/>
        <v>0</v>
      </c>
      <c r="BT34" s="28">
        <f t="shared" si="30"/>
        <v>0</v>
      </c>
    </row>
    <row r="35" spans="1:72" collapsed="1" x14ac:dyDescent="0.25">
      <c r="C35" s="3" t="s">
        <v>27</v>
      </c>
      <c r="D35" s="15">
        <f t="shared" si="29"/>
        <v>0</v>
      </c>
      <c r="E35" s="15">
        <f t="shared" si="29"/>
        <v>0</v>
      </c>
      <c r="F35" s="15">
        <f t="shared" si="29"/>
        <v>0</v>
      </c>
      <c r="G35" s="15">
        <f t="shared" si="29"/>
        <v>0</v>
      </c>
      <c r="H35" s="15">
        <f t="shared" si="29"/>
        <v>0</v>
      </c>
      <c r="I35" s="15">
        <f t="shared" si="29"/>
        <v>0</v>
      </c>
      <c r="J35" s="15">
        <f t="shared" si="29"/>
        <v>0</v>
      </c>
      <c r="K35" s="15">
        <f t="shared" si="29"/>
        <v>0</v>
      </c>
      <c r="L35" s="15">
        <f t="shared" si="29"/>
        <v>0</v>
      </c>
      <c r="M35" s="15">
        <f t="shared" si="29"/>
        <v>0</v>
      </c>
      <c r="N35" s="15">
        <f t="shared" si="29"/>
        <v>0</v>
      </c>
      <c r="O35" s="15">
        <f t="shared" si="29"/>
        <v>0</v>
      </c>
      <c r="P35" s="15">
        <f t="shared" si="29"/>
        <v>0</v>
      </c>
      <c r="Q35" s="15">
        <f t="shared" si="29"/>
        <v>0</v>
      </c>
      <c r="R35" s="15">
        <f t="shared" si="29"/>
        <v>0</v>
      </c>
      <c r="S35" s="15">
        <f t="shared" si="29"/>
        <v>0</v>
      </c>
      <c r="T35" s="15">
        <f t="shared" si="29"/>
        <v>0</v>
      </c>
      <c r="U35" s="15">
        <f t="shared" si="29"/>
        <v>0</v>
      </c>
      <c r="V35" s="15">
        <f t="shared" si="29"/>
        <v>0</v>
      </c>
      <c r="W35" s="15">
        <f t="shared" si="29"/>
        <v>0</v>
      </c>
      <c r="X35" s="15">
        <f t="shared" si="29"/>
        <v>0</v>
      </c>
      <c r="Y35" s="15">
        <f t="shared" si="29"/>
        <v>0</v>
      </c>
      <c r="Z35" s="15">
        <f t="shared" si="29"/>
        <v>0</v>
      </c>
      <c r="AA35" s="15">
        <f t="shared" si="29"/>
        <v>0</v>
      </c>
      <c r="AB35" s="15">
        <f t="shared" si="29"/>
        <v>0</v>
      </c>
      <c r="AC35" s="15">
        <f t="shared" si="29"/>
        <v>0</v>
      </c>
      <c r="AD35" s="15">
        <f t="shared" si="29"/>
        <v>0</v>
      </c>
      <c r="AE35" s="15">
        <f t="shared" si="29"/>
        <v>0</v>
      </c>
      <c r="AF35" s="15">
        <f t="shared" si="29"/>
        <v>0</v>
      </c>
      <c r="AG35" s="15">
        <f t="shared" si="29"/>
        <v>0</v>
      </c>
      <c r="AH35" s="15">
        <f t="shared" si="29"/>
        <v>0</v>
      </c>
      <c r="AI35" s="15">
        <f t="shared" si="29"/>
        <v>0</v>
      </c>
      <c r="AJ35" s="15">
        <f t="shared" si="29"/>
        <v>0</v>
      </c>
      <c r="AK35" s="15">
        <f t="shared" si="29"/>
        <v>0</v>
      </c>
      <c r="AL35" s="15">
        <f t="shared" si="29"/>
        <v>0</v>
      </c>
      <c r="AM35" s="15">
        <f t="shared" si="29"/>
        <v>0</v>
      </c>
      <c r="AN35" s="15">
        <f t="shared" si="29"/>
        <v>0</v>
      </c>
      <c r="AO35" s="15">
        <f t="shared" si="29"/>
        <v>0</v>
      </c>
      <c r="AP35" s="15">
        <f t="shared" si="29"/>
        <v>0</v>
      </c>
      <c r="AQ35" s="15">
        <f t="shared" si="29"/>
        <v>0</v>
      </c>
      <c r="AR35" s="15">
        <f t="shared" si="29"/>
        <v>0</v>
      </c>
      <c r="AS35" s="15">
        <f t="shared" si="29"/>
        <v>0</v>
      </c>
      <c r="AT35" s="15">
        <f t="shared" si="29"/>
        <v>0</v>
      </c>
      <c r="AU35" s="15">
        <f t="shared" si="29"/>
        <v>0</v>
      </c>
      <c r="AV35" s="15">
        <f t="shared" si="29"/>
        <v>0</v>
      </c>
      <c r="AW35" s="15">
        <f t="shared" si="29"/>
        <v>0</v>
      </c>
      <c r="AX35" s="15">
        <f t="shared" si="29"/>
        <v>0</v>
      </c>
      <c r="AY35" s="15">
        <f t="shared" si="29"/>
        <v>0</v>
      </c>
      <c r="AZ35" s="15">
        <f t="shared" si="27"/>
        <v>7.0465394230744938E-2</v>
      </c>
      <c r="BA35" s="15">
        <f t="shared" si="27"/>
        <v>6.6202077260737235E-2</v>
      </c>
      <c r="BB35" s="15">
        <f t="shared" si="27"/>
        <v>7.4203542996865046E-2</v>
      </c>
      <c r="BC35" s="15">
        <f t="shared" si="27"/>
        <v>7.6800796780252645E-2</v>
      </c>
      <c r="BD35" s="15">
        <f t="shared" si="27"/>
        <v>7.6478950723677608E-2</v>
      </c>
      <c r="BE35" s="15">
        <f t="shared" si="27"/>
        <v>8.3498930570690355E-2</v>
      </c>
      <c r="BF35" s="15">
        <f t="shared" si="27"/>
        <v>8.2597428770754711E-2</v>
      </c>
      <c r="BG35" s="15">
        <f t="shared" si="27"/>
        <v>8.9148188932614003E-2</v>
      </c>
      <c r="BH35" s="15">
        <f t="shared" si="27"/>
        <v>8.5359368006947101E-2</v>
      </c>
      <c r="BI35" s="15">
        <f t="shared" si="27"/>
        <v>8.4687991890536107E-2</v>
      </c>
      <c r="BJ35" s="15">
        <f t="shared" si="27"/>
        <v>9.017437809270179E-2</v>
      </c>
      <c r="BK35" s="15">
        <f t="shared" si="27"/>
        <v>9.1484903212712521E-2</v>
      </c>
      <c r="BO35" s="29">
        <f t="shared" si="30"/>
        <v>0</v>
      </c>
      <c r="BP35" s="29">
        <f t="shared" si="30"/>
        <v>7.0419796675608604E-2</v>
      </c>
      <c r="BQ35" s="29">
        <f t="shared" si="30"/>
        <v>0</v>
      </c>
      <c r="BR35" s="29">
        <f t="shared" si="30"/>
        <v>0</v>
      </c>
      <c r="BS35" s="29">
        <f t="shared" si="30"/>
        <v>0</v>
      </c>
      <c r="BT35" s="29">
        <f t="shared" si="30"/>
        <v>0</v>
      </c>
    </row>
    <row r="38" spans="1:72" hidden="1" outlineLevel="1" x14ac:dyDescent="0.25">
      <c r="A38" s="11" t="s">
        <v>19</v>
      </c>
      <c r="C38" s="2" t="s">
        <v>0</v>
      </c>
      <c r="D38" s="8">
        <f>IFERROR(
GETPIVOTDATA("[Base_Tarjetas].[Importe]",TDinamica_R!$A$3,
"[Base_Tarjetas].[PERIODO]","[Base_Tarjetas].[PERIODO].&amp;[" &amp; TEXT(D$6,"yyyymm") &amp; "]",
"[Base_Tarjetas].[Metrica]","[Base_Tarjetas].[Metrica].&amp;[" &amp; $A38 &amp; "]",
"[Base_Tarjetas].[SEGMENTO_DESCRIP]","[Base_Tarjetas].[SEGMENTO_DESCRIP].&amp;[" &amp; $C$6 &amp; "]",
"[Base_Tarjetas].[SITUACION]","[Base_Tarjetas].[SITUACION].&amp;[" &amp; $C38 &amp; "]",
"[Base_Tarjetas].[TIPO]","[Base_Tarjetas].[TIPO].&amp;[" &amp; $C$1 &amp; "]")/1000,
0)</f>
        <v>0</v>
      </c>
      <c r="E38" s="8">
        <f>IFERROR(
GETPIVOTDATA("[Base_Tarjetas].[Importe]",TDinamica_R!$A$3,
"[Base_Tarjetas].[PERIODO]","[Base_Tarjetas].[PERIODO].&amp;[" &amp; TEXT(E$6,"yyyymm") &amp; "]",
"[Base_Tarjetas].[Metrica]","[Base_Tarjetas].[Metrica].&amp;[" &amp; $A38 &amp; "]",
"[Base_Tarjetas].[SEGMENTO_DESCRIP]","[Base_Tarjetas].[SEGMENTO_DESCRIP].&amp;[" &amp; $C$6 &amp; "]",
"[Base_Tarjetas].[SITUACION]","[Base_Tarjetas].[SITUACION].&amp;[" &amp; $C38 &amp; "]",
"[Base_Tarjetas].[TIPO]","[Base_Tarjetas].[TIPO].&amp;[" &amp; $C$1 &amp; "]")/1000,
0)</f>
        <v>0</v>
      </c>
      <c r="F38" s="8">
        <f>IFERROR(
GETPIVOTDATA("[Base_Tarjetas].[Importe]",TDinamica_R!$A$3,
"[Base_Tarjetas].[PERIODO]","[Base_Tarjetas].[PERIODO].&amp;[" &amp; TEXT(F$6,"yyyymm") &amp; "]",
"[Base_Tarjetas].[Metrica]","[Base_Tarjetas].[Metrica].&amp;[" &amp; $A38 &amp; "]",
"[Base_Tarjetas].[SEGMENTO_DESCRIP]","[Base_Tarjetas].[SEGMENTO_DESCRIP].&amp;[" &amp; $C$6 &amp; "]",
"[Base_Tarjetas].[SITUACION]","[Base_Tarjetas].[SITUACION].&amp;[" &amp; $C38 &amp; "]",
"[Base_Tarjetas].[TIPO]","[Base_Tarjetas].[TIPO].&amp;[" &amp; $C$1 &amp; "]")/1000,
0)</f>
        <v>0</v>
      </c>
      <c r="G38" s="8">
        <f>IFERROR(
GETPIVOTDATA("[Base_Tarjetas].[Importe]",TDinamica_R!$A$3,
"[Base_Tarjetas].[PERIODO]","[Base_Tarjetas].[PERIODO].&amp;[" &amp; TEXT(G$6,"yyyymm") &amp; "]",
"[Base_Tarjetas].[Metrica]","[Base_Tarjetas].[Metrica].&amp;[" &amp; $A38 &amp; "]",
"[Base_Tarjetas].[SEGMENTO_DESCRIP]","[Base_Tarjetas].[SEGMENTO_DESCRIP].&amp;[" &amp; $C$6 &amp; "]",
"[Base_Tarjetas].[SITUACION]","[Base_Tarjetas].[SITUACION].&amp;[" &amp; $C38 &amp; "]",
"[Base_Tarjetas].[TIPO]","[Base_Tarjetas].[TIPO].&amp;[" &amp; $C$1 &amp; "]")/1000,
0)</f>
        <v>0</v>
      </c>
      <c r="H38" s="8">
        <f>IFERROR(
GETPIVOTDATA("[Base_Tarjetas].[Importe]",TDinamica_R!$A$3,
"[Base_Tarjetas].[PERIODO]","[Base_Tarjetas].[PERIODO].&amp;[" &amp; TEXT(H$6,"yyyymm") &amp; "]",
"[Base_Tarjetas].[Metrica]","[Base_Tarjetas].[Metrica].&amp;[" &amp; $A38 &amp; "]",
"[Base_Tarjetas].[SEGMENTO_DESCRIP]","[Base_Tarjetas].[SEGMENTO_DESCRIP].&amp;[" &amp; $C$6 &amp; "]",
"[Base_Tarjetas].[SITUACION]","[Base_Tarjetas].[SITUACION].&amp;[" &amp; $C38 &amp; "]",
"[Base_Tarjetas].[TIPO]","[Base_Tarjetas].[TIPO].&amp;[" &amp; $C$1 &amp; "]")/1000,
0)</f>
        <v>0</v>
      </c>
      <c r="I38" s="8">
        <f>IFERROR(
GETPIVOTDATA("[Base_Tarjetas].[Importe]",TDinamica_R!$A$3,
"[Base_Tarjetas].[PERIODO]","[Base_Tarjetas].[PERIODO].&amp;[" &amp; TEXT(I$6,"yyyymm") &amp; "]",
"[Base_Tarjetas].[Metrica]","[Base_Tarjetas].[Metrica].&amp;[" &amp; $A38 &amp; "]",
"[Base_Tarjetas].[SEGMENTO_DESCRIP]","[Base_Tarjetas].[SEGMENTO_DESCRIP].&amp;[" &amp; $C$6 &amp; "]",
"[Base_Tarjetas].[SITUACION]","[Base_Tarjetas].[SITUACION].&amp;[" &amp; $C38 &amp; "]",
"[Base_Tarjetas].[TIPO]","[Base_Tarjetas].[TIPO].&amp;[" &amp; $C$1 &amp; "]")/1000,
0)</f>
        <v>0</v>
      </c>
      <c r="J38" s="8">
        <f>IFERROR(
GETPIVOTDATA("[Base_Tarjetas].[Importe]",TDinamica_R!$A$3,
"[Base_Tarjetas].[PERIODO]","[Base_Tarjetas].[PERIODO].&amp;[" &amp; TEXT(J$6,"yyyymm") &amp; "]",
"[Base_Tarjetas].[Metrica]","[Base_Tarjetas].[Metrica].&amp;[" &amp; $A38 &amp; "]",
"[Base_Tarjetas].[SEGMENTO_DESCRIP]","[Base_Tarjetas].[SEGMENTO_DESCRIP].&amp;[" &amp; $C$6 &amp; "]",
"[Base_Tarjetas].[SITUACION]","[Base_Tarjetas].[SITUACION].&amp;[" &amp; $C38 &amp; "]",
"[Base_Tarjetas].[TIPO]","[Base_Tarjetas].[TIPO].&amp;[" &amp; $C$1 &amp; "]")/1000,
0)</f>
        <v>0</v>
      </c>
      <c r="K38" s="8">
        <f>IFERROR(
GETPIVOTDATA("[Base_Tarjetas].[Importe]",TDinamica_R!$A$3,
"[Base_Tarjetas].[PERIODO]","[Base_Tarjetas].[PERIODO].&amp;[" &amp; TEXT(K$6,"yyyymm") &amp; "]",
"[Base_Tarjetas].[Metrica]","[Base_Tarjetas].[Metrica].&amp;[" &amp; $A38 &amp; "]",
"[Base_Tarjetas].[SEGMENTO_DESCRIP]","[Base_Tarjetas].[SEGMENTO_DESCRIP].&amp;[" &amp; $C$6 &amp; "]",
"[Base_Tarjetas].[SITUACION]","[Base_Tarjetas].[SITUACION].&amp;[" &amp; $C38 &amp; "]",
"[Base_Tarjetas].[TIPO]","[Base_Tarjetas].[TIPO].&amp;[" &amp; $C$1 &amp; "]")/1000,
0)</f>
        <v>0</v>
      </c>
      <c r="L38" s="8">
        <f>IFERROR(
GETPIVOTDATA("[Base_Tarjetas].[Importe]",TDinamica_R!$A$3,
"[Base_Tarjetas].[PERIODO]","[Base_Tarjetas].[PERIODO].&amp;[" &amp; TEXT(L$6,"yyyymm") &amp; "]",
"[Base_Tarjetas].[Metrica]","[Base_Tarjetas].[Metrica].&amp;[" &amp; $A38 &amp; "]",
"[Base_Tarjetas].[SEGMENTO_DESCRIP]","[Base_Tarjetas].[SEGMENTO_DESCRIP].&amp;[" &amp; $C$6 &amp; "]",
"[Base_Tarjetas].[SITUACION]","[Base_Tarjetas].[SITUACION].&amp;[" &amp; $C38 &amp; "]",
"[Base_Tarjetas].[TIPO]","[Base_Tarjetas].[TIPO].&amp;[" &amp; $C$1 &amp; "]")/1000,
0)</f>
        <v>0</v>
      </c>
      <c r="M38" s="8">
        <f>IFERROR(
GETPIVOTDATA("[Base_Tarjetas].[Importe]",TDinamica_R!$A$3,
"[Base_Tarjetas].[PERIODO]","[Base_Tarjetas].[PERIODO].&amp;[" &amp; TEXT(M$6,"yyyymm") &amp; "]",
"[Base_Tarjetas].[Metrica]","[Base_Tarjetas].[Metrica].&amp;[" &amp; $A38 &amp; "]",
"[Base_Tarjetas].[SEGMENTO_DESCRIP]","[Base_Tarjetas].[SEGMENTO_DESCRIP].&amp;[" &amp; $C$6 &amp; "]",
"[Base_Tarjetas].[SITUACION]","[Base_Tarjetas].[SITUACION].&amp;[" &amp; $C38 &amp; "]",
"[Base_Tarjetas].[TIPO]","[Base_Tarjetas].[TIPO].&amp;[" &amp; $C$1 &amp; "]")/1000,
0)</f>
        <v>0</v>
      </c>
      <c r="N38" s="8">
        <f>IFERROR(
GETPIVOTDATA("[Base_Tarjetas].[Importe]",TDinamica_R!$A$3,
"[Base_Tarjetas].[PERIODO]","[Base_Tarjetas].[PERIODO].&amp;[" &amp; TEXT(N$6,"yyyymm") &amp; "]",
"[Base_Tarjetas].[Metrica]","[Base_Tarjetas].[Metrica].&amp;[" &amp; $A38 &amp; "]",
"[Base_Tarjetas].[SEGMENTO_DESCRIP]","[Base_Tarjetas].[SEGMENTO_DESCRIP].&amp;[" &amp; $C$6 &amp; "]",
"[Base_Tarjetas].[SITUACION]","[Base_Tarjetas].[SITUACION].&amp;[" &amp; $C38 &amp; "]",
"[Base_Tarjetas].[TIPO]","[Base_Tarjetas].[TIPO].&amp;[" &amp; $C$1 &amp; "]")/1000,
0)</f>
        <v>0</v>
      </c>
      <c r="O38" s="8">
        <f>IFERROR(
GETPIVOTDATA("[Base_Tarjetas].[Importe]",TDinamica_R!$A$3,
"[Base_Tarjetas].[PERIODO]","[Base_Tarjetas].[PERIODO].&amp;[" &amp; TEXT(O$6,"yyyymm") &amp; "]",
"[Base_Tarjetas].[Metrica]","[Base_Tarjetas].[Metrica].&amp;[" &amp; $A38 &amp; "]",
"[Base_Tarjetas].[SEGMENTO_DESCRIP]","[Base_Tarjetas].[SEGMENTO_DESCRIP].&amp;[" &amp; $C$6 &amp; "]",
"[Base_Tarjetas].[SITUACION]","[Base_Tarjetas].[SITUACION].&amp;[" &amp; $C38 &amp; "]",
"[Base_Tarjetas].[TIPO]","[Base_Tarjetas].[TIPO].&amp;[" &amp; $C$1 &amp; "]")/1000,
0)</f>
        <v>0</v>
      </c>
      <c r="P38" s="8">
        <f>IFERROR(
GETPIVOTDATA("[Base_Tarjetas].[Importe]",TDinamica_R!$A$3,
"[Base_Tarjetas].[PERIODO]","[Base_Tarjetas].[PERIODO].&amp;[" &amp; TEXT(P$6,"yyyymm") &amp; "]",
"[Base_Tarjetas].[Metrica]","[Base_Tarjetas].[Metrica].&amp;[" &amp; $A38 &amp; "]",
"[Base_Tarjetas].[SEGMENTO_DESCRIP]","[Base_Tarjetas].[SEGMENTO_DESCRIP].&amp;[" &amp; $C$6 &amp; "]",
"[Base_Tarjetas].[SITUACION]","[Base_Tarjetas].[SITUACION].&amp;[" &amp; $C38 &amp; "]",
"[Base_Tarjetas].[TIPO]","[Base_Tarjetas].[TIPO].&amp;[" &amp; $C$1 &amp; "]")/1000,
0)</f>
        <v>0</v>
      </c>
      <c r="Q38" s="8">
        <f>IFERROR(
GETPIVOTDATA("[Base_Tarjetas].[Importe]",TDinamica_R!$A$3,
"[Base_Tarjetas].[PERIODO]","[Base_Tarjetas].[PERIODO].&amp;[" &amp; TEXT(Q$6,"yyyymm") &amp; "]",
"[Base_Tarjetas].[Metrica]","[Base_Tarjetas].[Metrica].&amp;[" &amp; $A38 &amp; "]",
"[Base_Tarjetas].[SEGMENTO_DESCRIP]","[Base_Tarjetas].[SEGMENTO_DESCRIP].&amp;[" &amp; $C$6 &amp; "]",
"[Base_Tarjetas].[SITUACION]","[Base_Tarjetas].[SITUACION].&amp;[" &amp; $C38 &amp; "]",
"[Base_Tarjetas].[TIPO]","[Base_Tarjetas].[TIPO].&amp;[" &amp; $C$1 &amp; "]")/1000,
0)</f>
        <v>0</v>
      </c>
      <c r="R38" s="8">
        <f>IFERROR(
GETPIVOTDATA("[Base_Tarjetas].[Importe]",TDinamica_R!$A$3,
"[Base_Tarjetas].[PERIODO]","[Base_Tarjetas].[PERIODO].&amp;[" &amp; TEXT(R$6,"yyyymm") &amp; "]",
"[Base_Tarjetas].[Metrica]","[Base_Tarjetas].[Metrica].&amp;[" &amp; $A38 &amp; "]",
"[Base_Tarjetas].[SEGMENTO_DESCRIP]","[Base_Tarjetas].[SEGMENTO_DESCRIP].&amp;[" &amp; $C$6 &amp; "]",
"[Base_Tarjetas].[SITUACION]","[Base_Tarjetas].[SITUACION].&amp;[" &amp; $C38 &amp; "]",
"[Base_Tarjetas].[TIPO]","[Base_Tarjetas].[TIPO].&amp;[" &amp; $C$1 &amp; "]")/1000,
0)</f>
        <v>0</v>
      </c>
      <c r="S38" s="8">
        <f>IFERROR(
GETPIVOTDATA("[Base_Tarjetas].[Importe]",TDinamica_R!$A$3,
"[Base_Tarjetas].[PERIODO]","[Base_Tarjetas].[PERIODO].&amp;[" &amp; TEXT(S$6,"yyyymm") &amp; "]",
"[Base_Tarjetas].[Metrica]","[Base_Tarjetas].[Metrica].&amp;[" &amp; $A38 &amp; "]",
"[Base_Tarjetas].[SEGMENTO_DESCRIP]","[Base_Tarjetas].[SEGMENTO_DESCRIP].&amp;[" &amp; $C$6 &amp; "]",
"[Base_Tarjetas].[SITUACION]","[Base_Tarjetas].[SITUACION].&amp;[" &amp; $C38 &amp; "]",
"[Base_Tarjetas].[TIPO]","[Base_Tarjetas].[TIPO].&amp;[" &amp; $C$1 &amp; "]")/1000,
0)</f>
        <v>0</v>
      </c>
      <c r="T38" s="8">
        <f>IFERROR(
GETPIVOTDATA("[Base_Tarjetas].[Importe]",TDinamica_R!$A$3,
"[Base_Tarjetas].[PERIODO]","[Base_Tarjetas].[PERIODO].&amp;[" &amp; TEXT(T$6,"yyyymm") &amp; "]",
"[Base_Tarjetas].[Metrica]","[Base_Tarjetas].[Metrica].&amp;[" &amp; $A38 &amp; "]",
"[Base_Tarjetas].[SEGMENTO_DESCRIP]","[Base_Tarjetas].[SEGMENTO_DESCRIP].&amp;[" &amp; $C$6 &amp; "]",
"[Base_Tarjetas].[SITUACION]","[Base_Tarjetas].[SITUACION].&amp;[" &amp; $C38 &amp; "]",
"[Base_Tarjetas].[TIPO]","[Base_Tarjetas].[TIPO].&amp;[" &amp; $C$1 &amp; "]")/1000,
0)</f>
        <v>0</v>
      </c>
      <c r="U38" s="8">
        <f>IFERROR(
GETPIVOTDATA("[Base_Tarjetas].[Importe]",TDinamica_R!$A$3,
"[Base_Tarjetas].[PERIODO]","[Base_Tarjetas].[PERIODO].&amp;[" &amp; TEXT(U$6,"yyyymm") &amp; "]",
"[Base_Tarjetas].[Metrica]","[Base_Tarjetas].[Metrica].&amp;[" &amp; $A38 &amp; "]",
"[Base_Tarjetas].[SEGMENTO_DESCRIP]","[Base_Tarjetas].[SEGMENTO_DESCRIP].&amp;[" &amp; $C$6 &amp; "]",
"[Base_Tarjetas].[SITUACION]","[Base_Tarjetas].[SITUACION].&amp;[" &amp; $C38 &amp; "]",
"[Base_Tarjetas].[TIPO]","[Base_Tarjetas].[TIPO].&amp;[" &amp; $C$1 &amp; "]")/1000,
0)</f>
        <v>0</v>
      </c>
      <c r="V38" s="8">
        <f>IFERROR(
GETPIVOTDATA("[Base_Tarjetas].[Importe]",TDinamica_R!$A$3,
"[Base_Tarjetas].[PERIODO]","[Base_Tarjetas].[PERIODO].&amp;[" &amp; TEXT(V$6,"yyyymm") &amp; "]",
"[Base_Tarjetas].[Metrica]","[Base_Tarjetas].[Metrica].&amp;[" &amp; $A38 &amp; "]",
"[Base_Tarjetas].[SEGMENTO_DESCRIP]","[Base_Tarjetas].[SEGMENTO_DESCRIP].&amp;[" &amp; $C$6 &amp; "]",
"[Base_Tarjetas].[SITUACION]","[Base_Tarjetas].[SITUACION].&amp;[" &amp; $C38 &amp; "]",
"[Base_Tarjetas].[TIPO]","[Base_Tarjetas].[TIPO].&amp;[" &amp; $C$1 &amp; "]")/1000,
0)</f>
        <v>0</v>
      </c>
      <c r="W38" s="8">
        <f>IFERROR(
GETPIVOTDATA("[Base_Tarjetas].[Importe]",TDinamica_R!$A$3,
"[Base_Tarjetas].[PERIODO]","[Base_Tarjetas].[PERIODO].&amp;[" &amp; TEXT(W$6,"yyyymm") &amp; "]",
"[Base_Tarjetas].[Metrica]","[Base_Tarjetas].[Metrica].&amp;[" &amp; $A38 &amp; "]",
"[Base_Tarjetas].[SEGMENTO_DESCRIP]","[Base_Tarjetas].[SEGMENTO_DESCRIP].&amp;[" &amp; $C$6 &amp; "]",
"[Base_Tarjetas].[SITUACION]","[Base_Tarjetas].[SITUACION].&amp;[" &amp; $C38 &amp; "]",
"[Base_Tarjetas].[TIPO]","[Base_Tarjetas].[TIPO].&amp;[" &amp; $C$1 &amp; "]")/1000,
0)</f>
        <v>0</v>
      </c>
      <c r="X38" s="8">
        <f>IFERROR(
GETPIVOTDATA("[Base_Tarjetas].[Importe]",TDinamica_R!$A$3,
"[Base_Tarjetas].[PERIODO]","[Base_Tarjetas].[PERIODO].&amp;[" &amp; TEXT(X$6,"yyyymm") &amp; "]",
"[Base_Tarjetas].[Metrica]","[Base_Tarjetas].[Metrica].&amp;[" &amp; $A38 &amp; "]",
"[Base_Tarjetas].[SEGMENTO_DESCRIP]","[Base_Tarjetas].[SEGMENTO_DESCRIP].&amp;[" &amp; $C$6 &amp; "]",
"[Base_Tarjetas].[SITUACION]","[Base_Tarjetas].[SITUACION].&amp;[" &amp; $C38 &amp; "]",
"[Base_Tarjetas].[TIPO]","[Base_Tarjetas].[TIPO].&amp;[" &amp; $C$1 &amp; "]")/1000,
0)</f>
        <v>0</v>
      </c>
      <c r="Y38" s="8">
        <f>IFERROR(
GETPIVOTDATA("[Base_Tarjetas].[Importe]",TDinamica_R!$A$3,
"[Base_Tarjetas].[PERIODO]","[Base_Tarjetas].[PERIODO].&amp;[" &amp; TEXT(Y$6,"yyyymm") &amp; "]",
"[Base_Tarjetas].[Metrica]","[Base_Tarjetas].[Metrica].&amp;[" &amp; $A38 &amp; "]",
"[Base_Tarjetas].[SEGMENTO_DESCRIP]","[Base_Tarjetas].[SEGMENTO_DESCRIP].&amp;[" &amp; $C$6 &amp; "]",
"[Base_Tarjetas].[SITUACION]","[Base_Tarjetas].[SITUACION].&amp;[" &amp; $C38 &amp; "]",
"[Base_Tarjetas].[TIPO]","[Base_Tarjetas].[TIPO].&amp;[" &amp; $C$1 &amp; "]")/1000,
0)</f>
        <v>0</v>
      </c>
      <c r="Z38" s="8">
        <f>IFERROR(
GETPIVOTDATA("[Base_Tarjetas].[Importe]",TDinamica_R!$A$3,
"[Base_Tarjetas].[PERIODO]","[Base_Tarjetas].[PERIODO].&amp;[" &amp; TEXT(Z$6,"yyyymm") &amp; "]",
"[Base_Tarjetas].[Metrica]","[Base_Tarjetas].[Metrica].&amp;[" &amp; $A38 &amp; "]",
"[Base_Tarjetas].[SEGMENTO_DESCRIP]","[Base_Tarjetas].[SEGMENTO_DESCRIP].&amp;[" &amp; $C$6 &amp; "]",
"[Base_Tarjetas].[SITUACION]","[Base_Tarjetas].[SITUACION].&amp;[" &amp; $C38 &amp; "]",
"[Base_Tarjetas].[TIPO]","[Base_Tarjetas].[TIPO].&amp;[" &amp; $C$1 &amp; "]")/1000,
0)</f>
        <v>0</v>
      </c>
      <c r="AA38" s="8">
        <f>IFERROR(
GETPIVOTDATA("[Base_Tarjetas].[Importe]",TDinamica_R!$A$3,
"[Base_Tarjetas].[PERIODO]","[Base_Tarjetas].[PERIODO].&amp;[" &amp; TEXT(AA$6,"yyyymm") &amp; "]",
"[Base_Tarjetas].[Metrica]","[Base_Tarjetas].[Metrica].&amp;[" &amp; $A38 &amp; "]",
"[Base_Tarjetas].[SEGMENTO_DESCRIP]","[Base_Tarjetas].[SEGMENTO_DESCRIP].&amp;[" &amp; $C$6 &amp; "]",
"[Base_Tarjetas].[SITUACION]","[Base_Tarjetas].[SITUACION].&amp;[" &amp; $C38 &amp; "]",
"[Base_Tarjetas].[TIPO]","[Base_Tarjetas].[TIPO].&amp;[" &amp; $C$1 &amp; "]")/1000,
0)</f>
        <v>0</v>
      </c>
      <c r="AB38" s="8">
        <f>IFERROR(
GETPIVOTDATA("[Base_Tarjetas].[Importe]",TDinamica_R!$A$3,
"[Base_Tarjetas].[PERIODO]","[Base_Tarjetas].[PERIODO].&amp;[" &amp; TEXT(AB$6,"yyyymm") &amp; "]",
"[Base_Tarjetas].[Metrica]","[Base_Tarjetas].[Metrica].&amp;[" &amp; $A38 &amp; "]",
"[Base_Tarjetas].[SEGMENTO_DESCRIP]","[Base_Tarjetas].[SEGMENTO_DESCRIP].&amp;[" &amp; $C$6 &amp; "]",
"[Base_Tarjetas].[SITUACION]","[Base_Tarjetas].[SITUACION].&amp;[" &amp; $C38 &amp; "]",
"[Base_Tarjetas].[TIPO]","[Base_Tarjetas].[TIPO].&amp;[" &amp; $C$1 &amp; "]")/1000,
0)</f>
        <v>0</v>
      </c>
      <c r="AC38" s="8">
        <f>IFERROR(
GETPIVOTDATA("[Base_Tarjetas].[Importe]",TDinamica_R!$A$3,
"[Base_Tarjetas].[PERIODO]","[Base_Tarjetas].[PERIODO].&amp;[" &amp; TEXT(AC$6,"yyyymm") &amp; "]",
"[Base_Tarjetas].[Metrica]","[Base_Tarjetas].[Metrica].&amp;[" &amp; $A38 &amp; "]",
"[Base_Tarjetas].[SEGMENTO_DESCRIP]","[Base_Tarjetas].[SEGMENTO_DESCRIP].&amp;[" &amp; $C$6 &amp; "]",
"[Base_Tarjetas].[SITUACION]","[Base_Tarjetas].[SITUACION].&amp;[" &amp; $C38 &amp; "]",
"[Base_Tarjetas].[TIPO]","[Base_Tarjetas].[TIPO].&amp;[" &amp; $C$1 &amp; "]")/1000,
0)</f>
        <v>0</v>
      </c>
      <c r="AD38" s="8">
        <f>IFERROR(
GETPIVOTDATA("[Base_Tarjetas].[Importe]",TDinamica_R!$A$3,
"[Base_Tarjetas].[PERIODO]","[Base_Tarjetas].[PERIODO].&amp;[" &amp; TEXT(AD$6,"yyyymm") &amp; "]",
"[Base_Tarjetas].[Metrica]","[Base_Tarjetas].[Metrica].&amp;[" &amp; $A38 &amp; "]",
"[Base_Tarjetas].[SEGMENTO_DESCRIP]","[Base_Tarjetas].[SEGMENTO_DESCRIP].&amp;[" &amp; $C$6 &amp; "]",
"[Base_Tarjetas].[SITUACION]","[Base_Tarjetas].[SITUACION].&amp;[" &amp; $C38 &amp; "]",
"[Base_Tarjetas].[TIPO]","[Base_Tarjetas].[TIPO].&amp;[" &amp; $C$1 &amp; "]")/1000,
0)</f>
        <v>0</v>
      </c>
      <c r="AE38" s="8">
        <f>IFERROR(
GETPIVOTDATA("[Base_Tarjetas].[Importe]",TDinamica_R!$A$3,
"[Base_Tarjetas].[PERIODO]","[Base_Tarjetas].[PERIODO].&amp;[" &amp; TEXT(AE$6,"yyyymm") &amp; "]",
"[Base_Tarjetas].[Metrica]","[Base_Tarjetas].[Metrica].&amp;[" &amp; $A38 &amp; "]",
"[Base_Tarjetas].[SEGMENTO_DESCRIP]","[Base_Tarjetas].[SEGMENTO_DESCRIP].&amp;[" &amp; $C$6 &amp; "]",
"[Base_Tarjetas].[SITUACION]","[Base_Tarjetas].[SITUACION].&amp;[" &amp; $C38 &amp; "]",
"[Base_Tarjetas].[TIPO]","[Base_Tarjetas].[TIPO].&amp;[" &amp; $C$1 &amp; "]")/1000,
0)</f>
        <v>0</v>
      </c>
      <c r="AF38" s="8">
        <f>IFERROR(
GETPIVOTDATA("[Base_Tarjetas].[Importe]",TDinamica_R!$A$3,
"[Base_Tarjetas].[PERIODO]","[Base_Tarjetas].[PERIODO].&amp;[" &amp; TEXT(AF$6,"yyyymm") &amp; "]",
"[Base_Tarjetas].[Metrica]","[Base_Tarjetas].[Metrica].&amp;[" &amp; $A38 &amp; "]",
"[Base_Tarjetas].[SEGMENTO_DESCRIP]","[Base_Tarjetas].[SEGMENTO_DESCRIP].&amp;[" &amp; $C$6 &amp; "]",
"[Base_Tarjetas].[SITUACION]","[Base_Tarjetas].[SITUACION].&amp;[" &amp; $C38 &amp; "]",
"[Base_Tarjetas].[TIPO]","[Base_Tarjetas].[TIPO].&amp;[" &amp; $C$1 &amp; "]")/1000,
0)</f>
        <v>0</v>
      </c>
      <c r="AG38" s="8">
        <f>IFERROR(
GETPIVOTDATA("[Base_Tarjetas].[Importe]",TDinamica_R!$A$3,
"[Base_Tarjetas].[PERIODO]","[Base_Tarjetas].[PERIODO].&amp;[" &amp; TEXT(AG$6,"yyyymm") &amp; "]",
"[Base_Tarjetas].[Metrica]","[Base_Tarjetas].[Metrica].&amp;[" &amp; $A38 &amp; "]",
"[Base_Tarjetas].[SEGMENTO_DESCRIP]","[Base_Tarjetas].[SEGMENTO_DESCRIP].&amp;[" &amp; $C$6 &amp; "]",
"[Base_Tarjetas].[SITUACION]","[Base_Tarjetas].[SITUACION].&amp;[" &amp; $C38 &amp; "]",
"[Base_Tarjetas].[TIPO]","[Base_Tarjetas].[TIPO].&amp;[" &amp; $C$1 &amp; "]")/1000,
0)</f>
        <v>0</v>
      </c>
      <c r="AH38" s="8">
        <f>IFERROR(
GETPIVOTDATA("[Base_Tarjetas].[Importe]",TDinamica_R!$A$3,
"[Base_Tarjetas].[PERIODO]","[Base_Tarjetas].[PERIODO].&amp;[" &amp; TEXT(AH$6,"yyyymm") &amp; "]",
"[Base_Tarjetas].[Metrica]","[Base_Tarjetas].[Metrica].&amp;[" &amp; $A38 &amp; "]",
"[Base_Tarjetas].[SEGMENTO_DESCRIP]","[Base_Tarjetas].[SEGMENTO_DESCRIP].&amp;[" &amp; $C$6 &amp; "]",
"[Base_Tarjetas].[SITUACION]","[Base_Tarjetas].[SITUACION].&amp;[" &amp; $C38 &amp; "]",
"[Base_Tarjetas].[TIPO]","[Base_Tarjetas].[TIPO].&amp;[" &amp; $C$1 &amp; "]")/1000,
0)</f>
        <v>0</v>
      </c>
      <c r="AI38" s="8">
        <f>IFERROR(
GETPIVOTDATA("[Base_Tarjetas].[Importe]",TDinamica_R!$A$3,
"[Base_Tarjetas].[PERIODO]","[Base_Tarjetas].[PERIODO].&amp;[" &amp; TEXT(AI$6,"yyyymm") &amp; "]",
"[Base_Tarjetas].[Metrica]","[Base_Tarjetas].[Metrica].&amp;[" &amp; $A38 &amp; "]",
"[Base_Tarjetas].[SEGMENTO_DESCRIP]","[Base_Tarjetas].[SEGMENTO_DESCRIP].&amp;[" &amp; $C$6 &amp; "]",
"[Base_Tarjetas].[SITUACION]","[Base_Tarjetas].[SITUACION].&amp;[" &amp; $C38 &amp; "]",
"[Base_Tarjetas].[TIPO]","[Base_Tarjetas].[TIPO].&amp;[" &amp; $C$1 &amp; "]")/1000,
0)</f>
        <v>0</v>
      </c>
      <c r="AJ38" s="8">
        <f>IFERROR(
GETPIVOTDATA("[Base_Tarjetas].[Importe]",TDinamica_R!$A$3,
"[Base_Tarjetas].[PERIODO]","[Base_Tarjetas].[PERIODO].&amp;[" &amp; TEXT(AJ$6,"yyyymm") &amp; "]",
"[Base_Tarjetas].[Metrica]","[Base_Tarjetas].[Metrica].&amp;[" &amp; $A38 &amp; "]",
"[Base_Tarjetas].[SEGMENTO_DESCRIP]","[Base_Tarjetas].[SEGMENTO_DESCRIP].&amp;[" &amp; $C$6 &amp; "]",
"[Base_Tarjetas].[SITUACION]","[Base_Tarjetas].[SITUACION].&amp;[" &amp; $C38 &amp; "]",
"[Base_Tarjetas].[TIPO]","[Base_Tarjetas].[TIPO].&amp;[" &amp; $C$1 &amp; "]")/1000,
0)</f>
        <v>0</v>
      </c>
      <c r="AK38" s="8">
        <f>IFERROR(
GETPIVOTDATA("[Base_Tarjetas].[Importe]",TDinamica_R!$A$3,
"[Base_Tarjetas].[PERIODO]","[Base_Tarjetas].[PERIODO].&amp;[" &amp; TEXT(AK$6,"yyyymm") &amp; "]",
"[Base_Tarjetas].[Metrica]","[Base_Tarjetas].[Metrica].&amp;[" &amp; $A38 &amp; "]",
"[Base_Tarjetas].[SEGMENTO_DESCRIP]","[Base_Tarjetas].[SEGMENTO_DESCRIP].&amp;[" &amp; $C$6 &amp; "]",
"[Base_Tarjetas].[SITUACION]","[Base_Tarjetas].[SITUACION].&amp;[" &amp; $C38 &amp; "]",
"[Base_Tarjetas].[TIPO]","[Base_Tarjetas].[TIPO].&amp;[" &amp; $C$1 &amp; "]")/1000,
0)</f>
        <v>0</v>
      </c>
      <c r="AL38" s="8">
        <f>IFERROR(
GETPIVOTDATA("[Base_Tarjetas].[Importe]",TDinamica_R!$A$3,
"[Base_Tarjetas].[PERIODO]","[Base_Tarjetas].[PERIODO].&amp;[" &amp; TEXT(AL$6,"yyyymm") &amp; "]",
"[Base_Tarjetas].[Metrica]","[Base_Tarjetas].[Metrica].&amp;[" &amp; $A38 &amp; "]",
"[Base_Tarjetas].[SEGMENTO_DESCRIP]","[Base_Tarjetas].[SEGMENTO_DESCRIP].&amp;[" &amp; $C$6 &amp; "]",
"[Base_Tarjetas].[SITUACION]","[Base_Tarjetas].[SITUACION].&amp;[" &amp; $C38 &amp; "]",
"[Base_Tarjetas].[TIPO]","[Base_Tarjetas].[TIPO].&amp;[" &amp; $C$1 &amp; "]")/1000,
0)</f>
        <v>0</v>
      </c>
      <c r="AM38" s="8">
        <f>IFERROR(
GETPIVOTDATA("[Base_Tarjetas].[Importe]",TDinamica_R!$A$3,
"[Base_Tarjetas].[PERIODO]","[Base_Tarjetas].[PERIODO].&amp;[" &amp; TEXT(AM$6,"yyyymm") &amp; "]",
"[Base_Tarjetas].[Metrica]","[Base_Tarjetas].[Metrica].&amp;[" &amp; $A38 &amp; "]",
"[Base_Tarjetas].[SEGMENTO_DESCRIP]","[Base_Tarjetas].[SEGMENTO_DESCRIP].&amp;[" &amp; $C$6 &amp; "]",
"[Base_Tarjetas].[SITUACION]","[Base_Tarjetas].[SITUACION].&amp;[" &amp; $C38 &amp; "]",
"[Base_Tarjetas].[TIPO]","[Base_Tarjetas].[TIPO].&amp;[" &amp; $C$1 &amp; "]")/1000,
0)</f>
        <v>0</v>
      </c>
      <c r="AN38" s="8">
        <f>IFERROR(
GETPIVOTDATA("[Base_Tarjetas].[Importe]",TDinamica_R!$A$3,
"[Base_Tarjetas].[PERIODO]","[Base_Tarjetas].[PERIODO].&amp;[" &amp; TEXT(AN$6,"yyyymm") &amp; "]",
"[Base_Tarjetas].[Metrica]","[Base_Tarjetas].[Metrica].&amp;[" &amp; $A38 &amp; "]",
"[Base_Tarjetas].[SEGMENTO_DESCRIP]","[Base_Tarjetas].[SEGMENTO_DESCRIP].&amp;[" &amp; $C$6 &amp; "]",
"[Base_Tarjetas].[SITUACION]","[Base_Tarjetas].[SITUACION].&amp;[" &amp; $C38 &amp; "]",
"[Base_Tarjetas].[TIPO]","[Base_Tarjetas].[TIPO].&amp;[" &amp; $C$1 &amp; "]")/1000,
0)</f>
        <v>0</v>
      </c>
      <c r="AO38" s="8">
        <f>IFERROR(
GETPIVOTDATA("[Base_Tarjetas].[Importe]",TDinamica_R!$A$3,
"[Base_Tarjetas].[PERIODO]","[Base_Tarjetas].[PERIODO].&amp;[" &amp; TEXT(AO$6,"yyyymm") &amp; "]",
"[Base_Tarjetas].[Metrica]","[Base_Tarjetas].[Metrica].&amp;[" &amp; $A38 &amp; "]",
"[Base_Tarjetas].[SEGMENTO_DESCRIP]","[Base_Tarjetas].[SEGMENTO_DESCRIP].&amp;[" &amp; $C$6 &amp; "]",
"[Base_Tarjetas].[SITUACION]","[Base_Tarjetas].[SITUACION].&amp;[" &amp; $C38 &amp; "]",
"[Base_Tarjetas].[TIPO]","[Base_Tarjetas].[TIPO].&amp;[" &amp; $C$1 &amp; "]")/1000,
0)</f>
        <v>0</v>
      </c>
      <c r="AP38" s="8">
        <f>IFERROR(
GETPIVOTDATA("[Base_Tarjetas].[Importe]",TDinamica_R!$A$3,
"[Base_Tarjetas].[PERIODO]","[Base_Tarjetas].[PERIODO].&amp;[" &amp; TEXT(AP$6,"yyyymm") &amp; "]",
"[Base_Tarjetas].[Metrica]","[Base_Tarjetas].[Metrica].&amp;[" &amp; $A38 &amp; "]",
"[Base_Tarjetas].[SEGMENTO_DESCRIP]","[Base_Tarjetas].[SEGMENTO_DESCRIP].&amp;[" &amp; $C$6 &amp; "]",
"[Base_Tarjetas].[SITUACION]","[Base_Tarjetas].[SITUACION].&amp;[" &amp; $C38 &amp; "]",
"[Base_Tarjetas].[TIPO]","[Base_Tarjetas].[TIPO].&amp;[" &amp; $C$1 &amp; "]")/1000,
0)</f>
        <v>0</v>
      </c>
      <c r="AQ38" s="8">
        <f>IFERROR(
GETPIVOTDATA("[Base_Tarjetas].[Importe]",TDinamica_R!$A$3,
"[Base_Tarjetas].[PERIODO]","[Base_Tarjetas].[PERIODO].&amp;[" &amp; TEXT(AQ$6,"yyyymm") &amp; "]",
"[Base_Tarjetas].[Metrica]","[Base_Tarjetas].[Metrica].&amp;[" &amp; $A38 &amp; "]",
"[Base_Tarjetas].[SEGMENTO_DESCRIP]","[Base_Tarjetas].[SEGMENTO_DESCRIP].&amp;[" &amp; $C$6 &amp; "]",
"[Base_Tarjetas].[SITUACION]","[Base_Tarjetas].[SITUACION].&amp;[" &amp; $C38 &amp; "]",
"[Base_Tarjetas].[TIPO]","[Base_Tarjetas].[TIPO].&amp;[" &amp; $C$1 &amp; "]")/1000,
0)</f>
        <v>0</v>
      </c>
      <c r="AR38" s="8">
        <f>IFERROR(
GETPIVOTDATA("[Base_Tarjetas].[Importe]",TDinamica_R!$A$3,
"[Base_Tarjetas].[PERIODO]","[Base_Tarjetas].[PERIODO].&amp;[" &amp; TEXT(AR$6,"yyyymm") &amp; "]",
"[Base_Tarjetas].[Metrica]","[Base_Tarjetas].[Metrica].&amp;[" &amp; $A38 &amp; "]",
"[Base_Tarjetas].[SEGMENTO_DESCRIP]","[Base_Tarjetas].[SEGMENTO_DESCRIP].&amp;[" &amp; $C$6 &amp; "]",
"[Base_Tarjetas].[SITUACION]","[Base_Tarjetas].[SITUACION].&amp;[" &amp; $C38 &amp; "]",
"[Base_Tarjetas].[TIPO]","[Base_Tarjetas].[TIPO].&amp;[" &amp; $C$1 &amp; "]")/1000,
0)</f>
        <v>0</v>
      </c>
      <c r="AS38" s="8">
        <f>IFERROR(
GETPIVOTDATA("[Base_Tarjetas].[Importe]",TDinamica_R!$A$3,
"[Base_Tarjetas].[PERIODO]","[Base_Tarjetas].[PERIODO].&amp;[" &amp; TEXT(AS$6,"yyyymm") &amp; "]",
"[Base_Tarjetas].[Metrica]","[Base_Tarjetas].[Metrica].&amp;[" &amp; $A38 &amp; "]",
"[Base_Tarjetas].[SEGMENTO_DESCRIP]","[Base_Tarjetas].[SEGMENTO_DESCRIP].&amp;[" &amp; $C$6 &amp; "]",
"[Base_Tarjetas].[SITUACION]","[Base_Tarjetas].[SITUACION].&amp;[" &amp; $C38 &amp; "]",
"[Base_Tarjetas].[TIPO]","[Base_Tarjetas].[TIPO].&amp;[" &amp; $C$1 &amp; "]")/1000,
0)</f>
        <v>0</v>
      </c>
      <c r="AT38" s="8">
        <f>IFERROR(
GETPIVOTDATA("[Base_Tarjetas].[Importe]",TDinamica_R!$A$3,
"[Base_Tarjetas].[PERIODO]","[Base_Tarjetas].[PERIODO].&amp;[" &amp; TEXT(AT$6,"yyyymm") &amp; "]",
"[Base_Tarjetas].[Metrica]","[Base_Tarjetas].[Metrica].&amp;[" &amp; $A38 &amp; "]",
"[Base_Tarjetas].[SEGMENTO_DESCRIP]","[Base_Tarjetas].[SEGMENTO_DESCRIP].&amp;[" &amp; $C$6 &amp; "]",
"[Base_Tarjetas].[SITUACION]","[Base_Tarjetas].[SITUACION].&amp;[" &amp; $C38 &amp; "]",
"[Base_Tarjetas].[TIPO]","[Base_Tarjetas].[TIPO].&amp;[" &amp; $C$1 &amp; "]")/1000,
0)</f>
        <v>0</v>
      </c>
      <c r="AU38" s="8">
        <f>IFERROR(
GETPIVOTDATA("[Base_Tarjetas].[Importe]",TDinamica_R!$A$3,
"[Base_Tarjetas].[PERIODO]","[Base_Tarjetas].[PERIODO].&amp;[" &amp; TEXT(AU$6,"yyyymm") &amp; "]",
"[Base_Tarjetas].[Metrica]","[Base_Tarjetas].[Metrica].&amp;[" &amp; $A38 &amp; "]",
"[Base_Tarjetas].[SEGMENTO_DESCRIP]","[Base_Tarjetas].[SEGMENTO_DESCRIP].&amp;[" &amp; $C$6 &amp; "]",
"[Base_Tarjetas].[SITUACION]","[Base_Tarjetas].[SITUACION].&amp;[" &amp; $C38 &amp; "]",
"[Base_Tarjetas].[TIPO]","[Base_Tarjetas].[TIPO].&amp;[" &amp; $C$1 &amp; "]")/1000,
0)</f>
        <v>0</v>
      </c>
      <c r="AV38" s="8">
        <f>IFERROR(
GETPIVOTDATA("[Base_Tarjetas].[Importe]",TDinamica_R!$A$3,
"[Base_Tarjetas].[PERIODO]","[Base_Tarjetas].[PERIODO].&amp;[" &amp; TEXT(AV$6,"yyyymm") &amp; "]",
"[Base_Tarjetas].[Metrica]","[Base_Tarjetas].[Metrica].&amp;[" &amp; $A38 &amp; "]",
"[Base_Tarjetas].[SEGMENTO_DESCRIP]","[Base_Tarjetas].[SEGMENTO_DESCRIP].&amp;[" &amp; $C$6 &amp; "]",
"[Base_Tarjetas].[SITUACION]","[Base_Tarjetas].[SITUACION].&amp;[" &amp; $C38 &amp; "]",
"[Base_Tarjetas].[TIPO]","[Base_Tarjetas].[TIPO].&amp;[" &amp; $C$1 &amp; "]")/1000,
0)</f>
        <v>0</v>
      </c>
      <c r="AW38" s="8">
        <f>IFERROR(
GETPIVOTDATA("[Base_Tarjetas].[Importe]",TDinamica_R!$A$3,
"[Base_Tarjetas].[PERIODO]","[Base_Tarjetas].[PERIODO].&amp;[" &amp; TEXT(AW$6,"yyyymm") &amp; "]",
"[Base_Tarjetas].[Metrica]","[Base_Tarjetas].[Metrica].&amp;[" &amp; $A38 &amp; "]",
"[Base_Tarjetas].[SEGMENTO_DESCRIP]","[Base_Tarjetas].[SEGMENTO_DESCRIP].&amp;[" &amp; $C$6 &amp; "]",
"[Base_Tarjetas].[SITUACION]","[Base_Tarjetas].[SITUACION].&amp;[" &amp; $C38 &amp; "]",
"[Base_Tarjetas].[TIPO]","[Base_Tarjetas].[TIPO].&amp;[" &amp; $C$1 &amp; "]")/1000,
0)</f>
        <v>0</v>
      </c>
      <c r="AX38" s="8">
        <f>IFERROR(
GETPIVOTDATA("[Base_Tarjetas].[Importe]",TDinamica_R!$A$3,
"[Base_Tarjetas].[PERIODO]","[Base_Tarjetas].[PERIODO].&amp;[" &amp; TEXT(AX$6,"yyyymm") &amp; "]",
"[Base_Tarjetas].[Metrica]","[Base_Tarjetas].[Metrica].&amp;[" &amp; $A38 &amp; "]",
"[Base_Tarjetas].[SEGMENTO_DESCRIP]","[Base_Tarjetas].[SEGMENTO_DESCRIP].&amp;[" &amp; $C$6 &amp; "]",
"[Base_Tarjetas].[SITUACION]","[Base_Tarjetas].[SITUACION].&amp;[" &amp; $C38 &amp; "]",
"[Base_Tarjetas].[TIPO]","[Base_Tarjetas].[TIPO].&amp;[" &amp; $C$1 &amp; "]")/1000,
0)</f>
        <v>0</v>
      </c>
      <c r="AY38" s="8">
        <f>IFERROR(
GETPIVOTDATA("[Base_Tarjetas].[Importe]",TDinamica_R!$A$3,
"[Base_Tarjetas].[PERIODO]","[Base_Tarjetas].[PERIODO].&amp;[" &amp; TEXT(AY$6,"yyyymm") &amp; "]",
"[Base_Tarjetas].[Metrica]","[Base_Tarjetas].[Metrica].&amp;[" &amp; $A38 &amp; "]",
"[Base_Tarjetas].[SEGMENTO_DESCRIP]","[Base_Tarjetas].[SEGMENTO_DESCRIP].&amp;[" &amp; $C$6 &amp; "]",
"[Base_Tarjetas].[SITUACION]","[Base_Tarjetas].[SITUACION].&amp;[" &amp; $C38 &amp; "]",
"[Base_Tarjetas].[TIPO]","[Base_Tarjetas].[TIPO].&amp;[" &amp; $C$1 &amp; "]")/1000,
0)</f>
        <v>0</v>
      </c>
      <c r="AZ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TEXT(AZ$6,"yyyymm") &amp; "]"),
0)</f>
        <v>4992.0960444095854</v>
      </c>
      <c r="BA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TEXT(BA$6,"yyyymm") &amp; "]"),
0)</f>
        <v>4360.0559112929295</v>
      </c>
      <c r="BB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TEXT(BB$6,"yyyymm") &amp; "]"),
0)</f>
        <v>5124.1982157045795</v>
      </c>
      <c r="BC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TEXT(BC$6,"yyyymm") &amp; "]"),
0)</f>
        <v>4998.8309658455719</v>
      </c>
      <c r="BD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TEXT(BD$6,"yyyymm") &amp; "]"),
0)</f>
        <v>5156.7330890679523</v>
      </c>
      <c r="BE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TEXT(BE$6,"yyyymm") &amp; "]"),
0)</f>
        <v>5247.5304118408967</v>
      </c>
      <c r="BF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TEXT(BF$6,"yyyymm") &amp; "]"),
0)</f>
        <v>5364.1515486042654</v>
      </c>
      <c r="BG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TEXT(BG$6,"yyyymm") &amp; "]"),
0)</f>
        <v>5588.0002426628971</v>
      </c>
      <c r="BH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TEXT(BH$6,"yyyymm") &amp; "]"),
0)</f>
        <v>5243.1032658387694</v>
      </c>
      <c r="BI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TEXT(BI$6,"yyyymm") &amp; "]"),
0)</f>
        <v>5374.0826707360447</v>
      </c>
      <c r="BJ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TEXT(BJ$6,"yyyymm") &amp; "]"),
0)</f>
        <v>5373.8070706724693</v>
      </c>
      <c r="BK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TEXT(BK$6,"yyyymm") &amp; "]"),
0)</f>
        <v>5584.7121785728259</v>
      </c>
      <c r="BO38" s="24">
        <f t="shared" ref="BO38:BT40" si="31">SUMIFS($D38:$BM38,$D$6:$BM$6,"&gt;="&amp;BO$2,$D$6:$BM$6,"&lt;="&amp;BO$6,$D$5:$BM$5,BO$5)</f>
        <v>0</v>
      </c>
      <c r="BP38" s="24">
        <f t="shared" si="31"/>
        <v>14476.350171407095</v>
      </c>
      <c r="BQ38" s="24">
        <f t="shared" si="31"/>
        <v>0</v>
      </c>
      <c r="BR38" s="24">
        <f t="shared" si="31"/>
        <v>0</v>
      </c>
      <c r="BS38" s="24">
        <f t="shared" si="31"/>
        <v>0</v>
      </c>
      <c r="BT38" s="24">
        <f t="shared" si="31"/>
        <v>0</v>
      </c>
    </row>
    <row r="39" spans="1:72" hidden="1" outlineLevel="1" x14ac:dyDescent="0.25">
      <c r="A39" s="11" t="s">
        <v>19</v>
      </c>
      <c r="C39" s="2" t="s">
        <v>1</v>
      </c>
      <c r="D39" s="8">
        <f>IFERROR(
GETPIVOTDATA("[Base_Tarjetas].[Importe]",TDinamica_R!$A$3,
"[Base_Tarjetas].[PERIODO]","[Base_Tarjetas].[PERIODO].&amp;[" &amp; TEXT(D$6,"yyyymm") &amp; "]",
"[Base_Tarjetas].[Metrica]","[Base_Tarjetas].[Metrica].&amp;[" &amp; $A39 &amp; "]",
"[Base_Tarjetas].[SEGMENTO_DESCRIP]","[Base_Tarjetas].[SEGMENTO_DESCRIP].&amp;[" &amp; $C$6 &amp; "]",
"[Base_Tarjetas].[SITUACION]","[Base_Tarjetas].[SITUACION].&amp;[" &amp; $C39 &amp; "]",
"[Base_Tarjetas].[TIPO]","[Base_Tarjetas].[TIPO].&amp;[" &amp; $C$1 &amp; "]")/1000,
0)</f>
        <v>0</v>
      </c>
      <c r="E39" s="8">
        <f>IFERROR(
GETPIVOTDATA("[Base_Tarjetas].[Importe]",TDinamica_R!$A$3,
"[Base_Tarjetas].[PERIODO]","[Base_Tarjetas].[PERIODO].&amp;[" &amp; TEXT(E$6,"yyyymm") &amp; "]",
"[Base_Tarjetas].[Metrica]","[Base_Tarjetas].[Metrica].&amp;[" &amp; $A39 &amp; "]",
"[Base_Tarjetas].[SEGMENTO_DESCRIP]","[Base_Tarjetas].[SEGMENTO_DESCRIP].&amp;[" &amp; $C$6 &amp; "]",
"[Base_Tarjetas].[SITUACION]","[Base_Tarjetas].[SITUACION].&amp;[" &amp; $C39 &amp; "]",
"[Base_Tarjetas].[TIPO]","[Base_Tarjetas].[TIPO].&amp;[" &amp; $C$1 &amp; "]")/1000,
0)</f>
        <v>0</v>
      </c>
      <c r="F39" s="8">
        <f>IFERROR(
GETPIVOTDATA("[Base_Tarjetas].[Importe]",TDinamica_R!$A$3,
"[Base_Tarjetas].[PERIODO]","[Base_Tarjetas].[PERIODO].&amp;[" &amp; TEXT(F$6,"yyyymm") &amp; "]",
"[Base_Tarjetas].[Metrica]","[Base_Tarjetas].[Metrica].&amp;[" &amp; $A39 &amp; "]",
"[Base_Tarjetas].[SEGMENTO_DESCRIP]","[Base_Tarjetas].[SEGMENTO_DESCRIP].&amp;[" &amp; $C$6 &amp; "]",
"[Base_Tarjetas].[SITUACION]","[Base_Tarjetas].[SITUACION].&amp;[" &amp; $C39 &amp; "]",
"[Base_Tarjetas].[TIPO]","[Base_Tarjetas].[TIPO].&amp;[" &amp; $C$1 &amp; "]")/1000,
0)</f>
        <v>0</v>
      </c>
      <c r="G39" s="8">
        <f>IFERROR(
GETPIVOTDATA("[Base_Tarjetas].[Importe]",TDinamica_R!$A$3,
"[Base_Tarjetas].[PERIODO]","[Base_Tarjetas].[PERIODO].&amp;[" &amp; TEXT(G$6,"yyyymm") &amp; "]",
"[Base_Tarjetas].[Metrica]","[Base_Tarjetas].[Metrica].&amp;[" &amp; $A39 &amp; "]",
"[Base_Tarjetas].[SEGMENTO_DESCRIP]","[Base_Tarjetas].[SEGMENTO_DESCRIP].&amp;[" &amp; $C$6 &amp; "]",
"[Base_Tarjetas].[SITUACION]","[Base_Tarjetas].[SITUACION].&amp;[" &amp; $C39 &amp; "]",
"[Base_Tarjetas].[TIPO]","[Base_Tarjetas].[TIPO].&amp;[" &amp; $C$1 &amp; "]")/1000,
0)</f>
        <v>0</v>
      </c>
      <c r="H39" s="8">
        <f>IFERROR(
GETPIVOTDATA("[Base_Tarjetas].[Importe]",TDinamica_R!$A$3,
"[Base_Tarjetas].[PERIODO]","[Base_Tarjetas].[PERIODO].&amp;[" &amp; TEXT(H$6,"yyyymm") &amp; "]",
"[Base_Tarjetas].[Metrica]","[Base_Tarjetas].[Metrica].&amp;[" &amp; $A39 &amp; "]",
"[Base_Tarjetas].[SEGMENTO_DESCRIP]","[Base_Tarjetas].[SEGMENTO_DESCRIP].&amp;[" &amp; $C$6 &amp; "]",
"[Base_Tarjetas].[SITUACION]","[Base_Tarjetas].[SITUACION].&amp;[" &amp; $C39 &amp; "]",
"[Base_Tarjetas].[TIPO]","[Base_Tarjetas].[TIPO].&amp;[" &amp; $C$1 &amp; "]")/1000,
0)</f>
        <v>0</v>
      </c>
      <c r="I39" s="8">
        <f>IFERROR(
GETPIVOTDATA("[Base_Tarjetas].[Importe]",TDinamica_R!$A$3,
"[Base_Tarjetas].[PERIODO]","[Base_Tarjetas].[PERIODO].&amp;[" &amp; TEXT(I$6,"yyyymm") &amp; "]",
"[Base_Tarjetas].[Metrica]","[Base_Tarjetas].[Metrica].&amp;[" &amp; $A39 &amp; "]",
"[Base_Tarjetas].[SEGMENTO_DESCRIP]","[Base_Tarjetas].[SEGMENTO_DESCRIP].&amp;[" &amp; $C$6 &amp; "]",
"[Base_Tarjetas].[SITUACION]","[Base_Tarjetas].[SITUACION].&amp;[" &amp; $C39 &amp; "]",
"[Base_Tarjetas].[TIPO]","[Base_Tarjetas].[TIPO].&amp;[" &amp; $C$1 &amp; "]")/1000,
0)</f>
        <v>0</v>
      </c>
      <c r="J39" s="8">
        <f>IFERROR(
GETPIVOTDATA("[Base_Tarjetas].[Importe]",TDinamica_R!$A$3,
"[Base_Tarjetas].[PERIODO]","[Base_Tarjetas].[PERIODO].&amp;[" &amp; TEXT(J$6,"yyyymm") &amp; "]",
"[Base_Tarjetas].[Metrica]","[Base_Tarjetas].[Metrica].&amp;[" &amp; $A39 &amp; "]",
"[Base_Tarjetas].[SEGMENTO_DESCRIP]","[Base_Tarjetas].[SEGMENTO_DESCRIP].&amp;[" &amp; $C$6 &amp; "]",
"[Base_Tarjetas].[SITUACION]","[Base_Tarjetas].[SITUACION].&amp;[" &amp; $C39 &amp; "]",
"[Base_Tarjetas].[TIPO]","[Base_Tarjetas].[TIPO].&amp;[" &amp; $C$1 &amp; "]")/1000,
0)</f>
        <v>0</v>
      </c>
      <c r="K39" s="8">
        <f>IFERROR(
GETPIVOTDATA("[Base_Tarjetas].[Importe]",TDinamica_R!$A$3,
"[Base_Tarjetas].[PERIODO]","[Base_Tarjetas].[PERIODO].&amp;[" &amp; TEXT(K$6,"yyyymm") &amp; "]",
"[Base_Tarjetas].[Metrica]","[Base_Tarjetas].[Metrica].&amp;[" &amp; $A39 &amp; "]",
"[Base_Tarjetas].[SEGMENTO_DESCRIP]","[Base_Tarjetas].[SEGMENTO_DESCRIP].&amp;[" &amp; $C$6 &amp; "]",
"[Base_Tarjetas].[SITUACION]","[Base_Tarjetas].[SITUACION].&amp;[" &amp; $C39 &amp; "]",
"[Base_Tarjetas].[TIPO]","[Base_Tarjetas].[TIPO].&amp;[" &amp; $C$1 &amp; "]")/1000,
0)</f>
        <v>0</v>
      </c>
      <c r="L39" s="8">
        <f>IFERROR(
GETPIVOTDATA("[Base_Tarjetas].[Importe]",TDinamica_R!$A$3,
"[Base_Tarjetas].[PERIODO]","[Base_Tarjetas].[PERIODO].&amp;[" &amp; TEXT(L$6,"yyyymm") &amp; "]",
"[Base_Tarjetas].[Metrica]","[Base_Tarjetas].[Metrica].&amp;[" &amp; $A39 &amp; "]",
"[Base_Tarjetas].[SEGMENTO_DESCRIP]","[Base_Tarjetas].[SEGMENTO_DESCRIP].&amp;[" &amp; $C$6 &amp; "]",
"[Base_Tarjetas].[SITUACION]","[Base_Tarjetas].[SITUACION].&amp;[" &amp; $C39 &amp; "]",
"[Base_Tarjetas].[TIPO]","[Base_Tarjetas].[TIPO].&amp;[" &amp; $C$1 &amp; "]")/1000,
0)</f>
        <v>0</v>
      </c>
      <c r="M39" s="8">
        <f>IFERROR(
GETPIVOTDATA("[Base_Tarjetas].[Importe]",TDinamica_R!$A$3,
"[Base_Tarjetas].[PERIODO]","[Base_Tarjetas].[PERIODO].&amp;[" &amp; TEXT(M$6,"yyyymm") &amp; "]",
"[Base_Tarjetas].[Metrica]","[Base_Tarjetas].[Metrica].&amp;[" &amp; $A39 &amp; "]",
"[Base_Tarjetas].[SEGMENTO_DESCRIP]","[Base_Tarjetas].[SEGMENTO_DESCRIP].&amp;[" &amp; $C$6 &amp; "]",
"[Base_Tarjetas].[SITUACION]","[Base_Tarjetas].[SITUACION].&amp;[" &amp; $C39 &amp; "]",
"[Base_Tarjetas].[TIPO]","[Base_Tarjetas].[TIPO].&amp;[" &amp; $C$1 &amp; "]")/1000,
0)</f>
        <v>0</v>
      </c>
      <c r="N39" s="8">
        <f>IFERROR(
GETPIVOTDATA("[Base_Tarjetas].[Importe]",TDinamica_R!$A$3,
"[Base_Tarjetas].[PERIODO]","[Base_Tarjetas].[PERIODO].&amp;[" &amp; TEXT(N$6,"yyyymm") &amp; "]",
"[Base_Tarjetas].[Metrica]","[Base_Tarjetas].[Metrica].&amp;[" &amp; $A39 &amp; "]",
"[Base_Tarjetas].[SEGMENTO_DESCRIP]","[Base_Tarjetas].[SEGMENTO_DESCRIP].&amp;[" &amp; $C$6 &amp; "]",
"[Base_Tarjetas].[SITUACION]","[Base_Tarjetas].[SITUACION].&amp;[" &amp; $C39 &amp; "]",
"[Base_Tarjetas].[TIPO]","[Base_Tarjetas].[TIPO].&amp;[" &amp; $C$1 &amp; "]")/1000,
0)</f>
        <v>0</v>
      </c>
      <c r="O39" s="8">
        <f>IFERROR(
GETPIVOTDATA("[Base_Tarjetas].[Importe]",TDinamica_R!$A$3,
"[Base_Tarjetas].[PERIODO]","[Base_Tarjetas].[PERIODO].&amp;[" &amp; TEXT(O$6,"yyyymm") &amp; "]",
"[Base_Tarjetas].[Metrica]","[Base_Tarjetas].[Metrica].&amp;[" &amp; $A39 &amp; "]",
"[Base_Tarjetas].[SEGMENTO_DESCRIP]","[Base_Tarjetas].[SEGMENTO_DESCRIP].&amp;[" &amp; $C$6 &amp; "]",
"[Base_Tarjetas].[SITUACION]","[Base_Tarjetas].[SITUACION].&amp;[" &amp; $C39 &amp; "]",
"[Base_Tarjetas].[TIPO]","[Base_Tarjetas].[TIPO].&amp;[" &amp; $C$1 &amp; "]")/1000,
0)</f>
        <v>0</v>
      </c>
      <c r="P39" s="8">
        <f>IFERROR(
GETPIVOTDATA("[Base_Tarjetas].[Importe]",TDinamica_R!$A$3,
"[Base_Tarjetas].[PERIODO]","[Base_Tarjetas].[PERIODO].&amp;[" &amp; TEXT(P$6,"yyyymm") &amp; "]",
"[Base_Tarjetas].[Metrica]","[Base_Tarjetas].[Metrica].&amp;[" &amp; $A39 &amp; "]",
"[Base_Tarjetas].[SEGMENTO_DESCRIP]","[Base_Tarjetas].[SEGMENTO_DESCRIP].&amp;[" &amp; $C$6 &amp; "]",
"[Base_Tarjetas].[SITUACION]","[Base_Tarjetas].[SITUACION].&amp;[" &amp; $C39 &amp; "]",
"[Base_Tarjetas].[TIPO]","[Base_Tarjetas].[TIPO].&amp;[" &amp; $C$1 &amp; "]")/1000,
0)</f>
        <v>0</v>
      </c>
      <c r="Q39" s="8">
        <f>IFERROR(
GETPIVOTDATA("[Base_Tarjetas].[Importe]",TDinamica_R!$A$3,
"[Base_Tarjetas].[PERIODO]","[Base_Tarjetas].[PERIODO].&amp;[" &amp; TEXT(Q$6,"yyyymm") &amp; "]",
"[Base_Tarjetas].[Metrica]","[Base_Tarjetas].[Metrica].&amp;[" &amp; $A39 &amp; "]",
"[Base_Tarjetas].[SEGMENTO_DESCRIP]","[Base_Tarjetas].[SEGMENTO_DESCRIP].&amp;[" &amp; $C$6 &amp; "]",
"[Base_Tarjetas].[SITUACION]","[Base_Tarjetas].[SITUACION].&amp;[" &amp; $C39 &amp; "]",
"[Base_Tarjetas].[TIPO]","[Base_Tarjetas].[TIPO].&amp;[" &amp; $C$1 &amp; "]")/1000,
0)</f>
        <v>0</v>
      </c>
      <c r="R39" s="8">
        <f>IFERROR(
GETPIVOTDATA("[Base_Tarjetas].[Importe]",TDinamica_R!$A$3,
"[Base_Tarjetas].[PERIODO]","[Base_Tarjetas].[PERIODO].&amp;[" &amp; TEXT(R$6,"yyyymm") &amp; "]",
"[Base_Tarjetas].[Metrica]","[Base_Tarjetas].[Metrica].&amp;[" &amp; $A39 &amp; "]",
"[Base_Tarjetas].[SEGMENTO_DESCRIP]","[Base_Tarjetas].[SEGMENTO_DESCRIP].&amp;[" &amp; $C$6 &amp; "]",
"[Base_Tarjetas].[SITUACION]","[Base_Tarjetas].[SITUACION].&amp;[" &amp; $C39 &amp; "]",
"[Base_Tarjetas].[TIPO]","[Base_Tarjetas].[TIPO].&amp;[" &amp; $C$1 &amp; "]")/1000,
0)</f>
        <v>0</v>
      </c>
      <c r="S39" s="8">
        <f>IFERROR(
GETPIVOTDATA("[Base_Tarjetas].[Importe]",TDinamica_R!$A$3,
"[Base_Tarjetas].[PERIODO]","[Base_Tarjetas].[PERIODO].&amp;[" &amp; TEXT(S$6,"yyyymm") &amp; "]",
"[Base_Tarjetas].[Metrica]","[Base_Tarjetas].[Metrica].&amp;[" &amp; $A39 &amp; "]",
"[Base_Tarjetas].[SEGMENTO_DESCRIP]","[Base_Tarjetas].[SEGMENTO_DESCRIP].&amp;[" &amp; $C$6 &amp; "]",
"[Base_Tarjetas].[SITUACION]","[Base_Tarjetas].[SITUACION].&amp;[" &amp; $C39 &amp; "]",
"[Base_Tarjetas].[TIPO]","[Base_Tarjetas].[TIPO].&amp;[" &amp; $C$1 &amp; "]")/1000,
0)</f>
        <v>0</v>
      </c>
      <c r="T39" s="8">
        <f>IFERROR(
GETPIVOTDATA("[Base_Tarjetas].[Importe]",TDinamica_R!$A$3,
"[Base_Tarjetas].[PERIODO]","[Base_Tarjetas].[PERIODO].&amp;[" &amp; TEXT(T$6,"yyyymm") &amp; "]",
"[Base_Tarjetas].[Metrica]","[Base_Tarjetas].[Metrica].&amp;[" &amp; $A39 &amp; "]",
"[Base_Tarjetas].[SEGMENTO_DESCRIP]","[Base_Tarjetas].[SEGMENTO_DESCRIP].&amp;[" &amp; $C$6 &amp; "]",
"[Base_Tarjetas].[SITUACION]","[Base_Tarjetas].[SITUACION].&amp;[" &amp; $C39 &amp; "]",
"[Base_Tarjetas].[TIPO]","[Base_Tarjetas].[TIPO].&amp;[" &amp; $C$1 &amp; "]")/1000,
0)</f>
        <v>0</v>
      </c>
      <c r="U39" s="8">
        <f>IFERROR(
GETPIVOTDATA("[Base_Tarjetas].[Importe]",TDinamica_R!$A$3,
"[Base_Tarjetas].[PERIODO]","[Base_Tarjetas].[PERIODO].&amp;[" &amp; TEXT(U$6,"yyyymm") &amp; "]",
"[Base_Tarjetas].[Metrica]","[Base_Tarjetas].[Metrica].&amp;[" &amp; $A39 &amp; "]",
"[Base_Tarjetas].[SEGMENTO_DESCRIP]","[Base_Tarjetas].[SEGMENTO_DESCRIP].&amp;[" &amp; $C$6 &amp; "]",
"[Base_Tarjetas].[SITUACION]","[Base_Tarjetas].[SITUACION].&amp;[" &amp; $C39 &amp; "]",
"[Base_Tarjetas].[TIPO]","[Base_Tarjetas].[TIPO].&amp;[" &amp; $C$1 &amp; "]")/1000,
0)</f>
        <v>0</v>
      </c>
      <c r="V39" s="8">
        <f>IFERROR(
GETPIVOTDATA("[Base_Tarjetas].[Importe]",TDinamica_R!$A$3,
"[Base_Tarjetas].[PERIODO]","[Base_Tarjetas].[PERIODO].&amp;[" &amp; TEXT(V$6,"yyyymm") &amp; "]",
"[Base_Tarjetas].[Metrica]","[Base_Tarjetas].[Metrica].&amp;[" &amp; $A39 &amp; "]",
"[Base_Tarjetas].[SEGMENTO_DESCRIP]","[Base_Tarjetas].[SEGMENTO_DESCRIP].&amp;[" &amp; $C$6 &amp; "]",
"[Base_Tarjetas].[SITUACION]","[Base_Tarjetas].[SITUACION].&amp;[" &amp; $C39 &amp; "]",
"[Base_Tarjetas].[TIPO]","[Base_Tarjetas].[TIPO].&amp;[" &amp; $C$1 &amp; "]")/1000,
0)</f>
        <v>0</v>
      </c>
      <c r="W39" s="8">
        <f>IFERROR(
GETPIVOTDATA("[Base_Tarjetas].[Importe]",TDinamica_R!$A$3,
"[Base_Tarjetas].[PERIODO]","[Base_Tarjetas].[PERIODO].&amp;[" &amp; TEXT(W$6,"yyyymm") &amp; "]",
"[Base_Tarjetas].[Metrica]","[Base_Tarjetas].[Metrica].&amp;[" &amp; $A39 &amp; "]",
"[Base_Tarjetas].[SEGMENTO_DESCRIP]","[Base_Tarjetas].[SEGMENTO_DESCRIP].&amp;[" &amp; $C$6 &amp; "]",
"[Base_Tarjetas].[SITUACION]","[Base_Tarjetas].[SITUACION].&amp;[" &amp; $C39 &amp; "]",
"[Base_Tarjetas].[TIPO]","[Base_Tarjetas].[TIPO].&amp;[" &amp; $C$1 &amp; "]")/1000,
0)</f>
        <v>0</v>
      </c>
      <c r="X39" s="8">
        <f>IFERROR(
GETPIVOTDATA("[Base_Tarjetas].[Importe]",TDinamica_R!$A$3,
"[Base_Tarjetas].[PERIODO]","[Base_Tarjetas].[PERIODO].&amp;[" &amp; TEXT(X$6,"yyyymm") &amp; "]",
"[Base_Tarjetas].[Metrica]","[Base_Tarjetas].[Metrica].&amp;[" &amp; $A39 &amp; "]",
"[Base_Tarjetas].[SEGMENTO_DESCRIP]","[Base_Tarjetas].[SEGMENTO_DESCRIP].&amp;[" &amp; $C$6 &amp; "]",
"[Base_Tarjetas].[SITUACION]","[Base_Tarjetas].[SITUACION].&amp;[" &amp; $C39 &amp; "]",
"[Base_Tarjetas].[TIPO]","[Base_Tarjetas].[TIPO].&amp;[" &amp; $C$1 &amp; "]")/1000,
0)</f>
        <v>0</v>
      </c>
      <c r="Y39" s="8">
        <f>IFERROR(
GETPIVOTDATA("[Base_Tarjetas].[Importe]",TDinamica_R!$A$3,
"[Base_Tarjetas].[PERIODO]","[Base_Tarjetas].[PERIODO].&amp;[" &amp; TEXT(Y$6,"yyyymm") &amp; "]",
"[Base_Tarjetas].[Metrica]","[Base_Tarjetas].[Metrica].&amp;[" &amp; $A39 &amp; "]",
"[Base_Tarjetas].[SEGMENTO_DESCRIP]","[Base_Tarjetas].[SEGMENTO_DESCRIP].&amp;[" &amp; $C$6 &amp; "]",
"[Base_Tarjetas].[SITUACION]","[Base_Tarjetas].[SITUACION].&amp;[" &amp; $C39 &amp; "]",
"[Base_Tarjetas].[TIPO]","[Base_Tarjetas].[TIPO].&amp;[" &amp; $C$1 &amp; "]")/1000,
0)</f>
        <v>0</v>
      </c>
      <c r="Z39" s="8">
        <f>IFERROR(
GETPIVOTDATA("[Base_Tarjetas].[Importe]",TDinamica_R!$A$3,
"[Base_Tarjetas].[PERIODO]","[Base_Tarjetas].[PERIODO].&amp;[" &amp; TEXT(Z$6,"yyyymm") &amp; "]",
"[Base_Tarjetas].[Metrica]","[Base_Tarjetas].[Metrica].&amp;[" &amp; $A39 &amp; "]",
"[Base_Tarjetas].[SEGMENTO_DESCRIP]","[Base_Tarjetas].[SEGMENTO_DESCRIP].&amp;[" &amp; $C$6 &amp; "]",
"[Base_Tarjetas].[SITUACION]","[Base_Tarjetas].[SITUACION].&amp;[" &amp; $C39 &amp; "]",
"[Base_Tarjetas].[TIPO]","[Base_Tarjetas].[TIPO].&amp;[" &amp; $C$1 &amp; "]")/1000,
0)</f>
        <v>0</v>
      </c>
      <c r="AA39" s="8">
        <f>IFERROR(
GETPIVOTDATA("[Base_Tarjetas].[Importe]",TDinamica_R!$A$3,
"[Base_Tarjetas].[PERIODO]","[Base_Tarjetas].[PERIODO].&amp;[" &amp; TEXT(AA$6,"yyyymm") &amp; "]",
"[Base_Tarjetas].[Metrica]","[Base_Tarjetas].[Metrica].&amp;[" &amp; $A39 &amp; "]",
"[Base_Tarjetas].[SEGMENTO_DESCRIP]","[Base_Tarjetas].[SEGMENTO_DESCRIP].&amp;[" &amp; $C$6 &amp; "]",
"[Base_Tarjetas].[SITUACION]","[Base_Tarjetas].[SITUACION].&amp;[" &amp; $C39 &amp; "]",
"[Base_Tarjetas].[TIPO]","[Base_Tarjetas].[TIPO].&amp;[" &amp; $C$1 &amp; "]")/1000,
0)</f>
        <v>0</v>
      </c>
      <c r="AB39" s="8">
        <f>IFERROR(
GETPIVOTDATA("[Base_Tarjetas].[Importe]",TDinamica_R!$A$3,
"[Base_Tarjetas].[PERIODO]","[Base_Tarjetas].[PERIODO].&amp;[" &amp; TEXT(AB$6,"yyyymm") &amp; "]",
"[Base_Tarjetas].[Metrica]","[Base_Tarjetas].[Metrica].&amp;[" &amp; $A39 &amp; "]",
"[Base_Tarjetas].[SEGMENTO_DESCRIP]","[Base_Tarjetas].[SEGMENTO_DESCRIP].&amp;[" &amp; $C$6 &amp; "]",
"[Base_Tarjetas].[SITUACION]","[Base_Tarjetas].[SITUACION].&amp;[" &amp; $C39 &amp; "]",
"[Base_Tarjetas].[TIPO]","[Base_Tarjetas].[TIPO].&amp;[" &amp; $C$1 &amp; "]")/1000,
0)</f>
        <v>0</v>
      </c>
      <c r="AC39" s="8">
        <f>IFERROR(
GETPIVOTDATA("[Base_Tarjetas].[Importe]",TDinamica_R!$A$3,
"[Base_Tarjetas].[PERIODO]","[Base_Tarjetas].[PERIODO].&amp;[" &amp; TEXT(AC$6,"yyyymm") &amp; "]",
"[Base_Tarjetas].[Metrica]","[Base_Tarjetas].[Metrica].&amp;[" &amp; $A39 &amp; "]",
"[Base_Tarjetas].[SEGMENTO_DESCRIP]","[Base_Tarjetas].[SEGMENTO_DESCRIP].&amp;[" &amp; $C$6 &amp; "]",
"[Base_Tarjetas].[SITUACION]","[Base_Tarjetas].[SITUACION].&amp;[" &amp; $C39 &amp; "]",
"[Base_Tarjetas].[TIPO]","[Base_Tarjetas].[TIPO].&amp;[" &amp; $C$1 &amp; "]")/1000,
0)</f>
        <v>0</v>
      </c>
      <c r="AD39" s="8">
        <f>IFERROR(
GETPIVOTDATA("[Base_Tarjetas].[Importe]",TDinamica_R!$A$3,
"[Base_Tarjetas].[PERIODO]","[Base_Tarjetas].[PERIODO].&amp;[" &amp; TEXT(AD$6,"yyyymm") &amp; "]",
"[Base_Tarjetas].[Metrica]","[Base_Tarjetas].[Metrica].&amp;[" &amp; $A39 &amp; "]",
"[Base_Tarjetas].[SEGMENTO_DESCRIP]","[Base_Tarjetas].[SEGMENTO_DESCRIP].&amp;[" &amp; $C$6 &amp; "]",
"[Base_Tarjetas].[SITUACION]","[Base_Tarjetas].[SITUACION].&amp;[" &amp; $C39 &amp; "]",
"[Base_Tarjetas].[TIPO]","[Base_Tarjetas].[TIPO].&amp;[" &amp; $C$1 &amp; "]")/1000,
0)</f>
        <v>0</v>
      </c>
      <c r="AE39" s="8">
        <f>IFERROR(
GETPIVOTDATA("[Base_Tarjetas].[Importe]",TDinamica_R!$A$3,
"[Base_Tarjetas].[PERIODO]","[Base_Tarjetas].[PERIODO].&amp;[" &amp; TEXT(AE$6,"yyyymm") &amp; "]",
"[Base_Tarjetas].[Metrica]","[Base_Tarjetas].[Metrica].&amp;[" &amp; $A39 &amp; "]",
"[Base_Tarjetas].[SEGMENTO_DESCRIP]","[Base_Tarjetas].[SEGMENTO_DESCRIP].&amp;[" &amp; $C$6 &amp; "]",
"[Base_Tarjetas].[SITUACION]","[Base_Tarjetas].[SITUACION].&amp;[" &amp; $C39 &amp; "]",
"[Base_Tarjetas].[TIPO]","[Base_Tarjetas].[TIPO].&amp;[" &amp; $C$1 &amp; "]")/1000,
0)</f>
        <v>0</v>
      </c>
      <c r="AF39" s="8">
        <f>IFERROR(
GETPIVOTDATA("[Base_Tarjetas].[Importe]",TDinamica_R!$A$3,
"[Base_Tarjetas].[PERIODO]","[Base_Tarjetas].[PERIODO].&amp;[" &amp; TEXT(AF$6,"yyyymm") &amp; "]",
"[Base_Tarjetas].[Metrica]","[Base_Tarjetas].[Metrica].&amp;[" &amp; $A39 &amp; "]",
"[Base_Tarjetas].[SEGMENTO_DESCRIP]","[Base_Tarjetas].[SEGMENTO_DESCRIP].&amp;[" &amp; $C$6 &amp; "]",
"[Base_Tarjetas].[SITUACION]","[Base_Tarjetas].[SITUACION].&amp;[" &amp; $C39 &amp; "]",
"[Base_Tarjetas].[TIPO]","[Base_Tarjetas].[TIPO].&amp;[" &amp; $C$1 &amp; "]")/1000,
0)</f>
        <v>0</v>
      </c>
      <c r="AG39" s="8">
        <f>IFERROR(
GETPIVOTDATA("[Base_Tarjetas].[Importe]",TDinamica_R!$A$3,
"[Base_Tarjetas].[PERIODO]","[Base_Tarjetas].[PERIODO].&amp;[" &amp; TEXT(AG$6,"yyyymm") &amp; "]",
"[Base_Tarjetas].[Metrica]","[Base_Tarjetas].[Metrica].&amp;[" &amp; $A39 &amp; "]",
"[Base_Tarjetas].[SEGMENTO_DESCRIP]","[Base_Tarjetas].[SEGMENTO_DESCRIP].&amp;[" &amp; $C$6 &amp; "]",
"[Base_Tarjetas].[SITUACION]","[Base_Tarjetas].[SITUACION].&amp;[" &amp; $C39 &amp; "]",
"[Base_Tarjetas].[TIPO]","[Base_Tarjetas].[TIPO].&amp;[" &amp; $C$1 &amp; "]")/1000,
0)</f>
        <v>0</v>
      </c>
      <c r="AH39" s="8">
        <f>IFERROR(
GETPIVOTDATA("[Base_Tarjetas].[Importe]",TDinamica_R!$A$3,
"[Base_Tarjetas].[PERIODO]","[Base_Tarjetas].[PERIODO].&amp;[" &amp; TEXT(AH$6,"yyyymm") &amp; "]",
"[Base_Tarjetas].[Metrica]","[Base_Tarjetas].[Metrica].&amp;[" &amp; $A39 &amp; "]",
"[Base_Tarjetas].[SEGMENTO_DESCRIP]","[Base_Tarjetas].[SEGMENTO_DESCRIP].&amp;[" &amp; $C$6 &amp; "]",
"[Base_Tarjetas].[SITUACION]","[Base_Tarjetas].[SITUACION].&amp;[" &amp; $C39 &amp; "]",
"[Base_Tarjetas].[TIPO]","[Base_Tarjetas].[TIPO].&amp;[" &amp; $C$1 &amp; "]")/1000,
0)</f>
        <v>0</v>
      </c>
      <c r="AI39" s="8">
        <f>IFERROR(
GETPIVOTDATA("[Base_Tarjetas].[Importe]",TDinamica_R!$A$3,
"[Base_Tarjetas].[PERIODO]","[Base_Tarjetas].[PERIODO].&amp;[" &amp; TEXT(AI$6,"yyyymm") &amp; "]",
"[Base_Tarjetas].[Metrica]","[Base_Tarjetas].[Metrica].&amp;[" &amp; $A39 &amp; "]",
"[Base_Tarjetas].[SEGMENTO_DESCRIP]","[Base_Tarjetas].[SEGMENTO_DESCRIP].&amp;[" &amp; $C$6 &amp; "]",
"[Base_Tarjetas].[SITUACION]","[Base_Tarjetas].[SITUACION].&amp;[" &amp; $C39 &amp; "]",
"[Base_Tarjetas].[TIPO]","[Base_Tarjetas].[TIPO].&amp;[" &amp; $C$1 &amp; "]")/1000,
0)</f>
        <v>0</v>
      </c>
      <c r="AJ39" s="8">
        <f>IFERROR(
GETPIVOTDATA("[Base_Tarjetas].[Importe]",TDinamica_R!$A$3,
"[Base_Tarjetas].[PERIODO]","[Base_Tarjetas].[PERIODO].&amp;[" &amp; TEXT(AJ$6,"yyyymm") &amp; "]",
"[Base_Tarjetas].[Metrica]","[Base_Tarjetas].[Metrica].&amp;[" &amp; $A39 &amp; "]",
"[Base_Tarjetas].[SEGMENTO_DESCRIP]","[Base_Tarjetas].[SEGMENTO_DESCRIP].&amp;[" &amp; $C$6 &amp; "]",
"[Base_Tarjetas].[SITUACION]","[Base_Tarjetas].[SITUACION].&amp;[" &amp; $C39 &amp; "]",
"[Base_Tarjetas].[TIPO]","[Base_Tarjetas].[TIPO].&amp;[" &amp; $C$1 &amp; "]")/1000,
0)</f>
        <v>0</v>
      </c>
      <c r="AK39" s="8">
        <f>IFERROR(
GETPIVOTDATA("[Base_Tarjetas].[Importe]",TDinamica_R!$A$3,
"[Base_Tarjetas].[PERIODO]","[Base_Tarjetas].[PERIODO].&amp;[" &amp; TEXT(AK$6,"yyyymm") &amp; "]",
"[Base_Tarjetas].[Metrica]","[Base_Tarjetas].[Metrica].&amp;[" &amp; $A39 &amp; "]",
"[Base_Tarjetas].[SEGMENTO_DESCRIP]","[Base_Tarjetas].[SEGMENTO_DESCRIP].&amp;[" &amp; $C$6 &amp; "]",
"[Base_Tarjetas].[SITUACION]","[Base_Tarjetas].[SITUACION].&amp;[" &amp; $C39 &amp; "]",
"[Base_Tarjetas].[TIPO]","[Base_Tarjetas].[TIPO].&amp;[" &amp; $C$1 &amp; "]")/1000,
0)</f>
        <v>0</v>
      </c>
      <c r="AL39" s="8">
        <f>IFERROR(
GETPIVOTDATA("[Base_Tarjetas].[Importe]",TDinamica_R!$A$3,
"[Base_Tarjetas].[PERIODO]","[Base_Tarjetas].[PERIODO].&amp;[" &amp; TEXT(AL$6,"yyyymm") &amp; "]",
"[Base_Tarjetas].[Metrica]","[Base_Tarjetas].[Metrica].&amp;[" &amp; $A39 &amp; "]",
"[Base_Tarjetas].[SEGMENTO_DESCRIP]","[Base_Tarjetas].[SEGMENTO_DESCRIP].&amp;[" &amp; $C$6 &amp; "]",
"[Base_Tarjetas].[SITUACION]","[Base_Tarjetas].[SITUACION].&amp;[" &amp; $C39 &amp; "]",
"[Base_Tarjetas].[TIPO]","[Base_Tarjetas].[TIPO].&amp;[" &amp; $C$1 &amp; "]")/1000,
0)</f>
        <v>0</v>
      </c>
      <c r="AM39" s="8">
        <f>IFERROR(
GETPIVOTDATA("[Base_Tarjetas].[Importe]",TDinamica_R!$A$3,
"[Base_Tarjetas].[PERIODO]","[Base_Tarjetas].[PERIODO].&amp;[" &amp; TEXT(AM$6,"yyyymm") &amp; "]",
"[Base_Tarjetas].[Metrica]","[Base_Tarjetas].[Metrica].&amp;[" &amp; $A39 &amp; "]",
"[Base_Tarjetas].[SEGMENTO_DESCRIP]","[Base_Tarjetas].[SEGMENTO_DESCRIP].&amp;[" &amp; $C$6 &amp; "]",
"[Base_Tarjetas].[SITUACION]","[Base_Tarjetas].[SITUACION].&amp;[" &amp; $C39 &amp; "]",
"[Base_Tarjetas].[TIPO]","[Base_Tarjetas].[TIPO].&amp;[" &amp; $C$1 &amp; "]")/1000,
0)</f>
        <v>0</v>
      </c>
      <c r="AN39" s="8">
        <f>IFERROR(
GETPIVOTDATA("[Base_Tarjetas].[Importe]",TDinamica_R!$A$3,
"[Base_Tarjetas].[PERIODO]","[Base_Tarjetas].[PERIODO].&amp;[" &amp; TEXT(AN$6,"yyyymm") &amp; "]",
"[Base_Tarjetas].[Metrica]","[Base_Tarjetas].[Metrica].&amp;[" &amp; $A39 &amp; "]",
"[Base_Tarjetas].[SEGMENTO_DESCRIP]","[Base_Tarjetas].[SEGMENTO_DESCRIP].&amp;[" &amp; $C$6 &amp; "]",
"[Base_Tarjetas].[SITUACION]","[Base_Tarjetas].[SITUACION].&amp;[" &amp; $C39 &amp; "]",
"[Base_Tarjetas].[TIPO]","[Base_Tarjetas].[TIPO].&amp;[" &amp; $C$1 &amp; "]")/1000,
0)</f>
        <v>0</v>
      </c>
      <c r="AO39" s="8">
        <f>IFERROR(
GETPIVOTDATA("[Base_Tarjetas].[Importe]",TDinamica_R!$A$3,
"[Base_Tarjetas].[PERIODO]","[Base_Tarjetas].[PERIODO].&amp;[" &amp; TEXT(AO$6,"yyyymm") &amp; "]",
"[Base_Tarjetas].[Metrica]","[Base_Tarjetas].[Metrica].&amp;[" &amp; $A39 &amp; "]",
"[Base_Tarjetas].[SEGMENTO_DESCRIP]","[Base_Tarjetas].[SEGMENTO_DESCRIP].&amp;[" &amp; $C$6 &amp; "]",
"[Base_Tarjetas].[SITUACION]","[Base_Tarjetas].[SITUACION].&amp;[" &amp; $C39 &amp; "]",
"[Base_Tarjetas].[TIPO]","[Base_Tarjetas].[TIPO].&amp;[" &amp; $C$1 &amp; "]")/1000,
0)</f>
        <v>0</v>
      </c>
      <c r="AP39" s="8">
        <f>IFERROR(
GETPIVOTDATA("[Base_Tarjetas].[Importe]",TDinamica_R!$A$3,
"[Base_Tarjetas].[PERIODO]","[Base_Tarjetas].[PERIODO].&amp;[" &amp; TEXT(AP$6,"yyyymm") &amp; "]",
"[Base_Tarjetas].[Metrica]","[Base_Tarjetas].[Metrica].&amp;[" &amp; $A39 &amp; "]",
"[Base_Tarjetas].[SEGMENTO_DESCRIP]","[Base_Tarjetas].[SEGMENTO_DESCRIP].&amp;[" &amp; $C$6 &amp; "]",
"[Base_Tarjetas].[SITUACION]","[Base_Tarjetas].[SITUACION].&amp;[" &amp; $C39 &amp; "]",
"[Base_Tarjetas].[TIPO]","[Base_Tarjetas].[TIPO].&amp;[" &amp; $C$1 &amp; "]")/1000,
0)</f>
        <v>0</v>
      </c>
      <c r="AQ39" s="8">
        <f>IFERROR(
GETPIVOTDATA("[Base_Tarjetas].[Importe]",TDinamica_R!$A$3,
"[Base_Tarjetas].[PERIODO]","[Base_Tarjetas].[PERIODO].&amp;[" &amp; TEXT(AQ$6,"yyyymm") &amp; "]",
"[Base_Tarjetas].[Metrica]","[Base_Tarjetas].[Metrica].&amp;[" &amp; $A39 &amp; "]",
"[Base_Tarjetas].[SEGMENTO_DESCRIP]","[Base_Tarjetas].[SEGMENTO_DESCRIP].&amp;[" &amp; $C$6 &amp; "]",
"[Base_Tarjetas].[SITUACION]","[Base_Tarjetas].[SITUACION].&amp;[" &amp; $C39 &amp; "]",
"[Base_Tarjetas].[TIPO]","[Base_Tarjetas].[TIPO].&amp;[" &amp; $C$1 &amp; "]")/1000,
0)</f>
        <v>0</v>
      </c>
      <c r="AR39" s="8">
        <f>IFERROR(
GETPIVOTDATA("[Base_Tarjetas].[Importe]",TDinamica_R!$A$3,
"[Base_Tarjetas].[PERIODO]","[Base_Tarjetas].[PERIODO].&amp;[" &amp; TEXT(AR$6,"yyyymm") &amp; "]",
"[Base_Tarjetas].[Metrica]","[Base_Tarjetas].[Metrica].&amp;[" &amp; $A39 &amp; "]",
"[Base_Tarjetas].[SEGMENTO_DESCRIP]","[Base_Tarjetas].[SEGMENTO_DESCRIP].&amp;[" &amp; $C$6 &amp; "]",
"[Base_Tarjetas].[SITUACION]","[Base_Tarjetas].[SITUACION].&amp;[" &amp; $C39 &amp; "]",
"[Base_Tarjetas].[TIPO]","[Base_Tarjetas].[TIPO].&amp;[" &amp; $C$1 &amp; "]")/1000,
0)</f>
        <v>0</v>
      </c>
      <c r="AS39" s="8">
        <f>IFERROR(
GETPIVOTDATA("[Base_Tarjetas].[Importe]",TDinamica_R!$A$3,
"[Base_Tarjetas].[PERIODO]","[Base_Tarjetas].[PERIODO].&amp;[" &amp; TEXT(AS$6,"yyyymm") &amp; "]",
"[Base_Tarjetas].[Metrica]","[Base_Tarjetas].[Metrica].&amp;[" &amp; $A39 &amp; "]",
"[Base_Tarjetas].[SEGMENTO_DESCRIP]","[Base_Tarjetas].[SEGMENTO_DESCRIP].&amp;[" &amp; $C$6 &amp; "]",
"[Base_Tarjetas].[SITUACION]","[Base_Tarjetas].[SITUACION].&amp;[" &amp; $C39 &amp; "]",
"[Base_Tarjetas].[TIPO]","[Base_Tarjetas].[TIPO].&amp;[" &amp; $C$1 &amp; "]")/1000,
0)</f>
        <v>0</v>
      </c>
      <c r="AT39" s="8">
        <f>IFERROR(
GETPIVOTDATA("[Base_Tarjetas].[Importe]",TDinamica_R!$A$3,
"[Base_Tarjetas].[PERIODO]","[Base_Tarjetas].[PERIODO].&amp;[" &amp; TEXT(AT$6,"yyyymm") &amp; "]",
"[Base_Tarjetas].[Metrica]","[Base_Tarjetas].[Metrica].&amp;[" &amp; $A39 &amp; "]",
"[Base_Tarjetas].[SEGMENTO_DESCRIP]","[Base_Tarjetas].[SEGMENTO_DESCRIP].&amp;[" &amp; $C$6 &amp; "]",
"[Base_Tarjetas].[SITUACION]","[Base_Tarjetas].[SITUACION].&amp;[" &amp; $C39 &amp; "]",
"[Base_Tarjetas].[TIPO]","[Base_Tarjetas].[TIPO].&amp;[" &amp; $C$1 &amp; "]")/1000,
0)</f>
        <v>0</v>
      </c>
      <c r="AU39" s="8">
        <f>IFERROR(
GETPIVOTDATA("[Base_Tarjetas].[Importe]",TDinamica_R!$A$3,
"[Base_Tarjetas].[PERIODO]","[Base_Tarjetas].[PERIODO].&amp;[" &amp; TEXT(AU$6,"yyyymm") &amp; "]",
"[Base_Tarjetas].[Metrica]","[Base_Tarjetas].[Metrica].&amp;[" &amp; $A39 &amp; "]",
"[Base_Tarjetas].[SEGMENTO_DESCRIP]","[Base_Tarjetas].[SEGMENTO_DESCRIP].&amp;[" &amp; $C$6 &amp; "]",
"[Base_Tarjetas].[SITUACION]","[Base_Tarjetas].[SITUACION].&amp;[" &amp; $C39 &amp; "]",
"[Base_Tarjetas].[TIPO]","[Base_Tarjetas].[TIPO].&amp;[" &amp; $C$1 &amp; "]")/1000,
0)</f>
        <v>0</v>
      </c>
      <c r="AV39" s="8">
        <f>IFERROR(
GETPIVOTDATA("[Base_Tarjetas].[Importe]",TDinamica_R!$A$3,
"[Base_Tarjetas].[PERIODO]","[Base_Tarjetas].[PERIODO].&amp;[" &amp; TEXT(AV$6,"yyyymm") &amp; "]",
"[Base_Tarjetas].[Metrica]","[Base_Tarjetas].[Metrica].&amp;[" &amp; $A39 &amp; "]",
"[Base_Tarjetas].[SEGMENTO_DESCRIP]","[Base_Tarjetas].[SEGMENTO_DESCRIP].&amp;[" &amp; $C$6 &amp; "]",
"[Base_Tarjetas].[SITUACION]","[Base_Tarjetas].[SITUACION].&amp;[" &amp; $C39 &amp; "]",
"[Base_Tarjetas].[TIPO]","[Base_Tarjetas].[TIPO].&amp;[" &amp; $C$1 &amp; "]")/1000,
0)</f>
        <v>0</v>
      </c>
      <c r="AW39" s="8">
        <f>IFERROR(
GETPIVOTDATA("[Base_Tarjetas].[Importe]",TDinamica_R!$A$3,
"[Base_Tarjetas].[PERIODO]","[Base_Tarjetas].[PERIODO].&amp;[" &amp; TEXT(AW$6,"yyyymm") &amp; "]",
"[Base_Tarjetas].[Metrica]","[Base_Tarjetas].[Metrica].&amp;[" &amp; $A39 &amp; "]",
"[Base_Tarjetas].[SEGMENTO_DESCRIP]","[Base_Tarjetas].[SEGMENTO_DESCRIP].&amp;[" &amp; $C$6 &amp; "]",
"[Base_Tarjetas].[SITUACION]","[Base_Tarjetas].[SITUACION].&amp;[" &amp; $C39 &amp; "]",
"[Base_Tarjetas].[TIPO]","[Base_Tarjetas].[TIPO].&amp;[" &amp; $C$1 &amp; "]")/1000,
0)</f>
        <v>0</v>
      </c>
      <c r="AX39" s="8">
        <f>IFERROR(
GETPIVOTDATA("[Base_Tarjetas].[Importe]",TDinamica_R!$A$3,
"[Base_Tarjetas].[PERIODO]","[Base_Tarjetas].[PERIODO].&amp;[" &amp; TEXT(AX$6,"yyyymm") &amp; "]",
"[Base_Tarjetas].[Metrica]","[Base_Tarjetas].[Metrica].&amp;[" &amp; $A39 &amp; "]",
"[Base_Tarjetas].[SEGMENTO_DESCRIP]","[Base_Tarjetas].[SEGMENTO_DESCRIP].&amp;[" &amp; $C$6 &amp; "]",
"[Base_Tarjetas].[SITUACION]","[Base_Tarjetas].[SITUACION].&amp;[" &amp; $C39 &amp; "]",
"[Base_Tarjetas].[TIPO]","[Base_Tarjetas].[TIPO].&amp;[" &amp; $C$1 &amp; "]")/1000,
0)</f>
        <v>0</v>
      </c>
      <c r="AY39" s="8">
        <f>IFERROR(
GETPIVOTDATA("[Base_Tarjetas].[Importe]",TDinamica_R!$A$3,
"[Base_Tarjetas].[PERIODO]","[Base_Tarjetas].[PERIODO].&amp;[" &amp; TEXT(AY$6,"yyyymm") &amp; "]",
"[Base_Tarjetas].[Metrica]","[Base_Tarjetas].[Metrica].&amp;[" &amp; $A39 &amp; "]",
"[Base_Tarjetas].[SEGMENTO_DESCRIP]","[Base_Tarjetas].[SEGMENTO_DESCRIP].&amp;[" &amp; $C$6 &amp; "]",
"[Base_Tarjetas].[SITUACION]","[Base_Tarjetas].[SITUACION].&amp;[" &amp; $C39 &amp; "]",
"[Base_Tarjetas].[TIPO]","[Base_Tarjetas].[TIPO].&amp;[" &amp; $C$1 &amp; "]")/1000,
0)</f>
        <v>0</v>
      </c>
      <c r="AZ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TEXT(AZ$6,"yyyymm") &amp; "]"),
0)</f>
        <v>75.092822154041528</v>
      </c>
      <c r="BA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TEXT(BA$6,"yyyymm") &amp; "]"),
0)</f>
        <v>66.375189465223912</v>
      </c>
      <c r="BB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TEXT(BB$6,"yyyymm") &amp; "]"),
0)</f>
        <v>71.57780828698327</v>
      </c>
      <c r="BC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TEXT(BC$6,"yyyymm") &amp; "]"),
0)</f>
        <v>67.414901603915951</v>
      </c>
      <c r="BD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TEXT(BD$6,"yyyymm") &amp; "]"),
0)</f>
        <v>68.02390804140849</v>
      </c>
      <c r="BE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TEXT(BE$6,"yyyymm") &amp; "]"),
0)</f>
        <v>64.060301484608289</v>
      </c>
      <c r="BF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TEXT(BF$6,"yyyymm") &amp; "]"),
0)</f>
        <v>64.467752667393086</v>
      </c>
      <c r="BG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TEXT(BG$6,"yyyymm") &amp; "]"),
0)</f>
        <v>62.924056906559628</v>
      </c>
      <c r="BH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TEXT(BH$6,"yyyymm") &amp; "]"),
0)</f>
        <v>59.407109390274485</v>
      </c>
      <c r="BI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TEXT(BI$6,"yyyymm") &amp; "]"),
0)</f>
        <v>59.905178250864203</v>
      </c>
      <c r="BJ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TEXT(BJ$6,"yyyymm") &amp; "]"),
0)</f>
        <v>56.529518705759358</v>
      </c>
      <c r="BK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TEXT(BK$6,"yyyymm") &amp; "]"),
0)</f>
        <v>57.012181167505865</v>
      </c>
      <c r="BO39" s="24">
        <f t="shared" si="31"/>
        <v>0</v>
      </c>
      <c r="BP39" s="24">
        <f t="shared" si="31"/>
        <v>213.04581990624871</v>
      </c>
      <c r="BQ39" s="24">
        <f t="shared" si="31"/>
        <v>0</v>
      </c>
      <c r="BR39" s="24">
        <f t="shared" si="31"/>
        <v>0</v>
      </c>
      <c r="BS39" s="24">
        <f t="shared" si="31"/>
        <v>0</v>
      </c>
      <c r="BT39" s="24">
        <f t="shared" si="31"/>
        <v>0</v>
      </c>
    </row>
    <row r="40" spans="1:72" hidden="1" outlineLevel="1" x14ac:dyDescent="0.25">
      <c r="A40" s="11" t="s">
        <v>19</v>
      </c>
      <c r="C40" s="2" t="s">
        <v>9</v>
      </c>
      <c r="D40" s="8">
        <f>IFERROR(
GETPIVOTDATA("[Base_Tarjetas].[Importe]",TDinamica_R!$A$3,
"[Base_Tarjetas].[PERIODO]","[Base_Tarjetas].[PERIODO].&amp;[" &amp; TEXT(D$6,"yyyymm") &amp; "]",
"[Base_Tarjetas].[Metrica]","[Base_Tarjetas].[Metrica].&amp;[" &amp; $A40 &amp; "]",
"[Base_Tarjetas].[SEGMENTO_DESCRIP]","[Base_Tarjetas].[SEGMENTO_DESCRIP].&amp;[" &amp; $C$6 &amp; "]",
"[Base_Tarjetas].[SITUACION]","[Base_Tarjetas].[SITUACION].&amp;[" &amp; $C40 &amp; "]",
"[Base_Tarjetas].[TIPO]","[Base_Tarjetas].[TIPO].&amp;[" &amp; $C$1 &amp; "]")/1000,
0)</f>
        <v>0</v>
      </c>
      <c r="E40" s="8">
        <f>IFERROR(
GETPIVOTDATA("[Base_Tarjetas].[Importe]",TDinamica_R!$A$3,
"[Base_Tarjetas].[PERIODO]","[Base_Tarjetas].[PERIODO].&amp;[" &amp; TEXT(E$6,"yyyymm") &amp; "]",
"[Base_Tarjetas].[Metrica]","[Base_Tarjetas].[Metrica].&amp;[" &amp; $A40 &amp; "]",
"[Base_Tarjetas].[SEGMENTO_DESCRIP]","[Base_Tarjetas].[SEGMENTO_DESCRIP].&amp;[" &amp; $C$6 &amp; "]",
"[Base_Tarjetas].[SITUACION]","[Base_Tarjetas].[SITUACION].&amp;[" &amp; $C40 &amp; "]",
"[Base_Tarjetas].[TIPO]","[Base_Tarjetas].[TIPO].&amp;[" &amp; $C$1 &amp; "]")/1000,
0)</f>
        <v>0</v>
      </c>
      <c r="F40" s="8">
        <f>IFERROR(
GETPIVOTDATA("[Base_Tarjetas].[Importe]",TDinamica_R!$A$3,
"[Base_Tarjetas].[PERIODO]","[Base_Tarjetas].[PERIODO].&amp;[" &amp; TEXT(F$6,"yyyymm") &amp; "]",
"[Base_Tarjetas].[Metrica]","[Base_Tarjetas].[Metrica].&amp;[" &amp; $A40 &amp; "]",
"[Base_Tarjetas].[SEGMENTO_DESCRIP]","[Base_Tarjetas].[SEGMENTO_DESCRIP].&amp;[" &amp; $C$6 &amp; "]",
"[Base_Tarjetas].[SITUACION]","[Base_Tarjetas].[SITUACION].&amp;[" &amp; $C40 &amp; "]",
"[Base_Tarjetas].[TIPO]","[Base_Tarjetas].[TIPO].&amp;[" &amp; $C$1 &amp; "]")/1000,
0)</f>
        <v>0</v>
      </c>
      <c r="G40" s="8">
        <f>IFERROR(
GETPIVOTDATA("[Base_Tarjetas].[Importe]",TDinamica_R!$A$3,
"[Base_Tarjetas].[PERIODO]","[Base_Tarjetas].[PERIODO].&amp;[" &amp; TEXT(G$6,"yyyymm") &amp; "]",
"[Base_Tarjetas].[Metrica]","[Base_Tarjetas].[Metrica].&amp;[" &amp; $A40 &amp; "]",
"[Base_Tarjetas].[SEGMENTO_DESCRIP]","[Base_Tarjetas].[SEGMENTO_DESCRIP].&amp;[" &amp; $C$6 &amp; "]",
"[Base_Tarjetas].[SITUACION]","[Base_Tarjetas].[SITUACION].&amp;[" &amp; $C40 &amp; "]",
"[Base_Tarjetas].[TIPO]","[Base_Tarjetas].[TIPO].&amp;[" &amp; $C$1 &amp; "]")/1000,
0)</f>
        <v>0</v>
      </c>
      <c r="H40" s="8">
        <f>IFERROR(
GETPIVOTDATA("[Base_Tarjetas].[Importe]",TDinamica_R!$A$3,
"[Base_Tarjetas].[PERIODO]","[Base_Tarjetas].[PERIODO].&amp;[" &amp; TEXT(H$6,"yyyymm") &amp; "]",
"[Base_Tarjetas].[Metrica]","[Base_Tarjetas].[Metrica].&amp;[" &amp; $A40 &amp; "]",
"[Base_Tarjetas].[SEGMENTO_DESCRIP]","[Base_Tarjetas].[SEGMENTO_DESCRIP].&amp;[" &amp; $C$6 &amp; "]",
"[Base_Tarjetas].[SITUACION]","[Base_Tarjetas].[SITUACION].&amp;[" &amp; $C40 &amp; "]",
"[Base_Tarjetas].[TIPO]","[Base_Tarjetas].[TIPO].&amp;[" &amp; $C$1 &amp; "]")/1000,
0)</f>
        <v>0</v>
      </c>
      <c r="I40" s="8">
        <f>IFERROR(
GETPIVOTDATA("[Base_Tarjetas].[Importe]",TDinamica_R!$A$3,
"[Base_Tarjetas].[PERIODO]","[Base_Tarjetas].[PERIODO].&amp;[" &amp; TEXT(I$6,"yyyymm") &amp; "]",
"[Base_Tarjetas].[Metrica]","[Base_Tarjetas].[Metrica].&amp;[" &amp; $A40 &amp; "]",
"[Base_Tarjetas].[SEGMENTO_DESCRIP]","[Base_Tarjetas].[SEGMENTO_DESCRIP].&amp;[" &amp; $C$6 &amp; "]",
"[Base_Tarjetas].[SITUACION]","[Base_Tarjetas].[SITUACION].&amp;[" &amp; $C40 &amp; "]",
"[Base_Tarjetas].[TIPO]","[Base_Tarjetas].[TIPO].&amp;[" &amp; $C$1 &amp; "]")/1000,
0)</f>
        <v>0</v>
      </c>
      <c r="J40" s="8">
        <f>IFERROR(
GETPIVOTDATA("[Base_Tarjetas].[Importe]",TDinamica_R!$A$3,
"[Base_Tarjetas].[PERIODO]","[Base_Tarjetas].[PERIODO].&amp;[" &amp; TEXT(J$6,"yyyymm") &amp; "]",
"[Base_Tarjetas].[Metrica]","[Base_Tarjetas].[Metrica].&amp;[" &amp; $A40 &amp; "]",
"[Base_Tarjetas].[SEGMENTO_DESCRIP]","[Base_Tarjetas].[SEGMENTO_DESCRIP].&amp;[" &amp; $C$6 &amp; "]",
"[Base_Tarjetas].[SITUACION]","[Base_Tarjetas].[SITUACION].&amp;[" &amp; $C40 &amp; "]",
"[Base_Tarjetas].[TIPO]","[Base_Tarjetas].[TIPO].&amp;[" &amp; $C$1 &amp; "]")/1000,
0)</f>
        <v>0</v>
      </c>
      <c r="K40" s="8">
        <f>IFERROR(
GETPIVOTDATA("[Base_Tarjetas].[Importe]",TDinamica_R!$A$3,
"[Base_Tarjetas].[PERIODO]","[Base_Tarjetas].[PERIODO].&amp;[" &amp; TEXT(K$6,"yyyymm") &amp; "]",
"[Base_Tarjetas].[Metrica]","[Base_Tarjetas].[Metrica].&amp;[" &amp; $A40 &amp; "]",
"[Base_Tarjetas].[SEGMENTO_DESCRIP]","[Base_Tarjetas].[SEGMENTO_DESCRIP].&amp;[" &amp; $C$6 &amp; "]",
"[Base_Tarjetas].[SITUACION]","[Base_Tarjetas].[SITUACION].&amp;[" &amp; $C40 &amp; "]",
"[Base_Tarjetas].[TIPO]","[Base_Tarjetas].[TIPO].&amp;[" &amp; $C$1 &amp; "]")/1000,
0)</f>
        <v>0</v>
      </c>
      <c r="L40" s="8">
        <f>IFERROR(
GETPIVOTDATA("[Base_Tarjetas].[Importe]",TDinamica_R!$A$3,
"[Base_Tarjetas].[PERIODO]","[Base_Tarjetas].[PERIODO].&amp;[" &amp; TEXT(L$6,"yyyymm") &amp; "]",
"[Base_Tarjetas].[Metrica]","[Base_Tarjetas].[Metrica].&amp;[" &amp; $A40 &amp; "]",
"[Base_Tarjetas].[SEGMENTO_DESCRIP]","[Base_Tarjetas].[SEGMENTO_DESCRIP].&amp;[" &amp; $C$6 &amp; "]",
"[Base_Tarjetas].[SITUACION]","[Base_Tarjetas].[SITUACION].&amp;[" &amp; $C40 &amp; "]",
"[Base_Tarjetas].[TIPO]","[Base_Tarjetas].[TIPO].&amp;[" &amp; $C$1 &amp; "]")/1000,
0)</f>
        <v>0</v>
      </c>
      <c r="M40" s="8">
        <f>IFERROR(
GETPIVOTDATA("[Base_Tarjetas].[Importe]",TDinamica_R!$A$3,
"[Base_Tarjetas].[PERIODO]","[Base_Tarjetas].[PERIODO].&amp;[" &amp; TEXT(M$6,"yyyymm") &amp; "]",
"[Base_Tarjetas].[Metrica]","[Base_Tarjetas].[Metrica].&amp;[" &amp; $A40 &amp; "]",
"[Base_Tarjetas].[SEGMENTO_DESCRIP]","[Base_Tarjetas].[SEGMENTO_DESCRIP].&amp;[" &amp; $C$6 &amp; "]",
"[Base_Tarjetas].[SITUACION]","[Base_Tarjetas].[SITUACION].&amp;[" &amp; $C40 &amp; "]",
"[Base_Tarjetas].[TIPO]","[Base_Tarjetas].[TIPO].&amp;[" &amp; $C$1 &amp; "]")/1000,
0)</f>
        <v>0</v>
      </c>
      <c r="N40" s="8">
        <f>IFERROR(
GETPIVOTDATA("[Base_Tarjetas].[Importe]",TDinamica_R!$A$3,
"[Base_Tarjetas].[PERIODO]","[Base_Tarjetas].[PERIODO].&amp;[" &amp; TEXT(N$6,"yyyymm") &amp; "]",
"[Base_Tarjetas].[Metrica]","[Base_Tarjetas].[Metrica].&amp;[" &amp; $A40 &amp; "]",
"[Base_Tarjetas].[SEGMENTO_DESCRIP]","[Base_Tarjetas].[SEGMENTO_DESCRIP].&amp;[" &amp; $C$6 &amp; "]",
"[Base_Tarjetas].[SITUACION]","[Base_Tarjetas].[SITUACION].&amp;[" &amp; $C40 &amp; "]",
"[Base_Tarjetas].[TIPO]","[Base_Tarjetas].[TIPO].&amp;[" &amp; $C$1 &amp; "]")/1000,
0)</f>
        <v>0</v>
      </c>
      <c r="O40" s="8">
        <f>IFERROR(
GETPIVOTDATA("[Base_Tarjetas].[Importe]",TDinamica_R!$A$3,
"[Base_Tarjetas].[PERIODO]","[Base_Tarjetas].[PERIODO].&amp;[" &amp; TEXT(O$6,"yyyymm") &amp; "]",
"[Base_Tarjetas].[Metrica]","[Base_Tarjetas].[Metrica].&amp;[" &amp; $A40 &amp; "]",
"[Base_Tarjetas].[SEGMENTO_DESCRIP]","[Base_Tarjetas].[SEGMENTO_DESCRIP].&amp;[" &amp; $C$6 &amp; "]",
"[Base_Tarjetas].[SITUACION]","[Base_Tarjetas].[SITUACION].&amp;[" &amp; $C40 &amp; "]",
"[Base_Tarjetas].[TIPO]","[Base_Tarjetas].[TIPO].&amp;[" &amp; $C$1 &amp; "]")/1000,
0)</f>
        <v>0</v>
      </c>
      <c r="P40" s="8">
        <f>IFERROR(
GETPIVOTDATA("[Base_Tarjetas].[Importe]",TDinamica_R!$A$3,
"[Base_Tarjetas].[PERIODO]","[Base_Tarjetas].[PERIODO].&amp;[" &amp; TEXT(P$6,"yyyymm") &amp; "]",
"[Base_Tarjetas].[Metrica]","[Base_Tarjetas].[Metrica].&amp;[" &amp; $A40 &amp; "]",
"[Base_Tarjetas].[SEGMENTO_DESCRIP]","[Base_Tarjetas].[SEGMENTO_DESCRIP].&amp;[" &amp; $C$6 &amp; "]",
"[Base_Tarjetas].[SITUACION]","[Base_Tarjetas].[SITUACION].&amp;[" &amp; $C40 &amp; "]",
"[Base_Tarjetas].[TIPO]","[Base_Tarjetas].[TIPO].&amp;[" &amp; $C$1 &amp; "]")/1000,
0)</f>
        <v>0</v>
      </c>
      <c r="Q40" s="8">
        <f>IFERROR(
GETPIVOTDATA("[Base_Tarjetas].[Importe]",TDinamica_R!$A$3,
"[Base_Tarjetas].[PERIODO]","[Base_Tarjetas].[PERIODO].&amp;[" &amp; TEXT(Q$6,"yyyymm") &amp; "]",
"[Base_Tarjetas].[Metrica]","[Base_Tarjetas].[Metrica].&amp;[" &amp; $A40 &amp; "]",
"[Base_Tarjetas].[SEGMENTO_DESCRIP]","[Base_Tarjetas].[SEGMENTO_DESCRIP].&amp;[" &amp; $C$6 &amp; "]",
"[Base_Tarjetas].[SITUACION]","[Base_Tarjetas].[SITUACION].&amp;[" &amp; $C40 &amp; "]",
"[Base_Tarjetas].[TIPO]","[Base_Tarjetas].[TIPO].&amp;[" &amp; $C$1 &amp; "]")/1000,
0)</f>
        <v>0</v>
      </c>
      <c r="R40" s="8">
        <f>IFERROR(
GETPIVOTDATA("[Base_Tarjetas].[Importe]",TDinamica_R!$A$3,
"[Base_Tarjetas].[PERIODO]","[Base_Tarjetas].[PERIODO].&amp;[" &amp; TEXT(R$6,"yyyymm") &amp; "]",
"[Base_Tarjetas].[Metrica]","[Base_Tarjetas].[Metrica].&amp;[" &amp; $A40 &amp; "]",
"[Base_Tarjetas].[SEGMENTO_DESCRIP]","[Base_Tarjetas].[SEGMENTO_DESCRIP].&amp;[" &amp; $C$6 &amp; "]",
"[Base_Tarjetas].[SITUACION]","[Base_Tarjetas].[SITUACION].&amp;[" &amp; $C40 &amp; "]",
"[Base_Tarjetas].[TIPO]","[Base_Tarjetas].[TIPO].&amp;[" &amp; $C$1 &amp; "]")/1000,
0)</f>
        <v>0</v>
      </c>
      <c r="S40" s="8">
        <f>IFERROR(
GETPIVOTDATA("[Base_Tarjetas].[Importe]",TDinamica_R!$A$3,
"[Base_Tarjetas].[PERIODO]","[Base_Tarjetas].[PERIODO].&amp;[" &amp; TEXT(S$6,"yyyymm") &amp; "]",
"[Base_Tarjetas].[Metrica]","[Base_Tarjetas].[Metrica].&amp;[" &amp; $A40 &amp; "]",
"[Base_Tarjetas].[SEGMENTO_DESCRIP]","[Base_Tarjetas].[SEGMENTO_DESCRIP].&amp;[" &amp; $C$6 &amp; "]",
"[Base_Tarjetas].[SITUACION]","[Base_Tarjetas].[SITUACION].&amp;[" &amp; $C40 &amp; "]",
"[Base_Tarjetas].[TIPO]","[Base_Tarjetas].[TIPO].&amp;[" &amp; $C$1 &amp; "]")/1000,
0)</f>
        <v>0</v>
      </c>
      <c r="T40" s="8">
        <f>IFERROR(
GETPIVOTDATA("[Base_Tarjetas].[Importe]",TDinamica_R!$A$3,
"[Base_Tarjetas].[PERIODO]","[Base_Tarjetas].[PERIODO].&amp;[" &amp; TEXT(T$6,"yyyymm") &amp; "]",
"[Base_Tarjetas].[Metrica]","[Base_Tarjetas].[Metrica].&amp;[" &amp; $A40 &amp; "]",
"[Base_Tarjetas].[SEGMENTO_DESCRIP]","[Base_Tarjetas].[SEGMENTO_DESCRIP].&amp;[" &amp; $C$6 &amp; "]",
"[Base_Tarjetas].[SITUACION]","[Base_Tarjetas].[SITUACION].&amp;[" &amp; $C40 &amp; "]",
"[Base_Tarjetas].[TIPO]","[Base_Tarjetas].[TIPO].&amp;[" &amp; $C$1 &amp; "]")/1000,
0)</f>
        <v>0</v>
      </c>
      <c r="U40" s="8">
        <f>IFERROR(
GETPIVOTDATA("[Base_Tarjetas].[Importe]",TDinamica_R!$A$3,
"[Base_Tarjetas].[PERIODO]","[Base_Tarjetas].[PERIODO].&amp;[" &amp; TEXT(U$6,"yyyymm") &amp; "]",
"[Base_Tarjetas].[Metrica]","[Base_Tarjetas].[Metrica].&amp;[" &amp; $A40 &amp; "]",
"[Base_Tarjetas].[SEGMENTO_DESCRIP]","[Base_Tarjetas].[SEGMENTO_DESCRIP].&amp;[" &amp; $C$6 &amp; "]",
"[Base_Tarjetas].[SITUACION]","[Base_Tarjetas].[SITUACION].&amp;[" &amp; $C40 &amp; "]",
"[Base_Tarjetas].[TIPO]","[Base_Tarjetas].[TIPO].&amp;[" &amp; $C$1 &amp; "]")/1000,
0)</f>
        <v>0</v>
      </c>
      <c r="V40" s="8">
        <f>IFERROR(
GETPIVOTDATA("[Base_Tarjetas].[Importe]",TDinamica_R!$A$3,
"[Base_Tarjetas].[PERIODO]","[Base_Tarjetas].[PERIODO].&amp;[" &amp; TEXT(V$6,"yyyymm") &amp; "]",
"[Base_Tarjetas].[Metrica]","[Base_Tarjetas].[Metrica].&amp;[" &amp; $A40 &amp; "]",
"[Base_Tarjetas].[SEGMENTO_DESCRIP]","[Base_Tarjetas].[SEGMENTO_DESCRIP].&amp;[" &amp; $C$6 &amp; "]",
"[Base_Tarjetas].[SITUACION]","[Base_Tarjetas].[SITUACION].&amp;[" &amp; $C40 &amp; "]",
"[Base_Tarjetas].[TIPO]","[Base_Tarjetas].[TIPO].&amp;[" &amp; $C$1 &amp; "]")/1000,
0)</f>
        <v>0</v>
      </c>
      <c r="W40" s="8">
        <f>IFERROR(
GETPIVOTDATA("[Base_Tarjetas].[Importe]",TDinamica_R!$A$3,
"[Base_Tarjetas].[PERIODO]","[Base_Tarjetas].[PERIODO].&amp;[" &amp; TEXT(W$6,"yyyymm") &amp; "]",
"[Base_Tarjetas].[Metrica]","[Base_Tarjetas].[Metrica].&amp;[" &amp; $A40 &amp; "]",
"[Base_Tarjetas].[SEGMENTO_DESCRIP]","[Base_Tarjetas].[SEGMENTO_DESCRIP].&amp;[" &amp; $C$6 &amp; "]",
"[Base_Tarjetas].[SITUACION]","[Base_Tarjetas].[SITUACION].&amp;[" &amp; $C40 &amp; "]",
"[Base_Tarjetas].[TIPO]","[Base_Tarjetas].[TIPO].&amp;[" &amp; $C$1 &amp; "]")/1000,
0)</f>
        <v>0</v>
      </c>
      <c r="X40" s="8">
        <f>IFERROR(
GETPIVOTDATA("[Base_Tarjetas].[Importe]",TDinamica_R!$A$3,
"[Base_Tarjetas].[PERIODO]","[Base_Tarjetas].[PERIODO].&amp;[" &amp; TEXT(X$6,"yyyymm") &amp; "]",
"[Base_Tarjetas].[Metrica]","[Base_Tarjetas].[Metrica].&amp;[" &amp; $A40 &amp; "]",
"[Base_Tarjetas].[SEGMENTO_DESCRIP]","[Base_Tarjetas].[SEGMENTO_DESCRIP].&amp;[" &amp; $C$6 &amp; "]",
"[Base_Tarjetas].[SITUACION]","[Base_Tarjetas].[SITUACION].&amp;[" &amp; $C40 &amp; "]",
"[Base_Tarjetas].[TIPO]","[Base_Tarjetas].[TIPO].&amp;[" &amp; $C$1 &amp; "]")/1000,
0)</f>
        <v>0</v>
      </c>
      <c r="Y40" s="8">
        <f>IFERROR(
GETPIVOTDATA("[Base_Tarjetas].[Importe]",TDinamica_R!$A$3,
"[Base_Tarjetas].[PERIODO]","[Base_Tarjetas].[PERIODO].&amp;[" &amp; TEXT(Y$6,"yyyymm") &amp; "]",
"[Base_Tarjetas].[Metrica]","[Base_Tarjetas].[Metrica].&amp;[" &amp; $A40 &amp; "]",
"[Base_Tarjetas].[SEGMENTO_DESCRIP]","[Base_Tarjetas].[SEGMENTO_DESCRIP].&amp;[" &amp; $C$6 &amp; "]",
"[Base_Tarjetas].[SITUACION]","[Base_Tarjetas].[SITUACION].&amp;[" &amp; $C40 &amp; "]",
"[Base_Tarjetas].[TIPO]","[Base_Tarjetas].[TIPO].&amp;[" &amp; $C$1 &amp; "]")/1000,
0)</f>
        <v>0</v>
      </c>
      <c r="Z40" s="8">
        <f>IFERROR(
GETPIVOTDATA("[Base_Tarjetas].[Importe]",TDinamica_R!$A$3,
"[Base_Tarjetas].[PERIODO]","[Base_Tarjetas].[PERIODO].&amp;[" &amp; TEXT(Z$6,"yyyymm") &amp; "]",
"[Base_Tarjetas].[Metrica]","[Base_Tarjetas].[Metrica].&amp;[" &amp; $A40 &amp; "]",
"[Base_Tarjetas].[SEGMENTO_DESCRIP]","[Base_Tarjetas].[SEGMENTO_DESCRIP].&amp;[" &amp; $C$6 &amp; "]",
"[Base_Tarjetas].[SITUACION]","[Base_Tarjetas].[SITUACION].&amp;[" &amp; $C40 &amp; "]",
"[Base_Tarjetas].[TIPO]","[Base_Tarjetas].[TIPO].&amp;[" &amp; $C$1 &amp; "]")/1000,
0)</f>
        <v>0</v>
      </c>
      <c r="AA40" s="8">
        <f>IFERROR(
GETPIVOTDATA("[Base_Tarjetas].[Importe]",TDinamica_R!$A$3,
"[Base_Tarjetas].[PERIODO]","[Base_Tarjetas].[PERIODO].&amp;[" &amp; TEXT(AA$6,"yyyymm") &amp; "]",
"[Base_Tarjetas].[Metrica]","[Base_Tarjetas].[Metrica].&amp;[" &amp; $A40 &amp; "]",
"[Base_Tarjetas].[SEGMENTO_DESCRIP]","[Base_Tarjetas].[SEGMENTO_DESCRIP].&amp;[" &amp; $C$6 &amp; "]",
"[Base_Tarjetas].[SITUACION]","[Base_Tarjetas].[SITUACION].&amp;[" &amp; $C40 &amp; "]",
"[Base_Tarjetas].[TIPO]","[Base_Tarjetas].[TIPO].&amp;[" &amp; $C$1 &amp; "]")/1000,
0)</f>
        <v>0</v>
      </c>
      <c r="AB40" s="8">
        <f>IFERROR(
GETPIVOTDATA("[Base_Tarjetas].[Importe]",TDinamica_R!$A$3,
"[Base_Tarjetas].[PERIODO]","[Base_Tarjetas].[PERIODO].&amp;[" &amp; TEXT(AB$6,"yyyymm") &amp; "]",
"[Base_Tarjetas].[Metrica]","[Base_Tarjetas].[Metrica].&amp;[" &amp; $A40 &amp; "]",
"[Base_Tarjetas].[SEGMENTO_DESCRIP]","[Base_Tarjetas].[SEGMENTO_DESCRIP].&amp;[" &amp; $C$6 &amp; "]",
"[Base_Tarjetas].[SITUACION]","[Base_Tarjetas].[SITUACION].&amp;[" &amp; $C40 &amp; "]",
"[Base_Tarjetas].[TIPO]","[Base_Tarjetas].[TIPO].&amp;[" &amp; $C$1 &amp; "]")/1000,
0)</f>
        <v>0</v>
      </c>
      <c r="AC40" s="8">
        <f>IFERROR(
GETPIVOTDATA("[Base_Tarjetas].[Importe]",TDinamica_R!$A$3,
"[Base_Tarjetas].[PERIODO]","[Base_Tarjetas].[PERIODO].&amp;[" &amp; TEXT(AC$6,"yyyymm") &amp; "]",
"[Base_Tarjetas].[Metrica]","[Base_Tarjetas].[Metrica].&amp;[" &amp; $A40 &amp; "]",
"[Base_Tarjetas].[SEGMENTO_DESCRIP]","[Base_Tarjetas].[SEGMENTO_DESCRIP].&amp;[" &amp; $C$6 &amp; "]",
"[Base_Tarjetas].[SITUACION]","[Base_Tarjetas].[SITUACION].&amp;[" &amp; $C40 &amp; "]",
"[Base_Tarjetas].[TIPO]","[Base_Tarjetas].[TIPO].&amp;[" &amp; $C$1 &amp; "]")/1000,
0)</f>
        <v>0</v>
      </c>
      <c r="AD40" s="8">
        <f>IFERROR(
GETPIVOTDATA("[Base_Tarjetas].[Importe]",TDinamica_R!$A$3,
"[Base_Tarjetas].[PERIODO]","[Base_Tarjetas].[PERIODO].&amp;[" &amp; TEXT(AD$6,"yyyymm") &amp; "]",
"[Base_Tarjetas].[Metrica]","[Base_Tarjetas].[Metrica].&amp;[" &amp; $A40 &amp; "]",
"[Base_Tarjetas].[SEGMENTO_DESCRIP]","[Base_Tarjetas].[SEGMENTO_DESCRIP].&amp;[" &amp; $C$6 &amp; "]",
"[Base_Tarjetas].[SITUACION]","[Base_Tarjetas].[SITUACION].&amp;[" &amp; $C40 &amp; "]",
"[Base_Tarjetas].[TIPO]","[Base_Tarjetas].[TIPO].&amp;[" &amp; $C$1 &amp; "]")/1000,
0)</f>
        <v>0</v>
      </c>
      <c r="AE40" s="8">
        <f>IFERROR(
GETPIVOTDATA("[Base_Tarjetas].[Importe]",TDinamica_R!$A$3,
"[Base_Tarjetas].[PERIODO]","[Base_Tarjetas].[PERIODO].&amp;[" &amp; TEXT(AE$6,"yyyymm") &amp; "]",
"[Base_Tarjetas].[Metrica]","[Base_Tarjetas].[Metrica].&amp;[" &amp; $A40 &amp; "]",
"[Base_Tarjetas].[SEGMENTO_DESCRIP]","[Base_Tarjetas].[SEGMENTO_DESCRIP].&amp;[" &amp; $C$6 &amp; "]",
"[Base_Tarjetas].[SITUACION]","[Base_Tarjetas].[SITUACION].&amp;[" &amp; $C40 &amp; "]",
"[Base_Tarjetas].[TIPO]","[Base_Tarjetas].[TIPO].&amp;[" &amp; $C$1 &amp; "]")/1000,
0)</f>
        <v>0</v>
      </c>
      <c r="AF40" s="8">
        <f>IFERROR(
GETPIVOTDATA("[Base_Tarjetas].[Importe]",TDinamica_R!$A$3,
"[Base_Tarjetas].[PERIODO]","[Base_Tarjetas].[PERIODO].&amp;[" &amp; TEXT(AF$6,"yyyymm") &amp; "]",
"[Base_Tarjetas].[Metrica]","[Base_Tarjetas].[Metrica].&amp;[" &amp; $A40 &amp; "]",
"[Base_Tarjetas].[SEGMENTO_DESCRIP]","[Base_Tarjetas].[SEGMENTO_DESCRIP].&amp;[" &amp; $C$6 &amp; "]",
"[Base_Tarjetas].[SITUACION]","[Base_Tarjetas].[SITUACION].&amp;[" &amp; $C40 &amp; "]",
"[Base_Tarjetas].[TIPO]","[Base_Tarjetas].[TIPO].&amp;[" &amp; $C$1 &amp; "]")/1000,
0)</f>
        <v>0</v>
      </c>
      <c r="AG40" s="8">
        <f>IFERROR(
GETPIVOTDATA("[Base_Tarjetas].[Importe]",TDinamica_R!$A$3,
"[Base_Tarjetas].[PERIODO]","[Base_Tarjetas].[PERIODO].&amp;[" &amp; TEXT(AG$6,"yyyymm") &amp; "]",
"[Base_Tarjetas].[Metrica]","[Base_Tarjetas].[Metrica].&amp;[" &amp; $A40 &amp; "]",
"[Base_Tarjetas].[SEGMENTO_DESCRIP]","[Base_Tarjetas].[SEGMENTO_DESCRIP].&amp;[" &amp; $C$6 &amp; "]",
"[Base_Tarjetas].[SITUACION]","[Base_Tarjetas].[SITUACION].&amp;[" &amp; $C40 &amp; "]",
"[Base_Tarjetas].[TIPO]","[Base_Tarjetas].[TIPO].&amp;[" &amp; $C$1 &amp; "]")/1000,
0)</f>
        <v>0</v>
      </c>
      <c r="AH40" s="8">
        <f>IFERROR(
GETPIVOTDATA("[Base_Tarjetas].[Importe]",TDinamica_R!$A$3,
"[Base_Tarjetas].[PERIODO]","[Base_Tarjetas].[PERIODO].&amp;[" &amp; TEXT(AH$6,"yyyymm") &amp; "]",
"[Base_Tarjetas].[Metrica]","[Base_Tarjetas].[Metrica].&amp;[" &amp; $A40 &amp; "]",
"[Base_Tarjetas].[SEGMENTO_DESCRIP]","[Base_Tarjetas].[SEGMENTO_DESCRIP].&amp;[" &amp; $C$6 &amp; "]",
"[Base_Tarjetas].[SITUACION]","[Base_Tarjetas].[SITUACION].&amp;[" &amp; $C40 &amp; "]",
"[Base_Tarjetas].[TIPO]","[Base_Tarjetas].[TIPO].&amp;[" &amp; $C$1 &amp; "]")/1000,
0)</f>
        <v>0</v>
      </c>
      <c r="AI40" s="8">
        <f>IFERROR(
GETPIVOTDATA("[Base_Tarjetas].[Importe]",TDinamica_R!$A$3,
"[Base_Tarjetas].[PERIODO]","[Base_Tarjetas].[PERIODO].&amp;[" &amp; TEXT(AI$6,"yyyymm") &amp; "]",
"[Base_Tarjetas].[Metrica]","[Base_Tarjetas].[Metrica].&amp;[" &amp; $A40 &amp; "]",
"[Base_Tarjetas].[SEGMENTO_DESCRIP]","[Base_Tarjetas].[SEGMENTO_DESCRIP].&amp;[" &amp; $C$6 &amp; "]",
"[Base_Tarjetas].[SITUACION]","[Base_Tarjetas].[SITUACION].&amp;[" &amp; $C40 &amp; "]",
"[Base_Tarjetas].[TIPO]","[Base_Tarjetas].[TIPO].&amp;[" &amp; $C$1 &amp; "]")/1000,
0)</f>
        <v>0</v>
      </c>
      <c r="AJ40" s="8">
        <f>IFERROR(
GETPIVOTDATA("[Base_Tarjetas].[Importe]",TDinamica_R!$A$3,
"[Base_Tarjetas].[PERIODO]","[Base_Tarjetas].[PERIODO].&amp;[" &amp; TEXT(AJ$6,"yyyymm") &amp; "]",
"[Base_Tarjetas].[Metrica]","[Base_Tarjetas].[Metrica].&amp;[" &amp; $A40 &amp; "]",
"[Base_Tarjetas].[SEGMENTO_DESCRIP]","[Base_Tarjetas].[SEGMENTO_DESCRIP].&amp;[" &amp; $C$6 &amp; "]",
"[Base_Tarjetas].[SITUACION]","[Base_Tarjetas].[SITUACION].&amp;[" &amp; $C40 &amp; "]",
"[Base_Tarjetas].[TIPO]","[Base_Tarjetas].[TIPO].&amp;[" &amp; $C$1 &amp; "]")/1000,
0)</f>
        <v>0</v>
      </c>
      <c r="AK40" s="8">
        <f>IFERROR(
GETPIVOTDATA("[Base_Tarjetas].[Importe]",TDinamica_R!$A$3,
"[Base_Tarjetas].[PERIODO]","[Base_Tarjetas].[PERIODO].&amp;[" &amp; TEXT(AK$6,"yyyymm") &amp; "]",
"[Base_Tarjetas].[Metrica]","[Base_Tarjetas].[Metrica].&amp;[" &amp; $A40 &amp; "]",
"[Base_Tarjetas].[SEGMENTO_DESCRIP]","[Base_Tarjetas].[SEGMENTO_DESCRIP].&amp;[" &amp; $C$6 &amp; "]",
"[Base_Tarjetas].[SITUACION]","[Base_Tarjetas].[SITUACION].&amp;[" &amp; $C40 &amp; "]",
"[Base_Tarjetas].[TIPO]","[Base_Tarjetas].[TIPO].&amp;[" &amp; $C$1 &amp; "]")/1000,
0)</f>
        <v>0</v>
      </c>
      <c r="AL40" s="8">
        <f>IFERROR(
GETPIVOTDATA("[Base_Tarjetas].[Importe]",TDinamica_R!$A$3,
"[Base_Tarjetas].[PERIODO]","[Base_Tarjetas].[PERIODO].&amp;[" &amp; TEXT(AL$6,"yyyymm") &amp; "]",
"[Base_Tarjetas].[Metrica]","[Base_Tarjetas].[Metrica].&amp;[" &amp; $A40 &amp; "]",
"[Base_Tarjetas].[SEGMENTO_DESCRIP]","[Base_Tarjetas].[SEGMENTO_DESCRIP].&amp;[" &amp; $C$6 &amp; "]",
"[Base_Tarjetas].[SITUACION]","[Base_Tarjetas].[SITUACION].&amp;[" &amp; $C40 &amp; "]",
"[Base_Tarjetas].[TIPO]","[Base_Tarjetas].[TIPO].&amp;[" &amp; $C$1 &amp; "]")/1000,
0)</f>
        <v>0</v>
      </c>
      <c r="AM40" s="8">
        <f>IFERROR(
GETPIVOTDATA("[Base_Tarjetas].[Importe]",TDinamica_R!$A$3,
"[Base_Tarjetas].[PERIODO]","[Base_Tarjetas].[PERIODO].&amp;[" &amp; TEXT(AM$6,"yyyymm") &amp; "]",
"[Base_Tarjetas].[Metrica]","[Base_Tarjetas].[Metrica].&amp;[" &amp; $A40 &amp; "]",
"[Base_Tarjetas].[SEGMENTO_DESCRIP]","[Base_Tarjetas].[SEGMENTO_DESCRIP].&amp;[" &amp; $C$6 &amp; "]",
"[Base_Tarjetas].[SITUACION]","[Base_Tarjetas].[SITUACION].&amp;[" &amp; $C40 &amp; "]",
"[Base_Tarjetas].[TIPO]","[Base_Tarjetas].[TIPO].&amp;[" &amp; $C$1 &amp; "]")/1000,
0)</f>
        <v>0</v>
      </c>
      <c r="AN40" s="8">
        <f>IFERROR(
GETPIVOTDATA("[Base_Tarjetas].[Importe]",TDinamica_R!$A$3,
"[Base_Tarjetas].[PERIODO]","[Base_Tarjetas].[PERIODO].&amp;[" &amp; TEXT(AN$6,"yyyymm") &amp; "]",
"[Base_Tarjetas].[Metrica]","[Base_Tarjetas].[Metrica].&amp;[" &amp; $A40 &amp; "]",
"[Base_Tarjetas].[SEGMENTO_DESCRIP]","[Base_Tarjetas].[SEGMENTO_DESCRIP].&amp;[" &amp; $C$6 &amp; "]",
"[Base_Tarjetas].[SITUACION]","[Base_Tarjetas].[SITUACION].&amp;[" &amp; $C40 &amp; "]",
"[Base_Tarjetas].[TIPO]","[Base_Tarjetas].[TIPO].&amp;[" &amp; $C$1 &amp; "]")/1000,
0)</f>
        <v>0</v>
      </c>
      <c r="AO40" s="8">
        <f>IFERROR(
GETPIVOTDATA("[Base_Tarjetas].[Importe]",TDinamica_R!$A$3,
"[Base_Tarjetas].[PERIODO]","[Base_Tarjetas].[PERIODO].&amp;[" &amp; TEXT(AO$6,"yyyymm") &amp; "]",
"[Base_Tarjetas].[Metrica]","[Base_Tarjetas].[Metrica].&amp;[" &amp; $A40 &amp; "]",
"[Base_Tarjetas].[SEGMENTO_DESCRIP]","[Base_Tarjetas].[SEGMENTO_DESCRIP].&amp;[" &amp; $C$6 &amp; "]",
"[Base_Tarjetas].[SITUACION]","[Base_Tarjetas].[SITUACION].&amp;[" &amp; $C40 &amp; "]",
"[Base_Tarjetas].[TIPO]","[Base_Tarjetas].[TIPO].&amp;[" &amp; $C$1 &amp; "]")/1000,
0)</f>
        <v>0</v>
      </c>
      <c r="AP40" s="8">
        <f>IFERROR(
GETPIVOTDATA("[Base_Tarjetas].[Importe]",TDinamica_R!$A$3,
"[Base_Tarjetas].[PERIODO]","[Base_Tarjetas].[PERIODO].&amp;[" &amp; TEXT(AP$6,"yyyymm") &amp; "]",
"[Base_Tarjetas].[Metrica]","[Base_Tarjetas].[Metrica].&amp;[" &amp; $A40 &amp; "]",
"[Base_Tarjetas].[SEGMENTO_DESCRIP]","[Base_Tarjetas].[SEGMENTO_DESCRIP].&amp;[" &amp; $C$6 &amp; "]",
"[Base_Tarjetas].[SITUACION]","[Base_Tarjetas].[SITUACION].&amp;[" &amp; $C40 &amp; "]",
"[Base_Tarjetas].[TIPO]","[Base_Tarjetas].[TIPO].&amp;[" &amp; $C$1 &amp; "]")/1000,
0)</f>
        <v>0</v>
      </c>
      <c r="AQ40" s="8">
        <f>IFERROR(
GETPIVOTDATA("[Base_Tarjetas].[Importe]",TDinamica_R!$A$3,
"[Base_Tarjetas].[PERIODO]","[Base_Tarjetas].[PERIODO].&amp;[" &amp; TEXT(AQ$6,"yyyymm") &amp; "]",
"[Base_Tarjetas].[Metrica]","[Base_Tarjetas].[Metrica].&amp;[" &amp; $A40 &amp; "]",
"[Base_Tarjetas].[SEGMENTO_DESCRIP]","[Base_Tarjetas].[SEGMENTO_DESCRIP].&amp;[" &amp; $C$6 &amp; "]",
"[Base_Tarjetas].[SITUACION]","[Base_Tarjetas].[SITUACION].&amp;[" &amp; $C40 &amp; "]",
"[Base_Tarjetas].[TIPO]","[Base_Tarjetas].[TIPO].&amp;[" &amp; $C$1 &amp; "]")/1000,
0)</f>
        <v>0</v>
      </c>
      <c r="AR40" s="8">
        <f>IFERROR(
GETPIVOTDATA("[Base_Tarjetas].[Importe]",TDinamica_R!$A$3,
"[Base_Tarjetas].[PERIODO]","[Base_Tarjetas].[PERIODO].&amp;[" &amp; TEXT(AR$6,"yyyymm") &amp; "]",
"[Base_Tarjetas].[Metrica]","[Base_Tarjetas].[Metrica].&amp;[" &amp; $A40 &amp; "]",
"[Base_Tarjetas].[SEGMENTO_DESCRIP]","[Base_Tarjetas].[SEGMENTO_DESCRIP].&amp;[" &amp; $C$6 &amp; "]",
"[Base_Tarjetas].[SITUACION]","[Base_Tarjetas].[SITUACION].&amp;[" &amp; $C40 &amp; "]",
"[Base_Tarjetas].[TIPO]","[Base_Tarjetas].[TIPO].&amp;[" &amp; $C$1 &amp; "]")/1000,
0)</f>
        <v>0</v>
      </c>
      <c r="AS40" s="8">
        <f>IFERROR(
GETPIVOTDATA("[Base_Tarjetas].[Importe]",TDinamica_R!$A$3,
"[Base_Tarjetas].[PERIODO]","[Base_Tarjetas].[PERIODO].&amp;[" &amp; TEXT(AS$6,"yyyymm") &amp; "]",
"[Base_Tarjetas].[Metrica]","[Base_Tarjetas].[Metrica].&amp;[" &amp; $A40 &amp; "]",
"[Base_Tarjetas].[SEGMENTO_DESCRIP]","[Base_Tarjetas].[SEGMENTO_DESCRIP].&amp;[" &amp; $C$6 &amp; "]",
"[Base_Tarjetas].[SITUACION]","[Base_Tarjetas].[SITUACION].&amp;[" &amp; $C40 &amp; "]",
"[Base_Tarjetas].[TIPO]","[Base_Tarjetas].[TIPO].&amp;[" &amp; $C$1 &amp; "]")/1000,
0)</f>
        <v>0</v>
      </c>
      <c r="AT40" s="8">
        <f>IFERROR(
GETPIVOTDATA("[Base_Tarjetas].[Importe]",TDinamica_R!$A$3,
"[Base_Tarjetas].[PERIODO]","[Base_Tarjetas].[PERIODO].&amp;[" &amp; TEXT(AT$6,"yyyymm") &amp; "]",
"[Base_Tarjetas].[Metrica]","[Base_Tarjetas].[Metrica].&amp;[" &amp; $A40 &amp; "]",
"[Base_Tarjetas].[SEGMENTO_DESCRIP]","[Base_Tarjetas].[SEGMENTO_DESCRIP].&amp;[" &amp; $C$6 &amp; "]",
"[Base_Tarjetas].[SITUACION]","[Base_Tarjetas].[SITUACION].&amp;[" &amp; $C40 &amp; "]",
"[Base_Tarjetas].[TIPO]","[Base_Tarjetas].[TIPO].&amp;[" &amp; $C$1 &amp; "]")/1000,
0)</f>
        <v>0</v>
      </c>
      <c r="AU40" s="8">
        <f>IFERROR(
GETPIVOTDATA("[Base_Tarjetas].[Importe]",TDinamica_R!$A$3,
"[Base_Tarjetas].[PERIODO]","[Base_Tarjetas].[PERIODO].&amp;[" &amp; TEXT(AU$6,"yyyymm") &amp; "]",
"[Base_Tarjetas].[Metrica]","[Base_Tarjetas].[Metrica].&amp;[" &amp; $A40 &amp; "]",
"[Base_Tarjetas].[SEGMENTO_DESCRIP]","[Base_Tarjetas].[SEGMENTO_DESCRIP].&amp;[" &amp; $C$6 &amp; "]",
"[Base_Tarjetas].[SITUACION]","[Base_Tarjetas].[SITUACION].&amp;[" &amp; $C40 &amp; "]",
"[Base_Tarjetas].[TIPO]","[Base_Tarjetas].[TIPO].&amp;[" &amp; $C$1 &amp; "]")/1000,
0)</f>
        <v>0</v>
      </c>
      <c r="AV40" s="8">
        <f>IFERROR(
GETPIVOTDATA("[Base_Tarjetas].[Importe]",TDinamica_R!$A$3,
"[Base_Tarjetas].[PERIODO]","[Base_Tarjetas].[PERIODO].&amp;[" &amp; TEXT(AV$6,"yyyymm") &amp; "]",
"[Base_Tarjetas].[Metrica]","[Base_Tarjetas].[Metrica].&amp;[" &amp; $A40 &amp; "]",
"[Base_Tarjetas].[SEGMENTO_DESCRIP]","[Base_Tarjetas].[SEGMENTO_DESCRIP].&amp;[" &amp; $C$6 &amp; "]",
"[Base_Tarjetas].[SITUACION]","[Base_Tarjetas].[SITUACION].&amp;[" &amp; $C40 &amp; "]",
"[Base_Tarjetas].[TIPO]","[Base_Tarjetas].[TIPO].&amp;[" &amp; $C$1 &amp; "]")/1000,
0)</f>
        <v>0</v>
      </c>
      <c r="AW40" s="8">
        <f>IFERROR(
GETPIVOTDATA("[Base_Tarjetas].[Importe]",TDinamica_R!$A$3,
"[Base_Tarjetas].[PERIODO]","[Base_Tarjetas].[PERIODO].&amp;[" &amp; TEXT(AW$6,"yyyymm") &amp; "]",
"[Base_Tarjetas].[Metrica]","[Base_Tarjetas].[Metrica].&amp;[" &amp; $A40 &amp; "]",
"[Base_Tarjetas].[SEGMENTO_DESCRIP]","[Base_Tarjetas].[SEGMENTO_DESCRIP].&amp;[" &amp; $C$6 &amp; "]",
"[Base_Tarjetas].[SITUACION]","[Base_Tarjetas].[SITUACION].&amp;[" &amp; $C40 &amp; "]",
"[Base_Tarjetas].[TIPO]","[Base_Tarjetas].[TIPO].&amp;[" &amp; $C$1 &amp; "]")/1000,
0)</f>
        <v>0</v>
      </c>
      <c r="AX40" s="8">
        <f>IFERROR(
GETPIVOTDATA("[Base_Tarjetas].[Importe]",TDinamica_R!$A$3,
"[Base_Tarjetas].[PERIODO]","[Base_Tarjetas].[PERIODO].&amp;[" &amp; TEXT(AX$6,"yyyymm") &amp; "]",
"[Base_Tarjetas].[Metrica]","[Base_Tarjetas].[Metrica].&amp;[" &amp; $A40 &amp; "]",
"[Base_Tarjetas].[SEGMENTO_DESCRIP]","[Base_Tarjetas].[SEGMENTO_DESCRIP].&amp;[" &amp; $C$6 &amp; "]",
"[Base_Tarjetas].[SITUACION]","[Base_Tarjetas].[SITUACION].&amp;[" &amp; $C40 &amp; "]",
"[Base_Tarjetas].[TIPO]","[Base_Tarjetas].[TIPO].&amp;[" &amp; $C$1 &amp; "]")/1000,
0)</f>
        <v>0</v>
      </c>
      <c r="AY40" s="8">
        <f>IFERROR(
GETPIVOTDATA("[Base_Tarjetas].[Importe]",TDinamica_R!$A$3,
"[Base_Tarjetas].[PERIODO]","[Base_Tarjetas].[PERIODO].&amp;[" &amp; TEXT(AY$6,"yyyymm") &amp; "]",
"[Base_Tarjetas].[Metrica]","[Base_Tarjetas].[Metrica].&amp;[" &amp; $A40 &amp; "]",
"[Base_Tarjetas].[SEGMENTO_DESCRIP]","[Base_Tarjetas].[SEGMENTO_DESCRIP].&amp;[" &amp; $C$6 &amp; "]",
"[Base_Tarjetas].[SITUACION]","[Base_Tarjetas].[SITUACION].&amp;[" &amp; $C40 &amp; "]",
"[Base_Tarjetas].[TIPO]","[Base_Tarjetas].[TIPO].&amp;[" &amp; $C$1 &amp; "]")/1000,
0)</f>
        <v>0</v>
      </c>
      <c r="AZ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TEXT(AZ$6,"yyyymm") &amp; "]"),
0)</f>
        <v>246.75507658642158</v>
      </c>
      <c r="BA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TEXT(BA$6,"yyyymm") &amp; "]"),
0)</f>
        <v>205.18602779684591</v>
      </c>
      <c r="BB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TEXT(BB$6,"yyyymm") &amp; "]"),
0)</f>
        <v>210.40527597870937</v>
      </c>
      <c r="BC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TEXT(BC$6,"yyyymm") &amp; "]"),
0)</f>
        <v>220.99628143940561</v>
      </c>
      <c r="BD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TEXT(BD$6,"yyyymm") &amp; "]"),
0)</f>
        <v>215.66343458189471</v>
      </c>
      <c r="BE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TEXT(BE$6,"yyyymm") &amp; "]"),
0)</f>
        <v>212.23063453275608</v>
      </c>
      <c r="BF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TEXT(BF$6,"yyyymm") &amp; "]"),
0)</f>
        <v>224.75098076182698</v>
      </c>
      <c r="BG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TEXT(BG$6,"yyyymm") &amp; "]"),
0)</f>
        <v>208.32628883097598</v>
      </c>
      <c r="BH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TEXT(BH$6,"yyyymm") &amp; "]"),
0)</f>
        <v>188.4984394913607</v>
      </c>
      <c r="BI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TEXT(BI$6,"yyyymm") &amp; "]"),
0)</f>
        <v>196.5586272236242</v>
      </c>
      <c r="BJ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TEXT(BJ$6,"yyyymm") &amp; "]"),
0)</f>
        <v>203.00836192150538</v>
      </c>
      <c r="BK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TEXT(BK$6,"yyyymm") &amp; "]"),
0)</f>
        <v>215.72061312681055</v>
      </c>
      <c r="BO40" s="24">
        <f t="shared" si="31"/>
        <v>0</v>
      </c>
      <c r="BP40" s="24">
        <f t="shared" si="31"/>
        <v>662.3463803619768</v>
      </c>
      <c r="BQ40" s="24">
        <f t="shared" si="31"/>
        <v>0</v>
      </c>
      <c r="BR40" s="24">
        <f t="shared" si="31"/>
        <v>0</v>
      </c>
      <c r="BS40" s="24">
        <f t="shared" si="31"/>
        <v>0</v>
      </c>
      <c r="BT40" s="24">
        <f t="shared" si="31"/>
        <v>0</v>
      </c>
    </row>
    <row r="41" spans="1:72" collapsed="1" x14ac:dyDescent="0.25">
      <c r="C41" s="3" t="s">
        <v>21</v>
      </c>
      <c r="D41" s="10">
        <f>SUM(D38:D40)</f>
        <v>0</v>
      </c>
      <c r="E41" s="10">
        <f t="shared" ref="E41:BK41" si="32">SUM(E38:E40)</f>
        <v>0</v>
      </c>
      <c r="F41" s="10">
        <f t="shared" si="32"/>
        <v>0</v>
      </c>
      <c r="G41" s="10">
        <f t="shared" si="32"/>
        <v>0</v>
      </c>
      <c r="H41" s="10">
        <f t="shared" si="32"/>
        <v>0</v>
      </c>
      <c r="I41" s="10">
        <f t="shared" si="32"/>
        <v>0</v>
      </c>
      <c r="J41" s="10">
        <f t="shared" si="32"/>
        <v>0</v>
      </c>
      <c r="K41" s="10">
        <f t="shared" si="32"/>
        <v>0</v>
      </c>
      <c r="L41" s="10">
        <f t="shared" si="32"/>
        <v>0</v>
      </c>
      <c r="M41" s="10">
        <f t="shared" si="32"/>
        <v>0</v>
      </c>
      <c r="N41" s="10">
        <f t="shared" si="32"/>
        <v>0</v>
      </c>
      <c r="O41" s="10">
        <f t="shared" si="32"/>
        <v>0</v>
      </c>
      <c r="P41" s="10">
        <f t="shared" si="32"/>
        <v>0</v>
      </c>
      <c r="Q41" s="10">
        <f t="shared" si="32"/>
        <v>0</v>
      </c>
      <c r="R41" s="10">
        <f t="shared" si="32"/>
        <v>0</v>
      </c>
      <c r="S41" s="10">
        <f t="shared" si="32"/>
        <v>0</v>
      </c>
      <c r="T41" s="10">
        <f t="shared" si="32"/>
        <v>0</v>
      </c>
      <c r="U41" s="10">
        <f t="shared" si="32"/>
        <v>0</v>
      </c>
      <c r="V41" s="10">
        <f t="shared" si="32"/>
        <v>0</v>
      </c>
      <c r="W41" s="10">
        <f t="shared" si="32"/>
        <v>0</v>
      </c>
      <c r="X41" s="10">
        <f t="shared" si="32"/>
        <v>0</v>
      </c>
      <c r="Y41" s="10">
        <f t="shared" si="32"/>
        <v>0</v>
      </c>
      <c r="Z41" s="10">
        <f t="shared" si="32"/>
        <v>0</v>
      </c>
      <c r="AA41" s="10">
        <f t="shared" si="32"/>
        <v>0</v>
      </c>
      <c r="AB41" s="10">
        <f t="shared" si="32"/>
        <v>0</v>
      </c>
      <c r="AC41" s="10">
        <f t="shared" si="32"/>
        <v>0</v>
      </c>
      <c r="AD41" s="10">
        <f t="shared" si="32"/>
        <v>0</v>
      </c>
      <c r="AE41" s="10">
        <f t="shared" si="32"/>
        <v>0</v>
      </c>
      <c r="AF41" s="10">
        <f t="shared" si="32"/>
        <v>0</v>
      </c>
      <c r="AG41" s="10">
        <f t="shared" si="32"/>
        <v>0</v>
      </c>
      <c r="AH41" s="10">
        <f t="shared" si="32"/>
        <v>0</v>
      </c>
      <c r="AI41" s="10">
        <f t="shared" si="32"/>
        <v>0</v>
      </c>
      <c r="AJ41" s="10">
        <f t="shared" si="32"/>
        <v>0</v>
      </c>
      <c r="AK41" s="10">
        <f t="shared" si="32"/>
        <v>0</v>
      </c>
      <c r="AL41" s="10">
        <f t="shared" si="32"/>
        <v>0</v>
      </c>
      <c r="AM41" s="10">
        <f t="shared" si="32"/>
        <v>0</v>
      </c>
      <c r="AN41" s="10">
        <f t="shared" si="32"/>
        <v>0</v>
      </c>
      <c r="AO41" s="10">
        <f t="shared" si="32"/>
        <v>0</v>
      </c>
      <c r="AP41" s="10">
        <f t="shared" si="32"/>
        <v>0</v>
      </c>
      <c r="AQ41" s="10">
        <f t="shared" si="32"/>
        <v>0</v>
      </c>
      <c r="AR41" s="10">
        <f t="shared" si="32"/>
        <v>0</v>
      </c>
      <c r="AS41" s="10">
        <f t="shared" si="32"/>
        <v>0</v>
      </c>
      <c r="AT41" s="10">
        <f t="shared" si="32"/>
        <v>0</v>
      </c>
      <c r="AU41" s="10">
        <f t="shared" si="32"/>
        <v>0</v>
      </c>
      <c r="AV41" s="10">
        <f t="shared" si="32"/>
        <v>0</v>
      </c>
      <c r="AW41" s="10">
        <f t="shared" si="32"/>
        <v>0</v>
      </c>
      <c r="AX41" s="10">
        <f t="shared" si="32"/>
        <v>0</v>
      </c>
      <c r="AY41" s="10">
        <f t="shared" si="32"/>
        <v>0</v>
      </c>
      <c r="AZ41" s="10">
        <f t="shared" si="32"/>
        <v>5313.9439431500487</v>
      </c>
      <c r="BA41" s="10">
        <f t="shared" si="32"/>
        <v>4631.6171285549999</v>
      </c>
      <c r="BB41" s="10">
        <f t="shared" si="32"/>
        <v>5406.1812999702715</v>
      </c>
      <c r="BC41" s="10">
        <f t="shared" si="32"/>
        <v>5287.242148888894</v>
      </c>
      <c r="BD41" s="10">
        <f t="shared" si="32"/>
        <v>5440.4204316912555</v>
      </c>
      <c r="BE41" s="10">
        <f t="shared" si="32"/>
        <v>5523.8213478582611</v>
      </c>
      <c r="BF41" s="10">
        <f t="shared" si="32"/>
        <v>5653.3702820334856</v>
      </c>
      <c r="BG41" s="10">
        <f t="shared" si="32"/>
        <v>5859.2505884004331</v>
      </c>
      <c r="BH41" s="10">
        <f t="shared" si="32"/>
        <v>5491.0088147204051</v>
      </c>
      <c r="BI41" s="10">
        <f t="shared" si="32"/>
        <v>5630.546476210533</v>
      </c>
      <c r="BJ41" s="10">
        <f t="shared" si="32"/>
        <v>5633.344951299734</v>
      </c>
      <c r="BK41" s="10">
        <f t="shared" si="32"/>
        <v>5857.4449728671425</v>
      </c>
      <c r="BO41" s="23">
        <f>SUM(BO38:BO40)</f>
        <v>0</v>
      </c>
      <c r="BP41" s="23">
        <f t="shared" ref="BP41:BT41" si="33">SUM(BP38:BP40)</f>
        <v>15351.74237167532</v>
      </c>
      <c r="BQ41" s="23">
        <f t="shared" si="33"/>
        <v>0</v>
      </c>
      <c r="BR41" s="23">
        <f t="shared" si="33"/>
        <v>0</v>
      </c>
      <c r="BS41" s="23">
        <f t="shared" si="33"/>
        <v>0</v>
      </c>
      <c r="BT41" s="23">
        <f t="shared" si="33"/>
        <v>0</v>
      </c>
    </row>
    <row r="44" spans="1:72" hidden="1" outlineLevel="1" x14ac:dyDescent="0.25">
      <c r="A44" s="11" t="s">
        <v>14</v>
      </c>
      <c r="C44" s="2" t="s">
        <v>0</v>
      </c>
      <c r="D44" s="8">
        <f>IFERROR(
GETPIVOTDATA("[Base_Tarjetas].[Importe]",TDinamica_R!$A$3,
"[Base_Tarjetas].[PERIODO]","[Base_Tarjetas].[PERIODO].&amp;[" &amp; TEXT(D$6,"yyyymm") &amp; "]",
"[Base_Tarjetas].[Metrica]","[Base_Tarjetas].[Metrica].&amp;[" &amp; $A44 &amp; "]",
"[Base_Tarjetas].[SEGMENTO_DESCRIP]","[Base_Tarjetas].[SEGMENTO_DESCRIP].&amp;[" &amp; $C$6 &amp; "]",
"[Base_Tarjetas].[SITUACION]","[Base_Tarjetas].[SITUACION].&amp;[" &amp; $C44 &amp; "]",
"[Base_Tarjetas].[TIPO]","[Base_Tarjetas].[TIPO].&amp;[" &amp; $C$1 &amp; "]")/1000,
0)</f>
        <v>0</v>
      </c>
      <c r="E44" s="8">
        <f>IFERROR(
GETPIVOTDATA("[Base_Tarjetas].[Importe]",TDinamica_R!$A$3,
"[Base_Tarjetas].[PERIODO]","[Base_Tarjetas].[PERIODO].&amp;[" &amp; TEXT(E$6,"yyyymm") &amp; "]",
"[Base_Tarjetas].[Metrica]","[Base_Tarjetas].[Metrica].&amp;[" &amp; $A44 &amp; "]",
"[Base_Tarjetas].[SEGMENTO_DESCRIP]","[Base_Tarjetas].[SEGMENTO_DESCRIP].&amp;[" &amp; $C$6 &amp; "]",
"[Base_Tarjetas].[SITUACION]","[Base_Tarjetas].[SITUACION].&amp;[" &amp; $C44 &amp; "]",
"[Base_Tarjetas].[TIPO]","[Base_Tarjetas].[TIPO].&amp;[" &amp; $C$1 &amp; "]")/1000,
0)</f>
        <v>0</v>
      </c>
      <c r="F44" s="8">
        <f>IFERROR(
GETPIVOTDATA("[Base_Tarjetas].[Importe]",TDinamica_R!$A$3,
"[Base_Tarjetas].[PERIODO]","[Base_Tarjetas].[PERIODO].&amp;[" &amp; TEXT(F$6,"yyyymm") &amp; "]",
"[Base_Tarjetas].[Metrica]","[Base_Tarjetas].[Metrica].&amp;[" &amp; $A44 &amp; "]",
"[Base_Tarjetas].[SEGMENTO_DESCRIP]","[Base_Tarjetas].[SEGMENTO_DESCRIP].&amp;[" &amp; $C$6 &amp; "]",
"[Base_Tarjetas].[SITUACION]","[Base_Tarjetas].[SITUACION].&amp;[" &amp; $C44 &amp; "]",
"[Base_Tarjetas].[TIPO]","[Base_Tarjetas].[TIPO].&amp;[" &amp; $C$1 &amp; "]")/1000,
0)</f>
        <v>0</v>
      </c>
      <c r="G44" s="8">
        <f>IFERROR(
GETPIVOTDATA("[Base_Tarjetas].[Importe]",TDinamica_R!$A$3,
"[Base_Tarjetas].[PERIODO]","[Base_Tarjetas].[PERIODO].&amp;[" &amp; TEXT(G$6,"yyyymm") &amp; "]",
"[Base_Tarjetas].[Metrica]","[Base_Tarjetas].[Metrica].&amp;[" &amp; $A44 &amp; "]",
"[Base_Tarjetas].[SEGMENTO_DESCRIP]","[Base_Tarjetas].[SEGMENTO_DESCRIP].&amp;[" &amp; $C$6 &amp; "]",
"[Base_Tarjetas].[SITUACION]","[Base_Tarjetas].[SITUACION].&amp;[" &amp; $C44 &amp; "]",
"[Base_Tarjetas].[TIPO]","[Base_Tarjetas].[TIPO].&amp;[" &amp; $C$1 &amp; "]")/1000,
0)</f>
        <v>0</v>
      </c>
      <c r="H44" s="8">
        <f>IFERROR(
GETPIVOTDATA("[Base_Tarjetas].[Importe]",TDinamica_R!$A$3,
"[Base_Tarjetas].[PERIODO]","[Base_Tarjetas].[PERIODO].&amp;[" &amp; TEXT(H$6,"yyyymm") &amp; "]",
"[Base_Tarjetas].[Metrica]","[Base_Tarjetas].[Metrica].&amp;[" &amp; $A44 &amp; "]",
"[Base_Tarjetas].[SEGMENTO_DESCRIP]","[Base_Tarjetas].[SEGMENTO_DESCRIP].&amp;[" &amp; $C$6 &amp; "]",
"[Base_Tarjetas].[SITUACION]","[Base_Tarjetas].[SITUACION].&amp;[" &amp; $C44 &amp; "]",
"[Base_Tarjetas].[TIPO]","[Base_Tarjetas].[TIPO].&amp;[" &amp; $C$1 &amp; "]")/1000,
0)</f>
        <v>0</v>
      </c>
      <c r="I44" s="8">
        <f>IFERROR(
GETPIVOTDATA("[Base_Tarjetas].[Importe]",TDinamica_R!$A$3,
"[Base_Tarjetas].[PERIODO]","[Base_Tarjetas].[PERIODO].&amp;[" &amp; TEXT(I$6,"yyyymm") &amp; "]",
"[Base_Tarjetas].[Metrica]","[Base_Tarjetas].[Metrica].&amp;[" &amp; $A44 &amp; "]",
"[Base_Tarjetas].[SEGMENTO_DESCRIP]","[Base_Tarjetas].[SEGMENTO_DESCRIP].&amp;[" &amp; $C$6 &amp; "]",
"[Base_Tarjetas].[SITUACION]","[Base_Tarjetas].[SITUACION].&amp;[" &amp; $C44 &amp; "]",
"[Base_Tarjetas].[TIPO]","[Base_Tarjetas].[TIPO].&amp;[" &amp; $C$1 &amp; "]")/1000,
0)</f>
        <v>0</v>
      </c>
      <c r="J44" s="8">
        <f>IFERROR(
GETPIVOTDATA("[Base_Tarjetas].[Importe]",TDinamica_R!$A$3,
"[Base_Tarjetas].[PERIODO]","[Base_Tarjetas].[PERIODO].&amp;[" &amp; TEXT(J$6,"yyyymm") &amp; "]",
"[Base_Tarjetas].[Metrica]","[Base_Tarjetas].[Metrica].&amp;[" &amp; $A44 &amp; "]",
"[Base_Tarjetas].[SEGMENTO_DESCRIP]","[Base_Tarjetas].[SEGMENTO_DESCRIP].&amp;[" &amp; $C$6 &amp; "]",
"[Base_Tarjetas].[SITUACION]","[Base_Tarjetas].[SITUACION].&amp;[" &amp; $C44 &amp; "]",
"[Base_Tarjetas].[TIPO]","[Base_Tarjetas].[TIPO].&amp;[" &amp; $C$1 &amp; "]")/1000,
0)</f>
        <v>0</v>
      </c>
      <c r="K44" s="8">
        <f>IFERROR(
GETPIVOTDATA("[Base_Tarjetas].[Importe]",TDinamica_R!$A$3,
"[Base_Tarjetas].[PERIODO]","[Base_Tarjetas].[PERIODO].&amp;[" &amp; TEXT(K$6,"yyyymm") &amp; "]",
"[Base_Tarjetas].[Metrica]","[Base_Tarjetas].[Metrica].&amp;[" &amp; $A44 &amp; "]",
"[Base_Tarjetas].[SEGMENTO_DESCRIP]","[Base_Tarjetas].[SEGMENTO_DESCRIP].&amp;[" &amp; $C$6 &amp; "]",
"[Base_Tarjetas].[SITUACION]","[Base_Tarjetas].[SITUACION].&amp;[" &amp; $C44 &amp; "]",
"[Base_Tarjetas].[TIPO]","[Base_Tarjetas].[TIPO].&amp;[" &amp; $C$1 &amp; "]")/1000,
0)</f>
        <v>0</v>
      </c>
      <c r="L44" s="8">
        <f>IFERROR(
GETPIVOTDATA("[Base_Tarjetas].[Importe]",TDinamica_R!$A$3,
"[Base_Tarjetas].[PERIODO]","[Base_Tarjetas].[PERIODO].&amp;[" &amp; TEXT(L$6,"yyyymm") &amp; "]",
"[Base_Tarjetas].[Metrica]","[Base_Tarjetas].[Metrica].&amp;[" &amp; $A44 &amp; "]",
"[Base_Tarjetas].[SEGMENTO_DESCRIP]","[Base_Tarjetas].[SEGMENTO_DESCRIP].&amp;[" &amp; $C$6 &amp; "]",
"[Base_Tarjetas].[SITUACION]","[Base_Tarjetas].[SITUACION].&amp;[" &amp; $C44 &amp; "]",
"[Base_Tarjetas].[TIPO]","[Base_Tarjetas].[TIPO].&amp;[" &amp; $C$1 &amp; "]")/1000,
0)</f>
        <v>0</v>
      </c>
      <c r="M44" s="8">
        <f>IFERROR(
GETPIVOTDATA("[Base_Tarjetas].[Importe]",TDinamica_R!$A$3,
"[Base_Tarjetas].[PERIODO]","[Base_Tarjetas].[PERIODO].&amp;[" &amp; TEXT(M$6,"yyyymm") &amp; "]",
"[Base_Tarjetas].[Metrica]","[Base_Tarjetas].[Metrica].&amp;[" &amp; $A44 &amp; "]",
"[Base_Tarjetas].[SEGMENTO_DESCRIP]","[Base_Tarjetas].[SEGMENTO_DESCRIP].&amp;[" &amp; $C$6 &amp; "]",
"[Base_Tarjetas].[SITUACION]","[Base_Tarjetas].[SITUACION].&amp;[" &amp; $C44 &amp; "]",
"[Base_Tarjetas].[TIPO]","[Base_Tarjetas].[TIPO].&amp;[" &amp; $C$1 &amp; "]")/1000,
0)</f>
        <v>0</v>
      </c>
      <c r="N44" s="8">
        <f>IFERROR(
GETPIVOTDATA("[Base_Tarjetas].[Importe]",TDinamica_R!$A$3,
"[Base_Tarjetas].[PERIODO]","[Base_Tarjetas].[PERIODO].&amp;[" &amp; TEXT(N$6,"yyyymm") &amp; "]",
"[Base_Tarjetas].[Metrica]","[Base_Tarjetas].[Metrica].&amp;[" &amp; $A44 &amp; "]",
"[Base_Tarjetas].[SEGMENTO_DESCRIP]","[Base_Tarjetas].[SEGMENTO_DESCRIP].&amp;[" &amp; $C$6 &amp; "]",
"[Base_Tarjetas].[SITUACION]","[Base_Tarjetas].[SITUACION].&amp;[" &amp; $C44 &amp; "]",
"[Base_Tarjetas].[TIPO]","[Base_Tarjetas].[TIPO].&amp;[" &amp; $C$1 &amp; "]")/1000,
0)</f>
        <v>0</v>
      </c>
      <c r="O44" s="8">
        <f>IFERROR(
GETPIVOTDATA("[Base_Tarjetas].[Importe]",TDinamica_R!$A$3,
"[Base_Tarjetas].[PERIODO]","[Base_Tarjetas].[PERIODO].&amp;[" &amp; TEXT(O$6,"yyyymm") &amp; "]",
"[Base_Tarjetas].[Metrica]","[Base_Tarjetas].[Metrica].&amp;[" &amp; $A44 &amp; "]",
"[Base_Tarjetas].[SEGMENTO_DESCRIP]","[Base_Tarjetas].[SEGMENTO_DESCRIP].&amp;[" &amp; $C$6 &amp; "]",
"[Base_Tarjetas].[SITUACION]","[Base_Tarjetas].[SITUACION].&amp;[" &amp; $C44 &amp; "]",
"[Base_Tarjetas].[TIPO]","[Base_Tarjetas].[TIPO].&amp;[" &amp; $C$1 &amp; "]")/1000,
0)</f>
        <v>0</v>
      </c>
      <c r="P44" s="8">
        <f>IFERROR(
GETPIVOTDATA("[Base_Tarjetas].[Importe]",TDinamica_R!$A$3,
"[Base_Tarjetas].[PERIODO]","[Base_Tarjetas].[PERIODO].&amp;[" &amp; TEXT(P$6,"yyyymm") &amp; "]",
"[Base_Tarjetas].[Metrica]","[Base_Tarjetas].[Metrica].&amp;[" &amp; $A44 &amp; "]",
"[Base_Tarjetas].[SEGMENTO_DESCRIP]","[Base_Tarjetas].[SEGMENTO_DESCRIP].&amp;[" &amp; $C$6 &amp; "]",
"[Base_Tarjetas].[SITUACION]","[Base_Tarjetas].[SITUACION].&amp;[" &amp; $C44 &amp; "]",
"[Base_Tarjetas].[TIPO]","[Base_Tarjetas].[TIPO].&amp;[" &amp; $C$1 &amp; "]")/1000,
0)</f>
        <v>0</v>
      </c>
      <c r="Q44" s="8">
        <f>IFERROR(
GETPIVOTDATA("[Base_Tarjetas].[Importe]",TDinamica_R!$A$3,
"[Base_Tarjetas].[PERIODO]","[Base_Tarjetas].[PERIODO].&amp;[" &amp; TEXT(Q$6,"yyyymm") &amp; "]",
"[Base_Tarjetas].[Metrica]","[Base_Tarjetas].[Metrica].&amp;[" &amp; $A44 &amp; "]",
"[Base_Tarjetas].[SEGMENTO_DESCRIP]","[Base_Tarjetas].[SEGMENTO_DESCRIP].&amp;[" &amp; $C$6 &amp; "]",
"[Base_Tarjetas].[SITUACION]","[Base_Tarjetas].[SITUACION].&amp;[" &amp; $C44 &amp; "]",
"[Base_Tarjetas].[TIPO]","[Base_Tarjetas].[TIPO].&amp;[" &amp; $C$1 &amp; "]")/1000,
0)</f>
        <v>0</v>
      </c>
      <c r="R44" s="8">
        <f>IFERROR(
GETPIVOTDATA("[Base_Tarjetas].[Importe]",TDinamica_R!$A$3,
"[Base_Tarjetas].[PERIODO]","[Base_Tarjetas].[PERIODO].&amp;[" &amp; TEXT(R$6,"yyyymm") &amp; "]",
"[Base_Tarjetas].[Metrica]","[Base_Tarjetas].[Metrica].&amp;[" &amp; $A44 &amp; "]",
"[Base_Tarjetas].[SEGMENTO_DESCRIP]","[Base_Tarjetas].[SEGMENTO_DESCRIP].&amp;[" &amp; $C$6 &amp; "]",
"[Base_Tarjetas].[SITUACION]","[Base_Tarjetas].[SITUACION].&amp;[" &amp; $C44 &amp; "]",
"[Base_Tarjetas].[TIPO]","[Base_Tarjetas].[TIPO].&amp;[" &amp; $C$1 &amp; "]")/1000,
0)</f>
        <v>0</v>
      </c>
      <c r="S44" s="8">
        <f>IFERROR(
GETPIVOTDATA("[Base_Tarjetas].[Importe]",TDinamica_R!$A$3,
"[Base_Tarjetas].[PERIODO]","[Base_Tarjetas].[PERIODO].&amp;[" &amp; TEXT(S$6,"yyyymm") &amp; "]",
"[Base_Tarjetas].[Metrica]","[Base_Tarjetas].[Metrica].&amp;[" &amp; $A44 &amp; "]",
"[Base_Tarjetas].[SEGMENTO_DESCRIP]","[Base_Tarjetas].[SEGMENTO_DESCRIP].&amp;[" &amp; $C$6 &amp; "]",
"[Base_Tarjetas].[SITUACION]","[Base_Tarjetas].[SITUACION].&amp;[" &amp; $C44 &amp; "]",
"[Base_Tarjetas].[TIPO]","[Base_Tarjetas].[TIPO].&amp;[" &amp; $C$1 &amp; "]")/1000,
0)</f>
        <v>0</v>
      </c>
      <c r="T44" s="8">
        <f>IFERROR(
GETPIVOTDATA("[Base_Tarjetas].[Importe]",TDinamica_R!$A$3,
"[Base_Tarjetas].[PERIODO]","[Base_Tarjetas].[PERIODO].&amp;[" &amp; TEXT(T$6,"yyyymm") &amp; "]",
"[Base_Tarjetas].[Metrica]","[Base_Tarjetas].[Metrica].&amp;[" &amp; $A44 &amp; "]",
"[Base_Tarjetas].[SEGMENTO_DESCRIP]","[Base_Tarjetas].[SEGMENTO_DESCRIP].&amp;[" &amp; $C$6 &amp; "]",
"[Base_Tarjetas].[SITUACION]","[Base_Tarjetas].[SITUACION].&amp;[" &amp; $C44 &amp; "]",
"[Base_Tarjetas].[TIPO]","[Base_Tarjetas].[TIPO].&amp;[" &amp; $C$1 &amp; "]")/1000,
0)</f>
        <v>0</v>
      </c>
      <c r="U44" s="8">
        <f>IFERROR(
GETPIVOTDATA("[Base_Tarjetas].[Importe]",TDinamica_R!$A$3,
"[Base_Tarjetas].[PERIODO]","[Base_Tarjetas].[PERIODO].&amp;[" &amp; TEXT(U$6,"yyyymm") &amp; "]",
"[Base_Tarjetas].[Metrica]","[Base_Tarjetas].[Metrica].&amp;[" &amp; $A44 &amp; "]",
"[Base_Tarjetas].[SEGMENTO_DESCRIP]","[Base_Tarjetas].[SEGMENTO_DESCRIP].&amp;[" &amp; $C$6 &amp; "]",
"[Base_Tarjetas].[SITUACION]","[Base_Tarjetas].[SITUACION].&amp;[" &amp; $C44 &amp; "]",
"[Base_Tarjetas].[TIPO]","[Base_Tarjetas].[TIPO].&amp;[" &amp; $C$1 &amp; "]")/1000,
0)</f>
        <v>0</v>
      </c>
      <c r="V44" s="8">
        <f>IFERROR(
GETPIVOTDATA("[Base_Tarjetas].[Importe]",TDinamica_R!$A$3,
"[Base_Tarjetas].[PERIODO]","[Base_Tarjetas].[PERIODO].&amp;[" &amp; TEXT(V$6,"yyyymm") &amp; "]",
"[Base_Tarjetas].[Metrica]","[Base_Tarjetas].[Metrica].&amp;[" &amp; $A44 &amp; "]",
"[Base_Tarjetas].[SEGMENTO_DESCRIP]","[Base_Tarjetas].[SEGMENTO_DESCRIP].&amp;[" &amp; $C$6 &amp; "]",
"[Base_Tarjetas].[SITUACION]","[Base_Tarjetas].[SITUACION].&amp;[" &amp; $C44 &amp; "]",
"[Base_Tarjetas].[TIPO]","[Base_Tarjetas].[TIPO].&amp;[" &amp; $C$1 &amp; "]")/1000,
0)</f>
        <v>0</v>
      </c>
      <c r="W44" s="8">
        <f>IFERROR(
GETPIVOTDATA("[Base_Tarjetas].[Importe]",TDinamica_R!$A$3,
"[Base_Tarjetas].[PERIODO]","[Base_Tarjetas].[PERIODO].&amp;[" &amp; TEXT(W$6,"yyyymm") &amp; "]",
"[Base_Tarjetas].[Metrica]","[Base_Tarjetas].[Metrica].&amp;[" &amp; $A44 &amp; "]",
"[Base_Tarjetas].[SEGMENTO_DESCRIP]","[Base_Tarjetas].[SEGMENTO_DESCRIP].&amp;[" &amp; $C$6 &amp; "]",
"[Base_Tarjetas].[SITUACION]","[Base_Tarjetas].[SITUACION].&amp;[" &amp; $C44 &amp; "]",
"[Base_Tarjetas].[TIPO]","[Base_Tarjetas].[TIPO].&amp;[" &amp; $C$1 &amp; "]")/1000,
0)</f>
        <v>0</v>
      </c>
      <c r="X44" s="8">
        <f>IFERROR(
GETPIVOTDATA("[Base_Tarjetas].[Importe]",TDinamica_R!$A$3,
"[Base_Tarjetas].[PERIODO]","[Base_Tarjetas].[PERIODO].&amp;[" &amp; TEXT(X$6,"yyyymm") &amp; "]",
"[Base_Tarjetas].[Metrica]","[Base_Tarjetas].[Metrica].&amp;[" &amp; $A44 &amp; "]",
"[Base_Tarjetas].[SEGMENTO_DESCRIP]","[Base_Tarjetas].[SEGMENTO_DESCRIP].&amp;[" &amp; $C$6 &amp; "]",
"[Base_Tarjetas].[SITUACION]","[Base_Tarjetas].[SITUACION].&amp;[" &amp; $C44 &amp; "]",
"[Base_Tarjetas].[TIPO]","[Base_Tarjetas].[TIPO].&amp;[" &amp; $C$1 &amp; "]")/1000,
0)</f>
        <v>0</v>
      </c>
      <c r="Y44" s="8">
        <f>IFERROR(
GETPIVOTDATA("[Base_Tarjetas].[Importe]",TDinamica_R!$A$3,
"[Base_Tarjetas].[PERIODO]","[Base_Tarjetas].[PERIODO].&amp;[" &amp; TEXT(Y$6,"yyyymm") &amp; "]",
"[Base_Tarjetas].[Metrica]","[Base_Tarjetas].[Metrica].&amp;[" &amp; $A44 &amp; "]",
"[Base_Tarjetas].[SEGMENTO_DESCRIP]","[Base_Tarjetas].[SEGMENTO_DESCRIP].&amp;[" &amp; $C$6 &amp; "]",
"[Base_Tarjetas].[SITUACION]","[Base_Tarjetas].[SITUACION].&amp;[" &amp; $C44 &amp; "]",
"[Base_Tarjetas].[TIPO]","[Base_Tarjetas].[TIPO].&amp;[" &amp; $C$1 &amp; "]")/1000,
0)</f>
        <v>0</v>
      </c>
      <c r="Z44" s="8">
        <f>IFERROR(
GETPIVOTDATA("[Base_Tarjetas].[Importe]",TDinamica_R!$A$3,
"[Base_Tarjetas].[PERIODO]","[Base_Tarjetas].[PERIODO].&amp;[" &amp; TEXT(Z$6,"yyyymm") &amp; "]",
"[Base_Tarjetas].[Metrica]","[Base_Tarjetas].[Metrica].&amp;[" &amp; $A44 &amp; "]",
"[Base_Tarjetas].[SEGMENTO_DESCRIP]","[Base_Tarjetas].[SEGMENTO_DESCRIP].&amp;[" &amp; $C$6 &amp; "]",
"[Base_Tarjetas].[SITUACION]","[Base_Tarjetas].[SITUACION].&amp;[" &amp; $C44 &amp; "]",
"[Base_Tarjetas].[TIPO]","[Base_Tarjetas].[TIPO].&amp;[" &amp; $C$1 &amp; "]")/1000,
0)</f>
        <v>0</v>
      </c>
      <c r="AA44" s="8">
        <f>IFERROR(
GETPIVOTDATA("[Base_Tarjetas].[Importe]",TDinamica_R!$A$3,
"[Base_Tarjetas].[PERIODO]","[Base_Tarjetas].[PERIODO].&amp;[" &amp; TEXT(AA$6,"yyyymm") &amp; "]",
"[Base_Tarjetas].[Metrica]","[Base_Tarjetas].[Metrica].&amp;[" &amp; $A44 &amp; "]",
"[Base_Tarjetas].[SEGMENTO_DESCRIP]","[Base_Tarjetas].[SEGMENTO_DESCRIP].&amp;[" &amp; $C$6 &amp; "]",
"[Base_Tarjetas].[SITUACION]","[Base_Tarjetas].[SITUACION].&amp;[" &amp; $C44 &amp; "]",
"[Base_Tarjetas].[TIPO]","[Base_Tarjetas].[TIPO].&amp;[" &amp; $C$1 &amp; "]")/1000,
0)</f>
        <v>0</v>
      </c>
      <c r="AB44" s="8">
        <f>IFERROR(
GETPIVOTDATA("[Base_Tarjetas].[Importe]",TDinamica_R!$A$3,
"[Base_Tarjetas].[PERIODO]","[Base_Tarjetas].[PERIODO].&amp;[" &amp; TEXT(AB$6,"yyyymm") &amp; "]",
"[Base_Tarjetas].[Metrica]","[Base_Tarjetas].[Metrica].&amp;[" &amp; $A44 &amp; "]",
"[Base_Tarjetas].[SEGMENTO_DESCRIP]","[Base_Tarjetas].[SEGMENTO_DESCRIP].&amp;[" &amp; $C$6 &amp; "]",
"[Base_Tarjetas].[SITUACION]","[Base_Tarjetas].[SITUACION].&amp;[" &amp; $C44 &amp; "]",
"[Base_Tarjetas].[TIPO]","[Base_Tarjetas].[TIPO].&amp;[" &amp; $C$1 &amp; "]")/1000,
0)</f>
        <v>0</v>
      </c>
      <c r="AC44" s="8">
        <f>IFERROR(
GETPIVOTDATA("[Base_Tarjetas].[Importe]",TDinamica_R!$A$3,
"[Base_Tarjetas].[PERIODO]","[Base_Tarjetas].[PERIODO].&amp;[" &amp; TEXT(AC$6,"yyyymm") &amp; "]",
"[Base_Tarjetas].[Metrica]","[Base_Tarjetas].[Metrica].&amp;[" &amp; $A44 &amp; "]",
"[Base_Tarjetas].[SEGMENTO_DESCRIP]","[Base_Tarjetas].[SEGMENTO_DESCRIP].&amp;[" &amp; $C$6 &amp; "]",
"[Base_Tarjetas].[SITUACION]","[Base_Tarjetas].[SITUACION].&amp;[" &amp; $C44 &amp; "]",
"[Base_Tarjetas].[TIPO]","[Base_Tarjetas].[TIPO].&amp;[" &amp; $C$1 &amp; "]")/1000,
0)</f>
        <v>0</v>
      </c>
      <c r="AD44" s="8">
        <f>IFERROR(
GETPIVOTDATA("[Base_Tarjetas].[Importe]",TDinamica_R!$A$3,
"[Base_Tarjetas].[PERIODO]","[Base_Tarjetas].[PERIODO].&amp;[" &amp; TEXT(AD$6,"yyyymm") &amp; "]",
"[Base_Tarjetas].[Metrica]","[Base_Tarjetas].[Metrica].&amp;[" &amp; $A44 &amp; "]",
"[Base_Tarjetas].[SEGMENTO_DESCRIP]","[Base_Tarjetas].[SEGMENTO_DESCRIP].&amp;[" &amp; $C$6 &amp; "]",
"[Base_Tarjetas].[SITUACION]","[Base_Tarjetas].[SITUACION].&amp;[" &amp; $C44 &amp; "]",
"[Base_Tarjetas].[TIPO]","[Base_Tarjetas].[TIPO].&amp;[" &amp; $C$1 &amp; "]")/1000,
0)</f>
        <v>0</v>
      </c>
      <c r="AE44" s="8">
        <f>IFERROR(
GETPIVOTDATA("[Base_Tarjetas].[Importe]",TDinamica_R!$A$3,
"[Base_Tarjetas].[PERIODO]","[Base_Tarjetas].[PERIODO].&amp;[" &amp; TEXT(AE$6,"yyyymm") &amp; "]",
"[Base_Tarjetas].[Metrica]","[Base_Tarjetas].[Metrica].&amp;[" &amp; $A44 &amp; "]",
"[Base_Tarjetas].[SEGMENTO_DESCRIP]","[Base_Tarjetas].[SEGMENTO_DESCRIP].&amp;[" &amp; $C$6 &amp; "]",
"[Base_Tarjetas].[SITUACION]","[Base_Tarjetas].[SITUACION].&amp;[" &amp; $C44 &amp; "]",
"[Base_Tarjetas].[TIPO]","[Base_Tarjetas].[TIPO].&amp;[" &amp; $C$1 &amp; "]")/1000,
0)</f>
        <v>0</v>
      </c>
      <c r="AF44" s="8">
        <f>IFERROR(
GETPIVOTDATA("[Base_Tarjetas].[Importe]",TDinamica_R!$A$3,
"[Base_Tarjetas].[PERIODO]","[Base_Tarjetas].[PERIODO].&amp;[" &amp; TEXT(AF$6,"yyyymm") &amp; "]",
"[Base_Tarjetas].[Metrica]","[Base_Tarjetas].[Metrica].&amp;[" &amp; $A44 &amp; "]",
"[Base_Tarjetas].[SEGMENTO_DESCRIP]","[Base_Tarjetas].[SEGMENTO_DESCRIP].&amp;[" &amp; $C$6 &amp; "]",
"[Base_Tarjetas].[SITUACION]","[Base_Tarjetas].[SITUACION].&amp;[" &amp; $C44 &amp; "]",
"[Base_Tarjetas].[TIPO]","[Base_Tarjetas].[TIPO].&amp;[" &amp; $C$1 &amp; "]")/1000,
0)</f>
        <v>0</v>
      </c>
      <c r="AG44" s="8">
        <f>IFERROR(
GETPIVOTDATA("[Base_Tarjetas].[Importe]",TDinamica_R!$A$3,
"[Base_Tarjetas].[PERIODO]","[Base_Tarjetas].[PERIODO].&amp;[" &amp; TEXT(AG$6,"yyyymm") &amp; "]",
"[Base_Tarjetas].[Metrica]","[Base_Tarjetas].[Metrica].&amp;[" &amp; $A44 &amp; "]",
"[Base_Tarjetas].[SEGMENTO_DESCRIP]","[Base_Tarjetas].[SEGMENTO_DESCRIP].&amp;[" &amp; $C$6 &amp; "]",
"[Base_Tarjetas].[SITUACION]","[Base_Tarjetas].[SITUACION].&amp;[" &amp; $C44 &amp; "]",
"[Base_Tarjetas].[TIPO]","[Base_Tarjetas].[TIPO].&amp;[" &amp; $C$1 &amp; "]")/1000,
0)</f>
        <v>0</v>
      </c>
      <c r="AH44" s="8">
        <f>IFERROR(
GETPIVOTDATA("[Base_Tarjetas].[Importe]",TDinamica_R!$A$3,
"[Base_Tarjetas].[PERIODO]","[Base_Tarjetas].[PERIODO].&amp;[" &amp; TEXT(AH$6,"yyyymm") &amp; "]",
"[Base_Tarjetas].[Metrica]","[Base_Tarjetas].[Metrica].&amp;[" &amp; $A44 &amp; "]",
"[Base_Tarjetas].[SEGMENTO_DESCRIP]","[Base_Tarjetas].[SEGMENTO_DESCRIP].&amp;[" &amp; $C$6 &amp; "]",
"[Base_Tarjetas].[SITUACION]","[Base_Tarjetas].[SITUACION].&amp;[" &amp; $C44 &amp; "]",
"[Base_Tarjetas].[TIPO]","[Base_Tarjetas].[TIPO].&amp;[" &amp; $C$1 &amp; "]")/1000,
0)</f>
        <v>0</v>
      </c>
      <c r="AI44" s="8">
        <f>IFERROR(
GETPIVOTDATA("[Base_Tarjetas].[Importe]",TDinamica_R!$A$3,
"[Base_Tarjetas].[PERIODO]","[Base_Tarjetas].[PERIODO].&amp;[" &amp; TEXT(AI$6,"yyyymm") &amp; "]",
"[Base_Tarjetas].[Metrica]","[Base_Tarjetas].[Metrica].&amp;[" &amp; $A44 &amp; "]",
"[Base_Tarjetas].[SEGMENTO_DESCRIP]","[Base_Tarjetas].[SEGMENTO_DESCRIP].&amp;[" &amp; $C$6 &amp; "]",
"[Base_Tarjetas].[SITUACION]","[Base_Tarjetas].[SITUACION].&amp;[" &amp; $C44 &amp; "]",
"[Base_Tarjetas].[TIPO]","[Base_Tarjetas].[TIPO].&amp;[" &amp; $C$1 &amp; "]")/1000,
0)</f>
        <v>0</v>
      </c>
      <c r="AJ44" s="8">
        <f>IFERROR(
GETPIVOTDATA("[Base_Tarjetas].[Importe]",TDinamica_R!$A$3,
"[Base_Tarjetas].[PERIODO]","[Base_Tarjetas].[PERIODO].&amp;[" &amp; TEXT(AJ$6,"yyyymm") &amp; "]",
"[Base_Tarjetas].[Metrica]","[Base_Tarjetas].[Metrica].&amp;[" &amp; $A44 &amp; "]",
"[Base_Tarjetas].[SEGMENTO_DESCRIP]","[Base_Tarjetas].[SEGMENTO_DESCRIP].&amp;[" &amp; $C$6 &amp; "]",
"[Base_Tarjetas].[SITUACION]","[Base_Tarjetas].[SITUACION].&amp;[" &amp; $C44 &amp; "]",
"[Base_Tarjetas].[TIPO]","[Base_Tarjetas].[TIPO].&amp;[" &amp; $C$1 &amp; "]")/1000,
0)</f>
        <v>0</v>
      </c>
      <c r="AK44" s="8">
        <f>IFERROR(
GETPIVOTDATA("[Base_Tarjetas].[Importe]",TDinamica_R!$A$3,
"[Base_Tarjetas].[PERIODO]","[Base_Tarjetas].[PERIODO].&amp;[" &amp; TEXT(AK$6,"yyyymm") &amp; "]",
"[Base_Tarjetas].[Metrica]","[Base_Tarjetas].[Metrica].&amp;[" &amp; $A44 &amp; "]",
"[Base_Tarjetas].[SEGMENTO_DESCRIP]","[Base_Tarjetas].[SEGMENTO_DESCRIP].&amp;[" &amp; $C$6 &amp; "]",
"[Base_Tarjetas].[SITUACION]","[Base_Tarjetas].[SITUACION].&amp;[" &amp; $C44 &amp; "]",
"[Base_Tarjetas].[TIPO]","[Base_Tarjetas].[TIPO].&amp;[" &amp; $C$1 &amp; "]")/1000,
0)</f>
        <v>0</v>
      </c>
      <c r="AL44" s="8">
        <f>IFERROR(
GETPIVOTDATA("[Base_Tarjetas].[Importe]",TDinamica_R!$A$3,
"[Base_Tarjetas].[PERIODO]","[Base_Tarjetas].[PERIODO].&amp;[" &amp; TEXT(AL$6,"yyyymm") &amp; "]",
"[Base_Tarjetas].[Metrica]","[Base_Tarjetas].[Metrica].&amp;[" &amp; $A44 &amp; "]",
"[Base_Tarjetas].[SEGMENTO_DESCRIP]","[Base_Tarjetas].[SEGMENTO_DESCRIP].&amp;[" &amp; $C$6 &amp; "]",
"[Base_Tarjetas].[SITUACION]","[Base_Tarjetas].[SITUACION].&amp;[" &amp; $C44 &amp; "]",
"[Base_Tarjetas].[TIPO]","[Base_Tarjetas].[TIPO].&amp;[" &amp; $C$1 &amp; "]")/1000,
0)</f>
        <v>0</v>
      </c>
      <c r="AM44" s="8">
        <f>IFERROR(
GETPIVOTDATA("[Base_Tarjetas].[Importe]",TDinamica_R!$A$3,
"[Base_Tarjetas].[PERIODO]","[Base_Tarjetas].[PERIODO].&amp;[" &amp; TEXT(AM$6,"yyyymm") &amp; "]",
"[Base_Tarjetas].[Metrica]","[Base_Tarjetas].[Metrica].&amp;[" &amp; $A44 &amp; "]",
"[Base_Tarjetas].[SEGMENTO_DESCRIP]","[Base_Tarjetas].[SEGMENTO_DESCRIP].&amp;[" &amp; $C$6 &amp; "]",
"[Base_Tarjetas].[SITUACION]","[Base_Tarjetas].[SITUACION].&amp;[" &amp; $C44 &amp; "]",
"[Base_Tarjetas].[TIPO]","[Base_Tarjetas].[TIPO].&amp;[" &amp; $C$1 &amp; "]")/1000,
0)</f>
        <v>0</v>
      </c>
      <c r="AN44" s="8">
        <f>IFERROR(
GETPIVOTDATA("[Base_Tarjetas].[Importe]",TDinamica_R!$A$3,
"[Base_Tarjetas].[PERIODO]","[Base_Tarjetas].[PERIODO].&amp;[" &amp; TEXT(AN$6,"yyyymm") &amp; "]",
"[Base_Tarjetas].[Metrica]","[Base_Tarjetas].[Metrica].&amp;[" &amp; $A44 &amp; "]",
"[Base_Tarjetas].[SEGMENTO_DESCRIP]","[Base_Tarjetas].[SEGMENTO_DESCRIP].&amp;[" &amp; $C$6 &amp; "]",
"[Base_Tarjetas].[SITUACION]","[Base_Tarjetas].[SITUACION].&amp;[" &amp; $C44 &amp; "]",
"[Base_Tarjetas].[TIPO]","[Base_Tarjetas].[TIPO].&amp;[" &amp; $C$1 &amp; "]")/1000,
0)</f>
        <v>0</v>
      </c>
      <c r="AO44" s="8">
        <f>IFERROR(
GETPIVOTDATA("[Base_Tarjetas].[Importe]",TDinamica_R!$A$3,
"[Base_Tarjetas].[PERIODO]","[Base_Tarjetas].[PERIODO].&amp;[" &amp; TEXT(AO$6,"yyyymm") &amp; "]",
"[Base_Tarjetas].[Metrica]","[Base_Tarjetas].[Metrica].&amp;[" &amp; $A44 &amp; "]",
"[Base_Tarjetas].[SEGMENTO_DESCRIP]","[Base_Tarjetas].[SEGMENTO_DESCRIP].&amp;[" &amp; $C$6 &amp; "]",
"[Base_Tarjetas].[SITUACION]","[Base_Tarjetas].[SITUACION].&amp;[" &amp; $C44 &amp; "]",
"[Base_Tarjetas].[TIPO]","[Base_Tarjetas].[TIPO].&amp;[" &amp; $C$1 &amp; "]")/1000,
0)</f>
        <v>0</v>
      </c>
      <c r="AP44" s="8">
        <f>IFERROR(
GETPIVOTDATA("[Base_Tarjetas].[Importe]",TDinamica_R!$A$3,
"[Base_Tarjetas].[PERIODO]","[Base_Tarjetas].[PERIODO].&amp;[" &amp; TEXT(AP$6,"yyyymm") &amp; "]",
"[Base_Tarjetas].[Metrica]","[Base_Tarjetas].[Metrica].&amp;[" &amp; $A44 &amp; "]",
"[Base_Tarjetas].[SEGMENTO_DESCRIP]","[Base_Tarjetas].[SEGMENTO_DESCRIP].&amp;[" &amp; $C$6 &amp; "]",
"[Base_Tarjetas].[SITUACION]","[Base_Tarjetas].[SITUACION].&amp;[" &amp; $C44 &amp; "]",
"[Base_Tarjetas].[TIPO]","[Base_Tarjetas].[TIPO].&amp;[" &amp; $C$1 &amp; "]")/1000,
0)</f>
        <v>0</v>
      </c>
      <c r="AQ44" s="8">
        <f>IFERROR(
GETPIVOTDATA("[Base_Tarjetas].[Importe]",TDinamica_R!$A$3,
"[Base_Tarjetas].[PERIODO]","[Base_Tarjetas].[PERIODO].&amp;[" &amp; TEXT(AQ$6,"yyyymm") &amp; "]",
"[Base_Tarjetas].[Metrica]","[Base_Tarjetas].[Metrica].&amp;[" &amp; $A44 &amp; "]",
"[Base_Tarjetas].[SEGMENTO_DESCRIP]","[Base_Tarjetas].[SEGMENTO_DESCRIP].&amp;[" &amp; $C$6 &amp; "]",
"[Base_Tarjetas].[SITUACION]","[Base_Tarjetas].[SITUACION].&amp;[" &amp; $C44 &amp; "]",
"[Base_Tarjetas].[TIPO]","[Base_Tarjetas].[TIPO].&amp;[" &amp; $C$1 &amp; "]")/1000,
0)</f>
        <v>0</v>
      </c>
      <c r="AR44" s="8">
        <f>IFERROR(
GETPIVOTDATA("[Base_Tarjetas].[Importe]",TDinamica_R!$A$3,
"[Base_Tarjetas].[PERIODO]","[Base_Tarjetas].[PERIODO].&amp;[" &amp; TEXT(AR$6,"yyyymm") &amp; "]",
"[Base_Tarjetas].[Metrica]","[Base_Tarjetas].[Metrica].&amp;[" &amp; $A44 &amp; "]",
"[Base_Tarjetas].[SEGMENTO_DESCRIP]","[Base_Tarjetas].[SEGMENTO_DESCRIP].&amp;[" &amp; $C$6 &amp; "]",
"[Base_Tarjetas].[SITUACION]","[Base_Tarjetas].[SITUACION].&amp;[" &amp; $C44 &amp; "]",
"[Base_Tarjetas].[TIPO]","[Base_Tarjetas].[TIPO].&amp;[" &amp; $C$1 &amp; "]")/1000,
0)</f>
        <v>0</v>
      </c>
      <c r="AS44" s="8">
        <f>IFERROR(
GETPIVOTDATA("[Base_Tarjetas].[Importe]",TDinamica_R!$A$3,
"[Base_Tarjetas].[PERIODO]","[Base_Tarjetas].[PERIODO].&amp;[" &amp; TEXT(AS$6,"yyyymm") &amp; "]",
"[Base_Tarjetas].[Metrica]","[Base_Tarjetas].[Metrica].&amp;[" &amp; $A44 &amp; "]",
"[Base_Tarjetas].[SEGMENTO_DESCRIP]","[Base_Tarjetas].[SEGMENTO_DESCRIP].&amp;[" &amp; $C$6 &amp; "]",
"[Base_Tarjetas].[SITUACION]","[Base_Tarjetas].[SITUACION].&amp;[" &amp; $C44 &amp; "]",
"[Base_Tarjetas].[TIPO]","[Base_Tarjetas].[TIPO].&amp;[" &amp; $C$1 &amp; "]")/1000,
0)</f>
        <v>0</v>
      </c>
      <c r="AT44" s="8">
        <f>IFERROR(
GETPIVOTDATA("[Base_Tarjetas].[Importe]",TDinamica_R!$A$3,
"[Base_Tarjetas].[PERIODO]","[Base_Tarjetas].[PERIODO].&amp;[" &amp; TEXT(AT$6,"yyyymm") &amp; "]",
"[Base_Tarjetas].[Metrica]","[Base_Tarjetas].[Metrica].&amp;[" &amp; $A44 &amp; "]",
"[Base_Tarjetas].[SEGMENTO_DESCRIP]","[Base_Tarjetas].[SEGMENTO_DESCRIP].&amp;[" &amp; $C$6 &amp; "]",
"[Base_Tarjetas].[SITUACION]","[Base_Tarjetas].[SITUACION].&amp;[" &amp; $C44 &amp; "]",
"[Base_Tarjetas].[TIPO]","[Base_Tarjetas].[TIPO].&amp;[" &amp; $C$1 &amp; "]")/1000,
0)</f>
        <v>0</v>
      </c>
      <c r="AU44" s="8">
        <f>IFERROR(
GETPIVOTDATA("[Base_Tarjetas].[Importe]",TDinamica_R!$A$3,
"[Base_Tarjetas].[PERIODO]","[Base_Tarjetas].[PERIODO].&amp;[" &amp; TEXT(AU$6,"yyyymm") &amp; "]",
"[Base_Tarjetas].[Metrica]","[Base_Tarjetas].[Metrica].&amp;[" &amp; $A44 &amp; "]",
"[Base_Tarjetas].[SEGMENTO_DESCRIP]","[Base_Tarjetas].[SEGMENTO_DESCRIP].&amp;[" &amp; $C$6 &amp; "]",
"[Base_Tarjetas].[SITUACION]","[Base_Tarjetas].[SITUACION].&amp;[" &amp; $C44 &amp; "]",
"[Base_Tarjetas].[TIPO]","[Base_Tarjetas].[TIPO].&amp;[" &amp; $C$1 &amp; "]")/1000,
0)</f>
        <v>0</v>
      </c>
      <c r="AV44" s="8">
        <f>IFERROR(
GETPIVOTDATA("[Base_Tarjetas].[Importe]",TDinamica_R!$A$3,
"[Base_Tarjetas].[PERIODO]","[Base_Tarjetas].[PERIODO].&amp;[" &amp; TEXT(AV$6,"yyyymm") &amp; "]",
"[Base_Tarjetas].[Metrica]","[Base_Tarjetas].[Metrica].&amp;[" &amp; $A44 &amp; "]",
"[Base_Tarjetas].[SEGMENTO_DESCRIP]","[Base_Tarjetas].[SEGMENTO_DESCRIP].&amp;[" &amp; $C$6 &amp; "]",
"[Base_Tarjetas].[SITUACION]","[Base_Tarjetas].[SITUACION].&amp;[" &amp; $C44 &amp; "]",
"[Base_Tarjetas].[TIPO]","[Base_Tarjetas].[TIPO].&amp;[" &amp; $C$1 &amp; "]")/1000,
0)</f>
        <v>0</v>
      </c>
      <c r="AW44" s="8">
        <f>IFERROR(
GETPIVOTDATA("[Base_Tarjetas].[Importe]",TDinamica_R!$A$3,
"[Base_Tarjetas].[PERIODO]","[Base_Tarjetas].[PERIODO].&amp;[" &amp; TEXT(AW$6,"yyyymm") &amp; "]",
"[Base_Tarjetas].[Metrica]","[Base_Tarjetas].[Metrica].&amp;[" &amp; $A44 &amp; "]",
"[Base_Tarjetas].[SEGMENTO_DESCRIP]","[Base_Tarjetas].[SEGMENTO_DESCRIP].&amp;[" &amp; $C$6 &amp; "]",
"[Base_Tarjetas].[SITUACION]","[Base_Tarjetas].[SITUACION].&amp;[" &amp; $C44 &amp; "]",
"[Base_Tarjetas].[TIPO]","[Base_Tarjetas].[TIPO].&amp;[" &amp; $C$1 &amp; "]")/1000,
0)</f>
        <v>0</v>
      </c>
      <c r="AX44" s="8">
        <f>IFERROR(
GETPIVOTDATA("[Base_Tarjetas].[Importe]",TDinamica_R!$A$3,
"[Base_Tarjetas].[PERIODO]","[Base_Tarjetas].[PERIODO].&amp;[" &amp; TEXT(AX$6,"yyyymm") &amp; "]",
"[Base_Tarjetas].[Metrica]","[Base_Tarjetas].[Metrica].&amp;[" &amp; $A44 &amp; "]",
"[Base_Tarjetas].[SEGMENTO_DESCRIP]","[Base_Tarjetas].[SEGMENTO_DESCRIP].&amp;[" &amp; $C$6 &amp; "]",
"[Base_Tarjetas].[SITUACION]","[Base_Tarjetas].[SITUACION].&amp;[" &amp; $C44 &amp; "]",
"[Base_Tarjetas].[TIPO]","[Base_Tarjetas].[TIPO].&amp;[" &amp; $C$1 &amp; "]")/1000,
0)</f>
        <v>0</v>
      </c>
      <c r="AY44" s="8">
        <f>IFERROR(
GETPIVOTDATA("[Base_Tarjetas].[Importe]",TDinamica_R!$A$3,
"[Base_Tarjetas].[PERIODO]","[Base_Tarjetas].[PERIODO].&amp;[" &amp; TEXT(AY$6,"yyyymm") &amp; "]",
"[Base_Tarjetas].[Metrica]","[Base_Tarjetas].[Metrica].&amp;[" &amp; $A44 &amp; "]",
"[Base_Tarjetas].[SEGMENTO_DESCRIP]","[Base_Tarjetas].[SEGMENTO_DESCRIP].&amp;[" &amp; $C$6 &amp; "]",
"[Base_Tarjetas].[SITUACION]","[Base_Tarjetas].[SITUACION].&amp;[" &amp; $C44 &amp; "]",
"[Base_Tarjetas].[TIPO]","[Base_Tarjetas].[TIPO].&amp;[" &amp; $C$1 &amp; "]")/1000,
0)</f>
        <v>0</v>
      </c>
      <c r="AZ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TEXT(AZ$6,"yyyymm") &amp; "]"),
0)</f>
        <v>-2352.4775729573471</v>
      </c>
      <c r="BA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TEXT(BA$6,"yyyymm") &amp; "]"),
0)</f>
        <v>-2109.8562176202777</v>
      </c>
      <c r="BB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TEXT(BB$6,"yyyymm") &amp; "]"),
0)</f>
        <v>-2314.4821462544269</v>
      </c>
      <c r="BC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TEXT(BC$6,"yyyymm") &amp; "]"),
0)</f>
        <v>-2215.541337551173</v>
      </c>
      <c r="BD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TEXT(BD$6,"yyyymm") &amp; "]"),
0)</f>
        <v>-2276.643356162785</v>
      </c>
      <c r="BE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TEXT(BE$6,"yyyymm") &amp; "]"),
0)</f>
        <v>-2196.6635272882022</v>
      </c>
      <c r="BF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TEXT(BF$6,"yyyymm") &amp; "]"),
0)</f>
        <v>-2254.2654530136251</v>
      </c>
      <c r="BG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TEXT(BG$6,"yyyymm") &amp; "]"),
0)</f>
        <v>-2231.3086913158786</v>
      </c>
      <c r="BH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TEXT(BH$6,"yyyymm") &amp; "]"),
0)</f>
        <v>-2135.7686638534665</v>
      </c>
      <c r="BI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TEXT(BI$6,"yyyymm") &amp; "]"),
0)</f>
        <v>-2191.8847095013994</v>
      </c>
      <c r="BJ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TEXT(BJ$6,"yyyymm") &amp; "]"),
0)</f>
        <v>-2109.7033411961979</v>
      </c>
      <c r="BK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TEXT(BK$6,"yyyymm") &amp; "]"),
0)</f>
        <v>-2168.5864884990333</v>
      </c>
      <c r="BO44" s="24">
        <f t="shared" ref="BO44:BT46" si="34">SUMIFS($D44:$BM44,$D$6:$BM$6,"&gt;="&amp;BO$2,$D$6:$BM$6,"&lt;="&amp;BO$6,$D$5:$BM$5,BO$5)</f>
        <v>0</v>
      </c>
      <c r="BP44" s="24">
        <f t="shared" si="34"/>
        <v>-6776.8159368320512</v>
      </c>
      <c r="BQ44" s="24">
        <f t="shared" si="34"/>
        <v>0</v>
      </c>
      <c r="BR44" s="24">
        <f t="shared" si="34"/>
        <v>0</v>
      </c>
      <c r="BS44" s="24">
        <f t="shared" si="34"/>
        <v>0</v>
      </c>
      <c r="BT44" s="24">
        <f t="shared" si="34"/>
        <v>0</v>
      </c>
    </row>
    <row r="45" spans="1:72" hidden="1" outlineLevel="1" x14ac:dyDescent="0.25">
      <c r="A45" s="11" t="s">
        <v>14</v>
      </c>
      <c r="C45" s="2" t="s">
        <v>1</v>
      </c>
      <c r="D45" s="8">
        <f>IFERROR(
GETPIVOTDATA("[Base_Tarjetas].[Importe]",TDinamica_R!$A$3,
"[Base_Tarjetas].[PERIODO]","[Base_Tarjetas].[PERIODO].&amp;[" &amp; TEXT(D$6,"yyyymm") &amp; "]",
"[Base_Tarjetas].[Metrica]","[Base_Tarjetas].[Metrica].&amp;[" &amp; $A45 &amp; "]",
"[Base_Tarjetas].[SEGMENTO_DESCRIP]","[Base_Tarjetas].[SEGMENTO_DESCRIP].&amp;[" &amp; $C$6 &amp; "]",
"[Base_Tarjetas].[SITUACION]","[Base_Tarjetas].[SITUACION].&amp;[" &amp; $C45 &amp; "]",
"[Base_Tarjetas].[TIPO]","[Base_Tarjetas].[TIPO].&amp;[" &amp; $C$1 &amp; "]")/1000,
0)</f>
        <v>0</v>
      </c>
      <c r="E45" s="8">
        <f>IFERROR(
GETPIVOTDATA("[Base_Tarjetas].[Importe]",TDinamica_R!$A$3,
"[Base_Tarjetas].[PERIODO]","[Base_Tarjetas].[PERIODO].&amp;[" &amp; TEXT(E$6,"yyyymm") &amp; "]",
"[Base_Tarjetas].[Metrica]","[Base_Tarjetas].[Metrica].&amp;[" &amp; $A45 &amp; "]",
"[Base_Tarjetas].[SEGMENTO_DESCRIP]","[Base_Tarjetas].[SEGMENTO_DESCRIP].&amp;[" &amp; $C$6 &amp; "]",
"[Base_Tarjetas].[SITUACION]","[Base_Tarjetas].[SITUACION].&amp;[" &amp; $C45 &amp; "]",
"[Base_Tarjetas].[TIPO]","[Base_Tarjetas].[TIPO].&amp;[" &amp; $C$1 &amp; "]")/1000,
0)</f>
        <v>0</v>
      </c>
      <c r="F45" s="8">
        <f>IFERROR(
GETPIVOTDATA("[Base_Tarjetas].[Importe]",TDinamica_R!$A$3,
"[Base_Tarjetas].[PERIODO]","[Base_Tarjetas].[PERIODO].&amp;[" &amp; TEXT(F$6,"yyyymm") &amp; "]",
"[Base_Tarjetas].[Metrica]","[Base_Tarjetas].[Metrica].&amp;[" &amp; $A45 &amp; "]",
"[Base_Tarjetas].[SEGMENTO_DESCRIP]","[Base_Tarjetas].[SEGMENTO_DESCRIP].&amp;[" &amp; $C$6 &amp; "]",
"[Base_Tarjetas].[SITUACION]","[Base_Tarjetas].[SITUACION].&amp;[" &amp; $C45 &amp; "]",
"[Base_Tarjetas].[TIPO]","[Base_Tarjetas].[TIPO].&amp;[" &amp; $C$1 &amp; "]")/1000,
0)</f>
        <v>0</v>
      </c>
      <c r="G45" s="8">
        <f>IFERROR(
GETPIVOTDATA("[Base_Tarjetas].[Importe]",TDinamica_R!$A$3,
"[Base_Tarjetas].[PERIODO]","[Base_Tarjetas].[PERIODO].&amp;[" &amp; TEXT(G$6,"yyyymm") &amp; "]",
"[Base_Tarjetas].[Metrica]","[Base_Tarjetas].[Metrica].&amp;[" &amp; $A45 &amp; "]",
"[Base_Tarjetas].[SEGMENTO_DESCRIP]","[Base_Tarjetas].[SEGMENTO_DESCRIP].&amp;[" &amp; $C$6 &amp; "]",
"[Base_Tarjetas].[SITUACION]","[Base_Tarjetas].[SITUACION].&amp;[" &amp; $C45 &amp; "]",
"[Base_Tarjetas].[TIPO]","[Base_Tarjetas].[TIPO].&amp;[" &amp; $C$1 &amp; "]")/1000,
0)</f>
        <v>0</v>
      </c>
      <c r="H45" s="8">
        <f>IFERROR(
GETPIVOTDATA("[Base_Tarjetas].[Importe]",TDinamica_R!$A$3,
"[Base_Tarjetas].[PERIODO]","[Base_Tarjetas].[PERIODO].&amp;[" &amp; TEXT(H$6,"yyyymm") &amp; "]",
"[Base_Tarjetas].[Metrica]","[Base_Tarjetas].[Metrica].&amp;[" &amp; $A45 &amp; "]",
"[Base_Tarjetas].[SEGMENTO_DESCRIP]","[Base_Tarjetas].[SEGMENTO_DESCRIP].&amp;[" &amp; $C$6 &amp; "]",
"[Base_Tarjetas].[SITUACION]","[Base_Tarjetas].[SITUACION].&amp;[" &amp; $C45 &amp; "]",
"[Base_Tarjetas].[TIPO]","[Base_Tarjetas].[TIPO].&amp;[" &amp; $C$1 &amp; "]")/1000,
0)</f>
        <v>0</v>
      </c>
      <c r="I45" s="8">
        <f>IFERROR(
GETPIVOTDATA("[Base_Tarjetas].[Importe]",TDinamica_R!$A$3,
"[Base_Tarjetas].[PERIODO]","[Base_Tarjetas].[PERIODO].&amp;[" &amp; TEXT(I$6,"yyyymm") &amp; "]",
"[Base_Tarjetas].[Metrica]","[Base_Tarjetas].[Metrica].&amp;[" &amp; $A45 &amp; "]",
"[Base_Tarjetas].[SEGMENTO_DESCRIP]","[Base_Tarjetas].[SEGMENTO_DESCRIP].&amp;[" &amp; $C$6 &amp; "]",
"[Base_Tarjetas].[SITUACION]","[Base_Tarjetas].[SITUACION].&amp;[" &amp; $C45 &amp; "]",
"[Base_Tarjetas].[TIPO]","[Base_Tarjetas].[TIPO].&amp;[" &amp; $C$1 &amp; "]")/1000,
0)</f>
        <v>0</v>
      </c>
      <c r="J45" s="8">
        <f>IFERROR(
GETPIVOTDATA("[Base_Tarjetas].[Importe]",TDinamica_R!$A$3,
"[Base_Tarjetas].[PERIODO]","[Base_Tarjetas].[PERIODO].&amp;[" &amp; TEXT(J$6,"yyyymm") &amp; "]",
"[Base_Tarjetas].[Metrica]","[Base_Tarjetas].[Metrica].&amp;[" &amp; $A45 &amp; "]",
"[Base_Tarjetas].[SEGMENTO_DESCRIP]","[Base_Tarjetas].[SEGMENTO_DESCRIP].&amp;[" &amp; $C$6 &amp; "]",
"[Base_Tarjetas].[SITUACION]","[Base_Tarjetas].[SITUACION].&amp;[" &amp; $C45 &amp; "]",
"[Base_Tarjetas].[TIPO]","[Base_Tarjetas].[TIPO].&amp;[" &amp; $C$1 &amp; "]")/1000,
0)</f>
        <v>0</v>
      </c>
      <c r="K45" s="8">
        <f>IFERROR(
GETPIVOTDATA("[Base_Tarjetas].[Importe]",TDinamica_R!$A$3,
"[Base_Tarjetas].[PERIODO]","[Base_Tarjetas].[PERIODO].&amp;[" &amp; TEXT(K$6,"yyyymm") &amp; "]",
"[Base_Tarjetas].[Metrica]","[Base_Tarjetas].[Metrica].&amp;[" &amp; $A45 &amp; "]",
"[Base_Tarjetas].[SEGMENTO_DESCRIP]","[Base_Tarjetas].[SEGMENTO_DESCRIP].&amp;[" &amp; $C$6 &amp; "]",
"[Base_Tarjetas].[SITUACION]","[Base_Tarjetas].[SITUACION].&amp;[" &amp; $C45 &amp; "]",
"[Base_Tarjetas].[TIPO]","[Base_Tarjetas].[TIPO].&amp;[" &amp; $C$1 &amp; "]")/1000,
0)</f>
        <v>0</v>
      </c>
      <c r="L45" s="8">
        <f>IFERROR(
GETPIVOTDATA("[Base_Tarjetas].[Importe]",TDinamica_R!$A$3,
"[Base_Tarjetas].[PERIODO]","[Base_Tarjetas].[PERIODO].&amp;[" &amp; TEXT(L$6,"yyyymm") &amp; "]",
"[Base_Tarjetas].[Metrica]","[Base_Tarjetas].[Metrica].&amp;[" &amp; $A45 &amp; "]",
"[Base_Tarjetas].[SEGMENTO_DESCRIP]","[Base_Tarjetas].[SEGMENTO_DESCRIP].&amp;[" &amp; $C$6 &amp; "]",
"[Base_Tarjetas].[SITUACION]","[Base_Tarjetas].[SITUACION].&amp;[" &amp; $C45 &amp; "]",
"[Base_Tarjetas].[TIPO]","[Base_Tarjetas].[TIPO].&amp;[" &amp; $C$1 &amp; "]")/1000,
0)</f>
        <v>0</v>
      </c>
      <c r="M45" s="8">
        <f>IFERROR(
GETPIVOTDATA("[Base_Tarjetas].[Importe]",TDinamica_R!$A$3,
"[Base_Tarjetas].[PERIODO]","[Base_Tarjetas].[PERIODO].&amp;[" &amp; TEXT(M$6,"yyyymm") &amp; "]",
"[Base_Tarjetas].[Metrica]","[Base_Tarjetas].[Metrica].&amp;[" &amp; $A45 &amp; "]",
"[Base_Tarjetas].[SEGMENTO_DESCRIP]","[Base_Tarjetas].[SEGMENTO_DESCRIP].&amp;[" &amp; $C$6 &amp; "]",
"[Base_Tarjetas].[SITUACION]","[Base_Tarjetas].[SITUACION].&amp;[" &amp; $C45 &amp; "]",
"[Base_Tarjetas].[TIPO]","[Base_Tarjetas].[TIPO].&amp;[" &amp; $C$1 &amp; "]")/1000,
0)</f>
        <v>0</v>
      </c>
      <c r="N45" s="8">
        <f>IFERROR(
GETPIVOTDATA("[Base_Tarjetas].[Importe]",TDinamica_R!$A$3,
"[Base_Tarjetas].[PERIODO]","[Base_Tarjetas].[PERIODO].&amp;[" &amp; TEXT(N$6,"yyyymm") &amp; "]",
"[Base_Tarjetas].[Metrica]","[Base_Tarjetas].[Metrica].&amp;[" &amp; $A45 &amp; "]",
"[Base_Tarjetas].[SEGMENTO_DESCRIP]","[Base_Tarjetas].[SEGMENTO_DESCRIP].&amp;[" &amp; $C$6 &amp; "]",
"[Base_Tarjetas].[SITUACION]","[Base_Tarjetas].[SITUACION].&amp;[" &amp; $C45 &amp; "]",
"[Base_Tarjetas].[TIPO]","[Base_Tarjetas].[TIPO].&amp;[" &amp; $C$1 &amp; "]")/1000,
0)</f>
        <v>0</v>
      </c>
      <c r="O45" s="8">
        <f>IFERROR(
GETPIVOTDATA("[Base_Tarjetas].[Importe]",TDinamica_R!$A$3,
"[Base_Tarjetas].[PERIODO]","[Base_Tarjetas].[PERIODO].&amp;[" &amp; TEXT(O$6,"yyyymm") &amp; "]",
"[Base_Tarjetas].[Metrica]","[Base_Tarjetas].[Metrica].&amp;[" &amp; $A45 &amp; "]",
"[Base_Tarjetas].[SEGMENTO_DESCRIP]","[Base_Tarjetas].[SEGMENTO_DESCRIP].&amp;[" &amp; $C$6 &amp; "]",
"[Base_Tarjetas].[SITUACION]","[Base_Tarjetas].[SITUACION].&amp;[" &amp; $C45 &amp; "]",
"[Base_Tarjetas].[TIPO]","[Base_Tarjetas].[TIPO].&amp;[" &amp; $C$1 &amp; "]")/1000,
0)</f>
        <v>0</v>
      </c>
      <c r="P45" s="8">
        <f>IFERROR(
GETPIVOTDATA("[Base_Tarjetas].[Importe]",TDinamica_R!$A$3,
"[Base_Tarjetas].[PERIODO]","[Base_Tarjetas].[PERIODO].&amp;[" &amp; TEXT(P$6,"yyyymm") &amp; "]",
"[Base_Tarjetas].[Metrica]","[Base_Tarjetas].[Metrica].&amp;[" &amp; $A45 &amp; "]",
"[Base_Tarjetas].[SEGMENTO_DESCRIP]","[Base_Tarjetas].[SEGMENTO_DESCRIP].&amp;[" &amp; $C$6 &amp; "]",
"[Base_Tarjetas].[SITUACION]","[Base_Tarjetas].[SITUACION].&amp;[" &amp; $C45 &amp; "]",
"[Base_Tarjetas].[TIPO]","[Base_Tarjetas].[TIPO].&amp;[" &amp; $C$1 &amp; "]")/1000,
0)</f>
        <v>0</v>
      </c>
      <c r="Q45" s="8">
        <f>IFERROR(
GETPIVOTDATA("[Base_Tarjetas].[Importe]",TDinamica_R!$A$3,
"[Base_Tarjetas].[PERIODO]","[Base_Tarjetas].[PERIODO].&amp;[" &amp; TEXT(Q$6,"yyyymm") &amp; "]",
"[Base_Tarjetas].[Metrica]","[Base_Tarjetas].[Metrica].&amp;[" &amp; $A45 &amp; "]",
"[Base_Tarjetas].[SEGMENTO_DESCRIP]","[Base_Tarjetas].[SEGMENTO_DESCRIP].&amp;[" &amp; $C$6 &amp; "]",
"[Base_Tarjetas].[SITUACION]","[Base_Tarjetas].[SITUACION].&amp;[" &amp; $C45 &amp; "]",
"[Base_Tarjetas].[TIPO]","[Base_Tarjetas].[TIPO].&amp;[" &amp; $C$1 &amp; "]")/1000,
0)</f>
        <v>0</v>
      </c>
      <c r="R45" s="8">
        <f>IFERROR(
GETPIVOTDATA("[Base_Tarjetas].[Importe]",TDinamica_R!$A$3,
"[Base_Tarjetas].[PERIODO]","[Base_Tarjetas].[PERIODO].&amp;[" &amp; TEXT(R$6,"yyyymm") &amp; "]",
"[Base_Tarjetas].[Metrica]","[Base_Tarjetas].[Metrica].&amp;[" &amp; $A45 &amp; "]",
"[Base_Tarjetas].[SEGMENTO_DESCRIP]","[Base_Tarjetas].[SEGMENTO_DESCRIP].&amp;[" &amp; $C$6 &amp; "]",
"[Base_Tarjetas].[SITUACION]","[Base_Tarjetas].[SITUACION].&amp;[" &amp; $C45 &amp; "]",
"[Base_Tarjetas].[TIPO]","[Base_Tarjetas].[TIPO].&amp;[" &amp; $C$1 &amp; "]")/1000,
0)</f>
        <v>0</v>
      </c>
      <c r="S45" s="8">
        <f>IFERROR(
GETPIVOTDATA("[Base_Tarjetas].[Importe]",TDinamica_R!$A$3,
"[Base_Tarjetas].[PERIODO]","[Base_Tarjetas].[PERIODO].&amp;[" &amp; TEXT(S$6,"yyyymm") &amp; "]",
"[Base_Tarjetas].[Metrica]","[Base_Tarjetas].[Metrica].&amp;[" &amp; $A45 &amp; "]",
"[Base_Tarjetas].[SEGMENTO_DESCRIP]","[Base_Tarjetas].[SEGMENTO_DESCRIP].&amp;[" &amp; $C$6 &amp; "]",
"[Base_Tarjetas].[SITUACION]","[Base_Tarjetas].[SITUACION].&amp;[" &amp; $C45 &amp; "]",
"[Base_Tarjetas].[TIPO]","[Base_Tarjetas].[TIPO].&amp;[" &amp; $C$1 &amp; "]")/1000,
0)</f>
        <v>0</v>
      </c>
      <c r="T45" s="8">
        <f>IFERROR(
GETPIVOTDATA("[Base_Tarjetas].[Importe]",TDinamica_R!$A$3,
"[Base_Tarjetas].[PERIODO]","[Base_Tarjetas].[PERIODO].&amp;[" &amp; TEXT(T$6,"yyyymm") &amp; "]",
"[Base_Tarjetas].[Metrica]","[Base_Tarjetas].[Metrica].&amp;[" &amp; $A45 &amp; "]",
"[Base_Tarjetas].[SEGMENTO_DESCRIP]","[Base_Tarjetas].[SEGMENTO_DESCRIP].&amp;[" &amp; $C$6 &amp; "]",
"[Base_Tarjetas].[SITUACION]","[Base_Tarjetas].[SITUACION].&amp;[" &amp; $C45 &amp; "]",
"[Base_Tarjetas].[TIPO]","[Base_Tarjetas].[TIPO].&amp;[" &amp; $C$1 &amp; "]")/1000,
0)</f>
        <v>0</v>
      </c>
      <c r="U45" s="8">
        <f>IFERROR(
GETPIVOTDATA("[Base_Tarjetas].[Importe]",TDinamica_R!$A$3,
"[Base_Tarjetas].[PERIODO]","[Base_Tarjetas].[PERIODO].&amp;[" &amp; TEXT(U$6,"yyyymm") &amp; "]",
"[Base_Tarjetas].[Metrica]","[Base_Tarjetas].[Metrica].&amp;[" &amp; $A45 &amp; "]",
"[Base_Tarjetas].[SEGMENTO_DESCRIP]","[Base_Tarjetas].[SEGMENTO_DESCRIP].&amp;[" &amp; $C$6 &amp; "]",
"[Base_Tarjetas].[SITUACION]","[Base_Tarjetas].[SITUACION].&amp;[" &amp; $C45 &amp; "]",
"[Base_Tarjetas].[TIPO]","[Base_Tarjetas].[TIPO].&amp;[" &amp; $C$1 &amp; "]")/1000,
0)</f>
        <v>0</v>
      </c>
      <c r="V45" s="8">
        <f>IFERROR(
GETPIVOTDATA("[Base_Tarjetas].[Importe]",TDinamica_R!$A$3,
"[Base_Tarjetas].[PERIODO]","[Base_Tarjetas].[PERIODO].&amp;[" &amp; TEXT(V$6,"yyyymm") &amp; "]",
"[Base_Tarjetas].[Metrica]","[Base_Tarjetas].[Metrica].&amp;[" &amp; $A45 &amp; "]",
"[Base_Tarjetas].[SEGMENTO_DESCRIP]","[Base_Tarjetas].[SEGMENTO_DESCRIP].&amp;[" &amp; $C$6 &amp; "]",
"[Base_Tarjetas].[SITUACION]","[Base_Tarjetas].[SITUACION].&amp;[" &amp; $C45 &amp; "]",
"[Base_Tarjetas].[TIPO]","[Base_Tarjetas].[TIPO].&amp;[" &amp; $C$1 &amp; "]")/1000,
0)</f>
        <v>0</v>
      </c>
      <c r="W45" s="8">
        <f>IFERROR(
GETPIVOTDATA("[Base_Tarjetas].[Importe]",TDinamica_R!$A$3,
"[Base_Tarjetas].[PERIODO]","[Base_Tarjetas].[PERIODO].&amp;[" &amp; TEXT(W$6,"yyyymm") &amp; "]",
"[Base_Tarjetas].[Metrica]","[Base_Tarjetas].[Metrica].&amp;[" &amp; $A45 &amp; "]",
"[Base_Tarjetas].[SEGMENTO_DESCRIP]","[Base_Tarjetas].[SEGMENTO_DESCRIP].&amp;[" &amp; $C$6 &amp; "]",
"[Base_Tarjetas].[SITUACION]","[Base_Tarjetas].[SITUACION].&amp;[" &amp; $C45 &amp; "]",
"[Base_Tarjetas].[TIPO]","[Base_Tarjetas].[TIPO].&amp;[" &amp; $C$1 &amp; "]")/1000,
0)</f>
        <v>0</v>
      </c>
      <c r="X45" s="8">
        <f>IFERROR(
GETPIVOTDATA("[Base_Tarjetas].[Importe]",TDinamica_R!$A$3,
"[Base_Tarjetas].[PERIODO]","[Base_Tarjetas].[PERIODO].&amp;[" &amp; TEXT(X$6,"yyyymm") &amp; "]",
"[Base_Tarjetas].[Metrica]","[Base_Tarjetas].[Metrica].&amp;[" &amp; $A45 &amp; "]",
"[Base_Tarjetas].[SEGMENTO_DESCRIP]","[Base_Tarjetas].[SEGMENTO_DESCRIP].&amp;[" &amp; $C$6 &amp; "]",
"[Base_Tarjetas].[SITUACION]","[Base_Tarjetas].[SITUACION].&amp;[" &amp; $C45 &amp; "]",
"[Base_Tarjetas].[TIPO]","[Base_Tarjetas].[TIPO].&amp;[" &amp; $C$1 &amp; "]")/1000,
0)</f>
        <v>0</v>
      </c>
      <c r="Y45" s="8">
        <f>IFERROR(
GETPIVOTDATA("[Base_Tarjetas].[Importe]",TDinamica_R!$A$3,
"[Base_Tarjetas].[PERIODO]","[Base_Tarjetas].[PERIODO].&amp;[" &amp; TEXT(Y$6,"yyyymm") &amp; "]",
"[Base_Tarjetas].[Metrica]","[Base_Tarjetas].[Metrica].&amp;[" &amp; $A45 &amp; "]",
"[Base_Tarjetas].[SEGMENTO_DESCRIP]","[Base_Tarjetas].[SEGMENTO_DESCRIP].&amp;[" &amp; $C$6 &amp; "]",
"[Base_Tarjetas].[SITUACION]","[Base_Tarjetas].[SITUACION].&amp;[" &amp; $C45 &amp; "]",
"[Base_Tarjetas].[TIPO]","[Base_Tarjetas].[TIPO].&amp;[" &amp; $C$1 &amp; "]")/1000,
0)</f>
        <v>0</v>
      </c>
      <c r="Z45" s="8">
        <f>IFERROR(
GETPIVOTDATA("[Base_Tarjetas].[Importe]",TDinamica_R!$A$3,
"[Base_Tarjetas].[PERIODO]","[Base_Tarjetas].[PERIODO].&amp;[" &amp; TEXT(Z$6,"yyyymm") &amp; "]",
"[Base_Tarjetas].[Metrica]","[Base_Tarjetas].[Metrica].&amp;[" &amp; $A45 &amp; "]",
"[Base_Tarjetas].[SEGMENTO_DESCRIP]","[Base_Tarjetas].[SEGMENTO_DESCRIP].&amp;[" &amp; $C$6 &amp; "]",
"[Base_Tarjetas].[SITUACION]","[Base_Tarjetas].[SITUACION].&amp;[" &amp; $C45 &amp; "]",
"[Base_Tarjetas].[TIPO]","[Base_Tarjetas].[TIPO].&amp;[" &amp; $C$1 &amp; "]")/1000,
0)</f>
        <v>0</v>
      </c>
      <c r="AA45" s="8">
        <f>IFERROR(
GETPIVOTDATA("[Base_Tarjetas].[Importe]",TDinamica_R!$A$3,
"[Base_Tarjetas].[PERIODO]","[Base_Tarjetas].[PERIODO].&amp;[" &amp; TEXT(AA$6,"yyyymm") &amp; "]",
"[Base_Tarjetas].[Metrica]","[Base_Tarjetas].[Metrica].&amp;[" &amp; $A45 &amp; "]",
"[Base_Tarjetas].[SEGMENTO_DESCRIP]","[Base_Tarjetas].[SEGMENTO_DESCRIP].&amp;[" &amp; $C$6 &amp; "]",
"[Base_Tarjetas].[SITUACION]","[Base_Tarjetas].[SITUACION].&amp;[" &amp; $C45 &amp; "]",
"[Base_Tarjetas].[TIPO]","[Base_Tarjetas].[TIPO].&amp;[" &amp; $C$1 &amp; "]")/1000,
0)</f>
        <v>0</v>
      </c>
      <c r="AB45" s="8">
        <f>IFERROR(
GETPIVOTDATA("[Base_Tarjetas].[Importe]",TDinamica_R!$A$3,
"[Base_Tarjetas].[PERIODO]","[Base_Tarjetas].[PERIODO].&amp;[" &amp; TEXT(AB$6,"yyyymm") &amp; "]",
"[Base_Tarjetas].[Metrica]","[Base_Tarjetas].[Metrica].&amp;[" &amp; $A45 &amp; "]",
"[Base_Tarjetas].[SEGMENTO_DESCRIP]","[Base_Tarjetas].[SEGMENTO_DESCRIP].&amp;[" &amp; $C$6 &amp; "]",
"[Base_Tarjetas].[SITUACION]","[Base_Tarjetas].[SITUACION].&amp;[" &amp; $C45 &amp; "]",
"[Base_Tarjetas].[TIPO]","[Base_Tarjetas].[TIPO].&amp;[" &amp; $C$1 &amp; "]")/1000,
0)</f>
        <v>0</v>
      </c>
      <c r="AC45" s="8">
        <f>IFERROR(
GETPIVOTDATA("[Base_Tarjetas].[Importe]",TDinamica_R!$A$3,
"[Base_Tarjetas].[PERIODO]","[Base_Tarjetas].[PERIODO].&amp;[" &amp; TEXT(AC$6,"yyyymm") &amp; "]",
"[Base_Tarjetas].[Metrica]","[Base_Tarjetas].[Metrica].&amp;[" &amp; $A45 &amp; "]",
"[Base_Tarjetas].[SEGMENTO_DESCRIP]","[Base_Tarjetas].[SEGMENTO_DESCRIP].&amp;[" &amp; $C$6 &amp; "]",
"[Base_Tarjetas].[SITUACION]","[Base_Tarjetas].[SITUACION].&amp;[" &amp; $C45 &amp; "]",
"[Base_Tarjetas].[TIPO]","[Base_Tarjetas].[TIPO].&amp;[" &amp; $C$1 &amp; "]")/1000,
0)</f>
        <v>0</v>
      </c>
      <c r="AD45" s="8">
        <f>IFERROR(
GETPIVOTDATA("[Base_Tarjetas].[Importe]",TDinamica_R!$A$3,
"[Base_Tarjetas].[PERIODO]","[Base_Tarjetas].[PERIODO].&amp;[" &amp; TEXT(AD$6,"yyyymm") &amp; "]",
"[Base_Tarjetas].[Metrica]","[Base_Tarjetas].[Metrica].&amp;[" &amp; $A45 &amp; "]",
"[Base_Tarjetas].[SEGMENTO_DESCRIP]","[Base_Tarjetas].[SEGMENTO_DESCRIP].&amp;[" &amp; $C$6 &amp; "]",
"[Base_Tarjetas].[SITUACION]","[Base_Tarjetas].[SITUACION].&amp;[" &amp; $C45 &amp; "]",
"[Base_Tarjetas].[TIPO]","[Base_Tarjetas].[TIPO].&amp;[" &amp; $C$1 &amp; "]")/1000,
0)</f>
        <v>0</v>
      </c>
      <c r="AE45" s="8">
        <f>IFERROR(
GETPIVOTDATA("[Base_Tarjetas].[Importe]",TDinamica_R!$A$3,
"[Base_Tarjetas].[PERIODO]","[Base_Tarjetas].[PERIODO].&amp;[" &amp; TEXT(AE$6,"yyyymm") &amp; "]",
"[Base_Tarjetas].[Metrica]","[Base_Tarjetas].[Metrica].&amp;[" &amp; $A45 &amp; "]",
"[Base_Tarjetas].[SEGMENTO_DESCRIP]","[Base_Tarjetas].[SEGMENTO_DESCRIP].&amp;[" &amp; $C$6 &amp; "]",
"[Base_Tarjetas].[SITUACION]","[Base_Tarjetas].[SITUACION].&amp;[" &amp; $C45 &amp; "]",
"[Base_Tarjetas].[TIPO]","[Base_Tarjetas].[TIPO].&amp;[" &amp; $C$1 &amp; "]")/1000,
0)</f>
        <v>0</v>
      </c>
      <c r="AF45" s="8">
        <f>IFERROR(
GETPIVOTDATA("[Base_Tarjetas].[Importe]",TDinamica_R!$A$3,
"[Base_Tarjetas].[PERIODO]","[Base_Tarjetas].[PERIODO].&amp;[" &amp; TEXT(AF$6,"yyyymm") &amp; "]",
"[Base_Tarjetas].[Metrica]","[Base_Tarjetas].[Metrica].&amp;[" &amp; $A45 &amp; "]",
"[Base_Tarjetas].[SEGMENTO_DESCRIP]","[Base_Tarjetas].[SEGMENTO_DESCRIP].&amp;[" &amp; $C$6 &amp; "]",
"[Base_Tarjetas].[SITUACION]","[Base_Tarjetas].[SITUACION].&amp;[" &amp; $C45 &amp; "]",
"[Base_Tarjetas].[TIPO]","[Base_Tarjetas].[TIPO].&amp;[" &amp; $C$1 &amp; "]")/1000,
0)</f>
        <v>0</v>
      </c>
      <c r="AG45" s="8">
        <f>IFERROR(
GETPIVOTDATA("[Base_Tarjetas].[Importe]",TDinamica_R!$A$3,
"[Base_Tarjetas].[PERIODO]","[Base_Tarjetas].[PERIODO].&amp;[" &amp; TEXT(AG$6,"yyyymm") &amp; "]",
"[Base_Tarjetas].[Metrica]","[Base_Tarjetas].[Metrica].&amp;[" &amp; $A45 &amp; "]",
"[Base_Tarjetas].[SEGMENTO_DESCRIP]","[Base_Tarjetas].[SEGMENTO_DESCRIP].&amp;[" &amp; $C$6 &amp; "]",
"[Base_Tarjetas].[SITUACION]","[Base_Tarjetas].[SITUACION].&amp;[" &amp; $C45 &amp; "]",
"[Base_Tarjetas].[TIPO]","[Base_Tarjetas].[TIPO].&amp;[" &amp; $C$1 &amp; "]")/1000,
0)</f>
        <v>0</v>
      </c>
      <c r="AH45" s="8">
        <f>IFERROR(
GETPIVOTDATA("[Base_Tarjetas].[Importe]",TDinamica_R!$A$3,
"[Base_Tarjetas].[PERIODO]","[Base_Tarjetas].[PERIODO].&amp;[" &amp; TEXT(AH$6,"yyyymm") &amp; "]",
"[Base_Tarjetas].[Metrica]","[Base_Tarjetas].[Metrica].&amp;[" &amp; $A45 &amp; "]",
"[Base_Tarjetas].[SEGMENTO_DESCRIP]","[Base_Tarjetas].[SEGMENTO_DESCRIP].&amp;[" &amp; $C$6 &amp; "]",
"[Base_Tarjetas].[SITUACION]","[Base_Tarjetas].[SITUACION].&amp;[" &amp; $C45 &amp; "]",
"[Base_Tarjetas].[TIPO]","[Base_Tarjetas].[TIPO].&amp;[" &amp; $C$1 &amp; "]")/1000,
0)</f>
        <v>0</v>
      </c>
      <c r="AI45" s="8">
        <f>IFERROR(
GETPIVOTDATA("[Base_Tarjetas].[Importe]",TDinamica_R!$A$3,
"[Base_Tarjetas].[PERIODO]","[Base_Tarjetas].[PERIODO].&amp;[" &amp; TEXT(AI$6,"yyyymm") &amp; "]",
"[Base_Tarjetas].[Metrica]","[Base_Tarjetas].[Metrica].&amp;[" &amp; $A45 &amp; "]",
"[Base_Tarjetas].[SEGMENTO_DESCRIP]","[Base_Tarjetas].[SEGMENTO_DESCRIP].&amp;[" &amp; $C$6 &amp; "]",
"[Base_Tarjetas].[SITUACION]","[Base_Tarjetas].[SITUACION].&amp;[" &amp; $C45 &amp; "]",
"[Base_Tarjetas].[TIPO]","[Base_Tarjetas].[TIPO].&amp;[" &amp; $C$1 &amp; "]")/1000,
0)</f>
        <v>0</v>
      </c>
      <c r="AJ45" s="8">
        <f>IFERROR(
GETPIVOTDATA("[Base_Tarjetas].[Importe]",TDinamica_R!$A$3,
"[Base_Tarjetas].[PERIODO]","[Base_Tarjetas].[PERIODO].&amp;[" &amp; TEXT(AJ$6,"yyyymm") &amp; "]",
"[Base_Tarjetas].[Metrica]","[Base_Tarjetas].[Metrica].&amp;[" &amp; $A45 &amp; "]",
"[Base_Tarjetas].[SEGMENTO_DESCRIP]","[Base_Tarjetas].[SEGMENTO_DESCRIP].&amp;[" &amp; $C$6 &amp; "]",
"[Base_Tarjetas].[SITUACION]","[Base_Tarjetas].[SITUACION].&amp;[" &amp; $C45 &amp; "]",
"[Base_Tarjetas].[TIPO]","[Base_Tarjetas].[TIPO].&amp;[" &amp; $C$1 &amp; "]")/1000,
0)</f>
        <v>0</v>
      </c>
      <c r="AK45" s="8">
        <f>IFERROR(
GETPIVOTDATA("[Base_Tarjetas].[Importe]",TDinamica_R!$A$3,
"[Base_Tarjetas].[PERIODO]","[Base_Tarjetas].[PERIODO].&amp;[" &amp; TEXT(AK$6,"yyyymm") &amp; "]",
"[Base_Tarjetas].[Metrica]","[Base_Tarjetas].[Metrica].&amp;[" &amp; $A45 &amp; "]",
"[Base_Tarjetas].[SEGMENTO_DESCRIP]","[Base_Tarjetas].[SEGMENTO_DESCRIP].&amp;[" &amp; $C$6 &amp; "]",
"[Base_Tarjetas].[SITUACION]","[Base_Tarjetas].[SITUACION].&amp;[" &amp; $C45 &amp; "]",
"[Base_Tarjetas].[TIPO]","[Base_Tarjetas].[TIPO].&amp;[" &amp; $C$1 &amp; "]")/1000,
0)</f>
        <v>0</v>
      </c>
      <c r="AL45" s="8">
        <f>IFERROR(
GETPIVOTDATA("[Base_Tarjetas].[Importe]",TDinamica_R!$A$3,
"[Base_Tarjetas].[PERIODO]","[Base_Tarjetas].[PERIODO].&amp;[" &amp; TEXT(AL$6,"yyyymm") &amp; "]",
"[Base_Tarjetas].[Metrica]","[Base_Tarjetas].[Metrica].&amp;[" &amp; $A45 &amp; "]",
"[Base_Tarjetas].[SEGMENTO_DESCRIP]","[Base_Tarjetas].[SEGMENTO_DESCRIP].&amp;[" &amp; $C$6 &amp; "]",
"[Base_Tarjetas].[SITUACION]","[Base_Tarjetas].[SITUACION].&amp;[" &amp; $C45 &amp; "]",
"[Base_Tarjetas].[TIPO]","[Base_Tarjetas].[TIPO].&amp;[" &amp; $C$1 &amp; "]")/1000,
0)</f>
        <v>0</v>
      </c>
      <c r="AM45" s="8">
        <f>IFERROR(
GETPIVOTDATA("[Base_Tarjetas].[Importe]",TDinamica_R!$A$3,
"[Base_Tarjetas].[PERIODO]","[Base_Tarjetas].[PERIODO].&amp;[" &amp; TEXT(AM$6,"yyyymm") &amp; "]",
"[Base_Tarjetas].[Metrica]","[Base_Tarjetas].[Metrica].&amp;[" &amp; $A45 &amp; "]",
"[Base_Tarjetas].[SEGMENTO_DESCRIP]","[Base_Tarjetas].[SEGMENTO_DESCRIP].&amp;[" &amp; $C$6 &amp; "]",
"[Base_Tarjetas].[SITUACION]","[Base_Tarjetas].[SITUACION].&amp;[" &amp; $C45 &amp; "]",
"[Base_Tarjetas].[TIPO]","[Base_Tarjetas].[TIPO].&amp;[" &amp; $C$1 &amp; "]")/1000,
0)</f>
        <v>0</v>
      </c>
      <c r="AN45" s="8">
        <f>IFERROR(
GETPIVOTDATA("[Base_Tarjetas].[Importe]",TDinamica_R!$A$3,
"[Base_Tarjetas].[PERIODO]","[Base_Tarjetas].[PERIODO].&amp;[" &amp; TEXT(AN$6,"yyyymm") &amp; "]",
"[Base_Tarjetas].[Metrica]","[Base_Tarjetas].[Metrica].&amp;[" &amp; $A45 &amp; "]",
"[Base_Tarjetas].[SEGMENTO_DESCRIP]","[Base_Tarjetas].[SEGMENTO_DESCRIP].&amp;[" &amp; $C$6 &amp; "]",
"[Base_Tarjetas].[SITUACION]","[Base_Tarjetas].[SITUACION].&amp;[" &amp; $C45 &amp; "]",
"[Base_Tarjetas].[TIPO]","[Base_Tarjetas].[TIPO].&amp;[" &amp; $C$1 &amp; "]")/1000,
0)</f>
        <v>0</v>
      </c>
      <c r="AO45" s="8">
        <f>IFERROR(
GETPIVOTDATA("[Base_Tarjetas].[Importe]",TDinamica_R!$A$3,
"[Base_Tarjetas].[PERIODO]","[Base_Tarjetas].[PERIODO].&amp;[" &amp; TEXT(AO$6,"yyyymm") &amp; "]",
"[Base_Tarjetas].[Metrica]","[Base_Tarjetas].[Metrica].&amp;[" &amp; $A45 &amp; "]",
"[Base_Tarjetas].[SEGMENTO_DESCRIP]","[Base_Tarjetas].[SEGMENTO_DESCRIP].&amp;[" &amp; $C$6 &amp; "]",
"[Base_Tarjetas].[SITUACION]","[Base_Tarjetas].[SITUACION].&amp;[" &amp; $C45 &amp; "]",
"[Base_Tarjetas].[TIPO]","[Base_Tarjetas].[TIPO].&amp;[" &amp; $C$1 &amp; "]")/1000,
0)</f>
        <v>0</v>
      </c>
      <c r="AP45" s="8">
        <f>IFERROR(
GETPIVOTDATA("[Base_Tarjetas].[Importe]",TDinamica_R!$A$3,
"[Base_Tarjetas].[PERIODO]","[Base_Tarjetas].[PERIODO].&amp;[" &amp; TEXT(AP$6,"yyyymm") &amp; "]",
"[Base_Tarjetas].[Metrica]","[Base_Tarjetas].[Metrica].&amp;[" &amp; $A45 &amp; "]",
"[Base_Tarjetas].[SEGMENTO_DESCRIP]","[Base_Tarjetas].[SEGMENTO_DESCRIP].&amp;[" &amp; $C$6 &amp; "]",
"[Base_Tarjetas].[SITUACION]","[Base_Tarjetas].[SITUACION].&amp;[" &amp; $C45 &amp; "]",
"[Base_Tarjetas].[TIPO]","[Base_Tarjetas].[TIPO].&amp;[" &amp; $C$1 &amp; "]")/1000,
0)</f>
        <v>0</v>
      </c>
      <c r="AQ45" s="8">
        <f>IFERROR(
GETPIVOTDATA("[Base_Tarjetas].[Importe]",TDinamica_R!$A$3,
"[Base_Tarjetas].[PERIODO]","[Base_Tarjetas].[PERIODO].&amp;[" &amp; TEXT(AQ$6,"yyyymm") &amp; "]",
"[Base_Tarjetas].[Metrica]","[Base_Tarjetas].[Metrica].&amp;[" &amp; $A45 &amp; "]",
"[Base_Tarjetas].[SEGMENTO_DESCRIP]","[Base_Tarjetas].[SEGMENTO_DESCRIP].&amp;[" &amp; $C$6 &amp; "]",
"[Base_Tarjetas].[SITUACION]","[Base_Tarjetas].[SITUACION].&amp;[" &amp; $C45 &amp; "]",
"[Base_Tarjetas].[TIPO]","[Base_Tarjetas].[TIPO].&amp;[" &amp; $C$1 &amp; "]")/1000,
0)</f>
        <v>0</v>
      </c>
      <c r="AR45" s="8">
        <f>IFERROR(
GETPIVOTDATA("[Base_Tarjetas].[Importe]",TDinamica_R!$A$3,
"[Base_Tarjetas].[PERIODO]","[Base_Tarjetas].[PERIODO].&amp;[" &amp; TEXT(AR$6,"yyyymm") &amp; "]",
"[Base_Tarjetas].[Metrica]","[Base_Tarjetas].[Metrica].&amp;[" &amp; $A45 &amp; "]",
"[Base_Tarjetas].[SEGMENTO_DESCRIP]","[Base_Tarjetas].[SEGMENTO_DESCRIP].&amp;[" &amp; $C$6 &amp; "]",
"[Base_Tarjetas].[SITUACION]","[Base_Tarjetas].[SITUACION].&amp;[" &amp; $C45 &amp; "]",
"[Base_Tarjetas].[TIPO]","[Base_Tarjetas].[TIPO].&amp;[" &amp; $C$1 &amp; "]")/1000,
0)</f>
        <v>0</v>
      </c>
      <c r="AS45" s="8">
        <f>IFERROR(
GETPIVOTDATA("[Base_Tarjetas].[Importe]",TDinamica_R!$A$3,
"[Base_Tarjetas].[PERIODO]","[Base_Tarjetas].[PERIODO].&amp;[" &amp; TEXT(AS$6,"yyyymm") &amp; "]",
"[Base_Tarjetas].[Metrica]","[Base_Tarjetas].[Metrica].&amp;[" &amp; $A45 &amp; "]",
"[Base_Tarjetas].[SEGMENTO_DESCRIP]","[Base_Tarjetas].[SEGMENTO_DESCRIP].&amp;[" &amp; $C$6 &amp; "]",
"[Base_Tarjetas].[SITUACION]","[Base_Tarjetas].[SITUACION].&amp;[" &amp; $C45 &amp; "]",
"[Base_Tarjetas].[TIPO]","[Base_Tarjetas].[TIPO].&amp;[" &amp; $C$1 &amp; "]")/1000,
0)</f>
        <v>0</v>
      </c>
      <c r="AT45" s="8">
        <f>IFERROR(
GETPIVOTDATA("[Base_Tarjetas].[Importe]",TDinamica_R!$A$3,
"[Base_Tarjetas].[PERIODO]","[Base_Tarjetas].[PERIODO].&amp;[" &amp; TEXT(AT$6,"yyyymm") &amp; "]",
"[Base_Tarjetas].[Metrica]","[Base_Tarjetas].[Metrica].&amp;[" &amp; $A45 &amp; "]",
"[Base_Tarjetas].[SEGMENTO_DESCRIP]","[Base_Tarjetas].[SEGMENTO_DESCRIP].&amp;[" &amp; $C$6 &amp; "]",
"[Base_Tarjetas].[SITUACION]","[Base_Tarjetas].[SITUACION].&amp;[" &amp; $C45 &amp; "]",
"[Base_Tarjetas].[TIPO]","[Base_Tarjetas].[TIPO].&amp;[" &amp; $C$1 &amp; "]")/1000,
0)</f>
        <v>0</v>
      </c>
      <c r="AU45" s="8">
        <f>IFERROR(
GETPIVOTDATA("[Base_Tarjetas].[Importe]",TDinamica_R!$A$3,
"[Base_Tarjetas].[PERIODO]","[Base_Tarjetas].[PERIODO].&amp;[" &amp; TEXT(AU$6,"yyyymm") &amp; "]",
"[Base_Tarjetas].[Metrica]","[Base_Tarjetas].[Metrica].&amp;[" &amp; $A45 &amp; "]",
"[Base_Tarjetas].[SEGMENTO_DESCRIP]","[Base_Tarjetas].[SEGMENTO_DESCRIP].&amp;[" &amp; $C$6 &amp; "]",
"[Base_Tarjetas].[SITUACION]","[Base_Tarjetas].[SITUACION].&amp;[" &amp; $C45 &amp; "]",
"[Base_Tarjetas].[TIPO]","[Base_Tarjetas].[TIPO].&amp;[" &amp; $C$1 &amp; "]")/1000,
0)</f>
        <v>0</v>
      </c>
      <c r="AV45" s="8">
        <f>IFERROR(
GETPIVOTDATA("[Base_Tarjetas].[Importe]",TDinamica_R!$A$3,
"[Base_Tarjetas].[PERIODO]","[Base_Tarjetas].[PERIODO].&amp;[" &amp; TEXT(AV$6,"yyyymm") &amp; "]",
"[Base_Tarjetas].[Metrica]","[Base_Tarjetas].[Metrica].&amp;[" &amp; $A45 &amp; "]",
"[Base_Tarjetas].[SEGMENTO_DESCRIP]","[Base_Tarjetas].[SEGMENTO_DESCRIP].&amp;[" &amp; $C$6 &amp; "]",
"[Base_Tarjetas].[SITUACION]","[Base_Tarjetas].[SITUACION].&amp;[" &amp; $C45 &amp; "]",
"[Base_Tarjetas].[TIPO]","[Base_Tarjetas].[TIPO].&amp;[" &amp; $C$1 &amp; "]")/1000,
0)</f>
        <v>0</v>
      </c>
      <c r="AW45" s="8">
        <f>IFERROR(
GETPIVOTDATA("[Base_Tarjetas].[Importe]",TDinamica_R!$A$3,
"[Base_Tarjetas].[PERIODO]","[Base_Tarjetas].[PERIODO].&amp;[" &amp; TEXT(AW$6,"yyyymm") &amp; "]",
"[Base_Tarjetas].[Metrica]","[Base_Tarjetas].[Metrica].&amp;[" &amp; $A45 &amp; "]",
"[Base_Tarjetas].[SEGMENTO_DESCRIP]","[Base_Tarjetas].[SEGMENTO_DESCRIP].&amp;[" &amp; $C$6 &amp; "]",
"[Base_Tarjetas].[SITUACION]","[Base_Tarjetas].[SITUACION].&amp;[" &amp; $C45 &amp; "]",
"[Base_Tarjetas].[TIPO]","[Base_Tarjetas].[TIPO].&amp;[" &amp; $C$1 &amp; "]")/1000,
0)</f>
        <v>0</v>
      </c>
      <c r="AX45" s="8">
        <f>IFERROR(
GETPIVOTDATA("[Base_Tarjetas].[Importe]",TDinamica_R!$A$3,
"[Base_Tarjetas].[PERIODO]","[Base_Tarjetas].[PERIODO].&amp;[" &amp; TEXT(AX$6,"yyyymm") &amp; "]",
"[Base_Tarjetas].[Metrica]","[Base_Tarjetas].[Metrica].&amp;[" &amp; $A45 &amp; "]",
"[Base_Tarjetas].[SEGMENTO_DESCRIP]","[Base_Tarjetas].[SEGMENTO_DESCRIP].&amp;[" &amp; $C$6 &amp; "]",
"[Base_Tarjetas].[SITUACION]","[Base_Tarjetas].[SITUACION].&amp;[" &amp; $C45 &amp; "]",
"[Base_Tarjetas].[TIPO]","[Base_Tarjetas].[TIPO].&amp;[" &amp; $C$1 &amp; "]")/1000,
0)</f>
        <v>0</v>
      </c>
      <c r="AY45" s="8">
        <f>IFERROR(
GETPIVOTDATA("[Base_Tarjetas].[Importe]",TDinamica_R!$A$3,
"[Base_Tarjetas].[PERIODO]","[Base_Tarjetas].[PERIODO].&amp;[" &amp; TEXT(AY$6,"yyyymm") &amp; "]",
"[Base_Tarjetas].[Metrica]","[Base_Tarjetas].[Metrica].&amp;[" &amp; $A45 &amp; "]",
"[Base_Tarjetas].[SEGMENTO_DESCRIP]","[Base_Tarjetas].[SEGMENTO_DESCRIP].&amp;[" &amp; $C$6 &amp; "]",
"[Base_Tarjetas].[SITUACION]","[Base_Tarjetas].[SITUACION].&amp;[" &amp; $C45 &amp; "]",
"[Base_Tarjetas].[TIPO]","[Base_Tarjetas].[TIPO].&amp;[" &amp; $C$1 &amp; "]")/1000,
0)</f>
        <v>0</v>
      </c>
      <c r="AZ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TEXT(AZ$6,"yyyymm") &amp; "]"),
0)</f>
        <v>-48.868161832962386</v>
      </c>
      <c r="BA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TEXT(BA$6,"yyyymm") &amp; "]"),
0)</f>
        <v>-43.828173442408008</v>
      </c>
      <c r="BB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TEXT(BB$6,"yyyymm") &amp; "]"),
0)</f>
        <v>-48.07888048874257</v>
      </c>
      <c r="BC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TEXT(BC$6,"yyyymm") &amp; "]"),
0)</f>
        <v>-46.023576962292147</v>
      </c>
      <c r="BD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TEXT(BD$6,"yyyymm") &amp; "]"),
0)</f>
        <v>-47.292852966517444</v>
      </c>
      <c r="BE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TEXT(BE$6,"yyyymm") &amp; "]"),
0)</f>
        <v>-45.631427044440606</v>
      </c>
      <c r="BF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TEXT(BF$6,"yyyymm") &amp; "]"),
0)</f>
        <v>-46.827995403093048</v>
      </c>
      <c r="BG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TEXT(BG$6,"yyyymm") &amp; "]"),
0)</f>
        <v>-46.351113175308015</v>
      </c>
      <c r="BH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TEXT(BH$6,"yyyymm") &amp; "]"),
0)</f>
        <v>-44.3664542874915</v>
      </c>
      <c r="BI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TEXT(BI$6,"yyyymm") &amp; "]"),
0)</f>
        <v>-45.532156367576242</v>
      </c>
      <c r="BJ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TEXT(BJ$6,"yyyymm") &amp; "]"),
0)</f>
        <v>-43.824997731014101</v>
      </c>
      <c r="BK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TEXT(BK$6,"yyyymm") &amp; "]"),
0)</f>
        <v>-45.048180984579297</v>
      </c>
      <c r="BO45" s="24">
        <f t="shared" si="34"/>
        <v>0</v>
      </c>
      <c r="BP45" s="24">
        <f t="shared" si="34"/>
        <v>-140.77521576411294</v>
      </c>
      <c r="BQ45" s="24">
        <f t="shared" si="34"/>
        <v>0</v>
      </c>
      <c r="BR45" s="24">
        <f t="shared" si="34"/>
        <v>0</v>
      </c>
      <c r="BS45" s="24">
        <f t="shared" si="34"/>
        <v>0</v>
      </c>
      <c r="BT45" s="24">
        <f t="shared" si="34"/>
        <v>0</v>
      </c>
    </row>
    <row r="46" spans="1:72" hidden="1" outlineLevel="1" x14ac:dyDescent="0.25">
      <c r="A46" s="11" t="s">
        <v>14</v>
      </c>
      <c r="C46" s="2" t="s">
        <v>9</v>
      </c>
      <c r="D46" s="8">
        <f>IFERROR(
GETPIVOTDATA("[Base_Tarjetas].[Importe]",TDinamica_R!$A$3,
"[Base_Tarjetas].[PERIODO]","[Base_Tarjetas].[PERIODO].&amp;[" &amp; TEXT(D$6,"yyyymm") &amp; "]",
"[Base_Tarjetas].[Metrica]","[Base_Tarjetas].[Metrica].&amp;[" &amp; $A46 &amp; "]",
"[Base_Tarjetas].[SEGMENTO_DESCRIP]","[Base_Tarjetas].[SEGMENTO_DESCRIP].&amp;[" &amp; $C$6 &amp; "]",
"[Base_Tarjetas].[SITUACION]","[Base_Tarjetas].[SITUACION].&amp;[" &amp; $C46 &amp; "]",
"[Base_Tarjetas].[TIPO]","[Base_Tarjetas].[TIPO].&amp;[" &amp; $C$1 &amp; "]")/1000,
0)</f>
        <v>0</v>
      </c>
      <c r="E46" s="8">
        <f>IFERROR(
GETPIVOTDATA("[Base_Tarjetas].[Importe]",TDinamica_R!$A$3,
"[Base_Tarjetas].[PERIODO]","[Base_Tarjetas].[PERIODO].&amp;[" &amp; TEXT(E$6,"yyyymm") &amp; "]",
"[Base_Tarjetas].[Metrica]","[Base_Tarjetas].[Metrica].&amp;[" &amp; $A46 &amp; "]",
"[Base_Tarjetas].[SEGMENTO_DESCRIP]","[Base_Tarjetas].[SEGMENTO_DESCRIP].&amp;[" &amp; $C$6 &amp; "]",
"[Base_Tarjetas].[SITUACION]","[Base_Tarjetas].[SITUACION].&amp;[" &amp; $C46 &amp; "]",
"[Base_Tarjetas].[TIPO]","[Base_Tarjetas].[TIPO].&amp;[" &amp; $C$1 &amp; "]")/1000,
0)</f>
        <v>0</v>
      </c>
      <c r="F46" s="8">
        <f>IFERROR(
GETPIVOTDATA("[Base_Tarjetas].[Importe]",TDinamica_R!$A$3,
"[Base_Tarjetas].[PERIODO]","[Base_Tarjetas].[PERIODO].&amp;[" &amp; TEXT(F$6,"yyyymm") &amp; "]",
"[Base_Tarjetas].[Metrica]","[Base_Tarjetas].[Metrica].&amp;[" &amp; $A46 &amp; "]",
"[Base_Tarjetas].[SEGMENTO_DESCRIP]","[Base_Tarjetas].[SEGMENTO_DESCRIP].&amp;[" &amp; $C$6 &amp; "]",
"[Base_Tarjetas].[SITUACION]","[Base_Tarjetas].[SITUACION].&amp;[" &amp; $C46 &amp; "]",
"[Base_Tarjetas].[TIPO]","[Base_Tarjetas].[TIPO].&amp;[" &amp; $C$1 &amp; "]")/1000,
0)</f>
        <v>0</v>
      </c>
      <c r="G46" s="8">
        <f>IFERROR(
GETPIVOTDATA("[Base_Tarjetas].[Importe]",TDinamica_R!$A$3,
"[Base_Tarjetas].[PERIODO]","[Base_Tarjetas].[PERIODO].&amp;[" &amp; TEXT(G$6,"yyyymm") &amp; "]",
"[Base_Tarjetas].[Metrica]","[Base_Tarjetas].[Metrica].&amp;[" &amp; $A46 &amp; "]",
"[Base_Tarjetas].[SEGMENTO_DESCRIP]","[Base_Tarjetas].[SEGMENTO_DESCRIP].&amp;[" &amp; $C$6 &amp; "]",
"[Base_Tarjetas].[SITUACION]","[Base_Tarjetas].[SITUACION].&amp;[" &amp; $C46 &amp; "]",
"[Base_Tarjetas].[TIPO]","[Base_Tarjetas].[TIPO].&amp;[" &amp; $C$1 &amp; "]")/1000,
0)</f>
        <v>0</v>
      </c>
      <c r="H46" s="8">
        <f>IFERROR(
GETPIVOTDATA("[Base_Tarjetas].[Importe]",TDinamica_R!$A$3,
"[Base_Tarjetas].[PERIODO]","[Base_Tarjetas].[PERIODO].&amp;[" &amp; TEXT(H$6,"yyyymm") &amp; "]",
"[Base_Tarjetas].[Metrica]","[Base_Tarjetas].[Metrica].&amp;[" &amp; $A46 &amp; "]",
"[Base_Tarjetas].[SEGMENTO_DESCRIP]","[Base_Tarjetas].[SEGMENTO_DESCRIP].&amp;[" &amp; $C$6 &amp; "]",
"[Base_Tarjetas].[SITUACION]","[Base_Tarjetas].[SITUACION].&amp;[" &amp; $C46 &amp; "]",
"[Base_Tarjetas].[TIPO]","[Base_Tarjetas].[TIPO].&amp;[" &amp; $C$1 &amp; "]")/1000,
0)</f>
        <v>0</v>
      </c>
      <c r="I46" s="8">
        <f>IFERROR(
GETPIVOTDATA("[Base_Tarjetas].[Importe]",TDinamica_R!$A$3,
"[Base_Tarjetas].[PERIODO]","[Base_Tarjetas].[PERIODO].&amp;[" &amp; TEXT(I$6,"yyyymm") &amp; "]",
"[Base_Tarjetas].[Metrica]","[Base_Tarjetas].[Metrica].&amp;[" &amp; $A46 &amp; "]",
"[Base_Tarjetas].[SEGMENTO_DESCRIP]","[Base_Tarjetas].[SEGMENTO_DESCRIP].&amp;[" &amp; $C$6 &amp; "]",
"[Base_Tarjetas].[SITUACION]","[Base_Tarjetas].[SITUACION].&amp;[" &amp; $C46 &amp; "]",
"[Base_Tarjetas].[TIPO]","[Base_Tarjetas].[TIPO].&amp;[" &amp; $C$1 &amp; "]")/1000,
0)</f>
        <v>0</v>
      </c>
      <c r="J46" s="8">
        <f>IFERROR(
GETPIVOTDATA("[Base_Tarjetas].[Importe]",TDinamica_R!$A$3,
"[Base_Tarjetas].[PERIODO]","[Base_Tarjetas].[PERIODO].&amp;[" &amp; TEXT(J$6,"yyyymm") &amp; "]",
"[Base_Tarjetas].[Metrica]","[Base_Tarjetas].[Metrica].&amp;[" &amp; $A46 &amp; "]",
"[Base_Tarjetas].[SEGMENTO_DESCRIP]","[Base_Tarjetas].[SEGMENTO_DESCRIP].&amp;[" &amp; $C$6 &amp; "]",
"[Base_Tarjetas].[SITUACION]","[Base_Tarjetas].[SITUACION].&amp;[" &amp; $C46 &amp; "]",
"[Base_Tarjetas].[TIPO]","[Base_Tarjetas].[TIPO].&amp;[" &amp; $C$1 &amp; "]")/1000,
0)</f>
        <v>0</v>
      </c>
      <c r="K46" s="8">
        <f>IFERROR(
GETPIVOTDATA("[Base_Tarjetas].[Importe]",TDinamica_R!$A$3,
"[Base_Tarjetas].[PERIODO]","[Base_Tarjetas].[PERIODO].&amp;[" &amp; TEXT(K$6,"yyyymm") &amp; "]",
"[Base_Tarjetas].[Metrica]","[Base_Tarjetas].[Metrica].&amp;[" &amp; $A46 &amp; "]",
"[Base_Tarjetas].[SEGMENTO_DESCRIP]","[Base_Tarjetas].[SEGMENTO_DESCRIP].&amp;[" &amp; $C$6 &amp; "]",
"[Base_Tarjetas].[SITUACION]","[Base_Tarjetas].[SITUACION].&amp;[" &amp; $C46 &amp; "]",
"[Base_Tarjetas].[TIPO]","[Base_Tarjetas].[TIPO].&amp;[" &amp; $C$1 &amp; "]")/1000,
0)</f>
        <v>0</v>
      </c>
      <c r="L46" s="8">
        <f>IFERROR(
GETPIVOTDATA("[Base_Tarjetas].[Importe]",TDinamica_R!$A$3,
"[Base_Tarjetas].[PERIODO]","[Base_Tarjetas].[PERIODO].&amp;[" &amp; TEXT(L$6,"yyyymm") &amp; "]",
"[Base_Tarjetas].[Metrica]","[Base_Tarjetas].[Metrica].&amp;[" &amp; $A46 &amp; "]",
"[Base_Tarjetas].[SEGMENTO_DESCRIP]","[Base_Tarjetas].[SEGMENTO_DESCRIP].&amp;[" &amp; $C$6 &amp; "]",
"[Base_Tarjetas].[SITUACION]","[Base_Tarjetas].[SITUACION].&amp;[" &amp; $C46 &amp; "]",
"[Base_Tarjetas].[TIPO]","[Base_Tarjetas].[TIPO].&amp;[" &amp; $C$1 &amp; "]")/1000,
0)</f>
        <v>0</v>
      </c>
      <c r="M46" s="8">
        <f>IFERROR(
GETPIVOTDATA("[Base_Tarjetas].[Importe]",TDinamica_R!$A$3,
"[Base_Tarjetas].[PERIODO]","[Base_Tarjetas].[PERIODO].&amp;[" &amp; TEXT(M$6,"yyyymm") &amp; "]",
"[Base_Tarjetas].[Metrica]","[Base_Tarjetas].[Metrica].&amp;[" &amp; $A46 &amp; "]",
"[Base_Tarjetas].[SEGMENTO_DESCRIP]","[Base_Tarjetas].[SEGMENTO_DESCRIP].&amp;[" &amp; $C$6 &amp; "]",
"[Base_Tarjetas].[SITUACION]","[Base_Tarjetas].[SITUACION].&amp;[" &amp; $C46 &amp; "]",
"[Base_Tarjetas].[TIPO]","[Base_Tarjetas].[TIPO].&amp;[" &amp; $C$1 &amp; "]")/1000,
0)</f>
        <v>0</v>
      </c>
      <c r="N46" s="8">
        <f>IFERROR(
GETPIVOTDATA("[Base_Tarjetas].[Importe]",TDinamica_R!$A$3,
"[Base_Tarjetas].[PERIODO]","[Base_Tarjetas].[PERIODO].&amp;[" &amp; TEXT(N$6,"yyyymm") &amp; "]",
"[Base_Tarjetas].[Metrica]","[Base_Tarjetas].[Metrica].&amp;[" &amp; $A46 &amp; "]",
"[Base_Tarjetas].[SEGMENTO_DESCRIP]","[Base_Tarjetas].[SEGMENTO_DESCRIP].&amp;[" &amp; $C$6 &amp; "]",
"[Base_Tarjetas].[SITUACION]","[Base_Tarjetas].[SITUACION].&amp;[" &amp; $C46 &amp; "]",
"[Base_Tarjetas].[TIPO]","[Base_Tarjetas].[TIPO].&amp;[" &amp; $C$1 &amp; "]")/1000,
0)</f>
        <v>0</v>
      </c>
      <c r="O46" s="8">
        <f>IFERROR(
GETPIVOTDATA("[Base_Tarjetas].[Importe]",TDinamica_R!$A$3,
"[Base_Tarjetas].[PERIODO]","[Base_Tarjetas].[PERIODO].&amp;[" &amp; TEXT(O$6,"yyyymm") &amp; "]",
"[Base_Tarjetas].[Metrica]","[Base_Tarjetas].[Metrica].&amp;[" &amp; $A46 &amp; "]",
"[Base_Tarjetas].[SEGMENTO_DESCRIP]","[Base_Tarjetas].[SEGMENTO_DESCRIP].&amp;[" &amp; $C$6 &amp; "]",
"[Base_Tarjetas].[SITUACION]","[Base_Tarjetas].[SITUACION].&amp;[" &amp; $C46 &amp; "]",
"[Base_Tarjetas].[TIPO]","[Base_Tarjetas].[TIPO].&amp;[" &amp; $C$1 &amp; "]")/1000,
0)</f>
        <v>0</v>
      </c>
      <c r="P46" s="8">
        <f>IFERROR(
GETPIVOTDATA("[Base_Tarjetas].[Importe]",TDinamica_R!$A$3,
"[Base_Tarjetas].[PERIODO]","[Base_Tarjetas].[PERIODO].&amp;[" &amp; TEXT(P$6,"yyyymm") &amp; "]",
"[Base_Tarjetas].[Metrica]","[Base_Tarjetas].[Metrica].&amp;[" &amp; $A46 &amp; "]",
"[Base_Tarjetas].[SEGMENTO_DESCRIP]","[Base_Tarjetas].[SEGMENTO_DESCRIP].&amp;[" &amp; $C$6 &amp; "]",
"[Base_Tarjetas].[SITUACION]","[Base_Tarjetas].[SITUACION].&amp;[" &amp; $C46 &amp; "]",
"[Base_Tarjetas].[TIPO]","[Base_Tarjetas].[TIPO].&amp;[" &amp; $C$1 &amp; "]")/1000,
0)</f>
        <v>0</v>
      </c>
      <c r="Q46" s="8">
        <f>IFERROR(
GETPIVOTDATA("[Base_Tarjetas].[Importe]",TDinamica_R!$A$3,
"[Base_Tarjetas].[PERIODO]","[Base_Tarjetas].[PERIODO].&amp;[" &amp; TEXT(Q$6,"yyyymm") &amp; "]",
"[Base_Tarjetas].[Metrica]","[Base_Tarjetas].[Metrica].&amp;[" &amp; $A46 &amp; "]",
"[Base_Tarjetas].[SEGMENTO_DESCRIP]","[Base_Tarjetas].[SEGMENTO_DESCRIP].&amp;[" &amp; $C$6 &amp; "]",
"[Base_Tarjetas].[SITUACION]","[Base_Tarjetas].[SITUACION].&amp;[" &amp; $C46 &amp; "]",
"[Base_Tarjetas].[TIPO]","[Base_Tarjetas].[TIPO].&amp;[" &amp; $C$1 &amp; "]")/1000,
0)</f>
        <v>0</v>
      </c>
      <c r="R46" s="8">
        <f>IFERROR(
GETPIVOTDATA("[Base_Tarjetas].[Importe]",TDinamica_R!$A$3,
"[Base_Tarjetas].[PERIODO]","[Base_Tarjetas].[PERIODO].&amp;[" &amp; TEXT(R$6,"yyyymm") &amp; "]",
"[Base_Tarjetas].[Metrica]","[Base_Tarjetas].[Metrica].&amp;[" &amp; $A46 &amp; "]",
"[Base_Tarjetas].[SEGMENTO_DESCRIP]","[Base_Tarjetas].[SEGMENTO_DESCRIP].&amp;[" &amp; $C$6 &amp; "]",
"[Base_Tarjetas].[SITUACION]","[Base_Tarjetas].[SITUACION].&amp;[" &amp; $C46 &amp; "]",
"[Base_Tarjetas].[TIPO]","[Base_Tarjetas].[TIPO].&amp;[" &amp; $C$1 &amp; "]")/1000,
0)</f>
        <v>0</v>
      </c>
      <c r="S46" s="8">
        <f>IFERROR(
GETPIVOTDATA("[Base_Tarjetas].[Importe]",TDinamica_R!$A$3,
"[Base_Tarjetas].[PERIODO]","[Base_Tarjetas].[PERIODO].&amp;[" &amp; TEXT(S$6,"yyyymm") &amp; "]",
"[Base_Tarjetas].[Metrica]","[Base_Tarjetas].[Metrica].&amp;[" &amp; $A46 &amp; "]",
"[Base_Tarjetas].[SEGMENTO_DESCRIP]","[Base_Tarjetas].[SEGMENTO_DESCRIP].&amp;[" &amp; $C$6 &amp; "]",
"[Base_Tarjetas].[SITUACION]","[Base_Tarjetas].[SITUACION].&amp;[" &amp; $C46 &amp; "]",
"[Base_Tarjetas].[TIPO]","[Base_Tarjetas].[TIPO].&amp;[" &amp; $C$1 &amp; "]")/1000,
0)</f>
        <v>0</v>
      </c>
      <c r="T46" s="8">
        <f>IFERROR(
GETPIVOTDATA("[Base_Tarjetas].[Importe]",TDinamica_R!$A$3,
"[Base_Tarjetas].[PERIODO]","[Base_Tarjetas].[PERIODO].&amp;[" &amp; TEXT(T$6,"yyyymm") &amp; "]",
"[Base_Tarjetas].[Metrica]","[Base_Tarjetas].[Metrica].&amp;[" &amp; $A46 &amp; "]",
"[Base_Tarjetas].[SEGMENTO_DESCRIP]","[Base_Tarjetas].[SEGMENTO_DESCRIP].&amp;[" &amp; $C$6 &amp; "]",
"[Base_Tarjetas].[SITUACION]","[Base_Tarjetas].[SITUACION].&amp;[" &amp; $C46 &amp; "]",
"[Base_Tarjetas].[TIPO]","[Base_Tarjetas].[TIPO].&amp;[" &amp; $C$1 &amp; "]")/1000,
0)</f>
        <v>0</v>
      </c>
      <c r="U46" s="8">
        <f>IFERROR(
GETPIVOTDATA("[Base_Tarjetas].[Importe]",TDinamica_R!$A$3,
"[Base_Tarjetas].[PERIODO]","[Base_Tarjetas].[PERIODO].&amp;[" &amp; TEXT(U$6,"yyyymm") &amp; "]",
"[Base_Tarjetas].[Metrica]","[Base_Tarjetas].[Metrica].&amp;[" &amp; $A46 &amp; "]",
"[Base_Tarjetas].[SEGMENTO_DESCRIP]","[Base_Tarjetas].[SEGMENTO_DESCRIP].&amp;[" &amp; $C$6 &amp; "]",
"[Base_Tarjetas].[SITUACION]","[Base_Tarjetas].[SITUACION].&amp;[" &amp; $C46 &amp; "]",
"[Base_Tarjetas].[TIPO]","[Base_Tarjetas].[TIPO].&amp;[" &amp; $C$1 &amp; "]")/1000,
0)</f>
        <v>0</v>
      </c>
      <c r="V46" s="8">
        <f>IFERROR(
GETPIVOTDATA("[Base_Tarjetas].[Importe]",TDinamica_R!$A$3,
"[Base_Tarjetas].[PERIODO]","[Base_Tarjetas].[PERIODO].&amp;[" &amp; TEXT(V$6,"yyyymm") &amp; "]",
"[Base_Tarjetas].[Metrica]","[Base_Tarjetas].[Metrica].&amp;[" &amp; $A46 &amp; "]",
"[Base_Tarjetas].[SEGMENTO_DESCRIP]","[Base_Tarjetas].[SEGMENTO_DESCRIP].&amp;[" &amp; $C$6 &amp; "]",
"[Base_Tarjetas].[SITUACION]","[Base_Tarjetas].[SITUACION].&amp;[" &amp; $C46 &amp; "]",
"[Base_Tarjetas].[TIPO]","[Base_Tarjetas].[TIPO].&amp;[" &amp; $C$1 &amp; "]")/1000,
0)</f>
        <v>0</v>
      </c>
      <c r="W46" s="8">
        <f>IFERROR(
GETPIVOTDATA("[Base_Tarjetas].[Importe]",TDinamica_R!$A$3,
"[Base_Tarjetas].[PERIODO]","[Base_Tarjetas].[PERIODO].&amp;[" &amp; TEXT(W$6,"yyyymm") &amp; "]",
"[Base_Tarjetas].[Metrica]","[Base_Tarjetas].[Metrica].&amp;[" &amp; $A46 &amp; "]",
"[Base_Tarjetas].[SEGMENTO_DESCRIP]","[Base_Tarjetas].[SEGMENTO_DESCRIP].&amp;[" &amp; $C$6 &amp; "]",
"[Base_Tarjetas].[SITUACION]","[Base_Tarjetas].[SITUACION].&amp;[" &amp; $C46 &amp; "]",
"[Base_Tarjetas].[TIPO]","[Base_Tarjetas].[TIPO].&amp;[" &amp; $C$1 &amp; "]")/1000,
0)</f>
        <v>0</v>
      </c>
      <c r="X46" s="8">
        <f>IFERROR(
GETPIVOTDATA("[Base_Tarjetas].[Importe]",TDinamica_R!$A$3,
"[Base_Tarjetas].[PERIODO]","[Base_Tarjetas].[PERIODO].&amp;[" &amp; TEXT(X$6,"yyyymm") &amp; "]",
"[Base_Tarjetas].[Metrica]","[Base_Tarjetas].[Metrica].&amp;[" &amp; $A46 &amp; "]",
"[Base_Tarjetas].[SEGMENTO_DESCRIP]","[Base_Tarjetas].[SEGMENTO_DESCRIP].&amp;[" &amp; $C$6 &amp; "]",
"[Base_Tarjetas].[SITUACION]","[Base_Tarjetas].[SITUACION].&amp;[" &amp; $C46 &amp; "]",
"[Base_Tarjetas].[TIPO]","[Base_Tarjetas].[TIPO].&amp;[" &amp; $C$1 &amp; "]")/1000,
0)</f>
        <v>0</v>
      </c>
      <c r="Y46" s="8">
        <f>IFERROR(
GETPIVOTDATA("[Base_Tarjetas].[Importe]",TDinamica_R!$A$3,
"[Base_Tarjetas].[PERIODO]","[Base_Tarjetas].[PERIODO].&amp;[" &amp; TEXT(Y$6,"yyyymm") &amp; "]",
"[Base_Tarjetas].[Metrica]","[Base_Tarjetas].[Metrica].&amp;[" &amp; $A46 &amp; "]",
"[Base_Tarjetas].[SEGMENTO_DESCRIP]","[Base_Tarjetas].[SEGMENTO_DESCRIP].&amp;[" &amp; $C$6 &amp; "]",
"[Base_Tarjetas].[SITUACION]","[Base_Tarjetas].[SITUACION].&amp;[" &amp; $C46 &amp; "]",
"[Base_Tarjetas].[TIPO]","[Base_Tarjetas].[TIPO].&amp;[" &amp; $C$1 &amp; "]")/1000,
0)</f>
        <v>0</v>
      </c>
      <c r="Z46" s="8">
        <f>IFERROR(
GETPIVOTDATA("[Base_Tarjetas].[Importe]",TDinamica_R!$A$3,
"[Base_Tarjetas].[PERIODO]","[Base_Tarjetas].[PERIODO].&amp;[" &amp; TEXT(Z$6,"yyyymm") &amp; "]",
"[Base_Tarjetas].[Metrica]","[Base_Tarjetas].[Metrica].&amp;[" &amp; $A46 &amp; "]",
"[Base_Tarjetas].[SEGMENTO_DESCRIP]","[Base_Tarjetas].[SEGMENTO_DESCRIP].&amp;[" &amp; $C$6 &amp; "]",
"[Base_Tarjetas].[SITUACION]","[Base_Tarjetas].[SITUACION].&amp;[" &amp; $C46 &amp; "]",
"[Base_Tarjetas].[TIPO]","[Base_Tarjetas].[TIPO].&amp;[" &amp; $C$1 &amp; "]")/1000,
0)</f>
        <v>0</v>
      </c>
      <c r="AA46" s="8">
        <f>IFERROR(
GETPIVOTDATA("[Base_Tarjetas].[Importe]",TDinamica_R!$A$3,
"[Base_Tarjetas].[PERIODO]","[Base_Tarjetas].[PERIODO].&amp;[" &amp; TEXT(AA$6,"yyyymm") &amp; "]",
"[Base_Tarjetas].[Metrica]","[Base_Tarjetas].[Metrica].&amp;[" &amp; $A46 &amp; "]",
"[Base_Tarjetas].[SEGMENTO_DESCRIP]","[Base_Tarjetas].[SEGMENTO_DESCRIP].&amp;[" &amp; $C$6 &amp; "]",
"[Base_Tarjetas].[SITUACION]","[Base_Tarjetas].[SITUACION].&amp;[" &amp; $C46 &amp; "]",
"[Base_Tarjetas].[TIPO]","[Base_Tarjetas].[TIPO].&amp;[" &amp; $C$1 &amp; "]")/1000,
0)</f>
        <v>0</v>
      </c>
      <c r="AB46" s="8">
        <f>IFERROR(
GETPIVOTDATA("[Base_Tarjetas].[Importe]",TDinamica_R!$A$3,
"[Base_Tarjetas].[PERIODO]","[Base_Tarjetas].[PERIODO].&amp;[" &amp; TEXT(AB$6,"yyyymm") &amp; "]",
"[Base_Tarjetas].[Metrica]","[Base_Tarjetas].[Metrica].&amp;[" &amp; $A46 &amp; "]",
"[Base_Tarjetas].[SEGMENTO_DESCRIP]","[Base_Tarjetas].[SEGMENTO_DESCRIP].&amp;[" &amp; $C$6 &amp; "]",
"[Base_Tarjetas].[SITUACION]","[Base_Tarjetas].[SITUACION].&amp;[" &amp; $C46 &amp; "]",
"[Base_Tarjetas].[TIPO]","[Base_Tarjetas].[TIPO].&amp;[" &amp; $C$1 &amp; "]")/1000,
0)</f>
        <v>0</v>
      </c>
      <c r="AC46" s="8">
        <f>IFERROR(
GETPIVOTDATA("[Base_Tarjetas].[Importe]",TDinamica_R!$A$3,
"[Base_Tarjetas].[PERIODO]","[Base_Tarjetas].[PERIODO].&amp;[" &amp; TEXT(AC$6,"yyyymm") &amp; "]",
"[Base_Tarjetas].[Metrica]","[Base_Tarjetas].[Metrica].&amp;[" &amp; $A46 &amp; "]",
"[Base_Tarjetas].[SEGMENTO_DESCRIP]","[Base_Tarjetas].[SEGMENTO_DESCRIP].&amp;[" &amp; $C$6 &amp; "]",
"[Base_Tarjetas].[SITUACION]","[Base_Tarjetas].[SITUACION].&amp;[" &amp; $C46 &amp; "]",
"[Base_Tarjetas].[TIPO]","[Base_Tarjetas].[TIPO].&amp;[" &amp; $C$1 &amp; "]")/1000,
0)</f>
        <v>0</v>
      </c>
      <c r="AD46" s="8">
        <f>IFERROR(
GETPIVOTDATA("[Base_Tarjetas].[Importe]",TDinamica_R!$A$3,
"[Base_Tarjetas].[PERIODO]","[Base_Tarjetas].[PERIODO].&amp;[" &amp; TEXT(AD$6,"yyyymm") &amp; "]",
"[Base_Tarjetas].[Metrica]","[Base_Tarjetas].[Metrica].&amp;[" &amp; $A46 &amp; "]",
"[Base_Tarjetas].[SEGMENTO_DESCRIP]","[Base_Tarjetas].[SEGMENTO_DESCRIP].&amp;[" &amp; $C$6 &amp; "]",
"[Base_Tarjetas].[SITUACION]","[Base_Tarjetas].[SITUACION].&amp;[" &amp; $C46 &amp; "]",
"[Base_Tarjetas].[TIPO]","[Base_Tarjetas].[TIPO].&amp;[" &amp; $C$1 &amp; "]")/1000,
0)</f>
        <v>0</v>
      </c>
      <c r="AE46" s="8">
        <f>IFERROR(
GETPIVOTDATA("[Base_Tarjetas].[Importe]",TDinamica_R!$A$3,
"[Base_Tarjetas].[PERIODO]","[Base_Tarjetas].[PERIODO].&amp;[" &amp; TEXT(AE$6,"yyyymm") &amp; "]",
"[Base_Tarjetas].[Metrica]","[Base_Tarjetas].[Metrica].&amp;[" &amp; $A46 &amp; "]",
"[Base_Tarjetas].[SEGMENTO_DESCRIP]","[Base_Tarjetas].[SEGMENTO_DESCRIP].&amp;[" &amp; $C$6 &amp; "]",
"[Base_Tarjetas].[SITUACION]","[Base_Tarjetas].[SITUACION].&amp;[" &amp; $C46 &amp; "]",
"[Base_Tarjetas].[TIPO]","[Base_Tarjetas].[TIPO].&amp;[" &amp; $C$1 &amp; "]")/1000,
0)</f>
        <v>0</v>
      </c>
      <c r="AF46" s="8">
        <f>IFERROR(
GETPIVOTDATA("[Base_Tarjetas].[Importe]",TDinamica_R!$A$3,
"[Base_Tarjetas].[PERIODO]","[Base_Tarjetas].[PERIODO].&amp;[" &amp; TEXT(AF$6,"yyyymm") &amp; "]",
"[Base_Tarjetas].[Metrica]","[Base_Tarjetas].[Metrica].&amp;[" &amp; $A46 &amp; "]",
"[Base_Tarjetas].[SEGMENTO_DESCRIP]","[Base_Tarjetas].[SEGMENTO_DESCRIP].&amp;[" &amp; $C$6 &amp; "]",
"[Base_Tarjetas].[SITUACION]","[Base_Tarjetas].[SITUACION].&amp;[" &amp; $C46 &amp; "]",
"[Base_Tarjetas].[TIPO]","[Base_Tarjetas].[TIPO].&amp;[" &amp; $C$1 &amp; "]")/1000,
0)</f>
        <v>0</v>
      </c>
      <c r="AG46" s="8">
        <f>IFERROR(
GETPIVOTDATA("[Base_Tarjetas].[Importe]",TDinamica_R!$A$3,
"[Base_Tarjetas].[PERIODO]","[Base_Tarjetas].[PERIODO].&amp;[" &amp; TEXT(AG$6,"yyyymm") &amp; "]",
"[Base_Tarjetas].[Metrica]","[Base_Tarjetas].[Metrica].&amp;[" &amp; $A46 &amp; "]",
"[Base_Tarjetas].[SEGMENTO_DESCRIP]","[Base_Tarjetas].[SEGMENTO_DESCRIP].&amp;[" &amp; $C$6 &amp; "]",
"[Base_Tarjetas].[SITUACION]","[Base_Tarjetas].[SITUACION].&amp;[" &amp; $C46 &amp; "]",
"[Base_Tarjetas].[TIPO]","[Base_Tarjetas].[TIPO].&amp;[" &amp; $C$1 &amp; "]")/1000,
0)</f>
        <v>0</v>
      </c>
      <c r="AH46" s="8">
        <f>IFERROR(
GETPIVOTDATA("[Base_Tarjetas].[Importe]",TDinamica_R!$A$3,
"[Base_Tarjetas].[PERIODO]","[Base_Tarjetas].[PERIODO].&amp;[" &amp; TEXT(AH$6,"yyyymm") &amp; "]",
"[Base_Tarjetas].[Metrica]","[Base_Tarjetas].[Metrica].&amp;[" &amp; $A46 &amp; "]",
"[Base_Tarjetas].[SEGMENTO_DESCRIP]","[Base_Tarjetas].[SEGMENTO_DESCRIP].&amp;[" &amp; $C$6 &amp; "]",
"[Base_Tarjetas].[SITUACION]","[Base_Tarjetas].[SITUACION].&amp;[" &amp; $C46 &amp; "]",
"[Base_Tarjetas].[TIPO]","[Base_Tarjetas].[TIPO].&amp;[" &amp; $C$1 &amp; "]")/1000,
0)</f>
        <v>0</v>
      </c>
      <c r="AI46" s="8">
        <f>IFERROR(
GETPIVOTDATA("[Base_Tarjetas].[Importe]",TDinamica_R!$A$3,
"[Base_Tarjetas].[PERIODO]","[Base_Tarjetas].[PERIODO].&amp;[" &amp; TEXT(AI$6,"yyyymm") &amp; "]",
"[Base_Tarjetas].[Metrica]","[Base_Tarjetas].[Metrica].&amp;[" &amp; $A46 &amp; "]",
"[Base_Tarjetas].[SEGMENTO_DESCRIP]","[Base_Tarjetas].[SEGMENTO_DESCRIP].&amp;[" &amp; $C$6 &amp; "]",
"[Base_Tarjetas].[SITUACION]","[Base_Tarjetas].[SITUACION].&amp;[" &amp; $C46 &amp; "]",
"[Base_Tarjetas].[TIPO]","[Base_Tarjetas].[TIPO].&amp;[" &amp; $C$1 &amp; "]")/1000,
0)</f>
        <v>0</v>
      </c>
      <c r="AJ46" s="8">
        <f>IFERROR(
GETPIVOTDATA("[Base_Tarjetas].[Importe]",TDinamica_R!$A$3,
"[Base_Tarjetas].[PERIODO]","[Base_Tarjetas].[PERIODO].&amp;[" &amp; TEXT(AJ$6,"yyyymm") &amp; "]",
"[Base_Tarjetas].[Metrica]","[Base_Tarjetas].[Metrica].&amp;[" &amp; $A46 &amp; "]",
"[Base_Tarjetas].[SEGMENTO_DESCRIP]","[Base_Tarjetas].[SEGMENTO_DESCRIP].&amp;[" &amp; $C$6 &amp; "]",
"[Base_Tarjetas].[SITUACION]","[Base_Tarjetas].[SITUACION].&amp;[" &amp; $C46 &amp; "]",
"[Base_Tarjetas].[TIPO]","[Base_Tarjetas].[TIPO].&amp;[" &amp; $C$1 &amp; "]")/1000,
0)</f>
        <v>0</v>
      </c>
      <c r="AK46" s="8">
        <f>IFERROR(
GETPIVOTDATA("[Base_Tarjetas].[Importe]",TDinamica_R!$A$3,
"[Base_Tarjetas].[PERIODO]","[Base_Tarjetas].[PERIODO].&amp;[" &amp; TEXT(AK$6,"yyyymm") &amp; "]",
"[Base_Tarjetas].[Metrica]","[Base_Tarjetas].[Metrica].&amp;[" &amp; $A46 &amp; "]",
"[Base_Tarjetas].[SEGMENTO_DESCRIP]","[Base_Tarjetas].[SEGMENTO_DESCRIP].&amp;[" &amp; $C$6 &amp; "]",
"[Base_Tarjetas].[SITUACION]","[Base_Tarjetas].[SITUACION].&amp;[" &amp; $C46 &amp; "]",
"[Base_Tarjetas].[TIPO]","[Base_Tarjetas].[TIPO].&amp;[" &amp; $C$1 &amp; "]")/1000,
0)</f>
        <v>0</v>
      </c>
      <c r="AL46" s="8">
        <f>IFERROR(
GETPIVOTDATA("[Base_Tarjetas].[Importe]",TDinamica_R!$A$3,
"[Base_Tarjetas].[PERIODO]","[Base_Tarjetas].[PERIODO].&amp;[" &amp; TEXT(AL$6,"yyyymm") &amp; "]",
"[Base_Tarjetas].[Metrica]","[Base_Tarjetas].[Metrica].&amp;[" &amp; $A46 &amp; "]",
"[Base_Tarjetas].[SEGMENTO_DESCRIP]","[Base_Tarjetas].[SEGMENTO_DESCRIP].&amp;[" &amp; $C$6 &amp; "]",
"[Base_Tarjetas].[SITUACION]","[Base_Tarjetas].[SITUACION].&amp;[" &amp; $C46 &amp; "]",
"[Base_Tarjetas].[TIPO]","[Base_Tarjetas].[TIPO].&amp;[" &amp; $C$1 &amp; "]")/1000,
0)</f>
        <v>0</v>
      </c>
      <c r="AM46" s="8">
        <f>IFERROR(
GETPIVOTDATA("[Base_Tarjetas].[Importe]",TDinamica_R!$A$3,
"[Base_Tarjetas].[PERIODO]","[Base_Tarjetas].[PERIODO].&amp;[" &amp; TEXT(AM$6,"yyyymm") &amp; "]",
"[Base_Tarjetas].[Metrica]","[Base_Tarjetas].[Metrica].&amp;[" &amp; $A46 &amp; "]",
"[Base_Tarjetas].[SEGMENTO_DESCRIP]","[Base_Tarjetas].[SEGMENTO_DESCRIP].&amp;[" &amp; $C$6 &amp; "]",
"[Base_Tarjetas].[SITUACION]","[Base_Tarjetas].[SITUACION].&amp;[" &amp; $C46 &amp; "]",
"[Base_Tarjetas].[TIPO]","[Base_Tarjetas].[TIPO].&amp;[" &amp; $C$1 &amp; "]")/1000,
0)</f>
        <v>0</v>
      </c>
      <c r="AN46" s="8">
        <f>IFERROR(
GETPIVOTDATA("[Base_Tarjetas].[Importe]",TDinamica_R!$A$3,
"[Base_Tarjetas].[PERIODO]","[Base_Tarjetas].[PERIODO].&amp;[" &amp; TEXT(AN$6,"yyyymm") &amp; "]",
"[Base_Tarjetas].[Metrica]","[Base_Tarjetas].[Metrica].&amp;[" &amp; $A46 &amp; "]",
"[Base_Tarjetas].[SEGMENTO_DESCRIP]","[Base_Tarjetas].[SEGMENTO_DESCRIP].&amp;[" &amp; $C$6 &amp; "]",
"[Base_Tarjetas].[SITUACION]","[Base_Tarjetas].[SITUACION].&amp;[" &amp; $C46 &amp; "]",
"[Base_Tarjetas].[TIPO]","[Base_Tarjetas].[TIPO].&amp;[" &amp; $C$1 &amp; "]")/1000,
0)</f>
        <v>0</v>
      </c>
      <c r="AO46" s="8">
        <f>IFERROR(
GETPIVOTDATA("[Base_Tarjetas].[Importe]",TDinamica_R!$A$3,
"[Base_Tarjetas].[PERIODO]","[Base_Tarjetas].[PERIODO].&amp;[" &amp; TEXT(AO$6,"yyyymm") &amp; "]",
"[Base_Tarjetas].[Metrica]","[Base_Tarjetas].[Metrica].&amp;[" &amp; $A46 &amp; "]",
"[Base_Tarjetas].[SEGMENTO_DESCRIP]","[Base_Tarjetas].[SEGMENTO_DESCRIP].&amp;[" &amp; $C$6 &amp; "]",
"[Base_Tarjetas].[SITUACION]","[Base_Tarjetas].[SITUACION].&amp;[" &amp; $C46 &amp; "]",
"[Base_Tarjetas].[TIPO]","[Base_Tarjetas].[TIPO].&amp;[" &amp; $C$1 &amp; "]")/1000,
0)</f>
        <v>0</v>
      </c>
      <c r="AP46" s="8">
        <f>IFERROR(
GETPIVOTDATA("[Base_Tarjetas].[Importe]",TDinamica_R!$A$3,
"[Base_Tarjetas].[PERIODO]","[Base_Tarjetas].[PERIODO].&amp;[" &amp; TEXT(AP$6,"yyyymm") &amp; "]",
"[Base_Tarjetas].[Metrica]","[Base_Tarjetas].[Metrica].&amp;[" &amp; $A46 &amp; "]",
"[Base_Tarjetas].[SEGMENTO_DESCRIP]","[Base_Tarjetas].[SEGMENTO_DESCRIP].&amp;[" &amp; $C$6 &amp; "]",
"[Base_Tarjetas].[SITUACION]","[Base_Tarjetas].[SITUACION].&amp;[" &amp; $C46 &amp; "]",
"[Base_Tarjetas].[TIPO]","[Base_Tarjetas].[TIPO].&amp;[" &amp; $C$1 &amp; "]")/1000,
0)</f>
        <v>0</v>
      </c>
      <c r="AQ46" s="8">
        <f>IFERROR(
GETPIVOTDATA("[Base_Tarjetas].[Importe]",TDinamica_R!$A$3,
"[Base_Tarjetas].[PERIODO]","[Base_Tarjetas].[PERIODO].&amp;[" &amp; TEXT(AQ$6,"yyyymm") &amp; "]",
"[Base_Tarjetas].[Metrica]","[Base_Tarjetas].[Metrica].&amp;[" &amp; $A46 &amp; "]",
"[Base_Tarjetas].[SEGMENTO_DESCRIP]","[Base_Tarjetas].[SEGMENTO_DESCRIP].&amp;[" &amp; $C$6 &amp; "]",
"[Base_Tarjetas].[SITUACION]","[Base_Tarjetas].[SITUACION].&amp;[" &amp; $C46 &amp; "]",
"[Base_Tarjetas].[TIPO]","[Base_Tarjetas].[TIPO].&amp;[" &amp; $C$1 &amp; "]")/1000,
0)</f>
        <v>0</v>
      </c>
      <c r="AR46" s="8">
        <f>IFERROR(
GETPIVOTDATA("[Base_Tarjetas].[Importe]",TDinamica_R!$A$3,
"[Base_Tarjetas].[PERIODO]","[Base_Tarjetas].[PERIODO].&amp;[" &amp; TEXT(AR$6,"yyyymm") &amp; "]",
"[Base_Tarjetas].[Metrica]","[Base_Tarjetas].[Metrica].&amp;[" &amp; $A46 &amp; "]",
"[Base_Tarjetas].[SEGMENTO_DESCRIP]","[Base_Tarjetas].[SEGMENTO_DESCRIP].&amp;[" &amp; $C$6 &amp; "]",
"[Base_Tarjetas].[SITUACION]","[Base_Tarjetas].[SITUACION].&amp;[" &amp; $C46 &amp; "]",
"[Base_Tarjetas].[TIPO]","[Base_Tarjetas].[TIPO].&amp;[" &amp; $C$1 &amp; "]")/1000,
0)</f>
        <v>0</v>
      </c>
      <c r="AS46" s="8">
        <f>IFERROR(
GETPIVOTDATA("[Base_Tarjetas].[Importe]",TDinamica_R!$A$3,
"[Base_Tarjetas].[PERIODO]","[Base_Tarjetas].[PERIODO].&amp;[" &amp; TEXT(AS$6,"yyyymm") &amp; "]",
"[Base_Tarjetas].[Metrica]","[Base_Tarjetas].[Metrica].&amp;[" &amp; $A46 &amp; "]",
"[Base_Tarjetas].[SEGMENTO_DESCRIP]","[Base_Tarjetas].[SEGMENTO_DESCRIP].&amp;[" &amp; $C$6 &amp; "]",
"[Base_Tarjetas].[SITUACION]","[Base_Tarjetas].[SITUACION].&amp;[" &amp; $C46 &amp; "]",
"[Base_Tarjetas].[TIPO]","[Base_Tarjetas].[TIPO].&amp;[" &amp; $C$1 &amp; "]")/1000,
0)</f>
        <v>0</v>
      </c>
      <c r="AT46" s="8">
        <f>IFERROR(
GETPIVOTDATA("[Base_Tarjetas].[Importe]",TDinamica_R!$A$3,
"[Base_Tarjetas].[PERIODO]","[Base_Tarjetas].[PERIODO].&amp;[" &amp; TEXT(AT$6,"yyyymm") &amp; "]",
"[Base_Tarjetas].[Metrica]","[Base_Tarjetas].[Metrica].&amp;[" &amp; $A46 &amp; "]",
"[Base_Tarjetas].[SEGMENTO_DESCRIP]","[Base_Tarjetas].[SEGMENTO_DESCRIP].&amp;[" &amp; $C$6 &amp; "]",
"[Base_Tarjetas].[SITUACION]","[Base_Tarjetas].[SITUACION].&amp;[" &amp; $C46 &amp; "]",
"[Base_Tarjetas].[TIPO]","[Base_Tarjetas].[TIPO].&amp;[" &amp; $C$1 &amp; "]")/1000,
0)</f>
        <v>0</v>
      </c>
      <c r="AU46" s="8">
        <f>IFERROR(
GETPIVOTDATA("[Base_Tarjetas].[Importe]",TDinamica_R!$A$3,
"[Base_Tarjetas].[PERIODO]","[Base_Tarjetas].[PERIODO].&amp;[" &amp; TEXT(AU$6,"yyyymm") &amp; "]",
"[Base_Tarjetas].[Metrica]","[Base_Tarjetas].[Metrica].&amp;[" &amp; $A46 &amp; "]",
"[Base_Tarjetas].[SEGMENTO_DESCRIP]","[Base_Tarjetas].[SEGMENTO_DESCRIP].&amp;[" &amp; $C$6 &amp; "]",
"[Base_Tarjetas].[SITUACION]","[Base_Tarjetas].[SITUACION].&amp;[" &amp; $C46 &amp; "]",
"[Base_Tarjetas].[TIPO]","[Base_Tarjetas].[TIPO].&amp;[" &amp; $C$1 &amp; "]")/1000,
0)</f>
        <v>0</v>
      </c>
      <c r="AV46" s="8">
        <f>IFERROR(
GETPIVOTDATA("[Base_Tarjetas].[Importe]",TDinamica_R!$A$3,
"[Base_Tarjetas].[PERIODO]","[Base_Tarjetas].[PERIODO].&amp;[" &amp; TEXT(AV$6,"yyyymm") &amp; "]",
"[Base_Tarjetas].[Metrica]","[Base_Tarjetas].[Metrica].&amp;[" &amp; $A46 &amp; "]",
"[Base_Tarjetas].[SEGMENTO_DESCRIP]","[Base_Tarjetas].[SEGMENTO_DESCRIP].&amp;[" &amp; $C$6 &amp; "]",
"[Base_Tarjetas].[SITUACION]","[Base_Tarjetas].[SITUACION].&amp;[" &amp; $C46 &amp; "]",
"[Base_Tarjetas].[TIPO]","[Base_Tarjetas].[TIPO].&amp;[" &amp; $C$1 &amp; "]")/1000,
0)</f>
        <v>0</v>
      </c>
      <c r="AW46" s="8">
        <f>IFERROR(
GETPIVOTDATA("[Base_Tarjetas].[Importe]",TDinamica_R!$A$3,
"[Base_Tarjetas].[PERIODO]","[Base_Tarjetas].[PERIODO].&amp;[" &amp; TEXT(AW$6,"yyyymm") &amp; "]",
"[Base_Tarjetas].[Metrica]","[Base_Tarjetas].[Metrica].&amp;[" &amp; $A46 &amp; "]",
"[Base_Tarjetas].[SEGMENTO_DESCRIP]","[Base_Tarjetas].[SEGMENTO_DESCRIP].&amp;[" &amp; $C$6 &amp; "]",
"[Base_Tarjetas].[SITUACION]","[Base_Tarjetas].[SITUACION].&amp;[" &amp; $C46 &amp; "]",
"[Base_Tarjetas].[TIPO]","[Base_Tarjetas].[TIPO].&amp;[" &amp; $C$1 &amp; "]")/1000,
0)</f>
        <v>0</v>
      </c>
      <c r="AX46" s="8">
        <f>IFERROR(
GETPIVOTDATA("[Base_Tarjetas].[Importe]",TDinamica_R!$A$3,
"[Base_Tarjetas].[PERIODO]","[Base_Tarjetas].[PERIODO].&amp;[" &amp; TEXT(AX$6,"yyyymm") &amp; "]",
"[Base_Tarjetas].[Metrica]","[Base_Tarjetas].[Metrica].&amp;[" &amp; $A46 &amp; "]",
"[Base_Tarjetas].[SEGMENTO_DESCRIP]","[Base_Tarjetas].[SEGMENTO_DESCRIP].&amp;[" &amp; $C$6 &amp; "]",
"[Base_Tarjetas].[SITUACION]","[Base_Tarjetas].[SITUACION].&amp;[" &amp; $C46 &amp; "]",
"[Base_Tarjetas].[TIPO]","[Base_Tarjetas].[TIPO].&amp;[" &amp; $C$1 &amp; "]")/1000,
0)</f>
        <v>0</v>
      </c>
      <c r="AY46" s="8">
        <f>IFERROR(
GETPIVOTDATA("[Base_Tarjetas].[Importe]",TDinamica_R!$A$3,
"[Base_Tarjetas].[PERIODO]","[Base_Tarjetas].[PERIODO].&amp;[" &amp; TEXT(AY$6,"yyyymm") &amp; "]",
"[Base_Tarjetas].[Metrica]","[Base_Tarjetas].[Metrica].&amp;[" &amp; $A46 &amp; "]",
"[Base_Tarjetas].[SEGMENTO_DESCRIP]","[Base_Tarjetas].[SEGMENTO_DESCRIP].&amp;[" &amp; $C$6 &amp; "]",
"[Base_Tarjetas].[SITUACION]","[Base_Tarjetas].[SITUACION].&amp;[" &amp; $C46 &amp; "]",
"[Base_Tarjetas].[TIPO]","[Base_Tarjetas].[TIPO].&amp;[" &amp; $C$1 &amp; "]")/1000,
0)</f>
        <v>0</v>
      </c>
      <c r="AZ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TEXT(AZ$6,"yyyymm") &amp; "]"),
0)</f>
        <v>-124.00152766098903</v>
      </c>
      <c r="BA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TEXT(BA$6,"yyyymm") &amp; "]"),
0)</f>
        <v>-111.21270491053225</v>
      </c>
      <c r="BB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TEXT(BB$6,"yyyymm") &amp; "]"),
0)</f>
        <v>-121.99874939459718</v>
      </c>
      <c r="BC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TEXT(BC$6,"yyyymm") &amp; "]"),
0)</f>
        <v>-116.78347696511605</v>
      </c>
      <c r="BD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TEXT(BD$6,"yyyymm") &amp; "]"),
0)</f>
        <v>-120.00422760610311</v>
      </c>
      <c r="BE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TEXT(BE$6,"yyyymm") &amp; "]"),
0)</f>
        <v>-115.78840804781288</v>
      </c>
      <c r="BF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TEXT(BF$6,"yyyymm") &amp; "]"),
0)</f>
        <v>-118.82466517020832</v>
      </c>
      <c r="BG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TEXT(BG$6,"yyyymm") &amp; "]"),
0)</f>
        <v>-117.61459050110479</v>
      </c>
      <c r="BH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TEXT(BH$6,"yyyymm") &amp; "]"),
0)</f>
        <v>-112.57857677060248</v>
      </c>
      <c r="BI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TEXT(BI$6,"yyyymm") &amp; "]"),
0)</f>
        <v>-115.53651161624262</v>
      </c>
      <c r="BJ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TEXT(BJ$6,"yyyymm") &amp; "]"),
0)</f>
        <v>-111.2046466359935</v>
      </c>
      <c r="BK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TEXT(BK$6,"yyyymm") &amp; "]"),
0)</f>
        <v>-114.30843827378565</v>
      </c>
      <c r="BO46" s="24">
        <f t="shared" si="34"/>
        <v>0</v>
      </c>
      <c r="BP46" s="24">
        <f t="shared" si="34"/>
        <v>-357.21298196611849</v>
      </c>
      <c r="BQ46" s="24">
        <f t="shared" si="34"/>
        <v>0</v>
      </c>
      <c r="BR46" s="24">
        <f t="shared" si="34"/>
        <v>0</v>
      </c>
      <c r="BS46" s="24">
        <f t="shared" si="34"/>
        <v>0</v>
      </c>
      <c r="BT46" s="24">
        <f t="shared" si="34"/>
        <v>0</v>
      </c>
    </row>
    <row r="47" spans="1:72" collapsed="1" x14ac:dyDescent="0.25">
      <c r="C47" s="3" t="s">
        <v>22</v>
      </c>
      <c r="D47" s="10">
        <f>SUM(D44:D46)</f>
        <v>0</v>
      </c>
      <c r="E47" s="10">
        <f t="shared" ref="E47:BK47" si="35">SUM(E44:E46)</f>
        <v>0</v>
      </c>
      <c r="F47" s="10">
        <f t="shared" si="35"/>
        <v>0</v>
      </c>
      <c r="G47" s="10">
        <f t="shared" si="35"/>
        <v>0</v>
      </c>
      <c r="H47" s="10">
        <f t="shared" si="35"/>
        <v>0</v>
      </c>
      <c r="I47" s="10">
        <f t="shared" si="35"/>
        <v>0</v>
      </c>
      <c r="J47" s="10">
        <f t="shared" si="35"/>
        <v>0</v>
      </c>
      <c r="K47" s="10">
        <f t="shared" si="35"/>
        <v>0</v>
      </c>
      <c r="L47" s="10">
        <f t="shared" si="35"/>
        <v>0</v>
      </c>
      <c r="M47" s="10">
        <f t="shared" si="35"/>
        <v>0</v>
      </c>
      <c r="N47" s="10">
        <f t="shared" si="35"/>
        <v>0</v>
      </c>
      <c r="O47" s="10">
        <f t="shared" si="35"/>
        <v>0</v>
      </c>
      <c r="P47" s="10">
        <f t="shared" si="35"/>
        <v>0</v>
      </c>
      <c r="Q47" s="10">
        <f t="shared" si="35"/>
        <v>0</v>
      </c>
      <c r="R47" s="10">
        <f t="shared" si="35"/>
        <v>0</v>
      </c>
      <c r="S47" s="10">
        <f t="shared" si="35"/>
        <v>0</v>
      </c>
      <c r="T47" s="10">
        <f t="shared" si="35"/>
        <v>0</v>
      </c>
      <c r="U47" s="10">
        <f t="shared" si="35"/>
        <v>0</v>
      </c>
      <c r="V47" s="10">
        <f t="shared" si="35"/>
        <v>0</v>
      </c>
      <c r="W47" s="10">
        <f t="shared" si="35"/>
        <v>0</v>
      </c>
      <c r="X47" s="10">
        <f t="shared" si="35"/>
        <v>0</v>
      </c>
      <c r="Y47" s="10">
        <f t="shared" si="35"/>
        <v>0</v>
      </c>
      <c r="Z47" s="10">
        <f t="shared" si="35"/>
        <v>0</v>
      </c>
      <c r="AA47" s="10">
        <f t="shared" si="35"/>
        <v>0</v>
      </c>
      <c r="AB47" s="10">
        <f t="shared" si="35"/>
        <v>0</v>
      </c>
      <c r="AC47" s="10">
        <f t="shared" si="35"/>
        <v>0</v>
      </c>
      <c r="AD47" s="10">
        <f t="shared" si="35"/>
        <v>0</v>
      </c>
      <c r="AE47" s="10">
        <f t="shared" si="35"/>
        <v>0</v>
      </c>
      <c r="AF47" s="10">
        <f t="shared" si="35"/>
        <v>0</v>
      </c>
      <c r="AG47" s="10">
        <f t="shared" si="35"/>
        <v>0</v>
      </c>
      <c r="AH47" s="10">
        <f t="shared" si="35"/>
        <v>0</v>
      </c>
      <c r="AI47" s="10">
        <f t="shared" si="35"/>
        <v>0</v>
      </c>
      <c r="AJ47" s="10">
        <f t="shared" si="35"/>
        <v>0</v>
      </c>
      <c r="AK47" s="10">
        <f t="shared" si="35"/>
        <v>0</v>
      </c>
      <c r="AL47" s="10">
        <f t="shared" si="35"/>
        <v>0</v>
      </c>
      <c r="AM47" s="10">
        <f t="shared" si="35"/>
        <v>0</v>
      </c>
      <c r="AN47" s="10">
        <f t="shared" si="35"/>
        <v>0</v>
      </c>
      <c r="AO47" s="10">
        <f t="shared" si="35"/>
        <v>0</v>
      </c>
      <c r="AP47" s="10">
        <f t="shared" si="35"/>
        <v>0</v>
      </c>
      <c r="AQ47" s="10">
        <f t="shared" si="35"/>
        <v>0</v>
      </c>
      <c r="AR47" s="10">
        <f t="shared" si="35"/>
        <v>0</v>
      </c>
      <c r="AS47" s="10">
        <f t="shared" si="35"/>
        <v>0</v>
      </c>
      <c r="AT47" s="10">
        <f t="shared" si="35"/>
        <v>0</v>
      </c>
      <c r="AU47" s="10">
        <f t="shared" si="35"/>
        <v>0</v>
      </c>
      <c r="AV47" s="10">
        <f t="shared" si="35"/>
        <v>0</v>
      </c>
      <c r="AW47" s="10">
        <f t="shared" si="35"/>
        <v>0</v>
      </c>
      <c r="AX47" s="10">
        <f t="shared" si="35"/>
        <v>0</v>
      </c>
      <c r="AY47" s="10">
        <f t="shared" si="35"/>
        <v>0</v>
      </c>
      <c r="AZ47" s="10">
        <f t="shared" si="35"/>
        <v>-2525.3472624512983</v>
      </c>
      <c r="BA47" s="10">
        <f t="shared" si="35"/>
        <v>-2264.8970959732183</v>
      </c>
      <c r="BB47" s="10">
        <f t="shared" si="35"/>
        <v>-2484.5597761377667</v>
      </c>
      <c r="BC47" s="10">
        <f t="shared" si="35"/>
        <v>-2378.3483914785811</v>
      </c>
      <c r="BD47" s="10">
        <f t="shared" si="35"/>
        <v>-2443.9404367354055</v>
      </c>
      <c r="BE47" s="10">
        <f t="shared" si="35"/>
        <v>-2358.0833623804556</v>
      </c>
      <c r="BF47" s="10">
        <f t="shared" si="35"/>
        <v>-2419.9181135869267</v>
      </c>
      <c r="BG47" s="10">
        <f t="shared" si="35"/>
        <v>-2395.2743949922915</v>
      </c>
      <c r="BH47" s="10">
        <f t="shared" si="35"/>
        <v>-2292.7136949115607</v>
      </c>
      <c r="BI47" s="10">
        <f t="shared" si="35"/>
        <v>-2352.953377485218</v>
      </c>
      <c r="BJ47" s="10">
        <f t="shared" si="35"/>
        <v>-2264.7329855632056</v>
      </c>
      <c r="BK47" s="10">
        <f t="shared" si="35"/>
        <v>-2327.9431077573981</v>
      </c>
      <c r="BO47" s="23">
        <f>SUM(BO44:BO46)</f>
        <v>0</v>
      </c>
      <c r="BP47" s="23">
        <f t="shared" ref="BP47:BT47" si="36">SUM(BP44:BP46)</f>
        <v>-7274.8041345622823</v>
      </c>
      <c r="BQ47" s="23">
        <f t="shared" si="36"/>
        <v>0</v>
      </c>
      <c r="BR47" s="23">
        <f t="shared" si="36"/>
        <v>0</v>
      </c>
      <c r="BS47" s="23">
        <f t="shared" si="36"/>
        <v>0</v>
      </c>
      <c r="BT47" s="23">
        <f t="shared" si="36"/>
        <v>0</v>
      </c>
    </row>
    <row r="50" spans="1:72" hidden="1" outlineLevel="1" x14ac:dyDescent="0.25">
      <c r="A50" s="11"/>
      <c r="C50" s="2" t="s">
        <v>0</v>
      </c>
      <c r="D50" s="8">
        <f>D38+D44</f>
        <v>0</v>
      </c>
      <c r="E50" s="8">
        <f t="shared" ref="E50:BK53" si="37">E38+E44</f>
        <v>0</v>
      </c>
      <c r="F50" s="8">
        <f t="shared" si="37"/>
        <v>0</v>
      </c>
      <c r="G50" s="8">
        <f t="shared" si="37"/>
        <v>0</v>
      </c>
      <c r="H50" s="8">
        <f t="shared" si="37"/>
        <v>0</v>
      </c>
      <c r="I50" s="8">
        <f t="shared" si="37"/>
        <v>0</v>
      </c>
      <c r="J50" s="8">
        <f t="shared" si="37"/>
        <v>0</v>
      </c>
      <c r="K50" s="8">
        <f t="shared" si="37"/>
        <v>0</v>
      </c>
      <c r="L50" s="8">
        <f t="shared" si="37"/>
        <v>0</v>
      </c>
      <c r="M50" s="8">
        <f t="shared" si="37"/>
        <v>0</v>
      </c>
      <c r="N50" s="8">
        <f t="shared" si="37"/>
        <v>0</v>
      </c>
      <c r="O50" s="8">
        <f t="shared" si="37"/>
        <v>0</v>
      </c>
      <c r="P50" s="8">
        <f t="shared" si="37"/>
        <v>0</v>
      </c>
      <c r="Q50" s="8">
        <f t="shared" si="37"/>
        <v>0</v>
      </c>
      <c r="R50" s="8">
        <f t="shared" si="37"/>
        <v>0</v>
      </c>
      <c r="S50" s="8">
        <f t="shared" si="37"/>
        <v>0</v>
      </c>
      <c r="T50" s="8">
        <f t="shared" si="37"/>
        <v>0</v>
      </c>
      <c r="U50" s="8">
        <f t="shared" si="37"/>
        <v>0</v>
      </c>
      <c r="V50" s="8">
        <f t="shared" si="37"/>
        <v>0</v>
      </c>
      <c r="W50" s="8">
        <f t="shared" si="37"/>
        <v>0</v>
      </c>
      <c r="X50" s="8">
        <f t="shared" si="37"/>
        <v>0</v>
      </c>
      <c r="Y50" s="8">
        <f t="shared" si="37"/>
        <v>0</v>
      </c>
      <c r="Z50" s="8">
        <f t="shared" si="37"/>
        <v>0</v>
      </c>
      <c r="AA50" s="8">
        <f t="shared" si="37"/>
        <v>0</v>
      </c>
      <c r="AB50" s="8">
        <f t="shared" si="37"/>
        <v>0</v>
      </c>
      <c r="AC50" s="8">
        <f t="shared" si="37"/>
        <v>0</v>
      </c>
      <c r="AD50" s="8">
        <f t="shared" si="37"/>
        <v>0</v>
      </c>
      <c r="AE50" s="8">
        <f t="shared" si="37"/>
        <v>0</v>
      </c>
      <c r="AF50" s="8">
        <f t="shared" si="37"/>
        <v>0</v>
      </c>
      <c r="AG50" s="8">
        <f t="shared" si="37"/>
        <v>0</v>
      </c>
      <c r="AH50" s="8">
        <f t="shared" si="37"/>
        <v>0</v>
      </c>
      <c r="AI50" s="8">
        <f t="shared" si="37"/>
        <v>0</v>
      </c>
      <c r="AJ50" s="8">
        <f t="shared" si="37"/>
        <v>0</v>
      </c>
      <c r="AK50" s="8">
        <f t="shared" si="37"/>
        <v>0</v>
      </c>
      <c r="AL50" s="8">
        <f t="shared" si="37"/>
        <v>0</v>
      </c>
      <c r="AM50" s="8">
        <f t="shared" si="37"/>
        <v>0</v>
      </c>
      <c r="AN50" s="8">
        <f t="shared" si="37"/>
        <v>0</v>
      </c>
      <c r="AO50" s="8">
        <f t="shared" si="37"/>
        <v>0</v>
      </c>
      <c r="AP50" s="8">
        <f t="shared" si="37"/>
        <v>0</v>
      </c>
      <c r="AQ50" s="8">
        <f t="shared" si="37"/>
        <v>0</v>
      </c>
      <c r="AR50" s="8">
        <f t="shared" si="37"/>
        <v>0</v>
      </c>
      <c r="AS50" s="8">
        <f t="shared" si="37"/>
        <v>0</v>
      </c>
      <c r="AT50" s="8">
        <f t="shared" si="37"/>
        <v>0</v>
      </c>
      <c r="AU50" s="8">
        <f t="shared" si="37"/>
        <v>0</v>
      </c>
      <c r="AV50" s="8">
        <f t="shared" si="37"/>
        <v>0</v>
      </c>
      <c r="AW50" s="8">
        <f t="shared" si="37"/>
        <v>0</v>
      </c>
      <c r="AX50" s="8">
        <f t="shared" si="37"/>
        <v>0</v>
      </c>
      <c r="AY50" s="8">
        <f t="shared" si="37"/>
        <v>0</v>
      </c>
      <c r="AZ50" s="8">
        <f t="shared" si="37"/>
        <v>2639.6184714522383</v>
      </c>
      <c r="BA50" s="8">
        <f t="shared" si="37"/>
        <v>2250.1996936726518</v>
      </c>
      <c r="BB50" s="8">
        <f t="shared" si="37"/>
        <v>2809.7160694501526</v>
      </c>
      <c r="BC50" s="8">
        <f t="shared" si="37"/>
        <v>2783.2896282943989</v>
      </c>
      <c r="BD50" s="8">
        <f t="shared" si="37"/>
        <v>2880.0897329051672</v>
      </c>
      <c r="BE50" s="8">
        <f t="shared" si="37"/>
        <v>3050.8668845526945</v>
      </c>
      <c r="BF50" s="8">
        <f t="shared" si="37"/>
        <v>3109.8860955906403</v>
      </c>
      <c r="BG50" s="8">
        <f t="shared" si="37"/>
        <v>3356.6915513470185</v>
      </c>
      <c r="BH50" s="8">
        <f t="shared" si="37"/>
        <v>3107.3346019853029</v>
      </c>
      <c r="BI50" s="8">
        <f t="shared" si="37"/>
        <v>3182.1979612346454</v>
      </c>
      <c r="BJ50" s="8">
        <f t="shared" si="37"/>
        <v>3264.1037294762714</v>
      </c>
      <c r="BK50" s="8">
        <f t="shared" si="37"/>
        <v>3416.1256900737926</v>
      </c>
      <c r="BO50" s="24">
        <f>BO38+BO44</f>
        <v>0</v>
      </c>
      <c r="BP50" s="24">
        <f t="shared" ref="BP50:BT50" si="38">BP38+BP44</f>
        <v>7699.5342345750441</v>
      </c>
      <c r="BQ50" s="24">
        <f t="shared" si="38"/>
        <v>0</v>
      </c>
      <c r="BR50" s="24">
        <f t="shared" si="38"/>
        <v>0</v>
      </c>
      <c r="BS50" s="24">
        <f t="shared" si="38"/>
        <v>0</v>
      </c>
      <c r="BT50" s="24">
        <f t="shared" si="38"/>
        <v>0</v>
      </c>
    </row>
    <row r="51" spans="1:72" hidden="1" outlineLevel="1" x14ac:dyDescent="0.25">
      <c r="A51" s="11"/>
      <c r="C51" s="2" t="s">
        <v>1</v>
      </c>
      <c r="D51" s="8">
        <f t="shared" ref="D51:AY53" si="39">D39+D45</f>
        <v>0</v>
      </c>
      <c r="E51" s="8">
        <f t="shared" si="39"/>
        <v>0</v>
      </c>
      <c r="F51" s="8">
        <f t="shared" si="39"/>
        <v>0</v>
      </c>
      <c r="G51" s="8">
        <f t="shared" si="39"/>
        <v>0</v>
      </c>
      <c r="H51" s="8">
        <f t="shared" si="39"/>
        <v>0</v>
      </c>
      <c r="I51" s="8">
        <f t="shared" si="39"/>
        <v>0</v>
      </c>
      <c r="J51" s="8">
        <f t="shared" si="39"/>
        <v>0</v>
      </c>
      <c r="K51" s="8">
        <f t="shared" si="39"/>
        <v>0</v>
      </c>
      <c r="L51" s="8">
        <f t="shared" si="39"/>
        <v>0</v>
      </c>
      <c r="M51" s="8">
        <f t="shared" si="39"/>
        <v>0</v>
      </c>
      <c r="N51" s="8">
        <f t="shared" si="39"/>
        <v>0</v>
      </c>
      <c r="O51" s="8">
        <f t="shared" si="39"/>
        <v>0</v>
      </c>
      <c r="P51" s="8">
        <f t="shared" si="39"/>
        <v>0</v>
      </c>
      <c r="Q51" s="8">
        <f t="shared" si="39"/>
        <v>0</v>
      </c>
      <c r="R51" s="8">
        <f t="shared" si="39"/>
        <v>0</v>
      </c>
      <c r="S51" s="8">
        <f t="shared" si="39"/>
        <v>0</v>
      </c>
      <c r="T51" s="8">
        <f t="shared" si="39"/>
        <v>0</v>
      </c>
      <c r="U51" s="8">
        <f t="shared" si="39"/>
        <v>0</v>
      </c>
      <c r="V51" s="8">
        <f t="shared" si="39"/>
        <v>0</v>
      </c>
      <c r="W51" s="8">
        <f t="shared" si="39"/>
        <v>0</v>
      </c>
      <c r="X51" s="8">
        <f t="shared" si="39"/>
        <v>0</v>
      </c>
      <c r="Y51" s="8">
        <f t="shared" si="39"/>
        <v>0</v>
      </c>
      <c r="Z51" s="8">
        <f t="shared" si="39"/>
        <v>0</v>
      </c>
      <c r="AA51" s="8">
        <f t="shared" si="39"/>
        <v>0</v>
      </c>
      <c r="AB51" s="8">
        <f t="shared" si="39"/>
        <v>0</v>
      </c>
      <c r="AC51" s="8">
        <f t="shared" si="39"/>
        <v>0</v>
      </c>
      <c r="AD51" s="8">
        <f t="shared" si="39"/>
        <v>0</v>
      </c>
      <c r="AE51" s="8">
        <f t="shared" si="39"/>
        <v>0</v>
      </c>
      <c r="AF51" s="8">
        <f t="shared" si="39"/>
        <v>0</v>
      </c>
      <c r="AG51" s="8">
        <f t="shared" si="39"/>
        <v>0</v>
      </c>
      <c r="AH51" s="8">
        <f t="shared" si="39"/>
        <v>0</v>
      </c>
      <c r="AI51" s="8">
        <f t="shared" si="39"/>
        <v>0</v>
      </c>
      <c r="AJ51" s="8">
        <f t="shared" si="39"/>
        <v>0</v>
      </c>
      <c r="AK51" s="8">
        <f t="shared" si="39"/>
        <v>0</v>
      </c>
      <c r="AL51" s="8">
        <f t="shared" si="39"/>
        <v>0</v>
      </c>
      <c r="AM51" s="8">
        <f t="shared" si="39"/>
        <v>0</v>
      </c>
      <c r="AN51" s="8">
        <f t="shared" si="39"/>
        <v>0</v>
      </c>
      <c r="AO51" s="8">
        <f t="shared" si="39"/>
        <v>0</v>
      </c>
      <c r="AP51" s="8">
        <f t="shared" si="39"/>
        <v>0</v>
      </c>
      <c r="AQ51" s="8">
        <f t="shared" si="39"/>
        <v>0</v>
      </c>
      <c r="AR51" s="8">
        <f t="shared" si="39"/>
        <v>0</v>
      </c>
      <c r="AS51" s="8">
        <f t="shared" si="39"/>
        <v>0</v>
      </c>
      <c r="AT51" s="8">
        <f t="shared" si="39"/>
        <v>0</v>
      </c>
      <c r="AU51" s="8">
        <f t="shared" si="39"/>
        <v>0</v>
      </c>
      <c r="AV51" s="8">
        <f t="shared" si="39"/>
        <v>0</v>
      </c>
      <c r="AW51" s="8">
        <f t="shared" si="39"/>
        <v>0</v>
      </c>
      <c r="AX51" s="8">
        <f t="shared" si="39"/>
        <v>0</v>
      </c>
      <c r="AY51" s="8">
        <f t="shared" si="39"/>
        <v>0</v>
      </c>
      <c r="AZ51" s="8">
        <f t="shared" si="37"/>
        <v>26.224660321079142</v>
      </c>
      <c r="BA51" s="8">
        <f t="shared" si="37"/>
        <v>22.547016022815903</v>
      </c>
      <c r="BB51" s="8">
        <f t="shared" si="37"/>
        <v>23.4989277982407</v>
      </c>
      <c r="BC51" s="8">
        <f t="shared" si="37"/>
        <v>21.391324641623804</v>
      </c>
      <c r="BD51" s="8">
        <f t="shared" si="37"/>
        <v>20.731055074891046</v>
      </c>
      <c r="BE51" s="8">
        <f t="shared" si="37"/>
        <v>18.428874440167682</v>
      </c>
      <c r="BF51" s="8">
        <f t="shared" si="37"/>
        <v>17.639757264300037</v>
      </c>
      <c r="BG51" s="8">
        <f t="shared" si="37"/>
        <v>16.572943731251613</v>
      </c>
      <c r="BH51" s="8">
        <f t="shared" si="37"/>
        <v>15.040655102782985</v>
      </c>
      <c r="BI51" s="8">
        <f t="shared" si="37"/>
        <v>14.373021883287961</v>
      </c>
      <c r="BJ51" s="8">
        <f t="shared" si="37"/>
        <v>12.704520974745257</v>
      </c>
      <c r="BK51" s="8">
        <f t="shared" si="37"/>
        <v>11.964000182926569</v>
      </c>
      <c r="BO51" s="24">
        <f t="shared" ref="BO51:BT52" si="40">BO39+BO45</f>
        <v>0</v>
      </c>
      <c r="BP51" s="24">
        <f t="shared" si="40"/>
        <v>72.270604142135767</v>
      </c>
      <c r="BQ51" s="24">
        <f t="shared" si="40"/>
        <v>0</v>
      </c>
      <c r="BR51" s="24">
        <f t="shared" si="40"/>
        <v>0</v>
      </c>
      <c r="BS51" s="24">
        <f t="shared" si="40"/>
        <v>0</v>
      </c>
      <c r="BT51" s="24">
        <f t="shared" si="40"/>
        <v>0</v>
      </c>
    </row>
    <row r="52" spans="1:72" hidden="1" outlineLevel="1" x14ac:dyDescent="0.25">
      <c r="A52" s="11"/>
      <c r="C52" s="2" t="s">
        <v>9</v>
      </c>
      <c r="D52" s="8">
        <f t="shared" si="39"/>
        <v>0</v>
      </c>
      <c r="E52" s="8">
        <f t="shared" si="39"/>
        <v>0</v>
      </c>
      <c r="F52" s="8">
        <f t="shared" si="39"/>
        <v>0</v>
      </c>
      <c r="G52" s="8">
        <f t="shared" si="39"/>
        <v>0</v>
      </c>
      <c r="H52" s="8">
        <f t="shared" si="39"/>
        <v>0</v>
      </c>
      <c r="I52" s="8">
        <f t="shared" si="39"/>
        <v>0</v>
      </c>
      <c r="J52" s="8">
        <f t="shared" si="39"/>
        <v>0</v>
      </c>
      <c r="K52" s="8">
        <f t="shared" si="39"/>
        <v>0</v>
      </c>
      <c r="L52" s="8">
        <f t="shared" si="39"/>
        <v>0</v>
      </c>
      <c r="M52" s="8">
        <f t="shared" si="39"/>
        <v>0</v>
      </c>
      <c r="N52" s="8">
        <f t="shared" si="39"/>
        <v>0</v>
      </c>
      <c r="O52" s="8">
        <f t="shared" si="39"/>
        <v>0</v>
      </c>
      <c r="P52" s="8">
        <f t="shared" si="39"/>
        <v>0</v>
      </c>
      <c r="Q52" s="8">
        <f t="shared" si="39"/>
        <v>0</v>
      </c>
      <c r="R52" s="8">
        <f t="shared" si="39"/>
        <v>0</v>
      </c>
      <c r="S52" s="8">
        <f t="shared" si="39"/>
        <v>0</v>
      </c>
      <c r="T52" s="8">
        <f t="shared" si="39"/>
        <v>0</v>
      </c>
      <c r="U52" s="8">
        <f t="shared" si="39"/>
        <v>0</v>
      </c>
      <c r="V52" s="8">
        <f t="shared" si="39"/>
        <v>0</v>
      </c>
      <c r="W52" s="8">
        <f t="shared" si="39"/>
        <v>0</v>
      </c>
      <c r="X52" s="8">
        <f t="shared" si="39"/>
        <v>0</v>
      </c>
      <c r="Y52" s="8">
        <f t="shared" si="39"/>
        <v>0</v>
      </c>
      <c r="Z52" s="8">
        <f t="shared" si="39"/>
        <v>0</v>
      </c>
      <c r="AA52" s="8">
        <f t="shared" si="39"/>
        <v>0</v>
      </c>
      <c r="AB52" s="8">
        <f t="shared" si="39"/>
        <v>0</v>
      </c>
      <c r="AC52" s="8">
        <f t="shared" si="39"/>
        <v>0</v>
      </c>
      <c r="AD52" s="8">
        <f t="shared" si="39"/>
        <v>0</v>
      </c>
      <c r="AE52" s="8">
        <f t="shared" si="39"/>
        <v>0</v>
      </c>
      <c r="AF52" s="8">
        <f t="shared" si="39"/>
        <v>0</v>
      </c>
      <c r="AG52" s="8">
        <f t="shared" si="39"/>
        <v>0</v>
      </c>
      <c r="AH52" s="8">
        <f t="shared" si="39"/>
        <v>0</v>
      </c>
      <c r="AI52" s="8">
        <f t="shared" si="39"/>
        <v>0</v>
      </c>
      <c r="AJ52" s="8">
        <f t="shared" si="39"/>
        <v>0</v>
      </c>
      <c r="AK52" s="8">
        <f t="shared" si="39"/>
        <v>0</v>
      </c>
      <c r="AL52" s="8">
        <f t="shared" si="39"/>
        <v>0</v>
      </c>
      <c r="AM52" s="8">
        <f t="shared" si="39"/>
        <v>0</v>
      </c>
      <c r="AN52" s="8">
        <f t="shared" si="39"/>
        <v>0</v>
      </c>
      <c r="AO52" s="8">
        <f t="shared" si="39"/>
        <v>0</v>
      </c>
      <c r="AP52" s="8">
        <f t="shared" si="39"/>
        <v>0</v>
      </c>
      <c r="AQ52" s="8">
        <f t="shared" si="39"/>
        <v>0</v>
      </c>
      <c r="AR52" s="8">
        <f t="shared" si="39"/>
        <v>0</v>
      </c>
      <c r="AS52" s="8">
        <f t="shared" si="39"/>
        <v>0</v>
      </c>
      <c r="AT52" s="8">
        <f t="shared" si="39"/>
        <v>0</v>
      </c>
      <c r="AU52" s="8">
        <f t="shared" si="39"/>
        <v>0</v>
      </c>
      <c r="AV52" s="8">
        <f t="shared" si="39"/>
        <v>0</v>
      </c>
      <c r="AW52" s="8">
        <f t="shared" si="39"/>
        <v>0</v>
      </c>
      <c r="AX52" s="8">
        <f t="shared" si="39"/>
        <v>0</v>
      </c>
      <c r="AY52" s="8">
        <f t="shared" si="39"/>
        <v>0</v>
      </c>
      <c r="AZ52" s="8">
        <f t="shared" si="37"/>
        <v>122.75354892543255</v>
      </c>
      <c r="BA52" s="8">
        <f t="shared" si="37"/>
        <v>93.973322886313653</v>
      </c>
      <c r="BB52" s="8">
        <f t="shared" si="37"/>
        <v>88.406526584112186</v>
      </c>
      <c r="BC52" s="8">
        <f t="shared" si="37"/>
        <v>104.21280447428956</v>
      </c>
      <c r="BD52" s="8">
        <f t="shared" si="37"/>
        <v>95.659206975791591</v>
      </c>
      <c r="BE52" s="8">
        <f t="shared" si="37"/>
        <v>96.442226484943205</v>
      </c>
      <c r="BF52" s="8">
        <f t="shared" si="37"/>
        <v>105.92631559161866</v>
      </c>
      <c r="BG52" s="8">
        <f t="shared" si="37"/>
        <v>90.711698329871197</v>
      </c>
      <c r="BH52" s="8">
        <f t="shared" si="37"/>
        <v>75.919862720758218</v>
      </c>
      <c r="BI52" s="8">
        <f t="shared" si="37"/>
        <v>81.022115607381579</v>
      </c>
      <c r="BJ52" s="8">
        <f t="shared" si="37"/>
        <v>91.803715285511885</v>
      </c>
      <c r="BK52" s="8">
        <f t="shared" si="37"/>
        <v>101.41217485302489</v>
      </c>
      <c r="BO52" s="24">
        <f t="shared" si="40"/>
        <v>0</v>
      </c>
      <c r="BP52" s="24">
        <f t="shared" si="40"/>
        <v>305.13339839585831</v>
      </c>
      <c r="BQ52" s="24">
        <f t="shared" si="40"/>
        <v>0</v>
      </c>
      <c r="BR52" s="24">
        <f t="shared" si="40"/>
        <v>0</v>
      </c>
      <c r="BS52" s="24">
        <f t="shared" si="40"/>
        <v>0</v>
      </c>
      <c r="BT52" s="24">
        <f t="shared" si="40"/>
        <v>0</v>
      </c>
    </row>
    <row r="53" spans="1:72" collapsed="1" x14ac:dyDescent="0.25">
      <c r="C53" s="3" t="s">
        <v>30</v>
      </c>
      <c r="D53" s="10">
        <f t="shared" si="39"/>
        <v>0</v>
      </c>
      <c r="E53" s="10">
        <f t="shared" si="39"/>
        <v>0</v>
      </c>
      <c r="F53" s="10">
        <f t="shared" si="39"/>
        <v>0</v>
      </c>
      <c r="G53" s="10">
        <f t="shared" si="39"/>
        <v>0</v>
      </c>
      <c r="H53" s="10">
        <f t="shared" si="39"/>
        <v>0</v>
      </c>
      <c r="I53" s="10">
        <f t="shared" si="39"/>
        <v>0</v>
      </c>
      <c r="J53" s="10">
        <f t="shared" si="39"/>
        <v>0</v>
      </c>
      <c r="K53" s="10">
        <f t="shared" si="39"/>
        <v>0</v>
      </c>
      <c r="L53" s="10">
        <f t="shared" si="39"/>
        <v>0</v>
      </c>
      <c r="M53" s="10">
        <f t="shared" si="39"/>
        <v>0</v>
      </c>
      <c r="N53" s="10">
        <f t="shared" si="39"/>
        <v>0</v>
      </c>
      <c r="O53" s="10">
        <f t="shared" si="39"/>
        <v>0</v>
      </c>
      <c r="P53" s="10">
        <f t="shared" si="39"/>
        <v>0</v>
      </c>
      <c r="Q53" s="10">
        <f t="shared" si="39"/>
        <v>0</v>
      </c>
      <c r="R53" s="10">
        <f t="shared" si="39"/>
        <v>0</v>
      </c>
      <c r="S53" s="10">
        <f t="shared" si="39"/>
        <v>0</v>
      </c>
      <c r="T53" s="10">
        <f t="shared" si="39"/>
        <v>0</v>
      </c>
      <c r="U53" s="10">
        <f t="shared" si="39"/>
        <v>0</v>
      </c>
      <c r="V53" s="10">
        <f t="shared" si="39"/>
        <v>0</v>
      </c>
      <c r="W53" s="10">
        <f t="shared" si="39"/>
        <v>0</v>
      </c>
      <c r="X53" s="10">
        <f t="shared" si="39"/>
        <v>0</v>
      </c>
      <c r="Y53" s="10">
        <f t="shared" si="39"/>
        <v>0</v>
      </c>
      <c r="Z53" s="10">
        <f t="shared" si="39"/>
        <v>0</v>
      </c>
      <c r="AA53" s="10">
        <f t="shared" si="39"/>
        <v>0</v>
      </c>
      <c r="AB53" s="10">
        <f t="shared" si="39"/>
        <v>0</v>
      </c>
      <c r="AC53" s="10">
        <f t="shared" si="39"/>
        <v>0</v>
      </c>
      <c r="AD53" s="10">
        <f t="shared" si="39"/>
        <v>0</v>
      </c>
      <c r="AE53" s="10">
        <f t="shared" si="39"/>
        <v>0</v>
      </c>
      <c r="AF53" s="10">
        <f t="shared" si="39"/>
        <v>0</v>
      </c>
      <c r="AG53" s="10">
        <f t="shared" si="39"/>
        <v>0</v>
      </c>
      <c r="AH53" s="10">
        <f t="shared" si="39"/>
        <v>0</v>
      </c>
      <c r="AI53" s="10">
        <f t="shared" si="39"/>
        <v>0</v>
      </c>
      <c r="AJ53" s="10">
        <f t="shared" si="39"/>
        <v>0</v>
      </c>
      <c r="AK53" s="10">
        <f t="shared" si="39"/>
        <v>0</v>
      </c>
      <c r="AL53" s="10">
        <f t="shared" si="39"/>
        <v>0</v>
      </c>
      <c r="AM53" s="10">
        <f t="shared" si="39"/>
        <v>0</v>
      </c>
      <c r="AN53" s="10">
        <f t="shared" si="39"/>
        <v>0</v>
      </c>
      <c r="AO53" s="10">
        <f t="shared" si="39"/>
        <v>0</v>
      </c>
      <c r="AP53" s="10">
        <f t="shared" si="39"/>
        <v>0</v>
      </c>
      <c r="AQ53" s="10">
        <f t="shared" si="39"/>
        <v>0</v>
      </c>
      <c r="AR53" s="10">
        <f t="shared" si="39"/>
        <v>0</v>
      </c>
      <c r="AS53" s="10">
        <f t="shared" si="39"/>
        <v>0</v>
      </c>
      <c r="AT53" s="10">
        <f t="shared" si="39"/>
        <v>0</v>
      </c>
      <c r="AU53" s="10">
        <f t="shared" si="39"/>
        <v>0</v>
      </c>
      <c r="AV53" s="10">
        <f t="shared" si="39"/>
        <v>0</v>
      </c>
      <c r="AW53" s="10">
        <f t="shared" si="39"/>
        <v>0</v>
      </c>
      <c r="AX53" s="10">
        <f t="shared" si="39"/>
        <v>0</v>
      </c>
      <c r="AY53" s="10">
        <f t="shared" si="39"/>
        <v>0</v>
      </c>
      <c r="AZ53" s="10">
        <f t="shared" si="37"/>
        <v>2788.5966806987503</v>
      </c>
      <c r="BA53" s="10">
        <f t="shared" si="37"/>
        <v>2366.7200325817817</v>
      </c>
      <c r="BB53" s="10">
        <f t="shared" si="37"/>
        <v>2921.6215238325049</v>
      </c>
      <c r="BC53" s="10">
        <f t="shared" si="37"/>
        <v>2908.8937574103129</v>
      </c>
      <c r="BD53" s="10">
        <f t="shared" si="37"/>
        <v>2996.4799949558501</v>
      </c>
      <c r="BE53" s="10">
        <f t="shared" si="37"/>
        <v>3165.7379854778055</v>
      </c>
      <c r="BF53" s="10">
        <f t="shared" si="37"/>
        <v>3233.452168446559</v>
      </c>
      <c r="BG53" s="10">
        <f t="shared" si="37"/>
        <v>3463.9761934081416</v>
      </c>
      <c r="BH53" s="10">
        <f t="shared" si="37"/>
        <v>3198.2951198088444</v>
      </c>
      <c r="BI53" s="10">
        <f t="shared" si="37"/>
        <v>3277.593098725315</v>
      </c>
      <c r="BJ53" s="10">
        <f t="shared" si="37"/>
        <v>3368.6119657365284</v>
      </c>
      <c r="BK53" s="10">
        <f t="shared" si="37"/>
        <v>3529.5018651097444</v>
      </c>
      <c r="BO53" s="23">
        <f t="shared" ref="BO53:BT53" si="41">SUM(BO50:BO52)</f>
        <v>0</v>
      </c>
      <c r="BP53" s="23">
        <f t="shared" si="41"/>
        <v>8076.9382371130387</v>
      </c>
      <c r="BQ53" s="23">
        <f t="shared" si="41"/>
        <v>0</v>
      </c>
      <c r="BR53" s="23">
        <f t="shared" si="41"/>
        <v>0</v>
      </c>
      <c r="BS53" s="23">
        <f t="shared" si="41"/>
        <v>0</v>
      </c>
      <c r="BT53" s="23">
        <f t="shared" si="41"/>
        <v>0</v>
      </c>
    </row>
    <row r="54" spans="1:72" x14ac:dyDescent="0.25">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O54" s="18"/>
      <c r="BP54" s="18"/>
      <c r="BQ54" s="18"/>
      <c r="BR54" s="18"/>
      <c r="BS54" s="18"/>
      <c r="BT54" s="18"/>
    </row>
    <row r="55" spans="1:72" x14ac:dyDescent="0.25">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O55" s="18"/>
      <c r="BP55" s="18"/>
      <c r="BQ55" s="18"/>
      <c r="BR55" s="18"/>
      <c r="BS55" s="18"/>
      <c r="BT55" s="18"/>
    </row>
    <row r="56" spans="1:72" hidden="1" outlineLevel="1" x14ac:dyDescent="0.25">
      <c r="A56" s="11" t="s">
        <v>28</v>
      </c>
      <c r="C56" s="2" t="s">
        <v>31</v>
      </c>
      <c r="D56" s="8">
        <f>IFERROR(
GETPIVOTDATA("[Base_Tarjetas].[Importe]",TDinamica_R!$A$3,
"[Base_Tarjetas].[PERIODO]","[Base_Tarjetas].[PERIODO].&amp;[" &amp; TEXT(D$6,"yyyymm") &amp; "]",
"[Base_Tarjetas].[Metrica]","[Base_Tarjetas].[Metrica].&amp;[" &amp; $A56 &amp; "]",
"[Base_Tarjetas].[SEGMENTO_DESCRIP]","[Base_Tarjetas].[SEGMENTO_DESCRIP].&amp;[" &amp; $C$6 &amp; "]",
"[Base_Tarjetas].[SITUACION]","[Base_Tarjetas].[SITUACION].&amp;[" &amp; $C56 &amp; "]",
"[Base_Tarjetas].[TIPO]","[Base_Tarjetas].[TIPO].&amp;[" &amp; $C$1 &amp; "]")/1000,
0)</f>
        <v>0</v>
      </c>
      <c r="E56" s="8">
        <f>IFERROR(
GETPIVOTDATA("[Base_Tarjetas].[Importe]",TDinamica_R!$A$3,
"[Base_Tarjetas].[PERIODO]","[Base_Tarjetas].[PERIODO].&amp;[" &amp; TEXT(E$6,"yyyymm") &amp; "]",
"[Base_Tarjetas].[Metrica]","[Base_Tarjetas].[Metrica].&amp;[" &amp; $A56 &amp; "]",
"[Base_Tarjetas].[SEGMENTO_DESCRIP]","[Base_Tarjetas].[SEGMENTO_DESCRIP].&amp;[" &amp; $C$6 &amp; "]",
"[Base_Tarjetas].[SITUACION]","[Base_Tarjetas].[SITUACION].&amp;[" &amp; $C56 &amp; "]",
"[Base_Tarjetas].[TIPO]","[Base_Tarjetas].[TIPO].&amp;[" &amp; $C$1 &amp; "]")/1000,
0)</f>
        <v>0</v>
      </c>
      <c r="F56" s="8">
        <f>IFERROR(
GETPIVOTDATA("[Base_Tarjetas].[Importe]",TDinamica_R!$A$3,
"[Base_Tarjetas].[PERIODO]","[Base_Tarjetas].[PERIODO].&amp;[" &amp; TEXT(F$6,"yyyymm") &amp; "]",
"[Base_Tarjetas].[Metrica]","[Base_Tarjetas].[Metrica].&amp;[" &amp; $A56 &amp; "]",
"[Base_Tarjetas].[SEGMENTO_DESCRIP]","[Base_Tarjetas].[SEGMENTO_DESCRIP].&amp;[" &amp; $C$6 &amp; "]",
"[Base_Tarjetas].[SITUACION]","[Base_Tarjetas].[SITUACION].&amp;[" &amp; $C56 &amp; "]",
"[Base_Tarjetas].[TIPO]","[Base_Tarjetas].[TIPO].&amp;[" &amp; $C$1 &amp; "]")/1000,
0)</f>
        <v>0</v>
      </c>
      <c r="G56" s="8">
        <f>IFERROR(
GETPIVOTDATA("[Base_Tarjetas].[Importe]",TDinamica_R!$A$3,
"[Base_Tarjetas].[PERIODO]","[Base_Tarjetas].[PERIODO].&amp;[" &amp; TEXT(G$6,"yyyymm") &amp; "]",
"[Base_Tarjetas].[Metrica]","[Base_Tarjetas].[Metrica].&amp;[" &amp; $A56 &amp; "]",
"[Base_Tarjetas].[SEGMENTO_DESCRIP]","[Base_Tarjetas].[SEGMENTO_DESCRIP].&amp;[" &amp; $C$6 &amp; "]",
"[Base_Tarjetas].[SITUACION]","[Base_Tarjetas].[SITUACION].&amp;[" &amp; $C56 &amp; "]",
"[Base_Tarjetas].[TIPO]","[Base_Tarjetas].[TIPO].&amp;[" &amp; $C$1 &amp; "]")/1000,
0)</f>
        <v>0</v>
      </c>
      <c r="H56" s="8">
        <f>IFERROR(
GETPIVOTDATA("[Base_Tarjetas].[Importe]",TDinamica_R!$A$3,
"[Base_Tarjetas].[PERIODO]","[Base_Tarjetas].[PERIODO].&amp;[" &amp; TEXT(H$6,"yyyymm") &amp; "]",
"[Base_Tarjetas].[Metrica]","[Base_Tarjetas].[Metrica].&amp;[" &amp; $A56 &amp; "]",
"[Base_Tarjetas].[SEGMENTO_DESCRIP]","[Base_Tarjetas].[SEGMENTO_DESCRIP].&amp;[" &amp; $C$6 &amp; "]",
"[Base_Tarjetas].[SITUACION]","[Base_Tarjetas].[SITUACION].&amp;[" &amp; $C56 &amp; "]",
"[Base_Tarjetas].[TIPO]","[Base_Tarjetas].[TIPO].&amp;[" &amp; $C$1 &amp; "]")/1000,
0)</f>
        <v>0</v>
      </c>
      <c r="I56" s="8">
        <f>IFERROR(
GETPIVOTDATA("[Base_Tarjetas].[Importe]",TDinamica_R!$A$3,
"[Base_Tarjetas].[PERIODO]","[Base_Tarjetas].[PERIODO].&amp;[" &amp; TEXT(I$6,"yyyymm") &amp; "]",
"[Base_Tarjetas].[Metrica]","[Base_Tarjetas].[Metrica].&amp;[" &amp; $A56 &amp; "]",
"[Base_Tarjetas].[SEGMENTO_DESCRIP]","[Base_Tarjetas].[SEGMENTO_DESCRIP].&amp;[" &amp; $C$6 &amp; "]",
"[Base_Tarjetas].[SITUACION]","[Base_Tarjetas].[SITUACION].&amp;[" &amp; $C56 &amp; "]",
"[Base_Tarjetas].[TIPO]","[Base_Tarjetas].[TIPO].&amp;[" &amp; $C$1 &amp; "]")/1000,
0)</f>
        <v>0</v>
      </c>
      <c r="J56" s="8">
        <f>IFERROR(
GETPIVOTDATA("[Base_Tarjetas].[Importe]",TDinamica_R!$A$3,
"[Base_Tarjetas].[PERIODO]","[Base_Tarjetas].[PERIODO].&amp;[" &amp; TEXT(J$6,"yyyymm") &amp; "]",
"[Base_Tarjetas].[Metrica]","[Base_Tarjetas].[Metrica].&amp;[" &amp; $A56 &amp; "]",
"[Base_Tarjetas].[SEGMENTO_DESCRIP]","[Base_Tarjetas].[SEGMENTO_DESCRIP].&amp;[" &amp; $C$6 &amp; "]",
"[Base_Tarjetas].[SITUACION]","[Base_Tarjetas].[SITUACION].&amp;[" &amp; $C56 &amp; "]",
"[Base_Tarjetas].[TIPO]","[Base_Tarjetas].[TIPO].&amp;[" &amp; $C$1 &amp; "]")/1000,
0)</f>
        <v>0</v>
      </c>
      <c r="K56" s="8">
        <f>IFERROR(
GETPIVOTDATA("[Base_Tarjetas].[Importe]",TDinamica_R!$A$3,
"[Base_Tarjetas].[PERIODO]","[Base_Tarjetas].[PERIODO].&amp;[" &amp; TEXT(K$6,"yyyymm") &amp; "]",
"[Base_Tarjetas].[Metrica]","[Base_Tarjetas].[Metrica].&amp;[" &amp; $A56 &amp; "]",
"[Base_Tarjetas].[SEGMENTO_DESCRIP]","[Base_Tarjetas].[SEGMENTO_DESCRIP].&amp;[" &amp; $C$6 &amp; "]",
"[Base_Tarjetas].[SITUACION]","[Base_Tarjetas].[SITUACION].&amp;[" &amp; $C56 &amp; "]",
"[Base_Tarjetas].[TIPO]","[Base_Tarjetas].[TIPO].&amp;[" &amp; $C$1 &amp; "]")/1000,
0)</f>
        <v>0</v>
      </c>
      <c r="L56" s="8">
        <f>IFERROR(
GETPIVOTDATA("[Base_Tarjetas].[Importe]",TDinamica_R!$A$3,
"[Base_Tarjetas].[PERIODO]","[Base_Tarjetas].[PERIODO].&amp;[" &amp; TEXT(L$6,"yyyymm") &amp; "]",
"[Base_Tarjetas].[Metrica]","[Base_Tarjetas].[Metrica].&amp;[" &amp; $A56 &amp; "]",
"[Base_Tarjetas].[SEGMENTO_DESCRIP]","[Base_Tarjetas].[SEGMENTO_DESCRIP].&amp;[" &amp; $C$6 &amp; "]",
"[Base_Tarjetas].[SITUACION]","[Base_Tarjetas].[SITUACION].&amp;[" &amp; $C56 &amp; "]",
"[Base_Tarjetas].[TIPO]","[Base_Tarjetas].[TIPO].&amp;[" &amp; $C$1 &amp; "]")/1000,
0)</f>
        <v>0</v>
      </c>
      <c r="M56" s="8">
        <f>IFERROR(
GETPIVOTDATA("[Base_Tarjetas].[Importe]",TDinamica_R!$A$3,
"[Base_Tarjetas].[PERIODO]","[Base_Tarjetas].[PERIODO].&amp;[" &amp; TEXT(M$6,"yyyymm") &amp; "]",
"[Base_Tarjetas].[Metrica]","[Base_Tarjetas].[Metrica].&amp;[" &amp; $A56 &amp; "]",
"[Base_Tarjetas].[SEGMENTO_DESCRIP]","[Base_Tarjetas].[SEGMENTO_DESCRIP].&amp;[" &amp; $C$6 &amp; "]",
"[Base_Tarjetas].[SITUACION]","[Base_Tarjetas].[SITUACION].&amp;[" &amp; $C56 &amp; "]",
"[Base_Tarjetas].[TIPO]","[Base_Tarjetas].[TIPO].&amp;[" &amp; $C$1 &amp; "]")/1000,
0)</f>
        <v>0</v>
      </c>
      <c r="N56" s="8">
        <f>IFERROR(
GETPIVOTDATA("[Base_Tarjetas].[Importe]",TDinamica_R!$A$3,
"[Base_Tarjetas].[PERIODO]","[Base_Tarjetas].[PERIODO].&amp;[" &amp; TEXT(N$6,"yyyymm") &amp; "]",
"[Base_Tarjetas].[Metrica]","[Base_Tarjetas].[Metrica].&amp;[" &amp; $A56 &amp; "]",
"[Base_Tarjetas].[SEGMENTO_DESCRIP]","[Base_Tarjetas].[SEGMENTO_DESCRIP].&amp;[" &amp; $C$6 &amp; "]",
"[Base_Tarjetas].[SITUACION]","[Base_Tarjetas].[SITUACION].&amp;[" &amp; $C56 &amp; "]",
"[Base_Tarjetas].[TIPO]","[Base_Tarjetas].[TIPO].&amp;[" &amp; $C$1 &amp; "]")/1000,
0)</f>
        <v>0</v>
      </c>
      <c r="O56" s="8">
        <f>IFERROR(
GETPIVOTDATA("[Base_Tarjetas].[Importe]",TDinamica_R!$A$3,
"[Base_Tarjetas].[PERIODO]","[Base_Tarjetas].[PERIODO].&amp;[" &amp; TEXT(O$6,"yyyymm") &amp; "]",
"[Base_Tarjetas].[Metrica]","[Base_Tarjetas].[Metrica].&amp;[" &amp; $A56 &amp; "]",
"[Base_Tarjetas].[SEGMENTO_DESCRIP]","[Base_Tarjetas].[SEGMENTO_DESCRIP].&amp;[" &amp; $C$6 &amp; "]",
"[Base_Tarjetas].[SITUACION]","[Base_Tarjetas].[SITUACION].&amp;[" &amp; $C56 &amp; "]",
"[Base_Tarjetas].[TIPO]","[Base_Tarjetas].[TIPO].&amp;[" &amp; $C$1 &amp; "]")/1000,
0)</f>
        <v>0</v>
      </c>
      <c r="P56" s="8">
        <f>IFERROR(
GETPIVOTDATA("[Base_Tarjetas].[Importe]",TDinamica_R!$A$3,
"[Base_Tarjetas].[PERIODO]","[Base_Tarjetas].[PERIODO].&amp;[" &amp; TEXT(P$6,"yyyymm") &amp; "]",
"[Base_Tarjetas].[Metrica]","[Base_Tarjetas].[Metrica].&amp;[" &amp; $A56 &amp; "]",
"[Base_Tarjetas].[SEGMENTO_DESCRIP]","[Base_Tarjetas].[SEGMENTO_DESCRIP].&amp;[" &amp; $C$6 &amp; "]",
"[Base_Tarjetas].[SITUACION]","[Base_Tarjetas].[SITUACION].&amp;[" &amp; $C56 &amp; "]",
"[Base_Tarjetas].[TIPO]","[Base_Tarjetas].[TIPO].&amp;[" &amp; $C$1 &amp; "]")/1000,
0)</f>
        <v>0</v>
      </c>
      <c r="Q56" s="8">
        <f>IFERROR(
GETPIVOTDATA("[Base_Tarjetas].[Importe]",TDinamica_R!$A$3,
"[Base_Tarjetas].[PERIODO]","[Base_Tarjetas].[PERIODO].&amp;[" &amp; TEXT(Q$6,"yyyymm") &amp; "]",
"[Base_Tarjetas].[Metrica]","[Base_Tarjetas].[Metrica].&amp;[" &amp; $A56 &amp; "]",
"[Base_Tarjetas].[SEGMENTO_DESCRIP]","[Base_Tarjetas].[SEGMENTO_DESCRIP].&amp;[" &amp; $C$6 &amp; "]",
"[Base_Tarjetas].[SITUACION]","[Base_Tarjetas].[SITUACION].&amp;[" &amp; $C56 &amp; "]",
"[Base_Tarjetas].[TIPO]","[Base_Tarjetas].[TIPO].&amp;[" &amp; $C$1 &amp; "]")/1000,
0)</f>
        <v>0</v>
      </c>
      <c r="R56" s="8">
        <f>IFERROR(
GETPIVOTDATA("[Base_Tarjetas].[Importe]",TDinamica_R!$A$3,
"[Base_Tarjetas].[PERIODO]","[Base_Tarjetas].[PERIODO].&amp;[" &amp; TEXT(R$6,"yyyymm") &amp; "]",
"[Base_Tarjetas].[Metrica]","[Base_Tarjetas].[Metrica].&amp;[" &amp; $A56 &amp; "]",
"[Base_Tarjetas].[SEGMENTO_DESCRIP]","[Base_Tarjetas].[SEGMENTO_DESCRIP].&amp;[" &amp; $C$6 &amp; "]",
"[Base_Tarjetas].[SITUACION]","[Base_Tarjetas].[SITUACION].&amp;[" &amp; $C56 &amp; "]",
"[Base_Tarjetas].[TIPO]","[Base_Tarjetas].[TIPO].&amp;[" &amp; $C$1 &amp; "]")/1000,
0)</f>
        <v>0</v>
      </c>
      <c r="S56" s="8">
        <f>IFERROR(
GETPIVOTDATA("[Base_Tarjetas].[Importe]",TDinamica_R!$A$3,
"[Base_Tarjetas].[PERIODO]","[Base_Tarjetas].[PERIODO].&amp;[" &amp; TEXT(S$6,"yyyymm") &amp; "]",
"[Base_Tarjetas].[Metrica]","[Base_Tarjetas].[Metrica].&amp;[" &amp; $A56 &amp; "]",
"[Base_Tarjetas].[SEGMENTO_DESCRIP]","[Base_Tarjetas].[SEGMENTO_DESCRIP].&amp;[" &amp; $C$6 &amp; "]",
"[Base_Tarjetas].[SITUACION]","[Base_Tarjetas].[SITUACION].&amp;[" &amp; $C56 &amp; "]",
"[Base_Tarjetas].[TIPO]","[Base_Tarjetas].[TIPO].&amp;[" &amp; $C$1 &amp; "]")/1000,
0)</f>
        <v>0</v>
      </c>
      <c r="T56" s="8">
        <f>IFERROR(
GETPIVOTDATA("[Base_Tarjetas].[Importe]",TDinamica_R!$A$3,
"[Base_Tarjetas].[PERIODO]","[Base_Tarjetas].[PERIODO].&amp;[" &amp; TEXT(T$6,"yyyymm") &amp; "]",
"[Base_Tarjetas].[Metrica]","[Base_Tarjetas].[Metrica].&amp;[" &amp; $A56 &amp; "]",
"[Base_Tarjetas].[SEGMENTO_DESCRIP]","[Base_Tarjetas].[SEGMENTO_DESCRIP].&amp;[" &amp; $C$6 &amp; "]",
"[Base_Tarjetas].[SITUACION]","[Base_Tarjetas].[SITUACION].&amp;[" &amp; $C56 &amp; "]",
"[Base_Tarjetas].[TIPO]","[Base_Tarjetas].[TIPO].&amp;[" &amp; $C$1 &amp; "]")/1000,
0)</f>
        <v>0</v>
      </c>
      <c r="U56" s="8">
        <f>IFERROR(
GETPIVOTDATA("[Base_Tarjetas].[Importe]",TDinamica_R!$A$3,
"[Base_Tarjetas].[PERIODO]","[Base_Tarjetas].[PERIODO].&amp;[" &amp; TEXT(U$6,"yyyymm") &amp; "]",
"[Base_Tarjetas].[Metrica]","[Base_Tarjetas].[Metrica].&amp;[" &amp; $A56 &amp; "]",
"[Base_Tarjetas].[SEGMENTO_DESCRIP]","[Base_Tarjetas].[SEGMENTO_DESCRIP].&amp;[" &amp; $C$6 &amp; "]",
"[Base_Tarjetas].[SITUACION]","[Base_Tarjetas].[SITUACION].&amp;[" &amp; $C56 &amp; "]",
"[Base_Tarjetas].[TIPO]","[Base_Tarjetas].[TIPO].&amp;[" &amp; $C$1 &amp; "]")/1000,
0)</f>
        <v>0</v>
      </c>
      <c r="V56" s="8">
        <f>IFERROR(
GETPIVOTDATA("[Base_Tarjetas].[Importe]",TDinamica_R!$A$3,
"[Base_Tarjetas].[PERIODO]","[Base_Tarjetas].[PERIODO].&amp;[" &amp; TEXT(V$6,"yyyymm") &amp; "]",
"[Base_Tarjetas].[Metrica]","[Base_Tarjetas].[Metrica].&amp;[" &amp; $A56 &amp; "]",
"[Base_Tarjetas].[SEGMENTO_DESCRIP]","[Base_Tarjetas].[SEGMENTO_DESCRIP].&amp;[" &amp; $C$6 &amp; "]",
"[Base_Tarjetas].[SITUACION]","[Base_Tarjetas].[SITUACION].&amp;[" &amp; $C56 &amp; "]",
"[Base_Tarjetas].[TIPO]","[Base_Tarjetas].[TIPO].&amp;[" &amp; $C$1 &amp; "]")/1000,
0)</f>
        <v>0</v>
      </c>
      <c r="W56" s="8">
        <f>IFERROR(
GETPIVOTDATA("[Base_Tarjetas].[Importe]",TDinamica_R!$A$3,
"[Base_Tarjetas].[PERIODO]","[Base_Tarjetas].[PERIODO].&amp;[" &amp; TEXT(W$6,"yyyymm") &amp; "]",
"[Base_Tarjetas].[Metrica]","[Base_Tarjetas].[Metrica].&amp;[" &amp; $A56 &amp; "]",
"[Base_Tarjetas].[SEGMENTO_DESCRIP]","[Base_Tarjetas].[SEGMENTO_DESCRIP].&amp;[" &amp; $C$6 &amp; "]",
"[Base_Tarjetas].[SITUACION]","[Base_Tarjetas].[SITUACION].&amp;[" &amp; $C56 &amp; "]",
"[Base_Tarjetas].[TIPO]","[Base_Tarjetas].[TIPO].&amp;[" &amp; $C$1 &amp; "]")/1000,
0)</f>
        <v>0</v>
      </c>
      <c r="X56" s="8">
        <f>IFERROR(
GETPIVOTDATA("[Base_Tarjetas].[Importe]",TDinamica_R!$A$3,
"[Base_Tarjetas].[PERIODO]","[Base_Tarjetas].[PERIODO].&amp;[" &amp; TEXT(X$6,"yyyymm") &amp; "]",
"[Base_Tarjetas].[Metrica]","[Base_Tarjetas].[Metrica].&amp;[" &amp; $A56 &amp; "]",
"[Base_Tarjetas].[SEGMENTO_DESCRIP]","[Base_Tarjetas].[SEGMENTO_DESCRIP].&amp;[" &amp; $C$6 &amp; "]",
"[Base_Tarjetas].[SITUACION]","[Base_Tarjetas].[SITUACION].&amp;[" &amp; $C56 &amp; "]",
"[Base_Tarjetas].[TIPO]","[Base_Tarjetas].[TIPO].&amp;[" &amp; $C$1 &amp; "]")/1000,
0)</f>
        <v>0</v>
      </c>
      <c r="Y56" s="8">
        <f>IFERROR(
GETPIVOTDATA("[Base_Tarjetas].[Importe]",TDinamica_R!$A$3,
"[Base_Tarjetas].[PERIODO]","[Base_Tarjetas].[PERIODO].&amp;[" &amp; TEXT(Y$6,"yyyymm") &amp; "]",
"[Base_Tarjetas].[Metrica]","[Base_Tarjetas].[Metrica].&amp;[" &amp; $A56 &amp; "]",
"[Base_Tarjetas].[SEGMENTO_DESCRIP]","[Base_Tarjetas].[SEGMENTO_DESCRIP].&amp;[" &amp; $C$6 &amp; "]",
"[Base_Tarjetas].[SITUACION]","[Base_Tarjetas].[SITUACION].&amp;[" &amp; $C56 &amp; "]",
"[Base_Tarjetas].[TIPO]","[Base_Tarjetas].[TIPO].&amp;[" &amp; $C$1 &amp; "]")/1000,
0)</f>
        <v>0</v>
      </c>
      <c r="Z56" s="8">
        <f>IFERROR(
GETPIVOTDATA("[Base_Tarjetas].[Importe]",TDinamica_R!$A$3,
"[Base_Tarjetas].[PERIODO]","[Base_Tarjetas].[PERIODO].&amp;[" &amp; TEXT(Z$6,"yyyymm") &amp; "]",
"[Base_Tarjetas].[Metrica]","[Base_Tarjetas].[Metrica].&amp;[" &amp; $A56 &amp; "]",
"[Base_Tarjetas].[SEGMENTO_DESCRIP]","[Base_Tarjetas].[SEGMENTO_DESCRIP].&amp;[" &amp; $C$6 &amp; "]",
"[Base_Tarjetas].[SITUACION]","[Base_Tarjetas].[SITUACION].&amp;[" &amp; $C56 &amp; "]",
"[Base_Tarjetas].[TIPO]","[Base_Tarjetas].[TIPO].&amp;[" &amp; $C$1 &amp; "]")/1000,
0)</f>
        <v>0</v>
      </c>
      <c r="AA56" s="8">
        <f>IFERROR(
GETPIVOTDATA("[Base_Tarjetas].[Importe]",TDinamica_R!$A$3,
"[Base_Tarjetas].[PERIODO]","[Base_Tarjetas].[PERIODO].&amp;[" &amp; TEXT(AA$6,"yyyymm") &amp; "]",
"[Base_Tarjetas].[Metrica]","[Base_Tarjetas].[Metrica].&amp;[" &amp; $A56 &amp; "]",
"[Base_Tarjetas].[SEGMENTO_DESCRIP]","[Base_Tarjetas].[SEGMENTO_DESCRIP].&amp;[" &amp; $C$6 &amp; "]",
"[Base_Tarjetas].[SITUACION]","[Base_Tarjetas].[SITUACION].&amp;[" &amp; $C56 &amp; "]",
"[Base_Tarjetas].[TIPO]","[Base_Tarjetas].[TIPO].&amp;[" &amp; $C$1 &amp; "]")/1000,
0)</f>
        <v>0</v>
      </c>
      <c r="AB56" s="8">
        <f>IFERROR(
GETPIVOTDATA("[Base_Tarjetas].[Importe]",TDinamica_R!$A$3,
"[Base_Tarjetas].[PERIODO]","[Base_Tarjetas].[PERIODO].&amp;[" &amp; TEXT(AB$6,"yyyymm") &amp; "]",
"[Base_Tarjetas].[Metrica]","[Base_Tarjetas].[Metrica].&amp;[" &amp; $A56 &amp; "]",
"[Base_Tarjetas].[SEGMENTO_DESCRIP]","[Base_Tarjetas].[SEGMENTO_DESCRIP].&amp;[" &amp; $C$6 &amp; "]",
"[Base_Tarjetas].[SITUACION]","[Base_Tarjetas].[SITUACION].&amp;[" &amp; $C56 &amp; "]",
"[Base_Tarjetas].[TIPO]","[Base_Tarjetas].[TIPO].&amp;[" &amp; $C$1 &amp; "]")/1000,
0)</f>
        <v>0</v>
      </c>
      <c r="AC56" s="8">
        <f>IFERROR(
GETPIVOTDATA("[Base_Tarjetas].[Importe]",TDinamica_R!$A$3,
"[Base_Tarjetas].[PERIODO]","[Base_Tarjetas].[PERIODO].&amp;[" &amp; TEXT(AC$6,"yyyymm") &amp; "]",
"[Base_Tarjetas].[Metrica]","[Base_Tarjetas].[Metrica].&amp;[" &amp; $A56 &amp; "]",
"[Base_Tarjetas].[SEGMENTO_DESCRIP]","[Base_Tarjetas].[SEGMENTO_DESCRIP].&amp;[" &amp; $C$6 &amp; "]",
"[Base_Tarjetas].[SITUACION]","[Base_Tarjetas].[SITUACION].&amp;[" &amp; $C56 &amp; "]",
"[Base_Tarjetas].[TIPO]","[Base_Tarjetas].[TIPO].&amp;[" &amp; $C$1 &amp; "]")/1000,
0)</f>
        <v>0</v>
      </c>
      <c r="AD56" s="8">
        <f>IFERROR(
GETPIVOTDATA("[Base_Tarjetas].[Importe]",TDinamica_R!$A$3,
"[Base_Tarjetas].[PERIODO]","[Base_Tarjetas].[PERIODO].&amp;[" &amp; TEXT(AD$6,"yyyymm") &amp; "]",
"[Base_Tarjetas].[Metrica]","[Base_Tarjetas].[Metrica].&amp;[" &amp; $A56 &amp; "]",
"[Base_Tarjetas].[SEGMENTO_DESCRIP]","[Base_Tarjetas].[SEGMENTO_DESCRIP].&amp;[" &amp; $C$6 &amp; "]",
"[Base_Tarjetas].[SITUACION]","[Base_Tarjetas].[SITUACION].&amp;[" &amp; $C56 &amp; "]",
"[Base_Tarjetas].[TIPO]","[Base_Tarjetas].[TIPO].&amp;[" &amp; $C$1 &amp; "]")/1000,
0)</f>
        <v>0</v>
      </c>
      <c r="AE56" s="8">
        <f>IFERROR(
GETPIVOTDATA("[Base_Tarjetas].[Importe]",TDinamica_R!$A$3,
"[Base_Tarjetas].[PERIODO]","[Base_Tarjetas].[PERIODO].&amp;[" &amp; TEXT(AE$6,"yyyymm") &amp; "]",
"[Base_Tarjetas].[Metrica]","[Base_Tarjetas].[Metrica].&amp;[" &amp; $A56 &amp; "]",
"[Base_Tarjetas].[SEGMENTO_DESCRIP]","[Base_Tarjetas].[SEGMENTO_DESCRIP].&amp;[" &amp; $C$6 &amp; "]",
"[Base_Tarjetas].[SITUACION]","[Base_Tarjetas].[SITUACION].&amp;[" &amp; $C56 &amp; "]",
"[Base_Tarjetas].[TIPO]","[Base_Tarjetas].[TIPO].&amp;[" &amp; $C$1 &amp; "]")/1000,
0)</f>
        <v>0</v>
      </c>
      <c r="AF56" s="8">
        <f>IFERROR(
GETPIVOTDATA("[Base_Tarjetas].[Importe]",TDinamica_R!$A$3,
"[Base_Tarjetas].[PERIODO]","[Base_Tarjetas].[PERIODO].&amp;[" &amp; TEXT(AF$6,"yyyymm") &amp; "]",
"[Base_Tarjetas].[Metrica]","[Base_Tarjetas].[Metrica].&amp;[" &amp; $A56 &amp; "]",
"[Base_Tarjetas].[SEGMENTO_DESCRIP]","[Base_Tarjetas].[SEGMENTO_DESCRIP].&amp;[" &amp; $C$6 &amp; "]",
"[Base_Tarjetas].[SITUACION]","[Base_Tarjetas].[SITUACION].&amp;[" &amp; $C56 &amp; "]",
"[Base_Tarjetas].[TIPO]","[Base_Tarjetas].[TIPO].&amp;[" &amp; $C$1 &amp; "]")/1000,
0)</f>
        <v>0</v>
      </c>
      <c r="AG56" s="8">
        <f>IFERROR(
GETPIVOTDATA("[Base_Tarjetas].[Importe]",TDinamica_R!$A$3,
"[Base_Tarjetas].[PERIODO]","[Base_Tarjetas].[PERIODO].&amp;[" &amp; TEXT(AG$6,"yyyymm") &amp; "]",
"[Base_Tarjetas].[Metrica]","[Base_Tarjetas].[Metrica].&amp;[" &amp; $A56 &amp; "]",
"[Base_Tarjetas].[SEGMENTO_DESCRIP]","[Base_Tarjetas].[SEGMENTO_DESCRIP].&amp;[" &amp; $C$6 &amp; "]",
"[Base_Tarjetas].[SITUACION]","[Base_Tarjetas].[SITUACION].&amp;[" &amp; $C56 &amp; "]",
"[Base_Tarjetas].[TIPO]","[Base_Tarjetas].[TIPO].&amp;[" &amp; $C$1 &amp; "]")/1000,
0)</f>
        <v>0</v>
      </c>
      <c r="AH56" s="8">
        <f>IFERROR(
GETPIVOTDATA("[Base_Tarjetas].[Importe]",TDinamica_R!$A$3,
"[Base_Tarjetas].[PERIODO]","[Base_Tarjetas].[PERIODO].&amp;[" &amp; TEXT(AH$6,"yyyymm") &amp; "]",
"[Base_Tarjetas].[Metrica]","[Base_Tarjetas].[Metrica].&amp;[" &amp; $A56 &amp; "]",
"[Base_Tarjetas].[SEGMENTO_DESCRIP]","[Base_Tarjetas].[SEGMENTO_DESCRIP].&amp;[" &amp; $C$6 &amp; "]",
"[Base_Tarjetas].[SITUACION]","[Base_Tarjetas].[SITUACION].&amp;[" &amp; $C56 &amp; "]",
"[Base_Tarjetas].[TIPO]","[Base_Tarjetas].[TIPO].&amp;[" &amp; $C$1 &amp; "]")/1000,
0)</f>
        <v>0</v>
      </c>
      <c r="AI56" s="8">
        <f>IFERROR(
GETPIVOTDATA("[Base_Tarjetas].[Importe]",TDinamica_R!$A$3,
"[Base_Tarjetas].[PERIODO]","[Base_Tarjetas].[PERIODO].&amp;[" &amp; TEXT(AI$6,"yyyymm") &amp; "]",
"[Base_Tarjetas].[Metrica]","[Base_Tarjetas].[Metrica].&amp;[" &amp; $A56 &amp; "]",
"[Base_Tarjetas].[SEGMENTO_DESCRIP]","[Base_Tarjetas].[SEGMENTO_DESCRIP].&amp;[" &amp; $C$6 &amp; "]",
"[Base_Tarjetas].[SITUACION]","[Base_Tarjetas].[SITUACION].&amp;[" &amp; $C56 &amp; "]",
"[Base_Tarjetas].[TIPO]","[Base_Tarjetas].[TIPO].&amp;[" &amp; $C$1 &amp; "]")/1000,
0)</f>
        <v>0</v>
      </c>
      <c r="AJ56" s="8">
        <f>IFERROR(
GETPIVOTDATA("[Base_Tarjetas].[Importe]",TDinamica_R!$A$3,
"[Base_Tarjetas].[PERIODO]","[Base_Tarjetas].[PERIODO].&amp;[" &amp; TEXT(AJ$6,"yyyymm") &amp; "]",
"[Base_Tarjetas].[Metrica]","[Base_Tarjetas].[Metrica].&amp;[" &amp; $A56 &amp; "]",
"[Base_Tarjetas].[SEGMENTO_DESCRIP]","[Base_Tarjetas].[SEGMENTO_DESCRIP].&amp;[" &amp; $C$6 &amp; "]",
"[Base_Tarjetas].[SITUACION]","[Base_Tarjetas].[SITUACION].&amp;[" &amp; $C56 &amp; "]",
"[Base_Tarjetas].[TIPO]","[Base_Tarjetas].[TIPO].&amp;[" &amp; $C$1 &amp; "]")/1000,
0)</f>
        <v>0</v>
      </c>
      <c r="AK56" s="8">
        <f>IFERROR(
GETPIVOTDATA("[Base_Tarjetas].[Importe]",TDinamica_R!$A$3,
"[Base_Tarjetas].[PERIODO]","[Base_Tarjetas].[PERIODO].&amp;[" &amp; TEXT(AK$6,"yyyymm") &amp; "]",
"[Base_Tarjetas].[Metrica]","[Base_Tarjetas].[Metrica].&amp;[" &amp; $A56 &amp; "]",
"[Base_Tarjetas].[SEGMENTO_DESCRIP]","[Base_Tarjetas].[SEGMENTO_DESCRIP].&amp;[" &amp; $C$6 &amp; "]",
"[Base_Tarjetas].[SITUACION]","[Base_Tarjetas].[SITUACION].&amp;[" &amp; $C56 &amp; "]",
"[Base_Tarjetas].[TIPO]","[Base_Tarjetas].[TIPO].&amp;[" &amp; $C$1 &amp; "]")/1000,
0)</f>
        <v>0</v>
      </c>
      <c r="AL56" s="8">
        <f>IFERROR(
GETPIVOTDATA("[Base_Tarjetas].[Importe]",TDinamica_R!$A$3,
"[Base_Tarjetas].[PERIODO]","[Base_Tarjetas].[PERIODO].&amp;[" &amp; TEXT(AL$6,"yyyymm") &amp; "]",
"[Base_Tarjetas].[Metrica]","[Base_Tarjetas].[Metrica].&amp;[" &amp; $A56 &amp; "]",
"[Base_Tarjetas].[SEGMENTO_DESCRIP]","[Base_Tarjetas].[SEGMENTO_DESCRIP].&amp;[" &amp; $C$6 &amp; "]",
"[Base_Tarjetas].[SITUACION]","[Base_Tarjetas].[SITUACION].&amp;[" &amp; $C56 &amp; "]",
"[Base_Tarjetas].[TIPO]","[Base_Tarjetas].[TIPO].&amp;[" &amp; $C$1 &amp; "]")/1000,
0)</f>
        <v>0</v>
      </c>
      <c r="AM56" s="8">
        <f>IFERROR(
GETPIVOTDATA("[Base_Tarjetas].[Importe]",TDinamica_R!$A$3,
"[Base_Tarjetas].[PERIODO]","[Base_Tarjetas].[PERIODO].&amp;[" &amp; TEXT(AM$6,"yyyymm") &amp; "]",
"[Base_Tarjetas].[Metrica]","[Base_Tarjetas].[Metrica].&amp;[" &amp; $A56 &amp; "]",
"[Base_Tarjetas].[SEGMENTO_DESCRIP]","[Base_Tarjetas].[SEGMENTO_DESCRIP].&amp;[" &amp; $C$6 &amp; "]",
"[Base_Tarjetas].[SITUACION]","[Base_Tarjetas].[SITUACION].&amp;[" &amp; $C56 &amp; "]",
"[Base_Tarjetas].[TIPO]","[Base_Tarjetas].[TIPO].&amp;[" &amp; $C$1 &amp; "]")/1000,
0)</f>
        <v>0</v>
      </c>
      <c r="AN56" s="8">
        <f>IFERROR(
GETPIVOTDATA("[Base_Tarjetas].[Importe]",TDinamica_R!$A$3,
"[Base_Tarjetas].[PERIODO]","[Base_Tarjetas].[PERIODO].&amp;[" &amp; TEXT(AN$6,"yyyymm") &amp; "]",
"[Base_Tarjetas].[Metrica]","[Base_Tarjetas].[Metrica].&amp;[" &amp; $A56 &amp; "]",
"[Base_Tarjetas].[SEGMENTO_DESCRIP]","[Base_Tarjetas].[SEGMENTO_DESCRIP].&amp;[" &amp; $C$6 &amp; "]",
"[Base_Tarjetas].[SITUACION]","[Base_Tarjetas].[SITUACION].&amp;[" &amp; $C56 &amp; "]",
"[Base_Tarjetas].[TIPO]","[Base_Tarjetas].[TIPO].&amp;[" &amp; $C$1 &amp; "]")/1000,
0)</f>
        <v>0</v>
      </c>
      <c r="AO56" s="8">
        <f>IFERROR(
GETPIVOTDATA("[Base_Tarjetas].[Importe]",TDinamica_R!$A$3,
"[Base_Tarjetas].[PERIODO]","[Base_Tarjetas].[PERIODO].&amp;[" &amp; TEXT(AO$6,"yyyymm") &amp; "]",
"[Base_Tarjetas].[Metrica]","[Base_Tarjetas].[Metrica].&amp;[" &amp; $A56 &amp; "]",
"[Base_Tarjetas].[SEGMENTO_DESCRIP]","[Base_Tarjetas].[SEGMENTO_DESCRIP].&amp;[" &amp; $C$6 &amp; "]",
"[Base_Tarjetas].[SITUACION]","[Base_Tarjetas].[SITUACION].&amp;[" &amp; $C56 &amp; "]",
"[Base_Tarjetas].[TIPO]","[Base_Tarjetas].[TIPO].&amp;[" &amp; $C$1 &amp; "]")/1000,
0)</f>
        <v>0</v>
      </c>
      <c r="AP56" s="8">
        <f>IFERROR(
GETPIVOTDATA("[Base_Tarjetas].[Importe]",TDinamica_R!$A$3,
"[Base_Tarjetas].[PERIODO]","[Base_Tarjetas].[PERIODO].&amp;[" &amp; TEXT(AP$6,"yyyymm") &amp; "]",
"[Base_Tarjetas].[Metrica]","[Base_Tarjetas].[Metrica].&amp;[" &amp; $A56 &amp; "]",
"[Base_Tarjetas].[SEGMENTO_DESCRIP]","[Base_Tarjetas].[SEGMENTO_DESCRIP].&amp;[" &amp; $C$6 &amp; "]",
"[Base_Tarjetas].[SITUACION]","[Base_Tarjetas].[SITUACION].&amp;[" &amp; $C56 &amp; "]",
"[Base_Tarjetas].[TIPO]","[Base_Tarjetas].[TIPO].&amp;[" &amp; $C$1 &amp; "]")/1000,
0)</f>
        <v>0</v>
      </c>
      <c r="AQ56" s="8">
        <f>IFERROR(
GETPIVOTDATA("[Base_Tarjetas].[Importe]",TDinamica_R!$A$3,
"[Base_Tarjetas].[PERIODO]","[Base_Tarjetas].[PERIODO].&amp;[" &amp; TEXT(AQ$6,"yyyymm") &amp; "]",
"[Base_Tarjetas].[Metrica]","[Base_Tarjetas].[Metrica].&amp;[" &amp; $A56 &amp; "]",
"[Base_Tarjetas].[SEGMENTO_DESCRIP]","[Base_Tarjetas].[SEGMENTO_DESCRIP].&amp;[" &amp; $C$6 &amp; "]",
"[Base_Tarjetas].[SITUACION]","[Base_Tarjetas].[SITUACION].&amp;[" &amp; $C56 &amp; "]",
"[Base_Tarjetas].[TIPO]","[Base_Tarjetas].[TIPO].&amp;[" &amp; $C$1 &amp; "]")/1000,
0)</f>
        <v>0</v>
      </c>
      <c r="AR56" s="8">
        <f>IFERROR(
GETPIVOTDATA("[Base_Tarjetas].[Importe]",TDinamica_R!$A$3,
"[Base_Tarjetas].[PERIODO]","[Base_Tarjetas].[PERIODO].&amp;[" &amp; TEXT(AR$6,"yyyymm") &amp; "]",
"[Base_Tarjetas].[Metrica]","[Base_Tarjetas].[Metrica].&amp;[" &amp; $A56 &amp; "]",
"[Base_Tarjetas].[SEGMENTO_DESCRIP]","[Base_Tarjetas].[SEGMENTO_DESCRIP].&amp;[" &amp; $C$6 &amp; "]",
"[Base_Tarjetas].[SITUACION]","[Base_Tarjetas].[SITUACION].&amp;[" &amp; $C56 &amp; "]",
"[Base_Tarjetas].[TIPO]","[Base_Tarjetas].[TIPO].&amp;[" &amp; $C$1 &amp; "]")/1000,
0)</f>
        <v>0</v>
      </c>
      <c r="AS56" s="8">
        <f>IFERROR(
GETPIVOTDATA("[Base_Tarjetas].[Importe]",TDinamica_R!$A$3,
"[Base_Tarjetas].[PERIODO]","[Base_Tarjetas].[PERIODO].&amp;[" &amp; TEXT(AS$6,"yyyymm") &amp; "]",
"[Base_Tarjetas].[Metrica]","[Base_Tarjetas].[Metrica].&amp;[" &amp; $A56 &amp; "]",
"[Base_Tarjetas].[SEGMENTO_DESCRIP]","[Base_Tarjetas].[SEGMENTO_DESCRIP].&amp;[" &amp; $C$6 &amp; "]",
"[Base_Tarjetas].[SITUACION]","[Base_Tarjetas].[SITUACION].&amp;[" &amp; $C56 &amp; "]",
"[Base_Tarjetas].[TIPO]","[Base_Tarjetas].[TIPO].&amp;[" &amp; $C$1 &amp; "]")/1000,
0)</f>
        <v>0</v>
      </c>
      <c r="AT56" s="8">
        <f>IFERROR(
GETPIVOTDATA("[Base_Tarjetas].[Importe]",TDinamica_R!$A$3,
"[Base_Tarjetas].[PERIODO]","[Base_Tarjetas].[PERIODO].&amp;[" &amp; TEXT(AT$6,"yyyymm") &amp; "]",
"[Base_Tarjetas].[Metrica]","[Base_Tarjetas].[Metrica].&amp;[" &amp; $A56 &amp; "]",
"[Base_Tarjetas].[SEGMENTO_DESCRIP]","[Base_Tarjetas].[SEGMENTO_DESCRIP].&amp;[" &amp; $C$6 &amp; "]",
"[Base_Tarjetas].[SITUACION]","[Base_Tarjetas].[SITUACION].&amp;[" &amp; $C56 &amp; "]",
"[Base_Tarjetas].[TIPO]","[Base_Tarjetas].[TIPO].&amp;[" &amp; $C$1 &amp; "]")/1000,
0)</f>
        <v>0</v>
      </c>
      <c r="AU56" s="8">
        <f>IFERROR(
GETPIVOTDATA("[Base_Tarjetas].[Importe]",TDinamica_R!$A$3,
"[Base_Tarjetas].[PERIODO]","[Base_Tarjetas].[PERIODO].&amp;[" &amp; TEXT(AU$6,"yyyymm") &amp; "]",
"[Base_Tarjetas].[Metrica]","[Base_Tarjetas].[Metrica].&amp;[" &amp; $A56 &amp; "]",
"[Base_Tarjetas].[SEGMENTO_DESCRIP]","[Base_Tarjetas].[SEGMENTO_DESCRIP].&amp;[" &amp; $C$6 &amp; "]",
"[Base_Tarjetas].[SITUACION]","[Base_Tarjetas].[SITUACION].&amp;[" &amp; $C56 &amp; "]",
"[Base_Tarjetas].[TIPO]","[Base_Tarjetas].[TIPO].&amp;[" &amp; $C$1 &amp; "]")/1000,
0)</f>
        <v>0</v>
      </c>
      <c r="AV56" s="8">
        <f>IFERROR(
GETPIVOTDATA("[Base_Tarjetas].[Importe]",TDinamica_R!$A$3,
"[Base_Tarjetas].[PERIODO]","[Base_Tarjetas].[PERIODO].&amp;[" &amp; TEXT(AV$6,"yyyymm") &amp; "]",
"[Base_Tarjetas].[Metrica]","[Base_Tarjetas].[Metrica].&amp;[" &amp; $A56 &amp; "]",
"[Base_Tarjetas].[SEGMENTO_DESCRIP]","[Base_Tarjetas].[SEGMENTO_DESCRIP].&amp;[" &amp; $C$6 &amp; "]",
"[Base_Tarjetas].[SITUACION]","[Base_Tarjetas].[SITUACION].&amp;[" &amp; $C56 &amp; "]",
"[Base_Tarjetas].[TIPO]","[Base_Tarjetas].[TIPO].&amp;[" &amp; $C$1 &amp; "]")/1000,
0)</f>
        <v>0</v>
      </c>
      <c r="AW56" s="8">
        <f>IFERROR(
GETPIVOTDATA("[Base_Tarjetas].[Importe]",TDinamica_R!$A$3,
"[Base_Tarjetas].[PERIODO]","[Base_Tarjetas].[PERIODO].&amp;[" &amp; TEXT(AW$6,"yyyymm") &amp; "]",
"[Base_Tarjetas].[Metrica]","[Base_Tarjetas].[Metrica].&amp;[" &amp; $A56 &amp; "]",
"[Base_Tarjetas].[SEGMENTO_DESCRIP]","[Base_Tarjetas].[SEGMENTO_DESCRIP].&amp;[" &amp; $C$6 &amp; "]",
"[Base_Tarjetas].[SITUACION]","[Base_Tarjetas].[SITUACION].&amp;[" &amp; $C56 &amp; "]",
"[Base_Tarjetas].[TIPO]","[Base_Tarjetas].[TIPO].&amp;[" &amp; $C$1 &amp; "]")/1000,
0)</f>
        <v>0</v>
      </c>
      <c r="AX56" s="8">
        <f>IFERROR(
GETPIVOTDATA("[Base_Tarjetas].[Importe]",TDinamica_R!$A$3,
"[Base_Tarjetas].[PERIODO]","[Base_Tarjetas].[PERIODO].&amp;[" &amp; TEXT(AX$6,"yyyymm") &amp; "]",
"[Base_Tarjetas].[Metrica]","[Base_Tarjetas].[Metrica].&amp;[" &amp; $A56 &amp; "]",
"[Base_Tarjetas].[SEGMENTO_DESCRIP]","[Base_Tarjetas].[SEGMENTO_DESCRIP].&amp;[" &amp; $C$6 &amp; "]",
"[Base_Tarjetas].[SITUACION]","[Base_Tarjetas].[SITUACION].&amp;[" &amp; $C56 &amp; "]",
"[Base_Tarjetas].[TIPO]","[Base_Tarjetas].[TIPO].&amp;[" &amp; $C$1 &amp; "]")/1000,
0)</f>
        <v>0</v>
      </c>
      <c r="AY56" s="8">
        <f>IFERROR(
GETPIVOTDATA("[Base_Tarjetas].[Importe]",TDinamica_R!$A$3,
"[Base_Tarjetas].[PERIODO]","[Base_Tarjetas].[PERIODO].&amp;[" &amp; TEXT(AY$6,"yyyymm") &amp; "]",
"[Base_Tarjetas].[Metrica]","[Base_Tarjetas].[Metrica].&amp;[" &amp; $A56 &amp; "]",
"[Base_Tarjetas].[SEGMENTO_DESCRIP]","[Base_Tarjetas].[SEGMENTO_DESCRIP].&amp;[" &amp; $C$6 &amp; "]",
"[Base_Tarjetas].[SITUACION]","[Base_Tarjetas].[SITUACION].&amp;[" &amp; $C56 &amp; "]",
"[Base_Tarjetas].[TIPO]","[Base_Tarjetas].[TIPO].&amp;[" &amp; $C$1 &amp; "]")/1000,
0)</f>
        <v>0</v>
      </c>
      <c r="AZ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TEXT(AZ$6,"yyyymm") &amp; "]"),
0)</f>
        <v>-6906.7840309026096</v>
      </c>
      <c r="BA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TEXT(BA$6,"yyyymm") &amp; "]"),
0)</f>
        <v>-7527.321409493089</v>
      </c>
      <c r="BB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TEXT(BB$6,"yyyymm") &amp; "]"),
0)</f>
        <v>-7479.3995415460413</v>
      </c>
      <c r="BC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TEXT(BC$6,"yyyymm") &amp; "]"),
0)</f>
        <v>-7707.1696383660574</v>
      </c>
      <c r="BD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TEXT(BD$6,"yyyymm") &amp; "]"),
0)</f>
        <v>-7656.9008019677849</v>
      </c>
      <c r="BE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TEXT(BE$6,"yyyymm") &amp; "]"),
0)</f>
        <v>-7408.2324350904146</v>
      </c>
      <c r="BF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TEXT(BF$6,"yyyymm") &amp; "]"),
0)</f>
        <v>-7979.5135202633383</v>
      </c>
      <c r="BG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TEXT(BG$6,"yyyymm") &amp; "]"),
0)</f>
        <v>-8010.7020424066186</v>
      </c>
      <c r="BH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TEXT(BH$6,"yyyymm") &amp; "]"),
0)</f>
        <v>-7470.1598836685289</v>
      </c>
      <c r="BI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TEXT(BI$6,"yyyymm") &amp; "]"),
0)</f>
        <v>-7643.5262090419528</v>
      </c>
      <c r="BJ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TEXT(BJ$6,"yyyymm") &amp; "]"),
0)</f>
        <v>-7370.7410362498313</v>
      </c>
      <c r="BK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TEXT(BK$6,"yyyymm") &amp; "]"),
0)</f>
        <v>-8617.2094243008432</v>
      </c>
      <c r="BO56" s="24">
        <f t="shared" ref="BO56:BT57" si="42">SUMIFS($D56:$BM56,$D$6:$BM$6,"&gt;="&amp;BO$2,$D$6:$BM$6,"&lt;="&amp;BO$6,$D$5:$BM$5,BO$5)</f>
        <v>0</v>
      </c>
      <c r="BP56" s="24">
        <f t="shared" si="42"/>
        <v>-21913.50498194174</v>
      </c>
      <c r="BQ56" s="24">
        <f t="shared" si="42"/>
        <v>0</v>
      </c>
      <c r="BR56" s="24">
        <f t="shared" si="42"/>
        <v>0</v>
      </c>
      <c r="BS56" s="24">
        <f t="shared" si="42"/>
        <v>0</v>
      </c>
      <c r="BT56" s="24">
        <f t="shared" si="42"/>
        <v>0</v>
      </c>
    </row>
    <row r="57" spans="1:72" hidden="1" outlineLevel="1" x14ac:dyDescent="0.25">
      <c r="A57" s="11" t="s">
        <v>29</v>
      </c>
      <c r="C57" s="2" t="s">
        <v>33</v>
      </c>
      <c r="D57" s="8">
        <f>IFERROR(
GETPIVOTDATA("[Base_Tarjetas].[Importe]",TDinamica_R!$A$3,
"[Base_Tarjetas].[PERIODO]","[Base_Tarjetas].[PERIODO].&amp;[" &amp; TEXT(D$6,"yyyymm") &amp; "]",
"[Base_Tarjetas].[Metrica]","[Base_Tarjetas].[Metrica].&amp;[" &amp; $A57 &amp; "]",
"[Base_Tarjetas].[SEGMENTO_DESCRIP]","[Base_Tarjetas].[SEGMENTO_DESCRIP].&amp;[" &amp; $C$6 &amp; "]",
"[Base_Tarjetas].[SITUACION]","[Base_Tarjetas].[SITUACION].&amp;[" &amp; $C57 &amp; "]",
"[Base_Tarjetas].[TIPO]","[Base_Tarjetas].[TIPO].&amp;[" &amp; $C$1 &amp; "]")/1000,
0)</f>
        <v>0</v>
      </c>
      <c r="E57" s="8">
        <f>IFERROR(
GETPIVOTDATA("[Base_Tarjetas].[Importe]",TDinamica_R!$A$3,
"[Base_Tarjetas].[PERIODO]","[Base_Tarjetas].[PERIODO].&amp;[" &amp; TEXT(E$6,"yyyymm") &amp; "]",
"[Base_Tarjetas].[Metrica]","[Base_Tarjetas].[Metrica].&amp;[" &amp; $A57 &amp; "]",
"[Base_Tarjetas].[SEGMENTO_DESCRIP]","[Base_Tarjetas].[SEGMENTO_DESCRIP].&amp;[" &amp; $C$6 &amp; "]",
"[Base_Tarjetas].[SITUACION]","[Base_Tarjetas].[SITUACION].&amp;[" &amp; $C57 &amp; "]",
"[Base_Tarjetas].[TIPO]","[Base_Tarjetas].[TIPO].&amp;[" &amp; $C$1 &amp; "]")/1000,
0)</f>
        <v>0</v>
      </c>
      <c r="F57" s="8">
        <f>IFERROR(
GETPIVOTDATA("[Base_Tarjetas].[Importe]",TDinamica_R!$A$3,
"[Base_Tarjetas].[PERIODO]","[Base_Tarjetas].[PERIODO].&amp;[" &amp; TEXT(F$6,"yyyymm") &amp; "]",
"[Base_Tarjetas].[Metrica]","[Base_Tarjetas].[Metrica].&amp;[" &amp; $A57 &amp; "]",
"[Base_Tarjetas].[SEGMENTO_DESCRIP]","[Base_Tarjetas].[SEGMENTO_DESCRIP].&amp;[" &amp; $C$6 &amp; "]",
"[Base_Tarjetas].[SITUACION]","[Base_Tarjetas].[SITUACION].&amp;[" &amp; $C57 &amp; "]",
"[Base_Tarjetas].[TIPO]","[Base_Tarjetas].[TIPO].&amp;[" &amp; $C$1 &amp; "]")/1000,
0)</f>
        <v>0</v>
      </c>
      <c r="G57" s="8">
        <f>IFERROR(
GETPIVOTDATA("[Base_Tarjetas].[Importe]",TDinamica_R!$A$3,
"[Base_Tarjetas].[PERIODO]","[Base_Tarjetas].[PERIODO].&amp;[" &amp; TEXT(G$6,"yyyymm") &amp; "]",
"[Base_Tarjetas].[Metrica]","[Base_Tarjetas].[Metrica].&amp;[" &amp; $A57 &amp; "]",
"[Base_Tarjetas].[SEGMENTO_DESCRIP]","[Base_Tarjetas].[SEGMENTO_DESCRIP].&amp;[" &amp; $C$6 &amp; "]",
"[Base_Tarjetas].[SITUACION]","[Base_Tarjetas].[SITUACION].&amp;[" &amp; $C57 &amp; "]",
"[Base_Tarjetas].[TIPO]","[Base_Tarjetas].[TIPO].&amp;[" &amp; $C$1 &amp; "]")/1000,
0)</f>
        <v>0</v>
      </c>
      <c r="H57" s="8">
        <f>IFERROR(
GETPIVOTDATA("[Base_Tarjetas].[Importe]",TDinamica_R!$A$3,
"[Base_Tarjetas].[PERIODO]","[Base_Tarjetas].[PERIODO].&amp;[" &amp; TEXT(H$6,"yyyymm") &amp; "]",
"[Base_Tarjetas].[Metrica]","[Base_Tarjetas].[Metrica].&amp;[" &amp; $A57 &amp; "]",
"[Base_Tarjetas].[SEGMENTO_DESCRIP]","[Base_Tarjetas].[SEGMENTO_DESCRIP].&amp;[" &amp; $C$6 &amp; "]",
"[Base_Tarjetas].[SITUACION]","[Base_Tarjetas].[SITUACION].&amp;[" &amp; $C57 &amp; "]",
"[Base_Tarjetas].[TIPO]","[Base_Tarjetas].[TIPO].&amp;[" &amp; $C$1 &amp; "]")/1000,
0)</f>
        <v>0</v>
      </c>
      <c r="I57" s="8">
        <f>IFERROR(
GETPIVOTDATA("[Base_Tarjetas].[Importe]",TDinamica_R!$A$3,
"[Base_Tarjetas].[PERIODO]","[Base_Tarjetas].[PERIODO].&amp;[" &amp; TEXT(I$6,"yyyymm") &amp; "]",
"[Base_Tarjetas].[Metrica]","[Base_Tarjetas].[Metrica].&amp;[" &amp; $A57 &amp; "]",
"[Base_Tarjetas].[SEGMENTO_DESCRIP]","[Base_Tarjetas].[SEGMENTO_DESCRIP].&amp;[" &amp; $C$6 &amp; "]",
"[Base_Tarjetas].[SITUACION]","[Base_Tarjetas].[SITUACION].&amp;[" &amp; $C57 &amp; "]",
"[Base_Tarjetas].[TIPO]","[Base_Tarjetas].[TIPO].&amp;[" &amp; $C$1 &amp; "]")/1000,
0)</f>
        <v>0</v>
      </c>
      <c r="J57" s="8">
        <f>IFERROR(
GETPIVOTDATA("[Base_Tarjetas].[Importe]",TDinamica_R!$A$3,
"[Base_Tarjetas].[PERIODO]","[Base_Tarjetas].[PERIODO].&amp;[" &amp; TEXT(J$6,"yyyymm") &amp; "]",
"[Base_Tarjetas].[Metrica]","[Base_Tarjetas].[Metrica].&amp;[" &amp; $A57 &amp; "]",
"[Base_Tarjetas].[SEGMENTO_DESCRIP]","[Base_Tarjetas].[SEGMENTO_DESCRIP].&amp;[" &amp; $C$6 &amp; "]",
"[Base_Tarjetas].[SITUACION]","[Base_Tarjetas].[SITUACION].&amp;[" &amp; $C57 &amp; "]",
"[Base_Tarjetas].[TIPO]","[Base_Tarjetas].[TIPO].&amp;[" &amp; $C$1 &amp; "]")/1000,
0)</f>
        <v>0</v>
      </c>
      <c r="K57" s="8">
        <f>IFERROR(
GETPIVOTDATA("[Base_Tarjetas].[Importe]",TDinamica_R!$A$3,
"[Base_Tarjetas].[PERIODO]","[Base_Tarjetas].[PERIODO].&amp;[" &amp; TEXT(K$6,"yyyymm") &amp; "]",
"[Base_Tarjetas].[Metrica]","[Base_Tarjetas].[Metrica].&amp;[" &amp; $A57 &amp; "]",
"[Base_Tarjetas].[SEGMENTO_DESCRIP]","[Base_Tarjetas].[SEGMENTO_DESCRIP].&amp;[" &amp; $C$6 &amp; "]",
"[Base_Tarjetas].[SITUACION]","[Base_Tarjetas].[SITUACION].&amp;[" &amp; $C57 &amp; "]",
"[Base_Tarjetas].[TIPO]","[Base_Tarjetas].[TIPO].&amp;[" &amp; $C$1 &amp; "]")/1000,
0)</f>
        <v>0</v>
      </c>
      <c r="L57" s="8">
        <f>IFERROR(
GETPIVOTDATA("[Base_Tarjetas].[Importe]",TDinamica_R!$A$3,
"[Base_Tarjetas].[PERIODO]","[Base_Tarjetas].[PERIODO].&amp;[" &amp; TEXT(L$6,"yyyymm") &amp; "]",
"[Base_Tarjetas].[Metrica]","[Base_Tarjetas].[Metrica].&amp;[" &amp; $A57 &amp; "]",
"[Base_Tarjetas].[SEGMENTO_DESCRIP]","[Base_Tarjetas].[SEGMENTO_DESCRIP].&amp;[" &amp; $C$6 &amp; "]",
"[Base_Tarjetas].[SITUACION]","[Base_Tarjetas].[SITUACION].&amp;[" &amp; $C57 &amp; "]",
"[Base_Tarjetas].[TIPO]","[Base_Tarjetas].[TIPO].&amp;[" &amp; $C$1 &amp; "]")/1000,
0)</f>
        <v>0</v>
      </c>
      <c r="M57" s="8">
        <f>IFERROR(
GETPIVOTDATA("[Base_Tarjetas].[Importe]",TDinamica_R!$A$3,
"[Base_Tarjetas].[PERIODO]","[Base_Tarjetas].[PERIODO].&amp;[" &amp; TEXT(M$6,"yyyymm") &amp; "]",
"[Base_Tarjetas].[Metrica]","[Base_Tarjetas].[Metrica].&amp;[" &amp; $A57 &amp; "]",
"[Base_Tarjetas].[SEGMENTO_DESCRIP]","[Base_Tarjetas].[SEGMENTO_DESCRIP].&amp;[" &amp; $C$6 &amp; "]",
"[Base_Tarjetas].[SITUACION]","[Base_Tarjetas].[SITUACION].&amp;[" &amp; $C57 &amp; "]",
"[Base_Tarjetas].[TIPO]","[Base_Tarjetas].[TIPO].&amp;[" &amp; $C$1 &amp; "]")/1000,
0)</f>
        <v>0</v>
      </c>
      <c r="N57" s="8">
        <f>IFERROR(
GETPIVOTDATA("[Base_Tarjetas].[Importe]",TDinamica_R!$A$3,
"[Base_Tarjetas].[PERIODO]","[Base_Tarjetas].[PERIODO].&amp;[" &amp; TEXT(N$6,"yyyymm") &amp; "]",
"[Base_Tarjetas].[Metrica]","[Base_Tarjetas].[Metrica].&amp;[" &amp; $A57 &amp; "]",
"[Base_Tarjetas].[SEGMENTO_DESCRIP]","[Base_Tarjetas].[SEGMENTO_DESCRIP].&amp;[" &amp; $C$6 &amp; "]",
"[Base_Tarjetas].[SITUACION]","[Base_Tarjetas].[SITUACION].&amp;[" &amp; $C57 &amp; "]",
"[Base_Tarjetas].[TIPO]","[Base_Tarjetas].[TIPO].&amp;[" &amp; $C$1 &amp; "]")/1000,
0)</f>
        <v>0</v>
      </c>
      <c r="O57" s="8">
        <f>IFERROR(
GETPIVOTDATA("[Base_Tarjetas].[Importe]",TDinamica_R!$A$3,
"[Base_Tarjetas].[PERIODO]","[Base_Tarjetas].[PERIODO].&amp;[" &amp; TEXT(O$6,"yyyymm") &amp; "]",
"[Base_Tarjetas].[Metrica]","[Base_Tarjetas].[Metrica].&amp;[" &amp; $A57 &amp; "]",
"[Base_Tarjetas].[SEGMENTO_DESCRIP]","[Base_Tarjetas].[SEGMENTO_DESCRIP].&amp;[" &amp; $C$6 &amp; "]",
"[Base_Tarjetas].[SITUACION]","[Base_Tarjetas].[SITUACION].&amp;[" &amp; $C57 &amp; "]",
"[Base_Tarjetas].[TIPO]","[Base_Tarjetas].[TIPO].&amp;[" &amp; $C$1 &amp; "]")/1000,
0)</f>
        <v>0</v>
      </c>
      <c r="P57" s="8">
        <f>IFERROR(
GETPIVOTDATA("[Base_Tarjetas].[Importe]",TDinamica_R!$A$3,
"[Base_Tarjetas].[PERIODO]","[Base_Tarjetas].[PERIODO].&amp;[" &amp; TEXT(P$6,"yyyymm") &amp; "]",
"[Base_Tarjetas].[Metrica]","[Base_Tarjetas].[Metrica].&amp;[" &amp; $A57 &amp; "]",
"[Base_Tarjetas].[SEGMENTO_DESCRIP]","[Base_Tarjetas].[SEGMENTO_DESCRIP].&amp;[" &amp; $C$6 &amp; "]",
"[Base_Tarjetas].[SITUACION]","[Base_Tarjetas].[SITUACION].&amp;[" &amp; $C57 &amp; "]",
"[Base_Tarjetas].[TIPO]","[Base_Tarjetas].[TIPO].&amp;[" &amp; $C$1 &amp; "]")/1000,
0)</f>
        <v>0</v>
      </c>
      <c r="Q57" s="8">
        <f>IFERROR(
GETPIVOTDATA("[Base_Tarjetas].[Importe]",TDinamica_R!$A$3,
"[Base_Tarjetas].[PERIODO]","[Base_Tarjetas].[PERIODO].&amp;[" &amp; TEXT(Q$6,"yyyymm") &amp; "]",
"[Base_Tarjetas].[Metrica]","[Base_Tarjetas].[Metrica].&amp;[" &amp; $A57 &amp; "]",
"[Base_Tarjetas].[SEGMENTO_DESCRIP]","[Base_Tarjetas].[SEGMENTO_DESCRIP].&amp;[" &amp; $C$6 &amp; "]",
"[Base_Tarjetas].[SITUACION]","[Base_Tarjetas].[SITUACION].&amp;[" &amp; $C57 &amp; "]",
"[Base_Tarjetas].[TIPO]","[Base_Tarjetas].[TIPO].&amp;[" &amp; $C$1 &amp; "]")/1000,
0)</f>
        <v>0</v>
      </c>
      <c r="R57" s="8">
        <f>IFERROR(
GETPIVOTDATA("[Base_Tarjetas].[Importe]",TDinamica_R!$A$3,
"[Base_Tarjetas].[PERIODO]","[Base_Tarjetas].[PERIODO].&amp;[" &amp; TEXT(R$6,"yyyymm") &amp; "]",
"[Base_Tarjetas].[Metrica]","[Base_Tarjetas].[Metrica].&amp;[" &amp; $A57 &amp; "]",
"[Base_Tarjetas].[SEGMENTO_DESCRIP]","[Base_Tarjetas].[SEGMENTO_DESCRIP].&amp;[" &amp; $C$6 &amp; "]",
"[Base_Tarjetas].[SITUACION]","[Base_Tarjetas].[SITUACION].&amp;[" &amp; $C57 &amp; "]",
"[Base_Tarjetas].[TIPO]","[Base_Tarjetas].[TIPO].&amp;[" &amp; $C$1 &amp; "]")/1000,
0)</f>
        <v>0</v>
      </c>
      <c r="S57" s="8">
        <f>IFERROR(
GETPIVOTDATA("[Base_Tarjetas].[Importe]",TDinamica_R!$A$3,
"[Base_Tarjetas].[PERIODO]","[Base_Tarjetas].[PERIODO].&amp;[" &amp; TEXT(S$6,"yyyymm") &amp; "]",
"[Base_Tarjetas].[Metrica]","[Base_Tarjetas].[Metrica].&amp;[" &amp; $A57 &amp; "]",
"[Base_Tarjetas].[SEGMENTO_DESCRIP]","[Base_Tarjetas].[SEGMENTO_DESCRIP].&amp;[" &amp; $C$6 &amp; "]",
"[Base_Tarjetas].[SITUACION]","[Base_Tarjetas].[SITUACION].&amp;[" &amp; $C57 &amp; "]",
"[Base_Tarjetas].[TIPO]","[Base_Tarjetas].[TIPO].&amp;[" &amp; $C$1 &amp; "]")/1000,
0)</f>
        <v>0</v>
      </c>
      <c r="T57" s="8">
        <f>IFERROR(
GETPIVOTDATA("[Base_Tarjetas].[Importe]",TDinamica_R!$A$3,
"[Base_Tarjetas].[PERIODO]","[Base_Tarjetas].[PERIODO].&amp;[" &amp; TEXT(T$6,"yyyymm") &amp; "]",
"[Base_Tarjetas].[Metrica]","[Base_Tarjetas].[Metrica].&amp;[" &amp; $A57 &amp; "]",
"[Base_Tarjetas].[SEGMENTO_DESCRIP]","[Base_Tarjetas].[SEGMENTO_DESCRIP].&amp;[" &amp; $C$6 &amp; "]",
"[Base_Tarjetas].[SITUACION]","[Base_Tarjetas].[SITUACION].&amp;[" &amp; $C57 &amp; "]",
"[Base_Tarjetas].[TIPO]","[Base_Tarjetas].[TIPO].&amp;[" &amp; $C$1 &amp; "]")/1000,
0)</f>
        <v>0</v>
      </c>
      <c r="U57" s="8">
        <f>IFERROR(
GETPIVOTDATA("[Base_Tarjetas].[Importe]",TDinamica_R!$A$3,
"[Base_Tarjetas].[PERIODO]","[Base_Tarjetas].[PERIODO].&amp;[" &amp; TEXT(U$6,"yyyymm") &amp; "]",
"[Base_Tarjetas].[Metrica]","[Base_Tarjetas].[Metrica].&amp;[" &amp; $A57 &amp; "]",
"[Base_Tarjetas].[SEGMENTO_DESCRIP]","[Base_Tarjetas].[SEGMENTO_DESCRIP].&amp;[" &amp; $C$6 &amp; "]",
"[Base_Tarjetas].[SITUACION]","[Base_Tarjetas].[SITUACION].&amp;[" &amp; $C57 &amp; "]",
"[Base_Tarjetas].[TIPO]","[Base_Tarjetas].[TIPO].&amp;[" &amp; $C$1 &amp; "]")/1000,
0)</f>
        <v>0</v>
      </c>
      <c r="V57" s="8">
        <f>IFERROR(
GETPIVOTDATA("[Base_Tarjetas].[Importe]",TDinamica_R!$A$3,
"[Base_Tarjetas].[PERIODO]","[Base_Tarjetas].[PERIODO].&amp;[" &amp; TEXT(V$6,"yyyymm") &amp; "]",
"[Base_Tarjetas].[Metrica]","[Base_Tarjetas].[Metrica].&amp;[" &amp; $A57 &amp; "]",
"[Base_Tarjetas].[SEGMENTO_DESCRIP]","[Base_Tarjetas].[SEGMENTO_DESCRIP].&amp;[" &amp; $C$6 &amp; "]",
"[Base_Tarjetas].[SITUACION]","[Base_Tarjetas].[SITUACION].&amp;[" &amp; $C57 &amp; "]",
"[Base_Tarjetas].[TIPO]","[Base_Tarjetas].[TIPO].&amp;[" &amp; $C$1 &amp; "]")/1000,
0)</f>
        <v>0</v>
      </c>
      <c r="W57" s="8">
        <f>IFERROR(
GETPIVOTDATA("[Base_Tarjetas].[Importe]",TDinamica_R!$A$3,
"[Base_Tarjetas].[PERIODO]","[Base_Tarjetas].[PERIODO].&amp;[" &amp; TEXT(W$6,"yyyymm") &amp; "]",
"[Base_Tarjetas].[Metrica]","[Base_Tarjetas].[Metrica].&amp;[" &amp; $A57 &amp; "]",
"[Base_Tarjetas].[SEGMENTO_DESCRIP]","[Base_Tarjetas].[SEGMENTO_DESCRIP].&amp;[" &amp; $C$6 &amp; "]",
"[Base_Tarjetas].[SITUACION]","[Base_Tarjetas].[SITUACION].&amp;[" &amp; $C57 &amp; "]",
"[Base_Tarjetas].[TIPO]","[Base_Tarjetas].[TIPO].&amp;[" &amp; $C$1 &amp; "]")/1000,
0)</f>
        <v>0</v>
      </c>
      <c r="X57" s="8">
        <f>IFERROR(
GETPIVOTDATA("[Base_Tarjetas].[Importe]",TDinamica_R!$A$3,
"[Base_Tarjetas].[PERIODO]","[Base_Tarjetas].[PERIODO].&amp;[" &amp; TEXT(X$6,"yyyymm") &amp; "]",
"[Base_Tarjetas].[Metrica]","[Base_Tarjetas].[Metrica].&amp;[" &amp; $A57 &amp; "]",
"[Base_Tarjetas].[SEGMENTO_DESCRIP]","[Base_Tarjetas].[SEGMENTO_DESCRIP].&amp;[" &amp; $C$6 &amp; "]",
"[Base_Tarjetas].[SITUACION]","[Base_Tarjetas].[SITUACION].&amp;[" &amp; $C57 &amp; "]",
"[Base_Tarjetas].[TIPO]","[Base_Tarjetas].[TIPO].&amp;[" &amp; $C$1 &amp; "]")/1000,
0)</f>
        <v>0</v>
      </c>
      <c r="Y57" s="8">
        <f>IFERROR(
GETPIVOTDATA("[Base_Tarjetas].[Importe]",TDinamica_R!$A$3,
"[Base_Tarjetas].[PERIODO]","[Base_Tarjetas].[PERIODO].&amp;[" &amp; TEXT(Y$6,"yyyymm") &amp; "]",
"[Base_Tarjetas].[Metrica]","[Base_Tarjetas].[Metrica].&amp;[" &amp; $A57 &amp; "]",
"[Base_Tarjetas].[SEGMENTO_DESCRIP]","[Base_Tarjetas].[SEGMENTO_DESCRIP].&amp;[" &amp; $C$6 &amp; "]",
"[Base_Tarjetas].[SITUACION]","[Base_Tarjetas].[SITUACION].&amp;[" &amp; $C57 &amp; "]",
"[Base_Tarjetas].[TIPO]","[Base_Tarjetas].[TIPO].&amp;[" &amp; $C$1 &amp; "]")/1000,
0)</f>
        <v>0</v>
      </c>
      <c r="Z57" s="8">
        <f>IFERROR(
GETPIVOTDATA("[Base_Tarjetas].[Importe]",TDinamica_R!$A$3,
"[Base_Tarjetas].[PERIODO]","[Base_Tarjetas].[PERIODO].&amp;[" &amp; TEXT(Z$6,"yyyymm") &amp; "]",
"[Base_Tarjetas].[Metrica]","[Base_Tarjetas].[Metrica].&amp;[" &amp; $A57 &amp; "]",
"[Base_Tarjetas].[SEGMENTO_DESCRIP]","[Base_Tarjetas].[SEGMENTO_DESCRIP].&amp;[" &amp; $C$6 &amp; "]",
"[Base_Tarjetas].[SITUACION]","[Base_Tarjetas].[SITUACION].&amp;[" &amp; $C57 &amp; "]",
"[Base_Tarjetas].[TIPO]","[Base_Tarjetas].[TIPO].&amp;[" &amp; $C$1 &amp; "]")/1000,
0)</f>
        <v>0</v>
      </c>
      <c r="AA57" s="8">
        <f>IFERROR(
GETPIVOTDATA("[Base_Tarjetas].[Importe]",TDinamica_R!$A$3,
"[Base_Tarjetas].[PERIODO]","[Base_Tarjetas].[PERIODO].&amp;[" &amp; TEXT(AA$6,"yyyymm") &amp; "]",
"[Base_Tarjetas].[Metrica]","[Base_Tarjetas].[Metrica].&amp;[" &amp; $A57 &amp; "]",
"[Base_Tarjetas].[SEGMENTO_DESCRIP]","[Base_Tarjetas].[SEGMENTO_DESCRIP].&amp;[" &amp; $C$6 &amp; "]",
"[Base_Tarjetas].[SITUACION]","[Base_Tarjetas].[SITUACION].&amp;[" &amp; $C57 &amp; "]",
"[Base_Tarjetas].[TIPO]","[Base_Tarjetas].[TIPO].&amp;[" &amp; $C$1 &amp; "]")/1000,
0)</f>
        <v>0</v>
      </c>
      <c r="AB57" s="8">
        <f>IFERROR(
GETPIVOTDATA("[Base_Tarjetas].[Importe]",TDinamica_R!$A$3,
"[Base_Tarjetas].[PERIODO]","[Base_Tarjetas].[PERIODO].&amp;[" &amp; TEXT(AB$6,"yyyymm") &amp; "]",
"[Base_Tarjetas].[Metrica]","[Base_Tarjetas].[Metrica].&amp;[" &amp; $A57 &amp; "]",
"[Base_Tarjetas].[SEGMENTO_DESCRIP]","[Base_Tarjetas].[SEGMENTO_DESCRIP].&amp;[" &amp; $C$6 &amp; "]",
"[Base_Tarjetas].[SITUACION]","[Base_Tarjetas].[SITUACION].&amp;[" &amp; $C57 &amp; "]",
"[Base_Tarjetas].[TIPO]","[Base_Tarjetas].[TIPO].&amp;[" &amp; $C$1 &amp; "]")/1000,
0)</f>
        <v>0</v>
      </c>
      <c r="AC57" s="8">
        <f>IFERROR(
GETPIVOTDATA("[Base_Tarjetas].[Importe]",TDinamica_R!$A$3,
"[Base_Tarjetas].[PERIODO]","[Base_Tarjetas].[PERIODO].&amp;[" &amp; TEXT(AC$6,"yyyymm") &amp; "]",
"[Base_Tarjetas].[Metrica]","[Base_Tarjetas].[Metrica].&amp;[" &amp; $A57 &amp; "]",
"[Base_Tarjetas].[SEGMENTO_DESCRIP]","[Base_Tarjetas].[SEGMENTO_DESCRIP].&amp;[" &amp; $C$6 &amp; "]",
"[Base_Tarjetas].[SITUACION]","[Base_Tarjetas].[SITUACION].&amp;[" &amp; $C57 &amp; "]",
"[Base_Tarjetas].[TIPO]","[Base_Tarjetas].[TIPO].&amp;[" &amp; $C$1 &amp; "]")/1000,
0)</f>
        <v>0</v>
      </c>
      <c r="AD57" s="8">
        <f>IFERROR(
GETPIVOTDATA("[Base_Tarjetas].[Importe]",TDinamica_R!$A$3,
"[Base_Tarjetas].[PERIODO]","[Base_Tarjetas].[PERIODO].&amp;[" &amp; TEXT(AD$6,"yyyymm") &amp; "]",
"[Base_Tarjetas].[Metrica]","[Base_Tarjetas].[Metrica].&amp;[" &amp; $A57 &amp; "]",
"[Base_Tarjetas].[SEGMENTO_DESCRIP]","[Base_Tarjetas].[SEGMENTO_DESCRIP].&amp;[" &amp; $C$6 &amp; "]",
"[Base_Tarjetas].[SITUACION]","[Base_Tarjetas].[SITUACION].&amp;[" &amp; $C57 &amp; "]",
"[Base_Tarjetas].[TIPO]","[Base_Tarjetas].[TIPO].&amp;[" &amp; $C$1 &amp; "]")/1000,
0)</f>
        <v>0</v>
      </c>
      <c r="AE57" s="8">
        <f>IFERROR(
GETPIVOTDATA("[Base_Tarjetas].[Importe]",TDinamica_R!$A$3,
"[Base_Tarjetas].[PERIODO]","[Base_Tarjetas].[PERIODO].&amp;[" &amp; TEXT(AE$6,"yyyymm") &amp; "]",
"[Base_Tarjetas].[Metrica]","[Base_Tarjetas].[Metrica].&amp;[" &amp; $A57 &amp; "]",
"[Base_Tarjetas].[SEGMENTO_DESCRIP]","[Base_Tarjetas].[SEGMENTO_DESCRIP].&amp;[" &amp; $C$6 &amp; "]",
"[Base_Tarjetas].[SITUACION]","[Base_Tarjetas].[SITUACION].&amp;[" &amp; $C57 &amp; "]",
"[Base_Tarjetas].[TIPO]","[Base_Tarjetas].[TIPO].&amp;[" &amp; $C$1 &amp; "]")/1000,
0)</f>
        <v>0</v>
      </c>
      <c r="AF57" s="8">
        <f>IFERROR(
GETPIVOTDATA("[Base_Tarjetas].[Importe]",TDinamica_R!$A$3,
"[Base_Tarjetas].[PERIODO]","[Base_Tarjetas].[PERIODO].&amp;[" &amp; TEXT(AF$6,"yyyymm") &amp; "]",
"[Base_Tarjetas].[Metrica]","[Base_Tarjetas].[Metrica].&amp;[" &amp; $A57 &amp; "]",
"[Base_Tarjetas].[SEGMENTO_DESCRIP]","[Base_Tarjetas].[SEGMENTO_DESCRIP].&amp;[" &amp; $C$6 &amp; "]",
"[Base_Tarjetas].[SITUACION]","[Base_Tarjetas].[SITUACION].&amp;[" &amp; $C57 &amp; "]",
"[Base_Tarjetas].[TIPO]","[Base_Tarjetas].[TIPO].&amp;[" &amp; $C$1 &amp; "]")/1000,
0)</f>
        <v>0</v>
      </c>
      <c r="AG57" s="8">
        <f>IFERROR(
GETPIVOTDATA("[Base_Tarjetas].[Importe]",TDinamica_R!$A$3,
"[Base_Tarjetas].[PERIODO]","[Base_Tarjetas].[PERIODO].&amp;[" &amp; TEXT(AG$6,"yyyymm") &amp; "]",
"[Base_Tarjetas].[Metrica]","[Base_Tarjetas].[Metrica].&amp;[" &amp; $A57 &amp; "]",
"[Base_Tarjetas].[SEGMENTO_DESCRIP]","[Base_Tarjetas].[SEGMENTO_DESCRIP].&amp;[" &amp; $C$6 &amp; "]",
"[Base_Tarjetas].[SITUACION]","[Base_Tarjetas].[SITUACION].&amp;[" &amp; $C57 &amp; "]",
"[Base_Tarjetas].[TIPO]","[Base_Tarjetas].[TIPO].&amp;[" &amp; $C$1 &amp; "]")/1000,
0)</f>
        <v>0</v>
      </c>
      <c r="AH57" s="8">
        <f>IFERROR(
GETPIVOTDATA("[Base_Tarjetas].[Importe]",TDinamica_R!$A$3,
"[Base_Tarjetas].[PERIODO]","[Base_Tarjetas].[PERIODO].&amp;[" &amp; TEXT(AH$6,"yyyymm") &amp; "]",
"[Base_Tarjetas].[Metrica]","[Base_Tarjetas].[Metrica].&amp;[" &amp; $A57 &amp; "]",
"[Base_Tarjetas].[SEGMENTO_DESCRIP]","[Base_Tarjetas].[SEGMENTO_DESCRIP].&amp;[" &amp; $C$6 &amp; "]",
"[Base_Tarjetas].[SITUACION]","[Base_Tarjetas].[SITUACION].&amp;[" &amp; $C57 &amp; "]",
"[Base_Tarjetas].[TIPO]","[Base_Tarjetas].[TIPO].&amp;[" &amp; $C$1 &amp; "]")/1000,
0)</f>
        <v>0</v>
      </c>
      <c r="AI57" s="8">
        <f>IFERROR(
GETPIVOTDATA("[Base_Tarjetas].[Importe]",TDinamica_R!$A$3,
"[Base_Tarjetas].[PERIODO]","[Base_Tarjetas].[PERIODO].&amp;[" &amp; TEXT(AI$6,"yyyymm") &amp; "]",
"[Base_Tarjetas].[Metrica]","[Base_Tarjetas].[Metrica].&amp;[" &amp; $A57 &amp; "]",
"[Base_Tarjetas].[SEGMENTO_DESCRIP]","[Base_Tarjetas].[SEGMENTO_DESCRIP].&amp;[" &amp; $C$6 &amp; "]",
"[Base_Tarjetas].[SITUACION]","[Base_Tarjetas].[SITUACION].&amp;[" &amp; $C57 &amp; "]",
"[Base_Tarjetas].[TIPO]","[Base_Tarjetas].[TIPO].&amp;[" &amp; $C$1 &amp; "]")/1000,
0)</f>
        <v>0</v>
      </c>
      <c r="AJ57" s="8">
        <f>IFERROR(
GETPIVOTDATA("[Base_Tarjetas].[Importe]",TDinamica_R!$A$3,
"[Base_Tarjetas].[PERIODO]","[Base_Tarjetas].[PERIODO].&amp;[" &amp; TEXT(AJ$6,"yyyymm") &amp; "]",
"[Base_Tarjetas].[Metrica]","[Base_Tarjetas].[Metrica].&amp;[" &amp; $A57 &amp; "]",
"[Base_Tarjetas].[SEGMENTO_DESCRIP]","[Base_Tarjetas].[SEGMENTO_DESCRIP].&amp;[" &amp; $C$6 &amp; "]",
"[Base_Tarjetas].[SITUACION]","[Base_Tarjetas].[SITUACION].&amp;[" &amp; $C57 &amp; "]",
"[Base_Tarjetas].[TIPO]","[Base_Tarjetas].[TIPO].&amp;[" &amp; $C$1 &amp; "]")/1000,
0)</f>
        <v>0</v>
      </c>
      <c r="AK57" s="8">
        <f>IFERROR(
GETPIVOTDATA("[Base_Tarjetas].[Importe]",TDinamica_R!$A$3,
"[Base_Tarjetas].[PERIODO]","[Base_Tarjetas].[PERIODO].&amp;[" &amp; TEXT(AK$6,"yyyymm") &amp; "]",
"[Base_Tarjetas].[Metrica]","[Base_Tarjetas].[Metrica].&amp;[" &amp; $A57 &amp; "]",
"[Base_Tarjetas].[SEGMENTO_DESCRIP]","[Base_Tarjetas].[SEGMENTO_DESCRIP].&amp;[" &amp; $C$6 &amp; "]",
"[Base_Tarjetas].[SITUACION]","[Base_Tarjetas].[SITUACION].&amp;[" &amp; $C57 &amp; "]",
"[Base_Tarjetas].[TIPO]","[Base_Tarjetas].[TIPO].&amp;[" &amp; $C$1 &amp; "]")/1000,
0)</f>
        <v>0</v>
      </c>
      <c r="AL57" s="8">
        <f>IFERROR(
GETPIVOTDATA("[Base_Tarjetas].[Importe]",TDinamica_R!$A$3,
"[Base_Tarjetas].[PERIODO]","[Base_Tarjetas].[PERIODO].&amp;[" &amp; TEXT(AL$6,"yyyymm") &amp; "]",
"[Base_Tarjetas].[Metrica]","[Base_Tarjetas].[Metrica].&amp;[" &amp; $A57 &amp; "]",
"[Base_Tarjetas].[SEGMENTO_DESCRIP]","[Base_Tarjetas].[SEGMENTO_DESCRIP].&amp;[" &amp; $C$6 &amp; "]",
"[Base_Tarjetas].[SITUACION]","[Base_Tarjetas].[SITUACION].&amp;[" &amp; $C57 &amp; "]",
"[Base_Tarjetas].[TIPO]","[Base_Tarjetas].[TIPO].&amp;[" &amp; $C$1 &amp; "]")/1000,
0)</f>
        <v>0</v>
      </c>
      <c r="AM57" s="8">
        <f>IFERROR(
GETPIVOTDATA("[Base_Tarjetas].[Importe]",TDinamica_R!$A$3,
"[Base_Tarjetas].[PERIODO]","[Base_Tarjetas].[PERIODO].&amp;[" &amp; TEXT(AM$6,"yyyymm") &amp; "]",
"[Base_Tarjetas].[Metrica]","[Base_Tarjetas].[Metrica].&amp;[" &amp; $A57 &amp; "]",
"[Base_Tarjetas].[SEGMENTO_DESCRIP]","[Base_Tarjetas].[SEGMENTO_DESCRIP].&amp;[" &amp; $C$6 &amp; "]",
"[Base_Tarjetas].[SITUACION]","[Base_Tarjetas].[SITUACION].&amp;[" &amp; $C57 &amp; "]",
"[Base_Tarjetas].[TIPO]","[Base_Tarjetas].[TIPO].&amp;[" &amp; $C$1 &amp; "]")/1000,
0)</f>
        <v>0</v>
      </c>
      <c r="AN57" s="8">
        <f>IFERROR(
GETPIVOTDATA("[Base_Tarjetas].[Importe]",TDinamica_R!$A$3,
"[Base_Tarjetas].[PERIODO]","[Base_Tarjetas].[PERIODO].&amp;[" &amp; TEXT(AN$6,"yyyymm") &amp; "]",
"[Base_Tarjetas].[Metrica]","[Base_Tarjetas].[Metrica].&amp;[" &amp; $A57 &amp; "]",
"[Base_Tarjetas].[SEGMENTO_DESCRIP]","[Base_Tarjetas].[SEGMENTO_DESCRIP].&amp;[" &amp; $C$6 &amp; "]",
"[Base_Tarjetas].[SITUACION]","[Base_Tarjetas].[SITUACION].&amp;[" &amp; $C57 &amp; "]",
"[Base_Tarjetas].[TIPO]","[Base_Tarjetas].[TIPO].&amp;[" &amp; $C$1 &amp; "]")/1000,
0)</f>
        <v>0</v>
      </c>
      <c r="AO57" s="8">
        <f>IFERROR(
GETPIVOTDATA("[Base_Tarjetas].[Importe]",TDinamica_R!$A$3,
"[Base_Tarjetas].[PERIODO]","[Base_Tarjetas].[PERIODO].&amp;[" &amp; TEXT(AO$6,"yyyymm") &amp; "]",
"[Base_Tarjetas].[Metrica]","[Base_Tarjetas].[Metrica].&amp;[" &amp; $A57 &amp; "]",
"[Base_Tarjetas].[SEGMENTO_DESCRIP]","[Base_Tarjetas].[SEGMENTO_DESCRIP].&amp;[" &amp; $C$6 &amp; "]",
"[Base_Tarjetas].[SITUACION]","[Base_Tarjetas].[SITUACION].&amp;[" &amp; $C57 &amp; "]",
"[Base_Tarjetas].[TIPO]","[Base_Tarjetas].[TIPO].&amp;[" &amp; $C$1 &amp; "]")/1000,
0)</f>
        <v>0</v>
      </c>
      <c r="AP57" s="8">
        <f>IFERROR(
GETPIVOTDATA("[Base_Tarjetas].[Importe]",TDinamica_R!$A$3,
"[Base_Tarjetas].[PERIODO]","[Base_Tarjetas].[PERIODO].&amp;[" &amp; TEXT(AP$6,"yyyymm") &amp; "]",
"[Base_Tarjetas].[Metrica]","[Base_Tarjetas].[Metrica].&amp;[" &amp; $A57 &amp; "]",
"[Base_Tarjetas].[SEGMENTO_DESCRIP]","[Base_Tarjetas].[SEGMENTO_DESCRIP].&amp;[" &amp; $C$6 &amp; "]",
"[Base_Tarjetas].[SITUACION]","[Base_Tarjetas].[SITUACION].&amp;[" &amp; $C57 &amp; "]",
"[Base_Tarjetas].[TIPO]","[Base_Tarjetas].[TIPO].&amp;[" &amp; $C$1 &amp; "]")/1000,
0)</f>
        <v>0</v>
      </c>
      <c r="AQ57" s="8">
        <f>IFERROR(
GETPIVOTDATA("[Base_Tarjetas].[Importe]",TDinamica_R!$A$3,
"[Base_Tarjetas].[PERIODO]","[Base_Tarjetas].[PERIODO].&amp;[" &amp; TEXT(AQ$6,"yyyymm") &amp; "]",
"[Base_Tarjetas].[Metrica]","[Base_Tarjetas].[Metrica].&amp;[" &amp; $A57 &amp; "]",
"[Base_Tarjetas].[SEGMENTO_DESCRIP]","[Base_Tarjetas].[SEGMENTO_DESCRIP].&amp;[" &amp; $C$6 &amp; "]",
"[Base_Tarjetas].[SITUACION]","[Base_Tarjetas].[SITUACION].&amp;[" &amp; $C57 &amp; "]",
"[Base_Tarjetas].[TIPO]","[Base_Tarjetas].[TIPO].&amp;[" &amp; $C$1 &amp; "]")/1000,
0)</f>
        <v>0</v>
      </c>
      <c r="AR57" s="8">
        <f>IFERROR(
GETPIVOTDATA("[Base_Tarjetas].[Importe]",TDinamica_R!$A$3,
"[Base_Tarjetas].[PERIODO]","[Base_Tarjetas].[PERIODO].&amp;[" &amp; TEXT(AR$6,"yyyymm") &amp; "]",
"[Base_Tarjetas].[Metrica]","[Base_Tarjetas].[Metrica].&amp;[" &amp; $A57 &amp; "]",
"[Base_Tarjetas].[SEGMENTO_DESCRIP]","[Base_Tarjetas].[SEGMENTO_DESCRIP].&amp;[" &amp; $C$6 &amp; "]",
"[Base_Tarjetas].[SITUACION]","[Base_Tarjetas].[SITUACION].&amp;[" &amp; $C57 &amp; "]",
"[Base_Tarjetas].[TIPO]","[Base_Tarjetas].[TIPO].&amp;[" &amp; $C$1 &amp; "]")/1000,
0)</f>
        <v>0</v>
      </c>
      <c r="AS57" s="8">
        <f>IFERROR(
GETPIVOTDATA("[Base_Tarjetas].[Importe]",TDinamica_R!$A$3,
"[Base_Tarjetas].[PERIODO]","[Base_Tarjetas].[PERIODO].&amp;[" &amp; TEXT(AS$6,"yyyymm") &amp; "]",
"[Base_Tarjetas].[Metrica]","[Base_Tarjetas].[Metrica].&amp;[" &amp; $A57 &amp; "]",
"[Base_Tarjetas].[SEGMENTO_DESCRIP]","[Base_Tarjetas].[SEGMENTO_DESCRIP].&amp;[" &amp; $C$6 &amp; "]",
"[Base_Tarjetas].[SITUACION]","[Base_Tarjetas].[SITUACION].&amp;[" &amp; $C57 &amp; "]",
"[Base_Tarjetas].[TIPO]","[Base_Tarjetas].[TIPO].&amp;[" &amp; $C$1 &amp; "]")/1000,
0)</f>
        <v>0</v>
      </c>
      <c r="AT57" s="8">
        <f>IFERROR(
GETPIVOTDATA("[Base_Tarjetas].[Importe]",TDinamica_R!$A$3,
"[Base_Tarjetas].[PERIODO]","[Base_Tarjetas].[PERIODO].&amp;[" &amp; TEXT(AT$6,"yyyymm") &amp; "]",
"[Base_Tarjetas].[Metrica]","[Base_Tarjetas].[Metrica].&amp;[" &amp; $A57 &amp; "]",
"[Base_Tarjetas].[SEGMENTO_DESCRIP]","[Base_Tarjetas].[SEGMENTO_DESCRIP].&amp;[" &amp; $C$6 &amp; "]",
"[Base_Tarjetas].[SITUACION]","[Base_Tarjetas].[SITUACION].&amp;[" &amp; $C57 &amp; "]",
"[Base_Tarjetas].[TIPO]","[Base_Tarjetas].[TIPO].&amp;[" &amp; $C$1 &amp; "]")/1000,
0)</f>
        <v>0</v>
      </c>
      <c r="AU57" s="8">
        <f>IFERROR(
GETPIVOTDATA("[Base_Tarjetas].[Importe]",TDinamica_R!$A$3,
"[Base_Tarjetas].[PERIODO]","[Base_Tarjetas].[PERIODO].&amp;[" &amp; TEXT(AU$6,"yyyymm") &amp; "]",
"[Base_Tarjetas].[Metrica]","[Base_Tarjetas].[Metrica].&amp;[" &amp; $A57 &amp; "]",
"[Base_Tarjetas].[SEGMENTO_DESCRIP]","[Base_Tarjetas].[SEGMENTO_DESCRIP].&amp;[" &amp; $C$6 &amp; "]",
"[Base_Tarjetas].[SITUACION]","[Base_Tarjetas].[SITUACION].&amp;[" &amp; $C57 &amp; "]",
"[Base_Tarjetas].[TIPO]","[Base_Tarjetas].[TIPO].&amp;[" &amp; $C$1 &amp; "]")/1000,
0)</f>
        <v>0</v>
      </c>
      <c r="AV57" s="8">
        <f>IFERROR(
GETPIVOTDATA("[Base_Tarjetas].[Importe]",TDinamica_R!$A$3,
"[Base_Tarjetas].[PERIODO]","[Base_Tarjetas].[PERIODO].&amp;[" &amp; TEXT(AV$6,"yyyymm") &amp; "]",
"[Base_Tarjetas].[Metrica]","[Base_Tarjetas].[Metrica].&amp;[" &amp; $A57 &amp; "]",
"[Base_Tarjetas].[SEGMENTO_DESCRIP]","[Base_Tarjetas].[SEGMENTO_DESCRIP].&amp;[" &amp; $C$6 &amp; "]",
"[Base_Tarjetas].[SITUACION]","[Base_Tarjetas].[SITUACION].&amp;[" &amp; $C57 &amp; "]",
"[Base_Tarjetas].[TIPO]","[Base_Tarjetas].[TIPO].&amp;[" &amp; $C$1 &amp; "]")/1000,
0)</f>
        <v>0</v>
      </c>
      <c r="AW57" s="8">
        <f>IFERROR(
GETPIVOTDATA("[Base_Tarjetas].[Importe]",TDinamica_R!$A$3,
"[Base_Tarjetas].[PERIODO]","[Base_Tarjetas].[PERIODO].&amp;[" &amp; TEXT(AW$6,"yyyymm") &amp; "]",
"[Base_Tarjetas].[Metrica]","[Base_Tarjetas].[Metrica].&amp;[" &amp; $A57 &amp; "]",
"[Base_Tarjetas].[SEGMENTO_DESCRIP]","[Base_Tarjetas].[SEGMENTO_DESCRIP].&amp;[" &amp; $C$6 &amp; "]",
"[Base_Tarjetas].[SITUACION]","[Base_Tarjetas].[SITUACION].&amp;[" &amp; $C57 &amp; "]",
"[Base_Tarjetas].[TIPO]","[Base_Tarjetas].[TIPO].&amp;[" &amp; $C$1 &amp; "]")/1000,
0)</f>
        <v>0</v>
      </c>
      <c r="AX57" s="8">
        <f>IFERROR(
GETPIVOTDATA("[Base_Tarjetas].[Importe]",TDinamica_R!$A$3,
"[Base_Tarjetas].[PERIODO]","[Base_Tarjetas].[PERIODO].&amp;[" &amp; TEXT(AX$6,"yyyymm") &amp; "]",
"[Base_Tarjetas].[Metrica]","[Base_Tarjetas].[Metrica].&amp;[" &amp; $A57 &amp; "]",
"[Base_Tarjetas].[SEGMENTO_DESCRIP]","[Base_Tarjetas].[SEGMENTO_DESCRIP].&amp;[" &amp; $C$6 &amp; "]",
"[Base_Tarjetas].[SITUACION]","[Base_Tarjetas].[SITUACION].&amp;[" &amp; $C57 &amp; "]",
"[Base_Tarjetas].[TIPO]","[Base_Tarjetas].[TIPO].&amp;[" &amp; $C$1 &amp; "]")/1000,
0)</f>
        <v>0</v>
      </c>
      <c r="AY57" s="8">
        <f>IFERROR(
GETPIVOTDATA("[Base_Tarjetas].[Importe]",TDinamica_R!$A$3,
"[Base_Tarjetas].[PERIODO]","[Base_Tarjetas].[PERIODO].&amp;[" &amp; TEXT(AY$6,"yyyymm") &amp; "]",
"[Base_Tarjetas].[Metrica]","[Base_Tarjetas].[Metrica].&amp;[" &amp; $A57 &amp; "]",
"[Base_Tarjetas].[SEGMENTO_DESCRIP]","[Base_Tarjetas].[SEGMENTO_DESCRIP].&amp;[" &amp; $C$6 &amp; "]",
"[Base_Tarjetas].[SITUACION]","[Base_Tarjetas].[SITUACION].&amp;[" &amp; $C57 &amp; "]",
"[Base_Tarjetas].[TIPO]","[Base_Tarjetas].[TIPO].&amp;[" &amp; $C$1 &amp; "]")/1000,
0)</f>
        <v>0</v>
      </c>
      <c r="AZ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TEXT(AZ$6,"yyyymm") &amp; "]"),
0)</f>
        <v>587.77931621275513</v>
      </c>
      <c r="BA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TEXT(BA$6,"yyyymm") &amp; "]"),
0)</f>
        <v>568.73621560522201</v>
      </c>
      <c r="BB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TEXT(BB$6,"yyyymm") &amp; "]"),
0)</f>
        <v>651.54130018104763</v>
      </c>
      <c r="BC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TEXT(BC$6,"yyyymm") &amp; "]"),
0)</f>
        <v>622.13324286925354</v>
      </c>
      <c r="BD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TEXT(BD$6,"yyyymm") &amp; "]"),
0)</f>
        <v>674.56759074222441</v>
      </c>
      <c r="BE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TEXT(BE$6,"yyyymm") &amp; "]"),
0)</f>
        <v>720.23129491399573</v>
      </c>
      <c r="BF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TEXT(BF$6,"yyyymm") &amp; "]"),
0)</f>
        <v>703.33169056360282</v>
      </c>
      <c r="BG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TEXT(BG$6,"yyyymm") &amp; "]"),
0)</f>
        <v>702.59350616733855</v>
      </c>
      <c r="BH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TEXT(BH$6,"yyyymm") &amp; "]"),
0)</f>
        <v>700.14941167902782</v>
      </c>
      <c r="BI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TEXT(BI$6,"yyyymm") &amp; "]"),
0)</f>
        <v>505.08888344224465</v>
      </c>
      <c r="BJ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TEXT(BJ$6,"yyyymm") &amp; "]"),
0)</f>
        <v>544.8144145672868</v>
      </c>
      <c r="BK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TEXT(BK$6,"yyyymm") &amp; "]"),
0)</f>
        <v>623.58390334103296</v>
      </c>
      <c r="BO57" s="24">
        <f t="shared" si="42"/>
        <v>0</v>
      </c>
      <c r="BP57" s="24">
        <f t="shared" si="42"/>
        <v>1808.0568319990248</v>
      </c>
      <c r="BQ57" s="24">
        <f t="shared" si="42"/>
        <v>0</v>
      </c>
      <c r="BR57" s="24">
        <f t="shared" si="42"/>
        <v>0</v>
      </c>
      <c r="BS57" s="24">
        <f t="shared" si="42"/>
        <v>0</v>
      </c>
      <c r="BT57" s="24">
        <f t="shared" si="42"/>
        <v>0</v>
      </c>
    </row>
    <row r="58" spans="1:72" collapsed="1" x14ac:dyDescent="0.25">
      <c r="C58" s="3" t="s">
        <v>32</v>
      </c>
      <c r="D58" s="10">
        <f t="shared" ref="D58:AY58" si="43">SUM(D56:D57)</f>
        <v>0</v>
      </c>
      <c r="E58" s="10">
        <f t="shared" si="43"/>
        <v>0</v>
      </c>
      <c r="F58" s="10">
        <f t="shared" si="43"/>
        <v>0</v>
      </c>
      <c r="G58" s="10">
        <f t="shared" si="43"/>
        <v>0</v>
      </c>
      <c r="H58" s="10">
        <f t="shared" si="43"/>
        <v>0</v>
      </c>
      <c r="I58" s="10">
        <f t="shared" si="43"/>
        <v>0</v>
      </c>
      <c r="J58" s="10">
        <f t="shared" si="43"/>
        <v>0</v>
      </c>
      <c r="K58" s="10">
        <f t="shared" si="43"/>
        <v>0</v>
      </c>
      <c r="L58" s="10">
        <f t="shared" si="43"/>
        <v>0</v>
      </c>
      <c r="M58" s="10">
        <f t="shared" si="43"/>
        <v>0</v>
      </c>
      <c r="N58" s="10">
        <f t="shared" si="43"/>
        <v>0</v>
      </c>
      <c r="O58" s="10">
        <f t="shared" si="43"/>
        <v>0</v>
      </c>
      <c r="P58" s="10">
        <f t="shared" si="43"/>
        <v>0</v>
      </c>
      <c r="Q58" s="10">
        <f t="shared" si="43"/>
        <v>0</v>
      </c>
      <c r="R58" s="10">
        <f t="shared" si="43"/>
        <v>0</v>
      </c>
      <c r="S58" s="10">
        <f t="shared" si="43"/>
        <v>0</v>
      </c>
      <c r="T58" s="10">
        <f t="shared" si="43"/>
        <v>0</v>
      </c>
      <c r="U58" s="10">
        <f t="shared" si="43"/>
        <v>0</v>
      </c>
      <c r="V58" s="10">
        <f t="shared" si="43"/>
        <v>0</v>
      </c>
      <c r="W58" s="10">
        <f t="shared" si="43"/>
        <v>0</v>
      </c>
      <c r="X58" s="10">
        <f t="shared" si="43"/>
        <v>0</v>
      </c>
      <c r="Y58" s="10">
        <f t="shared" si="43"/>
        <v>0</v>
      </c>
      <c r="Z58" s="10">
        <f t="shared" si="43"/>
        <v>0</v>
      </c>
      <c r="AA58" s="10">
        <f t="shared" si="43"/>
        <v>0</v>
      </c>
      <c r="AB58" s="10">
        <f t="shared" si="43"/>
        <v>0</v>
      </c>
      <c r="AC58" s="10">
        <f t="shared" si="43"/>
        <v>0</v>
      </c>
      <c r="AD58" s="10">
        <f t="shared" si="43"/>
        <v>0</v>
      </c>
      <c r="AE58" s="10">
        <f t="shared" si="43"/>
        <v>0</v>
      </c>
      <c r="AF58" s="10">
        <f t="shared" si="43"/>
        <v>0</v>
      </c>
      <c r="AG58" s="10">
        <f t="shared" si="43"/>
        <v>0</v>
      </c>
      <c r="AH58" s="10">
        <f t="shared" si="43"/>
        <v>0</v>
      </c>
      <c r="AI58" s="10">
        <f t="shared" si="43"/>
        <v>0</v>
      </c>
      <c r="AJ58" s="10">
        <f t="shared" si="43"/>
        <v>0</v>
      </c>
      <c r="AK58" s="10">
        <f t="shared" si="43"/>
        <v>0</v>
      </c>
      <c r="AL58" s="10">
        <f t="shared" si="43"/>
        <v>0</v>
      </c>
      <c r="AM58" s="10">
        <f t="shared" si="43"/>
        <v>0</v>
      </c>
      <c r="AN58" s="10">
        <f t="shared" si="43"/>
        <v>0</v>
      </c>
      <c r="AO58" s="10">
        <f t="shared" si="43"/>
        <v>0</v>
      </c>
      <c r="AP58" s="10">
        <f t="shared" si="43"/>
        <v>0</v>
      </c>
      <c r="AQ58" s="10">
        <f t="shared" si="43"/>
        <v>0</v>
      </c>
      <c r="AR58" s="10">
        <f t="shared" si="43"/>
        <v>0</v>
      </c>
      <c r="AS58" s="10">
        <f t="shared" si="43"/>
        <v>0</v>
      </c>
      <c r="AT58" s="10">
        <f t="shared" si="43"/>
        <v>0</v>
      </c>
      <c r="AU58" s="10">
        <f t="shared" si="43"/>
        <v>0</v>
      </c>
      <c r="AV58" s="10">
        <f t="shared" si="43"/>
        <v>0</v>
      </c>
      <c r="AW58" s="10">
        <f t="shared" si="43"/>
        <v>0</v>
      </c>
      <c r="AX58" s="10">
        <f t="shared" si="43"/>
        <v>0</v>
      </c>
      <c r="AY58" s="10">
        <f t="shared" si="43"/>
        <v>0</v>
      </c>
      <c r="AZ58" s="10">
        <f t="shared" ref="AZ58:BK58" si="44">SUM(AZ56:AZ57)</f>
        <v>-6319.0047146898542</v>
      </c>
      <c r="BA58" s="10">
        <f t="shared" si="44"/>
        <v>-6958.5851938878668</v>
      </c>
      <c r="BB58" s="10">
        <f t="shared" si="44"/>
        <v>-6827.8582413649938</v>
      </c>
      <c r="BC58" s="10">
        <f t="shared" si="44"/>
        <v>-7085.0363954968034</v>
      </c>
      <c r="BD58" s="10">
        <f t="shared" si="44"/>
        <v>-6982.3332112255603</v>
      </c>
      <c r="BE58" s="10">
        <f t="shared" si="44"/>
        <v>-6688.0011401764186</v>
      </c>
      <c r="BF58" s="10">
        <f t="shared" si="44"/>
        <v>-7276.1818296997353</v>
      </c>
      <c r="BG58" s="10">
        <f t="shared" si="44"/>
        <v>-7308.1085362392805</v>
      </c>
      <c r="BH58" s="10">
        <f t="shared" si="44"/>
        <v>-6770.0104719895007</v>
      </c>
      <c r="BI58" s="10">
        <f t="shared" si="44"/>
        <v>-7138.4373255997079</v>
      </c>
      <c r="BJ58" s="10">
        <f t="shared" si="44"/>
        <v>-6825.9266216825445</v>
      </c>
      <c r="BK58" s="10">
        <f t="shared" si="44"/>
        <v>-7993.6255209598103</v>
      </c>
      <c r="BO58" s="23">
        <f>SUM(BO56:BO57)</f>
        <v>0</v>
      </c>
      <c r="BP58" s="23">
        <f t="shared" ref="BP58:BT58" si="45">SUM(BP56:BP57)</f>
        <v>-20105.448149942717</v>
      </c>
      <c r="BQ58" s="23">
        <f t="shared" si="45"/>
        <v>0</v>
      </c>
      <c r="BR58" s="23">
        <f t="shared" si="45"/>
        <v>0</v>
      </c>
      <c r="BS58" s="23">
        <f t="shared" si="45"/>
        <v>0</v>
      </c>
      <c r="BT58" s="23">
        <f t="shared" si="45"/>
        <v>0</v>
      </c>
    </row>
    <row r="60" spans="1:72" x14ac:dyDescent="0.25">
      <c r="C60" s="3" t="s">
        <v>34</v>
      </c>
      <c r="D60" s="10">
        <f>D53+D58</f>
        <v>0</v>
      </c>
      <c r="E60" s="10">
        <f t="shared" ref="E60:BK60" si="46">E53+E58</f>
        <v>0</v>
      </c>
      <c r="F60" s="10">
        <f t="shared" si="46"/>
        <v>0</v>
      </c>
      <c r="G60" s="10">
        <f t="shared" si="46"/>
        <v>0</v>
      </c>
      <c r="H60" s="10">
        <f t="shared" si="46"/>
        <v>0</v>
      </c>
      <c r="I60" s="10">
        <f t="shared" si="46"/>
        <v>0</v>
      </c>
      <c r="J60" s="10">
        <f t="shared" si="46"/>
        <v>0</v>
      </c>
      <c r="K60" s="10">
        <f t="shared" si="46"/>
        <v>0</v>
      </c>
      <c r="L60" s="10">
        <f t="shared" si="46"/>
        <v>0</v>
      </c>
      <c r="M60" s="10">
        <f t="shared" si="46"/>
        <v>0</v>
      </c>
      <c r="N60" s="10">
        <f t="shared" si="46"/>
        <v>0</v>
      </c>
      <c r="O60" s="10">
        <f t="shared" si="46"/>
        <v>0</v>
      </c>
      <c r="P60" s="10">
        <f t="shared" si="46"/>
        <v>0</v>
      </c>
      <c r="Q60" s="10">
        <f t="shared" si="46"/>
        <v>0</v>
      </c>
      <c r="R60" s="10">
        <f t="shared" si="46"/>
        <v>0</v>
      </c>
      <c r="S60" s="10">
        <f t="shared" si="46"/>
        <v>0</v>
      </c>
      <c r="T60" s="10">
        <f t="shared" si="46"/>
        <v>0</v>
      </c>
      <c r="U60" s="10">
        <f t="shared" si="46"/>
        <v>0</v>
      </c>
      <c r="V60" s="10">
        <f t="shared" si="46"/>
        <v>0</v>
      </c>
      <c r="W60" s="10">
        <f t="shared" si="46"/>
        <v>0</v>
      </c>
      <c r="X60" s="10">
        <f t="shared" si="46"/>
        <v>0</v>
      </c>
      <c r="Y60" s="10">
        <f t="shared" si="46"/>
        <v>0</v>
      </c>
      <c r="Z60" s="10">
        <f t="shared" si="46"/>
        <v>0</v>
      </c>
      <c r="AA60" s="10">
        <f t="shared" si="46"/>
        <v>0</v>
      </c>
      <c r="AB60" s="10">
        <f t="shared" si="46"/>
        <v>0</v>
      </c>
      <c r="AC60" s="10">
        <f t="shared" si="46"/>
        <v>0</v>
      </c>
      <c r="AD60" s="10">
        <f t="shared" si="46"/>
        <v>0</v>
      </c>
      <c r="AE60" s="10">
        <f t="shared" si="46"/>
        <v>0</v>
      </c>
      <c r="AF60" s="10">
        <f t="shared" si="46"/>
        <v>0</v>
      </c>
      <c r="AG60" s="10">
        <f t="shared" si="46"/>
        <v>0</v>
      </c>
      <c r="AH60" s="10">
        <f t="shared" si="46"/>
        <v>0</v>
      </c>
      <c r="AI60" s="10">
        <f t="shared" si="46"/>
        <v>0</v>
      </c>
      <c r="AJ60" s="10">
        <f t="shared" si="46"/>
        <v>0</v>
      </c>
      <c r="AK60" s="10">
        <f t="shared" si="46"/>
        <v>0</v>
      </c>
      <c r="AL60" s="10">
        <f t="shared" si="46"/>
        <v>0</v>
      </c>
      <c r="AM60" s="10">
        <f t="shared" si="46"/>
        <v>0</v>
      </c>
      <c r="AN60" s="10">
        <f t="shared" si="46"/>
        <v>0</v>
      </c>
      <c r="AO60" s="10">
        <f t="shared" si="46"/>
        <v>0</v>
      </c>
      <c r="AP60" s="10">
        <f t="shared" si="46"/>
        <v>0</v>
      </c>
      <c r="AQ60" s="10">
        <f t="shared" si="46"/>
        <v>0</v>
      </c>
      <c r="AR60" s="10">
        <f t="shared" si="46"/>
        <v>0</v>
      </c>
      <c r="AS60" s="10">
        <f t="shared" si="46"/>
        <v>0</v>
      </c>
      <c r="AT60" s="10">
        <f t="shared" si="46"/>
        <v>0</v>
      </c>
      <c r="AU60" s="10">
        <f t="shared" si="46"/>
        <v>0</v>
      </c>
      <c r="AV60" s="10">
        <f t="shared" si="46"/>
        <v>0</v>
      </c>
      <c r="AW60" s="10">
        <f t="shared" si="46"/>
        <v>0</v>
      </c>
      <c r="AX60" s="10">
        <f t="shared" si="46"/>
        <v>0</v>
      </c>
      <c r="AY60" s="10">
        <f t="shared" si="46"/>
        <v>0</v>
      </c>
      <c r="AZ60" s="10">
        <f t="shared" si="46"/>
        <v>-3530.4080339911038</v>
      </c>
      <c r="BA60" s="10">
        <f t="shared" si="46"/>
        <v>-4591.8651613060847</v>
      </c>
      <c r="BB60" s="10">
        <f t="shared" si="46"/>
        <v>-3906.2367175324889</v>
      </c>
      <c r="BC60" s="10">
        <f t="shared" si="46"/>
        <v>-4176.1426380864905</v>
      </c>
      <c r="BD60" s="10">
        <f t="shared" si="46"/>
        <v>-3985.8532162697102</v>
      </c>
      <c r="BE60" s="10">
        <f t="shared" si="46"/>
        <v>-3522.2631546986131</v>
      </c>
      <c r="BF60" s="10">
        <f t="shared" si="46"/>
        <v>-4042.7296612531763</v>
      </c>
      <c r="BG60" s="10">
        <f t="shared" si="46"/>
        <v>-3844.1323428311389</v>
      </c>
      <c r="BH60" s="10">
        <f t="shared" si="46"/>
        <v>-3571.7153521806563</v>
      </c>
      <c r="BI60" s="10">
        <f t="shared" si="46"/>
        <v>-3860.8442268743929</v>
      </c>
      <c r="BJ60" s="10">
        <f t="shared" si="46"/>
        <v>-3457.314655946016</v>
      </c>
      <c r="BK60" s="10">
        <f t="shared" si="46"/>
        <v>-4464.1236558500659</v>
      </c>
      <c r="BO60" s="23">
        <f>BO53+BO58</f>
        <v>0</v>
      </c>
      <c r="BP60" s="23">
        <f t="shared" ref="BP60:BT60" si="47">BP53+BP58</f>
        <v>-12028.509912829679</v>
      </c>
      <c r="BQ60" s="23">
        <f t="shared" si="47"/>
        <v>0</v>
      </c>
      <c r="BR60" s="23">
        <f t="shared" si="47"/>
        <v>0</v>
      </c>
      <c r="BS60" s="23">
        <f t="shared" si="47"/>
        <v>0</v>
      </c>
      <c r="BT60" s="23">
        <f t="shared" si="47"/>
        <v>0</v>
      </c>
    </row>
    <row r="63" spans="1:72" outlineLevel="1" x14ac:dyDescent="0.25">
      <c r="A63" s="11" t="s">
        <v>35</v>
      </c>
      <c r="C63" s="2" t="s">
        <v>103</v>
      </c>
      <c r="D63" s="8">
        <f>IFERROR(
GETPIVOTDATA("[Base_Tarjetas].[Importe]",TDinamica_R!$A$3,
"[Base_Tarjetas].[PERIODO]","[Base_Tarjetas].[PERIODO].&amp;[" &amp; TEXT(D$6,"yyyymm") &amp; "]",
"[Base_Tarjetas].[Metrica]","[Base_Tarjetas].[Metrica].&amp;[" &amp; $A63 &amp; "]",
"[Base_Tarjetas].[SEGMENTO_DESCRIP]","[Base_Tarjetas].[SEGMENTO_DESCRIP].&amp;[" &amp; $C$6 &amp; "]",
"[Base_Tarjetas].[SITUACION]","[Base_Tarjetas].[SITUACION].&amp;[" &amp; $C63 &amp; "]",
"[Base_Tarjetas].[TIPO]","[Base_Tarjetas].[TIPO].&amp;[" &amp; $C$1 &amp; "]")/1000,
0)</f>
        <v>0</v>
      </c>
      <c r="E63" s="8">
        <f>IFERROR(
GETPIVOTDATA("[Base_Tarjetas].[Importe]",TDinamica_R!$A$3,
"[Base_Tarjetas].[PERIODO]","[Base_Tarjetas].[PERIODO].&amp;[" &amp; TEXT(E$6,"yyyymm") &amp; "]",
"[Base_Tarjetas].[Metrica]","[Base_Tarjetas].[Metrica].&amp;[" &amp; $A63 &amp; "]",
"[Base_Tarjetas].[SEGMENTO_DESCRIP]","[Base_Tarjetas].[SEGMENTO_DESCRIP].&amp;[" &amp; $C$6 &amp; "]",
"[Base_Tarjetas].[SITUACION]","[Base_Tarjetas].[SITUACION].&amp;[" &amp; $C63 &amp; "]",
"[Base_Tarjetas].[TIPO]","[Base_Tarjetas].[TIPO].&amp;[" &amp; $C$1 &amp; "]")/1000,
0)</f>
        <v>0</v>
      </c>
      <c r="F63" s="8">
        <f>IFERROR(
GETPIVOTDATA("[Base_Tarjetas].[Importe]",TDinamica_R!$A$3,
"[Base_Tarjetas].[PERIODO]","[Base_Tarjetas].[PERIODO].&amp;[" &amp; TEXT(F$6,"yyyymm") &amp; "]",
"[Base_Tarjetas].[Metrica]","[Base_Tarjetas].[Metrica].&amp;[" &amp; $A63 &amp; "]",
"[Base_Tarjetas].[SEGMENTO_DESCRIP]","[Base_Tarjetas].[SEGMENTO_DESCRIP].&amp;[" &amp; $C$6 &amp; "]",
"[Base_Tarjetas].[SITUACION]","[Base_Tarjetas].[SITUACION].&amp;[" &amp; $C63 &amp; "]",
"[Base_Tarjetas].[TIPO]","[Base_Tarjetas].[TIPO].&amp;[" &amp; $C$1 &amp; "]")/1000,
0)</f>
        <v>0</v>
      </c>
      <c r="G63" s="8">
        <f>IFERROR(
GETPIVOTDATA("[Base_Tarjetas].[Importe]",TDinamica_R!$A$3,
"[Base_Tarjetas].[PERIODO]","[Base_Tarjetas].[PERIODO].&amp;[" &amp; TEXT(G$6,"yyyymm") &amp; "]",
"[Base_Tarjetas].[Metrica]","[Base_Tarjetas].[Metrica].&amp;[" &amp; $A63 &amp; "]",
"[Base_Tarjetas].[SEGMENTO_DESCRIP]","[Base_Tarjetas].[SEGMENTO_DESCRIP].&amp;[" &amp; $C$6 &amp; "]",
"[Base_Tarjetas].[SITUACION]","[Base_Tarjetas].[SITUACION].&amp;[" &amp; $C63 &amp; "]",
"[Base_Tarjetas].[TIPO]","[Base_Tarjetas].[TIPO].&amp;[" &amp; $C$1 &amp; "]")/1000,
0)</f>
        <v>0</v>
      </c>
      <c r="H63" s="8">
        <f>IFERROR(
GETPIVOTDATA("[Base_Tarjetas].[Importe]",TDinamica_R!$A$3,
"[Base_Tarjetas].[PERIODO]","[Base_Tarjetas].[PERIODO].&amp;[" &amp; TEXT(H$6,"yyyymm") &amp; "]",
"[Base_Tarjetas].[Metrica]","[Base_Tarjetas].[Metrica].&amp;[" &amp; $A63 &amp; "]",
"[Base_Tarjetas].[SEGMENTO_DESCRIP]","[Base_Tarjetas].[SEGMENTO_DESCRIP].&amp;[" &amp; $C$6 &amp; "]",
"[Base_Tarjetas].[SITUACION]","[Base_Tarjetas].[SITUACION].&amp;[" &amp; $C63 &amp; "]",
"[Base_Tarjetas].[TIPO]","[Base_Tarjetas].[TIPO].&amp;[" &amp; $C$1 &amp; "]")/1000,
0)</f>
        <v>0</v>
      </c>
      <c r="I63" s="8">
        <f>IFERROR(
GETPIVOTDATA("[Base_Tarjetas].[Importe]",TDinamica_R!$A$3,
"[Base_Tarjetas].[PERIODO]","[Base_Tarjetas].[PERIODO].&amp;[" &amp; TEXT(I$6,"yyyymm") &amp; "]",
"[Base_Tarjetas].[Metrica]","[Base_Tarjetas].[Metrica].&amp;[" &amp; $A63 &amp; "]",
"[Base_Tarjetas].[SEGMENTO_DESCRIP]","[Base_Tarjetas].[SEGMENTO_DESCRIP].&amp;[" &amp; $C$6 &amp; "]",
"[Base_Tarjetas].[SITUACION]","[Base_Tarjetas].[SITUACION].&amp;[" &amp; $C63 &amp; "]",
"[Base_Tarjetas].[TIPO]","[Base_Tarjetas].[TIPO].&amp;[" &amp; $C$1 &amp; "]")/1000,
0)</f>
        <v>0</v>
      </c>
      <c r="J63" s="8">
        <f>IFERROR(
GETPIVOTDATA("[Base_Tarjetas].[Importe]",TDinamica_R!$A$3,
"[Base_Tarjetas].[PERIODO]","[Base_Tarjetas].[PERIODO].&amp;[" &amp; TEXT(J$6,"yyyymm") &amp; "]",
"[Base_Tarjetas].[Metrica]","[Base_Tarjetas].[Metrica].&amp;[" &amp; $A63 &amp; "]",
"[Base_Tarjetas].[SEGMENTO_DESCRIP]","[Base_Tarjetas].[SEGMENTO_DESCRIP].&amp;[" &amp; $C$6 &amp; "]",
"[Base_Tarjetas].[SITUACION]","[Base_Tarjetas].[SITUACION].&amp;[" &amp; $C63 &amp; "]",
"[Base_Tarjetas].[TIPO]","[Base_Tarjetas].[TIPO].&amp;[" &amp; $C$1 &amp; "]")/1000,
0)</f>
        <v>0</v>
      </c>
      <c r="K63" s="8">
        <f>IFERROR(
GETPIVOTDATA("[Base_Tarjetas].[Importe]",TDinamica_R!$A$3,
"[Base_Tarjetas].[PERIODO]","[Base_Tarjetas].[PERIODO].&amp;[" &amp; TEXT(K$6,"yyyymm") &amp; "]",
"[Base_Tarjetas].[Metrica]","[Base_Tarjetas].[Metrica].&amp;[" &amp; $A63 &amp; "]",
"[Base_Tarjetas].[SEGMENTO_DESCRIP]","[Base_Tarjetas].[SEGMENTO_DESCRIP].&amp;[" &amp; $C$6 &amp; "]",
"[Base_Tarjetas].[SITUACION]","[Base_Tarjetas].[SITUACION].&amp;[" &amp; $C63 &amp; "]",
"[Base_Tarjetas].[TIPO]","[Base_Tarjetas].[TIPO].&amp;[" &amp; $C$1 &amp; "]")/1000,
0)</f>
        <v>0</v>
      </c>
      <c r="L63" s="8">
        <f>IFERROR(
GETPIVOTDATA("[Base_Tarjetas].[Importe]",TDinamica_R!$A$3,
"[Base_Tarjetas].[PERIODO]","[Base_Tarjetas].[PERIODO].&amp;[" &amp; TEXT(L$6,"yyyymm") &amp; "]",
"[Base_Tarjetas].[Metrica]","[Base_Tarjetas].[Metrica].&amp;[" &amp; $A63 &amp; "]",
"[Base_Tarjetas].[SEGMENTO_DESCRIP]","[Base_Tarjetas].[SEGMENTO_DESCRIP].&amp;[" &amp; $C$6 &amp; "]",
"[Base_Tarjetas].[SITUACION]","[Base_Tarjetas].[SITUACION].&amp;[" &amp; $C63 &amp; "]",
"[Base_Tarjetas].[TIPO]","[Base_Tarjetas].[TIPO].&amp;[" &amp; $C$1 &amp; "]")/1000,
0)</f>
        <v>0</v>
      </c>
      <c r="M63" s="8">
        <f>IFERROR(
GETPIVOTDATA("[Base_Tarjetas].[Importe]",TDinamica_R!$A$3,
"[Base_Tarjetas].[PERIODO]","[Base_Tarjetas].[PERIODO].&amp;[" &amp; TEXT(M$6,"yyyymm") &amp; "]",
"[Base_Tarjetas].[Metrica]","[Base_Tarjetas].[Metrica].&amp;[" &amp; $A63 &amp; "]",
"[Base_Tarjetas].[SEGMENTO_DESCRIP]","[Base_Tarjetas].[SEGMENTO_DESCRIP].&amp;[" &amp; $C$6 &amp; "]",
"[Base_Tarjetas].[SITUACION]","[Base_Tarjetas].[SITUACION].&amp;[" &amp; $C63 &amp; "]",
"[Base_Tarjetas].[TIPO]","[Base_Tarjetas].[TIPO].&amp;[" &amp; $C$1 &amp; "]")/1000,
0)</f>
        <v>0</v>
      </c>
      <c r="N63" s="8">
        <f>IFERROR(
GETPIVOTDATA("[Base_Tarjetas].[Importe]",TDinamica_R!$A$3,
"[Base_Tarjetas].[PERIODO]","[Base_Tarjetas].[PERIODO].&amp;[" &amp; TEXT(N$6,"yyyymm") &amp; "]",
"[Base_Tarjetas].[Metrica]","[Base_Tarjetas].[Metrica].&amp;[" &amp; $A63 &amp; "]",
"[Base_Tarjetas].[SEGMENTO_DESCRIP]","[Base_Tarjetas].[SEGMENTO_DESCRIP].&amp;[" &amp; $C$6 &amp; "]",
"[Base_Tarjetas].[SITUACION]","[Base_Tarjetas].[SITUACION].&amp;[" &amp; $C63 &amp; "]",
"[Base_Tarjetas].[TIPO]","[Base_Tarjetas].[TIPO].&amp;[" &amp; $C$1 &amp; "]")/1000,
0)</f>
        <v>0</v>
      </c>
      <c r="O63" s="8">
        <f>IFERROR(
GETPIVOTDATA("[Base_Tarjetas].[Importe]",TDinamica_R!$A$3,
"[Base_Tarjetas].[PERIODO]","[Base_Tarjetas].[PERIODO].&amp;[" &amp; TEXT(O$6,"yyyymm") &amp; "]",
"[Base_Tarjetas].[Metrica]","[Base_Tarjetas].[Metrica].&amp;[" &amp; $A63 &amp; "]",
"[Base_Tarjetas].[SEGMENTO_DESCRIP]","[Base_Tarjetas].[SEGMENTO_DESCRIP].&amp;[" &amp; $C$6 &amp; "]",
"[Base_Tarjetas].[SITUACION]","[Base_Tarjetas].[SITUACION].&amp;[" &amp; $C63 &amp; "]",
"[Base_Tarjetas].[TIPO]","[Base_Tarjetas].[TIPO].&amp;[" &amp; $C$1 &amp; "]")/1000,
0)</f>
        <v>0</v>
      </c>
      <c r="P63" s="8">
        <f>IFERROR(
GETPIVOTDATA("[Base_Tarjetas].[Importe]",TDinamica_R!$A$3,
"[Base_Tarjetas].[PERIODO]","[Base_Tarjetas].[PERIODO].&amp;[" &amp; TEXT(P$6,"yyyymm") &amp; "]",
"[Base_Tarjetas].[Metrica]","[Base_Tarjetas].[Metrica].&amp;[" &amp; $A63 &amp; "]",
"[Base_Tarjetas].[SEGMENTO_DESCRIP]","[Base_Tarjetas].[SEGMENTO_DESCRIP].&amp;[" &amp; $C$6 &amp; "]",
"[Base_Tarjetas].[SITUACION]","[Base_Tarjetas].[SITUACION].&amp;[" &amp; $C63 &amp; "]",
"[Base_Tarjetas].[TIPO]","[Base_Tarjetas].[TIPO].&amp;[" &amp; $C$1 &amp; "]")/1000,
0)</f>
        <v>0</v>
      </c>
      <c r="Q63" s="8">
        <f>IFERROR(
GETPIVOTDATA("[Base_Tarjetas].[Importe]",TDinamica_R!$A$3,
"[Base_Tarjetas].[PERIODO]","[Base_Tarjetas].[PERIODO].&amp;[" &amp; TEXT(Q$6,"yyyymm") &amp; "]",
"[Base_Tarjetas].[Metrica]","[Base_Tarjetas].[Metrica].&amp;[" &amp; $A63 &amp; "]",
"[Base_Tarjetas].[SEGMENTO_DESCRIP]","[Base_Tarjetas].[SEGMENTO_DESCRIP].&amp;[" &amp; $C$6 &amp; "]",
"[Base_Tarjetas].[SITUACION]","[Base_Tarjetas].[SITUACION].&amp;[" &amp; $C63 &amp; "]",
"[Base_Tarjetas].[TIPO]","[Base_Tarjetas].[TIPO].&amp;[" &amp; $C$1 &amp; "]")/1000,
0)</f>
        <v>0</v>
      </c>
      <c r="R63" s="8">
        <f>IFERROR(
GETPIVOTDATA("[Base_Tarjetas].[Importe]",TDinamica_R!$A$3,
"[Base_Tarjetas].[PERIODO]","[Base_Tarjetas].[PERIODO].&amp;[" &amp; TEXT(R$6,"yyyymm") &amp; "]",
"[Base_Tarjetas].[Metrica]","[Base_Tarjetas].[Metrica].&amp;[" &amp; $A63 &amp; "]",
"[Base_Tarjetas].[SEGMENTO_DESCRIP]","[Base_Tarjetas].[SEGMENTO_DESCRIP].&amp;[" &amp; $C$6 &amp; "]",
"[Base_Tarjetas].[SITUACION]","[Base_Tarjetas].[SITUACION].&amp;[" &amp; $C63 &amp; "]",
"[Base_Tarjetas].[TIPO]","[Base_Tarjetas].[TIPO].&amp;[" &amp; $C$1 &amp; "]")/1000,
0)</f>
        <v>0</v>
      </c>
      <c r="S63" s="8">
        <f>IFERROR(
GETPIVOTDATA("[Base_Tarjetas].[Importe]",TDinamica_R!$A$3,
"[Base_Tarjetas].[PERIODO]","[Base_Tarjetas].[PERIODO].&amp;[" &amp; TEXT(S$6,"yyyymm") &amp; "]",
"[Base_Tarjetas].[Metrica]","[Base_Tarjetas].[Metrica].&amp;[" &amp; $A63 &amp; "]",
"[Base_Tarjetas].[SEGMENTO_DESCRIP]","[Base_Tarjetas].[SEGMENTO_DESCRIP].&amp;[" &amp; $C$6 &amp; "]",
"[Base_Tarjetas].[SITUACION]","[Base_Tarjetas].[SITUACION].&amp;[" &amp; $C63 &amp; "]",
"[Base_Tarjetas].[TIPO]","[Base_Tarjetas].[TIPO].&amp;[" &amp; $C$1 &amp; "]")/1000,
0)</f>
        <v>0</v>
      </c>
      <c r="T63" s="8">
        <f>IFERROR(
GETPIVOTDATA("[Base_Tarjetas].[Importe]",TDinamica_R!$A$3,
"[Base_Tarjetas].[PERIODO]","[Base_Tarjetas].[PERIODO].&amp;[" &amp; TEXT(T$6,"yyyymm") &amp; "]",
"[Base_Tarjetas].[Metrica]","[Base_Tarjetas].[Metrica].&amp;[" &amp; $A63 &amp; "]",
"[Base_Tarjetas].[SEGMENTO_DESCRIP]","[Base_Tarjetas].[SEGMENTO_DESCRIP].&amp;[" &amp; $C$6 &amp; "]",
"[Base_Tarjetas].[SITUACION]","[Base_Tarjetas].[SITUACION].&amp;[" &amp; $C63 &amp; "]",
"[Base_Tarjetas].[TIPO]","[Base_Tarjetas].[TIPO].&amp;[" &amp; $C$1 &amp; "]")/1000,
0)</f>
        <v>0</v>
      </c>
      <c r="U63" s="8">
        <f>IFERROR(
GETPIVOTDATA("[Base_Tarjetas].[Importe]",TDinamica_R!$A$3,
"[Base_Tarjetas].[PERIODO]","[Base_Tarjetas].[PERIODO].&amp;[" &amp; TEXT(U$6,"yyyymm") &amp; "]",
"[Base_Tarjetas].[Metrica]","[Base_Tarjetas].[Metrica].&amp;[" &amp; $A63 &amp; "]",
"[Base_Tarjetas].[SEGMENTO_DESCRIP]","[Base_Tarjetas].[SEGMENTO_DESCRIP].&amp;[" &amp; $C$6 &amp; "]",
"[Base_Tarjetas].[SITUACION]","[Base_Tarjetas].[SITUACION].&amp;[" &amp; $C63 &amp; "]",
"[Base_Tarjetas].[TIPO]","[Base_Tarjetas].[TIPO].&amp;[" &amp; $C$1 &amp; "]")/1000,
0)</f>
        <v>0</v>
      </c>
      <c r="V63" s="8">
        <f>IFERROR(
GETPIVOTDATA("[Base_Tarjetas].[Importe]",TDinamica_R!$A$3,
"[Base_Tarjetas].[PERIODO]","[Base_Tarjetas].[PERIODO].&amp;[" &amp; TEXT(V$6,"yyyymm") &amp; "]",
"[Base_Tarjetas].[Metrica]","[Base_Tarjetas].[Metrica].&amp;[" &amp; $A63 &amp; "]",
"[Base_Tarjetas].[SEGMENTO_DESCRIP]","[Base_Tarjetas].[SEGMENTO_DESCRIP].&amp;[" &amp; $C$6 &amp; "]",
"[Base_Tarjetas].[SITUACION]","[Base_Tarjetas].[SITUACION].&amp;[" &amp; $C63 &amp; "]",
"[Base_Tarjetas].[TIPO]","[Base_Tarjetas].[TIPO].&amp;[" &amp; $C$1 &amp; "]")/1000,
0)</f>
        <v>0</v>
      </c>
      <c r="W63" s="8">
        <f>IFERROR(
GETPIVOTDATA("[Base_Tarjetas].[Importe]",TDinamica_R!$A$3,
"[Base_Tarjetas].[PERIODO]","[Base_Tarjetas].[PERIODO].&amp;[" &amp; TEXT(W$6,"yyyymm") &amp; "]",
"[Base_Tarjetas].[Metrica]","[Base_Tarjetas].[Metrica].&amp;[" &amp; $A63 &amp; "]",
"[Base_Tarjetas].[SEGMENTO_DESCRIP]","[Base_Tarjetas].[SEGMENTO_DESCRIP].&amp;[" &amp; $C$6 &amp; "]",
"[Base_Tarjetas].[SITUACION]","[Base_Tarjetas].[SITUACION].&amp;[" &amp; $C63 &amp; "]",
"[Base_Tarjetas].[TIPO]","[Base_Tarjetas].[TIPO].&amp;[" &amp; $C$1 &amp; "]")/1000,
0)</f>
        <v>0</v>
      </c>
      <c r="X63" s="8">
        <f>IFERROR(
GETPIVOTDATA("[Base_Tarjetas].[Importe]",TDinamica_R!$A$3,
"[Base_Tarjetas].[PERIODO]","[Base_Tarjetas].[PERIODO].&amp;[" &amp; TEXT(X$6,"yyyymm") &amp; "]",
"[Base_Tarjetas].[Metrica]","[Base_Tarjetas].[Metrica].&amp;[" &amp; $A63 &amp; "]",
"[Base_Tarjetas].[SEGMENTO_DESCRIP]","[Base_Tarjetas].[SEGMENTO_DESCRIP].&amp;[" &amp; $C$6 &amp; "]",
"[Base_Tarjetas].[SITUACION]","[Base_Tarjetas].[SITUACION].&amp;[" &amp; $C63 &amp; "]",
"[Base_Tarjetas].[TIPO]","[Base_Tarjetas].[TIPO].&amp;[" &amp; $C$1 &amp; "]")/1000,
0)</f>
        <v>0</v>
      </c>
      <c r="Y63" s="8">
        <f>IFERROR(
GETPIVOTDATA("[Base_Tarjetas].[Importe]",TDinamica_R!$A$3,
"[Base_Tarjetas].[PERIODO]","[Base_Tarjetas].[PERIODO].&amp;[" &amp; TEXT(Y$6,"yyyymm") &amp; "]",
"[Base_Tarjetas].[Metrica]","[Base_Tarjetas].[Metrica].&amp;[" &amp; $A63 &amp; "]",
"[Base_Tarjetas].[SEGMENTO_DESCRIP]","[Base_Tarjetas].[SEGMENTO_DESCRIP].&amp;[" &amp; $C$6 &amp; "]",
"[Base_Tarjetas].[SITUACION]","[Base_Tarjetas].[SITUACION].&amp;[" &amp; $C63 &amp; "]",
"[Base_Tarjetas].[TIPO]","[Base_Tarjetas].[TIPO].&amp;[" &amp; $C$1 &amp; "]")/1000,
0)</f>
        <v>0</v>
      </c>
      <c r="Z63" s="8">
        <f>IFERROR(
GETPIVOTDATA("[Base_Tarjetas].[Importe]",TDinamica_R!$A$3,
"[Base_Tarjetas].[PERIODO]","[Base_Tarjetas].[PERIODO].&amp;[" &amp; TEXT(Z$6,"yyyymm") &amp; "]",
"[Base_Tarjetas].[Metrica]","[Base_Tarjetas].[Metrica].&amp;[" &amp; $A63 &amp; "]",
"[Base_Tarjetas].[SEGMENTO_DESCRIP]","[Base_Tarjetas].[SEGMENTO_DESCRIP].&amp;[" &amp; $C$6 &amp; "]",
"[Base_Tarjetas].[SITUACION]","[Base_Tarjetas].[SITUACION].&amp;[" &amp; $C63 &amp; "]",
"[Base_Tarjetas].[TIPO]","[Base_Tarjetas].[TIPO].&amp;[" &amp; $C$1 &amp; "]")/1000,
0)</f>
        <v>0</v>
      </c>
      <c r="AA63" s="8">
        <f>IFERROR(
GETPIVOTDATA("[Base_Tarjetas].[Importe]",TDinamica_R!$A$3,
"[Base_Tarjetas].[PERIODO]","[Base_Tarjetas].[PERIODO].&amp;[" &amp; TEXT(AA$6,"yyyymm") &amp; "]",
"[Base_Tarjetas].[Metrica]","[Base_Tarjetas].[Metrica].&amp;[" &amp; $A63 &amp; "]",
"[Base_Tarjetas].[SEGMENTO_DESCRIP]","[Base_Tarjetas].[SEGMENTO_DESCRIP].&amp;[" &amp; $C$6 &amp; "]",
"[Base_Tarjetas].[SITUACION]","[Base_Tarjetas].[SITUACION].&amp;[" &amp; $C63 &amp; "]",
"[Base_Tarjetas].[TIPO]","[Base_Tarjetas].[TIPO].&amp;[" &amp; $C$1 &amp; "]")/1000,
0)</f>
        <v>0</v>
      </c>
      <c r="AB63" s="8">
        <f>IFERROR(
GETPIVOTDATA("[Base_Tarjetas].[Importe]",TDinamica_R!$A$3,
"[Base_Tarjetas].[PERIODO]","[Base_Tarjetas].[PERIODO].&amp;[" &amp; TEXT(AB$6,"yyyymm") &amp; "]",
"[Base_Tarjetas].[Metrica]","[Base_Tarjetas].[Metrica].&amp;[" &amp; $A63 &amp; "]",
"[Base_Tarjetas].[SEGMENTO_DESCRIP]","[Base_Tarjetas].[SEGMENTO_DESCRIP].&amp;[" &amp; $C$6 &amp; "]",
"[Base_Tarjetas].[SITUACION]","[Base_Tarjetas].[SITUACION].&amp;[" &amp; $C63 &amp; "]",
"[Base_Tarjetas].[TIPO]","[Base_Tarjetas].[TIPO].&amp;[" &amp; $C$1 &amp; "]")/1000,
0)</f>
        <v>0</v>
      </c>
      <c r="AC63" s="8">
        <f>IFERROR(
GETPIVOTDATA("[Base_Tarjetas].[Importe]",TDinamica_R!$A$3,
"[Base_Tarjetas].[PERIODO]","[Base_Tarjetas].[PERIODO].&amp;[" &amp; TEXT(AC$6,"yyyymm") &amp; "]",
"[Base_Tarjetas].[Metrica]","[Base_Tarjetas].[Metrica].&amp;[" &amp; $A63 &amp; "]",
"[Base_Tarjetas].[SEGMENTO_DESCRIP]","[Base_Tarjetas].[SEGMENTO_DESCRIP].&amp;[" &amp; $C$6 &amp; "]",
"[Base_Tarjetas].[SITUACION]","[Base_Tarjetas].[SITUACION].&amp;[" &amp; $C63 &amp; "]",
"[Base_Tarjetas].[TIPO]","[Base_Tarjetas].[TIPO].&amp;[" &amp; $C$1 &amp; "]")/1000,
0)</f>
        <v>0</v>
      </c>
      <c r="AD63" s="8">
        <f>IFERROR(
GETPIVOTDATA("[Base_Tarjetas].[Importe]",TDinamica_R!$A$3,
"[Base_Tarjetas].[PERIODO]","[Base_Tarjetas].[PERIODO].&amp;[" &amp; TEXT(AD$6,"yyyymm") &amp; "]",
"[Base_Tarjetas].[Metrica]","[Base_Tarjetas].[Metrica].&amp;[" &amp; $A63 &amp; "]",
"[Base_Tarjetas].[SEGMENTO_DESCRIP]","[Base_Tarjetas].[SEGMENTO_DESCRIP].&amp;[" &amp; $C$6 &amp; "]",
"[Base_Tarjetas].[SITUACION]","[Base_Tarjetas].[SITUACION].&amp;[" &amp; $C63 &amp; "]",
"[Base_Tarjetas].[TIPO]","[Base_Tarjetas].[TIPO].&amp;[" &amp; $C$1 &amp; "]")/1000,
0)</f>
        <v>0</v>
      </c>
      <c r="AE63" s="8">
        <f>IFERROR(
GETPIVOTDATA("[Base_Tarjetas].[Importe]",TDinamica_R!$A$3,
"[Base_Tarjetas].[PERIODO]","[Base_Tarjetas].[PERIODO].&amp;[" &amp; TEXT(AE$6,"yyyymm") &amp; "]",
"[Base_Tarjetas].[Metrica]","[Base_Tarjetas].[Metrica].&amp;[" &amp; $A63 &amp; "]",
"[Base_Tarjetas].[SEGMENTO_DESCRIP]","[Base_Tarjetas].[SEGMENTO_DESCRIP].&amp;[" &amp; $C$6 &amp; "]",
"[Base_Tarjetas].[SITUACION]","[Base_Tarjetas].[SITUACION].&amp;[" &amp; $C63 &amp; "]",
"[Base_Tarjetas].[TIPO]","[Base_Tarjetas].[TIPO].&amp;[" &amp; $C$1 &amp; "]")/1000,
0)</f>
        <v>0</v>
      </c>
      <c r="AF63" s="8">
        <f>IFERROR(
GETPIVOTDATA("[Base_Tarjetas].[Importe]",TDinamica_R!$A$3,
"[Base_Tarjetas].[PERIODO]","[Base_Tarjetas].[PERIODO].&amp;[" &amp; TEXT(AF$6,"yyyymm") &amp; "]",
"[Base_Tarjetas].[Metrica]","[Base_Tarjetas].[Metrica].&amp;[" &amp; $A63 &amp; "]",
"[Base_Tarjetas].[SEGMENTO_DESCRIP]","[Base_Tarjetas].[SEGMENTO_DESCRIP].&amp;[" &amp; $C$6 &amp; "]",
"[Base_Tarjetas].[SITUACION]","[Base_Tarjetas].[SITUACION].&amp;[" &amp; $C63 &amp; "]",
"[Base_Tarjetas].[TIPO]","[Base_Tarjetas].[TIPO].&amp;[" &amp; $C$1 &amp; "]")/1000,
0)</f>
        <v>0</v>
      </c>
      <c r="AG63" s="8">
        <f>IFERROR(
GETPIVOTDATA("[Base_Tarjetas].[Importe]",TDinamica_R!$A$3,
"[Base_Tarjetas].[PERIODO]","[Base_Tarjetas].[PERIODO].&amp;[" &amp; TEXT(AG$6,"yyyymm") &amp; "]",
"[Base_Tarjetas].[Metrica]","[Base_Tarjetas].[Metrica].&amp;[" &amp; $A63 &amp; "]",
"[Base_Tarjetas].[SEGMENTO_DESCRIP]","[Base_Tarjetas].[SEGMENTO_DESCRIP].&amp;[" &amp; $C$6 &amp; "]",
"[Base_Tarjetas].[SITUACION]","[Base_Tarjetas].[SITUACION].&amp;[" &amp; $C63 &amp; "]",
"[Base_Tarjetas].[TIPO]","[Base_Tarjetas].[TIPO].&amp;[" &amp; $C$1 &amp; "]")/1000,
0)</f>
        <v>0</v>
      </c>
      <c r="AH63" s="8">
        <f>IFERROR(
GETPIVOTDATA("[Base_Tarjetas].[Importe]",TDinamica_R!$A$3,
"[Base_Tarjetas].[PERIODO]","[Base_Tarjetas].[PERIODO].&amp;[" &amp; TEXT(AH$6,"yyyymm") &amp; "]",
"[Base_Tarjetas].[Metrica]","[Base_Tarjetas].[Metrica].&amp;[" &amp; $A63 &amp; "]",
"[Base_Tarjetas].[SEGMENTO_DESCRIP]","[Base_Tarjetas].[SEGMENTO_DESCRIP].&amp;[" &amp; $C$6 &amp; "]",
"[Base_Tarjetas].[SITUACION]","[Base_Tarjetas].[SITUACION].&amp;[" &amp; $C63 &amp; "]",
"[Base_Tarjetas].[TIPO]","[Base_Tarjetas].[TIPO].&amp;[" &amp; $C$1 &amp; "]")/1000,
0)</f>
        <v>0</v>
      </c>
      <c r="AI63" s="8">
        <f>IFERROR(
GETPIVOTDATA("[Base_Tarjetas].[Importe]",TDinamica_R!$A$3,
"[Base_Tarjetas].[PERIODO]","[Base_Tarjetas].[PERIODO].&amp;[" &amp; TEXT(AI$6,"yyyymm") &amp; "]",
"[Base_Tarjetas].[Metrica]","[Base_Tarjetas].[Metrica].&amp;[" &amp; $A63 &amp; "]",
"[Base_Tarjetas].[SEGMENTO_DESCRIP]","[Base_Tarjetas].[SEGMENTO_DESCRIP].&amp;[" &amp; $C$6 &amp; "]",
"[Base_Tarjetas].[SITUACION]","[Base_Tarjetas].[SITUACION].&amp;[" &amp; $C63 &amp; "]",
"[Base_Tarjetas].[TIPO]","[Base_Tarjetas].[TIPO].&amp;[" &amp; $C$1 &amp; "]")/1000,
0)</f>
        <v>0</v>
      </c>
      <c r="AJ63" s="8">
        <f>IFERROR(
GETPIVOTDATA("[Base_Tarjetas].[Importe]",TDinamica_R!$A$3,
"[Base_Tarjetas].[PERIODO]","[Base_Tarjetas].[PERIODO].&amp;[" &amp; TEXT(AJ$6,"yyyymm") &amp; "]",
"[Base_Tarjetas].[Metrica]","[Base_Tarjetas].[Metrica].&amp;[" &amp; $A63 &amp; "]",
"[Base_Tarjetas].[SEGMENTO_DESCRIP]","[Base_Tarjetas].[SEGMENTO_DESCRIP].&amp;[" &amp; $C$6 &amp; "]",
"[Base_Tarjetas].[SITUACION]","[Base_Tarjetas].[SITUACION].&amp;[" &amp; $C63 &amp; "]",
"[Base_Tarjetas].[TIPO]","[Base_Tarjetas].[TIPO].&amp;[" &amp; $C$1 &amp; "]")/1000,
0)</f>
        <v>0</v>
      </c>
      <c r="AK63" s="8">
        <f>IFERROR(
GETPIVOTDATA("[Base_Tarjetas].[Importe]",TDinamica_R!$A$3,
"[Base_Tarjetas].[PERIODO]","[Base_Tarjetas].[PERIODO].&amp;[" &amp; TEXT(AK$6,"yyyymm") &amp; "]",
"[Base_Tarjetas].[Metrica]","[Base_Tarjetas].[Metrica].&amp;[" &amp; $A63 &amp; "]",
"[Base_Tarjetas].[SEGMENTO_DESCRIP]","[Base_Tarjetas].[SEGMENTO_DESCRIP].&amp;[" &amp; $C$6 &amp; "]",
"[Base_Tarjetas].[SITUACION]","[Base_Tarjetas].[SITUACION].&amp;[" &amp; $C63 &amp; "]",
"[Base_Tarjetas].[TIPO]","[Base_Tarjetas].[TIPO].&amp;[" &amp; $C$1 &amp; "]")/1000,
0)</f>
        <v>0</v>
      </c>
      <c r="AL63" s="8">
        <f>IFERROR(
GETPIVOTDATA("[Base_Tarjetas].[Importe]",TDinamica_R!$A$3,
"[Base_Tarjetas].[PERIODO]","[Base_Tarjetas].[PERIODO].&amp;[" &amp; TEXT(AL$6,"yyyymm") &amp; "]",
"[Base_Tarjetas].[Metrica]","[Base_Tarjetas].[Metrica].&amp;[" &amp; $A63 &amp; "]",
"[Base_Tarjetas].[SEGMENTO_DESCRIP]","[Base_Tarjetas].[SEGMENTO_DESCRIP].&amp;[" &amp; $C$6 &amp; "]",
"[Base_Tarjetas].[SITUACION]","[Base_Tarjetas].[SITUACION].&amp;[" &amp; $C63 &amp; "]",
"[Base_Tarjetas].[TIPO]","[Base_Tarjetas].[TIPO].&amp;[" &amp; $C$1 &amp; "]")/1000,
0)</f>
        <v>0</v>
      </c>
      <c r="AM63" s="8">
        <f>IFERROR(
GETPIVOTDATA("[Base_Tarjetas].[Importe]",TDinamica_R!$A$3,
"[Base_Tarjetas].[PERIODO]","[Base_Tarjetas].[PERIODO].&amp;[" &amp; TEXT(AM$6,"yyyymm") &amp; "]",
"[Base_Tarjetas].[Metrica]","[Base_Tarjetas].[Metrica].&amp;[" &amp; $A63 &amp; "]",
"[Base_Tarjetas].[SEGMENTO_DESCRIP]","[Base_Tarjetas].[SEGMENTO_DESCRIP].&amp;[" &amp; $C$6 &amp; "]",
"[Base_Tarjetas].[SITUACION]","[Base_Tarjetas].[SITUACION].&amp;[" &amp; $C63 &amp; "]",
"[Base_Tarjetas].[TIPO]","[Base_Tarjetas].[TIPO].&amp;[" &amp; $C$1 &amp; "]")/1000,
0)</f>
        <v>0</v>
      </c>
      <c r="AN63" s="8">
        <f>IFERROR(
GETPIVOTDATA("[Base_Tarjetas].[Importe]",TDinamica_R!$A$3,
"[Base_Tarjetas].[PERIODO]","[Base_Tarjetas].[PERIODO].&amp;[" &amp; TEXT(AN$6,"yyyymm") &amp; "]",
"[Base_Tarjetas].[Metrica]","[Base_Tarjetas].[Metrica].&amp;[" &amp; $A63 &amp; "]",
"[Base_Tarjetas].[SEGMENTO_DESCRIP]","[Base_Tarjetas].[SEGMENTO_DESCRIP].&amp;[" &amp; $C$6 &amp; "]",
"[Base_Tarjetas].[SITUACION]","[Base_Tarjetas].[SITUACION].&amp;[" &amp; $C63 &amp; "]",
"[Base_Tarjetas].[TIPO]","[Base_Tarjetas].[TIPO].&amp;[" &amp; $C$1 &amp; "]")/1000,
0)</f>
        <v>0</v>
      </c>
      <c r="AO63" s="8">
        <f>IFERROR(
GETPIVOTDATA("[Base_Tarjetas].[Importe]",TDinamica_R!$A$3,
"[Base_Tarjetas].[PERIODO]","[Base_Tarjetas].[PERIODO].&amp;[" &amp; TEXT(AO$6,"yyyymm") &amp; "]",
"[Base_Tarjetas].[Metrica]","[Base_Tarjetas].[Metrica].&amp;[" &amp; $A63 &amp; "]",
"[Base_Tarjetas].[SEGMENTO_DESCRIP]","[Base_Tarjetas].[SEGMENTO_DESCRIP].&amp;[" &amp; $C$6 &amp; "]",
"[Base_Tarjetas].[SITUACION]","[Base_Tarjetas].[SITUACION].&amp;[" &amp; $C63 &amp; "]",
"[Base_Tarjetas].[TIPO]","[Base_Tarjetas].[TIPO].&amp;[" &amp; $C$1 &amp; "]")/1000,
0)</f>
        <v>0</v>
      </c>
      <c r="AP63" s="8">
        <f>IFERROR(
GETPIVOTDATA("[Base_Tarjetas].[Importe]",TDinamica_R!$A$3,
"[Base_Tarjetas].[PERIODO]","[Base_Tarjetas].[PERIODO].&amp;[" &amp; TEXT(AP$6,"yyyymm") &amp; "]",
"[Base_Tarjetas].[Metrica]","[Base_Tarjetas].[Metrica].&amp;[" &amp; $A63 &amp; "]",
"[Base_Tarjetas].[SEGMENTO_DESCRIP]","[Base_Tarjetas].[SEGMENTO_DESCRIP].&amp;[" &amp; $C$6 &amp; "]",
"[Base_Tarjetas].[SITUACION]","[Base_Tarjetas].[SITUACION].&amp;[" &amp; $C63 &amp; "]",
"[Base_Tarjetas].[TIPO]","[Base_Tarjetas].[TIPO].&amp;[" &amp; $C$1 &amp; "]")/1000,
0)</f>
        <v>0</v>
      </c>
      <c r="AQ63" s="8">
        <f>IFERROR(
GETPIVOTDATA("[Base_Tarjetas].[Importe]",TDinamica_R!$A$3,
"[Base_Tarjetas].[PERIODO]","[Base_Tarjetas].[PERIODO].&amp;[" &amp; TEXT(AQ$6,"yyyymm") &amp; "]",
"[Base_Tarjetas].[Metrica]","[Base_Tarjetas].[Metrica].&amp;[" &amp; $A63 &amp; "]",
"[Base_Tarjetas].[SEGMENTO_DESCRIP]","[Base_Tarjetas].[SEGMENTO_DESCRIP].&amp;[" &amp; $C$6 &amp; "]",
"[Base_Tarjetas].[SITUACION]","[Base_Tarjetas].[SITUACION].&amp;[" &amp; $C63 &amp; "]",
"[Base_Tarjetas].[TIPO]","[Base_Tarjetas].[TIPO].&amp;[" &amp; $C$1 &amp; "]")/1000,
0)</f>
        <v>0</v>
      </c>
      <c r="AR63" s="8">
        <f>IFERROR(
GETPIVOTDATA("[Base_Tarjetas].[Importe]",TDinamica_R!$A$3,
"[Base_Tarjetas].[PERIODO]","[Base_Tarjetas].[PERIODO].&amp;[" &amp; TEXT(AR$6,"yyyymm") &amp; "]",
"[Base_Tarjetas].[Metrica]","[Base_Tarjetas].[Metrica].&amp;[" &amp; $A63 &amp; "]",
"[Base_Tarjetas].[SEGMENTO_DESCRIP]","[Base_Tarjetas].[SEGMENTO_DESCRIP].&amp;[" &amp; $C$6 &amp; "]",
"[Base_Tarjetas].[SITUACION]","[Base_Tarjetas].[SITUACION].&amp;[" &amp; $C63 &amp; "]",
"[Base_Tarjetas].[TIPO]","[Base_Tarjetas].[TIPO].&amp;[" &amp; $C$1 &amp; "]")/1000,
0)</f>
        <v>0</v>
      </c>
      <c r="AS63" s="8">
        <f>IFERROR(
GETPIVOTDATA("[Base_Tarjetas].[Importe]",TDinamica_R!$A$3,
"[Base_Tarjetas].[PERIODO]","[Base_Tarjetas].[PERIODO].&amp;[" &amp; TEXT(AS$6,"yyyymm") &amp; "]",
"[Base_Tarjetas].[Metrica]","[Base_Tarjetas].[Metrica].&amp;[" &amp; $A63 &amp; "]",
"[Base_Tarjetas].[SEGMENTO_DESCRIP]","[Base_Tarjetas].[SEGMENTO_DESCRIP].&amp;[" &amp; $C$6 &amp; "]",
"[Base_Tarjetas].[SITUACION]","[Base_Tarjetas].[SITUACION].&amp;[" &amp; $C63 &amp; "]",
"[Base_Tarjetas].[TIPO]","[Base_Tarjetas].[TIPO].&amp;[" &amp; $C$1 &amp; "]")/1000,
0)</f>
        <v>0</v>
      </c>
      <c r="AT63" s="8">
        <f>IFERROR(
GETPIVOTDATA("[Base_Tarjetas].[Importe]",TDinamica_R!$A$3,
"[Base_Tarjetas].[PERIODO]","[Base_Tarjetas].[PERIODO].&amp;[" &amp; TEXT(AT$6,"yyyymm") &amp; "]",
"[Base_Tarjetas].[Metrica]","[Base_Tarjetas].[Metrica].&amp;[" &amp; $A63 &amp; "]",
"[Base_Tarjetas].[SEGMENTO_DESCRIP]","[Base_Tarjetas].[SEGMENTO_DESCRIP].&amp;[" &amp; $C$6 &amp; "]",
"[Base_Tarjetas].[SITUACION]","[Base_Tarjetas].[SITUACION].&amp;[" &amp; $C63 &amp; "]",
"[Base_Tarjetas].[TIPO]","[Base_Tarjetas].[TIPO].&amp;[" &amp; $C$1 &amp; "]")/1000,
0)</f>
        <v>0</v>
      </c>
      <c r="AU63" s="8">
        <f>IFERROR(
GETPIVOTDATA("[Base_Tarjetas].[Importe]",TDinamica_R!$A$3,
"[Base_Tarjetas].[PERIODO]","[Base_Tarjetas].[PERIODO].&amp;[" &amp; TEXT(AU$6,"yyyymm") &amp; "]",
"[Base_Tarjetas].[Metrica]","[Base_Tarjetas].[Metrica].&amp;[" &amp; $A63 &amp; "]",
"[Base_Tarjetas].[SEGMENTO_DESCRIP]","[Base_Tarjetas].[SEGMENTO_DESCRIP].&amp;[" &amp; $C$6 &amp; "]",
"[Base_Tarjetas].[SITUACION]","[Base_Tarjetas].[SITUACION].&amp;[" &amp; $C63 &amp; "]",
"[Base_Tarjetas].[TIPO]","[Base_Tarjetas].[TIPO].&amp;[" &amp; $C$1 &amp; "]")/1000,
0)</f>
        <v>0</v>
      </c>
      <c r="AV63" s="8">
        <f>IFERROR(
GETPIVOTDATA("[Base_Tarjetas].[Importe]",TDinamica_R!$A$3,
"[Base_Tarjetas].[PERIODO]","[Base_Tarjetas].[PERIODO].&amp;[" &amp; TEXT(AV$6,"yyyymm") &amp; "]",
"[Base_Tarjetas].[Metrica]","[Base_Tarjetas].[Metrica].&amp;[" &amp; $A63 &amp; "]",
"[Base_Tarjetas].[SEGMENTO_DESCRIP]","[Base_Tarjetas].[SEGMENTO_DESCRIP].&amp;[" &amp; $C$6 &amp; "]",
"[Base_Tarjetas].[SITUACION]","[Base_Tarjetas].[SITUACION].&amp;[" &amp; $C63 &amp; "]",
"[Base_Tarjetas].[TIPO]","[Base_Tarjetas].[TIPO].&amp;[" &amp; $C$1 &amp; "]")/1000,
0)</f>
        <v>0</v>
      </c>
      <c r="AW63" s="8">
        <f>IFERROR(
GETPIVOTDATA("[Base_Tarjetas].[Importe]",TDinamica_R!$A$3,
"[Base_Tarjetas].[PERIODO]","[Base_Tarjetas].[PERIODO].&amp;[" &amp; TEXT(AW$6,"yyyymm") &amp; "]",
"[Base_Tarjetas].[Metrica]","[Base_Tarjetas].[Metrica].&amp;[" &amp; $A63 &amp; "]",
"[Base_Tarjetas].[SEGMENTO_DESCRIP]","[Base_Tarjetas].[SEGMENTO_DESCRIP].&amp;[" &amp; $C$6 &amp; "]",
"[Base_Tarjetas].[SITUACION]","[Base_Tarjetas].[SITUACION].&amp;[" &amp; $C63 &amp; "]",
"[Base_Tarjetas].[TIPO]","[Base_Tarjetas].[TIPO].&amp;[" &amp; $C$1 &amp; "]")/1000,
0)</f>
        <v>0</v>
      </c>
      <c r="AX63" s="8">
        <f>IFERROR(
GETPIVOTDATA("[Base_Tarjetas].[Importe]",TDinamica_R!$A$3,
"[Base_Tarjetas].[PERIODO]","[Base_Tarjetas].[PERIODO].&amp;[" &amp; TEXT(AX$6,"yyyymm") &amp; "]",
"[Base_Tarjetas].[Metrica]","[Base_Tarjetas].[Metrica].&amp;[" &amp; $A63 &amp; "]",
"[Base_Tarjetas].[SEGMENTO_DESCRIP]","[Base_Tarjetas].[SEGMENTO_DESCRIP].&amp;[" &amp; $C$6 &amp; "]",
"[Base_Tarjetas].[SITUACION]","[Base_Tarjetas].[SITUACION].&amp;[" &amp; $C63 &amp; "]",
"[Base_Tarjetas].[TIPO]","[Base_Tarjetas].[TIPO].&amp;[" &amp; $C$1 &amp; "]")/1000,
0)</f>
        <v>0</v>
      </c>
      <c r="AY63" s="8">
        <f>IFERROR(
GETPIVOTDATA("[Base_Tarjetas].[Importe]",TDinamica_R!$A$3,
"[Base_Tarjetas].[PERIODO]","[Base_Tarjetas].[PERIODO].&amp;[" &amp; TEXT(AY$6,"yyyymm") &amp; "]",
"[Base_Tarjetas].[Metrica]","[Base_Tarjetas].[Metrica].&amp;[" &amp; $A63 &amp; "]",
"[Base_Tarjetas].[SEGMENTO_DESCRIP]","[Base_Tarjetas].[SEGMENTO_DESCRIP].&amp;[" &amp; $C$6 &amp; "]",
"[Base_Tarjetas].[SITUACION]","[Base_Tarjetas].[SITUACION].&amp;[" &amp; $C63 &amp; "]",
"[Base_Tarjetas].[TIPO]","[Base_Tarjetas].[TIPO].&amp;[" &amp; $C$1 &amp; "]")/1000,
0)</f>
        <v>0</v>
      </c>
      <c r="AZ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TEXT(AZ$6,"yyyymm") &amp; "]"),
0)</f>
        <v>0</v>
      </c>
      <c r="BA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TEXT(BA$6,"yyyymm") &amp; "]"),
0)</f>
        <v>0</v>
      </c>
      <c r="BB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TEXT(BB$6,"yyyymm") &amp; "]"),
0)</f>
        <v>0</v>
      </c>
      <c r="BC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TEXT(BC$6,"yyyymm") &amp; "]"),
0)</f>
        <v>0</v>
      </c>
      <c r="BD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TEXT(BD$6,"yyyymm") &amp; "]"),
0)</f>
        <v>0</v>
      </c>
      <c r="BE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TEXT(BE$6,"yyyymm") &amp; "]"),
0)</f>
        <v>0</v>
      </c>
      <c r="BF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TEXT(BF$6,"yyyymm") &amp; "]"),
0)</f>
        <v>0</v>
      </c>
      <c r="BG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TEXT(BG$6,"yyyymm") &amp; "]"),
0)</f>
        <v>0</v>
      </c>
      <c r="BH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TEXT(BH$6,"yyyymm") &amp; "]"),
0)</f>
        <v>0</v>
      </c>
      <c r="BI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TEXT(BI$6,"yyyymm") &amp; "]"),
0)</f>
        <v>0</v>
      </c>
      <c r="BJ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TEXT(BJ$6,"yyyymm") &amp; "]"),
0)</f>
        <v>0</v>
      </c>
      <c r="BK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TEXT(BK$6,"yyyymm") &amp; "]"),
0)</f>
        <v>0</v>
      </c>
      <c r="BO63" s="24">
        <f t="shared" ref="BO63:BT78" si="48">SUMIFS($D63:$BM63,$D$6:$BM$6,"&gt;="&amp;BO$2,$D$6:$BM$6,"&lt;="&amp;BO$6,$D$5:$BM$5,BO$5)</f>
        <v>0</v>
      </c>
      <c r="BP63" s="24">
        <f t="shared" si="48"/>
        <v>0</v>
      </c>
      <c r="BQ63" s="24">
        <f t="shared" si="48"/>
        <v>0</v>
      </c>
      <c r="BR63" s="24">
        <f t="shared" si="48"/>
        <v>0</v>
      </c>
      <c r="BS63" s="24">
        <f t="shared" si="48"/>
        <v>0</v>
      </c>
      <c r="BT63" s="24">
        <f t="shared" si="48"/>
        <v>0</v>
      </c>
    </row>
    <row r="64" spans="1:72" outlineLevel="1" x14ac:dyDescent="0.25">
      <c r="A64" s="11" t="s">
        <v>35</v>
      </c>
      <c r="C64" s="2" t="s">
        <v>104</v>
      </c>
      <c r="D64" s="8">
        <f>IFERROR(
GETPIVOTDATA("[Base_Tarjetas].[Importe]",TDinamica_R!$A$3,
"[Base_Tarjetas].[PERIODO]","[Base_Tarjetas].[PERIODO].&amp;[" &amp; TEXT(D$6,"yyyymm") &amp; "]",
"[Base_Tarjetas].[Metrica]","[Base_Tarjetas].[Metrica].&amp;[" &amp; $A64 &amp; "]",
"[Base_Tarjetas].[SEGMENTO_DESCRIP]","[Base_Tarjetas].[SEGMENTO_DESCRIP].&amp;[" &amp; $C$6 &amp; "]",
"[Base_Tarjetas].[SITUACION]","[Base_Tarjetas].[SITUACION].&amp;[" &amp; $C64 &amp; "]",
"[Base_Tarjetas].[TIPO]","[Base_Tarjetas].[TIPO].&amp;[" &amp; $C$1 &amp; "]")/1000,
0)</f>
        <v>0</v>
      </c>
      <c r="E64" s="8">
        <f>IFERROR(
GETPIVOTDATA("[Base_Tarjetas].[Importe]",TDinamica_R!$A$3,
"[Base_Tarjetas].[PERIODO]","[Base_Tarjetas].[PERIODO].&amp;[" &amp; TEXT(E$6,"yyyymm") &amp; "]",
"[Base_Tarjetas].[Metrica]","[Base_Tarjetas].[Metrica].&amp;[" &amp; $A64 &amp; "]",
"[Base_Tarjetas].[SEGMENTO_DESCRIP]","[Base_Tarjetas].[SEGMENTO_DESCRIP].&amp;[" &amp; $C$6 &amp; "]",
"[Base_Tarjetas].[SITUACION]","[Base_Tarjetas].[SITUACION].&amp;[" &amp; $C64 &amp; "]",
"[Base_Tarjetas].[TIPO]","[Base_Tarjetas].[TIPO].&amp;[" &amp; $C$1 &amp; "]")/1000,
0)</f>
        <v>0</v>
      </c>
      <c r="F64" s="8">
        <f>IFERROR(
GETPIVOTDATA("[Base_Tarjetas].[Importe]",TDinamica_R!$A$3,
"[Base_Tarjetas].[PERIODO]","[Base_Tarjetas].[PERIODO].&amp;[" &amp; TEXT(F$6,"yyyymm") &amp; "]",
"[Base_Tarjetas].[Metrica]","[Base_Tarjetas].[Metrica].&amp;[" &amp; $A64 &amp; "]",
"[Base_Tarjetas].[SEGMENTO_DESCRIP]","[Base_Tarjetas].[SEGMENTO_DESCRIP].&amp;[" &amp; $C$6 &amp; "]",
"[Base_Tarjetas].[SITUACION]","[Base_Tarjetas].[SITUACION].&amp;[" &amp; $C64 &amp; "]",
"[Base_Tarjetas].[TIPO]","[Base_Tarjetas].[TIPO].&amp;[" &amp; $C$1 &amp; "]")/1000,
0)</f>
        <v>0</v>
      </c>
      <c r="G64" s="8">
        <f>IFERROR(
GETPIVOTDATA("[Base_Tarjetas].[Importe]",TDinamica_R!$A$3,
"[Base_Tarjetas].[PERIODO]","[Base_Tarjetas].[PERIODO].&amp;[" &amp; TEXT(G$6,"yyyymm") &amp; "]",
"[Base_Tarjetas].[Metrica]","[Base_Tarjetas].[Metrica].&amp;[" &amp; $A64 &amp; "]",
"[Base_Tarjetas].[SEGMENTO_DESCRIP]","[Base_Tarjetas].[SEGMENTO_DESCRIP].&amp;[" &amp; $C$6 &amp; "]",
"[Base_Tarjetas].[SITUACION]","[Base_Tarjetas].[SITUACION].&amp;[" &amp; $C64 &amp; "]",
"[Base_Tarjetas].[TIPO]","[Base_Tarjetas].[TIPO].&amp;[" &amp; $C$1 &amp; "]")/1000,
0)</f>
        <v>0</v>
      </c>
      <c r="H64" s="8">
        <f>IFERROR(
GETPIVOTDATA("[Base_Tarjetas].[Importe]",TDinamica_R!$A$3,
"[Base_Tarjetas].[PERIODO]","[Base_Tarjetas].[PERIODO].&amp;[" &amp; TEXT(H$6,"yyyymm") &amp; "]",
"[Base_Tarjetas].[Metrica]","[Base_Tarjetas].[Metrica].&amp;[" &amp; $A64 &amp; "]",
"[Base_Tarjetas].[SEGMENTO_DESCRIP]","[Base_Tarjetas].[SEGMENTO_DESCRIP].&amp;[" &amp; $C$6 &amp; "]",
"[Base_Tarjetas].[SITUACION]","[Base_Tarjetas].[SITUACION].&amp;[" &amp; $C64 &amp; "]",
"[Base_Tarjetas].[TIPO]","[Base_Tarjetas].[TIPO].&amp;[" &amp; $C$1 &amp; "]")/1000,
0)</f>
        <v>0</v>
      </c>
      <c r="I64" s="8">
        <f>IFERROR(
GETPIVOTDATA("[Base_Tarjetas].[Importe]",TDinamica_R!$A$3,
"[Base_Tarjetas].[PERIODO]","[Base_Tarjetas].[PERIODO].&amp;[" &amp; TEXT(I$6,"yyyymm") &amp; "]",
"[Base_Tarjetas].[Metrica]","[Base_Tarjetas].[Metrica].&amp;[" &amp; $A64 &amp; "]",
"[Base_Tarjetas].[SEGMENTO_DESCRIP]","[Base_Tarjetas].[SEGMENTO_DESCRIP].&amp;[" &amp; $C$6 &amp; "]",
"[Base_Tarjetas].[SITUACION]","[Base_Tarjetas].[SITUACION].&amp;[" &amp; $C64 &amp; "]",
"[Base_Tarjetas].[TIPO]","[Base_Tarjetas].[TIPO].&amp;[" &amp; $C$1 &amp; "]")/1000,
0)</f>
        <v>0</v>
      </c>
      <c r="J64" s="8">
        <f>IFERROR(
GETPIVOTDATA("[Base_Tarjetas].[Importe]",TDinamica_R!$A$3,
"[Base_Tarjetas].[PERIODO]","[Base_Tarjetas].[PERIODO].&amp;[" &amp; TEXT(J$6,"yyyymm") &amp; "]",
"[Base_Tarjetas].[Metrica]","[Base_Tarjetas].[Metrica].&amp;[" &amp; $A64 &amp; "]",
"[Base_Tarjetas].[SEGMENTO_DESCRIP]","[Base_Tarjetas].[SEGMENTO_DESCRIP].&amp;[" &amp; $C$6 &amp; "]",
"[Base_Tarjetas].[SITUACION]","[Base_Tarjetas].[SITUACION].&amp;[" &amp; $C64 &amp; "]",
"[Base_Tarjetas].[TIPO]","[Base_Tarjetas].[TIPO].&amp;[" &amp; $C$1 &amp; "]")/1000,
0)</f>
        <v>0</v>
      </c>
      <c r="K64" s="8">
        <f>IFERROR(
GETPIVOTDATA("[Base_Tarjetas].[Importe]",TDinamica_R!$A$3,
"[Base_Tarjetas].[PERIODO]","[Base_Tarjetas].[PERIODO].&amp;[" &amp; TEXT(K$6,"yyyymm") &amp; "]",
"[Base_Tarjetas].[Metrica]","[Base_Tarjetas].[Metrica].&amp;[" &amp; $A64 &amp; "]",
"[Base_Tarjetas].[SEGMENTO_DESCRIP]","[Base_Tarjetas].[SEGMENTO_DESCRIP].&amp;[" &amp; $C$6 &amp; "]",
"[Base_Tarjetas].[SITUACION]","[Base_Tarjetas].[SITUACION].&amp;[" &amp; $C64 &amp; "]",
"[Base_Tarjetas].[TIPO]","[Base_Tarjetas].[TIPO].&amp;[" &amp; $C$1 &amp; "]")/1000,
0)</f>
        <v>0</v>
      </c>
      <c r="L64" s="8">
        <f>IFERROR(
GETPIVOTDATA("[Base_Tarjetas].[Importe]",TDinamica_R!$A$3,
"[Base_Tarjetas].[PERIODO]","[Base_Tarjetas].[PERIODO].&amp;[" &amp; TEXT(L$6,"yyyymm") &amp; "]",
"[Base_Tarjetas].[Metrica]","[Base_Tarjetas].[Metrica].&amp;[" &amp; $A64 &amp; "]",
"[Base_Tarjetas].[SEGMENTO_DESCRIP]","[Base_Tarjetas].[SEGMENTO_DESCRIP].&amp;[" &amp; $C$6 &amp; "]",
"[Base_Tarjetas].[SITUACION]","[Base_Tarjetas].[SITUACION].&amp;[" &amp; $C64 &amp; "]",
"[Base_Tarjetas].[TIPO]","[Base_Tarjetas].[TIPO].&amp;[" &amp; $C$1 &amp; "]")/1000,
0)</f>
        <v>0</v>
      </c>
      <c r="M64" s="8">
        <f>IFERROR(
GETPIVOTDATA("[Base_Tarjetas].[Importe]",TDinamica_R!$A$3,
"[Base_Tarjetas].[PERIODO]","[Base_Tarjetas].[PERIODO].&amp;[" &amp; TEXT(M$6,"yyyymm") &amp; "]",
"[Base_Tarjetas].[Metrica]","[Base_Tarjetas].[Metrica].&amp;[" &amp; $A64 &amp; "]",
"[Base_Tarjetas].[SEGMENTO_DESCRIP]","[Base_Tarjetas].[SEGMENTO_DESCRIP].&amp;[" &amp; $C$6 &amp; "]",
"[Base_Tarjetas].[SITUACION]","[Base_Tarjetas].[SITUACION].&amp;[" &amp; $C64 &amp; "]",
"[Base_Tarjetas].[TIPO]","[Base_Tarjetas].[TIPO].&amp;[" &amp; $C$1 &amp; "]")/1000,
0)</f>
        <v>0</v>
      </c>
      <c r="N64" s="8">
        <f>IFERROR(
GETPIVOTDATA("[Base_Tarjetas].[Importe]",TDinamica_R!$A$3,
"[Base_Tarjetas].[PERIODO]","[Base_Tarjetas].[PERIODO].&amp;[" &amp; TEXT(N$6,"yyyymm") &amp; "]",
"[Base_Tarjetas].[Metrica]","[Base_Tarjetas].[Metrica].&amp;[" &amp; $A64 &amp; "]",
"[Base_Tarjetas].[SEGMENTO_DESCRIP]","[Base_Tarjetas].[SEGMENTO_DESCRIP].&amp;[" &amp; $C$6 &amp; "]",
"[Base_Tarjetas].[SITUACION]","[Base_Tarjetas].[SITUACION].&amp;[" &amp; $C64 &amp; "]",
"[Base_Tarjetas].[TIPO]","[Base_Tarjetas].[TIPO].&amp;[" &amp; $C$1 &amp; "]")/1000,
0)</f>
        <v>0</v>
      </c>
      <c r="O64" s="8">
        <f>IFERROR(
GETPIVOTDATA("[Base_Tarjetas].[Importe]",TDinamica_R!$A$3,
"[Base_Tarjetas].[PERIODO]","[Base_Tarjetas].[PERIODO].&amp;[" &amp; TEXT(O$6,"yyyymm") &amp; "]",
"[Base_Tarjetas].[Metrica]","[Base_Tarjetas].[Metrica].&amp;[" &amp; $A64 &amp; "]",
"[Base_Tarjetas].[SEGMENTO_DESCRIP]","[Base_Tarjetas].[SEGMENTO_DESCRIP].&amp;[" &amp; $C$6 &amp; "]",
"[Base_Tarjetas].[SITUACION]","[Base_Tarjetas].[SITUACION].&amp;[" &amp; $C64 &amp; "]",
"[Base_Tarjetas].[TIPO]","[Base_Tarjetas].[TIPO].&amp;[" &amp; $C$1 &amp; "]")/1000,
0)</f>
        <v>0</v>
      </c>
      <c r="P64" s="8">
        <f>IFERROR(
GETPIVOTDATA("[Base_Tarjetas].[Importe]",TDinamica_R!$A$3,
"[Base_Tarjetas].[PERIODO]","[Base_Tarjetas].[PERIODO].&amp;[" &amp; TEXT(P$6,"yyyymm") &amp; "]",
"[Base_Tarjetas].[Metrica]","[Base_Tarjetas].[Metrica].&amp;[" &amp; $A64 &amp; "]",
"[Base_Tarjetas].[SEGMENTO_DESCRIP]","[Base_Tarjetas].[SEGMENTO_DESCRIP].&amp;[" &amp; $C$6 &amp; "]",
"[Base_Tarjetas].[SITUACION]","[Base_Tarjetas].[SITUACION].&amp;[" &amp; $C64 &amp; "]",
"[Base_Tarjetas].[TIPO]","[Base_Tarjetas].[TIPO].&amp;[" &amp; $C$1 &amp; "]")/1000,
0)</f>
        <v>0</v>
      </c>
      <c r="Q64" s="8">
        <f>IFERROR(
GETPIVOTDATA("[Base_Tarjetas].[Importe]",TDinamica_R!$A$3,
"[Base_Tarjetas].[PERIODO]","[Base_Tarjetas].[PERIODO].&amp;[" &amp; TEXT(Q$6,"yyyymm") &amp; "]",
"[Base_Tarjetas].[Metrica]","[Base_Tarjetas].[Metrica].&amp;[" &amp; $A64 &amp; "]",
"[Base_Tarjetas].[SEGMENTO_DESCRIP]","[Base_Tarjetas].[SEGMENTO_DESCRIP].&amp;[" &amp; $C$6 &amp; "]",
"[Base_Tarjetas].[SITUACION]","[Base_Tarjetas].[SITUACION].&amp;[" &amp; $C64 &amp; "]",
"[Base_Tarjetas].[TIPO]","[Base_Tarjetas].[TIPO].&amp;[" &amp; $C$1 &amp; "]")/1000,
0)</f>
        <v>0</v>
      </c>
      <c r="R64" s="8">
        <f>IFERROR(
GETPIVOTDATA("[Base_Tarjetas].[Importe]",TDinamica_R!$A$3,
"[Base_Tarjetas].[PERIODO]","[Base_Tarjetas].[PERIODO].&amp;[" &amp; TEXT(R$6,"yyyymm") &amp; "]",
"[Base_Tarjetas].[Metrica]","[Base_Tarjetas].[Metrica].&amp;[" &amp; $A64 &amp; "]",
"[Base_Tarjetas].[SEGMENTO_DESCRIP]","[Base_Tarjetas].[SEGMENTO_DESCRIP].&amp;[" &amp; $C$6 &amp; "]",
"[Base_Tarjetas].[SITUACION]","[Base_Tarjetas].[SITUACION].&amp;[" &amp; $C64 &amp; "]",
"[Base_Tarjetas].[TIPO]","[Base_Tarjetas].[TIPO].&amp;[" &amp; $C$1 &amp; "]")/1000,
0)</f>
        <v>0</v>
      </c>
      <c r="S64" s="8">
        <f>IFERROR(
GETPIVOTDATA("[Base_Tarjetas].[Importe]",TDinamica_R!$A$3,
"[Base_Tarjetas].[PERIODO]","[Base_Tarjetas].[PERIODO].&amp;[" &amp; TEXT(S$6,"yyyymm") &amp; "]",
"[Base_Tarjetas].[Metrica]","[Base_Tarjetas].[Metrica].&amp;[" &amp; $A64 &amp; "]",
"[Base_Tarjetas].[SEGMENTO_DESCRIP]","[Base_Tarjetas].[SEGMENTO_DESCRIP].&amp;[" &amp; $C$6 &amp; "]",
"[Base_Tarjetas].[SITUACION]","[Base_Tarjetas].[SITUACION].&amp;[" &amp; $C64 &amp; "]",
"[Base_Tarjetas].[TIPO]","[Base_Tarjetas].[TIPO].&amp;[" &amp; $C$1 &amp; "]")/1000,
0)</f>
        <v>0</v>
      </c>
      <c r="T64" s="8">
        <f>IFERROR(
GETPIVOTDATA("[Base_Tarjetas].[Importe]",TDinamica_R!$A$3,
"[Base_Tarjetas].[PERIODO]","[Base_Tarjetas].[PERIODO].&amp;[" &amp; TEXT(T$6,"yyyymm") &amp; "]",
"[Base_Tarjetas].[Metrica]","[Base_Tarjetas].[Metrica].&amp;[" &amp; $A64 &amp; "]",
"[Base_Tarjetas].[SEGMENTO_DESCRIP]","[Base_Tarjetas].[SEGMENTO_DESCRIP].&amp;[" &amp; $C$6 &amp; "]",
"[Base_Tarjetas].[SITUACION]","[Base_Tarjetas].[SITUACION].&amp;[" &amp; $C64 &amp; "]",
"[Base_Tarjetas].[TIPO]","[Base_Tarjetas].[TIPO].&amp;[" &amp; $C$1 &amp; "]")/1000,
0)</f>
        <v>0</v>
      </c>
      <c r="U64" s="8">
        <f>IFERROR(
GETPIVOTDATA("[Base_Tarjetas].[Importe]",TDinamica_R!$A$3,
"[Base_Tarjetas].[PERIODO]","[Base_Tarjetas].[PERIODO].&amp;[" &amp; TEXT(U$6,"yyyymm") &amp; "]",
"[Base_Tarjetas].[Metrica]","[Base_Tarjetas].[Metrica].&amp;[" &amp; $A64 &amp; "]",
"[Base_Tarjetas].[SEGMENTO_DESCRIP]","[Base_Tarjetas].[SEGMENTO_DESCRIP].&amp;[" &amp; $C$6 &amp; "]",
"[Base_Tarjetas].[SITUACION]","[Base_Tarjetas].[SITUACION].&amp;[" &amp; $C64 &amp; "]",
"[Base_Tarjetas].[TIPO]","[Base_Tarjetas].[TIPO].&amp;[" &amp; $C$1 &amp; "]")/1000,
0)</f>
        <v>0</v>
      </c>
      <c r="V64" s="8">
        <f>IFERROR(
GETPIVOTDATA("[Base_Tarjetas].[Importe]",TDinamica_R!$A$3,
"[Base_Tarjetas].[PERIODO]","[Base_Tarjetas].[PERIODO].&amp;[" &amp; TEXT(V$6,"yyyymm") &amp; "]",
"[Base_Tarjetas].[Metrica]","[Base_Tarjetas].[Metrica].&amp;[" &amp; $A64 &amp; "]",
"[Base_Tarjetas].[SEGMENTO_DESCRIP]","[Base_Tarjetas].[SEGMENTO_DESCRIP].&amp;[" &amp; $C$6 &amp; "]",
"[Base_Tarjetas].[SITUACION]","[Base_Tarjetas].[SITUACION].&amp;[" &amp; $C64 &amp; "]",
"[Base_Tarjetas].[TIPO]","[Base_Tarjetas].[TIPO].&amp;[" &amp; $C$1 &amp; "]")/1000,
0)</f>
        <v>0</v>
      </c>
      <c r="W64" s="8">
        <f>IFERROR(
GETPIVOTDATA("[Base_Tarjetas].[Importe]",TDinamica_R!$A$3,
"[Base_Tarjetas].[PERIODO]","[Base_Tarjetas].[PERIODO].&amp;[" &amp; TEXT(W$6,"yyyymm") &amp; "]",
"[Base_Tarjetas].[Metrica]","[Base_Tarjetas].[Metrica].&amp;[" &amp; $A64 &amp; "]",
"[Base_Tarjetas].[SEGMENTO_DESCRIP]","[Base_Tarjetas].[SEGMENTO_DESCRIP].&amp;[" &amp; $C$6 &amp; "]",
"[Base_Tarjetas].[SITUACION]","[Base_Tarjetas].[SITUACION].&amp;[" &amp; $C64 &amp; "]",
"[Base_Tarjetas].[TIPO]","[Base_Tarjetas].[TIPO].&amp;[" &amp; $C$1 &amp; "]")/1000,
0)</f>
        <v>0</v>
      </c>
      <c r="X64" s="8">
        <f>IFERROR(
GETPIVOTDATA("[Base_Tarjetas].[Importe]",TDinamica_R!$A$3,
"[Base_Tarjetas].[PERIODO]","[Base_Tarjetas].[PERIODO].&amp;[" &amp; TEXT(X$6,"yyyymm") &amp; "]",
"[Base_Tarjetas].[Metrica]","[Base_Tarjetas].[Metrica].&amp;[" &amp; $A64 &amp; "]",
"[Base_Tarjetas].[SEGMENTO_DESCRIP]","[Base_Tarjetas].[SEGMENTO_DESCRIP].&amp;[" &amp; $C$6 &amp; "]",
"[Base_Tarjetas].[SITUACION]","[Base_Tarjetas].[SITUACION].&amp;[" &amp; $C64 &amp; "]",
"[Base_Tarjetas].[TIPO]","[Base_Tarjetas].[TIPO].&amp;[" &amp; $C$1 &amp; "]")/1000,
0)</f>
        <v>0</v>
      </c>
      <c r="Y64" s="8">
        <f>IFERROR(
GETPIVOTDATA("[Base_Tarjetas].[Importe]",TDinamica_R!$A$3,
"[Base_Tarjetas].[PERIODO]","[Base_Tarjetas].[PERIODO].&amp;[" &amp; TEXT(Y$6,"yyyymm") &amp; "]",
"[Base_Tarjetas].[Metrica]","[Base_Tarjetas].[Metrica].&amp;[" &amp; $A64 &amp; "]",
"[Base_Tarjetas].[SEGMENTO_DESCRIP]","[Base_Tarjetas].[SEGMENTO_DESCRIP].&amp;[" &amp; $C$6 &amp; "]",
"[Base_Tarjetas].[SITUACION]","[Base_Tarjetas].[SITUACION].&amp;[" &amp; $C64 &amp; "]",
"[Base_Tarjetas].[TIPO]","[Base_Tarjetas].[TIPO].&amp;[" &amp; $C$1 &amp; "]")/1000,
0)</f>
        <v>0</v>
      </c>
      <c r="Z64" s="8">
        <f>IFERROR(
GETPIVOTDATA("[Base_Tarjetas].[Importe]",TDinamica_R!$A$3,
"[Base_Tarjetas].[PERIODO]","[Base_Tarjetas].[PERIODO].&amp;[" &amp; TEXT(Z$6,"yyyymm") &amp; "]",
"[Base_Tarjetas].[Metrica]","[Base_Tarjetas].[Metrica].&amp;[" &amp; $A64 &amp; "]",
"[Base_Tarjetas].[SEGMENTO_DESCRIP]","[Base_Tarjetas].[SEGMENTO_DESCRIP].&amp;[" &amp; $C$6 &amp; "]",
"[Base_Tarjetas].[SITUACION]","[Base_Tarjetas].[SITUACION].&amp;[" &amp; $C64 &amp; "]",
"[Base_Tarjetas].[TIPO]","[Base_Tarjetas].[TIPO].&amp;[" &amp; $C$1 &amp; "]")/1000,
0)</f>
        <v>0</v>
      </c>
      <c r="AA64" s="8">
        <f>IFERROR(
GETPIVOTDATA("[Base_Tarjetas].[Importe]",TDinamica_R!$A$3,
"[Base_Tarjetas].[PERIODO]","[Base_Tarjetas].[PERIODO].&amp;[" &amp; TEXT(AA$6,"yyyymm") &amp; "]",
"[Base_Tarjetas].[Metrica]","[Base_Tarjetas].[Metrica].&amp;[" &amp; $A64 &amp; "]",
"[Base_Tarjetas].[SEGMENTO_DESCRIP]","[Base_Tarjetas].[SEGMENTO_DESCRIP].&amp;[" &amp; $C$6 &amp; "]",
"[Base_Tarjetas].[SITUACION]","[Base_Tarjetas].[SITUACION].&amp;[" &amp; $C64 &amp; "]",
"[Base_Tarjetas].[TIPO]","[Base_Tarjetas].[TIPO].&amp;[" &amp; $C$1 &amp; "]")/1000,
0)</f>
        <v>0</v>
      </c>
      <c r="AB64" s="8">
        <f>IFERROR(
GETPIVOTDATA("[Base_Tarjetas].[Importe]",TDinamica_R!$A$3,
"[Base_Tarjetas].[PERIODO]","[Base_Tarjetas].[PERIODO].&amp;[" &amp; TEXT(AB$6,"yyyymm") &amp; "]",
"[Base_Tarjetas].[Metrica]","[Base_Tarjetas].[Metrica].&amp;[" &amp; $A64 &amp; "]",
"[Base_Tarjetas].[SEGMENTO_DESCRIP]","[Base_Tarjetas].[SEGMENTO_DESCRIP].&amp;[" &amp; $C$6 &amp; "]",
"[Base_Tarjetas].[SITUACION]","[Base_Tarjetas].[SITUACION].&amp;[" &amp; $C64 &amp; "]",
"[Base_Tarjetas].[TIPO]","[Base_Tarjetas].[TIPO].&amp;[" &amp; $C$1 &amp; "]")/1000,
0)</f>
        <v>0</v>
      </c>
      <c r="AC64" s="8">
        <f>IFERROR(
GETPIVOTDATA("[Base_Tarjetas].[Importe]",TDinamica_R!$A$3,
"[Base_Tarjetas].[PERIODO]","[Base_Tarjetas].[PERIODO].&amp;[" &amp; TEXT(AC$6,"yyyymm") &amp; "]",
"[Base_Tarjetas].[Metrica]","[Base_Tarjetas].[Metrica].&amp;[" &amp; $A64 &amp; "]",
"[Base_Tarjetas].[SEGMENTO_DESCRIP]","[Base_Tarjetas].[SEGMENTO_DESCRIP].&amp;[" &amp; $C$6 &amp; "]",
"[Base_Tarjetas].[SITUACION]","[Base_Tarjetas].[SITUACION].&amp;[" &amp; $C64 &amp; "]",
"[Base_Tarjetas].[TIPO]","[Base_Tarjetas].[TIPO].&amp;[" &amp; $C$1 &amp; "]")/1000,
0)</f>
        <v>0</v>
      </c>
      <c r="AD64" s="8">
        <f>IFERROR(
GETPIVOTDATA("[Base_Tarjetas].[Importe]",TDinamica_R!$A$3,
"[Base_Tarjetas].[PERIODO]","[Base_Tarjetas].[PERIODO].&amp;[" &amp; TEXT(AD$6,"yyyymm") &amp; "]",
"[Base_Tarjetas].[Metrica]","[Base_Tarjetas].[Metrica].&amp;[" &amp; $A64 &amp; "]",
"[Base_Tarjetas].[SEGMENTO_DESCRIP]","[Base_Tarjetas].[SEGMENTO_DESCRIP].&amp;[" &amp; $C$6 &amp; "]",
"[Base_Tarjetas].[SITUACION]","[Base_Tarjetas].[SITUACION].&amp;[" &amp; $C64 &amp; "]",
"[Base_Tarjetas].[TIPO]","[Base_Tarjetas].[TIPO].&amp;[" &amp; $C$1 &amp; "]")/1000,
0)</f>
        <v>0</v>
      </c>
      <c r="AE64" s="8">
        <f>IFERROR(
GETPIVOTDATA("[Base_Tarjetas].[Importe]",TDinamica_R!$A$3,
"[Base_Tarjetas].[PERIODO]","[Base_Tarjetas].[PERIODO].&amp;[" &amp; TEXT(AE$6,"yyyymm") &amp; "]",
"[Base_Tarjetas].[Metrica]","[Base_Tarjetas].[Metrica].&amp;[" &amp; $A64 &amp; "]",
"[Base_Tarjetas].[SEGMENTO_DESCRIP]","[Base_Tarjetas].[SEGMENTO_DESCRIP].&amp;[" &amp; $C$6 &amp; "]",
"[Base_Tarjetas].[SITUACION]","[Base_Tarjetas].[SITUACION].&amp;[" &amp; $C64 &amp; "]",
"[Base_Tarjetas].[TIPO]","[Base_Tarjetas].[TIPO].&amp;[" &amp; $C$1 &amp; "]")/1000,
0)</f>
        <v>0</v>
      </c>
      <c r="AF64" s="8">
        <f>IFERROR(
GETPIVOTDATA("[Base_Tarjetas].[Importe]",TDinamica_R!$A$3,
"[Base_Tarjetas].[PERIODO]","[Base_Tarjetas].[PERIODO].&amp;[" &amp; TEXT(AF$6,"yyyymm") &amp; "]",
"[Base_Tarjetas].[Metrica]","[Base_Tarjetas].[Metrica].&amp;[" &amp; $A64 &amp; "]",
"[Base_Tarjetas].[SEGMENTO_DESCRIP]","[Base_Tarjetas].[SEGMENTO_DESCRIP].&amp;[" &amp; $C$6 &amp; "]",
"[Base_Tarjetas].[SITUACION]","[Base_Tarjetas].[SITUACION].&amp;[" &amp; $C64 &amp; "]",
"[Base_Tarjetas].[TIPO]","[Base_Tarjetas].[TIPO].&amp;[" &amp; $C$1 &amp; "]")/1000,
0)</f>
        <v>0</v>
      </c>
      <c r="AG64" s="8">
        <f>IFERROR(
GETPIVOTDATA("[Base_Tarjetas].[Importe]",TDinamica_R!$A$3,
"[Base_Tarjetas].[PERIODO]","[Base_Tarjetas].[PERIODO].&amp;[" &amp; TEXT(AG$6,"yyyymm") &amp; "]",
"[Base_Tarjetas].[Metrica]","[Base_Tarjetas].[Metrica].&amp;[" &amp; $A64 &amp; "]",
"[Base_Tarjetas].[SEGMENTO_DESCRIP]","[Base_Tarjetas].[SEGMENTO_DESCRIP].&amp;[" &amp; $C$6 &amp; "]",
"[Base_Tarjetas].[SITUACION]","[Base_Tarjetas].[SITUACION].&amp;[" &amp; $C64 &amp; "]",
"[Base_Tarjetas].[TIPO]","[Base_Tarjetas].[TIPO].&amp;[" &amp; $C$1 &amp; "]")/1000,
0)</f>
        <v>0</v>
      </c>
      <c r="AH64" s="8">
        <f>IFERROR(
GETPIVOTDATA("[Base_Tarjetas].[Importe]",TDinamica_R!$A$3,
"[Base_Tarjetas].[PERIODO]","[Base_Tarjetas].[PERIODO].&amp;[" &amp; TEXT(AH$6,"yyyymm") &amp; "]",
"[Base_Tarjetas].[Metrica]","[Base_Tarjetas].[Metrica].&amp;[" &amp; $A64 &amp; "]",
"[Base_Tarjetas].[SEGMENTO_DESCRIP]","[Base_Tarjetas].[SEGMENTO_DESCRIP].&amp;[" &amp; $C$6 &amp; "]",
"[Base_Tarjetas].[SITUACION]","[Base_Tarjetas].[SITUACION].&amp;[" &amp; $C64 &amp; "]",
"[Base_Tarjetas].[TIPO]","[Base_Tarjetas].[TIPO].&amp;[" &amp; $C$1 &amp; "]")/1000,
0)</f>
        <v>0</v>
      </c>
      <c r="AI64" s="8">
        <f>IFERROR(
GETPIVOTDATA("[Base_Tarjetas].[Importe]",TDinamica_R!$A$3,
"[Base_Tarjetas].[PERIODO]","[Base_Tarjetas].[PERIODO].&amp;[" &amp; TEXT(AI$6,"yyyymm") &amp; "]",
"[Base_Tarjetas].[Metrica]","[Base_Tarjetas].[Metrica].&amp;[" &amp; $A64 &amp; "]",
"[Base_Tarjetas].[SEGMENTO_DESCRIP]","[Base_Tarjetas].[SEGMENTO_DESCRIP].&amp;[" &amp; $C$6 &amp; "]",
"[Base_Tarjetas].[SITUACION]","[Base_Tarjetas].[SITUACION].&amp;[" &amp; $C64 &amp; "]",
"[Base_Tarjetas].[TIPO]","[Base_Tarjetas].[TIPO].&amp;[" &amp; $C$1 &amp; "]")/1000,
0)</f>
        <v>0</v>
      </c>
      <c r="AJ64" s="8">
        <f>IFERROR(
GETPIVOTDATA("[Base_Tarjetas].[Importe]",TDinamica_R!$A$3,
"[Base_Tarjetas].[PERIODO]","[Base_Tarjetas].[PERIODO].&amp;[" &amp; TEXT(AJ$6,"yyyymm") &amp; "]",
"[Base_Tarjetas].[Metrica]","[Base_Tarjetas].[Metrica].&amp;[" &amp; $A64 &amp; "]",
"[Base_Tarjetas].[SEGMENTO_DESCRIP]","[Base_Tarjetas].[SEGMENTO_DESCRIP].&amp;[" &amp; $C$6 &amp; "]",
"[Base_Tarjetas].[SITUACION]","[Base_Tarjetas].[SITUACION].&amp;[" &amp; $C64 &amp; "]",
"[Base_Tarjetas].[TIPO]","[Base_Tarjetas].[TIPO].&amp;[" &amp; $C$1 &amp; "]")/1000,
0)</f>
        <v>0</v>
      </c>
      <c r="AK64" s="8">
        <f>IFERROR(
GETPIVOTDATA("[Base_Tarjetas].[Importe]",TDinamica_R!$A$3,
"[Base_Tarjetas].[PERIODO]","[Base_Tarjetas].[PERIODO].&amp;[" &amp; TEXT(AK$6,"yyyymm") &amp; "]",
"[Base_Tarjetas].[Metrica]","[Base_Tarjetas].[Metrica].&amp;[" &amp; $A64 &amp; "]",
"[Base_Tarjetas].[SEGMENTO_DESCRIP]","[Base_Tarjetas].[SEGMENTO_DESCRIP].&amp;[" &amp; $C$6 &amp; "]",
"[Base_Tarjetas].[SITUACION]","[Base_Tarjetas].[SITUACION].&amp;[" &amp; $C64 &amp; "]",
"[Base_Tarjetas].[TIPO]","[Base_Tarjetas].[TIPO].&amp;[" &amp; $C$1 &amp; "]")/1000,
0)</f>
        <v>0</v>
      </c>
      <c r="AL64" s="8">
        <f>IFERROR(
GETPIVOTDATA("[Base_Tarjetas].[Importe]",TDinamica_R!$A$3,
"[Base_Tarjetas].[PERIODO]","[Base_Tarjetas].[PERIODO].&amp;[" &amp; TEXT(AL$6,"yyyymm") &amp; "]",
"[Base_Tarjetas].[Metrica]","[Base_Tarjetas].[Metrica].&amp;[" &amp; $A64 &amp; "]",
"[Base_Tarjetas].[SEGMENTO_DESCRIP]","[Base_Tarjetas].[SEGMENTO_DESCRIP].&amp;[" &amp; $C$6 &amp; "]",
"[Base_Tarjetas].[SITUACION]","[Base_Tarjetas].[SITUACION].&amp;[" &amp; $C64 &amp; "]",
"[Base_Tarjetas].[TIPO]","[Base_Tarjetas].[TIPO].&amp;[" &amp; $C$1 &amp; "]")/1000,
0)</f>
        <v>0</v>
      </c>
      <c r="AM64" s="8">
        <f>IFERROR(
GETPIVOTDATA("[Base_Tarjetas].[Importe]",TDinamica_R!$A$3,
"[Base_Tarjetas].[PERIODO]","[Base_Tarjetas].[PERIODO].&amp;[" &amp; TEXT(AM$6,"yyyymm") &amp; "]",
"[Base_Tarjetas].[Metrica]","[Base_Tarjetas].[Metrica].&amp;[" &amp; $A64 &amp; "]",
"[Base_Tarjetas].[SEGMENTO_DESCRIP]","[Base_Tarjetas].[SEGMENTO_DESCRIP].&amp;[" &amp; $C$6 &amp; "]",
"[Base_Tarjetas].[SITUACION]","[Base_Tarjetas].[SITUACION].&amp;[" &amp; $C64 &amp; "]",
"[Base_Tarjetas].[TIPO]","[Base_Tarjetas].[TIPO].&amp;[" &amp; $C$1 &amp; "]")/1000,
0)</f>
        <v>0</v>
      </c>
      <c r="AN64" s="8">
        <f>IFERROR(
GETPIVOTDATA("[Base_Tarjetas].[Importe]",TDinamica_R!$A$3,
"[Base_Tarjetas].[PERIODO]","[Base_Tarjetas].[PERIODO].&amp;[" &amp; TEXT(AN$6,"yyyymm") &amp; "]",
"[Base_Tarjetas].[Metrica]","[Base_Tarjetas].[Metrica].&amp;[" &amp; $A64 &amp; "]",
"[Base_Tarjetas].[SEGMENTO_DESCRIP]","[Base_Tarjetas].[SEGMENTO_DESCRIP].&amp;[" &amp; $C$6 &amp; "]",
"[Base_Tarjetas].[SITUACION]","[Base_Tarjetas].[SITUACION].&amp;[" &amp; $C64 &amp; "]",
"[Base_Tarjetas].[TIPO]","[Base_Tarjetas].[TIPO].&amp;[" &amp; $C$1 &amp; "]")/1000,
0)</f>
        <v>0</v>
      </c>
      <c r="AO64" s="8">
        <f>IFERROR(
GETPIVOTDATA("[Base_Tarjetas].[Importe]",TDinamica_R!$A$3,
"[Base_Tarjetas].[PERIODO]","[Base_Tarjetas].[PERIODO].&amp;[" &amp; TEXT(AO$6,"yyyymm") &amp; "]",
"[Base_Tarjetas].[Metrica]","[Base_Tarjetas].[Metrica].&amp;[" &amp; $A64 &amp; "]",
"[Base_Tarjetas].[SEGMENTO_DESCRIP]","[Base_Tarjetas].[SEGMENTO_DESCRIP].&amp;[" &amp; $C$6 &amp; "]",
"[Base_Tarjetas].[SITUACION]","[Base_Tarjetas].[SITUACION].&amp;[" &amp; $C64 &amp; "]",
"[Base_Tarjetas].[TIPO]","[Base_Tarjetas].[TIPO].&amp;[" &amp; $C$1 &amp; "]")/1000,
0)</f>
        <v>0</v>
      </c>
      <c r="AP64" s="8">
        <f>IFERROR(
GETPIVOTDATA("[Base_Tarjetas].[Importe]",TDinamica_R!$A$3,
"[Base_Tarjetas].[PERIODO]","[Base_Tarjetas].[PERIODO].&amp;[" &amp; TEXT(AP$6,"yyyymm") &amp; "]",
"[Base_Tarjetas].[Metrica]","[Base_Tarjetas].[Metrica].&amp;[" &amp; $A64 &amp; "]",
"[Base_Tarjetas].[SEGMENTO_DESCRIP]","[Base_Tarjetas].[SEGMENTO_DESCRIP].&amp;[" &amp; $C$6 &amp; "]",
"[Base_Tarjetas].[SITUACION]","[Base_Tarjetas].[SITUACION].&amp;[" &amp; $C64 &amp; "]",
"[Base_Tarjetas].[TIPO]","[Base_Tarjetas].[TIPO].&amp;[" &amp; $C$1 &amp; "]")/1000,
0)</f>
        <v>0</v>
      </c>
      <c r="AQ64" s="8">
        <f>IFERROR(
GETPIVOTDATA("[Base_Tarjetas].[Importe]",TDinamica_R!$A$3,
"[Base_Tarjetas].[PERIODO]","[Base_Tarjetas].[PERIODO].&amp;[" &amp; TEXT(AQ$6,"yyyymm") &amp; "]",
"[Base_Tarjetas].[Metrica]","[Base_Tarjetas].[Metrica].&amp;[" &amp; $A64 &amp; "]",
"[Base_Tarjetas].[SEGMENTO_DESCRIP]","[Base_Tarjetas].[SEGMENTO_DESCRIP].&amp;[" &amp; $C$6 &amp; "]",
"[Base_Tarjetas].[SITUACION]","[Base_Tarjetas].[SITUACION].&amp;[" &amp; $C64 &amp; "]",
"[Base_Tarjetas].[TIPO]","[Base_Tarjetas].[TIPO].&amp;[" &amp; $C$1 &amp; "]")/1000,
0)</f>
        <v>0</v>
      </c>
      <c r="AR64" s="8">
        <f>IFERROR(
GETPIVOTDATA("[Base_Tarjetas].[Importe]",TDinamica_R!$A$3,
"[Base_Tarjetas].[PERIODO]","[Base_Tarjetas].[PERIODO].&amp;[" &amp; TEXT(AR$6,"yyyymm") &amp; "]",
"[Base_Tarjetas].[Metrica]","[Base_Tarjetas].[Metrica].&amp;[" &amp; $A64 &amp; "]",
"[Base_Tarjetas].[SEGMENTO_DESCRIP]","[Base_Tarjetas].[SEGMENTO_DESCRIP].&amp;[" &amp; $C$6 &amp; "]",
"[Base_Tarjetas].[SITUACION]","[Base_Tarjetas].[SITUACION].&amp;[" &amp; $C64 &amp; "]",
"[Base_Tarjetas].[TIPO]","[Base_Tarjetas].[TIPO].&amp;[" &amp; $C$1 &amp; "]")/1000,
0)</f>
        <v>0</v>
      </c>
      <c r="AS64" s="8">
        <f>IFERROR(
GETPIVOTDATA("[Base_Tarjetas].[Importe]",TDinamica_R!$A$3,
"[Base_Tarjetas].[PERIODO]","[Base_Tarjetas].[PERIODO].&amp;[" &amp; TEXT(AS$6,"yyyymm") &amp; "]",
"[Base_Tarjetas].[Metrica]","[Base_Tarjetas].[Metrica].&amp;[" &amp; $A64 &amp; "]",
"[Base_Tarjetas].[SEGMENTO_DESCRIP]","[Base_Tarjetas].[SEGMENTO_DESCRIP].&amp;[" &amp; $C$6 &amp; "]",
"[Base_Tarjetas].[SITUACION]","[Base_Tarjetas].[SITUACION].&amp;[" &amp; $C64 &amp; "]",
"[Base_Tarjetas].[TIPO]","[Base_Tarjetas].[TIPO].&amp;[" &amp; $C$1 &amp; "]")/1000,
0)</f>
        <v>0</v>
      </c>
      <c r="AT64" s="8">
        <f>IFERROR(
GETPIVOTDATA("[Base_Tarjetas].[Importe]",TDinamica_R!$A$3,
"[Base_Tarjetas].[PERIODO]","[Base_Tarjetas].[PERIODO].&amp;[" &amp; TEXT(AT$6,"yyyymm") &amp; "]",
"[Base_Tarjetas].[Metrica]","[Base_Tarjetas].[Metrica].&amp;[" &amp; $A64 &amp; "]",
"[Base_Tarjetas].[SEGMENTO_DESCRIP]","[Base_Tarjetas].[SEGMENTO_DESCRIP].&amp;[" &amp; $C$6 &amp; "]",
"[Base_Tarjetas].[SITUACION]","[Base_Tarjetas].[SITUACION].&amp;[" &amp; $C64 &amp; "]",
"[Base_Tarjetas].[TIPO]","[Base_Tarjetas].[TIPO].&amp;[" &amp; $C$1 &amp; "]")/1000,
0)</f>
        <v>0</v>
      </c>
      <c r="AU64" s="8">
        <f>IFERROR(
GETPIVOTDATA("[Base_Tarjetas].[Importe]",TDinamica_R!$A$3,
"[Base_Tarjetas].[PERIODO]","[Base_Tarjetas].[PERIODO].&amp;[" &amp; TEXT(AU$6,"yyyymm") &amp; "]",
"[Base_Tarjetas].[Metrica]","[Base_Tarjetas].[Metrica].&amp;[" &amp; $A64 &amp; "]",
"[Base_Tarjetas].[SEGMENTO_DESCRIP]","[Base_Tarjetas].[SEGMENTO_DESCRIP].&amp;[" &amp; $C$6 &amp; "]",
"[Base_Tarjetas].[SITUACION]","[Base_Tarjetas].[SITUACION].&amp;[" &amp; $C64 &amp; "]",
"[Base_Tarjetas].[TIPO]","[Base_Tarjetas].[TIPO].&amp;[" &amp; $C$1 &amp; "]")/1000,
0)</f>
        <v>0</v>
      </c>
      <c r="AV64" s="8">
        <f>IFERROR(
GETPIVOTDATA("[Base_Tarjetas].[Importe]",TDinamica_R!$A$3,
"[Base_Tarjetas].[PERIODO]","[Base_Tarjetas].[PERIODO].&amp;[" &amp; TEXT(AV$6,"yyyymm") &amp; "]",
"[Base_Tarjetas].[Metrica]","[Base_Tarjetas].[Metrica].&amp;[" &amp; $A64 &amp; "]",
"[Base_Tarjetas].[SEGMENTO_DESCRIP]","[Base_Tarjetas].[SEGMENTO_DESCRIP].&amp;[" &amp; $C$6 &amp; "]",
"[Base_Tarjetas].[SITUACION]","[Base_Tarjetas].[SITUACION].&amp;[" &amp; $C64 &amp; "]",
"[Base_Tarjetas].[TIPO]","[Base_Tarjetas].[TIPO].&amp;[" &amp; $C$1 &amp; "]")/1000,
0)</f>
        <v>0</v>
      </c>
      <c r="AW64" s="8">
        <f>IFERROR(
GETPIVOTDATA("[Base_Tarjetas].[Importe]",TDinamica_R!$A$3,
"[Base_Tarjetas].[PERIODO]","[Base_Tarjetas].[PERIODO].&amp;[" &amp; TEXT(AW$6,"yyyymm") &amp; "]",
"[Base_Tarjetas].[Metrica]","[Base_Tarjetas].[Metrica].&amp;[" &amp; $A64 &amp; "]",
"[Base_Tarjetas].[SEGMENTO_DESCRIP]","[Base_Tarjetas].[SEGMENTO_DESCRIP].&amp;[" &amp; $C$6 &amp; "]",
"[Base_Tarjetas].[SITUACION]","[Base_Tarjetas].[SITUACION].&amp;[" &amp; $C64 &amp; "]",
"[Base_Tarjetas].[TIPO]","[Base_Tarjetas].[TIPO].&amp;[" &amp; $C$1 &amp; "]")/1000,
0)</f>
        <v>0</v>
      </c>
      <c r="AX64" s="8">
        <f>IFERROR(
GETPIVOTDATA("[Base_Tarjetas].[Importe]",TDinamica_R!$A$3,
"[Base_Tarjetas].[PERIODO]","[Base_Tarjetas].[PERIODO].&amp;[" &amp; TEXT(AX$6,"yyyymm") &amp; "]",
"[Base_Tarjetas].[Metrica]","[Base_Tarjetas].[Metrica].&amp;[" &amp; $A64 &amp; "]",
"[Base_Tarjetas].[SEGMENTO_DESCRIP]","[Base_Tarjetas].[SEGMENTO_DESCRIP].&amp;[" &amp; $C$6 &amp; "]",
"[Base_Tarjetas].[SITUACION]","[Base_Tarjetas].[SITUACION].&amp;[" &amp; $C64 &amp; "]",
"[Base_Tarjetas].[TIPO]","[Base_Tarjetas].[TIPO].&amp;[" &amp; $C$1 &amp; "]")/1000,
0)</f>
        <v>0</v>
      </c>
      <c r="AY64" s="8">
        <f>IFERROR(
GETPIVOTDATA("[Base_Tarjetas].[Importe]",TDinamica_R!$A$3,
"[Base_Tarjetas].[PERIODO]","[Base_Tarjetas].[PERIODO].&amp;[" &amp; TEXT(AY$6,"yyyymm") &amp; "]",
"[Base_Tarjetas].[Metrica]","[Base_Tarjetas].[Metrica].&amp;[" &amp; $A64 &amp; "]",
"[Base_Tarjetas].[SEGMENTO_DESCRIP]","[Base_Tarjetas].[SEGMENTO_DESCRIP].&amp;[" &amp; $C$6 &amp; "]",
"[Base_Tarjetas].[SITUACION]","[Base_Tarjetas].[SITUACION].&amp;[" &amp; $C64 &amp; "]",
"[Base_Tarjetas].[TIPO]","[Base_Tarjetas].[TIPO].&amp;[" &amp; $C$1 &amp; "]")/1000,
0)</f>
        <v>0</v>
      </c>
      <c r="AZ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TEXT(AZ$6,"yyyymm") &amp; "]"),
0)</f>
        <v>0</v>
      </c>
      <c r="BA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TEXT(BA$6,"yyyymm") &amp; "]"),
0)</f>
        <v>0</v>
      </c>
      <c r="BB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TEXT(BB$6,"yyyymm") &amp; "]"),
0)</f>
        <v>0</v>
      </c>
      <c r="BC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TEXT(BC$6,"yyyymm") &amp; "]"),
0)</f>
        <v>0</v>
      </c>
      <c r="BD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TEXT(BD$6,"yyyymm") &amp; "]"),
0)</f>
        <v>0</v>
      </c>
      <c r="BE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TEXT(BE$6,"yyyymm") &amp; "]"),
0)</f>
        <v>0</v>
      </c>
      <c r="BF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TEXT(BF$6,"yyyymm") &amp; "]"),
0)</f>
        <v>0</v>
      </c>
      <c r="BG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TEXT(BG$6,"yyyymm") &amp; "]"),
0)</f>
        <v>0</v>
      </c>
      <c r="BH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TEXT(BH$6,"yyyymm") &amp; "]"),
0)</f>
        <v>0</v>
      </c>
      <c r="BI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TEXT(BI$6,"yyyymm") &amp; "]"),
0)</f>
        <v>0</v>
      </c>
      <c r="BJ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TEXT(BJ$6,"yyyymm") &amp; "]"),
0)</f>
        <v>0</v>
      </c>
      <c r="BK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TEXT(BK$6,"yyyymm") &amp; "]"),
0)</f>
        <v>0</v>
      </c>
      <c r="BO64" s="24">
        <f t="shared" si="48"/>
        <v>0</v>
      </c>
      <c r="BP64" s="24">
        <f t="shared" si="48"/>
        <v>0</v>
      </c>
      <c r="BQ64" s="24">
        <f t="shared" si="48"/>
        <v>0</v>
      </c>
      <c r="BR64" s="24">
        <f t="shared" si="48"/>
        <v>0</v>
      </c>
      <c r="BS64" s="24">
        <f t="shared" si="48"/>
        <v>0</v>
      </c>
      <c r="BT64" s="24">
        <f t="shared" si="48"/>
        <v>0</v>
      </c>
    </row>
    <row r="65" spans="1:72" outlineLevel="1" x14ac:dyDescent="0.25">
      <c r="A65" s="11" t="s">
        <v>35</v>
      </c>
      <c r="C65" s="2" t="s">
        <v>96</v>
      </c>
      <c r="D65" s="8">
        <f>IFERROR(
GETPIVOTDATA("[Base_Tarjetas].[Importe]",TDinamica_R!$A$3,
"[Base_Tarjetas].[PERIODO]","[Base_Tarjetas].[PERIODO].&amp;[" &amp; TEXT(D$6,"yyyymm") &amp; "]",
"[Base_Tarjetas].[Metrica]","[Base_Tarjetas].[Metrica].&amp;[" &amp; $A65 &amp; "]",
"[Base_Tarjetas].[SEGMENTO_DESCRIP]","[Base_Tarjetas].[SEGMENTO_DESCRIP].&amp;[" &amp; $C$6 &amp; "]",
"[Base_Tarjetas].[SITUACION]","[Base_Tarjetas].[SITUACION].&amp;[" &amp; $C65 &amp; "]",
"[Base_Tarjetas].[TIPO]","[Base_Tarjetas].[TIPO].&amp;[" &amp; $C$1 &amp; "]")/1000,
0)</f>
        <v>0</v>
      </c>
      <c r="E65" s="8">
        <f>IFERROR(
GETPIVOTDATA("[Base_Tarjetas].[Importe]",TDinamica_R!$A$3,
"[Base_Tarjetas].[PERIODO]","[Base_Tarjetas].[PERIODO].&amp;[" &amp; TEXT(E$6,"yyyymm") &amp; "]",
"[Base_Tarjetas].[Metrica]","[Base_Tarjetas].[Metrica].&amp;[" &amp; $A65 &amp; "]",
"[Base_Tarjetas].[SEGMENTO_DESCRIP]","[Base_Tarjetas].[SEGMENTO_DESCRIP].&amp;[" &amp; $C$6 &amp; "]",
"[Base_Tarjetas].[SITUACION]","[Base_Tarjetas].[SITUACION].&amp;[" &amp; $C65 &amp; "]",
"[Base_Tarjetas].[TIPO]","[Base_Tarjetas].[TIPO].&amp;[" &amp; $C$1 &amp; "]")/1000,
0)</f>
        <v>0</v>
      </c>
      <c r="F65" s="8">
        <f>IFERROR(
GETPIVOTDATA("[Base_Tarjetas].[Importe]",TDinamica_R!$A$3,
"[Base_Tarjetas].[PERIODO]","[Base_Tarjetas].[PERIODO].&amp;[" &amp; TEXT(F$6,"yyyymm") &amp; "]",
"[Base_Tarjetas].[Metrica]","[Base_Tarjetas].[Metrica].&amp;[" &amp; $A65 &amp; "]",
"[Base_Tarjetas].[SEGMENTO_DESCRIP]","[Base_Tarjetas].[SEGMENTO_DESCRIP].&amp;[" &amp; $C$6 &amp; "]",
"[Base_Tarjetas].[SITUACION]","[Base_Tarjetas].[SITUACION].&amp;[" &amp; $C65 &amp; "]",
"[Base_Tarjetas].[TIPO]","[Base_Tarjetas].[TIPO].&amp;[" &amp; $C$1 &amp; "]")/1000,
0)</f>
        <v>0</v>
      </c>
      <c r="G65" s="8">
        <f>IFERROR(
GETPIVOTDATA("[Base_Tarjetas].[Importe]",TDinamica_R!$A$3,
"[Base_Tarjetas].[PERIODO]","[Base_Tarjetas].[PERIODO].&amp;[" &amp; TEXT(G$6,"yyyymm") &amp; "]",
"[Base_Tarjetas].[Metrica]","[Base_Tarjetas].[Metrica].&amp;[" &amp; $A65 &amp; "]",
"[Base_Tarjetas].[SEGMENTO_DESCRIP]","[Base_Tarjetas].[SEGMENTO_DESCRIP].&amp;[" &amp; $C$6 &amp; "]",
"[Base_Tarjetas].[SITUACION]","[Base_Tarjetas].[SITUACION].&amp;[" &amp; $C65 &amp; "]",
"[Base_Tarjetas].[TIPO]","[Base_Tarjetas].[TIPO].&amp;[" &amp; $C$1 &amp; "]")/1000,
0)</f>
        <v>0</v>
      </c>
      <c r="H65" s="8">
        <f>IFERROR(
GETPIVOTDATA("[Base_Tarjetas].[Importe]",TDinamica_R!$A$3,
"[Base_Tarjetas].[PERIODO]","[Base_Tarjetas].[PERIODO].&amp;[" &amp; TEXT(H$6,"yyyymm") &amp; "]",
"[Base_Tarjetas].[Metrica]","[Base_Tarjetas].[Metrica].&amp;[" &amp; $A65 &amp; "]",
"[Base_Tarjetas].[SEGMENTO_DESCRIP]","[Base_Tarjetas].[SEGMENTO_DESCRIP].&amp;[" &amp; $C$6 &amp; "]",
"[Base_Tarjetas].[SITUACION]","[Base_Tarjetas].[SITUACION].&amp;[" &amp; $C65 &amp; "]",
"[Base_Tarjetas].[TIPO]","[Base_Tarjetas].[TIPO].&amp;[" &amp; $C$1 &amp; "]")/1000,
0)</f>
        <v>0</v>
      </c>
      <c r="I65" s="8">
        <f>IFERROR(
GETPIVOTDATA("[Base_Tarjetas].[Importe]",TDinamica_R!$A$3,
"[Base_Tarjetas].[PERIODO]","[Base_Tarjetas].[PERIODO].&amp;[" &amp; TEXT(I$6,"yyyymm") &amp; "]",
"[Base_Tarjetas].[Metrica]","[Base_Tarjetas].[Metrica].&amp;[" &amp; $A65 &amp; "]",
"[Base_Tarjetas].[SEGMENTO_DESCRIP]","[Base_Tarjetas].[SEGMENTO_DESCRIP].&amp;[" &amp; $C$6 &amp; "]",
"[Base_Tarjetas].[SITUACION]","[Base_Tarjetas].[SITUACION].&amp;[" &amp; $C65 &amp; "]",
"[Base_Tarjetas].[TIPO]","[Base_Tarjetas].[TIPO].&amp;[" &amp; $C$1 &amp; "]")/1000,
0)</f>
        <v>0</v>
      </c>
      <c r="J65" s="8">
        <f>IFERROR(
GETPIVOTDATA("[Base_Tarjetas].[Importe]",TDinamica_R!$A$3,
"[Base_Tarjetas].[PERIODO]","[Base_Tarjetas].[PERIODO].&amp;[" &amp; TEXT(J$6,"yyyymm") &amp; "]",
"[Base_Tarjetas].[Metrica]","[Base_Tarjetas].[Metrica].&amp;[" &amp; $A65 &amp; "]",
"[Base_Tarjetas].[SEGMENTO_DESCRIP]","[Base_Tarjetas].[SEGMENTO_DESCRIP].&amp;[" &amp; $C$6 &amp; "]",
"[Base_Tarjetas].[SITUACION]","[Base_Tarjetas].[SITUACION].&amp;[" &amp; $C65 &amp; "]",
"[Base_Tarjetas].[TIPO]","[Base_Tarjetas].[TIPO].&amp;[" &amp; $C$1 &amp; "]")/1000,
0)</f>
        <v>0</v>
      </c>
      <c r="K65" s="8">
        <f>IFERROR(
GETPIVOTDATA("[Base_Tarjetas].[Importe]",TDinamica_R!$A$3,
"[Base_Tarjetas].[PERIODO]","[Base_Tarjetas].[PERIODO].&amp;[" &amp; TEXT(K$6,"yyyymm") &amp; "]",
"[Base_Tarjetas].[Metrica]","[Base_Tarjetas].[Metrica].&amp;[" &amp; $A65 &amp; "]",
"[Base_Tarjetas].[SEGMENTO_DESCRIP]","[Base_Tarjetas].[SEGMENTO_DESCRIP].&amp;[" &amp; $C$6 &amp; "]",
"[Base_Tarjetas].[SITUACION]","[Base_Tarjetas].[SITUACION].&amp;[" &amp; $C65 &amp; "]",
"[Base_Tarjetas].[TIPO]","[Base_Tarjetas].[TIPO].&amp;[" &amp; $C$1 &amp; "]")/1000,
0)</f>
        <v>0</v>
      </c>
      <c r="L65" s="8">
        <f>IFERROR(
GETPIVOTDATA("[Base_Tarjetas].[Importe]",TDinamica_R!$A$3,
"[Base_Tarjetas].[PERIODO]","[Base_Tarjetas].[PERIODO].&amp;[" &amp; TEXT(L$6,"yyyymm") &amp; "]",
"[Base_Tarjetas].[Metrica]","[Base_Tarjetas].[Metrica].&amp;[" &amp; $A65 &amp; "]",
"[Base_Tarjetas].[SEGMENTO_DESCRIP]","[Base_Tarjetas].[SEGMENTO_DESCRIP].&amp;[" &amp; $C$6 &amp; "]",
"[Base_Tarjetas].[SITUACION]","[Base_Tarjetas].[SITUACION].&amp;[" &amp; $C65 &amp; "]",
"[Base_Tarjetas].[TIPO]","[Base_Tarjetas].[TIPO].&amp;[" &amp; $C$1 &amp; "]")/1000,
0)</f>
        <v>0</v>
      </c>
      <c r="M65" s="8">
        <f>IFERROR(
GETPIVOTDATA("[Base_Tarjetas].[Importe]",TDinamica_R!$A$3,
"[Base_Tarjetas].[PERIODO]","[Base_Tarjetas].[PERIODO].&amp;[" &amp; TEXT(M$6,"yyyymm") &amp; "]",
"[Base_Tarjetas].[Metrica]","[Base_Tarjetas].[Metrica].&amp;[" &amp; $A65 &amp; "]",
"[Base_Tarjetas].[SEGMENTO_DESCRIP]","[Base_Tarjetas].[SEGMENTO_DESCRIP].&amp;[" &amp; $C$6 &amp; "]",
"[Base_Tarjetas].[SITUACION]","[Base_Tarjetas].[SITUACION].&amp;[" &amp; $C65 &amp; "]",
"[Base_Tarjetas].[TIPO]","[Base_Tarjetas].[TIPO].&amp;[" &amp; $C$1 &amp; "]")/1000,
0)</f>
        <v>0</v>
      </c>
      <c r="N65" s="8">
        <f>IFERROR(
GETPIVOTDATA("[Base_Tarjetas].[Importe]",TDinamica_R!$A$3,
"[Base_Tarjetas].[PERIODO]","[Base_Tarjetas].[PERIODO].&amp;[" &amp; TEXT(N$6,"yyyymm") &amp; "]",
"[Base_Tarjetas].[Metrica]","[Base_Tarjetas].[Metrica].&amp;[" &amp; $A65 &amp; "]",
"[Base_Tarjetas].[SEGMENTO_DESCRIP]","[Base_Tarjetas].[SEGMENTO_DESCRIP].&amp;[" &amp; $C$6 &amp; "]",
"[Base_Tarjetas].[SITUACION]","[Base_Tarjetas].[SITUACION].&amp;[" &amp; $C65 &amp; "]",
"[Base_Tarjetas].[TIPO]","[Base_Tarjetas].[TIPO].&amp;[" &amp; $C$1 &amp; "]")/1000,
0)</f>
        <v>0</v>
      </c>
      <c r="O65" s="8">
        <f>IFERROR(
GETPIVOTDATA("[Base_Tarjetas].[Importe]",TDinamica_R!$A$3,
"[Base_Tarjetas].[PERIODO]","[Base_Tarjetas].[PERIODO].&amp;[" &amp; TEXT(O$6,"yyyymm") &amp; "]",
"[Base_Tarjetas].[Metrica]","[Base_Tarjetas].[Metrica].&amp;[" &amp; $A65 &amp; "]",
"[Base_Tarjetas].[SEGMENTO_DESCRIP]","[Base_Tarjetas].[SEGMENTO_DESCRIP].&amp;[" &amp; $C$6 &amp; "]",
"[Base_Tarjetas].[SITUACION]","[Base_Tarjetas].[SITUACION].&amp;[" &amp; $C65 &amp; "]",
"[Base_Tarjetas].[TIPO]","[Base_Tarjetas].[TIPO].&amp;[" &amp; $C$1 &amp; "]")/1000,
0)</f>
        <v>0</v>
      </c>
      <c r="P65" s="8">
        <f>IFERROR(
GETPIVOTDATA("[Base_Tarjetas].[Importe]",TDinamica_R!$A$3,
"[Base_Tarjetas].[PERIODO]","[Base_Tarjetas].[PERIODO].&amp;[" &amp; TEXT(P$6,"yyyymm") &amp; "]",
"[Base_Tarjetas].[Metrica]","[Base_Tarjetas].[Metrica].&amp;[" &amp; $A65 &amp; "]",
"[Base_Tarjetas].[SEGMENTO_DESCRIP]","[Base_Tarjetas].[SEGMENTO_DESCRIP].&amp;[" &amp; $C$6 &amp; "]",
"[Base_Tarjetas].[SITUACION]","[Base_Tarjetas].[SITUACION].&amp;[" &amp; $C65 &amp; "]",
"[Base_Tarjetas].[TIPO]","[Base_Tarjetas].[TIPO].&amp;[" &amp; $C$1 &amp; "]")/1000,
0)</f>
        <v>0</v>
      </c>
      <c r="Q65" s="8">
        <f>IFERROR(
GETPIVOTDATA("[Base_Tarjetas].[Importe]",TDinamica_R!$A$3,
"[Base_Tarjetas].[PERIODO]","[Base_Tarjetas].[PERIODO].&amp;[" &amp; TEXT(Q$6,"yyyymm") &amp; "]",
"[Base_Tarjetas].[Metrica]","[Base_Tarjetas].[Metrica].&amp;[" &amp; $A65 &amp; "]",
"[Base_Tarjetas].[SEGMENTO_DESCRIP]","[Base_Tarjetas].[SEGMENTO_DESCRIP].&amp;[" &amp; $C$6 &amp; "]",
"[Base_Tarjetas].[SITUACION]","[Base_Tarjetas].[SITUACION].&amp;[" &amp; $C65 &amp; "]",
"[Base_Tarjetas].[TIPO]","[Base_Tarjetas].[TIPO].&amp;[" &amp; $C$1 &amp; "]")/1000,
0)</f>
        <v>0</v>
      </c>
      <c r="R65" s="8">
        <f>IFERROR(
GETPIVOTDATA("[Base_Tarjetas].[Importe]",TDinamica_R!$A$3,
"[Base_Tarjetas].[PERIODO]","[Base_Tarjetas].[PERIODO].&amp;[" &amp; TEXT(R$6,"yyyymm") &amp; "]",
"[Base_Tarjetas].[Metrica]","[Base_Tarjetas].[Metrica].&amp;[" &amp; $A65 &amp; "]",
"[Base_Tarjetas].[SEGMENTO_DESCRIP]","[Base_Tarjetas].[SEGMENTO_DESCRIP].&amp;[" &amp; $C$6 &amp; "]",
"[Base_Tarjetas].[SITUACION]","[Base_Tarjetas].[SITUACION].&amp;[" &amp; $C65 &amp; "]",
"[Base_Tarjetas].[TIPO]","[Base_Tarjetas].[TIPO].&amp;[" &amp; $C$1 &amp; "]")/1000,
0)</f>
        <v>0</v>
      </c>
      <c r="S65" s="8">
        <f>IFERROR(
GETPIVOTDATA("[Base_Tarjetas].[Importe]",TDinamica_R!$A$3,
"[Base_Tarjetas].[PERIODO]","[Base_Tarjetas].[PERIODO].&amp;[" &amp; TEXT(S$6,"yyyymm") &amp; "]",
"[Base_Tarjetas].[Metrica]","[Base_Tarjetas].[Metrica].&amp;[" &amp; $A65 &amp; "]",
"[Base_Tarjetas].[SEGMENTO_DESCRIP]","[Base_Tarjetas].[SEGMENTO_DESCRIP].&amp;[" &amp; $C$6 &amp; "]",
"[Base_Tarjetas].[SITUACION]","[Base_Tarjetas].[SITUACION].&amp;[" &amp; $C65 &amp; "]",
"[Base_Tarjetas].[TIPO]","[Base_Tarjetas].[TIPO].&amp;[" &amp; $C$1 &amp; "]")/1000,
0)</f>
        <v>0</v>
      </c>
      <c r="T65" s="8">
        <f>IFERROR(
GETPIVOTDATA("[Base_Tarjetas].[Importe]",TDinamica_R!$A$3,
"[Base_Tarjetas].[PERIODO]","[Base_Tarjetas].[PERIODO].&amp;[" &amp; TEXT(T$6,"yyyymm") &amp; "]",
"[Base_Tarjetas].[Metrica]","[Base_Tarjetas].[Metrica].&amp;[" &amp; $A65 &amp; "]",
"[Base_Tarjetas].[SEGMENTO_DESCRIP]","[Base_Tarjetas].[SEGMENTO_DESCRIP].&amp;[" &amp; $C$6 &amp; "]",
"[Base_Tarjetas].[SITUACION]","[Base_Tarjetas].[SITUACION].&amp;[" &amp; $C65 &amp; "]",
"[Base_Tarjetas].[TIPO]","[Base_Tarjetas].[TIPO].&amp;[" &amp; $C$1 &amp; "]")/1000,
0)</f>
        <v>0</v>
      </c>
      <c r="U65" s="8">
        <f>IFERROR(
GETPIVOTDATA("[Base_Tarjetas].[Importe]",TDinamica_R!$A$3,
"[Base_Tarjetas].[PERIODO]","[Base_Tarjetas].[PERIODO].&amp;[" &amp; TEXT(U$6,"yyyymm") &amp; "]",
"[Base_Tarjetas].[Metrica]","[Base_Tarjetas].[Metrica].&amp;[" &amp; $A65 &amp; "]",
"[Base_Tarjetas].[SEGMENTO_DESCRIP]","[Base_Tarjetas].[SEGMENTO_DESCRIP].&amp;[" &amp; $C$6 &amp; "]",
"[Base_Tarjetas].[SITUACION]","[Base_Tarjetas].[SITUACION].&amp;[" &amp; $C65 &amp; "]",
"[Base_Tarjetas].[TIPO]","[Base_Tarjetas].[TIPO].&amp;[" &amp; $C$1 &amp; "]")/1000,
0)</f>
        <v>0</v>
      </c>
      <c r="V65" s="8">
        <f>IFERROR(
GETPIVOTDATA("[Base_Tarjetas].[Importe]",TDinamica_R!$A$3,
"[Base_Tarjetas].[PERIODO]","[Base_Tarjetas].[PERIODO].&amp;[" &amp; TEXT(V$6,"yyyymm") &amp; "]",
"[Base_Tarjetas].[Metrica]","[Base_Tarjetas].[Metrica].&amp;[" &amp; $A65 &amp; "]",
"[Base_Tarjetas].[SEGMENTO_DESCRIP]","[Base_Tarjetas].[SEGMENTO_DESCRIP].&amp;[" &amp; $C$6 &amp; "]",
"[Base_Tarjetas].[SITUACION]","[Base_Tarjetas].[SITUACION].&amp;[" &amp; $C65 &amp; "]",
"[Base_Tarjetas].[TIPO]","[Base_Tarjetas].[TIPO].&amp;[" &amp; $C$1 &amp; "]")/1000,
0)</f>
        <v>0</v>
      </c>
      <c r="W65" s="8">
        <f>IFERROR(
GETPIVOTDATA("[Base_Tarjetas].[Importe]",TDinamica_R!$A$3,
"[Base_Tarjetas].[PERIODO]","[Base_Tarjetas].[PERIODO].&amp;[" &amp; TEXT(W$6,"yyyymm") &amp; "]",
"[Base_Tarjetas].[Metrica]","[Base_Tarjetas].[Metrica].&amp;[" &amp; $A65 &amp; "]",
"[Base_Tarjetas].[SEGMENTO_DESCRIP]","[Base_Tarjetas].[SEGMENTO_DESCRIP].&amp;[" &amp; $C$6 &amp; "]",
"[Base_Tarjetas].[SITUACION]","[Base_Tarjetas].[SITUACION].&amp;[" &amp; $C65 &amp; "]",
"[Base_Tarjetas].[TIPO]","[Base_Tarjetas].[TIPO].&amp;[" &amp; $C$1 &amp; "]")/1000,
0)</f>
        <v>0</v>
      </c>
      <c r="X65" s="8">
        <f>IFERROR(
GETPIVOTDATA("[Base_Tarjetas].[Importe]",TDinamica_R!$A$3,
"[Base_Tarjetas].[PERIODO]","[Base_Tarjetas].[PERIODO].&amp;[" &amp; TEXT(X$6,"yyyymm") &amp; "]",
"[Base_Tarjetas].[Metrica]","[Base_Tarjetas].[Metrica].&amp;[" &amp; $A65 &amp; "]",
"[Base_Tarjetas].[SEGMENTO_DESCRIP]","[Base_Tarjetas].[SEGMENTO_DESCRIP].&amp;[" &amp; $C$6 &amp; "]",
"[Base_Tarjetas].[SITUACION]","[Base_Tarjetas].[SITUACION].&amp;[" &amp; $C65 &amp; "]",
"[Base_Tarjetas].[TIPO]","[Base_Tarjetas].[TIPO].&amp;[" &amp; $C$1 &amp; "]")/1000,
0)</f>
        <v>0</v>
      </c>
      <c r="Y65" s="8">
        <f>IFERROR(
GETPIVOTDATA("[Base_Tarjetas].[Importe]",TDinamica_R!$A$3,
"[Base_Tarjetas].[PERIODO]","[Base_Tarjetas].[PERIODO].&amp;[" &amp; TEXT(Y$6,"yyyymm") &amp; "]",
"[Base_Tarjetas].[Metrica]","[Base_Tarjetas].[Metrica].&amp;[" &amp; $A65 &amp; "]",
"[Base_Tarjetas].[SEGMENTO_DESCRIP]","[Base_Tarjetas].[SEGMENTO_DESCRIP].&amp;[" &amp; $C$6 &amp; "]",
"[Base_Tarjetas].[SITUACION]","[Base_Tarjetas].[SITUACION].&amp;[" &amp; $C65 &amp; "]",
"[Base_Tarjetas].[TIPO]","[Base_Tarjetas].[TIPO].&amp;[" &amp; $C$1 &amp; "]")/1000,
0)</f>
        <v>0</v>
      </c>
      <c r="Z65" s="8">
        <f>IFERROR(
GETPIVOTDATA("[Base_Tarjetas].[Importe]",TDinamica_R!$A$3,
"[Base_Tarjetas].[PERIODO]","[Base_Tarjetas].[PERIODO].&amp;[" &amp; TEXT(Z$6,"yyyymm") &amp; "]",
"[Base_Tarjetas].[Metrica]","[Base_Tarjetas].[Metrica].&amp;[" &amp; $A65 &amp; "]",
"[Base_Tarjetas].[SEGMENTO_DESCRIP]","[Base_Tarjetas].[SEGMENTO_DESCRIP].&amp;[" &amp; $C$6 &amp; "]",
"[Base_Tarjetas].[SITUACION]","[Base_Tarjetas].[SITUACION].&amp;[" &amp; $C65 &amp; "]",
"[Base_Tarjetas].[TIPO]","[Base_Tarjetas].[TIPO].&amp;[" &amp; $C$1 &amp; "]")/1000,
0)</f>
        <v>0</v>
      </c>
      <c r="AA65" s="8">
        <f>IFERROR(
GETPIVOTDATA("[Base_Tarjetas].[Importe]",TDinamica_R!$A$3,
"[Base_Tarjetas].[PERIODO]","[Base_Tarjetas].[PERIODO].&amp;[" &amp; TEXT(AA$6,"yyyymm") &amp; "]",
"[Base_Tarjetas].[Metrica]","[Base_Tarjetas].[Metrica].&amp;[" &amp; $A65 &amp; "]",
"[Base_Tarjetas].[SEGMENTO_DESCRIP]","[Base_Tarjetas].[SEGMENTO_DESCRIP].&amp;[" &amp; $C$6 &amp; "]",
"[Base_Tarjetas].[SITUACION]","[Base_Tarjetas].[SITUACION].&amp;[" &amp; $C65 &amp; "]",
"[Base_Tarjetas].[TIPO]","[Base_Tarjetas].[TIPO].&amp;[" &amp; $C$1 &amp; "]")/1000,
0)</f>
        <v>0</v>
      </c>
      <c r="AB65" s="8">
        <f>IFERROR(
GETPIVOTDATA("[Base_Tarjetas].[Importe]",TDinamica_R!$A$3,
"[Base_Tarjetas].[PERIODO]","[Base_Tarjetas].[PERIODO].&amp;[" &amp; TEXT(AB$6,"yyyymm") &amp; "]",
"[Base_Tarjetas].[Metrica]","[Base_Tarjetas].[Metrica].&amp;[" &amp; $A65 &amp; "]",
"[Base_Tarjetas].[SEGMENTO_DESCRIP]","[Base_Tarjetas].[SEGMENTO_DESCRIP].&amp;[" &amp; $C$6 &amp; "]",
"[Base_Tarjetas].[SITUACION]","[Base_Tarjetas].[SITUACION].&amp;[" &amp; $C65 &amp; "]",
"[Base_Tarjetas].[TIPO]","[Base_Tarjetas].[TIPO].&amp;[" &amp; $C$1 &amp; "]")/1000,
0)</f>
        <v>0</v>
      </c>
      <c r="AC65" s="8">
        <f>IFERROR(
GETPIVOTDATA("[Base_Tarjetas].[Importe]",TDinamica_R!$A$3,
"[Base_Tarjetas].[PERIODO]","[Base_Tarjetas].[PERIODO].&amp;[" &amp; TEXT(AC$6,"yyyymm") &amp; "]",
"[Base_Tarjetas].[Metrica]","[Base_Tarjetas].[Metrica].&amp;[" &amp; $A65 &amp; "]",
"[Base_Tarjetas].[SEGMENTO_DESCRIP]","[Base_Tarjetas].[SEGMENTO_DESCRIP].&amp;[" &amp; $C$6 &amp; "]",
"[Base_Tarjetas].[SITUACION]","[Base_Tarjetas].[SITUACION].&amp;[" &amp; $C65 &amp; "]",
"[Base_Tarjetas].[TIPO]","[Base_Tarjetas].[TIPO].&amp;[" &amp; $C$1 &amp; "]")/1000,
0)</f>
        <v>0</v>
      </c>
      <c r="AD65" s="8">
        <f>IFERROR(
GETPIVOTDATA("[Base_Tarjetas].[Importe]",TDinamica_R!$A$3,
"[Base_Tarjetas].[PERIODO]","[Base_Tarjetas].[PERIODO].&amp;[" &amp; TEXT(AD$6,"yyyymm") &amp; "]",
"[Base_Tarjetas].[Metrica]","[Base_Tarjetas].[Metrica].&amp;[" &amp; $A65 &amp; "]",
"[Base_Tarjetas].[SEGMENTO_DESCRIP]","[Base_Tarjetas].[SEGMENTO_DESCRIP].&amp;[" &amp; $C$6 &amp; "]",
"[Base_Tarjetas].[SITUACION]","[Base_Tarjetas].[SITUACION].&amp;[" &amp; $C65 &amp; "]",
"[Base_Tarjetas].[TIPO]","[Base_Tarjetas].[TIPO].&amp;[" &amp; $C$1 &amp; "]")/1000,
0)</f>
        <v>0</v>
      </c>
      <c r="AE65" s="8">
        <f>IFERROR(
GETPIVOTDATA("[Base_Tarjetas].[Importe]",TDinamica_R!$A$3,
"[Base_Tarjetas].[PERIODO]","[Base_Tarjetas].[PERIODO].&amp;[" &amp; TEXT(AE$6,"yyyymm") &amp; "]",
"[Base_Tarjetas].[Metrica]","[Base_Tarjetas].[Metrica].&amp;[" &amp; $A65 &amp; "]",
"[Base_Tarjetas].[SEGMENTO_DESCRIP]","[Base_Tarjetas].[SEGMENTO_DESCRIP].&amp;[" &amp; $C$6 &amp; "]",
"[Base_Tarjetas].[SITUACION]","[Base_Tarjetas].[SITUACION].&amp;[" &amp; $C65 &amp; "]",
"[Base_Tarjetas].[TIPO]","[Base_Tarjetas].[TIPO].&amp;[" &amp; $C$1 &amp; "]")/1000,
0)</f>
        <v>0</v>
      </c>
      <c r="AF65" s="8">
        <f>IFERROR(
GETPIVOTDATA("[Base_Tarjetas].[Importe]",TDinamica_R!$A$3,
"[Base_Tarjetas].[PERIODO]","[Base_Tarjetas].[PERIODO].&amp;[" &amp; TEXT(AF$6,"yyyymm") &amp; "]",
"[Base_Tarjetas].[Metrica]","[Base_Tarjetas].[Metrica].&amp;[" &amp; $A65 &amp; "]",
"[Base_Tarjetas].[SEGMENTO_DESCRIP]","[Base_Tarjetas].[SEGMENTO_DESCRIP].&amp;[" &amp; $C$6 &amp; "]",
"[Base_Tarjetas].[SITUACION]","[Base_Tarjetas].[SITUACION].&amp;[" &amp; $C65 &amp; "]",
"[Base_Tarjetas].[TIPO]","[Base_Tarjetas].[TIPO].&amp;[" &amp; $C$1 &amp; "]")/1000,
0)</f>
        <v>0</v>
      </c>
      <c r="AG65" s="8">
        <f>IFERROR(
GETPIVOTDATA("[Base_Tarjetas].[Importe]",TDinamica_R!$A$3,
"[Base_Tarjetas].[PERIODO]","[Base_Tarjetas].[PERIODO].&amp;[" &amp; TEXT(AG$6,"yyyymm") &amp; "]",
"[Base_Tarjetas].[Metrica]","[Base_Tarjetas].[Metrica].&amp;[" &amp; $A65 &amp; "]",
"[Base_Tarjetas].[SEGMENTO_DESCRIP]","[Base_Tarjetas].[SEGMENTO_DESCRIP].&amp;[" &amp; $C$6 &amp; "]",
"[Base_Tarjetas].[SITUACION]","[Base_Tarjetas].[SITUACION].&amp;[" &amp; $C65 &amp; "]",
"[Base_Tarjetas].[TIPO]","[Base_Tarjetas].[TIPO].&amp;[" &amp; $C$1 &amp; "]")/1000,
0)</f>
        <v>0</v>
      </c>
      <c r="AH65" s="8">
        <f>IFERROR(
GETPIVOTDATA("[Base_Tarjetas].[Importe]",TDinamica_R!$A$3,
"[Base_Tarjetas].[PERIODO]","[Base_Tarjetas].[PERIODO].&amp;[" &amp; TEXT(AH$6,"yyyymm") &amp; "]",
"[Base_Tarjetas].[Metrica]","[Base_Tarjetas].[Metrica].&amp;[" &amp; $A65 &amp; "]",
"[Base_Tarjetas].[SEGMENTO_DESCRIP]","[Base_Tarjetas].[SEGMENTO_DESCRIP].&amp;[" &amp; $C$6 &amp; "]",
"[Base_Tarjetas].[SITUACION]","[Base_Tarjetas].[SITUACION].&amp;[" &amp; $C65 &amp; "]",
"[Base_Tarjetas].[TIPO]","[Base_Tarjetas].[TIPO].&amp;[" &amp; $C$1 &amp; "]")/1000,
0)</f>
        <v>0</v>
      </c>
      <c r="AI65" s="8">
        <f>IFERROR(
GETPIVOTDATA("[Base_Tarjetas].[Importe]",TDinamica_R!$A$3,
"[Base_Tarjetas].[PERIODO]","[Base_Tarjetas].[PERIODO].&amp;[" &amp; TEXT(AI$6,"yyyymm") &amp; "]",
"[Base_Tarjetas].[Metrica]","[Base_Tarjetas].[Metrica].&amp;[" &amp; $A65 &amp; "]",
"[Base_Tarjetas].[SEGMENTO_DESCRIP]","[Base_Tarjetas].[SEGMENTO_DESCRIP].&amp;[" &amp; $C$6 &amp; "]",
"[Base_Tarjetas].[SITUACION]","[Base_Tarjetas].[SITUACION].&amp;[" &amp; $C65 &amp; "]",
"[Base_Tarjetas].[TIPO]","[Base_Tarjetas].[TIPO].&amp;[" &amp; $C$1 &amp; "]")/1000,
0)</f>
        <v>0</v>
      </c>
      <c r="AJ65" s="8">
        <f>IFERROR(
GETPIVOTDATA("[Base_Tarjetas].[Importe]",TDinamica_R!$A$3,
"[Base_Tarjetas].[PERIODO]","[Base_Tarjetas].[PERIODO].&amp;[" &amp; TEXT(AJ$6,"yyyymm") &amp; "]",
"[Base_Tarjetas].[Metrica]","[Base_Tarjetas].[Metrica].&amp;[" &amp; $A65 &amp; "]",
"[Base_Tarjetas].[SEGMENTO_DESCRIP]","[Base_Tarjetas].[SEGMENTO_DESCRIP].&amp;[" &amp; $C$6 &amp; "]",
"[Base_Tarjetas].[SITUACION]","[Base_Tarjetas].[SITUACION].&amp;[" &amp; $C65 &amp; "]",
"[Base_Tarjetas].[TIPO]","[Base_Tarjetas].[TIPO].&amp;[" &amp; $C$1 &amp; "]")/1000,
0)</f>
        <v>0</v>
      </c>
      <c r="AK65" s="8">
        <f>IFERROR(
GETPIVOTDATA("[Base_Tarjetas].[Importe]",TDinamica_R!$A$3,
"[Base_Tarjetas].[PERIODO]","[Base_Tarjetas].[PERIODO].&amp;[" &amp; TEXT(AK$6,"yyyymm") &amp; "]",
"[Base_Tarjetas].[Metrica]","[Base_Tarjetas].[Metrica].&amp;[" &amp; $A65 &amp; "]",
"[Base_Tarjetas].[SEGMENTO_DESCRIP]","[Base_Tarjetas].[SEGMENTO_DESCRIP].&amp;[" &amp; $C$6 &amp; "]",
"[Base_Tarjetas].[SITUACION]","[Base_Tarjetas].[SITUACION].&amp;[" &amp; $C65 &amp; "]",
"[Base_Tarjetas].[TIPO]","[Base_Tarjetas].[TIPO].&amp;[" &amp; $C$1 &amp; "]")/1000,
0)</f>
        <v>0</v>
      </c>
      <c r="AL65" s="8">
        <f>IFERROR(
GETPIVOTDATA("[Base_Tarjetas].[Importe]",TDinamica_R!$A$3,
"[Base_Tarjetas].[PERIODO]","[Base_Tarjetas].[PERIODO].&amp;[" &amp; TEXT(AL$6,"yyyymm") &amp; "]",
"[Base_Tarjetas].[Metrica]","[Base_Tarjetas].[Metrica].&amp;[" &amp; $A65 &amp; "]",
"[Base_Tarjetas].[SEGMENTO_DESCRIP]","[Base_Tarjetas].[SEGMENTO_DESCRIP].&amp;[" &amp; $C$6 &amp; "]",
"[Base_Tarjetas].[SITUACION]","[Base_Tarjetas].[SITUACION].&amp;[" &amp; $C65 &amp; "]",
"[Base_Tarjetas].[TIPO]","[Base_Tarjetas].[TIPO].&amp;[" &amp; $C$1 &amp; "]")/1000,
0)</f>
        <v>0</v>
      </c>
      <c r="AM65" s="8">
        <f>IFERROR(
GETPIVOTDATA("[Base_Tarjetas].[Importe]",TDinamica_R!$A$3,
"[Base_Tarjetas].[PERIODO]","[Base_Tarjetas].[PERIODO].&amp;[" &amp; TEXT(AM$6,"yyyymm") &amp; "]",
"[Base_Tarjetas].[Metrica]","[Base_Tarjetas].[Metrica].&amp;[" &amp; $A65 &amp; "]",
"[Base_Tarjetas].[SEGMENTO_DESCRIP]","[Base_Tarjetas].[SEGMENTO_DESCRIP].&amp;[" &amp; $C$6 &amp; "]",
"[Base_Tarjetas].[SITUACION]","[Base_Tarjetas].[SITUACION].&amp;[" &amp; $C65 &amp; "]",
"[Base_Tarjetas].[TIPO]","[Base_Tarjetas].[TIPO].&amp;[" &amp; $C$1 &amp; "]")/1000,
0)</f>
        <v>0</v>
      </c>
      <c r="AN65" s="8">
        <f>IFERROR(
GETPIVOTDATA("[Base_Tarjetas].[Importe]",TDinamica_R!$A$3,
"[Base_Tarjetas].[PERIODO]","[Base_Tarjetas].[PERIODO].&amp;[" &amp; TEXT(AN$6,"yyyymm") &amp; "]",
"[Base_Tarjetas].[Metrica]","[Base_Tarjetas].[Metrica].&amp;[" &amp; $A65 &amp; "]",
"[Base_Tarjetas].[SEGMENTO_DESCRIP]","[Base_Tarjetas].[SEGMENTO_DESCRIP].&amp;[" &amp; $C$6 &amp; "]",
"[Base_Tarjetas].[SITUACION]","[Base_Tarjetas].[SITUACION].&amp;[" &amp; $C65 &amp; "]",
"[Base_Tarjetas].[TIPO]","[Base_Tarjetas].[TIPO].&amp;[" &amp; $C$1 &amp; "]")/1000,
0)</f>
        <v>0</v>
      </c>
      <c r="AO65" s="8">
        <f>IFERROR(
GETPIVOTDATA("[Base_Tarjetas].[Importe]",TDinamica_R!$A$3,
"[Base_Tarjetas].[PERIODO]","[Base_Tarjetas].[PERIODO].&amp;[" &amp; TEXT(AO$6,"yyyymm") &amp; "]",
"[Base_Tarjetas].[Metrica]","[Base_Tarjetas].[Metrica].&amp;[" &amp; $A65 &amp; "]",
"[Base_Tarjetas].[SEGMENTO_DESCRIP]","[Base_Tarjetas].[SEGMENTO_DESCRIP].&amp;[" &amp; $C$6 &amp; "]",
"[Base_Tarjetas].[SITUACION]","[Base_Tarjetas].[SITUACION].&amp;[" &amp; $C65 &amp; "]",
"[Base_Tarjetas].[TIPO]","[Base_Tarjetas].[TIPO].&amp;[" &amp; $C$1 &amp; "]")/1000,
0)</f>
        <v>0</v>
      </c>
      <c r="AP65" s="8">
        <f>IFERROR(
GETPIVOTDATA("[Base_Tarjetas].[Importe]",TDinamica_R!$A$3,
"[Base_Tarjetas].[PERIODO]","[Base_Tarjetas].[PERIODO].&amp;[" &amp; TEXT(AP$6,"yyyymm") &amp; "]",
"[Base_Tarjetas].[Metrica]","[Base_Tarjetas].[Metrica].&amp;[" &amp; $A65 &amp; "]",
"[Base_Tarjetas].[SEGMENTO_DESCRIP]","[Base_Tarjetas].[SEGMENTO_DESCRIP].&amp;[" &amp; $C$6 &amp; "]",
"[Base_Tarjetas].[SITUACION]","[Base_Tarjetas].[SITUACION].&amp;[" &amp; $C65 &amp; "]",
"[Base_Tarjetas].[TIPO]","[Base_Tarjetas].[TIPO].&amp;[" &amp; $C$1 &amp; "]")/1000,
0)</f>
        <v>0</v>
      </c>
      <c r="AQ65" s="8">
        <f>IFERROR(
GETPIVOTDATA("[Base_Tarjetas].[Importe]",TDinamica_R!$A$3,
"[Base_Tarjetas].[PERIODO]","[Base_Tarjetas].[PERIODO].&amp;[" &amp; TEXT(AQ$6,"yyyymm") &amp; "]",
"[Base_Tarjetas].[Metrica]","[Base_Tarjetas].[Metrica].&amp;[" &amp; $A65 &amp; "]",
"[Base_Tarjetas].[SEGMENTO_DESCRIP]","[Base_Tarjetas].[SEGMENTO_DESCRIP].&amp;[" &amp; $C$6 &amp; "]",
"[Base_Tarjetas].[SITUACION]","[Base_Tarjetas].[SITUACION].&amp;[" &amp; $C65 &amp; "]",
"[Base_Tarjetas].[TIPO]","[Base_Tarjetas].[TIPO].&amp;[" &amp; $C$1 &amp; "]")/1000,
0)</f>
        <v>0</v>
      </c>
      <c r="AR65" s="8">
        <f>IFERROR(
GETPIVOTDATA("[Base_Tarjetas].[Importe]",TDinamica_R!$A$3,
"[Base_Tarjetas].[PERIODO]","[Base_Tarjetas].[PERIODO].&amp;[" &amp; TEXT(AR$6,"yyyymm") &amp; "]",
"[Base_Tarjetas].[Metrica]","[Base_Tarjetas].[Metrica].&amp;[" &amp; $A65 &amp; "]",
"[Base_Tarjetas].[SEGMENTO_DESCRIP]","[Base_Tarjetas].[SEGMENTO_DESCRIP].&amp;[" &amp; $C$6 &amp; "]",
"[Base_Tarjetas].[SITUACION]","[Base_Tarjetas].[SITUACION].&amp;[" &amp; $C65 &amp; "]",
"[Base_Tarjetas].[TIPO]","[Base_Tarjetas].[TIPO].&amp;[" &amp; $C$1 &amp; "]")/1000,
0)</f>
        <v>0</v>
      </c>
      <c r="AS65" s="8">
        <f>IFERROR(
GETPIVOTDATA("[Base_Tarjetas].[Importe]",TDinamica_R!$A$3,
"[Base_Tarjetas].[PERIODO]","[Base_Tarjetas].[PERIODO].&amp;[" &amp; TEXT(AS$6,"yyyymm") &amp; "]",
"[Base_Tarjetas].[Metrica]","[Base_Tarjetas].[Metrica].&amp;[" &amp; $A65 &amp; "]",
"[Base_Tarjetas].[SEGMENTO_DESCRIP]","[Base_Tarjetas].[SEGMENTO_DESCRIP].&amp;[" &amp; $C$6 &amp; "]",
"[Base_Tarjetas].[SITUACION]","[Base_Tarjetas].[SITUACION].&amp;[" &amp; $C65 &amp; "]",
"[Base_Tarjetas].[TIPO]","[Base_Tarjetas].[TIPO].&amp;[" &amp; $C$1 &amp; "]")/1000,
0)</f>
        <v>0</v>
      </c>
      <c r="AT65" s="8">
        <f>IFERROR(
GETPIVOTDATA("[Base_Tarjetas].[Importe]",TDinamica_R!$A$3,
"[Base_Tarjetas].[PERIODO]","[Base_Tarjetas].[PERIODO].&amp;[" &amp; TEXT(AT$6,"yyyymm") &amp; "]",
"[Base_Tarjetas].[Metrica]","[Base_Tarjetas].[Metrica].&amp;[" &amp; $A65 &amp; "]",
"[Base_Tarjetas].[SEGMENTO_DESCRIP]","[Base_Tarjetas].[SEGMENTO_DESCRIP].&amp;[" &amp; $C$6 &amp; "]",
"[Base_Tarjetas].[SITUACION]","[Base_Tarjetas].[SITUACION].&amp;[" &amp; $C65 &amp; "]",
"[Base_Tarjetas].[TIPO]","[Base_Tarjetas].[TIPO].&amp;[" &amp; $C$1 &amp; "]")/1000,
0)</f>
        <v>0</v>
      </c>
      <c r="AU65" s="8">
        <f>IFERROR(
GETPIVOTDATA("[Base_Tarjetas].[Importe]",TDinamica_R!$A$3,
"[Base_Tarjetas].[PERIODO]","[Base_Tarjetas].[PERIODO].&amp;[" &amp; TEXT(AU$6,"yyyymm") &amp; "]",
"[Base_Tarjetas].[Metrica]","[Base_Tarjetas].[Metrica].&amp;[" &amp; $A65 &amp; "]",
"[Base_Tarjetas].[SEGMENTO_DESCRIP]","[Base_Tarjetas].[SEGMENTO_DESCRIP].&amp;[" &amp; $C$6 &amp; "]",
"[Base_Tarjetas].[SITUACION]","[Base_Tarjetas].[SITUACION].&amp;[" &amp; $C65 &amp; "]",
"[Base_Tarjetas].[TIPO]","[Base_Tarjetas].[TIPO].&amp;[" &amp; $C$1 &amp; "]")/1000,
0)</f>
        <v>0</v>
      </c>
      <c r="AV65" s="8">
        <f>IFERROR(
GETPIVOTDATA("[Base_Tarjetas].[Importe]",TDinamica_R!$A$3,
"[Base_Tarjetas].[PERIODO]","[Base_Tarjetas].[PERIODO].&amp;[" &amp; TEXT(AV$6,"yyyymm") &amp; "]",
"[Base_Tarjetas].[Metrica]","[Base_Tarjetas].[Metrica].&amp;[" &amp; $A65 &amp; "]",
"[Base_Tarjetas].[SEGMENTO_DESCRIP]","[Base_Tarjetas].[SEGMENTO_DESCRIP].&amp;[" &amp; $C$6 &amp; "]",
"[Base_Tarjetas].[SITUACION]","[Base_Tarjetas].[SITUACION].&amp;[" &amp; $C65 &amp; "]",
"[Base_Tarjetas].[TIPO]","[Base_Tarjetas].[TIPO].&amp;[" &amp; $C$1 &amp; "]")/1000,
0)</f>
        <v>0</v>
      </c>
      <c r="AW65" s="8">
        <f>IFERROR(
GETPIVOTDATA("[Base_Tarjetas].[Importe]",TDinamica_R!$A$3,
"[Base_Tarjetas].[PERIODO]","[Base_Tarjetas].[PERIODO].&amp;[" &amp; TEXT(AW$6,"yyyymm") &amp; "]",
"[Base_Tarjetas].[Metrica]","[Base_Tarjetas].[Metrica].&amp;[" &amp; $A65 &amp; "]",
"[Base_Tarjetas].[SEGMENTO_DESCRIP]","[Base_Tarjetas].[SEGMENTO_DESCRIP].&amp;[" &amp; $C$6 &amp; "]",
"[Base_Tarjetas].[SITUACION]","[Base_Tarjetas].[SITUACION].&amp;[" &amp; $C65 &amp; "]",
"[Base_Tarjetas].[TIPO]","[Base_Tarjetas].[TIPO].&amp;[" &amp; $C$1 &amp; "]")/1000,
0)</f>
        <v>0</v>
      </c>
      <c r="AX65" s="8">
        <f>IFERROR(
GETPIVOTDATA("[Base_Tarjetas].[Importe]",TDinamica_R!$A$3,
"[Base_Tarjetas].[PERIODO]","[Base_Tarjetas].[PERIODO].&amp;[" &amp; TEXT(AX$6,"yyyymm") &amp; "]",
"[Base_Tarjetas].[Metrica]","[Base_Tarjetas].[Metrica].&amp;[" &amp; $A65 &amp; "]",
"[Base_Tarjetas].[SEGMENTO_DESCRIP]","[Base_Tarjetas].[SEGMENTO_DESCRIP].&amp;[" &amp; $C$6 &amp; "]",
"[Base_Tarjetas].[SITUACION]","[Base_Tarjetas].[SITUACION].&amp;[" &amp; $C65 &amp; "]",
"[Base_Tarjetas].[TIPO]","[Base_Tarjetas].[TIPO].&amp;[" &amp; $C$1 &amp; "]")/1000,
0)</f>
        <v>0</v>
      </c>
      <c r="AY65" s="8">
        <f>IFERROR(
GETPIVOTDATA("[Base_Tarjetas].[Importe]",TDinamica_R!$A$3,
"[Base_Tarjetas].[PERIODO]","[Base_Tarjetas].[PERIODO].&amp;[" &amp; TEXT(AY$6,"yyyymm") &amp; "]",
"[Base_Tarjetas].[Metrica]","[Base_Tarjetas].[Metrica].&amp;[" &amp; $A65 &amp; "]",
"[Base_Tarjetas].[SEGMENTO_DESCRIP]","[Base_Tarjetas].[SEGMENTO_DESCRIP].&amp;[" &amp; $C$6 &amp; "]",
"[Base_Tarjetas].[SITUACION]","[Base_Tarjetas].[SITUACION].&amp;[" &amp; $C65 &amp; "]",
"[Base_Tarjetas].[TIPO]","[Base_Tarjetas].[TIPO].&amp;[" &amp; $C$1 &amp; "]")/1000,
0)</f>
        <v>0</v>
      </c>
      <c r="AZ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TEXT(AZ$6,"yyyymm") &amp; "]"),
0)</f>
        <v>0</v>
      </c>
      <c r="BA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TEXT(BA$6,"yyyymm") &amp; "]"),
0)</f>
        <v>0</v>
      </c>
      <c r="BB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TEXT(BB$6,"yyyymm") &amp; "]"),
0)</f>
        <v>0</v>
      </c>
      <c r="BC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TEXT(BC$6,"yyyymm") &amp; "]"),
0)</f>
        <v>0</v>
      </c>
      <c r="BD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TEXT(BD$6,"yyyymm") &amp; "]"),
0)</f>
        <v>0</v>
      </c>
      <c r="BE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TEXT(BE$6,"yyyymm") &amp; "]"),
0)</f>
        <v>0</v>
      </c>
      <c r="BF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TEXT(BF$6,"yyyymm") &amp; "]"),
0)</f>
        <v>0</v>
      </c>
      <c r="BG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TEXT(BG$6,"yyyymm") &amp; "]"),
0)</f>
        <v>0</v>
      </c>
      <c r="BH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TEXT(BH$6,"yyyymm") &amp; "]"),
0)</f>
        <v>0</v>
      </c>
      <c r="BI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TEXT(BI$6,"yyyymm") &amp; "]"),
0)</f>
        <v>0</v>
      </c>
      <c r="BJ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TEXT(BJ$6,"yyyymm") &amp; "]"),
0)</f>
        <v>0</v>
      </c>
      <c r="BK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TEXT(BK$6,"yyyymm") &amp; "]"),
0)</f>
        <v>0</v>
      </c>
      <c r="BO65" s="24">
        <f t="shared" si="48"/>
        <v>0</v>
      </c>
      <c r="BP65" s="24">
        <f t="shared" si="48"/>
        <v>0</v>
      </c>
      <c r="BQ65" s="24">
        <f t="shared" si="48"/>
        <v>0</v>
      </c>
      <c r="BR65" s="24">
        <f t="shared" si="48"/>
        <v>0</v>
      </c>
      <c r="BS65" s="24">
        <f t="shared" si="48"/>
        <v>0</v>
      </c>
      <c r="BT65" s="24">
        <f t="shared" si="48"/>
        <v>0</v>
      </c>
    </row>
    <row r="66" spans="1:72" outlineLevel="1" x14ac:dyDescent="0.25">
      <c r="A66" s="11" t="s">
        <v>35</v>
      </c>
      <c r="C66" s="2" t="s">
        <v>93</v>
      </c>
      <c r="D66" s="8">
        <f>IFERROR(
GETPIVOTDATA("[Base_Tarjetas].[Importe]",TDinamica_R!$A$3,
"[Base_Tarjetas].[PERIODO]","[Base_Tarjetas].[PERIODO].&amp;[" &amp; TEXT(D$6,"yyyymm") &amp; "]",
"[Base_Tarjetas].[Metrica]","[Base_Tarjetas].[Metrica].&amp;[" &amp; $A66 &amp; "]",
"[Base_Tarjetas].[SEGMENTO_DESCRIP]","[Base_Tarjetas].[SEGMENTO_DESCRIP].&amp;[" &amp; $C$6 &amp; "]",
"[Base_Tarjetas].[SITUACION]","[Base_Tarjetas].[SITUACION].&amp;[" &amp; $C66 &amp; "]",
"[Base_Tarjetas].[TIPO]","[Base_Tarjetas].[TIPO].&amp;[" &amp; $C$1 &amp; "]")/1000,
0)</f>
        <v>0</v>
      </c>
      <c r="E66" s="8">
        <f>IFERROR(
GETPIVOTDATA("[Base_Tarjetas].[Importe]",TDinamica_R!$A$3,
"[Base_Tarjetas].[PERIODO]","[Base_Tarjetas].[PERIODO].&amp;[" &amp; TEXT(E$6,"yyyymm") &amp; "]",
"[Base_Tarjetas].[Metrica]","[Base_Tarjetas].[Metrica].&amp;[" &amp; $A66 &amp; "]",
"[Base_Tarjetas].[SEGMENTO_DESCRIP]","[Base_Tarjetas].[SEGMENTO_DESCRIP].&amp;[" &amp; $C$6 &amp; "]",
"[Base_Tarjetas].[SITUACION]","[Base_Tarjetas].[SITUACION].&amp;[" &amp; $C66 &amp; "]",
"[Base_Tarjetas].[TIPO]","[Base_Tarjetas].[TIPO].&amp;[" &amp; $C$1 &amp; "]")/1000,
0)</f>
        <v>0</v>
      </c>
      <c r="F66" s="8">
        <f>IFERROR(
GETPIVOTDATA("[Base_Tarjetas].[Importe]",TDinamica_R!$A$3,
"[Base_Tarjetas].[PERIODO]","[Base_Tarjetas].[PERIODO].&amp;[" &amp; TEXT(F$6,"yyyymm") &amp; "]",
"[Base_Tarjetas].[Metrica]","[Base_Tarjetas].[Metrica].&amp;[" &amp; $A66 &amp; "]",
"[Base_Tarjetas].[SEGMENTO_DESCRIP]","[Base_Tarjetas].[SEGMENTO_DESCRIP].&amp;[" &amp; $C$6 &amp; "]",
"[Base_Tarjetas].[SITUACION]","[Base_Tarjetas].[SITUACION].&amp;[" &amp; $C66 &amp; "]",
"[Base_Tarjetas].[TIPO]","[Base_Tarjetas].[TIPO].&amp;[" &amp; $C$1 &amp; "]")/1000,
0)</f>
        <v>0</v>
      </c>
      <c r="G66" s="8">
        <f>IFERROR(
GETPIVOTDATA("[Base_Tarjetas].[Importe]",TDinamica_R!$A$3,
"[Base_Tarjetas].[PERIODO]","[Base_Tarjetas].[PERIODO].&amp;[" &amp; TEXT(G$6,"yyyymm") &amp; "]",
"[Base_Tarjetas].[Metrica]","[Base_Tarjetas].[Metrica].&amp;[" &amp; $A66 &amp; "]",
"[Base_Tarjetas].[SEGMENTO_DESCRIP]","[Base_Tarjetas].[SEGMENTO_DESCRIP].&amp;[" &amp; $C$6 &amp; "]",
"[Base_Tarjetas].[SITUACION]","[Base_Tarjetas].[SITUACION].&amp;[" &amp; $C66 &amp; "]",
"[Base_Tarjetas].[TIPO]","[Base_Tarjetas].[TIPO].&amp;[" &amp; $C$1 &amp; "]")/1000,
0)</f>
        <v>0</v>
      </c>
      <c r="H66" s="8">
        <f>IFERROR(
GETPIVOTDATA("[Base_Tarjetas].[Importe]",TDinamica_R!$A$3,
"[Base_Tarjetas].[PERIODO]","[Base_Tarjetas].[PERIODO].&amp;[" &amp; TEXT(H$6,"yyyymm") &amp; "]",
"[Base_Tarjetas].[Metrica]","[Base_Tarjetas].[Metrica].&amp;[" &amp; $A66 &amp; "]",
"[Base_Tarjetas].[SEGMENTO_DESCRIP]","[Base_Tarjetas].[SEGMENTO_DESCRIP].&amp;[" &amp; $C$6 &amp; "]",
"[Base_Tarjetas].[SITUACION]","[Base_Tarjetas].[SITUACION].&amp;[" &amp; $C66 &amp; "]",
"[Base_Tarjetas].[TIPO]","[Base_Tarjetas].[TIPO].&amp;[" &amp; $C$1 &amp; "]")/1000,
0)</f>
        <v>0</v>
      </c>
      <c r="I66" s="8">
        <f>IFERROR(
GETPIVOTDATA("[Base_Tarjetas].[Importe]",TDinamica_R!$A$3,
"[Base_Tarjetas].[PERIODO]","[Base_Tarjetas].[PERIODO].&amp;[" &amp; TEXT(I$6,"yyyymm") &amp; "]",
"[Base_Tarjetas].[Metrica]","[Base_Tarjetas].[Metrica].&amp;[" &amp; $A66 &amp; "]",
"[Base_Tarjetas].[SEGMENTO_DESCRIP]","[Base_Tarjetas].[SEGMENTO_DESCRIP].&amp;[" &amp; $C$6 &amp; "]",
"[Base_Tarjetas].[SITUACION]","[Base_Tarjetas].[SITUACION].&amp;[" &amp; $C66 &amp; "]",
"[Base_Tarjetas].[TIPO]","[Base_Tarjetas].[TIPO].&amp;[" &amp; $C$1 &amp; "]")/1000,
0)</f>
        <v>0</v>
      </c>
      <c r="J66" s="8">
        <f>IFERROR(
GETPIVOTDATA("[Base_Tarjetas].[Importe]",TDinamica_R!$A$3,
"[Base_Tarjetas].[PERIODO]","[Base_Tarjetas].[PERIODO].&amp;[" &amp; TEXT(J$6,"yyyymm") &amp; "]",
"[Base_Tarjetas].[Metrica]","[Base_Tarjetas].[Metrica].&amp;[" &amp; $A66 &amp; "]",
"[Base_Tarjetas].[SEGMENTO_DESCRIP]","[Base_Tarjetas].[SEGMENTO_DESCRIP].&amp;[" &amp; $C$6 &amp; "]",
"[Base_Tarjetas].[SITUACION]","[Base_Tarjetas].[SITUACION].&amp;[" &amp; $C66 &amp; "]",
"[Base_Tarjetas].[TIPO]","[Base_Tarjetas].[TIPO].&amp;[" &amp; $C$1 &amp; "]")/1000,
0)</f>
        <v>0</v>
      </c>
      <c r="K66" s="8">
        <f>IFERROR(
GETPIVOTDATA("[Base_Tarjetas].[Importe]",TDinamica_R!$A$3,
"[Base_Tarjetas].[PERIODO]","[Base_Tarjetas].[PERIODO].&amp;[" &amp; TEXT(K$6,"yyyymm") &amp; "]",
"[Base_Tarjetas].[Metrica]","[Base_Tarjetas].[Metrica].&amp;[" &amp; $A66 &amp; "]",
"[Base_Tarjetas].[SEGMENTO_DESCRIP]","[Base_Tarjetas].[SEGMENTO_DESCRIP].&amp;[" &amp; $C$6 &amp; "]",
"[Base_Tarjetas].[SITUACION]","[Base_Tarjetas].[SITUACION].&amp;[" &amp; $C66 &amp; "]",
"[Base_Tarjetas].[TIPO]","[Base_Tarjetas].[TIPO].&amp;[" &amp; $C$1 &amp; "]")/1000,
0)</f>
        <v>0</v>
      </c>
      <c r="L66" s="8">
        <f>IFERROR(
GETPIVOTDATA("[Base_Tarjetas].[Importe]",TDinamica_R!$A$3,
"[Base_Tarjetas].[PERIODO]","[Base_Tarjetas].[PERIODO].&amp;[" &amp; TEXT(L$6,"yyyymm") &amp; "]",
"[Base_Tarjetas].[Metrica]","[Base_Tarjetas].[Metrica].&amp;[" &amp; $A66 &amp; "]",
"[Base_Tarjetas].[SEGMENTO_DESCRIP]","[Base_Tarjetas].[SEGMENTO_DESCRIP].&amp;[" &amp; $C$6 &amp; "]",
"[Base_Tarjetas].[SITUACION]","[Base_Tarjetas].[SITUACION].&amp;[" &amp; $C66 &amp; "]",
"[Base_Tarjetas].[TIPO]","[Base_Tarjetas].[TIPO].&amp;[" &amp; $C$1 &amp; "]")/1000,
0)</f>
        <v>0</v>
      </c>
      <c r="M66" s="8">
        <f>IFERROR(
GETPIVOTDATA("[Base_Tarjetas].[Importe]",TDinamica_R!$A$3,
"[Base_Tarjetas].[PERIODO]","[Base_Tarjetas].[PERIODO].&amp;[" &amp; TEXT(M$6,"yyyymm") &amp; "]",
"[Base_Tarjetas].[Metrica]","[Base_Tarjetas].[Metrica].&amp;[" &amp; $A66 &amp; "]",
"[Base_Tarjetas].[SEGMENTO_DESCRIP]","[Base_Tarjetas].[SEGMENTO_DESCRIP].&amp;[" &amp; $C$6 &amp; "]",
"[Base_Tarjetas].[SITUACION]","[Base_Tarjetas].[SITUACION].&amp;[" &amp; $C66 &amp; "]",
"[Base_Tarjetas].[TIPO]","[Base_Tarjetas].[TIPO].&amp;[" &amp; $C$1 &amp; "]")/1000,
0)</f>
        <v>0</v>
      </c>
      <c r="N66" s="8">
        <f>IFERROR(
GETPIVOTDATA("[Base_Tarjetas].[Importe]",TDinamica_R!$A$3,
"[Base_Tarjetas].[PERIODO]","[Base_Tarjetas].[PERIODO].&amp;[" &amp; TEXT(N$6,"yyyymm") &amp; "]",
"[Base_Tarjetas].[Metrica]","[Base_Tarjetas].[Metrica].&amp;[" &amp; $A66 &amp; "]",
"[Base_Tarjetas].[SEGMENTO_DESCRIP]","[Base_Tarjetas].[SEGMENTO_DESCRIP].&amp;[" &amp; $C$6 &amp; "]",
"[Base_Tarjetas].[SITUACION]","[Base_Tarjetas].[SITUACION].&amp;[" &amp; $C66 &amp; "]",
"[Base_Tarjetas].[TIPO]","[Base_Tarjetas].[TIPO].&amp;[" &amp; $C$1 &amp; "]")/1000,
0)</f>
        <v>0</v>
      </c>
      <c r="O66" s="8">
        <f>IFERROR(
GETPIVOTDATA("[Base_Tarjetas].[Importe]",TDinamica_R!$A$3,
"[Base_Tarjetas].[PERIODO]","[Base_Tarjetas].[PERIODO].&amp;[" &amp; TEXT(O$6,"yyyymm") &amp; "]",
"[Base_Tarjetas].[Metrica]","[Base_Tarjetas].[Metrica].&amp;[" &amp; $A66 &amp; "]",
"[Base_Tarjetas].[SEGMENTO_DESCRIP]","[Base_Tarjetas].[SEGMENTO_DESCRIP].&amp;[" &amp; $C$6 &amp; "]",
"[Base_Tarjetas].[SITUACION]","[Base_Tarjetas].[SITUACION].&amp;[" &amp; $C66 &amp; "]",
"[Base_Tarjetas].[TIPO]","[Base_Tarjetas].[TIPO].&amp;[" &amp; $C$1 &amp; "]")/1000,
0)</f>
        <v>0</v>
      </c>
      <c r="P66" s="8">
        <f>IFERROR(
GETPIVOTDATA("[Base_Tarjetas].[Importe]",TDinamica_R!$A$3,
"[Base_Tarjetas].[PERIODO]","[Base_Tarjetas].[PERIODO].&amp;[" &amp; TEXT(P$6,"yyyymm") &amp; "]",
"[Base_Tarjetas].[Metrica]","[Base_Tarjetas].[Metrica].&amp;[" &amp; $A66 &amp; "]",
"[Base_Tarjetas].[SEGMENTO_DESCRIP]","[Base_Tarjetas].[SEGMENTO_DESCRIP].&amp;[" &amp; $C$6 &amp; "]",
"[Base_Tarjetas].[SITUACION]","[Base_Tarjetas].[SITUACION].&amp;[" &amp; $C66 &amp; "]",
"[Base_Tarjetas].[TIPO]","[Base_Tarjetas].[TIPO].&amp;[" &amp; $C$1 &amp; "]")/1000,
0)</f>
        <v>0</v>
      </c>
      <c r="Q66" s="8">
        <f>IFERROR(
GETPIVOTDATA("[Base_Tarjetas].[Importe]",TDinamica_R!$A$3,
"[Base_Tarjetas].[PERIODO]","[Base_Tarjetas].[PERIODO].&amp;[" &amp; TEXT(Q$6,"yyyymm") &amp; "]",
"[Base_Tarjetas].[Metrica]","[Base_Tarjetas].[Metrica].&amp;[" &amp; $A66 &amp; "]",
"[Base_Tarjetas].[SEGMENTO_DESCRIP]","[Base_Tarjetas].[SEGMENTO_DESCRIP].&amp;[" &amp; $C$6 &amp; "]",
"[Base_Tarjetas].[SITUACION]","[Base_Tarjetas].[SITUACION].&amp;[" &amp; $C66 &amp; "]",
"[Base_Tarjetas].[TIPO]","[Base_Tarjetas].[TIPO].&amp;[" &amp; $C$1 &amp; "]")/1000,
0)</f>
        <v>0</v>
      </c>
      <c r="R66" s="8">
        <f>IFERROR(
GETPIVOTDATA("[Base_Tarjetas].[Importe]",TDinamica_R!$A$3,
"[Base_Tarjetas].[PERIODO]","[Base_Tarjetas].[PERIODO].&amp;[" &amp; TEXT(R$6,"yyyymm") &amp; "]",
"[Base_Tarjetas].[Metrica]","[Base_Tarjetas].[Metrica].&amp;[" &amp; $A66 &amp; "]",
"[Base_Tarjetas].[SEGMENTO_DESCRIP]","[Base_Tarjetas].[SEGMENTO_DESCRIP].&amp;[" &amp; $C$6 &amp; "]",
"[Base_Tarjetas].[SITUACION]","[Base_Tarjetas].[SITUACION].&amp;[" &amp; $C66 &amp; "]",
"[Base_Tarjetas].[TIPO]","[Base_Tarjetas].[TIPO].&amp;[" &amp; $C$1 &amp; "]")/1000,
0)</f>
        <v>0</v>
      </c>
      <c r="S66" s="8">
        <f>IFERROR(
GETPIVOTDATA("[Base_Tarjetas].[Importe]",TDinamica_R!$A$3,
"[Base_Tarjetas].[PERIODO]","[Base_Tarjetas].[PERIODO].&amp;[" &amp; TEXT(S$6,"yyyymm") &amp; "]",
"[Base_Tarjetas].[Metrica]","[Base_Tarjetas].[Metrica].&amp;[" &amp; $A66 &amp; "]",
"[Base_Tarjetas].[SEGMENTO_DESCRIP]","[Base_Tarjetas].[SEGMENTO_DESCRIP].&amp;[" &amp; $C$6 &amp; "]",
"[Base_Tarjetas].[SITUACION]","[Base_Tarjetas].[SITUACION].&amp;[" &amp; $C66 &amp; "]",
"[Base_Tarjetas].[TIPO]","[Base_Tarjetas].[TIPO].&amp;[" &amp; $C$1 &amp; "]")/1000,
0)</f>
        <v>0</v>
      </c>
      <c r="T66" s="8">
        <f>IFERROR(
GETPIVOTDATA("[Base_Tarjetas].[Importe]",TDinamica_R!$A$3,
"[Base_Tarjetas].[PERIODO]","[Base_Tarjetas].[PERIODO].&amp;[" &amp; TEXT(T$6,"yyyymm") &amp; "]",
"[Base_Tarjetas].[Metrica]","[Base_Tarjetas].[Metrica].&amp;[" &amp; $A66 &amp; "]",
"[Base_Tarjetas].[SEGMENTO_DESCRIP]","[Base_Tarjetas].[SEGMENTO_DESCRIP].&amp;[" &amp; $C$6 &amp; "]",
"[Base_Tarjetas].[SITUACION]","[Base_Tarjetas].[SITUACION].&amp;[" &amp; $C66 &amp; "]",
"[Base_Tarjetas].[TIPO]","[Base_Tarjetas].[TIPO].&amp;[" &amp; $C$1 &amp; "]")/1000,
0)</f>
        <v>0</v>
      </c>
      <c r="U66" s="8">
        <f>IFERROR(
GETPIVOTDATA("[Base_Tarjetas].[Importe]",TDinamica_R!$A$3,
"[Base_Tarjetas].[PERIODO]","[Base_Tarjetas].[PERIODO].&amp;[" &amp; TEXT(U$6,"yyyymm") &amp; "]",
"[Base_Tarjetas].[Metrica]","[Base_Tarjetas].[Metrica].&amp;[" &amp; $A66 &amp; "]",
"[Base_Tarjetas].[SEGMENTO_DESCRIP]","[Base_Tarjetas].[SEGMENTO_DESCRIP].&amp;[" &amp; $C$6 &amp; "]",
"[Base_Tarjetas].[SITUACION]","[Base_Tarjetas].[SITUACION].&amp;[" &amp; $C66 &amp; "]",
"[Base_Tarjetas].[TIPO]","[Base_Tarjetas].[TIPO].&amp;[" &amp; $C$1 &amp; "]")/1000,
0)</f>
        <v>0</v>
      </c>
      <c r="V66" s="8">
        <f>IFERROR(
GETPIVOTDATA("[Base_Tarjetas].[Importe]",TDinamica_R!$A$3,
"[Base_Tarjetas].[PERIODO]","[Base_Tarjetas].[PERIODO].&amp;[" &amp; TEXT(V$6,"yyyymm") &amp; "]",
"[Base_Tarjetas].[Metrica]","[Base_Tarjetas].[Metrica].&amp;[" &amp; $A66 &amp; "]",
"[Base_Tarjetas].[SEGMENTO_DESCRIP]","[Base_Tarjetas].[SEGMENTO_DESCRIP].&amp;[" &amp; $C$6 &amp; "]",
"[Base_Tarjetas].[SITUACION]","[Base_Tarjetas].[SITUACION].&amp;[" &amp; $C66 &amp; "]",
"[Base_Tarjetas].[TIPO]","[Base_Tarjetas].[TIPO].&amp;[" &amp; $C$1 &amp; "]")/1000,
0)</f>
        <v>0</v>
      </c>
      <c r="W66" s="8">
        <f>IFERROR(
GETPIVOTDATA("[Base_Tarjetas].[Importe]",TDinamica_R!$A$3,
"[Base_Tarjetas].[PERIODO]","[Base_Tarjetas].[PERIODO].&amp;[" &amp; TEXT(W$6,"yyyymm") &amp; "]",
"[Base_Tarjetas].[Metrica]","[Base_Tarjetas].[Metrica].&amp;[" &amp; $A66 &amp; "]",
"[Base_Tarjetas].[SEGMENTO_DESCRIP]","[Base_Tarjetas].[SEGMENTO_DESCRIP].&amp;[" &amp; $C$6 &amp; "]",
"[Base_Tarjetas].[SITUACION]","[Base_Tarjetas].[SITUACION].&amp;[" &amp; $C66 &amp; "]",
"[Base_Tarjetas].[TIPO]","[Base_Tarjetas].[TIPO].&amp;[" &amp; $C$1 &amp; "]")/1000,
0)</f>
        <v>0</v>
      </c>
      <c r="X66" s="8">
        <f>IFERROR(
GETPIVOTDATA("[Base_Tarjetas].[Importe]",TDinamica_R!$A$3,
"[Base_Tarjetas].[PERIODO]","[Base_Tarjetas].[PERIODO].&amp;[" &amp; TEXT(X$6,"yyyymm") &amp; "]",
"[Base_Tarjetas].[Metrica]","[Base_Tarjetas].[Metrica].&amp;[" &amp; $A66 &amp; "]",
"[Base_Tarjetas].[SEGMENTO_DESCRIP]","[Base_Tarjetas].[SEGMENTO_DESCRIP].&amp;[" &amp; $C$6 &amp; "]",
"[Base_Tarjetas].[SITUACION]","[Base_Tarjetas].[SITUACION].&amp;[" &amp; $C66 &amp; "]",
"[Base_Tarjetas].[TIPO]","[Base_Tarjetas].[TIPO].&amp;[" &amp; $C$1 &amp; "]")/1000,
0)</f>
        <v>0</v>
      </c>
      <c r="Y66" s="8">
        <f>IFERROR(
GETPIVOTDATA("[Base_Tarjetas].[Importe]",TDinamica_R!$A$3,
"[Base_Tarjetas].[PERIODO]","[Base_Tarjetas].[PERIODO].&amp;[" &amp; TEXT(Y$6,"yyyymm") &amp; "]",
"[Base_Tarjetas].[Metrica]","[Base_Tarjetas].[Metrica].&amp;[" &amp; $A66 &amp; "]",
"[Base_Tarjetas].[SEGMENTO_DESCRIP]","[Base_Tarjetas].[SEGMENTO_DESCRIP].&amp;[" &amp; $C$6 &amp; "]",
"[Base_Tarjetas].[SITUACION]","[Base_Tarjetas].[SITUACION].&amp;[" &amp; $C66 &amp; "]",
"[Base_Tarjetas].[TIPO]","[Base_Tarjetas].[TIPO].&amp;[" &amp; $C$1 &amp; "]")/1000,
0)</f>
        <v>0</v>
      </c>
      <c r="Z66" s="8">
        <f>IFERROR(
GETPIVOTDATA("[Base_Tarjetas].[Importe]",TDinamica_R!$A$3,
"[Base_Tarjetas].[PERIODO]","[Base_Tarjetas].[PERIODO].&amp;[" &amp; TEXT(Z$6,"yyyymm") &amp; "]",
"[Base_Tarjetas].[Metrica]","[Base_Tarjetas].[Metrica].&amp;[" &amp; $A66 &amp; "]",
"[Base_Tarjetas].[SEGMENTO_DESCRIP]","[Base_Tarjetas].[SEGMENTO_DESCRIP].&amp;[" &amp; $C$6 &amp; "]",
"[Base_Tarjetas].[SITUACION]","[Base_Tarjetas].[SITUACION].&amp;[" &amp; $C66 &amp; "]",
"[Base_Tarjetas].[TIPO]","[Base_Tarjetas].[TIPO].&amp;[" &amp; $C$1 &amp; "]")/1000,
0)</f>
        <v>0</v>
      </c>
      <c r="AA66" s="8">
        <f>IFERROR(
GETPIVOTDATA("[Base_Tarjetas].[Importe]",TDinamica_R!$A$3,
"[Base_Tarjetas].[PERIODO]","[Base_Tarjetas].[PERIODO].&amp;[" &amp; TEXT(AA$6,"yyyymm") &amp; "]",
"[Base_Tarjetas].[Metrica]","[Base_Tarjetas].[Metrica].&amp;[" &amp; $A66 &amp; "]",
"[Base_Tarjetas].[SEGMENTO_DESCRIP]","[Base_Tarjetas].[SEGMENTO_DESCRIP].&amp;[" &amp; $C$6 &amp; "]",
"[Base_Tarjetas].[SITUACION]","[Base_Tarjetas].[SITUACION].&amp;[" &amp; $C66 &amp; "]",
"[Base_Tarjetas].[TIPO]","[Base_Tarjetas].[TIPO].&amp;[" &amp; $C$1 &amp; "]")/1000,
0)</f>
        <v>0</v>
      </c>
      <c r="AB66" s="8">
        <f>IFERROR(
GETPIVOTDATA("[Base_Tarjetas].[Importe]",TDinamica_R!$A$3,
"[Base_Tarjetas].[PERIODO]","[Base_Tarjetas].[PERIODO].&amp;[" &amp; TEXT(AB$6,"yyyymm") &amp; "]",
"[Base_Tarjetas].[Metrica]","[Base_Tarjetas].[Metrica].&amp;[" &amp; $A66 &amp; "]",
"[Base_Tarjetas].[SEGMENTO_DESCRIP]","[Base_Tarjetas].[SEGMENTO_DESCRIP].&amp;[" &amp; $C$6 &amp; "]",
"[Base_Tarjetas].[SITUACION]","[Base_Tarjetas].[SITUACION].&amp;[" &amp; $C66 &amp; "]",
"[Base_Tarjetas].[TIPO]","[Base_Tarjetas].[TIPO].&amp;[" &amp; $C$1 &amp; "]")/1000,
0)</f>
        <v>0</v>
      </c>
      <c r="AC66" s="8">
        <f>IFERROR(
GETPIVOTDATA("[Base_Tarjetas].[Importe]",TDinamica_R!$A$3,
"[Base_Tarjetas].[PERIODO]","[Base_Tarjetas].[PERIODO].&amp;[" &amp; TEXT(AC$6,"yyyymm") &amp; "]",
"[Base_Tarjetas].[Metrica]","[Base_Tarjetas].[Metrica].&amp;[" &amp; $A66 &amp; "]",
"[Base_Tarjetas].[SEGMENTO_DESCRIP]","[Base_Tarjetas].[SEGMENTO_DESCRIP].&amp;[" &amp; $C$6 &amp; "]",
"[Base_Tarjetas].[SITUACION]","[Base_Tarjetas].[SITUACION].&amp;[" &amp; $C66 &amp; "]",
"[Base_Tarjetas].[TIPO]","[Base_Tarjetas].[TIPO].&amp;[" &amp; $C$1 &amp; "]")/1000,
0)</f>
        <v>0</v>
      </c>
      <c r="AD66" s="8">
        <f>IFERROR(
GETPIVOTDATA("[Base_Tarjetas].[Importe]",TDinamica_R!$A$3,
"[Base_Tarjetas].[PERIODO]","[Base_Tarjetas].[PERIODO].&amp;[" &amp; TEXT(AD$6,"yyyymm") &amp; "]",
"[Base_Tarjetas].[Metrica]","[Base_Tarjetas].[Metrica].&amp;[" &amp; $A66 &amp; "]",
"[Base_Tarjetas].[SEGMENTO_DESCRIP]","[Base_Tarjetas].[SEGMENTO_DESCRIP].&amp;[" &amp; $C$6 &amp; "]",
"[Base_Tarjetas].[SITUACION]","[Base_Tarjetas].[SITUACION].&amp;[" &amp; $C66 &amp; "]",
"[Base_Tarjetas].[TIPO]","[Base_Tarjetas].[TIPO].&amp;[" &amp; $C$1 &amp; "]")/1000,
0)</f>
        <v>0</v>
      </c>
      <c r="AE66" s="8">
        <f>IFERROR(
GETPIVOTDATA("[Base_Tarjetas].[Importe]",TDinamica_R!$A$3,
"[Base_Tarjetas].[PERIODO]","[Base_Tarjetas].[PERIODO].&amp;[" &amp; TEXT(AE$6,"yyyymm") &amp; "]",
"[Base_Tarjetas].[Metrica]","[Base_Tarjetas].[Metrica].&amp;[" &amp; $A66 &amp; "]",
"[Base_Tarjetas].[SEGMENTO_DESCRIP]","[Base_Tarjetas].[SEGMENTO_DESCRIP].&amp;[" &amp; $C$6 &amp; "]",
"[Base_Tarjetas].[SITUACION]","[Base_Tarjetas].[SITUACION].&amp;[" &amp; $C66 &amp; "]",
"[Base_Tarjetas].[TIPO]","[Base_Tarjetas].[TIPO].&amp;[" &amp; $C$1 &amp; "]")/1000,
0)</f>
        <v>0</v>
      </c>
      <c r="AF66" s="8">
        <f>IFERROR(
GETPIVOTDATA("[Base_Tarjetas].[Importe]",TDinamica_R!$A$3,
"[Base_Tarjetas].[PERIODO]","[Base_Tarjetas].[PERIODO].&amp;[" &amp; TEXT(AF$6,"yyyymm") &amp; "]",
"[Base_Tarjetas].[Metrica]","[Base_Tarjetas].[Metrica].&amp;[" &amp; $A66 &amp; "]",
"[Base_Tarjetas].[SEGMENTO_DESCRIP]","[Base_Tarjetas].[SEGMENTO_DESCRIP].&amp;[" &amp; $C$6 &amp; "]",
"[Base_Tarjetas].[SITUACION]","[Base_Tarjetas].[SITUACION].&amp;[" &amp; $C66 &amp; "]",
"[Base_Tarjetas].[TIPO]","[Base_Tarjetas].[TIPO].&amp;[" &amp; $C$1 &amp; "]")/1000,
0)</f>
        <v>0</v>
      </c>
      <c r="AG66" s="8">
        <f>IFERROR(
GETPIVOTDATA("[Base_Tarjetas].[Importe]",TDinamica_R!$A$3,
"[Base_Tarjetas].[PERIODO]","[Base_Tarjetas].[PERIODO].&amp;[" &amp; TEXT(AG$6,"yyyymm") &amp; "]",
"[Base_Tarjetas].[Metrica]","[Base_Tarjetas].[Metrica].&amp;[" &amp; $A66 &amp; "]",
"[Base_Tarjetas].[SEGMENTO_DESCRIP]","[Base_Tarjetas].[SEGMENTO_DESCRIP].&amp;[" &amp; $C$6 &amp; "]",
"[Base_Tarjetas].[SITUACION]","[Base_Tarjetas].[SITUACION].&amp;[" &amp; $C66 &amp; "]",
"[Base_Tarjetas].[TIPO]","[Base_Tarjetas].[TIPO].&amp;[" &amp; $C$1 &amp; "]")/1000,
0)</f>
        <v>0</v>
      </c>
      <c r="AH66" s="8">
        <f>IFERROR(
GETPIVOTDATA("[Base_Tarjetas].[Importe]",TDinamica_R!$A$3,
"[Base_Tarjetas].[PERIODO]","[Base_Tarjetas].[PERIODO].&amp;[" &amp; TEXT(AH$6,"yyyymm") &amp; "]",
"[Base_Tarjetas].[Metrica]","[Base_Tarjetas].[Metrica].&amp;[" &amp; $A66 &amp; "]",
"[Base_Tarjetas].[SEGMENTO_DESCRIP]","[Base_Tarjetas].[SEGMENTO_DESCRIP].&amp;[" &amp; $C$6 &amp; "]",
"[Base_Tarjetas].[SITUACION]","[Base_Tarjetas].[SITUACION].&amp;[" &amp; $C66 &amp; "]",
"[Base_Tarjetas].[TIPO]","[Base_Tarjetas].[TIPO].&amp;[" &amp; $C$1 &amp; "]")/1000,
0)</f>
        <v>0</v>
      </c>
      <c r="AI66" s="8">
        <f>IFERROR(
GETPIVOTDATA("[Base_Tarjetas].[Importe]",TDinamica_R!$A$3,
"[Base_Tarjetas].[PERIODO]","[Base_Tarjetas].[PERIODO].&amp;[" &amp; TEXT(AI$6,"yyyymm") &amp; "]",
"[Base_Tarjetas].[Metrica]","[Base_Tarjetas].[Metrica].&amp;[" &amp; $A66 &amp; "]",
"[Base_Tarjetas].[SEGMENTO_DESCRIP]","[Base_Tarjetas].[SEGMENTO_DESCRIP].&amp;[" &amp; $C$6 &amp; "]",
"[Base_Tarjetas].[SITUACION]","[Base_Tarjetas].[SITUACION].&amp;[" &amp; $C66 &amp; "]",
"[Base_Tarjetas].[TIPO]","[Base_Tarjetas].[TIPO].&amp;[" &amp; $C$1 &amp; "]")/1000,
0)</f>
        <v>0</v>
      </c>
      <c r="AJ66" s="8">
        <f>IFERROR(
GETPIVOTDATA("[Base_Tarjetas].[Importe]",TDinamica_R!$A$3,
"[Base_Tarjetas].[PERIODO]","[Base_Tarjetas].[PERIODO].&amp;[" &amp; TEXT(AJ$6,"yyyymm") &amp; "]",
"[Base_Tarjetas].[Metrica]","[Base_Tarjetas].[Metrica].&amp;[" &amp; $A66 &amp; "]",
"[Base_Tarjetas].[SEGMENTO_DESCRIP]","[Base_Tarjetas].[SEGMENTO_DESCRIP].&amp;[" &amp; $C$6 &amp; "]",
"[Base_Tarjetas].[SITUACION]","[Base_Tarjetas].[SITUACION].&amp;[" &amp; $C66 &amp; "]",
"[Base_Tarjetas].[TIPO]","[Base_Tarjetas].[TIPO].&amp;[" &amp; $C$1 &amp; "]")/1000,
0)</f>
        <v>0</v>
      </c>
      <c r="AK66" s="8">
        <f>IFERROR(
GETPIVOTDATA("[Base_Tarjetas].[Importe]",TDinamica_R!$A$3,
"[Base_Tarjetas].[PERIODO]","[Base_Tarjetas].[PERIODO].&amp;[" &amp; TEXT(AK$6,"yyyymm") &amp; "]",
"[Base_Tarjetas].[Metrica]","[Base_Tarjetas].[Metrica].&amp;[" &amp; $A66 &amp; "]",
"[Base_Tarjetas].[SEGMENTO_DESCRIP]","[Base_Tarjetas].[SEGMENTO_DESCRIP].&amp;[" &amp; $C$6 &amp; "]",
"[Base_Tarjetas].[SITUACION]","[Base_Tarjetas].[SITUACION].&amp;[" &amp; $C66 &amp; "]",
"[Base_Tarjetas].[TIPO]","[Base_Tarjetas].[TIPO].&amp;[" &amp; $C$1 &amp; "]")/1000,
0)</f>
        <v>0</v>
      </c>
      <c r="AL66" s="8">
        <f>IFERROR(
GETPIVOTDATA("[Base_Tarjetas].[Importe]",TDinamica_R!$A$3,
"[Base_Tarjetas].[PERIODO]","[Base_Tarjetas].[PERIODO].&amp;[" &amp; TEXT(AL$6,"yyyymm") &amp; "]",
"[Base_Tarjetas].[Metrica]","[Base_Tarjetas].[Metrica].&amp;[" &amp; $A66 &amp; "]",
"[Base_Tarjetas].[SEGMENTO_DESCRIP]","[Base_Tarjetas].[SEGMENTO_DESCRIP].&amp;[" &amp; $C$6 &amp; "]",
"[Base_Tarjetas].[SITUACION]","[Base_Tarjetas].[SITUACION].&amp;[" &amp; $C66 &amp; "]",
"[Base_Tarjetas].[TIPO]","[Base_Tarjetas].[TIPO].&amp;[" &amp; $C$1 &amp; "]")/1000,
0)</f>
        <v>0</v>
      </c>
      <c r="AM66" s="8">
        <f>IFERROR(
GETPIVOTDATA("[Base_Tarjetas].[Importe]",TDinamica_R!$A$3,
"[Base_Tarjetas].[PERIODO]","[Base_Tarjetas].[PERIODO].&amp;[" &amp; TEXT(AM$6,"yyyymm") &amp; "]",
"[Base_Tarjetas].[Metrica]","[Base_Tarjetas].[Metrica].&amp;[" &amp; $A66 &amp; "]",
"[Base_Tarjetas].[SEGMENTO_DESCRIP]","[Base_Tarjetas].[SEGMENTO_DESCRIP].&amp;[" &amp; $C$6 &amp; "]",
"[Base_Tarjetas].[SITUACION]","[Base_Tarjetas].[SITUACION].&amp;[" &amp; $C66 &amp; "]",
"[Base_Tarjetas].[TIPO]","[Base_Tarjetas].[TIPO].&amp;[" &amp; $C$1 &amp; "]")/1000,
0)</f>
        <v>0</v>
      </c>
      <c r="AN66" s="8">
        <f>IFERROR(
GETPIVOTDATA("[Base_Tarjetas].[Importe]",TDinamica_R!$A$3,
"[Base_Tarjetas].[PERIODO]","[Base_Tarjetas].[PERIODO].&amp;[" &amp; TEXT(AN$6,"yyyymm") &amp; "]",
"[Base_Tarjetas].[Metrica]","[Base_Tarjetas].[Metrica].&amp;[" &amp; $A66 &amp; "]",
"[Base_Tarjetas].[SEGMENTO_DESCRIP]","[Base_Tarjetas].[SEGMENTO_DESCRIP].&amp;[" &amp; $C$6 &amp; "]",
"[Base_Tarjetas].[SITUACION]","[Base_Tarjetas].[SITUACION].&amp;[" &amp; $C66 &amp; "]",
"[Base_Tarjetas].[TIPO]","[Base_Tarjetas].[TIPO].&amp;[" &amp; $C$1 &amp; "]")/1000,
0)</f>
        <v>0</v>
      </c>
      <c r="AO66" s="8">
        <f>IFERROR(
GETPIVOTDATA("[Base_Tarjetas].[Importe]",TDinamica_R!$A$3,
"[Base_Tarjetas].[PERIODO]","[Base_Tarjetas].[PERIODO].&amp;[" &amp; TEXT(AO$6,"yyyymm") &amp; "]",
"[Base_Tarjetas].[Metrica]","[Base_Tarjetas].[Metrica].&amp;[" &amp; $A66 &amp; "]",
"[Base_Tarjetas].[SEGMENTO_DESCRIP]","[Base_Tarjetas].[SEGMENTO_DESCRIP].&amp;[" &amp; $C$6 &amp; "]",
"[Base_Tarjetas].[SITUACION]","[Base_Tarjetas].[SITUACION].&amp;[" &amp; $C66 &amp; "]",
"[Base_Tarjetas].[TIPO]","[Base_Tarjetas].[TIPO].&amp;[" &amp; $C$1 &amp; "]")/1000,
0)</f>
        <v>0</v>
      </c>
      <c r="AP66" s="8">
        <f>IFERROR(
GETPIVOTDATA("[Base_Tarjetas].[Importe]",TDinamica_R!$A$3,
"[Base_Tarjetas].[PERIODO]","[Base_Tarjetas].[PERIODO].&amp;[" &amp; TEXT(AP$6,"yyyymm") &amp; "]",
"[Base_Tarjetas].[Metrica]","[Base_Tarjetas].[Metrica].&amp;[" &amp; $A66 &amp; "]",
"[Base_Tarjetas].[SEGMENTO_DESCRIP]","[Base_Tarjetas].[SEGMENTO_DESCRIP].&amp;[" &amp; $C$6 &amp; "]",
"[Base_Tarjetas].[SITUACION]","[Base_Tarjetas].[SITUACION].&amp;[" &amp; $C66 &amp; "]",
"[Base_Tarjetas].[TIPO]","[Base_Tarjetas].[TIPO].&amp;[" &amp; $C$1 &amp; "]")/1000,
0)</f>
        <v>0</v>
      </c>
      <c r="AQ66" s="8">
        <f>IFERROR(
GETPIVOTDATA("[Base_Tarjetas].[Importe]",TDinamica_R!$A$3,
"[Base_Tarjetas].[PERIODO]","[Base_Tarjetas].[PERIODO].&amp;[" &amp; TEXT(AQ$6,"yyyymm") &amp; "]",
"[Base_Tarjetas].[Metrica]","[Base_Tarjetas].[Metrica].&amp;[" &amp; $A66 &amp; "]",
"[Base_Tarjetas].[SEGMENTO_DESCRIP]","[Base_Tarjetas].[SEGMENTO_DESCRIP].&amp;[" &amp; $C$6 &amp; "]",
"[Base_Tarjetas].[SITUACION]","[Base_Tarjetas].[SITUACION].&amp;[" &amp; $C66 &amp; "]",
"[Base_Tarjetas].[TIPO]","[Base_Tarjetas].[TIPO].&amp;[" &amp; $C$1 &amp; "]")/1000,
0)</f>
        <v>0</v>
      </c>
      <c r="AR66" s="8">
        <f>IFERROR(
GETPIVOTDATA("[Base_Tarjetas].[Importe]",TDinamica_R!$A$3,
"[Base_Tarjetas].[PERIODO]","[Base_Tarjetas].[PERIODO].&amp;[" &amp; TEXT(AR$6,"yyyymm") &amp; "]",
"[Base_Tarjetas].[Metrica]","[Base_Tarjetas].[Metrica].&amp;[" &amp; $A66 &amp; "]",
"[Base_Tarjetas].[SEGMENTO_DESCRIP]","[Base_Tarjetas].[SEGMENTO_DESCRIP].&amp;[" &amp; $C$6 &amp; "]",
"[Base_Tarjetas].[SITUACION]","[Base_Tarjetas].[SITUACION].&amp;[" &amp; $C66 &amp; "]",
"[Base_Tarjetas].[TIPO]","[Base_Tarjetas].[TIPO].&amp;[" &amp; $C$1 &amp; "]")/1000,
0)</f>
        <v>0</v>
      </c>
      <c r="AS66" s="8">
        <f>IFERROR(
GETPIVOTDATA("[Base_Tarjetas].[Importe]",TDinamica_R!$A$3,
"[Base_Tarjetas].[PERIODO]","[Base_Tarjetas].[PERIODO].&amp;[" &amp; TEXT(AS$6,"yyyymm") &amp; "]",
"[Base_Tarjetas].[Metrica]","[Base_Tarjetas].[Metrica].&amp;[" &amp; $A66 &amp; "]",
"[Base_Tarjetas].[SEGMENTO_DESCRIP]","[Base_Tarjetas].[SEGMENTO_DESCRIP].&amp;[" &amp; $C$6 &amp; "]",
"[Base_Tarjetas].[SITUACION]","[Base_Tarjetas].[SITUACION].&amp;[" &amp; $C66 &amp; "]",
"[Base_Tarjetas].[TIPO]","[Base_Tarjetas].[TIPO].&amp;[" &amp; $C$1 &amp; "]")/1000,
0)</f>
        <v>0</v>
      </c>
      <c r="AT66" s="8">
        <f>IFERROR(
GETPIVOTDATA("[Base_Tarjetas].[Importe]",TDinamica_R!$A$3,
"[Base_Tarjetas].[PERIODO]","[Base_Tarjetas].[PERIODO].&amp;[" &amp; TEXT(AT$6,"yyyymm") &amp; "]",
"[Base_Tarjetas].[Metrica]","[Base_Tarjetas].[Metrica].&amp;[" &amp; $A66 &amp; "]",
"[Base_Tarjetas].[SEGMENTO_DESCRIP]","[Base_Tarjetas].[SEGMENTO_DESCRIP].&amp;[" &amp; $C$6 &amp; "]",
"[Base_Tarjetas].[SITUACION]","[Base_Tarjetas].[SITUACION].&amp;[" &amp; $C66 &amp; "]",
"[Base_Tarjetas].[TIPO]","[Base_Tarjetas].[TIPO].&amp;[" &amp; $C$1 &amp; "]")/1000,
0)</f>
        <v>0</v>
      </c>
      <c r="AU66" s="8">
        <f>IFERROR(
GETPIVOTDATA("[Base_Tarjetas].[Importe]",TDinamica_R!$A$3,
"[Base_Tarjetas].[PERIODO]","[Base_Tarjetas].[PERIODO].&amp;[" &amp; TEXT(AU$6,"yyyymm") &amp; "]",
"[Base_Tarjetas].[Metrica]","[Base_Tarjetas].[Metrica].&amp;[" &amp; $A66 &amp; "]",
"[Base_Tarjetas].[SEGMENTO_DESCRIP]","[Base_Tarjetas].[SEGMENTO_DESCRIP].&amp;[" &amp; $C$6 &amp; "]",
"[Base_Tarjetas].[SITUACION]","[Base_Tarjetas].[SITUACION].&amp;[" &amp; $C66 &amp; "]",
"[Base_Tarjetas].[TIPO]","[Base_Tarjetas].[TIPO].&amp;[" &amp; $C$1 &amp; "]")/1000,
0)</f>
        <v>0</v>
      </c>
      <c r="AV66" s="8">
        <f>IFERROR(
GETPIVOTDATA("[Base_Tarjetas].[Importe]",TDinamica_R!$A$3,
"[Base_Tarjetas].[PERIODO]","[Base_Tarjetas].[PERIODO].&amp;[" &amp; TEXT(AV$6,"yyyymm") &amp; "]",
"[Base_Tarjetas].[Metrica]","[Base_Tarjetas].[Metrica].&amp;[" &amp; $A66 &amp; "]",
"[Base_Tarjetas].[SEGMENTO_DESCRIP]","[Base_Tarjetas].[SEGMENTO_DESCRIP].&amp;[" &amp; $C$6 &amp; "]",
"[Base_Tarjetas].[SITUACION]","[Base_Tarjetas].[SITUACION].&amp;[" &amp; $C66 &amp; "]",
"[Base_Tarjetas].[TIPO]","[Base_Tarjetas].[TIPO].&amp;[" &amp; $C$1 &amp; "]")/1000,
0)</f>
        <v>0</v>
      </c>
      <c r="AW66" s="8">
        <f>IFERROR(
GETPIVOTDATA("[Base_Tarjetas].[Importe]",TDinamica_R!$A$3,
"[Base_Tarjetas].[PERIODO]","[Base_Tarjetas].[PERIODO].&amp;[" &amp; TEXT(AW$6,"yyyymm") &amp; "]",
"[Base_Tarjetas].[Metrica]","[Base_Tarjetas].[Metrica].&amp;[" &amp; $A66 &amp; "]",
"[Base_Tarjetas].[SEGMENTO_DESCRIP]","[Base_Tarjetas].[SEGMENTO_DESCRIP].&amp;[" &amp; $C$6 &amp; "]",
"[Base_Tarjetas].[SITUACION]","[Base_Tarjetas].[SITUACION].&amp;[" &amp; $C66 &amp; "]",
"[Base_Tarjetas].[TIPO]","[Base_Tarjetas].[TIPO].&amp;[" &amp; $C$1 &amp; "]")/1000,
0)</f>
        <v>0</v>
      </c>
      <c r="AX66" s="8">
        <f>IFERROR(
GETPIVOTDATA("[Base_Tarjetas].[Importe]",TDinamica_R!$A$3,
"[Base_Tarjetas].[PERIODO]","[Base_Tarjetas].[PERIODO].&amp;[" &amp; TEXT(AX$6,"yyyymm") &amp; "]",
"[Base_Tarjetas].[Metrica]","[Base_Tarjetas].[Metrica].&amp;[" &amp; $A66 &amp; "]",
"[Base_Tarjetas].[SEGMENTO_DESCRIP]","[Base_Tarjetas].[SEGMENTO_DESCRIP].&amp;[" &amp; $C$6 &amp; "]",
"[Base_Tarjetas].[SITUACION]","[Base_Tarjetas].[SITUACION].&amp;[" &amp; $C66 &amp; "]",
"[Base_Tarjetas].[TIPO]","[Base_Tarjetas].[TIPO].&amp;[" &amp; $C$1 &amp; "]")/1000,
0)</f>
        <v>0</v>
      </c>
      <c r="AY66" s="8">
        <f>IFERROR(
GETPIVOTDATA("[Base_Tarjetas].[Importe]",TDinamica_R!$A$3,
"[Base_Tarjetas].[PERIODO]","[Base_Tarjetas].[PERIODO].&amp;[" &amp; TEXT(AY$6,"yyyymm") &amp; "]",
"[Base_Tarjetas].[Metrica]","[Base_Tarjetas].[Metrica].&amp;[" &amp; $A66 &amp; "]",
"[Base_Tarjetas].[SEGMENTO_DESCRIP]","[Base_Tarjetas].[SEGMENTO_DESCRIP].&amp;[" &amp; $C$6 &amp; "]",
"[Base_Tarjetas].[SITUACION]","[Base_Tarjetas].[SITUACION].&amp;[" &amp; $C66 &amp; "]",
"[Base_Tarjetas].[TIPO]","[Base_Tarjetas].[TIPO].&amp;[" &amp; $C$1 &amp; "]")/1000,
0)</f>
        <v>0</v>
      </c>
      <c r="AZ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TEXT(AZ$6,"yyyymm") &amp; "]"),
0)</f>
        <v>0</v>
      </c>
      <c r="BA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TEXT(BA$6,"yyyymm") &amp; "]"),
0)</f>
        <v>0</v>
      </c>
      <c r="BB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TEXT(BB$6,"yyyymm") &amp; "]"),
0)</f>
        <v>0</v>
      </c>
      <c r="BC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TEXT(BC$6,"yyyymm") &amp; "]"),
0)</f>
        <v>0</v>
      </c>
      <c r="BD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TEXT(BD$6,"yyyymm") &amp; "]"),
0)</f>
        <v>0</v>
      </c>
      <c r="BE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TEXT(BE$6,"yyyymm") &amp; "]"),
0)</f>
        <v>0</v>
      </c>
      <c r="BF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TEXT(BF$6,"yyyymm") &amp; "]"),
0)</f>
        <v>0</v>
      </c>
      <c r="BG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TEXT(BG$6,"yyyymm") &amp; "]"),
0)</f>
        <v>0</v>
      </c>
      <c r="BH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TEXT(BH$6,"yyyymm") &amp; "]"),
0)</f>
        <v>0</v>
      </c>
      <c r="BI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TEXT(BI$6,"yyyymm") &amp; "]"),
0)</f>
        <v>0</v>
      </c>
      <c r="BJ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TEXT(BJ$6,"yyyymm") &amp; "]"),
0)</f>
        <v>0</v>
      </c>
      <c r="BK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TEXT(BK$6,"yyyymm") &amp; "]"),
0)</f>
        <v>0</v>
      </c>
      <c r="BO66" s="24">
        <f t="shared" si="48"/>
        <v>0</v>
      </c>
      <c r="BP66" s="24">
        <f t="shared" si="48"/>
        <v>0</v>
      </c>
      <c r="BQ66" s="24">
        <f t="shared" si="48"/>
        <v>0</v>
      </c>
      <c r="BR66" s="24">
        <f t="shared" si="48"/>
        <v>0</v>
      </c>
      <c r="BS66" s="24">
        <f t="shared" si="48"/>
        <v>0</v>
      </c>
      <c r="BT66" s="24">
        <f t="shared" si="48"/>
        <v>0</v>
      </c>
    </row>
    <row r="67" spans="1:72" outlineLevel="1" x14ac:dyDescent="0.25">
      <c r="A67" s="11" t="s">
        <v>35</v>
      </c>
      <c r="C67" s="2" t="s">
        <v>94</v>
      </c>
      <c r="D67" s="8">
        <f>IFERROR(
GETPIVOTDATA("[Base_Tarjetas].[Importe]",TDinamica_R!$A$3,
"[Base_Tarjetas].[PERIODO]","[Base_Tarjetas].[PERIODO].&amp;[" &amp; TEXT(D$6,"yyyymm") &amp; "]",
"[Base_Tarjetas].[Metrica]","[Base_Tarjetas].[Metrica].&amp;[" &amp; $A67 &amp; "]",
"[Base_Tarjetas].[SEGMENTO_DESCRIP]","[Base_Tarjetas].[SEGMENTO_DESCRIP].&amp;[" &amp; $C$6 &amp; "]",
"[Base_Tarjetas].[SITUACION]","[Base_Tarjetas].[SITUACION].&amp;[" &amp; $C67 &amp; "]",
"[Base_Tarjetas].[TIPO]","[Base_Tarjetas].[TIPO].&amp;[" &amp; $C$1 &amp; "]")/1000,
0)</f>
        <v>0</v>
      </c>
      <c r="E67" s="8">
        <f>IFERROR(
GETPIVOTDATA("[Base_Tarjetas].[Importe]",TDinamica_R!$A$3,
"[Base_Tarjetas].[PERIODO]","[Base_Tarjetas].[PERIODO].&amp;[" &amp; TEXT(E$6,"yyyymm") &amp; "]",
"[Base_Tarjetas].[Metrica]","[Base_Tarjetas].[Metrica].&amp;[" &amp; $A67 &amp; "]",
"[Base_Tarjetas].[SEGMENTO_DESCRIP]","[Base_Tarjetas].[SEGMENTO_DESCRIP].&amp;[" &amp; $C$6 &amp; "]",
"[Base_Tarjetas].[SITUACION]","[Base_Tarjetas].[SITUACION].&amp;[" &amp; $C67 &amp; "]",
"[Base_Tarjetas].[TIPO]","[Base_Tarjetas].[TIPO].&amp;[" &amp; $C$1 &amp; "]")/1000,
0)</f>
        <v>0</v>
      </c>
      <c r="F67" s="8">
        <f>IFERROR(
GETPIVOTDATA("[Base_Tarjetas].[Importe]",TDinamica_R!$A$3,
"[Base_Tarjetas].[PERIODO]","[Base_Tarjetas].[PERIODO].&amp;[" &amp; TEXT(F$6,"yyyymm") &amp; "]",
"[Base_Tarjetas].[Metrica]","[Base_Tarjetas].[Metrica].&amp;[" &amp; $A67 &amp; "]",
"[Base_Tarjetas].[SEGMENTO_DESCRIP]","[Base_Tarjetas].[SEGMENTO_DESCRIP].&amp;[" &amp; $C$6 &amp; "]",
"[Base_Tarjetas].[SITUACION]","[Base_Tarjetas].[SITUACION].&amp;[" &amp; $C67 &amp; "]",
"[Base_Tarjetas].[TIPO]","[Base_Tarjetas].[TIPO].&amp;[" &amp; $C$1 &amp; "]")/1000,
0)</f>
        <v>0</v>
      </c>
      <c r="G67" s="8">
        <f>IFERROR(
GETPIVOTDATA("[Base_Tarjetas].[Importe]",TDinamica_R!$A$3,
"[Base_Tarjetas].[PERIODO]","[Base_Tarjetas].[PERIODO].&amp;[" &amp; TEXT(G$6,"yyyymm") &amp; "]",
"[Base_Tarjetas].[Metrica]","[Base_Tarjetas].[Metrica].&amp;[" &amp; $A67 &amp; "]",
"[Base_Tarjetas].[SEGMENTO_DESCRIP]","[Base_Tarjetas].[SEGMENTO_DESCRIP].&amp;[" &amp; $C$6 &amp; "]",
"[Base_Tarjetas].[SITUACION]","[Base_Tarjetas].[SITUACION].&amp;[" &amp; $C67 &amp; "]",
"[Base_Tarjetas].[TIPO]","[Base_Tarjetas].[TIPO].&amp;[" &amp; $C$1 &amp; "]")/1000,
0)</f>
        <v>0</v>
      </c>
      <c r="H67" s="8">
        <f>IFERROR(
GETPIVOTDATA("[Base_Tarjetas].[Importe]",TDinamica_R!$A$3,
"[Base_Tarjetas].[PERIODO]","[Base_Tarjetas].[PERIODO].&amp;[" &amp; TEXT(H$6,"yyyymm") &amp; "]",
"[Base_Tarjetas].[Metrica]","[Base_Tarjetas].[Metrica].&amp;[" &amp; $A67 &amp; "]",
"[Base_Tarjetas].[SEGMENTO_DESCRIP]","[Base_Tarjetas].[SEGMENTO_DESCRIP].&amp;[" &amp; $C$6 &amp; "]",
"[Base_Tarjetas].[SITUACION]","[Base_Tarjetas].[SITUACION].&amp;[" &amp; $C67 &amp; "]",
"[Base_Tarjetas].[TIPO]","[Base_Tarjetas].[TIPO].&amp;[" &amp; $C$1 &amp; "]")/1000,
0)</f>
        <v>0</v>
      </c>
      <c r="I67" s="8">
        <f>IFERROR(
GETPIVOTDATA("[Base_Tarjetas].[Importe]",TDinamica_R!$A$3,
"[Base_Tarjetas].[PERIODO]","[Base_Tarjetas].[PERIODO].&amp;[" &amp; TEXT(I$6,"yyyymm") &amp; "]",
"[Base_Tarjetas].[Metrica]","[Base_Tarjetas].[Metrica].&amp;[" &amp; $A67 &amp; "]",
"[Base_Tarjetas].[SEGMENTO_DESCRIP]","[Base_Tarjetas].[SEGMENTO_DESCRIP].&amp;[" &amp; $C$6 &amp; "]",
"[Base_Tarjetas].[SITUACION]","[Base_Tarjetas].[SITUACION].&amp;[" &amp; $C67 &amp; "]",
"[Base_Tarjetas].[TIPO]","[Base_Tarjetas].[TIPO].&amp;[" &amp; $C$1 &amp; "]")/1000,
0)</f>
        <v>0</v>
      </c>
      <c r="J67" s="8">
        <f>IFERROR(
GETPIVOTDATA("[Base_Tarjetas].[Importe]",TDinamica_R!$A$3,
"[Base_Tarjetas].[PERIODO]","[Base_Tarjetas].[PERIODO].&amp;[" &amp; TEXT(J$6,"yyyymm") &amp; "]",
"[Base_Tarjetas].[Metrica]","[Base_Tarjetas].[Metrica].&amp;[" &amp; $A67 &amp; "]",
"[Base_Tarjetas].[SEGMENTO_DESCRIP]","[Base_Tarjetas].[SEGMENTO_DESCRIP].&amp;[" &amp; $C$6 &amp; "]",
"[Base_Tarjetas].[SITUACION]","[Base_Tarjetas].[SITUACION].&amp;[" &amp; $C67 &amp; "]",
"[Base_Tarjetas].[TIPO]","[Base_Tarjetas].[TIPO].&amp;[" &amp; $C$1 &amp; "]")/1000,
0)</f>
        <v>0</v>
      </c>
      <c r="K67" s="8">
        <f>IFERROR(
GETPIVOTDATA("[Base_Tarjetas].[Importe]",TDinamica_R!$A$3,
"[Base_Tarjetas].[PERIODO]","[Base_Tarjetas].[PERIODO].&amp;[" &amp; TEXT(K$6,"yyyymm") &amp; "]",
"[Base_Tarjetas].[Metrica]","[Base_Tarjetas].[Metrica].&amp;[" &amp; $A67 &amp; "]",
"[Base_Tarjetas].[SEGMENTO_DESCRIP]","[Base_Tarjetas].[SEGMENTO_DESCRIP].&amp;[" &amp; $C$6 &amp; "]",
"[Base_Tarjetas].[SITUACION]","[Base_Tarjetas].[SITUACION].&amp;[" &amp; $C67 &amp; "]",
"[Base_Tarjetas].[TIPO]","[Base_Tarjetas].[TIPO].&amp;[" &amp; $C$1 &amp; "]")/1000,
0)</f>
        <v>0</v>
      </c>
      <c r="L67" s="8">
        <f>IFERROR(
GETPIVOTDATA("[Base_Tarjetas].[Importe]",TDinamica_R!$A$3,
"[Base_Tarjetas].[PERIODO]","[Base_Tarjetas].[PERIODO].&amp;[" &amp; TEXT(L$6,"yyyymm") &amp; "]",
"[Base_Tarjetas].[Metrica]","[Base_Tarjetas].[Metrica].&amp;[" &amp; $A67 &amp; "]",
"[Base_Tarjetas].[SEGMENTO_DESCRIP]","[Base_Tarjetas].[SEGMENTO_DESCRIP].&amp;[" &amp; $C$6 &amp; "]",
"[Base_Tarjetas].[SITUACION]","[Base_Tarjetas].[SITUACION].&amp;[" &amp; $C67 &amp; "]",
"[Base_Tarjetas].[TIPO]","[Base_Tarjetas].[TIPO].&amp;[" &amp; $C$1 &amp; "]")/1000,
0)</f>
        <v>0</v>
      </c>
      <c r="M67" s="8">
        <f>IFERROR(
GETPIVOTDATA("[Base_Tarjetas].[Importe]",TDinamica_R!$A$3,
"[Base_Tarjetas].[PERIODO]","[Base_Tarjetas].[PERIODO].&amp;[" &amp; TEXT(M$6,"yyyymm") &amp; "]",
"[Base_Tarjetas].[Metrica]","[Base_Tarjetas].[Metrica].&amp;[" &amp; $A67 &amp; "]",
"[Base_Tarjetas].[SEGMENTO_DESCRIP]","[Base_Tarjetas].[SEGMENTO_DESCRIP].&amp;[" &amp; $C$6 &amp; "]",
"[Base_Tarjetas].[SITUACION]","[Base_Tarjetas].[SITUACION].&amp;[" &amp; $C67 &amp; "]",
"[Base_Tarjetas].[TIPO]","[Base_Tarjetas].[TIPO].&amp;[" &amp; $C$1 &amp; "]")/1000,
0)</f>
        <v>0</v>
      </c>
      <c r="N67" s="8">
        <f>IFERROR(
GETPIVOTDATA("[Base_Tarjetas].[Importe]",TDinamica_R!$A$3,
"[Base_Tarjetas].[PERIODO]","[Base_Tarjetas].[PERIODO].&amp;[" &amp; TEXT(N$6,"yyyymm") &amp; "]",
"[Base_Tarjetas].[Metrica]","[Base_Tarjetas].[Metrica].&amp;[" &amp; $A67 &amp; "]",
"[Base_Tarjetas].[SEGMENTO_DESCRIP]","[Base_Tarjetas].[SEGMENTO_DESCRIP].&amp;[" &amp; $C$6 &amp; "]",
"[Base_Tarjetas].[SITUACION]","[Base_Tarjetas].[SITUACION].&amp;[" &amp; $C67 &amp; "]",
"[Base_Tarjetas].[TIPO]","[Base_Tarjetas].[TIPO].&amp;[" &amp; $C$1 &amp; "]")/1000,
0)</f>
        <v>0</v>
      </c>
      <c r="O67" s="8">
        <f>IFERROR(
GETPIVOTDATA("[Base_Tarjetas].[Importe]",TDinamica_R!$A$3,
"[Base_Tarjetas].[PERIODO]","[Base_Tarjetas].[PERIODO].&amp;[" &amp; TEXT(O$6,"yyyymm") &amp; "]",
"[Base_Tarjetas].[Metrica]","[Base_Tarjetas].[Metrica].&amp;[" &amp; $A67 &amp; "]",
"[Base_Tarjetas].[SEGMENTO_DESCRIP]","[Base_Tarjetas].[SEGMENTO_DESCRIP].&amp;[" &amp; $C$6 &amp; "]",
"[Base_Tarjetas].[SITUACION]","[Base_Tarjetas].[SITUACION].&amp;[" &amp; $C67 &amp; "]",
"[Base_Tarjetas].[TIPO]","[Base_Tarjetas].[TIPO].&amp;[" &amp; $C$1 &amp; "]")/1000,
0)</f>
        <v>0</v>
      </c>
      <c r="P67" s="8">
        <f>IFERROR(
GETPIVOTDATA("[Base_Tarjetas].[Importe]",TDinamica_R!$A$3,
"[Base_Tarjetas].[PERIODO]","[Base_Tarjetas].[PERIODO].&amp;[" &amp; TEXT(P$6,"yyyymm") &amp; "]",
"[Base_Tarjetas].[Metrica]","[Base_Tarjetas].[Metrica].&amp;[" &amp; $A67 &amp; "]",
"[Base_Tarjetas].[SEGMENTO_DESCRIP]","[Base_Tarjetas].[SEGMENTO_DESCRIP].&amp;[" &amp; $C$6 &amp; "]",
"[Base_Tarjetas].[SITUACION]","[Base_Tarjetas].[SITUACION].&amp;[" &amp; $C67 &amp; "]",
"[Base_Tarjetas].[TIPO]","[Base_Tarjetas].[TIPO].&amp;[" &amp; $C$1 &amp; "]")/1000,
0)</f>
        <v>0</v>
      </c>
      <c r="Q67" s="8">
        <f>IFERROR(
GETPIVOTDATA("[Base_Tarjetas].[Importe]",TDinamica_R!$A$3,
"[Base_Tarjetas].[PERIODO]","[Base_Tarjetas].[PERIODO].&amp;[" &amp; TEXT(Q$6,"yyyymm") &amp; "]",
"[Base_Tarjetas].[Metrica]","[Base_Tarjetas].[Metrica].&amp;[" &amp; $A67 &amp; "]",
"[Base_Tarjetas].[SEGMENTO_DESCRIP]","[Base_Tarjetas].[SEGMENTO_DESCRIP].&amp;[" &amp; $C$6 &amp; "]",
"[Base_Tarjetas].[SITUACION]","[Base_Tarjetas].[SITUACION].&amp;[" &amp; $C67 &amp; "]",
"[Base_Tarjetas].[TIPO]","[Base_Tarjetas].[TIPO].&amp;[" &amp; $C$1 &amp; "]")/1000,
0)</f>
        <v>0</v>
      </c>
      <c r="R67" s="8">
        <f>IFERROR(
GETPIVOTDATA("[Base_Tarjetas].[Importe]",TDinamica_R!$A$3,
"[Base_Tarjetas].[PERIODO]","[Base_Tarjetas].[PERIODO].&amp;[" &amp; TEXT(R$6,"yyyymm") &amp; "]",
"[Base_Tarjetas].[Metrica]","[Base_Tarjetas].[Metrica].&amp;[" &amp; $A67 &amp; "]",
"[Base_Tarjetas].[SEGMENTO_DESCRIP]","[Base_Tarjetas].[SEGMENTO_DESCRIP].&amp;[" &amp; $C$6 &amp; "]",
"[Base_Tarjetas].[SITUACION]","[Base_Tarjetas].[SITUACION].&amp;[" &amp; $C67 &amp; "]",
"[Base_Tarjetas].[TIPO]","[Base_Tarjetas].[TIPO].&amp;[" &amp; $C$1 &amp; "]")/1000,
0)</f>
        <v>0</v>
      </c>
      <c r="S67" s="8">
        <f>IFERROR(
GETPIVOTDATA("[Base_Tarjetas].[Importe]",TDinamica_R!$A$3,
"[Base_Tarjetas].[PERIODO]","[Base_Tarjetas].[PERIODO].&amp;[" &amp; TEXT(S$6,"yyyymm") &amp; "]",
"[Base_Tarjetas].[Metrica]","[Base_Tarjetas].[Metrica].&amp;[" &amp; $A67 &amp; "]",
"[Base_Tarjetas].[SEGMENTO_DESCRIP]","[Base_Tarjetas].[SEGMENTO_DESCRIP].&amp;[" &amp; $C$6 &amp; "]",
"[Base_Tarjetas].[SITUACION]","[Base_Tarjetas].[SITUACION].&amp;[" &amp; $C67 &amp; "]",
"[Base_Tarjetas].[TIPO]","[Base_Tarjetas].[TIPO].&amp;[" &amp; $C$1 &amp; "]")/1000,
0)</f>
        <v>0</v>
      </c>
      <c r="T67" s="8">
        <f>IFERROR(
GETPIVOTDATA("[Base_Tarjetas].[Importe]",TDinamica_R!$A$3,
"[Base_Tarjetas].[PERIODO]","[Base_Tarjetas].[PERIODO].&amp;[" &amp; TEXT(T$6,"yyyymm") &amp; "]",
"[Base_Tarjetas].[Metrica]","[Base_Tarjetas].[Metrica].&amp;[" &amp; $A67 &amp; "]",
"[Base_Tarjetas].[SEGMENTO_DESCRIP]","[Base_Tarjetas].[SEGMENTO_DESCRIP].&amp;[" &amp; $C$6 &amp; "]",
"[Base_Tarjetas].[SITUACION]","[Base_Tarjetas].[SITUACION].&amp;[" &amp; $C67 &amp; "]",
"[Base_Tarjetas].[TIPO]","[Base_Tarjetas].[TIPO].&amp;[" &amp; $C$1 &amp; "]")/1000,
0)</f>
        <v>0</v>
      </c>
      <c r="U67" s="8">
        <f>IFERROR(
GETPIVOTDATA("[Base_Tarjetas].[Importe]",TDinamica_R!$A$3,
"[Base_Tarjetas].[PERIODO]","[Base_Tarjetas].[PERIODO].&amp;[" &amp; TEXT(U$6,"yyyymm") &amp; "]",
"[Base_Tarjetas].[Metrica]","[Base_Tarjetas].[Metrica].&amp;[" &amp; $A67 &amp; "]",
"[Base_Tarjetas].[SEGMENTO_DESCRIP]","[Base_Tarjetas].[SEGMENTO_DESCRIP].&amp;[" &amp; $C$6 &amp; "]",
"[Base_Tarjetas].[SITUACION]","[Base_Tarjetas].[SITUACION].&amp;[" &amp; $C67 &amp; "]",
"[Base_Tarjetas].[TIPO]","[Base_Tarjetas].[TIPO].&amp;[" &amp; $C$1 &amp; "]")/1000,
0)</f>
        <v>0</v>
      </c>
      <c r="V67" s="8">
        <f>IFERROR(
GETPIVOTDATA("[Base_Tarjetas].[Importe]",TDinamica_R!$A$3,
"[Base_Tarjetas].[PERIODO]","[Base_Tarjetas].[PERIODO].&amp;[" &amp; TEXT(V$6,"yyyymm") &amp; "]",
"[Base_Tarjetas].[Metrica]","[Base_Tarjetas].[Metrica].&amp;[" &amp; $A67 &amp; "]",
"[Base_Tarjetas].[SEGMENTO_DESCRIP]","[Base_Tarjetas].[SEGMENTO_DESCRIP].&amp;[" &amp; $C$6 &amp; "]",
"[Base_Tarjetas].[SITUACION]","[Base_Tarjetas].[SITUACION].&amp;[" &amp; $C67 &amp; "]",
"[Base_Tarjetas].[TIPO]","[Base_Tarjetas].[TIPO].&amp;[" &amp; $C$1 &amp; "]")/1000,
0)</f>
        <v>0</v>
      </c>
      <c r="W67" s="8">
        <f>IFERROR(
GETPIVOTDATA("[Base_Tarjetas].[Importe]",TDinamica_R!$A$3,
"[Base_Tarjetas].[PERIODO]","[Base_Tarjetas].[PERIODO].&amp;[" &amp; TEXT(W$6,"yyyymm") &amp; "]",
"[Base_Tarjetas].[Metrica]","[Base_Tarjetas].[Metrica].&amp;[" &amp; $A67 &amp; "]",
"[Base_Tarjetas].[SEGMENTO_DESCRIP]","[Base_Tarjetas].[SEGMENTO_DESCRIP].&amp;[" &amp; $C$6 &amp; "]",
"[Base_Tarjetas].[SITUACION]","[Base_Tarjetas].[SITUACION].&amp;[" &amp; $C67 &amp; "]",
"[Base_Tarjetas].[TIPO]","[Base_Tarjetas].[TIPO].&amp;[" &amp; $C$1 &amp; "]")/1000,
0)</f>
        <v>0</v>
      </c>
      <c r="X67" s="8">
        <f>IFERROR(
GETPIVOTDATA("[Base_Tarjetas].[Importe]",TDinamica_R!$A$3,
"[Base_Tarjetas].[PERIODO]","[Base_Tarjetas].[PERIODO].&amp;[" &amp; TEXT(X$6,"yyyymm") &amp; "]",
"[Base_Tarjetas].[Metrica]","[Base_Tarjetas].[Metrica].&amp;[" &amp; $A67 &amp; "]",
"[Base_Tarjetas].[SEGMENTO_DESCRIP]","[Base_Tarjetas].[SEGMENTO_DESCRIP].&amp;[" &amp; $C$6 &amp; "]",
"[Base_Tarjetas].[SITUACION]","[Base_Tarjetas].[SITUACION].&amp;[" &amp; $C67 &amp; "]",
"[Base_Tarjetas].[TIPO]","[Base_Tarjetas].[TIPO].&amp;[" &amp; $C$1 &amp; "]")/1000,
0)</f>
        <v>0</v>
      </c>
      <c r="Y67" s="8">
        <f>IFERROR(
GETPIVOTDATA("[Base_Tarjetas].[Importe]",TDinamica_R!$A$3,
"[Base_Tarjetas].[PERIODO]","[Base_Tarjetas].[PERIODO].&amp;[" &amp; TEXT(Y$6,"yyyymm") &amp; "]",
"[Base_Tarjetas].[Metrica]","[Base_Tarjetas].[Metrica].&amp;[" &amp; $A67 &amp; "]",
"[Base_Tarjetas].[SEGMENTO_DESCRIP]","[Base_Tarjetas].[SEGMENTO_DESCRIP].&amp;[" &amp; $C$6 &amp; "]",
"[Base_Tarjetas].[SITUACION]","[Base_Tarjetas].[SITUACION].&amp;[" &amp; $C67 &amp; "]",
"[Base_Tarjetas].[TIPO]","[Base_Tarjetas].[TIPO].&amp;[" &amp; $C$1 &amp; "]")/1000,
0)</f>
        <v>0</v>
      </c>
      <c r="Z67" s="8">
        <f>IFERROR(
GETPIVOTDATA("[Base_Tarjetas].[Importe]",TDinamica_R!$A$3,
"[Base_Tarjetas].[PERIODO]","[Base_Tarjetas].[PERIODO].&amp;[" &amp; TEXT(Z$6,"yyyymm") &amp; "]",
"[Base_Tarjetas].[Metrica]","[Base_Tarjetas].[Metrica].&amp;[" &amp; $A67 &amp; "]",
"[Base_Tarjetas].[SEGMENTO_DESCRIP]","[Base_Tarjetas].[SEGMENTO_DESCRIP].&amp;[" &amp; $C$6 &amp; "]",
"[Base_Tarjetas].[SITUACION]","[Base_Tarjetas].[SITUACION].&amp;[" &amp; $C67 &amp; "]",
"[Base_Tarjetas].[TIPO]","[Base_Tarjetas].[TIPO].&amp;[" &amp; $C$1 &amp; "]")/1000,
0)</f>
        <v>0</v>
      </c>
      <c r="AA67" s="8">
        <f>IFERROR(
GETPIVOTDATA("[Base_Tarjetas].[Importe]",TDinamica_R!$A$3,
"[Base_Tarjetas].[PERIODO]","[Base_Tarjetas].[PERIODO].&amp;[" &amp; TEXT(AA$6,"yyyymm") &amp; "]",
"[Base_Tarjetas].[Metrica]","[Base_Tarjetas].[Metrica].&amp;[" &amp; $A67 &amp; "]",
"[Base_Tarjetas].[SEGMENTO_DESCRIP]","[Base_Tarjetas].[SEGMENTO_DESCRIP].&amp;[" &amp; $C$6 &amp; "]",
"[Base_Tarjetas].[SITUACION]","[Base_Tarjetas].[SITUACION].&amp;[" &amp; $C67 &amp; "]",
"[Base_Tarjetas].[TIPO]","[Base_Tarjetas].[TIPO].&amp;[" &amp; $C$1 &amp; "]")/1000,
0)</f>
        <v>0</v>
      </c>
      <c r="AB67" s="8">
        <f>IFERROR(
GETPIVOTDATA("[Base_Tarjetas].[Importe]",TDinamica_R!$A$3,
"[Base_Tarjetas].[PERIODO]","[Base_Tarjetas].[PERIODO].&amp;[" &amp; TEXT(AB$6,"yyyymm") &amp; "]",
"[Base_Tarjetas].[Metrica]","[Base_Tarjetas].[Metrica].&amp;[" &amp; $A67 &amp; "]",
"[Base_Tarjetas].[SEGMENTO_DESCRIP]","[Base_Tarjetas].[SEGMENTO_DESCRIP].&amp;[" &amp; $C$6 &amp; "]",
"[Base_Tarjetas].[SITUACION]","[Base_Tarjetas].[SITUACION].&amp;[" &amp; $C67 &amp; "]",
"[Base_Tarjetas].[TIPO]","[Base_Tarjetas].[TIPO].&amp;[" &amp; $C$1 &amp; "]")/1000,
0)</f>
        <v>0</v>
      </c>
      <c r="AC67" s="8">
        <f>IFERROR(
GETPIVOTDATA("[Base_Tarjetas].[Importe]",TDinamica_R!$A$3,
"[Base_Tarjetas].[PERIODO]","[Base_Tarjetas].[PERIODO].&amp;[" &amp; TEXT(AC$6,"yyyymm") &amp; "]",
"[Base_Tarjetas].[Metrica]","[Base_Tarjetas].[Metrica].&amp;[" &amp; $A67 &amp; "]",
"[Base_Tarjetas].[SEGMENTO_DESCRIP]","[Base_Tarjetas].[SEGMENTO_DESCRIP].&amp;[" &amp; $C$6 &amp; "]",
"[Base_Tarjetas].[SITUACION]","[Base_Tarjetas].[SITUACION].&amp;[" &amp; $C67 &amp; "]",
"[Base_Tarjetas].[TIPO]","[Base_Tarjetas].[TIPO].&amp;[" &amp; $C$1 &amp; "]")/1000,
0)</f>
        <v>0</v>
      </c>
      <c r="AD67" s="8">
        <f>IFERROR(
GETPIVOTDATA("[Base_Tarjetas].[Importe]",TDinamica_R!$A$3,
"[Base_Tarjetas].[PERIODO]","[Base_Tarjetas].[PERIODO].&amp;[" &amp; TEXT(AD$6,"yyyymm") &amp; "]",
"[Base_Tarjetas].[Metrica]","[Base_Tarjetas].[Metrica].&amp;[" &amp; $A67 &amp; "]",
"[Base_Tarjetas].[SEGMENTO_DESCRIP]","[Base_Tarjetas].[SEGMENTO_DESCRIP].&amp;[" &amp; $C$6 &amp; "]",
"[Base_Tarjetas].[SITUACION]","[Base_Tarjetas].[SITUACION].&amp;[" &amp; $C67 &amp; "]",
"[Base_Tarjetas].[TIPO]","[Base_Tarjetas].[TIPO].&amp;[" &amp; $C$1 &amp; "]")/1000,
0)</f>
        <v>0</v>
      </c>
      <c r="AE67" s="8">
        <f>IFERROR(
GETPIVOTDATA("[Base_Tarjetas].[Importe]",TDinamica_R!$A$3,
"[Base_Tarjetas].[PERIODO]","[Base_Tarjetas].[PERIODO].&amp;[" &amp; TEXT(AE$6,"yyyymm") &amp; "]",
"[Base_Tarjetas].[Metrica]","[Base_Tarjetas].[Metrica].&amp;[" &amp; $A67 &amp; "]",
"[Base_Tarjetas].[SEGMENTO_DESCRIP]","[Base_Tarjetas].[SEGMENTO_DESCRIP].&amp;[" &amp; $C$6 &amp; "]",
"[Base_Tarjetas].[SITUACION]","[Base_Tarjetas].[SITUACION].&amp;[" &amp; $C67 &amp; "]",
"[Base_Tarjetas].[TIPO]","[Base_Tarjetas].[TIPO].&amp;[" &amp; $C$1 &amp; "]")/1000,
0)</f>
        <v>0</v>
      </c>
      <c r="AF67" s="8">
        <f>IFERROR(
GETPIVOTDATA("[Base_Tarjetas].[Importe]",TDinamica_R!$A$3,
"[Base_Tarjetas].[PERIODO]","[Base_Tarjetas].[PERIODO].&amp;[" &amp; TEXT(AF$6,"yyyymm") &amp; "]",
"[Base_Tarjetas].[Metrica]","[Base_Tarjetas].[Metrica].&amp;[" &amp; $A67 &amp; "]",
"[Base_Tarjetas].[SEGMENTO_DESCRIP]","[Base_Tarjetas].[SEGMENTO_DESCRIP].&amp;[" &amp; $C$6 &amp; "]",
"[Base_Tarjetas].[SITUACION]","[Base_Tarjetas].[SITUACION].&amp;[" &amp; $C67 &amp; "]",
"[Base_Tarjetas].[TIPO]","[Base_Tarjetas].[TIPO].&amp;[" &amp; $C$1 &amp; "]")/1000,
0)</f>
        <v>0</v>
      </c>
      <c r="AG67" s="8">
        <f>IFERROR(
GETPIVOTDATA("[Base_Tarjetas].[Importe]",TDinamica_R!$A$3,
"[Base_Tarjetas].[PERIODO]","[Base_Tarjetas].[PERIODO].&amp;[" &amp; TEXT(AG$6,"yyyymm") &amp; "]",
"[Base_Tarjetas].[Metrica]","[Base_Tarjetas].[Metrica].&amp;[" &amp; $A67 &amp; "]",
"[Base_Tarjetas].[SEGMENTO_DESCRIP]","[Base_Tarjetas].[SEGMENTO_DESCRIP].&amp;[" &amp; $C$6 &amp; "]",
"[Base_Tarjetas].[SITUACION]","[Base_Tarjetas].[SITUACION].&amp;[" &amp; $C67 &amp; "]",
"[Base_Tarjetas].[TIPO]","[Base_Tarjetas].[TIPO].&amp;[" &amp; $C$1 &amp; "]")/1000,
0)</f>
        <v>0</v>
      </c>
      <c r="AH67" s="8">
        <f>IFERROR(
GETPIVOTDATA("[Base_Tarjetas].[Importe]",TDinamica_R!$A$3,
"[Base_Tarjetas].[PERIODO]","[Base_Tarjetas].[PERIODO].&amp;[" &amp; TEXT(AH$6,"yyyymm") &amp; "]",
"[Base_Tarjetas].[Metrica]","[Base_Tarjetas].[Metrica].&amp;[" &amp; $A67 &amp; "]",
"[Base_Tarjetas].[SEGMENTO_DESCRIP]","[Base_Tarjetas].[SEGMENTO_DESCRIP].&amp;[" &amp; $C$6 &amp; "]",
"[Base_Tarjetas].[SITUACION]","[Base_Tarjetas].[SITUACION].&amp;[" &amp; $C67 &amp; "]",
"[Base_Tarjetas].[TIPO]","[Base_Tarjetas].[TIPO].&amp;[" &amp; $C$1 &amp; "]")/1000,
0)</f>
        <v>0</v>
      </c>
      <c r="AI67" s="8">
        <f>IFERROR(
GETPIVOTDATA("[Base_Tarjetas].[Importe]",TDinamica_R!$A$3,
"[Base_Tarjetas].[PERIODO]","[Base_Tarjetas].[PERIODO].&amp;[" &amp; TEXT(AI$6,"yyyymm") &amp; "]",
"[Base_Tarjetas].[Metrica]","[Base_Tarjetas].[Metrica].&amp;[" &amp; $A67 &amp; "]",
"[Base_Tarjetas].[SEGMENTO_DESCRIP]","[Base_Tarjetas].[SEGMENTO_DESCRIP].&amp;[" &amp; $C$6 &amp; "]",
"[Base_Tarjetas].[SITUACION]","[Base_Tarjetas].[SITUACION].&amp;[" &amp; $C67 &amp; "]",
"[Base_Tarjetas].[TIPO]","[Base_Tarjetas].[TIPO].&amp;[" &amp; $C$1 &amp; "]")/1000,
0)</f>
        <v>0</v>
      </c>
      <c r="AJ67" s="8">
        <f>IFERROR(
GETPIVOTDATA("[Base_Tarjetas].[Importe]",TDinamica_R!$A$3,
"[Base_Tarjetas].[PERIODO]","[Base_Tarjetas].[PERIODO].&amp;[" &amp; TEXT(AJ$6,"yyyymm") &amp; "]",
"[Base_Tarjetas].[Metrica]","[Base_Tarjetas].[Metrica].&amp;[" &amp; $A67 &amp; "]",
"[Base_Tarjetas].[SEGMENTO_DESCRIP]","[Base_Tarjetas].[SEGMENTO_DESCRIP].&amp;[" &amp; $C$6 &amp; "]",
"[Base_Tarjetas].[SITUACION]","[Base_Tarjetas].[SITUACION].&amp;[" &amp; $C67 &amp; "]",
"[Base_Tarjetas].[TIPO]","[Base_Tarjetas].[TIPO].&amp;[" &amp; $C$1 &amp; "]")/1000,
0)</f>
        <v>0</v>
      </c>
      <c r="AK67" s="8">
        <f>IFERROR(
GETPIVOTDATA("[Base_Tarjetas].[Importe]",TDinamica_R!$A$3,
"[Base_Tarjetas].[PERIODO]","[Base_Tarjetas].[PERIODO].&amp;[" &amp; TEXT(AK$6,"yyyymm") &amp; "]",
"[Base_Tarjetas].[Metrica]","[Base_Tarjetas].[Metrica].&amp;[" &amp; $A67 &amp; "]",
"[Base_Tarjetas].[SEGMENTO_DESCRIP]","[Base_Tarjetas].[SEGMENTO_DESCRIP].&amp;[" &amp; $C$6 &amp; "]",
"[Base_Tarjetas].[SITUACION]","[Base_Tarjetas].[SITUACION].&amp;[" &amp; $C67 &amp; "]",
"[Base_Tarjetas].[TIPO]","[Base_Tarjetas].[TIPO].&amp;[" &amp; $C$1 &amp; "]")/1000,
0)</f>
        <v>0</v>
      </c>
      <c r="AL67" s="8">
        <f>IFERROR(
GETPIVOTDATA("[Base_Tarjetas].[Importe]",TDinamica_R!$A$3,
"[Base_Tarjetas].[PERIODO]","[Base_Tarjetas].[PERIODO].&amp;[" &amp; TEXT(AL$6,"yyyymm") &amp; "]",
"[Base_Tarjetas].[Metrica]","[Base_Tarjetas].[Metrica].&amp;[" &amp; $A67 &amp; "]",
"[Base_Tarjetas].[SEGMENTO_DESCRIP]","[Base_Tarjetas].[SEGMENTO_DESCRIP].&amp;[" &amp; $C$6 &amp; "]",
"[Base_Tarjetas].[SITUACION]","[Base_Tarjetas].[SITUACION].&amp;[" &amp; $C67 &amp; "]",
"[Base_Tarjetas].[TIPO]","[Base_Tarjetas].[TIPO].&amp;[" &amp; $C$1 &amp; "]")/1000,
0)</f>
        <v>0</v>
      </c>
      <c r="AM67" s="8">
        <f>IFERROR(
GETPIVOTDATA("[Base_Tarjetas].[Importe]",TDinamica_R!$A$3,
"[Base_Tarjetas].[PERIODO]","[Base_Tarjetas].[PERIODO].&amp;[" &amp; TEXT(AM$6,"yyyymm") &amp; "]",
"[Base_Tarjetas].[Metrica]","[Base_Tarjetas].[Metrica].&amp;[" &amp; $A67 &amp; "]",
"[Base_Tarjetas].[SEGMENTO_DESCRIP]","[Base_Tarjetas].[SEGMENTO_DESCRIP].&amp;[" &amp; $C$6 &amp; "]",
"[Base_Tarjetas].[SITUACION]","[Base_Tarjetas].[SITUACION].&amp;[" &amp; $C67 &amp; "]",
"[Base_Tarjetas].[TIPO]","[Base_Tarjetas].[TIPO].&amp;[" &amp; $C$1 &amp; "]")/1000,
0)</f>
        <v>0</v>
      </c>
      <c r="AN67" s="8">
        <f>IFERROR(
GETPIVOTDATA("[Base_Tarjetas].[Importe]",TDinamica_R!$A$3,
"[Base_Tarjetas].[PERIODO]","[Base_Tarjetas].[PERIODO].&amp;[" &amp; TEXT(AN$6,"yyyymm") &amp; "]",
"[Base_Tarjetas].[Metrica]","[Base_Tarjetas].[Metrica].&amp;[" &amp; $A67 &amp; "]",
"[Base_Tarjetas].[SEGMENTO_DESCRIP]","[Base_Tarjetas].[SEGMENTO_DESCRIP].&amp;[" &amp; $C$6 &amp; "]",
"[Base_Tarjetas].[SITUACION]","[Base_Tarjetas].[SITUACION].&amp;[" &amp; $C67 &amp; "]",
"[Base_Tarjetas].[TIPO]","[Base_Tarjetas].[TIPO].&amp;[" &amp; $C$1 &amp; "]")/1000,
0)</f>
        <v>0</v>
      </c>
      <c r="AO67" s="8">
        <f>IFERROR(
GETPIVOTDATA("[Base_Tarjetas].[Importe]",TDinamica_R!$A$3,
"[Base_Tarjetas].[PERIODO]","[Base_Tarjetas].[PERIODO].&amp;[" &amp; TEXT(AO$6,"yyyymm") &amp; "]",
"[Base_Tarjetas].[Metrica]","[Base_Tarjetas].[Metrica].&amp;[" &amp; $A67 &amp; "]",
"[Base_Tarjetas].[SEGMENTO_DESCRIP]","[Base_Tarjetas].[SEGMENTO_DESCRIP].&amp;[" &amp; $C$6 &amp; "]",
"[Base_Tarjetas].[SITUACION]","[Base_Tarjetas].[SITUACION].&amp;[" &amp; $C67 &amp; "]",
"[Base_Tarjetas].[TIPO]","[Base_Tarjetas].[TIPO].&amp;[" &amp; $C$1 &amp; "]")/1000,
0)</f>
        <v>0</v>
      </c>
      <c r="AP67" s="8">
        <f>IFERROR(
GETPIVOTDATA("[Base_Tarjetas].[Importe]",TDinamica_R!$A$3,
"[Base_Tarjetas].[PERIODO]","[Base_Tarjetas].[PERIODO].&amp;[" &amp; TEXT(AP$6,"yyyymm") &amp; "]",
"[Base_Tarjetas].[Metrica]","[Base_Tarjetas].[Metrica].&amp;[" &amp; $A67 &amp; "]",
"[Base_Tarjetas].[SEGMENTO_DESCRIP]","[Base_Tarjetas].[SEGMENTO_DESCRIP].&amp;[" &amp; $C$6 &amp; "]",
"[Base_Tarjetas].[SITUACION]","[Base_Tarjetas].[SITUACION].&amp;[" &amp; $C67 &amp; "]",
"[Base_Tarjetas].[TIPO]","[Base_Tarjetas].[TIPO].&amp;[" &amp; $C$1 &amp; "]")/1000,
0)</f>
        <v>0</v>
      </c>
      <c r="AQ67" s="8">
        <f>IFERROR(
GETPIVOTDATA("[Base_Tarjetas].[Importe]",TDinamica_R!$A$3,
"[Base_Tarjetas].[PERIODO]","[Base_Tarjetas].[PERIODO].&amp;[" &amp; TEXT(AQ$6,"yyyymm") &amp; "]",
"[Base_Tarjetas].[Metrica]","[Base_Tarjetas].[Metrica].&amp;[" &amp; $A67 &amp; "]",
"[Base_Tarjetas].[SEGMENTO_DESCRIP]","[Base_Tarjetas].[SEGMENTO_DESCRIP].&amp;[" &amp; $C$6 &amp; "]",
"[Base_Tarjetas].[SITUACION]","[Base_Tarjetas].[SITUACION].&amp;[" &amp; $C67 &amp; "]",
"[Base_Tarjetas].[TIPO]","[Base_Tarjetas].[TIPO].&amp;[" &amp; $C$1 &amp; "]")/1000,
0)</f>
        <v>0</v>
      </c>
      <c r="AR67" s="8">
        <f>IFERROR(
GETPIVOTDATA("[Base_Tarjetas].[Importe]",TDinamica_R!$A$3,
"[Base_Tarjetas].[PERIODO]","[Base_Tarjetas].[PERIODO].&amp;[" &amp; TEXT(AR$6,"yyyymm") &amp; "]",
"[Base_Tarjetas].[Metrica]","[Base_Tarjetas].[Metrica].&amp;[" &amp; $A67 &amp; "]",
"[Base_Tarjetas].[SEGMENTO_DESCRIP]","[Base_Tarjetas].[SEGMENTO_DESCRIP].&amp;[" &amp; $C$6 &amp; "]",
"[Base_Tarjetas].[SITUACION]","[Base_Tarjetas].[SITUACION].&amp;[" &amp; $C67 &amp; "]",
"[Base_Tarjetas].[TIPO]","[Base_Tarjetas].[TIPO].&amp;[" &amp; $C$1 &amp; "]")/1000,
0)</f>
        <v>0</v>
      </c>
      <c r="AS67" s="8">
        <f>IFERROR(
GETPIVOTDATA("[Base_Tarjetas].[Importe]",TDinamica_R!$A$3,
"[Base_Tarjetas].[PERIODO]","[Base_Tarjetas].[PERIODO].&amp;[" &amp; TEXT(AS$6,"yyyymm") &amp; "]",
"[Base_Tarjetas].[Metrica]","[Base_Tarjetas].[Metrica].&amp;[" &amp; $A67 &amp; "]",
"[Base_Tarjetas].[SEGMENTO_DESCRIP]","[Base_Tarjetas].[SEGMENTO_DESCRIP].&amp;[" &amp; $C$6 &amp; "]",
"[Base_Tarjetas].[SITUACION]","[Base_Tarjetas].[SITUACION].&amp;[" &amp; $C67 &amp; "]",
"[Base_Tarjetas].[TIPO]","[Base_Tarjetas].[TIPO].&amp;[" &amp; $C$1 &amp; "]")/1000,
0)</f>
        <v>0</v>
      </c>
      <c r="AT67" s="8">
        <f>IFERROR(
GETPIVOTDATA("[Base_Tarjetas].[Importe]",TDinamica_R!$A$3,
"[Base_Tarjetas].[PERIODO]","[Base_Tarjetas].[PERIODO].&amp;[" &amp; TEXT(AT$6,"yyyymm") &amp; "]",
"[Base_Tarjetas].[Metrica]","[Base_Tarjetas].[Metrica].&amp;[" &amp; $A67 &amp; "]",
"[Base_Tarjetas].[SEGMENTO_DESCRIP]","[Base_Tarjetas].[SEGMENTO_DESCRIP].&amp;[" &amp; $C$6 &amp; "]",
"[Base_Tarjetas].[SITUACION]","[Base_Tarjetas].[SITUACION].&amp;[" &amp; $C67 &amp; "]",
"[Base_Tarjetas].[TIPO]","[Base_Tarjetas].[TIPO].&amp;[" &amp; $C$1 &amp; "]")/1000,
0)</f>
        <v>0</v>
      </c>
      <c r="AU67" s="8">
        <f>IFERROR(
GETPIVOTDATA("[Base_Tarjetas].[Importe]",TDinamica_R!$A$3,
"[Base_Tarjetas].[PERIODO]","[Base_Tarjetas].[PERIODO].&amp;[" &amp; TEXT(AU$6,"yyyymm") &amp; "]",
"[Base_Tarjetas].[Metrica]","[Base_Tarjetas].[Metrica].&amp;[" &amp; $A67 &amp; "]",
"[Base_Tarjetas].[SEGMENTO_DESCRIP]","[Base_Tarjetas].[SEGMENTO_DESCRIP].&amp;[" &amp; $C$6 &amp; "]",
"[Base_Tarjetas].[SITUACION]","[Base_Tarjetas].[SITUACION].&amp;[" &amp; $C67 &amp; "]",
"[Base_Tarjetas].[TIPO]","[Base_Tarjetas].[TIPO].&amp;[" &amp; $C$1 &amp; "]")/1000,
0)</f>
        <v>0</v>
      </c>
      <c r="AV67" s="8">
        <f>IFERROR(
GETPIVOTDATA("[Base_Tarjetas].[Importe]",TDinamica_R!$A$3,
"[Base_Tarjetas].[PERIODO]","[Base_Tarjetas].[PERIODO].&amp;[" &amp; TEXT(AV$6,"yyyymm") &amp; "]",
"[Base_Tarjetas].[Metrica]","[Base_Tarjetas].[Metrica].&amp;[" &amp; $A67 &amp; "]",
"[Base_Tarjetas].[SEGMENTO_DESCRIP]","[Base_Tarjetas].[SEGMENTO_DESCRIP].&amp;[" &amp; $C$6 &amp; "]",
"[Base_Tarjetas].[SITUACION]","[Base_Tarjetas].[SITUACION].&amp;[" &amp; $C67 &amp; "]",
"[Base_Tarjetas].[TIPO]","[Base_Tarjetas].[TIPO].&amp;[" &amp; $C$1 &amp; "]")/1000,
0)</f>
        <v>0</v>
      </c>
      <c r="AW67" s="8">
        <f>IFERROR(
GETPIVOTDATA("[Base_Tarjetas].[Importe]",TDinamica_R!$A$3,
"[Base_Tarjetas].[PERIODO]","[Base_Tarjetas].[PERIODO].&amp;[" &amp; TEXT(AW$6,"yyyymm") &amp; "]",
"[Base_Tarjetas].[Metrica]","[Base_Tarjetas].[Metrica].&amp;[" &amp; $A67 &amp; "]",
"[Base_Tarjetas].[SEGMENTO_DESCRIP]","[Base_Tarjetas].[SEGMENTO_DESCRIP].&amp;[" &amp; $C$6 &amp; "]",
"[Base_Tarjetas].[SITUACION]","[Base_Tarjetas].[SITUACION].&amp;[" &amp; $C67 &amp; "]",
"[Base_Tarjetas].[TIPO]","[Base_Tarjetas].[TIPO].&amp;[" &amp; $C$1 &amp; "]")/1000,
0)</f>
        <v>0</v>
      </c>
      <c r="AX67" s="8">
        <f>IFERROR(
GETPIVOTDATA("[Base_Tarjetas].[Importe]",TDinamica_R!$A$3,
"[Base_Tarjetas].[PERIODO]","[Base_Tarjetas].[PERIODO].&amp;[" &amp; TEXT(AX$6,"yyyymm") &amp; "]",
"[Base_Tarjetas].[Metrica]","[Base_Tarjetas].[Metrica].&amp;[" &amp; $A67 &amp; "]",
"[Base_Tarjetas].[SEGMENTO_DESCRIP]","[Base_Tarjetas].[SEGMENTO_DESCRIP].&amp;[" &amp; $C$6 &amp; "]",
"[Base_Tarjetas].[SITUACION]","[Base_Tarjetas].[SITUACION].&amp;[" &amp; $C67 &amp; "]",
"[Base_Tarjetas].[TIPO]","[Base_Tarjetas].[TIPO].&amp;[" &amp; $C$1 &amp; "]")/1000,
0)</f>
        <v>0</v>
      </c>
      <c r="AY67" s="8">
        <f>IFERROR(
GETPIVOTDATA("[Base_Tarjetas].[Importe]",TDinamica_R!$A$3,
"[Base_Tarjetas].[PERIODO]","[Base_Tarjetas].[PERIODO].&amp;[" &amp; TEXT(AY$6,"yyyymm") &amp; "]",
"[Base_Tarjetas].[Metrica]","[Base_Tarjetas].[Metrica].&amp;[" &amp; $A67 &amp; "]",
"[Base_Tarjetas].[SEGMENTO_DESCRIP]","[Base_Tarjetas].[SEGMENTO_DESCRIP].&amp;[" &amp; $C$6 &amp; "]",
"[Base_Tarjetas].[SITUACION]","[Base_Tarjetas].[SITUACION].&amp;[" &amp; $C67 &amp; "]",
"[Base_Tarjetas].[TIPO]","[Base_Tarjetas].[TIPO].&amp;[" &amp; $C$1 &amp; "]")/1000,
0)</f>
        <v>0</v>
      </c>
      <c r="AZ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TEXT(AZ$6,"yyyymm") &amp; "]"),
0)</f>
        <v>0</v>
      </c>
      <c r="BA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TEXT(BA$6,"yyyymm") &amp; "]"),
0)</f>
        <v>0</v>
      </c>
      <c r="BB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TEXT(BB$6,"yyyymm") &amp; "]"),
0)</f>
        <v>0</v>
      </c>
      <c r="BC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TEXT(BC$6,"yyyymm") &amp; "]"),
0)</f>
        <v>0</v>
      </c>
      <c r="BD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TEXT(BD$6,"yyyymm") &amp; "]"),
0)</f>
        <v>0</v>
      </c>
      <c r="BE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TEXT(BE$6,"yyyymm") &amp; "]"),
0)</f>
        <v>0</v>
      </c>
      <c r="BF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TEXT(BF$6,"yyyymm") &amp; "]"),
0)</f>
        <v>0</v>
      </c>
      <c r="BG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TEXT(BG$6,"yyyymm") &amp; "]"),
0)</f>
        <v>0</v>
      </c>
      <c r="BH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TEXT(BH$6,"yyyymm") &amp; "]"),
0)</f>
        <v>0</v>
      </c>
      <c r="BI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TEXT(BI$6,"yyyymm") &amp; "]"),
0)</f>
        <v>0</v>
      </c>
      <c r="BJ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TEXT(BJ$6,"yyyymm") &amp; "]"),
0)</f>
        <v>0</v>
      </c>
      <c r="BK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TEXT(BK$6,"yyyymm") &amp; "]"),
0)</f>
        <v>0</v>
      </c>
      <c r="BO67" s="24">
        <f t="shared" si="48"/>
        <v>0</v>
      </c>
      <c r="BP67" s="24">
        <f t="shared" si="48"/>
        <v>0</v>
      </c>
      <c r="BQ67" s="24">
        <f t="shared" si="48"/>
        <v>0</v>
      </c>
      <c r="BR67" s="24">
        <f t="shared" si="48"/>
        <v>0</v>
      </c>
      <c r="BS67" s="24">
        <f t="shared" si="48"/>
        <v>0</v>
      </c>
      <c r="BT67" s="24">
        <f t="shared" si="48"/>
        <v>0</v>
      </c>
    </row>
    <row r="68" spans="1:72" outlineLevel="1" x14ac:dyDescent="0.25">
      <c r="A68" s="11" t="s">
        <v>35</v>
      </c>
      <c r="C68" s="2" t="s">
        <v>92</v>
      </c>
      <c r="D68" s="8">
        <f>IFERROR(
GETPIVOTDATA("[Base_Tarjetas].[Importe]",TDinamica_R!$A$3,
"[Base_Tarjetas].[PERIODO]","[Base_Tarjetas].[PERIODO].&amp;[" &amp; TEXT(D$6,"yyyymm") &amp; "]",
"[Base_Tarjetas].[Metrica]","[Base_Tarjetas].[Metrica].&amp;[" &amp; $A68 &amp; "]",
"[Base_Tarjetas].[SEGMENTO_DESCRIP]","[Base_Tarjetas].[SEGMENTO_DESCRIP].&amp;[" &amp; $C$6 &amp; "]",
"[Base_Tarjetas].[SITUACION]","[Base_Tarjetas].[SITUACION].&amp;[" &amp; $C68 &amp; "]",
"[Base_Tarjetas].[TIPO]","[Base_Tarjetas].[TIPO].&amp;[" &amp; $C$1 &amp; "]")/1000,
0)</f>
        <v>0</v>
      </c>
      <c r="E68" s="8">
        <f>IFERROR(
GETPIVOTDATA("[Base_Tarjetas].[Importe]",TDinamica_R!$A$3,
"[Base_Tarjetas].[PERIODO]","[Base_Tarjetas].[PERIODO].&amp;[" &amp; TEXT(E$6,"yyyymm") &amp; "]",
"[Base_Tarjetas].[Metrica]","[Base_Tarjetas].[Metrica].&amp;[" &amp; $A68 &amp; "]",
"[Base_Tarjetas].[SEGMENTO_DESCRIP]","[Base_Tarjetas].[SEGMENTO_DESCRIP].&amp;[" &amp; $C$6 &amp; "]",
"[Base_Tarjetas].[SITUACION]","[Base_Tarjetas].[SITUACION].&amp;[" &amp; $C68 &amp; "]",
"[Base_Tarjetas].[TIPO]","[Base_Tarjetas].[TIPO].&amp;[" &amp; $C$1 &amp; "]")/1000,
0)</f>
        <v>0</v>
      </c>
      <c r="F68" s="8">
        <f>IFERROR(
GETPIVOTDATA("[Base_Tarjetas].[Importe]",TDinamica_R!$A$3,
"[Base_Tarjetas].[PERIODO]","[Base_Tarjetas].[PERIODO].&amp;[" &amp; TEXT(F$6,"yyyymm") &amp; "]",
"[Base_Tarjetas].[Metrica]","[Base_Tarjetas].[Metrica].&amp;[" &amp; $A68 &amp; "]",
"[Base_Tarjetas].[SEGMENTO_DESCRIP]","[Base_Tarjetas].[SEGMENTO_DESCRIP].&amp;[" &amp; $C$6 &amp; "]",
"[Base_Tarjetas].[SITUACION]","[Base_Tarjetas].[SITUACION].&amp;[" &amp; $C68 &amp; "]",
"[Base_Tarjetas].[TIPO]","[Base_Tarjetas].[TIPO].&amp;[" &amp; $C$1 &amp; "]")/1000,
0)</f>
        <v>0</v>
      </c>
      <c r="G68" s="8">
        <f>IFERROR(
GETPIVOTDATA("[Base_Tarjetas].[Importe]",TDinamica_R!$A$3,
"[Base_Tarjetas].[PERIODO]","[Base_Tarjetas].[PERIODO].&amp;[" &amp; TEXT(G$6,"yyyymm") &amp; "]",
"[Base_Tarjetas].[Metrica]","[Base_Tarjetas].[Metrica].&amp;[" &amp; $A68 &amp; "]",
"[Base_Tarjetas].[SEGMENTO_DESCRIP]","[Base_Tarjetas].[SEGMENTO_DESCRIP].&amp;[" &amp; $C$6 &amp; "]",
"[Base_Tarjetas].[SITUACION]","[Base_Tarjetas].[SITUACION].&amp;[" &amp; $C68 &amp; "]",
"[Base_Tarjetas].[TIPO]","[Base_Tarjetas].[TIPO].&amp;[" &amp; $C$1 &amp; "]")/1000,
0)</f>
        <v>0</v>
      </c>
      <c r="H68" s="8">
        <f>IFERROR(
GETPIVOTDATA("[Base_Tarjetas].[Importe]",TDinamica_R!$A$3,
"[Base_Tarjetas].[PERIODO]","[Base_Tarjetas].[PERIODO].&amp;[" &amp; TEXT(H$6,"yyyymm") &amp; "]",
"[Base_Tarjetas].[Metrica]","[Base_Tarjetas].[Metrica].&amp;[" &amp; $A68 &amp; "]",
"[Base_Tarjetas].[SEGMENTO_DESCRIP]","[Base_Tarjetas].[SEGMENTO_DESCRIP].&amp;[" &amp; $C$6 &amp; "]",
"[Base_Tarjetas].[SITUACION]","[Base_Tarjetas].[SITUACION].&amp;[" &amp; $C68 &amp; "]",
"[Base_Tarjetas].[TIPO]","[Base_Tarjetas].[TIPO].&amp;[" &amp; $C$1 &amp; "]")/1000,
0)</f>
        <v>0</v>
      </c>
      <c r="I68" s="8">
        <f>IFERROR(
GETPIVOTDATA("[Base_Tarjetas].[Importe]",TDinamica_R!$A$3,
"[Base_Tarjetas].[PERIODO]","[Base_Tarjetas].[PERIODO].&amp;[" &amp; TEXT(I$6,"yyyymm") &amp; "]",
"[Base_Tarjetas].[Metrica]","[Base_Tarjetas].[Metrica].&amp;[" &amp; $A68 &amp; "]",
"[Base_Tarjetas].[SEGMENTO_DESCRIP]","[Base_Tarjetas].[SEGMENTO_DESCRIP].&amp;[" &amp; $C$6 &amp; "]",
"[Base_Tarjetas].[SITUACION]","[Base_Tarjetas].[SITUACION].&amp;[" &amp; $C68 &amp; "]",
"[Base_Tarjetas].[TIPO]","[Base_Tarjetas].[TIPO].&amp;[" &amp; $C$1 &amp; "]")/1000,
0)</f>
        <v>0</v>
      </c>
      <c r="J68" s="8">
        <f>IFERROR(
GETPIVOTDATA("[Base_Tarjetas].[Importe]",TDinamica_R!$A$3,
"[Base_Tarjetas].[PERIODO]","[Base_Tarjetas].[PERIODO].&amp;[" &amp; TEXT(J$6,"yyyymm") &amp; "]",
"[Base_Tarjetas].[Metrica]","[Base_Tarjetas].[Metrica].&amp;[" &amp; $A68 &amp; "]",
"[Base_Tarjetas].[SEGMENTO_DESCRIP]","[Base_Tarjetas].[SEGMENTO_DESCRIP].&amp;[" &amp; $C$6 &amp; "]",
"[Base_Tarjetas].[SITUACION]","[Base_Tarjetas].[SITUACION].&amp;[" &amp; $C68 &amp; "]",
"[Base_Tarjetas].[TIPO]","[Base_Tarjetas].[TIPO].&amp;[" &amp; $C$1 &amp; "]")/1000,
0)</f>
        <v>0</v>
      </c>
      <c r="K68" s="8">
        <f>IFERROR(
GETPIVOTDATA("[Base_Tarjetas].[Importe]",TDinamica_R!$A$3,
"[Base_Tarjetas].[PERIODO]","[Base_Tarjetas].[PERIODO].&amp;[" &amp; TEXT(K$6,"yyyymm") &amp; "]",
"[Base_Tarjetas].[Metrica]","[Base_Tarjetas].[Metrica].&amp;[" &amp; $A68 &amp; "]",
"[Base_Tarjetas].[SEGMENTO_DESCRIP]","[Base_Tarjetas].[SEGMENTO_DESCRIP].&amp;[" &amp; $C$6 &amp; "]",
"[Base_Tarjetas].[SITUACION]","[Base_Tarjetas].[SITUACION].&amp;[" &amp; $C68 &amp; "]",
"[Base_Tarjetas].[TIPO]","[Base_Tarjetas].[TIPO].&amp;[" &amp; $C$1 &amp; "]")/1000,
0)</f>
        <v>0</v>
      </c>
      <c r="L68" s="8">
        <f>IFERROR(
GETPIVOTDATA("[Base_Tarjetas].[Importe]",TDinamica_R!$A$3,
"[Base_Tarjetas].[PERIODO]","[Base_Tarjetas].[PERIODO].&amp;[" &amp; TEXT(L$6,"yyyymm") &amp; "]",
"[Base_Tarjetas].[Metrica]","[Base_Tarjetas].[Metrica].&amp;[" &amp; $A68 &amp; "]",
"[Base_Tarjetas].[SEGMENTO_DESCRIP]","[Base_Tarjetas].[SEGMENTO_DESCRIP].&amp;[" &amp; $C$6 &amp; "]",
"[Base_Tarjetas].[SITUACION]","[Base_Tarjetas].[SITUACION].&amp;[" &amp; $C68 &amp; "]",
"[Base_Tarjetas].[TIPO]","[Base_Tarjetas].[TIPO].&amp;[" &amp; $C$1 &amp; "]")/1000,
0)</f>
        <v>0</v>
      </c>
      <c r="M68" s="8">
        <f>IFERROR(
GETPIVOTDATA("[Base_Tarjetas].[Importe]",TDinamica_R!$A$3,
"[Base_Tarjetas].[PERIODO]","[Base_Tarjetas].[PERIODO].&amp;[" &amp; TEXT(M$6,"yyyymm") &amp; "]",
"[Base_Tarjetas].[Metrica]","[Base_Tarjetas].[Metrica].&amp;[" &amp; $A68 &amp; "]",
"[Base_Tarjetas].[SEGMENTO_DESCRIP]","[Base_Tarjetas].[SEGMENTO_DESCRIP].&amp;[" &amp; $C$6 &amp; "]",
"[Base_Tarjetas].[SITUACION]","[Base_Tarjetas].[SITUACION].&amp;[" &amp; $C68 &amp; "]",
"[Base_Tarjetas].[TIPO]","[Base_Tarjetas].[TIPO].&amp;[" &amp; $C$1 &amp; "]")/1000,
0)</f>
        <v>0</v>
      </c>
      <c r="N68" s="8">
        <f>IFERROR(
GETPIVOTDATA("[Base_Tarjetas].[Importe]",TDinamica_R!$A$3,
"[Base_Tarjetas].[PERIODO]","[Base_Tarjetas].[PERIODO].&amp;[" &amp; TEXT(N$6,"yyyymm") &amp; "]",
"[Base_Tarjetas].[Metrica]","[Base_Tarjetas].[Metrica].&amp;[" &amp; $A68 &amp; "]",
"[Base_Tarjetas].[SEGMENTO_DESCRIP]","[Base_Tarjetas].[SEGMENTO_DESCRIP].&amp;[" &amp; $C$6 &amp; "]",
"[Base_Tarjetas].[SITUACION]","[Base_Tarjetas].[SITUACION].&amp;[" &amp; $C68 &amp; "]",
"[Base_Tarjetas].[TIPO]","[Base_Tarjetas].[TIPO].&amp;[" &amp; $C$1 &amp; "]")/1000,
0)</f>
        <v>0</v>
      </c>
      <c r="O68" s="8">
        <f>IFERROR(
GETPIVOTDATA("[Base_Tarjetas].[Importe]",TDinamica_R!$A$3,
"[Base_Tarjetas].[PERIODO]","[Base_Tarjetas].[PERIODO].&amp;[" &amp; TEXT(O$6,"yyyymm") &amp; "]",
"[Base_Tarjetas].[Metrica]","[Base_Tarjetas].[Metrica].&amp;[" &amp; $A68 &amp; "]",
"[Base_Tarjetas].[SEGMENTO_DESCRIP]","[Base_Tarjetas].[SEGMENTO_DESCRIP].&amp;[" &amp; $C$6 &amp; "]",
"[Base_Tarjetas].[SITUACION]","[Base_Tarjetas].[SITUACION].&amp;[" &amp; $C68 &amp; "]",
"[Base_Tarjetas].[TIPO]","[Base_Tarjetas].[TIPO].&amp;[" &amp; $C$1 &amp; "]")/1000,
0)</f>
        <v>0</v>
      </c>
      <c r="P68" s="8">
        <f>IFERROR(
GETPIVOTDATA("[Base_Tarjetas].[Importe]",TDinamica_R!$A$3,
"[Base_Tarjetas].[PERIODO]","[Base_Tarjetas].[PERIODO].&amp;[" &amp; TEXT(P$6,"yyyymm") &amp; "]",
"[Base_Tarjetas].[Metrica]","[Base_Tarjetas].[Metrica].&amp;[" &amp; $A68 &amp; "]",
"[Base_Tarjetas].[SEGMENTO_DESCRIP]","[Base_Tarjetas].[SEGMENTO_DESCRIP].&amp;[" &amp; $C$6 &amp; "]",
"[Base_Tarjetas].[SITUACION]","[Base_Tarjetas].[SITUACION].&amp;[" &amp; $C68 &amp; "]",
"[Base_Tarjetas].[TIPO]","[Base_Tarjetas].[TIPO].&amp;[" &amp; $C$1 &amp; "]")/1000,
0)</f>
        <v>0</v>
      </c>
      <c r="Q68" s="8">
        <f>IFERROR(
GETPIVOTDATA("[Base_Tarjetas].[Importe]",TDinamica_R!$A$3,
"[Base_Tarjetas].[PERIODO]","[Base_Tarjetas].[PERIODO].&amp;[" &amp; TEXT(Q$6,"yyyymm") &amp; "]",
"[Base_Tarjetas].[Metrica]","[Base_Tarjetas].[Metrica].&amp;[" &amp; $A68 &amp; "]",
"[Base_Tarjetas].[SEGMENTO_DESCRIP]","[Base_Tarjetas].[SEGMENTO_DESCRIP].&amp;[" &amp; $C$6 &amp; "]",
"[Base_Tarjetas].[SITUACION]","[Base_Tarjetas].[SITUACION].&amp;[" &amp; $C68 &amp; "]",
"[Base_Tarjetas].[TIPO]","[Base_Tarjetas].[TIPO].&amp;[" &amp; $C$1 &amp; "]")/1000,
0)</f>
        <v>0</v>
      </c>
      <c r="R68" s="8">
        <f>IFERROR(
GETPIVOTDATA("[Base_Tarjetas].[Importe]",TDinamica_R!$A$3,
"[Base_Tarjetas].[PERIODO]","[Base_Tarjetas].[PERIODO].&amp;[" &amp; TEXT(R$6,"yyyymm") &amp; "]",
"[Base_Tarjetas].[Metrica]","[Base_Tarjetas].[Metrica].&amp;[" &amp; $A68 &amp; "]",
"[Base_Tarjetas].[SEGMENTO_DESCRIP]","[Base_Tarjetas].[SEGMENTO_DESCRIP].&amp;[" &amp; $C$6 &amp; "]",
"[Base_Tarjetas].[SITUACION]","[Base_Tarjetas].[SITUACION].&amp;[" &amp; $C68 &amp; "]",
"[Base_Tarjetas].[TIPO]","[Base_Tarjetas].[TIPO].&amp;[" &amp; $C$1 &amp; "]")/1000,
0)</f>
        <v>0</v>
      </c>
      <c r="S68" s="8">
        <f>IFERROR(
GETPIVOTDATA("[Base_Tarjetas].[Importe]",TDinamica_R!$A$3,
"[Base_Tarjetas].[PERIODO]","[Base_Tarjetas].[PERIODO].&amp;[" &amp; TEXT(S$6,"yyyymm") &amp; "]",
"[Base_Tarjetas].[Metrica]","[Base_Tarjetas].[Metrica].&amp;[" &amp; $A68 &amp; "]",
"[Base_Tarjetas].[SEGMENTO_DESCRIP]","[Base_Tarjetas].[SEGMENTO_DESCRIP].&amp;[" &amp; $C$6 &amp; "]",
"[Base_Tarjetas].[SITUACION]","[Base_Tarjetas].[SITUACION].&amp;[" &amp; $C68 &amp; "]",
"[Base_Tarjetas].[TIPO]","[Base_Tarjetas].[TIPO].&amp;[" &amp; $C$1 &amp; "]")/1000,
0)</f>
        <v>0</v>
      </c>
      <c r="T68" s="8">
        <f>IFERROR(
GETPIVOTDATA("[Base_Tarjetas].[Importe]",TDinamica_R!$A$3,
"[Base_Tarjetas].[PERIODO]","[Base_Tarjetas].[PERIODO].&amp;[" &amp; TEXT(T$6,"yyyymm") &amp; "]",
"[Base_Tarjetas].[Metrica]","[Base_Tarjetas].[Metrica].&amp;[" &amp; $A68 &amp; "]",
"[Base_Tarjetas].[SEGMENTO_DESCRIP]","[Base_Tarjetas].[SEGMENTO_DESCRIP].&amp;[" &amp; $C$6 &amp; "]",
"[Base_Tarjetas].[SITUACION]","[Base_Tarjetas].[SITUACION].&amp;[" &amp; $C68 &amp; "]",
"[Base_Tarjetas].[TIPO]","[Base_Tarjetas].[TIPO].&amp;[" &amp; $C$1 &amp; "]")/1000,
0)</f>
        <v>0</v>
      </c>
      <c r="U68" s="8">
        <f>IFERROR(
GETPIVOTDATA("[Base_Tarjetas].[Importe]",TDinamica_R!$A$3,
"[Base_Tarjetas].[PERIODO]","[Base_Tarjetas].[PERIODO].&amp;[" &amp; TEXT(U$6,"yyyymm") &amp; "]",
"[Base_Tarjetas].[Metrica]","[Base_Tarjetas].[Metrica].&amp;[" &amp; $A68 &amp; "]",
"[Base_Tarjetas].[SEGMENTO_DESCRIP]","[Base_Tarjetas].[SEGMENTO_DESCRIP].&amp;[" &amp; $C$6 &amp; "]",
"[Base_Tarjetas].[SITUACION]","[Base_Tarjetas].[SITUACION].&amp;[" &amp; $C68 &amp; "]",
"[Base_Tarjetas].[TIPO]","[Base_Tarjetas].[TIPO].&amp;[" &amp; $C$1 &amp; "]")/1000,
0)</f>
        <v>0</v>
      </c>
      <c r="V68" s="8">
        <f>IFERROR(
GETPIVOTDATA("[Base_Tarjetas].[Importe]",TDinamica_R!$A$3,
"[Base_Tarjetas].[PERIODO]","[Base_Tarjetas].[PERIODO].&amp;[" &amp; TEXT(V$6,"yyyymm") &amp; "]",
"[Base_Tarjetas].[Metrica]","[Base_Tarjetas].[Metrica].&amp;[" &amp; $A68 &amp; "]",
"[Base_Tarjetas].[SEGMENTO_DESCRIP]","[Base_Tarjetas].[SEGMENTO_DESCRIP].&amp;[" &amp; $C$6 &amp; "]",
"[Base_Tarjetas].[SITUACION]","[Base_Tarjetas].[SITUACION].&amp;[" &amp; $C68 &amp; "]",
"[Base_Tarjetas].[TIPO]","[Base_Tarjetas].[TIPO].&amp;[" &amp; $C$1 &amp; "]")/1000,
0)</f>
        <v>0</v>
      </c>
      <c r="W68" s="8">
        <f>IFERROR(
GETPIVOTDATA("[Base_Tarjetas].[Importe]",TDinamica_R!$A$3,
"[Base_Tarjetas].[PERIODO]","[Base_Tarjetas].[PERIODO].&amp;[" &amp; TEXT(W$6,"yyyymm") &amp; "]",
"[Base_Tarjetas].[Metrica]","[Base_Tarjetas].[Metrica].&amp;[" &amp; $A68 &amp; "]",
"[Base_Tarjetas].[SEGMENTO_DESCRIP]","[Base_Tarjetas].[SEGMENTO_DESCRIP].&amp;[" &amp; $C$6 &amp; "]",
"[Base_Tarjetas].[SITUACION]","[Base_Tarjetas].[SITUACION].&amp;[" &amp; $C68 &amp; "]",
"[Base_Tarjetas].[TIPO]","[Base_Tarjetas].[TIPO].&amp;[" &amp; $C$1 &amp; "]")/1000,
0)</f>
        <v>0</v>
      </c>
      <c r="X68" s="8">
        <f>IFERROR(
GETPIVOTDATA("[Base_Tarjetas].[Importe]",TDinamica_R!$A$3,
"[Base_Tarjetas].[PERIODO]","[Base_Tarjetas].[PERIODO].&amp;[" &amp; TEXT(X$6,"yyyymm") &amp; "]",
"[Base_Tarjetas].[Metrica]","[Base_Tarjetas].[Metrica].&amp;[" &amp; $A68 &amp; "]",
"[Base_Tarjetas].[SEGMENTO_DESCRIP]","[Base_Tarjetas].[SEGMENTO_DESCRIP].&amp;[" &amp; $C$6 &amp; "]",
"[Base_Tarjetas].[SITUACION]","[Base_Tarjetas].[SITUACION].&amp;[" &amp; $C68 &amp; "]",
"[Base_Tarjetas].[TIPO]","[Base_Tarjetas].[TIPO].&amp;[" &amp; $C$1 &amp; "]")/1000,
0)</f>
        <v>0</v>
      </c>
      <c r="Y68" s="8">
        <f>IFERROR(
GETPIVOTDATA("[Base_Tarjetas].[Importe]",TDinamica_R!$A$3,
"[Base_Tarjetas].[PERIODO]","[Base_Tarjetas].[PERIODO].&amp;[" &amp; TEXT(Y$6,"yyyymm") &amp; "]",
"[Base_Tarjetas].[Metrica]","[Base_Tarjetas].[Metrica].&amp;[" &amp; $A68 &amp; "]",
"[Base_Tarjetas].[SEGMENTO_DESCRIP]","[Base_Tarjetas].[SEGMENTO_DESCRIP].&amp;[" &amp; $C$6 &amp; "]",
"[Base_Tarjetas].[SITUACION]","[Base_Tarjetas].[SITUACION].&amp;[" &amp; $C68 &amp; "]",
"[Base_Tarjetas].[TIPO]","[Base_Tarjetas].[TIPO].&amp;[" &amp; $C$1 &amp; "]")/1000,
0)</f>
        <v>0</v>
      </c>
      <c r="Z68" s="8">
        <f>IFERROR(
GETPIVOTDATA("[Base_Tarjetas].[Importe]",TDinamica_R!$A$3,
"[Base_Tarjetas].[PERIODO]","[Base_Tarjetas].[PERIODO].&amp;[" &amp; TEXT(Z$6,"yyyymm") &amp; "]",
"[Base_Tarjetas].[Metrica]","[Base_Tarjetas].[Metrica].&amp;[" &amp; $A68 &amp; "]",
"[Base_Tarjetas].[SEGMENTO_DESCRIP]","[Base_Tarjetas].[SEGMENTO_DESCRIP].&amp;[" &amp; $C$6 &amp; "]",
"[Base_Tarjetas].[SITUACION]","[Base_Tarjetas].[SITUACION].&amp;[" &amp; $C68 &amp; "]",
"[Base_Tarjetas].[TIPO]","[Base_Tarjetas].[TIPO].&amp;[" &amp; $C$1 &amp; "]")/1000,
0)</f>
        <v>0</v>
      </c>
      <c r="AA68" s="8">
        <f>IFERROR(
GETPIVOTDATA("[Base_Tarjetas].[Importe]",TDinamica_R!$A$3,
"[Base_Tarjetas].[PERIODO]","[Base_Tarjetas].[PERIODO].&amp;[" &amp; TEXT(AA$6,"yyyymm") &amp; "]",
"[Base_Tarjetas].[Metrica]","[Base_Tarjetas].[Metrica].&amp;[" &amp; $A68 &amp; "]",
"[Base_Tarjetas].[SEGMENTO_DESCRIP]","[Base_Tarjetas].[SEGMENTO_DESCRIP].&amp;[" &amp; $C$6 &amp; "]",
"[Base_Tarjetas].[SITUACION]","[Base_Tarjetas].[SITUACION].&amp;[" &amp; $C68 &amp; "]",
"[Base_Tarjetas].[TIPO]","[Base_Tarjetas].[TIPO].&amp;[" &amp; $C$1 &amp; "]")/1000,
0)</f>
        <v>0</v>
      </c>
      <c r="AB68" s="8">
        <f>IFERROR(
GETPIVOTDATA("[Base_Tarjetas].[Importe]",TDinamica_R!$A$3,
"[Base_Tarjetas].[PERIODO]","[Base_Tarjetas].[PERIODO].&amp;[" &amp; TEXT(AB$6,"yyyymm") &amp; "]",
"[Base_Tarjetas].[Metrica]","[Base_Tarjetas].[Metrica].&amp;[" &amp; $A68 &amp; "]",
"[Base_Tarjetas].[SEGMENTO_DESCRIP]","[Base_Tarjetas].[SEGMENTO_DESCRIP].&amp;[" &amp; $C$6 &amp; "]",
"[Base_Tarjetas].[SITUACION]","[Base_Tarjetas].[SITUACION].&amp;[" &amp; $C68 &amp; "]",
"[Base_Tarjetas].[TIPO]","[Base_Tarjetas].[TIPO].&amp;[" &amp; $C$1 &amp; "]")/1000,
0)</f>
        <v>0</v>
      </c>
      <c r="AC68" s="8">
        <f>IFERROR(
GETPIVOTDATA("[Base_Tarjetas].[Importe]",TDinamica_R!$A$3,
"[Base_Tarjetas].[PERIODO]","[Base_Tarjetas].[PERIODO].&amp;[" &amp; TEXT(AC$6,"yyyymm") &amp; "]",
"[Base_Tarjetas].[Metrica]","[Base_Tarjetas].[Metrica].&amp;[" &amp; $A68 &amp; "]",
"[Base_Tarjetas].[SEGMENTO_DESCRIP]","[Base_Tarjetas].[SEGMENTO_DESCRIP].&amp;[" &amp; $C$6 &amp; "]",
"[Base_Tarjetas].[SITUACION]","[Base_Tarjetas].[SITUACION].&amp;[" &amp; $C68 &amp; "]",
"[Base_Tarjetas].[TIPO]","[Base_Tarjetas].[TIPO].&amp;[" &amp; $C$1 &amp; "]")/1000,
0)</f>
        <v>0</v>
      </c>
      <c r="AD68" s="8">
        <f>IFERROR(
GETPIVOTDATA("[Base_Tarjetas].[Importe]",TDinamica_R!$A$3,
"[Base_Tarjetas].[PERIODO]","[Base_Tarjetas].[PERIODO].&amp;[" &amp; TEXT(AD$6,"yyyymm") &amp; "]",
"[Base_Tarjetas].[Metrica]","[Base_Tarjetas].[Metrica].&amp;[" &amp; $A68 &amp; "]",
"[Base_Tarjetas].[SEGMENTO_DESCRIP]","[Base_Tarjetas].[SEGMENTO_DESCRIP].&amp;[" &amp; $C$6 &amp; "]",
"[Base_Tarjetas].[SITUACION]","[Base_Tarjetas].[SITUACION].&amp;[" &amp; $C68 &amp; "]",
"[Base_Tarjetas].[TIPO]","[Base_Tarjetas].[TIPO].&amp;[" &amp; $C$1 &amp; "]")/1000,
0)</f>
        <v>0</v>
      </c>
      <c r="AE68" s="8">
        <f>IFERROR(
GETPIVOTDATA("[Base_Tarjetas].[Importe]",TDinamica_R!$A$3,
"[Base_Tarjetas].[PERIODO]","[Base_Tarjetas].[PERIODO].&amp;[" &amp; TEXT(AE$6,"yyyymm") &amp; "]",
"[Base_Tarjetas].[Metrica]","[Base_Tarjetas].[Metrica].&amp;[" &amp; $A68 &amp; "]",
"[Base_Tarjetas].[SEGMENTO_DESCRIP]","[Base_Tarjetas].[SEGMENTO_DESCRIP].&amp;[" &amp; $C$6 &amp; "]",
"[Base_Tarjetas].[SITUACION]","[Base_Tarjetas].[SITUACION].&amp;[" &amp; $C68 &amp; "]",
"[Base_Tarjetas].[TIPO]","[Base_Tarjetas].[TIPO].&amp;[" &amp; $C$1 &amp; "]")/1000,
0)</f>
        <v>0</v>
      </c>
      <c r="AF68" s="8">
        <f>IFERROR(
GETPIVOTDATA("[Base_Tarjetas].[Importe]",TDinamica_R!$A$3,
"[Base_Tarjetas].[PERIODO]","[Base_Tarjetas].[PERIODO].&amp;[" &amp; TEXT(AF$6,"yyyymm") &amp; "]",
"[Base_Tarjetas].[Metrica]","[Base_Tarjetas].[Metrica].&amp;[" &amp; $A68 &amp; "]",
"[Base_Tarjetas].[SEGMENTO_DESCRIP]","[Base_Tarjetas].[SEGMENTO_DESCRIP].&amp;[" &amp; $C$6 &amp; "]",
"[Base_Tarjetas].[SITUACION]","[Base_Tarjetas].[SITUACION].&amp;[" &amp; $C68 &amp; "]",
"[Base_Tarjetas].[TIPO]","[Base_Tarjetas].[TIPO].&amp;[" &amp; $C$1 &amp; "]")/1000,
0)</f>
        <v>0</v>
      </c>
      <c r="AG68" s="8">
        <f>IFERROR(
GETPIVOTDATA("[Base_Tarjetas].[Importe]",TDinamica_R!$A$3,
"[Base_Tarjetas].[PERIODO]","[Base_Tarjetas].[PERIODO].&amp;[" &amp; TEXT(AG$6,"yyyymm") &amp; "]",
"[Base_Tarjetas].[Metrica]","[Base_Tarjetas].[Metrica].&amp;[" &amp; $A68 &amp; "]",
"[Base_Tarjetas].[SEGMENTO_DESCRIP]","[Base_Tarjetas].[SEGMENTO_DESCRIP].&amp;[" &amp; $C$6 &amp; "]",
"[Base_Tarjetas].[SITUACION]","[Base_Tarjetas].[SITUACION].&amp;[" &amp; $C68 &amp; "]",
"[Base_Tarjetas].[TIPO]","[Base_Tarjetas].[TIPO].&amp;[" &amp; $C$1 &amp; "]")/1000,
0)</f>
        <v>0</v>
      </c>
      <c r="AH68" s="8">
        <f>IFERROR(
GETPIVOTDATA("[Base_Tarjetas].[Importe]",TDinamica_R!$A$3,
"[Base_Tarjetas].[PERIODO]","[Base_Tarjetas].[PERIODO].&amp;[" &amp; TEXT(AH$6,"yyyymm") &amp; "]",
"[Base_Tarjetas].[Metrica]","[Base_Tarjetas].[Metrica].&amp;[" &amp; $A68 &amp; "]",
"[Base_Tarjetas].[SEGMENTO_DESCRIP]","[Base_Tarjetas].[SEGMENTO_DESCRIP].&amp;[" &amp; $C$6 &amp; "]",
"[Base_Tarjetas].[SITUACION]","[Base_Tarjetas].[SITUACION].&amp;[" &amp; $C68 &amp; "]",
"[Base_Tarjetas].[TIPO]","[Base_Tarjetas].[TIPO].&amp;[" &amp; $C$1 &amp; "]")/1000,
0)</f>
        <v>0</v>
      </c>
      <c r="AI68" s="8">
        <f>IFERROR(
GETPIVOTDATA("[Base_Tarjetas].[Importe]",TDinamica_R!$A$3,
"[Base_Tarjetas].[PERIODO]","[Base_Tarjetas].[PERIODO].&amp;[" &amp; TEXT(AI$6,"yyyymm") &amp; "]",
"[Base_Tarjetas].[Metrica]","[Base_Tarjetas].[Metrica].&amp;[" &amp; $A68 &amp; "]",
"[Base_Tarjetas].[SEGMENTO_DESCRIP]","[Base_Tarjetas].[SEGMENTO_DESCRIP].&amp;[" &amp; $C$6 &amp; "]",
"[Base_Tarjetas].[SITUACION]","[Base_Tarjetas].[SITUACION].&amp;[" &amp; $C68 &amp; "]",
"[Base_Tarjetas].[TIPO]","[Base_Tarjetas].[TIPO].&amp;[" &amp; $C$1 &amp; "]")/1000,
0)</f>
        <v>0</v>
      </c>
      <c r="AJ68" s="8">
        <f>IFERROR(
GETPIVOTDATA("[Base_Tarjetas].[Importe]",TDinamica_R!$A$3,
"[Base_Tarjetas].[PERIODO]","[Base_Tarjetas].[PERIODO].&amp;[" &amp; TEXT(AJ$6,"yyyymm") &amp; "]",
"[Base_Tarjetas].[Metrica]","[Base_Tarjetas].[Metrica].&amp;[" &amp; $A68 &amp; "]",
"[Base_Tarjetas].[SEGMENTO_DESCRIP]","[Base_Tarjetas].[SEGMENTO_DESCRIP].&amp;[" &amp; $C$6 &amp; "]",
"[Base_Tarjetas].[SITUACION]","[Base_Tarjetas].[SITUACION].&amp;[" &amp; $C68 &amp; "]",
"[Base_Tarjetas].[TIPO]","[Base_Tarjetas].[TIPO].&amp;[" &amp; $C$1 &amp; "]")/1000,
0)</f>
        <v>0</v>
      </c>
      <c r="AK68" s="8">
        <f>IFERROR(
GETPIVOTDATA("[Base_Tarjetas].[Importe]",TDinamica_R!$A$3,
"[Base_Tarjetas].[PERIODO]","[Base_Tarjetas].[PERIODO].&amp;[" &amp; TEXT(AK$6,"yyyymm") &amp; "]",
"[Base_Tarjetas].[Metrica]","[Base_Tarjetas].[Metrica].&amp;[" &amp; $A68 &amp; "]",
"[Base_Tarjetas].[SEGMENTO_DESCRIP]","[Base_Tarjetas].[SEGMENTO_DESCRIP].&amp;[" &amp; $C$6 &amp; "]",
"[Base_Tarjetas].[SITUACION]","[Base_Tarjetas].[SITUACION].&amp;[" &amp; $C68 &amp; "]",
"[Base_Tarjetas].[TIPO]","[Base_Tarjetas].[TIPO].&amp;[" &amp; $C$1 &amp; "]")/1000,
0)</f>
        <v>0</v>
      </c>
      <c r="AL68" s="8">
        <f>IFERROR(
GETPIVOTDATA("[Base_Tarjetas].[Importe]",TDinamica_R!$A$3,
"[Base_Tarjetas].[PERIODO]","[Base_Tarjetas].[PERIODO].&amp;[" &amp; TEXT(AL$6,"yyyymm") &amp; "]",
"[Base_Tarjetas].[Metrica]","[Base_Tarjetas].[Metrica].&amp;[" &amp; $A68 &amp; "]",
"[Base_Tarjetas].[SEGMENTO_DESCRIP]","[Base_Tarjetas].[SEGMENTO_DESCRIP].&amp;[" &amp; $C$6 &amp; "]",
"[Base_Tarjetas].[SITUACION]","[Base_Tarjetas].[SITUACION].&amp;[" &amp; $C68 &amp; "]",
"[Base_Tarjetas].[TIPO]","[Base_Tarjetas].[TIPO].&amp;[" &amp; $C$1 &amp; "]")/1000,
0)</f>
        <v>0</v>
      </c>
      <c r="AM68" s="8">
        <f>IFERROR(
GETPIVOTDATA("[Base_Tarjetas].[Importe]",TDinamica_R!$A$3,
"[Base_Tarjetas].[PERIODO]","[Base_Tarjetas].[PERIODO].&amp;[" &amp; TEXT(AM$6,"yyyymm") &amp; "]",
"[Base_Tarjetas].[Metrica]","[Base_Tarjetas].[Metrica].&amp;[" &amp; $A68 &amp; "]",
"[Base_Tarjetas].[SEGMENTO_DESCRIP]","[Base_Tarjetas].[SEGMENTO_DESCRIP].&amp;[" &amp; $C$6 &amp; "]",
"[Base_Tarjetas].[SITUACION]","[Base_Tarjetas].[SITUACION].&amp;[" &amp; $C68 &amp; "]",
"[Base_Tarjetas].[TIPO]","[Base_Tarjetas].[TIPO].&amp;[" &amp; $C$1 &amp; "]")/1000,
0)</f>
        <v>0</v>
      </c>
      <c r="AN68" s="8">
        <f>IFERROR(
GETPIVOTDATA("[Base_Tarjetas].[Importe]",TDinamica_R!$A$3,
"[Base_Tarjetas].[PERIODO]","[Base_Tarjetas].[PERIODO].&amp;[" &amp; TEXT(AN$6,"yyyymm") &amp; "]",
"[Base_Tarjetas].[Metrica]","[Base_Tarjetas].[Metrica].&amp;[" &amp; $A68 &amp; "]",
"[Base_Tarjetas].[SEGMENTO_DESCRIP]","[Base_Tarjetas].[SEGMENTO_DESCRIP].&amp;[" &amp; $C$6 &amp; "]",
"[Base_Tarjetas].[SITUACION]","[Base_Tarjetas].[SITUACION].&amp;[" &amp; $C68 &amp; "]",
"[Base_Tarjetas].[TIPO]","[Base_Tarjetas].[TIPO].&amp;[" &amp; $C$1 &amp; "]")/1000,
0)</f>
        <v>0</v>
      </c>
      <c r="AO68" s="8">
        <f>IFERROR(
GETPIVOTDATA("[Base_Tarjetas].[Importe]",TDinamica_R!$A$3,
"[Base_Tarjetas].[PERIODO]","[Base_Tarjetas].[PERIODO].&amp;[" &amp; TEXT(AO$6,"yyyymm") &amp; "]",
"[Base_Tarjetas].[Metrica]","[Base_Tarjetas].[Metrica].&amp;[" &amp; $A68 &amp; "]",
"[Base_Tarjetas].[SEGMENTO_DESCRIP]","[Base_Tarjetas].[SEGMENTO_DESCRIP].&amp;[" &amp; $C$6 &amp; "]",
"[Base_Tarjetas].[SITUACION]","[Base_Tarjetas].[SITUACION].&amp;[" &amp; $C68 &amp; "]",
"[Base_Tarjetas].[TIPO]","[Base_Tarjetas].[TIPO].&amp;[" &amp; $C$1 &amp; "]")/1000,
0)</f>
        <v>0</v>
      </c>
      <c r="AP68" s="8">
        <f>IFERROR(
GETPIVOTDATA("[Base_Tarjetas].[Importe]",TDinamica_R!$A$3,
"[Base_Tarjetas].[PERIODO]","[Base_Tarjetas].[PERIODO].&amp;[" &amp; TEXT(AP$6,"yyyymm") &amp; "]",
"[Base_Tarjetas].[Metrica]","[Base_Tarjetas].[Metrica].&amp;[" &amp; $A68 &amp; "]",
"[Base_Tarjetas].[SEGMENTO_DESCRIP]","[Base_Tarjetas].[SEGMENTO_DESCRIP].&amp;[" &amp; $C$6 &amp; "]",
"[Base_Tarjetas].[SITUACION]","[Base_Tarjetas].[SITUACION].&amp;[" &amp; $C68 &amp; "]",
"[Base_Tarjetas].[TIPO]","[Base_Tarjetas].[TIPO].&amp;[" &amp; $C$1 &amp; "]")/1000,
0)</f>
        <v>0</v>
      </c>
      <c r="AQ68" s="8">
        <f>IFERROR(
GETPIVOTDATA("[Base_Tarjetas].[Importe]",TDinamica_R!$A$3,
"[Base_Tarjetas].[PERIODO]","[Base_Tarjetas].[PERIODO].&amp;[" &amp; TEXT(AQ$6,"yyyymm") &amp; "]",
"[Base_Tarjetas].[Metrica]","[Base_Tarjetas].[Metrica].&amp;[" &amp; $A68 &amp; "]",
"[Base_Tarjetas].[SEGMENTO_DESCRIP]","[Base_Tarjetas].[SEGMENTO_DESCRIP].&amp;[" &amp; $C$6 &amp; "]",
"[Base_Tarjetas].[SITUACION]","[Base_Tarjetas].[SITUACION].&amp;[" &amp; $C68 &amp; "]",
"[Base_Tarjetas].[TIPO]","[Base_Tarjetas].[TIPO].&amp;[" &amp; $C$1 &amp; "]")/1000,
0)</f>
        <v>0</v>
      </c>
      <c r="AR68" s="8">
        <f>IFERROR(
GETPIVOTDATA("[Base_Tarjetas].[Importe]",TDinamica_R!$A$3,
"[Base_Tarjetas].[PERIODO]","[Base_Tarjetas].[PERIODO].&amp;[" &amp; TEXT(AR$6,"yyyymm") &amp; "]",
"[Base_Tarjetas].[Metrica]","[Base_Tarjetas].[Metrica].&amp;[" &amp; $A68 &amp; "]",
"[Base_Tarjetas].[SEGMENTO_DESCRIP]","[Base_Tarjetas].[SEGMENTO_DESCRIP].&amp;[" &amp; $C$6 &amp; "]",
"[Base_Tarjetas].[SITUACION]","[Base_Tarjetas].[SITUACION].&amp;[" &amp; $C68 &amp; "]",
"[Base_Tarjetas].[TIPO]","[Base_Tarjetas].[TIPO].&amp;[" &amp; $C$1 &amp; "]")/1000,
0)</f>
        <v>0</v>
      </c>
      <c r="AS68" s="8">
        <f>IFERROR(
GETPIVOTDATA("[Base_Tarjetas].[Importe]",TDinamica_R!$A$3,
"[Base_Tarjetas].[PERIODO]","[Base_Tarjetas].[PERIODO].&amp;[" &amp; TEXT(AS$6,"yyyymm") &amp; "]",
"[Base_Tarjetas].[Metrica]","[Base_Tarjetas].[Metrica].&amp;[" &amp; $A68 &amp; "]",
"[Base_Tarjetas].[SEGMENTO_DESCRIP]","[Base_Tarjetas].[SEGMENTO_DESCRIP].&amp;[" &amp; $C$6 &amp; "]",
"[Base_Tarjetas].[SITUACION]","[Base_Tarjetas].[SITUACION].&amp;[" &amp; $C68 &amp; "]",
"[Base_Tarjetas].[TIPO]","[Base_Tarjetas].[TIPO].&amp;[" &amp; $C$1 &amp; "]")/1000,
0)</f>
        <v>0</v>
      </c>
      <c r="AT68" s="8">
        <f>IFERROR(
GETPIVOTDATA("[Base_Tarjetas].[Importe]",TDinamica_R!$A$3,
"[Base_Tarjetas].[PERIODO]","[Base_Tarjetas].[PERIODO].&amp;[" &amp; TEXT(AT$6,"yyyymm") &amp; "]",
"[Base_Tarjetas].[Metrica]","[Base_Tarjetas].[Metrica].&amp;[" &amp; $A68 &amp; "]",
"[Base_Tarjetas].[SEGMENTO_DESCRIP]","[Base_Tarjetas].[SEGMENTO_DESCRIP].&amp;[" &amp; $C$6 &amp; "]",
"[Base_Tarjetas].[SITUACION]","[Base_Tarjetas].[SITUACION].&amp;[" &amp; $C68 &amp; "]",
"[Base_Tarjetas].[TIPO]","[Base_Tarjetas].[TIPO].&amp;[" &amp; $C$1 &amp; "]")/1000,
0)</f>
        <v>0</v>
      </c>
      <c r="AU68" s="8">
        <f>IFERROR(
GETPIVOTDATA("[Base_Tarjetas].[Importe]",TDinamica_R!$A$3,
"[Base_Tarjetas].[PERIODO]","[Base_Tarjetas].[PERIODO].&amp;[" &amp; TEXT(AU$6,"yyyymm") &amp; "]",
"[Base_Tarjetas].[Metrica]","[Base_Tarjetas].[Metrica].&amp;[" &amp; $A68 &amp; "]",
"[Base_Tarjetas].[SEGMENTO_DESCRIP]","[Base_Tarjetas].[SEGMENTO_DESCRIP].&amp;[" &amp; $C$6 &amp; "]",
"[Base_Tarjetas].[SITUACION]","[Base_Tarjetas].[SITUACION].&amp;[" &amp; $C68 &amp; "]",
"[Base_Tarjetas].[TIPO]","[Base_Tarjetas].[TIPO].&amp;[" &amp; $C$1 &amp; "]")/1000,
0)</f>
        <v>0</v>
      </c>
      <c r="AV68" s="8">
        <f>IFERROR(
GETPIVOTDATA("[Base_Tarjetas].[Importe]",TDinamica_R!$A$3,
"[Base_Tarjetas].[PERIODO]","[Base_Tarjetas].[PERIODO].&amp;[" &amp; TEXT(AV$6,"yyyymm") &amp; "]",
"[Base_Tarjetas].[Metrica]","[Base_Tarjetas].[Metrica].&amp;[" &amp; $A68 &amp; "]",
"[Base_Tarjetas].[SEGMENTO_DESCRIP]","[Base_Tarjetas].[SEGMENTO_DESCRIP].&amp;[" &amp; $C$6 &amp; "]",
"[Base_Tarjetas].[SITUACION]","[Base_Tarjetas].[SITUACION].&amp;[" &amp; $C68 &amp; "]",
"[Base_Tarjetas].[TIPO]","[Base_Tarjetas].[TIPO].&amp;[" &amp; $C$1 &amp; "]")/1000,
0)</f>
        <v>0</v>
      </c>
      <c r="AW68" s="8">
        <f>IFERROR(
GETPIVOTDATA("[Base_Tarjetas].[Importe]",TDinamica_R!$A$3,
"[Base_Tarjetas].[PERIODO]","[Base_Tarjetas].[PERIODO].&amp;[" &amp; TEXT(AW$6,"yyyymm") &amp; "]",
"[Base_Tarjetas].[Metrica]","[Base_Tarjetas].[Metrica].&amp;[" &amp; $A68 &amp; "]",
"[Base_Tarjetas].[SEGMENTO_DESCRIP]","[Base_Tarjetas].[SEGMENTO_DESCRIP].&amp;[" &amp; $C$6 &amp; "]",
"[Base_Tarjetas].[SITUACION]","[Base_Tarjetas].[SITUACION].&amp;[" &amp; $C68 &amp; "]",
"[Base_Tarjetas].[TIPO]","[Base_Tarjetas].[TIPO].&amp;[" &amp; $C$1 &amp; "]")/1000,
0)</f>
        <v>0</v>
      </c>
      <c r="AX68" s="8">
        <f>IFERROR(
GETPIVOTDATA("[Base_Tarjetas].[Importe]",TDinamica_R!$A$3,
"[Base_Tarjetas].[PERIODO]","[Base_Tarjetas].[PERIODO].&amp;[" &amp; TEXT(AX$6,"yyyymm") &amp; "]",
"[Base_Tarjetas].[Metrica]","[Base_Tarjetas].[Metrica].&amp;[" &amp; $A68 &amp; "]",
"[Base_Tarjetas].[SEGMENTO_DESCRIP]","[Base_Tarjetas].[SEGMENTO_DESCRIP].&amp;[" &amp; $C$6 &amp; "]",
"[Base_Tarjetas].[SITUACION]","[Base_Tarjetas].[SITUACION].&amp;[" &amp; $C68 &amp; "]",
"[Base_Tarjetas].[TIPO]","[Base_Tarjetas].[TIPO].&amp;[" &amp; $C$1 &amp; "]")/1000,
0)</f>
        <v>0</v>
      </c>
      <c r="AY68" s="8">
        <f>IFERROR(
GETPIVOTDATA("[Base_Tarjetas].[Importe]",TDinamica_R!$A$3,
"[Base_Tarjetas].[PERIODO]","[Base_Tarjetas].[PERIODO].&amp;[" &amp; TEXT(AY$6,"yyyymm") &amp; "]",
"[Base_Tarjetas].[Metrica]","[Base_Tarjetas].[Metrica].&amp;[" &amp; $A68 &amp; "]",
"[Base_Tarjetas].[SEGMENTO_DESCRIP]","[Base_Tarjetas].[SEGMENTO_DESCRIP].&amp;[" &amp; $C$6 &amp; "]",
"[Base_Tarjetas].[SITUACION]","[Base_Tarjetas].[SITUACION].&amp;[" &amp; $C68 &amp; "]",
"[Base_Tarjetas].[TIPO]","[Base_Tarjetas].[TIPO].&amp;[" &amp; $C$1 &amp; "]")/1000,
0)</f>
        <v>0</v>
      </c>
      <c r="AZ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TEXT(AZ$6,"yyyymm") &amp; "]"),
0)</f>
        <v>0</v>
      </c>
      <c r="BA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TEXT(BA$6,"yyyymm") &amp; "]"),
0)</f>
        <v>0</v>
      </c>
      <c r="BB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TEXT(BB$6,"yyyymm") &amp; "]"),
0)</f>
        <v>0</v>
      </c>
      <c r="BC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TEXT(BC$6,"yyyymm") &amp; "]"),
0)</f>
        <v>0</v>
      </c>
      <c r="BD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TEXT(BD$6,"yyyymm") &amp; "]"),
0)</f>
        <v>0</v>
      </c>
      <c r="BE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TEXT(BE$6,"yyyymm") &amp; "]"),
0)</f>
        <v>0</v>
      </c>
      <c r="BF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TEXT(BF$6,"yyyymm") &amp; "]"),
0)</f>
        <v>0</v>
      </c>
      <c r="BG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TEXT(BG$6,"yyyymm") &amp; "]"),
0)</f>
        <v>0</v>
      </c>
      <c r="BH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TEXT(BH$6,"yyyymm") &amp; "]"),
0)</f>
        <v>0</v>
      </c>
      <c r="BI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TEXT(BI$6,"yyyymm") &amp; "]"),
0)</f>
        <v>0</v>
      </c>
      <c r="BJ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TEXT(BJ$6,"yyyymm") &amp; "]"),
0)</f>
        <v>0</v>
      </c>
      <c r="BK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TEXT(BK$6,"yyyymm") &amp; "]"),
0)</f>
        <v>0</v>
      </c>
      <c r="BO68" s="24">
        <f t="shared" si="48"/>
        <v>0</v>
      </c>
      <c r="BP68" s="24">
        <f t="shared" si="48"/>
        <v>0</v>
      </c>
      <c r="BQ68" s="24">
        <f t="shared" si="48"/>
        <v>0</v>
      </c>
      <c r="BR68" s="24">
        <f t="shared" si="48"/>
        <v>0</v>
      </c>
      <c r="BS68" s="24">
        <f t="shared" si="48"/>
        <v>0</v>
      </c>
      <c r="BT68" s="24">
        <f t="shared" si="48"/>
        <v>0</v>
      </c>
    </row>
    <row r="69" spans="1:72" outlineLevel="1" x14ac:dyDescent="0.25">
      <c r="A69" s="11" t="s">
        <v>35</v>
      </c>
      <c r="C69" s="2" t="s">
        <v>105</v>
      </c>
      <c r="D69" s="8">
        <f>IFERROR(
GETPIVOTDATA("[Base_Tarjetas].[Importe]",TDinamica_R!$A$3,
"[Base_Tarjetas].[PERIODO]","[Base_Tarjetas].[PERIODO].&amp;[" &amp; TEXT(D$6,"yyyymm") &amp; "]",
"[Base_Tarjetas].[Metrica]","[Base_Tarjetas].[Metrica].&amp;[" &amp; $A69 &amp; "]",
"[Base_Tarjetas].[SEGMENTO_DESCRIP]","[Base_Tarjetas].[SEGMENTO_DESCRIP].&amp;[" &amp; $C$6 &amp; "]",
"[Base_Tarjetas].[SITUACION]","[Base_Tarjetas].[SITUACION].&amp;[" &amp; $C69 &amp; "]",
"[Base_Tarjetas].[TIPO]","[Base_Tarjetas].[TIPO].&amp;[" &amp; $C$1 &amp; "]")/1000,
0)</f>
        <v>0</v>
      </c>
      <c r="E69" s="8">
        <f>IFERROR(
GETPIVOTDATA("[Base_Tarjetas].[Importe]",TDinamica_R!$A$3,
"[Base_Tarjetas].[PERIODO]","[Base_Tarjetas].[PERIODO].&amp;[" &amp; TEXT(E$6,"yyyymm") &amp; "]",
"[Base_Tarjetas].[Metrica]","[Base_Tarjetas].[Metrica].&amp;[" &amp; $A69 &amp; "]",
"[Base_Tarjetas].[SEGMENTO_DESCRIP]","[Base_Tarjetas].[SEGMENTO_DESCRIP].&amp;[" &amp; $C$6 &amp; "]",
"[Base_Tarjetas].[SITUACION]","[Base_Tarjetas].[SITUACION].&amp;[" &amp; $C69 &amp; "]",
"[Base_Tarjetas].[TIPO]","[Base_Tarjetas].[TIPO].&amp;[" &amp; $C$1 &amp; "]")/1000,
0)</f>
        <v>0</v>
      </c>
      <c r="F69" s="8">
        <f>IFERROR(
GETPIVOTDATA("[Base_Tarjetas].[Importe]",TDinamica_R!$A$3,
"[Base_Tarjetas].[PERIODO]","[Base_Tarjetas].[PERIODO].&amp;[" &amp; TEXT(F$6,"yyyymm") &amp; "]",
"[Base_Tarjetas].[Metrica]","[Base_Tarjetas].[Metrica].&amp;[" &amp; $A69 &amp; "]",
"[Base_Tarjetas].[SEGMENTO_DESCRIP]","[Base_Tarjetas].[SEGMENTO_DESCRIP].&amp;[" &amp; $C$6 &amp; "]",
"[Base_Tarjetas].[SITUACION]","[Base_Tarjetas].[SITUACION].&amp;[" &amp; $C69 &amp; "]",
"[Base_Tarjetas].[TIPO]","[Base_Tarjetas].[TIPO].&amp;[" &amp; $C$1 &amp; "]")/1000,
0)</f>
        <v>0</v>
      </c>
      <c r="G69" s="8">
        <f>IFERROR(
GETPIVOTDATA("[Base_Tarjetas].[Importe]",TDinamica_R!$A$3,
"[Base_Tarjetas].[PERIODO]","[Base_Tarjetas].[PERIODO].&amp;[" &amp; TEXT(G$6,"yyyymm") &amp; "]",
"[Base_Tarjetas].[Metrica]","[Base_Tarjetas].[Metrica].&amp;[" &amp; $A69 &amp; "]",
"[Base_Tarjetas].[SEGMENTO_DESCRIP]","[Base_Tarjetas].[SEGMENTO_DESCRIP].&amp;[" &amp; $C$6 &amp; "]",
"[Base_Tarjetas].[SITUACION]","[Base_Tarjetas].[SITUACION].&amp;[" &amp; $C69 &amp; "]",
"[Base_Tarjetas].[TIPO]","[Base_Tarjetas].[TIPO].&amp;[" &amp; $C$1 &amp; "]")/1000,
0)</f>
        <v>0</v>
      </c>
      <c r="H69" s="8">
        <f>IFERROR(
GETPIVOTDATA("[Base_Tarjetas].[Importe]",TDinamica_R!$A$3,
"[Base_Tarjetas].[PERIODO]","[Base_Tarjetas].[PERIODO].&amp;[" &amp; TEXT(H$6,"yyyymm") &amp; "]",
"[Base_Tarjetas].[Metrica]","[Base_Tarjetas].[Metrica].&amp;[" &amp; $A69 &amp; "]",
"[Base_Tarjetas].[SEGMENTO_DESCRIP]","[Base_Tarjetas].[SEGMENTO_DESCRIP].&amp;[" &amp; $C$6 &amp; "]",
"[Base_Tarjetas].[SITUACION]","[Base_Tarjetas].[SITUACION].&amp;[" &amp; $C69 &amp; "]",
"[Base_Tarjetas].[TIPO]","[Base_Tarjetas].[TIPO].&amp;[" &amp; $C$1 &amp; "]")/1000,
0)</f>
        <v>0</v>
      </c>
      <c r="I69" s="8">
        <f>IFERROR(
GETPIVOTDATA("[Base_Tarjetas].[Importe]",TDinamica_R!$A$3,
"[Base_Tarjetas].[PERIODO]","[Base_Tarjetas].[PERIODO].&amp;[" &amp; TEXT(I$6,"yyyymm") &amp; "]",
"[Base_Tarjetas].[Metrica]","[Base_Tarjetas].[Metrica].&amp;[" &amp; $A69 &amp; "]",
"[Base_Tarjetas].[SEGMENTO_DESCRIP]","[Base_Tarjetas].[SEGMENTO_DESCRIP].&amp;[" &amp; $C$6 &amp; "]",
"[Base_Tarjetas].[SITUACION]","[Base_Tarjetas].[SITUACION].&amp;[" &amp; $C69 &amp; "]",
"[Base_Tarjetas].[TIPO]","[Base_Tarjetas].[TIPO].&amp;[" &amp; $C$1 &amp; "]")/1000,
0)</f>
        <v>0</v>
      </c>
      <c r="J69" s="8">
        <f>IFERROR(
GETPIVOTDATA("[Base_Tarjetas].[Importe]",TDinamica_R!$A$3,
"[Base_Tarjetas].[PERIODO]","[Base_Tarjetas].[PERIODO].&amp;[" &amp; TEXT(J$6,"yyyymm") &amp; "]",
"[Base_Tarjetas].[Metrica]","[Base_Tarjetas].[Metrica].&amp;[" &amp; $A69 &amp; "]",
"[Base_Tarjetas].[SEGMENTO_DESCRIP]","[Base_Tarjetas].[SEGMENTO_DESCRIP].&amp;[" &amp; $C$6 &amp; "]",
"[Base_Tarjetas].[SITUACION]","[Base_Tarjetas].[SITUACION].&amp;[" &amp; $C69 &amp; "]",
"[Base_Tarjetas].[TIPO]","[Base_Tarjetas].[TIPO].&amp;[" &amp; $C$1 &amp; "]")/1000,
0)</f>
        <v>0</v>
      </c>
      <c r="K69" s="8">
        <f>IFERROR(
GETPIVOTDATA("[Base_Tarjetas].[Importe]",TDinamica_R!$A$3,
"[Base_Tarjetas].[PERIODO]","[Base_Tarjetas].[PERIODO].&amp;[" &amp; TEXT(K$6,"yyyymm") &amp; "]",
"[Base_Tarjetas].[Metrica]","[Base_Tarjetas].[Metrica].&amp;[" &amp; $A69 &amp; "]",
"[Base_Tarjetas].[SEGMENTO_DESCRIP]","[Base_Tarjetas].[SEGMENTO_DESCRIP].&amp;[" &amp; $C$6 &amp; "]",
"[Base_Tarjetas].[SITUACION]","[Base_Tarjetas].[SITUACION].&amp;[" &amp; $C69 &amp; "]",
"[Base_Tarjetas].[TIPO]","[Base_Tarjetas].[TIPO].&amp;[" &amp; $C$1 &amp; "]")/1000,
0)</f>
        <v>0</v>
      </c>
      <c r="L69" s="8">
        <f>IFERROR(
GETPIVOTDATA("[Base_Tarjetas].[Importe]",TDinamica_R!$A$3,
"[Base_Tarjetas].[PERIODO]","[Base_Tarjetas].[PERIODO].&amp;[" &amp; TEXT(L$6,"yyyymm") &amp; "]",
"[Base_Tarjetas].[Metrica]","[Base_Tarjetas].[Metrica].&amp;[" &amp; $A69 &amp; "]",
"[Base_Tarjetas].[SEGMENTO_DESCRIP]","[Base_Tarjetas].[SEGMENTO_DESCRIP].&amp;[" &amp; $C$6 &amp; "]",
"[Base_Tarjetas].[SITUACION]","[Base_Tarjetas].[SITUACION].&amp;[" &amp; $C69 &amp; "]",
"[Base_Tarjetas].[TIPO]","[Base_Tarjetas].[TIPO].&amp;[" &amp; $C$1 &amp; "]")/1000,
0)</f>
        <v>0</v>
      </c>
      <c r="M69" s="8">
        <f>IFERROR(
GETPIVOTDATA("[Base_Tarjetas].[Importe]",TDinamica_R!$A$3,
"[Base_Tarjetas].[PERIODO]","[Base_Tarjetas].[PERIODO].&amp;[" &amp; TEXT(M$6,"yyyymm") &amp; "]",
"[Base_Tarjetas].[Metrica]","[Base_Tarjetas].[Metrica].&amp;[" &amp; $A69 &amp; "]",
"[Base_Tarjetas].[SEGMENTO_DESCRIP]","[Base_Tarjetas].[SEGMENTO_DESCRIP].&amp;[" &amp; $C$6 &amp; "]",
"[Base_Tarjetas].[SITUACION]","[Base_Tarjetas].[SITUACION].&amp;[" &amp; $C69 &amp; "]",
"[Base_Tarjetas].[TIPO]","[Base_Tarjetas].[TIPO].&amp;[" &amp; $C$1 &amp; "]")/1000,
0)</f>
        <v>0</v>
      </c>
      <c r="N69" s="8">
        <f>IFERROR(
GETPIVOTDATA("[Base_Tarjetas].[Importe]",TDinamica_R!$A$3,
"[Base_Tarjetas].[PERIODO]","[Base_Tarjetas].[PERIODO].&amp;[" &amp; TEXT(N$6,"yyyymm") &amp; "]",
"[Base_Tarjetas].[Metrica]","[Base_Tarjetas].[Metrica].&amp;[" &amp; $A69 &amp; "]",
"[Base_Tarjetas].[SEGMENTO_DESCRIP]","[Base_Tarjetas].[SEGMENTO_DESCRIP].&amp;[" &amp; $C$6 &amp; "]",
"[Base_Tarjetas].[SITUACION]","[Base_Tarjetas].[SITUACION].&amp;[" &amp; $C69 &amp; "]",
"[Base_Tarjetas].[TIPO]","[Base_Tarjetas].[TIPO].&amp;[" &amp; $C$1 &amp; "]")/1000,
0)</f>
        <v>0</v>
      </c>
      <c r="O69" s="8">
        <f>IFERROR(
GETPIVOTDATA("[Base_Tarjetas].[Importe]",TDinamica_R!$A$3,
"[Base_Tarjetas].[PERIODO]","[Base_Tarjetas].[PERIODO].&amp;[" &amp; TEXT(O$6,"yyyymm") &amp; "]",
"[Base_Tarjetas].[Metrica]","[Base_Tarjetas].[Metrica].&amp;[" &amp; $A69 &amp; "]",
"[Base_Tarjetas].[SEGMENTO_DESCRIP]","[Base_Tarjetas].[SEGMENTO_DESCRIP].&amp;[" &amp; $C$6 &amp; "]",
"[Base_Tarjetas].[SITUACION]","[Base_Tarjetas].[SITUACION].&amp;[" &amp; $C69 &amp; "]",
"[Base_Tarjetas].[TIPO]","[Base_Tarjetas].[TIPO].&amp;[" &amp; $C$1 &amp; "]")/1000,
0)</f>
        <v>0</v>
      </c>
      <c r="P69" s="8">
        <f>IFERROR(
GETPIVOTDATA("[Base_Tarjetas].[Importe]",TDinamica_R!$A$3,
"[Base_Tarjetas].[PERIODO]","[Base_Tarjetas].[PERIODO].&amp;[" &amp; TEXT(P$6,"yyyymm") &amp; "]",
"[Base_Tarjetas].[Metrica]","[Base_Tarjetas].[Metrica].&amp;[" &amp; $A69 &amp; "]",
"[Base_Tarjetas].[SEGMENTO_DESCRIP]","[Base_Tarjetas].[SEGMENTO_DESCRIP].&amp;[" &amp; $C$6 &amp; "]",
"[Base_Tarjetas].[SITUACION]","[Base_Tarjetas].[SITUACION].&amp;[" &amp; $C69 &amp; "]",
"[Base_Tarjetas].[TIPO]","[Base_Tarjetas].[TIPO].&amp;[" &amp; $C$1 &amp; "]")/1000,
0)</f>
        <v>0</v>
      </c>
      <c r="Q69" s="8">
        <f>IFERROR(
GETPIVOTDATA("[Base_Tarjetas].[Importe]",TDinamica_R!$A$3,
"[Base_Tarjetas].[PERIODO]","[Base_Tarjetas].[PERIODO].&amp;[" &amp; TEXT(Q$6,"yyyymm") &amp; "]",
"[Base_Tarjetas].[Metrica]","[Base_Tarjetas].[Metrica].&amp;[" &amp; $A69 &amp; "]",
"[Base_Tarjetas].[SEGMENTO_DESCRIP]","[Base_Tarjetas].[SEGMENTO_DESCRIP].&amp;[" &amp; $C$6 &amp; "]",
"[Base_Tarjetas].[SITUACION]","[Base_Tarjetas].[SITUACION].&amp;[" &amp; $C69 &amp; "]",
"[Base_Tarjetas].[TIPO]","[Base_Tarjetas].[TIPO].&amp;[" &amp; $C$1 &amp; "]")/1000,
0)</f>
        <v>0</v>
      </c>
      <c r="R69" s="8">
        <f>IFERROR(
GETPIVOTDATA("[Base_Tarjetas].[Importe]",TDinamica_R!$A$3,
"[Base_Tarjetas].[PERIODO]","[Base_Tarjetas].[PERIODO].&amp;[" &amp; TEXT(R$6,"yyyymm") &amp; "]",
"[Base_Tarjetas].[Metrica]","[Base_Tarjetas].[Metrica].&amp;[" &amp; $A69 &amp; "]",
"[Base_Tarjetas].[SEGMENTO_DESCRIP]","[Base_Tarjetas].[SEGMENTO_DESCRIP].&amp;[" &amp; $C$6 &amp; "]",
"[Base_Tarjetas].[SITUACION]","[Base_Tarjetas].[SITUACION].&amp;[" &amp; $C69 &amp; "]",
"[Base_Tarjetas].[TIPO]","[Base_Tarjetas].[TIPO].&amp;[" &amp; $C$1 &amp; "]")/1000,
0)</f>
        <v>0</v>
      </c>
      <c r="S69" s="8">
        <f>IFERROR(
GETPIVOTDATA("[Base_Tarjetas].[Importe]",TDinamica_R!$A$3,
"[Base_Tarjetas].[PERIODO]","[Base_Tarjetas].[PERIODO].&amp;[" &amp; TEXT(S$6,"yyyymm") &amp; "]",
"[Base_Tarjetas].[Metrica]","[Base_Tarjetas].[Metrica].&amp;[" &amp; $A69 &amp; "]",
"[Base_Tarjetas].[SEGMENTO_DESCRIP]","[Base_Tarjetas].[SEGMENTO_DESCRIP].&amp;[" &amp; $C$6 &amp; "]",
"[Base_Tarjetas].[SITUACION]","[Base_Tarjetas].[SITUACION].&amp;[" &amp; $C69 &amp; "]",
"[Base_Tarjetas].[TIPO]","[Base_Tarjetas].[TIPO].&amp;[" &amp; $C$1 &amp; "]")/1000,
0)</f>
        <v>0</v>
      </c>
      <c r="T69" s="8">
        <f>IFERROR(
GETPIVOTDATA("[Base_Tarjetas].[Importe]",TDinamica_R!$A$3,
"[Base_Tarjetas].[PERIODO]","[Base_Tarjetas].[PERIODO].&amp;[" &amp; TEXT(T$6,"yyyymm") &amp; "]",
"[Base_Tarjetas].[Metrica]","[Base_Tarjetas].[Metrica].&amp;[" &amp; $A69 &amp; "]",
"[Base_Tarjetas].[SEGMENTO_DESCRIP]","[Base_Tarjetas].[SEGMENTO_DESCRIP].&amp;[" &amp; $C$6 &amp; "]",
"[Base_Tarjetas].[SITUACION]","[Base_Tarjetas].[SITUACION].&amp;[" &amp; $C69 &amp; "]",
"[Base_Tarjetas].[TIPO]","[Base_Tarjetas].[TIPO].&amp;[" &amp; $C$1 &amp; "]")/1000,
0)</f>
        <v>0</v>
      </c>
      <c r="U69" s="8">
        <f>IFERROR(
GETPIVOTDATA("[Base_Tarjetas].[Importe]",TDinamica_R!$A$3,
"[Base_Tarjetas].[PERIODO]","[Base_Tarjetas].[PERIODO].&amp;[" &amp; TEXT(U$6,"yyyymm") &amp; "]",
"[Base_Tarjetas].[Metrica]","[Base_Tarjetas].[Metrica].&amp;[" &amp; $A69 &amp; "]",
"[Base_Tarjetas].[SEGMENTO_DESCRIP]","[Base_Tarjetas].[SEGMENTO_DESCRIP].&amp;[" &amp; $C$6 &amp; "]",
"[Base_Tarjetas].[SITUACION]","[Base_Tarjetas].[SITUACION].&amp;[" &amp; $C69 &amp; "]",
"[Base_Tarjetas].[TIPO]","[Base_Tarjetas].[TIPO].&amp;[" &amp; $C$1 &amp; "]")/1000,
0)</f>
        <v>0</v>
      </c>
      <c r="V69" s="8">
        <f>IFERROR(
GETPIVOTDATA("[Base_Tarjetas].[Importe]",TDinamica_R!$A$3,
"[Base_Tarjetas].[PERIODO]","[Base_Tarjetas].[PERIODO].&amp;[" &amp; TEXT(V$6,"yyyymm") &amp; "]",
"[Base_Tarjetas].[Metrica]","[Base_Tarjetas].[Metrica].&amp;[" &amp; $A69 &amp; "]",
"[Base_Tarjetas].[SEGMENTO_DESCRIP]","[Base_Tarjetas].[SEGMENTO_DESCRIP].&amp;[" &amp; $C$6 &amp; "]",
"[Base_Tarjetas].[SITUACION]","[Base_Tarjetas].[SITUACION].&amp;[" &amp; $C69 &amp; "]",
"[Base_Tarjetas].[TIPO]","[Base_Tarjetas].[TIPO].&amp;[" &amp; $C$1 &amp; "]")/1000,
0)</f>
        <v>0</v>
      </c>
      <c r="W69" s="8">
        <f>IFERROR(
GETPIVOTDATA("[Base_Tarjetas].[Importe]",TDinamica_R!$A$3,
"[Base_Tarjetas].[PERIODO]","[Base_Tarjetas].[PERIODO].&amp;[" &amp; TEXT(W$6,"yyyymm") &amp; "]",
"[Base_Tarjetas].[Metrica]","[Base_Tarjetas].[Metrica].&amp;[" &amp; $A69 &amp; "]",
"[Base_Tarjetas].[SEGMENTO_DESCRIP]","[Base_Tarjetas].[SEGMENTO_DESCRIP].&amp;[" &amp; $C$6 &amp; "]",
"[Base_Tarjetas].[SITUACION]","[Base_Tarjetas].[SITUACION].&amp;[" &amp; $C69 &amp; "]",
"[Base_Tarjetas].[TIPO]","[Base_Tarjetas].[TIPO].&amp;[" &amp; $C$1 &amp; "]")/1000,
0)</f>
        <v>0</v>
      </c>
      <c r="X69" s="8">
        <f>IFERROR(
GETPIVOTDATA("[Base_Tarjetas].[Importe]",TDinamica_R!$A$3,
"[Base_Tarjetas].[PERIODO]","[Base_Tarjetas].[PERIODO].&amp;[" &amp; TEXT(X$6,"yyyymm") &amp; "]",
"[Base_Tarjetas].[Metrica]","[Base_Tarjetas].[Metrica].&amp;[" &amp; $A69 &amp; "]",
"[Base_Tarjetas].[SEGMENTO_DESCRIP]","[Base_Tarjetas].[SEGMENTO_DESCRIP].&amp;[" &amp; $C$6 &amp; "]",
"[Base_Tarjetas].[SITUACION]","[Base_Tarjetas].[SITUACION].&amp;[" &amp; $C69 &amp; "]",
"[Base_Tarjetas].[TIPO]","[Base_Tarjetas].[TIPO].&amp;[" &amp; $C$1 &amp; "]")/1000,
0)</f>
        <v>0</v>
      </c>
      <c r="Y69" s="8">
        <f>IFERROR(
GETPIVOTDATA("[Base_Tarjetas].[Importe]",TDinamica_R!$A$3,
"[Base_Tarjetas].[PERIODO]","[Base_Tarjetas].[PERIODO].&amp;[" &amp; TEXT(Y$6,"yyyymm") &amp; "]",
"[Base_Tarjetas].[Metrica]","[Base_Tarjetas].[Metrica].&amp;[" &amp; $A69 &amp; "]",
"[Base_Tarjetas].[SEGMENTO_DESCRIP]","[Base_Tarjetas].[SEGMENTO_DESCRIP].&amp;[" &amp; $C$6 &amp; "]",
"[Base_Tarjetas].[SITUACION]","[Base_Tarjetas].[SITUACION].&amp;[" &amp; $C69 &amp; "]",
"[Base_Tarjetas].[TIPO]","[Base_Tarjetas].[TIPO].&amp;[" &amp; $C$1 &amp; "]")/1000,
0)</f>
        <v>0</v>
      </c>
      <c r="Z69" s="8">
        <f>IFERROR(
GETPIVOTDATA("[Base_Tarjetas].[Importe]",TDinamica_R!$A$3,
"[Base_Tarjetas].[PERIODO]","[Base_Tarjetas].[PERIODO].&amp;[" &amp; TEXT(Z$6,"yyyymm") &amp; "]",
"[Base_Tarjetas].[Metrica]","[Base_Tarjetas].[Metrica].&amp;[" &amp; $A69 &amp; "]",
"[Base_Tarjetas].[SEGMENTO_DESCRIP]","[Base_Tarjetas].[SEGMENTO_DESCRIP].&amp;[" &amp; $C$6 &amp; "]",
"[Base_Tarjetas].[SITUACION]","[Base_Tarjetas].[SITUACION].&amp;[" &amp; $C69 &amp; "]",
"[Base_Tarjetas].[TIPO]","[Base_Tarjetas].[TIPO].&amp;[" &amp; $C$1 &amp; "]")/1000,
0)</f>
        <v>0</v>
      </c>
      <c r="AA69" s="8">
        <f>IFERROR(
GETPIVOTDATA("[Base_Tarjetas].[Importe]",TDinamica_R!$A$3,
"[Base_Tarjetas].[PERIODO]","[Base_Tarjetas].[PERIODO].&amp;[" &amp; TEXT(AA$6,"yyyymm") &amp; "]",
"[Base_Tarjetas].[Metrica]","[Base_Tarjetas].[Metrica].&amp;[" &amp; $A69 &amp; "]",
"[Base_Tarjetas].[SEGMENTO_DESCRIP]","[Base_Tarjetas].[SEGMENTO_DESCRIP].&amp;[" &amp; $C$6 &amp; "]",
"[Base_Tarjetas].[SITUACION]","[Base_Tarjetas].[SITUACION].&amp;[" &amp; $C69 &amp; "]",
"[Base_Tarjetas].[TIPO]","[Base_Tarjetas].[TIPO].&amp;[" &amp; $C$1 &amp; "]")/1000,
0)</f>
        <v>0</v>
      </c>
      <c r="AB69" s="8">
        <f>IFERROR(
GETPIVOTDATA("[Base_Tarjetas].[Importe]",TDinamica_R!$A$3,
"[Base_Tarjetas].[PERIODO]","[Base_Tarjetas].[PERIODO].&amp;[" &amp; TEXT(AB$6,"yyyymm") &amp; "]",
"[Base_Tarjetas].[Metrica]","[Base_Tarjetas].[Metrica].&amp;[" &amp; $A69 &amp; "]",
"[Base_Tarjetas].[SEGMENTO_DESCRIP]","[Base_Tarjetas].[SEGMENTO_DESCRIP].&amp;[" &amp; $C$6 &amp; "]",
"[Base_Tarjetas].[SITUACION]","[Base_Tarjetas].[SITUACION].&amp;[" &amp; $C69 &amp; "]",
"[Base_Tarjetas].[TIPO]","[Base_Tarjetas].[TIPO].&amp;[" &amp; $C$1 &amp; "]")/1000,
0)</f>
        <v>0</v>
      </c>
      <c r="AC69" s="8">
        <f>IFERROR(
GETPIVOTDATA("[Base_Tarjetas].[Importe]",TDinamica_R!$A$3,
"[Base_Tarjetas].[PERIODO]","[Base_Tarjetas].[PERIODO].&amp;[" &amp; TEXT(AC$6,"yyyymm") &amp; "]",
"[Base_Tarjetas].[Metrica]","[Base_Tarjetas].[Metrica].&amp;[" &amp; $A69 &amp; "]",
"[Base_Tarjetas].[SEGMENTO_DESCRIP]","[Base_Tarjetas].[SEGMENTO_DESCRIP].&amp;[" &amp; $C$6 &amp; "]",
"[Base_Tarjetas].[SITUACION]","[Base_Tarjetas].[SITUACION].&amp;[" &amp; $C69 &amp; "]",
"[Base_Tarjetas].[TIPO]","[Base_Tarjetas].[TIPO].&amp;[" &amp; $C$1 &amp; "]")/1000,
0)</f>
        <v>0</v>
      </c>
      <c r="AD69" s="8">
        <f>IFERROR(
GETPIVOTDATA("[Base_Tarjetas].[Importe]",TDinamica_R!$A$3,
"[Base_Tarjetas].[PERIODO]","[Base_Tarjetas].[PERIODO].&amp;[" &amp; TEXT(AD$6,"yyyymm") &amp; "]",
"[Base_Tarjetas].[Metrica]","[Base_Tarjetas].[Metrica].&amp;[" &amp; $A69 &amp; "]",
"[Base_Tarjetas].[SEGMENTO_DESCRIP]","[Base_Tarjetas].[SEGMENTO_DESCRIP].&amp;[" &amp; $C$6 &amp; "]",
"[Base_Tarjetas].[SITUACION]","[Base_Tarjetas].[SITUACION].&amp;[" &amp; $C69 &amp; "]",
"[Base_Tarjetas].[TIPO]","[Base_Tarjetas].[TIPO].&amp;[" &amp; $C$1 &amp; "]")/1000,
0)</f>
        <v>0</v>
      </c>
      <c r="AE69" s="8">
        <f>IFERROR(
GETPIVOTDATA("[Base_Tarjetas].[Importe]",TDinamica_R!$A$3,
"[Base_Tarjetas].[PERIODO]","[Base_Tarjetas].[PERIODO].&amp;[" &amp; TEXT(AE$6,"yyyymm") &amp; "]",
"[Base_Tarjetas].[Metrica]","[Base_Tarjetas].[Metrica].&amp;[" &amp; $A69 &amp; "]",
"[Base_Tarjetas].[SEGMENTO_DESCRIP]","[Base_Tarjetas].[SEGMENTO_DESCRIP].&amp;[" &amp; $C$6 &amp; "]",
"[Base_Tarjetas].[SITUACION]","[Base_Tarjetas].[SITUACION].&amp;[" &amp; $C69 &amp; "]",
"[Base_Tarjetas].[TIPO]","[Base_Tarjetas].[TIPO].&amp;[" &amp; $C$1 &amp; "]")/1000,
0)</f>
        <v>0</v>
      </c>
      <c r="AF69" s="8">
        <f>IFERROR(
GETPIVOTDATA("[Base_Tarjetas].[Importe]",TDinamica_R!$A$3,
"[Base_Tarjetas].[PERIODO]","[Base_Tarjetas].[PERIODO].&amp;[" &amp; TEXT(AF$6,"yyyymm") &amp; "]",
"[Base_Tarjetas].[Metrica]","[Base_Tarjetas].[Metrica].&amp;[" &amp; $A69 &amp; "]",
"[Base_Tarjetas].[SEGMENTO_DESCRIP]","[Base_Tarjetas].[SEGMENTO_DESCRIP].&amp;[" &amp; $C$6 &amp; "]",
"[Base_Tarjetas].[SITUACION]","[Base_Tarjetas].[SITUACION].&amp;[" &amp; $C69 &amp; "]",
"[Base_Tarjetas].[TIPO]","[Base_Tarjetas].[TIPO].&amp;[" &amp; $C$1 &amp; "]")/1000,
0)</f>
        <v>0</v>
      </c>
      <c r="AG69" s="8">
        <f>IFERROR(
GETPIVOTDATA("[Base_Tarjetas].[Importe]",TDinamica_R!$A$3,
"[Base_Tarjetas].[PERIODO]","[Base_Tarjetas].[PERIODO].&amp;[" &amp; TEXT(AG$6,"yyyymm") &amp; "]",
"[Base_Tarjetas].[Metrica]","[Base_Tarjetas].[Metrica].&amp;[" &amp; $A69 &amp; "]",
"[Base_Tarjetas].[SEGMENTO_DESCRIP]","[Base_Tarjetas].[SEGMENTO_DESCRIP].&amp;[" &amp; $C$6 &amp; "]",
"[Base_Tarjetas].[SITUACION]","[Base_Tarjetas].[SITUACION].&amp;[" &amp; $C69 &amp; "]",
"[Base_Tarjetas].[TIPO]","[Base_Tarjetas].[TIPO].&amp;[" &amp; $C$1 &amp; "]")/1000,
0)</f>
        <v>0</v>
      </c>
      <c r="AH69" s="8">
        <f>IFERROR(
GETPIVOTDATA("[Base_Tarjetas].[Importe]",TDinamica_R!$A$3,
"[Base_Tarjetas].[PERIODO]","[Base_Tarjetas].[PERIODO].&amp;[" &amp; TEXT(AH$6,"yyyymm") &amp; "]",
"[Base_Tarjetas].[Metrica]","[Base_Tarjetas].[Metrica].&amp;[" &amp; $A69 &amp; "]",
"[Base_Tarjetas].[SEGMENTO_DESCRIP]","[Base_Tarjetas].[SEGMENTO_DESCRIP].&amp;[" &amp; $C$6 &amp; "]",
"[Base_Tarjetas].[SITUACION]","[Base_Tarjetas].[SITUACION].&amp;[" &amp; $C69 &amp; "]",
"[Base_Tarjetas].[TIPO]","[Base_Tarjetas].[TIPO].&amp;[" &amp; $C$1 &amp; "]")/1000,
0)</f>
        <v>0</v>
      </c>
      <c r="AI69" s="8">
        <f>IFERROR(
GETPIVOTDATA("[Base_Tarjetas].[Importe]",TDinamica_R!$A$3,
"[Base_Tarjetas].[PERIODO]","[Base_Tarjetas].[PERIODO].&amp;[" &amp; TEXT(AI$6,"yyyymm") &amp; "]",
"[Base_Tarjetas].[Metrica]","[Base_Tarjetas].[Metrica].&amp;[" &amp; $A69 &amp; "]",
"[Base_Tarjetas].[SEGMENTO_DESCRIP]","[Base_Tarjetas].[SEGMENTO_DESCRIP].&amp;[" &amp; $C$6 &amp; "]",
"[Base_Tarjetas].[SITUACION]","[Base_Tarjetas].[SITUACION].&amp;[" &amp; $C69 &amp; "]",
"[Base_Tarjetas].[TIPO]","[Base_Tarjetas].[TIPO].&amp;[" &amp; $C$1 &amp; "]")/1000,
0)</f>
        <v>0</v>
      </c>
      <c r="AJ69" s="8">
        <f>IFERROR(
GETPIVOTDATA("[Base_Tarjetas].[Importe]",TDinamica_R!$A$3,
"[Base_Tarjetas].[PERIODO]","[Base_Tarjetas].[PERIODO].&amp;[" &amp; TEXT(AJ$6,"yyyymm") &amp; "]",
"[Base_Tarjetas].[Metrica]","[Base_Tarjetas].[Metrica].&amp;[" &amp; $A69 &amp; "]",
"[Base_Tarjetas].[SEGMENTO_DESCRIP]","[Base_Tarjetas].[SEGMENTO_DESCRIP].&amp;[" &amp; $C$6 &amp; "]",
"[Base_Tarjetas].[SITUACION]","[Base_Tarjetas].[SITUACION].&amp;[" &amp; $C69 &amp; "]",
"[Base_Tarjetas].[TIPO]","[Base_Tarjetas].[TIPO].&amp;[" &amp; $C$1 &amp; "]")/1000,
0)</f>
        <v>0</v>
      </c>
      <c r="AK69" s="8">
        <f>IFERROR(
GETPIVOTDATA("[Base_Tarjetas].[Importe]",TDinamica_R!$A$3,
"[Base_Tarjetas].[PERIODO]","[Base_Tarjetas].[PERIODO].&amp;[" &amp; TEXT(AK$6,"yyyymm") &amp; "]",
"[Base_Tarjetas].[Metrica]","[Base_Tarjetas].[Metrica].&amp;[" &amp; $A69 &amp; "]",
"[Base_Tarjetas].[SEGMENTO_DESCRIP]","[Base_Tarjetas].[SEGMENTO_DESCRIP].&amp;[" &amp; $C$6 &amp; "]",
"[Base_Tarjetas].[SITUACION]","[Base_Tarjetas].[SITUACION].&amp;[" &amp; $C69 &amp; "]",
"[Base_Tarjetas].[TIPO]","[Base_Tarjetas].[TIPO].&amp;[" &amp; $C$1 &amp; "]")/1000,
0)</f>
        <v>0</v>
      </c>
      <c r="AL69" s="8">
        <f>IFERROR(
GETPIVOTDATA("[Base_Tarjetas].[Importe]",TDinamica_R!$A$3,
"[Base_Tarjetas].[PERIODO]","[Base_Tarjetas].[PERIODO].&amp;[" &amp; TEXT(AL$6,"yyyymm") &amp; "]",
"[Base_Tarjetas].[Metrica]","[Base_Tarjetas].[Metrica].&amp;[" &amp; $A69 &amp; "]",
"[Base_Tarjetas].[SEGMENTO_DESCRIP]","[Base_Tarjetas].[SEGMENTO_DESCRIP].&amp;[" &amp; $C$6 &amp; "]",
"[Base_Tarjetas].[SITUACION]","[Base_Tarjetas].[SITUACION].&amp;[" &amp; $C69 &amp; "]",
"[Base_Tarjetas].[TIPO]","[Base_Tarjetas].[TIPO].&amp;[" &amp; $C$1 &amp; "]")/1000,
0)</f>
        <v>0</v>
      </c>
      <c r="AM69" s="8">
        <f>IFERROR(
GETPIVOTDATA("[Base_Tarjetas].[Importe]",TDinamica_R!$A$3,
"[Base_Tarjetas].[PERIODO]","[Base_Tarjetas].[PERIODO].&amp;[" &amp; TEXT(AM$6,"yyyymm") &amp; "]",
"[Base_Tarjetas].[Metrica]","[Base_Tarjetas].[Metrica].&amp;[" &amp; $A69 &amp; "]",
"[Base_Tarjetas].[SEGMENTO_DESCRIP]","[Base_Tarjetas].[SEGMENTO_DESCRIP].&amp;[" &amp; $C$6 &amp; "]",
"[Base_Tarjetas].[SITUACION]","[Base_Tarjetas].[SITUACION].&amp;[" &amp; $C69 &amp; "]",
"[Base_Tarjetas].[TIPO]","[Base_Tarjetas].[TIPO].&amp;[" &amp; $C$1 &amp; "]")/1000,
0)</f>
        <v>0</v>
      </c>
      <c r="AN69" s="8">
        <f>IFERROR(
GETPIVOTDATA("[Base_Tarjetas].[Importe]",TDinamica_R!$A$3,
"[Base_Tarjetas].[PERIODO]","[Base_Tarjetas].[PERIODO].&amp;[" &amp; TEXT(AN$6,"yyyymm") &amp; "]",
"[Base_Tarjetas].[Metrica]","[Base_Tarjetas].[Metrica].&amp;[" &amp; $A69 &amp; "]",
"[Base_Tarjetas].[SEGMENTO_DESCRIP]","[Base_Tarjetas].[SEGMENTO_DESCRIP].&amp;[" &amp; $C$6 &amp; "]",
"[Base_Tarjetas].[SITUACION]","[Base_Tarjetas].[SITUACION].&amp;[" &amp; $C69 &amp; "]",
"[Base_Tarjetas].[TIPO]","[Base_Tarjetas].[TIPO].&amp;[" &amp; $C$1 &amp; "]")/1000,
0)</f>
        <v>0</v>
      </c>
      <c r="AO69" s="8">
        <f>IFERROR(
GETPIVOTDATA("[Base_Tarjetas].[Importe]",TDinamica_R!$A$3,
"[Base_Tarjetas].[PERIODO]","[Base_Tarjetas].[PERIODO].&amp;[" &amp; TEXT(AO$6,"yyyymm") &amp; "]",
"[Base_Tarjetas].[Metrica]","[Base_Tarjetas].[Metrica].&amp;[" &amp; $A69 &amp; "]",
"[Base_Tarjetas].[SEGMENTO_DESCRIP]","[Base_Tarjetas].[SEGMENTO_DESCRIP].&amp;[" &amp; $C$6 &amp; "]",
"[Base_Tarjetas].[SITUACION]","[Base_Tarjetas].[SITUACION].&amp;[" &amp; $C69 &amp; "]",
"[Base_Tarjetas].[TIPO]","[Base_Tarjetas].[TIPO].&amp;[" &amp; $C$1 &amp; "]")/1000,
0)</f>
        <v>0</v>
      </c>
      <c r="AP69" s="8">
        <f>IFERROR(
GETPIVOTDATA("[Base_Tarjetas].[Importe]",TDinamica_R!$A$3,
"[Base_Tarjetas].[PERIODO]","[Base_Tarjetas].[PERIODO].&amp;[" &amp; TEXT(AP$6,"yyyymm") &amp; "]",
"[Base_Tarjetas].[Metrica]","[Base_Tarjetas].[Metrica].&amp;[" &amp; $A69 &amp; "]",
"[Base_Tarjetas].[SEGMENTO_DESCRIP]","[Base_Tarjetas].[SEGMENTO_DESCRIP].&amp;[" &amp; $C$6 &amp; "]",
"[Base_Tarjetas].[SITUACION]","[Base_Tarjetas].[SITUACION].&amp;[" &amp; $C69 &amp; "]",
"[Base_Tarjetas].[TIPO]","[Base_Tarjetas].[TIPO].&amp;[" &amp; $C$1 &amp; "]")/1000,
0)</f>
        <v>0</v>
      </c>
      <c r="AQ69" s="8">
        <f>IFERROR(
GETPIVOTDATA("[Base_Tarjetas].[Importe]",TDinamica_R!$A$3,
"[Base_Tarjetas].[PERIODO]","[Base_Tarjetas].[PERIODO].&amp;[" &amp; TEXT(AQ$6,"yyyymm") &amp; "]",
"[Base_Tarjetas].[Metrica]","[Base_Tarjetas].[Metrica].&amp;[" &amp; $A69 &amp; "]",
"[Base_Tarjetas].[SEGMENTO_DESCRIP]","[Base_Tarjetas].[SEGMENTO_DESCRIP].&amp;[" &amp; $C$6 &amp; "]",
"[Base_Tarjetas].[SITUACION]","[Base_Tarjetas].[SITUACION].&amp;[" &amp; $C69 &amp; "]",
"[Base_Tarjetas].[TIPO]","[Base_Tarjetas].[TIPO].&amp;[" &amp; $C$1 &amp; "]")/1000,
0)</f>
        <v>0</v>
      </c>
      <c r="AR69" s="8">
        <f>IFERROR(
GETPIVOTDATA("[Base_Tarjetas].[Importe]",TDinamica_R!$A$3,
"[Base_Tarjetas].[PERIODO]","[Base_Tarjetas].[PERIODO].&amp;[" &amp; TEXT(AR$6,"yyyymm") &amp; "]",
"[Base_Tarjetas].[Metrica]","[Base_Tarjetas].[Metrica].&amp;[" &amp; $A69 &amp; "]",
"[Base_Tarjetas].[SEGMENTO_DESCRIP]","[Base_Tarjetas].[SEGMENTO_DESCRIP].&amp;[" &amp; $C$6 &amp; "]",
"[Base_Tarjetas].[SITUACION]","[Base_Tarjetas].[SITUACION].&amp;[" &amp; $C69 &amp; "]",
"[Base_Tarjetas].[TIPO]","[Base_Tarjetas].[TIPO].&amp;[" &amp; $C$1 &amp; "]")/1000,
0)</f>
        <v>0</v>
      </c>
      <c r="AS69" s="8">
        <f>IFERROR(
GETPIVOTDATA("[Base_Tarjetas].[Importe]",TDinamica_R!$A$3,
"[Base_Tarjetas].[PERIODO]","[Base_Tarjetas].[PERIODO].&amp;[" &amp; TEXT(AS$6,"yyyymm") &amp; "]",
"[Base_Tarjetas].[Metrica]","[Base_Tarjetas].[Metrica].&amp;[" &amp; $A69 &amp; "]",
"[Base_Tarjetas].[SEGMENTO_DESCRIP]","[Base_Tarjetas].[SEGMENTO_DESCRIP].&amp;[" &amp; $C$6 &amp; "]",
"[Base_Tarjetas].[SITUACION]","[Base_Tarjetas].[SITUACION].&amp;[" &amp; $C69 &amp; "]",
"[Base_Tarjetas].[TIPO]","[Base_Tarjetas].[TIPO].&amp;[" &amp; $C$1 &amp; "]")/1000,
0)</f>
        <v>0</v>
      </c>
      <c r="AT69" s="8">
        <f>IFERROR(
GETPIVOTDATA("[Base_Tarjetas].[Importe]",TDinamica_R!$A$3,
"[Base_Tarjetas].[PERIODO]","[Base_Tarjetas].[PERIODO].&amp;[" &amp; TEXT(AT$6,"yyyymm") &amp; "]",
"[Base_Tarjetas].[Metrica]","[Base_Tarjetas].[Metrica].&amp;[" &amp; $A69 &amp; "]",
"[Base_Tarjetas].[SEGMENTO_DESCRIP]","[Base_Tarjetas].[SEGMENTO_DESCRIP].&amp;[" &amp; $C$6 &amp; "]",
"[Base_Tarjetas].[SITUACION]","[Base_Tarjetas].[SITUACION].&amp;[" &amp; $C69 &amp; "]",
"[Base_Tarjetas].[TIPO]","[Base_Tarjetas].[TIPO].&amp;[" &amp; $C$1 &amp; "]")/1000,
0)</f>
        <v>0</v>
      </c>
      <c r="AU69" s="8">
        <f>IFERROR(
GETPIVOTDATA("[Base_Tarjetas].[Importe]",TDinamica_R!$A$3,
"[Base_Tarjetas].[PERIODO]","[Base_Tarjetas].[PERIODO].&amp;[" &amp; TEXT(AU$6,"yyyymm") &amp; "]",
"[Base_Tarjetas].[Metrica]","[Base_Tarjetas].[Metrica].&amp;[" &amp; $A69 &amp; "]",
"[Base_Tarjetas].[SEGMENTO_DESCRIP]","[Base_Tarjetas].[SEGMENTO_DESCRIP].&amp;[" &amp; $C$6 &amp; "]",
"[Base_Tarjetas].[SITUACION]","[Base_Tarjetas].[SITUACION].&amp;[" &amp; $C69 &amp; "]",
"[Base_Tarjetas].[TIPO]","[Base_Tarjetas].[TIPO].&amp;[" &amp; $C$1 &amp; "]")/1000,
0)</f>
        <v>0</v>
      </c>
      <c r="AV69" s="8">
        <f>IFERROR(
GETPIVOTDATA("[Base_Tarjetas].[Importe]",TDinamica_R!$A$3,
"[Base_Tarjetas].[PERIODO]","[Base_Tarjetas].[PERIODO].&amp;[" &amp; TEXT(AV$6,"yyyymm") &amp; "]",
"[Base_Tarjetas].[Metrica]","[Base_Tarjetas].[Metrica].&amp;[" &amp; $A69 &amp; "]",
"[Base_Tarjetas].[SEGMENTO_DESCRIP]","[Base_Tarjetas].[SEGMENTO_DESCRIP].&amp;[" &amp; $C$6 &amp; "]",
"[Base_Tarjetas].[SITUACION]","[Base_Tarjetas].[SITUACION].&amp;[" &amp; $C69 &amp; "]",
"[Base_Tarjetas].[TIPO]","[Base_Tarjetas].[TIPO].&amp;[" &amp; $C$1 &amp; "]")/1000,
0)</f>
        <v>0</v>
      </c>
      <c r="AW69" s="8">
        <f>IFERROR(
GETPIVOTDATA("[Base_Tarjetas].[Importe]",TDinamica_R!$A$3,
"[Base_Tarjetas].[PERIODO]","[Base_Tarjetas].[PERIODO].&amp;[" &amp; TEXT(AW$6,"yyyymm") &amp; "]",
"[Base_Tarjetas].[Metrica]","[Base_Tarjetas].[Metrica].&amp;[" &amp; $A69 &amp; "]",
"[Base_Tarjetas].[SEGMENTO_DESCRIP]","[Base_Tarjetas].[SEGMENTO_DESCRIP].&amp;[" &amp; $C$6 &amp; "]",
"[Base_Tarjetas].[SITUACION]","[Base_Tarjetas].[SITUACION].&amp;[" &amp; $C69 &amp; "]",
"[Base_Tarjetas].[TIPO]","[Base_Tarjetas].[TIPO].&amp;[" &amp; $C$1 &amp; "]")/1000,
0)</f>
        <v>0</v>
      </c>
      <c r="AX69" s="8">
        <f>IFERROR(
GETPIVOTDATA("[Base_Tarjetas].[Importe]",TDinamica_R!$A$3,
"[Base_Tarjetas].[PERIODO]","[Base_Tarjetas].[PERIODO].&amp;[" &amp; TEXT(AX$6,"yyyymm") &amp; "]",
"[Base_Tarjetas].[Metrica]","[Base_Tarjetas].[Metrica].&amp;[" &amp; $A69 &amp; "]",
"[Base_Tarjetas].[SEGMENTO_DESCRIP]","[Base_Tarjetas].[SEGMENTO_DESCRIP].&amp;[" &amp; $C$6 &amp; "]",
"[Base_Tarjetas].[SITUACION]","[Base_Tarjetas].[SITUACION].&amp;[" &amp; $C69 &amp; "]",
"[Base_Tarjetas].[TIPO]","[Base_Tarjetas].[TIPO].&amp;[" &amp; $C$1 &amp; "]")/1000,
0)</f>
        <v>0</v>
      </c>
      <c r="AY69" s="8">
        <f>IFERROR(
GETPIVOTDATA("[Base_Tarjetas].[Importe]",TDinamica_R!$A$3,
"[Base_Tarjetas].[PERIODO]","[Base_Tarjetas].[PERIODO].&amp;[" &amp; TEXT(AY$6,"yyyymm") &amp; "]",
"[Base_Tarjetas].[Metrica]","[Base_Tarjetas].[Metrica].&amp;[" &amp; $A69 &amp; "]",
"[Base_Tarjetas].[SEGMENTO_DESCRIP]","[Base_Tarjetas].[SEGMENTO_DESCRIP].&amp;[" &amp; $C$6 &amp; "]",
"[Base_Tarjetas].[SITUACION]","[Base_Tarjetas].[SITUACION].&amp;[" &amp; $C69 &amp; "]",
"[Base_Tarjetas].[TIPO]","[Base_Tarjetas].[TIPO].&amp;[" &amp; $C$1 &amp; "]")/1000,
0)</f>
        <v>0</v>
      </c>
      <c r="AZ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TEXT(AZ$6,"yyyymm") &amp; "]"),
0)</f>
        <v>0</v>
      </c>
      <c r="BA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TEXT(BA$6,"yyyymm") &amp; "]"),
0)</f>
        <v>0</v>
      </c>
      <c r="BB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TEXT(BB$6,"yyyymm") &amp; "]"),
0)</f>
        <v>0</v>
      </c>
      <c r="BC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TEXT(BC$6,"yyyymm") &amp; "]"),
0)</f>
        <v>0</v>
      </c>
      <c r="BD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TEXT(BD$6,"yyyymm") &amp; "]"),
0)</f>
        <v>0</v>
      </c>
      <c r="BE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TEXT(BE$6,"yyyymm") &amp; "]"),
0)</f>
        <v>0</v>
      </c>
      <c r="BF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TEXT(BF$6,"yyyymm") &amp; "]"),
0)</f>
        <v>0</v>
      </c>
      <c r="BG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TEXT(BG$6,"yyyymm") &amp; "]"),
0)</f>
        <v>0</v>
      </c>
      <c r="BH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TEXT(BH$6,"yyyymm") &amp; "]"),
0)</f>
        <v>0</v>
      </c>
      <c r="BI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TEXT(BI$6,"yyyymm") &amp; "]"),
0)</f>
        <v>0</v>
      </c>
      <c r="BJ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TEXT(BJ$6,"yyyymm") &amp; "]"),
0)</f>
        <v>0</v>
      </c>
      <c r="BK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TEXT(BK$6,"yyyymm") &amp; "]"),
0)</f>
        <v>0</v>
      </c>
      <c r="BO69" s="24">
        <f t="shared" si="48"/>
        <v>0</v>
      </c>
      <c r="BP69" s="24">
        <f t="shared" si="48"/>
        <v>0</v>
      </c>
      <c r="BQ69" s="24">
        <f t="shared" si="48"/>
        <v>0</v>
      </c>
      <c r="BR69" s="24">
        <f t="shared" si="48"/>
        <v>0</v>
      </c>
      <c r="BS69" s="24">
        <f t="shared" si="48"/>
        <v>0</v>
      </c>
      <c r="BT69" s="24">
        <f t="shared" si="48"/>
        <v>0</v>
      </c>
    </row>
    <row r="70" spans="1:72" outlineLevel="1" x14ac:dyDescent="0.25">
      <c r="A70" s="11" t="s">
        <v>35</v>
      </c>
      <c r="C70" s="2" t="s">
        <v>110</v>
      </c>
      <c r="D70" s="8">
        <f>IFERROR(
GETPIVOTDATA("[Base_Tarjetas].[Importe]",TDinamica_R!$A$3,
"[Base_Tarjetas].[PERIODO]","[Base_Tarjetas].[PERIODO].&amp;[" &amp; TEXT(D$6,"yyyymm") &amp; "]",
"[Base_Tarjetas].[Metrica]","[Base_Tarjetas].[Metrica].&amp;[" &amp; $A70 &amp; "]",
"[Base_Tarjetas].[SEGMENTO_DESCRIP]","[Base_Tarjetas].[SEGMENTO_DESCRIP].&amp;[" &amp; $C$6 &amp; "]",
"[Base_Tarjetas].[SITUACION]","[Base_Tarjetas].[SITUACION].&amp;[" &amp; $C70 &amp; "]",
"[Base_Tarjetas].[TIPO]","[Base_Tarjetas].[TIPO].&amp;[" &amp; $C$1 &amp; "]")/1000,
0)</f>
        <v>0</v>
      </c>
      <c r="E70" s="8">
        <f>IFERROR(
GETPIVOTDATA("[Base_Tarjetas].[Importe]",TDinamica_R!$A$3,
"[Base_Tarjetas].[PERIODO]","[Base_Tarjetas].[PERIODO].&amp;[" &amp; TEXT(E$6,"yyyymm") &amp; "]",
"[Base_Tarjetas].[Metrica]","[Base_Tarjetas].[Metrica].&amp;[" &amp; $A70 &amp; "]",
"[Base_Tarjetas].[SEGMENTO_DESCRIP]","[Base_Tarjetas].[SEGMENTO_DESCRIP].&amp;[" &amp; $C$6 &amp; "]",
"[Base_Tarjetas].[SITUACION]","[Base_Tarjetas].[SITUACION].&amp;[" &amp; $C70 &amp; "]",
"[Base_Tarjetas].[TIPO]","[Base_Tarjetas].[TIPO].&amp;[" &amp; $C$1 &amp; "]")/1000,
0)</f>
        <v>0</v>
      </c>
      <c r="F70" s="8">
        <f>IFERROR(
GETPIVOTDATA("[Base_Tarjetas].[Importe]",TDinamica_R!$A$3,
"[Base_Tarjetas].[PERIODO]","[Base_Tarjetas].[PERIODO].&amp;[" &amp; TEXT(F$6,"yyyymm") &amp; "]",
"[Base_Tarjetas].[Metrica]","[Base_Tarjetas].[Metrica].&amp;[" &amp; $A70 &amp; "]",
"[Base_Tarjetas].[SEGMENTO_DESCRIP]","[Base_Tarjetas].[SEGMENTO_DESCRIP].&amp;[" &amp; $C$6 &amp; "]",
"[Base_Tarjetas].[SITUACION]","[Base_Tarjetas].[SITUACION].&amp;[" &amp; $C70 &amp; "]",
"[Base_Tarjetas].[TIPO]","[Base_Tarjetas].[TIPO].&amp;[" &amp; $C$1 &amp; "]")/1000,
0)</f>
        <v>0</v>
      </c>
      <c r="G70" s="8">
        <f>IFERROR(
GETPIVOTDATA("[Base_Tarjetas].[Importe]",TDinamica_R!$A$3,
"[Base_Tarjetas].[PERIODO]","[Base_Tarjetas].[PERIODO].&amp;[" &amp; TEXT(G$6,"yyyymm") &amp; "]",
"[Base_Tarjetas].[Metrica]","[Base_Tarjetas].[Metrica].&amp;[" &amp; $A70 &amp; "]",
"[Base_Tarjetas].[SEGMENTO_DESCRIP]","[Base_Tarjetas].[SEGMENTO_DESCRIP].&amp;[" &amp; $C$6 &amp; "]",
"[Base_Tarjetas].[SITUACION]","[Base_Tarjetas].[SITUACION].&amp;[" &amp; $C70 &amp; "]",
"[Base_Tarjetas].[TIPO]","[Base_Tarjetas].[TIPO].&amp;[" &amp; $C$1 &amp; "]")/1000,
0)</f>
        <v>0</v>
      </c>
      <c r="H70" s="8">
        <f>IFERROR(
GETPIVOTDATA("[Base_Tarjetas].[Importe]",TDinamica_R!$A$3,
"[Base_Tarjetas].[PERIODO]","[Base_Tarjetas].[PERIODO].&amp;[" &amp; TEXT(H$6,"yyyymm") &amp; "]",
"[Base_Tarjetas].[Metrica]","[Base_Tarjetas].[Metrica].&amp;[" &amp; $A70 &amp; "]",
"[Base_Tarjetas].[SEGMENTO_DESCRIP]","[Base_Tarjetas].[SEGMENTO_DESCRIP].&amp;[" &amp; $C$6 &amp; "]",
"[Base_Tarjetas].[SITUACION]","[Base_Tarjetas].[SITUACION].&amp;[" &amp; $C70 &amp; "]",
"[Base_Tarjetas].[TIPO]","[Base_Tarjetas].[TIPO].&amp;[" &amp; $C$1 &amp; "]")/1000,
0)</f>
        <v>0</v>
      </c>
      <c r="I70" s="8">
        <f>IFERROR(
GETPIVOTDATA("[Base_Tarjetas].[Importe]",TDinamica_R!$A$3,
"[Base_Tarjetas].[PERIODO]","[Base_Tarjetas].[PERIODO].&amp;[" &amp; TEXT(I$6,"yyyymm") &amp; "]",
"[Base_Tarjetas].[Metrica]","[Base_Tarjetas].[Metrica].&amp;[" &amp; $A70 &amp; "]",
"[Base_Tarjetas].[SEGMENTO_DESCRIP]","[Base_Tarjetas].[SEGMENTO_DESCRIP].&amp;[" &amp; $C$6 &amp; "]",
"[Base_Tarjetas].[SITUACION]","[Base_Tarjetas].[SITUACION].&amp;[" &amp; $C70 &amp; "]",
"[Base_Tarjetas].[TIPO]","[Base_Tarjetas].[TIPO].&amp;[" &amp; $C$1 &amp; "]")/1000,
0)</f>
        <v>0</v>
      </c>
      <c r="J70" s="8">
        <f>IFERROR(
GETPIVOTDATA("[Base_Tarjetas].[Importe]",TDinamica_R!$A$3,
"[Base_Tarjetas].[PERIODO]","[Base_Tarjetas].[PERIODO].&amp;[" &amp; TEXT(J$6,"yyyymm") &amp; "]",
"[Base_Tarjetas].[Metrica]","[Base_Tarjetas].[Metrica].&amp;[" &amp; $A70 &amp; "]",
"[Base_Tarjetas].[SEGMENTO_DESCRIP]","[Base_Tarjetas].[SEGMENTO_DESCRIP].&amp;[" &amp; $C$6 &amp; "]",
"[Base_Tarjetas].[SITUACION]","[Base_Tarjetas].[SITUACION].&amp;[" &amp; $C70 &amp; "]",
"[Base_Tarjetas].[TIPO]","[Base_Tarjetas].[TIPO].&amp;[" &amp; $C$1 &amp; "]")/1000,
0)</f>
        <v>0</v>
      </c>
      <c r="K70" s="8">
        <f>IFERROR(
GETPIVOTDATA("[Base_Tarjetas].[Importe]",TDinamica_R!$A$3,
"[Base_Tarjetas].[PERIODO]","[Base_Tarjetas].[PERIODO].&amp;[" &amp; TEXT(K$6,"yyyymm") &amp; "]",
"[Base_Tarjetas].[Metrica]","[Base_Tarjetas].[Metrica].&amp;[" &amp; $A70 &amp; "]",
"[Base_Tarjetas].[SEGMENTO_DESCRIP]","[Base_Tarjetas].[SEGMENTO_DESCRIP].&amp;[" &amp; $C$6 &amp; "]",
"[Base_Tarjetas].[SITUACION]","[Base_Tarjetas].[SITUACION].&amp;[" &amp; $C70 &amp; "]",
"[Base_Tarjetas].[TIPO]","[Base_Tarjetas].[TIPO].&amp;[" &amp; $C$1 &amp; "]")/1000,
0)</f>
        <v>0</v>
      </c>
      <c r="L70" s="8">
        <f>IFERROR(
GETPIVOTDATA("[Base_Tarjetas].[Importe]",TDinamica_R!$A$3,
"[Base_Tarjetas].[PERIODO]","[Base_Tarjetas].[PERIODO].&amp;[" &amp; TEXT(L$6,"yyyymm") &amp; "]",
"[Base_Tarjetas].[Metrica]","[Base_Tarjetas].[Metrica].&amp;[" &amp; $A70 &amp; "]",
"[Base_Tarjetas].[SEGMENTO_DESCRIP]","[Base_Tarjetas].[SEGMENTO_DESCRIP].&amp;[" &amp; $C$6 &amp; "]",
"[Base_Tarjetas].[SITUACION]","[Base_Tarjetas].[SITUACION].&amp;[" &amp; $C70 &amp; "]",
"[Base_Tarjetas].[TIPO]","[Base_Tarjetas].[TIPO].&amp;[" &amp; $C$1 &amp; "]")/1000,
0)</f>
        <v>0</v>
      </c>
      <c r="M70" s="8">
        <f>IFERROR(
GETPIVOTDATA("[Base_Tarjetas].[Importe]",TDinamica_R!$A$3,
"[Base_Tarjetas].[PERIODO]","[Base_Tarjetas].[PERIODO].&amp;[" &amp; TEXT(M$6,"yyyymm") &amp; "]",
"[Base_Tarjetas].[Metrica]","[Base_Tarjetas].[Metrica].&amp;[" &amp; $A70 &amp; "]",
"[Base_Tarjetas].[SEGMENTO_DESCRIP]","[Base_Tarjetas].[SEGMENTO_DESCRIP].&amp;[" &amp; $C$6 &amp; "]",
"[Base_Tarjetas].[SITUACION]","[Base_Tarjetas].[SITUACION].&amp;[" &amp; $C70 &amp; "]",
"[Base_Tarjetas].[TIPO]","[Base_Tarjetas].[TIPO].&amp;[" &amp; $C$1 &amp; "]")/1000,
0)</f>
        <v>0</v>
      </c>
      <c r="N70" s="8">
        <f>IFERROR(
GETPIVOTDATA("[Base_Tarjetas].[Importe]",TDinamica_R!$A$3,
"[Base_Tarjetas].[PERIODO]","[Base_Tarjetas].[PERIODO].&amp;[" &amp; TEXT(N$6,"yyyymm") &amp; "]",
"[Base_Tarjetas].[Metrica]","[Base_Tarjetas].[Metrica].&amp;[" &amp; $A70 &amp; "]",
"[Base_Tarjetas].[SEGMENTO_DESCRIP]","[Base_Tarjetas].[SEGMENTO_DESCRIP].&amp;[" &amp; $C$6 &amp; "]",
"[Base_Tarjetas].[SITUACION]","[Base_Tarjetas].[SITUACION].&amp;[" &amp; $C70 &amp; "]",
"[Base_Tarjetas].[TIPO]","[Base_Tarjetas].[TIPO].&amp;[" &amp; $C$1 &amp; "]")/1000,
0)</f>
        <v>0</v>
      </c>
      <c r="O70" s="8">
        <f>IFERROR(
GETPIVOTDATA("[Base_Tarjetas].[Importe]",TDinamica_R!$A$3,
"[Base_Tarjetas].[PERIODO]","[Base_Tarjetas].[PERIODO].&amp;[" &amp; TEXT(O$6,"yyyymm") &amp; "]",
"[Base_Tarjetas].[Metrica]","[Base_Tarjetas].[Metrica].&amp;[" &amp; $A70 &amp; "]",
"[Base_Tarjetas].[SEGMENTO_DESCRIP]","[Base_Tarjetas].[SEGMENTO_DESCRIP].&amp;[" &amp; $C$6 &amp; "]",
"[Base_Tarjetas].[SITUACION]","[Base_Tarjetas].[SITUACION].&amp;[" &amp; $C70 &amp; "]",
"[Base_Tarjetas].[TIPO]","[Base_Tarjetas].[TIPO].&amp;[" &amp; $C$1 &amp; "]")/1000,
0)</f>
        <v>0</v>
      </c>
      <c r="P70" s="8">
        <f>IFERROR(
GETPIVOTDATA("[Base_Tarjetas].[Importe]",TDinamica_R!$A$3,
"[Base_Tarjetas].[PERIODO]","[Base_Tarjetas].[PERIODO].&amp;[" &amp; TEXT(P$6,"yyyymm") &amp; "]",
"[Base_Tarjetas].[Metrica]","[Base_Tarjetas].[Metrica].&amp;[" &amp; $A70 &amp; "]",
"[Base_Tarjetas].[SEGMENTO_DESCRIP]","[Base_Tarjetas].[SEGMENTO_DESCRIP].&amp;[" &amp; $C$6 &amp; "]",
"[Base_Tarjetas].[SITUACION]","[Base_Tarjetas].[SITUACION].&amp;[" &amp; $C70 &amp; "]",
"[Base_Tarjetas].[TIPO]","[Base_Tarjetas].[TIPO].&amp;[" &amp; $C$1 &amp; "]")/1000,
0)</f>
        <v>0</v>
      </c>
      <c r="Q70" s="8">
        <f>IFERROR(
GETPIVOTDATA("[Base_Tarjetas].[Importe]",TDinamica_R!$A$3,
"[Base_Tarjetas].[PERIODO]","[Base_Tarjetas].[PERIODO].&amp;[" &amp; TEXT(Q$6,"yyyymm") &amp; "]",
"[Base_Tarjetas].[Metrica]","[Base_Tarjetas].[Metrica].&amp;[" &amp; $A70 &amp; "]",
"[Base_Tarjetas].[SEGMENTO_DESCRIP]","[Base_Tarjetas].[SEGMENTO_DESCRIP].&amp;[" &amp; $C$6 &amp; "]",
"[Base_Tarjetas].[SITUACION]","[Base_Tarjetas].[SITUACION].&amp;[" &amp; $C70 &amp; "]",
"[Base_Tarjetas].[TIPO]","[Base_Tarjetas].[TIPO].&amp;[" &amp; $C$1 &amp; "]")/1000,
0)</f>
        <v>0</v>
      </c>
      <c r="R70" s="8">
        <f>IFERROR(
GETPIVOTDATA("[Base_Tarjetas].[Importe]",TDinamica_R!$A$3,
"[Base_Tarjetas].[PERIODO]","[Base_Tarjetas].[PERIODO].&amp;[" &amp; TEXT(R$6,"yyyymm") &amp; "]",
"[Base_Tarjetas].[Metrica]","[Base_Tarjetas].[Metrica].&amp;[" &amp; $A70 &amp; "]",
"[Base_Tarjetas].[SEGMENTO_DESCRIP]","[Base_Tarjetas].[SEGMENTO_DESCRIP].&amp;[" &amp; $C$6 &amp; "]",
"[Base_Tarjetas].[SITUACION]","[Base_Tarjetas].[SITUACION].&amp;[" &amp; $C70 &amp; "]",
"[Base_Tarjetas].[TIPO]","[Base_Tarjetas].[TIPO].&amp;[" &amp; $C$1 &amp; "]")/1000,
0)</f>
        <v>0</v>
      </c>
      <c r="S70" s="8">
        <f>IFERROR(
GETPIVOTDATA("[Base_Tarjetas].[Importe]",TDinamica_R!$A$3,
"[Base_Tarjetas].[PERIODO]","[Base_Tarjetas].[PERIODO].&amp;[" &amp; TEXT(S$6,"yyyymm") &amp; "]",
"[Base_Tarjetas].[Metrica]","[Base_Tarjetas].[Metrica].&amp;[" &amp; $A70 &amp; "]",
"[Base_Tarjetas].[SEGMENTO_DESCRIP]","[Base_Tarjetas].[SEGMENTO_DESCRIP].&amp;[" &amp; $C$6 &amp; "]",
"[Base_Tarjetas].[SITUACION]","[Base_Tarjetas].[SITUACION].&amp;[" &amp; $C70 &amp; "]",
"[Base_Tarjetas].[TIPO]","[Base_Tarjetas].[TIPO].&amp;[" &amp; $C$1 &amp; "]")/1000,
0)</f>
        <v>0</v>
      </c>
      <c r="T70" s="8">
        <f>IFERROR(
GETPIVOTDATA("[Base_Tarjetas].[Importe]",TDinamica_R!$A$3,
"[Base_Tarjetas].[PERIODO]","[Base_Tarjetas].[PERIODO].&amp;[" &amp; TEXT(T$6,"yyyymm") &amp; "]",
"[Base_Tarjetas].[Metrica]","[Base_Tarjetas].[Metrica].&amp;[" &amp; $A70 &amp; "]",
"[Base_Tarjetas].[SEGMENTO_DESCRIP]","[Base_Tarjetas].[SEGMENTO_DESCRIP].&amp;[" &amp; $C$6 &amp; "]",
"[Base_Tarjetas].[SITUACION]","[Base_Tarjetas].[SITUACION].&amp;[" &amp; $C70 &amp; "]",
"[Base_Tarjetas].[TIPO]","[Base_Tarjetas].[TIPO].&amp;[" &amp; $C$1 &amp; "]")/1000,
0)</f>
        <v>0</v>
      </c>
      <c r="U70" s="8">
        <f>IFERROR(
GETPIVOTDATA("[Base_Tarjetas].[Importe]",TDinamica_R!$A$3,
"[Base_Tarjetas].[PERIODO]","[Base_Tarjetas].[PERIODO].&amp;[" &amp; TEXT(U$6,"yyyymm") &amp; "]",
"[Base_Tarjetas].[Metrica]","[Base_Tarjetas].[Metrica].&amp;[" &amp; $A70 &amp; "]",
"[Base_Tarjetas].[SEGMENTO_DESCRIP]","[Base_Tarjetas].[SEGMENTO_DESCRIP].&amp;[" &amp; $C$6 &amp; "]",
"[Base_Tarjetas].[SITUACION]","[Base_Tarjetas].[SITUACION].&amp;[" &amp; $C70 &amp; "]",
"[Base_Tarjetas].[TIPO]","[Base_Tarjetas].[TIPO].&amp;[" &amp; $C$1 &amp; "]")/1000,
0)</f>
        <v>0</v>
      </c>
      <c r="V70" s="8">
        <f>IFERROR(
GETPIVOTDATA("[Base_Tarjetas].[Importe]",TDinamica_R!$A$3,
"[Base_Tarjetas].[PERIODO]","[Base_Tarjetas].[PERIODO].&amp;[" &amp; TEXT(V$6,"yyyymm") &amp; "]",
"[Base_Tarjetas].[Metrica]","[Base_Tarjetas].[Metrica].&amp;[" &amp; $A70 &amp; "]",
"[Base_Tarjetas].[SEGMENTO_DESCRIP]","[Base_Tarjetas].[SEGMENTO_DESCRIP].&amp;[" &amp; $C$6 &amp; "]",
"[Base_Tarjetas].[SITUACION]","[Base_Tarjetas].[SITUACION].&amp;[" &amp; $C70 &amp; "]",
"[Base_Tarjetas].[TIPO]","[Base_Tarjetas].[TIPO].&amp;[" &amp; $C$1 &amp; "]")/1000,
0)</f>
        <v>0</v>
      </c>
      <c r="W70" s="8">
        <f>IFERROR(
GETPIVOTDATA("[Base_Tarjetas].[Importe]",TDinamica_R!$A$3,
"[Base_Tarjetas].[PERIODO]","[Base_Tarjetas].[PERIODO].&amp;[" &amp; TEXT(W$6,"yyyymm") &amp; "]",
"[Base_Tarjetas].[Metrica]","[Base_Tarjetas].[Metrica].&amp;[" &amp; $A70 &amp; "]",
"[Base_Tarjetas].[SEGMENTO_DESCRIP]","[Base_Tarjetas].[SEGMENTO_DESCRIP].&amp;[" &amp; $C$6 &amp; "]",
"[Base_Tarjetas].[SITUACION]","[Base_Tarjetas].[SITUACION].&amp;[" &amp; $C70 &amp; "]",
"[Base_Tarjetas].[TIPO]","[Base_Tarjetas].[TIPO].&amp;[" &amp; $C$1 &amp; "]")/1000,
0)</f>
        <v>0</v>
      </c>
      <c r="X70" s="8">
        <f>IFERROR(
GETPIVOTDATA("[Base_Tarjetas].[Importe]",TDinamica_R!$A$3,
"[Base_Tarjetas].[PERIODO]","[Base_Tarjetas].[PERIODO].&amp;[" &amp; TEXT(X$6,"yyyymm") &amp; "]",
"[Base_Tarjetas].[Metrica]","[Base_Tarjetas].[Metrica].&amp;[" &amp; $A70 &amp; "]",
"[Base_Tarjetas].[SEGMENTO_DESCRIP]","[Base_Tarjetas].[SEGMENTO_DESCRIP].&amp;[" &amp; $C$6 &amp; "]",
"[Base_Tarjetas].[SITUACION]","[Base_Tarjetas].[SITUACION].&amp;[" &amp; $C70 &amp; "]",
"[Base_Tarjetas].[TIPO]","[Base_Tarjetas].[TIPO].&amp;[" &amp; $C$1 &amp; "]")/1000,
0)</f>
        <v>0</v>
      </c>
      <c r="Y70" s="8">
        <f>IFERROR(
GETPIVOTDATA("[Base_Tarjetas].[Importe]",TDinamica_R!$A$3,
"[Base_Tarjetas].[PERIODO]","[Base_Tarjetas].[PERIODO].&amp;[" &amp; TEXT(Y$6,"yyyymm") &amp; "]",
"[Base_Tarjetas].[Metrica]","[Base_Tarjetas].[Metrica].&amp;[" &amp; $A70 &amp; "]",
"[Base_Tarjetas].[SEGMENTO_DESCRIP]","[Base_Tarjetas].[SEGMENTO_DESCRIP].&amp;[" &amp; $C$6 &amp; "]",
"[Base_Tarjetas].[SITUACION]","[Base_Tarjetas].[SITUACION].&amp;[" &amp; $C70 &amp; "]",
"[Base_Tarjetas].[TIPO]","[Base_Tarjetas].[TIPO].&amp;[" &amp; $C$1 &amp; "]")/1000,
0)</f>
        <v>0</v>
      </c>
      <c r="Z70" s="8">
        <f>IFERROR(
GETPIVOTDATA("[Base_Tarjetas].[Importe]",TDinamica_R!$A$3,
"[Base_Tarjetas].[PERIODO]","[Base_Tarjetas].[PERIODO].&amp;[" &amp; TEXT(Z$6,"yyyymm") &amp; "]",
"[Base_Tarjetas].[Metrica]","[Base_Tarjetas].[Metrica].&amp;[" &amp; $A70 &amp; "]",
"[Base_Tarjetas].[SEGMENTO_DESCRIP]","[Base_Tarjetas].[SEGMENTO_DESCRIP].&amp;[" &amp; $C$6 &amp; "]",
"[Base_Tarjetas].[SITUACION]","[Base_Tarjetas].[SITUACION].&amp;[" &amp; $C70 &amp; "]",
"[Base_Tarjetas].[TIPO]","[Base_Tarjetas].[TIPO].&amp;[" &amp; $C$1 &amp; "]")/1000,
0)</f>
        <v>0</v>
      </c>
      <c r="AA70" s="8">
        <f>IFERROR(
GETPIVOTDATA("[Base_Tarjetas].[Importe]",TDinamica_R!$A$3,
"[Base_Tarjetas].[PERIODO]","[Base_Tarjetas].[PERIODO].&amp;[" &amp; TEXT(AA$6,"yyyymm") &amp; "]",
"[Base_Tarjetas].[Metrica]","[Base_Tarjetas].[Metrica].&amp;[" &amp; $A70 &amp; "]",
"[Base_Tarjetas].[SEGMENTO_DESCRIP]","[Base_Tarjetas].[SEGMENTO_DESCRIP].&amp;[" &amp; $C$6 &amp; "]",
"[Base_Tarjetas].[SITUACION]","[Base_Tarjetas].[SITUACION].&amp;[" &amp; $C70 &amp; "]",
"[Base_Tarjetas].[TIPO]","[Base_Tarjetas].[TIPO].&amp;[" &amp; $C$1 &amp; "]")/1000,
0)</f>
        <v>0</v>
      </c>
      <c r="AB70" s="8">
        <f>IFERROR(
GETPIVOTDATA("[Base_Tarjetas].[Importe]",TDinamica_R!$A$3,
"[Base_Tarjetas].[PERIODO]","[Base_Tarjetas].[PERIODO].&amp;[" &amp; TEXT(AB$6,"yyyymm") &amp; "]",
"[Base_Tarjetas].[Metrica]","[Base_Tarjetas].[Metrica].&amp;[" &amp; $A70 &amp; "]",
"[Base_Tarjetas].[SEGMENTO_DESCRIP]","[Base_Tarjetas].[SEGMENTO_DESCRIP].&amp;[" &amp; $C$6 &amp; "]",
"[Base_Tarjetas].[SITUACION]","[Base_Tarjetas].[SITUACION].&amp;[" &amp; $C70 &amp; "]",
"[Base_Tarjetas].[TIPO]","[Base_Tarjetas].[TIPO].&amp;[" &amp; $C$1 &amp; "]")/1000,
0)</f>
        <v>0</v>
      </c>
      <c r="AC70" s="8">
        <f>IFERROR(
GETPIVOTDATA("[Base_Tarjetas].[Importe]",TDinamica_R!$A$3,
"[Base_Tarjetas].[PERIODO]","[Base_Tarjetas].[PERIODO].&amp;[" &amp; TEXT(AC$6,"yyyymm") &amp; "]",
"[Base_Tarjetas].[Metrica]","[Base_Tarjetas].[Metrica].&amp;[" &amp; $A70 &amp; "]",
"[Base_Tarjetas].[SEGMENTO_DESCRIP]","[Base_Tarjetas].[SEGMENTO_DESCRIP].&amp;[" &amp; $C$6 &amp; "]",
"[Base_Tarjetas].[SITUACION]","[Base_Tarjetas].[SITUACION].&amp;[" &amp; $C70 &amp; "]",
"[Base_Tarjetas].[TIPO]","[Base_Tarjetas].[TIPO].&amp;[" &amp; $C$1 &amp; "]")/1000,
0)</f>
        <v>0</v>
      </c>
      <c r="AD70" s="8">
        <f>IFERROR(
GETPIVOTDATA("[Base_Tarjetas].[Importe]",TDinamica_R!$A$3,
"[Base_Tarjetas].[PERIODO]","[Base_Tarjetas].[PERIODO].&amp;[" &amp; TEXT(AD$6,"yyyymm") &amp; "]",
"[Base_Tarjetas].[Metrica]","[Base_Tarjetas].[Metrica].&amp;[" &amp; $A70 &amp; "]",
"[Base_Tarjetas].[SEGMENTO_DESCRIP]","[Base_Tarjetas].[SEGMENTO_DESCRIP].&amp;[" &amp; $C$6 &amp; "]",
"[Base_Tarjetas].[SITUACION]","[Base_Tarjetas].[SITUACION].&amp;[" &amp; $C70 &amp; "]",
"[Base_Tarjetas].[TIPO]","[Base_Tarjetas].[TIPO].&amp;[" &amp; $C$1 &amp; "]")/1000,
0)</f>
        <v>0</v>
      </c>
      <c r="AE70" s="8">
        <f>IFERROR(
GETPIVOTDATA("[Base_Tarjetas].[Importe]",TDinamica_R!$A$3,
"[Base_Tarjetas].[PERIODO]","[Base_Tarjetas].[PERIODO].&amp;[" &amp; TEXT(AE$6,"yyyymm") &amp; "]",
"[Base_Tarjetas].[Metrica]","[Base_Tarjetas].[Metrica].&amp;[" &amp; $A70 &amp; "]",
"[Base_Tarjetas].[SEGMENTO_DESCRIP]","[Base_Tarjetas].[SEGMENTO_DESCRIP].&amp;[" &amp; $C$6 &amp; "]",
"[Base_Tarjetas].[SITUACION]","[Base_Tarjetas].[SITUACION].&amp;[" &amp; $C70 &amp; "]",
"[Base_Tarjetas].[TIPO]","[Base_Tarjetas].[TIPO].&amp;[" &amp; $C$1 &amp; "]")/1000,
0)</f>
        <v>0</v>
      </c>
      <c r="AF70" s="8">
        <f>IFERROR(
GETPIVOTDATA("[Base_Tarjetas].[Importe]",TDinamica_R!$A$3,
"[Base_Tarjetas].[PERIODO]","[Base_Tarjetas].[PERIODO].&amp;[" &amp; TEXT(AF$6,"yyyymm") &amp; "]",
"[Base_Tarjetas].[Metrica]","[Base_Tarjetas].[Metrica].&amp;[" &amp; $A70 &amp; "]",
"[Base_Tarjetas].[SEGMENTO_DESCRIP]","[Base_Tarjetas].[SEGMENTO_DESCRIP].&amp;[" &amp; $C$6 &amp; "]",
"[Base_Tarjetas].[SITUACION]","[Base_Tarjetas].[SITUACION].&amp;[" &amp; $C70 &amp; "]",
"[Base_Tarjetas].[TIPO]","[Base_Tarjetas].[TIPO].&amp;[" &amp; $C$1 &amp; "]")/1000,
0)</f>
        <v>0</v>
      </c>
      <c r="AG70" s="8">
        <f>IFERROR(
GETPIVOTDATA("[Base_Tarjetas].[Importe]",TDinamica_R!$A$3,
"[Base_Tarjetas].[PERIODO]","[Base_Tarjetas].[PERIODO].&amp;[" &amp; TEXT(AG$6,"yyyymm") &amp; "]",
"[Base_Tarjetas].[Metrica]","[Base_Tarjetas].[Metrica].&amp;[" &amp; $A70 &amp; "]",
"[Base_Tarjetas].[SEGMENTO_DESCRIP]","[Base_Tarjetas].[SEGMENTO_DESCRIP].&amp;[" &amp; $C$6 &amp; "]",
"[Base_Tarjetas].[SITUACION]","[Base_Tarjetas].[SITUACION].&amp;[" &amp; $C70 &amp; "]",
"[Base_Tarjetas].[TIPO]","[Base_Tarjetas].[TIPO].&amp;[" &amp; $C$1 &amp; "]")/1000,
0)</f>
        <v>0</v>
      </c>
      <c r="AH70" s="8">
        <f>IFERROR(
GETPIVOTDATA("[Base_Tarjetas].[Importe]",TDinamica_R!$A$3,
"[Base_Tarjetas].[PERIODO]","[Base_Tarjetas].[PERIODO].&amp;[" &amp; TEXT(AH$6,"yyyymm") &amp; "]",
"[Base_Tarjetas].[Metrica]","[Base_Tarjetas].[Metrica].&amp;[" &amp; $A70 &amp; "]",
"[Base_Tarjetas].[SEGMENTO_DESCRIP]","[Base_Tarjetas].[SEGMENTO_DESCRIP].&amp;[" &amp; $C$6 &amp; "]",
"[Base_Tarjetas].[SITUACION]","[Base_Tarjetas].[SITUACION].&amp;[" &amp; $C70 &amp; "]",
"[Base_Tarjetas].[TIPO]","[Base_Tarjetas].[TIPO].&amp;[" &amp; $C$1 &amp; "]")/1000,
0)</f>
        <v>0</v>
      </c>
      <c r="AI70" s="8">
        <f>IFERROR(
GETPIVOTDATA("[Base_Tarjetas].[Importe]",TDinamica_R!$A$3,
"[Base_Tarjetas].[PERIODO]","[Base_Tarjetas].[PERIODO].&amp;[" &amp; TEXT(AI$6,"yyyymm") &amp; "]",
"[Base_Tarjetas].[Metrica]","[Base_Tarjetas].[Metrica].&amp;[" &amp; $A70 &amp; "]",
"[Base_Tarjetas].[SEGMENTO_DESCRIP]","[Base_Tarjetas].[SEGMENTO_DESCRIP].&amp;[" &amp; $C$6 &amp; "]",
"[Base_Tarjetas].[SITUACION]","[Base_Tarjetas].[SITUACION].&amp;[" &amp; $C70 &amp; "]",
"[Base_Tarjetas].[TIPO]","[Base_Tarjetas].[TIPO].&amp;[" &amp; $C$1 &amp; "]")/1000,
0)</f>
        <v>0</v>
      </c>
      <c r="AJ70" s="8">
        <f>IFERROR(
GETPIVOTDATA("[Base_Tarjetas].[Importe]",TDinamica_R!$A$3,
"[Base_Tarjetas].[PERIODO]","[Base_Tarjetas].[PERIODO].&amp;[" &amp; TEXT(AJ$6,"yyyymm") &amp; "]",
"[Base_Tarjetas].[Metrica]","[Base_Tarjetas].[Metrica].&amp;[" &amp; $A70 &amp; "]",
"[Base_Tarjetas].[SEGMENTO_DESCRIP]","[Base_Tarjetas].[SEGMENTO_DESCRIP].&amp;[" &amp; $C$6 &amp; "]",
"[Base_Tarjetas].[SITUACION]","[Base_Tarjetas].[SITUACION].&amp;[" &amp; $C70 &amp; "]",
"[Base_Tarjetas].[TIPO]","[Base_Tarjetas].[TIPO].&amp;[" &amp; $C$1 &amp; "]")/1000,
0)</f>
        <v>0</v>
      </c>
      <c r="AK70" s="8">
        <f>IFERROR(
GETPIVOTDATA("[Base_Tarjetas].[Importe]",TDinamica_R!$A$3,
"[Base_Tarjetas].[PERIODO]","[Base_Tarjetas].[PERIODO].&amp;[" &amp; TEXT(AK$6,"yyyymm") &amp; "]",
"[Base_Tarjetas].[Metrica]","[Base_Tarjetas].[Metrica].&amp;[" &amp; $A70 &amp; "]",
"[Base_Tarjetas].[SEGMENTO_DESCRIP]","[Base_Tarjetas].[SEGMENTO_DESCRIP].&amp;[" &amp; $C$6 &amp; "]",
"[Base_Tarjetas].[SITUACION]","[Base_Tarjetas].[SITUACION].&amp;[" &amp; $C70 &amp; "]",
"[Base_Tarjetas].[TIPO]","[Base_Tarjetas].[TIPO].&amp;[" &amp; $C$1 &amp; "]")/1000,
0)</f>
        <v>0</v>
      </c>
      <c r="AL70" s="8">
        <f>IFERROR(
GETPIVOTDATA("[Base_Tarjetas].[Importe]",TDinamica_R!$A$3,
"[Base_Tarjetas].[PERIODO]","[Base_Tarjetas].[PERIODO].&amp;[" &amp; TEXT(AL$6,"yyyymm") &amp; "]",
"[Base_Tarjetas].[Metrica]","[Base_Tarjetas].[Metrica].&amp;[" &amp; $A70 &amp; "]",
"[Base_Tarjetas].[SEGMENTO_DESCRIP]","[Base_Tarjetas].[SEGMENTO_DESCRIP].&amp;[" &amp; $C$6 &amp; "]",
"[Base_Tarjetas].[SITUACION]","[Base_Tarjetas].[SITUACION].&amp;[" &amp; $C70 &amp; "]",
"[Base_Tarjetas].[TIPO]","[Base_Tarjetas].[TIPO].&amp;[" &amp; $C$1 &amp; "]")/1000,
0)</f>
        <v>0</v>
      </c>
      <c r="AM70" s="8">
        <f>IFERROR(
GETPIVOTDATA("[Base_Tarjetas].[Importe]",TDinamica_R!$A$3,
"[Base_Tarjetas].[PERIODO]","[Base_Tarjetas].[PERIODO].&amp;[" &amp; TEXT(AM$6,"yyyymm") &amp; "]",
"[Base_Tarjetas].[Metrica]","[Base_Tarjetas].[Metrica].&amp;[" &amp; $A70 &amp; "]",
"[Base_Tarjetas].[SEGMENTO_DESCRIP]","[Base_Tarjetas].[SEGMENTO_DESCRIP].&amp;[" &amp; $C$6 &amp; "]",
"[Base_Tarjetas].[SITUACION]","[Base_Tarjetas].[SITUACION].&amp;[" &amp; $C70 &amp; "]",
"[Base_Tarjetas].[TIPO]","[Base_Tarjetas].[TIPO].&amp;[" &amp; $C$1 &amp; "]")/1000,
0)</f>
        <v>0</v>
      </c>
      <c r="AN70" s="8">
        <f>IFERROR(
GETPIVOTDATA("[Base_Tarjetas].[Importe]",TDinamica_R!$A$3,
"[Base_Tarjetas].[PERIODO]","[Base_Tarjetas].[PERIODO].&amp;[" &amp; TEXT(AN$6,"yyyymm") &amp; "]",
"[Base_Tarjetas].[Metrica]","[Base_Tarjetas].[Metrica].&amp;[" &amp; $A70 &amp; "]",
"[Base_Tarjetas].[SEGMENTO_DESCRIP]","[Base_Tarjetas].[SEGMENTO_DESCRIP].&amp;[" &amp; $C$6 &amp; "]",
"[Base_Tarjetas].[SITUACION]","[Base_Tarjetas].[SITUACION].&amp;[" &amp; $C70 &amp; "]",
"[Base_Tarjetas].[TIPO]","[Base_Tarjetas].[TIPO].&amp;[" &amp; $C$1 &amp; "]")/1000,
0)</f>
        <v>0</v>
      </c>
      <c r="AO70" s="8">
        <f>IFERROR(
GETPIVOTDATA("[Base_Tarjetas].[Importe]",TDinamica_R!$A$3,
"[Base_Tarjetas].[PERIODO]","[Base_Tarjetas].[PERIODO].&amp;[" &amp; TEXT(AO$6,"yyyymm") &amp; "]",
"[Base_Tarjetas].[Metrica]","[Base_Tarjetas].[Metrica].&amp;[" &amp; $A70 &amp; "]",
"[Base_Tarjetas].[SEGMENTO_DESCRIP]","[Base_Tarjetas].[SEGMENTO_DESCRIP].&amp;[" &amp; $C$6 &amp; "]",
"[Base_Tarjetas].[SITUACION]","[Base_Tarjetas].[SITUACION].&amp;[" &amp; $C70 &amp; "]",
"[Base_Tarjetas].[TIPO]","[Base_Tarjetas].[TIPO].&amp;[" &amp; $C$1 &amp; "]")/1000,
0)</f>
        <v>0</v>
      </c>
      <c r="AP70" s="8">
        <f>IFERROR(
GETPIVOTDATA("[Base_Tarjetas].[Importe]",TDinamica_R!$A$3,
"[Base_Tarjetas].[PERIODO]","[Base_Tarjetas].[PERIODO].&amp;[" &amp; TEXT(AP$6,"yyyymm") &amp; "]",
"[Base_Tarjetas].[Metrica]","[Base_Tarjetas].[Metrica].&amp;[" &amp; $A70 &amp; "]",
"[Base_Tarjetas].[SEGMENTO_DESCRIP]","[Base_Tarjetas].[SEGMENTO_DESCRIP].&amp;[" &amp; $C$6 &amp; "]",
"[Base_Tarjetas].[SITUACION]","[Base_Tarjetas].[SITUACION].&amp;[" &amp; $C70 &amp; "]",
"[Base_Tarjetas].[TIPO]","[Base_Tarjetas].[TIPO].&amp;[" &amp; $C$1 &amp; "]")/1000,
0)</f>
        <v>0</v>
      </c>
      <c r="AQ70" s="8">
        <f>IFERROR(
GETPIVOTDATA("[Base_Tarjetas].[Importe]",TDinamica_R!$A$3,
"[Base_Tarjetas].[PERIODO]","[Base_Tarjetas].[PERIODO].&amp;[" &amp; TEXT(AQ$6,"yyyymm") &amp; "]",
"[Base_Tarjetas].[Metrica]","[Base_Tarjetas].[Metrica].&amp;[" &amp; $A70 &amp; "]",
"[Base_Tarjetas].[SEGMENTO_DESCRIP]","[Base_Tarjetas].[SEGMENTO_DESCRIP].&amp;[" &amp; $C$6 &amp; "]",
"[Base_Tarjetas].[SITUACION]","[Base_Tarjetas].[SITUACION].&amp;[" &amp; $C70 &amp; "]",
"[Base_Tarjetas].[TIPO]","[Base_Tarjetas].[TIPO].&amp;[" &amp; $C$1 &amp; "]")/1000,
0)</f>
        <v>0</v>
      </c>
      <c r="AR70" s="8">
        <f>IFERROR(
GETPIVOTDATA("[Base_Tarjetas].[Importe]",TDinamica_R!$A$3,
"[Base_Tarjetas].[PERIODO]","[Base_Tarjetas].[PERIODO].&amp;[" &amp; TEXT(AR$6,"yyyymm") &amp; "]",
"[Base_Tarjetas].[Metrica]","[Base_Tarjetas].[Metrica].&amp;[" &amp; $A70 &amp; "]",
"[Base_Tarjetas].[SEGMENTO_DESCRIP]","[Base_Tarjetas].[SEGMENTO_DESCRIP].&amp;[" &amp; $C$6 &amp; "]",
"[Base_Tarjetas].[SITUACION]","[Base_Tarjetas].[SITUACION].&amp;[" &amp; $C70 &amp; "]",
"[Base_Tarjetas].[TIPO]","[Base_Tarjetas].[TIPO].&amp;[" &amp; $C$1 &amp; "]")/1000,
0)</f>
        <v>0</v>
      </c>
      <c r="AS70" s="8">
        <f>IFERROR(
GETPIVOTDATA("[Base_Tarjetas].[Importe]",TDinamica_R!$A$3,
"[Base_Tarjetas].[PERIODO]","[Base_Tarjetas].[PERIODO].&amp;[" &amp; TEXT(AS$6,"yyyymm") &amp; "]",
"[Base_Tarjetas].[Metrica]","[Base_Tarjetas].[Metrica].&amp;[" &amp; $A70 &amp; "]",
"[Base_Tarjetas].[SEGMENTO_DESCRIP]","[Base_Tarjetas].[SEGMENTO_DESCRIP].&amp;[" &amp; $C$6 &amp; "]",
"[Base_Tarjetas].[SITUACION]","[Base_Tarjetas].[SITUACION].&amp;[" &amp; $C70 &amp; "]",
"[Base_Tarjetas].[TIPO]","[Base_Tarjetas].[TIPO].&amp;[" &amp; $C$1 &amp; "]")/1000,
0)</f>
        <v>0</v>
      </c>
      <c r="AT70" s="8">
        <f>IFERROR(
GETPIVOTDATA("[Base_Tarjetas].[Importe]",TDinamica_R!$A$3,
"[Base_Tarjetas].[PERIODO]","[Base_Tarjetas].[PERIODO].&amp;[" &amp; TEXT(AT$6,"yyyymm") &amp; "]",
"[Base_Tarjetas].[Metrica]","[Base_Tarjetas].[Metrica].&amp;[" &amp; $A70 &amp; "]",
"[Base_Tarjetas].[SEGMENTO_DESCRIP]","[Base_Tarjetas].[SEGMENTO_DESCRIP].&amp;[" &amp; $C$6 &amp; "]",
"[Base_Tarjetas].[SITUACION]","[Base_Tarjetas].[SITUACION].&amp;[" &amp; $C70 &amp; "]",
"[Base_Tarjetas].[TIPO]","[Base_Tarjetas].[TIPO].&amp;[" &amp; $C$1 &amp; "]")/1000,
0)</f>
        <v>0</v>
      </c>
      <c r="AU70" s="8">
        <f>IFERROR(
GETPIVOTDATA("[Base_Tarjetas].[Importe]",TDinamica_R!$A$3,
"[Base_Tarjetas].[PERIODO]","[Base_Tarjetas].[PERIODO].&amp;[" &amp; TEXT(AU$6,"yyyymm") &amp; "]",
"[Base_Tarjetas].[Metrica]","[Base_Tarjetas].[Metrica].&amp;[" &amp; $A70 &amp; "]",
"[Base_Tarjetas].[SEGMENTO_DESCRIP]","[Base_Tarjetas].[SEGMENTO_DESCRIP].&amp;[" &amp; $C$6 &amp; "]",
"[Base_Tarjetas].[SITUACION]","[Base_Tarjetas].[SITUACION].&amp;[" &amp; $C70 &amp; "]",
"[Base_Tarjetas].[TIPO]","[Base_Tarjetas].[TIPO].&amp;[" &amp; $C$1 &amp; "]")/1000,
0)</f>
        <v>0</v>
      </c>
      <c r="AV70" s="8">
        <f>IFERROR(
GETPIVOTDATA("[Base_Tarjetas].[Importe]",TDinamica_R!$A$3,
"[Base_Tarjetas].[PERIODO]","[Base_Tarjetas].[PERIODO].&amp;[" &amp; TEXT(AV$6,"yyyymm") &amp; "]",
"[Base_Tarjetas].[Metrica]","[Base_Tarjetas].[Metrica].&amp;[" &amp; $A70 &amp; "]",
"[Base_Tarjetas].[SEGMENTO_DESCRIP]","[Base_Tarjetas].[SEGMENTO_DESCRIP].&amp;[" &amp; $C$6 &amp; "]",
"[Base_Tarjetas].[SITUACION]","[Base_Tarjetas].[SITUACION].&amp;[" &amp; $C70 &amp; "]",
"[Base_Tarjetas].[TIPO]","[Base_Tarjetas].[TIPO].&amp;[" &amp; $C$1 &amp; "]")/1000,
0)</f>
        <v>0</v>
      </c>
      <c r="AW70" s="8">
        <f>IFERROR(
GETPIVOTDATA("[Base_Tarjetas].[Importe]",TDinamica_R!$A$3,
"[Base_Tarjetas].[PERIODO]","[Base_Tarjetas].[PERIODO].&amp;[" &amp; TEXT(AW$6,"yyyymm") &amp; "]",
"[Base_Tarjetas].[Metrica]","[Base_Tarjetas].[Metrica].&amp;[" &amp; $A70 &amp; "]",
"[Base_Tarjetas].[SEGMENTO_DESCRIP]","[Base_Tarjetas].[SEGMENTO_DESCRIP].&amp;[" &amp; $C$6 &amp; "]",
"[Base_Tarjetas].[SITUACION]","[Base_Tarjetas].[SITUACION].&amp;[" &amp; $C70 &amp; "]",
"[Base_Tarjetas].[TIPO]","[Base_Tarjetas].[TIPO].&amp;[" &amp; $C$1 &amp; "]")/1000,
0)</f>
        <v>0</v>
      </c>
      <c r="AX70" s="8">
        <f>IFERROR(
GETPIVOTDATA("[Base_Tarjetas].[Importe]",TDinamica_R!$A$3,
"[Base_Tarjetas].[PERIODO]","[Base_Tarjetas].[PERIODO].&amp;[" &amp; TEXT(AX$6,"yyyymm") &amp; "]",
"[Base_Tarjetas].[Metrica]","[Base_Tarjetas].[Metrica].&amp;[" &amp; $A70 &amp; "]",
"[Base_Tarjetas].[SEGMENTO_DESCRIP]","[Base_Tarjetas].[SEGMENTO_DESCRIP].&amp;[" &amp; $C$6 &amp; "]",
"[Base_Tarjetas].[SITUACION]","[Base_Tarjetas].[SITUACION].&amp;[" &amp; $C70 &amp; "]",
"[Base_Tarjetas].[TIPO]","[Base_Tarjetas].[TIPO].&amp;[" &amp; $C$1 &amp; "]")/1000,
0)</f>
        <v>0</v>
      </c>
      <c r="AY70" s="8">
        <f>IFERROR(
GETPIVOTDATA("[Base_Tarjetas].[Importe]",TDinamica_R!$A$3,
"[Base_Tarjetas].[PERIODO]","[Base_Tarjetas].[PERIODO].&amp;[" &amp; TEXT(AY$6,"yyyymm") &amp; "]",
"[Base_Tarjetas].[Metrica]","[Base_Tarjetas].[Metrica].&amp;[" &amp; $A70 &amp; "]",
"[Base_Tarjetas].[SEGMENTO_DESCRIP]","[Base_Tarjetas].[SEGMENTO_DESCRIP].&amp;[" &amp; $C$6 &amp; "]",
"[Base_Tarjetas].[SITUACION]","[Base_Tarjetas].[SITUACION].&amp;[" &amp; $C70 &amp; "]",
"[Base_Tarjetas].[TIPO]","[Base_Tarjetas].[TIPO].&amp;[" &amp; $C$1 &amp; "]")/1000,
0)</f>
        <v>0</v>
      </c>
      <c r="AZ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TEXT(AZ$6,"yyyymm") &amp; "]"),
0)</f>
        <v>0</v>
      </c>
      <c r="BA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TEXT(BA$6,"yyyymm") &amp; "]"),
0)</f>
        <v>0</v>
      </c>
      <c r="BB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TEXT(BB$6,"yyyymm") &amp; "]"),
0)</f>
        <v>0</v>
      </c>
      <c r="BC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TEXT(BC$6,"yyyymm") &amp; "]"),
0)</f>
        <v>0</v>
      </c>
      <c r="BD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TEXT(BD$6,"yyyymm") &amp; "]"),
0)</f>
        <v>0</v>
      </c>
      <c r="BE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TEXT(BE$6,"yyyymm") &amp; "]"),
0)</f>
        <v>0</v>
      </c>
      <c r="BF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TEXT(BF$6,"yyyymm") &amp; "]"),
0)</f>
        <v>0</v>
      </c>
      <c r="BG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TEXT(BG$6,"yyyymm") &amp; "]"),
0)</f>
        <v>0</v>
      </c>
      <c r="BH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TEXT(BH$6,"yyyymm") &amp; "]"),
0)</f>
        <v>0</v>
      </c>
      <c r="BI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TEXT(BI$6,"yyyymm") &amp; "]"),
0)</f>
        <v>0</v>
      </c>
      <c r="BJ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TEXT(BJ$6,"yyyymm") &amp; "]"),
0)</f>
        <v>0</v>
      </c>
      <c r="BK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TEXT(BK$6,"yyyymm") &amp; "]"),
0)</f>
        <v>0</v>
      </c>
      <c r="BO70" s="24">
        <f t="shared" si="48"/>
        <v>0</v>
      </c>
      <c r="BP70" s="24">
        <f t="shared" si="48"/>
        <v>0</v>
      </c>
      <c r="BQ70" s="24">
        <f t="shared" si="48"/>
        <v>0</v>
      </c>
      <c r="BR70" s="24">
        <f t="shared" si="48"/>
        <v>0</v>
      </c>
      <c r="BS70" s="24">
        <f t="shared" si="48"/>
        <v>0</v>
      </c>
      <c r="BT70" s="24">
        <f t="shared" si="48"/>
        <v>0</v>
      </c>
    </row>
    <row r="71" spans="1:72" outlineLevel="1" x14ac:dyDescent="0.25">
      <c r="A71" s="11" t="s">
        <v>35</v>
      </c>
      <c r="C71" s="2" t="s">
        <v>97</v>
      </c>
      <c r="D71" s="8">
        <f>IFERROR(
GETPIVOTDATA("[Base_Tarjetas].[Importe]",TDinamica_R!$A$3,
"[Base_Tarjetas].[PERIODO]","[Base_Tarjetas].[PERIODO].&amp;[" &amp; TEXT(D$6,"yyyymm") &amp; "]",
"[Base_Tarjetas].[Metrica]","[Base_Tarjetas].[Metrica].&amp;[" &amp; $A71 &amp; "]",
"[Base_Tarjetas].[SEGMENTO_DESCRIP]","[Base_Tarjetas].[SEGMENTO_DESCRIP].&amp;[" &amp; $C$6 &amp; "]",
"[Base_Tarjetas].[SITUACION]","[Base_Tarjetas].[SITUACION].&amp;[" &amp; $C71 &amp; "]",
"[Base_Tarjetas].[TIPO]","[Base_Tarjetas].[TIPO].&amp;[" &amp; $C$1 &amp; "]")/1000,
0)</f>
        <v>0</v>
      </c>
      <c r="E71" s="8">
        <f>IFERROR(
GETPIVOTDATA("[Base_Tarjetas].[Importe]",TDinamica_R!$A$3,
"[Base_Tarjetas].[PERIODO]","[Base_Tarjetas].[PERIODO].&amp;[" &amp; TEXT(E$6,"yyyymm") &amp; "]",
"[Base_Tarjetas].[Metrica]","[Base_Tarjetas].[Metrica].&amp;[" &amp; $A71 &amp; "]",
"[Base_Tarjetas].[SEGMENTO_DESCRIP]","[Base_Tarjetas].[SEGMENTO_DESCRIP].&amp;[" &amp; $C$6 &amp; "]",
"[Base_Tarjetas].[SITUACION]","[Base_Tarjetas].[SITUACION].&amp;[" &amp; $C71 &amp; "]",
"[Base_Tarjetas].[TIPO]","[Base_Tarjetas].[TIPO].&amp;[" &amp; $C$1 &amp; "]")/1000,
0)</f>
        <v>0</v>
      </c>
      <c r="F71" s="8">
        <f>IFERROR(
GETPIVOTDATA("[Base_Tarjetas].[Importe]",TDinamica_R!$A$3,
"[Base_Tarjetas].[PERIODO]","[Base_Tarjetas].[PERIODO].&amp;[" &amp; TEXT(F$6,"yyyymm") &amp; "]",
"[Base_Tarjetas].[Metrica]","[Base_Tarjetas].[Metrica].&amp;[" &amp; $A71 &amp; "]",
"[Base_Tarjetas].[SEGMENTO_DESCRIP]","[Base_Tarjetas].[SEGMENTO_DESCRIP].&amp;[" &amp; $C$6 &amp; "]",
"[Base_Tarjetas].[SITUACION]","[Base_Tarjetas].[SITUACION].&amp;[" &amp; $C71 &amp; "]",
"[Base_Tarjetas].[TIPO]","[Base_Tarjetas].[TIPO].&amp;[" &amp; $C$1 &amp; "]")/1000,
0)</f>
        <v>0</v>
      </c>
      <c r="G71" s="8">
        <f>IFERROR(
GETPIVOTDATA("[Base_Tarjetas].[Importe]",TDinamica_R!$A$3,
"[Base_Tarjetas].[PERIODO]","[Base_Tarjetas].[PERIODO].&amp;[" &amp; TEXT(G$6,"yyyymm") &amp; "]",
"[Base_Tarjetas].[Metrica]","[Base_Tarjetas].[Metrica].&amp;[" &amp; $A71 &amp; "]",
"[Base_Tarjetas].[SEGMENTO_DESCRIP]","[Base_Tarjetas].[SEGMENTO_DESCRIP].&amp;[" &amp; $C$6 &amp; "]",
"[Base_Tarjetas].[SITUACION]","[Base_Tarjetas].[SITUACION].&amp;[" &amp; $C71 &amp; "]",
"[Base_Tarjetas].[TIPO]","[Base_Tarjetas].[TIPO].&amp;[" &amp; $C$1 &amp; "]")/1000,
0)</f>
        <v>0</v>
      </c>
      <c r="H71" s="8">
        <f>IFERROR(
GETPIVOTDATA("[Base_Tarjetas].[Importe]",TDinamica_R!$A$3,
"[Base_Tarjetas].[PERIODO]","[Base_Tarjetas].[PERIODO].&amp;[" &amp; TEXT(H$6,"yyyymm") &amp; "]",
"[Base_Tarjetas].[Metrica]","[Base_Tarjetas].[Metrica].&amp;[" &amp; $A71 &amp; "]",
"[Base_Tarjetas].[SEGMENTO_DESCRIP]","[Base_Tarjetas].[SEGMENTO_DESCRIP].&amp;[" &amp; $C$6 &amp; "]",
"[Base_Tarjetas].[SITUACION]","[Base_Tarjetas].[SITUACION].&amp;[" &amp; $C71 &amp; "]",
"[Base_Tarjetas].[TIPO]","[Base_Tarjetas].[TIPO].&amp;[" &amp; $C$1 &amp; "]")/1000,
0)</f>
        <v>0</v>
      </c>
      <c r="I71" s="8">
        <f>IFERROR(
GETPIVOTDATA("[Base_Tarjetas].[Importe]",TDinamica_R!$A$3,
"[Base_Tarjetas].[PERIODO]","[Base_Tarjetas].[PERIODO].&amp;[" &amp; TEXT(I$6,"yyyymm") &amp; "]",
"[Base_Tarjetas].[Metrica]","[Base_Tarjetas].[Metrica].&amp;[" &amp; $A71 &amp; "]",
"[Base_Tarjetas].[SEGMENTO_DESCRIP]","[Base_Tarjetas].[SEGMENTO_DESCRIP].&amp;[" &amp; $C$6 &amp; "]",
"[Base_Tarjetas].[SITUACION]","[Base_Tarjetas].[SITUACION].&amp;[" &amp; $C71 &amp; "]",
"[Base_Tarjetas].[TIPO]","[Base_Tarjetas].[TIPO].&amp;[" &amp; $C$1 &amp; "]")/1000,
0)</f>
        <v>0</v>
      </c>
      <c r="J71" s="8">
        <f>IFERROR(
GETPIVOTDATA("[Base_Tarjetas].[Importe]",TDinamica_R!$A$3,
"[Base_Tarjetas].[PERIODO]","[Base_Tarjetas].[PERIODO].&amp;[" &amp; TEXT(J$6,"yyyymm") &amp; "]",
"[Base_Tarjetas].[Metrica]","[Base_Tarjetas].[Metrica].&amp;[" &amp; $A71 &amp; "]",
"[Base_Tarjetas].[SEGMENTO_DESCRIP]","[Base_Tarjetas].[SEGMENTO_DESCRIP].&amp;[" &amp; $C$6 &amp; "]",
"[Base_Tarjetas].[SITUACION]","[Base_Tarjetas].[SITUACION].&amp;[" &amp; $C71 &amp; "]",
"[Base_Tarjetas].[TIPO]","[Base_Tarjetas].[TIPO].&amp;[" &amp; $C$1 &amp; "]")/1000,
0)</f>
        <v>0</v>
      </c>
      <c r="K71" s="8">
        <f>IFERROR(
GETPIVOTDATA("[Base_Tarjetas].[Importe]",TDinamica_R!$A$3,
"[Base_Tarjetas].[PERIODO]","[Base_Tarjetas].[PERIODO].&amp;[" &amp; TEXT(K$6,"yyyymm") &amp; "]",
"[Base_Tarjetas].[Metrica]","[Base_Tarjetas].[Metrica].&amp;[" &amp; $A71 &amp; "]",
"[Base_Tarjetas].[SEGMENTO_DESCRIP]","[Base_Tarjetas].[SEGMENTO_DESCRIP].&amp;[" &amp; $C$6 &amp; "]",
"[Base_Tarjetas].[SITUACION]","[Base_Tarjetas].[SITUACION].&amp;[" &amp; $C71 &amp; "]",
"[Base_Tarjetas].[TIPO]","[Base_Tarjetas].[TIPO].&amp;[" &amp; $C$1 &amp; "]")/1000,
0)</f>
        <v>0</v>
      </c>
      <c r="L71" s="8">
        <f>IFERROR(
GETPIVOTDATA("[Base_Tarjetas].[Importe]",TDinamica_R!$A$3,
"[Base_Tarjetas].[PERIODO]","[Base_Tarjetas].[PERIODO].&amp;[" &amp; TEXT(L$6,"yyyymm") &amp; "]",
"[Base_Tarjetas].[Metrica]","[Base_Tarjetas].[Metrica].&amp;[" &amp; $A71 &amp; "]",
"[Base_Tarjetas].[SEGMENTO_DESCRIP]","[Base_Tarjetas].[SEGMENTO_DESCRIP].&amp;[" &amp; $C$6 &amp; "]",
"[Base_Tarjetas].[SITUACION]","[Base_Tarjetas].[SITUACION].&amp;[" &amp; $C71 &amp; "]",
"[Base_Tarjetas].[TIPO]","[Base_Tarjetas].[TIPO].&amp;[" &amp; $C$1 &amp; "]")/1000,
0)</f>
        <v>0</v>
      </c>
      <c r="M71" s="8">
        <f>IFERROR(
GETPIVOTDATA("[Base_Tarjetas].[Importe]",TDinamica_R!$A$3,
"[Base_Tarjetas].[PERIODO]","[Base_Tarjetas].[PERIODO].&amp;[" &amp; TEXT(M$6,"yyyymm") &amp; "]",
"[Base_Tarjetas].[Metrica]","[Base_Tarjetas].[Metrica].&amp;[" &amp; $A71 &amp; "]",
"[Base_Tarjetas].[SEGMENTO_DESCRIP]","[Base_Tarjetas].[SEGMENTO_DESCRIP].&amp;[" &amp; $C$6 &amp; "]",
"[Base_Tarjetas].[SITUACION]","[Base_Tarjetas].[SITUACION].&amp;[" &amp; $C71 &amp; "]",
"[Base_Tarjetas].[TIPO]","[Base_Tarjetas].[TIPO].&amp;[" &amp; $C$1 &amp; "]")/1000,
0)</f>
        <v>0</v>
      </c>
      <c r="N71" s="8">
        <f>IFERROR(
GETPIVOTDATA("[Base_Tarjetas].[Importe]",TDinamica_R!$A$3,
"[Base_Tarjetas].[PERIODO]","[Base_Tarjetas].[PERIODO].&amp;[" &amp; TEXT(N$6,"yyyymm") &amp; "]",
"[Base_Tarjetas].[Metrica]","[Base_Tarjetas].[Metrica].&amp;[" &amp; $A71 &amp; "]",
"[Base_Tarjetas].[SEGMENTO_DESCRIP]","[Base_Tarjetas].[SEGMENTO_DESCRIP].&amp;[" &amp; $C$6 &amp; "]",
"[Base_Tarjetas].[SITUACION]","[Base_Tarjetas].[SITUACION].&amp;[" &amp; $C71 &amp; "]",
"[Base_Tarjetas].[TIPO]","[Base_Tarjetas].[TIPO].&amp;[" &amp; $C$1 &amp; "]")/1000,
0)</f>
        <v>0</v>
      </c>
      <c r="O71" s="8">
        <f>IFERROR(
GETPIVOTDATA("[Base_Tarjetas].[Importe]",TDinamica_R!$A$3,
"[Base_Tarjetas].[PERIODO]","[Base_Tarjetas].[PERIODO].&amp;[" &amp; TEXT(O$6,"yyyymm") &amp; "]",
"[Base_Tarjetas].[Metrica]","[Base_Tarjetas].[Metrica].&amp;[" &amp; $A71 &amp; "]",
"[Base_Tarjetas].[SEGMENTO_DESCRIP]","[Base_Tarjetas].[SEGMENTO_DESCRIP].&amp;[" &amp; $C$6 &amp; "]",
"[Base_Tarjetas].[SITUACION]","[Base_Tarjetas].[SITUACION].&amp;[" &amp; $C71 &amp; "]",
"[Base_Tarjetas].[TIPO]","[Base_Tarjetas].[TIPO].&amp;[" &amp; $C$1 &amp; "]")/1000,
0)</f>
        <v>0</v>
      </c>
      <c r="P71" s="8">
        <f>IFERROR(
GETPIVOTDATA("[Base_Tarjetas].[Importe]",TDinamica_R!$A$3,
"[Base_Tarjetas].[PERIODO]","[Base_Tarjetas].[PERIODO].&amp;[" &amp; TEXT(P$6,"yyyymm") &amp; "]",
"[Base_Tarjetas].[Metrica]","[Base_Tarjetas].[Metrica].&amp;[" &amp; $A71 &amp; "]",
"[Base_Tarjetas].[SEGMENTO_DESCRIP]","[Base_Tarjetas].[SEGMENTO_DESCRIP].&amp;[" &amp; $C$6 &amp; "]",
"[Base_Tarjetas].[SITUACION]","[Base_Tarjetas].[SITUACION].&amp;[" &amp; $C71 &amp; "]",
"[Base_Tarjetas].[TIPO]","[Base_Tarjetas].[TIPO].&amp;[" &amp; $C$1 &amp; "]")/1000,
0)</f>
        <v>0</v>
      </c>
      <c r="Q71" s="8">
        <f>IFERROR(
GETPIVOTDATA("[Base_Tarjetas].[Importe]",TDinamica_R!$A$3,
"[Base_Tarjetas].[PERIODO]","[Base_Tarjetas].[PERIODO].&amp;[" &amp; TEXT(Q$6,"yyyymm") &amp; "]",
"[Base_Tarjetas].[Metrica]","[Base_Tarjetas].[Metrica].&amp;[" &amp; $A71 &amp; "]",
"[Base_Tarjetas].[SEGMENTO_DESCRIP]","[Base_Tarjetas].[SEGMENTO_DESCRIP].&amp;[" &amp; $C$6 &amp; "]",
"[Base_Tarjetas].[SITUACION]","[Base_Tarjetas].[SITUACION].&amp;[" &amp; $C71 &amp; "]",
"[Base_Tarjetas].[TIPO]","[Base_Tarjetas].[TIPO].&amp;[" &amp; $C$1 &amp; "]")/1000,
0)</f>
        <v>0</v>
      </c>
      <c r="R71" s="8">
        <f>IFERROR(
GETPIVOTDATA("[Base_Tarjetas].[Importe]",TDinamica_R!$A$3,
"[Base_Tarjetas].[PERIODO]","[Base_Tarjetas].[PERIODO].&amp;[" &amp; TEXT(R$6,"yyyymm") &amp; "]",
"[Base_Tarjetas].[Metrica]","[Base_Tarjetas].[Metrica].&amp;[" &amp; $A71 &amp; "]",
"[Base_Tarjetas].[SEGMENTO_DESCRIP]","[Base_Tarjetas].[SEGMENTO_DESCRIP].&amp;[" &amp; $C$6 &amp; "]",
"[Base_Tarjetas].[SITUACION]","[Base_Tarjetas].[SITUACION].&amp;[" &amp; $C71 &amp; "]",
"[Base_Tarjetas].[TIPO]","[Base_Tarjetas].[TIPO].&amp;[" &amp; $C$1 &amp; "]")/1000,
0)</f>
        <v>0</v>
      </c>
      <c r="S71" s="8">
        <f>IFERROR(
GETPIVOTDATA("[Base_Tarjetas].[Importe]",TDinamica_R!$A$3,
"[Base_Tarjetas].[PERIODO]","[Base_Tarjetas].[PERIODO].&amp;[" &amp; TEXT(S$6,"yyyymm") &amp; "]",
"[Base_Tarjetas].[Metrica]","[Base_Tarjetas].[Metrica].&amp;[" &amp; $A71 &amp; "]",
"[Base_Tarjetas].[SEGMENTO_DESCRIP]","[Base_Tarjetas].[SEGMENTO_DESCRIP].&amp;[" &amp; $C$6 &amp; "]",
"[Base_Tarjetas].[SITUACION]","[Base_Tarjetas].[SITUACION].&amp;[" &amp; $C71 &amp; "]",
"[Base_Tarjetas].[TIPO]","[Base_Tarjetas].[TIPO].&amp;[" &amp; $C$1 &amp; "]")/1000,
0)</f>
        <v>0</v>
      </c>
      <c r="T71" s="8">
        <f>IFERROR(
GETPIVOTDATA("[Base_Tarjetas].[Importe]",TDinamica_R!$A$3,
"[Base_Tarjetas].[PERIODO]","[Base_Tarjetas].[PERIODO].&amp;[" &amp; TEXT(T$6,"yyyymm") &amp; "]",
"[Base_Tarjetas].[Metrica]","[Base_Tarjetas].[Metrica].&amp;[" &amp; $A71 &amp; "]",
"[Base_Tarjetas].[SEGMENTO_DESCRIP]","[Base_Tarjetas].[SEGMENTO_DESCRIP].&amp;[" &amp; $C$6 &amp; "]",
"[Base_Tarjetas].[SITUACION]","[Base_Tarjetas].[SITUACION].&amp;[" &amp; $C71 &amp; "]",
"[Base_Tarjetas].[TIPO]","[Base_Tarjetas].[TIPO].&amp;[" &amp; $C$1 &amp; "]")/1000,
0)</f>
        <v>0</v>
      </c>
      <c r="U71" s="8">
        <f>IFERROR(
GETPIVOTDATA("[Base_Tarjetas].[Importe]",TDinamica_R!$A$3,
"[Base_Tarjetas].[PERIODO]","[Base_Tarjetas].[PERIODO].&amp;[" &amp; TEXT(U$6,"yyyymm") &amp; "]",
"[Base_Tarjetas].[Metrica]","[Base_Tarjetas].[Metrica].&amp;[" &amp; $A71 &amp; "]",
"[Base_Tarjetas].[SEGMENTO_DESCRIP]","[Base_Tarjetas].[SEGMENTO_DESCRIP].&amp;[" &amp; $C$6 &amp; "]",
"[Base_Tarjetas].[SITUACION]","[Base_Tarjetas].[SITUACION].&amp;[" &amp; $C71 &amp; "]",
"[Base_Tarjetas].[TIPO]","[Base_Tarjetas].[TIPO].&amp;[" &amp; $C$1 &amp; "]")/1000,
0)</f>
        <v>0</v>
      </c>
      <c r="V71" s="8">
        <f>IFERROR(
GETPIVOTDATA("[Base_Tarjetas].[Importe]",TDinamica_R!$A$3,
"[Base_Tarjetas].[PERIODO]","[Base_Tarjetas].[PERIODO].&amp;[" &amp; TEXT(V$6,"yyyymm") &amp; "]",
"[Base_Tarjetas].[Metrica]","[Base_Tarjetas].[Metrica].&amp;[" &amp; $A71 &amp; "]",
"[Base_Tarjetas].[SEGMENTO_DESCRIP]","[Base_Tarjetas].[SEGMENTO_DESCRIP].&amp;[" &amp; $C$6 &amp; "]",
"[Base_Tarjetas].[SITUACION]","[Base_Tarjetas].[SITUACION].&amp;[" &amp; $C71 &amp; "]",
"[Base_Tarjetas].[TIPO]","[Base_Tarjetas].[TIPO].&amp;[" &amp; $C$1 &amp; "]")/1000,
0)</f>
        <v>0</v>
      </c>
      <c r="W71" s="8">
        <f>IFERROR(
GETPIVOTDATA("[Base_Tarjetas].[Importe]",TDinamica_R!$A$3,
"[Base_Tarjetas].[PERIODO]","[Base_Tarjetas].[PERIODO].&amp;[" &amp; TEXT(W$6,"yyyymm") &amp; "]",
"[Base_Tarjetas].[Metrica]","[Base_Tarjetas].[Metrica].&amp;[" &amp; $A71 &amp; "]",
"[Base_Tarjetas].[SEGMENTO_DESCRIP]","[Base_Tarjetas].[SEGMENTO_DESCRIP].&amp;[" &amp; $C$6 &amp; "]",
"[Base_Tarjetas].[SITUACION]","[Base_Tarjetas].[SITUACION].&amp;[" &amp; $C71 &amp; "]",
"[Base_Tarjetas].[TIPO]","[Base_Tarjetas].[TIPO].&amp;[" &amp; $C$1 &amp; "]")/1000,
0)</f>
        <v>0</v>
      </c>
      <c r="X71" s="8">
        <f>IFERROR(
GETPIVOTDATA("[Base_Tarjetas].[Importe]",TDinamica_R!$A$3,
"[Base_Tarjetas].[PERIODO]","[Base_Tarjetas].[PERIODO].&amp;[" &amp; TEXT(X$6,"yyyymm") &amp; "]",
"[Base_Tarjetas].[Metrica]","[Base_Tarjetas].[Metrica].&amp;[" &amp; $A71 &amp; "]",
"[Base_Tarjetas].[SEGMENTO_DESCRIP]","[Base_Tarjetas].[SEGMENTO_DESCRIP].&amp;[" &amp; $C$6 &amp; "]",
"[Base_Tarjetas].[SITUACION]","[Base_Tarjetas].[SITUACION].&amp;[" &amp; $C71 &amp; "]",
"[Base_Tarjetas].[TIPO]","[Base_Tarjetas].[TIPO].&amp;[" &amp; $C$1 &amp; "]")/1000,
0)</f>
        <v>0</v>
      </c>
      <c r="Y71" s="8">
        <f>IFERROR(
GETPIVOTDATA("[Base_Tarjetas].[Importe]",TDinamica_R!$A$3,
"[Base_Tarjetas].[PERIODO]","[Base_Tarjetas].[PERIODO].&amp;[" &amp; TEXT(Y$6,"yyyymm") &amp; "]",
"[Base_Tarjetas].[Metrica]","[Base_Tarjetas].[Metrica].&amp;[" &amp; $A71 &amp; "]",
"[Base_Tarjetas].[SEGMENTO_DESCRIP]","[Base_Tarjetas].[SEGMENTO_DESCRIP].&amp;[" &amp; $C$6 &amp; "]",
"[Base_Tarjetas].[SITUACION]","[Base_Tarjetas].[SITUACION].&amp;[" &amp; $C71 &amp; "]",
"[Base_Tarjetas].[TIPO]","[Base_Tarjetas].[TIPO].&amp;[" &amp; $C$1 &amp; "]")/1000,
0)</f>
        <v>0</v>
      </c>
      <c r="Z71" s="8">
        <f>IFERROR(
GETPIVOTDATA("[Base_Tarjetas].[Importe]",TDinamica_R!$A$3,
"[Base_Tarjetas].[PERIODO]","[Base_Tarjetas].[PERIODO].&amp;[" &amp; TEXT(Z$6,"yyyymm") &amp; "]",
"[Base_Tarjetas].[Metrica]","[Base_Tarjetas].[Metrica].&amp;[" &amp; $A71 &amp; "]",
"[Base_Tarjetas].[SEGMENTO_DESCRIP]","[Base_Tarjetas].[SEGMENTO_DESCRIP].&amp;[" &amp; $C$6 &amp; "]",
"[Base_Tarjetas].[SITUACION]","[Base_Tarjetas].[SITUACION].&amp;[" &amp; $C71 &amp; "]",
"[Base_Tarjetas].[TIPO]","[Base_Tarjetas].[TIPO].&amp;[" &amp; $C$1 &amp; "]")/1000,
0)</f>
        <v>0</v>
      </c>
      <c r="AA71" s="8">
        <f>IFERROR(
GETPIVOTDATA("[Base_Tarjetas].[Importe]",TDinamica_R!$A$3,
"[Base_Tarjetas].[PERIODO]","[Base_Tarjetas].[PERIODO].&amp;[" &amp; TEXT(AA$6,"yyyymm") &amp; "]",
"[Base_Tarjetas].[Metrica]","[Base_Tarjetas].[Metrica].&amp;[" &amp; $A71 &amp; "]",
"[Base_Tarjetas].[SEGMENTO_DESCRIP]","[Base_Tarjetas].[SEGMENTO_DESCRIP].&amp;[" &amp; $C$6 &amp; "]",
"[Base_Tarjetas].[SITUACION]","[Base_Tarjetas].[SITUACION].&amp;[" &amp; $C71 &amp; "]",
"[Base_Tarjetas].[TIPO]","[Base_Tarjetas].[TIPO].&amp;[" &amp; $C$1 &amp; "]")/1000,
0)</f>
        <v>0</v>
      </c>
      <c r="AB71" s="8">
        <f>IFERROR(
GETPIVOTDATA("[Base_Tarjetas].[Importe]",TDinamica_R!$A$3,
"[Base_Tarjetas].[PERIODO]","[Base_Tarjetas].[PERIODO].&amp;[" &amp; TEXT(AB$6,"yyyymm") &amp; "]",
"[Base_Tarjetas].[Metrica]","[Base_Tarjetas].[Metrica].&amp;[" &amp; $A71 &amp; "]",
"[Base_Tarjetas].[SEGMENTO_DESCRIP]","[Base_Tarjetas].[SEGMENTO_DESCRIP].&amp;[" &amp; $C$6 &amp; "]",
"[Base_Tarjetas].[SITUACION]","[Base_Tarjetas].[SITUACION].&amp;[" &amp; $C71 &amp; "]",
"[Base_Tarjetas].[TIPO]","[Base_Tarjetas].[TIPO].&amp;[" &amp; $C$1 &amp; "]")/1000,
0)</f>
        <v>0</v>
      </c>
      <c r="AC71" s="8">
        <f>IFERROR(
GETPIVOTDATA("[Base_Tarjetas].[Importe]",TDinamica_R!$A$3,
"[Base_Tarjetas].[PERIODO]","[Base_Tarjetas].[PERIODO].&amp;[" &amp; TEXT(AC$6,"yyyymm") &amp; "]",
"[Base_Tarjetas].[Metrica]","[Base_Tarjetas].[Metrica].&amp;[" &amp; $A71 &amp; "]",
"[Base_Tarjetas].[SEGMENTO_DESCRIP]","[Base_Tarjetas].[SEGMENTO_DESCRIP].&amp;[" &amp; $C$6 &amp; "]",
"[Base_Tarjetas].[SITUACION]","[Base_Tarjetas].[SITUACION].&amp;[" &amp; $C71 &amp; "]",
"[Base_Tarjetas].[TIPO]","[Base_Tarjetas].[TIPO].&amp;[" &amp; $C$1 &amp; "]")/1000,
0)</f>
        <v>0</v>
      </c>
      <c r="AD71" s="8">
        <f>IFERROR(
GETPIVOTDATA("[Base_Tarjetas].[Importe]",TDinamica_R!$A$3,
"[Base_Tarjetas].[PERIODO]","[Base_Tarjetas].[PERIODO].&amp;[" &amp; TEXT(AD$6,"yyyymm") &amp; "]",
"[Base_Tarjetas].[Metrica]","[Base_Tarjetas].[Metrica].&amp;[" &amp; $A71 &amp; "]",
"[Base_Tarjetas].[SEGMENTO_DESCRIP]","[Base_Tarjetas].[SEGMENTO_DESCRIP].&amp;[" &amp; $C$6 &amp; "]",
"[Base_Tarjetas].[SITUACION]","[Base_Tarjetas].[SITUACION].&amp;[" &amp; $C71 &amp; "]",
"[Base_Tarjetas].[TIPO]","[Base_Tarjetas].[TIPO].&amp;[" &amp; $C$1 &amp; "]")/1000,
0)</f>
        <v>0</v>
      </c>
      <c r="AE71" s="8">
        <f>IFERROR(
GETPIVOTDATA("[Base_Tarjetas].[Importe]",TDinamica_R!$A$3,
"[Base_Tarjetas].[PERIODO]","[Base_Tarjetas].[PERIODO].&amp;[" &amp; TEXT(AE$6,"yyyymm") &amp; "]",
"[Base_Tarjetas].[Metrica]","[Base_Tarjetas].[Metrica].&amp;[" &amp; $A71 &amp; "]",
"[Base_Tarjetas].[SEGMENTO_DESCRIP]","[Base_Tarjetas].[SEGMENTO_DESCRIP].&amp;[" &amp; $C$6 &amp; "]",
"[Base_Tarjetas].[SITUACION]","[Base_Tarjetas].[SITUACION].&amp;[" &amp; $C71 &amp; "]",
"[Base_Tarjetas].[TIPO]","[Base_Tarjetas].[TIPO].&amp;[" &amp; $C$1 &amp; "]")/1000,
0)</f>
        <v>0</v>
      </c>
      <c r="AF71" s="8">
        <f>IFERROR(
GETPIVOTDATA("[Base_Tarjetas].[Importe]",TDinamica_R!$A$3,
"[Base_Tarjetas].[PERIODO]","[Base_Tarjetas].[PERIODO].&amp;[" &amp; TEXT(AF$6,"yyyymm") &amp; "]",
"[Base_Tarjetas].[Metrica]","[Base_Tarjetas].[Metrica].&amp;[" &amp; $A71 &amp; "]",
"[Base_Tarjetas].[SEGMENTO_DESCRIP]","[Base_Tarjetas].[SEGMENTO_DESCRIP].&amp;[" &amp; $C$6 &amp; "]",
"[Base_Tarjetas].[SITUACION]","[Base_Tarjetas].[SITUACION].&amp;[" &amp; $C71 &amp; "]",
"[Base_Tarjetas].[TIPO]","[Base_Tarjetas].[TIPO].&amp;[" &amp; $C$1 &amp; "]")/1000,
0)</f>
        <v>0</v>
      </c>
      <c r="AG71" s="8">
        <f>IFERROR(
GETPIVOTDATA("[Base_Tarjetas].[Importe]",TDinamica_R!$A$3,
"[Base_Tarjetas].[PERIODO]","[Base_Tarjetas].[PERIODO].&amp;[" &amp; TEXT(AG$6,"yyyymm") &amp; "]",
"[Base_Tarjetas].[Metrica]","[Base_Tarjetas].[Metrica].&amp;[" &amp; $A71 &amp; "]",
"[Base_Tarjetas].[SEGMENTO_DESCRIP]","[Base_Tarjetas].[SEGMENTO_DESCRIP].&amp;[" &amp; $C$6 &amp; "]",
"[Base_Tarjetas].[SITUACION]","[Base_Tarjetas].[SITUACION].&amp;[" &amp; $C71 &amp; "]",
"[Base_Tarjetas].[TIPO]","[Base_Tarjetas].[TIPO].&amp;[" &amp; $C$1 &amp; "]")/1000,
0)</f>
        <v>0</v>
      </c>
      <c r="AH71" s="8">
        <f>IFERROR(
GETPIVOTDATA("[Base_Tarjetas].[Importe]",TDinamica_R!$A$3,
"[Base_Tarjetas].[PERIODO]","[Base_Tarjetas].[PERIODO].&amp;[" &amp; TEXT(AH$6,"yyyymm") &amp; "]",
"[Base_Tarjetas].[Metrica]","[Base_Tarjetas].[Metrica].&amp;[" &amp; $A71 &amp; "]",
"[Base_Tarjetas].[SEGMENTO_DESCRIP]","[Base_Tarjetas].[SEGMENTO_DESCRIP].&amp;[" &amp; $C$6 &amp; "]",
"[Base_Tarjetas].[SITUACION]","[Base_Tarjetas].[SITUACION].&amp;[" &amp; $C71 &amp; "]",
"[Base_Tarjetas].[TIPO]","[Base_Tarjetas].[TIPO].&amp;[" &amp; $C$1 &amp; "]")/1000,
0)</f>
        <v>0</v>
      </c>
      <c r="AI71" s="8">
        <f>IFERROR(
GETPIVOTDATA("[Base_Tarjetas].[Importe]",TDinamica_R!$A$3,
"[Base_Tarjetas].[PERIODO]","[Base_Tarjetas].[PERIODO].&amp;[" &amp; TEXT(AI$6,"yyyymm") &amp; "]",
"[Base_Tarjetas].[Metrica]","[Base_Tarjetas].[Metrica].&amp;[" &amp; $A71 &amp; "]",
"[Base_Tarjetas].[SEGMENTO_DESCRIP]","[Base_Tarjetas].[SEGMENTO_DESCRIP].&amp;[" &amp; $C$6 &amp; "]",
"[Base_Tarjetas].[SITUACION]","[Base_Tarjetas].[SITUACION].&amp;[" &amp; $C71 &amp; "]",
"[Base_Tarjetas].[TIPO]","[Base_Tarjetas].[TIPO].&amp;[" &amp; $C$1 &amp; "]")/1000,
0)</f>
        <v>0</v>
      </c>
      <c r="AJ71" s="8">
        <f>IFERROR(
GETPIVOTDATA("[Base_Tarjetas].[Importe]",TDinamica_R!$A$3,
"[Base_Tarjetas].[PERIODO]","[Base_Tarjetas].[PERIODO].&amp;[" &amp; TEXT(AJ$6,"yyyymm") &amp; "]",
"[Base_Tarjetas].[Metrica]","[Base_Tarjetas].[Metrica].&amp;[" &amp; $A71 &amp; "]",
"[Base_Tarjetas].[SEGMENTO_DESCRIP]","[Base_Tarjetas].[SEGMENTO_DESCRIP].&amp;[" &amp; $C$6 &amp; "]",
"[Base_Tarjetas].[SITUACION]","[Base_Tarjetas].[SITUACION].&amp;[" &amp; $C71 &amp; "]",
"[Base_Tarjetas].[TIPO]","[Base_Tarjetas].[TIPO].&amp;[" &amp; $C$1 &amp; "]")/1000,
0)</f>
        <v>0</v>
      </c>
      <c r="AK71" s="8">
        <f>IFERROR(
GETPIVOTDATA("[Base_Tarjetas].[Importe]",TDinamica_R!$A$3,
"[Base_Tarjetas].[PERIODO]","[Base_Tarjetas].[PERIODO].&amp;[" &amp; TEXT(AK$6,"yyyymm") &amp; "]",
"[Base_Tarjetas].[Metrica]","[Base_Tarjetas].[Metrica].&amp;[" &amp; $A71 &amp; "]",
"[Base_Tarjetas].[SEGMENTO_DESCRIP]","[Base_Tarjetas].[SEGMENTO_DESCRIP].&amp;[" &amp; $C$6 &amp; "]",
"[Base_Tarjetas].[SITUACION]","[Base_Tarjetas].[SITUACION].&amp;[" &amp; $C71 &amp; "]",
"[Base_Tarjetas].[TIPO]","[Base_Tarjetas].[TIPO].&amp;[" &amp; $C$1 &amp; "]")/1000,
0)</f>
        <v>0</v>
      </c>
      <c r="AL71" s="8">
        <f>IFERROR(
GETPIVOTDATA("[Base_Tarjetas].[Importe]",TDinamica_R!$A$3,
"[Base_Tarjetas].[PERIODO]","[Base_Tarjetas].[PERIODO].&amp;[" &amp; TEXT(AL$6,"yyyymm") &amp; "]",
"[Base_Tarjetas].[Metrica]","[Base_Tarjetas].[Metrica].&amp;[" &amp; $A71 &amp; "]",
"[Base_Tarjetas].[SEGMENTO_DESCRIP]","[Base_Tarjetas].[SEGMENTO_DESCRIP].&amp;[" &amp; $C$6 &amp; "]",
"[Base_Tarjetas].[SITUACION]","[Base_Tarjetas].[SITUACION].&amp;[" &amp; $C71 &amp; "]",
"[Base_Tarjetas].[TIPO]","[Base_Tarjetas].[TIPO].&amp;[" &amp; $C$1 &amp; "]")/1000,
0)</f>
        <v>0</v>
      </c>
      <c r="AM71" s="8">
        <f>IFERROR(
GETPIVOTDATA("[Base_Tarjetas].[Importe]",TDinamica_R!$A$3,
"[Base_Tarjetas].[PERIODO]","[Base_Tarjetas].[PERIODO].&amp;[" &amp; TEXT(AM$6,"yyyymm") &amp; "]",
"[Base_Tarjetas].[Metrica]","[Base_Tarjetas].[Metrica].&amp;[" &amp; $A71 &amp; "]",
"[Base_Tarjetas].[SEGMENTO_DESCRIP]","[Base_Tarjetas].[SEGMENTO_DESCRIP].&amp;[" &amp; $C$6 &amp; "]",
"[Base_Tarjetas].[SITUACION]","[Base_Tarjetas].[SITUACION].&amp;[" &amp; $C71 &amp; "]",
"[Base_Tarjetas].[TIPO]","[Base_Tarjetas].[TIPO].&amp;[" &amp; $C$1 &amp; "]")/1000,
0)</f>
        <v>0</v>
      </c>
      <c r="AN71" s="8">
        <f>IFERROR(
GETPIVOTDATA("[Base_Tarjetas].[Importe]",TDinamica_R!$A$3,
"[Base_Tarjetas].[PERIODO]","[Base_Tarjetas].[PERIODO].&amp;[" &amp; TEXT(AN$6,"yyyymm") &amp; "]",
"[Base_Tarjetas].[Metrica]","[Base_Tarjetas].[Metrica].&amp;[" &amp; $A71 &amp; "]",
"[Base_Tarjetas].[SEGMENTO_DESCRIP]","[Base_Tarjetas].[SEGMENTO_DESCRIP].&amp;[" &amp; $C$6 &amp; "]",
"[Base_Tarjetas].[SITUACION]","[Base_Tarjetas].[SITUACION].&amp;[" &amp; $C71 &amp; "]",
"[Base_Tarjetas].[TIPO]","[Base_Tarjetas].[TIPO].&amp;[" &amp; $C$1 &amp; "]")/1000,
0)</f>
        <v>0</v>
      </c>
      <c r="AO71" s="8">
        <f>IFERROR(
GETPIVOTDATA("[Base_Tarjetas].[Importe]",TDinamica_R!$A$3,
"[Base_Tarjetas].[PERIODO]","[Base_Tarjetas].[PERIODO].&amp;[" &amp; TEXT(AO$6,"yyyymm") &amp; "]",
"[Base_Tarjetas].[Metrica]","[Base_Tarjetas].[Metrica].&amp;[" &amp; $A71 &amp; "]",
"[Base_Tarjetas].[SEGMENTO_DESCRIP]","[Base_Tarjetas].[SEGMENTO_DESCRIP].&amp;[" &amp; $C$6 &amp; "]",
"[Base_Tarjetas].[SITUACION]","[Base_Tarjetas].[SITUACION].&amp;[" &amp; $C71 &amp; "]",
"[Base_Tarjetas].[TIPO]","[Base_Tarjetas].[TIPO].&amp;[" &amp; $C$1 &amp; "]")/1000,
0)</f>
        <v>0</v>
      </c>
      <c r="AP71" s="8">
        <f>IFERROR(
GETPIVOTDATA("[Base_Tarjetas].[Importe]",TDinamica_R!$A$3,
"[Base_Tarjetas].[PERIODO]","[Base_Tarjetas].[PERIODO].&amp;[" &amp; TEXT(AP$6,"yyyymm") &amp; "]",
"[Base_Tarjetas].[Metrica]","[Base_Tarjetas].[Metrica].&amp;[" &amp; $A71 &amp; "]",
"[Base_Tarjetas].[SEGMENTO_DESCRIP]","[Base_Tarjetas].[SEGMENTO_DESCRIP].&amp;[" &amp; $C$6 &amp; "]",
"[Base_Tarjetas].[SITUACION]","[Base_Tarjetas].[SITUACION].&amp;[" &amp; $C71 &amp; "]",
"[Base_Tarjetas].[TIPO]","[Base_Tarjetas].[TIPO].&amp;[" &amp; $C$1 &amp; "]")/1000,
0)</f>
        <v>0</v>
      </c>
      <c r="AQ71" s="8">
        <f>IFERROR(
GETPIVOTDATA("[Base_Tarjetas].[Importe]",TDinamica_R!$A$3,
"[Base_Tarjetas].[PERIODO]","[Base_Tarjetas].[PERIODO].&amp;[" &amp; TEXT(AQ$6,"yyyymm") &amp; "]",
"[Base_Tarjetas].[Metrica]","[Base_Tarjetas].[Metrica].&amp;[" &amp; $A71 &amp; "]",
"[Base_Tarjetas].[SEGMENTO_DESCRIP]","[Base_Tarjetas].[SEGMENTO_DESCRIP].&amp;[" &amp; $C$6 &amp; "]",
"[Base_Tarjetas].[SITUACION]","[Base_Tarjetas].[SITUACION].&amp;[" &amp; $C71 &amp; "]",
"[Base_Tarjetas].[TIPO]","[Base_Tarjetas].[TIPO].&amp;[" &amp; $C$1 &amp; "]")/1000,
0)</f>
        <v>0</v>
      </c>
      <c r="AR71" s="8">
        <f>IFERROR(
GETPIVOTDATA("[Base_Tarjetas].[Importe]",TDinamica_R!$A$3,
"[Base_Tarjetas].[PERIODO]","[Base_Tarjetas].[PERIODO].&amp;[" &amp; TEXT(AR$6,"yyyymm") &amp; "]",
"[Base_Tarjetas].[Metrica]","[Base_Tarjetas].[Metrica].&amp;[" &amp; $A71 &amp; "]",
"[Base_Tarjetas].[SEGMENTO_DESCRIP]","[Base_Tarjetas].[SEGMENTO_DESCRIP].&amp;[" &amp; $C$6 &amp; "]",
"[Base_Tarjetas].[SITUACION]","[Base_Tarjetas].[SITUACION].&amp;[" &amp; $C71 &amp; "]",
"[Base_Tarjetas].[TIPO]","[Base_Tarjetas].[TIPO].&amp;[" &amp; $C$1 &amp; "]")/1000,
0)</f>
        <v>0</v>
      </c>
      <c r="AS71" s="8">
        <f>IFERROR(
GETPIVOTDATA("[Base_Tarjetas].[Importe]",TDinamica_R!$A$3,
"[Base_Tarjetas].[PERIODO]","[Base_Tarjetas].[PERIODO].&amp;[" &amp; TEXT(AS$6,"yyyymm") &amp; "]",
"[Base_Tarjetas].[Metrica]","[Base_Tarjetas].[Metrica].&amp;[" &amp; $A71 &amp; "]",
"[Base_Tarjetas].[SEGMENTO_DESCRIP]","[Base_Tarjetas].[SEGMENTO_DESCRIP].&amp;[" &amp; $C$6 &amp; "]",
"[Base_Tarjetas].[SITUACION]","[Base_Tarjetas].[SITUACION].&amp;[" &amp; $C71 &amp; "]",
"[Base_Tarjetas].[TIPO]","[Base_Tarjetas].[TIPO].&amp;[" &amp; $C$1 &amp; "]")/1000,
0)</f>
        <v>0</v>
      </c>
      <c r="AT71" s="8">
        <f>IFERROR(
GETPIVOTDATA("[Base_Tarjetas].[Importe]",TDinamica_R!$A$3,
"[Base_Tarjetas].[PERIODO]","[Base_Tarjetas].[PERIODO].&amp;[" &amp; TEXT(AT$6,"yyyymm") &amp; "]",
"[Base_Tarjetas].[Metrica]","[Base_Tarjetas].[Metrica].&amp;[" &amp; $A71 &amp; "]",
"[Base_Tarjetas].[SEGMENTO_DESCRIP]","[Base_Tarjetas].[SEGMENTO_DESCRIP].&amp;[" &amp; $C$6 &amp; "]",
"[Base_Tarjetas].[SITUACION]","[Base_Tarjetas].[SITUACION].&amp;[" &amp; $C71 &amp; "]",
"[Base_Tarjetas].[TIPO]","[Base_Tarjetas].[TIPO].&amp;[" &amp; $C$1 &amp; "]")/1000,
0)</f>
        <v>0</v>
      </c>
      <c r="AU71" s="8">
        <f>IFERROR(
GETPIVOTDATA("[Base_Tarjetas].[Importe]",TDinamica_R!$A$3,
"[Base_Tarjetas].[PERIODO]","[Base_Tarjetas].[PERIODO].&amp;[" &amp; TEXT(AU$6,"yyyymm") &amp; "]",
"[Base_Tarjetas].[Metrica]","[Base_Tarjetas].[Metrica].&amp;[" &amp; $A71 &amp; "]",
"[Base_Tarjetas].[SEGMENTO_DESCRIP]","[Base_Tarjetas].[SEGMENTO_DESCRIP].&amp;[" &amp; $C$6 &amp; "]",
"[Base_Tarjetas].[SITUACION]","[Base_Tarjetas].[SITUACION].&amp;[" &amp; $C71 &amp; "]",
"[Base_Tarjetas].[TIPO]","[Base_Tarjetas].[TIPO].&amp;[" &amp; $C$1 &amp; "]")/1000,
0)</f>
        <v>0</v>
      </c>
      <c r="AV71" s="8">
        <f>IFERROR(
GETPIVOTDATA("[Base_Tarjetas].[Importe]",TDinamica_R!$A$3,
"[Base_Tarjetas].[PERIODO]","[Base_Tarjetas].[PERIODO].&amp;[" &amp; TEXT(AV$6,"yyyymm") &amp; "]",
"[Base_Tarjetas].[Metrica]","[Base_Tarjetas].[Metrica].&amp;[" &amp; $A71 &amp; "]",
"[Base_Tarjetas].[SEGMENTO_DESCRIP]","[Base_Tarjetas].[SEGMENTO_DESCRIP].&amp;[" &amp; $C$6 &amp; "]",
"[Base_Tarjetas].[SITUACION]","[Base_Tarjetas].[SITUACION].&amp;[" &amp; $C71 &amp; "]",
"[Base_Tarjetas].[TIPO]","[Base_Tarjetas].[TIPO].&amp;[" &amp; $C$1 &amp; "]")/1000,
0)</f>
        <v>0</v>
      </c>
      <c r="AW71" s="8">
        <f>IFERROR(
GETPIVOTDATA("[Base_Tarjetas].[Importe]",TDinamica_R!$A$3,
"[Base_Tarjetas].[PERIODO]","[Base_Tarjetas].[PERIODO].&amp;[" &amp; TEXT(AW$6,"yyyymm") &amp; "]",
"[Base_Tarjetas].[Metrica]","[Base_Tarjetas].[Metrica].&amp;[" &amp; $A71 &amp; "]",
"[Base_Tarjetas].[SEGMENTO_DESCRIP]","[Base_Tarjetas].[SEGMENTO_DESCRIP].&amp;[" &amp; $C$6 &amp; "]",
"[Base_Tarjetas].[SITUACION]","[Base_Tarjetas].[SITUACION].&amp;[" &amp; $C71 &amp; "]",
"[Base_Tarjetas].[TIPO]","[Base_Tarjetas].[TIPO].&amp;[" &amp; $C$1 &amp; "]")/1000,
0)</f>
        <v>0</v>
      </c>
      <c r="AX71" s="8">
        <f>IFERROR(
GETPIVOTDATA("[Base_Tarjetas].[Importe]",TDinamica_R!$A$3,
"[Base_Tarjetas].[PERIODO]","[Base_Tarjetas].[PERIODO].&amp;[" &amp; TEXT(AX$6,"yyyymm") &amp; "]",
"[Base_Tarjetas].[Metrica]","[Base_Tarjetas].[Metrica].&amp;[" &amp; $A71 &amp; "]",
"[Base_Tarjetas].[SEGMENTO_DESCRIP]","[Base_Tarjetas].[SEGMENTO_DESCRIP].&amp;[" &amp; $C$6 &amp; "]",
"[Base_Tarjetas].[SITUACION]","[Base_Tarjetas].[SITUACION].&amp;[" &amp; $C71 &amp; "]",
"[Base_Tarjetas].[TIPO]","[Base_Tarjetas].[TIPO].&amp;[" &amp; $C$1 &amp; "]")/1000,
0)</f>
        <v>0</v>
      </c>
      <c r="AY71" s="8">
        <f>IFERROR(
GETPIVOTDATA("[Base_Tarjetas].[Importe]",TDinamica_R!$A$3,
"[Base_Tarjetas].[PERIODO]","[Base_Tarjetas].[PERIODO].&amp;[" &amp; TEXT(AY$6,"yyyymm") &amp; "]",
"[Base_Tarjetas].[Metrica]","[Base_Tarjetas].[Metrica].&amp;[" &amp; $A71 &amp; "]",
"[Base_Tarjetas].[SEGMENTO_DESCRIP]","[Base_Tarjetas].[SEGMENTO_DESCRIP].&amp;[" &amp; $C$6 &amp; "]",
"[Base_Tarjetas].[SITUACION]","[Base_Tarjetas].[SITUACION].&amp;[" &amp; $C71 &amp; "]",
"[Base_Tarjetas].[TIPO]","[Base_Tarjetas].[TIPO].&amp;[" &amp; $C$1 &amp; "]")/1000,
0)</f>
        <v>0</v>
      </c>
      <c r="AZ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TEXT(AZ$6,"yyyymm") &amp; "]"),
0)</f>
        <v>0</v>
      </c>
      <c r="BA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TEXT(BA$6,"yyyymm") &amp; "]"),
0)</f>
        <v>0</v>
      </c>
      <c r="BB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TEXT(BB$6,"yyyymm") &amp; "]"),
0)</f>
        <v>0</v>
      </c>
      <c r="BC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TEXT(BC$6,"yyyymm") &amp; "]"),
0)</f>
        <v>0</v>
      </c>
      <c r="BD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TEXT(BD$6,"yyyymm") &amp; "]"),
0)</f>
        <v>0</v>
      </c>
      <c r="BE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TEXT(BE$6,"yyyymm") &amp; "]"),
0)</f>
        <v>0</v>
      </c>
      <c r="BF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TEXT(BF$6,"yyyymm") &amp; "]"),
0)</f>
        <v>0</v>
      </c>
      <c r="BG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TEXT(BG$6,"yyyymm") &amp; "]"),
0)</f>
        <v>0</v>
      </c>
      <c r="BH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TEXT(BH$6,"yyyymm") &amp; "]"),
0)</f>
        <v>0</v>
      </c>
      <c r="BI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TEXT(BI$6,"yyyymm") &amp; "]"),
0)</f>
        <v>0</v>
      </c>
      <c r="BJ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TEXT(BJ$6,"yyyymm") &amp; "]"),
0)</f>
        <v>0</v>
      </c>
      <c r="BK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TEXT(BK$6,"yyyymm") &amp; "]"),
0)</f>
        <v>0</v>
      </c>
      <c r="BO71" s="24">
        <f t="shared" si="48"/>
        <v>0</v>
      </c>
      <c r="BP71" s="24">
        <f t="shared" si="48"/>
        <v>0</v>
      </c>
      <c r="BQ71" s="24">
        <f t="shared" si="48"/>
        <v>0</v>
      </c>
      <c r="BR71" s="24">
        <f t="shared" si="48"/>
        <v>0</v>
      </c>
      <c r="BS71" s="24">
        <f t="shared" si="48"/>
        <v>0</v>
      </c>
      <c r="BT71" s="24">
        <f t="shared" si="48"/>
        <v>0</v>
      </c>
    </row>
    <row r="72" spans="1:72" outlineLevel="1" x14ac:dyDescent="0.25">
      <c r="A72" s="11" t="s">
        <v>35</v>
      </c>
      <c r="C72" s="2" t="s">
        <v>111</v>
      </c>
      <c r="D72" s="8">
        <f>IFERROR(
GETPIVOTDATA("[Base_Tarjetas].[Importe]",TDinamica_R!$A$3,
"[Base_Tarjetas].[PERIODO]","[Base_Tarjetas].[PERIODO].&amp;[" &amp; TEXT(D$6,"yyyymm") &amp; "]",
"[Base_Tarjetas].[Metrica]","[Base_Tarjetas].[Metrica].&amp;[" &amp; $A72 &amp; "]",
"[Base_Tarjetas].[SEGMENTO_DESCRIP]","[Base_Tarjetas].[SEGMENTO_DESCRIP].&amp;[" &amp; $C$6 &amp; "]",
"[Base_Tarjetas].[SITUACION]","[Base_Tarjetas].[SITUACION].&amp;[" &amp; $C72 &amp; "]",
"[Base_Tarjetas].[TIPO]","[Base_Tarjetas].[TIPO].&amp;[" &amp; $C$1 &amp; "]")/1000,
0)</f>
        <v>0</v>
      </c>
      <c r="E72" s="8">
        <f>IFERROR(
GETPIVOTDATA("[Base_Tarjetas].[Importe]",TDinamica_R!$A$3,
"[Base_Tarjetas].[PERIODO]","[Base_Tarjetas].[PERIODO].&amp;[" &amp; TEXT(E$6,"yyyymm") &amp; "]",
"[Base_Tarjetas].[Metrica]","[Base_Tarjetas].[Metrica].&amp;[" &amp; $A72 &amp; "]",
"[Base_Tarjetas].[SEGMENTO_DESCRIP]","[Base_Tarjetas].[SEGMENTO_DESCRIP].&amp;[" &amp; $C$6 &amp; "]",
"[Base_Tarjetas].[SITUACION]","[Base_Tarjetas].[SITUACION].&amp;[" &amp; $C72 &amp; "]",
"[Base_Tarjetas].[TIPO]","[Base_Tarjetas].[TIPO].&amp;[" &amp; $C$1 &amp; "]")/1000,
0)</f>
        <v>0</v>
      </c>
      <c r="F72" s="8">
        <f>IFERROR(
GETPIVOTDATA("[Base_Tarjetas].[Importe]",TDinamica_R!$A$3,
"[Base_Tarjetas].[PERIODO]","[Base_Tarjetas].[PERIODO].&amp;[" &amp; TEXT(F$6,"yyyymm") &amp; "]",
"[Base_Tarjetas].[Metrica]","[Base_Tarjetas].[Metrica].&amp;[" &amp; $A72 &amp; "]",
"[Base_Tarjetas].[SEGMENTO_DESCRIP]","[Base_Tarjetas].[SEGMENTO_DESCRIP].&amp;[" &amp; $C$6 &amp; "]",
"[Base_Tarjetas].[SITUACION]","[Base_Tarjetas].[SITUACION].&amp;[" &amp; $C72 &amp; "]",
"[Base_Tarjetas].[TIPO]","[Base_Tarjetas].[TIPO].&amp;[" &amp; $C$1 &amp; "]")/1000,
0)</f>
        <v>0</v>
      </c>
      <c r="G72" s="8">
        <f>IFERROR(
GETPIVOTDATA("[Base_Tarjetas].[Importe]",TDinamica_R!$A$3,
"[Base_Tarjetas].[PERIODO]","[Base_Tarjetas].[PERIODO].&amp;[" &amp; TEXT(G$6,"yyyymm") &amp; "]",
"[Base_Tarjetas].[Metrica]","[Base_Tarjetas].[Metrica].&amp;[" &amp; $A72 &amp; "]",
"[Base_Tarjetas].[SEGMENTO_DESCRIP]","[Base_Tarjetas].[SEGMENTO_DESCRIP].&amp;[" &amp; $C$6 &amp; "]",
"[Base_Tarjetas].[SITUACION]","[Base_Tarjetas].[SITUACION].&amp;[" &amp; $C72 &amp; "]",
"[Base_Tarjetas].[TIPO]","[Base_Tarjetas].[TIPO].&amp;[" &amp; $C$1 &amp; "]")/1000,
0)</f>
        <v>0</v>
      </c>
      <c r="H72" s="8">
        <f>IFERROR(
GETPIVOTDATA("[Base_Tarjetas].[Importe]",TDinamica_R!$A$3,
"[Base_Tarjetas].[PERIODO]","[Base_Tarjetas].[PERIODO].&amp;[" &amp; TEXT(H$6,"yyyymm") &amp; "]",
"[Base_Tarjetas].[Metrica]","[Base_Tarjetas].[Metrica].&amp;[" &amp; $A72 &amp; "]",
"[Base_Tarjetas].[SEGMENTO_DESCRIP]","[Base_Tarjetas].[SEGMENTO_DESCRIP].&amp;[" &amp; $C$6 &amp; "]",
"[Base_Tarjetas].[SITUACION]","[Base_Tarjetas].[SITUACION].&amp;[" &amp; $C72 &amp; "]",
"[Base_Tarjetas].[TIPO]","[Base_Tarjetas].[TIPO].&amp;[" &amp; $C$1 &amp; "]")/1000,
0)</f>
        <v>0</v>
      </c>
      <c r="I72" s="8">
        <f>IFERROR(
GETPIVOTDATA("[Base_Tarjetas].[Importe]",TDinamica_R!$A$3,
"[Base_Tarjetas].[PERIODO]","[Base_Tarjetas].[PERIODO].&amp;[" &amp; TEXT(I$6,"yyyymm") &amp; "]",
"[Base_Tarjetas].[Metrica]","[Base_Tarjetas].[Metrica].&amp;[" &amp; $A72 &amp; "]",
"[Base_Tarjetas].[SEGMENTO_DESCRIP]","[Base_Tarjetas].[SEGMENTO_DESCRIP].&amp;[" &amp; $C$6 &amp; "]",
"[Base_Tarjetas].[SITUACION]","[Base_Tarjetas].[SITUACION].&amp;[" &amp; $C72 &amp; "]",
"[Base_Tarjetas].[TIPO]","[Base_Tarjetas].[TIPO].&amp;[" &amp; $C$1 &amp; "]")/1000,
0)</f>
        <v>0</v>
      </c>
      <c r="J72" s="8">
        <f>IFERROR(
GETPIVOTDATA("[Base_Tarjetas].[Importe]",TDinamica_R!$A$3,
"[Base_Tarjetas].[PERIODO]","[Base_Tarjetas].[PERIODO].&amp;[" &amp; TEXT(J$6,"yyyymm") &amp; "]",
"[Base_Tarjetas].[Metrica]","[Base_Tarjetas].[Metrica].&amp;[" &amp; $A72 &amp; "]",
"[Base_Tarjetas].[SEGMENTO_DESCRIP]","[Base_Tarjetas].[SEGMENTO_DESCRIP].&amp;[" &amp; $C$6 &amp; "]",
"[Base_Tarjetas].[SITUACION]","[Base_Tarjetas].[SITUACION].&amp;[" &amp; $C72 &amp; "]",
"[Base_Tarjetas].[TIPO]","[Base_Tarjetas].[TIPO].&amp;[" &amp; $C$1 &amp; "]")/1000,
0)</f>
        <v>0</v>
      </c>
      <c r="K72" s="8">
        <f>IFERROR(
GETPIVOTDATA("[Base_Tarjetas].[Importe]",TDinamica_R!$A$3,
"[Base_Tarjetas].[PERIODO]","[Base_Tarjetas].[PERIODO].&amp;[" &amp; TEXT(K$6,"yyyymm") &amp; "]",
"[Base_Tarjetas].[Metrica]","[Base_Tarjetas].[Metrica].&amp;[" &amp; $A72 &amp; "]",
"[Base_Tarjetas].[SEGMENTO_DESCRIP]","[Base_Tarjetas].[SEGMENTO_DESCRIP].&amp;[" &amp; $C$6 &amp; "]",
"[Base_Tarjetas].[SITUACION]","[Base_Tarjetas].[SITUACION].&amp;[" &amp; $C72 &amp; "]",
"[Base_Tarjetas].[TIPO]","[Base_Tarjetas].[TIPO].&amp;[" &amp; $C$1 &amp; "]")/1000,
0)</f>
        <v>0</v>
      </c>
      <c r="L72" s="8">
        <f>IFERROR(
GETPIVOTDATA("[Base_Tarjetas].[Importe]",TDinamica_R!$A$3,
"[Base_Tarjetas].[PERIODO]","[Base_Tarjetas].[PERIODO].&amp;[" &amp; TEXT(L$6,"yyyymm") &amp; "]",
"[Base_Tarjetas].[Metrica]","[Base_Tarjetas].[Metrica].&amp;[" &amp; $A72 &amp; "]",
"[Base_Tarjetas].[SEGMENTO_DESCRIP]","[Base_Tarjetas].[SEGMENTO_DESCRIP].&amp;[" &amp; $C$6 &amp; "]",
"[Base_Tarjetas].[SITUACION]","[Base_Tarjetas].[SITUACION].&amp;[" &amp; $C72 &amp; "]",
"[Base_Tarjetas].[TIPO]","[Base_Tarjetas].[TIPO].&amp;[" &amp; $C$1 &amp; "]")/1000,
0)</f>
        <v>0</v>
      </c>
      <c r="M72" s="8">
        <f>IFERROR(
GETPIVOTDATA("[Base_Tarjetas].[Importe]",TDinamica_R!$A$3,
"[Base_Tarjetas].[PERIODO]","[Base_Tarjetas].[PERIODO].&amp;[" &amp; TEXT(M$6,"yyyymm") &amp; "]",
"[Base_Tarjetas].[Metrica]","[Base_Tarjetas].[Metrica].&amp;[" &amp; $A72 &amp; "]",
"[Base_Tarjetas].[SEGMENTO_DESCRIP]","[Base_Tarjetas].[SEGMENTO_DESCRIP].&amp;[" &amp; $C$6 &amp; "]",
"[Base_Tarjetas].[SITUACION]","[Base_Tarjetas].[SITUACION].&amp;[" &amp; $C72 &amp; "]",
"[Base_Tarjetas].[TIPO]","[Base_Tarjetas].[TIPO].&amp;[" &amp; $C$1 &amp; "]")/1000,
0)</f>
        <v>0</v>
      </c>
      <c r="N72" s="8">
        <f>IFERROR(
GETPIVOTDATA("[Base_Tarjetas].[Importe]",TDinamica_R!$A$3,
"[Base_Tarjetas].[PERIODO]","[Base_Tarjetas].[PERIODO].&amp;[" &amp; TEXT(N$6,"yyyymm") &amp; "]",
"[Base_Tarjetas].[Metrica]","[Base_Tarjetas].[Metrica].&amp;[" &amp; $A72 &amp; "]",
"[Base_Tarjetas].[SEGMENTO_DESCRIP]","[Base_Tarjetas].[SEGMENTO_DESCRIP].&amp;[" &amp; $C$6 &amp; "]",
"[Base_Tarjetas].[SITUACION]","[Base_Tarjetas].[SITUACION].&amp;[" &amp; $C72 &amp; "]",
"[Base_Tarjetas].[TIPO]","[Base_Tarjetas].[TIPO].&amp;[" &amp; $C$1 &amp; "]")/1000,
0)</f>
        <v>0</v>
      </c>
      <c r="O72" s="8">
        <f>IFERROR(
GETPIVOTDATA("[Base_Tarjetas].[Importe]",TDinamica_R!$A$3,
"[Base_Tarjetas].[PERIODO]","[Base_Tarjetas].[PERIODO].&amp;[" &amp; TEXT(O$6,"yyyymm") &amp; "]",
"[Base_Tarjetas].[Metrica]","[Base_Tarjetas].[Metrica].&amp;[" &amp; $A72 &amp; "]",
"[Base_Tarjetas].[SEGMENTO_DESCRIP]","[Base_Tarjetas].[SEGMENTO_DESCRIP].&amp;[" &amp; $C$6 &amp; "]",
"[Base_Tarjetas].[SITUACION]","[Base_Tarjetas].[SITUACION].&amp;[" &amp; $C72 &amp; "]",
"[Base_Tarjetas].[TIPO]","[Base_Tarjetas].[TIPO].&amp;[" &amp; $C$1 &amp; "]")/1000,
0)</f>
        <v>0</v>
      </c>
      <c r="P72" s="8">
        <f>IFERROR(
GETPIVOTDATA("[Base_Tarjetas].[Importe]",TDinamica_R!$A$3,
"[Base_Tarjetas].[PERIODO]","[Base_Tarjetas].[PERIODO].&amp;[" &amp; TEXT(P$6,"yyyymm") &amp; "]",
"[Base_Tarjetas].[Metrica]","[Base_Tarjetas].[Metrica].&amp;[" &amp; $A72 &amp; "]",
"[Base_Tarjetas].[SEGMENTO_DESCRIP]","[Base_Tarjetas].[SEGMENTO_DESCRIP].&amp;[" &amp; $C$6 &amp; "]",
"[Base_Tarjetas].[SITUACION]","[Base_Tarjetas].[SITUACION].&amp;[" &amp; $C72 &amp; "]",
"[Base_Tarjetas].[TIPO]","[Base_Tarjetas].[TIPO].&amp;[" &amp; $C$1 &amp; "]")/1000,
0)</f>
        <v>0</v>
      </c>
      <c r="Q72" s="8">
        <f>IFERROR(
GETPIVOTDATA("[Base_Tarjetas].[Importe]",TDinamica_R!$A$3,
"[Base_Tarjetas].[PERIODO]","[Base_Tarjetas].[PERIODO].&amp;[" &amp; TEXT(Q$6,"yyyymm") &amp; "]",
"[Base_Tarjetas].[Metrica]","[Base_Tarjetas].[Metrica].&amp;[" &amp; $A72 &amp; "]",
"[Base_Tarjetas].[SEGMENTO_DESCRIP]","[Base_Tarjetas].[SEGMENTO_DESCRIP].&amp;[" &amp; $C$6 &amp; "]",
"[Base_Tarjetas].[SITUACION]","[Base_Tarjetas].[SITUACION].&amp;[" &amp; $C72 &amp; "]",
"[Base_Tarjetas].[TIPO]","[Base_Tarjetas].[TIPO].&amp;[" &amp; $C$1 &amp; "]")/1000,
0)</f>
        <v>0</v>
      </c>
      <c r="R72" s="8">
        <f>IFERROR(
GETPIVOTDATA("[Base_Tarjetas].[Importe]",TDinamica_R!$A$3,
"[Base_Tarjetas].[PERIODO]","[Base_Tarjetas].[PERIODO].&amp;[" &amp; TEXT(R$6,"yyyymm") &amp; "]",
"[Base_Tarjetas].[Metrica]","[Base_Tarjetas].[Metrica].&amp;[" &amp; $A72 &amp; "]",
"[Base_Tarjetas].[SEGMENTO_DESCRIP]","[Base_Tarjetas].[SEGMENTO_DESCRIP].&amp;[" &amp; $C$6 &amp; "]",
"[Base_Tarjetas].[SITUACION]","[Base_Tarjetas].[SITUACION].&amp;[" &amp; $C72 &amp; "]",
"[Base_Tarjetas].[TIPO]","[Base_Tarjetas].[TIPO].&amp;[" &amp; $C$1 &amp; "]")/1000,
0)</f>
        <v>0</v>
      </c>
      <c r="S72" s="8">
        <f>IFERROR(
GETPIVOTDATA("[Base_Tarjetas].[Importe]",TDinamica_R!$A$3,
"[Base_Tarjetas].[PERIODO]","[Base_Tarjetas].[PERIODO].&amp;[" &amp; TEXT(S$6,"yyyymm") &amp; "]",
"[Base_Tarjetas].[Metrica]","[Base_Tarjetas].[Metrica].&amp;[" &amp; $A72 &amp; "]",
"[Base_Tarjetas].[SEGMENTO_DESCRIP]","[Base_Tarjetas].[SEGMENTO_DESCRIP].&amp;[" &amp; $C$6 &amp; "]",
"[Base_Tarjetas].[SITUACION]","[Base_Tarjetas].[SITUACION].&amp;[" &amp; $C72 &amp; "]",
"[Base_Tarjetas].[TIPO]","[Base_Tarjetas].[TIPO].&amp;[" &amp; $C$1 &amp; "]")/1000,
0)</f>
        <v>0</v>
      </c>
      <c r="T72" s="8">
        <f>IFERROR(
GETPIVOTDATA("[Base_Tarjetas].[Importe]",TDinamica_R!$A$3,
"[Base_Tarjetas].[PERIODO]","[Base_Tarjetas].[PERIODO].&amp;[" &amp; TEXT(T$6,"yyyymm") &amp; "]",
"[Base_Tarjetas].[Metrica]","[Base_Tarjetas].[Metrica].&amp;[" &amp; $A72 &amp; "]",
"[Base_Tarjetas].[SEGMENTO_DESCRIP]","[Base_Tarjetas].[SEGMENTO_DESCRIP].&amp;[" &amp; $C$6 &amp; "]",
"[Base_Tarjetas].[SITUACION]","[Base_Tarjetas].[SITUACION].&amp;[" &amp; $C72 &amp; "]",
"[Base_Tarjetas].[TIPO]","[Base_Tarjetas].[TIPO].&amp;[" &amp; $C$1 &amp; "]")/1000,
0)</f>
        <v>0</v>
      </c>
      <c r="U72" s="8">
        <f>IFERROR(
GETPIVOTDATA("[Base_Tarjetas].[Importe]",TDinamica_R!$A$3,
"[Base_Tarjetas].[PERIODO]","[Base_Tarjetas].[PERIODO].&amp;[" &amp; TEXT(U$6,"yyyymm") &amp; "]",
"[Base_Tarjetas].[Metrica]","[Base_Tarjetas].[Metrica].&amp;[" &amp; $A72 &amp; "]",
"[Base_Tarjetas].[SEGMENTO_DESCRIP]","[Base_Tarjetas].[SEGMENTO_DESCRIP].&amp;[" &amp; $C$6 &amp; "]",
"[Base_Tarjetas].[SITUACION]","[Base_Tarjetas].[SITUACION].&amp;[" &amp; $C72 &amp; "]",
"[Base_Tarjetas].[TIPO]","[Base_Tarjetas].[TIPO].&amp;[" &amp; $C$1 &amp; "]")/1000,
0)</f>
        <v>0</v>
      </c>
      <c r="V72" s="8">
        <f>IFERROR(
GETPIVOTDATA("[Base_Tarjetas].[Importe]",TDinamica_R!$A$3,
"[Base_Tarjetas].[PERIODO]","[Base_Tarjetas].[PERIODO].&amp;[" &amp; TEXT(V$6,"yyyymm") &amp; "]",
"[Base_Tarjetas].[Metrica]","[Base_Tarjetas].[Metrica].&amp;[" &amp; $A72 &amp; "]",
"[Base_Tarjetas].[SEGMENTO_DESCRIP]","[Base_Tarjetas].[SEGMENTO_DESCRIP].&amp;[" &amp; $C$6 &amp; "]",
"[Base_Tarjetas].[SITUACION]","[Base_Tarjetas].[SITUACION].&amp;[" &amp; $C72 &amp; "]",
"[Base_Tarjetas].[TIPO]","[Base_Tarjetas].[TIPO].&amp;[" &amp; $C$1 &amp; "]")/1000,
0)</f>
        <v>0</v>
      </c>
      <c r="W72" s="8">
        <f>IFERROR(
GETPIVOTDATA("[Base_Tarjetas].[Importe]",TDinamica_R!$A$3,
"[Base_Tarjetas].[PERIODO]","[Base_Tarjetas].[PERIODO].&amp;[" &amp; TEXT(W$6,"yyyymm") &amp; "]",
"[Base_Tarjetas].[Metrica]","[Base_Tarjetas].[Metrica].&amp;[" &amp; $A72 &amp; "]",
"[Base_Tarjetas].[SEGMENTO_DESCRIP]","[Base_Tarjetas].[SEGMENTO_DESCRIP].&amp;[" &amp; $C$6 &amp; "]",
"[Base_Tarjetas].[SITUACION]","[Base_Tarjetas].[SITUACION].&amp;[" &amp; $C72 &amp; "]",
"[Base_Tarjetas].[TIPO]","[Base_Tarjetas].[TIPO].&amp;[" &amp; $C$1 &amp; "]")/1000,
0)</f>
        <v>0</v>
      </c>
      <c r="X72" s="8">
        <f>IFERROR(
GETPIVOTDATA("[Base_Tarjetas].[Importe]",TDinamica_R!$A$3,
"[Base_Tarjetas].[PERIODO]","[Base_Tarjetas].[PERIODO].&amp;[" &amp; TEXT(X$6,"yyyymm") &amp; "]",
"[Base_Tarjetas].[Metrica]","[Base_Tarjetas].[Metrica].&amp;[" &amp; $A72 &amp; "]",
"[Base_Tarjetas].[SEGMENTO_DESCRIP]","[Base_Tarjetas].[SEGMENTO_DESCRIP].&amp;[" &amp; $C$6 &amp; "]",
"[Base_Tarjetas].[SITUACION]","[Base_Tarjetas].[SITUACION].&amp;[" &amp; $C72 &amp; "]",
"[Base_Tarjetas].[TIPO]","[Base_Tarjetas].[TIPO].&amp;[" &amp; $C$1 &amp; "]")/1000,
0)</f>
        <v>0</v>
      </c>
      <c r="Y72" s="8">
        <f>IFERROR(
GETPIVOTDATA("[Base_Tarjetas].[Importe]",TDinamica_R!$A$3,
"[Base_Tarjetas].[PERIODO]","[Base_Tarjetas].[PERIODO].&amp;[" &amp; TEXT(Y$6,"yyyymm") &amp; "]",
"[Base_Tarjetas].[Metrica]","[Base_Tarjetas].[Metrica].&amp;[" &amp; $A72 &amp; "]",
"[Base_Tarjetas].[SEGMENTO_DESCRIP]","[Base_Tarjetas].[SEGMENTO_DESCRIP].&amp;[" &amp; $C$6 &amp; "]",
"[Base_Tarjetas].[SITUACION]","[Base_Tarjetas].[SITUACION].&amp;[" &amp; $C72 &amp; "]",
"[Base_Tarjetas].[TIPO]","[Base_Tarjetas].[TIPO].&amp;[" &amp; $C$1 &amp; "]")/1000,
0)</f>
        <v>0</v>
      </c>
      <c r="Z72" s="8">
        <f>IFERROR(
GETPIVOTDATA("[Base_Tarjetas].[Importe]",TDinamica_R!$A$3,
"[Base_Tarjetas].[PERIODO]","[Base_Tarjetas].[PERIODO].&amp;[" &amp; TEXT(Z$6,"yyyymm") &amp; "]",
"[Base_Tarjetas].[Metrica]","[Base_Tarjetas].[Metrica].&amp;[" &amp; $A72 &amp; "]",
"[Base_Tarjetas].[SEGMENTO_DESCRIP]","[Base_Tarjetas].[SEGMENTO_DESCRIP].&amp;[" &amp; $C$6 &amp; "]",
"[Base_Tarjetas].[SITUACION]","[Base_Tarjetas].[SITUACION].&amp;[" &amp; $C72 &amp; "]",
"[Base_Tarjetas].[TIPO]","[Base_Tarjetas].[TIPO].&amp;[" &amp; $C$1 &amp; "]")/1000,
0)</f>
        <v>0</v>
      </c>
      <c r="AA72" s="8">
        <f>IFERROR(
GETPIVOTDATA("[Base_Tarjetas].[Importe]",TDinamica_R!$A$3,
"[Base_Tarjetas].[PERIODO]","[Base_Tarjetas].[PERIODO].&amp;[" &amp; TEXT(AA$6,"yyyymm") &amp; "]",
"[Base_Tarjetas].[Metrica]","[Base_Tarjetas].[Metrica].&amp;[" &amp; $A72 &amp; "]",
"[Base_Tarjetas].[SEGMENTO_DESCRIP]","[Base_Tarjetas].[SEGMENTO_DESCRIP].&amp;[" &amp; $C$6 &amp; "]",
"[Base_Tarjetas].[SITUACION]","[Base_Tarjetas].[SITUACION].&amp;[" &amp; $C72 &amp; "]",
"[Base_Tarjetas].[TIPO]","[Base_Tarjetas].[TIPO].&amp;[" &amp; $C$1 &amp; "]")/1000,
0)</f>
        <v>0</v>
      </c>
      <c r="AB72" s="8">
        <f>IFERROR(
GETPIVOTDATA("[Base_Tarjetas].[Importe]",TDinamica_R!$A$3,
"[Base_Tarjetas].[PERIODO]","[Base_Tarjetas].[PERIODO].&amp;[" &amp; TEXT(AB$6,"yyyymm") &amp; "]",
"[Base_Tarjetas].[Metrica]","[Base_Tarjetas].[Metrica].&amp;[" &amp; $A72 &amp; "]",
"[Base_Tarjetas].[SEGMENTO_DESCRIP]","[Base_Tarjetas].[SEGMENTO_DESCRIP].&amp;[" &amp; $C$6 &amp; "]",
"[Base_Tarjetas].[SITUACION]","[Base_Tarjetas].[SITUACION].&amp;[" &amp; $C72 &amp; "]",
"[Base_Tarjetas].[TIPO]","[Base_Tarjetas].[TIPO].&amp;[" &amp; $C$1 &amp; "]")/1000,
0)</f>
        <v>0</v>
      </c>
      <c r="AC72" s="8">
        <f>IFERROR(
GETPIVOTDATA("[Base_Tarjetas].[Importe]",TDinamica_R!$A$3,
"[Base_Tarjetas].[PERIODO]","[Base_Tarjetas].[PERIODO].&amp;[" &amp; TEXT(AC$6,"yyyymm") &amp; "]",
"[Base_Tarjetas].[Metrica]","[Base_Tarjetas].[Metrica].&amp;[" &amp; $A72 &amp; "]",
"[Base_Tarjetas].[SEGMENTO_DESCRIP]","[Base_Tarjetas].[SEGMENTO_DESCRIP].&amp;[" &amp; $C$6 &amp; "]",
"[Base_Tarjetas].[SITUACION]","[Base_Tarjetas].[SITUACION].&amp;[" &amp; $C72 &amp; "]",
"[Base_Tarjetas].[TIPO]","[Base_Tarjetas].[TIPO].&amp;[" &amp; $C$1 &amp; "]")/1000,
0)</f>
        <v>0</v>
      </c>
      <c r="AD72" s="8">
        <f>IFERROR(
GETPIVOTDATA("[Base_Tarjetas].[Importe]",TDinamica_R!$A$3,
"[Base_Tarjetas].[PERIODO]","[Base_Tarjetas].[PERIODO].&amp;[" &amp; TEXT(AD$6,"yyyymm") &amp; "]",
"[Base_Tarjetas].[Metrica]","[Base_Tarjetas].[Metrica].&amp;[" &amp; $A72 &amp; "]",
"[Base_Tarjetas].[SEGMENTO_DESCRIP]","[Base_Tarjetas].[SEGMENTO_DESCRIP].&amp;[" &amp; $C$6 &amp; "]",
"[Base_Tarjetas].[SITUACION]","[Base_Tarjetas].[SITUACION].&amp;[" &amp; $C72 &amp; "]",
"[Base_Tarjetas].[TIPO]","[Base_Tarjetas].[TIPO].&amp;[" &amp; $C$1 &amp; "]")/1000,
0)</f>
        <v>0</v>
      </c>
      <c r="AE72" s="8">
        <f>IFERROR(
GETPIVOTDATA("[Base_Tarjetas].[Importe]",TDinamica_R!$A$3,
"[Base_Tarjetas].[PERIODO]","[Base_Tarjetas].[PERIODO].&amp;[" &amp; TEXT(AE$6,"yyyymm") &amp; "]",
"[Base_Tarjetas].[Metrica]","[Base_Tarjetas].[Metrica].&amp;[" &amp; $A72 &amp; "]",
"[Base_Tarjetas].[SEGMENTO_DESCRIP]","[Base_Tarjetas].[SEGMENTO_DESCRIP].&amp;[" &amp; $C$6 &amp; "]",
"[Base_Tarjetas].[SITUACION]","[Base_Tarjetas].[SITUACION].&amp;[" &amp; $C72 &amp; "]",
"[Base_Tarjetas].[TIPO]","[Base_Tarjetas].[TIPO].&amp;[" &amp; $C$1 &amp; "]")/1000,
0)</f>
        <v>0</v>
      </c>
      <c r="AF72" s="8">
        <f>IFERROR(
GETPIVOTDATA("[Base_Tarjetas].[Importe]",TDinamica_R!$A$3,
"[Base_Tarjetas].[PERIODO]","[Base_Tarjetas].[PERIODO].&amp;[" &amp; TEXT(AF$6,"yyyymm") &amp; "]",
"[Base_Tarjetas].[Metrica]","[Base_Tarjetas].[Metrica].&amp;[" &amp; $A72 &amp; "]",
"[Base_Tarjetas].[SEGMENTO_DESCRIP]","[Base_Tarjetas].[SEGMENTO_DESCRIP].&amp;[" &amp; $C$6 &amp; "]",
"[Base_Tarjetas].[SITUACION]","[Base_Tarjetas].[SITUACION].&amp;[" &amp; $C72 &amp; "]",
"[Base_Tarjetas].[TIPO]","[Base_Tarjetas].[TIPO].&amp;[" &amp; $C$1 &amp; "]")/1000,
0)</f>
        <v>0</v>
      </c>
      <c r="AG72" s="8">
        <f>IFERROR(
GETPIVOTDATA("[Base_Tarjetas].[Importe]",TDinamica_R!$A$3,
"[Base_Tarjetas].[PERIODO]","[Base_Tarjetas].[PERIODO].&amp;[" &amp; TEXT(AG$6,"yyyymm") &amp; "]",
"[Base_Tarjetas].[Metrica]","[Base_Tarjetas].[Metrica].&amp;[" &amp; $A72 &amp; "]",
"[Base_Tarjetas].[SEGMENTO_DESCRIP]","[Base_Tarjetas].[SEGMENTO_DESCRIP].&amp;[" &amp; $C$6 &amp; "]",
"[Base_Tarjetas].[SITUACION]","[Base_Tarjetas].[SITUACION].&amp;[" &amp; $C72 &amp; "]",
"[Base_Tarjetas].[TIPO]","[Base_Tarjetas].[TIPO].&amp;[" &amp; $C$1 &amp; "]")/1000,
0)</f>
        <v>0</v>
      </c>
      <c r="AH72" s="8">
        <f>IFERROR(
GETPIVOTDATA("[Base_Tarjetas].[Importe]",TDinamica_R!$A$3,
"[Base_Tarjetas].[PERIODO]","[Base_Tarjetas].[PERIODO].&amp;[" &amp; TEXT(AH$6,"yyyymm") &amp; "]",
"[Base_Tarjetas].[Metrica]","[Base_Tarjetas].[Metrica].&amp;[" &amp; $A72 &amp; "]",
"[Base_Tarjetas].[SEGMENTO_DESCRIP]","[Base_Tarjetas].[SEGMENTO_DESCRIP].&amp;[" &amp; $C$6 &amp; "]",
"[Base_Tarjetas].[SITUACION]","[Base_Tarjetas].[SITUACION].&amp;[" &amp; $C72 &amp; "]",
"[Base_Tarjetas].[TIPO]","[Base_Tarjetas].[TIPO].&amp;[" &amp; $C$1 &amp; "]")/1000,
0)</f>
        <v>0</v>
      </c>
      <c r="AI72" s="8">
        <f>IFERROR(
GETPIVOTDATA("[Base_Tarjetas].[Importe]",TDinamica_R!$A$3,
"[Base_Tarjetas].[PERIODO]","[Base_Tarjetas].[PERIODO].&amp;[" &amp; TEXT(AI$6,"yyyymm") &amp; "]",
"[Base_Tarjetas].[Metrica]","[Base_Tarjetas].[Metrica].&amp;[" &amp; $A72 &amp; "]",
"[Base_Tarjetas].[SEGMENTO_DESCRIP]","[Base_Tarjetas].[SEGMENTO_DESCRIP].&amp;[" &amp; $C$6 &amp; "]",
"[Base_Tarjetas].[SITUACION]","[Base_Tarjetas].[SITUACION].&amp;[" &amp; $C72 &amp; "]",
"[Base_Tarjetas].[TIPO]","[Base_Tarjetas].[TIPO].&amp;[" &amp; $C$1 &amp; "]")/1000,
0)</f>
        <v>0</v>
      </c>
      <c r="AJ72" s="8">
        <f>IFERROR(
GETPIVOTDATA("[Base_Tarjetas].[Importe]",TDinamica_R!$A$3,
"[Base_Tarjetas].[PERIODO]","[Base_Tarjetas].[PERIODO].&amp;[" &amp; TEXT(AJ$6,"yyyymm") &amp; "]",
"[Base_Tarjetas].[Metrica]","[Base_Tarjetas].[Metrica].&amp;[" &amp; $A72 &amp; "]",
"[Base_Tarjetas].[SEGMENTO_DESCRIP]","[Base_Tarjetas].[SEGMENTO_DESCRIP].&amp;[" &amp; $C$6 &amp; "]",
"[Base_Tarjetas].[SITUACION]","[Base_Tarjetas].[SITUACION].&amp;[" &amp; $C72 &amp; "]",
"[Base_Tarjetas].[TIPO]","[Base_Tarjetas].[TIPO].&amp;[" &amp; $C$1 &amp; "]")/1000,
0)</f>
        <v>0</v>
      </c>
      <c r="AK72" s="8">
        <f>IFERROR(
GETPIVOTDATA("[Base_Tarjetas].[Importe]",TDinamica_R!$A$3,
"[Base_Tarjetas].[PERIODO]","[Base_Tarjetas].[PERIODO].&amp;[" &amp; TEXT(AK$6,"yyyymm") &amp; "]",
"[Base_Tarjetas].[Metrica]","[Base_Tarjetas].[Metrica].&amp;[" &amp; $A72 &amp; "]",
"[Base_Tarjetas].[SEGMENTO_DESCRIP]","[Base_Tarjetas].[SEGMENTO_DESCRIP].&amp;[" &amp; $C$6 &amp; "]",
"[Base_Tarjetas].[SITUACION]","[Base_Tarjetas].[SITUACION].&amp;[" &amp; $C72 &amp; "]",
"[Base_Tarjetas].[TIPO]","[Base_Tarjetas].[TIPO].&amp;[" &amp; $C$1 &amp; "]")/1000,
0)</f>
        <v>0</v>
      </c>
      <c r="AL72" s="8">
        <f>IFERROR(
GETPIVOTDATA("[Base_Tarjetas].[Importe]",TDinamica_R!$A$3,
"[Base_Tarjetas].[PERIODO]","[Base_Tarjetas].[PERIODO].&amp;[" &amp; TEXT(AL$6,"yyyymm") &amp; "]",
"[Base_Tarjetas].[Metrica]","[Base_Tarjetas].[Metrica].&amp;[" &amp; $A72 &amp; "]",
"[Base_Tarjetas].[SEGMENTO_DESCRIP]","[Base_Tarjetas].[SEGMENTO_DESCRIP].&amp;[" &amp; $C$6 &amp; "]",
"[Base_Tarjetas].[SITUACION]","[Base_Tarjetas].[SITUACION].&amp;[" &amp; $C72 &amp; "]",
"[Base_Tarjetas].[TIPO]","[Base_Tarjetas].[TIPO].&amp;[" &amp; $C$1 &amp; "]")/1000,
0)</f>
        <v>0</v>
      </c>
      <c r="AM72" s="8">
        <f>IFERROR(
GETPIVOTDATA("[Base_Tarjetas].[Importe]",TDinamica_R!$A$3,
"[Base_Tarjetas].[PERIODO]","[Base_Tarjetas].[PERIODO].&amp;[" &amp; TEXT(AM$6,"yyyymm") &amp; "]",
"[Base_Tarjetas].[Metrica]","[Base_Tarjetas].[Metrica].&amp;[" &amp; $A72 &amp; "]",
"[Base_Tarjetas].[SEGMENTO_DESCRIP]","[Base_Tarjetas].[SEGMENTO_DESCRIP].&amp;[" &amp; $C$6 &amp; "]",
"[Base_Tarjetas].[SITUACION]","[Base_Tarjetas].[SITUACION].&amp;[" &amp; $C72 &amp; "]",
"[Base_Tarjetas].[TIPO]","[Base_Tarjetas].[TIPO].&amp;[" &amp; $C$1 &amp; "]")/1000,
0)</f>
        <v>0</v>
      </c>
      <c r="AN72" s="8">
        <f>IFERROR(
GETPIVOTDATA("[Base_Tarjetas].[Importe]",TDinamica_R!$A$3,
"[Base_Tarjetas].[PERIODO]","[Base_Tarjetas].[PERIODO].&amp;[" &amp; TEXT(AN$6,"yyyymm") &amp; "]",
"[Base_Tarjetas].[Metrica]","[Base_Tarjetas].[Metrica].&amp;[" &amp; $A72 &amp; "]",
"[Base_Tarjetas].[SEGMENTO_DESCRIP]","[Base_Tarjetas].[SEGMENTO_DESCRIP].&amp;[" &amp; $C$6 &amp; "]",
"[Base_Tarjetas].[SITUACION]","[Base_Tarjetas].[SITUACION].&amp;[" &amp; $C72 &amp; "]",
"[Base_Tarjetas].[TIPO]","[Base_Tarjetas].[TIPO].&amp;[" &amp; $C$1 &amp; "]")/1000,
0)</f>
        <v>0</v>
      </c>
      <c r="AO72" s="8">
        <f>IFERROR(
GETPIVOTDATA("[Base_Tarjetas].[Importe]",TDinamica_R!$A$3,
"[Base_Tarjetas].[PERIODO]","[Base_Tarjetas].[PERIODO].&amp;[" &amp; TEXT(AO$6,"yyyymm") &amp; "]",
"[Base_Tarjetas].[Metrica]","[Base_Tarjetas].[Metrica].&amp;[" &amp; $A72 &amp; "]",
"[Base_Tarjetas].[SEGMENTO_DESCRIP]","[Base_Tarjetas].[SEGMENTO_DESCRIP].&amp;[" &amp; $C$6 &amp; "]",
"[Base_Tarjetas].[SITUACION]","[Base_Tarjetas].[SITUACION].&amp;[" &amp; $C72 &amp; "]",
"[Base_Tarjetas].[TIPO]","[Base_Tarjetas].[TIPO].&amp;[" &amp; $C$1 &amp; "]")/1000,
0)</f>
        <v>0</v>
      </c>
      <c r="AP72" s="8">
        <f>IFERROR(
GETPIVOTDATA("[Base_Tarjetas].[Importe]",TDinamica_R!$A$3,
"[Base_Tarjetas].[PERIODO]","[Base_Tarjetas].[PERIODO].&amp;[" &amp; TEXT(AP$6,"yyyymm") &amp; "]",
"[Base_Tarjetas].[Metrica]","[Base_Tarjetas].[Metrica].&amp;[" &amp; $A72 &amp; "]",
"[Base_Tarjetas].[SEGMENTO_DESCRIP]","[Base_Tarjetas].[SEGMENTO_DESCRIP].&amp;[" &amp; $C$6 &amp; "]",
"[Base_Tarjetas].[SITUACION]","[Base_Tarjetas].[SITUACION].&amp;[" &amp; $C72 &amp; "]",
"[Base_Tarjetas].[TIPO]","[Base_Tarjetas].[TIPO].&amp;[" &amp; $C$1 &amp; "]")/1000,
0)</f>
        <v>0</v>
      </c>
      <c r="AQ72" s="8">
        <f>IFERROR(
GETPIVOTDATA("[Base_Tarjetas].[Importe]",TDinamica_R!$A$3,
"[Base_Tarjetas].[PERIODO]","[Base_Tarjetas].[PERIODO].&amp;[" &amp; TEXT(AQ$6,"yyyymm") &amp; "]",
"[Base_Tarjetas].[Metrica]","[Base_Tarjetas].[Metrica].&amp;[" &amp; $A72 &amp; "]",
"[Base_Tarjetas].[SEGMENTO_DESCRIP]","[Base_Tarjetas].[SEGMENTO_DESCRIP].&amp;[" &amp; $C$6 &amp; "]",
"[Base_Tarjetas].[SITUACION]","[Base_Tarjetas].[SITUACION].&amp;[" &amp; $C72 &amp; "]",
"[Base_Tarjetas].[TIPO]","[Base_Tarjetas].[TIPO].&amp;[" &amp; $C$1 &amp; "]")/1000,
0)</f>
        <v>0</v>
      </c>
      <c r="AR72" s="8">
        <f>IFERROR(
GETPIVOTDATA("[Base_Tarjetas].[Importe]",TDinamica_R!$A$3,
"[Base_Tarjetas].[PERIODO]","[Base_Tarjetas].[PERIODO].&amp;[" &amp; TEXT(AR$6,"yyyymm") &amp; "]",
"[Base_Tarjetas].[Metrica]","[Base_Tarjetas].[Metrica].&amp;[" &amp; $A72 &amp; "]",
"[Base_Tarjetas].[SEGMENTO_DESCRIP]","[Base_Tarjetas].[SEGMENTO_DESCRIP].&amp;[" &amp; $C$6 &amp; "]",
"[Base_Tarjetas].[SITUACION]","[Base_Tarjetas].[SITUACION].&amp;[" &amp; $C72 &amp; "]",
"[Base_Tarjetas].[TIPO]","[Base_Tarjetas].[TIPO].&amp;[" &amp; $C$1 &amp; "]")/1000,
0)</f>
        <v>0</v>
      </c>
      <c r="AS72" s="8">
        <f>IFERROR(
GETPIVOTDATA("[Base_Tarjetas].[Importe]",TDinamica_R!$A$3,
"[Base_Tarjetas].[PERIODO]","[Base_Tarjetas].[PERIODO].&amp;[" &amp; TEXT(AS$6,"yyyymm") &amp; "]",
"[Base_Tarjetas].[Metrica]","[Base_Tarjetas].[Metrica].&amp;[" &amp; $A72 &amp; "]",
"[Base_Tarjetas].[SEGMENTO_DESCRIP]","[Base_Tarjetas].[SEGMENTO_DESCRIP].&amp;[" &amp; $C$6 &amp; "]",
"[Base_Tarjetas].[SITUACION]","[Base_Tarjetas].[SITUACION].&amp;[" &amp; $C72 &amp; "]",
"[Base_Tarjetas].[TIPO]","[Base_Tarjetas].[TIPO].&amp;[" &amp; $C$1 &amp; "]")/1000,
0)</f>
        <v>0</v>
      </c>
      <c r="AT72" s="8">
        <f>IFERROR(
GETPIVOTDATA("[Base_Tarjetas].[Importe]",TDinamica_R!$A$3,
"[Base_Tarjetas].[PERIODO]","[Base_Tarjetas].[PERIODO].&amp;[" &amp; TEXT(AT$6,"yyyymm") &amp; "]",
"[Base_Tarjetas].[Metrica]","[Base_Tarjetas].[Metrica].&amp;[" &amp; $A72 &amp; "]",
"[Base_Tarjetas].[SEGMENTO_DESCRIP]","[Base_Tarjetas].[SEGMENTO_DESCRIP].&amp;[" &amp; $C$6 &amp; "]",
"[Base_Tarjetas].[SITUACION]","[Base_Tarjetas].[SITUACION].&amp;[" &amp; $C72 &amp; "]",
"[Base_Tarjetas].[TIPO]","[Base_Tarjetas].[TIPO].&amp;[" &amp; $C$1 &amp; "]")/1000,
0)</f>
        <v>0</v>
      </c>
      <c r="AU72" s="8">
        <f>IFERROR(
GETPIVOTDATA("[Base_Tarjetas].[Importe]",TDinamica_R!$A$3,
"[Base_Tarjetas].[PERIODO]","[Base_Tarjetas].[PERIODO].&amp;[" &amp; TEXT(AU$6,"yyyymm") &amp; "]",
"[Base_Tarjetas].[Metrica]","[Base_Tarjetas].[Metrica].&amp;[" &amp; $A72 &amp; "]",
"[Base_Tarjetas].[SEGMENTO_DESCRIP]","[Base_Tarjetas].[SEGMENTO_DESCRIP].&amp;[" &amp; $C$6 &amp; "]",
"[Base_Tarjetas].[SITUACION]","[Base_Tarjetas].[SITUACION].&amp;[" &amp; $C72 &amp; "]",
"[Base_Tarjetas].[TIPO]","[Base_Tarjetas].[TIPO].&amp;[" &amp; $C$1 &amp; "]")/1000,
0)</f>
        <v>0</v>
      </c>
      <c r="AV72" s="8">
        <f>IFERROR(
GETPIVOTDATA("[Base_Tarjetas].[Importe]",TDinamica_R!$A$3,
"[Base_Tarjetas].[PERIODO]","[Base_Tarjetas].[PERIODO].&amp;[" &amp; TEXT(AV$6,"yyyymm") &amp; "]",
"[Base_Tarjetas].[Metrica]","[Base_Tarjetas].[Metrica].&amp;[" &amp; $A72 &amp; "]",
"[Base_Tarjetas].[SEGMENTO_DESCRIP]","[Base_Tarjetas].[SEGMENTO_DESCRIP].&amp;[" &amp; $C$6 &amp; "]",
"[Base_Tarjetas].[SITUACION]","[Base_Tarjetas].[SITUACION].&amp;[" &amp; $C72 &amp; "]",
"[Base_Tarjetas].[TIPO]","[Base_Tarjetas].[TIPO].&amp;[" &amp; $C$1 &amp; "]")/1000,
0)</f>
        <v>0</v>
      </c>
      <c r="AW72" s="8">
        <f>IFERROR(
GETPIVOTDATA("[Base_Tarjetas].[Importe]",TDinamica_R!$A$3,
"[Base_Tarjetas].[PERIODO]","[Base_Tarjetas].[PERIODO].&amp;[" &amp; TEXT(AW$6,"yyyymm") &amp; "]",
"[Base_Tarjetas].[Metrica]","[Base_Tarjetas].[Metrica].&amp;[" &amp; $A72 &amp; "]",
"[Base_Tarjetas].[SEGMENTO_DESCRIP]","[Base_Tarjetas].[SEGMENTO_DESCRIP].&amp;[" &amp; $C$6 &amp; "]",
"[Base_Tarjetas].[SITUACION]","[Base_Tarjetas].[SITUACION].&amp;[" &amp; $C72 &amp; "]",
"[Base_Tarjetas].[TIPO]","[Base_Tarjetas].[TIPO].&amp;[" &amp; $C$1 &amp; "]")/1000,
0)</f>
        <v>0</v>
      </c>
      <c r="AX72" s="8">
        <f>IFERROR(
GETPIVOTDATA("[Base_Tarjetas].[Importe]",TDinamica_R!$A$3,
"[Base_Tarjetas].[PERIODO]","[Base_Tarjetas].[PERIODO].&amp;[" &amp; TEXT(AX$6,"yyyymm") &amp; "]",
"[Base_Tarjetas].[Metrica]","[Base_Tarjetas].[Metrica].&amp;[" &amp; $A72 &amp; "]",
"[Base_Tarjetas].[SEGMENTO_DESCRIP]","[Base_Tarjetas].[SEGMENTO_DESCRIP].&amp;[" &amp; $C$6 &amp; "]",
"[Base_Tarjetas].[SITUACION]","[Base_Tarjetas].[SITUACION].&amp;[" &amp; $C72 &amp; "]",
"[Base_Tarjetas].[TIPO]","[Base_Tarjetas].[TIPO].&amp;[" &amp; $C$1 &amp; "]")/1000,
0)</f>
        <v>0</v>
      </c>
      <c r="AY72" s="8">
        <f>IFERROR(
GETPIVOTDATA("[Base_Tarjetas].[Importe]",TDinamica_R!$A$3,
"[Base_Tarjetas].[PERIODO]","[Base_Tarjetas].[PERIODO].&amp;[" &amp; TEXT(AY$6,"yyyymm") &amp; "]",
"[Base_Tarjetas].[Metrica]","[Base_Tarjetas].[Metrica].&amp;[" &amp; $A72 &amp; "]",
"[Base_Tarjetas].[SEGMENTO_DESCRIP]","[Base_Tarjetas].[SEGMENTO_DESCRIP].&amp;[" &amp; $C$6 &amp; "]",
"[Base_Tarjetas].[SITUACION]","[Base_Tarjetas].[SITUACION].&amp;[" &amp; $C72 &amp; "]",
"[Base_Tarjetas].[TIPO]","[Base_Tarjetas].[TIPO].&amp;[" &amp; $C$1 &amp; "]")/1000,
0)</f>
        <v>0</v>
      </c>
      <c r="AZ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TEXT(AZ$6,"yyyymm") &amp; "]"),
0)</f>
        <v>0</v>
      </c>
      <c r="BA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TEXT(BA$6,"yyyymm") &amp; "]"),
0)</f>
        <v>0</v>
      </c>
      <c r="BB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TEXT(BB$6,"yyyymm") &amp; "]"),
0)</f>
        <v>0</v>
      </c>
      <c r="BC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TEXT(BC$6,"yyyymm") &amp; "]"),
0)</f>
        <v>0</v>
      </c>
      <c r="BD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TEXT(BD$6,"yyyymm") &amp; "]"),
0)</f>
        <v>0</v>
      </c>
      <c r="BE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TEXT(BE$6,"yyyymm") &amp; "]"),
0)</f>
        <v>0</v>
      </c>
      <c r="BF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TEXT(BF$6,"yyyymm") &amp; "]"),
0)</f>
        <v>0</v>
      </c>
      <c r="BG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TEXT(BG$6,"yyyymm") &amp; "]"),
0)</f>
        <v>0</v>
      </c>
      <c r="BH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TEXT(BH$6,"yyyymm") &amp; "]"),
0)</f>
        <v>0</v>
      </c>
      <c r="BI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TEXT(BI$6,"yyyymm") &amp; "]"),
0)</f>
        <v>0</v>
      </c>
      <c r="BJ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TEXT(BJ$6,"yyyymm") &amp; "]"),
0)</f>
        <v>0</v>
      </c>
      <c r="BK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TEXT(BK$6,"yyyymm") &amp; "]"),
0)</f>
        <v>0</v>
      </c>
      <c r="BO72" s="24">
        <f t="shared" si="48"/>
        <v>0</v>
      </c>
      <c r="BP72" s="24">
        <f t="shared" si="48"/>
        <v>0</v>
      </c>
      <c r="BQ72" s="24">
        <f t="shared" si="48"/>
        <v>0</v>
      </c>
      <c r="BR72" s="24">
        <f t="shared" si="48"/>
        <v>0</v>
      </c>
      <c r="BS72" s="24">
        <f t="shared" si="48"/>
        <v>0</v>
      </c>
      <c r="BT72" s="24">
        <f t="shared" si="48"/>
        <v>0</v>
      </c>
    </row>
    <row r="73" spans="1:72" outlineLevel="1" x14ac:dyDescent="0.25">
      <c r="A73" s="11" t="s">
        <v>35</v>
      </c>
      <c r="C73" s="2" t="s">
        <v>101</v>
      </c>
      <c r="D73" s="8">
        <f>IFERROR(
GETPIVOTDATA("[Base_Tarjetas].[Importe]",TDinamica_R!$A$3,
"[Base_Tarjetas].[PERIODO]","[Base_Tarjetas].[PERIODO].&amp;[" &amp; TEXT(D$6,"yyyymm") &amp; "]",
"[Base_Tarjetas].[Metrica]","[Base_Tarjetas].[Metrica].&amp;[" &amp; $A73 &amp; "]",
"[Base_Tarjetas].[SEGMENTO_DESCRIP]","[Base_Tarjetas].[SEGMENTO_DESCRIP].&amp;[" &amp; $C$6 &amp; "]",
"[Base_Tarjetas].[SITUACION]","[Base_Tarjetas].[SITUACION].&amp;[" &amp; $C73 &amp; "]",
"[Base_Tarjetas].[TIPO]","[Base_Tarjetas].[TIPO].&amp;[" &amp; $C$1 &amp; "]")/1000,
0)</f>
        <v>0</v>
      </c>
      <c r="E73" s="8">
        <f>IFERROR(
GETPIVOTDATA("[Base_Tarjetas].[Importe]",TDinamica_R!$A$3,
"[Base_Tarjetas].[PERIODO]","[Base_Tarjetas].[PERIODO].&amp;[" &amp; TEXT(E$6,"yyyymm") &amp; "]",
"[Base_Tarjetas].[Metrica]","[Base_Tarjetas].[Metrica].&amp;[" &amp; $A73 &amp; "]",
"[Base_Tarjetas].[SEGMENTO_DESCRIP]","[Base_Tarjetas].[SEGMENTO_DESCRIP].&amp;[" &amp; $C$6 &amp; "]",
"[Base_Tarjetas].[SITUACION]","[Base_Tarjetas].[SITUACION].&amp;[" &amp; $C73 &amp; "]",
"[Base_Tarjetas].[TIPO]","[Base_Tarjetas].[TIPO].&amp;[" &amp; $C$1 &amp; "]")/1000,
0)</f>
        <v>0</v>
      </c>
      <c r="F73" s="8">
        <f>IFERROR(
GETPIVOTDATA("[Base_Tarjetas].[Importe]",TDinamica_R!$A$3,
"[Base_Tarjetas].[PERIODO]","[Base_Tarjetas].[PERIODO].&amp;[" &amp; TEXT(F$6,"yyyymm") &amp; "]",
"[Base_Tarjetas].[Metrica]","[Base_Tarjetas].[Metrica].&amp;[" &amp; $A73 &amp; "]",
"[Base_Tarjetas].[SEGMENTO_DESCRIP]","[Base_Tarjetas].[SEGMENTO_DESCRIP].&amp;[" &amp; $C$6 &amp; "]",
"[Base_Tarjetas].[SITUACION]","[Base_Tarjetas].[SITUACION].&amp;[" &amp; $C73 &amp; "]",
"[Base_Tarjetas].[TIPO]","[Base_Tarjetas].[TIPO].&amp;[" &amp; $C$1 &amp; "]")/1000,
0)</f>
        <v>0</v>
      </c>
      <c r="G73" s="8">
        <f>IFERROR(
GETPIVOTDATA("[Base_Tarjetas].[Importe]",TDinamica_R!$A$3,
"[Base_Tarjetas].[PERIODO]","[Base_Tarjetas].[PERIODO].&amp;[" &amp; TEXT(G$6,"yyyymm") &amp; "]",
"[Base_Tarjetas].[Metrica]","[Base_Tarjetas].[Metrica].&amp;[" &amp; $A73 &amp; "]",
"[Base_Tarjetas].[SEGMENTO_DESCRIP]","[Base_Tarjetas].[SEGMENTO_DESCRIP].&amp;[" &amp; $C$6 &amp; "]",
"[Base_Tarjetas].[SITUACION]","[Base_Tarjetas].[SITUACION].&amp;[" &amp; $C73 &amp; "]",
"[Base_Tarjetas].[TIPO]","[Base_Tarjetas].[TIPO].&amp;[" &amp; $C$1 &amp; "]")/1000,
0)</f>
        <v>0</v>
      </c>
      <c r="H73" s="8">
        <f>IFERROR(
GETPIVOTDATA("[Base_Tarjetas].[Importe]",TDinamica_R!$A$3,
"[Base_Tarjetas].[PERIODO]","[Base_Tarjetas].[PERIODO].&amp;[" &amp; TEXT(H$6,"yyyymm") &amp; "]",
"[Base_Tarjetas].[Metrica]","[Base_Tarjetas].[Metrica].&amp;[" &amp; $A73 &amp; "]",
"[Base_Tarjetas].[SEGMENTO_DESCRIP]","[Base_Tarjetas].[SEGMENTO_DESCRIP].&amp;[" &amp; $C$6 &amp; "]",
"[Base_Tarjetas].[SITUACION]","[Base_Tarjetas].[SITUACION].&amp;[" &amp; $C73 &amp; "]",
"[Base_Tarjetas].[TIPO]","[Base_Tarjetas].[TIPO].&amp;[" &amp; $C$1 &amp; "]")/1000,
0)</f>
        <v>0</v>
      </c>
      <c r="I73" s="8">
        <f>IFERROR(
GETPIVOTDATA("[Base_Tarjetas].[Importe]",TDinamica_R!$A$3,
"[Base_Tarjetas].[PERIODO]","[Base_Tarjetas].[PERIODO].&amp;[" &amp; TEXT(I$6,"yyyymm") &amp; "]",
"[Base_Tarjetas].[Metrica]","[Base_Tarjetas].[Metrica].&amp;[" &amp; $A73 &amp; "]",
"[Base_Tarjetas].[SEGMENTO_DESCRIP]","[Base_Tarjetas].[SEGMENTO_DESCRIP].&amp;[" &amp; $C$6 &amp; "]",
"[Base_Tarjetas].[SITUACION]","[Base_Tarjetas].[SITUACION].&amp;[" &amp; $C73 &amp; "]",
"[Base_Tarjetas].[TIPO]","[Base_Tarjetas].[TIPO].&amp;[" &amp; $C$1 &amp; "]")/1000,
0)</f>
        <v>0</v>
      </c>
      <c r="J73" s="8">
        <f>IFERROR(
GETPIVOTDATA("[Base_Tarjetas].[Importe]",TDinamica_R!$A$3,
"[Base_Tarjetas].[PERIODO]","[Base_Tarjetas].[PERIODO].&amp;[" &amp; TEXT(J$6,"yyyymm") &amp; "]",
"[Base_Tarjetas].[Metrica]","[Base_Tarjetas].[Metrica].&amp;[" &amp; $A73 &amp; "]",
"[Base_Tarjetas].[SEGMENTO_DESCRIP]","[Base_Tarjetas].[SEGMENTO_DESCRIP].&amp;[" &amp; $C$6 &amp; "]",
"[Base_Tarjetas].[SITUACION]","[Base_Tarjetas].[SITUACION].&amp;[" &amp; $C73 &amp; "]",
"[Base_Tarjetas].[TIPO]","[Base_Tarjetas].[TIPO].&amp;[" &amp; $C$1 &amp; "]")/1000,
0)</f>
        <v>0</v>
      </c>
      <c r="K73" s="8">
        <f>IFERROR(
GETPIVOTDATA("[Base_Tarjetas].[Importe]",TDinamica_R!$A$3,
"[Base_Tarjetas].[PERIODO]","[Base_Tarjetas].[PERIODO].&amp;[" &amp; TEXT(K$6,"yyyymm") &amp; "]",
"[Base_Tarjetas].[Metrica]","[Base_Tarjetas].[Metrica].&amp;[" &amp; $A73 &amp; "]",
"[Base_Tarjetas].[SEGMENTO_DESCRIP]","[Base_Tarjetas].[SEGMENTO_DESCRIP].&amp;[" &amp; $C$6 &amp; "]",
"[Base_Tarjetas].[SITUACION]","[Base_Tarjetas].[SITUACION].&amp;[" &amp; $C73 &amp; "]",
"[Base_Tarjetas].[TIPO]","[Base_Tarjetas].[TIPO].&amp;[" &amp; $C$1 &amp; "]")/1000,
0)</f>
        <v>0</v>
      </c>
      <c r="L73" s="8">
        <f>IFERROR(
GETPIVOTDATA("[Base_Tarjetas].[Importe]",TDinamica_R!$A$3,
"[Base_Tarjetas].[PERIODO]","[Base_Tarjetas].[PERIODO].&amp;[" &amp; TEXT(L$6,"yyyymm") &amp; "]",
"[Base_Tarjetas].[Metrica]","[Base_Tarjetas].[Metrica].&amp;[" &amp; $A73 &amp; "]",
"[Base_Tarjetas].[SEGMENTO_DESCRIP]","[Base_Tarjetas].[SEGMENTO_DESCRIP].&amp;[" &amp; $C$6 &amp; "]",
"[Base_Tarjetas].[SITUACION]","[Base_Tarjetas].[SITUACION].&amp;[" &amp; $C73 &amp; "]",
"[Base_Tarjetas].[TIPO]","[Base_Tarjetas].[TIPO].&amp;[" &amp; $C$1 &amp; "]")/1000,
0)</f>
        <v>0</v>
      </c>
      <c r="M73" s="8">
        <f>IFERROR(
GETPIVOTDATA("[Base_Tarjetas].[Importe]",TDinamica_R!$A$3,
"[Base_Tarjetas].[PERIODO]","[Base_Tarjetas].[PERIODO].&amp;[" &amp; TEXT(M$6,"yyyymm") &amp; "]",
"[Base_Tarjetas].[Metrica]","[Base_Tarjetas].[Metrica].&amp;[" &amp; $A73 &amp; "]",
"[Base_Tarjetas].[SEGMENTO_DESCRIP]","[Base_Tarjetas].[SEGMENTO_DESCRIP].&amp;[" &amp; $C$6 &amp; "]",
"[Base_Tarjetas].[SITUACION]","[Base_Tarjetas].[SITUACION].&amp;[" &amp; $C73 &amp; "]",
"[Base_Tarjetas].[TIPO]","[Base_Tarjetas].[TIPO].&amp;[" &amp; $C$1 &amp; "]")/1000,
0)</f>
        <v>0</v>
      </c>
      <c r="N73" s="8">
        <f>IFERROR(
GETPIVOTDATA("[Base_Tarjetas].[Importe]",TDinamica_R!$A$3,
"[Base_Tarjetas].[PERIODO]","[Base_Tarjetas].[PERIODO].&amp;[" &amp; TEXT(N$6,"yyyymm") &amp; "]",
"[Base_Tarjetas].[Metrica]","[Base_Tarjetas].[Metrica].&amp;[" &amp; $A73 &amp; "]",
"[Base_Tarjetas].[SEGMENTO_DESCRIP]","[Base_Tarjetas].[SEGMENTO_DESCRIP].&amp;[" &amp; $C$6 &amp; "]",
"[Base_Tarjetas].[SITUACION]","[Base_Tarjetas].[SITUACION].&amp;[" &amp; $C73 &amp; "]",
"[Base_Tarjetas].[TIPO]","[Base_Tarjetas].[TIPO].&amp;[" &amp; $C$1 &amp; "]")/1000,
0)</f>
        <v>0</v>
      </c>
      <c r="O73" s="8">
        <f>IFERROR(
GETPIVOTDATA("[Base_Tarjetas].[Importe]",TDinamica_R!$A$3,
"[Base_Tarjetas].[PERIODO]","[Base_Tarjetas].[PERIODO].&amp;[" &amp; TEXT(O$6,"yyyymm") &amp; "]",
"[Base_Tarjetas].[Metrica]","[Base_Tarjetas].[Metrica].&amp;[" &amp; $A73 &amp; "]",
"[Base_Tarjetas].[SEGMENTO_DESCRIP]","[Base_Tarjetas].[SEGMENTO_DESCRIP].&amp;[" &amp; $C$6 &amp; "]",
"[Base_Tarjetas].[SITUACION]","[Base_Tarjetas].[SITUACION].&amp;[" &amp; $C73 &amp; "]",
"[Base_Tarjetas].[TIPO]","[Base_Tarjetas].[TIPO].&amp;[" &amp; $C$1 &amp; "]")/1000,
0)</f>
        <v>0</v>
      </c>
      <c r="P73" s="8">
        <f>IFERROR(
GETPIVOTDATA("[Base_Tarjetas].[Importe]",TDinamica_R!$A$3,
"[Base_Tarjetas].[PERIODO]","[Base_Tarjetas].[PERIODO].&amp;[" &amp; TEXT(P$6,"yyyymm") &amp; "]",
"[Base_Tarjetas].[Metrica]","[Base_Tarjetas].[Metrica].&amp;[" &amp; $A73 &amp; "]",
"[Base_Tarjetas].[SEGMENTO_DESCRIP]","[Base_Tarjetas].[SEGMENTO_DESCRIP].&amp;[" &amp; $C$6 &amp; "]",
"[Base_Tarjetas].[SITUACION]","[Base_Tarjetas].[SITUACION].&amp;[" &amp; $C73 &amp; "]",
"[Base_Tarjetas].[TIPO]","[Base_Tarjetas].[TIPO].&amp;[" &amp; $C$1 &amp; "]")/1000,
0)</f>
        <v>0</v>
      </c>
      <c r="Q73" s="8">
        <f>IFERROR(
GETPIVOTDATA("[Base_Tarjetas].[Importe]",TDinamica_R!$A$3,
"[Base_Tarjetas].[PERIODO]","[Base_Tarjetas].[PERIODO].&amp;[" &amp; TEXT(Q$6,"yyyymm") &amp; "]",
"[Base_Tarjetas].[Metrica]","[Base_Tarjetas].[Metrica].&amp;[" &amp; $A73 &amp; "]",
"[Base_Tarjetas].[SEGMENTO_DESCRIP]","[Base_Tarjetas].[SEGMENTO_DESCRIP].&amp;[" &amp; $C$6 &amp; "]",
"[Base_Tarjetas].[SITUACION]","[Base_Tarjetas].[SITUACION].&amp;[" &amp; $C73 &amp; "]",
"[Base_Tarjetas].[TIPO]","[Base_Tarjetas].[TIPO].&amp;[" &amp; $C$1 &amp; "]")/1000,
0)</f>
        <v>0</v>
      </c>
      <c r="R73" s="8">
        <f>IFERROR(
GETPIVOTDATA("[Base_Tarjetas].[Importe]",TDinamica_R!$A$3,
"[Base_Tarjetas].[PERIODO]","[Base_Tarjetas].[PERIODO].&amp;[" &amp; TEXT(R$6,"yyyymm") &amp; "]",
"[Base_Tarjetas].[Metrica]","[Base_Tarjetas].[Metrica].&amp;[" &amp; $A73 &amp; "]",
"[Base_Tarjetas].[SEGMENTO_DESCRIP]","[Base_Tarjetas].[SEGMENTO_DESCRIP].&amp;[" &amp; $C$6 &amp; "]",
"[Base_Tarjetas].[SITUACION]","[Base_Tarjetas].[SITUACION].&amp;[" &amp; $C73 &amp; "]",
"[Base_Tarjetas].[TIPO]","[Base_Tarjetas].[TIPO].&amp;[" &amp; $C$1 &amp; "]")/1000,
0)</f>
        <v>0</v>
      </c>
      <c r="S73" s="8">
        <f>IFERROR(
GETPIVOTDATA("[Base_Tarjetas].[Importe]",TDinamica_R!$A$3,
"[Base_Tarjetas].[PERIODO]","[Base_Tarjetas].[PERIODO].&amp;[" &amp; TEXT(S$6,"yyyymm") &amp; "]",
"[Base_Tarjetas].[Metrica]","[Base_Tarjetas].[Metrica].&amp;[" &amp; $A73 &amp; "]",
"[Base_Tarjetas].[SEGMENTO_DESCRIP]","[Base_Tarjetas].[SEGMENTO_DESCRIP].&amp;[" &amp; $C$6 &amp; "]",
"[Base_Tarjetas].[SITUACION]","[Base_Tarjetas].[SITUACION].&amp;[" &amp; $C73 &amp; "]",
"[Base_Tarjetas].[TIPO]","[Base_Tarjetas].[TIPO].&amp;[" &amp; $C$1 &amp; "]")/1000,
0)</f>
        <v>0</v>
      </c>
      <c r="T73" s="8">
        <f>IFERROR(
GETPIVOTDATA("[Base_Tarjetas].[Importe]",TDinamica_R!$A$3,
"[Base_Tarjetas].[PERIODO]","[Base_Tarjetas].[PERIODO].&amp;[" &amp; TEXT(T$6,"yyyymm") &amp; "]",
"[Base_Tarjetas].[Metrica]","[Base_Tarjetas].[Metrica].&amp;[" &amp; $A73 &amp; "]",
"[Base_Tarjetas].[SEGMENTO_DESCRIP]","[Base_Tarjetas].[SEGMENTO_DESCRIP].&amp;[" &amp; $C$6 &amp; "]",
"[Base_Tarjetas].[SITUACION]","[Base_Tarjetas].[SITUACION].&amp;[" &amp; $C73 &amp; "]",
"[Base_Tarjetas].[TIPO]","[Base_Tarjetas].[TIPO].&amp;[" &amp; $C$1 &amp; "]")/1000,
0)</f>
        <v>0</v>
      </c>
      <c r="U73" s="8">
        <f>IFERROR(
GETPIVOTDATA("[Base_Tarjetas].[Importe]",TDinamica_R!$A$3,
"[Base_Tarjetas].[PERIODO]","[Base_Tarjetas].[PERIODO].&amp;[" &amp; TEXT(U$6,"yyyymm") &amp; "]",
"[Base_Tarjetas].[Metrica]","[Base_Tarjetas].[Metrica].&amp;[" &amp; $A73 &amp; "]",
"[Base_Tarjetas].[SEGMENTO_DESCRIP]","[Base_Tarjetas].[SEGMENTO_DESCRIP].&amp;[" &amp; $C$6 &amp; "]",
"[Base_Tarjetas].[SITUACION]","[Base_Tarjetas].[SITUACION].&amp;[" &amp; $C73 &amp; "]",
"[Base_Tarjetas].[TIPO]","[Base_Tarjetas].[TIPO].&amp;[" &amp; $C$1 &amp; "]")/1000,
0)</f>
        <v>0</v>
      </c>
      <c r="V73" s="8">
        <f>IFERROR(
GETPIVOTDATA("[Base_Tarjetas].[Importe]",TDinamica_R!$A$3,
"[Base_Tarjetas].[PERIODO]","[Base_Tarjetas].[PERIODO].&amp;[" &amp; TEXT(V$6,"yyyymm") &amp; "]",
"[Base_Tarjetas].[Metrica]","[Base_Tarjetas].[Metrica].&amp;[" &amp; $A73 &amp; "]",
"[Base_Tarjetas].[SEGMENTO_DESCRIP]","[Base_Tarjetas].[SEGMENTO_DESCRIP].&amp;[" &amp; $C$6 &amp; "]",
"[Base_Tarjetas].[SITUACION]","[Base_Tarjetas].[SITUACION].&amp;[" &amp; $C73 &amp; "]",
"[Base_Tarjetas].[TIPO]","[Base_Tarjetas].[TIPO].&amp;[" &amp; $C$1 &amp; "]")/1000,
0)</f>
        <v>0</v>
      </c>
      <c r="W73" s="8">
        <f>IFERROR(
GETPIVOTDATA("[Base_Tarjetas].[Importe]",TDinamica_R!$A$3,
"[Base_Tarjetas].[PERIODO]","[Base_Tarjetas].[PERIODO].&amp;[" &amp; TEXT(W$6,"yyyymm") &amp; "]",
"[Base_Tarjetas].[Metrica]","[Base_Tarjetas].[Metrica].&amp;[" &amp; $A73 &amp; "]",
"[Base_Tarjetas].[SEGMENTO_DESCRIP]","[Base_Tarjetas].[SEGMENTO_DESCRIP].&amp;[" &amp; $C$6 &amp; "]",
"[Base_Tarjetas].[SITUACION]","[Base_Tarjetas].[SITUACION].&amp;[" &amp; $C73 &amp; "]",
"[Base_Tarjetas].[TIPO]","[Base_Tarjetas].[TIPO].&amp;[" &amp; $C$1 &amp; "]")/1000,
0)</f>
        <v>0</v>
      </c>
      <c r="X73" s="8">
        <f>IFERROR(
GETPIVOTDATA("[Base_Tarjetas].[Importe]",TDinamica_R!$A$3,
"[Base_Tarjetas].[PERIODO]","[Base_Tarjetas].[PERIODO].&amp;[" &amp; TEXT(X$6,"yyyymm") &amp; "]",
"[Base_Tarjetas].[Metrica]","[Base_Tarjetas].[Metrica].&amp;[" &amp; $A73 &amp; "]",
"[Base_Tarjetas].[SEGMENTO_DESCRIP]","[Base_Tarjetas].[SEGMENTO_DESCRIP].&amp;[" &amp; $C$6 &amp; "]",
"[Base_Tarjetas].[SITUACION]","[Base_Tarjetas].[SITUACION].&amp;[" &amp; $C73 &amp; "]",
"[Base_Tarjetas].[TIPO]","[Base_Tarjetas].[TIPO].&amp;[" &amp; $C$1 &amp; "]")/1000,
0)</f>
        <v>0</v>
      </c>
      <c r="Y73" s="8">
        <f>IFERROR(
GETPIVOTDATA("[Base_Tarjetas].[Importe]",TDinamica_R!$A$3,
"[Base_Tarjetas].[PERIODO]","[Base_Tarjetas].[PERIODO].&amp;[" &amp; TEXT(Y$6,"yyyymm") &amp; "]",
"[Base_Tarjetas].[Metrica]","[Base_Tarjetas].[Metrica].&amp;[" &amp; $A73 &amp; "]",
"[Base_Tarjetas].[SEGMENTO_DESCRIP]","[Base_Tarjetas].[SEGMENTO_DESCRIP].&amp;[" &amp; $C$6 &amp; "]",
"[Base_Tarjetas].[SITUACION]","[Base_Tarjetas].[SITUACION].&amp;[" &amp; $C73 &amp; "]",
"[Base_Tarjetas].[TIPO]","[Base_Tarjetas].[TIPO].&amp;[" &amp; $C$1 &amp; "]")/1000,
0)</f>
        <v>0</v>
      </c>
      <c r="Z73" s="8">
        <f>IFERROR(
GETPIVOTDATA("[Base_Tarjetas].[Importe]",TDinamica_R!$A$3,
"[Base_Tarjetas].[PERIODO]","[Base_Tarjetas].[PERIODO].&amp;[" &amp; TEXT(Z$6,"yyyymm") &amp; "]",
"[Base_Tarjetas].[Metrica]","[Base_Tarjetas].[Metrica].&amp;[" &amp; $A73 &amp; "]",
"[Base_Tarjetas].[SEGMENTO_DESCRIP]","[Base_Tarjetas].[SEGMENTO_DESCRIP].&amp;[" &amp; $C$6 &amp; "]",
"[Base_Tarjetas].[SITUACION]","[Base_Tarjetas].[SITUACION].&amp;[" &amp; $C73 &amp; "]",
"[Base_Tarjetas].[TIPO]","[Base_Tarjetas].[TIPO].&amp;[" &amp; $C$1 &amp; "]")/1000,
0)</f>
        <v>0</v>
      </c>
      <c r="AA73" s="8">
        <f>IFERROR(
GETPIVOTDATA("[Base_Tarjetas].[Importe]",TDinamica_R!$A$3,
"[Base_Tarjetas].[PERIODO]","[Base_Tarjetas].[PERIODO].&amp;[" &amp; TEXT(AA$6,"yyyymm") &amp; "]",
"[Base_Tarjetas].[Metrica]","[Base_Tarjetas].[Metrica].&amp;[" &amp; $A73 &amp; "]",
"[Base_Tarjetas].[SEGMENTO_DESCRIP]","[Base_Tarjetas].[SEGMENTO_DESCRIP].&amp;[" &amp; $C$6 &amp; "]",
"[Base_Tarjetas].[SITUACION]","[Base_Tarjetas].[SITUACION].&amp;[" &amp; $C73 &amp; "]",
"[Base_Tarjetas].[TIPO]","[Base_Tarjetas].[TIPO].&amp;[" &amp; $C$1 &amp; "]")/1000,
0)</f>
        <v>0</v>
      </c>
      <c r="AB73" s="8">
        <f>IFERROR(
GETPIVOTDATA("[Base_Tarjetas].[Importe]",TDinamica_R!$A$3,
"[Base_Tarjetas].[PERIODO]","[Base_Tarjetas].[PERIODO].&amp;[" &amp; TEXT(AB$6,"yyyymm") &amp; "]",
"[Base_Tarjetas].[Metrica]","[Base_Tarjetas].[Metrica].&amp;[" &amp; $A73 &amp; "]",
"[Base_Tarjetas].[SEGMENTO_DESCRIP]","[Base_Tarjetas].[SEGMENTO_DESCRIP].&amp;[" &amp; $C$6 &amp; "]",
"[Base_Tarjetas].[SITUACION]","[Base_Tarjetas].[SITUACION].&amp;[" &amp; $C73 &amp; "]",
"[Base_Tarjetas].[TIPO]","[Base_Tarjetas].[TIPO].&amp;[" &amp; $C$1 &amp; "]")/1000,
0)</f>
        <v>0</v>
      </c>
      <c r="AC73" s="8">
        <f>IFERROR(
GETPIVOTDATA("[Base_Tarjetas].[Importe]",TDinamica_R!$A$3,
"[Base_Tarjetas].[PERIODO]","[Base_Tarjetas].[PERIODO].&amp;[" &amp; TEXT(AC$6,"yyyymm") &amp; "]",
"[Base_Tarjetas].[Metrica]","[Base_Tarjetas].[Metrica].&amp;[" &amp; $A73 &amp; "]",
"[Base_Tarjetas].[SEGMENTO_DESCRIP]","[Base_Tarjetas].[SEGMENTO_DESCRIP].&amp;[" &amp; $C$6 &amp; "]",
"[Base_Tarjetas].[SITUACION]","[Base_Tarjetas].[SITUACION].&amp;[" &amp; $C73 &amp; "]",
"[Base_Tarjetas].[TIPO]","[Base_Tarjetas].[TIPO].&amp;[" &amp; $C$1 &amp; "]")/1000,
0)</f>
        <v>0</v>
      </c>
      <c r="AD73" s="8">
        <f>IFERROR(
GETPIVOTDATA("[Base_Tarjetas].[Importe]",TDinamica_R!$A$3,
"[Base_Tarjetas].[PERIODO]","[Base_Tarjetas].[PERIODO].&amp;[" &amp; TEXT(AD$6,"yyyymm") &amp; "]",
"[Base_Tarjetas].[Metrica]","[Base_Tarjetas].[Metrica].&amp;[" &amp; $A73 &amp; "]",
"[Base_Tarjetas].[SEGMENTO_DESCRIP]","[Base_Tarjetas].[SEGMENTO_DESCRIP].&amp;[" &amp; $C$6 &amp; "]",
"[Base_Tarjetas].[SITUACION]","[Base_Tarjetas].[SITUACION].&amp;[" &amp; $C73 &amp; "]",
"[Base_Tarjetas].[TIPO]","[Base_Tarjetas].[TIPO].&amp;[" &amp; $C$1 &amp; "]")/1000,
0)</f>
        <v>0</v>
      </c>
      <c r="AE73" s="8">
        <f>IFERROR(
GETPIVOTDATA("[Base_Tarjetas].[Importe]",TDinamica_R!$A$3,
"[Base_Tarjetas].[PERIODO]","[Base_Tarjetas].[PERIODO].&amp;[" &amp; TEXT(AE$6,"yyyymm") &amp; "]",
"[Base_Tarjetas].[Metrica]","[Base_Tarjetas].[Metrica].&amp;[" &amp; $A73 &amp; "]",
"[Base_Tarjetas].[SEGMENTO_DESCRIP]","[Base_Tarjetas].[SEGMENTO_DESCRIP].&amp;[" &amp; $C$6 &amp; "]",
"[Base_Tarjetas].[SITUACION]","[Base_Tarjetas].[SITUACION].&amp;[" &amp; $C73 &amp; "]",
"[Base_Tarjetas].[TIPO]","[Base_Tarjetas].[TIPO].&amp;[" &amp; $C$1 &amp; "]")/1000,
0)</f>
        <v>0</v>
      </c>
      <c r="AF73" s="8">
        <f>IFERROR(
GETPIVOTDATA("[Base_Tarjetas].[Importe]",TDinamica_R!$A$3,
"[Base_Tarjetas].[PERIODO]","[Base_Tarjetas].[PERIODO].&amp;[" &amp; TEXT(AF$6,"yyyymm") &amp; "]",
"[Base_Tarjetas].[Metrica]","[Base_Tarjetas].[Metrica].&amp;[" &amp; $A73 &amp; "]",
"[Base_Tarjetas].[SEGMENTO_DESCRIP]","[Base_Tarjetas].[SEGMENTO_DESCRIP].&amp;[" &amp; $C$6 &amp; "]",
"[Base_Tarjetas].[SITUACION]","[Base_Tarjetas].[SITUACION].&amp;[" &amp; $C73 &amp; "]",
"[Base_Tarjetas].[TIPO]","[Base_Tarjetas].[TIPO].&amp;[" &amp; $C$1 &amp; "]")/1000,
0)</f>
        <v>0</v>
      </c>
      <c r="AG73" s="8">
        <f>IFERROR(
GETPIVOTDATA("[Base_Tarjetas].[Importe]",TDinamica_R!$A$3,
"[Base_Tarjetas].[PERIODO]","[Base_Tarjetas].[PERIODO].&amp;[" &amp; TEXT(AG$6,"yyyymm") &amp; "]",
"[Base_Tarjetas].[Metrica]","[Base_Tarjetas].[Metrica].&amp;[" &amp; $A73 &amp; "]",
"[Base_Tarjetas].[SEGMENTO_DESCRIP]","[Base_Tarjetas].[SEGMENTO_DESCRIP].&amp;[" &amp; $C$6 &amp; "]",
"[Base_Tarjetas].[SITUACION]","[Base_Tarjetas].[SITUACION].&amp;[" &amp; $C73 &amp; "]",
"[Base_Tarjetas].[TIPO]","[Base_Tarjetas].[TIPO].&amp;[" &amp; $C$1 &amp; "]")/1000,
0)</f>
        <v>0</v>
      </c>
      <c r="AH73" s="8">
        <f>IFERROR(
GETPIVOTDATA("[Base_Tarjetas].[Importe]",TDinamica_R!$A$3,
"[Base_Tarjetas].[PERIODO]","[Base_Tarjetas].[PERIODO].&amp;[" &amp; TEXT(AH$6,"yyyymm") &amp; "]",
"[Base_Tarjetas].[Metrica]","[Base_Tarjetas].[Metrica].&amp;[" &amp; $A73 &amp; "]",
"[Base_Tarjetas].[SEGMENTO_DESCRIP]","[Base_Tarjetas].[SEGMENTO_DESCRIP].&amp;[" &amp; $C$6 &amp; "]",
"[Base_Tarjetas].[SITUACION]","[Base_Tarjetas].[SITUACION].&amp;[" &amp; $C73 &amp; "]",
"[Base_Tarjetas].[TIPO]","[Base_Tarjetas].[TIPO].&amp;[" &amp; $C$1 &amp; "]")/1000,
0)</f>
        <v>0</v>
      </c>
      <c r="AI73" s="8">
        <f>IFERROR(
GETPIVOTDATA("[Base_Tarjetas].[Importe]",TDinamica_R!$A$3,
"[Base_Tarjetas].[PERIODO]","[Base_Tarjetas].[PERIODO].&amp;[" &amp; TEXT(AI$6,"yyyymm") &amp; "]",
"[Base_Tarjetas].[Metrica]","[Base_Tarjetas].[Metrica].&amp;[" &amp; $A73 &amp; "]",
"[Base_Tarjetas].[SEGMENTO_DESCRIP]","[Base_Tarjetas].[SEGMENTO_DESCRIP].&amp;[" &amp; $C$6 &amp; "]",
"[Base_Tarjetas].[SITUACION]","[Base_Tarjetas].[SITUACION].&amp;[" &amp; $C73 &amp; "]",
"[Base_Tarjetas].[TIPO]","[Base_Tarjetas].[TIPO].&amp;[" &amp; $C$1 &amp; "]")/1000,
0)</f>
        <v>0</v>
      </c>
      <c r="AJ73" s="8">
        <f>IFERROR(
GETPIVOTDATA("[Base_Tarjetas].[Importe]",TDinamica_R!$A$3,
"[Base_Tarjetas].[PERIODO]","[Base_Tarjetas].[PERIODO].&amp;[" &amp; TEXT(AJ$6,"yyyymm") &amp; "]",
"[Base_Tarjetas].[Metrica]","[Base_Tarjetas].[Metrica].&amp;[" &amp; $A73 &amp; "]",
"[Base_Tarjetas].[SEGMENTO_DESCRIP]","[Base_Tarjetas].[SEGMENTO_DESCRIP].&amp;[" &amp; $C$6 &amp; "]",
"[Base_Tarjetas].[SITUACION]","[Base_Tarjetas].[SITUACION].&amp;[" &amp; $C73 &amp; "]",
"[Base_Tarjetas].[TIPO]","[Base_Tarjetas].[TIPO].&amp;[" &amp; $C$1 &amp; "]")/1000,
0)</f>
        <v>0</v>
      </c>
      <c r="AK73" s="8">
        <f>IFERROR(
GETPIVOTDATA("[Base_Tarjetas].[Importe]",TDinamica_R!$A$3,
"[Base_Tarjetas].[PERIODO]","[Base_Tarjetas].[PERIODO].&amp;[" &amp; TEXT(AK$6,"yyyymm") &amp; "]",
"[Base_Tarjetas].[Metrica]","[Base_Tarjetas].[Metrica].&amp;[" &amp; $A73 &amp; "]",
"[Base_Tarjetas].[SEGMENTO_DESCRIP]","[Base_Tarjetas].[SEGMENTO_DESCRIP].&amp;[" &amp; $C$6 &amp; "]",
"[Base_Tarjetas].[SITUACION]","[Base_Tarjetas].[SITUACION].&amp;[" &amp; $C73 &amp; "]",
"[Base_Tarjetas].[TIPO]","[Base_Tarjetas].[TIPO].&amp;[" &amp; $C$1 &amp; "]")/1000,
0)</f>
        <v>0</v>
      </c>
      <c r="AL73" s="8">
        <f>IFERROR(
GETPIVOTDATA("[Base_Tarjetas].[Importe]",TDinamica_R!$A$3,
"[Base_Tarjetas].[PERIODO]","[Base_Tarjetas].[PERIODO].&amp;[" &amp; TEXT(AL$6,"yyyymm") &amp; "]",
"[Base_Tarjetas].[Metrica]","[Base_Tarjetas].[Metrica].&amp;[" &amp; $A73 &amp; "]",
"[Base_Tarjetas].[SEGMENTO_DESCRIP]","[Base_Tarjetas].[SEGMENTO_DESCRIP].&amp;[" &amp; $C$6 &amp; "]",
"[Base_Tarjetas].[SITUACION]","[Base_Tarjetas].[SITUACION].&amp;[" &amp; $C73 &amp; "]",
"[Base_Tarjetas].[TIPO]","[Base_Tarjetas].[TIPO].&amp;[" &amp; $C$1 &amp; "]")/1000,
0)</f>
        <v>0</v>
      </c>
      <c r="AM73" s="8">
        <f>IFERROR(
GETPIVOTDATA("[Base_Tarjetas].[Importe]",TDinamica_R!$A$3,
"[Base_Tarjetas].[PERIODO]","[Base_Tarjetas].[PERIODO].&amp;[" &amp; TEXT(AM$6,"yyyymm") &amp; "]",
"[Base_Tarjetas].[Metrica]","[Base_Tarjetas].[Metrica].&amp;[" &amp; $A73 &amp; "]",
"[Base_Tarjetas].[SEGMENTO_DESCRIP]","[Base_Tarjetas].[SEGMENTO_DESCRIP].&amp;[" &amp; $C$6 &amp; "]",
"[Base_Tarjetas].[SITUACION]","[Base_Tarjetas].[SITUACION].&amp;[" &amp; $C73 &amp; "]",
"[Base_Tarjetas].[TIPO]","[Base_Tarjetas].[TIPO].&amp;[" &amp; $C$1 &amp; "]")/1000,
0)</f>
        <v>0</v>
      </c>
      <c r="AN73" s="8">
        <f>IFERROR(
GETPIVOTDATA("[Base_Tarjetas].[Importe]",TDinamica_R!$A$3,
"[Base_Tarjetas].[PERIODO]","[Base_Tarjetas].[PERIODO].&amp;[" &amp; TEXT(AN$6,"yyyymm") &amp; "]",
"[Base_Tarjetas].[Metrica]","[Base_Tarjetas].[Metrica].&amp;[" &amp; $A73 &amp; "]",
"[Base_Tarjetas].[SEGMENTO_DESCRIP]","[Base_Tarjetas].[SEGMENTO_DESCRIP].&amp;[" &amp; $C$6 &amp; "]",
"[Base_Tarjetas].[SITUACION]","[Base_Tarjetas].[SITUACION].&amp;[" &amp; $C73 &amp; "]",
"[Base_Tarjetas].[TIPO]","[Base_Tarjetas].[TIPO].&amp;[" &amp; $C$1 &amp; "]")/1000,
0)</f>
        <v>0</v>
      </c>
      <c r="AO73" s="8">
        <f>IFERROR(
GETPIVOTDATA("[Base_Tarjetas].[Importe]",TDinamica_R!$A$3,
"[Base_Tarjetas].[PERIODO]","[Base_Tarjetas].[PERIODO].&amp;[" &amp; TEXT(AO$6,"yyyymm") &amp; "]",
"[Base_Tarjetas].[Metrica]","[Base_Tarjetas].[Metrica].&amp;[" &amp; $A73 &amp; "]",
"[Base_Tarjetas].[SEGMENTO_DESCRIP]","[Base_Tarjetas].[SEGMENTO_DESCRIP].&amp;[" &amp; $C$6 &amp; "]",
"[Base_Tarjetas].[SITUACION]","[Base_Tarjetas].[SITUACION].&amp;[" &amp; $C73 &amp; "]",
"[Base_Tarjetas].[TIPO]","[Base_Tarjetas].[TIPO].&amp;[" &amp; $C$1 &amp; "]")/1000,
0)</f>
        <v>0</v>
      </c>
      <c r="AP73" s="8">
        <f>IFERROR(
GETPIVOTDATA("[Base_Tarjetas].[Importe]",TDinamica_R!$A$3,
"[Base_Tarjetas].[PERIODO]","[Base_Tarjetas].[PERIODO].&amp;[" &amp; TEXT(AP$6,"yyyymm") &amp; "]",
"[Base_Tarjetas].[Metrica]","[Base_Tarjetas].[Metrica].&amp;[" &amp; $A73 &amp; "]",
"[Base_Tarjetas].[SEGMENTO_DESCRIP]","[Base_Tarjetas].[SEGMENTO_DESCRIP].&amp;[" &amp; $C$6 &amp; "]",
"[Base_Tarjetas].[SITUACION]","[Base_Tarjetas].[SITUACION].&amp;[" &amp; $C73 &amp; "]",
"[Base_Tarjetas].[TIPO]","[Base_Tarjetas].[TIPO].&amp;[" &amp; $C$1 &amp; "]")/1000,
0)</f>
        <v>0</v>
      </c>
      <c r="AQ73" s="8">
        <f>IFERROR(
GETPIVOTDATA("[Base_Tarjetas].[Importe]",TDinamica_R!$A$3,
"[Base_Tarjetas].[PERIODO]","[Base_Tarjetas].[PERIODO].&amp;[" &amp; TEXT(AQ$6,"yyyymm") &amp; "]",
"[Base_Tarjetas].[Metrica]","[Base_Tarjetas].[Metrica].&amp;[" &amp; $A73 &amp; "]",
"[Base_Tarjetas].[SEGMENTO_DESCRIP]","[Base_Tarjetas].[SEGMENTO_DESCRIP].&amp;[" &amp; $C$6 &amp; "]",
"[Base_Tarjetas].[SITUACION]","[Base_Tarjetas].[SITUACION].&amp;[" &amp; $C73 &amp; "]",
"[Base_Tarjetas].[TIPO]","[Base_Tarjetas].[TIPO].&amp;[" &amp; $C$1 &amp; "]")/1000,
0)</f>
        <v>0</v>
      </c>
      <c r="AR73" s="8">
        <f>IFERROR(
GETPIVOTDATA("[Base_Tarjetas].[Importe]",TDinamica_R!$A$3,
"[Base_Tarjetas].[PERIODO]","[Base_Tarjetas].[PERIODO].&amp;[" &amp; TEXT(AR$6,"yyyymm") &amp; "]",
"[Base_Tarjetas].[Metrica]","[Base_Tarjetas].[Metrica].&amp;[" &amp; $A73 &amp; "]",
"[Base_Tarjetas].[SEGMENTO_DESCRIP]","[Base_Tarjetas].[SEGMENTO_DESCRIP].&amp;[" &amp; $C$6 &amp; "]",
"[Base_Tarjetas].[SITUACION]","[Base_Tarjetas].[SITUACION].&amp;[" &amp; $C73 &amp; "]",
"[Base_Tarjetas].[TIPO]","[Base_Tarjetas].[TIPO].&amp;[" &amp; $C$1 &amp; "]")/1000,
0)</f>
        <v>0</v>
      </c>
      <c r="AS73" s="8">
        <f>IFERROR(
GETPIVOTDATA("[Base_Tarjetas].[Importe]",TDinamica_R!$A$3,
"[Base_Tarjetas].[PERIODO]","[Base_Tarjetas].[PERIODO].&amp;[" &amp; TEXT(AS$6,"yyyymm") &amp; "]",
"[Base_Tarjetas].[Metrica]","[Base_Tarjetas].[Metrica].&amp;[" &amp; $A73 &amp; "]",
"[Base_Tarjetas].[SEGMENTO_DESCRIP]","[Base_Tarjetas].[SEGMENTO_DESCRIP].&amp;[" &amp; $C$6 &amp; "]",
"[Base_Tarjetas].[SITUACION]","[Base_Tarjetas].[SITUACION].&amp;[" &amp; $C73 &amp; "]",
"[Base_Tarjetas].[TIPO]","[Base_Tarjetas].[TIPO].&amp;[" &amp; $C$1 &amp; "]")/1000,
0)</f>
        <v>0</v>
      </c>
      <c r="AT73" s="8">
        <f>IFERROR(
GETPIVOTDATA("[Base_Tarjetas].[Importe]",TDinamica_R!$A$3,
"[Base_Tarjetas].[PERIODO]","[Base_Tarjetas].[PERIODO].&amp;[" &amp; TEXT(AT$6,"yyyymm") &amp; "]",
"[Base_Tarjetas].[Metrica]","[Base_Tarjetas].[Metrica].&amp;[" &amp; $A73 &amp; "]",
"[Base_Tarjetas].[SEGMENTO_DESCRIP]","[Base_Tarjetas].[SEGMENTO_DESCRIP].&amp;[" &amp; $C$6 &amp; "]",
"[Base_Tarjetas].[SITUACION]","[Base_Tarjetas].[SITUACION].&amp;[" &amp; $C73 &amp; "]",
"[Base_Tarjetas].[TIPO]","[Base_Tarjetas].[TIPO].&amp;[" &amp; $C$1 &amp; "]")/1000,
0)</f>
        <v>0</v>
      </c>
      <c r="AU73" s="8">
        <f>IFERROR(
GETPIVOTDATA("[Base_Tarjetas].[Importe]",TDinamica_R!$A$3,
"[Base_Tarjetas].[PERIODO]","[Base_Tarjetas].[PERIODO].&amp;[" &amp; TEXT(AU$6,"yyyymm") &amp; "]",
"[Base_Tarjetas].[Metrica]","[Base_Tarjetas].[Metrica].&amp;[" &amp; $A73 &amp; "]",
"[Base_Tarjetas].[SEGMENTO_DESCRIP]","[Base_Tarjetas].[SEGMENTO_DESCRIP].&amp;[" &amp; $C$6 &amp; "]",
"[Base_Tarjetas].[SITUACION]","[Base_Tarjetas].[SITUACION].&amp;[" &amp; $C73 &amp; "]",
"[Base_Tarjetas].[TIPO]","[Base_Tarjetas].[TIPO].&amp;[" &amp; $C$1 &amp; "]")/1000,
0)</f>
        <v>0</v>
      </c>
      <c r="AV73" s="8">
        <f>IFERROR(
GETPIVOTDATA("[Base_Tarjetas].[Importe]",TDinamica_R!$A$3,
"[Base_Tarjetas].[PERIODO]","[Base_Tarjetas].[PERIODO].&amp;[" &amp; TEXT(AV$6,"yyyymm") &amp; "]",
"[Base_Tarjetas].[Metrica]","[Base_Tarjetas].[Metrica].&amp;[" &amp; $A73 &amp; "]",
"[Base_Tarjetas].[SEGMENTO_DESCRIP]","[Base_Tarjetas].[SEGMENTO_DESCRIP].&amp;[" &amp; $C$6 &amp; "]",
"[Base_Tarjetas].[SITUACION]","[Base_Tarjetas].[SITUACION].&amp;[" &amp; $C73 &amp; "]",
"[Base_Tarjetas].[TIPO]","[Base_Tarjetas].[TIPO].&amp;[" &amp; $C$1 &amp; "]")/1000,
0)</f>
        <v>0</v>
      </c>
      <c r="AW73" s="8">
        <f>IFERROR(
GETPIVOTDATA("[Base_Tarjetas].[Importe]",TDinamica_R!$A$3,
"[Base_Tarjetas].[PERIODO]","[Base_Tarjetas].[PERIODO].&amp;[" &amp; TEXT(AW$6,"yyyymm") &amp; "]",
"[Base_Tarjetas].[Metrica]","[Base_Tarjetas].[Metrica].&amp;[" &amp; $A73 &amp; "]",
"[Base_Tarjetas].[SEGMENTO_DESCRIP]","[Base_Tarjetas].[SEGMENTO_DESCRIP].&amp;[" &amp; $C$6 &amp; "]",
"[Base_Tarjetas].[SITUACION]","[Base_Tarjetas].[SITUACION].&amp;[" &amp; $C73 &amp; "]",
"[Base_Tarjetas].[TIPO]","[Base_Tarjetas].[TIPO].&amp;[" &amp; $C$1 &amp; "]")/1000,
0)</f>
        <v>0</v>
      </c>
      <c r="AX73" s="8">
        <f>IFERROR(
GETPIVOTDATA("[Base_Tarjetas].[Importe]",TDinamica_R!$A$3,
"[Base_Tarjetas].[PERIODO]","[Base_Tarjetas].[PERIODO].&amp;[" &amp; TEXT(AX$6,"yyyymm") &amp; "]",
"[Base_Tarjetas].[Metrica]","[Base_Tarjetas].[Metrica].&amp;[" &amp; $A73 &amp; "]",
"[Base_Tarjetas].[SEGMENTO_DESCRIP]","[Base_Tarjetas].[SEGMENTO_DESCRIP].&amp;[" &amp; $C$6 &amp; "]",
"[Base_Tarjetas].[SITUACION]","[Base_Tarjetas].[SITUACION].&amp;[" &amp; $C73 &amp; "]",
"[Base_Tarjetas].[TIPO]","[Base_Tarjetas].[TIPO].&amp;[" &amp; $C$1 &amp; "]")/1000,
0)</f>
        <v>0</v>
      </c>
      <c r="AY73" s="8">
        <f>IFERROR(
GETPIVOTDATA("[Base_Tarjetas].[Importe]",TDinamica_R!$A$3,
"[Base_Tarjetas].[PERIODO]","[Base_Tarjetas].[PERIODO].&amp;[" &amp; TEXT(AY$6,"yyyymm") &amp; "]",
"[Base_Tarjetas].[Metrica]","[Base_Tarjetas].[Metrica].&amp;[" &amp; $A73 &amp; "]",
"[Base_Tarjetas].[SEGMENTO_DESCRIP]","[Base_Tarjetas].[SEGMENTO_DESCRIP].&amp;[" &amp; $C$6 &amp; "]",
"[Base_Tarjetas].[SITUACION]","[Base_Tarjetas].[SITUACION].&amp;[" &amp; $C73 &amp; "]",
"[Base_Tarjetas].[TIPO]","[Base_Tarjetas].[TIPO].&amp;[" &amp; $C$1 &amp; "]")/1000,
0)</f>
        <v>0</v>
      </c>
      <c r="AZ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TEXT(AZ$6,"yyyymm") &amp; "]"),
0)</f>
        <v>0</v>
      </c>
      <c r="BA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TEXT(BA$6,"yyyymm") &amp; "]"),
0)</f>
        <v>0</v>
      </c>
      <c r="BB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TEXT(BB$6,"yyyymm") &amp; "]"),
0)</f>
        <v>0</v>
      </c>
      <c r="BC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TEXT(BC$6,"yyyymm") &amp; "]"),
0)</f>
        <v>0</v>
      </c>
      <c r="BD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TEXT(BD$6,"yyyymm") &amp; "]"),
0)</f>
        <v>0</v>
      </c>
      <c r="BE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TEXT(BE$6,"yyyymm") &amp; "]"),
0)</f>
        <v>0</v>
      </c>
      <c r="BF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TEXT(BF$6,"yyyymm") &amp; "]"),
0)</f>
        <v>0</v>
      </c>
      <c r="BG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TEXT(BG$6,"yyyymm") &amp; "]"),
0)</f>
        <v>0</v>
      </c>
      <c r="BH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TEXT(BH$6,"yyyymm") &amp; "]"),
0)</f>
        <v>0</v>
      </c>
      <c r="BI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TEXT(BI$6,"yyyymm") &amp; "]"),
0)</f>
        <v>0</v>
      </c>
      <c r="BJ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TEXT(BJ$6,"yyyymm") &amp; "]"),
0)</f>
        <v>0</v>
      </c>
      <c r="BK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TEXT(BK$6,"yyyymm") &amp; "]"),
0)</f>
        <v>0</v>
      </c>
      <c r="BO73" s="24">
        <f t="shared" si="48"/>
        <v>0</v>
      </c>
      <c r="BP73" s="24">
        <f t="shared" si="48"/>
        <v>0</v>
      </c>
      <c r="BQ73" s="24">
        <f t="shared" si="48"/>
        <v>0</v>
      </c>
      <c r="BR73" s="24">
        <f t="shared" si="48"/>
        <v>0</v>
      </c>
      <c r="BS73" s="24">
        <f t="shared" si="48"/>
        <v>0</v>
      </c>
      <c r="BT73" s="24">
        <f t="shared" si="48"/>
        <v>0</v>
      </c>
    </row>
    <row r="74" spans="1:72" outlineLevel="1" x14ac:dyDescent="0.25">
      <c r="A74" s="11" t="s">
        <v>35</v>
      </c>
      <c r="C74" s="2" t="s">
        <v>99</v>
      </c>
      <c r="D74" s="8">
        <f>IFERROR(
GETPIVOTDATA("[Base_Tarjetas].[Importe]",TDinamica_R!$A$3,
"[Base_Tarjetas].[PERIODO]","[Base_Tarjetas].[PERIODO].&amp;[" &amp; TEXT(D$6,"yyyymm") &amp; "]",
"[Base_Tarjetas].[Metrica]","[Base_Tarjetas].[Metrica].&amp;[" &amp; $A74 &amp; "]",
"[Base_Tarjetas].[SEGMENTO_DESCRIP]","[Base_Tarjetas].[SEGMENTO_DESCRIP].&amp;[" &amp; $C$6 &amp; "]",
"[Base_Tarjetas].[SITUACION]","[Base_Tarjetas].[SITUACION].&amp;[" &amp; $C74 &amp; "]",
"[Base_Tarjetas].[TIPO]","[Base_Tarjetas].[TIPO].&amp;[" &amp; $C$1 &amp; "]")/1000,
0)</f>
        <v>0</v>
      </c>
      <c r="E74" s="8">
        <f>IFERROR(
GETPIVOTDATA("[Base_Tarjetas].[Importe]",TDinamica_R!$A$3,
"[Base_Tarjetas].[PERIODO]","[Base_Tarjetas].[PERIODO].&amp;[" &amp; TEXT(E$6,"yyyymm") &amp; "]",
"[Base_Tarjetas].[Metrica]","[Base_Tarjetas].[Metrica].&amp;[" &amp; $A74 &amp; "]",
"[Base_Tarjetas].[SEGMENTO_DESCRIP]","[Base_Tarjetas].[SEGMENTO_DESCRIP].&amp;[" &amp; $C$6 &amp; "]",
"[Base_Tarjetas].[SITUACION]","[Base_Tarjetas].[SITUACION].&amp;[" &amp; $C74 &amp; "]",
"[Base_Tarjetas].[TIPO]","[Base_Tarjetas].[TIPO].&amp;[" &amp; $C$1 &amp; "]")/1000,
0)</f>
        <v>0</v>
      </c>
      <c r="F74" s="8">
        <f>IFERROR(
GETPIVOTDATA("[Base_Tarjetas].[Importe]",TDinamica_R!$A$3,
"[Base_Tarjetas].[PERIODO]","[Base_Tarjetas].[PERIODO].&amp;[" &amp; TEXT(F$6,"yyyymm") &amp; "]",
"[Base_Tarjetas].[Metrica]","[Base_Tarjetas].[Metrica].&amp;[" &amp; $A74 &amp; "]",
"[Base_Tarjetas].[SEGMENTO_DESCRIP]","[Base_Tarjetas].[SEGMENTO_DESCRIP].&amp;[" &amp; $C$6 &amp; "]",
"[Base_Tarjetas].[SITUACION]","[Base_Tarjetas].[SITUACION].&amp;[" &amp; $C74 &amp; "]",
"[Base_Tarjetas].[TIPO]","[Base_Tarjetas].[TIPO].&amp;[" &amp; $C$1 &amp; "]")/1000,
0)</f>
        <v>0</v>
      </c>
      <c r="G74" s="8">
        <f>IFERROR(
GETPIVOTDATA("[Base_Tarjetas].[Importe]",TDinamica_R!$A$3,
"[Base_Tarjetas].[PERIODO]","[Base_Tarjetas].[PERIODO].&amp;[" &amp; TEXT(G$6,"yyyymm") &amp; "]",
"[Base_Tarjetas].[Metrica]","[Base_Tarjetas].[Metrica].&amp;[" &amp; $A74 &amp; "]",
"[Base_Tarjetas].[SEGMENTO_DESCRIP]","[Base_Tarjetas].[SEGMENTO_DESCRIP].&amp;[" &amp; $C$6 &amp; "]",
"[Base_Tarjetas].[SITUACION]","[Base_Tarjetas].[SITUACION].&amp;[" &amp; $C74 &amp; "]",
"[Base_Tarjetas].[TIPO]","[Base_Tarjetas].[TIPO].&amp;[" &amp; $C$1 &amp; "]")/1000,
0)</f>
        <v>0</v>
      </c>
      <c r="H74" s="8">
        <f>IFERROR(
GETPIVOTDATA("[Base_Tarjetas].[Importe]",TDinamica_R!$A$3,
"[Base_Tarjetas].[PERIODO]","[Base_Tarjetas].[PERIODO].&amp;[" &amp; TEXT(H$6,"yyyymm") &amp; "]",
"[Base_Tarjetas].[Metrica]","[Base_Tarjetas].[Metrica].&amp;[" &amp; $A74 &amp; "]",
"[Base_Tarjetas].[SEGMENTO_DESCRIP]","[Base_Tarjetas].[SEGMENTO_DESCRIP].&amp;[" &amp; $C$6 &amp; "]",
"[Base_Tarjetas].[SITUACION]","[Base_Tarjetas].[SITUACION].&amp;[" &amp; $C74 &amp; "]",
"[Base_Tarjetas].[TIPO]","[Base_Tarjetas].[TIPO].&amp;[" &amp; $C$1 &amp; "]")/1000,
0)</f>
        <v>0</v>
      </c>
      <c r="I74" s="8">
        <f>IFERROR(
GETPIVOTDATA("[Base_Tarjetas].[Importe]",TDinamica_R!$A$3,
"[Base_Tarjetas].[PERIODO]","[Base_Tarjetas].[PERIODO].&amp;[" &amp; TEXT(I$6,"yyyymm") &amp; "]",
"[Base_Tarjetas].[Metrica]","[Base_Tarjetas].[Metrica].&amp;[" &amp; $A74 &amp; "]",
"[Base_Tarjetas].[SEGMENTO_DESCRIP]","[Base_Tarjetas].[SEGMENTO_DESCRIP].&amp;[" &amp; $C$6 &amp; "]",
"[Base_Tarjetas].[SITUACION]","[Base_Tarjetas].[SITUACION].&amp;[" &amp; $C74 &amp; "]",
"[Base_Tarjetas].[TIPO]","[Base_Tarjetas].[TIPO].&amp;[" &amp; $C$1 &amp; "]")/1000,
0)</f>
        <v>0</v>
      </c>
      <c r="J74" s="8">
        <f>IFERROR(
GETPIVOTDATA("[Base_Tarjetas].[Importe]",TDinamica_R!$A$3,
"[Base_Tarjetas].[PERIODO]","[Base_Tarjetas].[PERIODO].&amp;[" &amp; TEXT(J$6,"yyyymm") &amp; "]",
"[Base_Tarjetas].[Metrica]","[Base_Tarjetas].[Metrica].&amp;[" &amp; $A74 &amp; "]",
"[Base_Tarjetas].[SEGMENTO_DESCRIP]","[Base_Tarjetas].[SEGMENTO_DESCRIP].&amp;[" &amp; $C$6 &amp; "]",
"[Base_Tarjetas].[SITUACION]","[Base_Tarjetas].[SITUACION].&amp;[" &amp; $C74 &amp; "]",
"[Base_Tarjetas].[TIPO]","[Base_Tarjetas].[TIPO].&amp;[" &amp; $C$1 &amp; "]")/1000,
0)</f>
        <v>0</v>
      </c>
      <c r="K74" s="8">
        <f>IFERROR(
GETPIVOTDATA("[Base_Tarjetas].[Importe]",TDinamica_R!$A$3,
"[Base_Tarjetas].[PERIODO]","[Base_Tarjetas].[PERIODO].&amp;[" &amp; TEXT(K$6,"yyyymm") &amp; "]",
"[Base_Tarjetas].[Metrica]","[Base_Tarjetas].[Metrica].&amp;[" &amp; $A74 &amp; "]",
"[Base_Tarjetas].[SEGMENTO_DESCRIP]","[Base_Tarjetas].[SEGMENTO_DESCRIP].&amp;[" &amp; $C$6 &amp; "]",
"[Base_Tarjetas].[SITUACION]","[Base_Tarjetas].[SITUACION].&amp;[" &amp; $C74 &amp; "]",
"[Base_Tarjetas].[TIPO]","[Base_Tarjetas].[TIPO].&amp;[" &amp; $C$1 &amp; "]")/1000,
0)</f>
        <v>0</v>
      </c>
      <c r="L74" s="8">
        <f>IFERROR(
GETPIVOTDATA("[Base_Tarjetas].[Importe]",TDinamica_R!$A$3,
"[Base_Tarjetas].[PERIODO]","[Base_Tarjetas].[PERIODO].&amp;[" &amp; TEXT(L$6,"yyyymm") &amp; "]",
"[Base_Tarjetas].[Metrica]","[Base_Tarjetas].[Metrica].&amp;[" &amp; $A74 &amp; "]",
"[Base_Tarjetas].[SEGMENTO_DESCRIP]","[Base_Tarjetas].[SEGMENTO_DESCRIP].&amp;[" &amp; $C$6 &amp; "]",
"[Base_Tarjetas].[SITUACION]","[Base_Tarjetas].[SITUACION].&amp;[" &amp; $C74 &amp; "]",
"[Base_Tarjetas].[TIPO]","[Base_Tarjetas].[TIPO].&amp;[" &amp; $C$1 &amp; "]")/1000,
0)</f>
        <v>0</v>
      </c>
      <c r="M74" s="8">
        <f>IFERROR(
GETPIVOTDATA("[Base_Tarjetas].[Importe]",TDinamica_R!$A$3,
"[Base_Tarjetas].[PERIODO]","[Base_Tarjetas].[PERIODO].&amp;[" &amp; TEXT(M$6,"yyyymm") &amp; "]",
"[Base_Tarjetas].[Metrica]","[Base_Tarjetas].[Metrica].&amp;[" &amp; $A74 &amp; "]",
"[Base_Tarjetas].[SEGMENTO_DESCRIP]","[Base_Tarjetas].[SEGMENTO_DESCRIP].&amp;[" &amp; $C$6 &amp; "]",
"[Base_Tarjetas].[SITUACION]","[Base_Tarjetas].[SITUACION].&amp;[" &amp; $C74 &amp; "]",
"[Base_Tarjetas].[TIPO]","[Base_Tarjetas].[TIPO].&amp;[" &amp; $C$1 &amp; "]")/1000,
0)</f>
        <v>0</v>
      </c>
      <c r="N74" s="8">
        <f>IFERROR(
GETPIVOTDATA("[Base_Tarjetas].[Importe]",TDinamica_R!$A$3,
"[Base_Tarjetas].[PERIODO]","[Base_Tarjetas].[PERIODO].&amp;[" &amp; TEXT(N$6,"yyyymm") &amp; "]",
"[Base_Tarjetas].[Metrica]","[Base_Tarjetas].[Metrica].&amp;[" &amp; $A74 &amp; "]",
"[Base_Tarjetas].[SEGMENTO_DESCRIP]","[Base_Tarjetas].[SEGMENTO_DESCRIP].&amp;[" &amp; $C$6 &amp; "]",
"[Base_Tarjetas].[SITUACION]","[Base_Tarjetas].[SITUACION].&amp;[" &amp; $C74 &amp; "]",
"[Base_Tarjetas].[TIPO]","[Base_Tarjetas].[TIPO].&amp;[" &amp; $C$1 &amp; "]")/1000,
0)</f>
        <v>0</v>
      </c>
      <c r="O74" s="8">
        <f>IFERROR(
GETPIVOTDATA("[Base_Tarjetas].[Importe]",TDinamica_R!$A$3,
"[Base_Tarjetas].[PERIODO]","[Base_Tarjetas].[PERIODO].&amp;[" &amp; TEXT(O$6,"yyyymm") &amp; "]",
"[Base_Tarjetas].[Metrica]","[Base_Tarjetas].[Metrica].&amp;[" &amp; $A74 &amp; "]",
"[Base_Tarjetas].[SEGMENTO_DESCRIP]","[Base_Tarjetas].[SEGMENTO_DESCRIP].&amp;[" &amp; $C$6 &amp; "]",
"[Base_Tarjetas].[SITUACION]","[Base_Tarjetas].[SITUACION].&amp;[" &amp; $C74 &amp; "]",
"[Base_Tarjetas].[TIPO]","[Base_Tarjetas].[TIPO].&amp;[" &amp; $C$1 &amp; "]")/1000,
0)</f>
        <v>0</v>
      </c>
      <c r="P74" s="8">
        <f>IFERROR(
GETPIVOTDATA("[Base_Tarjetas].[Importe]",TDinamica_R!$A$3,
"[Base_Tarjetas].[PERIODO]","[Base_Tarjetas].[PERIODO].&amp;[" &amp; TEXT(P$6,"yyyymm") &amp; "]",
"[Base_Tarjetas].[Metrica]","[Base_Tarjetas].[Metrica].&amp;[" &amp; $A74 &amp; "]",
"[Base_Tarjetas].[SEGMENTO_DESCRIP]","[Base_Tarjetas].[SEGMENTO_DESCRIP].&amp;[" &amp; $C$6 &amp; "]",
"[Base_Tarjetas].[SITUACION]","[Base_Tarjetas].[SITUACION].&amp;[" &amp; $C74 &amp; "]",
"[Base_Tarjetas].[TIPO]","[Base_Tarjetas].[TIPO].&amp;[" &amp; $C$1 &amp; "]")/1000,
0)</f>
        <v>0</v>
      </c>
      <c r="Q74" s="8">
        <f>IFERROR(
GETPIVOTDATA("[Base_Tarjetas].[Importe]",TDinamica_R!$A$3,
"[Base_Tarjetas].[PERIODO]","[Base_Tarjetas].[PERIODO].&amp;[" &amp; TEXT(Q$6,"yyyymm") &amp; "]",
"[Base_Tarjetas].[Metrica]","[Base_Tarjetas].[Metrica].&amp;[" &amp; $A74 &amp; "]",
"[Base_Tarjetas].[SEGMENTO_DESCRIP]","[Base_Tarjetas].[SEGMENTO_DESCRIP].&amp;[" &amp; $C$6 &amp; "]",
"[Base_Tarjetas].[SITUACION]","[Base_Tarjetas].[SITUACION].&amp;[" &amp; $C74 &amp; "]",
"[Base_Tarjetas].[TIPO]","[Base_Tarjetas].[TIPO].&amp;[" &amp; $C$1 &amp; "]")/1000,
0)</f>
        <v>0</v>
      </c>
      <c r="R74" s="8">
        <f>IFERROR(
GETPIVOTDATA("[Base_Tarjetas].[Importe]",TDinamica_R!$A$3,
"[Base_Tarjetas].[PERIODO]","[Base_Tarjetas].[PERIODO].&amp;[" &amp; TEXT(R$6,"yyyymm") &amp; "]",
"[Base_Tarjetas].[Metrica]","[Base_Tarjetas].[Metrica].&amp;[" &amp; $A74 &amp; "]",
"[Base_Tarjetas].[SEGMENTO_DESCRIP]","[Base_Tarjetas].[SEGMENTO_DESCRIP].&amp;[" &amp; $C$6 &amp; "]",
"[Base_Tarjetas].[SITUACION]","[Base_Tarjetas].[SITUACION].&amp;[" &amp; $C74 &amp; "]",
"[Base_Tarjetas].[TIPO]","[Base_Tarjetas].[TIPO].&amp;[" &amp; $C$1 &amp; "]")/1000,
0)</f>
        <v>0</v>
      </c>
      <c r="S74" s="8">
        <f>IFERROR(
GETPIVOTDATA("[Base_Tarjetas].[Importe]",TDinamica_R!$A$3,
"[Base_Tarjetas].[PERIODO]","[Base_Tarjetas].[PERIODO].&amp;[" &amp; TEXT(S$6,"yyyymm") &amp; "]",
"[Base_Tarjetas].[Metrica]","[Base_Tarjetas].[Metrica].&amp;[" &amp; $A74 &amp; "]",
"[Base_Tarjetas].[SEGMENTO_DESCRIP]","[Base_Tarjetas].[SEGMENTO_DESCRIP].&amp;[" &amp; $C$6 &amp; "]",
"[Base_Tarjetas].[SITUACION]","[Base_Tarjetas].[SITUACION].&amp;[" &amp; $C74 &amp; "]",
"[Base_Tarjetas].[TIPO]","[Base_Tarjetas].[TIPO].&amp;[" &amp; $C$1 &amp; "]")/1000,
0)</f>
        <v>0</v>
      </c>
      <c r="T74" s="8">
        <f>IFERROR(
GETPIVOTDATA("[Base_Tarjetas].[Importe]",TDinamica_R!$A$3,
"[Base_Tarjetas].[PERIODO]","[Base_Tarjetas].[PERIODO].&amp;[" &amp; TEXT(T$6,"yyyymm") &amp; "]",
"[Base_Tarjetas].[Metrica]","[Base_Tarjetas].[Metrica].&amp;[" &amp; $A74 &amp; "]",
"[Base_Tarjetas].[SEGMENTO_DESCRIP]","[Base_Tarjetas].[SEGMENTO_DESCRIP].&amp;[" &amp; $C$6 &amp; "]",
"[Base_Tarjetas].[SITUACION]","[Base_Tarjetas].[SITUACION].&amp;[" &amp; $C74 &amp; "]",
"[Base_Tarjetas].[TIPO]","[Base_Tarjetas].[TIPO].&amp;[" &amp; $C$1 &amp; "]")/1000,
0)</f>
        <v>0</v>
      </c>
      <c r="U74" s="8">
        <f>IFERROR(
GETPIVOTDATA("[Base_Tarjetas].[Importe]",TDinamica_R!$A$3,
"[Base_Tarjetas].[PERIODO]","[Base_Tarjetas].[PERIODO].&amp;[" &amp; TEXT(U$6,"yyyymm") &amp; "]",
"[Base_Tarjetas].[Metrica]","[Base_Tarjetas].[Metrica].&amp;[" &amp; $A74 &amp; "]",
"[Base_Tarjetas].[SEGMENTO_DESCRIP]","[Base_Tarjetas].[SEGMENTO_DESCRIP].&amp;[" &amp; $C$6 &amp; "]",
"[Base_Tarjetas].[SITUACION]","[Base_Tarjetas].[SITUACION].&amp;[" &amp; $C74 &amp; "]",
"[Base_Tarjetas].[TIPO]","[Base_Tarjetas].[TIPO].&amp;[" &amp; $C$1 &amp; "]")/1000,
0)</f>
        <v>0</v>
      </c>
      <c r="V74" s="8">
        <f>IFERROR(
GETPIVOTDATA("[Base_Tarjetas].[Importe]",TDinamica_R!$A$3,
"[Base_Tarjetas].[PERIODO]","[Base_Tarjetas].[PERIODO].&amp;[" &amp; TEXT(V$6,"yyyymm") &amp; "]",
"[Base_Tarjetas].[Metrica]","[Base_Tarjetas].[Metrica].&amp;[" &amp; $A74 &amp; "]",
"[Base_Tarjetas].[SEGMENTO_DESCRIP]","[Base_Tarjetas].[SEGMENTO_DESCRIP].&amp;[" &amp; $C$6 &amp; "]",
"[Base_Tarjetas].[SITUACION]","[Base_Tarjetas].[SITUACION].&amp;[" &amp; $C74 &amp; "]",
"[Base_Tarjetas].[TIPO]","[Base_Tarjetas].[TIPO].&amp;[" &amp; $C$1 &amp; "]")/1000,
0)</f>
        <v>0</v>
      </c>
      <c r="W74" s="8">
        <f>IFERROR(
GETPIVOTDATA("[Base_Tarjetas].[Importe]",TDinamica_R!$A$3,
"[Base_Tarjetas].[PERIODO]","[Base_Tarjetas].[PERIODO].&amp;[" &amp; TEXT(W$6,"yyyymm") &amp; "]",
"[Base_Tarjetas].[Metrica]","[Base_Tarjetas].[Metrica].&amp;[" &amp; $A74 &amp; "]",
"[Base_Tarjetas].[SEGMENTO_DESCRIP]","[Base_Tarjetas].[SEGMENTO_DESCRIP].&amp;[" &amp; $C$6 &amp; "]",
"[Base_Tarjetas].[SITUACION]","[Base_Tarjetas].[SITUACION].&amp;[" &amp; $C74 &amp; "]",
"[Base_Tarjetas].[TIPO]","[Base_Tarjetas].[TIPO].&amp;[" &amp; $C$1 &amp; "]")/1000,
0)</f>
        <v>0</v>
      </c>
      <c r="X74" s="8">
        <f>IFERROR(
GETPIVOTDATA("[Base_Tarjetas].[Importe]",TDinamica_R!$A$3,
"[Base_Tarjetas].[PERIODO]","[Base_Tarjetas].[PERIODO].&amp;[" &amp; TEXT(X$6,"yyyymm") &amp; "]",
"[Base_Tarjetas].[Metrica]","[Base_Tarjetas].[Metrica].&amp;[" &amp; $A74 &amp; "]",
"[Base_Tarjetas].[SEGMENTO_DESCRIP]","[Base_Tarjetas].[SEGMENTO_DESCRIP].&amp;[" &amp; $C$6 &amp; "]",
"[Base_Tarjetas].[SITUACION]","[Base_Tarjetas].[SITUACION].&amp;[" &amp; $C74 &amp; "]",
"[Base_Tarjetas].[TIPO]","[Base_Tarjetas].[TIPO].&amp;[" &amp; $C$1 &amp; "]")/1000,
0)</f>
        <v>0</v>
      </c>
      <c r="Y74" s="8">
        <f>IFERROR(
GETPIVOTDATA("[Base_Tarjetas].[Importe]",TDinamica_R!$A$3,
"[Base_Tarjetas].[PERIODO]","[Base_Tarjetas].[PERIODO].&amp;[" &amp; TEXT(Y$6,"yyyymm") &amp; "]",
"[Base_Tarjetas].[Metrica]","[Base_Tarjetas].[Metrica].&amp;[" &amp; $A74 &amp; "]",
"[Base_Tarjetas].[SEGMENTO_DESCRIP]","[Base_Tarjetas].[SEGMENTO_DESCRIP].&amp;[" &amp; $C$6 &amp; "]",
"[Base_Tarjetas].[SITUACION]","[Base_Tarjetas].[SITUACION].&amp;[" &amp; $C74 &amp; "]",
"[Base_Tarjetas].[TIPO]","[Base_Tarjetas].[TIPO].&amp;[" &amp; $C$1 &amp; "]")/1000,
0)</f>
        <v>0</v>
      </c>
      <c r="Z74" s="8">
        <f>IFERROR(
GETPIVOTDATA("[Base_Tarjetas].[Importe]",TDinamica_R!$A$3,
"[Base_Tarjetas].[PERIODO]","[Base_Tarjetas].[PERIODO].&amp;[" &amp; TEXT(Z$6,"yyyymm") &amp; "]",
"[Base_Tarjetas].[Metrica]","[Base_Tarjetas].[Metrica].&amp;[" &amp; $A74 &amp; "]",
"[Base_Tarjetas].[SEGMENTO_DESCRIP]","[Base_Tarjetas].[SEGMENTO_DESCRIP].&amp;[" &amp; $C$6 &amp; "]",
"[Base_Tarjetas].[SITUACION]","[Base_Tarjetas].[SITUACION].&amp;[" &amp; $C74 &amp; "]",
"[Base_Tarjetas].[TIPO]","[Base_Tarjetas].[TIPO].&amp;[" &amp; $C$1 &amp; "]")/1000,
0)</f>
        <v>0</v>
      </c>
      <c r="AA74" s="8">
        <f>IFERROR(
GETPIVOTDATA("[Base_Tarjetas].[Importe]",TDinamica_R!$A$3,
"[Base_Tarjetas].[PERIODO]","[Base_Tarjetas].[PERIODO].&amp;[" &amp; TEXT(AA$6,"yyyymm") &amp; "]",
"[Base_Tarjetas].[Metrica]","[Base_Tarjetas].[Metrica].&amp;[" &amp; $A74 &amp; "]",
"[Base_Tarjetas].[SEGMENTO_DESCRIP]","[Base_Tarjetas].[SEGMENTO_DESCRIP].&amp;[" &amp; $C$6 &amp; "]",
"[Base_Tarjetas].[SITUACION]","[Base_Tarjetas].[SITUACION].&amp;[" &amp; $C74 &amp; "]",
"[Base_Tarjetas].[TIPO]","[Base_Tarjetas].[TIPO].&amp;[" &amp; $C$1 &amp; "]")/1000,
0)</f>
        <v>0</v>
      </c>
      <c r="AB74" s="8">
        <f>IFERROR(
GETPIVOTDATA("[Base_Tarjetas].[Importe]",TDinamica_R!$A$3,
"[Base_Tarjetas].[PERIODO]","[Base_Tarjetas].[PERIODO].&amp;[" &amp; TEXT(AB$6,"yyyymm") &amp; "]",
"[Base_Tarjetas].[Metrica]","[Base_Tarjetas].[Metrica].&amp;[" &amp; $A74 &amp; "]",
"[Base_Tarjetas].[SEGMENTO_DESCRIP]","[Base_Tarjetas].[SEGMENTO_DESCRIP].&amp;[" &amp; $C$6 &amp; "]",
"[Base_Tarjetas].[SITUACION]","[Base_Tarjetas].[SITUACION].&amp;[" &amp; $C74 &amp; "]",
"[Base_Tarjetas].[TIPO]","[Base_Tarjetas].[TIPO].&amp;[" &amp; $C$1 &amp; "]")/1000,
0)</f>
        <v>0</v>
      </c>
      <c r="AC74" s="8">
        <f>IFERROR(
GETPIVOTDATA("[Base_Tarjetas].[Importe]",TDinamica_R!$A$3,
"[Base_Tarjetas].[PERIODO]","[Base_Tarjetas].[PERIODO].&amp;[" &amp; TEXT(AC$6,"yyyymm") &amp; "]",
"[Base_Tarjetas].[Metrica]","[Base_Tarjetas].[Metrica].&amp;[" &amp; $A74 &amp; "]",
"[Base_Tarjetas].[SEGMENTO_DESCRIP]","[Base_Tarjetas].[SEGMENTO_DESCRIP].&amp;[" &amp; $C$6 &amp; "]",
"[Base_Tarjetas].[SITUACION]","[Base_Tarjetas].[SITUACION].&amp;[" &amp; $C74 &amp; "]",
"[Base_Tarjetas].[TIPO]","[Base_Tarjetas].[TIPO].&amp;[" &amp; $C$1 &amp; "]")/1000,
0)</f>
        <v>0</v>
      </c>
      <c r="AD74" s="8">
        <f>IFERROR(
GETPIVOTDATA("[Base_Tarjetas].[Importe]",TDinamica_R!$A$3,
"[Base_Tarjetas].[PERIODO]","[Base_Tarjetas].[PERIODO].&amp;[" &amp; TEXT(AD$6,"yyyymm") &amp; "]",
"[Base_Tarjetas].[Metrica]","[Base_Tarjetas].[Metrica].&amp;[" &amp; $A74 &amp; "]",
"[Base_Tarjetas].[SEGMENTO_DESCRIP]","[Base_Tarjetas].[SEGMENTO_DESCRIP].&amp;[" &amp; $C$6 &amp; "]",
"[Base_Tarjetas].[SITUACION]","[Base_Tarjetas].[SITUACION].&amp;[" &amp; $C74 &amp; "]",
"[Base_Tarjetas].[TIPO]","[Base_Tarjetas].[TIPO].&amp;[" &amp; $C$1 &amp; "]")/1000,
0)</f>
        <v>0</v>
      </c>
      <c r="AE74" s="8">
        <f>IFERROR(
GETPIVOTDATA("[Base_Tarjetas].[Importe]",TDinamica_R!$A$3,
"[Base_Tarjetas].[PERIODO]","[Base_Tarjetas].[PERIODO].&amp;[" &amp; TEXT(AE$6,"yyyymm") &amp; "]",
"[Base_Tarjetas].[Metrica]","[Base_Tarjetas].[Metrica].&amp;[" &amp; $A74 &amp; "]",
"[Base_Tarjetas].[SEGMENTO_DESCRIP]","[Base_Tarjetas].[SEGMENTO_DESCRIP].&amp;[" &amp; $C$6 &amp; "]",
"[Base_Tarjetas].[SITUACION]","[Base_Tarjetas].[SITUACION].&amp;[" &amp; $C74 &amp; "]",
"[Base_Tarjetas].[TIPO]","[Base_Tarjetas].[TIPO].&amp;[" &amp; $C$1 &amp; "]")/1000,
0)</f>
        <v>0</v>
      </c>
      <c r="AF74" s="8">
        <f>IFERROR(
GETPIVOTDATA("[Base_Tarjetas].[Importe]",TDinamica_R!$A$3,
"[Base_Tarjetas].[PERIODO]","[Base_Tarjetas].[PERIODO].&amp;[" &amp; TEXT(AF$6,"yyyymm") &amp; "]",
"[Base_Tarjetas].[Metrica]","[Base_Tarjetas].[Metrica].&amp;[" &amp; $A74 &amp; "]",
"[Base_Tarjetas].[SEGMENTO_DESCRIP]","[Base_Tarjetas].[SEGMENTO_DESCRIP].&amp;[" &amp; $C$6 &amp; "]",
"[Base_Tarjetas].[SITUACION]","[Base_Tarjetas].[SITUACION].&amp;[" &amp; $C74 &amp; "]",
"[Base_Tarjetas].[TIPO]","[Base_Tarjetas].[TIPO].&amp;[" &amp; $C$1 &amp; "]")/1000,
0)</f>
        <v>0</v>
      </c>
      <c r="AG74" s="8">
        <f>IFERROR(
GETPIVOTDATA("[Base_Tarjetas].[Importe]",TDinamica_R!$A$3,
"[Base_Tarjetas].[PERIODO]","[Base_Tarjetas].[PERIODO].&amp;[" &amp; TEXT(AG$6,"yyyymm") &amp; "]",
"[Base_Tarjetas].[Metrica]","[Base_Tarjetas].[Metrica].&amp;[" &amp; $A74 &amp; "]",
"[Base_Tarjetas].[SEGMENTO_DESCRIP]","[Base_Tarjetas].[SEGMENTO_DESCRIP].&amp;[" &amp; $C$6 &amp; "]",
"[Base_Tarjetas].[SITUACION]","[Base_Tarjetas].[SITUACION].&amp;[" &amp; $C74 &amp; "]",
"[Base_Tarjetas].[TIPO]","[Base_Tarjetas].[TIPO].&amp;[" &amp; $C$1 &amp; "]")/1000,
0)</f>
        <v>0</v>
      </c>
      <c r="AH74" s="8">
        <f>IFERROR(
GETPIVOTDATA("[Base_Tarjetas].[Importe]",TDinamica_R!$A$3,
"[Base_Tarjetas].[PERIODO]","[Base_Tarjetas].[PERIODO].&amp;[" &amp; TEXT(AH$6,"yyyymm") &amp; "]",
"[Base_Tarjetas].[Metrica]","[Base_Tarjetas].[Metrica].&amp;[" &amp; $A74 &amp; "]",
"[Base_Tarjetas].[SEGMENTO_DESCRIP]","[Base_Tarjetas].[SEGMENTO_DESCRIP].&amp;[" &amp; $C$6 &amp; "]",
"[Base_Tarjetas].[SITUACION]","[Base_Tarjetas].[SITUACION].&amp;[" &amp; $C74 &amp; "]",
"[Base_Tarjetas].[TIPO]","[Base_Tarjetas].[TIPO].&amp;[" &amp; $C$1 &amp; "]")/1000,
0)</f>
        <v>0</v>
      </c>
      <c r="AI74" s="8">
        <f>IFERROR(
GETPIVOTDATA("[Base_Tarjetas].[Importe]",TDinamica_R!$A$3,
"[Base_Tarjetas].[PERIODO]","[Base_Tarjetas].[PERIODO].&amp;[" &amp; TEXT(AI$6,"yyyymm") &amp; "]",
"[Base_Tarjetas].[Metrica]","[Base_Tarjetas].[Metrica].&amp;[" &amp; $A74 &amp; "]",
"[Base_Tarjetas].[SEGMENTO_DESCRIP]","[Base_Tarjetas].[SEGMENTO_DESCRIP].&amp;[" &amp; $C$6 &amp; "]",
"[Base_Tarjetas].[SITUACION]","[Base_Tarjetas].[SITUACION].&amp;[" &amp; $C74 &amp; "]",
"[Base_Tarjetas].[TIPO]","[Base_Tarjetas].[TIPO].&amp;[" &amp; $C$1 &amp; "]")/1000,
0)</f>
        <v>0</v>
      </c>
      <c r="AJ74" s="8">
        <f>IFERROR(
GETPIVOTDATA("[Base_Tarjetas].[Importe]",TDinamica_R!$A$3,
"[Base_Tarjetas].[PERIODO]","[Base_Tarjetas].[PERIODO].&amp;[" &amp; TEXT(AJ$6,"yyyymm") &amp; "]",
"[Base_Tarjetas].[Metrica]","[Base_Tarjetas].[Metrica].&amp;[" &amp; $A74 &amp; "]",
"[Base_Tarjetas].[SEGMENTO_DESCRIP]","[Base_Tarjetas].[SEGMENTO_DESCRIP].&amp;[" &amp; $C$6 &amp; "]",
"[Base_Tarjetas].[SITUACION]","[Base_Tarjetas].[SITUACION].&amp;[" &amp; $C74 &amp; "]",
"[Base_Tarjetas].[TIPO]","[Base_Tarjetas].[TIPO].&amp;[" &amp; $C$1 &amp; "]")/1000,
0)</f>
        <v>0</v>
      </c>
      <c r="AK74" s="8">
        <f>IFERROR(
GETPIVOTDATA("[Base_Tarjetas].[Importe]",TDinamica_R!$A$3,
"[Base_Tarjetas].[PERIODO]","[Base_Tarjetas].[PERIODO].&amp;[" &amp; TEXT(AK$6,"yyyymm") &amp; "]",
"[Base_Tarjetas].[Metrica]","[Base_Tarjetas].[Metrica].&amp;[" &amp; $A74 &amp; "]",
"[Base_Tarjetas].[SEGMENTO_DESCRIP]","[Base_Tarjetas].[SEGMENTO_DESCRIP].&amp;[" &amp; $C$6 &amp; "]",
"[Base_Tarjetas].[SITUACION]","[Base_Tarjetas].[SITUACION].&amp;[" &amp; $C74 &amp; "]",
"[Base_Tarjetas].[TIPO]","[Base_Tarjetas].[TIPO].&amp;[" &amp; $C$1 &amp; "]")/1000,
0)</f>
        <v>0</v>
      </c>
      <c r="AL74" s="8">
        <f>IFERROR(
GETPIVOTDATA("[Base_Tarjetas].[Importe]",TDinamica_R!$A$3,
"[Base_Tarjetas].[PERIODO]","[Base_Tarjetas].[PERIODO].&amp;[" &amp; TEXT(AL$6,"yyyymm") &amp; "]",
"[Base_Tarjetas].[Metrica]","[Base_Tarjetas].[Metrica].&amp;[" &amp; $A74 &amp; "]",
"[Base_Tarjetas].[SEGMENTO_DESCRIP]","[Base_Tarjetas].[SEGMENTO_DESCRIP].&amp;[" &amp; $C$6 &amp; "]",
"[Base_Tarjetas].[SITUACION]","[Base_Tarjetas].[SITUACION].&amp;[" &amp; $C74 &amp; "]",
"[Base_Tarjetas].[TIPO]","[Base_Tarjetas].[TIPO].&amp;[" &amp; $C$1 &amp; "]")/1000,
0)</f>
        <v>0</v>
      </c>
      <c r="AM74" s="8">
        <f>IFERROR(
GETPIVOTDATA("[Base_Tarjetas].[Importe]",TDinamica_R!$A$3,
"[Base_Tarjetas].[PERIODO]","[Base_Tarjetas].[PERIODO].&amp;[" &amp; TEXT(AM$6,"yyyymm") &amp; "]",
"[Base_Tarjetas].[Metrica]","[Base_Tarjetas].[Metrica].&amp;[" &amp; $A74 &amp; "]",
"[Base_Tarjetas].[SEGMENTO_DESCRIP]","[Base_Tarjetas].[SEGMENTO_DESCRIP].&amp;[" &amp; $C$6 &amp; "]",
"[Base_Tarjetas].[SITUACION]","[Base_Tarjetas].[SITUACION].&amp;[" &amp; $C74 &amp; "]",
"[Base_Tarjetas].[TIPO]","[Base_Tarjetas].[TIPO].&amp;[" &amp; $C$1 &amp; "]")/1000,
0)</f>
        <v>0</v>
      </c>
      <c r="AN74" s="8">
        <f>IFERROR(
GETPIVOTDATA("[Base_Tarjetas].[Importe]",TDinamica_R!$A$3,
"[Base_Tarjetas].[PERIODO]","[Base_Tarjetas].[PERIODO].&amp;[" &amp; TEXT(AN$6,"yyyymm") &amp; "]",
"[Base_Tarjetas].[Metrica]","[Base_Tarjetas].[Metrica].&amp;[" &amp; $A74 &amp; "]",
"[Base_Tarjetas].[SEGMENTO_DESCRIP]","[Base_Tarjetas].[SEGMENTO_DESCRIP].&amp;[" &amp; $C$6 &amp; "]",
"[Base_Tarjetas].[SITUACION]","[Base_Tarjetas].[SITUACION].&amp;[" &amp; $C74 &amp; "]",
"[Base_Tarjetas].[TIPO]","[Base_Tarjetas].[TIPO].&amp;[" &amp; $C$1 &amp; "]")/1000,
0)</f>
        <v>0</v>
      </c>
      <c r="AO74" s="8">
        <f>IFERROR(
GETPIVOTDATA("[Base_Tarjetas].[Importe]",TDinamica_R!$A$3,
"[Base_Tarjetas].[PERIODO]","[Base_Tarjetas].[PERIODO].&amp;[" &amp; TEXT(AO$6,"yyyymm") &amp; "]",
"[Base_Tarjetas].[Metrica]","[Base_Tarjetas].[Metrica].&amp;[" &amp; $A74 &amp; "]",
"[Base_Tarjetas].[SEGMENTO_DESCRIP]","[Base_Tarjetas].[SEGMENTO_DESCRIP].&amp;[" &amp; $C$6 &amp; "]",
"[Base_Tarjetas].[SITUACION]","[Base_Tarjetas].[SITUACION].&amp;[" &amp; $C74 &amp; "]",
"[Base_Tarjetas].[TIPO]","[Base_Tarjetas].[TIPO].&amp;[" &amp; $C$1 &amp; "]")/1000,
0)</f>
        <v>0</v>
      </c>
      <c r="AP74" s="8">
        <f>IFERROR(
GETPIVOTDATA("[Base_Tarjetas].[Importe]",TDinamica_R!$A$3,
"[Base_Tarjetas].[PERIODO]","[Base_Tarjetas].[PERIODO].&amp;[" &amp; TEXT(AP$6,"yyyymm") &amp; "]",
"[Base_Tarjetas].[Metrica]","[Base_Tarjetas].[Metrica].&amp;[" &amp; $A74 &amp; "]",
"[Base_Tarjetas].[SEGMENTO_DESCRIP]","[Base_Tarjetas].[SEGMENTO_DESCRIP].&amp;[" &amp; $C$6 &amp; "]",
"[Base_Tarjetas].[SITUACION]","[Base_Tarjetas].[SITUACION].&amp;[" &amp; $C74 &amp; "]",
"[Base_Tarjetas].[TIPO]","[Base_Tarjetas].[TIPO].&amp;[" &amp; $C$1 &amp; "]")/1000,
0)</f>
        <v>0</v>
      </c>
      <c r="AQ74" s="8">
        <f>IFERROR(
GETPIVOTDATA("[Base_Tarjetas].[Importe]",TDinamica_R!$A$3,
"[Base_Tarjetas].[PERIODO]","[Base_Tarjetas].[PERIODO].&amp;[" &amp; TEXT(AQ$6,"yyyymm") &amp; "]",
"[Base_Tarjetas].[Metrica]","[Base_Tarjetas].[Metrica].&amp;[" &amp; $A74 &amp; "]",
"[Base_Tarjetas].[SEGMENTO_DESCRIP]","[Base_Tarjetas].[SEGMENTO_DESCRIP].&amp;[" &amp; $C$6 &amp; "]",
"[Base_Tarjetas].[SITUACION]","[Base_Tarjetas].[SITUACION].&amp;[" &amp; $C74 &amp; "]",
"[Base_Tarjetas].[TIPO]","[Base_Tarjetas].[TIPO].&amp;[" &amp; $C$1 &amp; "]")/1000,
0)</f>
        <v>0</v>
      </c>
      <c r="AR74" s="8">
        <f>IFERROR(
GETPIVOTDATA("[Base_Tarjetas].[Importe]",TDinamica_R!$A$3,
"[Base_Tarjetas].[PERIODO]","[Base_Tarjetas].[PERIODO].&amp;[" &amp; TEXT(AR$6,"yyyymm") &amp; "]",
"[Base_Tarjetas].[Metrica]","[Base_Tarjetas].[Metrica].&amp;[" &amp; $A74 &amp; "]",
"[Base_Tarjetas].[SEGMENTO_DESCRIP]","[Base_Tarjetas].[SEGMENTO_DESCRIP].&amp;[" &amp; $C$6 &amp; "]",
"[Base_Tarjetas].[SITUACION]","[Base_Tarjetas].[SITUACION].&amp;[" &amp; $C74 &amp; "]",
"[Base_Tarjetas].[TIPO]","[Base_Tarjetas].[TIPO].&amp;[" &amp; $C$1 &amp; "]")/1000,
0)</f>
        <v>0</v>
      </c>
      <c r="AS74" s="8">
        <f>IFERROR(
GETPIVOTDATA("[Base_Tarjetas].[Importe]",TDinamica_R!$A$3,
"[Base_Tarjetas].[PERIODO]","[Base_Tarjetas].[PERIODO].&amp;[" &amp; TEXT(AS$6,"yyyymm") &amp; "]",
"[Base_Tarjetas].[Metrica]","[Base_Tarjetas].[Metrica].&amp;[" &amp; $A74 &amp; "]",
"[Base_Tarjetas].[SEGMENTO_DESCRIP]","[Base_Tarjetas].[SEGMENTO_DESCRIP].&amp;[" &amp; $C$6 &amp; "]",
"[Base_Tarjetas].[SITUACION]","[Base_Tarjetas].[SITUACION].&amp;[" &amp; $C74 &amp; "]",
"[Base_Tarjetas].[TIPO]","[Base_Tarjetas].[TIPO].&amp;[" &amp; $C$1 &amp; "]")/1000,
0)</f>
        <v>0</v>
      </c>
      <c r="AT74" s="8">
        <f>IFERROR(
GETPIVOTDATA("[Base_Tarjetas].[Importe]",TDinamica_R!$A$3,
"[Base_Tarjetas].[PERIODO]","[Base_Tarjetas].[PERIODO].&amp;[" &amp; TEXT(AT$6,"yyyymm") &amp; "]",
"[Base_Tarjetas].[Metrica]","[Base_Tarjetas].[Metrica].&amp;[" &amp; $A74 &amp; "]",
"[Base_Tarjetas].[SEGMENTO_DESCRIP]","[Base_Tarjetas].[SEGMENTO_DESCRIP].&amp;[" &amp; $C$6 &amp; "]",
"[Base_Tarjetas].[SITUACION]","[Base_Tarjetas].[SITUACION].&amp;[" &amp; $C74 &amp; "]",
"[Base_Tarjetas].[TIPO]","[Base_Tarjetas].[TIPO].&amp;[" &amp; $C$1 &amp; "]")/1000,
0)</f>
        <v>0</v>
      </c>
      <c r="AU74" s="8">
        <f>IFERROR(
GETPIVOTDATA("[Base_Tarjetas].[Importe]",TDinamica_R!$A$3,
"[Base_Tarjetas].[PERIODO]","[Base_Tarjetas].[PERIODO].&amp;[" &amp; TEXT(AU$6,"yyyymm") &amp; "]",
"[Base_Tarjetas].[Metrica]","[Base_Tarjetas].[Metrica].&amp;[" &amp; $A74 &amp; "]",
"[Base_Tarjetas].[SEGMENTO_DESCRIP]","[Base_Tarjetas].[SEGMENTO_DESCRIP].&amp;[" &amp; $C$6 &amp; "]",
"[Base_Tarjetas].[SITUACION]","[Base_Tarjetas].[SITUACION].&amp;[" &amp; $C74 &amp; "]",
"[Base_Tarjetas].[TIPO]","[Base_Tarjetas].[TIPO].&amp;[" &amp; $C$1 &amp; "]")/1000,
0)</f>
        <v>0</v>
      </c>
      <c r="AV74" s="8">
        <f>IFERROR(
GETPIVOTDATA("[Base_Tarjetas].[Importe]",TDinamica_R!$A$3,
"[Base_Tarjetas].[PERIODO]","[Base_Tarjetas].[PERIODO].&amp;[" &amp; TEXT(AV$6,"yyyymm") &amp; "]",
"[Base_Tarjetas].[Metrica]","[Base_Tarjetas].[Metrica].&amp;[" &amp; $A74 &amp; "]",
"[Base_Tarjetas].[SEGMENTO_DESCRIP]","[Base_Tarjetas].[SEGMENTO_DESCRIP].&amp;[" &amp; $C$6 &amp; "]",
"[Base_Tarjetas].[SITUACION]","[Base_Tarjetas].[SITUACION].&amp;[" &amp; $C74 &amp; "]",
"[Base_Tarjetas].[TIPO]","[Base_Tarjetas].[TIPO].&amp;[" &amp; $C$1 &amp; "]")/1000,
0)</f>
        <v>0</v>
      </c>
      <c r="AW74" s="8">
        <f>IFERROR(
GETPIVOTDATA("[Base_Tarjetas].[Importe]",TDinamica_R!$A$3,
"[Base_Tarjetas].[PERIODO]","[Base_Tarjetas].[PERIODO].&amp;[" &amp; TEXT(AW$6,"yyyymm") &amp; "]",
"[Base_Tarjetas].[Metrica]","[Base_Tarjetas].[Metrica].&amp;[" &amp; $A74 &amp; "]",
"[Base_Tarjetas].[SEGMENTO_DESCRIP]","[Base_Tarjetas].[SEGMENTO_DESCRIP].&amp;[" &amp; $C$6 &amp; "]",
"[Base_Tarjetas].[SITUACION]","[Base_Tarjetas].[SITUACION].&amp;[" &amp; $C74 &amp; "]",
"[Base_Tarjetas].[TIPO]","[Base_Tarjetas].[TIPO].&amp;[" &amp; $C$1 &amp; "]")/1000,
0)</f>
        <v>0</v>
      </c>
      <c r="AX74" s="8">
        <f>IFERROR(
GETPIVOTDATA("[Base_Tarjetas].[Importe]",TDinamica_R!$A$3,
"[Base_Tarjetas].[PERIODO]","[Base_Tarjetas].[PERIODO].&amp;[" &amp; TEXT(AX$6,"yyyymm") &amp; "]",
"[Base_Tarjetas].[Metrica]","[Base_Tarjetas].[Metrica].&amp;[" &amp; $A74 &amp; "]",
"[Base_Tarjetas].[SEGMENTO_DESCRIP]","[Base_Tarjetas].[SEGMENTO_DESCRIP].&amp;[" &amp; $C$6 &amp; "]",
"[Base_Tarjetas].[SITUACION]","[Base_Tarjetas].[SITUACION].&amp;[" &amp; $C74 &amp; "]",
"[Base_Tarjetas].[TIPO]","[Base_Tarjetas].[TIPO].&amp;[" &amp; $C$1 &amp; "]")/1000,
0)</f>
        <v>0</v>
      </c>
      <c r="AY74" s="8">
        <f>IFERROR(
GETPIVOTDATA("[Base_Tarjetas].[Importe]",TDinamica_R!$A$3,
"[Base_Tarjetas].[PERIODO]","[Base_Tarjetas].[PERIODO].&amp;[" &amp; TEXT(AY$6,"yyyymm") &amp; "]",
"[Base_Tarjetas].[Metrica]","[Base_Tarjetas].[Metrica].&amp;[" &amp; $A74 &amp; "]",
"[Base_Tarjetas].[SEGMENTO_DESCRIP]","[Base_Tarjetas].[SEGMENTO_DESCRIP].&amp;[" &amp; $C$6 &amp; "]",
"[Base_Tarjetas].[SITUACION]","[Base_Tarjetas].[SITUACION].&amp;[" &amp; $C74 &amp; "]",
"[Base_Tarjetas].[TIPO]","[Base_Tarjetas].[TIPO].&amp;[" &amp; $C$1 &amp; "]")/1000,
0)</f>
        <v>0</v>
      </c>
      <c r="AZ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TEXT(AZ$6,"yyyymm") &amp; "]"),
0)</f>
        <v>0</v>
      </c>
      <c r="BA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TEXT(BA$6,"yyyymm") &amp; "]"),
0)</f>
        <v>0</v>
      </c>
      <c r="BB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TEXT(BB$6,"yyyymm") &amp; "]"),
0)</f>
        <v>0</v>
      </c>
      <c r="BC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TEXT(BC$6,"yyyymm") &amp; "]"),
0)</f>
        <v>0</v>
      </c>
      <c r="BD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TEXT(BD$6,"yyyymm") &amp; "]"),
0)</f>
        <v>0</v>
      </c>
      <c r="BE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TEXT(BE$6,"yyyymm") &amp; "]"),
0)</f>
        <v>0</v>
      </c>
      <c r="BF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TEXT(BF$6,"yyyymm") &amp; "]"),
0)</f>
        <v>0</v>
      </c>
      <c r="BG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TEXT(BG$6,"yyyymm") &amp; "]"),
0)</f>
        <v>0</v>
      </c>
      <c r="BH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TEXT(BH$6,"yyyymm") &amp; "]"),
0)</f>
        <v>0</v>
      </c>
      <c r="BI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TEXT(BI$6,"yyyymm") &amp; "]"),
0)</f>
        <v>0</v>
      </c>
      <c r="BJ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TEXT(BJ$6,"yyyymm") &amp; "]"),
0)</f>
        <v>0</v>
      </c>
      <c r="BK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TEXT(BK$6,"yyyymm") &amp; "]"),
0)</f>
        <v>0</v>
      </c>
      <c r="BO74" s="24">
        <f t="shared" si="48"/>
        <v>0</v>
      </c>
      <c r="BP74" s="24">
        <f t="shared" si="48"/>
        <v>0</v>
      </c>
      <c r="BQ74" s="24">
        <f t="shared" si="48"/>
        <v>0</v>
      </c>
      <c r="BR74" s="24">
        <f t="shared" si="48"/>
        <v>0</v>
      </c>
      <c r="BS74" s="24">
        <f t="shared" si="48"/>
        <v>0</v>
      </c>
      <c r="BT74" s="24">
        <f t="shared" si="48"/>
        <v>0</v>
      </c>
    </row>
    <row r="75" spans="1:72" outlineLevel="1" x14ac:dyDescent="0.25">
      <c r="A75" s="11" t="s">
        <v>35</v>
      </c>
      <c r="C75" s="2" t="s">
        <v>100</v>
      </c>
      <c r="D75" s="8">
        <f>IFERROR(
GETPIVOTDATA("[Base_Tarjetas].[Importe]",TDinamica_R!$A$3,
"[Base_Tarjetas].[PERIODO]","[Base_Tarjetas].[PERIODO].&amp;[" &amp; TEXT(D$6,"yyyymm") &amp; "]",
"[Base_Tarjetas].[Metrica]","[Base_Tarjetas].[Metrica].&amp;[" &amp; $A75 &amp; "]",
"[Base_Tarjetas].[SEGMENTO_DESCRIP]","[Base_Tarjetas].[SEGMENTO_DESCRIP].&amp;[" &amp; $C$6 &amp; "]",
"[Base_Tarjetas].[SITUACION]","[Base_Tarjetas].[SITUACION].&amp;[" &amp; $C75 &amp; "]",
"[Base_Tarjetas].[TIPO]","[Base_Tarjetas].[TIPO].&amp;[" &amp; $C$1 &amp; "]")/1000,
0)</f>
        <v>0</v>
      </c>
      <c r="E75" s="8">
        <f>IFERROR(
GETPIVOTDATA("[Base_Tarjetas].[Importe]",TDinamica_R!$A$3,
"[Base_Tarjetas].[PERIODO]","[Base_Tarjetas].[PERIODO].&amp;[" &amp; TEXT(E$6,"yyyymm") &amp; "]",
"[Base_Tarjetas].[Metrica]","[Base_Tarjetas].[Metrica].&amp;[" &amp; $A75 &amp; "]",
"[Base_Tarjetas].[SEGMENTO_DESCRIP]","[Base_Tarjetas].[SEGMENTO_DESCRIP].&amp;[" &amp; $C$6 &amp; "]",
"[Base_Tarjetas].[SITUACION]","[Base_Tarjetas].[SITUACION].&amp;[" &amp; $C75 &amp; "]",
"[Base_Tarjetas].[TIPO]","[Base_Tarjetas].[TIPO].&amp;[" &amp; $C$1 &amp; "]")/1000,
0)</f>
        <v>0</v>
      </c>
      <c r="F75" s="8">
        <f>IFERROR(
GETPIVOTDATA("[Base_Tarjetas].[Importe]",TDinamica_R!$A$3,
"[Base_Tarjetas].[PERIODO]","[Base_Tarjetas].[PERIODO].&amp;[" &amp; TEXT(F$6,"yyyymm") &amp; "]",
"[Base_Tarjetas].[Metrica]","[Base_Tarjetas].[Metrica].&amp;[" &amp; $A75 &amp; "]",
"[Base_Tarjetas].[SEGMENTO_DESCRIP]","[Base_Tarjetas].[SEGMENTO_DESCRIP].&amp;[" &amp; $C$6 &amp; "]",
"[Base_Tarjetas].[SITUACION]","[Base_Tarjetas].[SITUACION].&amp;[" &amp; $C75 &amp; "]",
"[Base_Tarjetas].[TIPO]","[Base_Tarjetas].[TIPO].&amp;[" &amp; $C$1 &amp; "]")/1000,
0)</f>
        <v>0</v>
      </c>
      <c r="G75" s="8">
        <f>IFERROR(
GETPIVOTDATA("[Base_Tarjetas].[Importe]",TDinamica_R!$A$3,
"[Base_Tarjetas].[PERIODO]","[Base_Tarjetas].[PERIODO].&amp;[" &amp; TEXT(G$6,"yyyymm") &amp; "]",
"[Base_Tarjetas].[Metrica]","[Base_Tarjetas].[Metrica].&amp;[" &amp; $A75 &amp; "]",
"[Base_Tarjetas].[SEGMENTO_DESCRIP]","[Base_Tarjetas].[SEGMENTO_DESCRIP].&amp;[" &amp; $C$6 &amp; "]",
"[Base_Tarjetas].[SITUACION]","[Base_Tarjetas].[SITUACION].&amp;[" &amp; $C75 &amp; "]",
"[Base_Tarjetas].[TIPO]","[Base_Tarjetas].[TIPO].&amp;[" &amp; $C$1 &amp; "]")/1000,
0)</f>
        <v>0</v>
      </c>
      <c r="H75" s="8">
        <f>IFERROR(
GETPIVOTDATA("[Base_Tarjetas].[Importe]",TDinamica_R!$A$3,
"[Base_Tarjetas].[PERIODO]","[Base_Tarjetas].[PERIODO].&amp;[" &amp; TEXT(H$6,"yyyymm") &amp; "]",
"[Base_Tarjetas].[Metrica]","[Base_Tarjetas].[Metrica].&amp;[" &amp; $A75 &amp; "]",
"[Base_Tarjetas].[SEGMENTO_DESCRIP]","[Base_Tarjetas].[SEGMENTO_DESCRIP].&amp;[" &amp; $C$6 &amp; "]",
"[Base_Tarjetas].[SITUACION]","[Base_Tarjetas].[SITUACION].&amp;[" &amp; $C75 &amp; "]",
"[Base_Tarjetas].[TIPO]","[Base_Tarjetas].[TIPO].&amp;[" &amp; $C$1 &amp; "]")/1000,
0)</f>
        <v>0</v>
      </c>
      <c r="I75" s="8">
        <f>IFERROR(
GETPIVOTDATA("[Base_Tarjetas].[Importe]",TDinamica_R!$A$3,
"[Base_Tarjetas].[PERIODO]","[Base_Tarjetas].[PERIODO].&amp;[" &amp; TEXT(I$6,"yyyymm") &amp; "]",
"[Base_Tarjetas].[Metrica]","[Base_Tarjetas].[Metrica].&amp;[" &amp; $A75 &amp; "]",
"[Base_Tarjetas].[SEGMENTO_DESCRIP]","[Base_Tarjetas].[SEGMENTO_DESCRIP].&amp;[" &amp; $C$6 &amp; "]",
"[Base_Tarjetas].[SITUACION]","[Base_Tarjetas].[SITUACION].&amp;[" &amp; $C75 &amp; "]",
"[Base_Tarjetas].[TIPO]","[Base_Tarjetas].[TIPO].&amp;[" &amp; $C$1 &amp; "]")/1000,
0)</f>
        <v>0</v>
      </c>
      <c r="J75" s="8">
        <f>IFERROR(
GETPIVOTDATA("[Base_Tarjetas].[Importe]",TDinamica_R!$A$3,
"[Base_Tarjetas].[PERIODO]","[Base_Tarjetas].[PERIODO].&amp;[" &amp; TEXT(J$6,"yyyymm") &amp; "]",
"[Base_Tarjetas].[Metrica]","[Base_Tarjetas].[Metrica].&amp;[" &amp; $A75 &amp; "]",
"[Base_Tarjetas].[SEGMENTO_DESCRIP]","[Base_Tarjetas].[SEGMENTO_DESCRIP].&amp;[" &amp; $C$6 &amp; "]",
"[Base_Tarjetas].[SITUACION]","[Base_Tarjetas].[SITUACION].&amp;[" &amp; $C75 &amp; "]",
"[Base_Tarjetas].[TIPO]","[Base_Tarjetas].[TIPO].&amp;[" &amp; $C$1 &amp; "]")/1000,
0)</f>
        <v>0</v>
      </c>
      <c r="K75" s="8">
        <f>IFERROR(
GETPIVOTDATA("[Base_Tarjetas].[Importe]",TDinamica_R!$A$3,
"[Base_Tarjetas].[PERIODO]","[Base_Tarjetas].[PERIODO].&amp;[" &amp; TEXT(K$6,"yyyymm") &amp; "]",
"[Base_Tarjetas].[Metrica]","[Base_Tarjetas].[Metrica].&amp;[" &amp; $A75 &amp; "]",
"[Base_Tarjetas].[SEGMENTO_DESCRIP]","[Base_Tarjetas].[SEGMENTO_DESCRIP].&amp;[" &amp; $C$6 &amp; "]",
"[Base_Tarjetas].[SITUACION]","[Base_Tarjetas].[SITUACION].&amp;[" &amp; $C75 &amp; "]",
"[Base_Tarjetas].[TIPO]","[Base_Tarjetas].[TIPO].&amp;[" &amp; $C$1 &amp; "]")/1000,
0)</f>
        <v>0</v>
      </c>
      <c r="L75" s="8">
        <f>IFERROR(
GETPIVOTDATA("[Base_Tarjetas].[Importe]",TDinamica_R!$A$3,
"[Base_Tarjetas].[PERIODO]","[Base_Tarjetas].[PERIODO].&amp;[" &amp; TEXT(L$6,"yyyymm") &amp; "]",
"[Base_Tarjetas].[Metrica]","[Base_Tarjetas].[Metrica].&amp;[" &amp; $A75 &amp; "]",
"[Base_Tarjetas].[SEGMENTO_DESCRIP]","[Base_Tarjetas].[SEGMENTO_DESCRIP].&amp;[" &amp; $C$6 &amp; "]",
"[Base_Tarjetas].[SITUACION]","[Base_Tarjetas].[SITUACION].&amp;[" &amp; $C75 &amp; "]",
"[Base_Tarjetas].[TIPO]","[Base_Tarjetas].[TIPO].&amp;[" &amp; $C$1 &amp; "]")/1000,
0)</f>
        <v>0</v>
      </c>
      <c r="M75" s="8">
        <f>IFERROR(
GETPIVOTDATA("[Base_Tarjetas].[Importe]",TDinamica_R!$A$3,
"[Base_Tarjetas].[PERIODO]","[Base_Tarjetas].[PERIODO].&amp;[" &amp; TEXT(M$6,"yyyymm") &amp; "]",
"[Base_Tarjetas].[Metrica]","[Base_Tarjetas].[Metrica].&amp;[" &amp; $A75 &amp; "]",
"[Base_Tarjetas].[SEGMENTO_DESCRIP]","[Base_Tarjetas].[SEGMENTO_DESCRIP].&amp;[" &amp; $C$6 &amp; "]",
"[Base_Tarjetas].[SITUACION]","[Base_Tarjetas].[SITUACION].&amp;[" &amp; $C75 &amp; "]",
"[Base_Tarjetas].[TIPO]","[Base_Tarjetas].[TIPO].&amp;[" &amp; $C$1 &amp; "]")/1000,
0)</f>
        <v>0</v>
      </c>
      <c r="N75" s="8">
        <f>IFERROR(
GETPIVOTDATA("[Base_Tarjetas].[Importe]",TDinamica_R!$A$3,
"[Base_Tarjetas].[PERIODO]","[Base_Tarjetas].[PERIODO].&amp;[" &amp; TEXT(N$6,"yyyymm") &amp; "]",
"[Base_Tarjetas].[Metrica]","[Base_Tarjetas].[Metrica].&amp;[" &amp; $A75 &amp; "]",
"[Base_Tarjetas].[SEGMENTO_DESCRIP]","[Base_Tarjetas].[SEGMENTO_DESCRIP].&amp;[" &amp; $C$6 &amp; "]",
"[Base_Tarjetas].[SITUACION]","[Base_Tarjetas].[SITUACION].&amp;[" &amp; $C75 &amp; "]",
"[Base_Tarjetas].[TIPO]","[Base_Tarjetas].[TIPO].&amp;[" &amp; $C$1 &amp; "]")/1000,
0)</f>
        <v>0</v>
      </c>
      <c r="O75" s="8">
        <f>IFERROR(
GETPIVOTDATA("[Base_Tarjetas].[Importe]",TDinamica_R!$A$3,
"[Base_Tarjetas].[PERIODO]","[Base_Tarjetas].[PERIODO].&amp;[" &amp; TEXT(O$6,"yyyymm") &amp; "]",
"[Base_Tarjetas].[Metrica]","[Base_Tarjetas].[Metrica].&amp;[" &amp; $A75 &amp; "]",
"[Base_Tarjetas].[SEGMENTO_DESCRIP]","[Base_Tarjetas].[SEGMENTO_DESCRIP].&amp;[" &amp; $C$6 &amp; "]",
"[Base_Tarjetas].[SITUACION]","[Base_Tarjetas].[SITUACION].&amp;[" &amp; $C75 &amp; "]",
"[Base_Tarjetas].[TIPO]","[Base_Tarjetas].[TIPO].&amp;[" &amp; $C$1 &amp; "]")/1000,
0)</f>
        <v>0</v>
      </c>
      <c r="P75" s="8">
        <f>IFERROR(
GETPIVOTDATA("[Base_Tarjetas].[Importe]",TDinamica_R!$A$3,
"[Base_Tarjetas].[PERIODO]","[Base_Tarjetas].[PERIODO].&amp;[" &amp; TEXT(P$6,"yyyymm") &amp; "]",
"[Base_Tarjetas].[Metrica]","[Base_Tarjetas].[Metrica].&amp;[" &amp; $A75 &amp; "]",
"[Base_Tarjetas].[SEGMENTO_DESCRIP]","[Base_Tarjetas].[SEGMENTO_DESCRIP].&amp;[" &amp; $C$6 &amp; "]",
"[Base_Tarjetas].[SITUACION]","[Base_Tarjetas].[SITUACION].&amp;[" &amp; $C75 &amp; "]",
"[Base_Tarjetas].[TIPO]","[Base_Tarjetas].[TIPO].&amp;[" &amp; $C$1 &amp; "]")/1000,
0)</f>
        <v>0</v>
      </c>
      <c r="Q75" s="8">
        <f>IFERROR(
GETPIVOTDATA("[Base_Tarjetas].[Importe]",TDinamica_R!$A$3,
"[Base_Tarjetas].[PERIODO]","[Base_Tarjetas].[PERIODO].&amp;[" &amp; TEXT(Q$6,"yyyymm") &amp; "]",
"[Base_Tarjetas].[Metrica]","[Base_Tarjetas].[Metrica].&amp;[" &amp; $A75 &amp; "]",
"[Base_Tarjetas].[SEGMENTO_DESCRIP]","[Base_Tarjetas].[SEGMENTO_DESCRIP].&amp;[" &amp; $C$6 &amp; "]",
"[Base_Tarjetas].[SITUACION]","[Base_Tarjetas].[SITUACION].&amp;[" &amp; $C75 &amp; "]",
"[Base_Tarjetas].[TIPO]","[Base_Tarjetas].[TIPO].&amp;[" &amp; $C$1 &amp; "]")/1000,
0)</f>
        <v>0</v>
      </c>
      <c r="R75" s="8">
        <f>IFERROR(
GETPIVOTDATA("[Base_Tarjetas].[Importe]",TDinamica_R!$A$3,
"[Base_Tarjetas].[PERIODO]","[Base_Tarjetas].[PERIODO].&amp;[" &amp; TEXT(R$6,"yyyymm") &amp; "]",
"[Base_Tarjetas].[Metrica]","[Base_Tarjetas].[Metrica].&amp;[" &amp; $A75 &amp; "]",
"[Base_Tarjetas].[SEGMENTO_DESCRIP]","[Base_Tarjetas].[SEGMENTO_DESCRIP].&amp;[" &amp; $C$6 &amp; "]",
"[Base_Tarjetas].[SITUACION]","[Base_Tarjetas].[SITUACION].&amp;[" &amp; $C75 &amp; "]",
"[Base_Tarjetas].[TIPO]","[Base_Tarjetas].[TIPO].&amp;[" &amp; $C$1 &amp; "]")/1000,
0)</f>
        <v>0</v>
      </c>
      <c r="S75" s="8">
        <f>IFERROR(
GETPIVOTDATA("[Base_Tarjetas].[Importe]",TDinamica_R!$A$3,
"[Base_Tarjetas].[PERIODO]","[Base_Tarjetas].[PERIODO].&amp;[" &amp; TEXT(S$6,"yyyymm") &amp; "]",
"[Base_Tarjetas].[Metrica]","[Base_Tarjetas].[Metrica].&amp;[" &amp; $A75 &amp; "]",
"[Base_Tarjetas].[SEGMENTO_DESCRIP]","[Base_Tarjetas].[SEGMENTO_DESCRIP].&amp;[" &amp; $C$6 &amp; "]",
"[Base_Tarjetas].[SITUACION]","[Base_Tarjetas].[SITUACION].&amp;[" &amp; $C75 &amp; "]",
"[Base_Tarjetas].[TIPO]","[Base_Tarjetas].[TIPO].&amp;[" &amp; $C$1 &amp; "]")/1000,
0)</f>
        <v>0</v>
      </c>
      <c r="T75" s="8">
        <f>IFERROR(
GETPIVOTDATA("[Base_Tarjetas].[Importe]",TDinamica_R!$A$3,
"[Base_Tarjetas].[PERIODO]","[Base_Tarjetas].[PERIODO].&amp;[" &amp; TEXT(T$6,"yyyymm") &amp; "]",
"[Base_Tarjetas].[Metrica]","[Base_Tarjetas].[Metrica].&amp;[" &amp; $A75 &amp; "]",
"[Base_Tarjetas].[SEGMENTO_DESCRIP]","[Base_Tarjetas].[SEGMENTO_DESCRIP].&amp;[" &amp; $C$6 &amp; "]",
"[Base_Tarjetas].[SITUACION]","[Base_Tarjetas].[SITUACION].&amp;[" &amp; $C75 &amp; "]",
"[Base_Tarjetas].[TIPO]","[Base_Tarjetas].[TIPO].&amp;[" &amp; $C$1 &amp; "]")/1000,
0)</f>
        <v>0</v>
      </c>
      <c r="U75" s="8">
        <f>IFERROR(
GETPIVOTDATA("[Base_Tarjetas].[Importe]",TDinamica_R!$A$3,
"[Base_Tarjetas].[PERIODO]","[Base_Tarjetas].[PERIODO].&amp;[" &amp; TEXT(U$6,"yyyymm") &amp; "]",
"[Base_Tarjetas].[Metrica]","[Base_Tarjetas].[Metrica].&amp;[" &amp; $A75 &amp; "]",
"[Base_Tarjetas].[SEGMENTO_DESCRIP]","[Base_Tarjetas].[SEGMENTO_DESCRIP].&amp;[" &amp; $C$6 &amp; "]",
"[Base_Tarjetas].[SITUACION]","[Base_Tarjetas].[SITUACION].&amp;[" &amp; $C75 &amp; "]",
"[Base_Tarjetas].[TIPO]","[Base_Tarjetas].[TIPO].&amp;[" &amp; $C$1 &amp; "]")/1000,
0)</f>
        <v>0</v>
      </c>
      <c r="V75" s="8">
        <f>IFERROR(
GETPIVOTDATA("[Base_Tarjetas].[Importe]",TDinamica_R!$A$3,
"[Base_Tarjetas].[PERIODO]","[Base_Tarjetas].[PERIODO].&amp;[" &amp; TEXT(V$6,"yyyymm") &amp; "]",
"[Base_Tarjetas].[Metrica]","[Base_Tarjetas].[Metrica].&amp;[" &amp; $A75 &amp; "]",
"[Base_Tarjetas].[SEGMENTO_DESCRIP]","[Base_Tarjetas].[SEGMENTO_DESCRIP].&amp;[" &amp; $C$6 &amp; "]",
"[Base_Tarjetas].[SITUACION]","[Base_Tarjetas].[SITUACION].&amp;[" &amp; $C75 &amp; "]",
"[Base_Tarjetas].[TIPO]","[Base_Tarjetas].[TIPO].&amp;[" &amp; $C$1 &amp; "]")/1000,
0)</f>
        <v>0</v>
      </c>
      <c r="W75" s="8">
        <f>IFERROR(
GETPIVOTDATA("[Base_Tarjetas].[Importe]",TDinamica_R!$A$3,
"[Base_Tarjetas].[PERIODO]","[Base_Tarjetas].[PERIODO].&amp;[" &amp; TEXT(W$6,"yyyymm") &amp; "]",
"[Base_Tarjetas].[Metrica]","[Base_Tarjetas].[Metrica].&amp;[" &amp; $A75 &amp; "]",
"[Base_Tarjetas].[SEGMENTO_DESCRIP]","[Base_Tarjetas].[SEGMENTO_DESCRIP].&amp;[" &amp; $C$6 &amp; "]",
"[Base_Tarjetas].[SITUACION]","[Base_Tarjetas].[SITUACION].&amp;[" &amp; $C75 &amp; "]",
"[Base_Tarjetas].[TIPO]","[Base_Tarjetas].[TIPO].&amp;[" &amp; $C$1 &amp; "]")/1000,
0)</f>
        <v>0</v>
      </c>
      <c r="X75" s="8">
        <f>IFERROR(
GETPIVOTDATA("[Base_Tarjetas].[Importe]",TDinamica_R!$A$3,
"[Base_Tarjetas].[PERIODO]","[Base_Tarjetas].[PERIODO].&amp;[" &amp; TEXT(X$6,"yyyymm") &amp; "]",
"[Base_Tarjetas].[Metrica]","[Base_Tarjetas].[Metrica].&amp;[" &amp; $A75 &amp; "]",
"[Base_Tarjetas].[SEGMENTO_DESCRIP]","[Base_Tarjetas].[SEGMENTO_DESCRIP].&amp;[" &amp; $C$6 &amp; "]",
"[Base_Tarjetas].[SITUACION]","[Base_Tarjetas].[SITUACION].&amp;[" &amp; $C75 &amp; "]",
"[Base_Tarjetas].[TIPO]","[Base_Tarjetas].[TIPO].&amp;[" &amp; $C$1 &amp; "]")/1000,
0)</f>
        <v>0</v>
      </c>
      <c r="Y75" s="8">
        <f>IFERROR(
GETPIVOTDATA("[Base_Tarjetas].[Importe]",TDinamica_R!$A$3,
"[Base_Tarjetas].[PERIODO]","[Base_Tarjetas].[PERIODO].&amp;[" &amp; TEXT(Y$6,"yyyymm") &amp; "]",
"[Base_Tarjetas].[Metrica]","[Base_Tarjetas].[Metrica].&amp;[" &amp; $A75 &amp; "]",
"[Base_Tarjetas].[SEGMENTO_DESCRIP]","[Base_Tarjetas].[SEGMENTO_DESCRIP].&amp;[" &amp; $C$6 &amp; "]",
"[Base_Tarjetas].[SITUACION]","[Base_Tarjetas].[SITUACION].&amp;[" &amp; $C75 &amp; "]",
"[Base_Tarjetas].[TIPO]","[Base_Tarjetas].[TIPO].&amp;[" &amp; $C$1 &amp; "]")/1000,
0)</f>
        <v>0</v>
      </c>
      <c r="Z75" s="8">
        <f>IFERROR(
GETPIVOTDATA("[Base_Tarjetas].[Importe]",TDinamica_R!$A$3,
"[Base_Tarjetas].[PERIODO]","[Base_Tarjetas].[PERIODO].&amp;[" &amp; TEXT(Z$6,"yyyymm") &amp; "]",
"[Base_Tarjetas].[Metrica]","[Base_Tarjetas].[Metrica].&amp;[" &amp; $A75 &amp; "]",
"[Base_Tarjetas].[SEGMENTO_DESCRIP]","[Base_Tarjetas].[SEGMENTO_DESCRIP].&amp;[" &amp; $C$6 &amp; "]",
"[Base_Tarjetas].[SITUACION]","[Base_Tarjetas].[SITUACION].&amp;[" &amp; $C75 &amp; "]",
"[Base_Tarjetas].[TIPO]","[Base_Tarjetas].[TIPO].&amp;[" &amp; $C$1 &amp; "]")/1000,
0)</f>
        <v>0</v>
      </c>
      <c r="AA75" s="8">
        <f>IFERROR(
GETPIVOTDATA("[Base_Tarjetas].[Importe]",TDinamica_R!$A$3,
"[Base_Tarjetas].[PERIODO]","[Base_Tarjetas].[PERIODO].&amp;[" &amp; TEXT(AA$6,"yyyymm") &amp; "]",
"[Base_Tarjetas].[Metrica]","[Base_Tarjetas].[Metrica].&amp;[" &amp; $A75 &amp; "]",
"[Base_Tarjetas].[SEGMENTO_DESCRIP]","[Base_Tarjetas].[SEGMENTO_DESCRIP].&amp;[" &amp; $C$6 &amp; "]",
"[Base_Tarjetas].[SITUACION]","[Base_Tarjetas].[SITUACION].&amp;[" &amp; $C75 &amp; "]",
"[Base_Tarjetas].[TIPO]","[Base_Tarjetas].[TIPO].&amp;[" &amp; $C$1 &amp; "]")/1000,
0)</f>
        <v>0</v>
      </c>
      <c r="AB75" s="8">
        <f>IFERROR(
GETPIVOTDATA("[Base_Tarjetas].[Importe]",TDinamica_R!$A$3,
"[Base_Tarjetas].[PERIODO]","[Base_Tarjetas].[PERIODO].&amp;[" &amp; TEXT(AB$6,"yyyymm") &amp; "]",
"[Base_Tarjetas].[Metrica]","[Base_Tarjetas].[Metrica].&amp;[" &amp; $A75 &amp; "]",
"[Base_Tarjetas].[SEGMENTO_DESCRIP]","[Base_Tarjetas].[SEGMENTO_DESCRIP].&amp;[" &amp; $C$6 &amp; "]",
"[Base_Tarjetas].[SITUACION]","[Base_Tarjetas].[SITUACION].&amp;[" &amp; $C75 &amp; "]",
"[Base_Tarjetas].[TIPO]","[Base_Tarjetas].[TIPO].&amp;[" &amp; $C$1 &amp; "]")/1000,
0)</f>
        <v>0</v>
      </c>
      <c r="AC75" s="8">
        <f>IFERROR(
GETPIVOTDATA("[Base_Tarjetas].[Importe]",TDinamica_R!$A$3,
"[Base_Tarjetas].[PERIODO]","[Base_Tarjetas].[PERIODO].&amp;[" &amp; TEXT(AC$6,"yyyymm") &amp; "]",
"[Base_Tarjetas].[Metrica]","[Base_Tarjetas].[Metrica].&amp;[" &amp; $A75 &amp; "]",
"[Base_Tarjetas].[SEGMENTO_DESCRIP]","[Base_Tarjetas].[SEGMENTO_DESCRIP].&amp;[" &amp; $C$6 &amp; "]",
"[Base_Tarjetas].[SITUACION]","[Base_Tarjetas].[SITUACION].&amp;[" &amp; $C75 &amp; "]",
"[Base_Tarjetas].[TIPO]","[Base_Tarjetas].[TIPO].&amp;[" &amp; $C$1 &amp; "]")/1000,
0)</f>
        <v>0</v>
      </c>
      <c r="AD75" s="8">
        <f>IFERROR(
GETPIVOTDATA("[Base_Tarjetas].[Importe]",TDinamica_R!$A$3,
"[Base_Tarjetas].[PERIODO]","[Base_Tarjetas].[PERIODO].&amp;[" &amp; TEXT(AD$6,"yyyymm") &amp; "]",
"[Base_Tarjetas].[Metrica]","[Base_Tarjetas].[Metrica].&amp;[" &amp; $A75 &amp; "]",
"[Base_Tarjetas].[SEGMENTO_DESCRIP]","[Base_Tarjetas].[SEGMENTO_DESCRIP].&amp;[" &amp; $C$6 &amp; "]",
"[Base_Tarjetas].[SITUACION]","[Base_Tarjetas].[SITUACION].&amp;[" &amp; $C75 &amp; "]",
"[Base_Tarjetas].[TIPO]","[Base_Tarjetas].[TIPO].&amp;[" &amp; $C$1 &amp; "]")/1000,
0)</f>
        <v>0</v>
      </c>
      <c r="AE75" s="8">
        <f>IFERROR(
GETPIVOTDATA("[Base_Tarjetas].[Importe]",TDinamica_R!$A$3,
"[Base_Tarjetas].[PERIODO]","[Base_Tarjetas].[PERIODO].&amp;[" &amp; TEXT(AE$6,"yyyymm") &amp; "]",
"[Base_Tarjetas].[Metrica]","[Base_Tarjetas].[Metrica].&amp;[" &amp; $A75 &amp; "]",
"[Base_Tarjetas].[SEGMENTO_DESCRIP]","[Base_Tarjetas].[SEGMENTO_DESCRIP].&amp;[" &amp; $C$6 &amp; "]",
"[Base_Tarjetas].[SITUACION]","[Base_Tarjetas].[SITUACION].&amp;[" &amp; $C75 &amp; "]",
"[Base_Tarjetas].[TIPO]","[Base_Tarjetas].[TIPO].&amp;[" &amp; $C$1 &amp; "]")/1000,
0)</f>
        <v>0</v>
      </c>
      <c r="AF75" s="8">
        <f>IFERROR(
GETPIVOTDATA("[Base_Tarjetas].[Importe]",TDinamica_R!$A$3,
"[Base_Tarjetas].[PERIODO]","[Base_Tarjetas].[PERIODO].&amp;[" &amp; TEXT(AF$6,"yyyymm") &amp; "]",
"[Base_Tarjetas].[Metrica]","[Base_Tarjetas].[Metrica].&amp;[" &amp; $A75 &amp; "]",
"[Base_Tarjetas].[SEGMENTO_DESCRIP]","[Base_Tarjetas].[SEGMENTO_DESCRIP].&amp;[" &amp; $C$6 &amp; "]",
"[Base_Tarjetas].[SITUACION]","[Base_Tarjetas].[SITUACION].&amp;[" &amp; $C75 &amp; "]",
"[Base_Tarjetas].[TIPO]","[Base_Tarjetas].[TIPO].&amp;[" &amp; $C$1 &amp; "]")/1000,
0)</f>
        <v>0</v>
      </c>
      <c r="AG75" s="8">
        <f>IFERROR(
GETPIVOTDATA("[Base_Tarjetas].[Importe]",TDinamica_R!$A$3,
"[Base_Tarjetas].[PERIODO]","[Base_Tarjetas].[PERIODO].&amp;[" &amp; TEXT(AG$6,"yyyymm") &amp; "]",
"[Base_Tarjetas].[Metrica]","[Base_Tarjetas].[Metrica].&amp;[" &amp; $A75 &amp; "]",
"[Base_Tarjetas].[SEGMENTO_DESCRIP]","[Base_Tarjetas].[SEGMENTO_DESCRIP].&amp;[" &amp; $C$6 &amp; "]",
"[Base_Tarjetas].[SITUACION]","[Base_Tarjetas].[SITUACION].&amp;[" &amp; $C75 &amp; "]",
"[Base_Tarjetas].[TIPO]","[Base_Tarjetas].[TIPO].&amp;[" &amp; $C$1 &amp; "]")/1000,
0)</f>
        <v>0</v>
      </c>
      <c r="AH75" s="8">
        <f>IFERROR(
GETPIVOTDATA("[Base_Tarjetas].[Importe]",TDinamica_R!$A$3,
"[Base_Tarjetas].[PERIODO]","[Base_Tarjetas].[PERIODO].&amp;[" &amp; TEXT(AH$6,"yyyymm") &amp; "]",
"[Base_Tarjetas].[Metrica]","[Base_Tarjetas].[Metrica].&amp;[" &amp; $A75 &amp; "]",
"[Base_Tarjetas].[SEGMENTO_DESCRIP]","[Base_Tarjetas].[SEGMENTO_DESCRIP].&amp;[" &amp; $C$6 &amp; "]",
"[Base_Tarjetas].[SITUACION]","[Base_Tarjetas].[SITUACION].&amp;[" &amp; $C75 &amp; "]",
"[Base_Tarjetas].[TIPO]","[Base_Tarjetas].[TIPO].&amp;[" &amp; $C$1 &amp; "]")/1000,
0)</f>
        <v>0</v>
      </c>
      <c r="AI75" s="8">
        <f>IFERROR(
GETPIVOTDATA("[Base_Tarjetas].[Importe]",TDinamica_R!$A$3,
"[Base_Tarjetas].[PERIODO]","[Base_Tarjetas].[PERIODO].&amp;[" &amp; TEXT(AI$6,"yyyymm") &amp; "]",
"[Base_Tarjetas].[Metrica]","[Base_Tarjetas].[Metrica].&amp;[" &amp; $A75 &amp; "]",
"[Base_Tarjetas].[SEGMENTO_DESCRIP]","[Base_Tarjetas].[SEGMENTO_DESCRIP].&amp;[" &amp; $C$6 &amp; "]",
"[Base_Tarjetas].[SITUACION]","[Base_Tarjetas].[SITUACION].&amp;[" &amp; $C75 &amp; "]",
"[Base_Tarjetas].[TIPO]","[Base_Tarjetas].[TIPO].&amp;[" &amp; $C$1 &amp; "]")/1000,
0)</f>
        <v>0</v>
      </c>
      <c r="AJ75" s="8">
        <f>IFERROR(
GETPIVOTDATA("[Base_Tarjetas].[Importe]",TDinamica_R!$A$3,
"[Base_Tarjetas].[PERIODO]","[Base_Tarjetas].[PERIODO].&amp;[" &amp; TEXT(AJ$6,"yyyymm") &amp; "]",
"[Base_Tarjetas].[Metrica]","[Base_Tarjetas].[Metrica].&amp;[" &amp; $A75 &amp; "]",
"[Base_Tarjetas].[SEGMENTO_DESCRIP]","[Base_Tarjetas].[SEGMENTO_DESCRIP].&amp;[" &amp; $C$6 &amp; "]",
"[Base_Tarjetas].[SITUACION]","[Base_Tarjetas].[SITUACION].&amp;[" &amp; $C75 &amp; "]",
"[Base_Tarjetas].[TIPO]","[Base_Tarjetas].[TIPO].&amp;[" &amp; $C$1 &amp; "]")/1000,
0)</f>
        <v>0</v>
      </c>
      <c r="AK75" s="8">
        <f>IFERROR(
GETPIVOTDATA("[Base_Tarjetas].[Importe]",TDinamica_R!$A$3,
"[Base_Tarjetas].[PERIODO]","[Base_Tarjetas].[PERIODO].&amp;[" &amp; TEXT(AK$6,"yyyymm") &amp; "]",
"[Base_Tarjetas].[Metrica]","[Base_Tarjetas].[Metrica].&amp;[" &amp; $A75 &amp; "]",
"[Base_Tarjetas].[SEGMENTO_DESCRIP]","[Base_Tarjetas].[SEGMENTO_DESCRIP].&amp;[" &amp; $C$6 &amp; "]",
"[Base_Tarjetas].[SITUACION]","[Base_Tarjetas].[SITUACION].&amp;[" &amp; $C75 &amp; "]",
"[Base_Tarjetas].[TIPO]","[Base_Tarjetas].[TIPO].&amp;[" &amp; $C$1 &amp; "]")/1000,
0)</f>
        <v>0</v>
      </c>
      <c r="AL75" s="8">
        <f>IFERROR(
GETPIVOTDATA("[Base_Tarjetas].[Importe]",TDinamica_R!$A$3,
"[Base_Tarjetas].[PERIODO]","[Base_Tarjetas].[PERIODO].&amp;[" &amp; TEXT(AL$6,"yyyymm") &amp; "]",
"[Base_Tarjetas].[Metrica]","[Base_Tarjetas].[Metrica].&amp;[" &amp; $A75 &amp; "]",
"[Base_Tarjetas].[SEGMENTO_DESCRIP]","[Base_Tarjetas].[SEGMENTO_DESCRIP].&amp;[" &amp; $C$6 &amp; "]",
"[Base_Tarjetas].[SITUACION]","[Base_Tarjetas].[SITUACION].&amp;[" &amp; $C75 &amp; "]",
"[Base_Tarjetas].[TIPO]","[Base_Tarjetas].[TIPO].&amp;[" &amp; $C$1 &amp; "]")/1000,
0)</f>
        <v>0</v>
      </c>
      <c r="AM75" s="8">
        <f>IFERROR(
GETPIVOTDATA("[Base_Tarjetas].[Importe]",TDinamica_R!$A$3,
"[Base_Tarjetas].[PERIODO]","[Base_Tarjetas].[PERIODO].&amp;[" &amp; TEXT(AM$6,"yyyymm") &amp; "]",
"[Base_Tarjetas].[Metrica]","[Base_Tarjetas].[Metrica].&amp;[" &amp; $A75 &amp; "]",
"[Base_Tarjetas].[SEGMENTO_DESCRIP]","[Base_Tarjetas].[SEGMENTO_DESCRIP].&amp;[" &amp; $C$6 &amp; "]",
"[Base_Tarjetas].[SITUACION]","[Base_Tarjetas].[SITUACION].&amp;[" &amp; $C75 &amp; "]",
"[Base_Tarjetas].[TIPO]","[Base_Tarjetas].[TIPO].&amp;[" &amp; $C$1 &amp; "]")/1000,
0)</f>
        <v>0</v>
      </c>
      <c r="AN75" s="8">
        <f>IFERROR(
GETPIVOTDATA("[Base_Tarjetas].[Importe]",TDinamica_R!$A$3,
"[Base_Tarjetas].[PERIODO]","[Base_Tarjetas].[PERIODO].&amp;[" &amp; TEXT(AN$6,"yyyymm") &amp; "]",
"[Base_Tarjetas].[Metrica]","[Base_Tarjetas].[Metrica].&amp;[" &amp; $A75 &amp; "]",
"[Base_Tarjetas].[SEGMENTO_DESCRIP]","[Base_Tarjetas].[SEGMENTO_DESCRIP].&amp;[" &amp; $C$6 &amp; "]",
"[Base_Tarjetas].[SITUACION]","[Base_Tarjetas].[SITUACION].&amp;[" &amp; $C75 &amp; "]",
"[Base_Tarjetas].[TIPO]","[Base_Tarjetas].[TIPO].&amp;[" &amp; $C$1 &amp; "]")/1000,
0)</f>
        <v>0</v>
      </c>
      <c r="AO75" s="8">
        <f>IFERROR(
GETPIVOTDATA("[Base_Tarjetas].[Importe]",TDinamica_R!$A$3,
"[Base_Tarjetas].[PERIODO]","[Base_Tarjetas].[PERIODO].&amp;[" &amp; TEXT(AO$6,"yyyymm") &amp; "]",
"[Base_Tarjetas].[Metrica]","[Base_Tarjetas].[Metrica].&amp;[" &amp; $A75 &amp; "]",
"[Base_Tarjetas].[SEGMENTO_DESCRIP]","[Base_Tarjetas].[SEGMENTO_DESCRIP].&amp;[" &amp; $C$6 &amp; "]",
"[Base_Tarjetas].[SITUACION]","[Base_Tarjetas].[SITUACION].&amp;[" &amp; $C75 &amp; "]",
"[Base_Tarjetas].[TIPO]","[Base_Tarjetas].[TIPO].&amp;[" &amp; $C$1 &amp; "]")/1000,
0)</f>
        <v>0</v>
      </c>
      <c r="AP75" s="8">
        <f>IFERROR(
GETPIVOTDATA("[Base_Tarjetas].[Importe]",TDinamica_R!$A$3,
"[Base_Tarjetas].[PERIODO]","[Base_Tarjetas].[PERIODO].&amp;[" &amp; TEXT(AP$6,"yyyymm") &amp; "]",
"[Base_Tarjetas].[Metrica]","[Base_Tarjetas].[Metrica].&amp;[" &amp; $A75 &amp; "]",
"[Base_Tarjetas].[SEGMENTO_DESCRIP]","[Base_Tarjetas].[SEGMENTO_DESCRIP].&amp;[" &amp; $C$6 &amp; "]",
"[Base_Tarjetas].[SITUACION]","[Base_Tarjetas].[SITUACION].&amp;[" &amp; $C75 &amp; "]",
"[Base_Tarjetas].[TIPO]","[Base_Tarjetas].[TIPO].&amp;[" &amp; $C$1 &amp; "]")/1000,
0)</f>
        <v>0</v>
      </c>
      <c r="AQ75" s="8">
        <f>IFERROR(
GETPIVOTDATA("[Base_Tarjetas].[Importe]",TDinamica_R!$A$3,
"[Base_Tarjetas].[PERIODO]","[Base_Tarjetas].[PERIODO].&amp;[" &amp; TEXT(AQ$6,"yyyymm") &amp; "]",
"[Base_Tarjetas].[Metrica]","[Base_Tarjetas].[Metrica].&amp;[" &amp; $A75 &amp; "]",
"[Base_Tarjetas].[SEGMENTO_DESCRIP]","[Base_Tarjetas].[SEGMENTO_DESCRIP].&amp;[" &amp; $C$6 &amp; "]",
"[Base_Tarjetas].[SITUACION]","[Base_Tarjetas].[SITUACION].&amp;[" &amp; $C75 &amp; "]",
"[Base_Tarjetas].[TIPO]","[Base_Tarjetas].[TIPO].&amp;[" &amp; $C$1 &amp; "]")/1000,
0)</f>
        <v>0</v>
      </c>
      <c r="AR75" s="8">
        <f>IFERROR(
GETPIVOTDATA("[Base_Tarjetas].[Importe]",TDinamica_R!$A$3,
"[Base_Tarjetas].[PERIODO]","[Base_Tarjetas].[PERIODO].&amp;[" &amp; TEXT(AR$6,"yyyymm") &amp; "]",
"[Base_Tarjetas].[Metrica]","[Base_Tarjetas].[Metrica].&amp;[" &amp; $A75 &amp; "]",
"[Base_Tarjetas].[SEGMENTO_DESCRIP]","[Base_Tarjetas].[SEGMENTO_DESCRIP].&amp;[" &amp; $C$6 &amp; "]",
"[Base_Tarjetas].[SITUACION]","[Base_Tarjetas].[SITUACION].&amp;[" &amp; $C75 &amp; "]",
"[Base_Tarjetas].[TIPO]","[Base_Tarjetas].[TIPO].&amp;[" &amp; $C$1 &amp; "]")/1000,
0)</f>
        <v>0</v>
      </c>
      <c r="AS75" s="8">
        <f>IFERROR(
GETPIVOTDATA("[Base_Tarjetas].[Importe]",TDinamica_R!$A$3,
"[Base_Tarjetas].[PERIODO]","[Base_Tarjetas].[PERIODO].&amp;[" &amp; TEXT(AS$6,"yyyymm") &amp; "]",
"[Base_Tarjetas].[Metrica]","[Base_Tarjetas].[Metrica].&amp;[" &amp; $A75 &amp; "]",
"[Base_Tarjetas].[SEGMENTO_DESCRIP]","[Base_Tarjetas].[SEGMENTO_DESCRIP].&amp;[" &amp; $C$6 &amp; "]",
"[Base_Tarjetas].[SITUACION]","[Base_Tarjetas].[SITUACION].&amp;[" &amp; $C75 &amp; "]",
"[Base_Tarjetas].[TIPO]","[Base_Tarjetas].[TIPO].&amp;[" &amp; $C$1 &amp; "]")/1000,
0)</f>
        <v>0</v>
      </c>
      <c r="AT75" s="8">
        <f>IFERROR(
GETPIVOTDATA("[Base_Tarjetas].[Importe]",TDinamica_R!$A$3,
"[Base_Tarjetas].[PERIODO]","[Base_Tarjetas].[PERIODO].&amp;[" &amp; TEXT(AT$6,"yyyymm") &amp; "]",
"[Base_Tarjetas].[Metrica]","[Base_Tarjetas].[Metrica].&amp;[" &amp; $A75 &amp; "]",
"[Base_Tarjetas].[SEGMENTO_DESCRIP]","[Base_Tarjetas].[SEGMENTO_DESCRIP].&amp;[" &amp; $C$6 &amp; "]",
"[Base_Tarjetas].[SITUACION]","[Base_Tarjetas].[SITUACION].&amp;[" &amp; $C75 &amp; "]",
"[Base_Tarjetas].[TIPO]","[Base_Tarjetas].[TIPO].&amp;[" &amp; $C$1 &amp; "]")/1000,
0)</f>
        <v>0</v>
      </c>
      <c r="AU75" s="8">
        <f>IFERROR(
GETPIVOTDATA("[Base_Tarjetas].[Importe]",TDinamica_R!$A$3,
"[Base_Tarjetas].[PERIODO]","[Base_Tarjetas].[PERIODO].&amp;[" &amp; TEXT(AU$6,"yyyymm") &amp; "]",
"[Base_Tarjetas].[Metrica]","[Base_Tarjetas].[Metrica].&amp;[" &amp; $A75 &amp; "]",
"[Base_Tarjetas].[SEGMENTO_DESCRIP]","[Base_Tarjetas].[SEGMENTO_DESCRIP].&amp;[" &amp; $C$6 &amp; "]",
"[Base_Tarjetas].[SITUACION]","[Base_Tarjetas].[SITUACION].&amp;[" &amp; $C75 &amp; "]",
"[Base_Tarjetas].[TIPO]","[Base_Tarjetas].[TIPO].&amp;[" &amp; $C$1 &amp; "]")/1000,
0)</f>
        <v>0</v>
      </c>
      <c r="AV75" s="8">
        <f>IFERROR(
GETPIVOTDATA("[Base_Tarjetas].[Importe]",TDinamica_R!$A$3,
"[Base_Tarjetas].[PERIODO]","[Base_Tarjetas].[PERIODO].&amp;[" &amp; TEXT(AV$6,"yyyymm") &amp; "]",
"[Base_Tarjetas].[Metrica]","[Base_Tarjetas].[Metrica].&amp;[" &amp; $A75 &amp; "]",
"[Base_Tarjetas].[SEGMENTO_DESCRIP]","[Base_Tarjetas].[SEGMENTO_DESCRIP].&amp;[" &amp; $C$6 &amp; "]",
"[Base_Tarjetas].[SITUACION]","[Base_Tarjetas].[SITUACION].&amp;[" &amp; $C75 &amp; "]",
"[Base_Tarjetas].[TIPO]","[Base_Tarjetas].[TIPO].&amp;[" &amp; $C$1 &amp; "]")/1000,
0)</f>
        <v>0</v>
      </c>
      <c r="AW75" s="8">
        <f>IFERROR(
GETPIVOTDATA("[Base_Tarjetas].[Importe]",TDinamica_R!$A$3,
"[Base_Tarjetas].[PERIODO]","[Base_Tarjetas].[PERIODO].&amp;[" &amp; TEXT(AW$6,"yyyymm") &amp; "]",
"[Base_Tarjetas].[Metrica]","[Base_Tarjetas].[Metrica].&amp;[" &amp; $A75 &amp; "]",
"[Base_Tarjetas].[SEGMENTO_DESCRIP]","[Base_Tarjetas].[SEGMENTO_DESCRIP].&amp;[" &amp; $C$6 &amp; "]",
"[Base_Tarjetas].[SITUACION]","[Base_Tarjetas].[SITUACION].&amp;[" &amp; $C75 &amp; "]",
"[Base_Tarjetas].[TIPO]","[Base_Tarjetas].[TIPO].&amp;[" &amp; $C$1 &amp; "]")/1000,
0)</f>
        <v>0</v>
      </c>
      <c r="AX75" s="8">
        <f>IFERROR(
GETPIVOTDATA("[Base_Tarjetas].[Importe]",TDinamica_R!$A$3,
"[Base_Tarjetas].[PERIODO]","[Base_Tarjetas].[PERIODO].&amp;[" &amp; TEXT(AX$6,"yyyymm") &amp; "]",
"[Base_Tarjetas].[Metrica]","[Base_Tarjetas].[Metrica].&amp;[" &amp; $A75 &amp; "]",
"[Base_Tarjetas].[SEGMENTO_DESCRIP]","[Base_Tarjetas].[SEGMENTO_DESCRIP].&amp;[" &amp; $C$6 &amp; "]",
"[Base_Tarjetas].[SITUACION]","[Base_Tarjetas].[SITUACION].&amp;[" &amp; $C75 &amp; "]",
"[Base_Tarjetas].[TIPO]","[Base_Tarjetas].[TIPO].&amp;[" &amp; $C$1 &amp; "]")/1000,
0)</f>
        <v>0</v>
      </c>
      <c r="AY75" s="8">
        <f>IFERROR(
GETPIVOTDATA("[Base_Tarjetas].[Importe]",TDinamica_R!$A$3,
"[Base_Tarjetas].[PERIODO]","[Base_Tarjetas].[PERIODO].&amp;[" &amp; TEXT(AY$6,"yyyymm") &amp; "]",
"[Base_Tarjetas].[Metrica]","[Base_Tarjetas].[Metrica].&amp;[" &amp; $A75 &amp; "]",
"[Base_Tarjetas].[SEGMENTO_DESCRIP]","[Base_Tarjetas].[SEGMENTO_DESCRIP].&amp;[" &amp; $C$6 &amp; "]",
"[Base_Tarjetas].[SITUACION]","[Base_Tarjetas].[SITUACION].&amp;[" &amp; $C75 &amp; "]",
"[Base_Tarjetas].[TIPO]","[Base_Tarjetas].[TIPO].&amp;[" &amp; $C$1 &amp; "]")/1000,
0)</f>
        <v>0</v>
      </c>
      <c r="AZ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TEXT(AZ$6,"yyyymm") &amp; "]"),
0)</f>
        <v>0</v>
      </c>
      <c r="BA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TEXT(BA$6,"yyyymm") &amp; "]"),
0)</f>
        <v>0</v>
      </c>
      <c r="BB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TEXT(BB$6,"yyyymm") &amp; "]"),
0)</f>
        <v>0</v>
      </c>
      <c r="BC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TEXT(BC$6,"yyyymm") &amp; "]"),
0)</f>
        <v>0</v>
      </c>
      <c r="BD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TEXT(BD$6,"yyyymm") &amp; "]"),
0)</f>
        <v>0</v>
      </c>
      <c r="BE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TEXT(BE$6,"yyyymm") &amp; "]"),
0)</f>
        <v>0</v>
      </c>
      <c r="BF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TEXT(BF$6,"yyyymm") &amp; "]"),
0)</f>
        <v>0</v>
      </c>
      <c r="BG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TEXT(BG$6,"yyyymm") &amp; "]"),
0)</f>
        <v>0</v>
      </c>
      <c r="BH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TEXT(BH$6,"yyyymm") &amp; "]"),
0)</f>
        <v>0</v>
      </c>
      <c r="BI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TEXT(BI$6,"yyyymm") &amp; "]"),
0)</f>
        <v>0</v>
      </c>
      <c r="BJ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TEXT(BJ$6,"yyyymm") &amp; "]"),
0)</f>
        <v>0</v>
      </c>
      <c r="BK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TEXT(BK$6,"yyyymm") &amp; "]"),
0)</f>
        <v>0</v>
      </c>
      <c r="BO75" s="24">
        <f t="shared" si="48"/>
        <v>0</v>
      </c>
      <c r="BP75" s="24">
        <f t="shared" si="48"/>
        <v>0</v>
      </c>
      <c r="BQ75" s="24">
        <f t="shared" si="48"/>
        <v>0</v>
      </c>
      <c r="BR75" s="24">
        <f t="shared" si="48"/>
        <v>0</v>
      </c>
      <c r="BS75" s="24">
        <f t="shared" si="48"/>
        <v>0</v>
      </c>
      <c r="BT75" s="24">
        <f t="shared" si="48"/>
        <v>0</v>
      </c>
    </row>
    <row r="76" spans="1:72" outlineLevel="1" x14ac:dyDescent="0.25">
      <c r="A76" s="11" t="s">
        <v>35</v>
      </c>
      <c r="C76" s="2" t="s">
        <v>98</v>
      </c>
      <c r="D76" s="8">
        <f>IFERROR(
GETPIVOTDATA("[Base_Tarjetas].[Importe]",TDinamica_R!$A$3,
"[Base_Tarjetas].[PERIODO]","[Base_Tarjetas].[PERIODO].&amp;[" &amp; TEXT(D$6,"yyyymm") &amp; "]",
"[Base_Tarjetas].[Metrica]","[Base_Tarjetas].[Metrica].&amp;[" &amp; $A76 &amp; "]",
"[Base_Tarjetas].[SEGMENTO_DESCRIP]","[Base_Tarjetas].[SEGMENTO_DESCRIP].&amp;[" &amp; $C$6 &amp; "]",
"[Base_Tarjetas].[SITUACION]","[Base_Tarjetas].[SITUACION].&amp;[" &amp; $C76 &amp; "]",
"[Base_Tarjetas].[TIPO]","[Base_Tarjetas].[TIPO].&amp;[" &amp; $C$1 &amp; "]")/1000,
0)</f>
        <v>0</v>
      </c>
      <c r="E76" s="8">
        <f>IFERROR(
GETPIVOTDATA("[Base_Tarjetas].[Importe]",TDinamica_R!$A$3,
"[Base_Tarjetas].[PERIODO]","[Base_Tarjetas].[PERIODO].&amp;[" &amp; TEXT(E$6,"yyyymm") &amp; "]",
"[Base_Tarjetas].[Metrica]","[Base_Tarjetas].[Metrica].&amp;[" &amp; $A76 &amp; "]",
"[Base_Tarjetas].[SEGMENTO_DESCRIP]","[Base_Tarjetas].[SEGMENTO_DESCRIP].&amp;[" &amp; $C$6 &amp; "]",
"[Base_Tarjetas].[SITUACION]","[Base_Tarjetas].[SITUACION].&amp;[" &amp; $C76 &amp; "]",
"[Base_Tarjetas].[TIPO]","[Base_Tarjetas].[TIPO].&amp;[" &amp; $C$1 &amp; "]")/1000,
0)</f>
        <v>0</v>
      </c>
      <c r="F76" s="8">
        <f>IFERROR(
GETPIVOTDATA("[Base_Tarjetas].[Importe]",TDinamica_R!$A$3,
"[Base_Tarjetas].[PERIODO]","[Base_Tarjetas].[PERIODO].&amp;[" &amp; TEXT(F$6,"yyyymm") &amp; "]",
"[Base_Tarjetas].[Metrica]","[Base_Tarjetas].[Metrica].&amp;[" &amp; $A76 &amp; "]",
"[Base_Tarjetas].[SEGMENTO_DESCRIP]","[Base_Tarjetas].[SEGMENTO_DESCRIP].&amp;[" &amp; $C$6 &amp; "]",
"[Base_Tarjetas].[SITUACION]","[Base_Tarjetas].[SITUACION].&amp;[" &amp; $C76 &amp; "]",
"[Base_Tarjetas].[TIPO]","[Base_Tarjetas].[TIPO].&amp;[" &amp; $C$1 &amp; "]")/1000,
0)</f>
        <v>0</v>
      </c>
      <c r="G76" s="8">
        <f>IFERROR(
GETPIVOTDATA("[Base_Tarjetas].[Importe]",TDinamica_R!$A$3,
"[Base_Tarjetas].[PERIODO]","[Base_Tarjetas].[PERIODO].&amp;[" &amp; TEXT(G$6,"yyyymm") &amp; "]",
"[Base_Tarjetas].[Metrica]","[Base_Tarjetas].[Metrica].&amp;[" &amp; $A76 &amp; "]",
"[Base_Tarjetas].[SEGMENTO_DESCRIP]","[Base_Tarjetas].[SEGMENTO_DESCRIP].&amp;[" &amp; $C$6 &amp; "]",
"[Base_Tarjetas].[SITUACION]","[Base_Tarjetas].[SITUACION].&amp;[" &amp; $C76 &amp; "]",
"[Base_Tarjetas].[TIPO]","[Base_Tarjetas].[TIPO].&amp;[" &amp; $C$1 &amp; "]")/1000,
0)</f>
        <v>0</v>
      </c>
      <c r="H76" s="8">
        <f>IFERROR(
GETPIVOTDATA("[Base_Tarjetas].[Importe]",TDinamica_R!$A$3,
"[Base_Tarjetas].[PERIODO]","[Base_Tarjetas].[PERIODO].&amp;[" &amp; TEXT(H$6,"yyyymm") &amp; "]",
"[Base_Tarjetas].[Metrica]","[Base_Tarjetas].[Metrica].&amp;[" &amp; $A76 &amp; "]",
"[Base_Tarjetas].[SEGMENTO_DESCRIP]","[Base_Tarjetas].[SEGMENTO_DESCRIP].&amp;[" &amp; $C$6 &amp; "]",
"[Base_Tarjetas].[SITUACION]","[Base_Tarjetas].[SITUACION].&amp;[" &amp; $C76 &amp; "]",
"[Base_Tarjetas].[TIPO]","[Base_Tarjetas].[TIPO].&amp;[" &amp; $C$1 &amp; "]")/1000,
0)</f>
        <v>0</v>
      </c>
      <c r="I76" s="8">
        <f>IFERROR(
GETPIVOTDATA("[Base_Tarjetas].[Importe]",TDinamica_R!$A$3,
"[Base_Tarjetas].[PERIODO]","[Base_Tarjetas].[PERIODO].&amp;[" &amp; TEXT(I$6,"yyyymm") &amp; "]",
"[Base_Tarjetas].[Metrica]","[Base_Tarjetas].[Metrica].&amp;[" &amp; $A76 &amp; "]",
"[Base_Tarjetas].[SEGMENTO_DESCRIP]","[Base_Tarjetas].[SEGMENTO_DESCRIP].&amp;[" &amp; $C$6 &amp; "]",
"[Base_Tarjetas].[SITUACION]","[Base_Tarjetas].[SITUACION].&amp;[" &amp; $C76 &amp; "]",
"[Base_Tarjetas].[TIPO]","[Base_Tarjetas].[TIPO].&amp;[" &amp; $C$1 &amp; "]")/1000,
0)</f>
        <v>0</v>
      </c>
      <c r="J76" s="8">
        <f>IFERROR(
GETPIVOTDATA("[Base_Tarjetas].[Importe]",TDinamica_R!$A$3,
"[Base_Tarjetas].[PERIODO]","[Base_Tarjetas].[PERIODO].&amp;[" &amp; TEXT(J$6,"yyyymm") &amp; "]",
"[Base_Tarjetas].[Metrica]","[Base_Tarjetas].[Metrica].&amp;[" &amp; $A76 &amp; "]",
"[Base_Tarjetas].[SEGMENTO_DESCRIP]","[Base_Tarjetas].[SEGMENTO_DESCRIP].&amp;[" &amp; $C$6 &amp; "]",
"[Base_Tarjetas].[SITUACION]","[Base_Tarjetas].[SITUACION].&amp;[" &amp; $C76 &amp; "]",
"[Base_Tarjetas].[TIPO]","[Base_Tarjetas].[TIPO].&amp;[" &amp; $C$1 &amp; "]")/1000,
0)</f>
        <v>0</v>
      </c>
      <c r="K76" s="8">
        <f>IFERROR(
GETPIVOTDATA("[Base_Tarjetas].[Importe]",TDinamica_R!$A$3,
"[Base_Tarjetas].[PERIODO]","[Base_Tarjetas].[PERIODO].&amp;[" &amp; TEXT(K$6,"yyyymm") &amp; "]",
"[Base_Tarjetas].[Metrica]","[Base_Tarjetas].[Metrica].&amp;[" &amp; $A76 &amp; "]",
"[Base_Tarjetas].[SEGMENTO_DESCRIP]","[Base_Tarjetas].[SEGMENTO_DESCRIP].&amp;[" &amp; $C$6 &amp; "]",
"[Base_Tarjetas].[SITUACION]","[Base_Tarjetas].[SITUACION].&amp;[" &amp; $C76 &amp; "]",
"[Base_Tarjetas].[TIPO]","[Base_Tarjetas].[TIPO].&amp;[" &amp; $C$1 &amp; "]")/1000,
0)</f>
        <v>0</v>
      </c>
      <c r="L76" s="8">
        <f>IFERROR(
GETPIVOTDATA("[Base_Tarjetas].[Importe]",TDinamica_R!$A$3,
"[Base_Tarjetas].[PERIODO]","[Base_Tarjetas].[PERIODO].&amp;[" &amp; TEXT(L$6,"yyyymm") &amp; "]",
"[Base_Tarjetas].[Metrica]","[Base_Tarjetas].[Metrica].&amp;[" &amp; $A76 &amp; "]",
"[Base_Tarjetas].[SEGMENTO_DESCRIP]","[Base_Tarjetas].[SEGMENTO_DESCRIP].&amp;[" &amp; $C$6 &amp; "]",
"[Base_Tarjetas].[SITUACION]","[Base_Tarjetas].[SITUACION].&amp;[" &amp; $C76 &amp; "]",
"[Base_Tarjetas].[TIPO]","[Base_Tarjetas].[TIPO].&amp;[" &amp; $C$1 &amp; "]")/1000,
0)</f>
        <v>0</v>
      </c>
      <c r="M76" s="8">
        <f>IFERROR(
GETPIVOTDATA("[Base_Tarjetas].[Importe]",TDinamica_R!$A$3,
"[Base_Tarjetas].[PERIODO]","[Base_Tarjetas].[PERIODO].&amp;[" &amp; TEXT(M$6,"yyyymm") &amp; "]",
"[Base_Tarjetas].[Metrica]","[Base_Tarjetas].[Metrica].&amp;[" &amp; $A76 &amp; "]",
"[Base_Tarjetas].[SEGMENTO_DESCRIP]","[Base_Tarjetas].[SEGMENTO_DESCRIP].&amp;[" &amp; $C$6 &amp; "]",
"[Base_Tarjetas].[SITUACION]","[Base_Tarjetas].[SITUACION].&amp;[" &amp; $C76 &amp; "]",
"[Base_Tarjetas].[TIPO]","[Base_Tarjetas].[TIPO].&amp;[" &amp; $C$1 &amp; "]")/1000,
0)</f>
        <v>0</v>
      </c>
      <c r="N76" s="8">
        <f>IFERROR(
GETPIVOTDATA("[Base_Tarjetas].[Importe]",TDinamica_R!$A$3,
"[Base_Tarjetas].[PERIODO]","[Base_Tarjetas].[PERIODO].&amp;[" &amp; TEXT(N$6,"yyyymm") &amp; "]",
"[Base_Tarjetas].[Metrica]","[Base_Tarjetas].[Metrica].&amp;[" &amp; $A76 &amp; "]",
"[Base_Tarjetas].[SEGMENTO_DESCRIP]","[Base_Tarjetas].[SEGMENTO_DESCRIP].&amp;[" &amp; $C$6 &amp; "]",
"[Base_Tarjetas].[SITUACION]","[Base_Tarjetas].[SITUACION].&amp;[" &amp; $C76 &amp; "]",
"[Base_Tarjetas].[TIPO]","[Base_Tarjetas].[TIPO].&amp;[" &amp; $C$1 &amp; "]")/1000,
0)</f>
        <v>0</v>
      </c>
      <c r="O76" s="8">
        <f>IFERROR(
GETPIVOTDATA("[Base_Tarjetas].[Importe]",TDinamica_R!$A$3,
"[Base_Tarjetas].[PERIODO]","[Base_Tarjetas].[PERIODO].&amp;[" &amp; TEXT(O$6,"yyyymm") &amp; "]",
"[Base_Tarjetas].[Metrica]","[Base_Tarjetas].[Metrica].&amp;[" &amp; $A76 &amp; "]",
"[Base_Tarjetas].[SEGMENTO_DESCRIP]","[Base_Tarjetas].[SEGMENTO_DESCRIP].&amp;[" &amp; $C$6 &amp; "]",
"[Base_Tarjetas].[SITUACION]","[Base_Tarjetas].[SITUACION].&amp;[" &amp; $C76 &amp; "]",
"[Base_Tarjetas].[TIPO]","[Base_Tarjetas].[TIPO].&amp;[" &amp; $C$1 &amp; "]")/1000,
0)</f>
        <v>0</v>
      </c>
      <c r="P76" s="8">
        <f>IFERROR(
GETPIVOTDATA("[Base_Tarjetas].[Importe]",TDinamica_R!$A$3,
"[Base_Tarjetas].[PERIODO]","[Base_Tarjetas].[PERIODO].&amp;[" &amp; TEXT(P$6,"yyyymm") &amp; "]",
"[Base_Tarjetas].[Metrica]","[Base_Tarjetas].[Metrica].&amp;[" &amp; $A76 &amp; "]",
"[Base_Tarjetas].[SEGMENTO_DESCRIP]","[Base_Tarjetas].[SEGMENTO_DESCRIP].&amp;[" &amp; $C$6 &amp; "]",
"[Base_Tarjetas].[SITUACION]","[Base_Tarjetas].[SITUACION].&amp;[" &amp; $C76 &amp; "]",
"[Base_Tarjetas].[TIPO]","[Base_Tarjetas].[TIPO].&amp;[" &amp; $C$1 &amp; "]")/1000,
0)</f>
        <v>0</v>
      </c>
      <c r="Q76" s="8">
        <f>IFERROR(
GETPIVOTDATA("[Base_Tarjetas].[Importe]",TDinamica_R!$A$3,
"[Base_Tarjetas].[PERIODO]","[Base_Tarjetas].[PERIODO].&amp;[" &amp; TEXT(Q$6,"yyyymm") &amp; "]",
"[Base_Tarjetas].[Metrica]","[Base_Tarjetas].[Metrica].&amp;[" &amp; $A76 &amp; "]",
"[Base_Tarjetas].[SEGMENTO_DESCRIP]","[Base_Tarjetas].[SEGMENTO_DESCRIP].&amp;[" &amp; $C$6 &amp; "]",
"[Base_Tarjetas].[SITUACION]","[Base_Tarjetas].[SITUACION].&amp;[" &amp; $C76 &amp; "]",
"[Base_Tarjetas].[TIPO]","[Base_Tarjetas].[TIPO].&amp;[" &amp; $C$1 &amp; "]")/1000,
0)</f>
        <v>0</v>
      </c>
      <c r="R76" s="8">
        <f>IFERROR(
GETPIVOTDATA("[Base_Tarjetas].[Importe]",TDinamica_R!$A$3,
"[Base_Tarjetas].[PERIODO]","[Base_Tarjetas].[PERIODO].&amp;[" &amp; TEXT(R$6,"yyyymm") &amp; "]",
"[Base_Tarjetas].[Metrica]","[Base_Tarjetas].[Metrica].&amp;[" &amp; $A76 &amp; "]",
"[Base_Tarjetas].[SEGMENTO_DESCRIP]","[Base_Tarjetas].[SEGMENTO_DESCRIP].&amp;[" &amp; $C$6 &amp; "]",
"[Base_Tarjetas].[SITUACION]","[Base_Tarjetas].[SITUACION].&amp;[" &amp; $C76 &amp; "]",
"[Base_Tarjetas].[TIPO]","[Base_Tarjetas].[TIPO].&amp;[" &amp; $C$1 &amp; "]")/1000,
0)</f>
        <v>0</v>
      </c>
      <c r="S76" s="8">
        <f>IFERROR(
GETPIVOTDATA("[Base_Tarjetas].[Importe]",TDinamica_R!$A$3,
"[Base_Tarjetas].[PERIODO]","[Base_Tarjetas].[PERIODO].&amp;[" &amp; TEXT(S$6,"yyyymm") &amp; "]",
"[Base_Tarjetas].[Metrica]","[Base_Tarjetas].[Metrica].&amp;[" &amp; $A76 &amp; "]",
"[Base_Tarjetas].[SEGMENTO_DESCRIP]","[Base_Tarjetas].[SEGMENTO_DESCRIP].&amp;[" &amp; $C$6 &amp; "]",
"[Base_Tarjetas].[SITUACION]","[Base_Tarjetas].[SITUACION].&amp;[" &amp; $C76 &amp; "]",
"[Base_Tarjetas].[TIPO]","[Base_Tarjetas].[TIPO].&amp;[" &amp; $C$1 &amp; "]")/1000,
0)</f>
        <v>0</v>
      </c>
      <c r="T76" s="8">
        <f>IFERROR(
GETPIVOTDATA("[Base_Tarjetas].[Importe]",TDinamica_R!$A$3,
"[Base_Tarjetas].[PERIODO]","[Base_Tarjetas].[PERIODO].&amp;[" &amp; TEXT(T$6,"yyyymm") &amp; "]",
"[Base_Tarjetas].[Metrica]","[Base_Tarjetas].[Metrica].&amp;[" &amp; $A76 &amp; "]",
"[Base_Tarjetas].[SEGMENTO_DESCRIP]","[Base_Tarjetas].[SEGMENTO_DESCRIP].&amp;[" &amp; $C$6 &amp; "]",
"[Base_Tarjetas].[SITUACION]","[Base_Tarjetas].[SITUACION].&amp;[" &amp; $C76 &amp; "]",
"[Base_Tarjetas].[TIPO]","[Base_Tarjetas].[TIPO].&amp;[" &amp; $C$1 &amp; "]")/1000,
0)</f>
        <v>0</v>
      </c>
      <c r="U76" s="8">
        <f>IFERROR(
GETPIVOTDATA("[Base_Tarjetas].[Importe]",TDinamica_R!$A$3,
"[Base_Tarjetas].[PERIODO]","[Base_Tarjetas].[PERIODO].&amp;[" &amp; TEXT(U$6,"yyyymm") &amp; "]",
"[Base_Tarjetas].[Metrica]","[Base_Tarjetas].[Metrica].&amp;[" &amp; $A76 &amp; "]",
"[Base_Tarjetas].[SEGMENTO_DESCRIP]","[Base_Tarjetas].[SEGMENTO_DESCRIP].&amp;[" &amp; $C$6 &amp; "]",
"[Base_Tarjetas].[SITUACION]","[Base_Tarjetas].[SITUACION].&amp;[" &amp; $C76 &amp; "]",
"[Base_Tarjetas].[TIPO]","[Base_Tarjetas].[TIPO].&amp;[" &amp; $C$1 &amp; "]")/1000,
0)</f>
        <v>0</v>
      </c>
      <c r="V76" s="8">
        <f>IFERROR(
GETPIVOTDATA("[Base_Tarjetas].[Importe]",TDinamica_R!$A$3,
"[Base_Tarjetas].[PERIODO]","[Base_Tarjetas].[PERIODO].&amp;[" &amp; TEXT(V$6,"yyyymm") &amp; "]",
"[Base_Tarjetas].[Metrica]","[Base_Tarjetas].[Metrica].&amp;[" &amp; $A76 &amp; "]",
"[Base_Tarjetas].[SEGMENTO_DESCRIP]","[Base_Tarjetas].[SEGMENTO_DESCRIP].&amp;[" &amp; $C$6 &amp; "]",
"[Base_Tarjetas].[SITUACION]","[Base_Tarjetas].[SITUACION].&amp;[" &amp; $C76 &amp; "]",
"[Base_Tarjetas].[TIPO]","[Base_Tarjetas].[TIPO].&amp;[" &amp; $C$1 &amp; "]")/1000,
0)</f>
        <v>0</v>
      </c>
      <c r="W76" s="8">
        <f>IFERROR(
GETPIVOTDATA("[Base_Tarjetas].[Importe]",TDinamica_R!$A$3,
"[Base_Tarjetas].[PERIODO]","[Base_Tarjetas].[PERIODO].&amp;[" &amp; TEXT(W$6,"yyyymm") &amp; "]",
"[Base_Tarjetas].[Metrica]","[Base_Tarjetas].[Metrica].&amp;[" &amp; $A76 &amp; "]",
"[Base_Tarjetas].[SEGMENTO_DESCRIP]","[Base_Tarjetas].[SEGMENTO_DESCRIP].&amp;[" &amp; $C$6 &amp; "]",
"[Base_Tarjetas].[SITUACION]","[Base_Tarjetas].[SITUACION].&amp;[" &amp; $C76 &amp; "]",
"[Base_Tarjetas].[TIPO]","[Base_Tarjetas].[TIPO].&amp;[" &amp; $C$1 &amp; "]")/1000,
0)</f>
        <v>0</v>
      </c>
      <c r="X76" s="8">
        <f>IFERROR(
GETPIVOTDATA("[Base_Tarjetas].[Importe]",TDinamica_R!$A$3,
"[Base_Tarjetas].[PERIODO]","[Base_Tarjetas].[PERIODO].&amp;[" &amp; TEXT(X$6,"yyyymm") &amp; "]",
"[Base_Tarjetas].[Metrica]","[Base_Tarjetas].[Metrica].&amp;[" &amp; $A76 &amp; "]",
"[Base_Tarjetas].[SEGMENTO_DESCRIP]","[Base_Tarjetas].[SEGMENTO_DESCRIP].&amp;[" &amp; $C$6 &amp; "]",
"[Base_Tarjetas].[SITUACION]","[Base_Tarjetas].[SITUACION].&amp;[" &amp; $C76 &amp; "]",
"[Base_Tarjetas].[TIPO]","[Base_Tarjetas].[TIPO].&amp;[" &amp; $C$1 &amp; "]")/1000,
0)</f>
        <v>0</v>
      </c>
      <c r="Y76" s="8">
        <f>IFERROR(
GETPIVOTDATA("[Base_Tarjetas].[Importe]",TDinamica_R!$A$3,
"[Base_Tarjetas].[PERIODO]","[Base_Tarjetas].[PERIODO].&amp;[" &amp; TEXT(Y$6,"yyyymm") &amp; "]",
"[Base_Tarjetas].[Metrica]","[Base_Tarjetas].[Metrica].&amp;[" &amp; $A76 &amp; "]",
"[Base_Tarjetas].[SEGMENTO_DESCRIP]","[Base_Tarjetas].[SEGMENTO_DESCRIP].&amp;[" &amp; $C$6 &amp; "]",
"[Base_Tarjetas].[SITUACION]","[Base_Tarjetas].[SITUACION].&amp;[" &amp; $C76 &amp; "]",
"[Base_Tarjetas].[TIPO]","[Base_Tarjetas].[TIPO].&amp;[" &amp; $C$1 &amp; "]")/1000,
0)</f>
        <v>0</v>
      </c>
      <c r="Z76" s="8">
        <f>IFERROR(
GETPIVOTDATA("[Base_Tarjetas].[Importe]",TDinamica_R!$A$3,
"[Base_Tarjetas].[PERIODO]","[Base_Tarjetas].[PERIODO].&amp;[" &amp; TEXT(Z$6,"yyyymm") &amp; "]",
"[Base_Tarjetas].[Metrica]","[Base_Tarjetas].[Metrica].&amp;[" &amp; $A76 &amp; "]",
"[Base_Tarjetas].[SEGMENTO_DESCRIP]","[Base_Tarjetas].[SEGMENTO_DESCRIP].&amp;[" &amp; $C$6 &amp; "]",
"[Base_Tarjetas].[SITUACION]","[Base_Tarjetas].[SITUACION].&amp;[" &amp; $C76 &amp; "]",
"[Base_Tarjetas].[TIPO]","[Base_Tarjetas].[TIPO].&amp;[" &amp; $C$1 &amp; "]")/1000,
0)</f>
        <v>0</v>
      </c>
      <c r="AA76" s="8">
        <f>IFERROR(
GETPIVOTDATA("[Base_Tarjetas].[Importe]",TDinamica_R!$A$3,
"[Base_Tarjetas].[PERIODO]","[Base_Tarjetas].[PERIODO].&amp;[" &amp; TEXT(AA$6,"yyyymm") &amp; "]",
"[Base_Tarjetas].[Metrica]","[Base_Tarjetas].[Metrica].&amp;[" &amp; $A76 &amp; "]",
"[Base_Tarjetas].[SEGMENTO_DESCRIP]","[Base_Tarjetas].[SEGMENTO_DESCRIP].&amp;[" &amp; $C$6 &amp; "]",
"[Base_Tarjetas].[SITUACION]","[Base_Tarjetas].[SITUACION].&amp;[" &amp; $C76 &amp; "]",
"[Base_Tarjetas].[TIPO]","[Base_Tarjetas].[TIPO].&amp;[" &amp; $C$1 &amp; "]")/1000,
0)</f>
        <v>0</v>
      </c>
      <c r="AB76" s="8">
        <f>IFERROR(
GETPIVOTDATA("[Base_Tarjetas].[Importe]",TDinamica_R!$A$3,
"[Base_Tarjetas].[PERIODO]","[Base_Tarjetas].[PERIODO].&amp;[" &amp; TEXT(AB$6,"yyyymm") &amp; "]",
"[Base_Tarjetas].[Metrica]","[Base_Tarjetas].[Metrica].&amp;[" &amp; $A76 &amp; "]",
"[Base_Tarjetas].[SEGMENTO_DESCRIP]","[Base_Tarjetas].[SEGMENTO_DESCRIP].&amp;[" &amp; $C$6 &amp; "]",
"[Base_Tarjetas].[SITUACION]","[Base_Tarjetas].[SITUACION].&amp;[" &amp; $C76 &amp; "]",
"[Base_Tarjetas].[TIPO]","[Base_Tarjetas].[TIPO].&amp;[" &amp; $C$1 &amp; "]")/1000,
0)</f>
        <v>0</v>
      </c>
      <c r="AC76" s="8">
        <f>IFERROR(
GETPIVOTDATA("[Base_Tarjetas].[Importe]",TDinamica_R!$A$3,
"[Base_Tarjetas].[PERIODO]","[Base_Tarjetas].[PERIODO].&amp;[" &amp; TEXT(AC$6,"yyyymm") &amp; "]",
"[Base_Tarjetas].[Metrica]","[Base_Tarjetas].[Metrica].&amp;[" &amp; $A76 &amp; "]",
"[Base_Tarjetas].[SEGMENTO_DESCRIP]","[Base_Tarjetas].[SEGMENTO_DESCRIP].&amp;[" &amp; $C$6 &amp; "]",
"[Base_Tarjetas].[SITUACION]","[Base_Tarjetas].[SITUACION].&amp;[" &amp; $C76 &amp; "]",
"[Base_Tarjetas].[TIPO]","[Base_Tarjetas].[TIPO].&amp;[" &amp; $C$1 &amp; "]")/1000,
0)</f>
        <v>0</v>
      </c>
      <c r="AD76" s="8">
        <f>IFERROR(
GETPIVOTDATA("[Base_Tarjetas].[Importe]",TDinamica_R!$A$3,
"[Base_Tarjetas].[PERIODO]","[Base_Tarjetas].[PERIODO].&amp;[" &amp; TEXT(AD$6,"yyyymm") &amp; "]",
"[Base_Tarjetas].[Metrica]","[Base_Tarjetas].[Metrica].&amp;[" &amp; $A76 &amp; "]",
"[Base_Tarjetas].[SEGMENTO_DESCRIP]","[Base_Tarjetas].[SEGMENTO_DESCRIP].&amp;[" &amp; $C$6 &amp; "]",
"[Base_Tarjetas].[SITUACION]","[Base_Tarjetas].[SITUACION].&amp;[" &amp; $C76 &amp; "]",
"[Base_Tarjetas].[TIPO]","[Base_Tarjetas].[TIPO].&amp;[" &amp; $C$1 &amp; "]")/1000,
0)</f>
        <v>0</v>
      </c>
      <c r="AE76" s="8">
        <f>IFERROR(
GETPIVOTDATA("[Base_Tarjetas].[Importe]",TDinamica_R!$A$3,
"[Base_Tarjetas].[PERIODO]","[Base_Tarjetas].[PERIODO].&amp;[" &amp; TEXT(AE$6,"yyyymm") &amp; "]",
"[Base_Tarjetas].[Metrica]","[Base_Tarjetas].[Metrica].&amp;[" &amp; $A76 &amp; "]",
"[Base_Tarjetas].[SEGMENTO_DESCRIP]","[Base_Tarjetas].[SEGMENTO_DESCRIP].&amp;[" &amp; $C$6 &amp; "]",
"[Base_Tarjetas].[SITUACION]","[Base_Tarjetas].[SITUACION].&amp;[" &amp; $C76 &amp; "]",
"[Base_Tarjetas].[TIPO]","[Base_Tarjetas].[TIPO].&amp;[" &amp; $C$1 &amp; "]")/1000,
0)</f>
        <v>0</v>
      </c>
      <c r="AF76" s="8">
        <f>IFERROR(
GETPIVOTDATA("[Base_Tarjetas].[Importe]",TDinamica_R!$A$3,
"[Base_Tarjetas].[PERIODO]","[Base_Tarjetas].[PERIODO].&amp;[" &amp; TEXT(AF$6,"yyyymm") &amp; "]",
"[Base_Tarjetas].[Metrica]","[Base_Tarjetas].[Metrica].&amp;[" &amp; $A76 &amp; "]",
"[Base_Tarjetas].[SEGMENTO_DESCRIP]","[Base_Tarjetas].[SEGMENTO_DESCRIP].&amp;[" &amp; $C$6 &amp; "]",
"[Base_Tarjetas].[SITUACION]","[Base_Tarjetas].[SITUACION].&amp;[" &amp; $C76 &amp; "]",
"[Base_Tarjetas].[TIPO]","[Base_Tarjetas].[TIPO].&amp;[" &amp; $C$1 &amp; "]")/1000,
0)</f>
        <v>0</v>
      </c>
      <c r="AG76" s="8">
        <f>IFERROR(
GETPIVOTDATA("[Base_Tarjetas].[Importe]",TDinamica_R!$A$3,
"[Base_Tarjetas].[PERIODO]","[Base_Tarjetas].[PERIODO].&amp;[" &amp; TEXT(AG$6,"yyyymm") &amp; "]",
"[Base_Tarjetas].[Metrica]","[Base_Tarjetas].[Metrica].&amp;[" &amp; $A76 &amp; "]",
"[Base_Tarjetas].[SEGMENTO_DESCRIP]","[Base_Tarjetas].[SEGMENTO_DESCRIP].&amp;[" &amp; $C$6 &amp; "]",
"[Base_Tarjetas].[SITUACION]","[Base_Tarjetas].[SITUACION].&amp;[" &amp; $C76 &amp; "]",
"[Base_Tarjetas].[TIPO]","[Base_Tarjetas].[TIPO].&amp;[" &amp; $C$1 &amp; "]")/1000,
0)</f>
        <v>0</v>
      </c>
      <c r="AH76" s="8">
        <f>IFERROR(
GETPIVOTDATA("[Base_Tarjetas].[Importe]",TDinamica_R!$A$3,
"[Base_Tarjetas].[PERIODO]","[Base_Tarjetas].[PERIODO].&amp;[" &amp; TEXT(AH$6,"yyyymm") &amp; "]",
"[Base_Tarjetas].[Metrica]","[Base_Tarjetas].[Metrica].&amp;[" &amp; $A76 &amp; "]",
"[Base_Tarjetas].[SEGMENTO_DESCRIP]","[Base_Tarjetas].[SEGMENTO_DESCRIP].&amp;[" &amp; $C$6 &amp; "]",
"[Base_Tarjetas].[SITUACION]","[Base_Tarjetas].[SITUACION].&amp;[" &amp; $C76 &amp; "]",
"[Base_Tarjetas].[TIPO]","[Base_Tarjetas].[TIPO].&amp;[" &amp; $C$1 &amp; "]")/1000,
0)</f>
        <v>0</v>
      </c>
      <c r="AI76" s="8">
        <f>IFERROR(
GETPIVOTDATA("[Base_Tarjetas].[Importe]",TDinamica_R!$A$3,
"[Base_Tarjetas].[PERIODO]","[Base_Tarjetas].[PERIODO].&amp;[" &amp; TEXT(AI$6,"yyyymm") &amp; "]",
"[Base_Tarjetas].[Metrica]","[Base_Tarjetas].[Metrica].&amp;[" &amp; $A76 &amp; "]",
"[Base_Tarjetas].[SEGMENTO_DESCRIP]","[Base_Tarjetas].[SEGMENTO_DESCRIP].&amp;[" &amp; $C$6 &amp; "]",
"[Base_Tarjetas].[SITUACION]","[Base_Tarjetas].[SITUACION].&amp;[" &amp; $C76 &amp; "]",
"[Base_Tarjetas].[TIPO]","[Base_Tarjetas].[TIPO].&amp;[" &amp; $C$1 &amp; "]")/1000,
0)</f>
        <v>0</v>
      </c>
      <c r="AJ76" s="8">
        <f>IFERROR(
GETPIVOTDATA("[Base_Tarjetas].[Importe]",TDinamica_R!$A$3,
"[Base_Tarjetas].[PERIODO]","[Base_Tarjetas].[PERIODO].&amp;[" &amp; TEXT(AJ$6,"yyyymm") &amp; "]",
"[Base_Tarjetas].[Metrica]","[Base_Tarjetas].[Metrica].&amp;[" &amp; $A76 &amp; "]",
"[Base_Tarjetas].[SEGMENTO_DESCRIP]","[Base_Tarjetas].[SEGMENTO_DESCRIP].&amp;[" &amp; $C$6 &amp; "]",
"[Base_Tarjetas].[SITUACION]","[Base_Tarjetas].[SITUACION].&amp;[" &amp; $C76 &amp; "]",
"[Base_Tarjetas].[TIPO]","[Base_Tarjetas].[TIPO].&amp;[" &amp; $C$1 &amp; "]")/1000,
0)</f>
        <v>0</v>
      </c>
      <c r="AK76" s="8">
        <f>IFERROR(
GETPIVOTDATA("[Base_Tarjetas].[Importe]",TDinamica_R!$A$3,
"[Base_Tarjetas].[PERIODO]","[Base_Tarjetas].[PERIODO].&amp;[" &amp; TEXT(AK$6,"yyyymm") &amp; "]",
"[Base_Tarjetas].[Metrica]","[Base_Tarjetas].[Metrica].&amp;[" &amp; $A76 &amp; "]",
"[Base_Tarjetas].[SEGMENTO_DESCRIP]","[Base_Tarjetas].[SEGMENTO_DESCRIP].&amp;[" &amp; $C$6 &amp; "]",
"[Base_Tarjetas].[SITUACION]","[Base_Tarjetas].[SITUACION].&amp;[" &amp; $C76 &amp; "]",
"[Base_Tarjetas].[TIPO]","[Base_Tarjetas].[TIPO].&amp;[" &amp; $C$1 &amp; "]")/1000,
0)</f>
        <v>0</v>
      </c>
      <c r="AL76" s="8">
        <f>IFERROR(
GETPIVOTDATA("[Base_Tarjetas].[Importe]",TDinamica_R!$A$3,
"[Base_Tarjetas].[PERIODO]","[Base_Tarjetas].[PERIODO].&amp;[" &amp; TEXT(AL$6,"yyyymm") &amp; "]",
"[Base_Tarjetas].[Metrica]","[Base_Tarjetas].[Metrica].&amp;[" &amp; $A76 &amp; "]",
"[Base_Tarjetas].[SEGMENTO_DESCRIP]","[Base_Tarjetas].[SEGMENTO_DESCRIP].&amp;[" &amp; $C$6 &amp; "]",
"[Base_Tarjetas].[SITUACION]","[Base_Tarjetas].[SITUACION].&amp;[" &amp; $C76 &amp; "]",
"[Base_Tarjetas].[TIPO]","[Base_Tarjetas].[TIPO].&amp;[" &amp; $C$1 &amp; "]")/1000,
0)</f>
        <v>0</v>
      </c>
      <c r="AM76" s="8">
        <f>IFERROR(
GETPIVOTDATA("[Base_Tarjetas].[Importe]",TDinamica_R!$A$3,
"[Base_Tarjetas].[PERIODO]","[Base_Tarjetas].[PERIODO].&amp;[" &amp; TEXT(AM$6,"yyyymm") &amp; "]",
"[Base_Tarjetas].[Metrica]","[Base_Tarjetas].[Metrica].&amp;[" &amp; $A76 &amp; "]",
"[Base_Tarjetas].[SEGMENTO_DESCRIP]","[Base_Tarjetas].[SEGMENTO_DESCRIP].&amp;[" &amp; $C$6 &amp; "]",
"[Base_Tarjetas].[SITUACION]","[Base_Tarjetas].[SITUACION].&amp;[" &amp; $C76 &amp; "]",
"[Base_Tarjetas].[TIPO]","[Base_Tarjetas].[TIPO].&amp;[" &amp; $C$1 &amp; "]")/1000,
0)</f>
        <v>0</v>
      </c>
      <c r="AN76" s="8">
        <f>IFERROR(
GETPIVOTDATA("[Base_Tarjetas].[Importe]",TDinamica_R!$A$3,
"[Base_Tarjetas].[PERIODO]","[Base_Tarjetas].[PERIODO].&amp;[" &amp; TEXT(AN$6,"yyyymm") &amp; "]",
"[Base_Tarjetas].[Metrica]","[Base_Tarjetas].[Metrica].&amp;[" &amp; $A76 &amp; "]",
"[Base_Tarjetas].[SEGMENTO_DESCRIP]","[Base_Tarjetas].[SEGMENTO_DESCRIP].&amp;[" &amp; $C$6 &amp; "]",
"[Base_Tarjetas].[SITUACION]","[Base_Tarjetas].[SITUACION].&amp;[" &amp; $C76 &amp; "]",
"[Base_Tarjetas].[TIPO]","[Base_Tarjetas].[TIPO].&amp;[" &amp; $C$1 &amp; "]")/1000,
0)</f>
        <v>0</v>
      </c>
      <c r="AO76" s="8">
        <f>IFERROR(
GETPIVOTDATA("[Base_Tarjetas].[Importe]",TDinamica_R!$A$3,
"[Base_Tarjetas].[PERIODO]","[Base_Tarjetas].[PERIODO].&amp;[" &amp; TEXT(AO$6,"yyyymm") &amp; "]",
"[Base_Tarjetas].[Metrica]","[Base_Tarjetas].[Metrica].&amp;[" &amp; $A76 &amp; "]",
"[Base_Tarjetas].[SEGMENTO_DESCRIP]","[Base_Tarjetas].[SEGMENTO_DESCRIP].&amp;[" &amp; $C$6 &amp; "]",
"[Base_Tarjetas].[SITUACION]","[Base_Tarjetas].[SITUACION].&amp;[" &amp; $C76 &amp; "]",
"[Base_Tarjetas].[TIPO]","[Base_Tarjetas].[TIPO].&amp;[" &amp; $C$1 &amp; "]")/1000,
0)</f>
        <v>0</v>
      </c>
      <c r="AP76" s="8">
        <f>IFERROR(
GETPIVOTDATA("[Base_Tarjetas].[Importe]",TDinamica_R!$A$3,
"[Base_Tarjetas].[PERIODO]","[Base_Tarjetas].[PERIODO].&amp;[" &amp; TEXT(AP$6,"yyyymm") &amp; "]",
"[Base_Tarjetas].[Metrica]","[Base_Tarjetas].[Metrica].&amp;[" &amp; $A76 &amp; "]",
"[Base_Tarjetas].[SEGMENTO_DESCRIP]","[Base_Tarjetas].[SEGMENTO_DESCRIP].&amp;[" &amp; $C$6 &amp; "]",
"[Base_Tarjetas].[SITUACION]","[Base_Tarjetas].[SITUACION].&amp;[" &amp; $C76 &amp; "]",
"[Base_Tarjetas].[TIPO]","[Base_Tarjetas].[TIPO].&amp;[" &amp; $C$1 &amp; "]")/1000,
0)</f>
        <v>0</v>
      </c>
      <c r="AQ76" s="8">
        <f>IFERROR(
GETPIVOTDATA("[Base_Tarjetas].[Importe]",TDinamica_R!$A$3,
"[Base_Tarjetas].[PERIODO]","[Base_Tarjetas].[PERIODO].&amp;[" &amp; TEXT(AQ$6,"yyyymm") &amp; "]",
"[Base_Tarjetas].[Metrica]","[Base_Tarjetas].[Metrica].&amp;[" &amp; $A76 &amp; "]",
"[Base_Tarjetas].[SEGMENTO_DESCRIP]","[Base_Tarjetas].[SEGMENTO_DESCRIP].&amp;[" &amp; $C$6 &amp; "]",
"[Base_Tarjetas].[SITUACION]","[Base_Tarjetas].[SITUACION].&amp;[" &amp; $C76 &amp; "]",
"[Base_Tarjetas].[TIPO]","[Base_Tarjetas].[TIPO].&amp;[" &amp; $C$1 &amp; "]")/1000,
0)</f>
        <v>0</v>
      </c>
      <c r="AR76" s="8">
        <f>IFERROR(
GETPIVOTDATA("[Base_Tarjetas].[Importe]",TDinamica_R!$A$3,
"[Base_Tarjetas].[PERIODO]","[Base_Tarjetas].[PERIODO].&amp;[" &amp; TEXT(AR$6,"yyyymm") &amp; "]",
"[Base_Tarjetas].[Metrica]","[Base_Tarjetas].[Metrica].&amp;[" &amp; $A76 &amp; "]",
"[Base_Tarjetas].[SEGMENTO_DESCRIP]","[Base_Tarjetas].[SEGMENTO_DESCRIP].&amp;[" &amp; $C$6 &amp; "]",
"[Base_Tarjetas].[SITUACION]","[Base_Tarjetas].[SITUACION].&amp;[" &amp; $C76 &amp; "]",
"[Base_Tarjetas].[TIPO]","[Base_Tarjetas].[TIPO].&amp;[" &amp; $C$1 &amp; "]")/1000,
0)</f>
        <v>0</v>
      </c>
      <c r="AS76" s="8">
        <f>IFERROR(
GETPIVOTDATA("[Base_Tarjetas].[Importe]",TDinamica_R!$A$3,
"[Base_Tarjetas].[PERIODO]","[Base_Tarjetas].[PERIODO].&amp;[" &amp; TEXT(AS$6,"yyyymm") &amp; "]",
"[Base_Tarjetas].[Metrica]","[Base_Tarjetas].[Metrica].&amp;[" &amp; $A76 &amp; "]",
"[Base_Tarjetas].[SEGMENTO_DESCRIP]","[Base_Tarjetas].[SEGMENTO_DESCRIP].&amp;[" &amp; $C$6 &amp; "]",
"[Base_Tarjetas].[SITUACION]","[Base_Tarjetas].[SITUACION].&amp;[" &amp; $C76 &amp; "]",
"[Base_Tarjetas].[TIPO]","[Base_Tarjetas].[TIPO].&amp;[" &amp; $C$1 &amp; "]")/1000,
0)</f>
        <v>0</v>
      </c>
      <c r="AT76" s="8">
        <f>IFERROR(
GETPIVOTDATA("[Base_Tarjetas].[Importe]",TDinamica_R!$A$3,
"[Base_Tarjetas].[PERIODO]","[Base_Tarjetas].[PERIODO].&amp;[" &amp; TEXT(AT$6,"yyyymm") &amp; "]",
"[Base_Tarjetas].[Metrica]","[Base_Tarjetas].[Metrica].&amp;[" &amp; $A76 &amp; "]",
"[Base_Tarjetas].[SEGMENTO_DESCRIP]","[Base_Tarjetas].[SEGMENTO_DESCRIP].&amp;[" &amp; $C$6 &amp; "]",
"[Base_Tarjetas].[SITUACION]","[Base_Tarjetas].[SITUACION].&amp;[" &amp; $C76 &amp; "]",
"[Base_Tarjetas].[TIPO]","[Base_Tarjetas].[TIPO].&amp;[" &amp; $C$1 &amp; "]")/1000,
0)</f>
        <v>0</v>
      </c>
      <c r="AU76" s="8">
        <f>IFERROR(
GETPIVOTDATA("[Base_Tarjetas].[Importe]",TDinamica_R!$A$3,
"[Base_Tarjetas].[PERIODO]","[Base_Tarjetas].[PERIODO].&amp;[" &amp; TEXT(AU$6,"yyyymm") &amp; "]",
"[Base_Tarjetas].[Metrica]","[Base_Tarjetas].[Metrica].&amp;[" &amp; $A76 &amp; "]",
"[Base_Tarjetas].[SEGMENTO_DESCRIP]","[Base_Tarjetas].[SEGMENTO_DESCRIP].&amp;[" &amp; $C$6 &amp; "]",
"[Base_Tarjetas].[SITUACION]","[Base_Tarjetas].[SITUACION].&amp;[" &amp; $C76 &amp; "]",
"[Base_Tarjetas].[TIPO]","[Base_Tarjetas].[TIPO].&amp;[" &amp; $C$1 &amp; "]")/1000,
0)</f>
        <v>0</v>
      </c>
      <c r="AV76" s="8">
        <f>IFERROR(
GETPIVOTDATA("[Base_Tarjetas].[Importe]",TDinamica_R!$A$3,
"[Base_Tarjetas].[PERIODO]","[Base_Tarjetas].[PERIODO].&amp;[" &amp; TEXT(AV$6,"yyyymm") &amp; "]",
"[Base_Tarjetas].[Metrica]","[Base_Tarjetas].[Metrica].&amp;[" &amp; $A76 &amp; "]",
"[Base_Tarjetas].[SEGMENTO_DESCRIP]","[Base_Tarjetas].[SEGMENTO_DESCRIP].&amp;[" &amp; $C$6 &amp; "]",
"[Base_Tarjetas].[SITUACION]","[Base_Tarjetas].[SITUACION].&amp;[" &amp; $C76 &amp; "]",
"[Base_Tarjetas].[TIPO]","[Base_Tarjetas].[TIPO].&amp;[" &amp; $C$1 &amp; "]")/1000,
0)</f>
        <v>0</v>
      </c>
      <c r="AW76" s="8">
        <f>IFERROR(
GETPIVOTDATA("[Base_Tarjetas].[Importe]",TDinamica_R!$A$3,
"[Base_Tarjetas].[PERIODO]","[Base_Tarjetas].[PERIODO].&amp;[" &amp; TEXT(AW$6,"yyyymm") &amp; "]",
"[Base_Tarjetas].[Metrica]","[Base_Tarjetas].[Metrica].&amp;[" &amp; $A76 &amp; "]",
"[Base_Tarjetas].[SEGMENTO_DESCRIP]","[Base_Tarjetas].[SEGMENTO_DESCRIP].&amp;[" &amp; $C$6 &amp; "]",
"[Base_Tarjetas].[SITUACION]","[Base_Tarjetas].[SITUACION].&amp;[" &amp; $C76 &amp; "]",
"[Base_Tarjetas].[TIPO]","[Base_Tarjetas].[TIPO].&amp;[" &amp; $C$1 &amp; "]")/1000,
0)</f>
        <v>0</v>
      </c>
      <c r="AX76" s="8">
        <f>IFERROR(
GETPIVOTDATA("[Base_Tarjetas].[Importe]",TDinamica_R!$A$3,
"[Base_Tarjetas].[PERIODO]","[Base_Tarjetas].[PERIODO].&amp;[" &amp; TEXT(AX$6,"yyyymm") &amp; "]",
"[Base_Tarjetas].[Metrica]","[Base_Tarjetas].[Metrica].&amp;[" &amp; $A76 &amp; "]",
"[Base_Tarjetas].[SEGMENTO_DESCRIP]","[Base_Tarjetas].[SEGMENTO_DESCRIP].&amp;[" &amp; $C$6 &amp; "]",
"[Base_Tarjetas].[SITUACION]","[Base_Tarjetas].[SITUACION].&amp;[" &amp; $C76 &amp; "]",
"[Base_Tarjetas].[TIPO]","[Base_Tarjetas].[TIPO].&amp;[" &amp; $C$1 &amp; "]")/1000,
0)</f>
        <v>0</v>
      </c>
      <c r="AY76" s="8">
        <f>IFERROR(
GETPIVOTDATA("[Base_Tarjetas].[Importe]",TDinamica_R!$A$3,
"[Base_Tarjetas].[PERIODO]","[Base_Tarjetas].[PERIODO].&amp;[" &amp; TEXT(AY$6,"yyyymm") &amp; "]",
"[Base_Tarjetas].[Metrica]","[Base_Tarjetas].[Metrica].&amp;[" &amp; $A76 &amp; "]",
"[Base_Tarjetas].[SEGMENTO_DESCRIP]","[Base_Tarjetas].[SEGMENTO_DESCRIP].&amp;[" &amp; $C$6 &amp; "]",
"[Base_Tarjetas].[SITUACION]","[Base_Tarjetas].[SITUACION].&amp;[" &amp; $C76 &amp; "]",
"[Base_Tarjetas].[TIPO]","[Base_Tarjetas].[TIPO].&amp;[" &amp; $C$1 &amp; "]")/1000,
0)</f>
        <v>0</v>
      </c>
      <c r="AZ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TEXT(AZ$6,"yyyymm") &amp; "]"),
0)</f>
        <v>0</v>
      </c>
      <c r="BA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TEXT(BA$6,"yyyymm") &amp; "]"),
0)</f>
        <v>0</v>
      </c>
      <c r="BB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TEXT(BB$6,"yyyymm") &amp; "]"),
0)</f>
        <v>0</v>
      </c>
      <c r="BC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TEXT(BC$6,"yyyymm") &amp; "]"),
0)</f>
        <v>0</v>
      </c>
      <c r="BD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TEXT(BD$6,"yyyymm") &amp; "]"),
0)</f>
        <v>0</v>
      </c>
      <c r="BE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TEXT(BE$6,"yyyymm") &amp; "]"),
0)</f>
        <v>0</v>
      </c>
      <c r="BF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TEXT(BF$6,"yyyymm") &amp; "]"),
0)</f>
        <v>0</v>
      </c>
      <c r="BG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TEXT(BG$6,"yyyymm") &amp; "]"),
0)</f>
        <v>0</v>
      </c>
      <c r="BH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TEXT(BH$6,"yyyymm") &amp; "]"),
0)</f>
        <v>0</v>
      </c>
      <c r="BI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TEXT(BI$6,"yyyymm") &amp; "]"),
0)</f>
        <v>0</v>
      </c>
      <c r="BJ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TEXT(BJ$6,"yyyymm") &amp; "]"),
0)</f>
        <v>0</v>
      </c>
      <c r="BK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TEXT(BK$6,"yyyymm") &amp; "]"),
0)</f>
        <v>0</v>
      </c>
      <c r="BO76" s="24">
        <f t="shared" si="48"/>
        <v>0</v>
      </c>
      <c r="BP76" s="24">
        <f t="shared" si="48"/>
        <v>0</v>
      </c>
      <c r="BQ76" s="24">
        <f t="shared" si="48"/>
        <v>0</v>
      </c>
      <c r="BR76" s="24">
        <f t="shared" si="48"/>
        <v>0</v>
      </c>
      <c r="BS76" s="24">
        <f t="shared" si="48"/>
        <v>0</v>
      </c>
      <c r="BT76" s="24">
        <f t="shared" si="48"/>
        <v>0</v>
      </c>
    </row>
    <row r="77" spans="1:72" outlineLevel="1" x14ac:dyDescent="0.25">
      <c r="A77" s="11" t="s">
        <v>35</v>
      </c>
      <c r="C77" s="2" t="s">
        <v>102</v>
      </c>
      <c r="D77" s="8">
        <f>IFERROR(
GETPIVOTDATA("[Base_Tarjetas].[Importe]",TDinamica_R!$A$3,
"[Base_Tarjetas].[PERIODO]","[Base_Tarjetas].[PERIODO].&amp;[" &amp; TEXT(D$6,"yyyymm") &amp; "]",
"[Base_Tarjetas].[Metrica]","[Base_Tarjetas].[Metrica].&amp;[" &amp; $A77 &amp; "]",
"[Base_Tarjetas].[SEGMENTO_DESCRIP]","[Base_Tarjetas].[SEGMENTO_DESCRIP].&amp;[" &amp; $C$6 &amp; "]",
"[Base_Tarjetas].[SITUACION]","[Base_Tarjetas].[SITUACION].&amp;[" &amp; $C77 &amp; "]",
"[Base_Tarjetas].[TIPO]","[Base_Tarjetas].[TIPO].&amp;[" &amp; $C$1 &amp; "]")/1000,
0)</f>
        <v>0</v>
      </c>
      <c r="E77" s="8">
        <f>IFERROR(
GETPIVOTDATA("[Base_Tarjetas].[Importe]",TDinamica_R!$A$3,
"[Base_Tarjetas].[PERIODO]","[Base_Tarjetas].[PERIODO].&amp;[" &amp; TEXT(E$6,"yyyymm") &amp; "]",
"[Base_Tarjetas].[Metrica]","[Base_Tarjetas].[Metrica].&amp;[" &amp; $A77 &amp; "]",
"[Base_Tarjetas].[SEGMENTO_DESCRIP]","[Base_Tarjetas].[SEGMENTO_DESCRIP].&amp;[" &amp; $C$6 &amp; "]",
"[Base_Tarjetas].[SITUACION]","[Base_Tarjetas].[SITUACION].&amp;[" &amp; $C77 &amp; "]",
"[Base_Tarjetas].[TIPO]","[Base_Tarjetas].[TIPO].&amp;[" &amp; $C$1 &amp; "]")/1000,
0)</f>
        <v>0</v>
      </c>
      <c r="F77" s="8">
        <f>IFERROR(
GETPIVOTDATA("[Base_Tarjetas].[Importe]",TDinamica_R!$A$3,
"[Base_Tarjetas].[PERIODO]","[Base_Tarjetas].[PERIODO].&amp;[" &amp; TEXT(F$6,"yyyymm") &amp; "]",
"[Base_Tarjetas].[Metrica]","[Base_Tarjetas].[Metrica].&amp;[" &amp; $A77 &amp; "]",
"[Base_Tarjetas].[SEGMENTO_DESCRIP]","[Base_Tarjetas].[SEGMENTO_DESCRIP].&amp;[" &amp; $C$6 &amp; "]",
"[Base_Tarjetas].[SITUACION]","[Base_Tarjetas].[SITUACION].&amp;[" &amp; $C77 &amp; "]",
"[Base_Tarjetas].[TIPO]","[Base_Tarjetas].[TIPO].&amp;[" &amp; $C$1 &amp; "]")/1000,
0)</f>
        <v>0</v>
      </c>
      <c r="G77" s="8">
        <f>IFERROR(
GETPIVOTDATA("[Base_Tarjetas].[Importe]",TDinamica_R!$A$3,
"[Base_Tarjetas].[PERIODO]","[Base_Tarjetas].[PERIODO].&amp;[" &amp; TEXT(G$6,"yyyymm") &amp; "]",
"[Base_Tarjetas].[Metrica]","[Base_Tarjetas].[Metrica].&amp;[" &amp; $A77 &amp; "]",
"[Base_Tarjetas].[SEGMENTO_DESCRIP]","[Base_Tarjetas].[SEGMENTO_DESCRIP].&amp;[" &amp; $C$6 &amp; "]",
"[Base_Tarjetas].[SITUACION]","[Base_Tarjetas].[SITUACION].&amp;[" &amp; $C77 &amp; "]",
"[Base_Tarjetas].[TIPO]","[Base_Tarjetas].[TIPO].&amp;[" &amp; $C$1 &amp; "]")/1000,
0)</f>
        <v>0</v>
      </c>
      <c r="H77" s="8">
        <f>IFERROR(
GETPIVOTDATA("[Base_Tarjetas].[Importe]",TDinamica_R!$A$3,
"[Base_Tarjetas].[PERIODO]","[Base_Tarjetas].[PERIODO].&amp;[" &amp; TEXT(H$6,"yyyymm") &amp; "]",
"[Base_Tarjetas].[Metrica]","[Base_Tarjetas].[Metrica].&amp;[" &amp; $A77 &amp; "]",
"[Base_Tarjetas].[SEGMENTO_DESCRIP]","[Base_Tarjetas].[SEGMENTO_DESCRIP].&amp;[" &amp; $C$6 &amp; "]",
"[Base_Tarjetas].[SITUACION]","[Base_Tarjetas].[SITUACION].&amp;[" &amp; $C77 &amp; "]",
"[Base_Tarjetas].[TIPO]","[Base_Tarjetas].[TIPO].&amp;[" &amp; $C$1 &amp; "]")/1000,
0)</f>
        <v>0</v>
      </c>
      <c r="I77" s="8">
        <f>IFERROR(
GETPIVOTDATA("[Base_Tarjetas].[Importe]",TDinamica_R!$A$3,
"[Base_Tarjetas].[PERIODO]","[Base_Tarjetas].[PERIODO].&amp;[" &amp; TEXT(I$6,"yyyymm") &amp; "]",
"[Base_Tarjetas].[Metrica]","[Base_Tarjetas].[Metrica].&amp;[" &amp; $A77 &amp; "]",
"[Base_Tarjetas].[SEGMENTO_DESCRIP]","[Base_Tarjetas].[SEGMENTO_DESCRIP].&amp;[" &amp; $C$6 &amp; "]",
"[Base_Tarjetas].[SITUACION]","[Base_Tarjetas].[SITUACION].&amp;[" &amp; $C77 &amp; "]",
"[Base_Tarjetas].[TIPO]","[Base_Tarjetas].[TIPO].&amp;[" &amp; $C$1 &amp; "]")/1000,
0)</f>
        <v>0</v>
      </c>
      <c r="J77" s="8">
        <f>IFERROR(
GETPIVOTDATA("[Base_Tarjetas].[Importe]",TDinamica_R!$A$3,
"[Base_Tarjetas].[PERIODO]","[Base_Tarjetas].[PERIODO].&amp;[" &amp; TEXT(J$6,"yyyymm") &amp; "]",
"[Base_Tarjetas].[Metrica]","[Base_Tarjetas].[Metrica].&amp;[" &amp; $A77 &amp; "]",
"[Base_Tarjetas].[SEGMENTO_DESCRIP]","[Base_Tarjetas].[SEGMENTO_DESCRIP].&amp;[" &amp; $C$6 &amp; "]",
"[Base_Tarjetas].[SITUACION]","[Base_Tarjetas].[SITUACION].&amp;[" &amp; $C77 &amp; "]",
"[Base_Tarjetas].[TIPO]","[Base_Tarjetas].[TIPO].&amp;[" &amp; $C$1 &amp; "]")/1000,
0)</f>
        <v>0</v>
      </c>
      <c r="K77" s="8">
        <f>IFERROR(
GETPIVOTDATA("[Base_Tarjetas].[Importe]",TDinamica_R!$A$3,
"[Base_Tarjetas].[PERIODO]","[Base_Tarjetas].[PERIODO].&amp;[" &amp; TEXT(K$6,"yyyymm") &amp; "]",
"[Base_Tarjetas].[Metrica]","[Base_Tarjetas].[Metrica].&amp;[" &amp; $A77 &amp; "]",
"[Base_Tarjetas].[SEGMENTO_DESCRIP]","[Base_Tarjetas].[SEGMENTO_DESCRIP].&amp;[" &amp; $C$6 &amp; "]",
"[Base_Tarjetas].[SITUACION]","[Base_Tarjetas].[SITUACION].&amp;[" &amp; $C77 &amp; "]",
"[Base_Tarjetas].[TIPO]","[Base_Tarjetas].[TIPO].&amp;[" &amp; $C$1 &amp; "]")/1000,
0)</f>
        <v>0</v>
      </c>
      <c r="L77" s="8">
        <f>IFERROR(
GETPIVOTDATA("[Base_Tarjetas].[Importe]",TDinamica_R!$A$3,
"[Base_Tarjetas].[PERIODO]","[Base_Tarjetas].[PERIODO].&amp;[" &amp; TEXT(L$6,"yyyymm") &amp; "]",
"[Base_Tarjetas].[Metrica]","[Base_Tarjetas].[Metrica].&amp;[" &amp; $A77 &amp; "]",
"[Base_Tarjetas].[SEGMENTO_DESCRIP]","[Base_Tarjetas].[SEGMENTO_DESCRIP].&amp;[" &amp; $C$6 &amp; "]",
"[Base_Tarjetas].[SITUACION]","[Base_Tarjetas].[SITUACION].&amp;[" &amp; $C77 &amp; "]",
"[Base_Tarjetas].[TIPO]","[Base_Tarjetas].[TIPO].&amp;[" &amp; $C$1 &amp; "]")/1000,
0)</f>
        <v>0</v>
      </c>
      <c r="M77" s="8">
        <f>IFERROR(
GETPIVOTDATA("[Base_Tarjetas].[Importe]",TDinamica_R!$A$3,
"[Base_Tarjetas].[PERIODO]","[Base_Tarjetas].[PERIODO].&amp;[" &amp; TEXT(M$6,"yyyymm") &amp; "]",
"[Base_Tarjetas].[Metrica]","[Base_Tarjetas].[Metrica].&amp;[" &amp; $A77 &amp; "]",
"[Base_Tarjetas].[SEGMENTO_DESCRIP]","[Base_Tarjetas].[SEGMENTO_DESCRIP].&amp;[" &amp; $C$6 &amp; "]",
"[Base_Tarjetas].[SITUACION]","[Base_Tarjetas].[SITUACION].&amp;[" &amp; $C77 &amp; "]",
"[Base_Tarjetas].[TIPO]","[Base_Tarjetas].[TIPO].&amp;[" &amp; $C$1 &amp; "]")/1000,
0)</f>
        <v>0</v>
      </c>
      <c r="N77" s="8">
        <f>IFERROR(
GETPIVOTDATA("[Base_Tarjetas].[Importe]",TDinamica_R!$A$3,
"[Base_Tarjetas].[PERIODO]","[Base_Tarjetas].[PERIODO].&amp;[" &amp; TEXT(N$6,"yyyymm") &amp; "]",
"[Base_Tarjetas].[Metrica]","[Base_Tarjetas].[Metrica].&amp;[" &amp; $A77 &amp; "]",
"[Base_Tarjetas].[SEGMENTO_DESCRIP]","[Base_Tarjetas].[SEGMENTO_DESCRIP].&amp;[" &amp; $C$6 &amp; "]",
"[Base_Tarjetas].[SITUACION]","[Base_Tarjetas].[SITUACION].&amp;[" &amp; $C77 &amp; "]",
"[Base_Tarjetas].[TIPO]","[Base_Tarjetas].[TIPO].&amp;[" &amp; $C$1 &amp; "]")/1000,
0)</f>
        <v>0</v>
      </c>
      <c r="O77" s="8">
        <f>IFERROR(
GETPIVOTDATA("[Base_Tarjetas].[Importe]",TDinamica_R!$A$3,
"[Base_Tarjetas].[PERIODO]","[Base_Tarjetas].[PERIODO].&amp;[" &amp; TEXT(O$6,"yyyymm") &amp; "]",
"[Base_Tarjetas].[Metrica]","[Base_Tarjetas].[Metrica].&amp;[" &amp; $A77 &amp; "]",
"[Base_Tarjetas].[SEGMENTO_DESCRIP]","[Base_Tarjetas].[SEGMENTO_DESCRIP].&amp;[" &amp; $C$6 &amp; "]",
"[Base_Tarjetas].[SITUACION]","[Base_Tarjetas].[SITUACION].&amp;[" &amp; $C77 &amp; "]",
"[Base_Tarjetas].[TIPO]","[Base_Tarjetas].[TIPO].&amp;[" &amp; $C$1 &amp; "]")/1000,
0)</f>
        <v>0</v>
      </c>
      <c r="P77" s="8">
        <f>IFERROR(
GETPIVOTDATA("[Base_Tarjetas].[Importe]",TDinamica_R!$A$3,
"[Base_Tarjetas].[PERIODO]","[Base_Tarjetas].[PERIODO].&amp;[" &amp; TEXT(P$6,"yyyymm") &amp; "]",
"[Base_Tarjetas].[Metrica]","[Base_Tarjetas].[Metrica].&amp;[" &amp; $A77 &amp; "]",
"[Base_Tarjetas].[SEGMENTO_DESCRIP]","[Base_Tarjetas].[SEGMENTO_DESCRIP].&amp;[" &amp; $C$6 &amp; "]",
"[Base_Tarjetas].[SITUACION]","[Base_Tarjetas].[SITUACION].&amp;[" &amp; $C77 &amp; "]",
"[Base_Tarjetas].[TIPO]","[Base_Tarjetas].[TIPO].&amp;[" &amp; $C$1 &amp; "]")/1000,
0)</f>
        <v>0</v>
      </c>
      <c r="Q77" s="8">
        <f>IFERROR(
GETPIVOTDATA("[Base_Tarjetas].[Importe]",TDinamica_R!$A$3,
"[Base_Tarjetas].[PERIODO]","[Base_Tarjetas].[PERIODO].&amp;[" &amp; TEXT(Q$6,"yyyymm") &amp; "]",
"[Base_Tarjetas].[Metrica]","[Base_Tarjetas].[Metrica].&amp;[" &amp; $A77 &amp; "]",
"[Base_Tarjetas].[SEGMENTO_DESCRIP]","[Base_Tarjetas].[SEGMENTO_DESCRIP].&amp;[" &amp; $C$6 &amp; "]",
"[Base_Tarjetas].[SITUACION]","[Base_Tarjetas].[SITUACION].&amp;[" &amp; $C77 &amp; "]",
"[Base_Tarjetas].[TIPO]","[Base_Tarjetas].[TIPO].&amp;[" &amp; $C$1 &amp; "]")/1000,
0)</f>
        <v>0</v>
      </c>
      <c r="R77" s="8">
        <f>IFERROR(
GETPIVOTDATA("[Base_Tarjetas].[Importe]",TDinamica_R!$A$3,
"[Base_Tarjetas].[PERIODO]","[Base_Tarjetas].[PERIODO].&amp;[" &amp; TEXT(R$6,"yyyymm") &amp; "]",
"[Base_Tarjetas].[Metrica]","[Base_Tarjetas].[Metrica].&amp;[" &amp; $A77 &amp; "]",
"[Base_Tarjetas].[SEGMENTO_DESCRIP]","[Base_Tarjetas].[SEGMENTO_DESCRIP].&amp;[" &amp; $C$6 &amp; "]",
"[Base_Tarjetas].[SITUACION]","[Base_Tarjetas].[SITUACION].&amp;[" &amp; $C77 &amp; "]",
"[Base_Tarjetas].[TIPO]","[Base_Tarjetas].[TIPO].&amp;[" &amp; $C$1 &amp; "]")/1000,
0)</f>
        <v>0</v>
      </c>
      <c r="S77" s="8">
        <f>IFERROR(
GETPIVOTDATA("[Base_Tarjetas].[Importe]",TDinamica_R!$A$3,
"[Base_Tarjetas].[PERIODO]","[Base_Tarjetas].[PERIODO].&amp;[" &amp; TEXT(S$6,"yyyymm") &amp; "]",
"[Base_Tarjetas].[Metrica]","[Base_Tarjetas].[Metrica].&amp;[" &amp; $A77 &amp; "]",
"[Base_Tarjetas].[SEGMENTO_DESCRIP]","[Base_Tarjetas].[SEGMENTO_DESCRIP].&amp;[" &amp; $C$6 &amp; "]",
"[Base_Tarjetas].[SITUACION]","[Base_Tarjetas].[SITUACION].&amp;[" &amp; $C77 &amp; "]",
"[Base_Tarjetas].[TIPO]","[Base_Tarjetas].[TIPO].&amp;[" &amp; $C$1 &amp; "]")/1000,
0)</f>
        <v>0</v>
      </c>
      <c r="T77" s="8">
        <f>IFERROR(
GETPIVOTDATA("[Base_Tarjetas].[Importe]",TDinamica_R!$A$3,
"[Base_Tarjetas].[PERIODO]","[Base_Tarjetas].[PERIODO].&amp;[" &amp; TEXT(T$6,"yyyymm") &amp; "]",
"[Base_Tarjetas].[Metrica]","[Base_Tarjetas].[Metrica].&amp;[" &amp; $A77 &amp; "]",
"[Base_Tarjetas].[SEGMENTO_DESCRIP]","[Base_Tarjetas].[SEGMENTO_DESCRIP].&amp;[" &amp; $C$6 &amp; "]",
"[Base_Tarjetas].[SITUACION]","[Base_Tarjetas].[SITUACION].&amp;[" &amp; $C77 &amp; "]",
"[Base_Tarjetas].[TIPO]","[Base_Tarjetas].[TIPO].&amp;[" &amp; $C$1 &amp; "]")/1000,
0)</f>
        <v>0</v>
      </c>
      <c r="U77" s="8">
        <f>IFERROR(
GETPIVOTDATA("[Base_Tarjetas].[Importe]",TDinamica_R!$A$3,
"[Base_Tarjetas].[PERIODO]","[Base_Tarjetas].[PERIODO].&amp;[" &amp; TEXT(U$6,"yyyymm") &amp; "]",
"[Base_Tarjetas].[Metrica]","[Base_Tarjetas].[Metrica].&amp;[" &amp; $A77 &amp; "]",
"[Base_Tarjetas].[SEGMENTO_DESCRIP]","[Base_Tarjetas].[SEGMENTO_DESCRIP].&amp;[" &amp; $C$6 &amp; "]",
"[Base_Tarjetas].[SITUACION]","[Base_Tarjetas].[SITUACION].&amp;[" &amp; $C77 &amp; "]",
"[Base_Tarjetas].[TIPO]","[Base_Tarjetas].[TIPO].&amp;[" &amp; $C$1 &amp; "]")/1000,
0)</f>
        <v>0</v>
      </c>
      <c r="V77" s="8">
        <f>IFERROR(
GETPIVOTDATA("[Base_Tarjetas].[Importe]",TDinamica_R!$A$3,
"[Base_Tarjetas].[PERIODO]","[Base_Tarjetas].[PERIODO].&amp;[" &amp; TEXT(V$6,"yyyymm") &amp; "]",
"[Base_Tarjetas].[Metrica]","[Base_Tarjetas].[Metrica].&amp;[" &amp; $A77 &amp; "]",
"[Base_Tarjetas].[SEGMENTO_DESCRIP]","[Base_Tarjetas].[SEGMENTO_DESCRIP].&amp;[" &amp; $C$6 &amp; "]",
"[Base_Tarjetas].[SITUACION]","[Base_Tarjetas].[SITUACION].&amp;[" &amp; $C77 &amp; "]",
"[Base_Tarjetas].[TIPO]","[Base_Tarjetas].[TIPO].&amp;[" &amp; $C$1 &amp; "]")/1000,
0)</f>
        <v>0</v>
      </c>
      <c r="W77" s="8">
        <f>IFERROR(
GETPIVOTDATA("[Base_Tarjetas].[Importe]",TDinamica_R!$A$3,
"[Base_Tarjetas].[PERIODO]","[Base_Tarjetas].[PERIODO].&amp;[" &amp; TEXT(W$6,"yyyymm") &amp; "]",
"[Base_Tarjetas].[Metrica]","[Base_Tarjetas].[Metrica].&amp;[" &amp; $A77 &amp; "]",
"[Base_Tarjetas].[SEGMENTO_DESCRIP]","[Base_Tarjetas].[SEGMENTO_DESCRIP].&amp;[" &amp; $C$6 &amp; "]",
"[Base_Tarjetas].[SITUACION]","[Base_Tarjetas].[SITUACION].&amp;[" &amp; $C77 &amp; "]",
"[Base_Tarjetas].[TIPO]","[Base_Tarjetas].[TIPO].&amp;[" &amp; $C$1 &amp; "]")/1000,
0)</f>
        <v>0</v>
      </c>
      <c r="X77" s="8">
        <f>IFERROR(
GETPIVOTDATA("[Base_Tarjetas].[Importe]",TDinamica_R!$A$3,
"[Base_Tarjetas].[PERIODO]","[Base_Tarjetas].[PERIODO].&amp;[" &amp; TEXT(X$6,"yyyymm") &amp; "]",
"[Base_Tarjetas].[Metrica]","[Base_Tarjetas].[Metrica].&amp;[" &amp; $A77 &amp; "]",
"[Base_Tarjetas].[SEGMENTO_DESCRIP]","[Base_Tarjetas].[SEGMENTO_DESCRIP].&amp;[" &amp; $C$6 &amp; "]",
"[Base_Tarjetas].[SITUACION]","[Base_Tarjetas].[SITUACION].&amp;[" &amp; $C77 &amp; "]",
"[Base_Tarjetas].[TIPO]","[Base_Tarjetas].[TIPO].&amp;[" &amp; $C$1 &amp; "]")/1000,
0)</f>
        <v>0</v>
      </c>
      <c r="Y77" s="8">
        <f>IFERROR(
GETPIVOTDATA("[Base_Tarjetas].[Importe]",TDinamica_R!$A$3,
"[Base_Tarjetas].[PERIODO]","[Base_Tarjetas].[PERIODO].&amp;[" &amp; TEXT(Y$6,"yyyymm") &amp; "]",
"[Base_Tarjetas].[Metrica]","[Base_Tarjetas].[Metrica].&amp;[" &amp; $A77 &amp; "]",
"[Base_Tarjetas].[SEGMENTO_DESCRIP]","[Base_Tarjetas].[SEGMENTO_DESCRIP].&amp;[" &amp; $C$6 &amp; "]",
"[Base_Tarjetas].[SITUACION]","[Base_Tarjetas].[SITUACION].&amp;[" &amp; $C77 &amp; "]",
"[Base_Tarjetas].[TIPO]","[Base_Tarjetas].[TIPO].&amp;[" &amp; $C$1 &amp; "]")/1000,
0)</f>
        <v>0</v>
      </c>
      <c r="Z77" s="8">
        <f>IFERROR(
GETPIVOTDATA("[Base_Tarjetas].[Importe]",TDinamica_R!$A$3,
"[Base_Tarjetas].[PERIODO]","[Base_Tarjetas].[PERIODO].&amp;[" &amp; TEXT(Z$6,"yyyymm") &amp; "]",
"[Base_Tarjetas].[Metrica]","[Base_Tarjetas].[Metrica].&amp;[" &amp; $A77 &amp; "]",
"[Base_Tarjetas].[SEGMENTO_DESCRIP]","[Base_Tarjetas].[SEGMENTO_DESCRIP].&amp;[" &amp; $C$6 &amp; "]",
"[Base_Tarjetas].[SITUACION]","[Base_Tarjetas].[SITUACION].&amp;[" &amp; $C77 &amp; "]",
"[Base_Tarjetas].[TIPO]","[Base_Tarjetas].[TIPO].&amp;[" &amp; $C$1 &amp; "]")/1000,
0)</f>
        <v>0</v>
      </c>
      <c r="AA77" s="8">
        <f>IFERROR(
GETPIVOTDATA("[Base_Tarjetas].[Importe]",TDinamica_R!$A$3,
"[Base_Tarjetas].[PERIODO]","[Base_Tarjetas].[PERIODO].&amp;[" &amp; TEXT(AA$6,"yyyymm") &amp; "]",
"[Base_Tarjetas].[Metrica]","[Base_Tarjetas].[Metrica].&amp;[" &amp; $A77 &amp; "]",
"[Base_Tarjetas].[SEGMENTO_DESCRIP]","[Base_Tarjetas].[SEGMENTO_DESCRIP].&amp;[" &amp; $C$6 &amp; "]",
"[Base_Tarjetas].[SITUACION]","[Base_Tarjetas].[SITUACION].&amp;[" &amp; $C77 &amp; "]",
"[Base_Tarjetas].[TIPO]","[Base_Tarjetas].[TIPO].&amp;[" &amp; $C$1 &amp; "]")/1000,
0)</f>
        <v>0</v>
      </c>
      <c r="AB77" s="8">
        <f>IFERROR(
GETPIVOTDATA("[Base_Tarjetas].[Importe]",TDinamica_R!$A$3,
"[Base_Tarjetas].[PERIODO]","[Base_Tarjetas].[PERIODO].&amp;[" &amp; TEXT(AB$6,"yyyymm") &amp; "]",
"[Base_Tarjetas].[Metrica]","[Base_Tarjetas].[Metrica].&amp;[" &amp; $A77 &amp; "]",
"[Base_Tarjetas].[SEGMENTO_DESCRIP]","[Base_Tarjetas].[SEGMENTO_DESCRIP].&amp;[" &amp; $C$6 &amp; "]",
"[Base_Tarjetas].[SITUACION]","[Base_Tarjetas].[SITUACION].&amp;[" &amp; $C77 &amp; "]",
"[Base_Tarjetas].[TIPO]","[Base_Tarjetas].[TIPO].&amp;[" &amp; $C$1 &amp; "]")/1000,
0)</f>
        <v>0</v>
      </c>
      <c r="AC77" s="8">
        <f>IFERROR(
GETPIVOTDATA("[Base_Tarjetas].[Importe]",TDinamica_R!$A$3,
"[Base_Tarjetas].[PERIODO]","[Base_Tarjetas].[PERIODO].&amp;[" &amp; TEXT(AC$6,"yyyymm") &amp; "]",
"[Base_Tarjetas].[Metrica]","[Base_Tarjetas].[Metrica].&amp;[" &amp; $A77 &amp; "]",
"[Base_Tarjetas].[SEGMENTO_DESCRIP]","[Base_Tarjetas].[SEGMENTO_DESCRIP].&amp;[" &amp; $C$6 &amp; "]",
"[Base_Tarjetas].[SITUACION]","[Base_Tarjetas].[SITUACION].&amp;[" &amp; $C77 &amp; "]",
"[Base_Tarjetas].[TIPO]","[Base_Tarjetas].[TIPO].&amp;[" &amp; $C$1 &amp; "]")/1000,
0)</f>
        <v>0</v>
      </c>
      <c r="AD77" s="8">
        <f>IFERROR(
GETPIVOTDATA("[Base_Tarjetas].[Importe]",TDinamica_R!$A$3,
"[Base_Tarjetas].[PERIODO]","[Base_Tarjetas].[PERIODO].&amp;[" &amp; TEXT(AD$6,"yyyymm") &amp; "]",
"[Base_Tarjetas].[Metrica]","[Base_Tarjetas].[Metrica].&amp;[" &amp; $A77 &amp; "]",
"[Base_Tarjetas].[SEGMENTO_DESCRIP]","[Base_Tarjetas].[SEGMENTO_DESCRIP].&amp;[" &amp; $C$6 &amp; "]",
"[Base_Tarjetas].[SITUACION]","[Base_Tarjetas].[SITUACION].&amp;[" &amp; $C77 &amp; "]",
"[Base_Tarjetas].[TIPO]","[Base_Tarjetas].[TIPO].&amp;[" &amp; $C$1 &amp; "]")/1000,
0)</f>
        <v>0</v>
      </c>
      <c r="AE77" s="8">
        <f>IFERROR(
GETPIVOTDATA("[Base_Tarjetas].[Importe]",TDinamica_R!$A$3,
"[Base_Tarjetas].[PERIODO]","[Base_Tarjetas].[PERIODO].&amp;[" &amp; TEXT(AE$6,"yyyymm") &amp; "]",
"[Base_Tarjetas].[Metrica]","[Base_Tarjetas].[Metrica].&amp;[" &amp; $A77 &amp; "]",
"[Base_Tarjetas].[SEGMENTO_DESCRIP]","[Base_Tarjetas].[SEGMENTO_DESCRIP].&amp;[" &amp; $C$6 &amp; "]",
"[Base_Tarjetas].[SITUACION]","[Base_Tarjetas].[SITUACION].&amp;[" &amp; $C77 &amp; "]",
"[Base_Tarjetas].[TIPO]","[Base_Tarjetas].[TIPO].&amp;[" &amp; $C$1 &amp; "]")/1000,
0)</f>
        <v>0</v>
      </c>
      <c r="AF77" s="8">
        <f>IFERROR(
GETPIVOTDATA("[Base_Tarjetas].[Importe]",TDinamica_R!$A$3,
"[Base_Tarjetas].[PERIODO]","[Base_Tarjetas].[PERIODO].&amp;[" &amp; TEXT(AF$6,"yyyymm") &amp; "]",
"[Base_Tarjetas].[Metrica]","[Base_Tarjetas].[Metrica].&amp;[" &amp; $A77 &amp; "]",
"[Base_Tarjetas].[SEGMENTO_DESCRIP]","[Base_Tarjetas].[SEGMENTO_DESCRIP].&amp;[" &amp; $C$6 &amp; "]",
"[Base_Tarjetas].[SITUACION]","[Base_Tarjetas].[SITUACION].&amp;[" &amp; $C77 &amp; "]",
"[Base_Tarjetas].[TIPO]","[Base_Tarjetas].[TIPO].&amp;[" &amp; $C$1 &amp; "]")/1000,
0)</f>
        <v>0</v>
      </c>
      <c r="AG77" s="8">
        <f>IFERROR(
GETPIVOTDATA("[Base_Tarjetas].[Importe]",TDinamica_R!$A$3,
"[Base_Tarjetas].[PERIODO]","[Base_Tarjetas].[PERIODO].&amp;[" &amp; TEXT(AG$6,"yyyymm") &amp; "]",
"[Base_Tarjetas].[Metrica]","[Base_Tarjetas].[Metrica].&amp;[" &amp; $A77 &amp; "]",
"[Base_Tarjetas].[SEGMENTO_DESCRIP]","[Base_Tarjetas].[SEGMENTO_DESCRIP].&amp;[" &amp; $C$6 &amp; "]",
"[Base_Tarjetas].[SITUACION]","[Base_Tarjetas].[SITUACION].&amp;[" &amp; $C77 &amp; "]",
"[Base_Tarjetas].[TIPO]","[Base_Tarjetas].[TIPO].&amp;[" &amp; $C$1 &amp; "]")/1000,
0)</f>
        <v>0</v>
      </c>
      <c r="AH77" s="8">
        <f>IFERROR(
GETPIVOTDATA("[Base_Tarjetas].[Importe]",TDinamica_R!$A$3,
"[Base_Tarjetas].[PERIODO]","[Base_Tarjetas].[PERIODO].&amp;[" &amp; TEXT(AH$6,"yyyymm") &amp; "]",
"[Base_Tarjetas].[Metrica]","[Base_Tarjetas].[Metrica].&amp;[" &amp; $A77 &amp; "]",
"[Base_Tarjetas].[SEGMENTO_DESCRIP]","[Base_Tarjetas].[SEGMENTO_DESCRIP].&amp;[" &amp; $C$6 &amp; "]",
"[Base_Tarjetas].[SITUACION]","[Base_Tarjetas].[SITUACION].&amp;[" &amp; $C77 &amp; "]",
"[Base_Tarjetas].[TIPO]","[Base_Tarjetas].[TIPO].&amp;[" &amp; $C$1 &amp; "]")/1000,
0)</f>
        <v>0</v>
      </c>
      <c r="AI77" s="8">
        <f>IFERROR(
GETPIVOTDATA("[Base_Tarjetas].[Importe]",TDinamica_R!$A$3,
"[Base_Tarjetas].[PERIODO]","[Base_Tarjetas].[PERIODO].&amp;[" &amp; TEXT(AI$6,"yyyymm") &amp; "]",
"[Base_Tarjetas].[Metrica]","[Base_Tarjetas].[Metrica].&amp;[" &amp; $A77 &amp; "]",
"[Base_Tarjetas].[SEGMENTO_DESCRIP]","[Base_Tarjetas].[SEGMENTO_DESCRIP].&amp;[" &amp; $C$6 &amp; "]",
"[Base_Tarjetas].[SITUACION]","[Base_Tarjetas].[SITUACION].&amp;[" &amp; $C77 &amp; "]",
"[Base_Tarjetas].[TIPO]","[Base_Tarjetas].[TIPO].&amp;[" &amp; $C$1 &amp; "]")/1000,
0)</f>
        <v>0</v>
      </c>
      <c r="AJ77" s="8">
        <f>IFERROR(
GETPIVOTDATA("[Base_Tarjetas].[Importe]",TDinamica_R!$A$3,
"[Base_Tarjetas].[PERIODO]","[Base_Tarjetas].[PERIODO].&amp;[" &amp; TEXT(AJ$6,"yyyymm") &amp; "]",
"[Base_Tarjetas].[Metrica]","[Base_Tarjetas].[Metrica].&amp;[" &amp; $A77 &amp; "]",
"[Base_Tarjetas].[SEGMENTO_DESCRIP]","[Base_Tarjetas].[SEGMENTO_DESCRIP].&amp;[" &amp; $C$6 &amp; "]",
"[Base_Tarjetas].[SITUACION]","[Base_Tarjetas].[SITUACION].&amp;[" &amp; $C77 &amp; "]",
"[Base_Tarjetas].[TIPO]","[Base_Tarjetas].[TIPO].&amp;[" &amp; $C$1 &amp; "]")/1000,
0)</f>
        <v>0</v>
      </c>
      <c r="AK77" s="8">
        <f>IFERROR(
GETPIVOTDATA("[Base_Tarjetas].[Importe]",TDinamica_R!$A$3,
"[Base_Tarjetas].[PERIODO]","[Base_Tarjetas].[PERIODO].&amp;[" &amp; TEXT(AK$6,"yyyymm") &amp; "]",
"[Base_Tarjetas].[Metrica]","[Base_Tarjetas].[Metrica].&amp;[" &amp; $A77 &amp; "]",
"[Base_Tarjetas].[SEGMENTO_DESCRIP]","[Base_Tarjetas].[SEGMENTO_DESCRIP].&amp;[" &amp; $C$6 &amp; "]",
"[Base_Tarjetas].[SITUACION]","[Base_Tarjetas].[SITUACION].&amp;[" &amp; $C77 &amp; "]",
"[Base_Tarjetas].[TIPO]","[Base_Tarjetas].[TIPO].&amp;[" &amp; $C$1 &amp; "]")/1000,
0)</f>
        <v>0</v>
      </c>
      <c r="AL77" s="8">
        <f>IFERROR(
GETPIVOTDATA("[Base_Tarjetas].[Importe]",TDinamica_R!$A$3,
"[Base_Tarjetas].[PERIODO]","[Base_Tarjetas].[PERIODO].&amp;[" &amp; TEXT(AL$6,"yyyymm") &amp; "]",
"[Base_Tarjetas].[Metrica]","[Base_Tarjetas].[Metrica].&amp;[" &amp; $A77 &amp; "]",
"[Base_Tarjetas].[SEGMENTO_DESCRIP]","[Base_Tarjetas].[SEGMENTO_DESCRIP].&amp;[" &amp; $C$6 &amp; "]",
"[Base_Tarjetas].[SITUACION]","[Base_Tarjetas].[SITUACION].&amp;[" &amp; $C77 &amp; "]",
"[Base_Tarjetas].[TIPO]","[Base_Tarjetas].[TIPO].&amp;[" &amp; $C$1 &amp; "]")/1000,
0)</f>
        <v>0</v>
      </c>
      <c r="AM77" s="8">
        <f>IFERROR(
GETPIVOTDATA("[Base_Tarjetas].[Importe]",TDinamica_R!$A$3,
"[Base_Tarjetas].[PERIODO]","[Base_Tarjetas].[PERIODO].&amp;[" &amp; TEXT(AM$6,"yyyymm") &amp; "]",
"[Base_Tarjetas].[Metrica]","[Base_Tarjetas].[Metrica].&amp;[" &amp; $A77 &amp; "]",
"[Base_Tarjetas].[SEGMENTO_DESCRIP]","[Base_Tarjetas].[SEGMENTO_DESCRIP].&amp;[" &amp; $C$6 &amp; "]",
"[Base_Tarjetas].[SITUACION]","[Base_Tarjetas].[SITUACION].&amp;[" &amp; $C77 &amp; "]",
"[Base_Tarjetas].[TIPO]","[Base_Tarjetas].[TIPO].&amp;[" &amp; $C$1 &amp; "]")/1000,
0)</f>
        <v>0</v>
      </c>
      <c r="AN77" s="8">
        <f>IFERROR(
GETPIVOTDATA("[Base_Tarjetas].[Importe]",TDinamica_R!$A$3,
"[Base_Tarjetas].[PERIODO]","[Base_Tarjetas].[PERIODO].&amp;[" &amp; TEXT(AN$6,"yyyymm") &amp; "]",
"[Base_Tarjetas].[Metrica]","[Base_Tarjetas].[Metrica].&amp;[" &amp; $A77 &amp; "]",
"[Base_Tarjetas].[SEGMENTO_DESCRIP]","[Base_Tarjetas].[SEGMENTO_DESCRIP].&amp;[" &amp; $C$6 &amp; "]",
"[Base_Tarjetas].[SITUACION]","[Base_Tarjetas].[SITUACION].&amp;[" &amp; $C77 &amp; "]",
"[Base_Tarjetas].[TIPO]","[Base_Tarjetas].[TIPO].&amp;[" &amp; $C$1 &amp; "]")/1000,
0)</f>
        <v>0</v>
      </c>
      <c r="AO77" s="8">
        <f>IFERROR(
GETPIVOTDATA("[Base_Tarjetas].[Importe]",TDinamica_R!$A$3,
"[Base_Tarjetas].[PERIODO]","[Base_Tarjetas].[PERIODO].&amp;[" &amp; TEXT(AO$6,"yyyymm") &amp; "]",
"[Base_Tarjetas].[Metrica]","[Base_Tarjetas].[Metrica].&amp;[" &amp; $A77 &amp; "]",
"[Base_Tarjetas].[SEGMENTO_DESCRIP]","[Base_Tarjetas].[SEGMENTO_DESCRIP].&amp;[" &amp; $C$6 &amp; "]",
"[Base_Tarjetas].[SITUACION]","[Base_Tarjetas].[SITUACION].&amp;[" &amp; $C77 &amp; "]",
"[Base_Tarjetas].[TIPO]","[Base_Tarjetas].[TIPO].&amp;[" &amp; $C$1 &amp; "]")/1000,
0)</f>
        <v>0</v>
      </c>
      <c r="AP77" s="8">
        <f>IFERROR(
GETPIVOTDATA("[Base_Tarjetas].[Importe]",TDinamica_R!$A$3,
"[Base_Tarjetas].[PERIODO]","[Base_Tarjetas].[PERIODO].&amp;[" &amp; TEXT(AP$6,"yyyymm") &amp; "]",
"[Base_Tarjetas].[Metrica]","[Base_Tarjetas].[Metrica].&amp;[" &amp; $A77 &amp; "]",
"[Base_Tarjetas].[SEGMENTO_DESCRIP]","[Base_Tarjetas].[SEGMENTO_DESCRIP].&amp;[" &amp; $C$6 &amp; "]",
"[Base_Tarjetas].[SITUACION]","[Base_Tarjetas].[SITUACION].&amp;[" &amp; $C77 &amp; "]",
"[Base_Tarjetas].[TIPO]","[Base_Tarjetas].[TIPO].&amp;[" &amp; $C$1 &amp; "]")/1000,
0)</f>
        <v>0</v>
      </c>
      <c r="AQ77" s="8">
        <f>IFERROR(
GETPIVOTDATA("[Base_Tarjetas].[Importe]",TDinamica_R!$A$3,
"[Base_Tarjetas].[PERIODO]","[Base_Tarjetas].[PERIODO].&amp;[" &amp; TEXT(AQ$6,"yyyymm") &amp; "]",
"[Base_Tarjetas].[Metrica]","[Base_Tarjetas].[Metrica].&amp;[" &amp; $A77 &amp; "]",
"[Base_Tarjetas].[SEGMENTO_DESCRIP]","[Base_Tarjetas].[SEGMENTO_DESCRIP].&amp;[" &amp; $C$6 &amp; "]",
"[Base_Tarjetas].[SITUACION]","[Base_Tarjetas].[SITUACION].&amp;[" &amp; $C77 &amp; "]",
"[Base_Tarjetas].[TIPO]","[Base_Tarjetas].[TIPO].&amp;[" &amp; $C$1 &amp; "]")/1000,
0)</f>
        <v>0</v>
      </c>
      <c r="AR77" s="8">
        <f>IFERROR(
GETPIVOTDATA("[Base_Tarjetas].[Importe]",TDinamica_R!$A$3,
"[Base_Tarjetas].[PERIODO]","[Base_Tarjetas].[PERIODO].&amp;[" &amp; TEXT(AR$6,"yyyymm") &amp; "]",
"[Base_Tarjetas].[Metrica]","[Base_Tarjetas].[Metrica].&amp;[" &amp; $A77 &amp; "]",
"[Base_Tarjetas].[SEGMENTO_DESCRIP]","[Base_Tarjetas].[SEGMENTO_DESCRIP].&amp;[" &amp; $C$6 &amp; "]",
"[Base_Tarjetas].[SITUACION]","[Base_Tarjetas].[SITUACION].&amp;[" &amp; $C77 &amp; "]",
"[Base_Tarjetas].[TIPO]","[Base_Tarjetas].[TIPO].&amp;[" &amp; $C$1 &amp; "]")/1000,
0)</f>
        <v>0</v>
      </c>
      <c r="AS77" s="8">
        <f>IFERROR(
GETPIVOTDATA("[Base_Tarjetas].[Importe]",TDinamica_R!$A$3,
"[Base_Tarjetas].[PERIODO]","[Base_Tarjetas].[PERIODO].&amp;[" &amp; TEXT(AS$6,"yyyymm") &amp; "]",
"[Base_Tarjetas].[Metrica]","[Base_Tarjetas].[Metrica].&amp;[" &amp; $A77 &amp; "]",
"[Base_Tarjetas].[SEGMENTO_DESCRIP]","[Base_Tarjetas].[SEGMENTO_DESCRIP].&amp;[" &amp; $C$6 &amp; "]",
"[Base_Tarjetas].[SITUACION]","[Base_Tarjetas].[SITUACION].&amp;[" &amp; $C77 &amp; "]",
"[Base_Tarjetas].[TIPO]","[Base_Tarjetas].[TIPO].&amp;[" &amp; $C$1 &amp; "]")/1000,
0)</f>
        <v>0</v>
      </c>
      <c r="AT77" s="8">
        <f>IFERROR(
GETPIVOTDATA("[Base_Tarjetas].[Importe]",TDinamica_R!$A$3,
"[Base_Tarjetas].[PERIODO]","[Base_Tarjetas].[PERIODO].&amp;[" &amp; TEXT(AT$6,"yyyymm") &amp; "]",
"[Base_Tarjetas].[Metrica]","[Base_Tarjetas].[Metrica].&amp;[" &amp; $A77 &amp; "]",
"[Base_Tarjetas].[SEGMENTO_DESCRIP]","[Base_Tarjetas].[SEGMENTO_DESCRIP].&amp;[" &amp; $C$6 &amp; "]",
"[Base_Tarjetas].[SITUACION]","[Base_Tarjetas].[SITUACION].&amp;[" &amp; $C77 &amp; "]",
"[Base_Tarjetas].[TIPO]","[Base_Tarjetas].[TIPO].&amp;[" &amp; $C$1 &amp; "]")/1000,
0)</f>
        <v>0</v>
      </c>
      <c r="AU77" s="8">
        <f>IFERROR(
GETPIVOTDATA("[Base_Tarjetas].[Importe]",TDinamica_R!$A$3,
"[Base_Tarjetas].[PERIODO]","[Base_Tarjetas].[PERIODO].&amp;[" &amp; TEXT(AU$6,"yyyymm") &amp; "]",
"[Base_Tarjetas].[Metrica]","[Base_Tarjetas].[Metrica].&amp;[" &amp; $A77 &amp; "]",
"[Base_Tarjetas].[SEGMENTO_DESCRIP]","[Base_Tarjetas].[SEGMENTO_DESCRIP].&amp;[" &amp; $C$6 &amp; "]",
"[Base_Tarjetas].[SITUACION]","[Base_Tarjetas].[SITUACION].&amp;[" &amp; $C77 &amp; "]",
"[Base_Tarjetas].[TIPO]","[Base_Tarjetas].[TIPO].&amp;[" &amp; $C$1 &amp; "]")/1000,
0)</f>
        <v>0</v>
      </c>
      <c r="AV77" s="8">
        <f>IFERROR(
GETPIVOTDATA("[Base_Tarjetas].[Importe]",TDinamica_R!$A$3,
"[Base_Tarjetas].[PERIODO]","[Base_Tarjetas].[PERIODO].&amp;[" &amp; TEXT(AV$6,"yyyymm") &amp; "]",
"[Base_Tarjetas].[Metrica]","[Base_Tarjetas].[Metrica].&amp;[" &amp; $A77 &amp; "]",
"[Base_Tarjetas].[SEGMENTO_DESCRIP]","[Base_Tarjetas].[SEGMENTO_DESCRIP].&amp;[" &amp; $C$6 &amp; "]",
"[Base_Tarjetas].[SITUACION]","[Base_Tarjetas].[SITUACION].&amp;[" &amp; $C77 &amp; "]",
"[Base_Tarjetas].[TIPO]","[Base_Tarjetas].[TIPO].&amp;[" &amp; $C$1 &amp; "]")/1000,
0)</f>
        <v>0</v>
      </c>
      <c r="AW77" s="8">
        <f>IFERROR(
GETPIVOTDATA("[Base_Tarjetas].[Importe]",TDinamica_R!$A$3,
"[Base_Tarjetas].[PERIODO]","[Base_Tarjetas].[PERIODO].&amp;[" &amp; TEXT(AW$6,"yyyymm") &amp; "]",
"[Base_Tarjetas].[Metrica]","[Base_Tarjetas].[Metrica].&amp;[" &amp; $A77 &amp; "]",
"[Base_Tarjetas].[SEGMENTO_DESCRIP]","[Base_Tarjetas].[SEGMENTO_DESCRIP].&amp;[" &amp; $C$6 &amp; "]",
"[Base_Tarjetas].[SITUACION]","[Base_Tarjetas].[SITUACION].&amp;[" &amp; $C77 &amp; "]",
"[Base_Tarjetas].[TIPO]","[Base_Tarjetas].[TIPO].&amp;[" &amp; $C$1 &amp; "]")/1000,
0)</f>
        <v>0</v>
      </c>
      <c r="AX77" s="8">
        <f>IFERROR(
GETPIVOTDATA("[Base_Tarjetas].[Importe]",TDinamica_R!$A$3,
"[Base_Tarjetas].[PERIODO]","[Base_Tarjetas].[PERIODO].&amp;[" &amp; TEXT(AX$6,"yyyymm") &amp; "]",
"[Base_Tarjetas].[Metrica]","[Base_Tarjetas].[Metrica].&amp;[" &amp; $A77 &amp; "]",
"[Base_Tarjetas].[SEGMENTO_DESCRIP]","[Base_Tarjetas].[SEGMENTO_DESCRIP].&amp;[" &amp; $C$6 &amp; "]",
"[Base_Tarjetas].[SITUACION]","[Base_Tarjetas].[SITUACION].&amp;[" &amp; $C77 &amp; "]",
"[Base_Tarjetas].[TIPO]","[Base_Tarjetas].[TIPO].&amp;[" &amp; $C$1 &amp; "]")/1000,
0)</f>
        <v>0</v>
      </c>
      <c r="AY77" s="8">
        <f>IFERROR(
GETPIVOTDATA("[Base_Tarjetas].[Importe]",TDinamica_R!$A$3,
"[Base_Tarjetas].[PERIODO]","[Base_Tarjetas].[PERIODO].&amp;[" &amp; TEXT(AY$6,"yyyymm") &amp; "]",
"[Base_Tarjetas].[Metrica]","[Base_Tarjetas].[Metrica].&amp;[" &amp; $A77 &amp; "]",
"[Base_Tarjetas].[SEGMENTO_DESCRIP]","[Base_Tarjetas].[SEGMENTO_DESCRIP].&amp;[" &amp; $C$6 &amp; "]",
"[Base_Tarjetas].[SITUACION]","[Base_Tarjetas].[SITUACION].&amp;[" &amp; $C77 &amp; "]",
"[Base_Tarjetas].[TIPO]","[Base_Tarjetas].[TIPO].&amp;[" &amp; $C$1 &amp; "]")/1000,
0)</f>
        <v>0</v>
      </c>
      <c r="AZ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TEXT(AZ$6,"yyyymm") &amp; "]"),
0)</f>
        <v>0</v>
      </c>
      <c r="BA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TEXT(BA$6,"yyyymm") &amp; "]"),
0)</f>
        <v>0</v>
      </c>
      <c r="BB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TEXT(BB$6,"yyyymm") &amp; "]"),
0)</f>
        <v>0</v>
      </c>
      <c r="BC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TEXT(BC$6,"yyyymm") &amp; "]"),
0)</f>
        <v>0</v>
      </c>
      <c r="BD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TEXT(BD$6,"yyyymm") &amp; "]"),
0)</f>
        <v>0</v>
      </c>
      <c r="BE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TEXT(BE$6,"yyyymm") &amp; "]"),
0)</f>
        <v>0</v>
      </c>
      <c r="BF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TEXT(BF$6,"yyyymm") &amp; "]"),
0)</f>
        <v>0</v>
      </c>
      <c r="BG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TEXT(BG$6,"yyyymm") &amp; "]"),
0)</f>
        <v>0</v>
      </c>
      <c r="BH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TEXT(BH$6,"yyyymm") &amp; "]"),
0)</f>
        <v>0</v>
      </c>
      <c r="BI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TEXT(BI$6,"yyyymm") &amp; "]"),
0)</f>
        <v>0</v>
      </c>
      <c r="BJ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TEXT(BJ$6,"yyyymm") &amp; "]"),
0)</f>
        <v>0</v>
      </c>
      <c r="BK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TEXT(BK$6,"yyyymm") &amp; "]"),
0)</f>
        <v>0</v>
      </c>
      <c r="BO77" s="24">
        <f t="shared" si="48"/>
        <v>0</v>
      </c>
      <c r="BP77" s="24">
        <f t="shared" si="48"/>
        <v>0</v>
      </c>
      <c r="BQ77" s="24">
        <f t="shared" si="48"/>
        <v>0</v>
      </c>
      <c r="BR77" s="24">
        <f t="shared" si="48"/>
        <v>0</v>
      </c>
      <c r="BS77" s="24">
        <f t="shared" si="48"/>
        <v>0</v>
      </c>
      <c r="BT77" s="24">
        <f t="shared" si="48"/>
        <v>0</v>
      </c>
    </row>
    <row r="78" spans="1:72" outlineLevel="1" x14ac:dyDescent="0.25">
      <c r="A78" s="11" t="s">
        <v>35</v>
      </c>
      <c r="C78" s="2" t="s">
        <v>112</v>
      </c>
      <c r="D78" s="8">
        <f>IFERROR(
GETPIVOTDATA("[Base_Tarjetas].[Importe]",TDinamica_R!$A$3,
"[Base_Tarjetas].[PERIODO]","[Base_Tarjetas].[PERIODO].&amp;[" &amp; TEXT(D$6,"yyyymm") &amp; "]",
"[Base_Tarjetas].[Metrica]","[Base_Tarjetas].[Metrica].&amp;[" &amp; $A78 &amp; "]",
"[Base_Tarjetas].[SEGMENTO_DESCRIP]","[Base_Tarjetas].[SEGMENTO_DESCRIP].&amp;[" &amp; $C$6 &amp; "]",
"[Base_Tarjetas].[SITUACION]","[Base_Tarjetas].[SITUACION].&amp;[" &amp; $C78 &amp; "]",
"[Base_Tarjetas].[TIPO]","[Base_Tarjetas].[TIPO].&amp;[" &amp; $C$1 &amp; "]")/1000,
0)</f>
        <v>0</v>
      </c>
      <c r="E78" s="8">
        <f>IFERROR(
GETPIVOTDATA("[Base_Tarjetas].[Importe]",TDinamica_R!$A$3,
"[Base_Tarjetas].[PERIODO]","[Base_Tarjetas].[PERIODO].&amp;[" &amp; TEXT(E$6,"yyyymm") &amp; "]",
"[Base_Tarjetas].[Metrica]","[Base_Tarjetas].[Metrica].&amp;[" &amp; $A78 &amp; "]",
"[Base_Tarjetas].[SEGMENTO_DESCRIP]","[Base_Tarjetas].[SEGMENTO_DESCRIP].&amp;[" &amp; $C$6 &amp; "]",
"[Base_Tarjetas].[SITUACION]","[Base_Tarjetas].[SITUACION].&amp;[" &amp; $C78 &amp; "]",
"[Base_Tarjetas].[TIPO]","[Base_Tarjetas].[TIPO].&amp;[" &amp; $C$1 &amp; "]")/1000,
0)</f>
        <v>0</v>
      </c>
      <c r="F78" s="8">
        <f>IFERROR(
GETPIVOTDATA("[Base_Tarjetas].[Importe]",TDinamica_R!$A$3,
"[Base_Tarjetas].[PERIODO]","[Base_Tarjetas].[PERIODO].&amp;[" &amp; TEXT(F$6,"yyyymm") &amp; "]",
"[Base_Tarjetas].[Metrica]","[Base_Tarjetas].[Metrica].&amp;[" &amp; $A78 &amp; "]",
"[Base_Tarjetas].[SEGMENTO_DESCRIP]","[Base_Tarjetas].[SEGMENTO_DESCRIP].&amp;[" &amp; $C$6 &amp; "]",
"[Base_Tarjetas].[SITUACION]","[Base_Tarjetas].[SITUACION].&amp;[" &amp; $C78 &amp; "]",
"[Base_Tarjetas].[TIPO]","[Base_Tarjetas].[TIPO].&amp;[" &amp; $C$1 &amp; "]")/1000,
0)</f>
        <v>0</v>
      </c>
      <c r="G78" s="8">
        <f>IFERROR(
GETPIVOTDATA("[Base_Tarjetas].[Importe]",TDinamica_R!$A$3,
"[Base_Tarjetas].[PERIODO]","[Base_Tarjetas].[PERIODO].&amp;[" &amp; TEXT(G$6,"yyyymm") &amp; "]",
"[Base_Tarjetas].[Metrica]","[Base_Tarjetas].[Metrica].&amp;[" &amp; $A78 &amp; "]",
"[Base_Tarjetas].[SEGMENTO_DESCRIP]","[Base_Tarjetas].[SEGMENTO_DESCRIP].&amp;[" &amp; $C$6 &amp; "]",
"[Base_Tarjetas].[SITUACION]","[Base_Tarjetas].[SITUACION].&amp;[" &amp; $C78 &amp; "]",
"[Base_Tarjetas].[TIPO]","[Base_Tarjetas].[TIPO].&amp;[" &amp; $C$1 &amp; "]")/1000,
0)</f>
        <v>0</v>
      </c>
      <c r="H78" s="8">
        <f>IFERROR(
GETPIVOTDATA("[Base_Tarjetas].[Importe]",TDinamica_R!$A$3,
"[Base_Tarjetas].[PERIODO]","[Base_Tarjetas].[PERIODO].&amp;[" &amp; TEXT(H$6,"yyyymm") &amp; "]",
"[Base_Tarjetas].[Metrica]","[Base_Tarjetas].[Metrica].&amp;[" &amp; $A78 &amp; "]",
"[Base_Tarjetas].[SEGMENTO_DESCRIP]","[Base_Tarjetas].[SEGMENTO_DESCRIP].&amp;[" &amp; $C$6 &amp; "]",
"[Base_Tarjetas].[SITUACION]","[Base_Tarjetas].[SITUACION].&amp;[" &amp; $C78 &amp; "]",
"[Base_Tarjetas].[TIPO]","[Base_Tarjetas].[TIPO].&amp;[" &amp; $C$1 &amp; "]")/1000,
0)</f>
        <v>0</v>
      </c>
      <c r="I78" s="8">
        <f>IFERROR(
GETPIVOTDATA("[Base_Tarjetas].[Importe]",TDinamica_R!$A$3,
"[Base_Tarjetas].[PERIODO]","[Base_Tarjetas].[PERIODO].&amp;[" &amp; TEXT(I$6,"yyyymm") &amp; "]",
"[Base_Tarjetas].[Metrica]","[Base_Tarjetas].[Metrica].&amp;[" &amp; $A78 &amp; "]",
"[Base_Tarjetas].[SEGMENTO_DESCRIP]","[Base_Tarjetas].[SEGMENTO_DESCRIP].&amp;[" &amp; $C$6 &amp; "]",
"[Base_Tarjetas].[SITUACION]","[Base_Tarjetas].[SITUACION].&amp;[" &amp; $C78 &amp; "]",
"[Base_Tarjetas].[TIPO]","[Base_Tarjetas].[TIPO].&amp;[" &amp; $C$1 &amp; "]")/1000,
0)</f>
        <v>0</v>
      </c>
      <c r="J78" s="8">
        <f>IFERROR(
GETPIVOTDATA("[Base_Tarjetas].[Importe]",TDinamica_R!$A$3,
"[Base_Tarjetas].[PERIODO]","[Base_Tarjetas].[PERIODO].&amp;[" &amp; TEXT(J$6,"yyyymm") &amp; "]",
"[Base_Tarjetas].[Metrica]","[Base_Tarjetas].[Metrica].&amp;[" &amp; $A78 &amp; "]",
"[Base_Tarjetas].[SEGMENTO_DESCRIP]","[Base_Tarjetas].[SEGMENTO_DESCRIP].&amp;[" &amp; $C$6 &amp; "]",
"[Base_Tarjetas].[SITUACION]","[Base_Tarjetas].[SITUACION].&amp;[" &amp; $C78 &amp; "]",
"[Base_Tarjetas].[TIPO]","[Base_Tarjetas].[TIPO].&amp;[" &amp; $C$1 &amp; "]")/1000,
0)</f>
        <v>0</v>
      </c>
      <c r="K78" s="8">
        <f>IFERROR(
GETPIVOTDATA("[Base_Tarjetas].[Importe]",TDinamica_R!$A$3,
"[Base_Tarjetas].[PERIODO]","[Base_Tarjetas].[PERIODO].&amp;[" &amp; TEXT(K$6,"yyyymm") &amp; "]",
"[Base_Tarjetas].[Metrica]","[Base_Tarjetas].[Metrica].&amp;[" &amp; $A78 &amp; "]",
"[Base_Tarjetas].[SEGMENTO_DESCRIP]","[Base_Tarjetas].[SEGMENTO_DESCRIP].&amp;[" &amp; $C$6 &amp; "]",
"[Base_Tarjetas].[SITUACION]","[Base_Tarjetas].[SITUACION].&amp;[" &amp; $C78 &amp; "]",
"[Base_Tarjetas].[TIPO]","[Base_Tarjetas].[TIPO].&amp;[" &amp; $C$1 &amp; "]")/1000,
0)</f>
        <v>0</v>
      </c>
      <c r="L78" s="8">
        <f>IFERROR(
GETPIVOTDATA("[Base_Tarjetas].[Importe]",TDinamica_R!$A$3,
"[Base_Tarjetas].[PERIODO]","[Base_Tarjetas].[PERIODO].&amp;[" &amp; TEXT(L$6,"yyyymm") &amp; "]",
"[Base_Tarjetas].[Metrica]","[Base_Tarjetas].[Metrica].&amp;[" &amp; $A78 &amp; "]",
"[Base_Tarjetas].[SEGMENTO_DESCRIP]","[Base_Tarjetas].[SEGMENTO_DESCRIP].&amp;[" &amp; $C$6 &amp; "]",
"[Base_Tarjetas].[SITUACION]","[Base_Tarjetas].[SITUACION].&amp;[" &amp; $C78 &amp; "]",
"[Base_Tarjetas].[TIPO]","[Base_Tarjetas].[TIPO].&amp;[" &amp; $C$1 &amp; "]")/1000,
0)</f>
        <v>0</v>
      </c>
      <c r="M78" s="8">
        <f>IFERROR(
GETPIVOTDATA("[Base_Tarjetas].[Importe]",TDinamica_R!$A$3,
"[Base_Tarjetas].[PERIODO]","[Base_Tarjetas].[PERIODO].&amp;[" &amp; TEXT(M$6,"yyyymm") &amp; "]",
"[Base_Tarjetas].[Metrica]","[Base_Tarjetas].[Metrica].&amp;[" &amp; $A78 &amp; "]",
"[Base_Tarjetas].[SEGMENTO_DESCRIP]","[Base_Tarjetas].[SEGMENTO_DESCRIP].&amp;[" &amp; $C$6 &amp; "]",
"[Base_Tarjetas].[SITUACION]","[Base_Tarjetas].[SITUACION].&amp;[" &amp; $C78 &amp; "]",
"[Base_Tarjetas].[TIPO]","[Base_Tarjetas].[TIPO].&amp;[" &amp; $C$1 &amp; "]")/1000,
0)</f>
        <v>0</v>
      </c>
      <c r="N78" s="8">
        <f>IFERROR(
GETPIVOTDATA("[Base_Tarjetas].[Importe]",TDinamica_R!$A$3,
"[Base_Tarjetas].[PERIODO]","[Base_Tarjetas].[PERIODO].&amp;[" &amp; TEXT(N$6,"yyyymm") &amp; "]",
"[Base_Tarjetas].[Metrica]","[Base_Tarjetas].[Metrica].&amp;[" &amp; $A78 &amp; "]",
"[Base_Tarjetas].[SEGMENTO_DESCRIP]","[Base_Tarjetas].[SEGMENTO_DESCRIP].&amp;[" &amp; $C$6 &amp; "]",
"[Base_Tarjetas].[SITUACION]","[Base_Tarjetas].[SITUACION].&amp;[" &amp; $C78 &amp; "]",
"[Base_Tarjetas].[TIPO]","[Base_Tarjetas].[TIPO].&amp;[" &amp; $C$1 &amp; "]")/1000,
0)</f>
        <v>0</v>
      </c>
      <c r="O78" s="8">
        <f>IFERROR(
GETPIVOTDATA("[Base_Tarjetas].[Importe]",TDinamica_R!$A$3,
"[Base_Tarjetas].[PERIODO]","[Base_Tarjetas].[PERIODO].&amp;[" &amp; TEXT(O$6,"yyyymm") &amp; "]",
"[Base_Tarjetas].[Metrica]","[Base_Tarjetas].[Metrica].&amp;[" &amp; $A78 &amp; "]",
"[Base_Tarjetas].[SEGMENTO_DESCRIP]","[Base_Tarjetas].[SEGMENTO_DESCRIP].&amp;[" &amp; $C$6 &amp; "]",
"[Base_Tarjetas].[SITUACION]","[Base_Tarjetas].[SITUACION].&amp;[" &amp; $C78 &amp; "]",
"[Base_Tarjetas].[TIPO]","[Base_Tarjetas].[TIPO].&amp;[" &amp; $C$1 &amp; "]")/1000,
0)</f>
        <v>0</v>
      </c>
      <c r="P78" s="8">
        <f>IFERROR(
GETPIVOTDATA("[Base_Tarjetas].[Importe]",TDinamica_R!$A$3,
"[Base_Tarjetas].[PERIODO]","[Base_Tarjetas].[PERIODO].&amp;[" &amp; TEXT(P$6,"yyyymm") &amp; "]",
"[Base_Tarjetas].[Metrica]","[Base_Tarjetas].[Metrica].&amp;[" &amp; $A78 &amp; "]",
"[Base_Tarjetas].[SEGMENTO_DESCRIP]","[Base_Tarjetas].[SEGMENTO_DESCRIP].&amp;[" &amp; $C$6 &amp; "]",
"[Base_Tarjetas].[SITUACION]","[Base_Tarjetas].[SITUACION].&amp;[" &amp; $C78 &amp; "]",
"[Base_Tarjetas].[TIPO]","[Base_Tarjetas].[TIPO].&amp;[" &amp; $C$1 &amp; "]")/1000,
0)</f>
        <v>0</v>
      </c>
      <c r="Q78" s="8">
        <f>IFERROR(
GETPIVOTDATA("[Base_Tarjetas].[Importe]",TDinamica_R!$A$3,
"[Base_Tarjetas].[PERIODO]","[Base_Tarjetas].[PERIODO].&amp;[" &amp; TEXT(Q$6,"yyyymm") &amp; "]",
"[Base_Tarjetas].[Metrica]","[Base_Tarjetas].[Metrica].&amp;[" &amp; $A78 &amp; "]",
"[Base_Tarjetas].[SEGMENTO_DESCRIP]","[Base_Tarjetas].[SEGMENTO_DESCRIP].&amp;[" &amp; $C$6 &amp; "]",
"[Base_Tarjetas].[SITUACION]","[Base_Tarjetas].[SITUACION].&amp;[" &amp; $C78 &amp; "]",
"[Base_Tarjetas].[TIPO]","[Base_Tarjetas].[TIPO].&amp;[" &amp; $C$1 &amp; "]")/1000,
0)</f>
        <v>0</v>
      </c>
      <c r="R78" s="8">
        <f>IFERROR(
GETPIVOTDATA("[Base_Tarjetas].[Importe]",TDinamica_R!$A$3,
"[Base_Tarjetas].[PERIODO]","[Base_Tarjetas].[PERIODO].&amp;[" &amp; TEXT(R$6,"yyyymm") &amp; "]",
"[Base_Tarjetas].[Metrica]","[Base_Tarjetas].[Metrica].&amp;[" &amp; $A78 &amp; "]",
"[Base_Tarjetas].[SEGMENTO_DESCRIP]","[Base_Tarjetas].[SEGMENTO_DESCRIP].&amp;[" &amp; $C$6 &amp; "]",
"[Base_Tarjetas].[SITUACION]","[Base_Tarjetas].[SITUACION].&amp;[" &amp; $C78 &amp; "]",
"[Base_Tarjetas].[TIPO]","[Base_Tarjetas].[TIPO].&amp;[" &amp; $C$1 &amp; "]")/1000,
0)</f>
        <v>0</v>
      </c>
      <c r="S78" s="8">
        <f>IFERROR(
GETPIVOTDATA("[Base_Tarjetas].[Importe]",TDinamica_R!$A$3,
"[Base_Tarjetas].[PERIODO]","[Base_Tarjetas].[PERIODO].&amp;[" &amp; TEXT(S$6,"yyyymm") &amp; "]",
"[Base_Tarjetas].[Metrica]","[Base_Tarjetas].[Metrica].&amp;[" &amp; $A78 &amp; "]",
"[Base_Tarjetas].[SEGMENTO_DESCRIP]","[Base_Tarjetas].[SEGMENTO_DESCRIP].&amp;[" &amp; $C$6 &amp; "]",
"[Base_Tarjetas].[SITUACION]","[Base_Tarjetas].[SITUACION].&amp;[" &amp; $C78 &amp; "]",
"[Base_Tarjetas].[TIPO]","[Base_Tarjetas].[TIPO].&amp;[" &amp; $C$1 &amp; "]")/1000,
0)</f>
        <v>0</v>
      </c>
      <c r="T78" s="8">
        <f>IFERROR(
GETPIVOTDATA("[Base_Tarjetas].[Importe]",TDinamica_R!$A$3,
"[Base_Tarjetas].[PERIODO]","[Base_Tarjetas].[PERIODO].&amp;[" &amp; TEXT(T$6,"yyyymm") &amp; "]",
"[Base_Tarjetas].[Metrica]","[Base_Tarjetas].[Metrica].&amp;[" &amp; $A78 &amp; "]",
"[Base_Tarjetas].[SEGMENTO_DESCRIP]","[Base_Tarjetas].[SEGMENTO_DESCRIP].&amp;[" &amp; $C$6 &amp; "]",
"[Base_Tarjetas].[SITUACION]","[Base_Tarjetas].[SITUACION].&amp;[" &amp; $C78 &amp; "]",
"[Base_Tarjetas].[TIPO]","[Base_Tarjetas].[TIPO].&amp;[" &amp; $C$1 &amp; "]")/1000,
0)</f>
        <v>0</v>
      </c>
      <c r="U78" s="8">
        <f>IFERROR(
GETPIVOTDATA("[Base_Tarjetas].[Importe]",TDinamica_R!$A$3,
"[Base_Tarjetas].[PERIODO]","[Base_Tarjetas].[PERIODO].&amp;[" &amp; TEXT(U$6,"yyyymm") &amp; "]",
"[Base_Tarjetas].[Metrica]","[Base_Tarjetas].[Metrica].&amp;[" &amp; $A78 &amp; "]",
"[Base_Tarjetas].[SEGMENTO_DESCRIP]","[Base_Tarjetas].[SEGMENTO_DESCRIP].&amp;[" &amp; $C$6 &amp; "]",
"[Base_Tarjetas].[SITUACION]","[Base_Tarjetas].[SITUACION].&amp;[" &amp; $C78 &amp; "]",
"[Base_Tarjetas].[TIPO]","[Base_Tarjetas].[TIPO].&amp;[" &amp; $C$1 &amp; "]")/1000,
0)</f>
        <v>0</v>
      </c>
      <c r="V78" s="8">
        <f>IFERROR(
GETPIVOTDATA("[Base_Tarjetas].[Importe]",TDinamica_R!$A$3,
"[Base_Tarjetas].[PERIODO]","[Base_Tarjetas].[PERIODO].&amp;[" &amp; TEXT(V$6,"yyyymm") &amp; "]",
"[Base_Tarjetas].[Metrica]","[Base_Tarjetas].[Metrica].&amp;[" &amp; $A78 &amp; "]",
"[Base_Tarjetas].[SEGMENTO_DESCRIP]","[Base_Tarjetas].[SEGMENTO_DESCRIP].&amp;[" &amp; $C$6 &amp; "]",
"[Base_Tarjetas].[SITUACION]","[Base_Tarjetas].[SITUACION].&amp;[" &amp; $C78 &amp; "]",
"[Base_Tarjetas].[TIPO]","[Base_Tarjetas].[TIPO].&amp;[" &amp; $C$1 &amp; "]")/1000,
0)</f>
        <v>0</v>
      </c>
      <c r="W78" s="8">
        <f>IFERROR(
GETPIVOTDATA("[Base_Tarjetas].[Importe]",TDinamica_R!$A$3,
"[Base_Tarjetas].[PERIODO]","[Base_Tarjetas].[PERIODO].&amp;[" &amp; TEXT(W$6,"yyyymm") &amp; "]",
"[Base_Tarjetas].[Metrica]","[Base_Tarjetas].[Metrica].&amp;[" &amp; $A78 &amp; "]",
"[Base_Tarjetas].[SEGMENTO_DESCRIP]","[Base_Tarjetas].[SEGMENTO_DESCRIP].&amp;[" &amp; $C$6 &amp; "]",
"[Base_Tarjetas].[SITUACION]","[Base_Tarjetas].[SITUACION].&amp;[" &amp; $C78 &amp; "]",
"[Base_Tarjetas].[TIPO]","[Base_Tarjetas].[TIPO].&amp;[" &amp; $C$1 &amp; "]")/1000,
0)</f>
        <v>0</v>
      </c>
      <c r="X78" s="8">
        <f>IFERROR(
GETPIVOTDATA("[Base_Tarjetas].[Importe]",TDinamica_R!$A$3,
"[Base_Tarjetas].[PERIODO]","[Base_Tarjetas].[PERIODO].&amp;[" &amp; TEXT(X$6,"yyyymm") &amp; "]",
"[Base_Tarjetas].[Metrica]","[Base_Tarjetas].[Metrica].&amp;[" &amp; $A78 &amp; "]",
"[Base_Tarjetas].[SEGMENTO_DESCRIP]","[Base_Tarjetas].[SEGMENTO_DESCRIP].&amp;[" &amp; $C$6 &amp; "]",
"[Base_Tarjetas].[SITUACION]","[Base_Tarjetas].[SITUACION].&amp;[" &amp; $C78 &amp; "]",
"[Base_Tarjetas].[TIPO]","[Base_Tarjetas].[TIPO].&amp;[" &amp; $C$1 &amp; "]")/1000,
0)</f>
        <v>0</v>
      </c>
      <c r="Y78" s="8">
        <f>IFERROR(
GETPIVOTDATA("[Base_Tarjetas].[Importe]",TDinamica_R!$A$3,
"[Base_Tarjetas].[PERIODO]","[Base_Tarjetas].[PERIODO].&amp;[" &amp; TEXT(Y$6,"yyyymm") &amp; "]",
"[Base_Tarjetas].[Metrica]","[Base_Tarjetas].[Metrica].&amp;[" &amp; $A78 &amp; "]",
"[Base_Tarjetas].[SEGMENTO_DESCRIP]","[Base_Tarjetas].[SEGMENTO_DESCRIP].&amp;[" &amp; $C$6 &amp; "]",
"[Base_Tarjetas].[SITUACION]","[Base_Tarjetas].[SITUACION].&amp;[" &amp; $C78 &amp; "]",
"[Base_Tarjetas].[TIPO]","[Base_Tarjetas].[TIPO].&amp;[" &amp; $C$1 &amp; "]")/1000,
0)</f>
        <v>0</v>
      </c>
      <c r="Z78" s="8">
        <f>IFERROR(
GETPIVOTDATA("[Base_Tarjetas].[Importe]",TDinamica_R!$A$3,
"[Base_Tarjetas].[PERIODO]","[Base_Tarjetas].[PERIODO].&amp;[" &amp; TEXT(Z$6,"yyyymm") &amp; "]",
"[Base_Tarjetas].[Metrica]","[Base_Tarjetas].[Metrica].&amp;[" &amp; $A78 &amp; "]",
"[Base_Tarjetas].[SEGMENTO_DESCRIP]","[Base_Tarjetas].[SEGMENTO_DESCRIP].&amp;[" &amp; $C$6 &amp; "]",
"[Base_Tarjetas].[SITUACION]","[Base_Tarjetas].[SITUACION].&amp;[" &amp; $C78 &amp; "]",
"[Base_Tarjetas].[TIPO]","[Base_Tarjetas].[TIPO].&amp;[" &amp; $C$1 &amp; "]")/1000,
0)</f>
        <v>0</v>
      </c>
      <c r="AA78" s="8">
        <f>IFERROR(
GETPIVOTDATA("[Base_Tarjetas].[Importe]",TDinamica_R!$A$3,
"[Base_Tarjetas].[PERIODO]","[Base_Tarjetas].[PERIODO].&amp;[" &amp; TEXT(AA$6,"yyyymm") &amp; "]",
"[Base_Tarjetas].[Metrica]","[Base_Tarjetas].[Metrica].&amp;[" &amp; $A78 &amp; "]",
"[Base_Tarjetas].[SEGMENTO_DESCRIP]","[Base_Tarjetas].[SEGMENTO_DESCRIP].&amp;[" &amp; $C$6 &amp; "]",
"[Base_Tarjetas].[SITUACION]","[Base_Tarjetas].[SITUACION].&amp;[" &amp; $C78 &amp; "]",
"[Base_Tarjetas].[TIPO]","[Base_Tarjetas].[TIPO].&amp;[" &amp; $C$1 &amp; "]")/1000,
0)</f>
        <v>0</v>
      </c>
      <c r="AB78" s="8">
        <f>IFERROR(
GETPIVOTDATA("[Base_Tarjetas].[Importe]",TDinamica_R!$A$3,
"[Base_Tarjetas].[PERIODO]","[Base_Tarjetas].[PERIODO].&amp;[" &amp; TEXT(AB$6,"yyyymm") &amp; "]",
"[Base_Tarjetas].[Metrica]","[Base_Tarjetas].[Metrica].&amp;[" &amp; $A78 &amp; "]",
"[Base_Tarjetas].[SEGMENTO_DESCRIP]","[Base_Tarjetas].[SEGMENTO_DESCRIP].&amp;[" &amp; $C$6 &amp; "]",
"[Base_Tarjetas].[SITUACION]","[Base_Tarjetas].[SITUACION].&amp;[" &amp; $C78 &amp; "]",
"[Base_Tarjetas].[TIPO]","[Base_Tarjetas].[TIPO].&amp;[" &amp; $C$1 &amp; "]")/1000,
0)</f>
        <v>0</v>
      </c>
      <c r="AC78" s="8">
        <f>IFERROR(
GETPIVOTDATA("[Base_Tarjetas].[Importe]",TDinamica_R!$A$3,
"[Base_Tarjetas].[PERIODO]","[Base_Tarjetas].[PERIODO].&amp;[" &amp; TEXT(AC$6,"yyyymm") &amp; "]",
"[Base_Tarjetas].[Metrica]","[Base_Tarjetas].[Metrica].&amp;[" &amp; $A78 &amp; "]",
"[Base_Tarjetas].[SEGMENTO_DESCRIP]","[Base_Tarjetas].[SEGMENTO_DESCRIP].&amp;[" &amp; $C$6 &amp; "]",
"[Base_Tarjetas].[SITUACION]","[Base_Tarjetas].[SITUACION].&amp;[" &amp; $C78 &amp; "]",
"[Base_Tarjetas].[TIPO]","[Base_Tarjetas].[TIPO].&amp;[" &amp; $C$1 &amp; "]")/1000,
0)</f>
        <v>0</v>
      </c>
      <c r="AD78" s="8">
        <f>IFERROR(
GETPIVOTDATA("[Base_Tarjetas].[Importe]",TDinamica_R!$A$3,
"[Base_Tarjetas].[PERIODO]","[Base_Tarjetas].[PERIODO].&amp;[" &amp; TEXT(AD$6,"yyyymm") &amp; "]",
"[Base_Tarjetas].[Metrica]","[Base_Tarjetas].[Metrica].&amp;[" &amp; $A78 &amp; "]",
"[Base_Tarjetas].[SEGMENTO_DESCRIP]","[Base_Tarjetas].[SEGMENTO_DESCRIP].&amp;[" &amp; $C$6 &amp; "]",
"[Base_Tarjetas].[SITUACION]","[Base_Tarjetas].[SITUACION].&amp;[" &amp; $C78 &amp; "]",
"[Base_Tarjetas].[TIPO]","[Base_Tarjetas].[TIPO].&amp;[" &amp; $C$1 &amp; "]")/1000,
0)</f>
        <v>0</v>
      </c>
      <c r="AE78" s="8">
        <f>IFERROR(
GETPIVOTDATA("[Base_Tarjetas].[Importe]",TDinamica_R!$A$3,
"[Base_Tarjetas].[PERIODO]","[Base_Tarjetas].[PERIODO].&amp;[" &amp; TEXT(AE$6,"yyyymm") &amp; "]",
"[Base_Tarjetas].[Metrica]","[Base_Tarjetas].[Metrica].&amp;[" &amp; $A78 &amp; "]",
"[Base_Tarjetas].[SEGMENTO_DESCRIP]","[Base_Tarjetas].[SEGMENTO_DESCRIP].&amp;[" &amp; $C$6 &amp; "]",
"[Base_Tarjetas].[SITUACION]","[Base_Tarjetas].[SITUACION].&amp;[" &amp; $C78 &amp; "]",
"[Base_Tarjetas].[TIPO]","[Base_Tarjetas].[TIPO].&amp;[" &amp; $C$1 &amp; "]")/1000,
0)</f>
        <v>0</v>
      </c>
      <c r="AF78" s="8">
        <f>IFERROR(
GETPIVOTDATA("[Base_Tarjetas].[Importe]",TDinamica_R!$A$3,
"[Base_Tarjetas].[PERIODO]","[Base_Tarjetas].[PERIODO].&amp;[" &amp; TEXT(AF$6,"yyyymm") &amp; "]",
"[Base_Tarjetas].[Metrica]","[Base_Tarjetas].[Metrica].&amp;[" &amp; $A78 &amp; "]",
"[Base_Tarjetas].[SEGMENTO_DESCRIP]","[Base_Tarjetas].[SEGMENTO_DESCRIP].&amp;[" &amp; $C$6 &amp; "]",
"[Base_Tarjetas].[SITUACION]","[Base_Tarjetas].[SITUACION].&amp;[" &amp; $C78 &amp; "]",
"[Base_Tarjetas].[TIPO]","[Base_Tarjetas].[TIPO].&amp;[" &amp; $C$1 &amp; "]")/1000,
0)</f>
        <v>0</v>
      </c>
      <c r="AG78" s="8">
        <f>IFERROR(
GETPIVOTDATA("[Base_Tarjetas].[Importe]",TDinamica_R!$A$3,
"[Base_Tarjetas].[PERIODO]","[Base_Tarjetas].[PERIODO].&amp;[" &amp; TEXT(AG$6,"yyyymm") &amp; "]",
"[Base_Tarjetas].[Metrica]","[Base_Tarjetas].[Metrica].&amp;[" &amp; $A78 &amp; "]",
"[Base_Tarjetas].[SEGMENTO_DESCRIP]","[Base_Tarjetas].[SEGMENTO_DESCRIP].&amp;[" &amp; $C$6 &amp; "]",
"[Base_Tarjetas].[SITUACION]","[Base_Tarjetas].[SITUACION].&amp;[" &amp; $C78 &amp; "]",
"[Base_Tarjetas].[TIPO]","[Base_Tarjetas].[TIPO].&amp;[" &amp; $C$1 &amp; "]")/1000,
0)</f>
        <v>0</v>
      </c>
      <c r="AH78" s="8">
        <f>IFERROR(
GETPIVOTDATA("[Base_Tarjetas].[Importe]",TDinamica_R!$A$3,
"[Base_Tarjetas].[PERIODO]","[Base_Tarjetas].[PERIODO].&amp;[" &amp; TEXT(AH$6,"yyyymm") &amp; "]",
"[Base_Tarjetas].[Metrica]","[Base_Tarjetas].[Metrica].&amp;[" &amp; $A78 &amp; "]",
"[Base_Tarjetas].[SEGMENTO_DESCRIP]","[Base_Tarjetas].[SEGMENTO_DESCRIP].&amp;[" &amp; $C$6 &amp; "]",
"[Base_Tarjetas].[SITUACION]","[Base_Tarjetas].[SITUACION].&amp;[" &amp; $C78 &amp; "]",
"[Base_Tarjetas].[TIPO]","[Base_Tarjetas].[TIPO].&amp;[" &amp; $C$1 &amp; "]")/1000,
0)</f>
        <v>0</v>
      </c>
      <c r="AI78" s="8">
        <f>IFERROR(
GETPIVOTDATA("[Base_Tarjetas].[Importe]",TDinamica_R!$A$3,
"[Base_Tarjetas].[PERIODO]","[Base_Tarjetas].[PERIODO].&amp;[" &amp; TEXT(AI$6,"yyyymm") &amp; "]",
"[Base_Tarjetas].[Metrica]","[Base_Tarjetas].[Metrica].&amp;[" &amp; $A78 &amp; "]",
"[Base_Tarjetas].[SEGMENTO_DESCRIP]","[Base_Tarjetas].[SEGMENTO_DESCRIP].&amp;[" &amp; $C$6 &amp; "]",
"[Base_Tarjetas].[SITUACION]","[Base_Tarjetas].[SITUACION].&amp;[" &amp; $C78 &amp; "]",
"[Base_Tarjetas].[TIPO]","[Base_Tarjetas].[TIPO].&amp;[" &amp; $C$1 &amp; "]")/1000,
0)</f>
        <v>0</v>
      </c>
      <c r="AJ78" s="8">
        <f>IFERROR(
GETPIVOTDATA("[Base_Tarjetas].[Importe]",TDinamica_R!$A$3,
"[Base_Tarjetas].[PERIODO]","[Base_Tarjetas].[PERIODO].&amp;[" &amp; TEXT(AJ$6,"yyyymm") &amp; "]",
"[Base_Tarjetas].[Metrica]","[Base_Tarjetas].[Metrica].&amp;[" &amp; $A78 &amp; "]",
"[Base_Tarjetas].[SEGMENTO_DESCRIP]","[Base_Tarjetas].[SEGMENTO_DESCRIP].&amp;[" &amp; $C$6 &amp; "]",
"[Base_Tarjetas].[SITUACION]","[Base_Tarjetas].[SITUACION].&amp;[" &amp; $C78 &amp; "]",
"[Base_Tarjetas].[TIPO]","[Base_Tarjetas].[TIPO].&amp;[" &amp; $C$1 &amp; "]")/1000,
0)</f>
        <v>0</v>
      </c>
      <c r="AK78" s="8">
        <f>IFERROR(
GETPIVOTDATA("[Base_Tarjetas].[Importe]",TDinamica_R!$A$3,
"[Base_Tarjetas].[PERIODO]","[Base_Tarjetas].[PERIODO].&amp;[" &amp; TEXT(AK$6,"yyyymm") &amp; "]",
"[Base_Tarjetas].[Metrica]","[Base_Tarjetas].[Metrica].&amp;[" &amp; $A78 &amp; "]",
"[Base_Tarjetas].[SEGMENTO_DESCRIP]","[Base_Tarjetas].[SEGMENTO_DESCRIP].&amp;[" &amp; $C$6 &amp; "]",
"[Base_Tarjetas].[SITUACION]","[Base_Tarjetas].[SITUACION].&amp;[" &amp; $C78 &amp; "]",
"[Base_Tarjetas].[TIPO]","[Base_Tarjetas].[TIPO].&amp;[" &amp; $C$1 &amp; "]")/1000,
0)</f>
        <v>0</v>
      </c>
      <c r="AL78" s="8">
        <f>IFERROR(
GETPIVOTDATA("[Base_Tarjetas].[Importe]",TDinamica_R!$A$3,
"[Base_Tarjetas].[PERIODO]","[Base_Tarjetas].[PERIODO].&amp;[" &amp; TEXT(AL$6,"yyyymm") &amp; "]",
"[Base_Tarjetas].[Metrica]","[Base_Tarjetas].[Metrica].&amp;[" &amp; $A78 &amp; "]",
"[Base_Tarjetas].[SEGMENTO_DESCRIP]","[Base_Tarjetas].[SEGMENTO_DESCRIP].&amp;[" &amp; $C$6 &amp; "]",
"[Base_Tarjetas].[SITUACION]","[Base_Tarjetas].[SITUACION].&amp;[" &amp; $C78 &amp; "]",
"[Base_Tarjetas].[TIPO]","[Base_Tarjetas].[TIPO].&amp;[" &amp; $C$1 &amp; "]")/1000,
0)</f>
        <v>0</v>
      </c>
      <c r="AM78" s="8">
        <f>IFERROR(
GETPIVOTDATA("[Base_Tarjetas].[Importe]",TDinamica_R!$A$3,
"[Base_Tarjetas].[PERIODO]","[Base_Tarjetas].[PERIODO].&amp;[" &amp; TEXT(AM$6,"yyyymm") &amp; "]",
"[Base_Tarjetas].[Metrica]","[Base_Tarjetas].[Metrica].&amp;[" &amp; $A78 &amp; "]",
"[Base_Tarjetas].[SEGMENTO_DESCRIP]","[Base_Tarjetas].[SEGMENTO_DESCRIP].&amp;[" &amp; $C$6 &amp; "]",
"[Base_Tarjetas].[SITUACION]","[Base_Tarjetas].[SITUACION].&amp;[" &amp; $C78 &amp; "]",
"[Base_Tarjetas].[TIPO]","[Base_Tarjetas].[TIPO].&amp;[" &amp; $C$1 &amp; "]")/1000,
0)</f>
        <v>0</v>
      </c>
      <c r="AN78" s="8">
        <f>IFERROR(
GETPIVOTDATA("[Base_Tarjetas].[Importe]",TDinamica_R!$A$3,
"[Base_Tarjetas].[PERIODO]","[Base_Tarjetas].[PERIODO].&amp;[" &amp; TEXT(AN$6,"yyyymm") &amp; "]",
"[Base_Tarjetas].[Metrica]","[Base_Tarjetas].[Metrica].&amp;[" &amp; $A78 &amp; "]",
"[Base_Tarjetas].[SEGMENTO_DESCRIP]","[Base_Tarjetas].[SEGMENTO_DESCRIP].&amp;[" &amp; $C$6 &amp; "]",
"[Base_Tarjetas].[SITUACION]","[Base_Tarjetas].[SITUACION].&amp;[" &amp; $C78 &amp; "]",
"[Base_Tarjetas].[TIPO]","[Base_Tarjetas].[TIPO].&amp;[" &amp; $C$1 &amp; "]")/1000,
0)</f>
        <v>0</v>
      </c>
      <c r="AO78" s="8">
        <f>IFERROR(
GETPIVOTDATA("[Base_Tarjetas].[Importe]",TDinamica_R!$A$3,
"[Base_Tarjetas].[PERIODO]","[Base_Tarjetas].[PERIODO].&amp;[" &amp; TEXT(AO$6,"yyyymm") &amp; "]",
"[Base_Tarjetas].[Metrica]","[Base_Tarjetas].[Metrica].&amp;[" &amp; $A78 &amp; "]",
"[Base_Tarjetas].[SEGMENTO_DESCRIP]","[Base_Tarjetas].[SEGMENTO_DESCRIP].&amp;[" &amp; $C$6 &amp; "]",
"[Base_Tarjetas].[SITUACION]","[Base_Tarjetas].[SITUACION].&amp;[" &amp; $C78 &amp; "]",
"[Base_Tarjetas].[TIPO]","[Base_Tarjetas].[TIPO].&amp;[" &amp; $C$1 &amp; "]")/1000,
0)</f>
        <v>0</v>
      </c>
      <c r="AP78" s="8">
        <f>IFERROR(
GETPIVOTDATA("[Base_Tarjetas].[Importe]",TDinamica_R!$A$3,
"[Base_Tarjetas].[PERIODO]","[Base_Tarjetas].[PERIODO].&amp;[" &amp; TEXT(AP$6,"yyyymm") &amp; "]",
"[Base_Tarjetas].[Metrica]","[Base_Tarjetas].[Metrica].&amp;[" &amp; $A78 &amp; "]",
"[Base_Tarjetas].[SEGMENTO_DESCRIP]","[Base_Tarjetas].[SEGMENTO_DESCRIP].&amp;[" &amp; $C$6 &amp; "]",
"[Base_Tarjetas].[SITUACION]","[Base_Tarjetas].[SITUACION].&amp;[" &amp; $C78 &amp; "]",
"[Base_Tarjetas].[TIPO]","[Base_Tarjetas].[TIPO].&amp;[" &amp; $C$1 &amp; "]")/1000,
0)</f>
        <v>0</v>
      </c>
      <c r="AQ78" s="8">
        <f>IFERROR(
GETPIVOTDATA("[Base_Tarjetas].[Importe]",TDinamica_R!$A$3,
"[Base_Tarjetas].[PERIODO]","[Base_Tarjetas].[PERIODO].&amp;[" &amp; TEXT(AQ$6,"yyyymm") &amp; "]",
"[Base_Tarjetas].[Metrica]","[Base_Tarjetas].[Metrica].&amp;[" &amp; $A78 &amp; "]",
"[Base_Tarjetas].[SEGMENTO_DESCRIP]","[Base_Tarjetas].[SEGMENTO_DESCRIP].&amp;[" &amp; $C$6 &amp; "]",
"[Base_Tarjetas].[SITUACION]","[Base_Tarjetas].[SITUACION].&amp;[" &amp; $C78 &amp; "]",
"[Base_Tarjetas].[TIPO]","[Base_Tarjetas].[TIPO].&amp;[" &amp; $C$1 &amp; "]")/1000,
0)</f>
        <v>0</v>
      </c>
      <c r="AR78" s="8">
        <f>IFERROR(
GETPIVOTDATA("[Base_Tarjetas].[Importe]",TDinamica_R!$A$3,
"[Base_Tarjetas].[PERIODO]","[Base_Tarjetas].[PERIODO].&amp;[" &amp; TEXT(AR$6,"yyyymm") &amp; "]",
"[Base_Tarjetas].[Metrica]","[Base_Tarjetas].[Metrica].&amp;[" &amp; $A78 &amp; "]",
"[Base_Tarjetas].[SEGMENTO_DESCRIP]","[Base_Tarjetas].[SEGMENTO_DESCRIP].&amp;[" &amp; $C$6 &amp; "]",
"[Base_Tarjetas].[SITUACION]","[Base_Tarjetas].[SITUACION].&amp;[" &amp; $C78 &amp; "]",
"[Base_Tarjetas].[TIPO]","[Base_Tarjetas].[TIPO].&amp;[" &amp; $C$1 &amp; "]")/1000,
0)</f>
        <v>0</v>
      </c>
      <c r="AS78" s="8">
        <f>IFERROR(
GETPIVOTDATA("[Base_Tarjetas].[Importe]",TDinamica_R!$A$3,
"[Base_Tarjetas].[PERIODO]","[Base_Tarjetas].[PERIODO].&amp;[" &amp; TEXT(AS$6,"yyyymm") &amp; "]",
"[Base_Tarjetas].[Metrica]","[Base_Tarjetas].[Metrica].&amp;[" &amp; $A78 &amp; "]",
"[Base_Tarjetas].[SEGMENTO_DESCRIP]","[Base_Tarjetas].[SEGMENTO_DESCRIP].&amp;[" &amp; $C$6 &amp; "]",
"[Base_Tarjetas].[SITUACION]","[Base_Tarjetas].[SITUACION].&amp;[" &amp; $C78 &amp; "]",
"[Base_Tarjetas].[TIPO]","[Base_Tarjetas].[TIPO].&amp;[" &amp; $C$1 &amp; "]")/1000,
0)</f>
        <v>0</v>
      </c>
      <c r="AT78" s="8">
        <f>IFERROR(
GETPIVOTDATA("[Base_Tarjetas].[Importe]",TDinamica_R!$A$3,
"[Base_Tarjetas].[PERIODO]","[Base_Tarjetas].[PERIODO].&amp;[" &amp; TEXT(AT$6,"yyyymm") &amp; "]",
"[Base_Tarjetas].[Metrica]","[Base_Tarjetas].[Metrica].&amp;[" &amp; $A78 &amp; "]",
"[Base_Tarjetas].[SEGMENTO_DESCRIP]","[Base_Tarjetas].[SEGMENTO_DESCRIP].&amp;[" &amp; $C$6 &amp; "]",
"[Base_Tarjetas].[SITUACION]","[Base_Tarjetas].[SITUACION].&amp;[" &amp; $C78 &amp; "]",
"[Base_Tarjetas].[TIPO]","[Base_Tarjetas].[TIPO].&amp;[" &amp; $C$1 &amp; "]")/1000,
0)</f>
        <v>0</v>
      </c>
      <c r="AU78" s="8">
        <f>IFERROR(
GETPIVOTDATA("[Base_Tarjetas].[Importe]",TDinamica_R!$A$3,
"[Base_Tarjetas].[PERIODO]","[Base_Tarjetas].[PERIODO].&amp;[" &amp; TEXT(AU$6,"yyyymm") &amp; "]",
"[Base_Tarjetas].[Metrica]","[Base_Tarjetas].[Metrica].&amp;[" &amp; $A78 &amp; "]",
"[Base_Tarjetas].[SEGMENTO_DESCRIP]","[Base_Tarjetas].[SEGMENTO_DESCRIP].&amp;[" &amp; $C$6 &amp; "]",
"[Base_Tarjetas].[SITUACION]","[Base_Tarjetas].[SITUACION].&amp;[" &amp; $C78 &amp; "]",
"[Base_Tarjetas].[TIPO]","[Base_Tarjetas].[TIPO].&amp;[" &amp; $C$1 &amp; "]")/1000,
0)</f>
        <v>0</v>
      </c>
      <c r="AV78" s="8">
        <f>IFERROR(
GETPIVOTDATA("[Base_Tarjetas].[Importe]",TDinamica_R!$A$3,
"[Base_Tarjetas].[PERIODO]","[Base_Tarjetas].[PERIODO].&amp;[" &amp; TEXT(AV$6,"yyyymm") &amp; "]",
"[Base_Tarjetas].[Metrica]","[Base_Tarjetas].[Metrica].&amp;[" &amp; $A78 &amp; "]",
"[Base_Tarjetas].[SEGMENTO_DESCRIP]","[Base_Tarjetas].[SEGMENTO_DESCRIP].&amp;[" &amp; $C$6 &amp; "]",
"[Base_Tarjetas].[SITUACION]","[Base_Tarjetas].[SITUACION].&amp;[" &amp; $C78 &amp; "]",
"[Base_Tarjetas].[TIPO]","[Base_Tarjetas].[TIPO].&amp;[" &amp; $C$1 &amp; "]")/1000,
0)</f>
        <v>0</v>
      </c>
      <c r="AW78" s="8">
        <f>IFERROR(
GETPIVOTDATA("[Base_Tarjetas].[Importe]",TDinamica_R!$A$3,
"[Base_Tarjetas].[PERIODO]","[Base_Tarjetas].[PERIODO].&amp;[" &amp; TEXT(AW$6,"yyyymm") &amp; "]",
"[Base_Tarjetas].[Metrica]","[Base_Tarjetas].[Metrica].&amp;[" &amp; $A78 &amp; "]",
"[Base_Tarjetas].[SEGMENTO_DESCRIP]","[Base_Tarjetas].[SEGMENTO_DESCRIP].&amp;[" &amp; $C$6 &amp; "]",
"[Base_Tarjetas].[SITUACION]","[Base_Tarjetas].[SITUACION].&amp;[" &amp; $C78 &amp; "]",
"[Base_Tarjetas].[TIPO]","[Base_Tarjetas].[TIPO].&amp;[" &amp; $C$1 &amp; "]")/1000,
0)</f>
        <v>0</v>
      </c>
      <c r="AX78" s="8">
        <f>IFERROR(
GETPIVOTDATA("[Base_Tarjetas].[Importe]",TDinamica_R!$A$3,
"[Base_Tarjetas].[PERIODO]","[Base_Tarjetas].[PERIODO].&amp;[" &amp; TEXT(AX$6,"yyyymm") &amp; "]",
"[Base_Tarjetas].[Metrica]","[Base_Tarjetas].[Metrica].&amp;[" &amp; $A78 &amp; "]",
"[Base_Tarjetas].[SEGMENTO_DESCRIP]","[Base_Tarjetas].[SEGMENTO_DESCRIP].&amp;[" &amp; $C$6 &amp; "]",
"[Base_Tarjetas].[SITUACION]","[Base_Tarjetas].[SITUACION].&amp;[" &amp; $C78 &amp; "]",
"[Base_Tarjetas].[TIPO]","[Base_Tarjetas].[TIPO].&amp;[" &amp; $C$1 &amp; "]")/1000,
0)</f>
        <v>0</v>
      </c>
      <c r="AY78" s="8">
        <f>IFERROR(
GETPIVOTDATA("[Base_Tarjetas].[Importe]",TDinamica_R!$A$3,
"[Base_Tarjetas].[PERIODO]","[Base_Tarjetas].[PERIODO].&amp;[" &amp; TEXT(AY$6,"yyyymm") &amp; "]",
"[Base_Tarjetas].[Metrica]","[Base_Tarjetas].[Metrica].&amp;[" &amp; $A78 &amp; "]",
"[Base_Tarjetas].[SEGMENTO_DESCRIP]","[Base_Tarjetas].[SEGMENTO_DESCRIP].&amp;[" &amp; $C$6 &amp; "]",
"[Base_Tarjetas].[SITUACION]","[Base_Tarjetas].[SITUACION].&amp;[" &amp; $C78 &amp; "]",
"[Base_Tarjetas].[TIPO]","[Base_Tarjetas].[TIPO].&amp;[" &amp; $C$1 &amp; "]")/1000,
0)</f>
        <v>0</v>
      </c>
      <c r="AZ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TEXT(AZ$6,"yyyymm") &amp; "]"),
0)</f>
        <v>0</v>
      </c>
      <c r="BA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TEXT(BA$6,"yyyymm") &amp; "]"),
0)</f>
        <v>0</v>
      </c>
      <c r="BB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TEXT(BB$6,"yyyymm") &amp; "]"),
0)</f>
        <v>0</v>
      </c>
      <c r="BC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TEXT(BC$6,"yyyymm") &amp; "]"),
0)</f>
        <v>0</v>
      </c>
      <c r="BD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TEXT(BD$6,"yyyymm") &amp; "]"),
0)</f>
        <v>0</v>
      </c>
      <c r="BE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TEXT(BE$6,"yyyymm") &amp; "]"),
0)</f>
        <v>0</v>
      </c>
      <c r="BF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TEXT(BF$6,"yyyymm") &amp; "]"),
0)</f>
        <v>0</v>
      </c>
      <c r="BG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TEXT(BG$6,"yyyymm") &amp; "]"),
0)</f>
        <v>0</v>
      </c>
      <c r="BH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TEXT(BH$6,"yyyymm") &amp; "]"),
0)</f>
        <v>0</v>
      </c>
      <c r="BI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TEXT(BI$6,"yyyymm") &amp; "]"),
0)</f>
        <v>0</v>
      </c>
      <c r="BJ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TEXT(BJ$6,"yyyymm") &amp; "]"),
0)</f>
        <v>0</v>
      </c>
      <c r="BK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TEXT(BK$6,"yyyymm") &amp; "]"),
0)</f>
        <v>0</v>
      </c>
      <c r="BO78" s="24">
        <f t="shared" si="48"/>
        <v>0</v>
      </c>
      <c r="BP78" s="24">
        <f t="shared" si="48"/>
        <v>0</v>
      </c>
      <c r="BQ78" s="24">
        <f t="shared" si="48"/>
        <v>0</v>
      </c>
      <c r="BR78" s="24">
        <f t="shared" si="48"/>
        <v>0</v>
      </c>
      <c r="BS78" s="24">
        <f t="shared" si="48"/>
        <v>0</v>
      </c>
      <c r="BT78" s="24">
        <f t="shared" si="48"/>
        <v>0</v>
      </c>
    </row>
    <row r="79" spans="1:72" outlineLevel="1" x14ac:dyDescent="0.25">
      <c r="A79" s="11" t="s">
        <v>35</v>
      </c>
      <c r="C79" s="2" t="s">
        <v>95</v>
      </c>
      <c r="D79" s="8">
        <f>IFERROR(
GETPIVOTDATA("[Base_Tarjetas].[Importe]",TDinamica_R!$A$3,
"[Base_Tarjetas].[PERIODO]","[Base_Tarjetas].[PERIODO].&amp;[" &amp; TEXT(D$6,"yyyymm") &amp; "]",
"[Base_Tarjetas].[Metrica]","[Base_Tarjetas].[Metrica].&amp;[" &amp; $A79 &amp; "]",
"[Base_Tarjetas].[SEGMENTO_DESCRIP]","[Base_Tarjetas].[SEGMENTO_DESCRIP].&amp;[" &amp; $C$6 &amp; "]",
"[Base_Tarjetas].[SITUACION]","[Base_Tarjetas].[SITUACION].&amp;[" &amp; $C79 &amp; "]",
"[Base_Tarjetas].[TIPO]","[Base_Tarjetas].[TIPO].&amp;[" &amp; $C$1 &amp; "]")/1000,
0)</f>
        <v>0</v>
      </c>
      <c r="E79" s="8">
        <f>IFERROR(
GETPIVOTDATA("[Base_Tarjetas].[Importe]",TDinamica_R!$A$3,
"[Base_Tarjetas].[PERIODO]","[Base_Tarjetas].[PERIODO].&amp;[" &amp; TEXT(E$6,"yyyymm") &amp; "]",
"[Base_Tarjetas].[Metrica]","[Base_Tarjetas].[Metrica].&amp;[" &amp; $A79 &amp; "]",
"[Base_Tarjetas].[SEGMENTO_DESCRIP]","[Base_Tarjetas].[SEGMENTO_DESCRIP].&amp;[" &amp; $C$6 &amp; "]",
"[Base_Tarjetas].[SITUACION]","[Base_Tarjetas].[SITUACION].&amp;[" &amp; $C79 &amp; "]",
"[Base_Tarjetas].[TIPO]","[Base_Tarjetas].[TIPO].&amp;[" &amp; $C$1 &amp; "]")/1000,
0)</f>
        <v>0</v>
      </c>
      <c r="F79" s="8">
        <f>IFERROR(
GETPIVOTDATA("[Base_Tarjetas].[Importe]",TDinamica_R!$A$3,
"[Base_Tarjetas].[PERIODO]","[Base_Tarjetas].[PERIODO].&amp;[" &amp; TEXT(F$6,"yyyymm") &amp; "]",
"[Base_Tarjetas].[Metrica]","[Base_Tarjetas].[Metrica].&amp;[" &amp; $A79 &amp; "]",
"[Base_Tarjetas].[SEGMENTO_DESCRIP]","[Base_Tarjetas].[SEGMENTO_DESCRIP].&amp;[" &amp; $C$6 &amp; "]",
"[Base_Tarjetas].[SITUACION]","[Base_Tarjetas].[SITUACION].&amp;[" &amp; $C79 &amp; "]",
"[Base_Tarjetas].[TIPO]","[Base_Tarjetas].[TIPO].&amp;[" &amp; $C$1 &amp; "]")/1000,
0)</f>
        <v>0</v>
      </c>
      <c r="G79" s="8">
        <f>IFERROR(
GETPIVOTDATA("[Base_Tarjetas].[Importe]",TDinamica_R!$A$3,
"[Base_Tarjetas].[PERIODO]","[Base_Tarjetas].[PERIODO].&amp;[" &amp; TEXT(G$6,"yyyymm") &amp; "]",
"[Base_Tarjetas].[Metrica]","[Base_Tarjetas].[Metrica].&amp;[" &amp; $A79 &amp; "]",
"[Base_Tarjetas].[SEGMENTO_DESCRIP]","[Base_Tarjetas].[SEGMENTO_DESCRIP].&amp;[" &amp; $C$6 &amp; "]",
"[Base_Tarjetas].[SITUACION]","[Base_Tarjetas].[SITUACION].&amp;[" &amp; $C79 &amp; "]",
"[Base_Tarjetas].[TIPO]","[Base_Tarjetas].[TIPO].&amp;[" &amp; $C$1 &amp; "]")/1000,
0)</f>
        <v>0</v>
      </c>
      <c r="H79" s="8">
        <f>IFERROR(
GETPIVOTDATA("[Base_Tarjetas].[Importe]",TDinamica_R!$A$3,
"[Base_Tarjetas].[PERIODO]","[Base_Tarjetas].[PERIODO].&amp;[" &amp; TEXT(H$6,"yyyymm") &amp; "]",
"[Base_Tarjetas].[Metrica]","[Base_Tarjetas].[Metrica].&amp;[" &amp; $A79 &amp; "]",
"[Base_Tarjetas].[SEGMENTO_DESCRIP]","[Base_Tarjetas].[SEGMENTO_DESCRIP].&amp;[" &amp; $C$6 &amp; "]",
"[Base_Tarjetas].[SITUACION]","[Base_Tarjetas].[SITUACION].&amp;[" &amp; $C79 &amp; "]",
"[Base_Tarjetas].[TIPO]","[Base_Tarjetas].[TIPO].&amp;[" &amp; $C$1 &amp; "]")/1000,
0)</f>
        <v>0</v>
      </c>
      <c r="I79" s="8">
        <f>IFERROR(
GETPIVOTDATA("[Base_Tarjetas].[Importe]",TDinamica_R!$A$3,
"[Base_Tarjetas].[PERIODO]","[Base_Tarjetas].[PERIODO].&amp;[" &amp; TEXT(I$6,"yyyymm") &amp; "]",
"[Base_Tarjetas].[Metrica]","[Base_Tarjetas].[Metrica].&amp;[" &amp; $A79 &amp; "]",
"[Base_Tarjetas].[SEGMENTO_DESCRIP]","[Base_Tarjetas].[SEGMENTO_DESCRIP].&amp;[" &amp; $C$6 &amp; "]",
"[Base_Tarjetas].[SITUACION]","[Base_Tarjetas].[SITUACION].&amp;[" &amp; $C79 &amp; "]",
"[Base_Tarjetas].[TIPO]","[Base_Tarjetas].[TIPO].&amp;[" &amp; $C$1 &amp; "]")/1000,
0)</f>
        <v>0</v>
      </c>
      <c r="J79" s="8">
        <f>IFERROR(
GETPIVOTDATA("[Base_Tarjetas].[Importe]",TDinamica_R!$A$3,
"[Base_Tarjetas].[PERIODO]","[Base_Tarjetas].[PERIODO].&amp;[" &amp; TEXT(J$6,"yyyymm") &amp; "]",
"[Base_Tarjetas].[Metrica]","[Base_Tarjetas].[Metrica].&amp;[" &amp; $A79 &amp; "]",
"[Base_Tarjetas].[SEGMENTO_DESCRIP]","[Base_Tarjetas].[SEGMENTO_DESCRIP].&amp;[" &amp; $C$6 &amp; "]",
"[Base_Tarjetas].[SITUACION]","[Base_Tarjetas].[SITUACION].&amp;[" &amp; $C79 &amp; "]",
"[Base_Tarjetas].[TIPO]","[Base_Tarjetas].[TIPO].&amp;[" &amp; $C$1 &amp; "]")/1000,
0)</f>
        <v>0</v>
      </c>
      <c r="K79" s="8">
        <f>IFERROR(
GETPIVOTDATA("[Base_Tarjetas].[Importe]",TDinamica_R!$A$3,
"[Base_Tarjetas].[PERIODO]","[Base_Tarjetas].[PERIODO].&amp;[" &amp; TEXT(K$6,"yyyymm") &amp; "]",
"[Base_Tarjetas].[Metrica]","[Base_Tarjetas].[Metrica].&amp;[" &amp; $A79 &amp; "]",
"[Base_Tarjetas].[SEGMENTO_DESCRIP]","[Base_Tarjetas].[SEGMENTO_DESCRIP].&amp;[" &amp; $C$6 &amp; "]",
"[Base_Tarjetas].[SITUACION]","[Base_Tarjetas].[SITUACION].&amp;[" &amp; $C79 &amp; "]",
"[Base_Tarjetas].[TIPO]","[Base_Tarjetas].[TIPO].&amp;[" &amp; $C$1 &amp; "]")/1000,
0)</f>
        <v>0</v>
      </c>
      <c r="L79" s="8">
        <f>IFERROR(
GETPIVOTDATA("[Base_Tarjetas].[Importe]",TDinamica_R!$A$3,
"[Base_Tarjetas].[PERIODO]","[Base_Tarjetas].[PERIODO].&amp;[" &amp; TEXT(L$6,"yyyymm") &amp; "]",
"[Base_Tarjetas].[Metrica]","[Base_Tarjetas].[Metrica].&amp;[" &amp; $A79 &amp; "]",
"[Base_Tarjetas].[SEGMENTO_DESCRIP]","[Base_Tarjetas].[SEGMENTO_DESCRIP].&amp;[" &amp; $C$6 &amp; "]",
"[Base_Tarjetas].[SITUACION]","[Base_Tarjetas].[SITUACION].&amp;[" &amp; $C79 &amp; "]",
"[Base_Tarjetas].[TIPO]","[Base_Tarjetas].[TIPO].&amp;[" &amp; $C$1 &amp; "]")/1000,
0)</f>
        <v>0</v>
      </c>
      <c r="M79" s="8">
        <f>IFERROR(
GETPIVOTDATA("[Base_Tarjetas].[Importe]",TDinamica_R!$A$3,
"[Base_Tarjetas].[PERIODO]","[Base_Tarjetas].[PERIODO].&amp;[" &amp; TEXT(M$6,"yyyymm") &amp; "]",
"[Base_Tarjetas].[Metrica]","[Base_Tarjetas].[Metrica].&amp;[" &amp; $A79 &amp; "]",
"[Base_Tarjetas].[SEGMENTO_DESCRIP]","[Base_Tarjetas].[SEGMENTO_DESCRIP].&amp;[" &amp; $C$6 &amp; "]",
"[Base_Tarjetas].[SITUACION]","[Base_Tarjetas].[SITUACION].&amp;[" &amp; $C79 &amp; "]",
"[Base_Tarjetas].[TIPO]","[Base_Tarjetas].[TIPO].&amp;[" &amp; $C$1 &amp; "]")/1000,
0)</f>
        <v>0</v>
      </c>
      <c r="N79" s="8">
        <f>IFERROR(
GETPIVOTDATA("[Base_Tarjetas].[Importe]",TDinamica_R!$A$3,
"[Base_Tarjetas].[PERIODO]","[Base_Tarjetas].[PERIODO].&amp;[" &amp; TEXT(N$6,"yyyymm") &amp; "]",
"[Base_Tarjetas].[Metrica]","[Base_Tarjetas].[Metrica].&amp;[" &amp; $A79 &amp; "]",
"[Base_Tarjetas].[SEGMENTO_DESCRIP]","[Base_Tarjetas].[SEGMENTO_DESCRIP].&amp;[" &amp; $C$6 &amp; "]",
"[Base_Tarjetas].[SITUACION]","[Base_Tarjetas].[SITUACION].&amp;[" &amp; $C79 &amp; "]",
"[Base_Tarjetas].[TIPO]","[Base_Tarjetas].[TIPO].&amp;[" &amp; $C$1 &amp; "]")/1000,
0)</f>
        <v>0</v>
      </c>
      <c r="O79" s="8">
        <f>IFERROR(
GETPIVOTDATA("[Base_Tarjetas].[Importe]",TDinamica_R!$A$3,
"[Base_Tarjetas].[PERIODO]","[Base_Tarjetas].[PERIODO].&amp;[" &amp; TEXT(O$6,"yyyymm") &amp; "]",
"[Base_Tarjetas].[Metrica]","[Base_Tarjetas].[Metrica].&amp;[" &amp; $A79 &amp; "]",
"[Base_Tarjetas].[SEGMENTO_DESCRIP]","[Base_Tarjetas].[SEGMENTO_DESCRIP].&amp;[" &amp; $C$6 &amp; "]",
"[Base_Tarjetas].[SITUACION]","[Base_Tarjetas].[SITUACION].&amp;[" &amp; $C79 &amp; "]",
"[Base_Tarjetas].[TIPO]","[Base_Tarjetas].[TIPO].&amp;[" &amp; $C$1 &amp; "]")/1000,
0)</f>
        <v>0</v>
      </c>
      <c r="P79" s="8">
        <f>IFERROR(
GETPIVOTDATA("[Base_Tarjetas].[Importe]",TDinamica_R!$A$3,
"[Base_Tarjetas].[PERIODO]","[Base_Tarjetas].[PERIODO].&amp;[" &amp; TEXT(P$6,"yyyymm") &amp; "]",
"[Base_Tarjetas].[Metrica]","[Base_Tarjetas].[Metrica].&amp;[" &amp; $A79 &amp; "]",
"[Base_Tarjetas].[SEGMENTO_DESCRIP]","[Base_Tarjetas].[SEGMENTO_DESCRIP].&amp;[" &amp; $C$6 &amp; "]",
"[Base_Tarjetas].[SITUACION]","[Base_Tarjetas].[SITUACION].&amp;[" &amp; $C79 &amp; "]",
"[Base_Tarjetas].[TIPO]","[Base_Tarjetas].[TIPO].&amp;[" &amp; $C$1 &amp; "]")/1000,
0)</f>
        <v>0</v>
      </c>
      <c r="Q79" s="8">
        <f>IFERROR(
GETPIVOTDATA("[Base_Tarjetas].[Importe]",TDinamica_R!$A$3,
"[Base_Tarjetas].[PERIODO]","[Base_Tarjetas].[PERIODO].&amp;[" &amp; TEXT(Q$6,"yyyymm") &amp; "]",
"[Base_Tarjetas].[Metrica]","[Base_Tarjetas].[Metrica].&amp;[" &amp; $A79 &amp; "]",
"[Base_Tarjetas].[SEGMENTO_DESCRIP]","[Base_Tarjetas].[SEGMENTO_DESCRIP].&amp;[" &amp; $C$6 &amp; "]",
"[Base_Tarjetas].[SITUACION]","[Base_Tarjetas].[SITUACION].&amp;[" &amp; $C79 &amp; "]",
"[Base_Tarjetas].[TIPO]","[Base_Tarjetas].[TIPO].&amp;[" &amp; $C$1 &amp; "]")/1000,
0)</f>
        <v>0</v>
      </c>
      <c r="R79" s="8">
        <f>IFERROR(
GETPIVOTDATA("[Base_Tarjetas].[Importe]",TDinamica_R!$A$3,
"[Base_Tarjetas].[PERIODO]","[Base_Tarjetas].[PERIODO].&amp;[" &amp; TEXT(R$6,"yyyymm") &amp; "]",
"[Base_Tarjetas].[Metrica]","[Base_Tarjetas].[Metrica].&amp;[" &amp; $A79 &amp; "]",
"[Base_Tarjetas].[SEGMENTO_DESCRIP]","[Base_Tarjetas].[SEGMENTO_DESCRIP].&amp;[" &amp; $C$6 &amp; "]",
"[Base_Tarjetas].[SITUACION]","[Base_Tarjetas].[SITUACION].&amp;[" &amp; $C79 &amp; "]",
"[Base_Tarjetas].[TIPO]","[Base_Tarjetas].[TIPO].&amp;[" &amp; $C$1 &amp; "]")/1000,
0)</f>
        <v>0</v>
      </c>
      <c r="S79" s="8">
        <f>IFERROR(
GETPIVOTDATA("[Base_Tarjetas].[Importe]",TDinamica_R!$A$3,
"[Base_Tarjetas].[PERIODO]","[Base_Tarjetas].[PERIODO].&amp;[" &amp; TEXT(S$6,"yyyymm") &amp; "]",
"[Base_Tarjetas].[Metrica]","[Base_Tarjetas].[Metrica].&amp;[" &amp; $A79 &amp; "]",
"[Base_Tarjetas].[SEGMENTO_DESCRIP]","[Base_Tarjetas].[SEGMENTO_DESCRIP].&amp;[" &amp; $C$6 &amp; "]",
"[Base_Tarjetas].[SITUACION]","[Base_Tarjetas].[SITUACION].&amp;[" &amp; $C79 &amp; "]",
"[Base_Tarjetas].[TIPO]","[Base_Tarjetas].[TIPO].&amp;[" &amp; $C$1 &amp; "]")/1000,
0)</f>
        <v>0</v>
      </c>
      <c r="T79" s="8">
        <f>IFERROR(
GETPIVOTDATA("[Base_Tarjetas].[Importe]",TDinamica_R!$A$3,
"[Base_Tarjetas].[PERIODO]","[Base_Tarjetas].[PERIODO].&amp;[" &amp; TEXT(T$6,"yyyymm") &amp; "]",
"[Base_Tarjetas].[Metrica]","[Base_Tarjetas].[Metrica].&amp;[" &amp; $A79 &amp; "]",
"[Base_Tarjetas].[SEGMENTO_DESCRIP]","[Base_Tarjetas].[SEGMENTO_DESCRIP].&amp;[" &amp; $C$6 &amp; "]",
"[Base_Tarjetas].[SITUACION]","[Base_Tarjetas].[SITUACION].&amp;[" &amp; $C79 &amp; "]",
"[Base_Tarjetas].[TIPO]","[Base_Tarjetas].[TIPO].&amp;[" &amp; $C$1 &amp; "]")/1000,
0)</f>
        <v>0</v>
      </c>
      <c r="U79" s="8">
        <f>IFERROR(
GETPIVOTDATA("[Base_Tarjetas].[Importe]",TDinamica_R!$A$3,
"[Base_Tarjetas].[PERIODO]","[Base_Tarjetas].[PERIODO].&amp;[" &amp; TEXT(U$6,"yyyymm") &amp; "]",
"[Base_Tarjetas].[Metrica]","[Base_Tarjetas].[Metrica].&amp;[" &amp; $A79 &amp; "]",
"[Base_Tarjetas].[SEGMENTO_DESCRIP]","[Base_Tarjetas].[SEGMENTO_DESCRIP].&amp;[" &amp; $C$6 &amp; "]",
"[Base_Tarjetas].[SITUACION]","[Base_Tarjetas].[SITUACION].&amp;[" &amp; $C79 &amp; "]",
"[Base_Tarjetas].[TIPO]","[Base_Tarjetas].[TIPO].&amp;[" &amp; $C$1 &amp; "]")/1000,
0)</f>
        <v>0</v>
      </c>
      <c r="V79" s="8">
        <f>IFERROR(
GETPIVOTDATA("[Base_Tarjetas].[Importe]",TDinamica_R!$A$3,
"[Base_Tarjetas].[PERIODO]","[Base_Tarjetas].[PERIODO].&amp;[" &amp; TEXT(V$6,"yyyymm") &amp; "]",
"[Base_Tarjetas].[Metrica]","[Base_Tarjetas].[Metrica].&amp;[" &amp; $A79 &amp; "]",
"[Base_Tarjetas].[SEGMENTO_DESCRIP]","[Base_Tarjetas].[SEGMENTO_DESCRIP].&amp;[" &amp; $C$6 &amp; "]",
"[Base_Tarjetas].[SITUACION]","[Base_Tarjetas].[SITUACION].&amp;[" &amp; $C79 &amp; "]",
"[Base_Tarjetas].[TIPO]","[Base_Tarjetas].[TIPO].&amp;[" &amp; $C$1 &amp; "]")/1000,
0)</f>
        <v>0</v>
      </c>
      <c r="W79" s="8">
        <f>IFERROR(
GETPIVOTDATA("[Base_Tarjetas].[Importe]",TDinamica_R!$A$3,
"[Base_Tarjetas].[PERIODO]","[Base_Tarjetas].[PERIODO].&amp;[" &amp; TEXT(W$6,"yyyymm") &amp; "]",
"[Base_Tarjetas].[Metrica]","[Base_Tarjetas].[Metrica].&amp;[" &amp; $A79 &amp; "]",
"[Base_Tarjetas].[SEGMENTO_DESCRIP]","[Base_Tarjetas].[SEGMENTO_DESCRIP].&amp;[" &amp; $C$6 &amp; "]",
"[Base_Tarjetas].[SITUACION]","[Base_Tarjetas].[SITUACION].&amp;[" &amp; $C79 &amp; "]",
"[Base_Tarjetas].[TIPO]","[Base_Tarjetas].[TIPO].&amp;[" &amp; $C$1 &amp; "]")/1000,
0)</f>
        <v>0</v>
      </c>
      <c r="X79" s="8">
        <f>IFERROR(
GETPIVOTDATA("[Base_Tarjetas].[Importe]",TDinamica_R!$A$3,
"[Base_Tarjetas].[PERIODO]","[Base_Tarjetas].[PERIODO].&amp;[" &amp; TEXT(X$6,"yyyymm") &amp; "]",
"[Base_Tarjetas].[Metrica]","[Base_Tarjetas].[Metrica].&amp;[" &amp; $A79 &amp; "]",
"[Base_Tarjetas].[SEGMENTO_DESCRIP]","[Base_Tarjetas].[SEGMENTO_DESCRIP].&amp;[" &amp; $C$6 &amp; "]",
"[Base_Tarjetas].[SITUACION]","[Base_Tarjetas].[SITUACION].&amp;[" &amp; $C79 &amp; "]",
"[Base_Tarjetas].[TIPO]","[Base_Tarjetas].[TIPO].&amp;[" &amp; $C$1 &amp; "]")/1000,
0)</f>
        <v>0</v>
      </c>
      <c r="Y79" s="8">
        <f>IFERROR(
GETPIVOTDATA("[Base_Tarjetas].[Importe]",TDinamica_R!$A$3,
"[Base_Tarjetas].[PERIODO]","[Base_Tarjetas].[PERIODO].&amp;[" &amp; TEXT(Y$6,"yyyymm") &amp; "]",
"[Base_Tarjetas].[Metrica]","[Base_Tarjetas].[Metrica].&amp;[" &amp; $A79 &amp; "]",
"[Base_Tarjetas].[SEGMENTO_DESCRIP]","[Base_Tarjetas].[SEGMENTO_DESCRIP].&amp;[" &amp; $C$6 &amp; "]",
"[Base_Tarjetas].[SITUACION]","[Base_Tarjetas].[SITUACION].&amp;[" &amp; $C79 &amp; "]",
"[Base_Tarjetas].[TIPO]","[Base_Tarjetas].[TIPO].&amp;[" &amp; $C$1 &amp; "]")/1000,
0)</f>
        <v>0</v>
      </c>
      <c r="Z79" s="8">
        <f>IFERROR(
GETPIVOTDATA("[Base_Tarjetas].[Importe]",TDinamica_R!$A$3,
"[Base_Tarjetas].[PERIODO]","[Base_Tarjetas].[PERIODO].&amp;[" &amp; TEXT(Z$6,"yyyymm") &amp; "]",
"[Base_Tarjetas].[Metrica]","[Base_Tarjetas].[Metrica].&amp;[" &amp; $A79 &amp; "]",
"[Base_Tarjetas].[SEGMENTO_DESCRIP]","[Base_Tarjetas].[SEGMENTO_DESCRIP].&amp;[" &amp; $C$6 &amp; "]",
"[Base_Tarjetas].[SITUACION]","[Base_Tarjetas].[SITUACION].&amp;[" &amp; $C79 &amp; "]",
"[Base_Tarjetas].[TIPO]","[Base_Tarjetas].[TIPO].&amp;[" &amp; $C$1 &amp; "]")/1000,
0)</f>
        <v>0</v>
      </c>
      <c r="AA79" s="8">
        <f>IFERROR(
GETPIVOTDATA("[Base_Tarjetas].[Importe]",TDinamica_R!$A$3,
"[Base_Tarjetas].[PERIODO]","[Base_Tarjetas].[PERIODO].&amp;[" &amp; TEXT(AA$6,"yyyymm") &amp; "]",
"[Base_Tarjetas].[Metrica]","[Base_Tarjetas].[Metrica].&amp;[" &amp; $A79 &amp; "]",
"[Base_Tarjetas].[SEGMENTO_DESCRIP]","[Base_Tarjetas].[SEGMENTO_DESCRIP].&amp;[" &amp; $C$6 &amp; "]",
"[Base_Tarjetas].[SITUACION]","[Base_Tarjetas].[SITUACION].&amp;[" &amp; $C79 &amp; "]",
"[Base_Tarjetas].[TIPO]","[Base_Tarjetas].[TIPO].&amp;[" &amp; $C$1 &amp; "]")/1000,
0)</f>
        <v>0</v>
      </c>
      <c r="AB79" s="8">
        <f>IFERROR(
GETPIVOTDATA("[Base_Tarjetas].[Importe]",TDinamica_R!$A$3,
"[Base_Tarjetas].[PERIODO]","[Base_Tarjetas].[PERIODO].&amp;[" &amp; TEXT(AB$6,"yyyymm") &amp; "]",
"[Base_Tarjetas].[Metrica]","[Base_Tarjetas].[Metrica].&amp;[" &amp; $A79 &amp; "]",
"[Base_Tarjetas].[SEGMENTO_DESCRIP]","[Base_Tarjetas].[SEGMENTO_DESCRIP].&amp;[" &amp; $C$6 &amp; "]",
"[Base_Tarjetas].[SITUACION]","[Base_Tarjetas].[SITUACION].&amp;[" &amp; $C79 &amp; "]",
"[Base_Tarjetas].[TIPO]","[Base_Tarjetas].[TIPO].&amp;[" &amp; $C$1 &amp; "]")/1000,
0)</f>
        <v>0</v>
      </c>
      <c r="AC79" s="8">
        <f>IFERROR(
GETPIVOTDATA("[Base_Tarjetas].[Importe]",TDinamica_R!$A$3,
"[Base_Tarjetas].[PERIODO]","[Base_Tarjetas].[PERIODO].&amp;[" &amp; TEXT(AC$6,"yyyymm") &amp; "]",
"[Base_Tarjetas].[Metrica]","[Base_Tarjetas].[Metrica].&amp;[" &amp; $A79 &amp; "]",
"[Base_Tarjetas].[SEGMENTO_DESCRIP]","[Base_Tarjetas].[SEGMENTO_DESCRIP].&amp;[" &amp; $C$6 &amp; "]",
"[Base_Tarjetas].[SITUACION]","[Base_Tarjetas].[SITUACION].&amp;[" &amp; $C79 &amp; "]",
"[Base_Tarjetas].[TIPO]","[Base_Tarjetas].[TIPO].&amp;[" &amp; $C$1 &amp; "]")/1000,
0)</f>
        <v>0</v>
      </c>
      <c r="AD79" s="8">
        <f>IFERROR(
GETPIVOTDATA("[Base_Tarjetas].[Importe]",TDinamica_R!$A$3,
"[Base_Tarjetas].[PERIODO]","[Base_Tarjetas].[PERIODO].&amp;[" &amp; TEXT(AD$6,"yyyymm") &amp; "]",
"[Base_Tarjetas].[Metrica]","[Base_Tarjetas].[Metrica].&amp;[" &amp; $A79 &amp; "]",
"[Base_Tarjetas].[SEGMENTO_DESCRIP]","[Base_Tarjetas].[SEGMENTO_DESCRIP].&amp;[" &amp; $C$6 &amp; "]",
"[Base_Tarjetas].[SITUACION]","[Base_Tarjetas].[SITUACION].&amp;[" &amp; $C79 &amp; "]",
"[Base_Tarjetas].[TIPO]","[Base_Tarjetas].[TIPO].&amp;[" &amp; $C$1 &amp; "]")/1000,
0)</f>
        <v>0</v>
      </c>
      <c r="AE79" s="8">
        <f>IFERROR(
GETPIVOTDATA("[Base_Tarjetas].[Importe]",TDinamica_R!$A$3,
"[Base_Tarjetas].[PERIODO]","[Base_Tarjetas].[PERIODO].&amp;[" &amp; TEXT(AE$6,"yyyymm") &amp; "]",
"[Base_Tarjetas].[Metrica]","[Base_Tarjetas].[Metrica].&amp;[" &amp; $A79 &amp; "]",
"[Base_Tarjetas].[SEGMENTO_DESCRIP]","[Base_Tarjetas].[SEGMENTO_DESCRIP].&amp;[" &amp; $C$6 &amp; "]",
"[Base_Tarjetas].[SITUACION]","[Base_Tarjetas].[SITUACION].&amp;[" &amp; $C79 &amp; "]",
"[Base_Tarjetas].[TIPO]","[Base_Tarjetas].[TIPO].&amp;[" &amp; $C$1 &amp; "]")/1000,
0)</f>
        <v>0</v>
      </c>
      <c r="AF79" s="8">
        <f>IFERROR(
GETPIVOTDATA("[Base_Tarjetas].[Importe]",TDinamica_R!$A$3,
"[Base_Tarjetas].[PERIODO]","[Base_Tarjetas].[PERIODO].&amp;[" &amp; TEXT(AF$6,"yyyymm") &amp; "]",
"[Base_Tarjetas].[Metrica]","[Base_Tarjetas].[Metrica].&amp;[" &amp; $A79 &amp; "]",
"[Base_Tarjetas].[SEGMENTO_DESCRIP]","[Base_Tarjetas].[SEGMENTO_DESCRIP].&amp;[" &amp; $C$6 &amp; "]",
"[Base_Tarjetas].[SITUACION]","[Base_Tarjetas].[SITUACION].&amp;[" &amp; $C79 &amp; "]",
"[Base_Tarjetas].[TIPO]","[Base_Tarjetas].[TIPO].&amp;[" &amp; $C$1 &amp; "]")/1000,
0)</f>
        <v>0</v>
      </c>
      <c r="AG79" s="8">
        <f>IFERROR(
GETPIVOTDATA("[Base_Tarjetas].[Importe]",TDinamica_R!$A$3,
"[Base_Tarjetas].[PERIODO]","[Base_Tarjetas].[PERIODO].&amp;[" &amp; TEXT(AG$6,"yyyymm") &amp; "]",
"[Base_Tarjetas].[Metrica]","[Base_Tarjetas].[Metrica].&amp;[" &amp; $A79 &amp; "]",
"[Base_Tarjetas].[SEGMENTO_DESCRIP]","[Base_Tarjetas].[SEGMENTO_DESCRIP].&amp;[" &amp; $C$6 &amp; "]",
"[Base_Tarjetas].[SITUACION]","[Base_Tarjetas].[SITUACION].&amp;[" &amp; $C79 &amp; "]",
"[Base_Tarjetas].[TIPO]","[Base_Tarjetas].[TIPO].&amp;[" &amp; $C$1 &amp; "]")/1000,
0)</f>
        <v>0</v>
      </c>
      <c r="AH79" s="8">
        <f>IFERROR(
GETPIVOTDATA("[Base_Tarjetas].[Importe]",TDinamica_R!$A$3,
"[Base_Tarjetas].[PERIODO]","[Base_Tarjetas].[PERIODO].&amp;[" &amp; TEXT(AH$6,"yyyymm") &amp; "]",
"[Base_Tarjetas].[Metrica]","[Base_Tarjetas].[Metrica].&amp;[" &amp; $A79 &amp; "]",
"[Base_Tarjetas].[SEGMENTO_DESCRIP]","[Base_Tarjetas].[SEGMENTO_DESCRIP].&amp;[" &amp; $C$6 &amp; "]",
"[Base_Tarjetas].[SITUACION]","[Base_Tarjetas].[SITUACION].&amp;[" &amp; $C79 &amp; "]",
"[Base_Tarjetas].[TIPO]","[Base_Tarjetas].[TIPO].&amp;[" &amp; $C$1 &amp; "]")/1000,
0)</f>
        <v>0</v>
      </c>
      <c r="AI79" s="8">
        <f>IFERROR(
GETPIVOTDATA("[Base_Tarjetas].[Importe]",TDinamica_R!$A$3,
"[Base_Tarjetas].[PERIODO]","[Base_Tarjetas].[PERIODO].&amp;[" &amp; TEXT(AI$6,"yyyymm") &amp; "]",
"[Base_Tarjetas].[Metrica]","[Base_Tarjetas].[Metrica].&amp;[" &amp; $A79 &amp; "]",
"[Base_Tarjetas].[SEGMENTO_DESCRIP]","[Base_Tarjetas].[SEGMENTO_DESCRIP].&amp;[" &amp; $C$6 &amp; "]",
"[Base_Tarjetas].[SITUACION]","[Base_Tarjetas].[SITUACION].&amp;[" &amp; $C79 &amp; "]",
"[Base_Tarjetas].[TIPO]","[Base_Tarjetas].[TIPO].&amp;[" &amp; $C$1 &amp; "]")/1000,
0)</f>
        <v>0</v>
      </c>
      <c r="AJ79" s="8">
        <f>IFERROR(
GETPIVOTDATA("[Base_Tarjetas].[Importe]",TDinamica_R!$A$3,
"[Base_Tarjetas].[PERIODO]","[Base_Tarjetas].[PERIODO].&amp;[" &amp; TEXT(AJ$6,"yyyymm") &amp; "]",
"[Base_Tarjetas].[Metrica]","[Base_Tarjetas].[Metrica].&amp;[" &amp; $A79 &amp; "]",
"[Base_Tarjetas].[SEGMENTO_DESCRIP]","[Base_Tarjetas].[SEGMENTO_DESCRIP].&amp;[" &amp; $C$6 &amp; "]",
"[Base_Tarjetas].[SITUACION]","[Base_Tarjetas].[SITUACION].&amp;[" &amp; $C79 &amp; "]",
"[Base_Tarjetas].[TIPO]","[Base_Tarjetas].[TIPO].&amp;[" &amp; $C$1 &amp; "]")/1000,
0)</f>
        <v>0</v>
      </c>
      <c r="AK79" s="8">
        <f>IFERROR(
GETPIVOTDATA("[Base_Tarjetas].[Importe]",TDinamica_R!$A$3,
"[Base_Tarjetas].[PERIODO]","[Base_Tarjetas].[PERIODO].&amp;[" &amp; TEXT(AK$6,"yyyymm") &amp; "]",
"[Base_Tarjetas].[Metrica]","[Base_Tarjetas].[Metrica].&amp;[" &amp; $A79 &amp; "]",
"[Base_Tarjetas].[SEGMENTO_DESCRIP]","[Base_Tarjetas].[SEGMENTO_DESCRIP].&amp;[" &amp; $C$6 &amp; "]",
"[Base_Tarjetas].[SITUACION]","[Base_Tarjetas].[SITUACION].&amp;[" &amp; $C79 &amp; "]",
"[Base_Tarjetas].[TIPO]","[Base_Tarjetas].[TIPO].&amp;[" &amp; $C$1 &amp; "]")/1000,
0)</f>
        <v>0</v>
      </c>
      <c r="AL79" s="8">
        <f>IFERROR(
GETPIVOTDATA("[Base_Tarjetas].[Importe]",TDinamica_R!$A$3,
"[Base_Tarjetas].[PERIODO]","[Base_Tarjetas].[PERIODO].&amp;[" &amp; TEXT(AL$6,"yyyymm") &amp; "]",
"[Base_Tarjetas].[Metrica]","[Base_Tarjetas].[Metrica].&amp;[" &amp; $A79 &amp; "]",
"[Base_Tarjetas].[SEGMENTO_DESCRIP]","[Base_Tarjetas].[SEGMENTO_DESCRIP].&amp;[" &amp; $C$6 &amp; "]",
"[Base_Tarjetas].[SITUACION]","[Base_Tarjetas].[SITUACION].&amp;[" &amp; $C79 &amp; "]",
"[Base_Tarjetas].[TIPO]","[Base_Tarjetas].[TIPO].&amp;[" &amp; $C$1 &amp; "]")/1000,
0)</f>
        <v>0</v>
      </c>
      <c r="AM79" s="8">
        <f>IFERROR(
GETPIVOTDATA("[Base_Tarjetas].[Importe]",TDinamica_R!$A$3,
"[Base_Tarjetas].[PERIODO]","[Base_Tarjetas].[PERIODO].&amp;[" &amp; TEXT(AM$6,"yyyymm") &amp; "]",
"[Base_Tarjetas].[Metrica]","[Base_Tarjetas].[Metrica].&amp;[" &amp; $A79 &amp; "]",
"[Base_Tarjetas].[SEGMENTO_DESCRIP]","[Base_Tarjetas].[SEGMENTO_DESCRIP].&amp;[" &amp; $C$6 &amp; "]",
"[Base_Tarjetas].[SITUACION]","[Base_Tarjetas].[SITUACION].&amp;[" &amp; $C79 &amp; "]",
"[Base_Tarjetas].[TIPO]","[Base_Tarjetas].[TIPO].&amp;[" &amp; $C$1 &amp; "]")/1000,
0)</f>
        <v>0</v>
      </c>
      <c r="AN79" s="8">
        <f>IFERROR(
GETPIVOTDATA("[Base_Tarjetas].[Importe]",TDinamica_R!$A$3,
"[Base_Tarjetas].[PERIODO]","[Base_Tarjetas].[PERIODO].&amp;[" &amp; TEXT(AN$6,"yyyymm") &amp; "]",
"[Base_Tarjetas].[Metrica]","[Base_Tarjetas].[Metrica].&amp;[" &amp; $A79 &amp; "]",
"[Base_Tarjetas].[SEGMENTO_DESCRIP]","[Base_Tarjetas].[SEGMENTO_DESCRIP].&amp;[" &amp; $C$6 &amp; "]",
"[Base_Tarjetas].[SITUACION]","[Base_Tarjetas].[SITUACION].&amp;[" &amp; $C79 &amp; "]",
"[Base_Tarjetas].[TIPO]","[Base_Tarjetas].[TIPO].&amp;[" &amp; $C$1 &amp; "]")/1000,
0)</f>
        <v>0</v>
      </c>
      <c r="AO79" s="8">
        <f>IFERROR(
GETPIVOTDATA("[Base_Tarjetas].[Importe]",TDinamica_R!$A$3,
"[Base_Tarjetas].[PERIODO]","[Base_Tarjetas].[PERIODO].&amp;[" &amp; TEXT(AO$6,"yyyymm") &amp; "]",
"[Base_Tarjetas].[Metrica]","[Base_Tarjetas].[Metrica].&amp;[" &amp; $A79 &amp; "]",
"[Base_Tarjetas].[SEGMENTO_DESCRIP]","[Base_Tarjetas].[SEGMENTO_DESCRIP].&amp;[" &amp; $C$6 &amp; "]",
"[Base_Tarjetas].[SITUACION]","[Base_Tarjetas].[SITUACION].&amp;[" &amp; $C79 &amp; "]",
"[Base_Tarjetas].[TIPO]","[Base_Tarjetas].[TIPO].&amp;[" &amp; $C$1 &amp; "]")/1000,
0)</f>
        <v>0</v>
      </c>
      <c r="AP79" s="8">
        <f>IFERROR(
GETPIVOTDATA("[Base_Tarjetas].[Importe]",TDinamica_R!$A$3,
"[Base_Tarjetas].[PERIODO]","[Base_Tarjetas].[PERIODO].&amp;[" &amp; TEXT(AP$6,"yyyymm") &amp; "]",
"[Base_Tarjetas].[Metrica]","[Base_Tarjetas].[Metrica].&amp;[" &amp; $A79 &amp; "]",
"[Base_Tarjetas].[SEGMENTO_DESCRIP]","[Base_Tarjetas].[SEGMENTO_DESCRIP].&amp;[" &amp; $C$6 &amp; "]",
"[Base_Tarjetas].[SITUACION]","[Base_Tarjetas].[SITUACION].&amp;[" &amp; $C79 &amp; "]",
"[Base_Tarjetas].[TIPO]","[Base_Tarjetas].[TIPO].&amp;[" &amp; $C$1 &amp; "]")/1000,
0)</f>
        <v>0</v>
      </c>
      <c r="AQ79" s="8">
        <f>IFERROR(
GETPIVOTDATA("[Base_Tarjetas].[Importe]",TDinamica_R!$A$3,
"[Base_Tarjetas].[PERIODO]","[Base_Tarjetas].[PERIODO].&amp;[" &amp; TEXT(AQ$6,"yyyymm") &amp; "]",
"[Base_Tarjetas].[Metrica]","[Base_Tarjetas].[Metrica].&amp;[" &amp; $A79 &amp; "]",
"[Base_Tarjetas].[SEGMENTO_DESCRIP]","[Base_Tarjetas].[SEGMENTO_DESCRIP].&amp;[" &amp; $C$6 &amp; "]",
"[Base_Tarjetas].[SITUACION]","[Base_Tarjetas].[SITUACION].&amp;[" &amp; $C79 &amp; "]",
"[Base_Tarjetas].[TIPO]","[Base_Tarjetas].[TIPO].&amp;[" &amp; $C$1 &amp; "]")/1000,
0)</f>
        <v>0</v>
      </c>
      <c r="AR79" s="8">
        <f>IFERROR(
GETPIVOTDATA("[Base_Tarjetas].[Importe]",TDinamica_R!$A$3,
"[Base_Tarjetas].[PERIODO]","[Base_Tarjetas].[PERIODO].&amp;[" &amp; TEXT(AR$6,"yyyymm") &amp; "]",
"[Base_Tarjetas].[Metrica]","[Base_Tarjetas].[Metrica].&amp;[" &amp; $A79 &amp; "]",
"[Base_Tarjetas].[SEGMENTO_DESCRIP]","[Base_Tarjetas].[SEGMENTO_DESCRIP].&amp;[" &amp; $C$6 &amp; "]",
"[Base_Tarjetas].[SITUACION]","[Base_Tarjetas].[SITUACION].&amp;[" &amp; $C79 &amp; "]",
"[Base_Tarjetas].[TIPO]","[Base_Tarjetas].[TIPO].&amp;[" &amp; $C$1 &amp; "]")/1000,
0)</f>
        <v>0</v>
      </c>
      <c r="AS79" s="8">
        <f>IFERROR(
GETPIVOTDATA("[Base_Tarjetas].[Importe]",TDinamica_R!$A$3,
"[Base_Tarjetas].[PERIODO]","[Base_Tarjetas].[PERIODO].&amp;[" &amp; TEXT(AS$6,"yyyymm") &amp; "]",
"[Base_Tarjetas].[Metrica]","[Base_Tarjetas].[Metrica].&amp;[" &amp; $A79 &amp; "]",
"[Base_Tarjetas].[SEGMENTO_DESCRIP]","[Base_Tarjetas].[SEGMENTO_DESCRIP].&amp;[" &amp; $C$6 &amp; "]",
"[Base_Tarjetas].[SITUACION]","[Base_Tarjetas].[SITUACION].&amp;[" &amp; $C79 &amp; "]",
"[Base_Tarjetas].[TIPO]","[Base_Tarjetas].[TIPO].&amp;[" &amp; $C$1 &amp; "]")/1000,
0)</f>
        <v>0</v>
      </c>
      <c r="AT79" s="8">
        <f>IFERROR(
GETPIVOTDATA("[Base_Tarjetas].[Importe]",TDinamica_R!$A$3,
"[Base_Tarjetas].[PERIODO]","[Base_Tarjetas].[PERIODO].&amp;[" &amp; TEXT(AT$6,"yyyymm") &amp; "]",
"[Base_Tarjetas].[Metrica]","[Base_Tarjetas].[Metrica].&amp;[" &amp; $A79 &amp; "]",
"[Base_Tarjetas].[SEGMENTO_DESCRIP]","[Base_Tarjetas].[SEGMENTO_DESCRIP].&amp;[" &amp; $C$6 &amp; "]",
"[Base_Tarjetas].[SITUACION]","[Base_Tarjetas].[SITUACION].&amp;[" &amp; $C79 &amp; "]",
"[Base_Tarjetas].[TIPO]","[Base_Tarjetas].[TIPO].&amp;[" &amp; $C$1 &amp; "]")/1000,
0)</f>
        <v>0</v>
      </c>
      <c r="AU79" s="8">
        <f>IFERROR(
GETPIVOTDATA("[Base_Tarjetas].[Importe]",TDinamica_R!$A$3,
"[Base_Tarjetas].[PERIODO]","[Base_Tarjetas].[PERIODO].&amp;[" &amp; TEXT(AU$6,"yyyymm") &amp; "]",
"[Base_Tarjetas].[Metrica]","[Base_Tarjetas].[Metrica].&amp;[" &amp; $A79 &amp; "]",
"[Base_Tarjetas].[SEGMENTO_DESCRIP]","[Base_Tarjetas].[SEGMENTO_DESCRIP].&amp;[" &amp; $C$6 &amp; "]",
"[Base_Tarjetas].[SITUACION]","[Base_Tarjetas].[SITUACION].&amp;[" &amp; $C79 &amp; "]",
"[Base_Tarjetas].[TIPO]","[Base_Tarjetas].[TIPO].&amp;[" &amp; $C$1 &amp; "]")/1000,
0)</f>
        <v>0</v>
      </c>
      <c r="AV79" s="8">
        <f>IFERROR(
GETPIVOTDATA("[Base_Tarjetas].[Importe]",TDinamica_R!$A$3,
"[Base_Tarjetas].[PERIODO]","[Base_Tarjetas].[PERIODO].&amp;[" &amp; TEXT(AV$6,"yyyymm") &amp; "]",
"[Base_Tarjetas].[Metrica]","[Base_Tarjetas].[Metrica].&amp;[" &amp; $A79 &amp; "]",
"[Base_Tarjetas].[SEGMENTO_DESCRIP]","[Base_Tarjetas].[SEGMENTO_DESCRIP].&amp;[" &amp; $C$6 &amp; "]",
"[Base_Tarjetas].[SITUACION]","[Base_Tarjetas].[SITUACION].&amp;[" &amp; $C79 &amp; "]",
"[Base_Tarjetas].[TIPO]","[Base_Tarjetas].[TIPO].&amp;[" &amp; $C$1 &amp; "]")/1000,
0)</f>
        <v>0</v>
      </c>
      <c r="AW79" s="8">
        <f>IFERROR(
GETPIVOTDATA("[Base_Tarjetas].[Importe]",TDinamica_R!$A$3,
"[Base_Tarjetas].[PERIODO]","[Base_Tarjetas].[PERIODO].&amp;[" &amp; TEXT(AW$6,"yyyymm") &amp; "]",
"[Base_Tarjetas].[Metrica]","[Base_Tarjetas].[Metrica].&amp;[" &amp; $A79 &amp; "]",
"[Base_Tarjetas].[SEGMENTO_DESCRIP]","[Base_Tarjetas].[SEGMENTO_DESCRIP].&amp;[" &amp; $C$6 &amp; "]",
"[Base_Tarjetas].[SITUACION]","[Base_Tarjetas].[SITUACION].&amp;[" &amp; $C79 &amp; "]",
"[Base_Tarjetas].[TIPO]","[Base_Tarjetas].[TIPO].&amp;[" &amp; $C$1 &amp; "]")/1000,
0)</f>
        <v>0</v>
      </c>
      <c r="AX79" s="8">
        <f>IFERROR(
GETPIVOTDATA("[Base_Tarjetas].[Importe]",TDinamica_R!$A$3,
"[Base_Tarjetas].[PERIODO]","[Base_Tarjetas].[PERIODO].&amp;[" &amp; TEXT(AX$6,"yyyymm") &amp; "]",
"[Base_Tarjetas].[Metrica]","[Base_Tarjetas].[Metrica].&amp;[" &amp; $A79 &amp; "]",
"[Base_Tarjetas].[SEGMENTO_DESCRIP]","[Base_Tarjetas].[SEGMENTO_DESCRIP].&amp;[" &amp; $C$6 &amp; "]",
"[Base_Tarjetas].[SITUACION]","[Base_Tarjetas].[SITUACION].&amp;[" &amp; $C79 &amp; "]",
"[Base_Tarjetas].[TIPO]","[Base_Tarjetas].[TIPO].&amp;[" &amp; $C$1 &amp; "]")/1000,
0)</f>
        <v>0</v>
      </c>
      <c r="AY79" s="8">
        <f>IFERROR(
GETPIVOTDATA("[Base_Tarjetas].[Importe]",TDinamica_R!$A$3,
"[Base_Tarjetas].[PERIODO]","[Base_Tarjetas].[PERIODO].&amp;[" &amp; TEXT(AY$6,"yyyymm") &amp; "]",
"[Base_Tarjetas].[Metrica]","[Base_Tarjetas].[Metrica].&amp;[" &amp; $A79 &amp; "]",
"[Base_Tarjetas].[SEGMENTO_DESCRIP]","[Base_Tarjetas].[SEGMENTO_DESCRIP].&amp;[" &amp; $C$6 &amp; "]",
"[Base_Tarjetas].[SITUACION]","[Base_Tarjetas].[SITUACION].&amp;[" &amp; $C79 &amp; "]",
"[Base_Tarjetas].[TIPO]","[Base_Tarjetas].[TIPO].&amp;[" &amp; $C$1 &amp; "]")/1000,
0)</f>
        <v>0</v>
      </c>
      <c r="AZ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TEXT(AZ$6,"yyyymm") &amp; "]"),
0)</f>
        <v>0</v>
      </c>
      <c r="BA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TEXT(BA$6,"yyyymm") &amp; "]"),
0)</f>
        <v>0</v>
      </c>
      <c r="BB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TEXT(BB$6,"yyyymm") &amp; "]"),
0)</f>
        <v>0</v>
      </c>
      <c r="BC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TEXT(BC$6,"yyyymm") &amp; "]"),
0)</f>
        <v>0</v>
      </c>
      <c r="BD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TEXT(BD$6,"yyyymm") &amp; "]"),
0)</f>
        <v>0</v>
      </c>
      <c r="BE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TEXT(BE$6,"yyyymm") &amp; "]"),
0)</f>
        <v>0</v>
      </c>
      <c r="BF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TEXT(BF$6,"yyyymm") &amp; "]"),
0)</f>
        <v>0</v>
      </c>
      <c r="BG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TEXT(BG$6,"yyyymm") &amp; "]"),
0)</f>
        <v>0</v>
      </c>
      <c r="BH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TEXT(BH$6,"yyyymm") &amp; "]"),
0)</f>
        <v>0</v>
      </c>
      <c r="BI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TEXT(BI$6,"yyyymm") &amp; "]"),
0)</f>
        <v>0</v>
      </c>
      <c r="BJ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TEXT(BJ$6,"yyyymm") &amp; "]"),
0)</f>
        <v>0</v>
      </c>
      <c r="BK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TEXT(BK$6,"yyyymm") &amp; "]"),
0)</f>
        <v>0</v>
      </c>
      <c r="BO79" s="24">
        <f t="shared" ref="BO79:BT82" si="49">SUMIFS($D79:$BM79,$D$6:$BM$6,"&gt;="&amp;BO$2,$D$6:$BM$6,"&lt;="&amp;BO$6,$D$5:$BM$5,BO$5)</f>
        <v>0</v>
      </c>
      <c r="BP79" s="24">
        <f t="shared" si="49"/>
        <v>0</v>
      </c>
      <c r="BQ79" s="24">
        <f t="shared" si="49"/>
        <v>0</v>
      </c>
      <c r="BR79" s="24">
        <f t="shared" si="49"/>
        <v>0</v>
      </c>
      <c r="BS79" s="24">
        <f t="shared" si="49"/>
        <v>0</v>
      </c>
      <c r="BT79" s="24">
        <f t="shared" si="49"/>
        <v>0</v>
      </c>
    </row>
    <row r="80" spans="1:72" outlineLevel="1" x14ac:dyDescent="0.25">
      <c r="A80" s="11" t="s">
        <v>35</v>
      </c>
      <c r="C80" s="2"/>
      <c r="D80" s="8">
        <f>IFERROR(
GETPIVOTDATA("[Base_Tarjetas].[Importe]",TDinamica_R!$A$3,
"[Base_Tarjetas].[PERIODO]","[Base_Tarjetas].[PERIODO].&amp;[" &amp; TEXT(D$6,"yyyymm") &amp; "]",
"[Base_Tarjetas].[Metrica]","[Base_Tarjetas].[Metrica].&amp;[" &amp; $A80 &amp; "]",
"[Base_Tarjetas].[SEGMENTO_DESCRIP]","[Base_Tarjetas].[SEGMENTO_DESCRIP].&amp;[" &amp; $C$6 &amp; "]",
"[Base_Tarjetas].[SITUACION]","[Base_Tarjetas].[SITUACION].&amp;[" &amp; $C80 &amp; "]",
"[Base_Tarjetas].[TIPO]","[Base_Tarjetas].[TIPO].&amp;[" &amp; $C$1 &amp; "]")/1000,
0)</f>
        <v>0</v>
      </c>
      <c r="E80" s="8">
        <f>IFERROR(
GETPIVOTDATA("[Base_Tarjetas].[Importe]",TDinamica_R!$A$3,
"[Base_Tarjetas].[PERIODO]","[Base_Tarjetas].[PERIODO].&amp;[" &amp; TEXT(E$6,"yyyymm") &amp; "]",
"[Base_Tarjetas].[Metrica]","[Base_Tarjetas].[Metrica].&amp;[" &amp; $A80 &amp; "]",
"[Base_Tarjetas].[SEGMENTO_DESCRIP]","[Base_Tarjetas].[SEGMENTO_DESCRIP].&amp;[" &amp; $C$6 &amp; "]",
"[Base_Tarjetas].[SITUACION]","[Base_Tarjetas].[SITUACION].&amp;[" &amp; $C80 &amp; "]",
"[Base_Tarjetas].[TIPO]","[Base_Tarjetas].[TIPO].&amp;[" &amp; $C$1 &amp; "]")/1000,
0)</f>
        <v>0</v>
      </c>
      <c r="F80" s="8">
        <f>IFERROR(
GETPIVOTDATA("[Base_Tarjetas].[Importe]",TDinamica_R!$A$3,
"[Base_Tarjetas].[PERIODO]","[Base_Tarjetas].[PERIODO].&amp;[" &amp; TEXT(F$6,"yyyymm") &amp; "]",
"[Base_Tarjetas].[Metrica]","[Base_Tarjetas].[Metrica].&amp;[" &amp; $A80 &amp; "]",
"[Base_Tarjetas].[SEGMENTO_DESCRIP]","[Base_Tarjetas].[SEGMENTO_DESCRIP].&amp;[" &amp; $C$6 &amp; "]",
"[Base_Tarjetas].[SITUACION]","[Base_Tarjetas].[SITUACION].&amp;[" &amp; $C80 &amp; "]",
"[Base_Tarjetas].[TIPO]","[Base_Tarjetas].[TIPO].&amp;[" &amp; $C$1 &amp; "]")/1000,
0)</f>
        <v>0</v>
      </c>
      <c r="G80" s="8">
        <f>IFERROR(
GETPIVOTDATA("[Base_Tarjetas].[Importe]",TDinamica_R!$A$3,
"[Base_Tarjetas].[PERIODO]","[Base_Tarjetas].[PERIODO].&amp;[" &amp; TEXT(G$6,"yyyymm") &amp; "]",
"[Base_Tarjetas].[Metrica]","[Base_Tarjetas].[Metrica].&amp;[" &amp; $A80 &amp; "]",
"[Base_Tarjetas].[SEGMENTO_DESCRIP]","[Base_Tarjetas].[SEGMENTO_DESCRIP].&amp;[" &amp; $C$6 &amp; "]",
"[Base_Tarjetas].[SITUACION]","[Base_Tarjetas].[SITUACION].&amp;[" &amp; $C80 &amp; "]",
"[Base_Tarjetas].[TIPO]","[Base_Tarjetas].[TIPO].&amp;[" &amp; $C$1 &amp; "]")/1000,
0)</f>
        <v>0</v>
      </c>
      <c r="H80" s="8">
        <f>IFERROR(
GETPIVOTDATA("[Base_Tarjetas].[Importe]",TDinamica_R!$A$3,
"[Base_Tarjetas].[PERIODO]","[Base_Tarjetas].[PERIODO].&amp;[" &amp; TEXT(H$6,"yyyymm") &amp; "]",
"[Base_Tarjetas].[Metrica]","[Base_Tarjetas].[Metrica].&amp;[" &amp; $A80 &amp; "]",
"[Base_Tarjetas].[SEGMENTO_DESCRIP]","[Base_Tarjetas].[SEGMENTO_DESCRIP].&amp;[" &amp; $C$6 &amp; "]",
"[Base_Tarjetas].[SITUACION]","[Base_Tarjetas].[SITUACION].&amp;[" &amp; $C80 &amp; "]",
"[Base_Tarjetas].[TIPO]","[Base_Tarjetas].[TIPO].&amp;[" &amp; $C$1 &amp; "]")/1000,
0)</f>
        <v>0</v>
      </c>
      <c r="I80" s="8">
        <f>IFERROR(
GETPIVOTDATA("[Base_Tarjetas].[Importe]",TDinamica_R!$A$3,
"[Base_Tarjetas].[PERIODO]","[Base_Tarjetas].[PERIODO].&amp;[" &amp; TEXT(I$6,"yyyymm") &amp; "]",
"[Base_Tarjetas].[Metrica]","[Base_Tarjetas].[Metrica].&amp;[" &amp; $A80 &amp; "]",
"[Base_Tarjetas].[SEGMENTO_DESCRIP]","[Base_Tarjetas].[SEGMENTO_DESCRIP].&amp;[" &amp; $C$6 &amp; "]",
"[Base_Tarjetas].[SITUACION]","[Base_Tarjetas].[SITUACION].&amp;[" &amp; $C80 &amp; "]",
"[Base_Tarjetas].[TIPO]","[Base_Tarjetas].[TIPO].&amp;[" &amp; $C$1 &amp; "]")/1000,
0)</f>
        <v>0</v>
      </c>
      <c r="J80" s="8">
        <f>IFERROR(
GETPIVOTDATA("[Base_Tarjetas].[Importe]",TDinamica_R!$A$3,
"[Base_Tarjetas].[PERIODO]","[Base_Tarjetas].[PERIODO].&amp;[" &amp; TEXT(J$6,"yyyymm") &amp; "]",
"[Base_Tarjetas].[Metrica]","[Base_Tarjetas].[Metrica].&amp;[" &amp; $A80 &amp; "]",
"[Base_Tarjetas].[SEGMENTO_DESCRIP]","[Base_Tarjetas].[SEGMENTO_DESCRIP].&amp;[" &amp; $C$6 &amp; "]",
"[Base_Tarjetas].[SITUACION]","[Base_Tarjetas].[SITUACION].&amp;[" &amp; $C80 &amp; "]",
"[Base_Tarjetas].[TIPO]","[Base_Tarjetas].[TIPO].&amp;[" &amp; $C$1 &amp; "]")/1000,
0)</f>
        <v>0</v>
      </c>
      <c r="K80" s="8">
        <f>IFERROR(
GETPIVOTDATA("[Base_Tarjetas].[Importe]",TDinamica_R!$A$3,
"[Base_Tarjetas].[PERIODO]","[Base_Tarjetas].[PERIODO].&amp;[" &amp; TEXT(K$6,"yyyymm") &amp; "]",
"[Base_Tarjetas].[Metrica]","[Base_Tarjetas].[Metrica].&amp;[" &amp; $A80 &amp; "]",
"[Base_Tarjetas].[SEGMENTO_DESCRIP]","[Base_Tarjetas].[SEGMENTO_DESCRIP].&amp;[" &amp; $C$6 &amp; "]",
"[Base_Tarjetas].[SITUACION]","[Base_Tarjetas].[SITUACION].&amp;[" &amp; $C80 &amp; "]",
"[Base_Tarjetas].[TIPO]","[Base_Tarjetas].[TIPO].&amp;[" &amp; $C$1 &amp; "]")/1000,
0)</f>
        <v>0</v>
      </c>
      <c r="L80" s="8">
        <f>IFERROR(
GETPIVOTDATA("[Base_Tarjetas].[Importe]",TDinamica_R!$A$3,
"[Base_Tarjetas].[PERIODO]","[Base_Tarjetas].[PERIODO].&amp;[" &amp; TEXT(L$6,"yyyymm") &amp; "]",
"[Base_Tarjetas].[Metrica]","[Base_Tarjetas].[Metrica].&amp;[" &amp; $A80 &amp; "]",
"[Base_Tarjetas].[SEGMENTO_DESCRIP]","[Base_Tarjetas].[SEGMENTO_DESCRIP].&amp;[" &amp; $C$6 &amp; "]",
"[Base_Tarjetas].[SITUACION]","[Base_Tarjetas].[SITUACION].&amp;[" &amp; $C80 &amp; "]",
"[Base_Tarjetas].[TIPO]","[Base_Tarjetas].[TIPO].&amp;[" &amp; $C$1 &amp; "]")/1000,
0)</f>
        <v>0</v>
      </c>
      <c r="M80" s="8">
        <f>IFERROR(
GETPIVOTDATA("[Base_Tarjetas].[Importe]",TDinamica_R!$A$3,
"[Base_Tarjetas].[PERIODO]","[Base_Tarjetas].[PERIODO].&amp;[" &amp; TEXT(M$6,"yyyymm") &amp; "]",
"[Base_Tarjetas].[Metrica]","[Base_Tarjetas].[Metrica].&amp;[" &amp; $A80 &amp; "]",
"[Base_Tarjetas].[SEGMENTO_DESCRIP]","[Base_Tarjetas].[SEGMENTO_DESCRIP].&amp;[" &amp; $C$6 &amp; "]",
"[Base_Tarjetas].[SITUACION]","[Base_Tarjetas].[SITUACION].&amp;[" &amp; $C80 &amp; "]",
"[Base_Tarjetas].[TIPO]","[Base_Tarjetas].[TIPO].&amp;[" &amp; $C$1 &amp; "]")/1000,
0)</f>
        <v>0</v>
      </c>
      <c r="N80" s="8">
        <f>IFERROR(
GETPIVOTDATA("[Base_Tarjetas].[Importe]",TDinamica_R!$A$3,
"[Base_Tarjetas].[PERIODO]","[Base_Tarjetas].[PERIODO].&amp;[" &amp; TEXT(N$6,"yyyymm") &amp; "]",
"[Base_Tarjetas].[Metrica]","[Base_Tarjetas].[Metrica].&amp;[" &amp; $A80 &amp; "]",
"[Base_Tarjetas].[SEGMENTO_DESCRIP]","[Base_Tarjetas].[SEGMENTO_DESCRIP].&amp;[" &amp; $C$6 &amp; "]",
"[Base_Tarjetas].[SITUACION]","[Base_Tarjetas].[SITUACION].&amp;[" &amp; $C80 &amp; "]",
"[Base_Tarjetas].[TIPO]","[Base_Tarjetas].[TIPO].&amp;[" &amp; $C$1 &amp; "]")/1000,
0)</f>
        <v>0</v>
      </c>
      <c r="O80" s="8">
        <f>IFERROR(
GETPIVOTDATA("[Base_Tarjetas].[Importe]",TDinamica_R!$A$3,
"[Base_Tarjetas].[PERIODO]","[Base_Tarjetas].[PERIODO].&amp;[" &amp; TEXT(O$6,"yyyymm") &amp; "]",
"[Base_Tarjetas].[Metrica]","[Base_Tarjetas].[Metrica].&amp;[" &amp; $A80 &amp; "]",
"[Base_Tarjetas].[SEGMENTO_DESCRIP]","[Base_Tarjetas].[SEGMENTO_DESCRIP].&amp;[" &amp; $C$6 &amp; "]",
"[Base_Tarjetas].[SITUACION]","[Base_Tarjetas].[SITUACION].&amp;[" &amp; $C80 &amp; "]",
"[Base_Tarjetas].[TIPO]","[Base_Tarjetas].[TIPO].&amp;[" &amp; $C$1 &amp; "]")/1000,
0)</f>
        <v>0</v>
      </c>
      <c r="P80" s="8">
        <f>IFERROR(
GETPIVOTDATA("[Base_Tarjetas].[Importe]",TDinamica_R!$A$3,
"[Base_Tarjetas].[PERIODO]","[Base_Tarjetas].[PERIODO].&amp;[" &amp; TEXT(P$6,"yyyymm") &amp; "]",
"[Base_Tarjetas].[Metrica]","[Base_Tarjetas].[Metrica].&amp;[" &amp; $A80 &amp; "]",
"[Base_Tarjetas].[SEGMENTO_DESCRIP]","[Base_Tarjetas].[SEGMENTO_DESCRIP].&amp;[" &amp; $C$6 &amp; "]",
"[Base_Tarjetas].[SITUACION]","[Base_Tarjetas].[SITUACION].&amp;[" &amp; $C80 &amp; "]",
"[Base_Tarjetas].[TIPO]","[Base_Tarjetas].[TIPO].&amp;[" &amp; $C$1 &amp; "]")/1000,
0)</f>
        <v>0</v>
      </c>
      <c r="Q80" s="8">
        <f>IFERROR(
GETPIVOTDATA("[Base_Tarjetas].[Importe]",TDinamica_R!$A$3,
"[Base_Tarjetas].[PERIODO]","[Base_Tarjetas].[PERIODO].&amp;[" &amp; TEXT(Q$6,"yyyymm") &amp; "]",
"[Base_Tarjetas].[Metrica]","[Base_Tarjetas].[Metrica].&amp;[" &amp; $A80 &amp; "]",
"[Base_Tarjetas].[SEGMENTO_DESCRIP]","[Base_Tarjetas].[SEGMENTO_DESCRIP].&amp;[" &amp; $C$6 &amp; "]",
"[Base_Tarjetas].[SITUACION]","[Base_Tarjetas].[SITUACION].&amp;[" &amp; $C80 &amp; "]",
"[Base_Tarjetas].[TIPO]","[Base_Tarjetas].[TIPO].&amp;[" &amp; $C$1 &amp; "]")/1000,
0)</f>
        <v>0</v>
      </c>
      <c r="R80" s="8">
        <f>IFERROR(
GETPIVOTDATA("[Base_Tarjetas].[Importe]",TDinamica_R!$A$3,
"[Base_Tarjetas].[PERIODO]","[Base_Tarjetas].[PERIODO].&amp;[" &amp; TEXT(R$6,"yyyymm") &amp; "]",
"[Base_Tarjetas].[Metrica]","[Base_Tarjetas].[Metrica].&amp;[" &amp; $A80 &amp; "]",
"[Base_Tarjetas].[SEGMENTO_DESCRIP]","[Base_Tarjetas].[SEGMENTO_DESCRIP].&amp;[" &amp; $C$6 &amp; "]",
"[Base_Tarjetas].[SITUACION]","[Base_Tarjetas].[SITUACION].&amp;[" &amp; $C80 &amp; "]",
"[Base_Tarjetas].[TIPO]","[Base_Tarjetas].[TIPO].&amp;[" &amp; $C$1 &amp; "]")/1000,
0)</f>
        <v>0</v>
      </c>
      <c r="S80" s="8">
        <f>IFERROR(
GETPIVOTDATA("[Base_Tarjetas].[Importe]",TDinamica_R!$A$3,
"[Base_Tarjetas].[PERIODO]","[Base_Tarjetas].[PERIODO].&amp;[" &amp; TEXT(S$6,"yyyymm") &amp; "]",
"[Base_Tarjetas].[Metrica]","[Base_Tarjetas].[Metrica].&amp;[" &amp; $A80 &amp; "]",
"[Base_Tarjetas].[SEGMENTO_DESCRIP]","[Base_Tarjetas].[SEGMENTO_DESCRIP].&amp;[" &amp; $C$6 &amp; "]",
"[Base_Tarjetas].[SITUACION]","[Base_Tarjetas].[SITUACION].&amp;[" &amp; $C80 &amp; "]",
"[Base_Tarjetas].[TIPO]","[Base_Tarjetas].[TIPO].&amp;[" &amp; $C$1 &amp; "]")/1000,
0)</f>
        <v>0</v>
      </c>
      <c r="T80" s="8">
        <f>IFERROR(
GETPIVOTDATA("[Base_Tarjetas].[Importe]",TDinamica_R!$A$3,
"[Base_Tarjetas].[PERIODO]","[Base_Tarjetas].[PERIODO].&amp;[" &amp; TEXT(T$6,"yyyymm") &amp; "]",
"[Base_Tarjetas].[Metrica]","[Base_Tarjetas].[Metrica].&amp;[" &amp; $A80 &amp; "]",
"[Base_Tarjetas].[SEGMENTO_DESCRIP]","[Base_Tarjetas].[SEGMENTO_DESCRIP].&amp;[" &amp; $C$6 &amp; "]",
"[Base_Tarjetas].[SITUACION]","[Base_Tarjetas].[SITUACION].&amp;[" &amp; $C80 &amp; "]",
"[Base_Tarjetas].[TIPO]","[Base_Tarjetas].[TIPO].&amp;[" &amp; $C$1 &amp; "]")/1000,
0)</f>
        <v>0</v>
      </c>
      <c r="U80" s="8">
        <f>IFERROR(
GETPIVOTDATA("[Base_Tarjetas].[Importe]",TDinamica_R!$A$3,
"[Base_Tarjetas].[PERIODO]","[Base_Tarjetas].[PERIODO].&amp;[" &amp; TEXT(U$6,"yyyymm") &amp; "]",
"[Base_Tarjetas].[Metrica]","[Base_Tarjetas].[Metrica].&amp;[" &amp; $A80 &amp; "]",
"[Base_Tarjetas].[SEGMENTO_DESCRIP]","[Base_Tarjetas].[SEGMENTO_DESCRIP].&amp;[" &amp; $C$6 &amp; "]",
"[Base_Tarjetas].[SITUACION]","[Base_Tarjetas].[SITUACION].&amp;[" &amp; $C80 &amp; "]",
"[Base_Tarjetas].[TIPO]","[Base_Tarjetas].[TIPO].&amp;[" &amp; $C$1 &amp; "]")/1000,
0)</f>
        <v>0</v>
      </c>
      <c r="V80" s="8">
        <f>IFERROR(
GETPIVOTDATA("[Base_Tarjetas].[Importe]",TDinamica_R!$A$3,
"[Base_Tarjetas].[PERIODO]","[Base_Tarjetas].[PERIODO].&amp;[" &amp; TEXT(V$6,"yyyymm") &amp; "]",
"[Base_Tarjetas].[Metrica]","[Base_Tarjetas].[Metrica].&amp;[" &amp; $A80 &amp; "]",
"[Base_Tarjetas].[SEGMENTO_DESCRIP]","[Base_Tarjetas].[SEGMENTO_DESCRIP].&amp;[" &amp; $C$6 &amp; "]",
"[Base_Tarjetas].[SITUACION]","[Base_Tarjetas].[SITUACION].&amp;[" &amp; $C80 &amp; "]",
"[Base_Tarjetas].[TIPO]","[Base_Tarjetas].[TIPO].&amp;[" &amp; $C$1 &amp; "]")/1000,
0)</f>
        <v>0</v>
      </c>
      <c r="W80" s="8">
        <f>IFERROR(
GETPIVOTDATA("[Base_Tarjetas].[Importe]",TDinamica_R!$A$3,
"[Base_Tarjetas].[PERIODO]","[Base_Tarjetas].[PERIODO].&amp;[" &amp; TEXT(W$6,"yyyymm") &amp; "]",
"[Base_Tarjetas].[Metrica]","[Base_Tarjetas].[Metrica].&amp;[" &amp; $A80 &amp; "]",
"[Base_Tarjetas].[SEGMENTO_DESCRIP]","[Base_Tarjetas].[SEGMENTO_DESCRIP].&amp;[" &amp; $C$6 &amp; "]",
"[Base_Tarjetas].[SITUACION]","[Base_Tarjetas].[SITUACION].&amp;[" &amp; $C80 &amp; "]",
"[Base_Tarjetas].[TIPO]","[Base_Tarjetas].[TIPO].&amp;[" &amp; $C$1 &amp; "]")/1000,
0)</f>
        <v>0</v>
      </c>
      <c r="X80" s="8">
        <f>IFERROR(
GETPIVOTDATA("[Base_Tarjetas].[Importe]",TDinamica_R!$A$3,
"[Base_Tarjetas].[PERIODO]","[Base_Tarjetas].[PERIODO].&amp;[" &amp; TEXT(X$6,"yyyymm") &amp; "]",
"[Base_Tarjetas].[Metrica]","[Base_Tarjetas].[Metrica].&amp;[" &amp; $A80 &amp; "]",
"[Base_Tarjetas].[SEGMENTO_DESCRIP]","[Base_Tarjetas].[SEGMENTO_DESCRIP].&amp;[" &amp; $C$6 &amp; "]",
"[Base_Tarjetas].[SITUACION]","[Base_Tarjetas].[SITUACION].&amp;[" &amp; $C80 &amp; "]",
"[Base_Tarjetas].[TIPO]","[Base_Tarjetas].[TIPO].&amp;[" &amp; $C$1 &amp; "]")/1000,
0)</f>
        <v>0</v>
      </c>
      <c r="Y80" s="8">
        <f>IFERROR(
GETPIVOTDATA("[Base_Tarjetas].[Importe]",TDinamica_R!$A$3,
"[Base_Tarjetas].[PERIODO]","[Base_Tarjetas].[PERIODO].&amp;[" &amp; TEXT(Y$6,"yyyymm") &amp; "]",
"[Base_Tarjetas].[Metrica]","[Base_Tarjetas].[Metrica].&amp;[" &amp; $A80 &amp; "]",
"[Base_Tarjetas].[SEGMENTO_DESCRIP]","[Base_Tarjetas].[SEGMENTO_DESCRIP].&amp;[" &amp; $C$6 &amp; "]",
"[Base_Tarjetas].[SITUACION]","[Base_Tarjetas].[SITUACION].&amp;[" &amp; $C80 &amp; "]",
"[Base_Tarjetas].[TIPO]","[Base_Tarjetas].[TIPO].&amp;[" &amp; $C$1 &amp; "]")/1000,
0)</f>
        <v>0</v>
      </c>
      <c r="Z80" s="8">
        <f>IFERROR(
GETPIVOTDATA("[Base_Tarjetas].[Importe]",TDinamica_R!$A$3,
"[Base_Tarjetas].[PERIODO]","[Base_Tarjetas].[PERIODO].&amp;[" &amp; TEXT(Z$6,"yyyymm") &amp; "]",
"[Base_Tarjetas].[Metrica]","[Base_Tarjetas].[Metrica].&amp;[" &amp; $A80 &amp; "]",
"[Base_Tarjetas].[SEGMENTO_DESCRIP]","[Base_Tarjetas].[SEGMENTO_DESCRIP].&amp;[" &amp; $C$6 &amp; "]",
"[Base_Tarjetas].[SITUACION]","[Base_Tarjetas].[SITUACION].&amp;[" &amp; $C80 &amp; "]",
"[Base_Tarjetas].[TIPO]","[Base_Tarjetas].[TIPO].&amp;[" &amp; $C$1 &amp; "]")/1000,
0)</f>
        <v>0</v>
      </c>
      <c r="AA80" s="8">
        <f>IFERROR(
GETPIVOTDATA("[Base_Tarjetas].[Importe]",TDinamica_R!$A$3,
"[Base_Tarjetas].[PERIODO]","[Base_Tarjetas].[PERIODO].&amp;[" &amp; TEXT(AA$6,"yyyymm") &amp; "]",
"[Base_Tarjetas].[Metrica]","[Base_Tarjetas].[Metrica].&amp;[" &amp; $A80 &amp; "]",
"[Base_Tarjetas].[SEGMENTO_DESCRIP]","[Base_Tarjetas].[SEGMENTO_DESCRIP].&amp;[" &amp; $C$6 &amp; "]",
"[Base_Tarjetas].[SITUACION]","[Base_Tarjetas].[SITUACION].&amp;[" &amp; $C80 &amp; "]",
"[Base_Tarjetas].[TIPO]","[Base_Tarjetas].[TIPO].&amp;[" &amp; $C$1 &amp; "]")/1000,
0)</f>
        <v>0</v>
      </c>
      <c r="AB80" s="8">
        <f>IFERROR(
GETPIVOTDATA("[Base_Tarjetas].[Importe]",TDinamica_R!$A$3,
"[Base_Tarjetas].[PERIODO]","[Base_Tarjetas].[PERIODO].&amp;[" &amp; TEXT(AB$6,"yyyymm") &amp; "]",
"[Base_Tarjetas].[Metrica]","[Base_Tarjetas].[Metrica].&amp;[" &amp; $A80 &amp; "]",
"[Base_Tarjetas].[SEGMENTO_DESCRIP]","[Base_Tarjetas].[SEGMENTO_DESCRIP].&amp;[" &amp; $C$6 &amp; "]",
"[Base_Tarjetas].[SITUACION]","[Base_Tarjetas].[SITUACION].&amp;[" &amp; $C80 &amp; "]",
"[Base_Tarjetas].[TIPO]","[Base_Tarjetas].[TIPO].&amp;[" &amp; $C$1 &amp; "]")/1000,
0)</f>
        <v>0</v>
      </c>
      <c r="AC80" s="8">
        <f>IFERROR(
GETPIVOTDATA("[Base_Tarjetas].[Importe]",TDinamica_R!$A$3,
"[Base_Tarjetas].[PERIODO]","[Base_Tarjetas].[PERIODO].&amp;[" &amp; TEXT(AC$6,"yyyymm") &amp; "]",
"[Base_Tarjetas].[Metrica]","[Base_Tarjetas].[Metrica].&amp;[" &amp; $A80 &amp; "]",
"[Base_Tarjetas].[SEGMENTO_DESCRIP]","[Base_Tarjetas].[SEGMENTO_DESCRIP].&amp;[" &amp; $C$6 &amp; "]",
"[Base_Tarjetas].[SITUACION]","[Base_Tarjetas].[SITUACION].&amp;[" &amp; $C80 &amp; "]",
"[Base_Tarjetas].[TIPO]","[Base_Tarjetas].[TIPO].&amp;[" &amp; $C$1 &amp; "]")/1000,
0)</f>
        <v>0</v>
      </c>
      <c r="AD80" s="8">
        <f>IFERROR(
GETPIVOTDATA("[Base_Tarjetas].[Importe]",TDinamica_R!$A$3,
"[Base_Tarjetas].[PERIODO]","[Base_Tarjetas].[PERIODO].&amp;[" &amp; TEXT(AD$6,"yyyymm") &amp; "]",
"[Base_Tarjetas].[Metrica]","[Base_Tarjetas].[Metrica].&amp;[" &amp; $A80 &amp; "]",
"[Base_Tarjetas].[SEGMENTO_DESCRIP]","[Base_Tarjetas].[SEGMENTO_DESCRIP].&amp;[" &amp; $C$6 &amp; "]",
"[Base_Tarjetas].[SITUACION]","[Base_Tarjetas].[SITUACION].&amp;[" &amp; $C80 &amp; "]",
"[Base_Tarjetas].[TIPO]","[Base_Tarjetas].[TIPO].&amp;[" &amp; $C$1 &amp; "]")/1000,
0)</f>
        <v>0</v>
      </c>
      <c r="AE80" s="8">
        <f>IFERROR(
GETPIVOTDATA("[Base_Tarjetas].[Importe]",TDinamica_R!$A$3,
"[Base_Tarjetas].[PERIODO]","[Base_Tarjetas].[PERIODO].&amp;[" &amp; TEXT(AE$6,"yyyymm") &amp; "]",
"[Base_Tarjetas].[Metrica]","[Base_Tarjetas].[Metrica].&amp;[" &amp; $A80 &amp; "]",
"[Base_Tarjetas].[SEGMENTO_DESCRIP]","[Base_Tarjetas].[SEGMENTO_DESCRIP].&amp;[" &amp; $C$6 &amp; "]",
"[Base_Tarjetas].[SITUACION]","[Base_Tarjetas].[SITUACION].&amp;[" &amp; $C80 &amp; "]",
"[Base_Tarjetas].[TIPO]","[Base_Tarjetas].[TIPO].&amp;[" &amp; $C$1 &amp; "]")/1000,
0)</f>
        <v>0</v>
      </c>
      <c r="AF80" s="8">
        <f>IFERROR(
GETPIVOTDATA("[Base_Tarjetas].[Importe]",TDinamica_R!$A$3,
"[Base_Tarjetas].[PERIODO]","[Base_Tarjetas].[PERIODO].&amp;[" &amp; TEXT(AF$6,"yyyymm") &amp; "]",
"[Base_Tarjetas].[Metrica]","[Base_Tarjetas].[Metrica].&amp;[" &amp; $A80 &amp; "]",
"[Base_Tarjetas].[SEGMENTO_DESCRIP]","[Base_Tarjetas].[SEGMENTO_DESCRIP].&amp;[" &amp; $C$6 &amp; "]",
"[Base_Tarjetas].[SITUACION]","[Base_Tarjetas].[SITUACION].&amp;[" &amp; $C80 &amp; "]",
"[Base_Tarjetas].[TIPO]","[Base_Tarjetas].[TIPO].&amp;[" &amp; $C$1 &amp; "]")/1000,
0)</f>
        <v>0</v>
      </c>
      <c r="AG80" s="8">
        <f>IFERROR(
GETPIVOTDATA("[Base_Tarjetas].[Importe]",TDinamica_R!$A$3,
"[Base_Tarjetas].[PERIODO]","[Base_Tarjetas].[PERIODO].&amp;[" &amp; TEXT(AG$6,"yyyymm") &amp; "]",
"[Base_Tarjetas].[Metrica]","[Base_Tarjetas].[Metrica].&amp;[" &amp; $A80 &amp; "]",
"[Base_Tarjetas].[SEGMENTO_DESCRIP]","[Base_Tarjetas].[SEGMENTO_DESCRIP].&amp;[" &amp; $C$6 &amp; "]",
"[Base_Tarjetas].[SITUACION]","[Base_Tarjetas].[SITUACION].&amp;[" &amp; $C80 &amp; "]",
"[Base_Tarjetas].[TIPO]","[Base_Tarjetas].[TIPO].&amp;[" &amp; $C$1 &amp; "]")/1000,
0)</f>
        <v>0</v>
      </c>
      <c r="AH80" s="8">
        <f>IFERROR(
GETPIVOTDATA("[Base_Tarjetas].[Importe]",TDinamica_R!$A$3,
"[Base_Tarjetas].[PERIODO]","[Base_Tarjetas].[PERIODO].&amp;[" &amp; TEXT(AH$6,"yyyymm") &amp; "]",
"[Base_Tarjetas].[Metrica]","[Base_Tarjetas].[Metrica].&amp;[" &amp; $A80 &amp; "]",
"[Base_Tarjetas].[SEGMENTO_DESCRIP]","[Base_Tarjetas].[SEGMENTO_DESCRIP].&amp;[" &amp; $C$6 &amp; "]",
"[Base_Tarjetas].[SITUACION]","[Base_Tarjetas].[SITUACION].&amp;[" &amp; $C80 &amp; "]",
"[Base_Tarjetas].[TIPO]","[Base_Tarjetas].[TIPO].&amp;[" &amp; $C$1 &amp; "]")/1000,
0)</f>
        <v>0</v>
      </c>
      <c r="AI80" s="8">
        <f>IFERROR(
GETPIVOTDATA("[Base_Tarjetas].[Importe]",TDinamica_R!$A$3,
"[Base_Tarjetas].[PERIODO]","[Base_Tarjetas].[PERIODO].&amp;[" &amp; TEXT(AI$6,"yyyymm") &amp; "]",
"[Base_Tarjetas].[Metrica]","[Base_Tarjetas].[Metrica].&amp;[" &amp; $A80 &amp; "]",
"[Base_Tarjetas].[SEGMENTO_DESCRIP]","[Base_Tarjetas].[SEGMENTO_DESCRIP].&amp;[" &amp; $C$6 &amp; "]",
"[Base_Tarjetas].[SITUACION]","[Base_Tarjetas].[SITUACION].&amp;[" &amp; $C80 &amp; "]",
"[Base_Tarjetas].[TIPO]","[Base_Tarjetas].[TIPO].&amp;[" &amp; $C$1 &amp; "]")/1000,
0)</f>
        <v>0</v>
      </c>
      <c r="AJ80" s="8">
        <f>IFERROR(
GETPIVOTDATA("[Base_Tarjetas].[Importe]",TDinamica_R!$A$3,
"[Base_Tarjetas].[PERIODO]","[Base_Tarjetas].[PERIODO].&amp;[" &amp; TEXT(AJ$6,"yyyymm") &amp; "]",
"[Base_Tarjetas].[Metrica]","[Base_Tarjetas].[Metrica].&amp;[" &amp; $A80 &amp; "]",
"[Base_Tarjetas].[SEGMENTO_DESCRIP]","[Base_Tarjetas].[SEGMENTO_DESCRIP].&amp;[" &amp; $C$6 &amp; "]",
"[Base_Tarjetas].[SITUACION]","[Base_Tarjetas].[SITUACION].&amp;[" &amp; $C80 &amp; "]",
"[Base_Tarjetas].[TIPO]","[Base_Tarjetas].[TIPO].&amp;[" &amp; $C$1 &amp; "]")/1000,
0)</f>
        <v>0</v>
      </c>
      <c r="AK80" s="8">
        <f>IFERROR(
GETPIVOTDATA("[Base_Tarjetas].[Importe]",TDinamica_R!$A$3,
"[Base_Tarjetas].[PERIODO]","[Base_Tarjetas].[PERIODO].&amp;[" &amp; TEXT(AK$6,"yyyymm") &amp; "]",
"[Base_Tarjetas].[Metrica]","[Base_Tarjetas].[Metrica].&amp;[" &amp; $A80 &amp; "]",
"[Base_Tarjetas].[SEGMENTO_DESCRIP]","[Base_Tarjetas].[SEGMENTO_DESCRIP].&amp;[" &amp; $C$6 &amp; "]",
"[Base_Tarjetas].[SITUACION]","[Base_Tarjetas].[SITUACION].&amp;[" &amp; $C80 &amp; "]",
"[Base_Tarjetas].[TIPO]","[Base_Tarjetas].[TIPO].&amp;[" &amp; $C$1 &amp; "]")/1000,
0)</f>
        <v>0</v>
      </c>
      <c r="AL80" s="8">
        <f>IFERROR(
GETPIVOTDATA("[Base_Tarjetas].[Importe]",TDinamica_R!$A$3,
"[Base_Tarjetas].[PERIODO]","[Base_Tarjetas].[PERIODO].&amp;[" &amp; TEXT(AL$6,"yyyymm") &amp; "]",
"[Base_Tarjetas].[Metrica]","[Base_Tarjetas].[Metrica].&amp;[" &amp; $A80 &amp; "]",
"[Base_Tarjetas].[SEGMENTO_DESCRIP]","[Base_Tarjetas].[SEGMENTO_DESCRIP].&amp;[" &amp; $C$6 &amp; "]",
"[Base_Tarjetas].[SITUACION]","[Base_Tarjetas].[SITUACION].&amp;[" &amp; $C80 &amp; "]",
"[Base_Tarjetas].[TIPO]","[Base_Tarjetas].[TIPO].&amp;[" &amp; $C$1 &amp; "]")/1000,
0)</f>
        <v>0</v>
      </c>
      <c r="AM80" s="8">
        <f>IFERROR(
GETPIVOTDATA("[Base_Tarjetas].[Importe]",TDinamica_R!$A$3,
"[Base_Tarjetas].[PERIODO]","[Base_Tarjetas].[PERIODO].&amp;[" &amp; TEXT(AM$6,"yyyymm") &amp; "]",
"[Base_Tarjetas].[Metrica]","[Base_Tarjetas].[Metrica].&amp;[" &amp; $A80 &amp; "]",
"[Base_Tarjetas].[SEGMENTO_DESCRIP]","[Base_Tarjetas].[SEGMENTO_DESCRIP].&amp;[" &amp; $C$6 &amp; "]",
"[Base_Tarjetas].[SITUACION]","[Base_Tarjetas].[SITUACION].&amp;[" &amp; $C80 &amp; "]",
"[Base_Tarjetas].[TIPO]","[Base_Tarjetas].[TIPO].&amp;[" &amp; $C$1 &amp; "]")/1000,
0)</f>
        <v>0</v>
      </c>
      <c r="AN80" s="8">
        <f>IFERROR(
GETPIVOTDATA("[Base_Tarjetas].[Importe]",TDinamica_R!$A$3,
"[Base_Tarjetas].[PERIODO]","[Base_Tarjetas].[PERIODO].&amp;[" &amp; TEXT(AN$6,"yyyymm") &amp; "]",
"[Base_Tarjetas].[Metrica]","[Base_Tarjetas].[Metrica].&amp;[" &amp; $A80 &amp; "]",
"[Base_Tarjetas].[SEGMENTO_DESCRIP]","[Base_Tarjetas].[SEGMENTO_DESCRIP].&amp;[" &amp; $C$6 &amp; "]",
"[Base_Tarjetas].[SITUACION]","[Base_Tarjetas].[SITUACION].&amp;[" &amp; $C80 &amp; "]",
"[Base_Tarjetas].[TIPO]","[Base_Tarjetas].[TIPO].&amp;[" &amp; $C$1 &amp; "]")/1000,
0)</f>
        <v>0</v>
      </c>
      <c r="AO80" s="8">
        <f>IFERROR(
GETPIVOTDATA("[Base_Tarjetas].[Importe]",TDinamica_R!$A$3,
"[Base_Tarjetas].[PERIODO]","[Base_Tarjetas].[PERIODO].&amp;[" &amp; TEXT(AO$6,"yyyymm") &amp; "]",
"[Base_Tarjetas].[Metrica]","[Base_Tarjetas].[Metrica].&amp;[" &amp; $A80 &amp; "]",
"[Base_Tarjetas].[SEGMENTO_DESCRIP]","[Base_Tarjetas].[SEGMENTO_DESCRIP].&amp;[" &amp; $C$6 &amp; "]",
"[Base_Tarjetas].[SITUACION]","[Base_Tarjetas].[SITUACION].&amp;[" &amp; $C80 &amp; "]",
"[Base_Tarjetas].[TIPO]","[Base_Tarjetas].[TIPO].&amp;[" &amp; $C$1 &amp; "]")/1000,
0)</f>
        <v>0</v>
      </c>
      <c r="AP80" s="8">
        <f>IFERROR(
GETPIVOTDATA("[Base_Tarjetas].[Importe]",TDinamica_R!$A$3,
"[Base_Tarjetas].[PERIODO]","[Base_Tarjetas].[PERIODO].&amp;[" &amp; TEXT(AP$6,"yyyymm") &amp; "]",
"[Base_Tarjetas].[Metrica]","[Base_Tarjetas].[Metrica].&amp;[" &amp; $A80 &amp; "]",
"[Base_Tarjetas].[SEGMENTO_DESCRIP]","[Base_Tarjetas].[SEGMENTO_DESCRIP].&amp;[" &amp; $C$6 &amp; "]",
"[Base_Tarjetas].[SITUACION]","[Base_Tarjetas].[SITUACION].&amp;[" &amp; $C80 &amp; "]",
"[Base_Tarjetas].[TIPO]","[Base_Tarjetas].[TIPO].&amp;[" &amp; $C$1 &amp; "]")/1000,
0)</f>
        <v>0</v>
      </c>
      <c r="AQ80" s="8">
        <f>IFERROR(
GETPIVOTDATA("[Base_Tarjetas].[Importe]",TDinamica_R!$A$3,
"[Base_Tarjetas].[PERIODO]","[Base_Tarjetas].[PERIODO].&amp;[" &amp; TEXT(AQ$6,"yyyymm") &amp; "]",
"[Base_Tarjetas].[Metrica]","[Base_Tarjetas].[Metrica].&amp;[" &amp; $A80 &amp; "]",
"[Base_Tarjetas].[SEGMENTO_DESCRIP]","[Base_Tarjetas].[SEGMENTO_DESCRIP].&amp;[" &amp; $C$6 &amp; "]",
"[Base_Tarjetas].[SITUACION]","[Base_Tarjetas].[SITUACION].&amp;[" &amp; $C80 &amp; "]",
"[Base_Tarjetas].[TIPO]","[Base_Tarjetas].[TIPO].&amp;[" &amp; $C$1 &amp; "]")/1000,
0)</f>
        <v>0</v>
      </c>
      <c r="AR80" s="8">
        <f>IFERROR(
GETPIVOTDATA("[Base_Tarjetas].[Importe]",TDinamica_R!$A$3,
"[Base_Tarjetas].[PERIODO]","[Base_Tarjetas].[PERIODO].&amp;[" &amp; TEXT(AR$6,"yyyymm") &amp; "]",
"[Base_Tarjetas].[Metrica]","[Base_Tarjetas].[Metrica].&amp;[" &amp; $A80 &amp; "]",
"[Base_Tarjetas].[SEGMENTO_DESCRIP]","[Base_Tarjetas].[SEGMENTO_DESCRIP].&amp;[" &amp; $C$6 &amp; "]",
"[Base_Tarjetas].[SITUACION]","[Base_Tarjetas].[SITUACION].&amp;[" &amp; $C80 &amp; "]",
"[Base_Tarjetas].[TIPO]","[Base_Tarjetas].[TIPO].&amp;[" &amp; $C$1 &amp; "]")/1000,
0)</f>
        <v>0</v>
      </c>
      <c r="AS80" s="8">
        <f>IFERROR(
GETPIVOTDATA("[Base_Tarjetas].[Importe]",TDinamica_R!$A$3,
"[Base_Tarjetas].[PERIODO]","[Base_Tarjetas].[PERIODO].&amp;[" &amp; TEXT(AS$6,"yyyymm") &amp; "]",
"[Base_Tarjetas].[Metrica]","[Base_Tarjetas].[Metrica].&amp;[" &amp; $A80 &amp; "]",
"[Base_Tarjetas].[SEGMENTO_DESCRIP]","[Base_Tarjetas].[SEGMENTO_DESCRIP].&amp;[" &amp; $C$6 &amp; "]",
"[Base_Tarjetas].[SITUACION]","[Base_Tarjetas].[SITUACION].&amp;[" &amp; $C80 &amp; "]",
"[Base_Tarjetas].[TIPO]","[Base_Tarjetas].[TIPO].&amp;[" &amp; $C$1 &amp; "]")/1000,
0)</f>
        <v>0</v>
      </c>
      <c r="AT80" s="8">
        <f>IFERROR(
GETPIVOTDATA("[Base_Tarjetas].[Importe]",TDinamica_R!$A$3,
"[Base_Tarjetas].[PERIODO]","[Base_Tarjetas].[PERIODO].&amp;[" &amp; TEXT(AT$6,"yyyymm") &amp; "]",
"[Base_Tarjetas].[Metrica]","[Base_Tarjetas].[Metrica].&amp;[" &amp; $A80 &amp; "]",
"[Base_Tarjetas].[SEGMENTO_DESCRIP]","[Base_Tarjetas].[SEGMENTO_DESCRIP].&amp;[" &amp; $C$6 &amp; "]",
"[Base_Tarjetas].[SITUACION]","[Base_Tarjetas].[SITUACION].&amp;[" &amp; $C80 &amp; "]",
"[Base_Tarjetas].[TIPO]","[Base_Tarjetas].[TIPO].&amp;[" &amp; $C$1 &amp; "]")/1000,
0)</f>
        <v>0</v>
      </c>
      <c r="AU80" s="8">
        <f>IFERROR(
GETPIVOTDATA("[Base_Tarjetas].[Importe]",TDinamica_R!$A$3,
"[Base_Tarjetas].[PERIODO]","[Base_Tarjetas].[PERIODO].&amp;[" &amp; TEXT(AU$6,"yyyymm") &amp; "]",
"[Base_Tarjetas].[Metrica]","[Base_Tarjetas].[Metrica].&amp;[" &amp; $A80 &amp; "]",
"[Base_Tarjetas].[SEGMENTO_DESCRIP]","[Base_Tarjetas].[SEGMENTO_DESCRIP].&amp;[" &amp; $C$6 &amp; "]",
"[Base_Tarjetas].[SITUACION]","[Base_Tarjetas].[SITUACION].&amp;[" &amp; $C80 &amp; "]",
"[Base_Tarjetas].[TIPO]","[Base_Tarjetas].[TIPO].&amp;[" &amp; $C$1 &amp; "]")/1000,
0)</f>
        <v>0</v>
      </c>
      <c r="AV80" s="8">
        <f>IFERROR(
GETPIVOTDATA("[Base_Tarjetas].[Importe]",TDinamica_R!$A$3,
"[Base_Tarjetas].[PERIODO]","[Base_Tarjetas].[PERIODO].&amp;[" &amp; TEXT(AV$6,"yyyymm") &amp; "]",
"[Base_Tarjetas].[Metrica]","[Base_Tarjetas].[Metrica].&amp;[" &amp; $A80 &amp; "]",
"[Base_Tarjetas].[SEGMENTO_DESCRIP]","[Base_Tarjetas].[SEGMENTO_DESCRIP].&amp;[" &amp; $C$6 &amp; "]",
"[Base_Tarjetas].[SITUACION]","[Base_Tarjetas].[SITUACION].&amp;[" &amp; $C80 &amp; "]",
"[Base_Tarjetas].[TIPO]","[Base_Tarjetas].[TIPO].&amp;[" &amp; $C$1 &amp; "]")/1000,
0)</f>
        <v>0</v>
      </c>
      <c r="AW80" s="8">
        <f>IFERROR(
GETPIVOTDATA("[Base_Tarjetas].[Importe]",TDinamica_R!$A$3,
"[Base_Tarjetas].[PERIODO]","[Base_Tarjetas].[PERIODO].&amp;[" &amp; TEXT(AW$6,"yyyymm") &amp; "]",
"[Base_Tarjetas].[Metrica]","[Base_Tarjetas].[Metrica].&amp;[" &amp; $A80 &amp; "]",
"[Base_Tarjetas].[SEGMENTO_DESCRIP]","[Base_Tarjetas].[SEGMENTO_DESCRIP].&amp;[" &amp; $C$6 &amp; "]",
"[Base_Tarjetas].[SITUACION]","[Base_Tarjetas].[SITUACION].&amp;[" &amp; $C80 &amp; "]",
"[Base_Tarjetas].[TIPO]","[Base_Tarjetas].[TIPO].&amp;[" &amp; $C$1 &amp; "]")/1000,
0)</f>
        <v>0</v>
      </c>
      <c r="AX80" s="8">
        <f>IFERROR(
GETPIVOTDATA("[Base_Tarjetas].[Importe]",TDinamica_R!$A$3,
"[Base_Tarjetas].[PERIODO]","[Base_Tarjetas].[PERIODO].&amp;[" &amp; TEXT(AX$6,"yyyymm") &amp; "]",
"[Base_Tarjetas].[Metrica]","[Base_Tarjetas].[Metrica].&amp;[" &amp; $A80 &amp; "]",
"[Base_Tarjetas].[SEGMENTO_DESCRIP]","[Base_Tarjetas].[SEGMENTO_DESCRIP].&amp;[" &amp; $C$6 &amp; "]",
"[Base_Tarjetas].[SITUACION]","[Base_Tarjetas].[SITUACION].&amp;[" &amp; $C80 &amp; "]",
"[Base_Tarjetas].[TIPO]","[Base_Tarjetas].[TIPO].&amp;[" &amp; $C$1 &amp; "]")/1000,
0)</f>
        <v>0</v>
      </c>
      <c r="AY80" s="8">
        <f>IFERROR(
GETPIVOTDATA("[Base_Tarjetas].[Importe]",TDinamica_R!$A$3,
"[Base_Tarjetas].[PERIODO]","[Base_Tarjetas].[PERIODO].&amp;[" &amp; TEXT(AY$6,"yyyymm") &amp; "]",
"[Base_Tarjetas].[Metrica]","[Base_Tarjetas].[Metrica].&amp;[" &amp; $A80 &amp; "]",
"[Base_Tarjetas].[SEGMENTO_DESCRIP]","[Base_Tarjetas].[SEGMENTO_DESCRIP].&amp;[" &amp; $C$6 &amp; "]",
"[Base_Tarjetas].[SITUACION]","[Base_Tarjetas].[SITUACION].&amp;[" &amp; $C80 &amp; "]",
"[Base_Tarjetas].[TIPO]","[Base_Tarjetas].[TIPO].&amp;[" &amp; $C$1 &amp; "]")/1000,
0)</f>
        <v>0</v>
      </c>
      <c r="AZ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TEXT(AZ$6,"yyyymm") &amp; "]"),
0)</f>
        <v>0</v>
      </c>
      <c r="BA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TEXT(BA$6,"yyyymm") &amp; "]"),
0)</f>
        <v>0</v>
      </c>
      <c r="BB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TEXT(BB$6,"yyyymm") &amp; "]"),
0)</f>
        <v>0</v>
      </c>
      <c r="BC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TEXT(BC$6,"yyyymm") &amp; "]"),
0)</f>
        <v>0</v>
      </c>
      <c r="BD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TEXT(BD$6,"yyyymm") &amp; "]"),
0)</f>
        <v>0</v>
      </c>
      <c r="BE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TEXT(BE$6,"yyyymm") &amp; "]"),
0)</f>
        <v>0</v>
      </c>
      <c r="BF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TEXT(BF$6,"yyyymm") &amp; "]"),
0)</f>
        <v>0</v>
      </c>
      <c r="BG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TEXT(BG$6,"yyyymm") &amp; "]"),
0)</f>
        <v>0</v>
      </c>
      <c r="BH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TEXT(BH$6,"yyyymm") &amp; "]"),
0)</f>
        <v>0</v>
      </c>
      <c r="BI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TEXT(BI$6,"yyyymm") &amp; "]"),
0)</f>
        <v>0</v>
      </c>
      <c r="BJ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TEXT(BJ$6,"yyyymm") &amp; "]"),
0)</f>
        <v>0</v>
      </c>
      <c r="BK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TEXT(BK$6,"yyyymm") &amp; "]"),
0)</f>
        <v>0</v>
      </c>
      <c r="BO80" s="24">
        <f t="shared" si="49"/>
        <v>0</v>
      </c>
      <c r="BP80" s="24">
        <f t="shared" si="49"/>
        <v>0</v>
      </c>
      <c r="BQ80" s="24">
        <f t="shared" si="49"/>
        <v>0</v>
      </c>
      <c r="BR80" s="24">
        <f t="shared" si="49"/>
        <v>0</v>
      </c>
      <c r="BS80" s="24">
        <f t="shared" si="49"/>
        <v>0</v>
      </c>
      <c r="BT80" s="24">
        <f t="shared" si="49"/>
        <v>0</v>
      </c>
    </row>
    <row r="81" spans="1:72" outlineLevel="1" x14ac:dyDescent="0.25">
      <c r="A81" s="11" t="s">
        <v>35</v>
      </c>
      <c r="C81" s="2"/>
      <c r="D81" s="8">
        <f>IFERROR(
GETPIVOTDATA("[Base_Tarjetas].[Importe]",TDinamica_R!$A$3,
"[Base_Tarjetas].[PERIODO]","[Base_Tarjetas].[PERIODO].&amp;[" &amp; TEXT(D$6,"yyyymm") &amp; "]",
"[Base_Tarjetas].[Metrica]","[Base_Tarjetas].[Metrica].&amp;[" &amp; $A81 &amp; "]",
"[Base_Tarjetas].[SEGMENTO_DESCRIP]","[Base_Tarjetas].[SEGMENTO_DESCRIP].&amp;[" &amp; $C$6 &amp; "]",
"[Base_Tarjetas].[SITUACION]","[Base_Tarjetas].[SITUACION].&amp;[" &amp; $C81 &amp; "]",
"[Base_Tarjetas].[TIPO]","[Base_Tarjetas].[TIPO].&amp;[" &amp; $C$1 &amp; "]")/1000,
0)</f>
        <v>0</v>
      </c>
      <c r="E81" s="8">
        <f>IFERROR(
GETPIVOTDATA("[Base_Tarjetas].[Importe]",TDinamica_R!$A$3,
"[Base_Tarjetas].[PERIODO]","[Base_Tarjetas].[PERIODO].&amp;[" &amp; TEXT(E$6,"yyyymm") &amp; "]",
"[Base_Tarjetas].[Metrica]","[Base_Tarjetas].[Metrica].&amp;[" &amp; $A81 &amp; "]",
"[Base_Tarjetas].[SEGMENTO_DESCRIP]","[Base_Tarjetas].[SEGMENTO_DESCRIP].&amp;[" &amp; $C$6 &amp; "]",
"[Base_Tarjetas].[SITUACION]","[Base_Tarjetas].[SITUACION].&amp;[" &amp; $C81 &amp; "]",
"[Base_Tarjetas].[TIPO]","[Base_Tarjetas].[TIPO].&amp;[" &amp; $C$1 &amp; "]")/1000,
0)</f>
        <v>0</v>
      </c>
      <c r="F81" s="8">
        <f>IFERROR(
GETPIVOTDATA("[Base_Tarjetas].[Importe]",TDinamica_R!$A$3,
"[Base_Tarjetas].[PERIODO]","[Base_Tarjetas].[PERIODO].&amp;[" &amp; TEXT(F$6,"yyyymm") &amp; "]",
"[Base_Tarjetas].[Metrica]","[Base_Tarjetas].[Metrica].&amp;[" &amp; $A81 &amp; "]",
"[Base_Tarjetas].[SEGMENTO_DESCRIP]","[Base_Tarjetas].[SEGMENTO_DESCRIP].&amp;[" &amp; $C$6 &amp; "]",
"[Base_Tarjetas].[SITUACION]","[Base_Tarjetas].[SITUACION].&amp;[" &amp; $C81 &amp; "]",
"[Base_Tarjetas].[TIPO]","[Base_Tarjetas].[TIPO].&amp;[" &amp; $C$1 &amp; "]")/1000,
0)</f>
        <v>0</v>
      </c>
      <c r="G81" s="8">
        <f>IFERROR(
GETPIVOTDATA("[Base_Tarjetas].[Importe]",TDinamica_R!$A$3,
"[Base_Tarjetas].[PERIODO]","[Base_Tarjetas].[PERIODO].&amp;[" &amp; TEXT(G$6,"yyyymm") &amp; "]",
"[Base_Tarjetas].[Metrica]","[Base_Tarjetas].[Metrica].&amp;[" &amp; $A81 &amp; "]",
"[Base_Tarjetas].[SEGMENTO_DESCRIP]","[Base_Tarjetas].[SEGMENTO_DESCRIP].&amp;[" &amp; $C$6 &amp; "]",
"[Base_Tarjetas].[SITUACION]","[Base_Tarjetas].[SITUACION].&amp;[" &amp; $C81 &amp; "]",
"[Base_Tarjetas].[TIPO]","[Base_Tarjetas].[TIPO].&amp;[" &amp; $C$1 &amp; "]")/1000,
0)</f>
        <v>0</v>
      </c>
      <c r="H81" s="8">
        <f>IFERROR(
GETPIVOTDATA("[Base_Tarjetas].[Importe]",TDinamica_R!$A$3,
"[Base_Tarjetas].[PERIODO]","[Base_Tarjetas].[PERIODO].&amp;[" &amp; TEXT(H$6,"yyyymm") &amp; "]",
"[Base_Tarjetas].[Metrica]","[Base_Tarjetas].[Metrica].&amp;[" &amp; $A81 &amp; "]",
"[Base_Tarjetas].[SEGMENTO_DESCRIP]","[Base_Tarjetas].[SEGMENTO_DESCRIP].&amp;[" &amp; $C$6 &amp; "]",
"[Base_Tarjetas].[SITUACION]","[Base_Tarjetas].[SITUACION].&amp;[" &amp; $C81 &amp; "]",
"[Base_Tarjetas].[TIPO]","[Base_Tarjetas].[TIPO].&amp;[" &amp; $C$1 &amp; "]")/1000,
0)</f>
        <v>0</v>
      </c>
      <c r="I81" s="8">
        <f>IFERROR(
GETPIVOTDATA("[Base_Tarjetas].[Importe]",TDinamica_R!$A$3,
"[Base_Tarjetas].[PERIODO]","[Base_Tarjetas].[PERIODO].&amp;[" &amp; TEXT(I$6,"yyyymm") &amp; "]",
"[Base_Tarjetas].[Metrica]","[Base_Tarjetas].[Metrica].&amp;[" &amp; $A81 &amp; "]",
"[Base_Tarjetas].[SEGMENTO_DESCRIP]","[Base_Tarjetas].[SEGMENTO_DESCRIP].&amp;[" &amp; $C$6 &amp; "]",
"[Base_Tarjetas].[SITUACION]","[Base_Tarjetas].[SITUACION].&amp;[" &amp; $C81 &amp; "]",
"[Base_Tarjetas].[TIPO]","[Base_Tarjetas].[TIPO].&amp;[" &amp; $C$1 &amp; "]")/1000,
0)</f>
        <v>0</v>
      </c>
      <c r="J81" s="8">
        <f>IFERROR(
GETPIVOTDATA("[Base_Tarjetas].[Importe]",TDinamica_R!$A$3,
"[Base_Tarjetas].[PERIODO]","[Base_Tarjetas].[PERIODO].&amp;[" &amp; TEXT(J$6,"yyyymm") &amp; "]",
"[Base_Tarjetas].[Metrica]","[Base_Tarjetas].[Metrica].&amp;[" &amp; $A81 &amp; "]",
"[Base_Tarjetas].[SEGMENTO_DESCRIP]","[Base_Tarjetas].[SEGMENTO_DESCRIP].&amp;[" &amp; $C$6 &amp; "]",
"[Base_Tarjetas].[SITUACION]","[Base_Tarjetas].[SITUACION].&amp;[" &amp; $C81 &amp; "]",
"[Base_Tarjetas].[TIPO]","[Base_Tarjetas].[TIPO].&amp;[" &amp; $C$1 &amp; "]")/1000,
0)</f>
        <v>0</v>
      </c>
      <c r="K81" s="8">
        <f>IFERROR(
GETPIVOTDATA("[Base_Tarjetas].[Importe]",TDinamica_R!$A$3,
"[Base_Tarjetas].[PERIODO]","[Base_Tarjetas].[PERIODO].&amp;[" &amp; TEXT(K$6,"yyyymm") &amp; "]",
"[Base_Tarjetas].[Metrica]","[Base_Tarjetas].[Metrica].&amp;[" &amp; $A81 &amp; "]",
"[Base_Tarjetas].[SEGMENTO_DESCRIP]","[Base_Tarjetas].[SEGMENTO_DESCRIP].&amp;[" &amp; $C$6 &amp; "]",
"[Base_Tarjetas].[SITUACION]","[Base_Tarjetas].[SITUACION].&amp;[" &amp; $C81 &amp; "]",
"[Base_Tarjetas].[TIPO]","[Base_Tarjetas].[TIPO].&amp;[" &amp; $C$1 &amp; "]")/1000,
0)</f>
        <v>0</v>
      </c>
      <c r="L81" s="8">
        <f>IFERROR(
GETPIVOTDATA("[Base_Tarjetas].[Importe]",TDinamica_R!$A$3,
"[Base_Tarjetas].[PERIODO]","[Base_Tarjetas].[PERIODO].&amp;[" &amp; TEXT(L$6,"yyyymm") &amp; "]",
"[Base_Tarjetas].[Metrica]","[Base_Tarjetas].[Metrica].&amp;[" &amp; $A81 &amp; "]",
"[Base_Tarjetas].[SEGMENTO_DESCRIP]","[Base_Tarjetas].[SEGMENTO_DESCRIP].&amp;[" &amp; $C$6 &amp; "]",
"[Base_Tarjetas].[SITUACION]","[Base_Tarjetas].[SITUACION].&amp;[" &amp; $C81 &amp; "]",
"[Base_Tarjetas].[TIPO]","[Base_Tarjetas].[TIPO].&amp;[" &amp; $C$1 &amp; "]")/1000,
0)</f>
        <v>0</v>
      </c>
      <c r="M81" s="8">
        <f>IFERROR(
GETPIVOTDATA("[Base_Tarjetas].[Importe]",TDinamica_R!$A$3,
"[Base_Tarjetas].[PERIODO]","[Base_Tarjetas].[PERIODO].&amp;[" &amp; TEXT(M$6,"yyyymm") &amp; "]",
"[Base_Tarjetas].[Metrica]","[Base_Tarjetas].[Metrica].&amp;[" &amp; $A81 &amp; "]",
"[Base_Tarjetas].[SEGMENTO_DESCRIP]","[Base_Tarjetas].[SEGMENTO_DESCRIP].&amp;[" &amp; $C$6 &amp; "]",
"[Base_Tarjetas].[SITUACION]","[Base_Tarjetas].[SITUACION].&amp;[" &amp; $C81 &amp; "]",
"[Base_Tarjetas].[TIPO]","[Base_Tarjetas].[TIPO].&amp;[" &amp; $C$1 &amp; "]")/1000,
0)</f>
        <v>0</v>
      </c>
      <c r="N81" s="8">
        <f>IFERROR(
GETPIVOTDATA("[Base_Tarjetas].[Importe]",TDinamica_R!$A$3,
"[Base_Tarjetas].[PERIODO]","[Base_Tarjetas].[PERIODO].&amp;[" &amp; TEXT(N$6,"yyyymm") &amp; "]",
"[Base_Tarjetas].[Metrica]","[Base_Tarjetas].[Metrica].&amp;[" &amp; $A81 &amp; "]",
"[Base_Tarjetas].[SEGMENTO_DESCRIP]","[Base_Tarjetas].[SEGMENTO_DESCRIP].&amp;[" &amp; $C$6 &amp; "]",
"[Base_Tarjetas].[SITUACION]","[Base_Tarjetas].[SITUACION].&amp;[" &amp; $C81 &amp; "]",
"[Base_Tarjetas].[TIPO]","[Base_Tarjetas].[TIPO].&amp;[" &amp; $C$1 &amp; "]")/1000,
0)</f>
        <v>0</v>
      </c>
      <c r="O81" s="8">
        <f>IFERROR(
GETPIVOTDATA("[Base_Tarjetas].[Importe]",TDinamica_R!$A$3,
"[Base_Tarjetas].[PERIODO]","[Base_Tarjetas].[PERIODO].&amp;[" &amp; TEXT(O$6,"yyyymm") &amp; "]",
"[Base_Tarjetas].[Metrica]","[Base_Tarjetas].[Metrica].&amp;[" &amp; $A81 &amp; "]",
"[Base_Tarjetas].[SEGMENTO_DESCRIP]","[Base_Tarjetas].[SEGMENTO_DESCRIP].&amp;[" &amp; $C$6 &amp; "]",
"[Base_Tarjetas].[SITUACION]","[Base_Tarjetas].[SITUACION].&amp;[" &amp; $C81 &amp; "]",
"[Base_Tarjetas].[TIPO]","[Base_Tarjetas].[TIPO].&amp;[" &amp; $C$1 &amp; "]")/1000,
0)</f>
        <v>0</v>
      </c>
      <c r="P81" s="8">
        <f>IFERROR(
GETPIVOTDATA("[Base_Tarjetas].[Importe]",TDinamica_R!$A$3,
"[Base_Tarjetas].[PERIODO]","[Base_Tarjetas].[PERIODO].&amp;[" &amp; TEXT(P$6,"yyyymm") &amp; "]",
"[Base_Tarjetas].[Metrica]","[Base_Tarjetas].[Metrica].&amp;[" &amp; $A81 &amp; "]",
"[Base_Tarjetas].[SEGMENTO_DESCRIP]","[Base_Tarjetas].[SEGMENTO_DESCRIP].&amp;[" &amp; $C$6 &amp; "]",
"[Base_Tarjetas].[SITUACION]","[Base_Tarjetas].[SITUACION].&amp;[" &amp; $C81 &amp; "]",
"[Base_Tarjetas].[TIPO]","[Base_Tarjetas].[TIPO].&amp;[" &amp; $C$1 &amp; "]")/1000,
0)</f>
        <v>0</v>
      </c>
      <c r="Q81" s="8">
        <f>IFERROR(
GETPIVOTDATA("[Base_Tarjetas].[Importe]",TDinamica_R!$A$3,
"[Base_Tarjetas].[PERIODO]","[Base_Tarjetas].[PERIODO].&amp;[" &amp; TEXT(Q$6,"yyyymm") &amp; "]",
"[Base_Tarjetas].[Metrica]","[Base_Tarjetas].[Metrica].&amp;[" &amp; $A81 &amp; "]",
"[Base_Tarjetas].[SEGMENTO_DESCRIP]","[Base_Tarjetas].[SEGMENTO_DESCRIP].&amp;[" &amp; $C$6 &amp; "]",
"[Base_Tarjetas].[SITUACION]","[Base_Tarjetas].[SITUACION].&amp;[" &amp; $C81 &amp; "]",
"[Base_Tarjetas].[TIPO]","[Base_Tarjetas].[TIPO].&amp;[" &amp; $C$1 &amp; "]")/1000,
0)</f>
        <v>0</v>
      </c>
      <c r="R81" s="8">
        <f>IFERROR(
GETPIVOTDATA("[Base_Tarjetas].[Importe]",TDinamica_R!$A$3,
"[Base_Tarjetas].[PERIODO]","[Base_Tarjetas].[PERIODO].&amp;[" &amp; TEXT(R$6,"yyyymm") &amp; "]",
"[Base_Tarjetas].[Metrica]","[Base_Tarjetas].[Metrica].&amp;[" &amp; $A81 &amp; "]",
"[Base_Tarjetas].[SEGMENTO_DESCRIP]","[Base_Tarjetas].[SEGMENTO_DESCRIP].&amp;[" &amp; $C$6 &amp; "]",
"[Base_Tarjetas].[SITUACION]","[Base_Tarjetas].[SITUACION].&amp;[" &amp; $C81 &amp; "]",
"[Base_Tarjetas].[TIPO]","[Base_Tarjetas].[TIPO].&amp;[" &amp; $C$1 &amp; "]")/1000,
0)</f>
        <v>0</v>
      </c>
      <c r="S81" s="8">
        <f>IFERROR(
GETPIVOTDATA("[Base_Tarjetas].[Importe]",TDinamica_R!$A$3,
"[Base_Tarjetas].[PERIODO]","[Base_Tarjetas].[PERIODO].&amp;[" &amp; TEXT(S$6,"yyyymm") &amp; "]",
"[Base_Tarjetas].[Metrica]","[Base_Tarjetas].[Metrica].&amp;[" &amp; $A81 &amp; "]",
"[Base_Tarjetas].[SEGMENTO_DESCRIP]","[Base_Tarjetas].[SEGMENTO_DESCRIP].&amp;[" &amp; $C$6 &amp; "]",
"[Base_Tarjetas].[SITUACION]","[Base_Tarjetas].[SITUACION].&amp;[" &amp; $C81 &amp; "]",
"[Base_Tarjetas].[TIPO]","[Base_Tarjetas].[TIPO].&amp;[" &amp; $C$1 &amp; "]")/1000,
0)</f>
        <v>0</v>
      </c>
      <c r="T81" s="8">
        <f>IFERROR(
GETPIVOTDATA("[Base_Tarjetas].[Importe]",TDinamica_R!$A$3,
"[Base_Tarjetas].[PERIODO]","[Base_Tarjetas].[PERIODO].&amp;[" &amp; TEXT(T$6,"yyyymm") &amp; "]",
"[Base_Tarjetas].[Metrica]","[Base_Tarjetas].[Metrica].&amp;[" &amp; $A81 &amp; "]",
"[Base_Tarjetas].[SEGMENTO_DESCRIP]","[Base_Tarjetas].[SEGMENTO_DESCRIP].&amp;[" &amp; $C$6 &amp; "]",
"[Base_Tarjetas].[SITUACION]","[Base_Tarjetas].[SITUACION].&amp;[" &amp; $C81 &amp; "]",
"[Base_Tarjetas].[TIPO]","[Base_Tarjetas].[TIPO].&amp;[" &amp; $C$1 &amp; "]")/1000,
0)</f>
        <v>0</v>
      </c>
      <c r="U81" s="8">
        <f>IFERROR(
GETPIVOTDATA("[Base_Tarjetas].[Importe]",TDinamica_R!$A$3,
"[Base_Tarjetas].[PERIODO]","[Base_Tarjetas].[PERIODO].&amp;[" &amp; TEXT(U$6,"yyyymm") &amp; "]",
"[Base_Tarjetas].[Metrica]","[Base_Tarjetas].[Metrica].&amp;[" &amp; $A81 &amp; "]",
"[Base_Tarjetas].[SEGMENTO_DESCRIP]","[Base_Tarjetas].[SEGMENTO_DESCRIP].&amp;[" &amp; $C$6 &amp; "]",
"[Base_Tarjetas].[SITUACION]","[Base_Tarjetas].[SITUACION].&amp;[" &amp; $C81 &amp; "]",
"[Base_Tarjetas].[TIPO]","[Base_Tarjetas].[TIPO].&amp;[" &amp; $C$1 &amp; "]")/1000,
0)</f>
        <v>0</v>
      </c>
      <c r="V81" s="8">
        <f>IFERROR(
GETPIVOTDATA("[Base_Tarjetas].[Importe]",TDinamica_R!$A$3,
"[Base_Tarjetas].[PERIODO]","[Base_Tarjetas].[PERIODO].&amp;[" &amp; TEXT(V$6,"yyyymm") &amp; "]",
"[Base_Tarjetas].[Metrica]","[Base_Tarjetas].[Metrica].&amp;[" &amp; $A81 &amp; "]",
"[Base_Tarjetas].[SEGMENTO_DESCRIP]","[Base_Tarjetas].[SEGMENTO_DESCRIP].&amp;[" &amp; $C$6 &amp; "]",
"[Base_Tarjetas].[SITUACION]","[Base_Tarjetas].[SITUACION].&amp;[" &amp; $C81 &amp; "]",
"[Base_Tarjetas].[TIPO]","[Base_Tarjetas].[TIPO].&amp;[" &amp; $C$1 &amp; "]")/1000,
0)</f>
        <v>0</v>
      </c>
      <c r="W81" s="8">
        <f>IFERROR(
GETPIVOTDATA("[Base_Tarjetas].[Importe]",TDinamica_R!$A$3,
"[Base_Tarjetas].[PERIODO]","[Base_Tarjetas].[PERIODO].&amp;[" &amp; TEXT(W$6,"yyyymm") &amp; "]",
"[Base_Tarjetas].[Metrica]","[Base_Tarjetas].[Metrica].&amp;[" &amp; $A81 &amp; "]",
"[Base_Tarjetas].[SEGMENTO_DESCRIP]","[Base_Tarjetas].[SEGMENTO_DESCRIP].&amp;[" &amp; $C$6 &amp; "]",
"[Base_Tarjetas].[SITUACION]","[Base_Tarjetas].[SITUACION].&amp;[" &amp; $C81 &amp; "]",
"[Base_Tarjetas].[TIPO]","[Base_Tarjetas].[TIPO].&amp;[" &amp; $C$1 &amp; "]")/1000,
0)</f>
        <v>0</v>
      </c>
      <c r="X81" s="8">
        <f>IFERROR(
GETPIVOTDATA("[Base_Tarjetas].[Importe]",TDinamica_R!$A$3,
"[Base_Tarjetas].[PERIODO]","[Base_Tarjetas].[PERIODO].&amp;[" &amp; TEXT(X$6,"yyyymm") &amp; "]",
"[Base_Tarjetas].[Metrica]","[Base_Tarjetas].[Metrica].&amp;[" &amp; $A81 &amp; "]",
"[Base_Tarjetas].[SEGMENTO_DESCRIP]","[Base_Tarjetas].[SEGMENTO_DESCRIP].&amp;[" &amp; $C$6 &amp; "]",
"[Base_Tarjetas].[SITUACION]","[Base_Tarjetas].[SITUACION].&amp;[" &amp; $C81 &amp; "]",
"[Base_Tarjetas].[TIPO]","[Base_Tarjetas].[TIPO].&amp;[" &amp; $C$1 &amp; "]")/1000,
0)</f>
        <v>0</v>
      </c>
      <c r="Y81" s="8">
        <f>IFERROR(
GETPIVOTDATA("[Base_Tarjetas].[Importe]",TDinamica_R!$A$3,
"[Base_Tarjetas].[PERIODO]","[Base_Tarjetas].[PERIODO].&amp;[" &amp; TEXT(Y$6,"yyyymm") &amp; "]",
"[Base_Tarjetas].[Metrica]","[Base_Tarjetas].[Metrica].&amp;[" &amp; $A81 &amp; "]",
"[Base_Tarjetas].[SEGMENTO_DESCRIP]","[Base_Tarjetas].[SEGMENTO_DESCRIP].&amp;[" &amp; $C$6 &amp; "]",
"[Base_Tarjetas].[SITUACION]","[Base_Tarjetas].[SITUACION].&amp;[" &amp; $C81 &amp; "]",
"[Base_Tarjetas].[TIPO]","[Base_Tarjetas].[TIPO].&amp;[" &amp; $C$1 &amp; "]")/1000,
0)</f>
        <v>0</v>
      </c>
      <c r="Z81" s="8">
        <f>IFERROR(
GETPIVOTDATA("[Base_Tarjetas].[Importe]",TDinamica_R!$A$3,
"[Base_Tarjetas].[PERIODO]","[Base_Tarjetas].[PERIODO].&amp;[" &amp; TEXT(Z$6,"yyyymm") &amp; "]",
"[Base_Tarjetas].[Metrica]","[Base_Tarjetas].[Metrica].&amp;[" &amp; $A81 &amp; "]",
"[Base_Tarjetas].[SEGMENTO_DESCRIP]","[Base_Tarjetas].[SEGMENTO_DESCRIP].&amp;[" &amp; $C$6 &amp; "]",
"[Base_Tarjetas].[SITUACION]","[Base_Tarjetas].[SITUACION].&amp;[" &amp; $C81 &amp; "]",
"[Base_Tarjetas].[TIPO]","[Base_Tarjetas].[TIPO].&amp;[" &amp; $C$1 &amp; "]")/1000,
0)</f>
        <v>0</v>
      </c>
      <c r="AA81" s="8">
        <f>IFERROR(
GETPIVOTDATA("[Base_Tarjetas].[Importe]",TDinamica_R!$A$3,
"[Base_Tarjetas].[PERIODO]","[Base_Tarjetas].[PERIODO].&amp;[" &amp; TEXT(AA$6,"yyyymm") &amp; "]",
"[Base_Tarjetas].[Metrica]","[Base_Tarjetas].[Metrica].&amp;[" &amp; $A81 &amp; "]",
"[Base_Tarjetas].[SEGMENTO_DESCRIP]","[Base_Tarjetas].[SEGMENTO_DESCRIP].&amp;[" &amp; $C$6 &amp; "]",
"[Base_Tarjetas].[SITUACION]","[Base_Tarjetas].[SITUACION].&amp;[" &amp; $C81 &amp; "]",
"[Base_Tarjetas].[TIPO]","[Base_Tarjetas].[TIPO].&amp;[" &amp; $C$1 &amp; "]")/1000,
0)</f>
        <v>0</v>
      </c>
      <c r="AB81" s="8">
        <f>IFERROR(
GETPIVOTDATA("[Base_Tarjetas].[Importe]",TDinamica_R!$A$3,
"[Base_Tarjetas].[PERIODO]","[Base_Tarjetas].[PERIODO].&amp;[" &amp; TEXT(AB$6,"yyyymm") &amp; "]",
"[Base_Tarjetas].[Metrica]","[Base_Tarjetas].[Metrica].&amp;[" &amp; $A81 &amp; "]",
"[Base_Tarjetas].[SEGMENTO_DESCRIP]","[Base_Tarjetas].[SEGMENTO_DESCRIP].&amp;[" &amp; $C$6 &amp; "]",
"[Base_Tarjetas].[SITUACION]","[Base_Tarjetas].[SITUACION].&amp;[" &amp; $C81 &amp; "]",
"[Base_Tarjetas].[TIPO]","[Base_Tarjetas].[TIPO].&amp;[" &amp; $C$1 &amp; "]")/1000,
0)</f>
        <v>0</v>
      </c>
      <c r="AC81" s="8">
        <f>IFERROR(
GETPIVOTDATA("[Base_Tarjetas].[Importe]",TDinamica_R!$A$3,
"[Base_Tarjetas].[PERIODO]","[Base_Tarjetas].[PERIODO].&amp;[" &amp; TEXT(AC$6,"yyyymm") &amp; "]",
"[Base_Tarjetas].[Metrica]","[Base_Tarjetas].[Metrica].&amp;[" &amp; $A81 &amp; "]",
"[Base_Tarjetas].[SEGMENTO_DESCRIP]","[Base_Tarjetas].[SEGMENTO_DESCRIP].&amp;[" &amp; $C$6 &amp; "]",
"[Base_Tarjetas].[SITUACION]","[Base_Tarjetas].[SITUACION].&amp;[" &amp; $C81 &amp; "]",
"[Base_Tarjetas].[TIPO]","[Base_Tarjetas].[TIPO].&amp;[" &amp; $C$1 &amp; "]")/1000,
0)</f>
        <v>0</v>
      </c>
      <c r="AD81" s="8">
        <f>IFERROR(
GETPIVOTDATA("[Base_Tarjetas].[Importe]",TDinamica_R!$A$3,
"[Base_Tarjetas].[PERIODO]","[Base_Tarjetas].[PERIODO].&amp;[" &amp; TEXT(AD$6,"yyyymm") &amp; "]",
"[Base_Tarjetas].[Metrica]","[Base_Tarjetas].[Metrica].&amp;[" &amp; $A81 &amp; "]",
"[Base_Tarjetas].[SEGMENTO_DESCRIP]","[Base_Tarjetas].[SEGMENTO_DESCRIP].&amp;[" &amp; $C$6 &amp; "]",
"[Base_Tarjetas].[SITUACION]","[Base_Tarjetas].[SITUACION].&amp;[" &amp; $C81 &amp; "]",
"[Base_Tarjetas].[TIPO]","[Base_Tarjetas].[TIPO].&amp;[" &amp; $C$1 &amp; "]")/1000,
0)</f>
        <v>0</v>
      </c>
      <c r="AE81" s="8">
        <f>IFERROR(
GETPIVOTDATA("[Base_Tarjetas].[Importe]",TDinamica_R!$A$3,
"[Base_Tarjetas].[PERIODO]","[Base_Tarjetas].[PERIODO].&amp;[" &amp; TEXT(AE$6,"yyyymm") &amp; "]",
"[Base_Tarjetas].[Metrica]","[Base_Tarjetas].[Metrica].&amp;[" &amp; $A81 &amp; "]",
"[Base_Tarjetas].[SEGMENTO_DESCRIP]","[Base_Tarjetas].[SEGMENTO_DESCRIP].&amp;[" &amp; $C$6 &amp; "]",
"[Base_Tarjetas].[SITUACION]","[Base_Tarjetas].[SITUACION].&amp;[" &amp; $C81 &amp; "]",
"[Base_Tarjetas].[TIPO]","[Base_Tarjetas].[TIPO].&amp;[" &amp; $C$1 &amp; "]")/1000,
0)</f>
        <v>0</v>
      </c>
      <c r="AF81" s="8">
        <f>IFERROR(
GETPIVOTDATA("[Base_Tarjetas].[Importe]",TDinamica_R!$A$3,
"[Base_Tarjetas].[PERIODO]","[Base_Tarjetas].[PERIODO].&amp;[" &amp; TEXT(AF$6,"yyyymm") &amp; "]",
"[Base_Tarjetas].[Metrica]","[Base_Tarjetas].[Metrica].&amp;[" &amp; $A81 &amp; "]",
"[Base_Tarjetas].[SEGMENTO_DESCRIP]","[Base_Tarjetas].[SEGMENTO_DESCRIP].&amp;[" &amp; $C$6 &amp; "]",
"[Base_Tarjetas].[SITUACION]","[Base_Tarjetas].[SITUACION].&amp;[" &amp; $C81 &amp; "]",
"[Base_Tarjetas].[TIPO]","[Base_Tarjetas].[TIPO].&amp;[" &amp; $C$1 &amp; "]")/1000,
0)</f>
        <v>0</v>
      </c>
      <c r="AG81" s="8">
        <f>IFERROR(
GETPIVOTDATA("[Base_Tarjetas].[Importe]",TDinamica_R!$A$3,
"[Base_Tarjetas].[PERIODO]","[Base_Tarjetas].[PERIODO].&amp;[" &amp; TEXT(AG$6,"yyyymm") &amp; "]",
"[Base_Tarjetas].[Metrica]","[Base_Tarjetas].[Metrica].&amp;[" &amp; $A81 &amp; "]",
"[Base_Tarjetas].[SEGMENTO_DESCRIP]","[Base_Tarjetas].[SEGMENTO_DESCRIP].&amp;[" &amp; $C$6 &amp; "]",
"[Base_Tarjetas].[SITUACION]","[Base_Tarjetas].[SITUACION].&amp;[" &amp; $C81 &amp; "]",
"[Base_Tarjetas].[TIPO]","[Base_Tarjetas].[TIPO].&amp;[" &amp; $C$1 &amp; "]")/1000,
0)</f>
        <v>0</v>
      </c>
      <c r="AH81" s="8">
        <f>IFERROR(
GETPIVOTDATA("[Base_Tarjetas].[Importe]",TDinamica_R!$A$3,
"[Base_Tarjetas].[PERIODO]","[Base_Tarjetas].[PERIODO].&amp;[" &amp; TEXT(AH$6,"yyyymm") &amp; "]",
"[Base_Tarjetas].[Metrica]","[Base_Tarjetas].[Metrica].&amp;[" &amp; $A81 &amp; "]",
"[Base_Tarjetas].[SEGMENTO_DESCRIP]","[Base_Tarjetas].[SEGMENTO_DESCRIP].&amp;[" &amp; $C$6 &amp; "]",
"[Base_Tarjetas].[SITUACION]","[Base_Tarjetas].[SITUACION].&amp;[" &amp; $C81 &amp; "]",
"[Base_Tarjetas].[TIPO]","[Base_Tarjetas].[TIPO].&amp;[" &amp; $C$1 &amp; "]")/1000,
0)</f>
        <v>0</v>
      </c>
      <c r="AI81" s="8">
        <f>IFERROR(
GETPIVOTDATA("[Base_Tarjetas].[Importe]",TDinamica_R!$A$3,
"[Base_Tarjetas].[PERIODO]","[Base_Tarjetas].[PERIODO].&amp;[" &amp; TEXT(AI$6,"yyyymm") &amp; "]",
"[Base_Tarjetas].[Metrica]","[Base_Tarjetas].[Metrica].&amp;[" &amp; $A81 &amp; "]",
"[Base_Tarjetas].[SEGMENTO_DESCRIP]","[Base_Tarjetas].[SEGMENTO_DESCRIP].&amp;[" &amp; $C$6 &amp; "]",
"[Base_Tarjetas].[SITUACION]","[Base_Tarjetas].[SITUACION].&amp;[" &amp; $C81 &amp; "]",
"[Base_Tarjetas].[TIPO]","[Base_Tarjetas].[TIPO].&amp;[" &amp; $C$1 &amp; "]")/1000,
0)</f>
        <v>0</v>
      </c>
      <c r="AJ81" s="8">
        <f>IFERROR(
GETPIVOTDATA("[Base_Tarjetas].[Importe]",TDinamica_R!$A$3,
"[Base_Tarjetas].[PERIODO]","[Base_Tarjetas].[PERIODO].&amp;[" &amp; TEXT(AJ$6,"yyyymm") &amp; "]",
"[Base_Tarjetas].[Metrica]","[Base_Tarjetas].[Metrica].&amp;[" &amp; $A81 &amp; "]",
"[Base_Tarjetas].[SEGMENTO_DESCRIP]","[Base_Tarjetas].[SEGMENTO_DESCRIP].&amp;[" &amp; $C$6 &amp; "]",
"[Base_Tarjetas].[SITUACION]","[Base_Tarjetas].[SITUACION].&amp;[" &amp; $C81 &amp; "]",
"[Base_Tarjetas].[TIPO]","[Base_Tarjetas].[TIPO].&amp;[" &amp; $C$1 &amp; "]")/1000,
0)</f>
        <v>0</v>
      </c>
      <c r="AK81" s="8">
        <f>IFERROR(
GETPIVOTDATA("[Base_Tarjetas].[Importe]",TDinamica_R!$A$3,
"[Base_Tarjetas].[PERIODO]","[Base_Tarjetas].[PERIODO].&amp;[" &amp; TEXT(AK$6,"yyyymm") &amp; "]",
"[Base_Tarjetas].[Metrica]","[Base_Tarjetas].[Metrica].&amp;[" &amp; $A81 &amp; "]",
"[Base_Tarjetas].[SEGMENTO_DESCRIP]","[Base_Tarjetas].[SEGMENTO_DESCRIP].&amp;[" &amp; $C$6 &amp; "]",
"[Base_Tarjetas].[SITUACION]","[Base_Tarjetas].[SITUACION].&amp;[" &amp; $C81 &amp; "]",
"[Base_Tarjetas].[TIPO]","[Base_Tarjetas].[TIPO].&amp;[" &amp; $C$1 &amp; "]")/1000,
0)</f>
        <v>0</v>
      </c>
      <c r="AL81" s="8">
        <f>IFERROR(
GETPIVOTDATA("[Base_Tarjetas].[Importe]",TDinamica_R!$A$3,
"[Base_Tarjetas].[PERIODO]","[Base_Tarjetas].[PERIODO].&amp;[" &amp; TEXT(AL$6,"yyyymm") &amp; "]",
"[Base_Tarjetas].[Metrica]","[Base_Tarjetas].[Metrica].&amp;[" &amp; $A81 &amp; "]",
"[Base_Tarjetas].[SEGMENTO_DESCRIP]","[Base_Tarjetas].[SEGMENTO_DESCRIP].&amp;[" &amp; $C$6 &amp; "]",
"[Base_Tarjetas].[SITUACION]","[Base_Tarjetas].[SITUACION].&amp;[" &amp; $C81 &amp; "]",
"[Base_Tarjetas].[TIPO]","[Base_Tarjetas].[TIPO].&amp;[" &amp; $C$1 &amp; "]")/1000,
0)</f>
        <v>0</v>
      </c>
      <c r="AM81" s="8">
        <f>IFERROR(
GETPIVOTDATA("[Base_Tarjetas].[Importe]",TDinamica_R!$A$3,
"[Base_Tarjetas].[PERIODO]","[Base_Tarjetas].[PERIODO].&amp;[" &amp; TEXT(AM$6,"yyyymm") &amp; "]",
"[Base_Tarjetas].[Metrica]","[Base_Tarjetas].[Metrica].&amp;[" &amp; $A81 &amp; "]",
"[Base_Tarjetas].[SEGMENTO_DESCRIP]","[Base_Tarjetas].[SEGMENTO_DESCRIP].&amp;[" &amp; $C$6 &amp; "]",
"[Base_Tarjetas].[SITUACION]","[Base_Tarjetas].[SITUACION].&amp;[" &amp; $C81 &amp; "]",
"[Base_Tarjetas].[TIPO]","[Base_Tarjetas].[TIPO].&amp;[" &amp; $C$1 &amp; "]")/1000,
0)</f>
        <v>0</v>
      </c>
      <c r="AN81" s="8">
        <f>IFERROR(
GETPIVOTDATA("[Base_Tarjetas].[Importe]",TDinamica_R!$A$3,
"[Base_Tarjetas].[PERIODO]","[Base_Tarjetas].[PERIODO].&amp;[" &amp; TEXT(AN$6,"yyyymm") &amp; "]",
"[Base_Tarjetas].[Metrica]","[Base_Tarjetas].[Metrica].&amp;[" &amp; $A81 &amp; "]",
"[Base_Tarjetas].[SEGMENTO_DESCRIP]","[Base_Tarjetas].[SEGMENTO_DESCRIP].&amp;[" &amp; $C$6 &amp; "]",
"[Base_Tarjetas].[SITUACION]","[Base_Tarjetas].[SITUACION].&amp;[" &amp; $C81 &amp; "]",
"[Base_Tarjetas].[TIPO]","[Base_Tarjetas].[TIPO].&amp;[" &amp; $C$1 &amp; "]")/1000,
0)</f>
        <v>0</v>
      </c>
      <c r="AO81" s="8">
        <f>IFERROR(
GETPIVOTDATA("[Base_Tarjetas].[Importe]",TDinamica_R!$A$3,
"[Base_Tarjetas].[PERIODO]","[Base_Tarjetas].[PERIODO].&amp;[" &amp; TEXT(AO$6,"yyyymm") &amp; "]",
"[Base_Tarjetas].[Metrica]","[Base_Tarjetas].[Metrica].&amp;[" &amp; $A81 &amp; "]",
"[Base_Tarjetas].[SEGMENTO_DESCRIP]","[Base_Tarjetas].[SEGMENTO_DESCRIP].&amp;[" &amp; $C$6 &amp; "]",
"[Base_Tarjetas].[SITUACION]","[Base_Tarjetas].[SITUACION].&amp;[" &amp; $C81 &amp; "]",
"[Base_Tarjetas].[TIPO]","[Base_Tarjetas].[TIPO].&amp;[" &amp; $C$1 &amp; "]")/1000,
0)</f>
        <v>0</v>
      </c>
      <c r="AP81" s="8">
        <f>IFERROR(
GETPIVOTDATA("[Base_Tarjetas].[Importe]",TDinamica_R!$A$3,
"[Base_Tarjetas].[PERIODO]","[Base_Tarjetas].[PERIODO].&amp;[" &amp; TEXT(AP$6,"yyyymm") &amp; "]",
"[Base_Tarjetas].[Metrica]","[Base_Tarjetas].[Metrica].&amp;[" &amp; $A81 &amp; "]",
"[Base_Tarjetas].[SEGMENTO_DESCRIP]","[Base_Tarjetas].[SEGMENTO_DESCRIP].&amp;[" &amp; $C$6 &amp; "]",
"[Base_Tarjetas].[SITUACION]","[Base_Tarjetas].[SITUACION].&amp;[" &amp; $C81 &amp; "]",
"[Base_Tarjetas].[TIPO]","[Base_Tarjetas].[TIPO].&amp;[" &amp; $C$1 &amp; "]")/1000,
0)</f>
        <v>0</v>
      </c>
      <c r="AQ81" s="8">
        <f>IFERROR(
GETPIVOTDATA("[Base_Tarjetas].[Importe]",TDinamica_R!$A$3,
"[Base_Tarjetas].[PERIODO]","[Base_Tarjetas].[PERIODO].&amp;[" &amp; TEXT(AQ$6,"yyyymm") &amp; "]",
"[Base_Tarjetas].[Metrica]","[Base_Tarjetas].[Metrica].&amp;[" &amp; $A81 &amp; "]",
"[Base_Tarjetas].[SEGMENTO_DESCRIP]","[Base_Tarjetas].[SEGMENTO_DESCRIP].&amp;[" &amp; $C$6 &amp; "]",
"[Base_Tarjetas].[SITUACION]","[Base_Tarjetas].[SITUACION].&amp;[" &amp; $C81 &amp; "]",
"[Base_Tarjetas].[TIPO]","[Base_Tarjetas].[TIPO].&amp;[" &amp; $C$1 &amp; "]")/1000,
0)</f>
        <v>0</v>
      </c>
      <c r="AR81" s="8">
        <f>IFERROR(
GETPIVOTDATA("[Base_Tarjetas].[Importe]",TDinamica_R!$A$3,
"[Base_Tarjetas].[PERIODO]","[Base_Tarjetas].[PERIODO].&amp;[" &amp; TEXT(AR$6,"yyyymm") &amp; "]",
"[Base_Tarjetas].[Metrica]","[Base_Tarjetas].[Metrica].&amp;[" &amp; $A81 &amp; "]",
"[Base_Tarjetas].[SEGMENTO_DESCRIP]","[Base_Tarjetas].[SEGMENTO_DESCRIP].&amp;[" &amp; $C$6 &amp; "]",
"[Base_Tarjetas].[SITUACION]","[Base_Tarjetas].[SITUACION].&amp;[" &amp; $C81 &amp; "]",
"[Base_Tarjetas].[TIPO]","[Base_Tarjetas].[TIPO].&amp;[" &amp; $C$1 &amp; "]")/1000,
0)</f>
        <v>0</v>
      </c>
      <c r="AS81" s="8">
        <f>IFERROR(
GETPIVOTDATA("[Base_Tarjetas].[Importe]",TDinamica_R!$A$3,
"[Base_Tarjetas].[PERIODO]","[Base_Tarjetas].[PERIODO].&amp;[" &amp; TEXT(AS$6,"yyyymm") &amp; "]",
"[Base_Tarjetas].[Metrica]","[Base_Tarjetas].[Metrica].&amp;[" &amp; $A81 &amp; "]",
"[Base_Tarjetas].[SEGMENTO_DESCRIP]","[Base_Tarjetas].[SEGMENTO_DESCRIP].&amp;[" &amp; $C$6 &amp; "]",
"[Base_Tarjetas].[SITUACION]","[Base_Tarjetas].[SITUACION].&amp;[" &amp; $C81 &amp; "]",
"[Base_Tarjetas].[TIPO]","[Base_Tarjetas].[TIPO].&amp;[" &amp; $C$1 &amp; "]")/1000,
0)</f>
        <v>0</v>
      </c>
      <c r="AT81" s="8">
        <f>IFERROR(
GETPIVOTDATA("[Base_Tarjetas].[Importe]",TDinamica_R!$A$3,
"[Base_Tarjetas].[PERIODO]","[Base_Tarjetas].[PERIODO].&amp;[" &amp; TEXT(AT$6,"yyyymm") &amp; "]",
"[Base_Tarjetas].[Metrica]","[Base_Tarjetas].[Metrica].&amp;[" &amp; $A81 &amp; "]",
"[Base_Tarjetas].[SEGMENTO_DESCRIP]","[Base_Tarjetas].[SEGMENTO_DESCRIP].&amp;[" &amp; $C$6 &amp; "]",
"[Base_Tarjetas].[SITUACION]","[Base_Tarjetas].[SITUACION].&amp;[" &amp; $C81 &amp; "]",
"[Base_Tarjetas].[TIPO]","[Base_Tarjetas].[TIPO].&amp;[" &amp; $C$1 &amp; "]")/1000,
0)</f>
        <v>0</v>
      </c>
      <c r="AU81" s="8">
        <f>IFERROR(
GETPIVOTDATA("[Base_Tarjetas].[Importe]",TDinamica_R!$A$3,
"[Base_Tarjetas].[PERIODO]","[Base_Tarjetas].[PERIODO].&amp;[" &amp; TEXT(AU$6,"yyyymm") &amp; "]",
"[Base_Tarjetas].[Metrica]","[Base_Tarjetas].[Metrica].&amp;[" &amp; $A81 &amp; "]",
"[Base_Tarjetas].[SEGMENTO_DESCRIP]","[Base_Tarjetas].[SEGMENTO_DESCRIP].&amp;[" &amp; $C$6 &amp; "]",
"[Base_Tarjetas].[SITUACION]","[Base_Tarjetas].[SITUACION].&amp;[" &amp; $C81 &amp; "]",
"[Base_Tarjetas].[TIPO]","[Base_Tarjetas].[TIPO].&amp;[" &amp; $C$1 &amp; "]")/1000,
0)</f>
        <v>0</v>
      </c>
      <c r="AV81" s="8">
        <f>IFERROR(
GETPIVOTDATA("[Base_Tarjetas].[Importe]",TDinamica_R!$A$3,
"[Base_Tarjetas].[PERIODO]","[Base_Tarjetas].[PERIODO].&amp;[" &amp; TEXT(AV$6,"yyyymm") &amp; "]",
"[Base_Tarjetas].[Metrica]","[Base_Tarjetas].[Metrica].&amp;[" &amp; $A81 &amp; "]",
"[Base_Tarjetas].[SEGMENTO_DESCRIP]","[Base_Tarjetas].[SEGMENTO_DESCRIP].&amp;[" &amp; $C$6 &amp; "]",
"[Base_Tarjetas].[SITUACION]","[Base_Tarjetas].[SITUACION].&amp;[" &amp; $C81 &amp; "]",
"[Base_Tarjetas].[TIPO]","[Base_Tarjetas].[TIPO].&amp;[" &amp; $C$1 &amp; "]")/1000,
0)</f>
        <v>0</v>
      </c>
      <c r="AW81" s="8">
        <f>IFERROR(
GETPIVOTDATA("[Base_Tarjetas].[Importe]",TDinamica_R!$A$3,
"[Base_Tarjetas].[PERIODO]","[Base_Tarjetas].[PERIODO].&amp;[" &amp; TEXT(AW$6,"yyyymm") &amp; "]",
"[Base_Tarjetas].[Metrica]","[Base_Tarjetas].[Metrica].&amp;[" &amp; $A81 &amp; "]",
"[Base_Tarjetas].[SEGMENTO_DESCRIP]","[Base_Tarjetas].[SEGMENTO_DESCRIP].&amp;[" &amp; $C$6 &amp; "]",
"[Base_Tarjetas].[SITUACION]","[Base_Tarjetas].[SITUACION].&amp;[" &amp; $C81 &amp; "]",
"[Base_Tarjetas].[TIPO]","[Base_Tarjetas].[TIPO].&amp;[" &amp; $C$1 &amp; "]")/1000,
0)</f>
        <v>0</v>
      </c>
      <c r="AX81" s="8">
        <f>IFERROR(
GETPIVOTDATA("[Base_Tarjetas].[Importe]",TDinamica_R!$A$3,
"[Base_Tarjetas].[PERIODO]","[Base_Tarjetas].[PERIODO].&amp;[" &amp; TEXT(AX$6,"yyyymm") &amp; "]",
"[Base_Tarjetas].[Metrica]","[Base_Tarjetas].[Metrica].&amp;[" &amp; $A81 &amp; "]",
"[Base_Tarjetas].[SEGMENTO_DESCRIP]","[Base_Tarjetas].[SEGMENTO_DESCRIP].&amp;[" &amp; $C$6 &amp; "]",
"[Base_Tarjetas].[SITUACION]","[Base_Tarjetas].[SITUACION].&amp;[" &amp; $C81 &amp; "]",
"[Base_Tarjetas].[TIPO]","[Base_Tarjetas].[TIPO].&amp;[" &amp; $C$1 &amp; "]")/1000,
0)</f>
        <v>0</v>
      </c>
      <c r="AY81" s="8">
        <f>IFERROR(
GETPIVOTDATA("[Base_Tarjetas].[Importe]",TDinamica_R!$A$3,
"[Base_Tarjetas].[PERIODO]","[Base_Tarjetas].[PERIODO].&amp;[" &amp; TEXT(AY$6,"yyyymm") &amp; "]",
"[Base_Tarjetas].[Metrica]","[Base_Tarjetas].[Metrica].&amp;[" &amp; $A81 &amp; "]",
"[Base_Tarjetas].[SEGMENTO_DESCRIP]","[Base_Tarjetas].[SEGMENTO_DESCRIP].&amp;[" &amp; $C$6 &amp; "]",
"[Base_Tarjetas].[SITUACION]","[Base_Tarjetas].[SITUACION].&amp;[" &amp; $C81 &amp; "]",
"[Base_Tarjetas].[TIPO]","[Base_Tarjetas].[TIPO].&amp;[" &amp; $C$1 &amp; "]")/1000,
0)</f>
        <v>0</v>
      </c>
      <c r="AZ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TEXT(AZ$6,"yyyymm") &amp; "]"),
0)</f>
        <v>0</v>
      </c>
      <c r="BA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TEXT(BA$6,"yyyymm") &amp; "]"),
0)</f>
        <v>0</v>
      </c>
      <c r="BB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TEXT(BB$6,"yyyymm") &amp; "]"),
0)</f>
        <v>0</v>
      </c>
      <c r="BC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TEXT(BC$6,"yyyymm") &amp; "]"),
0)</f>
        <v>0</v>
      </c>
      <c r="BD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TEXT(BD$6,"yyyymm") &amp; "]"),
0)</f>
        <v>0</v>
      </c>
      <c r="BE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TEXT(BE$6,"yyyymm") &amp; "]"),
0)</f>
        <v>0</v>
      </c>
      <c r="BF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TEXT(BF$6,"yyyymm") &amp; "]"),
0)</f>
        <v>0</v>
      </c>
      <c r="BG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TEXT(BG$6,"yyyymm") &amp; "]"),
0)</f>
        <v>0</v>
      </c>
      <c r="BH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TEXT(BH$6,"yyyymm") &amp; "]"),
0)</f>
        <v>0</v>
      </c>
      <c r="BI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TEXT(BI$6,"yyyymm") &amp; "]"),
0)</f>
        <v>0</v>
      </c>
      <c r="BJ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TEXT(BJ$6,"yyyymm") &amp; "]"),
0)</f>
        <v>0</v>
      </c>
      <c r="BK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TEXT(BK$6,"yyyymm") &amp; "]"),
0)</f>
        <v>0</v>
      </c>
      <c r="BO81" s="24">
        <f t="shared" si="49"/>
        <v>0</v>
      </c>
      <c r="BP81" s="24">
        <f t="shared" si="49"/>
        <v>0</v>
      </c>
      <c r="BQ81" s="24">
        <f t="shared" si="49"/>
        <v>0</v>
      </c>
      <c r="BR81" s="24">
        <f t="shared" si="49"/>
        <v>0</v>
      </c>
      <c r="BS81" s="24">
        <f t="shared" si="49"/>
        <v>0</v>
      </c>
      <c r="BT81" s="24">
        <f t="shared" si="49"/>
        <v>0</v>
      </c>
    </row>
    <row r="82" spans="1:72" outlineLevel="1" x14ac:dyDescent="0.25">
      <c r="A82" s="11" t="s">
        <v>35</v>
      </c>
      <c r="C82" s="2"/>
      <c r="D82" s="8">
        <f>IFERROR(
GETPIVOTDATA("[Base_Tarjetas].[Importe]",TDinamica_R!$A$3,
"[Base_Tarjetas].[PERIODO]","[Base_Tarjetas].[PERIODO].&amp;[" &amp; TEXT(D$6,"yyyymm") &amp; "]",
"[Base_Tarjetas].[Metrica]","[Base_Tarjetas].[Metrica].&amp;[" &amp; $A82 &amp; "]",
"[Base_Tarjetas].[SEGMENTO_DESCRIP]","[Base_Tarjetas].[SEGMENTO_DESCRIP].&amp;[" &amp; $C$6 &amp; "]",
"[Base_Tarjetas].[SITUACION]","[Base_Tarjetas].[SITUACION].&amp;[" &amp; $C82 &amp; "]",
"[Base_Tarjetas].[TIPO]","[Base_Tarjetas].[TIPO].&amp;[" &amp; $C$1 &amp; "]")/1000,
0)</f>
        <v>0</v>
      </c>
      <c r="E82" s="8">
        <f>IFERROR(
GETPIVOTDATA("[Base_Tarjetas].[Importe]",TDinamica_R!$A$3,
"[Base_Tarjetas].[PERIODO]","[Base_Tarjetas].[PERIODO].&amp;[" &amp; TEXT(E$6,"yyyymm") &amp; "]",
"[Base_Tarjetas].[Metrica]","[Base_Tarjetas].[Metrica].&amp;[" &amp; $A82 &amp; "]",
"[Base_Tarjetas].[SEGMENTO_DESCRIP]","[Base_Tarjetas].[SEGMENTO_DESCRIP].&amp;[" &amp; $C$6 &amp; "]",
"[Base_Tarjetas].[SITUACION]","[Base_Tarjetas].[SITUACION].&amp;[" &amp; $C82 &amp; "]",
"[Base_Tarjetas].[TIPO]","[Base_Tarjetas].[TIPO].&amp;[" &amp; $C$1 &amp; "]")/1000,
0)</f>
        <v>0</v>
      </c>
      <c r="F82" s="8">
        <f>IFERROR(
GETPIVOTDATA("[Base_Tarjetas].[Importe]",TDinamica_R!$A$3,
"[Base_Tarjetas].[PERIODO]","[Base_Tarjetas].[PERIODO].&amp;[" &amp; TEXT(F$6,"yyyymm") &amp; "]",
"[Base_Tarjetas].[Metrica]","[Base_Tarjetas].[Metrica].&amp;[" &amp; $A82 &amp; "]",
"[Base_Tarjetas].[SEGMENTO_DESCRIP]","[Base_Tarjetas].[SEGMENTO_DESCRIP].&amp;[" &amp; $C$6 &amp; "]",
"[Base_Tarjetas].[SITUACION]","[Base_Tarjetas].[SITUACION].&amp;[" &amp; $C82 &amp; "]",
"[Base_Tarjetas].[TIPO]","[Base_Tarjetas].[TIPO].&amp;[" &amp; $C$1 &amp; "]")/1000,
0)</f>
        <v>0</v>
      </c>
      <c r="G82" s="8">
        <f>IFERROR(
GETPIVOTDATA("[Base_Tarjetas].[Importe]",TDinamica_R!$A$3,
"[Base_Tarjetas].[PERIODO]","[Base_Tarjetas].[PERIODO].&amp;[" &amp; TEXT(G$6,"yyyymm") &amp; "]",
"[Base_Tarjetas].[Metrica]","[Base_Tarjetas].[Metrica].&amp;[" &amp; $A82 &amp; "]",
"[Base_Tarjetas].[SEGMENTO_DESCRIP]","[Base_Tarjetas].[SEGMENTO_DESCRIP].&amp;[" &amp; $C$6 &amp; "]",
"[Base_Tarjetas].[SITUACION]","[Base_Tarjetas].[SITUACION].&amp;[" &amp; $C82 &amp; "]",
"[Base_Tarjetas].[TIPO]","[Base_Tarjetas].[TIPO].&amp;[" &amp; $C$1 &amp; "]")/1000,
0)</f>
        <v>0</v>
      </c>
      <c r="H82" s="8">
        <f>IFERROR(
GETPIVOTDATA("[Base_Tarjetas].[Importe]",TDinamica_R!$A$3,
"[Base_Tarjetas].[PERIODO]","[Base_Tarjetas].[PERIODO].&amp;[" &amp; TEXT(H$6,"yyyymm") &amp; "]",
"[Base_Tarjetas].[Metrica]","[Base_Tarjetas].[Metrica].&amp;[" &amp; $A82 &amp; "]",
"[Base_Tarjetas].[SEGMENTO_DESCRIP]","[Base_Tarjetas].[SEGMENTO_DESCRIP].&amp;[" &amp; $C$6 &amp; "]",
"[Base_Tarjetas].[SITUACION]","[Base_Tarjetas].[SITUACION].&amp;[" &amp; $C82 &amp; "]",
"[Base_Tarjetas].[TIPO]","[Base_Tarjetas].[TIPO].&amp;[" &amp; $C$1 &amp; "]")/1000,
0)</f>
        <v>0</v>
      </c>
      <c r="I82" s="8">
        <f>IFERROR(
GETPIVOTDATA("[Base_Tarjetas].[Importe]",TDinamica_R!$A$3,
"[Base_Tarjetas].[PERIODO]","[Base_Tarjetas].[PERIODO].&amp;[" &amp; TEXT(I$6,"yyyymm") &amp; "]",
"[Base_Tarjetas].[Metrica]","[Base_Tarjetas].[Metrica].&amp;[" &amp; $A82 &amp; "]",
"[Base_Tarjetas].[SEGMENTO_DESCRIP]","[Base_Tarjetas].[SEGMENTO_DESCRIP].&amp;[" &amp; $C$6 &amp; "]",
"[Base_Tarjetas].[SITUACION]","[Base_Tarjetas].[SITUACION].&amp;[" &amp; $C82 &amp; "]",
"[Base_Tarjetas].[TIPO]","[Base_Tarjetas].[TIPO].&amp;[" &amp; $C$1 &amp; "]")/1000,
0)</f>
        <v>0</v>
      </c>
      <c r="J82" s="8">
        <f>IFERROR(
GETPIVOTDATA("[Base_Tarjetas].[Importe]",TDinamica_R!$A$3,
"[Base_Tarjetas].[PERIODO]","[Base_Tarjetas].[PERIODO].&amp;[" &amp; TEXT(J$6,"yyyymm") &amp; "]",
"[Base_Tarjetas].[Metrica]","[Base_Tarjetas].[Metrica].&amp;[" &amp; $A82 &amp; "]",
"[Base_Tarjetas].[SEGMENTO_DESCRIP]","[Base_Tarjetas].[SEGMENTO_DESCRIP].&amp;[" &amp; $C$6 &amp; "]",
"[Base_Tarjetas].[SITUACION]","[Base_Tarjetas].[SITUACION].&amp;[" &amp; $C82 &amp; "]",
"[Base_Tarjetas].[TIPO]","[Base_Tarjetas].[TIPO].&amp;[" &amp; $C$1 &amp; "]")/1000,
0)</f>
        <v>0</v>
      </c>
      <c r="K82" s="8">
        <f>IFERROR(
GETPIVOTDATA("[Base_Tarjetas].[Importe]",TDinamica_R!$A$3,
"[Base_Tarjetas].[PERIODO]","[Base_Tarjetas].[PERIODO].&amp;[" &amp; TEXT(K$6,"yyyymm") &amp; "]",
"[Base_Tarjetas].[Metrica]","[Base_Tarjetas].[Metrica].&amp;[" &amp; $A82 &amp; "]",
"[Base_Tarjetas].[SEGMENTO_DESCRIP]","[Base_Tarjetas].[SEGMENTO_DESCRIP].&amp;[" &amp; $C$6 &amp; "]",
"[Base_Tarjetas].[SITUACION]","[Base_Tarjetas].[SITUACION].&amp;[" &amp; $C82 &amp; "]",
"[Base_Tarjetas].[TIPO]","[Base_Tarjetas].[TIPO].&amp;[" &amp; $C$1 &amp; "]")/1000,
0)</f>
        <v>0</v>
      </c>
      <c r="L82" s="8">
        <f>IFERROR(
GETPIVOTDATA("[Base_Tarjetas].[Importe]",TDinamica_R!$A$3,
"[Base_Tarjetas].[PERIODO]","[Base_Tarjetas].[PERIODO].&amp;[" &amp; TEXT(L$6,"yyyymm") &amp; "]",
"[Base_Tarjetas].[Metrica]","[Base_Tarjetas].[Metrica].&amp;[" &amp; $A82 &amp; "]",
"[Base_Tarjetas].[SEGMENTO_DESCRIP]","[Base_Tarjetas].[SEGMENTO_DESCRIP].&amp;[" &amp; $C$6 &amp; "]",
"[Base_Tarjetas].[SITUACION]","[Base_Tarjetas].[SITUACION].&amp;[" &amp; $C82 &amp; "]",
"[Base_Tarjetas].[TIPO]","[Base_Tarjetas].[TIPO].&amp;[" &amp; $C$1 &amp; "]")/1000,
0)</f>
        <v>0</v>
      </c>
      <c r="M82" s="8">
        <f>IFERROR(
GETPIVOTDATA("[Base_Tarjetas].[Importe]",TDinamica_R!$A$3,
"[Base_Tarjetas].[PERIODO]","[Base_Tarjetas].[PERIODO].&amp;[" &amp; TEXT(M$6,"yyyymm") &amp; "]",
"[Base_Tarjetas].[Metrica]","[Base_Tarjetas].[Metrica].&amp;[" &amp; $A82 &amp; "]",
"[Base_Tarjetas].[SEGMENTO_DESCRIP]","[Base_Tarjetas].[SEGMENTO_DESCRIP].&amp;[" &amp; $C$6 &amp; "]",
"[Base_Tarjetas].[SITUACION]","[Base_Tarjetas].[SITUACION].&amp;[" &amp; $C82 &amp; "]",
"[Base_Tarjetas].[TIPO]","[Base_Tarjetas].[TIPO].&amp;[" &amp; $C$1 &amp; "]")/1000,
0)</f>
        <v>0</v>
      </c>
      <c r="N82" s="8">
        <f>IFERROR(
GETPIVOTDATA("[Base_Tarjetas].[Importe]",TDinamica_R!$A$3,
"[Base_Tarjetas].[PERIODO]","[Base_Tarjetas].[PERIODO].&amp;[" &amp; TEXT(N$6,"yyyymm") &amp; "]",
"[Base_Tarjetas].[Metrica]","[Base_Tarjetas].[Metrica].&amp;[" &amp; $A82 &amp; "]",
"[Base_Tarjetas].[SEGMENTO_DESCRIP]","[Base_Tarjetas].[SEGMENTO_DESCRIP].&amp;[" &amp; $C$6 &amp; "]",
"[Base_Tarjetas].[SITUACION]","[Base_Tarjetas].[SITUACION].&amp;[" &amp; $C82 &amp; "]",
"[Base_Tarjetas].[TIPO]","[Base_Tarjetas].[TIPO].&amp;[" &amp; $C$1 &amp; "]")/1000,
0)</f>
        <v>0</v>
      </c>
      <c r="O82" s="8">
        <f>IFERROR(
GETPIVOTDATA("[Base_Tarjetas].[Importe]",TDinamica_R!$A$3,
"[Base_Tarjetas].[PERIODO]","[Base_Tarjetas].[PERIODO].&amp;[" &amp; TEXT(O$6,"yyyymm") &amp; "]",
"[Base_Tarjetas].[Metrica]","[Base_Tarjetas].[Metrica].&amp;[" &amp; $A82 &amp; "]",
"[Base_Tarjetas].[SEGMENTO_DESCRIP]","[Base_Tarjetas].[SEGMENTO_DESCRIP].&amp;[" &amp; $C$6 &amp; "]",
"[Base_Tarjetas].[SITUACION]","[Base_Tarjetas].[SITUACION].&amp;[" &amp; $C82 &amp; "]",
"[Base_Tarjetas].[TIPO]","[Base_Tarjetas].[TIPO].&amp;[" &amp; $C$1 &amp; "]")/1000,
0)</f>
        <v>0</v>
      </c>
      <c r="P82" s="8">
        <f>IFERROR(
GETPIVOTDATA("[Base_Tarjetas].[Importe]",TDinamica_R!$A$3,
"[Base_Tarjetas].[PERIODO]","[Base_Tarjetas].[PERIODO].&amp;[" &amp; TEXT(P$6,"yyyymm") &amp; "]",
"[Base_Tarjetas].[Metrica]","[Base_Tarjetas].[Metrica].&amp;[" &amp; $A82 &amp; "]",
"[Base_Tarjetas].[SEGMENTO_DESCRIP]","[Base_Tarjetas].[SEGMENTO_DESCRIP].&amp;[" &amp; $C$6 &amp; "]",
"[Base_Tarjetas].[SITUACION]","[Base_Tarjetas].[SITUACION].&amp;[" &amp; $C82 &amp; "]",
"[Base_Tarjetas].[TIPO]","[Base_Tarjetas].[TIPO].&amp;[" &amp; $C$1 &amp; "]")/1000,
0)</f>
        <v>0</v>
      </c>
      <c r="Q82" s="8">
        <f>IFERROR(
GETPIVOTDATA("[Base_Tarjetas].[Importe]",TDinamica_R!$A$3,
"[Base_Tarjetas].[PERIODO]","[Base_Tarjetas].[PERIODO].&amp;[" &amp; TEXT(Q$6,"yyyymm") &amp; "]",
"[Base_Tarjetas].[Metrica]","[Base_Tarjetas].[Metrica].&amp;[" &amp; $A82 &amp; "]",
"[Base_Tarjetas].[SEGMENTO_DESCRIP]","[Base_Tarjetas].[SEGMENTO_DESCRIP].&amp;[" &amp; $C$6 &amp; "]",
"[Base_Tarjetas].[SITUACION]","[Base_Tarjetas].[SITUACION].&amp;[" &amp; $C82 &amp; "]",
"[Base_Tarjetas].[TIPO]","[Base_Tarjetas].[TIPO].&amp;[" &amp; $C$1 &amp; "]")/1000,
0)</f>
        <v>0</v>
      </c>
      <c r="R82" s="8">
        <f>IFERROR(
GETPIVOTDATA("[Base_Tarjetas].[Importe]",TDinamica_R!$A$3,
"[Base_Tarjetas].[PERIODO]","[Base_Tarjetas].[PERIODO].&amp;[" &amp; TEXT(R$6,"yyyymm") &amp; "]",
"[Base_Tarjetas].[Metrica]","[Base_Tarjetas].[Metrica].&amp;[" &amp; $A82 &amp; "]",
"[Base_Tarjetas].[SEGMENTO_DESCRIP]","[Base_Tarjetas].[SEGMENTO_DESCRIP].&amp;[" &amp; $C$6 &amp; "]",
"[Base_Tarjetas].[SITUACION]","[Base_Tarjetas].[SITUACION].&amp;[" &amp; $C82 &amp; "]",
"[Base_Tarjetas].[TIPO]","[Base_Tarjetas].[TIPO].&amp;[" &amp; $C$1 &amp; "]")/1000,
0)</f>
        <v>0</v>
      </c>
      <c r="S82" s="8">
        <f>IFERROR(
GETPIVOTDATA("[Base_Tarjetas].[Importe]",TDinamica_R!$A$3,
"[Base_Tarjetas].[PERIODO]","[Base_Tarjetas].[PERIODO].&amp;[" &amp; TEXT(S$6,"yyyymm") &amp; "]",
"[Base_Tarjetas].[Metrica]","[Base_Tarjetas].[Metrica].&amp;[" &amp; $A82 &amp; "]",
"[Base_Tarjetas].[SEGMENTO_DESCRIP]","[Base_Tarjetas].[SEGMENTO_DESCRIP].&amp;[" &amp; $C$6 &amp; "]",
"[Base_Tarjetas].[SITUACION]","[Base_Tarjetas].[SITUACION].&amp;[" &amp; $C82 &amp; "]",
"[Base_Tarjetas].[TIPO]","[Base_Tarjetas].[TIPO].&amp;[" &amp; $C$1 &amp; "]")/1000,
0)</f>
        <v>0</v>
      </c>
      <c r="T82" s="8">
        <f>IFERROR(
GETPIVOTDATA("[Base_Tarjetas].[Importe]",TDinamica_R!$A$3,
"[Base_Tarjetas].[PERIODO]","[Base_Tarjetas].[PERIODO].&amp;[" &amp; TEXT(T$6,"yyyymm") &amp; "]",
"[Base_Tarjetas].[Metrica]","[Base_Tarjetas].[Metrica].&amp;[" &amp; $A82 &amp; "]",
"[Base_Tarjetas].[SEGMENTO_DESCRIP]","[Base_Tarjetas].[SEGMENTO_DESCRIP].&amp;[" &amp; $C$6 &amp; "]",
"[Base_Tarjetas].[SITUACION]","[Base_Tarjetas].[SITUACION].&amp;[" &amp; $C82 &amp; "]",
"[Base_Tarjetas].[TIPO]","[Base_Tarjetas].[TIPO].&amp;[" &amp; $C$1 &amp; "]")/1000,
0)</f>
        <v>0</v>
      </c>
      <c r="U82" s="8">
        <f>IFERROR(
GETPIVOTDATA("[Base_Tarjetas].[Importe]",TDinamica_R!$A$3,
"[Base_Tarjetas].[PERIODO]","[Base_Tarjetas].[PERIODO].&amp;[" &amp; TEXT(U$6,"yyyymm") &amp; "]",
"[Base_Tarjetas].[Metrica]","[Base_Tarjetas].[Metrica].&amp;[" &amp; $A82 &amp; "]",
"[Base_Tarjetas].[SEGMENTO_DESCRIP]","[Base_Tarjetas].[SEGMENTO_DESCRIP].&amp;[" &amp; $C$6 &amp; "]",
"[Base_Tarjetas].[SITUACION]","[Base_Tarjetas].[SITUACION].&amp;[" &amp; $C82 &amp; "]",
"[Base_Tarjetas].[TIPO]","[Base_Tarjetas].[TIPO].&amp;[" &amp; $C$1 &amp; "]")/1000,
0)</f>
        <v>0</v>
      </c>
      <c r="V82" s="8">
        <f>IFERROR(
GETPIVOTDATA("[Base_Tarjetas].[Importe]",TDinamica_R!$A$3,
"[Base_Tarjetas].[PERIODO]","[Base_Tarjetas].[PERIODO].&amp;[" &amp; TEXT(V$6,"yyyymm") &amp; "]",
"[Base_Tarjetas].[Metrica]","[Base_Tarjetas].[Metrica].&amp;[" &amp; $A82 &amp; "]",
"[Base_Tarjetas].[SEGMENTO_DESCRIP]","[Base_Tarjetas].[SEGMENTO_DESCRIP].&amp;[" &amp; $C$6 &amp; "]",
"[Base_Tarjetas].[SITUACION]","[Base_Tarjetas].[SITUACION].&amp;[" &amp; $C82 &amp; "]",
"[Base_Tarjetas].[TIPO]","[Base_Tarjetas].[TIPO].&amp;[" &amp; $C$1 &amp; "]")/1000,
0)</f>
        <v>0</v>
      </c>
      <c r="W82" s="8">
        <f>IFERROR(
GETPIVOTDATA("[Base_Tarjetas].[Importe]",TDinamica_R!$A$3,
"[Base_Tarjetas].[PERIODO]","[Base_Tarjetas].[PERIODO].&amp;[" &amp; TEXT(W$6,"yyyymm") &amp; "]",
"[Base_Tarjetas].[Metrica]","[Base_Tarjetas].[Metrica].&amp;[" &amp; $A82 &amp; "]",
"[Base_Tarjetas].[SEGMENTO_DESCRIP]","[Base_Tarjetas].[SEGMENTO_DESCRIP].&amp;[" &amp; $C$6 &amp; "]",
"[Base_Tarjetas].[SITUACION]","[Base_Tarjetas].[SITUACION].&amp;[" &amp; $C82 &amp; "]",
"[Base_Tarjetas].[TIPO]","[Base_Tarjetas].[TIPO].&amp;[" &amp; $C$1 &amp; "]")/1000,
0)</f>
        <v>0</v>
      </c>
      <c r="X82" s="8">
        <f>IFERROR(
GETPIVOTDATA("[Base_Tarjetas].[Importe]",TDinamica_R!$A$3,
"[Base_Tarjetas].[PERIODO]","[Base_Tarjetas].[PERIODO].&amp;[" &amp; TEXT(X$6,"yyyymm") &amp; "]",
"[Base_Tarjetas].[Metrica]","[Base_Tarjetas].[Metrica].&amp;[" &amp; $A82 &amp; "]",
"[Base_Tarjetas].[SEGMENTO_DESCRIP]","[Base_Tarjetas].[SEGMENTO_DESCRIP].&amp;[" &amp; $C$6 &amp; "]",
"[Base_Tarjetas].[SITUACION]","[Base_Tarjetas].[SITUACION].&amp;[" &amp; $C82 &amp; "]",
"[Base_Tarjetas].[TIPO]","[Base_Tarjetas].[TIPO].&amp;[" &amp; $C$1 &amp; "]")/1000,
0)</f>
        <v>0</v>
      </c>
      <c r="Y82" s="8">
        <f>IFERROR(
GETPIVOTDATA("[Base_Tarjetas].[Importe]",TDinamica_R!$A$3,
"[Base_Tarjetas].[PERIODO]","[Base_Tarjetas].[PERIODO].&amp;[" &amp; TEXT(Y$6,"yyyymm") &amp; "]",
"[Base_Tarjetas].[Metrica]","[Base_Tarjetas].[Metrica].&amp;[" &amp; $A82 &amp; "]",
"[Base_Tarjetas].[SEGMENTO_DESCRIP]","[Base_Tarjetas].[SEGMENTO_DESCRIP].&amp;[" &amp; $C$6 &amp; "]",
"[Base_Tarjetas].[SITUACION]","[Base_Tarjetas].[SITUACION].&amp;[" &amp; $C82 &amp; "]",
"[Base_Tarjetas].[TIPO]","[Base_Tarjetas].[TIPO].&amp;[" &amp; $C$1 &amp; "]")/1000,
0)</f>
        <v>0</v>
      </c>
      <c r="Z82" s="8">
        <f>IFERROR(
GETPIVOTDATA("[Base_Tarjetas].[Importe]",TDinamica_R!$A$3,
"[Base_Tarjetas].[PERIODO]","[Base_Tarjetas].[PERIODO].&amp;[" &amp; TEXT(Z$6,"yyyymm") &amp; "]",
"[Base_Tarjetas].[Metrica]","[Base_Tarjetas].[Metrica].&amp;[" &amp; $A82 &amp; "]",
"[Base_Tarjetas].[SEGMENTO_DESCRIP]","[Base_Tarjetas].[SEGMENTO_DESCRIP].&amp;[" &amp; $C$6 &amp; "]",
"[Base_Tarjetas].[SITUACION]","[Base_Tarjetas].[SITUACION].&amp;[" &amp; $C82 &amp; "]",
"[Base_Tarjetas].[TIPO]","[Base_Tarjetas].[TIPO].&amp;[" &amp; $C$1 &amp; "]")/1000,
0)</f>
        <v>0</v>
      </c>
      <c r="AA82" s="8">
        <f>IFERROR(
GETPIVOTDATA("[Base_Tarjetas].[Importe]",TDinamica_R!$A$3,
"[Base_Tarjetas].[PERIODO]","[Base_Tarjetas].[PERIODO].&amp;[" &amp; TEXT(AA$6,"yyyymm") &amp; "]",
"[Base_Tarjetas].[Metrica]","[Base_Tarjetas].[Metrica].&amp;[" &amp; $A82 &amp; "]",
"[Base_Tarjetas].[SEGMENTO_DESCRIP]","[Base_Tarjetas].[SEGMENTO_DESCRIP].&amp;[" &amp; $C$6 &amp; "]",
"[Base_Tarjetas].[SITUACION]","[Base_Tarjetas].[SITUACION].&amp;[" &amp; $C82 &amp; "]",
"[Base_Tarjetas].[TIPO]","[Base_Tarjetas].[TIPO].&amp;[" &amp; $C$1 &amp; "]")/1000,
0)</f>
        <v>0</v>
      </c>
      <c r="AB82" s="8">
        <f>IFERROR(
GETPIVOTDATA("[Base_Tarjetas].[Importe]",TDinamica_R!$A$3,
"[Base_Tarjetas].[PERIODO]","[Base_Tarjetas].[PERIODO].&amp;[" &amp; TEXT(AB$6,"yyyymm") &amp; "]",
"[Base_Tarjetas].[Metrica]","[Base_Tarjetas].[Metrica].&amp;[" &amp; $A82 &amp; "]",
"[Base_Tarjetas].[SEGMENTO_DESCRIP]","[Base_Tarjetas].[SEGMENTO_DESCRIP].&amp;[" &amp; $C$6 &amp; "]",
"[Base_Tarjetas].[SITUACION]","[Base_Tarjetas].[SITUACION].&amp;[" &amp; $C82 &amp; "]",
"[Base_Tarjetas].[TIPO]","[Base_Tarjetas].[TIPO].&amp;[" &amp; $C$1 &amp; "]")/1000,
0)</f>
        <v>0</v>
      </c>
      <c r="AC82" s="8">
        <f>IFERROR(
GETPIVOTDATA("[Base_Tarjetas].[Importe]",TDinamica_R!$A$3,
"[Base_Tarjetas].[PERIODO]","[Base_Tarjetas].[PERIODO].&amp;[" &amp; TEXT(AC$6,"yyyymm") &amp; "]",
"[Base_Tarjetas].[Metrica]","[Base_Tarjetas].[Metrica].&amp;[" &amp; $A82 &amp; "]",
"[Base_Tarjetas].[SEGMENTO_DESCRIP]","[Base_Tarjetas].[SEGMENTO_DESCRIP].&amp;[" &amp; $C$6 &amp; "]",
"[Base_Tarjetas].[SITUACION]","[Base_Tarjetas].[SITUACION].&amp;[" &amp; $C82 &amp; "]",
"[Base_Tarjetas].[TIPO]","[Base_Tarjetas].[TIPO].&amp;[" &amp; $C$1 &amp; "]")/1000,
0)</f>
        <v>0</v>
      </c>
      <c r="AD82" s="8">
        <f>IFERROR(
GETPIVOTDATA("[Base_Tarjetas].[Importe]",TDinamica_R!$A$3,
"[Base_Tarjetas].[PERIODO]","[Base_Tarjetas].[PERIODO].&amp;[" &amp; TEXT(AD$6,"yyyymm") &amp; "]",
"[Base_Tarjetas].[Metrica]","[Base_Tarjetas].[Metrica].&amp;[" &amp; $A82 &amp; "]",
"[Base_Tarjetas].[SEGMENTO_DESCRIP]","[Base_Tarjetas].[SEGMENTO_DESCRIP].&amp;[" &amp; $C$6 &amp; "]",
"[Base_Tarjetas].[SITUACION]","[Base_Tarjetas].[SITUACION].&amp;[" &amp; $C82 &amp; "]",
"[Base_Tarjetas].[TIPO]","[Base_Tarjetas].[TIPO].&amp;[" &amp; $C$1 &amp; "]")/1000,
0)</f>
        <v>0</v>
      </c>
      <c r="AE82" s="8">
        <f>IFERROR(
GETPIVOTDATA("[Base_Tarjetas].[Importe]",TDinamica_R!$A$3,
"[Base_Tarjetas].[PERIODO]","[Base_Tarjetas].[PERIODO].&amp;[" &amp; TEXT(AE$6,"yyyymm") &amp; "]",
"[Base_Tarjetas].[Metrica]","[Base_Tarjetas].[Metrica].&amp;[" &amp; $A82 &amp; "]",
"[Base_Tarjetas].[SEGMENTO_DESCRIP]","[Base_Tarjetas].[SEGMENTO_DESCRIP].&amp;[" &amp; $C$6 &amp; "]",
"[Base_Tarjetas].[SITUACION]","[Base_Tarjetas].[SITUACION].&amp;[" &amp; $C82 &amp; "]",
"[Base_Tarjetas].[TIPO]","[Base_Tarjetas].[TIPO].&amp;[" &amp; $C$1 &amp; "]")/1000,
0)</f>
        <v>0</v>
      </c>
      <c r="AF82" s="8">
        <f>IFERROR(
GETPIVOTDATA("[Base_Tarjetas].[Importe]",TDinamica_R!$A$3,
"[Base_Tarjetas].[PERIODO]","[Base_Tarjetas].[PERIODO].&amp;[" &amp; TEXT(AF$6,"yyyymm") &amp; "]",
"[Base_Tarjetas].[Metrica]","[Base_Tarjetas].[Metrica].&amp;[" &amp; $A82 &amp; "]",
"[Base_Tarjetas].[SEGMENTO_DESCRIP]","[Base_Tarjetas].[SEGMENTO_DESCRIP].&amp;[" &amp; $C$6 &amp; "]",
"[Base_Tarjetas].[SITUACION]","[Base_Tarjetas].[SITUACION].&amp;[" &amp; $C82 &amp; "]",
"[Base_Tarjetas].[TIPO]","[Base_Tarjetas].[TIPO].&amp;[" &amp; $C$1 &amp; "]")/1000,
0)</f>
        <v>0</v>
      </c>
      <c r="AG82" s="8">
        <f>IFERROR(
GETPIVOTDATA("[Base_Tarjetas].[Importe]",TDinamica_R!$A$3,
"[Base_Tarjetas].[PERIODO]","[Base_Tarjetas].[PERIODO].&amp;[" &amp; TEXT(AG$6,"yyyymm") &amp; "]",
"[Base_Tarjetas].[Metrica]","[Base_Tarjetas].[Metrica].&amp;[" &amp; $A82 &amp; "]",
"[Base_Tarjetas].[SEGMENTO_DESCRIP]","[Base_Tarjetas].[SEGMENTO_DESCRIP].&amp;[" &amp; $C$6 &amp; "]",
"[Base_Tarjetas].[SITUACION]","[Base_Tarjetas].[SITUACION].&amp;[" &amp; $C82 &amp; "]",
"[Base_Tarjetas].[TIPO]","[Base_Tarjetas].[TIPO].&amp;[" &amp; $C$1 &amp; "]")/1000,
0)</f>
        <v>0</v>
      </c>
      <c r="AH82" s="8">
        <f>IFERROR(
GETPIVOTDATA("[Base_Tarjetas].[Importe]",TDinamica_R!$A$3,
"[Base_Tarjetas].[PERIODO]","[Base_Tarjetas].[PERIODO].&amp;[" &amp; TEXT(AH$6,"yyyymm") &amp; "]",
"[Base_Tarjetas].[Metrica]","[Base_Tarjetas].[Metrica].&amp;[" &amp; $A82 &amp; "]",
"[Base_Tarjetas].[SEGMENTO_DESCRIP]","[Base_Tarjetas].[SEGMENTO_DESCRIP].&amp;[" &amp; $C$6 &amp; "]",
"[Base_Tarjetas].[SITUACION]","[Base_Tarjetas].[SITUACION].&amp;[" &amp; $C82 &amp; "]",
"[Base_Tarjetas].[TIPO]","[Base_Tarjetas].[TIPO].&amp;[" &amp; $C$1 &amp; "]")/1000,
0)</f>
        <v>0</v>
      </c>
      <c r="AI82" s="8">
        <f>IFERROR(
GETPIVOTDATA("[Base_Tarjetas].[Importe]",TDinamica_R!$A$3,
"[Base_Tarjetas].[PERIODO]","[Base_Tarjetas].[PERIODO].&amp;[" &amp; TEXT(AI$6,"yyyymm") &amp; "]",
"[Base_Tarjetas].[Metrica]","[Base_Tarjetas].[Metrica].&amp;[" &amp; $A82 &amp; "]",
"[Base_Tarjetas].[SEGMENTO_DESCRIP]","[Base_Tarjetas].[SEGMENTO_DESCRIP].&amp;[" &amp; $C$6 &amp; "]",
"[Base_Tarjetas].[SITUACION]","[Base_Tarjetas].[SITUACION].&amp;[" &amp; $C82 &amp; "]",
"[Base_Tarjetas].[TIPO]","[Base_Tarjetas].[TIPO].&amp;[" &amp; $C$1 &amp; "]")/1000,
0)</f>
        <v>0</v>
      </c>
      <c r="AJ82" s="8">
        <f>IFERROR(
GETPIVOTDATA("[Base_Tarjetas].[Importe]",TDinamica_R!$A$3,
"[Base_Tarjetas].[PERIODO]","[Base_Tarjetas].[PERIODO].&amp;[" &amp; TEXT(AJ$6,"yyyymm") &amp; "]",
"[Base_Tarjetas].[Metrica]","[Base_Tarjetas].[Metrica].&amp;[" &amp; $A82 &amp; "]",
"[Base_Tarjetas].[SEGMENTO_DESCRIP]","[Base_Tarjetas].[SEGMENTO_DESCRIP].&amp;[" &amp; $C$6 &amp; "]",
"[Base_Tarjetas].[SITUACION]","[Base_Tarjetas].[SITUACION].&amp;[" &amp; $C82 &amp; "]",
"[Base_Tarjetas].[TIPO]","[Base_Tarjetas].[TIPO].&amp;[" &amp; $C$1 &amp; "]")/1000,
0)</f>
        <v>0</v>
      </c>
      <c r="AK82" s="8">
        <f>IFERROR(
GETPIVOTDATA("[Base_Tarjetas].[Importe]",TDinamica_R!$A$3,
"[Base_Tarjetas].[PERIODO]","[Base_Tarjetas].[PERIODO].&amp;[" &amp; TEXT(AK$6,"yyyymm") &amp; "]",
"[Base_Tarjetas].[Metrica]","[Base_Tarjetas].[Metrica].&amp;[" &amp; $A82 &amp; "]",
"[Base_Tarjetas].[SEGMENTO_DESCRIP]","[Base_Tarjetas].[SEGMENTO_DESCRIP].&amp;[" &amp; $C$6 &amp; "]",
"[Base_Tarjetas].[SITUACION]","[Base_Tarjetas].[SITUACION].&amp;[" &amp; $C82 &amp; "]",
"[Base_Tarjetas].[TIPO]","[Base_Tarjetas].[TIPO].&amp;[" &amp; $C$1 &amp; "]")/1000,
0)</f>
        <v>0</v>
      </c>
      <c r="AL82" s="8">
        <f>IFERROR(
GETPIVOTDATA("[Base_Tarjetas].[Importe]",TDinamica_R!$A$3,
"[Base_Tarjetas].[PERIODO]","[Base_Tarjetas].[PERIODO].&amp;[" &amp; TEXT(AL$6,"yyyymm") &amp; "]",
"[Base_Tarjetas].[Metrica]","[Base_Tarjetas].[Metrica].&amp;[" &amp; $A82 &amp; "]",
"[Base_Tarjetas].[SEGMENTO_DESCRIP]","[Base_Tarjetas].[SEGMENTO_DESCRIP].&amp;[" &amp; $C$6 &amp; "]",
"[Base_Tarjetas].[SITUACION]","[Base_Tarjetas].[SITUACION].&amp;[" &amp; $C82 &amp; "]",
"[Base_Tarjetas].[TIPO]","[Base_Tarjetas].[TIPO].&amp;[" &amp; $C$1 &amp; "]")/1000,
0)</f>
        <v>0</v>
      </c>
      <c r="AM82" s="8">
        <f>IFERROR(
GETPIVOTDATA("[Base_Tarjetas].[Importe]",TDinamica_R!$A$3,
"[Base_Tarjetas].[PERIODO]","[Base_Tarjetas].[PERIODO].&amp;[" &amp; TEXT(AM$6,"yyyymm") &amp; "]",
"[Base_Tarjetas].[Metrica]","[Base_Tarjetas].[Metrica].&amp;[" &amp; $A82 &amp; "]",
"[Base_Tarjetas].[SEGMENTO_DESCRIP]","[Base_Tarjetas].[SEGMENTO_DESCRIP].&amp;[" &amp; $C$6 &amp; "]",
"[Base_Tarjetas].[SITUACION]","[Base_Tarjetas].[SITUACION].&amp;[" &amp; $C82 &amp; "]",
"[Base_Tarjetas].[TIPO]","[Base_Tarjetas].[TIPO].&amp;[" &amp; $C$1 &amp; "]")/1000,
0)</f>
        <v>0</v>
      </c>
      <c r="AN82" s="8">
        <f>IFERROR(
GETPIVOTDATA("[Base_Tarjetas].[Importe]",TDinamica_R!$A$3,
"[Base_Tarjetas].[PERIODO]","[Base_Tarjetas].[PERIODO].&amp;[" &amp; TEXT(AN$6,"yyyymm") &amp; "]",
"[Base_Tarjetas].[Metrica]","[Base_Tarjetas].[Metrica].&amp;[" &amp; $A82 &amp; "]",
"[Base_Tarjetas].[SEGMENTO_DESCRIP]","[Base_Tarjetas].[SEGMENTO_DESCRIP].&amp;[" &amp; $C$6 &amp; "]",
"[Base_Tarjetas].[SITUACION]","[Base_Tarjetas].[SITUACION].&amp;[" &amp; $C82 &amp; "]",
"[Base_Tarjetas].[TIPO]","[Base_Tarjetas].[TIPO].&amp;[" &amp; $C$1 &amp; "]")/1000,
0)</f>
        <v>0</v>
      </c>
      <c r="AO82" s="8">
        <f>IFERROR(
GETPIVOTDATA("[Base_Tarjetas].[Importe]",TDinamica_R!$A$3,
"[Base_Tarjetas].[PERIODO]","[Base_Tarjetas].[PERIODO].&amp;[" &amp; TEXT(AO$6,"yyyymm") &amp; "]",
"[Base_Tarjetas].[Metrica]","[Base_Tarjetas].[Metrica].&amp;[" &amp; $A82 &amp; "]",
"[Base_Tarjetas].[SEGMENTO_DESCRIP]","[Base_Tarjetas].[SEGMENTO_DESCRIP].&amp;[" &amp; $C$6 &amp; "]",
"[Base_Tarjetas].[SITUACION]","[Base_Tarjetas].[SITUACION].&amp;[" &amp; $C82 &amp; "]",
"[Base_Tarjetas].[TIPO]","[Base_Tarjetas].[TIPO].&amp;[" &amp; $C$1 &amp; "]")/1000,
0)</f>
        <v>0</v>
      </c>
      <c r="AP82" s="8">
        <f>IFERROR(
GETPIVOTDATA("[Base_Tarjetas].[Importe]",TDinamica_R!$A$3,
"[Base_Tarjetas].[PERIODO]","[Base_Tarjetas].[PERIODO].&amp;[" &amp; TEXT(AP$6,"yyyymm") &amp; "]",
"[Base_Tarjetas].[Metrica]","[Base_Tarjetas].[Metrica].&amp;[" &amp; $A82 &amp; "]",
"[Base_Tarjetas].[SEGMENTO_DESCRIP]","[Base_Tarjetas].[SEGMENTO_DESCRIP].&amp;[" &amp; $C$6 &amp; "]",
"[Base_Tarjetas].[SITUACION]","[Base_Tarjetas].[SITUACION].&amp;[" &amp; $C82 &amp; "]",
"[Base_Tarjetas].[TIPO]","[Base_Tarjetas].[TIPO].&amp;[" &amp; $C$1 &amp; "]")/1000,
0)</f>
        <v>0</v>
      </c>
      <c r="AQ82" s="8">
        <f>IFERROR(
GETPIVOTDATA("[Base_Tarjetas].[Importe]",TDinamica_R!$A$3,
"[Base_Tarjetas].[PERIODO]","[Base_Tarjetas].[PERIODO].&amp;[" &amp; TEXT(AQ$6,"yyyymm") &amp; "]",
"[Base_Tarjetas].[Metrica]","[Base_Tarjetas].[Metrica].&amp;[" &amp; $A82 &amp; "]",
"[Base_Tarjetas].[SEGMENTO_DESCRIP]","[Base_Tarjetas].[SEGMENTO_DESCRIP].&amp;[" &amp; $C$6 &amp; "]",
"[Base_Tarjetas].[SITUACION]","[Base_Tarjetas].[SITUACION].&amp;[" &amp; $C82 &amp; "]",
"[Base_Tarjetas].[TIPO]","[Base_Tarjetas].[TIPO].&amp;[" &amp; $C$1 &amp; "]")/1000,
0)</f>
        <v>0</v>
      </c>
      <c r="AR82" s="8">
        <f>IFERROR(
GETPIVOTDATA("[Base_Tarjetas].[Importe]",TDinamica_R!$A$3,
"[Base_Tarjetas].[PERIODO]","[Base_Tarjetas].[PERIODO].&amp;[" &amp; TEXT(AR$6,"yyyymm") &amp; "]",
"[Base_Tarjetas].[Metrica]","[Base_Tarjetas].[Metrica].&amp;[" &amp; $A82 &amp; "]",
"[Base_Tarjetas].[SEGMENTO_DESCRIP]","[Base_Tarjetas].[SEGMENTO_DESCRIP].&amp;[" &amp; $C$6 &amp; "]",
"[Base_Tarjetas].[SITUACION]","[Base_Tarjetas].[SITUACION].&amp;[" &amp; $C82 &amp; "]",
"[Base_Tarjetas].[TIPO]","[Base_Tarjetas].[TIPO].&amp;[" &amp; $C$1 &amp; "]")/1000,
0)</f>
        <v>0</v>
      </c>
      <c r="AS82" s="8">
        <f>IFERROR(
GETPIVOTDATA("[Base_Tarjetas].[Importe]",TDinamica_R!$A$3,
"[Base_Tarjetas].[PERIODO]","[Base_Tarjetas].[PERIODO].&amp;[" &amp; TEXT(AS$6,"yyyymm") &amp; "]",
"[Base_Tarjetas].[Metrica]","[Base_Tarjetas].[Metrica].&amp;[" &amp; $A82 &amp; "]",
"[Base_Tarjetas].[SEGMENTO_DESCRIP]","[Base_Tarjetas].[SEGMENTO_DESCRIP].&amp;[" &amp; $C$6 &amp; "]",
"[Base_Tarjetas].[SITUACION]","[Base_Tarjetas].[SITUACION].&amp;[" &amp; $C82 &amp; "]",
"[Base_Tarjetas].[TIPO]","[Base_Tarjetas].[TIPO].&amp;[" &amp; $C$1 &amp; "]")/1000,
0)</f>
        <v>0</v>
      </c>
      <c r="AT82" s="8">
        <f>IFERROR(
GETPIVOTDATA("[Base_Tarjetas].[Importe]",TDinamica_R!$A$3,
"[Base_Tarjetas].[PERIODO]","[Base_Tarjetas].[PERIODO].&amp;[" &amp; TEXT(AT$6,"yyyymm") &amp; "]",
"[Base_Tarjetas].[Metrica]","[Base_Tarjetas].[Metrica].&amp;[" &amp; $A82 &amp; "]",
"[Base_Tarjetas].[SEGMENTO_DESCRIP]","[Base_Tarjetas].[SEGMENTO_DESCRIP].&amp;[" &amp; $C$6 &amp; "]",
"[Base_Tarjetas].[SITUACION]","[Base_Tarjetas].[SITUACION].&amp;[" &amp; $C82 &amp; "]",
"[Base_Tarjetas].[TIPO]","[Base_Tarjetas].[TIPO].&amp;[" &amp; $C$1 &amp; "]")/1000,
0)</f>
        <v>0</v>
      </c>
      <c r="AU82" s="8">
        <f>IFERROR(
GETPIVOTDATA("[Base_Tarjetas].[Importe]",TDinamica_R!$A$3,
"[Base_Tarjetas].[PERIODO]","[Base_Tarjetas].[PERIODO].&amp;[" &amp; TEXT(AU$6,"yyyymm") &amp; "]",
"[Base_Tarjetas].[Metrica]","[Base_Tarjetas].[Metrica].&amp;[" &amp; $A82 &amp; "]",
"[Base_Tarjetas].[SEGMENTO_DESCRIP]","[Base_Tarjetas].[SEGMENTO_DESCRIP].&amp;[" &amp; $C$6 &amp; "]",
"[Base_Tarjetas].[SITUACION]","[Base_Tarjetas].[SITUACION].&amp;[" &amp; $C82 &amp; "]",
"[Base_Tarjetas].[TIPO]","[Base_Tarjetas].[TIPO].&amp;[" &amp; $C$1 &amp; "]")/1000,
0)</f>
        <v>0</v>
      </c>
      <c r="AV82" s="8">
        <f>IFERROR(
GETPIVOTDATA("[Base_Tarjetas].[Importe]",TDinamica_R!$A$3,
"[Base_Tarjetas].[PERIODO]","[Base_Tarjetas].[PERIODO].&amp;[" &amp; TEXT(AV$6,"yyyymm") &amp; "]",
"[Base_Tarjetas].[Metrica]","[Base_Tarjetas].[Metrica].&amp;[" &amp; $A82 &amp; "]",
"[Base_Tarjetas].[SEGMENTO_DESCRIP]","[Base_Tarjetas].[SEGMENTO_DESCRIP].&amp;[" &amp; $C$6 &amp; "]",
"[Base_Tarjetas].[SITUACION]","[Base_Tarjetas].[SITUACION].&amp;[" &amp; $C82 &amp; "]",
"[Base_Tarjetas].[TIPO]","[Base_Tarjetas].[TIPO].&amp;[" &amp; $C$1 &amp; "]")/1000,
0)</f>
        <v>0</v>
      </c>
      <c r="AW82" s="8">
        <f>IFERROR(
GETPIVOTDATA("[Base_Tarjetas].[Importe]",TDinamica_R!$A$3,
"[Base_Tarjetas].[PERIODO]","[Base_Tarjetas].[PERIODO].&amp;[" &amp; TEXT(AW$6,"yyyymm") &amp; "]",
"[Base_Tarjetas].[Metrica]","[Base_Tarjetas].[Metrica].&amp;[" &amp; $A82 &amp; "]",
"[Base_Tarjetas].[SEGMENTO_DESCRIP]","[Base_Tarjetas].[SEGMENTO_DESCRIP].&amp;[" &amp; $C$6 &amp; "]",
"[Base_Tarjetas].[SITUACION]","[Base_Tarjetas].[SITUACION].&amp;[" &amp; $C82 &amp; "]",
"[Base_Tarjetas].[TIPO]","[Base_Tarjetas].[TIPO].&amp;[" &amp; $C$1 &amp; "]")/1000,
0)</f>
        <v>0</v>
      </c>
      <c r="AX82" s="8">
        <f>IFERROR(
GETPIVOTDATA("[Base_Tarjetas].[Importe]",TDinamica_R!$A$3,
"[Base_Tarjetas].[PERIODO]","[Base_Tarjetas].[PERIODO].&amp;[" &amp; TEXT(AX$6,"yyyymm") &amp; "]",
"[Base_Tarjetas].[Metrica]","[Base_Tarjetas].[Metrica].&amp;[" &amp; $A82 &amp; "]",
"[Base_Tarjetas].[SEGMENTO_DESCRIP]","[Base_Tarjetas].[SEGMENTO_DESCRIP].&amp;[" &amp; $C$6 &amp; "]",
"[Base_Tarjetas].[SITUACION]","[Base_Tarjetas].[SITUACION].&amp;[" &amp; $C82 &amp; "]",
"[Base_Tarjetas].[TIPO]","[Base_Tarjetas].[TIPO].&amp;[" &amp; $C$1 &amp; "]")/1000,
0)</f>
        <v>0</v>
      </c>
      <c r="AY82" s="8">
        <f>IFERROR(
GETPIVOTDATA("[Base_Tarjetas].[Importe]",TDinamica_R!$A$3,
"[Base_Tarjetas].[PERIODO]","[Base_Tarjetas].[PERIODO].&amp;[" &amp; TEXT(AY$6,"yyyymm") &amp; "]",
"[Base_Tarjetas].[Metrica]","[Base_Tarjetas].[Metrica].&amp;[" &amp; $A82 &amp; "]",
"[Base_Tarjetas].[SEGMENTO_DESCRIP]","[Base_Tarjetas].[SEGMENTO_DESCRIP].&amp;[" &amp; $C$6 &amp; "]",
"[Base_Tarjetas].[SITUACION]","[Base_Tarjetas].[SITUACION].&amp;[" &amp; $C82 &amp; "]",
"[Base_Tarjetas].[TIPO]","[Base_Tarjetas].[TIPO].&amp;[" &amp; $C$1 &amp; "]")/1000,
0)</f>
        <v>0</v>
      </c>
      <c r="AZ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TEXT(AZ$6,"yyyymm") &amp; "]"),
0)</f>
        <v>0</v>
      </c>
      <c r="BA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TEXT(BA$6,"yyyymm") &amp; "]"),
0)</f>
        <v>0</v>
      </c>
      <c r="BB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TEXT(BB$6,"yyyymm") &amp; "]"),
0)</f>
        <v>0</v>
      </c>
      <c r="BC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TEXT(BC$6,"yyyymm") &amp; "]"),
0)</f>
        <v>0</v>
      </c>
      <c r="BD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TEXT(BD$6,"yyyymm") &amp; "]"),
0)</f>
        <v>0</v>
      </c>
      <c r="BE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TEXT(BE$6,"yyyymm") &amp; "]"),
0)</f>
        <v>0</v>
      </c>
      <c r="BF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TEXT(BF$6,"yyyymm") &amp; "]"),
0)</f>
        <v>0</v>
      </c>
      <c r="BG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TEXT(BG$6,"yyyymm") &amp; "]"),
0)</f>
        <v>0</v>
      </c>
      <c r="BH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TEXT(BH$6,"yyyymm") &amp; "]"),
0)</f>
        <v>0</v>
      </c>
      <c r="BI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TEXT(BI$6,"yyyymm") &amp; "]"),
0)</f>
        <v>0</v>
      </c>
      <c r="BJ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TEXT(BJ$6,"yyyymm") &amp; "]"),
0)</f>
        <v>0</v>
      </c>
      <c r="BK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TEXT(BK$6,"yyyymm") &amp; "]"),
0)</f>
        <v>0</v>
      </c>
      <c r="BO82" s="24">
        <f t="shared" si="49"/>
        <v>0</v>
      </c>
      <c r="BP82" s="24">
        <f t="shared" si="49"/>
        <v>0</v>
      </c>
      <c r="BQ82" s="24">
        <f t="shared" si="49"/>
        <v>0</v>
      </c>
      <c r="BR82" s="24">
        <f t="shared" si="49"/>
        <v>0</v>
      </c>
      <c r="BS82" s="24">
        <f t="shared" si="49"/>
        <v>0</v>
      </c>
      <c r="BT82" s="24">
        <f t="shared" si="49"/>
        <v>0</v>
      </c>
    </row>
    <row r="83" spans="1:72" x14ac:dyDescent="0.25">
      <c r="C83" s="3" t="s">
        <v>35</v>
      </c>
      <c r="D83" s="10">
        <f t="shared" ref="D83:AY83" si="50">SUM(D63:D82)</f>
        <v>0</v>
      </c>
      <c r="E83" s="10">
        <f t="shared" si="50"/>
        <v>0</v>
      </c>
      <c r="F83" s="10">
        <f t="shared" si="50"/>
        <v>0</v>
      </c>
      <c r="G83" s="10">
        <f t="shared" si="50"/>
        <v>0</v>
      </c>
      <c r="H83" s="10">
        <f t="shared" si="50"/>
        <v>0</v>
      </c>
      <c r="I83" s="10">
        <f t="shared" si="50"/>
        <v>0</v>
      </c>
      <c r="J83" s="10">
        <f t="shared" si="50"/>
        <v>0</v>
      </c>
      <c r="K83" s="10">
        <f t="shared" si="50"/>
        <v>0</v>
      </c>
      <c r="L83" s="10">
        <f t="shared" si="50"/>
        <v>0</v>
      </c>
      <c r="M83" s="10">
        <f t="shared" si="50"/>
        <v>0</v>
      </c>
      <c r="N83" s="10">
        <f t="shared" si="50"/>
        <v>0</v>
      </c>
      <c r="O83" s="10">
        <f t="shared" si="50"/>
        <v>0</v>
      </c>
      <c r="P83" s="10">
        <f t="shared" si="50"/>
        <v>0</v>
      </c>
      <c r="Q83" s="10">
        <f t="shared" si="50"/>
        <v>0</v>
      </c>
      <c r="R83" s="10">
        <f t="shared" si="50"/>
        <v>0</v>
      </c>
      <c r="S83" s="10">
        <f t="shared" si="50"/>
        <v>0</v>
      </c>
      <c r="T83" s="10">
        <f t="shared" si="50"/>
        <v>0</v>
      </c>
      <c r="U83" s="10">
        <f t="shared" si="50"/>
        <v>0</v>
      </c>
      <c r="V83" s="10">
        <f t="shared" si="50"/>
        <v>0</v>
      </c>
      <c r="W83" s="10">
        <f t="shared" si="50"/>
        <v>0</v>
      </c>
      <c r="X83" s="10">
        <f t="shared" si="50"/>
        <v>0</v>
      </c>
      <c r="Y83" s="10">
        <f t="shared" si="50"/>
        <v>0</v>
      </c>
      <c r="Z83" s="10">
        <f t="shared" si="50"/>
        <v>0</v>
      </c>
      <c r="AA83" s="10">
        <f t="shared" si="50"/>
        <v>0</v>
      </c>
      <c r="AB83" s="10">
        <f t="shared" si="50"/>
        <v>0</v>
      </c>
      <c r="AC83" s="10">
        <f t="shared" si="50"/>
        <v>0</v>
      </c>
      <c r="AD83" s="10">
        <f t="shared" si="50"/>
        <v>0</v>
      </c>
      <c r="AE83" s="10">
        <f t="shared" si="50"/>
        <v>0</v>
      </c>
      <c r="AF83" s="10">
        <f t="shared" si="50"/>
        <v>0</v>
      </c>
      <c r="AG83" s="10">
        <f t="shared" si="50"/>
        <v>0</v>
      </c>
      <c r="AH83" s="10">
        <f t="shared" si="50"/>
        <v>0</v>
      </c>
      <c r="AI83" s="10">
        <f t="shared" si="50"/>
        <v>0</v>
      </c>
      <c r="AJ83" s="10">
        <f t="shared" si="50"/>
        <v>0</v>
      </c>
      <c r="AK83" s="10">
        <f t="shared" si="50"/>
        <v>0</v>
      </c>
      <c r="AL83" s="10">
        <f t="shared" si="50"/>
        <v>0</v>
      </c>
      <c r="AM83" s="10">
        <f t="shared" si="50"/>
        <v>0</v>
      </c>
      <c r="AN83" s="10">
        <f t="shared" si="50"/>
        <v>0</v>
      </c>
      <c r="AO83" s="10">
        <f t="shared" si="50"/>
        <v>0</v>
      </c>
      <c r="AP83" s="10">
        <f t="shared" si="50"/>
        <v>0</v>
      </c>
      <c r="AQ83" s="10">
        <f t="shared" si="50"/>
        <v>0</v>
      </c>
      <c r="AR83" s="10">
        <f t="shared" si="50"/>
        <v>0</v>
      </c>
      <c r="AS83" s="10">
        <f t="shared" si="50"/>
        <v>0</v>
      </c>
      <c r="AT83" s="10">
        <f t="shared" si="50"/>
        <v>0</v>
      </c>
      <c r="AU83" s="10">
        <f t="shared" si="50"/>
        <v>0</v>
      </c>
      <c r="AV83" s="10">
        <f t="shared" si="50"/>
        <v>0</v>
      </c>
      <c r="AW83" s="10">
        <f t="shared" si="50"/>
        <v>0</v>
      </c>
      <c r="AX83" s="10">
        <f t="shared" si="50"/>
        <v>0</v>
      </c>
      <c r="AY83" s="10">
        <f t="shared" si="50"/>
        <v>0</v>
      </c>
      <c r="AZ83" s="10">
        <f t="shared" ref="AZ83:BK83" si="51">SUM(AZ63:AZ82)</f>
        <v>0</v>
      </c>
      <c r="BA83" s="10">
        <f t="shared" si="51"/>
        <v>0</v>
      </c>
      <c r="BB83" s="10">
        <f t="shared" si="51"/>
        <v>0</v>
      </c>
      <c r="BC83" s="10">
        <f t="shared" si="51"/>
        <v>0</v>
      </c>
      <c r="BD83" s="10">
        <f t="shared" si="51"/>
        <v>0</v>
      </c>
      <c r="BE83" s="10">
        <f t="shared" si="51"/>
        <v>0</v>
      </c>
      <c r="BF83" s="10">
        <f t="shared" si="51"/>
        <v>0</v>
      </c>
      <c r="BG83" s="10">
        <f t="shared" si="51"/>
        <v>0</v>
      </c>
      <c r="BH83" s="10">
        <f t="shared" si="51"/>
        <v>0</v>
      </c>
      <c r="BI83" s="10">
        <f t="shared" si="51"/>
        <v>0</v>
      </c>
      <c r="BJ83" s="10">
        <f t="shared" si="51"/>
        <v>0</v>
      </c>
      <c r="BK83" s="10">
        <f t="shared" si="51"/>
        <v>0</v>
      </c>
      <c r="BO83" s="23">
        <f>SUM(BO63:BO82)</f>
        <v>0</v>
      </c>
      <c r="BP83" s="23">
        <f t="shared" ref="BP83:BT83" si="52">SUM(BP63:BP82)</f>
        <v>0</v>
      </c>
      <c r="BQ83" s="23">
        <f t="shared" si="52"/>
        <v>0</v>
      </c>
      <c r="BR83" s="23">
        <f t="shared" si="52"/>
        <v>0</v>
      </c>
      <c r="BS83" s="23">
        <f t="shared" si="52"/>
        <v>0</v>
      </c>
      <c r="BT83" s="23">
        <f t="shared" si="52"/>
        <v>0</v>
      </c>
    </row>
    <row r="86" spans="1:72" hidden="1" outlineLevel="1" x14ac:dyDescent="0.25">
      <c r="A86" s="11" t="s">
        <v>39</v>
      </c>
      <c r="C86" s="2" t="s">
        <v>42</v>
      </c>
      <c r="D86" s="8">
        <f>IFERROR(
GETPIVOTDATA("[Base_Tarjetas].[Importe]",TDinamica_R!$A$3,
"[Base_Tarjetas].[PERIODO]","[Base_Tarjetas].[PERIODO].&amp;[" &amp; TEXT(D$6,"yyyymm") &amp; "]",
"[Base_Tarjetas].[Metrica]","[Base_Tarjetas].[Metrica].&amp;[" &amp; $A86 &amp; "]",
"[Base_Tarjetas].[SEGMENTO_DESCRIP]","[Base_Tarjetas].[SEGMENTO_DESCRIP].&amp;[" &amp; $C$6 &amp; "]",
"[Base_Tarjetas].[SITUACION]","[Base_Tarjetas].[SITUACION].&amp;[" &amp; $C86 &amp; "]",
"[Base_Tarjetas].[TIPO]","[Base_Tarjetas].[TIPO].&amp;[" &amp; $C$1 &amp; "]")/1000,
0)</f>
        <v>0</v>
      </c>
      <c r="E86" s="8">
        <f>IFERROR(
GETPIVOTDATA("[Base_Tarjetas].[Importe]",TDinamica_R!$A$3,
"[Base_Tarjetas].[PERIODO]","[Base_Tarjetas].[PERIODO].&amp;[" &amp; TEXT(E$6,"yyyymm") &amp; "]",
"[Base_Tarjetas].[Metrica]","[Base_Tarjetas].[Metrica].&amp;[" &amp; $A86 &amp; "]",
"[Base_Tarjetas].[SEGMENTO_DESCRIP]","[Base_Tarjetas].[SEGMENTO_DESCRIP].&amp;[" &amp; $C$6 &amp; "]",
"[Base_Tarjetas].[SITUACION]","[Base_Tarjetas].[SITUACION].&amp;[" &amp; $C86 &amp; "]",
"[Base_Tarjetas].[TIPO]","[Base_Tarjetas].[TIPO].&amp;[" &amp; $C$1 &amp; "]")/1000,
0)</f>
        <v>0</v>
      </c>
      <c r="F86" s="8">
        <f>IFERROR(
GETPIVOTDATA("[Base_Tarjetas].[Importe]",TDinamica_R!$A$3,
"[Base_Tarjetas].[PERIODO]","[Base_Tarjetas].[PERIODO].&amp;[" &amp; TEXT(F$6,"yyyymm") &amp; "]",
"[Base_Tarjetas].[Metrica]","[Base_Tarjetas].[Metrica].&amp;[" &amp; $A86 &amp; "]",
"[Base_Tarjetas].[SEGMENTO_DESCRIP]","[Base_Tarjetas].[SEGMENTO_DESCRIP].&amp;[" &amp; $C$6 &amp; "]",
"[Base_Tarjetas].[SITUACION]","[Base_Tarjetas].[SITUACION].&amp;[" &amp; $C86 &amp; "]",
"[Base_Tarjetas].[TIPO]","[Base_Tarjetas].[TIPO].&amp;[" &amp; $C$1 &amp; "]")/1000,
0)</f>
        <v>0</v>
      </c>
      <c r="G86" s="8">
        <f>IFERROR(
GETPIVOTDATA("[Base_Tarjetas].[Importe]",TDinamica_R!$A$3,
"[Base_Tarjetas].[PERIODO]","[Base_Tarjetas].[PERIODO].&amp;[" &amp; TEXT(G$6,"yyyymm") &amp; "]",
"[Base_Tarjetas].[Metrica]","[Base_Tarjetas].[Metrica].&amp;[" &amp; $A86 &amp; "]",
"[Base_Tarjetas].[SEGMENTO_DESCRIP]","[Base_Tarjetas].[SEGMENTO_DESCRIP].&amp;[" &amp; $C$6 &amp; "]",
"[Base_Tarjetas].[SITUACION]","[Base_Tarjetas].[SITUACION].&amp;[" &amp; $C86 &amp; "]",
"[Base_Tarjetas].[TIPO]","[Base_Tarjetas].[TIPO].&amp;[" &amp; $C$1 &amp; "]")/1000,
0)</f>
        <v>0</v>
      </c>
      <c r="H86" s="8">
        <f>IFERROR(
GETPIVOTDATA("[Base_Tarjetas].[Importe]",TDinamica_R!$A$3,
"[Base_Tarjetas].[PERIODO]","[Base_Tarjetas].[PERIODO].&amp;[" &amp; TEXT(H$6,"yyyymm") &amp; "]",
"[Base_Tarjetas].[Metrica]","[Base_Tarjetas].[Metrica].&amp;[" &amp; $A86 &amp; "]",
"[Base_Tarjetas].[SEGMENTO_DESCRIP]","[Base_Tarjetas].[SEGMENTO_DESCRIP].&amp;[" &amp; $C$6 &amp; "]",
"[Base_Tarjetas].[SITUACION]","[Base_Tarjetas].[SITUACION].&amp;[" &amp; $C86 &amp; "]",
"[Base_Tarjetas].[TIPO]","[Base_Tarjetas].[TIPO].&amp;[" &amp; $C$1 &amp; "]")/1000,
0)</f>
        <v>0</v>
      </c>
      <c r="I86" s="8">
        <f>IFERROR(
GETPIVOTDATA("[Base_Tarjetas].[Importe]",TDinamica_R!$A$3,
"[Base_Tarjetas].[PERIODO]","[Base_Tarjetas].[PERIODO].&amp;[" &amp; TEXT(I$6,"yyyymm") &amp; "]",
"[Base_Tarjetas].[Metrica]","[Base_Tarjetas].[Metrica].&amp;[" &amp; $A86 &amp; "]",
"[Base_Tarjetas].[SEGMENTO_DESCRIP]","[Base_Tarjetas].[SEGMENTO_DESCRIP].&amp;[" &amp; $C$6 &amp; "]",
"[Base_Tarjetas].[SITUACION]","[Base_Tarjetas].[SITUACION].&amp;[" &amp; $C86 &amp; "]",
"[Base_Tarjetas].[TIPO]","[Base_Tarjetas].[TIPO].&amp;[" &amp; $C$1 &amp; "]")/1000,
0)</f>
        <v>0</v>
      </c>
      <c r="J86" s="8">
        <f>IFERROR(
GETPIVOTDATA("[Base_Tarjetas].[Importe]",TDinamica_R!$A$3,
"[Base_Tarjetas].[PERIODO]","[Base_Tarjetas].[PERIODO].&amp;[" &amp; TEXT(J$6,"yyyymm") &amp; "]",
"[Base_Tarjetas].[Metrica]","[Base_Tarjetas].[Metrica].&amp;[" &amp; $A86 &amp; "]",
"[Base_Tarjetas].[SEGMENTO_DESCRIP]","[Base_Tarjetas].[SEGMENTO_DESCRIP].&amp;[" &amp; $C$6 &amp; "]",
"[Base_Tarjetas].[SITUACION]","[Base_Tarjetas].[SITUACION].&amp;[" &amp; $C86 &amp; "]",
"[Base_Tarjetas].[TIPO]","[Base_Tarjetas].[TIPO].&amp;[" &amp; $C$1 &amp; "]")/1000,
0)</f>
        <v>0</v>
      </c>
      <c r="K86" s="8">
        <f>IFERROR(
GETPIVOTDATA("[Base_Tarjetas].[Importe]",TDinamica_R!$A$3,
"[Base_Tarjetas].[PERIODO]","[Base_Tarjetas].[PERIODO].&amp;[" &amp; TEXT(K$6,"yyyymm") &amp; "]",
"[Base_Tarjetas].[Metrica]","[Base_Tarjetas].[Metrica].&amp;[" &amp; $A86 &amp; "]",
"[Base_Tarjetas].[SEGMENTO_DESCRIP]","[Base_Tarjetas].[SEGMENTO_DESCRIP].&amp;[" &amp; $C$6 &amp; "]",
"[Base_Tarjetas].[SITUACION]","[Base_Tarjetas].[SITUACION].&amp;[" &amp; $C86 &amp; "]",
"[Base_Tarjetas].[TIPO]","[Base_Tarjetas].[TIPO].&amp;[" &amp; $C$1 &amp; "]")/1000,
0)</f>
        <v>0</v>
      </c>
      <c r="L86" s="8">
        <f>IFERROR(
GETPIVOTDATA("[Base_Tarjetas].[Importe]",TDinamica_R!$A$3,
"[Base_Tarjetas].[PERIODO]","[Base_Tarjetas].[PERIODO].&amp;[" &amp; TEXT(L$6,"yyyymm") &amp; "]",
"[Base_Tarjetas].[Metrica]","[Base_Tarjetas].[Metrica].&amp;[" &amp; $A86 &amp; "]",
"[Base_Tarjetas].[SEGMENTO_DESCRIP]","[Base_Tarjetas].[SEGMENTO_DESCRIP].&amp;[" &amp; $C$6 &amp; "]",
"[Base_Tarjetas].[SITUACION]","[Base_Tarjetas].[SITUACION].&amp;[" &amp; $C86 &amp; "]",
"[Base_Tarjetas].[TIPO]","[Base_Tarjetas].[TIPO].&amp;[" &amp; $C$1 &amp; "]")/1000,
0)</f>
        <v>0</v>
      </c>
      <c r="M86" s="8">
        <f>IFERROR(
GETPIVOTDATA("[Base_Tarjetas].[Importe]",TDinamica_R!$A$3,
"[Base_Tarjetas].[PERIODO]","[Base_Tarjetas].[PERIODO].&amp;[" &amp; TEXT(M$6,"yyyymm") &amp; "]",
"[Base_Tarjetas].[Metrica]","[Base_Tarjetas].[Metrica].&amp;[" &amp; $A86 &amp; "]",
"[Base_Tarjetas].[SEGMENTO_DESCRIP]","[Base_Tarjetas].[SEGMENTO_DESCRIP].&amp;[" &amp; $C$6 &amp; "]",
"[Base_Tarjetas].[SITUACION]","[Base_Tarjetas].[SITUACION].&amp;[" &amp; $C86 &amp; "]",
"[Base_Tarjetas].[TIPO]","[Base_Tarjetas].[TIPO].&amp;[" &amp; $C$1 &amp; "]")/1000,
0)</f>
        <v>0</v>
      </c>
      <c r="N86" s="8">
        <f>IFERROR(
GETPIVOTDATA("[Base_Tarjetas].[Importe]",TDinamica_R!$A$3,
"[Base_Tarjetas].[PERIODO]","[Base_Tarjetas].[PERIODO].&amp;[" &amp; TEXT(N$6,"yyyymm") &amp; "]",
"[Base_Tarjetas].[Metrica]","[Base_Tarjetas].[Metrica].&amp;[" &amp; $A86 &amp; "]",
"[Base_Tarjetas].[SEGMENTO_DESCRIP]","[Base_Tarjetas].[SEGMENTO_DESCRIP].&amp;[" &amp; $C$6 &amp; "]",
"[Base_Tarjetas].[SITUACION]","[Base_Tarjetas].[SITUACION].&amp;[" &amp; $C86 &amp; "]",
"[Base_Tarjetas].[TIPO]","[Base_Tarjetas].[TIPO].&amp;[" &amp; $C$1 &amp; "]")/1000,
0)</f>
        <v>0</v>
      </c>
      <c r="O86" s="8">
        <f>IFERROR(
GETPIVOTDATA("[Base_Tarjetas].[Importe]",TDinamica_R!$A$3,
"[Base_Tarjetas].[PERIODO]","[Base_Tarjetas].[PERIODO].&amp;[" &amp; TEXT(O$6,"yyyymm") &amp; "]",
"[Base_Tarjetas].[Metrica]","[Base_Tarjetas].[Metrica].&amp;[" &amp; $A86 &amp; "]",
"[Base_Tarjetas].[SEGMENTO_DESCRIP]","[Base_Tarjetas].[SEGMENTO_DESCRIP].&amp;[" &amp; $C$6 &amp; "]",
"[Base_Tarjetas].[SITUACION]","[Base_Tarjetas].[SITUACION].&amp;[" &amp; $C86 &amp; "]",
"[Base_Tarjetas].[TIPO]","[Base_Tarjetas].[TIPO].&amp;[" &amp; $C$1 &amp; "]")/1000,
0)</f>
        <v>0</v>
      </c>
      <c r="P86" s="8">
        <f>IFERROR(
GETPIVOTDATA("[Base_Tarjetas].[Importe]",TDinamica_R!$A$3,
"[Base_Tarjetas].[PERIODO]","[Base_Tarjetas].[PERIODO].&amp;[" &amp; TEXT(P$6,"yyyymm") &amp; "]",
"[Base_Tarjetas].[Metrica]","[Base_Tarjetas].[Metrica].&amp;[" &amp; $A86 &amp; "]",
"[Base_Tarjetas].[SEGMENTO_DESCRIP]","[Base_Tarjetas].[SEGMENTO_DESCRIP].&amp;[" &amp; $C$6 &amp; "]",
"[Base_Tarjetas].[SITUACION]","[Base_Tarjetas].[SITUACION].&amp;[" &amp; $C86 &amp; "]",
"[Base_Tarjetas].[TIPO]","[Base_Tarjetas].[TIPO].&amp;[" &amp; $C$1 &amp; "]")/1000,
0)</f>
        <v>0</v>
      </c>
      <c r="Q86" s="8">
        <f>IFERROR(
GETPIVOTDATA("[Base_Tarjetas].[Importe]",TDinamica_R!$A$3,
"[Base_Tarjetas].[PERIODO]","[Base_Tarjetas].[PERIODO].&amp;[" &amp; TEXT(Q$6,"yyyymm") &amp; "]",
"[Base_Tarjetas].[Metrica]","[Base_Tarjetas].[Metrica].&amp;[" &amp; $A86 &amp; "]",
"[Base_Tarjetas].[SEGMENTO_DESCRIP]","[Base_Tarjetas].[SEGMENTO_DESCRIP].&amp;[" &amp; $C$6 &amp; "]",
"[Base_Tarjetas].[SITUACION]","[Base_Tarjetas].[SITUACION].&amp;[" &amp; $C86 &amp; "]",
"[Base_Tarjetas].[TIPO]","[Base_Tarjetas].[TIPO].&amp;[" &amp; $C$1 &amp; "]")/1000,
0)</f>
        <v>0</v>
      </c>
      <c r="R86" s="8">
        <f>IFERROR(
GETPIVOTDATA("[Base_Tarjetas].[Importe]",TDinamica_R!$A$3,
"[Base_Tarjetas].[PERIODO]","[Base_Tarjetas].[PERIODO].&amp;[" &amp; TEXT(R$6,"yyyymm") &amp; "]",
"[Base_Tarjetas].[Metrica]","[Base_Tarjetas].[Metrica].&amp;[" &amp; $A86 &amp; "]",
"[Base_Tarjetas].[SEGMENTO_DESCRIP]","[Base_Tarjetas].[SEGMENTO_DESCRIP].&amp;[" &amp; $C$6 &amp; "]",
"[Base_Tarjetas].[SITUACION]","[Base_Tarjetas].[SITUACION].&amp;[" &amp; $C86 &amp; "]",
"[Base_Tarjetas].[TIPO]","[Base_Tarjetas].[TIPO].&amp;[" &amp; $C$1 &amp; "]")/1000,
0)</f>
        <v>0</v>
      </c>
      <c r="S86" s="8">
        <f>IFERROR(
GETPIVOTDATA("[Base_Tarjetas].[Importe]",TDinamica_R!$A$3,
"[Base_Tarjetas].[PERIODO]","[Base_Tarjetas].[PERIODO].&amp;[" &amp; TEXT(S$6,"yyyymm") &amp; "]",
"[Base_Tarjetas].[Metrica]","[Base_Tarjetas].[Metrica].&amp;[" &amp; $A86 &amp; "]",
"[Base_Tarjetas].[SEGMENTO_DESCRIP]","[Base_Tarjetas].[SEGMENTO_DESCRIP].&amp;[" &amp; $C$6 &amp; "]",
"[Base_Tarjetas].[SITUACION]","[Base_Tarjetas].[SITUACION].&amp;[" &amp; $C86 &amp; "]",
"[Base_Tarjetas].[TIPO]","[Base_Tarjetas].[TIPO].&amp;[" &amp; $C$1 &amp; "]")/1000,
0)</f>
        <v>0</v>
      </c>
      <c r="T86" s="8">
        <f>IFERROR(
GETPIVOTDATA("[Base_Tarjetas].[Importe]",TDinamica_R!$A$3,
"[Base_Tarjetas].[PERIODO]","[Base_Tarjetas].[PERIODO].&amp;[" &amp; TEXT(T$6,"yyyymm") &amp; "]",
"[Base_Tarjetas].[Metrica]","[Base_Tarjetas].[Metrica].&amp;[" &amp; $A86 &amp; "]",
"[Base_Tarjetas].[SEGMENTO_DESCRIP]","[Base_Tarjetas].[SEGMENTO_DESCRIP].&amp;[" &amp; $C$6 &amp; "]",
"[Base_Tarjetas].[SITUACION]","[Base_Tarjetas].[SITUACION].&amp;[" &amp; $C86 &amp; "]",
"[Base_Tarjetas].[TIPO]","[Base_Tarjetas].[TIPO].&amp;[" &amp; $C$1 &amp; "]")/1000,
0)</f>
        <v>0</v>
      </c>
      <c r="U86" s="8">
        <f>IFERROR(
GETPIVOTDATA("[Base_Tarjetas].[Importe]",TDinamica_R!$A$3,
"[Base_Tarjetas].[PERIODO]","[Base_Tarjetas].[PERIODO].&amp;[" &amp; TEXT(U$6,"yyyymm") &amp; "]",
"[Base_Tarjetas].[Metrica]","[Base_Tarjetas].[Metrica].&amp;[" &amp; $A86 &amp; "]",
"[Base_Tarjetas].[SEGMENTO_DESCRIP]","[Base_Tarjetas].[SEGMENTO_DESCRIP].&amp;[" &amp; $C$6 &amp; "]",
"[Base_Tarjetas].[SITUACION]","[Base_Tarjetas].[SITUACION].&amp;[" &amp; $C86 &amp; "]",
"[Base_Tarjetas].[TIPO]","[Base_Tarjetas].[TIPO].&amp;[" &amp; $C$1 &amp; "]")/1000,
0)</f>
        <v>0</v>
      </c>
      <c r="V86" s="8">
        <f>IFERROR(
GETPIVOTDATA("[Base_Tarjetas].[Importe]",TDinamica_R!$A$3,
"[Base_Tarjetas].[PERIODO]","[Base_Tarjetas].[PERIODO].&amp;[" &amp; TEXT(V$6,"yyyymm") &amp; "]",
"[Base_Tarjetas].[Metrica]","[Base_Tarjetas].[Metrica].&amp;[" &amp; $A86 &amp; "]",
"[Base_Tarjetas].[SEGMENTO_DESCRIP]","[Base_Tarjetas].[SEGMENTO_DESCRIP].&amp;[" &amp; $C$6 &amp; "]",
"[Base_Tarjetas].[SITUACION]","[Base_Tarjetas].[SITUACION].&amp;[" &amp; $C86 &amp; "]",
"[Base_Tarjetas].[TIPO]","[Base_Tarjetas].[TIPO].&amp;[" &amp; $C$1 &amp; "]")/1000,
0)</f>
        <v>0</v>
      </c>
      <c r="W86" s="8">
        <f>IFERROR(
GETPIVOTDATA("[Base_Tarjetas].[Importe]",TDinamica_R!$A$3,
"[Base_Tarjetas].[PERIODO]","[Base_Tarjetas].[PERIODO].&amp;[" &amp; TEXT(W$6,"yyyymm") &amp; "]",
"[Base_Tarjetas].[Metrica]","[Base_Tarjetas].[Metrica].&amp;[" &amp; $A86 &amp; "]",
"[Base_Tarjetas].[SEGMENTO_DESCRIP]","[Base_Tarjetas].[SEGMENTO_DESCRIP].&amp;[" &amp; $C$6 &amp; "]",
"[Base_Tarjetas].[SITUACION]","[Base_Tarjetas].[SITUACION].&amp;[" &amp; $C86 &amp; "]",
"[Base_Tarjetas].[TIPO]","[Base_Tarjetas].[TIPO].&amp;[" &amp; $C$1 &amp; "]")/1000,
0)</f>
        <v>0</v>
      </c>
      <c r="X86" s="8">
        <f>IFERROR(
GETPIVOTDATA("[Base_Tarjetas].[Importe]",TDinamica_R!$A$3,
"[Base_Tarjetas].[PERIODO]","[Base_Tarjetas].[PERIODO].&amp;[" &amp; TEXT(X$6,"yyyymm") &amp; "]",
"[Base_Tarjetas].[Metrica]","[Base_Tarjetas].[Metrica].&amp;[" &amp; $A86 &amp; "]",
"[Base_Tarjetas].[SEGMENTO_DESCRIP]","[Base_Tarjetas].[SEGMENTO_DESCRIP].&amp;[" &amp; $C$6 &amp; "]",
"[Base_Tarjetas].[SITUACION]","[Base_Tarjetas].[SITUACION].&amp;[" &amp; $C86 &amp; "]",
"[Base_Tarjetas].[TIPO]","[Base_Tarjetas].[TIPO].&amp;[" &amp; $C$1 &amp; "]")/1000,
0)</f>
        <v>0</v>
      </c>
      <c r="Y86" s="8">
        <f>IFERROR(
GETPIVOTDATA("[Base_Tarjetas].[Importe]",TDinamica_R!$A$3,
"[Base_Tarjetas].[PERIODO]","[Base_Tarjetas].[PERIODO].&amp;[" &amp; TEXT(Y$6,"yyyymm") &amp; "]",
"[Base_Tarjetas].[Metrica]","[Base_Tarjetas].[Metrica].&amp;[" &amp; $A86 &amp; "]",
"[Base_Tarjetas].[SEGMENTO_DESCRIP]","[Base_Tarjetas].[SEGMENTO_DESCRIP].&amp;[" &amp; $C$6 &amp; "]",
"[Base_Tarjetas].[SITUACION]","[Base_Tarjetas].[SITUACION].&amp;[" &amp; $C86 &amp; "]",
"[Base_Tarjetas].[TIPO]","[Base_Tarjetas].[TIPO].&amp;[" &amp; $C$1 &amp; "]")/1000,
0)</f>
        <v>0</v>
      </c>
      <c r="Z86" s="8">
        <f>IFERROR(
GETPIVOTDATA("[Base_Tarjetas].[Importe]",TDinamica_R!$A$3,
"[Base_Tarjetas].[PERIODO]","[Base_Tarjetas].[PERIODO].&amp;[" &amp; TEXT(Z$6,"yyyymm") &amp; "]",
"[Base_Tarjetas].[Metrica]","[Base_Tarjetas].[Metrica].&amp;[" &amp; $A86 &amp; "]",
"[Base_Tarjetas].[SEGMENTO_DESCRIP]","[Base_Tarjetas].[SEGMENTO_DESCRIP].&amp;[" &amp; $C$6 &amp; "]",
"[Base_Tarjetas].[SITUACION]","[Base_Tarjetas].[SITUACION].&amp;[" &amp; $C86 &amp; "]",
"[Base_Tarjetas].[TIPO]","[Base_Tarjetas].[TIPO].&amp;[" &amp; $C$1 &amp; "]")/1000,
0)</f>
        <v>0</v>
      </c>
      <c r="AA86" s="8">
        <f>IFERROR(
GETPIVOTDATA("[Base_Tarjetas].[Importe]",TDinamica_R!$A$3,
"[Base_Tarjetas].[PERIODO]","[Base_Tarjetas].[PERIODO].&amp;[" &amp; TEXT(AA$6,"yyyymm") &amp; "]",
"[Base_Tarjetas].[Metrica]","[Base_Tarjetas].[Metrica].&amp;[" &amp; $A86 &amp; "]",
"[Base_Tarjetas].[SEGMENTO_DESCRIP]","[Base_Tarjetas].[SEGMENTO_DESCRIP].&amp;[" &amp; $C$6 &amp; "]",
"[Base_Tarjetas].[SITUACION]","[Base_Tarjetas].[SITUACION].&amp;[" &amp; $C86 &amp; "]",
"[Base_Tarjetas].[TIPO]","[Base_Tarjetas].[TIPO].&amp;[" &amp; $C$1 &amp; "]")/1000,
0)</f>
        <v>0</v>
      </c>
      <c r="AB86" s="8">
        <f>IFERROR(
GETPIVOTDATA("[Base_Tarjetas].[Importe]",TDinamica_R!$A$3,
"[Base_Tarjetas].[PERIODO]","[Base_Tarjetas].[PERIODO].&amp;[" &amp; TEXT(AB$6,"yyyymm") &amp; "]",
"[Base_Tarjetas].[Metrica]","[Base_Tarjetas].[Metrica].&amp;[" &amp; $A86 &amp; "]",
"[Base_Tarjetas].[SEGMENTO_DESCRIP]","[Base_Tarjetas].[SEGMENTO_DESCRIP].&amp;[" &amp; $C$6 &amp; "]",
"[Base_Tarjetas].[SITUACION]","[Base_Tarjetas].[SITUACION].&amp;[" &amp; $C86 &amp; "]",
"[Base_Tarjetas].[TIPO]","[Base_Tarjetas].[TIPO].&amp;[" &amp; $C$1 &amp; "]")/1000,
0)</f>
        <v>0</v>
      </c>
      <c r="AC86" s="8">
        <f>IFERROR(
GETPIVOTDATA("[Base_Tarjetas].[Importe]",TDinamica_R!$A$3,
"[Base_Tarjetas].[PERIODO]","[Base_Tarjetas].[PERIODO].&amp;[" &amp; TEXT(AC$6,"yyyymm") &amp; "]",
"[Base_Tarjetas].[Metrica]","[Base_Tarjetas].[Metrica].&amp;[" &amp; $A86 &amp; "]",
"[Base_Tarjetas].[SEGMENTO_DESCRIP]","[Base_Tarjetas].[SEGMENTO_DESCRIP].&amp;[" &amp; $C$6 &amp; "]",
"[Base_Tarjetas].[SITUACION]","[Base_Tarjetas].[SITUACION].&amp;[" &amp; $C86 &amp; "]",
"[Base_Tarjetas].[TIPO]","[Base_Tarjetas].[TIPO].&amp;[" &amp; $C$1 &amp; "]")/1000,
0)</f>
        <v>0</v>
      </c>
      <c r="AD86" s="8">
        <f>IFERROR(
GETPIVOTDATA("[Base_Tarjetas].[Importe]",TDinamica_R!$A$3,
"[Base_Tarjetas].[PERIODO]","[Base_Tarjetas].[PERIODO].&amp;[" &amp; TEXT(AD$6,"yyyymm") &amp; "]",
"[Base_Tarjetas].[Metrica]","[Base_Tarjetas].[Metrica].&amp;[" &amp; $A86 &amp; "]",
"[Base_Tarjetas].[SEGMENTO_DESCRIP]","[Base_Tarjetas].[SEGMENTO_DESCRIP].&amp;[" &amp; $C$6 &amp; "]",
"[Base_Tarjetas].[SITUACION]","[Base_Tarjetas].[SITUACION].&amp;[" &amp; $C86 &amp; "]",
"[Base_Tarjetas].[TIPO]","[Base_Tarjetas].[TIPO].&amp;[" &amp; $C$1 &amp; "]")/1000,
0)</f>
        <v>0</v>
      </c>
      <c r="AE86" s="8">
        <f>IFERROR(
GETPIVOTDATA("[Base_Tarjetas].[Importe]",TDinamica_R!$A$3,
"[Base_Tarjetas].[PERIODO]","[Base_Tarjetas].[PERIODO].&amp;[" &amp; TEXT(AE$6,"yyyymm") &amp; "]",
"[Base_Tarjetas].[Metrica]","[Base_Tarjetas].[Metrica].&amp;[" &amp; $A86 &amp; "]",
"[Base_Tarjetas].[SEGMENTO_DESCRIP]","[Base_Tarjetas].[SEGMENTO_DESCRIP].&amp;[" &amp; $C$6 &amp; "]",
"[Base_Tarjetas].[SITUACION]","[Base_Tarjetas].[SITUACION].&amp;[" &amp; $C86 &amp; "]",
"[Base_Tarjetas].[TIPO]","[Base_Tarjetas].[TIPO].&amp;[" &amp; $C$1 &amp; "]")/1000,
0)</f>
        <v>0</v>
      </c>
      <c r="AF86" s="8">
        <f>IFERROR(
GETPIVOTDATA("[Base_Tarjetas].[Importe]",TDinamica_R!$A$3,
"[Base_Tarjetas].[PERIODO]","[Base_Tarjetas].[PERIODO].&amp;[" &amp; TEXT(AF$6,"yyyymm") &amp; "]",
"[Base_Tarjetas].[Metrica]","[Base_Tarjetas].[Metrica].&amp;[" &amp; $A86 &amp; "]",
"[Base_Tarjetas].[SEGMENTO_DESCRIP]","[Base_Tarjetas].[SEGMENTO_DESCRIP].&amp;[" &amp; $C$6 &amp; "]",
"[Base_Tarjetas].[SITUACION]","[Base_Tarjetas].[SITUACION].&amp;[" &amp; $C86 &amp; "]",
"[Base_Tarjetas].[TIPO]","[Base_Tarjetas].[TIPO].&amp;[" &amp; $C$1 &amp; "]")/1000,
0)</f>
        <v>0</v>
      </c>
      <c r="AG86" s="8">
        <f>IFERROR(
GETPIVOTDATA("[Base_Tarjetas].[Importe]",TDinamica_R!$A$3,
"[Base_Tarjetas].[PERIODO]","[Base_Tarjetas].[PERIODO].&amp;[" &amp; TEXT(AG$6,"yyyymm") &amp; "]",
"[Base_Tarjetas].[Metrica]","[Base_Tarjetas].[Metrica].&amp;[" &amp; $A86 &amp; "]",
"[Base_Tarjetas].[SEGMENTO_DESCRIP]","[Base_Tarjetas].[SEGMENTO_DESCRIP].&amp;[" &amp; $C$6 &amp; "]",
"[Base_Tarjetas].[SITUACION]","[Base_Tarjetas].[SITUACION].&amp;[" &amp; $C86 &amp; "]",
"[Base_Tarjetas].[TIPO]","[Base_Tarjetas].[TIPO].&amp;[" &amp; $C$1 &amp; "]")/1000,
0)</f>
        <v>0</v>
      </c>
      <c r="AH86" s="8">
        <f>IFERROR(
GETPIVOTDATA("[Base_Tarjetas].[Importe]",TDinamica_R!$A$3,
"[Base_Tarjetas].[PERIODO]","[Base_Tarjetas].[PERIODO].&amp;[" &amp; TEXT(AH$6,"yyyymm") &amp; "]",
"[Base_Tarjetas].[Metrica]","[Base_Tarjetas].[Metrica].&amp;[" &amp; $A86 &amp; "]",
"[Base_Tarjetas].[SEGMENTO_DESCRIP]","[Base_Tarjetas].[SEGMENTO_DESCRIP].&amp;[" &amp; $C$6 &amp; "]",
"[Base_Tarjetas].[SITUACION]","[Base_Tarjetas].[SITUACION].&amp;[" &amp; $C86 &amp; "]",
"[Base_Tarjetas].[TIPO]","[Base_Tarjetas].[TIPO].&amp;[" &amp; $C$1 &amp; "]")/1000,
0)</f>
        <v>0</v>
      </c>
      <c r="AI86" s="8">
        <f>IFERROR(
GETPIVOTDATA("[Base_Tarjetas].[Importe]",TDinamica_R!$A$3,
"[Base_Tarjetas].[PERIODO]","[Base_Tarjetas].[PERIODO].&amp;[" &amp; TEXT(AI$6,"yyyymm") &amp; "]",
"[Base_Tarjetas].[Metrica]","[Base_Tarjetas].[Metrica].&amp;[" &amp; $A86 &amp; "]",
"[Base_Tarjetas].[SEGMENTO_DESCRIP]","[Base_Tarjetas].[SEGMENTO_DESCRIP].&amp;[" &amp; $C$6 &amp; "]",
"[Base_Tarjetas].[SITUACION]","[Base_Tarjetas].[SITUACION].&amp;[" &amp; $C86 &amp; "]",
"[Base_Tarjetas].[TIPO]","[Base_Tarjetas].[TIPO].&amp;[" &amp; $C$1 &amp; "]")/1000,
0)</f>
        <v>0</v>
      </c>
      <c r="AJ86" s="8">
        <f>IFERROR(
GETPIVOTDATA("[Base_Tarjetas].[Importe]",TDinamica_R!$A$3,
"[Base_Tarjetas].[PERIODO]","[Base_Tarjetas].[PERIODO].&amp;[" &amp; TEXT(AJ$6,"yyyymm") &amp; "]",
"[Base_Tarjetas].[Metrica]","[Base_Tarjetas].[Metrica].&amp;[" &amp; $A86 &amp; "]",
"[Base_Tarjetas].[SEGMENTO_DESCRIP]","[Base_Tarjetas].[SEGMENTO_DESCRIP].&amp;[" &amp; $C$6 &amp; "]",
"[Base_Tarjetas].[SITUACION]","[Base_Tarjetas].[SITUACION].&amp;[" &amp; $C86 &amp; "]",
"[Base_Tarjetas].[TIPO]","[Base_Tarjetas].[TIPO].&amp;[" &amp; $C$1 &amp; "]")/1000,
0)</f>
        <v>0</v>
      </c>
      <c r="AK86" s="8">
        <f>IFERROR(
GETPIVOTDATA("[Base_Tarjetas].[Importe]",TDinamica_R!$A$3,
"[Base_Tarjetas].[PERIODO]","[Base_Tarjetas].[PERIODO].&amp;[" &amp; TEXT(AK$6,"yyyymm") &amp; "]",
"[Base_Tarjetas].[Metrica]","[Base_Tarjetas].[Metrica].&amp;[" &amp; $A86 &amp; "]",
"[Base_Tarjetas].[SEGMENTO_DESCRIP]","[Base_Tarjetas].[SEGMENTO_DESCRIP].&amp;[" &amp; $C$6 &amp; "]",
"[Base_Tarjetas].[SITUACION]","[Base_Tarjetas].[SITUACION].&amp;[" &amp; $C86 &amp; "]",
"[Base_Tarjetas].[TIPO]","[Base_Tarjetas].[TIPO].&amp;[" &amp; $C$1 &amp; "]")/1000,
0)</f>
        <v>0</v>
      </c>
      <c r="AL86" s="8">
        <f>IFERROR(
GETPIVOTDATA("[Base_Tarjetas].[Importe]",TDinamica_R!$A$3,
"[Base_Tarjetas].[PERIODO]","[Base_Tarjetas].[PERIODO].&amp;[" &amp; TEXT(AL$6,"yyyymm") &amp; "]",
"[Base_Tarjetas].[Metrica]","[Base_Tarjetas].[Metrica].&amp;[" &amp; $A86 &amp; "]",
"[Base_Tarjetas].[SEGMENTO_DESCRIP]","[Base_Tarjetas].[SEGMENTO_DESCRIP].&amp;[" &amp; $C$6 &amp; "]",
"[Base_Tarjetas].[SITUACION]","[Base_Tarjetas].[SITUACION].&amp;[" &amp; $C86 &amp; "]",
"[Base_Tarjetas].[TIPO]","[Base_Tarjetas].[TIPO].&amp;[" &amp; $C$1 &amp; "]")/1000,
0)</f>
        <v>0</v>
      </c>
      <c r="AM86" s="8">
        <f>IFERROR(
GETPIVOTDATA("[Base_Tarjetas].[Importe]",TDinamica_R!$A$3,
"[Base_Tarjetas].[PERIODO]","[Base_Tarjetas].[PERIODO].&amp;[" &amp; TEXT(AM$6,"yyyymm") &amp; "]",
"[Base_Tarjetas].[Metrica]","[Base_Tarjetas].[Metrica].&amp;[" &amp; $A86 &amp; "]",
"[Base_Tarjetas].[SEGMENTO_DESCRIP]","[Base_Tarjetas].[SEGMENTO_DESCRIP].&amp;[" &amp; $C$6 &amp; "]",
"[Base_Tarjetas].[SITUACION]","[Base_Tarjetas].[SITUACION].&amp;[" &amp; $C86 &amp; "]",
"[Base_Tarjetas].[TIPO]","[Base_Tarjetas].[TIPO].&amp;[" &amp; $C$1 &amp; "]")/1000,
0)</f>
        <v>0</v>
      </c>
      <c r="AN86" s="8">
        <f>IFERROR(
GETPIVOTDATA("[Base_Tarjetas].[Importe]",TDinamica_R!$A$3,
"[Base_Tarjetas].[PERIODO]","[Base_Tarjetas].[PERIODO].&amp;[" &amp; TEXT(AN$6,"yyyymm") &amp; "]",
"[Base_Tarjetas].[Metrica]","[Base_Tarjetas].[Metrica].&amp;[" &amp; $A86 &amp; "]",
"[Base_Tarjetas].[SEGMENTO_DESCRIP]","[Base_Tarjetas].[SEGMENTO_DESCRIP].&amp;[" &amp; $C$6 &amp; "]",
"[Base_Tarjetas].[SITUACION]","[Base_Tarjetas].[SITUACION].&amp;[" &amp; $C86 &amp; "]",
"[Base_Tarjetas].[TIPO]","[Base_Tarjetas].[TIPO].&amp;[" &amp; $C$1 &amp; "]")/1000,
0)</f>
        <v>0</v>
      </c>
      <c r="AO86" s="8">
        <f>IFERROR(
GETPIVOTDATA("[Base_Tarjetas].[Importe]",TDinamica_R!$A$3,
"[Base_Tarjetas].[PERIODO]","[Base_Tarjetas].[PERIODO].&amp;[" &amp; TEXT(AO$6,"yyyymm") &amp; "]",
"[Base_Tarjetas].[Metrica]","[Base_Tarjetas].[Metrica].&amp;[" &amp; $A86 &amp; "]",
"[Base_Tarjetas].[SEGMENTO_DESCRIP]","[Base_Tarjetas].[SEGMENTO_DESCRIP].&amp;[" &amp; $C$6 &amp; "]",
"[Base_Tarjetas].[SITUACION]","[Base_Tarjetas].[SITUACION].&amp;[" &amp; $C86 &amp; "]",
"[Base_Tarjetas].[TIPO]","[Base_Tarjetas].[TIPO].&amp;[" &amp; $C$1 &amp; "]")/1000,
0)</f>
        <v>0</v>
      </c>
      <c r="AP86" s="8">
        <f>IFERROR(
GETPIVOTDATA("[Base_Tarjetas].[Importe]",TDinamica_R!$A$3,
"[Base_Tarjetas].[PERIODO]","[Base_Tarjetas].[PERIODO].&amp;[" &amp; TEXT(AP$6,"yyyymm") &amp; "]",
"[Base_Tarjetas].[Metrica]","[Base_Tarjetas].[Metrica].&amp;[" &amp; $A86 &amp; "]",
"[Base_Tarjetas].[SEGMENTO_DESCRIP]","[Base_Tarjetas].[SEGMENTO_DESCRIP].&amp;[" &amp; $C$6 &amp; "]",
"[Base_Tarjetas].[SITUACION]","[Base_Tarjetas].[SITUACION].&amp;[" &amp; $C86 &amp; "]",
"[Base_Tarjetas].[TIPO]","[Base_Tarjetas].[TIPO].&amp;[" &amp; $C$1 &amp; "]")/1000,
0)</f>
        <v>0</v>
      </c>
      <c r="AQ86" s="8">
        <f>IFERROR(
GETPIVOTDATA("[Base_Tarjetas].[Importe]",TDinamica_R!$A$3,
"[Base_Tarjetas].[PERIODO]","[Base_Tarjetas].[PERIODO].&amp;[" &amp; TEXT(AQ$6,"yyyymm") &amp; "]",
"[Base_Tarjetas].[Metrica]","[Base_Tarjetas].[Metrica].&amp;[" &amp; $A86 &amp; "]",
"[Base_Tarjetas].[SEGMENTO_DESCRIP]","[Base_Tarjetas].[SEGMENTO_DESCRIP].&amp;[" &amp; $C$6 &amp; "]",
"[Base_Tarjetas].[SITUACION]","[Base_Tarjetas].[SITUACION].&amp;[" &amp; $C86 &amp; "]",
"[Base_Tarjetas].[TIPO]","[Base_Tarjetas].[TIPO].&amp;[" &amp; $C$1 &amp; "]")/1000,
0)</f>
        <v>0</v>
      </c>
      <c r="AR86" s="8">
        <f>IFERROR(
GETPIVOTDATA("[Base_Tarjetas].[Importe]",TDinamica_R!$A$3,
"[Base_Tarjetas].[PERIODO]","[Base_Tarjetas].[PERIODO].&amp;[" &amp; TEXT(AR$6,"yyyymm") &amp; "]",
"[Base_Tarjetas].[Metrica]","[Base_Tarjetas].[Metrica].&amp;[" &amp; $A86 &amp; "]",
"[Base_Tarjetas].[SEGMENTO_DESCRIP]","[Base_Tarjetas].[SEGMENTO_DESCRIP].&amp;[" &amp; $C$6 &amp; "]",
"[Base_Tarjetas].[SITUACION]","[Base_Tarjetas].[SITUACION].&amp;[" &amp; $C86 &amp; "]",
"[Base_Tarjetas].[TIPO]","[Base_Tarjetas].[TIPO].&amp;[" &amp; $C$1 &amp; "]")/1000,
0)</f>
        <v>0</v>
      </c>
      <c r="AS86" s="8">
        <f>IFERROR(
GETPIVOTDATA("[Base_Tarjetas].[Importe]",TDinamica_R!$A$3,
"[Base_Tarjetas].[PERIODO]","[Base_Tarjetas].[PERIODO].&amp;[" &amp; TEXT(AS$6,"yyyymm") &amp; "]",
"[Base_Tarjetas].[Metrica]","[Base_Tarjetas].[Metrica].&amp;[" &amp; $A86 &amp; "]",
"[Base_Tarjetas].[SEGMENTO_DESCRIP]","[Base_Tarjetas].[SEGMENTO_DESCRIP].&amp;[" &amp; $C$6 &amp; "]",
"[Base_Tarjetas].[SITUACION]","[Base_Tarjetas].[SITUACION].&amp;[" &amp; $C86 &amp; "]",
"[Base_Tarjetas].[TIPO]","[Base_Tarjetas].[TIPO].&amp;[" &amp; $C$1 &amp; "]")/1000,
0)</f>
        <v>0</v>
      </c>
      <c r="AT86" s="8">
        <f>IFERROR(
GETPIVOTDATA("[Base_Tarjetas].[Importe]",TDinamica_R!$A$3,
"[Base_Tarjetas].[PERIODO]","[Base_Tarjetas].[PERIODO].&amp;[" &amp; TEXT(AT$6,"yyyymm") &amp; "]",
"[Base_Tarjetas].[Metrica]","[Base_Tarjetas].[Metrica].&amp;[" &amp; $A86 &amp; "]",
"[Base_Tarjetas].[SEGMENTO_DESCRIP]","[Base_Tarjetas].[SEGMENTO_DESCRIP].&amp;[" &amp; $C$6 &amp; "]",
"[Base_Tarjetas].[SITUACION]","[Base_Tarjetas].[SITUACION].&amp;[" &amp; $C86 &amp; "]",
"[Base_Tarjetas].[TIPO]","[Base_Tarjetas].[TIPO].&amp;[" &amp; $C$1 &amp; "]")/1000,
0)</f>
        <v>0</v>
      </c>
      <c r="AU86" s="8">
        <f>IFERROR(
GETPIVOTDATA("[Base_Tarjetas].[Importe]",TDinamica_R!$A$3,
"[Base_Tarjetas].[PERIODO]","[Base_Tarjetas].[PERIODO].&amp;[" &amp; TEXT(AU$6,"yyyymm") &amp; "]",
"[Base_Tarjetas].[Metrica]","[Base_Tarjetas].[Metrica].&amp;[" &amp; $A86 &amp; "]",
"[Base_Tarjetas].[SEGMENTO_DESCRIP]","[Base_Tarjetas].[SEGMENTO_DESCRIP].&amp;[" &amp; $C$6 &amp; "]",
"[Base_Tarjetas].[SITUACION]","[Base_Tarjetas].[SITUACION].&amp;[" &amp; $C86 &amp; "]",
"[Base_Tarjetas].[TIPO]","[Base_Tarjetas].[TIPO].&amp;[" &amp; $C$1 &amp; "]")/1000,
0)</f>
        <v>0</v>
      </c>
      <c r="AV86" s="8">
        <f>IFERROR(
GETPIVOTDATA("[Base_Tarjetas].[Importe]",TDinamica_R!$A$3,
"[Base_Tarjetas].[PERIODO]","[Base_Tarjetas].[PERIODO].&amp;[" &amp; TEXT(AV$6,"yyyymm") &amp; "]",
"[Base_Tarjetas].[Metrica]","[Base_Tarjetas].[Metrica].&amp;[" &amp; $A86 &amp; "]",
"[Base_Tarjetas].[SEGMENTO_DESCRIP]","[Base_Tarjetas].[SEGMENTO_DESCRIP].&amp;[" &amp; $C$6 &amp; "]",
"[Base_Tarjetas].[SITUACION]","[Base_Tarjetas].[SITUACION].&amp;[" &amp; $C86 &amp; "]",
"[Base_Tarjetas].[TIPO]","[Base_Tarjetas].[TIPO].&amp;[" &amp; $C$1 &amp; "]")/1000,
0)</f>
        <v>0</v>
      </c>
      <c r="AW86" s="8">
        <f>IFERROR(
GETPIVOTDATA("[Base_Tarjetas].[Importe]",TDinamica_R!$A$3,
"[Base_Tarjetas].[PERIODO]","[Base_Tarjetas].[PERIODO].&amp;[" &amp; TEXT(AW$6,"yyyymm") &amp; "]",
"[Base_Tarjetas].[Metrica]","[Base_Tarjetas].[Metrica].&amp;[" &amp; $A86 &amp; "]",
"[Base_Tarjetas].[SEGMENTO_DESCRIP]","[Base_Tarjetas].[SEGMENTO_DESCRIP].&amp;[" &amp; $C$6 &amp; "]",
"[Base_Tarjetas].[SITUACION]","[Base_Tarjetas].[SITUACION].&amp;[" &amp; $C86 &amp; "]",
"[Base_Tarjetas].[TIPO]","[Base_Tarjetas].[TIPO].&amp;[" &amp; $C$1 &amp; "]")/1000,
0)</f>
        <v>0</v>
      </c>
      <c r="AX86" s="8">
        <f>IFERROR(
GETPIVOTDATA("[Base_Tarjetas].[Importe]",TDinamica_R!$A$3,
"[Base_Tarjetas].[PERIODO]","[Base_Tarjetas].[PERIODO].&amp;[" &amp; TEXT(AX$6,"yyyymm") &amp; "]",
"[Base_Tarjetas].[Metrica]","[Base_Tarjetas].[Metrica].&amp;[" &amp; $A86 &amp; "]",
"[Base_Tarjetas].[SEGMENTO_DESCRIP]","[Base_Tarjetas].[SEGMENTO_DESCRIP].&amp;[" &amp; $C$6 &amp; "]",
"[Base_Tarjetas].[SITUACION]","[Base_Tarjetas].[SITUACION].&amp;[" &amp; $C86 &amp; "]",
"[Base_Tarjetas].[TIPO]","[Base_Tarjetas].[TIPO].&amp;[" &amp; $C$1 &amp; "]")/1000,
0)</f>
        <v>0</v>
      </c>
      <c r="AY86" s="8">
        <f>IFERROR(
GETPIVOTDATA("[Base_Tarjetas].[Importe]",TDinamica_R!$A$3,
"[Base_Tarjetas].[PERIODO]","[Base_Tarjetas].[PERIODO].&amp;[" &amp; TEXT(AY$6,"yyyymm") &amp; "]",
"[Base_Tarjetas].[Metrica]","[Base_Tarjetas].[Metrica].&amp;[" &amp; $A86 &amp; "]",
"[Base_Tarjetas].[SEGMENTO_DESCRIP]","[Base_Tarjetas].[SEGMENTO_DESCRIP].&amp;[" &amp; $C$6 &amp; "]",
"[Base_Tarjetas].[SITUACION]","[Base_Tarjetas].[SITUACION].&amp;[" &amp; $C86 &amp; "]",
"[Base_Tarjetas].[TIPO]","[Base_Tarjetas].[TIPO].&amp;[" &amp; $C$1 &amp; "]")/1000,
0)</f>
        <v>0</v>
      </c>
      <c r="AZ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TEXT(AZ$6,"yyyymm") &amp; "]"),
0)</f>
        <v>-380.8392402051</v>
      </c>
      <c r="BA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TEXT(BA$6,"yyyymm") &amp; "]"),
0)</f>
        <v>-358.6097769292</v>
      </c>
      <c r="BB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TEXT(BB$6,"yyyymm") &amp; "]"),
0)</f>
        <v>-380.1974946734</v>
      </c>
      <c r="BC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TEXT(BC$6,"yyyymm") &amp; "]"),
0)</f>
        <v>-400.51607210309999</v>
      </c>
      <c r="BD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TEXT(BD$6,"yyyymm") &amp; "]"),
0)</f>
        <v>-416.16214071900004</v>
      </c>
      <c r="BE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TEXT(BE$6,"yyyymm") &amp; "]"),
0)</f>
        <v>-386.0180809817</v>
      </c>
      <c r="BF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TEXT(BF$6,"yyyymm") &amp; "]"),
0)</f>
        <v>-418.89579948440002</v>
      </c>
      <c r="BG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TEXT(BG$6,"yyyymm") &amp; "]"),
0)</f>
        <v>-407.9997455134</v>
      </c>
      <c r="BH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TEXT(BH$6,"yyyymm") &amp; "]"),
0)</f>
        <v>-394.79083579209998</v>
      </c>
      <c r="BI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TEXT(BI$6,"yyyymm") &amp; "]"),
0)</f>
        <v>-392.49495085729995</v>
      </c>
      <c r="BJ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TEXT(BJ$6,"yyyymm") &amp; "]"),
0)</f>
        <v>-395.86540423960002</v>
      </c>
      <c r="BK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TEXT(BK$6,"yyyymm") &amp; "]"),
0)</f>
        <v>-401.86782377079999</v>
      </c>
      <c r="BO86" s="24">
        <f t="shared" ref="BO86:BT88" si="53">SUMIFS($D86:$BM86,$D$6:$BM$6,"&gt;="&amp;BO$2,$D$6:$BM$6,"&lt;="&amp;BO$6,$D$5:$BM$5,BO$5)</f>
        <v>0</v>
      </c>
      <c r="BP86" s="24">
        <f t="shared" si="53"/>
        <v>-1119.6465118076999</v>
      </c>
      <c r="BQ86" s="24">
        <f t="shared" si="53"/>
        <v>0</v>
      </c>
      <c r="BR86" s="24">
        <f t="shared" si="53"/>
        <v>0</v>
      </c>
      <c r="BS86" s="24">
        <f t="shared" si="53"/>
        <v>0</v>
      </c>
      <c r="BT86" s="24">
        <f t="shared" si="53"/>
        <v>0</v>
      </c>
    </row>
    <row r="87" spans="1:72" hidden="1" outlineLevel="1" x14ac:dyDescent="0.25">
      <c r="A87" s="11" t="s">
        <v>39</v>
      </c>
      <c r="C87" s="2" t="s">
        <v>41</v>
      </c>
      <c r="D87" s="8">
        <f>IFERROR(
GETPIVOTDATA("[Base_Tarjetas].[Importe]",TDinamica_R!$A$3,
"[Base_Tarjetas].[PERIODO]","[Base_Tarjetas].[PERIODO].&amp;[" &amp; TEXT(D$6,"yyyymm") &amp; "]",
"[Base_Tarjetas].[Metrica]","[Base_Tarjetas].[Metrica].&amp;[" &amp; $A87 &amp; "]",
"[Base_Tarjetas].[SEGMENTO_DESCRIP]","[Base_Tarjetas].[SEGMENTO_DESCRIP].&amp;[" &amp; $C$6 &amp; "]",
"[Base_Tarjetas].[SITUACION]","[Base_Tarjetas].[SITUACION].&amp;[" &amp; $C87 &amp; "]",
"[Base_Tarjetas].[TIPO]","[Base_Tarjetas].[TIPO].&amp;[" &amp; $C$1 &amp; "]")/1000,
0)</f>
        <v>0</v>
      </c>
      <c r="E87" s="8">
        <f>IFERROR(
GETPIVOTDATA("[Base_Tarjetas].[Importe]",TDinamica_R!$A$3,
"[Base_Tarjetas].[PERIODO]","[Base_Tarjetas].[PERIODO].&amp;[" &amp; TEXT(E$6,"yyyymm") &amp; "]",
"[Base_Tarjetas].[Metrica]","[Base_Tarjetas].[Metrica].&amp;[" &amp; $A87 &amp; "]",
"[Base_Tarjetas].[SEGMENTO_DESCRIP]","[Base_Tarjetas].[SEGMENTO_DESCRIP].&amp;[" &amp; $C$6 &amp; "]",
"[Base_Tarjetas].[SITUACION]","[Base_Tarjetas].[SITUACION].&amp;[" &amp; $C87 &amp; "]",
"[Base_Tarjetas].[TIPO]","[Base_Tarjetas].[TIPO].&amp;[" &amp; $C$1 &amp; "]")/1000,
0)</f>
        <v>0</v>
      </c>
      <c r="F87" s="8">
        <f>IFERROR(
GETPIVOTDATA("[Base_Tarjetas].[Importe]",TDinamica_R!$A$3,
"[Base_Tarjetas].[PERIODO]","[Base_Tarjetas].[PERIODO].&amp;[" &amp; TEXT(F$6,"yyyymm") &amp; "]",
"[Base_Tarjetas].[Metrica]","[Base_Tarjetas].[Metrica].&amp;[" &amp; $A87 &amp; "]",
"[Base_Tarjetas].[SEGMENTO_DESCRIP]","[Base_Tarjetas].[SEGMENTO_DESCRIP].&amp;[" &amp; $C$6 &amp; "]",
"[Base_Tarjetas].[SITUACION]","[Base_Tarjetas].[SITUACION].&amp;[" &amp; $C87 &amp; "]",
"[Base_Tarjetas].[TIPO]","[Base_Tarjetas].[TIPO].&amp;[" &amp; $C$1 &amp; "]")/1000,
0)</f>
        <v>0</v>
      </c>
      <c r="G87" s="8">
        <f>IFERROR(
GETPIVOTDATA("[Base_Tarjetas].[Importe]",TDinamica_R!$A$3,
"[Base_Tarjetas].[PERIODO]","[Base_Tarjetas].[PERIODO].&amp;[" &amp; TEXT(G$6,"yyyymm") &amp; "]",
"[Base_Tarjetas].[Metrica]","[Base_Tarjetas].[Metrica].&amp;[" &amp; $A87 &amp; "]",
"[Base_Tarjetas].[SEGMENTO_DESCRIP]","[Base_Tarjetas].[SEGMENTO_DESCRIP].&amp;[" &amp; $C$6 &amp; "]",
"[Base_Tarjetas].[SITUACION]","[Base_Tarjetas].[SITUACION].&amp;[" &amp; $C87 &amp; "]",
"[Base_Tarjetas].[TIPO]","[Base_Tarjetas].[TIPO].&amp;[" &amp; $C$1 &amp; "]")/1000,
0)</f>
        <v>0</v>
      </c>
      <c r="H87" s="8">
        <f>IFERROR(
GETPIVOTDATA("[Base_Tarjetas].[Importe]",TDinamica_R!$A$3,
"[Base_Tarjetas].[PERIODO]","[Base_Tarjetas].[PERIODO].&amp;[" &amp; TEXT(H$6,"yyyymm") &amp; "]",
"[Base_Tarjetas].[Metrica]","[Base_Tarjetas].[Metrica].&amp;[" &amp; $A87 &amp; "]",
"[Base_Tarjetas].[SEGMENTO_DESCRIP]","[Base_Tarjetas].[SEGMENTO_DESCRIP].&amp;[" &amp; $C$6 &amp; "]",
"[Base_Tarjetas].[SITUACION]","[Base_Tarjetas].[SITUACION].&amp;[" &amp; $C87 &amp; "]",
"[Base_Tarjetas].[TIPO]","[Base_Tarjetas].[TIPO].&amp;[" &amp; $C$1 &amp; "]")/1000,
0)</f>
        <v>0</v>
      </c>
      <c r="I87" s="8">
        <f>IFERROR(
GETPIVOTDATA("[Base_Tarjetas].[Importe]",TDinamica_R!$A$3,
"[Base_Tarjetas].[PERIODO]","[Base_Tarjetas].[PERIODO].&amp;[" &amp; TEXT(I$6,"yyyymm") &amp; "]",
"[Base_Tarjetas].[Metrica]","[Base_Tarjetas].[Metrica].&amp;[" &amp; $A87 &amp; "]",
"[Base_Tarjetas].[SEGMENTO_DESCRIP]","[Base_Tarjetas].[SEGMENTO_DESCRIP].&amp;[" &amp; $C$6 &amp; "]",
"[Base_Tarjetas].[SITUACION]","[Base_Tarjetas].[SITUACION].&amp;[" &amp; $C87 &amp; "]",
"[Base_Tarjetas].[TIPO]","[Base_Tarjetas].[TIPO].&amp;[" &amp; $C$1 &amp; "]")/1000,
0)</f>
        <v>0</v>
      </c>
      <c r="J87" s="8">
        <f>IFERROR(
GETPIVOTDATA("[Base_Tarjetas].[Importe]",TDinamica_R!$A$3,
"[Base_Tarjetas].[PERIODO]","[Base_Tarjetas].[PERIODO].&amp;[" &amp; TEXT(J$6,"yyyymm") &amp; "]",
"[Base_Tarjetas].[Metrica]","[Base_Tarjetas].[Metrica].&amp;[" &amp; $A87 &amp; "]",
"[Base_Tarjetas].[SEGMENTO_DESCRIP]","[Base_Tarjetas].[SEGMENTO_DESCRIP].&amp;[" &amp; $C$6 &amp; "]",
"[Base_Tarjetas].[SITUACION]","[Base_Tarjetas].[SITUACION].&amp;[" &amp; $C87 &amp; "]",
"[Base_Tarjetas].[TIPO]","[Base_Tarjetas].[TIPO].&amp;[" &amp; $C$1 &amp; "]")/1000,
0)</f>
        <v>0</v>
      </c>
      <c r="K87" s="8">
        <f>IFERROR(
GETPIVOTDATA("[Base_Tarjetas].[Importe]",TDinamica_R!$A$3,
"[Base_Tarjetas].[PERIODO]","[Base_Tarjetas].[PERIODO].&amp;[" &amp; TEXT(K$6,"yyyymm") &amp; "]",
"[Base_Tarjetas].[Metrica]","[Base_Tarjetas].[Metrica].&amp;[" &amp; $A87 &amp; "]",
"[Base_Tarjetas].[SEGMENTO_DESCRIP]","[Base_Tarjetas].[SEGMENTO_DESCRIP].&amp;[" &amp; $C$6 &amp; "]",
"[Base_Tarjetas].[SITUACION]","[Base_Tarjetas].[SITUACION].&amp;[" &amp; $C87 &amp; "]",
"[Base_Tarjetas].[TIPO]","[Base_Tarjetas].[TIPO].&amp;[" &amp; $C$1 &amp; "]")/1000,
0)</f>
        <v>0</v>
      </c>
      <c r="L87" s="8">
        <f>IFERROR(
GETPIVOTDATA("[Base_Tarjetas].[Importe]",TDinamica_R!$A$3,
"[Base_Tarjetas].[PERIODO]","[Base_Tarjetas].[PERIODO].&amp;[" &amp; TEXT(L$6,"yyyymm") &amp; "]",
"[Base_Tarjetas].[Metrica]","[Base_Tarjetas].[Metrica].&amp;[" &amp; $A87 &amp; "]",
"[Base_Tarjetas].[SEGMENTO_DESCRIP]","[Base_Tarjetas].[SEGMENTO_DESCRIP].&amp;[" &amp; $C$6 &amp; "]",
"[Base_Tarjetas].[SITUACION]","[Base_Tarjetas].[SITUACION].&amp;[" &amp; $C87 &amp; "]",
"[Base_Tarjetas].[TIPO]","[Base_Tarjetas].[TIPO].&amp;[" &amp; $C$1 &amp; "]")/1000,
0)</f>
        <v>0</v>
      </c>
      <c r="M87" s="8">
        <f>IFERROR(
GETPIVOTDATA("[Base_Tarjetas].[Importe]",TDinamica_R!$A$3,
"[Base_Tarjetas].[PERIODO]","[Base_Tarjetas].[PERIODO].&amp;[" &amp; TEXT(M$6,"yyyymm") &amp; "]",
"[Base_Tarjetas].[Metrica]","[Base_Tarjetas].[Metrica].&amp;[" &amp; $A87 &amp; "]",
"[Base_Tarjetas].[SEGMENTO_DESCRIP]","[Base_Tarjetas].[SEGMENTO_DESCRIP].&amp;[" &amp; $C$6 &amp; "]",
"[Base_Tarjetas].[SITUACION]","[Base_Tarjetas].[SITUACION].&amp;[" &amp; $C87 &amp; "]",
"[Base_Tarjetas].[TIPO]","[Base_Tarjetas].[TIPO].&amp;[" &amp; $C$1 &amp; "]")/1000,
0)</f>
        <v>0</v>
      </c>
      <c r="N87" s="8">
        <f>IFERROR(
GETPIVOTDATA("[Base_Tarjetas].[Importe]",TDinamica_R!$A$3,
"[Base_Tarjetas].[PERIODO]","[Base_Tarjetas].[PERIODO].&amp;[" &amp; TEXT(N$6,"yyyymm") &amp; "]",
"[Base_Tarjetas].[Metrica]","[Base_Tarjetas].[Metrica].&amp;[" &amp; $A87 &amp; "]",
"[Base_Tarjetas].[SEGMENTO_DESCRIP]","[Base_Tarjetas].[SEGMENTO_DESCRIP].&amp;[" &amp; $C$6 &amp; "]",
"[Base_Tarjetas].[SITUACION]","[Base_Tarjetas].[SITUACION].&amp;[" &amp; $C87 &amp; "]",
"[Base_Tarjetas].[TIPO]","[Base_Tarjetas].[TIPO].&amp;[" &amp; $C$1 &amp; "]")/1000,
0)</f>
        <v>0</v>
      </c>
      <c r="O87" s="8">
        <f>IFERROR(
GETPIVOTDATA("[Base_Tarjetas].[Importe]",TDinamica_R!$A$3,
"[Base_Tarjetas].[PERIODO]","[Base_Tarjetas].[PERIODO].&amp;[" &amp; TEXT(O$6,"yyyymm") &amp; "]",
"[Base_Tarjetas].[Metrica]","[Base_Tarjetas].[Metrica].&amp;[" &amp; $A87 &amp; "]",
"[Base_Tarjetas].[SEGMENTO_DESCRIP]","[Base_Tarjetas].[SEGMENTO_DESCRIP].&amp;[" &amp; $C$6 &amp; "]",
"[Base_Tarjetas].[SITUACION]","[Base_Tarjetas].[SITUACION].&amp;[" &amp; $C87 &amp; "]",
"[Base_Tarjetas].[TIPO]","[Base_Tarjetas].[TIPO].&amp;[" &amp; $C$1 &amp; "]")/1000,
0)</f>
        <v>0</v>
      </c>
      <c r="P87" s="8">
        <f>IFERROR(
GETPIVOTDATA("[Base_Tarjetas].[Importe]",TDinamica_R!$A$3,
"[Base_Tarjetas].[PERIODO]","[Base_Tarjetas].[PERIODO].&amp;[" &amp; TEXT(P$6,"yyyymm") &amp; "]",
"[Base_Tarjetas].[Metrica]","[Base_Tarjetas].[Metrica].&amp;[" &amp; $A87 &amp; "]",
"[Base_Tarjetas].[SEGMENTO_DESCRIP]","[Base_Tarjetas].[SEGMENTO_DESCRIP].&amp;[" &amp; $C$6 &amp; "]",
"[Base_Tarjetas].[SITUACION]","[Base_Tarjetas].[SITUACION].&amp;[" &amp; $C87 &amp; "]",
"[Base_Tarjetas].[TIPO]","[Base_Tarjetas].[TIPO].&amp;[" &amp; $C$1 &amp; "]")/1000,
0)</f>
        <v>0</v>
      </c>
      <c r="Q87" s="8">
        <f>IFERROR(
GETPIVOTDATA("[Base_Tarjetas].[Importe]",TDinamica_R!$A$3,
"[Base_Tarjetas].[PERIODO]","[Base_Tarjetas].[PERIODO].&amp;[" &amp; TEXT(Q$6,"yyyymm") &amp; "]",
"[Base_Tarjetas].[Metrica]","[Base_Tarjetas].[Metrica].&amp;[" &amp; $A87 &amp; "]",
"[Base_Tarjetas].[SEGMENTO_DESCRIP]","[Base_Tarjetas].[SEGMENTO_DESCRIP].&amp;[" &amp; $C$6 &amp; "]",
"[Base_Tarjetas].[SITUACION]","[Base_Tarjetas].[SITUACION].&amp;[" &amp; $C87 &amp; "]",
"[Base_Tarjetas].[TIPO]","[Base_Tarjetas].[TIPO].&amp;[" &amp; $C$1 &amp; "]")/1000,
0)</f>
        <v>0</v>
      </c>
      <c r="R87" s="8">
        <f>IFERROR(
GETPIVOTDATA("[Base_Tarjetas].[Importe]",TDinamica_R!$A$3,
"[Base_Tarjetas].[PERIODO]","[Base_Tarjetas].[PERIODO].&amp;[" &amp; TEXT(R$6,"yyyymm") &amp; "]",
"[Base_Tarjetas].[Metrica]","[Base_Tarjetas].[Metrica].&amp;[" &amp; $A87 &amp; "]",
"[Base_Tarjetas].[SEGMENTO_DESCRIP]","[Base_Tarjetas].[SEGMENTO_DESCRIP].&amp;[" &amp; $C$6 &amp; "]",
"[Base_Tarjetas].[SITUACION]","[Base_Tarjetas].[SITUACION].&amp;[" &amp; $C87 &amp; "]",
"[Base_Tarjetas].[TIPO]","[Base_Tarjetas].[TIPO].&amp;[" &amp; $C$1 &amp; "]")/1000,
0)</f>
        <v>0</v>
      </c>
      <c r="S87" s="8">
        <f>IFERROR(
GETPIVOTDATA("[Base_Tarjetas].[Importe]",TDinamica_R!$A$3,
"[Base_Tarjetas].[PERIODO]","[Base_Tarjetas].[PERIODO].&amp;[" &amp; TEXT(S$6,"yyyymm") &amp; "]",
"[Base_Tarjetas].[Metrica]","[Base_Tarjetas].[Metrica].&amp;[" &amp; $A87 &amp; "]",
"[Base_Tarjetas].[SEGMENTO_DESCRIP]","[Base_Tarjetas].[SEGMENTO_DESCRIP].&amp;[" &amp; $C$6 &amp; "]",
"[Base_Tarjetas].[SITUACION]","[Base_Tarjetas].[SITUACION].&amp;[" &amp; $C87 &amp; "]",
"[Base_Tarjetas].[TIPO]","[Base_Tarjetas].[TIPO].&amp;[" &amp; $C$1 &amp; "]")/1000,
0)</f>
        <v>0</v>
      </c>
      <c r="T87" s="8">
        <f>IFERROR(
GETPIVOTDATA("[Base_Tarjetas].[Importe]",TDinamica_R!$A$3,
"[Base_Tarjetas].[PERIODO]","[Base_Tarjetas].[PERIODO].&amp;[" &amp; TEXT(T$6,"yyyymm") &amp; "]",
"[Base_Tarjetas].[Metrica]","[Base_Tarjetas].[Metrica].&amp;[" &amp; $A87 &amp; "]",
"[Base_Tarjetas].[SEGMENTO_DESCRIP]","[Base_Tarjetas].[SEGMENTO_DESCRIP].&amp;[" &amp; $C$6 &amp; "]",
"[Base_Tarjetas].[SITUACION]","[Base_Tarjetas].[SITUACION].&amp;[" &amp; $C87 &amp; "]",
"[Base_Tarjetas].[TIPO]","[Base_Tarjetas].[TIPO].&amp;[" &amp; $C$1 &amp; "]")/1000,
0)</f>
        <v>0</v>
      </c>
      <c r="U87" s="8">
        <f>IFERROR(
GETPIVOTDATA("[Base_Tarjetas].[Importe]",TDinamica_R!$A$3,
"[Base_Tarjetas].[PERIODO]","[Base_Tarjetas].[PERIODO].&amp;[" &amp; TEXT(U$6,"yyyymm") &amp; "]",
"[Base_Tarjetas].[Metrica]","[Base_Tarjetas].[Metrica].&amp;[" &amp; $A87 &amp; "]",
"[Base_Tarjetas].[SEGMENTO_DESCRIP]","[Base_Tarjetas].[SEGMENTO_DESCRIP].&amp;[" &amp; $C$6 &amp; "]",
"[Base_Tarjetas].[SITUACION]","[Base_Tarjetas].[SITUACION].&amp;[" &amp; $C87 &amp; "]",
"[Base_Tarjetas].[TIPO]","[Base_Tarjetas].[TIPO].&amp;[" &amp; $C$1 &amp; "]")/1000,
0)</f>
        <v>0</v>
      </c>
      <c r="V87" s="8">
        <f>IFERROR(
GETPIVOTDATA("[Base_Tarjetas].[Importe]",TDinamica_R!$A$3,
"[Base_Tarjetas].[PERIODO]","[Base_Tarjetas].[PERIODO].&amp;[" &amp; TEXT(V$6,"yyyymm") &amp; "]",
"[Base_Tarjetas].[Metrica]","[Base_Tarjetas].[Metrica].&amp;[" &amp; $A87 &amp; "]",
"[Base_Tarjetas].[SEGMENTO_DESCRIP]","[Base_Tarjetas].[SEGMENTO_DESCRIP].&amp;[" &amp; $C$6 &amp; "]",
"[Base_Tarjetas].[SITUACION]","[Base_Tarjetas].[SITUACION].&amp;[" &amp; $C87 &amp; "]",
"[Base_Tarjetas].[TIPO]","[Base_Tarjetas].[TIPO].&amp;[" &amp; $C$1 &amp; "]")/1000,
0)</f>
        <v>0</v>
      </c>
      <c r="W87" s="8">
        <f>IFERROR(
GETPIVOTDATA("[Base_Tarjetas].[Importe]",TDinamica_R!$A$3,
"[Base_Tarjetas].[PERIODO]","[Base_Tarjetas].[PERIODO].&amp;[" &amp; TEXT(W$6,"yyyymm") &amp; "]",
"[Base_Tarjetas].[Metrica]","[Base_Tarjetas].[Metrica].&amp;[" &amp; $A87 &amp; "]",
"[Base_Tarjetas].[SEGMENTO_DESCRIP]","[Base_Tarjetas].[SEGMENTO_DESCRIP].&amp;[" &amp; $C$6 &amp; "]",
"[Base_Tarjetas].[SITUACION]","[Base_Tarjetas].[SITUACION].&amp;[" &amp; $C87 &amp; "]",
"[Base_Tarjetas].[TIPO]","[Base_Tarjetas].[TIPO].&amp;[" &amp; $C$1 &amp; "]")/1000,
0)</f>
        <v>0</v>
      </c>
      <c r="X87" s="8">
        <f>IFERROR(
GETPIVOTDATA("[Base_Tarjetas].[Importe]",TDinamica_R!$A$3,
"[Base_Tarjetas].[PERIODO]","[Base_Tarjetas].[PERIODO].&amp;[" &amp; TEXT(X$6,"yyyymm") &amp; "]",
"[Base_Tarjetas].[Metrica]","[Base_Tarjetas].[Metrica].&amp;[" &amp; $A87 &amp; "]",
"[Base_Tarjetas].[SEGMENTO_DESCRIP]","[Base_Tarjetas].[SEGMENTO_DESCRIP].&amp;[" &amp; $C$6 &amp; "]",
"[Base_Tarjetas].[SITUACION]","[Base_Tarjetas].[SITUACION].&amp;[" &amp; $C87 &amp; "]",
"[Base_Tarjetas].[TIPO]","[Base_Tarjetas].[TIPO].&amp;[" &amp; $C$1 &amp; "]")/1000,
0)</f>
        <v>0</v>
      </c>
      <c r="Y87" s="8">
        <f>IFERROR(
GETPIVOTDATA("[Base_Tarjetas].[Importe]",TDinamica_R!$A$3,
"[Base_Tarjetas].[PERIODO]","[Base_Tarjetas].[PERIODO].&amp;[" &amp; TEXT(Y$6,"yyyymm") &amp; "]",
"[Base_Tarjetas].[Metrica]","[Base_Tarjetas].[Metrica].&amp;[" &amp; $A87 &amp; "]",
"[Base_Tarjetas].[SEGMENTO_DESCRIP]","[Base_Tarjetas].[SEGMENTO_DESCRIP].&amp;[" &amp; $C$6 &amp; "]",
"[Base_Tarjetas].[SITUACION]","[Base_Tarjetas].[SITUACION].&amp;[" &amp; $C87 &amp; "]",
"[Base_Tarjetas].[TIPO]","[Base_Tarjetas].[TIPO].&amp;[" &amp; $C$1 &amp; "]")/1000,
0)</f>
        <v>0</v>
      </c>
      <c r="Z87" s="8">
        <f>IFERROR(
GETPIVOTDATA("[Base_Tarjetas].[Importe]",TDinamica_R!$A$3,
"[Base_Tarjetas].[PERIODO]","[Base_Tarjetas].[PERIODO].&amp;[" &amp; TEXT(Z$6,"yyyymm") &amp; "]",
"[Base_Tarjetas].[Metrica]","[Base_Tarjetas].[Metrica].&amp;[" &amp; $A87 &amp; "]",
"[Base_Tarjetas].[SEGMENTO_DESCRIP]","[Base_Tarjetas].[SEGMENTO_DESCRIP].&amp;[" &amp; $C$6 &amp; "]",
"[Base_Tarjetas].[SITUACION]","[Base_Tarjetas].[SITUACION].&amp;[" &amp; $C87 &amp; "]",
"[Base_Tarjetas].[TIPO]","[Base_Tarjetas].[TIPO].&amp;[" &amp; $C$1 &amp; "]")/1000,
0)</f>
        <v>0</v>
      </c>
      <c r="AA87" s="8">
        <f>IFERROR(
GETPIVOTDATA("[Base_Tarjetas].[Importe]",TDinamica_R!$A$3,
"[Base_Tarjetas].[PERIODO]","[Base_Tarjetas].[PERIODO].&amp;[" &amp; TEXT(AA$6,"yyyymm") &amp; "]",
"[Base_Tarjetas].[Metrica]","[Base_Tarjetas].[Metrica].&amp;[" &amp; $A87 &amp; "]",
"[Base_Tarjetas].[SEGMENTO_DESCRIP]","[Base_Tarjetas].[SEGMENTO_DESCRIP].&amp;[" &amp; $C$6 &amp; "]",
"[Base_Tarjetas].[SITUACION]","[Base_Tarjetas].[SITUACION].&amp;[" &amp; $C87 &amp; "]",
"[Base_Tarjetas].[TIPO]","[Base_Tarjetas].[TIPO].&amp;[" &amp; $C$1 &amp; "]")/1000,
0)</f>
        <v>0</v>
      </c>
      <c r="AB87" s="8">
        <f>IFERROR(
GETPIVOTDATA("[Base_Tarjetas].[Importe]",TDinamica_R!$A$3,
"[Base_Tarjetas].[PERIODO]","[Base_Tarjetas].[PERIODO].&amp;[" &amp; TEXT(AB$6,"yyyymm") &amp; "]",
"[Base_Tarjetas].[Metrica]","[Base_Tarjetas].[Metrica].&amp;[" &amp; $A87 &amp; "]",
"[Base_Tarjetas].[SEGMENTO_DESCRIP]","[Base_Tarjetas].[SEGMENTO_DESCRIP].&amp;[" &amp; $C$6 &amp; "]",
"[Base_Tarjetas].[SITUACION]","[Base_Tarjetas].[SITUACION].&amp;[" &amp; $C87 &amp; "]",
"[Base_Tarjetas].[TIPO]","[Base_Tarjetas].[TIPO].&amp;[" &amp; $C$1 &amp; "]")/1000,
0)</f>
        <v>0</v>
      </c>
      <c r="AC87" s="8">
        <f>IFERROR(
GETPIVOTDATA("[Base_Tarjetas].[Importe]",TDinamica_R!$A$3,
"[Base_Tarjetas].[PERIODO]","[Base_Tarjetas].[PERIODO].&amp;[" &amp; TEXT(AC$6,"yyyymm") &amp; "]",
"[Base_Tarjetas].[Metrica]","[Base_Tarjetas].[Metrica].&amp;[" &amp; $A87 &amp; "]",
"[Base_Tarjetas].[SEGMENTO_DESCRIP]","[Base_Tarjetas].[SEGMENTO_DESCRIP].&amp;[" &amp; $C$6 &amp; "]",
"[Base_Tarjetas].[SITUACION]","[Base_Tarjetas].[SITUACION].&amp;[" &amp; $C87 &amp; "]",
"[Base_Tarjetas].[TIPO]","[Base_Tarjetas].[TIPO].&amp;[" &amp; $C$1 &amp; "]")/1000,
0)</f>
        <v>0</v>
      </c>
      <c r="AD87" s="8">
        <f>IFERROR(
GETPIVOTDATA("[Base_Tarjetas].[Importe]",TDinamica_R!$A$3,
"[Base_Tarjetas].[PERIODO]","[Base_Tarjetas].[PERIODO].&amp;[" &amp; TEXT(AD$6,"yyyymm") &amp; "]",
"[Base_Tarjetas].[Metrica]","[Base_Tarjetas].[Metrica].&amp;[" &amp; $A87 &amp; "]",
"[Base_Tarjetas].[SEGMENTO_DESCRIP]","[Base_Tarjetas].[SEGMENTO_DESCRIP].&amp;[" &amp; $C$6 &amp; "]",
"[Base_Tarjetas].[SITUACION]","[Base_Tarjetas].[SITUACION].&amp;[" &amp; $C87 &amp; "]",
"[Base_Tarjetas].[TIPO]","[Base_Tarjetas].[TIPO].&amp;[" &amp; $C$1 &amp; "]")/1000,
0)</f>
        <v>0</v>
      </c>
      <c r="AE87" s="8">
        <f>IFERROR(
GETPIVOTDATA("[Base_Tarjetas].[Importe]",TDinamica_R!$A$3,
"[Base_Tarjetas].[PERIODO]","[Base_Tarjetas].[PERIODO].&amp;[" &amp; TEXT(AE$6,"yyyymm") &amp; "]",
"[Base_Tarjetas].[Metrica]","[Base_Tarjetas].[Metrica].&amp;[" &amp; $A87 &amp; "]",
"[Base_Tarjetas].[SEGMENTO_DESCRIP]","[Base_Tarjetas].[SEGMENTO_DESCRIP].&amp;[" &amp; $C$6 &amp; "]",
"[Base_Tarjetas].[SITUACION]","[Base_Tarjetas].[SITUACION].&amp;[" &amp; $C87 &amp; "]",
"[Base_Tarjetas].[TIPO]","[Base_Tarjetas].[TIPO].&amp;[" &amp; $C$1 &amp; "]")/1000,
0)</f>
        <v>0</v>
      </c>
      <c r="AF87" s="8">
        <f>IFERROR(
GETPIVOTDATA("[Base_Tarjetas].[Importe]",TDinamica_R!$A$3,
"[Base_Tarjetas].[PERIODO]","[Base_Tarjetas].[PERIODO].&amp;[" &amp; TEXT(AF$6,"yyyymm") &amp; "]",
"[Base_Tarjetas].[Metrica]","[Base_Tarjetas].[Metrica].&amp;[" &amp; $A87 &amp; "]",
"[Base_Tarjetas].[SEGMENTO_DESCRIP]","[Base_Tarjetas].[SEGMENTO_DESCRIP].&amp;[" &amp; $C$6 &amp; "]",
"[Base_Tarjetas].[SITUACION]","[Base_Tarjetas].[SITUACION].&amp;[" &amp; $C87 &amp; "]",
"[Base_Tarjetas].[TIPO]","[Base_Tarjetas].[TIPO].&amp;[" &amp; $C$1 &amp; "]")/1000,
0)</f>
        <v>0</v>
      </c>
      <c r="AG87" s="8">
        <f>IFERROR(
GETPIVOTDATA("[Base_Tarjetas].[Importe]",TDinamica_R!$A$3,
"[Base_Tarjetas].[PERIODO]","[Base_Tarjetas].[PERIODO].&amp;[" &amp; TEXT(AG$6,"yyyymm") &amp; "]",
"[Base_Tarjetas].[Metrica]","[Base_Tarjetas].[Metrica].&amp;[" &amp; $A87 &amp; "]",
"[Base_Tarjetas].[SEGMENTO_DESCRIP]","[Base_Tarjetas].[SEGMENTO_DESCRIP].&amp;[" &amp; $C$6 &amp; "]",
"[Base_Tarjetas].[SITUACION]","[Base_Tarjetas].[SITUACION].&amp;[" &amp; $C87 &amp; "]",
"[Base_Tarjetas].[TIPO]","[Base_Tarjetas].[TIPO].&amp;[" &amp; $C$1 &amp; "]")/1000,
0)</f>
        <v>0</v>
      </c>
      <c r="AH87" s="8">
        <f>IFERROR(
GETPIVOTDATA("[Base_Tarjetas].[Importe]",TDinamica_R!$A$3,
"[Base_Tarjetas].[PERIODO]","[Base_Tarjetas].[PERIODO].&amp;[" &amp; TEXT(AH$6,"yyyymm") &amp; "]",
"[Base_Tarjetas].[Metrica]","[Base_Tarjetas].[Metrica].&amp;[" &amp; $A87 &amp; "]",
"[Base_Tarjetas].[SEGMENTO_DESCRIP]","[Base_Tarjetas].[SEGMENTO_DESCRIP].&amp;[" &amp; $C$6 &amp; "]",
"[Base_Tarjetas].[SITUACION]","[Base_Tarjetas].[SITUACION].&amp;[" &amp; $C87 &amp; "]",
"[Base_Tarjetas].[TIPO]","[Base_Tarjetas].[TIPO].&amp;[" &amp; $C$1 &amp; "]")/1000,
0)</f>
        <v>0</v>
      </c>
      <c r="AI87" s="8">
        <f>IFERROR(
GETPIVOTDATA("[Base_Tarjetas].[Importe]",TDinamica_R!$A$3,
"[Base_Tarjetas].[PERIODO]","[Base_Tarjetas].[PERIODO].&amp;[" &amp; TEXT(AI$6,"yyyymm") &amp; "]",
"[Base_Tarjetas].[Metrica]","[Base_Tarjetas].[Metrica].&amp;[" &amp; $A87 &amp; "]",
"[Base_Tarjetas].[SEGMENTO_DESCRIP]","[Base_Tarjetas].[SEGMENTO_DESCRIP].&amp;[" &amp; $C$6 &amp; "]",
"[Base_Tarjetas].[SITUACION]","[Base_Tarjetas].[SITUACION].&amp;[" &amp; $C87 &amp; "]",
"[Base_Tarjetas].[TIPO]","[Base_Tarjetas].[TIPO].&amp;[" &amp; $C$1 &amp; "]")/1000,
0)</f>
        <v>0</v>
      </c>
      <c r="AJ87" s="8">
        <f>IFERROR(
GETPIVOTDATA("[Base_Tarjetas].[Importe]",TDinamica_R!$A$3,
"[Base_Tarjetas].[PERIODO]","[Base_Tarjetas].[PERIODO].&amp;[" &amp; TEXT(AJ$6,"yyyymm") &amp; "]",
"[Base_Tarjetas].[Metrica]","[Base_Tarjetas].[Metrica].&amp;[" &amp; $A87 &amp; "]",
"[Base_Tarjetas].[SEGMENTO_DESCRIP]","[Base_Tarjetas].[SEGMENTO_DESCRIP].&amp;[" &amp; $C$6 &amp; "]",
"[Base_Tarjetas].[SITUACION]","[Base_Tarjetas].[SITUACION].&amp;[" &amp; $C87 &amp; "]",
"[Base_Tarjetas].[TIPO]","[Base_Tarjetas].[TIPO].&amp;[" &amp; $C$1 &amp; "]")/1000,
0)</f>
        <v>0</v>
      </c>
      <c r="AK87" s="8">
        <f>IFERROR(
GETPIVOTDATA("[Base_Tarjetas].[Importe]",TDinamica_R!$A$3,
"[Base_Tarjetas].[PERIODO]","[Base_Tarjetas].[PERIODO].&amp;[" &amp; TEXT(AK$6,"yyyymm") &amp; "]",
"[Base_Tarjetas].[Metrica]","[Base_Tarjetas].[Metrica].&amp;[" &amp; $A87 &amp; "]",
"[Base_Tarjetas].[SEGMENTO_DESCRIP]","[Base_Tarjetas].[SEGMENTO_DESCRIP].&amp;[" &amp; $C$6 &amp; "]",
"[Base_Tarjetas].[SITUACION]","[Base_Tarjetas].[SITUACION].&amp;[" &amp; $C87 &amp; "]",
"[Base_Tarjetas].[TIPO]","[Base_Tarjetas].[TIPO].&amp;[" &amp; $C$1 &amp; "]")/1000,
0)</f>
        <v>0</v>
      </c>
      <c r="AL87" s="8">
        <f>IFERROR(
GETPIVOTDATA("[Base_Tarjetas].[Importe]",TDinamica_R!$A$3,
"[Base_Tarjetas].[PERIODO]","[Base_Tarjetas].[PERIODO].&amp;[" &amp; TEXT(AL$6,"yyyymm") &amp; "]",
"[Base_Tarjetas].[Metrica]","[Base_Tarjetas].[Metrica].&amp;[" &amp; $A87 &amp; "]",
"[Base_Tarjetas].[SEGMENTO_DESCRIP]","[Base_Tarjetas].[SEGMENTO_DESCRIP].&amp;[" &amp; $C$6 &amp; "]",
"[Base_Tarjetas].[SITUACION]","[Base_Tarjetas].[SITUACION].&amp;[" &amp; $C87 &amp; "]",
"[Base_Tarjetas].[TIPO]","[Base_Tarjetas].[TIPO].&amp;[" &amp; $C$1 &amp; "]")/1000,
0)</f>
        <v>0</v>
      </c>
      <c r="AM87" s="8">
        <f>IFERROR(
GETPIVOTDATA("[Base_Tarjetas].[Importe]",TDinamica_R!$A$3,
"[Base_Tarjetas].[PERIODO]","[Base_Tarjetas].[PERIODO].&amp;[" &amp; TEXT(AM$6,"yyyymm") &amp; "]",
"[Base_Tarjetas].[Metrica]","[Base_Tarjetas].[Metrica].&amp;[" &amp; $A87 &amp; "]",
"[Base_Tarjetas].[SEGMENTO_DESCRIP]","[Base_Tarjetas].[SEGMENTO_DESCRIP].&amp;[" &amp; $C$6 &amp; "]",
"[Base_Tarjetas].[SITUACION]","[Base_Tarjetas].[SITUACION].&amp;[" &amp; $C87 &amp; "]",
"[Base_Tarjetas].[TIPO]","[Base_Tarjetas].[TIPO].&amp;[" &amp; $C$1 &amp; "]")/1000,
0)</f>
        <v>0</v>
      </c>
      <c r="AN87" s="8">
        <f>IFERROR(
GETPIVOTDATA("[Base_Tarjetas].[Importe]",TDinamica_R!$A$3,
"[Base_Tarjetas].[PERIODO]","[Base_Tarjetas].[PERIODO].&amp;[" &amp; TEXT(AN$6,"yyyymm") &amp; "]",
"[Base_Tarjetas].[Metrica]","[Base_Tarjetas].[Metrica].&amp;[" &amp; $A87 &amp; "]",
"[Base_Tarjetas].[SEGMENTO_DESCRIP]","[Base_Tarjetas].[SEGMENTO_DESCRIP].&amp;[" &amp; $C$6 &amp; "]",
"[Base_Tarjetas].[SITUACION]","[Base_Tarjetas].[SITUACION].&amp;[" &amp; $C87 &amp; "]",
"[Base_Tarjetas].[TIPO]","[Base_Tarjetas].[TIPO].&amp;[" &amp; $C$1 &amp; "]")/1000,
0)</f>
        <v>0</v>
      </c>
      <c r="AO87" s="8">
        <f>IFERROR(
GETPIVOTDATA("[Base_Tarjetas].[Importe]",TDinamica_R!$A$3,
"[Base_Tarjetas].[PERIODO]","[Base_Tarjetas].[PERIODO].&amp;[" &amp; TEXT(AO$6,"yyyymm") &amp; "]",
"[Base_Tarjetas].[Metrica]","[Base_Tarjetas].[Metrica].&amp;[" &amp; $A87 &amp; "]",
"[Base_Tarjetas].[SEGMENTO_DESCRIP]","[Base_Tarjetas].[SEGMENTO_DESCRIP].&amp;[" &amp; $C$6 &amp; "]",
"[Base_Tarjetas].[SITUACION]","[Base_Tarjetas].[SITUACION].&amp;[" &amp; $C87 &amp; "]",
"[Base_Tarjetas].[TIPO]","[Base_Tarjetas].[TIPO].&amp;[" &amp; $C$1 &amp; "]")/1000,
0)</f>
        <v>0</v>
      </c>
      <c r="AP87" s="8">
        <f>IFERROR(
GETPIVOTDATA("[Base_Tarjetas].[Importe]",TDinamica_R!$A$3,
"[Base_Tarjetas].[PERIODO]","[Base_Tarjetas].[PERIODO].&amp;[" &amp; TEXT(AP$6,"yyyymm") &amp; "]",
"[Base_Tarjetas].[Metrica]","[Base_Tarjetas].[Metrica].&amp;[" &amp; $A87 &amp; "]",
"[Base_Tarjetas].[SEGMENTO_DESCRIP]","[Base_Tarjetas].[SEGMENTO_DESCRIP].&amp;[" &amp; $C$6 &amp; "]",
"[Base_Tarjetas].[SITUACION]","[Base_Tarjetas].[SITUACION].&amp;[" &amp; $C87 &amp; "]",
"[Base_Tarjetas].[TIPO]","[Base_Tarjetas].[TIPO].&amp;[" &amp; $C$1 &amp; "]")/1000,
0)</f>
        <v>0</v>
      </c>
      <c r="AQ87" s="8">
        <f>IFERROR(
GETPIVOTDATA("[Base_Tarjetas].[Importe]",TDinamica_R!$A$3,
"[Base_Tarjetas].[PERIODO]","[Base_Tarjetas].[PERIODO].&amp;[" &amp; TEXT(AQ$6,"yyyymm") &amp; "]",
"[Base_Tarjetas].[Metrica]","[Base_Tarjetas].[Metrica].&amp;[" &amp; $A87 &amp; "]",
"[Base_Tarjetas].[SEGMENTO_DESCRIP]","[Base_Tarjetas].[SEGMENTO_DESCRIP].&amp;[" &amp; $C$6 &amp; "]",
"[Base_Tarjetas].[SITUACION]","[Base_Tarjetas].[SITUACION].&amp;[" &amp; $C87 &amp; "]",
"[Base_Tarjetas].[TIPO]","[Base_Tarjetas].[TIPO].&amp;[" &amp; $C$1 &amp; "]")/1000,
0)</f>
        <v>0</v>
      </c>
      <c r="AR87" s="8">
        <f>IFERROR(
GETPIVOTDATA("[Base_Tarjetas].[Importe]",TDinamica_R!$A$3,
"[Base_Tarjetas].[PERIODO]","[Base_Tarjetas].[PERIODO].&amp;[" &amp; TEXT(AR$6,"yyyymm") &amp; "]",
"[Base_Tarjetas].[Metrica]","[Base_Tarjetas].[Metrica].&amp;[" &amp; $A87 &amp; "]",
"[Base_Tarjetas].[SEGMENTO_DESCRIP]","[Base_Tarjetas].[SEGMENTO_DESCRIP].&amp;[" &amp; $C$6 &amp; "]",
"[Base_Tarjetas].[SITUACION]","[Base_Tarjetas].[SITUACION].&amp;[" &amp; $C87 &amp; "]",
"[Base_Tarjetas].[TIPO]","[Base_Tarjetas].[TIPO].&amp;[" &amp; $C$1 &amp; "]")/1000,
0)</f>
        <v>0</v>
      </c>
      <c r="AS87" s="8">
        <f>IFERROR(
GETPIVOTDATA("[Base_Tarjetas].[Importe]",TDinamica_R!$A$3,
"[Base_Tarjetas].[PERIODO]","[Base_Tarjetas].[PERIODO].&amp;[" &amp; TEXT(AS$6,"yyyymm") &amp; "]",
"[Base_Tarjetas].[Metrica]","[Base_Tarjetas].[Metrica].&amp;[" &amp; $A87 &amp; "]",
"[Base_Tarjetas].[SEGMENTO_DESCRIP]","[Base_Tarjetas].[SEGMENTO_DESCRIP].&amp;[" &amp; $C$6 &amp; "]",
"[Base_Tarjetas].[SITUACION]","[Base_Tarjetas].[SITUACION].&amp;[" &amp; $C87 &amp; "]",
"[Base_Tarjetas].[TIPO]","[Base_Tarjetas].[TIPO].&amp;[" &amp; $C$1 &amp; "]")/1000,
0)</f>
        <v>0</v>
      </c>
      <c r="AT87" s="8">
        <f>IFERROR(
GETPIVOTDATA("[Base_Tarjetas].[Importe]",TDinamica_R!$A$3,
"[Base_Tarjetas].[PERIODO]","[Base_Tarjetas].[PERIODO].&amp;[" &amp; TEXT(AT$6,"yyyymm") &amp; "]",
"[Base_Tarjetas].[Metrica]","[Base_Tarjetas].[Metrica].&amp;[" &amp; $A87 &amp; "]",
"[Base_Tarjetas].[SEGMENTO_DESCRIP]","[Base_Tarjetas].[SEGMENTO_DESCRIP].&amp;[" &amp; $C$6 &amp; "]",
"[Base_Tarjetas].[SITUACION]","[Base_Tarjetas].[SITUACION].&amp;[" &amp; $C87 &amp; "]",
"[Base_Tarjetas].[TIPO]","[Base_Tarjetas].[TIPO].&amp;[" &amp; $C$1 &amp; "]")/1000,
0)</f>
        <v>0</v>
      </c>
      <c r="AU87" s="8">
        <f>IFERROR(
GETPIVOTDATA("[Base_Tarjetas].[Importe]",TDinamica_R!$A$3,
"[Base_Tarjetas].[PERIODO]","[Base_Tarjetas].[PERIODO].&amp;[" &amp; TEXT(AU$6,"yyyymm") &amp; "]",
"[Base_Tarjetas].[Metrica]","[Base_Tarjetas].[Metrica].&amp;[" &amp; $A87 &amp; "]",
"[Base_Tarjetas].[SEGMENTO_DESCRIP]","[Base_Tarjetas].[SEGMENTO_DESCRIP].&amp;[" &amp; $C$6 &amp; "]",
"[Base_Tarjetas].[SITUACION]","[Base_Tarjetas].[SITUACION].&amp;[" &amp; $C87 &amp; "]",
"[Base_Tarjetas].[TIPO]","[Base_Tarjetas].[TIPO].&amp;[" &amp; $C$1 &amp; "]")/1000,
0)</f>
        <v>0</v>
      </c>
      <c r="AV87" s="8">
        <f>IFERROR(
GETPIVOTDATA("[Base_Tarjetas].[Importe]",TDinamica_R!$A$3,
"[Base_Tarjetas].[PERIODO]","[Base_Tarjetas].[PERIODO].&amp;[" &amp; TEXT(AV$6,"yyyymm") &amp; "]",
"[Base_Tarjetas].[Metrica]","[Base_Tarjetas].[Metrica].&amp;[" &amp; $A87 &amp; "]",
"[Base_Tarjetas].[SEGMENTO_DESCRIP]","[Base_Tarjetas].[SEGMENTO_DESCRIP].&amp;[" &amp; $C$6 &amp; "]",
"[Base_Tarjetas].[SITUACION]","[Base_Tarjetas].[SITUACION].&amp;[" &amp; $C87 &amp; "]",
"[Base_Tarjetas].[TIPO]","[Base_Tarjetas].[TIPO].&amp;[" &amp; $C$1 &amp; "]")/1000,
0)</f>
        <v>0</v>
      </c>
      <c r="AW87" s="8">
        <f>IFERROR(
GETPIVOTDATA("[Base_Tarjetas].[Importe]",TDinamica_R!$A$3,
"[Base_Tarjetas].[PERIODO]","[Base_Tarjetas].[PERIODO].&amp;[" &amp; TEXT(AW$6,"yyyymm") &amp; "]",
"[Base_Tarjetas].[Metrica]","[Base_Tarjetas].[Metrica].&amp;[" &amp; $A87 &amp; "]",
"[Base_Tarjetas].[SEGMENTO_DESCRIP]","[Base_Tarjetas].[SEGMENTO_DESCRIP].&amp;[" &amp; $C$6 &amp; "]",
"[Base_Tarjetas].[SITUACION]","[Base_Tarjetas].[SITUACION].&amp;[" &amp; $C87 &amp; "]",
"[Base_Tarjetas].[TIPO]","[Base_Tarjetas].[TIPO].&amp;[" &amp; $C$1 &amp; "]")/1000,
0)</f>
        <v>0</v>
      </c>
      <c r="AX87" s="8">
        <f>IFERROR(
GETPIVOTDATA("[Base_Tarjetas].[Importe]",TDinamica_R!$A$3,
"[Base_Tarjetas].[PERIODO]","[Base_Tarjetas].[PERIODO].&amp;[" &amp; TEXT(AX$6,"yyyymm") &amp; "]",
"[Base_Tarjetas].[Metrica]","[Base_Tarjetas].[Metrica].&amp;[" &amp; $A87 &amp; "]",
"[Base_Tarjetas].[SEGMENTO_DESCRIP]","[Base_Tarjetas].[SEGMENTO_DESCRIP].&amp;[" &amp; $C$6 &amp; "]",
"[Base_Tarjetas].[SITUACION]","[Base_Tarjetas].[SITUACION].&amp;[" &amp; $C87 &amp; "]",
"[Base_Tarjetas].[TIPO]","[Base_Tarjetas].[TIPO].&amp;[" &amp; $C$1 &amp; "]")/1000,
0)</f>
        <v>0</v>
      </c>
      <c r="AY87" s="8">
        <f>IFERROR(
GETPIVOTDATA("[Base_Tarjetas].[Importe]",TDinamica_R!$A$3,
"[Base_Tarjetas].[PERIODO]","[Base_Tarjetas].[PERIODO].&amp;[" &amp; TEXT(AY$6,"yyyymm") &amp; "]",
"[Base_Tarjetas].[Metrica]","[Base_Tarjetas].[Metrica].&amp;[" &amp; $A87 &amp; "]",
"[Base_Tarjetas].[SEGMENTO_DESCRIP]","[Base_Tarjetas].[SEGMENTO_DESCRIP].&amp;[" &amp; $C$6 &amp; "]",
"[Base_Tarjetas].[SITUACION]","[Base_Tarjetas].[SITUACION].&amp;[" &amp; $C87 &amp; "]",
"[Base_Tarjetas].[TIPO]","[Base_Tarjetas].[TIPO].&amp;[" &amp; $C$1 &amp; "]")/1000,
0)</f>
        <v>0</v>
      </c>
      <c r="AZ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TEXT(AZ$6,"yyyymm") &amp; "]"),
0)</f>
        <v>-89.547777874000005</v>
      </c>
      <c r="BA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TEXT(BA$6,"yyyymm") &amp; "]"),
0)</f>
        <v>-85.903312195799998</v>
      </c>
      <c r="BB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TEXT(BB$6,"yyyymm") &amp; "]"),
0)</f>
        <v>-96.968731642099996</v>
      </c>
      <c r="BC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TEXT(BC$6,"yyyymm") &amp; "]"),
0)</f>
        <v>-91.106852683500009</v>
      </c>
      <c r="BD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TEXT(BD$6,"yyyymm") &amp; "]"),
0)</f>
        <v>-94.056831444400004</v>
      </c>
      <c r="BE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TEXT(BE$6,"yyyymm") &amp; "]"),
0)</f>
        <v>-92.228389255700009</v>
      </c>
      <c r="BF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TEXT(BF$6,"yyyymm") &amp; "]"),
0)</f>
        <v>-91.460405024399989</v>
      </c>
      <c r="BG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TEXT(BG$6,"yyyymm") &amp; "]"),
0)</f>
        <v>-91.933605955299996</v>
      </c>
      <c r="BH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TEXT(BH$6,"yyyymm") &amp; "]"),
0)</f>
        <v>-94.568303906200015</v>
      </c>
      <c r="BI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TEXT(BI$6,"yyyymm") &amp; "]"),
0)</f>
        <v>-95.030263835900001</v>
      </c>
      <c r="BJ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TEXT(BJ$6,"yyyymm") &amp; "]"),
0)</f>
        <v>-95.829519481000005</v>
      </c>
      <c r="BK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TEXT(BK$6,"yyyymm") &amp; "]"),
0)</f>
        <v>-95.855725764599995</v>
      </c>
      <c r="BO87" s="24">
        <f t="shared" si="53"/>
        <v>0</v>
      </c>
      <c r="BP87" s="24">
        <f t="shared" si="53"/>
        <v>-272.4198217119</v>
      </c>
      <c r="BQ87" s="24">
        <f t="shared" si="53"/>
        <v>0</v>
      </c>
      <c r="BR87" s="24">
        <f t="shared" si="53"/>
        <v>0</v>
      </c>
      <c r="BS87" s="24">
        <f t="shared" si="53"/>
        <v>0</v>
      </c>
      <c r="BT87" s="24">
        <f t="shared" si="53"/>
        <v>0</v>
      </c>
    </row>
    <row r="88" spans="1:72" hidden="1" outlineLevel="1" x14ac:dyDescent="0.25">
      <c r="A88" s="11" t="s">
        <v>39</v>
      </c>
      <c r="C88" s="2" t="s">
        <v>43</v>
      </c>
      <c r="D88" s="8">
        <f>IFERROR(
GETPIVOTDATA("[Base_Tarjetas].[Importe]",TDinamica_R!$A$3,
"[Base_Tarjetas].[PERIODO]","[Base_Tarjetas].[PERIODO].&amp;[" &amp; TEXT(D$6,"yyyymm") &amp; "]",
"[Base_Tarjetas].[Metrica]","[Base_Tarjetas].[Metrica].&amp;[" &amp; $A88 &amp; "]",
"[Base_Tarjetas].[SEGMENTO_DESCRIP]","[Base_Tarjetas].[SEGMENTO_DESCRIP].&amp;[" &amp; $C$6 &amp; "]",
"[Base_Tarjetas].[SITUACION]","[Base_Tarjetas].[SITUACION].&amp;[" &amp; $C88 &amp; "]",
"[Base_Tarjetas].[TIPO]","[Base_Tarjetas].[TIPO].&amp;[" &amp; $C$1 &amp; "]")/1000,
0)</f>
        <v>0</v>
      </c>
      <c r="E88" s="8">
        <f>IFERROR(
GETPIVOTDATA("[Base_Tarjetas].[Importe]",TDinamica_R!$A$3,
"[Base_Tarjetas].[PERIODO]","[Base_Tarjetas].[PERIODO].&amp;[" &amp; TEXT(E$6,"yyyymm") &amp; "]",
"[Base_Tarjetas].[Metrica]","[Base_Tarjetas].[Metrica].&amp;[" &amp; $A88 &amp; "]",
"[Base_Tarjetas].[SEGMENTO_DESCRIP]","[Base_Tarjetas].[SEGMENTO_DESCRIP].&amp;[" &amp; $C$6 &amp; "]",
"[Base_Tarjetas].[SITUACION]","[Base_Tarjetas].[SITUACION].&amp;[" &amp; $C88 &amp; "]",
"[Base_Tarjetas].[TIPO]","[Base_Tarjetas].[TIPO].&amp;[" &amp; $C$1 &amp; "]")/1000,
0)</f>
        <v>0</v>
      </c>
      <c r="F88" s="8">
        <f>IFERROR(
GETPIVOTDATA("[Base_Tarjetas].[Importe]",TDinamica_R!$A$3,
"[Base_Tarjetas].[PERIODO]","[Base_Tarjetas].[PERIODO].&amp;[" &amp; TEXT(F$6,"yyyymm") &amp; "]",
"[Base_Tarjetas].[Metrica]","[Base_Tarjetas].[Metrica].&amp;[" &amp; $A88 &amp; "]",
"[Base_Tarjetas].[SEGMENTO_DESCRIP]","[Base_Tarjetas].[SEGMENTO_DESCRIP].&amp;[" &amp; $C$6 &amp; "]",
"[Base_Tarjetas].[SITUACION]","[Base_Tarjetas].[SITUACION].&amp;[" &amp; $C88 &amp; "]",
"[Base_Tarjetas].[TIPO]","[Base_Tarjetas].[TIPO].&amp;[" &amp; $C$1 &amp; "]")/1000,
0)</f>
        <v>0</v>
      </c>
      <c r="G88" s="8">
        <f>IFERROR(
GETPIVOTDATA("[Base_Tarjetas].[Importe]",TDinamica_R!$A$3,
"[Base_Tarjetas].[PERIODO]","[Base_Tarjetas].[PERIODO].&amp;[" &amp; TEXT(G$6,"yyyymm") &amp; "]",
"[Base_Tarjetas].[Metrica]","[Base_Tarjetas].[Metrica].&amp;[" &amp; $A88 &amp; "]",
"[Base_Tarjetas].[SEGMENTO_DESCRIP]","[Base_Tarjetas].[SEGMENTO_DESCRIP].&amp;[" &amp; $C$6 &amp; "]",
"[Base_Tarjetas].[SITUACION]","[Base_Tarjetas].[SITUACION].&amp;[" &amp; $C88 &amp; "]",
"[Base_Tarjetas].[TIPO]","[Base_Tarjetas].[TIPO].&amp;[" &amp; $C$1 &amp; "]")/1000,
0)</f>
        <v>0</v>
      </c>
      <c r="H88" s="8">
        <f>IFERROR(
GETPIVOTDATA("[Base_Tarjetas].[Importe]",TDinamica_R!$A$3,
"[Base_Tarjetas].[PERIODO]","[Base_Tarjetas].[PERIODO].&amp;[" &amp; TEXT(H$6,"yyyymm") &amp; "]",
"[Base_Tarjetas].[Metrica]","[Base_Tarjetas].[Metrica].&amp;[" &amp; $A88 &amp; "]",
"[Base_Tarjetas].[SEGMENTO_DESCRIP]","[Base_Tarjetas].[SEGMENTO_DESCRIP].&amp;[" &amp; $C$6 &amp; "]",
"[Base_Tarjetas].[SITUACION]","[Base_Tarjetas].[SITUACION].&amp;[" &amp; $C88 &amp; "]",
"[Base_Tarjetas].[TIPO]","[Base_Tarjetas].[TIPO].&amp;[" &amp; $C$1 &amp; "]")/1000,
0)</f>
        <v>0</v>
      </c>
      <c r="I88" s="8">
        <f>IFERROR(
GETPIVOTDATA("[Base_Tarjetas].[Importe]",TDinamica_R!$A$3,
"[Base_Tarjetas].[PERIODO]","[Base_Tarjetas].[PERIODO].&amp;[" &amp; TEXT(I$6,"yyyymm") &amp; "]",
"[Base_Tarjetas].[Metrica]","[Base_Tarjetas].[Metrica].&amp;[" &amp; $A88 &amp; "]",
"[Base_Tarjetas].[SEGMENTO_DESCRIP]","[Base_Tarjetas].[SEGMENTO_DESCRIP].&amp;[" &amp; $C$6 &amp; "]",
"[Base_Tarjetas].[SITUACION]","[Base_Tarjetas].[SITUACION].&amp;[" &amp; $C88 &amp; "]",
"[Base_Tarjetas].[TIPO]","[Base_Tarjetas].[TIPO].&amp;[" &amp; $C$1 &amp; "]")/1000,
0)</f>
        <v>0</v>
      </c>
      <c r="J88" s="8">
        <f>IFERROR(
GETPIVOTDATA("[Base_Tarjetas].[Importe]",TDinamica_R!$A$3,
"[Base_Tarjetas].[PERIODO]","[Base_Tarjetas].[PERIODO].&amp;[" &amp; TEXT(J$6,"yyyymm") &amp; "]",
"[Base_Tarjetas].[Metrica]","[Base_Tarjetas].[Metrica].&amp;[" &amp; $A88 &amp; "]",
"[Base_Tarjetas].[SEGMENTO_DESCRIP]","[Base_Tarjetas].[SEGMENTO_DESCRIP].&amp;[" &amp; $C$6 &amp; "]",
"[Base_Tarjetas].[SITUACION]","[Base_Tarjetas].[SITUACION].&amp;[" &amp; $C88 &amp; "]",
"[Base_Tarjetas].[TIPO]","[Base_Tarjetas].[TIPO].&amp;[" &amp; $C$1 &amp; "]")/1000,
0)</f>
        <v>0</v>
      </c>
      <c r="K88" s="8">
        <f>IFERROR(
GETPIVOTDATA("[Base_Tarjetas].[Importe]",TDinamica_R!$A$3,
"[Base_Tarjetas].[PERIODO]","[Base_Tarjetas].[PERIODO].&amp;[" &amp; TEXT(K$6,"yyyymm") &amp; "]",
"[Base_Tarjetas].[Metrica]","[Base_Tarjetas].[Metrica].&amp;[" &amp; $A88 &amp; "]",
"[Base_Tarjetas].[SEGMENTO_DESCRIP]","[Base_Tarjetas].[SEGMENTO_DESCRIP].&amp;[" &amp; $C$6 &amp; "]",
"[Base_Tarjetas].[SITUACION]","[Base_Tarjetas].[SITUACION].&amp;[" &amp; $C88 &amp; "]",
"[Base_Tarjetas].[TIPO]","[Base_Tarjetas].[TIPO].&amp;[" &amp; $C$1 &amp; "]")/1000,
0)</f>
        <v>0</v>
      </c>
      <c r="L88" s="8">
        <f>IFERROR(
GETPIVOTDATA("[Base_Tarjetas].[Importe]",TDinamica_R!$A$3,
"[Base_Tarjetas].[PERIODO]","[Base_Tarjetas].[PERIODO].&amp;[" &amp; TEXT(L$6,"yyyymm") &amp; "]",
"[Base_Tarjetas].[Metrica]","[Base_Tarjetas].[Metrica].&amp;[" &amp; $A88 &amp; "]",
"[Base_Tarjetas].[SEGMENTO_DESCRIP]","[Base_Tarjetas].[SEGMENTO_DESCRIP].&amp;[" &amp; $C$6 &amp; "]",
"[Base_Tarjetas].[SITUACION]","[Base_Tarjetas].[SITUACION].&amp;[" &amp; $C88 &amp; "]",
"[Base_Tarjetas].[TIPO]","[Base_Tarjetas].[TIPO].&amp;[" &amp; $C$1 &amp; "]")/1000,
0)</f>
        <v>0</v>
      </c>
      <c r="M88" s="8">
        <f>IFERROR(
GETPIVOTDATA("[Base_Tarjetas].[Importe]",TDinamica_R!$A$3,
"[Base_Tarjetas].[PERIODO]","[Base_Tarjetas].[PERIODO].&amp;[" &amp; TEXT(M$6,"yyyymm") &amp; "]",
"[Base_Tarjetas].[Metrica]","[Base_Tarjetas].[Metrica].&amp;[" &amp; $A88 &amp; "]",
"[Base_Tarjetas].[SEGMENTO_DESCRIP]","[Base_Tarjetas].[SEGMENTO_DESCRIP].&amp;[" &amp; $C$6 &amp; "]",
"[Base_Tarjetas].[SITUACION]","[Base_Tarjetas].[SITUACION].&amp;[" &amp; $C88 &amp; "]",
"[Base_Tarjetas].[TIPO]","[Base_Tarjetas].[TIPO].&amp;[" &amp; $C$1 &amp; "]")/1000,
0)</f>
        <v>0</v>
      </c>
      <c r="N88" s="8">
        <f>IFERROR(
GETPIVOTDATA("[Base_Tarjetas].[Importe]",TDinamica_R!$A$3,
"[Base_Tarjetas].[PERIODO]","[Base_Tarjetas].[PERIODO].&amp;[" &amp; TEXT(N$6,"yyyymm") &amp; "]",
"[Base_Tarjetas].[Metrica]","[Base_Tarjetas].[Metrica].&amp;[" &amp; $A88 &amp; "]",
"[Base_Tarjetas].[SEGMENTO_DESCRIP]","[Base_Tarjetas].[SEGMENTO_DESCRIP].&amp;[" &amp; $C$6 &amp; "]",
"[Base_Tarjetas].[SITUACION]","[Base_Tarjetas].[SITUACION].&amp;[" &amp; $C88 &amp; "]",
"[Base_Tarjetas].[TIPO]","[Base_Tarjetas].[TIPO].&amp;[" &amp; $C$1 &amp; "]")/1000,
0)</f>
        <v>0</v>
      </c>
      <c r="O88" s="8">
        <f>IFERROR(
GETPIVOTDATA("[Base_Tarjetas].[Importe]",TDinamica_R!$A$3,
"[Base_Tarjetas].[PERIODO]","[Base_Tarjetas].[PERIODO].&amp;[" &amp; TEXT(O$6,"yyyymm") &amp; "]",
"[Base_Tarjetas].[Metrica]","[Base_Tarjetas].[Metrica].&amp;[" &amp; $A88 &amp; "]",
"[Base_Tarjetas].[SEGMENTO_DESCRIP]","[Base_Tarjetas].[SEGMENTO_DESCRIP].&amp;[" &amp; $C$6 &amp; "]",
"[Base_Tarjetas].[SITUACION]","[Base_Tarjetas].[SITUACION].&amp;[" &amp; $C88 &amp; "]",
"[Base_Tarjetas].[TIPO]","[Base_Tarjetas].[TIPO].&amp;[" &amp; $C$1 &amp; "]")/1000,
0)</f>
        <v>0</v>
      </c>
      <c r="P88" s="8">
        <f>IFERROR(
GETPIVOTDATA("[Base_Tarjetas].[Importe]",TDinamica_R!$A$3,
"[Base_Tarjetas].[PERIODO]","[Base_Tarjetas].[PERIODO].&amp;[" &amp; TEXT(P$6,"yyyymm") &amp; "]",
"[Base_Tarjetas].[Metrica]","[Base_Tarjetas].[Metrica].&amp;[" &amp; $A88 &amp; "]",
"[Base_Tarjetas].[SEGMENTO_DESCRIP]","[Base_Tarjetas].[SEGMENTO_DESCRIP].&amp;[" &amp; $C$6 &amp; "]",
"[Base_Tarjetas].[SITUACION]","[Base_Tarjetas].[SITUACION].&amp;[" &amp; $C88 &amp; "]",
"[Base_Tarjetas].[TIPO]","[Base_Tarjetas].[TIPO].&amp;[" &amp; $C$1 &amp; "]")/1000,
0)</f>
        <v>0</v>
      </c>
      <c r="Q88" s="8">
        <f>IFERROR(
GETPIVOTDATA("[Base_Tarjetas].[Importe]",TDinamica_R!$A$3,
"[Base_Tarjetas].[PERIODO]","[Base_Tarjetas].[PERIODO].&amp;[" &amp; TEXT(Q$6,"yyyymm") &amp; "]",
"[Base_Tarjetas].[Metrica]","[Base_Tarjetas].[Metrica].&amp;[" &amp; $A88 &amp; "]",
"[Base_Tarjetas].[SEGMENTO_DESCRIP]","[Base_Tarjetas].[SEGMENTO_DESCRIP].&amp;[" &amp; $C$6 &amp; "]",
"[Base_Tarjetas].[SITUACION]","[Base_Tarjetas].[SITUACION].&amp;[" &amp; $C88 &amp; "]",
"[Base_Tarjetas].[TIPO]","[Base_Tarjetas].[TIPO].&amp;[" &amp; $C$1 &amp; "]")/1000,
0)</f>
        <v>0</v>
      </c>
      <c r="R88" s="8">
        <f>IFERROR(
GETPIVOTDATA("[Base_Tarjetas].[Importe]",TDinamica_R!$A$3,
"[Base_Tarjetas].[PERIODO]","[Base_Tarjetas].[PERIODO].&amp;[" &amp; TEXT(R$6,"yyyymm") &amp; "]",
"[Base_Tarjetas].[Metrica]","[Base_Tarjetas].[Metrica].&amp;[" &amp; $A88 &amp; "]",
"[Base_Tarjetas].[SEGMENTO_DESCRIP]","[Base_Tarjetas].[SEGMENTO_DESCRIP].&amp;[" &amp; $C$6 &amp; "]",
"[Base_Tarjetas].[SITUACION]","[Base_Tarjetas].[SITUACION].&amp;[" &amp; $C88 &amp; "]",
"[Base_Tarjetas].[TIPO]","[Base_Tarjetas].[TIPO].&amp;[" &amp; $C$1 &amp; "]")/1000,
0)</f>
        <v>0</v>
      </c>
      <c r="S88" s="8">
        <f>IFERROR(
GETPIVOTDATA("[Base_Tarjetas].[Importe]",TDinamica_R!$A$3,
"[Base_Tarjetas].[PERIODO]","[Base_Tarjetas].[PERIODO].&amp;[" &amp; TEXT(S$6,"yyyymm") &amp; "]",
"[Base_Tarjetas].[Metrica]","[Base_Tarjetas].[Metrica].&amp;[" &amp; $A88 &amp; "]",
"[Base_Tarjetas].[SEGMENTO_DESCRIP]","[Base_Tarjetas].[SEGMENTO_DESCRIP].&amp;[" &amp; $C$6 &amp; "]",
"[Base_Tarjetas].[SITUACION]","[Base_Tarjetas].[SITUACION].&amp;[" &amp; $C88 &amp; "]",
"[Base_Tarjetas].[TIPO]","[Base_Tarjetas].[TIPO].&amp;[" &amp; $C$1 &amp; "]")/1000,
0)</f>
        <v>0</v>
      </c>
      <c r="T88" s="8">
        <f>IFERROR(
GETPIVOTDATA("[Base_Tarjetas].[Importe]",TDinamica_R!$A$3,
"[Base_Tarjetas].[PERIODO]","[Base_Tarjetas].[PERIODO].&amp;[" &amp; TEXT(T$6,"yyyymm") &amp; "]",
"[Base_Tarjetas].[Metrica]","[Base_Tarjetas].[Metrica].&amp;[" &amp; $A88 &amp; "]",
"[Base_Tarjetas].[SEGMENTO_DESCRIP]","[Base_Tarjetas].[SEGMENTO_DESCRIP].&amp;[" &amp; $C$6 &amp; "]",
"[Base_Tarjetas].[SITUACION]","[Base_Tarjetas].[SITUACION].&amp;[" &amp; $C88 &amp; "]",
"[Base_Tarjetas].[TIPO]","[Base_Tarjetas].[TIPO].&amp;[" &amp; $C$1 &amp; "]")/1000,
0)</f>
        <v>0</v>
      </c>
      <c r="U88" s="8">
        <f>IFERROR(
GETPIVOTDATA("[Base_Tarjetas].[Importe]",TDinamica_R!$A$3,
"[Base_Tarjetas].[PERIODO]","[Base_Tarjetas].[PERIODO].&amp;[" &amp; TEXT(U$6,"yyyymm") &amp; "]",
"[Base_Tarjetas].[Metrica]","[Base_Tarjetas].[Metrica].&amp;[" &amp; $A88 &amp; "]",
"[Base_Tarjetas].[SEGMENTO_DESCRIP]","[Base_Tarjetas].[SEGMENTO_DESCRIP].&amp;[" &amp; $C$6 &amp; "]",
"[Base_Tarjetas].[SITUACION]","[Base_Tarjetas].[SITUACION].&amp;[" &amp; $C88 &amp; "]",
"[Base_Tarjetas].[TIPO]","[Base_Tarjetas].[TIPO].&amp;[" &amp; $C$1 &amp; "]")/1000,
0)</f>
        <v>0</v>
      </c>
      <c r="V88" s="8">
        <f>IFERROR(
GETPIVOTDATA("[Base_Tarjetas].[Importe]",TDinamica_R!$A$3,
"[Base_Tarjetas].[PERIODO]","[Base_Tarjetas].[PERIODO].&amp;[" &amp; TEXT(V$6,"yyyymm") &amp; "]",
"[Base_Tarjetas].[Metrica]","[Base_Tarjetas].[Metrica].&amp;[" &amp; $A88 &amp; "]",
"[Base_Tarjetas].[SEGMENTO_DESCRIP]","[Base_Tarjetas].[SEGMENTO_DESCRIP].&amp;[" &amp; $C$6 &amp; "]",
"[Base_Tarjetas].[SITUACION]","[Base_Tarjetas].[SITUACION].&amp;[" &amp; $C88 &amp; "]",
"[Base_Tarjetas].[TIPO]","[Base_Tarjetas].[TIPO].&amp;[" &amp; $C$1 &amp; "]")/1000,
0)</f>
        <v>0</v>
      </c>
      <c r="W88" s="8">
        <f>IFERROR(
GETPIVOTDATA("[Base_Tarjetas].[Importe]",TDinamica_R!$A$3,
"[Base_Tarjetas].[PERIODO]","[Base_Tarjetas].[PERIODO].&amp;[" &amp; TEXT(W$6,"yyyymm") &amp; "]",
"[Base_Tarjetas].[Metrica]","[Base_Tarjetas].[Metrica].&amp;[" &amp; $A88 &amp; "]",
"[Base_Tarjetas].[SEGMENTO_DESCRIP]","[Base_Tarjetas].[SEGMENTO_DESCRIP].&amp;[" &amp; $C$6 &amp; "]",
"[Base_Tarjetas].[SITUACION]","[Base_Tarjetas].[SITUACION].&amp;[" &amp; $C88 &amp; "]",
"[Base_Tarjetas].[TIPO]","[Base_Tarjetas].[TIPO].&amp;[" &amp; $C$1 &amp; "]")/1000,
0)</f>
        <v>0</v>
      </c>
      <c r="X88" s="8">
        <f>IFERROR(
GETPIVOTDATA("[Base_Tarjetas].[Importe]",TDinamica_R!$A$3,
"[Base_Tarjetas].[PERIODO]","[Base_Tarjetas].[PERIODO].&amp;[" &amp; TEXT(X$6,"yyyymm") &amp; "]",
"[Base_Tarjetas].[Metrica]","[Base_Tarjetas].[Metrica].&amp;[" &amp; $A88 &amp; "]",
"[Base_Tarjetas].[SEGMENTO_DESCRIP]","[Base_Tarjetas].[SEGMENTO_DESCRIP].&amp;[" &amp; $C$6 &amp; "]",
"[Base_Tarjetas].[SITUACION]","[Base_Tarjetas].[SITUACION].&amp;[" &amp; $C88 &amp; "]",
"[Base_Tarjetas].[TIPO]","[Base_Tarjetas].[TIPO].&amp;[" &amp; $C$1 &amp; "]")/1000,
0)</f>
        <v>0</v>
      </c>
      <c r="Y88" s="8">
        <f>IFERROR(
GETPIVOTDATA("[Base_Tarjetas].[Importe]",TDinamica_R!$A$3,
"[Base_Tarjetas].[PERIODO]","[Base_Tarjetas].[PERIODO].&amp;[" &amp; TEXT(Y$6,"yyyymm") &amp; "]",
"[Base_Tarjetas].[Metrica]","[Base_Tarjetas].[Metrica].&amp;[" &amp; $A88 &amp; "]",
"[Base_Tarjetas].[SEGMENTO_DESCRIP]","[Base_Tarjetas].[SEGMENTO_DESCRIP].&amp;[" &amp; $C$6 &amp; "]",
"[Base_Tarjetas].[SITUACION]","[Base_Tarjetas].[SITUACION].&amp;[" &amp; $C88 &amp; "]",
"[Base_Tarjetas].[TIPO]","[Base_Tarjetas].[TIPO].&amp;[" &amp; $C$1 &amp; "]")/1000,
0)</f>
        <v>0</v>
      </c>
      <c r="Z88" s="8">
        <f>IFERROR(
GETPIVOTDATA("[Base_Tarjetas].[Importe]",TDinamica_R!$A$3,
"[Base_Tarjetas].[PERIODO]","[Base_Tarjetas].[PERIODO].&amp;[" &amp; TEXT(Z$6,"yyyymm") &amp; "]",
"[Base_Tarjetas].[Metrica]","[Base_Tarjetas].[Metrica].&amp;[" &amp; $A88 &amp; "]",
"[Base_Tarjetas].[SEGMENTO_DESCRIP]","[Base_Tarjetas].[SEGMENTO_DESCRIP].&amp;[" &amp; $C$6 &amp; "]",
"[Base_Tarjetas].[SITUACION]","[Base_Tarjetas].[SITUACION].&amp;[" &amp; $C88 &amp; "]",
"[Base_Tarjetas].[TIPO]","[Base_Tarjetas].[TIPO].&amp;[" &amp; $C$1 &amp; "]")/1000,
0)</f>
        <v>0</v>
      </c>
      <c r="AA88" s="8">
        <f>IFERROR(
GETPIVOTDATA("[Base_Tarjetas].[Importe]",TDinamica_R!$A$3,
"[Base_Tarjetas].[PERIODO]","[Base_Tarjetas].[PERIODO].&amp;[" &amp; TEXT(AA$6,"yyyymm") &amp; "]",
"[Base_Tarjetas].[Metrica]","[Base_Tarjetas].[Metrica].&amp;[" &amp; $A88 &amp; "]",
"[Base_Tarjetas].[SEGMENTO_DESCRIP]","[Base_Tarjetas].[SEGMENTO_DESCRIP].&amp;[" &amp; $C$6 &amp; "]",
"[Base_Tarjetas].[SITUACION]","[Base_Tarjetas].[SITUACION].&amp;[" &amp; $C88 &amp; "]",
"[Base_Tarjetas].[TIPO]","[Base_Tarjetas].[TIPO].&amp;[" &amp; $C$1 &amp; "]")/1000,
0)</f>
        <v>0</v>
      </c>
      <c r="AB88" s="8">
        <f>IFERROR(
GETPIVOTDATA("[Base_Tarjetas].[Importe]",TDinamica_R!$A$3,
"[Base_Tarjetas].[PERIODO]","[Base_Tarjetas].[PERIODO].&amp;[" &amp; TEXT(AB$6,"yyyymm") &amp; "]",
"[Base_Tarjetas].[Metrica]","[Base_Tarjetas].[Metrica].&amp;[" &amp; $A88 &amp; "]",
"[Base_Tarjetas].[SEGMENTO_DESCRIP]","[Base_Tarjetas].[SEGMENTO_DESCRIP].&amp;[" &amp; $C$6 &amp; "]",
"[Base_Tarjetas].[SITUACION]","[Base_Tarjetas].[SITUACION].&amp;[" &amp; $C88 &amp; "]",
"[Base_Tarjetas].[TIPO]","[Base_Tarjetas].[TIPO].&amp;[" &amp; $C$1 &amp; "]")/1000,
0)</f>
        <v>0</v>
      </c>
      <c r="AC88" s="8">
        <f>IFERROR(
GETPIVOTDATA("[Base_Tarjetas].[Importe]",TDinamica_R!$A$3,
"[Base_Tarjetas].[PERIODO]","[Base_Tarjetas].[PERIODO].&amp;[" &amp; TEXT(AC$6,"yyyymm") &amp; "]",
"[Base_Tarjetas].[Metrica]","[Base_Tarjetas].[Metrica].&amp;[" &amp; $A88 &amp; "]",
"[Base_Tarjetas].[SEGMENTO_DESCRIP]","[Base_Tarjetas].[SEGMENTO_DESCRIP].&amp;[" &amp; $C$6 &amp; "]",
"[Base_Tarjetas].[SITUACION]","[Base_Tarjetas].[SITUACION].&amp;[" &amp; $C88 &amp; "]",
"[Base_Tarjetas].[TIPO]","[Base_Tarjetas].[TIPO].&amp;[" &amp; $C$1 &amp; "]")/1000,
0)</f>
        <v>0</v>
      </c>
      <c r="AD88" s="8">
        <f>IFERROR(
GETPIVOTDATA("[Base_Tarjetas].[Importe]",TDinamica_R!$A$3,
"[Base_Tarjetas].[PERIODO]","[Base_Tarjetas].[PERIODO].&amp;[" &amp; TEXT(AD$6,"yyyymm") &amp; "]",
"[Base_Tarjetas].[Metrica]","[Base_Tarjetas].[Metrica].&amp;[" &amp; $A88 &amp; "]",
"[Base_Tarjetas].[SEGMENTO_DESCRIP]","[Base_Tarjetas].[SEGMENTO_DESCRIP].&amp;[" &amp; $C$6 &amp; "]",
"[Base_Tarjetas].[SITUACION]","[Base_Tarjetas].[SITUACION].&amp;[" &amp; $C88 &amp; "]",
"[Base_Tarjetas].[TIPO]","[Base_Tarjetas].[TIPO].&amp;[" &amp; $C$1 &amp; "]")/1000,
0)</f>
        <v>0</v>
      </c>
      <c r="AE88" s="8">
        <f>IFERROR(
GETPIVOTDATA("[Base_Tarjetas].[Importe]",TDinamica_R!$A$3,
"[Base_Tarjetas].[PERIODO]","[Base_Tarjetas].[PERIODO].&amp;[" &amp; TEXT(AE$6,"yyyymm") &amp; "]",
"[Base_Tarjetas].[Metrica]","[Base_Tarjetas].[Metrica].&amp;[" &amp; $A88 &amp; "]",
"[Base_Tarjetas].[SEGMENTO_DESCRIP]","[Base_Tarjetas].[SEGMENTO_DESCRIP].&amp;[" &amp; $C$6 &amp; "]",
"[Base_Tarjetas].[SITUACION]","[Base_Tarjetas].[SITUACION].&amp;[" &amp; $C88 &amp; "]",
"[Base_Tarjetas].[TIPO]","[Base_Tarjetas].[TIPO].&amp;[" &amp; $C$1 &amp; "]")/1000,
0)</f>
        <v>0</v>
      </c>
      <c r="AF88" s="8">
        <f>IFERROR(
GETPIVOTDATA("[Base_Tarjetas].[Importe]",TDinamica_R!$A$3,
"[Base_Tarjetas].[PERIODO]","[Base_Tarjetas].[PERIODO].&amp;[" &amp; TEXT(AF$6,"yyyymm") &amp; "]",
"[Base_Tarjetas].[Metrica]","[Base_Tarjetas].[Metrica].&amp;[" &amp; $A88 &amp; "]",
"[Base_Tarjetas].[SEGMENTO_DESCRIP]","[Base_Tarjetas].[SEGMENTO_DESCRIP].&amp;[" &amp; $C$6 &amp; "]",
"[Base_Tarjetas].[SITUACION]","[Base_Tarjetas].[SITUACION].&amp;[" &amp; $C88 &amp; "]",
"[Base_Tarjetas].[TIPO]","[Base_Tarjetas].[TIPO].&amp;[" &amp; $C$1 &amp; "]")/1000,
0)</f>
        <v>0</v>
      </c>
      <c r="AG88" s="8">
        <f>IFERROR(
GETPIVOTDATA("[Base_Tarjetas].[Importe]",TDinamica_R!$A$3,
"[Base_Tarjetas].[PERIODO]","[Base_Tarjetas].[PERIODO].&amp;[" &amp; TEXT(AG$6,"yyyymm") &amp; "]",
"[Base_Tarjetas].[Metrica]","[Base_Tarjetas].[Metrica].&amp;[" &amp; $A88 &amp; "]",
"[Base_Tarjetas].[SEGMENTO_DESCRIP]","[Base_Tarjetas].[SEGMENTO_DESCRIP].&amp;[" &amp; $C$6 &amp; "]",
"[Base_Tarjetas].[SITUACION]","[Base_Tarjetas].[SITUACION].&amp;[" &amp; $C88 &amp; "]",
"[Base_Tarjetas].[TIPO]","[Base_Tarjetas].[TIPO].&amp;[" &amp; $C$1 &amp; "]")/1000,
0)</f>
        <v>0</v>
      </c>
      <c r="AH88" s="8">
        <f>IFERROR(
GETPIVOTDATA("[Base_Tarjetas].[Importe]",TDinamica_R!$A$3,
"[Base_Tarjetas].[PERIODO]","[Base_Tarjetas].[PERIODO].&amp;[" &amp; TEXT(AH$6,"yyyymm") &amp; "]",
"[Base_Tarjetas].[Metrica]","[Base_Tarjetas].[Metrica].&amp;[" &amp; $A88 &amp; "]",
"[Base_Tarjetas].[SEGMENTO_DESCRIP]","[Base_Tarjetas].[SEGMENTO_DESCRIP].&amp;[" &amp; $C$6 &amp; "]",
"[Base_Tarjetas].[SITUACION]","[Base_Tarjetas].[SITUACION].&amp;[" &amp; $C88 &amp; "]",
"[Base_Tarjetas].[TIPO]","[Base_Tarjetas].[TIPO].&amp;[" &amp; $C$1 &amp; "]")/1000,
0)</f>
        <v>0</v>
      </c>
      <c r="AI88" s="8">
        <f>IFERROR(
GETPIVOTDATA("[Base_Tarjetas].[Importe]",TDinamica_R!$A$3,
"[Base_Tarjetas].[PERIODO]","[Base_Tarjetas].[PERIODO].&amp;[" &amp; TEXT(AI$6,"yyyymm") &amp; "]",
"[Base_Tarjetas].[Metrica]","[Base_Tarjetas].[Metrica].&amp;[" &amp; $A88 &amp; "]",
"[Base_Tarjetas].[SEGMENTO_DESCRIP]","[Base_Tarjetas].[SEGMENTO_DESCRIP].&amp;[" &amp; $C$6 &amp; "]",
"[Base_Tarjetas].[SITUACION]","[Base_Tarjetas].[SITUACION].&amp;[" &amp; $C88 &amp; "]",
"[Base_Tarjetas].[TIPO]","[Base_Tarjetas].[TIPO].&amp;[" &amp; $C$1 &amp; "]")/1000,
0)</f>
        <v>0</v>
      </c>
      <c r="AJ88" s="8">
        <f>IFERROR(
GETPIVOTDATA("[Base_Tarjetas].[Importe]",TDinamica_R!$A$3,
"[Base_Tarjetas].[PERIODO]","[Base_Tarjetas].[PERIODO].&amp;[" &amp; TEXT(AJ$6,"yyyymm") &amp; "]",
"[Base_Tarjetas].[Metrica]","[Base_Tarjetas].[Metrica].&amp;[" &amp; $A88 &amp; "]",
"[Base_Tarjetas].[SEGMENTO_DESCRIP]","[Base_Tarjetas].[SEGMENTO_DESCRIP].&amp;[" &amp; $C$6 &amp; "]",
"[Base_Tarjetas].[SITUACION]","[Base_Tarjetas].[SITUACION].&amp;[" &amp; $C88 &amp; "]",
"[Base_Tarjetas].[TIPO]","[Base_Tarjetas].[TIPO].&amp;[" &amp; $C$1 &amp; "]")/1000,
0)</f>
        <v>0</v>
      </c>
      <c r="AK88" s="8">
        <f>IFERROR(
GETPIVOTDATA("[Base_Tarjetas].[Importe]",TDinamica_R!$A$3,
"[Base_Tarjetas].[PERIODO]","[Base_Tarjetas].[PERIODO].&amp;[" &amp; TEXT(AK$6,"yyyymm") &amp; "]",
"[Base_Tarjetas].[Metrica]","[Base_Tarjetas].[Metrica].&amp;[" &amp; $A88 &amp; "]",
"[Base_Tarjetas].[SEGMENTO_DESCRIP]","[Base_Tarjetas].[SEGMENTO_DESCRIP].&amp;[" &amp; $C$6 &amp; "]",
"[Base_Tarjetas].[SITUACION]","[Base_Tarjetas].[SITUACION].&amp;[" &amp; $C88 &amp; "]",
"[Base_Tarjetas].[TIPO]","[Base_Tarjetas].[TIPO].&amp;[" &amp; $C$1 &amp; "]")/1000,
0)</f>
        <v>0</v>
      </c>
      <c r="AL88" s="8">
        <f>IFERROR(
GETPIVOTDATA("[Base_Tarjetas].[Importe]",TDinamica_R!$A$3,
"[Base_Tarjetas].[PERIODO]","[Base_Tarjetas].[PERIODO].&amp;[" &amp; TEXT(AL$6,"yyyymm") &amp; "]",
"[Base_Tarjetas].[Metrica]","[Base_Tarjetas].[Metrica].&amp;[" &amp; $A88 &amp; "]",
"[Base_Tarjetas].[SEGMENTO_DESCRIP]","[Base_Tarjetas].[SEGMENTO_DESCRIP].&amp;[" &amp; $C$6 &amp; "]",
"[Base_Tarjetas].[SITUACION]","[Base_Tarjetas].[SITUACION].&amp;[" &amp; $C88 &amp; "]",
"[Base_Tarjetas].[TIPO]","[Base_Tarjetas].[TIPO].&amp;[" &amp; $C$1 &amp; "]")/1000,
0)</f>
        <v>0</v>
      </c>
      <c r="AM88" s="8">
        <f>IFERROR(
GETPIVOTDATA("[Base_Tarjetas].[Importe]",TDinamica_R!$A$3,
"[Base_Tarjetas].[PERIODO]","[Base_Tarjetas].[PERIODO].&amp;[" &amp; TEXT(AM$6,"yyyymm") &amp; "]",
"[Base_Tarjetas].[Metrica]","[Base_Tarjetas].[Metrica].&amp;[" &amp; $A88 &amp; "]",
"[Base_Tarjetas].[SEGMENTO_DESCRIP]","[Base_Tarjetas].[SEGMENTO_DESCRIP].&amp;[" &amp; $C$6 &amp; "]",
"[Base_Tarjetas].[SITUACION]","[Base_Tarjetas].[SITUACION].&amp;[" &amp; $C88 &amp; "]",
"[Base_Tarjetas].[TIPO]","[Base_Tarjetas].[TIPO].&amp;[" &amp; $C$1 &amp; "]")/1000,
0)</f>
        <v>0</v>
      </c>
      <c r="AN88" s="8">
        <f>IFERROR(
GETPIVOTDATA("[Base_Tarjetas].[Importe]",TDinamica_R!$A$3,
"[Base_Tarjetas].[PERIODO]","[Base_Tarjetas].[PERIODO].&amp;[" &amp; TEXT(AN$6,"yyyymm") &amp; "]",
"[Base_Tarjetas].[Metrica]","[Base_Tarjetas].[Metrica].&amp;[" &amp; $A88 &amp; "]",
"[Base_Tarjetas].[SEGMENTO_DESCRIP]","[Base_Tarjetas].[SEGMENTO_DESCRIP].&amp;[" &amp; $C$6 &amp; "]",
"[Base_Tarjetas].[SITUACION]","[Base_Tarjetas].[SITUACION].&amp;[" &amp; $C88 &amp; "]",
"[Base_Tarjetas].[TIPO]","[Base_Tarjetas].[TIPO].&amp;[" &amp; $C$1 &amp; "]")/1000,
0)</f>
        <v>0</v>
      </c>
      <c r="AO88" s="8">
        <f>IFERROR(
GETPIVOTDATA("[Base_Tarjetas].[Importe]",TDinamica_R!$A$3,
"[Base_Tarjetas].[PERIODO]","[Base_Tarjetas].[PERIODO].&amp;[" &amp; TEXT(AO$6,"yyyymm") &amp; "]",
"[Base_Tarjetas].[Metrica]","[Base_Tarjetas].[Metrica].&amp;[" &amp; $A88 &amp; "]",
"[Base_Tarjetas].[SEGMENTO_DESCRIP]","[Base_Tarjetas].[SEGMENTO_DESCRIP].&amp;[" &amp; $C$6 &amp; "]",
"[Base_Tarjetas].[SITUACION]","[Base_Tarjetas].[SITUACION].&amp;[" &amp; $C88 &amp; "]",
"[Base_Tarjetas].[TIPO]","[Base_Tarjetas].[TIPO].&amp;[" &amp; $C$1 &amp; "]")/1000,
0)</f>
        <v>0</v>
      </c>
      <c r="AP88" s="8">
        <f>IFERROR(
GETPIVOTDATA("[Base_Tarjetas].[Importe]",TDinamica_R!$A$3,
"[Base_Tarjetas].[PERIODO]","[Base_Tarjetas].[PERIODO].&amp;[" &amp; TEXT(AP$6,"yyyymm") &amp; "]",
"[Base_Tarjetas].[Metrica]","[Base_Tarjetas].[Metrica].&amp;[" &amp; $A88 &amp; "]",
"[Base_Tarjetas].[SEGMENTO_DESCRIP]","[Base_Tarjetas].[SEGMENTO_DESCRIP].&amp;[" &amp; $C$6 &amp; "]",
"[Base_Tarjetas].[SITUACION]","[Base_Tarjetas].[SITUACION].&amp;[" &amp; $C88 &amp; "]",
"[Base_Tarjetas].[TIPO]","[Base_Tarjetas].[TIPO].&amp;[" &amp; $C$1 &amp; "]")/1000,
0)</f>
        <v>0</v>
      </c>
      <c r="AQ88" s="8">
        <f>IFERROR(
GETPIVOTDATA("[Base_Tarjetas].[Importe]",TDinamica_R!$A$3,
"[Base_Tarjetas].[PERIODO]","[Base_Tarjetas].[PERIODO].&amp;[" &amp; TEXT(AQ$6,"yyyymm") &amp; "]",
"[Base_Tarjetas].[Metrica]","[Base_Tarjetas].[Metrica].&amp;[" &amp; $A88 &amp; "]",
"[Base_Tarjetas].[SEGMENTO_DESCRIP]","[Base_Tarjetas].[SEGMENTO_DESCRIP].&amp;[" &amp; $C$6 &amp; "]",
"[Base_Tarjetas].[SITUACION]","[Base_Tarjetas].[SITUACION].&amp;[" &amp; $C88 &amp; "]",
"[Base_Tarjetas].[TIPO]","[Base_Tarjetas].[TIPO].&amp;[" &amp; $C$1 &amp; "]")/1000,
0)</f>
        <v>0</v>
      </c>
      <c r="AR88" s="8">
        <f>IFERROR(
GETPIVOTDATA("[Base_Tarjetas].[Importe]",TDinamica_R!$A$3,
"[Base_Tarjetas].[PERIODO]","[Base_Tarjetas].[PERIODO].&amp;[" &amp; TEXT(AR$6,"yyyymm") &amp; "]",
"[Base_Tarjetas].[Metrica]","[Base_Tarjetas].[Metrica].&amp;[" &amp; $A88 &amp; "]",
"[Base_Tarjetas].[SEGMENTO_DESCRIP]","[Base_Tarjetas].[SEGMENTO_DESCRIP].&amp;[" &amp; $C$6 &amp; "]",
"[Base_Tarjetas].[SITUACION]","[Base_Tarjetas].[SITUACION].&amp;[" &amp; $C88 &amp; "]",
"[Base_Tarjetas].[TIPO]","[Base_Tarjetas].[TIPO].&amp;[" &amp; $C$1 &amp; "]")/1000,
0)</f>
        <v>0</v>
      </c>
      <c r="AS88" s="8">
        <f>IFERROR(
GETPIVOTDATA("[Base_Tarjetas].[Importe]",TDinamica_R!$A$3,
"[Base_Tarjetas].[PERIODO]","[Base_Tarjetas].[PERIODO].&amp;[" &amp; TEXT(AS$6,"yyyymm") &amp; "]",
"[Base_Tarjetas].[Metrica]","[Base_Tarjetas].[Metrica].&amp;[" &amp; $A88 &amp; "]",
"[Base_Tarjetas].[SEGMENTO_DESCRIP]","[Base_Tarjetas].[SEGMENTO_DESCRIP].&amp;[" &amp; $C$6 &amp; "]",
"[Base_Tarjetas].[SITUACION]","[Base_Tarjetas].[SITUACION].&amp;[" &amp; $C88 &amp; "]",
"[Base_Tarjetas].[TIPO]","[Base_Tarjetas].[TIPO].&amp;[" &amp; $C$1 &amp; "]")/1000,
0)</f>
        <v>0</v>
      </c>
      <c r="AT88" s="8">
        <f>IFERROR(
GETPIVOTDATA("[Base_Tarjetas].[Importe]",TDinamica_R!$A$3,
"[Base_Tarjetas].[PERIODO]","[Base_Tarjetas].[PERIODO].&amp;[" &amp; TEXT(AT$6,"yyyymm") &amp; "]",
"[Base_Tarjetas].[Metrica]","[Base_Tarjetas].[Metrica].&amp;[" &amp; $A88 &amp; "]",
"[Base_Tarjetas].[SEGMENTO_DESCRIP]","[Base_Tarjetas].[SEGMENTO_DESCRIP].&amp;[" &amp; $C$6 &amp; "]",
"[Base_Tarjetas].[SITUACION]","[Base_Tarjetas].[SITUACION].&amp;[" &amp; $C88 &amp; "]",
"[Base_Tarjetas].[TIPO]","[Base_Tarjetas].[TIPO].&amp;[" &amp; $C$1 &amp; "]")/1000,
0)</f>
        <v>0</v>
      </c>
      <c r="AU88" s="8">
        <f>IFERROR(
GETPIVOTDATA("[Base_Tarjetas].[Importe]",TDinamica_R!$A$3,
"[Base_Tarjetas].[PERIODO]","[Base_Tarjetas].[PERIODO].&amp;[" &amp; TEXT(AU$6,"yyyymm") &amp; "]",
"[Base_Tarjetas].[Metrica]","[Base_Tarjetas].[Metrica].&amp;[" &amp; $A88 &amp; "]",
"[Base_Tarjetas].[SEGMENTO_DESCRIP]","[Base_Tarjetas].[SEGMENTO_DESCRIP].&amp;[" &amp; $C$6 &amp; "]",
"[Base_Tarjetas].[SITUACION]","[Base_Tarjetas].[SITUACION].&amp;[" &amp; $C88 &amp; "]",
"[Base_Tarjetas].[TIPO]","[Base_Tarjetas].[TIPO].&amp;[" &amp; $C$1 &amp; "]")/1000,
0)</f>
        <v>0</v>
      </c>
      <c r="AV88" s="8">
        <f>IFERROR(
GETPIVOTDATA("[Base_Tarjetas].[Importe]",TDinamica_R!$A$3,
"[Base_Tarjetas].[PERIODO]","[Base_Tarjetas].[PERIODO].&amp;[" &amp; TEXT(AV$6,"yyyymm") &amp; "]",
"[Base_Tarjetas].[Metrica]","[Base_Tarjetas].[Metrica].&amp;[" &amp; $A88 &amp; "]",
"[Base_Tarjetas].[SEGMENTO_DESCRIP]","[Base_Tarjetas].[SEGMENTO_DESCRIP].&amp;[" &amp; $C$6 &amp; "]",
"[Base_Tarjetas].[SITUACION]","[Base_Tarjetas].[SITUACION].&amp;[" &amp; $C88 &amp; "]",
"[Base_Tarjetas].[TIPO]","[Base_Tarjetas].[TIPO].&amp;[" &amp; $C$1 &amp; "]")/1000,
0)</f>
        <v>0</v>
      </c>
      <c r="AW88" s="8">
        <f>IFERROR(
GETPIVOTDATA("[Base_Tarjetas].[Importe]",TDinamica_R!$A$3,
"[Base_Tarjetas].[PERIODO]","[Base_Tarjetas].[PERIODO].&amp;[" &amp; TEXT(AW$6,"yyyymm") &amp; "]",
"[Base_Tarjetas].[Metrica]","[Base_Tarjetas].[Metrica].&amp;[" &amp; $A88 &amp; "]",
"[Base_Tarjetas].[SEGMENTO_DESCRIP]","[Base_Tarjetas].[SEGMENTO_DESCRIP].&amp;[" &amp; $C$6 &amp; "]",
"[Base_Tarjetas].[SITUACION]","[Base_Tarjetas].[SITUACION].&amp;[" &amp; $C88 &amp; "]",
"[Base_Tarjetas].[TIPO]","[Base_Tarjetas].[TIPO].&amp;[" &amp; $C$1 &amp; "]")/1000,
0)</f>
        <v>0</v>
      </c>
      <c r="AX88" s="8">
        <f>IFERROR(
GETPIVOTDATA("[Base_Tarjetas].[Importe]",TDinamica_R!$A$3,
"[Base_Tarjetas].[PERIODO]","[Base_Tarjetas].[PERIODO].&amp;[" &amp; TEXT(AX$6,"yyyymm") &amp; "]",
"[Base_Tarjetas].[Metrica]","[Base_Tarjetas].[Metrica].&amp;[" &amp; $A88 &amp; "]",
"[Base_Tarjetas].[SEGMENTO_DESCRIP]","[Base_Tarjetas].[SEGMENTO_DESCRIP].&amp;[" &amp; $C$6 &amp; "]",
"[Base_Tarjetas].[SITUACION]","[Base_Tarjetas].[SITUACION].&amp;[" &amp; $C88 &amp; "]",
"[Base_Tarjetas].[TIPO]","[Base_Tarjetas].[TIPO].&amp;[" &amp; $C$1 &amp; "]")/1000,
0)</f>
        <v>0</v>
      </c>
      <c r="AY88" s="8">
        <f>IFERROR(
GETPIVOTDATA("[Base_Tarjetas].[Importe]",TDinamica_R!$A$3,
"[Base_Tarjetas].[PERIODO]","[Base_Tarjetas].[PERIODO].&amp;[" &amp; TEXT(AY$6,"yyyymm") &amp; "]",
"[Base_Tarjetas].[Metrica]","[Base_Tarjetas].[Metrica].&amp;[" &amp; $A88 &amp; "]",
"[Base_Tarjetas].[SEGMENTO_DESCRIP]","[Base_Tarjetas].[SEGMENTO_DESCRIP].&amp;[" &amp; $C$6 &amp; "]",
"[Base_Tarjetas].[SITUACION]","[Base_Tarjetas].[SITUACION].&amp;[" &amp; $C88 &amp; "]",
"[Base_Tarjetas].[TIPO]","[Base_Tarjetas].[TIPO].&amp;[" &amp; $C$1 &amp; "]")/1000,
0)</f>
        <v>0</v>
      </c>
      <c r="AZ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TEXT(AZ$6,"yyyymm") &amp; "]"),
0)</f>
        <v>-172.44869192359999</v>
      </c>
      <c r="BA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TEXT(BA$6,"yyyymm") &amp; "]"),
0)</f>
        <v>-168.2687896457</v>
      </c>
      <c r="BB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TEXT(BB$6,"yyyymm") &amp; "]"),
0)</f>
        <v>-176.06177256929999</v>
      </c>
      <c r="BC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TEXT(BC$6,"yyyymm") &amp; "]"),
0)</f>
        <v>-171.24796378240001</v>
      </c>
      <c r="BD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TEXT(BD$6,"yyyymm") &amp; "]"),
0)</f>
        <v>-176.08072205140002</v>
      </c>
      <c r="BE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TEXT(BE$6,"yyyymm") &amp; "]"),
0)</f>
        <v>-184.88280862490001</v>
      </c>
      <c r="BF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TEXT(BF$6,"yyyymm") &amp; "]"),
0)</f>
        <v>-181.71118797519998</v>
      </c>
      <c r="BG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TEXT(BG$6,"yyyymm") &amp; "]"),
0)</f>
        <v>-185.80937683000002</v>
      </c>
      <c r="BH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TEXT(BH$6,"yyyymm") &amp; "]"),
0)</f>
        <v>-185.35485606050003</v>
      </c>
      <c r="BI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TEXT(BI$6,"yyyymm") &amp; "]"),
0)</f>
        <v>-183.75203563780002</v>
      </c>
      <c r="BJ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TEXT(BJ$6,"yyyymm") &amp; "]"),
0)</f>
        <v>-185.4044924637</v>
      </c>
      <c r="BK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TEXT(BK$6,"yyyymm") &amp; "]"),
0)</f>
        <v>-190.6889685182</v>
      </c>
      <c r="BO88" s="24">
        <f t="shared" si="53"/>
        <v>0</v>
      </c>
      <c r="BP88" s="24">
        <f t="shared" si="53"/>
        <v>-516.77925413859998</v>
      </c>
      <c r="BQ88" s="24">
        <f t="shared" si="53"/>
        <v>0</v>
      </c>
      <c r="BR88" s="24">
        <f t="shared" si="53"/>
        <v>0</v>
      </c>
      <c r="BS88" s="24">
        <f t="shared" si="53"/>
        <v>0</v>
      </c>
      <c r="BT88" s="24">
        <f t="shared" si="53"/>
        <v>0</v>
      </c>
    </row>
    <row r="89" spans="1:72" collapsed="1" x14ac:dyDescent="0.25">
      <c r="C89" s="3" t="s">
        <v>39</v>
      </c>
      <c r="D89" s="10">
        <f>SUM(D86:D88)</f>
        <v>0</v>
      </c>
      <c r="E89" s="10">
        <f t="shared" ref="E89:BK89" si="54">SUM(E86:E88)</f>
        <v>0</v>
      </c>
      <c r="F89" s="10">
        <f t="shared" si="54"/>
        <v>0</v>
      </c>
      <c r="G89" s="10">
        <f t="shared" si="54"/>
        <v>0</v>
      </c>
      <c r="H89" s="10">
        <f t="shared" si="54"/>
        <v>0</v>
      </c>
      <c r="I89" s="10">
        <f t="shared" si="54"/>
        <v>0</v>
      </c>
      <c r="J89" s="10">
        <f t="shared" si="54"/>
        <v>0</v>
      </c>
      <c r="K89" s="10">
        <f t="shared" si="54"/>
        <v>0</v>
      </c>
      <c r="L89" s="10">
        <f t="shared" si="54"/>
        <v>0</v>
      </c>
      <c r="M89" s="10">
        <f t="shared" si="54"/>
        <v>0</v>
      </c>
      <c r="N89" s="10">
        <f t="shared" si="54"/>
        <v>0</v>
      </c>
      <c r="O89" s="10">
        <f t="shared" si="54"/>
        <v>0</v>
      </c>
      <c r="P89" s="10">
        <f t="shared" si="54"/>
        <v>0</v>
      </c>
      <c r="Q89" s="10">
        <f t="shared" si="54"/>
        <v>0</v>
      </c>
      <c r="R89" s="10">
        <f t="shared" si="54"/>
        <v>0</v>
      </c>
      <c r="S89" s="10">
        <f t="shared" si="54"/>
        <v>0</v>
      </c>
      <c r="T89" s="10">
        <f t="shared" si="54"/>
        <v>0</v>
      </c>
      <c r="U89" s="10">
        <f t="shared" si="54"/>
        <v>0</v>
      </c>
      <c r="V89" s="10">
        <f t="shared" si="54"/>
        <v>0</v>
      </c>
      <c r="W89" s="10">
        <f t="shared" si="54"/>
        <v>0</v>
      </c>
      <c r="X89" s="10">
        <f t="shared" si="54"/>
        <v>0</v>
      </c>
      <c r="Y89" s="10">
        <f t="shared" si="54"/>
        <v>0</v>
      </c>
      <c r="Z89" s="10">
        <f t="shared" si="54"/>
        <v>0</v>
      </c>
      <c r="AA89" s="10">
        <f t="shared" si="54"/>
        <v>0</v>
      </c>
      <c r="AB89" s="10">
        <f t="shared" si="54"/>
        <v>0</v>
      </c>
      <c r="AC89" s="10">
        <f t="shared" si="54"/>
        <v>0</v>
      </c>
      <c r="AD89" s="10">
        <f t="shared" si="54"/>
        <v>0</v>
      </c>
      <c r="AE89" s="10">
        <f t="shared" si="54"/>
        <v>0</v>
      </c>
      <c r="AF89" s="10">
        <f t="shared" si="54"/>
        <v>0</v>
      </c>
      <c r="AG89" s="10">
        <f t="shared" si="54"/>
        <v>0</v>
      </c>
      <c r="AH89" s="10">
        <f t="shared" si="54"/>
        <v>0</v>
      </c>
      <c r="AI89" s="10">
        <f t="shared" si="54"/>
        <v>0</v>
      </c>
      <c r="AJ89" s="10">
        <f t="shared" si="54"/>
        <v>0</v>
      </c>
      <c r="AK89" s="10">
        <f t="shared" si="54"/>
        <v>0</v>
      </c>
      <c r="AL89" s="10">
        <f t="shared" si="54"/>
        <v>0</v>
      </c>
      <c r="AM89" s="10">
        <f t="shared" si="54"/>
        <v>0</v>
      </c>
      <c r="AN89" s="10">
        <f t="shared" si="54"/>
        <v>0</v>
      </c>
      <c r="AO89" s="10">
        <f t="shared" si="54"/>
        <v>0</v>
      </c>
      <c r="AP89" s="10">
        <f t="shared" si="54"/>
        <v>0</v>
      </c>
      <c r="AQ89" s="10">
        <f t="shared" si="54"/>
        <v>0</v>
      </c>
      <c r="AR89" s="10">
        <f t="shared" si="54"/>
        <v>0</v>
      </c>
      <c r="AS89" s="10">
        <f t="shared" si="54"/>
        <v>0</v>
      </c>
      <c r="AT89" s="10">
        <f t="shared" si="54"/>
        <v>0</v>
      </c>
      <c r="AU89" s="10">
        <f t="shared" si="54"/>
        <v>0</v>
      </c>
      <c r="AV89" s="10">
        <f t="shared" si="54"/>
        <v>0</v>
      </c>
      <c r="AW89" s="10">
        <f t="shared" si="54"/>
        <v>0</v>
      </c>
      <c r="AX89" s="10">
        <f t="shared" si="54"/>
        <v>0</v>
      </c>
      <c r="AY89" s="10">
        <f t="shared" si="54"/>
        <v>0</v>
      </c>
      <c r="AZ89" s="10">
        <f t="shared" si="54"/>
        <v>-642.83571000270001</v>
      </c>
      <c r="BA89" s="10">
        <f t="shared" si="54"/>
        <v>-612.7818787706999</v>
      </c>
      <c r="BB89" s="10">
        <f t="shared" si="54"/>
        <v>-653.22799888479994</v>
      </c>
      <c r="BC89" s="10">
        <f t="shared" si="54"/>
        <v>-662.87088856900004</v>
      </c>
      <c r="BD89" s="10">
        <f t="shared" si="54"/>
        <v>-686.29969421480007</v>
      </c>
      <c r="BE89" s="10">
        <f t="shared" si="54"/>
        <v>-663.1292788623</v>
      </c>
      <c r="BF89" s="10">
        <f t="shared" si="54"/>
        <v>-692.06739248400004</v>
      </c>
      <c r="BG89" s="10">
        <f t="shared" si="54"/>
        <v>-685.74272829870006</v>
      </c>
      <c r="BH89" s="10">
        <f t="shared" si="54"/>
        <v>-674.71399575880002</v>
      </c>
      <c r="BI89" s="10">
        <f t="shared" si="54"/>
        <v>-671.277250331</v>
      </c>
      <c r="BJ89" s="10">
        <f t="shared" si="54"/>
        <v>-677.09941618430003</v>
      </c>
      <c r="BK89" s="10">
        <f t="shared" si="54"/>
        <v>-688.41251805360002</v>
      </c>
      <c r="BO89" s="23">
        <f t="shared" ref="BO89:BT89" si="55">SUM(BO86:BO88)</f>
        <v>0</v>
      </c>
      <c r="BP89" s="23">
        <f t="shared" si="55"/>
        <v>-1908.8455876582</v>
      </c>
      <c r="BQ89" s="23">
        <f t="shared" si="55"/>
        <v>0</v>
      </c>
      <c r="BR89" s="23">
        <f t="shared" si="55"/>
        <v>0</v>
      </c>
      <c r="BS89" s="23">
        <f t="shared" si="55"/>
        <v>0</v>
      </c>
      <c r="BT89" s="23">
        <f t="shared" si="55"/>
        <v>0</v>
      </c>
    </row>
    <row r="91" spans="1:72" hidden="1" outlineLevel="1" x14ac:dyDescent="0.25">
      <c r="A91" s="11" t="s">
        <v>44</v>
      </c>
      <c r="C91" s="2" t="s">
        <v>48</v>
      </c>
      <c r="D91" s="8">
        <f>IFERROR(
GETPIVOTDATA("[Base_Tarjetas].[Importe]",TDinamica_R!$A$3,
"[Base_Tarjetas].[PERIODO]","[Base_Tarjetas].[PERIODO].&amp;[" &amp; TEXT(D$6,"yyyymm") &amp; "]",
"[Base_Tarjetas].[Metrica]","[Base_Tarjetas].[Metrica].&amp;[" &amp; $A91 &amp; "]",
"[Base_Tarjetas].[SEGMENTO_DESCRIP]","[Base_Tarjetas].[SEGMENTO_DESCRIP].&amp;[" &amp; $C$6 &amp; "]",
"[Base_Tarjetas].[SITUACION]","[Base_Tarjetas].[SITUACION].&amp;[" &amp; $C91 &amp; "]",
"[Base_Tarjetas].[TIPO]","[Base_Tarjetas].[TIPO].&amp;[" &amp; $C$1 &amp; "]")/1000,
0)</f>
        <v>0</v>
      </c>
      <c r="E91" s="8">
        <f>IFERROR(
GETPIVOTDATA("[Base_Tarjetas].[Importe]",TDinamica_R!$A$3,
"[Base_Tarjetas].[PERIODO]","[Base_Tarjetas].[PERIODO].&amp;[" &amp; TEXT(E$6,"yyyymm") &amp; "]",
"[Base_Tarjetas].[Metrica]","[Base_Tarjetas].[Metrica].&amp;[" &amp; $A91 &amp; "]",
"[Base_Tarjetas].[SEGMENTO_DESCRIP]","[Base_Tarjetas].[SEGMENTO_DESCRIP].&amp;[" &amp; $C$6 &amp; "]",
"[Base_Tarjetas].[SITUACION]","[Base_Tarjetas].[SITUACION].&amp;[" &amp; $C91 &amp; "]",
"[Base_Tarjetas].[TIPO]","[Base_Tarjetas].[TIPO].&amp;[" &amp; $C$1 &amp; "]")/1000,
0)</f>
        <v>0</v>
      </c>
      <c r="F91" s="8">
        <f>IFERROR(
GETPIVOTDATA("[Base_Tarjetas].[Importe]",TDinamica_R!$A$3,
"[Base_Tarjetas].[PERIODO]","[Base_Tarjetas].[PERIODO].&amp;[" &amp; TEXT(F$6,"yyyymm") &amp; "]",
"[Base_Tarjetas].[Metrica]","[Base_Tarjetas].[Metrica].&amp;[" &amp; $A91 &amp; "]",
"[Base_Tarjetas].[SEGMENTO_DESCRIP]","[Base_Tarjetas].[SEGMENTO_DESCRIP].&amp;[" &amp; $C$6 &amp; "]",
"[Base_Tarjetas].[SITUACION]","[Base_Tarjetas].[SITUACION].&amp;[" &amp; $C91 &amp; "]",
"[Base_Tarjetas].[TIPO]","[Base_Tarjetas].[TIPO].&amp;[" &amp; $C$1 &amp; "]")/1000,
0)</f>
        <v>0</v>
      </c>
      <c r="G91" s="8">
        <f>IFERROR(
GETPIVOTDATA("[Base_Tarjetas].[Importe]",TDinamica_R!$A$3,
"[Base_Tarjetas].[PERIODO]","[Base_Tarjetas].[PERIODO].&amp;[" &amp; TEXT(G$6,"yyyymm") &amp; "]",
"[Base_Tarjetas].[Metrica]","[Base_Tarjetas].[Metrica].&amp;[" &amp; $A91 &amp; "]",
"[Base_Tarjetas].[SEGMENTO_DESCRIP]","[Base_Tarjetas].[SEGMENTO_DESCRIP].&amp;[" &amp; $C$6 &amp; "]",
"[Base_Tarjetas].[SITUACION]","[Base_Tarjetas].[SITUACION].&amp;[" &amp; $C91 &amp; "]",
"[Base_Tarjetas].[TIPO]","[Base_Tarjetas].[TIPO].&amp;[" &amp; $C$1 &amp; "]")/1000,
0)</f>
        <v>0</v>
      </c>
      <c r="H91" s="8">
        <f>IFERROR(
GETPIVOTDATA("[Base_Tarjetas].[Importe]",TDinamica_R!$A$3,
"[Base_Tarjetas].[PERIODO]","[Base_Tarjetas].[PERIODO].&amp;[" &amp; TEXT(H$6,"yyyymm") &amp; "]",
"[Base_Tarjetas].[Metrica]","[Base_Tarjetas].[Metrica].&amp;[" &amp; $A91 &amp; "]",
"[Base_Tarjetas].[SEGMENTO_DESCRIP]","[Base_Tarjetas].[SEGMENTO_DESCRIP].&amp;[" &amp; $C$6 &amp; "]",
"[Base_Tarjetas].[SITUACION]","[Base_Tarjetas].[SITUACION].&amp;[" &amp; $C91 &amp; "]",
"[Base_Tarjetas].[TIPO]","[Base_Tarjetas].[TIPO].&amp;[" &amp; $C$1 &amp; "]")/1000,
0)</f>
        <v>0</v>
      </c>
      <c r="I91" s="8">
        <f>IFERROR(
GETPIVOTDATA("[Base_Tarjetas].[Importe]",TDinamica_R!$A$3,
"[Base_Tarjetas].[PERIODO]","[Base_Tarjetas].[PERIODO].&amp;[" &amp; TEXT(I$6,"yyyymm") &amp; "]",
"[Base_Tarjetas].[Metrica]","[Base_Tarjetas].[Metrica].&amp;[" &amp; $A91 &amp; "]",
"[Base_Tarjetas].[SEGMENTO_DESCRIP]","[Base_Tarjetas].[SEGMENTO_DESCRIP].&amp;[" &amp; $C$6 &amp; "]",
"[Base_Tarjetas].[SITUACION]","[Base_Tarjetas].[SITUACION].&amp;[" &amp; $C91 &amp; "]",
"[Base_Tarjetas].[TIPO]","[Base_Tarjetas].[TIPO].&amp;[" &amp; $C$1 &amp; "]")/1000,
0)</f>
        <v>0</v>
      </c>
      <c r="J91" s="8">
        <f>IFERROR(
GETPIVOTDATA("[Base_Tarjetas].[Importe]",TDinamica_R!$A$3,
"[Base_Tarjetas].[PERIODO]","[Base_Tarjetas].[PERIODO].&amp;[" &amp; TEXT(J$6,"yyyymm") &amp; "]",
"[Base_Tarjetas].[Metrica]","[Base_Tarjetas].[Metrica].&amp;[" &amp; $A91 &amp; "]",
"[Base_Tarjetas].[SEGMENTO_DESCRIP]","[Base_Tarjetas].[SEGMENTO_DESCRIP].&amp;[" &amp; $C$6 &amp; "]",
"[Base_Tarjetas].[SITUACION]","[Base_Tarjetas].[SITUACION].&amp;[" &amp; $C91 &amp; "]",
"[Base_Tarjetas].[TIPO]","[Base_Tarjetas].[TIPO].&amp;[" &amp; $C$1 &amp; "]")/1000,
0)</f>
        <v>0</v>
      </c>
      <c r="K91" s="8">
        <f>IFERROR(
GETPIVOTDATA("[Base_Tarjetas].[Importe]",TDinamica_R!$A$3,
"[Base_Tarjetas].[PERIODO]","[Base_Tarjetas].[PERIODO].&amp;[" &amp; TEXT(K$6,"yyyymm") &amp; "]",
"[Base_Tarjetas].[Metrica]","[Base_Tarjetas].[Metrica].&amp;[" &amp; $A91 &amp; "]",
"[Base_Tarjetas].[SEGMENTO_DESCRIP]","[Base_Tarjetas].[SEGMENTO_DESCRIP].&amp;[" &amp; $C$6 &amp; "]",
"[Base_Tarjetas].[SITUACION]","[Base_Tarjetas].[SITUACION].&amp;[" &amp; $C91 &amp; "]",
"[Base_Tarjetas].[TIPO]","[Base_Tarjetas].[TIPO].&amp;[" &amp; $C$1 &amp; "]")/1000,
0)</f>
        <v>0</v>
      </c>
      <c r="L91" s="8">
        <f>IFERROR(
GETPIVOTDATA("[Base_Tarjetas].[Importe]",TDinamica_R!$A$3,
"[Base_Tarjetas].[PERIODO]","[Base_Tarjetas].[PERIODO].&amp;[" &amp; TEXT(L$6,"yyyymm") &amp; "]",
"[Base_Tarjetas].[Metrica]","[Base_Tarjetas].[Metrica].&amp;[" &amp; $A91 &amp; "]",
"[Base_Tarjetas].[SEGMENTO_DESCRIP]","[Base_Tarjetas].[SEGMENTO_DESCRIP].&amp;[" &amp; $C$6 &amp; "]",
"[Base_Tarjetas].[SITUACION]","[Base_Tarjetas].[SITUACION].&amp;[" &amp; $C91 &amp; "]",
"[Base_Tarjetas].[TIPO]","[Base_Tarjetas].[TIPO].&amp;[" &amp; $C$1 &amp; "]")/1000,
0)</f>
        <v>0</v>
      </c>
      <c r="M91" s="8">
        <f>IFERROR(
GETPIVOTDATA("[Base_Tarjetas].[Importe]",TDinamica_R!$A$3,
"[Base_Tarjetas].[PERIODO]","[Base_Tarjetas].[PERIODO].&amp;[" &amp; TEXT(M$6,"yyyymm") &amp; "]",
"[Base_Tarjetas].[Metrica]","[Base_Tarjetas].[Metrica].&amp;[" &amp; $A91 &amp; "]",
"[Base_Tarjetas].[SEGMENTO_DESCRIP]","[Base_Tarjetas].[SEGMENTO_DESCRIP].&amp;[" &amp; $C$6 &amp; "]",
"[Base_Tarjetas].[SITUACION]","[Base_Tarjetas].[SITUACION].&amp;[" &amp; $C91 &amp; "]",
"[Base_Tarjetas].[TIPO]","[Base_Tarjetas].[TIPO].&amp;[" &amp; $C$1 &amp; "]")/1000,
0)</f>
        <v>0</v>
      </c>
      <c r="N91" s="8">
        <f>IFERROR(
GETPIVOTDATA("[Base_Tarjetas].[Importe]",TDinamica_R!$A$3,
"[Base_Tarjetas].[PERIODO]","[Base_Tarjetas].[PERIODO].&amp;[" &amp; TEXT(N$6,"yyyymm") &amp; "]",
"[Base_Tarjetas].[Metrica]","[Base_Tarjetas].[Metrica].&amp;[" &amp; $A91 &amp; "]",
"[Base_Tarjetas].[SEGMENTO_DESCRIP]","[Base_Tarjetas].[SEGMENTO_DESCRIP].&amp;[" &amp; $C$6 &amp; "]",
"[Base_Tarjetas].[SITUACION]","[Base_Tarjetas].[SITUACION].&amp;[" &amp; $C91 &amp; "]",
"[Base_Tarjetas].[TIPO]","[Base_Tarjetas].[TIPO].&amp;[" &amp; $C$1 &amp; "]")/1000,
0)</f>
        <v>0</v>
      </c>
      <c r="O91" s="8">
        <f>IFERROR(
GETPIVOTDATA("[Base_Tarjetas].[Importe]",TDinamica_R!$A$3,
"[Base_Tarjetas].[PERIODO]","[Base_Tarjetas].[PERIODO].&amp;[" &amp; TEXT(O$6,"yyyymm") &amp; "]",
"[Base_Tarjetas].[Metrica]","[Base_Tarjetas].[Metrica].&amp;[" &amp; $A91 &amp; "]",
"[Base_Tarjetas].[SEGMENTO_DESCRIP]","[Base_Tarjetas].[SEGMENTO_DESCRIP].&amp;[" &amp; $C$6 &amp; "]",
"[Base_Tarjetas].[SITUACION]","[Base_Tarjetas].[SITUACION].&amp;[" &amp; $C91 &amp; "]",
"[Base_Tarjetas].[TIPO]","[Base_Tarjetas].[TIPO].&amp;[" &amp; $C$1 &amp; "]")/1000,
0)</f>
        <v>0</v>
      </c>
      <c r="P91" s="8">
        <f>IFERROR(
GETPIVOTDATA("[Base_Tarjetas].[Importe]",TDinamica_R!$A$3,
"[Base_Tarjetas].[PERIODO]","[Base_Tarjetas].[PERIODO].&amp;[" &amp; TEXT(P$6,"yyyymm") &amp; "]",
"[Base_Tarjetas].[Metrica]","[Base_Tarjetas].[Metrica].&amp;[" &amp; $A91 &amp; "]",
"[Base_Tarjetas].[SEGMENTO_DESCRIP]","[Base_Tarjetas].[SEGMENTO_DESCRIP].&amp;[" &amp; $C$6 &amp; "]",
"[Base_Tarjetas].[SITUACION]","[Base_Tarjetas].[SITUACION].&amp;[" &amp; $C91 &amp; "]",
"[Base_Tarjetas].[TIPO]","[Base_Tarjetas].[TIPO].&amp;[" &amp; $C$1 &amp; "]")/1000,
0)</f>
        <v>0</v>
      </c>
      <c r="Q91" s="8">
        <f>IFERROR(
GETPIVOTDATA("[Base_Tarjetas].[Importe]",TDinamica_R!$A$3,
"[Base_Tarjetas].[PERIODO]","[Base_Tarjetas].[PERIODO].&amp;[" &amp; TEXT(Q$6,"yyyymm") &amp; "]",
"[Base_Tarjetas].[Metrica]","[Base_Tarjetas].[Metrica].&amp;[" &amp; $A91 &amp; "]",
"[Base_Tarjetas].[SEGMENTO_DESCRIP]","[Base_Tarjetas].[SEGMENTO_DESCRIP].&amp;[" &amp; $C$6 &amp; "]",
"[Base_Tarjetas].[SITUACION]","[Base_Tarjetas].[SITUACION].&amp;[" &amp; $C91 &amp; "]",
"[Base_Tarjetas].[TIPO]","[Base_Tarjetas].[TIPO].&amp;[" &amp; $C$1 &amp; "]")/1000,
0)</f>
        <v>0</v>
      </c>
      <c r="R91" s="8">
        <f>IFERROR(
GETPIVOTDATA("[Base_Tarjetas].[Importe]",TDinamica_R!$A$3,
"[Base_Tarjetas].[PERIODO]","[Base_Tarjetas].[PERIODO].&amp;[" &amp; TEXT(R$6,"yyyymm") &amp; "]",
"[Base_Tarjetas].[Metrica]","[Base_Tarjetas].[Metrica].&amp;[" &amp; $A91 &amp; "]",
"[Base_Tarjetas].[SEGMENTO_DESCRIP]","[Base_Tarjetas].[SEGMENTO_DESCRIP].&amp;[" &amp; $C$6 &amp; "]",
"[Base_Tarjetas].[SITUACION]","[Base_Tarjetas].[SITUACION].&amp;[" &amp; $C91 &amp; "]",
"[Base_Tarjetas].[TIPO]","[Base_Tarjetas].[TIPO].&amp;[" &amp; $C$1 &amp; "]")/1000,
0)</f>
        <v>0</v>
      </c>
      <c r="S91" s="8">
        <f>IFERROR(
GETPIVOTDATA("[Base_Tarjetas].[Importe]",TDinamica_R!$A$3,
"[Base_Tarjetas].[PERIODO]","[Base_Tarjetas].[PERIODO].&amp;[" &amp; TEXT(S$6,"yyyymm") &amp; "]",
"[Base_Tarjetas].[Metrica]","[Base_Tarjetas].[Metrica].&amp;[" &amp; $A91 &amp; "]",
"[Base_Tarjetas].[SEGMENTO_DESCRIP]","[Base_Tarjetas].[SEGMENTO_DESCRIP].&amp;[" &amp; $C$6 &amp; "]",
"[Base_Tarjetas].[SITUACION]","[Base_Tarjetas].[SITUACION].&amp;[" &amp; $C91 &amp; "]",
"[Base_Tarjetas].[TIPO]","[Base_Tarjetas].[TIPO].&amp;[" &amp; $C$1 &amp; "]")/1000,
0)</f>
        <v>0</v>
      </c>
      <c r="T91" s="8">
        <f>IFERROR(
GETPIVOTDATA("[Base_Tarjetas].[Importe]",TDinamica_R!$A$3,
"[Base_Tarjetas].[PERIODO]","[Base_Tarjetas].[PERIODO].&amp;[" &amp; TEXT(T$6,"yyyymm") &amp; "]",
"[Base_Tarjetas].[Metrica]","[Base_Tarjetas].[Metrica].&amp;[" &amp; $A91 &amp; "]",
"[Base_Tarjetas].[SEGMENTO_DESCRIP]","[Base_Tarjetas].[SEGMENTO_DESCRIP].&amp;[" &amp; $C$6 &amp; "]",
"[Base_Tarjetas].[SITUACION]","[Base_Tarjetas].[SITUACION].&amp;[" &amp; $C91 &amp; "]",
"[Base_Tarjetas].[TIPO]","[Base_Tarjetas].[TIPO].&amp;[" &amp; $C$1 &amp; "]")/1000,
0)</f>
        <v>0</v>
      </c>
      <c r="U91" s="8">
        <f>IFERROR(
GETPIVOTDATA("[Base_Tarjetas].[Importe]",TDinamica_R!$A$3,
"[Base_Tarjetas].[PERIODO]","[Base_Tarjetas].[PERIODO].&amp;[" &amp; TEXT(U$6,"yyyymm") &amp; "]",
"[Base_Tarjetas].[Metrica]","[Base_Tarjetas].[Metrica].&amp;[" &amp; $A91 &amp; "]",
"[Base_Tarjetas].[SEGMENTO_DESCRIP]","[Base_Tarjetas].[SEGMENTO_DESCRIP].&amp;[" &amp; $C$6 &amp; "]",
"[Base_Tarjetas].[SITUACION]","[Base_Tarjetas].[SITUACION].&amp;[" &amp; $C91 &amp; "]",
"[Base_Tarjetas].[TIPO]","[Base_Tarjetas].[TIPO].&amp;[" &amp; $C$1 &amp; "]")/1000,
0)</f>
        <v>0</v>
      </c>
      <c r="V91" s="8">
        <f>IFERROR(
GETPIVOTDATA("[Base_Tarjetas].[Importe]",TDinamica_R!$A$3,
"[Base_Tarjetas].[PERIODO]","[Base_Tarjetas].[PERIODO].&amp;[" &amp; TEXT(V$6,"yyyymm") &amp; "]",
"[Base_Tarjetas].[Metrica]","[Base_Tarjetas].[Metrica].&amp;[" &amp; $A91 &amp; "]",
"[Base_Tarjetas].[SEGMENTO_DESCRIP]","[Base_Tarjetas].[SEGMENTO_DESCRIP].&amp;[" &amp; $C$6 &amp; "]",
"[Base_Tarjetas].[SITUACION]","[Base_Tarjetas].[SITUACION].&amp;[" &amp; $C91 &amp; "]",
"[Base_Tarjetas].[TIPO]","[Base_Tarjetas].[TIPO].&amp;[" &amp; $C$1 &amp; "]")/1000,
0)</f>
        <v>0</v>
      </c>
      <c r="W91" s="8">
        <f>IFERROR(
GETPIVOTDATA("[Base_Tarjetas].[Importe]",TDinamica_R!$A$3,
"[Base_Tarjetas].[PERIODO]","[Base_Tarjetas].[PERIODO].&amp;[" &amp; TEXT(W$6,"yyyymm") &amp; "]",
"[Base_Tarjetas].[Metrica]","[Base_Tarjetas].[Metrica].&amp;[" &amp; $A91 &amp; "]",
"[Base_Tarjetas].[SEGMENTO_DESCRIP]","[Base_Tarjetas].[SEGMENTO_DESCRIP].&amp;[" &amp; $C$6 &amp; "]",
"[Base_Tarjetas].[SITUACION]","[Base_Tarjetas].[SITUACION].&amp;[" &amp; $C91 &amp; "]",
"[Base_Tarjetas].[TIPO]","[Base_Tarjetas].[TIPO].&amp;[" &amp; $C$1 &amp; "]")/1000,
0)</f>
        <v>0</v>
      </c>
      <c r="X91" s="8">
        <f>IFERROR(
GETPIVOTDATA("[Base_Tarjetas].[Importe]",TDinamica_R!$A$3,
"[Base_Tarjetas].[PERIODO]","[Base_Tarjetas].[PERIODO].&amp;[" &amp; TEXT(X$6,"yyyymm") &amp; "]",
"[Base_Tarjetas].[Metrica]","[Base_Tarjetas].[Metrica].&amp;[" &amp; $A91 &amp; "]",
"[Base_Tarjetas].[SEGMENTO_DESCRIP]","[Base_Tarjetas].[SEGMENTO_DESCRIP].&amp;[" &amp; $C$6 &amp; "]",
"[Base_Tarjetas].[SITUACION]","[Base_Tarjetas].[SITUACION].&amp;[" &amp; $C91 &amp; "]",
"[Base_Tarjetas].[TIPO]","[Base_Tarjetas].[TIPO].&amp;[" &amp; $C$1 &amp; "]")/1000,
0)</f>
        <v>0</v>
      </c>
      <c r="Y91" s="8">
        <f>IFERROR(
GETPIVOTDATA("[Base_Tarjetas].[Importe]",TDinamica_R!$A$3,
"[Base_Tarjetas].[PERIODO]","[Base_Tarjetas].[PERIODO].&amp;[" &amp; TEXT(Y$6,"yyyymm") &amp; "]",
"[Base_Tarjetas].[Metrica]","[Base_Tarjetas].[Metrica].&amp;[" &amp; $A91 &amp; "]",
"[Base_Tarjetas].[SEGMENTO_DESCRIP]","[Base_Tarjetas].[SEGMENTO_DESCRIP].&amp;[" &amp; $C$6 &amp; "]",
"[Base_Tarjetas].[SITUACION]","[Base_Tarjetas].[SITUACION].&amp;[" &amp; $C91 &amp; "]",
"[Base_Tarjetas].[TIPO]","[Base_Tarjetas].[TIPO].&amp;[" &amp; $C$1 &amp; "]")/1000,
0)</f>
        <v>0</v>
      </c>
      <c r="Z91" s="8">
        <f>IFERROR(
GETPIVOTDATA("[Base_Tarjetas].[Importe]",TDinamica_R!$A$3,
"[Base_Tarjetas].[PERIODO]","[Base_Tarjetas].[PERIODO].&amp;[" &amp; TEXT(Z$6,"yyyymm") &amp; "]",
"[Base_Tarjetas].[Metrica]","[Base_Tarjetas].[Metrica].&amp;[" &amp; $A91 &amp; "]",
"[Base_Tarjetas].[SEGMENTO_DESCRIP]","[Base_Tarjetas].[SEGMENTO_DESCRIP].&amp;[" &amp; $C$6 &amp; "]",
"[Base_Tarjetas].[SITUACION]","[Base_Tarjetas].[SITUACION].&amp;[" &amp; $C91 &amp; "]",
"[Base_Tarjetas].[TIPO]","[Base_Tarjetas].[TIPO].&amp;[" &amp; $C$1 &amp; "]")/1000,
0)</f>
        <v>0</v>
      </c>
      <c r="AA91" s="8">
        <f>IFERROR(
GETPIVOTDATA("[Base_Tarjetas].[Importe]",TDinamica_R!$A$3,
"[Base_Tarjetas].[PERIODO]","[Base_Tarjetas].[PERIODO].&amp;[" &amp; TEXT(AA$6,"yyyymm") &amp; "]",
"[Base_Tarjetas].[Metrica]","[Base_Tarjetas].[Metrica].&amp;[" &amp; $A91 &amp; "]",
"[Base_Tarjetas].[SEGMENTO_DESCRIP]","[Base_Tarjetas].[SEGMENTO_DESCRIP].&amp;[" &amp; $C$6 &amp; "]",
"[Base_Tarjetas].[SITUACION]","[Base_Tarjetas].[SITUACION].&amp;[" &amp; $C91 &amp; "]",
"[Base_Tarjetas].[TIPO]","[Base_Tarjetas].[TIPO].&amp;[" &amp; $C$1 &amp; "]")/1000,
0)</f>
        <v>0</v>
      </c>
      <c r="AB91" s="8">
        <f>IFERROR(
GETPIVOTDATA("[Base_Tarjetas].[Importe]",TDinamica_R!$A$3,
"[Base_Tarjetas].[PERIODO]","[Base_Tarjetas].[PERIODO].&amp;[" &amp; TEXT(AB$6,"yyyymm") &amp; "]",
"[Base_Tarjetas].[Metrica]","[Base_Tarjetas].[Metrica].&amp;[" &amp; $A91 &amp; "]",
"[Base_Tarjetas].[SEGMENTO_DESCRIP]","[Base_Tarjetas].[SEGMENTO_DESCRIP].&amp;[" &amp; $C$6 &amp; "]",
"[Base_Tarjetas].[SITUACION]","[Base_Tarjetas].[SITUACION].&amp;[" &amp; $C91 &amp; "]",
"[Base_Tarjetas].[TIPO]","[Base_Tarjetas].[TIPO].&amp;[" &amp; $C$1 &amp; "]")/1000,
0)</f>
        <v>0</v>
      </c>
      <c r="AC91" s="8">
        <f>IFERROR(
GETPIVOTDATA("[Base_Tarjetas].[Importe]",TDinamica_R!$A$3,
"[Base_Tarjetas].[PERIODO]","[Base_Tarjetas].[PERIODO].&amp;[" &amp; TEXT(AC$6,"yyyymm") &amp; "]",
"[Base_Tarjetas].[Metrica]","[Base_Tarjetas].[Metrica].&amp;[" &amp; $A91 &amp; "]",
"[Base_Tarjetas].[SEGMENTO_DESCRIP]","[Base_Tarjetas].[SEGMENTO_DESCRIP].&amp;[" &amp; $C$6 &amp; "]",
"[Base_Tarjetas].[SITUACION]","[Base_Tarjetas].[SITUACION].&amp;[" &amp; $C91 &amp; "]",
"[Base_Tarjetas].[TIPO]","[Base_Tarjetas].[TIPO].&amp;[" &amp; $C$1 &amp; "]")/1000,
0)</f>
        <v>0</v>
      </c>
      <c r="AD91" s="8">
        <f>IFERROR(
GETPIVOTDATA("[Base_Tarjetas].[Importe]",TDinamica_R!$A$3,
"[Base_Tarjetas].[PERIODO]","[Base_Tarjetas].[PERIODO].&amp;[" &amp; TEXT(AD$6,"yyyymm") &amp; "]",
"[Base_Tarjetas].[Metrica]","[Base_Tarjetas].[Metrica].&amp;[" &amp; $A91 &amp; "]",
"[Base_Tarjetas].[SEGMENTO_DESCRIP]","[Base_Tarjetas].[SEGMENTO_DESCRIP].&amp;[" &amp; $C$6 &amp; "]",
"[Base_Tarjetas].[SITUACION]","[Base_Tarjetas].[SITUACION].&amp;[" &amp; $C91 &amp; "]",
"[Base_Tarjetas].[TIPO]","[Base_Tarjetas].[TIPO].&amp;[" &amp; $C$1 &amp; "]")/1000,
0)</f>
        <v>0</v>
      </c>
      <c r="AE91" s="8">
        <f>IFERROR(
GETPIVOTDATA("[Base_Tarjetas].[Importe]",TDinamica_R!$A$3,
"[Base_Tarjetas].[PERIODO]","[Base_Tarjetas].[PERIODO].&amp;[" &amp; TEXT(AE$6,"yyyymm") &amp; "]",
"[Base_Tarjetas].[Metrica]","[Base_Tarjetas].[Metrica].&amp;[" &amp; $A91 &amp; "]",
"[Base_Tarjetas].[SEGMENTO_DESCRIP]","[Base_Tarjetas].[SEGMENTO_DESCRIP].&amp;[" &amp; $C$6 &amp; "]",
"[Base_Tarjetas].[SITUACION]","[Base_Tarjetas].[SITUACION].&amp;[" &amp; $C91 &amp; "]",
"[Base_Tarjetas].[TIPO]","[Base_Tarjetas].[TIPO].&amp;[" &amp; $C$1 &amp; "]")/1000,
0)</f>
        <v>0</v>
      </c>
      <c r="AF91" s="8">
        <f>IFERROR(
GETPIVOTDATA("[Base_Tarjetas].[Importe]",TDinamica_R!$A$3,
"[Base_Tarjetas].[PERIODO]","[Base_Tarjetas].[PERIODO].&amp;[" &amp; TEXT(AF$6,"yyyymm") &amp; "]",
"[Base_Tarjetas].[Metrica]","[Base_Tarjetas].[Metrica].&amp;[" &amp; $A91 &amp; "]",
"[Base_Tarjetas].[SEGMENTO_DESCRIP]","[Base_Tarjetas].[SEGMENTO_DESCRIP].&amp;[" &amp; $C$6 &amp; "]",
"[Base_Tarjetas].[SITUACION]","[Base_Tarjetas].[SITUACION].&amp;[" &amp; $C91 &amp; "]",
"[Base_Tarjetas].[TIPO]","[Base_Tarjetas].[TIPO].&amp;[" &amp; $C$1 &amp; "]")/1000,
0)</f>
        <v>0</v>
      </c>
      <c r="AG91" s="8">
        <f>IFERROR(
GETPIVOTDATA("[Base_Tarjetas].[Importe]",TDinamica_R!$A$3,
"[Base_Tarjetas].[PERIODO]","[Base_Tarjetas].[PERIODO].&amp;[" &amp; TEXT(AG$6,"yyyymm") &amp; "]",
"[Base_Tarjetas].[Metrica]","[Base_Tarjetas].[Metrica].&amp;[" &amp; $A91 &amp; "]",
"[Base_Tarjetas].[SEGMENTO_DESCRIP]","[Base_Tarjetas].[SEGMENTO_DESCRIP].&amp;[" &amp; $C$6 &amp; "]",
"[Base_Tarjetas].[SITUACION]","[Base_Tarjetas].[SITUACION].&amp;[" &amp; $C91 &amp; "]",
"[Base_Tarjetas].[TIPO]","[Base_Tarjetas].[TIPO].&amp;[" &amp; $C$1 &amp; "]")/1000,
0)</f>
        <v>0</v>
      </c>
      <c r="AH91" s="8">
        <f>IFERROR(
GETPIVOTDATA("[Base_Tarjetas].[Importe]",TDinamica_R!$A$3,
"[Base_Tarjetas].[PERIODO]","[Base_Tarjetas].[PERIODO].&amp;[" &amp; TEXT(AH$6,"yyyymm") &amp; "]",
"[Base_Tarjetas].[Metrica]","[Base_Tarjetas].[Metrica].&amp;[" &amp; $A91 &amp; "]",
"[Base_Tarjetas].[SEGMENTO_DESCRIP]","[Base_Tarjetas].[SEGMENTO_DESCRIP].&amp;[" &amp; $C$6 &amp; "]",
"[Base_Tarjetas].[SITUACION]","[Base_Tarjetas].[SITUACION].&amp;[" &amp; $C91 &amp; "]",
"[Base_Tarjetas].[TIPO]","[Base_Tarjetas].[TIPO].&amp;[" &amp; $C$1 &amp; "]")/1000,
0)</f>
        <v>0</v>
      </c>
      <c r="AI91" s="8">
        <f>IFERROR(
GETPIVOTDATA("[Base_Tarjetas].[Importe]",TDinamica_R!$A$3,
"[Base_Tarjetas].[PERIODO]","[Base_Tarjetas].[PERIODO].&amp;[" &amp; TEXT(AI$6,"yyyymm") &amp; "]",
"[Base_Tarjetas].[Metrica]","[Base_Tarjetas].[Metrica].&amp;[" &amp; $A91 &amp; "]",
"[Base_Tarjetas].[SEGMENTO_DESCRIP]","[Base_Tarjetas].[SEGMENTO_DESCRIP].&amp;[" &amp; $C$6 &amp; "]",
"[Base_Tarjetas].[SITUACION]","[Base_Tarjetas].[SITUACION].&amp;[" &amp; $C91 &amp; "]",
"[Base_Tarjetas].[TIPO]","[Base_Tarjetas].[TIPO].&amp;[" &amp; $C$1 &amp; "]")/1000,
0)</f>
        <v>0</v>
      </c>
      <c r="AJ91" s="8">
        <f>IFERROR(
GETPIVOTDATA("[Base_Tarjetas].[Importe]",TDinamica_R!$A$3,
"[Base_Tarjetas].[PERIODO]","[Base_Tarjetas].[PERIODO].&amp;[" &amp; TEXT(AJ$6,"yyyymm") &amp; "]",
"[Base_Tarjetas].[Metrica]","[Base_Tarjetas].[Metrica].&amp;[" &amp; $A91 &amp; "]",
"[Base_Tarjetas].[SEGMENTO_DESCRIP]","[Base_Tarjetas].[SEGMENTO_DESCRIP].&amp;[" &amp; $C$6 &amp; "]",
"[Base_Tarjetas].[SITUACION]","[Base_Tarjetas].[SITUACION].&amp;[" &amp; $C91 &amp; "]",
"[Base_Tarjetas].[TIPO]","[Base_Tarjetas].[TIPO].&amp;[" &amp; $C$1 &amp; "]")/1000,
0)</f>
        <v>0</v>
      </c>
      <c r="AK91" s="8">
        <f>IFERROR(
GETPIVOTDATA("[Base_Tarjetas].[Importe]",TDinamica_R!$A$3,
"[Base_Tarjetas].[PERIODO]","[Base_Tarjetas].[PERIODO].&amp;[" &amp; TEXT(AK$6,"yyyymm") &amp; "]",
"[Base_Tarjetas].[Metrica]","[Base_Tarjetas].[Metrica].&amp;[" &amp; $A91 &amp; "]",
"[Base_Tarjetas].[SEGMENTO_DESCRIP]","[Base_Tarjetas].[SEGMENTO_DESCRIP].&amp;[" &amp; $C$6 &amp; "]",
"[Base_Tarjetas].[SITUACION]","[Base_Tarjetas].[SITUACION].&amp;[" &amp; $C91 &amp; "]",
"[Base_Tarjetas].[TIPO]","[Base_Tarjetas].[TIPO].&amp;[" &amp; $C$1 &amp; "]")/1000,
0)</f>
        <v>0</v>
      </c>
      <c r="AL91" s="8">
        <f>IFERROR(
GETPIVOTDATA("[Base_Tarjetas].[Importe]",TDinamica_R!$A$3,
"[Base_Tarjetas].[PERIODO]","[Base_Tarjetas].[PERIODO].&amp;[" &amp; TEXT(AL$6,"yyyymm") &amp; "]",
"[Base_Tarjetas].[Metrica]","[Base_Tarjetas].[Metrica].&amp;[" &amp; $A91 &amp; "]",
"[Base_Tarjetas].[SEGMENTO_DESCRIP]","[Base_Tarjetas].[SEGMENTO_DESCRIP].&amp;[" &amp; $C$6 &amp; "]",
"[Base_Tarjetas].[SITUACION]","[Base_Tarjetas].[SITUACION].&amp;[" &amp; $C91 &amp; "]",
"[Base_Tarjetas].[TIPO]","[Base_Tarjetas].[TIPO].&amp;[" &amp; $C$1 &amp; "]")/1000,
0)</f>
        <v>0</v>
      </c>
      <c r="AM91" s="8">
        <f>IFERROR(
GETPIVOTDATA("[Base_Tarjetas].[Importe]",TDinamica_R!$A$3,
"[Base_Tarjetas].[PERIODO]","[Base_Tarjetas].[PERIODO].&amp;[" &amp; TEXT(AM$6,"yyyymm") &amp; "]",
"[Base_Tarjetas].[Metrica]","[Base_Tarjetas].[Metrica].&amp;[" &amp; $A91 &amp; "]",
"[Base_Tarjetas].[SEGMENTO_DESCRIP]","[Base_Tarjetas].[SEGMENTO_DESCRIP].&amp;[" &amp; $C$6 &amp; "]",
"[Base_Tarjetas].[SITUACION]","[Base_Tarjetas].[SITUACION].&amp;[" &amp; $C91 &amp; "]",
"[Base_Tarjetas].[TIPO]","[Base_Tarjetas].[TIPO].&amp;[" &amp; $C$1 &amp; "]")/1000,
0)</f>
        <v>0</v>
      </c>
      <c r="AN91" s="8">
        <f>IFERROR(
GETPIVOTDATA("[Base_Tarjetas].[Importe]",TDinamica_R!$A$3,
"[Base_Tarjetas].[PERIODO]","[Base_Tarjetas].[PERIODO].&amp;[" &amp; TEXT(AN$6,"yyyymm") &amp; "]",
"[Base_Tarjetas].[Metrica]","[Base_Tarjetas].[Metrica].&amp;[" &amp; $A91 &amp; "]",
"[Base_Tarjetas].[SEGMENTO_DESCRIP]","[Base_Tarjetas].[SEGMENTO_DESCRIP].&amp;[" &amp; $C$6 &amp; "]",
"[Base_Tarjetas].[SITUACION]","[Base_Tarjetas].[SITUACION].&amp;[" &amp; $C91 &amp; "]",
"[Base_Tarjetas].[TIPO]","[Base_Tarjetas].[TIPO].&amp;[" &amp; $C$1 &amp; "]")/1000,
0)</f>
        <v>0</v>
      </c>
      <c r="AO91" s="8">
        <f>IFERROR(
GETPIVOTDATA("[Base_Tarjetas].[Importe]",TDinamica_R!$A$3,
"[Base_Tarjetas].[PERIODO]","[Base_Tarjetas].[PERIODO].&amp;[" &amp; TEXT(AO$6,"yyyymm") &amp; "]",
"[Base_Tarjetas].[Metrica]","[Base_Tarjetas].[Metrica].&amp;[" &amp; $A91 &amp; "]",
"[Base_Tarjetas].[SEGMENTO_DESCRIP]","[Base_Tarjetas].[SEGMENTO_DESCRIP].&amp;[" &amp; $C$6 &amp; "]",
"[Base_Tarjetas].[SITUACION]","[Base_Tarjetas].[SITUACION].&amp;[" &amp; $C91 &amp; "]",
"[Base_Tarjetas].[TIPO]","[Base_Tarjetas].[TIPO].&amp;[" &amp; $C$1 &amp; "]")/1000,
0)</f>
        <v>0</v>
      </c>
      <c r="AP91" s="8">
        <f>IFERROR(
GETPIVOTDATA("[Base_Tarjetas].[Importe]",TDinamica_R!$A$3,
"[Base_Tarjetas].[PERIODO]","[Base_Tarjetas].[PERIODO].&amp;[" &amp; TEXT(AP$6,"yyyymm") &amp; "]",
"[Base_Tarjetas].[Metrica]","[Base_Tarjetas].[Metrica].&amp;[" &amp; $A91 &amp; "]",
"[Base_Tarjetas].[SEGMENTO_DESCRIP]","[Base_Tarjetas].[SEGMENTO_DESCRIP].&amp;[" &amp; $C$6 &amp; "]",
"[Base_Tarjetas].[SITUACION]","[Base_Tarjetas].[SITUACION].&amp;[" &amp; $C91 &amp; "]",
"[Base_Tarjetas].[TIPO]","[Base_Tarjetas].[TIPO].&amp;[" &amp; $C$1 &amp; "]")/1000,
0)</f>
        <v>0</v>
      </c>
      <c r="AQ91" s="8">
        <f>IFERROR(
GETPIVOTDATA("[Base_Tarjetas].[Importe]",TDinamica_R!$A$3,
"[Base_Tarjetas].[PERIODO]","[Base_Tarjetas].[PERIODO].&amp;[" &amp; TEXT(AQ$6,"yyyymm") &amp; "]",
"[Base_Tarjetas].[Metrica]","[Base_Tarjetas].[Metrica].&amp;[" &amp; $A91 &amp; "]",
"[Base_Tarjetas].[SEGMENTO_DESCRIP]","[Base_Tarjetas].[SEGMENTO_DESCRIP].&amp;[" &amp; $C$6 &amp; "]",
"[Base_Tarjetas].[SITUACION]","[Base_Tarjetas].[SITUACION].&amp;[" &amp; $C91 &amp; "]",
"[Base_Tarjetas].[TIPO]","[Base_Tarjetas].[TIPO].&amp;[" &amp; $C$1 &amp; "]")/1000,
0)</f>
        <v>0</v>
      </c>
      <c r="AR91" s="8">
        <f>IFERROR(
GETPIVOTDATA("[Base_Tarjetas].[Importe]",TDinamica_R!$A$3,
"[Base_Tarjetas].[PERIODO]","[Base_Tarjetas].[PERIODO].&amp;[" &amp; TEXT(AR$6,"yyyymm") &amp; "]",
"[Base_Tarjetas].[Metrica]","[Base_Tarjetas].[Metrica].&amp;[" &amp; $A91 &amp; "]",
"[Base_Tarjetas].[SEGMENTO_DESCRIP]","[Base_Tarjetas].[SEGMENTO_DESCRIP].&amp;[" &amp; $C$6 &amp; "]",
"[Base_Tarjetas].[SITUACION]","[Base_Tarjetas].[SITUACION].&amp;[" &amp; $C91 &amp; "]",
"[Base_Tarjetas].[TIPO]","[Base_Tarjetas].[TIPO].&amp;[" &amp; $C$1 &amp; "]")/1000,
0)</f>
        <v>0</v>
      </c>
      <c r="AS91" s="8">
        <f>IFERROR(
GETPIVOTDATA("[Base_Tarjetas].[Importe]",TDinamica_R!$A$3,
"[Base_Tarjetas].[PERIODO]","[Base_Tarjetas].[PERIODO].&amp;[" &amp; TEXT(AS$6,"yyyymm") &amp; "]",
"[Base_Tarjetas].[Metrica]","[Base_Tarjetas].[Metrica].&amp;[" &amp; $A91 &amp; "]",
"[Base_Tarjetas].[SEGMENTO_DESCRIP]","[Base_Tarjetas].[SEGMENTO_DESCRIP].&amp;[" &amp; $C$6 &amp; "]",
"[Base_Tarjetas].[SITUACION]","[Base_Tarjetas].[SITUACION].&amp;[" &amp; $C91 &amp; "]",
"[Base_Tarjetas].[TIPO]","[Base_Tarjetas].[TIPO].&amp;[" &amp; $C$1 &amp; "]")/1000,
0)</f>
        <v>0</v>
      </c>
      <c r="AT91" s="8">
        <f>IFERROR(
GETPIVOTDATA("[Base_Tarjetas].[Importe]",TDinamica_R!$A$3,
"[Base_Tarjetas].[PERIODO]","[Base_Tarjetas].[PERIODO].&amp;[" &amp; TEXT(AT$6,"yyyymm") &amp; "]",
"[Base_Tarjetas].[Metrica]","[Base_Tarjetas].[Metrica].&amp;[" &amp; $A91 &amp; "]",
"[Base_Tarjetas].[SEGMENTO_DESCRIP]","[Base_Tarjetas].[SEGMENTO_DESCRIP].&amp;[" &amp; $C$6 &amp; "]",
"[Base_Tarjetas].[SITUACION]","[Base_Tarjetas].[SITUACION].&amp;[" &amp; $C91 &amp; "]",
"[Base_Tarjetas].[TIPO]","[Base_Tarjetas].[TIPO].&amp;[" &amp; $C$1 &amp; "]")/1000,
0)</f>
        <v>0</v>
      </c>
      <c r="AU91" s="8">
        <f>IFERROR(
GETPIVOTDATA("[Base_Tarjetas].[Importe]",TDinamica_R!$A$3,
"[Base_Tarjetas].[PERIODO]","[Base_Tarjetas].[PERIODO].&amp;[" &amp; TEXT(AU$6,"yyyymm") &amp; "]",
"[Base_Tarjetas].[Metrica]","[Base_Tarjetas].[Metrica].&amp;[" &amp; $A91 &amp; "]",
"[Base_Tarjetas].[SEGMENTO_DESCRIP]","[Base_Tarjetas].[SEGMENTO_DESCRIP].&amp;[" &amp; $C$6 &amp; "]",
"[Base_Tarjetas].[SITUACION]","[Base_Tarjetas].[SITUACION].&amp;[" &amp; $C91 &amp; "]",
"[Base_Tarjetas].[TIPO]","[Base_Tarjetas].[TIPO].&amp;[" &amp; $C$1 &amp; "]")/1000,
0)</f>
        <v>0</v>
      </c>
      <c r="AV91" s="8">
        <f>IFERROR(
GETPIVOTDATA("[Base_Tarjetas].[Importe]",TDinamica_R!$A$3,
"[Base_Tarjetas].[PERIODO]","[Base_Tarjetas].[PERIODO].&amp;[" &amp; TEXT(AV$6,"yyyymm") &amp; "]",
"[Base_Tarjetas].[Metrica]","[Base_Tarjetas].[Metrica].&amp;[" &amp; $A91 &amp; "]",
"[Base_Tarjetas].[SEGMENTO_DESCRIP]","[Base_Tarjetas].[SEGMENTO_DESCRIP].&amp;[" &amp; $C$6 &amp; "]",
"[Base_Tarjetas].[SITUACION]","[Base_Tarjetas].[SITUACION].&amp;[" &amp; $C91 &amp; "]",
"[Base_Tarjetas].[TIPO]","[Base_Tarjetas].[TIPO].&amp;[" &amp; $C$1 &amp; "]")/1000,
0)</f>
        <v>0</v>
      </c>
      <c r="AW91" s="8">
        <f>IFERROR(
GETPIVOTDATA("[Base_Tarjetas].[Importe]",TDinamica_R!$A$3,
"[Base_Tarjetas].[PERIODO]","[Base_Tarjetas].[PERIODO].&amp;[" &amp; TEXT(AW$6,"yyyymm") &amp; "]",
"[Base_Tarjetas].[Metrica]","[Base_Tarjetas].[Metrica].&amp;[" &amp; $A91 &amp; "]",
"[Base_Tarjetas].[SEGMENTO_DESCRIP]","[Base_Tarjetas].[SEGMENTO_DESCRIP].&amp;[" &amp; $C$6 &amp; "]",
"[Base_Tarjetas].[SITUACION]","[Base_Tarjetas].[SITUACION].&amp;[" &amp; $C91 &amp; "]",
"[Base_Tarjetas].[TIPO]","[Base_Tarjetas].[TIPO].&amp;[" &amp; $C$1 &amp; "]")/1000,
0)</f>
        <v>0</v>
      </c>
      <c r="AX91" s="8">
        <f>IFERROR(
GETPIVOTDATA("[Base_Tarjetas].[Importe]",TDinamica_R!$A$3,
"[Base_Tarjetas].[PERIODO]","[Base_Tarjetas].[PERIODO].&amp;[" &amp; TEXT(AX$6,"yyyymm") &amp; "]",
"[Base_Tarjetas].[Metrica]","[Base_Tarjetas].[Metrica].&amp;[" &amp; $A91 &amp; "]",
"[Base_Tarjetas].[SEGMENTO_DESCRIP]","[Base_Tarjetas].[SEGMENTO_DESCRIP].&amp;[" &amp; $C$6 &amp; "]",
"[Base_Tarjetas].[SITUACION]","[Base_Tarjetas].[SITUACION].&amp;[" &amp; $C91 &amp; "]",
"[Base_Tarjetas].[TIPO]","[Base_Tarjetas].[TIPO].&amp;[" &amp; $C$1 &amp; "]")/1000,
0)</f>
        <v>0</v>
      </c>
      <c r="AY91" s="8">
        <f>IFERROR(
GETPIVOTDATA("[Base_Tarjetas].[Importe]",TDinamica_R!$A$3,
"[Base_Tarjetas].[PERIODO]","[Base_Tarjetas].[PERIODO].&amp;[" &amp; TEXT(AY$6,"yyyymm") &amp; "]",
"[Base_Tarjetas].[Metrica]","[Base_Tarjetas].[Metrica].&amp;[" &amp; $A91 &amp; "]",
"[Base_Tarjetas].[SEGMENTO_DESCRIP]","[Base_Tarjetas].[SEGMENTO_DESCRIP].&amp;[" &amp; $C$6 &amp; "]",
"[Base_Tarjetas].[SITUACION]","[Base_Tarjetas].[SITUACION].&amp;[" &amp; $C91 &amp; "]",
"[Base_Tarjetas].[TIPO]","[Base_Tarjetas].[TIPO].&amp;[" &amp; $C$1 &amp; "]")/1000,
0)</f>
        <v>0</v>
      </c>
      <c r="AZ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TEXT(AZ$6,"yyyymm") &amp; "]"),
0)</f>
        <v>0</v>
      </c>
      <c r="BA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TEXT(BA$6,"yyyymm") &amp; "]"),
0)</f>
        <v>0</v>
      </c>
      <c r="BB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TEXT(BB$6,"yyyymm") &amp; "]"),
0)</f>
        <v>0</v>
      </c>
      <c r="BC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TEXT(BC$6,"yyyymm") &amp; "]"),
0)</f>
        <v>0</v>
      </c>
      <c r="BD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TEXT(BD$6,"yyyymm") &amp; "]"),
0)</f>
        <v>0</v>
      </c>
      <c r="BE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TEXT(BE$6,"yyyymm") &amp; "]"),
0)</f>
        <v>0</v>
      </c>
      <c r="BF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TEXT(BF$6,"yyyymm") &amp; "]"),
0)</f>
        <v>0</v>
      </c>
      <c r="BG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TEXT(BG$6,"yyyymm") &amp; "]"),
0)</f>
        <v>0</v>
      </c>
      <c r="BH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TEXT(BH$6,"yyyymm") &amp; "]"),
0)</f>
        <v>0</v>
      </c>
      <c r="BI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TEXT(BI$6,"yyyymm") &amp; "]"),
0)</f>
        <v>0</v>
      </c>
      <c r="BJ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TEXT(BJ$6,"yyyymm") &amp; "]"),
0)</f>
        <v>0</v>
      </c>
      <c r="BK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TEXT(BK$6,"yyyymm") &amp; "]"),
0)</f>
        <v>0</v>
      </c>
      <c r="BO91" s="24">
        <f t="shared" ref="BO91:BT92" si="56">SUMIFS($D91:$BM91,$D$6:$BM$6,"&gt;="&amp;BO$2,$D$6:$BM$6,"&lt;="&amp;BO$6,$D$5:$BM$5,BO$5)</f>
        <v>0</v>
      </c>
      <c r="BP91" s="24">
        <f t="shared" si="56"/>
        <v>0</v>
      </c>
      <c r="BQ91" s="24">
        <f t="shared" si="56"/>
        <v>0</v>
      </c>
      <c r="BR91" s="24">
        <f t="shared" si="56"/>
        <v>0</v>
      </c>
      <c r="BS91" s="24">
        <f t="shared" si="56"/>
        <v>0</v>
      </c>
      <c r="BT91" s="24">
        <f t="shared" si="56"/>
        <v>0</v>
      </c>
    </row>
    <row r="92" spans="1:72" hidden="1" outlineLevel="1" x14ac:dyDescent="0.25">
      <c r="A92" s="11" t="s">
        <v>44</v>
      </c>
      <c r="C92" s="2" t="s">
        <v>12</v>
      </c>
      <c r="D92" s="8">
        <f>IFERROR(
GETPIVOTDATA("[Base_Tarjetas].[Importe]",TDinamica_R!$A$3,
"[Base_Tarjetas].[PERIODO]","[Base_Tarjetas].[PERIODO].&amp;[" &amp; TEXT(D$6,"yyyymm") &amp; "]",
"[Base_Tarjetas].[Metrica]","[Base_Tarjetas].[Metrica].&amp;[" &amp; $A92 &amp; "]",
"[Base_Tarjetas].[SEGMENTO_DESCRIP]","[Base_Tarjetas].[SEGMENTO_DESCRIP].&amp;[" &amp; $C$6 &amp; "]",
"[Base_Tarjetas].[SITUACION]","[Base_Tarjetas].[SITUACION].&amp;[" &amp; $C92 &amp; "]",
"[Base_Tarjetas].[TIPO]","[Base_Tarjetas].[TIPO].&amp;[" &amp; $C$1 &amp; "]")/1000,
0)</f>
        <v>0</v>
      </c>
      <c r="E92" s="8">
        <f>IFERROR(
GETPIVOTDATA("[Base_Tarjetas].[Importe]",TDinamica_R!$A$3,
"[Base_Tarjetas].[PERIODO]","[Base_Tarjetas].[PERIODO].&amp;[" &amp; TEXT(E$6,"yyyymm") &amp; "]",
"[Base_Tarjetas].[Metrica]","[Base_Tarjetas].[Metrica].&amp;[" &amp; $A92 &amp; "]",
"[Base_Tarjetas].[SEGMENTO_DESCRIP]","[Base_Tarjetas].[SEGMENTO_DESCRIP].&amp;[" &amp; $C$6 &amp; "]",
"[Base_Tarjetas].[SITUACION]","[Base_Tarjetas].[SITUACION].&amp;[" &amp; $C92 &amp; "]",
"[Base_Tarjetas].[TIPO]","[Base_Tarjetas].[TIPO].&amp;[" &amp; $C$1 &amp; "]")/1000,
0)</f>
        <v>0</v>
      </c>
      <c r="F92" s="8">
        <f>IFERROR(
GETPIVOTDATA("[Base_Tarjetas].[Importe]",TDinamica_R!$A$3,
"[Base_Tarjetas].[PERIODO]","[Base_Tarjetas].[PERIODO].&amp;[" &amp; TEXT(F$6,"yyyymm") &amp; "]",
"[Base_Tarjetas].[Metrica]","[Base_Tarjetas].[Metrica].&amp;[" &amp; $A92 &amp; "]",
"[Base_Tarjetas].[SEGMENTO_DESCRIP]","[Base_Tarjetas].[SEGMENTO_DESCRIP].&amp;[" &amp; $C$6 &amp; "]",
"[Base_Tarjetas].[SITUACION]","[Base_Tarjetas].[SITUACION].&amp;[" &amp; $C92 &amp; "]",
"[Base_Tarjetas].[TIPO]","[Base_Tarjetas].[TIPO].&amp;[" &amp; $C$1 &amp; "]")/1000,
0)</f>
        <v>0</v>
      </c>
      <c r="G92" s="8">
        <f>IFERROR(
GETPIVOTDATA("[Base_Tarjetas].[Importe]",TDinamica_R!$A$3,
"[Base_Tarjetas].[PERIODO]","[Base_Tarjetas].[PERIODO].&amp;[" &amp; TEXT(G$6,"yyyymm") &amp; "]",
"[Base_Tarjetas].[Metrica]","[Base_Tarjetas].[Metrica].&amp;[" &amp; $A92 &amp; "]",
"[Base_Tarjetas].[SEGMENTO_DESCRIP]","[Base_Tarjetas].[SEGMENTO_DESCRIP].&amp;[" &amp; $C$6 &amp; "]",
"[Base_Tarjetas].[SITUACION]","[Base_Tarjetas].[SITUACION].&amp;[" &amp; $C92 &amp; "]",
"[Base_Tarjetas].[TIPO]","[Base_Tarjetas].[TIPO].&amp;[" &amp; $C$1 &amp; "]")/1000,
0)</f>
        <v>0</v>
      </c>
      <c r="H92" s="8">
        <f>IFERROR(
GETPIVOTDATA("[Base_Tarjetas].[Importe]",TDinamica_R!$A$3,
"[Base_Tarjetas].[PERIODO]","[Base_Tarjetas].[PERIODO].&amp;[" &amp; TEXT(H$6,"yyyymm") &amp; "]",
"[Base_Tarjetas].[Metrica]","[Base_Tarjetas].[Metrica].&amp;[" &amp; $A92 &amp; "]",
"[Base_Tarjetas].[SEGMENTO_DESCRIP]","[Base_Tarjetas].[SEGMENTO_DESCRIP].&amp;[" &amp; $C$6 &amp; "]",
"[Base_Tarjetas].[SITUACION]","[Base_Tarjetas].[SITUACION].&amp;[" &amp; $C92 &amp; "]",
"[Base_Tarjetas].[TIPO]","[Base_Tarjetas].[TIPO].&amp;[" &amp; $C$1 &amp; "]")/1000,
0)</f>
        <v>0</v>
      </c>
      <c r="I92" s="8">
        <f>IFERROR(
GETPIVOTDATA("[Base_Tarjetas].[Importe]",TDinamica_R!$A$3,
"[Base_Tarjetas].[PERIODO]","[Base_Tarjetas].[PERIODO].&amp;[" &amp; TEXT(I$6,"yyyymm") &amp; "]",
"[Base_Tarjetas].[Metrica]","[Base_Tarjetas].[Metrica].&amp;[" &amp; $A92 &amp; "]",
"[Base_Tarjetas].[SEGMENTO_DESCRIP]","[Base_Tarjetas].[SEGMENTO_DESCRIP].&amp;[" &amp; $C$6 &amp; "]",
"[Base_Tarjetas].[SITUACION]","[Base_Tarjetas].[SITUACION].&amp;[" &amp; $C92 &amp; "]",
"[Base_Tarjetas].[TIPO]","[Base_Tarjetas].[TIPO].&amp;[" &amp; $C$1 &amp; "]")/1000,
0)</f>
        <v>0</v>
      </c>
      <c r="J92" s="8">
        <f>IFERROR(
GETPIVOTDATA("[Base_Tarjetas].[Importe]",TDinamica_R!$A$3,
"[Base_Tarjetas].[PERIODO]","[Base_Tarjetas].[PERIODO].&amp;[" &amp; TEXT(J$6,"yyyymm") &amp; "]",
"[Base_Tarjetas].[Metrica]","[Base_Tarjetas].[Metrica].&amp;[" &amp; $A92 &amp; "]",
"[Base_Tarjetas].[SEGMENTO_DESCRIP]","[Base_Tarjetas].[SEGMENTO_DESCRIP].&amp;[" &amp; $C$6 &amp; "]",
"[Base_Tarjetas].[SITUACION]","[Base_Tarjetas].[SITUACION].&amp;[" &amp; $C92 &amp; "]",
"[Base_Tarjetas].[TIPO]","[Base_Tarjetas].[TIPO].&amp;[" &amp; $C$1 &amp; "]")/1000,
0)</f>
        <v>0</v>
      </c>
      <c r="K92" s="8">
        <f>IFERROR(
GETPIVOTDATA("[Base_Tarjetas].[Importe]",TDinamica_R!$A$3,
"[Base_Tarjetas].[PERIODO]","[Base_Tarjetas].[PERIODO].&amp;[" &amp; TEXT(K$6,"yyyymm") &amp; "]",
"[Base_Tarjetas].[Metrica]","[Base_Tarjetas].[Metrica].&amp;[" &amp; $A92 &amp; "]",
"[Base_Tarjetas].[SEGMENTO_DESCRIP]","[Base_Tarjetas].[SEGMENTO_DESCRIP].&amp;[" &amp; $C$6 &amp; "]",
"[Base_Tarjetas].[SITUACION]","[Base_Tarjetas].[SITUACION].&amp;[" &amp; $C92 &amp; "]",
"[Base_Tarjetas].[TIPO]","[Base_Tarjetas].[TIPO].&amp;[" &amp; $C$1 &amp; "]")/1000,
0)</f>
        <v>0</v>
      </c>
      <c r="L92" s="8">
        <f>IFERROR(
GETPIVOTDATA("[Base_Tarjetas].[Importe]",TDinamica_R!$A$3,
"[Base_Tarjetas].[PERIODO]","[Base_Tarjetas].[PERIODO].&amp;[" &amp; TEXT(L$6,"yyyymm") &amp; "]",
"[Base_Tarjetas].[Metrica]","[Base_Tarjetas].[Metrica].&amp;[" &amp; $A92 &amp; "]",
"[Base_Tarjetas].[SEGMENTO_DESCRIP]","[Base_Tarjetas].[SEGMENTO_DESCRIP].&amp;[" &amp; $C$6 &amp; "]",
"[Base_Tarjetas].[SITUACION]","[Base_Tarjetas].[SITUACION].&amp;[" &amp; $C92 &amp; "]",
"[Base_Tarjetas].[TIPO]","[Base_Tarjetas].[TIPO].&amp;[" &amp; $C$1 &amp; "]")/1000,
0)</f>
        <v>0</v>
      </c>
      <c r="M92" s="8">
        <f>IFERROR(
GETPIVOTDATA("[Base_Tarjetas].[Importe]",TDinamica_R!$A$3,
"[Base_Tarjetas].[PERIODO]","[Base_Tarjetas].[PERIODO].&amp;[" &amp; TEXT(M$6,"yyyymm") &amp; "]",
"[Base_Tarjetas].[Metrica]","[Base_Tarjetas].[Metrica].&amp;[" &amp; $A92 &amp; "]",
"[Base_Tarjetas].[SEGMENTO_DESCRIP]","[Base_Tarjetas].[SEGMENTO_DESCRIP].&amp;[" &amp; $C$6 &amp; "]",
"[Base_Tarjetas].[SITUACION]","[Base_Tarjetas].[SITUACION].&amp;[" &amp; $C92 &amp; "]",
"[Base_Tarjetas].[TIPO]","[Base_Tarjetas].[TIPO].&amp;[" &amp; $C$1 &amp; "]")/1000,
0)</f>
        <v>0</v>
      </c>
      <c r="N92" s="8">
        <f>IFERROR(
GETPIVOTDATA("[Base_Tarjetas].[Importe]",TDinamica_R!$A$3,
"[Base_Tarjetas].[PERIODO]","[Base_Tarjetas].[PERIODO].&amp;[" &amp; TEXT(N$6,"yyyymm") &amp; "]",
"[Base_Tarjetas].[Metrica]","[Base_Tarjetas].[Metrica].&amp;[" &amp; $A92 &amp; "]",
"[Base_Tarjetas].[SEGMENTO_DESCRIP]","[Base_Tarjetas].[SEGMENTO_DESCRIP].&amp;[" &amp; $C$6 &amp; "]",
"[Base_Tarjetas].[SITUACION]","[Base_Tarjetas].[SITUACION].&amp;[" &amp; $C92 &amp; "]",
"[Base_Tarjetas].[TIPO]","[Base_Tarjetas].[TIPO].&amp;[" &amp; $C$1 &amp; "]")/1000,
0)</f>
        <v>0</v>
      </c>
      <c r="O92" s="8">
        <f>IFERROR(
GETPIVOTDATA("[Base_Tarjetas].[Importe]",TDinamica_R!$A$3,
"[Base_Tarjetas].[PERIODO]","[Base_Tarjetas].[PERIODO].&amp;[" &amp; TEXT(O$6,"yyyymm") &amp; "]",
"[Base_Tarjetas].[Metrica]","[Base_Tarjetas].[Metrica].&amp;[" &amp; $A92 &amp; "]",
"[Base_Tarjetas].[SEGMENTO_DESCRIP]","[Base_Tarjetas].[SEGMENTO_DESCRIP].&amp;[" &amp; $C$6 &amp; "]",
"[Base_Tarjetas].[SITUACION]","[Base_Tarjetas].[SITUACION].&amp;[" &amp; $C92 &amp; "]",
"[Base_Tarjetas].[TIPO]","[Base_Tarjetas].[TIPO].&amp;[" &amp; $C$1 &amp; "]")/1000,
0)</f>
        <v>0</v>
      </c>
      <c r="P92" s="8">
        <f>IFERROR(
GETPIVOTDATA("[Base_Tarjetas].[Importe]",TDinamica_R!$A$3,
"[Base_Tarjetas].[PERIODO]","[Base_Tarjetas].[PERIODO].&amp;[" &amp; TEXT(P$6,"yyyymm") &amp; "]",
"[Base_Tarjetas].[Metrica]","[Base_Tarjetas].[Metrica].&amp;[" &amp; $A92 &amp; "]",
"[Base_Tarjetas].[SEGMENTO_DESCRIP]","[Base_Tarjetas].[SEGMENTO_DESCRIP].&amp;[" &amp; $C$6 &amp; "]",
"[Base_Tarjetas].[SITUACION]","[Base_Tarjetas].[SITUACION].&amp;[" &amp; $C92 &amp; "]",
"[Base_Tarjetas].[TIPO]","[Base_Tarjetas].[TIPO].&amp;[" &amp; $C$1 &amp; "]")/1000,
0)</f>
        <v>0</v>
      </c>
      <c r="Q92" s="8">
        <f>IFERROR(
GETPIVOTDATA("[Base_Tarjetas].[Importe]",TDinamica_R!$A$3,
"[Base_Tarjetas].[PERIODO]","[Base_Tarjetas].[PERIODO].&amp;[" &amp; TEXT(Q$6,"yyyymm") &amp; "]",
"[Base_Tarjetas].[Metrica]","[Base_Tarjetas].[Metrica].&amp;[" &amp; $A92 &amp; "]",
"[Base_Tarjetas].[SEGMENTO_DESCRIP]","[Base_Tarjetas].[SEGMENTO_DESCRIP].&amp;[" &amp; $C$6 &amp; "]",
"[Base_Tarjetas].[SITUACION]","[Base_Tarjetas].[SITUACION].&amp;[" &amp; $C92 &amp; "]",
"[Base_Tarjetas].[TIPO]","[Base_Tarjetas].[TIPO].&amp;[" &amp; $C$1 &amp; "]")/1000,
0)</f>
        <v>0</v>
      </c>
      <c r="R92" s="8">
        <f>IFERROR(
GETPIVOTDATA("[Base_Tarjetas].[Importe]",TDinamica_R!$A$3,
"[Base_Tarjetas].[PERIODO]","[Base_Tarjetas].[PERIODO].&amp;[" &amp; TEXT(R$6,"yyyymm") &amp; "]",
"[Base_Tarjetas].[Metrica]","[Base_Tarjetas].[Metrica].&amp;[" &amp; $A92 &amp; "]",
"[Base_Tarjetas].[SEGMENTO_DESCRIP]","[Base_Tarjetas].[SEGMENTO_DESCRIP].&amp;[" &amp; $C$6 &amp; "]",
"[Base_Tarjetas].[SITUACION]","[Base_Tarjetas].[SITUACION].&amp;[" &amp; $C92 &amp; "]",
"[Base_Tarjetas].[TIPO]","[Base_Tarjetas].[TIPO].&amp;[" &amp; $C$1 &amp; "]")/1000,
0)</f>
        <v>0</v>
      </c>
      <c r="S92" s="8">
        <f>IFERROR(
GETPIVOTDATA("[Base_Tarjetas].[Importe]",TDinamica_R!$A$3,
"[Base_Tarjetas].[PERIODO]","[Base_Tarjetas].[PERIODO].&amp;[" &amp; TEXT(S$6,"yyyymm") &amp; "]",
"[Base_Tarjetas].[Metrica]","[Base_Tarjetas].[Metrica].&amp;[" &amp; $A92 &amp; "]",
"[Base_Tarjetas].[SEGMENTO_DESCRIP]","[Base_Tarjetas].[SEGMENTO_DESCRIP].&amp;[" &amp; $C$6 &amp; "]",
"[Base_Tarjetas].[SITUACION]","[Base_Tarjetas].[SITUACION].&amp;[" &amp; $C92 &amp; "]",
"[Base_Tarjetas].[TIPO]","[Base_Tarjetas].[TIPO].&amp;[" &amp; $C$1 &amp; "]")/1000,
0)</f>
        <v>0</v>
      </c>
      <c r="T92" s="8">
        <f>IFERROR(
GETPIVOTDATA("[Base_Tarjetas].[Importe]",TDinamica_R!$A$3,
"[Base_Tarjetas].[PERIODO]","[Base_Tarjetas].[PERIODO].&amp;[" &amp; TEXT(T$6,"yyyymm") &amp; "]",
"[Base_Tarjetas].[Metrica]","[Base_Tarjetas].[Metrica].&amp;[" &amp; $A92 &amp; "]",
"[Base_Tarjetas].[SEGMENTO_DESCRIP]","[Base_Tarjetas].[SEGMENTO_DESCRIP].&amp;[" &amp; $C$6 &amp; "]",
"[Base_Tarjetas].[SITUACION]","[Base_Tarjetas].[SITUACION].&amp;[" &amp; $C92 &amp; "]",
"[Base_Tarjetas].[TIPO]","[Base_Tarjetas].[TIPO].&amp;[" &amp; $C$1 &amp; "]")/1000,
0)</f>
        <v>0</v>
      </c>
      <c r="U92" s="8">
        <f>IFERROR(
GETPIVOTDATA("[Base_Tarjetas].[Importe]",TDinamica_R!$A$3,
"[Base_Tarjetas].[PERIODO]","[Base_Tarjetas].[PERIODO].&amp;[" &amp; TEXT(U$6,"yyyymm") &amp; "]",
"[Base_Tarjetas].[Metrica]","[Base_Tarjetas].[Metrica].&amp;[" &amp; $A92 &amp; "]",
"[Base_Tarjetas].[SEGMENTO_DESCRIP]","[Base_Tarjetas].[SEGMENTO_DESCRIP].&amp;[" &amp; $C$6 &amp; "]",
"[Base_Tarjetas].[SITUACION]","[Base_Tarjetas].[SITUACION].&amp;[" &amp; $C92 &amp; "]",
"[Base_Tarjetas].[TIPO]","[Base_Tarjetas].[TIPO].&amp;[" &amp; $C$1 &amp; "]")/1000,
0)</f>
        <v>0</v>
      </c>
      <c r="V92" s="8">
        <f>IFERROR(
GETPIVOTDATA("[Base_Tarjetas].[Importe]",TDinamica_R!$A$3,
"[Base_Tarjetas].[PERIODO]","[Base_Tarjetas].[PERIODO].&amp;[" &amp; TEXT(V$6,"yyyymm") &amp; "]",
"[Base_Tarjetas].[Metrica]","[Base_Tarjetas].[Metrica].&amp;[" &amp; $A92 &amp; "]",
"[Base_Tarjetas].[SEGMENTO_DESCRIP]","[Base_Tarjetas].[SEGMENTO_DESCRIP].&amp;[" &amp; $C$6 &amp; "]",
"[Base_Tarjetas].[SITUACION]","[Base_Tarjetas].[SITUACION].&amp;[" &amp; $C92 &amp; "]",
"[Base_Tarjetas].[TIPO]","[Base_Tarjetas].[TIPO].&amp;[" &amp; $C$1 &amp; "]")/1000,
0)</f>
        <v>0</v>
      </c>
      <c r="W92" s="8">
        <f>IFERROR(
GETPIVOTDATA("[Base_Tarjetas].[Importe]",TDinamica_R!$A$3,
"[Base_Tarjetas].[PERIODO]","[Base_Tarjetas].[PERIODO].&amp;[" &amp; TEXT(W$6,"yyyymm") &amp; "]",
"[Base_Tarjetas].[Metrica]","[Base_Tarjetas].[Metrica].&amp;[" &amp; $A92 &amp; "]",
"[Base_Tarjetas].[SEGMENTO_DESCRIP]","[Base_Tarjetas].[SEGMENTO_DESCRIP].&amp;[" &amp; $C$6 &amp; "]",
"[Base_Tarjetas].[SITUACION]","[Base_Tarjetas].[SITUACION].&amp;[" &amp; $C92 &amp; "]",
"[Base_Tarjetas].[TIPO]","[Base_Tarjetas].[TIPO].&amp;[" &amp; $C$1 &amp; "]")/1000,
0)</f>
        <v>0</v>
      </c>
      <c r="X92" s="8">
        <f>IFERROR(
GETPIVOTDATA("[Base_Tarjetas].[Importe]",TDinamica_R!$A$3,
"[Base_Tarjetas].[PERIODO]","[Base_Tarjetas].[PERIODO].&amp;[" &amp; TEXT(X$6,"yyyymm") &amp; "]",
"[Base_Tarjetas].[Metrica]","[Base_Tarjetas].[Metrica].&amp;[" &amp; $A92 &amp; "]",
"[Base_Tarjetas].[SEGMENTO_DESCRIP]","[Base_Tarjetas].[SEGMENTO_DESCRIP].&amp;[" &amp; $C$6 &amp; "]",
"[Base_Tarjetas].[SITUACION]","[Base_Tarjetas].[SITUACION].&amp;[" &amp; $C92 &amp; "]",
"[Base_Tarjetas].[TIPO]","[Base_Tarjetas].[TIPO].&amp;[" &amp; $C$1 &amp; "]")/1000,
0)</f>
        <v>0</v>
      </c>
      <c r="Y92" s="8">
        <f>IFERROR(
GETPIVOTDATA("[Base_Tarjetas].[Importe]",TDinamica_R!$A$3,
"[Base_Tarjetas].[PERIODO]","[Base_Tarjetas].[PERIODO].&amp;[" &amp; TEXT(Y$6,"yyyymm") &amp; "]",
"[Base_Tarjetas].[Metrica]","[Base_Tarjetas].[Metrica].&amp;[" &amp; $A92 &amp; "]",
"[Base_Tarjetas].[SEGMENTO_DESCRIP]","[Base_Tarjetas].[SEGMENTO_DESCRIP].&amp;[" &amp; $C$6 &amp; "]",
"[Base_Tarjetas].[SITUACION]","[Base_Tarjetas].[SITUACION].&amp;[" &amp; $C92 &amp; "]",
"[Base_Tarjetas].[TIPO]","[Base_Tarjetas].[TIPO].&amp;[" &amp; $C$1 &amp; "]")/1000,
0)</f>
        <v>0</v>
      </c>
      <c r="Z92" s="8">
        <f>IFERROR(
GETPIVOTDATA("[Base_Tarjetas].[Importe]",TDinamica_R!$A$3,
"[Base_Tarjetas].[PERIODO]","[Base_Tarjetas].[PERIODO].&amp;[" &amp; TEXT(Z$6,"yyyymm") &amp; "]",
"[Base_Tarjetas].[Metrica]","[Base_Tarjetas].[Metrica].&amp;[" &amp; $A92 &amp; "]",
"[Base_Tarjetas].[SEGMENTO_DESCRIP]","[Base_Tarjetas].[SEGMENTO_DESCRIP].&amp;[" &amp; $C$6 &amp; "]",
"[Base_Tarjetas].[SITUACION]","[Base_Tarjetas].[SITUACION].&amp;[" &amp; $C92 &amp; "]",
"[Base_Tarjetas].[TIPO]","[Base_Tarjetas].[TIPO].&amp;[" &amp; $C$1 &amp; "]")/1000,
0)</f>
        <v>0</v>
      </c>
      <c r="AA92" s="8">
        <f>IFERROR(
GETPIVOTDATA("[Base_Tarjetas].[Importe]",TDinamica_R!$A$3,
"[Base_Tarjetas].[PERIODO]","[Base_Tarjetas].[PERIODO].&amp;[" &amp; TEXT(AA$6,"yyyymm") &amp; "]",
"[Base_Tarjetas].[Metrica]","[Base_Tarjetas].[Metrica].&amp;[" &amp; $A92 &amp; "]",
"[Base_Tarjetas].[SEGMENTO_DESCRIP]","[Base_Tarjetas].[SEGMENTO_DESCRIP].&amp;[" &amp; $C$6 &amp; "]",
"[Base_Tarjetas].[SITUACION]","[Base_Tarjetas].[SITUACION].&amp;[" &amp; $C92 &amp; "]",
"[Base_Tarjetas].[TIPO]","[Base_Tarjetas].[TIPO].&amp;[" &amp; $C$1 &amp; "]")/1000,
0)</f>
        <v>0</v>
      </c>
      <c r="AB92" s="8">
        <f>IFERROR(
GETPIVOTDATA("[Base_Tarjetas].[Importe]",TDinamica_R!$A$3,
"[Base_Tarjetas].[PERIODO]","[Base_Tarjetas].[PERIODO].&amp;[" &amp; TEXT(AB$6,"yyyymm") &amp; "]",
"[Base_Tarjetas].[Metrica]","[Base_Tarjetas].[Metrica].&amp;[" &amp; $A92 &amp; "]",
"[Base_Tarjetas].[SEGMENTO_DESCRIP]","[Base_Tarjetas].[SEGMENTO_DESCRIP].&amp;[" &amp; $C$6 &amp; "]",
"[Base_Tarjetas].[SITUACION]","[Base_Tarjetas].[SITUACION].&amp;[" &amp; $C92 &amp; "]",
"[Base_Tarjetas].[TIPO]","[Base_Tarjetas].[TIPO].&amp;[" &amp; $C$1 &amp; "]")/1000,
0)</f>
        <v>0</v>
      </c>
      <c r="AC92" s="8">
        <f>IFERROR(
GETPIVOTDATA("[Base_Tarjetas].[Importe]",TDinamica_R!$A$3,
"[Base_Tarjetas].[PERIODO]","[Base_Tarjetas].[PERIODO].&amp;[" &amp; TEXT(AC$6,"yyyymm") &amp; "]",
"[Base_Tarjetas].[Metrica]","[Base_Tarjetas].[Metrica].&amp;[" &amp; $A92 &amp; "]",
"[Base_Tarjetas].[SEGMENTO_DESCRIP]","[Base_Tarjetas].[SEGMENTO_DESCRIP].&amp;[" &amp; $C$6 &amp; "]",
"[Base_Tarjetas].[SITUACION]","[Base_Tarjetas].[SITUACION].&amp;[" &amp; $C92 &amp; "]",
"[Base_Tarjetas].[TIPO]","[Base_Tarjetas].[TIPO].&amp;[" &amp; $C$1 &amp; "]")/1000,
0)</f>
        <v>0</v>
      </c>
      <c r="AD92" s="8">
        <f>IFERROR(
GETPIVOTDATA("[Base_Tarjetas].[Importe]",TDinamica_R!$A$3,
"[Base_Tarjetas].[PERIODO]","[Base_Tarjetas].[PERIODO].&amp;[" &amp; TEXT(AD$6,"yyyymm") &amp; "]",
"[Base_Tarjetas].[Metrica]","[Base_Tarjetas].[Metrica].&amp;[" &amp; $A92 &amp; "]",
"[Base_Tarjetas].[SEGMENTO_DESCRIP]","[Base_Tarjetas].[SEGMENTO_DESCRIP].&amp;[" &amp; $C$6 &amp; "]",
"[Base_Tarjetas].[SITUACION]","[Base_Tarjetas].[SITUACION].&amp;[" &amp; $C92 &amp; "]",
"[Base_Tarjetas].[TIPO]","[Base_Tarjetas].[TIPO].&amp;[" &amp; $C$1 &amp; "]")/1000,
0)</f>
        <v>0</v>
      </c>
      <c r="AE92" s="8">
        <f>IFERROR(
GETPIVOTDATA("[Base_Tarjetas].[Importe]",TDinamica_R!$A$3,
"[Base_Tarjetas].[PERIODO]","[Base_Tarjetas].[PERIODO].&amp;[" &amp; TEXT(AE$6,"yyyymm") &amp; "]",
"[Base_Tarjetas].[Metrica]","[Base_Tarjetas].[Metrica].&amp;[" &amp; $A92 &amp; "]",
"[Base_Tarjetas].[SEGMENTO_DESCRIP]","[Base_Tarjetas].[SEGMENTO_DESCRIP].&amp;[" &amp; $C$6 &amp; "]",
"[Base_Tarjetas].[SITUACION]","[Base_Tarjetas].[SITUACION].&amp;[" &amp; $C92 &amp; "]",
"[Base_Tarjetas].[TIPO]","[Base_Tarjetas].[TIPO].&amp;[" &amp; $C$1 &amp; "]")/1000,
0)</f>
        <v>0</v>
      </c>
      <c r="AF92" s="8">
        <f>IFERROR(
GETPIVOTDATA("[Base_Tarjetas].[Importe]",TDinamica_R!$A$3,
"[Base_Tarjetas].[PERIODO]","[Base_Tarjetas].[PERIODO].&amp;[" &amp; TEXT(AF$6,"yyyymm") &amp; "]",
"[Base_Tarjetas].[Metrica]","[Base_Tarjetas].[Metrica].&amp;[" &amp; $A92 &amp; "]",
"[Base_Tarjetas].[SEGMENTO_DESCRIP]","[Base_Tarjetas].[SEGMENTO_DESCRIP].&amp;[" &amp; $C$6 &amp; "]",
"[Base_Tarjetas].[SITUACION]","[Base_Tarjetas].[SITUACION].&amp;[" &amp; $C92 &amp; "]",
"[Base_Tarjetas].[TIPO]","[Base_Tarjetas].[TIPO].&amp;[" &amp; $C$1 &amp; "]")/1000,
0)</f>
        <v>0</v>
      </c>
      <c r="AG92" s="8">
        <f>IFERROR(
GETPIVOTDATA("[Base_Tarjetas].[Importe]",TDinamica_R!$A$3,
"[Base_Tarjetas].[PERIODO]","[Base_Tarjetas].[PERIODO].&amp;[" &amp; TEXT(AG$6,"yyyymm") &amp; "]",
"[Base_Tarjetas].[Metrica]","[Base_Tarjetas].[Metrica].&amp;[" &amp; $A92 &amp; "]",
"[Base_Tarjetas].[SEGMENTO_DESCRIP]","[Base_Tarjetas].[SEGMENTO_DESCRIP].&amp;[" &amp; $C$6 &amp; "]",
"[Base_Tarjetas].[SITUACION]","[Base_Tarjetas].[SITUACION].&amp;[" &amp; $C92 &amp; "]",
"[Base_Tarjetas].[TIPO]","[Base_Tarjetas].[TIPO].&amp;[" &amp; $C$1 &amp; "]")/1000,
0)</f>
        <v>0</v>
      </c>
      <c r="AH92" s="8">
        <f>IFERROR(
GETPIVOTDATA("[Base_Tarjetas].[Importe]",TDinamica_R!$A$3,
"[Base_Tarjetas].[PERIODO]","[Base_Tarjetas].[PERIODO].&amp;[" &amp; TEXT(AH$6,"yyyymm") &amp; "]",
"[Base_Tarjetas].[Metrica]","[Base_Tarjetas].[Metrica].&amp;[" &amp; $A92 &amp; "]",
"[Base_Tarjetas].[SEGMENTO_DESCRIP]","[Base_Tarjetas].[SEGMENTO_DESCRIP].&amp;[" &amp; $C$6 &amp; "]",
"[Base_Tarjetas].[SITUACION]","[Base_Tarjetas].[SITUACION].&amp;[" &amp; $C92 &amp; "]",
"[Base_Tarjetas].[TIPO]","[Base_Tarjetas].[TIPO].&amp;[" &amp; $C$1 &amp; "]")/1000,
0)</f>
        <v>0</v>
      </c>
      <c r="AI92" s="8">
        <f>IFERROR(
GETPIVOTDATA("[Base_Tarjetas].[Importe]",TDinamica_R!$A$3,
"[Base_Tarjetas].[PERIODO]","[Base_Tarjetas].[PERIODO].&amp;[" &amp; TEXT(AI$6,"yyyymm") &amp; "]",
"[Base_Tarjetas].[Metrica]","[Base_Tarjetas].[Metrica].&amp;[" &amp; $A92 &amp; "]",
"[Base_Tarjetas].[SEGMENTO_DESCRIP]","[Base_Tarjetas].[SEGMENTO_DESCRIP].&amp;[" &amp; $C$6 &amp; "]",
"[Base_Tarjetas].[SITUACION]","[Base_Tarjetas].[SITUACION].&amp;[" &amp; $C92 &amp; "]",
"[Base_Tarjetas].[TIPO]","[Base_Tarjetas].[TIPO].&amp;[" &amp; $C$1 &amp; "]")/1000,
0)</f>
        <v>0</v>
      </c>
      <c r="AJ92" s="8">
        <f>IFERROR(
GETPIVOTDATA("[Base_Tarjetas].[Importe]",TDinamica_R!$A$3,
"[Base_Tarjetas].[PERIODO]","[Base_Tarjetas].[PERIODO].&amp;[" &amp; TEXT(AJ$6,"yyyymm") &amp; "]",
"[Base_Tarjetas].[Metrica]","[Base_Tarjetas].[Metrica].&amp;[" &amp; $A92 &amp; "]",
"[Base_Tarjetas].[SEGMENTO_DESCRIP]","[Base_Tarjetas].[SEGMENTO_DESCRIP].&amp;[" &amp; $C$6 &amp; "]",
"[Base_Tarjetas].[SITUACION]","[Base_Tarjetas].[SITUACION].&amp;[" &amp; $C92 &amp; "]",
"[Base_Tarjetas].[TIPO]","[Base_Tarjetas].[TIPO].&amp;[" &amp; $C$1 &amp; "]")/1000,
0)</f>
        <v>0</v>
      </c>
      <c r="AK92" s="8">
        <f>IFERROR(
GETPIVOTDATA("[Base_Tarjetas].[Importe]",TDinamica_R!$A$3,
"[Base_Tarjetas].[PERIODO]","[Base_Tarjetas].[PERIODO].&amp;[" &amp; TEXT(AK$6,"yyyymm") &amp; "]",
"[Base_Tarjetas].[Metrica]","[Base_Tarjetas].[Metrica].&amp;[" &amp; $A92 &amp; "]",
"[Base_Tarjetas].[SEGMENTO_DESCRIP]","[Base_Tarjetas].[SEGMENTO_DESCRIP].&amp;[" &amp; $C$6 &amp; "]",
"[Base_Tarjetas].[SITUACION]","[Base_Tarjetas].[SITUACION].&amp;[" &amp; $C92 &amp; "]",
"[Base_Tarjetas].[TIPO]","[Base_Tarjetas].[TIPO].&amp;[" &amp; $C$1 &amp; "]")/1000,
0)</f>
        <v>0</v>
      </c>
      <c r="AL92" s="8">
        <f>IFERROR(
GETPIVOTDATA("[Base_Tarjetas].[Importe]",TDinamica_R!$A$3,
"[Base_Tarjetas].[PERIODO]","[Base_Tarjetas].[PERIODO].&amp;[" &amp; TEXT(AL$6,"yyyymm") &amp; "]",
"[Base_Tarjetas].[Metrica]","[Base_Tarjetas].[Metrica].&amp;[" &amp; $A92 &amp; "]",
"[Base_Tarjetas].[SEGMENTO_DESCRIP]","[Base_Tarjetas].[SEGMENTO_DESCRIP].&amp;[" &amp; $C$6 &amp; "]",
"[Base_Tarjetas].[SITUACION]","[Base_Tarjetas].[SITUACION].&amp;[" &amp; $C92 &amp; "]",
"[Base_Tarjetas].[TIPO]","[Base_Tarjetas].[TIPO].&amp;[" &amp; $C$1 &amp; "]")/1000,
0)</f>
        <v>0</v>
      </c>
      <c r="AM92" s="8">
        <f>IFERROR(
GETPIVOTDATA("[Base_Tarjetas].[Importe]",TDinamica_R!$A$3,
"[Base_Tarjetas].[PERIODO]","[Base_Tarjetas].[PERIODO].&amp;[" &amp; TEXT(AM$6,"yyyymm") &amp; "]",
"[Base_Tarjetas].[Metrica]","[Base_Tarjetas].[Metrica].&amp;[" &amp; $A92 &amp; "]",
"[Base_Tarjetas].[SEGMENTO_DESCRIP]","[Base_Tarjetas].[SEGMENTO_DESCRIP].&amp;[" &amp; $C$6 &amp; "]",
"[Base_Tarjetas].[SITUACION]","[Base_Tarjetas].[SITUACION].&amp;[" &amp; $C92 &amp; "]",
"[Base_Tarjetas].[TIPO]","[Base_Tarjetas].[TIPO].&amp;[" &amp; $C$1 &amp; "]")/1000,
0)</f>
        <v>0</v>
      </c>
      <c r="AN92" s="8">
        <f>IFERROR(
GETPIVOTDATA("[Base_Tarjetas].[Importe]",TDinamica_R!$A$3,
"[Base_Tarjetas].[PERIODO]","[Base_Tarjetas].[PERIODO].&amp;[" &amp; TEXT(AN$6,"yyyymm") &amp; "]",
"[Base_Tarjetas].[Metrica]","[Base_Tarjetas].[Metrica].&amp;[" &amp; $A92 &amp; "]",
"[Base_Tarjetas].[SEGMENTO_DESCRIP]","[Base_Tarjetas].[SEGMENTO_DESCRIP].&amp;[" &amp; $C$6 &amp; "]",
"[Base_Tarjetas].[SITUACION]","[Base_Tarjetas].[SITUACION].&amp;[" &amp; $C92 &amp; "]",
"[Base_Tarjetas].[TIPO]","[Base_Tarjetas].[TIPO].&amp;[" &amp; $C$1 &amp; "]")/1000,
0)</f>
        <v>0</v>
      </c>
      <c r="AO92" s="8">
        <f>IFERROR(
GETPIVOTDATA("[Base_Tarjetas].[Importe]",TDinamica_R!$A$3,
"[Base_Tarjetas].[PERIODO]","[Base_Tarjetas].[PERIODO].&amp;[" &amp; TEXT(AO$6,"yyyymm") &amp; "]",
"[Base_Tarjetas].[Metrica]","[Base_Tarjetas].[Metrica].&amp;[" &amp; $A92 &amp; "]",
"[Base_Tarjetas].[SEGMENTO_DESCRIP]","[Base_Tarjetas].[SEGMENTO_DESCRIP].&amp;[" &amp; $C$6 &amp; "]",
"[Base_Tarjetas].[SITUACION]","[Base_Tarjetas].[SITUACION].&amp;[" &amp; $C92 &amp; "]",
"[Base_Tarjetas].[TIPO]","[Base_Tarjetas].[TIPO].&amp;[" &amp; $C$1 &amp; "]")/1000,
0)</f>
        <v>0</v>
      </c>
      <c r="AP92" s="8">
        <f>IFERROR(
GETPIVOTDATA("[Base_Tarjetas].[Importe]",TDinamica_R!$A$3,
"[Base_Tarjetas].[PERIODO]","[Base_Tarjetas].[PERIODO].&amp;[" &amp; TEXT(AP$6,"yyyymm") &amp; "]",
"[Base_Tarjetas].[Metrica]","[Base_Tarjetas].[Metrica].&amp;[" &amp; $A92 &amp; "]",
"[Base_Tarjetas].[SEGMENTO_DESCRIP]","[Base_Tarjetas].[SEGMENTO_DESCRIP].&amp;[" &amp; $C$6 &amp; "]",
"[Base_Tarjetas].[SITUACION]","[Base_Tarjetas].[SITUACION].&amp;[" &amp; $C92 &amp; "]",
"[Base_Tarjetas].[TIPO]","[Base_Tarjetas].[TIPO].&amp;[" &amp; $C$1 &amp; "]")/1000,
0)</f>
        <v>0</v>
      </c>
      <c r="AQ92" s="8">
        <f>IFERROR(
GETPIVOTDATA("[Base_Tarjetas].[Importe]",TDinamica_R!$A$3,
"[Base_Tarjetas].[PERIODO]","[Base_Tarjetas].[PERIODO].&amp;[" &amp; TEXT(AQ$6,"yyyymm") &amp; "]",
"[Base_Tarjetas].[Metrica]","[Base_Tarjetas].[Metrica].&amp;[" &amp; $A92 &amp; "]",
"[Base_Tarjetas].[SEGMENTO_DESCRIP]","[Base_Tarjetas].[SEGMENTO_DESCRIP].&amp;[" &amp; $C$6 &amp; "]",
"[Base_Tarjetas].[SITUACION]","[Base_Tarjetas].[SITUACION].&amp;[" &amp; $C92 &amp; "]",
"[Base_Tarjetas].[TIPO]","[Base_Tarjetas].[TIPO].&amp;[" &amp; $C$1 &amp; "]")/1000,
0)</f>
        <v>0</v>
      </c>
      <c r="AR92" s="8">
        <f>IFERROR(
GETPIVOTDATA("[Base_Tarjetas].[Importe]",TDinamica_R!$A$3,
"[Base_Tarjetas].[PERIODO]","[Base_Tarjetas].[PERIODO].&amp;[" &amp; TEXT(AR$6,"yyyymm") &amp; "]",
"[Base_Tarjetas].[Metrica]","[Base_Tarjetas].[Metrica].&amp;[" &amp; $A92 &amp; "]",
"[Base_Tarjetas].[SEGMENTO_DESCRIP]","[Base_Tarjetas].[SEGMENTO_DESCRIP].&amp;[" &amp; $C$6 &amp; "]",
"[Base_Tarjetas].[SITUACION]","[Base_Tarjetas].[SITUACION].&amp;[" &amp; $C92 &amp; "]",
"[Base_Tarjetas].[TIPO]","[Base_Tarjetas].[TIPO].&amp;[" &amp; $C$1 &amp; "]")/1000,
0)</f>
        <v>0</v>
      </c>
      <c r="AS92" s="8">
        <f>IFERROR(
GETPIVOTDATA("[Base_Tarjetas].[Importe]",TDinamica_R!$A$3,
"[Base_Tarjetas].[PERIODO]","[Base_Tarjetas].[PERIODO].&amp;[" &amp; TEXT(AS$6,"yyyymm") &amp; "]",
"[Base_Tarjetas].[Metrica]","[Base_Tarjetas].[Metrica].&amp;[" &amp; $A92 &amp; "]",
"[Base_Tarjetas].[SEGMENTO_DESCRIP]","[Base_Tarjetas].[SEGMENTO_DESCRIP].&amp;[" &amp; $C$6 &amp; "]",
"[Base_Tarjetas].[SITUACION]","[Base_Tarjetas].[SITUACION].&amp;[" &amp; $C92 &amp; "]",
"[Base_Tarjetas].[TIPO]","[Base_Tarjetas].[TIPO].&amp;[" &amp; $C$1 &amp; "]")/1000,
0)</f>
        <v>0</v>
      </c>
      <c r="AT92" s="8">
        <f>IFERROR(
GETPIVOTDATA("[Base_Tarjetas].[Importe]",TDinamica_R!$A$3,
"[Base_Tarjetas].[PERIODO]","[Base_Tarjetas].[PERIODO].&amp;[" &amp; TEXT(AT$6,"yyyymm") &amp; "]",
"[Base_Tarjetas].[Metrica]","[Base_Tarjetas].[Metrica].&amp;[" &amp; $A92 &amp; "]",
"[Base_Tarjetas].[SEGMENTO_DESCRIP]","[Base_Tarjetas].[SEGMENTO_DESCRIP].&amp;[" &amp; $C$6 &amp; "]",
"[Base_Tarjetas].[SITUACION]","[Base_Tarjetas].[SITUACION].&amp;[" &amp; $C92 &amp; "]",
"[Base_Tarjetas].[TIPO]","[Base_Tarjetas].[TIPO].&amp;[" &amp; $C$1 &amp; "]")/1000,
0)</f>
        <v>0</v>
      </c>
      <c r="AU92" s="8">
        <f>IFERROR(
GETPIVOTDATA("[Base_Tarjetas].[Importe]",TDinamica_R!$A$3,
"[Base_Tarjetas].[PERIODO]","[Base_Tarjetas].[PERIODO].&amp;[" &amp; TEXT(AU$6,"yyyymm") &amp; "]",
"[Base_Tarjetas].[Metrica]","[Base_Tarjetas].[Metrica].&amp;[" &amp; $A92 &amp; "]",
"[Base_Tarjetas].[SEGMENTO_DESCRIP]","[Base_Tarjetas].[SEGMENTO_DESCRIP].&amp;[" &amp; $C$6 &amp; "]",
"[Base_Tarjetas].[SITUACION]","[Base_Tarjetas].[SITUACION].&amp;[" &amp; $C92 &amp; "]",
"[Base_Tarjetas].[TIPO]","[Base_Tarjetas].[TIPO].&amp;[" &amp; $C$1 &amp; "]")/1000,
0)</f>
        <v>0</v>
      </c>
      <c r="AV92" s="8">
        <f>IFERROR(
GETPIVOTDATA("[Base_Tarjetas].[Importe]",TDinamica_R!$A$3,
"[Base_Tarjetas].[PERIODO]","[Base_Tarjetas].[PERIODO].&amp;[" &amp; TEXT(AV$6,"yyyymm") &amp; "]",
"[Base_Tarjetas].[Metrica]","[Base_Tarjetas].[Metrica].&amp;[" &amp; $A92 &amp; "]",
"[Base_Tarjetas].[SEGMENTO_DESCRIP]","[Base_Tarjetas].[SEGMENTO_DESCRIP].&amp;[" &amp; $C$6 &amp; "]",
"[Base_Tarjetas].[SITUACION]","[Base_Tarjetas].[SITUACION].&amp;[" &amp; $C92 &amp; "]",
"[Base_Tarjetas].[TIPO]","[Base_Tarjetas].[TIPO].&amp;[" &amp; $C$1 &amp; "]")/1000,
0)</f>
        <v>0</v>
      </c>
      <c r="AW92" s="8">
        <f>IFERROR(
GETPIVOTDATA("[Base_Tarjetas].[Importe]",TDinamica_R!$A$3,
"[Base_Tarjetas].[PERIODO]","[Base_Tarjetas].[PERIODO].&amp;[" &amp; TEXT(AW$6,"yyyymm") &amp; "]",
"[Base_Tarjetas].[Metrica]","[Base_Tarjetas].[Metrica].&amp;[" &amp; $A92 &amp; "]",
"[Base_Tarjetas].[SEGMENTO_DESCRIP]","[Base_Tarjetas].[SEGMENTO_DESCRIP].&amp;[" &amp; $C$6 &amp; "]",
"[Base_Tarjetas].[SITUACION]","[Base_Tarjetas].[SITUACION].&amp;[" &amp; $C92 &amp; "]",
"[Base_Tarjetas].[TIPO]","[Base_Tarjetas].[TIPO].&amp;[" &amp; $C$1 &amp; "]")/1000,
0)</f>
        <v>0</v>
      </c>
      <c r="AX92" s="8">
        <f>IFERROR(
GETPIVOTDATA("[Base_Tarjetas].[Importe]",TDinamica_R!$A$3,
"[Base_Tarjetas].[PERIODO]","[Base_Tarjetas].[PERIODO].&amp;[" &amp; TEXT(AX$6,"yyyymm") &amp; "]",
"[Base_Tarjetas].[Metrica]","[Base_Tarjetas].[Metrica].&amp;[" &amp; $A92 &amp; "]",
"[Base_Tarjetas].[SEGMENTO_DESCRIP]","[Base_Tarjetas].[SEGMENTO_DESCRIP].&amp;[" &amp; $C$6 &amp; "]",
"[Base_Tarjetas].[SITUACION]","[Base_Tarjetas].[SITUACION].&amp;[" &amp; $C92 &amp; "]",
"[Base_Tarjetas].[TIPO]","[Base_Tarjetas].[TIPO].&amp;[" &amp; $C$1 &amp; "]")/1000,
0)</f>
        <v>0</v>
      </c>
      <c r="AY92" s="8">
        <f>IFERROR(
GETPIVOTDATA("[Base_Tarjetas].[Importe]",TDinamica_R!$A$3,
"[Base_Tarjetas].[PERIODO]","[Base_Tarjetas].[PERIODO].&amp;[" &amp; TEXT(AY$6,"yyyymm") &amp; "]",
"[Base_Tarjetas].[Metrica]","[Base_Tarjetas].[Metrica].&amp;[" &amp; $A92 &amp; "]",
"[Base_Tarjetas].[SEGMENTO_DESCRIP]","[Base_Tarjetas].[SEGMENTO_DESCRIP].&amp;[" &amp; $C$6 &amp; "]",
"[Base_Tarjetas].[SITUACION]","[Base_Tarjetas].[SITUACION].&amp;[" &amp; $C92 &amp; "]",
"[Base_Tarjetas].[TIPO]","[Base_Tarjetas].[TIPO].&amp;[" &amp; $C$1 &amp; "]")/1000,
0)</f>
        <v>0</v>
      </c>
      <c r="AZ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TEXT(AZ$6,"yyyymm") &amp; "]"),
0)</f>
        <v>0</v>
      </c>
      <c r="BA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TEXT(BA$6,"yyyymm") &amp; "]"),
0)</f>
        <v>0</v>
      </c>
      <c r="BB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TEXT(BB$6,"yyyymm") &amp; "]"),
0)</f>
        <v>0</v>
      </c>
      <c r="BC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TEXT(BC$6,"yyyymm") &amp; "]"),
0)</f>
        <v>0</v>
      </c>
      <c r="BD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TEXT(BD$6,"yyyymm") &amp; "]"),
0)</f>
        <v>0</v>
      </c>
      <c r="BE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TEXT(BE$6,"yyyymm") &amp; "]"),
0)</f>
        <v>0</v>
      </c>
      <c r="BF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TEXT(BF$6,"yyyymm") &amp; "]"),
0)</f>
        <v>0</v>
      </c>
      <c r="BG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TEXT(BG$6,"yyyymm") &amp; "]"),
0)</f>
        <v>0</v>
      </c>
      <c r="BH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TEXT(BH$6,"yyyymm") &amp; "]"),
0)</f>
        <v>0</v>
      </c>
      <c r="BI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TEXT(BI$6,"yyyymm") &amp; "]"),
0)</f>
        <v>0</v>
      </c>
      <c r="BJ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TEXT(BJ$6,"yyyymm") &amp; "]"),
0)</f>
        <v>0</v>
      </c>
      <c r="BK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TEXT(BK$6,"yyyymm") &amp; "]"),
0)</f>
        <v>0</v>
      </c>
      <c r="BO92" s="24">
        <f t="shared" si="56"/>
        <v>0</v>
      </c>
      <c r="BP92" s="24">
        <f t="shared" si="56"/>
        <v>0</v>
      </c>
      <c r="BQ92" s="24">
        <f t="shared" si="56"/>
        <v>0</v>
      </c>
      <c r="BR92" s="24">
        <f t="shared" si="56"/>
        <v>0</v>
      </c>
      <c r="BS92" s="24">
        <f t="shared" si="56"/>
        <v>0</v>
      </c>
      <c r="BT92" s="24">
        <f t="shared" si="56"/>
        <v>0</v>
      </c>
    </row>
    <row r="93" spans="1:72" collapsed="1" x14ac:dyDescent="0.25">
      <c r="C93" s="3" t="s">
        <v>44</v>
      </c>
      <c r="D93" s="10">
        <f>SUM(D91:D92)</f>
        <v>0</v>
      </c>
      <c r="E93" s="10">
        <f t="shared" ref="E93:BK93" si="57">SUM(E91:E92)</f>
        <v>0</v>
      </c>
      <c r="F93" s="10">
        <f t="shared" si="57"/>
        <v>0</v>
      </c>
      <c r="G93" s="10">
        <f t="shared" si="57"/>
        <v>0</v>
      </c>
      <c r="H93" s="10">
        <f t="shared" si="57"/>
        <v>0</v>
      </c>
      <c r="I93" s="10">
        <f t="shared" si="57"/>
        <v>0</v>
      </c>
      <c r="J93" s="10">
        <f t="shared" si="57"/>
        <v>0</v>
      </c>
      <c r="K93" s="10">
        <f t="shared" si="57"/>
        <v>0</v>
      </c>
      <c r="L93" s="10">
        <f t="shared" si="57"/>
        <v>0</v>
      </c>
      <c r="M93" s="10">
        <f t="shared" si="57"/>
        <v>0</v>
      </c>
      <c r="N93" s="10">
        <f t="shared" si="57"/>
        <v>0</v>
      </c>
      <c r="O93" s="10">
        <f t="shared" si="57"/>
        <v>0</v>
      </c>
      <c r="P93" s="10">
        <f t="shared" si="57"/>
        <v>0</v>
      </c>
      <c r="Q93" s="10">
        <f t="shared" si="57"/>
        <v>0</v>
      </c>
      <c r="R93" s="10">
        <f t="shared" si="57"/>
        <v>0</v>
      </c>
      <c r="S93" s="10">
        <f t="shared" si="57"/>
        <v>0</v>
      </c>
      <c r="T93" s="10">
        <f t="shared" si="57"/>
        <v>0</v>
      </c>
      <c r="U93" s="10">
        <f t="shared" si="57"/>
        <v>0</v>
      </c>
      <c r="V93" s="10">
        <f t="shared" si="57"/>
        <v>0</v>
      </c>
      <c r="W93" s="10">
        <f t="shared" si="57"/>
        <v>0</v>
      </c>
      <c r="X93" s="10">
        <f t="shared" si="57"/>
        <v>0</v>
      </c>
      <c r="Y93" s="10">
        <f t="shared" si="57"/>
        <v>0</v>
      </c>
      <c r="Z93" s="10">
        <f t="shared" si="57"/>
        <v>0</v>
      </c>
      <c r="AA93" s="10">
        <f t="shared" si="57"/>
        <v>0</v>
      </c>
      <c r="AB93" s="10">
        <f t="shared" si="57"/>
        <v>0</v>
      </c>
      <c r="AC93" s="10">
        <f t="shared" si="57"/>
        <v>0</v>
      </c>
      <c r="AD93" s="10">
        <f t="shared" si="57"/>
        <v>0</v>
      </c>
      <c r="AE93" s="10">
        <f t="shared" si="57"/>
        <v>0</v>
      </c>
      <c r="AF93" s="10">
        <f t="shared" si="57"/>
        <v>0</v>
      </c>
      <c r="AG93" s="10">
        <f t="shared" si="57"/>
        <v>0</v>
      </c>
      <c r="AH93" s="10">
        <f t="shared" si="57"/>
        <v>0</v>
      </c>
      <c r="AI93" s="10">
        <f t="shared" si="57"/>
        <v>0</v>
      </c>
      <c r="AJ93" s="10">
        <f t="shared" si="57"/>
        <v>0</v>
      </c>
      <c r="AK93" s="10">
        <f t="shared" si="57"/>
        <v>0</v>
      </c>
      <c r="AL93" s="10">
        <f t="shared" si="57"/>
        <v>0</v>
      </c>
      <c r="AM93" s="10">
        <f t="shared" si="57"/>
        <v>0</v>
      </c>
      <c r="AN93" s="10">
        <f t="shared" si="57"/>
        <v>0</v>
      </c>
      <c r="AO93" s="10">
        <f t="shared" si="57"/>
        <v>0</v>
      </c>
      <c r="AP93" s="10">
        <f t="shared" si="57"/>
        <v>0</v>
      </c>
      <c r="AQ93" s="10">
        <f t="shared" si="57"/>
        <v>0</v>
      </c>
      <c r="AR93" s="10">
        <f t="shared" si="57"/>
        <v>0</v>
      </c>
      <c r="AS93" s="10">
        <f t="shared" si="57"/>
        <v>0</v>
      </c>
      <c r="AT93" s="10">
        <f t="shared" si="57"/>
        <v>0</v>
      </c>
      <c r="AU93" s="10">
        <f t="shared" si="57"/>
        <v>0</v>
      </c>
      <c r="AV93" s="10">
        <f t="shared" si="57"/>
        <v>0</v>
      </c>
      <c r="AW93" s="10">
        <f t="shared" si="57"/>
        <v>0</v>
      </c>
      <c r="AX93" s="10">
        <f t="shared" si="57"/>
        <v>0</v>
      </c>
      <c r="AY93" s="10">
        <f t="shared" si="57"/>
        <v>0</v>
      </c>
      <c r="AZ93" s="10">
        <f t="shared" si="57"/>
        <v>0</v>
      </c>
      <c r="BA93" s="10">
        <f t="shared" si="57"/>
        <v>0</v>
      </c>
      <c r="BB93" s="10">
        <f t="shared" si="57"/>
        <v>0</v>
      </c>
      <c r="BC93" s="10">
        <f t="shared" si="57"/>
        <v>0</v>
      </c>
      <c r="BD93" s="10">
        <f t="shared" si="57"/>
        <v>0</v>
      </c>
      <c r="BE93" s="10">
        <f t="shared" si="57"/>
        <v>0</v>
      </c>
      <c r="BF93" s="10">
        <f t="shared" si="57"/>
        <v>0</v>
      </c>
      <c r="BG93" s="10">
        <f t="shared" si="57"/>
        <v>0</v>
      </c>
      <c r="BH93" s="10">
        <f t="shared" si="57"/>
        <v>0</v>
      </c>
      <c r="BI93" s="10">
        <f t="shared" si="57"/>
        <v>0</v>
      </c>
      <c r="BJ93" s="10">
        <f t="shared" si="57"/>
        <v>0</v>
      </c>
      <c r="BK93" s="10">
        <f t="shared" si="57"/>
        <v>0</v>
      </c>
      <c r="BO93" s="23">
        <f t="shared" ref="BO93:BT93" si="58">SUM(BO91:BO92)</f>
        <v>0</v>
      </c>
      <c r="BP93" s="23">
        <f t="shared" si="58"/>
        <v>0</v>
      </c>
      <c r="BQ93" s="23">
        <f t="shared" si="58"/>
        <v>0</v>
      </c>
      <c r="BR93" s="23">
        <f t="shared" si="58"/>
        <v>0</v>
      </c>
      <c r="BS93" s="23">
        <f t="shared" si="58"/>
        <v>0</v>
      </c>
      <c r="BT93" s="23">
        <f t="shared" si="58"/>
        <v>0</v>
      </c>
    </row>
    <row r="95" spans="1:72" outlineLevel="1" x14ac:dyDescent="0.25">
      <c r="A95" s="11" t="s">
        <v>45</v>
      </c>
      <c r="C95" s="2" t="s">
        <v>46</v>
      </c>
      <c r="D95" s="8">
        <f>IFERROR(
GETPIVOTDATA("[Base_Tarjetas].[Importe]",TDinamica_R!$A$3,
"[Base_Tarjetas].[PERIODO]","[Base_Tarjetas].[PERIODO].&amp;[" &amp; TEXT(D$6,"yyyymm") &amp; "]",
"[Base_Tarjetas].[Metrica]","[Base_Tarjetas].[Metrica].&amp;[" &amp; $A95 &amp; "]",
"[Base_Tarjetas].[SEGMENTO_DESCRIP]","[Base_Tarjetas].[SEGMENTO_DESCRIP].&amp;[" &amp; $C$6 &amp; "]",
"[Base_Tarjetas].[SITUACION]","[Base_Tarjetas].[SITUACION].&amp;[" &amp; $C95 &amp; "]",
"[Base_Tarjetas].[TIPO]","[Base_Tarjetas].[TIPO].&amp;[" &amp; $C$1 &amp; "]")/1000,
0)</f>
        <v>0</v>
      </c>
      <c r="E95" s="8">
        <f>IFERROR(
GETPIVOTDATA("[Base_Tarjetas].[Importe]",TDinamica_R!$A$3,
"[Base_Tarjetas].[PERIODO]","[Base_Tarjetas].[PERIODO].&amp;[" &amp; TEXT(E$6,"yyyymm") &amp; "]",
"[Base_Tarjetas].[Metrica]","[Base_Tarjetas].[Metrica].&amp;[" &amp; $A95 &amp; "]",
"[Base_Tarjetas].[SEGMENTO_DESCRIP]","[Base_Tarjetas].[SEGMENTO_DESCRIP].&amp;[" &amp; $C$6 &amp; "]",
"[Base_Tarjetas].[SITUACION]","[Base_Tarjetas].[SITUACION].&amp;[" &amp; $C95 &amp; "]",
"[Base_Tarjetas].[TIPO]","[Base_Tarjetas].[TIPO].&amp;[" &amp; $C$1 &amp; "]")/1000,
0)</f>
        <v>0</v>
      </c>
      <c r="F95" s="8">
        <f>IFERROR(
GETPIVOTDATA("[Base_Tarjetas].[Importe]",TDinamica_R!$A$3,
"[Base_Tarjetas].[PERIODO]","[Base_Tarjetas].[PERIODO].&amp;[" &amp; TEXT(F$6,"yyyymm") &amp; "]",
"[Base_Tarjetas].[Metrica]","[Base_Tarjetas].[Metrica].&amp;[" &amp; $A95 &amp; "]",
"[Base_Tarjetas].[SEGMENTO_DESCRIP]","[Base_Tarjetas].[SEGMENTO_DESCRIP].&amp;[" &amp; $C$6 &amp; "]",
"[Base_Tarjetas].[SITUACION]","[Base_Tarjetas].[SITUACION].&amp;[" &amp; $C95 &amp; "]",
"[Base_Tarjetas].[TIPO]","[Base_Tarjetas].[TIPO].&amp;[" &amp; $C$1 &amp; "]")/1000,
0)</f>
        <v>0</v>
      </c>
      <c r="G95" s="8">
        <f>IFERROR(
GETPIVOTDATA("[Base_Tarjetas].[Importe]",TDinamica_R!$A$3,
"[Base_Tarjetas].[PERIODO]","[Base_Tarjetas].[PERIODO].&amp;[" &amp; TEXT(G$6,"yyyymm") &amp; "]",
"[Base_Tarjetas].[Metrica]","[Base_Tarjetas].[Metrica].&amp;[" &amp; $A95 &amp; "]",
"[Base_Tarjetas].[SEGMENTO_DESCRIP]","[Base_Tarjetas].[SEGMENTO_DESCRIP].&amp;[" &amp; $C$6 &amp; "]",
"[Base_Tarjetas].[SITUACION]","[Base_Tarjetas].[SITUACION].&amp;[" &amp; $C95 &amp; "]",
"[Base_Tarjetas].[TIPO]","[Base_Tarjetas].[TIPO].&amp;[" &amp; $C$1 &amp; "]")/1000,
0)</f>
        <v>0</v>
      </c>
      <c r="H95" s="8">
        <f>IFERROR(
GETPIVOTDATA("[Base_Tarjetas].[Importe]",TDinamica_R!$A$3,
"[Base_Tarjetas].[PERIODO]","[Base_Tarjetas].[PERIODO].&amp;[" &amp; TEXT(H$6,"yyyymm") &amp; "]",
"[Base_Tarjetas].[Metrica]","[Base_Tarjetas].[Metrica].&amp;[" &amp; $A95 &amp; "]",
"[Base_Tarjetas].[SEGMENTO_DESCRIP]","[Base_Tarjetas].[SEGMENTO_DESCRIP].&amp;[" &amp; $C$6 &amp; "]",
"[Base_Tarjetas].[SITUACION]","[Base_Tarjetas].[SITUACION].&amp;[" &amp; $C95 &amp; "]",
"[Base_Tarjetas].[TIPO]","[Base_Tarjetas].[TIPO].&amp;[" &amp; $C$1 &amp; "]")/1000,
0)</f>
        <v>0</v>
      </c>
      <c r="I95" s="8">
        <f>IFERROR(
GETPIVOTDATA("[Base_Tarjetas].[Importe]",TDinamica_R!$A$3,
"[Base_Tarjetas].[PERIODO]","[Base_Tarjetas].[PERIODO].&amp;[" &amp; TEXT(I$6,"yyyymm") &amp; "]",
"[Base_Tarjetas].[Metrica]","[Base_Tarjetas].[Metrica].&amp;[" &amp; $A95 &amp; "]",
"[Base_Tarjetas].[SEGMENTO_DESCRIP]","[Base_Tarjetas].[SEGMENTO_DESCRIP].&amp;[" &amp; $C$6 &amp; "]",
"[Base_Tarjetas].[SITUACION]","[Base_Tarjetas].[SITUACION].&amp;[" &amp; $C95 &amp; "]",
"[Base_Tarjetas].[TIPO]","[Base_Tarjetas].[TIPO].&amp;[" &amp; $C$1 &amp; "]")/1000,
0)</f>
        <v>0</v>
      </c>
      <c r="J95" s="8">
        <f>IFERROR(
GETPIVOTDATA("[Base_Tarjetas].[Importe]",TDinamica_R!$A$3,
"[Base_Tarjetas].[PERIODO]","[Base_Tarjetas].[PERIODO].&amp;[" &amp; TEXT(J$6,"yyyymm") &amp; "]",
"[Base_Tarjetas].[Metrica]","[Base_Tarjetas].[Metrica].&amp;[" &amp; $A95 &amp; "]",
"[Base_Tarjetas].[SEGMENTO_DESCRIP]","[Base_Tarjetas].[SEGMENTO_DESCRIP].&amp;[" &amp; $C$6 &amp; "]",
"[Base_Tarjetas].[SITUACION]","[Base_Tarjetas].[SITUACION].&amp;[" &amp; $C95 &amp; "]",
"[Base_Tarjetas].[TIPO]","[Base_Tarjetas].[TIPO].&amp;[" &amp; $C$1 &amp; "]")/1000,
0)</f>
        <v>0</v>
      </c>
      <c r="K95" s="8">
        <f>IFERROR(
GETPIVOTDATA("[Base_Tarjetas].[Importe]",TDinamica_R!$A$3,
"[Base_Tarjetas].[PERIODO]","[Base_Tarjetas].[PERIODO].&amp;[" &amp; TEXT(K$6,"yyyymm") &amp; "]",
"[Base_Tarjetas].[Metrica]","[Base_Tarjetas].[Metrica].&amp;[" &amp; $A95 &amp; "]",
"[Base_Tarjetas].[SEGMENTO_DESCRIP]","[Base_Tarjetas].[SEGMENTO_DESCRIP].&amp;[" &amp; $C$6 &amp; "]",
"[Base_Tarjetas].[SITUACION]","[Base_Tarjetas].[SITUACION].&amp;[" &amp; $C95 &amp; "]",
"[Base_Tarjetas].[TIPO]","[Base_Tarjetas].[TIPO].&amp;[" &amp; $C$1 &amp; "]")/1000,
0)</f>
        <v>0</v>
      </c>
      <c r="L95" s="8">
        <f>IFERROR(
GETPIVOTDATA("[Base_Tarjetas].[Importe]",TDinamica_R!$A$3,
"[Base_Tarjetas].[PERIODO]","[Base_Tarjetas].[PERIODO].&amp;[" &amp; TEXT(L$6,"yyyymm") &amp; "]",
"[Base_Tarjetas].[Metrica]","[Base_Tarjetas].[Metrica].&amp;[" &amp; $A95 &amp; "]",
"[Base_Tarjetas].[SEGMENTO_DESCRIP]","[Base_Tarjetas].[SEGMENTO_DESCRIP].&amp;[" &amp; $C$6 &amp; "]",
"[Base_Tarjetas].[SITUACION]","[Base_Tarjetas].[SITUACION].&amp;[" &amp; $C95 &amp; "]",
"[Base_Tarjetas].[TIPO]","[Base_Tarjetas].[TIPO].&amp;[" &amp; $C$1 &amp; "]")/1000,
0)</f>
        <v>0</v>
      </c>
      <c r="M95" s="8">
        <f>IFERROR(
GETPIVOTDATA("[Base_Tarjetas].[Importe]",TDinamica_R!$A$3,
"[Base_Tarjetas].[PERIODO]","[Base_Tarjetas].[PERIODO].&amp;[" &amp; TEXT(M$6,"yyyymm") &amp; "]",
"[Base_Tarjetas].[Metrica]","[Base_Tarjetas].[Metrica].&amp;[" &amp; $A95 &amp; "]",
"[Base_Tarjetas].[SEGMENTO_DESCRIP]","[Base_Tarjetas].[SEGMENTO_DESCRIP].&amp;[" &amp; $C$6 &amp; "]",
"[Base_Tarjetas].[SITUACION]","[Base_Tarjetas].[SITUACION].&amp;[" &amp; $C95 &amp; "]",
"[Base_Tarjetas].[TIPO]","[Base_Tarjetas].[TIPO].&amp;[" &amp; $C$1 &amp; "]")/1000,
0)</f>
        <v>0</v>
      </c>
      <c r="N95" s="8">
        <f>IFERROR(
GETPIVOTDATA("[Base_Tarjetas].[Importe]",TDinamica_R!$A$3,
"[Base_Tarjetas].[PERIODO]","[Base_Tarjetas].[PERIODO].&amp;[" &amp; TEXT(N$6,"yyyymm") &amp; "]",
"[Base_Tarjetas].[Metrica]","[Base_Tarjetas].[Metrica].&amp;[" &amp; $A95 &amp; "]",
"[Base_Tarjetas].[SEGMENTO_DESCRIP]","[Base_Tarjetas].[SEGMENTO_DESCRIP].&amp;[" &amp; $C$6 &amp; "]",
"[Base_Tarjetas].[SITUACION]","[Base_Tarjetas].[SITUACION].&amp;[" &amp; $C95 &amp; "]",
"[Base_Tarjetas].[TIPO]","[Base_Tarjetas].[TIPO].&amp;[" &amp; $C$1 &amp; "]")/1000,
0)</f>
        <v>0</v>
      </c>
      <c r="O95" s="8">
        <f>IFERROR(
GETPIVOTDATA("[Base_Tarjetas].[Importe]",TDinamica_R!$A$3,
"[Base_Tarjetas].[PERIODO]","[Base_Tarjetas].[PERIODO].&amp;[" &amp; TEXT(O$6,"yyyymm") &amp; "]",
"[Base_Tarjetas].[Metrica]","[Base_Tarjetas].[Metrica].&amp;[" &amp; $A95 &amp; "]",
"[Base_Tarjetas].[SEGMENTO_DESCRIP]","[Base_Tarjetas].[SEGMENTO_DESCRIP].&amp;[" &amp; $C$6 &amp; "]",
"[Base_Tarjetas].[SITUACION]","[Base_Tarjetas].[SITUACION].&amp;[" &amp; $C95 &amp; "]",
"[Base_Tarjetas].[TIPO]","[Base_Tarjetas].[TIPO].&amp;[" &amp; $C$1 &amp; "]")/1000,
0)</f>
        <v>0</v>
      </c>
      <c r="P95" s="8">
        <f>IFERROR(
GETPIVOTDATA("[Base_Tarjetas].[Importe]",TDinamica_R!$A$3,
"[Base_Tarjetas].[PERIODO]","[Base_Tarjetas].[PERIODO].&amp;[" &amp; TEXT(P$6,"yyyymm") &amp; "]",
"[Base_Tarjetas].[Metrica]","[Base_Tarjetas].[Metrica].&amp;[" &amp; $A95 &amp; "]",
"[Base_Tarjetas].[SEGMENTO_DESCRIP]","[Base_Tarjetas].[SEGMENTO_DESCRIP].&amp;[" &amp; $C$6 &amp; "]",
"[Base_Tarjetas].[SITUACION]","[Base_Tarjetas].[SITUACION].&amp;[" &amp; $C95 &amp; "]",
"[Base_Tarjetas].[TIPO]","[Base_Tarjetas].[TIPO].&amp;[" &amp; $C$1 &amp; "]")/1000,
0)</f>
        <v>0</v>
      </c>
      <c r="Q95" s="8">
        <f>IFERROR(
GETPIVOTDATA("[Base_Tarjetas].[Importe]",TDinamica_R!$A$3,
"[Base_Tarjetas].[PERIODO]","[Base_Tarjetas].[PERIODO].&amp;[" &amp; TEXT(Q$6,"yyyymm") &amp; "]",
"[Base_Tarjetas].[Metrica]","[Base_Tarjetas].[Metrica].&amp;[" &amp; $A95 &amp; "]",
"[Base_Tarjetas].[SEGMENTO_DESCRIP]","[Base_Tarjetas].[SEGMENTO_DESCRIP].&amp;[" &amp; $C$6 &amp; "]",
"[Base_Tarjetas].[SITUACION]","[Base_Tarjetas].[SITUACION].&amp;[" &amp; $C95 &amp; "]",
"[Base_Tarjetas].[TIPO]","[Base_Tarjetas].[TIPO].&amp;[" &amp; $C$1 &amp; "]")/1000,
0)</f>
        <v>0</v>
      </c>
      <c r="R95" s="8">
        <f>IFERROR(
GETPIVOTDATA("[Base_Tarjetas].[Importe]",TDinamica_R!$A$3,
"[Base_Tarjetas].[PERIODO]","[Base_Tarjetas].[PERIODO].&amp;[" &amp; TEXT(R$6,"yyyymm") &amp; "]",
"[Base_Tarjetas].[Metrica]","[Base_Tarjetas].[Metrica].&amp;[" &amp; $A95 &amp; "]",
"[Base_Tarjetas].[SEGMENTO_DESCRIP]","[Base_Tarjetas].[SEGMENTO_DESCRIP].&amp;[" &amp; $C$6 &amp; "]",
"[Base_Tarjetas].[SITUACION]","[Base_Tarjetas].[SITUACION].&amp;[" &amp; $C95 &amp; "]",
"[Base_Tarjetas].[TIPO]","[Base_Tarjetas].[TIPO].&amp;[" &amp; $C$1 &amp; "]")/1000,
0)</f>
        <v>0</v>
      </c>
      <c r="S95" s="8">
        <f>IFERROR(
GETPIVOTDATA("[Base_Tarjetas].[Importe]",TDinamica_R!$A$3,
"[Base_Tarjetas].[PERIODO]","[Base_Tarjetas].[PERIODO].&amp;[" &amp; TEXT(S$6,"yyyymm") &amp; "]",
"[Base_Tarjetas].[Metrica]","[Base_Tarjetas].[Metrica].&amp;[" &amp; $A95 &amp; "]",
"[Base_Tarjetas].[SEGMENTO_DESCRIP]","[Base_Tarjetas].[SEGMENTO_DESCRIP].&amp;[" &amp; $C$6 &amp; "]",
"[Base_Tarjetas].[SITUACION]","[Base_Tarjetas].[SITUACION].&amp;[" &amp; $C95 &amp; "]",
"[Base_Tarjetas].[TIPO]","[Base_Tarjetas].[TIPO].&amp;[" &amp; $C$1 &amp; "]")/1000,
0)</f>
        <v>0</v>
      </c>
      <c r="T95" s="8">
        <f>IFERROR(
GETPIVOTDATA("[Base_Tarjetas].[Importe]",TDinamica_R!$A$3,
"[Base_Tarjetas].[PERIODO]","[Base_Tarjetas].[PERIODO].&amp;[" &amp; TEXT(T$6,"yyyymm") &amp; "]",
"[Base_Tarjetas].[Metrica]","[Base_Tarjetas].[Metrica].&amp;[" &amp; $A95 &amp; "]",
"[Base_Tarjetas].[SEGMENTO_DESCRIP]","[Base_Tarjetas].[SEGMENTO_DESCRIP].&amp;[" &amp; $C$6 &amp; "]",
"[Base_Tarjetas].[SITUACION]","[Base_Tarjetas].[SITUACION].&amp;[" &amp; $C95 &amp; "]",
"[Base_Tarjetas].[TIPO]","[Base_Tarjetas].[TIPO].&amp;[" &amp; $C$1 &amp; "]")/1000,
0)</f>
        <v>0</v>
      </c>
      <c r="U95" s="8">
        <f>IFERROR(
GETPIVOTDATA("[Base_Tarjetas].[Importe]",TDinamica_R!$A$3,
"[Base_Tarjetas].[PERIODO]","[Base_Tarjetas].[PERIODO].&amp;[" &amp; TEXT(U$6,"yyyymm") &amp; "]",
"[Base_Tarjetas].[Metrica]","[Base_Tarjetas].[Metrica].&amp;[" &amp; $A95 &amp; "]",
"[Base_Tarjetas].[SEGMENTO_DESCRIP]","[Base_Tarjetas].[SEGMENTO_DESCRIP].&amp;[" &amp; $C$6 &amp; "]",
"[Base_Tarjetas].[SITUACION]","[Base_Tarjetas].[SITUACION].&amp;[" &amp; $C95 &amp; "]",
"[Base_Tarjetas].[TIPO]","[Base_Tarjetas].[TIPO].&amp;[" &amp; $C$1 &amp; "]")/1000,
0)</f>
        <v>0</v>
      </c>
      <c r="V95" s="8">
        <f>IFERROR(
GETPIVOTDATA("[Base_Tarjetas].[Importe]",TDinamica_R!$A$3,
"[Base_Tarjetas].[PERIODO]","[Base_Tarjetas].[PERIODO].&amp;[" &amp; TEXT(V$6,"yyyymm") &amp; "]",
"[Base_Tarjetas].[Metrica]","[Base_Tarjetas].[Metrica].&amp;[" &amp; $A95 &amp; "]",
"[Base_Tarjetas].[SEGMENTO_DESCRIP]","[Base_Tarjetas].[SEGMENTO_DESCRIP].&amp;[" &amp; $C$6 &amp; "]",
"[Base_Tarjetas].[SITUACION]","[Base_Tarjetas].[SITUACION].&amp;[" &amp; $C95 &amp; "]",
"[Base_Tarjetas].[TIPO]","[Base_Tarjetas].[TIPO].&amp;[" &amp; $C$1 &amp; "]")/1000,
0)</f>
        <v>0</v>
      </c>
      <c r="W95" s="8">
        <f>IFERROR(
GETPIVOTDATA("[Base_Tarjetas].[Importe]",TDinamica_R!$A$3,
"[Base_Tarjetas].[PERIODO]","[Base_Tarjetas].[PERIODO].&amp;[" &amp; TEXT(W$6,"yyyymm") &amp; "]",
"[Base_Tarjetas].[Metrica]","[Base_Tarjetas].[Metrica].&amp;[" &amp; $A95 &amp; "]",
"[Base_Tarjetas].[SEGMENTO_DESCRIP]","[Base_Tarjetas].[SEGMENTO_DESCRIP].&amp;[" &amp; $C$6 &amp; "]",
"[Base_Tarjetas].[SITUACION]","[Base_Tarjetas].[SITUACION].&amp;[" &amp; $C95 &amp; "]",
"[Base_Tarjetas].[TIPO]","[Base_Tarjetas].[TIPO].&amp;[" &amp; $C$1 &amp; "]")/1000,
0)</f>
        <v>0</v>
      </c>
      <c r="X95" s="8">
        <f>IFERROR(
GETPIVOTDATA("[Base_Tarjetas].[Importe]",TDinamica_R!$A$3,
"[Base_Tarjetas].[PERIODO]","[Base_Tarjetas].[PERIODO].&amp;[" &amp; TEXT(X$6,"yyyymm") &amp; "]",
"[Base_Tarjetas].[Metrica]","[Base_Tarjetas].[Metrica].&amp;[" &amp; $A95 &amp; "]",
"[Base_Tarjetas].[SEGMENTO_DESCRIP]","[Base_Tarjetas].[SEGMENTO_DESCRIP].&amp;[" &amp; $C$6 &amp; "]",
"[Base_Tarjetas].[SITUACION]","[Base_Tarjetas].[SITUACION].&amp;[" &amp; $C95 &amp; "]",
"[Base_Tarjetas].[TIPO]","[Base_Tarjetas].[TIPO].&amp;[" &amp; $C$1 &amp; "]")/1000,
0)</f>
        <v>0</v>
      </c>
      <c r="Y95" s="8">
        <f>IFERROR(
GETPIVOTDATA("[Base_Tarjetas].[Importe]",TDinamica_R!$A$3,
"[Base_Tarjetas].[PERIODO]","[Base_Tarjetas].[PERIODO].&amp;[" &amp; TEXT(Y$6,"yyyymm") &amp; "]",
"[Base_Tarjetas].[Metrica]","[Base_Tarjetas].[Metrica].&amp;[" &amp; $A95 &amp; "]",
"[Base_Tarjetas].[SEGMENTO_DESCRIP]","[Base_Tarjetas].[SEGMENTO_DESCRIP].&amp;[" &amp; $C$6 &amp; "]",
"[Base_Tarjetas].[SITUACION]","[Base_Tarjetas].[SITUACION].&amp;[" &amp; $C95 &amp; "]",
"[Base_Tarjetas].[TIPO]","[Base_Tarjetas].[TIPO].&amp;[" &amp; $C$1 &amp; "]")/1000,
0)</f>
        <v>0</v>
      </c>
      <c r="Z95" s="8">
        <f>IFERROR(
GETPIVOTDATA("[Base_Tarjetas].[Importe]",TDinamica_R!$A$3,
"[Base_Tarjetas].[PERIODO]","[Base_Tarjetas].[PERIODO].&amp;[" &amp; TEXT(Z$6,"yyyymm") &amp; "]",
"[Base_Tarjetas].[Metrica]","[Base_Tarjetas].[Metrica].&amp;[" &amp; $A95 &amp; "]",
"[Base_Tarjetas].[SEGMENTO_DESCRIP]","[Base_Tarjetas].[SEGMENTO_DESCRIP].&amp;[" &amp; $C$6 &amp; "]",
"[Base_Tarjetas].[SITUACION]","[Base_Tarjetas].[SITUACION].&amp;[" &amp; $C95 &amp; "]",
"[Base_Tarjetas].[TIPO]","[Base_Tarjetas].[TIPO].&amp;[" &amp; $C$1 &amp; "]")/1000,
0)</f>
        <v>0</v>
      </c>
      <c r="AA95" s="8">
        <f>IFERROR(
GETPIVOTDATA("[Base_Tarjetas].[Importe]",TDinamica_R!$A$3,
"[Base_Tarjetas].[PERIODO]","[Base_Tarjetas].[PERIODO].&amp;[" &amp; TEXT(AA$6,"yyyymm") &amp; "]",
"[Base_Tarjetas].[Metrica]","[Base_Tarjetas].[Metrica].&amp;[" &amp; $A95 &amp; "]",
"[Base_Tarjetas].[SEGMENTO_DESCRIP]","[Base_Tarjetas].[SEGMENTO_DESCRIP].&amp;[" &amp; $C$6 &amp; "]",
"[Base_Tarjetas].[SITUACION]","[Base_Tarjetas].[SITUACION].&amp;[" &amp; $C95 &amp; "]",
"[Base_Tarjetas].[TIPO]","[Base_Tarjetas].[TIPO].&amp;[" &amp; $C$1 &amp; "]")/1000,
0)</f>
        <v>0</v>
      </c>
      <c r="AB95" s="8">
        <f>IFERROR(
GETPIVOTDATA("[Base_Tarjetas].[Importe]",TDinamica_R!$A$3,
"[Base_Tarjetas].[PERIODO]","[Base_Tarjetas].[PERIODO].&amp;[" &amp; TEXT(AB$6,"yyyymm") &amp; "]",
"[Base_Tarjetas].[Metrica]","[Base_Tarjetas].[Metrica].&amp;[" &amp; $A95 &amp; "]",
"[Base_Tarjetas].[SEGMENTO_DESCRIP]","[Base_Tarjetas].[SEGMENTO_DESCRIP].&amp;[" &amp; $C$6 &amp; "]",
"[Base_Tarjetas].[SITUACION]","[Base_Tarjetas].[SITUACION].&amp;[" &amp; $C95 &amp; "]",
"[Base_Tarjetas].[TIPO]","[Base_Tarjetas].[TIPO].&amp;[" &amp; $C$1 &amp; "]")/1000,
0)</f>
        <v>0</v>
      </c>
      <c r="AC95" s="8">
        <f>IFERROR(
GETPIVOTDATA("[Base_Tarjetas].[Importe]",TDinamica_R!$A$3,
"[Base_Tarjetas].[PERIODO]","[Base_Tarjetas].[PERIODO].&amp;[" &amp; TEXT(AC$6,"yyyymm") &amp; "]",
"[Base_Tarjetas].[Metrica]","[Base_Tarjetas].[Metrica].&amp;[" &amp; $A95 &amp; "]",
"[Base_Tarjetas].[SEGMENTO_DESCRIP]","[Base_Tarjetas].[SEGMENTO_DESCRIP].&amp;[" &amp; $C$6 &amp; "]",
"[Base_Tarjetas].[SITUACION]","[Base_Tarjetas].[SITUACION].&amp;[" &amp; $C95 &amp; "]",
"[Base_Tarjetas].[TIPO]","[Base_Tarjetas].[TIPO].&amp;[" &amp; $C$1 &amp; "]")/1000,
0)</f>
        <v>0</v>
      </c>
      <c r="AD95" s="8">
        <f>IFERROR(
GETPIVOTDATA("[Base_Tarjetas].[Importe]",TDinamica_R!$A$3,
"[Base_Tarjetas].[PERIODO]","[Base_Tarjetas].[PERIODO].&amp;[" &amp; TEXT(AD$6,"yyyymm") &amp; "]",
"[Base_Tarjetas].[Metrica]","[Base_Tarjetas].[Metrica].&amp;[" &amp; $A95 &amp; "]",
"[Base_Tarjetas].[SEGMENTO_DESCRIP]","[Base_Tarjetas].[SEGMENTO_DESCRIP].&amp;[" &amp; $C$6 &amp; "]",
"[Base_Tarjetas].[SITUACION]","[Base_Tarjetas].[SITUACION].&amp;[" &amp; $C95 &amp; "]",
"[Base_Tarjetas].[TIPO]","[Base_Tarjetas].[TIPO].&amp;[" &amp; $C$1 &amp; "]")/1000,
0)</f>
        <v>0</v>
      </c>
      <c r="AE95" s="8">
        <f>IFERROR(
GETPIVOTDATA("[Base_Tarjetas].[Importe]",TDinamica_R!$A$3,
"[Base_Tarjetas].[PERIODO]","[Base_Tarjetas].[PERIODO].&amp;[" &amp; TEXT(AE$6,"yyyymm") &amp; "]",
"[Base_Tarjetas].[Metrica]","[Base_Tarjetas].[Metrica].&amp;[" &amp; $A95 &amp; "]",
"[Base_Tarjetas].[SEGMENTO_DESCRIP]","[Base_Tarjetas].[SEGMENTO_DESCRIP].&amp;[" &amp; $C$6 &amp; "]",
"[Base_Tarjetas].[SITUACION]","[Base_Tarjetas].[SITUACION].&amp;[" &amp; $C95 &amp; "]",
"[Base_Tarjetas].[TIPO]","[Base_Tarjetas].[TIPO].&amp;[" &amp; $C$1 &amp; "]")/1000,
0)</f>
        <v>0</v>
      </c>
      <c r="AF95" s="8">
        <f>IFERROR(
GETPIVOTDATA("[Base_Tarjetas].[Importe]",TDinamica_R!$A$3,
"[Base_Tarjetas].[PERIODO]","[Base_Tarjetas].[PERIODO].&amp;[" &amp; TEXT(AF$6,"yyyymm") &amp; "]",
"[Base_Tarjetas].[Metrica]","[Base_Tarjetas].[Metrica].&amp;[" &amp; $A95 &amp; "]",
"[Base_Tarjetas].[SEGMENTO_DESCRIP]","[Base_Tarjetas].[SEGMENTO_DESCRIP].&amp;[" &amp; $C$6 &amp; "]",
"[Base_Tarjetas].[SITUACION]","[Base_Tarjetas].[SITUACION].&amp;[" &amp; $C95 &amp; "]",
"[Base_Tarjetas].[TIPO]","[Base_Tarjetas].[TIPO].&amp;[" &amp; $C$1 &amp; "]")/1000,
0)</f>
        <v>0</v>
      </c>
      <c r="AG95" s="8">
        <f>IFERROR(
GETPIVOTDATA("[Base_Tarjetas].[Importe]",TDinamica_R!$A$3,
"[Base_Tarjetas].[PERIODO]","[Base_Tarjetas].[PERIODO].&amp;[" &amp; TEXT(AG$6,"yyyymm") &amp; "]",
"[Base_Tarjetas].[Metrica]","[Base_Tarjetas].[Metrica].&amp;[" &amp; $A95 &amp; "]",
"[Base_Tarjetas].[SEGMENTO_DESCRIP]","[Base_Tarjetas].[SEGMENTO_DESCRIP].&amp;[" &amp; $C$6 &amp; "]",
"[Base_Tarjetas].[SITUACION]","[Base_Tarjetas].[SITUACION].&amp;[" &amp; $C95 &amp; "]",
"[Base_Tarjetas].[TIPO]","[Base_Tarjetas].[TIPO].&amp;[" &amp; $C$1 &amp; "]")/1000,
0)</f>
        <v>0</v>
      </c>
      <c r="AH95" s="8">
        <f>IFERROR(
GETPIVOTDATA("[Base_Tarjetas].[Importe]",TDinamica_R!$A$3,
"[Base_Tarjetas].[PERIODO]","[Base_Tarjetas].[PERIODO].&amp;[" &amp; TEXT(AH$6,"yyyymm") &amp; "]",
"[Base_Tarjetas].[Metrica]","[Base_Tarjetas].[Metrica].&amp;[" &amp; $A95 &amp; "]",
"[Base_Tarjetas].[SEGMENTO_DESCRIP]","[Base_Tarjetas].[SEGMENTO_DESCRIP].&amp;[" &amp; $C$6 &amp; "]",
"[Base_Tarjetas].[SITUACION]","[Base_Tarjetas].[SITUACION].&amp;[" &amp; $C95 &amp; "]",
"[Base_Tarjetas].[TIPO]","[Base_Tarjetas].[TIPO].&amp;[" &amp; $C$1 &amp; "]")/1000,
0)</f>
        <v>0</v>
      </c>
      <c r="AI95" s="8">
        <f>IFERROR(
GETPIVOTDATA("[Base_Tarjetas].[Importe]",TDinamica_R!$A$3,
"[Base_Tarjetas].[PERIODO]","[Base_Tarjetas].[PERIODO].&amp;[" &amp; TEXT(AI$6,"yyyymm") &amp; "]",
"[Base_Tarjetas].[Metrica]","[Base_Tarjetas].[Metrica].&amp;[" &amp; $A95 &amp; "]",
"[Base_Tarjetas].[SEGMENTO_DESCRIP]","[Base_Tarjetas].[SEGMENTO_DESCRIP].&amp;[" &amp; $C$6 &amp; "]",
"[Base_Tarjetas].[SITUACION]","[Base_Tarjetas].[SITUACION].&amp;[" &amp; $C95 &amp; "]",
"[Base_Tarjetas].[TIPO]","[Base_Tarjetas].[TIPO].&amp;[" &amp; $C$1 &amp; "]")/1000,
0)</f>
        <v>0</v>
      </c>
      <c r="AJ95" s="8">
        <f>IFERROR(
GETPIVOTDATA("[Base_Tarjetas].[Importe]",TDinamica_R!$A$3,
"[Base_Tarjetas].[PERIODO]","[Base_Tarjetas].[PERIODO].&amp;[" &amp; TEXT(AJ$6,"yyyymm") &amp; "]",
"[Base_Tarjetas].[Metrica]","[Base_Tarjetas].[Metrica].&amp;[" &amp; $A95 &amp; "]",
"[Base_Tarjetas].[SEGMENTO_DESCRIP]","[Base_Tarjetas].[SEGMENTO_DESCRIP].&amp;[" &amp; $C$6 &amp; "]",
"[Base_Tarjetas].[SITUACION]","[Base_Tarjetas].[SITUACION].&amp;[" &amp; $C95 &amp; "]",
"[Base_Tarjetas].[TIPO]","[Base_Tarjetas].[TIPO].&amp;[" &amp; $C$1 &amp; "]")/1000,
0)</f>
        <v>0</v>
      </c>
      <c r="AK95" s="8">
        <f>IFERROR(
GETPIVOTDATA("[Base_Tarjetas].[Importe]",TDinamica_R!$A$3,
"[Base_Tarjetas].[PERIODO]","[Base_Tarjetas].[PERIODO].&amp;[" &amp; TEXT(AK$6,"yyyymm") &amp; "]",
"[Base_Tarjetas].[Metrica]","[Base_Tarjetas].[Metrica].&amp;[" &amp; $A95 &amp; "]",
"[Base_Tarjetas].[SEGMENTO_DESCRIP]","[Base_Tarjetas].[SEGMENTO_DESCRIP].&amp;[" &amp; $C$6 &amp; "]",
"[Base_Tarjetas].[SITUACION]","[Base_Tarjetas].[SITUACION].&amp;[" &amp; $C95 &amp; "]",
"[Base_Tarjetas].[TIPO]","[Base_Tarjetas].[TIPO].&amp;[" &amp; $C$1 &amp; "]")/1000,
0)</f>
        <v>0</v>
      </c>
      <c r="AL95" s="8">
        <f>IFERROR(
GETPIVOTDATA("[Base_Tarjetas].[Importe]",TDinamica_R!$A$3,
"[Base_Tarjetas].[PERIODO]","[Base_Tarjetas].[PERIODO].&amp;[" &amp; TEXT(AL$6,"yyyymm") &amp; "]",
"[Base_Tarjetas].[Metrica]","[Base_Tarjetas].[Metrica].&amp;[" &amp; $A95 &amp; "]",
"[Base_Tarjetas].[SEGMENTO_DESCRIP]","[Base_Tarjetas].[SEGMENTO_DESCRIP].&amp;[" &amp; $C$6 &amp; "]",
"[Base_Tarjetas].[SITUACION]","[Base_Tarjetas].[SITUACION].&amp;[" &amp; $C95 &amp; "]",
"[Base_Tarjetas].[TIPO]","[Base_Tarjetas].[TIPO].&amp;[" &amp; $C$1 &amp; "]")/1000,
0)</f>
        <v>0</v>
      </c>
      <c r="AM95" s="8">
        <f>IFERROR(
GETPIVOTDATA("[Base_Tarjetas].[Importe]",TDinamica_R!$A$3,
"[Base_Tarjetas].[PERIODO]","[Base_Tarjetas].[PERIODO].&amp;[" &amp; TEXT(AM$6,"yyyymm") &amp; "]",
"[Base_Tarjetas].[Metrica]","[Base_Tarjetas].[Metrica].&amp;[" &amp; $A95 &amp; "]",
"[Base_Tarjetas].[SEGMENTO_DESCRIP]","[Base_Tarjetas].[SEGMENTO_DESCRIP].&amp;[" &amp; $C$6 &amp; "]",
"[Base_Tarjetas].[SITUACION]","[Base_Tarjetas].[SITUACION].&amp;[" &amp; $C95 &amp; "]",
"[Base_Tarjetas].[TIPO]","[Base_Tarjetas].[TIPO].&amp;[" &amp; $C$1 &amp; "]")/1000,
0)</f>
        <v>0</v>
      </c>
      <c r="AN95" s="8">
        <f>IFERROR(
GETPIVOTDATA("[Base_Tarjetas].[Importe]",TDinamica_R!$A$3,
"[Base_Tarjetas].[PERIODO]","[Base_Tarjetas].[PERIODO].&amp;[" &amp; TEXT(AN$6,"yyyymm") &amp; "]",
"[Base_Tarjetas].[Metrica]","[Base_Tarjetas].[Metrica].&amp;[" &amp; $A95 &amp; "]",
"[Base_Tarjetas].[SEGMENTO_DESCRIP]","[Base_Tarjetas].[SEGMENTO_DESCRIP].&amp;[" &amp; $C$6 &amp; "]",
"[Base_Tarjetas].[SITUACION]","[Base_Tarjetas].[SITUACION].&amp;[" &amp; $C95 &amp; "]",
"[Base_Tarjetas].[TIPO]","[Base_Tarjetas].[TIPO].&amp;[" &amp; $C$1 &amp; "]")/1000,
0)</f>
        <v>0</v>
      </c>
      <c r="AO95" s="8">
        <f>IFERROR(
GETPIVOTDATA("[Base_Tarjetas].[Importe]",TDinamica_R!$A$3,
"[Base_Tarjetas].[PERIODO]","[Base_Tarjetas].[PERIODO].&amp;[" &amp; TEXT(AO$6,"yyyymm") &amp; "]",
"[Base_Tarjetas].[Metrica]","[Base_Tarjetas].[Metrica].&amp;[" &amp; $A95 &amp; "]",
"[Base_Tarjetas].[SEGMENTO_DESCRIP]","[Base_Tarjetas].[SEGMENTO_DESCRIP].&amp;[" &amp; $C$6 &amp; "]",
"[Base_Tarjetas].[SITUACION]","[Base_Tarjetas].[SITUACION].&amp;[" &amp; $C95 &amp; "]",
"[Base_Tarjetas].[TIPO]","[Base_Tarjetas].[TIPO].&amp;[" &amp; $C$1 &amp; "]")/1000,
0)</f>
        <v>0</v>
      </c>
      <c r="AP95" s="8">
        <f>IFERROR(
GETPIVOTDATA("[Base_Tarjetas].[Importe]",TDinamica_R!$A$3,
"[Base_Tarjetas].[PERIODO]","[Base_Tarjetas].[PERIODO].&amp;[" &amp; TEXT(AP$6,"yyyymm") &amp; "]",
"[Base_Tarjetas].[Metrica]","[Base_Tarjetas].[Metrica].&amp;[" &amp; $A95 &amp; "]",
"[Base_Tarjetas].[SEGMENTO_DESCRIP]","[Base_Tarjetas].[SEGMENTO_DESCRIP].&amp;[" &amp; $C$6 &amp; "]",
"[Base_Tarjetas].[SITUACION]","[Base_Tarjetas].[SITUACION].&amp;[" &amp; $C95 &amp; "]",
"[Base_Tarjetas].[TIPO]","[Base_Tarjetas].[TIPO].&amp;[" &amp; $C$1 &amp; "]")/1000,
0)</f>
        <v>0</v>
      </c>
      <c r="AQ95" s="8">
        <f>IFERROR(
GETPIVOTDATA("[Base_Tarjetas].[Importe]",TDinamica_R!$A$3,
"[Base_Tarjetas].[PERIODO]","[Base_Tarjetas].[PERIODO].&amp;[" &amp; TEXT(AQ$6,"yyyymm") &amp; "]",
"[Base_Tarjetas].[Metrica]","[Base_Tarjetas].[Metrica].&amp;[" &amp; $A95 &amp; "]",
"[Base_Tarjetas].[SEGMENTO_DESCRIP]","[Base_Tarjetas].[SEGMENTO_DESCRIP].&amp;[" &amp; $C$6 &amp; "]",
"[Base_Tarjetas].[SITUACION]","[Base_Tarjetas].[SITUACION].&amp;[" &amp; $C95 &amp; "]",
"[Base_Tarjetas].[TIPO]","[Base_Tarjetas].[TIPO].&amp;[" &amp; $C$1 &amp; "]")/1000,
0)</f>
        <v>0</v>
      </c>
      <c r="AR95" s="8">
        <f>IFERROR(
GETPIVOTDATA("[Base_Tarjetas].[Importe]",TDinamica_R!$A$3,
"[Base_Tarjetas].[PERIODO]","[Base_Tarjetas].[PERIODO].&amp;[" &amp; TEXT(AR$6,"yyyymm") &amp; "]",
"[Base_Tarjetas].[Metrica]","[Base_Tarjetas].[Metrica].&amp;[" &amp; $A95 &amp; "]",
"[Base_Tarjetas].[SEGMENTO_DESCRIP]","[Base_Tarjetas].[SEGMENTO_DESCRIP].&amp;[" &amp; $C$6 &amp; "]",
"[Base_Tarjetas].[SITUACION]","[Base_Tarjetas].[SITUACION].&amp;[" &amp; $C95 &amp; "]",
"[Base_Tarjetas].[TIPO]","[Base_Tarjetas].[TIPO].&amp;[" &amp; $C$1 &amp; "]")/1000,
0)</f>
        <v>0</v>
      </c>
      <c r="AS95" s="8">
        <f>IFERROR(
GETPIVOTDATA("[Base_Tarjetas].[Importe]",TDinamica_R!$A$3,
"[Base_Tarjetas].[PERIODO]","[Base_Tarjetas].[PERIODO].&amp;[" &amp; TEXT(AS$6,"yyyymm") &amp; "]",
"[Base_Tarjetas].[Metrica]","[Base_Tarjetas].[Metrica].&amp;[" &amp; $A95 &amp; "]",
"[Base_Tarjetas].[SEGMENTO_DESCRIP]","[Base_Tarjetas].[SEGMENTO_DESCRIP].&amp;[" &amp; $C$6 &amp; "]",
"[Base_Tarjetas].[SITUACION]","[Base_Tarjetas].[SITUACION].&amp;[" &amp; $C95 &amp; "]",
"[Base_Tarjetas].[TIPO]","[Base_Tarjetas].[TIPO].&amp;[" &amp; $C$1 &amp; "]")/1000,
0)</f>
        <v>0</v>
      </c>
      <c r="AT95" s="8">
        <f>IFERROR(
GETPIVOTDATA("[Base_Tarjetas].[Importe]",TDinamica_R!$A$3,
"[Base_Tarjetas].[PERIODO]","[Base_Tarjetas].[PERIODO].&amp;[" &amp; TEXT(AT$6,"yyyymm") &amp; "]",
"[Base_Tarjetas].[Metrica]","[Base_Tarjetas].[Metrica].&amp;[" &amp; $A95 &amp; "]",
"[Base_Tarjetas].[SEGMENTO_DESCRIP]","[Base_Tarjetas].[SEGMENTO_DESCRIP].&amp;[" &amp; $C$6 &amp; "]",
"[Base_Tarjetas].[SITUACION]","[Base_Tarjetas].[SITUACION].&amp;[" &amp; $C95 &amp; "]",
"[Base_Tarjetas].[TIPO]","[Base_Tarjetas].[TIPO].&amp;[" &amp; $C$1 &amp; "]")/1000,
0)</f>
        <v>0</v>
      </c>
      <c r="AU95" s="8">
        <f>IFERROR(
GETPIVOTDATA("[Base_Tarjetas].[Importe]",TDinamica_R!$A$3,
"[Base_Tarjetas].[PERIODO]","[Base_Tarjetas].[PERIODO].&amp;[" &amp; TEXT(AU$6,"yyyymm") &amp; "]",
"[Base_Tarjetas].[Metrica]","[Base_Tarjetas].[Metrica].&amp;[" &amp; $A95 &amp; "]",
"[Base_Tarjetas].[SEGMENTO_DESCRIP]","[Base_Tarjetas].[SEGMENTO_DESCRIP].&amp;[" &amp; $C$6 &amp; "]",
"[Base_Tarjetas].[SITUACION]","[Base_Tarjetas].[SITUACION].&amp;[" &amp; $C95 &amp; "]",
"[Base_Tarjetas].[TIPO]","[Base_Tarjetas].[TIPO].&amp;[" &amp; $C$1 &amp; "]")/1000,
0)</f>
        <v>0</v>
      </c>
      <c r="AV95" s="8">
        <f>IFERROR(
GETPIVOTDATA("[Base_Tarjetas].[Importe]",TDinamica_R!$A$3,
"[Base_Tarjetas].[PERIODO]","[Base_Tarjetas].[PERIODO].&amp;[" &amp; TEXT(AV$6,"yyyymm") &amp; "]",
"[Base_Tarjetas].[Metrica]","[Base_Tarjetas].[Metrica].&amp;[" &amp; $A95 &amp; "]",
"[Base_Tarjetas].[SEGMENTO_DESCRIP]","[Base_Tarjetas].[SEGMENTO_DESCRIP].&amp;[" &amp; $C$6 &amp; "]",
"[Base_Tarjetas].[SITUACION]","[Base_Tarjetas].[SITUACION].&amp;[" &amp; $C95 &amp; "]",
"[Base_Tarjetas].[TIPO]","[Base_Tarjetas].[TIPO].&amp;[" &amp; $C$1 &amp; "]")/1000,
0)</f>
        <v>0</v>
      </c>
      <c r="AW95" s="8">
        <f>IFERROR(
GETPIVOTDATA("[Base_Tarjetas].[Importe]",TDinamica_R!$A$3,
"[Base_Tarjetas].[PERIODO]","[Base_Tarjetas].[PERIODO].&amp;[" &amp; TEXT(AW$6,"yyyymm") &amp; "]",
"[Base_Tarjetas].[Metrica]","[Base_Tarjetas].[Metrica].&amp;[" &amp; $A95 &amp; "]",
"[Base_Tarjetas].[SEGMENTO_DESCRIP]","[Base_Tarjetas].[SEGMENTO_DESCRIP].&amp;[" &amp; $C$6 &amp; "]",
"[Base_Tarjetas].[SITUACION]","[Base_Tarjetas].[SITUACION].&amp;[" &amp; $C95 &amp; "]",
"[Base_Tarjetas].[TIPO]","[Base_Tarjetas].[TIPO].&amp;[" &amp; $C$1 &amp; "]")/1000,
0)</f>
        <v>0</v>
      </c>
      <c r="AX95" s="8">
        <f>IFERROR(
GETPIVOTDATA("[Base_Tarjetas].[Importe]",TDinamica_R!$A$3,
"[Base_Tarjetas].[PERIODO]","[Base_Tarjetas].[PERIODO].&amp;[" &amp; TEXT(AX$6,"yyyymm") &amp; "]",
"[Base_Tarjetas].[Metrica]","[Base_Tarjetas].[Metrica].&amp;[" &amp; $A95 &amp; "]",
"[Base_Tarjetas].[SEGMENTO_DESCRIP]","[Base_Tarjetas].[SEGMENTO_DESCRIP].&amp;[" &amp; $C$6 &amp; "]",
"[Base_Tarjetas].[SITUACION]","[Base_Tarjetas].[SITUACION].&amp;[" &amp; $C95 &amp; "]",
"[Base_Tarjetas].[TIPO]","[Base_Tarjetas].[TIPO].&amp;[" &amp; $C$1 &amp; "]")/1000,
0)</f>
        <v>0</v>
      </c>
      <c r="AY95" s="8">
        <f>IFERROR(
GETPIVOTDATA("[Base_Tarjetas].[Importe]",TDinamica_R!$A$3,
"[Base_Tarjetas].[PERIODO]","[Base_Tarjetas].[PERIODO].&amp;[" &amp; TEXT(AY$6,"yyyymm") &amp; "]",
"[Base_Tarjetas].[Metrica]","[Base_Tarjetas].[Metrica].&amp;[" &amp; $A95 &amp; "]",
"[Base_Tarjetas].[SEGMENTO_DESCRIP]","[Base_Tarjetas].[SEGMENTO_DESCRIP].&amp;[" &amp; $C$6 &amp; "]",
"[Base_Tarjetas].[SITUACION]","[Base_Tarjetas].[SITUACION].&amp;[" &amp; $C95 &amp; "]",
"[Base_Tarjetas].[TIPO]","[Base_Tarjetas].[TIPO].&amp;[" &amp; $C$1 &amp; "]")/1000,
0)</f>
        <v>0</v>
      </c>
      <c r="AZ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TEXT(AZ$6,"yyyymm") &amp; "]"),
0)</f>
        <v>0</v>
      </c>
      <c r="BA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TEXT(BA$6,"yyyymm") &amp; "]"),
0)</f>
        <v>0</v>
      </c>
      <c r="BB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TEXT(BB$6,"yyyymm") &amp; "]"),
0)</f>
        <v>0</v>
      </c>
      <c r="BC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TEXT(BC$6,"yyyymm") &amp; "]"),
0)</f>
        <v>0</v>
      </c>
      <c r="BD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TEXT(BD$6,"yyyymm") &amp; "]"),
0)</f>
        <v>0</v>
      </c>
      <c r="BE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TEXT(BE$6,"yyyymm") &amp; "]"),
0)</f>
        <v>0</v>
      </c>
      <c r="BF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TEXT(BF$6,"yyyymm") &amp; "]"),
0)</f>
        <v>0</v>
      </c>
      <c r="BG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TEXT(BG$6,"yyyymm") &amp; "]"),
0)</f>
        <v>0</v>
      </c>
      <c r="BH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TEXT(BH$6,"yyyymm") &amp; "]"),
0)</f>
        <v>0</v>
      </c>
      <c r="BI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TEXT(BI$6,"yyyymm") &amp; "]"),
0)</f>
        <v>0</v>
      </c>
      <c r="BJ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TEXT(BJ$6,"yyyymm") &amp; "]"),
0)</f>
        <v>0</v>
      </c>
      <c r="BK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TEXT(BK$6,"yyyymm") &amp; "]"),
0)</f>
        <v>0</v>
      </c>
      <c r="BO95" s="24">
        <f t="shared" ref="BO95:BT95" si="59">SUMIFS($D95:$BM95,$D$6:$BM$6,"&gt;="&amp;BO$2,$D$6:$BM$6,"&lt;="&amp;BO$6,$D$5:$BM$5,BO$5)</f>
        <v>0</v>
      </c>
      <c r="BP95" s="24">
        <f t="shared" si="59"/>
        <v>0</v>
      </c>
      <c r="BQ95" s="24">
        <f t="shared" si="59"/>
        <v>0</v>
      </c>
      <c r="BR95" s="24">
        <f t="shared" si="59"/>
        <v>0</v>
      </c>
      <c r="BS95" s="24">
        <f t="shared" si="59"/>
        <v>0</v>
      </c>
      <c r="BT95" s="24">
        <f t="shared" si="59"/>
        <v>0</v>
      </c>
    </row>
    <row r="96" spans="1:72" outlineLevel="1" x14ac:dyDescent="0.25">
      <c r="A96" s="11" t="s">
        <v>45</v>
      </c>
      <c r="C96" s="2" t="s">
        <v>78</v>
      </c>
      <c r="D96" s="8">
        <f>IFERROR(
GETPIVOTDATA("[Base_Tarjetas].[Importe]",TDinamica_R!$A$3,
"[Base_Tarjetas].[PERIODO]","[Base_Tarjetas].[PERIODO].&amp;[" &amp; TEXT(D$6,"yyyymm") &amp; "]",
"[Base_Tarjetas].[Metrica]","[Base_Tarjetas].[Metrica].&amp;[" &amp; $A96 &amp; "]",
"[Base_Tarjetas].[SEGMENTO_DESCRIP]","[Base_Tarjetas].[SEGMENTO_DESCRIP].&amp;[" &amp; $C$6 &amp; "]",
"[Base_Tarjetas].[SITUACION]","[Base_Tarjetas].[SITUACION].&amp;[" &amp; $C96 &amp; "]",
"[Base_Tarjetas].[TIPO]","[Base_Tarjetas].[TIPO].&amp;[" &amp; $C$1 &amp; "]")/1000,
0)</f>
        <v>0</v>
      </c>
      <c r="E96" s="8">
        <f>IFERROR(
GETPIVOTDATA("[Base_Tarjetas].[Importe]",TDinamica_R!$A$3,
"[Base_Tarjetas].[PERIODO]","[Base_Tarjetas].[PERIODO].&amp;[" &amp; TEXT(E$6,"yyyymm") &amp; "]",
"[Base_Tarjetas].[Metrica]","[Base_Tarjetas].[Metrica].&amp;[" &amp; $A96 &amp; "]",
"[Base_Tarjetas].[SEGMENTO_DESCRIP]","[Base_Tarjetas].[SEGMENTO_DESCRIP].&amp;[" &amp; $C$6 &amp; "]",
"[Base_Tarjetas].[SITUACION]","[Base_Tarjetas].[SITUACION].&amp;[" &amp; $C96 &amp; "]",
"[Base_Tarjetas].[TIPO]","[Base_Tarjetas].[TIPO].&amp;[" &amp; $C$1 &amp; "]")/1000,
0)</f>
        <v>0</v>
      </c>
      <c r="F96" s="8">
        <f>IFERROR(
GETPIVOTDATA("[Base_Tarjetas].[Importe]",TDinamica_R!$A$3,
"[Base_Tarjetas].[PERIODO]","[Base_Tarjetas].[PERIODO].&amp;[" &amp; TEXT(F$6,"yyyymm") &amp; "]",
"[Base_Tarjetas].[Metrica]","[Base_Tarjetas].[Metrica].&amp;[" &amp; $A96 &amp; "]",
"[Base_Tarjetas].[SEGMENTO_DESCRIP]","[Base_Tarjetas].[SEGMENTO_DESCRIP].&amp;[" &amp; $C$6 &amp; "]",
"[Base_Tarjetas].[SITUACION]","[Base_Tarjetas].[SITUACION].&amp;[" &amp; $C96 &amp; "]",
"[Base_Tarjetas].[TIPO]","[Base_Tarjetas].[TIPO].&amp;[" &amp; $C$1 &amp; "]")/1000,
0)</f>
        <v>0</v>
      </c>
      <c r="G96" s="8">
        <f>IFERROR(
GETPIVOTDATA("[Base_Tarjetas].[Importe]",TDinamica_R!$A$3,
"[Base_Tarjetas].[PERIODO]","[Base_Tarjetas].[PERIODO].&amp;[" &amp; TEXT(G$6,"yyyymm") &amp; "]",
"[Base_Tarjetas].[Metrica]","[Base_Tarjetas].[Metrica].&amp;[" &amp; $A96 &amp; "]",
"[Base_Tarjetas].[SEGMENTO_DESCRIP]","[Base_Tarjetas].[SEGMENTO_DESCRIP].&amp;[" &amp; $C$6 &amp; "]",
"[Base_Tarjetas].[SITUACION]","[Base_Tarjetas].[SITUACION].&amp;[" &amp; $C96 &amp; "]",
"[Base_Tarjetas].[TIPO]","[Base_Tarjetas].[TIPO].&amp;[" &amp; $C$1 &amp; "]")/1000,
0)</f>
        <v>0</v>
      </c>
      <c r="H96" s="8">
        <f>IFERROR(
GETPIVOTDATA("[Base_Tarjetas].[Importe]",TDinamica_R!$A$3,
"[Base_Tarjetas].[PERIODO]","[Base_Tarjetas].[PERIODO].&amp;[" &amp; TEXT(H$6,"yyyymm") &amp; "]",
"[Base_Tarjetas].[Metrica]","[Base_Tarjetas].[Metrica].&amp;[" &amp; $A96 &amp; "]",
"[Base_Tarjetas].[SEGMENTO_DESCRIP]","[Base_Tarjetas].[SEGMENTO_DESCRIP].&amp;[" &amp; $C$6 &amp; "]",
"[Base_Tarjetas].[SITUACION]","[Base_Tarjetas].[SITUACION].&amp;[" &amp; $C96 &amp; "]",
"[Base_Tarjetas].[TIPO]","[Base_Tarjetas].[TIPO].&amp;[" &amp; $C$1 &amp; "]")/1000,
0)</f>
        <v>0</v>
      </c>
      <c r="I96" s="8">
        <f>IFERROR(
GETPIVOTDATA("[Base_Tarjetas].[Importe]",TDinamica_R!$A$3,
"[Base_Tarjetas].[PERIODO]","[Base_Tarjetas].[PERIODO].&amp;[" &amp; TEXT(I$6,"yyyymm") &amp; "]",
"[Base_Tarjetas].[Metrica]","[Base_Tarjetas].[Metrica].&amp;[" &amp; $A96 &amp; "]",
"[Base_Tarjetas].[SEGMENTO_DESCRIP]","[Base_Tarjetas].[SEGMENTO_DESCRIP].&amp;[" &amp; $C$6 &amp; "]",
"[Base_Tarjetas].[SITUACION]","[Base_Tarjetas].[SITUACION].&amp;[" &amp; $C96 &amp; "]",
"[Base_Tarjetas].[TIPO]","[Base_Tarjetas].[TIPO].&amp;[" &amp; $C$1 &amp; "]")/1000,
0)</f>
        <v>0</v>
      </c>
      <c r="J96" s="8">
        <f>IFERROR(
GETPIVOTDATA("[Base_Tarjetas].[Importe]",TDinamica_R!$A$3,
"[Base_Tarjetas].[PERIODO]","[Base_Tarjetas].[PERIODO].&amp;[" &amp; TEXT(J$6,"yyyymm") &amp; "]",
"[Base_Tarjetas].[Metrica]","[Base_Tarjetas].[Metrica].&amp;[" &amp; $A96 &amp; "]",
"[Base_Tarjetas].[SEGMENTO_DESCRIP]","[Base_Tarjetas].[SEGMENTO_DESCRIP].&amp;[" &amp; $C$6 &amp; "]",
"[Base_Tarjetas].[SITUACION]","[Base_Tarjetas].[SITUACION].&amp;[" &amp; $C96 &amp; "]",
"[Base_Tarjetas].[TIPO]","[Base_Tarjetas].[TIPO].&amp;[" &amp; $C$1 &amp; "]")/1000,
0)</f>
        <v>0</v>
      </c>
      <c r="K96" s="8">
        <f>IFERROR(
GETPIVOTDATA("[Base_Tarjetas].[Importe]",TDinamica_R!$A$3,
"[Base_Tarjetas].[PERIODO]","[Base_Tarjetas].[PERIODO].&amp;[" &amp; TEXT(K$6,"yyyymm") &amp; "]",
"[Base_Tarjetas].[Metrica]","[Base_Tarjetas].[Metrica].&amp;[" &amp; $A96 &amp; "]",
"[Base_Tarjetas].[SEGMENTO_DESCRIP]","[Base_Tarjetas].[SEGMENTO_DESCRIP].&amp;[" &amp; $C$6 &amp; "]",
"[Base_Tarjetas].[SITUACION]","[Base_Tarjetas].[SITUACION].&amp;[" &amp; $C96 &amp; "]",
"[Base_Tarjetas].[TIPO]","[Base_Tarjetas].[TIPO].&amp;[" &amp; $C$1 &amp; "]")/1000,
0)</f>
        <v>0</v>
      </c>
      <c r="L96" s="8">
        <f>IFERROR(
GETPIVOTDATA("[Base_Tarjetas].[Importe]",TDinamica_R!$A$3,
"[Base_Tarjetas].[PERIODO]","[Base_Tarjetas].[PERIODO].&amp;[" &amp; TEXT(L$6,"yyyymm") &amp; "]",
"[Base_Tarjetas].[Metrica]","[Base_Tarjetas].[Metrica].&amp;[" &amp; $A96 &amp; "]",
"[Base_Tarjetas].[SEGMENTO_DESCRIP]","[Base_Tarjetas].[SEGMENTO_DESCRIP].&amp;[" &amp; $C$6 &amp; "]",
"[Base_Tarjetas].[SITUACION]","[Base_Tarjetas].[SITUACION].&amp;[" &amp; $C96 &amp; "]",
"[Base_Tarjetas].[TIPO]","[Base_Tarjetas].[TIPO].&amp;[" &amp; $C$1 &amp; "]")/1000,
0)</f>
        <v>0</v>
      </c>
      <c r="M96" s="8">
        <f>IFERROR(
GETPIVOTDATA("[Base_Tarjetas].[Importe]",TDinamica_R!$A$3,
"[Base_Tarjetas].[PERIODO]","[Base_Tarjetas].[PERIODO].&amp;[" &amp; TEXT(M$6,"yyyymm") &amp; "]",
"[Base_Tarjetas].[Metrica]","[Base_Tarjetas].[Metrica].&amp;[" &amp; $A96 &amp; "]",
"[Base_Tarjetas].[SEGMENTO_DESCRIP]","[Base_Tarjetas].[SEGMENTO_DESCRIP].&amp;[" &amp; $C$6 &amp; "]",
"[Base_Tarjetas].[SITUACION]","[Base_Tarjetas].[SITUACION].&amp;[" &amp; $C96 &amp; "]",
"[Base_Tarjetas].[TIPO]","[Base_Tarjetas].[TIPO].&amp;[" &amp; $C$1 &amp; "]")/1000,
0)</f>
        <v>0</v>
      </c>
      <c r="N96" s="8">
        <f>IFERROR(
GETPIVOTDATA("[Base_Tarjetas].[Importe]",TDinamica_R!$A$3,
"[Base_Tarjetas].[PERIODO]","[Base_Tarjetas].[PERIODO].&amp;[" &amp; TEXT(N$6,"yyyymm") &amp; "]",
"[Base_Tarjetas].[Metrica]","[Base_Tarjetas].[Metrica].&amp;[" &amp; $A96 &amp; "]",
"[Base_Tarjetas].[SEGMENTO_DESCRIP]","[Base_Tarjetas].[SEGMENTO_DESCRIP].&amp;[" &amp; $C$6 &amp; "]",
"[Base_Tarjetas].[SITUACION]","[Base_Tarjetas].[SITUACION].&amp;[" &amp; $C96 &amp; "]",
"[Base_Tarjetas].[TIPO]","[Base_Tarjetas].[TIPO].&amp;[" &amp; $C$1 &amp; "]")/1000,
0)</f>
        <v>0</v>
      </c>
      <c r="O96" s="8">
        <f>IFERROR(
GETPIVOTDATA("[Base_Tarjetas].[Importe]",TDinamica_R!$A$3,
"[Base_Tarjetas].[PERIODO]","[Base_Tarjetas].[PERIODO].&amp;[" &amp; TEXT(O$6,"yyyymm") &amp; "]",
"[Base_Tarjetas].[Metrica]","[Base_Tarjetas].[Metrica].&amp;[" &amp; $A96 &amp; "]",
"[Base_Tarjetas].[SEGMENTO_DESCRIP]","[Base_Tarjetas].[SEGMENTO_DESCRIP].&amp;[" &amp; $C$6 &amp; "]",
"[Base_Tarjetas].[SITUACION]","[Base_Tarjetas].[SITUACION].&amp;[" &amp; $C96 &amp; "]",
"[Base_Tarjetas].[TIPO]","[Base_Tarjetas].[TIPO].&amp;[" &amp; $C$1 &amp; "]")/1000,
0)</f>
        <v>0</v>
      </c>
      <c r="P96" s="8">
        <f>IFERROR(
GETPIVOTDATA("[Base_Tarjetas].[Importe]",TDinamica_R!$A$3,
"[Base_Tarjetas].[PERIODO]","[Base_Tarjetas].[PERIODO].&amp;[" &amp; TEXT(P$6,"yyyymm") &amp; "]",
"[Base_Tarjetas].[Metrica]","[Base_Tarjetas].[Metrica].&amp;[" &amp; $A96 &amp; "]",
"[Base_Tarjetas].[SEGMENTO_DESCRIP]","[Base_Tarjetas].[SEGMENTO_DESCRIP].&amp;[" &amp; $C$6 &amp; "]",
"[Base_Tarjetas].[SITUACION]","[Base_Tarjetas].[SITUACION].&amp;[" &amp; $C96 &amp; "]",
"[Base_Tarjetas].[TIPO]","[Base_Tarjetas].[TIPO].&amp;[" &amp; $C$1 &amp; "]")/1000,
0)</f>
        <v>0</v>
      </c>
      <c r="Q96" s="8">
        <f>IFERROR(
GETPIVOTDATA("[Base_Tarjetas].[Importe]",TDinamica_R!$A$3,
"[Base_Tarjetas].[PERIODO]","[Base_Tarjetas].[PERIODO].&amp;[" &amp; TEXT(Q$6,"yyyymm") &amp; "]",
"[Base_Tarjetas].[Metrica]","[Base_Tarjetas].[Metrica].&amp;[" &amp; $A96 &amp; "]",
"[Base_Tarjetas].[SEGMENTO_DESCRIP]","[Base_Tarjetas].[SEGMENTO_DESCRIP].&amp;[" &amp; $C$6 &amp; "]",
"[Base_Tarjetas].[SITUACION]","[Base_Tarjetas].[SITUACION].&amp;[" &amp; $C96 &amp; "]",
"[Base_Tarjetas].[TIPO]","[Base_Tarjetas].[TIPO].&amp;[" &amp; $C$1 &amp; "]")/1000,
0)</f>
        <v>0</v>
      </c>
      <c r="R96" s="8">
        <f>IFERROR(
GETPIVOTDATA("[Base_Tarjetas].[Importe]",TDinamica_R!$A$3,
"[Base_Tarjetas].[PERIODO]","[Base_Tarjetas].[PERIODO].&amp;[" &amp; TEXT(R$6,"yyyymm") &amp; "]",
"[Base_Tarjetas].[Metrica]","[Base_Tarjetas].[Metrica].&amp;[" &amp; $A96 &amp; "]",
"[Base_Tarjetas].[SEGMENTO_DESCRIP]","[Base_Tarjetas].[SEGMENTO_DESCRIP].&amp;[" &amp; $C$6 &amp; "]",
"[Base_Tarjetas].[SITUACION]","[Base_Tarjetas].[SITUACION].&amp;[" &amp; $C96 &amp; "]",
"[Base_Tarjetas].[TIPO]","[Base_Tarjetas].[TIPO].&amp;[" &amp; $C$1 &amp; "]")/1000,
0)</f>
        <v>0</v>
      </c>
      <c r="S96" s="8">
        <f>IFERROR(
GETPIVOTDATA("[Base_Tarjetas].[Importe]",TDinamica_R!$A$3,
"[Base_Tarjetas].[PERIODO]","[Base_Tarjetas].[PERIODO].&amp;[" &amp; TEXT(S$6,"yyyymm") &amp; "]",
"[Base_Tarjetas].[Metrica]","[Base_Tarjetas].[Metrica].&amp;[" &amp; $A96 &amp; "]",
"[Base_Tarjetas].[SEGMENTO_DESCRIP]","[Base_Tarjetas].[SEGMENTO_DESCRIP].&amp;[" &amp; $C$6 &amp; "]",
"[Base_Tarjetas].[SITUACION]","[Base_Tarjetas].[SITUACION].&amp;[" &amp; $C96 &amp; "]",
"[Base_Tarjetas].[TIPO]","[Base_Tarjetas].[TIPO].&amp;[" &amp; $C$1 &amp; "]")/1000,
0)</f>
        <v>0</v>
      </c>
      <c r="T96" s="8">
        <f>IFERROR(
GETPIVOTDATA("[Base_Tarjetas].[Importe]",TDinamica_R!$A$3,
"[Base_Tarjetas].[PERIODO]","[Base_Tarjetas].[PERIODO].&amp;[" &amp; TEXT(T$6,"yyyymm") &amp; "]",
"[Base_Tarjetas].[Metrica]","[Base_Tarjetas].[Metrica].&amp;[" &amp; $A96 &amp; "]",
"[Base_Tarjetas].[SEGMENTO_DESCRIP]","[Base_Tarjetas].[SEGMENTO_DESCRIP].&amp;[" &amp; $C$6 &amp; "]",
"[Base_Tarjetas].[SITUACION]","[Base_Tarjetas].[SITUACION].&amp;[" &amp; $C96 &amp; "]",
"[Base_Tarjetas].[TIPO]","[Base_Tarjetas].[TIPO].&amp;[" &amp; $C$1 &amp; "]")/1000,
0)</f>
        <v>0</v>
      </c>
      <c r="U96" s="8">
        <f>IFERROR(
GETPIVOTDATA("[Base_Tarjetas].[Importe]",TDinamica_R!$A$3,
"[Base_Tarjetas].[PERIODO]","[Base_Tarjetas].[PERIODO].&amp;[" &amp; TEXT(U$6,"yyyymm") &amp; "]",
"[Base_Tarjetas].[Metrica]","[Base_Tarjetas].[Metrica].&amp;[" &amp; $A96 &amp; "]",
"[Base_Tarjetas].[SEGMENTO_DESCRIP]","[Base_Tarjetas].[SEGMENTO_DESCRIP].&amp;[" &amp; $C$6 &amp; "]",
"[Base_Tarjetas].[SITUACION]","[Base_Tarjetas].[SITUACION].&amp;[" &amp; $C96 &amp; "]",
"[Base_Tarjetas].[TIPO]","[Base_Tarjetas].[TIPO].&amp;[" &amp; $C$1 &amp; "]")/1000,
0)</f>
        <v>0</v>
      </c>
      <c r="V96" s="8">
        <f>IFERROR(
GETPIVOTDATA("[Base_Tarjetas].[Importe]",TDinamica_R!$A$3,
"[Base_Tarjetas].[PERIODO]","[Base_Tarjetas].[PERIODO].&amp;[" &amp; TEXT(V$6,"yyyymm") &amp; "]",
"[Base_Tarjetas].[Metrica]","[Base_Tarjetas].[Metrica].&amp;[" &amp; $A96 &amp; "]",
"[Base_Tarjetas].[SEGMENTO_DESCRIP]","[Base_Tarjetas].[SEGMENTO_DESCRIP].&amp;[" &amp; $C$6 &amp; "]",
"[Base_Tarjetas].[SITUACION]","[Base_Tarjetas].[SITUACION].&amp;[" &amp; $C96 &amp; "]",
"[Base_Tarjetas].[TIPO]","[Base_Tarjetas].[TIPO].&amp;[" &amp; $C$1 &amp; "]")/1000,
0)</f>
        <v>0</v>
      </c>
      <c r="W96" s="8">
        <f>IFERROR(
GETPIVOTDATA("[Base_Tarjetas].[Importe]",TDinamica_R!$A$3,
"[Base_Tarjetas].[PERIODO]","[Base_Tarjetas].[PERIODO].&amp;[" &amp; TEXT(W$6,"yyyymm") &amp; "]",
"[Base_Tarjetas].[Metrica]","[Base_Tarjetas].[Metrica].&amp;[" &amp; $A96 &amp; "]",
"[Base_Tarjetas].[SEGMENTO_DESCRIP]","[Base_Tarjetas].[SEGMENTO_DESCRIP].&amp;[" &amp; $C$6 &amp; "]",
"[Base_Tarjetas].[SITUACION]","[Base_Tarjetas].[SITUACION].&amp;[" &amp; $C96 &amp; "]",
"[Base_Tarjetas].[TIPO]","[Base_Tarjetas].[TIPO].&amp;[" &amp; $C$1 &amp; "]")/1000,
0)</f>
        <v>0</v>
      </c>
      <c r="X96" s="8">
        <f>IFERROR(
GETPIVOTDATA("[Base_Tarjetas].[Importe]",TDinamica_R!$A$3,
"[Base_Tarjetas].[PERIODO]","[Base_Tarjetas].[PERIODO].&amp;[" &amp; TEXT(X$6,"yyyymm") &amp; "]",
"[Base_Tarjetas].[Metrica]","[Base_Tarjetas].[Metrica].&amp;[" &amp; $A96 &amp; "]",
"[Base_Tarjetas].[SEGMENTO_DESCRIP]","[Base_Tarjetas].[SEGMENTO_DESCRIP].&amp;[" &amp; $C$6 &amp; "]",
"[Base_Tarjetas].[SITUACION]","[Base_Tarjetas].[SITUACION].&amp;[" &amp; $C96 &amp; "]",
"[Base_Tarjetas].[TIPO]","[Base_Tarjetas].[TIPO].&amp;[" &amp; $C$1 &amp; "]")/1000,
0)</f>
        <v>0</v>
      </c>
      <c r="Y96" s="8">
        <f>IFERROR(
GETPIVOTDATA("[Base_Tarjetas].[Importe]",TDinamica_R!$A$3,
"[Base_Tarjetas].[PERIODO]","[Base_Tarjetas].[PERIODO].&amp;[" &amp; TEXT(Y$6,"yyyymm") &amp; "]",
"[Base_Tarjetas].[Metrica]","[Base_Tarjetas].[Metrica].&amp;[" &amp; $A96 &amp; "]",
"[Base_Tarjetas].[SEGMENTO_DESCRIP]","[Base_Tarjetas].[SEGMENTO_DESCRIP].&amp;[" &amp; $C$6 &amp; "]",
"[Base_Tarjetas].[SITUACION]","[Base_Tarjetas].[SITUACION].&amp;[" &amp; $C96 &amp; "]",
"[Base_Tarjetas].[TIPO]","[Base_Tarjetas].[TIPO].&amp;[" &amp; $C$1 &amp; "]")/1000,
0)</f>
        <v>0</v>
      </c>
      <c r="Z96" s="8">
        <f>IFERROR(
GETPIVOTDATA("[Base_Tarjetas].[Importe]",TDinamica_R!$A$3,
"[Base_Tarjetas].[PERIODO]","[Base_Tarjetas].[PERIODO].&amp;[" &amp; TEXT(Z$6,"yyyymm") &amp; "]",
"[Base_Tarjetas].[Metrica]","[Base_Tarjetas].[Metrica].&amp;[" &amp; $A96 &amp; "]",
"[Base_Tarjetas].[SEGMENTO_DESCRIP]","[Base_Tarjetas].[SEGMENTO_DESCRIP].&amp;[" &amp; $C$6 &amp; "]",
"[Base_Tarjetas].[SITUACION]","[Base_Tarjetas].[SITUACION].&amp;[" &amp; $C96 &amp; "]",
"[Base_Tarjetas].[TIPO]","[Base_Tarjetas].[TIPO].&amp;[" &amp; $C$1 &amp; "]")/1000,
0)</f>
        <v>0</v>
      </c>
      <c r="AA96" s="8">
        <f>IFERROR(
GETPIVOTDATA("[Base_Tarjetas].[Importe]",TDinamica_R!$A$3,
"[Base_Tarjetas].[PERIODO]","[Base_Tarjetas].[PERIODO].&amp;[" &amp; TEXT(AA$6,"yyyymm") &amp; "]",
"[Base_Tarjetas].[Metrica]","[Base_Tarjetas].[Metrica].&amp;[" &amp; $A96 &amp; "]",
"[Base_Tarjetas].[SEGMENTO_DESCRIP]","[Base_Tarjetas].[SEGMENTO_DESCRIP].&amp;[" &amp; $C$6 &amp; "]",
"[Base_Tarjetas].[SITUACION]","[Base_Tarjetas].[SITUACION].&amp;[" &amp; $C96 &amp; "]",
"[Base_Tarjetas].[TIPO]","[Base_Tarjetas].[TIPO].&amp;[" &amp; $C$1 &amp; "]")/1000,
0)</f>
        <v>0</v>
      </c>
      <c r="AB96" s="8">
        <f>IFERROR(
GETPIVOTDATA("[Base_Tarjetas].[Importe]",TDinamica_R!$A$3,
"[Base_Tarjetas].[PERIODO]","[Base_Tarjetas].[PERIODO].&amp;[" &amp; TEXT(AB$6,"yyyymm") &amp; "]",
"[Base_Tarjetas].[Metrica]","[Base_Tarjetas].[Metrica].&amp;[" &amp; $A96 &amp; "]",
"[Base_Tarjetas].[SEGMENTO_DESCRIP]","[Base_Tarjetas].[SEGMENTO_DESCRIP].&amp;[" &amp; $C$6 &amp; "]",
"[Base_Tarjetas].[SITUACION]","[Base_Tarjetas].[SITUACION].&amp;[" &amp; $C96 &amp; "]",
"[Base_Tarjetas].[TIPO]","[Base_Tarjetas].[TIPO].&amp;[" &amp; $C$1 &amp; "]")/1000,
0)</f>
        <v>0</v>
      </c>
      <c r="AC96" s="8">
        <f>IFERROR(
GETPIVOTDATA("[Base_Tarjetas].[Importe]",TDinamica_R!$A$3,
"[Base_Tarjetas].[PERIODO]","[Base_Tarjetas].[PERIODO].&amp;[" &amp; TEXT(AC$6,"yyyymm") &amp; "]",
"[Base_Tarjetas].[Metrica]","[Base_Tarjetas].[Metrica].&amp;[" &amp; $A96 &amp; "]",
"[Base_Tarjetas].[SEGMENTO_DESCRIP]","[Base_Tarjetas].[SEGMENTO_DESCRIP].&amp;[" &amp; $C$6 &amp; "]",
"[Base_Tarjetas].[SITUACION]","[Base_Tarjetas].[SITUACION].&amp;[" &amp; $C96 &amp; "]",
"[Base_Tarjetas].[TIPO]","[Base_Tarjetas].[TIPO].&amp;[" &amp; $C$1 &amp; "]")/1000,
0)</f>
        <v>0</v>
      </c>
      <c r="AD96" s="8">
        <f>IFERROR(
GETPIVOTDATA("[Base_Tarjetas].[Importe]",TDinamica_R!$A$3,
"[Base_Tarjetas].[PERIODO]","[Base_Tarjetas].[PERIODO].&amp;[" &amp; TEXT(AD$6,"yyyymm") &amp; "]",
"[Base_Tarjetas].[Metrica]","[Base_Tarjetas].[Metrica].&amp;[" &amp; $A96 &amp; "]",
"[Base_Tarjetas].[SEGMENTO_DESCRIP]","[Base_Tarjetas].[SEGMENTO_DESCRIP].&amp;[" &amp; $C$6 &amp; "]",
"[Base_Tarjetas].[SITUACION]","[Base_Tarjetas].[SITUACION].&amp;[" &amp; $C96 &amp; "]",
"[Base_Tarjetas].[TIPO]","[Base_Tarjetas].[TIPO].&amp;[" &amp; $C$1 &amp; "]")/1000,
0)</f>
        <v>0</v>
      </c>
      <c r="AE96" s="8">
        <f>IFERROR(
GETPIVOTDATA("[Base_Tarjetas].[Importe]",TDinamica_R!$A$3,
"[Base_Tarjetas].[PERIODO]","[Base_Tarjetas].[PERIODO].&amp;[" &amp; TEXT(AE$6,"yyyymm") &amp; "]",
"[Base_Tarjetas].[Metrica]","[Base_Tarjetas].[Metrica].&amp;[" &amp; $A96 &amp; "]",
"[Base_Tarjetas].[SEGMENTO_DESCRIP]","[Base_Tarjetas].[SEGMENTO_DESCRIP].&amp;[" &amp; $C$6 &amp; "]",
"[Base_Tarjetas].[SITUACION]","[Base_Tarjetas].[SITUACION].&amp;[" &amp; $C96 &amp; "]",
"[Base_Tarjetas].[TIPO]","[Base_Tarjetas].[TIPO].&amp;[" &amp; $C$1 &amp; "]")/1000,
0)</f>
        <v>0</v>
      </c>
      <c r="AF96" s="8">
        <f>IFERROR(
GETPIVOTDATA("[Base_Tarjetas].[Importe]",TDinamica_R!$A$3,
"[Base_Tarjetas].[PERIODO]","[Base_Tarjetas].[PERIODO].&amp;[" &amp; TEXT(AF$6,"yyyymm") &amp; "]",
"[Base_Tarjetas].[Metrica]","[Base_Tarjetas].[Metrica].&amp;[" &amp; $A96 &amp; "]",
"[Base_Tarjetas].[SEGMENTO_DESCRIP]","[Base_Tarjetas].[SEGMENTO_DESCRIP].&amp;[" &amp; $C$6 &amp; "]",
"[Base_Tarjetas].[SITUACION]","[Base_Tarjetas].[SITUACION].&amp;[" &amp; $C96 &amp; "]",
"[Base_Tarjetas].[TIPO]","[Base_Tarjetas].[TIPO].&amp;[" &amp; $C$1 &amp; "]")/1000,
0)</f>
        <v>0</v>
      </c>
      <c r="AG96" s="8">
        <f>IFERROR(
GETPIVOTDATA("[Base_Tarjetas].[Importe]",TDinamica_R!$A$3,
"[Base_Tarjetas].[PERIODO]","[Base_Tarjetas].[PERIODO].&amp;[" &amp; TEXT(AG$6,"yyyymm") &amp; "]",
"[Base_Tarjetas].[Metrica]","[Base_Tarjetas].[Metrica].&amp;[" &amp; $A96 &amp; "]",
"[Base_Tarjetas].[SEGMENTO_DESCRIP]","[Base_Tarjetas].[SEGMENTO_DESCRIP].&amp;[" &amp; $C$6 &amp; "]",
"[Base_Tarjetas].[SITUACION]","[Base_Tarjetas].[SITUACION].&amp;[" &amp; $C96 &amp; "]",
"[Base_Tarjetas].[TIPO]","[Base_Tarjetas].[TIPO].&amp;[" &amp; $C$1 &amp; "]")/1000,
0)</f>
        <v>0</v>
      </c>
      <c r="AH96" s="8">
        <f>IFERROR(
GETPIVOTDATA("[Base_Tarjetas].[Importe]",TDinamica_R!$A$3,
"[Base_Tarjetas].[PERIODO]","[Base_Tarjetas].[PERIODO].&amp;[" &amp; TEXT(AH$6,"yyyymm") &amp; "]",
"[Base_Tarjetas].[Metrica]","[Base_Tarjetas].[Metrica].&amp;[" &amp; $A96 &amp; "]",
"[Base_Tarjetas].[SEGMENTO_DESCRIP]","[Base_Tarjetas].[SEGMENTO_DESCRIP].&amp;[" &amp; $C$6 &amp; "]",
"[Base_Tarjetas].[SITUACION]","[Base_Tarjetas].[SITUACION].&amp;[" &amp; $C96 &amp; "]",
"[Base_Tarjetas].[TIPO]","[Base_Tarjetas].[TIPO].&amp;[" &amp; $C$1 &amp; "]")/1000,
0)</f>
        <v>0</v>
      </c>
      <c r="AI96" s="8">
        <f>IFERROR(
GETPIVOTDATA("[Base_Tarjetas].[Importe]",TDinamica_R!$A$3,
"[Base_Tarjetas].[PERIODO]","[Base_Tarjetas].[PERIODO].&amp;[" &amp; TEXT(AI$6,"yyyymm") &amp; "]",
"[Base_Tarjetas].[Metrica]","[Base_Tarjetas].[Metrica].&amp;[" &amp; $A96 &amp; "]",
"[Base_Tarjetas].[SEGMENTO_DESCRIP]","[Base_Tarjetas].[SEGMENTO_DESCRIP].&amp;[" &amp; $C$6 &amp; "]",
"[Base_Tarjetas].[SITUACION]","[Base_Tarjetas].[SITUACION].&amp;[" &amp; $C96 &amp; "]",
"[Base_Tarjetas].[TIPO]","[Base_Tarjetas].[TIPO].&amp;[" &amp; $C$1 &amp; "]")/1000,
0)</f>
        <v>0</v>
      </c>
      <c r="AJ96" s="8">
        <f>IFERROR(
GETPIVOTDATA("[Base_Tarjetas].[Importe]",TDinamica_R!$A$3,
"[Base_Tarjetas].[PERIODO]","[Base_Tarjetas].[PERIODO].&amp;[" &amp; TEXT(AJ$6,"yyyymm") &amp; "]",
"[Base_Tarjetas].[Metrica]","[Base_Tarjetas].[Metrica].&amp;[" &amp; $A96 &amp; "]",
"[Base_Tarjetas].[SEGMENTO_DESCRIP]","[Base_Tarjetas].[SEGMENTO_DESCRIP].&amp;[" &amp; $C$6 &amp; "]",
"[Base_Tarjetas].[SITUACION]","[Base_Tarjetas].[SITUACION].&amp;[" &amp; $C96 &amp; "]",
"[Base_Tarjetas].[TIPO]","[Base_Tarjetas].[TIPO].&amp;[" &amp; $C$1 &amp; "]")/1000,
0)</f>
        <v>0</v>
      </c>
      <c r="AK96" s="8">
        <f>IFERROR(
GETPIVOTDATA("[Base_Tarjetas].[Importe]",TDinamica_R!$A$3,
"[Base_Tarjetas].[PERIODO]","[Base_Tarjetas].[PERIODO].&amp;[" &amp; TEXT(AK$6,"yyyymm") &amp; "]",
"[Base_Tarjetas].[Metrica]","[Base_Tarjetas].[Metrica].&amp;[" &amp; $A96 &amp; "]",
"[Base_Tarjetas].[SEGMENTO_DESCRIP]","[Base_Tarjetas].[SEGMENTO_DESCRIP].&amp;[" &amp; $C$6 &amp; "]",
"[Base_Tarjetas].[SITUACION]","[Base_Tarjetas].[SITUACION].&amp;[" &amp; $C96 &amp; "]",
"[Base_Tarjetas].[TIPO]","[Base_Tarjetas].[TIPO].&amp;[" &amp; $C$1 &amp; "]")/1000,
0)</f>
        <v>0</v>
      </c>
      <c r="AL96" s="8">
        <f>IFERROR(
GETPIVOTDATA("[Base_Tarjetas].[Importe]",TDinamica_R!$A$3,
"[Base_Tarjetas].[PERIODO]","[Base_Tarjetas].[PERIODO].&amp;[" &amp; TEXT(AL$6,"yyyymm") &amp; "]",
"[Base_Tarjetas].[Metrica]","[Base_Tarjetas].[Metrica].&amp;[" &amp; $A96 &amp; "]",
"[Base_Tarjetas].[SEGMENTO_DESCRIP]","[Base_Tarjetas].[SEGMENTO_DESCRIP].&amp;[" &amp; $C$6 &amp; "]",
"[Base_Tarjetas].[SITUACION]","[Base_Tarjetas].[SITUACION].&amp;[" &amp; $C96 &amp; "]",
"[Base_Tarjetas].[TIPO]","[Base_Tarjetas].[TIPO].&amp;[" &amp; $C$1 &amp; "]")/1000,
0)</f>
        <v>0</v>
      </c>
      <c r="AM96" s="8">
        <f>IFERROR(
GETPIVOTDATA("[Base_Tarjetas].[Importe]",TDinamica_R!$A$3,
"[Base_Tarjetas].[PERIODO]","[Base_Tarjetas].[PERIODO].&amp;[" &amp; TEXT(AM$6,"yyyymm") &amp; "]",
"[Base_Tarjetas].[Metrica]","[Base_Tarjetas].[Metrica].&amp;[" &amp; $A96 &amp; "]",
"[Base_Tarjetas].[SEGMENTO_DESCRIP]","[Base_Tarjetas].[SEGMENTO_DESCRIP].&amp;[" &amp; $C$6 &amp; "]",
"[Base_Tarjetas].[SITUACION]","[Base_Tarjetas].[SITUACION].&amp;[" &amp; $C96 &amp; "]",
"[Base_Tarjetas].[TIPO]","[Base_Tarjetas].[TIPO].&amp;[" &amp; $C$1 &amp; "]")/1000,
0)</f>
        <v>0</v>
      </c>
      <c r="AN96" s="8">
        <f>IFERROR(
GETPIVOTDATA("[Base_Tarjetas].[Importe]",TDinamica_R!$A$3,
"[Base_Tarjetas].[PERIODO]","[Base_Tarjetas].[PERIODO].&amp;[" &amp; TEXT(AN$6,"yyyymm") &amp; "]",
"[Base_Tarjetas].[Metrica]","[Base_Tarjetas].[Metrica].&amp;[" &amp; $A96 &amp; "]",
"[Base_Tarjetas].[SEGMENTO_DESCRIP]","[Base_Tarjetas].[SEGMENTO_DESCRIP].&amp;[" &amp; $C$6 &amp; "]",
"[Base_Tarjetas].[SITUACION]","[Base_Tarjetas].[SITUACION].&amp;[" &amp; $C96 &amp; "]",
"[Base_Tarjetas].[TIPO]","[Base_Tarjetas].[TIPO].&amp;[" &amp; $C$1 &amp; "]")/1000,
0)</f>
        <v>0</v>
      </c>
      <c r="AO96" s="8">
        <f>IFERROR(
GETPIVOTDATA("[Base_Tarjetas].[Importe]",TDinamica_R!$A$3,
"[Base_Tarjetas].[PERIODO]","[Base_Tarjetas].[PERIODO].&amp;[" &amp; TEXT(AO$6,"yyyymm") &amp; "]",
"[Base_Tarjetas].[Metrica]","[Base_Tarjetas].[Metrica].&amp;[" &amp; $A96 &amp; "]",
"[Base_Tarjetas].[SEGMENTO_DESCRIP]","[Base_Tarjetas].[SEGMENTO_DESCRIP].&amp;[" &amp; $C$6 &amp; "]",
"[Base_Tarjetas].[SITUACION]","[Base_Tarjetas].[SITUACION].&amp;[" &amp; $C96 &amp; "]",
"[Base_Tarjetas].[TIPO]","[Base_Tarjetas].[TIPO].&amp;[" &amp; $C$1 &amp; "]")/1000,
0)</f>
        <v>0</v>
      </c>
      <c r="AP96" s="8">
        <f>IFERROR(
GETPIVOTDATA("[Base_Tarjetas].[Importe]",TDinamica_R!$A$3,
"[Base_Tarjetas].[PERIODO]","[Base_Tarjetas].[PERIODO].&amp;[" &amp; TEXT(AP$6,"yyyymm") &amp; "]",
"[Base_Tarjetas].[Metrica]","[Base_Tarjetas].[Metrica].&amp;[" &amp; $A96 &amp; "]",
"[Base_Tarjetas].[SEGMENTO_DESCRIP]","[Base_Tarjetas].[SEGMENTO_DESCRIP].&amp;[" &amp; $C$6 &amp; "]",
"[Base_Tarjetas].[SITUACION]","[Base_Tarjetas].[SITUACION].&amp;[" &amp; $C96 &amp; "]",
"[Base_Tarjetas].[TIPO]","[Base_Tarjetas].[TIPO].&amp;[" &amp; $C$1 &amp; "]")/1000,
0)</f>
        <v>0</v>
      </c>
      <c r="AQ96" s="8">
        <f>IFERROR(
GETPIVOTDATA("[Base_Tarjetas].[Importe]",TDinamica_R!$A$3,
"[Base_Tarjetas].[PERIODO]","[Base_Tarjetas].[PERIODO].&amp;[" &amp; TEXT(AQ$6,"yyyymm") &amp; "]",
"[Base_Tarjetas].[Metrica]","[Base_Tarjetas].[Metrica].&amp;[" &amp; $A96 &amp; "]",
"[Base_Tarjetas].[SEGMENTO_DESCRIP]","[Base_Tarjetas].[SEGMENTO_DESCRIP].&amp;[" &amp; $C$6 &amp; "]",
"[Base_Tarjetas].[SITUACION]","[Base_Tarjetas].[SITUACION].&amp;[" &amp; $C96 &amp; "]",
"[Base_Tarjetas].[TIPO]","[Base_Tarjetas].[TIPO].&amp;[" &amp; $C$1 &amp; "]")/1000,
0)</f>
        <v>0</v>
      </c>
      <c r="AR96" s="8">
        <f>IFERROR(
GETPIVOTDATA("[Base_Tarjetas].[Importe]",TDinamica_R!$A$3,
"[Base_Tarjetas].[PERIODO]","[Base_Tarjetas].[PERIODO].&amp;[" &amp; TEXT(AR$6,"yyyymm") &amp; "]",
"[Base_Tarjetas].[Metrica]","[Base_Tarjetas].[Metrica].&amp;[" &amp; $A96 &amp; "]",
"[Base_Tarjetas].[SEGMENTO_DESCRIP]","[Base_Tarjetas].[SEGMENTO_DESCRIP].&amp;[" &amp; $C$6 &amp; "]",
"[Base_Tarjetas].[SITUACION]","[Base_Tarjetas].[SITUACION].&amp;[" &amp; $C96 &amp; "]",
"[Base_Tarjetas].[TIPO]","[Base_Tarjetas].[TIPO].&amp;[" &amp; $C$1 &amp; "]")/1000,
0)</f>
        <v>0</v>
      </c>
      <c r="AS96" s="8">
        <f>IFERROR(
GETPIVOTDATA("[Base_Tarjetas].[Importe]",TDinamica_R!$A$3,
"[Base_Tarjetas].[PERIODO]","[Base_Tarjetas].[PERIODO].&amp;[" &amp; TEXT(AS$6,"yyyymm") &amp; "]",
"[Base_Tarjetas].[Metrica]","[Base_Tarjetas].[Metrica].&amp;[" &amp; $A96 &amp; "]",
"[Base_Tarjetas].[SEGMENTO_DESCRIP]","[Base_Tarjetas].[SEGMENTO_DESCRIP].&amp;[" &amp; $C$6 &amp; "]",
"[Base_Tarjetas].[SITUACION]","[Base_Tarjetas].[SITUACION].&amp;[" &amp; $C96 &amp; "]",
"[Base_Tarjetas].[TIPO]","[Base_Tarjetas].[TIPO].&amp;[" &amp; $C$1 &amp; "]")/1000,
0)</f>
        <v>0</v>
      </c>
      <c r="AT96" s="8">
        <f>IFERROR(
GETPIVOTDATA("[Base_Tarjetas].[Importe]",TDinamica_R!$A$3,
"[Base_Tarjetas].[PERIODO]","[Base_Tarjetas].[PERIODO].&amp;[" &amp; TEXT(AT$6,"yyyymm") &amp; "]",
"[Base_Tarjetas].[Metrica]","[Base_Tarjetas].[Metrica].&amp;[" &amp; $A96 &amp; "]",
"[Base_Tarjetas].[SEGMENTO_DESCRIP]","[Base_Tarjetas].[SEGMENTO_DESCRIP].&amp;[" &amp; $C$6 &amp; "]",
"[Base_Tarjetas].[SITUACION]","[Base_Tarjetas].[SITUACION].&amp;[" &amp; $C96 &amp; "]",
"[Base_Tarjetas].[TIPO]","[Base_Tarjetas].[TIPO].&amp;[" &amp; $C$1 &amp; "]")/1000,
0)</f>
        <v>0</v>
      </c>
      <c r="AU96" s="8">
        <f>IFERROR(
GETPIVOTDATA("[Base_Tarjetas].[Importe]",TDinamica_R!$A$3,
"[Base_Tarjetas].[PERIODO]","[Base_Tarjetas].[PERIODO].&amp;[" &amp; TEXT(AU$6,"yyyymm") &amp; "]",
"[Base_Tarjetas].[Metrica]","[Base_Tarjetas].[Metrica].&amp;[" &amp; $A96 &amp; "]",
"[Base_Tarjetas].[SEGMENTO_DESCRIP]","[Base_Tarjetas].[SEGMENTO_DESCRIP].&amp;[" &amp; $C$6 &amp; "]",
"[Base_Tarjetas].[SITUACION]","[Base_Tarjetas].[SITUACION].&amp;[" &amp; $C96 &amp; "]",
"[Base_Tarjetas].[TIPO]","[Base_Tarjetas].[TIPO].&amp;[" &amp; $C$1 &amp; "]")/1000,
0)</f>
        <v>0</v>
      </c>
      <c r="AV96" s="8">
        <f>IFERROR(
GETPIVOTDATA("[Base_Tarjetas].[Importe]",TDinamica_R!$A$3,
"[Base_Tarjetas].[PERIODO]","[Base_Tarjetas].[PERIODO].&amp;[" &amp; TEXT(AV$6,"yyyymm") &amp; "]",
"[Base_Tarjetas].[Metrica]","[Base_Tarjetas].[Metrica].&amp;[" &amp; $A96 &amp; "]",
"[Base_Tarjetas].[SEGMENTO_DESCRIP]","[Base_Tarjetas].[SEGMENTO_DESCRIP].&amp;[" &amp; $C$6 &amp; "]",
"[Base_Tarjetas].[SITUACION]","[Base_Tarjetas].[SITUACION].&amp;[" &amp; $C96 &amp; "]",
"[Base_Tarjetas].[TIPO]","[Base_Tarjetas].[TIPO].&amp;[" &amp; $C$1 &amp; "]")/1000,
0)</f>
        <v>0</v>
      </c>
      <c r="AW96" s="8">
        <f>IFERROR(
GETPIVOTDATA("[Base_Tarjetas].[Importe]",TDinamica_R!$A$3,
"[Base_Tarjetas].[PERIODO]","[Base_Tarjetas].[PERIODO].&amp;[" &amp; TEXT(AW$6,"yyyymm") &amp; "]",
"[Base_Tarjetas].[Metrica]","[Base_Tarjetas].[Metrica].&amp;[" &amp; $A96 &amp; "]",
"[Base_Tarjetas].[SEGMENTO_DESCRIP]","[Base_Tarjetas].[SEGMENTO_DESCRIP].&amp;[" &amp; $C$6 &amp; "]",
"[Base_Tarjetas].[SITUACION]","[Base_Tarjetas].[SITUACION].&amp;[" &amp; $C96 &amp; "]",
"[Base_Tarjetas].[TIPO]","[Base_Tarjetas].[TIPO].&amp;[" &amp; $C$1 &amp; "]")/1000,
0)</f>
        <v>0</v>
      </c>
      <c r="AX96" s="8">
        <f>IFERROR(
GETPIVOTDATA("[Base_Tarjetas].[Importe]",TDinamica_R!$A$3,
"[Base_Tarjetas].[PERIODO]","[Base_Tarjetas].[PERIODO].&amp;[" &amp; TEXT(AX$6,"yyyymm") &amp; "]",
"[Base_Tarjetas].[Metrica]","[Base_Tarjetas].[Metrica].&amp;[" &amp; $A96 &amp; "]",
"[Base_Tarjetas].[SEGMENTO_DESCRIP]","[Base_Tarjetas].[SEGMENTO_DESCRIP].&amp;[" &amp; $C$6 &amp; "]",
"[Base_Tarjetas].[SITUACION]","[Base_Tarjetas].[SITUACION].&amp;[" &amp; $C96 &amp; "]",
"[Base_Tarjetas].[TIPO]","[Base_Tarjetas].[TIPO].&amp;[" &amp; $C$1 &amp; "]")/1000,
0)</f>
        <v>0</v>
      </c>
      <c r="AY96" s="8">
        <f>IFERROR(
GETPIVOTDATA("[Base_Tarjetas].[Importe]",TDinamica_R!$A$3,
"[Base_Tarjetas].[PERIODO]","[Base_Tarjetas].[PERIODO].&amp;[" &amp; TEXT(AY$6,"yyyymm") &amp; "]",
"[Base_Tarjetas].[Metrica]","[Base_Tarjetas].[Metrica].&amp;[" &amp; $A96 &amp; "]",
"[Base_Tarjetas].[SEGMENTO_DESCRIP]","[Base_Tarjetas].[SEGMENTO_DESCRIP].&amp;[" &amp; $C$6 &amp; "]",
"[Base_Tarjetas].[SITUACION]","[Base_Tarjetas].[SITUACION].&amp;[" &amp; $C96 &amp; "]",
"[Base_Tarjetas].[TIPO]","[Base_Tarjetas].[TIPO].&amp;[" &amp; $C$1 &amp; "]")/1000,
0)</f>
        <v>0</v>
      </c>
      <c r="AZ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TEXT(AZ$6,"yyyymm") &amp; "]"),
0)</f>
        <v>0</v>
      </c>
      <c r="BA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TEXT(BA$6,"yyyymm") &amp; "]"),
0)</f>
        <v>0</v>
      </c>
      <c r="BB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TEXT(BB$6,"yyyymm") &amp; "]"),
0)</f>
        <v>0</v>
      </c>
      <c r="BC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TEXT(BC$6,"yyyymm") &amp; "]"),
0)</f>
        <v>0</v>
      </c>
      <c r="BD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TEXT(BD$6,"yyyymm") &amp; "]"),
0)</f>
        <v>0</v>
      </c>
      <c r="BE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TEXT(BE$6,"yyyymm") &amp; "]"),
0)</f>
        <v>0</v>
      </c>
      <c r="BF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TEXT(BF$6,"yyyymm") &amp; "]"),
0)</f>
        <v>0</v>
      </c>
      <c r="BG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TEXT(BG$6,"yyyymm") &amp; "]"),
0)</f>
        <v>0</v>
      </c>
      <c r="BH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TEXT(BH$6,"yyyymm") &amp; "]"),
0)</f>
        <v>0</v>
      </c>
      <c r="BI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TEXT(BI$6,"yyyymm") &amp; "]"),
0)</f>
        <v>0</v>
      </c>
      <c r="BJ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TEXT(BJ$6,"yyyymm") &amp; "]"),
0)</f>
        <v>0</v>
      </c>
      <c r="BK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TEXT(BK$6,"yyyymm") &amp; "]"),
0)</f>
        <v>0</v>
      </c>
      <c r="BO96" s="24"/>
      <c r="BP96" s="24"/>
      <c r="BQ96" s="24"/>
      <c r="BR96" s="24"/>
      <c r="BS96" s="24"/>
      <c r="BT96" s="24"/>
    </row>
    <row r="97" spans="3:72" x14ac:dyDescent="0.25">
      <c r="C97" s="3" t="s">
        <v>45</v>
      </c>
      <c r="D97" s="10">
        <f>SUM(D95:D96)</f>
        <v>0</v>
      </c>
      <c r="E97" s="10">
        <f t="shared" ref="E97:BK97" si="60">SUM(E95:E96)</f>
        <v>0</v>
      </c>
      <c r="F97" s="10">
        <f t="shared" si="60"/>
        <v>0</v>
      </c>
      <c r="G97" s="10">
        <f t="shared" si="60"/>
        <v>0</v>
      </c>
      <c r="H97" s="10">
        <f t="shared" si="60"/>
        <v>0</v>
      </c>
      <c r="I97" s="10">
        <f t="shared" si="60"/>
        <v>0</v>
      </c>
      <c r="J97" s="10">
        <f t="shared" si="60"/>
        <v>0</v>
      </c>
      <c r="K97" s="10">
        <f t="shared" si="60"/>
        <v>0</v>
      </c>
      <c r="L97" s="10">
        <f t="shared" si="60"/>
        <v>0</v>
      </c>
      <c r="M97" s="10">
        <f t="shared" si="60"/>
        <v>0</v>
      </c>
      <c r="N97" s="10">
        <f t="shared" si="60"/>
        <v>0</v>
      </c>
      <c r="O97" s="10">
        <f t="shared" si="60"/>
        <v>0</v>
      </c>
      <c r="P97" s="10">
        <f t="shared" si="60"/>
        <v>0</v>
      </c>
      <c r="Q97" s="10">
        <f t="shared" si="60"/>
        <v>0</v>
      </c>
      <c r="R97" s="10">
        <f t="shared" si="60"/>
        <v>0</v>
      </c>
      <c r="S97" s="10">
        <f t="shared" si="60"/>
        <v>0</v>
      </c>
      <c r="T97" s="10">
        <f t="shared" si="60"/>
        <v>0</v>
      </c>
      <c r="U97" s="10">
        <f t="shared" si="60"/>
        <v>0</v>
      </c>
      <c r="V97" s="10">
        <f t="shared" si="60"/>
        <v>0</v>
      </c>
      <c r="W97" s="10">
        <f t="shared" si="60"/>
        <v>0</v>
      </c>
      <c r="X97" s="10">
        <f t="shared" si="60"/>
        <v>0</v>
      </c>
      <c r="Y97" s="10">
        <f t="shared" si="60"/>
        <v>0</v>
      </c>
      <c r="Z97" s="10">
        <f t="shared" si="60"/>
        <v>0</v>
      </c>
      <c r="AA97" s="10">
        <f t="shared" si="60"/>
        <v>0</v>
      </c>
      <c r="AB97" s="10">
        <f t="shared" si="60"/>
        <v>0</v>
      </c>
      <c r="AC97" s="10">
        <f t="shared" si="60"/>
        <v>0</v>
      </c>
      <c r="AD97" s="10">
        <f t="shared" si="60"/>
        <v>0</v>
      </c>
      <c r="AE97" s="10">
        <f t="shared" si="60"/>
        <v>0</v>
      </c>
      <c r="AF97" s="10">
        <f t="shared" si="60"/>
        <v>0</v>
      </c>
      <c r="AG97" s="10">
        <f t="shared" si="60"/>
        <v>0</v>
      </c>
      <c r="AH97" s="10">
        <f t="shared" si="60"/>
        <v>0</v>
      </c>
      <c r="AI97" s="10">
        <f t="shared" si="60"/>
        <v>0</v>
      </c>
      <c r="AJ97" s="10">
        <f t="shared" si="60"/>
        <v>0</v>
      </c>
      <c r="AK97" s="10">
        <f t="shared" si="60"/>
        <v>0</v>
      </c>
      <c r="AL97" s="10">
        <f t="shared" si="60"/>
        <v>0</v>
      </c>
      <c r="AM97" s="10">
        <f t="shared" si="60"/>
        <v>0</v>
      </c>
      <c r="AN97" s="10">
        <f t="shared" si="60"/>
        <v>0</v>
      </c>
      <c r="AO97" s="10">
        <f t="shared" si="60"/>
        <v>0</v>
      </c>
      <c r="AP97" s="10">
        <f t="shared" si="60"/>
        <v>0</v>
      </c>
      <c r="AQ97" s="10">
        <f t="shared" si="60"/>
        <v>0</v>
      </c>
      <c r="AR97" s="10">
        <f t="shared" si="60"/>
        <v>0</v>
      </c>
      <c r="AS97" s="10">
        <f t="shared" si="60"/>
        <v>0</v>
      </c>
      <c r="AT97" s="10">
        <f t="shared" si="60"/>
        <v>0</v>
      </c>
      <c r="AU97" s="10">
        <f t="shared" si="60"/>
        <v>0</v>
      </c>
      <c r="AV97" s="10">
        <f t="shared" si="60"/>
        <v>0</v>
      </c>
      <c r="AW97" s="10">
        <f t="shared" si="60"/>
        <v>0</v>
      </c>
      <c r="AX97" s="10">
        <f t="shared" si="60"/>
        <v>0</v>
      </c>
      <c r="AY97" s="10">
        <f t="shared" si="60"/>
        <v>0</v>
      </c>
      <c r="AZ97" s="10">
        <f t="shared" si="60"/>
        <v>0</v>
      </c>
      <c r="BA97" s="10">
        <f t="shared" si="60"/>
        <v>0</v>
      </c>
      <c r="BB97" s="10">
        <f t="shared" si="60"/>
        <v>0</v>
      </c>
      <c r="BC97" s="10">
        <f t="shared" si="60"/>
        <v>0</v>
      </c>
      <c r="BD97" s="10">
        <f t="shared" si="60"/>
        <v>0</v>
      </c>
      <c r="BE97" s="10">
        <f t="shared" si="60"/>
        <v>0</v>
      </c>
      <c r="BF97" s="10">
        <f t="shared" si="60"/>
        <v>0</v>
      </c>
      <c r="BG97" s="10">
        <f t="shared" si="60"/>
        <v>0</v>
      </c>
      <c r="BH97" s="10">
        <f t="shared" si="60"/>
        <v>0</v>
      </c>
      <c r="BI97" s="10">
        <f t="shared" si="60"/>
        <v>0</v>
      </c>
      <c r="BJ97" s="10">
        <f t="shared" si="60"/>
        <v>0</v>
      </c>
      <c r="BK97" s="10">
        <f t="shared" si="60"/>
        <v>0</v>
      </c>
      <c r="BO97" s="23">
        <f>SUM(BO95)</f>
        <v>0</v>
      </c>
      <c r="BP97" s="23">
        <f t="shared" ref="BP97:BT97" si="61">SUM(BP95)</f>
        <v>0</v>
      </c>
      <c r="BQ97" s="23">
        <f t="shared" si="61"/>
        <v>0</v>
      </c>
      <c r="BR97" s="23">
        <f t="shared" si="61"/>
        <v>0</v>
      </c>
      <c r="BS97" s="23">
        <f t="shared" si="61"/>
        <v>0</v>
      </c>
      <c r="BT97" s="23">
        <f t="shared" si="61"/>
        <v>0</v>
      </c>
    </row>
    <row r="99" spans="3:72" x14ac:dyDescent="0.25">
      <c r="C99" s="3" t="s">
        <v>47</v>
      </c>
      <c r="D99" s="10">
        <f t="shared" ref="D99:BK99" si="62">D60+D83+D89+D93+D97</f>
        <v>0</v>
      </c>
      <c r="E99" s="10">
        <f t="shared" si="62"/>
        <v>0</v>
      </c>
      <c r="F99" s="10">
        <f t="shared" si="62"/>
        <v>0</v>
      </c>
      <c r="G99" s="10">
        <f t="shared" si="62"/>
        <v>0</v>
      </c>
      <c r="H99" s="10">
        <f t="shared" si="62"/>
        <v>0</v>
      </c>
      <c r="I99" s="10">
        <f t="shared" si="62"/>
        <v>0</v>
      </c>
      <c r="J99" s="10">
        <f t="shared" si="62"/>
        <v>0</v>
      </c>
      <c r="K99" s="10">
        <f t="shared" si="62"/>
        <v>0</v>
      </c>
      <c r="L99" s="10">
        <f t="shared" si="62"/>
        <v>0</v>
      </c>
      <c r="M99" s="10">
        <f t="shared" si="62"/>
        <v>0</v>
      </c>
      <c r="N99" s="10">
        <f t="shared" si="62"/>
        <v>0</v>
      </c>
      <c r="O99" s="10">
        <f t="shared" si="62"/>
        <v>0</v>
      </c>
      <c r="P99" s="10">
        <f t="shared" si="62"/>
        <v>0</v>
      </c>
      <c r="Q99" s="10">
        <f t="shared" si="62"/>
        <v>0</v>
      </c>
      <c r="R99" s="10">
        <f t="shared" si="62"/>
        <v>0</v>
      </c>
      <c r="S99" s="10">
        <f t="shared" si="62"/>
        <v>0</v>
      </c>
      <c r="T99" s="10">
        <f t="shared" si="62"/>
        <v>0</v>
      </c>
      <c r="U99" s="10">
        <f t="shared" si="62"/>
        <v>0</v>
      </c>
      <c r="V99" s="10">
        <f t="shared" si="62"/>
        <v>0</v>
      </c>
      <c r="W99" s="10">
        <f t="shared" si="62"/>
        <v>0</v>
      </c>
      <c r="X99" s="10">
        <f t="shared" si="62"/>
        <v>0</v>
      </c>
      <c r="Y99" s="10">
        <f t="shared" si="62"/>
        <v>0</v>
      </c>
      <c r="Z99" s="10">
        <f t="shared" si="62"/>
        <v>0</v>
      </c>
      <c r="AA99" s="10">
        <f t="shared" si="62"/>
        <v>0</v>
      </c>
      <c r="AB99" s="10">
        <f t="shared" si="62"/>
        <v>0</v>
      </c>
      <c r="AC99" s="10">
        <f t="shared" si="62"/>
        <v>0</v>
      </c>
      <c r="AD99" s="10">
        <f t="shared" si="62"/>
        <v>0</v>
      </c>
      <c r="AE99" s="10">
        <f t="shared" si="62"/>
        <v>0</v>
      </c>
      <c r="AF99" s="10">
        <f t="shared" si="62"/>
        <v>0</v>
      </c>
      <c r="AG99" s="10">
        <f t="shared" si="62"/>
        <v>0</v>
      </c>
      <c r="AH99" s="10">
        <f t="shared" si="62"/>
        <v>0</v>
      </c>
      <c r="AI99" s="10">
        <f t="shared" si="62"/>
        <v>0</v>
      </c>
      <c r="AJ99" s="10">
        <f t="shared" si="62"/>
        <v>0</v>
      </c>
      <c r="AK99" s="10">
        <f t="shared" si="62"/>
        <v>0</v>
      </c>
      <c r="AL99" s="10">
        <f t="shared" si="62"/>
        <v>0</v>
      </c>
      <c r="AM99" s="10">
        <f t="shared" si="62"/>
        <v>0</v>
      </c>
      <c r="AN99" s="10">
        <f t="shared" si="62"/>
        <v>0</v>
      </c>
      <c r="AO99" s="10">
        <f t="shared" si="62"/>
        <v>0</v>
      </c>
      <c r="AP99" s="10">
        <f t="shared" si="62"/>
        <v>0</v>
      </c>
      <c r="AQ99" s="10">
        <f t="shared" si="62"/>
        <v>0</v>
      </c>
      <c r="AR99" s="10">
        <f t="shared" si="62"/>
        <v>0</v>
      </c>
      <c r="AS99" s="10">
        <f t="shared" si="62"/>
        <v>0</v>
      </c>
      <c r="AT99" s="10">
        <f t="shared" si="62"/>
        <v>0</v>
      </c>
      <c r="AU99" s="10">
        <f t="shared" si="62"/>
        <v>0</v>
      </c>
      <c r="AV99" s="10">
        <f t="shared" si="62"/>
        <v>0</v>
      </c>
      <c r="AW99" s="10">
        <f t="shared" si="62"/>
        <v>0</v>
      </c>
      <c r="AX99" s="10">
        <f t="shared" si="62"/>
        <v>0</v>
      </c>
      <c r="AY99" s="10">
        <f t="shared" si="62"/>
        <v>0</v>
      </c>
      <c r="AZ99" s="10">
        <f t="shared" si="62"/>
        <v>-4173.2437439938039</v>
      </c>
      <c r="BA99" s="10">
        <f t="shared" si="62"/>
        <v>-5204.6470400767848</v>
      </c>
      <c r="BB99" s="10">
        <f t="shared" si="62"/>
        <v>-4559.4647164172893</v>
      </c>
      <c r="BC99" s="10">
        <f t="shared" si="62"/>
        <v>-4839.0135266554908</v>
      </c>
      <c r="BD99" s="10">
        <f t="shared" si="62"/>
        <v>-4672.1529104845104</v>
      </c>
      <c r="BE99" s="10">
        <f t="shared" si="62"/>
        <v>-4185.3924335609136</v>
      </c>
      <c r="BF99" s="10">
        <f t="shared" si="62"/>
        <v>-4734.7970537371766</v>
      </c>
      <c r="BG99" s="10">
        <f t="shared" si="62"/>
        <v>-4529.8750711298389</v>
      </c>
      <c r="BH99" s="10">
        <f t="shared" si="62"/>
        <v>-4246.4293479394564</v>
      </c>
      <c r="BI99" s="10">
        <f t="shared" si="62"/>
        <v>-4532.1214772053927</v>
      </c>
      <c r="BJ99" s="10">
        <f t="shared" si="62"/>
        <v>-4134.4140721303156</v>
      </c>
      <c r="BK99" s="10">
        <f t="shared" si="62"/>
        <v>-5152.5361739036662</v>
      </c>
      <c r="BO99" s="23">
        <f>BO60+BO83+BO89+BO93+BO97</f>
        <v>0</v>
      </c>
      <c r="BP99" s="23">
        <f t="shared" ref="BP99:BT99" si="63">BP60+BP83+BP89+BP93+BP97</f>
        <v>-13937.355500487878</v>
      </c>
      <c r="BQ99" s="23">
        <f t="shared" si="63"/>
        <v>0</v>
      </c>
      <c r="BR99" s="23">
        <f t="shared" si="63"/>
        <v>0</v>
      </c>
      <c r="BS99" s="23">
        <f t="shared" si="63"/>
        <v>0</v>
      </c>
      <c r="BT99" s="23">
        <f t="shared" si="63"/>
        <v>0</v>
      </c>
    </row>
    <row r="103" spans="3:72" s="48" customFormat="1" x14ac:dyDescent="0.25">
      <c r="C103" s="46" t="s">
        <v>73</v>
      </c>
      <c r="D103" s="47">
        <f>D11</f>
        <v>0</v>
      </c>
      <c r="E103" s="47">
        <f>IFERROR(AVERAGE(D11:E11),0)</f>
        <v>0</v>
      </c>
      <c r="F103" s="47">
        <f t="shared" ref="F103:BK103" si="64">IFERROR(AVERAGE(E11:F11),0)</f>
        <v>0</v>
      </c>
      <c r="G103" s="47">
        <f t="shared" si="64"/>
        <v>0</v>
      </c>
      <c r="H103" s="47">
        <f t="shared" si="64"/>
        <v>0</v>
      </c>
      <c r="I103" s="47">
        <f t="shared" si="64"/>
        <v>0</v>
      </c>
      <c r="J103" s="48">
        <f t="shared" si="64"/>
        <v>0</v>
      </c>
      <c r="K103" s="48">
        <f t="shared" si="64"/>
        <v>0</v>
      </c>
      <c r="L103" s="48">
        <f t="shared" si="64"/>
        <v>0</v>
      </c>
      <c r="M103" s="48">
        <f t="shared" si="64"/>
        <v>0</v>
      </c>
      <c r="N103" s="48">
        <f t="shared" si="64"/>
        <v>0</v>
      </c>
      <c r="O103" s="48">
        <f t="shared" si="64"/>
        <v>0</v>
      </c>
      <c r="P103" s="48">
        <f t="shared" si="64"/>
        <v>0</v>
      </c>
      <c r="Q103" s="48">
        <f t="shared" si="64"/>
        <v>0</v>
      </c>
      <c r="R103" s="48">
        <f t="shared" si="64"/>
        <v>0</v>
      </c>
      <c r="S103" s="48">
        <f t="shared" si="64"/>
        <v>0</v>
      </c>
      <c r="T103" s="48">
        <f t="shared" si="64"/>
        <v>0</v>
      </c>
      <c r="U103" s="48">
        <f t="shared" si="64"/>
        <v>0</v>
      </c>
      <c r="V103" s="48">
        <f t="shared" si="64"/>
        <v>0</v>
      </c>
      <c r="W103" s="47">
        <f t="shared" si="64"/>
        <v>0</v>
      </c>
      <c r="X103" s="47">
        <f t="shared" si="64"/>
        <v>0</v>
      </c>
      <c r="Y103" s="47">
        <f t="shared" si="64"/>
        <v>0</v>
      </c>
      <c r="Z103" s="47">
        <f t="shared" si="64"/>
        <v>0</v>
      </c>
      <c r="AA103" s="47">
        <f t="shared" si="64"/>
        <v>0</v>
      </c>
      <c r="AB103" s="47">
        <f t="shared" si="64"/>
        <v>0</v>
      </c>
      <c r="AC103" s="48">
        <f t="shared" si="64"/>
        <v>0</v>
      </c>
      <c r="AD103" s="48">
        <f t="shared" si="64"/>
        <v>0</v>
      </c>
      <c r="AE103" s="48">
        <f t="shared" si="64"/>
        <v>0</v>
      </c>
      <c r="AF103" s="48">
        <f t="shared" si="64"/>
        <v>0</v>
      </c>
      <c r="AG103" s="48">
        <f t="shared" si="64"/>
        <v>0</v>
      </c>
      <c r="AH103" s="48">
        <f t="shared" si="64"/>
        <v>0</v>
      </c>
      <c r="AI103" s="48">
        <f t="shared" si="64"/>
        <v>0</v>
      </c>
      <c r="AJ103" s="48">
        <f t="shared" si="64"/>
        <v>0</v>
      </c>
      <c r="AK103" s="48">
        <f t="shared" si="64"/>
        <v>0</v>
      </c>
      <c r="AL103" s="48">
        <f t="shared" si="64"/>
        <v>0</v>
      </c>
      <c r="AM103" s="48">
        <f t="shared" si="64"/>
        <v>0</v>
      </c>
      <c r="AN103" s="48">
        <f t="shared" si="64"/>
        <v>0</v>
      </c>
      <c r="AO103" s="48">
        <f t="shared" si="64"/>
        <v>0</v>
      </c>
      <c r="AP103" s="48">
        <f t="shared" si="64"/>
        <v>0</v>
      </c>
      <c r="AQ103" s="48">
        <f t="shared" si="64"/>
        <v>0</v>
      </c>
      <c r="AR103" s="48">
        <f t="shared" si="64"/>
        <v>0</v>
      </c>
      <c r="AS103" s="48">
        <f t="shared" si="64"/>
        <v>0</v>
      </c>
      <c r="AT103" s="48">
        <f t="shared" si="64"/>
        <v>0</v>
      </c>
      <c r="AU103" s="48">
        <f t="shared" si="64"/>
        <v>0</v>
      </c>
      <c r="AV103" s="48">
        <f t="shared" si="64"/>
        <v>0</v>
      </c>
      <c r="AW103" s="48">
        <f t="shared" si="64"/>
        <v>0</v>
      </c>
      <c r="AX103" s="48">
        <f t="shared" si="64"/>
        <v>0</v>
      </c>
      <c r="AY103" s="48">
        <f t="shared" si="64"/>
        <v>0</v>
      </c>
      <c r="AZ103" s="48">
        <f>AZ11</f>
        <v>503151.9336018021</v>
      </c>
      <c r="BA103" s="48">
        <f t="shared" si="64"/>
        <v>502915.99761718477</v>
      </c>
      <c r="BB103" s="48">
        <f t="shared" si="64"/>
        <v>501411.61889109865</v>
      </c>
      <c r="BC103" s="48">
        <f t="shared" si="64"/>
        <v>498908.02222403587</v>
      </c>
      <c r="BD103" s="48">
        <f t="shared" si="64"/>
        <v>499033.92310608586</v>
      </c>
      <c r="BE103" s="48">
        <f t="shared" si="64"/>
        <v>500395.50954164052</v>
      </c>
      <c r="BF103" s="48">
        <f t="shared" si="64"/>
        <v>499508.03194840357</v>
      </c>
      <c r="BG103" s="48">
        <f t="shared" si="64"/>
        <v>496904.10346811055</v>
      </c>
      <c r="BH103" s="48">
        <f t="shared" si="64"/>
        <v>494360.71780371136</v>
      </c>
      <c r="BI103" s="48">
        <f t="shared" si="64"/>
        <v>493846.77959043079</v>
      </c>
      <c r="BJ103" s="48">
        <f t="shared" si="64"/>
        <v>493758.37184058287</v>
      </c>
      <c r="BK103" s="48">
        <f t="shared" si="64"/>
        <v>493411.98947091441</v>
      </c>
      <c r="BO103" s="48">
        <f>IFERROR(AVERAGEIFS($D11:$BM11,$D$6:$BM$6,"&gt;="&amp;EOMONTH(BO$2,-1),$D$6:$BM$6,"&lt;="&amp;BO$6,$D$5:$BM$5,BO$5,$D11:$BM11,"&lt;&gt;0"),0)</f>
        <v>0</v>
      </c>
      <c r="BP103" s="48">
        <f>IFERROR(AVERAGEIFS($D11:$BM11,$D$6:$BM$6,"&gt;="&amp;EOMONTH(BP$2,-1),$D$6:$BM$6,"&lt;="&amp;BP$6,$D$5:$BM$5,BP$5,$D11:$BM11,"&lt;&gt;0"),0)</f>
        <v>501991.72379466641</v>
      </c>
      <c r="BQ103" s="48">
        <f>IFERROR(AVERAGEIFS($D11:$BM11,$D$6:$BM$6,"&gt;="&amp;EOMONTH(BQ$2,-1),$D$6:$BM$6,"&lt;="&amp;BQ$6,$D$5:$BM$5,BQ$5,$D11:$BM11,"&lt;&gt;0"),0)</f>
        <v>0</v>
      </c>
      <c r="BR103" s="48">
        <f>IFERROR(AVERAGEIFS($D11:$BM11,$D$6:$BM$6,"&gt;="&amp;EOMONTH(BR$2,-1),$D$6:$BM$6,"&lt;="&amp;BR$6,$D$5:$BM$5,BR$5,$D11:$BM11,"&lt;&gt;0"),0)</f>
        <v>0</v>
      </c>
      <c r="BS103" s="48">
        <f t="shared" ref="BS103:BT103" si="65">IFERROR(AVERAGEIFS($D11:$BM11,$D$6:$BM$6,"&gt;="&amp;EOMONTH(BS$2,-1),$D$6:$BM$6,"&lt;="&amp;BS$6,$D$5:$BM$5,BS$5,$D11:$BM11,"&lt;&gt;0"),0)</f>
        <v>0</v>
      </c>
      <c r="BT103" s="48">
        <f t="shared" si="65"/>
        <v>0</v>
      </c>
    </row>
  </sheetData>
  <mergeCells count="4">
    <mergeCell ref="D1:AY1"/>
    <mergeCell ref="AZ1:BK1"/>
    <mergeCell ref="BO1:BT1"/>
    <mergeCell ref="BW1:CB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13A07-EBB9-4CBA-B91E-9FBB254584F1}">
  <sheetPr codeName="Hoja21"/>
  <dimension ref="A1:CC103"/>
  <sheetViews>
    <sheetView showGridLines="0" zoomScale="80" zoomScaleNormal="80" workbookViewId="0">
      <pane xSplit="3" ySplit="6" topLeftCell="O7" activePane="bottomRight" state="frozen"/>
      <selection activeCell="C65" sqref="C65"/>
      <selection pane="topRight" activeCell="C65" sqref="C65"/>
      <selection pane="bottomLeft" activeCell="C65" sqref="C65"/>
      <selection pane="bottomRight" activeCell="AQ19" sqref="AQ19"/>
    </sheetView>
  </sheetViews>
  <sheetFormatPr baseColWidth="10" defaultRowHeight="15" outlineLevelRow="1" outlineLevelCol="1" x14ac:dyDescent="0.25"/>
  <cols>
    <col min="1" max="1" width="7.140625" customWidth="1"/>
    <col min="2" max="2" width="6.28515625" customWidth="1"/>
    <col min="3" max="3" width="22.85546875" bestFit="1" customWidth="1"/>
    <col min="4" max="14" width="11.28515625" customWidth="1" outlineLevel="1"/>
    <col min="15" max="15" width="11.28515625" bestFit="1" customWidth="1"/>
    <col min="16" max="26" width="11.28515625" hidden="1" customWidth="1" outlineLevel="1"/>
    <col min="27" max="27" width="11.28515625" bestFit="1" customWidth="1" collapsed="1"/>
    <col min="28" max="38" width="11.28515625" hidden="1" customWidth="1" outlineLevel="1"/>
    <col min="39" max="39" width="11.28515625" bestFit="1" customWidth="1" collapsed="1"/>
    <col min="40" max="51" width="10.5703125" customWidth="1"/>
    <col min="52" max="63" width="12.28515625" bestFit="1" customWidth="1"/>
    <col min="77" max="77" width="11.28515625" bestFit="1" customWidth="1"/>
  </cols>
  <sheetData>
    <row r="1" spans="1:81" ht="16.5" thickBot="1" x14ac:dyDescent="0.3">
      <c r="C1" s="45" t="s">
        <v>106</v>
      </c>
      <c r="D1" s="54" t="s">
        <v>55</v>
      </c>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5" t="s">
        <v>56</v>
      </c>
      <c r="BA1" s="55"/>
      <c r="BB1" s="55"/>
      <c r="BC1" s="55"/>
      <c r="BD1" s="55"/>
      <c r="BE1" s="55"/>
      <c r="BF1" s="55"/>
      <c r="BG1" s="55"/>
      <c r="BH1" s="55"/>
      <c r="BI1" s="55"/>
      <c r="BJ1" s="55"/>
      <c r="BK1" s="55"/>
      <c r="BO1" s="56" t="s">
        <v>53</v>
      </c>
      <c r="BP1" s="56"/>
      <c r="BQ1" s="56"/>
      <c r="BR1" s="56"/>
      <c r="BS1" s="56"/>
      <c r="BT1" s="56"/>
      <c r="BW1" s="56" t="s">
        <v>54</v>
      </c>
      <c r="BX1" s="56"/>
      <c r="BY1" s="56"/>
      <c r="BZ1" s="56"/>
      <c r="CA1" s="56"/>
      <c r="CB1" s="56"/>
    </row>
    <row r="2" spans="1:81" ht="15.75" thickTop="1" x14ac:dyDescent="0.25">
      <c r="C2" s="13"/>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O2" s="25">
        <f t="shared" ref="BO2:BT2" si="0">DATE(YEAR(BO6),1,1)</f>
        <v>46023</v>
      </c>
      <c r="BP2" s="25">
        <f t="shared" si="0"/>
        <v>46023</v>
      </c>
      <c r="BQ2" s="25">
        <f t="shared" si="0"/>
        <v>46023</v>
      </c>
      <c r="BR2" s="25">
        <f t="shared" si="0"/>
        <v>45658</v>
      </c>
      <c r="BS2" s="25">
        <f t="shared" si="0"/>
        <v>45292</v>
      </c>
      <c r="BT2" s="25">
        <f t="shared" si="0"/>
        <v>44927</v>
      </c>
    </row>
    <row r="3" spans="1:81" x14ac:dyDescent="0.25">
      <c r="C3" s="13" t="s">
        <v>25</v>
      </c>
      <c r="D3" s="12">
        <f>DAY(D6)</f>
        <v>31</v>
      </c>
      <c r="E3" s="12">
        <f t="shared" ref="E3:BK3" si="1">DAY(E6)</f>
        <v>28</v>
      </c>
      <c r="F3" s="12">
        <f t="shared" si="1"/>
        <v>31</v>
      </c>
      <c r="G3" s="12">
        <f t="shared" si="1"/>
        <v>30</v>
      </c>
      <c r="H3" s="12">
        <f t="shared" si="1"/>
        <v>31</v>
      </c>
      <c r="I3" s="12">
        <f t="shared" si="1"/>
        <v>30</v>
      </c>
      <c r="J3" s="12">
        <f t="shared" si="1"/>
        <v>31</v>
      </c>
      <c r="K3" s="12">
        <f t="shared" si="1"/>
        <v>31</v>
      </c>
      <c r="L3" s="12">
        <f t="shared" si="1"/>
        <v>30</v>
      </c>
      <c r="M3" s="12">
        <f t="shared" si="1"/>
        <v>31</v>
      </c>
      <c r="N3" s="12">
        <f t="shared" si="1"/>
        <v>30</v>
      </c>
      <c r="O3" s="12">
        <f t="shared" si="1"/>
        <v>31</v>
      </c>
      <c r="P3" s="12">
        <f t="shared" si="1"/>
        <v>31</v>
      </c>
      <c r="Q3" s="12">
        <f t="shared" si="1"/>
        <v>29</v>
      </c>
      <c r="R3" s="12">
        <f t="shared" si="1"/>
        <v>31</v>
      </c>
      <c r="S3" s="12">
        <f t="shared" si="1"/>
        <v>30</v>
      </c>
      <c r="T3" s="12">
        <f t="shared" si="1"/>
        <v>31</v>
      </c>
      <c r="U3" s="12">
        <f t="shared" si="1"/>
        <v>30</v>
      </c>
      <c r="V3" s="12">
        <f t="shared" si="1"/>
        <v>31</v>
      </c>
      <c r="W3" s="12">
        <f t="shared" si="1"/>
        <v>31</v>
      </c>
      <c r="X3" s="12">
        <f t="shared" si="1"/>
        <v>30</v>
      </c>
      <c r="Y3" s="12">
        <f t="shared" si="1"/>
        <v>31</v>
      </c>
      <c r="Z3" s="12">
        <f t="shared" si="1"/>
        <v>30</v>
      </c>
      <c r="AA3" s="12">
        <f t="shared" si="1"/>
        <v>31</v>
      </c>
      <c r="AB3" s="12">
        <f t="shared" si="1"/>
        <v>31</v>
      </c>
      <c r="AC3" s="12">
        <f t="shared" si="1"/>
        <v>28</v>
      </c>
      <c r="AD3" s="12">
        <f t="shared" si="1"/>
        <v>31</v>
      </c>
      <c r="AE3" s="12">
        <f t="shared" si="1"/>
        <v>30</v>
      </c>
      <c r="AF3" s="12">
        <f t="shared" si="1"/>
        <v>31</v>
      </c>
      <c r="AG3" s="12">
        <f t="shared" si="1"/>
        <v>30</v>
      </c>
      <c r="AH3" s="12">
        <f t="shared" si="1"/>
        <v>31</v>
      </c>
      <c r="AI3" s="12">
        <f t="shared" si="1"/>
        <v>31</v>
      </c>
      <c r="AJ3" s="12">
        <f t="shared" si="1"/>
        <v>30</v>
      </c>
      <c r="AK3" s="12">
        <f t="shared" si="1"/>
        <v>31</v>
      </c>
      <c r="AL3" s="12">
        <f t="shared" si="1"/>
        <v>30</v>
      </c>
      <c r="AM3" s="12">
        <f t="shared" si="1"/>
        <v>31</v>
      </c>
      <c r="AN3" s="12">
        <f t="shared" si="1"/>
        <v>31</v>
      </c>
      <c r="AO3" s="12">
        <f t="shared" si="1"/>
        <v>28</v>
      </c>
      <c r="AP3" s="12">
        <f t="shared" si="1"/>
        <v>31</v>
      </c>
      <c r="AQ3" s="12">
        <f t="shared" si="1"/>
        <v>30</v>
      </c>
      <c r="AR3" s="12">
        <f t="shared" si="1"/>
        <v>31</v>
      </c>
      <c r="AS3" s="12">
        <f t="shared" si="1"/>
        <v>30</v>
      </c>
      <c r="AT3" s="12">
        <f t="shared" si="1"/>
        <v>31</v>
      </c>
      <c r="AU3" s="12">
        <f t="shared" si="1"/>
        <v>31</v>
      </c>
      <c r="AV3" s="12">
        <f t="shared" si="1"/>
        <v>30</v>
      </c>
      <c r="AW3" s="12">
        <f t="shared" si="1"/>
        <v>31</v>
      </c>
      <c r="AX3" s="12">
        <f t="shared" si="1"/>
        <v>30</v>
      </c>
      <c r="AY3" s="12">
        <f t="shared" si="1"/>
        <v>31</v>
      </c>
      <c r="AZ3" s="12">
        <f t="shared" si="1"/>
        <v>31</v>
      </c>
      <c r="BA3" s="12">
        <f t="shared" si="1"/>
        <v>28</v>
      </c>
      <c r="BB3" s="12">
        <f t="shared" si="1"/>
        <v>31</v>
      </c>
      <c r="BC3" s="12">
        <f t="shared" si="1"/>
        <v>30</v>
      </c>
      <c r="BD3" s="12">
        <f t="shared" si="1"/>
        <v>31</v>
      </c>
      <c r="BE3" s="12">
        <f t="shared" si="1"/>
        <v>30</v>
      </c>
      <c r="BF3" s="12">
        <f t="shared" si="1"/>
        <v>31</v>
      </c>
      <c r="BG3" s="12">
        <f t="shared" si="1"/>
        <v>31</v>
      </c>
      <c r="BH3" s="12">
        <f t="shared" si="1"/>
        <v>30</v>
      </c>
      <c r="BI3" s="12">
        <f t="shared" si="1"/>
        <v>31</v>
      </c>
      <c r="BJ3" s="12">
        <f t="shared" si="1"/>
        <v>30</v>
      </c>
      <c r="BK3" s="12">
        <f t="shared" si="1"/>
        <v>31</v>
      </c>
      <c r="BO3" s="12">
        <f>AVERAGEIFS($D3:$BM3,$D$6:$BM$6,"&gt;="&amp;BO$2,$D$6:$BM$6,"&lt;="&amp;BO$6,$D$5:$BM$5,BO$5)</f>
        <v>30</v>
      </c>
      <c r="BP3" s="12">
        <f t="shared" ref="BP3:BT4" si="2">AVERAGEIFS($D3:$BM3,$D$6:$BM$6,"&gt;="&amp;BP$2,$D$6:$BM$6,"&lt;="&amp;BP$6,$D$5:$BM$5,BP$5)</f>
        <v>30</v>
      </c>
      <c r="BQ3" s="12">
        <f t="shared" si="2"/>
        <v>29.5</v>
      </c>
      <c r="BR3" s="12">
        <f t="shared" si="2"/>
        <v>30</v>
      </c>
      <c r="BS3" s="12">
        <f t="shared" si="2"/>
        <v>30.333333333333332</v>
      </c>
      <c r="BT3" s="12">
        <f t="shared" si="2"/>
        <v>30</v>
      </c>
    </row>
    <row r="4" spans="1:81" x14ac:dyDescent="0.25">
      <c r="C4" s="13" t="s">
        <v>26</v>
      </c>
      <c r="D4" s="12">
        <f>DAY(D6)</f>
        <v>31</v>
      </c>
      <c r="E4" s="12">
        <f t="shared" ref="E4:BK4" si="3">DAY(E6)</f>
        <v>28</v>
      </c>
      <c r="F4" s="12">
        <f t="shared" si="3"/>
        <v>31</v>
      </c>
      <c r="G4" s="12">
        <f t="shared" si="3"/>
        <v>30</v>
      </c>
      <c r="H4" s="12">
        <f t="shared" si="3"/>
        <v>31</v>
      </c>
      <c r="I4" s="12">
        <f t="shared" si="3"/>
        <v>30</v>
      </c>
      <c r="J4" s="12">
        <f t="shared" si="3"/>
        <v>31</v>
      </c>
      <c r="K4" s="12">
        <f t="shared" si="3"/>
        <v>31</v>
      </c>
      <c r="L4" s="12">
        <f t="shared" si="3"/>
        <v>30</v>
      </c>
      <c r="M4" s="12">
        <f t="shared" si="3"/>
        <v>31</v>
      </c>
      <c r="N4" s="12">
        <f t="shared" si="3"/>
        <v>30</v>
      </c>
      <c r="O4" s="12">
        <f t="shared" si="3"/>
        <v>31</v>
      </c>
      <c r="P4" s="12">
        <f t="shared" si="3"/>
        <v>31</v>
      </c>
      <c r="Q4" s="12">
        <f t="shared" si="3"/>
        <v>29</v>
      </c>
      <c r="R4" s="12">
        <f t="shared" si="3"/>
        <v>31</v>
      </c>
      <c r="S4" s="12">
        <f t="shared" si="3"/>
        <v>30</v>
      </c>
      <c r="T4" s="12">
        <f t="shared" si="3"/>
        <v>31</v>
      </c>
      <c r="U4" s="12">
        <f t="shared" si="3"/>
        <v>30</v>
      </c>
      <c r="V4" s="12">
        <f t="shared" si="3"/>
        <v>31</v>
      </c>
      <c r="W4" s="12">
        <f t="shared" si="3"/>
        <v>31</v>
      </c>
      <c r="X4" s="12">
        <f t="shared" si="3"/>
        <v>30</v>
      </c>
      <c r="Y4" s="12">
        <f t="shared" si="3"/>
        <v>31</v>
      </c>
      <c r="Z4" s="12">
        <f t="shared" si="3"/>
        <v>30</v>
      </c>
      <c r="AA4" s="12">
        <f t="shared" si="3"/>
        <v>31</v>
      </c>
      <c r="AB4" s="12">
        <f t="shared" si="3"/>
        <v>31</v>
      </c>
      <c r="AC4" s="12">
        <f t="shared" si="3"/>
        <v>28</v>
      </c>
      <c r="AD4" s="12">
        <f t="shared" si="3"/>
        <v>31</v>
      </c>
      <c r="AE4" s="12">
        <f t="shared" si="3"/>
        <v>30</v>
      </c>
      <c r="AF4" s="12">
        <f t="shared" si="3"/>
        <v>31</v>
      </c>
      <c r="AG4" s="12">
        <f t="shared" si="3"/>
        <v>30</v>
      </c>
      <c r="AH4" s="12">
        <f t="shared" si="3"/>
        <v>31</v>
      </c>
      <c r="AI4" s="12">
        <f t="shared" si="3"/>
        <v>31</v>
      </c>
      <c r="AJ4" s="12">
        <f t="shared" si="3"/>
        <v>30</v>
      </c>
      <c r="AK4" s="12">
        <f t="shared" si="3"/>
        <v>31</v>
      </c>
      <c r="AL4" s="12">
        <f t="shared" si="3"/>
        <v>30</v>
      </c>
      <c r="AM4" s="12">
        <f t="shared" si="3"/>
        <v>31</v>
      </c>
      <c r="AN4" s="12">
        <f t="shared" si="3"/>
        <v>31</v>
      </c>
      <c r="AO4" s="12">
        <f t="shared" si="3"/>
        <v>28</v>
      </c>
      <c r="AP4" s="12">
        <f t="shared" si="3"/>
        <v>31</v>
      </c>
      <c r="AQ4" s="12">
        <f t="shared" si="3"/>
        <v>30</v>
      </c>
      <c r="AR4" s="12">
        <f t="shared" si="3"/>
        <v>31</v>
      </c>
      <c r="AS4" s="12">
        <f t="shared" si="3"/>
        <v>30</v>
      </c>
      <c r="AT4" s="12">
        <f t="shared" si="3"/>
        <v>31</v>
      </c>
      <c r="AU4" s="12">
        <f t="shared" si="3"/>
        <v>31</v>
      </c>
      <c r="AV4" s="12">
        <f t="shared" si="3"/>
        <v>30</v>
      </c>
      <c r="AW4" s="12">
        <f t="shared" si="3"/>
        <v>31</v>
      </c>
      <c r="AX4" s="12">
        <f t="shared" si="3"/>
        <v>30</v>
      </c>
      <c r="AY4" s="12">
        <f t="shared" si="3"/>
        <v>31</v>
      </c>
      <c r="AZ4" s="12">
        <f t="shared" si="3"/>
        <v>31</v>
      </c>
      <c r="BA4" s="12">
        <f t="shared" si="3"/>
        <v>28</v>
      </c>
      <c r="BB4" s="12">
        <f t="shared" si="3"/>
        <v>31</v>
      </c>
      <c r="BC4" s="12">
        <f t="shared" si="3"/>
        <v>30</v>
      </c>
      <c r="BD4" s="12">
        <f t="shared" si="3"/>
        <v>31</v>
      </c>
      <c r="BE4" s="12">
        <f t="shared" si="3"/>
        <v>30</v>
      </c>
      <c r="BF4" s="12">
        <f t="shared" si="3"/>
        <v>31</v>
      </c>
      <c r="BG4" s="12">
        <f t="shared" si="3"/>
        <v>31</v>
      </c>
      <c r="BH4" s="12">
        <f t="shared" si="3"/>
        <v>30</v>
      </c>
      <c r="BI4" s="12">
        <f t="shared" si="3"/>
        <v>31</v>
      </c>
      <c r="BJ4" s="12">
        <f t="shared" si="3"/>
        <v>30</v>
      </c>
      <c r="BK4" s="12">
        <f t="shared" si="3"/>
        <v>31</v>
      </c>
      <c r="BO4" s="27">
        <f>AVERAGEIFS($D4:$BM4,$D$6:$BM$6,"&gt;="&amp;BO$2,$D$6:$BM$6,"&lt;="&amp;BO$6,$D$5:$BM$5,BO$5)</f>
        <v>30</v>
      </c>
      <c r="BP4" s="27">
        <f t="shared" si="2"/>
        <v>30</v>
      </c>
      <c r="BQ4" s="27">
        <f t="shared" si="2"/>
        <v>29.5</v>
      </c>
      <c r="BR4" s="27">
        <f t="shared" si="2"/>
        <v>30</v>
      </c>
      <c r="BS4" s="27">
        <f t="shared" si="2"/>
        <v>30.333333333333332</v>
      </c>
      <c r="BT4" s="27">
        <f t="shared" si="2"/>
        <v>30</v>
      </c>
    </row>
    <row r="5" spans="1:81" ht="15.75" thickBot="1" x14ac:dyDescent="0.3">
      <c r="C5" s="13" t="s">
        <v>49</v>
      </c>
      <c r="D5" s="12" t="s">
        <v>50</v>
      </c>
      <c r="E5" s="12" t="s">
        <v>50</v>
      </c>
      <c r="F5" s="12" t="s">
        <v>50</v>
      </c>
      <c r="G5" s="12" t="s">
        <v>50</v>
      </c>
      <c r="H5" s="12" t="s">
        <v>50</v>
      </c>
      <c r="I5" s="12" t="s">
        <v>50</v>
      </c>
      <c r="J5" s="12" t="s">
        <v>50</v>
      </c>
      <c r="K5" s="12" t="s">
        <v>50</v>
      </c>
      <c r="L5" s="12" t="s">
        <v>50</v>
      </c>
      <c r="M5" s="12" t="s">
        <v>50</v>
      </c>
      <c r="N5" s="12" t="s">
        <v>50</v>
      </c>
      <c r="O5" s="12" t="s">
        <v>50</v>
      </c>
      <c r="P5" s="12" t="s">
        <v>50</v>
      </c>
      <c r="Q5" s="12" t="s">
        <v>50</v>
      </c>
      <c r="R5" s="12" t="s">
        <v>50</v>
      </c>
      <c r="S5" s="12" t="s">
        <v>50</v>
      </c>
      <c r="T5" s="12" t="s">
        <v>50</v>
      </c>
      <c r="U5" s="12" t="s">
        <v>50</v>
      </c>
      <c r="V5" s="12" t="s">
        <v>50</v>
      </c>
      <c r="W5" s="12" t="s">
        <v>50</v>
      </c>
      <c r="X5" s="12" t="s">
        <v>50</v>
      </c>
      <c r="Y5" s="12" t="s">
        <v>50</v>
      </c>
      <c r="Z5" s="12" t="s">
        <v>50</v>
      </c>
      <c r="AA5" s="12" t="s">
        <v>50</v>
      </c>
      <c r="AB5" s="12" t="s">
        <v>50</v>
      </c>
      <c r="AC5" s="12" t="s">
        <v>50</v>
      </c>
      <c r="AD5" s="12" t="s">
        <v>50</v>
      </c>
      <c r="AE5" s="12" t="s">
        <v>50</v>
      </c>
      <c r="AF5" s="12" t="s">
        <v>50</v>
      </c>
      <c r="AG5" s="12" t="s">
        <v>50</v>
      </c>
      <c r="AH5" s="12" t="s">
        <v>50</v>
      </c>
      <c r="AI5" s="12" t="s">
        <v>50</v>
      </c>
      <c r="AJ5" s="12" t="s">
        <v>50</v>
      </c>
      <c r="AK5" s="12" t="s">
        <v>50</v>
      </c>
      <c r="AL5" s="12" t="s">
        <v>50</v>
      </c>
      <c r="AM5" s="12" t="s">
        <v>50</v>
      </c>
      <c r="AN5" s="12" t="s">
        <v>50</v>
      </c>
      <c r="AO5" s="12" t="s">
        <v>50</v>
      </c>
      <c r="AP5" s="12" t="s">
        <v>50</v>
      </c>
      <c r="AQ5" s="12" t="s">
        <v>50</v>
      </c>
      <c r="AR5" s="12" t="s">
        <v>50</v>
      </c>
      <c r="AS5" s="12" t="s">
        <v>50</v>
      </c>
      <c r="AT5" s="12" t="s">
        <v>50</v>
      </c>
      <c r="AU5" s="12" t="s">
        <v>50</v>
      </c>
      <c r="AV5" s="12" t="s">
        <v>50</v>
      </c>
      <c r="AW5" s="12" t="s">
        <v>50</v>
      </c>
      <c r="AX5" s="12" t="s">
        <v>50</v>
      </c>
      <c r="AY5" s="12" t="s">
        <v>50</v>
      </c>
      <c r="AZ5" s="12" t="s">
        <v>51</v>
      </c>
      <c r="BA5" s="12" t="s">
        <v>51</v>
      </c>
      <c r="BB5" s="12" t="s">
        <v>51</v>
      </c>
      <c r="BC5" s="12" t="s">
        <v>51</v>
      </c>
      <c r="BD5" s="12" t="s">
        <v>51</v>
      </c>
      <c r="BE5" s="12" t="s">
        <v>51</v>
      </c>
      <c r="BF5" s="12" t="s">
        <v>51</v>
      </c>
      <c r="BG5" s="12" t="s">
        <v>51</v>
      </c>
      <c r="BH5" s="12" t="s">
        <v>51</v>
      </c>
      <c r="BI5" s="12" t="s">
        <v>51</v>
      </c>
      <c r="BJ5" s="12" t="s">
        <v>51</v>
      </c>
      <c r="BK5" s="12" t="s">
        <v>51</v>
      </c>
      <c r="BO5" s="12" t="s">
        <v>50</v>
      </c>
      <c r="BP5" s="12" t="s">
        <v>51</v>
      </c>
      <c r="BQ5" s="12" t="s">
        <v>50</v>
      </c>
      <c r="BR5" s="12" t="s">
        <v>50</v>
      </c>
      <c r="BS5" s="12" t="s">
        <v>50</v>
      </c>
      <c r="BT5" s="12" t="s">
        <v>50</v>
      </c>
    </row>
    <row r="6" spans="1:81" ht="16.5" thickTop="1" thickBot="1" x14ac:dyDescent="0.3">
      <c r="C6" s="45" t="s">
        <v>10</v>
      </c>
      <c r="D6" s="1">
        <v>44957</v>
      </c>
      <c r="E6" s="1">
        <v>44985</v>
      </c>
      <c r="F6" s="1">
        <v>45016</v>
      </c>
      <c r="G6" s="1">
        <v>45046</v>
      </c>
      <c r="H6" s="1">
        <v>45077</v>
      </c>
      <c r="I6" s="1">
        <v>45107</v>
      </c>
      <c r="J6" s="1">
        <v>45138</v>
      </c>
      <c r="K6" s="1">
        <v>45169</v>
      </c>
      <c r="L6" s="1">
        <v>45199</v>
      </c>
      <c r="M6" s="1">
        <v>45230</v>
      </c>
      <c r="N6" s="1">
        <v>45260</v>
      </c>
      <c r="O6" s="1">
        <v>45291</v>
      </c>
      <c r="P6" s="1">
        <v>45322</v>
      </c>
      <c r="Q6" s="1">
        <v>45351</v>
      </c>
      <c r="R6" s="1">
        <v>45382</v>
      </c>
      <c r="S6" s="1">
        <v>45412</v>
      </c>
      <c r="T6" s="1">
        <v>45443</v>
      </c>
      <c r="U6" s="1">
        <v>45473</v>
      </c>
      <c r="V6" s="1">
        <v>45504</v>
      </c>
      <c r="W6" s="1">
        <v>45535</v>
      </c>
      <c r="X6" s="1">
        <v>45565</v>
      </c>
      <c r="Y6" s="1">
        <v>45596</v>
      </c>
      <c r="Z6" s="1">
        <v>45626</v>
      </c>
      <c r="AA6" s="1">
        <v>45657</v>
      </c>
      <c r="AB6" s="1">
        <v>45688</v>
      </c>
      <c r="AC6" s="1">
        <v>45716</v>
      </c>
      <c r="AD6" s="1">
        <v>45747</v>
      </c>
      <c r="AE6" s="1">
        <v>45777</v>
      </c>
      <c r="AF6" s="1">
        <v>45808</v>
      </c>
      <c r="AG6" s="1">
        <v>45838</v>
      </c>
      <c r="AH6" s="1">
        <v>45869</v>
      </c>
      <c r="AI6" s="1">
        <v>45900</v>
      </c>
      <c r="AJ6" s="1">
        <v>45930</v>
      </c>
      <c r="AK6" s="1">
        <v>45961</v>
      </c>
      <c r="AL6" s="1">
        <v>45991</v>
      </c>
      <c r="AM6" s="1">
        <v>46022</v>
      </c>
      <c r="AN6" s="1">
        <v>46053</v>
      </c>
      <c r="AO6" s="1">
        <v>46081</v>
      </c>
      <c r="AP6" s="1">
        <v>46112</v>
      </c>
      <c r="AQ6" s="1">
        <v>46142</v>
      </c>
      <c r="AR6" s="1">
        <v>46173</v>
      </c>
      <c r="AS6" s="1">
        <v>46203</v>
      </c>
      <c r="AT6" s="1">
        <v>46234</v>
      </c>
      <c r="AU6" s="1">
        <v>46265</v>
      </c>
      <c r="AV6" s="1">
        <v>46295</v>
      </c>
      <c r="AW6" s="1">
        <v>46326</v>
      </c>
      <c r="AX6" s="1">
        <v>46356</v>
      </c>
      <c r="AY6" s="1">
        <v>46387</v>
      </c>
      <c r="AZ6" s="30">
        <v>46053</v>
      </c>
      <c r="BA6" s="30">
        <v>46081</v>
      </c>
      <c r="BB6" s="30">
        <v>46112</v>
      </c>
      <c r="BC6" s="30">
        <v>46142</v>
      </c>
      <c r="BD6" s="30">
        <v>46173</v>
      </c>
      <c r="BE6" s="30">
        <v>46203</v>
      </c>
      <c r="BF6" s="30">
        <v>46234</v>
      </c>
      <c r="BG6" s="30">
        <v>46265</v>
      </c>
      <c r="BH6" s="30">
        <v>46295</v>
      </c>
      <c r="BI6" s="30">
        <v>46326</v>
      </c>
      <c r="BJ6" s="30">
        <v>46356</v>
      </c>
      <c r="BK6" s="30">
        <v>46387</v>
      </c>
      <c r="BO6" s="1">
        <f>Desempeño_Financiero!$B$1</f>
        <v>46112</v>
      </c>
      <c r="BP6" s="22">
        <f>BO6</f>
        <v>46112</v>
      </c>
      <c r="BQ6" s="1">
        <f>EOMONTH(BO6,-1)</f>
        <v>46081</v>
      </c>
      <c r="BR6" s="1">
        <f>EOMONTH(BO6,-12)</f>
        <v>45747</v>
      </c>
      <c r="BS6" s="1">
        <f>EOMONTH(BO6,-24)</f>
        <v>45382</v>
      </c>
      <c r="BT6" s="1">
        <f>EOMONTH(BO6,-36)</f>
        <v>45016</v>
      </c>
      <c r="BW6" s="1">
        <f>BO6</f>
        <v>46112</v>
      </c>
      <c r="BX6" s="22">
        <f t="shared" ref="BX6:CB6" si="4">BP6</f>
        <v>46112</v>
      </c>
      <c r="BY6" s="1">
        <f t="shared" si="4"/>
        <v>46081</v>
      </c>
      <c r="BZ6" s="1">
        <f t="shared" si="4"/>
        <v>45747</v>
      </c>
      <c r="CA6" s="1">
        <f t="shared" si="4"/>
        <v>45382</v>
      </c>
      <c r="CB6" s="1">
        <f t="shared" si="4"/>
        <v>45016</v>
      </c>
      <c r="CC6" s="26"/>
    </row>
    <row r="7" spans="1:81" ht="15.75" thickTop="1" x14ac:dyDescent="0.25"/>
    <row r="8" spans="1:81" hidden="1" outlineLevel="1" x14ac:dyDescent="0.25">
      <c r="A8" s="11" t="s">
        <v>15</v>
      </c>
      <c r="C8" s="2" t="s">
        <v>0</v>
      </c>
      <c r="D8" s="8">
        <f>IFERROR(
GETPIVOTDATA("[Base_Tarjetas].[Importe]",TDinamica_R!$A$3,
"[Base_Tarjetas].[PERIODO]","[Base_Tarjetas].[PERIODO].&amp;[" &amp; TEXT(D$6,"yyyymm") &amp; "]",
"[Base_Tarjetas].[Metrica]","[Base_Tarjetas].[Metrica].&amp;[" &amp; $A8 &amp; "]",
"[Base_Tarjetas].[SEGMENTO_DESCRIP]","[Base_Tarjetas].[SEGMENTO_DESCRIP].&amp;[" &amp; $C$6 &amp; "]",
"[Base_Tarjetas].[SITUACION]","[Base_Tarjetas].[SITUACION].&amp;[" &amp; $C8 &amp; "]",
"[Base_Tarjetas].[TIPO]","[Base_Tarjetas].[TIPO].&amp;[" &amp; $C$1 &amp; "]")/1000,
0)</f>
        <v>0</v>
      </c>
      <c r="E8" s="8">
        <f>IFERROR(
GETPIVOTDATA("[Base_Tarjetas].[Importe]",TDinamica_R!$A$3,
"[Base_Tarjetas].[PERIODO]","[Base_Tarjetas].[PERIODO].&amp;[" &amp; TEXT(E$6,"yyyymm") &amp; "]",
"[Base_Tarjetas].[Metrica]","[Base_Tarjetas].[Metrica].&amp;[" &amp; $A8 &amp; "]",
"[Base_Tarjetas].[SEGMENTO_DESCRIP]","[Base_Tarjetas].[SEGMENTO_DESCRIP].&amp;[" &amp; $C$6 &amp; "]",
"[Base_Tarjetas].[SITUACION]","[Base_Tarjetas].[SITUACION].&amp;[" &amp; $C8 &amp; "]",
"[Base_Tarjetas].[TIPO]","[Base_Tarjetas].[TIPO].&amp;[" &amp; $C$1 &amp; "]")/1000,
0)</f>
        <v>0</v>
      </c>
      <c r="F8" s="8">
        <f>IFERROR(
GETPIVOTDATA("[Base_Tarjetas].[Importe]",TDinamica_R!$A$3,
"[Base_Tarjetas].[PERIODO]","[Base_Tarjetas].[PERIODO].&amp;[" &amp; TEXT(F$6,"yyyymm") &amp; "]",
"[Base_Tarjetas].[Metrica]","[Base_Tarjetas].[Metrica].&amp;[" &amp; $A8 &amp; "]",
"[Base_Tarjetas].[SEGMENTO_DESCRIP]","[Base_Tarjetas].[SEGMENTO_DESCRIP].&amp;[" &amp; $C$6 &amp; "]",
"[Base_Tarjetas].[SITUACION]","[Base_Tarjetas].[SITUACION].&amp;[" &amp; $C8 &amp; "]",
"[Base_Tarjetas].[TIPO]","[Base_Tarjetas].[TIPO].&amp;[" &amp; $C$1 &amp; "]")/1000,
0)</f>
        <v>0</v>
      </c>
      <c r="G8" s="8">
        <f>IFERROR(
GETPIVOTDATA("[Base_Tarjetas].[Importe]",TDinamica_R!$A$3,
"[Base_Tarjetas].[PERIODO]","[Base_Tarjetas].[PERIODO].&amp;[" &amp; TEXT(G$6,"yyyymm") &amp; "]",
"[Base_Tarjetas].[Metrica]","[Base_Tarjetas].[Metrica].&amp;[" &amp; $A8 &amp; "]",
"[Base_Tarjetas].[SEGMENTO_DESCRIP]","[Base_Tarjetas].[SEGMENTO_DESCRIP].&amp;[" &amp; $C$6 &amp; "]",
"[Base_Tarjetas].[SITUACION]","[Base_Tarjetas].[SITUACION].&amp;[" &amp; $C8 &amp; "]",
"[Base_Tarjetas].[TIPO]","[Base_Tarjetas].[TIPO].&amp;[" &amp; $C$1 &amp; "]")/1000,
0)</f>
        <v>0</v>
      </c>
      <c r="H8" s="8">
        <f>IFERROR(
GETPIVOTDATA("[Base_Tarjetas].[Importe]",TDinamica_R!$A$3,
"[Base_Tarjetas].[PERIODO]","[Base_Tarjetas].[PERIODO].&amp;[" &amp; TEXT(H$6,"yyyymm") &amp; "]",
"[Base_Tarjetas].[Metrica]","[Base_Tarjetas].[Metrica].&amp;[" &amp; $A8 &amp; "]",
"[Base_Tarjetas].[SEGMENTO_DESCRIP]","[Base_Tarjetas].[SEGMENTO_DESCRIP].&amp;[" &amp; $C$6 &amp; "]",
"[Base_Tarjetas].[SITUACION]","[Base_Tarjetas].[SITUACION].&amp;[" &amp; $C8 &amp; "]",
"[Base_Tarjetas].[TIPO]","[Base_Tarjetas].[TIPO].&amp;[" &amp; $C$1 &amp; "]")/1000,
0)</f>
        <v>0</v>
      </c>
      <c r="I8" s="8">
        <f>IFERROR(
GETPIVOTDATA("[Base_Tarjetas].[Importe]",TDinamica_R!$A$3,
"[Base_Tarjetas].[PERIODO]","[Base_Tarjetas].[PERIODO].&amp;[" &amp; TEXT(I$6,"yyyymm") &amp; "]",
"[Base_Tarjetas].[Metrica]","[Base_Tarjetas].[Metrica].&amp;[" &amp; $A8 &amp; "]",
"[Base_Tarjetas].[SEGMENTO_DESCRIP]","[Base_Tarjetas].[SEGMENTO_DESCRIP].&amp;[" &amp; $C$6 &amp; "]",
"[Base_Tarjetas].[SITUACION]","[Base_Tarjetas].[SITUACION].&amp;[" &amp; $C8 &amp; "]",
"[Base_Tarjetas].[TIPO]","[Base_Tarjetas].[TIPO].&amp;[" &amp; $C$1 &amp; "]")/1000,
0)</f>
        <v>0</v>
      </c>
      <c r="J8" s="8">
        <f>IFERROR(
GETPIVOTDATA("[Base_Tarjetas].[Importe]",TDinamica_R!$A$3,
"[Base_Tarjetas].[PERIODO]","[Base_Tarjetas].[PERIODO].&amp;[" &amp; TEXT(J$6,"yyyymm") &amp; "]",
"[Base_Tarjetas].[Metrica]","[Base_Tarjetas].[Metrica].&amp;[" &amp; $A8 &amp; "]",
"[Base_Tarjetas].[SEGMENTO_DESCRIP]","[Base_Tarjetas].[SEGMENTO_DESCRIP].&amp;[" &amp; $C$6 &amp; "]",
"[Base_Tarjetas].[SITUACION]","[Base_Tarjetas].[SITUACION].&amp;[" &amp; $C8 &amp; "]",
"[Base_Tarjetas].[TIPO]","[Base_Tarjetas].[TIPO].&amp;[" &amp; $C$1 &amp; "]")/1000,
0)</f>
        <v>0</v>
      </c>
      <c r="K8" s="8">
        <f>IFERROR(
GETPIVOTDATA("[Base_Tarjetas].[Importe]",TDinamica_R!$A$3,
"[Base_Tarjetas].[PERIODO]","[Base_Tarjetas].[PERIODO].&amp;[" &amp; TEXT(K$6,"yyyymm") &amp; "]",
"[Base_Tarjetas].[Metrica]","[Base_Tarjetas].[Metrica].&amp;[" &amp; $A8 &amp; "]",
"[Base_Tarjetas].[SEGMENTO_DESCRIP]","[Base_Tarjetas].[SEGMENTO_DESCRIP].&amp;[" &amp; $C$6 &amp; "]",
"[Base_Tarjetas].[SITUACION]","[Base_Tarjetas].[SITUACION].&amp;[" &amp; $C8 &amp; "]",
"[Base_Tarjetas].[TIPO]","[Base_Tarjetas].[TIPO].&amp;[" &amp; $C$1 &amp; "]")/1000,
0)</f>
        <v>0</v>
      </c>
      <c r="L8" s="8">
        <f>IFERROR(
GETPIVOTDATA("[Base_Tarjetas].[Importe]",TDinamica_R!$A$3,
"[Base_Tarjetas].[PERIODO]","[Base_Tarjetas].[PERIODO].&amp;[" &amp; TEXT(L$6,"yyyymm") &amp; "]",
"[Base_Tarjetas].[Metrica]","[Base_Tarjetas].[Metrica].&amp;[" &amp; $A8 &amp; "]",
"[Base_Tarjetas].[SEGMENTO_DESCRIP]","[Base_Tarjetas].[SEGMENTO_DESCRIP].&amp;[" &amp; $C$6 &amp; "]",
"[Base_Tarjetas].[SITUACION]","[Base_Tarjetas].[SITUACION].&amp;[" &amp; $C8 &amp; "]",
"[Base_Tarjetas].[TIPO]","[Base_Tarjetas].[TIPO].&amp;[" &amp; $C$1 &amp; "]")/1000,
0)</f>
        <v>0</v>
      </c>
      <c r="M8" s="8">
        <f>IFERROR(
GETPIVOTDATA("[Base_Tarjetas].[Importe]",TDinamica_R!$A$3,
"[Base_Tarjetas].[PERIODO]","[Base_Tarjetas].[PERIODO].&amp;[" &amp; TEXT(M$6,"yyyymm") &amp; "]",
"[Base_Tarjetas].[Metrica]","[Base_Tarjetas].[Metrica].&amp;[" &amp; $A8 &amp; "]",
"[Base_Tarjetas].[SEGMENTO_DESCRIP]","[Base_Tarjetas].[SEGMENTO_DESCRIP].&amp;[" &amp; $C$6 &amp; "]",
"[Base_Tarjetas].[SITUACION]","[Base_Tarjetas].[SITUACION].&amp;[" &amp; $C8 &amp; "]",
"[Base_Tarjetas].[TIPO]","[Base_Tarjetas].[TIPO].&amp;[" &amp; $C$1 &amp; "]")/1000,
0)</f>
        <v>0</v>
      </c>
      <c r="N8" s="8">
        <f>IFERROR(
GETPIVOTDATA("[Base_Tarjetas].[Importe]",TDinamica_R!$A$3,
"[Base_Tarjetas].[PERIODO]","[Base_Tarjetas].[PERIODO].&amp;[" &amp; TEXT(N$6,"yyyymm") &amp; "]",
"[Base_Tarjetas].[Metrica]","[Base_Tarjetas].[Metrica].&amp;[" &amp; $A8 &amp; "]",
"[Base_Tarjetas].[SEGMENTO_DESCRIP]","[Base_Tarjetas].[SEGMENTO_DESCRIP].&amp;[" &amp; $C$6 &amp; "]",
"[Base_Tarjetas].[SITUACION]","[Base_Tarjetas].[SITUACION].&amp;[" &amp; $C8 &amp; "]",
"[Base_Tarjetas].[TIPO]","[Base_Tarjetas].[TIPO].&amp;[" &amp; $C$1 &amp; "]")/1000,
0)</f>
        <v>0</v>
      </c>
      <c r="O8" s="8">
        <f>IFERROR(
GETPIVOTDATA("[Base_Tarjetas].[Importe]",TDinamica_R!$A$3,
"[Base_Tarjetas].[PERIODO]","[Base_Tarjetas].[PERIODO].&amp;[" &amp; TEXT(O$6,"yyyymm") &amp; "]",
"[Base_Tarjetas].[Metrica]","[Base_Tarjetas].[Metrica].&amp;[" &amp; $A8 &amp; "]",
"[Base_Tarjetas].[SEGMENTO_DESCRIP]","[Base_Tarjetas].[SEGMENTO_DESCRIP].&amp;[" &amp; $C$6 &amp; "]",
"[Base_Tarjetas].[SITUACION]","[Base_Tarjetas].[SITUACION].&amp;[" &amp; $C8 &amp; "]",
"[Base_Tarjetas].[TIPO]","[Base_Tarjetas].[TIPO].&amp;[" &amp; $C$1 &amp; "]")/1000,
0)</f>
        <v>0</v>
      </c>
      <c r="P8" s="8">
        <f>IFERROR(
GETPIVOTDATA("[Base_Tarjetas].[Importe]",TDinamica_R!$A$3,
"[Base_Tarjetas].[PERIODO]","[Base_Tarjetas].[PERIODO].&amp;[" &amp; TEXT(P$6,"yyyymm") &amp; "]",
"[Base_Tarjetas].[Metrica]","[Base_Tarjetas].[Metrica].&amp;[" &amp; $A8 &amp; "]",
"[Base_Tarjetas].[SEGMENTO_DESCRIP]","[Base_Tarjetas].[SEGMENTO_DESCRIP].&amp;[" &amp; $C$6 &amp; "]",
"[Base_Tarjetas].[SITUACION]","[Base_Tarjetas].[SITUACION].&amp;[" &amp; $C8 &amp; "]",
"[Base_Tarjetas].[TIPO]","[Base_Tarjetas].[TIPO].&amp;[" &amp; $C$1 &amp; "]")/1000,
0)</f>
        <v>0</v>
      </c>
      <c r="Q8" s="8">
        <f>IFERROR(
GETPIVOTDATA("[Base_Tarjetas].[Importe]",TDinamica_R!$A$3,
"[Base_Tarjetas].[PERIODO]","[Base_Tarjetas].[PERIODO].&amp;[" &amp; TEXT(Q$6,"yyyymm") &amp; "]",
"[Base_Tarjetas].[Metrica]","[Base_Tarjetas].[Metrica].&amp;[" &amp; $A8 &amp; "]",
"[Base_Tarjetas].[SEGMENTO_DESCRIP]","[Base_Tarjetas].[SEGMENTO_DESCRIP].&amp;[" &amp; $C$6 &amp; "]",
"[Base_Tarjetas].[SITUACION]","[Base_Tarjetas].[SITUACION].&amp;[" &amp; $C8 &amp; "]",
"[Base_Tarjetas].[TIPO]","[Base_Tarjetas].[TIPO].&amp;[" &amp; $C$1 &amp; "]")/1000,
0)</f>
        <v>0</v>
      </c>
      <c r="R8" s="8">
        <f>IFERROR(
GETPIVOTDATA("[Base_Tarjetas].[Importe]",TDinamica_R!$A$3,
"[Base_Tarjetas].[PERIODO]","[Base_Tarjetas].[PERIODO].&amp;[" &amp; TEXT(R$6,"yyyymm") &amp; "]",
"[Base_Tarjetas].[Metrica]","[Base_Tarjetas].[Metrica].&amp;[" &amp; $A8 &amp; "]",
"[Base_Tarjetas].[SEGMENTO_DESCRIP]","[Base_Tarjetas].[SEGMENTO_DESCRIP].&amp;[" &amp; $C$6 &amp; "]",
"[Base_Tarjetas].[SITUACION]","[Base_Tarjetas].[SITUACION].&amp;[" &amp; $C8 &amp; "]",
"[Base_Tarjetas].[TIPO]","[Base_Tarjetas].[TIPO].&amp;[" &amp; $C$1 &amp; "]")/1000,
0)</f>
        <v>0</v>
      </c>
      <c r="S8" s="8">
        <f>IFERROR(
GETPIVOTDATA("[Base_Tarjetas].[Importe]",TDinamica_R!$A$3,
"[Base_Tarjetas].[PERIODO]","[Base_Tarjetas].[PERIODO].&amp;[" &amp; TEXT(S$6,"yyyymm") &amp; "]",
"[Base_Tarjetas].[Metrica]","[Base_Tarjetas].[Metrica].&amp;[" &amp; $A8 &amp; "]",
"[Base_Tarjetas].[SEGMENTO_DESCRIP]","[Base_Tarjetas].[SEGMENTO_DESCRIP].&amp;[" &amp; $C$6 &amp; "]",
"[Base_Tarjetas].[SITUACION]","[Base_Tarjetas].[SITUACION].&amp;[" &amp; $C8 &amp; "]",
"[Base_Tarjetas].[TIPO]","[Base_Tarjetas].[TIPO].&amp;[" &amp; $C$1 &amp; "]")/1000,
0)</f>
        <v>0</v>
      </c>
      <c r="T8" s="8">
        <f>IFERROR(
GETPIVOTDATA("[Base_Tarjetas].[Importe]",TDinamica_R!$A$3,
"[Base_Tarjetas].[PERIODO]","[Base_Tarjetas].[PERIODO].&amp;[" &amp; TEXT(T$6,"yyyymm") &amp; "]",
"[Base_Tarjetas].[Metrica]","[Base_Tarjetas].[Metrica].&amp;[" &amp; $A8 &amp; "]",
"[Base_Tarjetas].[SEGMENTO_DESCRIP]","[Base_Tarjetas].[SEGMENTO_DESCRIP].&amp;[" &amp; $C$6 &amp; "]",
"[Base_Tarjetas].[SITUACION]","[Base_Tarjetas].[SITUACION].&amp;[" &amp; $C8 &amp; "]",
"[Base_Tarjetas].[TIPO]","[Base_Tarjetas].[TIPO].&amp;[" &amp; $C$1 &amp; "]")/1000,
0)</f>
        <v>0</v>
      </c>
      <c r="U8" s="8">
        <f>IFERROR(
GETPIVOTDATA("[Base_Tarjetas].[Importe]",TDinamica_R!$A$3,
"[Base_Tarjetas].[PERIODO]","[Base_Tarjetas].[PERIODO].&amp;[" &amp; TEXT(U$6,"yyyymm") &amp; "]",
"[Base_Tarjetas].[Metrica]","[Base_Tarjetas].[Metrica].&amp;[" &amp; $A8 &amp; "]",
"[Base_Tarjetas].[SEGMENTO_DESCRIP]","[Base_Tarjetas].[SEGMENTO_DESCRIP].&amp;[" &amp; $C$6 &amp; "]",
"[Base_Tarjetas].[SITUACION]","[Base_Tarjetas].[SITUACION].&amp;[" &amp; $C8 &amp; "]",
"[Base_Tarjetas].[TIPO]","[Base_Tarjetas].[TIPO].&amp;[" &amp; $C$1 &amp; "]")/1000,
0)</f>
        <v>0</v>
      </c>
      <c r="V8" s="8">
        <f>IFERROR(
GETPIVOTDATA("[Base_Tarjetas].[Importe]",TDinamica_R!$A$3,
"[Base_Tarjetas].[PERIODO]","[Base_Tarjetas].[PERIODO].&amp;[" &amp; TEXT(V$6,"yyyymm") &amp; "]",
"[Base_Tarjetas].[Metrica]","[Base_Tarjetas].[Metrica].&amp;[" &amp; $A8 &amp; "]",
"[Base_Tarjetas].[SEGMENTO_DESCRIP]","[Base_Tarjetas].[SEGMENTO_DESCRIP].&amp;[" &amp; $C$6 &amp; "]",
"[Base_Tarjetas].[SITUACION]","[Base_Tarjetas].[SITUACION].&amp;[" &amp; $C8 &amp; "]",
"[Base_Tarjetas].[TIPO]","[Base_Tarjetas].[TIPO].&amp;[" &amp; $C$1 &amp; "]")/1000,
0)</f>
        <v>0</v>
      </c>
      <c r="W8" s="8">
        <f>IFERROR(
GETPIVOTDATA("[Base_Tarjetas].[Importe]",TDinamica_R!$A$3,
"[Base_Tarjetas].[PERIODO]","[Base_Tarjetas].[PERIODO].&amp;[" &amp; TEXT(W$6,"yyyymm") &amp; "]",
"[Base_Tarjetas].[Metrica]","[Base_Tarjetas].[Metrica].&amp;[" &amp; $A8 &amp; "]",
"[Base_Tarjetas].[SEGMENTO_DESCRIP]","[Base_Tarjetas].[SEGMENTO_DESCRIP].&amp;[" &amp; $C$6 &amp; "]",
"[Base_Tarjetas].[SITUACION]","[Base_Tarjetas].[SITUACION].&amp;[" &amp; $C8 &amp; "]",
"[Base_Tarjetas].[TIPO]","[Base_Tarjetas].[TIPO].&amp;[" &amp; $C$1 &amp; "]")/1000,
0)</f>
        <v>0</v>
      </c>
      <c r="X8" s="8">
        <f>IFERROR(
GETPIVOTDATA("[Base_Tarjetas].[Importe]",TDinamica_R!$A$3,
"[Base_Tarjetas].[PERIODO]","[Base_Tarjetas].[PERIODO].&amp;[" &amp; TEXT(X$6,"yyyymm") &amp; "]",
"[Base_Tarjetas].[Metrica]","[Base_Tarjetas].[Metrica].&amp;[" &amp; $A8 &amp; "]",
"[Base_Tarjetas].[SEGMENTO_DESCRIP]","[Base_Tarjetas].[SEGMENTO_DESCRIP].&amp;[" &amp; $C$6 &amp; "]",
"[Base_Tarjetas].[SITUACION]","[Base_Tarjetas].[SITUACION].&amp;[" &amp; $C8 &amp; "]",
"[Base_Tarjetas].[TIPO]","[Base_Tarjetas].[TIPO].&amp;[" &amp; $C$1 &amp; "]")/1000,
0)</f>
        <v>0</v>
      </c>
      <c r="Y8" s="8">
        <f>IFERROR(
GETPIVOTDATA("[Base_Tarjetas].[Importe]",TDinamica_R!$A$3,
"[Base_Tarjetas].[PERIODO]","[Base_Tarjetas].[PERIODO].&amp;[" &amp; TEXT(Y$6,"yyyymm") &amp; "]",
"[Base_Tarjetas].[Metrica]","[Base_Tarjetas].[Metrica].&amp;[" &amp; $A8 &amp; "]",
"[Base_Tarjetas].[SEGMENTO_DESCRIP]","[Base_Tarjetas].[SEGMENTO_DESCRIP].&amp;[" &amp; $C$6 &amp; "]",
"[Base_Tarjetas].[SITUACION]","[Base_Tarjetas].[SITUACION].&amp;[" &amp; $C8 &amp; "]",
"[Base_Tarjetas].[TIPO]","[Base_Tarjetas].[TIPO].&amp;[" &amp; $C$1 &amp; "]")/1000,
0)</f>
        <v>0</v>
      </c>
      <c r="Z8" s="8">
        <f>IFERROR(
GETPIVOTDATA("[Base_Tarjetas].[Importe]",TDinamica_R!$A$3,
"[Base_Tarjetas].[PERIODO]","[Base_Tarjetas].[PERIODO].&amp;[" &amp; TEXT(Z$6,"yyyymm") &amp; "]",
"[Base_Tarjetas].[Metrica]","[Base_Tarjetas].[Metrica].&amp;[" &amp; $A8 &amp; "]",
"[Base_Tarjetas].[SEGMENTO_DESCRIP]","[Base_Tarjetas].[SEGMENTO_DESCRIP].&amp;[" &amp; $C$6 &amp; "]",
"[Base_Tarjetas].[SITUACION]","[Base_Tarjetas].[SITUACION].&amp;[" &amp; $C8 &amp; "]",
"[Base_Tarjetas].[TIPO]","[Base_Tarjetas].[TIPO].&amp;[" &amp; $C$1 &amp; "]")/1000,
0)</f>
        <v>0</v>
      </c>
      <c r="AA8" s="8">
        <f>IFERROR(
GETPIVOTDATA("[Base_Tarjetas].[Importe]",TDinamica_R!$A$3,
"[Base_Tarjetas].[PERIODO]","[Base_Tarjetas].[PERIODO].&amp;[" &amp; TEXT(AA$6,"yyyymm") &amp; "]",
"[Base_Tarjetas].[Metrica]","[Base_Tarjetas].[Metrica].&amp;[" &amp; $A8 &amp; "]",
"[Base_Tarjetas].[SEGMENTO_DESCRIP]","[Base_Tarjetas].[SEGMENTO_DESCRIP].&amp;[" &amp; $C$6 &amp; "]",
"[Base_Tarjetas].[SITUACION]","[Base_Tarjetas].[SITUACION].&amp;[" &amp; $C8 &amp; "]",
"[Base_Tarjetas].[TIPO]","[Base_Tarjetas].[TIPO].&amp;[" &amp; $C$1 &amp; "]")/1000,
0)</f>
        <v>0</v>
      </c>
      <c r="AB8" s="8">
        <f>IFERROR(
GETPIVOTDATA("[Base_Tarjetas].[Importe]",TDinamica_R!$A$3,
"[Base_Tarjetas].[PERIODO]","[Base_Tarjetas].[PERIODO].&amp;[" &amp; TEXT(AB$6,"yyyymm") &amp; "]",
"[Base_Tarjetas].[Metrica]","[Base_Tarjetas].[Metrica].&amp;[" &amp; $A8 &amp; "]",
"[Base_Tarjetas].[SEGMENTO_DESCRIP]","[Base_Tarjetas].[SEGMENTO_DESCRIP].&amp;[" &amp; $C$6 &amp; "]",
"[Base_Tarjetas].[SITUACION]","[Base_Tarjetas].[SITUACION].&amp;[" &amp; $C8 &amp; "]",
"[Base_Tarjetas].[TIPO]","[Base_Tarjetas].[TIPO].&amp;[" &amp; $C$1 &amp; "]")/1000,
0)</f>
        <v>0</v>
      </c>
      <c r="AC8" s="8">
        <f>IFERROR(
GETPIVOTDATA("[Base_Tarjetas].[Importe]",TDinamica_R!$A$3,
"[Base_Tarjetas].[PERIODO]","[Base_Tarjetas].[PERIODO].&amp;[" &amp; TEXT(AC$6,"yyyymm") &amp; "]",
"[Base_Tarjetas].[Metrica]","[Base_Tarjetas].[Metrica].&amp;[" &amp; $A8 &amp; "]",
"[Base_Tarjetas].[SEGMENTO_DESCRIP]","[Base_Tarjetas].[SEGMENTO_DESCRIP].&amp;[" &amp; $C$6 &amp; "]",
"[Base_Tarjetas].[SITUACION]","[Base_Tarjetas].[SITUACION].&amp;[" &amp; $C8 &amp; "]",
"[Base_Tarjetas].[TIPO]","[Base_Tarjetas].[TIPO].&amp;[" &amp; $C$1 &amp; "]")/1000,
0)</f>
        <v>0</v>
      </c>
      <c r="AD8" s="8">
        <f>IFERROR(
GETPIVOTDATA("[Base_Tarjetas].[Importe]",TDinamica_R!$A$3,
"[Base_Tarjetas].[PERIODO]","[Base_Tarjetas].[PERIODO].&amp;[" &amp; TEXT(AD$6,"yyyymm") &amp; "]",
"[Base_Tarjetas].[Metrica]","[Base_Tarjetas].[Metrica].&amp;[" &amp; $A8 &amp; "]",
"[Base_Tarjetas].[SEGMENTO_DESCRIP]","[Base_Tarjetas].[SEGMENTO_DESCRIP].&amp;[" &amp; $C$6 &amp; "]",
"[Base_Tarjetas].[SITUACION]","[Base_Tarjetas].[SITUACION].&amp;[" &amp; $C8 &amp; "]",
"[Base_Tarjetas].[TIPO]","[Base_Tarjetas].[TIPO].&amp;[" &amp; $C$1 &amp; "]")/1000,
0)</f>
        <v>0</v>
      </c>
      <c r="AE8" s="8">
        <f>IFERROR(
GETPIVOTDATA("[Base_Tarjetas].[Importe]",TDinamica_R!$A$3,
"[Base_Tarjetas].[PERIODO]","[Base_Tarjetas].[PERIODO].&amp;[" &amp; TEXT(AE$6,"yyyymm") &amp; "]",
"[Base_Tarjetas].[Metrica]","[Base_Tarjetas].[Metrica].&amp;[" &amp; $A8 &amp; "]",
"[Base_Tarjetas].[SEGMENTO_DESCRIP]","[Base_Tarjetas].[SEGMENTO_DESCRIP].&amp;[" &amp; $C$6 &amp; "]",
"[Base_Tarjetas].[SITUACION]","[Base_Tarjetas].[SITUACION].&amp;[" &amp; $C8 &amp; "]",
"[Base_Tarjetas].[TIPO]","[Base_Tarjetas].[TIPO].&amp;[" &amp; $C$1 &amp; "]")/1000,
0)</f>
        <v>0</v>
      </c>
      <c r="AF8" s="8">
        <f>IFERROR(
GETPIVOTDATA("[Base_Tarjetas].[Importe]",TDinamica_R!$A$3,
"[Base_Tarjetas].[PERIODO]","[Base_Tarjetas].[PERIODO].&amp;[" &amp; TEXT(AF$6,"yyyymm") &amp; "]",
"[Base_Tarjetas].[Metrica]","[Base_Tarjetas].[Metrica].&amp;[" &amp; $A8 &amp; "]",
"[Base_Tarjetas].[SEGMENTO_DESCRIP]","[Base_Tarjetas].[SEGMENTO_DESCRIP].&amp;[" &amp; $C$6 &amp; "]",
"[Base_Tarjetas].[SITUACION]","[Base_Tarjetas].[SITUACION].&amp;[" &amp; $C8 &amp; "]",
"[Base_Tarjetas].[TIPO]","[Base_Tarjetas].[TIPO].&amp;[" &amp; $C$1 &amp; "]")/1000,
0)</f>
        <v>0</v>
      </c>
      <c r="AG8" s="8">
        <f>IFERROR(
GETPIVOTDATA("[Base_Tarjetas].[Importe]",TDinamica_R!$A$3,
"[Base_Tarjetas].[PERIODO]","[Base_Tarjetas].[PERIODO].&amp;[" &amp; TEXT(AG$6,"yyyymm") &amp; "]",
"[Base_Tarjetas].[Metrica]","[Base_Tarjetas].[Metrica].&amp;[" &amp; $A8 &amp; "]",
"[Base_Tarjetas].[SEGMENTO_DESCRIP]","[Base_Tarjetas].[SEGMENTO_DESCRIP].&amp;[" &amp; $C$6 &amp; "]",
"[Base_Tarjetas].[SITUACION]","[Base_Tarjetas].[SITUACION].&amp;[" &amp; $C8 &amp; "]",
"[Base_Tarjetas].[TIPO]","[Base_Tarjetas].[TIPO].&amp;[" &amp; $C$1 &amp; "]")/1000,
0)</f>
        <v>0</v>
      </c>
      <c r="AH8" s="8">
        <f>IFERROR(
GETPIVOTDATA("[Base_Tarjetas].[Importe]",TDinamica_R!$A$3,
"[Base_Tarjetas].[PERIODO]","[Base_Tarjetas].[PERIODO].&amp;[" &amp; TEXT(AH$6,"yyyymm") &amp; "]",
"[Base_Tarjetas].[Metrica]","[Base_Tarjetas].[Metrica].&amp;[" &amp; $A8 &amp; "]",
"[Base_Tarjetas].[SEGMENTO_DESCRIP]","[Base_Tarjetas].[SEGMENTO_DESCRIP].&amp;[" &amp; $C$6 &amp; "]",
"[Base_Tarjetas].[SITUACION]","[Base_Tarjetas].[SITUACION].&amp;[" &amp; $C8 &amp; "]",
"[Base_Tarjetas].[TIPO]","[Base_Tarjetas].[TIPO].&amp;[" &amp; $C$1 &amp; "]")/1000,
0)</f>
        <v>0</v>
      </c>
      <c r="AI8" s="8">
        <f>IFERROR(
GETPIVOTDATA("[Base_Tarjetas].[Importe]",TDinamica_R!$A$3,
"[Base_Tarjetas].[PERIODO]","[Base_Tarjetas].[PERIODO].&amp;[" &amp; TEXT(AI$6,"yyyymm") &amp; "]",
"[Base_Tarjetas].[Metrica]","[Base_Tarjetas].[Metrica].&amp;[" &amp; $A8 &amp; "]",
"[Base_Tarjetas].[SEGMENTO_DESCRIP]","[Base_Tarjetas].[SEGMENTO_DESCRIP].&amp;[" &amp; $C$6 &amp; "]",
"[Base_Tarjetas].[SITUACION]","[Base_Tarjetas].[SITUACION].&amp;[" &amp; $C8 &amp; "]",
"[Base_Tarjetas].[TIPO]","[Base_Tarjetas].[TIPO].&amp;[" &amp; $C$1 &amp; "]")/1000,
0)</f>
        <v>0</v>
      </c>
      <c r="AJ8" s="8">
        <f>IFERROR(
GETPIVOTDATA("[Base_Tarjetas].[Importe]",TDinamica_R!$A$3,
"[Base_Tarjetas].[PERIODO]","[Base_Tarjetas].[PERIODO].&amp;[" &amp; TEXT(AJ$6,"yyyymm") &amp; "]",
"[Base_Tarjetas].[Metrica]","[Base_Tarjetas].[Metrica].&amp;[" &amp; $A8 &amp; "]",
"[Base_Tarjetas].[SEGMENTO_DESCRIP]","[Base_Tarjetas].[SEGMENTO_DESCRIP].&amp;[" &amp; $C$6 &amp; "]",
"[Base_Tarjetas].[SITUACION]","[Base_Tarjetas].[SITUACION].&amp;[" &amp; $C8 &amp; "]",
"[Base_Tarjetas].[TIPO]","[Base_Tarjetas].[TIPO].&amp;[" &amp; $C$1 &amp; "]")/1000,
0)</f>
        <v>0</v>
      </c>
      <c r="AK8" s="8">
        <f>IFERROR(
GETPIVOTDATA("[Base_Tarjetas].[Importe]",TDinamica_R!$A$3,
"[Base_Tarjetas].[PERIODO]","[Base_Tarjetas].[PERIODO].&amp;[" &amp; TEXT(AK$6,"yyyymm") &amp; "]",
"[Base_Tarjetas].[Metrica]","[Base_Tarjetas].[Metrica].&amp;[" &amp; $A8 &amp; "]",
"[Base_Tarjetas].[SEGMENTO_DESCRIP]","[Base_Tarjetas].[SEGMENTO_DESCRIP].&amp;[" &amp; $C$6 &amp; "]",
"[Base_Tarjetas].[SITUACION]","[Base_Tarjetas].[SITUACION].&amp;[" &amp; $C8 &amp; "]",
"[Base_Tarjetas].[TIPO]","[Base_Tarjetas].[TIPO].&amp;[" &amp; $C$1 &amp; "]")/1000,
0)</f>
        <v>0</v>
      </c>
      <c r="AL8" s="8">
        <f>IFERROR(
GETPIVOTDATA("[Base_Tarjetas].[Importe]",TDinamica_R!$A$3,
"[Base_Tarjetas].[PERIODO]","[Base_Tarjetas].[PERIODO].&amp;[" &amp; TEXT(AL$6,"yyyymm") &amp; "]",
"[Base_Tarjetas].[Metrica]","[Base_Tarjetas].[Metrica].&amp;[" &amp; $A8 &amp; "]",
"[Base_Tarjetas].[SEGMENTO_DESCRIP]","[Base_Tarjetas].[SEGMENTO_DESCRIP].&amp;[" &amp; $C$6 &amp; "]",
"[Base_Tarjetas].[SITUACION]","[Base_Tarjetas].[SITUACION].&amp;[" &amp; $C8 &amp; "]",
"[Base_Tarjetas].[TIPO]","[Base_Tarjetas].[TIPO].&amp;[" &amp; $C$1 &amp; "]")/1000,
0)</f>
        <v>0</v>
      </c>
      <c r="AM8" s="8">
        <f>IFERROR(
GETPIVOTDATA("[Base_Tarjetas].[Importe]",TDinamica_R!$A$3,
"[Base_Tarjetas].[PERIODO]","[Base_Tarjetas].[PERIODO].&amp;[" &amp; TEXT(AM$6,"yyyymm") &amp; "]",
"[Base_Tarjetas].[Metrica]","[Base_Tarjetas].[Metrica].&amp;[" &amp; $A8 &amp; "]",
"[Base_Tarjetas].[SEGMENTO_DESCRIP]","[Base_Tarjetas].[SEGMENTO_DESCRIP].&amp;[" &amp; $C$6 &amp; "]",
"[Base_Tarjetas].[SITUACION]","[Base_Tarjetas].[SITUACION].&amp;[" &amp; $C8 &amp; "]",
"[Base_Tarjetas].[TIPO]","[Base_Tarjetas].[TIPO].&amp;[" &amp; $C$1 &amp; "]")/1000,
0)</f>
        <v>0</v>
      </c>
      <c r="AN8" s="8">
        <f>IFERROR(
GETPIVOTDATA("[Base_Tarjetas].[Importe]",TDinamica_R!$A$3,
"[Base_Tarjetas].[PERIODO]","[Base_Tarjetas].[PERIODO].&amp;[" &amp; TEXT(AN$6,"yyyymm") &amp; "]",
"[Base_Tarjetas].[Metrica]","[Base_Tarjetas].[Metrica].&amp;[" &amp; $A8 &amp; "]",
"[Base_Tarjetas].[SEGMENTO_DESCRIP]","[Base_Tarjetas].[SEGMENTO_DESCRIP].&amp;[" &amp; $C$6 &amp; "]",
"[Base_Tarjetas].[SITUACION]","[Base_Tarjetas].[SITUACION].&amp;[" &amp; $C8 &amp; "]",
"[Base_Tarjetas].[TIPO]","[Base_Tarjetas].[TIPO].&amp;[" &amp; $C$1 &amp; "]")/1000,
0)</f>
        <v>0</v>
      </c>
      <c r="AO8" s="8">
        <f>IFERROR(
GETPIVOTDATA("[Base_Tarjetas].[Importe]",TDinamica_R!$A$3,
"[Base_Tarjetas].[PERIODO]","[Base_Tarjetas].[PERIODO].&amp;[" &amp; TEXT(AO$6,"yyyymm") &amp; "]",
"[Base_Tarjetas].[Metrica]","[Base_Tarjetas].[Metrica].&amp;[" &amp; $A8 &amp; "]",
"[Base_Tarjetas].[SEGMENTO_DESCRIP]","[Base_Tarjetas].[SEGMENTO_DESCRIP].&amp;[" &amp; $C$6 &amp; "]",
"[Base_Tarjetas].[SITUACION]","[Base_Tarjetas].[SITUACION].&amp;[" &amp; $C8 &amp; "]",
"[Base_Tarjetas].[TIPO]","[Base_Tarjetas].[TIPO].&amp;[" &amp; $C$1 &amp; "]")/1000,
0)</f>
        <v>0</v>
      </c>
      <c r="AP8" s="8">
        <f>IFERROR(
GETPIVOTDATA("[Base_Tarjetas].[Importe]",TDinamica_R!$A$3,
"[Base_Tarjetas].[PERIODO]","[Base_Tarjetas].[PERIODO].&amp;[" &amp; TEXT(AP$6,"yyyymm") &amp; "]",
"[Base_Tarjetas].[Metrica]","[Base_Tarjetas].[Metrica].&amp;[" &amp; $A8 &amp; "]",
"[Base_Tarjetas].[SEGMENTO_DESCRIP]","[Base_Tarjetas].[SEGMENTO_DESCRIP].&amp;[" &amp; $C$6 &amp; "]",
"[Base_Tarjetas].[SITUACION]","[Base_Tarjetas].[SITUACION].&amp;[" &amp; $C8 &amp; "]",
"[Base_Tarjetas].[TIPO]","[Base_Tarjetas].[TIPO].&amp;[" &amp; $C$1 &amp; "]")/1000,
0)</f>
        <v>0</v>
      </c>
      <c r="AQ8" s="8">
        <f>IFERROR(
GETPIVOTDATA("[Base_Tarjetas].[Importe]",TDinamica_R!$A$3,
"[Base_Tarjetas].[PERIODO]","[Base_Tarjetas].[PERIODO].&amp;[" &amp; TEXT(AQ$6,"yyyymm") &amp; "]",
"[Base_Tarjetas].[Metrica]","[Base_Tarjetas].[Metrica].&amp;[" &amp; $A8 &amp; "]",
"[Base_Tarjetas].[SEGMENTO_DESCRIP]","[Base_Tarjetas].[SEGMENTO_DESCRIP].&amp;[" &amp; $C$6 &amp; "]",
"[Base_Tarjetas].[SITUACION]","[Base_Tarjetas].[SITUACION].&amp;[" &amp; $C8 &amp; "]",
"[Base_Tarjetas].[TIPO]","[Base_Tarjetas].[TIPO].&amp;[" &amp; $C$1 &amp; "]")/1000,
0)</f>
        <v>0</v>
      </c>
      <c r="AR8" s="8">
        <f>IFERROR(
GETPIVOTDATA("[Base_Tarjetas].[Importe]",TDinamica_R!$A$3,
"[Base_Tarjetas].[PERIODO]","[Base_Tarjetas].[PERIODO].&amp;[" &amp; TEXT(AR$6,"yyyymm") &amp; "]",
"[Base_Tarjetas].[Metrica]","[Base_Tarjetas].[Metrica].&amp;[" &amp; $A8 &amp; "]",
"[Base_Tarjetas].[SEGMENTO_DESCRIP]","[Base_Tarjetas].[SEGMENTO_DESCRIP].&amp;[" &amp; $C$6 &amp; "]",
"[Base_Tarjetas].[SITUACION]","[Base_Tarjetas].[SITUACION].&amp;[" &amp; $C8 &amp; "]",
"[Base_Tarjetas].[TIPO]","[Base_Tarjetas].[TIPO].&amp;[" &amp; $C$1 &amp; "]")/1000,
0)</f>
        <v>0</v>
      </c>
      <c r="AS8" s="8">
        <f>IFERROR(
GETPIVOTDATA("[Base_Tarjetas].[Importe]",TDinamica_R!$A$3,
"[Base_Tarjetas].[PERIODO]","[Base_Tarjetas].[PERIODO].&amp;[" &amp; TEXT(AS$6,"yyyymm") &amp; "]",
"[Base_Tarjetas].[Metrica]","[Base_Tarjetas].[Metrica].&amp;[" &amp; $A8 &amp; "]",
"[Base_Tarjetas].[SEGMENTO_DESCRIP]","[Base_Tarjetas].[SEGMENTO_DESCRIP].&amp;[" &amp; $C$6 &amp; "]",
"[Base_Tarjetas].[SITUACION]","[Base_Tarjetas].[SITUACION].&amp;[" &amp; $C8 &amp; "]",
"[Base_Tarjetas].[TIPO]","[Base_Tarjetas].[TIPO].&amp;[" &amp; $C$1 &amp; "]")/1000,
0)</f>
        <v>0</v>
      </c>
      <c r="AT8" s="8">
        <f>IFERROR(
GETPIVOTDATA("[Base_Tarjetas].[Importe]",TDinamica_R!$A$3,
"[Base_Tarjetas].[PERIODO]","[Base_Tarjetas].[PERIODO].&amp;[" &amp; TEXT(AT$6,"yyyymm") &amp; "]",
"[Base_Tarjetas].[Metrica]","[Base_Tarjetas].[Metrica].&amp;[" &amp; $A8 &amp; "]",
"[Base_Tarjetas].[SEGMENTO_DESCRIP]","[Base_Tarjetas].[SEGMENTO_DESCRIP].&amp;[" &amp; $C$6 &amp; "]",
"[Base_Tarjetas].[SITUACION]","[Base_Tarjetas].[SITUACION].&amp;[" &amp; $C8 &amp; "]",
"[Base_Tarjetas].[TIPO]","[Base_Tarjetas].[TIPO].&amp;[" &amp; $C$1 &amp; "]")/1000,
0)</f>
        <v>0</v>
      </c>
      <c r="AU8" s="8">
        <f>IFERROR(
GETPIVOTDATA("[Base_Tarjetas].[Importe]",TDinamica_R!$A$3,
"[Base_Tarjetas].[PERIODO]","[Base_Tarjetas].[PERIODO].&amp;[" &amp; TEXT(AU$6,"yyyymm") &amp; "]",
"[Base_Tarjetas].[Metrica]","[Base_Tarjetas].[Metrica].&amp;[" &amp; $A8 &amp; "]",
"[Base_Tarjetas].[SEGMENTO_DESCRIP]","[Base_Tarjetas].[SEGMENTO_DESCRIP].&amp;[" &amp; $C$6 &amp; "]",
"[Base_Tarjetas].[SITUACION]","[Base_Tarjetas].[SITUACION].&amp;[" &amp; $C8 &amp; "]",
"[Base_Tarjetas].[TIPO]","[Base_Tarjetas].[TIPO].&amp;[" &amp; $C$1 &amp; "]")/1000,
0)</f>
        <v>0</v>
      </c>
      <c r="AV8" s="8">
        <f>IFERROR(
GETPIVOTDATA("[Base_Tarjetas].[Importe]",TDinamica_R!$A$3,
"[Base_Tarjetas].[PERIODO]","[Base_Tarjetas].[PERIODO].&amp;[" &amp; TEXT(AV$6,"yyyymm") &amp; "]",
"[Base_Tarjetas].[Metrica]","[Base_Tarjetas].[Metrica].&amp;[" &amp; $A8 &amp; "]",
"[Base_Tarjetas].[SEGMENTO_DESCRIP]","[Base_Tarjetas].[SEGMENTO_DESCRIP].&amp;[" &amp; $C$6 &amp; "]",
"[Base_Tarjetas].[SITUACION]","[Base_Tarjetas].[SITUACION].&amp;[" &amp; $C8 &amp; "]",
"[Base_Tarjetas].[TIPO]","[Base_Tarjetas].[TIPO].&amp;[" &amp; $C$1 &amp; "]")/1000,
0)</f>
        <v>0</v>
      </c>
      <c r="AW8" s="8">
        <f>IFERROR(
GETPIVOTDATA("[Base_Tarjetas].[Importe]",TDinamica_R!$A$3,
"[Base_Tarjetas].[PERIODO]","[Base_Tarjetas].[PERIODO].&amp;[" &amp; TEXT(AW$6,"yyyymm") &amp; "]",
"[Base_Tarjetas].[Metrica]","[Base_Tarjetas].[Metrica].&amp;[" &amp; $A8 &amp; "]",
"[Base_Tarjetas].[SEGMENTO_DESCRIP]","[Base_Tarjetas].[SEGMENTO_DESCRIP].&amp;[" &amp; $C$6 &amp; "]",
"[Base_Tarjetas].[SITUACION]","[Base_Tarjetas].[SITUACION].&amp;[" &amp; $C8 &amp; "]",
"[Base_Tarjetas].[TIPO]","[Base_Tarjetas].[TIPO].&amp;[" &amp; $C$1 &amp; "]")/1000,
0)</f>
        <v>0</v>
      </c>
      <c r="AX8" s="8">
        <f>IFERROR(
GETPIVOTDATA("[Base_Tarjetas].[Importe]",TDinamica_R!$A$3,
"[Base_Tarjetas].[PERIODO]","[Base_Tarjetas].[PERIODO].&amp;[" &amp; TEXT(AX$6,"yyyymm") &amp; "]",
"[Base_Tarjetas].[Metrica]","[Base_Tarjetas].[Metrica].&amp;[" &amp; $A8 &amp; "]",
"[Base_Tarjetas].[SEGMENTO_DESCRIP]","[Base_Tarjetas].[SEGMENTO_DESCRIP].&amp;[" &amp; $C$6 &amp; "]",
"[Base_Tarjetas].[SITUACION]","[Base_Tarjetas].[SITUACION].&amp;[" &amp; $C8 &amp; "]",
"[Base_Tarjetas].[TIPO]","[Base_Tarjetas].[TIPO].&amp;[" &amp; $C$1 &amp; "]")/1000,
0)</f>
        <v>0</v>
      </c>
      <c r="AY8" s="8">
        <f>IFERROR(
GETPIVOTDATA("[Base_Tarjetas].[Importe]",TDinamica_R!$A$3,
"[Base_Tarjetas].[PERIODO]","[Base_Tarjetas].[PERIODO].&amp;[" &amp; TEXT(AY$6,"yyyymm") &amp; "]",
"[Base_Tarjetas].[Metrica]","[Base_Tarjetas].[Metrica].&amp;[" &amp; $A8 &amp; "]",
"[Base_Tarjetas].[SEGMENTO_DESCRIP]","[Base_Tarjetas].[SEGMENTO_DESCRIP].&amp;[" &amp; $C$6 &amp; "]",
"[Base_Tarjetas].[SITUACION]","[Base_Tarjetas].[SITUACION].&amp;[" &amp; $C8 &amp; "]",
"[Base_Tarjetas].[TIPO]","[Base_Tarjetas].[TIPO].&amp;[" &amp; $C$1 &amp; "]")/1000,
0)</f>
        <v>0</v>
      </c>
      <c r="AZ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TEXT(AZ$6,"yyyymm") &amp; "]"),
0)</f>
        <v>3740.0556109513755</v>
      </c>
      <c r="BA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TEXT(BA$6,"yyyymm") &amp; "]"),
0)</f>
        <v>3744.3893862543014</v>
      </c>
      <c r="BB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TEXT(BB$6,"yyyymm") &amp; "]"),
0)</f>
        <v>3729.8824444906859</v>
      </c>
      <c r="BC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TEXT(BC$6,"yyyymm") &amp; "]"),
0)</f>
        <v>3725.664163815301</v>
      </c>
      <c r="BD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TEXT(BD$6,"yyyymm") &amp; "]"),
0)</f>
        <v>3726.3547743763879</v>
      </c>
      <c r="BE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TEXT(BE$6,"yyyymm") &amp; "]"),
0)</f>
        <v>3713.1536551182658</v>
      </c>
      <c r="BF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TEXT(BF$6,"yyyymm") &amp; "]"),
0)</f>
        <v>3667.1375430271296</v>
      </c>
      <c r="BG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TEXT(BG$6,"yyyymm") &amp; "]"),
0)</f>
        <v>3655.1868115696284</v>
      </c>
      <c r="BH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TEXT(BH$6,"yyyymm") &amp; "]"),
0)</f>
        <v>3667.15753012502</v>
      </c>
      <c r="BI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TEXT(BI$6,"yyyymm") &amp; "]"),
0)</f>
        <v>3670.9927377244753</v>
      </c>
      <c r="BJ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TEXT(BJ$6,"yyyymm") &amp; "]"),
0)</f>
        <v>3670.1397496496998</v>
      </c>
      <c r="BK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TEXT(BK$6,"yyyymm") &amp; "]"),
0)</f>
        <v>3669.3465856547155</v>
      </c>
      <c r="BO8" s="24">
        <f t="shared" ref="BO8:BO10" si="5">_xlfn.XLOOKUP(BO$6,$D$6:$BM$6,$D8:$BM8,,0,1)</f>
        <v>0</v>
      </c>
      <c r="BP8" s="24">
        <f>_xlfn.XLOOKUP(BP$6,$D$6:$BM$6,$D8:$BM8,,0,-1)</f>
        <v>3729.8824444906859</v>
      </c>
      <c r="BQ8" s="24">
        <f t="shared" ref="BQ8:BT10" si="6">_xlfn.XLOOKUP(BQ$6,$D$6:$BM$6,$D8:$BM8,,0,1)</f>
        <v>0</v>
      </c>
      <c r="BR8" s="24">
        <f t="shared" si="6"/>
        <v>0</v>
      </c>
      <c r="BS8" s="24">
        <f t="shared" si="6"/>
        <v>0</v>
      </c>
      <c r="BT8" s="24">
        <f t="shared" si="6"/>
        <v>0</v>
      </c>
    </row>
    <row r="9" spans="1:81" hidden="1" outlineLevel="1" x14ac:dyDescent="0.25">
      <c r="A9" s="11" t="s">
        <v>15</v>
      </c>
      <c r="C9" s="2" t="s">
        <v>1</v>
      </c>
      <c r="D9" s="8">
        <f>IFERROR(
GETPIVOTDATA("[Base_Tarjetas].[Importe]",TDinamica_R!$A$3,
"[Base_Tarjetas].[PERIODO]","[Base_Tarjetas].[PERIODO].&amp;[" &amp; TEXT(D$6,"yyyymm") &amp; "]",
"[Base_Tarjetas].[Metrica]","[Base_Tarjetas].[Metrica].&amp;[" &amp; $A9 &amp; "]",
"[Base_Tarjetas].[SEGMENTO_DESCRIP]","[Base_Tarjetas].[SEGMENTO_DESCRIP].&amp;[" &amp; $C$6 &amp; "]",
"[Base_Tarjetas].[SITUACION]","[Base_Tarjetas].[SITUACION].&amp;[" &amp; $C9 &amp; "]",
"[Base_Tarjetas].[TIPO]","[Base_Tarjetas].[TIPO].&amp;[" &amp; $C$1 &amp; "]")/1000,
0)</f>
        <v>0</v>
      </c>
      <c r="E9" s="8">
        <f>IFERROR(
GETPIVOTDATA("[Base_Tarjetas].[Importe]",TDinamica_R!$A$3,
"[Base_Tarjetas].[PERIODO]","[Base_Tarjetas].[PERIODO].&amp;[" &amp; TEXT(E$6,"yyyymm") &amp; "]",
"[Base_Tarjetas].[Metrica]","[Base_Tarjetas].[Metrica].&amp;[" &amp; $A9 &amp; "]",
"[Base_Tarjetas].[SEGMENTO_DESCRIP]","[Base_Tarjetas].[SEGMENTO_DESCRIP].&amp;[" &amp; $C$6 &amp; "]",
"[Base_Tarjetas].[SITUACION]","[Base_Tarjetas].[SITUACION].&amp;[" &amp; $C9 &amp; "]",
"[Base_Tarjetas].[TIPO]","[Base_Tarjetas].[TIPO].&amp;[" &amp; $C$1 &amp; "]")/1000,
0)</f>
        <v>0</v>
      </c>
      <c r="F9" s="8">
        <f>IFERROR(
GETPIVOTDATA("[Base_Tarjetas].[Importe]",TDinamica_R!$A$3,
"[Base_Tarjetas].[PERIODO]","[Base_Tarjetas].[PERIODO].&amp;[" &amp; TEXT(F$6,"yyyymm") &amp; "]",
"[Base_Tarjetas].[Metrica]","[Base_Tarjetas].[Metrica].&amp;[" &amp; $A9 &amp; "]",
"[Base_Tarjetas].[SEGMENTO_DESCRIP]","[Base_Tarjetas].[SEGMENTO_DESCRIP].&amp;[" &amp; $C$6 &amp; "]",
"[Base_Tarjetas].[SITUACION]","[Base_Tarjetas].[SITUACION].&amp;[" &amp; $C9 &amp; "]",
"[Base_Tarjetas].[TIPO]","[Base_Tarjetas].[TIPO].&amp;[" &amp; $C$1 &amp; "]")/1000,
0)</f>
        <v>0</v>
      </c>
      <c r="G9" s="8">
        <f>IFERROR(
GETPIVOTDATA("[Base_Tarjetas].[Importe]",TDinamica_R!$A$3,
"[Base_Tarjetas].[PERIODO]","[Base_Tarjetas].[PERIODO].&amp;[" &amp; TEXT(G$6,"yyyymm") &amp; "]",
"[Base_Tarjetas].[Metrica]","[Base_Tarjetas].[Metrica].&amp;[" &amp; $A9 &amp; "]",
"[Base_Tarjetas].[SEGMENTO_DESCRIP]","[Base_Tarjetas].[SEGMENTO_DESCRIP].&amp;[" &amp; $C$6 &amp; "]",
"[Base_Tarjetas].[SITUACION]","[Base_Tarjetas].[SITUACION].&amp;[" &amp; $C9 &amp; "]",
"[Base_Tarjetas].[TIPO]","[Base_Tarjetas].[TIPO].&amp;[" &amp; $C$1 &amp; "]")/1000,
0)</f>
        <v>0</v>
      </c>
      <c r="H9" s="8">
        <f>IFERROR(
GETPIVOTDATA("[Base_Tarjetas].[Importe]",TDinamica_R!$A$3,
"[Base_Tarjetas].[PERIODO]","[Base_Tarjetas].[PERIODO].&amp;[" &amp; TEXT(H$6,"yyyymm") &amp; "]",
"[Base_Tarjetas].[Metrica]","[Base_Tarjetas].[Metrica].&amp;[" &amp; $A9 &amp; "]",
"[Base_Tarjetas].[SEGMENTO_DESCRIP]","[Base_Tarjetas].[SEGMENTO_DESCRIP].&amp;[" &amp; $C$6 &amp; "]",
"[Base_Tarjetas].[SITUACION]","[Base_Tarjetas].[SITUACION].&amp;[" &amp; $C9 &amp; "]",
"[Base_Tarjetas].[TIPO]","[Base_Tarjetas].[TIPO].&amp;[" &amp; $C$1 &amp; "]")/1000,
0)</f>
        <v>0</v>
      </c>
      <c r="I9" s="8">
        <f>IFERROR(
GETPIVOTDATA("[Base_Tarjetas].[Importe]",TDinamica_R!$A$3,
"[Base_Tarjetas].[PERIODO]","[Base_Tarjetas].[PERIODO].&amp;[" &amp; TEXT(I$6,"yyyymm") &amp; "]",
"[Base_Tarjetas].[Metrica]","[Base_Tarjetas].[Metrica].&amp;[" &amp; $A9 &amp; "]",
"[Base_Tarjetas].[SEGMENTO_DESCRIP]","[Base_Tarjetas].[SEGMENTO_DESCRIP].&amp;[" &amp; $C$6 &amp; "]",
"[Base_Tarjetas].[SITUACION]","[Base_Tarjetas].[SITUACION].&amp;[" &amp; $C9 &amp; "]",
"[Base_Tarjetas].[TIPO]","[Base_Tarjetas].[TIPO].&amp;[" &amp; $C$1 &amp; "]")/1000,
0)</f>
        <v>0</v>
      </c>
      <c r="J9" s="8">
        <f>IFERROR(
GETPIVOTDATA("[Base_Tarjetas].[Importe]",TDinamica_R!$A$3,
"[Base_Tarjetas].[PERIODO]","[Base_Tarjetas].[PERIODO].&amp;[" &amp; TEXT(J$6,"yyyymm") &amp; "]",
"[Base_Tarjetas].[Metrica]","[Base_Tarjetas].[Metrica].&amp;[" &amp; $A9 &amp; "]",
"[Base_Tarjetas].[SEGMENTO_DESCRIP]","[Base_Tarjetas].[SEGMENTO_DESCRIP].&amp;[" &amp; $C$6 &amp; "]",
"[Base_Tarjetas].[SITUACION]","[Base_Tarjetas].[SITUACION].&amp;[" &amp; $C9 &amp; "]",
"[Base_Tarjetas].[TIPO]","[Base_Tarjetas].[TIPO].&amp;[" &amp; $C$1 &amp; "]")/1000,
0)</f>
        <v>0</v>
      </c>
      <c r="K9" s="8">
        <f>IFERROR(
GETPIVOTDATA("[Base_Tarjetas].[Importe]",TDinamica_R!$A$3,
"[Base_Tarjetas].[PERIODO]","[Base_Tarjetas].[PERIODO].&amp;[" &amp; TEXT(K$6,"yyyymm") &amp; "]",
"[Base_Tarjetas].[Metrica]","[Base_Tarjetas].[Metrica].&amp;[" &amp; $A9 &amp; "]",
"[Base_Tarjetas].[SEGMENTO_DESCRIP]","[Base_Tarjetas].[SEGMENTO_DESCRIP].&amp;[" &amp; $C$6 &amp; "]",
"[Base_Tarjetas].[SITUACION]","[Base_Tarjetas].[SITUACION].&amp;[" &amp; $C9 &amp; "]",
"[Base_Tarjetas].[TIPO]","[Base_Tarjetas].[TIPO].&amp;[" &amp; $C$1 &amp; "]")/1000,
0)</f>
        <v>0</v>
      </c>
      <c r="L9" s="8">
        <f>IFERROR(
GETPIVOTDATA("[Base_Tarjetas].[Importe]",TDinamica_R!$A$3,
"[Base_Tarjetas].[PERIODO]","[Base_Tarjetas].[PERIODO].&amp;[" &amp; TEXT(L$6,"yyyymm") &amp; "]",
"[Base_Tarjetas].[Metrica]","[Base_Tarjetas].[Metrica].&amp;[" &amp; $A9 &amp; "]",
"[Base_Tarjetas].[SEGMENTO_DESCRIP]","[Base_Tarjetas].[SEGMENTO_DESCRIP].&amp;[" &amp; $C$6 &amp; "]",
"[Base_Tarjetas].[SITUACION]","[Base_Tarjetas].[SITUACION].&amp;[" &amp; $C9 &amp; "]",
"[Base_Tarjetas].[TIPO]","[Base_Tarjetas].[TIPO].&amp;[" &amp; $C$1 &amp; "]")/1000,
0)</f>
        <v>0</v>
      </c>
      <c r="M9" s="8">
        <f>IFERROR(
GETPIVOTDATA("[Base_Tarjetas].[Importe]",TDinamica_R!$A$3,
"[Base_Tarjetas].[PERIODO]","[Base_Tarjetas].[PERIODO].&amp;[" &amp; TEXT(M$6,"yyyymm") &amp; "]",
"[Base_Tarjetas].[Metrica]","[Base_Tarjetas].[Metrica].&amp;[" &amp; $A9 &amp; "]",
"[Base_Tarjetas].[SEGMENTO_DESCRIP]","[Base_Tarjetas].[SEGMENTO_DESCRIP].&amp;[" &amp; $C$6 &amp; "]",
"[Base_Tarjetas].[SITUACION]","[Base_Tarjetas].[SITUACION].&amp;[" &amp; $C9 &amp; "]",
"[Base_Tarjetas].[TIPO]","[Base_Tarjetas].[TIPO].&amp;[" &amp; $C$1 &amp; "]")/1000,
0)</f>
        <v>0</v>
      </c>
      <c r="N9" s="8">
        <f>IFERROR(
GETPIVOTDATA("[Base_Tarjetas].[Importe]",TDinamica_R!$A$3,
"[Base_Tarjetas].[PERIODO]","[Base_Tarjetas].[PERIODO].&amp;[" &amp; TEXT(N$6,"yyyymm") &amp; "]",
"[Base_Tarjetas].[Metrica]","[Base_Tarjetas].[Metrica].&amp;[" &amp; $A9 &amp; "]",
"[Base_Tarjetas].[SEGMENTO_DESCRIP]","[Base_Tarjetas].[SEGMENTO_DESCRIP].&amp;[" &amp; $C$6 &amp; "]",
"[Base_Tarjetas].[SITUACION]","[Base_Tarjetas].[SITUACION].&amp;[" &amp; $C9 &amp; "]",
"[Base_Tarjetas].[TIPO]","[Base_Tarjetas].[TIPO].&amp;[" &amp; $C$1 &amp; "]")/1000,
0)</f>
        <v>0</v>
      </c>
      <c r="O9" s="8">
        <f>IFERROR(
GETPIVOTDATA("[Base_Tarjetas].[Importe]",TDinamica_R!$A$3,
"[Base_Tarjetas].[PERIODO]","[Base_Tarjetas].[PERIODO].&amp;[" &amp; TEXT(O$6,"yyyymm") &amp; "]",
"[Base_Tarjetas].[Metrica]","[Base_Tarjetas].[Metrica].&amp;[" &amp; $A9 &amp; "]",
"[Base_Tarjetas].[SEGMENTO_DESCRIP]","[Base_Tarjetas].[SEGMENTO_DESCRIP].&amp;[" &amp; $C$6 &amp; "]",
"[Base_Tarjetas].[SITUACION]","[Base_Tarjetas].[SITUACION].&amp;[" &amp; $C9 &amp; "]",
"[Base_Tarjetas].[TIPO]","[Base_Tarjetas].[TIPO].&amp;[" &amp; $C$1 &amp; "]")/1000,
0)</f>
        <v>0</v>
      </c>
      <c r="P9" s="8">
        <f>IFERROR(
GETPIVOTDATA("[Base_Tarjetas].[Importe]",TDinamica_R!$A$3,
"[Base_Tarjetas].[PERIODO]","[Base_Tarjetas].[PERIODO].&amp;[" &amp; TEXT(P$6,"yyyymm") &amp; "]",
"[Base_Tarjetas].[Metrica]","[Base_Tarjetas].[Metrica].&amp;[" &amp; $A9 &amp; "]",
"[Base_Tarjetas].[SEGMENTO_DESCRIP]","[Base_Tarjetas].[SEGMENTO_DESCRIP].&amp;[" &amp; $C$6 &amp; "]",
"[Base_Tarjetas].[SITUACION]","[Base_Tarjetas].[SITUACION].&amp;[" &amp; $C9 &amp; "]",
"[Base_Tarjetas].[TIPO]","[Base_Tarjetas].[TIPO].&amp;[" &amp; $C$1 &amp; "]")/1000,
0)</f>
        <v>0</v>
      </c>
      <c r="Q9" s="8">
        <f>IFERROR(
GETPIVOTDATA("[Base_Tarjetas].[Importe]",TDinamica_R!$A$3,
"[Base_Tarjetas].[PERIODO]","[Base_Tarjetas].[PERIODO].&amp;[" &amp; TEXT(Q$6,"yyyymm") &amp; "]",
"[Base_Tarjetas].[Metrica]","[Base_Tarjetas].[Metrica].&amp;[" &amp; $A9 &amp; "]",
"[Base_Tarjetas].[SEGMENTO_DESCRIP]","[Base_Tarjetas].[SEGMENTO_DESCRIP].&amp;[" &amp; $C$6 &amp; "]",
"[Base_Tarjetas].[SITUACION]","[Base_Tarjetas].[SITUACION].&amp;[" &amp; $C9 &amp; "]",
"[Base_Tarjetas].[TIPO]","[Base_Tarjetas].[TIPO].&amp;[" &amp; $C$1 &amp; "]")/1000,
0)</f>
        <v>0</v>
      </c>
      <c r="R9" s="8">
        <f>IFERROR(
GETPIVOTDATA("[Base_Tarjetas].[Importe]",TDinamica_R!$A$3,
"[Base_Tarjetas].[PERIODO]","[Base_Tarjetas].[PERIODO].&amp;[" &amp; TEXT(R$6,"yyyymm") &amp; "]",
"[Base_Tarjetas].[Metrica]","[Base_Tarjetas].[Metrica].&amp;[" &amp; $A9 &amp; "]",
"[Base_Tarjetas].[SEGMENTO_DESCRIP]","[Base_Tarjetas].[SEGMENTO_DESCRIP].&amp;[" &amp; $C$6 &amp; "]",
"[Base_Tarjetas].[SITUACION]","[Base_Tarjetas].[SITUACION].&amp;[" &amp; $C9 &amp; "]",
"[Base_Tarjetas].[TIPO]","[Base_Tarjetas].[TIPO].&amp;[" &amp; $C$1 &amp; "]")/1000,
0)</f>
        <v>0</v>
      </c>
      <c r="S9" s="8">
        <f>IFERROR(
GETPIVOTDATA("[Base_Tarjetas].[Importe]",TDinamica_R!$A$3,
"[Base_Tarjetas].[PERIODO]","[Base_Tarjetas].[PERIODO].&amp;[" &amp; TEXT(S$6,"yyyymm") &amp; "]",
"[Base_Tarjetas].[Metrica]","[Base_Tarjetas].[Metrica].&amp;[" &amp; $A9 &amp; "]",
"[Base_Tarjetas].[SEGMENTO_DESCRIP]","[Base_Tarjetas].[SEGMENTO_DESCRIP].&amp;[" &amp; $C$6 &amp; "]",
"[Base_Tarjetas].[SITUACION]","[Base_Tarjetas].[SITUACION].&amp;[" &amp; $C9 &amp; "]",
"[Base_Tarjetas].[TIPO]","[Base_Tarjetas].[TIPO].&amp;[" &amp; $C$1 &amp; "]")/1000,
0)</f>
        <v>0</v>
      </c>
      <c r="T9" s="8">
        <f>IFERROR(
GETPIVOTDATA("[Base_Tarjetas].[Importe]",TDinamica_R!$A$3,
"[Base_Tarjetas].[PERIODO]","[Base_Tarjetas].[PERIODO].&amp;[" &amp; TEXT(T$6,"yyyymm") &amp; "]",
"[Base_Tarjetas].[Metrica]","[Base_Tarjetas].[Metrica].&amp;[" &amp; $A9 &amp; "]",
"[Base_Tarjetas].[SEGMENTO_DESCRIP]","[Base_Tarjetas].[SEGMENTO_DESCRIP].&amp;[" &amp; $C$6 &amp; "]",
"[Base_Tarjetas].[SITUACION]","[Base_Tarjetas].[SITUACION].&amp;[" &amp; $C9 &amp; "]",
"[Base_Tarjetas].[TIPO]","[Base_Tarjetas].[TIPO].&amp;[" &amp; $C$1 &amp; "]")/1000,
0)</f>
        <v>0</v>
      </c>
      <c r="U9" s="8">
        <f>IFERROR(
GETPIVOTDATA("[Base_Tarjetas].[Importe]",TDinamica_R!$A$3,
"[Base_Tarjetas].[PERIODO]","[Base_Tarjetas].[PERIODO].&amp;[" &amp; TEXT(U$6,"yyyymm") &amp; "]",
"[Base_Tarjetas].[Metrica]","[Base_Tarjetas].[Metrica].&amp;[" &amp; $A9 &amp; "]",
"[Base_Tarjetas].[SEGMENTO_DESCRIP]","[Base_Tarjetas].[SEGMENTO_DESCRIP].&amp;[" &amp; $C$6 &amp; "]",
"[Base_Tarjetas].[SITUACION]","[Base_Tarjetas].[SITUACION].&amp;[" &amp; $C9 &amp; "]",
"[Base_Tarjetas].[TIPO]","[Base_Tarjetas].[TIPO].&amp;[" &amp; $C$1 &amp; "]")/1000,
0)</f>
        <v>0</v>
      </c>
      <c r="V9" s="8">
        <f>IFERROR(
GETPIVOTDATA("[Base_Tarjetas].[Importe]",TDinamica_R!$A$3,
"[Base_Tarjetas].[PERIODO]","[Base_Tarjetas].[PERIODO].&amp;[" &amp; TEXT(V$6,"yyyymm") &amp; "]",
"[Base_Tarjetas].[Metrica]","[Base_Tarjetas].[Metrica].&amp;[" &amp; $A9 &amp; "]",
"[Base_Tarjetas].[SEGMENTO_DESCRIP]","[Base_Tarjetas].[SEGMENTO_DESCRIP].&amp;[" &amp; $C$6 &amp; "]",
"[Base_Tarjetas].[SITUACION]","[Base_Tarjetas].[SITUACION].&amp;[" &amp; $C9 &amp; "]",
"[Base_Tarjetas].[TIPO]","[Base_Tarjetas].[TIPO].&amp;[" &amp; $C$1 &amp; "]")/1000,
0)</f>
        <v>0</v>
      </c>
      <c r="W9" s="8">
        <f>IFERROR(
GETPIVOTDATA("[Base_Tarjetas].[Importe]",TDinamica_R!$A$3,
"[Base_Tarjetas].[PERIODO]","[Base_Tarjetas].[PERIODO].&amp;[" &amp; TEXT(W$6,"yyyymm") &amp; "]",
"[Base_Tarjetas].[Metrica]","[Base_Tarjetas].[Metrica].&amp;[" &amp; $A9 &amp; "]",
"[Base_Tarjetas].[SEGMENTO_DESCRIP]","[Base_Tarjetas].[SEGMENTO_DESCRIP].&amp;[" &amp; $C$6 &amp; "]",
"[Base_Tarjetas].[SITUACION]","[Base_Tarjetas].[SITUACION].&amp;[" &amp; $C9 &amp; "]",
"[Base_Tarjetas].[TIPO]","[Base_Tarjetas].[TIPO].&amp;[" &amp; $C$1 &amp; "]")/1000,
0)</f>
        <v>0</v>
      </c>
      <c r="X9" s="8">
        <f>IFERROR(
GETPIVOTDATA("[Base_Tarjetas].[Importe]",TDinamica_R!$A$3,
"[Base_Tarjetas].[PERIODO]","[Base_Tarjetas].[PERIODO].&amp;[" &amp; TEXT(X$6,"yyyymm") &amp; "]",
"[Base_Tarjetas].[Metrica]","[Base_Tarjetas].[Metrica].&amp;[" &amp; $A9 &amp; "]",
"[Base_Tarjetas].[SEGMENTO_DESCRIP]","[Base_Tarjetas].[SEGMENTO_DESCRIP].&amp;[" &amp; $C$6 &amp; "]",
"[Base_Tarjetas].[SITUACION]","[Base_Tarjetas].[SITUACION].&amp;[" &amp; $C9 &amp; "]",
"[Base_Tarjetas].[TIPO]","[Base_Tarjetas].[TIPO].&amp;[" &amp; $C$1 &amp; "]")/1000,
0)</f>
        <v>0</v>
      </c>
      <c r="Y9" s="8">
        <f>IFERROR(
GETPIVOTDATA("[Base_Tarjetas].[Importe]",TDinamica_R!$A$3,
"[Base_Tarjetas].[PERIODO]","[Base_Tarjetas].[PERIODO].&amp;[" &amp; TEXT(Y$6,"yyyymm") &amp; "]",
"[Base_Tarjetas].[Metrica]","[Base_Tarjetas].[Metrica].&amp;[" &amp; $A9 &amp; "]",
"[Base_Tarjetas].[SEGMENTO_DESCRIP]","[Base_Tarjetas].[SEGMENTO_DESCRIP].&amp;[" &amp; $C$6 &amp; "]",
"[Base_Tarjetas].[SITUACION]","[Base_Tarjetas].[SITUACION].&amp;[" &amp; $C9 &amp; "]",
"[Base_Tarjetas].[TIPO]","[Base_Tarjetas].[TIPO].&amp;[" &amp; $C$1 &amp; "]")/1000,
0)</f>
        <v>0</v>
      </c>
      <c r="Z9" s="8">
        <f>IFERROR(
GETPIVOTDATA("[Base_Tarjetas].[Importe]",TDinamica_R!$A$3,
"[Base_Tarjetas].[PERIODO]","[Base_Tarjetas].[PERIODO].&amp;[" &amp; TEXT(Z$6,"yyyymm") &amp; "]",
"[Base_Tarjetas].[Metrica]","[Base_Tarjetas].[Metrica].&amp;[" &amp; $A9 &amp; "]",
"[Base_Tarjetas].[SEGMENTO_DESCRIP]","[Base_Tarjetas].[SEGMENTO_DESCRIP].&amp;[" &amp; $C$6 &amp; "]",
"[Base_Tarjetas].[SITUACION]","[Base_Tarjetas].[SITUACION].&amp;[" &amp; $C9 &amp; "]",
"[Base_Tarjetas].[TIPO]","[Base_Tarjetas].[TIPO].&amp;[" &amp; $C$1 &amp; "]")/1000,
0)</f>
        <v>0</v>
      </c>
      <c r="AA9" s="8">
        <f>IFERROR(
GETPIVOTDATA("[Base_Tarjetas].[Importe]",TDinamica_R!$A$3,
"[Base_Tarjetas].[PERIODO]","[Base_Tarjetas].[PERIODO].&amp;[" &amp; TEXT(AA$6,"yyyymm") &amp; "]",
"[Base_Tarjetas].[Metrica]","[Base_Tarjetas].[Metrica].&amp;[" &amp; $A9 &amp; "]",
"[Base_Tarjetas].[SEGMENTO_DESCRIP]","[Base_Tarjetas].[SEGMENTO_DESCRIP].&amp;[" &amp; $C$6 &amp; "]",
"[Base_Tarjetas].[SITUACION]","[Base_Tarjetas].[SITUACION].&amp;[" &amp; $C9 &amp; "]",
"[Base_Tarjetas].[TIPO]","[Base_Tarjetas].[TIPO].&amp;[" &amp; $C$1 &amp; "]")/1000,
0)</f>
        <v>0</v>
      </c>
      <c r="AB9" s="8">
        <f>IFERROR(
GETPIVOTDATA("[Base_Tarjetas].[Importe]",TDinamica_R!$A$3,
"[Base_Tarjetas].[PERIODO]","[Base_Tarjetas].[PERIODO].&amp;[" &amp; TEXT(AB$6,"yyyymm") &amp; "]",
"[Base_Tarjetas].[Metrica]","[Base_Tarjetas].[Metrica].&amp;[" &amp; $A9 &amp; "]",
"[Base_Tarjetas].[SEGMENTO_DESCRIP]","[Base_Tarjetas].[SEGMENTO_DESCRIP].&amp;[" &amp; $C$6 &amp; "]",
"[Base_Tarjetas].[SITUACION]","[Base_Tarjetas].[SITUACION].&amp;[" &amp; $C9 &amp; "]",
"[Base_Tarjetas].[TIPO]","[Base_Tarjetas].[TIPO].&amp;[" &amp; $C$1 &amp; "]")/1000,
0)</f>
        <v>0</v>
      </c>
      <c r="AC9" s="8">
        <f>IFERROR(
GETPIVOTDATA("[Base_Tarjetas].[Importe]",TDinamica_R!$A$3,
"[Base_Tarjetas].[PERIODO]","[Base_Tarjetas].[PERIODO].&amp;[" &amp; TEXT(AC$6,"yyyymm") &amp; "]",
"[Base_Tarjetas].[Metrica]","[Base_Tarjetas].[Metrica].&amp;[" &amp; $A9 &amp; "]",
"[Base_Tarjetas].[SEGMENTO_DESCRIP]","[Base_Tarjetas].[SEGMENTO_DESCRIP].&amp;[" &amp; $C$6 &amp; "]",
"[Base_Tarjetas].[SITUACION]","[Base_Tarjetas].[SITUACION].&amp;[" &amp; $C9 &amp; "]",
"[Base_Tarjetas].[TIPO]","[Base_Tarjetas].[TIPO].&amp;[" &amp; $C$1 &amp; "]")/1000,
0)</f>
        <v>0</v>
      </c>
      <c r="AD9" s="8">
        <f>IFERROR(
GETPIVOTDATA("[Base_Tarjetas].[Importe]",TDinamica_R!$A$3,
"[Base_Tarjetas].[PERIODO]","[Base_Tarjetas].[PERIODO].&amp;[" &amp; TEXT(AD$6,"yyyymm") &amp; "]",
"[Base_Tarjetas].[Metrica]","[Base_Tarjetas].[Metrica].&amp;[" &amp; $A9 &amp; "]",
"[Base_Tarjetas].[SEGMENTO_DESCRIP]","[Base_Tarjetas].[SEGMENTO_DESCRIP].&amp;[" &amp; $C$6 &amp; "]",
"[Base_Tarjetas].[SITUACION]","[Base_Tarjetas].[SITUACION].&amp;[" &amp; $C9 &amp; "]",
"[Base_Tarjetas].[TIPO]","[Base_Tarjetas].[TIPO].&amp;[" &amp; $C$1 &amp; "]")/1000,
0)</f>
        <v>0</v>
      </c>
      <c r="AE9" s="8">
        <f>IFERROR(
GETPIVOTDATA("[Base_Tarjetas].[Importe]",TDinamica_R!$A$3,
"[Base_Tarjetas].[PERIODO]","[Base_Tarjetas].[PERIODO].&amp;[" &amp; TEXT(AE$6,"yyyymm") &amp; "]",
"[Base_Tarjetas].[Metrica]","[Base_Tarjetas].[Metrica].&amp;[" &amp; $A9 &amp; "]",
"[Base_Tarjetas].[SEGMENTO_DESCRIP]","[Base_Tarjetas].[SEGMENTO_DESCRIP].&amp;[" &amp; $C$6 &amp; "]",
"[Base_Tarjetas].[SITUACION]","[Base_Tarjetas].[SITUACION].&amp;[" &amp; $C9 &amp; "]",
"[Base_Tarjetas].[TIPO]","[Base_Tarjetas].[TIPO].&amp;[" &amp; $C$1 &amp; "]")/1000,
0)</f>
        <v>0</v>
      </c>
      <c r="AF9" s="8">
        <f>IFERROR(
GETPIVOTDATA("[Base_Tarjetas].[Importe]",TDinamica_R!$A$3,
"[Base_Tarjetas].[PERIODO]","[Base_Tarjetas].[PERIODO].&amp;[" &amp; TEXT(AF$6,"yyyymm") &amp; "]",
"[Base_Tarjetas].[Metrica]","[Base_Tarjetas].[Metrica].&amp;[" &amp; $A9 &amp; "]",
"[Base_Tarjetas].[SEGMENTO_DESCRIP]","[Base_Tarjetas].[SEGMENTO_DESCRIP].&amp;[" &amp; $C$6 &amp; "]",
"[Base_Tarjetas].[SITUACION]","[Base_Tarjetas].[SITUACION].&amp;[" &amp; $C9 &amp; "]",
"[Base_Tarjetas].[TIPO]","[Base_Tarjetas].[TIPO].&amp;[" &amp; $C$1 &amp; "]")/1000,
0)</f>
        <v>0</v>
      </c>
      <c r="AG9" s="8">
        <f>IFERROR(
GETPIVOTDATA("[Base_Tarjetas].[Importe]",TDinamica_R!$A$3,
"[Base_Tarjetas].[PERIODO]","[Base_Tarjetas].[PERIODO].&amp;[" &amp; TEXT(AG$6,"yyyymm") &amp; "]",
"[Base_Tarjetas].[Metrica]","[Base_Tarjetas].[Metrica].&amp;[" &amp; $A9 &amp; "]",
"[Base_Tarjetas].[SEGMENTO_DESCRIP]","[Base_Tarjetas].[SEGMENTO_DESCRIP].&amp;[" &amp; $C$6 &amp; "]",
"[Base_Tarjetas].[SITUACION]","[Base_Tarjetas].[SITUACION].&amp;[" &amp; $C9 &amp; "]",
"[Base_Tarjetas].[TIPO]","[Base_Tarjetas].[TIPO].&amp;[" &amp; $C$1 &amp; "]")/1000,
0)</f>
        <v>0</v>
      </c>
      <c r="AH9" s="8">
        <f>IFERROR(
GETPIVOTDATA("[Base_Tarjetas].[Importe]",TDinamica_R!$A$3,
"[Base_Tarjetas].[PERIODO]","[Base_Tarjetas].[PERIODO].&amp;[" &amp; TEXT(AH$6,"yyyymm") &amp; "]",
"[Base_Tarjetas].[Metrica]","[Base_Tarjetas].[Metrica].&amp;[" &amp; $A9 &amp; "]",
"[Base_Tarjetas].[SEGMENTO_DESCRIP]","[Base_Tarjetas].[SEGMENTO_DESCRIP].&amp;[" &amp; $C$6 &amp; "]",
"[Base_Tarjetas].[SITUACION]","[Base_Tarjetas].[SITUACION].&amp;[" &amp; $C9 &amp; "]",
"[Base_Tarjetas].[TIPO]","[Base_Tarjetas].[TIPO].&amp;[" &amp; $C$1 &amp; "]")/1000,
0)</f>
        <v>0</v>
      </c>
      <c r="AI9" s="8">
        <f>IFERROR(
GETPIVOTDATA("[Base_Tarjetas].[Importe]",TDinamica_R!$A$3,
"[Base_Tarjetas].[PERIODO]","[Base_Tarjetas].[PERIODO].&amp;[" &amp; TEXT(AI$6,"yyyymm") &amp; "]",
"[Base_Tarjetas].[Metrica]","[Base_Tarjetas].[Metrica].&amp;[" &amp; $A9 &amp; "]",
"[Base_Tarjetas].[SEGMENTO_DESCRIP]","[Base_Tarjetas].[SEGMENTO_DESCRIP].&amp;[" &amp; $C$6 &amp; "]",
"[Base_Tarjetas].[SITUACION]","[Base_Tarjetas].[SITUACION].&amp;[" &amp; $C9 &amp; "]",
"[Base_Tarjetas].[TIPO]","[Base_Tarjetas].[TIPO].&amp;[" &amp; $C$1 &amp; "]")/1000,
0)</f>
        <v>0</v>
      </c>
      <c r="AJ9" s="8">
        <f>IFERROR(
GETPIVOTDATA("[Base_Tarjetas].[Importe]",TDinamica_R!$A$3,
"[Base_Tarjetas].[PERIODO]","[Base_Tarjetas].[PERIODO].&amp;[" &amp; TEXT(AJ$6,"yyyymm") &amp; "]",
"[Base_Tarjetas].[Metrica]","[Base_Tarjetas].[Metrica].&amp;[" &amp; $A9 &amp; "]",
"[Base_Tarjetas].[SEGMENTO_DESCRIP]","[Base_Tarjetas].[SEGMENTO_DESCRIP].&amp;[" &amp; $C$6 &amp; "]",
"[Base_Tarjetas].[SITUACION]","[Base_Tarjetas].[SITUACION].&amp;[" &amp; $C9 &amp; "]",
"[Base_Tarjetas].[TIPO]","[Base_Tarjetas].[TIPO].&amp;[" &amp; $C$1 &amp; "]")/1000,
0)</f>
        <v>0</v>
      </c>
      <c r="AK9" s="8">
        <f>IFERROR(
GETPIVOTDATA("[Base_Tarjetas].[Importe]",TDinamica_R!$A$3,
"[Base_Tarjetas].[PERIODO]","[Base_Tarjetas].[PERIODO].&amp;[" &amp; TEXT(AK$6,"yyyymm") &amp; "]",
"[Base_Tarjetas].[Metrica]","[Base_Tarjetas].[Metrica].&amp;[" &amp; $A9 &amp; "]",
"[Base_Tarjetas].[SEGMENTO_DESCRIP]","[Base_Tarjetas].[SEGMENTO_DESCRIP].&amp;[" &amp; $C$6 &amp; "]",
"[Base_Tarjetas].[SITUACION]","[Base_Tarjetas].[SITUACION].&amp;[" &amp; $C9 &amp; "]",
"[Base_Tarjetas].[TIPO]","[Base_Tarjetas].[TIPO].&amp;[" &amp; $C$1 &amp; "]")/1000,
0)</f>
        <v>0</v>
      </c>
      <c r="AL9" s="8">
        <f>IFERROR(
GETPIVOTDATA("[Base_Tarjetas].[Importe]",TDinamica_R!$A$3,
"[Base_Tarjetas].[PERIODO]","[Base_Tarjetas].[PERIODO].&amp;[" &amp; TEXT(AL$6,"yyyymm") &amp; "]",
"[Base_Tarjetas].[Metrica]","[Base_Tarjetas].[Metrica].&amp;[" &amp; $A9 &amp; "]",
"[Base_Tarjetas].[SEGMENTO_DESCRIP]","[Base_Tarjetas].[SEGMENTO_DESCRIP].&amp;[" &amp; $C$6 &amp; "]",
"[Base_Tarjetas].[SITUACION]","[Base_Tarjetas].[SITUACION].&amp;[" &amp; $C9 &amp; "]",
"[Base_Tarjetas].[TIPO]","[Base_Tarjetas].[TIPO].&amp;[" &amp; $C$1 &amp; "]")/1000,
0)</f>
        <v>0</v>
      </c>
      <c r="AM9" s="8">
        <f>IFERROR(
GETPIVOTDATA("[Base_Tarjetas].[Importe]",TDinamica_R!$A$3,
"[Base_Tarjetas].[PERIODO]","[Base_Tarjetas].[PERIODO].&amp;[" &amp; TEXT(AM$6,"yyyymm") &amp; "]",
"[Base_Tarjetas].[Metrica]","[Base_Tarjetas].[Metrica].&amp;[" &amp; $A9 &amp; "]",
"[Base_Tarjetas].[SEGMENTO_DESCRIP]","[Base_Tarjetas].[SEGMENTO_DESCRIP].&amp;[" &amp; $C$6 &amp; "]",
"[Base_Tarjetas].[SITUACION]","[Base_Tarjetas].[SITUACION].&amp;[" &amp; $C9 &amp; "]",
"[Base_Tarjetas].[TIPO]","[Base_Tarjetas].[TIPO].&amp;[" &amp; $C$1 &amp; "]")/1000,
0)</f>
        <v>0</v>
      </c>
      <c r="AN9" s="8">
        <f>IFERROR(
GETPIVOTDATA("[Base_Tarjetas].[Importe]",TDinamica_R!$A$3,
"[Base_Tarjetas].[PERIODO]","[Base_Tarjetas].[PERIODO].&amp;[" &amp; TEXT(AN$6,"yyyymm") &amp; "]",
"[Base_Tarjetas].[Metrica]","[Base_Tarjetas].[Metrica].&amp;[" &amp; $A9 &amp; "]",
"[Base_Tarjetas].[SEGMENTO_DESCRIP]","[Base_Tarjetas].[SEGMENTO_DESCRIP].&amp;[" &amp; $C$6 &amp; "]",
"[Base_Tarjetas].[SITUACION]","[Base_Tarjetas].[SITUACION].&amp;[" &amp; $C9 &amp; "]",
"[Base_Tarjetas].[TIPO]","[Base_Tarjetas].[TIPO].&amp;[" &amp; $C$1 &amp; "]")/1000,
0)</f>
        <v>0</v>
      </c>
      <c r="AO9" s="8">
        <f>IFERROR(
GETPIVOTDATA("[Base_Tarjetas].[Importe]",TDinamica_R!$A$3,
"[Base_Tarjetas].[PERIODO]","[Base_Tarjetas].[PERIODO].&amp;[" &amp; TEXT(AO$6,"yyyymm") &amp; "]",
"[Base_Tarjetas].[Metrica]","[Base_Tarjetas].[Metrica].&amp;[" &amp; $A9 &amp; "]",
"[Base_Tarjetas].[SEGMENTO_DESCRIP]","[Base_Tarjetas].[SEGMENTO_DESCRIP].&amp;[" &amp; $C$6 &amp; "]",
"[Base_Tarjetas].[SITUACION]","[Base_Tarjetas].[SITUACION].&amp;[" &amp; $C9 &amp; "]",
"[Base_Tarjetas].[TIPO]","[Base_Tarjetas].[TIPO].&amp;[" &amp; $C$1 &amp; "]")/1000,
0)</f>
        <v>0</v>
      </c>
      <c r="AP9" s="8">
        <f>IFERROR(
GETPIVOTDATA("[Base_Tarjetas].[Importe]",TDinamica_R!$A$3,
"[Base_Tarjetas].[PERIODO]","[Base_Tarjetas].[PERIODO].&amp;[" &amp; TEXT(AP$6,"yyyymm") &amp; "]",
"[Base_Tarjetas].[Metrica]","[Base_Tarjetas].[Metrica].&amp;[" &amp; $A9 &amp; "]",
"[Base_Tarjetas].[SEGMENTO_DESCRIP]","[Base_Tarjetas].[SEGMENTO_DESCRIP].&amp;[" &amp; $C$6 &amp; "]",
"[Base_Tarjetas].[SITUACION]","[Base_Tarjetas].[SITUACION].&amp;[" &amp; $C9 &amp; "]",
"[Base_Tarjetas].[TIPO]","[Base_Tarjetas].[TIPO].&amp;[" &amp; $C$1 &amp; "]")/1000,
0)</f>
        <v>0</v>
      </c>
      <c r="AQ9" s="8">
        <f>IFERROR(
GETPIVOTDATA("[Base_Tarjetas].[Importe]",TDinamica_R!$A$3,
"[Base_Tarjetas].[PERIODO]","[Base_Tarjetas].[PERIODO].&amp;[" &amp; TEXT(AQ$6,"yyyymm") &amp; "]",
"[Base_Tarjetas].[Metrica]","[Base_Tarjetas].[Metrica].&amp;[" &amp; $A9 &amp; "]",
"[Base_Tarjetas].[SEGMENTO_DESCRIP]","[Base_Tarjetas].[SEGMENTO_DESCRIP].&amp;[" &amp; $C$6 &amp; "]",
"[Base_Tarjetas].[SITUACION]","[Base_Tarjetas].[SITUACION].&amp;[" &amp; $C9 &amp; "]",
"[Base_Tarjetas].[TIPO]","[Base_Tarjetas].[TIPO].&amp;[" &amp; $C$1 &amp; "]")/1000,
0)</f>
        <v>0</v>
      </c>
      <c r="AR9" s="8">
        <f>IFERROR(
GETPIVOTDATA("[Base_Tarjetas].[Importe]",TDinamica_R!$A$3,
"[Base_Tarjetas].[PERIODO]","[Base_Tarjetas].[PERIODO].&amp;[" &amp; TEXT(AR$6,"yyyymm") &amp; "]",
"[Base_Tarjetas].[Metrica]","[Base_Tarjetas].[Metrica].&amp;[" &amp; $A9 &amp; "]",
"[Base_Tarjetas].[SEGMENTO_DESCRIP]","[Base_Tarjetas].[SEGMENTO_DESCRIP].&amp;[" &amp; $C$6 &amp; "]",
"[Base_Tarjetas].[SITUACION]","[Base_Tarjetas].[SITUACION].&amp;[" &amp; $C9 &amp; "]",
"[Base_Tarjetas].[TIPO]","[Base_Tarjetas].[TIPO].&amp;[" &amp; $C$1 &amp; "]")/1000,
0)</f>
        <v>0</v>
      </c>
      <c r="AS9" s="8">
        <f>IFERROR(
GETPIVOTDATA("[Base_Tarjetas].[Importe]",TDinamica_R!$A$3,
"[Base_Tarjetas].[PERIODO]","[Base_Tarjetas].[PERIODO].&amp;[" &amp; TEXT(AS$6,"yyyymm") &amp; "]",
"[Base_Tarjetas].[Metrica]","[Base_Tarjetas].[Metrica].&amp;[" &amp; $A9 &amp; "]",
"[Base_Tarjetas].[SEGMENTO_DESCRIP]","[Base_Tarjetas].[SEGMENTO_DESCRIP].&amp;[" &amp; $C$6 &amp; "]",
"[Base_Tarjetas].[SITUACION]","[Base_Tarjetas].[SITUACION].&amp;[" &amp; $C9 &amp; "]",
"[Base_Tarjetas].[TIPO]","[Base_Tarjetas].[TIPO].&amp;[" &amp; $C$1 &amp; "]")/1000,
0)</f>
        <v>0</v>
      </c>
      <c r="AT9" s="8">
        <f>IFERROR(
GETPIVOTDATA("[Base_Tarjetas].[Importe]",TDinamica_R!$A$3,
"[Base_Tarjetas].[PERIODO]","[Base_Tarjetas].[PERIODO].&amp;[" &amp; TEXT(AT$6,"yyyymm") &amp; "]",
"[Base_Tarjetas].[Metrica]","[Base_Tarjetas].[Metrica].&amp;[" &amp; $A9 &amp; "]",
"[Base_Tarjetas].[SEGMENTO_DESCRIP]","[Base_Tarjetas].[SEGMENTO_DESCRIP].&amp;[" &amp; $C$6 &amp; "]",
"[Base_Tarjetas].[SITUACION]","[Base_Tarjetas].[SITUACION].&amp;[" &amp; $C9 &amp; "]",
"[Base_Tarjetas].[TIPO]","[Base_Tarjetas].[TIPO].&amp;[" &amp; $C$1 &amp; "]")/1000,
0)</f>
        <v>0</v>
      </c>
      <c r="AU9" s="8">
        <f>IFERROR(
GETPIVOTDATA("[Base_Tarjetas].[Importe]",TDinamica_R!$A$3,
"[Base_Tarjetas].[PERIODO]","[Base_Tarjetas].[PERIODO].&amp;[" &amp; TEXT(AU$6,"yyyymm") &amp; "]",
"[Base_Tarjetas].[Metrica]","[Base_Tarjetas].[Metrica].&amp;[" &amp; $A9 &amp; "]",
"[Base_Tarjetas].[SEGMENTO_DESCRIP]","[Base_Tarjetas].[SEGMENTO_DESCRIP].&amp;[" &amp; $C$6 &amp; "]",
"[Base_Tarjetas].[SITUACION]","[Base_Tarjetas].[SITUACION].&amp;[" &amp; $C9 &amp; "]",
"[Base_Tarjetas].[TIPO]","[Base_Tarjetas].[TIPO].&amp;[" &amp; $C$1 &amp; "]")/1000,
0)</f>
        <v>0</v>
      </c>
      <c r="AV9" s="8">
        <f>IFERROR(
GETPIVOTDATA("[Base_Tarjetas].[Importe]",TDinamica_R!$A$3,
"[Base_Tarjetas].[PERIODO]","[Base_Tarjetas].[PERIODO].&amp;[" &amp; TEXT(AV$6,"yyyymm") &amp; "]",
"[Base_Tarjetas].[Metrica]","[Base_Tarjetas].[Metrica].&amp;[" &amp; $A9 &amp; "]",
"[Base_Tarjetas].[SEGMENTO_DESCRIP]","[Base_Tarjetas].[SEGMENTO_DESCRIP].&amp;[" &amp; $C$6 &amp; "]",
"[Base_Tarjetas].[SITUACION]","[Base_Tarjetas].[SITUACION].&amp;[" &amp; $C9 &amp; "]",
"[Base_Tarjetas].[TIPO]","[Base_Tarjetas].[TIPO].&amp;[" &amp; $C$1 &amp; "]")/1000,
0)</f>
        <v>0</v>
      </c>
      <c r="AW9" s="8">
        <f>IFERROR(
GETPIVOTDATA("[Base_Tarjetas].[Importe]",TDinamica_R!$A$3,
"[Base_Tarjetas].[PERIODO]","[Base_Tarjetas].[PERIODO].&amp;[" &amp; TEXT(AW$6,"yyyymm") &amp; "]",
"[Base_Tarjetas].[Metrica]","[Base_Tarjetas].[Metrica].&amp;[" &amp; $A9 &amp; "]",
"[Base_Tarjetas].[SEGMENTO_DESCRIP]","[Base_Tarjetas].[SEGMENTO_DESCRIP].&amp;[" &amp; $C$6 &amp; "]",
"[Base_Tarjetas].[SITUACION]","[Base_Tarjetas].[SITUACION].&amp;[" &amp; $C9 &amp; "]",
"[Base_Tarjetas].[TIPO]","[Base_Tarjetas].[TIPO].&amp;[" &amp; $C$1 &amp; "]")/1000,
0)</f>
        <v>0</v>
      </c>
      <c r="AX9" s="8">
        <f>IFERROR(
GETPIVOTDATA("[Base_Tarjetas].[Importe]",TDinamica_R!$A$3,
"[Base_Tarjetas].[PERIODO]","[Base_Tarjetas].[PERIODO].&amp;[" &amp; TEXT(AX$6,"yyyymm") &amp; "]",
"[Base_Tarjetas].[Metrica]","[Base_Tarjetas].[Metrica].&amp;[" &amp; $A9 &amp; "]",
"[Base_Tarjetas].[SEGMENTO_DESCRIP]","[Base_Tarjetas].[SEGMENTO_DESCRIP].&amp;[" &amp; $C$6 &amp; "]",
"[Base_Tarjetas].[SITUACION]","[Base_Tarjetas].[SITUACION].&amp;[" &amp; $C9 &amp; "]",
"[Base_Tarjetas].[TIPO]","[Base_Tarjetas].[TIPO].&amp;[" &amp; $C$1 &amp; "]")/1000,
0)</f>
        <v>0</v>
      </c>
      <c r="AY9" s="8">
        <f>IFERROR(
GETPIVOTDATA("[Base_Tarjetas].[Importe]",TDinamica_R!$A$3,
"[Base_Tarjetas].[PERIODO]","[Base_Tarjetas].[PERIODO].&amp;[" &amp; TEXT(AY$6,"yyyymm") &amp; "]",
"[Base_Tarjetas].[Metrica]","[Base_Tarjetas].[Metrica].&amp;[" &amp; $A9 &amp; "]",
"[Base_Tarjetas].[SEGMENTO_DESCRIP]","[Base_Tarjetas].[SEGMENTO_DESCRIP].&amp;[" &amp; $C$6 &amp; "]",
"[Base_Tarjetas].[SITUACION]","[Base_Tarjetas].[SITUACION].&amp;[" &amp; $C9 &amp; "]",
"[Base_Tarjetas].[TIPO]","[Base_Tarjetas].[TIPO].&amp;[" &amp; $C$1 &amp; "]")/1000,
0)</f>
        <v>0</v>
      </c>
      <c r="AZ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TEXT(AZ$6,"yyyymm") &amp; "]"),
0)</f>
        <v>57.523140479904129</v>
      </c>
      <c r="BA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TEXT(BA$6,"yyyymm") &amp; "]"),
0)</f>
        <v>54.514340776508227</v>
      </c>
      <c r="BB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TEXT(BB$6,"yyyymm") &amp; "]"),
0)</f>
        <v>51.849186374698611</v>
      </c>
      <c r="BC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TEXT(BC$6,"yyyymm") &amp; "]"),
0)</f>
        <v>49.354981667187118</v>
      </c>
      <c r="BD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TEXT(BD$6,"yyyymm") &amp; "]"),
0)</f>
        <v>46.929296507333753</v>
      </c>
      <c r="BE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TEXT(BE$6,"yyyymm") &amp; "]"),
0)</f>
        <v>44.776754053080914</v>
      </c>
      <c r="BF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TEXT(BF$6,"yyyymm") &amp; "]"),
0)</f>
        <v>42.711914049721692</v>
      </c>
      <c r="BG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TEXT(BG$6,"yyyymm") &amp; "]"),
0)</f>
        <v>40.761123691736429</v>
      </c>
      <c r="BH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TEXT(BH$6,"yyyymm") &amp; "]"),
0)</f>
        <v>38.910095072946206</v>
      </c>
      <c r="BI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TEXT(BI$6,"yyyymm") &amp; "]"),
0)</f>
        <v>37.174396250729352</v>
      </c>
      <c r="BJ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TEXT(BJ$6,"yyyymm") &amp; "]"),
0)</f>
        <v>35.586889138785615</v>
      </c>
      <c r="BK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TEXT(BK$6,"yyyymm") &amp; "]"),
0)</f>
        <v>34.104987159709879</v>
      </c>
      <c r="BO9" s="24">
        <f t="shared" si="5"/>
        <v>0</v>
      </c>
      <c r="BP9" s="24">
        <f t="shared" ref="BP9:BP10" si="7">_xlfn.XLOOKUP(BP$6,$D$6:$BM$6,$D9:$BM9,,0,-1)</f>
        <v>51.849186374698611</v>
      </c>
      <c r="BQ9" s="24">
        <f t="shared" si="6"/>
        <v>0</v>
      </c>
      <c r="BR9" s="24">
        <f t="shared" si="6"/>
        <v>0</v>
      </c>
      <c r="BS9" s="24">
        <f t="shared" si="6"/>
        <v>0</v>
      </c>
      <c r="BT9" s="24">
        <f t="shared" si="6"/>
        <v>0</v>
      </c>
    </row>
    <row r="10" spans="1:81" ht="14.45" hidden="1" customHeight="1" outlineLevel="1" x14ac:dyDescent="0.25">
      <c r="A10" s="11" t="s">
        <v>15</v>
      </c>
      <c r="C10" s="2" t="s">
        <v>9</v>
      </c>
      <c r="D10" s="8">
        <f>IFERROR(
GETPIVOTDATA("[Base_Tarjetas].[Importe]",TDinamica_R!$A$3,
"[Base_Tarjetas].[PERIODO]","[Base_Tarjetas].[PERIODO].&amp;[" &amp; TEXT(D$6,"yyyymm") &amp; "]",
"[Base_Tarjetas].[Metrica]","[Base_Tarjetas].[Metrica].&amp;[" &amp; $A10 &amp; "]",
"[Base_Tarjetas].[SEGMENTO_DESCRIP]","[Base_Tarjetas].[SEGMENTO_DESCRIP].&amp;[" &amp; $C$6 &amp; "]",
"[Base_Tarjetas].[SITUACION]","[Base_Tarjetas].[SITUACION].&amp;[" &amp; $C10 &amp; "]",
"[Base_Tarjetas].[TIPO]","[Base_Tarjetas].[TIPO].&amp;[" &amp; $C$1 &amp; "]")/1000,
0)</f>
        <v>0</v>
      </c>
      <c r="E10" s="8">
        <f>IFERROR(
GETPIVOTDATA("[Base_Tarjetas].[Importe]",TDinamica_R!$A$3,
"[Base_Tarjetas].[PERIODO]","[Base_Tarjetas].[PERIODO].&amp;[" &amp; TEXT(E$6,"yyyymm") &amp; "]",
"[Base_Tarjetas].[Metrica]","[Base_Tarjetas].[Metrica].&amp;[" &amp; $A10 &amp; "]",
"[Base_Tarjetas].[SEGMENTO_DESCRIP]","[Base_Tarjetas].[SEGMENTO_DESCRIP].&amp;[" &amp; $C$6 &amp; "]",
"[Base_Tarjetas].[SITUACION]","[Base_Tarjetas].[SITUACION].&amp;[" &amp; $C10 &amp; "]",
"[Base_Tarjetas].[TIPO]","[Base_Tarjetas].[TIPO].&amp;[" &amp; $C$1 &amp; "]")/1000,
0)</f>
        <v>0</v>
      </c>
      <c r="F10" s="8">
        <f>IFERROR(
GETPIVOTDATA("[Base_Tarjetas].[Importe]",TDinamica_R!$A$3,
"[Base_Tarjetas].[PERIODO]","[Base_Tarjetas].[PERIODO].&amp;[" &amp; TEXT(F$6,"yyyymm") &amp; "]",
"[Base_Tarjetas].[Metrica]","[Base_Tarjetas].[Metrica].&amp;[" &amp; $A10 &amp; "]",
"[Base_Tarjetas].[SEGMENTO_DESCRIP]","[Base_Tarjetas].[SEGMENTO_DESCRIP].&amp;[" &amp; $C$6 &amp; "]",
"[Base_Tarjetas].[SITUACION]","[Base_Tarjetas].[SITUACION].&amp;[" &amp; $C10 &amp; "]",
"[Base_Tarjetas].[TIPO]","[Base_Tarjetas].[TIPO].&amp;[" &amp; $C$1 &amp; "]")/1000,
0)</f>
        <v>0</v>
      </c>
      <c r="G10" s="8">
        <f>IFERROR(
GETPIVOTDATA("[Base_Tarjetas].[Importe]",TDinamica_R!$A$3,
"[Base_Tarjetas].[PERIODO]","[Base_Tarjetas].[PERIODO].&amp;[" &amp; TEXT(G$6,"yyyymm") &amp; "]",
"[Base_Tarjetas].[Metrica]","[Base_Tarjetas].[Metrica].&amp;[" &amp; $A10 &amp; "]",
"[Base_Tarjetas].[SEGMENTO_DESCRIP]","[Base_Tarjetas].[SEGMENTO_DESCRIP].&amp;[" &amp; $C$6 &amp; "]",
"[Base_Tarjetas].[SITUACION]","[Base_Tarjetas].[SITUACION].&amp;[" &amp; $C10 &amp; "]",
"[Base_Tarjetas].[TIPO]","[Base_Tarjetas].[TIPO].&amp;[" &amp; $C$1 &amp; "]")/1000,
0)</f>
        <v>0</v>
      </c>
      <c r="H10" s="8">
        <f>IFERROR(
GETPIVOTDATA("[Base_Tarjetas].[Importe]",TDinamica_R!$A$3,
"[Base_Tarjetas].[PERIODO]","[Base_Tarjetas].[PERIODO].&amp;[" &amp; TEXT(H$6,"yyyymm") &amp; "]",
"[Base_Tarjetas].[Metrica]","[Base_Tarjetas].[Metrica].&amp;[" &amp; $A10 &amp; "]",
"[Base_Tarjetas].[SEGMENTO_DESCRIP]","[Base_Tarjetas].[SEGMENTO_DESCRIP].&amp;[" &amp; $C$6 &amp; "]",
"[Base_Tarjetas].[SITUACION]","[Base_Tarjetas].[SITUACION].&amp;[" &amp; $C10 &amp; "]",
"[Base_Tarjetas].[TIPO]","[Base_Tarjetas].[TIPO].&amp;[" &amp; $C$1 &amp; "]")/1000,
0)</f>
        <v>0</v>
      </c>
      <c r="I10" s="8">
        <f>IFERROR(
GETPIVOTDATA("[Base_Tarjetas].[Importe]",TDinamica_R!$A$3,
"[Base_Tarjetas].[PERIODO]","[Base_Tarjetas].[PERIODO].&amp;[" &amp; TEXT(I$6,"yyyymm") &amp; "]",
"[Base_Tarjetas].[Metrica]","[Base_Tarjetas].[Metrica].&amp;[" &amp; $A10 &amp; "]",
"[Base_Tarjetas].[SEGMENTO_DESCRIP]","[Base_Tarjetas].[SEGMENTO_DESCRIP].&amp;[" &amp; $C$6 &amp; "]",
"[Base_Tarjetas].[SITUACION]","[Base_Tarjetas].[SITUACION].&amp;[" &amp; $C10 &amp; "]",
"[Base_Tarjetas].[TIPO]","[Base_Tarjetas].[TIPO].&amp;[" &amp; $C$1 &amp; "]")/1000,
0)</f>
        <v>0</v>
      </c>
      <c r="J10" s="8">
        <f>IFERROR(
GETPIVOTDATA("[Base_Tarjetas].[Importe]",TDinamica_R!$A$3,
"[Base_Tarjetas].[PERIODO]","[Base_Tarjetas].[PERIODO].&amp;[" &amp; TEXT(J$6,"yyyymm") &amp; "]",
"[Base_Tarjetas].[Metrica]","[Base_Tarjetas].[Metrica].&amp;[" &amp; $A10 &amp; "]",
"[Base_Tarjetas].[SEGMENTO_DESCRIP]","[Base_Tarjetas].[SEGMENTO_DESCRIP].&amp;[" &amp; $C$6 &amp; "]",
"[Base_Tarjetas].[SITUACION]","[Base_Tarjetas].[SITUACION].&amp;[" &amp; $C10 &amp; "]",
"[Base_Tarjetas].[TIPO]","[Base_Tarjetas].[TIPO].&amp;[" &amp; $C$1 &amp; "]")/1000,
0)</f>
        <v>0</v>
      </c>
      <c r="K10" s="8">
        <f>IFERROR(
GETPIVOTDATA("[Base_Tarjetas].[Importe]",TDinamica_R!$A$3,
"[Base_Tarjetas].[PERIODO]","[Base_Tarjetas].[PERIODO].&amp;[" &amp; TEXT(K$6,"yyyymm") &amp; "]",
"[Base_Tarjetas].[Metrica]","[Base_Tarjetas].[Metrica].&amp;[" &amp; $A10 &amp; "]",
"[Base_Tarjetas].[SEGMENTO_DESCRIP]","[Base_Tarjetas].[SEGMENTO_DESCRIP].&amp;[" &amp; $C$6 &amp; "]",
"[Base_Tarjetas].[SITUACION]","[Base_Tarjetas].[SITUACION].&amp;[" &amp; $C10 &amp; "]",
"[Base_Tarjetas].[TIPO]","[Base_Tarjetas].[TIPO].&amp;[" &amp; $C$1 &amp; "]")/1000,
0)</f>
        <v>0</v>
      </c>
      <c r="L10" s="8">
        <f>IFERROR(
GETPIVOTDATA("[Base_Tarjetas].[Importe]",TDinamica_R!$A$3,
"[Base_Tarjetas].[PERIODO]","[Base_Tarjetas].[PERIODO].&amp;[" &amp; TEXT(L$6,"yyyymm") &amp; "]",
"[Base_Tarjetas].[Metrica]","[Base_Tarjetas].[Metrica].&amp;[" &amp; $A10 &amp; "]",
"[Base_Tarjetas].[SEGMENTO_DESCRIP]","[Base_Tarjetas].[SEGMENTO_DESCRIP].&amp;[" &amp; $C$6 &amp; "]",
"[Base_Tarjetas].[SITUACION]","[Base_Tarjetas].[SITUACION].&amp;[" &amp; $C10 &amp; "]",
"[Base_Tarjetas].[TIPO]","[Base_Tarjetas].[TIPO].&amp;[" &amp; $C$1 &amp; "]")/1000,
0)</f>
        <v>0</v>
      </c>
      <c r="M10" s="8">
        <f>IFERROR(
GETPIVOTDATA("[Base_Tarjetas].[Importe]",TDinamica_R!$A$3,
"[Base_Tarjetas].[PERIODO]","[Base_Tarjetas].[PERIODO].&amp;[" &amp; TEXT(M$6,"yyyymm") &amp; "]",
"[Base_Tarjetas].[Metrica]","[Base_Tarjetas].[Metrica].&amp;[" &amp; $A10 &amp; "]",
"[Base_Tarjetas].[SEGMENTO_DESCRIP]","[Base_Tarjetas].[SEGMENTO_DESCRIP].&amp;[" &amp; $C$6 &amp; "]",
"[Base_Tarjetas].[SITUACION]","[Base_Tarjetas].[SITUACION].&amp;[" &amp; $C10 &amp; "]",
"[Base_Tarjetas].[TIPO]","[Base_Tarjetas].[TIPO].&amp;[" &amp; $C$1 &amp; "]")/1000,
0)</f>
        <v>0</v>
      </c>
      <c r="N10" s="8">
        <f>IFERROR(
GETPIVOTDATA("[Base_Tarjetas].[Importe]",TDinamica_R!$A$3,
"[Base_Tarjetas].[PERIODO]","[Base_Tarjetas].[PERIODO].&amp;[" &amp; TEXT(N$6,"yyyymm") &amp; "]",
"[Base_Tarjetas].[Metrica]","[Base_Tarjetas].[Metrica].&amp;[" &amp; $A10 &amp; "]",
"[Base_Tarjetas].[SEGMENTO_DESCRIP]","[Base_Tarjetas].[SEGMENTO_DESCRIP].&amp;[" &amp; $C$6 &amp; "]",
"[Base_Tarjetas].[SITUACION]","[Base_Tarjetas].[SITUACION].&amp;[" &amp; $C10 &amp; "]",
"[Base_Tarjetas].[TIPO]","[Base_Tarjetas].[TIPO].&amp;[" &amp; $C$1 &amp; "]")/1000,
0)</f>
        <v>0</v>
      </c>
      <c r="O10" s="8">
        <f>IFERROR(
GETPIVOTDATA("[Base_Tarjetas].[Importe]",TDinamica_R!$A$3,
"[Base_Tarjetas].[PERIODO]","[Base_Tarjetas].[PERIODO].&amp;[" &amp; TEXT(O$6,"yyyymm") &amp; "]",
"[Base_Tarjetas].[Metrica]","[Base_Tarjetas].[Metrica].&amp;[" &amp; $A10 &amp; "]",
"[Base_Tarjetas].[SEGMENTO_DESCRIP]","[Base_Tarjetas].[SEGMENTO_DESCRIP].&amp;[" &amp; $C$6 &amp; "]",
"[Base_Tarjetas].[SITUACION]","[Base_Tarjetas].[SITUACION].&amp;[" &amp; $C10 &amp; "]",
"[Base_Tarjetas].[TIPO]","[Base_Tarjetas].[TIPO].&amp;[" &amp; $C$1 &amp; "]")/1000,
0)</f>
        <v>0</v>
      </c>
      <c r="P10" s="8">
        <f>IFERROR(
GETPIVOTDATA("[Base_Tarjetas].[Importe]",TDinamica_R!$A$3,
"[Base_Tarjetas].[PERIODO]","[Base_Tarjetas].[PERIODO].&amp;[" &amp; TEXT(P$6,"yyyymm") &amp; "]",
"[Base_Tarjetas].[Metrica]","[Base_Tarjetas].[Metrica].&amp;[" &amp; $A10 &amp; "]",
"[Base_Tarjetas].[SEGMENTO_DESCRIP]","[Base_Tarjetas].[SEGMENTO_DESCRIP].&amp;[" &amp; $C$6 &amp; "]",
"[Base_Tarjetas].[SITUACION]","[Base_Tarjetas].[SITUACION].&amp;[" &amp; $C10 &amp; "]",
"[Base_Tarjetas].[TIPO]","[Base_Tarjetas].[TIPO].&amp;[" &amp; $C$1 &amp; "]")/1000,
0)</f>
        <v>0</v>
      </c>
      <c r="Q10" s="8">
        <f>IFERROR(
GETPIVOTDATA("[Base_Tarjetas].[Importe]",TDinamica_R!$A$3,
"[Base_Tarjetas].[PERIODO]","[Base_Tarjetas].[PERIODO].&amp;[" &amp; TEXT(Q$6,"yyyymm") &amp; "]",
"[Base_Tarjetas].[Metrica]","[Base_Tarjetas].[Metrica].&amp;[" &amp; $A10 &amp; "]",
"[Base_Tarjetas].[SEGMENTO_DESCRIP]","[Base_Tarjetas].[SEGMENTO_DESCRIP].&amp;[" &amp; $C$6 &amp; "]",
"[Base_Tarjetas].[SITUACION]","[Base_Tarjetas].[SITUACION].&amp;[" &amp; $C10 &amp; "]",
"[Base_Tarjetas].[TIPO]","[Base_Tarjetas].[TIPO].&amp;[" &amp; $C$1 &amp; "]")/1000,
0)</f>
        <v>0</v>
      </c>
      <c r="R10" s="8">
        <f>IFERROR(
GETPIVOTDATA("[Base_Tarjetas].[Importe]",TDinamica_R!$A$3,
"[Base_Tarjetas].[PERIODO]","[Base_Tarjetas].[PERIODO].&amp;[" &amp; TEXT(R$6,"yyyymm") &amp; "]",
"[Base_Tarjetas].[Metrica]","[Base_Tarjetas].[Metrica].&amp;[" &amp; $A10 &amp; "]",
"[Base_Tarjetas].[SEGMENTO_DESCRIP]","[Base_Tarjetas].[SEGMENTO_DESCRIP].&amp;[" &amp; $C$6 &amp; "]",
"[Base_Tarjetas].[SITUACION]","[Base_Tarjetas].[SITUACION].&amp;[" &amp; $C10 &amp; "]",
"[Base_Tarjetas].[TIPO]","[Base_Tarjetas].[TIPO].&amp;[" &amp; $C$1 &amp; "]")/1000,
0)</f>
        <v>0</v>
      </c>
      <c r="S10" s="8">
        <f>IFERROR(
GETPIVOTDATA("[Base_Tarjetas].[Importe]",TDinamica_R!$A$3,
"[Base_Tarjetas].[PERIODO]","[Base_Tarjetas].[PERIODO].&amp;[" &amp; TEXT(S$6,"yyyymm") &amp; "]",
"[Base_Tarjetas].[Metrica]","[Base_Tarjetas].[Metrica].&amp;[" &amp; $A10 &amp; "]",
"[Base_Tarjetas].[SEGMENTO_DESCRIP]","[Base_Tarjetas].[SEGMENTO_DESCRIP].&amp;[" &amp; $C$6 &amp; "]",
"[Base_Tarjetas].[SITUACION]","[Base_Tarjetas].[SITUACION].&amp;[" &amp; $C10 &amp; "]",
"[Base_Tarjetas].[TIPO]","[Base_Tarjetas].[TIPO].&amp;[" &amp; $C$1 &amp; "]")/1000,
0)</f>
        <v>0</v>
      </c>
      <c r="T10" s="8">
        <f>IFERROR(
GETPIVOTDATA("[Base_Tarjetas].[Importe]",TDinamica_R!$A$3,
"[Base_Tarjetas].[PERIODO]","[Base_Tarjetas].[PERIODO].&amp;[" &amp; TEXT(T$6,"yyyymm") &amp; "]",
"[Base_Tarjetas].[Metrica]","[Base_Tarjetas].[Metrica].&amp;[" &amp; $A10 &amp; "]",
"[Base_Tarjetas].[SEGMENTO_DESCRIP]","[Base_Tarjetas].[SEGMENTO_DESCRIP].&amp;[" &amp; $C$6 &amp; "]",
"[Base_Tarjetas].[SITUACION]","[Base_Tarjetas].[SITUACION].&amp;[" &amp; $C10 &amp; "]",
"[Base_Tarjetas].[TIPO]","[Base_Tarjetas].[TIPO].&amp;[" &amp; $C$1 &amp; "]")/1000,
0)</f>
        <v>0</v>
      </c>
      <c r="U10" s="8">
        <f>IFERROR(
GETPIVOTDATA("[Base_Tarjetas].[Importe]",TDinamica_R!$A$3,
"[Base_Tarjetas].[PERIODO]","[Base_Tarjetas].[PERIODO].&amp;[" &amp; TEXT(U$6,"yyyymm") &amp; "]",
"[Base_Tarjetas].[Metrica]","[Base_Tarjetas].[Metrica].&amp;[" &amp; $A10 &amp; "]",
"[Base_Tarjetas].[SEGMENTO_DESCRIP]","[Base_Tarjetas].[SEGMENTO_DESCRIP].&amp;[" &amp; $C$6 &amp; "]",
"[Base_Tarjetas].[SITUACION]","[Base_Tarjetas].[SITUACION].&amp;[" &amp; $C10 &amp; "]",
"[Base_Tarjetas].[TIPO]","[Base_Tarjetas].[TIPO].&amp;[" &amp; $C$1 &amp; "]")/1000,
0)</f>
        <v>0</v>
      </c>
      <c r="V10" s="8">
        <f>IFERROR(
GETPIVOTDATA("[Base_Tarjetas].[Importe]",TDinamica_R!$A$3,
"[Base_Tarjetas].[PERIODO]","[Base_Tarjetas].[PERIODO].&amp;[" &amp; TEXT(V$6,"yyyymm") &amp; "]",
"[Base_Tarjetas].[Metrica]","[Base_Tarjetas].[Metrica].&amp;[" &amp; $A10 &amp; "]",
"[Base_Tarjetas].[SEGMENTO_DESCRIP]","[Base_Tarjetas].[SEGMENTO_DESCRIP].&amp;[" &amp; $C$6 &amp; "]",
"[Base_Tarjetas].[SITUACION]","[Base_Tarjetas].[SITUACION].&amp;[" &amp; $C10 &amp; "]",
"[Base_Tarjetas].[TIPO]","[Base_Tarjetas].[TIPO].&amp;[" &amp; $C$1 &amp; "]")/1000,
0)</f>
        <v>0</v>
      </c>
      <c r="W10" s="8">
        <f>IFERROR(
GETPIVOTDATA("[Base_Tarjetas].[Importe]",TDinamica_R!$A$3,
"[Base_Tarjetas].[PERIODO]","[Base_Tarjetas].[PERIODO].&amp;[" &amp; TEXT(W$6,"yyyymm") &amp; "]",
"[Base_Tarjetas].[Metrica]","[Base_Tarjetas].[Metrica].&amp;[" &amp; $A10 &amp; "]",
"[Base_Tarjetas].[SEGMENTO_DESCRIP]","[Base_Tarjetas].[SEGMENTO_DESCRIP].&amp;[" &amp; $C$6 &amp; "]",
"[Base_Tarjetas].[SITUACION]","[Base_Tarjetas].[SITUACION].&amp;[" &amp; $C10 &amp; "]",
"[Base_Tarjetas].[TIPO]","[Base_Tarjetas].[TIPO].&amp;[" &amp; $C$1 &amp; "]")/1000,
0)</f>
        <v>0</v>
      </c>
      <c r="X10" s="8">
        <f>IFERROR(
GETPIVOTDATA("[Base_Tarjetas].[Importe]",TDinamica_R!$A$3,
"[Base_Tarjetas].[PERIODO]","[Base_Tarjetas].[PERIODO].&amp;[" &amp; TEXT(X$6,"yyyymm") &amp; "]",
"[Base_Tarjetas].[Metrica]","[Base_Tarjetas].[Metrica].&amp;[" &amp; $A10 &amp; "]",
"[Base_Tarjetas].[SEGMENTO_DESCRIP]","[Base_Tarjetas].[SEGMENTO_DESCRIP].&amp;[" &amp; $C$6 &amp; "]",
"[Base_Tarjetas].[SITUACION]","[Base_Tarjetas].[SITUACION].&amp;[" &amp; $C10 &amp; "]",
"[Base_Tarjetas].[TIPO]","[Base_Tarjetas].[TIPO].&amp;[" &amp; $C$1 &amp; "]")/1000,
0)</f>
        <v>0</v>
      </c>
      <c r="Y10" s="8">
        <f>IFERROR(
GETPIVOTDATA("[Base_Tarjetas].[Importe]",TDinamica_R!$A$3,
"[Base_Tarjetas].[PERIODO]","[Base_Tarjetas].[PERIODO].&amp;[" &amp; TEXT(Y$6,"yyyymm") &amp; "]",
"[Base_Tarjetas].[Metrica]","[Base_Tarjetas].[Metrica].&amp;[" &amp; $A10 &amp; "]",
"[Base_Tarjetas].[SEGMENTO_DESCRIP]","[Base_Tarjetas].[SEGMENTO_DESCRIP].&amp;[" &amp; $C$6 &amp; "]",
"[Base_Tarjetas].[SITUACION]","[Base_Tarjetas].[SITUACION].&amp;[" &amp; $C10 &amp; "]",
"[Base_Tarjetas].[TIPO]","[Base_Tarjetas].[TIPO].&amp;[" &amp; $C$1 &amp; "]")/1000,
0)</f>
        <v>0</v>
      </c>
      <c r="Z10" s="8">
        <f>IFERROR(
GETPIVOTDATA("[Base_Tarjetas].[Importe]",TDinamica_R!$A$3,
"[Base_Tarjetas].[PERIODO]","[Base_Tarjetas].[PERIODO].&amp;[" &amp; TEXT(Z$6,"yyyymm") &amp; "]",
"[Base_Tarjetas].[Metrica]","[Base_Tarjetas].[Metrica].&amp;[" &amp; $A10 &amp; "]",
"[Base_Tarjetas].[SEGMENTO_DESCRIP]","[Base_Tarjetas].[SEGMENTO_DESCRIP].&amp;[" &amp; $C$6 &amp; "]",
"[Base_Tarjetas].[SITUACION]","[Base_Tarjetas].[SITUACION].&amp;[" &amp; $C10 &amp; "]",
"[Base_Tarjetas].[TIPO]","[Base_Tarjetas].[TIPO].&amp;[" &amp; $C$1 &amp; "]")/1000,
0)</f>
        <v>0</v>
      </c>
      <c r="AA10" s="8">
        <f>IFERROR(
GETPIVOTDATA("[Base_Tarjetas].[Importe]",TDinamica_R!$A$3,
"[Base_Tarjetas].[PERIODO]","[Base_Tarjetas].[PERIODO].&amp;[" &amp; TEXT(AA$6,"yyyymm") &amp; "]",
"[Base_Tarjetas].[Metrica]","[Base_Tarjetas].[Metrica].&amp;[" &amp; $A10 &amp; "]",
"[Base_Tarjetas].[SEGMENTO_DESCRIP]","[Base_Tarjetas].[SEGMENTO_DESCRIP].&amp;[" &amp; $C$6 &amp; "]",
"[Base_Tarjetas].[SITUACION]","[Base_Tarjetas].[SITUACION].&amp;[" &amp; $C10 &amp; "]",
"[Base_Tarjetas].[TIPO]","[Base_Tarjetas].[TIPO].&amp;[" &amp; $C$1 &amp; "]")/1000,
0)</f>
        <v>0</v>
      </c>
      <c r="AB10" s="8">
        <f>IFERROR(
GETPIVOTDATA("[Base_Tarjetas].[Importe]",TDinamica_R!$A$3,
"[Base_Tarjetas].[PERIODO]","[Base_Tarjetas].[PERIODO].&amp;[" &amp; TEXT(AB$6,"yyyymm") &amp; "]",
"[Base_Tarjetas].[Metrica]","[Base_Tarjetas].[Metrica].&amp;[" &amp; $A10 &amp; "]",
"[Base_Tarjetas].[SEGMENTO_DESCRIP]","[Base_Tarjetas].[SEGMENTO_DESCRIP].&amp;[" &amp; $C$6 &amp; "]",
"[Base_Tarjetas].[SITUACION]","[Base_Tarjetas].[SITUACION].&amp;[" &amp; $C10 &amp; "]",
"[Base_Tarjetas].[TIPO]","[Base_Tarjetas].[TIPO].&amp;[" &amp; $C$1 &amp; "]")/1000,
0)</f>
        <v>0</v>
      </c>
      <c r="AC10" s="8">
        <f>IFERROR(
GETPIVOTDATA("[Base_Tarjetas].[Importe]",TDinamica_R!$A$3,
"[Base_Tarjetas].[PERIODO]","[Base_Tarjetas].[PERIODO].&amp;[" &amp; TEXT(AC$6,"yyyymm") &amp; "]",
"[Base_Tarjetas].[Metrica]","[Base_Tarjetas].[Metrica].&amp;[" &amp; $A10 &amp; "]",
"[Base_Tarjetas].[SEGMENTO_DESCRIP]","[Base_Tarjetas].[SEGMENTO_DESCRIP].&amp;[" &amp; $C$6 &amp; "]",
"[Base_Tarjetas].[SITUACION]","[Base_Tarjetas].[SITUACION].&amp;[" &amp; $C10 &amp; "]",
"[Base_Tarjetas].[TIPO]","[Base_Tarjetas].[TIPO].&amp;[" &amp; $C$1 &amp; "]")/1000,
0)</f>
        <v>0</v>
      </c>
      <c r="AD10" s="8">
        <f>IFERROR(
GETPIVOTDATA("[Base_Tarjetas].[Importe]",TDinamica_R!$A$3,
"[Base_Tarjetas].[PERIODO]","[Base_Tarjetas].[PERIODO].&amp;[" &amp; TEXT(AD$6,"yyyymm") &amp; "]",
"[Base_Tarjetas].[Metrica]","[Base_Tarjetas].[Metrica].&amp;[" &amp; $A10 &amp; "]",
"[Base_Tarjetas].[SEGMENTO_DESCRIP]","[Base_Tarjetas].[SEGMENTO_DESCRIP].&amp;[" &amp; $C$6 &amp; "]",
"[Base_Tarjetas].[SITUACION]","[Base_Tarjetas].[SITUACION].&amp;[" &amp; $C10 &amp; "]",
"[Base_Tarjetas].[TIPO]","[Base_Tarjetas].[TIPO].&amp;[" &amp; $C$1 &amp; "]")/1000,
0)</f>
        <v>0</v>
      </c>
      <c r="AE10" s="8">
        <f>IFERROR(
GETPIVOTDATA("[Base_Tarjetas].[Importe]",TDinamica_R!$A$3,
"[Base_Tarjetas].[PERIODO]","[Base_Tarjetas].[PERIODO].&amp;[" &amp; TEXT(AE$6,"yyyymm") &amp; "]",
"[Base_Tarjetas].[Metrica]","[Base_Tarjetas].[Metrica].&amp;[" &amp; $A10 &amp; "]",
"[Base_Tarjetas].[SEGMENTO_DESCRIP]","[Base_Tarjetas].[SEGMENTO_DESCRIP].&amp;[" &amp; $C$6 &amp; "]",
"[Base_Tarjetas].[SITUACION]","[Base_Tarjetas].[SITUACION].&amp;[" &amp; $C10 &amp; "]",
"[Base_Tarjetas].[TIPO]","[Base_Tarjetas].[TIPO].&amp;[" &amp; $C$1 &amp; "]")/1000,
0)</f>
        <v>0</v>
      </c>
      <c r="AF10" s="8">
        <f>IFERROR(
GETPIVOTDATA("[Base_Tarjetas].[Importe]",TDinamica_R!$A$3,
"[Base_Tarjetas].[PERIODO]","[Base_Tarjetas].[PERIODO].&amp;[" &amp; TEXT(AF$6,"yyyymm") &amp; "]",
"[Base_Tarjetas].[Metrica]","[Base_Tarjetas].[Metrica].&amp;[" &amp; $A10 &amp; "]",
"[Base_Tarjetas].[SEGMENTO_DESCRIP]","[Base_Tarjetas].[SEGMENTO_DESCRIP].&amp;[" &amp; $C$6 &amp; "]",
"[Base_Tarjetas].[SITUACION]","[Base_Tarjetas].[SITUACION].&amp;[" &amp; $C10 &amp; "]",
"[Base_Tarjetas].[TIPO]","[Base_Tarjetas].[TIPO].&amp;[" &amp; $C$1 &amp; "]")/1000,
0)</f>
        <v>0</v>
      </c>
      <c r="AG10" s="8">
        <f>IFERROR(
GETPIVOTDATA("[Base_Tarjetas].[Importe]",TDinamica_R!$A$3,
"[Base_Tarjetas].[PERIODO]","[Base_Tarjetas].[PERIODO].&amp;[" &amp; TEXT(AG$6,"yyyymm") &amp; "]",
"[Base_Tarjetas].[Metrica]","[Base_Tarjetas].[Metrica].&amp;[" &amp; $A10 &amp; "]",
"[Base_Tarjetas].[SEGMENTO_DESCRIP]","[Base_Tarjetas].[SEGMENTO_DESCRIP].&amp;[" &amp; $C$6 &amp; "]",
"[Base_Tarjetas].[SITUACION]","[Base_Tarjetas].[SITUACION].&amp;[" &amp; $C10 &amp; "]",
"[Base_Tarjetas].[TIPO]","[Base_Tarjetas].[TIPO].&amp;[" &amp; $C$1 &amp; "]")/1000,
0)</f>
        <v>0</v>
      </c>
      <c r="AH10" s="8">
        <f>IFERROR(
GETPIVOTDATA("[Base_Tarjetas].[Importe]",TDinamica_R!$A$3,
"[Base_Tarjetas].[PERIODO]","[Base_Tarjetas].[PERIODO].&amp;[" &amp; TEXT(AH$6,"yyyymm") &amp; "]",
"[Base_Tarjetas].[Metrica]","[Base_Tarjetas].[Metrica].&amp;[" &amp; $A10 &amp; "]",
"[Base_Tarjetas].[SEGMENTO_DESCRIP]","[Base_Tarjetas].[SEGMENTO_DESCRIP].&amp;[" &amp; $C$6 &amp; "]",
"[Base_Tarjetas].[SITUACION]","[Base_Tarjetas].[SITUACION].&amp;[" &amp; $C10 &amp; "]",
"[Base_Tarjetas].[TIPO]","[Base_Tarjetas].[TIPO].&amp;[" &amp; $C$1 &amp; "]")/1000,
0)</f>
        <v>0</v>
      </c>
      <c r="AI10" s="8">
        <f>IFERROR(
GETPIVOTDATA("[Base_Tarjetas].[Importe]",TDinamica_R!$A$3,
"[Base_Tarjetas].[PERIODO]","[Base_Tarjetas].[PERIODO].&amp;[" &amp; TEXT(AI$6,"yyyymm") &amp; "]",
"[Base_Tarjetas].[Metrica]","[Base_Tarjetas].[Metrica].&amp;[" &amp; $A10 &amp; "]",
"[Base_Tarjetas].[SEGMENTO_DESCRIP]","[Base_Tarjetas].[SEGMENTO_DESCRIP].&amp;[" &amp; $C$6 &amp; "]",
"[Base_Tarjetas].[SITUACION]","[Base_Tarjetas].[SITUACION].&amp;[" &amp; $C10 &amp; "]",
"[Base_Tarjetas].[TIPO]","[Base_Tarjetas].[TIPO].&amp;[" &amp; $C$1 &amp; "]")/1000,
0)</f>
        <v>0</v>
      </c>
      <c r="AJ10" s="8">
        <f>IFERROR(
GETPIVOTDATA("[Base_Tarjetas].[Importe]",TDinamica_R!$A$3,
"[Base_Tarjetas].[PERIODO]","[Base_Tarjetas].[PERIODO].&amp;[" &amp; TEXT(AJ$6,"yyyymm") &amp; "]",
"[Base_Tarjetas].[Metrica]","[Base_Tarjetas].[Metrica].&amp;[" &amp; $A10 &amp; "]",
"[Base_Tarjetas].[SEGMENTO_DESCRIP]","[Base_Tarjetas].[SEGMENTO_DESCRIP].&amp;[" &amp; $C$6 &amp; "]",
"[Base_Tarjetas].[SITUACION]","[Base_Tarjetas].[SITUACION].&amp;[" &amp; $C10 &amp; "]",
"[Base_Tarjetas].[TIPO]","[Base_Tarjetas].[TIPO].&amp;[" &amp; $C$1 &amp; "]")/1000,
0)</f>
        <v>0</v>
      </c>
      <c r="AK10" s="8">
        <f>IFERROR(
GETPIVOTDATA("[Base_Tarjetas].[Importe]",TDinamica_R!$A$3,
"[Base_Tarjetas].[PERIODO]","[Base_Tarjetas].[PERIODO].&amp;[" &amp; TEXT(AK$6,"yyyymm") &amp; "]",
"[Base_Tarjetas].[Metrica]","[Base_Tarjetas].[Metrica].&amp;[" &amp; $A10 &amp; "]",
"[Base_Tarjetas].[SEGMENTO_DESCRIP]","[Base_Tarjetas].[SEGMENTO_DESCRIP].&amp;[" &amp; $C$6 &amp; "]",
"[Base_Tarjetas].[SITUACION]","[Base_Tarjetas].[SITUACION].&amp;[" &amp; $C10 &amp; "]",
"[Base_Tarjetas].[TIPO]","[Base_Tarjetas].[TIPO].&amp;[" &amp; $C$1 &amp; "]")/1000,
0)</f>
        <v>0</v>
      </c>
      <c r="AL10" s="8">
        <f>IFERROR(
GETPIVOTDATA("[Base_Tarjetas].[Importe]",TDinamica_R!$A$3,
"[Base_Tarjetas].[PERIODO]","[Base_Tarjetas].[PERIODO].&amp;[" &amp; TEXT(AL$6,"yyyymm") &amp; "]",
"[Base_Tarjetas].[Metrica]","[Base_Tarjetas].[Metrica].&amp;[" &amp; $A10 &amp; "]",
"[Base_Tarjetas].[SEGMENTO_DESCRIP]","[Base_Tarjetas].[SEGMENTO_DESCRIP].&amp;[" &amp; $C$6 &amp; "]",
"[Base_Tarjetas].[SITUACION]","[Base_Tarjetas].[SITUACION].&amp;[" &amp; $C10 &amp; "]",
"[Base_Tarjetas].[TIPO]","[Base_Tarjetas].[TIPO].&amp;[" &amp; $C$1 &amp; "]")/1000,
0)</f>
        <v>0</v>
      </c>
      <c r="AM10" s="8">
        <f>IFERROR(
GETPIVOTDATA("[Base_Tarjetas].[Importe]",TDinamica_R!$A$3,
"[Base_Tarjetas].[PERIODO]","[Base_Tarjetas].[PERIODO].&amp;[" &amp; TEXT(AM$6,"yyyymm") &amp; "]",
"[Base_Tarjetas].[Metrica]","[Base_Tarjetas].[Metrica].&amp;[" &amp; $A10 &amp; "]",
"[Base_Tarjetas].[SEGMENTO_DESCRIP]","[Base_Tarjetas].[SEGMENTO_DESCRIP].&amp;[" &amp; $C$6 &amp; "]",
"[Base_Tarjetas].[SITUACION]","[Base_Tarjetas].[SITUACION].&amp;[" &amp; $C10 &amp; "]",
"[Base_Tarjetas].[TIPO]","[Base_Tarjetas].[TIPO].&amp;[" &amp; $C$1 &amp; "]")/1000,
0)</f>
        <v>0</v>
      </c>
      <c r="AN10" s="8">
        <f>IFERROR(
GETPIVOTDATA("[Base_Tarjetas].[Importe]",TDinamica_R!$A$3,
"[Base_Tarjetas].[PERIODO]","[Base_Tarjetas].[PERIODO].&amp;[" &amp; TEXT(AN$6,"yyyymm") &amp; "]",
"[Base_Tarjetas].[Metrica]","[Base_Tarjetas].[Metrica].&amp;[" &amp; $A10 &amp; "]",
"[Base_Tarjetas].[SEGMENTO_DESCRIP]","[Base_Tarjetas].[SEGMENTO_DESCRIP].&amp;[" &amp; $C$6 &amp; "]",
"[Base_Tarjetas].[SITUACION]","[Base_Tarjetas].[SITUACION].&amp;[" &amp; $C10 &amp; "]",
"[Base_Tarjetas].[TIPO]","[Base_Tarjetas].[TIPO].&amp;[" &amp; $C$1 &amp; "]")/1000,
0)</f>
        <v>0</v>
      </c>
      <c r="AO10" s="8">
        <f>IFERROR(
GETPIVOTDATA("[Base_Tarjetas].[Importe]",TDinamica_R!$A$3,
"[Base_Tarjetas].[PERIODO]","[Base_Tarjetas].[PERIODO].&amp;[" &amp; TEXT(AO$6,"yyyymm") &amp; "]",
"[Base_Tarjetas].[Metrica]","[Base_Tarjetas].[Metrica].&amp;[" &amp; $A10 &amp; "]",
"[Base_Tarjetas].[SEGMENTO_DESCRIP]","[Base_Tarjetas].[SEGMENTO_DESCRIP].&amp;[" &amp; $C$6 &amp; "]",
"[Base_Tarjetas].[SITUACION]","[Base_Tarjetas].[SITUACION].&amp;[" &amp; $C10 &amp; "]",
"[Base_Tarjetas].[TIPO]","[Base_Tarjetas].[TIPO].&amp;[" &amp; $C$1 &amp; "]")/1000,
0)</f>
        <v>0</v>
      </c>
      <c r="AP10" s="8">
        <f>IFERROR(
GETPIVOTDATA("[Base_Tarjetas].[Importe]",TDinamica_R!$A$3,
"[Base_Tarjetas].[PERIODO]","[Base_Tarjetas].[PERIODO].&amp;[" &amp; TEXT(AP$6,"yyyymm") &amp; "]",
"[Base_Tarjetas].[Metrica]","[Base_Tarjetas].[Metrica].&amp;[" &amp; $A10 &amp; "]",
"[Base_Tarjetas].[SEGMENTO_DESCRIP]","[Base_Tarjetas].[SEGMENTO_DESCRIP].&amp;[" &amp; $C$6 &amp; "]",
"[Base_Tarjetas].[SITUACION]","[Base_Tarjetas].[SITUACION].&amp;[" &amp; $C10 &amp; "]",
"[Base_Tarjetas].[TIPO]","[Base_Tarjetas].[TIPO].&amp;[" &amp; $C$1 &amp; "]")/1000,
0)</f>
        <v>0</v>
      </c>
      <c r="AQ10" s="8">
        <f>IFERROR(
GETPIVOTDATA("[Base_Tarjetas].[Importe]",TDinamica_R!$A$3,
"[Base_Tarjetas].[PERIODO]","[Base_Tarjetas].[PERIODO].&amp;[" &amp; TEXT(AQ$6,"yyyymm") &amp; "]",
"[Base_Tarjetas].[Metrica]","[Base_Tarjetas].[Metrica].&amp;[" &amp; $A10 &amp; "]",
"[Base_Tarjetas].[SEGMENTO_DESCRIP]","[Base_Tarjetas].[SEGMENTO_DESCRIP].&amp;[" &amp; $C$6 &amp; "]",
"[Base_Tarjetas].[SITUACION]","[Base_Tarjetas].[SITUACION].&amp;[" &amp; $C10 &amp; "]",
"[Base_Tarjetas].[TIPO]","[Base_Tarjetas].[TIPO].&amp;[" &amp; $C$1 &amp; "]")/1000,
0)</f>
        <v>0</v>
      </c>
      <c r="AR10" s="8">
        <f>IFERROR(
GETPIVOTDATA("[Base_Tarjetas].[Importe]",TDinamica_R!$A$3,
"[Base_Tarjetas].[PERIODO]","[Base_Tarjetas].[PERIODO].&amp;[" &amp; TEXT(AR$6,"yyyymm") &amp; "]",
"[Base_Tarjetas].[Metrica]","[Base_Tarjetas].[Metrica].&amp;[" &amp; $A10 &amp; "]",
"[Base_Tarjetas].[SEGMENTO_DESCRIP]","[Base_Tarjetas].[SEGMENTO_DESCRIP].&amp;[" &amp; $C$6 &amp; "]",
"[Base_Tarjetas].[SITUACION]","[Base_Tarjetas].[SITUACION].&amp;[" &amp; $C10 &amp; "]",
"[Base_Tarjetas].[TIPO]","[Base_Tarjetas].[TIPO].&amp;[" &amp; $C$1 &amp; "]")/1000,
0)</f>
        <v>0</v>
      </c>
      <c r="AS10" s="8">
        <f>IFERROR(
GETPIVOTDATA("[Base_Tarjetas].[Importe]",TDinamica_R!$A$3,
"[Base_Tarjetas].[PERIODO]","[Base_Tarjetas].[PERIODO].&amp;[" &amp; TEXT(AS$6,"yyyymm") &amp; "]",
"[Base_Tarjetas].[Metrica]","[Base_Tarjetas].[Metrica].&amp;[" &amp; $A10 &amp; "]",
"[Base_Tarjetas].[SEGMENTO_DESCRIP]","[Base_Tarjetas].[SEGMENTO_DESCRIP].&amp;[" &amp; $C$6 &amp; "]",
"[Base_Tarjetas].[SITUACION]","[Base_Tarjetas].[SITUACION].&amp;[" &amp; $C10 &amp; "]",
"[Base_Tarjetas].[TIPO]","[Base_Tarjetas].[TIPO].&amp;[" &amp; $C$1 &amp; "]")/1000,
0)</f>
        <v>0</v>
      </c>
      <c r="AT10" s="8">
        <f>IFERROR(
GETPIVOTDATA("[Base_Tarjetas].[Importe]",TDinamica_R!$A$3,
"[Base_Tarjetas].[PERIODO]","[Base_Tarjetas].[PERIODO].&amp;[" &amp; TEXT(AT$6,"yyyymm") &amp; "]",
"[Base_Tarjetas].[Metrica]","[Base_Tarjetas].[Metrica].&amp;[" &amp; $A10 &amp; "]",
"[Base_Tarjetas].[SEGMENTO_DESCRIP]","[Base_Tarjetas].[SEGMENTO_DESCRIP].&amp;[" &amp; $C$6 &amp; "]",
"[Base_Tarjetas].[SITUACION]","[Base_Tarjetas].[SITUACION].&amp;[" &amp; $C10 &amp; "]",
"[Base_Tarjetas].[TIPO]","[Base_Tarjetas].[TIPO].&amp;[" &amp; $C$1 &amp; "]")/1000,
0)</f>
        <v>0</v>
      </c>
      <c r="AU10" s="8">
        <f>IFERROR(
GETPIVOTDATA("[Base_Tarjetas].[Importe]",TDinamica_R!$A$3,
"[Base_Tarjetas].[PERIODO]","[Base_Tarjetas].[PERIODO].&amp;[" &amp; TEXT(AU$6,"yyyymm") &amp; "]",
"[Base_Tarjetas].[Metrica]","[Base_Tarjetas].[Metrica].&amp;[" &amp; $A10 &amp; "]",
"[Base_Tarjetas].[SEGMENTO_DESCRIP]","[Base_Tarjetas].[SEGMENTO_DESCRIP].&amp;[" &amp; $C$6 &amp; "]",
"[Base_Tarjetas].[SITUACION]","[Base_Tarjetas].[SITUACION].&amp;[" &amp; $C10 &amp; "]",
"[Base_Tarjetas].[TIPO]","[Base_Tarjetas].[TIPO].&amp;[" &amp; $C$1 &amp; "]")/1000,
0)</f>
        <v>0</v>
      </c>
      <c r="AV10" s="8">
        <f>IFERROR(
GETPIVOTDATA("[Base_Tarjetas].[Importe]",TDinamica_R!$A$3,
"[Base_Tarjetas].[PERIODO]","[Base_Tarjetas].[PERIODO].&amp;[" &amp; TEXT(AV$6,"yyyymm") &amp; "]",
"[Base_Tarjetas].[Metrica]","[Base_Tarjetas].[Metrica].&amp;[" &amp; $A10 &amp; "]",
"[Base_Tarjetas].[SEGMENTO_DESCRIP]","[Base_Tarjetas].[SEGMENTO_DESCRIP].&amp;[" &amp; $C$6 &amp; "]",
"[Base_Tarjetas].[SITUACION]","[Base_Tarjetas].[SITUACION].&amp;[" &amp; $C10 &amp; "]",
"[Base_Tarjetas].[TIPO]","[Base_Tarjetas].[TIPO].&amp;[" &amp; $C$1 &amp; "]")/1000,
0)</f>
        <v>0</v>
      </c>
      <c r="AW10" s="8">
        <f>IFERROR(
GETPIVOTDATA("[Base_Tarjetas].[Importe]",TDinamica_R!$A$3,
"[Base_Tarjetas].[PERIODO]","[Base_Tarjetas].[PERIODO].&amp;[" &amp; TEXT(AW$6,"yyyymm") &amp; "]",
"[Base_Tarjetas].[Metrica]","[Base_Tarjetas].[Metrica].&amp;[" &amp; $A10 &amp; "]",
"[Base_Tarjetas].[SEGMENTO_DESCRIP]","[Base_Tarjetas].[SEGMENTO_DESCRIP].&amp;[" &amp; $C$6 &amp; "]",
"[Base_Tarjetas].[SITUACION]","[Base_Tarjetas].[SITUACION].&amp;[" &amp; $C10 &amp; "]",
"[Base_Tarjetas].[TIPO]","[Base_Tarjetas].[TIPO].&amp;[" &amp; $C$1 &amp; "]")/1000,
0)</f>
        <v>0</v>
      </c>
      <c r="AX10" s="8">
        <f>IFERROR(
GETPIVOTDATA("[Base_Tarjetas].[Importe]",TDinamica_R!$A$3,
"[Base_Tarjetas].[PERIODO]","[Base_Tarjetas].[PERIODO].&amp;[" &amp; TEXT(AX$6,"yyyymm") &amp; "]",
"[Base_Tarjetas].[Metrica]","[Base_Tarjetas].[Metrica].&amp;[" &amp; $A10 &amp; "]",
"[Base_Tarjetas].[SEGMENTO_DESCRIP]","[Base_Tarjetas].[SEGMENTO_DESCRIP].&amp;[" &amp; $C$6 &amp; "]",
"[Base_Tarjetas].[SITUACION]","[Base_Tarjetas].[SITUACION].&amp;[" &amp; $C10 &amp; "]",
"[Base_Tarjetas].[TIPO]","[Base_Tarjetas].[TIPO].&amp;[" &amp; $C$1 &amp; "]")/1000,
0)</f>
        <v>0</v>
      </c>
      <c r="AY10" s="8">
        <f>IFERROR(
GETPIVOTDATA("[Base_Tarjetas].[Importe]",TDinamica_R!$A$3,
"[Base_Tarjetas].[PERIODO]","[Base_Tarjetas].[PERIODO].&amp;[" &amp; TEXT(AY$6,"yyyymm") &amp; "]",
"[Base_Tarjetas].[Metrica]","[Base_Tarjetas].[Metrica].&amp;[" &amp; $A10 &amp; "]",
"[Base_Tarjetas].[SEGMENTO_DESCRIP]","[Base_Tarjetas].[SEGMENTO_DESCRIP].&amp;[" &amp; $C$6 &amp; "]",
"[Base_Tarjetas].[SITUACION]","[Base_Tarjetas].[SITUACION].&amp;[" &amp; $C10 &amp; "]",
"[Base_Tarjetas].[TIPO]","[Base_Tarjetas].[TIPO].&amp;[" &amp; $C$1 &amp; "]")/1000,
0)</f>
        <v>0</v>
      </c>
      <c r="AZ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TEXT(AZ$6,"yyyymm") &amp; "]"),
0)</f>
        <v>272.58149778993288</v>
      </c>
      <c r="BA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TEXT(BA$6,"yyyymm") &amp; "]"),
0)</f>
        <v>279.74105269577831</v>
      </c>
      <c r="BB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TEXT(BB$6,"yyyymm") &amp; "]"),
0)</f>
        <v>297.52102162112578</v>
      </c>
      <c r="BC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TEXT(BC$6,"yyyymm") &amp; "]"),
0)</f>
        <v>300.77252087790748</v>
      </c>
      <c r="BD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TEXT(BD$6,"yyyymm") &amp; "]"),
0)</f>
        <v>310.17326141394727</v>
      </c>
      <c r="BE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TEXT(BE$6,"yyyymm") &amp; "]"),
0)</f>
        <v>303.26484549871901</v>
      </c>
      <c r="BF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TEXT(BF$6,"yyyymm") &amp; "]"),
0)</f>
        <v>332.54123567499579</v>
      </c>
      <c r="BG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TEXT(BG$6,"yyyymm") &amp; "]"),
0)</f>
        <v>328.69948748712687</v>
      </c>
      <c r="BH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TEXT(BH$6,"yyyymm") &amp; "]"),
0)</f>
        <v>315.59411469700575</v>
      </c>
      <c r="BI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TEXT(BI$6,"yyyymm") &amp; "]"),
0)</f>
        <v>292.51130358455225</v>
      </c>
      <c r="BJ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TEXT(BJ$6,"yyyymm") &amp; "]"),
0)</f>
        <v>284.00062399153109</v>
      </c>
      <c r="BK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TEXT(BK$6,"yyyymm") &amp; "]"),
0)</f>
        <v>321.54494521446622</v>
      </c>
      <c r="BO10" s="24">
        <f t="shared" si="5"/>
        <v>0</v>
      </c>
      <c r="BP10" s="24">
        <f t="shared" si="7"/>
        <v>297.52102162112578</v>
      </c>
      <c r="BQ10" s="24">
        <f t="shared" si="6"/>
        <v>0</v>
      </c>
      <c r="BR10" s="24">
        <f t="shared" si="6"/>
        <v>0</v>
      </c>
      <c r="BS10" s="24">
        <f t="shared" si="6"/>
        <v>0</v>
      </c>
      <c r="BT10" s="24">
        <f t="shared" si="6"/>
        <v>0</v>
      </c>
    </row>
    <row r="11" spans="1:81" collapsed="1" x14ac:dyDescent="0.25">
      <c r="C11" s="3" t="s">
        <v>2</v>
      </c>
      <c r="D11" s="10">
        <f>SUM(D8:D10)</f>
        <v>0</v>
      </c>
      <c r="E11" s="10">
        <f t="shared" ref="E11:BK11" si="8">SUM(E8:E10)</f>
        <v>0</v>
      </c>
      <c r="F11" s="10">
        <f t="shared" si="8"/>
        <v>0</v>
      </c>
      <c r="G11" s="10">
        <f t="shared" si="8"/>
        <v>0</v>
      </c>
      <c r="H11" s="10">
        <f t="shared" si="8"/>
        <v>0</v>
      </c>
      <c r="I11" s="10">
        <f t="shared" si="8"/>
        <v>0</v>
      </c>
      <c r="J11" s="10">
        <f t="shared" si="8"/>
        <v>0</v>
      </c>
      <c r="K11" s="10">
        <f t="shared" si="8"/>
        <v>0</v>
      </c>
      <c r="L11" s="10">
        <f t="shared" si="8"/>
        <v>0</v>
      </c>
      <c r="M11" s="10">
        <f t="shared" si="8"/>
        <v>0</v>
      </c>
      <c r="N11" s="10">
        <f t="shared" si="8"/>
        <v>0</v>
      </c>
      <c r="O11" s="10">
        <f t="shared" si="8"/>
        <v>0</v>
      </c>
      <c r="P11" s="10">
        <f t="shared" si="8"/>
        <v>0</v>
      </c>
      <c r="Q11" s="10">
        <f t="shared" si="8"/>
        <v>0</v>
      </c>
      <c r="R11" s="10">
        <f t="shared" si="8"/>
        <v>0</v>
      </c>
      <c r="S11" s="10">
        <f t="shared" si="8"/>
        <v>0</v>
      </c>
      <c r="T11" s="10">
        <f t="shared" si="8"/>
        <v>0</v>
      </c>
      <c r="U11" s="10">
        <f t="shared" si="8"/>
        <v>0</v>
      </c>
      <c r="V11" s="10">
        <f t="shared" si="8"/>
        <v>0</v>
      </c>
      <c r="W11" s="10">
        <f t="shared" si="8"/>
        <v>0</v>
      </c>
      <c r="X11" s="10">
        <f t="shared" si="8"/>
        <v>0</v>
      </c>
      <c r="Y11" s="10">
        <f t="shared" si="8"/>
        <v>0</v>
      </c>
      <c r="Z11" s="10">
        <f t="shared" si="8"/>
        <v>0</v>
      </c>
      <c r="AA11" s="10">
        <f t="shared" si="8"/>
        <v>0</v>
      </c>
      <c r="AB11" s="10">
        <f t="shared" si="8"/>
        <v>0</v>
      </c>
      <c r="AC11" s="10">
        <f t="shared" si="8"/>
        <v>0</v>
      </c>
      <c r="AD11" s="10">
        <f t="shared" si="8"/>
        <v>0</v>
      </c>
      <c r="AE11" s="10">
        <f t="shared" si="8"/>
        <v>0</v>
      </c>
      <c r="AF11" s="10">
        <f t="shared" si="8"/>
        <v>0</v>
      </c>
      <c r="AG11" s="10">
        <f t="shared" si="8"/>
        <v>0</v>
      </c>
      <c r="AH11" s="10">
        <f t="shared" si="8"/>
        <v>0</v>
      </c>
      <c r="AI11" s="10">
        <f t="shared" si="8"/>
        <v>0</v>
      </c>
      <c r="AJ11" s="10">
        <f t="shared" si="8"/>
        <v>0</v>
      </c>
      <c r="AK11" s="10">
        <f t="shared" si="8"/>
        <v>0</v>
      </c>
      <c r="AL11" s="10">
        <f t="shared" si="8"/>
        <v>0</v>
      </c>
      <c r="AM11" s="10">
        <f t="shared" si="8"/>
        <v>0</v>
      </c>
      <c r="AN11" s="10">
        <f t="shared" si="8"/>
        <v>0</v>
      </c>
      <c r="AO11" s="10">
        <f t="shared" si="8"/>
        <v>0</v>
      </c>
      <c r="AP11" s="10">
        <f t="shared" si="8"/>
        <v>0</v>
      </c>
      <c r="AQ11" s="10">
        <f t="shared" si="8"/>
        <v>0</v>
      </c>
      <c r="AR11" s="10">
        <f t="shared" si="8"/>
        <v>0</v>
      </c>
      <c r="AS11" s="10">
        <f t="shared" si="8"/>
        <v>0</v>
      </c>
      <c r="AT11" s="10">
        <f t="shared" si="8"/>
        <v>0</v>
      </c>
      <c r="AU11" s="10">
        <f t="shared" si="8"/>
        <v>0</v>
      </c>
      <c r="AV11" s="10">
        <f t="shared" si="8"/>
        <v>0</v>
      </c>
      <c r="AW11" s="10">
        <f t="shared" si="8"/>
        <v>0</v>
      </c>
      <c r="AX11" s="10">
        <f t="shared" si="8"/>
        <v>0</v>
      </c>
      <c r="AY11" s="10">
        <f t="shared" si="8"/>
        <v>0</v>
      </c>
      <c r="AZ11" s="10">
        <f t="shared" si="8"/>
        <v>4070.1602492212123</v>
      </c>
      <c r="BA11" s="10">
        <f t="shared" si="8"/>
        <v>4078.6447797265878</v>
      </c>
      <c r="BB11" s="10">
        <f t="shared" si="8"/>
        <v>4079.2526524865102</v>
      </c>
      <c r="BC11" s="10">
        <f t="shared" si="8"/>
        <v>4075.7916663603955</v>
      </c>
      <c r="BD11" s="10">
        <f t="shared" si="8"/>
        <v>4083.4573322976689</v>
      </c>
      <c r="BE11" s="10">
        <f t="shared" si="8"/>
        <v>4061.1952546700654</v>
      </c>
      <c r="BF11" s="10">
        <f t="shared" si="8"/>
        <v>4042.3906927518469</v>
      </c>
      <c r="BG11" s="10">
        <f t="shared" si="8"/>
        <v>4024.6474227484919</v>
      </c>
      <c r="BH11" s="10">
        <f t="shared" si="8"/>
        <v>4021.661739894972</v>
      </c>
      <c r="BI11" s="10">
        <f t="shared" si="8"/>
        <v>4000.6784375597572</v>
      </c>
      <c r="BJ11" s="10">
        <f t="shared" si="8"/>
        <v>3989.7272627800162</v>
      </c>
      <c r="BK11" s="10">
        <f t="shared" si="8"/>
        <v>4024.9965180288914</v>
      </c>
      <c r="BO11" s="23">
        <f>SUM(BO8:BO10)</f>
        <v>0</v>
      </c>
      <c r="BP11" s="23">
        <f>SUM(BP8:BP10)</f>
        <v>4079.2526524865102</v>
      </c>
      <c r="BQ11" s="23">
        <f t="shared" ref="BQ11:BT11" si="9">SUM(BQ8:BQ10)</f>
        <v>0</v>
      </c>
      <c r="BR11" s="23">
        <f t="shared" si="9"/>
        <v>0</v>
      </c>
      <c r="BS11" s="23">
        <f t="shared" si="9"/>
        <v>0</v>
      </c>
      <c r="BT11" s="23">
        <f t="shared" si="9"/>
        <v>0</v>
      </c>
    </row>
    <row r="14" spans="1:81" hidden="1" outlineLevel="1" x14ac:dyDescent="0.25">
      <c r="A14" s="11" t="s">
        <v>16</v>
      </c>
      <c r="C14" s="2" t="s">
        <v>0</v>
      </c>
      <c r="D14" s="8">
        <f>IFERROR(
GETPIVOTDATA("[Base_Tarjetas].[Importe]",TDinamica_R!$A$3,
"[Base_Tarjetas].[PERIODO]","[Base_Tarjetas].[PERIODO].&amp;[" &amp; TEXT(D$6,"yyyymm") &amp; "]",
"[Base_Tarjetas].[Metrica]","[Base_Tarjetas].[Metrica].&amp;[" &amp; $A14 &amp; "]",
"[Base_Tarjetas].[SEGMENTO_DESCRIP]","[Base_Tarjetas].[SEGMENTO_DESCRIP].&amp;[" &amp; $C$6 &amp; "]",
"[Base_Tarjetas].[SITUACION]","[Base_Tarjetas].[SITUACION].&amp;[" &amp; $C14 &amp; "]",
"[Base_Tarjetas].[TIPO]","[Base_Tarjetas].[TIPO].&amp;[" &amp; $C$1 &amp; "]")/1000,
0)</f>
        <v>0</v>
      </c>
      <c r="E14" s="8">
        <f>IFERROR(
GETPIVOTDATA("[Base_Tarjetas].[Importe]",TDinamica_R!$A$3,
"[Base_Tarjetas].[PERIODO]","[Base_Tarjetas].[PERIODO].&amp;[" &amp; TEXT(E$6,"yyyymm") &amp; "]",
"[Base_Tarjetas].[Metrica]","[Base_Tarjetas].[Metrica].&amp;[" &amp; $A14 &amp; "]",
"[Base_Tarjetas].[SEGMENTO_DESCRIP]","[Base_Tarjetas].[SEGMENTO_DESCRIP].&amp;[" &amp; $C$6 &amp; "]",
"[Base_Tarjetas].[SITUACION]","[Base_Tarjetas].[SITUACION].&amp;[" &amp; $C14 &amp; "]",
"[Base_Tarjetas].[TIPO]","[Base_Tarjetas].[TIPO].&amp;[" &amp; $C$1 &amp; "]")/1000,
0)</f>
        <v>0</v>
      </c>
      <c r="F14" s="8">
        <f>IFERROR(
GETPIVOTDATA("[Base_Tarjetas].[Importe]",TDinamica_R!$A$3,
"[Base_Tarjetas].[PERIODO]","[Base_Tarjetas].[PERIODO].&amp;[" &amp; TEXT(F$6,"yyyymm") &amp; "]",
"[Base_Tarjetas].[Metrica]","[Base_Tarjetas].[Metrica].&amp;[" &amp; $A14 &amp; "]",
"[Base_Tarjetas].[SEGMENTO_DESCRIP]","[Base_Tarjetas].[SEGMENTO_DESCRIP].&amp;[" &amp; $C$6 &amp; "]",
"[Base_Tarjetas].[SITUACION]","[Base_Tarjetas].[SITUACION].&amp;[" &amp; $C14 &amp; "]",
"[Base_Tarjetas].[TIPO]","[Base_Tarjetas].[TIPO].&amp;[" &amp; $C$1 &amp; "]")/1000,
0)</f>
        <v>0</v>
      </c>
      <c r="G14" s="8">
        <f>IFERROR(
GETPIVOTDATA("[Base_Tarjetas].[Importe]",TDinamica_R!$A$3,
"[Base_Tarjetas].[PERIODO]","[Base_Tarjetas].[PERIODO].&amp;[" &amp; TEXT(G$6,"yyyymm") &amp; "]",
"[Base_Tarjetas].[Metrica]","[Base_Tarjetas].[Metrica].&amp;[" &amp; $A14 &amp; "]",
"[Base_Tarjetas].[SEGMENTO_DESCRIP]","[Base_Tarjetas].[SEGMENTO_DESCRIP].&amp;[" &amp; $C$6 &amp; "]",
"[Base_Tarjetas].[SITUACION]","[Base_Tarjetas].[SITUACION].&amp;[" &amp; $C14 &amp; "]",
"[Base_Tarjetas].[TIPO]","[Base_Tarjetas].[TIPO].&amp;[" &amp; $C$1 &amp; "]")/1000,
0)</f>
        <v>0</v>
      </c>
      <c r="H14" s="8">
        <f>IFERROR(
GETPIVOTDATA("[Base_Tarjetas].[Importe]",TDinamica_R!$A$3,
"[Base_Tarjetas].[PERIODO]","[Base_Tarjetas].[PERIODO].&amp;[" &amp; TEXT(H$6,"yyyymm") &amp; "]",
"[Base_Tarjetas].[Metrica]","[Base_Tarjetas].[Metrica].&amp;[" &amp; $A14 &amp; "]",
"[Base_Tarjetas].[SEGMENTO_DESCRIP]","[Base_Tarjetas].[SEGMENTO_DESCRIP].&amp;[" &amp; $C$6 &amp; "]",
"[Base_Tarjetas].[SITUACION]","[Base_Tarjetas].[SITUACION].&amp;[" &amp; $C14 &amp; "]",
"[Base_Tarjetas].[TIPO]","[Base_Tarjetas].[TIPO].&amp;[" &amp; $C$1 &amp; "]")/1000,
0)</f>
        <v>0</v>
      </c>
      <c r="I14" s="8">
        <f>IFERROR(
GETPIVOTDATA("[Base_Tarjetas].[Importe]",TDinamica_R!$A$3,
"[Base_Tarjetas].[PERIODO]","[Base_Tarjetas].[PERIODO].&amp;[" &amp; TEXT(I$6,"yyyymm") &amp; "]",
"[Base_Tarjetas].[Metrica]","[Base_Tarjetas].[Metrica].&amp;[" &amp; $A14 &amp; "]",
"[Base_Tarjetas].[SEGMENTO_DESCRIP]","[Base_Tarjetas].[SEGMENTO_DESCRIP].&amp;[" &amp; $C$6 &amp; "]",
"[Base_Tarjetas].[SITUACION]","[Base_Tarjetas].[SITUACION].&amp;[" &amp; $C14 &amp; "]",
"[Base_Tarjetas].[TIPO]","[Base_Tarjetas].[TIPO].&amp;[" &amp; $C$1 &amp; "]")/1000,
0)</f>
        <v>0</v>
      </c>
      <c r="J14" s="8">
        <f>IFERROR(
GETPIVOTDATA("[Base_Tarjetas].[Importe]",TDinamica_R!$A$3,
"[Base_Tarjetas].[PERIODO]","[Base_Tarjetas].[PERIODO].&amp;[" &amp; TEXT(J$6,"yyyymm") &amp; "]",
"[Base_Tarjetas].[Metrica]","[Base_Tarjetas].[Metrica].&amp;[" &amp; $A14 &amp; "]",
"[Base_Tarjetas].[SEGMENTO_DESCRIP]","[Base_Tarjetas].[SEGMENTO_DESCRIP].&amp;[" &amp; $C$6 &amp; "]",
"[Base_Tarjetas].[SITUACION]","[Base_Tarjetas].[SITUACION].&amp;[" &amp; $C14 &amp; "]",
"[Base_Tarjetas].[TIPO]","[Base_Tarjetas].[TIPO].&amp;[" &amp; $C$1 &amp; "]")/1000,
0)</f>
        <v>0</v>
      </c>
      <c r="K14" s="8">
        <f>IFERROR(
GETPIVOTDATA("[Base_Tarjetas].[Importe]",TDinamica_R!$A$3,
"[Base_Tarjetas].[PERIODO]","[Base_Tarjetas].[PERIODO].&amp;[" &amp; TEXT(K$6,"yyyymm") &amp; "]",
"[Base_Tarjetas].[Metrica]","[Base_Tarjetas].[Metrica].&amp;[" &amp; $A14 &amp; "]",
"[Base_Tarjetas].[SEGMENTO_DESCRIP]","[Base_Tarjetas].[SEGMENTO_DESCRIP].&amp;[" &amp; $C$6 &amp; "]",
"[Base_Tarjetas].[SITUACION]","[Base_Tarjetas].[SITUACION].&amp;[" &amp; $C14 &amp; "]",
"[Base_Tarjetas].[TIPO]","[Base_Tarjetas].[TIPO].&amp;[" &amp; $C$1 &amp; "]")/1000,
0)</f>
        <v>0</v>
      </c>
      <c r="L14" s="8">
        <f>IFERROR(
GETPIVOTDATA("[Base_Tarjetas].[Importe]",TDinamica_R!$A$3,
"[Base_Tarjetas].[PERIODO]","[Base_Tarjetas].[PERIODO].&amp;[" &amp; TEXT(L$6,"yyyymm") &amp; "]",
"[Base_Tarjetas].[Metrica]","[Base_Tarjetas].[Metrica].&amp;[" &amp; $A14 &amp; "]",
"[Base_Tarjetas].[SEGMENTO_DESCRIP]","[Base_Tarjetas].[SEGMENTO_DESCRIP].&amp;[" &amp; $C$6 &amp; "]",
"[Base_Tarjetas].[SITUACION]","[Base_Tarjetas].[SITUACION].&amp;[" &amp; $C14 &amp; "]",
"[Base_Tarjetas].[TIPO]","[Base_Tarjetas].[TIPO].&amp;[" &amp; $C$1 &amp; "]")/1000,
0)</f>
        <v>0</v>
      </c>
      <c r="M14" s="8">
        <f>IFERROR(
GETPIVOTDATA("[Base_Tarjetas].[Importe]",TDinamica_R!$A$3,
"[Base_Tarjetas].[PERIODO]","[Base_Tarjetas].[PERIODO].&amp;[" &amp; TEXT(M$6,"yyyymm") &amp; "]",
"[Base_Tarjetas].[Metrica]","[Base_Tarjetas].[Metrica].&amp;[" &amp; $A14 &amp; "]",
"[Base_Tarjetas].[SEGMENTO_DESCRIP]","[Base_Tarjetas].[SEGMENTO_DESCRIP].&amp;[" &amp; $C$6 &amp; "]",
"[Base_Tarjetas].[SITUACION]","[Base_Tarjetas].[SITUACION].&amp;[" &amp; $C14 &amp; "]",
"[Base_Tarjetas].[TIPO]","[Base_Tarjetas].[TIPO].&amp;[" &amp; $C$1 &amp; "]")/1000,
0)</f>
        <v>0</v>
      </c>
      <c r="N14" s="8">
        <f>IFERROR(
GETPIVOTDATA("[Base_Tarjetas].[Importe]",TDinamica_R!$A$3,
"[Base_Tarjetas].[PERIODO]","[Base_Tarjetas].[PERIODO].&amp;[" &amp; TEXT(N$6,"yyyymm") &amp; "]",
"[Base_Tarjetas].[Metrica]","[Base_Tarjetas].[Metrica].&amp;[" &amp; $A14 &amp; "]",
"[Base_Tarjetas].[SEGMENTO_DESCRIP]","[Base_Tarjetas].[SEGMENTO_DESCRIP].&amp;[" &amp; $C$6 &amp; "]",
"[Base_Tarjetas].[SITUACION]","[Base_Tarjetas].[SITUACION].&amp;[" &amp; $C14 &amp; "]",
"[Base_Tarjetas].[TIPO]","[Base_Tarjetas].[TIPO].&amp;[" &amp; $C$1 &amp; "]")/1000,
0)</f>
        <v>0</v>
      </c>
      <c r="O14" s="8">
        <f>IFERROR(
GETPIVOTDATA("[Base_Tarjetas].[Importe]",TDinamica_R!$A$3,
"[Base_Tarjetas].[PERIODO]","[Base_Tarjetas].[PERIODO].&amp;[" &amp; TEXT(O$6,"yyyymm") &amp; "]",
"[Base_Tarjetas].[Metrica]","[Base_Tarjetas].[Metrica].&amp;[" &amp; $A14 &amp; "]",
"[Base_Tarjetas].[SEGMENTO_DESCRIP]","[Base_Tarjetas].[SEGMENTO_DESCRIP].&amp;[" &amp; $C$6 &amp; "]",
"[Base_Tarjetas].[SITUACION]","[Base_Tarjetas].[SITUACION].&amp;[" &amp; $C14 &amp; "]",
"[Base_Tarjetas].[TIPO]","[Base_Tarjetas].[TIPO].&amp;[" &amp; $C$1 &amp; "]")/1000,
0)</f>
        <v>0</v>
      </c>
      <c r="P14" s="8">
        <f>IFERROR(
GETPIVOTDATA("[Base_Tarjetas].[Importe]",TDinamica_R!$A$3,
"[Base_Tarjetas].[PERIODO]","[Base_Tarjetas].[PERIODO].&amp;[" &amp; TEXT(P$6,"yyyymm") &amp; "]",
"[Base_Tarjetas].[Metrica]","[Base_Tarjetas].[Metrica].&amp;[" &amp; $A14 &amp; "]",
"[Base_Tarjetas].[SEGMENTO_DESCRIP]","[Base_Tarjetas].[SEGMENTO_DESCRIP].&amp;[" &amp; $C$6 &amp; "]",
"[Base_Tarjetas].[SITUACION]","[Base_Tarjetas].[SITUACION].&amp;[" &amp; $C14 &amp; "]",
"[Base_Tarjetas].[TIPO]","[Base_Tarjetas].[TIPO].&amp;[" &amp; $C$1 &amp; "]")/1000,
0)</f>
        <v>0</v>
      </c>
      <c r="Q14" s="8">
        <f>IFERROR(
GETPIVOTDATA("[Base_Tarjetas].[Importe]",TDinamica_R!$A$3,
"[Base_Tarjetas].[PERIODO]","[Base_Tarjetas].[PERIODO].&amp;[" &amp; TEXT(Q$6,"yyyymm") &amp; "]",
"[Base_Tarjetas].[Metrica]","[Base_Tarjetas].[Metrica].&amp;[" &amp; $A14 &amp; "]",
"[Base_Tarjetas].[SEGMENTO_DESCRIP]","[Base_Tarjetas].[SEGMENTO_DESCRIP].&amp;[" &amp; $C$6 &amp; "]",
"[Base_Tarjetas].[SITUACION]","[Base_Tarjetas].[SITUACION].&amp;[" &amp; $C14 &amp; "]",
"[Base_Tarjetas].[TIPO]","[Base_Tarjetas].[TIPO].&amp;[" &amp; $C$1 &amp; "]")/1000,
0)</f>
        <v>0</v>
      </c>
      <c r="R14" s="8">
        <f>IFERROR(
GETPIVOTDATA("[Base_Tarjetas].[Importe]",TDinamica_R!$A$3,
"[Base_Tarjetas].[PERIODO]","[Base_Tarjetas].[PERIODO].&amp;[" &amp; TEXT(R$6,"yyyymm") &amp; "]",
"[Base_Tarjetas].[Metrica]","[Base_Tarjetas].[Metrica].&amp;[" &amp; $A14 &amp; "]",
"[Base_Tarjetas].[SEGMENTO_DESCRIP]","[Base_Tarjetas].[SEGMENTO_DESCRIP].&amp;[" &amp; $C$6 &amp; "]",
"[Base_Tarjetas].[SITUACION]","[Base_Tarjetas].[SITUACION].&amp;[" &amp; $C14 &amp; "]",
"[Base_Tarjetas].[TIPO]","[Base_Tarjetas].[TIPO].&amp;[" &amp; $C$1 &amp; "]")/1000,
0)</f>
        <v>0</v>
      </c>
      <c r="S14" s="8">
        <f>IFERROR(
GETPIVOTDATA("[Base_Tarjetas].[Importe]",TDinamica_R!$A$3,
"[Base_Tarjetas].[PERIODO]","[Base_Tarjetas].[PERIODO].&amp;[" &amp; TEXT(S$6,"yyyymm") &amp; "]",
"[Base_Tarjetas].[Metrica]","[Base_Tarjetas].[Metrica].&amp;[" &amp; $A14 &amp; "]",
"[Base_Tarjetas].[SEGMENTO_DESCRIP]","[Base_Tarjetas].[SEGMENTO_DESCRIP].&amp;[" &amp; $C$6 &amp; "]",
"[Base_Tarjetas].[SITUACION]","[Base_Tarjetas].[SITUACION].&amp;[" &amp; $C14 &amp; "]",
"[Base_Tarjetas].[TIPO]","[Base_Tarjetas].[TIPO].&amp;[" &amp; $C$1 &amp; "]")/1000,
0)</f>
        <v>0</v>
      </c>
      <c r="T14" s="8">
        <f>IFERROR(
GETPIVOTDATA("[Base_Tarjetas].[Importe]",TDinamica_R!$A$3,
"[Base_Tarjetas].[PERIODO]","[Base_Tarjetas].[PERIODO].&amp;[" &amp; TEXT(T$6,"yyyymm") &amp; "]",
"[Base_Tarjetas].[Metrica]","[Base_Tarjetas].[Metrica].&amp;[" &amp; $A14 &amp; "]",
"[Base_Tarjetas].[SEGMENTO_DESCRIP]","[Base_Tarjetas].[SEGMENTO_DESCRIP].&amp;[" &amp; $C$6 &amp; "]",
"[Base_Tarjetas].[SITUACION]","[Base_Tarjetas].[SITUACION].&amp;[" &amp; $C14 &amp; "]",
"[Base_Tarjetas].[TIPO]","[Base_Tarjetas].[TIPO].&amp;[" &amp; $C$1 &amp; "]")/1000,
0)</f>
        <v>0</v>
      </c>
      <c r="U14" s="8">
        <f>IFERROR(
GETPIVOTDATA("[Base_Tarjetas].[Importe]",TDinamica_R!$A$3,
"[Base_Tarjetas].[PERIODO]","[Base_Tarjetas].[PERIODO].&amp;[" &amp; TEXT(U$6,"yyyymm") &amp; "]",
"[Base_Tarjetas].[Metrica]","[Base_Tarjetas].[Metrica].&amp;[" &amp; $A14 &amp; "]",
"[Base_Tarjetas].[SEGMENTO_DESCRIP]","[Base_Tarjetas].[SEGMENTO_DESCRIP].&amp;[" &amp; $C$6 &amp; "]",
"[Base_Tarjetas].[SITUACION]","[Base_Tarjetas].[SITUACION].&amp;[" &amp; $C14 &amp; "]",
"[Base_Tarjetas].[TIPO]","[Base_Tarjetas].[TIPO].&amp;[" &amp; $C$1 &amp; "]")/1000,
0)</f>
        <v>0</v>
      </c>
      <c r="V14" s="8">
        <f>IFERROR(
GETPIVOTDATA("[Base_Tarjetas].[Importe]",TDinamica_R!$A$3,
"[Base_Tarjetas].[PERIODO]","[Base_Tarjetas].[PERIODO].&amp;[" &amp; TEXT(V$6,"yyyymm") &amp; "]",
"[Base_Tarjetas].[Metrica]","[Base_Tarjetas].[Metrica].&amp;[" &amp; $A14 &amp; "]",
"[Base_Tarjetas].[SEGMENTO_DESCRIP]","[Base_Tarjetas].[SEGMENTO_DESCRIP].&amp;[" &amp; $C$6 &amp; "]",
"[Base_Tarjetas].[SITUACION]","[Base_Tarjetas].[SITUACION].&amp;[" &amp; $C14 &amp; "]",
"[Base_Tarjetas].[TIPO]","[Base_Tarjetas].[TIPO].&amp;[" &amp; $C$1 &amp; "]")/1000,
0)</f>
        <v>0</v>
      </c>
      <c r="W14" s="8">
        <f>IFERROR(
GETPIVOTDATA("[Base_Tarjetas].[Importe]",TDinamica_R!$A$3,
"[Base_Tarjetas].[PERIODO]","[Base_Tarjetas].[PERIODO].&amp;[" &amp; TEXT(W$6,"yyyymm") &amp; "]",
"[Base_Tarjetas].[Metrica]","[Base_Tarjetas].[Metrica].&amp;[" &amp; $A14 &amp; "]",
"[Base_Tarjetas].[SEGMENTO_DESCRIP]","[Base_Tarjetas].[SEGMENTO_DESCRIP].&amp;[" &amp; $C$6 &amp; "]",
"[Base_Tarjetas].[SITUACION]","[Base_Tarjetas].[SITUACION].&amp;[" &amp; $C14 &amp; "]",
"[Base_Tarjetas].[TIPO]","[Base_Tarjetas].[TIPO].&amp;[" &amp; $C$1 &amp; "]")/1000,
0)</f>
        <v>0</v>
      </c>
      <c r="X14" s="8">
        <f>IFERROR(
GETPIVOTDATA("[Base_Tarjetas].[Importe]",TDinamica_R!$A$3,
"[Base_Tarjetas].[PERIODO]","[Base_Tarjetas].[PERIODO].&amp;[" &amp; TEXT(X$6,"yyyymm") &amp; "]",
"[Base_Tarjetas].[Metrica]","[Base_Tarjetas].[Metrica].&amp;[" &amp; $A14 &amp; "]",
"[Base_Tarjetas].[SEGMENTO_DESCRIP]","[Base_Tarjetas].[SEGMENTO_DESCRIP].&amp;[" &amp; $C$6 &amp; "]",
"[Base_Tarjetas].[SITUACION]","[Base_Tarjetas].[SITUACION].&amp;[" &amp; $C14 &amp; "]",
"[Base_Tarjetas].[TIPO]","[Base_Tarjetas].[TIPO].&amp;[" &amp; $C$1 &amp; "]")/1000,
0)</f>
        <v>0</v>
      </c>
      <c r="Y14" s="8">
        <f>IFERROR(
GETPIVOTDATA("[Base_Tarjetas].[Importe]",TDinamica_R!$A$3,
"[Base_Tarjetas].[PERIODO]","[Base_Tarjetas].[PERIODO].&amp;[" &amp; TEXT(Y$6,"yyyymm") &amp; "]",
"[Base_Tarjetas].[Metrica]","[Base_Tarjetas].[Metrica].&amp;[" &amp; $A14 &amp; "]",
"[Base_Tarjetas].[SEGMENTO_DESCRIP]","[Base_Tarjetas].[SEGMENTO_DESCRIP].&amp;[" &amp; $C$6 &amp; "]",
"[Base_Tarjetas].[SITUACION]","[Base_Tarjetas].[SITUACION].&amp;[" &amp; $C14 &amp; "]",
"[Base_Tarjetas].[TIPO]","[Base_Tarjetas].[TIPO].&amp;[" &amp; $C$1 &amp; "]")/1000,
0)</f>
        <v>0</v>
      </c>
      <c r="Z14" s="8">
        <f>IFERROR(
GETPIVOTDATA("[Base_Tarjetas].[Importe]",TDinamica_R!$A$3,
"[Base_Tarjetas].[PERIODO]","[Base_Tarjetas].[PERIODO].&amp;[" &amp; TEXT(Z$6,"yyyymm") &amp; "]",
"[Base_Tarjetas].[Metrica]","[Base_Tarjetas].[Metrica].&amp;[" &amp; $A14 &amp; "]",
"[Base_Tarjetas].[SEGMENTO_DESCRIP]","[Base_Tarjetas].[SEGMENTO_DESCRIP].&amp;[" &amp; $C$6 &amp; "]",
"[Base_Tarjetas].[SITUACION]","[Base_Tarjetas].[SITUACION].&amp;[" &amp; $C14 &amp; "]",
"[Base_Tarjetas].[TIPO]","[Base_Tarjetas].[TIPO].&amp;[" &amp; $C$1 &amp; "]")/1000,
0)</f>
        <v>0</v>
      </c>
      <c r="AA14" s="8">
        <f>IFERROR(
GETPIVOTDATA("[Base_Tarjetas].[Importe]",TDinamica_R!$A$3,
"[Base_Tarjetas].[PERIODO]","[Base_Tarjetas].[PERIODO].&amp;[" &amp; TEXT(AA$6,"yyyymm") &amp; "]",
"[Base_Tarjetas].[Metrica]","[Base_Tarjetas].[Metrica].&amp;[" &amp; $A14 &amp; "]",
"[Base_Tarjetas].[SEGMENTO_DESCRIP]","[Base_Tarjetas].[SEGMENTO_DESCRIP].&amp;[" &amp; $C$6 &amp; "]",
"[Base_Tarjetas].[SITUACION]","[Base_Tarjetas].[SITUACION].&amp;[" &amp; $C14 &amp; "]",
"[Base_Tarjetas].[TIPO]","[Base_Tarjetas].[TIPO].&amp;[" &amp; $C$1 &amp; "]")/1000,
0)</f>
        <v>0</v>
      </c>
      <c r="AB14" s="8">
        <f>IFERROR(
GETPIVOTDATA("[Base_Tarjetas].[Importe]",TDinamica_R!$A$3,
"[Base_Tarjetas].[PERIODO]","[Base_Tarjetas].[PERIODO].&amp;[" &amp; TEXT(AB$6,"yyyymm") &amp; "]",
"[Base_Tarjetas].[Metrica]","[Base_Tarjetas].[Metrica].&amp;[" &amp; $A14 &amp; "]",
"[Base_Tarjetas].[SEGMENTO_DESCRIP]","[Base_Tarjetas].[SEGMENTO_DESCRIP].&amp;[" &amp; $C$6 &amp; "]",
"[Base_Tarjetas].[SITUACION]","[Base_Tarjetas].[SITUACION].&amp;[" &amp; $C14 &amp; "]",
"[Base_Tarjetas].[TIPO]","[Base_Tarjetas].[TIPO].&amp;[" &amp; $C$1 &amp; "]")/1000,
0)</f>
        <v>0</v>
      </c>
      <c r="AC14" s="8">
        <f>IFERROR(
GETPIVOTDATA("[Base_Tarjetas].[Importe]",TDinamica_R!$A$3,
"[Base_Tarjetas].[PERIODO]","[Base_Tarjetas].[PERIODO].&amp;[" &amp; TEXT(AC$6,"yyyymm") &amp; "]",
"[Base_Tarjetas].[Metrica]","[Base_Tarjetas].[Metrica].&amp;[" &amp; $A14 &amp; "]",
"[Base_Tarjetas].[SEGMENTO_DESCRIP]","[Base_Tarjetas].[SEGMENTO_DESCRIP].&amp;[" &amp; $C$6 &amp; "]",
"[Base_Tarjetas].[SITUACION]","[Base_Tarjetas].[SITUACION].&amp;[" &amp; $C14 &amp; "]",
"[Base_Tarjetas].[TIPO]","[Base_Tarjetas].[TIPO].&amp;[" &amp; $C$1 &amp; "]")/1000,
0)</f>
        <v>0</v>
      </c>
      <c r="AD14" s="8">
        <f>IFERROR(
GETPIVOTDATA("[Base_Tarjetas].[Importe]",TDinamica_R!$A$3,
"[Base_Tarjetas].[PERIODO]","[Base_Tarjetas].[PERIODO].&amp;[" &amp; TEXT(AD$6,"yyyymm") &amp; "]",
"[Base_Tarjetas].[Metrica]","[Base_Tarjetas].[Metrica].&amp;[" &amp; $A14 &amp; "]",
"[Base_Tarjetas].[SEGMENTO_DESCRIP]","[Base_Tarjetas].[SEGMENTO_DESCRIP].&amp;[" &amp; $C$6 &amp; "]",
"[Base_Tarjetas].[SITUACION]","[Base_Tarjetas].[SITUACION].&amp;[" &amp; $C14 &amp; "]",
"[Base_Tarjetas].[TIPO]","[Base_Tarjetas].[TIPO].&amp;[" &amp; $C$1 &amp; "]")/1000,
0)</f>
        <v>0</v>
      </c>
      <c r="AE14" s="8">
        <f>IFERROR(
GETPIVOTDATA("[Base_Tarjetas].[Importe]",TDinamica_R!$A$3,
"[Base_Tarjetas].[PERIODO]","[Base_Tarjetas].[PERIODO].&amp;[" &amp; TEXT(AE$6,"yyyymm") &amp; "]",
"[Base_Tarjetas].[Metrica]","[Base_Tarjetas].[Metrica].&amp;[" &amp; $A14 &amp; "]",
"[Base_Tarjetas].[SEGMENTO_DESCRIP]","[Base_Tarjetas].[SEGMENTO_DESCRIP].&amp;[" &amp; $C$6 &amp; "]",
"[Base_Tarjetas].[SITUACION]","[Base_Tarjetas].[SITUACION].&amp;[" &amp; $C14 &amp; "]",
"[Base_Tarjetas].[TIPO]","[Base_Tarjetas].[TIPO].&amp;[" &amp; $C$1 &amp; "]")/1000,
0)</f>
        <v>0</v>
      </c>
      <c r="AF14" s="8">
        <f>IFERROR(
GETPIVOTDATA("[Base_Tarjetas].[Importe]",TDinamica_R!$A$3,
"[Base_Tarjetas].[PERIODO]","[Base_Tarjetas].[PERIODO].&amp;[" &amp; TEXT(AF$6,"yyyymm") &amp; "]",
"[Base_Tarjetas].[Metrica]","[Base_Tarjetas].[Metrica].&amp;[" &amp; $A14 &amp; "]",
"[Base_Tarjetas].[SEGMENTO_DESCRIP]","[Base_Tarjetas].[SEGMENTO_DESCRIP].&amp;[" &amp; $C$6 &amp; "]",
"[Base_Tarjetas].[SITUACION]","[Base_Tarjetas].[SITUACION].&amp;[" &amp; $C14 &amp; "]",
"[Base_Tarjetas].[TIPO]","[Base_Tarjetas].[TIPO].&amp;[" &amp; $C$1 &amp; "]")/1000,
0)</f>
        <v>0</v>
      </c>
      <c r="AG14" s="8">
        <f>IFERROR(
GETPIVOTDATA("[Base_Tarjetas].[Importe]",TDinamica_R!$A$3,
"[Base_Tarjetas].[PERIODO]","[Base_Tarjetas].[PERIODO].&amp;[" &amp; TEXT(AG$6,"yyyymm") &amp; "]",
"[Base_Tarjetas].[Metrica]","[Base_Tarjetas].[Metrica].&amp;[" &amp; $A14 &amp; "]",
"[Base_Tarjetas].[SEGMENTO_DESCRIP]","[Base_Tarjetas].[SEGMENTO_DESCRIP].&amp;[" &amp; $C$6 &amp; "]",
"[Base_Tarjetas].[SITUACION]","[Base_Tarjetas].[SITUACION].&amp;[" &amp; $C14 &amp; "]",
"[Base_Tarjetas].[TIPO]","[Base_Tarjetas].[TIPO].&amp;[" &amp; $C$1 &amp; "]")/1000,
0)</f>
        <v>0</v>
      </c>
      <c r="AH14" s="8">
        <f>IFERROR(
GETPIVOTDATA("[Base_Tarjetas].[Importe]",TDinamica_R!$A$3,
"[Base_Tarjetas].[PERIODO]","[Base_Tarjetas].[PERIODO].&amp;[" &amp; TEXT(AH$6,"yyyymm") &amp; "]",
"[Base_Tarjetas].[Metrica]","[Base_Tarjetas].[Metrica].&amp;[" &amp; $A14 &amp; "]",
"[Base_Tarjetas].[SEGMENTO_DESCRIP]","[Base_Tarjetas].[SEGMENTO_DESCRIP].&amp;[" &amp; $C$6 &amp; "]",
"[Base_Tarjetas].[SITUACION]","[Base_Tarjetas].[SITUACION].&amp;[" &amp; $C14 &amp; "]",
"[Base_Tarjetas].[TIPO]","[Base_Tarjetas].[TIPO].&amp;[" &amp; $C$1 &amp; "]")/1000,
0)</f>
        <v>0</v>
      </c>
      <c r="AI14" s="8">
        <f>IFERROR(
GETPIVOTDATA("[Base_Tarjetas].[Importe]",TDinamica_R!$A$3,
"[Base_Tarjetas].[PERIODO]","[Base_Tarjetas].[PERIODO].&amp;[" &amp; TEXT(AI$6,"yyyymm") &amp; "]",
"[Base_Tarjetas].[Metrica]","[Base_Tarjetas].[Metrica].&amp;[" &amp; $A14 &amp; "]",
"[Base_Tarjetas].[SEGMENTO_DESCRIP]","[Base_Tarjetas].[SEGMENTO_DESCRIP].&amp;[" &amp; $C$6 &amp; "]",
"[Base_Tarjetas].[SITUACION]","[Base_Tarjetas].[SITUACION].&amp;[" &amp; $C14 &amp; "]",
"[Base_Tarjetas].[TIPO]","[Base_Tarjetas].[TIPO].&amp;[" &amp; $C$1 &amp; "]")/1000,
0)</f>
        <v>0</v>
      </c>
      <c r="AJ14" s="8">
        <f>IFERROR(
GETPIVOTDATA("[Base_Tarjetas].[Importe]",TDinamica_R!$A$3,
"[Base_Tarjetas].[PERIODO]","[Base_Tarjetas].[PERIODO].&amp;[" &amp; TEXT(AJ$6,"yyyymm") &amp; "]",
"[Base_Tarjetas].[Metrica]","[Base_Tarjetas].[Metrica].&amp;[" &amp; $A14 &amp; "]",
"[Base_Tarjetas].[SEGMENTO_DESCRIP]","[Base_Tarjetas].[SEGMENTO_DESCRIP].&amp;[" &amp; $C$6 &amp; "]",
"[Base_Tarjetas].[SITUACION]","[Base_Tarjetas].[SITUACION].&amp;[" &amp; $C14 &amp; "]",
"[Base_Tarjetas].[TIPO]","[Base_Tarjetas].[TIPO].&amp;[" &amp; $C$1 &amp; "]")/1000,
0)</f>
        <v>0</v>
      </c>
      <c r="AK14" s="8">
        <f>IFERROR(
GETPIVOTDATA("[Base_Tarjetas].[Importe]",TDinamica_R!$A$3,
"[Base_Tarjetas].[PERIODO]","[Base_Tarjetas].[PERIODO].&amp;[" &amp; TEXT(AK$6,"yyyymm") &amp; "]",
"[Base_Tarjetas].[Metrica]","[Base_Tarjetas].[Metrica].&amp;[" &amp; $A14 &amp; "]",
"[Base_Tarjetas].[SEGMENTO_DESCRIP]","[Base_Tarjetas].[SEGMENTO_DESCRIP].&amp;[" &amp; $C$6 &amp; "]",
"[Base_Tarjetas].[SITUACION]","[Base_Tarjetas].[SITUACION].&amp;[" &amp; $C14 &amp; "]",
"[Base_Tarjetas].[TIPO]","[Base_Tarjetas].[TIPO].&amp;[" &amp; $C$1 &amp; "]")/1000,
0)</f>
        <v>0</v>
      </c>
      <c r="AL14" s="8">
        <f>IFERROR(
GETPIVOTDATA("[Base_Tarjetas].[Importe]",TDinamica_R!$A$3,
"[Base_Tarjetas].[PERIODO]","[Base_Tarjetas].[PERIODO].&amp;[" &amp; TEXT(AL$6,"yyyymm") &amp; "]",
"[Base_Tarjetas].[Metrica]","[Base_Tarjetas].[Metrica].&amp;[" &amp; $A14 &amp; "]",
"[Base_Tarjetas].[SEGMENTO_DESCRIP]","[Base_Tarjetas].[SEGMENTO_DESCRIP].&amp;[" &amp; $C$6 &amp; "]",
"[Base_Tarjetas].[SITUACION]","[Base_Tarjetas].[SITUACION].&amp;[" &amp; $C14 &amp; "]",
"[Base_Tarjetas].[TIPO]","[Base_Tarjetas].[TIPO].&amp;[" &amp; $C$1 &amp; "]")/1000,
0)</f>
        <v>0</v>
      </c>
      <c r="AM14" s="8">
        <f>IFERROR(
GETPIVOTDATA("[Base_Tarjetas].[Importe]",TDinamica_R!$A$3,
"[Base_Tarjetas].[PERIODO]","[Base_Tarjetas].[PERIODO].&amp;[" &amp; TEXT(AM$6,"yyyymm") &amp; "]",
"[Base_Tarjetas].[Metrica]","[Base_Tarjetas].[Metrica].&amp;[" &amp; $A14 &amp; "]",
"[Base_Tarjetas].[SEGMENTO_DESCRIP]","[Base_Tarjetas].[SEGMENTO_DESCRIP].&amp;[" &amp; $C$6 &amp; "]",
"[Base_Tarjetas].[SITUACION]","[Base_Tarjetas].[SITUACION].&amp;[" &amp; $C14 &amp; "]",
"[Base_Tarjetas].[TIPO]","[Base_Tarjetas].[TIPO].&amp;[" &amp; $C$1 &amp; "]")/1000,
0)</f>
        <v>0</v>
      </c>
      <c r="AN14" s="8">
        <f>IFERROR(
GETPIVOTDATA("[Base_Tarjetas].[Importe]",TDinamica_R!$A$3,
"[Base_Tarjetas].[PERIODO]","[Base_Tarjetas].[PERIODO].&amp;[" &amp; TEXT(AN$6,"yyyymm") &amp; "]",
"[Base_Tarjetas].[Metrica]","[Base_Tarjetas].[Metrica].&amp;[" &amp; $A14 &amp; "]",
"[Base_Tarjetas].[SEGMENTO_DESCRIP]","[Base_Tarjetas].[SEGMENTO_DESCRIP].&amp;[" &amp; $C$6 &amp; "]",
"[Base_Tarjetas].[SITUACION]","[Base_Tarjetas].[SITUACION].&amp;[" &amp; $C14 &amp; "]",
"[Base_Tarjetas].[TIPO]","[Base_Tarjetas].[TIPO].&amp;[" &amp; $C$1 &amp; "]")/1000,
0)</f>
        <v>0</v>
      </c>
      <c r="AO14" s="8">
        <f>IFERROR(
GETPIVOTDATA("[Base_Tarjetas].[Importe]",TDinamica_R!$A$3,
"[Base_Tarjetas].[PERIODO]","[Base_Tarjetas].[PERIODO].&amp;[" &amp; TEXT(AO$6,"yyyymm") &amp; "]",
"[Base_Tarjetas].[Metrica]","[Base_Tarjetas].[Metrica].&amp;[" &amp; $A14 &amp; "]",
"[Base_Tarjetas].[SEGMENTO_DESCRIP]","[Base_Tarjetas].[SEGMENTO_DESCRIP].&amp;[" &amp; $C$6 &amp; "]",
"[Base_Tarjetas].[SITUACION]","[Base_Tarjetas].[SITUACION].&amp;[" &amp; $C14 &amp; "]",
"[Base_Tarjetas].[TIPO]","[Base_Tarjetas].[TIPO].&amp;[" &amp; $C$1 &amp; "]")/1000,
0)</f>
        <v>0</v>
      </c>
      <c r="AP14" s="8">
        <f>IFERROR(
GETPIVOTDATA("[Base_Tarjetas].[Importe]",TDinamica_R!$A$3,
"[Base_Tarjetas].[PERIODO]","[Base_Tarjetas].[PERIODO].&amp;[" &amp; TEXT(AP$6,"yyyymm") &amp; "]",
"[Base_Tarjetas].[Metrica]","[Base_Tarjetas].[Metrica].&amp;[" &amp; $A14 &amp; "]",
"[Base_Tarjetas].[SEGMENTO_DESCRIP]","[Base_Tarjetas].[SEGMENTO_DESCRIP].&amp;[" &amp; $C$6 &amp; "]",
"[Base_Tarjetas].[SITUACION]","[Base_Tarjetas].[SITUACION].&amp;[" &amp; $C14 &amp; "]",
"[Base_Tarjetas].[TIPO]","[Base_Tarjetas].[TIPO].&amp;[" &amp; $C$1 &amp; "]")/1000,
0)</f>
        <v>0</v>
      </c>
      <c r="AQ14" s="8">
        <f>IFERROR(
GETPIVOTDATA("[Base_Tarjetas].[Importe]",TDinamica_R!$A$3,
"[Base_Tarjetas].[PERIODO]","[Base_Tarjetas].[PERIODO].&amp;[" &amp; TEXT(AQ$6,"yyyymm") &amp; "]",
"[Base_Tarjetas].[Metrica]","[Base_Tarjetas].[Metrica].&amp;[" &amp; $A14 &amp; "]",
"[Base_Tarjetas].[SEGMENTO_DESCRIP]","[Base_Tarjetas].[SEGMENTO_DESCRIP].&amp;[" &amp; $C$6 &amp; "]",
"[Base_Tarjetas].[SITUACION]","[Base_Tarjetas].[SITUACION].&amp;[" &amp; $C14 &amp; "]",
"[Base_Tarjetas].[TIPO]","[Base_Tarjetas].[TIPO].&amp;[" &amp; $C$1 &amp; "]")/1000,
0)</f>
        <v>0</v>
      </c>
      <c r="AR14" s="8">
        <f>IFERROR(
GETPIVOTDATA("[Base_Tarjetas].[Importe]",TDinamica_R!$A$3,
"[Base_Tarjetas].[PERIODO]","[Base_Tarjetas].[PERIODO].&amp;[" &amp; TEXT(AR$6,"yyyymm") &amp; "]",
"[Base_Tarjetas].[Metrica]","[Base_Tarjetas].[Metrica].&amp;[" &amp; $A14 &amp; "]",
"[Base_Tarjetas].[SEGMENTO_DESCRIP]","[Base_Tarjetas].[SEGMENTO_DESCRIP].&amp;[" &amp; $C$6 &amp; "]",
"[Base_Tarjetas].[SITUACION]","[Base_Tarjetas].[SITUACION].&amp;[" &amp; $C14 &amp; "]",
"[Base_Tarjetas].[TIPO]","[Base_Tarjetas].[TIPO].&amp;[" &amp; $C$1 &amp; "]")/1000,
0)</f>
        <v>0</v>
      </c>
      <c r="AS14" s="8">
        <f>IFERROR(
GETPIVOTDATA("[Base_Tarjetas].[Importe]",TDinamica_R!$A$3,
"[Base_Tarjetas].[PERIODO]","[Base_Tarjetas].[PERIODO].&amp;[" &amp; TEXT(AS$6,"yyyymm") &amp; "]",
"[Base_Tarjetas].[Metrica]","[Base_Tarjetas].[Metrica].&amp;[" &amp; $A14 &amp; "]",
"[Base_Tarjetas].[SEGMENTO_DESCRIP]","[Base_Tarjetas].[SEGMENTO_DESCRIP].&amp;[" &amp; $C$6 &amp; "]",
"[Base_Tarjetas].[SITUACION]","[Base_Tarjetas].[SITUACION].&amp;[" &amp; $C14 &amp; "]",
"[Base_Tarjetas].[TIPO]","[Base_Tarjetas].[TIPO].&amp;[" &amp; $C$1 &amp; "]")/1000,
0)</f>
        <v>0</v>
      </c>
      <c r="AT14" s="8">
        <f>IFERROR(
GETPIVOTDATA("[Base_Tarjetas].[Importe]",TDinamica_R!$A$3,
"[Base_Tarjetas].[PERIODO]","[Base_Tarjetas].[PERIODO].&amp;[" &amp; TEXT(AT$6,"yyyymm") &amp; "]",
"[Base_Tarjetas].[Metrica]","[Base_Tarjetas].[Metrica].&amp;[" &amp; $A14 &amp; "]",
"[Base_Tarjetas].[SEGMENTO_DESCRIP]","[Base_Tarjetas].[SEGMENTO_DESCRIP].&amp;[" &amp; $C$6 &amp; "]",
"[Base_Tarjetas].[SITUACION]","[Base_Tarjetas].[SITUACION].&amp;[" &amp; $C14 &amp; "]",
"[Base_Tarjetas].[TIPO]","[Base_Tarjetas].[TIPO].&amp;[" &amp; $C$1 &amp; "]")/1000,
0)</f>
        <v>0</v>
      </c>
      <c r="AU14" s="8">
        <f>IFERROR(
GETPIVOTDATA("[Base_Tarjetas].[Importe]",TDinamica_R!$A$3,
"[Base_Tarjetas].[PERIODO]","[Base_Tarjetas].[PERIODO].&amp;[" &amp; TEXT(AU$6,"yyyymm") &amp; "]",
"[Base_Tarjetas].[Metrica]","[Base_Tarjetas].[Metrica].&amp;[" &amp; $A14 &amp; "]",
"[Base_Tarjetas].[SEGMENTO_DESCRIP]","[Base_Tarjetas].[SEGMENTO_DESCRIP].&amp;[" &amp; $C$6 &amp; "]",
"[Base_Tarjetas].[SITUACION]","[Base_Tarjetas].[SITUACION].&amp;[" &amp; $C14 &amp; "]",
"[Base_Tarjetas].[TIPO]","[Base_Tarjetas].[TIPO].&amp;[" &amp; $C$1 &amp; "]")/1000,
0)</f>
        <v>0</v>
      </c>
      <c r="AV14" s="8">
        <f>IFERROR(
GETPIVOTDATA("[Base_Tarjetas].[Importe]",TDinamica_R!$A$3,
"[Base_Tarjetas].[PERIODO]","[Base_Tarjetas].[PERIODO].&amp;[" &amp; TEXT(AV$6,"yyyymm") &amp; "]",
"[Base_Tarjetas].[Metrica]","[Base_Tarjetas].[Metrica].&amp;[" &amp; $A14 &amp; "]",
"[Base_Tarjetas].[SEGMENTO_DESCRIP]","[Base_Tarjetas].[SEGMENTO_DESCRIP].&amp;[" &amp; $C$6 &amp; "]",
"[Base_Tarjetas].[SITUACION]","[Base_Tarjetas].[SITUACION].&amp;[" &amp; $C14 &amp; "]",
"[Base_Tarjetas].[TIPO]","[Base_Tarjetas].[TIPO].&amp;[" &amp; $C$1 &amp; "]")/1000,
0)</f>
        <v>0</v>
      </c>
      <c r="AW14" s="8">
        <f>IFERROR(
GETPIVOTDATA("[Base_Tarjetas].[Importe]",TDinamica_R!$A$3,
"[Base_Tarjetas].[PERIODO]","[Base_Tarjetas].[PERIODO].&amp;[" &amp; TEXT(AW$6,"yyyymm") &amp; "]",
"[Base_Tarjetas].[Metrica]","[Base_Tarjetas].[Metrica].&amp;[" &amp; $A14 &amp; "]",
"[Base_Tarjetas].[SEGMENTO_DESCRIP]","[Base_Tarjetas].[SEGMENTO_DESCRIP].&amp;[" &amp; $C$6 &amp; "]",
"[Base_Tarjetas].[SITUACION]","[Base_Tarjetas].[SITUACION].&amp;[" &amp; $C14 &amp; "]",
"[Base_Tarjetas].[TIPO]","[Base_Tarjetas].[TIPO].&amp;[" &amp; $C$1 &amp; "]")/1000,
0)</f>
        <v>0</v>
      </c>
      <c r="AX14" s="8">
        <f>IFERROR(
GETPIVOTDATA("[Base_Tarjetas].[Importe]",TDinamica_R!$A$3,
"[Base_Tarjetas].[PERIODO]","[Base_Tarjetas].[PERIODO].&amp;[" &amp; TEXT(AX$6,"yyyymm") &amp; "]",
"[Base_Tarjetas].[Metrica]","[Base_Tarjetas].[Metrica].&amp;[" &amp; $A14 &amp; "]",
"[Base_Tarjetas].[SEGMENTO_DESCRIP]","[Base_Tarjetas].[SEGMENTO_DESCRIP].&amp;[" &amp; $C$6 &amp; "]",
"[Base_Tarjetas].[SITUACION]","[Base_Tarjetas].[SITUACION].&amp;[" &amp; $C14 &amp; "]",
"[Base_Tarjetas].[TIPO]","[Base_Tarjetas].[TIPO].&amp;[" &amp; $C$1 &amp; "]")/1000,
0)</f>
        <v>0</v>
      </c>
      <c r="AY14" s="8">
        <f>IFERROR(
GETPIVOTDATA("[Base_Tarjetas].[Importe]",TDinamica_R!$A$3,
"[Base_Tarjetas].[PERIODO]","[Base_Tarjetas].[PERIODO].&amp;[" &amp; TEXT(AY$6,"yyyymm") &amp; "]",
"[Base_Tarjetas].[Metrica]","[Base_Tarjetas].[Metrica].&amp;[" &amp; $A14 &amp; "]",
"[Base_Tarjetas].[SEGMENTO_DESCRIP]","[Base_Tarjetas].[SEGMENTO_DESCRIP].&amp;[" &amp; $C$6 &amp; "]",
"[Base_Tarjetas].[SITUACION]","[Base_Tarjetas].[SITUACION].&amp;[" &amp; $C14 &amp; "]",
"[Base_Tarjetas].[TIPO]","[Base_Tarjetas].[TIPO].&amp;[" &amp; $C$1 &amp; "]")/1000,
0)</f>
        <v>0</v>
      </c>
      <c r="AZ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TEXT(AZ$6,"yyyymm") &amp; "]"),
0)</f>
        <v>3729.3844229590168</v>
      </c>
      <c r="BA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TEXT(BA$6,"yyyymm") &amp; "]"),
0)</f>
        <v>3735.2691855435232</v>
      </c>
      <c r="BB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TEXT(BB$6,"yyyymm") &amp; "]"),
0)</f>
        <v>3729.4651980499289</v>
      </c>
      <c r="BC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TEXT(BC$6,"yyyymm") &amp; "]"),
0)</f>
        <v>3719.8220224164611</v>
      </c>
      <c r="BD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TEXT(BD$6,"yyyymm") &amp; "]"),
0)</f>
        <v>3718.5032733718608</v>
      </c>
      <c r="BE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TEXT(BE$6,"yyyymm") &amp; "]"),
0)</f>
        <v>3712.0666108651426</v>
      </c>
      <c r="BF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TEXT(BF$6,"yyyymm") &amp; "]"),
0)</f>
        <v>3682.5018054711495</v>
      </c>
      <c r="BG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TEXT(BG$6,"yyyymm") &amp; "]"),
0)</f>
        <v>3653.6535681992391</v>
      </c>
      <c r="BH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TEXT(BH$6,"yyyymm") &amp; "]"),
0)</f>
        <v>3653.6191908485566</v>
      </c>
      <c r="BI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TEXT(BI$6,"yyyymm") &amp; "]"),
0)</f>
        <v>3661.510377425448</v>
      </c>
      <c r="BJ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TEXT(BJ$6,"yyyymm") &amp; "]"),
0)</f>
        <v>3663.0102148674237</v>
      </c>
      <c r="BK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TEXT(BK$6,"yyyymm") &amp; "]"),
0)</f>
        <v>3662.179457576276</v>
      </c>
      <c r="BO14" s="24">
        <f t="shared" ref="BO14:BT16" si="10">IFERROR(AVERAGEIFS($D14:$BM14,$D$6:$BM$6,"&gt;="&amp;BO$2,$D$6:$BM$6,"&lt;="&amp;BO$6,$D$5:$BM$5,BO$5,$D14:$BM14,"&lt;&gt;0"),0)</f>
        <v>0</v>
      </c>
      <c r="BP14" s="24">
        <f t="shared" si="10"/>
        <v>3731.3729355174896</v>
      </c>
      <c r="BQ14" s="24">
        <f t="shared" si="10"/>
        <v>0</v>
      </c>
      <c r="BR14" s="24">
        <f t="shared" si="10"/>
        <v>0</v>
      </c>
      <c r="BS14" s="24">
        <f t="shared" si="10"/>
        <v>0</v>
      </c>
      <c r="BT14" s="24">
        <f t="shared" si="10"/>
        <v>0</v>
      </c>
      <c r="BW14" s="24">
        <f t="shared" ref="BW14:CB16" si="11">SUMIFS($D14:$BM14,$D$6:$BM$6,"&gt;="&amp;BO$2,$D$6:$BM$6,"&lt;="&amp;BO$6,$D$5:$BM$5,BO$5)</f>
        <v>0</v>
      </c>
      <c r="BX14" s="24">
        <f t="shared" si="11"/>
        <v>11194.118806552469</v>
      </c>
      <c r="BY14" s="24">
        <f t="shared" si="11"/>
        <v>0</v>
      </c>
      <c r="BZ14" s="24">
        <f t="shared" si="11"/>
        <v>0</v>
      </c>
      <c r="CA14" s="24">
        <f t="shared" si="11"/>
        <v>0</v>
      </c>
      <c r="CB14" s="24">
        <f t="shared" si="11"/>
        <v>0</v>
      </c>
    </row>
    <row r="15" spans="1:81" hidden="1" outlineLevel="1" x14ac:dyDescent="0.25">
      <c r="A15" s="11" t="s">
        <v>16</v>
      </c>
      <c r="C15" s="2" t="s">
        <v>1</v>
      </c>
      <c r="D15" s="8">
        <f>IFERROR(
GETPIVOTDATA("[Base_Tarjetas].[Importe]",TDinamica_R!$A$3,
"[Base_Tarjetas].[PERIODO]","[Base_Tarjetas].[PERIODO].&amp;[" &amp; TEXT(D$6,"yyyymm") &amp; "]",
"[Base_Tarjetas].[Metrica]","[Base_Tarjetas].[Metrica].&amp;[" &amp; $A15 &amp; "]",
"[Base_Tarjetas].[SEGMENTO_DESCRIP]","[Base_Tarjetas].[SEGMENTO_DESCRIP].&amp;[" &amp; $C$6 &amp; "]",
"[Base_Tarjetas].[SITUACION]","[Base_Tarjetas].[SITUACION].&amp;[" &amp; $C15 &amp; "]",
"[Base_Tarjetas].[TIPO]","[Base_Tarjetas].[TIPO].&amp;[" &amp; $C$1 &amp; "]")/1000,
0)</f>
        <v>0</v>
      </c>
      <c r="E15" s="8">
        <f>IFERROR(
GETPIVOTDATA("[Base_Tarjetas].[Importe]",TDinamica_R!$A$3,
"[Base_Tarjetas].[PERIODO]","[Base_Tarjetas].[PERIODO].&amp;[" &amp; TEXT(E$6,"yyyymm") &amp; "]",
"[Base_Tarjetas].[Metrica]","[Base_Tarjetas].[Metrica].&amp;[" &amp; $A15 &amp; "]",
"[Base_Tarjetas].[SEGMENTO_DESCRIP]","[Base_Tarjetas].[SEGMENTO_DESCRIP].&amp;[" &amp; $C$6 &amp; "]",
"[Base_Tarjetas].[SITUACION]","[Base_Tarjetas].[SITUACION].&amp;[" &amp; $C15 &amp; "]",
"[Base_Tarjetas].[TIPO]","[Base_Tarjetas].[TIPO].&amp;[" &amp; $C$1 &amp; "]")/1000,
0)</f>
        <v>0</v>
      </c>
      <c r="F15" s="8">
        <f>IFERROR(
GETPIVOTDATA("[Base_Tarjetas].[Importe]",TDinamica_R!$A$3,
"[Base_Tarjetas].[PERIODO]","[Base_Tarjetas].[PERIODO].&amp;[" &amp; TEXT(F$6,"yyyymm") &amp; "]",
"[Base_Tarjetas].[Metrica]","[Base_Tarjetas].[Metrica].&amp;[" &amp; $A15 &amp; "]",
"[Base_Tarjetas].[SEGMENTO_DESCRIP]","[Base_Tarjetas].[SEGMENTO_DESCRIP].&amp;[" &amp; $C$6 &amp; "]",
"[Base_Tarjetas].[SITUACION]","[Base_Tarjetas].[SITUACION].&amp;[" &amp; $C15 &amp; "]",
"[Base_Tarjetas].[TIPO]","[Base_Tarjetas].[TIPO].&amp;[" &amp; $C$1 &amp; "]")/1000,
0)</f>
        <v>0</v>
      </c>
      <c r="G15" s="8">
        <f>IFERROR(
GETPIVOTDATA("[Base_Tarjetas].[Importe]",TDinamica_R!$A$3,
"[Base_Tarjetas].[PERIODO]","[Base_Tarjetas].[PERIODO].&amp;[" &amp; TEXT(G$6,"yyyymm") &amp; "]",
"[Base_Tarjetas].[Metrica]","[Base_Tarjetas].[Metrica].&amp;[" &amp; $A15 &amp; "]",
"[Base_Tarjetas].[SEGMENTO_DESCRIP]","[Base_Tarjetas].[SEGMENTO_DESCRIP].&amp;[" &amp; $C$6 &amp; "]",
"[Base_Tarjetas].[SITUACION]","[Base_Tarjetas].[SITUACION].&amp;[" &amp; $C15 &amp; "]",
"[Base_Tarjetas].[TIPO]","[Base_Tarjetas].[TIPO].&amp;[" &amp; $C$1 &amp; "]")/1000,
0)</f>
        <v>0</v>
      </c>
      <c r="H15" s="8">
        <f>IFERROR(
GETPIVOTDATA("[Base_Tarjetas].[Importe]",TDinamica_R!$A$3,
"[Base_Tarjetas].[PERIODO]","[Base_Tarjetas].[PERIODO].&amp;[" &amp; TEXT(H$6,"yyyymm") &amp; "]",
"[Base_Tarjetas].[Metrica]","[Base_Tarjetas].[Metrica].&amp;[" &amp; $A15 &amp; "]",
"[Base_Tarjetas].[SEGMENTO_DESCRIP]","[Base_Tarjetas].[SEGMENTO_DESCRIP].&amp;[" &amp; $C$6 &amp; "]",
"[Base_Tarjetas].[SITUACION]","[Base_Tarjetas].[SITUACION].&amp;[" &amp; $C15 &amp; "]",
"[Base_Tarjetas].[TIPO]","[Base_Tarjetas].[TIPO].&amp;[" &amp; $C$1 &amp; "]")/1000,
0)</f>
        <v>0</v>
      </c>
      <c r="I15" s="8">
        <f>IFERROR(
GETPIVOTDATA("[Base_Tarjetas].[Importe]",TDinamica_R!$A$3,
"[Base_Tarjetas].[PERIODO]","[Base_Tarjetas].[PERIODO].&amp;[" &amp; TEXT(I$6,"yyyymm") &amp; "]",
"[Base_Tarjetas].[Metrica]","[Base_Tarjetas].[Metrica].&amp;[" &amp; $A15 &amp; "]",
"[Base_Tarjetas].[SEGMENTO_DESCRIP]","[Base_Tarjetas].[SEGMENTO_DESCRIP].&amp;[" &amp; $C$6 &amp; "]",
"[Base_Tarjetas].[SITUACION]","[Base_Tarjetas].[SITUACION].&amp;[" &amp; $C15 &amp; "]",
"[Base_Tarjetas].[TIPO]","[Base_Tarjetas].[TIPO].&amp;[" &amp; $C$1 &amp; "]")/1000,
0)</f>
        <v>0</v>
      </c>
      <c r="J15" s="8">
        <f>IFERROR(
GETPIVOTDATA("[Base_Tarjetas].[Importe]",TDinamica_R!$A$3,
"[Base_Tarjetas].[PERIODO]","[Base_Tarjetas].[PERIODO].&amp;[" &amp; TEXT(J$6,"yyyymm") &amp; "]",
"[Base_Tarjetas].[Metrica]","[Base_Tarjetas].[Metrica].&amp;[" &amp; $A15 &amp; "]",
"[Base_Tarjetas].[SEGMENTO_DESCRIP]","[Base_Tarjetas].[SEGMENTO_DESCRIP].&amp;[" &amp; $C$6 &amp; "]",
"[Base_Tarjetas].[SITUACION]","[Base_Tarjetas].[SITUACION].&amp;[" &amp; $C15 &amp; "]",
"[Base_Tarjetas].[TIPO]","[Base_Tarjetas].[TIPO].&amp;[" &amp; $C$1 &amp; "]")/1000,
0)</f>
        <v>0</v>
      </c>
      <c r="K15" s="8">
        <f>IFERROR(
GETPIVOTDATA("[Base_Tarjetas].[Importe]",TDinamica_R!$A$3,
"[Base_Tarjetas].[PERIODO]","[Base_Tarjetas].[PERIODO].&amp;[" &amp; TEXT(K$6,"yyyymm") &amp; "]",
"[Base_Tarjetas].[Metrica]","[Base_Tarjetas].[Metrica].&amp;[" &amp; $A15 &amp; "]",
"[Base_Tarjetas].[SEGMENTO_DESCRIP]","[Base_Tarjetas].[SEGMENTO_DESCRIP].&amp;[" &amp; $C$6 &amp; "]",
"[Base_Tarjetas].[SITUACION]","[Base_Tarjetas].[SITUACION].&amp;[" &amp; $C15 &amp; "]",
"[Base_Tarjetas].[TIPO]","[Base_Tarjetas].[TIPO].&amp;[" &amp; $C$1 &amp; "]")/1000,
0)</f>
        <v>0</v>
      </c>
      <c r="L15" s="8">
        <f>IFERROR(
GETPIVOTDATA("[Base_Tarjetas].[Importe]",TDinamica_R!$A$3,
"[Base_Tarjetas].[PERIODO]","[Base_Tarjetas].[PERIODO].&amp;[" &amp; TEXT(L$6,"yyyymm") &amp; "]",
"[Base_Tarjetas].[Metrica]","[Base_Tarjetas].[Metrica].&amp;[" &amp; $A15 &amp; "]",
"[Base_Tarjetas].[SEGMENTO_DESCRIP]","[Base_Tarjetas].[SEGMENTO_DESCRIP].&amp;[" &amp; $C$6 &amp; "]",
"[Base_Tarjetas].[SITUACION]","[Base_Tarjetas].[SITUACION].&amp;[" &amp; $C15 &amp; "]",
"[Base_Tarjetas].[TIPO]","[Base_Tarjetas].[TIPO].&amp;[" &amp; $C$1 &amp; "]")/1000,
0)</f>
        <v>0</v>
      </c>
      <c r="M15" s="8">
        <f>IFERROR(
GETPIVOTDATA("[Base_Tarjetas].[Importe]",TDinamica_R!$A$3,
"[Base_Tarjetas].[PERIODO]","[Base_Tarjetas].[PERIODO].&amp;[" &amp; TEXT(M$6,"yyyymm") &amp; "]",
"[Base_Tarjetas].[Metrica]","[Base_Tarjetas].[Metrica].&amp;[" &amp; $A15 &amp; "]",
"[Base_Tarjetas].[SEGMENTO_DESCRIP]","[Base_Tarjetas].[SEGMENTO_DESCRIP].&amp;[" &amp; $C$6 &amp; "]",
"[Base_Tarjetas].[SITUACION]","[Base_Tarjetas].[SITUACION].&amp;[" &amp; $C15 &amp; "]",
"[Base_Tarjetas].[TIPO]","[Base_Tarjetas].[TIPO].&amp;[" &amp; $C$1 &amp; "]")/1000,
0)</f>
        <v>0</v>
      </c>
      <c r="N15" s="8">
        <f>IFERROR(
GETPIVOTDATA("[Base_Tarjetas].[Importe]",TDinamica_R!$A$3,
"[Base_Tarjetas].[PERIODO]","[Base_Tarjetas].[PERIODO].&amp;[" &amp; TEXT(N$6,"yyyymm") &amp; "]",
"[Base_Tarjetas].[Metrica]","[Base_Tarjetas].[Metrica].&amp;[" &amp; $A15 &amp; "]",
"[Base_Tarjetas].[SEGMENTO_DESCRIP]","[Base_Tarjetas].[SEGMENTO_DESCRIP].&amp;[" &amp; $C$6 &amp; "]",
"[Base_Tarjetas].[SITUACION]","[Base_Tarjetas].[SITUACION].&amp;[" &amp; $C15 &amp; "]",
"[Base_Tarjetas].[TIPO]","[Base_Tarjetas].[TIPO].&amp;[" &amp; $C$1 &amp; "]")/1000,
0)</f>
        <v>0</v>
      </c>
      <c r="O15" s="8">
        <f>IFERROR(
GETPIVOTDATA("[Base_Tarjetas].[Importe]",TDinamica_R!$A$3,
"[Base_Tarjetas].[PERIODO]","[Base_Tarjetas].[PERIODO].&amp;[" &amp; TEXT(O$6,"yyyymm") &amp; "]",
"[Base_Tarjetas].[Metrica]","[Base_Tarjetas].[Metrica].&amp;[" &amp; $A15 &amp; "]",
"[Base_Tarjetas].[SEGMENTO_DESCRIP]","[Base_Tarjetas].[SEGMENTO_DESCRIP].&amp;[" &amp; $C$6 &amp; "]",
"[Base_Tarjetas].[SITUACION]","[Base_Tarjetas].[SITUACION].&amp;[" &amp; $C15 &amp; "]",
"[Base_Tarjetas].[TIPO]","[Base_Tarjetas].[TIPO].&amp;[" &amp; $C$1 &amp; "]")/1000,
0)</f>
        <v>0</v>
      </c>
      <c r="P15" s="8">
        <f>IFERROR(
GETPIVOTDATA("[Base_Tarjetas].[Importe]",TDinamica_R!$A$3,
"[Base_Tarjetas].[PERIODO]","[Base_Tarjetas].[PERIODO].&amp;[" &amp; TEXT(P$6,"yyyymm") &amp; "]",
"[Base_Tarjetas].[Metrica]","[Base_Tarjetas].[Metrica].&amp;[" &amp; $A15 &amp; "]",
"[Base_Tarjetas].[SEGMENTO_DESCRIP]","[Base_Tarjetas].[SEGMENTO_DESCRIP].&amp;[" &amp; $C$6 &amp; "]",
"[Base_Tarjetas].[SITUACION]","[Base_Tarjetas].[SITUACION].&amp;[" &amp; $C15 &amp; "]",
"[Base_Tarjetas].[TIPO]","[Base_Tarjetas].[TIPO].&amp;[" &amp; $C$1 &amp; "]")/1000,
0)</f>
        <v>0</v>
      </c>
      <c r="Q15" s="8">
        <f>IFERROR(
GETPIVOTDATA("[Base_Tarjetas].[Importe]",TDinamica_R!$A$3,
"[Base_Tarjetas].[PERIODO]","[Base_Tarjetas].[PERIODO].&amp;[" &amp; TEXT(Q$6,"yyyymm") &amp; "]",
"[Base_Tarjetas].[Metrica]","[Base_Tarjetas].[Metrica].&amp;[" &amp; $A15 &amp; "]",
"[Base_Tarjetas].[SEGMENTO_DESCRIP]","[Base_Tarjetas].[SEGMENTO_DESCRIP].&amp;[" &amp; $C$6 &amp; "]",
"[Base_Tarjetas].[SITUACION]","[Base_Tarjetas].[SITUACION].&amp;[" &amp; $C15 &amp; "]",
"[Base_Tarjetas].[TIPO]","[Base_Tarjetas].[TIPO].&amp;[" &amp; $C$1 &amp; "]")/1000,
0)</f>
        <v>0</v>
      </c>
      <c r="R15" s="8">
        <f>IFERROR(
GETPIVOTDATA("[Base_Tarjetas].[Importe]",TDinamica_R!$A$3,
"[Base_Tarjetas].[PERIODO]","[Base_Tarjetas].[PERIODO].&amp;[" &amp; TEXT(R$6,"yyyymm") &amp; "]",
"[Base_Tarjetas].[Metrica]","[Base_Tarjetas].[Metrica].&amp;[" &amp; $A15 &amp; "]",
"[Base_Tarjetas].[SEGMENTO_DESCRIP]","[Base_Tarjetas].[SEGMENTO_DESCRIP].&amp;[" &amp; $C$6 &amp; "]",
"[Base_Tarjetas].[SITUACION]","[Base_Tarjetas].[SITUACION].&amp;[" &amp; $C15 &amp; "]",
"[Base_Tarjetas].[TIPO]","[Base_Tarjetas].[TIPO].&amp;[" &amp; $C$1 &amp; "]")/1000,
0)</f>
        <v>0</v>
      </c>
      <c r="S15" s="8">
        <f>IFERROR(
GETPIVOTDATA("[Base_Tarjetas].[Importe]",TDinamica_R!$A$3,
"[Base_Tarjetas].[PERIODO]","[Base_Tarjetas].[PERIODO].&amp;[" &amp; TEXT(S$6,"yyyymm") &amp; "]",
"[Base_Tarjetas].[Metrica]","[Base_Tarjetas].[Metrica].&amp;[" &amp; $A15 &amp; "]",
"[Base_Tarjetas].[SEGMENTO_DESCRIP]","[Base_Tarjetas].[SEGMENTO_DESCRIP].&amp;[" &amp; $C$6 &amp; "]",
"[Base_Tarjetas].[SITUACION]","[Base_Tarjetas].[SITUACION].&amp;[" &amp; $C15 &amp; "]",
"[Base_Tarjetas].[TIPO]","[Base_Tarjetas].[TIPO].&amp;[" &amp; $C$1 &amp; "]")/1000,
0)</f>
        <v>0</v>
      </c>
      <c r="T15" s="8">
        <f>IFERROR(
GETPIVOTDATA("[Base_Tarjetas].[Importe]",TDinamica_R!$A$3,
"[Base_Tarjetas].[PERIODO]","[Base_Tarjetas].[PERIODO].&amp;[" &amp; TEXT(T$6,"yyyymm") &amp; "]",
"[Base_Tarjetas].[Metrica]","[Base_Tarjetas].[Metrica].&amp;[" &amp; $A15 &amp; "]",
"[Base_Tarjetas].[SEGMENTO_DESCRIP]","[Base_Tarjetas].[SEGMENTO_DESCRIP].&amp;[" &amp; $C$6 &amp; "]",
"[Base_Tarjetas].[SITUACION]","[Base_Tarjetas].[SITUACION].&amp;[" &amp; $C15 &amp; "]",
"[Base_Tarjetas].[TIPO]","[Base_Tarjetas].[TIPO].&amp;[" &amp; $C$1 &amp; "]")/1000,
0)</f>
        <v>0</v>
      </c>
      <c r="U15" s="8">
        <f>IFERROR(
GETPIVOTDATA("[Base_Tarjetas].[Importe]",TDinamica_R!$A$3,
"[Base_Tarjetas].[PERIODO]","[Base_Tarjetas].[PERIODO].&amp;[" &amp; TEXT(U$6,"yyyymm") &amp; "]",
"[Base_Tarjetas].[Metrica]","[Base_Tarjetas].[Metrica].&amp;[" &amp; $A15 &amp; "]",
"[Base_Tarjetas].[SEGMENTO_DESCRIP]","[Base_Tarjetas].[SEGMENTO_DESCRIP].&amp;[" &amp; $C$6 &amp; "]",
"[Base_Tarjetas].[SITUACION]","[Base_Tarjetas].[SITUACION].&amp;[" &amp; $C15 &amp; "]",
"[Base_Tarjetas].[TIPO]","[Base_Tarjetas].[TIPO].&amp;[" &amp; $C$1 &amp; "]")/1000,
0)</f>
        <v>0</v>
      </c>
      <c r="V15" s="8">
        <f>IFERROR(
GETPIVOTDATA("[Base_Tarjetas].[Importe]",TDinamica_R!$A$3,
"[Base_Tarjetas].[PERIODO]","[Base_Tarjetas].[PERIODO].&amp;[" &amp; TEXT(V$6,"yyyymm") &amp; "]",
"[Base_Tarjetas].[Metrica]","[Base_Tarjetas].[Metrica].&amp;[" &amp; $A15 &amp; "]",
"[Base_Tarjetas].[SEGMENTO_DESCRIP]","[Base_Tarjetas].[SEGMENTO_DESCRIP].&amp;[" &amp; $C$6 &amp; "]",
"[Base_Tarjetas].[SITUACION]","[Base_Tarjetas].[SITUACION].&amp;[" &amp; $C15 &amp; "]",
"[Base_Tarjetas].[TIPO]","[Base_Tarjetas].[TIPO].&amp;[" &amp; $C$1 &amp; "]")/1000,
0)</f>
        <v>0</v>
      </c>
      <c r="W15" s="8">
        <f>IFERROR(
GETPIVOTDATA("[Base_Tarjetas].[Importe]",TDinamica_R!$A$3,
"[Base_Tarjetas].[PERIODO]","[Base_Tarjetas].[PERIODO].&amp;[" &amp; TEXT(W$6,"yyyymm") &amp; "]",
"[Base_Tarjetas].[Metrica]","[Base_Tarjetas].[Metrica].&amp;[" &amp; $A15 &amp; "]",
"[Base_Tarjetas].[SEGMENTO_DESCRIP]","[Base_Tarjetas].[SEGMENTO_DESCRIP].&amp;[" &amp; $C$6 &amp; "]",
"[Base_Tarjetas].[SITUACION]","[Base_Tarjetas].[SITUACION].&amp;[" &amp; $C15 &amp; "]",
"[Base_Tarjetas].[TIPO]","[Base_Tarjetas].[TIPO].&amp;[" &amp; $C$1 &amp; "]")/1000,
0)</f>
        <v>0</v>
      </c>
      <c r="X15" s="8">
        <f>IFERROR(
GETPIVOTDATA("[Base_Tarjetas].[Importe]",TDinamica_R!$A$3,
"[Base_Tarjetas].[PERIODO]","[Base_Tarjetas].[PERIODO].&amp;[" &amp; TEXT(X$6,"yyyymm") &amp; "]",
"[Base_Tarjetas].[Metrica]","[Base_Tarjetas].[Metrica].&amp;[" &amp; $A15 &amp; "]",
"[Base_Tarjetas].[SEGMENTO_DESCRIP]","[Base_Tarjetas].[SEGMENTO_DESCRIP].&amp;[" &amp; $C$6 &amp; "]",
"[Base_Tarjetas].[SITUACION]","[Base_Tarjetas].[SITUACION].&amp;[" &amp; $C15 &amp; "]",
"[Base_Tarjetas].[TIPO]","[Base_Tarjetas].[TIPO].&amp;[" &amp; $C$1 &amp; "]")/1000,
0)</f>
        <v>0</v>
      </c>
      <c r="Y15" s="8">
        <f>IFERROR(
GETPIVOTDATA("[Base_Tarjetas].[Importe]",TDinamica_R!$A$3,
"[Base_Tarjetas].[PERIODO]","[Base_Tarjetas].[PERIODO].&amp;[" &amp; TEXT(Y$6,"yyyymm") &amp; "]",
"[Base_Tarjetas].[Metrica]","[Base_Tarjetas].[Metrica].&amp;[" &amp; $A15 &amp; "]",
"[Base_Tarjetas].[SEGMENTO_DESCRIP]","[Base_Tarjetas].[SEGMENTO_DESCRIP].&amp;[" &amp; $C$6 &amp; "]",
"[Base_Tarjetas].[SITUACION]","[Base_Tarjetas].[SITUACION].&amp;[" &amp; $C15 &amp; "]",
"[Base_Tarjetas].[TIPO]","[Base_Tarjetas].[TIPO].&amp;[" &amp; $C$1 &amp; "]")/1000,
0)</f>
        <v>0</v>
      </c>
      <c r="Z15" s="8">
        <f>IFERROR(
GETPIVOTDATA("[Base_Tarjetas].[Importe]",TDinamica_R!$A$3,
"[Base_Tarjetas].[PERIODO]","[Base_Tarjetas].[PERIODO].&amp;[" &amp; TEXT(Z$6,"yyyymm") &amp; "]",
"[Base_Tarjetas].[Metrica]","[Base_Tarjetas].[Metrica].&amp;[" &amp; $A15 &amp; "]",
"[Base_Tarjetas].[SEGMENTO_DESCRIP]","[Base_Tarjetas].[SEGMENTO_DESCRIP].&amp;[" &amp; $C$6 &amp; "]",
"[Base_Tarjetas].[SITUACION]","[Base_Tarjetas].[SITUACION].&amp;[" &amp; $C15 &amp; "]",
"[Base_Tarjetas].[TIPO]","[Base_Tarjetas].[TIPO].&amp;[" &amp; $C$1 &amp; "]")/1000,
0)</f>
        <v>0</v>
      </c>
      <c r="AA15" s="8">
        <f>IFERROR(
GETPIVOTDATA("[Base_Tarjetas].[Importe]",TDinamica_R!$A$3,
"[Base_Tarjetas].[PERIODO]","[Base_Tarjetas].[PERIODO].&amp;[" &amp; TEXT(AA$6,"yyyymm") &amp; "]",
"[Base_Tarjetas].[Metrica]","[Base_Tarjetas].[Metrica].&amp;[" &amp; $A15 &amp; "]",
"[Base_Tarjetas].[SEGMENTO_DESCRIP]","[Base_Tarjetas].[SEGMENTO_DESCRIP].&amp;[" &amp; $C$6 &amp; "]",
"[Base_Tarjetas].[SITUACION]","[Base_Tarjetas].[SITUACION].&amp;[" &amp; $C15 &amp; "]",
"[Base_Tarjetas].[TIPO]","[Base_Tarjetas].[TIPO].&amp;[" &amp; $C$1 &amp; "]")/1000,
0)</f>
        <v>0</v>
      </c>
      <c r="AB15" s="8">
        <f>IFERROR(
GETPIVOTDATA("[Base_Tarjetas].[Importe]",TDinamica_R!$A$3,
"[Base_Tarjetas].[PERIODO]","[Base_Tarjetas].[PERIODO].&amp;[" &amp; TEXT(AB$6,"yyyymm") &amp; "]",
"[Base_Tarjetas].[Metrica]","[Base_Tarjetas].[Metrica].&amp;[" &amp; $A15 &amp; "]",
"[Base_Tarjetas].[SEGMENTO_DESCRIP]","[Base_Tarjetas].[SEGMENTO_DESCRIP].&amp;[" &amp; $C$6 &amp; "]",
"[Base_Tarjetas].[SITUACION]","[Base_Tarjetas].[SITUACION].&amp;[" &amp; $C15 &amp; "]",
"[Base_Tarjetas].[TIPO]","[Base_Tarjetas].[TIPO].&amp;[" &amp; $C$1 &amp; "]")/1000,
0)</f>
        <v>0</v>
      </c>
      <c r="AC15" s="8">
        <f>IFERROR(
GETPIVOTDATA("[Base_Tarjetas].[Importe]",TDinamica_R!$A$3,
"[Base_Tarjetas].[PERIODO]","[Base_Tarjetas].[PERIODO].&amp;[" &amp; TEXT(AC$6,"yyyymm") &amp; "]",
"[Base_Tarjetas].[Metrica]","[Base_Tarjetas].[Metrica].&amp;[" &amp; $A15 &amp; "]",
"[Base_Tarjetas].[SEGMENTO_DESCRIP]","[Base_Tarjetas].[SEGMENTO_DESCRIP].&amp;[" &amp; $C$6 &amp; "]",
"[Base_Tarjetas].[SITUACION]","[Base_Tarjetas].[SITUACION].&amp;[" &amp; $C15 &amp; "]",
"[Base_Tarjetas].[TIPO]","[Base_Tarjetas].[TIPO].&amp;[" &amp; $C$1 &amp; "]")/1000,
0)</f>
        <v>0</v>
      </c>
      <c r="AD15" s="8">
        <f>IFERROR(
GETPIVOTDATA("[Base_Tarjetas].[Importe]",TDinamica_R!$A$3,
"[Base_Tarjetas].[PERIODO]","[Base_Tarjetas].[PERIODO].&amp;[" &amp; TEXT(AD$6,"yyyymm") &amp; "]",
"[Base_Tarjetas].[Metrica]","[Base_Tarjetas].[Metrica].&amp;[" &amp; $A15 &amp; "]",
"[Base_Tarjetas].[SEGMENTO_DESCRIP]","[Base_Tarjetas].[SEGMENTO_DESCRIP].&amp;[" &amp; $C$6 &amp; "]",
"[Base_Tarjetas].[SITUACION]","[Base_Tarjetas].[SITUACION].&amp;[" &amp; $C15 &amp; "]",
"[Base_Tarjetas].[TIPO]","[Base_Tarjetas].[TIPO].&amp;[" &amp; $C$1 &amp; "]")/1000,
0)</f>
        <v>0</v>
      </c>
      <c r="AE15" s="8">
        <f>IFERROR(
GETPIVOTDATA("[Base_Tarjetas].[Importe]",TDinamica_R!$A$3,
"[Base_Tarjetas].[PERIODO]","[Base_Tarjetas].[PERIODO].&amp;[" &amp; TEXT(AE$6,"yyyymm") &amp; "]",
"[Base_Tarjetas].[Metrica]","[Base_Tarjetas].[Metrica].&amp;[" &amp; $A15 &amp; "]",
"[Base_Tarjetas].[SEGMENTO_DESCRIP]","[Base_Tarjetas].[SEGMENTO_DESCRIP].&amp;[" &amp; $C$6 &amp; "]",
"[Base_Tarjetas].[SITUACION]","[Base_Tarjetas].[SITUACION].&amp;[" &amp; $C15 &amp; "]",
"[Base_Tarjetas].[TIPO]","[Base_Tarjetas].[TIPO].&amp;[" &amp; $C$1 &amp; "]")/1000,
0)</f>
        <v>0</v>
      </c>
      <c r="AF15" s="8">
        <f>IFERROR(
GETPIVOTDATA("[Base_Tarjetas].[Importe]",TDinamica_R!$A$3,
"[Base_Tarjetas].[PERIODO]","[Base_Tarjetas].[PERIODO].&amp;[" &amp; TEXT(AF$6,"yyyymm") &amp; "]",
"[Base_Tarjetas].[Metrica]","[Base_Tarjetas].[Metrica].&amp;[" &amp; $A15 &amp; "]",
"[Base_Tarjetas].[SEGMENTO_DESCRIP]","[Base_Tarjetas].[SEGMENTO_DESCRIP].&amp;[" &amp; $C$6 &amp; "]",
"[Base_Tarjetas].[SITUACION]","[Base_Tarjetas].[SITUACION].&amp;[" &amp; $C15 &amp; "]",
"[Base_Tarjetas].[TIPO]","[Base_Tarjetas].[TIPO].&amp;[" &amp; $C$1 &amp; "]")/1000,
0)</f>
        <v>0</v>
      </c>
      <c r="AG15" s="8">
        <f>IFERROR(
GETPIVOTDATA("[Base_Tarjetas].[Importe]",TDinamica_R!$A$3,
"[Base_Tarjetas].[PERIODO]","[Base_Tarjetas].[PERIODO].&amp;[" &amp; TEXT(AG$6,"yyyymm") &amp; "]",
"[Base_Tarjetas].[Metrica]","[Base_Tarjetas].[Metrica].&amp;[" &amp; $A15 &amp; "]",
"[Base_Tarjetas].[SEGMENTO_DESCRIP]","[Base_Tarjetas].[SEGMENTO_DESCRIP].&amp;[" &amp; $C$6 &amp; "]",
"[Base_Tarjetas].[SITUACION]","[Base_Tarjetas].[SITUACION].&amp;[" &amp; $C15 &amp; "]",
"[Base_Tarjetas].[TIPO]","[Base_Tarjetas].[TIPO].&amp;[" &amp; $C$1 &amp; "]")/1000,
0)</f>
        <v>0</v>
      </c>
      <c r="AH15" s="8">
        <f>IFERROR(
GETPIVOTDATA("[Base_Tarjetas].[Importe]",TDinamica_R!$A$3,
"[Base_Tarjetas].[PERIODO]","[Base_Tarjetas].[PERIODO].&amp;[" &amp; TEXT(AH$6,"yyyymm") &amp; "]",
"[Base_Tarjetas].[Metrica]","[Base_Tarjetas].[Metrica].&amp;[" &amp; $A15 &amp; "]",
"[Base_Tarjetas].[SEGMENTO_DESCRIP]","[Base_Tarjetas].[SEGMENTO_DESCRIP].&amp;[" &amp; $C$6 &amp; "]",
"[Base_Tarjetas].[SITUACION]","[Base_Tarjetas].[SITUACION].&amp;[" &amp; $C15 &amp; "]",
"[Base_Tarjetas].[TIPO]","[Base_Tarjetas].[TIPO].&amp;[" &amp; $C$1 &amp; "]")/1000,
0)</f>
        <v>0</v>
      </c>
      <c r="AI15" s="8">
        <f>IFERROR(
GETPIVOTDATA("[Base_Tarjetas].[Importe]",TDinamica_R!$A$3,
"[Base_Tarjetas].[PERIODO]","[Base_Tarjetas].[PERIODO].&amp;[" &amp; TEXT(AI$6,"yyyymm") &amp; "]",
"[Base_Tarjetas].[Metrica]","[Base_Tarjetas].[Metrica].&amp;[" &amp; $A15 &amp; "]",
"[Base_Tarjetas].[SEGMENTO_DESCRIP]","[Base_Tarjetas].[SEGMENTO_DESCRIP].&amp;[" &amp; $C$6 &amp; "]",
"[Base_Tarjetas].[SITUACION]","[Base_Tarjetas].[SITUACION].&amp;[" &amp; $C15 &amp; "]",
"[Base_Tarjetas].[TIPO]","[Base_Tarjetas].[TIPO].&amp;[" &amp; $C$1 &amp; "]")/1000,
0)</f>
        <v>0</v>
      </c>
      <c r="AJ15" s="8">
        <f>IFERROR(
GETPIVOTDATA("[Base_Tarjetas].[Importe]",TDinamica_R!$A$3,
"[Base_Tarjetas].[PERIODO]","[Base_Tarjetas].[PERIODO].&amp;[" &amp; TEXT(AJ$6,"yyyymm") &amp; "]",
"[Base_Tarjetas].[Metrica]","[Base_Tarjetas].[Metrica].&amp;[" &amp; $A15 &amp; "]",
"[Base_Tarjetas].[SEGMENTO_DESCRIP]","[Base_Tarjetas].[SEGMENTO_DESCRIP].&amp;[" &amp; $C$6 &amp; "]",
"[Base_Tarjetas].[SITUACION]","[Base_Tarjetas].[SITUACION].&amp;[" &amp; $C15 &amp; "]",
"[Base_Tarjetas].[TIPO]","[Base_Tarjetas].[TIPO].&amp;[" &amp; $C$1 &amp; "]")/1000,
0)</f>
        <v>0</v>
      </c>
      <c r="AK15" s="8">
        <f>IFERROR(
GETPIVOTDATA("[Base_Tarjetas].[Importe]",TDinamica_R!$A$3,
"[Base_Tarjetas].[PERIODO]","[Base_Tarjetas].[PERIODO].&amp;[" &amp; TEXT(AK$6,"yyyymm") &amp; "]",
"[Base_Tarjetas].[Metrica]","[Base_Tarjetas].[Metrica].&amp;[" &amp; $A15 &amp; "]",
"[Base_Tarjetas].[SEGMENTO_DESCRIP]","[Base_Tarjetas].[SEGMENTO_DESCRIP].&amp;[" &amp; $C$6 &amp; "]",
"[Base_Tarjetas].[SITUACION]","[Base_Tarjetas].[SITUACION].&amp;[" &amp; $C15 &amp; "]",
"[Base_Tarjetas].[TIPO]","[Base_Tarjetas].[TIPO].&amp;[" &amp; $C$1 &amp; "]")/1000,
0)</f>
        <v>0</v>
      </c>
      <c r="AL15" s="8">
        <f>IFERROR(
GETPIVOTDATA("[Base_Tarjetas].[Importe]",TDinamica_R!$A$3,
"[Base_Tarjetas].[PERIODO]","[Base_Tarjetas].[PERIODO].&amp;[" &amp; TEXT(AL$6,"yyyymm") &amp; "]",
"[Base_Tarjetas].[Metrica]","[Base_Tarjetas].[Metrica].&amp;[" &amp; $A15 &amp; "]",
"[Base_Tarjetas].[SEGMENTO_DESCRIP]","[Base_Tarjetas].[SEGMENTO_DESCRIP].&amp;[" &amp; $C$6 &amp; "]",
"[Base_Tarjetas].[SITUACION]","[Base_Tarjetas].[SITUACION].&amp;[" &amp; $C15 &amp; "]",
"[Base_Tarjetas].[TIPO]","[Base_Tarjetas].[TIPO].&amp;[" &amp; $C$1 &amp; "]")/1000,
0)</f>
        <v>0</v>
      </c>
      <c r="AM15" s="8">
        <f>IFERROR(
GETPIVOTDATA("[Base_Tarjetas].[Importe]",TDinamica_R!$A$3,
"[Base_Tarjetas].[PERIODO]","[Base_Tarjetas].[PERIODO].&amp;[" &amp; TEXT(AM$6,"yyyymm") &amp; "]",
"[Base_Tarjetas].[Metrica]","[Base_Tarjetas].[Metrica].&amp;[" &amp; $A15 &amp; "]",
"[Base_Tarjetas].[SEGMENTO_DESCRIP]","[Base_Tarjetas].[SEGMENTO_DESCRIP].&amp;[" &amp; $C$6 &amp; "]",
"[Base_Tarjetas].[SITUACION]","[Base_Tarjetas].[SITUACION].&amp;[" &amp; $C15 &amp; "]",
"[Base_Tarjetas].[TIPO]","[Base_Tarjetas].[TIPO].&amp;[" &amp; $C$1 &amp; "]")/1000,
0)</f>
        <v>0</v>
      </c>
      <c r="AN15" s="8">
        <f>IFERROR(
GETPIVOTDATA("[Base_Tarjetas].[Importe]",TDinamica_R!$A$3,
"[Base_Tarjetas].[PERIODO]","[Base_Tarjetas].[PERIODO].&amp;[" &amp; TEXT(AN$6,"yyyymm") &amp; "]",
"[Base_Tarjetas].[Metrica]","[Base_Tarjetas].[Metrica].&amp;[" &amp; $A15 &amp; "]",
"[Base_Tarjetas].[SEGMENTO_DESCRIP]","[Base_Tarjetas].[SEGMENTO_DESCRIP].&amp;[" &amp; $C$6 &amp; "]",
"[Base_Tarjetas].[SITUACION]","[Base_Tarjetas].[SITUACION].&amp;[" &amp; $C15 &amp; "]",
"[Base_Tarjetas].[TIPO]","[Base_Tarjetas].[TIPO].&amp;[" &amp; $C$1 &amp; "]")/1000,
0)</f>
        <v>0</v>
      </c>
      <c r="AO15" s="8">
        <f>IFERROR(
GETPIVOTDATA("[Base_Tarjetas].[Importe]",TDinamica_R!$A$3,
"[Base_Tarjetas].[PERIODO]","[Base_Tarjetas].[PERIODO].&amp;[" &amp; TEXT(AO$6,"yyyymm") &amp; "]",
"[Base_Tarjetas].[Metrica]","[Base_Tarjetas].[Metrica].&amp;[" &amp; $A15 &amp; "]",
"[Base_Tarjetas].[SEGMENTO_DESCRIP]","[Base_Tarjetas].[SEGMENTO_DESCRIP].&amp;[" &amp; $C$6 &amp; "]",
"[Base_Tarjetas].[SITUACION]","[Base_Tarjetas].[SITUACION].&amp;[" &amp; $C15 &amp; "]",
"[Base_Tarjetas].[TIPO]","[Base_Tarjetas].[TIPO].&amp;[" &amp; $C$1 &amp; "]")/1000,
0)</f>
        <v>0</v>
      </c>
      <c r="AP15" s="8">
        <f>IFERROR(
GETPIVOTDATA("[Base_Tarjetas].[Importe]",TDinamica_R!$A$3,
"[Base_Tarjetas].[PERIODO]","[Base_Tarjetas].[PERIODO].&amp;[" &amp; TEXT(AP$6,"yyyymm") &amp; "]",
"[Base_Tarjetas].[Metrica]","[Base_Tarjetas].[Metrica].&amp;[" &amp; $A15 &amp; "]",
"[Base_Tarjetas].[SEGMENTO_DESCRIP]","[Base_Tarjetas].[SEGMENTO_DESCRIP].&amp;[" &amp; $C$6 &amp; "]",
"[Base_Tarjetas].[SITUACION]","[Base_Tarjetas].[SITUACION].&amp;[" &amp; $C15 &amp; "]",
"[Base_Tarjetas].[TIPO]","[Base_Tarjetas].[TIPO].&amp;[" &amp; $C$1 &amp; "]")/1000,
0)</f>
        <v>0</v>
      </c>
      <c r="AQ15" s="8">
        <f>IFERROR(
GETPIVOTDATA("[Base_Tarjetas].[Importe]",TDinamica_R!$A$3,
"[Base_Tarjetas].[PERIODO]","[Base_Tarjetas].[PERIODO].&amp;[" &amp; TEXT(AQ$6,"yyyymm") &amp; "]",
"[Base_Tarjetas].[Metrica]","[Base_Tarjetas].[Metrica].&amp;[" &amp; $A15 &amp; "]",
"[Base_Tarjetas].[SEGMENTO_DESCRIP]","[Base_Tarjetas].[SEGMENTO_DESCRIP].&amp;[" &amp; $C$6 &amp; "]",
"[Base_Tarjetas].[SITUACION]","[Base_Tarjetas].[SITUACION].&amp;[" &amp; $C15 &amp; "]",
"[Base_Tarjetas].[TIPO]","[Base_Tarjetas].[TIPO].&amp;[" &amp; $C$1 &amp; "]")/1000,
0)</f>
        <v>0</v>
      </c>
      <c r="AR15" s="8">
        <f>IFERROR(
GETPIVOTDATA("[Base_Tarjetas].[Importe]",TDinamica_R!$A$3,
"[Base_Tarjetas].[PERIODO]","[Base_Tarjetas].[PERIODO].&amp;[" &amp; TEXT(AR$6,"yyyymm") &amp; "]",
"[Base_Tarjetas].[Metrica]","[Base_Tarjetas].[Metrica].&amp;[" &amp; $A15 &amp; "]",
"[Base_Tarjetas].[SEGMENTO_DESCRIP]","[Base_Tarjetas].[SEGMENTO_DESCRIP].&amp;[" &amp; $C$6 &amp; "]",
"[Base_Tarjetas].[SITUACION]","[Base_Tarjetas].[SITUACION].&amp;[" &amp; $C15 &amp; "]",
"[Base_Tarjetas].[TIPO]","[Base_Tarjetas].[TIPO].&amp;[" &amp; $C$1 &amp; "]")/1000,
0)</f>
        <v>0</v>
      </c>
      <c r="AS15" s="8">
        <f>IFERROR(
GETPIVOTDATA("[Base_Tarjetas].[Importe]",TDinamica_R!$A$3,
"[Base_Tarjetas].[PERIODO]","[Base_Tarjetas].[PERIODO].&amp;[" &amp; TEXT(AS$6,"yyyymm") &amp; "]",
"[Base_Tarjetas].[Metrica]","[Base_Tarjetas].[Metrica].&amp;[" &amp; $A15 &amp; "]",
"[Base_Tarjetas].[SEGMENTO_DESCRIP]","[Base_Tarjetas].[SEGMENTO_DESCRIP].&amp;[" &amp; $C$6 &amp; "]",
"[Base_Tarjetas].[SITUACION]","[Base_Tarjetas].[SITUACION].&amp;[" &amp; $C15 &amp; "]",
"[Base_Tarjetas].[TIPO]","[Base_Tarjetas].[TIPO].&amp;[" &amp; $C$1 &amp; "]")/1000,
0)</f>
        <v>0</v>
      </c>
      <c r="AT15" s="8">
        <f>IFERROR(
GETPIVOTDATA("[Base_Tarjetas].[Importe]",TDinamica_R!$A$3,
"[Base_Tarjetas].[PERIODO]","[Base_Tarjetas].[PERIODO].&amp;[" &amp; TEXT(AT$6,"yyyymm") &amp; "]",
"[Base_Tarjetas].[Metrica]","[Base_Tarjetas].[Metrica].&amp;[" &amp; $A15 &amp; "]",
"[Base_Tarjetas].[SEGMENTO_DESCRIP]","[Base_Tarjetas].[SEGMENTO_DESCRIP].&amp;[" &amp; $C$6 &amp; "]",
"[Base_Tarjetas].[SITUACION]","[Base_Tarjetas].[SITUACION].&amp;[" &amp; $C15 &amp; "]",
"[Base_Tarjetas].[TIPO]","[Base_Tarjetas].[TIPO].&amp;[" &amp; $C$1 &amp; "]")/1000,
0)</f>
        <v>0</v>
      </c>
      <c r="AU15" s="8">
        <f>IFERROR(
GETPIVOTDATA("[Base_Tarjetas].[Importe]",TDinamica_R!$A$3,
"[Base_Tarjetas].[PERIODO]","[Base_Tarjetas].[PERIODO].&amp;[" &amp; TEXT(AU$6,"yyyymm") &amp; "]",
"[Base_Tarjetas].[Metrica]","[Base_Tarjetas].[Metrica].&amp;[" &amp; $A15 &amp; "]",
"[Base_Tarjetas].[SEGMENTO_DESCRIP]","[Base_Tarjetas].[SEGMENTO_DESCRIP].&amp;[" &amp; $C$6 &amp; "]",
"[Base_Tarjetas].[SITUACION]","[Base_Tarjetas].[SITUACION].&amp;[" &amp; $C15 &amp; "]",
"[Base_Tarjetas].[TIPO]","[Base_Tarjetas].[TIPO].&amp;[" &amp; $C$1 &amp; "]")/1000,
0)</f>
        <v>0</v>
      </c>
      <c r="AV15" s="8">
        <f>IFERROR(
GETPIVOTDATA("[Base_Tarjetas].[Importe]",TDinamica_R!$A$3,
"[Base_Tarjetas].[PERIODO]","[Base_Tarjetas].[PERIODO].&amp;[" &amp; TEXT(AV$6,"yyyymm") &amp; "]",
"[Base_Tarjetas].[Metrica]","[Base_Tarjetas].[Metrica].&amp;[" &amp; $A15 &amp; "]",
"[Base_Tarjetas].[SEGMENTO_DESCRIP]","[Base_Tarjetas].[SEGMENTO_DESCRIP].&amp;[" &amp; $C$6 &amp; "]",
"[Base_Tarjetas].[SITUACION]","[Base_Tarjetas].[SITUACION].&amp;[" &amp; $C15 &amp; "]",
"[Base_Tarjetas].[TIPO]","[Base_Tarjetas].[TIPO].&amp;[" &amp; $C$1 &amp; "]")/1000,
0)</f>
        <v>0</v>
      </c>
      <c r="AW15" s="8">
        <f>IFERROR(
GETPIVOTDATA("[Base_Tarjetas].[Importe]",TDinamica_R!$A$3,
"[Base_Tarjetas].[PERIODO]","[Base_Tarjetas].[PERIODO].&amp;[" &amp; TEXT(AW$6,"yyyymm") &amp; "]",
"[Base_Tarjetas].[Metrica]","[Base_Tarjetas].[Metrica].&amp;[" &amp; $A15 &amp; "]",
"[Base_Tarjetas].[SEGMENTO_DESCRIP]","[Base_Tarjetas].[SEGMENTO_DESCRIP].&amp;[" &amp; $C$6 &amp; "]",
"[Base_Tarjetas].[SITUACION]","[Base_Tarjetas].[SITUACION].&amp;[" &amp; $C15 &amp; "]",
"[Base_Tarjetas].[TIPO]","[Base_Tarjetas].[TIPO].&amp;[" &amp; $C$1 &amp; "]")/1000,
0)</f>
        <v>0</v>
      </c>
      <c r="AX15" s="8">
        <f>IFERROR(
GETPIVOTDATA("[Base_Tarjetas].[Importe]",TDinamica_R!$A$3,
"[Base_Tarjetas].[PERIODO]","[Base_Tarjetas].[PERIODO].&amp;[" &amp; TEXT(AX$6,"yyyymm") &amp; "]",
"[Base_Tarjetas].[Metrica]","[Base_Tarjetas].[Metrica].&amp;[" &amp; $A15 &amp; "]",
"[Base_Tarjetas].[SEGMENTO_DESCRIP]","[Base_Tarjetas].[SEGMENTO_DESCRIP].&amp;[" &amp; $C$6 &amp; "]",
"[Base_Tarjetas].[SITUACION]","[Base_Tarjetas].[SITUACION].&amp;[" &amp; $C15 &amp; "]",
"[Base_Tarjetas].[TIPO]","[Base_Tarjetas].[TIPO].&amp;[" &amp; $C$1 &amp; "]")/1000,
0)</f>
        <v>0</v>
      </c>
      <c r="AY15" s="8">
        <f>IFERROR(
GETPIVOTDATA("[Base_Tarjetas].[Importe]",TDinamica_R!$A$3,
"[Base_Tarjetas].[PERIODO]","[Base_Tarjetas].[PERIODO].&amp;[" &amp; TEXT(AY$6,"yyyymm") &amp; "]",
"[Base_Tarjetas].[Metrica]","[Base_Tarjetas].[Metrica].&amp;[" &amp; $A15 &amp; "]",
"[Base_Tarjetas].[SEGMENTO_DESCRIP]","[Base_Tarjetas].[SEGMENTO_DESCRIP].&amp;[" &amp; $C$6 &amp; "]",
"[Base_Tarjetas].[SITUACION]","[Base_Tarjetas].[SITUACION].&amp;[" &amp; $C15 &amp; "]",
"[Base_Tarjetas].[TIPO]","[Base_Tarjetas].[TIPO].&amp;[" &amp; $C$1 &amp; "]")/1000,
0)</f>
        <v>0</v>
      </c>
      <c r="AZ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TEXT(AZ$6,"yyyymm") &amp; "]"),
0)</f>
        <v>56.710971338581366</v>
      </c>
      <c r="BA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TEXT(BA$6,"yyyymm") &amp; "]"),
0)</f>
        <v>53.822606116075811</v>
      </c>
      <c r="BB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TEXT(BB$6,"yyyymm") &amp; "]"),
0)</f>
        <v>51.076947752111757</v>
      </c>
      <c r="BC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TEXT(BC$6,"yyyymm") &amp; "]"),
0)</f>
        <v>48.627686160945537</v>
      </c>
      <c r="BD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TEXT(BD$6,"yyyymm") &amp; "]"),
0)</f>
        <v>46.25176649369174</v>
      </c>
      <c r="BE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TEXT(BE$6,"yyyymm") &amp; "]"),
0)</f>
        <v>44.051576492909945</v>
      </c>
      <c r="BF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TEXT(BF$6,"yyyymm") &amp; "]"),
0)</f>
        <v>42.029963614700236</v>
      </c>
      <c r="BG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TEXT(BG$6,"yyyymm") &amp; "]"),
0)</f>
        <v>40.098435236857483</v>
      </c>
      <c r="BH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TEXT(BH$6,"yyyymm") &amp; "]"),
0)</f>
        <v>38.272375718001221</v>
      </c>
      <c r="BI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TEXT(BI$6,"yyyymm") &amp; "]"),
0)</f>
        <v>36.549962333883308</v>
      </c>
      <c r="BJ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TEXT(BJ$6,"yyyymm") &amp; "]"),
0)</f>
        <v>34.95309864106251</v>
      </c>
      <c r="BK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TEXT(BK$6,"yyyymm") &amp; "]"),
0)</f>
        <v>33.478720225218368</v>
      </c>
      <c r="BO15" s="24">
        <f t="shared" si="10"/>
        <v>0</v>
      </c>
      <c r="BP15" s="24">
        <f t="shared" si="10"/>
        <v>53.870175068922975</v>
      </c>
      <c r="BQ15" s="24">
        <f t="shared" si="10"/>
        <v>0</v>
      </c>
      <c r="BR15" s="24">
        <f t="shared" si="10"/>
        <v>0</v>
      </c>
      <c r="BS15" s="24">
        <f t="shared" si="10"/>
        <v>0</v>
      </c>
      <c r="BT15" s="24">
        <f t="shared" si="10"/>
        <v>0</v>
      </c>
      <c r="BW15" s="24">
        <f t="shared" si="11"/>
        <v>0</v>
      </c>
      <c r="BX15" s="24">
        <f t="shared" si="11"/>
        <v>161.61052520676893</v>
      </c>
      <c r="BY15" s="24">
        <f t="shared" si="11"/>
        <v>0</v>
      </c>
      <c r="BZ15" s="24">
        <f t="shared" si="11"/>
        <v>0</v>
      </c>
      <c r="CA15" s="24">
        <f t="shared" si="11"/>
        <v>0</v>
      </c>
      <c r="CB15" s="24">
        <f t="shared" si="11"/>
        <v>0</v>
      </c>
    </row>
    <row r="16" spans="1:81" hidden="1" outlineLevel="1" x14ac:dyDescent="0.25">
      <c r="A16" s="11" t="s">
        <v>16</v>
      </c>
      <c r="C16" s="2" t="s">
        <v>9</v>
      </c>
      <c r="D16" s="8">
        <f>IFERROR(
GETPIVOTDATA("[Base_Tarjetas].[Importe]",TDinamica_R!$A$3,
"[Base_Tarjetas].[PERIODO]","[Base_Tarjetas].[PERIODO].&amp;[" &amp; TEXT(D$6,"yyyymm") &amp; "]",
"[Base_Tarjetas].[Metrica]","[Base_Tarjetas].[Metrica].&amp;[" &amp; $A16 &amp; "]",
"[Base_Tarjetas].[SEGMENTO_DESCRIP]","[Base_Tarjetas].[SEGMENTO_DESCRIP].&amp;[" &amp; $C$6 &amp; "]",
"[Base_Tarjetas].[SITUACION]","[Base_Tarjetas].[SITUACION].&amp;[" &amp; $C16 &amp; "]",
"[Base_Tarjetas].[TIPO]","[Base_Tarjetas].[TIPO].&amp;[" &amp; $C$1 &amp; "]")/1000,
0)</f>
        <v>0</v>
      </c>
      <c r="E16" s="8">
        <f>IFERROR(
GETPIVOTDATA("[Base_Tarjetas].[Importe]",TDinamica_R!$A$3,
"[Base_Tarjetas].[PERIODO]","[Base_Tarjetas].[PERIODO].&amp;[" &amp; TEXT(E$6,"yyyymm") &amp; "]",
"[Base_Tarjetas].[Metrica]","[Base_Tarjetas].[Metrica].&amp;[" &amp; $A16 &amp; "]",
"[Base_Tarjetas].[SEGMENTO_DESCRIP]","[Base_Tarjetas].[SEGMENTO_DESCRIP].&amp;[" &amp; $C$6 &amp; "]",
"[Base_Tarjetas].[SITUACION]","[Base_Tarjetas].[SITUACION].&amp;[" &amp; $C16 &amp; "]",
"[Base_Tarjetas].[TIPO]","[Base_Tarjetas].[TIPO].&amp;[" &amp; $C$1 &amp; "]")/1000,
0)</f>
        <v>0</v>
      </c>
      <c r="F16" s="8">
        <f>IFERROR(
GETPIVOTDATA("[Base_Tarjetas].[Importe]",TDinamica_R!$A$3,
"[Base_Tarjetas].[PERIODO]","[Base_Tarjetas].[PERIODO].&amp;[" &amp; TEXT(F$6,"yyyymm") &amp; "]",
"[Base_Tarjetas].[Metrica]","[Base_Tarjetas].[Metrica].&amp;[" &amp; $A16 &amp; "]",
"[Base_Tarjetas].[SEGMENTO_DESCRIP]","[Base_Tarjetas].[SEGMENTO_DESCRIP].&amp;[" &amp; $C$6 &amp; "]",
"[Base_Tarjetas].[SITUACION]","[Base_Tarjetas].[SITUACION].&amp;[" &amp; $C16 &amp; "]",
"[Base_Tarjetas].[TIPO]","[Base_Tarjetas].[TIPO].&amp;[" &amp; $C$1 &amp; "]")/1000,
0)</f>
        <v>0</v>
      </c>
      <c r="G16" s="8">
        <f>IFERROR(
GETPIVOTDATA("[Base_Tarjetas].[Importe]",TDinamica_R!$A$3,
"[Base_Tarjetas].[PERIODO]","[Base_Tarjetas].[PERIODO].&amp;[" &amp; TEXT(G$6,"yyyymm") &amp; "]",
"[Base_Tarjetas].[Metrica]","[Base_Tarjetas].[Metrica].&amp;[" &amp; $A16 &amp; "]",
"[Base_Tarjetas].[SEGMENTO_DESCRIP]","[Base_Tarjetas].[SEGMENTO_DESCRIP].&amp;[" &amp; $C$6 &amp; "]",
"[Base_Tarjetas].[SITUACION]","[Base_Tarjetas].[SITUACION].&amp;[" &amp; $C16 &amp; "]",
"[Base_Tarjetas].[TIPO]","[Base_Tarjetas].[TIPO].&amp;[" &amp; $C$1 &amp; "]")/1000,
0)</f>
        <v>0</v>
      </c>
      <c r="H16" s="8">
        <f>IFERROR(
GETPIVOTDATA("[Base_Tarjetas].[Importe]",TDinamica_R!$A$3,
"[Base_Tarjetas].[PERIODO]","[Base_Tarjetas].[PERIODO].&amp;[" &amp; TEXT(H$6,"yyyymm") &amp; "]",
"[Base_Tarjetas].[Metrica]","[Base_Tarjetas].[Metrica].&amp;[" &amp; $A16 &amp; "]",
"[Base_Tarjetas].[SEGMENTO_DESCRIP]","[Base_Tarjetas].[SEGMENTO_DESCRIP].&amp;[" &amp; $C$6 &amp; "]",
"[Base_Tarjetas].[SITUACION]","[Base_Tarjetas].[SITUACION].&amp;[" &amp; $C16 &amp; "]",
"[Base_Tarjetas].[TIPO]","[Base_Tarjetas].[TIPO].&amp;[" &amp; $C$1 &amp; "]")/1000,
0)</f>
        <v>0</v>
      </c>
      <c r="I16" s="8">
        <f>IFERROR(
GETPIVOTDATA("[Base_Tarjetas].[Importe]",TDinamica_R!$A$3,
"[Base_Tarjetas].[PERIODO]","[Base_Tarjetas].[PERIODO].&amp;[" &amp; TEXT(I$6,"yyyymm") &amp; "]",
"[Base_Tarjetas].[Metrica]","[Base_Tarjetas].[Metrica].&amp;[" &amp; $A16 &amp; "]",
"[Base_Tarjetas].[SEGMENTO_DESCRIP]","[Base_Tarjetas].[SEGMENTO_DESCRIP].&amp;[" &amp; $C$6 &amp; "]",
"[Base_Tarjetas].[SITUACION]","[Base_Tarjetas].[SITUACION].&amp;[" &amp; $C16 &amp; "]",
"[Base_Tarjetas].[TIPO]","[Base_Tarjetas].[TIPO].&amp;[" &amp; $C$1 &amp; "]")/1000,
0)</f>
        <v>0</v>
      </c>
      <c r="J16" s="8">
        <f>IFERROR(
GETPIVOTDATA("[Base_Tarjetas].[Importe]",TDinamica_R!$A$3,
"[Base_Tarjetas].[PERIODO]","[Base_Tarjetas].[PERIODO].&amp;[" &amp; TEXT(J$6,"yyyymm") &amp; "]",
"[Base_Tarjetas].[Metrica]","[Base_Tarjetas].[Metrica].&amp;[" &amp; $A16 &amp; "]",
"[Base_Tarjetas].[SEGMENTO_DESCRIP]","[Base_Tarjetas].[SEGMENTO_DESCRIP].&amp;[" &amp; $C$6 &amp; "]",
"[Base_Tarjetas].[SITUACION]","[Base_Tarjetas].[SITUACION].&amp;[" &amp; $C16 &amp; "]",
"[Base_Tarjetas].[TIPO]","[Base_Tarjetas].[TIPO].&amp;[" &amp; $C$1 &amp; "]")/1000,
0)</f>
        <v>0</v>
      </c>
      <c r="K16" s="8">
        <f>IFERROR(
GETPIVOTDATA("[Base_Tarjetas].[Importe]",TDinamica_R!$A$3,
"[Base_Tarjetas].[PERIODO]","[Base_Tarjetas].[PERIODO].&amp;[" &amp; TEXT(K$6,"yyyymm") &amp; "]",
"[Base_Tarjetas].[Metrica]","[Base_Tarjetas].[Metrica].&amp;[" &amp; $A16 &amp; "]",
"[Base_Tarjetas].[SEGMENTO_DESCRIP]","[Base_Tarjetas].[SEGMENTO_DESCRIP].&amp;[" &amp; $C$6 &amp; "]",
"[Base_Tarjetas].[SITUACION]","[Base_Tarjetas].[SITUACION].&amp;[" &amp; $C16 &amp; "]",
"[Base_Tarjetas].[TIPO]","[Base_Tarjetas].[TIPO].&amp;[" &amp; $C$1 &amp; "]")/1000,
0)</f>
        <v>0</v>
      </c>
      <c r="L16" s="8">
        <f>IFERROR(
GETPIVOTDATA("[Base_Tarjetas].[Importe]",TDinamica_R!$A$3,
"[Base_Tarjetas].[PERIODO]","[Base_Tarjetas].[PERIODO].&amp;[" &amp; TEXT(L$6,"yyyymm") &amp; "]",
"[Base_Tarjetas].[Metrica]","[Base_Tarjetas].[Metrica].&amp;[" &amp; $A16 &amp; "]",
"[Base_Tarjetas].[SEGMENTO_DESCRIP]","[Base_Tarjetas].[SEGMENTO_DESCRIP].&amp;[" &amp; $C$6 &amp; "]",
"[Base_Tarjetas].[SITUACION]","[Base_Tarjetas].[SITUACION].&amp;[" &amp; $C16 &amp; "]",
"[Base_Tarjetas].[TIPO]","[Base_Tarjetas].[TIPO].&amp;[" &amp; $C$1 &amp; "]")/1000,
0)</f>
        <v>0</v>
      </c>
      <c r="M16" s="8">
        <f>IFERROR(
GETPIVOTDATA("[Base_Tarjetas].[Importe]",TDinamica_R!$A$3,
"[Base_Tarjetas].[PERIODO]","[Base_Tarjetas].[PERIODO].&amp;[" &amp; TEXT(M$6,"yyyymm") &amp; "]",
"[Base_Tarjetas].[Metrica]","[Base_Tarjetas].[Metrica].&amp;[" &amp; $A16 &amp; "]",
"[Base_Tarjetas].[SEGMENTO_DESCRIP]","[Base_Tarjetas].[SEGMENTO_DESCRIP].&amp;[" &amp; $C$6 &amp; "]",
"[Base_Tarjetas].[SITUACION]","[Base_Tarjetas].[SITUACION].&amp;[" &amp; $C16 &amp; "]",
"[Base_Tarjetas].[TIPO]","[Base_Tarjetas].[TIPO].&amp;[" &amp; $C$1 &amp; "]")/1000,
0)</f>
        <v>0</v>
      </c>
      <c r="N16" s="8">
        <f>IFERROR(
GETPIVOTDATA("[Base_Tarjetas].[Importe]",TDinamica_R!$A$3,
"[Base_Tarjetas].[PERIODO]","[Base_Tarjetas].[PERIODO].&amp;[" &amp; TEXT(N$6,"yyyymm") &amp; "]",
"[Base_Tarjetas].[Metrica]","[Base_Tarjetas].[Metrica].&amp;[" &amp; $A16 &amp; "]",
"[Base_Tarjetas].[SEGMENTO_DESCRIP]","[Base_Tarjetas].[SEGMENTO_DESCRIP].&amp;[" &amp; $C$6 &amp; "]",
"[Base_Tarjetas].[SITUACION]","[Base_Tarjetas].[SITUACION].&amp;[" &amp; $C16 &amp; "]",
"[Base_Tarjetas].[TIPO]","[Base_Tarjetas].[TIPO].&amp;[" &amp; $C$1 &amp; "]")/1000,
0)</f>
        <v>0</v>
      </c>
      <c r="O16" s="8">
        <f>IFERROR(
GETPIVOTDATA("[Base_Tarjetas].[Importe]",TDinamica_R!$A$3,
"[Base_Tarjetas].[PERIODO]","[Base_Tarjetas].[PERIODO].&amp;[" &amp; TEXT(O$6,"yyyymm") &amp; "]",
"[Base_Tarjetas].[Metrica]","[Base_Tarjetas].[Metrica].&amp;[" &amp; $A16 &amp; "]",
"[Base_Tarjetas].[SEGMENTO_DESCRIP]","[Base_Tarjetas].[SEGMENTO_DESCRIP].&amp;[" &amp; $C$6 &amp; "]",
"[Base_Tarjetas].[SITUACION]","[Base_Tarjetas].[SITUACION].&amp;[" &amp; $C16 &amp; "]",
"[Base_Tarjetas].[TIPO]","[Base_Tarjetas].[TIPO].&amp;[" &amp; $C$1 &amp; "]")/1000,
0)</f>
        <v>0</v>
      </c>
      <c r="P16" s="8">
        <f>IFERROR(
GETPIVOTDATA("[Base_Tarjetas].[Importe]",TDinamica_R!$A$3,
"[Base_Tarjetas].[PERIODO]","[Base_Tarjetas].[PERIODO].&amp;[" &amp; TEXT(P$6,"yyyymm") &amp; "]",
"[Base_Tarjetas].[Metrica]","[Base_Tarjetas].[Metrica].&amp;[" &amp; $A16 &amp; "]",
"[Base_Tarjetas].[SEGMENTO_DESCRIP]","[Base_Tarjetas].[SEGMENTO_DESCRIP].&amp;[" &amp; $C$6 &amp; "]",
"[Base_Tarjetas].[SITUACION]","[Base_Tarjetas].[SITUACION].&amp;[" &amp; $C16 &amp; "]",
"[Base_Tarjetas].[TIPO]","[Base_Tarjetas].[TIPO].&amp;[" &amp; $C$1 &amp; "]")/1000,
0)</f>
        <v>0</v>
      </c>
      <c r="Q16" s="8">
        <f>IFERROR(
GETPIVOTDATA("[Base_Tarjetas].[Importe]",TDinamica_R!$A$3,
"[Base_Tarjetas].[PERIODO]","[Base_Tarjetas].[PERIODO].&amp;[" &amp; TEXT(Q$6,"yyyymm") &amp; "]",
"[Base_Tarjetas].[Metrica]","[Base_Tarjetas].[Metrica].&amp;[" &amp; $A16 &amp; "]",
"[Base_Tarjetas].[SEGMENTO_DESCRIP]","[Base_Tarjetas].[SEGMENTO_DESCRIP].&amp;[" &amp; $C$6 &amp; "]",
"[Base_Tarjetas].[SITUACION]","[Base_Tarjetas].[SITUACION].&amp;[" &amp; $C16 &amp; "]",
"[Base_Tarjetas].[TIPO]","[Base_Tarjetas].[TIPO].&amp;[" &amp; $C$1 &amp; "]")/1000,
0)</f>
        <v>0</v>
      </c>
      <c r="R16" s="8">
        <f>IFERROR(
GETPIVOTDATA("[Base_Tarjetas].[Importe]",TDinamica_R!$A$3,
"[Base_Tarjetas].[PERIODO]","[Base_Tarjetas].[PERIODO].&amp;[" &amp; TEXT(R$6,"yyyymm") &amp; "]",
"[Base_Tarjetas].[Metrica]","[Base_Tarjetas].[Metrica].&amp;[" &amp; $A16 &amp; "]",
"[Base_Tarjetas].[SEGMENTO_DESCRIP]","[Base_Tarjetas].[SEGMENTO_DESCRIP].&amp;[" &amp; $C$6 &amp; "]",
"[Base_Tarjetas].[SITUACION]","[Base_Tarjetas].[SITUACION].&amp;[" &amp; $C16 &amp; "]",
"[Base_Tarjetas].[TIPO]","[Base_Tarjetas].[TIPO].&amp;[" &amp; $C$1 &amp; "]")/1000,
0)</f>
        <v>0</v>
      </c>
      <c r="S16" s="8">
        <f>IFERROR(
GETPIVOTDATA("[Base_Tarjetas].[Importe]",TDinamica_R!$A$3,
"[Base_Tarjetas].[PERIODO]","[Base_Tarjetas].[PERIODO].&amp;[" &amp; TEXT(S$6,"yyyymm") &amp; "]",
"[Base_Tarjetas].[Metrica]","[Base_Tarjetas].[Metrica].&amp;[" &amp; $A16 &amp; "]",
"[Base_Tarjetas].[SEGMENTO_DESCRIP]","[Base_Tarjetas].[SEGMENTO_DESCRIP].&amp;[" &amp; $C$6 &amp; "]",
"[Base_Tarjetas].[SITUACION]","[Base_Tarjetas].[SITUACION].&amp;[" &amp; $C16 &amp; "]",
"[Base_Tarjetas].[TIPO]","[Base_Tarjetas].[TIPO].&amp;[" &amp; $C$1 &amp; "]")/1000,
0)</f>
        <v>0</v>
      </c>
      <c r="T16" s="8">
        <f>IFERROR(
GETPIVOTDATA("[Base_Tarjetas].[Importe]",TDinamica_R!$A$3,
"[Base_Tarjetas].[PERIODO]","[Base_Tarjetas].[PERIODO].&amp;[" &amp; TEXT(T$6,"yyyymm") &amp; "]",
"[Base_Tarjetas].[Metrica]","[Base_Tarjetas].[Metrica].&amp;[" &amp; $A16 &amp; "]",
"[Base_Tarjetas].[SEGMENTO_DESCRIP]","[Base_Tarjetas].[SEGMENTO_DESCRIP].&amp;[" &amp; $C$6 &amp; "]",
"[Base_Tarjetas].[SITUACION]","[Base_Tarjetas].[SITUACION].&amp;[" &amp; $C16 &amp; "]",
"[Base_Tarjetas].[TIPO]","[Base_Tarjetas].[TIPO].&amp;[" &amp; $C$1 &amp; "]")/1000,
0)</f>
        <v>0</v>
      </c>
      <c r="U16" s="8">
        <f>IFERROR(
GETPIVOTDATA("[Base_Tarjetas].[Importe]",TDinamica_R!$A$3,
"[Base_Tarjetas].[PERIODO]","[Base_Tarjetas].[PERIODO].&amp;[" &amp; TEXT(U$6,"yyyymm") &amp; "]",
"[Base_Tarjetas].[Metrica]","[Base_Tarjetas].[Metrica].&amp;[" &amp; $A16 &amp; "]",
"[Base_Tarjetas].[SEGMENTO_DESCRIP]","[Base_Tarjetas].[SEGMENTO_DESCRIP].&amp;[" &amp; $C$6 &amp; "]",
"[Base_Tarjetas].[SITUACION]","[Base_Tarjetas].[SITUACION].&amp;[" &amp; $C16 &amp; "]",
"[Base_Tarjetas].[TIPO]","[Base_Tarjetas].[TIPO].&amp;[" &amp; $C$1 &amp; "]")/1000,
0)</f>
        <v>0</v>
      </c>
      <c r="V16" s="8">
        <f>IFERROR(
GETPIVOTDATA("[Base_Tarjetas].[Importe]",TDinamica_R!$A$3,
"[Base_Tarjetas].[PERIODO]","[Base_Tarjetas].[PERIODO].&amp;[" &amp; TEXT(V$6,"yyyymm") &amp; "]",
"[Base_Tarjetas].[Metrica]","[Base_Tarjetas].[Metrica].&amp;[" &amp; $A16 &amp; "]",
"[Base_Tarjetas].[SEGMENTO_DESCRIP]","[Base_Tarjetas].[SEGMENTO_DESCRIP].&amp;[" &amp; $C$6 &amp; "]",
"[Base_Tarjetas].[SITUACION]","[Base_Tarjetas].[SITUACION].&amp;[" &amp; $C16 &amp; "]",
"[Base_Tarjetas].[TIPO]","[Base_Tarjetas].[TIPO].&amp;[" &amp; $C$1 &amp; "]")/1000,
0)</f>
        <v>0</v>
      </c>
      <c r="W16" s="8">
        <f>IFERROR(
GETPIVOTDATA("[Base_Tarjetas].[Importe]",TDinamica_R!$A$3,
"[Base_Tarjetas].[PERIODO]","[Base_Tarjetas].[PERIODO].&amp;[" &amp; TEXT(W$6,"yyyymm") &amp; "]",
"[Base_Tarjetas].[Metrica]","[Base_Tarjetas].[Metrica].&amp;[" &amp; $A16 &amp; "]",
"[Base_Tarjetas].[SEGMENTO_DESCRIP]","[Base_Tarjetas].[SEGMENTO_DESCRIP].&amp;[" &amp; $C$6 &amp; "]",
"[Base_Tarjetas].[SITUACION]","[Base_Tarjetas].[SITUACION].&amp;[" &amp; $C16 &amp; "]",
"[Base_Tarjetas].[TIPO]","[Base_Tarjetas].[TIPO].&amp;[" &amp; $C$1 &amp; "]")/1000,
0)</f>
        <v>0</v>
      </c>
      <c r="X16" s="8">
        <f>IFERROR(
GETPIVOTDATA("[Base_Tarjetas].[Importe]",TDinamica_R!$A$3,
"[Base_Tarjetas].[PERIODO]","[Base_Tarjetas].[PERIODO].&amp;[" &amp; TEXT(X$6,"yyyymm") &amp; "]",
"[Base_Tarjetas].[Metrica]","[Base_Tarjetas].[Metrica].&amp;[" &amp; $A16 &amp; "]",
"[Base_Tarjetas].[SEGMENTO_DESCRIP]","[Base_Tarjetas].[SEGMENTO_DESCRIP].&amp;[" &amp; $C$6 &amp; "]",
"[Base_Tarjetas].[SITUACION]","[Base_Tarjetas].[SITUACION].&amp;[" &amp; $C16 &amp; "]",
"[Base_Tarjetas].[TIPO]","[Base_Tarjetas].[TIPO].&amp;[" &amp; $C$1 &amp; "]")/1000,
0)</f>
        <v>0</v>
      </c>
      <c r="Y16" s="8">
        <f>IFERROR(
GETPIVOTDATA("[Base_Tarjetas].[Importe]",TDinamica_R!$A$3,
"[Base_Tarjetas].[PERIODO]","[Base_Tarjetas].[PERIODO].&amp;[" &amp; TEXT(Y$6,"yyyymm") &amp; "]",
"[Base_Tarjetas].[Metrica]","[Base_Tarjetas].[Metrica].&amp;[" &amp; $A16 &amp; "]",
"[Base_Tarjetas].[SEGMENTO_DESCRIP]","[Base_Tarjetas].[SEGMENTO_DESCRIP].&amp;[" &amp; $C$6 &amp; "]",
"[Base_Tarjetas].[SITUACION]","[Base_Tarjetas].[SITUACION].&amp;[" &amp; $C16 &amp; "]",
"[Base_Tarjetas].[TIPO]","[Base_Tarjetas].[TIPO].&amp;[" &amp; $C$1 &amp; "]")/1000,
0)</f>
        <v>0</v>
      </c>
      <c r="Z16" s="8">
        <f>IFERROR(
GETPIVOTDATA("[Base_Tarjetas].[Importe]",TDinamica_R!$A$3,
"[Base_Tarjetas].[PERIODO]","[Base_Tarjetas].[PERIODO].&amp;[" &amp; TEXT(Z$6,"yyyymm") &amp; "]",
"[Base_Tarjetas].[Metrica]","[Base_Tarjetas].[Metrica].&amp;[" &amp; $A16 &amp; "]",
"[Base_Tarjetas].[SEGMENTO_DESCRIP]","[Base_Tarjetas].[SEGMENTO_DESCRIP].&amp;[" &amp; $C$6 &amp; "]",
"[Base_Tarjetas].[SITUACION]","[Base_Tarjetas].[SITUACION].&amp;[" &amp; $C16 &amp; "]",
"[Base_Tarjetas].[TIPO]","[Base_Tarjetas].[TIPO].&amp;[" &amp; $C$1 &amp; "]")/1000,
0)</f>
        <v>0</v>
      </c>
      <c r="AA16" s="8">
        <f>IFERROR(
GETPIVOTDATA("[Base_Tarjetas].[Importe]",TDinamica_R!$A$3,
"[Base_Tarjetas].[PERIODO]","[Base_Tarjetas].[PERIODO].&amp;[" &amp; TEXT(AA$6,"yyyymm") &amp; "]",
"[Base_Tarjetas].[Metrica]","[Base_Tarjetas].[Metrica].&amp;[" &amp; $A16 &amp; "]",
"[Base_Tarjetas].[SEGMENTO_DESCRIP]","[Base_Tarjetas].[SEGMENTO_DESCRIP].&amp;[" &amp; $C$6 &amp; "]",
"[Base_Tarjetas].[SITUACION]","[Base_Tarjetas].[SITUACION].&amp;[" &amp; $C16 &amp; "]",
"[Base_Tarjetas].[TIPO]","[Base_Tarjetas].[TIPO].&amp;[" &amp; $C$1 &amp; "]")/1000,
0)</f>
        <v>0</v>
      </c>
      <c r="AB16" s="8">
        <f>IFERROR(
GETPIVOTDATA("[Base_Tarjetas].[Importe]",TDinamica_R!$A$3,
"[Base_Tarjetas].[PERIODO]","[Base_Tarjetas].[PERIODO].&amp;[" &amp; TEXT(AB$6,"yyyymm") &amp; "]",
"[Base_Tarjetas].[Metrica]","[Base_Tarjetas].[Metrica].&amp;[" &amp; $A16 &amp; "]",
"[Base_Tarjetas].[SEGMENTO_DESCRIP]","[Base_Tarjetas].[SEGMENTO_DESCRIP].&amp;[" &amp; $C$6 &amp; "]",
"[Base_Tarjetas].[SITUACION]","[Base_Tarjetas].[SITUACION].&amp;[" &amp; $C16 &amp; "]",
"[Base_Tarjetas].[TIPO]","[Base_Tarjetas].[TIPO].&amp;[" &amp; $C$1 &amp; "]")/1000,
0)</f>
        <v>0</v>
      </c>
      <c r="AC16" s="8">
        <f>IFERROR(
GETPIVOTDATA("[Base_Tarjetas].[Importe]",TDinamica_R!$A$3,
"[Base_Tarjetas].[PERIODO]","[Base_Tarjetas].[PERIODO].&amp;[" &amp; TEXT(AC$6,"yyyymm") &amp; "]",
"[Base_Tarjetas].[Metrica]","[Base_Tarjetas].[Metrica].&amp;[" &amp; $A16 &amp; "]",
"[Base_Tarjetas].[SEGMENTO_DESCRIP]","[Base_Tarjetas].[SEGMENTO_DESCRIP].&amp;[" &amp; $C$6 &amp; "]",
"[Base_Tarjetas].[SITUACION]","[Base_Tarjetas].[SITUACION].&amp;[" &amp; $C16 &amp; "]",
"[Base_Tarjetas].[TIPO]","[Base_Tarjetas].[TIPO].&amp;[" &amp; $C$1 &amp; "]")/1000,
0)</f>
        <v>0</v>
      </c>
      <c r="AD16" s="8">
        <f>IFERROR(
GETPIVOTDATA("[Base_Tarjetas].[Importe]",TDinamica_R!$A$3,
"[Base_Tarjetas].[PERIODO]","[Base_Tarjetas].[PERIODO].&amp;[" &amp; TEXT(AD$6,"yyyymm") &amp; "]",
"[Base_Tarjetas].[Metrica]","[Base_Tarjetas].[Metrica].&amp;[" &amp; $A16 &amp; "]",
"[Base_Tarjetas].[SEGMENTO_DESCRIP]","[Base_Tarjetas].[SEGMENTO_DESCRIP].&amp;[" &amp; $C$6 &amp; "]",
"[Base_Tarjetas].[SITUACION]","[Base_Tarjetas].[SITUACION].&amp;[" &amp; $C16 &amp; "]",
"[Base_Tarjetas].[TIPO]","[Base_Tarjetas].[TIPO].&amp;[" &amp; $C$1 &amp; "]")/1000,
0)</f>
        <v>0</v>
      </c>
      <c r="AE16" s="8">
        <f>IFERROR(
GETPIVOTDATA("[Base_Tarjetas].[Importe]",TDinamica_R!$A$3,
"[Base_Tarjetas].[PERIODO]","[Base_Tarjetas].[PERIODO].&amp;[" &amp; TEXT(AE$6,"yyyymm") &amp; "]",
"[Base_Tarjetas].[Metrica]","[Base_Tarjetas].[Metrica].&amp;[" &amp; $A16 &amp; "]",
"[Base_Tarjetas].[SEGMENTO_DESCRIP]","[Base_Tarjetas].[SEGMENTO_DESCRIP].&amp;[" &amp; $C$6 &amp; "]",
"[Base_Tarjetas].[SITUACION]","[Base_Tarjetas].[SITUACION].&amp;[" &amp; $C16 &amp; "]",
"[Base_Tarjetas].[TIPO]","[Base_Tarjetas].[TIPO].&amp;[" &amp; $C$1 &amp; "]")/1000,
0)</f>
        <v>0</v>
      </c>
      <c r="AF16" s="8">
        <f>IFERROR(
GETPIVOTDATA("[Base_Tarjetas].[Importe]",TDinamica_R!$A$3,
"[Base_Tarjetas].[PERIODO]","[Base_Tarjetas].[PERIODO].&amp;[" &amp; TEXT(AF$6,"yyyymm") &amp; "]",
"[Base_Tarjetas].[Metrica]","[Base_Tarjetas].[Metrica].&amp;[" &amp; $A16 &amp; "]",
"[Base_Tarjetas].[SEGMENTO_DESCRIP]","[Base_Tarjetas].[SEGMENTO_DESCRIP].&amp;[" &amp; $C$6 &amp; "]",
"[Base_Tarjetas].[SITUACION]","[Base_Tarjetas].[SITUACION].&amp;[" &amp; $C16 &amp; "]",
"[Base_Tarjetas].[TIPO]","[Base_Tarjetas].[TIPO].&amp;[" &amp; $C$1 &amp; "]")/1000,
0)</f>
        <v>0</v>
      </c>
      <c r="AG16" s="8">
        <f>IFERROR(
GETPIVOTDATA("[Base_Tarjetas].[Importe]",TDinamica_R!$A$3,
"[Base_Tarjetas].[PERIODO]","[Base_Tarjetas].[PERIODO].&amp;[" &amp; TEXT(AG$6,"yyyymm") &amp; "]",
"[Base_Tarjetas].[Metrica]","[Base_Tarjetas].[Metrica].&amp;[" &amp; $A16 &amp; "]",
"[Base_Tarjetas].[SEGMENTO_DESCRIP]","[Base_Tarjetas].[SEGMENTO_DESCRIP].&amp;[" &amp; $C$6 &amp; "]",
"[Base_Tarjetas].[SITUACION]","[Base_Tarjetas].[SITUACION].&amp;[" &amp; $C16 &amp; "]",
"[Base_Tarjetas].[TIPO]","[Base_Tarjetas].[TIPO].&amp;[" &amp; $C$1 &amp; "]")/1000,
0)</f>
        <v>0</v>
      </c>
      <c r="AH16" s="8">
        <f>IFERROR(
GETPIVOTDATA("[Base_Tarjetas].[Importe]",TDinamica_R!$A$3,
"[Base_Tarjetas].[PERIODO]","[Base_Tarjetas].[PERIODO].&amp;[" &amp; TEXT(AH$6,"yyyymm") &amp; "]",
"[Base_Tarjetas].[Metrica]","[Base_Tarjetas].[Metrica].&amp;[" &amp; $A16 &amp; "]",
"[Base_Tarjetas].[SEGMENTO_DESCRIP]","[Base_Tarjetas].[SEGMENTO_DESCRIP].&amp;[" &amp; $C$6 &amp; "]",
"[Base_Tarjetas].[SITUACION]","[Base_Tarjetas].[SITUACION].&amp;[" &amp; $C16 &amp; "]",
"[Base_Tarjetas].[TIPO]","[Base_Tarjetas].[TIPO].&amp;[" &amp; $C$1 &amp; "]")/1000,
0)</f>
        <v>0</v>
      </c>
      <c r="AI16" s="8">
        <f>IFERROR(
GETPIVOTDATA("[Base_Tarjetas].[Importe]",TDinamica_R!$A$3,
"[Base_Tarjetas].[PERIODO]","[Base_Tarjetas].[PERIODO].&amp;[" &amp; TEXT(AI$6,"yyyymm") &amp; "]",
"[Base_Tarjetas].[Metrica]","[Base_Tarjetas].[Metrica].&amp;[" &amp; $A16 &amp; "]",
"[Base_Tarjetas].[SEGMENTO_DESCRIP]","[Base_Tarjetas].[SEGMENTO_DESCRIP].&amp;[" &amp; $C$6 &amp; "]",
"[Base_Tarjetas].[SITUACION]","[Base_Tarjetas].[SITUACION].&amp;[" &amp; $C16 &amp; "]",
"[Base_Tarjetas].[TIPO]","[Base_Tarjetas].[TIPO].&amp;[" &amp; $C$1 &amp; "]")/1000,
0)</f>
        <v>0</v>
      </c>
      <c r="AJ16" s="8">
        <f>IFERROR(
GETPIVOTDATA("[Base_Tarjetas].[Importe]",TDinamica_R!$A$3,
"[Base_Tarjetas].[PERIODO]","[Base_Tarjetas].[PERIODO].&amp;[" &amp; TEXT(AJ$6,"yyyymm") &amp; "]",
"[Base_Tarjetas].[Metrica]","[Base_Tarjetas].[Metrica].&amp;[" &amp; $A16 &amp; "]",
"[Base_Tarjetas].[SEGMENTO_DESCRIP]","[Base_Tarjetas].[SEGMENTO_DESCRIP].&amp;[" &amp; $C$6 &amp; "]",
"[Base_Tarjetas].[SITUACION]","[Base_Tarjetas].[SITUACION].&amp;[" &amp; $C16 &amp; "]",
"[Base_Tarjetas].[TIPO]","[Base_Tarjetas].[TIPO].&amp;[" &amp; $C$1 &amp; "]")/1000,
0)</f>
        <v>0</v>
      </c>
      <c r="AK16" s="8">
        <f>IFERROR(
GETPIVOTDATA("[Base_Tarjetas].[Importe]",TDinamica_R!$A$3,
"[Base_Tarjetas].[PERIODO]","[Base_Tarjetas].[PERIODO].&amp;[" &amp; TEXT(AK$6,"yyyymm") &amp; "]",
"[Base_Tarjetas].[Metrica]","[Base_Tarjetas].[Metrica].&amp;[" &amp; $A16 &amp; "]",
"[Base_Tarjetas].[SEGMENTO_DESCRIP]","[Base_Tarjetas].[SEGMENTO_DESCRIP].&amp;[" &amp; $C$6 &amp; "]",
"[Base_Tarjetas].[SITUACION]","[Base_Tarjetas].[SITUACION].&amp;[" &amp; $C16 &amp; "]",
"[Base_Tarjetas].[TIPO]","[Base_Tarjetas].[TIPO].&amp;[" &amp; $C$1 &amp; "]")/1000,
0)</f>
        <v>0</v>
      </c>
      <c r="AL16" s="8">
        <f>IFERROR(
GETPIVOTDATA("[Base_Tarjetas].[Importe]",TDinamica_R!$A$3,
"[Base_Tarjetas].[PERIODO]","[Base_Tarjetas].[PERIODO].&amp;[" &amp; TEXT(AL$6,"yyyymm") &amp; "]",
"[Base_Tarjetas].[Metrica]","[Base_Tarjetas].[Metrica].&amp;[" &amp; $A16 &amp; "]",
"[Base_Tarjetas].[SEGMENTO_DESCRIP]","[Base_Tarjetas].[SEGMENTO_DESCRIP].&amp;[" &amp; $C$6 &amp; "]",
"[Base_Tarjetas].[SITUACION]","[Base_Tarjetas].[SITUACION].&amp;[" &amp; $C16 &amp; "]",
"[Base_Tarjetas].[TIPO]","[Base_Tarjetas].[TIPO].&amp;[" &amp; $C$1 &amp; "]")/1000,
0)</f>
        <v>0</v>
      </c>
      <c r="AM16" s="8">
        <f>IFERROR(
GETPIVOTDATA("[Base_Tarjetas].[Importe]",TDinamica_R!$A$3,
"[Base_Tarjetas].[PERIODO]","[Base_Tarjetas].[PERIODO].&amp;[" &amp; TEXT(AM$6,"yyyymm") &amp; "]",
"[Base_Tarjetas].[Metrica]","[Base_Tarjetas].[Metrica].&amp;[" &amp; $A16 &amp; "]",
"[Base_Tarjetas].[SEGMENTO_DESCRIP]","[Base_Tarjetas].[SEGMENTO_DESCRIP].&amp;[" &amp; $C$6 &amp; "]",
"[Base_Tarjetas].[SITUACION]","[Base_Tarjetas].[SITUACION].&amp;[" &amp; $C16 &amp; "]",
"[Base_Tarjetas].[TIPO]","[Base_Tarjetas].[TIPO].&amp;[" &amp; $C$1 &amp; "]")/1000,
0)</f>
        <v>0</v>
      </c>
      <c r="AN16" s="8">
        <f>IFERROR(
GETPIVOTDATA("[Base_Tarjetas].[Importe]",TDinamica_R!$A$3,
"[Base_Tarjetas].[PERIODO]","[Base_Tarjetas].[PERIODO].&amp;[" &amp; TEXT(AN$6,"yyyymm") &amp; "]",
"[Base_Tarjetas].[Metrica]","[Base_Tarjetas].[Metrica].&amp;[" &amp; $A16 &amp; "]",
"[Base_Tarjetas].[SEGMENTO_DESCRIP]","[Base_Tarjetas].[SEGMENTO_DESCRIP].&amp;[" &amp; $C$6 &amp; "]",
"[Base_Tarjetas].[SITUACION]","[Base_Tarjetas].[SITUACION].&amp;[" &amp; $C16 &amp; "]",
"[Base_Tarjetas].[TIPO]","[Base_Tarjetas].[TIPO].&amp;[" &amp; $C$1 &amp; "]")/1000,
0)</f>
        <v>0</v>
      </c>
      <c r="AO16" s="8">
        <f>IFERROR(
GETPIVOTDATA("[Base_Tarjetas].[Importe]",TDinamica_R!$A$3,
"[Base_Tarjetas].[PERIODO]","[Base_Tarjetas].[PERIODO].&amp;[" &amp; TEXT(AO$6,"yyyymm") &amp; "]",
"[Base_Tarjetas].[Metrica]","[Base_Tarjetas].[Metrica].&amp;[" &amp; $A16 &amp; "]",
"[Base_Tarjetas].[SEGMENTO_DESCRIP]","[Base_Tarjetas].[SEGMENTO_DESCRIP].&amp;[" &amp; $C$6 &amp; "]",
"[Base_Tarjetas].[SITUACION]","[Base_Tarjetas].[SITUACION].&amp;[" &amp; $C16 &amp; "]",
"[Base_Tarjetas].[TIPO]","[Base_Tarjetas].[TIPO].&amp;[" &amp; $C$1 &amp; "]")/1000,
0)</f>
        <v>0</v>
      </c>
      <c r="AP16" s="8">
        <f>IFERROR(
GETPIVOTDATA("[Base_Tarjetas].[Importe]",TDinamica_R!$A$3,
"[Base_Tarjetas].[PERIODO]","[Base_Tarjetas].[PERIODO].&amp;[" &amp; TEXT(AP$6,"yyyymm") &amp; "]",
"[Base_Tarjetas].[Metrica]","[Base_Tarjetas].[Metrica].&amp;[" &amp; $A16 &amp; "]",
"[Base_Tarjetas].[SEGMENTO_DESCRIP]","[Base_Tarjetas].[SEGMENTO_DESCRIP].&amp;[" &amp; $C$6 &amp; "]",
"[Base_Tarjetas].[SITUACION]","[Base_Tarjetas].[SITUACION].&amp;[" &amp; $C16 &amp; "]",
"[Base_Tarjetas].[TIPO]","[Base_Tarjetas].[TIPO].&amp;[" &amp; $C$1 &amp; "]")/1000,
0)</f>
        <v>0</v>
      </c>
      <c r="AQ16" s="8">
        <f>IFERROR(
GETPIVOTDATA("[Base_Tarjetas].[Importe]",TDinamica_R!$A$3,
"[Base_Tarjetas].[PERIODO]","[Base_Tarjetas].[PERIODO].&amp;[" &amp; TEXT(AQ$6,"yyyymm") &amp; "]",
"[Base_Tarjetas].[Metrica]","[Base_Tarjetas].[Metrica].&amp;[" &amp; $A16 &amp; "]",
"[Base_Tarjetas].[SEGMENTO_DESCRIP]","[Base_Tarjetas].[SEGMENTO_DESCRIP].&amp;[" &amp; $C$6 &amp; "]",
"[Base_Tarjetas].[SITUACION]","[Base_Tarjetas].[SITUACION].&amp;[" &amp; $C16 &amp; "]",
"[Base_Tarjetas].[TIPO]","[Base_Tarjetas].[TIPO].&amp;[" &amp; $C$1 &amp; "]")/1000,
0)</f>
        <v>0</v>
      </c>
      <c r="AR16" s="8">
        <f>IFERROR(
GETPIVOTDATA("[Base_Tarjetas].[Importe]",TDinamica_R!$A$3,
"[Base_Tarjetas].[PERIODO]","[Base_Tarjetas].[PERIODO].&amp;[" &amp; TEXT(AR$6,"yyyymm") &amp; "]",
"[Base_Tarjetas].[Metrica]","[Base_Tarjetas].[Metrica].&amp;[" &amp; $A16 &amp; "]",
"[Base_Tarjetas].[SEGMENTO_DESCRIP]","[Base_Tarjetas].[SEGMENTO_DESCRIP].&amp;[" &amp; $C$6 &amp; "]",
"[Base_Tarjetas].[SITUACION]","[Base_Tarjetas].[SITUACION].&amp;[" &amp; $C16 &amp; "]",
"[Base_Tarjetas].[TIPO]","[Base_Tarjetas].[TIPO].&amp;[" &amp; $C$1 &amp; "]")/1000,
0)</f>
        <v>0</v>
      </c>
      <c r="AS16" s="8">
        <f>IFERROR(
GETPIVOTDATA("[Base_Tarjetas].[Importe]",TDinamica_R!$A$3,
"[Base_Tarjetas].[PERIODO]","[Base_Tarjetas].[PERIODO].&amp;[" &amp; TEXT(AS$6,"yyyymm") &amp; "]",
"[Base_Tarjetas].[Metrica]","[Base_Tarjetas].[Metrica].&amp;[" &amp; $A16 &amp; "]",
"[Base_Tarjetas].[SEGMENTO_DESCRIP]","[Base_Tarjetas].[SEGMENTO_DESCRIP].&amp;[" &amp; $C$6 &amp; "]",
"[Base_Tarjetas].[SITUACION]","[Base_Tarjetas].[SITUACION].&amp;[" &amp; $C16 &amp; "]",
"[Base_Tarjetas].[TIPO]","[Base_Tarjetas].[TIPO].&amp;[" &amp; $C$1 &amp; "]")/1000,
0)</f>
        <v>0</v>
      </c>
      <c r="AT16" s="8">
        <f>IFERROR(
GETPIVOTDATA("[Base_Tarjetas].[Importe]",TDinamica_R!$A$3,
"[Base_Tarjetas].[PERIODO]","[Base_Tarjetas].[PERIODO].&amp;[" &amp; TEXT(AT$6,"yyyymm") &amp; "]",
"[Base_Tarjetas].[Metrica]","[Base_Tarjetas].[Metrica].&amp;[" &amp; $A16 &amp; "]",
"[Base_Tarjetas].[SEGMENTO_DESCRIP]","[Base_Tarjetas].[SEGMENTO_DESCRIP].&amp;[" &amp; $C$6 &amp; "]",
"[Base_Tarjetas].[SITUACION]","[Base_Tarjetas].[SITUACION].&amp;[" &amp; $C16 &amp; "]",
"[Base_Tarjetas].[TIPO]","[Base_Tarjetas].[TIPO].&amp;[" &amp; $C$1 &amp; "]")/1000,
0)</f>
        <v>0</v>
      </c>
      <c r="AU16" s="8">
        <f>IFERROR(
GETPIVOTDATA("[Base_Tarjetas].[Importe]",TDinamica_R!$A$3,
"[Base_Tarjetas].[PERIODO]","[Base_Tarjetas].[PERIODO].&amp;[" &amp; TEXT(AU$6,"yyyymm") &amp; "]",
"[Base_Tarjetas].[Metrica]","[Base_Tarjetas].[Metrica].&amp;[" &amp; $A16 &amp; "]",
"[Base_Tarjetas].[SEGMENTO_DESCRIP]","[Base_Tarjetas].[SEGMENTO_DESCRIP].&amp;[" &amp; $C$6 &amp; "]",
"[Base_Tarjetas].[SITUACION]","[Base_Tarjetas].[SITUACION].&amp;[" &amp; $C16 &amp; "]",
"[Base_Tarjetas].[TIPO]","[Base_Tarjetas].[TIPO].&amp;[" &amp; $C$1 &amp; "]")/1000,
0)</f>
        <v>0</v>
      </c>
      <c r="AV16" s="8">
        <f>IFERROR(
GETPIVOTDATA("[Base_Tarjetas].[Importe]",TDinamica_R!$A$3,
"[Base_Tarjetas].[PERIODO]","[Base_Tarjetas].[PERIODO].&amp;[" &amp; TEXT(AV$6,"yyyymm") &amp; "]",
"[Base_Tarjetas].[Metrica]","[Base_Tarjetas].[Metrica].&amp;[" &amp; $A16 &amp; "]",
"[Base_Tarjetas].[SEGMENTO_DESCRIP]","[Base_Tarjetas].[SEGMENTO_DESCRIP].&amp;[" &amp; $C$6 &amp; "]",
"[Base_Tarjetas].[SITUACION]","[Base_Tarjetas].[SITUACION].&amp;[" &amp; $C16 &amp; "]",
"[Base_Tarjetas].[TIPO]","[Base_Tarjetas].[TIPO].&amp;[" &amp; $C$1 &amp; "]")/1000,
0)</f>
        <v>0</v>
      </c>
      <c r="AW16" s="8">
        <f>IFERROR(
GETPIVOTDATA("[Base_Tarjetas].[Importe]",TDinamica_R!$A$3,
"[Base_Tarjetas].[PERIODO]","[Base_Tarjetas].[PERIODO].&amp;[" &amp; TEXT(AW$6,"yyyymm") &amp; "]",
"[Base_Tarjetas].[Metrica]","[Base_Tarjetas].[Metrica].&amp;[" &amp; $A16 &amp; "]",
"[Base_Tarjetas].[SEGMENTO_DESCRIP]","[Base_Tarjetas].[SEGMENTO_DESCRIP].&amp;[" &amp; $C$6 &amp; "]",
"[Base_Tarjetas].[SITUACION]","[Base_Tarjetas].[SITUACION].&amp;[" &amp; $C16 &amp; "]",
"[Base_Tarjetas].[TIPO]","[Base_Tarjetas].[TIPO].&amp;[" &amp; $C$1 &amp; "]")/1000,
0)</f>
        <v>0</v>
      </c>
      <c r="AX16" s="8">
        <f>IFERROR(
GETPIVOTDATA("[Base_Tarjetas].[Importe]",TDinamica_R!$A$3,
"[Base_Tarjetas].[PERIODO]","[Base_Tarjetas].[PERIODO].&amp;[" &amp; TEXT(AX$6,"yyyymm") &amp; "]",
"[Base_Tarjetas].[Metrica]","[Base_Tarjetas].[Metrica].&amp;[" &amp; $A16 &amp; "]",
"[Base_Tarjetas].[SEGMENTO_DESCRIP]","[Base_Tarjetas].[SEGMENTO_DESCRIP].&amp;[" &amp; $C$6 &amp; "]",
"[Base_Tarjetas].[SITUACION]","[Base_Tarjetas].[SITUACION].&amp;[" &amp; $C16 &amp; "]",
"[Base_Tarjetas].[TIPO]","[Base_Tarjetas].[TIPO].&amp;[" &amp; $C$1 &amp; "]")/1000,
0)</f>
        <v>0</v>
      </c>
      <c r="AY16" s="8">
        <f>IFERROR(
GETPIVOTDATA("[Base_Tarjetas].[Importe]",TDinamica_R!$A$3,
"[Base_Tarjetas].[PERIODO]","[Base_Tarjetas].[PERIODO].&amp;[" &amp; TEXT(AY$6,"yyyymm") &amp; "]",
"[Base_Tarjetas].[Metrica]","[Base_Tarjetas].[Metrica].&amp;[" &amp; $A16 &amp; "]",
"[Base_Tarjetas].[SEGMENTO_DESCRIP]","[Base_Tarjetas].[SEGMENTO_DESCRIP].&amp;[" &amp; $C$6 &amp; "]",
"[Base_Tarjetas].[SITUACION]","[Base_Tarjetas].[SITUACION].&amp;[" &amp; $C16 &amp; "]",
"[Base_Tarjetas].[TIPO]","[Base_Tarjetas].[TIPO].&amp;[" &amp; $C$1 &amp; "]")/1000,
0)</f>
        <v>0</v>
      </c>
      <c r="AZ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TEXT(AZ$6,"yyyymm") &amp; "]"),
0)</f>
        <v>314.50248485623115</v>
      </c>
      <c r="BA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TEXT(BA$6,"yyyymm") &amp; "]"),
0)</f>
        <v>315.88694351979575</v>
      </c>
      <c r="BB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TEXT(BB$6,"yyyymm") &amp; "]"),
0)</f>
        <v>329.6518847768923</v>
      </c>
      <c r="BC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TEXT(BC$6,"yyyymm") &amp; "]"),
0)</f>
        <v>341.91667971895004</v>
      </c>
      <c r="BD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TEXT(BD$6,"yyyymm") &amp; "]"),
0)</f>
        <v>349.14987455881464</v>
      </c>
      <c r="BE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TEXT(BE$6,"yyyymm") &amp; "]"),
0)</f>
        <v>350.4854722234009</v>
      </c>
      <c r="BF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TEXT(BF$6,"yyyymm") &amp; "]"),
0)</f>
        <v>363.32574066878709</v>
      </c>
      <c r="BG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TEXT(BG$6,"yyyymm") &amp; "]"),
0)</f>
        <v>377.85014025325444</v>
      </c>
      <c r="BH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TEXT(BH$6,"yyyymm") &amp; "]"),
0)</f>
        <v>368.152204385831</v>
      </c>
      <c r="BI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TEXT(BI$6,"yyyymm") &amp; "]"),
0)</f>
        <v>347.48593499399283</v>
      </c>
      <c r="BJ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TEXT(BJ$6,"yyyymm") &amp; "]"),
0)</f>
        <v>329.42934050524059</v>
      </c>
      <c r="BK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TEXT(BK$6,"yyyymm") &amp; "]"),
0)</f>
        <v>346.01809069493237</v>
      </c>
      <c r="BO16" s="24">
        <f t="shared" si="10"/>
        <v>0</v>
      </c>
      <c r="BP16" s="24">
        <f t="shared" si="10"/>
        <v>320.01377105097305</v>
      </c>
      <c r="BQ16" s="24">
        <f t="shared" si="10"/>
        <v>0</v>
      </c>
      <c r="BR16" s="24">
        <f t="shared" si="10"/>
        <v>0</v>
      </c>
      <c r="BS16" s="24">
        <f t="shared" si="10"/>
        <v>0</v>
      </c>
      <c r="BT16" s="24">
        <f t="shared" si="10"/>
        <v>0</v>
      </c>
      <c r="BW16" s="24">
        <f t="shared" si="11"/>
        <v>0</v>
      </c>
      <c r="BX16" s="24">
        <f t="shared" si="11"/>
        <v>960.0413131529192</v>
      </c>
      <c r="BY16" s="24">
        <f t="shared" si="11"/>
        <v>0</v>
      </c>
      <c r="BZ16" s="24">
        <f t="shared" si="11"/>
        <v>0</v>
      </c>
      <c r="CA16" s="24">
        <f t="shared" si="11"/>
        <v>0</v>
      </c>
      <c r="CB16" s="24">
        <f t="shared" si="11"/>
        <v>0</v>
      </c>
    </row>
    <row r="17" spans="1:80" collapsed="1" x14ac:dyDescent="0.25">
      <c r="C17" s="3" t="s">
        <v>20</v>
      </c>
      <c r="D17" s="10">
        <f>SUM(D14:D16)</f>
        <v>0</v>
      </c>
      <c r="E17" s="10">
        <f t="shared" ref="E17:BK17" si="12">SUM(E14:E16)</f>
        <v>0</v>
      </c>
      <c r="F17" s="10">
        <f t="shared" si="12"/>
        <v>0</v>
      </c>
      <c r="G17" s="10">
        <f t="shared" si="12"/>
        <v>0</v>
      </c>
      <c r="H17" s="10">
        <f t="shared" si="12"/>
        <v>0</v>
      </c>
      <c r="I17" s="10">
        <f t="shared" si="12"/>
        <v>0</v>
      </c>
      <c r="J17" s="10">
        <f t="shared" si="12"/>
        <v>0</v>
      </c>
      <c r="K17" s="10">
        <f t="shared" si="12"/>
        <v>0</v>
      </c>
      <c r="L17" s="10">
        <f t="shared" si="12"/>
        <v>0</v>
      </c>
      <c r="M17" s="10">
        <f t="shared" si="12"/>
        <v>0</v>
      </c>
      <c r="N17" s="10">
        <f t="shared" si="12"/>
        <v>0</v>
      </c>
      <c r="O17" s="10">
        <f t="shared" si="12"/>
        <v>0</v>
      </c>
      <c r="P17" s="10">
        <f t="shared" si="12"/>
        <v>0</v>
      </c>
      <c r="Q17" s="10">
        <f t="shared" si="12"/>
        <v>0</v>
      </c>
      <c r="R17" s="10">
        <f t="shared" si="12"/>
        <v>0</v>
      </c>
      <c r="S17" s="10">
        <f t="shared" si="12"/>
        <v>0</v>
      </c>
      <c r="T17" s="10">
        <f t="shared" si="12"/>
        <v>0</v>
      </c>
      <c r="U17" s="10">
        <f t="shared" si="12"/>
        <v>0</v>
      </c>
      <c r="V17" s="10">
        <f t="shared" si="12"/>
        <v>0</v>
      </c>
      <c r="W17" s="10">
        <f t="shared" si="12"/>
        <v>0</v>
      </c>
      <c r="X17" s="10">
        <f t="shared" si="12"/>
        <v>0</v>
      </c>
      <c r="Y17" s="10">
        <f t="shared" si="12"/>
        <v>0</v>
      </c>
      <c r="Z17" s="10">
        <f t="shared" si="12"/>
        <v>0</v>
      </c>
      <c r="AA17" s="10">
        <f t="shared" si="12"/>
        <v>0</v>
      </c>
      <c r="AB17" s="10">
        <f t="shared" si="12"/>
        <v>0</v>
      </c>
      <c r="AC17" s="10">
        <f t="shared" si="12"/>
        <v>0</v>
      </c>
      <c r="AD17" s="10">
        <f t="shared" si="12"/>
        <v>0</v>
      </c>
      <c r="AE17" s="10">
        <f t="shared" si="12"/>
        <v>0</v>
      </c>
      <c r="AF17" s="10">
        <f t="shared" si="12"/>
        <v>0</v>
      </c>
      <c r="AG17" s="10">
        <f t="shared" si="12"/>
        <v>0</v>
      </c>
      <c r="AH17" s="10">
        <f t="shared" si="12"/>
        <v>0</v>
      </c>
      <c r="AI17" s="10">
        <f t="shared" si="12"/>
        <v>0</v>
      </c>
      <c r="AJ17" s="10">
        <f t="shared" si="12"/>
        <v>0</v>
      </c>
      <c r="AK17" s="10">
        <f t="shared" si="12"/>
        <v>0</v>
      </c>
      <c r="AL17" s="10">
        <f t="shared" si="12"/>
        <v>0</v>
      </c>
      <c r="AM17" s="10">
        <f t="shared" si="12"/>
        <v>0</v>
      </c>
      <c r="AN17" s="10">
        <f t="shared" si="12"/>
        <v>0</v>
      </c>
      <c r="AO17" s="10">
        <f t="shared" si="12"/>
        <v>0</v>
      </c>
      <c r="AP17" s="10">
        <f t="shared" si="12"/>
        <v>0</v>
      </c>
      <c r="AQ17" s="10">
        <f t="shared" si="12"/>
        <v>0</v>
      </c>
      <c r="AR17" s="10">
        <f t="shared" si="12"/>
        <v>0</v>
      </c>
      <c r="AS17" s="10">
        <f t="shared" si="12"/>
        <v>0</v>
      </c>
      <c r="AT17" s="10">
        <f t="shared" si="12"/>
        <v>0</v>
      </c>
      <c r="AU17" s="10">
        <f t="shared" si="12"/>
        <v>0</v>
      </c>
      <c r="AV17" s="10">
        <f t="shared" si="12"/>
        <v>0</v>
      </c>
      <c r="AW17" s="10">
        <f t="shared" si="12"/>
        <v>0</v>
      </c>
      <c r="AX17" s="10">
        <f t="shared" si="12"/>
        <v>0</v>
      </c>
      <c r="AY17" s="10">
        <f t="shared" si="12"/>
        <v>0</v>
      </c>
      <c r="AZ17" s="10">
        <f t="shared" si="12"/>
        <v>4100.5978791538291</v>
      </c>
      <c r="BA17" s="10">
        <f t="shared" si="12"/>
        <v>4104.9787351793948</v>
      </c>
      <c r="BB17" s="10">
        <f t="shared" si="12"/>
        <v>4110.1940305789331</v>
      </c>
      <c r="BC17" s="10">
        <f t="shared" si="12"/>
        <v>4110.3663882963565</v>
      </c>
      <c r="BD17" s="10">
        <f t="shared" si="12"/>
        <v>4113.9049144243672</v>
      </c>
      <c r="BE17" s="10">
        <f t="shared" si="12"/>
        <v>4106.6036595814539</v>
      </c>
      <c r="BF17" s="10">
        <f t="shared" si="12"/>
        <v>4087.8575097546368</v>
      </c>
      <c r="BG17" s="10">
        <f t="shared" si="12"/>
        <v>4071.6021436893507</v>
      </c>
      <c r="BH17" s="10">
        <f t="shared" si="12"/>
        <v>4060.0437709523885</v>
      </c>
      <c r="BI17" s="10">
        <f t="shared" si="12"/>
        <v>4045.5462747533243</v>
      </c>
      <c r="BJ17" s="10">
        <f t="shared" si="12"/>
        <v>4027.3926540137263</v>
      </c>
      <c r="BK17" s="10">
        <f t="shared" si="12"/>
        <v>4041.6762684964265</v>
      </c>
      <c r="BO17" s="23">
        <f>SUM(BO14:BO16)</f>
        <v>0</v>
      </c>
      <c r="BP17" s="23">
        <f t="shared" ref="BP17:BT17" si="13">SUM(BP14:BP16)</f>
        <v>4105.256881637386</v>
      </c>
      <c r="BQ17" s="23">
        <f t="shared" si="13"/>
        <v>0</v>
      </c>
      <c r="BR17" s="23">
        <f t="shared" si="13"/>
        <v>0</v>
      </c>
      <c r="BS17" s="23">
        <f t="shared" si="13"/>
        <v>0</v>
      </c>
      <c r="BT17" s="23">
        <f t="shared" si="13"/>
        <v>0</v>
      </c>
      <c r="BW17" s="23">
        <f>SUM(BW14:BW16)</f>
        <v>0</v>
      </c>
      <c r="BX17" s="23">
        <f t="shared" ref="BX17:CB17" si="14">SUM(BX14:BX16)</f>
        <v>12315.770644912156</v>
      </c>
      <c r="BY17" s="23">
        <f t="shared" si="14"/>
        <v>0</v>
      </c>
      <c r="BZ17" s="23">
        <f t="shared" si="14"/>
        <v>0</v>
      </c>
      <c r="CA17" s="23">
        <f t="shared" si="14"/>
        <v>0</v>
      </c>
      <c r="CB17" s="23">
        <f t="shared" si="14"/>
        <v>0</v>
      </c>
    </row>
    <row r="18" spans="1:80" x14ac:dyDescent="0.25">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row>
    <row r="19" spans="1:80" x14ac:dyDescent="0.25">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row>
    <row r="20" spans="1:80" hidden="1" outlineLevel="1" x14ac:dyDescent="0.25">
      <c r="A20" s="11"/>
      <c r="C20" s="2" t="s">
        <v>0</v>
      </c>
      <c r="D20" s="14">
        <f>IFERROR(((1+D38/D14)^(360/D$3))-1,0)</f>
        <v>0</v>
      </c>
      <c r="E20" s="14">
        <f t="shared" ref="E20:BK23" si="15">IFERROR(((1+E38/E14)^(360/E$3))-1,0)</f>
        <v>0</v>
      </c>
      <c r="F20" s="14">
        <f t="shared" si="15"/>
        <v>0</v>
      </c>
      <c r="G20" s="14">
        <f t="shared" si="15"/>
        <v>0</v>
      </c>
      <c r="H20" s="14">
        <f t="shared" si="15"/>
        <v>0</v>
      </c>
      <c r="I20" s="14">
        <f t="shared" si="15"/>
        <v>0</v>
      </c>
      <c r="J20" s="14">
        <f t="shared" si="15"/>
        <v>0</v>
      </c>
      <c r="K20" s="14">
        <f t="shared" si="15"/>
        <v>0</v>
      </c>
      <c r="L20" s="14">
        <f t="shared" si="15"/>
        <v>0</v>
      </c>
      <c r="M20" s="14">
        <f t="shared" si="15"/>
        <v>0</v>
      </c>
      <c r="N20" s="14">
        <f t="shared" si="15"/>
        <v>0</v>
      </c>
      <c r="O20" s="14">
        <f t="shared" si="15"/>
        <v>0</v>
      </c>
      <c r="P20" s="14">
        <f t="shared" si="15"/>
        <v>0</v>
      </c>
      <c r="Q20" s="14">
        <f t="shared" si="15"/>
        <v>0</v>
      </c>
      <c r="R20" s="14">
        <f t="shared" si="15"/>
        <v>0</v>
      </c>
      <c r="S20" s="14">
        <f t="shared" si="15"/>
        <v>0</v>
      </c>
      <c r="T20" s="14">
        <f t="shared" si="15"/>
        <v>0</v>
      </c>
      <c r="U20" s="14">
        <f t="shared" si="15"/>
        <v>0</v>
      </c>
      <c r="V20" s="14">
        <f t="shared" si="15"/>
        <v>0</v>
      </c>
      <c r="W20" s="14">
        <f t="shared" si="15"/>
        <v>0</v>
      </c>
      <c r="X20" s="14">
        <f t="shared" si="15"/>
        <v>0</v>
      </c>
      <c r="Y20" s="14">
        <f t="shared" si="15"/>
        <v>0</v>
      </c>
      <c r="Z20" s="14">
        <f t="shared" si="15"/>
        <v>0</v>
      </c>
      <c r="AA20" s="14">
        <f t="shared" si="15"/>
        <v>0</v>
      </c>
      <c r="AB20" s="14">
        <f t="shared" si="15"/>
        <v>0</v>
      </c>
      <c r="AC20" s="14">
        <f t="shared" si="15"/>
        <v>0</v>
      </c>
      <c r="AD20" s="14">
        <f t="shared" si="15"/>
        <v>0</v>
      </c>
      <c r="AE20" s="14">
        <f t="shared" si="15"/>
        <v>0</v>
      </c>
      <c r="AF20" s="14">
        <f t="shared" si="15"/>
        <v>0</v>
      </c>
      <c r="AG20" s="14">
        <f t="shared" si="15"/>
        <v>0</v>
      </c>
      <c r="AH20" s="14">
        <f t="shared" si="15"/>
        <v>0</v>
      </c>
      <c r="AI20" s="14">
        <f t="shared" si="15"/>
        <v>0</v>
      </c>
      <c r="AJ20" s="14">
        <f t="shared" si="15"/>
        <v>0</v>
      </c>
      <c r="AK20" s="14">
        <f t="shared" si="15"/>
        <v>0</v>
      </c>
      <c r="AL20" s="14">
        <f t="shared" si="15"/>
        <v>0</v>
      </c>
      <c r="AM20" s="14">
        <f t="shared" si="15"/>
        <v>0</v>
      </c>
      <c r="AN20" s="14">
        <f t="shared" si="15"/>
        <v>0</v>
      </c>
      <c r="AO20" s="14">
        <f t="shared" si="15"/>
        <v>0</v>
      </c>
      <c r="AP20" s="14">
        <f t="shared" si="15"/>
        <v>0</v>
      </c>
      <c r="AQ20" s="14">
        <f t="shared" si="15"/>
        <v>0</v>
      </c>
      <c r="AR20" s="14">
        <f t="shared" si="15"/>
        <v>0</v>
      </c>
      <c r="AS20" s="14">
        <f t="shared" si="15"/>
        <v>0</v>
      </c>
      <c r="AT20" s="14">
        <f t="shared" si="15"/>
        <v>0</v>
      </c>
      <c r="AU20" s="14">
        <f t="shared" si="15"/>
        <v>0</v>
      </c>
      <c r="AV20" s="14">
        <f t="shared" si="15"/>
        <v>0</v>
      </c>
      <c r="AW20" s="14">
        <f t="shared" si="15"/>
        <v>0</v>
      </c>
      <c r="AX20" s="14">
        <f t="shared" si="15"/>
        <v>0</v>
      </c>
      <c r="AY20" s="14">
        <f t="shared" si="15"/>
        <v>0</v>
      </c>
      <c r="AZ20" s="14">
        <f t="shared" si="15"/>
        <v>0.24809784088171294</v>
      </c>
      <c r="BA20" s="14">
        <f t="shared" si="15"/>
        <v>0.22702837725685199</v>
      </c>
      <c r="BB20" s="14">
        <f t="shared" si="15"/>
        <v>0.25312620044360568</v>
      </c>
      <c r="BC20" s="14">
        <f t="shared" si="15"/>
        <v>0.24753197795064508</v>
      </c>
      <c r="BD20" s="14">
        <f t="shared" si="15"/>
        <v>0.2492427338830927</v>
      </c>
      <c r="BE20" s="14">
        <f t="shared" si="15"/>
        <v>0.28719001404592603</v>
      </c>
      <c r="BF20" s="14">
        <f t="shared" si="15"/>
        <v>0.28550035012135955</v>
      </c>
      <c r="BG20" s="14">
        <f t="shared" si="15"/>
        <v>0.30387051476386873</v>
      </c>
      <c r="BH20" s="14">
        <f t="shared" si="15"/>
        <v>0.29304246320168081</v>
      </c>
      <c r="BI20" s="14">
        <f t="shared" si="15"/>
        <v>0.28702957868621204</v>
      </c>
      <c r="BJ20" s="14">
        <f t="shared" si="15"/>
        <v>0.30896025825705853</v>
      </c>
      <c r="BK20" s="14">
        <f t="shared" si="15"/>
        <v>0.31884736551493287</v>
      </c>
      <c r="BO20" s="28">
        <f>IFERROR(((1+BO38/BW14)^(360/BO$3))-1,0)</f>
        <v>0</v>
      </c>
      <c r="BP20" s="28">
        <f t="shared" ref="BP20:BT23" si="16">IFERROR(((1+BP38/BX14)^(360/BP$3))-1,0)</f>
        <v>0.24322632971521507</v>
      </c>
      <c r="BQ20" s="28">
        <f t="shared" si="16"/>
        <v>0</v>
      </c>
      <c r="BR20" s="28">
        <f t="shared" si="16"/>
        <v>0</v>
      </c>
      <c r="BS20" s="28">
        <f t="shared" si="16"/>
        <v>0</v>
      </c>
      <c r="BT20" s="28">
        <f t="shared" si="16"/>
        <v>0</v>
      </c>
    </row>
    <row r="21" spans="1:80" hidden="1" outlineLevel="1" x14ac:dyDescent="0.25">
      <c r="A21" s="11"/>
      <c r="C21" s="2" t="s">
        <v>1</v>
      </c>
      <c r="D21" s="14">
        <f t="shared" ref="D21:S23" si="17">IFERROR(((1+D39/D15)^(360/D$3))-1,0)</f>
        <v>0</v>
      </c>
      <c r="E21" s="14">
        <f t="shared" si="17"/>
        <v>0</v>
      </c>
      <c r="F21" s="14">
        <f t="shared" si="17"/>
        <v>0</v>
      </c>
      <c r="G21" s="14">
        <f t="shared" si="17"/>
        <v>0</v>
      </c>
      <c r="H21" s="14">
        <f t="shared" si="17"/>
        <v>0</v>
      </c>
      <c r="I21" s="14">
        <f t="shared" si="17"/>
        <v>0</v>
      </c>
      <c r="J21" s="14">
        <f t="shared" si="17"/>
        <v>0</v>
      </c>
      <c r="K21" s="14">
        <f t="shared" si="17"/>
        <v>0</v>
      </c>
      <c r="L21" s="14">
        <f t="shared" si="17"/>
        <v>0</v>
      </c>
      <c r="M21" s="14">
        <f t="shared" si="17"/>
        <v>0</v>
      </c>
      <c r="N21" s="14">
        <f t="shared" si="17"/>
        <v>0</v>
      </c>
      <c r="O21" s="14">
        <f t="shared" si="17"/>
        <v>0</v>
      </c>
      <c r="P21" s="14">
        <f t="shared" si="17"/>
        <v>0</v>
      </c>
      <c r="Q21" s="14">
        <f t="shared" si="17"/>
        <v>0</v>
      </c>
      <c r="R21" s="14">
        <f t="shared" si="17"/>
        <v>0</v>
      </c>
      <c r="S21" s="14">
        <f t="shared" si="17"/>
        <v>0</v>
      </c>
      <c r="T21" s="14">
        <f t="shared" si="15"/>
        <v>0</v>
      </c>
      <c r="U21" s="14">
        <f t="shared" si="15"/>
        <v>0</v>
      </c>
      <c r="V21" s="14">
        <f t="shared" si="15"/>
        <v>0</v>
      </c>
      <c r="W21" s="14">
        <f t="shared" si="15"/>
        <v>0</v>
      </c>
      <c r="X21" s="14">
        <f t="shared" si="15"/>
        <v>0</v>
      </c>
      <c r="Y21" s="14">
        <f t="shared" si="15"/>
        <v>0</v>
      </c>
      <c r="Z21" s="14">
        <f t="shared" si="15"/>
        <v>0</v>
      </c>
      <c r="AA21" s="14">
        <f t="shared" si="15"/>
        <v>0</v>
      </c>
      <c r="AB21" s="14">
        <f t="shared" si="15"/>
        <v>0</v>
      </c>
      <c r="AC21" s="14">
        <f t="shared" si="15"/>
        <v>0</v>
      </c>
      <c r="AD21" s="14">
        <f t="shared" si="15"/>
        <v>0</v>
      </c>
      <c r="AE21" s="14">
        <f t="shared" si="15"/>
        <v>0</v>
      </c>
      <c r="AF21" s="14">
        <f t="shared" si="15"/>
        <v>0</v>
      </c>
      <c r="AG21" s="14">
        <f t="shared" si="15"/>
        <v>0</v>
      </c>
      <c r="AH21" s="14">
        <f t="shared" si="15"/>
        <v>0</v>
      </c>
      <c r="AI21" s="14">
        <f t="shared" si="15"/>
        <v>0</v>
      </c>
      <c r="AJ21" s="14">
        <f t="shared" si="15"/>
        <v>0</v>
      </c>
      <c r="AK21" s="14">
        <f t="shared" si="15"/>
        <v>0</v>
      </c>
      <c r="AL21" s="14">
        <f t="shared" si="15"/>
        <v>0</v>
      </c>
      <c r="AM21" s="14">
        <f t="shared" si="15"/>
        <v>0</v>
      </c>
      <c r="AN21" s="14">
        <f t="shared" si="15"/>
        <v>0</v>
      </c>
      <c r="AO21" s="14">
        <f t="shared" si="15"/>
        <v>0</v>
      </c>
      <c r="AP21" s="14">
        <f t="shared" si="15"/>
        <v>0</v>
      </c>
      <c r="AQ21" s="14">
        <f t="shared" si="15"/>
        <v>0</v>
      </c>
      <c r="AR21" s="14">
        <f t="shared" si="15"/>
        <v>0</v>
      </c>
      <c r="AS21" s="14">
        <f t="shared" si="15"/>
        <v>0</v>
      </c>
      <c r="AT21" s="14">
        <f t="shared" si="15"/>
        <v>0</v>
      </c>
      <c r="AU21" s="14">
        <f t="shared" si="15"/>
        <v>0</v>
      </c>
      <c r="AV21" s="14">
        <f t="shared" si="15"/>
        <v>0</v>
      </c>
      <c r="AW21" s="14">
        <f t="shared" si="15"/>
        <v>0</v>
      </c>
      <c r="AX21" s="14">
        <f t="shared" si="15"/>
        <v>0</v>
      </c>
      <c r="AY21" s="14">
        <f t="shared" si="15"/>
        <v>0</v>
      </c>
      <c r="AZ21" s="14">
        <f t="shared" si="15"/>
        <v>0.2188714966909191</v>
      </c>
      <c r="BA21" s="14">
        <f t="shared" si="15"/>
        <v>0.21893887552090385</v>
      </c>
      <c r="BB21" s="14">
        <f t="shared" si="15"/>
        <v>0.2188714966909191</v>
      </c>
      <c r="BC21" s="14">
        <f t="shared" si="15"/>
        <v>0.21889394490028646</v>
      </c>
      <c r="BD21" s="14">
        <f t="shared" si="15"/>
        <v>0.2188714966909191</v>
      </c>
      <c r="BE21" s="14">
        <f t="shared" si="15"/>
        <v>0.21889394490028646</v>
      </c>
      <c r="BF21" s="14">
        <f t="shared" si="15"/>
        <v>0.2188714966909191</v>
      </c>
      <c r="BG21" s="14">
        <f t="shared" si="15"/>
        <v>0.2188714966909191</v>
      </c>
      <c r="BH21" s="14">
        <f t="shared" si="15"/>
        <v>0.21889394490028646</v>
      </c>
      <c r="BI21" s="14">
        <f t="shared" si="15"/>
        <v>0.2188714966909191</v>
      </c>
      <c r="BJ21" s="14">
        <f t="shared" si="15"/>
        <v>0.21889394490028646</v>
      </c>
      <c r="BK21" s="14">
        <f t="shared" si="15"/>
        <v>0.2188714966909191</v>
      </c>
      <c r="BO21" s="28">
        <f t="shared" ref="BO21:BO23" si="18">IFERROR(((1+BO39/BW15)^(360/BO$3))-1,0)</f>
        <v>0</v>
      </c>
      <c r="BP21" s="28">
        <f t="shared" si="16"/>
        <v>0.21890393664050234</v>
      </c>
      <c r="BQ21" s="28">
        <f t="shared" si="16"/>
        <v>0</v>
      </c>
      <c r="BR21" s="28">
        <f t="shared" si="16"/>
        <v>0</v>
      </c>
      <c r="BS21" s="28">
        <f t="shared" si="16"/>
        <v>0</v>
      </c>
      <c r="BT21" s="28">
        <f t="shared" si="16"/>
        <v>0</v>
      </c>
    </row>
    <row r="22" spans="1:80" hidden="1" outlineLevel="1" x14ac:dyDescent="0.25">
      <c r="A22" s="11"/>
      <c r="C22" s="2" t="s">
        <v>9</v>
      </c>
      <c r="D22" s="14">
        <f t="shared" si="17"/>
        <v>0</v>
      </c>
      <c r="E22" s="14">
        <f t="shared" si="15"/>
        <v>0</v>
      </c>
      <c r="F22" s="14">
        <f t="shared" si="15"/>
        <v>0</v>
      </c>
      <c r="G22" s="14">
        <f t="shared" si="15"/>
        <v>0</v>
      </c>
      <c r="H22" s="14">
        <f t="shared" si="15"/>
        <v>0</v>
      </c>
      <c r="I22" s="14">
        <f t="shared" si="15"/>
        <v>0</v>
      </c>
      <c r="J22" s="14">
        <f t="shared" si="15"/>
        <v>0</v>
      </c>
      <c r="K22" s="14">
        <f t="shared" si="15"/>
        <v>0</v>
      </c>
      <c r="L22" s="14">
        <f t="shared" si="15"/>
        <v>0</v>
      </c>
      <c r="M22" s="14">
        <f t="shared" si="15"/>
        <v>0</v>
      </c>
      <c r="N22" s="14">
        <f t="shared" si="15"/>
        <v>0</v>
      </c>
      <c r="O22" s="14">
        <f t="shared" si="15"/>
        <v>0</v>
      </c>
      <c r="P22" s="14">
        <f t="shared" si="15"/>
        <v>0</v>
      </c>
      <c r="Q22" s="14">
        <f t="shared" si="15"/>
        <v>0</v>
      </c>
      <c r="R22" s="14">
        <f t="shared" si="15"/>
        <v>0</v>
      </c>
      <c r="S22" s="14">
        <f t="shared" si="15"/>
        <v>0</v>
      </c>
      <c r="T22" s="14">
        <f t="shared" si="15"/>
        <v>0</v>
      </c>
      <c r="U22" s="14">
        <f t="shared" si="15"/>
        <v>0</v>
      </c>
      <c r="V22" s="14">
        <f t="shared" si="15"/>
        <v>0</v>
      </c>
      <c r="W22" s="14">
        <f t="shared" si="15"/>
        <v>0</v>
      </c>
      <c r="X22" s="14">
        <f t="shared" si="15"/>
        <v>0</v>
      </c>
      <c r="Y22" s="14">
        <f t="shared" si="15"/>
        <v>0</v>
      </c>
      <c r="Z22" s="14">
        <f t="shared" si="15"/>
        <v>0</v>
      </c>
      <c r="AA22" s="14">
        <f t="shared" si="15"/>
        <v>0</v>
      </c>
      <c r="AB22" s="14">
        <f t="shared" si="15"/>
        <v>0</v>
      </c>
      <c r="AC22" s="14">
        <f t="shared" si="15"/>
        <v>0</v>
      </c>
      <c r="AD22" s="14">
        <f t="shared" si="15"/>
        <v>0</v>
      </c>
      <c r="AE22" s="14">
        <f t="shared" si="15"/>
        <v>0</v>
      </c>
      <c r="AF22" s="14">
        <f t="shared" si="15"/>
        <v>0</v>
      </c>
      <c r="AG22" s="14">
        <f t="shared" si="15"/>
        <v>0</v>
      </c>
      <c r="AH22" s="14">
        <f t="shared" si="15"/>
        <v>0</v>
      </c>
      <c r="AI22" s="14">
        <f t="shared" si="15"/>
        <v>0</v>
      </c>
      <c r="AJ22" s="14">
        <f t="shared" si="15"/>
        <v>0</v>
      </c>
      <c r="AK22" s="14">
        <f t="shared" si="15"/>
        <v>0</v>
      </c>
      <c r="AL22" s="14">
        <f t="shared" si="15"/>
        <v>0</v>
      </c>
      <c r="AM22" s="14">
        <f t="shared" si="15"/>
        <v>0</v>
      </c>
      <c r="AN22" s="14">
        <f t="shared" si="15"/>
        <v>0</v>
      </c>
      <c r="AO22" s="14">
        <f t="shared" si="15"/>
        <v>0</v>
      </c>
      <c r="AP22" s="14">
        <f t="shared" si="15"/>
        <v>0</v>
      </c>
      <c r="AQ22" s="14">
        <f t="shared" si="15"/>
        <v>0</v>
      </c>
      <c r="AR22" s="14">
        <f t="shared" si="15"/>
        <v>0</v>
      </c>
      <c r="AS22" s="14">
        <f t="shared" si="15"/>
        <v>0</v>
      </c>
      <c r="AT22" s="14">
        <f t="shared" si="15"/>
        <v>0</v>
      </c>
      <c r="AU22" s="14">
        <f t="shared" si="15"/>
        <v>0</v>
      </c>
      <c r="AV22" s="14">
        <f t="shared" si="15"/>
        <v>0</v>
      </c>
      <c r="AW22" s="14">
        <f t="shared" si="15"/>
        <v>0</v>
      </c>
      <c r="AX22" s="14">
        <f t="shared" si="15"/>
        <v>0</v>
      </c>
      <c r="AY22" s="14">
        <f t="shared" si="15"/>
        <v>0</v>
      </c>
      <c r="AZ22" s="14">
        <f t="shared" si="15"/>
        <v>0.59036074875071565</v>
      </c>
      <c r="BA22" s="14">
        <f t="shared" si="15"/>
        <v>0.44198945128554801</v>
      </c>
      <c r="BB22" s="14">
        <f t="shared" si="15"/>
        <v>0.39121664274547086</v>
      </c>
      <c r="BC22" s="14">
        <f t="shared" si="15"/>
        <v>0.4056663777902676</v>
      </c>
      <c r="BD22" s="14">
        <f t="shared" si="15"/>
        <v>0.40178161625304742</v>
      </c>
      <c r="BE22" s="14">
        <f t="shared" si="15"/>
        <v>0.39496259416537116</v>
      </c>
      <c r="BF22" s="14">
        <f t="shared" si="15"/>
        <v>0.35946072935655038</v>
      </c>
      <c r="BG22" s="14">
        <f t="shared" si="15"/>
        <v>0.31321966793033895</v>
      </c>
      <c r="BH22" s="14">
        <f t="shared" si="15"/>
        <v>0.30188379074481753</v>
      </c>
      <c r="BI22" s="14">
        <f t="shared" si="15"/>
        <v>0.333241522396996</v>
      </c>
      <c r="BJ22" s="14">
        <f t="shared" ref="BJ22:BK22" si="19">IFERROR(((1+BJ40/BJ16)^(360/BJ$3))-1,0)</f>
        <v>0.39122826887482143</v>
      </c>
      <c r="BK22" s="14">
        <f t="shared" si="19"/>
        <v>0.36532614288542065</v>
      </c>
      <c r="BO22" s="28">
        <f t="shared" si="18"/>
        <v>0</v>
      </c>
      <c r="BP22" s="28">
        <f t="shared" si="16"/>
        <v>0.47224817521633811</v>
      </c>
      <c r="BQ22" s="28">
        <f t="shared" si="16"/>
        <v>0</v>
      </c>
      <c r="BR22" s="28">
        <f t="shared" si="16"/>
        <v>0</v>
      </c>
      <c r="BS22" s="28">
        <f t="shared" si="16"/>
        <v>0</v>
      </c>
      <c r="BT22" s="28">
        <f t="shared" si="16"/>
        <v>0</v>
      </c>
    </row>
    <row r="23" spans="1:80" collapsed="1" x14ac:dyDescent="0.25">
      <c r="C23" s="3" t="s">
        <v>23</v>
      </c>
      <c r="D23" s="15">
        <f t="shared" si="17"/>
        <v>0</v>
      </c>
      <c r="E23" s="15">
        <f t="shared" si="15"/>
        <v>0</v>
      </c>
      <c r="F23" s="15">
        <f t="shared" si="15"/>
        <v>0</v>
      </c>
      <c r="G23" s="15">
        <f t="shared" si="15"/>
        <v>0</v>
      </c>
      <c r="H23" s="15">
        <f t="shared" si="15"/>
        <v>0</v>
      </c>
      <c r="I23" s="15">
        <f t="shared" si="15"/>
        <v>0</v>
      </c>
      <c r="J23" s="15">
        <f t="shared" si="15"/>
        <v>0</v>
      </c>
      <c r="K23" s="15">
        <f t="shared" si="15"/>
        <v>0</v>
      </c>
      <c r="L23" s="15">
        <f t="shared" si="15"/>
        <v>0</v>
      </c>
      <c r="M23" s="15">
        <f t="shared" si="15"/>
        <v>0</v>
      </c>
      <c r="N23" s="15">
        <f t="shared" si="15"/>
        <v>0</v>
      </c>
      <c r="O23" s="15">
        <f t="shared" si="15"/>
        <v>0</v>
      </c>
      <c r="P23" s="15">
        <f t="shared" si="15"/>
        <v>0</v>
      </c>
      <c r="Q23" s="15">
        <f t="shared" si="15"/>
        <v>0</v>
      </c>
      <c r="R23" s="15">
        <f t="shared" si="15"/>
        <v>0</v>
      </c>
      <c r="S23" s="15">
        <f t="shared" si="15"/>
        <v>0</v>
      </c>
      <c r="T23" s="15">
        <f t="shared" si="15"/>
        <v>0</v>
      </c>
      <c r="U23" s="15">
        <f t="shared" si="15"/>
        <v>0</v>
      </c>
      <c r="V23" s="15">
        <f t="shared" si="15"/>
        <v>0</v>
      </c>
      <c r="W23" s="15">
        <f t="shared" si="15"/>
        <v>0</v>
      </c>
      <c r="X23" s="15">
        <f t="shared" si="15"/>
        <v>0</v>
      </c>
      <c r="Y23" s="15">
        <f t="shared" si="15"/>
        <v>0</v>
      </c>
      <c r="Z23" s="15">
        <f t="shared" si="15"/>
        <v>0</v>
      </c>
      <c r="AA23" s="15">
        <f t="shared" si="15"/>
        <v>0</v>
      </c>
      <c r="AB23" s="15">
        <f t="shared" si="15"/>
        <v>0</v>
      </c>
      <c r="AC23" s="15">
        <f t="shared" si="15"/>
        <v>0</v>
      </c>
      <c r="AD23" s="15">
        <f t="shared" si="15"/>
        <v>0</v>
      </c>
      <c r="AE23" s="15">
        <f t="shared" si="15"/>
        <v>0</v>
      </c>
      <c r="AF23" s="15">
        <f t="shared" si="15"/>
        <v>0</v>
      </c>
      <c r="AG23" s="15">
        <f t="shared" si="15"/>
        <v>0</v>
      </c>
      <c r="AH23" s="15">
        <f t="shared" si="15"/>
        <v>0</v>
      </c>
      <c r="AI23" s="15">
        <f t="shared" si="15"/>
        <v>0</v>
      </c>
      <c r="AJ23" s="15">
        <f t="shared" si="15"/>
        <v>0</v>
      </c>
      <c r="AK23" s="15">
        <f t="shared" si="15"/>
        <v>0</v>
      </c>
      <c r="AL23" s="15">
        <f t="shared" si="15"/>
        <v>0</v>
      </c>
      <c r="AM23" s="15">
        <f t="shared" si="15"/>
        <v>0</v>
      </c>
      <c r="AN23" s="15">
        <f t="shared" si="15"/>
        <v>0</v>
      </c>
      <c r="AO23" s="15">
        <f t="shared" si="15"/>
        <v>0</v>
      </c>
      <c r="AP23" s="15">
        <f t="shared" si="15"/>
        <v>0</v>
      </c>
      <c r="AQ23" s="15">
        <f t="shared" si="15"/>
        <v>0</v>
      </c>
      <c r="AR23" s="15">
        <f t="shared" si="15"/>
        <v>0</v>
      </c>
      <c r="AS23" s="15">
        <f t="shared" si="15"/>
        <v>0</v>
      </c>
      <c r="AT23" s="15">
        <f t="shared" si="15"/>
        <v>0</v>
      </c>
      <c r="AU23" s="15">
        <f t="shared" si="15"/>
        <v>0</v>
      </c>
      <c r="AV23" s="15">
        <f t="shared" si="15"/>
        <v>0</v>
      </c>
      <c r="AW23" s="15">
        <f t="shared" si="15"/>
        <v>0</v>
      </c>
      <c r="AX23" s="15">
        <f t="shared" si="15"/>
        <v>0</v>
      </c>
      <c r="AY23" s="15">
        <f t="shared" si="15"/>
        <v>0</v>
      </c>
      <c r="AZ23" s="15">
        <f t="shared" ref="AZ23:BK23" si="20">IFERROR(((1+AZ41/AZ17)^(360/AZ$3))-1,0)</f>
        <v>0.27132624509530023</v>
      </c>
      <c r="BA23" s="15">
        <f t="shared" si="20"/>
        <v>0.24234804673700516</v>
      </c>
      <c r="BB23" s="15">
        <f t="shared" si="20"/>
        <v>0.26328651592608665</v>
      </c>
      <c r="BC23" s="15">
        <f t="shared" si="20"/>
        <v>0.25969023954291948</v>
      </c>
      <c r="BD23" s="15">
        <f t="shared" si="20"/>
        <v>0.26122506739816065</v>
      </c>
      <c r="BE23" s="15">
        <f t="shared" si="20"/>
        <v>0.29532529852440836</v>
      </c>
      <c r="BF23" s="15">
        <f t="shared" si="20"/>
        <v>0.29121690979301129</v>
      </c>
      <c r="BG23" s="15">
        <f t="shared" si="20"/>
        <v>0.30387217708084835</v>
      </c>
      <c r="BH23" s="15">
        <f t="shared" si="20"/>
        <v>0.29312362706618744</v>
      </c>
      <c r="BI23" s="15">
        <f t="shared" si="20"/>
        <v>0.2903078138559132</v>
      </c>
      <c r="BJ23" s="15">
        <f t="shared" si="20"/>
        <v>0.31470721601713825</v>
      </c>
      <c r="BK23" s="15">
        <f t="shared" si="20"/>
        <v>0.32190880686909074</v>
      </c>
      <c r="BO23" s="29">
        <f t="shared" si="18"/>
        <v>0</v>
      </c>
      <c r="BP23" s="29">
        <f t="shared" si="16"/>
        <v>0.25950310113631891</v>
      </c>
      <c r="BQ23" s="29">
        <f t="shared" si="16"/>
        <v>0</v>
      </c>
      <c r="BR23" s="29">
        <f t="shared" si="16"/>
        <v>0</v>
      </c>
      <c r="BS23" s="29">
        <f t="shared" si="16"/>
        <v>0</v>
      </c>
      <c r="BT23" s="29">
        <f t="shared" si="16"/>
        <v>0</v>
      </c>
    </row>
    <row r="26" spans="1:80" hidden="1" outlineLevel="1" x14ac:dyDescent="0.25">
      <c r="A26" s="11"/>
      <c r="C26" s="2" t="s">
        <v>0</v>
      </c>
      <c r="D26" s="14">
        <f>-IFERROR(((1-D44/D14)^(360/D$4))-1,0)</f>
        <v>0</v>
      </c>
      <c r="E26" s="14">
        <f t="shared" ref="E26:BK29" si="21">-IFERROR(((1-E44/E14)^(360/E$4))-1,0)</f>
        <v>0</v>
      </c>
      <c r="F26" s="14">
        <f t="shared" si="21"/>
        <v>0</v>
      </c>
      <c r="G26" s="14">
        <f t="shared" si="21"/>
        <v>0</v>
      </c>
      <c r="H26" s="14">
        <f t="shared" si="21"/>
        <v>0</v>
      </c>
      <c r="I26" s="14">
        <f t="shared" si="21"/>
        <v>0</v>
      </c>
      <c r="J26" s="14">
        <f t="shared" si="21"/>
        <v>0</v>
      </c>
      <c r="K26" s="14">
        <f t="shared" si="21"/>
        <v>0</v>
      </c>
      <c r="L26" s="14">
        <f t="shared" si="21"/>
        <v>0</v>
      </c>
      <c r="M26" s="14">
        <f t="shared" si="21"/>
        <v>0</v>
      </c>
      <c r="N26" s="14">
        <f t="shared" si="21"/>
        <v>0</v>
      </c>
      <c r="O26" s="14">
        <f t="shared" si="21"/>
        <v>0</v>
      </c>
      <c r="P26" s="14">
        <f t="shared" si="21"/>
        <v>0</v>
      </c>
      <c r="Q26" s="14">
        <f t="shared" si="21"/>
        <v>0</v>
      </c>
      <c r="R26" s="14">
        <f t="shared" si="21"/>
        <v>0</v>
      </c>
      <c r="S26" s="14">
        <f t="shared" si="21"/>
        <v>0</v>
      </c>
      <c r="T26" s="14">
        <f t="shared" si="21"/>
        <v>0</v>
      </c>
      <c r="U26" s="14">
        <f t="shared" si="21"/>
        <v>0</v>
      </c>
      <c r="V26" s="14">
        <f t="shared" si="21"/>
        <v>0</v>
      </c>
      <c r="W26" s="14">
        <f t="shared" si="21"/>
        <v>0</v>
      </c>
      <c r="X26" s="14">
        <f t="shared" si="21"/>
        <v>0</v>
      </c>
      <c r="Y26" s="14">
        <f t="shared" si="21"/>
        <v>0</v>
      </c>
      <c r="Z26" s="14">
        <f t="shared" si="21"/>
        <v>0</v>
      </c>
      <c r="AA26" s="14">
        <f t="shared" si="21"/>
        <v>0</v>
      </c>
      <c r="AB26" s="14">
        <f t="shared" si="21"/>
        <v>0</v>
      </c>
      <c r="AC26" s="14">
        <f t="shared" si="21"/>
        <v>0</v>
      </c>
      <c r="AD26" s="14">
        <f t="shared" si="21"/>
        <v>0</v>
      </c>
      <c r="AE26" s="14">
        <f t="shared" si="21"/>
        <v>0</v>
      </c>
      <c r="AF26" s="14">
        <f t="shared" si="21"/>
        <v>0</v>
      </c>
      <c r="AG26" s="14">
        <f t="shared" si="21"/>
        <v>0</v>
      </c>
      <c r="AH26" s="14">
        <f t="shared" si="21"/>
        <v>0</v>
      </c>
      <c r="AI26" s="14">
        <f t="shared" si="21"/>
        <v>0</v>
      </c>
      <c r="AJ26" s="14">
        <f t="shared" si="21"/>
        <v>0</v>
      </c>
      <c r="AK26" s="14">
        <f t="shared" si="21"/>
        <v>0</v>
      </c>
      <c r="AL26" s="14">
        <f t="shared" si="21"/>
        <v>0</v>
      </c>
      <c r="AM26" s="14">
        <f t="shared" si="21"/>
        <v>0</v>
      </c>
      <c r="AN26" s="14">
        <f t="shared" si="21"/>
        <v>0</v>
      </c>
      <c r="AO26" s="14">
        <f t="shared" si="21"/>
        <v>0</v>
      </c>
      <c r="AP26" s="14">
        <f t="shared" si="21"/>
        <v>0</v>
      </c>
      <c r="AQ26" s="14">
        <f t="shared" si="21"/>
        <v>0</v>
      </c>
      <c r="AR26" s="14">
        <f t="shared" si="21"/>
        <v>0</v>
      </c>
      <c r="AS26" s="14">
        <f t="shared" si="21"/>
        <v>0</v>
      </c>
      <c r="AT26" s="14">
        <f t="shared" si="21"/>
        <v>0</v>
      </c>
      <c r="AU26" s="14">
        <f t="shared" si="21"/>
        <v>0</v>
      </c>
      <c r="AV26" s="14">
        <f t="shared" si="21"/>
        <v>0</v>
      </c>
      <c r="AW26" s="14">
        <f t="shared" si="21"/>
        <v>0</v>
      </c>
      <c r="AX26" s="14">
        <f t="shared" si="21"/>
        <v>0</v>
      </c>
      <c r="AY26" s="14">
        <f t="shared" si="21"/>
        <v>0</v>
      </c>
      <c r="AZ26" s="14">
        <f t="shared" si="21"/>
        <v>-6.1499140976968514E-2</v>
      </c>
      <c r="BA26" s="14">
        <f t="shared" si="21"/>
        <v>-6.0819353367873585E-2</v>
      </c>
      <c r="BB26" s="14">
        <f t="shared" si="21"/>
        <v>-6.0352122342349102E-2</v>
      </c>
      <c r="BC26" s="14">
        <f t="shared" si="21"/>
        <v>-5.9886827975598411E-2</v>
      </c>
      <c r="BD26" s="14">
        <f t="shared" si="21"/>
        <v>-5.9348998229089345E-2</v>
      </c>
      <c r="BE26" s="14">
        <f t="shared" si="21"/>
        <v>-5.8761152758389557E-2</v>
      </c>
      <c r="BF26" s="14">
        <f t="shared" si="21"/>
        <v>-5.8381652011205931E-2</v>
      </c>
      <c r="BG26" s="14">
        <f t="shared" si="21"/>
        <v>-5.804018809605882E-2</v>
      </c>
      <c r="BH26" s="14">
        <f t="shared" si="21"/>
        <v>-5.729121040288776E-2</v>
      </c>
      <c r="BI26" s="14">
        <f t="shared" si="21"/>
        <v>-5.6421707824480416E-2</v>
      </c>
      <c r="BJ26" s="14">
        <f t="shared" si="21"/>
        <v>-5.5601554337140646E-2</v>
      </c>
      <c r="BK26" s="14">
        <f t="shared" si="21"/>
        <v>-5.52686946295462E-2</v>
      </c>
      <c r="BO26" s="28">
        <f>-IFERROR(((1-BO44/BW14)^(360/BO$4))-1,0)</f>
        <v>0</v>
      </c>
      <c r="BP26" s="28">
        <f t="shared" ref="BP26:BT29" si="22">-IFERROR(((1-BP44/BX14)^(360/BP$4))-1,0)</f>
        <v>-6.0890600659915473E-2</v>
      </c>
      <c r="BQ26" s="28">
        <f t="shared" si="22"/>
        <v>0</v>
      </c>
      <c r="BR26" s="28">
        <f t="shared" si="22"/>
        <v>0</v>
      </c>
      <c r="BS26" s="28">
        <f t="shared" si="22"/>
        <v>0</v>
      </c>
      <c r="BT26" s="28">
        <f t="shared" si="22"/>
        <v>0</v>
      </c>
    </row>
    <row r="27" spans="1:80" hidden="1" outlineLevel="1" x14ac:dyDescent="0.25">
      <c r="A27" s="11"/>
      <c r="C27" s="2" t="s">
        <v>1</v>
      </c>
      <c r="D27" s="14">
        <f t="shared" ref="D27:S29" si="23">-IFERROR(((1-D45/D15)^(360/D$4))-1,0)</f>
        <v>0</v>
      </c>
      <c r="E27" s="14">
        <f t="shared" si="23"/>
        <v>0</v>
      </c>
      <c r="F27" s="14">
        <f t="shared" si="23"/>
        <v>0</v>
      </c>
      <c r="G27" s="14">
        <f t="shared" si="23"/>
        <v>0</v>
      </c>
      <c r="H27" s="14">
        <f t="shared" si="23"/>
        <v>0</v>
      </c>
      <c r="I27" s="14">
        <f t="shared" si="23"/>
        <v>0</v>
      </c>
      <c r="J27" s="14">
        <f t="shared" si="23"/>
        <v>0</v>
      </c>
      <c r="K27" s="14">
        <f t="shared" si="23"/>
        <v>0</v>
      </c>
      <c r="L27" s="14">
        <f t="shared" si="23"/>
        <v>0</v>
      </c>
      <c r="M27" s="14">
        <f t="shared" si="23"/>
        <v>0</v>
      </c>
      <c r="N27" s="14">
        <f t="shared" si="23"/>
        <v>0</v>
      </c>
      <c r="O27" s="14">
        <f t="shared" si="23"/>
        <v>0</v>
      </c>
      <c r="P27" s="14">
        <f t="shared" si="23"/>
        <v>0</v>
      </c>
      <c r="Q27" s="14">
        <f t="shared" si="23"/>
        <v>0</v>
      </c>
      <c r="R27" s="14">
        <f t="shared" si="23"/>
        <v>0</v>
      </c>
      <c r="S27" s="14">
        <f t="shared" si="23"/>
        <v>0</v>
      </c>
      <c r="T27" s="14">
        <f t="shared" si="21"/>
        <v>0</v>
      </c>
      <c r="U27" s="14">
        <f t="shared" si="21"/>
        <v>0</v>
      </c>
      <c r="V27" s="14">
        <f t="shared" si="21"/>
        <v>0</v>
      </c>
      <c r="W27" s="14">
        <f t="shared" si="21"/>
        <v>0</v>
      </c>
      <c r="X27" s="14">
        <f t="shared" si="21"/>
        <v>0</v>
      </c>
      <c r="Y27" s="14">
        <f t="shared" si="21"/>
        <v>0</v>
      </c>
      <c r="Z27" s="14">
        <f t="shared" si="21"/>
        <v>0</v>
      </c>
      <c r="AA27" s="14">
        <f t="shared" si="21"/>
        <v>0</v>
      </c>
      <c r="AB27" s="14">
        <f t="shared" si="21"/>
        <v>0</v>
      </c>
      <c r="AC27" s="14">
        <f t="shared" si="21"/>
        <v>0</v>
      </c>
      <c r="AD27" s="14">
        <f t="shared" si="21"/>
        <v>0</v>
      </c>
      <c r="AE27" s="14">
        <f t="shared" si="21"/>
        <v>0</v>
      </c>
      <c r="AF27" s="14">
        <f t="shared" si="21"/>
        <v>0</v>
      </c>
      <c r="AG27" s="14">
        <f t="shared" si="21"/>
        <v>0</v>
      </c>
      <c r="AH27" s="14">
        <f t="shared" si="21"/>
        <v>0</v>
      </c>
      <c r="AI27" s="14">
        <f t="shared" si="21"/>
        <v>0</v>
      </c>
      <c r="AJ27" s="14">
        <f t="shared" si="21"/>
        <v>0</v>
      </c>
      <c r="AK27" s="14">
        <f t="shared" si="21"/>
        <v>0</v>
      </c>
      <c r="AL27" s="14">
        <f t="shared" si="21"/>
        <v>0</v>
      </c>
      <c r="AM27" s="14">
        <f t="shared" si="21"/>
        <v>0</v>
      </c>
      <c r="AN27" s="14">
        <f t="shared" si="21"/>
        <v>0</v>
      </c>
      <c r="AO27" s="14">
        <f t="shared" si="21"/>
        <v>0</v>
      </c>
      <c r="AP27" s="14">
        <f t="shared" si="21"/>
        <v>0</v>
      </c>
      <c r="AQ27" s="14">
        <f t="shared" si="21"/>
        <v>0</v>
      </c>
      <c r="AR27" s="14">
        <f t="shared" si="21"/>
        <v>0</v>
      </c>
      <c r="AS27" s="14">
        <f t="shared" si="21"/>
        <v>0</v>
      </c>
      <c r="AT27" s="14">
        <f t="shared" si="21"/>
        <v>0</v>
      </c>
      <c r="AU27" s="14">
        <f t="shared" si="21"/>
        <v>0</v>
      </c>
      <c r="AV27" s="14">
        <f t="shared" si="21"/>
        <v>0</v>
      </c>
      <c r="AW27" s="14">
        <f t="shared" si="21"/>
        <v>0</v>
      </c>
      <c r="AX27" s="14">
        <f t="shared" si="21"/>
        <v>0</v>
      </c>
      <c r="AY27" s="14">
        <f t="shared" si="21"/>
        <v>0</v>
      </c>
      <c r="AZ27" s="14">
        <f t="shared" si="21"/>
        <v>-0.14360505282565628</v>
      </c>
      <c r="BA27" s="14">
        <f t="shared" si="21"/>
        <v>-0.15038602844484728</v>
      </c>
      <c r="BB27" s="14">
        <f t="shared" si="21"/>
        <v>-0.15743746005167525</v>
      </c>
      <c r="BC27" s="14">
        <f t="shared" si="21"/>
        <v>-0.16416870762011637</v>
      </c>
      <c r="BD27" s="14">
        <f t="shared" si="21"/>
        <v>-0.17151501569120819</v>
      </c>
      <c r="BE27" s="14">
        <f t="shared" si="21"/>
        <v>-0.17856444395344218</v>
      </c>
      <c r="BF27" s="14">
        <f t="shared" si="21"/>
        <v>-0.1849353352467622</v>
      </c>
      <c r="BG27" s="14">
        <f t="shared" si="21"/>
        <v>-0.19174579052309548</v>
      </c>
      <c r="BH27" s="14">
        <f t="shared" si="21"/>
        <v>-0.19896575482500301</v>
      </c>
      <c r="BI27" s="14">
        <f t="shared" si="21"/>
        <v>-0.20625465792649034</v>
      </c>
      <c r="BJ27" s="14">
        <f t="shared" si="21"/>
        <v>-0.21333652762077104</v>
      </c>
      <c r="BK27" s="14">
        <f t="shared" si="21"/>
        <v>-0.2220917317315767</v>
      </c>
      <c r="BO27" s="28">
        <f t="shared" ref="BO27:BO29" si="24">-IFERROR(((1-BO45/BW15)^(360/BO$4))-1,0)</f>
        <v>0</v>
      </c>
      <c r="BP27" s="28">
        <f t="shared" si="22"/>
        <v>-0.15022378384921709</v>
      </c>
      <c r="BQ27" s="28">
        <f t="shared" si="22"/>
        <v>0</v>
      </c>
      <c r="BR27" s="28">
        <f t="shared" si="22"/>
        <v>0</v>
      </c>
      <c r="BS27" s="28">
        <f t="shared" si="22"/>
        <v>0</v>
      </c>
      <c r="BT27" s="28">
        <f t="shared" si="22"/>
        <v>0</v>
      </c>
    </row>
    <row r="28" spans="1:80" hidden="1" outlineLevel="1" x14ac:dyDescent="0.25">
      <c r="A28" s="11"/>
      <c r="C28" s="2" t="s">
        <v>9</v>
      </c>
      <c r="D28" s="14">
        <f t="shared" si="23"/>
        <v>0</v>
      </c>
      <c r="E28" s="14">
        <f t="shared" si="21"/>
        <v>0</v>
      </c>
      <c r="F28" s="14">
        <f t="shared" si="21"/>
        <v>0</v>
      </c>
      <c r="G28" s="14">
        <f t="shared" si="21"/>
        <v>0</v>
      </c>
      <c r="H28" s="14">
        <f t="shared" si="21"/>
        <v>0</v>
      </c>
      <c r="I28" s="14">
        <f t="shared" si="21"/>
        <v>0</v>
      </c>
      <c r="J28" s="14">
        <f t="shared" si="21"/>
        <v>0</v>
      </c>
      <c r="K28" s="14">
        <f t="shared" si="21"/>
        <v>0</v>
      </c>
      <c r="L28" s="14">
        <f t="shared" si="21"/>
        <v>0</v>
      </c>
      <c r="M28" s="14">
        <f t="shared" si="21"/>
        <v>0</v>
      </c>
      <c r="N28" s="14">
        <f t="shared" si="21"/>
        <v>0</v>
      </c>
      <c r="O28" s="14">
        <f t="shared" si="21"/>
        <v>0</v>
      </c>
      <c r="P28" s="14">
        <f t="shared" si="21"/>
        <v>0</v>
      </c>
      <c r="Q28" s="14">
        <f t="shared" si="21"/>
        <v>0</v>
      </c>
      <c r="R28" s="14">
        <f t="shared" si="21"/>
        <v>0</v>
      </c>
      <c r="S28" s="14">
        <f t="shared" si="21"/>
        <v>0</v>
      </c>
      <c r="T28" s="14">
        <f t="shared" si="21"/>
        <v>0</v>
      </c>
      <c r="U28" s="14">
        <f t="shared" si="21"/>
        <v>0</v>
      </c>
      <c r="V28" s="14">
        <f t="shared" si="21"/>
        <v>0</v>
      </c>
      <c r="W28" s="14">
        <f t="shared" si="21"/>
        <v>0</v>
      </c>
      <c r="X28" s="14">
        <f t="shared" si="21"/>
        <v>0</v>
      </c>
      <c r="Y28" s="14">
        <f t="shared" si="21"/>
        <v>0</v>
      </c>
      <c r="Z28" s="14">
        <f t="shared" si="21"/>
        <v>0</v>
      </c>
      <c r="AA28" s="14">
        <f t="shared" si="21"/>
        <v>0</v>
      </c>
      <c r="AB28" s="14">
        <f t="shared" si="21"/>
        <v>0</v>
      </c>
      <c r="AC28" s="14">
        <f t="shared" si="21"/>
        <v>0</v>
      </c>
      <c r="AD28" s="14">
        <f t="shared" si="21"/>
        <v>0</v>
      </c>
      <c r="AE28" s="14">
        <f t="shared" si="21"/>
        <v>0</v>
      </c>
      <c r="AF28" s="14">
        <f t="shared" si="21"/>
        <v>0</v>
      </c>
      <c r="AG28" s="14">
        <f t="shared" si="21"/>
        <v>0</v>
      </c>
      <c r="AH28" s="14">
        <f t="shared" si="21"/>
        <v>0</v>
      </c>
      <c r="AI28" s="14">
        <f t="shared" si="21"/>
        <v>0</v>
      </c>
      <c r="AJ28" s="14">
        <f t="shared" si="21"/>
        <v>0</v>
      </c>
      <c r="AK28" s="14">
        <f t="shared" si="21"/>
        <v>0</v>
      </c>
      <c r="AL28" s="14">
        <f t="shared" si="21"/>
        <v>0</v>
      </c>
      <c r="AM28" s="14">
        <f t="shared" si="21"/>
        <v>0</v>
      </c>
      <c r="AN28" s="14">
        <f t="shared" si="21"/>
        <v>0</v>
      </c>
      <c r="AO28" s="14">
        <f t="shared" si="21"/>
        <v>0</v>
      </c>
      <c r="AP28" s="14">
        <f t="shared" si="21"/>
        <v>0</v>
      </c>
      <c r="AQ28" s="14">
        <f t="shared" si="21"/>
        <v>0</v>
      </c>
      <c r="AR28" s="14">
        <f t="shared" si="21"/>
        <v>0</v>
      </c>
      <c r="AS28" s="14">
        <f t="shared" si="21"/>
        <v>0</v>
      </c>
      <c r="AT28" s="14">
        <f t="shared" si="21"/>
        <v>0</v>
      </c>
      <c r="AU28" s="14">
        <f t="shared" si="21"/>
        <v>0</v>
      </c>
      <c r="AV28" s="14">
        <f t="shared" si="21"/>
        <v>0</v>
      </c>
      <c r="AW28" s="14">
        <f t="shared" si="21"/>
        <v>0</v>
      </c>
      <c r="AX28" s="14">
        <f t="shared" si="21"/>
        <v>0</v>
      </c>
      <c r="AY28" s="14">
        <f t="shared" si="21"/>
        <v>0</v>
      </c>
      <c r="AZ28" s="14">
        <f t="shared" si="21"/>
        <v>-6.3526074432976198E-2</v>
      </c>
      <c r="BA28" s="14">
        <f t="shared" si="21"/>
        <v>-6.2642156671013582E-2</v>
      </c>
      <c r="BB28" s="14">
        <f t="shared" si="21"/>
        <v>-5.9400577824350265E-2</v>
      </c>
      <c r="BC28" s="14">
        <f t="shared" si="21"/>
        <v>-5.6623974958200263E-2</v>
      </c>
      <c r="BD28" s="14">
        <f t="shared" si="21"/>
        <v>-5.490529857431703E-2</v>
      </c>
      <c r="BE28" s="14">
        <f t="shared" si="21"/>
        <v>-5.4053955596223391E-2</v>
      </c>
      <c r="BF28" s="14">
        <f t="shared" si="21"/>
        <v>-5.134204917885965E-2</v>
      </c>
      <c r="BG28" s="14">
        <f t="shared" si="21"/>
        <v>-4.8644868110162776E-2</v>
      </c>
      <c r="BH28" s="14">
        <f t="shared" si="21"/>
        <v>-4.9311579584452314E-2</v>
      </c>
      <c r="BI28" s="14">
        <f t="shared" si="21"/>
        <v>-5.1635297293699534E-2</v>
      </c>
      <c r="BJ28" s="14">
        <f t="shared" ref="BJ28:BK28" si="25">-IFERROR(((1-BJ46/BJ16)^(360/BJ$4))-1,0)</f>
        <v>-5.3765045030912839E-2</v>
      </c>
      <c r="BK28" s="14">
        <f t="shared" si="25"/>
        <v>-5.0811182311465419E-2</v>
      </c>
      <c r="BO28" s="28">
        <f t="shared" si="24"/>
        <v>0</v>
      </c>
      <c r="BP28" s="28">
        <f t="shared" si="22"/>
        <v>-6.1817745964050541E-2</v>
      </c>
      <c r="BQ28" s="28">
        <f t="shared" si="22"/>
        <v>0</v>
      </c>
      <c r="BR28" s="28">
        <f t="shared" si="22"/>
        <v>0</v>
      </c>
      <c r="BS28" s="28">
        <f t="shared" si="22"/>
        <v>0</v>
      </c>
      <c r="BT28" s="28">
        <f t="shared" si="22"/>
        <v>0</v>
      </c>
    </row>
    <row r="29" spans="1:80" collapsed="1" x14ac:dyDescent="0.25">
      <c r="C29" s="3" t="s">
        <v>24</v>
      </c>
      <c r="D29" s="15">
        <f t="shared" si="23"/>
        <v>0</v>
      </c>
      <c r="E29" s="15">
        <f t="shared" si="21"/>
        <v>0</v>
      </c>
      <c r="F29" s="15">
        <f t="shared" si="21"/>
        <v>0</v>
      </c>
      <c r="G29" s="15">
        <f t="shared" si="21"/>
        <v>0</v>
      </c>
      <c r="H29" s="15">
        <f t="shared" si="21"/>
        <v>0</v>
      </c>
      <c r="I29" s="15">
        <f t="shared" si="21"/>
        <v>0</v>
      </c>
      <c r="J29" s="15">
        <f t="shared" si="21"/>
        <v>0</v>
      </c>
      <c r="K29" s="15">
        <f t="shared" si="21"/>
        <v>0</v>
      </c>
      <c r="L29" s="15">
        <f t="shared" si="21"/>
        <v>0</v>
      </c>
      <c r="M29" s="15">
        <f t="shared" si="21"/>
        <v>0</v>
      </c>
      <c r="N29" s="15">
        <f t="shared" si="21"/>
        <v>0</v>
      </c>
      <c r="O29" s="15">
        <f t="shared" si="21"/>
        <v>0</v>
      </c>
      <c r="P29" s="15">
        <f t="shared" si="21"/>
        <v>0</v>
      </c>
      <c r="Q29" s="15">
        <f t="shared" si="21"/>
        <v>0</v>
      </c>
      <c r="R29" s="15">
        <f t="shared" si="21"/>
        <v>0</v>
      </c>
      <c r="S29" s="15">
        <f t="shared" si="21"/>
        <v>0</v>
      </c>
      <c r="T29" s="15">
        <f t="shared" si="21"/>
        <v>0</v>
      </c>
      <c r="U29" s="15">
        <f t="shared" si="21"/>
        <v>0</v>
      </c>
      <c r="V29" s="15">
        <f t="shared" si="21"/>
        <v>0</v>
      </c>
      <c r="W29" s="15">
        <f t="shared" si="21"/>
        <v>0</v>
      </c>
      <c r="X29" s="15">
        <f t="shared" si="21"/>
        <v>0</v>
      </c>
      <c r="Y29" s="15">
        <f t="shared" si="21"/>
        <v>0</v>
      </c>
      <c r="Z29" s="15">
        <f t="shared" si="21"/>
        <v>0</v>
      </c>
      <c r="AA29" s="15">
        <f t="shared" si="21"/>
        <v>0</v>
      </c>
      <c r="AB29" s="15">
        <f t="shared" si="21"/>
        <v>0</v>
      </c>
      <c r="AC29" s="15">
        <f t="shared" si="21"/>
        <v>0</v>
      </c>
      <c r="AD29" s="15">
        <f t="shared" si="21"/>
        <v>0</v>
      </c>
      <c r="AE29" s="15">
        <f t="shared" si="21"/>
        <v>0</v>
      </c>
      <c r="AF29" s="15">
        <f t="shared" si="21"/>
        <v>0</v>
      </c>
      <c r="AG29" s="15">
        <f t="shared" si="21"/>
        <v>0</v>
      </c>
      <c r="AH29" s="15">
        <f t="shared" si="21"/>
        <v>0</v>
      </c>
      <c r="AI29" s="15">
        <f t="shared" si="21"/>
        <v>0</v>
      </c>
      <c r="AJ29" s="15">
        <f t="shared" si="21"/>
        <v>0</v>
      </c>
      <c r="AK29" s="15">
        <f t="shared" si="21"/>
        <v>0</v>
      </c>
      <c r="AL29" s="15">
        <f t="shared" si="21"/>
        <v>0</v>
      </c>
      <c r="AM29" s="15">
        <f t="shared" si="21"/>
        <v>0</v>
      </c>
      <c r="AN29" s="15">
        <f t="shared" si="21"/>
        <v>0</v>
      </c>
      <c r="AO29" s="15">
        <f t="shared" si="21"/>
        <v>0</v>
      </c>
      <c r="AP29" s="15">
        <f t="shared" si="21"/>
        <v>0</v>
      </c>
      <c r="AQ29" s="15">
        <f t="shared" si="21"/>
        <v>0</v>
      </c>
      <c r="AR29" s="15">
        <f t="shared" si="21"/>
        <v>0</v>
      </c>
      <c r="AS29" s="15">
        <f t="shared" si="21"/>
        <v>0</v>
      </c>
      <c r="AT29" s="15">
        <f t="shared" si="21"/>
        <v>0</v>
      </c>
      <c r="AU29" s="15">
        <f t="shared" si="21"/>
        <v>0</v>
      </c>
      <c r="AV29" s="15">
        <f t="shared" si="21"/>
        <v>0</v>
      </c>
      <c r="AW29" s="15">
        <f t="shared" si="21"/>
        <v>0</v>
      </c>
      <c r="AX29" s="15">
        <f t="shared" si="21"/>
        <v>0</v>
      </c>
      <c r="AY29" s="15">
        <f t="shared" si="21"/>
        <v>0</v>
      </c>
      <c r="AZ29" s="15">
        <f t="shared" ref="AZ29:BK29" si="26">-IFERROR(((1-AZ47/AZ17)^(360/AZ$4))-1,0)</f>
        <v>-6.2752400307792389E-2</v>
      </c>
      <c r="BA29" s="15">
        <f t="shared" si="26"/>
        <v>-6.2091180702693816E-2</v>
      </c>
      <c r="BB29" s="15">
        <f t="shared" si="26"/>
        <v>-6.1435037163136919E-2</v>
      </c>
      <c r="BC29" s="15">
        <f t="shared" si="26"/>
        <v>-6.0796721499015716E-2</v>
      </c>
      <c r="BD29" s="15">
        <f t="shared" si="26"/>
        <v>-6.0175301796467684E-2</v>
      </c>
      <c r="BE29" s="15">
        <f t="shared" si="26"/>
        <v>-5.9581813131849071E-2</v>
      </c>
      <c r="BF29" s="15">
        <f t="shared" si="26"/>
        <v>-5.8989306016854481E-2</v>
      </c>
      <c r="BG29" s="15">
        <f t="shared" si="26"/>
        <v>-5.8411146352870258E-2</v>
      </c>
      <c r="BH29" s="15">
        <f t="shared" si="26"/>
        <v>-5.7825138361003559E-2</v>
      </c>
      <c r="BI29" s="15">
        <f t="shared" si="26"/>
        <v>-5.7283206156778732E-2</v>
      </c>
      <c r="BJ29" s="15">
        <f t="shared" si="26"/>
        <v>-5.6735048398609544E-2</v>
      </c>
      <c r="BK29" s="15">
        <f t="shared" si="26"/>
        <v>-5.6177767036508452E-2</v>
      </c>
      <c r="BO29" s="29">
        <f t="shared" si="24"/>
        <v>0</v>
      </c>
      <c r="BP29" s="29">
        <f t="shared" si="22"/>
        <v>-6.2092771768589072E-2</v>
      </c>
      <c r="BQ29" s="29">
        <f t="shared" si="22"/>
        <v>0</v>
      </c>
      <c r="BR29" s="29">
        <f t="shared" si="22"/>
        <v>0</v>
      </c>
      <c r="BS29" s="29">
        <f t="shared" si="22"/>
        <v>0</v>
      </c>
      <c r="BT29" s="29">
        <f t="shared" si="22"/>
        <v>0</v>
      </c>
    </row>
    <row r="32" spans="1:80" hidden="1" outlineLevel="1" x14ac:dyDescent="0.25">
      <c r="A32" s="11"/>
      <c r="C32" s="2" t="s">
        <v>0</v>
      </c>
      <c r="D32" s="14">
        <f>D20+D26</f>
        <v>0</v>
      </c>
      <c r="E32" s="14">
        <f t="shared" ref="E32:BK35" si="27">E20+E26</f>
        <v>0</v>
      </c>
      <c r="F32" s="14">
        <f t="shared" si="27"/>
        <v>0</v>
      </c>
      <c r="G32" s="14">
        <f t="shared" si="27"/>
        <v>0</v>
      </c>
      <c r="H32" s="14">
        <f t="shared" si="27"/>
        <v>0</v>
      </c>
      <c r="I32" s="14">
        <f t="shared" si="27"/>
        <v>0</v>
      </c>
      <c r="J32" s="14">
        <f t="shared" si="27"/>
        <v>0</v>
      </c>
      <c r="K32" s="14">
        <f t="shared" si="27"/>
        <v>0</v>
      </c>
      <c r="L32" s="14">
        <f t="shared" si="27"/>
        <v>0</v>
      </c>
      <c r="M32" s="14">
        <f t="shared" si="27"/>
        <v>0</v>
      </c>
      <c r="N32" s="14">
        <f t="shared" si="27"/>
        <v>0</v>
      </c>
      <c r="O32" s="14">
        <f t="shared" si="27"/>
        <v>0</v>
      </c>
      <c r="P32" s="14">
        <f t="shared" si="27"/>
        <v>0</v>
      </c>
      <c r="Q32" s="14">
        <f t="shared" si="27"/>
        <v>0</v>
      </c>
      <c r="R32" s="14">
        <f t="shared" si="27"/>
        <v>0</v>
      </c>
      <c r="S32" s="14">
        <f t="shared" si="27"/>
        <v>0</v>
      </c>
      <c r="T32" s="14">
        <f t="shared" si="27"/>
        <v>0</v>
      </c>
      <c r="U32" s="14">
        <f t="shared" si="27"/>
        <v>0</v>
      </c>
      <c r="V32" s="14">
        <f t="shared" si="27"/>
        <v>0</v>
      </c>
      <c r="W32" s="14">
        <f t="shared" si="27"/>
        <v>0</v>
      </c>
      <c r="X32" s="14">
        <f t="shared" si="27"/>
        <v>0</v>
      </c>
      <c r="Y32" s="14">
        <f t="shared" si="27"/>
        <v>0</v>
      </c>
      <c r="Z32" s="14">
        <f t="shared" si="27"/>
        <v>0</v>
      </c>
      <c r="AA32" s="14">
        <f t="shared" si="27"/>
        <v>0</v>
      </c>
      <c r="AB32" s="14">
        <f t="shared" si="27"/>
        <v>0</v>
      </c>
      <c r="AC32" s="14">
        <f t="shared" si="27"/>
        <v>0</v>
      </c>
      <c r="AD32" s="14">
        <f t="shared" si="27"/>
        <v>0</v>
      </c>
      <c r="AE32" s="14">
        <f t="shared" si="27"/>
        <v>0</v>
      </c>
      <c r="AF32" s="14">
        <f t="shared" si="27"/>
        <v>0</v>
      </c>
      <c r="AG32" s="14">
        <f t="shared" si="27"/>
        <v>0</v>
      </c>
      <c r="AH32" s="14">
        <f t="shared" si="27"/>
        <v>0</v>
      </c>
      <c r="AI32" s="14">
        <f t="shared" si="27"/>
        <v>0</v>
      </c>
      <c r="AJ32" s="14">
        <f t="shared" si="27"/>
        <v>0</v>
      </c>
      <c r="AK32" s="14">
        <f t="shared" si="27"/>
        <v>0</v>
      </c>
      <c r="AL32" s="14">
        <f t="shared" si="27"/>
        <v>0</v>
      </c>
      <c r="AM32" s="14">
        <f t="shared" si="27"/>
        <v>0</v>
      </c>
      <c r="AN32" s="14">
        <f t="shared" si="27"/>
        <v>0</v>
      </c>
      <c r="AO32" s="14">
        <f t="shared" si="27"/>
        <v>0</v>
      </c>
      <c r="AP32" s="14">
        <f t="shared" si="27"/>
        <v>0</v>
      </c>
      <c r="AQ32" s="14">
        <f t="shared" si="27"/>
        <v>0</v>
      </c>
      <c r="AR32" s="14">
        <f t="shared" si="27"/>
        <v>0</v>
      </c>
      <c r="AS32" s="14">
        <f t="shared" si="27"/>
        <v>0</v>
      </c>
      <c r="AT32" s="14">
        <f t="shared" si="27"/>
        <v>0</v>
      </c>
      <c r="AU32" s="14">
        <f t="shared" si="27"/>
        <v>0</v>
      </c>
      <c r="AV32" s="14">
        <f t="shared" si="27"/>
        <v>0</v>
      </c>
      <c r="AW32" s="14">
        <f t="shared" si="27"/>
        <v>0</v>
      </c>
      <c r="AX32" s="14">
        <f t="shared" si="27"/>
        <v>0</v>
      </c>
      <c r="AY32" s="14">
        <f t="shared" si="27"/>
        <v>0</v>
      </c>
      <c r="AZ32" s="14">
        <f t="shared" si="27"/>
        <v>0.18659869990474443</v>
      </c>
      <c r="BA32" s="14">
        <f t="shared" si="27"/>
        <v>0.1662090238889784</v>
      </c>
      <c r="BB32" s="14">
        <f t="shared" si="27"/>
        <v>0.19277407810125657</v>
      </c>
      <c r="BC32" s="14">
        <f t="shared" si="27"/>
        <v>0.18764514997504667</v>
      </c>
      <c r="BD32" s="14">
        <f t="shared" si="27"/>
        <v>0.18989373565400336</v>
      </c>
      <c r="BE32" s="14">
        <f t="shared" si="27"/>
        <v>0.22842886128753648</v>
      </c>
      <c r="BF32" s="14">
        <f t="shared" si="27"/>
        <v>0.22711869811015362</v>
      </c>
      <c r="BG32" s="14">
        <f t="shared" si="27"/>
        <v>0.24583032666780991</v>
      </c>
      <c r="BH32" s="14">
        <f t="shared" si="27"/>
        <v>0.23575125279879305</v>
      </c>
      <c r="BI32" s="14">
        <f t="shared" si="27"/>
        <v>0.23060787086173162</v>
      </c>
      <c r="BJ32" s="14">
        <f t="shared" si="27"/>
        <v>0.25335870391991788</v>
      </c>
      <c r="BK32" s="14">
        <f t="shared" si="27"/>
        <v>0.26357867088538667</v>
      </c>
      <c r="BO32" s="28">
        <f>BO20+BO26</f>
        <v>0</v>
      </c>
      <c r="BP32" s="28">
        <f t="shared" ref="BP32:BT32" si="28">BP20+BP26</f>
        <v>0.1823357290552996</v>
      </c>
      <c r="BQ32" s="28">
        <f t="shared" si="28"/>
        <v>0</v>
      </c>
      <c r="BR32" s="28">
        <f t="shared" si="28"/>
        <v>0</v>
      </c>
      <c r="BS32" s="28">
        <f t="shared" si="28"/>
        <v>0</v>
      </c>
      <c r="BT32" s="28">
        <f t="shared" si="28"/>
        <v>0</v>
      </c>
    </row>
    <row r="33" spans="1:72" hidden="1" outlineLevel="1" x14ac:dyDescent="0.25">
      <c r="A33" s="11"/>
      <c r="C33" s="2" t="s">
        <v>1</v>
      </c>
      <c r="D33" s="14">
        <f t="shared" ref="D33:AY35" si="29">D21+D27</f>
        <v>0</v>
      </c>
      <c r="E33" s="14">
        <f t="shared" si="29"/>
        <v>0</v>
      </c>
      <c r="F33" s="14">
        <f t="shared" si="29"/>
        <v>0</v>
      </c>
      <c r="G33" s="14">
        <f t="shared" si="29"/>
        <v>0</v>
      </c>
      <c r="H33" s="14">
        <f t="shared" si="29"/>
        <v>0</v>
      </c>
      <c r="I33" s="14">
        <f t="shared" si="29"/>
        <v>0</v>
      </c>
      <c r="J33" s="14">
        <f t="shared" si="29"/>
        <v>0</v>
      </c>
      <c r="K33" s="14">
        <f t="shared" si="29"/>
        <v>0</v>
      </c>
      <c r="L33" s="14">
        <f t="shared" si="29"/>
        <v>0</v>
      </c>
      <c r="M33" s="14">
        <f t="shared" si="29"/>
        <v>0</v>
      </c>
      <c r="N33" s="14">
        <f t="shared" si="29"/>
        <v>0</v>
      </c>
      <c r="O33" s="14">
        <f t="shared" si="29"/>
        <v>0</v>
      </c>
      <c r="P33" s="14">
        <f t="shared" si="29"/>
        <v>0</v>
      </c>
      <c r="Q33" s="14">
        <f t="shared" si="29"/>
        <v>0</v>
      </c>
      <c r="R33" s="14">
        <f t="shared" si="29"/>
        <v>0</v>
      </c>
      <c r="S33" s="14">
        <f t="shared" si="29"/>
        <v>0</v>
      </c>
      <c r="T33" s="14">
        <f t="shared" si="29"/>
        <v>0</v>
      </c>
      <c r="U33" s="14">
        <f t="shared" si="29"/>
        <v>0</v>
      </c>
      <c r="V33" s="14">
        <f t="shared" si="29"/>
        <v>0</v>
      </c>
      <c r="W33" s="14">
        <f t="shared" si="29"/>
        <v>0</v>
      </c>
      <c r="X33" s="14">
        <f t="shared" si="29"/>
        <v>0</v>
      </c>
      <c r="Y33" s="14">
        <f t="shared" si="29"/>
        <v>0</v>
      </c>
      <c r="Z33" s="14">
        <f t="shared" si="29"/>
        <v>0</v>
      </c>
      <c r="AA33" s="14">
        <f t="shared" si="29"/>
        <v>0</v>
      </c>
      <c r="AB33" s="14">
        <f t="shared" si="29"/>
        <v>0</v>
      </c>
      <c r="AC33" s="14">
        <f t="shared" si="29"/>
        <v>0</v>
      </c>
      <c r="AD33" s="14">
        <f t="shared" si="29"/>
        <v>0</v>
      </c>
      <c r="AE33" s="14">
        <f t="shared" si="29"/>
        <v>0</v>
      </c>
      <c r="AF33" s="14">
        <f t="shared" si="29"/>
        <v>0</v>
      </c>
      <c r="AG33" s="14">
        <f t="shared" si="29"/>
        <v>0</v>
      </c>
      <c r="AH33" s="14">
        <f t="shared" si="29"/>
        <v>0</v>
      </c>
      <c r="AI33" s="14">
        <f t="shared" si="29"/>
        <v>0</v>
      </c>
      <c r="AJ33" s="14">
        <f t="shared" si="29"/>
        <v>0</v>
      </c>
      <c r="AK33" s="14">
        <f t="shared" si="29"/>
        <v>0</v>
      </c>
      <c r="AL33" s="14">
        <f t="shared" si="29"/>
        <v>0</v>
      </c>
      <c r="AM33" s="14">
        <f t="shared" si="29"/>
        <v>0</v>
      </c>
      <c r="AN33" s="14">
        <f t="shared" si="29"/>
        <v>0</v>
      </c>
      <c r="AO33" s="14">
        <f t="shared" si="29"/>
        <v>0</v>
      </c>
      <c r="AP33" s="14">
        <f t="shared" si="29"/>
        <v>0</v>
      </c>
      <c r="AQ33" s="14">
        <f t="shared" si="29"/>
        <v>0</v>
      </c>
      <c r="AR33" s="14">
        <f t="shared" si="29"/>
        <v>0</v>
      </c>
      <c r="AS33" s="14">
        <f t="shared" si="29"/>
        <v>0</v>
      </c>
      <c r="AT33" s="14">
        <f t="shared" si="29"/>
        <v>0</v>
      </c>
      <c r="AU33" s="14">
        <f t="shared" si="29"/>
        <v>0</v>
      </c>
      <c r="AV33" s="14">
        <f t="shared" si="29"/>
        <v>0</v>
      </c>
      <c r="AW33" s="14">
        <f t="shared" si="29"/>
        <v>0</v>
      </c>
      <c r="AX33" s="14">
        <f t="shared" si="29"/>
        <v>0</v>
      </c>
      <c r="AY33" s="14">
        <f t="shared" si="29"/>
        <v>0</v>
      </c>
      <c r="AZ33" s="14">
        <f t="shared" si="27"/>
        <v>7.5266443865262822E-2</v>
      </c>
      <c r="BA33" s="14">
        <f t="shared" si="27"/>
        <v>6.8552847076056578E-2</v>
      </c>
      <c r="BB33" s="14">
        <f t="shared" si="27"/>
        <v>6.143403663924385E-2</v>
      </c>
      <c r="BC33" s="14">
        <f t="shared" si="27"/>
        <v>5.4725237280170091E-2</v>
      </c>
      <c r="BD33" s="14">
        <f t="shared" si="27"/>
        <v>4.7356480999710904E-2</v>
      </c>
      <c r="BE33" s="14">
        <f t="shared" si="27"/>
        <v>4.0329500946844288E-2</v>
      </c>
      <c r="BF33" s="14">
        <f t="shared" si="27"/>
        <v>3.3936161444156898E-2</v>
      </c>
      <c r="BG33" s="14">
        <f t="shared" si="27"/>
        <v>2.7125706167823616E-2</v>
      </c>
      <c r="BH33" s="14">
        <f t="shared" si="27"/>
        <v>1.9928190075283458E-2</v>
      </c>
      <c r="BI33" s="14">
        <f t="shared" si="27"/>
        <v>1.2616838764428762E-2</v>
      </c>
      <c r="BJ33" s="14">
        <f t="shared" si="27"/>
        <v>5.5574172795154198E-3</v>
      </c>
      <c r="BK33" s="14">
        <f t="shared" si="27"/>
        <v>-3.2202350406576041E-3</v>
      </c>
      <c r="BO33" s="28">
        <f t="shared" ref="BO33:BT35" si="30">BO21+BO27</f>
        <v>0</v>
      </c>
      <c r="BP33" s="28">
        <f t="shared" si="30"/>
        <v>6.8680152791285254E-2</v>
      </c>
      <c r="BQ33" s="28">
        <f t="shared" si="30"/>
        <v>0</v>
      </c>
      <c r="BR33" s="28">
        <f t="shared" si="30"/>
        <v>0</v>
      </c>
      <c r="BS33" s="28">
        <f t="shared" si="30"/>
        <v>0</v>
      </c>
      <c r="BT33" s="28">
        <f t="shared" si="30"/>
        <v>0</v>
      </c>
    </row>
    <row r="34" spans="1:72" hidden="1" outlineLevel="1" x14ac:dyDescent="0.25">
      <c r="A34" s="11"/>
      <c r="C34" s="2" t="s">
        <v>9</v>
      </c>
      <c r="D34" s="14">
        <f t="shared" si="29"/>
        <v>0</v>
      </c>
      <c r="E34" s="14">
        <f t="shared" si="29"/>
        <v>0</v>
      </c>
      <c r="F34" s="14">
        <f t="shared" si="29"/>
        <v>0</v>
      </c>
      <c r="G34" s="14">
        <f t="shared" si="29"/>
        <v>0</v>
      </c>
      <c r="H34" s="14">
        <f t="shared" si="29"/>
        <v>0</v>
      </c>
      <c r="I34" s="14">
        <f t="shared" si="29"/>
        <v>0</v>
      </c>
      <c r="J34" s="14">
        <f t="shared" si="29"/>
        <v>0</v>
      </c>
      <c r="K34" s="14">
        <f t="shared" si="29"/>
        <v>0</v>
      </c>
      <c r="L34" s="14">
        <f t="shared" si="29"/>
        <v>0</v>
      </c>
      <c r="M34" s="14">
        <f t="shared" si="29"/>
        <v>0</v>
      </c>
      <c r="N34" s="14">
        <f t="shared" si="29"/>
        <v>0</v>
      </c>
      <c r="O34" s="14">
        <f t="shared" si="29"/>
        <v>0</v>
      </c>
      <c r="P34" s="14">
        <f t="shared" si="29"/>
        <v>0</v>
      </c>
      <c r="Q34" s="14">
        <f t="shared" si="29"/>
        <v>0</v>
      </c>
      <c r="R34" s="14">
        <f t="shared" si="29"/>
        <v>0</v>
      </c>
      <c r="S34" s="14">
        <f t="shared" si="29"/>
        <v>0</v>
      </c>
      <c r="T34" s="14">
        <f t="shared" si="29"/>
        <v>0</v>
      </c>
      <c r="U34" s="14">
        <f t="shared" si="29"/>
        <v>0</v>
      </c>
      <c r="V34" s="14">
        <f t="shared" si="29"/>
        <v>0</v>
      </c>
      <c r="W34" s="14">
        <f t="shared" si="29"/>
        <v>0</v>
      </c>
      <c r="X34" s="14">
        <f t="shared" si="29"/>
        <v>0</v>
      </c>
      <c r="Y34" s="14">
        <f t="shared" si="29"/>
        <v>0</v>
      </c>
      <c r="Z34" s="14">
        <f t="shared" si="29"/>
        <v>0</v>
      </c>
      <c r="AA34" s="14">
        <f t="shared" si="29"/>
        <v>0</v>
      </c>
      <c r="AB34" s="14">
        <f t="shared" si="29"/>
        <v>0</v>
      </c>
      <c r="AC34" s="14">
        <f t="shared" si="29"/>
        <v>0</v>
      </c>
      <c r="AD34" s="14">
        <f t="shared" si="29"/>
        <v>0</v>
      </c>
      <c r="AE34" s="14">
        <f t="shared" si="29"/>
        <v>0</v>
      </c>
      <c r="AF34" s="14">
        <f t="shared" si="29"/>
        <v>0</v>
      </c>
      <c r="AG34" s="14">
        <f t="shared" si="29"/>
        <v>0</v>
      </c>
      <c r="AH34" s="14">
        <f t="shared" si="29"/>
        <v>0</v>
      </c>
      <c r="AI34" s="14">
        <f t="shared" si="29"/>
        <v>0</v>
      </c>
      <c r="AJ34" s="14">
        <f t="shared" si="29"/>
        <v>0</v>
      </c>
      <c r="AK34" s="14">
        <f t="shared" si="29"/>
        <v>0</v>
      </c>
      <c r="AL34" s="14">
        <f t="shared" si="29"/>
        <v>0</v>
      </c>
      <c r="AM34" s="14">
        <f t="shared" si="29"/>
        <v>0</v>
      </c>
      <c r="AN34" s="14">
        <f t="shared" si="29"/>
        <v>0</v>
      </c>
      <c r="AO34" s="14">
        <f t="shared" si="29"/>
        <v>0</v>
      </c>
      <c r="AP34" s="14">
        <f t="shared" si="29"/>
        <v>0</v>
      </c>
      <c r="AQ34" s="14">
        <f t="shared" si="29"/>
        <v>0</v>
      </c>
      <c r="AR34" s="14">
        <f t="shared" si="29"/>
        <v>0</v>
      </c>
      <c r="AS34" s="14">
        <f t="shared" si="29"/>
        <v>0</v>
      </c>
      <c r="AT34" s="14">
        <f t="shared" si="29"/>
        <v>0</v>
      </c>
      <c r="AU34" s="14">
        <f t="shared" si="29"/>
        <v>0</v>
      </c>
      <c r="AV34" s="14">
        <f t="shared" si="29"/>
        <v>0</v>
      </c>
      <c r="AW34" s="14">
        <f t="shared" si="29"/>
        <v>0</v>
      </c>
      <c r="AX34" s="14">
        <f t="shared" si="29"/>
        <v>0</v>
      </c>
      <c r="AY34" s="14">
        <f t="shared" si="29"/>
        <v>0</v>
      </c>
      <c r="AZ34" s="14">
        <f t="shared" si="27"/>
        <v>0.52683467431773945</v>
      </c>
      <c r="BA34" s="14">
        <f t="shared" si="27"/>
        <v>0.37934729461453442</v>
      </c>
      <c r="BB34" s="14">
        <f t="shared" si="27"/>
        <v>0.33181606492112059</v>
      </c>
      <c r="BC34" s="14">
        <f t="shared" si="27"/>
        <v>0.34904240283206733</v>
      </c>
      <c r="BD34" s="14">
        <f t="shared" si="27"/>
        <v>0.34687631767873039</v>
      </c>
      <c r="BE34" s="14">
        <f t="shared" si="27"/>
        <v>0.34090863856914777</v>
      </c>
      <c r="BF34" s="14">
        <f t="shared" si="27"/>
        <v>0.30811868017769073</v>
      </c>
      <c r="BG34" s="14">
        <f t="shared" si="27"/>
        <v>0.26457479982017618</v>
      </c>
      <c r="BH34" s="14">
        <f t="shared" si="27"/>
        <v>0.25257221116036521</v>
      </c>
      <c r="BI34" s="14">
        <f t="shared" si="27"/>
        <v>0.28160622510329647</v>
      </c>
      <c r="BJ34" s="14">
        <f t="shared" si="27"/>
        <v>0.33746322384390859</v>
      </c>
      <c r="BK34" s="14">
        <f t="shared" si="27"/>
        <v>0.31451496057395523</v>
      </c>
      <c r="BO34" s="28">
        <f t="shared" si="30"/>
        <v>0</v>
      </c>
      <c r="BP34" s="28">
        <f t="shared" si="30"/>
        <v>0.41043042925228757</v>
      </c>
      <c r="BQ34" s="28">
        <f t="shared" si="30"/>
        <v>0</v>
      </c>
      <c r="BR34" s="28">
        <f t="shared" si="30"/>
        <v>0</v>
      </c>
      <c r="BS34" s="28">
        <f t="shared" si="30"/>
        <v>0</v>
      </c>
      <c r="BT34" s="28">
        <f t="shared" si="30"/>
        <v>0</v>
      </c>
    </row>
    <row r="35" spans="1:72" collapsed="1" x14ac:dyDescent="0.25">
      <c r="C35" s="3" t="s">
        <v>27</v>
      </c>
      <c r="D35" s="15">
        <f t="shared" si="29"/>
        <v>0</v>
      </c>
      <c r="E35" s="15">
        <f t="shared" si="29"/>
        <v>0</v>
      </c>
      <c r="F35" s="15">
        <f t="shared" si="29"/>
        <v>0</v>
      </c>
      <c r="G35" s="15">
        <f t="shared" si="29"/>
        <v>0</v>
      </c>
      <c r="H35" s="15">
        <f t="shared" si="29"/>
        <v>0</v>
      </c>
      <c r="I35" s="15">
        <f t="shared" si="29"/>
        <v>0</v>
      </c>
      <c r="J35" s="15">
        <f t="shared" si="29"/>
        <v>0</v>
      </c>
      <c r="K35" s="15">
        <f t="shared" si="29"/>
        <v>0</v>
      </c>
      <c r="L35" s="15">
        <f t="shared" si="29"/>
        <v>0</v>
      </c>
      <c r="M35" s="15">
        <f t="shared" si="29"/>
        <v>0</v>
      </c>
      <c r="N35" s="15">
        <f t="shared" si="29"/>
        <v>0</v>
      </c>
      <c r="O35" s="15">
        <f t="shared" si="29"/>
        <v>0</v>
      </c>
      <c r="P35" s="15">
        <f t="shared" si="29"/>
        <v>0</v>
      </c>
      <c r="Q35" s="15">
        <f t="shared" si="29"/>
        <v>0</v>
      </c>
      <c r="R35" s="15">
        <f t="shared" si="29"/>
        <v>0</v>
      </c>
      <c r="S35" s="15">
        <f t="shared" si="29"/>
        <v>0</v>
      </c>
      <c r="T35" s="15">
        <f t="shared" si="29"/>
        <v>0</v>
      </c>
      <c r="U35" s="15">
        <f t="shared" si="29"/>
        <v>0</v>
      </c>
      <c r="V35" s="15">
        <f t="shared" si="29"/>
        <v>0</v>
      </c>
      <c r="W35" s="15">
        <f t="shared" si="29"/>
        <v>0</v>
      </c>
      <c r="X35" s="15">
        <f t="shared" si="29"/>
        <v>0</v>
      </c>
      <c r="Y35" s="15">
        <f t="shared" si="29"/>
        <v>0</v>
      </c>
      <c r="Z35" s="15">
        <f t="shared" si="29"/>
        <v>0</v>
      </c>
      <c r="AA35" s="15">
        <f t="shared" si="29"/>
        <v>0</v>
      </c>
      <c r="AB35" s="15">
        <f t="shared" si="29"/>
        <v>0</v>
      </c>
      <c r="AC35" s="15">
        <f t="shared" si="29"/>
        <v>0</v>
      </c>
      <c r="AD35" s="15">
        <f t="shared" si="29"/>
        <v>0</v>
      </c>
      <c r="AE35" s="15">
        <f t="shared" si="29"/>
        <v>0</v>
      </c>
      <c r="AF35" s="15">
        <f t="shared" si="29"/>
        <v>0</v>
      </c>
      <c r="AG35" s="15">
        <f t="shared" si="29"/>
        <v>0</v>
      </c>
      <c r="AH35" s="15">
        <f t="shared" si="29"/>
        <v>0</v>
      </c>
      <c r="AI35" s="15">
        <f t="shared" si="29"/>
        <v>0</v>
      </c>
      <c r="AJ35" s="15">
        <f t="shared" si="29"/>
        <v>0</v>
      </c>
      <c r="AK35" s="15">
        <f t="shared" si="29"/>
        <v>0</v>
      </c>
      <c r="AL35" s="15">
        <f t="shared" si="29"/>
        <v>0</v>
      </c>
      <c r="AM35" s="15">
        <f t="shared" si="29"/>
        <v>0</v>
      </c>
      <c r="AN35" s="15">
        <f t="shared" si="29"/>
        <v>0</v>
      </c>
      <c r="AO35" s="15">
        <f t="shared" si="29"/>
        <v>0</v>
      </c>
      <c r="AP35" s="15">
        <f t="shared" si="29"/>
        <v>0</v>
      </c>
      <c r="AQ35" s="15">
        <f t="shared" si="29"/>
        <v>0</v>
      </c>
      <c r="AR35" s="15">
        <f t="shared" si="29"/>
        <v>0</v>
      </c>
      <c r="AS35" s="15">
        <f t="shared" si="29"/>
        <v>0</v>
      </c>
      <c r="AT35" s="15">
        <f t="shared" si="29"/>
        <v>0</v>
      </c>
      <c r="AU35" s="15">
        <f t="shared" si="29"/>
        <v>0</v>
      </c>
      <c r="AV35" s="15">
        <f t="shared" si="29"/>
        <v>0</v>
      </c>
      <c r="AW35" s="15">
        <f t="shared" si="29"/>
        <v>0</v>
      </c>
      <c r="AX35" s="15">
        <f t="shared" si="29"/>
        <v>0</v>
      </c>
      <c r="AY35" s="15">
        <f t="shared" si="29"/>
        <v>0</v>
      </c>
      <c r="AZ35" s="15">
        <f t="shared" si="27"/>
        <v>0.20857384478750784</v>
      </c>
      <c r="BA35" s="15">
        <f t="shared" si="27"/>
        <v>0.18025686603431135</v>
      </c>
      <c r="BB35" s="15">
        <f t="shared" si="27"/>
        <v>0.20185147876294973</v>
      </c>
      <c r="BC35" s="15">
        <f t="shared" si="27"/>
        <v>0.19889351804390376</v>
      </c>
      <c r="BD35" s="15">
        <f t="shared" si="27"/>
        <v>0.20104976560169296</v>
      </c>
      <c r="BE35" s="15">
        <f t="shared" si="27"/>
        <v>0.23574348539255929</v>
      </c>
      <c r="BF35" s="15">
        <f t="shared" si="27"/>
        <v>0.23222760377615681</v>
      </c>
      <c r="BG35" s="15">
        <f t="shared" si="27"/>
        <v>0.24546103072797809</v>
      </c>
      <c r="BH35" s="15">
        <f t="shared" si="27"/>
        <v>0.23529848870518388</v>
      </c>
      <c r="BI35" s="15">
        <f t="shared" si="27"/>
        <v>0.23302460769913447</v>
      </c>
      <c r="BJ35" s="15">
        <f t="shared" si="27"/>
        <v>0.2579721676185287</v>
      </c>
      <c r="BK35" s="15">
        <f t="shared" si="27"/>
        <v>0.26573103983258228</v>
      </c>
      <c r="BO35" s="29">
        <f t="shared" si="30"/>
        <v>0</v>
      </c>
      <c r="BP35" s="29">
        <f t="shared" si="30"/>
        <v>0.19741032936772984</v>
      </c>
      <c r="BQ35" s="29">
        <f t="shared" si="30"/>
        <v>0</v>
      </c>
      <c r="BR35" s="29">
        <f t="shared" si="30"/>
        <v>0</v>
      </c>
      <c r="BS35" s="29">
        <f t="shared" si="30"/>
        <v>0</v>
      </c>
      <c r="BT35" s="29">
        <f t="shared" si="30"/>
        <v>0</v>
      </c>
    </row>
    <row r="38" spans="1:72" hidden="1" outlineLevel="1" x14ac:dyDescent="0.25">
      <c r="A38" s="11" t="s">
        <v>19</v>
      </c>
      <c r="C38" s="2" t="s">
        <v>0</v>
      </c>
      <c r="D38" s="8">
        <f>IFERROR(
GETPIVOTDATA("[Base_Tarjetas].[Importe]",TDinamica_R!$A$3,
"[Base_Tarjetas].[PERIODO]","[Base_Tarjetas].[PERIODO].&amp;[" &amp; TEXT(D$6,"yyyymm") &amp; "]",
"[Base_Tarjetas].[Metrica]","[Base_Tarjetas].[Metrica].&amp;[" &amp; $A38 &amp; "]",
"[Base_Tarjetas].[SEGMENTO_DESCRIP]","[Base_Tarjetas].[SEGMENTO_DESCRIP].&amp;[" &amp; $C$6 &amp; "]",
"[Base_Tarjetas].[SITUACION]","[Base_Tarjetas].[SITUACION].&amp;[" &amp; $C38 &amp; "]",
"[Base_Tarjetas].[TIPO]","[Base_Tarjetas].[TIPO].&amp;[" &amp; $C$1 &amp; "]")/1000,
0)</f>
        <v>0</v>
      </c>
      <c r="E38" s="8">
        <f>IFERROR(
GETPIVOTDATA("[Base_Tarjetas].[Importe]",TDinamica_R!$A$3,
"[Base_Tarjetas].[PERIODO]","[Base_Tarjetas].[PERIODO].&amp;[" &amp; TEXT(E$6,"yyyymm") &amp; "]",
"[Base_Tarjetas].[Metrica]","[Base_Tarjetas].[Metrica].&amp;[" &amp; $A38 &amp; "]",
"[Base_Tarjetas].[SEGMENTO_DESCRIP]","[Base_Tarjetas].[SEGMENTO_DESCRIP].&amp;[" &amp; $C$6 &amp; "]",
"[Base_Tarjetas].[SITUACION]","[Base_Tarjetas].[SITUACION].&amp;[" &amp; $C38 &amp; "]",
"[Base_Tarjetas].[TIPO]","[Base_Tarjetas].[TIPO].&amp;[" &amp; $C$1 &amp; "]")/1000,
0)</f>
        <v>0</v>
      </c>
      <c r="F38" s="8">
        <f>IFERROR(
GETPIVOTDATA("[Base_Tarjetas].[Importe]",TDinamica_R!$A$3,
"[Base_Tarjetas].[PERIODO]","[Base_Tarjetas].[PERIODO].&amp;[" &amp; TEXT(F$6,"yyyymm") &amp; "]",
"[Base_Tarjetas].[Metrica]","[Base_Tarjetas].[Metrica].&amp;[" &amp; $A38 &amp; "]",
"[Base_Tarjetas].[SEGMENTO_DESCRIP]","[Base_Tarjetas].[SEGMENTO_DESCRIP].&amp;[" &amp; $C$6 &amp; "]",
"[Base_Tarjetas].[SITUACION]","[Base_Tarjetas].[SITUACION].&amp;[" &amp; $C38 &amp; "]",
"[Base_Tarjetas].[TIPO]","[Base_Tarjetas].[TIPO].&amp;[" &amp; $C$1 &amp; "]")/1000,
0)</f>
        <v>0</v>
      </c>
      <c r="G38" s="8">
        <f>IFERROR(
GETPIVOTDATA("[Base_Tarjetas].[Importe]",TDinamica_R!$A$3,
"[Base_Tarjetas].[PERIODO]","[Base_Tarjetas].[PERIODO].&amp;[" &amp; TEXT(G$6,"yyyymm") &amp; "]",
"[Base_Tarjetas].[Metrica]","[Base_Tarjetas].[Metrica].&amp;[" &amp; $A38 &amp; "]",
"[Base_Tarjetas].[SEGMENTO_DESCRIP]","[Base_Tarjetas].[SEGMENTO_DESCRIP].&amp;[" &amp; $C$6 &amp; "]",
"[Base_Tarjetas].[SITUACION]","[Base_Tarjetas].[SITUACION].&amp;[" &amp; $C38 &amp; "]",
"[Base_Tarjetas].[TIPO]","[Base_Tarjetas].[TIPO].&amp;[" &amp; $C$1 &amp; "]")/1000,
0)</f>
        <v>0</v>
      </c>
      <c r="H38" s="8">
        <f>IFERROR(
GETPIVOTDATA("[Base_Tarjetas].[Importe]",TDinamica_R!$A$3,
"[Base_Tarjetas].[PERIODO]","[Base_Tarjetas].[PERIODO].&amp;[" &amp; TEXT(H$6,"yyyymm") &amp; "]",
"[Base_Tarjetas].[Metrica]","[Base_Tarjetas].[Metrica].&amp;[" &amp; $A38 &amp; "]",
"[Base_Tarjetas].[SEGMENTO_DESCRIP]","[Base_Tarjetas].[SEGMENTO_DESCRIP].&amp;[" &amp; $C$6 &amp; "]",
"[Base_Tarjetas].[SITUACION]","[Base_Tarjetas].[SITUACION].&amp;[" &amp; $C38 &amp; "]",
"[Base_Tarjetas].[TIPO]","[Base_Tarjetas].[TIPO].&amp;[" &amp; $C$1 &amp; "]")/1000,
0)</f>
        <v>0</v>
      </c>
      <c r="I38" s="8">
        <f>IFERROR(
GETPIVOTDATA("[Base_Tarjetas].[Importe]",TDinamica_R!$A$3,
"[Base_Tarjetas].[PERIODO]","[Base_Tarjetas].[PERIODO].&amp;[" &amp; TEXT(I$6,"yyyymm") &amp; "]",
"[Base_Tarjetas].[Metrica]","[Base_Tarjetas].[Metrica].&amp;[" &amp; $A38 &amp; "]",
"[Base_Tarjetas].[SEGMENTO_DESCRIP]","[Base_Tarjetas].[SEGMENTO_DESCRIP].&amp;[" &amp; $C$6 &amp; "]",
"[Base_Tarjetas].[SITUACION]","[Base_Tarjetas].[SITUACION].&amp;[" &amp; $C38 &amp; "]",
"[Base_Tarjetas].[TIPO]","[Base_Tarjetas].[TIPO].&amp;[" &amp; $C$1 &amp; "]")/1000,
0)</f>
        <v>0</v>
      </c>
      <c r="J38" s="8">
        <f>IFERROR(
GETPIVOTDATA("[Base_Tarjetas].[Importe]",TDinamica_R!$A$3,
"[Base_Tarjetas].[PERIODO]","[Base_Tarjetas].[PERIODO].&amp;[" &amp; TEXT(J$6,"yyyymm") &amp; "]",
"[Base_Tarjetas].[Metrica]","[Base_Tarjetas].[Metrica].&amp;[" &amp; $A38 &amp; "]",
"[Base_Tarjetas].[SEGMENTO_DESCRIP]","[Base_Tarjetas].[SEGMENTO_DESCRIP].&amp;[" &amp; $C$6 &amp; "]",
"[Base_Tarjetas].[SITUACION]","[Base_Tarjetas].[SITUACION].&amp;[" &amp; $C38 &amp; "]",
"[Base_Tarjetas].[TIPO]","[Base_Tarjetas].[TIPO].&amp;[" &amp; $C$1 &amp; "]")/1000,
0)</f>
        <v>0</v>
      </c>
      <c r="K38" s="8">
        <f>IFERROR(
GETPIVOTDATA("[Base_Tarjetas].[Importe]",TDinamica_R!$A$3,
"[Base_Tarjetas].[PERIODO]","[Base_Tarjetas].[PERIODO].&amp;[" &amp; TEXT(K$6,"yyyymm") &amp; "]",
"[Base_Tarjetas].[Metrica]","[Base_Tarjetas].[Metrica].&amp;[" &amp; $A38 &amp; "]",
"[Base_Tarjetas].[SEGMENTO_DESCRIP]","[Base_Tarjetas].[SEGMENTO_DESCRIP].&amp;[" &amp; $C$6 &amp; "]",
"[Base_Tarjetas].[SITUACION]","[Base_Tarjetas].[SITUACION].&amp;[" &amp; $C38 &amp; "]",
"[Base_Tarjetas].[TIPO]","[Base_Tarjetas].[TIPO].&amp;[" &amp; $C$1 &amp; "]")/1000,
0)</f>
        <v>0</v>
      </c>
      <c r="L38" s="8">
        <f>IFERROR(
GETPIVOTDATA("[Base_Tarjetas].[Importe]",TDinamica_R!$A$3,
"[Base_Tarjetas].[PERIODO]","[Base_Tarjetas].[PERIODO].&amp;[" &amp; TEXT(L$6,"yyyymm") &amp; "]",
"[Base_Tarjetas].[Metrica]","[Base_Tarjetas].[Metrica].&amp;[" &amp; $A38 &amp; "]",
"[Base_Tarjetas].[SEGMENTO_DESCRIP]","[Base_Tarjetas].[SEGMENTO_DESCRIP].&amp;[" &amp; $C$6 &amp; "]",
"[Base_Tarjetas].[SITUACION]","[Base_Tarjetas].[SITUACION].&amp;[" &amp; $C38 &amp; "]",
"[Base_Tarjetas].[TIPO]","[Base_Tarjetas].[TIPO].&amp;[" &amp; $C$1 &amp; "]")/1000,
0)</f>
        <v>0</v>
      </c>
      <c r="M38" s="8">
        <f>IFERROR(
GETPIVOTDATA("[Base_Tarjetas].[Importe]",TDinamica_R!$A$3,
"[Base_Tarjetas].[PERIODO]","[Base_Tarjetas].[PERIODO].&amp;[" &amp; TEXT(M$6,"yyyymm") &amp; "]",
"[Base_Tarjetas].[Metrica]","[Base_Tarjetas].[Metrica].&amp;[" &amp; $A38 &amp; "]",
"[Base_Tarjetas].[SEGMENTO_DESCRIP]","[Base_Tarjetas].[SEGMENTO_DESCRIP].&amp;[" &amp; $C$6 &amp; "]",
"[Base_Tarjetas].[SITUACION]","[Base_Tarjetas].[SITUACION].&amp;[" &amp; $C38 &amp; "]",
"[Base_Tarjetas].[TIPO]","[Base_Tarjetas].[TIPO].&amp;[" &amp; $C$1 &amp; "]")/1000,
0)</f>
        <v>0</v>
      </c>
      <c r="N38" s="8">
        <f>IFERROR(
GETPIVOTDATA("[Base_Tarjetas].[Importe]",TDinamica_R!$A$3,
"[Base_Tarjetas].[PERIODO]","[Base_Tarjetas].[PERIODO].&amp;[" &amp; TEXT(N$6,"yyyymm") &amp; "]",
"[Base_Tarjetas].[Metrica]","[Base_Tarjetas].[Metrica].&amp;[" &amp; $A38 &amp; "]",
"[Base_Tarjetas].[SEGMENTO_DESCRIP]","[Base_Tarjetas].[SEGMENTO_DESCRIP].&amp;[" &amp; $C$6 &amp; "]",
"[Base_Tarjetas].[SITUACION]","[Base_Tarjetas].[SITUACION].&amp;[" &amp; $C38 &amp; "]",
"[Base_Tarjetas].[TIPO]","[Base_Tarjetas].[TIPO].&amp;[" &amp; $C$1 &amp; "]")/1000,
0)</f>
        <v>0</v>
      </c>
      <c r="O38" s="8">
        <f>IFERROR(
GETPIVOTDATA("[Base_Tarjetas].[Importe]",TDinamica_R!$A$3,
"[Base_Tarjetas].[PERIODO]","[Base_Tarjetas].[PERIODO].&amp;[" &amp; TEXT(O$6,"yyyymm") &amp; "]",
"[Base_Tarjetas].[Metrica]","[Base_Tarjetas].[Metrica].&amp;[" &amp; $A38 &amp; "]",
"[Base_Tarjetas].[SEGMENTO_DESCRIP]","[Base_Tarjetas].[SEGMENTO_DESCRIP].&amp;[" &amp; $C$6 &amp; "]",
"[Base_Tarjetas].[SITUACION]","[Base_Tarjetas].[SITUACION].&amp;[" &amp; $C38 &amp; "]",
"[Base_Tarjetas].[TIPO]","[Base_Tarjetas].[TIPO].&amp;[" &amp; $C$1 &amp; "]")/1000,
0)</f>
        <v>0</v>
      </c>
      <c r="P38" s="8">
        <f>IFERROR(
GETPIVOTDATA("[Base_Tarjetas].[Importe]",TDinamica_R!$A$3,
"[Base_Tarjetas].[PERIODO]","[Base_Tarjetas].[PERIODO].&amp;[" &amp; TEXT(P$6,"yyyymm") &amp; "]",
"[Base_Tarjetas].[Metrica]","[Base_Tarjetas].[Metrica].&amp;[" &amp; $A38 &amp; "]",
"[Base_Tarjetas].[SEGMENTO_DESCRIP]","[Base_Tarjetas].[SEGMENTO_DESCRIP].&amp;[" &amp; $C$6 &amp; "]",
"[Base_Tarjetas].[SITUACION]","[Base_Tarjetas].[SITUACION].&amp;[" &amp; $C38 &amp; "]",
"[Base_Tarjetas].[TIPO]","[Base_Tarjetas].[TIPO].&amp;[" &amp; $C$1 &amp; "]")/1000,
0)</f>
        <v>0</v>
      </c>
      <c r="Q38" s="8">
        <f>IFERROR(
GETPIVOTDATA("[Base_Tarjetas].[Importe]",TDinamica_R!$A$3,
"[Base_Tarjetas].[PERIODO]","[Base_Tarjetas].[PERIODO].&amp;[" &amp; TEXT(Q$6,"yyyymm") &amp; "]",
"[Base_Tarjetas].[Metrica]","[Base_Tarjetas].[Metrica].&amp;[" &amp; $A38 &amp; "]",
"[Base_Tarjetas].[SEGMENTO_DESCRIP]","[Base_Tarjetas].[SEGMENTO_DESCRIP].&amp;[" &amp; $C$6 &amp; "]",
"[Base_Tarjetas].[SITUACION]","[Base_Tarjetas].[SITUACION].&amp;[" &amp; $C38 &amp; "]",
"[Base_Tarjetas].[TIPO]","[Base_Tarjetas].[TIPO].&amp;[" &amp; $C$1 &amp; "]")/1000,
0)</f>
        <v>0</v>
      </c>
      <c r="R38" s="8">
        <f>IFERROR(
GETPIVOTDATA("[Base_Tarjetas].[Importe]",TDinamica_R!$A$3,
"[Base_Tarjetas].[PERIODO]","[Base_Tarjetas].[PERIODO].&amp;[" &amp; TEXT(R$6,"yyyymm") &amp; "]",
"[Base_Tarjetas].[Metrica]","[Base_Tarjetas].[Metrica].&amp;[" &amp; $A38 &amp; "]",
"[Base_Tarjetas].[SEGMENTO_DESCRIP]","[Base_Tarjetas].[SEGMENTO_DESCRIP].&amp;[" &amp; $C$6 &amp; "]",
"[Base_Tarjetas].[SITUACION]","[Base_Tarjetas].[SITUACION].&amp;[" &amp; $C38 &amp; "]",
"[Base_Tarjetas].[TIPO]","[Base_Tarjetas].[TIPO].&amp;[" &amp; $C$1 &amp; "]")/1000,
0)</f>
        <v>0</v>
      </c>
      <c r="S38" s="8">
        <f>IFERROR(
GETPIVOTDATA("[Base_Tarjetas].[Importe]",TDinamica_R!$A$3,
"[Base_Tarjetas].[PERIODO]","[Base_Tarjetas].[PERIODO].&amp;[" &amp; TEXT(S$6,"yyyymm") &amp; "]",
"[Base_Tarjetas].[Metrica]","[Base_Tarjetas].[Metrica].&amp;[" &amp; $A38 &amp; "]",
"[Base_Tarjetas].[SEGMENTO_DESCRIP]","[Base_Tarjetas].[SEGMENTO_DESCRIP].&amp;[" &amp; $C$6 &amp; "]",
"[Base_Tarjetas].[SITUACION]","[Base_Tarjetas].[SITUACION].&amp;[" &amp; $C38 &amp; "]",
"[Base_Tarjetas].[TIPO]","[Base_Tarjetas].[TIPO].&amp;[" &amp; $C$1 &amp; "]")/1000,
0)</f>
        <v>0</v>
      </c>
      <c r="T38" s="8">
        <f>IFERROR(
GETPIVOTDATA("[Base_Tarjetas].[Importe]",TDinamica_R!$A$3,
"[Base_Tarjetas].[PERIODO]","[Base_Tarjetas].[PERIODO].&amp;[" &amp; TEXT(T$6,"yyyymm") &amp; "]",
"[Base_Tarjetas].[Metrica]","[Base_Tarjetas].[Metrica].&amp;[" &amp; $A38 &amp; "]",
"[Base_Tarjetas].[SEGMENTO_DESCRIP]","[Base_Tarjetas].[SEGMENTO_DESCRIP].&amp;[" &amp; $C$6 &amp; "]",
"[Base_Tarjetas].[SITUACION]","[Base_Tarjetas].[SITUACION].&amp;[" &amp; $C38 &amp; "]",
"[Base_Tarjetas].[TIPO]","[Base_Tarjetas].[TIPO].&amp;[" &amp; $C$1 &amp; "]")/1000,
0)</f>
        <v>0</v>
      </c>
      <c r="U38" s="8">
        <f>IFERROR(
GETPIVOTDATA("[Base_Tarjetas].[Importe]",TDinamica_R!$A$3,
"[Base_Tarjetas].[PERIODO]","[Base_Tarjetas].[PERIODO].&amp;[" &amp; TEXT(U$6,"yyyymm") &amp; "]",
"[Base_Tarjetas].[Metrica]","[Base_Tarjetas].[Metrica].&amp;[" &amp; $A38 &amp; "]",
"[Base_Tarjetas].[SEGMENTO_DESCRIP]","[Base_Tarjetas].[SEGMENTO_DESCRIP].&amp;[" &amp; $C$6 &amp; "]",
"[Base_Tarjetas].[SITUACION]","[Base_Tarjetas].[SITUACION].&amp;[" &amp; $C38 &amp; "]",
"[Base_Tarjetas].[TIPO]","[Base_Tarjetas].[TIPO].&amp;[" &amp; $C$1 &amp; "]")/1000,
0)</f>
        <v>0</v>
      </c>
      <c r="V38" s="8">
        <f>IFERROR(
GETPIVOTDATA("[Base_Tarjetas].[Importe]",TDinamica_R!$A$3,
"[Base_Tarjetas].[PERIODO]","[Base_Tarjetas].[PERIODO].&amp;[" &amp; TEXT(V$6,"yyyymm") &amp; "]",
"[Base_Tarjetas].[Metrica]","[Base_Tarjetas].[Metrica].&amp;[" &amp; $A38 &amp; "]",
"[Base_Tarjetas].[SEGMENTO_DESCRIP]","[Base_Tarjetas].[SEGMENTO_DESCRIP].&amp;[" &amp; $C$6 &amp; "]",
"[Base_Tarjetas].[SITUACION]","[Base_Tarjetas].[SITUACION].&amp;[" &amp; $C38 &amp; "]",
"[Base_Tarjetas].[TIPO]","[Base_Tarjetas].[TIPO].&amp;[" &amp; $C$1 &amp; "]")/1000,
0)</f>
        <v>0</v>
      </c>
      <c r="W38" s="8">
        <f>IFERROR(
GETPIVOTDATA("[Base_Tarjetas].[Importe]",TDinamica_R!$A$3,
"[Base_Tarjetas].[PERIODO]","[Base_Tarjetas].[PERIODO].&amp;[" &amp; TEXT(W$6,"yyyymm") &amp; "]",
"[Base_Tarjetas].[Metrica]","[Base_Tarjetas].[Metrica].&amp;[" &amp; $A38 &amp; "]",
"[Base_Tarjetas].[SEGMENTO_DESCRIP]","[Base_Tarjetas].[SEGMENTO_DESCRIP].&amp;[" &amp; $C$6 &amp; "]",
"[Base_Tarjetas].[SITUACION]","[Base_Tarjetas].[SITUACION].&amp;[" &amp; $C38 &amp; "]",
"[Base_Tarjetas].[TIPO]","[Base_Tarjetas].[TIPO].&amp;[" &amp; $C$1 &amp; "]")/1000,
0)</f>
        <v>0</v>
      </c>
      <c r="X38" s="8">
        <f>IFERROR(
GETPIVOTDATA("[Base_Tarjetas].[Importe]",TDinamica_R!$A$3,
"[Base_Tarjetas].[PERIODO]","[Base_Tarjetas].[PERIODO].&amp;[" &amp; TEXT(X$6,"yyyymm") &amp; "]",
"[Base_Tarjetas].[Metrica]","[Base_Tarjetas].[Metrica].&amp;[" &amp; $A38 &amp; "]",
"[Base_Tarjetas].[SEGMENTO_DESCRIP]","[Base_Tarjetas].[SEGMENTO_DESCRIP].&amp;[" &amp; $C$6 &amp; "]",
"[Base_Tarjetas].[SITUACION]","[Base_Tarjetas].[SITUACION].&amp;[" &amp; $C38 &amp; "]",
"[Base_Tarjetas].[TIPO]","[Base_Tarjetas].[TIPO].&amp;[" &amp; $C$1 &amp; "]")/1000,
0)</f>
        <v>0</v>
      </c>
      <c r="Y38" s="8">
        <f>IFERROR(
GETPIVOTDATA("[Base_Tarjetas].[Importe]",TDinamica_R!$A$3,
"[Base_Tarjetas].[PERIODO]","[Base_Tarjetas].[PERIODO].&amp;[" &amp; TEXT(Y$6,"yyyymm") &amp; "]",
"[Base_Tarjetas].[Metrica]","[Base_Tarjetas].[Metrica].&amp;[" &amp; $A38 &amp; "]",
"[Base_Tarjetas].[SEGMENTO_DESCRIP]","[Base_Tarjetas].[SEGMENTO_DESCRIP].&amp;[" &amp; $C$6 &amp; "]",
"[Base_Tarjetas].[SITUACION]","[Base_Tarjetas].[SITUACION].&amp;[" &amp; $C38 &amp; "]",
"[Base_Tarjetas].[TIPO]","[Base_Tarjetas].[TIPO].&amp;[" &amp; $C$1 &amp; "]")/1000,
0)</f>
        <v>0</v>
      </c>
      <c r="Z38" s="8">
        <f>IFERROR(
GETPIVOTDATA("[Base_Tarjetas].[Importe]",TDinamica_R!$A$3,
"[Base_Tarjetas].[PERIODO]","[Base_Tarjetas].[PERIODO].&amp;[" &amp; TEXT(Z$6,"yyyymm") &amp; "]",
"[Base_Tarjetas].[Metrica]","[Base_Tarjetas].[Metrica].&amp;[" &amp; $A38 &amp; "]",
"[Base_Tarjetas].[SEGMENTO_DESCRIP]","[Base_Tarjetas].[SEGMENTO_DESCRIP].&amp;[" &amp; $C$6 &amp; "]",
"[Base_Tarjetas].[SITUACION]","[Base_Tarjetas].[SITUACION].&amp;[" &amp; $C38 &amp; "]",
"[Base_Tarjetas].[TIPO]","[Base_Tarjetas].[TIPO].&amp;[" &amp; $C$1 &amp; "]")/1000,
0)</f>
        <v>0</v>
      </c>
      <c r="AA38" s="8">
        <f>IFERROR(
GETPIVOTDATA("[Base_Tarjetas].[Importe]",TDinamica_R!$A$3,
"[Base_Tarjetas].[PERIODO]","[Base_Tarjetas].[PERIODO].&amp;[" &amp; TEXT(AA$6,"yyyymm") &amp; "]",
"[Base_Tarjetas].[Metrica]","[Base_Tarjetas].[Metrica].&amp;[" &amp; $A38 &amp; "]",
"[Base_Tarjetas].[SEGMENTO_DESCRIP]","[Base_Tarjetas].[SEGMENTO_DESCRIP].&amp;[" &amp; $C$6 &amp; "]",
"[Base_Tarjetas].[SITUACION]","[Base_Tarjetas].[SITUACION].&amp;[" &amp; $C38 &amp; "]",
"[Base_Tarjetas].[TIPO]","[Base_Tarjetas].[TIPO].&amp;[" &amp; $C$1 &amp; "]")/1000,
0)</f>
        <v>0</v>
      </c>
      <c r="AB38" s="8">
        <f>IFERROR(
GETPIVOTDATA("[Base_Tarjetas].[Importe]",TDinamica_R!$A$3,
"[Base_Tarjetas].[PERIODO]","[Base_Tarjetas].[PERIODO].&amp;[" &amp; TEXT(AB$6,"yyyymm") &amp; "]",
"[Base_Tarjetas].[Metrica]","[Base_Tarjetas].[Metrica].&amp;[" &amp; $A38 &amp; "]",
"[Base_Tarjetas].[SEGMENTO_DESCRIP]","[Base_Tarjetas].[SEGMENTO_DESCRIP].&amp;[" &amp; $C$6 &amp; "]",
"[Base_Tarjetas].[SITUACION]","[Base_Tarjetas].[SITUACION].&amp;[" &amp; $C38 &amp; "]",
"[Base_Tarjetas].[TIPO]","[Base_Tarjetas].[TIPO].&amp;[" &amp; $C$1 &amp; "]")/1000,
0)</f>
        <v>0</v>
      </c>
      <c r="AC38" s="8">
        <f>IFERROR(
GETPIVOTDATA("[Base_Tarjetas].[Importe]",TDinamica_R!$A$3,
"[Base_Tarjetas].[PERIODO]","[Base_Tarjetas].[PERIODO].&amp;[" &amp; TEXT(AC$6,"yyyymm") &amp; "]",
"[Base_Tarjetas].[Metrica]","[Base_Tarjetas].[Metrica].&amp;[" &amp; $A38 &amp; "]",
"[Base_Tarjetas].[SEGMENTO_DESCRIP]","[Base_Tarjetas].[SEGMENTO_DESCRIP].&amp;[" &amp; $C$6 &amp; "]",
"[Base_Tarjetas].[SITUACION]","[Base_Tarjetas].[SITUACION].&amp;[" &amp; $C38 &amp; "]",
"[Base_Tarjetas].[TIPO]","[Base_Tarjetas].[TIPO].&amp;[" &amp; $C$1 &amp; "]")/1000,
0)</f>
        <v>0</v>
      </c>
      <c r="AD38" s="8">
        <f>IFERROR(
GETPIVOTDATA("[Base_Tarjetas].[Importe]",TDinamica_R!$A$3,
"[Base_Tarjetas].[PERIODO]","[Base_Tarjetas].[PERIODO].&amp;[" &amp; TEXT(AD$6,"yyyymm") &amp; "]",
"[Base_Tarjetas].[Metrica]","[Base_Tarjetas].[Metrica].&amp;[" &amp; $A38 &amp; "]",
"[Base_Tarjetas].[SEGMENTO_DESCRIP]","[Base_Tarjetas].[SEGMENTO_DESCRIP].&amp;[" &amp; $C$6 &amp; "]",
"[Base_Tarjetas].[SITUACION]","[Base_Tarjetas].[SITUACION].&amp;[" &amp; $C38 &amp; "]",
"[Base_Tarjetas].[TIPO]","[Base_Tarjetas].[TIPO].&amp;[" &amp; $C$1 &amp; "]")/1000,
0)</f>
        <v>0</v>
      </c>
      <c r="AE38" s="8">
        <f>IFERROR(
GETPIVOTDATA("[Base_Tarjetas].[Importe]",TDinamica_R!$A$3,
"[Base_Tarjetas].[PERIODO]","[Base_Tarjetas].[PERIODO].&amp;[" &amp; TEXT(AE$6,"yyyymm") &amp; "]",
"[Base_Tarjetas].[Metrica]","[Base_Tarjetas].[Metrica].&amp;[" &amp; $A38 &amp; "]",
"[Base_Tarjetas].[SEGMENTO_DESCRIP]","[Base_Tarjetas].[SEGMENTO_DESCRIP].&amp;[" &amp; $C$6 &amp; "]",
"[Base_Tarjetas].[SITUACION]","[Base_Tarjetas].[SITUACION].&amp;[" &amp; $C38 &amp; "]",
"[Base_Tarjetas].[TIPO]","[Base_Tarjetas].[TIPO].&amp;[" &amp; $C$1 &amp; "]")/1000,
0)</f>
        <v>0</v>
      </c>
      <c r="AF38" s="8">
        <f>IFERROR(
GETPIVOTDATA("[Base_Tarjetas].[Importe]",TDinamica_R!$A$3,
"[Base_Tarjetas].[PERIODO]","[Base_Tarjetas].[PERIODO].&amp;[" &amp; TEXT(AF$6,"yyyymm") &amp; "]",
"[Base_Tarjetas].[Metrica]","[Base_Tarjetas].[Metrica].&amp;[" &amp; $A38 &amp; "]",
"[Base_Tarjetas].[SEGMENTO_DESCRIP]","[Base_Tarjetas].[SEGMENTO_DESCRIP].&amp;[" &amp; $C$6 &amp; "]",
"[Base_Tarjetas].[SITUACION]","[Base_Tarjetas].[SITUACION].&amp;[" &amp; $C38 &amp; "]",
"[Base_Tarjetas].[TIPO]","[Base_Tarjetas].[TIPO].&amp;[" &amp; $C$1 &amp; "]")/1000,
0)</f>
        <v>0</v>
      </c>
      <c r="AG38" s="8">
        <f>IFERROR(
GETPIVOTDATA("[Base_Tarjetas].[Importe]",TDinamica_R!$A$3,
"[Base_Tarjetas].[PERIODO]","[Base_Tarjetas].[PERIODO].&amp;[" &amp; TEXT(AG$6,"yyyymm") &amp; "]",
"[Base_Tarjetas].[Metrica]","[Base_Tarjetas].[Metrica].&amp;[" &amp; $A38 &amp; "]",
"[Base_Tarjetas].[SEGMENTO_DESCRIP]","[Base_Tarjetas].[SEGMENTO_DESCRIP].&amp;[" &amp; $C$6 &amp; "]",
"[Base_Tarjetas].[SITUACION]","[Base_Tarjetas].[SITUACION].&amp;[" &amp; $C38 &amp; "]",
"[Base_Tarjetas].[TIPO]","[Base_Tarjetas].[TIPO].&amp;[" &amp; $C$1 &amp; "]")/1000,
0)</f>
        <v>0</v>
      </c>
      <c r="AH38" s="8">
        <f>IFERROR(
GETPIVOTDATA("[Base_Tarjetas].[Importe]",TDinamica_R!$A$3,
"[Base_Tarjetas].[PERIODO]","[Base_Tarjetas].[PERIODO].&amp;[" &amp; TEXT(AH$6,"yyyymm") &amp; "]",
"[Base_Tarjetas].[Metrica]","[Base_Tarjetas].[Metrica].&amp;[" &amp; $A38 &amp; "]",
"[Base_Tarjetas].[SEGMENTO_DESCRIP]","[Base_Tarjetas].[SEGMENTO_DESCRIP].&amp;[" &amp; $C$6 &amp; "]",
"[Base_Tarjetas].[SITUACION]","[Base_Tarjetas].[SITUACION].&amp;[" &amp; $C38 &amp; "]",
"[Base_Tarjetas].[TIPO]","[Base_Tarjetas].[TIPO].&amp;[" &amp; $C$1 &amp; "]")/1000,
0)</f>
        <v>0</v>
      </c>
      <c r="AI38" s="8">
        <f>IFERROR(
GETPIVOTDATA("[Base_Tarjetas].[Importe]",TDinamica_R!$A$3,
"[Base_Tarjetas].[PERIODO]","[Base_Tarjetas].[PERIODO].&amp;[" &amp; TEXT(AI$6,"yyyymm") &amp; "]",
"[Base_Tarjetas].[Metrica]","[Base_Tarjetas].[Metrica].&amp;[" &amp; $A38 &amp; "]",
"[Base_Tarjetas].[SEGMENTO_DESCRIP]","[Base_Tarjetas].[SEGMENTO_DESCRIP].&amp;[" &amp; $C$6 &amp; "]",
"[Base_Tarjetas].[SITUACION]","[Base_Tarjetas].[SITUACION].&amp;[" &amp; $C38 &amp; "]",
"[Base_Tarjetas].[TIPO]","[Base_Tarjetas].[TIPO].&amp;[" &amp; $C$1 &amp; "]")/1000,
0)</f>
        <v>0</v>
      </c>
      <c r="AJ38" s="8">
        <f>IFERROR(
GETPIVOTDATA("[Base_Tarjetas].[Importe]",TDinamica_R!$A$3,
"[Base_Tarjetas].[PERIODO]","[Base_Tarjetas].[PERIODO].&amp;[" &amp; TEXT(AJ$6,"yyyymm") &amp; "]",
"[Base_Tarjetas].[Metrica]","[Base_Tarjetas].[Metrica].&amp;[" &amp; $A38 &amp; "]",
"[Base_Tarjetas].[SEGMENTO_DESCRIP]","[Base_Tarjetas].[SEGMENTO_DESCRIP].&amp;[" &amp; $C$6 &amp; "]",
"[Base_Tarjetas].[SITUACION]","[Base_Tarjetas].[SITUACION].&amp;[" &amp; $C38 &amp; "]",
"[Base_Tarjetas].[TIPO]","[Base_Tarjetas].[TIPO].&amp;[" &amp; $C$1 &amp; "]")/1000,
0)</f>
        <v>0</v>
      </c>
      <c r="AK38" s="8">
        <f>IFERROR(
GETPIVOTDATA("[Base_Tarjetas].[Importe]",TDinamica_R!$A$3,
"[Base_Tarjetas].[PERIODO]","[Base_Tarjetas].[PERIODO].&amp;[" &amp; TEXT(AK$6,"yyyymm") &amp; "]",
"[Base_Tarjetas].[Metrica]","[Base_Tarjetas].[Metrica].&amp;[" &amp; $A38 &amp; "]",
"[Base_Tarjetas].[SEGMENTO_DESCRIP]","[Base_Tarjetas].[SEGMENTO_DESCRIP].&amp;[" &amp; $C$6 &amp; "]",
"[Base_Tarjetas].[SITUACION]","[Base_Tarjetas].[SITUACION].&amp;[" &amp; $C38 &amp; "]",
"[Base_Tarjetas].[TIPO]","[Base_Tarjetas].[TIPO].&amp;[" &amp; $C$1 &amp; "]")/1000,
0)</f>
        <v>0</v>
      </c>
      <c r="AL38" s="8">
        <f>IFERROR(
GETPIVOTDATA("[Base_Tarjetas].[Importe]",TDinamica_R!$A$3,
"[Base_Tarjetas].[PERIODO]","[Base_Tarjetas].[PERIODO].&amp;[" &amp; TEXT(AL$6,"yyyymm") &amp; "]",
"[Base_Tarjetas].[Metrica]","[Base_Tarjetas].[Metrica].&amp;[" &amp; $A38 &amp; "]",
"[Base_Tarjetas].[SEGMENTO_DESCRIP]","[Base_Tarjetas].[SEGMENTO_DESCRIP].&amp;[" &amp; $C$6 &amp; "]",
"[Base_Tarjetas].[SITUACION]","[Base_Tarjetas].[SITUACION].&amp;[" &amp; $C38 &amp; "]",
"[Base_Tarjetas].[TIPO]","[Base_Tarjetas].[TIPO].&amp;[" &amp; $C$1 &amp; "]")/1000,
0)</f>
        <v>0</v>
      </c>
      <c r="AM38" s="8">
        <f>IFERROR(
GETPIVOTDATA("[Base_Tarjetas].[Importe]",TDinamica_R!$A$3,
"[Base_Tarjetas].[PERIODO]","[Base_Tarjetas].[PERIODO].&amp;[" &amp; TEXT(AM$6,"yyyymm") &amp; "]",
"[Base_Tarjetas].[Metrica]","[Base_Tarjetas].[Metrica].&amp;[" &amp; $A38 &amp; "]",
"[Base_Tarjetas].[SEGMENTO_DESCRIP]","[Base_Tarjetas].[SEGMENTO_DESCRIP].&amp;[" &amp; $C$6 &amp; "]",
"[Base_Tarjetas].[SITUACION]","[Base_Tarjetas].[SITUACION].&amp;[" &amp; $C38 &amp; "]",
"[Base_Tarjetas].[TIPO]","[Base_Tarjetas].[TIPO].&amp;[" &amp; $C$1 &amp; "]")/1000,
0)</f>
        <v>0</v>
      </c>
      <c r="AN38" s="8">
        <f>IFERROR(
GETPIVOTDATA("[Base_Tarjetas].[Importe]",TDinamica_R!$A$3,
"[Base_Tarjetas].[PERIODO]","[Base_Tarjetas].[PERIODO].&amp;[" &amp; TEXT(AN$6,"yyyymm") &amp; "]",
"[Base_Tarjetas].[Metrica]","[Base_Tarjetas].[Metrica].&amp;[" &amp; $A38 &amp; "]",
"[Base_Tarjetas].[SEGMENTO_DESCRIP]","[Base_Tarjetas].[SEGMENTO_DESCRIP].&amp;[" &amp; $C$6 &amp; "]",
"[Base_Tarjetas].[SITUACION]","[Base_Tarjetas].[SITUACION].&amp;[" &amp; $C38 &amp; "]",
"[Base_Tarjetas].[TIPO]","[Base_Tarjetas].[TIPO].&amp;[" &amp; $C$1 &amp; "]")/1000,
0)</f>
        <v>0</v>
      </c>
      <c r="AO38" s="8">
        <f>IFERROR(
GETPIVOTDATA("[Base_Tarjetas].[Importe]",TDinamica_R!$A$3,
"[Base_Tarjetas].[PERIODO]","[Base_Tarjetas].[PERIODO].&amp;[" &amp; TEXT(AO$6,"yyyymm") &amp; "]",
"[Base_Tarjetas].[Metrica]","[Base_Tarjetas].[Metrica].&amp;[" &amp; $A38 &amp; "]",
"[Base_Tarjetas].[SEGMENTO_DESCRIP]","[Base_Tarjetas].[SEGMENTO_DESCRIP].&amp;[" &amp; $C$6 &amp; "]",
"[Base_Tarjetas].[SITUACION]","[Base_Tarjetas].[SITUACION].&amp;[" &amp; $C38 &amp; "]",
"[Base_Tarjetas].[TIPO]","[Base_Tarjetas].[TIPO].&amp;[" &amp; $C$1 &amp; "]")/1000,
0)</f>
        <v>0</v>
      </c>
      <c r="AP38" s="8">
        <f>IFERROR(
GETPIVOTDATA("[Base_Tarjetas].[Importe]",TDinamica_R!$A$3,
"[Base_Tarjetas].[PERIODO]","[Base_Tarjetas].[PERIODO].&amp;[" &amp; TEXT(AP$6,"yyyymm") &amp; "]",
"[Base_Tarjetas].[Metrica]","[Base_Tarjetas].[Metrica].&amp;[" &amp; $A38 &amp; "]",
"[Base_Tarjetas].[SEGMENTO_DESCRIP]","[Base_Tarjetas].[SEGMENTO_DESCRIP].&amp;[" &amp; $C$6 &amp; "]",
"[Base_Tarjetas].[SITUACION]","[Base_Tarjetas].[SITUACION].&amp;[" &amp; $C38 &amp; "]",
"[Base_Tarjetas].[TIPO]","[Base_Tarjetas].[TIPO].&amp;[" &amp; $C$1 &amp; "]")/1000,
0)</f>
        <v>0</v>
      </c>
      <c r="AQ38" s="8">
        <f>IFERROR(
GETPIVOTDATA("[Base_Tarjetas].[Importe]",TDinamica_R!$A$3,
"[Base_Tarjetas].[PERIODO]","[Base_Tarjetas].[PERIODO].&amp;[" &amp; TEXT(AQ$6,"yyyymm") &amp; "]",
"[Base_Tarjetas].[Metrica]","[Base_Tarjetas].[Metrica].&amp;[" &amp; $A38 &amp; "]",
"[Base_Tarjetas].[SEGMENTO_DESCRIP]","[Base_Tarjetas].[SEGMENTO_DESCRIP].&amp;[" &amp; $C$6 &amp; "]",
"[Base_Tarjetas].[SITUACION]","[Base_Tarjetas].[SITUACION].&amp;[" &amp; $C38 &amp; "]",
"[Base_Tarjetas].[TIPO]","[Base_Tarjetas].[TIPO].&amp;[" &amp; $C$1 &amp; "]")/1000,
0)</f>
        <v>0</v>
      </c>
      <c r="AR38" s="8">
        <f>IFERROR(
GETPIVOTDATA("[Base_Tarjetas].[Importe]",TDinamica_R!$A$3,
"[Base_Tarjetas].[PERIODO]","[Base_Tarjetas].[PERIODO].&amp;[" &amp; TEXT(AR$6,"yyyymm") &amp; "]",
"[Base_Tarjetas].[Metrica]","[Base_Tarjetas].[Metrica].&amp;[" &amp; $A38 &amp; "]",
"[Base_Tarjetas].[SEGMENTO_DESCRIP]","[Base_Tarjetas].[SEGMENTO_DESCRIP].&amp;[" &amp; $C$6 &amp; "]",
"[Base_Tarjetas].[SITUACION]","[Base_Tarjetas].[SITUACION].&amp;[" &amp; $C38 &amp; "]",
"[Base_Tarjetas].[TIPO]","[Base_Tarjetas].[TIPO].&amp;[" &amp; $C$1 &amp; "]")/1000,
0)</f>
        <v>0</v>
      </c>
      <c r="AS38" s="8">
        <f>IFERROR(
GETPIVOTDATA("[Base_Tarjetas].[Importe]",TDinamica_R!$A$3,
"[Base_Tarjetas].[PERIODO]","[Base_Tarjetas].[PERIODO].&amp;[" &amp; TEXT(AS$6,"yyyymm") &amp; "]",
"[Base_Tarjetas].[Metrica]","[Base_Tarjetas].[Metrica].&amp;[" &amp; $A38 &amp; "]",
"[Base_Tarjetas].[SEGMENTO_DESCRIP]","[Base_Tarjetas].[SEGMENTO_DESCRIP].&amp;[" &amp; $C$6 &amp; "]",
"[Base_Tarjetas].[SITUACION]","[Base_Tarjetas].[SITUACION].&amp;[" &amp; $C38 &amp; "]",
"[Base_Tarjetas].[TIPO]","[Base_Tarjetas].[TIPO].&amp;[" &amp; $C$1 &amp; "]")/1000,
0)</f>
        <v>0</v>
      </c>
      <c r="AT38" s="8">
        <f>IFERROR(
GETPIVOTDATA("[Base_Tarjetas].[Importe]",TDinamica_R!$A$3,
"[Base_Tarjetas].[PERIODO]","[Base_Tarjetas].[PERIODO].&amp;[" &amp; TEXT(AT$6,"yyyymm") &amp; "]",
"[Base_Tarjetas].[Metrica]","[Base_Tarjetas].[Metrica].&amp;[" &amp; $A38 &amp; "]",
"[Base_Tarjetas].[SEGMENTO_DESCRIP]","[Base_Tarjetas].[SEGMENTO_DESCRIP].&amp;[" &amp; $C$6 &amp; "]",
"[Base_Tarjetas].[SITUACION]","[Base_Tarjetas].[SITUACION].&amp;[" &amp; $C38 &amp; "]",
"[Base_Tarjetas].[TIPO]","[Base_Tarjetas].[TIPO].&amp;[" &amp; $C$1 &amp; "]")/1000,
0)</f>
        <v>0</v>
      </c>
      <c r="AU38" s="8">
        <f>IFERROR(
GETPIVOTDATA("[Base_Tarjetas].[Importe]",TDinamica_R!$A$3,
"[Base_Tarjetas].[PERIODO]","[Base_Tarjetas].[PERIODO].&amp;[" &amp; TEXT(AU$6,"yyyymm") &amp; "]",
"[Base_Tarjetas].[Metrica]","[Base_Tarjetas].[Metrica].&amp;[" &amp; $A38 &amp; "]",
"[Base_Tarjetas].[SEGMENTO_DESCRIP]","[Base_Tarjetas].[SEGMENTO_DESCRIP].&amp;[" &amp; $C$6 &amp; "]",
"[Base_Tarjetas].[SITUACION]","[Base_Tarjetas].[SITUACION].&amp;[" &amp; $C38 &amp; "]",
"[Base_Tarjetas].[TIPO]","[Base_Tarjetas].[TIPO].&amp;[" &amp; $C$1 &amp; "]")/1000,
0)</f>
        <v>0</v>
      </c>
      <c r="AV38" s="8">
        <f>IFERROR(
GETPIVOTDATA("[Base_Tarjetas].[Importe]",TDinamica_R!$A$3,
"[Base_Tarjetas].[PERIODO]","[Base_Tarjetas].[PERIODO].&amp;[" &amp; TEXT(AV$6,"yyyymm") &amp; "]",
"[Base_Tarjetas].[Metrica]","[Base_Tarjetas].[Metrica].&amp;[" &amp; $A38 &amp; "]",
"[Base_Tarjetas].[SEGMENTO_DESCRIP]","[Base_Tarjetas].[SEGMENTO_DESCRIP].&amp;[" &amp; $C$6 &amp; "]",
"[Base_Tarjetas].[SITUACION]","[Base_Tarjetas].[SITUACION].&amp;[" &amp; $C38 &amp; "]",
"[Base_Tarjetas].[TIPO]","[Base_Tarjetas].[TIPO].&amp;[" &amp; $C$1 &amp; "]")/1000,
0)</f>
        <v>0</v>
      </c>
      <c r="AW38" s="8">
        <f>IFERROR(
GETPIVOTDATA("[Base_Tarjetas].[Importe]",TDinamica_R!$A$3,
"[Base_Tarjetas].[PERIODO]","[Base_Tarjetas].[PERIODO].&amp;[" &amp; TEXT(AW$6,"yyyymm") &amp; "]",
"[Base_Tarjetas].[Metrica]","[Base_Tarjetas].[Metrica].&amp;[" &amp; $A38 &amp; "]",
"[Base_Tarjetas].[SEGMENTO_DESCRIP]","[Base_Tarjetas].[SEGMENTO_DESCRIP].&amp;[" &amp; $C$6 &amp; "]",
"[Base_Tarjetas].[SITUACION]","[Base_Tarjetas].[SITUACION].&amp;[" &amp; $C38 &amp; "]",
"[Base_Tarjetas].[TIPO]","[Base_Tarjetas].[TIPO].&amp;[" &amp; $C$1 &amp; "]")/1000,
0)</f>
        <v>0</v>
      </c>
      <c r="AX38" s="8">
        <f>IFERROR(
GETPIVOTDATA("[Base_Tarjetas].[Importe]",TDinamica_R!$A$3,
"[Base_Tarjetas].[PERIODO]","[Base_Tarjetas].[PERIODO].&amp;[" &amp; TEXT(AX$6,"yyyymm") &amp; "]",
"[Base_Tarjetas].[Metrica]","[Base_Tarjetas].[Metrica].&amp;[" &amp; $A38 &amp; "]",
"[Base_Tarjetas].[SEGMENTO_DESCRIP]","[Base_Tarjetas].[SEGMENTO_DESCRIP].&amp;[" &amp; $C$6 &amp; "]",
"[Base_Tarjetas].[SITUACION]","[Base_Tarjetas].[SITUACION].&amp;[" &amp; $C38 &amp; "]",
"[Base_Tarjetas].[TIPO]","[Base_Tarjetas].[TIPO].&amp;[" &amp; $C$1 &amp; "]")/1000,
0)</f>
        <v>0</v>
      </c>
      <c r="AY38" s="8">
        <f>IFERROR(
GETPIVOTDATA("[Base_Tarjetas].[Importe]",TDinamica_R!$A$3,
"[Base_Tarjetas].[PERIODO]","[Base_Tarjetas].[PERIODO].&amp;[" &amp; TEXT(AY$6,"yyyymm") &amp; "]",
"[Base_Tarjetas].[Metrica]","[Base_Tarjetas].[Metrica].&amp;[" &amp; $A38 &amp; "]",
"[Base_Tarjetas].[SEGMENTO_DESCRIP]","[Base_Tarjetas].[SEGMENTO_DESCRIP].&amp;[" &amp; $C$6 &amp; "]",
"[Base_Tarjetas].[SITUACION]","[Base_Tarjetas].[SITUACION].&amp;[" &amp; $C38 &amp; "]",
"[Base_Tarjetas].[TIPO]","[Base_Tarjetas].[TIPO].&amp;[" &amp; $C$1 &amp; "]")/1000,
0)</f>
        <v>0</v>
      </c>
      <c r="AZ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TEXT(AZ$6,"yyyymm") &amp; "]"),
0)</f>
        <v>71.855038763513406</v>
      </c>
      <c r="BA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TEXT(BA$6,"yyyymm") &amp; "]"),
0)</f>
        <v>59.914661820278106</v>
      </c>
      <c r="BB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TEXT(BB$6,"yyyymm") &amp; "]"),
0)</f>
        <v>73.172950980294985</v>
      </c>
      <c r="BC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TEXT(BC$6,"yyyymm") &amp; "]"),
0)</f>
        <v>69.194233045459782</v>
      </c>
      <c r="BD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TEXT(BD$6,"yyyymm") &amp; "]"),
0)</f>
        <v>71.944649502065502</v>
      </c>
      <c r="BE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TEXT(BE$6,"yyyymm") &amp; "]"),
0)</f>
        <v>78.923480222841107</v>
      </c>
      <c r="BF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TEXT(BF$6,"yyyymm") &amp; "]"),
0)</f>
        <v>80.50753840908655</v>
      </c>
      <c r="BG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TEXT(BG$6,"yyyymm") &amp; "]"),
0)</f>
        <v>84.441427472491142</v>
      </c>
      <c r="BH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TEXT(BH$6,"yyyymm") &amp; "]"),
0)</f>
        <v>79.091626842974975</v>
      </c>
      <c r="BI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TEXT(BI$6,"yyyymm") &amp; "]"),
0)</f>
        <v>80.431688051575009</v>
      </c>
      <c r="BJ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TEXT(BJ$6,"yyyymm") &amp; "]"),
0)</f>
        <v>83.112514616581791</v>
      </c>
      <c r="BK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TEXT(BK$6,"yyyymm") &amp; "]"),
0)</f>
        <v>88.325183794664866</v>
      </c>
      <c r="BO38" s="24">
        <f t="shared" ref="BO38:BT40" si="31">SUMIFS($D38:$BM38,$D$6:$BM$6,"&gt;="&amp;BO$2,$D$6:$BM$6,"&lt;="&amp;BO$6,$D$5:$BM$5,BO$5)</f>
        <v>0</v>
      </c>
      <c r="BP38" s="24">
        <f t="shared" si="31"/>
        <v>204.9426515640865</v>
      </c>
      <c r="BQ38" s="24">
        <f t="shared" si="31"/>
        <v>0</v>
      </c>
      <c r="BR38" s="24">
        <f t="shared" si="31"/>
        <v>0</v>
      </c>
      <c r="BS38" s="24">
        <f t="shared" si="31"/>
        <v>0</v>
      </c>
      <c r="BT38" s="24">
        <f t="shared" si="31"/>
        <v>0</v>
      </c>
    </row>
    <row r="39" spans="1:72" hidden="1" outlineLevel="1" x14ac:dyDescent="0.25">
      <c r="A39" s="11" t="s">
        <v>19</v>
      </c>
      <c r="C39" s="2" t="s">
        <v>1</v>
      </c>
      <c r="D39" s="8">
        <f>IFERROR(
GETPIVOTDATA("[Base_Tarjetas].[Importe]",TDinamica_R!$A$3,
"[Base_Tarjetas].[PERIODO]","[Base_Tarjetas].[PERIODO].&amp;[" &amp; TEXT(D$6,"yyyymm") &amp; "]",
"[Base_Tarjetas].[Metrica]","[Base_Tarjetas].[Metrica].&amp;[" &amp; $A39 &amp; "]",
"[Base_Tarjetas].[SEGMENTO_DESCRIP]","[Base_Tarjetas].[SEGMENTO_DESCRIP].&amp;[" &amp; $C$6 &amp; "]",
"[Base_Tarjetas].[SITUACION]","[Base_Tarjetas].[SITUACION].&amp;[" &amp; $C39 &amp; "]",
"[Base_Tarjetas].[TIPO]","[Base_Tarjetas].[TIPO].&amp;[" &amp; $C$1 &amp; "]")/1000,
0)</f>
        <v>0</v>
      </c>
      <c r="E39" s="8">
        <f>IFERROR(
GETPIVOTDATA("[Base_Tarjetas].[Importe]",TDinamica_R!$A$3,
"[Base_Tarjetas].[PERIODO]","[Base_Tarjetas].[PERIODO].&amp;[" &amp; TEXT(E$6,"yyyymm") &amp; "]",
"[Base_Tarjetas].[Metrica]","[Base_Tarjetas].[Metrica].&amp;[" &amp; $A39 &amp; "]",
"[Base_Tarjetas].[SEGMENTO_DESCRIP]","[Base_Tarjetas].[SEGMENTO_DESCRIP].&amp;[" &amp; $C$6 &amp; "]",
"[Base_Tarjetas].[SITUACION]","[Base_Tarjetas].[SITUACION].&amp;[" &amp; $C39 &amp; "]",
"[Base_Tarjetas].[TIPO]","[Base_Tarjetas].[TIPO].&amp;[" &amp; $C$1 &amp; "]")/1000,
0)</f>
        <v>0</v>
      </c>
      <c r="F39" s="8">
        <f>IFERROR(
GETPIVOTDATA("[Base_Tarjetas].[Importe]",TDinamica_R!$A$3,
"[Base_Tarjetas].[PERIODO]","[Base_Tarjetas].[PERIODO].&amp;[" &amp; TEXT(F$6,"yyyymm") &amp; "]",
"[Base_Tarjetas].[Metrica]","[Base_Tarjetas].[Metrica].&amp;[" &amp; $A39 &amp; "]",
"[Base_Tarjetas].[SEGMENTO_DESCRIP]","[Base_Tarjetas].[SEGMENTO_DESCRIP].&amp;[" &amp; $C$6 &amp; "]",
"[Base_Tarjetas].[SITUACION]","[Base_Tarjetas].[SITUACION].&amp;[" &amp; $C39 &amp; "]",
"[Base_Tarjetas].[TIPO]","[Base_Tarjetas].[TIPO].&amp;[" &amp; $C$1 &amp; "]")/1000,
0)</f>
        <v>0</v>
      </c>
      <c r="G39" s="8">
        <f>IFERROR(
GETPIVOTDATA("[Base_Tarjetas].[Importe]",TDinamica_R!$A$3,
"[Base_Tarjetas].[PERIODO]","[Base_Tarjetas].[PERIODO].&amp;[" &amp; TEXT(G$6,"yyyymm") &amp; "]",
"[Base_Tarjetas].[Metrica]","[Base_Tarjetas].[Metrica].&amp;[" &amp; $A39 &amp; "]",
"[Base_Tarjetas].[SEGMENTO_DESCRIP]","[Base_Tarjetas].[SEGMENTO_DESCRIP].&amp;[" &amp; $C$6 &amp; "]",
"[Base_Tarjetas].[SITUACION]","[Base_Tarjetas].[SITUACION].&amp;[" &amp; $C39 &amp; "]",
"[Base_Tarjetas].[TIPO]","[Base_Tarjetas].[TIPO].&amp;[" &amp; $C$1 &amp; "]")/1000,
0)</f>
        <v>0</v>
      </c>
      <c r="H39" s="8">
        <f>IFERROR(
GETPIVOTDATA("[Base_Tarjetas].[Importe]",TDinamica_R!$A$3,
"[Base_Tarjetas].[PERIODO]","[Base_Tarjetas].[PERIODO].&amp;[" &amp; TEXT(H$6,"yyyymm") &amp; "]",
"[Base_Tarjetas].[Metrica]","[Base_Tarjetas].[Metrica].&amp;[" &amp; $A39 &amp; "]",
"[Base_Tarjetas].[SEGMENTO_DESCRIP]","[Base_Tarjetas].[SEGMENTO_DESCRIP].&amp;[" &amp; $C$6 &amp; "]",
"[Base_Tarjetas].[SITUACION]","[Base_Tarjetas].[SITUACION].&amp;[" &amp; $C39 &amp; "]",
"[Base_Tarjetas].[TIPO]","[Base_Tarjetas].[TIPO].&amp;[" &amp; $C$1 &amp; "]")/1000,
0)</f>
        <v>0</v>
      </c>
      <c r="I39" s="8">
        <f>IFERROR(
GETPIVOTDATA("[Base_Tarjetas].[Importe]",TDinamica_R!$A$3,
"[Base_Tarjetas].[PERIODO]","[Base_Tarjetas].[PERIODO].&amp;[" &amp; TEXT(I$6,"yyyymm") &amp; "]",
"[Base_Tarjetas].[Metrica]","[Base_Tarjetas].[Metrica].&amp;[" &amp; $A39 &amp; "]",
"[Base_Tarjetas].[SEGMENTO_DESCRIP]","[Base_Tarjetas].[SEGMENTO_DESCRIP].&amp;[" &amp; $C$6 &amp; "]",
"[Base_Tarjetas].[SITUACION]","[Base_Tarjetas].[SITUACION].&amp;[" &amp; $C39 &amp; "]",
"[Base_Tarjetas].[TIPO]","[Base_Tarjetas].[TIPO].&amp;[" &amp; $C$1 &amp; "]")/1000,
0)</f>
        <v>0</v>
      </c>
      <c r="J39" s="8">
        <f>IFERROR(
GETPIVOTDATA("[Base_Tarjetas].[Importe]",TDinamica_R!$A$3,
"[Base_Tarjetas].[PERIODO]","[Base_Tarjetas].[PERIODO].&amp;[" &amp; TEXT(J$6,"yyyymm") &amp; "]",
"[Base_Tarjetas].[Metrica]","[Base_Tarjetas].[Metrica].&amp;[" &amp; $A39 &amp; "]",
"[Base_Tarjetas].[SEGMENTO_DESCRIP]","[Base_Tarjetas].[SEGMENTO_DESCRIP].&amp;[" &amp; $C$6 &amp; "]",
"[Base_Tarjetas].[SITUACION]","[Base_Tarjetas].[SITUACION].&amp;[" &amp; $C39 &amp; "]",
"[Base_Tarjetas].[TIPO]","[Base_Tarjetas].[TIPO].&amp;[" &amp; $C$1 &amp; "]")/1000,
0)</f>
        <v>0</v>
      </c>
      <c r="K39" s="8">
        <f>IFERROR(
GETPIVOTDATA("[Base_Tarjetas].[Importe]",TDinamica_R!$A$3,
"[Base_Tarjetas].[PERIODO]","[Base_Tarjetas].[PERIODO].&amp;[" &amp; TEXT(K$6,"yyyymm") &amp; "]",
"[Base_Tarjetas].[Metrica]","[Base_Tarjetas].[Metrica].&amp;[" &amp; $A39 &amp; "]",
"[Base_Tarjetas].[SEGMENTO_DESCRIP]","[Base_Tarjetas].[SEGMENTO_DESCRIP].&amp;[" &amp; $C$6 &amp; "]",
"[Base_Tarjetas].[SITUACION]","[Base_Tarjetas].[SITUACION].&amp;[" &amp; $C39 &amp; "]",
"[Base_Tarjetas].[TIPO]","[Base_Tarjetas].[TIPO].&amp;[" &amp; $C$1 &amp; "]")/1000,
0)</f>
        <v>0</v>
      </c>
      <c r="L39" s="8">
        <f>IFERROR(
GETPIVOTDATA("[Base_Tarjetas].[Importe]",TDinamica_R!$A$3,
"[Base_Tarjetas].[PERIODO]","[Base_Tarjetas].[PERIODO].&amp;[" &amp; TEXT(L$6,"yyyymm") &amp; "]",
"[Base_Tarjetas].[Metrica]","[Base_Tarjetas].[Metrica].&amp;[" &amp; $A39 &amp; "]",
"[Base_Tarjetas].[SEGMENTO_DESCRIP]","[Base_Tarjetas].[SEGMENTO_DESCRIP].&amp;[" &amp; $C$6 &amp; "]",
"[Base_Tarjetas].[SITUACION]","[Base_Tarjetas].[SITUACION].&amp;[" &amp; $C39 &amp; "]",
"[Base_Tarjetas].[TIPO]","[Base_Tarjetas].[TIPO].&amp;[" &amp; $C$1 &amp; "]")/1000,
0)</f>
        <v>0</v>
      </c>
      <c r="M39" s="8">
        <f>IFERROR(
GETPIVOTDATA("[Base_Tarjetas].[Importe]",TDinamica_R!$A$3,
"[Base_Tarjetas].[PERIODO]","[Base_Tarjetas].[PERIODO].&amp;[" &amp; TEXT(M$6,"yyyymm") &amp; "]",
"[Base_Tarjetas].[Metrica]","[Base_Tarjetas].[Metrica].&amp;[" &amp; $A39 &amp; "]",
"[Base_Tarjetas].[SEGMENTO_DESCRIP]","[Base_Tarjetas].[SEGMENTO_DESCRIP].&amp;[" &amp; $C$6 &amp; "]",
"[Base_Tarjetas].[SITUACION]","[Base_Tarjetas].[SITUACION].&amp;[" &amp; $C39 &amp; "]",
"[Base_Tarjetas].[TIPO]","[Base_Tarjetas].[TIPO].&amp;[" &amp; $C$1 &amp; "]")/1000,
0)</f>
        <v>0</v>
      </c>
      <c r="N39" s="8">
        <f>IFERROR(
GETPIVOTDATA("[Base_Tarjetas].[Importe]",TDinamica_R!$A$3,
"[Base_Tarjetas].[PERIODO]","[Base_Tarjetas].[PERIODO].&amp;[" &amp; TEXT(N$6,"yyyymm") &amp; "]",
"[Base_Tarjetas].[Metrica]","[Base_Tarjetas].[Metrica].&amp;[" &amp; $A39 &amp; "]",
"[Base_Tarjetas].[SEGMENTO_DESCRIP]","[Base_Tarjetas].[SEGMENTO_DESCRIP].&amp;[" &amp; $C$6 &amp; "]",
"[Base_Tarjetas].[SITUACION]","[Base_Tarjetas].[SITUACION].&amp;[" &amp; $C39 &amp; "]",
"[Base_Tarjetas].[TIPO]","[Base_Tarjetas].[TIPO].&amp;[" &amp; $C$1 &amp; "]")/1000,
0)</f>
        <v>0</v>
      </c>
      <c r="O39" s="8">
        <f>IFERROR(
GETPIVOTDATA("[Base_Tarjetas].[Importe]",TDinamica_R!$A$3,
"[Base_Tarjetas].[PERIODO]","[Base_Tarjetas].[PERIODO].&amp;[" &amp; TEXT(O$6,"yyyymm") &amp; "]",
"[Base_Tarjetas].[Metrica]","[Base_Tarjetas].[Metrica].&amp;[" &amp; $A39 &amp; "]",
"[Base_Tarjetas].[SEGMENTO_DESCRIP]","[Base_Tarjetas].[SEGMENTO_DESCRIP].&amp;[" &amp; $C$6 &amp; "]",
"[Base_Tarjetas].[SITUACION]","[Base_Tarjetas].[SITUACION].&amp;[" &amp; $C39 &amp; "]",
"[Base_Tarjetas].[TIPO]","[Base_Tarjetas].[TIPO].&amp;[" &amp; $C$1 &amp; "]")/1000,
0)</f>
        <v>0</v>
      </c>
      <c r="P39" s="8">
        <f>IFERROR(
GETPIVOTDATA("[Base_Tarjetas].[Importe]",TDinamica_R!$A$3,
"[Base_Tarjetas].[PERIODO]","[Base_Tarjetas].[PERIODO].&amp;[" &amp; TEXT(P$6,"yyyymm") &amp; "]",
"[Base_Tarjetas].[Metrica]","[Base_Tarjetas].[Metrica].&amp;[" &amp; $A39 &amp; "]",
"[Base_Tarjetas].[SEGMENTO_DESCRIP]","[Base_Tarjetas].[SEGMENTO_DESCRIP].&amp;[" &amp; $C$6 &amp; "]",
"[Base_Tarjetas].[SITUACION]","[Base_Tarjetas].[SITUACION].&amp;[" &amp; $C39 &amp; "]",
"[Base_Tarjetas].[TIPO]","[Base_Tarjetas].[TIPO].&amp;[" &amp; $C$1 &amp; "]")/1000,
0)</f>
        <v>0</v>
      </c>
      <c r="Q39" s="8">
        <f>IFERROR(
GETPIVOTDATA("[Base_Tarjetas].[Importe]",TDinamica_R!$A$3,
"[Base_Tarjetas].[PERIODO]","[Base_Tarjetas].[PERIODO].&amp;[" &amp; TEXT(Q$6,"yyyymm") &amp; "]",
"[Base_Tarjetas].[Metrica]","[Base_Tarjetas].[Metrica].&amp;[" &amp; $A39 &amp; "]",
"[Base_Tarjetas].[SEGMENTO_DESCRIP]","[Base_Tarjetas].[SEGMENTO_DESCRIP].&amp;[" &amp; $C$6 &amp; "]",
"[Base_Tarjetas].[SITUACION]","[Base_Tarjetas].[SITUACION].&amp;[" &amp; $C39 &amp; "]",
"[Base_Tarjetas].[TIPO]","[Base_Tarjetas].[TIPO].&amp;[" &amp; $C$1 &amp; "]")/1000,
0)</f>
        <v>0</v>
      </c>
      <c r="R39" s="8">
        <f>IFERROR(
GETPIVOTDATA("[Base_Tarjetas].[Importe]",TDinamica_R!$A$3,
"[Base_Tarjetas].[PERIODO]","[Base_Tarjetas].[PERIODO].&amp;[" &amp; TEXT(R$6,"yyyymm") &amp; "]",
"[Base_Tarjetas].[Metrica]","[Base_Tarjetas].[Metrica].&amp;[" &amp; $A39 &amp; "]",
"[Base_Tarjetas].[SEGMENTO_DESCRIP]","[Base_Tarjetas].[SEGMENTO_DESCRIP].&amp;[" &amp; $C$6 &amp; "]",
"[Base_Tarjetas].[SITUACION]","[Base_Tarjetas].[SITUACION].&amp;[" &amp; $C39 &amp; "]",
"[Base_Tarjetas].[TIPO]","[Base_Tarjetas].[TIPO].&amp;[" &amp; $C$1 &amp; "]")/1000,
0)</f>
        <v>0</v>
      </c>
      <c r="S39" s="8">
        <f>IFERROR(
GETPIVOTDATA("[Base_Tarjetas].[Importe]",TDinamica_R!$A$3,
"[Base_Tarjetas].[PERIODO]","[Base_Tarjetas].[PERIODO].&amp;[" &amp; TEXT(S$6,"yyyymm") &amp; "]",
"[Base_Tarjetas].[Metrica]","[Base_Tarjetas].[Metrica].&amp;[" &amp; $A39 &amp; "]",
"[Base_Tarjetas].[SEGMENTO_DESCRIP]","[Base_Tarjetas].[SEGMENTO_DESCRIP].&amp;[" &amp; $C$6 &amp; "]",
"[Base_Tarjetas].[SITUACION]","[Base_Tarjetas].[SITUACION].&amp;[" &amp; $C39 &amp; "]",
"[Base_Tarjetas].[TIPO]","[Base_Tarjetas].[TIPO].&amp;[" &amp; $C$1 &amp; "]")/1000,
0)</f>
        <v>0</v>
      </c>
      <c r="T39" s="8">
        <f>IFERROR(
GETPIVOTDATA("[Base_Tarjetas].[Importe]",TDinamica_R!$A$3,
"[Base_Tarjetas].[PERIODO]","[Base_Tarjetas].[PERIODO].&amp;[" &amp; TEXT(T$6,"yyyymm") &amp; "]",
"[Base_Tarjetas].[Metrica]","[Base_Tarjetas].[Metrica].&amp;[" &amp; $A39 &amp; "]",
"[Base_Tarjetas].[SEGMENTO_DESCRIP]","[Base_Tarjetas].[SEGMENTO_DESCRIP].&amp;[" &amp; $C$6 &amp; "]",
"[Base_Tarjetas].[SITUACION]","[Base_Tarjetas].[SITUACION].&amp;[" &amp; $C39 &amp; "]",
"[Base_Tarjetas].[TIPO]","[Base_Tarjetas].[TIPO].&amp;[" &amp; $C$1 &amp; "]")/1000,
0)</f>
        <v>0</v>
      </c>
      <c r="U39" s="8">
        <f>IFERROR(
GETPIVOTDATA("[Base_Tarjetas].[Importe]",TDinamica_R!$A$3,
"[Base_Tarjetas].[PERIODO]","[Base_Tarjetas].[PERIODO].&amp;[" &amp; TEXT(U$6,"yyyymm") &amp; "]",
"[Base_Tarjetas].[Metrica]","[Base_Tarjetas].[Metrica].&amp;[" &amp; $A39 &amp; "]",
"[Base_Tarjetas].[SEGMENTO_DESCRIP]","[Base_Tarjetas].[SEGMENTO_DESCRIP].&amp;[" &amp; $C$6 &amp; "]",
"[Base_Tarjetas].[SITUACION]","[Base_Tarjetas].[SITUACION].&amp;[" &amp; $C39 &amp; "]",
"[Base_Tarjetas].[TIPO]","[Base_Tarjetas].[TIPO].&amp;[" &amp; $C$1 &amp; "]")/1000,
0)</f>
        <v>0</v>
      </c>
      <c r="V39" s="8">
        <f>IFERROR(
GETPIVOTDATA("[Base_Tarjetas].[Importe]",TDinamica_R!$A$3,
"[Base_Tarjetas].[PERIODO]","[Base_Tarjetas].[PERIODO].&amp;[" &amp; TEXT(V$6,"yyyymm") &amp; "]",
"[Base_Tarjetas].[Metrica]","[Base_Tarjetas].[Metrica].&amp;[" &amp; $A39 &amp; "]",
"[Base_Tarjetas].[SEGMENTO_DESCRIP]","[Base_Tarjetas].[SEGMENTO_DESCRIP].&amp;[" &amp; $C$6 &amp; "]",
"[Base_Tarjetas].[SITUACION]","[Base_Tarjetas].[SITUACION].&amp;[" &amp; $C39 &amp; "]",
"[Base_Tarjetas].[TIPO]","[Base_Tarjetas].[TIPO].&amp;[" &amp; $C$1 &amp; "]")/1000,
0)</f>
        <v>0</v>
      </c>
      <c r="W39" s="8">
        <f>IFERROR(
GETPIVOTDATA("[Base_Tarjetas].[Importe]",TDinamica_R!$A$3,
"[Base_Tarjetas].[PERIODO]","[Base_Tarjetas].[PERIODO].&amp;[" &amp; TEXT(W$6,"yyyymm") &amp; "]",
"[Base_Tarjetas].[Metrica]","[Base_Tarjetas].[Metrica].&amp;[" &amp; $A39 &amp; "]",
"[Base_Tarjetas].[SEGMENTO_DESCRIP]","[Base_Tarjetas].[SEGMENTO_DESCRIP].&amp;[" &amp; $C$6 &amp; "]",
"[Base_Tarjetas].[SITUACION]","[Base_Tarjetas].[SITUACION].&amp;[" &amp; $C39 &amp; "]",
"[Base_Tarjetas].[TIPO]","[Base_Tarjetas].[TIPO].&amp;[" &amp; $C$1 &amp; "]")/1000,
0)</f>
        <v>0</v>
      </c>
      <c r="X39" s="8">
        <f>IFERROR(
GETPIVOTDATA("[Base_Tarjetas].[Importe]",TDinamica_R!$A$3,
"[Base_Tarjetas].[PERIODO]","[Base_Tarjetas].[PERIODO].&amp;[" &amp; TEXT(X$6,"yyyymm") &amp; "]",
"[Base_Tarjetas].[Metrica]","[Base_Tarjetas].[Metrica].&amp;[" &amp; $A39 &amp; "]",
"[Base_Tarjetas].[SEGMENTO_DESCRIP]","[Base_Tarjetas].[SEGMENTO_DESCRIP].&amp;[" &amp; $C$6 &amp; "]",
"[Base_Tarjetas].[SITUACION]","[Base_Tarjetas].[SITUACION].&amp;[" &amp; $C39 &amp; "]",
"[Base_Tarjetas].[TIPO]","[Base_Tarjetas].[TIPO].&amp;[" &amp; $C$1 &amp; "]")/1000,
0)</f>
        <v>0</v>
      </c>
      <c r="Y39" s="8">
        <f>IFERROR(
GETPIVOTDATA("[Base_Tarjetas].[Importe]",TDinamica_R!$A$3,
"[Base_Tarjetas].[PERIODO]","[Base_Tarjetas].[PERIODO].&amp;[" &amp; TEXT(Y$6,"yyyymm") &amp; "]",
"[Base_Tarjetas].[Metrica]","[Base_Tarjetas].[Metrica].&amp;[" &amp; $A39 &amp; "]",
"[Base_Tarjetas].[SEGMENTO_DESCRIP]","[Base_Tarjetas].[SEGMENTO_DESCRIP].&amp;[" &amp; $C$6 &amp; "]",
"[Base_Tarjetas].[SITUACION]","[Base_Tarjetas].[SITUACION].&amp;[" &amp; $C39 &amp; "]",
"[Base_Tarjetas].[TIPO]","[Base_Tarjetas].[TIPO].&amp;[" &amp; $C$1 &amp; "]")/1000,
0)</f>
        <v>0</v>
      </c>
      <c r="Z39" s="8">
        <f>IFERROR(
GETPIVOTDATA("[Base_Tarjetas].[Importe]",TDinamica_R!$A$3,
"[Base_Tarjetas].[PERIODO]","[Base_Tarjetas].[PERIODO].&amp;[" &amp; TEXT(Z$6,"yyyymm") &amp; "]",
"[Base_Tarjetas].[Metrica]","[Base_Tarjetas].[Metrica].&amp;[" &amp; $A39 &amp; "]",
"[Base_Tarjetas].[SEGMENTO_DESCRIP]","[Base_Tarjetas].[SEGMENTO_DESCRIP].&amp;[" &amp; $C$6 &amp; "]",
"[Base_Tarjetas].[SITUACION]","[Base_Tarjetas].[SITUACION].&amp;[" &amp; $C39 &amp; "]",
"[Base_Tarjetas].[TIPO]","[Base_Tarjetas].[TIPO].&amp;[" &amp; $C$1 &amp; "]")/1000,
0)</f>
        <v>0</v>
      </c>
      <c r="AA39" s="8">
        <f>IFERROR(
GETPIVOTDATA("[Base_Tarjetas].[Importe]",TDinamica_R!$A$3,
"[Base_Tarjetas].[PERIODO]","[Base_Tarjetas].[PERIODO].&amp;[" &amp; TEXT(AA$6,"yyyymm") &amp; "]",
"[Base_Tarjetas].[Metrica]","[Base_Tarjetas].[Metrica].&amp;[" &amp; $A39 &amp; "]",
"[Base_Tarjetas].[SEGMENTO_DESCRIP]","[Base_Tarjetas].[SEGMENTO_DESCRIP].&amp;[" &amp; $C$6 &amp; "]",
"[Base_Tarjetas].[SITUACION]","[Base_Tarjetas].[SITUACION].&amp;[" &amp; $C39 &amp; "]",
"[Base_Tarjetas].[TIPO]","[Base_Tarjetas].[TIPO].&amp;[" &amp; $C$1 &amp; "]")/1000,
0)</f>
        <v>0</v>
      </c>
      <c r="AB39" s="8">
        <f>IFERROR(
GETPIVOTDATA("[Base_Tarjetas].[Importe]",TDinamica_R!$A$3,
"[Base_Tarjetas].[PERIODO]","[Base_Tarjetas].[PERIODO].&amp;[" &amp; TEXT(AB$6,"yyyymm") &amp; "]",
"[Base_Tarjetas].[Metrica]","[Base_Tarjetas].[Metrica].&amp;[" &amp; $A39 &amp; "]",
"[Base_Tarjetas].[SEGMENTO_DESCRIP]","[Base_Tarjetas].[SEGMENTO_DESCRIP].&amp;[" &amp; $C$6 &amp; "]",
"[Base_Tarjetas].[SITUACION]","[Base_Tarjetas].[SITUACION].&amp;[" &amp; $C39 &amp; "]",
"[Base_Tarjetas].[TIPO]","[Base_Tarjetas].[TIPO].&amp;[" &amp; $C$1 &amp; "]")/1000,
0)</f>
        <v>0</v>
      </c>
      <c r="AC39" s="8">
        <f>IFERROR(
GETPIVOTDATA("[Base_Tarjetas].[Importe]",TDinamica_R!$A$3,
"[Base_Tarjetas].[PERIODO]","[Base_Tarjetas].[PERIODO].&amp;[" &amp; TEXT(AC$6,"yyyymm") &amp; "]",
"[Base_Tarjetas].[Metrica]","[Base_Tarjetas].[Metrica].&amp;[" &amp; $A39 &amp; "]",
"[Base_Tarjetas].[SEGMENTO_DESCRIP]","[Base_Tarjetas].[SEGMENTO_DESCRIP].&amp;[" &amp; $C$6 &amp; "]",
"[Base_Tarjetas].[SITUACION]","[Base_Tarjetas].[SITUACION].&amp;[" &amp; $C39 &amp; "]",
"[Base_Tarjetas].[TIPO]","[Base_Tarjetas].[TIPO].&amp;[" &amp; $C$1 &amp; "]")/1000,
0)</f>
        <v>0</v>
      </c>
      <c r="AD39" s="8">
        <f>IFERROR(
GETPIVOTDATA("[Base_Tarjetas].[Importe]",TDinamica_R!$A$3,
"[Base_Tarjetas].[PERIODO]","[Base_Tarjetas].[PERIODO].&amp;[" &amp; TEXT(AD$6,"yyyymm") &amp; "]",
"[Base_Tarjetas].[Metrica]","[Base_Tarjetas].[Metrica].&amp;[" &amp; $A39 &amp; "]",
"[Base_Tarjetas].[SEGMENTO_DESCRIP]","[Base_Tarjetas].[SEGMENTO_DESCRIP].&amp;[" &amp; $C$6 &amp; "]",
"[Base_Tarjetas].[SITUACION]","[Base_Tarjetas].[SITUACION].&amp;[" &amp; $C39 &amp; "]",
"[Base_Tarjetas].[TIPO]","[Base_Tarjetas].[TIPO].&amp;[" &amp; $C$1 &amp; "]")/1000,
0)</f>
        <v>0</v>
      </c>
      <c r="AE39" s="8">
        <f>IFERROR(
GETPIVOTDATA("[Base_Tarjetas].[Importe]",TDinamica_R!$A$3,
"[Base_Tarjetas].[PERIODO]","[Base_Tarjetas].[PERIODO].&amp;[" &amp; TEXT(AE$6,"yyyymm") &amp; "]",
"[Base_Tarjetas].[Metrica]","[Base_Tarjetas].[Metrica].&amp;[" &amp; $A39 &amp; "]",
"[Base_Tarjetas].[SEGMENTO_DESCRIP]","[Base_Tarjetas].[SEGMENTO_DESCRIP].&amp;[" &amp; $C$6 &amp; "]",
"[Base_Tarjetas].[SITUACION]","[Base_Tarjetas].[SITUACION].&amp;[" &amp; $C39 &amp; "]",
"[Base_Tarjetas].[TIPO]","[Base_Tarjetas].[TIPO].&amp;[" &amp; $C$1 &amp; "]")/1000,
0)</f>
        <v>0</v>
      </c>
      <c r="AF39" s="8">
        <f>IFERROR(
GETPIVOTDATA("[Base_Tarjetas].[Importe]",TDinamica_R!$A$3,
"[Base_Tarjetas].[PERIODO]","[Base_Tarjetas].[PERIODO].&amp;[" &amp; TEXT(AF$6,"yyyymm") &amp; "]",
"[Base_Tarjetas].[Metrica]","[Base_Tarjetas].[Metrica].&amp;[" &amp; $A39 &amp; "]",
"[Base_Tarjetas].[SEGMENTO_DESCRIP]","[Base_Tarjetas].[SEGMENTO_DESCRIP].&amp;[" &amp; $C$6 &amp; "]",
"[Base_Tarjetas].[SITUACION]","[Base_Tarjetas].[SITUACION].&amp;[" &amp; $C39 &amp; "]",
"[Base_Tarjetas].[TIPO]","[Base_Tarjetas].[TIPO].&amp;[" &amp; $C$1 &amp; "]")/1000,
0)</f>
        <v>0</v>
      </c>
      <c r="AG39" s="8">
        <f>IFERROR(
GETPIVOTDATA("[Base_Tarjetas].[Importe]",TDinamica_R!$A$3,
"[Base_Tarjetas].[PERIODO]","[Base_Tarjetas].[PERIODO].&amp;[" &amp; TEXT(AG$6,"yyyymm") &amp; "]",
"[Base_Tarjetas].[Metrica]","[Base_Tarjetas].[Metrica].&amp;[" &amp; $A39 &amp; "]",
"[Base_Tarjetas].[SEGMENTO_DESCRIP]","[Base_Tarjetas].[SEGMENTO_DESCRIP].&amp;[" &amp; $C$6 &amp; "]",
"[Base_Tarjetas].[SITUACION]","[Base_Tarjetas].[SITUACION].&amp;[" &amp; $C39 &amp; "]",
"[Base_Tarjetas].[TIPO]","[Base_Tarjetas].[TIPO].&amp;[" &amp; $C$1 &amp; "]")/1000,
0)</f>
        <v>0</v>
      </c>
      <c r="AH39" s="8">
        <f>IFERROR(
GETPIVOTDATA("[Base_Tarjetas].[Importe]",TDinamica_R!$A$3,
"[Base_Tarjetas].[PERIODO]","[Base_Tarjetas].[PERIODO].&amp;[" &amp; TEXT(AH$6,"yyyymm") &amp; "]",
"[Base_Tarjetas].[Metrica]","[Base_Tarjetas].[Metrica].&amp;[" &amp; $A39 &amp; "]",
"[Base_Tarjetas].[SEGMENTO_DESCRIP]","[Base_Tarjetas].[SEGMENTO_DESCRIP].&amp;[" &amp; $C$6 &amp; "]",
"[Base_Tarjetas].[SITUACION]","[Base_Tarjetas].[SITUACION].&amp;[" &amp; $C39 &amp; "]",
"[Base_Tarjetas].[TIPO]","[Base_Tarjetas].[TIPO].&amp;[" &amp; $C$1 &amp; "]")/1000,
0)</f>
        <v>0</v>
      </c>
      <c r="AI39" s="8">
        <f>IFERROR(
GETPIVOTDATA("[Base_Tarjetas].[Importe]",TDinamica_R!$A$3,
"[Base_Tarjetas].[PERIODO]","[Base_Tarjetas].[PERIODO].&amp;[" &amp; TEXT(AI$6,"yyyymm") &amp; "]",
"[Base_Tarjetas].[Metrica]","[Base_Tarjetas].[Metrica].&amp;[" &amp; $A39 &amp; "]",
"[Base_Tarjetas].[SEGMENTO_DESCRIP]","[Base_Tarjetas].[SEGMENTO_DESCRIP].&amp;[" &amp; $C$6 &amp; "]",
"[Base_Tarjetas].[SITUACION]","[Base_Tarjetas].[SITUACION].&amp;[" &amp; $C39 &amp; "]",
"[Base_Tarjetas].[TIPO]","[Base_Tarjetas].[TIPO].&amp;[" &amp; $C$1 &amp; "]")/1000,
0)</f>
        <v>0</v>
      </c>
      <c r="AJ39" s="8">
        <f>IFERROR(
GETPIVOTDATA("[Base_Tarjetas].[Importe]",TDinamica_R!$A$3,
"[Base_Tarjetas].[PERIODO]","[Base_Tarjetas].[PERIODO].&amp;[" &amp; TEXT(AJ$6,"yyyymm") &amp; "]",
"[Base_Tarjetas].[Metrica]","[Base_Tarjetas].[Metrica].&amp;[" &amp; $A39 &amp; "]",
"[Base_Tarjetas].[SEGMENTO_DESCRIP]","[Base_Tarjetas].[SEGMENTO_DESCRIP].&amp;[" &amp; $C$6 &amp; "]",
"[Base_Tarjetas].[SITUACION]","[Base_Tarjetas].[SITUACION].&amp;[" &amp; $C39 &amp; "]",
"[Base_Tarjetas].[TIPO]","[Base_Tarjetas].[TIPO].&amp;[" &amp; $C$1 &amp; "]")/1000,
0)</f>
        <v>0</v>
      </c>
      <c r="AK39" s="8">
        <f>IFERROR(
GETPIVOTDATA("[Base_Tarjetas].[Importe]",TDinamica_R!$A$3,
"[Base_Tarjetas].[PERIODO]","[Base_Tarjetas].[PERIODO].&amp;[" &amp; TEXT(AK$6,"yyyymm") &amp; "]",
"[Base_Tarjetas].[Metrica]","[Base_Tarjetas].[Metrica].&amp;[" &amp; $A39 &amp; "]",
"[Base_Tarjetas].[SEGMENTO_DESCRIP]","[Base_Tarjetas].[SEGMENTO_DESCRIP].&amp;[" &amp; $C$6 &amp; "]",
"[Base_Tarjetas].[SITUACION]","[Base_Tarjetas].[SITUACION].&amp;[" &amp; $C39 &amp; "]",
"[Base_Tarjetas].[TIPO]","[Base_Tarjetas].[TIPO].&amp;[" &amp; $C$1 &amp; "]")/1000,
0)</f>
        <v>0</v>
      </c>
      <c r="AL39" s="8">
        <f>IFERROR(
GETPIVOTDATA("[Base_Tarjetas].[Importe]",TDinamica_R!$A$3,
"[Base_Tarjetas].[PERIODO]","[Base_Tarjetas].[PERIODO].&amp;[" &amp; TEXT(AL$6,"yyyymm") &amp; "]",
"[Base_Tarjetas].[Metrica]","[Base_Tarjetas].[Metrica].&amp;[" &amp; $A39 &amp; "]",
"[Base_Tarjetas].[SEGMENTO_DESCRIP]","[Base_Tarjetas].[SEGMENTO_DESCRIP].&amp;[" &amp; $C$6 &amp; "]",
"[Base_Tarjetas].[SITUACION]","[Base_Tarjetas].[SITUACION].&amp;[" &amp; $C39 &amp; "]",
"[Base_Tarjetas].[TIPO]","[Base_Tarjetas].[TIPO].&amp;[" &amp; $C$1 &amp; "]")/1000,
0)</f>
        <v>0</v>
      </c>
      <c r="AM39" s="8">
        <f>IFERROR(
GETPIVOTDATA("[Base_Tarjetas].[Importe]",TDinamica_R!$A$3,
"[Base_Tarjetas].[PERIODO]","[Base_Tarjetas].[PERIODO].&amp;[" &amp; TEXT(AM$6,"yyyymm") &amp; "]",
"[Base_Tarjetas].[Metrica]","[Base_Tarjetas].[Metrica].&amp;[" &amp; $A39 &amp; "]",
"[Base_Tarjetas].[SEGMENTO_DESCRIP]","[Base_Tarjetas].[SEGMENTO_DESCRIP].&amp;[" &amp; $C$6 &amp; "]",
"[Base_Tarjetas].[SITUACION]","[Base_Tarjetas].[SITUACION].&amp;[" &amp; $C39 &amp; "]",
"[Base_Tarjetas].[TIPO]","[Base_Tarjetas].[TIPO].&amp;[" &amp; $C$1 &amp; "]")/1000,
0)</f>
        <v>0</v>
      </c>
      <c r="AN39" s="8">
        <f>IFERROR(
GETPIVOTDATA("[Base_Tarjetas].[Importe]",TDinamica_R!$A$3,
"[Base_Tarjetas].[PERIODO]","[Base_Tarjetas].[PERIODO].&amp;[" &amp; TEXT(AN$6,"yyyymm") &amp; "]",
"[Base_Tarjetas].[Metrica]","[Base_Tarjetas].[Metrica].&amp;[" &amp; $A39 &amp; "]",
"[Base_Tarjetas].[SEGMENTO_DESCRIP]","[Base_Tarjetas].[SEGMENTO_DESCRIP].&amp;[" &amp; $C$6 &amp; "]",
"[Base_Tarjetas].[SITUACION]","[Base_Tarjetas].[SITUACION].&amp;[" &amp; $C39 &amp; "]",
"[Base_Tarjetas].[TIPO]","[Base_Tarjetas].[TIPO].&amp;[" &amp; $C$1 &amp; "]")/1000,
0)</f>
        <v>0</v>
      </c>
      <c r="AO39" s="8">
        <f>IFERROR(
GETPIVOTDATA("[Base_Tarjetas].[Importe]",TDinamica_R!$A$3,
"[Base_Tarjetas].[PERIODO]","[Base_Tarjetas].[PERIODO].&amp;[" &amp; TEXT(AO$6,"yyyymm") &amp; "]",
"[Base_Tarjetas].[Metrica]","[Base_Tarjetas].[Metrica].&amp;[" &amp; $A39 &amp; "]",
"[Base_Tarjetas].[SEGMENTO_DESCRIP]","[Base_Tarjetas].[SEGMENTO_DESCRIP].&amp;[" &amp; $C$6 &amp; "]",
"[Base_Tarjetas].[SITUACION]","[Base_Tarjetas].[SITUACION].&amp;[" &amp; $C39 &amp; "]",
"[Base_Tarjetas].[TIPO]","[Base_Tarjetas].[TIPO].&amp;[" &amp; $C$1 &amp; "]")/1000,
0)</f>
        <v>0</v>
      </c>
      <c r="AP39" s="8">
        <f>IFERROR(
GETPIVOTDATA("[Base_Tarjetas].[Importe]",TDinamica_R!$A$3,
"[Base_Tarjetas].[PERIODO]","[Base_Tarjetas].[PERIODO].&amp;[" &amp; TEXT(AP$6,"yyyymm") &amp; "]",
"[Base_Tarjetas].[Metrica]","[Base_Tarjetas].[Metrica].&amp;[" &amp; $A39 &amp; "]",
"[Base_Tarjetas].[SEGMENTO_DESCRIP]","[Base_Tarjetas].[SEGMENTO_DESCRIP].&amp;[" &amp; $C$6 &amp; "]",
"[Base_Tarjetas].[SITUACION]","[Base_Tarjetas].[SITUACION].&amp;[" &amp; $C39 &amp; "]",
"[Base_Tarjetas].[TIPO]","[Base_Tarjetas].[TIPO].&amp;[" &amp; $C$1 &amp; "]")/1000,
0)</f>
        <v>0</v>
      </c>
      <c r="AQ39" s="8">
        <f>IFERROR(
GETPIVOTDATA("[Base_Tarjetas].[Importe]",TDinamica_R!$A$3,
"[Base_Tarjetas].[PERIODO]","[Base_Tarjetas].[PERIODO].&amp;[" &amp; TEXT(AQ$6,"yyyymm") &amp; "]",
"[Base_Tarjetas].[Metrica]","[Base_Tarjetas].[Metrica].&amp;[" &amp; $A39 &amp; "]",
"[Base_Tarjetas].[SEGMENTO_DESCRIP]","[Base_Tarjetas].[SEGMENTO_DESCRIP].&amp;[" &amp; $C$6 &amp; "]",
"[Base_Tarjetas].[SITUACION]","[Base_Tarjetas].[SITUACION].&amp;[" &amp; $C39 &amp; "]",
"[Base_Tarjetas].[TIPO]","[Base_Tarjetas].[TIPO].&amp;[" &amp; $C$1 &amp; "]")/1000,
0)</f>
        <v>0</v>
      </c>
      <c r="AR39" s="8">
        <f>IFERROR(
GETPIVOTDATA("[Base_Tarjetas].[Importe]",TDinamica_R!$A$3,
"[Base_Tarjetas].[PERIODO]","[Base_Tarjetas].[PERIODO].&amp;[" &amp; TEXT(AR$6,"yyyymm") &amp; "]",
"[Base_Tarjetas].[Metrica]","[Base_Tarjetas].[Metrica].&amp;[" &amp; $A39 &amp; "]",
"[Base_Tarjetas].[SEGMENTO_DESCRIP]","[Base_Tarjetas].[SEGMENTO_DESCRIP].&amp;[" &amp; $C$6 &amp; "]",
"[Base_Tarjetas].[SITUACION]","[Base_Tarjetas].[SITUACION].&amp;[" &amp; $C39 &amp; "]",
"[Base_Tarjetas].[TIPO]","[Base_Tarjetas].[TIPO].&amp;[" &amp; $C$1 &amp; "]")/1000,
0)</f>
        <v>0</v>
      </c>
      <c r="AS39" s="8">
        <f>IFERROR(
GETPIVOTDATA("[Base_Tarjetas].[Importe]",TDinamica_R!$A$3,
"[Base_Tarjetas].[PERIODO]","[Base_Tarjetas].[PERIODO].&amp;[" &amp; TEXT(AS$6,"yyyymm") &amp; "]",
"[Base_Tarjetas].[Metrica]","[Base_Tarjetas].[Metrica].&amp;[" &amp; $A39 &amp; "]",
"[Base_Tarjetas].[SEGMENTO_DESCRIP]","[Base_Tarjetas].[SEGMENTO_DESCRIP].&amp;[" &amp; $C$6 &amp; "]",
"[Base_Tarjetas].[SITUACION]","[Base_Tarjetas].[SITUACION].&amp;[" &amp; $C39 &amp; "]",
"[Base_Tarjetas].[TIPO]","[Base_Tarjetas].[TIPO].&amp;[" &amp; $C$1 &amp; "]")/1000,
0)</f>
        <v>0</v>
      </c>
      <c r="AT39" s="8">
        <f>IFERROR(
GETPIVOTDATA("[Base_Tarjetas].[Importe]",TDinamica_R!$A$3,
"[Base_Tarjetas].[PERIODO]","[Base_Tarjetas].[PERIODO].&amp;[" &amp; TEXT(AT$6,"yyyymm") &amp; "]",
"[Base_Tarjetas].[Metrica]","[Base_Tarjetas].[Metrica].&amp;[" &amp; $A39 &amp; "]",
"[Base_Tarjetas].[SEGMENTO_DESCRIP]","[Base_Tarjetas].[SEGMENTO_DESCRIP].&amp;[" &amp; $C$6 &amp; "]",
"[Base_Tarjetas].[SITUACION]","[Base_Tarjetas].[SITUACION].&amp;[" &amp; $C39 &amp; "]",
"[Base_Tarjetas].[TIPO]","[Base_Tarjetas].[TIPO].&amp;[" &amp; $C$1 &amp; "]")/1000,
0)</f>
        <v>0</v>
      </c>
      <c r="AU39" s="8">
        <f>IFERROR(
GETPIVOTDATA("[Base_Tarjetas].[Importe]",TDinamica_R!$A$3,
"[Base_Tarjetas].[PERIODO]","[Base_Tarjetas].[PERIODO].&amp;[" &amp; TEXT(AU$6,"yyyymm") &amp; "]",
"[Base_Tarjetas].[Metrica]","[Base_Tarjetas].[Metrica].&amp;[" &amp; $A39 &amp; "]",
"[Base_Tarjetas].[SEGMENTO_DESCRIP]","[Base_Tarjetas].[SEGMENTO_DESCRIP].&amp;[" &amp; $C$6 &amp; "]",
"[Base_Tarjetas].[SITUACION]","[Base_Tarjetas].[SITUACION].&amp;[" &amp; $C39 &amp; "]",
"[Base_Tarjetas].[TIPO]","[Base_Tarjetas].[TIPO].&amp;[" &amp; $C$1 &amp; "]")/1000,
0)</f>
        <v>0</v>
      </c>
      <c r="AV39" s="8">
        <f>IFERROR(
GETPIVOTDATA("[Base_Tarjetas].[Importe]",TDinamica_R!$A$3,
"[Base_Tarjetas].[PERIODO]","[Base_Tarjetas].[PERIODO].&amp;[" &amp; TEXT(AV$6,"yyyymm") &amp; "]",
"[Base_Tarjetas].[Metrica]","[Base_Tarjetas].[Metrica].&amp;[" &amp; $A39 &amp; "]",
"[Base_Tarjetas].[SEGMENTO_DESCRIP]","[Base_Tarjetas].[SEGMENTO_DESCRIP].&amp;[" &amp; $C$6 &amp; "]",
"[Base_Tarjetas].[SITUACION]","[Base_Tarjetas].[SITUACION].&amp;[" &amp; $C39 &amp; "]",
"[Base_Tarjetas].[TIPO]","[Base_Tarjetas].[TIPO].&amp;[" &amp; $C$1 &amp; "]")/1000,
0)</f>
        <v>0</v>
      </c>
      <c r="AW39" s="8">
        <f>IFERROR(
GETPIVOTDATA("[Base_Tarjetas].[Importe]",TDinamica_R!$A$3,
"[Base_Tarjetas].[PERIODO]","[Base_Tarjetas].[PERIODO].&amp;[" &amp; TEXT(AW$6,"yyyymm") &amp; "]",
"[Base_Tarjetas].[Metrica]","[Base_Tarjetas].[Metrica].&amp;[" &amp; $A39 &amp; "]",
"[Base_Tarjetas].[SEGMENTO_DESCRIP]","[Base_Tarjetas].[SEGMENTO_DESCRIP].&amp;[" &amp; $C$6 &amp; "]",
"[Base_Tarjetas].[SITUACION]","[Base_Tarjetas].[SITUACION].&amp;[" &amp; $C39 &amp; "]",
"[Base_Tarjetas].[TIPO]","[Base_Tarjetas].[TIPO].&amp;[" &amp; $C$1 &amp; "]")/1000,
0)</f>
        <v>0</v>
      </c>
      <c r="AX39" s="8">
        <f>IFERROR(
GETPIVOTDATA("[Base_Tarjetas].[Importe]",TDinamica_R!$A$3,
"[Base_Tarjetas].[PERIODO]","[Base_Tarjetas].[PERIODO].&amp;[" &amp; TEXT(AX$6,"yyyymm") &amp; "]",
"[Base_Tarjetas].[Metrica]","[Base_Tarjetas].[Metrica].&amp;[" &amp; $A39 &amp; "]",
"[Base_Tarjetas].[SEGMENTO_DESCRIP]","[Base_Tarjetas].[SEGMENTO_DESCRIP].&amp;[" &amp; $C$6 &amp; "]",
"[Base_Tarjetas].[SITUACION]","[Base_Tarjetas].[SITUACION].&amp;[" &amp; $C39 &amp; "]",
"[Base_Tarjetas].[TIPO]","[Base_Tarjetas].[TIPO].&amp;[" &amp; $C$1 &amp; "]")/1000,
0)</f>
        <v>0</v>
      </c>
      <c r="AY39" s="8">
        <f>IFERROR(
GETPIVOTDATA("[Base_Tarjetas].[Importe]",TDinamica_R!$A$3,
"[Base_Tarjetas].[PERIODO]","[Base_Tarjetas].[PERIODO].&amp;[" &amp; TEXT(AY$6,"yyyymm") &amp; "]",
"[Base_Tarjetas].[Metrica]","[Base_Tarjetas].[Metrica].&amp;[" &amp; $A39 &amp; "]",
"[Base_Tarjetas].[SEGMENTO_DESCRIP]","[Base_Tarjetas].[SEGMENTO_DESCRIP].&amp;[" &amp; $C$6 &amp; "]",
"[Base_Tarjetas].[SITUACION]","[Base_Tarjetas].[SITUACION].&amp;[" &amp; $C39 &amp; "]",
"[Base_Tarjetas].[TIPO]","[Base_Tarjetas].[TIPO].&amp;[" &amp; $C$1 &amp; "]")/1000,
0)</f>
        <v>0</v>
      </c>
      <c r="AZ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TEXT(AZ$6,"yyyymm") &amp; "]"),
0)</f>
        <v>0.97484169045852154</v>
      </c>
      <c r="BA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TEXT(BA$6,"yyyymm") &amp; "]"),
0)</f>
        <v>0.83520128620658474</v>
      </c>
      <c r="BB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TEXT(BB$6,"yyyymm") &amp; "]"),
0)</f>
        <v>0.87799480267861307</v>
      </c>
      <c r="BC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TEXT(BC$6,"yyyymm") &amp; "]"),
0)</f>
        <v>0.80878148040542919</v>
      </c>
      <c r="BD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TEXT(BD$6,"yyyymm") &amp; "]"),
0)</f>
        <v>0.79505163059566719</v>
      </c>
      <c r="BE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TEXT(BE$6,"yyyymm") &amp; "]"),
0)</f>
        <v>0.73267107820447308</v>
      </c>
      <c r="BF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TEXT(BF$6,"yyyymm") &amp; "]"),
0)</f>
        <v>0.72248032105544735</v>
      </c>
      <c r="BG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TEXT(BG$6,"yyyymm") &amp; "]"),
0)</f>
        <v>0.68927802625109325</v>
      </c>
      <c r="BH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TEXT(BH$6,"yyyymm") &amp; "]"),
0)</f>
        <v>0.63655072111364341</v>
      </c>
      <c r="BI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TEXT(BI$6,"yyyymm") &amp; "]"),
0)</f>
        <v>0.62828102264434593</v>
      </c>
      <c r="BJ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TEXT(BJ$6,"yyyymm") &amp; "]"),
0)</f>
        <v>0.58134410858272767</v>
      </c>
      <c r="BK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TEXT(BK$6,"yyyymm") &amp; "]"),
0)</f>
        <v>0.57548744887281944</v>
      </c>
      <c r="BO39" s="24">
        <f t="shared" si="31"/>
        <v>0</v>
      </c>
      <c r="BP39" s="24">
        <f t="shared" si="31"/>
        <v>2.6880377793437193</v>
      </c>
      <c r="BQ39" s="24">
        <f t="shared" si="31"/>
        <v>0</v>
      </c>
      <c r="BR39" s="24">
        <f t="shared" si="31"/>
        <v>0</v>
      </c>
      <c r="BS39" s="24">
        <f t="shared" si="31"/>
        <v>0</v>
      </c>
      <c r="BT39" s="24">
        <f t="shared" si="31"/>
        <v>0</v>
      </c>
    </row>
    <row r="40" spans="1:72" hidden="1" outlineLevel="1" x14ac:dyDescent="0.25">
      <c r="A40" s="11" t="s">
        <v>19</v>
      </c>
      <c r="C40" s="2" t="s">
        <v>9</v>
      </c>
      <c r="D40" s="8">
        <f>IFERROR(
GETPIVOTDATA("[Base_Tarjetas].[Importe]",TDinamica_R!$A$3,
"[Base_Tarjetas].[PERIODO]","[Base_Tarjetas].[PERIODO].&amp;[" &amp; TEXT(D$6,"yyyymm") &amp; "]",
"[Base_Tarjetas].[Metrica]","[Base_Tarjetas].[Metrica].&amp;[" &amp; $A40 &amp; "]",
"[Base_Tarjetas].[SEGMENTO_DESCRIP]","[Base_Tarjetas].[SEGMENTO_DESCRIP].&amp;[" &amp; $C$6 &amp; "]",
"[Base_Tarjetas].[SITUACION]","[Base_Tarjetas].[SITUACION].&amp;[" &amp; $C40 &amp; "]",
"[Base_Tarjetas].[TIPO]","[Base_Tarjetas].[TIPO].&amp;[" &amp; $C$1 &amp; "]")/1000,
0)</f>
        <v>0</v>
      </c>
      <c r="E40" s="8">
        <f>IFERROR(
GETPIVOTDATA("[Base_Tarjetas].[Importe]",TDinamica_R!$A$3,
"[Base_Tarjetas].[PERIODO]","[Base_Tarjetas].[PERIODO].&amp;[" &amp; TEXT(E$6,"yyyymm") &amp; "]",
"[Base_Tarjetas].[Metrica]","[Base_Tarjetas].[Metrica].&amp;[" &amp; $A40 &amp; "]",
"[Base_Tarjetas].[SEGMENTO_DESCRIP]","[Base_Tarjetas].[SEGMENTO_DESCRIP].&amp;[" &amp; $C$6 &amp; "]",
"[Base_Tarjetas].[SITUACION]","[Base_Tarjetas].[SITUACION].&amp;[" &amp; $C40 &amp; "]",
"[Base_Tarjetas].[TIPO]","[Base_Tarjetas].[TIPO].&amp;[" &amp; $C$1 &amp; "]")/1000,
0)</f>
        <v>0</v>
      </c>
      <c r="F40" s="8">
        <f>IFERROR(
GETPIVOTDATA("[Base_Tarjetas].[Importe]",TDinamica_R!$A$3,
"[Base_Tarjetas].[PERIODO]","[Base_Tarjetas].[PERIODO].&amp;[" &amp; TEXT(F$6,"yyyymm") &amp; "]",
"[Base_Tarjetas].[Metrica]","[Base_Tarjetas].[Metrica].&amp;[" &amp; $A40 &amp; "]",
"[Base_Tarjetas].[SEGMENTO_DESCRIP]","[Base_Tarjetas].[SEGMENTO_DESCRIP].&amp;[" &amp; $C$6 &amp; "]",
"[Base_Tarjetas].[SITUACION]","[Base_Tarjetas].[SITUACION].&amp;[" &amp; $C40 &amp; "]",
"[Base_Tarjetas].[TIPO]","[Base_Tarjetas].[TIPO].&amp;[" &amp; $C$1 &amp; "]")/1000,
0)</f>
        <v>0</v>
      </c>
      <c r="G40" s="8">
        <f>IFERROR(
GETPIVOTDATA("[Base_Tarjetas].[Importe]",TDinamica_R!$A$3,
"[Base_Tarjetas].[PERIODO]","[Base_Tarjetas].[PERIODO].&amp;[" &amp; TEXT(G$6,"yyyymm") &amp; "]",
"[Base_Tarjetas].[Metrica]","[Base_Tarjetas].[Metrica].&amp;[" &amp; $A40 &amp; "]",
"[Base_Tarjetas].[SEGMENTO_DESCRIP]","[Base_Tarjetas].[SEGMENTO_DESCRIP].&amp;[" &amp; $C$6 &amp; "]",
"[Base_Tarjetas].[SITUACION]","[Base_Tarjetas].[SITUACION].&amp;[" &amp; $C40 &amp; "]",
"[Base_Tarjetas].[TIPO]","[Base_Tarjetas].[TIPO].&amp;[" &amp; $C$1 &amp; "]")/1000,
0)</f>
        <v>0</v>
      </c>
      <c r="H40" s="8">
        <f>IFERROR(
GETPIVOTDATA("[Base_Tarjetas].[Importe]",TDinamica_R!$A$3,
"[Base_Tarjetas].[PERIODO]","[Base_Tarjetas].[PERIODO].&amp;[" &amp; TEXT(H$6,"yyyymm") &amp; "]",
"[Base_Tarjetas].[Metrica]","[Base_Tarjetas].[Metrica].&amp;[" &amp; $A40 &amp; "]",
"[Base_Tarjetas].[SEGMENTO_DESCRIP]","[Base_Tarjetas].[SEGMENTO_DESCRIP].&amp;[" &amp; $C$6 &amp; "]",
"[Base_Tarjetas].[SITUACION]","[Base_Tarjetas].[SITUACION].&amp;[" &amp; $C40 &amp; "]",
"[Base_Tarjetas].[TIPO]","[Base_Tarjetas].[TIPO].&amp;[" &amp; $C$1 &amp; "]")/1000,
0)</f>
        <v>0</v>
      </c>
      <c r="I40" s="8">
        <f>IFERROR(
GETPIVOTDATA("[Base_Tarjetas].[Importe]",TDinamica_R!$A$3,
"[Base_Tarjetas].[PERIODO]","[Base_Tarjetas].[PERIODO].&amp;[" &amp; TEXT(I$6,"yyyymm") &amp; "]",
"[Base_Tarjetas].[Metrica]","[Base_Tarjetas].[Metrica].&amp;[" &amp; $A40 &amp; "]",
"[Base_Tarjetas].[SEGMENTO_DESCRIP]","[Base_Tarjetas].[SEGMENTO_DESCRIP].&amp;[" &amp; $C$6 &amp; "]",
"[Base_Tarjetas].[SITUACION]","[Base_Tarjetas].[SITUACION].&amp;[" &amp; $C40 &amp; "]",
"[Base_Tarjetas].[TIPO]","[Base_Tarjetas].[TIPO].&amp;[" &amp; $C$1 &amp; "]")/1000,
0)</f>
        <v>0</v>
      </c>
      <c r="J40" s="8">
        <f>IFERROR(
GETPIVOTDATA("[Base_Tarjetas].[Importe]",TDinamica_R!$A$3,
"[Base_Tarjetas].[PERIODO]","[Base_Tarjetas].[PERIODO].&amp;[" &amp; TEXT(J$6,"yyyymm") &amp; "]",
"[Base_Tarjetas].[Metrica]","[Base_Tarjetas].[Metrica].&amp;[" &amp; $A40 &amp; "]",
"[Base_Tarjetas].[SEGMENTO_DESCRIP]","[Base_Tarjetas].[SEGMENTO_DESCRIP].&amp;[" &amp; $C$6 &amp; "]",
"[Base_Tarjetas].[SITUACION]","[Base_Tarjetas].[SITUACION].&amp;[" &amp; $C40 &amp; "]",
"[Base_Tarjetas].[TIPO]","[Base_Tarjetas].[TIPO].&amp;[" &amp; $C$1 &amp; "]")/1000,
0)</f>
        <v>0</v>
      </c>
      <c r="K40" s="8">
        <f>IFERROR(
GETPIVOTDATA("[Base_Tarjetas].[Importe]",TDinamica_R!$A$3,
"[Base_Tarjetas].[PERIODO]","[Base_Tarjetas].[PERIODO].&amp;[" &amp; TEXT(K$6,"yyyymm") &amp; "]",
"[Base_Tarjetas].[Metrica]","[Base_Tarjetas].[Metrica].&amp;[" &amp; $A40 &amp; "]",
"[Base_Tarjetas].[SEGMENTO_DESCRIP]","[Base_Tarjetas].[SEGMENTO_DESCRIP].&amp;[" &amp; $C$6 &amp; "]",
"[Base_Tarjetas].[SITUACION]","[Base_Tarjetas].[SITUACION].&amp;[" &amp; $C40 &amp; "]",
"[Base_Tarjetas].[TIPO]","[Base_Tarjetas].[TIPO].&amp;[" &amp; $C$1 &amp; "]")/1000,
0)</f>
        <v>0</v>
      </c>
      <c r="L40" s="8">
        <f>IFERROR(
GETPIVOTDATA("[Base_Tarjetas].[Importe]",TDinamica_R!$A$3,
"[Base_Tarjetas].[PERIODO]","[Base_Tarjetas].[PERIODO].&amp;[" &amp; TEXT(L$6,"yyyymm") &amp; "]",
"[Base_Tarjetas].[Metrica]","[Base_Tarjetas].[Metrica].&amp;[" &amp; $A40 &amp; "]",
"[Base_Tarjetas].[SEGMENTO_DESCRIP]","[Base_Tarjetas].[SEGMENTO_DESCRIP].&amp;[" &amp; $C$6 &amp; "]",
"[Base_Tarjetas].[SITUACION]","[Base_Tarjetas].[SITUACION].&amp;[" &amp; $C40 &amp; "]",
"[Base_Tarjetas].[TIPO]","[Base_Tarjetas].[TIPO].&amp;[" &amp; $C$1 &amp; "]")/1000,
0)</f>
        <v>0</v>
      </c>
      <c r="M40" s="8">
        <f>IFERROR(
GETPIVOTDATA("[Base_Tarjetas].[Importe]",TDinamica_R!$A$3,
"[Base_Tarjetas].[PERIODO]","[Base_Tarjetas].[PERIODO].&amp;[" &amp; TEXT(M$6,"yyyymm") &amp; "]",
"[Base_Tarjetas].[Metrica]","[Base_Tarjetas].[Metrica].&amp;[" &amp; $A40 &amp; "]",
"[Base_Tarjetas].[SEGMENTO_DESCRIP]","[Base_Tarjetas].[SEGMENTO_DESCRIP].&amp;[" &amp; $C$6 &amp; "]",
"[Base_Tarjetas].[SITUACION]","[Base_Tarjetas].[SITUACION].&amp;[" &amp; $C40 &amp; "]",
"[Base_Tarjetas].[TIPO]","[Base_Tarjetas].[TIPO].&amp;[" &amp; $C$1 &amp; "]")/1000,
0)</f>
        <v>0</v>
      </c>
      <c r="N40" s="8">
        <f>IFERROR(
GETPIVOTDATA("[Base_Tarjetas].[Importe]",TDinamica_R!$A$3,
"[Base_Tarjetas].[PERIODO]","[Base_Tarjetas].[PERIODO].&amp;[" &amp; TEXT(N$6,"yyyymm") &amp; "]",
"[Base_Tarjetas].[Metrica]","[Base_Tarjetas].[Metrica].&amp;[" &amp; $A40 &amp; "]",
"[Base_Tarjetas].[SEGMENTO_DESCRIP]","[Base_Tarjetas].[SEGMENTO_DESCRIP].&amp;[" &amp; $C$6 &amp; "]",
"[Base_Tarjetas].[SITUACION]","[Base_Tarjetas].[SITUACION].&amp;[" &amp; $C40 &amp; "]",
"[Base_Tarjetas].[TIPO]","[Base_Tarjetas].[TIPO].&amp;[" &amp; $C$1 &amp; "]")/1000,
0)</f>
        <v>0</v>
      </c>
      <c r="O40" s="8">
        <f>IFERROR(
GETPIVOTDATA("[Base_Tarjetas].[Importe]",TDinamica_R!$A$3,
"[Base_Tarjetas].[PERIODO]","[Base_Tarjetas].[PERIODO].&amp;[" &amp; TEXT(O$6,"yyyymm") &amp; "]",
"[Base_Tarjetas].[Metrica]","[Base_Tarjetas].[Metrica].&amp;[" &amp; $A40 &amp; "]",
"[Base_Tarjetas].[SEGMENTO_DESCRIP]","[Base_Tarjetas].[SEGMENTO_DESCRIP].&amp;[" &amp; $C$6 &amp; "]",
"[Base_Tarjetas].[SITUACION]","[Base_Tarjetas].[SITUACION].&amp;[" &amp; $C40 &amp; "]",
"[Base_Tarjetas].[TIPO]","[Base_Tarjetas].[TIPO].&amp;[" &amp; $C$1 &amp; "]")/1000,
0)</f>
        <v>0</v>
      </c>
      <c r="P40" s="8">
        <f>IFERROR(
GETPIVOTDATA("[Base_Tarjetas].[Importe]",TDinamica_R!$A$3,
"[Base_Tarjetas].[PERIODO]","[Base_Tarjetas].[PERIODO].&amp;[" &amp; TEXT(P$6,"yyyymm") &amp; "]",
"[Base_Tarjetas].[Metrica]","[Base_Tarjetas].[Metrica].&amp;[" &amp; $A40 &amp; "]",
"[Base_Tarjetas].[SEGMENTO_DESCRIP]","[Base_Tarjetas].[SEGMENTO_DESCRIP].&amp;[" &amp; $C$6 &amp; "]",
"[Base_Tarjetas].[SITUACION]","[Base_Tarjetas].[SITUACION].&amp;[" &amp; $C40 &amp; "]",
"[Base_Tarjetas].[TIPO]","[Base_Tarjetas].[TIPO].&amp;[" &amp; $C$1 &amp; "]")/1000,
0)</f>
        <v>0</v>
      </c>
      <c r="Q40" s="8">
        <f>IFERROR(
GETPIVOTDATA("[Base_Tarjetas].[Importe]",TDinamica_R!$A$3,
"[Base_Tarjetas].[PERIODO]","[Base_Tarjetas].[PERIODO].&amp;[" &amp; TEXT(Q$6,"yyyymm") &amp; "]",
"[Base_Tarjetas].[Metrica]","[Base_Tarjetas].[Metrica].&amp;[" &amp; $A40 &amp; "]",
"[Base_Tarjetas].[SEGMENTO_DESCRIP]","[Base_Tarjetas].[SEGMENTO_DESCRIP].&amp;[" &amp; $C$6 &amp; "]",
"[Base_Tarjetas].[SITUACION]","[Base_Tarjetas].[SITUACION].&amp;[" &amp; $C40 &amp; "]",
"[Base_Tarjetas].[TIPO]","[Base_Tarjetas].[TIPO].&amp;[" &amp; $C$1 &amp; "]")/1000,
0)</f>
        <v>0</v>
      </c>
      <c r="R40" s="8">
        <f>IFERROR(
GETPIVOTDATA("[Base_Tarjetas].[Importe]",TDinamica_R!$A$3,
"[Base_Tarjetas].[PERIODO]","[Base_Tarjetas].[PERIODO].&amp;[" &amp; TEXT(R$6,"yyyymm") &amp; "]",
"[Base_Tarjetas].[Metrica]","[Base_Tarjetas].[Metrica].&amp;[" &amp; $A40 &amp; "]",
"[Base_Tarjetas].[SEGMENTO_DESCRIP]","[Base_Tarjetas].[SEGMENTO_DESCRIP].&amp;[" &amp; $C$6 &amp; "]",
"[Base_Tarjetas].[SITUACION]","[Base_Tarjetas].[SITUACION].&amp;[" &amp; $C40 &amp; "]",
"[Base_Tarjetas].[TIPO]","[Base_Tarjetas].[TIPO].&amp;[" &amp; $C$1 &amp; "]")/1000,
0)</f>
        <v>0</v>
      </c>
      <c r="S40" s="8">
        <f>IFERROR(
GETPIVOTDATA("[Base_Tarjetas].[Importe]",TDinamica_R!$A$3,
"[Base_Tarjetas].[PERIODO]","[Base_Tarjetas].[PERIODO].&amp;[" &amp; TEXT(S$6,"yyyymm") &amp; "]",
"[Base_Tarjetas].[Metrica]","[Base_Tarjetas].[Metrica].&amp;[" &amp; $A40 &amp; "]",
"[Base_Tarjetas].[SEGMENTO_DESCRIP]","[Base_Tarjetas].[SEGMENTO_DESCRIP].&amp;[" &amp; $C$6 &amp; "]",
"[Base_Tarjetas].[SITUACION]","[Base_Tarjetas].[SITUACION].&amp;[" &amp; $C40 &amp; "]",
"[Base_Tarjetas].[TIPO]","[Base_Tarjetas].[TIPO].&amp;[" &amp; $C$1 &amp; "]")/1000,
0)</f>
        <v>0</v>
      </c>
      <c r="T40" s="8">
        <f>IFERROR(
GETPIVOTDATA("[Base_Tarjetas].[Importe]",TDinamica_R!$A$3,
"[Base_Tarjetas].[PERIODO]","[Base_Tarjetas].[PERIODO].&amp;[" &amp; TEXT(T$6,"yyyymm") &amp; "]",
"[Base_Tarjetas].[Metrica]","[Base_Tarjetas].[Metrica].&amp;[" &amp; $A40 &amp; "]",
"[Base_Tarjetas].[SEGMENTO_DESCRIP]","[Base_Tarjetas].[SEGMENTO_DESCRIP].&amp;[" &amp; $C$6 &amp; "]",
"[Base_Tarjetas].[SITUACION]","[Base_Tarjetas].[SITUACION].&amp;[" &amp; $C40 &amp; "]",
"[Base_Tarjetas].[TIPO]","[Base_Tarjetas].[TIPO].&amp;[" &amp; $C$1 &amp; "]")/1000,
0)</f>
        <v>0</v>
      </c>
      <c r="U40" s="8">
        <f>IFERROR(
GETPIVOTDATA("[Base_Tarjetas].[Importe]",TDinamica_R!$A$3,
"[Base_Tarjetas].[PERIODO]","[Base_Tarjetas].[PERIODO].&amp;[" &amp; TEXT(U$6,"yyyymm") &amp; "]",
"[Base_Tarjetas].[Metrica]","[Base_Tarjetas].[Metrica].&amp;[" &amp; $A40 &amp; "]",
"[Base_Tarjetas].[SEGMENTO_DESCRIP]","[Base_Tarjetas].[SEGMENTO_DESCRIP].&amp;[" &amp; $C$6 &amp; "]",
"[Base_Tarjetas].[SITUACION]","[Base_Tarjetas].[SITUACION].&amp;[" &amp; $C40 &amp; "]",
"[Base_Tarjetas].[TIPO]","[Base_Tarjetas].[TIPO].&amp;[" &amp; $C$1 &amp; "]")/1000,
0)</f>
        <v>0</v>
      </c>
      <c r="V40" s="8">
        <f>IFERROR(
GETPIVOTDATA("[Base_Tarjetas].[Importe]",TDinamica_R!$A$3,
"[Base_Tarjetas].[PERIODO]","[Base_Tarjetas].[PERIODO].&amp;[" &amp; TEXT(V$6,"yyyymm") &amp; "]",
"[Base_Tarjetas].[Metrica]","[Base_Tarjetas].[Metrica].&amp;[" &amp; $A40 &amp; "]",
"[Base_Tarjetas].[SEGMENTO_DESCRIP]","[Base_Tarjetas].[SEGMENTO_DESCRIP].&amp;[" &amp; $C$6 &amp; "]",
"[Base_Tarjetas].[SITUACION]","[Base_Tarjetas].[SITUACION].&amp;[" &amp; $C40 &amp; "]",
"[Base_Tarjetas].[TIPO]","[Base_Tarjetas].[TIPO].&amp;[" &amp; $C$1 &amp; "]")/1000,
0)</f>
        <v>0</v>
      </c>
      <c r="W40" s="8">
        <f>IFERROR(
GETPIVOTDATA("[Base_Tarjetas].[Importe]",TDinamica_R!$A$3,
"[Base_Tarjetas].[PERIODO]","[Base_Tarjetas].[PERIODO].&amp;[" &amp; TEXT(W$6,"yyyymm") &amp; "]",
"[Base_Tarjetas].[Metrica]","[Base_Tarjetas].[Metrica].&amp;[" &amp; $A40 &amp; "]",
"[Base_Tarjetas].[SEGMENTO_DESCRIP]","[Base_Tarjetas].[SEGMENTO_DESCRIP].&amp;[" &amp; $C$6 &amp; "]",
"[Base_Tarjetas].[SITUACION]","[Base_Tarjetas].[SITUACION].&amp;[" &amp; $C40 &amp; "]",
"[Base_Tarjetas].[TIPO]","[Base_Tarjetas].[TIPO].&amp;[" &amp; $C$1 &amp; "]")/1000,
0)</f>
        <v>0</v>
      </c>
      <c r="X40" s="8">
        <f>IFERROR(
GETPIVOTDATA("[Base_Tarjetas].[Importe]",TDinamica_R!$A$3,
"[Base_Tarjetas].[PERIODO]","[Base_Tarjetas].[PERIODO].&amp;[" &amp; TEXT(X$6,"yyyymm") &amp; "]",
"[Base_Tarjetas].[Metrica]","[Base_Tarjetas].[Metrica].&amp;[" &amp; $A40 &amp; "]",
"[Base_Tarjetas].[SEGMENTO_DESCRIP]","[Base_Tarjetas].[SEGMENTO_DESCRIP].&amp;[" &amp; $C$6 &amp; "]",
"[Base_Tarjetas].[SITUACION]","[Base_Tarjetas].[SITUACION].&amp;[" &amp; $C40 &amp; "]",
"[Base_Tarjetas].[TIPO]","[Base_Tarjetas].[TIPO].&amp;[" &amp; $C$1 &amp; "]")/1000,
0)</f>
        <v>0</v>
      </c>
      <c r="Y40" s="8">
        <f>IFERROR(
GETPIVOTDATA("[Base_Tarjetas].[Importe]",TDinamica_R!$A$3,
"[Base_Tarjetas].[PERIODO]","[Base_Tarjetas].[PERIODO].&amp;[" &amp; TEXT(Y$6,"yyyymm") &amp; "]",
"[Base_Tarjetas].[Metrica]","[Base_Tarjetas].[Metrica].&amp;[" &amp; $A40 &amp; "]",
"[Base_Tarjetas].[SEGMENTO_DESCRIP]","[Base_Tarjetas].[SEGMENTO_DESCRIP].&amp;[" &amp; $C$6 &amp; "]",
"[Base_Tarjetas].[SITUACION]","[Base_Tarjetas].[SITUACION].&amp;[" &amp; $C40 &amp; "]",
"[Base_Tarjetas].[TIPO]","[Base_Tarjetas].[TIPO].&amp;[" &amp; $C$1 &amp; "]")/1000,
0)</f>
        <v>0</v>
      </c>
      <c r="Z40" s="8">
        <f>IFERROR(
GETPIVOTDATA("[Base_Tarjetas].[Importe]",TDinamica_R!$A$3,
"[Base_Tarjetas].[PERIODO]","[Base_Tarjetas].[PERIODO].&amp;[" &amp; TEXT(Z$6,"yyyymm") &amp; "]",
"[Base_Tarjetas].[Metrica]","[Base_Tarjetas].[Metrica].&amp;[" &amp; $A40 &amp; "]",
"[Base_Tarjetas].[SEGMENTO_DESCRIP]","[Base_Tarjetas].[SEGMENTO_DESCRIP].&amp;[" &amp; $C$6 &amp; "]",
"[Base_Tarjetas].[SITUACION]","[Base_Tarjetas].[SITUACION].&amp;[" &amp; $C40 &amp; "]",
"[Base_Tarjetas].[TIPO]","[Base_Tarjetas].[TIPO].&amp;[" &amp; $C$1 &amp; "]")/1000,
0)</f>
        <v>0</v>
      </c>
      <c r="AA40" s="8">
        <f>IFERROR(
GETPIVOTDATA("[Base_Tarjetas].[Importe]",TDinamica_R!$A$3,
"[Base_Tarjetas].[PERIODO]","[Base_Tarjetas].[PERIODO].&amp;[" &amp; TEXT(AA$6,"yyyymm") &amp; "]",
"[Base_Tarjetas].[Metrica]","[Base_Tarjetas].[Metrica].&amp;[" &amp; $A40 &amp; "]",
"[Base_Tarjetas].[SEGMENTO_DESCRIP]","[Base_Tarjetas].[SEGMENTO_DESCRIP].&amp;[" &amp; $C$6 &amp; "]",
"[Base_Tarjetas].[SITUACION]","[Base_Tarjetas].[SITUACION].&amp;[" &amp; $C40 &amp; "]",
"[Base_Tarjetas].[TIPO]","[Base_Tarjetas].[TIPO].&amp;[" &amp; $C$1 &amp; "]")/1000,
0)</f>
        <v>0</v>
      </c>
      <c r="AB40" s="8">
        <f>IFERROR(
GETPIVOTDATA("[Base_Tarjetas].[Importe]",TDinamica_R!$A$3,
"[Base_Tarjetas].[PERIODO]","[Base_Tarjetas].[PERIODO].&amp;[" &amp; TEXT(AB$6,"yyyymm") &amp; "]",
"[Base_Tarjetas].[Metrica]","[Base_Tarjetas].[Metrica].&amp;[" &amp; $A40 &amp; "]",
"[Base_Tarjetas].[SEGMENTO_DESCRIP]","[Base_Tarjetas].[SEGMENTO_DESCRIP].&amp;[" &amp; $C$6 &amp; "]",
"[Base_Tarjetas].[SITUACION]","[Base_Tarjetas].[SITUACION].&amp;[" &amp; $C40 &amp; "]",
"[Base_Tarjetas].[TIPO]","[Base_Tarjetas].[TIPO].&amp;[" &amp; $C$1 &amp; "]")/1000,
0)</f>
        <v>0</v>
      </c>
      <c r="AC40" s="8">
        <f>IFERROR(
GETPIVOTDATA("[Base_Tarjetas].[Importe]",TDinamica_R!$A$3,
"[Base_Tarjetas].[PERIODO]","[Base_Tarjetas].[PERIODO].&amp;[" &amp; TEXT(AC$6,"yyyymm") &amp; "]",
"[Base_Tarjetas].[Metrica]","[Base_Tarjetas].[Metrica].&amp;[" &amp; $A40 &amp; "]",
"[Base_Tarjetas].[SEGMENTO_DESCRIP]","[Base_Tarjetas].[SEGMENTO_DESCRIP].&amp;[" &amp; $C$6 &amp; "]",
"[Base_Tarjetas].[SITUACION]","[Base_Tarjetas].[SITUACION].&amp;[" &amp; $C40 &amp; "]",
"[Base_Tarjetas].[TIPO]","[Base_Tarjetas].[TIPO].&amp;[" &amp; $C$1 &amp; "]")/1000,
0)</f>
        <v>0</v>
      </c>
      <c r="AD40" s="8">
        <f>IFERROR(
GETPIVOTDATA("[Base_Tarjetas].[Importe]",TDinamica_R!$A$3,
"[Base_Tarjetas].[PERIODO]","[Base_Tarjetas].[PERIODO].&amp;[" &amp; TEXT(AD$6,"yyyymm") &amp; "]",
"[Base_Tarjetas].[Metrica]","[Base_Tarjetas].[Metrica].&amp;[" &amp; $A40 &amp; "]",
"[Base_Tarjetas].[SEGMENTO_DESCRIP]","[Base_Tarjetas].[SEGMENTO_DESCRIP].&amp;[" &amp; $C$6 &amp; "]",
"[Base_Tarjetas].[SITUACION]","[Base_Tarjetas].[SITUACION].&amp;[" &amp; $C40 &amp; "]",
"[Base_Tarjetas].[TIPO]","[Base_Tarjetas].[TIPO].&amp;[" &amp; $C$1 &amp; "]")/1000,
0)</f>
        <v>0</v>
      </c>
      <c r="AE40" s="8">
        <f>IFERROR(
GETPIVOTDATA("[Base_Tarjetas].[Importe]",TDinamica_R!$A$3,
"[Base_Tarjetas].[PERIODO]","[Base_Tarjetas].[PERIODO].&amp;[" &amp; TEXT(AE$6,"yyyymm") &amp; "]",
"[Base_Tarjetas].[Metrica]","[Base_Tarjetas].[Metrica].&amp;[" &amp; $A40 &amp; "]",
"[Base_Tarjetas].[SEGMENTO_DESCRIP]","[Base_Tarjetas].[SEGMENTO_DESCRIP].&amp;[" &amp; $C$6 &amp; "]",
"[Base_Tarjetas].[SITUACION]","[Base_Tarjetas].[SITUACION].&amp;[" &amp; $C40 &amp; "]",
"[Base_Tarjetas].[TIPO]","[Base_Tarjetas].[TIPO].&amp;[" &amp; $C$1 &amp; "]")/1000,
0)</f>
        <v>0</v>
      </c>
      <c r="AF40" s="8">
        <f>IFERROR(
GETPIVOTDATA("[Base_Tarjetas].[Importe]",TDinamica_R!$A$3,
"[Base_Tarjetas].[PERIODO]","[Base_Tarjetas].[PERIODO].&amp;[" &amp; TEXT(AF$6,"yyyymm") &amp; "]",
"[Base_Tarjetas].[Metrica]","[Base_Tarjetas].[Metrica].&amp;[" &amp; $A40 &amp; "]",
"[Base_Tarjetas].[SEGMENTO_DESCRIP]","[Base_Tarjetas].[SEGMENTO_DESCRIP].&amp;[" &amp; $C$6 &amp; "]",
"[Base_Tarjetas].[SITUACION]","[Base_Tarjetas].[SITUACION].&amp;[" &amp; $C40 &amp; "]",
"[Base_Tarjetas].[TIPO]","[Base_Tarjetas].[TIPO].&amp;[" &amp; $C$1 &amp; "]")/1000,
0)</f>
        <v>0</v>
      </c>
      <c r="AG40" s="8">
        <f>IFERROR(
GETPIVOTDATA("[Base_Tarjetas].[Importe]",TDinamica_R!$A$3,
"[Base_Tarjetas].[PERIODO]","[Base_Tarjetas].[PERIODO].&amp;[" &amp; TEXT(AG$6,"yyyymm") &amp; "]",
"[Base_Tarjetas].[Metrica]","[Base_Tarjetas].[Metrica].&amp;[" &amp; $A40 &amp; "]",
"[Base_Tarjetas].[SEGMENTO_DESCRIP]","[Base_Tarjetas].[SEGMENTO_DESCRIP].&amp;[" &amp; $C$6 &amp; "]",
"[Base_Tarjetas].[SITUACION]","[Base_Tarjetas].[SITUACION].&amp;[" &amp; $C40 &amp; "]",
"[Base_Tarjetas].[TIPO]","[Base_Tarjetas].[TIPO].&amp;[" &amp; $C$1 &amp; "]")/1000,
0)</f>
        <v>0</v>
      </c>
      <c r="AH40" s="8">
        <f>IFERROR(
GETPIVOTDATA("[Base_Tarjetas].[Importe]",TDinamica_R!$A$3,
"[Base_Tarjetas].[PERIODO]","[Base_Tarjetas].[PERIODO].&amp;[" &amp; TEXT(AH$6,"yyyymm") &amp; "]",
"[Base_Tarjetas].[Metrica]","[Base_Tarjetas].[Metrica].&amp;[" &amp; $A40 &amp; "]",
"[Base_Tarjetas].[SEGMENTO_DESCRIP]","[Base_Tarjetas].[SEGMENTO_DESCRIP].&amp;[" &amp; $C$6 &amp; "]",
"[Base_Tarjetas].[SITUACION]","[Base_Tarjetas].[SITUACION].&amp;[" &amp; $C40 &amp; "]",
"[Base_Tarjetas].[TIPO]","[Base_Tarjetas].[TIPO].&amp;[" &amp; $C$1 &amp; "]")/1000,
0)</f>
        <v>0</v>
      </c>
      <c r="AI40" s="8">
        <f>IFERROR(
GETPIVOTDATA("[Base_Tarjetas].[Importe]",TDinamica_R!$A$3,
"[Base_Tarjetas].[PERIODO]","[Base_Tarjetas].[PERIODO].&amp;[" &amp; TEXT(AI$6,"yyyymm") &amp; "]",
"[Base_Tarjetas].[Metrica]","[Base_Tarjetas].[Metrica].&amp;[" &amp; $A40 &amp; "]",
"[Base_Tarjetas].[SEGMENTO_DESCRIP]","[Base_Tarjetas].[SEGMENTO_DESCRIP].&amp;[" &amp; $C$6 &amp; "]",
"[Base_Tarjetas].[SITUACION]","[Base_Tarjetas].[SITUACION].&amp;[" &amp; $C40 &amp; "]",
"[Base_Tarjetas].[TIPO]","[Base_Tarjetas].[TIPO].&amp;[" &amp; $C$1 &amp; "]")/1000,
0)</f>
        <v>0</v>
      </c>
      <c r="AJ40" s="8">
        <f>IFERROR(
GETPIVOTDATA("[Base_Tarjetas].[Importe]",TDinamica_R!$A$3,
"[Base_Tarjetas].[PERIODO]","[Base_Tarjetas].[PERIODO].&amp;[" &amp; TEXT(AJ$6,"yyyymm") &amp; "]",
"[Base_Tarjetas].[Metrica]","[Base_Tarjetas].[Metrica].&amp;[" &amp; $A40 &amp; "]",
"[Base_Tarjetas].[SEGMENTO_DESCRIP]","[Base_Tarjetas].[SEGMENTO_DESCRIP].&amp;[" &amp; $C$6 &amp; "]",
"[Base_Tarjetas].[SITUACION]","[Base_Tarjetas].[SITUACION].&amp;[" &amp; $C40 &amp; "]",
"[Base_Tarjetas].[TIPO]","[Base_Tarjetas].[TIPO].&amp;[" &amp; $C$1 &amp; "]")/1000,
0)</f>
        <v>0</v>
      </c>
      <c r="AK40" s="8">
        <f>IFERROR(
GETPIVOTDATA("[Base_Tarjetas].[Importe]",TDinamica_R!$A$3,
"[Base_Tarjetas].[PERIODO]","[Base_Tarjetas].[PERIODO].&amp;[" &amp; TEXT(AK$6,"yyyymm") &amp; "]",
"[Base_Tarjetas].[Metrica]","[Base_Tarjetas].[Metrica].&amp;[" &amp; $A40 &amp; "]",
"[Base_Tarjetas].[SEGMENTO_DESCRIP]","[Base_Tarjetas].[SEGMENTO_DESCRIP].&amp;[" &amp; $C$6 &amp; "]",
"[Base_Tarjetas].[SITUACION]","[Base_Tarjetas].[SITUACION].&amp;[" &amp; $C40 &amp; "]",
"[Base_Tarjetas].[TIPO]","[Base_Tarjetas].[TIPO].&amp;[" &amp; $C$1 &amp; "]")/1000,
0)</f>
        <v>0</v>
      </c>
      <c r="AL40" s="8">
        <f>IFERROR(
GETPIVOTDATA("[Base_Tarjetas].[Importe]",TDinamica_R!$A$3,
"[Base_Tarjetas].[PERIODO]","[Base_Tarjetas].[PERIODO].&amp;[" &amp; TEXT(AL$6,"yyyymm") &amp; "]",
"[Base_Tarjetas].[Metrica]","[Base_Tarjetas].[Metrica].&amp;[" &amp; $A40 &amp; "]",
"[Base_Tarjetas].[SEGMENTO_DESCRIP]","[Base_Tarjetas].[SEGMENTO_DESCRIP].&amp;[" &amp; $C$6 &amp; "]",
"[Base_Tarjetas].[SITUACION]","[Base_Tarjetas].[SITUACION].&amp;[" &amp; $C40 &amp; "]",
"[Base_Tarjetas].[TIPO]","[Base_Tarjetas].[TIPO].&amp;[" &amp; $C$1 &amp; "]")/1000,
0)</f>
        <v>0</v>
      </c>
      <c r="AM40" s="8">
        <f>IFERROR(
GETPIVOTDATA("[Base_Tarjetas].[Importe]",TDinamica_R!$A$3,
"[Base_Tarjetas].[PERIODO]","[Base_Tarjetas].[PERIODO].&amp;[" &amp; TEXT(AM$6,"yyyymm") &amp; "]",
"[Base_Tarjetas].[Metrica]","[Base_Tarjetas].[Metrica].&amp;[" &amp; $A40 &amp; "]",
"[Base_Tarjetas].[SEGMENTO_DESCRIP]","[Base_Tarjetas].[SEGMENTO_DESCRIP].&amp;[" &amp; $C$6 &amp; "]",
"[Base_Tarjetas].[SITUACION]","[Base_Tarjetas].[SITUACION].&amp;[" &amp; $C40 &amp; "]",
"[Base_Tarjetas].[TIPO]","[Base_Tarjetas].[TIPO].&amp;[" &amp; $C$1 &amp; "]")/1000,
0)</f>
        <v>0</v>
      </c>
      <c r="AN40" s="8">
        <f>IFERROR(
GETPIVOTDATA("[Base_Tarjetas].[Importe]",TDinamica_R!$A$3,
"[Base_Tarjetas].[PERIODO]","[Base_Tarjetas].[PERIODO].&amp;[" &amp; TEXT(AN$6,"yyyymm") &amp; "]",
"[Base_Tarjetas].[Metrica]","[Base_Tarjetas].[Metrica].&amp;[" &amp; $A40 &amp; "]",
"[Base_Tarjetas].[SEGMENTO_DESCRIP]","[Base_Tarjetas].[SEGMENTO_DESCRIP].&amp;[" &amp; $C$6 &amp; "]",
"[Base_Tarjetas].[SITUACION]","[Base_Tarjetas].[SITUACION].&amp;[" &amp; $C40 &amp; "]",
"[Base_Tarjetas].[TIPO]","[Base_Tarjetas].[TIPO].&amp;[" &amp; $C$1 &amp; "]")/1000,
0)</f>
        <v>0</v>
      </c>
      <c r="AO40" s="8">
        <f>IFERROR(
GETPIVOTDATA("[Base_Tarjetas].[Importe]",TDinamica_R!$A$3,
"[Base_Tarjetas].[PERIODO]","[Base_Tarjetas].[PERIODO].&amp;[" &amp; TEXT(AO$6,"yyyymm") &amp; "]",
"[Base_Tarjetas].[Metrica]","[Base_Tarjetas].[Metrica].&amp;[" &amp; $A40 &amp; "]",
"[Base_Tarjetas].[SEGMENTO_DESCRIP]","[Base_Tarjetas].[SEGMENTO_DESCRIP].&amp;[" &amp; $C$6 &amp; "]",
"[Base_Tarjetas].[SITUACION]","[Base_Tarjetas].[SITUACION].&amp;[" &amp; $C40 &amp; "]",
"[Base_Tarjetas].[TIPO]","[Base_Tarjetas].[TIPO].&amp;[" &amp; $C$1 &amp; "]")/1000,
0)</f>
        <v>0</v>
      </c>
      <c r="AP40" s="8">
        <f>IFERROR(
GETPIVOTDATA("[Base_Tarjetas].[Importe]",TDinamica_R!$A$3,
"[Base_Tarjetas].[PERIODO]","[Base_Tarjetas].[PERIODO].&amp;[" &amp; TEXT(AP$6,"yyyymm") &amp; "]",
"[Base_Tarjetas].[Metrica]","[Base_Tarjetas].[Metrica].&amp;[" &amp; $A40 &amp; "]",
"[Base_Tarjetas].[SEGMENTO_DESCRIP]","[Base_Tarjetas].[SEGMENTO_DESCRIP].&amp;[" &amp; $C$6 &amp; "]",
"[Base_Tarjetas].[SITUACION]","[Base_Tarjetas].[SITUACION].&amp;[" &amp; $C40 &amp; "]",
"[Base_Tarjetas].[TIPO]","[Base_Tarjetas].[TIPO].&amp;[" &amp; $C$1 &amp; "]")/1000,
0)</f>
        <v>0</v>
      </c>
      <c r="AQ40" s="8">
        <f>IFERROR(
GETPIVOTDATA("[Base_Tarjetas].[Importe]",TDinamica_R!$A$3,
"[Base_Tarjetas].[PERIODO]","[Base_Tarjetas].[PERIODO].&amp;[" &amp; TEXT(AQ$6,"yyyymm") &amp; "]",
"[Base_Tarjetas].[Metrica]","[Base_Tarjetas].[Metrica].&amp;[" &amp; $A40 &amp; "]",
"[Base_Tarjetas].[SEGMENTO_DESCRIP]","[Base_Tarjetas].[SEGMENTO_DESCRIP].&amp;[" &amp; $C$6 &amp; "]",
"[Base_Tarjetas].[SITUACION]","[Base_Tarjetas].[SITUACION].&amp;[" &amp; $C40 &amp; "]",
"[Base_Tarjetas].[TIPO]","[Base_Tarjetas].[TIPO].&amp;[" &amp; $C$1 &amp; "]")/1000,
0)</f>
        <v>0</v>
      </c>
      <c r="AR40" s="8">
        <f>IFERROR(
GETPIVOTDATA("[Base_Tarjetas].[Importe]",TDinamica_R!$A$3,
"[Base_Tarjetas].[PERIODO]","[Base_Tarjetas].[PERIODO].&amp;[" &amp; TEXT(AR$6,"yyyymm") &amp; "]",
"[Base_Tarjetas].[Metrica]","[Base_Tarjetas].[Metrica].&amp;[" &amp; $A40 &amp; "]",
"[Base_Tarjetas].[SEGMENTO_DESCRIP]","[Base_Tarjetas].[SEGMENTO_DESCRIP].&amp;[" &amp; $C$6 &amp; "]",
"[Base_Tarjetas].[SITUACION]","[Base_Tarjetas].[SITUACION].&amp;[" &amp; $C40 &amp; "]",
"[Base_Tarjetas].[TIPO]","[Base_Tarjetas].[TIPO].&amp;[" &amp; $C$1 &amp; "]")/1000,
0)</f>
        <v>0</v>
      </c>
      <c r="AS40" s="8">
        <f>IFERROR(
GETPIVOTDATA("[Base_Tarjetas].[Importe]",TDinamica_R!$A$3,
"[Base_Tarjetas].[PERIODO]","[Base_Tarjetas].[PERIODO].&amp;[" &amp; TEXT(AS$6,"yyyymm") &amp; "]",
"[Base_Tarjetas].[Metrica]","[Base_Tarjetas].[Metrica].&amp;[" &amp; $A40 &amp; "]",
"[Base_Tarjetas].[SEGMENTO_DESCRIP]","[Base_Tarjetas].[SEGMENTO_DESCRIP].&amp;[" &amp; $C$6 &amp; "]",
"[Base_Tarjetas].[SITUACION]","[Base_Tarjetas].[SITUACION].&amp;[" &amp; $C40 &amp; "]",
"[Base_Tarjetas].[TIPO]","[Base_Tarjetas].[TIPO].&amp;[" &amp; $C$1 &amp; "]")/1000,
0)</f>
        <v>0</v>
      </c>
      <c r="AT40" s="8">
        <f>IFERROR(
GETPIVOTDATA("[Base_Tarjetas].[Importe]",TDinamica_R!$A$3,
"[Base_Tarjetas].[PERIODO]","[Base_Tarjetas].[PERIODO].&amp;[" &amp; TEXT(AT$6,"yyyymm") &amp; "]",
"[Base_Tarjetas].[Metrica]","[Base_Tarjetas].[Metrica].&amp;[" &amp; $A40 &amp; "]",
"[Base_Tarjetas].[SEGMENTO_DESCRIP]","[Base_Tarjetas].[SEGMENTO_DESCRIP].&amp;[" &amp; $C$6 &amp; "]",
"[Base_Tarjetas].[SITUACION]","[Base_Tarjetas].[SITUACION].&amp;[" &amp; $C40 &amp; "]",
"[Base_Tarjetas].[TIPO]","[Base_Tarjetas].[TIPO].&amp;[" &amp; $C$1 &amp; "]")/1000,
0)</f>
        <v>0</v>
      </c>
      <c r="AU40" s="8">
        <f>IFERROR(
GETPIVOTDATA("[Base_Tarjetas].[Importe]",TDinamica_R!$A$3,
"[Base_Tarjetas].[PERIODO]","[Base_Tarjetas].[PERIODO].&amp;[" &amp; TEXT(AU$6,"yyyymm") &amp; "]",
"[Base_Tarjetas].[Metrica]","[Base_Tarjetas].[Metrica].&amp;[" &amp; $A40 &amp; "]",
"[Base_Tarjetas].[SEGMENTO_DESCRIP]","[Base_Tarjetas].[SEGMENTO_DESCRIP].&amp;[" &amp; $C$6 &amp; "]",
"[Base_Tarjetas].[SITUACION]","[Base_Tarjetas].[SITUACION].&amp;[" &amp; $C40 &amp; "]",
"[Base_Tarjetas].[TIPO]","[Base_Tarjetas].[TIPO].&amp;[" &amp; $C$1 &amp; "]")/1000,
0)</f>
        <v>0</v>
      </c>
      <c r="AV40" s="8">
        <f>IFERROR(
GETPIVOTDATA("[Base_Tarjetas].[Importe]",TDinamica_R!$A$3,
"[Base_Tarjetas].[PERIODO]","[Base_Tarjetas].[PERIODO].&amp;[" &amp; TEXT(AV$6,"yyyymm") &amp; "]",
"[Base_Tarjetas].[Metrica]","[Base_Tarjetas].[Metrica].&amp;[" &amp; $A40 &amp; "]",
"[Base_Tarjetas].[SEGMENTO_DESCRIP]","[Base_Tarjetas].[SEGMENTO_DESCRIP].&amp;[" &amp; $C$6 &amp; "]",
"[Base_Tarjetas].[SITUACION]","[Base_Tarjetas].[SITUACION].&amp;[" &amp; $C40 &amp; "]",
"[Base_Tarjetas].[TIPO]","[Base_Tarjetas].[TIPO].&amp;[" &amp; $C$1 &amp; "]")/1000,
0)</f>
        <v>0</v>
      </c>
      <c r="AW40" s="8">
        <f>IFERROR(
GETPIVOTDATA("[Base_Tarjetas].[Importe]",TDinamica_R!$A$3,
"[Base_Tarjetas].[PERIODO]","[Base_Tarjetas].[PERIODO].&amp;[" &amp; TEXT(AW$6,"yyyymm") &amp; "]",
"[Base_Tarjetas].[Metrica]","[Base_Tarjetas].[Metrica].&amp;[" &amp; $A40 &amp; "]",
"[Base_Tarjetas].[SEGMENTO_DESCRIP]","[Base_Tarjetas].[SEGMENTO_DESCRIP].&amp;[" &amp; $C$6 &amp; "]",
"[Base_Tarjetas].[SITUACION]","[Base_Tarjetas].[SITUACION].&amp;[" &amp; $C40 &amp; "]",
"[Base_Tarjetas].[TIPO]","[Base_Tarjetas].[TIPO].&amp;[" &amp; $C$1 &amp; "]")/1000,
0)</f>
        <v>0</v>
      </c>
      <c r="AX40" s="8">
        <f>IFERROR(
GETPIVOTDATA("[Base_Tarjetas].[Importe]",TDinamica_R!$A$3,
"[Base_Tarjetas].[PERIODO]","[Base_Tarjetas].[PERIODO].&amp;[" &amp; TEXT(AX$6,"yyyymm") &amp; "]",
"[Base_Tarjetas].[Metrica]","[Base_Tarjetas].[Metrica].&amp;[" &amp; $A40 &amp; "]",
"[Base_Tarjetas].[SEGMENTO_DESCRIP]","[Base_Tarjetas].[SEGMENTO_DESCRIP].&amp;[" &amp; $C$6 &amp; "]",
"[Base_Tarjetas].[SITUACION]","[Base_Tarjetas].[SITUACION].&amp;[" &amp; $C40 &amp; "]",
"[Base_Tarjetas].[TIPO]","[Base_Tarjetas].[TIPO].&amp;[" &amp; $C$1 &amp; "]")/1000,
0)</f>
        <v>0</v>
      </c>
      <c r="AY40" s="8">
        <f>IFERROR(
GETPIVOTDATA("[Base_Tarjetas].[Importe]",TDinamica_R!$A$3,
"[Base_Tarjetas].[PERIODO]","[Base_Tarjetas].[PERIODO].&amp;[" &amp; TEXT(AY$6,"yyyymm") &amp; "]",
"[Base_Tarjetas].[Metrica]","[Base_Tarjetas].[Metrica].&amp;[" &amp; $A40 &amp; "]",
"[Base_Tarjetas].[SEGMENTO_DESCRIP]","[Base_Tarjetas].[SEGMENTO_DESCRIP].&amp;[" &amp; $C$6 &amp; "]",
"[Base_Tarjetas].[SITUACION]","[Base_Tarjetas].[SITUACION].&amp;[" &amp; $C40 &amp; "]",
"[Base_Tarjetas].[TIPO]","[Base_Tarjetas].[TIPO].&amp;[" &amp; $C$1 &amp; "]")/1000,
0)</f>
        <v>0</v>
      </c>
      <c r="AZ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TEXT(AZ$6,"yyyymm") &amp; "]"),
0)</f>
        <v>12.819439140202135</v>
      </c>
      <c r="BA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TEXT(BA$6,"yyyymm") &amp; "]"),
0)</f>
        <v>9.1220608590136187</v>
      </c>
      <c r="BB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TEXT(BB$6,"yyyymm") &amp; "]"),
0)</f>
        <v>9.5071929677119922</v>
      </c>
      <c r="BC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TEXT(BC$6,"yyyymm") &amp; "]"),
0)</f>
        <v>9.8411790087729116</v>
      </c>
      <c r="BD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TEXT(BD$6,"yyyymm") &amp; "]"),
0)</f>
        <v>10.303610904934837</v>
      </c>
      <c r="BE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TEXT(BE$6,"yyyymm") &amp; "]"),
0)</f>
        <v>9.8582008966094392</v>
      </c>
      <c r="BF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TEXT(BF$6,"yyyymm") &amp; "]"),
0)</f>
        <v>9.7358343402037342</v>
      </c>
      <c r="BG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TEXT(BG$6,"yyyymm") &amp; "]"),
0)</f>
        <v>8.9705992936014756</v>
      </c>
      <c r="BH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TEXT(BH$6,"yyyymm") &amp; "]"),
0)</f>
        <v>8.1832112690865344</v>
      </c>
      <c r="BI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TEXT(BI$6,"yyyymm") &amp; "]"),
0)</f>
        <v>8.7135348874189127</v>
      </c>
      <c r="BJ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TEXT(BJ$6,"yyyymm") &amp; "]"),
0)</f>
        <v>9.190298961012985</v>
      </c>
      <c r="BK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TEXT(BK$6,"yyyymm") &amp; "]"),
0)</f>
        <v>9.4037916296555437</v>
      </c>
      <c r="BO40" s="24">
        <f t="shared" si="31"/>
        <v>0</v>
      </c>
      <c r="BP40" s="24">
        <f t="shared" si="31"/>
        <v>31.448692966927744</v>
      </c>
      <c r="BQ40" s="24">
        <f t="shared" si="31"/>
        <v>0</v>
      </c>
      <c r="BR40" s="24">
        <f t="shared" si="31"/>
        <v>0</v>
      </c>
      <c r="BS40" s="24">
        <f t="shared" si="31"/>
        <v>0</v>
      </c>
      <c r="BT40" s="24">
        <f t="shared" si="31"/>
        <v>0</v>
      </c>
    </row>
    <row r="41" spans="1:72" collapsed="1" x14ac:dyDescent="0.25">
      <c r="C41" s="3" t="s">
        <v>21</v>
      </c>
      <c r="D41" s="10">
        <f>SUM(D38:D40)</f>
        <v>0</v>
      </c>
      <c r="E41" s="10">
        <f t="shared" ref="E41:BK41" si="32">SUM(E38:E40)</f>
        <v>0</v>
      </c>
      <c r="F41" s="10">
        <f t="shared" si="32"/>
        <v>0</v>
      </c>
      <c r="G41" s="10">
        <f t="shared" si="32"/>
        <v>0</v>
      </c>
      <c r="H41" s="10">
        <f t="shared" si="32"/>
        <v>0</v>
      </c>
      <c r="I41" s="10">
        <f t="shared" si="32"/>
        <v>0</v>
      </c>
      <c r="J41" s="10">
        <f t="shared" si="32"/>
        <v>0</v>
      </c>
      <c r="K41" s="10">
        <f t="shared" si="32"/>
        <v>0</v>
      </c>
      <c r="L41" s="10">
        <f t="shared" si="32"/>
        <v>0</v>
      </c>
      <c r="M41" s="10">
        <f t="shared" si="32"/>
        <v>0</v>
      </c>
      <c r="N41" s="10">
        <f t="shared" si="32"/>
        <v>0</v>
      </c>
      <c r="O41" s="10">
        <f t="shared" si="32"/>
        <v>0</v>
      </c>
      <c r="P41" s="10">
        <f t="shared" si="32"/>
        <v>0</v>
      </c>
      <c r="Q41" s="10">
        <f t="shared" si="32"/>
        <v>0</v>
      </c>
      <c r="R41" s="10">
        <f t="shared" si="32"/>
        <v>0</v>
      </c>
      <c r="S41" s="10">
        <f t="shared" si="32"/>
        <v>0</v>
      </c>
      <c r="T41" s="10">
        <f t="shared" si="32"/>
        <v>0</v>
      </c>
      <c r="U41" s="10">
        <f t="shared" si="32"/>
        <v>0</v>
      </c>
      <c r="V41" s="10">
        <f t="shared" si="32"/>
        <v>0</v>
      </c>
      <c r="W41" s="10">
        <f t="shared" si="32"/>
        <v>0</v>
      </c>
      <c r="X41" s="10">
        <f t="shared" si="32"/>
        <v>0</v>
      </c>
      <c r="Y41" s="10">
        <f t="shared" si="32"/>
        <v>0</v>
      </c>
      <c r="Z41" s="10">
        <f t="shared" si="32"/>
        <v>0</v>
      </c>
      <c r="AA41" s="10">
        <f t="shared" si="32"/>
        <v>0</v>
      </c>
      <c r="AB41" s="10">
        <f t="shared" si="32"/>
        <v>0</v>
      </c>
      <c r="AC41" s="10">
        <f t="shared" si="32"/>
        <v>0</v>
      </c>
      <c r="AD41" s="10">
        <f t="shared" si="32"/>
        <v>0</v>
      </c>
      <c r="AE41" s="10">
        <f t="shared" si="32"/>
        <v>0</v>
      </c>
      <c r="AF41" s="10">
        <f t="shared" si="32"/>
        <v>0</v>
      </c>
      <c r="AG41" s="10">
        <f t="shared" si="32"/>
        <v>0</v>
      </c>
      <c r="AH41" s="10">
        <f t="shared" si="32"/>
        <v>0</v>
      </c>
      <c r="AI41" s="10">
        <f t="shared" si="32"/>
        <v>0</v>
      </c>
      <c r="AJ41" s="10">
        <f t="shared" si="32"/>
        <v>0</v>
      </c>
      <c r="AK41" s="10">
        <f t="shared" si="32"/>
        <v>0</v>
      </c>
      <c r="AL41" s="10">
        <f t="shared" si="32"/>
        <v>0</v>
      </c>
      <c r="AM41" s="10">
        <f t="shared" si="32"/>
        <v>0</v>
      </c>
      <c r="AN41" s="10">
        <f t="shared" si="32"/>
        <v>0</v>
      </c>
      <c r="AO41" s="10">
        <f t="shared" si="32"/>
        <v>0</v>
      </c>
      <c r="AP41" s="10">
        <f t="shared" si="32"/>
        <v>0</v>
      </c>
      <c r="AQ41" s="10">
        <f t="shared" si="32"/>
        <v>0</v>
      </c>
      <c r="AR41" s="10">
        <f t="shared" si="32"/>
        <v>0</v>
      </c>
      <c r="AS41" s="10">
        <f t="shared" si="32"/>
        <v>0</v>
      </c>
      <c r="AT41" s="10">
        <f t="shared" si="32"/>
        <v>0</v>
      </c>
      <c r="AU41" s="10">
        <f t="shared" si="32"/>
        <v>0</v>
      </c>
      <c r="AV41" s="10">
        <f t="shared" si="32"/>
        <v>0</v>
      </c>
      <c r="AW41" s="10">
        <f t="shared" si="32"/>
        <v>0</v>
      </c>
      <c r="AX41" s="10">
        <f t="shared" si="32"/>
        <v>0</v>
      </c>
      <c r="AY41" s="10">
        <f t="shared" si="32"/>
        <v>0</v>
      </c>
      <c r="AZ41" s="10">
        <f t="shared" si="32"/>
        <v>85.649319594174059</v>
      </c>
      <c r="BA41" s="10">
        <f t="shared" si="32"/>
        <v>69.871923965498311</v>
      </c>
      <c r="BB41" s="10">
        <f t="shared" si="32"/>
        <v>83.558138750685586</v>
      </c>
      <c r="BC41" s="10">
        <f t="shared" si="32"/>
        <v>79.844193534638123</v>
      </c>
      <c r="BD41" s="10">
        <f t="shared" si="32"/>
        <v>83.04331203759601</v>
      </c>
      <c r="BE41" s="10">
        <f t="shared" si="32"/>
        <v>89.514352197655029</v>
      </c>
      <c r="BF41" s="10">
        <f t="shared" si="32"/>
        <v>90.96585307034573</v>
      </c>
      <c r="BG41" s="10">
        <f t="shared" si="32"/>
        <v>94.101304792343711</v>
      </c>
      <c r="BH41" s="10">
        <f t="shared" si="32"/>
        <v>87.911388833175153</v>
      </c>
      <c r="BI41" s="10">
        <f t="shared" si="32"/>
        <v>89.773503961638269</v>
      </c>
      <c r="BJ41" s="10">
        <f t="shared" si="32"/>
        <v>92.884157686177502</v>
      </c>
      <c r="BK41" s="10">
        <f t="shared" si="32"/>
        <v>98.304462873193231</v>
      </c>
      <c r="BO41" s="23">
        <f>SUM(BO38:BO40)</f>
        <v>0</v>
      </c>
      <c r="BP41" s="23">
        <f t="shared" ref="BP41:BT41" si="33">SUM(BP38:BP40)</f>
        <v>239.07938231035797</v>
      </c>
      <c r="BQ41" s="23">
        <f t="shared" si="33"/>
        <v>0</v>
      </c>
      <c r="BR41" s="23">
        <f t="shared" si="33"/>
        <v>0</v>
      </c>
      <c r="BS41" s="23">
        <f t="shared" si="33"/>
        <v>0</v>
      </c>
      <c r="BT41" s="23">
        <f t="shared" si="33"/>
        <v>0</v>
      </c>
    </row>
    <row r="44" spans="1:72" hidden="1" outlineLevel="1" x14ac:dyDescent="0.25">
      <c r="A44" s="11" t="s">
        <v>14</v>
      </c>
      <c r="C44" s="2" t="s">
        <v>0</v>
      </c>
      <c r="D44" s="8">
        <f>IFERROR(
GETPIVOTDATA("[Base_Tarjetas].[Importe]",TDinamica_R!$A$3,
"[Base_Tarjetas].[PERIODO]","[Base_Tarjetas].[PERIODO].&amp;[" &amp; TEXT(D$6,"yyyymm") &amp; "]",
"[Base_Tarjetas].[Metrica]","[Base_Tarjetas].[Metrica].&amp;[" &amp; $A44 &amp; "]",
"[Base_Tarjetas].[SEGMENTO_DESCRIP]","[Base_Tarjetas].[SEGMENTO_DESCRIP].&amp;[" &amp; $C$6 &amp; "]",
"[Base_Tarjetas].[SITUACION]","[Base_Tarjetas].[SITUACION].&amp;[" &amp; $C44 &amp; "]",
"[Base_Tarjetas].[TIPO]","[Base_Tarjetas].[TIPO].&amp;[" &amp; $C$1 &amp; "]")/1000,
0)</f>
        <v>0</v>
      </c>
      <c r="E44" s="8">
        <f>IFERROR(
GETPIVOTDATA("[Base_Tarjetas].[Importe]",TDinamica_R!$A$3,
"[Base_Tarjetas].[PERIODO]","[Base_Tarjetas].[PERIODO].&amp;[" &amp; TEXT(E$6,"yyyymm") &amp; "]",
"[Base_Tarjetas].[Metrica]","[Base_Tarjetas].[Metrica].&amp;[" &amp; $A44 &amp; "]",
"[Base_Tarjetas].[SEGMENTO_DESCRIP]","[Base_Tarjetas].[SEGMENTO_DESCRIP].&amp;[" &amp; $C$6 &amp; "]",
"[Base_Tarjetas].[SITUACION]","[Base_Tarjetas].[SITUACION].&amp;[" &amp; $C44 &amp; "]",
"[Base_Tarjetas].[TIPO]","[Base_Tarjetas].[TIPO].&amp;[" &amp; $C$1 &amp; "]")/1000,
0)</f>
        <v>0</v>
      </c>
      <c r="F44" s="8">
        <f>IFERROR(
GETPIVOTDATA("[Base_Tarjetas].[Importe]",TDinamica_R!$A$3,
"[Base_Tarjetas].[PERIODO]","[Base_Tarjetas].[PERIODO].&amp;[" &amp; TEXT(F$6,"yyyymm") &amp; "]",
"[Base_Tarjetas].[Metrica]","[Base_Tarjetas].[Metrica].&amp;[" &amp; $A44 &amp; "]",
"[Base_Tarjetas].[SEGMENTO_DESCRIP]","[Base_Tarjetas].[SEGMENTO_DESCRIP].&amp;[" &amp; $C$6 &amp; "]",
"[Base_Tarjetas].[SITUACION]","[Base_Tarjetas].[SITUACION].&amp;[" &amp; $C44 &amp; "]",
"[Base_Tarjetas].[TIPO]","[Base_Tarjetas].[TIPO].&amp;[" &amp; $C$1 &amp; "]")/1000,
0)</f>
        <v>0</v>
      </c>
      <c r="G44" s="8">
        <f>IFERROR(
GETPIVOTDATA("[Base_Tarjetas].[Importe]",TDinamica_R!$A$3,
"[Base_Tarjetas].[PERIODO]","[Base_Tarjetas].[PERIODO].&amp;[" &amp; TEXT(G$6,"yyyymm") &amp; "]",
"[Base_Tarjetas].[Metrica]","[Base_Tarjetas].[Metrica].&amp;[" &amp; $A44 &amp; "]",
"[Base_Tarjetas].[SEGMENTO_DESCRIP]","[Base_Tarjetas].[SEGMENTO_DESCRIP].&amp;[" &amp; $C$6 &amp; "]",
"[Base_Tarjetas].[SITUACION]","[Base_Tarjetas].[SITUACION].&amp;[" &amp; $C44 &amp; "]",
"[Base_Tarjetas].[TIPO]","[Base_Tarjetas].[TIPO].&amp;[" &amp; $C$1 &amp; "]")/1000,
0)</f>
        <v>0</v>
      </c>
      <c r="H44" s="8">
        <f>IFERROR(
GETPIVOTDATA("[Base_Tarjetas].[Importe]",TDinamica_R!$A$3,
"[Base_Tarjetas].[PERIODO]","[Base_Tarjetas].[PERIODO].&amp;[" &amp; TEXT(H$6,"yyyymm") &amp; "]",
"[Base_Tarjetas].[Metrica]","[Base_Tarjetas].[Metrica].&amp;[" &amp; $A44 &amp; "]",
"[Base_Tarjetas].[SEGMENTO_DESCRIP]","[Base_Tarjetas].[SEGMENTO_DESCRIP].&amp;[" &amp; $C$6 &amp; "]",
"[Base_Tarjetas].[SITUACION]","[Base_Tarjetas].[SITUACION].&amp;[" &amp; $C44 &amp; "]",
"[Base_Tarjetas].[TIPO]","[Base_Tarjetas].[TIPO].&amp;[" &amp; $C$1 &amp; "]")/1000,
0)</f>
        <v>0</v>
      </c>
      <c r="I44" s="8">
        <f>IFERROR(
GETPIVOTDATA("[Base_Tarjetas].[Importe]",TDinamica_R!$A$3,
"[Base_Tarjetas].[PERIODO]","[Base_Tarjetas].[PERIODO].&amp;[" &amp; TEXT(I$6,"yyyymm") &amp; "]",
"[Base_Tarjetas].[Metrica]","[Base_Tarjetas].[Metrica].&amp;[" &amp; $A44 &amp; "]",
"[Base_Tarjetas].[SEGMENTO_DESCRIP]","[Base_Tarjetas].[SEGMENTO_DESCRIP].&amp;[" &amp; $C$6 &amp; "]",
"[Base_Tarjetas].[SITUACION]","[Base_Tarjetas].[SITUACION].&amp;[" &amp; $C44 &amp; "]",
"[Base_Tarjetas].[TIPO]","[Base_Tarjetas].[TIPO].&amp;[" &amp; $C$1 &amp; "]")/1000,
0)</f>
        <v>0</v>
      </c>
      <c r="J44" s="8">
        <f>IFERROR(
GETPIVOTDATA("[Base_Tarjetas].[Importe]",TDinamica_R!$A$3,
"[Base_Tarjetas].[PERIODO]","[Base_Tarjetas].[PERIODO].&amp;[" &amp; TEXT(J$6,"yyyymm") &amp; "]",
"[Base_Tarjetas].[Metrica]","[Base_Tarjetas].[Metrica].&amp;[" &amp; $A44 &amp; "]",
"[Base_Tarjetas].[SEGMENTO_DESCRIP]","[Base_Tarjetas].[SEGMENTO_DESCRIP].&amp;[" &amp; $C$6 &amp; "]",
"[Base_Tarjetas].[SITUACION]","[Base_Tarjetas].[SITUACION].&amp;[" &amp; $C44 &amp; "]",
"[Base_Tarjetas].[TIPO]","[Base_Tarjetas].[TIPO].&amp;[" &amp; $C$1 &amp; "]")/1000,
0)</f>
        <v>0</v>
      </c>
      <c r="K44" s="8">
        <f>IFERROR(
GETPIVOTDATA("[Base_Tarjetas].[Importe]",TDinamica_R!$A$3,
"[Base_Tarjetas].[PERIODO]","[Base_Tarjetas].[PERIODO].&amp;[" &amp; TEXT(K$6,"yyyymm") &amp; "]",
"[Base_Tarjetas].[Metrica]","[Base_Tarjetas].[Metrica].&amp;[" &amp; $A44 &amp; "]",
"[Base_Tarjetas].[SEGMENTO_DESCRIP]","[Base_Tarjetas].[SEGMENTO_DESCRIP].&amp;[" &amp; $C$6 &amp; "]",
"[Base_Tarjetas].[SITUACION]","[Base_Tarjetas].[SITUACION].&amp;[" &amp; $C44 &amp; "]",
"[Base_Tarjetas].[TIPO]","[Base_Tarjetas].[TIPO].&amp;[" &amp; $C$1 &amp; "]")/1000,
0)</f>
        <v>0</v>
      </c>
      <c r="L44" s="8">
        <f>IFERROR(
GETPIVOTDATA("[Base_Tarjetas].[Importe]",TDinamica_R!$A$3,
"[Base_Tarjetas].[PERIODO]","[Base_Tarjetas].[PERIODO].&amp;[" &amp; TEXT(L$6,"yyyymm") &amp; "]",
"[Base_Tarjetas].[Metrica]","[Base_Tarjetas].[Metrica].&amp;[" &amp; $A44 &amp; "]",
"[Base_Tarjetas].[SEGMENTO_DESCRIP]","[Base_Tarjetas].[SEGMENTO_DESCRIP].&amp;[" &amp; $C$6 &amp; "]",
"[Base_Tarjetas].[SITUACION]","[Base_Tarjetas].[SITUACION].&amp;[" &amp; $C44 &amp; "]",
"[Base_Tarjetas].[TIPO]","[Base_Tarjetas].[TIPO].&amp;[" &amp; $C$1 &amp; "]")/1000,
0)</f>
        <v>0</v>
      </c>
      <c r="M44" s="8">
        <f>IFERROR(
GETPIVOTDATA("[Base_Tarjetas].[Importe]",TDinamica_R!$A$3,
"[Base_Tarjetas].[PERIODO]","[Base_Tarjetas].[PERIODO].&amp;[" &amp; TEXT(M$6,"yyyymm") &amp; "]",
"[Base_Tarjetas].[Metrica]","[Base_Tarjetas].[Metrica].&amp;[" &amp; $A44 &amp; "]",
"[Base_Tarjetas].[SEGMENTO_DESCRIP]","[Base_Tarjetas].[SEGMENTO_DESCRIP].&amp;[" &amp; $C$6 &amp; "]",
"[Base_Tarjetas].[SITUACION]","[Base_Tarjetas].[SITUACION].&amp;[" &amp; $C44 &amp; "]",
"[Base_Tarjetas].[TIPO]","[Base_Tarjetas].[TIPO].&amp;[" &amp; $C$1 &amp; "]")/1000,
0)</f>
        <v>0</v>
      </c>
      <c r="N44" s="8">
        <f>IFERROR(
GETPIVOTDATA("[Base_Tarjetas].[Importe]",TDinamica_R!$A$3,
"[Base_Tarjetas].[PERIODO]","[Base_Tarjetas].[PERIODO].&amp;[" &amp; TEXT(N$6,"yyyymm") &amp; "]",
"[Base_Tarjetas].[Metrica]","[Base_Tarjetas].[Metrica].&amp;[" &amp; $A44 &amp; "]",
"[Base_Tarjetas].[SEGMENTO_DESCRIP]","[Base_Tarjetas].[SEGMENTO_DESCRIP].&amp;[" &amp; $C$6 &amp; "]",
"[Base_Tarjetas].[SITUACION]","[Base_Tarjetas].[SITUACION].&amp;[" &amp; $C44 &amp; "]",
"[Base_Tarjetas].[TIPO]","[Base_Tarjetas].[TIPO].&amp;[" &amp; $C$1 &amp; "]")/1000,
0)</f>
        <v>0</v>
      </c>
      <c r="O44" s="8">
        <f>IFERROR(
GETPIVOTDATA("[Base_Tarjetas].[Importe]",TDinamica_R!$A$3,
"[Base_Tarjetas].[PERIODO]","[Base_Tarjetas].[PERIODO].&amp;[" &amp; TEXT(O$6,"yyyymm") &amp; "]",
"[Base_Tarjetas].[Metrica]","[Base_Tarjetas].[Metrica].&amp;[" &amp; $A44 &amp; "]",
"[Base_Tarjetas].[SEGMENTO_DESCRIP]","[Base_Tarjetas].[SEGMENTO_DESCRIP].&amp;[" &amp; $C$6 &amp; "]",
"[Base_Tarjetas].[SITUACION]","[Base_Tarjetas].[SITUACION].&amp;[" &amp; $C44 &amp; "]",
"[Base_Tarjetas].[TIPO]","[Base_Tarjetas].[TIPO].&amp;[" &amp; $C$1 &amp; "]")/1000,
0)</f>
        <v>0</v>
      </c>
      <c r="P44" s="8">
        <f>IFERROR(
GETPIVOTDATA("[Base_Tarjetas].[Importe]",TDinamica_R!$A$3,
"[Base_Tarjetas].[PERIODO]","[Base_Tarjetas].[PERIODO].&amp;[" &amp; TEXT(P$6,"yyyymm") &amp; "]",
"[Base_Tarjetas].[Metrica]","[Base_Tarjetas].[Metrica].&amp;[" &amp; $A44 &amp; "]",
"[Base_Tarjetas].[SEGMENTO_DESCRIP]","[Base_Tarjetas].[SEGMENTO_DESCRIP].&amp;[" &amp; $C$6 &amp; "]",
"[Base_Tarjetas].[SITUACION]","[Base_Tarjetas].[SITUACION].&amp;[" &amp; $C44 &amp; "]",
"[Base_Tarjetas].[TIPO]","[Base_Tarjetas].[TIPO].&amp;[" &amp; $C$1 &amp; "]")/1000,
0)</f>
        <v>0</v>
      </c>
      <c r="Q44" s="8">
        <f>IFERROR(
GETPIVOTDATA("[Base_Tarjetas].[Importe]",TDinamica_R!$A$3,
"[Base_Tarjetas].[PERIODO]","[Base_Tarjetas].[PERIODO].&amp;[" &amp; TEXT(Q$6,"yyyymm") &amp; "]",
"[Base_Tarjetas].[Metrica]","[Base_Tarjetas].[Metrica].&amp;[" &amp; $A44 &amp; "]",
"[Base_Tarjetas].[SEGMENTO_DESCRIP]","[Base_Tarjetas].[SEGMENTO_DESCRIP].&amp;[" &amp; $C$6 &amp; "]",
"[Base_Tarjetas].[SITUACION]","[Base_Tarjetas].[SITUACION].&amp;[" &amp; $C44 &amp; "]",
"[Base_Tarjetas].[TIPO]","[Base_Tarjetas].[TIPO].&amp;[" &amp; $C$1 &amp; "]")/1000,
0)</f>
        <v>0</v>
      </c>
      <c r="R44" s="8">
        <f>IFERROR(
GETPIVOTDATA("[Base_Tarjetas].[Importe]",TDinamica_R!$A$3,
"[Base_Tarjetas].[PERIODO]","[Base_Tarjetas].[PERIODO].&amp;[" &amp; TEXT(R$6,"yyyymm") &amp; "]",
"[Base_Tarjetas].[Metrica]","[Base_Tarjetas].[Metrica].&amp;[" &amp; $A44 &amp; "]",
"[Base_Tarjetas].[SEGMENTO_DESCRIP]","[Base_Tarjetas].[SEGMENTO_DESCRIP].&amp;[" &amp; $C$6 &amp; "]",
"[Base_Tarjetas].[SITUACION]","[Base_Tarjetas].[SITUACION].&amp;[" &amp; $C44 &amp; "]",
"[Base_Tarjetas].[TIPO]","[Base_Tarjetas].[TIPO].&amp;[" &amp; $C$1 &amp; "]")/1000,
0)</f>
        <v>0</v>
      </c>
      <c r="S44" s="8">
        <f>IFERROR(
GETPIVOTDATA("[Base_Tarjetas].[Importe]",TDinamica_R!$A$3,
"[Base_Tarjetas].[PERIODO]","[Base_Tarjetas].[PERIODO].&amp;[" &amp; TEXT(S$6,"yyyymm") &amp; "]",
"[Base_Tarjetas].[Metrica]","[Base_Tarjetas].[Metrica].&amp;[" &amp; $A44 &amp; "]",
"[Base_Tarjetas].[SEGMENTO_DESCRIP]","[Base_Tarjetas].[SEGMENTO_DESCRIP].&amp;[" &amp; $C$6 &amp; "]",
"[Base_Tarjetas].[SITUACION]","[Base_Tarjetas].[SITUACION].&amp;[" &amp; $C44 &amp; "]",
"[Base_Tarjetas].[TIPO]","[Base_Tarjetas].[TIPO].&amp;[" &amp; $C$1 &amp; "]")/1000,
0)</f>
        <v>0</v>
      </c>
      <c r="T44" s="8">
        <f>IFERROR(
GETPIVOTDATA("[Base_Tarjetas].[Importe]",TDinamica_R!$A$3,
"[Base_Tarjetas].[PERIODO]","[Base_Tarjetas].[PERIODO].&amp;[" &amp; TEXT(T$6,"yyyymm") &amp; "]",
"[Base_Tarjetas].[Metrica]","[Base_Tarjetas].[Metrica].&amp;[" &amp; $A44 &amp; "]",
"[Base_Tarjetas].[SEGMENTO_DESCRIP]","[Base_Tarjetas].[SEGMENTO_DESCRIP].&amp;[" &amp; $C$6 &amp; "]",
"[Base_Tarjetas].[SITUACION]","[Base_Tarjetas].[SITUACION].&amp;[" &amp; $C44 &amp; "]",
"[Base_Tarjetas].[TIPO]","[Base_Tarjetas].[TIPO].&amp;[" &amp; $C$1 &amp; "]")/1000,
0)</f>
        <v>0</v>
      </c>
      <c r="U44" s="8">
        <f>IFERROR(
GETPIVOTDATA("[Base_Tarjetas].[Importe]",TDinamica_R!$A$3,
"[Base_Tarjetas].[PERIODO]","[Base_Tarjetas].[PERIODO].&amp;[" &amp; TEXT(U$6,"yyyymm") &amp; "]",
"[Base_Tarjetas].[Metrica]","[Base_Tarjetas].[Metrica].&amp;[" &amp; $A44 &amp; "]",
"[Base_Tarjetas].[SEGMENTO_DESCRIP]","[Base_Tarjetas].[SEGMENTO_DESCRIP].&amp;[" &amp; $C$6 &amp; "]",
"[Base_Tarjetas].[SITUACION]","[Base_Tarjetas].[SITUACION].&amp;[" &amp; $C44 &amp; "]",
"[Base_Tarjetas].[TIPO]","[Base_Tarjetas].[TIPO].&amp;[" &amp; $C$1 &amp; "]")/1000,
0)</f>
        <v>0</v>
      </c>
      <c r="V44" s="8">
        <f>IFERROR(
GETPIVOTDATA("[Base_Tarjetas].[Importe]",TDinamica_R!$A$3,
"[Base_Tarjetas].[PERIODO]","[Base_Tarjetas].[PERIODO].&amp;[" &amp; TEXT(V$6,"yyyymm") &amp; "]",
"[Base_Tarjetas].[Metrica]","[Base_Tarjetas].[Metrica].&amp;[" &amp; $A44 &amp; "]",
"[Base_Tarjetas].[SEGMENTO_DESCRIP]","[Base_Tarjetas].[SEGMENTO_DESCRIP].&amp;[" &amp; $C$6 &amp; "]",
"[Base_Tarjetas].[SITUACION]","[Base_Tarjetas].[SITUACION].&amp;[" &amp; $C44 &amp; "]",
"[Base_Tarjetas].[TIPO]","[Base_Tarjetas].[TIPO].&amp;[" &amp; $C$1 &amp; "]")/1000,
0)</f>
        <v>0</v>
      </c>
      <c r="W44" s="8">
        <f>IFERROR(
GETPIVOTDATA("[Base_Tarjetas].[Importe]",TDinamica_R!$A$3,
"[Base_Tarjetas].[PERIODO]","[Base_Tarjetas].[PERIODO].&amp;[" &amp; TEXT(W$6,"yyyymm") &amp; "]",
"[Base_Tarjetas].[Metrica]","[Base_Tarjetas].[Metrica].&amp;[" &amp; $A44 &amp; "]",
"[Base_Tarjetas].[SEGMENTO_DESCRIP]","[Base_Tarjetas].[SEGMENTO_DESCRIP].&amp;[" &amp; $C$6 &amp; "]",
"[Base_Tarjetas].[SITUACION]","[Base_Tarjetas].[SITUACION].&amp;[" &amp; $C44 &amp; "]",
"[Base_Tarjetas].[TIPO]","[Base_Tarjetas].[TIPO].&amp;[" &amp; $C$1 &amp; "]")/1000,
0)</f>
        <v>0</v>
      </c>
      <c r="X44" s="8">
        <f>IFERROR(
GETPIVOTDATA("[Base_Tarjetas].[Importe]",TDinamica_R!$A$3,
"[Base_Tarjetas].[PERIODO]","[Base_Tarjetas].[PERIODO].&amp;[" &amp; TEXT(X$6,"yyyymm") &amp; "]",
"[Base_Tarjetas].[Metrica]","[Base_Tarjetas].[Metrica].&amp;[" &amp; $A44 &amp; "]",
"[Base_Tarjetas].[SEGMENTO_DESCRIP]","[Base_Tarjetas].[SEGMENTO_DESCRIP].&amp;[" &amp; $C$6 &amp; "]",
"[Base_Tarjetas].[SITUACION]","[Base_Tarjetas].[SITUACION].&amp;[" &amp; $C44 &amp; "]",
"[Base_Tarjetas].[TIPO]","[Base_Tarjetas].[TIPO].&amp;[" &amp; $C$1 &amp; "]")/1000,
0)</f>
        <v>0</v>
      </c>
      <c r="Y44" s="8">
        <f>IFERROR(
GETPIVOTDATA("[Base_Tarjetas].[Importe]",TDinamica_R!$A$3,
"[Base_Tarjetas].[PERIODO]","[Base_Tarjetas].[PERIODO].&amp;[" &amp; TEXT(Y$6,"yyyymm") &amp; "]",
"[Base_Tarjetas].[Metrica]","[Base_Tarjetas].[Metrica].&amp;[" &amp; $A44 &amp; "]",
"[Base_Tarjetas].[SEGMENTO_DESCRIP]","[Base_Tarjetas].[SEGMENTO_DESCRIP].&amp;[" &amp; $C$6 &amp; "]",
"[Base_Tarjetas].[SITUACION]","[Base_Tarjetas].[SITUACION].&amp;[" &amp; $C44 &amp; "]",
"[Base_Tarjetas].[TIPO]","[Base_Tarjetas].[TIPO].&amp;[" &amp; $C$1 &amp; "]")/1000,
0)</f>
        <v>0</v>
      </c>
      <c r="Z44" s="8">
        <f>IFERROR(
GETPIVOTDATA("[Base_Tarjetas].[Importe]",TDinamica_R!$A$3,
"[Base_Tarjetas].[PERIODO]","[Base_Tarjetas].[PERIODO].&amp;[" &amp; TEXT(Z$6,"yyyymm") &amp; "]",
"[Base_Tarjetas].[Metrica]","[Base_Tarjetas].[Metrica].&amp;[" &amp; $A44 &amp; "]",
"[Base_Tarjetas].[SEGMENTO_DESCRIP]","[Base_Tarjetas].[SEGMENTO_DESCRIP].&amp;[" &amp; $C$6 &amp; "]",
"[Base_Tarjetas].[SITUACION]","[Base_Tarjetas].[SITUACION].&amp;[" &amp; $C44 &amp; "]",
"[Base_Tarjetas].[TIPO]","[Base_Tarjetas].[TIPO].&amp;[" &amp; $C$1 &amp; "]")/1000,
0)</f>
        <v>0</v>
      </c>
      <c r="AA44" s="8">
        <f>IFERROR(
GETPIVOTDATA("[Base_Tarjetas].[Importe]",TDinamica_R!$A$3,
"[Base_Tarjetas].[PERIODO]","[Base_Tarjetas].[PERIODO].&amp;[" &amp; TEXT(AA$6,"yyyymm") &amp; "]",
"[Base_Tarjetas].[Metrica]","[Base_Tarjetas].[Metrica].&amp;[" &amp; $A44 &amp; "]",
"[Base_Tarjetas].[SEGMENTO_DESCRIP]","[Base_Tarjetas].[SEGMENTO_DESCRIP].&amp;[" &amp; $C$6 &amp; "]",
"[Base_Tarjetas].[SITUACION]","[Base_Tarjetas].[SITUACION].&amp;[" &amp; $C44 &amp; "]",
"[Base_Tarjetas].[TIPO]","[Base_Tarjetas].[TIPO].&amp;[" &amp; $C$1 &amp; "]")/1000,
0)</f>
        <v>0</v>
      </c>
      <c r="AB44" s="8">
        <f>IFERROR(
GETPIVOTDATA("[Base_Tarjetas].[Importe]",TDinamica_R!$A$3,
"[Base_Tarjetas].[PERIODO]","[Base_Tarjetas].[PERIODO].&amp;[" &amp; TEXT(AB$6,"yyyymm") &amp; "]",
"[Base_Tarjetas].[Metrica]","[Base_Tarjetas].[Metrica].&amp;[" &amp; $A44 &amp; "]",
"[Base_Tarjetas].[SEGMENTO_DESCRIP]","[Base_Tarjetas].[SEGMENTO_DESCRIP].&amp;[" &amp; $C$6 &amp; "]",
"[Base_Tarjetas].[SITUACION]","[Base_Tarjetas].[SITUACION].&amp;[" &amp; $C44 &amp; "]",
"[Base_Tarjetas].[TIPO]","[Base_Tarjetas].[TIPO].&amp;[" &amp; $C$1 &amp; "]")/1000,
0)</f>
        <v>0</v>
      </c>
      <c r="AC44" s="8">
        <f>IFERROR(
GETPIVOTDATA("[Base_Tarjetas].[Importe]",TDinamica_R!$A$3,
"[Base_Tarjetas].[PERIODO]","[Base_Tarjetas].[PERIODO].&amp;[" &amp; TEXT(AC$6,"yyyymm") &amp; "]",
"[Base_Tarjetas].[Metrica]","[Base_Tarjetas].[Metrica].&amp;[" &amp; $A44 &amp; "]",
"[Base_Tarjetas].[SEGMENTO_DESCRIP]","[Base_Tarjetas].[SEGMENTO_DESCRIP].&amp;[" &amp; $C$6 &amp; "]",
"[Base_Tarjetas].[SITUACION]","[Base_Tarjetas].[SITUACION].&amp;[" &amp; $C44 &amp; "]",
"[Base_Tarjetas].[TIPO]","[Base_Tarjetas].[TIPO].&amp;[" &amp; $C$1 &amp; "]")/1000,
0)</f>
        <v>0</v>
      </c>
      <c r="AD44" s="8">
        <f>IFERROR(
GETPIVOTDATA("[Base_Tarjetas].[Importe]",TDinamica_R!$A$3,
"[Base_Tarjetas].[PERIODO]","[Base_Tarjetas].[PERIODO].&amp;[" &amp; TEXT(AD$6,"yyyymm") &amp; "]",
"[Base_Tarjetas].[Metrica]","[Base_Tarjetas].[Metrica].&amp;[" &amp; $A44 &amp; "]",
"[Base_Tarjetas].[SEGMENTO_DESCRIP]","[Base_Tarjetas].[SEGMENTO_DESCRIP].&amp;[" &amp; $C$6 &amp; "]",
"[Base_Tarjetas].[SITUACION]","[Base_Tarjetas].[SITUACION].&amp;[" &amp; $C44 &amp; "]",
"[Base_Tarjetas].[TIPO]","[Base_Tarjetas].[TIPO].&amp;[" &amp; $C$1 &amp; "]")/1000,
0)</f>
        <v>0</v>
      </c>
      <c r="AE44" s="8">
        <f>IFERROR(
GETPIVOTDATA("[Base_Tarjetas].[Importe]",TDinamica_R!$A$3,
"[Base_Tarjetas].[PERIODO]","[Base_Tarjetas].[PERIODO].&amp;[" &amp; TEXT(AE$6,"yyyymm") &amp; "]",
"[Base_Tarjetas].[Metrica]","[Base_Tarjetas].[Metrica].&amp;[" &amp; $A44 &amp; "]",
"[Base_Tarjetas].[SEGMENTO_DESCRIP]","[Base_Tarjetas].[SEGMENTO_DESCRIP].&amp;[" &amp; $C$6 &amp; "]",
"[Base_Tarjetas].[SITUACION]","[Base_Tarjetas].[SITUACION].&amp;[" &amp; $C44 &amp; "]",
"[Base_Tarjetas].[TIPO]","[Base_Tarjetas].[TIPO].&amp;[" &amp; $C$1 &amp; "]")/1000,
0)</f>
        <v>0</v>
      </c>
      <c r="AF44" s="8">
        <f>IFERROR(
GETPIVOTDATA("[Base_Tarjetas].[Importe]",TDinamica_R!$A$3,
"[Base_Tarjetas].[PERIODO]","[Base_Tarjetas].[PERIODO].&amp;[" &amp; TEXT(AF$6,"yyyymm") &amp; "]",
"[Base_Tarjetas].[Metrica]","[Base_Tarjetas].[Metrica].&amp;[" &amp; $A44 &amp; "]",
"[Base_Tarjetas].[SEGMENTO_DESCRIP]","[Base_Tarjetas].[SEGMENTO_DESCRIP].&amp;[" &amp; $C$6 &amp; "]",
"[Base_Tarjetas].[SITUACION]","[Base_Tarjetas].[SITUACION].&amp;[" &amp; $C44 &amp; "]",
"[Base_Tarjetas].[TIPO]","[Base_Tarjetas].[TIPO].&amp;[" &amp; $C$1 &amp; "]")/1000,
0)</f>
        <v>0</v>
      </c>
      <c r="AG44" s="8">
        <f>IFERROR(
GETPIVOTDATA("[Base_Tarjetas].[Importe]",TDinamica_R!$A$3,
"[Base_Tarjetas].[PERIODO]","[Base_Tarjetas].[PERIODO].&amp;[" &amp; TEXT(AG$6,"yyyymm") &amp; "]",
"[Base_Tarjetas].[Metrica]","[Base_Tarjetas].[Metrica].&amp;[" &amp; $A44 &amp; "]",
"[Base_Tarjetas].[SEGMENTO_DESCRIP]","[Base_Tarjetas].[SEGMENTO_DESCRIP].&amp;[" &amp; $C$6 &amp; "]",
"[Base_Tarjetas].[SITUACION]","[Base_Tarjetas].[SITUACION].&amp;[" &amp; $C44 &amp; "]",
"[Base_Tarjetas].[TIPO]","[Base_Tarjetas].[TIPO].&amp;[" &amp; $C$1 &amp; "]")/1000,
0)</f>
        <v>0</v>
      </c>
      <c r="AH44" s="8">
        <f>IFERROR(
GETPIVOTDATA("[Base_Tarjetas].[Importe]",TDinamica_R!$A$3,
"[Base_Tarjetas].[PERIODO]","[Base_Tarjetas].[PERIODO].&amp;[" &amp; TEXT(AH$6,"yyyymm") &amp; "]",
"[Base_Tarjetas].[Metrica]","[Base_Tarjetas].[Metrica].&amp;[" &amp; $A44 &amp; "]",
"[Base_Tarjetas].[SEGMENTO_DESCRIP]","[Base_Tarjetas].[SEGMENTO_DESCRIP].&amp;[" &amp; $C$6 &amp; "]",
"[Base_Tarjetas].[SITUACION]","[Base_Tarjetas].[SITUACION].&amp;[" &amp; $C44 &amp; "]",
"[Base_Tarjetas].[TIPO]","[Base_Tarjetas].[TIPO].&amp;[" &amp; $C$1 &amp; "]")/1000,
0)</f>
        <v>0</v>
      </c>
      <c r="AI44" s="8">
        <f>IFERROR(
GETPIVOTDATA("[Base_Tarjetas].[Importe]",TDinamica_R!$A$3,
"[Base_Tarjetas].[PERIODO]","[Base_Tarjetas].[PERIODO].&amp;[" &amp; TEXT(AI$6,"yyyymm") &amp; "]",
"[Base_Tarjetas].[Metrica]","[Base_Tarjetas].[Metrica].&amp;[" &amp; $A44 &amp; "]",
"[Base_Tarjetas].[SEGMENTO_DESCRIP]","[Base_Tarjetas].[SEGMENTO_DESCRIP].&amp;[" &amp; $C$6 &amp; "]",
"[Base_Tarjetas].[SITUACION]","[Base_Tarjetas].[SITUACION].&amp;[" &amp; $C44 &amp; "]",
"[Base_Tarjetas].[TIPO]","[Base_Tarjetas].[TIPO].&amp;[" &amp; $C$1 &amp; "]")/1000,
0)</f>
        <v>0</v>
      </c>
      <c r="AJ44" s="8">
        <f>IFERROR(
GETPIVOTDATA("[Base_Tarjetas].[Importe]",TDinamica_R!$A$3,
"[Base_Tarjetas].[PERIODO]","[Base_Tarjetas].[PERIODO].&amp;[" &amp; TEXT(AJ$6,"yyyymm") &amp; "]",
"[Base_Tarjetas].[Metrica]","[Base_Tarjetas].[Metrica].&amp;[" &amp; $A44 &amp; "]",
"[Base_Tarjetas].[SEGMENTO_DESCRIP]","[Base_Tarjetas].[SEGMENTO_DESCRIP].&amp;[" &amp; $C$6 &amp; "]",
"[Base_Tarjetas].[SITUACION]","[Base_Tarjetas].[SITUACION].&amp;[" &amp; $C44 &amp; "]",
"[Base_Tarjetas].[TIPO]","[Base_Tarjetas].[TIPO].&amp;[" &amp; $C$1 &amp; "]")/1000,
0)</f>
        <v>0</v>
      </c>
      <c r="AK44" s="8">
        <f>IFERROR(
GETPIVOTDATA("[Base_Tarjetas].[Importe]",TDinamica_R!$A$3,
"[Base_Tarjetas].[PERIODO]","[Base_Tarjetas].[PERIODO].&amp;[" &amp; TEXT(AK$6,"yyyymm") &amp; "]",
"[Base_Tarjetas].[Metrica]","[Base_Tarjetas].[Metrica].&amp;[" &amp; $A44 &amp; "]",
"[Base_Tarjetas].[SEGMENTO_DESCRIP]","[Base_Tarjetas].[SEGMENTO_DESCRIP].&amp;[" &amp; $C$6 &amp; "]",
"[Base_Tarjetas].[SITUACION]","[Base_Tarjetas].[SITUACION].&amp;[" &amp; $C44 &amp; "]",
"[Base_Tarjetas].[TIPO]","[Base_Tarjetas].[TIPO].&amp;[" &amp; $C$1 &amp; "]")/1000,
0)</f>
        <v>0</v>
      </c>
      <c r="AL44" s="8">
        <f>IFERROR(
GETPIVOTDATA("[Base_Tarjetas].[Importe]",TDinamica_R!$A$3,
"[Base_Tarjetas].[PERIODO]","[Base_Tarjetas].[PERIODO].&amp;[" &amp; TEXT(AL$6,"yyyymm") &amp; "]",
"[Base_Tarjetas].[Metrica]","[Base_Tarjetas].[Metrica].&amp;[" &amp; $A44 &amp; "]",
"[Base_Tarjetas].[SEGMENTO_DESCRIP]","[Base_Tarjetas].[SEGMENTO_DESCRIP].&amp;[" &amp; $C$6 &amp; "]",
"[Base_Tarjetas].[SITUACION]","[Base_Tarjetas].[SITUACION].&amp;[" &amp; $C44 &amp; "]",
"[Base_Tarjetas].[TIPO]","[Base_Tarjetas].[TIPO].&amp;[" &amp; $C$1 &amp; "]")/1000,
0)</f>
        <v>0</v>
      </c>
      <c r="AM44" s="8">
        <f>IFERROR(
GETPIVOTDATA("[Base_Tarjetas].[Importe]",TDinamica_R!$A$3,
"[Base_Tarjetas].[PERIODO]","[Base_Tarjetas].[PERIODO].&amp;[" &amp; TEXT(AM$6,"yyyymm") &amp; "]",
"[Base_Tarjetas].[Metrica]","[Base_Tarjetas].[Metrica].&amp;[" &amp; $A44 &amp; "]",
"[Base_Tarjetas].[SEGMENTO_DESCRIP]","[Base_Tarjetas].[SEGMENTO_DESCRIP].&amp;[" &amp; $C$6 &amp; "]",
"[Base_Tarjetas].[SITUACION]","[Base_Tarjetas].[SITUACION].&amp;[" &amp; $C44 &amp; "]",
"[Base_Tarjetas].[TIPO]","[Base_Tarjetas].[TIPO].&amp;[" &amp; $C$1 &amp; "]")/1000,
0)</f>
        <v>0</v>
      </c>
      <c r="AN44" s="8">
        <f>IFERROR(
GETPIVOTDATA("[Base_Tarjetas].[Importe]",TDinamica_R!$A$3,
"[Base_Tarjetas].[PERIODO]","[Base_Tarjetas].[PERIODO].&amp;[" &amp; TEXT(AN$6,"yyyymm") &amp; "]",
"[Base_Tarjetas].[Metrica]","[Base_Tarjetas].[Metrica].&amp;[" &amp; $A44 &amp; "]",
"[Base_Tarjetas].[SEGMENTO_DESCRIP]","[Base_Tarjetas].[SEGMENTO_DESCRIP].&amp;[" &amp; $C$6 &amp; "]",
"[Base_Tarjetas].[SITUACION]","[Base_Tarjetas].[SITUACION].&amp;[" &amp; $C44 &amp; "]",
"[Base_Tarjetas].[TIPO]","[Base_Tarjetas].[TIPO].&amp;[" &amp; $C$1 &amp; "]")/1000,
0)</f>
        <v>0</v>
      </c>
      <c r="AO44" s="8">
        <f>IFERROR(
GETPIVOTDATA("[Base_Tarjetas].[Importe]",TDinamica_R!$A$3,
"[Base_Tarjetas].[PERIODO]","[Base_Tarjetas].[PERIODO].&amp;[" &amp; TEXT(AO$6,"yyyymm") &amp; "]",
"[Base_Tarjetas].[Metrica]","[Base_Tarjetas].[Metrica].&amp;[" &amp; $A44 &amp; "]",
"[Base_Tarjetas].[SEGMENTO_DESCRIP]","[Base_Tarjetas].[SEGMENTO_DESCRIP].&amp;[" &amp; $C$6 &amp; "]",
"[Base_Tarjetas].[SITUACION]","[Base_Tarjetas].[SITUACION].&amp;[" &amp; $C44 &amp; "]",
"[Base_Tarjetas].[TIPO]","[Base_Tarjetas].[TIPO].&amp;[" &amp; $C$1 &amp; "]")/1000,
0)</f>
        <v>0</v>
      </c>
      <c r="AP44" s="8">
        <f>IFERROR(
GETPIVOTDATA("[Base_Tarjetas].[Importe]",TDinamica_R!$A$3,
"[Base_Tarjetas].[PERIODO]","[Base_Tarjetas].[PERIODO].&amp;[" &amp; TEXT(AP$6,"yyyymm") &amp; "]",
"[Base_Tarjetas].[Metrica]","[Base_Tarjetas].[Metrica].&amp;[" &amp; $A44 &amp; "]",
"[Base_Tarjetas].[SEGMENTO_DESCRIP]","[Base_Tarjetas].[SEGMENTO_DESCRIP].&amp;[" &amp; $C$6 &amp; "]",
"[Base_Tarjetas].[SITUACION]","[Base_Tarjetas].[SITUACION].&amp;[" &amp; $C44 &amp; "]",
"[Base_Tarjetas].[TIPO]","[Base_Tarjetas].[TIPO].&amp;[" &amp; $C$1 &amp; "]")/1000,
0)</f>
        <v>0</v>
      </c>
      <c r="AQ44" s="8">
        <f>IFERROR(
GETPIVOTDATA("[Base_Tarjetas].[Importe]",TDinamica_R!$A$3,
"[Base_Tarjetas].[PERIODO]","[Base_Tarjetas].[PERIODO].&amp;[" &amp; TEXT(AQ$6,"yyyymm") &amp; "]",
"[Base_Tarjetas].[Metrica]","[Base_Tarjetas].[Metrica].&amp;[" &amp; $A44 &amp; "]",
"[Base_Tarjetas].[SEGMENTO_DESCRIP]","[Base_Tarjetas].[SEGMENTO_DESCRIP].&amp;[" &amp; $C$6 &amp; "]",
"[Base_Tarjetas].[SITUACION]","[Base_Tarjetas].[SITUACION].&amp;[" &amp; $C44 &amp; "]",
"[Base_Tarjetas].[TIPO]","[Base_Tarjetas].[TIPO].&amp;[" &amp; $C$1 &amp; "]")/1000,
0)</f>
        <v>0</v>
      </c>
      <c r="AR44" s="8">
        <f>IFERROR(
GETPIVOTDATA("[Base_Tarjetas].[Importe]",TDinamica_R!$A$3,
"[Base_Tarjetas].[PERIODO]","[Base_Tarjetas].[PERIODO].&amp;[" &amp; TEXT(AR$6,"yyyymm") &amp; "]",
"[Base_Tarjetas].[Metrica]","[Base_Tarjetas].[Metrica].&amp;[" &amp; $A44 &amp; "]",
"[Base_Tarjetas].[SEGMENTO_DESCRIP]","[Base_Tarjetas].[SEGMENTO_DESCRIP].&amp;[" &amp; $C$6 &amp; "]",
"[Base_Tarjetas].[SITUACION]","[Base_Tarjetas].[SITUACION].&amp;[" &amp; $C44 &amp; "]",
"[Base_Tarjetas].[TIPO]","[Base_Tarjetas].[TIPO].&amp;[" &amp; $C$1 &amp; "]")/1000,
0)</f>
        <v>0</v>
      </c>
      <c r="AS44" s="8">
        <f>IFERROR(
GETPIVOTDATA("[Base_Tarjetas].[Importe]",TDinamica_R!$A$3,
"[Base_Tarjetas].[PERIODO]","[Base_Tarjetas].[PERIODO].&amp;[" &amp; TEXT(AS$6,"yyyymm") &amp; "]",
"[Base_Tarjetas].[Metrica]","[Base_Tarjetas].[Metrica].&amp;[" &amp; $A44 &amp; "]",
"[Base_Tarjetas].[SEGMENTO_DESCRIP]","[Base_Tarjetas].[SEGMENTO_DESCRIP].&amp;[" &amp; $C$6 &amp; "]",
"[Base_Tarjetas].[SITUACION]","[Base_Tarjetas].[SITUACION].&amp;[" &amp; $C44 &amp; "]",
"[Base_Tarjetas].[TIPO]","[Base_Tarjetas].[TIPO].&amp;[" &amp; $C$1 &amp; "]")/1000,
0)</f>
        <v>0</v>
      </c>
      <c r="AT44" s="8">
        <f>IFERROR(
GETPIVOTDATA("[Base_Tarjetas].[Importe]",TDinamica_R!$A$3,
"[Base_Tarjetas].[PERIODO]","[Base_Tarjetas].[PERIODO].&amp;[" &amp; TEXT(AT$6,"yyyymm") &amp; "]",
"[Base_Tarjetas].[Metrica]","[Base_Tarjetas].[Metrica].&amp;[" &amp; $A44 &amp; "]",
"[Base_Tarjetas].[SEGMENTO_DESCRIP]","[Base_Tarjetas].[SEGMENTO_DESCRIP].&amp;[" &amp; $C$6 &amp; "]",
"[Base_Tarjetas].[SITUACION]","[Base_Tarjetas].[SITUACION].&amp;[" &amp; $C44 &amp; "]",
"[Base_Tarjetas].[TIPO]","[Base_Tarjetas].[TIPO].&amp;[" &amp; $C$1 &amp; "]")/1000,
0)</f>
        <v>0</v>
      </c>
      <c r="AU44" s="8">
        <f>IFERROR(
GETPIVOTDATA("[Base_Tarjetas].[Importe]",TDinamica_R!$A$3,
"[Base_Tarjetas].[PERIODO]","[Base_Tarjetas].[PERIODO].&amp;[" &amp; TEXT(AU$6,"yyyymm") &amp; "]",
"[Base_Tarjetas].[Metrica]","[Base_Tarjetas].[Metrica].&amp;[" &amp; $A44 &amp; "]",
"[Base_Tarjetas].[SEGMENTO_DESCRIP]","[Base_Tarjetas].[SEGMENTO_DESCRIP].&amp;[" &amp; $C$6 &amp; "]",
"[Base_Tarjetas].[SITUACION]","[Base_Tarjetas].[SITUACION].&amp;[" &amp; $C44 &amp; "]",
"[Base_Tarjetas].[TIPO]","[Base_Tarjetas].[TIPO].&amp;[" &amp; $C$1 &amp; "]")/1000,
0)</f>
        <v>0</v>
      </c>
      <c r="AV44" s="8">
        <f>IFERROR(
GETPIVOTDATA("[Base_Tarjetas].[Importe]",TDinamica_R!$A$3,
"[Base_Tarjetas].[PERIODO]","[Base_Tarjetas].[PERIODO].&amp;[" &amp; TEXT(AV$6,"yyyymm") &amp; "]",
"[Base_Tarjetas].[Metrica]","[Base_Tarjetas].[Metrica].&amp;[" &amp; $A44 &amp; "]",
"[Base_Tarjetas].[SEGMENTO_DESCRIP]","[Base_Tarjetas].[SEGMENTO_DESCRIP].&amp;[" &amp; $C$6 &amp; "]",
"[Base_Tarjetas].[SITUACION]","[Base_Tarjetas].[SITUACION].&amp;[" &amp; $C44 &amp; "]",
"[Base_Tarjetas].[TIPO]","[Base_Tarjetas].[TIPO].&amp;[" &amp; $C$1 &amp; "]")/1000,
0)</f>
        <v>0</v>
      </c>
      <c r="AW44" s="8">
        <f>IFERROR(
GETPIVOTDATA("[Base_Tarjetas].[Importe]",TDinamica_R!$A$3,
"[Base_Tarjetas].[PERIODO]","[Base_Tarjetas].[PERIODO].&amp;[" &amp; TEXT(AW$6,"yyyymm") &amp; "]",
"[Base_Tarjetas].[Metrica]","[Base_Tarjetas].[Metrica].&amp;[" &amp; $A44 &amp; "]",
"[Base_Tarjetas].[SEGMENTO_DESCRIP]","[Base_Tarjetas].[SEGMENTO_DESCRIP].&amp;[" &amp; $C$6 &amp; "]",
"[Base_Tarjetas].[SITUACION]","[Base_Tarjetas].[SITUACION].&amp;[" &amp; $C44 &amp; "]",
"[Base_Tarjetas].[TIPO]","[Base_Tarjetas].[TIPO].&amp;[" &amp; $C$1 &amp; "]")/1000,
0)</f>
        <v>0</v>
      </c>
      <c r="AX44" s="8">
        <f>IFERROR(
GETPIVOTDATA("[Base_Tarjetas].[Importe]",TDinamica_R!$A$3,
"[Base_Tarjetas].[PERIODO]","[Base_Tarjetas].[PERIODO].&amp;[" &amp; TEXT(AX$6,"yyyymm") &amp; "]",
"[Base_Tarjetas].[Metrica]","[Base_Tarjetas].[Metrica].&amp;[" &amp; $A44 &amp; "]",
"[Base_Tarjetas].[SEGMENTO_DESCRIP]","[Base_Tarjetas].[SEGMENTO_DESCRIP].&amp;[" &amp; $C$6 &amp; "]",
"[Base_Tarjetas].[SITUACION]","[Base_Tarjetas].[SITUACION].&amp;[" &amp; $C44 &amp; "]",
"[Base_Tarjetas].[TIPO]","[Base_Tarjetas].[TIPO].&amp;[" &amp; $C$1 &amp; "]")/1000,
0)</f>
        <v>0</v>
      </c>
      <c r="AY44" s="8">
        <f>IFERROR(
GETPIVOTDATA("[Base_Tarjetas].[Importe]",TDinamica_R!$A$3,
"[Base_Tarjetas].[PERIODO]","[Base_Tarjetas].[PERIODO].&amp;[" &amp; TEXT(AY$6,"yyyymm") &amp; "]",
"[Base_Tarjetas].[Metrica]","[Base_Tarjetas].[Metrica].&amp;[" &amp; $A44 &amp; "]",
"[Base_Tarjetas].[SEGMENTO_DESCRIP]","[Base_Tarjetas].[SEGMENTO_DESCRIP].&amp;[" &amp; $C$6 &amp; "]",
"[Base_Tarjetas].[SITUACION]","[Base_Tarjetas].[SITUACION].&amp;[" &amp; $C44 &amp; "]",
"[Base_Tarjetas].[TIPO]","[Base_Tarjetas].[TIPO].&amp;[" &amp; $C$1 &amp; "]")/1000,
0)</f>
        <v>0</v>
      </c>
      <c r="AZ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TEXT(AZ$6,"yyyymm") &amp; "]"),
0)</f>
        <v>-19.215760643203627</v>
      </c>
      <c r="BA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TEXT(BA$6,"yyyymm") &amp; "]"),
0)</f>
        <v>-17.192260681641912</v>
      </c>
      <c r="BB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TEXT(BB$6,"yyyymm") &amp; "]"),
0)</f>
        <v>-18.867194797280689</v>
      </c>
      <c r="BC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TEXT(BC$6,"yyyymm") &amp; "]"),
0)</f>
        <v>-18.073163169384522</v>
      </c>
      <c r="BD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TEXT(BD$6,"yyyymm") &amp; "]"),
0)</f>
        <v>-18.507151984830038</v>
      </c>
      <c r="BE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TEXT(BE$6,"yyyymm") &amp; "]"),
0)</f>
        <v>-17.705185688132783</v>
      </c>
      <c r="BF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TEXT(BF$6,"yyyymm") &amp; "]"),
0)</f>
        <v>-18.036844134020011</v>
      </c>
      <c r="BG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TEXT(BG$6,"yyyymm") &amp; "]"),
0)</f>
        <v>-17.793528262086976</v>
      </c>
      <c r="BH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TEXT(BH$6,"yyyymm") &amp; "]"),
0)</f>
        <v>-17.001414641891291</v>
      </c>
      <c r="BI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TEXT(BI$6,"yyyymm") &amp; "]"),
0)</f>
        <v>-17.346795187617275</v>
      </c>
      <c r="BJ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TEXT(BJ$6,"yyyymm") &amp; "]"),
0)</f>
        <v>-16.554663553794569</v>
      </c>
      <c r="BK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TEXT(BK$6,"yyyymm") &amp; "]"),
0)</f>
        <v>-17.003973769731498</v>
      </c>
      <c r="BO44" s="24">
        <f t="shared" ref="BO44:BT46" si="34">SUMIFS($D44:$BM44,$D$6:$BM$6,"&gt;="&amp;BO$2,$D$6:$BM$6,"&lt;="&amp;BO$6,$D$5:$BM$5,BO$5)</f>
        <v>0</v>
      </c>
      <c r="BP44" s="24">
        <f t="shared" si="34"/>
        <v>-55.275216122126224</v>
      </c>
      <c r="BQ44" s="24">
        <f t="shared" si="34"/>
        <v>0</v>
      </c>
      <c r="BR44" s="24">
        <f t="shared" si="34"/>
        <v>0</v>
      </c>
      <c r="BS44" s="24">
        <f t="shared" si="34"/>
        <v>0</v>
      </c>
      <c r="BT44" s="24">
        <f t="shared" si="34"/>
        <v>0</v>
      </c>
    </row>
    <row r="45" spans="1:72" hidden="1" outlineLevel="1" x14ac:dyDescent="0.25">
      <c r="A45" s="11" t="s">
        <v>14</v>
      </c>
      <c r="C45" s="2" t="s">
        <v>1</v>
      </c>
      <c r="D45" s="8">
        <f>IFERROR(
GETPIVOTDATA("[Base_Tarjetas].[Importe]",TDinamica_R!$A$3,
"[Base_Tarjetas].[PERIODO]","[Base_Tarjetas].[PERIODO].&amp;[" &amp; TEXT(D$6,"yyyymm") &amp; "]",
"[Base_Tarjetas].[Metrica]","[Base_Tarjetas].[Metrica].&amp;[" &amp; $A45 &amp; "]",
"[Base_Tarjetas].[SEGMENTO_DESCRIP]","[Base_Tarjetas].[SEGMENTO_DESCRIP].&amp;[" &amp; $C$6 &amp; "]",
"[Base_Tarjetas].[SITUACION]","[Base_Tarjetas].[SITUACION].&amp;[" &amp; $C45 &amp; "]",
"[Base_Tarjetas].[TIPO]","[Base_Tarjetas].[TIPO].&amp;[" &amp; $C$1 &amp; "]")/1000,
0)</f>
        <v>0</v>
      </c>
      <c r="E45" s="8">
        <f>IFERROR(
GETPIVOTDATA("[Base_Tarjetas].[Importe]",TDinamica_R!$A$3,
"[Base_Tarjetas].[PERIODO]","[Base_Tarjetas].[PERIODO].&amp;[" &amp; TEXT(E$6,"yyyymm") &amp; "]",
"[Base_Tarjetas].[Metrica]","[Base_Tarjetas].[Metrica].&amp;[" &amp; $A45 &amp; "]",
"[Base_Tarjetas].[SEGMENTO_DESCRIP]","[Base_Tarjetas].[SEGMENTO_DESCRIP].&amp;[" &amp; $C$6 &amp; "]",
"[Base_Tarjetas].[SITUACION]","[Base_Tarjetas].[SITUACION].&amp;[" &amp; $C45 &amp; "]",
"[Base_Tarjetas].[TIPO]","[Base_Tarjetas].[TIPO].&amp;[" &amp; $C$1 &amp; "]")/1000,
0)</f>
        <v>0</v>
      </c>
      <c r="F45" s="8">
        <f>IFERROR(
GETPIVOTDATA("[Base_Tarjetas].[Importe]",TDinamica_R!$A$3,
"[Base_Tarjetas].[PERIODO]","[Base_Tarjetas].[PERIODO].&amp;[" &amp; TEXT(F$6,"yyyymm") &amp; "]",
"[Base_Tarjetas].[Metrica]","[Base_Tarjetas].[Metrica].&amp;[" &amp; $A45 &amp; "]",
"[Base_Tarjetas].[SEGMENTO_DESCRIP]","[Base_Tarjetas].[SEGMENTO_DESCRIP].&amp;[" &amp; $C$6 &amp; "]",
"[Base_Tarjetas].[SITUACION]","[Base_Tarjetas].[SITUACION].&amp;[" &amp; $C45 &amp; "]",
"[Base_Tarjetas].[TIPO]","[Base_Tarjetas].[TIPO].&amp;[" &amp; $C$1 &amp; "]")/1000,
0)</f>
        <v>0</v>
      </c>
      <c r="G45" s="8">
        <f>IFERROR(
GETPIVOTDATA("[Base_Tarjetas].[Importe]",TDinamica_R!$A$3,
"[Base_Tarjetas].[PERIODO]","[Base_Tarjetas].[PERIODO].&amp;[" &amp; TEXT(G$6,"yyyymm") &amp; "]",
"[Base_Tarjetas].[Metrica]","[Base_Tarjetas].[Metrica].&amp;[" &amp; $A45 &amp; "]",
"[Base_Tarjetas].[SEGMENTO_DESCRIP]","[Base_Tarjetas].[SEGMENTO_DESCRIP].&amp;[" &amp; $C$6 &amp; "]",
"[Base_Tarjetas].[SITUACION]","[Base_Tarjetas].[SITUACION].&amp;[" &amp; $C45 &amp; "]",
"[Base_Tarjetas].[TIPO]","[Base_Tarjetas].[TIPO].&amp;[" &amp; $C$1 &amp; "]")/1000,
0)</f>
        <v>0</v>
      </c>
      <c r="H45" s="8">
        <f>IFERROR(
GETPIVOTDATA("[Base_Tarjetas].[Importe]",TDinamica_R!$A$3,
"[Base_Tarjetas].[PERIODO]","[Base_Tarjetas].[PERIODO].&amp;[" &amp; TEXT(H$6,"yyyymm") &amp; "]",
"[Base_Tarjetas].[Metrica]","[Base_Tarjetas].[Metrica].&amp;[" &amp; $A45 &amp; "]",
"[Base_Tarjetas].[SEGMENTO_DESCRIP]","[Base_Tarjetas].[SEGMENTO_DESCRIP].&amp;[" &amp; $C$6 &amp; "]",
"[Base_Tarjetas].[SITUACION]","[Base_Tarjetas].[SITUACION].&amp;[" &amp; $C45 &amp; "]",
"[Base_Tarjetas].[TIPO]","[Base_Tarjetas].[TIPO].&amp;[" &amp; $C$1 &amp; "]")/1000,
0)</f>
        <v>0</v>
      </c>
      <c r="I45" s="8">
        <f>IFERROR(
GETPIVOTDATA("[Base_Tarjetas].[Importe]",TDinamica_R!$A$3,
"[Base_Tarjetas].[PERIODO]","[Base_Tarjetas].[PERIODO].&amp;[" &amp; TEXT(I$6,"yyyymm") &amp; "]",
"[Base_Tarjetas].[Metrica]","[Base_Tarjetas].[Metrica].&amp;[" &amp; $A45 &amp; "]",
"[Base_Tarjetas].[SEGMENTO_DESCRIP]","[Base_Tarjetas].[SEGMENTO_DESCRIP].&amp;[" &amp; $C$6 &amp; "]",
"[Base_Tarjetas].[SITUACION]","[Base_Tarjetas].[SITUACION].&amp;[" &amp; $C45 &amp; "]",
"[Base_Tarjetas].[TIPO]","[Base_Tarjetas].[TIPO].&amp;[" &amp; $C$1 &amp; "]")/1000,
0)</f>
        <v>0</v>
      </c>
      <c r="J45" s="8">
        <f>IFERROR(
GETPIVOTDATA("[Base_Tarjetas].[Importe]",TDinamica_R!$A$3,
"[Base_Tarjetas].[PERIODO]","[Base_Tarjetas].[PERIODO].&amp;[" &amp; TEXT(J$6,"yyyymm") &amp; "]",
"[Base_Tarjetas].[Metrica]","[Base_Tarjetas].[Metrica].&amp;[" &amp; $A45 &amp; "]",
"[Base_Tarjetas].[SEGMENTO_DESCRIP]","[Base_Tarjetas].[SEGMENTO_DESCRIP].&amp;[" &amp; $C$6 &amp; "]",
"[Base_Tarjetas].[SITUACION]","[Base_Tarjetas].[SITUACION].&amp;[" &amp; $C45 &amp; "]",
"[Base_Tarjetas].[TIPO]","[Base_Tarjetas].[TIPO].&amp;[" &amp; $C$1 &amp; "]")/1000,
0)</f>
        <v>0</v>
      </c>
      <c r="K45" s="8">
        <f>IFERROR(
GETPIVOTDATA("[Base_Tarjetas].[Importe]",TDinamica_R!$A$3,
"[Base_Tarjetas].[PERIODO]","[Base_Tarjetas].[PERIODO].&amp;[" &amp; TEXT(K$6,"yyyymm") &amp; "]",
"[Base_Tarjetas].[Metrica]","[Base_Tarjetas].[Metrica].&amp;[" &amp; $A45 &amp; "]",
"[Base_Tarjetas].[SEGMENTO_DESCRIP]","[Base_Tarjetas].[SEGMENTO_DESCRIP].&amp;[" &amp; $C$6 &amp; "]",
"[Base_Tarjetas].[SITUACION]","[Base_Tarjetas].[SITUACION].&amp;[" &amp; $C45 &amp; "]",
"[Base_Tarjetas].[TIPO]","[Base_Tarjetas].[TIPO].&amp;[" &amp; $C$1 &amp; "]")/1000,
0)</f>
        <v>0</v>
      </c>
      <c r="L45" s="8">
        <f>IFERROR(
GETPIVOTDATA("[Base_Tarjetas].[Importe]",TDinamica_R!$A$3,
"[Base_Tarjetas].[PERIODO]","[Base_Tarjetas].[PERIODO].&amp;[" &amp; TEXT(L$6,"yyyymm") &amp; "]",
"[Base_Tarjetas].[Metrica]","[Base_Tarjetas].[Metrica].&amp;[" &amp; $A45 &amp; "]",
"[Base_Tarjetas].[SEGMENTO_DESCRIP]","[Base_Tarjetas].[SEGMENTO_DESCRIP].&amp;[" &amp; $C$6 &amp; "]",
"[Base_Tarjetas].[SITUACION]","[Base_Tarjetas].[SITUACION].&amp;[" &amp; $C45 &amp; "]",
"[Base_Tarjetas].[TIPO]","[Base_Tarjetas].[TIPO].&amp;[" &amp; $C$1 &amp; "]")/1000,
0)</f>
        <v>0</v>
      </c>
      <c r="M45" s="8">
        <f>IFERROR(
GETPIVOTDATA("[Base_Tarjetas].[Importe]",TDinamica_R!$A$3,
"[Base_Tarjetas].[PERIODO]","[Base_Tarjetas].[PERIODO].&amp;[" &amp; TEXT(M$6,"yyyymm") &amp; "]",
"[Base_Tarjetas].[Metrica]","[Base_Tarjetas].[Metrica].&amp;[" &amp; $A45 &amp; "]",
"[Base_Tarjetas].[SEGMENTO_DESCRIP]","[Base_Tarjetas].[SEGMENTO_DESCRIP].&amp;[" &amp; $C$6 &amp; "]",
"[Base_Tarjetas].[SITUACION]","[Base_Tarjetas].[SITUACION].&amp;[" &amp; $C45 &amp; "]",
"[Base_Tarjetas].[TIPO]","[Base_Tarjetas].[TIPO].&amp;[" &amp; $C$1 &amp; "]")/1000,
0)</f>
        <v>0</v>
      </c>
      <c r="N45" s="8">
        <f>IFERROR(
GETPIVOTDATA("[Base_Tarjetas].[Importe]",TDinamica_R!$A$3,
"[Base_Tarjetas].[PERIODO]","[Base_Tarjetas].[PERIODO].&amp;[" &amp; TEXT(N$6,"yyyymm") &amp; "]",
"[Base_Tarjetas].[Metrica]","[Base_Tarjetas].[Metrica].&amp;[" &amp; $A45 &amp; "]",
"[Base_Tarjetas].[SEGMENTO_DESCRIP]","[Base_Tarjetas].[SEGMENTO_DESCRIP].&amp;[" &amp; $C$6 &amp; "]",
"[Base_Tarjetas].[SITUACION]","[Base_Tarjetas].[SITUACION].&amp;[" &amp; $C45 &amp; "]",
"[Base_Tarjetas].[TIPO]","[Base_Tarjetas].[TIPO].&amp;[" &amp; $C$1 &amp; "]")/1000,
0)</f>
        <v>0</v>
      </c>
      <c r="O45" s="8">
        <f>IFERROR(
GETPIVOTDATA("[Base_Tarjetas].[Importe]",TDinamica_R!$A$3,
"[Base_Tarjetas].[PERIODO]","[Base_Tarjetas].[PERIODO].&amp;[" &amp; TEXT(O$6,"yyyymm") &amp; "]",
"[Base_Tarjetas].[Metrica]","[Base_Tarjetas].[Metrica].&amp;[" &amp; $A45 &amp; "]",
"[Base_Tarjetas].[SEGMENTO_DESCRIP]","[Base_Tarjetas].[SEGMENTO_DESCRIP].&amp;[" &amp; $C$6 &amp; "]",
"[Base_Tarjetas].[SITUACION]","[Base_Tarjetas].[SITUACION].&amp;[" &amp; $C45 &amp; "]",
"[Base_Tarjetas].[TIPO]","[Base_Tarjetas].[TIPO].&amp;[" &amp; $C$1 &amp; "]")/1000,
0)</f>
        <v>0</v>
      </c>
      <c r="P45" s="8">
        <f>IFERROR(
GETPIVOTDATA("[Base_Tarjetas].[Importe]",TDinamica_R!$A$3,
"[Base_Tarjetas].[PERIODO]","[Base_Tarjetas].[PERIODO].&amp;[" &amp; TEXT(P$6,"yyyymm") &amp; "]",
"[Base_Tarjetas].[Metrica]","[Base_Tarjetas].[Metrica].&amp;[" &amp; $A45 &amp; "]",
"[Base_Tarjetas].[SEGMENTO_DESCRIP]","[Base_Tarjetas].[SEGMENTO_DESCRIP].&amp;[" &amp; $C$6 &amp; "]",
"[Base_Tarjetas].[SITUACION]","[Base_Tarjetas].[SITUACION].&amp;[" &amp; $C45 &amp; "]",
"[Base_Tarjetas].[TIPO]","[Base_Tarjetas].[TIPO].&amp;[" &amp; $C$1 &amp; "]")/1000,
0)</f>
        <v>0</v>
      </c>
      <c r="Q45" s="8">
        <f>IFERROR(
GETPIVOTDATA("[Base_Tarjetas].[Importe]",TDinamica_R!$A$3,
"[Base_Tarjetas].[PERIODO]","[Base_Tarjetas].[PERIODO].&amp;[" &amp; TEXT(Q$6,"yyyymm") &amp; "]",
"[Base_Tarjetas].[Metrica]","[Base_Tarjetas].[Metrica].&amp;[" &amp; $A45 &amp; "]",
"[Base_Tarjetas].[SEGMENTO_DESCRIP]","[Base_Tarjetas].[SEGMENTO_DESCRIP].&amp;[" &amp; $C$6 &amp; "]",
"[Base_Tarjetas].[SITUACION]","[Base_Tarjetas].[SITUACION].&amp;[" &amp; $C45 &amp; "]",
"[Base_Tarjetas].[TIPO]","[Base_Tarjetas].[TIPO].&amp;[" &amp; $C$1 &amp; "]")/1000,
0)</f>
        <v>0</v>
      </c>
      <c r="R45" s="8">
        <f>IFERROR(
GETPIVOTDATA("[Base_Tarjetas].[Importe]",TDinamica_R!$A$3,
"[Base_Tarjetas].[PERIODO]","[Base_Tarjetas].[PERIODO].&amp;[" &amp; TEXT(R$6,"yyyymm") &amp; "]",
"[Base_Tarjetas].[Metrica]","[Base_Tarjetas].[Metrica].&amp;[" &amp; $A45 &amp; "]",
"[Base_Tarjetas].[SEGMENTO_DESCRIP]","[Base_Tarjetas].[SEGMENTO_DESCRIP].&amp;[" &amp; $C$6 &amp; "]",
"[Base_Tarjetas].[SITUACION]","[Base_Tarjetas].[SITUACION].&amp;[" &amp; $C45 &amp; "]",
"[Base_Tarjetas].[TIPO]","[Base_Tarjetas].[TIPO].&amp;[" &amp; $C$1 &amp; "]")/1000,
0)</f>
        <v>0</v>
      </c>
      <c r="S45" s="8">
        <f>IFERROR(
GETPIVOTDATA("[Base_Tarjetas].[Importe]",TDinamica_R!$A$3,
"[Base_Tarjetas].[PERIODO]","[Base_Tarjetas].[PERIODO].&amp;[" &amp; TEXT(S$6,"yyyymm") &amp; "]",
"[Base_Tarjetas].[Metrica]","[Base_Tarjetas].[Metrica].&amp;[" &amp; $A45 &amp; "]",
"[Base_Tarjetas].[SEGMENTO_DESCRIP]","[Base_Tarjetas].[SEGMENTO_DESCRIP].&amp;[" &amp; $C$6 &amp; "]",
"[Base_Tarjetas].[SITUACION]","[Base_Tarjetas].[SITUACION].&amp;[" &amp; $C45 &amp; "]",
"[Base_Tarjetas].[TIPO]","[Base_Tarjetas].[TIPO].&amp;[" &amp; $C$1 &amp; "]")/1000,
0)</f>
        <v>0</v>
      </c>
      <c r="T45" s="8">
        <f>IFERROR(
GETPIVOTDATA("[Base_Tarjetas].[Importe]",TDinamica_R!$A$3,
"[Base_Tarjetas].[PERIODO]","[Base_Tarjetas].[PERIODO].&amp;[" &amp; TEXT(T$6,"yyyymm") &amp; "]",
"[Base_Tarjetas].[Metrica]","[Base_Tarjetas].[Metrica].&amp;[" &amp; $A45 &amp; "]",
"[Base_Tarjetas].[SEGMENTO_DESCRIP]","[Base_Tarjetas].[SEGMENTO_DESCRIP].&amp;[" &amp; $C$6 &amp; "]",
"[Base_Tarjetas].[SITUACION]","[Base_Tarjetas].[SITUACION].&amp;[" &amp; $C45 &amp; "]",
"[Base_Tarjetas].[TIPO]","[Base_Tarjetas].[TIPO].&amp;[" &amp; $C$1 &amp; "]")/1000,
0)</f>
        <v>0</v>
      </c>
      <c r="U45" s="8">
        <f>IFERROR(
GETPIVOTDATA("[Base_Tarjetas].[Importe]",TDinamica_R!$A$3,
"[Base_Tarjetas].[PERIODO]","[Base_Tarjetas].[PERIODO].&amp;[" &amp; TEXT(U$6,"yyyymm") &amp; "]",
"[Base_Tarjetas].[Metrica]","[Base_Tarjetas].[Metrica].&amp;[" &amp; $A45 &amp; "]",
"[Base_Tarjetas].[SEGMENTO_DESCRIP]","[Base_Tarjetas].[SEGMENTO_DESCRIP].&amp;[" &amp; $C$6 &amp; "]",
"[Base_Tarjetas].[SITUACION]","[Base_Tarjetas].[SITUACION].&amp;[" &amp; $C45 &amp; "]",
"[Base_Tarjetas].[TIPO]","[Base_Tarjetas].[TIPO].&amp;[" &amp; $C$1 &amp; "]")/1000,
0)</f>
        <v>0</v>
      </c>
      <c r="V45" s="8">
        <f>IFERROR(
GETPIVOTDATA("[Base_Tarjetas].[Importe]",TDinamica_R!$A$3,
"[Base_Tarjetas].[PERIODO]","[Base_Tarjetas].[PERIODO].&amp;[" &amp; TEXT(V$6,"yyyymm") &amp; "]",
"[Base_Tarjetas].[Metrica]","[Base_Tarjetas].[Metrica].&amp;[" &amp; $A45 &amp; "]",
"[Base_Tarjetas].[SEGMENTO_DESCRIP]","[Base_Tarjetas].[SEGMENTO_DESCRIP].&amp;[" &amp; $C$6 &amp; "]",
"[Base_Tarjetas].[SITUACION]","[Base_Tarjetas].[SITUACION].&amp;[" &amp; $C45 &amp; "]",
"[Base_Tarjetas].[TIPO]","[Base_Tarjetas].[TIPO].&amp;[" &amp; $C$1 &amp; "]")/1000,
0)</f>
        <v>0</v>
      </c>
      <c r="W45" s="8">
        <f>IFERROR(
GETPIVOTDATA("[Base_Tarjetas].[Importe]",TDinamica_R!$A$3,
"[Base_Tarjetas].[PERIODO]","[Base_Tarjetas].[PERIODO].&amp;[" &amp; TEXT(W$6,"yyyymm") &amp; "]",
"[Base_Tarjetas].[Metrica]","[Base_Tarjetas].[Metrica].&amp;[" &amp; $A45 &amp; "]",
"[Base_Tarjetas].[SEGMENTO_DESCRIP]","[Base_Tarjetas].[SEGMENTO_DESCRIP].&amp;[" &amp; $C$6 &amp; "]",
"[Base_Tarjetas].[SITUACION]","[Base_Tarjetas].[SITUACION].&amp;[" &amp; $C45 &amp; "]",
"[Base_Tarjetas].[TIPO]","[Base_Tarjetas].[TIPO].&amp;[" &amp; $C$1 &amp; "]")/1000,
0)</f>
        <v>0</v>
      </c>
      <c r="X45" s="8">
        <f>IFERROR(
GETPIVOTDATA("[Base_Tarjetas].[Importe]",TDinamica_R!$A$3,
"[Base_Tarjetas].[PERIODO]","[Base_Tarjetas].[PERIODO].&amp;[" &amp; TEXT(X$6,"yyyymm") &amp; "]",
"[Base_Tarjetas].[Metrica]","[Base_Tarjetas].[Metrica].&amp;[" &amp; $A45 &amp; "]",
"[Base_Tarjetas].[SEGMENTO_DESCRIP]","[Base_Tarjetas].[SEGMENTO_DESCRIP].&amp;[" &amp; $C$6 &amp; "]",
"[Base_Tarjetas].[SITUACION]","[Base_Tarjetas].[SITUACION].&amp;[" &amp; $C45 &amp; "]",
"[Base_Tarjetas].[TIPO]","[Base_Tarjetas].[TIPO].&amp;[" &amp; $C$1 &amp; "]")/1000,
0)</f>
        <v>0</v>
      </c>
      <c r="Y45" s="8">
        <f>IFERROR(
GETPIVOTDATA("[Base_Tarjetas].[Importe]",TDinamica_R!$A$3,
"[Base_Tarjetas].[PERIODO]","[Base_Tarjetas].[PERIODO].&amp;[" &amp; TEXT(Y$6,"yyyymm") &amp; "]",
"[Base_Tarjetas].[Metrica]","[Base_Tarjetas].[Metrica].&amp;[" &amp; $A45 &amp; "]",
"[Base_Tarjetas].[SEGMENTO_DESCRIP]","[Base_Tarjetas].[SEGMENTO_DESCRIP].&amp;[" &amp; $C$6 &amp; "]",
"[Base_Tarjetas].[SITUACION]","[Base_Tarjetas].[SITUACION].&amp;[" &amp; $C45 &amp; "]",
"[Base_Tarjetas].[TIPO]","[Base_Tarjetas].[TIPO].&amp;[" &amp; $C$1 &amp; "]")/1000,
0)</f>
        <v>0</v>
      </c>
      <c r="Z45" s="8">
        <f>IFERROR(
GETPIVOTDATA("[Base_Tarjetas].[Importe]",TDinamica_R!$A$3,
"[Base_Tarjetas].[PERIODO]","[Base_Tarjetas].[PERIODO].&amp;[" &amp; TEXT(Z$6,"yyyymm") &amp; "]",
"[Base_Tarjetas].[Metrica]","[Base_Tarjetas].[Metrica].&amp;[" &amp; $A45 &amp; "]",
"[Base_Tarjetas].[SEGMENTO_DESCRIP]","[Base_Tarjetas].[SEGMENTO_DESCRIP].&amp;[" &amp; $C$6 &amp; "]",
"[Base_Tarjetas].[SITUACION]","[Base_Tarjetas].[SITUACION].&amp;[" &amp; $C45 &amp; "]",
"[Base_Tarjetas].[TIPO]","[Base_Tarjetas].[TIPO].&amp;[" &amp; $C$1 &amp; "]")/1000,
0)</f>
        <v>0</v>
      </c>
      <c r="AA45" s="8">
        <f>IFERROR(
GETPIVOTDATA("[Base_Tarjetas].[Importe]",TDinamica_R!$A$3,
"[Base_Tarjetas].[PERIODO]","[Base_Tarjetas].[PERIODO].&amp;[" &amp; TEXT(AA$6,"yyyymm") &amp; "]",
"[Base_Tarjetas].[Metrica]","[Base_Tarjetas].[Metrica].&amp;[" &amp; $A45 &amp; "]",
"[Base_Tarjetas].[SEGMENTO_DESCRIP]","[Base_Tarjetas].[SEGMENTO_DESCRIP].&amp;[" &amp; $C$6 &amp; "]",
"[Base_Tarjetas].[SITUACION]","[Base_Tarjetas].[SITUACION].&amp;[" &amp; $C45 &amp; "]",
"[Base_Tarjetas].[TIPO]","[Base_Tarjetas].[TIPO].&amp;[" &amp; $C$1 &amp; "]")/1000,
0)</f>
        <v>0</v>
      </c>
      <c r="AB45" s="8">
        <f>IFERROR(
GETPIVOTDATA("[Base_Tarjetas].[Importe]",TDinamica_R!$A$3,
"[Base_Tarjetas].[PERIODO]","[Base_Tarjetas].[PERIODO].&amp;[" &amp; TEXT(AB$6,"yyyymm") &amp; "]",
"[Base_Tarjetas].[Metrica]","[Base_Tarjetas].[Metrica].&amp;[" &amp; $A45 &amp; "]",
"[Base_Tarjetas].[SEGMENTO_DESCRIP]","[Base_Tarjetas].[SEGMENTO_DESCRIP].&amp;[" &amp; $C$6 &amp; "]",
"[Base_Tarjetas].[SITUACION]","[Base_Tarjetas].[SITUACION].&amp;[" &amp; $C45 &amp; "]",
"[Base_Tarjetas].[TIPO]","[Base_Tarjetas].[TIPO].&amp;[" &amp; $C$1 &amp; "]")/1000,
0)</f>
        <v>0</v>
      </c>
      <c r="AC45" s="8">
        <f>IFERROR(
GETPIVOTDATA("[Base_Tarjetas].[Importe]",TDinamica_R!$A$3,
"[Base_Tarjetas].[PERIODO]","[Base_Tarjetas].[PERIODO].&amp;[" &amp; TEXT(AC$6,"yyyymm") &amp; "]",
"[Base_Tarjetas].[Metrica]","[Base_Tarjetas].[Metrica].&amp;[" &amp; $A45 &amp; "]",
"[Base_Tarjetas].[SEGMENTO_DESCRIP]","[Base_Tarjetas].[SEGMENTO_DESCRIP].&amp;[" &amp; $C$6 &amp; "]",
"[Base_Tarjetas].[SITUACION]","[Base_Tarjetas].[SITUACION].&amp;[" &amp; $C45 &amp; "]",
"[Base_Tarjetas].[TIPO]","[Base_Tarjetas].[TIPO].&amp;[" &amp; $C$1 &amp; "]")/1000,
0)</f>
        <v>0</v>
      </c>
      <c r="AD45" s="8">
        <f>IFERROR(
GETPIVOTDATA("[Base_Tarjetas].[Importe]",TDinamica_R!$A$3,
"[Base_Tarjetas].[PERIODO]","[Base_Tarjetas].[PERIODO].&amp;[" &amp; TEXT(AD$6,"yyyymm") &amp; "]",
"[Base_Tarjetas].[Metrica]","[Base_Tarjetas].[Metrica].&amp;[" &amp; $A45 &amp; "]",
"[Base_Tarjetas].[SEGMENTO_DESCRIP]","[Base_Tarjetas].[SEGMENTO_DESCRIP].&amp;[" &amp; $C$6 &amp; "]",
"[Base_Tarjetas].[SITUACION]","[Base_Tarjetas].[SITUACION].&amp;[" &amp; $C45 &amp; "]",
"[Base_Tarjetas].[TIPO]","[Base_Tarjetas].[TIPO].&amp;[" &amp; $C$1 &amp; "]")/1000,
0)</f>
        <v>0</v>
      </c>
      <c r="AE45" s="8">
        <f>IFERROR(
GETPIVOTDATA("[Base_Tarjetas].[Importe]",TDinamica_R!$A$3,
"[Base_Tarjetas].[PERIODO]","[Base_Tarjetas].[PERIODO].&amp;[" &amp; TEXT(AE$6,"yyyymm") &amp; "]",
"[Base_Tarjetas].[Metrica]","[Base_Tarjetas].[Metrica].&amp;[" &amp; $A45 &amp; "]",
"[Base_Tarjetas].[SEGMENTO_DESCRIP]","[Base_Tarjetas].[SEGMENTO_DESCRIP].&amp;[" &amp; $C$6 &amp; "]",
"[Base_Tarjetas].[SITUACION]","[Base_Tarjetas].[SITUACION].&amp;[" &amp; $C45 &amp; "]",
"[Base_Tarjetas].[TIPO]","[Base_Tarjetas].[TIPO].&amp;[" &amp; $C$1 &amp; "]")/1000,
0)</f>
        <v>0</v>
      </c>
      <c r="AF45" s="8">
        <f>IFERROR(
GETPIVOTDATA("[Base_Tarjetas].[Importe]",TDinamica_R!$A$3,
"[Base_Tarjetas].[PERIODO]","[Base_Tarjetas].[PERIODO].&amp;[" &amp; TEXT(AF$6,"yyyymm") &amp; "]",
"[Base_Tarjetas].[Metrica]","[Base_Tarjetas].[Metrica].&amp;[" &amp; $A45 &amp; "]",
"[Base_Tarjetas].[SEGMENTO_DESCRIP]","[Base_Tarjetas].[SEGMENTO_DESCRIP].&amp;[" &amp; $C$6 &amp; "]",
"[Base_Tarjetas].[SITUACION]","[Base_Tarjetas].[SITUACION].&amp;[" &amp; $C45 &amp; "]",
"[Base_Tarjetas].[TIPO]","[Base_Tarjetas].[TIPO].&amp;[" &amp; $C$1 &amp; "]")/1000,
0)</f>
        <v>0</v>
      </c>
      <c r="AG45" s="8">
        <f>IFERROR(
GETPIVOTDATA("[Base_Tarjetas].[Importe]",TDinamica_R!$A$3,
"[Base_Tarjetas].[PERIODO]","[Base_Tarjetas].[PERIODO].&amp;[" &amp; TEXT(AG$6,"yyyymm") &amp; "]",
"[Base_Tarjetas].[Metrica]","[Base_Tarjetas].[Metrica].&amp;[" &amp; $A45 &amp; "]",
"[Base_Tarjetas].[SEGMENTO_DESCRIP]","[Base_Tarjetas].[SEGMENTO_DESCRIP].&amp;[" &amp; $C$6 &amp; "]",
"[Base_Tarjetas].[SITUACION]","[Base_Tarjetas].[SITUACION].&amp;[" &amp; $C45 &amp; "]",
"[Base_Tarjetas].[TIPO]","[Base_Tarjetas].[TIPO].&amp;[" &amp; $C$1 &amp; "]")/1000,
0)</f>
        <v>0</v>
      </c>
      <c r="AH45" s="8">
        <f>IFERROR(
GETPIVOTDATA("[Base_Tarjetas].[Importe]",TDinamica_R!$A$3,
"[Base_Tarjetas].[PERIODO]","[Base_Tarjetas].[PERIODO].&amp;[" &amp; TEXT(AH$6,"yyyymm") &amp; "]",
"[Base_Tarjetas].[Metrica]","[Base_Tarjetas].[Metrica].&amp;[" &amp; $A45 &amp; "]",
"[Base_Tarjetas].[SEGMENTO_DESCRIP]","[Base_Tarjetas].[SEGMENTO_DESCRIP].&amp;[" &amp; $C$6 &amp; "]",
"[Base_Tarjetas].[SITUACION]","[Base_Tarjetas].[SITUACION].&amp;[" &amp; $C45 &amp; "]",
"[Base_Tarjetas].[TIPO]","[Base_Tarjetas].[TIPO].&amp;[" &amp; $C$1 &amp; "]")/1000,
0)</f>
        <v>0</v>
      </c>
      <c r="AI45" s="8">
        <f>IFERROR(
GETPIVOTDATA("[Base_Tarjetas].[Importe]",TDinamica_R!$A$3,
"[Base_Tarjetas].[PERIODO]","[Base_Tarjetas].[PERIODO].&amp;[" &amp; TEXT(AI$6,"yyyymm") &amp; "]",
"[Base_Tarjetas].[Metrica]","[Base_Tarjetas].[Metrica].&amp;[" &amp; $A45 &amp; "]",
"[Base_Tarjetas].[SEGMENTO_DESCRIP]","[Base_Tarjetas].[SEGMENTO_DESCRIP].&amp;[" &amp; $C$6 &amp; "]",
"[Base_Tarjetas].[SITUACION]","[Base_Tarjetas].[SITUACION].&amp;[" &amp; $C45 &amp; "]",
"[Base_Tarjetas].[TIPO]","[Base_Tarjetas].[TIPO].&amp;[" &amp; $C$1 &amp; "]")/1000,
0)</f>
        <v>0</v>
      </c>
      <c r="AJ45" s="8">
        <f>IFERROR(
GETPIVOTDATA("[Base_Tarjetas].[Importe]",TDinamica_R!$A$3,
"[Base_Tarjetas].[PERIODO]","[Base_Tarjetas].[PERIODO].&amp;[" &amp; TEXT(AJ$6,"yyyymm") &amp; "]",
"[Base_Tarjetas].[Metrica]","[Base_Tarjetas].[Metrica].&amp;[" &amp; $A45 &amp; "]",
"[Base_Tarjetas].[SEGMENTO_DESCRIP]","[Base_Tarjetas].[SEGMENTO_DESCRIP].&amp;[" &amp; $C$6 &amp; "]",
"[Base_Tarjetas].[SITUACION]","[Base_Tarjetas].[SITUACION].&amp;[" &amp; $C45 &amp; "]",
"[Base_Tarjetas].[TIPO]","[Base_Tarjetas].[TIPO].&amp;[" &amp; $C$1 &amp; "]")/1000,
0)</f>
        <v>0</v>
      </c>
      <c r="AK45" s="8">
        <f>IFERROR(
GETPIVOTDATA("[Base_Tarjetas].[Importe]",TDinamica_R!$A$3,
"[Base_Tarjetas].[PERIODO]","[Base_Tarjetas].[PERIODO].&amp;[" &amp; TEXT(AK$6,"yyyymm") &amp; "]",
"[Base_Tarjetas].[Metrica]","[Base_Tarjetas].[Metrica].&amp;[" &amp; $A45 &amp; "]",
"[Base_Tarjetas].[SEGMENTO_DESCRIP]","[Base_Tarjetas].[SEGMENTO_DESCRIP].&amp;[" &amp; $C$6 &amp; "]",
"[Base_Tarjetas].[SITUACION]","[Base_Tarjetas].[SITUACION].&amp;[" &amp; $C45 &amp; "]",
"[Base_Tarjetas].[TIPO]","[Base_Tarjetas].[TIPO].&amp;[" &amp; $C$1 &amp; "]")/1000,
0)</f>
        <v>0</v>
      </c>
      <c r="AL45" s="8">
        <f>IFERROR(
GETPIVOTDATA("[Base_Tarjetas].[Importe]",TDinamica_R!$A$3,
"[Base_Tarjetas].[PERIODO]","[Base_Tarjetas].[PERIODO].&amp;[" &amp; TEXT(AL$6,"yyyymm") &amp; "]",
"[Base_Tarjetas].[Metrica]","[Base_Tarjetas].[Metrica].&amp;[" &amp; $A45 &amp; "]",
"[Base_Tarjetas].[SEGMENTO_DESCRIP]","[Base_Tarjetas].[SEGMENTO_DESCRIP].&amp;[" &amp; $C$6 &amp; "]",
"[Base_Tarjetas].[SITUACION]","[Base_Tarjetas].[SITUACION].&amp;[" &amp; $C45 &amp; "]",
"[Base_Tarjetas].[TIPO]","[Base_Tarjetas].[TIPO].&amp;[" &amp; $C$1 &amp; "]")/1000,
0)</f>
        <v>0</v>
      </c>
      <c r="AM45" s="8">
        <f>IFERROR(
GETPIVOTDATA("[Base_Tarjetas].[Importe]",TDinamica_R!$A$3,
"[Base_Tarjetas].[PERIODO]","[Base_Tarjetas].[PERIODO].&amp;[" &amp; TEXT(AM$6,"yyyymm") &amp; "]",
"[Base_Tarjetas].[Metrica]","[Base_Tarjetas].[Metrica].&amp;[" &amp; $A45 &amp; "]",
"[Base_Tarjetas].[SEGMENTO_DESCRIP]","[Base_Tarjetas].[SEGMENTO_DESCRIP].&amp;[" &amp; $C$6 &amp; "]",
"[Base_Tarjetas].[SITUACION]","[Base_Tarjetas].[SITUACION].&amp;[" &amp; $C45 &amp; "]",
"[Base_Tarjetas].[TIPO]","[Base_Tarjetas].[TIPO].&amp;[" &amp; $C$1 &amp; "]")/1000,
0)</f>
        <v>0</v>
      </c>
      <c r="AN45" s="8">
        <f>IFERROR(
GETPIVOTDATA("[Base_Tarjetas].[Importe]",TDinamica_R!$A$3,
"[Base_Tarjetas].[PERIODO]","[Base_Tarjetas].[PERIODO].&amp;[" &amp; TEXT(AN$6,"yyyymm") &amp; "]",
"[Base_Tarjetas].[Metrica]","[Base_Tarjetas].[Metrica].&amp;[" &amp; $A45 &amp; "]",
"[Base_Tarjetas].[SEGMENTO_DESCRIP]","[Base_Tarjetas].[SEGMENTO_DESCRIP].&amp;[" &amp; $C$6 &amp; "]",
"[Base_Tarjetas].[SITUACION]","[Base_Tarjetas].[SITUACION].&amp;[" &amp; $C45 &amp; "]",
"[Base_Tarjetas].[TIPO]","[Base_Tarjetas].[TIPO].&amp;[" &amp; $C$1 &amp; "]")/1000,
0)</f>
        <v>0</v>
      </c>
      <c r="AO45" s="8">
        <f>IFERROR(
GETPIVOTDATA("[Base_Tarjetas].[Importe]",TDinamica_R!$A$3,
"[Base_Tarjetas].[PERIODO]","[Base_Tarjetas].[PERIODO].&amp;[" &amp; TEXT(AO$6,"yyyymm") &amp; "]",
"[Base_Tarjetas].[Metrica]","[Base_Tarjetas].[Metrica].&amp;[" &amp; $A45 &amp; "]",
"[Base_Tarjetas].[SEGMENTO_DESCRIP]","[Base_Tarjetas].[SEGMENTO_DESCRIP].&amp;[" &amp; $C$6 &amp; "]",
"[Base_Tarjetas].[SITUACION]","[Base_Tarjetas].[SITUACION].&amp;[" &amp; $C45 &amp; "]",
"[Base_Tarjetas].[TIPO]","[Base_Tarjetas].[TIPO].&amp;[" &amp; $C$1 &amp; "]")/1000,
0)</f>
        <v>0</v>
      </c>
      <c r="AP45" s="8">
        <f>IFERROR(
GETPIVOTDATA("[Base_Tarjetas].[Importe]",TDinamica_R!$A$3,
"[Base_Tarjetas].[PERIODO]","[Base_Tarjetas].[PERIODO].&amp;[" &amp; TEXT(AP$6,"yyyymm") &amp; "]",
"[Base_Tarjetas].[Metrica]","[Base_Tarjetas].[Metrica].&amp;[" &amp; $A45 &amp; "]",
"[Base_Tarjetas].[SEGMENTO_DESCRIP]","[Base_Tarjetas].[SEGMENTO_DESCRIP].&amp;[" &amp; $C$6 &amp; "]",
"[Base_Tarjetas].[SITUACION]","[Base_Tarjetas].[SITUACION].&amp;[" &amp; $C45 &amp; "]",
"[Base_Tarjetas].[TIPO]","[Base_Tarjetas].[TIPO].&amp;[" &amp; $C$1 &amp; "]")/1000,
0)</f>
        <v>0</v>
      </c>
      <c r="AQ45" s="8">
        <f>IFERROR(
GETPIVOTDATA("[Base_Tarjetas].[Importe]",TDinamica_R!$A$3,
"[Base_Tarjetas].[PERIODO]","[Base_Tarjetas].[PERIODO].&amp;[" &amp; TEXT(AQ$6,"yyyymm") &amp; "]",
"[Base_Tarjetas].[Metrica]","[Base_Tarjetas].[Metrica].&amp;[" &amp; $A45 &amp; "]",
"[Base_Tarjetas].[SEGMENTO_DESCRIP]","[Base_Tarjetas].[SEGMENTO_DESCRIP].&amp;[" &amp; $C$6 &amp; "]",
"[Base_Tarjetas].[SITUACION]","[Base_Tarjetas].[SITUACION].&amp;[" &amp; $C45 &amp; "]",
"[Base_Tarjetas].[TIPO]","[Base_Tarjetas].[TIPO].&amp;[" &amp; $C$1 &amp; "]")/1000,
0)</f>
        <v>0</v>
      </c>
      <c r="AR45" s="8">
        <f>IFERROR(
GETPIVOTDATA("[Base_Tarjetas].[Importe]",TDinamica_R!$A$3,
"[Base_Tarjetas].[PERIODO]","[Base_Tarjetas].[PERIODO].&amp;[" &amp; TEXT(AR$6,"yyyymm") &amp; "]",
"[Base_Tarjetas].[Metrica]","[Base_Tarjetas].[Metrica].&amp;[" &amp; $A45 &amp; "]",
"[Base_Tarjetas].[SEGMENTO_DESCRIP]","[Base_Tarjetas].[SEGMENTO_DESCRIP].&amp;[" &amp; $C$6 &amp; "]",
"[Base_Tarjetas].[SITUACION]","[Base_Tarjetas].[SITUACION].&amp;[" &amp; $C45 &amp; "]",
"[Base_Tarjetas].[TIPO]","[Base_Tarjetas].[TIPO].&amp;[" &amp; $C$1 &amp; "]")/1000,
0)</f>
        <v>0</v>
      </c>
      <c r="AS45" s="8">
        <f>IFERROR(
GETPIVOTDATA("[Base_Tarjetas].[Importe]",TDinamica_R!$A$3,
"[Base_Tarjetas].[PERIODO]","[Base_Tarjetas].[PERIODO].&amp;[" &amp; TEXT(AS$6,"yyyymm") &amp; "]",
"[Base_Tarjetas].[Metrica]","[Base_Tarjetas].[Metrica].&amp;[" &amp; $A45 &amp; "]",
"[Base_Tarjetas].[SEGMENTO_DESCRIP]","[Base_Tarjetas].[SEGMENTO_DESCRIP].&amp;[" &amp; $C$6 &amp; "]",
"[Base_Tarjetas].[SITUACION]","[Base_Tarjetas].[SITUACION].&amp;[" &amp; $C45 &amp; "]",
"[Base_Tarjetas].[TIPO]","[Base_Tarjetas].[TIPO].&amp;[" &amp; $C$1 &amp; "]")/1000,
0)</f>
        <v>0</v>
      </c>
      <c r="AT45" s="8">
        <f>IFERROR(
GETPIVOTDATA("[Base_Tarjetas].[Importe]",TDinamica_R!$A$3,
"[Base_Tarjetas].[PERIODO]","[Base_Tarjetas].[PERIODO].&amp;[" &amp; TEXT(AT$6,"yyyymm") &amp; "]",
"[Base_Tarjetas].[Metrica]","[Base_Tarjetas].[Metrica].&amp;[" &amp; $A45 &amp; "]",
"[Base_Tarjetas].[SEGMENTO_DESCRIP]","[Base_Tarjetas].[SEGMENTO_DESCRIP].&amp;[" &amp; $C$6 &amp; "]",
"[Base_Tarjetas].[SITUACION]","[Base_Tarjetas].[SITUACION].&amp;[" &amp; $C45 &amp; "]",
"[Base_Tarjetas].[TIPO]","[Base_Tarjetas].[TIPO].&amp;[" &amp; $C$1 &amp; "]")/1000,
0)</f>
        <v>0</v>
      </c>
      <c r="AU45" s="8">
        <f>IFERROR(
GETPIVOTDATA("[Base_Tarjetas].[Importe]",TDinamica_R!$A$3,
"[Base_Tarjetas].[PERIODO]","[Base_Tarjetas].[PERIODO].&amp;[" &amp; TEXT(AU$6,"yyyymm") &amp; "]",
"[Base_Tarjetas].[Metrica]","[Base_Tarjetas].[Metrica].&amp;[" &amp; $A45 &amp; "]",
"[Base_Tarjetas].[SEGMENTO_DESCRIP]","[Base_Tarjetas].[SEGMENTO_DESCRIP].&amp;[" &amp; $C$6 &amp; "]",
"[Base_Tarjetas].[SITUACION]","[Base_Tarjetas].[SITUACION].&amp;[" &amp; $C45 &amp; "]",
"[Base_Tarjetas].[TIPO]","[Base_Tarjetas].[TIPO].&amp;[" &amp; $C$1 &amp; "]")/1000,
0)</f>
        <v>0</v>
      </c>
      <c r="AV45" s="8">
        <f>IFERROR(
GETPIVOTDATA("[Base_Tarjetas].[Importe]",TDinamica_R!$A$3,
"[Base_Tarjetas].[PERIODO]","[Base_Tarjetas].[PERIODO].&amp;[" &amp; TEXT(AV$6,"yyyymm") &amp; "]",
"[Base_Tarjetas].[Metrica]","[Base_Tarjetas].[Metrica].&amp;[" &amp; $A45 &amp; "]",
"[Base_Tarjetas].[SEGMENTO_DESCRIP]","[Base_Tarjetas].[SEGMENTO_DESCRIP].&amp;[" &amp; $C$6 &amp; "]",
"[Base_Tarjetas].[SITUACION]","[Base_Tarjetas].[SITUACION].&amp;[" &amp; $C45 &amp; "]",
"[Base_Tarjetas].[TIPO]","[Base_Tarjetas].[TIPO].&amp;[" &amp; $C$1 &amp; "]")/1000,
0)</f>
        <v>0</v>
      </c>
      <c r="AW45" s="8">
        <f>IFERROR(
GETPIVOTDATA("[Base_Tarjetas].[Importe]",TDinamica_R!$A$3,
"[Base_Tarjetas].[PERIODO]","[Base_Tarjetas].[PERIODO].&amp;[" &amp; TEXT(AW$6,"yyyymm") &amp; "]",
"[Base_Tarjetas].[Metrica]","[Base_Tarjetas].[Metrica].&amp;[" &amp; $A45 &amp; "]",
"[Base_Tarjetas].[SEGMENTO_DESCRIP]","[Base_Tarjetas].[SEGMENTO_DESCRIP].&amp;[" &amp; $C$6 &amp; "]",
"[Base_Tarjetas].[SITUACION]","[Base_Tarjetas].[SITUACION].&amp;[" &amp; $C45 &amp; "]",
"[Base_Tarjetas].[TIPO]","[Base_Tarjetas].[TIPO].&amp;[" &amp; $C$1 &amp; "]")/1000,
0)</f>
        <v>0</v>
      </c>
      <c r="AX45" s="8">
        <f>IFERROR(
GETPIVOTDATA("[Base_Tarjetas].[Importe]",TDinamica_R!$A$3,
"[Base_Tarjetas].[PERIODO]","[Base_Tarjetas].[PERIODO].&amp;[" &amp; TEXT(AX$6,"yyyymm") &amp; "]",
"[Base_Tarjetas].[Metrica]","[Base_Tarjetas].[Metrica].&amp;[" &amp; $A45 &amp; "]",
"[Base_Tarjetas].[SEGMENTO_DESCRIP]","[Base_Tarjetas].[SEGMENTO_DESCRIP].&amp;[" &amp; $C$6 &amp; "]",
"[Base_Tarjetas].[SITUACION]","[Base_Tarjetas].[SITUACION].&amp;[" &amp; $C45 &amp; "]",
"[Base_Tarjetas].[TIPO]","[Base_Tarjetas].[TIPO].&amp;[" &amp; $C$1 &amp; "]")/1000,
0)</f>
        <v>0</v>
      </c>
      <c r="AY45" s="8">
        <f>IFERROR(
GETPIVOTDATA("[Base_Tarjetas].[Importe]",TDinamica_R!$A$3,
"[Base_Tarjetas].[PERIODO]","[Base_Tarjetas].[PERIODO].&amp;[" &amp; TEXT(AY$6,"yyyymm") &amp; "]",
"[Base_Tarjetas].[Metrica]","[Base_Tarjetas].[Metrica].&amp;[" &amp; $A45 &amp; "]",
"[Base_Tarjetas].[SEGMENTO_DESCRIP]","[Base_Tarjetas].[SEGMENTO_DESCRIP].&amp;[" &amp; $C$6 &amp; "]",
"[Base_Tarjetas].[SITUACION]","[Base_Tarjetas].[SITUACION].&amp;[" &amp; $C45 &amp; "]",
"[Base_Tarjetas].[TIPO]","[Base_Tarjetas].[TIPO].&amp;[" &amp; $C$1 &amp; "]")/1000,
0)</f>
        <v>0</v>
      </c>
      <c r="AZ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TEXT(AZ$6,"yyyymm") &amp; "]"),
0)</f>
        <v>-0.65908847145409044</v>
      </c>
      <c r="BA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TEXT(BA$6,"yyyymm") &amp; "]"),
0)</f>
        <v>-0.58968369891260786</v>
      </c>
      <c r="BB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TEXT(BB$6,"yyyymm") &amp; "]"),
0)</f>
        <v>-0.64713288276540093</v>
      </c>
      <c r="BC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TEXT(BC$6,"yyyymm") &amp; "]"),
0)</f>
        <v>-0.61989809869239132</v>
      </c>
      <c r="BD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TEXT(BD$6,"yyyymm") &amp; "]"),
0)</f>
        <v>-0.63478364136287235</v>
      </c>
      <c r="BE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TEXT(BE$6,"yyyymm") &amp; "]"),
0)</f>
        <v>-0.60727670315406201</v>
      </c>
      <c r="BF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TEXT(BF$6,"yyyymm") &amp; "]"),
0)</f>
        <v>-0.6186523786843442</v>
      </c>
      <c r="BG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TEXT(BG$6,"yyyymm") &amp; "]"),
0)</f>
        <v>-0.61030679772658047</v>
      </c>
      <c r="BH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TEXT(BH$6,"yyyymm") &amp; "]"),
0)</f>
        <v>-0.58313780010808691</v>
      </c>
      <c r="BI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TEXT(BI$6,"yyyymm") &amp; "]"),
0)</f>
        <v>-0.59498413500886183</v>
      </c>
      <c r="BJ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TEXT(BJ$6,"yyyymm") &amp; "]"),
0)</f>
        <v>-0.56781451953432205</v>
      </c>
      <c r="BK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TEXT(BK$6,"yyyymm") &amp; "]"),
0)</f>
        <v>-0.58322557657906704</v>
      </c>
      <c r="BO45" s="24">
        <f t="shared" si="34"/>
        <v>0</v>
      </c>
      <c r="BP45" s="24">
        <f t="shared" si="34"/>
        <v>-1.8959050531320991</v>
      </c>
      <c r="BQ45" s="24">
        <f t="shared" si="34"/>
        <v>0</v>
      </c>
      <c r="BR45" s="24">
        <f t="shared" si="34"/>
        <v>0</v>
      </c>
      <c r="BS45" s="24">
        <f t="shared" si="34"/>
        <v>0</v>
      </c>
      <c r="BT45" s="24">
        <f t="shared" si="34"/>
        <v>0</v>
      </c>
    </row>
    <row r="46" spans="1:72" hidden="1" outlineLevel="1" x14ac:dyDescent="0.25">
      <c r="A46" s="11" t="s">
        <v>14</v>
      </c>
      <c r="C46" s="2" t="s">
        <v>9</v>
      </c>
      <c r="D46" s="8">
        <f>IFERROR(
GETPIVOTDATA("[Base_Tarjetas].[Importe]",TDinamica_R!$A$3,
"[Base_Tarjetas].[PERIODO]","[Base_Tarjetas].[PERIODO].&amp;[" &amp; TEXT(D$6,"yyyymm") &amp; "]",
"[Base_Tarjetas].[Metrica]","[Base_Tarjetas].[Metrica].&amp;[" &amp; $A46 &amp; "]",
"[Base_Tarjetas].[SEGMENTO_DESCRIP]","[Base_Tarjetas].[SEGMENTO_DESCRIP].&amp;[" &amp; $C$6 &amp; "]",
"[Base_Tarjetas].[SITUACION]","[Base_Tarjetas].[SITUACION].&amp;[" &amp; $C46 &amp; "]",
"[Base_Tarjetas].[TIPO]","[Base_Tarjetas].[TIPO].&amp;[" &amp; $C$1 &amp; "]")/1000,
0)</f>
        <v>0</v>
      </c>
      <c r="E46" s="8">
        <f>IFERROR(
GETPIVOTDATA("[Base_Tarjetas].[Importe]",TDinamica_R!$A$3,
"[Base_Tarjetas].[PERIODO]","[Base_Tarjetas].[PERIODO].&amp;[" &amp; TEXT(E$6,"yyyymm") &amp; "]",
"[Base_Tarjetas].[Metrica]","[Base_Tarjetas].[Metrica].&amp;[" &amp; $A46 &amp; "]",
"[Base_Tarjetas].[SEGMENTO_DESCRIP]","[Base_Tarjetas].[SEGMENTO_DESCRIP].&amp;[" &amp; $C$6 &amp; "]",
"[Base_Tarjetas].[SITUACION]","[Base_Tarjetas].[SITUACION].&amp;[" &amp; $C46 &amp; "]",
"[Base_Tarjetas].[TIPO]","[Base_Tarjetas].[TIPO].&amp;[" &amp; $C$1 &amp; "]")/1000,
0)</f>
        <v>0</v>
      </c>
      <c r="F46" s="8">
        <f>IFERROR(
GETPIVOTDATA("[Base_Tarjetas].[Importe]",TDinamica_R!$A$3,
"[Base_Tarjetas].[PERIODO]","[Base_Tarjetas].[PERIODO].&amp;[" &amp; TEXT(F$6,"yyyymm") &amp; "]",
"[Base_Tarjetas].[Metrica]","[Base_Tarjetas].[Metrica].&amp;[" &amp; $A46 &amp; "]",
"[Base_Tarjetas].[SEGMENTO_DESCRIP]","[Base_Tarjetas].[SEGMENTO_DESCRIP].&amp;[" &amp; $C$6 &amp; "]",
"[Base_Tarjetas].[SITUACION]","[Base_Tarjetas].[SITUACION].&amp;[" &amp; $C46 &amp; "]",
"[Base_Tarjetas].[TIPO]","[Base_Tarjetas].[TIPO].&amp;[" &amp; $C$1 &amp; "]")/1000,
0)</f>
        <v>0</v>
      </c>
      <c r="G46" s="8">
        <f>IFERROR(
GETPIVOTDATA("[Base_Tarjetas].[Importe]",TDinamica_R!$A$3,
"[Base_Tarjetas].[PERIODO]","[Base_Tarjetas].[PERIODO].&amp;[" &amp; TEXT(G$6,"yyyymm") &amp; "]",
"[Base_Tarjetas].[Metrica]","[Base_Tarjetas].[Metrica].&amp;[" &amp; $A46 &amp; "]",
"[Base_Tarjetas].[SEGMENTO_DESCRIP]","[Base_Tarjetas].[SEGMENTO_DESCRIP].&amp;[" &amp; $C$6 &amp; "]",
"[Base_Tarjetas].[SITUACION]","[Base_Tarjetas].[SITUACION].&amp;[" &amp; $C46 &amp; "]",
"[Base_Tarjetas].[TIPO]","[Base_Tarjetas].[TIPO].&amp;[" &amp; $C$1 &amp; "]")/1000,
0)</f>
        <v>0</v>
      </c>
      <c r="H46" s="8">
        <f>IFERROR(
GETPIVOTDATA("[Base_Tarjetas].[Importe]",TDinamica_R!$A$3,
"[Base_Tarjetas].[PERIODO]","[Base_Tarjetas].[PERIODO].&amp;[" &amp; TEXT(H$6,"yyyymm") &amp; "]",
"[Base_Tarjetas].[Metrica]","[Base_Tarjetas].[Metrica].&amp;[" &amp; $A46 &amp; "]",
"[Base_Tarjetas].[SEGMENTO_DESCRIP]","[Base_Tarjetas].[SEGMENTO_DESCRIP].&amp;[" &amp; $C$6 &amp; "]",
"[Base_Tarjetas].[SITUACION]","[Base_Tarjetas].[SITUACION].&amp;[" &amp; $C46 &amp; "]",
"[Base_Tarjetas].[TIPO]","[Base_Tarjetas].[TIPO].&amp;[" &amp; $C$1 &amp; "]")/1000,
0)</f>
        <v>0</v>
      </c>
      <c r="I46" s="8">
        <f>IFERROR(
GETPIVOTDATA("[Base_Tarjetas].[Importe]",TDinamica_R!$A$3,
"[Base_Tarjetas].[PERIODO]","[Base_Tarjetas].[PERIODO].&amp;[" &amp; TEXT(I$6,"yyyymm") &amp; "]",
"[Base_Tarjetas].[Metrica]","[Base_Tarjetas].[Metrica].&amp;[" &amp; $A46 &amp; "]",
"[Base_Tarjetas].[SEGMENTO_DESCRIP]","[Base_Tarjetas].[SEGMENTO_DESCRIP].&amp;[" &amp; $C$6 &amp; "]",
"[Base_Tarjetas].[SITUACION]","[Base_Tarjetas].[SITUACION].&amp;[" &amp; $C46 &amp; "]",
"[Base_Tarjetas].[TIPO]","[Base_Tarjetas].[TIPO].&amp;[" &amp; $C$1 &amp; "]")/1000,
0)</f>
        <v>0</v>
      </c>
      <c r="J46" s="8">
        <f>IFERROR(
GETPIVOTDATA("[Base_Tarjetas].[Importe]",TDinamica_R!$A$3,
"[Base_Tarjetas].[PERIODO]","[Base_Tarjetas].[PERIODO].&amp;[" &amp; TEXT(J$6,"yyyymm") &amp; "]",
"[Base_Tarjetas].[Metrica]","[Base_Tarjetas].[Metrica].&amp;[" &amp; $A46 &amp; "]",
"[Base_Tarjetas].[SEGMENTO_DESCRIP]","[Base_Tarjetas].[SEGMENTO_DESCRIP].&amp;[" &amp; $C$6 &amp; "]",
"[Base_Tarjetas].[SITUACION]","[Base_Tarjetas].[SITUACION].&amp;[" &amp; $C46 &amp; "]",
"[Base_Tarjetas].[TIPO]","[Base_Tarjetas].[TIPO].&amp;[" &amp; $C$1 &amp; "]")/1000,
0)</f>
        <v>0</v>
      </c>
      <c r="K46" s="8">
        <f>IFERROR(
GETPIVOTDATA("[Base_Tarjetas].[Importe]",TDinamica_R!$A$3,
"[Base_Tarjetas].[PERIODO]","[Base_Tarjetas].[PERIODO].&amp;[" &amp; TEXT(K$6,"yyyymm") &amp; "]",
"[Base_Tarjetas].[Metrica]","[Base_Tarjetas].[Metrica].&amp;[" &amp; $A46 &amp; "]",
"[Base_Tarjetas].[SEGMENTO_DESCRIP]","[Base_Tarjetas].[SEGMENTO_DESCRIP].&amp;[" &amp; $C$6 &amp; "]",
"[Base_Tarjetas].[SITUACION]","[Base_Tarjetas].[SITUACION].&amp;[" &amp; $C46 &amp; "]",
"[Base_Tarjetas].[TIPO]","[Base_Tarjetas].[TIPO].&amp;[" &amp; $C$1 &amp; "]")/1000,
0)</f>
        <v>0</v>
      </c>
      <c r="L46" s="8">
        <f>IFERROR(
GETPIVOTDATA("[Base_Tarjetas].[Importe]",TDinamica_R!$A$3,
"[Base_Tarjetas].[PERIODO]","[Base_Tarjetas].[PERIODO].&amp;[" &amp; TEXT(L$6,"yyyymm") &amp; "]",
"[Base_Tarjetas].[Metrica]","[Base_Tarjetas].[Metrica].&amp;[" &amp; $A46 &amp; "]",
"[Base_Tarjetas].[SEGMENTO_DESCRIP]","[Base_Tarjetas].[SEGMENTO_DESCRIP].&amp;[" &amp; $C$6 &amp; "]",
"[Base_Tarjetas].[SITUACION]","[Base_Tarjetas].[SITUACION].&amp;[" &amp; $C46 &amp; "]",
"[Base_Tarjetas].[TIPO]","[Base_Tarjetas].[TIPO].&amp;[" &amp; $C$1 &amp; "]")/1000,
0)</f>
        <v>0</v>
      </c>
      <c r="M46" s="8">
        <f>IFERROR(
GETPIVOTDATA("[Base_Tarjetas].[Importe]",TDinamica_R!$A$3,
"[Base_Tarjetas].[PERIODO]","[Base_Tarjetas].[PERIODO].&amp;[" &amp; TEXT(M$6,"yyyymm") &amp; "]",
"[Base_Tarjetas].[Metrica]","[Base_Tarjetas].[Metrica].&amp;[" &amp; $A46 &amp; "]",
"[Base_Tarjetas].[SEGMENTO_DESCRIP]","[Base_Tarjetas].[SEGMENTO_DESCRIP].&amp;[" &amp; $C$6 &amp; "]",
"[Base_Tarjetas].[SITUACION]","[Base_Tarjetas].[SITUACION].&amp;[" &amp; $C46 &amp; "]",
"[Base_Tarjetas].[TIPO]","[Base_Tarjetas].[TIPO].&amp;[" &amp; $C$1 &amp; "]")/1000,
0)</f>
        <v>0</v>
      </c>
      <c r="N46" s="8">
        <f>IFERROR(
GETPIVOTDATA("[Base_Tarjetas].[Importe]",TDinamica_R!$A$3,
"[Base_Tarjetas].[PERIODO]","[Base_Tarjetas].[PERIODO].&amp;[" &amp; TEXT(N$6,"yyyymm") &amp; "]",
"[Base_Tarjetas].[Metrica]","[Base_Tarjetas].[Metrica].&amp;[" &amp; $A46 &amp; "]",
"[Base_Tarjetas].[SEGMENTO_DESCRIP]","[Base_Tarjetas].[SEGMENTO_DESCRIP].&amp;[" &amp; $C$6 &amp; "]",
"[Base_Tarjetas].[SITUACION]","[Base_Tarjetas].[SITUACION].&amp;[" &amp; $C46 &amp; "]",
"[Base_Tarjetas].[TIPO]","[Base_Tarjetas].[TIPO].&amp;[" &amp; $C$1 &amp; "]")/1000,
0)</f>
        <v>0</v>
      </c>
      <c r="O46" s="8">
        <f>IFERROR(
GETPIVOTDATA("[Base_Tarjetas].[Importe]",TDinamica_R!$A$3,
"[Base_Tarjetas].[PERIODO]","[Base_Tarjetas].[PERIODO].&amp;[" &amp; TEXT(O$6,"yyyymm") &amp; "]",
"[Base_Tarjetas].[Metrica]","[Base_Tarjetas].[Metrica].&amp;[" &amp; $A46 &amp; "]",
"[Base_Tarjetas].[SEGMENTO_DESCRIP]","[Base_Tarjetas].[SEGMENTO_DESCRIP].&amp;[" &amp; $C$6 &amp; "]",
"[Base_Tarjetas].[SITUACION]","[Base_Tarjetas].[SITUACION].&amp;[" &amp; $C46 &amp; "]",
"[Base_Tarjetas].[TIPO]","[Base_Tarjetas].[TIPO].&amp;[" &amp; $C$1 &amp; "]")/1000,
0)</f>
        <v>0</v>
      </c>
      <c r="P46" s="8">
        <f>IFERROR(
GETPIVOTDATA("[Base_Tarjetas].[Importe]",TDinamica_R!$A$3,
"[Base_Tarjetas].[PERIODO]","[Base_Tarjetas].[PERIODO].&amp;[" &amp; TEXT(P$6,"yyyymm") &amp; "]",
"[Base_Tarjetas].[Metrica]","[Base_Tarjetas].[Metrica].&amp;[" &amp; $A46 &amp; "]",
"[Base_Tarjetas].[SEGMENTO_DESCRIP]","[Base_Tarjetas].[SEGMENTO_DESCRIP].&amp;[" &amp; $C$6 &amp; "]",
"[Base_Tarjetas].[SITUACION]","[Base_Tarjetas].[SITUACION].&amp;[" &amp; $C46 &amp; "]",
"[Base_Tarjetas].[TIPO]","[Base_Tarjetas].[TIPO].&amp;[" &amp; $C$1 &amp; "]")/1000,
0)</f>
        <v>0</v>
      </c>
      <c r="Q46" s="8">
        <f>IFERROR(
GETPIVOTDATA("[Base_Tarjetas].[Importe]",TDinamica_R!$A$3,
"[Base_Tarjetas].[PERIODO]","[Base_Tarjetas].[PERIODO].&amp;[" &amp; TEXT(Q$6,"yyyymm") &amp; "]",
"[Base_Tarjetas].[Metrica]","[Base_Tarjetas].[Metrica].&amp;[" &amp; $A46 &amp; "]",
"[Base_Tarjetas].[SEGMENTO_DESCRIP]","[Base_Tarjetas].[SEGMENTO_DESCRIP].&amp;[" &amp; $C$6 &amp; "]",
"[Base_Tarjetas].[SITUACION]","[Base_Tarjetas].[SITUACION].&amp;[" &amp; $C46 &amp; "]",
"[Base_Tarjetas].[TIPO]","[Base_Tarjetas].[TIPO].&amp;[" &amp; $C$1 &amp; "]")/1000,
0)</f>
        <v>0</v>
      </c>
      <c r="R46" s="8">
        <f>IFERROR(
GETPIVOTDATA("[Base_Tarjetas].[Importe]",TDinamica_R!$A$3,
"[Base_Tarjetas].[PERIODO]","[Base_Tarjetas].[PERIODO].&amp;[" &amp; TEXT(R$6,"yyyymm") &amp; "]",
"[Base_Tarjetas].[Metrica]","[Base_Tarjetas].[Metrica].&amp;[" &amp; $A46 &amp; "]",
"[Base_Tarjetas].[SEGMENTO_DESCRIP]","[Base_Tarjetas].[SEGMENTO_DESCRIP].&amp;[" &amp; $C$6 &amp; "]",
"[Base_Tarjetas].[SITUACION]","[Base_Tarjetas].[SITUACION].&amp;[" &amp; $C46 &amp; "]",
"[Base_Tarjetas].[TIPO]","[Base_Tarjetas].[TIPO].&amp;[" &amp; $C$1 &amp; "]")/1000,
0)</f>
        <v>0</v>
      </c>
      <c r="S46" s="8">
        <f>IFERROR(
GETPIVOTDATA("[Base_Tarjetas].[Importe]",TDinamica_R!$A$3,
"[Base_Tarjetas].[PERIODO]","[Base_Tarjetas].[PERIODO].&amp;[" &amp; TEXT(S$6,"yyyymm") &amp; "]",
"[Base_Tarjetas].[Metrica]","[Base_Tarjetas].[Metrica].&amp;[" &amp; $A46 &amp; "]",
"[Base_Tarjetas].[SEGMENTO_DESCRIP]","[Base_Tarjetas].[SEGMENTO_DESCRIP].&amp;[" &amp; $C$6 &amp; "]",
"[Base_Tarjetas].[SITUACION]","[Base_Tarjetas].[SITUACION].&amp;[" &amp; $C46 &amp; "]",
"[Base_Tarjetas].[TIPO]","[Base_Tarjetas].[TIPO].&amp;[" &amp; $C$1 &amp; "]")/1000,
0)</f>
        <v>0</v>
      </c>
      <c r="T46" s="8">
        <f>IFERROR(
GETPIVOTDATA("[Base_Tarjetas].[Importe]",TDinamica_R!$A$3,
"[Base_Tarjetas].[PERIODO]","[Base_Tarjetas].[PERIODO].&amp;[" &amp; TEXT(T$6,"yyyymm") &amp; "]",
"[Base_Tarjetas].[Metrica]","[Base_Tarjetas].[Metrica].&amp;[" &amp; $A46 &amp; "]",
"[Base_Tarjetas].[SEGMENTO_DESCRIP]","[Base_Tarjetas].[SEGMENTO_DESCRIP].&amp;[" &amp; $C$6 &amp; "]",
"[Base_Tarjetas].[SITUACION]","[Base_Tarjetas].[SITUACION].&amp;[" &amp; $C46 &amp; "]",
"[Base_Tarjetas].[TIPO]","[Base_Tarjetas].[TIPO].&amp;[" &amp; $C$1 &amp; "]")/1000,
0)</f>
        <v>0</v>
      </c>
      <c r="U46" s="8">
        <f>IFERROR(
GETPIVOTDATA("[Base_Tarjetas].[Importe]",TDinamica_R!$A$3,
"[Base_Tarjetas].[PERIODO]","[Base_Tarjetas].[PERIODO].&amp;[" &amp; TEXT(U$6,"yyyymm") &amp; "]",
"[Base_Tarjetas].[Metrica]","[Base_Tarjetas].[Metrica].&amp;[" &amp; $A46 &amp; "]",
"[Base_Tarjetas].[SEGMENTO_DESCRIP]","[Base_Tarjetas].[SEGMENTO_DESCRIP].&amp;[" &amp; $C$6 &amp; "]",
"[Base_Tarjetas].[SITUACION]","[Base_Tarjetas].[SITUACION].&amp;[" &amp; $C46 &amp; "]",
"[Base_Tarjetas].[TIPO]","[Base_Tarjetas].[TIPO].&amp;[" &amp; $C$1 &amp; "]")/1000,
0)</f>
        <v>0</v>
      </c>
      <c r="V46" s="8">
        <f>IFERROR(
GETPIVOTDATA("[Base_Tarjetas].[Importe]",TDinamica_R!$A$3,
"[Base_Tarjetas].[PERIODO]","[Base_Tarjetas].[PERIODO].&amp;[" &amp; TEXT(V$6,"yyyymm") &amp; "]",
"[Base_Tarjetas].[Metrica]","[Base_Tarjetas].[Metrica].&amp;[" &amp; $A46 &amp; "]",
"[Base_Tarjetas].[SEGMENTO_DESCRIP]","[Base_Tarjetas].[SEGMENTO_DESCRIP].&amp;[" &amp; $C$6 &amp; "]",
"[Base_Tarjetas].[SITUACION]","[Base_Tarjetas].[SITUACION].&amp;[" &amp; $C46 &amp; "]",
"[Base_Tarjetas].[TIPO]","[Base_Tarjetas].[TIPO].&amp;[" &amp; $C$1 &amp; "]")/1000,
0)</f>
        <v>0</v>
      </c>
      <c r="W46" s="8">
        <f>IFERROR(
GETPIVOTDATA("[Base_Tarjetas].[Importe]",TDinamica_R!$A$3,
"[Base_Tarjetas].[PERIODO]","[Base_Tarjetas].[PERIODO].&amp;[" &amp; TEXT(W$6,"yyyymm") &amp; "]",
"[Base_Tarjetas].[Metrica]","[Base_Tarjetas].[Metrica].&amp;[" &amp; $A46 &amp; "]",
"[Base_Tarjetas].[SEGMENTO_DESCRIP]","[Base_Tarjetas].[SEGMENTO_DESCRIP].&amp;[" &amp; $C$6 &amp; "]",
"[Base_Tarjetas].[SITUACION]","[Base_Tarjetas].[SITUACION].&amp;[" &amp; $C46 &amp; "]",
"[Base_Tarjetas].[TIPO]","[Base_Tarjetas].[TIPO].&amp;[" &amp; $C$1 &amp; "]")/1000,
0)</f>
        <v>0</v>
      </c>
      <c r="X46" s="8">
        <f>IFERROR(
GETPIVOTDATA("[Base_Tarjetas].[Importe]",TDinamica_R!$A$3,
"[Base_Tarjetas].[PERIODO]","[Base_Tarjetas].[PERIODO].&amp;[" &amp; TEXT(X$6,"yyyymm") &amp; "]",
"[Base_Tarjetas].[Metrica]","[Base_Tarjetas].[Metrica].&amp;[" &amp; $A46 &amp; "]",
"[Base_Tarjetas].[SEGMENTO_DESCRIP]","[Base_Tarjetas].[SEGMENTO_DESCRIP].&amp;[" &amp; $C$6 &amp; "]",
"[Base_Tarjetas].[SITUACION]","[Base_Tarjetas].[SITUACION].&amp;[" &amp; $C46 &amp; "]",
"[Base_Tarjetas].[TIPO]","[Base_Tarjetas].[TIPO].&amp;[" &amp; $C$1 &amp; "]")/1000,
0)</f>
        <v>0</v>
      </c>
      <c r="Y46" s="8">
        <f>IFERROR(
GETPIVOTDATA("[Base_Tarjetas].[Importe]",TDinamica_R!$A$3,
"[Base_Tarjetas].[PERIODO]","[Base_Tarjetas].[PERIODO].&amp;[" &amp; TEXT(Y$6,"yyyymm") &amp; "]",
"[Base_Tarjetas].[Metrica]","[Base_Tarjetas].[Metrica].&amp;[" &amp; $A46 &amp; "]",
"[Base_Tarjetas].[SEGMENTO_DESCRIP]","[Base_Tarjetas].[SEGMENTO_DESCRIP].&amp;[" &amp; $C$6 &amp; "]",
"[Base_Tarjetas].[SITUACION]","[Base_Tarjetas].[SITUACION].&amp;[" &amp; $C46 &amp; "]",
"[Base_Tarjetas].[TIPO]","[Base_Tarjetas].[TIPO].&amp;[" &amp; $C$1 &amp; "]")/1000,
0)</f>
        <v>0</v>
      </c>
      <c r="Z46" s="8">
        <f>IFERROR(
GETPIVOTDATA("[Base_Tarjetas].[Importe]",TDinamica_R!$A$3,
"[Base_Tarjetas].[PERIODO]","[Base_Tarjetas].[PERIODO].&amp;[" &amp; TEXT(Z$6,"yyyymm") &amp; "]",
"[Base_Tarjetas].[Metrica]","[Base_Tarjetas].[Metrica].&amp;[" &amp; $A46 &amp; "]",
"[Base_Tarjetas].[SEGMENTO_DESCRIP]","[Base_Tarjetas].[SEGMENTO_DESCRIP].&amp;[" &amp; $C$6 &amp; "]",
"[Base_Tarjetas].[SITUACION]","[Base_Tarjetas].[SITUACION].&amp;[" &amp; $C46 &amp; "]",
"[Base_Tarjetas].[TIPO]","[Base_Tarjetas].[TIPO].&amp;[" &amp; $C$1 &amp; "]")/1000,
0)</f>
        <v>0</v>
      </c>
      <c r="AA46" s="8">
        <f>IFERROR(
GETPIVOTDATA("[Base_Tarjetas].[Importe]",TDinamica_R!$A$3,
"[Base_Tarjetas].[PERIODO]","[Base_Tarjetas].[PERIODO].&amp;[" &amp; TEXT(AA$6,"yyyymm") &amp; "]",
"[Base_Tarjetas].[Metrica]","[Base_Tarjetas].[Metrica].&amp;[" &amp; $A46 &amp; "]",
"[Base_Tarjetas].[SEGMENTO_DESCRIP]","[Base_Tarjetas].[SEGMENTO_DESCRIP].&amp;[" &amp; $C$6 &amp; "]",
"[Base_Tarjetas].[SITUACION]","[Base_Tarjetas].[SITUACION].&amp;[" &amp; $C46 &amp; "]",
"[Base_Tarjetas].[TIPO]","[Base_Tarjetas].[TIPO].&amp;[" &amp; $C$1 &amp; "]")/1000,
0)</f>
        <v>0</v>
      </c>
      <c r="AB46" s="8">
        <f>IFERROR(
GETPIVOTDATA("[Base_Tarjetas].[Importe]",TDinamica_R!$A$3,
"[Base_Tarjetas].[PERIODO]","[Base_Tarjetas].[PERIODO].&amp;[" &amp; TEXT(AB$6,"yyyymm") &amp; "]",
"[Base_Tarjetas].[Metrica]","[Base_Tarjetas].[Metrica].&amp;[" &amp; $A46 &amp; "]",
"[Base_Tarjetas].[SEGMENTO_DESCRIP]","[Base_Tarjetas].[SEGMENTO_DESCRIP].&amp;[" &amp; $C$6 &amp; "]",
"[Base_Tarjetas].[SITUACION]","[Base_Tarjetas].[SITUACION].&amp;[" &amp; $C46 &amp; "]",
"[Base_Tarjetas].[TIPO]","[Base_Tarjetas].[TIPO].&amp;[" &amp; $C$1 &amp; "]")/1000,
0)</f>
        <v>0</v>
      </c>
      <c r="AC46" s="8">
        <f>IFERROR(
GETPIVOTDATA("[Base_Tarjetas].[Importe]",TDinamica_R!$A$3,
"[Base_Tarjetas].[PERIODO]","[Base_Tarjetas].[PERIODO].&amp;[" &amp; TEXT(AC$6,"yyyymm") &amp; "]",
"[Base_Tarjetas].[Metrica]","[Base_Tarjetas].[Metrica].&amp;[" &amp; $A46 &amp; "]",
"[Base_Tarjetas].[SEGMENTO_DESCRIP]","[Base_Tarjetas].[SEGMENTO_DESCRIP].&amp;[" &amp; $C$6 &amp; "]",
"[Base_Tarjetas].[SITUACION]","[Base_Tarjetas].[SITUACION].&amp;[" &amp; $C46 &amp; "]",
"[Base_Tarjetas].[TIPO]","[Base_Tarjetas].[TIPO].&amp;[" &amp; $C$1 &amp; "]")/1000,
0)</f>
        <v>0</v>
      </c>
      <c r="AD46" s="8">
        <f>IFERROR(
GETPIVOTDATA("[Base_Tarjetas].[Importe]",TDinamica_R!$A$3,
"[Base_Tarjetas].[PERIODO]","[Base_Tarjetas].[PERIODO].&amp;[" &amp; TEXT(AD$6,"yyyymm") &amp; "]",
"[Base_Tarjetas].[Metrica]","[Base_Tarjetas].[Metrica].&amp;[" &amp; $A46 &amp; "]",
"[Base_Tarjetas].[SEGMENTO_DESCRIP]","[Base_Tarjetas].[SEGMENTO_DESCRIP].&amp;[" &amp; $C$6 &amp; "]",
"[Base_Tarjetas].[SITUACION]","[Base_Tarjetas].[SITUACION].&amp;[" &amp; $C46 &amp; "]",
"[Base_Tarjetas].[TIPO]","[Base_Tarjetas].[TIPO].&amp;[" &amp; $C$1 &amp; "]")/1000,
0)</f>
        <v>0</v>
      </c>
      <c r="AE46" s="8">
        <f>IFERROR(
GETPIVOTDATA("[Base_Tarjetas].[Importe]",TDinamica_R!$A$3,
"[Base_Tarjetas].[PERIODO]","[Base_Tarjetas].[PERIODO].&amp;[" &amp; TEXT(AE$6,"yyyymm") &amp; "]",
"[Base_Tarjetas].[Metrica]","[Base_Tarjetas].[Metrica].&amp;[" &amp; $A46 &amp; "]",
"[Base_Tarjetas].[SEGMENTO_DESCRIP]","[Base_Tarjetas].[SEGMENTO_DESCRIP].&amp;[" &amp; $C$6 &amp; "]",
"[Base_Tarjetas].[SITUACION]","[Base_Tarjetas].[SITUACION].&amp;[" &amp; $C46 &amp; "]",
"[Base_Tarjetas].[TIPO]","[Base_Tarjetas].[TIPO].&amp;[" &amp; $C$1 &amp; "]")/1000,
0)</f>
        <v>0</v>
      </c>
      <c r="AF46" s="8">
        <f>IFERROR(
GETPIVOTDATA("[Base_Tarjetas].[Importe]",TDinamica_R!$A$3,
"[Base_Tarjetas].[PERIODO]","[Base_Tarjetas].[PERIODO].&amp;[" &amp; TEXT(AF$6,"yyyymm") &amp; "]",
"[Base_Tarjetas].[Metrica]","[Base_Tarjetas].[Metrica].&amp;[" &amp; $A46 &amp; "]",
"[Base_Tarjetas].[SEGMENTO_DESCRIP]","[Base_Tarjetas].[SEGMENTO_DESCRIP].&amp;[" &amp; $C$6 &amp; "]",
"[Base_Tarjetas].[SITUACION]","[Base_Tarjetas].[SITUACION].&amp;[" &amp; $C46 &amp; "]",
"[Base_Tarjetas].[TIPO]","[Base_Tarjetas].[TIPO].&amp;[" &amp; $C$1 &amp; "]")/1000,
0)</f>
        <v>0</v>
      </c>
      <c r="AG46" s="8">
        <f>IFERROR(
GETPIVOTDATA("[Base_Tarjetas].[Importe]",TDinamica_R!$A$3,
"[Base_Tarjetas].[PERIODO]","[Base_Tarjetas].[PERIODO].&amp;[" &amp; TEXT(AG$6,"yyyymm") &amp; "]",
"[Base_Tarjetas].[Metrica]","[Base_Tarjetas].[Metrica].&amp;[" &amp; $A46 &amp; "]",
"[Base_Tarjetas].[SEGMENTO_DESCRIP]","[Base_Tarjetas].[SEGMENTO_DESCRIP].&amp;[" &amp; $C$6 &amp; "]",
"[Base_Tarjetas].[SITUACION]","[Base_Tarjetas].[SITUACION].&amp;[" &amp; $C46 &amp; "]",
"[Base_Tarjetas].[TIPO]","[Base_Tarjetas].[TIPO].&amp;[" &amp; $C$1 &amp; "]")/1000,
0)</f>
        <v>0</v>
      </c>
      <c r="AH46" s="8">
        <f>IFERROR(
GETPIVOTDATA("[Base_Tarjetas].[Importe]",TDinamica_R!$A$3,
"[Base_Tarjetas].[PERIODO]","[Base_Tarjetas].[PERIODO].&amp;[" &amp; TEXT(AH$6,"yyyymm") &amp; "]",
"[Base_Tarjetas].[Metrica]","[Base_Tarjetas].[Metrica].&amp;[" &amp; $A46 &amp; "]",
"[Base_Tarjetas].[SEGMENTO_DESCRIP]","[Base_Tarjetas].[SEGMENTO_DESCRIP].&amp;[" &amp; $C$6 &amp; "]",
"[Base_Tarjetas].[SITUACION]","[Base_Tarjetas].[SITUACION].&amp;[" &amp; $C46 &amp; "]",
"[Base_Tarjetas].[TIPO]","[Base_Tarjetas].[TIPO].&amp;[" &amp; $C$1 &amp; "]")/1000,
0)</f>
        <v>0</v>
      </c>
      <c r="AI46" s="8">
        <f>IFERROR(
GETPIVOTDATA("[Base_Tarjetas].[Importe]",TDinamica_R!$A$3,
"[Base_Tarjetas].[PERIODO]","[Base_Tarjetas].[PERIODO].&amp;[" &amp; TEXT(AI$6,"yyyymm") &amp; "]",
"[Base_Tarjetas].[Metrica]","[Base_Tarjetas].[Metrica].&amp;[" &amp; $A46 &amp; "]",
"[Base_Tarjetas].[SEGMENTO_DESCRIP]","[Base_Tarjetas].[SEGMENTO_DESCRIP].&amp;[" &amp; $C$6 &amp; "]",
"[Base_Tarjetas].[SITUACION]","[Base_Tarjetas].[SITUACION].&amp;[" &amp; $C46 &amp; "]",
"[Base_Tarjetas].[TIPO]","[Base_Tarjetas].[TIPO].&amp;[" &amp; $C$1 &amp; "]")/1000,
0)</f>
        <v>0</v>
      </c>
      <c r="AJ46" s="8">
        <f>IFERROR(
GETPIVOTDATA("[Base_Tarjetas].[Importe]",TDinamica_R!$A$3,
"[Base_Tarjetas].[PERIODO]","[Base_Tarjetas].[PERIODO].&amp;[" &amp; TEXT(AJ$6,"yyyymm") &amp; "]",
"[Base_Tarjetas].[Metrica]","[Base_Tarjetas].[Metrica].&amp;[" &amp; $A46 &amp; "]",
"[Base_Tarjetas].[SEGMENTO_DESCRIP]","[Base_Tarjetas].[SEGMENTO_DESCRIP].&amp;[" &amp; $C$6 &amp; "]",
"[Base_Tarjetas].[SITUACION]","[Base_Tarjetas].[SITUACION].&amp;[" &amp; $C46 &amp; "]",
"[Base_Tarjetas].[TIPO]","[Base_Tarjetas].[TIPO].&amp;[" &amp; $C$1 &amp; "]")/1000,
0)</f>
        <v>0</v>
      </c>
      <c r="AK46" s="8">
        <f>IFERROR(
GETPIVOTDATA("[Base_Tarjetas].[Importe]",TDinamica_R!$A$3,
"[Base_Tarjetas].[PERIODO]","[Base_Tarjetas].[PERIODO].&amp;[" &amp; TEXT(AK$6,"yyyymm") &amp; "]",
"[Base_Tarjetas].[Metrica]","[Base_Tarjetas].[Metrica].&amp;[" &amp; $A46 &amp; "]",
"[Base_Tarjetas].[SEGMENTO_DESCRIP]","[Base_Tarjetas].[SEGMENTO_DESCRIP].&amp;[" &amp; $C$6 &amp; "]",
"[Base_Tarjetas].[SITUACION]","[Base_Tarjetas].[SITUACION].&amp;[" &amp; $C46 &amp; "]",
"[Base_Tarjetas].[TIPO]","[Base_Tarjetas].[TIPO].&amp;[" &amp; $C$1 &amp; "]")/1000,
0)</f>
        <v>0</v>
      </c>
      <c r="AL46" s="8">
        <f>IFERROR(
GETPIVOTDATA("[Base_Tarjetas].[Importe]",TDinamica_R!$A$3,
"[Base_Tarjetas].[PERIODO]","[Base_Tarjetas].[PERIODO].&amp;[" &amp; TEXT(AL$6,"yyyymm") &amp; "]",
"[Base_Tarjetas].[Metrica]","[Base_Tarjetas].[Metrica].&amp;[" &amp; $A46 &amp; "]",
"[Base_Tarjetas].[SEGMENTO_DESCRIP]","[Base_Tarjetas].[SEGMENTO_DESCRIP].&amp;[" &amp; $C$6 &amp; "]",
"[Base_Tarjetas].[SITUACION]","[Base_Tarjetas].[SITUACION].&amp;[" &amp; $C46 &amp; "]",
"[Base_Tarjetas].[TIPO]","[Base_Tarjetas].[TIPO].&amp;[" &amp; $C$1 &amp; "]")/1000,
0)</f>
        <v>0</v>
      </c>
      <c r="AM46" s="8">
        <f>IFERROR(
GETPIVOTDATA("[Base_Tarjetas].[Importe]",TDinamica_R!$A$3,
"[Base_Tarjetas].[PERIODO]","[Base_Tarjetas].[PERIODO].&amp;[" &amp; TEXT(AM$6,"yyyymm") &amp; "]",
"[Base_Tarjetas].[Metrica]","[Base_Tarjetas].[Metrica].&amp;[" &amp; $A46 &amp; "]",
"[Base_Tarjetas].[SEGMENTO_DESCRIP]","[Base_Tarjetas].[SEGMENTO_DESCRIP].&amp;[" &amp; $C$6 &amp; "]",
"[Base_Tarjetas].[SITUACION]","[Base_Tarjetas].[SITUACION].&amp;[" &amp; $C46 &amp; "]",
"[Base_Tarjetas].[TIPO]","[Base_Tarjetas].[TIPO].&amp;[" &amp; $C$1 &amp; "]")/1000,
0)</f>
        <v>0</v>
      </c>
      <c r="AN46" s="8">
        <f>IFERROR(
GETPIVOTDATA("[Base_Tarjetas].[Importe]",TDinamica_R!$A$3,
"[Base_Tarjetas].[PERIODO]","[Base_Tarjetas].[PERIODO].&amp;[" &amp; TEXT(AN$6,"yyyymm") &amp; "]",
"[Base_Tarjetas].[Metrica]","[Base_Tarjetas].[Metrica].&amp;[" &amp; $A46 &amp; "]",
"[Base_Tarjetas].[SEGMENTO_DESCRIP]","[Base_Tarjetas].[SEGMENTO_DESCRIP].&amp;[" &amp; $C$6 &amp; "]",
"[Base_Tarjetas].[SITUACION]","[Base_Tarjetas].[SITUACION].&amp;[" &amp; $C46 &amp; "]",
"[Base_Tarjetas].[TIPO]","[Base_Tarjetas].[TIPO].&amp;[" &amp; $C$1 &amp; "]")/1000,
0)</f>
        <v>0</v>
      </c>
      <c r="AO46" s="8">
        <f>IFERROR(
GETPIVOTDATA("[Base_Tarjetas].[Importe]",TDinamica_R!$A$3,
"[Base_Tarjetas].[PERIODO]","[Base_Tarjetas].[PERIODO].&amp;[" &amp; TEXT(AO$6,"yyyymm") &amp; "]",
"[Base_Tarjetas].[Metrica]","[Base_Tarjetas].[Metrica].&amp;[" &amp; $A46 &amp; "]",
"[Base_Tarjetas].[SEGMENTO_DESCRIP]","[Base_Tarjetas].[SEGMENTO_DESCRIP].&amp;[" &amp; $C$6 &amp; "]",
"[Base_Tarjetas].[SITUACION]","[Base_Tarjetas].[SITUACION].&amp;[" &amp; $C46 &amp; "]",
"[Base_Tarjetas].[TIPO]","[Base_Tarjetas].[TIPO].&amp;[" &amp; $C$1 &amp; "]")/1000,
0)</f>
        <v>0</v>
      </c>
      <c r="AP46" s="8">
        <f>IFERROR(
GETPIVOTDATA("[Base_Tarjetas].[Importe]",TDinamica_R!$A$3,
"[Base_Tarjetas].[PERIODO]","[Base_Tarjetas].[PERIODO].&amp;[" &amp; TEXT(AP$6,"yyyymm") &amp; "]",
"[Base_Tarjetas].[Metrica]","[Base_Tarjetas].[Metrica].&amp;[" &amp; $A46 &amp; "]",
"[Base_Tarjetas].[SEGMENTO_DESCRIP]","[Base_Tarjetas].[SEGMENTO_DESCRIP].&amp;[" &amp; $C$6 &amp; "]",
"[Base_Tarjetas].[SITUACION]","[Base_Tarjetas].[SITUACION].&amp;[" &amp; $C46 &amp; "]",
"[Base_Tarjetas].[TIPO]","[Base_Tarjetas].[TIPO].&amp;[" &amp; $C$1 &amp; "]")/1000,
0)</f>
        <v>0</v>
      </c>
      <c r="AQ46" s="8">
        <f>IFERROR(
GETPIVOTDATA("[Base_Tarjetas].[Importe]",TDinamica_R!$A$3,
"[Base_Tarjetas].[PERIODO]","[Base_Tarjetas].[PERIODO].&amp;[" &amp; TEXT(AQ$6,"yyyymm") &amp; "]",
"[Base_Tarjetas].[Metrica]","[Base_Tarjetas].[Metrica].&amp;[" &amp; $A46 &amp; "]",
"[Base_Tarjetas].[SEGMENTO_DESCRIP]","[Base_Tarjetas].[SEGMENTO_DESCRIP].&amp;[" &amp; $C$6 &amp; "]",
"[Base_Tarjetas].[SITUACION]","[Base_Tarjetas].[SITUACION].&amp;[" &amp; $C46 &amp; "]",
"[Base_Tarjetas].[TIPO]","[Base_Tarjetas].[TIPO].&amp;[" &amp; $C$1 &amp; "]")/1000,
0)</f>
        <v>0</v>
      </c>
      <c r="AR46" s="8">
        <f>IFERROR(
GETPIVOTDATA("[Base_Tarjetas].[Importe]",TDinamica_R!$A$3,
"[Base_Tarjetas].[PERIODO]","[Base_Tarjetas].[PERIODO].&amp;[" &amp; TEXT(AR$6,"yyyymm") &amp; "]",
"[Base_Tarjetas].[Metrica]","[Base_Tarjetas].[Metrica].&amp;[" &amp; $A46 &amp; "]",
"[Base_Tarjetas].[SEGMENTO_DESCRIP]","[Base_Tarjetas].[SEGMENTO_DESCRIP].&amp;[" &amp; $C$6 &amp; "]",
"[Base_Tarjetas].[SITUACION]","[Base_Tarjetas].[SITUACION].&amp;[" &amp; $C46 &amp; "]",
"[Base_Tarjetas].[TIPO]","[Base_Tarjetas].[TIPO].&amp;[" &amp; $C$1 &amp; "]")/1000,
0)</f>
        <v>0</v>
      </c>
      <c r="AS46" s="8">
        <f>IFERROR(
GETPIVOTDATA("[Base_Tarjetas].[Importe]",TDinamica_R!$A$3,
"[Base_Tarjetas].[PERIODO]","[Base_Tarjetas].[PERIODO].&amp;[" &amp; TEXT(AS$6,"yyyymm") &amp; "]",
"[Base_Tarjetas].[Metrica]","[Base_Tarjetas].[Metrica].&amp;[" &amp; $A46 &amp; "]",
"[Base_Tarjetas].[SEGMENTO_DESCRIP]","[Base_Tarjetas].[SEGMENTO_DESCRIP].&amp;[" &amp; $C$6 &amp; "]",
"[Base_Tarjetas].[SITUACION]","[Base_Tarjetas].[SITUACION].&amp;[" &amp; $C46 &amp; "]",
"[Base_Tarjetas].[TIPO]","[Base_Tarjetas].[TIPO].&amp;[" &amp; $C$1 &amp; "]")/1000,
0)</f>
        <v>0</v>
      </c>
      <c r="AT46" s="8">
        <f>IFERROR(
GETPIVOTDATA("[Base_Tarjetas].[Importe]",TDinamica_R!$A$3,
"[Base_Tarjetas].[PERIODO]","[Base_Tarjetas].[PERIODO].&amp;[" &amp; TEXT(AT$6,"yyyymm") &amp; "]",
"[Base_Tarjetas].[Metrica]","[Base_Tarjetas].[Metrica].&amp;[" &amp; $A46 &amp; "]",
"[Base_Tarjetas].[SEGMENTO_DESCRIP]","[Base_Tarjetas].[SEGMENTO_DESCRIP].&amp;[" &amp; $C$6 &amp; "]",
"[Base_Tarjetas].[SITUACION]","[Base_Tarjetas].[SITUACION].&amp;[" &amp; $C46 &amp; "]",
"[Base_Tarjetas].[TIPO]","[Base_Tarjetas].[TIPO].&amp;[" &amp; $C$1 &amp; "]")/1000,
0)</f>
        <v>0</v>
      </c>
      <c r="AU46" s="8">
        <f>IFERROR(
GETPIVOTDATA("[Base_Tarjetas].[Importe]",TDinamica_R!$A$3,
"[Base_Tarjetas].[PERIODO]","[Base_Tarjetas].[PERIODO].&amp;[" &amp; TEXT(AU$6,"yyyymm") &amp; "]",
"[Base_Tarjetas].[Metrica]","[Base_Tarjetas].[Metrica].&amp;[" &amp; $A46 &amp; "]",
"[Base_Tarjetas].[SEGMENTO_DESCRIP]","[Base_Tarjetas].[SEGMENTO_DESCRIP].&amp;[" &amp; $C$6 &amp; "]",
"[Base_Tarjetas].[SITUACION]","[Base_Tarjetas].[SITUACION].&amp;[" &amp; $C46 &amp; "]",
"[Base_Tarjetas].[TIPO]","[Base_Tarjetas].[TIPO].&amp;[" &amp; $C$1 &amp; "]")/1000,
0)</f>
        <v>0</v>
      </c>
      <c r="AV46" s="8">
        <f>IFERROR(
GETPIVOTDATA("[Base_Tarjetas].[Importe]",TDinamica_R!$A$3,
"[Base_Tarjetas].[PERIODO]","[Base_Tarjetas].[PERIODO].&amp;[" &amp; TEXT(AV$6,"yyyymm") &amp; "]",
"[Base_Tarjetas].[Metrica]","[Base_Tarjetas].[Metrica].&amp;[" &amp; $A46 &amp; "]",
"[Base_Tarjetas].[SEGMENTO_DESCRIP]","[Base_Tarjetas].[SEGMENTO_DESCRIP].&amp;[" &amp; $C$6 &amp; "]",
"[Base_Tarjetas].[SITUACION]","[Base_Tarjetas].[SITUACION].&amp;[" &amp; $C46 &amp; "]",
"[Base_Tarjetas].[TIPO]","[Base_Tarjetas].[TIPO].&amp;[" &amp; $C$1 &amp; "]")/1000,
0)</f>
        <v>0</v>
      </c>
      <c r="AW46" s="8">
        <f>IFERROR(
GETPIVOTDATA("[Base_Tarjetas].[Importe]",TDinamica_R!$A$3,
"[Base_Tarjetas].[PERIODO]","[Base_Tarjetas].[PERIODO].&amp;[" &amp; TEXT(AW$6,"yyyymm") &amp; "]",
"[Base_Tarjetas].[Metrica]","[Base_Tarjetas].[Metrica].&amp;[" &amp; $A46 &amp; "]",
"[Base_Tarjetas].[SEGMENTO_DESCRIP]","[Base_Tarjetas].[SEGMENTO_DESCRIP].&amp;[" &amp; $C$6 &amp; "]",
"[Base_Tarjetas].[SITUACION]","[Base_Tarjetas].[SITUACION].&amp;[" &amp; $C46 &amp; "]",
"[Base_Tarjetas].[TIPO]","[Base_Tarjetas].[TIPO].&amp;[" &amp; $C$1 &amp; "]")/1000,
0)</f>
        <v>0</v>
      </c>
      <c r="AX46" s="8">
        <f>IFERROR(
GETPIVOTDATA("[Base_Tarjetas].[Importe]",TDinamica_R!$A$3,
"[Base_Tarjetas].[PERIODO]","[Base_Tarjetas].[PERIODO].&amp;[" &amp; TEXT(AX$6,"yyyymm") &amp; "]",
"[Base_Tarjetas].[Metrica]","[Base_Tarjetas].[Metrica].&amp;[" &amp; $A46 &amp; "]",
"[Base_Tarjetas].[SEGMENTO_DESCRIP]","[Base_Tarjetas].[SEGMENTO_DESCRIP].&amp;[" &amp; $C$6 &amp; "]",
"[Base_Tarjetas].[SITUACION]","[Base_Tarjetas].[SITUACION].&amp;[" &amp; $C46 &amp; "]",
"[Base_Tarjetas].[TIPO]","[Base_Tarjetas].[TIPO].&amp;[" &amp; $C$1 &amp; "]")/1000,
0)</f>
        <v>0</v>
      </c>
      <c r="AY46" s="8">
        <f>IFERROR(
GETPIVOTDATA("[Base_Tarjetas].[Importe]",TDinamica_R!$A$3,
"[Base_Tarjetas].[PERIODO]","[Base_Tarjetas].[PERIODO].&amp;[" &amp; TEXT(AY$6,"yyyymm") &amp; "]",
"[Base_Tarjetas].[Metrica]","[Base_Tarjetas].[Metrica].&amp;[" &amp; $A46 &amp; "]",
"[Base_Tarjetas].[SEGMENTO_DESCRIP]","[Base_Tarjetas].[SEGMENTO_DESCRIP].&amp;[" &amp; $C$6 &amp; "]",
"[Base_Tarjetas].[SITUACION]","[Base_Tarjetas].[SITUACION].&amp;[" &amp; $C46 &amp; "]",
"[Base_Tarjetas].[TIPO]","[Base_Tarjetas].[TIPO].&amp;[" &amp; $C$1 &amp; "]")/1000,
0)</f>
        <v>0</v>
      </c>
      <c r="AZ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TEXT(AZ$6,"yyyymm") &amp; "]"),
0)</f>
        <v>-1.6724176694717929</v>
      </c>
      <c r="BA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TEXT(BA$6,"yyyymm") &amp; "]"),
0)</f>
        <v>-1.4963050943451752</v>
      </c>
      <c r="BB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TEXT(BB$6,"yyyymm") &amp; "]"),
0)</f>
        <v>-1.6420807137550759</v>
      </c>
      <c r="BC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TEXT(BC$6,"yyyymm") &amp; "]"),
0)</f>
        <v>-1.5729732477915737</v>
      </c>
      <c r="BD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TEXT(BD$6,"yyyymm") &amp; "]"),
0)</f>
        <v>-1.6107448758203047</v>
      </c>
      <c r="BE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TEXT(BE$6,"yyyymm") &amp; "]"),
0)</f>
        <v>-1.5409468267177457</v>
      </c>
      <c r="BF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TEXT(BF$6,"yyyymm") &amp; "]"),
0)</f>
        <v>-1.5698122698001424</v>
      </c>
      <c r="BG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TEXT(BG$6,"yyyymm") &amp; "]"),
0)</f>
        <v>-1.5486356028422474</v>
      </c>
      <c r="BH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TEXT(BH$6,"yyyymm") &amp; "]"),
0)</f>
        <v>-1.4796950680779846</v>
      </c>
      <c r="BI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TEXT(BI$6,"yyyymm") &amp; "]"),
0)</f>
        <v>-1.5097547955115818</v>
      </c>
      <c r="BJ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TEXT(BJ$6,"yyyymm") &amp; "]"),
0)</f>
        <v>-1.4408126929557195</v>
      </c>
      <c r="BK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TEXT(BK$6,"yyyymm") &amp; "]"),
0)</f>
        <v>-1.4799177982991749</v>
      </c>
      <c r="BO46" s="24">
        <f t="shared" si="34"/>
        <v>0</v>
      </c>
      <c r="BP46" s="24">
        <f t="shared" si="34"/>
        <v>-4.8108034775720441</v>
      </c>
      <c r="BQ46" s="24">
        <f t="shared" si="34"/>
        <v>0</v>
      </c>
      <c r="BR46" s="24">
        <f t="shared" si="34"/>
        <v>0</v>
      </c>
      <c r="BS46" s="24">
        <f t="shared" si="34"/>
        <v>0</v>
      </c>
      <c r="BT46" s="24">
        <f t="shared" si="34"/>
        <v>0</v>
      </c>
    </row>
    <row r="47" spans="1:72" collapsed="1" x14ac:dyDescent="0.25">
      <c r="C47" s="3" t="s">
        <v>22</v>
      </c>
      <c r="D47" s="10">
        <f>SUM(D44:D46)</f>
        <v>0</v>
      </c>
      <c r="E47" s="10">
        <f t="shared" ref="E47:BK47" si="35">SUM(E44:E46)</f>
        <v>0</v>
      </c>
      <c r="F47" s="10">
        <f t="shared" si="35"/>
        <v>0</v>
      </c>
      <c r="G47" s="10">
        <f t="shared" si="35"/>
        <v>0</v>
      </c>
      <c r="H47" s="10">
        <f t="shared" si="35"/>
        <v>0</v>
      </c>
      <c r="I47" s="10">
        <f t="shared" si="35"/>
        <v>0</v>
      </c>
      <c r="J47" s="10">
        <f t="shared" si="35"/>
        <v>0</v>
      </c>
      <c r="K47" s="10">
        <f t="shared" si="35"/>
        <v>0</v>
      </c>
      <c r="L47" s="10">
        <f t="shared" si="35"/>
        <v>0</v>
      </c>
      <c r="M47" s="10">
        <f t="shared" si="35"/>
        <v>0</v>
      </c>
      <c r="N47" s="10">
        <f t="shared" si="35"/>
        <v>0</v>
      </c>
      <c r="O47" s="10">
        <f t="shared" si="35"/>
        <v>0</v>
      </c>
      <c r="P47" s="10">
        <f t="shared" si="35"/>
        <v>0</v>
      </c>
      <c r="Q47" s="10">
        <f t="shared" si="35"/>
        <v>0</v>
      </c>
      <c r="R47" s="10">
        <f t="shared" si="35"/>
        <v>0</v>
      </c>
      <c r="S47" s="10">
        <f t="shared" si="35"/>
        <v>0</v>
      </c>
      <c r="T47" s="10">
        <f t="shared" si="35"/>
        <v>0</v>
      </c>
      <c r="U47" s="10">
        <f t="shared" si="35"/>
        <v>0</v>
      </c>
      <c r="V47" s="10">
        <f t="shared" si="35"/>
        <v>0</v>
      </c>
      <c r="W47" s="10">
        <f t="shared" si="35"/>
        <v>0</v>
      </c>
      <c r="X47" s="10">
        <f t="shared" si="35"/>
        <v>0</v>
      </c>
      <c r="Y47" s="10">
        <f t="shared" si="35"/>
        <v>0</v>
      </c>
      <c r="Z47" s="10">
        <f t="shared" si="35"/>
        <v>0</v>
      </c>
      <c r="AA47" s="10">
        <f t="shared" si="35"/>
        <v>0</v>
      </c>
      <c r="AB47" s="10">
        <f t="shared" si="35"/>
        <v>0</v>
      </c>
      <c r="AC47" s="10">
        <f t="shared" si="35"/>
        <v>0</v>
      </c>
      <c r="AD47" s="10">
        <f t="shared" si="35"/>
        <v>0</v>
      </c>
      <c r="AE47" s="10">
        <f t="shared" si="35"/>
        <v>0</v>
      </c>
      <c r="AF47" s="10">
        <f t="shared" si="35"/>
        <v>0</v>
      </c>
      <c r="AG47" s="10">
        <f t="shared" si="35"/>
        <v>0</v>
      </c>
      <c r="AH47" s="10">
        <f t="shared" si="35"/>
        <v>0</v>
      </c>
      <c r="AI47" s="10">
        <f t="shared" si="35"/>
        <v>0</v>
      </c>
      <c r="AJ47" s="10">
        <f t="shared" si="35"/>
        <v>0</v>
      </c>
      <c r="AK47" s="10">
        <f t="shared" si="35"/>
        <v>0</v>
      </c>
      <c r="AL47" s="10">
        <f t="shared" si="35"/>
        <v>0</v>
      </c>
      <c r="AM47" s="10">
        <f t="shared" si="35"/>
        <v>0</v>
      </c>
      <c r="AN47" s="10">
        <f t="shared" si="35"/>
        <v>0</v>
      </c>
      <c r="AO47" s="10">
        <f t="shared" si="35"/>
        <v>0</v>
      </c>
      <c r="AP47" s="10">
        <f t="shared" si="35"/>
        <v>0</v>
      </c>
      <c r="AQ47" s="10">
        <f t="shared" si="35"/>
        <v>0</v>
      </c>
      <c r="AR47" s="10">
        <f t="shared" si="35"/>
        <v>0</v>
      </c>
      <c r="AS47" s="10">
        <f t="shared" si="35"/>
        <v>0</v>
      </c>
      <c r="AT47" s="10">
        <f t="shared" si="35"/>
        <v>0</v>
      </c>
      <c r="AU47" s="10">
        <f t="shared" si="35"/>
        <v>0</v>
      </c>
      <c r="AV47" s="10">
        <f t="shared" si="35"/>
        <v>0</v>
      </c>
      <c r="AW47" s="10">
        <f t="shared" si="35"/>
        <v>0</v>
      </c>
      <c r="AX47" s="10">
        <f t="shared" si="35"/>
        <v>0</v>
      </c>
      <c r="AY47" s="10">
        <f t="shared" si="35"/>
        <v>0</v>
      </c>
      <c r="AZ47" s="10">
        <f t="shared" si="35"/>
        <v>-21.547266784129512</v>
      </c>
      <c r="BA47" s="10">
        <f t="shared" si="35"/>
        <v>-19.278249474899695</v>
      </c>
      <c r="BB47" s="10">
        <f t="shared" si="35"/>
        <v>-21.156408393801165</v>
      </c>
      <c r="BC47" s="10">
        <f t="shared" si="35"/>
        <v>-20.266034515868487</v>
      </c>
      <c r="BD47" s="10">
        <f t="shared" si="35"/>
        <v>-20.752680502013217</v>
      </c>
      <c r="BE47" s="10">
        <f t="shared" si="35"/>
        <v>-19.853409218004593</v>
      </c>
      <c r="BF47" s="10">
        <f t="shared" si="35"/>
        <v>-20.225308782504499</v>
      </c>
      <c r="BG47" s="10">
        <f t="shared" si="35"/>
        <v>-19.952470662655802</v>
      </c>
      <c r="BH47" s="10">
        <f t="shared" si="35"/>
        <v>-19.064247510077362</v>
      </c>
      <c r="BI47" s="10">
        <f t="shared" si="35"/>
        <v>-19.451534118137719</v>
      </c>
      <c r="BJ47" s="10">
        <f t="shared" si="35"/>
        <v>-18.563290766284613</v>
      </c>
      <c r="BK47" s="10">
        <f t="shared" si="35"/>
        <v>-19.067117144609742</v>
      </c>
      <c r="BO47" s="23">
        <f>SUM(BO44:BO46)</f>
        <v>0</v>
      </c>
      <c r="BP47" s="23">
        <f t="shared" ref="BP47:BT47" si="36">SUM(BP44:BP46)</f>
        <v>-61.981924652830365</v>
      </c>
      <c r="BQ47" s="23">
        <f t="shared" si="36"/>
        <v>0</v>
      </c>
      <c r="BR47" s="23">
        <f t="shared" si="36"/>
        <v>0</v>
      </c>
      <c r="BS47" s="23">
        <f t="shared" si="36"/>
        <v>0</v>
      </c>
      <c r="BT47" s="23">
        <f t="shared" si="36"/>
        <v>0</v>
      </c>
    </row>
    <row r="50" spans="1:72" hidden="1" outlineLevel="1" x14ac:dyDescent="0.25">
      <c r="A50" s="11"/>
      <c r="C50" s="2" t="s">
        <v>0</v>
      </c>
      <c r="D50" s="8">
        <f>D38+D44</f>
        <v>0</v>
      </c>
      <c r="E50" s="8">
        <f t="shared" ref="E50:BK53" si="37">E38+E44</f>
        <v>0</v>
      </c>
      <c r="F50" s="8">
        <f t="shared" si="37"/>
        <v>0</v>
      </c>
      <c r="G50" s="8">
        <f t="shared" si="37"/>
        <v>0</v>
      </c>
      <c r="H50" s="8">
        <f t="shared" si="37"/>
        <v>0</v>
      </c>
      <c r="I50" s="8">
        <f t="shared" si="37"/>
        <v>0</v>
      </c>
      <c r="J50" s="8">
        <f t="shared" si="37"/>
        <v>0</v>
      </c>
      <c r="K50" s="8">
        <f t="shared" si="37"/>
        <v>0</v>
      </c>
      <c r="L50" s="8">
        <f t="shared" si="37"/>
        <v>0</v>
      </c>
      <c r="M50" s="8">
        <f t="shared" si="37"/>
        <v>0</v>
      </c>
      <c r="N50" s="8">
        <f t="shared" si="37"/>
        <v>0</v>
      </c>
      <c r="O50" s="8">
        <f t="shared" si="37"/>
        <v>0</v>
      </c>
      <c r="P50" s="8">
        <f t="shared" si="37"/>
        <v>0</v>
      </c>
      <c r="Q50" s="8">
        <f t="shared" si="37"/>
        <v>0</v>
      </c>
      <c r="R50" s="8">
        <f t="shared" si="37"/>
        <v>0</v>
      </c>
      <c r="S50" s="8">
        <f t="shared" si="37"/>
        <v>0</v>
      </c>
      <c r="T50" s="8">
        <f t="shared" si="37"/>
        <v>0</v>
      </c>
      <c r="U50" s="8">
        <f t="shared" si="37"/>
        <v>0</v>
      </c>
      <c r="V50" s="8">
        <f t="shared" si="37"/>
        <v>0</v>
      </c>
      <c r="W50" s="8">
        <f t="shared" si="37"/>
        <v>0</v>
      </c>
      <c r="X50" s="8">
        <f t="shared" si="37"/>
        <v>0</v>
      </c>
      <c r="Y50" s="8">
        <f t="shared" si="37"/>
        <v>0</v>
      </c>
      <c r="Z50" s="8">
        <f t="shared" si="37"/>
        <v>0</v>
      </c>
      <c r="AA50" s="8">
        <f t="shared" si="37"/>
        <v>0</v>
      </c>
      <c r="AB50" s="8">
        <f t="shared" si="37"/>
        <v>0</v>
      </c>
      <c r="AC50" s="8">
        <f t="shared" si="37"/>
        <v>0</v>
      </c>
      <c r="AD50" s="8">
        <f t="shared" si="37"/>
        <v>0</v>
      </c>
      <c r="AE50" s="8">
        <f t="shared" si="37"/>
        <v>0</v>
      </c>
      <c r="AF50" s="8">
        <f t="shared" si="37"/>
        <v>0</v>
      </c>
      <c r="AG50" s="8">
        <f t="shared" si="37"/>
        <v>0</v>
      </c>
      <c r="AH50" s="8">
        <f t="shared" si="37"/>
        <v>0</v>
      </c>
      <c r="AI50" s="8">
        <f t="shared" si="37"/>
        <v>0</v>
      </c>
      <c r="AJ50" s="8">
        <f t="shared" si="37"/>
        <v>0</v>
      </c>
      <c r="AK50" s="8">
        <f t="shared" si="37"/>
        <v>0</v>
      </c>
      <c r="AL50" s="8">
        <f t="shared" si="37"/>
        <v>0</v>
      </c>
      <c r="AM50" s="8">
        <f t="shared" si="37"/>
        <v>0</v>
      </c>
      <c r="AN50" s="8">
        <f t="shared" si="37"/>
        <v>0</v>
      </c>
      <c r="AO50" s="8">
        <f t="shared" si="37"/>
        <v>0</v>
      </c>
      <c r="AP50" s="8">
        <f t="shared" si="37"/>
        <v>0</v>
      </c>
      <c r="AQ50" s="8">
        <f t="shared" si="37"/>
        <v>0</v>
      </c>
      <c r="AR50" s="8">
        <f t="shared" si="37"/>
        <v>0</v>
      </c>
      <c r="AS50" s="8">
        <f t="shared" si="37"/>
        <v>0</v>
      </c>
      <c r="AT50" s="8">
        <f t="shared" si="37"/>
        <v>0</v>
      </c>
      <c r="AU50" s="8">
        <f t="shared" si="37"/>
        <v>0</v>
      </c>
      <c r="AV50" s="8">
        <f t="shared" si="37"/>
        <v>0</v>
      </c>
      <c r="AW50" s="8">
        <f t="shared" si="37"/>
        <v>0</v>
      </c>
      <c r="AX50" s="8">
        <f t="shared" si="37"/>
        <v>0</v>
      </c>
      <c r="AY50" s="8">
        <f t="shared" si="37"/>
        <v>0</v>
      </c>
      <c r="AZ50" s="8">
        <f t="shared" si="37"/>
        <v>52.639278120309783</v>
      </c>
      <c r="BA50" s="8">
        <f t="shared" si="37"/>
        <v>42.722401138636194</v>
      </c>
      <c r="BB50" s="8">
        <f t="shared" si="37"/>
        <v>54.305756183014296</v>
      </c>
      <c r="BC50" s="8">
        <f t="shared" si="37"/>
        <v>51.121069876075261</v>
      </c>
      <c r="BD50" s="8">
        <f t="shared" si="37"/>
        <v>53.437497517235464</v>
      </c>
      <c r="BE50" s="8">
        <f t="shared" si="37"/>
        <v>61.21829453470832</v>
      </c>
      <c r="BF50" s="8">
        <f t="shared" si="37"/>
        <v>62.470694275066535</v>
      </c>
      <c r="BG50" s="8">
        <f t="shared" si="37"/>
        <v>66.647899210404162</v>
      </c>
      <c r="BH50" s="8">
        <f t="shared" si="37"/>
        <v>62.090212201083688</v>
      </c>
      <c r="BI50" s="8">
        <f t="shared" si="37"/>
        <v>63.084892863957734</v>
      </c>
      <c r="BJ50" s="8">
        <f t="shared" si="37"/>
        <v>66.557851062787222</v>
      </c>
      <c r="BK50" s="8">
        <f t="shared" si="37"/>
        <v>71.321210024933364</v>
      </c>
      <c r="BO50" s="24">
        <f>BO38+BO44</f>
        <v>0</v>
      </c>
      <c r="BP50" s="24">
        <f t="shared" ref="BP50:BT50" si="38">BP38+BP44</f>
        <v>149.66743544196027</v>
      </c>
      <c r="BQ50" s="24">
        <f t="shared" si="38"/>
        <v>0</v>
      </c>
      <c r="BR50" s="24">
        <f t="shared" si="38"/>
        <v>0</v>
      </c>
      <c r="BS50" s="24">
        <f t="shared" si="38"/>
        <v>0</v>
      </c>
      <c r="BT50" s="24">
        <f t="shared" si="38"/>
        <v>0</v>
      </c>
    </row>
    <row r="51" spans="1:72" hidden="1" outlineLevel="1" x14ac:dyDescent="0.25">
      <c r="A51" s="11"/>
      <c r="C51" s="2" t="s">
        <v>1</v>
      </c>
      <c r="D51" s="8">
        <f t="shared" ref="D51:AY53" si="39">D39+D45</f>
        <v>0</v>
      </c>
      <c r="E51" s="8">
        <f t="shared" si="39"/>
        <v>0</v>
      </c>
      <c r="F51" s="8">
        <f t="shared" si="39"/>
        <v>0</v>
      </c>
      <c r="G51" s="8">
        <f t="shared" si="39"/>
        <v>0</v>
      </c>
      <c r="H51" s="8">
        <f t="shared" si="39"/>
        <v>0</v>
      </c>
      <c r="I51" s="8">
        <f t="shared" si="39"/>
        <v>0</v>
      </c>
      <c r="J51" s="8">
        <f t="shared" si="39"/>
        <v>0</v>
      </c>
      <c r="K51" s="8">
        <f t="shared" si="39"/>
        <v>0</v>
      </c>
      <c r="L51" s="8">
        <f t="shared" si="39"/>
        <v>0</v>
      </c>
      <c r="M51" s="8">
        <f t="shared" si="39"/>
        <v>0</v>
      </c>
      <c r="N51" s="8">
        <f t="shared" si="39"/>
        <v>0</v>
      </c>
      <c r="O51" s="8">
        <f t="shared" si="39"/>
        <v>0</v>
      </c>
      <c r="P51" s="8">
        <f t="shared" si="39"/>
        <v>0</v>
      </c>
      <c r="Q51" s="8">
        <f t="shared" si="39"/>
        <v>0</v>
      </c>
      <c r="R51" s="8">
        <f t="shared" si="39"/>
        <v>0</v>
      </c>
      <c r="S51" s="8">
        <f t="shared" si="39"/>
        <v>0</v>
      </c>
      <c r="T51" s="8">
        <f t="shared" si="39"/>
        <v>0</v>
      </c>
      <c r="U51" s="8">
        <f t="shared" si="39"/>
        <v>0</v>
      </c>
      <c r="V51" s="8">
        <f t="shared" si="39"/>
        <v>0</v>
      </c>
      <c r="W51" s="8">
        <f t="shared" si="39"/>
        <v>0</v>
      </c>
      <c r="X51" s="8">
        <f t="shared" si="39"/>
        <v>0</v>
      </c>
      <c r="Y51" s="8">
        <f t="shared" si="39"/>
        <v>0</v>
      </c>
      <c r="Z51" s="8">
        <f t="shared" si="39"/>
        <v>0</v>
      </c>
      <c r="AA51" s="8">
        <f t="shared" si="39"/>
        <v>0</v>
      </c>
      <c r="AB51" s="8">
        <f t="shared" si="39"/>
        <v>0</v>
      </c>
      <c r="AC51" s="8">
        <f t="shared" si="39"/>
        <v>0</v>
      </c>
      <c r="AD51" s="8">
        <f t="shared" si="39"/>
        <v>0</v>
      </c>
      <c r="AE51" s="8">
        <f t="shared" si="39"/>
        <v>0</v>
      </c>
      <c r="AF51" s="8">
        <f t="shared" si="39"/>
        <v>0</v>
      </c>
      <c r="AG51" s="8">
        <f t="shared" si="39"/>
        <v>0</v>
      </c>
      <c r="AH51" s="8">
        <f t="shared" si="39"/>
        <v>0</v>
      </c>
      <c r="AI51" s="8">
        <f t="shared" si="39"/>
        <v>0</v>
      </c>
      <c r="AJ51" s="8">
        <f t="shared" si="39"/>
        <v>0</v>
      </c>
      <c r="AK51" s="8">
        <f t="shared" si="39"/>
        <v>0</v>
      </c>
      <c r="AL51" s="8">
        <f t="shared" si="39"/>
        <v>0</v>
      </c>
      <c r="AM51" s="8">
        <f t="shared" si="39"/>
        <v>0</v>
      </c>
      <c r="AN51" s="8">
        <f t="shared" si="39"/>
        <v>0</v>
      </c>
      <c r="AO51" s="8">
        <f t="shared" si="39"/>
        <v>0</v>
      </c>
      <c r="AP51" s="8">
        <f t="shared" si="39"/>
        <v>0</v>
      </c>
      <c r="AQ51" s="8">
        <f t="shared" si="39"/>
        <v>0</v>
      </c>
      <c r="AR51" s="8">
        <f t="shared" si="39"/>
        <v>0</v>
      </c>
      <c r="AS51" s="8">
        <f t="shared" si="39"/>
        <v>0</v>
      </c>
      <c r="AT51" s="8">
        <f t="shared" si="39"/>
        <v>0</v>
      </c>
      <c r="AU51" s="8">
        <f t="shared" si="39"/>
        <v>0</v>
      </c>
      <c r="AV51" s="8">
        <f t="shared" si="39"/>
        <v>0</v>
      </c>
      <c r="AW51" s="8">
        <f t="shared" si="39"/>
        <v>0</v>
      </c>
      <c r="AX51" s="8">
        <f t="shared" si="39"/>
        <v>0</v>
      </c>
      <c r="AY51" s="8">
        <f t="shared" si="39"/>
        <v>0</v>
      </c>
      <c r="AZ51" s="8">
        <f t="shared" si="37"/>
        <v>0.3157532190044311</v>
      </c>
      <c r="BA51" s="8">
        <f t="shared" si="37"/>
        <v>0.24551758729397688</v>
      </c>
      <c r="BB51" s="8">
        <f t="shared" si="37"/>
        <v>0.23086191991321214</v>
      </c>
      <c r="BC51" s="8">
        <f t="shared" si="37"/>
        <v>0.18888338171303787</v>
      </c>
      <c r="BD51" s="8">
        <f t="shared" si="37"/>
        <v>0.16026798923279484</v>
      </c>
      <c r="BE51" s="8">
        <f t="shared" si="37"/>
        <v>0.12539437505041107</v>
      </c>
      <c r="BF51" s="8">
        <f t="shared" si="37"/>
        <v>0.10382794237110315</v>
      </c>
      <c r="BG51" s="8">
        <f t="shared" si="37"/>
        <v>7.8971228524512771E-2</v>
      </c>
      <c r="BH51" s="8">
        <f t="shared" si="37"/>
        <v>5.3412921005556502E-2</v>
      </c>
      <c r="BI51" s="8">
        <f t="shared" si="37"/>
        <v>3.3296887635484107E-2</v>
      </c>
      <c r="BJ51" s="8">
        <f t="shared" si="37"/>
        <v>1.3529589048405621E-2</v>
      </c>
      <c r="BK51" s="8">
        <f t="shared" si="37"/>
        <v>-7.7381277062475995E-3</v>
      </c>
      <c r="BO51" s="24">
        <f t="shared" ref="BO51:BT52" si="40">BO39+BO45</f>
        <v>0</v>
      </c>
      <c r="BP51" s="24">
        <f t="shared" si="40"/>
        <v>0.79213272621162023</v>
      </c>
      <c r="BQ51" s="24">
        <f t="shared" si="40"/>
        <v>0</v>
      </c>
      <c r="BR51" s="24">
        <f t="shared" si="40"/>
        <v>0</v>
      </c>
      <c r="BS51" s="24">
        <f t="shared" si="40"/>
        <v>0</v>
      </c>
      <c r="BT51" s="24">
        <f t="shared" si="40"/>
        <v>0</v>
      </c>
    </row>
    <row r="52" spans="1:72" hidden="1" outlineLevel="1" x14ac:dyDescent="0.25">
      <c r="A52" s="11"/>
      <c r="C52" s="2" t="s">
        <v>9</v>
      </c>
      <c r="D52" s="8">
        <f t="shared" si="39"/>
        <v>0</v>
      </c>
      <c r="E52" s="8">
        <f t="shared" si="39"/>
        <v>0</v>
      </c>
      <c r="F52" s="8">
        <f t="shared" si="39"/>
        <v>0</v>
      </c>
      <c r="G52" s="8">
        <f t="shared" si="39"/>
        <v>0</v>
      </c>
      <c r="H52" s="8">
        <f t="shared" si="39"/>
        <v>0</v>
      </c>
      <c r="I52" s="8">
        <f t="shared" si="39"/>
        <v>0</v>
      </c>
      <c r="J52" s="8">
        <f t="shared" si="39"/>
        <v>0</v>
      </c>
      <c r="K52" s="8">
        <f t="shared" si="39"/>
        <v>0</v>
      </c>
      <c r="L52" s="8">
        <f t="shared" si="39"/>
        <v>0</v>
      </c>
      <c r="M52" s="8">
        <f t="shared" si="39"/>
        <v>0</v>
      </c>
      <c r="N52" s="8">
        <f t="shared" si="39"/>
        <v>0</v>
      </c>
      <c r="O52" s="8">
        <f t="shared" si="39"/>
        <v>0</v>
      </c>
      <c r="P52" s="8">
        <f t="shared" si="39"/>
        <v>0</v>
      </c>
      <c r="Q52" s="8">
        <f t="shared" si="39"/>
        <v>0</v>
      </c>
      <c r="R52" s="8">
        <f t="shared" si="39"/>
        <v>0</v>
      </c>
      <c r="S52" s="8">
        <f t="shared" si="39"/>
        <v>0</v>
      </c>
      <c r="T52" s="8">
        <f t="shared" si="39"/>
        <v>0</v>
      </c>
      <c r="U52" s="8">
        <f t="shared" si="39"/>
        <v>0</v>
      </c>
      <c r="V52" s="8">
        <f t="shared" si="39"/>
        <v>0</v>
      </c>
      <c r="W52" s="8">
        <f t="shared" si="39"/>
        <v>0</v>
      </c>
      <c r="X52" s="8">
        <f t="shared" si="39"/>
        <v>0</v>
      </c>
      <c r="Y52" s="8">
        <f t="shared" si="39"/>
        <v>0</v>
      </c>
      <c r="Z52" s="8">
        <f t="shared" si="39"/>
        <v>0</v>
      </c>
      <c r="AA52" s="8">
        <f t="shared" si="39"/>
        <v>0</v>
      </c>
      <c r="AB52" s="8">
        <f t="shared" si="39"/>
        <v>0</v>
      </c>
      <c r="AC52" s="8">
        <f t="shared" si="39"/>
        <v>0</v>
      </c>
      <c r="AD52" s="8">
        <f t="shared" si="39"/>
        <v>0</v>
      </c>
      <c r="AE52" s="8">
        <f t="shared" si="39"/>
        <v>0</v>
      </c>
      <c r="AF52" s="8">
        <f t="shared" si="39"/>
        <v>0</v>
      </c>
      <c r="AG52" s="8">
        <f t="shared" si="39"/>
        <v>0</v>
      </c>
      <c r="AH52" s="8">
        <f t="shared" si="39"/>
        <v>0</v>
      </c>
      <c r="AI52" s="8">
        <f t="shared" si="39"/>
        <v>0</v>
      </c>
      <c r="AJ52" s="8">
        <f t="shared" si="39"/>
        <v>0</v>
      </c>
      <c r="AK52" s="8">
        <f t="shared" si="39"/>
        <v>0</v>
      </c>
      <c r="AL52" s="8">
        <f t="shared" si="39"/>
        <v>0</v>
      </c>
      <c r="AM52" s="8">
        <f t="shared" si="39"/>
        <v>0</v>
      </c>
      <c r="AN52" s="8">
        <f t="shared" si="39"/>
        <v>0</v>
      </c>
      <c r="AO52" s="8">
        <f t="shared" si="39"/>
        <v>0</v>
      </c>
      <c r="AP52" s="8">
        <f t="shared" si="39"/>
        <v>0</v>
      </c>
      <c r="AQ52" s="8">
        <f t="shared" si="39"/>
        <v>0</v>
      </c>
      <c r="AR52" s="8">
        <f t="shared" si="39"/>
        <v>0</v>
      </c>
      <c r="AS52" s="8">
        <f t="shared" si="39"/>
        <v>0</v>
      </c>
      <c r="AT52" s="8">
        <f t="shared" si="39"/>
        <v>0</v>
      </c>
      <c r="AU52" s="8">
        <f t="shared" si="39"/>
        <v>0</v>
      </c>
      <c r="AV52" s="8">
        <f t="shared" si="39"/>
        <v>0</v>
      </c>
      <c r="AW52" s="8">
        <f t="shared" si="39"/>
        <v>0</v>
      </c>
      <c r="AX52" s="8">
        <f t="shared" si="39"/>
        <v>0</v>
      </c>
      <c r="AY52" s="8">
        <f t="shared" si="39"/>
        <v>0</v>
      </c>
      <c r="AZ52" s="8">
        <f t="shared" si="37"/>
        <v>11.147021470730342</v>
      </c>
      <c r="BA52" s="8">
        <f t="shared" si="37"/>
        <v>7.625755764668444</v>
      </c>
      <c r="BB52" s="8">
        <f t="shared" si="37"/>
        <v>7.8651122539569158</v>
      </c>
      <c r="BC52" s="8">
        <f t="shared" si="37"/>
        <v>8.2682057609813384</v>
      </c>
      <c r="BD52" s="8">
        <f t="shared" si="37"/>
        <v>8.6928660291145334</v>
      </c>
      <c r="BE52" s="8">
        <f t="shared" si="37"/>
        <v>8.3172540698916926</v>
      </c>
      <c r="BF52" s="8">
        <f t="shared" si="37"/>
        <v>8.1660220704035922</v>
      </c>
      <c r="BG52" s="8">
        <f t="shared" si="37"/>
        <v>7.4219636907592283</v>
      </c>
      <c r="BH52" s="8">
        <f t="shared" si="37"/>
        <v>6.7035162010085498</v>
      </c>
      <c r="BI52" s="8">
        <f t="shared" si="37"/>
        <v>7.2037800919073307</v>
      </c>
      <c r="BJ52" s="8">
        <f t="shared" si="37"/>
        <v>7.7494862680572654</v>
      </c>
      <c r="BK52" s="8">
        <f t="shared" si="37"/>
        <v>7.923873831356369</v>
      </c>
      <c r="BO52" s="24">
        <f t="shared" si="40"/>
        <v>0</v>
      </c>
      <c r="BP52" s="24">
        <f t="shared" si="40"/>
        <v>26.6378894893557</v>
      </c>
      <c r="BQ52" s="24">
        <f t="shared" si="40"/>
        <v>0</v>
      </c>
      <c r="BR52" s="24">
        <f t="shared" si="40"/>
        <v>0</v>
      </c>
      <c r="BS52" s="24">
        <f t="shared" si="40"/>
        <v>0</v>
      </c>
      <c r="BT52" s="24">
        <f t="shared" si="40"/>
        <v>0</v>
      </c>
    </row>
    <row r="53" spans="1:72" collapsed="1" x14ac:dyDescent="0.25">
      <c r="C53" s="3" t="s">
        <v>30</v>
      </c>
      <c r="D53" s="10">
        <f t="shared" si="39"/>
        <v>0</v>
      </c>
      <c r="E53" s="10">
        <f t="shared" si="39"/>
        <v>0</v>
      </c>
      <c r="F53" s="10">
        <f t="shared" si="39"/>
        <v>0</v>
      </c>
      <c r="G53" s="10">
        <f t="shared" si="39"/>
        <v>0</v>
      </c>
      <c r="H53" s="10">
        <f t="shared" si="39"/>
        <v>0</v>
      </c>
      <c r="I53" s="10">
        <f t="shared" si="39"/>
        <v>0</v>
      </c>
      <c r="J53" s="10">
        <f t="shared" si="39"/>
        <v>0</v>
      </c>
      <c r="K53" s="10">
        <f t="shared" si="39"/>
        <v>0</v>
      </c>
      <c r="L53" s="10">
        <f t="shared" si="39"/>
        <v>0</v>
      </c>
      <c r="M53" s="10">
        <f t="shared" si="39"/>
        <v>0</v>
      </c>
      <c r="N53" s="10">
        <f t="shared" si="39"/>
        <v>0</v>
      </c>
      <c r="O53" s="10">
        <f t="shared" si="39"/>
        <v>0</v>
      </c>
      <c r="P53" s="10">
        <f t="shared" si="39"/>
        <v>0</v>
      </c>
      <c r="Q53" s="10">
        <f t="shared" si="39"/>
        <v>0</v>
      </c>
      <c r="R53" s="10">
        <f t="shared" si="39"/>
        <v>0</v>
      </c>
      <c r="S53" s="10">
        <f t="shared" si="39"/>
        <v>0</v>
      </c>
      <c r="T53" s="10">
        <f t="shared" si="39"/>
        <v>0</v>
      </c>
      <c r="U53" s="10">
        <f t="shared" si="39"/>
        <v>0</v>
      </c>
      <c r="V53" s="10">
        <f t="shared" si="39"/>
        <v>0</v>
      </c>
      <c r="W53" s="10">
        <f t="shared" si="39"/>
        <v>0</v>
      </c>
      <c r="X53" s="10">
        <f t="shared" si="39"/>
        <v>0</v>
      </c>
      <c r="Y53" s="10">
        <f t="shared" si="39"/>
        <v>0</v>
      </c>
      <c r="Z53" s="10">
        <f t="shared" si="39"/>
        <v>0</v>
      </c>
      <c r="AA53" s="10">
        <f t="shared" si="39"/>
        <v>0</v>
      </c>
      <c r="AB53" s="10">
        <f t="shared" si="39"/>
        <v>0</v>
      </c>
      <c r="AC53" s="10">
        <f t="shared" si="39"/>
        <v>0</v>
      </c>
      <c r="AD53" s="10">
        <f t="shared" si="39"/>
        <v>0</v>
      </c>
      <c r="AE53" s="10">
        <f t="shared" si="39"/>
        <v>0</v>
      </c>
      <c r="AF53" s="10">
        <f t="shared" si="39"/>
        <v>0</v>
      </c>
      <c r="AG53" s="10">
        <f t="shared" si="39"/>
        <v>0</v>
      </c>
      <c r="AH53" s="10">
        <f t="shared" si="39"/>
        <v>0</v>
      </c>
      <c r="AI53" s="10">
        <f t="shared" si="39"/>
        <v>0</v>
      </c>
      <c r="AJ53" s="10">
        <f t="shared" si="39"/>
        <v>0</v>
      </c>
      <c r="AK53" s="10">
        <f t="shared" si="39"/>
        <v>0</v>
      </c>
      <c r="AL53" s="10">
        <f t="shared" si="39"/>
        <v>0</v>
      </c>
      <c r="AM53" s="10">
        <f t="shared" si="39"/>
        <v>0</v>
      </c>
      <c r="AN53" s="10">
        <f t="shared" si="39"/>
        <v>0</v>
      </c>
      <c r="AO53" s="10">
        <f t="shared" si="39"/>
        <v>0</v>
      </c>
      <c r="AP53" s="10">
        <f t="shared" si="39"/>
        <v>0</v>
      </c>
      <c r="AQ53" s="10">
        <f t="shared" si="39"/>
        <v>0</v>
      </c>
      <c r="AR53" s="10">
        <f t="shared" si="39"/>
        <v>0</v>
      </c>
      <c r="AS53" s="10">
        <f t="shared" si="39"/>
        <v>0</v>
      </c>
      <c r="AT53" s="10">
        <f t="shared" si="39"/>
        <v>0</v>
      </c>
      <c r="AU53" s="10">
        <f t="shared" si="39"/>
        <v>0</v>
      </c>
      <c r="AV53" s="10">
        <f t="shared" si="39"/>
        <v>0</v>
      </c>
      <c r="AW53" s="10">
        <f t="shared" si="39"/>
        <v>0</v>
      </c>
      <c r="AX53" s="10">
        <f t="shared" si="39"/>
        <v>0</v>
      </c>
      <c r="AY53" s="10">
        <f t="shared" si="39"/>
        <v>0</v>
      </c>
      <c r="AZ53" s="10">
        <f t="shared" si="37"/>
        <v>64.10205281004454</v>
      </c>
      <c r="BA53" s="10">
        <f t="shared" si="37"/>
        <v>50.593674490598616</v>
      </c>
      <c r="BB53" s="10">
        <f t="shared" si="37"/>
        <v>62.401730356884421</v>
      </c>
      <c r="BC53" s="10">
        <f t="shared" si="37"/>
        <v>59.578159018769639</v>
      </c>
      <c r="BD53" s="10">
        <f t="shared" si="37"/>
        <v>62.29063153558279</v>
      </c>
      <c r="BE53" s="10">
        <f t="shared" si="37"/>
        <v>69.660942979650429</v>
      </c>
      <c r="BF53" s="10">
        <f t="shared" si="37"/>
        <v>70.740544287841232</v>
      </c>
      <c r="BG53" s="10">
        <f t="shared" si="37"/>
        <v>74.148834129687913</v>
      </c>
      <c r="BH53" s="10">
        <f t="shared" si="37"/>
        <v>68.847141323097787</v>
      </c>
      <c r="BI53" s="10">
        <f t="shared" si="37"/>
        <v>70.321969843500554</v>
      </c>
      <c r="BJ53" s="10">
        <f t="shared" si="37"/>
        <v>74.320866919892893</v>
      </c>
      <c r="BK53" s="10">
        <f t="shared" si="37"/>
        <v>79.237345728583492</v>
      </c>
      <c r="BO53" s="23">
        <f t="shared" ref="BO53:BT53" si="41">SUM(BO50:BO52)</f>
        <v>0</v>
      </c>
      <c r="BP53" s="23">
        <f t="shared" si="41"/>
        <v>177.0974576575276</v>
      </c>
      <c r="BQ53" s="23">
        <f t="shared" si="41"/>
        <v>0</v>
      </c>
      <c r="BR53" s="23">
        <f t="shared" si="41"/>
        <v>0</v>
      </c>
      <c r="BS53" s="23">
        <f t="shared" si="41"/>
        <v>0</v>
      </c>
      <c r="BT53" s="23">
        <f t="shared" si="41"/>
        <v>0</v>
      </c>
    </row>
    <row r="54" spans="1:72" x14ac:dyDescent="0.25">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O54" s="18"/>
      <c r="BP54" s="18"/>
      <c r="BQ54" s="18"/>
      <c r="BR54" s="18"/>
      <c r="BS54" s="18"/>
      <c r="BT54" s="18"/>
    </row>
    <row r="55" spans="1:72" x14ac:dyDescent="0.25">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O55" s="18"/>
      <c r="BP55" s="18"/>
      <c r="BQ55" s="18"/>
      <c r="BR55" s="18"/>
      <c r="BS55" s="18"/>
      <c r="BT55" s="18"/>
    </row>
    <row r="56" spans="1:72" hidden="1" outlineLevel="1" x14ac:dyDescent="0.25">
      <c r="A56" s="11" t="s">
        <v>28</v>
      </c>
      <c r="C56" s="2" t="s">
        <v>31</v>
      </c>
      <c r="D56" s="8">
        <f>IFERROR(
GETPIVOTDATA("[Base_Tarjetas].[Importe]",TDinamica_R!$A$3,
"[Base_Tarjetas].[PERIODO]","[Base_Tarjetas].[PERIODO].&amp;[" &amp; TEXT(D$6,"yyyymm") &amp; "]",
"[Base_Tarjetas].[Metrica]","[Base_Tarjetas].[Metrica].&amp;[" &amp; $A56 &amp; "]",
"[Base_Tarjetas].[SEGMENTO_DESCRIP]","[Base_Tarjetas].[SEGMENTO_DESCRIP].&amp;[" &amp; $C$6 &amp; "]",
"[Base_Tarjetas].[SITUACION]","[Base_Tarjetas].[SITUACION].&amp;[" &amp; $C56 &amp; "]",
"[Base_Tarjetas].[TIPO]","[Base_Tarjetas].[TIPO].&amp;[" &amp; $C$1 &amp; "]")/1000,
0)</f>
        <v>0</v>
      </c>
      <c r="E56" s="8">
        <f>IFERROR(
GETPIVOTDATA("[Base_Tarjetas].[Importe]",TDinamica_R!$A$3,
"[Base_Tarjetas].[PERIODO]","[Base_Tarjetas].[PERIODO].&amp;[" &amp; TEXT(E$6,"yyyymm") &amp; "]",
"[Base_Tarjetas].[Metrica]","[Base_Tarjetas].[Metrica].&amp;[" &amp; $A56 &amp; "]",
"[Base_Tarjetas].[SEGMENTO_DESCRIP]","[Base_Tarjetas].[SEGMENTO_DESCRIP].&amp;[" &amp; $C$6 &amp; "]",
"[Base_Tarjetas].[SITUACION]","[Base_Tarjetas].[SITUACION].&amp;[" &amp; $C56 &amp; "]",
"[Base_Tarjetas].[TIPO]","[Base_Tarjetas].[TIPO].&amp;[" &amp; $C$1 &amp; "]")/1000,
0)</f>
        <v>0</v>
      </c>
      <c r="F56" s="8">
        <f>IFERROR(
GETPIVOTDATA("[Base_Tarjetas].[Importe]",TDinamica_R!$A$3,
"[Base_Tarjetas].[PERIODO]","[Base_Tarjetas].[PERIODO].&amp;[" &amp; TEXT(F$6,"yyyymm") &amp; "]",
"[Base_Tarjetas].[Metrica]","[Base_Tarjetas].[Metrica].&amp;[" &amp; $A56 &amp; "]",
"[Base_Tarjetas].[SEGMENTO_DESCRIP]","[Base_Tarjetas].[SEGMENTO_DESCRIP].&amp;[" &amp; $C$6 &amp; "]",
"[Base_Tarjetas].[SITUACION]","[Base_Tarjetas].[SITUACION].&amp;[" &amp; $C56 &amp; "]",
"[Base_Tarjetas].[TIPO]","[Base_Tarjetas].[TIPO].&amp;[" &amp; $C$1 &amp; "]")/1000,
0)</f>
        <v>0</v>
      </c>
      <c r="G56" s="8">
        <f>IFERROR(
GETPIVOTDATA("[Base_Tarjetas].[Importe]",TDinamica_R!$A$3,
"[Base_Tarjetas].[PERIODO]","[Base_Tarjetas].[PERIODO].&amp;[" &amp; TEXT(G$6,"yyyymm") &amp; "]",
"[Base_Tarjetas].[Metrica]","[Base_Tarjetas].[Metrica].&amp;[" &amp; $A56 &amp; "]",
"[Base_Tarjetas].[SEGMENTO_DESCRIP]","[Base_Tarjetas].[SEGMENTO_DESCRIP].&amp;[" &amp; $C$6 &amp; "]",
"[Base_Tarjetas].[SITUACION]","[Base_Tarjetas].[SITUACION].&amp;[" &amp; $C56 &amp; "]",
"[Base_Tarjetas].[TIPO]","[Base_Tarjetas].[TIPO].&amp;[" &amp; $C$1 &amp; "]")/1000,
0)</f>
        <v>0</v>
      </c>
      <c r="H56" s="8">
        <f>IFERROR(
GETPIVOTDATA("[Base_Tarjetas].[Importe]",TDinamica_R!$A$3,
"[Base_Tarjetas].[PERIODO]","[Base_Tarjetas].[PERIODO].&amp;[" &amp; TEXT(H$6,"yyyymm") &amp; "]",
"[Base_Tarjetas].[Metrica]","[Base_Tarjetas].[Metrica].&amp;[" &amp; $A56 &amp; "]",
"[Base_Tarjetas].[SEGMENTO_DESCRIP]","[Base_Tarjetas].[SEGMENTO_DESCRIP].&amp;[" &amp; $C$6 &amp; "]",
"[Base_Tarjetas].[SITUACION]","[Base_Tarjetas].[SITUACION].&amp;[" &amp; $C56 &amp; "]",
"[Base_Tarjetas].[TIPO]","[Base_Tarjetas].[TIPO].&amp;[" &amp; $C$1 &amp; "]")/1000,
0)</f>
        <v>0</v>
      </c>
      <c r="I56" s="8">
        <f>IFERROR(
GETPIVOTDATA("[Base_Tarjetas].[Importe]",TDinamica_R!$A$3,
"[Base_Tarjetas].[PERIODO]","[Base_Tarjetas].[PERIODO].&amp;[" &amp; TEXT(I$6,"yyyymm") &amp; "]",
"[Base_Tarjetas].[Metrica]","[Base_Tarjetas].[Metrica].&amp;[" &amp; $A56 &amp; "]",
"[Base_Tarjetas].[SEGMENTO_DESCRIP]","[Base_Tarjetas].[SEGMENTO_DESCRIP].&amp;[" &amp; $C$6 &amp; "]",
"[Base_Tarjetas].[SITUACION]","[Base_Tarjetas].[SITUACION].&amp;[" &amp; $C56 &amp; "]",
"[Base_Tarjetas].[TIPO]","[Base_Tarjetas].[TIPO].&amp;[" &amp; $C$1 &amp; "]")/1000,
0)</f>
        <v>0</v>
      </c>
      <c r="J56" s="8">
        <f>IFERROR(
GETPIVOTDATA("[Base_Tarjetas].[Importe]",TDinamica_R!$A$3,
"[Base_Tarjetas].[PERIODO]","[Base_Tarjetas].[PERIODO].&amp;[" &amp; TEXT(J$6,"yyyymm") &amp; "]",
"[Base_Tarjetas].[Metrica]","[Base_Tarjetas].[Metrica].&amp;[" &amp; $A56 &amp; "]",
"[Base_Tarjetas].[SEGMENTO_DESCRIP]","[Base_Tarjetas].[SEGMENTO_DESCRIP].&amp;[" &amp; $C$6 &amp; "]",
"[Base_Tarjetas].[SITUACION]","[Base_Tarjetas].[SITUACION].&amp;[" &amp; $C56 &amp; "]",
"[Base_Tarjetas].[TIPO]","[Base_Tarjetas].[TIPO].&amp;[" &amp; $C$1 &amp; "]")/1000,
0)</f>
        <v>0</v>
      </c>
      <c r="K56" s="8">
        <f>IFERROR(
GETPIVOTDATA("[Base_Tarjetas].[Importe]",TDinamica_R!$A$3,
"[Base_Tarjetas].[PERIODO]","[Base_Tarjetas].[PERIODO].&amp;[" &amp; TEXT(K$6,"yyyymm") &amp; "]",
"[Base_Tarjetas].[Metrica]","[Base_Tarjetas].[Metrica].&amp;[" &amp; $A56 &amp; "]",
"[Base_Tarjetas].[SEGMENTO_DESCRIP]","[Base_Tarjetas].[SEGMENTO_DESCRIP].&amp;[" &amp; $C$6 &amp; "]",
"[Base_Tarjetas].[SITUACION]","[Base_Tarjetas].[SITUACION].&amp;[" &amp; $C56 &amp; "]",
"[Base_Tarjetas].[TIPO]","[Base_Tarjetas].[TIPO].&amp;[" &amp; $C$1 &amp; "]")/1000,
0)</f>
        <v>0</v>
      </c>
      <c r="L56" s="8">
        <f>IFERROR(
GETPIVOTDATA("[Base_Tarjetas].[Importe]",TDinamica_R!$A$3,
"[Base_Tarjetas].[PERIODO]","[Base_Tarjetas].[PERIODO].&amp;[" &amp; TEXT(L$6,"yyyymm") &amp; "]",
"[Base_Tarjetas].[Metrica]","[Base_Tarjetas].[Metrica].&amp;[" &amp; $A56 &amp; "]",
"[Base_Tarjetas].[SEGMENTO_DESCRIP]","[Base_Tarjetas].[SEGMENTO_DESCRIP].&amp;[" &amp; $C$6 &amp; "]",
"[Base_Tarjetas].[SITUACION]","[Base_Tarjetas].[SITUACION].&amp;[" &amp; $C56 &amp; "]",
"[Base_Tarjetas].[TIPO]","[Base_Tarjetas].[TIPO].&amp;[" &amp; $C$1 &amp; "]")/1000,
0)</f>
        <v>0</v>
      </c>
      <c r="M56" s="8">
        <f>IFERROR(
GETPIVOTDATA("[Base_Tarjetas].[Importe]",TDinamica_R!$A$3,
"[Base_Tarjetas].[PERIODO]","[Base_Tarjetas].[PERIODO].&amp;[" &amp; TEXT(M$6,"yyyymm") &amp; "]",
"[Base_Tarjetas].[Metrica]","[Base_Tarjetas].[Metrica].&amp;[" &amp; $A56 &amp; "]",
"[Base_Tarjetas].[SEGMENTO_DESCRIP]","[Base_Tarjetas].[SEGMENTO_DESCRIP].&amp;[" &amp; $C$6 &amp; "]",
"[Base_Tarjetas].[SITUACION]","[Base_Tarjetas].[SITUACION].&amp;[" &amp; $C56 &amp; "]",
"[Base_Tarjetas].[TIPO]","[Base_Tarjetas].[TIPO].&amp;[" &amp; $C$1 &amp; "]")/1000,
0)</f>
        <v>0</v>
      </c>
      <c r="N56" s="8">
        <f>IFERROR(
GETPIVOTDATA("[Base_Tarjetas].[Importe]",TDinamica_R!$A$3,
"[Base_Tarjetas].[PERIODO]","[Base_Tarjetas].[PERIODO].&amp;[" &amp; TEXT(N$6,"yyyymm") &amp; "]",
"[Base_Tarjetas].[Metrica]","[Base_Tarjetas].[Metrica].&amp;[" &amp; $A56 &amp; "]",
"[Base_Tarjetas].[SEGMENTO_DESCRIP]","[Base_Tarjetas].[SEGMENTO_DESCRIP].&amp;[" &amp; $C$6 &amp; "]",
"[Base_Tarjetas].[SITUACION]","[Base_Tarjetas].[SITUACION].&amp;[" &amp; $C56 &amp; "]",
"[Base_Tarjetas].[TIPO]","[Base_Tarjetas].[TIPO].&amp;[" &amp; $C$1 &amp; "]")/1000,
0)</f>
        <v>0</v>
      </c>
      <c r="O56" s="8">
        <f>IFERROR(
GETPIVOTDATA("[Base_Tarjetas].[Importe]",TDinamica_R!$A$3,
"[Base_Tarjetas].[PERIODO]","[Base_Tarjetas].[PERIODO].&amp;[" &amp; TEXT(O$6,"yyyymm") &amp; "]",
"[Base_Tarjetas].[Metrica]","[Base_Tarjetas].[Metrica].&amp;[" &amp; $A56 &amp; "]",
"[Base_Tarjetas].[SEGMENTO_DESCRIP]","[Base_Tarjetas].[SEGMENTO_DESCRIP].&amp;[" &amp; $C$6 &amp; "]",
"[Base_Tarjetas].[SITUACION]","[Base_Tarjetas].[SITUACION].&amp;[" &amp; $C56 &amp; "]",
"[Base_Tarjetas].[TIPO]","[Base_Tarjetas].[TIPO].&amp;[" &amp; $C$1 &amp; "]")/1000,
0)</f>
        <v>0</v>
      </c>
      <c r="P56" s="8">
        <f>IFERROR(
GETPIVOTDATA("[Base_Tarjetas].[Importe]",TDinamica_R!$A$3,
"[Base_Tarjetas].[PERIODO]","[Base_Tarjetas].[PERIODO].&amp;[" &amp; TEXT(P$6,"yyyymm") &amp; "]",
"[Base_Tarjetas].[Metrica]","[Base_Tarjetas].[Metrica].&amp;[" &amp; $A56 &amp; "]",
"[Base_Tarjetas].[SEGMENTO_DESCRIP]","[Base_Tarjetas].[SEGMENTO_DESCRIP].&amp;[" &amp; $C$6 &amp; "]",
"[Base_Tarjetas].[SITUACION]","[Base_Tarjetas].[SITUACION].&amp;[" &amp; $C56 &amp; "]",
"[Base_Tarjetas].[TIPO]","[Base_Tarjetas].[TIPO].&amp;[" &amp; $C$1 &amp; "]")/1000,
0)</f>
        <v>0</v>
      </c>
      <c r="Q56" s="8">
        <f>IFERROR(
GETPIVOTDATA("[Base_Tarjetas].[Importe]",TDinamica_R!$A$3,
"[Base_Tarjetas].[PERIODO]","[Base_Tarjetas].[PERIODO].&amp;[" &amp; TEXT(Q$6,"yyyymm") &amp; "]",
"[Base_Tarjetas].[Metrica]","[Base_Tarjetas].[Metrica].&amp;[" &amp; $A56 &amp; "]",
"[Base_Tarjetas].[SEGMENTO_DESCRIP]","[Base_Tarjetas].[SEGMENTO_DESCRIP].&amp;[" &amp; $C$6 &amp; "]",
"[Base_Tarjetas].[SITUACION]","[Base_Tarjetas].[SITUACION].&amp;[" &amp; $C56 &amp; "]",
"[Base_Tarjetas].[TIPO]","[Base_Tarjetas].[TIPO].&amp;[" &amp; $C$1 &amp; "]")/1000,
0)</f>
        <v>0</v>
      </c>
      <c r="R56" s="8">
        <f>IFERROR(
GETPIVOTDATA("[Base_Tarjetas].[Importe]",TDinamica_R!$A$3,
"[Base_Tarjetas].[PERIODO]","[Base_Tarjetas].[PERIODO].&amp;[" &amp; TEXT(R$6,"yyyymm") &amp; "]",
"[Base_Tarjetas].[Metrica]","[Base_Tarjetas].[Metrica].&amp;[" &amp; $A56 &amp; "]",
"[Base_Tarjetas].[SEGMENTO_DESCRIP]","[Base_Tarjetas].[SEGMENTO_DESCRIP].&amp;[" &amp; $C$6 &amp; "]",
"[Base_Tarjetas].[SITUACION]","[Base_Tarjetas].[SITUACION].&amp;[" &amp; $C56 &amp; "]",
"[Base_Tarjetas].[TIPO]","[Base_Tarjetas].[TIPO].&amp;[" &amp; $C$1 &amp; "]")/1000,
0)</f>
        <v>0</v>
      </c>
      <c r="S56" s="8">
        <f>IFERROR(
GETPIVOTDATA("[Base_Tarjetas].[Importe]",TDinamica_R!$A$3,
"[Base_Tarjetas].[PERIODO]","[Base_Tarjetas].[PERIODO].&amp;[" &amp; TEXT(S$6,"yyyymm") &amp; "]",
"[Base_Tarjetas].[Metrica]","[Base_Tarjetas].[Metrica].&amp;[" &amp; $A56 &amp; "]",
"[Base_Tarjetas].[SEGMENTO_DESCRIP]","[Base_Tarjetas].[SEGMENTO_DESCRIP].&amp;[" &amp; $C$6 &amp; "]",
"[Base_Tarjetas].[SITUACION]","[Base_Tarjetas].[SITUACION].&amp;[" &amp; $C56 &amp; "]",
"[Base_Tarjetas].[TIPO]","[Base_Tarjetas].[TIPO].&amp;[" &amp; $C$1 &amp; "]")/1000,
0)</f>
        <v>0</v>
      </c>
      <c r="T56" s="8">
        <f>IFERROR(
GETPIVOTDATA("[Base_Tarjetas].[Importe]",TDinamica_R!$A$3,
"[Base_Tarjetas].[PERIODO]","[Base_Tarjetas].[PERIODO].&amp;[" &amp; TEXT(T$6,"yyyymm") &amp; "]",
"[Base_Tarjetas].[Metrica]","[Base_Tarjetas].[Metrica].&amp;[" &amp; $A56 &amp; "]",
"[Base_Tarjetas].[SEGMENTO_DESCRIP]","[Base_Tarjetas].[SEGMENTO_DESCRIP].&amp;[" &amp; $C$6 &amp; "]",
"[Base_Tarjetas].[SITUACION]","[Base_Tarjetas].[SITUACION].&amp;[" &amp; $C56 &amp; "]",
"[Base_Tarjetas].[TIPO]","[Base_Tarjetas].[TIPO].&amp;[" &amp; $C$1 &amp; "]")/1000,
0)</f>
        <v>0</v>
      </c>
      <c r="U56" s="8">
        <f>IFERROR(
GETPIVOTDATA("[Base_Tarjetas].[Importe]",TDinamica_R!$A$3,
"[Base_Tarjetas].[PERIODO]","[Base_Tarjetas].[PERIODO].&amp;[" &amp; TEXT(U$6,"yyyymm") &amp; "]",
"[Base_Tarjetas].[Metrica]","[Base_Tarjetas].[Metrica].&amp;[" &amp; $A56 &amp; "]",
"[Base_Tarjetas].[SEGMENTO_DESCRIP]","[Base_Tarjetas].[SEGMENTO_DESCRIP].&amp;[" &amp; $C$6 &amp; "]",
"[Base_Tarjetas].[SITUACION]","[Base_Tarjetas].[SITUACION].&amp;[" &amp; $C56 &amp; "]",
"[Base_Tarjetas].[TIPO]","[Base_Tarjetas].[TIPO].&amp;[" &amp; $C$1 &amp; "]")/1000,
0)</f>
        <v>0</v>
      </c>
      <c r="V56" s="8">
        <f>IFERROR(
GETPIVOTDATA("[Base_Tarjetas].[Importe]",TDinamica_R!$A$3,
"[Base_Tarjetas].[PERIODO]","[Base_Tarjetas].[PERIODO].&amp;[" &amp; TEXT(V$6,"yyyymm") &amp; "]",
"[Base_Tarjetas].[Metrica]","[Base_Tarjetas].[Metrica].&amp;[" &amp; $A56 &amp; "]",
"[Base_Tarjetas].[SEGMENTO_DESCRIP]","[Base_Tarjetas].[SEGMENTO_DESCRIP].&amp;[" &amp; $C$6 &amp; "]",
"[Base_Tarjetas].[SITUACION]","[Base_Tarjetas].[SITUACION].&amp;[" &amp; $C56 &amp; "]",
"[Base_Tarjetas].[TIPO]","[Base_Tarjetas].[TIPO].&amp;[" &amp; $C$1 &amp; "]")/1000,
0)</f>
        <v>0</v>
      </c>
      <c r="W56" s="8">
        <f>IFERROR(
GETPIVOTDATA("[Base_Tarjetas].[Importe]",TDinamica_R!$A$3,
"[Base_Tarjetas].[PERIODO]","[Base_Tarjetas].[PERIODO].&amp;[" &amp; TEXT(W$6,"yyyymm") &amp; "]",
"[Base_Tarjetas].[Metrica]","[Base_Tarjetas].[Metrica].&amp;[" &amp; $A56 &amp; "]",
"[Base_Tarjetas].[SEGMENTO_DESCRIP]","[Base_Tarjetas].[SEGMENTO_DESCRIP].&amp;[" &amp; $C$6 &amp; "]",
"[Base_Tarjetas].[SITUACION]","[Base_Tarjetas].[SITUACION].&amp;[" &amp; $C56 &amp; "]",
"[Base_Tarjetas].[TIPO]","[Base_Tarjetas].[TIPO].&amp;[" &amp; $C$1 &amp; "]")/1000,
0)</f>
        <v>0</v>
      </c>
      <c r="X56" s="8">
        <f>IFERROR(
GETPIVOTDATA("[Base_Tarjetas].[Importe]",TDinamica_R!$A$3,
"[Base_Tarjetas].[PERIODO]","[Base_Tarjetas].[PERIODO].&amp;[" &amp; TEXT(X$6,"yyyymm") &amp; "]",
"[Base_Tarjetas].[Metrica]","[Base_Tarjetas].[Metrica].&amp;[" &amp; $A56 &amp; "]",
"[Base_Tarjetas].[SEGMENTO_DESCRIP]","[Base_Tarjetas].[SEGMENTO_DESCRIP].&amp;[" &amp; $C$6 &amp; "]",
"[Base_Tarjetas].[SITUACION]","[Base_Tarjetas].[SITUACION].&amp;[" &amp; $C56 &amp; "]",
"[Base_Tarjetas].[TIPO]","[Base_Tarjetas].[TIPO].&amp;[" &amp; $C$1 &amp; "]")/1000,
0)</f>
        <v>0</v>
      </c>
      <c r="Y56" s="8">
        <f>IFERROR(
GETPIVOTDATA("[Base_Tarjetas].[Importe]",TDinamica_R!$A$3,
"[Base_Tarjetas].[PERIODO]","[Base_Tarjetas].[PERIODO].&amp;[" &amp; TEXT(Y$6,"yyyymm") &amp; "]",
"[Base_Tarjetas].[Metrica]","[Base_Tarjetas].[Metrica].&amp;[" &amp; $A56 &amp; "]",
"[Base_Tarjetas].[SEGMENTO_DESCRIP]","[Base_Tarjetas].[SEGMENTO_DESCRIP].&amp;[" &amp; $C$6 &amp; "]",
"[Base_Tarjetas].[SITUACION]","[Base_Tarjetas].[SITUACION].&amp;[" &amp; $C56 &amp; "]",
"[Base_Tarjetas].[TIPO]","[Base_Tarjetas].[TIPO].&amp;[" &amp; $C$1 &amp; "]")/1000,
0)</f>
        <v>0</v>
      </c>
      <c r="Z56" s="8">
        <f>IFERROR(
GETPIVOTDATA("[Base_Tarjetas].[Importe]",TDinamica_R!$A$3,
"[Base_Tarjetas].[PERIODO]","[Base_Tarjetas].[PERIODO].&amp;[" &amp; TEXT(Z$6,"yyyymm") &amp; "]",
"[Base_Tarjetas].[Metrica]","[Base_Tarjetas].[Metrica].&amp;[" &amp; $A56 &amp; "]",
"[Base_Tarjetas].[SEGMENTO_DESCRIP]","[Base_Tarjetas].[SEGMENTO_DESCRIP].&amp;[" &amp; $C$6 &amp; "]",
"[Base_Tarjetas].[SITUACION]","[Base_Tarjetas].[SITUACION].&amp;[" &amp; $C56 &amp; "]",
"[Base_Tarjetas].[TIPO]","[Base_Tarjetas].[TIPO].&amp;[" &amp; $C$1 &amp; "]")/1000,
0)</f>
        <v>0</v>
      </c>
      <c r="AA56" s="8">
        <f>IFERROR(
GETPIVOTDATA("[Base_Tarjetas].[Importe]",TDinamica_R!$A$3,
"[Base_Tarjetas].[PERIODO]","[Base_Tarjetas].[PERIODO].&amp;[" &amp; TEXT(AA$6,"yyyymm") &amp; "]",
"[Base_Tarjetas].[Metrica]","[Base_Tarjetas].[Metrica].&amp;[" &amp; $A56 &amp; "]",
"[Base_Tarjetas].[SEGMENTO_DESCRIP]","[Base_Tarjetas].[SEGMENTO_DESCRIP].&amp;[" &amp; $C$6 &amp; "]",
"[Base_Tarjetas].[SITUACION]","[Base_Tarjetas].[SITUACION].&amp;[" &amp; $C56 &amp; "]",
"[Base_Tarjetas].[TIPO]","[Base_Tarjetas].[TIPO].&amp;[" &amp; $C$1 &amp; "]")/1000,
0)</f>
        <v>0</v>
      </c>
      <c r="AB56" s="8">
        <f>IFERROR(
GETPIVOTDATA("[Base_Tarjetas].[Importe]",TDinamica_R!$A$3,
"[Base_Tarjetas].[PERIODO]","[Base_Tarjetas].[PERIODO].&amp;[" &amp; TEXT(AB$6,"yyyymm") &amp; "]",
"[Base_Tarjetas].[Metrica]","[Base_Tarjetas].[Metrica].&amp;[" &amp; $A56 &amp; "]",
"[Base_Tarjetas].[SEGMENTO_DESCRIP]","[Base_Tarjetas].[SEGMENTO_DESCRIP].&amp;[" &amp; $C$6 &amp; "]",
"[Base_Tarjetas].[SITUACION]","[Base_Tarjetas].[SITUACION].&amp;[" &amp; $C56 &amp; "]",
"[Base_Tarjetas].[TIPO]","[Base_Tarjetas].[TIPO].&amp;[" &amp; $C$1 &amp; "]")/1000,
0)</f>
        <v>0</v>
      </c>
      <c r="AC56" s="8">
        <f>IFERROR(
GETPIVOTDATA("[Base_Tarjetas].[Importe]",TDinamica_R!$A$3,
"[Base_Tarjetas].[PERIODO]","[Base_Tarjetas].[PERIODO].&amp;[" &amp; TEXT(AC$6,"yyyymm") &amp; "]",
"[Base_Tarjetas].[Metrica]","[Base_Tarjetas].[Metrica].&amp;[" &amp; $A56 &amp; "]",
"[Base_Tarjetas].[SEGMENTO_DESCRIP]","[Base_Tarjetas].[SEGMENTO_DESCRIP].&amp;[" &amp; $C$6 &amp; "]",
"[Base_Tarjetas].[SITUACION]","[Base_Tarjetas].[SITUACION].&amp;[" &amp; $C56 &amp; "]",
"[Base_Tarjetas].[TIPO]","[Base_Tarjetas].[TIPO].&amp;[" &amp; $C$1 &amp; "]")/1000,
0)</f>
        <v>0</v>
      </c>
      <c r="AD56" s="8">
        <f>IFERROR(
GETPIVOTDATA("[Base_Tarjetas].[Importe]",TDinamica_R!$A$3,
"[Base_Tarjetas].[PERIODO]","[Base_Tarjetas].[PERIODO].&amp;[" &amp; TEXT(AD$6,"yyyymm") &amp; "]",
"[Base_Tarjetas].[Metrica]","[Base_Tarjetas].[Metrica].&amp;[" &amp; $A56 &amp; "]",
"[Base_Tarjetas].[SEGMENTO_DESCRIP]","[Base_Tarjetas].[SEGMENTO_DESCRIP].&amp;[" &amp; $C$6 &amp; "]",
"[Base_Tarjetas].[SITUACION]","[Base_Tarjetas].[SITUACION].&amp;[" &amp; $C56 &amp; "]",
"[Base_Tarjetas].[TIPO]","[Base_Tarjetas].[TIPO].&amp;[" &amp; $C$1 &amp; "]")/1000,
0)</f>
        <v>0</v>
      </c>
      <c r="AE56" s="8">
        <f>IFERROR(
GETPIVOTDATA("[Base_Tarjetas].[Importe]",TDinamica_R!$A$3,
"[Base_Tarjetas].[PERIODO]","[Base_Tarjetas].[PERIODO].&amp;[" &amp; TEXT(AE$6,"yyyymm") &amp; "]",
"[Base_Tarjetas].[Metrica]","[Base_Tarjetas].[Metrica].&amp;[" &amp; $A56 &amp; "]",
"[Base_Tarjetas].[SEGMENTO_DESCRIP]","[Base_Tarjetas].[SEGMENTO_DESCRIP].&amp;[" &amp; $C$6 &amp; "]",
"[Base_Tarjetas].[SITUACION]","[Base_Tarjetas].[SITUACION].&amp;[" &amp; $C56 &amp; "]",
"[Base_Tarjetas].[TIPO]","[Base_Tarjetas].[TIPO].&amp;[" &amp; $C$1 &amp; "]")/1000,
0)</f>
        <v>0</v>
      </c>
      <c r="AF56" s="8">
        <f>IFERROR(
GETPIVOTDATA("[Base_Tarjetas].[Importe]",TDinamica_R!$A$3,
"[Base_Tarjetas].[PERIODO]","[Base_Tarjetas].[PERIODO].&amp;[" &amp; TEXT(AF$6,"yyyymm") &amp; "]",
"[Base_Tarjetas].[Metrica]","[Base_Tarjetas].[Metrica].&amp;[" &amp; $A56 &amp; "]",
"[Base_Tarjetas].[SEGMENTO_DESCRIP]","[Base_Tarjetas].[SEGMENTO_DESCRIP].&amp;[" &amp; $C$6 &amp; "]",
"[Base_Tarjetas].[SITUACION]","[Base_Tarjetas].[SITUACION].&amp;[" &amp; $C56 &amp; "]",
"[Base_Tarjetas].[TIPO]","[Base_Tarjetas].[TIPO].&amp;[" &amp; $C$1 &amp; "]")/1000,
0)</f>
        <v>0</v>
      </c>
      <c r="AG56" s="8">
        <f>IFERROR(
GETPIVOTDATA("[Base_Tarjetas].[Importe]",TDinamica_R!$A$3,
"[Base_Tarjetas].[PERIODO]","[Base_Tarjetas].[PERIODO].&amp;[" &amp; TEXT(AG$6,"yyyymm") &amp; "]",
"[Base_Tarjetas].[Metrica]","[Base_Tarjetas].[Metrica].&amp;[" &amp; $A56 &amp; "]",
"[Base_Tarjetas].[SEGMENTO_DESCRIP]","[Base_Tarjetas].[SEGMENTO_DESCRIP].&amp;[" &amp; $C$6 &amp; "]",
"[Base_Tarjetas].[SITUACION]","[Base_Tarjetas].[SITUACION].&amp;[" &amp; $C56 &amp; "]",
"[Base_Tarjetas].[TIPO]","[Base_Tarjetas].[TIPO].&amp;[" &amp; $C$1 &amp; "]")/1000,
0)</f>
        <v>0</v>
      </c>
      <c r="AH56" s="8">
        <f>IFERROR(
GETPIVOTDATA("[Base_Tarjetas].[Importe]",TDinamica_R!$A$3,
"[Base_Tarjetas].[PERIODO]","[Base_Tarjetas].[PERIODO].&amp;[" &amp; TEXT(AH$6,"yyyymm") &amp; "]",
"[Base_Tarjetas].[Metrica]","[Base_Tarjetas].[Metrica].&amp;[" &amp; $A56 &amp; "]",
"[Base_Tarjetas].[SEGMENTO_DESCRIP]","[Base_Tarjetas].[SEGMENTO_DESCRIP].&amp;[" &amp; $C$6 &amp; "]",
"[Base_Tarjetas].[SITUACION]","[Base_Tarjetas].[SITUACION].&amp;[" &amp; $C56 &amp; "]",
"[Base_Tarjetas].[TIPO]","[Base_Tarjetas].[TIPO].&amp;[" &amp; $C$1 &amp; "]")/1000,
0)</f>
        <v>0</v>
      </c>
      <c r="AI56" s="8">
        <f>IFERROR(
GETPIVOTDATA("[Base_Tarjetas].[Importe]",TDinamica_R!$A$3,
"[Base_Tarjetas].[PERIODO]","[Base_Tarjetas].[PERIODO].&amp;[" &amp; TEXT(AI$6,"yyyymm") &amp; "]",
"[Base_Tarjetas].[Metrica]","[Base_Tarjetas].[Metrica].&amp;[" &amp; $A56 &amp; "]",
"[Base_Tarjetas].[SEGMENTO_DESCRIP]","[Base_Tarjetas].[SEGMENTO_DESCRIP].&amp;[" &amp; $C$6 &amp; "]",
"[Base_Tarjetas].[SITUACION]","[Base_Tarjetas].[SITUACION].&amp;[" &amp; $C56 &amp; "]",
"[Base_Tarjetas].[TIPO]","[Base_Tarjetas].[TIPO].&amp;[" &amp; $C$1 &amp; "]")/1000,
0)</f>
        <v>0</v>
      </c>
      <c r="AJ56" s="8">
        <f>IFERROR(
GETPIVOTDATA("[Base_Tarjetas].[Importe]",TDinamica_R!$A$3,
"[Base_Tarjetas].[PERIODO]","[Base_Tarjetas].[PERIODO].&amp;[" &amp; TEXT(AJ$6,"yyyymm") &amp; "]",
"[Base_Tarjetas].[Metrica]","[Base_Tarjetas].[Metrica].&amp;[" &amp; $A56 &amp; "]",
"[Base_Tarjetas].[SEGMENTO_DESCRIP]","[Base_Tarjetas].[SEGMENTO_DESCRIP].&amp;[" &amp; $C$6 &amp; "]",
"[Base_Tarjetas].[SITUACION]","[Base_Tarjetas].[SITUACION].&amp;[" &amp; $C56 &amp; "]",
"[Base_Tarjetas].[TIPO]","[Base_Tarjetas].[TIPO].&amp;[" &amp; $C$1 &amp; "]")/1000,
0)</f>
        <v>0</v>
      </c>
      <c r="AK56" s="8">
        <f>IFERROR(
GETPIVOTDATA("[Base_Tarjetas].[Importe]",TDinamica_R!$A$3,
"[Base_Tarjetas].[PERIODO]","[Base_Tarjetas].[PERIODO].&amp;[" &amp; TEXT(AK$6,"yyyymm") &amp; "]",
"[Base_Tarjetas].[Metrica]","[Base_Tarjetas].[Metrica].&amp;[" &amp; $A56 &amp; "]",
"[Base_Tarjetas].[SEGMENTO_DESCRIP]","[Base_Tarjetas].[SEGMENTO_DESCRIP].&amp;[" &amp; $C$6 &amp; "]",
"[Base_Tarjetas].[SITUACION]","[Base_Tarjetas].[SITUACION].&amp;[" &amp; $C56 &amp; "]",
"[Base_Tarjetas].[TIPO]","[Base_Tarjetas].[TIPO].&amp;[" &amp; $C$1 &amp; "]")/1000,
0)</f>
        <v>0</v>
      </c>
      <c r="AL56" s="8">
        <f>IFERROR(
GETPIVOTDATA("[Base_Tarjetas].[Importe]",TDinamica_R!$A$3,
"[Base_Tarjetas].[PERIODO]","[Base_Tarjetas].[PERIODO].&amp;[" &amp; TEXT(AL$6,"yyyymm") &amp; "]",
"[Base_Tarjetas].[Metrica]","[Base_Tarjetas].[Metrica].&amp;[" &amp; $A56 &amp; "]",
"[Base_Tarjetas].[SEGMENTO_DESCRIP]","[Base_Tarjetas].[SEGMENTO_DESCRIP].&amp;[" &amp; $C$6 &amp; "]",
"[Base_Tarjetas].[SITUACION]","[Base_Tarjetas].[SITUACION].&amp;[" &amp; $C56 &amp; "]",
"[Base_Tarjetas].[TIPO]","[Base_Tarjetas].[TIPO].&amp;[" &amp; $C$1 &amp; "]")/1000,
0)</f>
        <v>0</v>
      </c>
      <c r="AM56" s="8">
        <f>IFERROR(
GETPIVOTDATA("[Base_Tarjetas].[Importe]",TDinamica_R!$A$3,
"[Base_Tarjetas].[PERIODO]","[Base_Tarjetas].[PERIODO].&amp;[" &amp; TEXT(AM$6,"yyyymm") &amp; "]",
"[Base_Tarjetas].[Metrica]","[Base_Tarjetas].[Metrica].&amp;[" &amp; $A56 &amp; "]",
"[Base_Tarjetas].[SEGMENTO_DESCRIP]","[Base_Tarjetas].[SEGMENTO_DESCRIP].&amp;[" &amp; $C$6 &amp; "]",
"[Base_Tarjetas].[SITUACION]","[Base_Tarjetas].[SITUACION].&amp;[" &amp; $C56 &amp; "]",
"[Base_Tarjetas].[TIPO]","[Base_Tarjetas].[TIPO].&amp;[" &amp; $C$1 &amp; "]")/1000,
0)</f>
        <v>0</v>
      </c>
      <c r="AN56" s="8">
        <f>IFERROR(
GETPIVOTDATA("[Base_Tarjetas].[Importe]",TDinamica_R!$A$3,
"[Base_Tarjetas].[PERIODO]","[Base_Tarjetas].[PERIODO].&amp;[" &amp; TEXT(AN$6,"yyyymm") &amp; "]",
"[Base_Tarjetas].[Metrica]","[Base_Tarjetas].[Metrica].&amp;[" &amp; $A56 &amp; "]",
"[Base_Tarjetas].[SEGMENTO_DESCRIP]","[Base_Tarjetas].[SEGMENTO_DESCRIP].&amp;[" &amp; $C$6 &amp; "]",
"[Base_Tarjetas].[SITUACION]","[Base_Tarjetas].[SITUACION].&amp;[" &amp; $C56 &amp; "]",
"[Base_Tarjetas].[TIPO]","[Base_Tarjetas].[TIPO].&amp;[" &amp; $C$1 &amp; "]")/1000,
0)</f>
        <v>0</v>
      </c>
      <c r="AO56" s="8">
        <f>IFERROR(
GETPIVOTDATA("[Base_Tarjetas].[Importe]",TDinamica_R!$A$3,
"[Base_Tarjetas].[PERIODO]","[Base_Tarjetas].[PERIODO].&amp;[" &amp; TEXT(AO$6,"yyyymm") &amp; "]",
"[Base_Tarjetas].[Metrica]","[Base_Tarjetas].[Metrica].&amp;[" &amp; $A56 &amp; "]",
"[Base_Tarjetas].[SEGMENTO_DESCRIP]","[Base_Tarjetas].[SEGMENTO_DESCRIP].&amp;[" &amp; $C$6 &amp; "]",
"[Base_Tarjetas].[SITUACION]","[Base_Tarjetas].[SITUACION].&amp;[" &amp; $C56 &amp; "]",
"[Base_Tarjetas].[TIPO]","[Base_Tarjetas].[TIPO].&amp;[" &amp; $C$1 &amp; "]")/1000,
0)</f>
        <v>0</v>
      </c>
      <c r="AP56" s="8">
        <f>IFERROR(
GETPIVOTDATA("[Base_Tarjetas].[Importe]",TDinamica_R!$A$3,
"[Base_Tarjetas].[PERIODO]","[Base_Tarjetas].[PERIODO].&amp;[" &amp; TEXT(AP$6,"yyyymm") &amp; "]",
"[Base_Tarjetas].[Metrica]","[Base_Tarjetas].[Metrica].&amp;[" &amp; $A56 &amp; "]",
"[Base_Tarjetas].[SEGMENTO_DESCRIP]","[Base_Tarjetas].[SEGMENTO_DESCRIP].&amp;[" &amp; $C$6 &amp; "]",
"[Base_Tarjetas].[SITUACION]","[Base_Tarjetas].[SITUACION].&amp;[" &amp; $C56 &amp; "]",
"[Base_Tarjetas].[TIPO]","[Base_Tarjetas].[TIPO].&amp;[" &amp; $C$1 &amp; "]")/1000,
0)</f>
        <v>0</v>
      </c>
      <c r="AQ56" s="8">
        <f>IFERROR(
GETPIVOTDATA("[Base_Tarjetas].[Importe]",TDinamica_R!$A$3,
"[Base_Tarjetas].[PERIODO]","[Base_Tarjetas].[PERIODO].&amp;[" &amp; TEXT(AQ$6,"yyyymm") &amp; "]",
"[Base_Tarjetas].[Metrica]","[Base_Tarjetas].[Metrica].&amp;[" &amp; $A56 &amp; "]",
"[Base_Tarjetas].[SEGMENTO_DESCRIP]","[Base_Tarjetas].[SEGMENTO_DESCRIP].&amp;[" &amp; $C$6 &amp; "]",
"[Base_Tarjetas].[SITUACION]","[Base_Tarjetas].[SITUACION].&amp;[" &amp; $C56 &amp; "]",
"[Base_Tarjetas].[TIPO]","[Base_Tarjetas].[TIPO].&amp;[" &amp; $C$1 &amp; "]")/1000,
0)</f>
        <v>0</v>
      </c>
      <c r="AR56" s="8">
        <f>IFERROR(
GETPIVOTDATA("[Base_Tarjetas].[Importe]",TDinamica_R!$A$3,
"[Base_Tarjetas].[PERIODO]","[Base_Tarjetas].[PERIODO].&amp;[" &amp; TEXT(AR$6,"yyyymm") &amp; "]",
"[Base_Tarjetas].[Metrica]","[Base_Tarjetas].[Metrica].&amp;[" &amp; $A56 &amp; "]",
"[Base_Tarjetas].[SEGMENTO_DESCRIP]","[Base_Tarjetas].[SEGMENTO_DESCRIP].&amp;[" &amp; $C$6 &amp; "]",
"[Base_Tarjetas].[SITUACION]","[Base_Tarjetas].[SITUACION].&amp;[" &amp; $C56 &amp; "]",
"[Base_Tarjetas].[TIPO]","[Base_Tarjetas].[TIPO].&amp;[" &amp; $C$1 &amp; "]")/1000,
0)</f>
        <v>0</v>
      </c>
      <c r="AS56" s="8">
        <f>IFERROR(
GETPIVOTDATA("[Base_Tarjetas].[Importe]",TDinamica_R!$A$3,
"[Base_Tarjetas].[PERIODO]","[Base_Tarjetas].[PERIODO].&amp;[" &amp; TEXT(AS$6,"yyyymm") &amp; "]",
"[Base_Tarjetas].[Metrica]","[Base_Tarjetas].[Metrica].&amp;[" &amp; $A56 &amp; "]",
"[Base_Tarjetas].[SEGMENTO_DESCRIP]","[Base_Tarjetas].[SEGMENTO_DESCRIP].&amp;[" &amp; $C$6 &amp; "]",
"[Base_Tarjetas].[SITUACION]","[Base_Tarjetas].[SITUACION].&amp;[" &amp; $C56 &amp; "]",
"[Base_Tarjetas].[TIPO]","[Base_Tarjetas].[TIPO].&amp;[" &amp; $C$1 &amp; "]")/1000,
0)</f>
        <v>0</v>
      </c>
      <c r="AT56" s="8">
        <f>IFERROR(
GETPIVOTDATA("[Base_Tarjetas].[Importe]",TDinamica_R!$A$3,
"[Base_Tarjetas].[PERIODO]","[Base_Tarjetas].[PERIODO].&amp;[" &amp; TEXT(AT$6,"yyyymm") &amp; "]",
"[Base_Tarjetas].[Metrica]","[Base_Tarjetas].[Metrica].&amp;[" &amp; $A56 &amp; "]",
"[Base_Tarjetas].[SEGMENTO_DESCRIP]","[Base_Tarjetas].[SEGMENTO_DESCRIP].&amp;[" &amp; $C$6 &amp; "]",
"[Base_Tarjetas].[SITUACION]","[Base_Tarjetas].[SITUACION].&amp;[" &amp; $C56 &amp; "]",
"[Base_Tarjetas].[TIPO]","[Base_Tarjetas].[TIPO].&amp;[" &amp; $C$1 &amp; "]")/1000,
0)</f>
        <v>0</v>
      </c>
      <c r="AU56" s="8">
        <f>IFERROR(
GETPIVOTDATA("[Base_Tarjetas].[Importe]",TDinamica_R!$A$3,
"[Base_Tarjetas].[PERIODO]","[Base_Tarjetas].[PERIODO].&amp;[" &amp; TEXT(AU$6,"yyyymm") &amp; "]",
"[Base_Tarjetas].[Metrica]","[Base_Tarjetas].[Metrica].&amp;[" &amp; $A56 &amp; "]",
"[Base_Tarjetas].[SEGMENTO_DESCRIP]","[Base_Tarjetas].[SEGMENTO_DESCRIP].&amp;[" &amp; $C$6 &amp; "]",
"[Base_Tarjetas].[SITUACION]","[Base_Tarjetas].[SITUACION].&amp;[" &amp; $C56 &amp; "]",
"[Base_Tarjetas].[TIPO]","[Base_Tarjetas].[TIPO].&amp;[" &amp; $C$1 &amp; "]")/1000,
0)</f>
        <v>0</v>
      </c>
      <c r="AV56" s="8">
        <f>IFERROR(
GETPIVOTDATA("[Base_Tarjetas].[Importe]",TDinamica_R!$A$3,
"[Base_Tarjetas].[PERIODO]","[Base_Tarjetas].[PERIODO].&amp;[" &amp; TEXT(AV$6,"yyyymm") &amp; "]",
"[Base_Tarjetas].[Metrica]","[Base_Tarjetas].[Metrica].&amp;[" &amp; $A56 &amp; "]",
"[Base_Tarjetas].[SEGMENTO_DESCRIP]","[Base_Tarjetas].[SEGMENTO_DESCRIP].&amp;[" &amp; $C$6 &amp; "]",
"[Base_Tarjetas].[SITUACION]","[Base_Tarjetas].[SITUACION].&amp;[" &amp; $C56 &amp; "]",
"[Base_Tarjetas].[TIPO]","[Base_Tarjetas].[TIPO].&amp;[" &amp; $C$1 &amp; "]")/1000,
0)</f>
        <v>0</v>
      </c>
      <c r="AW56" s="8">
        <f>IFERROR(
GETPIVOTDATA("[Base_Tarjetas].[Importe]",TDinamica_R!$A$3,
"[Base_Tarjetas].[PERIODO]","[Base_Tarjetas].[PERIODO].&amp;[" &amp; TEXT(AW$6,"yyyymm") &amp; "]",
"[Base_Tarjetas].[Metrica]","[Base_Tarjetas].[Metrica].&amp;[" &amp; $A56 &amp; "]",
"[Base_Tarjetas].[SEGMENTO_DESCRIP]","[Base_Tarjetas].[SEGMENTO_DESCRIP].&amp;[" &amp; $C$6 &amp; "]",
"[Base_Tarjetas].[SITUACION]","[Base_Tarjetas].[SITUACION].&amp;[" &amp; $C56 &amp; "]",
"[Base_Tarjetas].[TIPO]","[Base_Tarjetas].[TIPO].&amp;[" &amp; $C$1 &amp; "]")/1000,
0)</f>
        <v>0</v>
      </c>
      <c r="AX56" s="8">
        <f>IFERROR(
GETPIVOTDATA("[Base_Tarjetas].[Importe]",TDinamica_R!$A$3,
"[Base_Tarjetas].[PERIODO]","[Base_Tarjetas].[PERIODO].&amp;[" &amp; TEXT(AX$6,"yyyymm") &amp; "]",
"[Base_Tarjetas].[Metrica]","[Base_Tarjetas].[Metrica].&amp;[" &amp; $A56 &amp; "]",
"[Base_Tarjetas].[SEGMENTO_DESCRIP]","[Base_Tarjetas].[SEGMENTO_DESCRIP].&amp;[" &amp; $C$6 &amp; "]",
"[Base_Tarjetas].[SITUACION]","[Base_Tarjetas].[SITUACION].&amp;[" &amp; $C56 &amp; "]",
"[Base_Tarjetas].[TIPO]","[Base_Tarjetas].[TIPO].&amp;[" &amp; $C$1 &amp; "]")/1000,
0)</f>
        <v>0</v>
      </c>
      <c r="AY56" s="8">
        <f>IFERROR(
GETPIVOTDATA("[Base_Tarjetas].[Importe]",TDinamica_R!$A$3,
"[Base_Tarjetas].[PERIODO]","[Base_Tarjetas].[PERIODO].&amp;[" &amp; TEXT(AY$6,"yyyymm") &amp; "]",
"[Base_Tarjetas].[Metrica]","[Base_Tarjetas].[Metrica].&amp;[" &amp; $A56 &amp; "]",
"[Base_Tarjetas].[SEGMENTO_DESCRIP]","[Base_Tarjetas].[SEGMENTO_DESCRIP].&amp;[" &amp; $C$6 &amp; "]",
"[Base_Tarjetas].[SITUACION]","[Base_Tarjetas].[SITUACION].&amp;[" &amp; $C56 &amp; "]",
"[Base_Tarjetas].[TIPO]","[Base_Tarjetas].[TIPO].&amp;[" &amp; $C$1 &amp; "]")/1000,
0)</f>
        <v>0</v>
      </c>
      <c r="AZ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TEXT(AZ$6,"yyyymm") &amp; "]"),
0)</f>
        <v>-55.258775636734683</v>
      </c>
      <c r="BA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TEXT(BA$6,"yyyymm") &amp; "]"),
0)</f>
        <v>-63.62832650072577</v>
      </c>
      <c r="BB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TEXT(BB$6,"yyyymm") &amp; "]"),
0)</f>
        <v>-79.498100078416826</v>
      </c>
      <c r="BC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TEXT(BC$6,"yyyymm") &amp; "]"),
0)</f>
        <v>-73.707528371290067</v>
      </c>
      <c r="BD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TEXT(BD$6,"yyyymm") &amp; "]"),
0)</f>
        <v>-76.009160153203823</v>
      </c>
      <c r="BE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TEXT(BE$6,"yyyymm") &amp; "]"),
0)</f>
        <v>-62.378177426797038</v>
      </c>
      <c r="BF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TEXT(BF$6,"yyyymm") &amp; "]"),
0)</f>
        <v>-84.967146196832829</v>
      </c>
      <c r="BG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TEXT(BG$6,"yyyymm") &amp; "]"),
0)</f>
        <v>-77.744366449518751</v>
      </c>
      <c r="BH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TEXT(BH$6,"yyyymm") &amp; "]"),
0)</f>
        <v>-74.55123344450277</v>
      </c>
      <c r="BI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TEXT(BI$6,"yyyymm") &amp; "]"),
0)</f>
        <v>-74.601853672018947</v>
      </c>
      <c r="BJ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TEXT(BJ$6,"yyyymm") &amp; "]"),
0)</f>
        <v>-73.107978360633936</v>
      </c>
      <c r="BK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TEXT(BK$6,"yyyymm") &amp; "]"),
0)</f>
        <v>-90.87942113921045</v>
      </c>
      <c r="BO56" s="24">
        <f t="shared" ref="BO56:BT57" si="42">SUMIFS($D56:$BM56,$D$6:$BM$6,"&gt;="&amp;BO$2,$D$6:$BM$6,"&lt;="&amp;BO$6,$D$5:$BM$5,BO$5)</f>
        <v>0</v>
      </c>
      <c r="BP56" s="24">
        <f t="shared" si="42"/>
        <v>-198.38520221587729</v>
      </c>
      <c r="BQ56" s="24">
        <f t="shared" si="42"/>
        <v>0</v>
      </c>
      <c r="BR56" s="24">
        <f t="shared" si="42"/>
        <v>0</v>
      </c>
      <c r="BS56" s="24">
        <f t="shared" si="42"/>
        <v>0</v>
      </c>
      <c r="BT56" s="24">
        <f t="shared" si="42"/>
        <v>0</v>
      </c>
    </row>
    <row r="57" spans="1:72" hidden="1" outlineLevel="1" x14ac:dyDescent="0.25">
      <c r="A57" s="11" t="s">
        <v>29</v>
      </c>
      <c r="C57" s="2" t="s">
        <v>33</v>
      </c>
      <c r="D57" s="8">
        <f>IFERROR(
GETPIVOTDATA("[Base_Tarjetas].[Importe]",TDinamica_R!$A$3,
"[Base_Tarjetas].[PERIODO]","[Base_Tarjetas].[PERIODO].&amp;[" &amp; TEXT(D$6,"yyyymm") &amp; "]",
"[Base_Tarjetas].[Metrica]","[Base_Tarjetas].[Metrica].&amp;[" &amp; $A57 &amp; "]",
"[Base_Tarjetas].[SEGMENTO_DESCRIP]","[Base_Tarjetas].[SEGMENTO_DESCRIP].&amp;[" &amp; $C$6 &amp; "]",
"[Base_Tarjetas].[SITUACION]","[Base_Tarjetas].[SITUACION].&amp;[" &amp; $C57 &amp; "]",
"[Base_Tarjetas].[TIPO]","[Base_Tarjetas].[TIPO].&amp;[" &amp; $C$1 &amp; "]")/1000,
0)</f>
        <v>0</v>
      </c>
      <c r="E57" s="8">
        <f>IFERROR(
GETPIVOTDATA("[Base_Tarjetas].[Importe]",TDinamica_R!$A$3,
"[Base_Tarjetas].[PERIODO]","[Base_Tarjetas].[PERIODO].&amp;[" &amp; TEXT(E$6,"yyyymm") &amp; "]",
"[Base_Tarjetas].[Metrica]","[Base_Tarjetas].[Metrica].&amp;[" &amp; $A57 &amp; "]",
"[Base_Tarjetas].[SEGMENTO_DESCRIP]","[Base_Tarjetas].[SEGMENTO_DESCRIP].&amp;[" &amp; $C$6 &amp; "]",
"[Base_Tarjetas].[SITUACION]","[Base_Tarjetas].[SITUACION].&amp;[" &amp; $C57 &amp; "]",
"[Base_Tarjetas].[TIPO]","[Base_Tarjetas].[TIPO].&amp;[" &amp; $C$1 &amp; "]")/1000,
0)</f>
        <v>0</v>
      </c>
      <c r="F57" s="8">
        <f>IFERROR(
GETPIVOTDATA("[Base_Tarjetas].[Importe]",TDinamica_R!$A$3,
"[Base_Tarjetas].[PERIODO]","[Base_Tarjetas].[PERIODO].&amp;[" &amp; TEXT(F$6,"yyyymm") &amp; "]",
"[Base_Tarjetas].[Metrica]","[Base_Tarjetas].[Metrica].&amp;[" &amp; $A57 &amp; "]",
"[Base_Tarjetas].[SEGMENTO_DESCRIP]","[Base_Tarjetas].[SEGMENTO_DESCRIP].&amp;[" &amp; $C$6 &amp; "]",
"[Base_Tarjetas].[SITUACION]","[Base_Tarjetas].[SITUACION].&amp;[" &amp; $C57 &amp; "]",
"[Base_Tarjetas].[TIPO]","[Base_Tarjetas].[TIPO].&amp;[" &amp; $C$1 &amp; "]")/1000,
0)</f>
        <v>0</v>
      </c>
      <c r="G57" s="8">
        <f>IFERROR(
GETPIVOTDATA("[Base_Tarjetas].[Importe]",TDinamica_R!$A$3,
"[Base_Tarjetas].[PERIODO]","[Base_Tarjetas].[PERIODO].&amp;[" &amp; TEXT(G$6,"yyyymm") &amp; "]",
"[Base_Tarjetas].[Metrica]","[Base_Tarjetas].[Metrica].&amp;[" &amp; $A57 &amp; "]",
"[Base_Tarjetas].[SEGMENTO_DESCRIP]","[Base_Tarjetas].[SEGMENTO_DESCRIP].&amp;[" &amp; $C$6 &amp; "]",
"[Base_Tarjetas].[SITUACION]","[Base_Tarjetas].[SITUACION].&amp;[" &amp; $C57 &amp; "]",
"[Base_Tarjetas].[TIPO]","[Base_Tarjetas].[TIPO].&amp;[" &amp; $C$1 &amp; "]")/1000,
0)</f>
        <v>0</v>
      </c>
      <c r="H57" s="8">
        <f>IFERROR(
GETPIVOTDATA("[Base_Tarjetas].[Importe]",TDinamica_R!$A$3,
"[Base_Tarjetas].[PERIODO]","[Base_Tarjetas].[PERIODO].&amp;[" &amp; TEXT(H$6,"yyyymm") &amp; "]",
"[Base_Tarjetas].[Metrica]","[Base_Tarjetas].[Metrica].&amp;[" &amp; $A57 &amp; "]",
"[Base_Tarjetas].[SEGMENTO_DESCRIP]","[Base_Tarjetas].[SEGMENTO_DESCRIP].&amp;[" &amp; $C$6 &amp; "]",
"[Base_Tarjetas].[SITUACION]","[Base_Tarjetas].[SITUACION].&amp;[" &amp; $C57 &amp; "]",
"[Base_Tarjetas].[TIPO]","[Base_Tarjetas].[TIPO].&amp;[" &amp; $C$1 &amp; "]")/1000,
0)</f>
        <v>0</v>
      </c>
      <c r="I57" s="8">
        <f>IFERROR(
GETPIVOTDATA("[Base_Tarjetas].[Importe]",TDinamica_R!$A$3,
"[Base_Tarjetas].[PERIODO]","[Base_Tarjetas].[PERIODO].&amp;[" &amp; TEXT(I$6,"yyyymm") &amp; "]",
"[Base_Tarjetas].[Metrica]","[Base_Tarjetas].[Metrica].&amp;[" &amp; $A57 &amp; "]",
"[Base_Tarjetas].[SEGMENTO_DESCRIP]","[Base_Tarjetas].[SEGMENTO_DESCRIP].&amp;[" &amp; $C$6 &amp; "]",
"[Base_Tarjetas].[SITUACION]","[Base_Tarjetas].[SITUACION].&amp;[" &amp; $C57 &amp; "]",
"[Base_Tarjetas].[TIPO]","[Base_Tarjetas].[TIPO].&amp;[" &amp; $C$1 &amp; "]")/1000,
0)</f>
        <v>0</v>
      </c>
      <c r="J57" s="8">
        <f>IFERROR(
GETPIVOTDATA("[Base_Tarjetas].[Importe]",TDinamica_R!$A$3,
"[Base_Tarjetas].[PERIODO]","[Base_Tarjetas].[PERIODO].&amp;[" &amp; TEXT(J$6,"yyyymm") &amp; "]",
"[Base_Tarjetas].[Metrica]","[Base_Tarjetas].[Metrica].&amp;[" &amp; $A57 &amp; "]",
"[Base_Tarjetas].[SEGMENTO_DESCRIP]","[Base_Tarjetas].[SEGMENTO_DESCRIP].&amp;[" &amp; $C$6 &amp; "]",
"[Base_Tarjetas].[SITUACION]","[Base_Tarjetas].[SITUACION].&amp;[" &amp; $C57 &amp; "]",
"[Base_Tarjetas].[TIPO]","[Base_Tarjetas].[TIPO].&amp;[" &amp; $C$1 &amp; "]")/1000,
0)</f>
        <v>0</v>
      </c>
      <c r="K57" s="8">
        <f>IFERROR(
GETPIVOTDATA("[Base_Tarjetas].[Importe]",TDinamica_R!$A$3,
"[Base_Tarjetas].[PERIODO]","[Base_Tarjetas].[PERIODO].&amp;[" &amp; TEXT(K$6,"yyyymm") &amp; "]",
"[Base_Tarjetas].[Metrica]","[Base_Tarjetas].[Metrica].&amp;[" &amp; $A57 &amp; "]",
"[Base_Tarjetas].[SEGMENTO_DESCRIP]","[Base_Tarjetas].[SEGMENTO_DESCRIP].&amp;[" &amp; $C$6 &amp; "]",
"[Base_Tarjetas].[SITUACION]","[Base_Tarjetas].[SITUACION].&amp;[" &amp; $C57 &amp; "]",
"[Base_Tarjetas].[TIPO]","[Base_Tarjetas].[TIPO].&amp;[" &amp; $C$1 &amp; "]")/1000,
0)</f>
        <v>0</v>
      </c>
      <c r="L57" s="8">
        <f>IFERROR(
GETPIVOTDATA("[Base_Tarjetas].[Importe]",TDinamica_R!$A$3,
"[Base_Tarjetas].[PERIODO]","[Base_Tarjetas].[PERIODO].&amp;[" &amp; TEXT(L$6,"yyyymm") &amp; "]",
"[Base_Tarjetas].[Metrica]","[Base_Tarjetas].[Metrica].&amp;[" &amp; $A57 &amp; "]",
"[Base_Tarjetas].[SEGMENTO_DESCRIP]","[Base_Tarjetas].[SEGMENTO_DESCRIP].&amp;[" &amp; $C$6 &amp; "]",
"[Base_Tarjetas].[SITUACION]","[Base_Tarjetas].[SITUACION].&amp;[" &amp; $C57 &amp; "]",
"[Base_Tarjetas].[TIPO]","[Base_Tarjetas].[TIPO].&amp;[" &amp; $C$1 &amp; "]")/1000,
0)</f>
        <v>0</v>
      </c>
      <c r="M57" s="8">
        <f>IFERROR(
GETPIVOTDATA("[Base_Tarjetas].[Importe]",TDinamica_R!$A$3,
"[Base_Tarjetas].[PERIODO]","[Base_Tarjetas].[PERIODO].&amp;[" &amp; TEXT(M$6,"yyyymm") &amp; "]",
"[Base_Tarjetas].[Metrica]","[Base_Tarjetas].[Metrica].&amp;[" &amp; $A57 &amp; "]",
"[Base_Tarjetas].[SEGMENTO_DESCRIP]","[Base_Tarjetas].[SEGMENTO_DESCRIP].&amp;[" &amp; $C$6 &amp; "]",
"[Base_Tarjetas].[SITUACION]","[Base_Tarjetas].[SITUACION].&amp;[" &amp; $C57 &amp; "]",
"[Base_Tarjetas].[TIPO]","[Base_Tarjetas].[TIPO].&amp;[" &amp; $C$1 &amp; "]")/1000,
0)</f>
        <v>0</v>
      </c>
      <c r="N57" s="8">
        <f>IFERROR(
GETPIVOTDATA("[Base_Tarjetas].[Importe]",TDinamica_R!$A$3,
"[Base_Tarjetas].[PERIODO]","[Base_Tarjetas].[PERIODO].&amp;[" &amp; TEXT(N$6,"yyyymm") &amp; "]",
"[Base_Tarjetas].[Metrica]","[Base_Tarjetas].[Metrica].&amp;[" &amp; $A57 &amp; "]",
"[Base_Tarjetas].[SEGMENTO_DESCRIP]","[Base_Tarjetas].[SEGMENTO_DESCRIP].&amp;[" &amp; $C$6 &amp; "]",
"[Base_Tarjetas].[SITUACION]","[Base_Tarjetas].[SITUACION].&amp;[" &amp; $C57 &amp; "]",
"[Base_Tarjetas].[TIPO]","[Base_Tarjetas].[TIPO].&amp;[" &amp; $C$1 &amp; "]")/1000,
0)</f>
        <v>0</v>
      </c>
      <c r="O57" s="8">
        <f>IFERROR(
GETPIVOTDATA("[Base_Tarjetas].[Importe]",TDinamica_R!$A$3,
"[Base_Tarjetas].[PERIODO]","[Base_Tarjetas].[PERIODO].&amp;[" &amp; TEXT(O$6,"yyyymm") &amp; "]",
"[Base_Tarjetas].[Metrica]","[Base_Tarjetas].[Metrica].&amp;[" &amp; $A57 &amp; "]",
"[Base_Tarjetas].[SEGMENTO_DESCRIP]","[Base_Tarjetas].[SEGMENTO_DESCRIP].&amp;[" &amp; $C$6 &amp; "]",
"[Base_Tarjetas].[SITUACION]","[Base_Tarjetas].[SITUACION].&amp;[" &amp; $C57 &amp; "]",
"[Base_Tarjetas].[TIPO]","[Base_Tarjetas].[TIPO].&amp;[" &amp; $C$1 &amp; "]")/1000,
0)</f>
        <v>0</v>
      </c>
      <c r="P57" s="8">
        <f>IFERROR(
GETPIVOTDATA("[Base_Tarjetas].[Importe]",TDinamica_R!$A$3,
"[Base_Tarjetas].[PERIODO]","[Base_Tarjetas].[PERIODO].&amp;[" &amp; TEXT(P$6,"yyyymm") &amp; "]",
"[Base_Tarjetas].[Metrica]","[Base_Tarjetas].[Metrica].&amp;[" &amp; $A57 &amp; "]",
"[Base_Tarjetas].[SEGMENTO_DESCRIP]","[Base_Tarjetas].[SEGMENTO_DESCRIP].&amp;[" &amp; $C$6 &amp; "]",
"[Base_Tarjetas].[SITUACION]","[Base_Tarjetas].[SITUACION].&amp;[" &amp; $C57 &amp; "]",
"[Base_Tarjetas].[TIPO]","[Base_Tarjetas].[TIPO].&amp;[" &amp; $C$1 &amp; "]")/1000,
0)</f>
        <v>0</v>
      </c>
      <c r="Q57" s="8">
        <f>IFERROR(
GETPIVOTDATA("[Base_Tarjetas].[Importe]",TDinamica_R!$A$3,
"[Base_Tarjetas].[PERIODO]","[Base_Tarjetas].[PERIODO].&amp;[" &amp; TEXT(Q$6,"yyyymm") &amp; "]",
"[Base_Tarjetas].[Metrica]","[Base_Tarjetas].[Metrica].&amp;[" &amp; $A57 &amp; "]",
"[Base_Tarjetas].[SEGMENTO_DESCRIP]","[Base_Tarjetas].[SEGMENTO_DESCRIP].&amp;[" &amp; $C$6 &amp; "]",
"[Base_Tarjetas].[SITUACION]","[Base_Tarjetas].[SITUACION].&amp;[" &amp; $C57 &amp; "]",
"[Base_Tarjetas].[TIPO]","[Base_Tarjetas].[TIPO].&amp;[" &amp; $C$1 &amp; "]")/1000,
0)</f>
        <v>0</v>
      </c>
      <c r="R57" s="8">
        <f>IFERROR(
GETPIVOTDATA("[Base_Tarjetas].[Importe]",TDinamica_R!$A$3,
"[Base_Tarjetas].[PERIODO]","[Base_Tarjetas].[PERIODO].&amp;[" &amp; TEXT(R$6,"yyyymm") &amp; "]",
"[Base_Tarjetas].[Metrica]","[Base_Tarjetas].[Metrica].&amp;[" &amp; $A57 &amp; "]",
"[Base_Tarjetas].[SEGMENTO_DESCRIP]","[Base_Tarjetas].[SEGMENTO_DESCRIP].&amp;[" &amp; $C$6 &amp; "]",
"[Base_Tarjetas].[SITUACION]","[Base_Tarjetas].[SITUACION].&amp;[" &amp; $C57 &amp; "]",
"[Base_Tarjetas].[TIPO]","[Base_Tarjetas].[TIPO].&amp;[" &amp; $C$1 &amp; "]")/1000,
0)</f>
        <v>0</v>
      </c>
      <c r="S57" s="8">
        <f>IFERROR(
GETPIVOTDATA("[Base_Tarjetas].[Importe]",TDinamica_R!$A$3,
"[Base_Tarjetas].[PERIODO]","[Base_Tarjetas].[PERIODO].&amp;[" &amp; TEXT(S$6,"yyyymm") &amp; "]",
"[Base_Tarjetas].[Metrica]","[Base_Tarjetas].[Metrica].&amp;[" &amp; $A57 &amp; "]",
"[Base_Tarjetas].[SEGMENTO_DESCRIP]","[Base_Tarjetas].[SEGMENTO_DESCRIP].&amp;[" &amp; $C$6 &amp; "]",
"[Base_Tarjetas].[SITUACION]","[Base_Tarjetas].[SITUACION].&amp;[" &amp; $C57 &amp; "]",
"[Base_Tarjetas].[TIPO]","[Base_Tarjetas].[TIPO].&amp;[" &amp; $C$1 &amp; "]")/1000,
0)</f>
        <v>0</v>
      </c>
      <c r="T57" s="8">
        <f>IFERROR(
GETPIVOTDATA("[Base_Tarjetas].[Importe]",TDinamica_R!$A$3,
"[Base_Tarjetas].[PERIODO]","[Base_Tarjetas].[PERIODO].&amp;[" &amp; TEXT(T$6,"yyyymm") &amp; "]",
"[Base_Tarjetas].[Metrica]","[Base_Tarjetas].[Metrica].&amp;[" &amp; $A57 &amp; "]",
"[Base_Tarjetas].[SEGMENTO_DESCRIP]","[Base_Tarjetas].[SEGMENTO_DESCRIP].&amp;[" &amp; $C$6 &amp; "]",
"[Base_Tarjetas].[SITUACION]","[Base_Tarjetas].[SITUACION].&amp;[" &amp; $C57 &amp; "]",
"[Base_Tarjetas].[TIPO]","[Base_Tarjetas].[TIPO].&amp;[" &amp; $C$1 &amp; "]")/1000,
0)</f>
        <v>0</v>
      </c>
      <c r="U57" s="8">
        <f>IFERROR(
GETPIVOTDATA("[Base_Tarjetas].[Importe]",TDinamica_R!$A$3,
"[Base_Tarjetas].[PERIODO]","[Base_Tarjetas].[PERIODO].&amp;[" &amp; TEXT(U$6,"yyyymm") &amp; "]",
"[Base_Tarjetas].[Metrica]","[Base_Tarjetas].[Metrica].&amp;[" &amp; $A57 &amp; "]",
"[Base_Tarjetas].[SEGMENTO_DESCRIP]","[Base_Tarjetas].[SEGMENTO_DESCRIP].&amp;[" &amp; $C$6 &amp; "]",
"[Base_Tarjetas].[SITUACION]","[Base_Tarjetas].[SITUACION].&amp;[" &amp; $C57 &amp; "]",
"[Base_Tarjetas].[TIPO]","[Base_Tarjetas].[TIPO].&amp;[" &amp; $C$1 &amp; "]")/1000,
0)</f>
        <v>0</v>
      </c>
      <c r="V57" s="8">
        <f>IFERROR(
GETPIVOTDATA("[Base_Tarjetas].[Importe]",TDinamica_R!$A$3,
"[Base_Tarjetas].[PERIODO]","[Base_Tarjetas].[PERIODO].&amp;[" &amp; TEXT(V$6,"yyyymm") &amp; "]",
"[Base_Tarjetas].[Metrica]","[Base_Tarjetas].[Metrica].&amp;[" &amp; $A57 &amp; "]",
"[Base_Tarjetas].[SEGMENTO_DESCRIP]","[Base_Tarjetas].[SEGMENTO_DESCRIP].&amp;[" &amp; $C$6 &amp; "]",
"[Base_Tarjetas].[SITUACION]","[Base_Tarjetas].[SITUACION].&amp;[" &amp; $C57 &amp; "]",
"[Base_Tarjetas].[TIPO]","[Base_Tarjetas].[TIPO].&amp;[" &amp; $C$1 &amp; "]")/1000,
0)</f>
        <v>0</v>
      </c>
      <c r="W57" s="8">
        <f>IFERROR(
GETPIVOTDATA("[Base_Tarjetas].[Importe]",TDinamica_R!$A$3,
"[Base_Tarjetas].[PERIODO]","[Base_Tarjetas].[PERIODO].&amp;[" &amp; TEXT(W$6,"yyyymm") &amp; "]",
"[Base_Tarjetas].[Metrica]","[Base_Tarjetas].[Metrica].&amp;[" &amp; $A57 &amp; "]",
"[Base_Tarjetas].[SEGMENTO_DESCRIP]","[Base_Tarjetas].[SEGMENTO_DESCRIP].&amp;[" &amp; $C$6 &amp; "]",
"[Base_Tarjetas].[SITUACION]","[Base_Tarjetas].[SITUACION].&amp;[" &amp; $C57 &amp; "]",
"[Base_Tarjetas].[TIPO]","[Base_Tarjetas].[TIPO].&amp;[" &amp; $C$1 &amp; "]")/1000,
0)</f>
        <v>0</v>
      </c>
      <c r="X57" s="8">
        <f>IFERROR(
GETPIVOTDATA("[Base_Tarjetas].[Importe]",TDinamica_R!$A$3,
"[Base_Tarjetas].[PERIODO]","[Base_Tarjetas].[PERIODO].&amp;[" &amp; TEXT(X$6,"yyyymm") &amp; "]",
"[Base_Tarjetas].[Metrica]","[Base_Tarjetas].[Metrica].&amp;[" &amp; $A57 &amp; "]",
"[Base_Tarjetas].[SEGMENTO_DESCRIP]","[Base_Tarjetas].[SEGMENTO_DESCRIP].&amp;[" &amp; $C$6 &amp; "]",
"[Base_Tarjetas].[SITUACION]","[Base_Tarjetas].[SITUACION].&amp;[" &amp; $C57 &amp; "]",
"[Base_Tarjetas].[TIPO]","[Base_Tarjetas].[TIPO].&amp;[" &amp; $C$1 &amp; "]")/1000,
0)</f>
        <v>0</v>
      </c>
      <c r="Y57" s="8">
        <f>IFERROR(
GETPIVOTDATA("[Base_Tarjetas].[Importe]",TDinamica_R!$A$3,
"[Base_Tarjetas].[PERIODO]","[Base_Tarjetas].[PERIODO].&amp;[" &amp; TEXT(Y$6,"yyyymm") &amp; "]",
"[Base_Tarjetas].[Metrica]","[Base_Tarjetas].[Metrica].&amp;[" &amp; $A57 &amp; "]",
"[Base_Tarjetas].[SEGMENTO_DESCRIP]","[Base_Tarjetas].[SEGMENTO_DESCRIP].&amp;[" &amp; $C$6 &amp; "]",
"[Base_Tarjetas].[SITUACION]","[Base_Tarjetas].[SITUACION].&amp;[" &amp; $C57 &amp; "]",
"[Base_Tarjetas].[TIPO]","[Base_Tarjetas].[TIPO].&amp;[" &amp; $C$1 &amp; "]")/1000,
0)</f>
        <v>0</v>
      </c>
      <c r="Z57" s="8">
        <f>IFERROR(
GETPIVOTDATA("[Base_Tarjetas].[Importe]",TDinamica_R!$A$3,
"[Base_Tarjetas].[PERIODO]","[Base_Tarjetas].[PERIODO].&amp;[" &amp; TEXT(Z$6,"yyyymm") &amp; "]",
"[Base_Tarjetas].[Metrica]","[Base_Tarjetas].[Metrica].&amp;[" &amp; $A57 &amp; "]",
"[Base_Tarjetas].[SEGMENTO_DESCRIP]","[Base_Tarjetas].[SEGMENTO_DESCRIP].&amp;[" &amp; $C$6 &amp; "]",
"[Base_Tarjetas].[SITUACION]","[Base_Tarjetas].[SITUACION].&amp;[" &amp; $C57 &amp; "]",
"[Base_Tarjetas].[TIPO]","[Base_Tarjetas].[TIPO].&amp;[" &amp; $C$1 &amp; "]")/1000,
0)</f>
        <v>0</v>
      </c>
      <c r="AA57" s="8">
        <f>IFERROR(
GETPIVOTDATA("[Base_Tarjetas].[Importe]",TDinamica_R!$A$3,
"[Base_Tarjetas].[PERIODO]","[Base_Tarjetas].[PERIODO].&amp;[" &amp; TEXT(AA$6,"yyyymm") &amp; "]",
"[Base_Tarjetas].[Metrica]","[Base_Tarjetas].[Metrica].&amp;[" &amp; $A57 &amp; "]",
"[Base_Tarjetas].[SEGMENTO_DESCRIP]","[Base_Tarjetas].[SEGMENTO_DESCRIP].&amp;[" &amp; $C$6 &amp; "]",
"[Base_Tarjetas].[SITUACION]","[Base_Tarjetas].[SITUACION].&amp;[" &amp; $C57 &amp; "]",
"[Base_Tarjetas].[TIPO]","[Base_Tarjetas].[TIPO].&amp;[" &amp; $C$1 &amp; "]")/1000,
0)</f>
        <v>0</v>
      </c>
      <c r="AB57" s="8">
        <f>IFERROR(
GETPIVOTDATA("[Base_Tarjetas].[Importe]",TDinamica_R!$A$3,
"[Base_Tarjetas].[PERIODO]","[Base_Tarjetas].[PERIODO].&amp;[" &amp; TEXT(AB$6,"yyyymm") &amp; "]",
"[Base_Tarjetas].[Metrica]","[Base_Tarjetas].[Metrica].&amp;[" &amp; $A57 &amp; "]",
"[Base_Tarjetas].[SEGMENTO_DESCRIP]","[Base_Tarjetas].[SEGMENTO_DESCRIP].&amp;[" &amp; $C$6 &amp; "]",
"[Base_Tarjetas].[SITUACION]","[Base_Tarjetas].[SITUACION].&amp;[" &amp; $C57 &amp; "]",
"[Base_Tarjetas].[TIPO]","[Base_Tarjetas].[TIPO].&amp;[" &amp; $C$1 &amp; "]")/1000,
0)</f>
        <v>0</v>
      </c>
      <c r="AC57" s="8">
        <f>IFERROR(
GETPIVOTDATA("[Base_Tarjetas].[Importe]",TDinamica_R!$A$3,
"[Base_Tarjetas].[PERIODO]","[Base_Tarjetas].[PERIODO].&amp;[" &amp; TEXT(AC$6,"yyyymm") &amp; "]",
"[Base_Tarjetas].[Metrica]","[Base_Tarjetas].[Metrica].&amp;[" &amp; $A57 &amp; "]",
"[Base_Tarjetas].[SEGMENTO_DESCRIP]","[Base_Tarjetas].[SEGMENTO_DESCRIP].&amp;[" &amp; $C$6 &amp; "]",
"[Base_Tarjetas].[SITUACION]","[Base_Tarjetas].[SITUACION].&amp;[" &amp; $C57 &amp; "]",
"[Base_Tarjetas].[TIPO]","[Base_Tarjetas].[TIPO].&amp;[" &amp; $C$1 &amp; "]")/1000,
0)</f>
        <v>0</v>
      </c>
      <c r="AD57" s="8">
        <f>IFERROR(
GETPIVOTDATA("[Base_Tarjetas].[Importe]",TDinamica_R!$A$3,
"[Base_Tarjetas].[PERIODO]","[Base_Tarjetas].[PERIODO].&amp;[" &amp; TEXT(AD$6,"yyyymm") &amp; "]",
"[Base_Tarjetas].[Metrica]","[Base_Tarjetas].[Metrica].&amp;[" &amp; $A57 &amp; "]",
"[Base_Tarjetas].[SEGMENTO_DESCRIP]","[Base_Tarjetas].[SEGMENTO_DESCRIP].&amp;[" &amp; $C$6 &amp; "]",
"[Base_Tarjetas].[SITUACION]","[Base_Tarjetas].[SITUACION].&amp;[" &amp; $C57 &amp; "]",
"[Base_Tarjetas].[TIPO]","[Base_Tarjetas].[TIPO].&amp;[" &amp; $C$1 &amp; "]")/1000,
0)</f>
        <v>0</v>
      </c>
      <c r="AE57" s="8">
        <f>IFERROR(
GETPIVOTDATA("[Base_Tarjetas].[Importe]",TDinamica_R!$A$3,
"[Base_Tarjetas].[PERIODO]","[Base_Tarjetas].[PERIODO].&amp;[" &amp; TEXT(AE$6,"yyyymm") &amp; "]",
"[Base_Tarjetas].[Metrica]","[Base_Tarjetas].[Metrica].&amp;[" &amp; $A57 &amp; "]",
"[Base_Tarjetas].[SEGMENTO_DESCRIP]","[Base_Tarjetas].[SEGMENTO_DESCRIP].&amp;[" &amp; $C$6 &amp; "]",
"[Base_Tarjetas].[SITUACION]","[Base_Tarjetas].[SITUACION].&amp;[" &amp; $C57 &amp; "]",
"[Base_Tarjetas].[TIPO]","[Base_Tarjetas].[TIPO].&amp;[" &amp; $C$1 &amp; "]")/1000,
0)</f>
        <v>0</v>
      </c>
      <c r="AF57" s="8">
        <f>IFERROR(
GETPIVOTDATA("[Base_Tarjetas].[Importe]",TDinamica_R!$A$3,
"[Base_Tarjetas].[PERIODO]","[Base_Tarjetas].[PERIODO].&amp;[" &amp; TEXT(AF$6,"yyyymm") &amp; "]",
"[Base_Tarjetas].[Metrica]","[Base_Tarjetas].[Metrica].&amp;[" &amp; $A57 &amp; "]",
"[Base_Tarjetas].[SEGMENTO_DESCRIP]","[Base_Tarjetas].[SEGMENTO_DESCRIP].&amp;[" &amp; $C$6 &amp; "]",
"[Base_Tarjetas].[SITUACION]","[Base_Tarjetas].[SITUACION].&amp;[" &amp; $C57 &amp; "]",
"[Base_Tarjetas].[TIPO]","[Base_Tarjetas].[TIPO].&amp;[" &amp; $C$1 &amp; "]")/1000,
0)</f>
        <v>0</v>
      </c>
      <c r="AG57" s="8">
        <f>IFERROR(
GETPIVOTDATA("[Base_Tarjetas].[Importe]",TDinamica_R!$A$3,
"[Base_Tarjetas].[PERIODO]","[Base_Tarjetas].[PERIODO].&amp;[" &amp; TEXT(AG$6,"yyyymm") &amp; "]",
"[Base_Tarjetas].[Metrica]","[Base_Tarjetas].[Metrica].&amp;[" &amp; $A57 &amp; "]",
"[Base_Tarjetas].[SEGMENTO_DESCRIP]","[Base_Tarjetas].[SEGMENTO_DESCRIP].&amp;[" &amp; $C$6 &amp; "]",
"[Base_Tarjetas].[SITUACION]","[Base_Tarjetas].[SITUACION].&amp;[" &amp; $C57 &amp; "]",
"[Base_Tarjetas].[TIPO]","[Base_Tarjetas].[TIPO].&amp;[" &amp; $C$1 &amp; "]")/1000,
0)</f>
        <v>0</v>
      </c>
      <c r="AH57" s="8">
        <f>IFERROR(
GETPIVOTDATA("[Base_Tarjetas].[Importe]",TDinamica_R!$A$3,
"[Base_Tarjetas].[PERIODO]","[Base_Tarjetas].[PERIODO].&amp;[" &amp; TEXT(AH$6,"yyyymm") &amp; "]",
"[Base_Tarjetas].[Metrica]","[Base_Tarjetas].[Metrica].&amp;[" &amp; $A57 &amp; "]",
"[Base_Tarjetas].[SEGMENTO_DESCRIP]","[Base_Tarjetas].[SEGMENTO_DESCRIP].&amp;[" &amp; $C$6 &amp; "]",
"[Base_Tarjetas].[SITUACION]","[Base_Tarjetas].[SITUACION].&amp;[" &amp; $C57 &amp; "]",
"[Base_Tarjetas].[TIPO]","[Base_Tarjetas].[TIPO].&amp;[" &amp; $C$1 &amp; "]")/1000,
0)</f>
        <v>0</v>
      </c>
      <c r="AI57" s="8">
        <f>IFERROR(
GETPIVOTDATA("[Base_Tarjetas].[Importe]",TDinamica_R!$A$3,
"[Base_Tarjetas].[PERIODO]","[Base_Tarjetas].[PERIODO].&amp;[" &amp; TEXT(AI$6,"yyyymm") &amp; "]",
"[Base_Tarjetas].[Metrica]","[Base_Tarjetas].[Metrica].&amp;[" &amp; $A57 &amp; "]",
"[Base_Tarjetas].[SEGMENTO_DESCRIP]","[Base_Tarjetas].[SEGMENTO_DESCRIP].&amp;[" &amp; $C$6 &amp; "]",
"[Base_Tarjetas].[SITUACION]","[Base_Tarjetas].[SITUACION].&amp;[" &amp; $C57 &amp; "]",
"[Base_Tarjetas].[TIPO]","[Base_Tarjetas].[TIPO].&amp;[" &amp; $C$1 &amp; "]")/1000,
0)</f>
        <v>0</v>
      </c>
      <c r="AJ57" s="8">
        <f>IFERROR(
GETPIVOTDATA("[Base_Tarjetas].[Importe]",TDinamica_R!$A$3,
"[Base_Tarjetas].[PERIODO]","[Base_Tarjetas].[PERIODO].&amp;[" &amp; TEXT(AJ$6,"yyyymm") &amp; "]",
"[Base_Tarjetas].[Metrica]","[Base_Tarjetas].[Metrica].&amp;[" &amp; $A57 &amp; "]",
"[Base_Tarjetas].[SEGMENTO_DESCRIP]","[Base_Tarjetas].[SEGMENTO_DESCRIP].&amp;[" &amp; $C$6 &amp; "]",
"[Base_Tarjetas].[SITUACION]","[Base_Tarjetas].[SITUACION].&amp;[" &amp; $C57 &amp; "]",
"[Base_Tarjetas].[TIPO]","[Base_Tarjetas].[TIPO].&amp;[" &amp; $C$1 &amp; "]")/1000,
0)</f>
        <v>0</v>
      </c>
      <c r="AK57" s="8">
        <f>IFERROR(
GETPIVOTDATA("[Base_Tarjetas].[Importe]",TDinamica_R!$A$3,
"[Base_Tarjetas].[PERIODO]","[Base_Tarjetas].[PERIODO].&amp;[" &amp; TEXT(AK$6,"yyyymm") &amp; "]",
"[Base_Tarjetas].[Metrica]","[Base_Tarjetas].[Metrica].&amp;[" &amp; $A57 &amp; "]",
"[Base_Tarjetas].[SEGMENTO_DESCRIP]","[Base_Tarjetas].[SEGMENTO_DESCRIP].&amp;[" &amp; $C$6 &amp; "]",
"[Base_Tarjetas].[SITUACION]","[Base_Tarjetas].[SITUACION].&amp;[" &amp; $C57 &amp; "]",
"[Base_Tarjetas].[TIPO]","[Base_Tarjetas].[TIPO].&amp;[" &amp; $C$1 &amp; "]")/1000,
0)</f>
        <v>0</v>
      </c>
      <c r="AL57" s="8">
        <f>IFERROR(
GETPIVOTDATA("[Base_Tarjetas].[Importe]",TDinamica_R!$A$3,
"[Base_Tarjetas].[PERIODO]","[Base_Tarjetas].[PERIODO].&amp;[" &amp; TEXT(AL$6,"yyyymm") &amp; "]",
"[Base_Tarjetas].[Metrica]","[Base_Tarjetas].[Metrica].&amp;[" &amp; $A57 &amp; "]",
"[Base_Tarjetas].[SEGMENTO_DESCRIP]","[Base_Tarjetas].[SEGMENTO_DESCRIP].&amp;[" &amp; $C$6 &amp; "]",
"[Base_Tarjetas].[SITUACION]","[Base_Tarjetas].[SITUACION].&amp;[" &amp; $C57 &amp; "]",
"[Base_Tarjetas].[TIPO]","[Base_Tarjetas].[TIPO].&amp;[" &amp; $C$1 &amp; "]")/1000,
0)</f>
        <v>0</v>
      </c>
      <c r="AM57" s="8">
        <f>IFERROR(
GETPIVOTDATA("[Base_Tarjetas].[Importe]",TDinamica_R!$A$3,
"[Base_Tarjetas].[PERIODO]","[Base_Tarjetas].[PERIODO].&amp;[" &amp; TEXT(AM$6,"yyyymm") &amp; "]",
"[Base_Tarjetas].[Metrica]","[Base_Tarjetas].[Metrica].&amp;[" &amp; $A57 &amp; "]",
"[Base_Tarjetas].[SEGMENTO_DESCRIP]","[Base_Tarjetas].[SEGMENTO_DESCRIP].&amp;[" &amp; $C$6 &amp; "]",
"[Base_Tarjetas].[SITUACION]","[Base_Tarjetas].[SITUACION].&amp;[" &amp; $C57 &amp; "]",
"[Base_Tarjetas].[TIPO]","[Base_Tarjetas].[TIPO].&amp;[" &amp; $C$1 &amp; "]")/1000,
0)</f>
        <v>0</v>
      </c>
      <c r="AN57" s="8">
        <f>IFERROR(
GETPIVOTDATA("[Base_Tarjetas].[Importe]",TDinamica_R!$A$3,
"[Base_Tarjetas].[PERIODO]","[Base_Tarjetas].[PERIODO].&amp;[" &amp; TEXT(AN$6,"yyyymm") &amp; "]",
"[Base_Tarjetas].[Metrica]","[Base_Tarjetas].[Metrica].&amp;[" &amp; $A57 &amp; "]",
"[Base_Tarjetas].[SEGMENTO_DESCRIP]","[Base_Tarjetas].[SEGMENTO_DESCRIP].&amp;[" &amp; $C$6 &amp; "]",
"[Base_Tarjetas].[SITUACION]","[Base_Tarjetas].[SITUACION].&amp;[" &amp; $C57 &amp; "]",
"[Base_Tarjetas].[TIPO]","[Base_Tarjetas].[TIPO].&amp;[" &amp; $C$1 &amp; "]")/1000,
0)</f>
        <v>0</v>
      </c>
      <c r="AO57" s="8">
        <f>IFERROR(
GETPIVOTDATA("[Base_Tarjetas].[Importe]",TDinamica_R!$A$3,
"[Base_Tarjetas].[PERIODO]","[Base_Tarjetas].[PERIODO].&amp;[" &amp; TEXT(AO$6,"yyyymm") &amp; "]",
"[Base_Tarjetas].[Metrica]","[Base_Tarjetas].[Metrica].&amp;[" &amp; $A57 &amp; "]",
"[Base_Tarjetas].[SEGMENTO_DESCRIP]","[Base_Tarjetas].[SEGMENTO_DESCRIP].&amp;[" &amp; $C$6 &amp; "]",
"[Base_Tarjetas].[SITUACION]","[Base_Tarjetas].[SITUACION].&amp;[" &amp; $C57 &amp; "]",
"[Base_Tarjetas].[TIPO]","[Base_Tarjetas].[TIPO].&amp;[" &amp; $C$1 &amp; "]")/1000,
0)</f>
        <v>0</v>
      </c>
      <c r="AP57" s="8">
        <f>IFERROR(
GETPIVOTDATA("[Base_Tarjetas].[Importe]",TDinamica_R!$A$3,
"[Base_Tarjetas].[PERIODO]","[Base_Tarjetas].[PERIODO].&amp;[" &amp; TEXT(AP$6,"yyyymm") &amp; "]",
"[Base_Tarjetas].[Metrica]","[Base_Tarjetas].[Metrica].&amp;[" &amp; $A57 &amp; "]",
"[Base_Tarjetas].[SEGMENTO_DESCRIP]","[Base_Tarjetas].[SEGMENTO_DESCRIP].&amp;[" &amp; $C$6 &amp; "]",
"[Base_Tarjetas].[SITUACION]","[Base_Tarjetas].[SITUACION].&amp;[" &amp; $C57 &amp; "]",
"[Base_Tarjetas].[TIPO]","[Base_Tarjetas].[TIPO].&amp;[" &amp; $C$1 &amp; "]")/1000,
0)</f>
        <v>0</v>
      </c>
      <c r="AQ57" s="8">
        <f>IFERROR(
GETPIVOTDATA("[Base_Tarjetas].[Importe]",TDinamica_R!$A$3,
"[Base_Tarjetas].[PERIODO]","[Base_Tarjetas].[PERIODO].&amp;[" &amp; TEXT(AQ$6,"yyyymm") &amp; "]",
"[Base_Tarjetas].[Metrica]","[Base_Tarjetas].[Metrica].&amp;[" &amp; $A57 &amp; "]",
"[Base_Tarjetas].[SEGMENTO_DESCRIP]","[Base_Tarjetas].[SEGMENTO_DESCRIP].&amp;[" &amp; $C$6 &amp; "]",
"[Base_Tarjetas].[SITUACION]","[Base_Tarjetas].[SITUACION].&amp;[" &amp; $C57 &amp; "]",
"[Base_Tarjetas].[TIPO]","[Base_Tarjetas].[TIPO].&amp;[" &amp; $C$1 &amp; "]")/1000,
0)</f>
        <v>0</v>
      </c>
      <c r="AR57" s="8">
        <f>IFERROR(
GETPIVOTDATA("[Base_Tarjetas].[Importe]",TDinamica_R!$A$3,
"[Base_Tarjetas].[PERIODO]","[Base_Tarjetas].[PERIODO].&amp;[" &amp; TEXT(AR$6,"yyyymm") &amp; "]",
"[Base_Tarjetas].[Metrica]","[Base_Tarjetas].[Metrica].&amp;[" &amp; $A57 &amp; "]",
"[Base_Tarjetas].[SEGMENTO_DESCRIP]","[Base_Tarjetas].[SEGMENTO_DESCRIP].&amp;[" &amp; $C$6 &amp; "]",
"[Base_Tarjetas].[SITUACION]","[Base_Tarjetas].[SITUACION].&amp;[" &amp; $C57 &amp; "]",
"[Base_Tarjetas].[TIPO]","[Base_Tarjetas].[TIPO].&amp;[" &amp; $C$1 &amp; "]")/1000,
0)</f>
        <v>0</v>
      </c>
      <c r="AS57" s="8">
        <f>IFERROR(
GETPIVOTDATA("[Base_Tarjetas].[Importe]",TDinamica_R!$A$3,
"[Base_Tarjetas].[PERIODO]","[Base_Tarjetas].[PERIODO].&amp;[" &amp; TEXT(AS$6,"yyyymm") &amp; "]",
"[Base_Tarjetas].[Metrica]","[Base_Tarjetas].[Metrica].&amp;[" &amp; $A57 &amp; "]",
"[Base_Tarjetas].[SEGMENTO_DESCRIP]","[Base_Tarjetas].[SEGMENTO_DESCRIP].&amp;[" &amp; $C$6 &amp; "]",
"[Base_Tarjetas].[SITUACION]","[Base_Tarjetas].[SITUACION].&amp;[" &amp; $C57 &amp; "]",
"[Base_Tarjetas].[TIPO]","[Base_Tarjetas].[TIPO].&amp;[" &amp; $C$1 &amp; "]")/1000,
0)</f>
        <v>0</v>
      </c>
      <c r="AT57" s="8">
        <f>IFERROR(
GETPIVOTDATA("[Base_Tarjetas].[Importe]",TDinamica_R!$A$3,
"[Base_Tarjetas].[PERIODO]","[Base_Tarjetas].[PERIODO].&amp;[" &amp; TEXT(AT$6,"yyyymm") &amp; "]",
"[Base_Tarjetas].[Metrica]","[Base_Tarjetas].[Metrica].&amp;[" &amp; $A57 &amp; "]",
"[Base_Tarjetas].[SEGMENTO_DESCRIP]","[Base_Tarjetas].[SEGMENTO_DESCRIP].&amp;[" &amp; $C$6 &amp; "]",
"[Base_Tarjetas].[SITUACION]","[Base_Tarjetas].[SITUACION].&amp;[" &amp; $C57 &amp; "]",
"[Base_Tarjetas].[TIPO]","[Base_Tarjetas].[TIPO].&amp;[" &amp; $C$1 &amp; "]")/1000,
0)</f>
        <v>0</v>
      </c>
      <c r="AU57" s="8">
        <f>IFERROR(
GETPIVOTDATA("[Base_Tarjetas].[Importe]",TDinamica_R!$A$3,
"[Base_Tarjetas].[PERIODO]","[Base_Tarjetas].[PERIODO].&amp;[" &amp; TEXT(AU$6,"yyyymm") &amp; "]",
"[Base_Tarjetas].[Metrica]","[Base_Tarjetas].[Metrica].&amp;[" &amp; $A57 &amp; "]",
"[Base_Tarjetas].[SEGMENTO_DESCRIP]","[Base_Tarjetas].[SEGMENTO_DESCRIP].&amp;[" &amp; $C$6 &amp; "]",
"[Base_Tarjetas].[SITUACION]","[Base_Tarjetas].[SITUACION].&amp;[" &amp; $C57 &amp; "]",
"[Base_Tarjetas].[TIPO]","[Base_Tarjetas].[TIPO].&amp;[" &amp; $C$1 &amp; "]")/1000,
0)</f>
        <v>0</v>
      </c>
      <c r="AV57" s="8">
        <f>IFERROR(
GETPIVOTDATA("[Base_Tarjetas].[Importe]",TDinamica_R!$A$3,
"[Base_Tarjetas].[PERIODO]","[Base_Tarjetas].[PERIODO].&amp;[" &amp; TEXT(AV$6,"yyyymm") &amp; "]",
"[Base_Tarjetas].[Metrica]","[Base_Tarjetas].[Metrica].&amp;[" &amp; $A57 &amp; "]",
"[Base_Tarjetas].[SEGMENTO_DESCRIP]","[Base_Tarjetas].[SEGMENTO_DESCRIP].&amp;[" &amp; $C$6 &amp; "]",
"[Base_Tarjetas].[SITUACION]","[Base_Tarjetas].[SITUACION].&amp;[" &amp; $C57 &amp; "]",
"[Base_Tarjetas].[TIPO]","[Base_Tarjetas].[TIPO].&amp;[" &amp; $C$1 &amp; "]")/1000,
0)</f>
        <v>0</v>
      </c>
      <c r="AW57" s="8">
        <f>IFERROR(
GETPIVOTDATA("[Base_Tarjetas].[Importe]",TDinamica_R!$A$3,
"[Base_Tarjetas].[PERIODO]","[Base_Tarjetas].[PERIODO].&amp;[" &amp; TEXT(AW$6,"yyyymm") &amp; "]",
"[Base_Tarjetas].[Metrica]","[Base_Tarjetas].[Metrica].&amp;[" &amp; $A57 &amp; "]",
"[Base_Tarjetas].[SEGMENTO_DESCRIP]","[Base_Tarjetas].[SEGMENTO_DESCRIP].&amp;[" &amp; $C$6 &amp; "]",
"[Base_Tarjetas].[SITUACION]","[Base_Tarjetas].[SITUACION].&amp;[" &amp; $C57 &amp; "]",
"[Base_Tarjetas].[TIPO]","[Base_Tarjetas].[TIPO].&amp;[" &amp; $C$1 &amp; "]")/1000,
0)</f>
        <v>0</v>
      </c>
      <c r="AX57" s="8">
        <f>IFERROR(
GETPIVOTDATA("[Base_Tarjetas].[Importe]",TDinamica_R!$A$3,
"[Base_Tarjetas].[PERIODO]","[Base_Tarjetas].[PERIODO].&amp;[" &amp; TEXT(AX$6,"yyyymm") &amp; "]",
"[Base_Tarjetas].[Metrica]","[Base_Tarjetas].[Metrica].&amp;[" &amp; $A57 &amp; "]",
"[Base_Tarjetas].[SEGMENTO_DESCRIP]","[Base_Tarjetas].[SEGMENTO_DESCRIP].&amp;[" &amp; $C$6 &amp; "]",
"[Base_Tarjetas].[SITUACION]","[Base_Tarjetas].[SITUACION].&amp;[" &amp; $C57 &amp; "]",
"[Base_Tarjetas].[TIPO]","[Base_Tarjetas].[TIPO].&amp;[" &amp; $C$1 &amp; "]")/1000,
0)</f>
        <v>0</v>
      </c>
      <c r="AY57" s="8">
        <f>IFERROR(
GETPIVOTDATA("[Base_Tarjetas].[Importe]",TDinamica_R!$A$3,
"[Base_Tarjetas].[PERIODO]","[Base_Tarjetas].[PERIODO].&amp;[" &amp; TEXT(AY$6,"yyyymm") &amp; "]",
"[Base_Tarjetas].[Metrica]","[Base_Tarjetas].[Metrica].&amp;[" &amp; $A57 &amp; "]",
"[Base_Tarjetas].[SEGMENTO_DESCRIP]","[Base_Tarjetas].[SEGMENTO_DESCRIP].&amp;[" &amp; $C$6 &amp; "]",
"[Base_Tarjetas].[SITUACION]","[Base_Tarjetas].[SITUACION].&amp;[" &amp; $C57 &amp; "]",
"[Base_Tarjetas].[TIPO]","[Base_Tarjetas].[TIPO].&amp;[" &amp; $C$1 &amp; "]")/1000,
0)</f>
        <v>0</v>
      </c>
      <c r="AZ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TEXT(AZ$6,"yyyymm") &amp; "]"),
0)</f>
        <v>64.73320529034109</v>
      </c>
      <c r="BA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TEXT(BA$6,"yyyymm") &amp; "]"),
0)</f>
        <v>64.822156980360347</v>
      </c>
      <c r="BB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TEXT(BB$6,"yyyymm") &amp; "]"),
0)</f>
        <v>75.003959816441977</v>
      </c>
      <c r="BC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TEXT(BC$6,"yyyymm") &amp; "]"),
0)</f>
        <v>57.027826839131471</v>
      </c>
      <c r="BD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TEXT(BD$6,"yyyymm") &amp; "]"),
0)</f>
        <v>82.083301515336771</v>
      </c>
      <c r="BE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TEXT(BE$6,"yyyymm") &amp; "]"),
0)</f>
        <v>77.254313953718636</v>
      </c>
      <c r="BF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TEXT(BF$6,"yyyymm") &amp; "]"),
0)</f>
        <v>66.738685101358641</v>
      </c>
      <c r="BG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TEXT(BG$6,"yyyymm") &amp; "]"),
0)</f>
        <v>58.745714704590441</v>
      </c>
      <c r="BH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TEXT(BH$6,"yyyymm") &amp; "]"),
0)</f>
        <v>72.243084950835211</v>
      </c>
      <c r="BI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TEXT(BI$6,"yyyymm") &amp; "]"),
0)</f>
        <v>42.063924806761392</v>
      </c>
      <c r="BJ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TEXT(BJ$6,"yyyymm") &amp; "]"),
0)</f>
        <v>50.638526999429189</v>
      </c>
      <c r="BK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TEXT(BK$6,"yyyymm") &amp; "]"),
0)</f>
        <v>46.834631564394613</v>
      </c>
      <c r="BO57" s="24">
        <f t="shared" si="42"/>
        <v>0</v>
      </c>
      <c r="BP57" s="24">
        <f t="shared" si="42"/>
        <v>204.55932208714341</v>
      </c>
      <c r="BQ57" s="24">
        <f t="shared" si="42"/>
        <v>0</v>
      </c>
      <c r="BR57" s="24">
        <f t="shared" si="42"/>
        <v>0</v>
      </c>
      <c r="BS57" s="24">
        <f t="shared" si="42"/>
        <v>0</v>
      </c>
      <c r="BT57" s="24">
        <f t="shared" si="42"/>
        <v>0</v>
      </c>
    </row>
    <row r="58" spans="1:72" collapsed="1" x14ac:dyDescent="0.25">
      <c r="C58" s="3" t="s">
        <v>32</v>
      </c>
      <c r="D58" s="10">
        <f t="shared" ref="D58:AY58" si="43">SUM(D56:D57)</f>
        <v>0</v>
      </c>
      <c r="E58" s="10">
        <f t="shared" si="43"/>
        <v>0</v>
      </c>
      <c r="F58" s="10">
        <f t="shared" si="43"/>
        <v>0</v>
      </c>
      <c r="G58" s="10">
        <f t="shared" si="43"/>
        <v>0</v>
      </c>
      <c r="H58" s="10">
        <f t="shared" si="43"/>
        <v>0</v>
      </c>
      <c r="I58" s="10">
        <f t="shared" si="43"/>
        <v>0</v>
      </c>
      <c r="J58" s="10">
        <f t="shared" si="43"/>
        <v>0</v>
      </c>
      <c r="K58" s="10">
        <f t="shared" si="43"/>
        <v>0</v>
      </c>
      <c r="L58" s="10">
        <f t="shared" si="43"/>
        <v>0</v>
      </c>
      <c r="M58" s="10">
        <f t="shared" si="43"/>
        <v>0</v>
      </c>
      <c r="N58" s="10">
        <f t="shared" si="43"/>
        <v>0</v>
      </c>
      <c r="O58" s="10">
        <f t="shared" si="43"/>
        <v>0</v>
      </c>
      <c r="P58" s="10">
        <f t="shared" si="43"/>
        <v>0</v>
      </c>
      <c r="Q58" s="10">
        <f t="shared" si="43"/>
        <v>0</v>
      </c>
      <c r="R58" s="10">
        <f t="shared" si="43"/>
        <v>0</v>
      </c>
      <c r="S58" s="10">
        <f t="shared" si="43"/>
        <v>0</v>
      </c>
      <c r="T58" s="10">
        <f t="shared" si="43"/>
        <v>0</v>
      </c>
      <c r="U58" s="10">
        <f t="shared" si="43"/>
        <v>0</v>
      </c>
      <c r="V58" s="10">
        <f t="shared" si="43"/>
        <v>0</v>
      </c>
      <c r="W58" s="10">
        <f t="shared" si="43"/>
        <v>0</v>
      </c>
      <c r="X58" s="10">
        <f t="shared" si="43"/>
        <v>0</v>
      </c>
      <c r="Y58" s="10">
        <f t="shared" si="43"/>
        <v>0</v>
      </c>
      <c r="Z58" s="10">
        <f t="shared" si="43"/>
        <v>0</v>
      </c>
      <c r="AA58" s="10">
        <f t="shared" si="43"/>
        <v>0</v>
      </c>
      <c r="AB58" s="10">
        <f t="shared" si="43"/>
        <v>0</v>
      </c>
      <c r="AC58" s="10">
        <f t="shared" si="43"/>
        <v>0</v>
      </c>
      <c r="AD58" s="10">
        <f t="shared" si="43"/>
        <v>0</v>
      </c>
      <c r="AE58" s="10">
        <f t="shared" si="43"/>
        <v>0</v>
      </c>
      <c r="AF58" s="10">
        <f t="shared" si="43"/>
        <v>0</v>
      </c>
      <c r="AG58" s="10">
        <f t="shared" si="43"/>
        <v>0</v>
      </c>
      <c r="AH58" s="10">
        <f t="shared" si="43"/>
        <v>0</v>
      </c>
      <c r="AI58" s="10">
        <f t="shared" si="43"/>
        <v>0</v>
      </c>
      <c r="AJ58" s="10">
        <f t="shared" si="43"/>
        <v>0</v>
      </c>
      <c r="AK58" s="10">
        <f t="shared" si="43"/>
        <v>0</v>
      </c>
      <c r="AL58" s="10">
        <f t="shared" si="43"/>
        <v>0</v>
      </c>
      <c r="AM58" s="10">
        <f t="shared" si="43"/>
        <v>0</v>
      </c>
      <c r="AN58" s="10">
        <f t="shared" si="43"/>
        <v>0</v>
      </c>
      <c r="AO58" s="10">
        <f t="shared" si="43"/>
        <v>0</v>
      </c>
      <c r="AP58" s="10">
        <f t="shared" si="43"/>
        <v>0</v>
      </c>
      <c r="AQ58" s="10">
        <f t="shared" si="43"/>
        <v>0</v>
      </c>
      <c r="AR58" s="10">
        <f t="shared" si="43"/>
        <v>0</v>
      </c>
      <c r="AS58" s="10">
        <f t="shared" si="43"/>
        <v>0</v>
      </c>
      <c r="AT58" s="10">
        <f t="shared" si="43"/>
        <v>0</v>
      </c>
      <c r="AU58" s="10">
        <f t="shared" si="43"/>
        <v>0</v>
      </c>
      <c r="AV58" s="10">
        <f t="shared" si="43"/>
        <v>0</v>
      </c>
      <c r="AW58" s="10">
        <f t="shared" si="43"/>
        <v>0</v>
      </c>
      <c r="AX58" s="10">
        <f t="shared" si="43"/>
        <v>0</v>
      </c>
      <c r="AY58" s="10">
        <f t="shared" si="43"/>
        <v>0</v>
      </c>
      <c r="AZ58" s="10">
        <f t="shared" ref="AZ58:BK58" si="44">SUM(AZ56:AZ57)</f>
        <v>9.474429653606407</v>
      </c>
      <c r="BA58" s="10">
        <f t="shared" si="44"/>
        <v>1.1938304796345776</v>
      </c>
      <c r="BB58" s="10">
        <f t="shared" si="44"/>
        <v>-4.4941402619748487</v>
      </c>
      <c r="BC58" s="10">
        <f t="shared" si="44"/>
        <v>-16.679701532158596</v>
      </c>
      <c r="BD58" s="10">
        <f t="shared" si="44"/>
        <v>6.0741413621329485</v>
      </c>
      <c r="BE58" s="10">
        <f t="shared" si="44"/>
        <v>14.876136526921599</v>
      </c>
      <c r="BF58" s="10">
        <f t="shared" si="44"/>
        <v>-18.228461095474188</v>
      </c>
      <c r="BG58" s="10">
        <f t="shared" si="44"/>
        <v>-18.99865174492831</v>
      </c>
      <c r="BH58" s="10">
        <f t="shared" si="44"/>
        <v>-2.3081484936675594</v>
      </c>
      <c r="BI58" s="10">
        <f t="shared" si="44"/>
        <v>-32.537928865257555</v>
      </c>
      <c r="BJ58" s="10">
        <f t="shared" si="44"/>
        <v>-22.469451361204747</v>
      </c>
      <c r="BK58" s="10">
        <f t="shared" si="44"/>
        <v>-44.044789574815837</v>
      </c>
      <c r="BO58" s="23">
        <f>SUM(BO56:BO57)</f>
        <v>0</v>
      </c>
      <c r="BP58" s="23">
        <f t="shared" ref="BP58:BT58" si="45">SUM(BP56:BP57)</f>
        <v>6.1741198712661287</v>
      </c>
      <c r="BQ58" s="23">
        <f t="shared" si="45"/>
        <v>0</v>
      </c>
      <c r="BR58" s="23">
        <f t="shared" si="45"/>
        <v>0</v>
      </c>
      <c r="BS58" s="23">
        <f t="shared" si="45"/>
        <v>0</v>
      </c>
      <c r="BT58" s="23">
        <f t="shared" si="45"/>
        <v>0</v>
      </c>
    </row>
    <row r="60" spans="1:72" x14ac:dyDescent="0.25">
      <c r="C60" s="3" t="s">
        <v>34</v>
      </c>
      <c r="D60" s="10">
        <f>D53+D58</f>
        <v>0</v>
      </c>
      <c r="E60" s="10">
        <f t="shared" ref="E60:BK60" si="46">E53+E58</f>
        <v>0</v>
      </c>
      <c r="F60" s="10">
        <f t="shared" si="46"/>
        <v>0</v>
      </c>
      <c r="G60" s="10">
        <f t="shared" si="46"/>
        <v>0</v>
      </c>
      <c r="H60" s="10">
        <f t="shared" si="46"/>
        <v>0</v>
      </c>
      <c r="I60" s="10">
        <f t="shared" si="46"/>
        <v>0</v>
      </c>
      <c r="J60" s="10">
        <f t="shared" si="46"/>
        <v>0</v>
      </c>
      <c r="K60" s="10">
        <f t="shared" si="46"/>
        <v>0</v>
      </c>
      <c r="L60" s="10">
        <f t="shared" si="46"/>
        <v>0</v>
      </c>
      <c r="M60" s="10">
        <f t="shared" si="46"/>
        <v>0</v>
      </c>
      <c r="N60" s="10">
        <f t="shared" si="46"/>
        <v>0</v>
      </c>
      <c r="O60" s="10">
        <f t="shared" si="46"/>
        <v>0</v>
      </c>
      <c r="P60" s="10">
        <f t="shared" si="46"/>
        <v>0</v>
      </c>
      <c r="Q60" s="10">
        <f t="shared" si="46"/>
        <v>0</v>
      </c>
      <c r="R60" s="10">
        <f t="shared" si="46"/>
        <v>0</v>
      </c>
      <c r="S60" s="10">
        <f t="shared" si="46"/>
        <v>0</v>
      </c>
      <c r="T60" s="10">
        <f t="shared" si="46"/>
        <v>0</v>
      </c>
      <c r="U60" s="10">
        <f t="shared" si="46"/>
        <v>0</v>
      </c>
      <c r="V60" s="10">
        <f t="shared" si="46"/>
        <v>0</v>
      </c>
      <c r="W60" s="10">
        <f t="shared" si="46"/>
        <v>0</v>
      </c>
      <c r="X60" s="10">
        <f t="shared" si="46"/>
        <v>0</v>
      </c>
      <c r="Y60" s="10">
        <f t="shared" si="46"/>
        <v>0</v>
      </c>
      <c r="Z60" s="10">
        <f t="shared" si="46"/>
        <v>0</v>
      </c>
      <c r="AA60" s="10">
        <f t="shared" si="46"/>
        <v>0</v>
      </c>
      <c r="AB60" s="10">
        <f t="shared" si="46"/>
        <v>0</v>
      </c>
      <c r="AC60" s="10">
        <f t="shared" si="46"/>
        <v>0</v>
      </c>
      <c r="AD60" s="10">
        <f t="shared" si="46"/>
        <v>0</v>
      </c>
      <c r="AE60" s="10">
        <f t="shared" si="46"/>
        <v>0</v>
      </c>
      <c r="AF60" s="10">
        <f t="shared" si="46"/>
        <v>0</v>
      </c>
      <c r="AG60" s="10">
        <f t="shared" si="46"/>
        <v>0</v>
      </c>
      <c r="AH60" s="10">
        <f t="shared" si="46"/>
        <v>0</v>
      </c>
      <c r="AI60" s="10">
        <f t="shared" si="46"/>
        <v>0</v>
      </c>
      <c r="AJ60" s="10">
        <f t="shared" si="46"/>
        <v>0</v>
      </c>
      <c r="AK60" s="10">
        <f t="shared" si="46"/>
        <v>0</v>
      </c>
      <c r="AL60" s="10">
        <f t="shared" si="46"/>
        <v>0</v>
      </c>
      <c r="AM60" s="10">
        <f t="shared" si="46"/>
        <v>0</v>
      </c>
      <c r="AN60" s="10">
        <f t="shared" si="46"/>
        <v>0</v>
      </c>
      <c r="AO60" s="10">
        <f t="shared" si="46"/>
        <v>0</v>
      </c>
      <c r="AP60" s="10">
        <f t="shared" si="46"/>
        <v>0</v>
      </c>
      <c r="AQ60" s="10">
        <f t="shared" si="46"/>
        <v>0</v>
      </c>
      <c r="AR60" s="10">
        <f t="shared" si="46"/>
        <v>0</v>
      </c>
      <c r="AS60" s="10">
        <f t="shared" si="46"/>
        <v>0</v>
      </c>
      <c r="AT60" s="10">
        <f t="shared" si="46"/>
        <v>0</v>
      </c>
      <c r="AU60" s="10">
        <f t="shared" si="46"/>
        <v>0</v>
      </c>
      <c r="AV60" s="10">
        <f t="shared" si="46"/>
        <v>0</v>
      </c>
      <c r="AW60" s="10">
        <f t="shared" si="46"/>
        <v>0</v>
      </c>
      <c r="AX60" s="10">
        <f t="shared" si="46"/>
        <v>0</v>
      </c>
      <c r="AY60" s="10">
        <f t="shared" si="46"/>
        <v>0</v>
      </c>
      <c r="AZ60" s="10">
        <f t="shared" si="46"/>
        <v>73.576482463650947</v>
      </c>
      <c r="BA60" s="10">
        <f t="shared" si="46"/>
        <v>51.787504970233194</v>
      </c>
      <c r="BB60" s="10">
        <f t="shared" si="46"/>
        <v>57.907590094909573</v>
      </c>
      <c r="BC60" s="10">
        <f t="shared" si="46"/>
        <v>42.898457486611044</v>
      </c>
      <c r="BD60" s="10">
        <f t="shared" si="46"/>
        <v>68.364772897715739</v>
      </c>
      <c r="BE60" s="10">
        <f t="shared" si="46"/>
        <v>84.537079506572027</v>
      </c>
      <c r="BF60" s="10">
        <f t="shared" si="46"/>
        <v>52.512083192367044</v>
      </c>
      <c r="BG60" s="10">
        <f t="shared" si="46"/>
        <v>55.150182384759603</v>
      </c>
      <c r="BH60" s="10">
        <f t="shared" si="46"/>
        <v>66.538992829430228</v>
      </c>
      <c r="BI60" s="10">
        <f t="shared" si="46"/>
        <v>37.784040978242999</v>
      </c>
      <c r="BJ60" s="10">
        <f t="shared" si="46"/>
        <v>51.851415558688146</v>
      </c>
      <c r="BK60" s="10">
        <f t="shared" si="46"/>
        <v>35.192556153767654</v>
      </c>
      <c r="BO60" s="23">
        <f>BO53+BO58</f>
        <v>0</v>
      </c>
      <c r="BP60" s="23">
        <f t="shared" ref="BP60:BT60" si="47">BP53+BP58</f>
        <v>183.27157752879373</v>
      </c>
      <c r="BQ60" s="23">
        <f t="shared" si="47"/>
        <v>0</v>
      </c>
      <c r="BR60" s="23">
        <f t="shared" si="47"/>
        <v>0</v>
      </c>
      <c r="BS60" s="23">
        <f t="shared" si="47"/>
        <v>0</v>
      </c>
      <c r="BT60" s="23">
        <f t="shared" si="47"/>
        <v>0</v>
      </c>
    </row>
    <row r="63" spans="1:72" hidden="1" outlineLevel="1" x14ac:dyDescent="0.25">
      <c r="A63" s="11" t="s">
        <v>35</v>
      </c>
      <c r="C63" s="2" t="s">
        <v>103</v>
      </c>
      <c r="D63" s="8">
        <f>IFERROR(
GETPIVOTDATA("[Base_Tarjetas].[Importe]",TDinamica_R!$A$3,
"[Base_Tarjetas].[PERIODO]","[Base_Tarjetas].[PERIODO].&amp;[" &amp; TEXT(D$6,"yyyymm") &amp; "]",
"[Base_Tarjetas].[Metrica]","[Base_Tarjetas].[Metrica].&amp;[" &amp; $A63 &amp; "]",
"[Base_Tarjetas].[SEGMENTO_DESCRIP]","[Base_Tarjetas].[SEGMENTO_DESCRIP].&amp;[" &amp; $C$6 &amp; "]",
"[Base_Tarjetas].[SITUACION]","[Base_Tarjetas].[SITUACION].&amp;[" &amp; $C63 &amp; "]",
"[Base_Tarjetas].[TIPO]","[Base_Tarjetas].[TIPO].&amp;[" &amp; $C$1 &amp; "]")/1000,
0)</f>
        <v>0</v>
      </c>
      <c r="E63" s="8">
        <f>IFERROR(
GETPIVOTDATA("[Base_Tarjetas].[Importe]",TDinamica_R!$A$3,
"[Base_Tarjetas].[PERIODO]","[Base_Tarjetas].[PERIODO].&amp;[" &amp; TEXT(E$6,"yyyymm") &amp; "]",
"[Base_Tarjetas].[Metrica]","[Base_Tarjetas].[Metrica].&amp;[" &amp; $A63 &amp; "]",
"[Base_Tarjetas].[SEGMENTO_DESCRIP]","[Base_Tarjetas].[SEGMENTO_DESCRIP].&amp;[" &amp; $C$6 &amp; "]",
"[Base_Tarjetas].[SITUACION]","[Base_Tarjetas].[SITUACION].&amp;[" &amp; $C63 &amp; "]",
"[Base_Tarjetas].[TIPO]","[Base_Tarjetas].[TIPO].&amp;[" &amp; $C$1 &amp; "]")/1000,
0)</f>
        <v>0</v>
      </c>
      <c r="F63" s="8">
        <f>IFERROR(
GETPIVOTDATA("[Base_Tarjetas].[Importe]",TDinamica_R!$A$3,
"[Base_Tarjetas].[PERIODO]","[Base_Tarjetas].[PERIODO].&amp;[" &amp; TEXT(F$6,"yyyymm") &amp; "]",
"[Base_Tarjetas].[Metrica]","[Base_Tarjetas].[Metrica].&amp;[" &amp; $A63 &amp; "]",
"[Base_Tarjetas].[SEGMENTO_DESCRIP]","[Base_Tarjetas].[SEGMENTO_DESCRIP].&amp;[" &amp; $C$6 &amp; "]",
"[Base_Tarjetas].[SITUACION]","[Base_Tarjetas].[SITUACION].&amp;[" &amp; $C63 &amp; "]",
"[Base_Tarjetas].[TIPO]","[Base_Tarjetas].[TIPO].&amp;[" &amp; $C$1 &amp; "]")/1000,
0)</f>
        <v>0</v>
      </c>
      <c r="G63" s="8">
        <f>IFERROR(
GETPIVOTDATA("[Base_Tarjetas].[Importe]",TDinamica_R!$A$3,
"[Base_Tarjetas].[PERIODO]","[Base_Tarjetas].[PERIODO].&amp;[" &amp; TEXT(G$6,"yyyymm") &amp; "]",
"[Base_Tarjetas].[Metrica]","[Base_Tarjetas].[Metrica].&amp;[" &amp; $A63 &amp; "]",
"[Base_Tarjetas].[SEGMENTO_DESCRIP]","[Base_Tarjetas].[SEGMENTO_DESCRIP].&amp;[" &amp; $C$6 &amp; "]",
"[Base_Tarjetas].[SITUACION]","[Base_Tarjetas].[SITUACION].&amp;[" &amp; $C63 &amp; "]",
"[Base_Tarjetas].[TIPO]","[Base_Tarjetas].[TIPO].&amp;[" &amp; $C$1 &amp; "]")/1000,
0)</f>
        <v>0</v>
      </c>
      <c r="H63" s="8">
        <f>IFERROR(
GETPIVOTDATA("[Base_Tarjetas].[Importe]",TDinamica_R!$A$3,
"[Base_Tarjetas].[PERIODO]","[Base_Tarjetas].[PERIODO].&amp;[" &amp; TEXT(H$6,"yyyymm") &amp; "]",
"[Base_Tarjetas].[Metrica]","[Base_Tarjetas].[Metrica].&amp;[" &amp; $A63 &amp; "]",
"[Base_Tarjetas].[SEGMENTO_DESCRIP]","[Base_Tarjetas].[SEGMENTO_DESCRIP].&amp;[" &amp; $C$6 &amp; "]",
"[Base_Tarjetas].[SITUACION]","[Base_Tarjetas].[SITUACION].&amp;[" &amp; $C63 &amp; "]",
"[Base_Tarjetas].[TIPO]","[Base_Tarjetas].[TIPO].&amp;[" &amp; $C$1 &amp; "]")/1000,
0)</f>
        <v>0</v>
      </c>
      <c r="I63" s="8">
        <f>IFERROR(
GETPIVOTDATA("[Base_Tarjetas].[Importe]",TDinamica_R!$A$3,
"[Base_Tarjetas].[PERIODO]","[Base_Tarjetas].[PERIODO].&amp;[" &amp; TEXT(I$6,"yyyymm") &amp; "]",
"[Base_Tarjetas].[Metrica]","[Base_Tarjetas].[Metrica].&amp;[" &amp; $A63 &amp; "]",
"[Base_Tarjetas].[SEGMENTO_DESCRIP]","[Base_Tarjetas].[SEGMENTO_DESCRIP].&amp;[" &amp; $C$6 &amp; "]",
"[Base_Tarjetas].[SITUACION]","[Base_Tarjetas].[SITUACION].&amp;[" &amp; $C63 &amp; "]",
"[Base_Tarjetas].[TIPO]","[Base_Tarjetas].[TIPO].&amp;[" &amp; $C$1 &amp; "]")/1000,
0)</f>
        <v>0</v>
      </c>
      <c r="J63" s="8">
        <f>IFERROR(
GETPIVOTDATA("[Base_Tarjetas].[Importe]",TDinamica_R!$A$3,
"[Base_Tarjetas].[PERIODO]","[Base_Tarjetas].[PERIODO].&amp;[" &amp; TEXT(J$6,"yyyymm") &amp; "]",
"[Base_Tarjetas].[Metrica]","[Base_Tarjetas].[Metrica].&amp;[" &amp; $A63 &amp; "]",
"[Base_Tarjetas].[SEGMENTO_DESCRIP]","[Base_Tarjetas].[SEGMENTO_DESCRIP].&amp;[" &amp; $C$6 &amp; "]",
"[Base_Tarjetas].[SITUACION]","[Base_Tarjetas].[SITUACION].&amp;[" &amp; $C63 &amp; "]",
"[Base_Tarjetas].[TIPO]","[Base_Tarjetas].[TIPO].&amp;[" &amp; $C$1 &amp; "]")/1000,
0)</f>
        <v>0</v>
      </c>
      <c r="K63" s="8">
        <f>IFERROR(
GETPIVOTDATA("[Base_Tarjetas].[Importe]",TDinamica_R!$A$3,
"[Base_Tarjetas].[PERIODO]","[Base_Tarjetas].[PERIODO].&amp;[" &amp; TEXT(K$6,"yyyymm") &amp; "]",
"[Base_Tarjetas].[Metrica]","[Base_Tarjetas].[Metrica].&amp;[" &amp; $A63 &amp; "]",
"[Base_Tarjetas].[SEGMENTO_DESCRIP]","[Base_Tarjetas].[SEGMENTO_DESCRIP].&amp;[" &amp; $C$6 &amp; "]",
"[Base_Tarjetas].[SITUACION]","[Base_Tarjetas].[SITUACION].&amp;[" &amp; $C63 &amp; "]",
"[Base_Tarjetas].[TIPO]","[Base_Tarjetas].[TIPO].&amp;[" &amp; $C$1 &amp; "]")/1000,
0)</f>
        <v>0</v>
      </c>
      <c r="L63" s="8">
        <f>IFERROR(
GETPIVOTDATA("[Base_Tarjetas].[Importe]",TDinamica_R!$A$3,
"[Base_Tarjetas].[PERIODO]","[Base_Tarjetas].[PERIODO].&amp;[" &amp; TEXT(L$6,"yyyymm") &amp; "]",
"[Base_Tarjetas].[Metrica]","[Base_Tarjetas].[Metrica].&amp;[" &amp; $A63 &amp; "]",
"[Base_Tarjetas].[SEGMENTO_DESCRIP]","[Base_Tarjetas].[SEGMENTO_DESCRIP].&amp;[" &amp; $C$6 &amp; "]",
"[Base_Tarjetas].[SITUACION]","[Base_Tarjetas].[SITUACION].&amp;[" &amp; $C63 &amp; "]",
"[Base_Tarjetas].[TIPO]","[Base_Tarjetas].[TIPO].&amp;[" &amp; $C$1 &amp; "]")/1000,
0)</f>
        <v>0</v>
      </c>
      <c r="M63" s="8">
        <f>IFERROR(
GETPIVOTDATA("[Base_Tarjetas].[Importe]",TDinamica_R!$A$3,
"[Base_Tarjetas].[PERIODO]","[Base_Tarjetas].[PERIODO].&amp;[" &amp; TEXT(M$6,"yyyymm") &amp; "]",
"[Base_Tarjetas].[Metrica]","[Base_Tarjetas].[Metrica].&amp;[" &amp; $A63 &amp; "]",
"[Base_Tarjetas].[SEGMENTO_DESCRIP]","[Base_Tarjetas].[SEGMENTO_DESCRIP].&amp;[" &amp; $C$6 &amp; "]",
"[Base_Tarjetas].[SITUACION]","[Base_Tarjetas].[SITUACION].&amp;[" &amp; $C63 &amp; "]",
"[Base_Tarjetas].[TIPO]","[Base_Tarjetas].[TIPO].&amp;[" &amp; $C$1 &amp; "]")/1000,
0)</f>
        <v>0</v>
      </c>
      <c r="N63" s="8">
        <f>IFERROR(
GETPIVOTDATA("[Base_Tarjetas].[Importe]",TDinamica_R!$A$3,
"[Base_Tarjetas].[PERIODO]","[Base_Tarjetas].[PERIODO].&amp;[" &amp; TEXT(N$6,"yyyymm") &amp; "]",
"[Base_Tarjetas].[Metrica]","[Base_Tarjetas].[Metrica].&amp;[" &amp; $A63 &amp; "]",
"[Base_Tarjetas].[SEGMENTO_DESCRIP]","[Base_Tarjetas].[SEGMENTO_DESCRIP].&amp;[" &amp; $C$6 &amp; "]",
"[Base_Tarjetas].[SITUACION]","[Base_Tarjetas].[SITUACION].&amp;[" &amp; $C63 &amp; "]",
"[Base_Tarjetas].[TIPO]","[Base_Tarjetas].[TIPO].&amp;[" &amp; $C$1 &amp; "]")/1000,
0)</f>
        <v>0</v>
      </c>
      <c r="O63" s="8">
        <f>IFERROR(
GETPIVOTDATA("[Base_Tarjetas].[Importe]",TDinamica_R!$A$3,
"[Base_Tarjetas].[PERIODO]","[Base_Tarjetas].[PERIODO].&amp;[" &amp; TEXT(O$6,"yyyymm") &amp; "]",
"[Base_Tarjetas].[Metrica]","[Base_Tarjetas].[Metrica].&amp;[" &amp; $A63 &amp; "]",
"[Base_Tarjetas].[SEGMENTO_DESCRIP]","[Base_Tarjetas].[SEGMENTO_DESCRIP].&amp;[" &amp; $C$6 &amp; "]",
"[Base_Tarjetas].[SITUACION]","[Base_Tarjetas].[SITUACION].&amp;[" &amp; $C63 &amp; "]",
"[Base_Tarjetas].[TIPO]","[Base_Tarjetas].[TIPO].&amp;[" &amp; $C$1 &amp; "]")/1000,
0)</f>
        <v>0</v>
      </c>
      <c r="P63" s="8">
        <f>IFERROR(
GETPIVOTDATA("[Base_Tarjetas].[Importe]",TDinamica_R!$A$3,
"[Base_Tarjetas].[PERIODO]","[Base_Tarjetas].[PERIODO].&amp;[" &amp; TEXT(P$6,"yyyymm") &amp; "]",
"[Base_Tarjetas].[Metrica]","[Base_Tarjetas].[Metrica].&amp;[" &amp; $A63 &amp; "]",
"[Base_Tarjetas].[SEGMENTO_DESCRIP]","[Base_Tarjetas].[SEGMENTO_DESCRIP].&amp;[" &amp; $C$6 &amp; "]",
"[Base_Tarjetas].[SITUACION]","[Base_Tarjetas].[SITUACION].&amp;[" &amp; $C63 &amp; "]",
"[Base_Tarjetas].[TIPO]","[Base_Tarjetas].[TIPO].&amp;[" &amp; $C$1 &amp; "]")/1000,
0)</f>
        <v>0</v>
      </c>
      <c r="Q63" s="8">
        <f>IFERROR(
GETPIVOTDATA("[Base_Tarjetas].[Importe]",TDinamica_R!$A$3,
"[Base_Tarjetas].[PERIODO]","[Base_Tarjetas].[PERIODO].&amp;[" &amp; TEXT(Q$6,"yyyymm") &amp; "]",
"[Base_Tarjetas].[Metrica]","[Base_Tarjetas].[Metrica].&amp;[" &amp; $A63 &amp; "]",
"[Base_Tarjetas].[SEGMENTO_DESCRIP]","[Base_Tarjetas].[SEGMENTO_DESCRIP].&amp;[" &amp; $C$6 &amp; "]",
"[Base_Tarjetas].[SITUACION]","[Base_Tarjetas].[SITUACION].&amp;[" &amp; $C63 &amp; "]",
"[Base_Tarjetas].[TIPO]","[Base_Tarjetas].[TIPO].&amp;[" &amp; $C$1 &amp; "]")/1000,
0)</f>
        <v>0</v>
      </c>
      <c r="R63" s="8">
        <f>IFERROR(
GETPIVOTDATA("[Base_Tarjetas].[Importe]",TDinamica_R!$A$3,
"[Base_Tarjetas].[PERIODO]","[Base_Tarjetas].[PERIODO].&amp;[" &amp; TEXT(R$6,"yyyymm") &amp; "]",
"[Base_Tarjetas].[Metrica]","[Base_Tarjetas].[Metrica].&amp;[" &amp; $A63 &amp; "]",
"[Base_Tarjetas].[SEGMENTO_DESCRIP]","[Base_Tarjetas].[SEGMENTO_DESCRIP].&amp;[" &amp; $C$6 &amp; "]",
"[Base_Tarjetas].[SITUACION]","[Base_Tarjetas].[SITUACION].&amp;[" &amp; $C63 &amp; "]",
"[Base_Tarjetas].[TIPO]","[Base_Tarjetas].[TIPO].&amp;[" &amp; $C$1 &amp; "]")/1000,
0)</f>
        <v>0</v>
      </c>
      <c r="S63" s="8">
        <f>IFERROR(
GETPIVOTDATA("[Base_Tarjetas].[Importe]",TDinamica_R!$A$3,
"[Base_Tarjetas].[PERIODO]","[Base_Tarjetas].[PERIODO].&amp;[" &amp; TEXT(S$6,"yyyymm") &amp; "]",
"[Base_Tarjetas].[Metrica]","[Base_Tarjetas].[Metrica].&amp;[" &amp; $A63 &amp; "]",
"[Base_Tarjetas].[SEGMENTO_DESCRIP]","[Base_Tarjetas].[SEGMENTO_DESCRIP].&amp;[" &amp; $C$6 &amp; "]",
"[Base_Tarjetas].[SITUACION]","[Base_Tarjetas].[SITUACION].&amp;[" &amp; $C63 &amp; "]",
"[Base_Tarjetas].[TIPO]","[Base_Tarjetas].[TIPO].&amp;[" &amp; $C$1 &amp; "]")/1000,
0)</f>
        <v>0</v>
      </c>
      <c r="T63" s="8">
        <f>IFERROR(
GETPIVOTDATA("[Base_Tarjetas].[Importe]",TDinamica_R!$A$3,
"[Base_Tarjetas].[PERIODO]","[Base_Tarjetas].[PERIODO].&amp;[" &amp; TEXT(T$6,"yyyymm") &amp; "]",
"[Base_Tarjetas].[Metrica]","[Base_Tarjetas].[Metrica].&amp;[" &amp; $A63 &amp; "]",
"[Base_Tarjetas].[SEGMENTO_DESCRIP]","[Base_Tarjetas].[SEGMENTO_DESCRIP].&amp;[" &amp; $C$6 &amp; "]",
"[Base_Tarjetas].[SITUACION]","[Base_Tarjetas].[SITUACION].&amp;[" &amp; $C63 &amp; "]",
"[Base_Tarjetas].[TIPO]","[Base_Tarjetas].[TIPO].&amp;[" &amp; $C$1 &amp; "]")/1000,
0)</f>
        <v>0</v>
      </c>
      <c r="U63" s="8">
        <f>IFERROR(
GETPIVOTDATA("[Base_Tarjetas].[Importe]",TDinamica_R!$A$3,
"[Base_Tarjetas].[PERIODO]","[Base_Tarjetas].[PERIODO].&amp;[" &amp; TEXT(U$6,"yyyymm") &amp; "]",
"[Base_Tarjetas].[Metrica]","[Base_Tarjetas].[Metrica].&amp;[" &amp; $A63 &amp; "]",
"[Base_Tarjetas].[SEGMENTO_DESCRIP]","[Base_Tarjetas].[SEGMENTO_DESCRIP].&amp;[" &amp; $C$6 &amp; "]",
"[Base_Tarjetas].[SITUACION]","[Base_Tarjetas].[SITUACION].&amp;[" &amp; $C63 &amp; "]",
"[Base_Tarjetas].[TIPO]","[Base_Tarjetas].[TIPO].&amp;[" &amp; $C$1 &amp; "]")/1000,
0)</f>
        <v>0</v>
      </c>
      <c r="V63" s="8">
        <f>IFERROR(
GETPIVOTDATA("[Base_Tarjetas].[Importe]",TDinamica_R!$A$3,
"[Base_Tarjetas].[PERIODO]","[Base_Tarjetas].[PERIODO].&amp;[" &amp; TEXT(V$6,"yyyymm") &amp; "]",
"[Base_Tarjetas].[Metrica]","[Base_Tarjetas].[Metrica].&amp;[" &amp; $A63 &amp; "]",
"[Base_Tarjetas].[SEGMENTO_DESCRIP]","[Base_Tarjetas].[SEGMENTO_DESCRIP].&amp;[" &amp; $C$6 &amp; "]",
"[Base_Tarjetas].[SITUACION]","[Base_Tarjetas].[SITUACION].&amp;[" &amp; $C63 &amp; "]",
"[Base_Tarjetas].[TIPO]","[Base_Tarjetas].[TIPO].&amp;[" &amp; $C$1 &amp; "]")/1000,
0)</f>
        <v>0</v>
      </c>
      <c r="W63" s="8">
        <f>IFERROR(
GETPIVOTDATA("[Base_Tarjetas].[Importe]",TDinamica_R!$A$3,
"[Base_Tarjetas].[PERIODO]","[Base_Tarjetas].[PERIODO].&amp;[" &amp; TEXT(W$6,"yyyymm") &amp; "]",
"[Base_Tarjetas].[Metrica]","[Base_Tarjetas].[Metrica].&amp;[" &amp; $A63 &amp; "]",
"[Base_Tarjetas].[SEGMENTO_DESCRIP]","[Base_Tarjetas].[SEGMENTO_DESCRIP].&amp;[" &amp; $C$6 &amp; "]",
"[Base_Tarjetas].[SITUACION]","[Base_Tarjetas].[SITUACION].&amp;[" &amp; $C63 &amp; "]",
"[Base_Tarjetas].[TIPO]","[Base_Tarjetas].[TIPO].&amp;[" &amp; $C$1 &amp; "]")/1000,
0)</f>
        <v>0</v>
      </c>
      <c r="X63" s="8">
        <f>IFERROR(
GETPIVOTDATA("[Base_Tarjetas].[Importe]",TDinamica_R!$A$3,
"[Base_Tarjetas].[PERIODO]","[Base_Tarjetas].[PERIODO].&amp;[" &amp; TEXT(X$6,"yyyymm") &amp; "]",
"[Base_Tarjetas].[Metrica]","[Base_Tarjetas].[Metrica].&amp;[" &amp; $A63 &amp; "]",
"[Base_Tarjetas].[SEGMENTO_DESCRIP]","[Base_Tarjetas].[SEGMENTO_DESCRIP].&amp;[" &amp; $C$6 &amp; "]",
"[Base_Tarjetas].[SITUACION]","[Base_Tarjetas].[SITUACION].&amp;[" &amp; $C63 &amp; "]",
"[Base_Tarjetas].[TIPO]","[Base_Tarjetas].[TIPO].&amp;[" &amp; $C$1 &amp; "]")/1000,
0)</f>
        <v>0</v>
      </c>
      <c r="Y63" s="8">
        <f>IFERROR(
GETPIVOTDATA("[Base_Tarjetas].[Importe]",TDinamica_R!$A$3,
"[Base_Tarjetas].[PERIODO]","[Base_Tarjetas].[PERIODO].&amp;[" &amp; TEXT(Y$6,"yyyymm") &amp; "]",
"[Base_Tarjetas].[Metrica]","[Base_Tarjetas].[Metrica].&amp;[" &amp; $A63 &amp; "]",
"[Base_Tarjetas].[SEGMENTO_DESCRIP]","[Base_Tarjetas].[SEGMENTO_DESCRIP].&amp;[" &amp; $C$6 &amp; "]",
"[Base_Tarjetas].[SITUACION]","[Base_Tarjetas].[SITUACION].&amp;[" &amp; $C63 &amp; "]",
"[Base_Tarjetas].[TIPO]","[Base_Tarjetas].[TIPO].&amp;[" &amp; $C$1 &amp; "]")/1000,
0)</f>
        <v>0</v>
      </c>
      <c r="Z63" s="8">
        <f>IFERROR(
GETPIVOTDATA("[Base_Tarjetas].[Importe]",TDinamica_R!$A$3,
"[Base_Tarjetas].[PERIODO]","[Base_Tarjetas].[PERIODO].&amp;[" &amp; TEXT(Z$6,"yyyymm") &amp; "]",
"[Base_Tarjetas].[Metrica]","[Base_Tarjetas].[Metrica].&amp;[" &amp; $A63 &amp; "]",
"[Base_Tarjetas].[SEGMENTO_DESCRIP]","[Base_Tarjetas].[SEGMENTO_DESCRIP].&amp;[" &amp; $C$6 &amp; "]",
"[Base_Tarjetas].[SITUACION]","[Base_Tarjetas].[SITUACION].&amp;[" &amp; $C63 &amp; "]",
"[Base_Tarjetas].[TIPO]","[Base_Tarjetas].[TIPO].&amp;[" &amp; $C$1 &amp; "]")/1000,
0)</f>
        <v>0</v>
      </c>
      <c r="AA63" s="8">
        <f>IFERROR(
GETPIVOTDATA("[Base_Tarjetas].[Importe]",TDinamica_R!$A$3,
"[Base_Tarjetas].[PERIODO]","[Base_Tarjetas].[PERIODO].&amp;[" &amp; TEXT(AA$6,"yyyymm") &amp; "]",
"[Base_Tarjetas].[Metrica]","[Base_Tarjetas].[Metrica].&amp;[" &amp; $A63 &amp; "]",
"[Base_Tarjetas].[SEGMENTO_DESCRIP]","[Base_Tarjetas].[SEGMENTO_DESCRIP].&amp;[" &amp; $C$6 &amp; "]",
"[Base_Tarjetas].[SITUACION]","[Base_Tarjetas].[SITUACION].&amp;[" &amp; $C63 &amp; "]",
"[Base_Tarjetas].[TIPO]","[Base_Tarjetas].[TIPO].&amp;[" &amp; $C$1 &amp; "]")/1000,
0)</f>
        <v>0</v>
      </c>
      <c r="AB63" s="8">
        <f>IFERROR(
GETPIVOTDATA("[Base_Tarjetas].[Importe]",TDinamica_R!$A$3,
"[Base_Tarjetas].[PERIODO]","[Base_Tarjetas].[PERIODO].&amp;[" &amp; TEXT(AB$6,"yyyymm") &amp; "]",
"[Base_Tarjetas].[Metrica]","[Base_Tarjetas].[Metrica].&amp;[" &amp; $A63 &amp; "]",
"[Base_Tarjetas].[SEGMENTO_DESCRIP]","[Base_Tarjetas].[SEGMENTO_DESCRIP].&amp;[" &amp; $C$6 &amp; "]",
"[Base_Tarjetas].[SITUACION]","[Base_Tarjetas].[SITUACION].&amp;[" &amp; $C63 &amp; "]",
"[Base_Tarjetas].[TIPO]","[Base_Tarjetas].[TIPO].&amp;[" &amp; $C$1 &amp; "]")/1000,
0)</f>
        <v>0</v>
      </c>
      <c r="AC63" s="8">
        <f>IFERROR(
GETPIVOTDATA("[Base_Tarjetas].[Importe]",TDinamica_R!$A$3,
"[Base_Tarjetas].[PERIODO]","[Base_Tarjetas].[PERIODO].&amp;[" &amp; TEXT(AC$6,"yyyymm") &amp; "]",
"[Base_Tarjetas].[Metrica]","[Base_Tarjetas].[Metrica].&amp;[" &amp; $A63 &amp; "]",
"[Base_Tarjetas].[SEGMENTO_DESCRIP]","[Base_Tarjetas].[SEGMENTO_DESCRIP].&amp;[" &amp; $C$6 &amp; "]",
"[Base_Tarjetas].[SITUACION]","[Base_Tarjetas].[SITUACION].&amp;[" &amp; $C63 &amp; "]",
"[Base_Tarjetas].[TIPO]","[Base_Tarjetas].[TIPO].&amp;[" &amp; $C$1 &amp; "]")/1000,
0)</f>
        <v>0</v>
      </c>
      <c r="AD63" s="8">
        <f>IFERROR(
GETPIVOTDATA("[Base_Tarjetas].[Importe]",TDinamica_R!$A$3,
"[Base_Tarjetas].[PERIODO]","[Base_Tarjetas].[PERIODO].&amp;[" &amp; TEXT(AD$6,"yyyymm") &amp; "]",
"[Base_Tarjetas].[Metrica]","[Base_Tarjetas].[Metrica].&amp;[" &amp; $A63 &amp; "]",
"[Base_Tarjetas].[SEGMENTO_DESCRIP]","[Base_Tarjetas].[SEGMENTO_DESCRIP].&amp;[" &amp; $C$6 &amp; "]",
"[Base_Tarjetas].[SITUACION]","[Base_Tarjetas].[SITUACION].&amp;[" &amp; $C63 &amp; "]",
"[Base_Tarjetas].[TIPO]","[Base_Tarjetas].[TIPO].&amp;[" &amp; $C$1 &amp; "]")/1000,
0)</f>
        <v>0</v>
      </c>
      <c r="AE63" s="8">
        <f>IFERROR(
GETPIVOTDATA("[Base_Tarjetas].[Importe]",TDinamica_R!$A$3,
"[Base_Tarjetas].[PERIODO]","[Base_Tarjetas].[PERIODO].&amp;[" &amp; TEXT(AE$6,"yyyymm") &amp; "]",
"[Base_Tarjetas].[Metrica]","[Base_Tarjetas].[Metrica].&amp;[" &amp; $A63 &amp; "]",
"[Base_Tarjetas].[SEGMENTO_DESCRIP]","[Base_Tarjetas].[SEGMENTO_DESCRIP].&amp;[" &amp; $C$6 &amp; "]",
"[Base_Tarjetas].[SITUACION]","[Base_Tarjetas].[SITUACION].&amp;[" &amp; $C63 &amp; "]",
"[Base_Tarjetas].[TIPO]","[Base_Tarjetas].[TIPO].&amp;[" &amp; $C$1 &amp; "]")/1000,
0)</f>
        <v>0</v>
      </c>
      <c r="AF63" s="8">
        <f>IFERROR(
GETPIVOTDATA("[Base_Tarjetas].[Importe]",TDinamica_R!$A$3,
"[Base_Tarjetas].[PERIODO]","[Base_Tarjetas].[PERIODO].&amp;[" &amp; TEXT(AF$6,"yyyymm") &amp; "]",
"[Base_Tarjetas].[Metrica]","[Base_Tarjetas].[Metrica].&amp;[" &amp; $A63 &amp; "]",
"[Base_Tarjetas].[SEGMENTO_DESCRIP]","[Base_Tarjetas].[SEGMENTO_DESCRIP].&amp;[" &amp; $C$6 &amp; "]",
"[Base_Tarjetas].[SITUACION]","[Base_Tarjetas].[SITUACION].&amp;[" &amp; $C63 &amp; "]",
"[Base_Tarjetas].[TIPO]","[Base_Tarjetas].[TIPO].&amp;[" &amp; $C$1 &amp; "]")/1000,
0)</f>
        <v>0</v>
      </c>
      <c r="AG63" s="8">
        <f>IFERROR(
GETPIVOTDATA("[Base_Tarjetas].[Importe]",TDinamica_R!$A$3,
"[Base_Tarjetas].[PERIODO]","[Base_Tarjetas].[PERIODO].&amp;[" &amp; TEXT(AG$6,"yyyymm") &amp; "]",
"[Base_Tarjetas].[Metrica]","[Base_Tarjetas].[Metrica].&amp;[" &amp; $A63 &amp; "]",
"[Base_Tarjetas].[SEGMENTO_DESCRIP]","[Base_Tarjetas].[SEGMENTO_DESCRIP].&amp;[" &amp; $C$6 &amp; "]",
"[Base_Tarjetas].[SITUACION]","[Base_Tarjetas].[SITUACION].&amp;[" &amp; $C63 &amp; "]",
"[Base_Tarjetas].[TIPO]","[Base_Tarjetas].[TIPO].&amp;[" &amp; $C$1 &amp; "]")/1000,
0)</f>
        <v>0</v>
      </c>
      <c r="AH63" s="8">
        <f>IFERROR(
GETPIVOTDATA("[Base_Tarjetas].[Importe]",TDinamica_R!$A$3,
"[Base_Tarjetas].[PERIODO]","[Base_Tarjetas].[PERIODO].&amp;[" &amp; TEXT(AH$6,"yyyymm") &amp; "]",
"[Base_Tarjetas].[Metrica]","[Base_Tarjetas].[Metrica].&amp;[" &amp; $A63 &amp; "]",
"[Base_Tarjetas].[SEGMENTO_DESCRIP]","[Base_Tarjetas].[SEGMENTO_DESCRIP].&amp;[" &amp; $C$6 &amp; "]",
"[Base_Tarjetas].[SITUACION]","[Base_Tarjetas].[SITUACION].&amp;[" &amp; $C63 &amp; "]",
"[Base_Tarjetas].[TIPO]","[Base_Tarjetas].[TIPO].&amp;[" &amp; $C$1 &amp; "]")/1000,
0)</f>
        <v>0</v>
      </c>
      <c r="AI63" s="8">
        <f>IFERROR(
GETPIVOTDATA("[Base_Tarjetas].[Importe]",TDinamica_R!$A$3,
"[Base_Tarjetas].[PERIODO]","[Base_Tarjetas].[PERIODO].&amp;[" &amp; TEXT(AI$6,"yyyymm") &amp; "]",
"[Base_Tarjetas].[Metrica]","[Base_Tarjetas].[Metrica].&amp;[" &amp; $A63 &amp; "]",
"[Base_Tarjetas].[SEGMENTO_DESCRIP]","[Base_Tarjetas].[SEGMENTO_DESCRIP].&amp;[" &amp; $C$6 &amp; "]",
"[Base_Tarjetas].[SITUACION]","[Base_Tarjetas].[SITUACION].&amp;[" &amp; $C63 &amp; "]",
"[Base_Tarjetas].[TIPO]","[Base_Tarjetas].[TIPO].&amp;[" &amp; $C$1 &amp; "]")/1000,
0)</f>
        <v>0</v>
      </c>
      <c r="AJ63" s="8">
        <f>IFERROR(
GETPIVOTDATA("[Base_Tarjetas].[Importe]",TDinamica_R!$A$3,
"[Base_Tarjetas].[PERIODO]","[Base_Tarjetas].[PERIODO].&amp;[" &amp; TEXT(AJ$6,"yyyymm") &amp; "]",
"[Base_Tarjetas].[Metrica]","[Base_Tarjetas].[Metrica].&amp;[" &amp; $A63 &amp; "]",
"[Base_Tarjetas].[SEGMENTO_DESCRIP]","[Base_Tarjetas].[SEGMENTO_DESCRIP].&amp;[" &amp; $C$6 &amp; "]",
"[Base_Tarjetas].[SITUACION]","[Base_Tarjetas].[SITUACION].&amp;[" &amp; $C63 &amp; "]",
"[Base_Tarjetas].[TIPO]","[Base_Tarjetas].[TIPO].&amp;[" &amp; $C$1 &amp; "]")/1000,
0)</f>
        <v>0</v>
      </c>
      <c r="AK63" s="8">
        <f>IFERROR(
GETPIVOTDATA("[Base_Tarjetas].[Importe]",TDinamica_R!$A$3,
"[Base_Tarjetas].[PERIODO]","[Base_Tarjetas].[PERIODO].&amp;[" &amp; TEXT(AK$6,"yyyymm") &amp; "]",
"[Base_Tarjetas].[Metrica]","[Base_Tarjetas].[Metrica].&amp;[" &amp; $A63 &amp; "]",
"[Base_Tarjetas].[SEGMENTO_DESCRIP]","[Base_Tarjetas].[SEGMENTO_DESCRIP].&amp;[" &amp; $C$6 &amp; "]",
"[Base_Tarjetas].[SITUACION]","[Base_Tarjetas].[SITUACION].&amp;[" &amp; $C63 &amp; "]",
"[Base_Tarjetas].[TIPO]","[Base_Tarjetas].[TIPO].&amp;[" &amp; $C$1 &amp; "]")/1000,
0)</f>
        <v>0</v>
      </c>
      <c r="AL63" s="8">
        <f>IFERROR(
GETPIVOTDATA("[Base_Tarjetas].[Importe]",TDinamica_R!$A$3,
"[Base_Tarjetas].[PERIODO]","[Base_Tarjetas].[PERIODO].&amp;[" &amp; TEXT(AL$6,"yyyymm") &amp; "]",
"[Base_Tarjetas].[Metrica]","[Base_Tarjetas].[Metrica].&amp;[" &amp; $A63 &amp; "]",
"[Base_Tarjetas].[SEGMENTO_DESCRIP]","[Base_Tarjetas].[SEGMENTO_DESCRIP].&amp;[" &amp; $C$6 &amp; "]",
"[Base_Tarjetas].[SITUACION]","[Base_Tarjetas].[SITUACION].&amp;[" &amp; $C63 &amp; "]",
"[Base_Tarjetas].[TIPO]","[Base_Tarjetas].[TIPO].&amp;[" &amp; $C$1 &amp; "]")/1000,
0)</f>
        <v>0</v>
      </c>
      <c r="AM63" s="8">
        <f>IFERROR(
GETPIVOTDATA("[Base_Tarjetas].[Importe]",TDinamica_R!$A$3,
"[Base_Tarjetas].[PERIODO]","[Base_Tarjetas].[PERIODO].&amp;[" &amp; TEXT(AM$6,"yyyymm") &amp; "]",
"[Base_Tarjetas].[Metrica]","[Base_Tarjetas].[Metrica].&amp;[" &amp; $A63 &amp; "]",
"[Base_Tarjetas].[SEGMENTO_DESCRIP]","[Base_Tarjetas].[SEGMENTO_DESCRIP].&amp;[" &amp; $C$6 &amp; "]",
"[Base_Tarjetas].[SITUACION]","[Base_Tarjetas].[SITUACION].&amp;[" &amp; $C63 &amp; "]",
"[Base_Tarjetas].[TIPO]","[Base_Tarjetas].[TIPO].&amp;[" &amp; $C$1 &amp; "]")/1000,
0)</f>
        <v>0</v>
      </c>
      <c r="AN63" s="8">
        <f>IFERROR(
GETPIVOTDATA("[Base_Tarjetas].[Importe]",TDinamica_R!$A$3,
"[Base_Tarjetas].[PERIODO]","[Base_Tarjetas].[PERIODO].&amp;[" &amp; TEXT(AN$6,"yyyymm") &amp; "]",
"[Base_Tarjetas].[Metrica]","[Base_Tarjetas].[Metrica].&amp;[" &amp; $A63 &amp; "]",
"[Base_Tarjetas].[SEGMENTO_DESCRIP]","[Base_Tarjetas].[SEGMENTO_DESCRIP].&amp;[" &amp; $C$6 &amp; "]",
"[Base_Tarjetas].[SITUACION]","[Base_Tarjetas].[SITUACION].&amp;[" &amp; $C63 &amp; "]",
"[Base_Tarjetas].[TIPO]","[Base_Tarjetas].[TIPO].&amp;[" &amp; $C$1 &amp; "]")/1000,
0)</f>
        <v>0</v>
      </c>
      <c r="AO63" s="8">
        <f>IFERROR(
GETPIVOTDATA("[Base_Tarjetas].[Importe]",TDinamica_R!$A$3,
"[Base_Tarjetas].[PERIODO]","[Base_Tarjetas].[PERIODO].&amp;[" &amp; TEXT(AO$6,"yyyymm") &amp; "]",
"[Base_Tarjetas].[Metrica]","[Base_Tarjetas].[Metrica].&amp;[" &amp; $A63 &amp; "]",
"[Base_Tarjetas].[SEGMENTO_DESCRIP]","[Base_Tarjetas].[SEGMENTO_DESCRIP].&amp;[" &amp; $C$6 &amp; "]",
"[Base_Tarjetas].[SITUACION]","[Base_Tarjetas].[SITUACION].&amp;[" &amp; $C63 &amp; "]",
"[Base_Tarjetas].[TIPO]","[Base_Tarjetas].[TIPO].&amp;[" &amp; $C$1 &amp; "]")/1000,
0)</f>
        <v>0</v>
      </c>
      <c r="AP63" s="8">
        <f>IFERROR(
GETPIVOTDATA("[Base_Tarjetas].[Importe]",TDinamica_R!$A$3,
"[Base_Tarjetas].[PERIODO]","[Base_Tarjetas].[PERIODO].&amp;[" &amp; TEXT(AP$6,"yyyymm") &amp; "]",
"[Base_Tarjetas].[Metrica]","[Base_Tarjetas].[Metrica].&amp;[" &amp; $A63 &amp; "]",
"[Base_Tarjetas].[SEGMENTO_DESCRIP]","[Base_Tarjetas].[SEGMENTO_DESCRIP].&amp;[" &amp; $C$6 &amp; "]",
"[Base_Tarjetas].[SITUACION]","[Base_Tarjetas].[SITUACION].&amp;[" &amp; $C63 &amp; "]",
"[Base_Tarjetas].[TIPO]","[Base_Tarjetas].[TIPO].&amp;[" &amp; $C$1 &amp; "]")/1000,
0)</f>
        <v>0</v>
      </c>
      <c r="AQ63" s="8">
        <f>IFERROR(
GETPIVOTDATA("[Base_Tarjetas].[Importe]",TDinamica_R!$A$3,
"[Base_Tarjetas].[PERIODO]","[Base_Tarjetas].[PERIODO].&amp;[" &amp; TEXT(AQ$6,"yyyymm") &amp; "]",
"[Base_Tarjetas].[Metrica]","[Base_Tarjetas].[Metrica].&amp;[" &amp; $A63 &amp; "]",
"[Base_Tarjetas].[SEGMENTO_DESCRIP]","[Base_Tarjetas].[SEGMENTO_DESCRIP].&amp;[" &amp; $C$6 &amp; "]",
"[Base_Tarjetas].[SITUACION]","[Base_Tarjetas].[SITUACION].&amp;[" &amp; $C63 &amp; "]",
"[Base_Tarjetas].[TIPO]","[Base_Tarjetas].[TIPO].&amp;[" &amp; $C$1 &amp; "]")/1000,
0)</f>
        <v>0</v>
      </c>
      <c r="AR63" s="8">
        <f>IFERROR(
GETPIVOTDATA("[Base_Tarjetas].[Importe]",TDinamica_R!$A$3,
"[Base_Tarjetas].[PERIODO]","[Base_Tarjetas].[PERIODO].&amp;[" &amp; TEXT(AR$6,"yyyymm") &amp; "]",
"[Base_Tarjetas].[Metrica]","[Base_Tarjetas].[Metrica].&amp;[" &amp; $A63 &amp; "]",
"[Base_Tarjetas].[SEGMENTO_DESCRIP]","[Base_Tarjetas].[SEGMENTO_DESCRIP].&amp;[" &amp; $C$6 &amp; "]",
"[Base_Tarjetas].[SITUACION]","[Base_Tarjetas].[SITUACION].&amp;[" &amp; $C63 &amp; "]",
"[Base_Tarjetas].[TIPO]","[Base_Tarjetas].[TIPO].&amp;[" &amp; $C$1 &amp; "]")/1000,
0)</f>
        <v>0</v>
      </c>
      <c r="AS63" s="8">
        <f>IFERROR(
GETPIVOTDATA("[Base_Tarjetas].[Importe]",TDinamica_R!$A$3,
"[Base_Tarjetas].[PERIODO]","[Base_Tarjetas].[PERIODO].&amp;[" &amp; TEXT(AS$6,"yyyymm") &amp; "]",
"[Base_Tarjetas].[Metrica]","[Base_Tarjetas].[Metrica].&amp;[" &amp; $A63 &amp; "]",
"[Base_Tarjetas].[SEGMENTO_DESCRIP]","[Base_Tarjetas].[SEGMENTO_DESCRIP].&amp;[" &amp; $C$6 &amp; "]",
"[Base_Tarjetas].[SITUACION]","[Base_Tarjetas].[SITUACION].&amp;[" &amp; $C63 &amp; "]",
"[Base_Tarjetas].[TIPO]","[Base_Tarjetas].[TIPO].&amp;[" &amp; $C$1 &amp; "]")/1000,
0)</f>
        <v>0</v>
      </c>
      <c r="AT63" s="8">
        <f>IFERROR(
GETPIVOTDATA("[Base_Tarjetas].[Importe]",TDinamica_R!$A$3,
"[Base_Tarjetas].[PERIODO]","[Base_Tarjetas].[PERIODO].&amp;[" &amp; TEXT(AT$6,"yyyymm") &amp; "]",
"[Base_Tarjetas].[Metrica]","[Base_Tarjetas].[Metrica].&amp;[" &amp; $A63 &amp; "]",
"[Base_Tarjetas].[SEGMENTO_DESCRIP]","[Base_Tarjetas].[SEGMENTO_DESCRIP].&amp;[" &amp; $C$6 &amp; "]",
"[Base_Tarjetas].[SITUACION]","[Base_Tarjetas].[SITUACION].&amp;[" &amp; $C63 &amp; "]",
"[Base_Tarjetas].[TIPO]","[Base_Tarjetas].[TIPO].&amp;[" &amp; $C$1 &amp; "]")/1000,
0)</f>
        <v>0</v>
      </c>
      <c r="AU63" s="8">
        <f>IFERROR(
GETPIVOTDATA("[Base_Tarjetas].[Importe]",TDinamica_R!$A$3,
"[Base_Tarjetas].[PERIODO]","[Base_Tarjetas].[PERIODO].&amp;[" &amp; TEXT(AU$6,"yyyymm") &amp; "]",
"[Base_Tarjetas].[Metrica]","[Base_Tarjetas].[Metrica].&amp;[" &amp; $A63 &amp; "]",
"[Base_Tarjetas].[SEGMENTO_DESCRIP]","[Base_Tarjetas].[SEGMENTO_DESCRIP].&amp;[" &amp; $C$6 &amp; "]",
"[Base_Tarjetas].[SITUACION]","[Base_Tarjetas].[SITUACION].&amp;[" &amp; $C63 &amp; "]",
"[Base_Tarjetas].[TIPO]","[Base_Tarjetas].[TIPO].&amp;[" &amp; $C$1 &amp; "]")/1000,
0)</f>
        <v>0</v>
      </c>
      <c r="AV63" s="8">
        <f>IFERROR(
GETPIVOTDATA("[Base_Tarjetas].[Importe]",TDinamica_R!$A$3,
"[Base_Tarjetas].[PERIODO]","[Base_Tarjetas].[PERIODO].&amp;[" &amp; TEXT(AV$6,"yyyymm") &amp; "]",
"[Base_Tarjetas].[Metrica]","[Base_Tarjetas].[Metrica].&amp;[" &amp; $A63 &amp; "]",
"[Base_Tarjetas].[SEGMENTO_DESCRIP]","[Base_Tarjetas].[SEGMENTO_DESCRIP].&amp;[" &amp; $C$6 &amp; "]",
"[Base_Tarjetas].[SITUACION]","[Base_Tarjetas].[SITUACION].&amp;[" &amp; $C63 &amp; "]",
"[Base_Tarjetas].[TIPO]","[Base_Tarjetas].[TIPO].&amp;[" &amp; $C$1 &amp; "]")/1000,
0)</f>
        <v>0</v>
      </c>
      <c r="AW63" s="8">
        <f>IFERROR(
GETPIVOTDATA("[Base_Tarjetas].[Importe]",TDinamica_R!$A$3,
"[Base_Tarjetas].[PERIODO]","[Base_Tarjetas].[PERIODO].&amp;[" &amp; TEXT(AW$6,"yyyymm") &amp; "]",
"[Base_Tarjetas].[Metrica]","[Base_Tarjetas].[Metrica].&amp;[" &amp; $A63 &amp; "]",
"[Base_Tarjetas].[SEGMENTO_DESCRIP]","[Base_Tarjetas].[SEGMENTO_DESCRIP].&amp;[" &amp; $C$6 &amp; "]",
"[Base_Tarjetas].[SITUACION]","[Base_Tarjetas].[SITUACION].&amp;[" &amp; $C63 &amp; "]",
"[Base_Tarjetas].[TIPO]","[Base_Tarjetas].[TIPO].&amp;[" &amp; $C$1 &amp; "]")/1000,
0)</f>
        <v>0</v>
      </c>
      <c r="AX63" s="8">
        <f>IFERROR(
GETPIVOTDATA("[Base_Tarjetas].[Importe]",TDinamica_R!$A$3,
"[Base_Tarjetas].[PERIODO]","[Base_Tarjetas].[PERIODO].&amp;[" &amp; TEXT(AX$6,"yyyymm") &amp; "]",
"[Base_Tarjetas].[Metrica]","[Base_Tarjetas].[Metrica].&amp;[" &amp; $A63 &amp; "]",
"[Base_Tarjetas].[SEGMENTO_DESCRIP]","[Base_Tarjetas].[SEGMENTO_DESCRIP].&amp;[" &amp; $C$6 &amp; "]",
"[Base_Tarjetas].[SITUACION]","[Base_Tarjetas].[SITUACION].&amp;[" &amp; $C63 &amp; "]",
"[Base_Tarjetas].[TIPO]","[Base_Tarjetas].[TIPO].&amp;[" &amp; $C$1 &amp; "]")/1000,
0)</f>
        <v>0</v>
      </c>
      <c r="AY63" s="8">
        <f>IFERROR(
GETPIVOTDATA("[Base_Tarjetas].[Importe]",TDinamica_R!$A$3,
"[Base_Tarjetas].[PERIODO]","[Base_Tarjetas].[PERIODO].&amp;[" &amp; TEXT(AY$6,"yyyymm") &amp; "]",
"[Base_Tarjetas].[Metrica]","[Base_Tarjetas].[Metrica].&amp;[" &amp; $A63 &amp; "]",
"[Base_Tarjetas].[SEGMENTO_DESCRIP]","[Base_Tarjetas].[SEGMENTO_DESCRIP].&amp;[" &amp; $C$6 &amp; "]",
"[Base_Tarjetas].[SITUACION]","[Base_Tarjetas].[SITUACION].&amp;[" &amp; $C63 &amp; "]",
"[Base_Tarjetas].[TIPO]","[Base_Tarjetas].[TIPO].&amp;[" &amp; $C$1 &amp; "]")/1000,
0)</f>
        <v>0</v>
      </c>
      <c r="AZ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TEXT(AZ$6,"yyyymm") &amp; "]"),
0)</f>
        <v>0</v>
      </c>
      <c r="BA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TEXT(BA$6,"yyyymm") &amp; "]"),
0)</f>
        <v>0</v>
      </c>
      <c r="BB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TEXT(BB$6,"yyyymm") &amp; "]"),
0)</f>
        <v>0</v>
      </c>
      <c r="BC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TEXT(BC$6,"yyyymm") &amp; "]"),
0)</f>
        <v>0</v>
      </c>
      <c r="BD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TEXT(BD$6,"yyyymm") &amp; "]"),
0)</f>
        <v>0</v>
      </c>
      <c r="BE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TEXT(BE$6,"yyyymm") &amp; "]"),
0)</f>
        <v>0</v>
      </c>
      <c r="BF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TEXT(BF$6,"yyyymm") &amp; "]"),
0)</f>
        <v>0</v>
      </c>
      <c r="BG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TEXT(BG$6,"yyyymm") &amp; "]"),
0)</f>
        <v>0</v>
      </c>
      <c r="BH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TEXT(BH$6,"yyyymm") &amp; "]"),
0)</f>
        <v>0</v>
      </c>
      <c r="BI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TEXT(BI$6,"yyyymm") &amp; "]"),
0)</f>
        <v>0</v>
      </c>
      <c r="BJ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TEXT(BJ$6,"yyyymm") &amp; "]"),
0)</f>
        <v>0</v>
      </c>
      <c r="BK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TEXT(BK$6,"yyyymm") &amp; "]"),
0)</f>
        <v>0</v>
      </c>
      <c r="BO63" s="24">
        <f t="shared" ref="BO63:BT78" si="48">SUMIFS($D63:$BM63,$D$6:$BM$6,"&gt;="&amp;BO$2,$D$6:$BM$6,"&lt;="&amp;BO$6,$D$5:$BM$5,BO$5)</f>
        <v>0</v>
      </c>
      <c r="BP63" s="24">
        <f t="shared" si="48"/>
        <v>0</v>
      </c>
      <c r="BQ63" s="24">
        <f t="shared" si="48"/>
        <v>0</v>
      </c>
      <c r="BR63" s="24">
        <f t="shared" si="48"/>
        <v>0</v>
      </c>
      <c r="BS63" s="24">
        <f t="shared" si="48"/>
        <v>0</v>
      </c>
      <c r="BT63" s="24">
        <f t="shared" si="48"/>
        <v>0</v>
      </c>
    </row>
    <row r="64" spans="1:72" hidden="1" outlineLevel="1" x14ac:dyDescent="0.25">
      <c r="A64" s="11" t="s">
        <v>35</v>
      </c>
      <c r="C64" s="2" t="s">
        <v>104</v>
      </c>
      <c r="D64" s="8">
        <f>IFERROR(
GETPIVOTDATA("[Base_Tarjetas].[Importe]",TDinamica_R!$A$3,
"[Base_Tarjetas].[PERIODO]","[Base_Tarjetas].[PERIODO].&amp;[" &amp; TEXT(D$6,"yyyymm") &amp; "]",
"[Base_Tarjetas].[Metrica]","[Base_Tarjetas].[Metrica].&amp;[" &amp; $A64 &amp; "]",
"[Base_Tarjetas].[SEGMENTO_DESCRIP]","[Base_Tarjetas].[SEGMENTO_DESCRIP].&amp;[" &amp; $C$6 &amp; "]",
"[Base_Tarjetas].[SITUACION]","[Base_Tarjetas].[SITUACION].&amp;[" &amp; $C64 &amp; "]",
"[Base_Tarjetas].[TIPO]","[Base_Tarjetas].[TIPO].&amp;[" &amp; $C$1 &amp; "]")/1000,
0)</f>
        <v>0</v>
      </c>
      <c r="E64" s="8">
        <f>IFERROR(
GETPIVOTDATA("[Base_Tarjetas].[Importe]",TDinamica_R!$A$3,
"[Base_Tarjetas].[PERIODO]","[Base_Tarjetas].[PERIODO].&amp;[" &amp; TEXT(E$6,"yyyymm") &amp; "]",
"[Base_Tarjetas].[Metrica]","[Base_Tarjetas].[Metrica].&amp;[" &amp; $A64 &amp; "]",
"[Base_Tarjetas].[SEGMENTO_DESCRIP]","[Base_Tarjetas].[SEGMENTO_DESCRIP].&amp;[" &amp; $C$6 &amp; "]",
"[Base_Tarjetas].[SITUACION]","[Base_Tarjetas].[SITUACION].&amp;[" &amp; $C64 &amp; "]",
"[Base_Tarjetas].[TIPO]","[Base_Tarjetas].[TIPO].&amp;[" &amp; $C$1 &amp; "]")/1000,
0)</f>
        <v>0</v>
      </c>
      <c r="F64" s="8">
        <f>IFERROR(
GETPIVOTDATA("[Base_Tarjetas].[Importe]",TDinamica_R!$A$3,
"[Base_Tarjetas].[PERIODO]","[Base_Tarjetas].[PERIODO].&amp;[" &amp; TEXT(F$6,"yyyymm") &amp; "]",
"[Base_Tarjetas].[Metrica]","[Base_Tarjetas].[Metrica].&amp;[" &amp; $A64 &amp; "]",
"[Base_Tarjetas].[SEGMENTO_DESCRIP]","[Base_Tarjetas].[SEGMENTO_DESCRIP].&amp;[" &amp; $C$6 &amp; "]",
"[Base_Tarjetas].[SITUACION]","[Base_Tarjetas].[SITUACION].&amp;[" &amp; $C64 &amp; "]",
"[Base_Tarjetas].[TIPO]","[Base_Tarjetas].[TIPO].&amp;[" &amp; $C$1 &amp; "]")/1000,
0)</f>
        <v>0</v>
      </c>
      <c r="G64" s="8">
        <f>IFERROR(
GETPIVOTDATA("[Base_Tarjetas].[Importe]",TDinamica_R!$A$3,
"[Base_Tarjetas].[PERIODO]","[Base_Tarjetas].[PERIODO].&amp;[" &amp; TEXT(G$6,"yyyymm") &amp; "]",
"[Base_Tarjetas].[Metrica]","[Base_Tarjetas].[Metrica].&amp;[" &amp; $A64 &amp; "]",
"[Base_Tarjetas].[SEGMENTO_DESCRIP]","[Base_Tarjetas].[SEGMENTO_DESCRIP].&amp;[" &amp; $C$6 &amp; "]",
"[Base_Tarjetas].[SITUACION]","[Base_Tarjetas].[SITUACION].&amp;[" &amp; $C64 &amp; "]",
"[Base_Tarjetas].[TIPO]","[Base_Tarjetas].[TIPO].&amp;[" &amp; $C$1 &amp; "]")/1000,
0)</f>
        <v>0</v>
      </c>
      <c r="H64" s="8">
        <f>IFERROR(
GETPIVOTDATA("[Base_Tarjetas].[Importe]",TDinamica_R!$A$3,
"[Base_Tarjetas].[PERIODO]","[Base_Tarjetas].[PERIODO].&amp;[" &amp; TEXT(H$6,"yyyymm") &amp; "]",
"[Base_Tarjetas].[Metrica]","[Base_Tarjetas].[Metrica].&amp;[" &amp; $A64 &amp; "]",
"[Base_Tarjetas].[SEGMENTO_DESCRIP]","[Base_Tarjetas].[SEGMENTO_DESCRIP].&amp;[" &amp; $C$6 &amp; "]",
"[Base_Tarjetas].[SITUACION]","[Base_Tarjetas].[SITUACION].&amp;[" &amp; $C64 &amp; "]",
"[Base_Tarjetas].[TIPO]","[Base_Tarjetas].[TIPO].&amp;[" &amp; $C$1 &amp; "]")/1000,
0)</f>
        <v>0</v>
      </c>
      <c r="I64" s="8">
        <f>IFERROR(
GETPIVOTDATA("[Base_Tarjetas].[Importe]",TDinamica_R!$A$3,
"[Base_Tarjetas].[PERIODO]","[Base_Tarjetas].[PERIODO].&amp;[" &amp; TEXT(I$6,"yyyymm") &amp; "]",
"[Base_Tarjetas].[Metrica]","[Base_Tarjetas].[Metrica].&amp;[" &amp; $A64 &amp; "]",
"[Base_Tarjetas].[SEGMENTO_DESCRIP]","[Base_Tarjetas].[SEGMENTO_DESCRIP].&amp;[" &amp; $C$6 &amp; "]",
"[Base_Tarjetas].[SITUACION]","[Base_Tarjetas].[SITUACION].&amp;[" &amp; $C64 &amp; "]",
"[Base_Tarjetas].[TIPO]","[Base_Tarjetas].[TIPO].&amp;[" &amp; $C$1 &amp; "]")/1000,
0)</f>
        <v>0</v>
      </c>
      <c r="J64" s="8">
        <f>IFERROR(
GETPIVOTDATA("[Base_Tarjetas].[Importe]",TDinamica_R!$A$3,
"[Base_Tarjetas].[PERIODO]","[Base_Tarjetas].[PERIODO].&amp;[" &amp; TEXT(J$6,"yyyymm") &amp; "]",
"[Base_Tarjetas].[Metrica]","[Base_Tarjetas].[Metrica].&amp;[" &amp; $A64 &amp; "]",
"[Base_Tarjetas].[SEGMENTO_DESCRIP]","[Base_Tarjetas].[SEGMENTO_DESCRIP].&amp;[" &amp; $C$6 &amp; "]",
"[Base_Tarjetas].[SITUACION]","[Base_Tarjetas].[SITUACION].&amp;[" &amp; $C64 &amp; "]",
"[Base_Tarjetas].[TIPO]","[Base_Tarjetas].[TIPO].&amp;[" &amp; $C$1 &amp; "]")/1000,
0)</f>
        <v>0</v>
      </c>
      <c r="K64" s="8">
        <f>IFERROR(
GETPIVOTDATA("[Base_Tarjetas].[Importe]",TDinamica_R!$A$3,
"[Base_Tarjetas].[PERIODO]","[Base_Tarjetas].[PERIODO].&amp;[" &amp; TEXT(K$6,"yyyymm") &amp; "]",
"[Base_Tarjetas].[Metrica]","[Base_Tarjetas].[Metrica].&amp;[" &amp; $A64 &amp; "]",
"[Base_Tarjetas].[SEGMENTO_DESCRIP]","[Base_Tarjetas].[SEGMENTO_DESCRIP].&amp;[" &amp; $C$6 &amp; "]",
"[Base_Tarjetas].[SITUACION]","[Base_Tarjetas].[SITUACION].&amp;[" &amp; $C64 &amp; "]",
"[Base_Tarjetas].[TIPO]","[Base_Tarjetas].[TIPO].&amp;[" &amp; $C$1 &amp; "]")/1000,
0)</f>
        <v>0</v>
      </c>
      <c r="L64" s="8">
        <f>IFERROR(
GETPIVOTDATA("[Base_Tarjetas].[Importe]",TDinamica_R!$A$3,
"[Base_Tarjetas].[PERIODO]","[Base_Tarjetas].[PERIODO].&amp;[" &amp; TEXT(L$6,"yyyymm") &amp; "]",
"[Base_Tarjetas].[Metrica]","[Base_Tarjetas].[Metrica].&amp;[" &amp; $A64 &amp; "]",
"[Base_Tarjetas].[SEGMENTO_DESCRIP]","[Base_Tarjetas].[SEGMENTO_DESCRIP].&amp;[" &amp; $C$6 &amp; "]",
"[Base_Tarjetas].[SITUACION]","[Base_Tarjetas].[SITUACION].&amp;[" &amp; $C64 &amp; "]",
"[Base_Tarjetas].[TIPO]","[Base_Tarjetas].[TIPO].&amp;[" &amp; $C$1 &amp; "]")/1000,
0)</f>
        <v>0</v>
      </c>
      <c r="M64" s="8">
        <f>IFERROR(
GETPIVOTDATA("[Base_Tarjetas].[Importe]",TDinamica_R!$A$3,
"[Base_Tarjetas].[PERIODO]","[Base_Tarjetas].[PERIODO].&amp;[" &amp; TEXT(M$6,"yyyymm") &amp; "]",
"[Base_Tarjetas].[Metrica]","[Base_Tarjetas].[Metrica].&amp;[" &amp; $A64 &amp; "]",
"[Base_Tarjetas].[SEGMENTO_DESCRIP]","[Base_Tarjetas].[SEGMENTO_DESCRIP].&amp;[" &amp; $C$6 &amp; "]",
"[Base_Tarjetas].[SITUACION]","[Base_Tarjetas].[SITUACION].&amp;[" &amp; $C64 &amp; "]",
"[Base_Tarjetas].[TIPO]","[Base_Tarjetas].[TIPO].&amp;[" &amp; $C$1 &amp; "]")/1000,
0)</f>
        <v>0</v>
      </c>
      <c r="N64" s="8">
        <f>IFERROR(
GETPIVOTDATA("[Base_Tarjetas].[Importe]",TDinamica_R!$A$3,
"[Base_Tarjetas].[PERIODO]","[Base_Tarjetas].[PERIODO].&amp;[" &amp; TEXT(N$6,"yyyymm") &amp; "]",
"[Base_Tarjetas].[Metrica]","[Base_Tarjetas].[Metrica].&amp;[" &amp; $A64 &amp; "]",
"[Base_Tarjetas].[SEGMENTO_DESCRIP]","[Base_Tarjetas].[SEGMENTO_DESCRIP].&amp;[" &amp; $C$6 &amp; "]",
"[Base_Tarjetas].[SITUACION]","[Base_Tarjetas].[SITUACION].&amp;[" &amp; $C64 &amp; "]",
"[Base_Tarjetas].[TIPO]","[Base_Tarjetas].[TIPO].&amp;[" &amp; $C$1 &amp; "]")/1000,
0)</f>
        <v>0</v>
      </c>
      <c r="O64" s="8">
        <f>IFERROR(
GETPIVOTDATA("[Base_Tarjetas].[Importe]",TDinamica_R!$A$3,
"[Base_Tarjetas].[PERIODO]","[Base_Tarjetas].[PERIODO].&amp;[" &amp; TEXT(O$6,"yyyymm") &amp; "]",
"[Base_Tarjetas].[Metrica]","[Base_Tarjetas].[Metrica].&amp;[" &amp; $A64 &amp; "]",
"[Base_Tarjetas].[SEGMENTO_DESCRIP]","[Base_Tarjetas].[SEGMENTO_DESCRIP].&amp;[" &amp; $C$6 &amp; "]",
"[Base_Tarjetas].[SITUACION]","[Base_Tarjetas].[SITUACION].&amp;[" &amp; $C64 &amp; "]",
"[Base_Tarjetas].[TIPO]","[Base_Tarjetas].[TIPO].&amp;[" &amp; $C$1 &amp; "]")/1000,
0)</f>
        <v>0</v>
      </c>
      <c r="P64" s="8">
        <f>IFERROR(
GETPIVOTDATA("[Base_Tarjetas].[Importe]",TDinamica_R!$A$3,
"[Base_Tarjetas].[PERIODO]","[Base_Tarjetas].[PERIODO].&amp;[" &amp; TEXT(P$6,"yyyymm") &amp; "]",
"[Base_Tarjetas].[Metrica]","[Base_Tarjetas].[Metrica].&amp;[" &amp; $A64 &amp; "]",
"[Base_Tarjetas].[SEGMENTO_DESCRIP]","[Base_Tarjetas].[SEGMENTO_DESCRIP].&amp;[" &amp; $C$6 &amp; "]",
"[Base_Tarjetas].[SITUACION]","[Base_Tarjetas].[SITUACION].&amp;[" &amp; $C64 &amp; "]",
"[Base_Tarjetas].[TIPO]","[Base_Tarjetas].[TIPO].&amp;[" &amp; $C$1 &amp; "]")/1000,
0)</f>
        <v>0</v>
      </c>
      <c r="Q64" s="8">
        <f>IFERROR(
GETPIVOTDATA("[Base_Tarjetas].[Importe]",TDinamica_R!$A$3,
"[Base_Tarjetas].[PERIODO]","[Base_Tarjetas].[PERIODO].&amp;[" &amp; TEXT(Q$6,"yyyymm") &amp; "]",
"[Base_Tarjetas].[Metrica]","[Base_Tarjetas].[Metrica].&amp;[" &amp; $A64 &amp; "]",
"[Base_Tarjetas].[SEGMENTO_DESCRIP]","[Base_Tarjetas].[SEGMENTO_DESCRIP].&amp;[" &amp; $C$6 &amp; "]",
"[Base_Tarjetas].[SITUACION]","[Base_Tarjetas].[SITUACION].&amp;[" &amp; $C64 &amp; "]",
"[Base_Tarjetas].[TIPO]","[Base_Tarjetas].[TIPO].&amp;[" &amp; $C$1 &amp; "]")/1000,
0)</f>
        <v>0</v>
      </c>
      <c r="R64" s="8">
        <f>IFERROR(
GETPIVOTDATA("[Base_Tarjetas].[Importe]",TDinamica_R!$A$3,
"[Base_Tarjetas].[PERIODO]","[Base_Tarjetas].[PERIODO].&amp;[" &amp; TEXT(R$6,"yyyymm") &amp; "]",
"[Base_Tarjetas].[Metrica]","[Base_Tarjetas].[Metrica].&amp;[" &amp; $A64 &amp; "]",
"[Base_Tarjetas].[SEGMENTO_DESCRIP]","[Base_Tarjetas].[SEGMENTO_DESCRIP].&amp;[" &amp; $C$6 &amp; "]",
"[Base_Tarjetas].[SITUACION]","[Base_Tarjetas].[SITUACION].&amp;[" &amp; $C64 &amp; "]",
"[Base_Tarjetas].[TIPO]","[Base_Tarjetas].[TIPO].&amp;[" &amp; $C$1 &amp; "]")/1000,
0)</f>
        <v>0</v>
      </c>
      <c r="S64" s="8">
        <f>IFERROR(
GETPIVOTDATA("[Base_Tarjetas].[Importe]",TDinamica_R!$A$3,
"[Base_Tarjetas].[PERIODO]","[Base_Tarjetas].[PERIODO].&amp;[" &amp; TEXT(S$6,"yyyymm") &amp; "]",
"[Base_Tarjetas].[Metrica]","[Base_Tarjetas].[Metrica].&amp;[" &amp; $A64 &amp; "]",
"[Base_Tarjetas].[SEGMENTO_DESCRIP]","[Base_Tarjetas].[SEGMENTO_DESCRIP].&amp;[" &amp; $C$6 &amp; "]",
"[Base_Tarjetas].[SITUACION]","[Base_Tarjetas].[SITUACION].&amp;[" &amp; $C64 &amp; "]",
"[Base_Tarjetas].[TIPO]","[Base_Tarjetas].[TIPO].&amp;[" &amp; $C$1 &amp; "]")/1000,
0)</f>
        <v>0</v>
      </c>
      <c r="T64" s="8">
        <f>IFERROR(
GETPIVOTDATA("[Base_Tarjetas].[Importe]",TDinamica_R!$A$3,
"[Base_Tarjetas].[PERIODO]","[Base_Tarjetas].[PERIODO].&amp;[" &amp; TEXT(T$6,"yyyymm") &amp; "]",
"[Base_Tarjetas].[Metrica]","[Base_Tarjetas].[Metrica].&amp;[" &amp; $A64 &amp; "]",
"[Base_Tarjetas].[SEGMENTO_DESCRIP]","[Base_Tarjetas].[SEGMENTO_DESCRIP].&amp;[" &amp; $C$6 &amp; "]",
"[Base_Tarjetas].[SITUACION]","[Base_Tarjetas].[SITUACION].&amp;[" &amp; $C64 &amp; "]",
"[Base_Tarjetas].[TIPO]","[Base_Tarjetas].[TIPO].&amp;[" &amp; $C$1 &amp; "]")/1000,
0)</f>
        <v>0</v>
      </c>
      <c r="U64" s="8">
        <f>IFERROR(
GETPIVOTDATA("[Base_Tarjetas].[Importe]",TDinamica_R!$A$3,
"[Base_Tarjetas].[PERIODO]","[Base_Tarjetas].[PERIODO].&amp;[" &amp; TEXT(U$6,"yyyymm") &amp; "]",
"[Base_Tarjetas].[Metrica]","[Base_Tarjetas].[Metrica].&amp;[" &amp; $A64 &amp; "]",
"[Base_Tarjetas].[SEGMENTO_DESCRIP]","[Base_Tarjetas].[SEGMENTO_DESCRIP].&amp;[" &amp; $C$6 &amp; "]",
"[Base_Tarjetas].[SITUACION]","[Base_Tarjetas].[SITUACION].&amp;[" &amp; $C64 &amp; "]",
"[Base_Tarjetas].[TIPO]","[Base_Tarjetas].[TIPO].&amp;[" &amp; $C$1 &amp; "]")/1000,
0)</f>
        <v>0</v>
      </c>
      <c r="V64" s="8">
        <f>IFERROR(
GETPIVOTDATA("[Base_Tarjetas].[Importe]",TDinamica_R!$A$3,
"[Base_Tarjetas].[PERIODO]","[Base_Tarjetas].[PERIODO].&amp;[" &amp; TEXT(V$6,"yyyymm") &amp; "]",
"[Base_Tarjetas].[Metrica]","[Base_Tarjetas].[Metrica].&amp;[" &amp; $A64 &amp; "]",
"[Base_Tarjetas].[SEGMENTO_DESCRIP]","[Base_Tarjetas].[SEGMENTO_DESCRIP].&amp;[" &amp; $C$6 &amp; "]",
"[Base_Tarjetas].[SITUACION]","[Base_Tarjetas].[SITUACION].&amp;[" &amp; $C64 &amp; "]",
"[Base_Tarjetas].[TIPO]","[Base_Tarjetas].[TIPO].&amp;[" &amp; $C$1 &amp; "]")/1000,
0)</f>
        <v>0</v>
      </c>
      <c r="W64" s="8">
        <f>IFERROR(
GETPIVOTDATA("[Base_Tarjetas].[Importe]",TDinamica_R!$A$3,
"[Base_Tarjetas].[PERIODO]","[Base_Tarjetas].[PERIODO].&amp;[" &amp; TEXT(W$6,"yyyymm") &amp; "]",
"[Base_Tarjetas].[Metrica]","[Base_Tarjetas].[Metrica].&amp;[" &amp; $A64 &amp; "]",
"[Base_Tarjetas].[SEGMENTO_DESCRIP]","[Base_Tarjetas].[SEGMENTO_DESCRIP].&amp;[" &amp; $C$6 &amp; "]",
"[Base_Tarjetas].[SITUACION]","[Base_Tarjetas].[SITUACION].&amp;[" &amp; $C64 &amp; "]",
"[Base_Tarjetas].[TIPO]","[Base_Tarjetas].[TIPO].&amp;[" &amp; $C$1 &amp; "]")/1000,
0)</f>
        <v>0</v>
      </c>
      <c r="X64" s="8">
        <f>IFERROR(
GETPIVOTDATA("[Base_Tarjetas].[Importe]",TDinamica_R!$A$3,
"[Base_Tarjetas].[PERIODO]","[Base_Tarjetas].[PERIODO].&amp;[" &amp; TEXT(X$6,"yyyymm") &amp; "]",
"[Base_Tarjetas].[Metrica]","[Base_Tarjetas].[Metrica].&amp;[" &amp; $A64 &amp; "]",
"[Base_Tarjetas].[SEGMENTO_DESCRIP]","[Base_Tarjetas].[SEGMENTO_DESCRIP].&amp;[" &amp; $C$6 &amp; "]",
"[Base_Tarjetas].[SITUACION]","[Base_Tarjetas].[SITUACION].&amp;[" &amp; $C64 &amp; "]",
"[Base_Tarjetas].[TIPO]","[Base_Tarjetas].[TIPO].&amp;[" &amp; $C$1 &amp; "]")/1000,
0)</f>
        <v>0</v>
      </c>
      <c r="Y64" s="8">
        <f>IFERROR(
GETPIVOTDATA("[Base_Tarjetas].[Importe]",TDinamica_R!$A$3,
"[Base_Tarjetas].[PERIODO]","[Base_Tarjetas].[PERIODO].&amp;[" &amp; TEXT(Y$6,"yyyymm") &amp; "]",
"[Base_Tarjetas].[Metrica]","[Base_Tarjetas].[Metrica].&amp;[" &amp; $A64 &amp; "]",
"[Base_Tarjetas].[SEGMENTO_DESCRIP]","[Base_Tarjetas].[SEGMENTO_DESCRIP].&amp;[" &amp; $C$6 &amp; "]",
"[Base_Tarjetas].[SITUACION]","[Base_Tarjetas].[SITUACION].&amp;[" &amp; $C64 &amp; "]",
"[Base_Tarjetas].[TIPO]","[Base_Tarjetas].[TIPO].&amp;[" &amp; $C$1 &amp; "]")/1000,
0)</f>
        <v>0</v>
      </c>
      <c r="Z64" s="8">
        <f>IFERROR(
GETPIVOTDATA("[Base_Tarjetas].[Importe]",TDinamica_R!$A$3,
"[Base_Tarjetas].[PERIODO]","[Base_Tarjetas].[PERIODO].&amp;[" &amp; TEXT(Z$6,"yyyymm") &amp; "]",
"[Base_Tarjetas].[Metrica]","[Base_Tarjetas].[Metrica].&amp;[" &amp; $A64 &amp; "]",
"[Base_Tarjetas].[SEGMENTO_DESCRIP]","[Base_Tarjetas].[SEGMENTO_DESCRIP].&amp;[" &amp; $C$6 &amp; "]",
"[Base_Tarjetas].[SITUACION]","[Base_Tarjetas].[SITUACION].&amp;[" &amp; $C64 &amp; "]",
"[Base_Tarjetas].[TIPO]","[Base_Tarjetas].[TIPO].&amp;[" &amp; $C$1 &amp; "]")/1000,
0)</f>
        <v>0</v>
      </c>
      <c r="AA64" s="8">
        <f>IFERROR(
GETPIVOTDATA("[Base_Tarjetas].[Importe]",TDinamica_R!$A$3,
"[Base_Tarjetas].[PERIODO]","[Base_Tarjetas].[PERIODO].&amp;[" &amp; TEXT(AA$6,"yyyymm") &amp; "]",
"[Base_Tarjetas].[Metrica]","[Base_Tarjetas].[Metrica].&amp;[" &amp; $A64 &amp; "]",
"[Base_Tarjetas].[SEGMENTO_DESCRIP]","[Base_Tarjetas].[SEGMENTO_DESCRIP].&amp;[" &amp; $C$6 &amp; "]",
"[Base_Tarjetas].[SITUACION]","[Base_Tarjetas].[SITUACION].&amp;[" &amp; $C64 &amp; "]",
"[Base_Tarjetas].[TIPO]","[Base_Tarjetas].[TIPO].&amp;[" &amp; $C$1 &amp; "]")/1000,
0)</f>
        <v>0</v>
      </c>
      <c r="AB64" s="8">
        <f>IFERROR(
GETPIVOTDATA("[Base_Tarjetas].[Importe]",TDinamica_R!$A$3,
"[Base_Tarjetas].[PERIODO]","[Base_Tarjetas].[PERIODO].&amp;[" &amp; TEXT(AB$6,"yyyymm") &amp; "]",
"[Base_Tarjetas].[Metrica]","[Base_Tarjetas].[Metrica].&amp;[" &amp; $A64 &amp; "]",
"[Base_Tarjetas].[SEGMENTO_DESCRIP]","[Base_Tarjetas].[SEGMENTO_DESCRIP].&amp;[" &amp; $C$6 &amp; "]",
"[Base_Tarjetas].[SITUACION]","[Base_Tarjetas].[SITUACION].&amp;[" &amp; $C64 &amp; "]",
"[Base_Tarjetas].[TIPO]","[Base_Tarjetas].[TIPO].&amp;[" &amp; $C$1 &amp; "]")/1000,
0)</f>
        <v>0</v>
      </c>
      <c r="AC64" s="8">
        <f>IFERROR(
GETPIVOTDATA("[Base_Tarjetas].[Importe]",TDinamica_R!$A$3,
"[Base_Tarjetas].[PERIODO]","[Base_Tarjetas].[PERIODO].&amp;[" &amp; TEXT(AC$6,"yyyymm") &amp; "]",
"[Base_Tarjetas].[Metrica]","[Base_Tarjetas].[Metrica].&amp;[" &amp; $A64 &amp; "]",
"[Base_Tarjetas].[SEGMENTO_DESCRIP]","[Base_Tarjetas].[SEGMENTO_DESCRIP].&amp;[" &amp; $C$6 &amp; "]",
"[Base_Tarjetas].[SITUACION]","[Base_Tarjetas].[SITUACION].&amp;[" &amp; $C64 &amp; "]",
"[Base_Tarjetas].[TIPO]","[Base_Tarjetas].[TIPO].&amp;[" &amp; $C$1 &amp; "]")/1000,
0)</f>
        <v>0</v>
      </c>
      <c r="AD64" s="8">
        <f>IFERROR(
GETPIVOTDATA("[Base_Tarjetas].[Importe]",TDinamica_R!$A$3,
"[Base_Tarjetas].[PERIODO]","[Base_Tarjetas].[PERIODO].&amp;[" &amp; TEXT(AD$6,"yyyymm") &amp; "]",
"[Base_Tarjetas].[Metrica]","[Base_Tarjetas].[Metrica].&amp;[" &amp; $A64 &amp; "]",
"[Base_Tarjetas].[SEGMENTO_DESCRIP]","[Base_Tarjetas].[SEGMENTO_DESCRIP].&amp;[" &amp; $C$6 &amp; "]",
"[Base_Tarjetas].[SITUACION]","[Base_Tarjetas].[SITUACION].&amp;[" &amp; $C64 &amp; "]",
"[Base_Tarjetas].[TIPO]","[Base_Tarjetas].[TIPO].&amp;[" &amp; $C$1 &amp; "]")/1000,
0)</f>
        <v>0</v>
      </c>
      <c r="AE64" s="8">
        <f>IFERROR(
GETPIVOTDATA("[Base_Tarjetas].[Importe]",TDinamica_R!$A$3,
"[Base_Tarjetas].[PERIODO]","[Base_Tarjetas].[PERIODO].&amp;[" &amp; TEXT(AE$6,"yyyymm") &amp; "]",
"[Base_Tarjetas].[Metrica]","[Base_Tarjetas].[Metrica].&amp;[" &amp; $A64 &amp; "]",
"[Base_Tarjetas].[SEGMENTO_DESCRIP]","[Base_Tarjetas].[SEGMENTO_DESCRIP].&amp;[" &amp; $C$6 &amp; "]",
"[Base_Tarjetas].[SITUACION]","[Base_Tarjetas].[SITUACION].&amp;[" &amp; $C64 &amp; "]",
"[Base_Tarjetas].[TIPO]","[Base_Tarjetas].[TIPO].&amp;[" &amp; $C$1 &amp; "]")/1000,
0)</f>
        <v>0</v>
      </c>
      <c r="AF64" s="8">
        <f>IFERROR(
GETPIVOTDATA("[Base_Tarjetas].[Importe]",TDinamica_R!$A$3,
"[Base_Tarjetas].[PERIODO]","[Base_Tarjetas].[PERIODO].&amp;[" &amp; TEXT(AF$6,"yyyymm") &amp; "]",
"[Base_Tarjetas].[Metrica]","[Base_Tarjetas].[Metrica].&amp;[" &amp; $A64 &amp; "]",
"[Base_Tarjetas].[SEGMENTO_DESCRIP]","[Base_Tarjetas].[SEGMENTO_DESCRIP].&amp;[" &amp; $C$6 &amp; "]",
"[Base_Tarjetas].[SITUACION]","[Base_Tarjetas].[SITUACION].&amp;[" &amp; $C64 &amp; "]",
"[Base_Tarjetas].[TIPO]","[Base_Tarjetas].[TIPO].&amp;[" &amp; $C$1 &amp; "]")/1000,
0)</f>
        <v>0</v>
      </c>
      <c r="AG64" s="8">
        <f>IFERROR(
GETPIVOTDATA("[Base_Tarjetas].[Importe]",TDinamica_R!$A$3,
"[Base_Tarjetas].[PERIODO]","[Base_Tarjetas].[PERIODO].&amp;[" &amp; TEXT(AG$6,"yyyymm") &amp; "]",
"[Base_Tarjetas].[Metrica]","[Base_Tarjetas].[Metrica].&amp;[" &amp; $A64 &amp; "]",
"[Base_Tarjetas].[SEGMENTO_DESCRIP]","[Base_Tarjetas].[SEGMENTO_DESCRIP].&amp;[" &amp; $C$6 &amp; "]",
"[Base_Tarjetas].[SITUACION]","[Base_Tarjetas].[SITUACION].&amp;[" &amp; $C64 &amp; "]",
"[Base_Tarjetas].[TIPO]","[Base_Tarjetas].[TIPO].&amp;[" &amp; $C$1 &amp; "]")/1000,
0)</f>
        <v>0</v>
      </c>
      <c r="AH64" s="8">
        <f>IFERROR(
GETPIVOTDATA("[Base_Tarjetas].[Importe]",TDinamica_R!$A$3,
"[Base_Tarjetas].[PERIODO]","[Base_Tarjetas].[PERIODO].&amp;[" &amp; TEXT(AH$6,"yyyymm") &amp; "]",
"[Base_Tarjetas].[Metrica]","[Base_Tarjetas].[Metrica].&amp;[" &amp; $A64 &amp; "]",
"[Base_Tarjetas].[SEGMENTO_DESCRIP]","[Base_Tarjetas].[SEGMENTO_DESCRIP].&amp;[" &amp; $C$6 &amp; "]",
"[Base_Tarjetas].[SITUACION]","[Base_Tarjetas].[SITUACION].&amp;[" &amp; $C64 &amp; "]",
"[Base_Tarjetas].[TIPO]","[Base_Tarjetas].[TIPO].&amp;[" &amp; $C$1 &amp; "]")/1000,
0)</f>
        <v>0</v>
      </c>
      <c r="AI64" s="8">
        <f>IFERROR(
GETPIVOTDATA("[Base_Tarjetas].[Importe]",TDinamica_R!$A$3,
"[Base_Tarjetas].[PERIODO]","[Base_Tarjetas].[PERIODO].&amp;[" &amp; TEXT(AI$6,"yyyymm") &amp; "]",
"[Base_Tarjetas].[Metrica]","[Base_Tarjetas].[Metrica].&amp;[" &amp; $A64 &amp; "]",
"[Base_Tarjetas].[SEGMENTO_DESCRIP]","[Base_Tarjetas].[SEGMENTO_DESCRIP].&amp;[" &amp; $C$6 &amp; "]",
"[Base_Tarjetas].[SITUACION]","[Base_Tarjetas].[SITUACION].&amp;[" &amp; $C64 &amp; "]",
"[Base_Tarjetas].[TIPO]","[Base_Tarjetas].[TIPO].&amp;[" &amp; $C$1 &amp; "]")/1000,
0)</f>
        <v>0</v>
      </c>
      <c r="AJ64" s="8">
        <f>IFERROR(
GETPIVOTDATA("[Base_Tarjetas].[Importe]",TDinamica_R!$A$3,
"[Base_Tarjetas].[PERIODO]","[Base_Tarjetas].[PERIODO].&amp;[" &amp; TEXT(AJ$6,"yyyymm") &amp; "]",
"[Base_Tarjetas].[Metrica]","[Base_Tarjetas].[Metrica].&amp;[" &amp; $A64 &amp; "]",
"[Base_Tarjetas].[SEGMENTO_DESCRIP]","[Base_Tarjetas].[SEGMENTO_DESCRIP].&amp;[" &amp; $C$6 &amp; "]",
"[Base_Tarjetas].[SITUACION]","[Base_Tarjetas].[SITUACION].&amp;[" &amp; $C64 &amp; "]",
"[Base_Tarjetas].[TIPO]","[Base_Tarjetas].[TIPO].&amp;[" &amp; $C$1 &amp; "]")/1000,
0)</f>
        <v>0</v>
      </c>
      <c r="AK64" s="8">
        <f>IFERROR(
GETPIVOTDATA("[Base_Tarjetas].[Importe]",TDinamica_R!$A$3,
"[Base_Tarjetas].[PERIODO]","[Base_Tarjetas].[PERIODO].&amp;[" &amp; TEXT(AK$6,"yyyymm") &amp; "]",
"[Base_Tarjetas].[Metrica]","[Base_Tarjetas].[Metrica].&amp;[" &amp; $A64 &amp; "]",
"[Base_Tarjetas].[SEGMENTO_DESCRIP]","[Base_Tarjetas].[SEGMENTO_DESCRIP].&amp;[" &amp; $C$6 &amp; "]",
"[Base_Tarjetas].[SITUACION]","[Base_Tarjetas].[SITUACION].&amp;[" &amp; $C64 &amp; "]",
"[Base_Tarjetas].[TIPO]","[Base_Tarjetas].[TIPO].&amp;[" &amp; $C$1 &amp; "]")/1000,
0)</f>
        <v>0</v>
      </c>
      <c r="AL64" s="8">
        <f>IFERROR(
GETPIVOTDATA("[Base_Tarjetas].[Importe]",TDinamica_R!$A$3,
"[Base_Tarjetas].[PERIODO]","[Base_Tarjetas].[PERIODO].&amp;[" &amp; TEXT(AL$6,"yyyymm") &amp; "]",
"[Base_Tarjetas].[Metrica]","[Base_Tarjetas].[Metrica].&amp;[" &amp; $A64 &amp; "]",
"[Base_Tarjetas].[SEGMENTO_DESCRIP]","[Base_Tarjetas].[SEGMENTO_DESCRIP].&amp;[" &amp; $C$6 &amp; "]",
"[Base_Tarjetas].[SITUACION]","[Base_Tarjetas].[SITUACION].&amp;[" &amp; $C64 &amp; "]",
"[Base_Tarjetas].[TIPO]","[Base_Tarjetas].[TIPO].&amp;[" &amp; $C$1 &amp; "]")/1000,
0)</f>
        <v>0</v>
      </c>
      <c r="AM64" s="8">
        <f>IFERROR(
GETPIVOTDATA("[Base_Tarjetas].[Importe]",TDinamica_R!$A$3,
"[Base_Tarjetas].[PERIODO]","[Base_Tarjetas].[PERIODO].&amp;[" &amp; TEXT(AM$6,"yyyymm") &amp; "]",
"[Base_Tarjetas].[Metrica]","[Base_Tarjetas].[Metrica].&amp;[" &amp; $A64 &amp; "]",
"[Base_Tarjetas].[SEGMENTO_DESCRIP]","[Base_Tarjetas].[SEGMENTO_DESCRIP].&amp;[" &amp; $C$6 &amp; "]",
"[Base_Tarjetas].[SITUACION]","[Base_Tarjetas].[SITUACION].&amp;[" &amp; $C64 &amp; "]",
"[Base_Tarjetas].[TIPO]","[Base_Tarjetas].[TIPO].&amp;[" &amp; $C$1 &amp; "]")/1000,
0)</f>
        <v>0</v>
      </c>
      <c r="AN64" s="8">
        <f>IFERROR(
GETPIVOTDATA("[Base_Tarjetas].[Importe]",TDinamica_R!$A$3,
"[Base_Tarjetas].[PERIODO]","[Base_Tarjetas].[PERIODO].&amp;[" &amp; TEXT(AN$6,"yyyymm") &amp; "]",
"[Base_Tarjetas].[Metrica]","[Base_Tarjetas].[Metrica].&amp;[" &amp; $A64 &amp; "]",
"[Base_Tarjetas].[SEGMENTO_DESCRIP]","[Base_Tarjetas].[SEGMENTO_DESCRIP].&amp;[" &amp; $C$6 &amp; "]",
"[Base_Tarjetas].[SITUACION]","[Base_Tarjetas].[SITUACION].&amp;[" &amp; $C64 &amp; "]",
"[Base_Tarjetas].[TIPO]","[Base_Tarjetas].[TIPO].&amp;[" &amp; $C$1 &amp; "]")/1000,
0)</f>
        <v>0</v>
      </c>
      <c r="AO64" s="8">
        <f>IFERROR(
GETPIVOTDATA("[Base_Tarjetas].[Importe]",TDinamica_R!$A$3,
"[Base_Tarjetas].[PERIODO]","[Base_Tarjetas].[PERIODO].&amp;[" &amp; TEXT(AO$6,"yyyymm") &amp; "]",
"[Base_Tarjetas].[Metrica]","[Base_Tarjetas].[Metrica].&amp;[" &amp; $A64 &amp; "]",
"[Base_Tarjetas].[SEGMENTO_DESCRIP]","[Base_Tarjetas].[SEGMENTO_DESCRIP].&amp;[" &amp; $C$6 &amp; "]",
"[Base_Tarjetas].[SITUACION]","[Base_Tarjetas].[SITUACION].&amp;[" &amp; $C64 &amp; "]",
"[Base_Tarjetas].[TIPO]","[Base_Tarjetas].[TIPO].&amp;[" &amp; $C$1 &amp; "]")/1000,
0)</f>
        <v>0</v>
      </c>
      <c r="AP64" s="8">
        <f>IFERROR(
GETPIVOTDATA("[Base_Tarjetas].[Importe]",TDinamica_R!$A$3,
"[Base_Tarjetas].[PERIODO]","[Base_Tarjetas].[PERIODO].&amp;[" &amp; TEXT(AP$6,"yyyymm") &amp; "]",
"[Base_Tarjetas].[Metrica]","[Base_Tarjetas].[Metrica].&amp;[" &amp; $A64 &amp; "]",
"[Base_Tarjetas].[SEGMENTO_DESCRIP]","[Base_Tarjetas].[SEGMENTO_DESCRIP].&amp;[" &amp; $C$6 &amp; "]",
"[Base_Tarjetas].[SITUACION]","[Base_Tarjetas].[SITUACION].&amp;[" &amp; $C64 &amp; "]",
"[Base_Tarjetas].[TIPO]","[Base_Tarjetas].[TIPO].&amp;[" &amp; $C$1 &amp; "]")/1000,
0)</f>
        <v>0</v>
      </c>
      <c r="AQ64" s="8">
        <f>IFERROR(
GETPIVOTDATA("[Base_Tarjetas].[Importe]",TDinamica_R!$A$3,
"[Base_Tarjetas].[PERIODO]","[Base_Tarjetas].[PERIODO].&amp;[" &amp; TEXT(AQ$6,"yyyymm") &amp; "]",
"[Base_Tarjetas].[Metrica]","[Base_Tarjetas].[Metrica].&amp;[" &amp; $A64 &amp; "]",
"[Base_Tarjetas].[SEGMENTO_DESCRIP]","[Base_Tarjetas].[SEGMENTO_DESCRIP].&amp;[" &amp; $C$6 &amp; "]",
"[Base_Tarjetas].[SITUACION]","[Base_Tarjetas].[SITUACION].&amp;[" &amp; $C64 &amp; "]",
"[Base_Tarjetas].[TIPO]","[Base_Tarjetas].[TIPO].&amp;[" &amp; $C$1 &amp; "]")/1000,
0)</f>
        <v>0</v>
      </c>
      <c r="AR64" s="8">
        <f>IFERROR(
GETPIVOTDATA("[Base_Tarjetas].[Importe]",TDinamica_R!$A$3,
"[Base_Tarjetas].[PERIODO]","[Base_Tarjetas].[PERIODO].&amp;[" &amp; TEXT(AR$6,"yyyymm") &amp; "]",
"[Base_Tarjetas].[Metrica]","[Base_Tarjetas].[Metrica].&amp;[" &amp; $A64 &amp; "]",
"[Base_Tarjetas].[SEGMENTO_DESCRIP]","[Base_Tarjetas].[SEGMENTO_DESCRIP].&amp;[" &amp; $C$6 &amp; "]",
"[Base_Tarjetas].[SITUACION]","[Base_Tarjetas].[SITUACION].&amp;[" &amp; $C64 &amp; "]",
"[Base_Tarjetas].[TIPO]","[Base_Tarjetas].[TIPO].&amp;[" &amp; $C$1 &amp; "]")/1000,
0)</f>
        <v>0</v>
      </c>
      <c r="AS64" s="8">
        <f>IFERROR(
GETPIVOTDATA("[Base_Tarjetas].[Importe]",TDinamica_R!$A$3,
"[Base_Tarjetas].[PERIODO]","[Base_Tarjetas].[PERIODO].&amp;[" &amp; TEXT(AS$6,"yyyymm") &amp; "]",
"[Base_Tarjetas].[Metrica]","[Base_Tarjetas].[Metrica].&amp;[" &amp; $A64 &amp; "]",
"[Base_Tarjetas].[SEGMENTO_DESCRIP]","[Base_Tarjetas].[SEGMENTO_DESCRIP].&amp;[" &amp; $C$6 &amp; "]",
"[Base_Tarjetas].[SITUACION]","[Base_Tarjetas].[SITUACION].&amp;[" &amp; $C64 &amp; "]",
"[Base_Tarjetas].[TIPO]","[Base_Tarjetas].[TIPO].&amp;[" &amp; $C$1 &amp; "]")/1000,
0)</f>
        <v>0</v>
      </c>
      <c r="AT64" s="8">
        <f>IFERROR(
GETPIVOTDATA("[Base_Tarjetas].[Importe]",TDinamica_R!$A$3,
"[Base_Tarjetas].[PERIODO]","[Base_Tarjetas].[PERIODO].&amp;[" &amp; TEXT(AT$6,"yyyymm") &amp; "]",
"[Base_Tarjetas].[Metrica]","[Base_Tarjetas].[Metrica].&amp;[" &amp; $A64 &amp; "]",
"[Base_Tarjetas].[SEGMENTO_DESCRIP]","[Base_Tarjetas].[SEGMENTO_DESCRIP].&amp;[" &amp; $C$6 &amp; "]",
"[Base_Tarjetas].[SITUACION]","[Base_Tarjetas].[SITUACION].&amp;[" &amp; $C64 &amp; "]",
"[Base_Tarjetas].[TIPO]","[Base_Tarjetas].[TIPO].&amp;[" &amp; $C$1 &amp; "]")/1000,
0)</f>
        <v>0</v>
      </c>
      <c r="AU64" s="8">
        <f>IFERROR(
GETPIVOTDATA("[Base_Tarjetas].[Importe]",TDinamica_R!$A$3,
"[Base_Tarjetas].[PERIODO]","[Base_Tarjetas].[PERIODO].&amp;[" &amp; TEXT(AU$6,"yyyymm") &amp; "]",
"[Base_Tarjetas].[Metrica]","[Base_Tarjetas].[Metrica].&amp;[" &amp; $A64 &amp; "]",
"[Base_Tarjetas].[SEGMENTO_DESCRIP]","[Base_Tarjetas].[SEGMENTO_DESCRIP].&amp;[" &amp; $C$6 &amp; "]",
"[Base_Tarjetas].[SITUACION]","[Base_Tarjetas].[SITUACION].&amp;[" &amp; $C64 &amp; "]",
"[Base_Tarjetas].[TIPO]","[Base_Tarjetas].[TIPO].&amp;[" &amp; $C$1 &amp; "]")/1000,
0)</f>
        <v>0</v>
      </c>
      <c r="AV64" s="8">
        <f>IFERROR(
GETPIVOTDATA("[Base_Tarjetas].[Importe]",TDinamica_R!$A$3,
"[Base_Tarjetas].[PERIODO]","[Base_Tarjetas].[PERIODO].&amp;[" &amp; TEXT(AV$6,"yyyymm") &amp; "]",
"[Base_Tarjetas].[Metrica]","[Base_Tarjetas].[Metrica].&amp;[" &amp; $A64 &amp; "]",
"[Base_Tarjetas].[SEGMENTO_DESCRIP]","[Base_Tarjetas].[SEGMENTO_DESCRIP].&amp;[" &amp; $C$6 &amp; "]",
"[Base_Tarjetas].[SITUACION]","[Base_Tarjetas].[SITUACION].&amp;[" &amp; $C64 &amp; "]",
"[Base_Tarjetas].[TIPO]","[Base_Tarjetas].[TIPO].&amp;[" &amp; $C$1 &amp; "]")/1000,
0)</f>
        <v>0</v>
      </c>
      <c r="AW64" s="8">
        <f>IFERROR(
GETPIVOTDATA("[Base_Tarjetas].[Importe]",TDinamica_R!$A$3,
"[Base_Tarjetas].[PERIODO]","[Base_Tarjetas].[PERIODO].&amp;[" &amp; TEXT(AW$6,"yyyymm") &amp; "]",
"[Base_Tarjetas].[Metrica]","[Base_Tarjetas].[Metrica].&amp;[" &amp; $A64 &amp; "]",
"[Base_Tarjetas].[SEGMENTO_DESCRIP]","[Base_Tarjetas].[SEGMENTO_DESCRIP].&amp;[" &amp; $C$6 &amp; "]",
"[Base_Tarjetas].[SITUACION]","[Base_Tarjetas].[SITUACION].&amp;[" &amp; $C64 &amp; "]",
"[Base_Tarjetas].[TIPO]","[Base_Tarjetas].[TIPO].&amp;[" &amp; $C$1 &amp; "]")/1000,
0)</f>
        <v>0</v>
      </c>
      <c r="AX64" s="8">
        <f>IFERROR(
GETPIVOTDATA("[Base_Tarjetas].[Importe]",TDinamica_R!$A$3,
"[Base_Tarjetas].[PERIODO]","[Base_Tarjetas].[PERIODO].&amp;[" &amp; TEXT(AX$6,"yyyymm") &amp; "]",
"[Base_Tarjetas].[Metrica]","[Base_Tarjetas].[Metrica].&amp;[" &amp; $A64 &amp; "]",
"[Base_Tarjetas].[SEGMENTO_DESCRIP]","[Base_Tarjetas].[SEGMENTO_DESCRIP].&amp;[" &amp; $C$6 &amp; "]",
"[Base_Tarjetas].[SITUACION]","[Base_Tarjetas].[SITUACION].&amp;[" &amp; $C64 &amp; "]",
"[Base_Tarjetas].[TIPO]","[Base_Tarjetas].[TIPO].&amp;[" &amp; $C$1 &amp; "]")/1000,
0)</f>
        <v>0</v>
      </c>
      <c r="AY64" s="8">
        <f>IFERROR(
GETPIVOTDATA("[Base_Tarjetas].[Importe]",TDinamica_R!$A$3,
"[Base_Tarjetas].[PERIODO]","[Base_Tarjetas].[PERIODO].&amp;[" &amp; TEXT(AY$6,"yyyymm") &amp; "]",
"[Base_Tarjetas].[Metrica]","[Base_Tarjetas].[Metrica].&amp;[" &amp; $A64 &amp; "]",
"[Base_Tarjetas].[SEGMENTO_DESCRIP]","[Base_Tarjetas].[SEGMENTO_DESCRIP].&amp;[" &amp; $C$6 &amp; "]",
"[Base_Tarjetas].[SITUACION]","[Base_Tarjetas].[SITUACION].&amp;[" &amp; $C64 &amp; "]",
"[Base_Tarjetas].[TIPO]","[Base_Tarjetas].[TIPO].&amp;[" &amp; $C$1 &amp; "]")/1000,
0)</f>
        <v>0</v>
      </c>
      <c r="AZ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TEXT(AZ$6,"yyyymm") &amp; "]"),
0)</f>
        <v>0</v>
      </c>
      <c r="BA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TEXT(BA$6,"yyyymm") &amp; "]"),
0)</f>
        <v>0</v>
      </c>
      <c r="BB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TEXT(BB$6,"yyyymm") &amp; "]"),
0)</f>
        <v>0</v>
      </c>
      <c r="BC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TEXT(BC$6,"yyyymm") &amp; "]"),
0)</f>
        <v>0</v>
      </c>
      <c r="BD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TEXT(BD$6,"yyyymm") &amp; "]"),
0)</f>
        <v>0</v>
      </c>
      <c r="BE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TEXT(BE$6,"yyyymm") &amp; "]"),
0)</f>
        <v>0</v>
      </c>
      <c r="BF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TEXT(BF$6,"yyyymm") &amp; "]"),
0)</f>
        <v>0</v>
      </c>
      <c r="BG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TEXT(BG$6,"yyyymm") &amp; "]"),
0)</f>
        <v>0</v>
      </c>
      <c r="BH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TEXT(BH$6,"yyyymm") &amp; "]"),
0)</f>
        <v>0</v>
      </c>
      <c r="BI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TEXT(BI$6,"yyyymm") &amp; "]"),
0)</f>
        <v>0</v>
      </c>
      <c r="BJ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TEXT(BJ$6,"yyyymm") &amp; "]"),
0)</f>
        <v>0</v>
      </c>
      <c r="BK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TEXT(BK$6,"yyyymm") &amp; "]"),
0)</f>
        <v>0</v>
      </c>
      <c r="BO64" s="24">
        <f t="shared" si="48"/>
        <v>0</v>
      </c>
      <c r="BP64" s="24">
        <f t="shared" si="48"/>
        <v>0</v>
      </c>
      <c r="BQ64" s="24">
        <f t="shared" si="48"/>
        <v>0</v>
      </c>
      <c r="BR64" s="24">
        <f t="shared" si="48"/>
        <v>0</v>
      </c>
      <c r="BS64" s="24">
        <f t="shared" si="48"/>
        <v>0</v>
      </c>
      <c r="BT64" s="24">
        <f t="shared" si="48"/>
        <v>0</v>
      </c>
    </row>
    <row r="65" spans="1:72" hidden="1" outlineLevel="1" x14ac:dyDescent="0.25">
      <c r="A65" s="11" t="s">
        <v>35</v>
      </c>
      <c r="C65" s="2" t="s">
        <v>96</v>
      </c>
      <c r="D65" s="8">
        <f>IFERROR(
GETPIVOTDATA("[Base_Tarjetas].[Importe]",TDinamica_R!$A$3,
"[Base_Tarjetas].[PERIODO]","[Base_Tarjetas].[PERIODO].&amp;[" &amp; TEXT(D$6,"yyyymm") &amp; "]",
"[Base_Tarjetas].[Metrica]","[Base_Tarjetas].[Metrica].&amp;[" &amp; $A65 &amp; "]",
"[Base_Tarjetas].[SEGMENTO_DESCRIP]","[Base_Tarjetas].[SEGMENTO_DESCRIP].&amp;[" &amp; $C$6 &amp; "]",
"[Base_Tarjetas].[SITUACION]","[Base_Tarjetas].[SITUACION].&amp;[" &amp; $C65 &amp; "]",
"[Base_Tarjetas].[TIPO]","[Base_Tarjetas].[TIPO].&amp;[" &amp; $C$1 &amp; "]")/1000,
0)</f>
        <v>0</v>
      </c>
      <c r="E65" s="8">
        <f>IFERROR(
GETPIVOTDATA("[Base_Tarjetas].[Importe]",TDinamica_R!$A$3,
"[Base_Tarjetas].[PERIODO]","[Base_Tarjetas].[PERIODO].&amp;[" &amp; TEXT(E$6,"yyyymm") &amp; "]",
"[Base_Tarjetas].[Metrica]","[Base_Tarjetas].[Metrica].&amp;[" &amp; $A65 &amp; "]",
"[Base_Tarjetas].[SEGMENTO_DESCRIP]","[Base_Tarjetas].[SEGMENTO_DESCRIP].&amp;[" &amp; $C$6 &amp; "]",
"[Base_Tarjetas].[SITUACION]","[Base_Tarjetas].[SITUACION].&amp;[" &amp; $C65 &amp; "]",
"[Base_Tarjetas].[TIPO]","[Base_Tarjetas].[TIPO].&amp;[" &amp; $C$1 &amp; "]")/1000,
0)</f>
        <v>0</v>
      </c>
      <c r="F65" s="8">
        <f>IFERROR(
GETPIVOTDATA("[Base_Tarjetas].[Importe]",TDinamica_R!$A$3,
"[Base_Tarjetas].[PERIODO]","[Base_Tarjetas].[PERIODO].&amp;[" &amp; TEXT(F$6,"yyyymm") &amp; "]",
"[Base_Tarjetas].[Metrica]","[Base_Tarjetas].[Metrica].&amp;[" &amp; $A65 &amp; "]",
"[Base_Tarjetas].[SEGMENTO_DESCRIP]","[Base_Tarjetas].[SEGMENTO_DESCRIP].&amp;[" &amp; $C$6 &amp; "]",
"[Base_Tarjetas].[SITUACION]","[Base_Tarjetas].[SITUACION].&amp;[" &amp; $C65 &amp; "]",
"[Base_Tarjetas].[TIPO]","[Base_Tarjetas].[TIPO].&amp;[" &amp; $C$1 &amp; "]")/1000,
0)</f>
        <v>0</v>
      </c>
      <c r="G65" s="8">
        <f>IFERROR(
GETPIVOTDATA("[Base_Tarjetas].[Importe]",TDinamica_R!$A$3,
"[Base_Tarjetas].[PERIODO]","[Base_Tarjetas].[PERIODO].&amp;[" &amp; TEXT(G$6,"yyyymm") &amp; "]",
"[Base_Tarjetas].[Metrica]","[Base_Tarjetas].[Metrica].&amp;[" &amp; $A65 &amp; "]",
"[Base_Tarjetas].[SEGMENTO_DESCRIP]","[Base_Tarjetas].[SEGMENTO_DESCRIP].&amp;[" &amp; $C$6 &amp; "]",
"[Base_Tarjetas].[SITUACION]","[Base_Tarjetas].[SITUACION].&amp;[" &amp; $C65 &amp; "]",
"[Base_Tarjetas].[TIPO]","[Base_Tarjetas].[TIPO].&amp;[" &amp; $C$1 &amp; "]")/1000,
0)</f>
        <v>0</v>
      </c>
      <c r="H65" s="8">
        <f>IFERROR(
GETPIVOTDATA("[Base_Tarjetas].[Importe]",TDinamica_R!$A$3,
"[Base_Tarjetas].[PERIODO]","[Base_Tarjetas].[PERIODO].&amp;[" &amp; TEXT(H$6,"yyyymm") &amp; "]",
"[Base_Tarjetas].[Metrica]","[Base_Tarjetas].[Metrica].&amp;[" &amp; $A65 &amp; "]",
"[Base_Tarjetas].[SEGMENTO_DESCRIP]","[Base_Tarjetas].[SEGMENTO_DESCRIP].&amp;[" &amp; $C$6 &amp; "]",
"[Base_Tarjetas].[SITUACION]","[Base_Tarjetas].[SITUACION].&amp;[" &amp; $C65 &amp; "]",
"[Base_Tarjetas].[TIPO]","[Base_Tarjetas].[TIPO].&amp;[" &amp; $C$1 &amp; "]")/1000,
0)</f>
        <v>0</v>
      </c>
      <c r="I65" s="8">
        <f>IFERROR(
GETPIVOTDATA("[Base_Tarjetas].[Importe]",TDinamica_R!$A$3,
"[Base_Tarjetas].[PERIODO]","[Base_Tarjetas].[PERIODO].&amp;[" &amp; TEXT(I$6,"yyyymm") &amp; "]",
"[Base_Tarjetas].[Metrica]","[Base_Tarjetas].[Metrica].&amp;[" &amp; $A65 &amp; "]",
"[Base_Tarjetas].[SEGMENTO_DESCRIP]","[Base_Tarjetas].[SEGMENTO_DESCRIP].&amp;[" &amp; $C$6 &amp; "]",
"[Base_Tarjetas].[SITUACION]","[Base_Tarjetas].[SITUACION].&amp;[" &amp; $C65 &amp; "]",
"[Base_Tarjetas].[TIPO]","[Base_Tarjetas].[TIPO].&amp;[" &amp; $C$1 &amp; "]")/1000,
0)</f>
        <v>0</v>
      </c>
      <c r="J65" s="8">
        <f>IFERROR(
GETPIVOTDATA("[Base_Tarjetas].[Importe]",TDinamica_R!$A$3,
"[Base_Tarjetas].[PERIODO]","[Base_Tarjetas].[PERIODO].&amp;[" &amp; TEXT(J$6,"yyyymm") &amp; "]",
"[Base_Tarjetas].[Metrica]","[Base_Tarjetas].[Metrica].&amp;[" &amp; $A65 &amp; "]",
"[Base_Tarjetas].[SEGMENTO_DESCRIP]","[Base_Tarjetas].[SEGMENTO_DESCRIP].&amp;[" &amp; $C$6 &amp; "]",
"[Base_Tarjetas].[SITUACION]","[Base_Tarjetas].[SITUACION].&amp;[" &amp; $C65 &amp; "]",
"[Base_Tarjetas].[TIPO]","[Base_Tarjetas].[TIPO].&amp;[" &amp; $C$1 &amp; "]")/1000,
0)</f>
        <v>0</v>
      </c>
      <c r="K65" s="8">
        <f>IFERROR(
GETPIVOTDATA("[Base_Tarjetas].[Importe]",TDinamica_R!$A$3,
"[Base_Tarjetas].[PERIODO]","[Base_Tarjetas].[PERIODO].&amp;[" &amp; TEXT(K$6,"yyyymm") &amp; "]",
"[Base_Tarjetas].[Metrica]","[Base_Tarjetas].[Metrica].&amp;[" &amp; $A65 &amp; "]",
"[Base_Tarjetas].[SEGMENTO_DESCRIP]","[Base_Tarjetas].[SEGMENTO_DESCRIP].&amp;[" &amp; $C$6 &amp; "]",
"[Base_Tarjetas].[SITUACION]","[Base_Tarjetas].[SITUACION].&amp;[" &amp; $C65 &amp; "]",
"[Base_Tarjetas].[TIPO]","[Base_Tarjetas].[TIPO].&amp;[" &amp; $C$1 &amp; "]")/1000,
0)</f>
        <v>0</v>
      </c>
      <c r="L65" s="8">
        <f>IFERROR(
GETPIVOTDATA("[Base_Tarjetas].[Importe]",TDinamica_R!$A$3,
"[Base_Tarjetas].[PERIODO]","[Base_Tarjetas].[PERIODO].&amp;[" &amp; TEXT(L$6,"yyyymm") &amp; "]",
"[Base_Tarjetas].[Metrica]","[Base_Tarjetas].[Metrica].&amp;[" &amp; $A65 &amp; "]",
"[Base_Tarjetas].[SEGMENTO_DESCRIP]","[Base_Tarjetas].[SEGMENTO_DESCRIP].&amp;[" &amp; $C$6 &amp; "]",
"[Base_Tarjetas].[SITUACION]","[Base_Tarjetas].[SITUACION].&amp;[" &amp; $C65 &amp; "]",
"[Base_Tarjetas].[TIPO]","[Base_Tarjetas].[TIPO].&amp;[" &amp; $C$1 &amp; "]")/1000,
0)</f>
        <v>0</v>
      </c>
      <c r="M65" s="8">
        <f>IFERROR(
GETPIVOTDATA("[Base_Tarjetas].[Importe]",TDinamica_R!$A$3,
"[Base_Tarjetas].[PERIODO]","[Base_Tarjetas].[PERIODO].&amp;[" &amp; TEXT(M$6,"yyyymm") &amp; "]",
"[Base_Tarjetas].[Metrica]","[Base_Tarjetas].[Metrica].&amp;[" &amp; $A65 &amp; "]",
"[Base_Tarjetas].[SEGMENTO_DESCRIP]","[Base_Tarjetas].[SEGMENTO_DESCRIP].&amp;[" &amp; $C$6 &amp; "]",
"[Base_Tarjetas].[SITUACION]","[Base_Tarjetas].[SITUACION].&amp;[" &amp; $C65 &amp; "]",
"[Base_Tarjetas].[TIPO]","[Base_Tarjetas].[TIPO].&amp;[" &amp; $C$1 &amp; "]")/1000,
0)</f>
        <v>0</v>
      </c>
      <c r="N65" s="8">
        <f>IFERROR(
GETPIVOTDATA("[Base_Tarjetas].[Importe]",TDinamica_R!$A$3,
"[Base_Tarjetas].[PERIODO]","[Base_Tarjetas].[PERIODO].&amp;[" &amp; TEXT(N$6,"yyyymm") &amp; "]",
"[Base_Tarjetas].[Metrica]","[Base_Tarjetas].[Metrica].&amp;[" &amp; $A65 &amp; "]",
"[Base_Tarjetas].[SEGMENTO_DESCRIP]","[Base_Tarjetas].[SEGMENTO_DESCRIP].&amp;[" &amp; $C$6 &amp; "]",
"[Base_Tarjetas].[SITUACION]","[Base_Tarjetas].[SITUACION].&amp;[" &amp; $C65 &amp; "]",
"[Base_Tarjetas].[TIPO]","[Base_Tarjetas].[TIPO].&amp;[" &amp; $C$1 &amp; "]")/1000,
0)</f>
        <v>0</v>
      </c>
      <c r="O65" s="8">
        <f>IFERROR(
GETPIVOTDATA("[Base_Tarjetas].[Importe]",TDinamica_R!$A$3,
"[Base_Tarjetas].[PERIODO]","[Base_Tarjetas].[PERIODO].&amp;[" &amp; TEXT(O$6,"yyyymm") &amp; "]",
"[Base_Tarjetas].[Metrica]","[Base_Tarjetas].[Metrica].&amp;[" &amp; $A65 &amp; "]",
"[Base_Tarjetas].[SEGMENTO_DESCRIP]","[Base_Tarjetas].[SEGMENTO_DESCRIP].&amp;[" &amp; $C$6 &amp; "]",
"[Base_Tarjetas].[SITUACION]","[Base_Tarjetas].[SITUACION].&amp;[" &amp; $C65 &amp; "]",
"[Base_Tarjetas].[TIPO]","[Base_Tarjetas].[TIPO].&amp;[" &amp; $C$1 &amp; "]")/1000,
0)</f>
        <v>0</v>
      </c>
      <c r="P65" s="8">
        <f>IFERROR(
GETPIVOTDATA("[Base_Tarjetas].[Importe]",TDinamica_R!$A$3,
"[Base_Tarjetas].[PERIODO]","[Base_Tarjetas].[PERIODO].&amp;[" &amp; TEXT(P$6,"yyyymm") &amp; "]",
"[Base_Tarjetas].[Metrica]","[Base_Tarjetas].[Metrica].&amp;[" &amp; $A65 &amp; "]",
"[Base_Tarjetas].[SEGMENTO_DESCRIP]","[Base_Tarjetas].[SEGMENTO_DESCRIP].&amp;[" &amp; $C$6 &amp; "]",
"[Base_Tarjetas].[SITUACION]","[Base_Tarjetas].[SITUACION].&amp;[" &amp; $C65 &amp; "]",
"[Base_Tarjetas].[TIPO]","[Base_Tarjetas].[TIPO].&amp;[" &amp; $C$1 &amp; "]")/1000,
0)</f>
        <v>0</v>
      </c>
      <c r="Q65" s="8">
        <f>IFERROR(
GETPIVOTDATA("[Base_Tarjetas].[Importe]",TDinamica_R!$A$3,
"[Base_Tarjetas].[PERIODO]","[Base_Tarjetas].[PERIODO].&amp;[" &amp; TEXT(Q$6,"yyyymm") &amp; "]",
"[Base_Tarjetas].[Metrica]","[Base_Tarjetas].[Metrica].&amp;[" &amp; $A65 &amp; "]",
"[Base_Tarjetas].[SEGMENTO_DESCRIP]","[Base_Tarjetas].[SEGMENTO_DESCRIP].&amp;[" &amp; $C$6 &amp; "]",
"[Base_Tarjetas].[SITUACION]","[Base_Tarjetas].[SITUACION].&amp;[" &amp; $C65 &amp; "]",
"[Base_Tarjetas].[TIPO]","[Base_Tarjetas].[TIPO].&amp;[" &amp; $C$1 &amp; "]")/1000,
0)</f>
        <v>0</v>
      </c>
      <c r="R65" s="8">
        <f>IFERROR(
GETPIVOTDATA("[Base_Tarjetas].[Importe]",TDinamica_R!$A$3,
"[Base_Tarjetas].[PERIODO]","[Base_Tarjetas].[PERIODO].&amp;[" &amp; TEXT(R$6,"yyyymm") &amp; "]",
"[Base_Tarjetas].[Metrica]","[Base_Tarjetas].[Metrica].&amp;[" &amp; $A65 &amp; "]",
"[Base_Tarjetas].[SEGMENTO_DESCRIP]","[Base_Tarjetas].[SEGMENTO_DESCRIP].&amp;[" &amp; $C$6 &amp; "]",
"[Base_Tarjetas].[SITUACION]","[Base_Tarjetas].[SITUACION].&amp;[" &amp; $C65 &amp; "]",
"[Base_Tarjetas].[TIPO]","[Base_Tarjetas].[TIPO].&amp;[" &amp; $C$1 &amp; "]")/1000,
0)</f>
        <v>0</v>
      </c>
      <c r="S65" s="8">
        <f>IFERROR(
GETPIVOTDATA("[Base_Tarjetas].[Importe]",TDinamica_R!$A$3,
"[Base_Tarjetas].[PERIODO]","[Base_Tarjetas].[PERIODO].&amp;[" &amp; TEXT(S$6,"yyyymm") &amp; "]",
"[Base_Tarjetas].[Metrica]","[Base_Tarjetas].[Metrica].&amp;[" &amp; $A65 &amp; "]",
"[Base_Tarjetas].[SEGMENTO_DESCRIP]","[Base_Tarjetas].[SEGMENTO_DESCRIP].&amp;[" &amp; $C$6 &amp; "]",
"[Base_Tarjetas].[SITUACION]","[Base_Tarjetas].[SITUACION].&amp;[" &amp; $C65 &amp; "]",
"[Base_Tarjetas].[TIPO]","[Base_Tarjetas].[TIPO].&amp;[" &amp; $C$1 &amp; "]")/1000,
0)</f>
        <v>0</v>
      </c>
      <c r="T65" s="8">
        <f>IFERROR(
GETPIVOTDATA("[Base_Tarjetas].[Importe]",TDinamica_R!$A$3,
"[Base_Tarjetas].[PERIODO]","[Base_Tarjetas].[PERIODO].&amp;[" &amp; TEXT(T$6,"yyyymm") &amp; "]",
"[Base_Tarjetas].[Metrica]","[Base_Tarjetas].[Metrica].&amp;[" &amp; $A65 &amp; "]",
"[Base_Tarjetas].[SEGMENTO_DESCRIP]","[Base_Tarjetas].[SEGMENTO_DESCRIP].&amp;[" &amp; $C$6 &amp; "]",
"[Base_Tarjetas].[SITUACION]","[Base_Tarjetas].[SITUACION].&amp;[" &amp; $C65 &amp; "]",
"[Base_Tarjetas].[TIPO]","[Base_Tarjetas].[TIPO].&amp;[" &amp; $C$1 &amp; "]")/1000,
0)</f>
        <v>0</v>
      </c>
      <c r="U65" s="8">
        <f>IFERROR(
GETPIVOTDATA("[Base_Tarjetas].[Importe]",TDinamica_R!$A$3,
"[Base_Tarjetas].[PERIODO]","[Base_Tarjetas].[PERIODO].&amp;[" &amp; TEXT(U$6,"yyyymm") &amp; "]",
"[Base_Tarjetas].[Metrica]","[Base_Tarjetas].[Metrica].&amp;[" &amp; $A65 &amp; "]",
"[Base_Tarjetas].[SEGMENTO_DESCRIP]","[Base_Tarjetas].[SEGMENTO_DESCRIP].&amp;[" &amp; $C$6 &amp; "]",
"[Base_Tarjetas].[SITUACION]","[Base_Tarjetas].[SITUACION].&amp;[" &amp; $C65 &amp; "]",
"[Base_Tarjetas].[TIPO]","[Base_Tarjetas].[TIPO].&amp;[" &amp; $C$1 &amp; "]")/1000,
0)</f>
        <v>0</v>
      </c>
      <c r="V65" s="8">
        <f>IFERROR(
GETPIVOTDATA("[Base_Tarjetas].[Importe]",TDinamica_R!$A$3,
"[Base_Tarjetas].[PERIODO]","[Base_Tarjetas].[PERIODO].&amp;[" &amp; TEXT(V$6,"yyyymm") &amp; "]",
"[Base_Tarjetas].[Metrica]","[Base_Tarjetas].[Metrica].&amp;[" &amp; $A65 &amp; "]",
"[Base_Tarjetas].[SEGMENTO_DESCRIP]","[Base_Tarjetas].[SEGMENTO_DESCRIP].&amp;[" &amp; $C$6 &amp; "]",
"[Base_Tarjetas].[SITUACION]","[Base_Tarjetas].[SITUACION].&amp;[" &amp; $C65 &amp; "]",
"[Base_Tarjetas].[TIPO]","[Base_Tarjetas].[TIPO].&amp;[" &amp; $C$1 &amp; "]")/1000,
0)</f>
        <v>0</v>
      </c>
      <c r="W65" s="8">
        <f>IFERROR(
GETPIVOTDATA("[Base_Tarjetas].[Importe]",TDinamica_R!$A$3,
"[Base_Tarjetas].[PERIODO]","[Base_Tarjetas].[PERIODO].&amp;[" &amp; TEXT(W$6,"yyyymm") &amp; "]",
"[Base_Tarjetas].[Metrica]","[Base_Tarjetas].[Metrica].&amp;[" &amp; $A65 &amp; "]",
"[Base_Tarjetas].[SEGMENTO_DESCRIP]","[Base_Tarjetas].[SEGMENTO_DESCRIP].&amp;[" &amp; $C$6 &amp; "]",
"[Base_Tarjetas].[SITUACION]","[Base_Tarjetas].[SITUACION].&amp;[" &amp; $C65 &amp; "]",
"[Base_Tarjetas].[TIPO]","[Base_Tarjetas].[TIPO].&amp;[" &amp; $C$1 &amp; "]")/1000,
0)</f>
        <v>0</v>
      </c>
      <c r="X65" s="8">
        <f>IFERROR(
GETPIVOTDATA("[Base_Tarjetas].[Importe]",TDinamica_R!$A$3,
"[Base_Tarjetas].[PERIODO]","[Base_Tarjetas].[PERIODO].&amp;[" &amp; TEXT(X$6,"yyyymm") &amp; "]",
"[Base_Tarjetas].[Metrica]","[Base_Tarjetas].[Metrica].&amp;[" &amp; $A65 &amp; "]",
"[Base_Tarjetas].[SEGMENTO_DESCRIP]","[Base_Tarjetas].[SEGMENTO_DESCRIP].&amp;[" &amp; $C$6 &amp; "]",
"[Base_Tarjetas].[SITUACION]","[Base_Tarjetas].[SITUACION].&amp;[" &amp; $C65 &amp; "]",
"[Base_Tarjetas].[TIPO]","[Base_Tarjetas].[TIPO].&amp;[" &amp; $C$1 &amp; "]")/1000,
0)</f>
        <v>0</v>
      </c>
      <c r="Y65" s="8">
        <f>IFERROR(
GETPIVOTDATA("[Base_Tarjetas].[Importe]",TDinamica_R!$A$3,
"[Base_Tarjetas].[PERIODO]","[Base_Tarjetas].[PERIODO].&amp;[" &amp; TEXT(Y$6,"yyyymm") &amp; "]",
"[Base_Tarjetas].[Metrica]","[Base_Tarjetas].[Metrica].&amp;[" &amp; $A65 &amp; "]",
"[Base_Tarjetas].[SEGMENTO_DESCRIP]","[Base_Tarjetas].[SEGMENTO_DESCRIP].&amp;[" &amp; $C$6 &amp; "]",
"[Base_Tarjetas].[SITUACION]","[Base_Tarjetas].[SITUACION].&amp;[" &amp; $C65 &amp; "]",
"[Base_Tarjetas].[TIPO]","[Base_Tarjetas].[TIPO].&amp;[" &amp; $C$1 &amp; "]")/1000,
0)</f>
        <v>0</v>
      </c>
      <c r="Z65" s="8">
        <f>IFERROR(
GETPIVOTDATA("[Base_Tarjetas].[Importe]",TDinamica_R!$A$3,
"[Base_Tarjetas].[PERIODO]","[Base_Tarjetas].[PERIODO].&amp;[" &amp; TEXT(Z$6,"yyyymm") &amp; "]",
"[Base_Tarjetas].[Metrica]","[Base_Tarjetas].[Metrica].&amp;[" &amp; $A65 &amp; "]",
"[Base_Tarjetas].[SEGMENTO_DESCRIP]","[Base_Tarjetas].[SEGMENTO_DESCRIP].&amp;[" &amp; $C$6 &amp; "]",
"[Base_Tarjetas].[SITUACION]","[Base_Tarjetas].[SITUACION].&amp;[" &amp; $C65 &amp; "]",
"[Base_Tarjetas].[TIPO]","[Base_Tarjetas].[TIPO].&amp;[" &amp; $C$1 &amp; "]")/1000,
0)</f>
        <v>0</v>
      </c>
      <c r="AA65" s="8">
        <f>IFERROR(
GETPIVOTDATA("[Base_Tarjetas].[Importe]",TDinamica_R!$A$3,
"[Base_Tarjetas].[PERIODO]","[Base_Tarjetas].[PERIODO].&amp;[" &amp; TEXT(AA$6,"yyyymm") &amp; "]",
"[Base_Tarjetas].[Metrica]","[Base_Tarjetas].[Metrica].&amp;[" &amp; $A65 &amp; "]",
"[Base_Tarjetas].[SEGMENTO_DESCRIP]","[Base_Tarjetas].[SEGMENTO_DESCRIP].&amp;[" &amp; $C$6 &amp; "]",
"[Base_Tarjetas].[SITUACION]","[Base_Tarjetas].[SITUACION].&amp;[" &amp; $C65 &amp; "]",
"[Base_Tarjetas].[TIPO]","[Base_Tarjetas].[TIPO].&amp;[" &amp; $C$1 &amp; "]")/1000,
0)</f>
        <v>0</v>
      </c>
      <c r="AB65" s="8">
        <f>IFERROR(
GETPIVOTDATA("[Base_Tarjetas].[Importe]",TDinamica_R!$A$3,
"[Base_Tarjetas].[PERIODO]","[Base_Tarjetas].[PERIODO].&amp;[" &amp; TEXT(AB$6,"yyyymm") &amp; "]",
"[Base_Tarjetas].[Metrica]","[Base_Tarjetas].[Metrica].&amp;[" &amp; $A65 &amp; "]",
"[Base_Tarjetas].[SEGMENTO_DESCRIP]","[Base_Tarjetas].[SEGMENTO_DESCRIP].&amp;[" &amp; $C$6 &amp; "]",
"[Base_Tarjetas].[SITUACION]","[Base_Tarjetas].[SITUACION].&amp;[" &amp; $C65 &amp; "]",
"[Base_Tarjetas].[TIPO]","[Base_Tarjetas].[TIPO].&amp;[" &amp; $C$1 &amp; "]")/1000,
0)</f>
        <v>0</v>
      </c>
      <c r="AC65" s="8">
        <f>IFERROR(
GETPIVOTDATA("[Base_Tarjetas].[Importe]",TDinamica_R!$A$3,
"[Base_Tarjetas].[PERIODO]","[Base_Tarjetas].[PERIODO].&amp;[" &amp; TEXT(AC$6,"yyyymm") &amp; "]",
"[Base_Tarjetas].[Metrica]","[Base_Tarjetas].[Metrica].&amp;[" &amp; $A65 &amp; "]",
"[Base_Tarjetas].[SEGMENTO_DESCRIP]","[Base_Tarjetas].[SEGMENTO_DESCRIP].&amp;[" &amp; $C$6 &amp; "]",
"[Base_Tarjetas].[SITUACION]","[Base_Tarjetas].[SITUACION].&amp;[" &amp; $C65 &amp; "]",
"[Base_Tarjetas].[TIPO]","[Base_Tarjetas].[TIPO].&amp;[" &amp; $C$1 &amp; "]")/1000,
0)</f>
        <v>0</v>
      </c>
      <c r="AD65" s="8">
        <f>IFERROR(
GETPIVOTDATA("[Base_Tarjetas].[Importe]",TDinamica_R!$A$3,
"[Base_Tarjetas].[PERIODO]","[Base_Tarjetas].[PERIODO].&amp;[" &amp; TEXT(AD$6,"yyyymm") &amp; "]",
"[Base_Tarjetas].[Metrica]","[Base_Tarjetas].[Metrica].&amp;[" &amp; $A65 &amp; "]",
"[Base_Tarjetas].[SEGMENTO_DESCRIP]","[Base_Tarjetas].[SEGMENTO_DESCRIP].&amp;[" &amp; $C$6 &amp; "]",
"[Base_Tarjetas].[SITUACION]","[Base_Tarjetas].[SITUACION].&amp;[" &amp; $C65 &amp; "]",
"[Base_Tarjetas].[TIPO]","[Base_Tarjetas].[TIPO].&amp;[" &amp; $C$1 &amp; "]")/1000,
0)</f>
        <v>0</v>
      </c>
      <c r="AE65" s="8">
        <f>IFERROR(
GETPIVOTDATA("[Base_Tarjetas].[Importe]",TDinamica_R!$A$3,
"[Base_Tarjetas].[PERIODO]","[Base_Tarjetas].[PERIODO].&amp;[" &amp; TEXT(AE$6,"yyyymm") &amp; "]",
"[Base_Tarjetas].[Metrica]","[Base_Tarjetas].[Metrica].&amp;[" &amp; $A65 &amp; "]",
"[Base_Tarjetas].[SEGMENTO_DESCRIP]","[Base_Tarjetas].[SEGMENTO_DESCRIP].&amp;[" &amp; $C$6 &amp; "]",
"[Base_Tarjetas].[SITUACION]","[Base_Tarjetas].[SITUACION].&amp;[" &amp; $C65 &amp; "]",
"[Base_Tarjetas].[TIPO]","[Base_Tarjetas].[TIPO].&amp;[" &amp; $C$1 &amp; "]")/1000,
0)</f>
        <v>0</v>
      </c>
      <c r="AF65" s="8">
        <f>IFERROR(
GETPIVOTDATA("[Base_Tarjetas].[Importe]",TDinamica_R!$A$3,
"[Base_Tarjetas].[PERIODO]","[Base_Tarjetas].[PERIODO].&amp;[" &amp; TEXT(AF$6,"yyyymm") &amp; "]",
"[Base_Tarjetas].[Metrica]","[Base_Tarjetas].[Metrica].&amp;[" &amp; $A65 &amp; "]",
"[Base_Tarjetas].[SEGMENTO_DESCRIP]","[Base_Tarjetas].[SEGMENTO_DESCRIP].&amp;[" &amp; $C$6 &amp; "]",
"[Base_Tarjetas].[SITUACION]","[Base_Tarjetas].[SITUACION].&amp;[" &amp; $C65 &amp; "]",
"[Base_Tarjetas].[TIPO]","[Base_Tarjetas].[TIPO].&amp;[" &amp; $C$1 &amp; "]")/1000,
0)</f>
        <v>0</v>
      </c>
      <c r="AG65" s="8">
        <f>IFERROR(
GETPIVOTDATA("[Base_Tarjetas].[Importe]",TDinamica_R!$A$3,
"[Base_Tarjetas].[PERIODO]","[Base_Tarjetas].[PERIODO].&amp;[" &amp; TEXT(AG$6,"yyyymm") &amp; "]",
"[Base_Tarjetas].[Metrica]","[Base_Tarjetas].[Metrica].&amp;[" &amp; $A65 &amp; "]",
"[Base_Tarjetas].[SEGMENTO_DESCRIP]","[Base_Tarjetas].[SEGMENTO_DESCRIP].&amp;[" &amp; $C$6 &amp; "]",
"[Base_Tarjetas].[SITUACION]","[Base_Tarjetas].[SITUACION].&amp;[" &amp; $C65 &amp; "]",
"[Base_Tarjetas].[TIPO]","[Base_Tarjetas].[TIPO].&amp;[" &amp; $C$1 &amp; "]")/1000,
0)</f>
        <v>0</v>
      </c>
      <c r="AH65" s="8">
        <f>IFERROR(
GETPIVOTDATA("[Base_Tarjetas].[Importe]",TDinamica_R!$A$3,
"[Base_Tarjetas].[PERIODO]","[Base_Tarjetas].[PERIODO].&amp;[" &amp; TEXT(AH$6,"yyyymm") &amp; "]",
"[Base_Tarjetas].[Metrica]","[Base_Tarjetas].[Metrica].&amp;[" &amp; $A65 &amp; "]",
"[Base_Tarjetas].[SEGMENTO_DESCRIP]","[Base_Tarjetas].[SEGMENTO_DESCRIP].&amp;[" &amp; $C$6 &amp; "]",
"[Base_Tarjetas].[SITUACION]","[Base_Tarjetas].[SITUACION].&amp;[" &amp; $C65 &amp; "]",
"[Base_Tarjetas].[TIPO]","[Base_Tarjetas].[TIPO].&amp;[" &amp; $C$1 &amp; "]")/1000,
0)</f>
        <v>0</v>
      </c>
      <c r="AI65" s="8">
        <f>IFERROR(
GETPIVOTDATA("[Base_Tarjetas].[Importe]",TDinamica_R!$A$3,
"[Base_Tarjetas].[PERIODO]","[Base_Tarjetas].[PERIODO].&amp;[" &amp; TEXT(AI$6,"yyyymm") &amp; "]",
"[Base_Tarjetas].[Metrica]","[Base_Tarjetas].[Metrica].&amp;[" &amp; $A65 &amp; "]",
"[Base_Tarjetas].[SEGMENTO_DESCRIP]","[Base_Tarjetas].[SEGMENTO_DESCRIP].&amp;[" &amp; $C$6 &amp; "]",
"[Base_Tarjetas].[SITUACION]","[Base_Tarjetas].[SITUACION].&amp;[" &amp; $C65 &amp; "]",
"[Base_Tarjetas].[TIPO]","[Base_Tarjetas].[TIPO].&amp;[" &amp; $C$1 &amp; "]")/1000,
0)</f>
        <v>0</v>
      </c>
      <c r="AJ65" s="8">
        <f>IFERROR(
GETPIVOTDATA("[Base_Tarjetas].[Importe]",TDinamica_R!$A$3,
"[Base_Tarjetas].[PERIODO]","[Base_Tarjetas].[PERIODO].&amp;[" &amp; TEXT(AJ$6,"yyyymm") &amp; "]",
"[Base_Tarjetas].[Metrica]","[Base_Tarjetas].[Metrica].&amp;[" &amp; $A65 &amp; "]",
"[Base_Tarjetas].[SEGMENTO_DESCRIP]","[Base_Tarjetas].[SEGMENTO_DESCRIP].&amp;[" &amp; $C$6 &amp; "]",
"[Base_Tarjetas].[SITUACION]","[Base_Tarjetas].[SITUACION].&amp;[" &amp; $C65 &amp; "]",
"[Base_Tarjetas].[TIPO]","[Base_Tarjetas].[TIPO].&amp;[" &amp; $C$1 &amp; "]")/1000,
0)</f>
        <v>0</v>
      </c>
      <c r="AK65" s="8">
        <f>IFERROR(
GETPIVOTDATA("[Base_Tarjetas].[Importe]",TDinamica_R!$A$3,
"[Base_Tarjetas].[PERIODO]","[Base_Tarjetas].[PERIODO].&amp;[" &amp; TEXT(AK$6,"yyyymm") &amp; "]",
"[Base_Tarjetas].[Metrica]","[Base_Tarjetas].[Metrica].&amp;[" &amp; $A65 &amp; "]",
"[Base_Tarjetas].[SEGMENTO_DESCRIP]","[Base_Tarjetas].[SEGMENTO_DESCRIP].&amp;[" &amp; $C$6 &amp; "]",
"[Base_Tarjetas].[SITUACION]","[Base_Tarjetas].[SITUACION].&amp;[" &amp; $C65 &amp; "]",
"[Base_Tarjetas].[TIPO]","[Base_Tarjetas].[TIPO].&amp;[" &amp; $C$1 &amp; "]")/1000,
0)</f>
        <v>0</v>
      </c>
      <c r="AL65" s="8">
        <f>IFERROR(
GETPIVOTDATA("[Base_Tarjetas].[Importe]",TDinamica_R!$A$3,
"[Base_Tarjetas].[PERIODO]","[Base_Tarjetas].[PERIODO].&amp;[" &amp; TEXT(AL$6,"yyyymm") &amp; "]",
"[Base_Tarjetas].[Metrica]","[Base_Tarjetas].[Metrica].&amp;[" &amp; $A65 &amp; "]",
"[Base_Tarjetas].[SEGMENTO_DESCRIP]","[Base_Tarjetas].[SEGMENTO_DESCRIP].&amp;[" &amp; $C$6 &amp; "]",
"[Base_Tarjetas].[SITUACION]","[Base_Tarjetas].[SITUACION].&amp;[" &amp; $C65 &amp; "]",
"[Base_Tarjetas].[TIPO]","[Base_Tarjetas].[TIPO].&amp;[" &amp; $C$1 &amp; "]")/1000,
0)</f>
        <v>0</v>
      </c>
      <c r="AM65" s="8">
        <f>IFERROR(
GETPIVOTDATA("[Base_Tarjetas].[Importe]",TDinamica_R!$A$3,
"[Base_Tarjetas].[PERIODO]","[Base_Tarjetas].[PERIODO].&amp;[" &amp; TEXT(AM$6,"yyyymm") &amp; "]",
"[Base_Tarjetas].[Metrica]","[Base_Tarjetas].[Metrica].&amp;[" &amp; $A65 &amp; "]",
"[Base_Tarjetas].[SEGMENTO_DESCRIP]","[Base_Tarjetas].[SEGMENTO_DESCRIP].&amp;[" &amp; $C$6 &amp; "]",
"[Base_Tarjetas].[SITUACION]","[Base_Tarjetas].[SITUACION].&amp;[" &amp; $C65 &amp; "]",
"[Base_Tarjetas].[TIPO]","[Base_Tarjetas].[TIPO].&amp;[" &amp; $C$1 &amp; "]")/1000,
0)</f>
        <v>0</v>
      </c>
      <c r="AN65" s="8">
        <f>IFERROR(
GETPIVOTDATA("[Base_Tarjetas].[Importe]",TDinamica_R!$A$3,
"[Base_Tarjetas].[PERIODO]","[Base_Tarjetas].[PERIODO].&amp;[" &amp; TEXT(AN$6,"yyyymm") &amp; "]",
"[Base_Tarjetas].[Metrica]","[Base_Tarjetas].[Metrica].&amp;[" &amp; $A65 &amp; "]",
"[Base_Tarjetas].[SEGMENTO_DESCRIP]","[Base_Tarjetas].[SEGMENTO_DESCRIP].&amp;[" &amp; $C$6 &amp; "]",
"[Base_Tarjetas].[SITUACION]","[Base_Tarjetas].[SITUACION].&amp;[" &amp; $C65 &amp; "]",
"[Base_Tarjetas].[TIPO]","[Base_Tarjetas].[TIPO].&amp;[" &amp; $C$1 &amp; "]")/1000,
0)</f>
        <v>0</v>
      </c>
      <c r="AO65" s="8">
        <f>IFERROR(
GETPIVOTDATA("[Base_Tarjetas].[Importe]",TDinamica_R!$A$3,
"[Base_Tarjetas].[PERIODO]","[Base_Tarjetas].[PERIODO].&amp;[" &amp; TEXT(AO$6,"yyyymm") &amp; "]",
"[Base_Tarjetas].[Metrica]","[Base_Tarjetas].[Metrica].&amp;[" &amp; $A65 &amp; "]",
"[Base_Tarjetas].[SEGMENTO_DESCRIP]","[Base_Tarjetas].[SEGMENTO_DESCRIP].&amp;[" &amp; $C$6 &amp; "]",
"[Base_Tarjetas].[SITUACION]","[Base_Tarjetas].[SITUACION].&amp;[" &amp; $C65 &amp; "]",
"[Base_Tarjetas].[TIPO]","[Base_Tarjetas].[TIPO].&amp;[" &amp; $C$1 &amp; "]")/1000,
0)</f>
        <v>0</v>
      </c>
      <c r="AP65" s="8">
        <f>IFERROR(
GETPIVOTDATA("[Base_Tarjetas].[Importe]",TDinamica_R!$A$3,
"[Base_Tarjetas].[PERIODO]","[Base_Tarjetas].[PERIODO].&amp;[" &amp; TEXT(AP$6,"yyyymm") &amp; "]",
"[Base_Tarjetas].[Metrica]","[Base_Tarjetas].[Metrica].&amp;[" &amp; $A65 &amp; "]",
"[Base_Tarjetas].[SEGMENTO_DESCRIP]","[Base_Tarjetas].[SEGMENTO_DESCRIP].&amp;[" &amp; $C$6 &amp; "]",
"[Base_Tarjetas].[SITUACION]","[Base_Tarjetas].[SITUACION].&amp;[" &amp; $C65 &amp; "]",
"[Base_Tarjetas].[TIPO]","[Base_Tarjetas].[TIPO].&amp;[" &amp; $C$1 &amp; "]")/1000,
0)</f>
        <v>0</v>
      </c>
      <c r="AQ65" s="8">
        <f>IFERROR(
GETPIVOTDATA("[Base_Tarjetas].[Importe]",TDinamica_R!$A$3,
"[Base_Tarjetas].[PERIODO]","[Base_Tarjetas].[PERIODO].&amp;[" &amp; TEXT(AQ$6,"yyyymm") &amp; "]",
"[Base_Tarjetas].[Metrica]","[Base_Tarjetas].[Metrica].&amp;[" &amp; $A65 &amp; "]",
"[Base_Tarjetas].[SEGMENTO_DESCRIP]","[Base_Tarjetas].[SEGMENTO_DESCRIP].&amp;[" &amp; $C$6 &amp; "]",
"[Base_Tarjetas].[SITUACION]","[Base_Tarjetas].[SITUACION].&amp;[" &amp; $C65 &amp; "]",
"[Base_Tarjetas].[TIPO]","[Base_Tarjetas].[TIPO].&amp;[" &amp; $C$1 &amp; "]")/1000,
0)</f>
        <v>0</v>
      </c>
      <c r="AR65" s="8">
        <f>IFERROR(
GETPIVOTDATA("[Base_Tarjetas].[Importe]",TDinamica_R!$A$3,
"[Base_Tarjetas].[PERIODO]","[Base_Tarjetas].[PERIODO].&amp;[" &amp; TEXT(AR$6,"yyyymm") &amp; "]",
"[Base_Tarjetas].[Metrica]","[Base_Tarjetas].[Metrica].&amp;[" &amp; $A65 &amp; "]",
"[Base_Tarjetas].[SEGMENTO_DESCRIP]","[Base_Tarjetas].[SEGMENTO_DESCRIP].&amp;[" &amp; $C$6 &amp; "]",
"[Base_Tarjetas].[SITUACION]","[Base_Tarjetas].[SITUACION].&amp;[" &amp; $C65 &amp; "]",
"[Base_Tarjetas].[TIPO]","[Base_Tarjetas].[TIPO].&amp;[" &amp; $C$1 &amp; "]")/1000,
0)</f>
        <v>0</v>
      </c>
      <c r="AS65" s="8">
        <f>IFERROR(
GETPIVOTDATA("[Base_Tarjetas].[Importe]",TDinamica_R!$A$3,
"[Base_Tarjetas].[PERIODO]","[Base_Tarjetas].[PERIODO].&amp;[" &amp; TEXT(AS$6,"yyyymm") &amp; "]",
"[Base_Tarjetas].[Metrica]","[Base_Tarjetas].[Metrica].&amp;[" &amp; $A65 &amp; "]",
"[Base_Tarjetas].[SEGMENTO_DESCRIP]","[Base_Tarjetas].[SEGMENTO_DESCRIP].&amp;[" &amp; $C$6 &amp; "]",
"[Base_Tarjetas].[SITUACION]","[Base_Tarjetas].[SITUACION].&amp;[" &amp; $C65 &amp; "]",
"[Base_Tarjetas].[TIPO]","[Base_Tarjetas].[TIPO].&amp;[" &amp; $C$1 &amp; "]")/1000,
0)</f>
        <v>0</v>
      </c>
      <c r="AT65" s="8">
        <f>IFERROR(
GETPIVOTDATA("[Base_Tarjetas].[Importe]",TDinamica_R!$A$3,
"[Base_Tarjetas].[PERIODO]","[Base_Tarjetas].[PERIODO].&amp;[" &amp; TEXT(AT$6,"yyyymm") &amp; "]",
"[Base_Tarjetas].[Metrica]","[Base_Tarjetas].[Metrica].&amp;[" &amp; $A65 &amp; "]",
"[Base_Tarjetas].[SEGMENTO_DESCRIP]","[Base_Tarjetas].[SEGMENTO_DESCRIP].&amp;[" &amp; $C$6 &amp; "]",
"[Base_Tarjetas].[SITUACION]","[Base_Tarjetas].[SITUACION].&amp;[" &amp; $C65 &amp; "]",
"[Base_Tarjetas].[TIPO]","[Base_Tarjetas].[TIPO].&amp;[" &amp; $C$1 &amp; "]")/1000,
0)</f>
        <v>0</v>
      </c>
      <c r="AU65" s="8">
        <f>IFERROR(
GETPIVOTDATA("[Base_Tarjetas].[Importe]",TDinamica_R!$A$3,
"[Base_Tarjetas].[PERIODO]","[Base_Tarjetas].[PERIODO].&amp;[" &amp; TEXT(AU$6,"yyyymm") &amp; "]",
"[Base_Tarjetas].[Metrica]","[Base_Tarjetas].[Metrica].&amp;[" &amp; $A65 &amp; "]",
"[Base_Tarjetas].[SEGMENTO_DESCRIP]","[Base_Tarjetas].[SEGMENTO_DESCRIP].&amp;[" &amp; $C$6 &amp; "]",
"[Base_Tarjetas].[SITUACION]","[Base_Tarjetas].[SITUACION].&amp;[" &amp; $C65 &amp; "]",
"[Base_Tarjetas].[TIPO]","[Base_Tarjetas].[TIPO].&amp;[" &amp; $C$1 &amp; "]")/1000,
0)</f>
        <v>0</v>
      </c>
      <c r="AV65" s="8">
        <f>IFERROR(
GETPIVOTDATA("[Base_Tarjetas].[Importe]",TDinamica_R!$A$3,
"[Base_Tarjetas].[PERIODO]","[Base_Tarjetas].[PERIODO].&amp;[" &amp; TEXT(AV$6,"yyyymm") &amp; "]",
"[Base_Tarjetas].[Metrica]","[Base_Tarjetas].[Metrica].&amp;[" &amp; $A65 &amp; "]",
"[Base_Tarjetas].[SEGMENTO_DESCRIP]","[Base_Tarjetas].[SEGMENTO_DESCRIP].&amp;[" &amp; $C$6 &amp; "]",
"[Base_Tarjetas].[SITUACION]","[Base_Tarjetas].[SITUACION].&amp;[" &amp; $C65 &amp; "]",
"[Base_Tarjetas].[TIPO]","[Base_Tarjetas].[TIPO].&amp;[" &amp; $C$1 &amp; "]")/1000,
0)</f>
        <v>0</v>
      </c>
      <c r="AW65" s="8">
        <f>IFERROR(
GETPIVOTDATA("[Base_Tarjetas].[Importe]",TDinamica_R!$A$3,
"[Base_Tarjetas].[PERIODO]","[Base_Tarjetas].[PERIODO].&amp;[" &amp; TEXT(AW$6,"yyyymm") &amp; "]",
"[Base_Tarjetas].[Metrica]","[Base_Tarjetas].[Metrica].&amp;[" &amp; $A65 &amp; "]",
"[Base_Tarjetas].[SEGMENTO_DESCRIP]","[Base_Tarjetas].[SEGMENTO_DESCRIP].&amp;[" &amp; $C$6 &amp; "]",
"[Base_Tarjetas].[SITUACION]","[Base_Tarjetas].[SITUACION].&amp;[" &amp; $C65 &amp; "]",
"[Base_Tarjetas].[TIPO]","[Base_Tarjetas].[TIPO].&amp;[" &amp; $C$1 &amp; "]")/1000,
0)</f>
        <v>0</v>
      </c>
      <c r="AX65" s="8">
        <f>IFERROR(
GETPIVOTDATA("[Base_Tarjetas].[Importe]",TDinamica_R!$A$3,
"[Base_Tarjetas].[PERIODO]","[Base_Tarjetas].[PERIODO].&amp;[" &amp; TEXT(AX$6,"yyyymm") &amp; "]",
"[Base_Tarjetas].[Metrica]","[Base_Tarjetas].[Metrica].&amp;[" &amp; $A65 &amp; "]",
"[Base_Tarjetas].[SEGMENTO_DESCRIP]","[Base_Tarjetas].[SEGMENTO_DESCRIP].&amp;[" &amp; $C$6 &amp; "]",
"[Base_Tarjetas].[SITUACION]","[Base_Tarjetas].[SITUACION].&amp;[" &amp; $C65 &amp; "]",
"[Base_Tarjetas].[TIPO]","[Base_Tarjetas].[TIPO].&amp;[" &amp; $C$1 &amp; "]")/1000,
0)</f>
        <v>0</v>
      </c>
      <c r="AY65" s="8">
        <f>IFERROR(
GETPIVOTDATA("[Base_Tarjetas].[Importe]",TDinamica_R!$A$3,
"[Base_Tarjetas].[PERIODO]","[Base_Tarjetas].[PERIODO].&amp;[" &amp; TEXT(AY$6,"yyyymm") &amp; "]",
"[Base_Tarjetas].[Metrica]","[Base_Tarjetas].[Metrica].&amp;[" &amp; $A65 &amp; "]",
"[Base_Tarjetas].[SEGMENTO_DESCRIP]","[Base_Tarjetas].[SEGMENTO_DESCRIP].&amp;[" &amp; $C$6 &amp; "]",
"[Base_Tarjetas].[SITUACION]","[Base_Tarjetas].[SITUACION].&amp;[" &amp; $C65 &amp; "]",
"[Base_Tarjetas].[TIPO]","[Base_Tarjetas].[TIPO].&amp;[" &amp; $C$1 &amp; "]")/1000,
0)</f>
        <v>0</v>
      </c>
      <c r="AZ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TEXT(AZ$6,"yyyymm") &amp; "]"),
0)</f>
        <v>0</v>
      </c>
      <c r="BA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TEXT(BA$6,"yyyymm") &amp; "]"),
0)</f>
        <v>0</v>
      </c>
      <c r="BB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TEXT(BB$6,"yyyymm") &amp; "]"),
0)</f>
        <v>0</v>
      </c>
      <c r="BC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TEXT(BC$6,"yyyymm") &amp; "]"),
0)</f>
        <v>0</v>
      </c>
      <c r="BD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TEXT(BD$6,"yyyymm") &amp; "]"),
0)</f>
        <v>0</v>
      </c>
      <c r="BE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TEXT(BE$6,"yyyymm") &amp; "]"),
0)</f>
        <v>0</v>
      </c>
      <c r="BF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TEXT(BF$6,"yyyymm") &amp; "]"),
0)</f>
        <v>0</v>
      </c>
      <c r="BG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TEXT(BG$6,"yyyymm") &amp; "]"),
0)</f>
        <v>0</v>
      </c>
      <c r="BH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TEXT(BH$6,"yyyymm") &amp; "]"),
0)</f>
        <v>0</v>
      </c>
      <c r="BI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TEXT(BI$6,"yyyymm") &amp; "]"),
0)</f>
        <v>0</v>
      </c>
      <c r="BJ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TEXT(BJ$6,"yyyymm") &amp; "]"),
0)</f>
        <v>0</v>
      </c>
      <c r="BK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TEXT(BK$6,"yyyymm") &amp; "]"),
0)</f>
        <v>0</v>
      </c>
      <c r="BO65" s="24">
        <f t="shared" si="48"/>
        <v>0</v>
      </c>
      <c r="BP65" s="24">
        <f t="shared" si="48"/>
        <v>0</v>
      </c>
      <c r="BQ65" s="24">
        <f t="shared" si="48"/>
        <v>0</v>
      </c>
      <c r="BR65" s="24">
        <f t="shared" si="48"/>
        <v>0</v>
      </c>
      <c r="BS65" s="24">
        <f t="shared" si="48"/>
        <v>0</v>
      </c>
      <c r="BT65" s="24">
        <f t="shared" si="48"/>
        <v>0</v>
      </c>
    </row>
    <row r="66" spans="1:72" hidden="1" outlineLevel="1" x14ac:dyDescent="0.25">
      <c r="A66" s="11" t="s">
        <v>35</v>
      </c>
      <c r="C66" s="2" t="s">
        <v>93</v>
      </c>
      <c r="D66" s="8">
        <f>IFERROR(
GETPIVOTDATA("[Base_Tarjetas].[Importe]",TDinamica_R!$A$3,
"[Base_Tarjetas].[PERIODO]","[Base_Tarjetas].[PERIODO].&amp;[" &amp; TEXT(D$6,"yyyymm") &amp; "]",
"[Base_Tarjetas].[Metrica]","[Base_Tarjetas].[Metrica].&amp;[" &amp; $A66 &amp; "]",
"[Base_Tarjetas].[SEGMENTO_DESCRIP]","[Base_Tarjetas].[SEGMENTO_DESCRIP].&amp;[" &amp; $C$6 &amp; "]",
"[Base_Tarjetas].[SITUACION]","[Base_Tarjetas].[SITUACION].&amp;[" &amp; $C66 &amp; "]",
"[Base_Tarjetas].[TIPO]","[Base_Tarjetas].[TIPO].&amp;[" &amp; $C$1 &amp; "]")/1000,
0)</f>
        <v>0</v>
      </c>
      <c r="E66" s="8">
        <f>IFERROR(
GETPIVOTDATA("[Base_Tarjetas].[Importe]",TDinamica_R!$A$3,
"[Base_Tarjetas].[PERIODO]","[Base_Tarjetas].[PERIODO].&amp;[" &amp; TEXT(E$6,"yyyymm") &amp; "]",
"[Base_Tarjetas].[Metrica]","[Base_Tarjetas].[Metrica].&amp;[" &amp; $A66 &amp; "]",
"[Base_Tarjetas].[SEGMENTO_DESCRIP]","[Base_Tarjetas].[SEGMENTO_DESCRIP].&amp;[" &amp; $C$6 &amp; "]",
"[Base_Tarjetas].[SITUACION]","[Base_Tarjetas].[SITUACION].&amp;[" &amp; $C66 &amp; "]",
"[Base_Tarjetas].[TIPO]","[Base_Tarjetas].[TIPO].&amp;[" &amp; $C$1 &amp; "]")/1000,
0)</f>
        <v>0</v>
      </c>
      <c r="F66" s="8">
        <f>IFERROR(
GETPIVOTDATA("[Base_Tarjetas].[Importe]",TDinamica_R!$A$3,
"[Base_Tarjetas].[PERIODO]","[Base_Tarjetas].[PERIODO].&amp;[" &amp; TEXT(F$6,"yyyymm") &amp; "]",
"[Base_Tarjetas].[Metrica]","[Base_Tarjetas].[Metrica].&amp;[" &amp; $A66 &amp; "]",
"[Base_Tarjetas].[SEGMENTO_DESCRIP]","[Base_Tarjetas].[SEGMENTO_DESCRIP].&amp;[" &amp; $C$6 &amp; "]",
"[Base_Tarjetas].[SITUACION]","[Base_Tarjetas].[SITUACION].&amp;[" &amp; $C66 &amp; "]",
"[Base_Tarjetas].[TIPO]","[Base_Tarjetas].[TIPO].&amp;[" &amp; $C$1 &amp; "]")/1000,
0)</f>
        <v>0</v>
      </c>
      <c r="G66" s="8">
        <f>IFERROR(
GETPIVOTDATA("[Base_Tarjetas].[Importe]",TDinamica_R!$A$3,
"[Base_Tarjetas].[PERIODO]","[Base_Tarjetas].[PERIODO].&amp;[" &amp; TEXT(G$6,"yyyymm") &amp; "]",
"[Base_Tarjetas].[Metrica]","[Base_Tarjetas].[Metrica].&amp;[" &amp; $A66 &amp; "]",
"[Base_Tarjetas].[SEGMENTO_DESCRIP]","[Base_Tarjetas].[SEGMENTO_DESCRIP].&amp;[" &amp; $C$6 &amp; "]",
"[Base_Tarjetas].[SITUACION]","[Base_Tarjetas].[SITUACION].&amp;[" &amp; $C66 &amp; "]",
"[Base_Tarjetas].[TIPO]","[Base_Tarjetas].[TIPO].&amp;[" &amp; $C$1 &amp; "]")/1000,
0)</f>
        <v>0</v>
      </c>
      <c r="H66" s="8">
        <f>IFERROR(
GETPIVOTDATA("[Base_Tarjetas].[Importe]",TDinamica_R!$A$3,
"[Base_Tarjetas].[PERIODO]","[Base_Tarjetas].[PERIODO].&amp;[" &amp; TEXT(H$6,"yyyymm") &amp; "]",
"[Base_Tarjetas].[Metrica]","[Base_Tarjetas].[Metrica].&amp;[" &amp; $A66 &amp; "]",
"[Base_Tarjetas].[SEGMENTO_DESCRIP]","[Base_Tarjetas].[SEGMENTO_DESCRIP].&amp;[" &amp; $C$6 &amp; "]",
"[Base_Tarjetas].[SITUACION]","[Base_Tarjetas].[SITUACION].&amp;[" &amp; $C66 &amp; "]",
"[Base_Tarjetas].[TIPO]","[Base_Tarjetas].[TIPO].&amp;[" &amp; $C$1 &amp; "]")/1000,
0)</f>
        <v>0</v>
      </c>
      <c r="I66" s="8">
        <f>IFERROR(
GETPIVOTDATA("[Base_Tarjetas].[Importe]",TDinamica_R!$A$3,
"[Base_Tarjetas].[PERIODO]","[Base_Tarjetas].[PERIODO].&amp;[" &amp; TEXT(I$6,"yyyymm") &amp; "]",
"[Base_Tarjetas].[Metrica]","[Base_Tarjetas].[Metrica].&amp;[" &amp; $A66 &amp; "]",
"[Base_Tarjetas].[SEGMENTO_DESCRIP]","[Base_Tarjetas].[SEGMENTO_DESCRIP].&amp;[" &amp; $C$6 &amp; "]",
"[Base_Tarjetas].[SITUACION]","[Base_Tarjetas].[SITUACION].&amp;[" &amp; $C66 &amp; "]",
"[Base_Tarjetas].[TIPO]","[Base_Tarjetas].[TIPO].&amp;[" &amp; $C$1 &amp; "]")/1000,
0)</f>
        <v>0</v>
      </c>
      <c r="J66" s="8">
        <f>IFERROR(
GETPIVOTDATA("[Base_Tarjetas].[Importe]",TDinamica_R!$A$3,
"[Base_Tarjetas].[PERIODO]","[Base_Tarjetas].[PERIODO].&amp;[" &amp; TEXT(J$6,"yyyymm") &amp; "]",
"[Base_Tarjetas].[Metrica]","[Base_Tarjetas].[Metrica].&amp;[" &amp; $A66 &amp; "]",
"[Base_Tarjetas].[SEGMENTO_DESCRIP]","[Base_Tarjetas].[SEGMENTO_DESCRIP].&amp;[" &amp; $C$6 &amp; "]",
"[Base_Tarjetas].[SITUACION]","[Base_Tarjetas].[SITUACION].&amp;[" &amp; $C66 &amp; "]",
"[Base_Tarjetas].[TIPO]","[Base_Tarjetas].[TIPO].&amp;[" &amp; $C$1 &amp; "]")/1000,
0)</f>
        <v>0</v>
      </c>
      <c r="K66" s="8">
        <f>IFERROR(
GETPIVOTDATA("[Base_Tarjetas].[Importe]",TDinamica_R!$A$3,
"[Base_Tarjetas].[PERIODO]","[Base_Tarjetas].[PERIODO].&amp;[" &amp; TEXT(K$6,"yyyymm") &amp; "]",
"[Base_Tarjetas].[Metrica]","[Base_Tarjetas].[Metrica].&amp;[" &amp; $A66 &amp; "]",
"[Base_Tarjetas].[SEGMENTO_DESCRIP]","[Base_Tarjetas].[SEGMENTO_DESCRIP].&amp;[" &amp; $C$6 &amp; "]",
"[Base_Tarjetas].[SITUACION]","[Base_Tarjetas].[SITUACION].&amp;[" &amp; $C66 &amp; "]",
"[Base_Tarjetas].[TIPO]","[Base_Tarjetas].[TIPO].&amp;[" &amp; $C$1 &amp; "]")/1000,
0)</f>
        <v>0</v>
      </c>
      <c r="L66" s="8">
        <f>IFERROR(
GETPIVOTDATA("[Base_Tarjetas].[Importe]",TDinamica_R!$A$3,
"[Base_Tarjetas].[PERIODO]","[Base_Tarjetas].[PERIODO].&amp;[" &amp; TEXT(L$6,"yyyymm") &amp; "]",
"[Base_Tarjetas].[Metrica]","[Base_Tarjetas].[Metrica].&amp;[" &amp; $A66 &amp; "]",
"[Base_Tarjetas].[SEGMENTO_DESCRIP]","[Base_Tarjetas].[SEGMENTO_DESCRIP].&amp;[" &amp; $C$6 &amp; "]",
"[Base_Tarjetas].[SITUACION]","[Base_Tarjetas].[SITUACION].&amp;[" &amp; $C66 &amp; "]",
"[Base_Tarjetas].[TIPO]","[Base_Tarjetas].[TIPO].&amp;[" &amp; $C$1 &amp; "]")/1000,
0)</f>
        <v>0</v>
      </c>
      <c r="M66" s="8">
        <f>IFERROR(
GETPIVOTDATA("[Base_Tarjetas].[Importe]",TDinamica_R!$A$3,
"[Base_Tarjetas].[PERIODO]","[Base_Tarjetas].[PERIODO].&amp;[" &amp; TEXT(M$6,"yyyymm") &amp; "]",
"[Base_Tarjetas].[Metrica]","[Base_Tarjetas].[Metrica].&amp;[" &amp; $A66 &amp; "]",
"[Base_Tarjetas].[SEGMENTO_DESCRIP]","[Base_Tarjetas].[SEGMENTO_DESCRIP].&amp;[" &amp; $C$6 &amp; "]",
"[Base_Tarjetas].[SITUACION]","[Base_Tarjetas].[SITUACION].&amp;[" &amp; $C66 &amp; "]",
"[Base_Tarjetas].[TIPO]","[Base_Tarjetas].[TIPO].&amp;[" &amp; $C$1 &amp; "]")/1000,
0)</f>
        <v>0</v>
      </c>
      <c r="N66" s="8">
        <f>IFERROR(
GETPIVOTDATA("[Base_Tarjetas].[Importe]",TDinamica_R!$A$3,
"[Base_Tarjetas].[PERIODO]","[Base_Tarjetas].[PERIODO].&amp;[" &amp; TEXT(N$6,"yyyymm") &amp; "]",
"[Base_Tarjetas].[Metrica]","[Base_Tarjetas].[Metrica].&amp;[" &amp; $A66 &amp; "]",
"[Base_Tarjetas].[SEGMENTO_DESCRIP]","[Base_Tarjetas].[SEGMENTO_DESCRIP].&amp;[" &amp; $C$6 &amp; "]",
"[Base_Tarjetas].[SITUACION]","[Base_Tarjetas].[SITUACION].&amp;[" &amp; $C66 &amp; "]",
"[Base_Tarjetas].[TIPO]","[Base_Tarjetas].[TIPO].&amp;[" &amp; $C$1 &amp; "]")/1000,
0)</f>
        <v>0</v>
      </c>
      <c r="O66" s="8">
        <f>IFERROR(
GETPIVOTDATA("[Base_Tarjetas].[Importe]",TDinamica_R!$A$3,
"[Base_Tarjetas].[PERIODO]","[Base_Tarjetas].[PERIODO].&amp;[" &amp; TEXT(O$6,"yyyymm") &amp; "]",
"[Base_Tarjetas].[Metrica]","[Base_Tarjetas].[Metrica].&amp;[" &amp; $A66 &amp; "]",
"[Base_Tarjetas].[SEGMENTO_DESCRIP]","[Base_Tarjetas].[SEGMENTO_DESCRIP].&amp;[" &amp; $C$6 &amp; "]",
"[Base_Tarjetas].[SITUACION]","[Base_Tarjetas].[SITUACION].&amp;[" &amp; $C66 &amp; "]",
"[Base_Tarjetas].[TIPO]","[Base_Tarjetas].[TIPO].&amp;[" &amp; $C$1 &amp; "]")/1000,
0)</f>
        <v>0</v>
      </c>
      <c r="P66" s="8">
        <f>IFERROR(
GETPIVOTDATA("[Base_Tarjetas].[Importe]",TDinamica_R!$A$3,
"[Base_Tarjetas].[PERIODO]","[Base_Tarjetas].[PERIODO].&amp;[" &amp; TEXT(P$6,"yyyymm") &amp; "]",
"[Base_Tarjetas].[Metrica]","[Base_Tarjetas].[Metrica].&amp;[" &amp; $A66 &amp; "]",
"[Base_Tarjetas].[SEGMENTO_DESCRIP]","[Base_Tarjetas].[SEGMENTO_DESCRIP].&amp;[" &amp; $C$6 &amp; "]",
"[Base_Tarjetas].[SITUACION]","[Base_Tarjetas].[SITUACION].&amp;[" &amp; $C66 &amp; "]",
"[Base_Tarjetas].[TIPO]","[Base_Tarjetas].[TIPO].&amp;[" &amp; $C$1 &amp; "]")/1000,
0)</f>
        <v>0</v>
      </c>
      <c r="Q66" s="8">
        <f>IFERROR(
GETPIVOTDATA("[Base_Tarjetas].[Importe]",TDinamica_R!$A$3,
"[Base_Tarjetas].[PERIODO]","[Base_Tarjetas].[PERIODO].&amp;[" &amp; TEXT(Q$6,"yyyymm") &amp; "]",
"[Base_Tarjetas].[Metrica]","[Base_Tarjetas].[Metrica].&amp;[" &amp; $A66 &amp; "]",
"[Base_Tarjetas].[SEGMENTO_DESCRIP]","[Base_Tarjetas].[SEGMENTO_DESCRIP].&amp;[" &amp; $C$6 &amp; "]",
"[Base_Tarjetas].[SITUACION]","[Base_Tarjetas].[SITUACION].&amp;[" &amp; $C66 &amp; "]",
"[Base_Tarjetas].[TIPO]","[Base_Tarjetas].[TIPO].&amp;[" &amp; $C$1 &amp; "]")/1000,
0)</f>
        <v>0</v>
      </c>
      <c r="R66" s="8">
        <f>IFERROR(
GETPIVOTDATA("[Base_Tarjetas].[Importe]",TDinamica_R!$A$3,
"[Base_Tarjetas].[PERIODO]","[Base_Tarjetas].[PERIODO].&amp;[" &amp; TEXT(R$6,"yyyymm") &amp; "]",
"[Base_Tarjetas].[Metrica]","[Base_Tarjetas].[Metrica].&amp;[" &amp; $A66 &amp; "]",
"[Base_Tarjetas].[SEGMENTO_DESCRIP]","[Base_Tarjetas].[SEGMENTO_DESCRIP].&amp;[" &amp; $C$6 &amp; "]",
"[Base_Tarjetas].[SITUACION]","[Base_Tarjetas].[SITUACION].&amp;[" &amp; $C66 &amp; "]",
"[Base_Tarjetas].[TIPO]","[Base_Tarjetas].[TIPO].&amp;[" &amp; $C$1 &amp; "]")/1000,
0)</f>
        <v>0</v>
      </c>
      <c r="S66" s="8">
        <f>IFERROR(
GETPIVOTDATA("[Base_Tarjetas].[Importe]",TDinamica_R!$A$3,
"[Base_Tarjetas].[PERIODO]","[Base_Tarjetas].[PERIODO].&amp;[" &amp; TEXT(S$6,"yyyymm") &amp; "]",
"[Base_Tarjetas].[Metrica]","[Base_Tarjetas].[Metrica].&amp;[" &amp; $A66 &amp; "]",
"[Base_Tarjetas].[SEGMENTO_DESCRIP]","[Base_Tarjetas].[SEGMENTO_DESCRIP].&amp;[" &amp; $C$6 &amp; "]",
"[Base_Tarjetas].[SITUACION]","[Base_Tarjetas].[SITUACION].&amp;[" &amp; $C66 &amp; "]",
"[Base_Tarjetas].[TIPO]","[Base_Tarjetas].[TIPO].&amp;[" &amp; $C$1 &amp; "]")/1000,
0)</f>
        <v>0</v>
      </c>
      <c r="T66" s="8">
        <f>IFERROR(
GETPIVOTDATA("[Base_Tarjetas].[Importe]",TDinamica_R!$A$3,
"[Base_Tarjetas].[PERIODO]","[Base_Tarjetas].[PERIODO].&amp;[" &amp; TEXT(T$6,"yyyymm") &amp; "]",
"[Base_Tarjetas].[Metrica]","[Base_Tarjetas].[Metrica].&amp;[" &amp; $A66 &amp; "]",
"[Base_Tarjetas].[SEGMENTO_DESCRIP]","[Base_Tarjetas].[SEGMENTO_DESCRIP].&amp;[" &amp; $C$6 &amp; "]",
"[Base_Tarjetas].[SITUACION]","[Base_Tarjetas].[SITUACION].&amp;[" &amp; $C66 &amp; "]",
"[Base_Tarjetas].[TIPO]","[Base_Tarjetas].[TIPO].&amp;[" &amp; $C$1 &amp; "]")/1000,
0)</f>
        <v>0</v>
      </c>
      <c r="U66" s="8">
        <f>IFERROR(
GETPIVOTDATA("[Base_Tarjetas].[Importe]",TDinamica_R!$A$3,
"[Base_Tarjetas].[PERIODO]","[Base_Tarjetas].[PERIODO].&amp;[" &amp; TEXT(U$6,"yyyymm") &amp; "]",
"[Base_Tarjetas].[Metrica]","[Base_Tarjetas].[Metrica].&amp;[" &amp; $A66 &amp; "]",
"[Base_Tarjetas].[SEGMENTO_DESCRIP]","[Base_Tarjetas].[SEGMENTO_DESCRIP].&amp;[" &amp; $C$6 &amp; "]",
"[Base_Tarjetas].[SITUACION]","[Base_Tarjetas].[SITUACION].&amp;[" &amp; $C66 &amp; "]",
"[Base_Tarjetas].[TIPO]","[Base_Tarjetas].[TIPO].&amp;[" &amp; $C$1 &amp; "]")/1000,
0)</f>
        <v>0</v>
      </c>
      <c r="V66" s="8">
        <f>IFERROR(
GETPIVOTDATA("[Base_Tarjetas].[Importe]",TDinamica_R!$A$3,
"[Base_Tarjetas].[PERIODO]","[Base_Tarjetas].[PERIODO].&amp;[" &amp; TEXT(V$6,"yyyymm") &amp; "]",
"[Base_Tarjetas].[Metrica]","[Base_Tarjetas].[Metrica].&amp;[" &amp; $A66 &amp; "]",
"[Base_Tarjetas].[SEGMENTO_DESCRIP]","[Base_Tarjetas].[SEGMENTO_DESCRIP].&amp;[" &amp; $C$6 &amp; "]",
"[Base_Tarjetas].[SITUACION]","[Base_Tarjetas].[SITUACION].&amp;[" &amp; $C66 &amp; "]",
"[Base_Tarjetas].[TIPO]","[Base_Tarjetas].[TIPO].&amp;[" &amp; $C$1 &amp; "]")/1000,
0)</f>
        <v>0</v>
      </c>
      <c r="W66" s="8">
        <f>IFERROR(
GETPIVOTDATA("[Base_Tarjetas].[Importe]",TDinamica_R!$A$3,
"[Base_Tarjetas].[PERIODO]","[Base_Tarjetas].[PERIODO].&amp;[" &amp; TEXT(W$6,"yyyymm") &amp; "]",
"[Base_Tarjetas].[Metrica]","[Base_Tarjetas].[Metrica].&amp;[" &amp; $A66 &amp; "]",
"[Base_Tarjetas].[SEGMENTO_DESCRIP]","[Base_Tarjetas].[SEGMENTO_DESCRIP].&amp;[" &amp; $C$6 &amp; "]",
"[Base_Tarjetas].[SITUACION]","[Base_Tarjetas].[SITUACION].&amp;[" &amp; $C66 &amp; "]",
"[Base_Tarjetas].[TIPO]","[Base_Tarjetas].[TIPO].&amp;[" &amp; $C$1 &amp; "]")/1000,
0)</f>
        <v>0</v>
      </c>
      <c r="X66" s="8">
        <f>IFERROR(
GETPIVOTDATA("[Base_Tarjetas].[Importe]",TDinamica_R!$A$3,
"[Base_Tarjetas].[PERIODO]","[Base_Tarjetas].[PERIODO].&amp;[" &amp; TEXT(X$6,"yyyymm") &amp; "]",
"[Base_Tarjetas].[Metrica]","[Base_Tarjetas].[Metrica].&amp;[" &amp; $A66 &amp; "]",
"[Base_Tarjetas].[SEGMENTO_DESCRIP]","[Base_Tarjetas].[SEGMENTO_DESCRIP].&amp;[" &amp; $C$6 &amp; "]",
"[Base_Tarjetas].[SITUACION]","[Base_Tarjetas].[SITUACION].&amp;[" &amp; $C66 &amp; "]",
"[Base_Tarjetas].[TIPO]","[Base_Tarjetas].[TIPO].&amp;[" &amp; $C$1 &amp; "]")/1000,
0)</f>
        <v>0</v>
      </c>
      <c r="Y66" s="8">
        <f>IFERROR(
GETPIVOTDATA("[Base_Tarjetas].[Importe]",TDinamica_R!$A$3,
"[Base_Tarjetas].[PERIODO]","[Base_Tarjetas].[PERIODO].&amp;[" &amp; TEXT(Y$6,"yyyymm") &amp; "]",
"[Base_Tarjetas].[Metrica]","[Base_Tarjetas].[Metrica].&amp;[" &amp; $A66 &amp; "]",
"[Base_Tarjetas].[SEGMENTO_DESCRIP]","[Base_Tarjetas].[SEGMENTO_DESCRIP].&amp;[" &amp; $C$6 &amp; "]",
"[Base_Tarjetas].[SITUACION]","[Base_Tarjetas].[SITUACION].&amp;[" &amp; $C66 &amp; "]",
"[Base_Tarjetas].[TIPO]","[Base_Tarjetas].[TIPO].&amp;[" &amp; $C$1 &amp; "]")/1000,
0)</f>
        <v>0</v>
      </c>
      <c r="Z66" s="8">
        <f>IFERROR(
GETPIVOTDATA("[Base_Tarjetas].[Importe]",TDinamica_R!$A$3,
"[Base_Tarjetas].[PERIODO]","[Base_Tarjetas].[PERIODO].&amp;[" &amp; TEXT(Z$6,"yyyymm") &amp; "]",
"[Base_Tarjetas].[Metrica]","[Base_Tarjetas].[Metrica].&amp;[" &amp; $A66 &amp; "]",
"[Base_Tarjetas].[SEGMENTO_DESCRIP]","[Base_Tarjetas].[SEGMENTO_DESCRIP].&amp;[" &amp; $C$6 &amp; "]",
"[Base_Tarjetas].[SITUACION]","[Base_Tarjetas].[SITUACION].&amp;[" &amp; $C66 &amp; "]",
"[Base_Tarjetas].[TIPO]","[Base_Tarjetas].[TIPO].&amp;[" &amp; $C$1 &amp; "]")/1000,
0)</f>
        <v>0</v>
      </c>
      <c r="AA66" s="8">
        <f>IFERROR(
GETPIVOTDATA("[Base_Tarjetas].[Importe]",TDinamica_R!$A$3,
"[Base_Tarjetas].[PERIODO]","[Base_Tarjetas].[PERIODO].&amp;[" &amp; TEXT(AA$6,"yyyymm") &amp; "]",
"[Base_Tarjetas].[Metrica]","[Base_Tarjetas].[Metrica].&amp;[" &amp; $A66 &amp; "]",
"[Base_Tarjetas].[SEGMENTO_DESCRIP]","[Base_Tarjetas].[SEGMENTO_DESCRIP].&amp;[" &amp; $C$6 &amp; "]",
"[Base_Tarjetas].[SITUACION]","[Base_Tarjetas].[SITUACION].&amp;[" &amp; $C66 &amp; "]",
"[Base_Tarjetas].[TIPO]","[Base_Tarjetas].[TIPO].&amp;[" &amp; $C$1 &amp; "]")/1000,
0)</f>
        <v>0</v>
      </c>
      <c r="AB66" s="8">
        <f>IFERROR(
GETPIVOTDATA("[Base_Tarjetas].[Importe]",TDinamica_R!$A$3,
"[Base_Tarjetas].[PERIODO]","[Base_Tarjetas].[PERIODO].&amp;[" &amp; TEXT(AB$6,"yyyymm") &amp; "]",
"[Base_Tarjetas].[Metrica]","[Base_Tarjetas].[Metrica].&amp;[" &amp; $A66 &amp; "]",
"[Base_Tarjetas].[SEGMENTO_DESCRIP]","[Base_Tarjetas].[SEGMENTO_DESCRIP].&amp;[" &amp; $C$6 &amp; "]",
"[Base_Tarjetas].[SITUACION]","[Base_Tarjetas].[SITUACION].&amp;[" &amp; $C66 &amp; "]",
"[Base_Tarjetas].[TIPO]","[Base_Tarjetas].[TIPO].&amp;[" &amp; $C$1 &amp; "]")/1000,
0)</f>
        <v>0</v>
      </c>
      <c r="AC66" s="8">
        <f>IFERROR(
GETPIVOTDATA("[Base_Tarjetas].[Importe]",TDinamica_R!$A$3,
"[Base_Tarjetas].[PERIODO]","[Base_Tarjetas].[PERIODO].&amp;[" &amp; TEXT(AC$6,"yyyymm") &amp; "]",
"[Base_Tarjetas].[Metrica]","[Base_Tarjetas].[Metrica].&amp;[" &amp; $A66 &amp; "]",
"[Base_Tarjetas].[SEGMENTO_DESCRIP]","[Base_Tarjetas].[SEGMENTO_DESCRIP].&amp;[" &amp; $C$6 &amp; "]",
"[Base_Tarjetas].[SITUACION]","[Base_Tarjetas].[SITUACION].&amp;[" &amp; $C66 &amp; "]",
"[Base_Tarjetas].[TIPO]","[Base_Tarjetas].[TIPO].&amp;[" &amp; $C$1 &amp; "]")/1000,
0)</f>
        <v>0</v>
      </c>
      <c r="AD66" s="8">
        <f>IFERROR(
GETPIVOTDATA("[Base_Tarjetas].[Importe]",TDinamica_R!$A$3,
"[Base_Tarjetas].[PERIODO]","[Base_Tarjetas].[PERIODO].&amp;[" &amp; TEXT(AD$6,"yyyymm") &amp; "]",
"[Base_Tarjetas].[Metrica]","[Base_Tarjetas].[Metrica].&amp;[" &amp; $A66 &amp; "]",
"[Base_Tarjetas].[SEGMENTO_DESCRIP]","[Base_Tarjetas].[SEGMENTO_DESCRIP].&amp;[" &amp; $C$6 &amp; "]",
"[Base_Tarjetas].[SITUACION]","[Base_Tarjetas].[SITUACION].&amp;[" &amp; $C66 &amp; "]",
"[Base_Tarjetas].[TIPO]","[Base_Tarjetas].[TIPO].&amp;[" &amp; $C$1 &amp; "]")/1000,
0)</f>
        <v>0</v>
      </c>
      <c r="AE66" s="8">
        <f>IFERROR(
GETPIVOTDATA("[Base_Tarjetas].[Importe]",TDinamica_R!$A$3,
"[Base_Tarjetas].[PERIODO]","[Base_Tarjetas].[PERIODO].&amp;[" &amp; TEXT(AE$6,"yyyymm") &amp; "]",
"[Base_Tarjetas].[Metrica]","[Base_Tarjetas].[Metrica].&amp;[" &amp; $A66 &amp; "]",
"[Base_Tarjetas].[SEGMENTO_DESCRIP]","[Base_Tarjetas].[SEGMENTO_DESCRIP].&amp;[" &amp; $C$6 &amp; "]",
"[Base_Tarjetas].[SITUACION]","[Base_Tarjetas].[SITUACION].&amp;[" &amp; $C66 &amp; "]",
"[Base_Tarjetas].[TIPO]","[Base_Tarjetas].[TIPO].&amp;[" &amp; $C$1 &amp; "]")/1000,
0)</f>
        <v>0</v>
      </c>
      <c r="AF66" s="8">
        <f>IFERROR(
GETPIVOTDATA("[Base_Tarjetas].[Importe]",TDinamica_R!$A$3,
"[Base_Tarjetas].[PERIODO]","[Base_Tarjetas].[PERIODO].&amp;[" &amp; TEXT(AF$6,"yyyymm") &amp; "]",
"[Base_Tarjetas].[Metrica]","[Base_Tarjetas].[Metrica].&amp;[" &amp; $A66 &amp; "]",
"[Base_Tarjetas].[SEGMENTO_DESCRIP]","[Base_Tarjetas].[SEGMENTO_DESCRIP].&amp;[" &amp; $C$6 &amp; "]",
"[Base_Tarjetas].[SITUACION]","[Base_Tarjetas].[SITUACION].&amp;[" &amp; $C66 &amp; "]",
"[Base_Tarjetas].[TIPO]","[Base_Tarjetas].[TIPO].&amp;[" &amp; $C$1 &amp; "]")/1000,
0)</f>
        <v>0</v>
      </c>
      <c r="AG66" s="8">
        <f>IFERROR(
GETPIVOTDATA("[Base_Tarjetas].[Importe]",TDinamica_R!$A$3,
"[Base_Tarjetas].[PERIODO]","[Base_Tarjetas].[PERIODO].&amp;[" &amp; TEXT(AG$6,"yyyymm") &amp; "]",
"[Base_Tarjetas].[Metrica]","[Base_Tarjetas].[Metrica].&amp;[" &amp; $A66 &amp; "]",
"[Base_Tarjetas].[SEGMENTO_DESCRIP]","[Base_Tarjetas].[SEGMENTO_DESCRIP].&amp;[" &amp; $C$6 &amp; "]",
"[Base_Tarjetas].[SITUACION]","[Base_Tarjetas].[SITUACION].&amp;[" &amp; $C66 &amp; "]",
"[Base_Tarjetas].[TIPO]","[Base_Tarjetas].[TIPO].&amp;[" &amp; $C$1 &amp; "]")/1000,
0)</f>
        <v>0</v>
      </c>
      <c r="AH66" s="8">
        <f>IFERROR(
GETPIVOTDATA("[Base_Tarjetas].[Importe]",TDinamica_R!$A$3,
"[Base_Tarjetas].[PERIODO]","[Base_Tarjetas].[PERIODO].&amp;[" &amp; TEXT(AH$6,"yyyymm") &amp; "]",
"[Base_Tarjetas].[Metrica]","[Base_Tarjetas].[Metrica].&amp;[" &amp; $A66 &amp; "]",
"[Base_Tarjetas].[SEGMENTO_DESCRIP]","[Base_Tarjetas].[SEGMENTO_DESCRIP].&amp;[" &amp; $C$6 &amp; "]",
"[Base_Tarjetas].[SITUACION]","[Base_Tarjetas].[SITUACION].&amp;[" &amp; $C66 &amp; "]",
"[Base_Tarjetas].[TIPO]","[Base_Tarjetas].[TIPO].&amp;[" &amp; $C$1 &amp; "]")/1000,
0)</f>
        <v>0</v>
      </c>
      <c r="AI66" s="8">
        <f>IFERROR(
GETPIVOTDATA("[Base_Tarjetas].[Importe]",TDinamica_R!$A$3,
"[Base_Tarjetas].[PERIODO]","[Base_Tarjetas].[PERIODO].&amp;[" &amp; TEXT(AI$6,"yyyymm") &amp; "]",
"[Base_Tarjetas].[Metrica]","[Base_Tarjetas].[Metrica].&amp;[" &amp; $A66 &amp; "]",
"[Base_Tarjetas].[SEGMENTO_DESCRIP]","[Base_Tarjetas].[SEGMENTO_DESCRIP].&amp;[" &amp; $C$6 &amp; "]",
"[Base_Tarjetas].[SITUACION]","[Base_Tarjetas].[SITUACION].&amp;[" &amp; $C66 &amp; "]",
"[Base_Tarjetas].[TIPO]","[Base_Tarjetas].[TIPO].&amp;[" &amp; $C$1 &amp; "]")/1000,
0)</f>
        <v>0</v>
      </c>
      <c r="AJ66" s="8">
        <f>IFERROR(
GETPIVOTDATA("[Base_Tarjetas].[Importe]",TDinamica_R!$A$3,
"[Base_Tarjetas].[PERIODO]","[Base_Tarjetas].[PERIODO].&amp;[" &amp; TEXT(AJ$6,"yyyymm") &amp; "]",
"[Base_Tarjetas].[Metrica]","[Base_Tarjetas].[Metrica].&amp;[" &amp; $A66 &amp; "]",
"[Base_Tarjetas].[SEGMENTO_DESCRIP]","[Base_Tarjetas].[SEGMENTO_DESCRIP].&amp;[" &amp; $C$6 &amp; "]",
"[Base_Tarjetas].[SITUACION]","[Base_Tarjetas].[SITUACION].&amp;[" &amp; $C66 &amp; "]",
"[Base_Tarjetas].[TIPO]","[Base_Tarjetas].[TIPO].&amp;[" &amp; $C$1 &amp; "]")/1000,
0)</f>
        <v>0</v>
      </c>
      <c r="AK66" s="8">
        <f>IFERROR(
GETPIVOTDATA("[Base_Tarjetas].[Importe]",TDinamica_R!$A$3,
"[Base_Tarjetas].[PERIODO]","[Base_Tarjetas].[PERIODO].&amp;[" &amp; TEXT(AK$6,"yyyymm") &amp; "]",
"[Base_Tarjetas].[Metrica]","[Base_Tarjetas].[Metrica].&amp;[" &amp; $A66 &amp; "]",
"[Base_Tarjetas].[SEGMENTO_DESCRIP]","[Base_Tarjetas].[SEGMENTO_DESCRIP].&amp;[" &amp; $C$6 &amp; "]",
"[Base_Tarjetas].[SITUACION]","[Base_Tarjetas].[SITUACION].&amp;[" &amp; $C66 &amp; "]",
"[Base_Tarjetas].[TIPO]","[Base_Tarjetas].[TIPO].&amp;[" &amp; $C$1 &amp; "]")/1000,
0)</f>
        <v>0</v>
      </c>
      <c r="AL66" s="8">
        <f>IFERROR(
GETPIVOTDATA("[Base_Tarjetas].[Importe]",TDinamica_R!$A$3,
"[Base_Tarjetas].[PERIODO]","[Base_Tarjetas].[PERIODO].&amp;[" &amp; TEXT(AL$6,"yyyymm") &amp; "]",
"[Base_Tarjetas].[Metrica]","[Base_Tarjetas].[Metrica].&amp;[" &amp; $A66 &amp; "]",
"[Base_Tarjetas].[SEGMENTO_DESCRIP]","[Base_Tarjetas].[SEGMENTO_DESCRIP].&amp;[" &amp; $C$6 &amp; "]",
"[Base_Tarjetas].[SITUACION]","[Base_Tarjetas].[SITUACION].&amp;[" &amp; $C66 &amp; "]",
"[Base_Tarjetas].[TIPO]","[Base_Tarjetas].[TIPO].&amp;[" &amp; $C$1 &amp; "]")/1000,
0)</f>
        <v>0</v>
      </c>
      <c r="AM66" s="8">
        <f>IFERROR(
GETPIVOTDATA("[Base_Tarjetas].[Importe]",TDinamica_R!$A$3,
"[Base_Tarjetas].[PERIODO]","[Base_Tarjetas].[PERIODO].&amp;[" &amp; TEXT(AM$6,"yyyymm") &amp; "]",
"[Base_Tarjetas].[Metrica]","[Base_Tarjetas].[Metrica].&amp;[" &amp; $A66 &amp; "]",
"[Base_Tarjetas].[SEGMENTO_DESCRIP]","[Base_Tarjetas].[SEGMENTO_DESCRIP].&amp;[" &amp; $C$6 &amp; "]",
"[Base_Tarjetas].[SITUACION]","[Base_Tarjetas].[SITUACION].&amp;[" &amp; $C66 &amp; "]",
"[Base_Tarjetas].[TIPO]","[Base_Tarjetas].[TIPO].&amp;[" &amp; $C$1 &amp; "]")/1000,
0)</f>
        <v>0</v>
      </c>
      <c r="AN66" s="8">
        <f>IFERROR(
GETPIVOTDATA("[Base_Tarjetas].[Importe]",TDinamica_R!$A$3,
"[Base_Tarjetas].[PERIODO]","[Base_Tarjetas].[PERIODO].&amp;[" &amp; TEXT(AN$6,"yyyymm") &amp; "]",
"[Base_Tarjetas].[Metrica]","[Base_Tarjetas].[Metrica].&amp;[" &amp; $A66 &amp; "]",
"[Base_Tarjetas].[SEGMENTO_DESCRIP]","[Base_Tarjetas].[SEGMENTO_DESCRIP].&amp;[" &amp; $C$6 &amp; "]",
"[Base_Tarjetas].[SITUACION]","[Base_Tarjetas].[SITUACION].&amp;[" &amp; $C66 &amp; "]",
"[Base_Tarjetas].[TIPO]","[Base_Tarjetas].[TIPO].&amp;[" &amp; $C$1 &amp; "]")/1000,
0)</f>
        <v>0</v>
      </c>
      <c r="AO66" s="8">
        <f>IFERROR(
GETPIVOTDATA("[Base_Tarjetas].[Importe]",TDinamica_R!$A$3,
"[Base_Tarjetas].[PERIODO]","[Base_Tarjetas].[PERIODO].&amp;[" &amp; TEXT(AO$6,"yyyymm") &amp; "]",
"[Base_Tarjetas].[Metrica]","[Base_Tarjetas].[Metrica].&amp;[" &amp; $A66 &amp; "]",
"[Base_Tarjetas].[SEGMENTO_DESCRIP]","[Base_Tarjetas].[SEGMENTO_DESCRIP].&amp;[" &amp; $C$6 &amp; "]",
"[Base_Tarjetas].[SITUACION]","[Base_Tarjetas].[SITUACION].&amp;[" &amp; $C66 &amp; "]",
"[Base_Tarjetas].[TIPO]","[Base_Tarjetas].[TIPO].&amp;[" &amp; $C$1 &amp; "]")/1000,
0)</f>
        <v>0</v>
      </c>
      <c r="AP66" s="8">
        <f>IFERROR(
GETPIVOTDATA("[Base_Tarjetas].[Importe]",TDinamica_R!$A$3,
"[Base_Tarjetas].[PERIODO]","[Base_Tarjetas].[PERIODO].&amp;[" &amp; TEXT(AP$6,"yyyymm") &amp; "]",
"[Base_Tarjetas].[Metrica]","[Base_Tarjetas].[Metrica].&amp;[" &amp; $A66 &amp; "]",
"[Base_Tarjetas].[SEGMENTO_DESCRIP]","[Base_Tarjetas].[SEGMENTO_DESCRIP].&amp;[" &amp; $C$6 &amp; "]",
"[Base_Tarjetas].[SITUACION]","[Base_Tarjetas].[SITUACION].&amp;[" &amp; $C66 &amp; "]",
"[Base_Tarjetas].[TIPO]","[Base_Tarjetas].[TIPO].&amp;[" &amp; $C$1 &amp; "]")/1000,
0)</f>
        <v>0</v>
      </c>
      <c r="AQ66" s="8">
        <f>IFERROR(
GETPIVOTDATA("[Base_Tarjetas].[Importe]",TDinamica_R!$A$3,
"[Base_Tarjetas].[PERIODO]","[Base_Tarjetas].[PERIODO].&amp;[" &amp; TEXT(AQ$6,"yyyymm") &amp; "]",
"[Base_Tarjetas].[Metrica]","[Base_Tarjetas].[Metrica].&amp;[" &amp; $A66 &amp; "]",
"[Base_Tarjetas].[SEGMENTO_DESCRIP]","[Base_Tarjetas].[SEGMENTO_DESCRIP].&amp;[" &amp; $C$6 &amp; "]",
"[Base_Tarjetas].[SITUACION]","[Base_Tarjetas].[SITUACION].&amp;[" &amp; $C66 &amp; "]",
"[Base_Tarjetas].[TIPO]","[Base_Tarjetas].[TIPO].&amp;[" &amp; $C$1 &amp; "]")/1000,
0)</f>
        <v>0</v>
      </c>
      <c r="AR66" s="8">
        <f>IFERROR(
GETPIVOTDATA("[Base_Tarjetas].[Importe]",TDinamica_R!$A$3,
"[Base_Tarjetas].[PERIODO]","[Base_Tarjetas].[PERIODO].&amp;[" &amp; TEXT(AR$6,"yyyymm") &amp; "]",
"[Base_Tarjetas].[Metrica]","[Base_Tarjetas].[Metrica].&amp;[" &amp; $A66 &amp; "]",
"[Base_Tarjetas].[SEGMENTO_DESCRIP]","[Base_Tarjetas].[SEGMENTO_DESCRIP].&amp;[" &amp; $C$6 &amp; "]",
"[Base_Tarjetas].[SITUACION]","[Base_Tarjetas].[SITUACION].&amp;[" &amp; $C66 &amp; "]",
"[Base_Tarjetas].[TIPO]","[Base_Tarjetas].[TIPO].&amp;[" &amp; $C$1 &amp; "]")/1000,
0)</f>
        <v>0</v>
      </c>
      <c r="AS66" s="8">
        <f>IFERROR(
GETPIVOTDATA("[Base_Tarjetas].[Importe]",TDinamica_R!$A$3,
"[Base_Tarjetas].[PERIODO]","[Base_Tarjetas].[PERIODO].&amp;[" &amp; TEXT(AS$6,"yyyymm") &amp; "]",
"[Base_Tarjetas].[Metrica]","[Base_Tarjetas].[Metrica].&amp;[" &amp; $A66 &amp; "]",
"[Base_Tarjetas].[SEGMENTO_DESCRIP]","[Base_Tarjetas].[SEGMENTO_DESCRIP].&amp;[" &amp; $C$6 &amp; "]",
"[Base_Tarjetas].[SITUACION]","[Base_Tarjetas].[SITUACION].&amp;[" &amp; $C66 &amp; "]",
"[Base_Tarjetas].[TIPO]","[Base_Tarjetas].[TIPO].&amp;[" &amp; $C$1 &amp; "]")/1000,
0)</f>
        <v>0</v>
      </c>
      <c r="AT66" s="8">
        <f>IFERROR(
GETPIVOTDATA("[Base_Tarjetas].[Importe]",TDinamica_R!$A$3,
"[Base_Tarjetas].[PERIODO]","[Base_Tarjetas].[PERIODO].&amp;[" &amp; TEXT(AT$6,"yyyymm") &amp; "]",
"[Base_Tarjetas].[Metrica]","[Base_Tarjetas].[Metrica].&amp;[" &amp; $A66 &amp; "]",
"[Base_Tarjetas].[SEGMENTO_DESCRIP]","[Base_Tarjetas].[SEGMENTO_DESCRIP].&amp;[" &amp; $C$6 &amp; "]",
"[Base_Tarjetas].[SITUACION]","[Base_Tarjetas].[SITUACION].&amp;[" &amp; $C66 &amp; "]",
"[Base_Tarjetas].[TIPO]","[Base_Tarjetas].[TIPO].&amp;[" &amp; $C$1 &amp; "]")/1000,
0)</f>
        <v>0</v>
      </c>
      <c r="AU66" s="8">
        <f>IFERROR(
GETPIVOTDATA("[Base_Tarjetas].[Importe]",TDinamica_R!$A$3,
"[Base_Tarjetas].[PERIODO]","[Base_Tarjetas].[PERIODO].&amp;[" &amp; TEXT(AU$6,"yyyymm") &amp; "]",
"[Base_Tarjetas].[Metrica]","[Base_Tarjetas].[Metrica].&amp;[" &amp; $A66 &amp; "]",
"[Base_Tarjetas].[SEGMENTO_DESCRIP]","[Base_Tarjetas].[SEGMENTO_DESCRIP].&amp;[" &amp; $C$6 &amp; "]",
"[Base_Tarjetas].[SITUACION]","[Base_Tarjetas].[SITUACION].&amp;[" &amp; $C66 &amp; "]",
"[Base_Tarjetas].[TIPO]","[Base_Tarjetas].[TIPO].&amp;[" &amp; $C$1 &amp; "]")/1000,
0)</f>
        <v>0</v>
      </c>
      <c r="AV66" s="8">
        <f>IFERROR(
GETPIVOTDATA("[Base_Tarjetas].[Importe]",TDinamica_R!$A$3,
"[Base_Tarjetas].[PERIODO]","[Base_Tarjetas].[PERIODO].&amp;[" &amp; TEXT(AV$6,"yyyymm") &amp; "]",
"[Base_Tarjetas].[Metrica]","[Base_Tarjetas].[Metrica].&amp;[" &amp; $A66 &amp; "]",
"[Base_Tarjetas].[SEGMENTO_DESCRIP]","[Base_Tarjetas].[SEGMENTO_DESCRIP].&amp;[" &amp; $C$6 &amp; "]",
"[Base_Tarjetas].[SITUACION]","[Base_Tarjetas].[SITUACION].&amp;[" &amp; $C66 &amp; "]",
"[Base_Tarjetas].[TIPO]","[Base_Tarjetas].[TIPO].&amp;[" &amp; $C$1 &amp; "]")/1000,
0)</f>
        <v>0</v>
      </c>
      <c r="AW66" s="8">
        <f>IFERROR(
GETPIVOTDATA("[Base_Tarjetas].[Importe]",TDinamica_R!$A$3,
"[Base_Tarjetas].[PERIODO]","[Base_Tarjetas].[PERIODO].&amp;[" &amp; TEXT(AW$6,"yyyymm") &amp; "]",
"[Base_Tarjetas].[Metrica]","[Base_Tarjetas].[Metrica].&amp;[" &amp; $A66 &amp; "]",
"[Base_Tarjetas].[SEGMENTO_DESCRIP]","[Base_Tarjetas].[SEGMENTO_DESCRIP].&amp;[" &amp; $C$6 &amp; "]",
"[Base_Tarjetas].[SITUACION]","[Base_Tarjetas].[SITUACION].&amp;[" &amp; $C66 &amp; "]",
"[Base_Tarjetas].[TIPO]","[Base_Tarjetas].[TIPO].&amp;[" &amp; $C$1 &amp; "]")/1000,
0)</f>
        <v>0</v>
      </c>
      <c r="AX66" s="8">
        <f>IFERROR(
GETPIVOTDATA("[Base_Tarjetas].[Importe]",TDinamica_R!$A$3,
"[Base_Tarjetas].[PERIODO]","[Base_Tarjetas].[PERIODO].&amp;[" &amp; TEXT(AX$6,"yyyymm") &amp; "]",
"[Base_Tarjetas].[Metrica]","[Base_Tarjetas].[Metrica].&amp;[" &amp; $A66 &amp; "]",
"[Base_Tarjetas].[SEGMENTO_DESCRIP]","[Base_Tarjetas].[SEGMENTO_DESCRIP].&amp;[" &amp; $C$6 &amp; "]",
"[Base_Tarjetas].[SITUACION]","[Base_Tarjetas].[SITUACION].&amp;[" &amp; $C66 &amp; "]",
"[Base_Tarjetas].[TIPO]","[Base_Tarjetas].[TIPO].&amp;[" &amp; $C$1 &amp; "]")/1000,
0)</f>
        <v>0</v>
      </c>
      <c r="AY66" s="8">
        <f>IFERROR(
GETPIVOTDATA("[Base_Tarjetas].[Importe]",TDinamica_R!$A$3,
"[Base_Tarjetas].[PERIODO]","[Base_Tarjetas].[PERIODO].&amp;[" &amp; TEXT(AY$6,"yyyymm") &amp; "]",
"[Base_Tarjetas].[Metrica]","[Base_Tarjetas].[Metrica].&amp;[" &amp; $A66 &amp; "]",
"[Base_Tarjetas].[SEGMENTO_DESCRIP]","[Base_Tarjetas].[SEGMENTO_DESCRIP].&amp;[" &amp; $C$6 &amp; "]",
"[Base_Tarjetas].[SITUACION]","[Base_Tarjetas].[SITUACION].&amp;[" &amp; $C66 &amp; "]",
"[Base_Tarjetas].[TIPO]","[Base_Tarjetas].[TIPO].&amp;[" &amp; $C$1 &amp; "]")/1000,
0)</f>
        <v>0</v>
      </c>
      <c r="AZ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TEXT(AZ$6,"yyyymm") &amp; "]"),
0)</f>
        <v>0</v>
      </c>
      <c r="BA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TEXT(BA$6,"yyyymm") &amp; "]"),
0)</f>
        <v>0</v>
      </c>
      <c r="BB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TEXT(BB$6,"yyyymm") &amp; "]"),
0)</f>
        <v>0</v>
      </c>
      <c r="BC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TEXT(BC$6,"yyyymm") &amp; "]"),
0)</f>
        <v>0</v>
      </c>
      <c r="BD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TEXT(BD$6,"yyyymm") &amp; "]"),
0)</f>
        <v>0</v>
      </c>
      <c r="BE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TEXT(BE$6,"yyyymm") &amp; "]"),
0)</f>
        <v>0</v>
      </c>
      <c r="BF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TEXT(BF$6,"yyyymm") &amp; "]"),
0)</f>
        <v>0</v>
      </c>
      <c r="BG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TEXT(BG$6,"yyyymm") &amp; "]"),
0)</f>
        <v>0</v>
      </c>
      <c r="BH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TEXT(BH$6,"yyyymm") &amp; "]"),
0)</f>
        <v>0</v>
      </c>
      <c r="BI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TEXT(BI$6,"yyyymm") &amp; "]"),
0)</f>
        <v>0</v>
      </c>
      <c r="BJ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TEXT(BJ$6,"yyyymm") &amp; "]"),
0)</f>
        <v>0</v>
      </c>
      <c r="BK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TEXT(BK$6,"yyyymm") &amp; "]"),
0)</f>
        <v>0</v>
      </c>
      <c r="BO66" s="24">
        <f t="shared" si="48"/>
        <v>0</v>
      </c>
      <c r="BP66" s="24">
        <f t="shared" si="48"/>
        <v>0</v>
      </c>
      <c r="BQ66" s="24">
        <f t="shared" si="48"/>
        <v>0</v>
      </c>
      <c r="BR66" s="24">
        <f t="shared" si="48"/>
        <v>0</v>
      </c>
      <c r="BS66" s="24">
        <f t="shared" si="48"/>
        <v>0</v>
      </c>
      <c r="BT66" s="24">
        <f t="shared" si="48"/>
        <v>0</v>
      </c>
    </row>
    <row r="67" spans="1:72" hidden="1" outlineLevel="1" x14ac:dyDescent="0.25">
      <c r="A67" s="11" t="s">
        <v>35</v>
      </c>
      <c r="C67" s="2" t="s">
        <v>94</v>
      </c>
      <c r="D67" s="8">
        <f>IFERROR(
GETPIVOTDATA("[Base_Tarjetas].[Importe]",TDinamica_R!$A$3,
"[Base_Tarjetas].[PERIODO]","[Base_Tarjetas].[PERIODO].&amp;[" &amp; TEXT(D$6,"yyyymm") &amp; "]",
"[Base_Tarjetas].[Metrica]","[Base_Tarjetas].[Metrica].&amp;[" &amp; $A67 &amp; "]",
"[Base_Tarjetas].[SEGMENTO_DESCRIP]","[Base_Tarjetas].[SEGMENTO_DESCRIP].&amp;[" &amp; $C$6 &amp; "]",
"[Base_Tarjetas].[SITUACION]","[Base_Tarjetas].[SITUACION].&amp;[" &amp; $C67 &amp; "]",
"[Base_Tarjetas].[TIPO]","[Base_Tarjetas].[TIPO].&amp;[" &amp; $C$1 &amp; "]")/1000,
0)</f>
        <v>0</v>
      </c>
      <c r="E67" s="8">
        <f>IFERROR(
GETPIVOTDATA("[Base_Tarjetas].[Importe]",TDinamica_R!$A$3,
"[Base_Tarjetas].[PERIODO]","[Base_Tarjetas].[PERIODO].&amp;[" &amp; TEXT(E$6,"yyyymm") &amp; "]",
"[Base_Tarjetas].[Metrica]","[Base_Tarjetas].[Metrica].&amp;[" &amp; $A67 &amp; "]",
"[Base_Tarjetas].[SEGMENTO_DESCRIP]","[Base_Tarjetas].[SEGMENTO_DESCRIP].&amp;[" &amp; $C$6 &amp; "]",
"[Base_Tarjetas].[SITUACION]","[Base_Tarjetas].[SITUACION].&amp;[" &amp; $C67 &amp; "]",
"[Base_Tarjetas].[TIPO]","[Base_Tarjetas].[TIPO].&amp;[" &amp; $C$1 &amp; "]")/1000,
0)</f>
        <v>0</v>
      </c>
      <c r="F67" s="8">
        <f>IFERROR(
GETPIVOTDATA("[Base_Tarjetas].[Importe]",TDinamica_R!$A$3,
"[Base_Tarjetas].[PERIODO]","[Base_Tarjetas].[PERIODO].&amp;[" &amp; TEXT(F$6,"yyyymm") &amp; "]",
"[Base_Tarjetas].[Metrica]","[Base_Tarjetas].[Metrica].&amp;[" &amp; $A67 &amp; "]",
"[Base_Tarjetas].[SEGMENTO_DESCRIP]","[Base_Tarjetas].[SEGMENTO_DESCRIP].&amp;[" &amp; $C$6 &amp; "]",
"[Base_Tarjetas].[SITUACION]","[Base_Tarjetas].[SITUACION].&amp;[" &amp; $C67 &amp; "]",
"[Base_Tarjetas].[TIPO]","[Base_Tarjetas].[TIPO].&amp;[" &amp; $C$1 &amp; "]")/1000,
0)</f>
        <v>0</v>
      </c>
      <c r="G67" s="8">
        <f>IFERROR(
GETPIVOTDATA("[Base_Tarjetas].[Importe]",TDinamica_R!$A$3,
"[Base_Tarjetas].[PERIODO]","[Base_Tarjetas].[PERIODO].&amp;[" &amp; TEXT(G$6,"yyyymm") &amp; "]",
"[Base_Tarjetas].[Metrica]","[Base_Tarjetas].[Metrica].&amp;[" &amp; $A67 &amp; "]",
"[Base_Tarjetas].[SEGMENTO_DESCRIP]","[Base_Tarjetas].[SEGMENTO_DESCRIP].&amp;[" &amp; $C$6 &amp; "]",
"[Base_Tarjetas].[SITUACION]","[Base_Tarjetas].[SITUACION].&amp;[" &amp; $C67 &amp; "]",
"[Base_Tarjetas].[TIPO]","[Base_Tarjetas].[TIPO].&amp;[" &amp; $C$1 &amp; "]")/1000,
0)</f>
        <v>0</v>
      </c>
      <c r="H67" s="8">
        <f>IFERROR(
GETPIVOTDATA("[Base_Tarjetas].[Importe]",TDinamica_R!$A$3,
"[Base_Tarjetas].[PERIODO]","[Base_Tarjetas].[PERIODO].&amp;[" &amp; TEXT(H$6,"yyyymm") &amp; "]",
"[Base_Tarjetas].[Metrica]","[Base_Tarjetas].[Metrica].&amp;[" &amp; $A67 &amp; "]",
"[Base_Tarjetas].[SEGMENTO_DESCRIP]","[Base_Tarjetas].[SEGMENTO_DESCRIP].&amp;[" &amp; $C$6 &amp; "]",
"[Base_Tarjetas].[SITUACION]","[Base_Tarjetas].[SITUACION].&amp;[" &amp; $C67 &amp; "]",
"[Base_Tarjetas].[TIPO]","[Base_Tarjetas].[TIPO].&amp;[" &amp; $C$1 &amp; "]")/1000,
0)</f>
        <v>0</v>
      </c>
      <c r="I67" s="8">
        <f>IFERROR(
GETPIVOTDATA("[Base_Tarjetas].[Importe]",TDinamica_R!$A$3,
"[Base_Tarjetas].[PERIODO]","[Base_Tarjetas].[PERIODO].&amp;[" &amp; TEXT(I$6,"yyyymm") &amp; "]",
"[Base_Tarjetas].[Metrica]","[Base_Tarjetas].[Metrica].&amp;[" &amp; $A67 &amp; "]",
"[Base_Tarjetas].[SEGMENTO_DESCRIP]","[Base_Tarjetas].[SEGMENTO_DESCRIP].&amp;[" &amp; $C$6 &amp; "]",
"[Base_Tarjetas].[SITUACION]","[Base_Tarjetas].[SITUACION].&amp;[" &amp; $C67 &amp; "]",
"[Base_Tarjetas].[TIPO]","[Base_Tarjetas].[TIPO].&amp;[" &amp; $C$1 &amp; "]")/1000,
0)</f>
        <v>0</v>
      </c>
      <c r="J67" s="8">
        <f>IFERROR(
GETPIVOTDATA("[Base_Tarjetas].[Importe]",TDinamica_R!$A$3,
"[Base_Tarjetas].[PERIODO]","[Base_Tarjetas].[PERIODO].&amp;[" &amp; TEXT(J$6,"yyyymm") &amp; "]",
"[Base_Tarjetas].[Metrica]","[Base_Tarjetas].[Metrica].&amp;[" &amp; $A67 &amp; "]",
"[Base_Tarjetas].[SEGMENTO_DESCRIP]","[Base_Tarjetas].[SEGMENTO_DESCRIP].&amp;[" &amp; $C$6 &amp; "]",
"[Base_Tarjetas].[SITUACION]","[Base_Tarjetas].[SITUACION].&amp;[" &amp; $C67 &amp; "]",
"[Base_Tarjetas].[TIPO]","[Base_Tarjetas].[TIPO].&amp;[" &amp; $C$1 &amp; "]")/1000,
0)</f>
        <v>0</v>
      </c>
      <c r="K67" s="8">
        <f>IFERROR(
GETPIVOTDATA("[Base_Tarjetas].[Importe]",TDinamica_R!$A$3,
"[Base_Tarjetas].[PERIODO]","[Base_Tarjetas].[PERIODO].&amp;[" &amp; TEXT(K$6,"yyyymm") &amp; "]",
"[Base_Tarjetas].[Metrica]","[Base_Tarjetas].[Metrica].&amp;[" &amp; $A67 &amp; "]",
"[Base_Tarjetas].[SEGMENTO_DESCRIP]","[Base_Tarjetas].[SEGMENTO_DESCRIP].&amp;[" &amp; $C$6 &amp; "]",
"[Base_Tarjetas].[SITUACION]","[Base_Tarjetas].[SITUACION].&amp;[" &amp; $C67 &amp; "]",
"[Base_Tarjetas].[TIPO]","[Base_Tarjetas].[TIPO].&amp;[" &amp; $C$1 &amp; "]")/1000,
0)</f>
        <v>0</v>
      </c>
      <c r="L67" s="8">
        <f>IFERROR(
GETPIVOTDATA("[Base_Tarjetas].[Importe]",TDinamica_R!$A$3,
"[Base_Tarjetas].[PERIODO]","[Base_Tarjetas].[PERIODO].&amp;[" &amp; TEXT(L$6,"yyyymm") &amp; "]",
"[Base_Tarjetas].[Metrica]","[Base_Tarjetas].[Metrica].&amp;[" &amp; $A67 &amp; "]",
"[Base_Tarjetas].[SEGMENTO_DESCRIP]","[Base_Tarjetas].[SEGMENTO_DESCRIP].&amp;[" &amp; $C$6 &amp; "]",
"[Base_Tarjetas].[SITUACION]","[Base_Tarjetas].[SITUACION].&amp;[" &amp; $C67 &amp; "]",
"[Base_Tarjetas].[TIPO]","[Base_Tarjetas].[TIPO].&amp;[" &amp; $C$1 &amp; "]")/1000,
0)</f>
        <v>0</v>
      </c>
      <c r="M67" s="8">
        <f>IFERROR(
GETPIVOTDATA("[Base_Tarjetas].[Importe]",TDinamica_R!$A$3,
"[Base_Tarjetas].[PERIODO]","[Base_Tarjetas].[PERIODO].&amp;[" &amp; TEXT(M$6,"yyyymm") &amp; "]",
"[Base_Tarjetas].[Metrica]","[Base_Tarjetas].[Metrica].&amp;[" &amp; $A67 &amp; "]",
"[Base_Tarjetas].[SEGMENTO_DESCRIP]","[Base_Tarjetas].[SEGMENTO_DESCRIP].&amp;[" &amp; $C$6 &amp; "]",
"[Base_Tarjetas].[SITUACION]","[Base_Tarjetas].[SITUACION].&amp;[" &amp; $C67 &amp; "]",
"[Base_Tarjetas].[TIPO]","[Base_Tarjetas].[TIPO].&amp;[" &amp; $C$1 &amp; "]")/1000,
0)</f>
        <v>0</v>
      </c>
      <c r="N67" s="8">
        <f>IFERROR(
GETPIVOTDATA("[Base_Tarjetas].[Importe]",TDinamica_R!$A$3,
"[Base_Tarjetas].[PERIODO]","[Base_Tarjetas].[PERIODO].&amp;[" &amp; TEXT(N$6,"yyyymm") &amp; "]",
"[Base_Tarjetas].[Metrica]","[Base_Tarjetas].[Metrica].&amp;[" &amp; $A67 &amp; "]",
"[Base_Tarjetas].[SEGMENTO_DESCRIP]","[Base_Tarjetas].[SEGMENTO_DESCRIP].&amp;[" &amp; $C$6 &amp; "]",
"[Base_Tarjetas].[SITUACION]","[Base_Tarjetas].[SITUACION].&amp;[" &amp; $C67 &amp; "]",
"[Base_Tarjetas].[TIPO]","[Base_Tarjetas].[TIPO].&amp;[" &amp; $C$1 &amp; "]")/1000,
0)</f>
        <v>0</v>
      </c>
      <c r="O67" s="8">
        <f>IFERROR(
GETPIVOTDATA("[Base_Tarjetas].[Importe]",TDinamica_R!$A$3,
"[Base_Tarjetas].[PERIODO]","[Base_Tarjetas].[PERIODO].&amp;[" &amp; TEXT(O$6,"yyyymm") &amp; "]",
"[Base_Tarjetas].[Metrica]","[Base_Tarjetas].[Metrica].&amp;[" &amp; $A67 &amp; "]",
"[Base_Tarjetas].[SEGMENTO_DESCRIP]","[Base_Tarjetas].[SEGMENTO_DESCRIP].&amp;[" &amp; $C$6 &amp; "]",
"[Base_Tarjetas].[SITUACION]","[Base_Tarjetas].[SITUACION].&amp;[" &amp; $C67 &amp; "]",
"[Base_Tarjetas].[TIPO]","[Base_Tarjetas].[TIPO].&amp;[" &amp; $C$1 &amp; "]")/1000,
0)</f>
        <v>0</v>
      </c>
      <c r="P67" s="8">
        <f>IFERROR(
GETPIVOTDATA("[Base_Tarjetas].[Importe]",TDinamica_R!$A$3,
"[Base_Tarjetas].[PERIODO]","[Base_Tarjetas].[PERIODO].&amp;[" &amp; TEXT(P$6,"yyyymm") &amp; "]",
"[Base_Tarjetas].[Metrica]","[Base_Tarjetas].[Metrica].&amp;[" &amp; $A67 &amp; "]",
"[Base_Tarjetas].[SEGMENTO_DESCRIP]","[Base_Tarjetas].[SEGMENTO_DESCRIP].&amp;[" &amp; $C$6 &amp; "]",
"[Base_Tarjetas].[SITUACION]","[Base_Tarjetas].[SITUACION].&amp;[" &amp; $C67 &amp; "]",
"[Base_Tarjetas].[TIPO]","[Base_Tarjetas].[TIPO].&amp;[" &amp; $C$1 &amp; "]")/1000,
0)</f>
        <v>0</v>
      </c>
      <c r="Q67" s="8">
        <f>IFERROR(
GETPIVOTDATA("[Base_Tarjetas].[Importe]",TDinamica_R!$A$3,
"[Base_Tarjetas].[PERIODO]","[Base_Tarjetas].[PERIODO].&amp;[" &amp; TEXT(Q$6,"yyyymm") &amp; "]",
"[Base_Tarjetas].[Metrica]","[Base_Tarjetas].[Metrica].&amp;[" &amp; $A67 &amp; "]",
"[Base_Tarjetas].[SEGMENTO_DESCRIP]","[Base_Tarjetas].[SEGMENTO_DESCRIP].&amp;[" &amp; $C$6 &amp; "]",
"[Base_Tarjetas].[SITUACION]","[Base_Tarjetas].[SITUACION].&amp;[" &amp; $C67 &amp; "]",
"[Base_Tarjetas].[TIPO]","[Base_Tarjetas].[TIPO].&amp;[" &amp; $C$1 &amp; "]")/1000,
0)</f>
        <v>0</v>
      </c>
      <c r="R67" s="8">
        <f>IFERROR(
GETPIVOTDATA("[Base_Tarjetas].[Importe]",TDinamica_R!$A$3,
"[Base_Tarjetas].[PERIODO]","[Base_Tarjetas].[PERIODO].&amp;[" &amp; TEXT(R$6,"yyyymm") &amp; "]",
"[Base_Tarjetas].[Metrica]","[Base_Tarjetas].[Metrica].&amp;[" &amp; $A67 &amp; "]",
"[Base_Tarjetas].[SEGMENTO_DESCRIP]","[Base_Tarjetas].[SEGMENTO_DESCRIP].&amp;[" &amp; $C$6 &amp; "]",
"[Base_Tarjetas].[SITUACION]","[Base_Tarjetas].[SITUACION].&amp;[" &amp; $C67 &amp; "]",
"[Base_Tarjetas].[TIPO]","[Base_Tarjetas].[TIPO].&amp;[" &amp; $C$1 &amp; "]")/1000,
0)</f>
        <v>0</v>
      </c>
      <c r="S67" s="8">
        <f>IFERROR(
GETPIVOTDATA("[Base_Tarjetas].[Importe]",TDinamica_R!$A$3,
"[Base_Tarjetas].[PERIODO]","[Base_Tarjetas].[PERIODO].&amp;[" &amp; TEXT(S$6,"yyyymm") &amp; "]",
"[Base_Tarjetas].[Metrica]","[Base_Tarjetas].[Metrica].&amp;[" &amp; $A67 &amp; "]",
"[Base_Tarjetas].[SEGMENTO_DESCRIP]","[Base_Tarjetas].[SEGMENTO_DESCRIP].&amp;[" &amp; $C$6 &amp; "]",
"[Base_Tarjetas].[SITUACION]","[Base_Tarjetas].[SITUACION].&amp;[" &amp; $C67 &amp; "]",
"[Base_Tarjetas].[TIPO]","[Base_Tarjetas].[TIPO].&amp;[" &amp; $C$1 &amp; "]")/1000,
0)</f>
        <v>0</v>
      </c>
      <c r="T67" s="8">
        <f>IFERROR(
GETPIVOTDATA("[Base_Tarjetas].[Importe]",TDinamica_R!$A$3,
"[Base_Tarjetas].[PERIODO]","[Base_Tarjetas].[PERIODO].&amp;[" &amp; TEXT(T$6,"yyyymm") &amp; "]",
"[Base_Tarjetas].[Metrica]","[Base_Tarjetas].[Metrica].&amp;[" &amp; $A67 &amp; "]",
"[Base_Tarjetas].[SEGMENTO_DESCRIP]","[Base_Tarjetas].[SEGMENTO_DESCRIP].&amp;[" &amp; $C$6 &amp; "]",
"[Base_Tarjetas].[SITUACION]","[Base_Tarjetas].[SITUACION].&amp;[" &amp; $C67 &amp; "]",
"[Base_Tarjetas].[TIPO]","[Base_Tarjetas].[TIPO].&amp;[" &amp; $C$1 &amp; "]")/1000,
0)</f>
        <v>0</v>
      </c>
      <c r="U67" s="8">
        <f>IFERROR(
GETPIVOTDATA("[Base_Tarjetas].[Importe]",TDinamica_R!$A$3,
"[Base_Tarjetas].[PERIODO]","[Base_Tarjetas].[PERIODO].&amp;[" &amp; TEXT(U$6,"yyyymm") &amp; "]",
"[Base_Tarjetas].[Metrica]","[Base_Tarjetas].[Metrica].&amp;[" &amp; $A67 &amp; "]",
"[Base_Tarjetas].[SEGMENTO_DESCRIP]","[Base_Tarjetas].[SEGMENTO_DESCRIP].&amp;[" &amp; $C$6 &amp; "]",
"[Base_Tarjetas].[SITUACION]","[Base_Tarjetas].[SITUACION].&amp;[" &amp; $C67 &amp; "]",
"[Base_Tarjetas].[TIPO]","[Base_Tarjetas].[TIPO].&amp;[" &amp; $C$1 &amp; "]")/1000,
0)</f>
        <v>0</v>
      </c>
      <c r="V67" s="8">
        <f>IFERROR(
GETPIVOTDATA("[Base_Tarjetas].[Importe]",TDinamica_R!$A$3,
"[Base_Tarjetas].[PERIODO]","[Base_Tarjetas].[PERIODO].&amp;[" &amp; TEXT(V$6,"yyyymm") &amp; "]",
"[Base_Tarjetas].[Metrica]","[Base_Tarjetas].[Metrica].&amp;[" &amp; $A67 &amp; "]",
"[Base_Tarjetas].[SEGMENTO_DESCRIP]","[Base_Tarjetas].[SEGMENTO_DESCRIP].&amp;[" &amp; $C$6 &amp; "]",
"[Base_Tarjetas].[SITUACION]","[Base_Tarjetas].[SITUACION].&amp;[" &amp; $C67 &amp; "]",
"[Base_Tarjetas].[TIPO]","[Base_Tarjetas].[TIPO].&amp;[" &amp; $C$1 &amp; "]")/1000,
0)</f>
        <v>0</v>
      </c>
      <c r="W67" s="8">
        <f>IFERROR(
GETPIVOTDATA("[Base_Tarjetas].[Importe]",TDinamica_R!$A$3,
"[Base_Tarjetas].[PERIODO]","[Base_Tarjetas].[PERIODO].&amp;[" &amp; TEXT(W$6,"yyyymm") &amp; "]",
"[Base_Tarjetas].[Metrica]","[Base_Tarjetas].[Metrica].&amp;[" &amp; $A67 &amp; "]",
"[Base_Tarjetas].[SEGMENTO_DESCRIP]","[Base_Tarjetas].[SEGMENTO_DESCRIP].&amp;[" &amp; $C$6 &amp; "]",
"[Base_Tarjetas].[SITUACION]","[Base_Tarjetas].[SITUACION].&amp;[" &amp; $C67 &amp; "]",
"[Base_Tarjetas].[TIPO]","[Base_Tarjetas].[TIPO].&amp;[" &amp; $C$1 &amp; "]")/1000,
0)</f>
        <v>0</v>
      </c>
      <c r="X67" s="8">
        <f>IFERROR(
GETPIVOTDATA("[Base_Tarjetas].[Importe]",TDinamica_R!$A$3,
"[Base_Tarjetas].[PERIODO]","[Base_Tarjetas].[PERIODO].&amp;[" &amp; TEXT(X$6,"yyyymm") &amp; "]",
"[Base_Tarjetas].[Metrica]","[Base_Tarjetas].[Metrica].&amp;[" &amp; $A67 &amp; "]",
"[Base_Tarjetas].[SEGMENTO_DESCRIP]","[Base_Tarjetas].[SEGMENTO_DESCRIP].&amp;[" &amp; $C$6 &amp; "]",
"[Base_Tarjetas].[SITUACION]","[Base_Tarjetas].[SITUACION].&amp;[" &amp; $C67 &amp; "]",
"[Base_Tarjetas].[TIPO]","[Base_Tarjetas].[TIPO].&amp;[" &amp; $C$1 &amp; "]")/1000,
0)</f>
        <v>0</v>
      </c>
      <c r="Y67" s="8">
        <f>IFERROR(
GETPIVOTDATA("[Base_Tarjetas].[Importe]",TDinamica_R!$A$3,
"[Base_Tarjetas].[PERIODO]","[Base_Tarjetas].[PERIODO].&amp;[" &amp; TEXT(Y$6,"yyyymm") &amp; "]",
"[Base_Tarjetas].[Metrica]","[Base_Tarjetas].[Metrica].&amp;[" &amp; $A67 &amp; "]",
"[Base_Tarjetas].[SEGMENTO_DESCRIP]","[Base_Tarjetas].[SEGMENTO_DESCRIP].&amp;[" &amp; $C$6 &amp; "]",
"[Base_Tarjetas].[SITUACION]","[Base_Tarjetas].[SITUACION].&amp;[" &amp; $C67 &amp; "]",
"[Base_Tarjetas].[TIPO]","[Base_Tarjetas].[TIPO].&amp;[" &amp; $C$1 &amp; "]")/1000,
0)</f>
        <v>0</v>
      </c>
      <c r="Z67" s="8">
        <f>IFERROR(
GETPIVOTDATA("[Base_Tarjetas].[Importe]",TDinamica_R!$A$3,
"[Base_Tarjetas].[PERIODO]","[Base_Tarjetas].[PERIODO].&amp;[" &amp; TEXT(Z$6,"yyyymm") &amp; "]",
"[Base_Tarjetas].[Metrica]","[Base_Tarjetas].[Metrica].&amp;[" &amp; $A67 &amp; "]",
"[Base_Tarjetas].[SEGMENTO_DESCRIP]","[Base_Tarjetas].[SEGMENTO_DESCRIP].&amp;[" &amp; $C$6 &amp; "]",
"[Base_Tarjetas].[SITUACION]","[Base_Tarjetas].[SITUACION].&amp;[" &amp; $C67 &amp; "]",
"[Base_Tarjetas].[TIPO]","[Base_Tarjetas].[TIPO].&amp;[" &amp; $C$1 &amp; "]")/1000,
0)</f>
        <v>0</v>
      </c>
      <c r="AA67" s="8">
        <f>IFERROR(
GETPIVOTDATA("[Base_Tarjetas].[Importe]",TDinamica_R!$A$3,
"[Base_Tarjetas].[PERIODO]","[Base_Tarjetas].[PERIODO].&amp;[" &amp; TEXT(AA$6,"yyyymm") &amp; "]",
"[Base_Tarjetas].[Metrica]","[Base_Tarjetas].[Metrica].&amp;[" &amp; $A67 &amp; "]",
"[Base_Tarjetas].[SEGMENTO_DESCRIP]","[Base_Tarjetas].[SEGMENTO_DESCRIP].&amp;[" &amp; $C$6 &amp; "]",
"[Base_Tarjetas].[SITUACION]","[Base_Tarjetas].[SITUACION].&amp;[" &amp; $C67 &amp; "]",
"[Base_Tarjetas].[TIPO]","[Base_Tarjetas].[TIPO].&amp;[" &amp; $C$1 &amp; "]")/1000,
0)</f>
        <v>0</v>
      </c>
      <c r="AB67" s="8">
        <f>IFERROR(
GETPIVOTDATA("[Base_Tarjetas].[Importe]",TDinamica_R!$A$3,
"[Base_Tarjetas].[PERIODO]","[Base_Tarjetas].[PERIODO].&amp;[" &amp; TEXT(AB$6,"yyyymm") &amp; "]",
"[Base_Tarjetas].[Metrica]","[Base_Tarjetas].[Metrica].&amp;[" &amp; $A67 &amp; "]",
"[Base_Tarjetas].[SEGMENTO_DESCRIP]","[Base_Tarjetas].[SEGMENTO_DESCRIP].&amp;[" &amp; $C$6 &amp; "]",
"[Base_Tarjetas].[SITUACION]","[Base_Tarjetas].[SITUACION].&amp;[" &amp; $C67 &amp; "]",
"[Base_Tarjetas].[TIPO]","[Base_Tarjetas].[TIPO].&amp;[" &amp; $C$1 &amp; "]")/1000,
0)</f>
        <v>0</v>
      </c>
      <c r="AC67" s="8">
        <f>IFERROR(
GETPIVOTDATA("[Base_Tarjetas].[Importe]",TDinamica_R!$A$3,
"[Base_Tarjetas].[PERIODO]","[Base_Tarjetas].[PERIODO].&amp;[" &amp; TEXT(AC$6,"yyyymm") &amp; "]",
"[Base_Tarjetas].[Metrica]","[Base_Tarjetas].[Metrica].&amp;[" &amp; $A67 &amp; "]",
"[Base_Tarjetas].[SEGMENTO_DESCRIP]","[Base_Tarjetas].[SEGMENTO_DESCRIP].&amp;[" &amp; $C$6 &amp; "]",
"[Base_Tarjetas].[SITUACION]","[Base_Tarjetas].[SITUACION].&amp;[" &amp; $C67 &amp; "]",
"[Base_Tarjetas].[TIPO]","[Base_Tarjetas].[TIPO].&amp;[" &amp; $C$1 &amp; "]")/1000,
0)</f>
        <v>0</v>
      </c>
      <c r="AD67" s="8">
        <f>IFERROR(
GETPIVOTDATA("[Base_Tarjetas].[Importe]",TDinamica_R!$A$3,
"[Base_Tarjetas].[PERIODO]","[Base_Tarjetas].[PERIODO].&amp;[" &amp; TEXT(AD$6,"yyyymm") &amp; "]",
"[Base_Tarjetas].[Metrica]","[Base_Tarjetas].[Metrica].&amp;[" &amp; $A67 &amp; "]",
"[Base_Tarjetas].[SEGMENTO_DESCRIP]","[Base_Tarjetas].[SEGMENTO_DESCRIP].&amp;[" &amp; $C$6 &amp; "]",
"[Base_Tarjetas].[SITUACION]","[Base_Tarjetas].[SITUACION].&amp;[" &amp; $C67 &amp; "]",
"[Base_Tarjetas].[TIPO]","[Base_Tarjetas].[TIPO].&amp;[" &amp; $C$1 &amp; "]")/1000,
0)</f>
        <v>0</v>
      </c>
      <c r="AE67" s="8">
        <f>IFERROR(
GETPIVOTDATA("[Base_Tarjetas].[Importe]",TDinamica_R!$A$3,
"[Base_Tarjetas].[PERIODO]","[Base_Tarjetas].[PERIODO].&amp;[" &amp; TEXT(AE$6,"yyyymm") &amp; "]",
"[Base_Tarjetas].[Metrica]","[Base_Tarjetas].[Metrica].&amp;[" &amp; $A67 &amp; "]",
"[Base_Tarjetas].[SEGMENTO_DESCRIP]","[Base_Tarjetas].[SEGMENTO_DESCRIP].&amp;[" &amp; $C$6 &amp; "]",
"[Base_Tarjetas].[SITUACION]","[Base_Tarjetas].[SITUACION].&amp;[" &amp; $C67 &amp; "]",
"[Base_Tarjetas].[TIPO]","[Base_Tarjetas].[TIPO].&amp;[" &amp; $C$1 &amp; "]")/1000,
0)</f>
        <v>0</v>
      </c>
      <c r="AF67" s="8">
        <f>IFERROR(
GETPIVOTDATA("[Base_Tarjetas].[Importe]",TDinamica_R!$A$3,
"[Base_Tarjetas].[PERIODO]","[Base_Tarjetas].[PERIODO].&amp;[" &amp; TEXT(AF$6,"yyyymm") &amp; "]",
"[Base_Tarjetas].[Metrica]","[Base_Tarjetas].[Metrica].&amp;[" &amp; $A67 &amp; "]",
"[Base_Tarjetas].[SEGMENTO_DESCRIP]","[Base_Tarjetas].[SEGMENTO_DESCRIP].&amp;[" &amp; $C$6 &amp; "]",
"[Base_Tarjetas].[SITUACION]","[Base_Tarjetas].[SITUACION].&amp;[" &amp; $C67 &amp; "]",
"[Base_Tarjetas].[TIPO]","[Base_Tarjetas].[TIPO].&amp;[" &amp; $C$1 &amp; "]")/1000,
0)</f>
        <v>0</v>
      </c>
      <c r="AG67" s="8">
        <f>IFERROR(
GETPIVOTDATA("[Base_Tarjetas].[Importe]",TDinamica_R!$A$3,
"[Base_Tarjetas].[PERIODO]","[Base_Tarjetas].[PERIODO].&amp;[" &amp; TEXT(AG$6,"yyyymm") &amp; "]",
"[Base_Tarjetas].[Metrica]","[Base_Tarjetas].[Metrica].&amp;[" &amp; $A67 &amp; "]",
"[Base_Tarjetas].[SEGMENTO_DESCRIP]","[Base_Tarjetas].[SEGMENTO_DESCRIP].&amp;[" &amp; $C$6 &amp; "]",
"[Base_Tarjetas].[SITUACION]","[Base_Tarjetas].[SITUACION].&amp;[" &amp; $C67 &amp; "]",
"[Base_Tarjetas].[TIPO]","[Base_Tarjetas].[TIPO].&amp;[" &amp; $C$1 &amp; "]")/1000,
0)</f>
        <v>0</v>
      </c>
      <c r="AH67" s="8">
        <f>IFERROR(
GETPIVOTDATA("[Base_Tarjetas].[Importe]",TDinamica_R!$A$3,
"[Base_Tarjetas].[PERIODO]","[Base_Tarjetas].[PERIODO].&amp;[" &amp; TEXT(AH$6,"yyyymm") &amp; "]",
"[Base_Tarjetas].[Metrica]","[Base_Tarjetas].[Metrica].&amp;[" &amp; $A67 &amp; "]",
"[Base_Tarjetas].[SEGMENTO_DESCRIP]","[Base_Tarjetas].[SEGMENTO_DESCRIP].&amp;[" &amp; $C$6 &amp; "]",
"[Base_Tarjetas].[SITUACION]","[Base_Tarjetas].[SITUACION].&amp;[" &amp; $C67 &amp; "]",
"[Base_Tarjetas].[TIPO]","[Base_Tarjetas].[TIPO].&amp;[" &amp; $C$1 &amp; "]")/1000,
0)</f>
        <v>0</v>
      </c>
      <c r="AI67" s="8">
        <f>IFERROR(
GETPIVOTDATA("[Base_Tarjetas].[Importe]",TDinamica_R!$A$3,
"[Base_Tarjetas].[PERIODO]","[Base_Tarjetas].[PERIODO].&amp;[" &amp; TEXT(AI$6,"yyyymm") &amp; "]",
"[Base_Tarjetas].[Metrica]","[Base_Tarjetas].[Metrica].&amp;[" &amp; $A67 &amp; "]",
"[Base_Tarjetas].[SEGMENTO_DESCRIP]","[Base_Tarjetas].[SEGMENTO_DESCRIP].&amp;[" &amp; $C$6 &amp; "]",
"[Base_Tarjetas].[SITUACION]","[Base_Tarjetas].[SITUACION].&amp;[" &amp; $C67 &amp; "]",
"[Base_Tarjetas].[TIPO]","[Base_Tarjetas].[TIPO].&amp;[" &amp; $C$1 &amp; "]")/1000,
0)</f>
        <v>0</v>
      </c>
      <c r="AJ67" s="8">
        <f>IFERROR(
GETPIVOTDATA("[Base_Tarjetas].[Importe]",TDinamica_R!$A$3,
"[Base_Tarjetas].[PERIODO]","[Base_Tarjetas].[PERIODO].&amp;[" &amp; TEXT(AJ$6,"yyyymm") &amp; "]",
"[Base_Tarjetas].[Metrica]","[Base_Tarjetas].[Metrica].&amp;[" &amp; $A67 &amp; "]",
"[Base_Tarjetas].[SEGMENTO_DESCRIP]","[Base_Tarjetas].[SEGMENTO_DESCRIP].&amp;[" &amp; $C$6 &amp; "]",
"[Base_Tarjetas].[SITUACION]","[Base_Tarjetas].[SITUACION].&amp;[" &amp; $C67 &amp; "]",
"[Base_Tarjetas].[TIPO]","[Base_Tarjetas].[TIPO].&amp;[" &amp; $C$1 &amp; "]")/1000,
0)</f>
        <v>0</v>
      </c>
      <c r="AK67" s="8">
        <f>IFERROR(
GETPIVOTDATA("[Base_Tarjetas].[Importe]",TDinamica_R!$A$3,
"[Base_Tarjetas].[PERIODO]","[Base_Tarjetas].[PERIODO].&amp;[" &amp; TEXT(AK$6,"yyyymm") &amp; "]",
"[Base_Tarjetas].[Metrica]","[Base_Tarjetas].[Metrica].&amp;[" &amp; $A67 &amp; "]",
"[Base_Tarjetas].[SEGMENTO_DESCRIP]","[Base_Tarjetas].[SEGMENTO_DESCRIP].&amp;[" &amp; $C$6 &amp; "]",
"[Base_Tarjetas].[SITUACION]","[Base_Tarjetas].[SITUACION].&amp;[" &amp; $C67 &amp; "]",
"[Base_Tarjetas].[TIPO]","[Base_Tarjetas].[TIPO].&amp;[" &amp; $C$1 &amp; "]")/1000,
0)</f>
        <v>0</v>
      </c>
      <c r="AL67" s="8">
        <f>IFERROR(
GETPIVOTDATA("[Base_Tarjetas].[Importe]",TDinamica_R!$A$3,
"[Base_Tarjetas].[PERIODO]","[Base_Tarjetas].[PERIODO].&amp;[" &amp; TEXT(AL$6,"yyyymm") &amp; "]",
"[Base_Tarjetas].[Metrica]","[Base_Tarjetas].[Metrica].&amp;[" &amp; $A67 &amp; "]",
"[Base_Tarjetas].[SEGMENTO_DESCRIP]","[Base_Tarjetas].[SEGMENTO_DESCRIP].&amp;[" &amp; $C$6 &amp; "]",
"[Base_Tarjetas].[SITUACION]","[Base_Tarjetas].[SITUACION].&amp;[" &amp; $C67 &amp; "]",
"[Base_Tarjetas].[TIPO]","[Base_Tarjetas].[TIPO].&amp;[" &amp; $C$1 &amp; "]")/1000,
0)</f>
        <v>0</v>
      </c>
      <c r="AM67" s="8">
        <f>IFERROR(
GETPIVOTDATA("[Base_Tarjetas].[Importe]",TDinamica_R!$A$3,
"[Base_Tarjetas].[PERIODO]","[Base_Tarjetas].[PERIODO].&amp;[" &amp; TEXT(AM$6,"yyyymm") &amp; "]",
"[Base_Tarjetas].[Metrica]","[Base_Tarjetas].[Metrica].&amp;[" &amp; $A67 &amp; "]",
"[Base_Tarjetas].[SEGMENTO_DESCRIP]","[Base_Tarjetas].[SEGMENTO_DESCRIP].&amp;[" &amp; $C$6 &amp; "]",
"[Base_Tarjetas].[SITUACION]","[Base_Tarjetas].[SITUACION].&amp;[" &amp; $C67 &amp; "]",
"[Base_Tarjetas].[TIPO]","[Base_Tarjetas].[TIPO].&amp;[" &amp; $C$1 &amp; "]")/1000,
0)</f>
        <v>0</v>
      </c>
      <c r="AN67" s="8">
        <f>IFERROR(
GETPIVOTDATA("[Base_Tarjetas].[Importe]",TDinamica_R!$A$3,
"[Base_Tarjetas].[PERIODO]","[Base_Tarjetas].[PERIODO].&amp;[" &amp; TEXT(AN$6,"yyyymm") &amp; "]",
"[Base_Tarjetas].[Metrica]","[Base_Tarjetas].[Metrica].&amp;[" &amp; $A67 &amp; "]",
"[Base_Tarjetas].[SEGMENTO_DESCRIP]","[Base_Tarjetas].[SEGMENTO_DESCRIP].&amp;[" &amp; $C$6 &amp; "]",
"[Base_Tarjetas].[SITUACION]","[Base_Tarjetas].[SITUACION].&amp;[" &amp; $C67 &amp; "]",
"[Base_Tarjetas].[TIPO]","[Base_Tarjetas].[TIPO].&amp;[" &amp; $C$1 &amp; "]")/1000,
0)</f>
        <v>0</v>
      </c>
      <c r="AO67" s="8">
        <f>IFERROR(
GETPIVOTDATA("[Base_Tarjetas].[Importe]",TDinamica_R!$A$3,
"[Base_Tarjetas].[PERIODO]","[Base_Tarjetas].[PERIODO].&amp;[" &amp; TEXT(AO$6,"yyyymm") &amp; "]",
"[Base_Tarjetas].[Metrica]","[Base_Tarjetas].[Metrica].&amp;[" &amp; $A67 &amp; "]",
"[Base_Tarjetas].[SEGMENTO_DESCRIP]","[Base_Tarjetas].[SEGMENTO_DESCRIP].&amp;[" &amp; $C$6 &amp; "]",
"[Base_Tarjetas].[SITUACION]","[Base_Tarjetas].[SITUACION].&amp;[" &amp; $C67 &amp; "]",
"[Base_Tarjetas].[TIPO]","[Base_Tarjetas].[TIPO].&amp;[" &amp; $C$1 &amp; "]")/1000,
0)</f>
        <v>0</v>
      </c>
      <c r="AP67" s="8">
        <f>IFERROR(
GETPIVOTDATA("[Base_Tarjetas].[Importe]",TDinamica_R!$A$3,
"[Base_Tarjetas].[PERIODO]","[Base_Tarjetas].[PERIODO].&amp;[" &amp; TEXT(AP$6,"yyyymm") &amp; "]",
"[Base_Tarjetas].[Metrica]","[Base_Tarjetas].[Metrica].&amp;[" &amp; $A67 &amp; "]",
"[Base_Tarjetas].[SEGMENTO_DESCRIP]","[Base_Tarjetas].[SEGMENTO_DESCRIP].&amp;[" &amp; $C$6 &amp; "]",
"[Base_Tarjetas].[SITUACION]","[Base_Tarjetas].[SITUACION].&amp;[" &amp; $C67 &amp; "]",
"[Base_Tarjetas].[TIPO]","[Base_Tarjetas].[TIPO].&amp;[" &amp; $C$1 &amp; "]")/1000,
0)</f>
        <v>0</v>
      </c>
      <c r="AQ67" s="8">
        <f>IFERROR(
GETPIVOTDATA("[Base_Tarjetas].[Importe]",TDinamica_R!$A$3,
"[Base_Tarjetas].[PERIODO]","[Base_Tarjetas].[PERIODO].&amp;[" &amp; TEXT(AQ$6,"yyyymm") &amp; "]",
"[Base_Tarjetas].[Metrica]","[Base_Tarjetas].[Metrica].&amp;[" &amp; $A67 &amp; "]",
"[Base_Tarjetas].[SEGMENTO_DESCRIP]","[Base_Tarjetas].[SEGMENTO_DESCRIP].&amp;[" &amp; $C$6 &amp; "]",
"[Base_Tarjetas].[SITUACION]","[Base_Tarjetas].[SITUACION].&amp;[" &amp; $C67 &amp; "]",
"[Base_Tarjetas].[TIPO]","[Base_Tarjetas].[TIPO].&amp;[" &amp; $C$1 &amp; "]")/1000,
0)</f>
        <v>0</v>
      </c>
      <c r="AR67" s="8">
        <f>IFERROR(
GETPIVOTDATA("[Base_Tarjetas].[Importe]",TDinamica_R!$A$3,
"[Base_Tarjetas].[PERIODO]","[Base_Tarjetas].[PERIODO].&amp;[" &amp; TEXT(AR$6,"yyyymm") &amp; "]",
"[Base_Tarjetas].[Metrica]","[Base_Tarjetas].[Metrica].&amp;[" &amp; $A67 &amp; "]",
"[Base_Tarjetas].[SEGMENTO_DESCRIP]","[Base_Tarjetas].[SEGMENTO_DESCRIP].&amp;[" &amp; $C$6 &amp; "]",
"[Base_Tarjetas].[SITUACION]","[Base_Tarjetas].[SITUACION].&amp;[" &amp; $C67 &amp; "]",
"[Base_Tarjetas].[TIPO]","[Base_Tarjetas].[TIPO].&amp;[" &amp; $C$1 &amp; "]")/1000,
0)</f>
        <v>0</v>
      </c>
      <c r="AS67" s="8">
        <f>IFERROR(
GETPIVOTDATA("[Base_Tarjetas].[Importe]",TDinamica_R!$A$3,
"[Base_Tarjetas].[PERIODO]","[Base_Tarjetas].[PERIODO].&amp;[" &amp; TEXT(AS$6,"yyyymm") &amp; "]",
"[Base_Tarjetas].[Metrica]","[Base_Tarjetas].[Metrica].&amp;[" &amp; $A67 &amp; "]",
"[Base_Tarjetas].[SEGMENTO_DESCRIP]","[Base_Tarjetas].[SEGMENTO_DESCRIP].&amp;[" &amp; $C$6 &amp; "]",
"[Base_Tarjetas].[SITUACION]","[Base_Tarjetas].[SITUACION].&amp;[" &amp; $C67 &amp; "]",
"[Base_Tarjetas].[TIPO]","[Base_Tarjetas].[TIPO].&amp;[" &amp; $C$1 &amp; "]")/1000,
0)</f>
        <v>0</v>
      </c>
      <c r="AT67" s="8">
        <f>IFERROR(
GETPIVOTDATA("[Base_Tarjetas].[Importe]",TDinamica_R!$A$3,
"[Base_Tarjetas].[PERIODO]","[Base_Tarjetas].[PERIODO].&amp;[" &amp; TEXT(AT$6,"yyyymm") &amp; "]",
"[Base_Tarjetas].[Metrica]","[Base_Tarjetas].[Metrica].&amp;[" &amp; $A67 &amp; "]",
"[Base_Tarjetas].[SEGMENTO_DESCRIP]","[Base_Tarjetas].[SEGMENTO_DESCRIP].&amp;[" &amp; $C$6 &amp; "]",
"[Base_Tarjetas].[SITUACION]","[Base_Tarjetas].[SITUACION].&amp;[" &amp; $C67 &amp; "]",
"[Base_Tarjetas].[TIPO]","[Base_Tarjetas].[TIPO].&amp;[" &amp; $C$1 &amp; "]")/1000,
0)</f>
        <v>0</v>
      </c>
      <c r="AU67" s="8">
        <f>IFERROR(
GETPIVOTDATA("[Base_Tarjetas].[Importe]",TDinamica_R!$A$3,
"[Base_Tarjetas].[PERIODO]","[Base_Tarjetas].[PERIODO].&amp;[" &amp; TEXT(AU$6,"yyyymm") &amp; "]",
"[Base_Tarjetas].[Metrica]","[Base_Tarjetas].[Metrica].&amp;[" &amp; $A67 &amp; "]",
"[Base_Tarjetas].[SEGMENTO_DESCRIP]","[Base_Tarjetas].[SEGMENTO_DESCRIP].&amp;[" &amp; $C$6 &amp; "]",
"[Base_Tarjetas].[SITUACION]","[Base_Tarjetas].[SITUACION].&amp;[" &amp; $C67 &amp; "]",
"[Base_Tarjetas].[TIPO]","[Base_Tarjetas].[TIPO].&amp;[" &amp; $C$1 &amp; "]")/1000,
0)</f>
        <v>0</v>
      </c>
      <c r="AV67" s="8">
        <f>IFERROR(
GETPIVOTDATA("[Base_Tarjetas].[Importe]",TDinamica_R!$A$3,
"[Base_Tarjetas].[PERIODO]","[Base_Tarjetas].[PERIODO].&amp;[" &amp; TEXT(AV$6,"yyyymm") &amp; "]",
"[Base_Tarjetas].[Metrica]","[Base_Tarjetas].[Metrica].&amp;[" &amp; $A67 &amp; "]",
"[Base_Tarjetas].[SEGMENTO_DESCRIP]","[Base_Tarjetas].[SEGMENTO_DESCRIP].&amp;[" &amp; $C$6 &amp; "]",
"[Base_Tarjetas].[SITUACION]","[Base_Tarjetas].[SITUACION].&amp;[" &amp; $C67 &amp; "]",
"[Base_Tarjetas].[TIPO]","[Base_Tarjetas].[TIPO].&amp;[" &amp; $C$1 &amp; "]")/1000,
0)</f>
        <v>0</v>
      </c>
      <c r="AW67" s="8">
        <f>IFERROR(
GETPIVOTDATA("[Base_Tarjetas].[Importe]",TDinamica_R!$A$3,
"[Base_Tarjetas].[PERIODO]","[Base_Tarjetas].[PERIODO].&amp;[" &amp; TEXT(AW$6,"yyyymm") &amp; "]",
"[Base_Tarjetas].[Metrica]","[Base_Tarjetas].[Metrica].&amp;[" &amp; $A67 &amp; "]",
"[Base_Tarjetas].[SEGMENTO_DESCRIP]","[Base_Tarjetas].[SEGMENTO_DESCRIP].&amp;[" &amp; $C$6 &amp; "]",
"[Base_Tarjetas].[SITUACION]","[Base_Tarjetas].[SITUACION].&amp;[" &amp; $C67 &amp; "]",
"[Base_Tarjetas].[TIPO]","[Base_Tarjetas].[TIPO].&amp;[" &amp; $C$1 &amp; "]")/1000,
0)</f>
        <v>0</v>
      </c>
      <c r="AX67" s="8">
        <f>IFERROR(
GETPIVOTDATA("[Base_Tarjetas].[Importe]",TDinamica_R!$A$3,
"[Base_Tarjetas].[PERIODO]","[Base_Tarjetas].[PERIODO].&amp;[" &amp; TEXT(AX$6,"yyyymm") &amp; "]",
"[Base_Tarjetas].[Metrica]","[Base_Tarjetas].[Metrica].&amp;[" &amp; $A67 &amp; "]",
"[Base_Tarjetas].[SEGMENTO_DESCRIP]","[Base_Tarjetas].[SEGMENTO_DESCRIP].&amp;[" &amp; $C$6 &amp; "]",
"[Base_Tarjetas].[SITUACION]","[Base_Tarjetas].[SITUACION].&amp;[" &amp; $C67 &amp; "]",
"[Base_Tarjetas].[TIPO]","[Base_Tarjetas].[TIPO].&amp;[" &amp; $C$1 &amp; "]")/1000,
0)</f>
        <v>0</v>
      </c>
      <c r="AY67" s="8">
        <f>IFERROR(
GETPIVOTDATA("[Base_Tarjetas].[Importe]",TDinamica_R!$A$3,
"[Base_Tarjetas].[PERIODO]","[Base_Tarjetas].[PERIODO].&amp;[" &amp; TEXT(AY$6,"yyyymm") &amp; "]",
"[Base_Tarjetas].[Metrica]","[Base_Tarjetas].[Metrica].&amp;[" &amp; $A67 &amp; "]",
"[Base_Tarjetas].[SEGMENTO_DESCRIP]","[Base_Tarjetas].[SEGMENTO_DESCRIP].&amp;[" &amp; $C$6 &amp; "]",
"[Base_Tarjetas].[SITUACION]","[Base_Tarjetas].[SITUACION].&amp;[" &amp; $C67 &amp; "]",
"[Base_Tarjetas].[TIPO]","[Base_Tarjetas].[TIPO].&amp;[" &amp; $C$1 &amp; "]")/1000,
0)</f>
        <v>0</v>
      </c>
      <c r="AZ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TEXT(AZ$6,"yyyymm") &amp; "]"),
0)</f>
        <v>0</v>
      </c>
      <c r="BA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TEXT(BA$6,"yyyymm") &amp; "]"),
0)</f>
        <v>0</v>
      </c>
      <c r="BB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TEXT(BB$6,"yyyymm") &amp; "]"),
0)</f>
        <v>0</v>
      </c>
      <c r="BC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TEXT(BC$6,"yyyymm") &amp; "]"),
0)</f>
        <v>0</v>
      </c>
      <c r="BD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TEXT(BD$6,"yyyymm") &amp; "]"),
0)</f>
        <v>0</v>
      </c>
      <c r="BE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TEXT(BE$6,"yyyymm") &amp; "]"),
0)</f>
        <v>0</v>
      </c>
      <c r="BF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TEXT(BF$6,"yyyymm") &amp; "]"),
0)</f>
        <v>0</v>
      </c>
      <c r="BG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TEXT(BG$6,"yyyymm") &amp; "]"),
0)</f>
        <v>0</v>
      </c>
      <c r="BH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TEXT(BH$6,"yyyymm") &amp; "]"),
0)</f>
        <v>0</v>
      </c>
      <c r="BI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TEXT(BI$6,"yyyymm") &amp; "]"),
0)</f>
        <v>0</v>
      </c>
      <c r="BJ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TEXT(BJ$6,"yyyymm") &amp; "]"),
0)</f>
        <v>0</v>
      </c>
      <c r="BK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TEXT(BK$6,"yyyymm") &amp; "]"),
0)</f>
        <v>0</v>
      </c>
      <c r="BO67" s="24">
        <f t="shared" si="48"/>
        <v>0</v>
      </c>
      <c r="BP67" s="24">
        <f t="shared" si="48"/>
        <v>0</v>
      </c>
      <c r="BQ67" s="24">
        <f t="shared" si="48"/>
        <v>0</v>
      </c>
      <c r="BR67" s="24">
        <f t="shared" si="48"/>
        <v>0</v>
      </c>
      <c r="BS67" s="24">
        <f t="shared" si="48"/>
        <v>0</v>
      </c>
      <c r="BT67" s="24">
        <f t="shared" si="48"/>
        <v>0</v>
      </c>
    </row>
    <row r="68" spans="1:72" hidden="1" outlineLevel="1" x14ac:dyDescent="0.25">
      <c r="A68" s="11" t="s">
        <v>35</v>
      </c>
      <c r="C68" s="2" t="s">
        <v>92</v>
      </c>
      <c r="D68" s="8">
        <f>IFERROR(
GETPIVOTDATA("[Base_Tarjetas].[Importe]",TDinamica_R!$A$3,
"[Base_Tarjetas].[PERIODO]","[Base_Tarjetas].[PERIODO].&amp;[" &amp; TEXT(D$6,"yyyymm") &amp; "]",
"[Base_Tarjetas].[Metrica]","[Base_Tarjetas].[Metrica].&amp;[" &amp; $A68 &amp; "]",
"[Base_Tarjetas].[SEGMENTO_DESCRIP]","[Base_Tarjetas].[SEGMENTO_DESCRIP].&amp;[" &amp; $C$6 &amp; "]",
"[Base_Tarjetas].[SITUACION]","[Base_Tarjetas].[SITUACION].&amp;[" &amp; $C68 &amp; "]",
"[Base_Tarjetas].[TIPO]","[Base_Tarjetas].[TIPO].&amp;[" &amp; $C$1 &amp; "]")/1000,
0)</f>
        <v>0</v>
      </c>
      <c r="E68" s="8">
        <f>IFERROR(
GETPIVOTDATA("[Base_Tarjetas].[Importe]",TDinamica_R!$A$3,
"[Base_Tarjetas].[PERIODO]","[Base_Tarjetas].[PERIODO].&amp;[" &amp; TEXT(E$6,"yyyymm") &amp; "]",
"[Base_Tarjetas].[Metrica]","[Base_Tarjetas].[Metrica].&amp;[" &amp; $A68 &amp; "]",
"[Base_Tarjetas].[SEGMENTO_DESCRIP]","[Base_Tarjetas].[SEGMENTO_DESCRIP].&amp;[" &amp; $C$6 &amp; "]",
"[Base_Tarjetas].[SITUACION]","[Base_Tarjetas].[SITUACION].&amp;[" &amp; $C68 &amp; "]",
"[Base_Tarjetas].[TIPO]","[Base_Tarjetas].[TIPO].&amp;[" &amp; $C$1 &amp; "]")/1000,
0)</f>
        <v>0</v>
      </c>
      <c r="F68" s="8">
        <f>IFERROR(
GETPIVOTDATA("[Base_Tarjetas].[Importe]",TDinamica_R!$A$3,
"[Base_Tarjetas].[PERIODO]","[Base_Tarjetas].[PERIODO].&amp;[" &amp; TEXT(F$6,"yyyymm") &amp; "]",
"[Base_Tarjetas].[Metrica]","[Base_Tarjetas].[Metrica].&amp;[" &amp; $A68 &amp; "]",
"[Base_Tarjetas].[SEGMENTO_DESCRIP]","[Base_Tarjetas].[SEGMENTO_DESCRIP].&amp;[" &amp; $C$6 &amp; "]",
"[Base_Tarjetas].[SITUACION]","[Base_Tarjetas].[SITUACION].&amp;[" &amp; $C68 &amp; "]",
"[Base_Tarjetas].[TIPO]","[Base_Tarjetas].[TIPO].&amp;[" &amp; $C$1 &amp; "]")/1000,
0)</f>
        <v>0</v>
      </c>
      <c r="G68" s="8">
        <f>IFERROR(
GETPIVOTDATA("[Base_Tarjetas].[Importe]",TDinamica_R!$A$3,
"[Base_Tarjetas].[PERIODO]","[Base_Tarjetas].[PERIODO].&amp;[" &amp; TEXT(G$6,"yyyymm") &amp; "]",
"[Base_Tarjetas].[Metrica]","[Base_Tarjetas].[Metrica].&amp;[" &amp; $A68 &amp; "]",
"[Base_Tarjetas].[SEGMENTO_DESCRIP]","[Base_Tarjetas].[SEGMENTO_DESCRIP].&amp;[" &amp; $C$6 &amp; "]",
"[Base_Tarjetas].[SITUACION]","[Base_Tarjetas].[SITUACION].&amp;[" &amp; $C68 &amp; "]",
"[Base_Tarjetas].[TIPO]","[Base_Tarjetas].[TIPO].&amp;[" &amp; $C$1 &amp; "]")/1000,
0)</f>
        <v>0</v>
      </c>
      <c r="H68" s="8">
        <f>IFERROR(
GETPIVOTDATA("[Base_Tarjetas].[Importe]",TDinamica_R!$A$3,
"[Base_Tarjetas].[PERIODO]","[Base_Tarjetas].[PERIODO].&amp;[" &amp; TEXT(H$6,"yyyymm") &amp; "]",
"[Base_Tarjetas].[Metrica]","[Base_Tarjetas].[Metrica].&amp;[" &amp; $A68 &amp; "]",
"[Base_Tarjetas].[SEGMENTO_DESCRIP]","[Base_Tarjetas].[SEGMENTO_DESCRIP].&amp;[" &amp; $C$6 &amp; "]",
"[Base_Tarjetas].[SITUACION]","[Base_Tarjetas].[SITUACION].&amp;[" &amp; $C68 &amp; "]",
"[Base_Tarjetas].[TIPO]","[Base_Tarjetas].[TIPO].&amp;[" &amp; $C$1 &amp; "]")/1000,
0)</f>
        <v>0</v>
      </c>
      <c r="I68" s="8">
        <f>IFERROR(
GETPIVOTDATA("[Base_Tarjetas].[Importe]",TDinamica_R!$A$3,
"[Base_Tarjetas].[PERIODO]","[Base_Tarjetas].[PERIODO].&amp;[" &amp; TEXT(I$6,"yyyymm") &amp; "]",
"[Base_Tarjetas].[Metrica]","[Base_Tarjetas].[Metrica].&amp;[" &amp; $A68 &amp; "]",
"[Base_Tarjetas].[SEGMENTO_DESCRIP]","[Base_Tarjetas].[SEGMENTO_DESCRIP].&amp;[" &amp; $C$6 &amp; "]",
"[Base_Tarjetas].[SITUACION]","[Base_Tarjetas].[SITUACION].&amp;[" &amp; $C68 &amp; "]",
"[Base_Tarjetas].[TIPO]","[Base_Tarjetas].[TIPO].&amp;[" &amp; $C$1 &amp; "]")/1000,
0)</f>
        <v>0</v>
      </c>
      <c r="J68" s="8">
        <f>IFERROR(
GETPIVOTDATA("[Base_Tarjetas].[Importe]",TDinamica_R!$A$3,
"[Base_Tarjetas].[PERIODO]","[Base_Tarjetas].[PERIODO].&amp;[" &amp; TEXT(J$6,"yyyymm") &amp; "]",
"[Base_Tarjetas].[Metrica]","[Base_Tarjetas].[Metrica].&amp;[" &amp; $A68 &amp; "]",
"[Base_Tarjetas].[SEGMENTO_DESCRIP]","[Base_Tarjetas].[SEGMENTO_DESCRIP].&amp;[" &amp; $C$6 &amp; "]",
"[Base_Tarjetas].[SITUACION]","[Base_Tarjetas].[SITUACION].&amp;[" &amp; $C68 &amp; "]",
"[Base_Tarjetas].[TIPO]","[Base_Tarjetas].[TIPO].&amp;[" &amp; $C$1 &amp; "]")/1000,
0)</f>
        <v>0</v>
      </c>
      <c r="K68" s="8">
        <f>IFERROR(
GETPIVOTDATA("[Base_Tarjetas].[Importe]",TDinamica_R!$A$3,
"[Base_Tarjetas].[PERIODO]","[Base_Tarjetas].[PERIODO].&amp;[" &amp; TEXT(K$6,"yyyymm") &amp; "]",
"[Base_Tarjetas].[Metrica]","[Base_Tarjetas].[Metrica].&amp;[" &amp; $A68 &amp; "]",
"[Base_Tarjetas].[SEGMENTO_DESCRIP]","[Base_Tarjetas].[SEGMENTO_DESCRIP].&amp;[" &amp; $C$6 &amp; "]",
"[Base_Tarjetas].[SITUACION]","[Base_Tarjetas].[SITUACION].&amp;[" &amp; $C68 &amp; "]",
"[Base_Tarjetas].[TIPO]","[Base_Tarjetas].[TIPO].&amp;[" &amp; $C$1 &amp; "]")/1000,
0)</f>
        <v>0</v>
      </c>
      <c r="L68" s="8">
        <f>IFERROR(
GETPIVOTDATA("[Base_Tarjetas].[Importe]",TDinamica_R!$A$3,
"[Base_Tarjetas].[PERIODO]","[Base_Tarjetas].[PERIODO].&amp;[" &amp; TEXT(L$6,"yyyymm") &amp; "]",
"[Base_Tarjetas].[Metrica]","[Base_Tarjetas].[Metrica].&amp;[" &amp; $A68 &amp; "]",
"[Base_Tarjetas].[SEGMENTO_DESCRIP]","[Base_Tarjetas].[SEGMENTO_DESCRIP].&amp;[" &amp; $C$6 &amp; "]",
"[Base_Tarjetas].[SITUACION]","[Base_Tarjetas].[SITUACION].&amp;[" &amp; $C68 &amp; "]",
"[Base_Tarjetas].[TIPO]","[Base_Tarjetas].[TIPO].&amp;[" &amp; $C$1 &amp; "]")/1000,
0)</f>
        <v>0</v>
      </c>
      <c r="M68" s="8">
        <f>IFERROR(
GETPIVOTDATA("[Base_Tarjetas].[Importe]",TDinamica_R!$A$3,
"[Base_Tarjetas].[PERIODO]","[Base_Tarjetas].[PERIODO].&amp;[" &amp; TEXT(M$6,"yyyymm") &amp; "]",
"[Base_Tarjetas].[Metrica]","[Base_Tarjetas].[Metrica].&amp;[" &amp; $A68 &amp; "]",
"[Base_Tarjetas].[SEGMENTO_DESCRIP]","[Base_Tarjetas].[SEGMENTO_DESCRIP].&amp;[" &amp; $C$6 &amp; "]",
"[Base_Tarjetas].[SITUACION]","[Base_Tarjetas].[SITUACION].&amp;[" &amp; $C68 &amp; "]",
"[Base_Tarjetas].[TIPO]","[Base_Tarjetas].[TIPO].&amp;[" &amp; $C$1 &amp; "]")/1000,
0)</f>
        <v>0</v>
      </c>
      <c r="N68" s="8">
        <f>IFERROR(
GETPIVOTDATA("[Base_Tarjetas].[Importe]",TDinamica_R!$A$3,
"[Base_Tarjetas].[PERIODO]","[Base_Tarjetas].[PERIODO].&amp;[" &amp; TEXT(N$6,"yyyymm") &amp; "]",
"[Base_Tarjetas].[Metrica]","[Base_Tarjetas].[Metrica].&amp;[" &amp; $A68 &amp; "]",
"[Base_Tarjetas].[SEGMENTO_DESCRIP]","[Base_Tarjetas].[SEGMENTO_DESCRIP].&amp;[" &amp; $C$6 &amp; "]",
"[Base_Tarjetas].[SITUACION]","[Base_Tarjetas].[SITUACION].&amp;[" &amp; $C68 &amp; "]",
"[Base_Tarjetas].[TIPO]","[Base_Tarjetas].[TIPO].&amp;[" &amp; $C$1 &amp; "]")/1000,
0)</f>
        <v>0</v>
      </c>
      <c r="O68" s="8">
        <f>IFERROR(
GETPIVOTDATA("[Base_Tarjetas].[Importe]",TDinamica_R!$A$3,
"[Base_Tarjetas].[PERIODO]","[Base_Tarjetas].[PERIODO].&amp;[" &amp; TEXT(O$6,"yyyymm") &amp; "]",
"[Base_Tarjetas].[Metrica]","[Base_Tarjetas].[Metrica].&amp;[" &amp; $A68 &amp; "]",
"[Base_Tarjetas].[SEGMENTO_DESCRIP]","[Base_Tarjetas].[SEGMENTO_DESCRIP].&amp;[" &amp; $C$6 &amp; "]",
"[Base_Tarjetas].[SITUACION]","[Base_Tarjetas].[SITUACION].&amp;[" &amp; $C68 &amp; "]",
"[Base_Tarjetas].[TIPO]","[Base_Tarjetas].[TIPO].&amp;[" &amp; $C$1 &amp; "]")/1000,
0)</f>
        <v>0</v>
      </c>
      <c r="P68" s="8">
        <f>IFERROR(
GETPIVOTDATA("[Base_Tarjetas].[Importe]",TDinamica_R!$A$3,
"[Base_Tarjetas].[PERIODO]","[Base_Tarjetas].[PERIODO].&amp;[" &amp; TEXT(P$6,"yyyymm") &amp; "]",
"[Base_Tarjetas].[Metrica]","[Base_Tarjetas].[Metrica].&amp;[" &amp; $A68 &amp; "]",
"[Base_Tarjetas].[SEGMENTO_DESCRIP]","[Base_Tarjetas].[SEGMENTO_DESCRIP].&amp;[" &amp; $C$6 &amp; "]",
"[Base_Tarjetas].[SITUACION]","[Base_Tarjetas].[SITUACION].&amp;[" &amp; $C68 &amp; "]",
"[Base_Tarjetas].[TIPO]","[Base_Tarjetas].[TIPO].&amp;[" &amp; $C$1 &amp; "]")/1000,
0)</f>
        <v>0</v>
      </c>
      <c r="Q68" s="8">
        <f>IFERROR(
GETPIVOTDATA("[Base_Tarjetas].[Importe]",TDinamica_R!$A$3,
"[Base_Tarjetas].[PERIODO]","[Base_Tarjetas].[PERIODO].&amp;[" &amp; TEXT(Q$6,"yyyymm") &amp; "]",
"[Base_Tarjetas].[Metrica]","[Base_Tarjetas].[Metrica].&amp;[" &amp; $A68 &amp; "]",
"[Base_Tarjetas].[SEGMENTO_DESCRIP]","[Base_Tarjetas].[SEGMENTO_DESCRIP].&amp;[" &amp; $C$6 &amp; "]",
"[Base_Tarjetas].[SITUACION]","[Base_Tarjetas].[SITUACION].&amp;[" &amp; $C68 &amp; "]",
"[Base_Tarjetas].[TIPO]","[Base_Tarjetas].[TIPO].&amp;[" &amp; $C$1 &amp; "]")/1000,
0)</f>
        <v>0</v>
      </c>
      <c r="R68" s="8">
        <f>IFERROR(
GETPIVOTDATA("[Base_Tarjetas].[Importe]",TDinamica_R!$A$3,
"[Base_Tarjetas].[PERIODO]","[Base_Tarjetas].[PERIODO].&amp;[" &amp; TEXT(R$6,"yyyymm") &amp; "]",
"[Base_Tarjetas].[Metrica]","[Base_Tarjetas].[Metrica].&amp;[" &amp; $A68 &amp; "]",
"[Base_Tarjetas].[SEGMENTO_DESCRIP]","[Base_Tarjetas].[SEGMENTO_DESCRIP].&amp;[" &amp; $C$6 &amp; "]",
"[Base_Tarjetas].[SITUACION]","[Base_Tarjetas].[SITUACION].&amp;[" &amp; $C68 &amp; "]",
"[Base_Tarjetas].[TIPO]","[Base_Tarjetas].[TIPO].&amp;[" &amp; $C$1 &amp; "]")/1000,
0)</f>
        <v>0</v>
      </c>
      <c r="S68" s="8">
        <f>IFERROR(
GETPIVOTDATA("[Base_Tarjetas].[Importe]",TDinamica_R!$A$3,
"[Base_Tarjetas].[PERIODO]","[Base_Tarjetas].[PERIODO].&amp;[" &amp; TEXT(S$6,"yyyymm") &amp; "]",
"[Base_Tarjetas].[Metrica]","[Base_Tarjetas].[Metrica].&amp;[" &amp; $A68 &amp; "]",
"[Base_Tarjetas].[SEGMENTO_DESCRIP]","[Base_Tarjetas].[SEGMENTO_DESCRIP].&amp;[" &amp; $C$6 &amp; "]",
"[Base_Tarjetas].[SITUACION]","[Base_Tarjetas].[SITUACION].&amp;[" &amp; $C68 &amp; "]",
"[Base_Tarjetas].[TIPO]","[Base_Tarjetas].[TIPO].&amp;[" &amp; $C$1 &amp; "]")/1000,
0)</f>
        <v>0</v>
      </c>
      <c r="T68" s="8">
        <f>IFERROR(
GETPIVOTDATA("[Base_Tarjetas].[Importe]",TDinamica_R!$A$3,
"[Base_Tarjetas].[PERIODO]","[Base_Tarjetas].[PERIODO].&amp;[" &amp; TEXT(T$6,"yyyymm") &amp; "]",
"[Base_Tarjetas].[Metrica]","[Base_Tarjetas].[Metrica].&amp;[" &amp; $A68 &amp; "]",
"[Base_Tarjetas].[SEGMENTO_DESCRIP]","[Base_Tarjetas].[SEGMENTO_DESCRIP].&amp;[" &amp; $C$6 &amp; "]",
"[Base_Tarjetas].[SITUACION]","[Base_Tarjetas].[SITUACION].&amp;[" &amp; $C68 &amp; "]",
"[Base_Tarjetas].[TIPO]","[Base_Tarjetas].[TIPO].&amp;[" &amp; $C$1 &amp; "]")/1000,
0)</f>
        <v>0</v>
      </c>
      <c r="U68" s="8">
        <f>IFERROR(
GETPIVOTDATA("[Base_Tarjetas].[Importe]",TDinamica_R!$A$3,
"[Base_Tarjetas].[PERIODO]","[Base_Tarjetas].[PERIODO].&amp;[" &amp; TEXT(U$6,"yyyymm") &amp; "]",
"[Base_Tarjetas].[Metrica]","[Base_Tarjetas].[Metrica].&amp;[" &amp; $A68 &amp; "]",
"[Base_Tarjetas].[SEGMENTO_DESCRIP]","[Base_Tarjetas].[SEGMENTO_DESCRIP].&amp;[" &amp; $C$6 &amp; "]",
"[Base_Tarjetas].[SITUACION]","[Base_Tarjetas].[SITUACION].&amp;[" &amp; $C68 &amp; "]",
"[Base_Tarjetas].[TIPO]","[Base_Tarjetas].[TIPO].&amp;[" &amp; $C$1 &amp; "]")/1000,
0)</f>
        <v>0</v>
      </c>
      <c r="V68" s="8">
        <f>IFERROR(
GETPIVOTDATA("[Base_Tarjetas].[Importe]",TDinamica_R!$A$3,
"[Base_Tarjetas].[PERIODO]","[Base_Tarjetas].[PERIODO].&amp;[" &amp; TEXT(V$6,"yyyymm") &amp; "]",
"[Base_Tarjetas].[Metrica]","[Base_Tarjetas].[Metrica].&amp;[" &amp; $A68 &amp; "]",
"[Base_Tarjetas].[SEGMENTO_DESCRIP]","[Base_Tarjetas].[SEGMENTO_DESCRIP].&amp;[" &amp; $C$6 &amp; "]",
"[Base_Tarjetas].[SITUACION]","[Base_Tarjetas].[SITUACION].&amp;[" &amp; $C68 &amp; "]",
"[Base_Tarjetas].[TIPO]","[Base_Tarjetas].[TIPO].&amp;[" &amp; $C$1 &amp; "]")/1000,
0)</f>
        <v>0</v>
      </c>
      <c r="W68" s="8">
        <f>IFERROR(
GETPIVOTDATA("[Base_Tarjetas].[Importe]",TDinamica_R!$A$3,
"[Base_Tarjetas].[PERIODO]","[Base_Tarjetas].[PERIODO].&amp;[" &amp; TEXT(W$6,"yyyymm") &amp; "]",
"[Base_Tarjetas].[Metrica]","[Base_Tarjetas].[Metrica].&amp;[" &amp; $A68 &amp; "]",
"[Base_Tarjetas].[SEGMENTO_DESCRIP]","[Base_Tarjetas].[SEGMENTO_DESCRIP].&amp;[" &amp; $C$6 &amp; "]",
"[Base_Tarjetas].[SITUACION]","[Base_Tarjetas].[SITUACION].&amp;[" &amp; $C68 &amp; "]",
"[Base_Tarjetas].[TIPO]","[Base_Tarjetas].[TIPO].&amp;[" &amp; $C$1 &amp; "]")/1000,
0)</f>
        <v>0</v>
      </c>
      <c r="X68" s="8">
        <f>IFERROR(
GETPIVOTDATA("[Base_Tarjetas].[Importe]",TDinamica_R!$A$3,
"[Base_Tarjetas].[PERIODO]","[Base_Tarjetas].[PERIODO].&amp;[" &amp; TEXT(X$6,"yyyymm") &amp; "]",
"[Base_Tarjetas].[Metrica]","[Base_Tarjetas].[Metrica].&amp;[" &amp; $A68 &amp; "]",
"[Base_Tarjetas].[SEGMENTO_DESCRIP]","[Base_Tarjetas].[SEGMENTO_DESCRIP].&amp;[" &amp; $C$6 &amp; "]",
"[Base_Tarjetas].[SITUACION]","[Base_Tarjetas].[SITUACION].&amp;[" &amp; $C68 &amp; "]",
"[Base_Tarjetas].[TIPO]","[Base_Tarjetas].[TIPO].&amp;[" &amp; $C$1 &amp; "]")/1000,
0)</f>
        <v>0</v>
      </c>
      <c r="Y68" s="8">
        <f>IFERROR(
GETPIVOTDATA("[Base_Tarjetas].[Importe]",TDinamica_R!$A$3,
"[Base_Tarjetas].[PERIODO]","[Base_Tarjetas].[PERIODO].&amp;[" &amp; TEXT(Y$6,"yyyymm") &amp; "]",
"[Base_Tarjetas].[Metrica]","[Base_Tarjetas].[Metrica].&amp;[" &amp; $A68 &amp; "]",
"[Base_Tarjetas].[SEGMENTO_DESCRIP]","[Base_Tarjetas].[SEGMENTO_DESCRIP].&amp;[" &amp; $C$6 &amp; "]",
"[Base_Tarjetas].[SITUACION]","[Base_Tarjetas].[SITUACION].&amp;[" &amp; $C68 &amp; "]",
"[Base_Tarjetas].[TIPO]","[Base_Tarjetas].[TIPO].&amp;[" &amp; $C$1 &amp; "]")/1000,
0)</f>
        <v>0</v>
      </c>
      <c r="Z68" s="8">
        <f>IFERROR(
GETPIVOTDATA("[Base_Tarjetas].[Importe]",TDinamica_R!$A$3,
"[Base_Tarjetas].[PERIODO]","[Base_Tarjetas].[PERIODO].&amp;[" &amp; TEXT(Z$6,"yyyymm") &amp; "]",
"[Base_Tarjetas].[Metrica]","[Base_Tarjetas].[Metrica].&amp;[" &amp; $A68 &amp; "]",
"[Base_Tarjetas].[SEGMENTO_DESCRIP]","[Base_Tarjetas].[SEGMENTO_DESCRIP].&amp;[" &amp; $C$6 &amp; "]",
"[Base_Tarjetas].[SITUACION]","[Base_Tarjetas].[SITUACION].&amp;[" &amp; $C68 &amp; "]",
"[Base_Tarjetas].[TIPO]","[Base_Tarjetas].[TIPO].&amp;[" &amp; $C$1 &amp; "]")/1000,
0)</f>
        <v>0</v>
      </c>
      <c r="AA68" s="8">
        <f>IFERROR(
GETPIVOTDATA("[Base_Tarjetas].[Importe]",TDinamica_R!$A$3,
"[Base_Tarjetas].[PERIODO]","[Base_Tarjetas].[PERIODO].&amp;[" &amp; TEXT(AA$6,"yyyymm") &amp; "]",
"[Base_Tarjetas].[Metrica]","[Base_Tarjetas].[Metrica].&amp;[" &amp; $A68 &amp; "]",
"[Base_Tarjetas].[SEGMENTO_DESCRIP]","[Base_Tarjetas].[SEGMENTO_DESCRIP].&amp;[" &amp; $C$6 &amp; "]",
"[Base_Tarjetas].[SITUACION]","[Base_Tarjetas].[SITUACION].&amp;[" &amp; $C68 &amp; "]",
"[Base_Tarjetas].[TIPO]","[Base_Tarjetas].[TIPO].&amp;[" &amp; $C$1 &amp; "]")/1000,
0)</f>
        <v>0</v>
      </c>
      <c r="AB68" s="8">
        <f>IFERROR(
GETPIVOTDATA("[Base_Tarjetas].[Importe]",TDinamica_R!$A$3,
"[Base_Tarjetas].[PERIODO]","[Base_Tarjetas].[PERIODO].&amp;[" &amp; TEXT(AB$6,"yyyymm") &amp; "]",
"[Base_Tarjetas].[Metrica]","[Base_Tarjetas].[Metrica].&amp;[" &amp; $A68 &amp; "]",
"[Base_Tarjetas].[SEGMENTO_DESCRIP]","[Base_Tarjetas].[SEGMENTO_DESCRIP].&amp;[" &amp; $C$6 &amp; "]",
"[Base_Tarjetas].[SITUACION]","[Base_Tarjetas].[SITUACION].&amp;[" &amp; $C68 &amp; "]",
"[Base_Tarjetas].[TIPO]","[Base_Tarjetas].[TIPO].&amp;[" &amp; $C$1 &amp; "]")/1000,
0)</f>
        <v>0</v>
      </c>
      <c r="AC68" s="8">
        <f>IFERROR(
GETPIVOTDATA("[Base_Tarjetas].[Importe]",TDinamica_R!$A$3,
"[Base_Tarjetas].[PERIODO]","[Base_Tarjetas].[PERIODO].&amp;[" &amp; TEXT(AC$6,"yyyymm") &amp; "]",
"[Base_Tarjetas].[Metrica]","[Base_Tarjetas].[Metrica].&amp;[" &amp; $A68 &amp; "]",
"[Base_Tarjetas].[SEGMENTO_DESCRIP]","[Base_Tarjetas].[SEGMENTO_DESCRIP].&amp;[" &amp; $C$6 &amp; "]",
"[Base_Tarjetas].[SITUACION]","[Base_Tarjetas].[SITUACION].&amp;[" &amp; $C68 &amp; "]",
"[Base_Tarjetas].[TIPO]","[Base_Tarjetas].[TIPO].&amp;[" &amp; $C$1 &amp; "]")/1000,
0)</f>
        <v>0</v>
      </c>
      <c r="AD68" s="8">
        <f>IFERROR(
GETPIVOTDATA("[Base_Tarjetas].[Importe]",TDinamica_R!$A$3,
"[Base_Tarjetas].[PERIODO]","[Base_Tarjetas].[PERIODO].&amp;[" &amp; TEXT(AD$6,"yyyymm") &amp; "]",
"[Base_Tarjetas].[Metrica]","[Base_Tarjetas].[Metrica].&amp;[" &amp; $A68 &amp; "]",
"[Base_Tarjetas].[SEGMENTO_DESCRIP]","[Base_Tarjetas].[SEGMENTO_DESCRIP].&amp;[" &amp; $C$6 &amp; "]",
"[Base_Tarjetas].[SITUACION]","[Base_Tarjetas].[SITUACION].&amp;[" &amp; $C68 &amp; "]",
"[Base_Tarjetas].[TIPO]","[Base_Tarjetas].[TIPO].&amp;[" &amp; $C$1 &amp; "]")/1000,
0)</f>
        <v>0</v>
      </c>
      <c r="AE68" s="8">
        <f>IFERROR(
GETPIVOTDATA("[Base_Tarjetas].[Importe]",TDinamica_R!$A$3,
"[Base_Tarjetas].[PERIODO]","[Base_Tarjetas].[PERIODO].&amp;[" &amp; TEXT(AE$6,"yyyymm") &amp; "]",
"[Base_Tarjetas].[Metrica]","[Base_Tarjetas].[Metrica].&amp;[" &amp; $A68 &amp; "]",
"[Base_Tarjetas].[SEGMENTO_DESCRIP]","[Base_Tarjetas].[SEGMENTO_DESCRIP].&amp;[" &amp; $C$6 &amp; "]",
"[Base_Tarjetas].[SITUACION]","[Base_Tarjetas].[SITUACION].&amp;[" &amp; $C68 &amp; "]",
"[Base_Tarjetas].[TIPO]","[Base_Tarjetas].[TIPO].&amp;[" &amp; $C$1 &amp; "]")/1000,
0)</f>
        <v>0</v>
      </c>
      <c r="AF68" s="8">
        <f>IFERROR(
GETPIVOTDATA("[Base_Tarjetas].[Importe]",TDinamica_R!$A$3,
"[Base_Tarjetas].[PERIODO]","[Base_Tarjetas].[PERIODO].&amp;[" &amp; TEXT(AF$6,"yyyymm") &amp; "]",
"[Base_Tarjetas].[Metrica]","[Base_Tarjetas].[Metrica].&amp;[" &amp; $A68 &amp; "]",
"[Base_Tarjetas].[SEGMENTO_DESCRIP]","[Base_Tarjetas].[SEGMENTO_DESCRIP].&amp;[" &amp; $C$6 &amp; "]",
"[Base_Tarjetas].[SITUACION]","[Base_Tarjetas].[SITUACION].&amp;[" &amp; $C68 &amp; "]",
"[Base_Tarjetas].[TIPO]","[Base_Tarjetas].[TIPO].&amp;[" &amp; $C$1 &amp; "]")/1000,
0)</f>
        <v>0</v>
      </c>
      <c r="AG68" s="8">
        <f>IFERROR(
GETPIVOTDATA("[Base_Tarjetas].[Importe]",TDinamica_R!$A$3,
"[Base_Tarjetas].[PERIODO]","[Base_Tarjetas].[PERIODO].&amp;[" &amp; TEXT(AG$6,"yyyymm") &amp; "]",
"[Base_Tarjetas].[Metrica]","[Base_Tarjetas].[Metrica].&amp;[" &amp; $A68 &amp; "]",
"[Base_Tarjetas].[SEGMENTO_DESCRIP]","[Base_Tarjetas].[SEGMENTO_DESCRIP].&amp;[" &amp; $C$6 &amp; "]",
"[Base_Tarjetas].[SITUACION]","[Base_Tarjetas].[SITUACION].&amp;[" &amp; $C68 &amp; "]",
"[Base_Tarjetas].[TIPO]","[Base_Tarjetas].[TIPO].&amp;[" &amp; $C$1 &amp; "]")/1000,
0)</f>
        <v>0</v>
      </c>
      <c r="AH68" s="8">
        <f>IFERROR(
GETPIVOTDATA("[Base_Tarjetas].[Importe]",TDinamica_R!$A$3,
"[Base_Tarjetas].[PERIODO]","[Base_Tarjetas].[PERIODO].&amp;[" &amp; TEXT(AH$6,"yyyymm") &amp; "]",
"[Base_Tarjetas].[Metrica]","[Base_Tarjetas].[Metrica].&amp;[" &amp; $A68 &amp; "]",
"[Base_Tarjetas].[SEGMENTO_DESCRIP]","[Base_Tarjetas].[SEGMENTO_DESCRIP].&amp;[" &amp; $C$6 &amp; "]",
"[Base_Tarjetas].[SITUACION]","[Base_Tarjetas].[SITUACION].&amp;[" &amp; $C68 &amp; "]",
"[Base_Tarjetas].[TIPO]","[Base_Tarjetas].[TIPO].&amp;[" &amp; $C$1 &amp; "]")/1000,
0)</f>
        <v>0</v>
      </c>
      <c r="AI68" s="8">
        <f>IFERROR(
GETPIVOTDATA("[Base_Tarjetas].[Importe]",TDinamica_R!$A$3,
"[Base_Tarjetas].[PERIODO]","[Base_Tarjetas].[PERIODO].&amp;[" &amp; TEXT(AI$6,"yyyymm") &amp; "]",
"[Base_Tarjetas].[Metrica]","[Base_Tarjetas].[Metrica].&amp;[" &amp; $A68 &amp; "]",
"[Base_Tarjetas].[SEGMENTO_DESCRIP]","[Base_Tarjetas].[SEGMENTO_DESCRIP].&amp;[" &amp; $C$6 &amp; "]",
"[Base_Tarjetas].[SITUACION]","[Base_Tarjetas].[SITUACION].&amp;[" &amp; $C68 &amp; "]",
"[Base_Tarjetas].[TIPO]","[Base_Tarjetas].[TIPO].&amp;[" &amp; $C$1 &amp; "]")/1000,
0)</f>
        <v>0</v>
      </c>
      <c r="AJ68" s="8">
        <f>IFERROR(
GETPIVOTDATA("[Base_Tarjetas].[Importe]",TDinamica_R!$A$3,
"[Base_Tarjetas].[PERIODO]","[Base_Tarjetas].[PERIODO].&amp;[" &amp; TEXT(AJ$6,"yyyymm") &amp; "]",
"[Base_Tarjetas].[Metrica]","[Base_Tarjetas].[Metrica].&amp;[" &amp; $A68 &amp; "]",
"[Base_Tarjetas].[SEGMENTO_DESCRIP]","[Base_Tarjetas].[SEGMENTO_DESCRIP].&amp;[" &amp; $C$6 &amp; "]",
"[Base_Tarjetas].[SITUACION]","[Base_Tarjetas].[SITUACION].&amp;[" &amp; $C68 &amp; "]",
"[Base_Tarjetas].[TIPO]","[Base_Tarjetas].[TIPO].&amp;[" &amp; $C$1 &amp; "]")/1000,
0)</f>
        <v>0</v>
      </c>
      <c r="AK68" s="8">
        <f>IFERROR(
GETPIVOTDATA("[Base_Tarjetas].[Importe]",TDinamica_R!$A$3,
"[Base_Tarjetas].[PERIODO]","[Base_Tarjetas].[PERIODO].&amp;[" &amp; TEXT(AK$6,"yyyymm") &amp; "]",
"[Base_Tarjetas].[Metrica]","[Base_Tarjetas].[Metrica].&amp;[" &amp; $A68 &amp; "]",
"[Base_Tarjetas].[SEGMENTO_DESCRIP]","[Base_Tarjetas].[SEGMENTO_DESCRIP].&amp;[" &amp; $C$6 &amp; "]",
"[Base_Tarjetas].[SITUACION]","[Base_Tarjetas].[SITUACION].&amp;[" &amp; $C68 &amp; "]",
"[Base_Tarjetas].[TIPO]","[Base_Tarjetas].[TIPO].&amp;[" &amp; $C$1 &amp; "]")/1000,
0)</f>
        <v>0</v>
      </c>
      <c r="AL68" s="8">
        <f>IFERROR(
GETPIVOTDATA("[Base_Tarjetas].[Importe]",TDinamica_R!$A$3,
"[Base_Tarjetas].[PERIODO]","[Base_Tarjetas].[PERIODO].&amp;[" &amp; TEXT(AL$6,"yyyymm") &amp; "]",
"[Base_Tarjetas].[Metrica]","[Base_Tarjetas].[Metrica].&amp;[" &amp; $A68 &amp; "]",
"[Base_Tarjetas].[SEGMENTO_DESCRIP]","[Base_Tarjetas].[SEGMENTO_DESCRIP].&amp;[" &amp; $C$6 &amp; "]",
"[Base_Tarjetas].[SITUACION]","[Base_Tarjetas].[SITUACION].&amp;[" &amp; $C68 &amp; "]",
"[Base_Tarjetas].[TIPO]","[Base_Tarjetas].[TIPO].&amp;[" &amp; $C$1 &amp; "]")/1000,
0)</f>
        <v>0</v>
      </c>
      <c r="AM68" s="8">
        <f>IFERROR(
GETPIVOTDATA("[Base_Tarjetas].[Importe]",TDinamica_R!$A$3,
"[Base_Tarjetas].[PERIODO]","[Base_Tarjetas].[PERIODO].&amp;[" &amp; TEXT(AM$6,"yyyymm") &amp; "]",
"[Base_Tarjetas].[Metrica]","[Base_Tarjetas].[Metrica].&amp;[" &amp; $A68 &amp; "]",
"[Base_Tarjetas].[SEGMENTO_DESCRIP]","[Base_Tarjetas].[SEGMENTO_DESCRIP].&amp;[" &amp; $C$6 &amp; "]",
"[Base_Tarjetas].[SITUACION]","[Base_Tarjetas].[SITUACION].&amp;[" &amp; $C68 &amp; "]",
"[Base_Tarjetas].[TIPO]","[Base_Tarjetas].[TIPO].&amp;[" &amp; $C$1 &amp; "]")/1000,
0)</f>
        <v>0</v>
      </c>
      <c r="AN68" s="8">
        <f>IFERROR(
GETPIVOTDATA("[Base_Tarjetas].[Importe]",TDinamica_R!$A$3,
"[Base_Tarjetas].[PERIODO]","[Base_Tarjetas].[PERIODO].&amp;[" &amp; TEXT(AN$6,"yyyymm") &amp; "]",
"[Base_Tarjetas].[Metrica]","[Base_Tarjetas].[Metrica].&amp;[" &amp; $A68 &amp; "]",
"[Base_Tarjetas].[SEGMENTO_DESCRIP]","[Base_Tarjetas].[SEGMENTO_DESCRIP].&amp;[" &amp; $C$6 &amp; "]",
"[Base_Tarjetas].[SITUACION]","[Base_Tarjetas].[SITUACION].&amp;[" &amp; $C68 &amp; "]",
"[Base_Tarjetas].[TIPO]","[Base_Tarjetas].[TIPO].&amp;[" &amp; $C$1 &amp; "]")/1000,
0)</f>
        <v>0</v>
      </c>
      <c r="AO68" s="8">
        <f>IFERROR(
GETPIVOTDATA("[Base_Tarjetas].[Importe]",TDinamica_R!$A$3,
"[Base_Tarjetas].[PERIODO]","[Base_Tarjetas].[PERIODO].&amp;[" &amp; TEXT(AO$6,"yyyymm") &amp; "]",
"[Base_Tarjetas].[Metrica]","[Base_Tarjetas].[Metrica].&amp;[" &amp; $A68 &amp; "]",
"[Base_Tarjetas].[SEGMENTO_DESCRIP]","[Base_Tarjetas].[SEGMENTO_DESCRIP].&amp;[" &amp; $C$6 &amp; "]",
"[Base_Tarjetas].[SITUACION]","[Base_Tarjetas].[SITUACION].&amp;[" &amp; $C68 &amp; "]",
"[Base_Tarjetas].[TIPO]","[Base_Tarjetas].[TIPO].&amp;[" &amp; $C$1 &amp; "]")/1000,
0)</f>
        <v>0</v>
      </c>
      <c r="AP68" s="8">
        <f>IFERROR(
GETPIVOTDATA("[Base_Tarjetas].[Importe]",TDinamica_R!$A$3,
"[Base_Tarjetas].[PERIODO]","[Base_Tarjetas].[PERIODO].&amp;[" &amp; TEXT(AP$6,"yyyymm") &amp; "]",
"[Base_Tarjetas].[Metrica]","[Base_Tarjetas].[Metrica].&amp;[" &amp; $A68 &amp; "]",
"[Base_Tarjetas].[SEGMENTO_DESCRIP]","[Base_Tarjetas].[SEGMENTO_DESCRIP].&amp;[" &amp; $C$6 &amp; "]",
"[Base_Tarjetas].[SITUACION]","[Base_Tarjetas].[SITUACION].&amp;[" &amp; $C68 &amp; "]",
"[Base_Tarjetas].[TIPO]","[Base_Tarjetas].[TIPO].&amp;[" &amp; $C$1 &amp; "]")/1000,
0)</f>
        <v>0</v>
      </c>
      <c r="AQ68" s="8">
        <f>IFERROR(
GETPIVOTDATA("[Base_Tarjetas].[Importe]",TDinamica_R!$A$3,
"[Base_Tarjetas].[PERIODO]","[Base_Tarjetas].[PERIODO].&amp;[" &amp; TEXT(AQ$6,"yyyymm") &amp; "]",
"[Base_Tarjetas].[Metrica]","[Base_Tarjetas].[Metrica].&amp;[" &amp; $A68 &amp; "]",
"[Base_Tarjetas].[SEGMENTO_DESCRIP]","[Base_Tarjetas].[SEGMENTO_DESCRIP].&amp;[" &amp; $C$6 &amp; "]",
"[Base_Tarjetas].[SITUACION]","[Base_Tarjetas].[SITUACION].&amp;[" &amp; $C68 &amp; "]",
"[Base_Tarjetas].[TIPO]","[Base_Tarjetas].[TIPO].&amp;[" &amp; $C$1 &amp; "]")/1000,
0)</f>
        <v>0</v>
      </c>
      <c r="AR68" s="8">
        <f>IFERROR(
GETPIVOTDATA("[Base_Tarjetas].[Importe]",TDinamica_R!$A$3,
"[Base_Tarjetas].[PERIODO]","[Base_Tarjetas].[PERIODO].&amp;[" &amp; TEXT(AR$6,"yyyymm") &amp; "]",
"[Base_Tarjetas].[Metrica]","[Base_Tarjetas].[Metrica].&amp;[" &amp; $A68 &amp; "]",
"[Base_Tarjetas].[SEGMENTO_DESCRIP]","[Base_Tarjetas].[SEGMENTO_DESCRIP].&amp;[" &amp; $C$6 &amp; "]",
"[Base_Tarjetas].[SITUACION]","[Base_Tarjetas].[SITUACION].&amp;[" &amp; $C68 &amp; "]",
"[Base_Tarjetas].[TIPO]","[Base_Tarjetas].[TIPO].&amp;[" &amp; $C$1 &amp; "]")/1000,
0)</f>
        <v>0</v>
      </c>
      <c r="AS68" s="8">
        <f>IFERROR(
GETPIVOTDATA("[Base_Tarjetas].[Importe]",TDinamica_R!$A$3,
"[Base_Tarjetas].[PERIODO]","[Base_Tarjetas].[PERIODO].&amp;[" &amp; TEXT(AS$6,"yyyymm") &amp; "]",
"[Base_Tarjetas].[Metrica]","[Base_Tarjetas].[Metrica].&amp;[" &amp; $A68 &amp; "]",
"[Base_Tarjetas].[SEGMENTO_DESCRIP]","[Base_Tarjetas].[SEGMENTO_DESCRIP].&amp;[" &amp; $C$6 &amp; "]",
"[Base_Tarjetas].[SITUACION]","[Base_Tarjetas].[SITUACION].&amp;[" &amp; $C68 &amp; "]",
"[Base_Tarjetas].[TIPO]","[Base_Tarjetas].[TIPO].&amp;[" &amp; $C$1 &amp; "]")/1000,
0)</f>
        <v>0</v>
      </c>
      <c r="AT68" s="8">
        <f>IFERROR(
GETPIVOTDATA("[Base_Tarjetas].[Importe]",TDinamica_R!$A$3,
"[Base_Tarjetas].[PERIODO]","[Base_Tarjetas].[PERIODO].&amp;[" &amp; TEXT(AT$6,"yyyymm") &amp; "]",
"[Base_Tarjetas].[Metrica]","[Base_Tarjetas].[Metrica].&amp;[" &amp; $A68 &amp; "]",
"[Base_Tarjetas].[SEGMENTO_DESCRIP]","[Base_Tarjetas].[SEGMENTO_DESCRIP].&amp;[" &amp; $C$6 &amp; "]",
"[Base_Tarjetas].[SITUACION]","[Base_Tarjetas].[SITUACION].&amp;[" &amp; $C68 &amp; "]",
"[Base_Tarjetas].[TIPO]","[Base_Tarjetas].[TIPO].&amp;[" &amp; $C$1 &amp; "]")/1000,
0)</f>
        <v>0</v>
      </c>
      <c r="AU68" s="8">
        <f>IFERROR(
GETPIVOTDATA("[Base_Tarjetas].[Importe]",TDinamica_R!$A$3,
"[Base_Tarjetas].[PERIODO]","[Base_Tarjetas].[PERIODO].&amp;[" &amp; TEXT(AU$6,"yyyymm") &amp; "]",
"[Base_Tarjetas].[Metrica]","[Base_Tarjetas].[Metrica].&amp;[" &amp; $A68 &amp; "]",
"[Base_Tarjetas].[SEGMENTO_DESCRIP]","[Base_Tarjetas].[SEGMENTO_DESCRIP].&amp;[" &amp; $C$6 &amp; "]",
"[Base_Tarjetas].[SITUACION]","[Base_Tarjetas].[SITUACION].&amp;[" &amp; $C68 &amp; "]",
"[Base_Tarjetas].[TIPO]","[Base_Tarjetas].[TIPO].&amp;[" &amp; $C$1 &amp; "]")/1000,
0)</f>
        <v>0</v>
      </c>
      <c r="AV68" s="8">
        <f>IFERROR(
GETPIVOTDATA("[Base_Tarjetas].[Importe]",TDinamica_R!$A$3,
"[Base_Tarjetas].[PERIODO]","[Base_Tarjetas].[PERIODO].&amp;[" &amp; TEXT(AV$6,"yyyymm") &amp; "]",
"[Base_Tarjetas].[Metrica]","[Base_Tarjetas].[Metrica].&amp;[" &amp; $A68 &amp; "]",
"[Base_Tarjetas].[SEGMENTO_DESCRIP]","[Base_Tarjetas].[SEGMENTO_DESCRIP].&amp;[" &amp; $C$6 &amp; "]",
"[Base_Tarjetas].[SITUACION]","[Base_Tarjetas].[SITUACION].&amp;[" &amp; $C68 &amp; "]",
"[Base_Tarjetas].[TIPO]","[Base_Tarjetas].[TIPO].&amp;[" &amp; $C$1 &amp; "]")/1000,
0)</f>
        <v>0</v>
      </c>
      <c r="AW68" s="8">
        <f>IFERROR(
GETPIVOTDATA("[Base_Tarjetas].[Importe]",TDinamica_R!$A$3,
"[Base_Tarjetas].[PERIODO]","[Base_Tarjetas].[PERIODO].&amp;[" &amp; TEXT(AW$6,"yyyymm") &amp; "]",
"[Base_Tarjetas].[Metrica]","[Base_Tarjetas].[Metrica].&amp;[" &amp; $A68 &amp; "]",
"[Base_Tarjetas].[SEGMENTO_DESCRIP]","[Base_Tarjetas].[SEGMENTO_DESCRIP].&amp;[" &amp; $C$6 &amp; "]",
"[Base_Tarjetas].[SITUACION]","[Base_Tarjetas].[SITUACION].&amp;[" &amp; $C68 &amp; "]",
"[Base_Tarjetas].[TIPO]","[Base_Tarjetas].[TIPO].&amp;[" &amp; $C$1 &amp; "]")/1000,
0)</f>
        <v>0</v>
      </c>
      <c r="AX68" s="8">
        <f>IFERROR(
GETPIVOTDATA("[Base_Tarjetas].[Importe]",TDinamica_R!$A$3,
"[Base_Tarjetas].[PERIODO]","[Base_Tarjetas].[PERIODO].&amp;[" &amp; TEXT(AX$6,"yyyymm") &amp; "]",
"[Base_Tarjetas].[Metrica]","[Base_Tarjetas].[Metrica].&amp;[" &amp; $A68 &amp; "]",
"[Base_Tarjetas].[SEGMENTO_DESCRIP]","[Base_Tarjetas].[SEGMENTO_DESCRIP].&amp;[" &amp; $C$6 &amp; "]",
"[Base_Tarjetas].[SITUACION]","[Base_Tarjetas].[SITUACION].&amp;[" &amp; $C68 &amp; "]",
"[Base_Tarjetas].[TIPO]","[Base_Tarjetas].[TIPO].&amp;[" &amp; $C$1 &amp; "]")/1000,
0)</f>
        <v>0</v>
      </c>
      <c r="AY68" s="8">
        <f>IFERROR(
GETPIVOTDATA("[Base_Tarjetas].[Importe]",TDinamica_R!$A$3,
"[Base_Tarjetas].[PERIODO]","[Base_Tarjetas].[PERIODO].&amp;[" &amp; TEXT(AY$6,"yyyymm") &amp; "]",
"[Base_Tarjetas].[Metrica]","[Base_Tarjetas].[Metrica].&amp;[" &amp; $A68 &amp; "]",
"[Base_Tarjetas].[SEGMENTO_DESCRIP]","[Base_Tarjetas].[SEGMENTO_DESCRIP].&amp;[" &amp; $C$6 &amp; "]",
"[Base_Tarjetas].[SITUACION]","[Base_Tarjetas].[SITUACION].&amp;[" &amp; $C68 &amp; "]",
"[Base_Tarjetas].[TIPO]","[Base_Tarjetas].[TIPO].&amp;[" &amp; $C$1 &amp; "]")/1000,
0)</f>
        <v>0</v>
      </c>
      <c r="AZ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TEXT(AZ$6,"yyyymm") &amp; "]"),
0)</f>
        <v>0</v>
      </c>
      <c r="BA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TEXT(BA$6,"yyyymm") &amp; "]"),
0)</f>
        <v>0</v>
      </c>
      <c r="BB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TEXT(BB$6,"yyyymm") &amp; "]"),
0)</f>
        <v>0</v>
      </c>
      <c r="BC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TEXT(BC$6,"yyyymm") &amp; "]"),
0)</f>
        <v>0</v>
      </c>
      <c r="BD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TEXT(BD$6,"yyyymm") &amp; "]"),
0)</f>
        <v>0</v>
      </c>
      <c r="BE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TEXT(BE$6,"yyyymm") &amp; "]"),
0)</f>
        <v>0</v>
      </c>
      <c r="BF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TEXT(BF$6,"yyyymm") &amp; "]"),
0)</f>
        <v>0</v>
      </c>
      <c r="BG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TEXT(BG$6,"yyyymm") &amp; "]"),
0)</f>
        <v>0</v>
      </c>
      <c r="BH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TEXT(BH$6,"yyyymm") &amp; "]"),
0)</f>
        <v>0</v>
      </c>
      <c r="BI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TEXT(BI$6,"yyyymm") &amp; "]"),
0)</f>
        <v>0</v>
      </c>
      <c r="BJ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TEXT(BJ$6,"yyyymm") &amp; "]"),
0)</f>
        <v>0</v>
      </c>
      <c r="BK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TEXT(BK$6,"yyyymm") &amp; "]"),
0)</f>
        <v>0</v>
      </c>
      <c r="BO68" s="24">
        <f t="shared" si="48"/>
        <v>0</v>
      </c>
      <c r="BP68" s="24">
        <f t="shared" si="48"/>
        <v>0</v>
      </c>
      <c r="BQ68" s="24">
        <f t="shared" si="48"/>
        <v>0</v>
      </c>
      <c r="BR68" s="24">
        <f t="shared" si="48"/>
        <v>0</v>
      </c>
      <c r="BS68" s="24">
        <f t="shared" si="48"/>
        <v>0</v>
      </c>
      <c r="BT68" s="24">
        <f t="shared" si="48"/>
        <v>0</v>
      </c>
    </row>
    <row r="69" spans="1:72" hidden="1" outlineLevel="1" x14ac:dyDescent="0.25">
      <c r="A69" s="11" t="s">
        <v>35</v>
      </c>
      <c r="C69" s="2" t="s">
        <v>105</v>
      </c>
      <c r="D69" s="8">
        <f>IFERROR(
GETPIVOTDATA("[Base_Tarjetas].[Importe]",TDinamica_R!$A$3,
"[Base_Tarjetas].[PERIODO]","[Base_Tarjetas].[PERIODO].&amp;[" &amp; TEXT(D$6,"yyyymm") &amp; "]",
"[Base_Tarjetas].[Metrica]","[Base_Tarjetas].[Metrica].&amp;[" &amp; $A69 &amp; "]",
"[Base_Tarjetas].[SEGMENTO_DESCRIP]","[Base_Tarjetas].[SEGMENTO_DESCRIP].&amp;[" &amp; $C$6 &amp; "]",
"[Base_Tarjetas].[SITUACION]","[Base_Tarjetas].[SITUACION].&amp;[" &amp; $C69 &amp; "]",
"[Base_Tarjetas].[TIPO]","[Base_Tarjetas].[TIPO].&amp;[" &amp; $C$1 &amp; "]")/1000,
0)</f>
        <v>0</v>
      </c>
      <c r="E69" s="8">
        <f>IFERROR(
GETPIVOTDATA("[Base_Tarjetas].[Importe]",TDinamica_R!$A$3,
"[Base_Tarjetas].[PERIODO]","[Base_Tarjetas].[PERIODO].&amp;[" &amp; TEXT(E$6,"yyyymm") &amp; "]",
"[Base_Tarjetas].[Metrica]","[Base_Tarjetas].[Metrica].&amp;[" &amp; $A69 &amp; "]",
"[Base_Tarjetas].[SEGMENTO_DESCRIP]","[Base_Tarjetas].[SEGMENTO_DESCRIP].&amp;[" &amp; $C$6 &amp; "]",
"[Base_Tarjetas].[SITUACION]","[Base_Tarjetas].[SITUACION].&amp;[" &amp; $C69 &amp; "]",
"[Base_Tarjetas].[TIPO]","[Base_Tarjetas].[TIPO].&amp;[" &amp; $C$1 &amp; "]")/1000,
0)</f>
        <v>0</v>
      </c>
      <c r="F69" s="8">
        <f>IFERROR(
GETPIVOTDATA("[Base_Tarjetas].[Importe]",TDinamica_R!$A$3,
"[Base_Tarjetas].[PERIODO]","[Base_Tarjetas].[PERIODO].&amp;[" &amp; TEXT(F$6,"yyyymm") &amp; "]",
"[Base_Tarjetas].[Metrica]","[Base_Tarjetas].[Metrica].&amp;[" &amp; $A69 &amp; "]",
"[Base_Tarjetas].[SEGMENTO_DESCRIP]","[Base_Tarjetas].[SEGMENTO_DESCRIP].&amp;[" &amp; $C$6 &amp; "]",
"[Base_Tarjetas].[SITUACION]","[Base_Tarjetas].[SITUACION].&amp;[" &amp; $C69 &amp; "]",
"[Base_Tarjetas].[TIPO]","[Base_Tarjetas].[TIPO].&amp;[" &amp; $C$1 &amp; "]")/1000,
0)</f>
        <v>0</v>
      </c>
      <c r="G69" s="8">
        <f>IFERROR(
GETPIVOTDATA("[Base_Tarjetas].[Importe]",TDinamica_R!$A$3,
"[Base_Tarjetas].[PERIODO]","[Base_Tarjetas].[PERIODO].&amp;[" &amp; TEXT(G$6,"yyyymm") &amp; "]",
"[Base_Tarjetas].[Metrica]","[Base_Tarjetas].[Metrica].&amp;[" &amp; $A69 &amp; "]",
"[Base_Tarjetas].[SEGMENTO_DESCRIP]","[Base_Tarjetas].[SEGMENTO_DESCRIP].&amp;[" &amp; $C$6 &amp; "]",
"[Base_Tarjetas].[SITUACION]","[Base_Tarjetas].[SITUACION].&amp;[" &amp; $C69 &amp; "]",
"[Base_Tarjetas].[TIPO]","[Base_Tarjetas].[TIPO].&amp;[" &amp; $C$1 &amp; "]")/1000,
0)</f>
        <v>0</v>
      </c>
      <c r="H69" s="8">
        <f>IFERROR(
GETPIVOTDATA("[Base_Tarjetas].[Importe]",TDinamica_R!$A$3,
"[Base_Tarjetas].[PERIODO]","[Base_Tarjetas].[PERIODO].&amp;[" &amp; TEXT(H$6,"yyyymm") &amp; "]",
"[Base_Tarjetas].[Metrica]","[Base_Tarjetas].[Metrica].&amp;[" &amp; $A69 &amp; "]",
"[Base_Tarjetas].[SEGMENTO_DESCRIP]","[Base_Tarjetas].[SEGMENTO_DESCRIP].&amp;[" &amp; $C$6 &amp; "]",
"[Base_Tarjetas].[SITUACION]","[Base_Tarjetas].[SITUACION].&amp;[" &amp; $C69 &amp; "]",
"[Base_Tarjetas].[TIPO]","[Base_Tarjetas].[TIPO].&amp;[" &amp; $C$1 &amp; "]")/1000,
0)</f>
        <v>0</v>
      </c>
      <c r="I69" s="8">
        <f>IFERROR(
GETPIVOTDATA("[Base_Tarjetas].[Importe]",TDinamica_R!$A$3,
"[Base_Tarjetas].[PERIODO]","[Base_Tarjetas].[PERIODO].&amp;[" &amp; TEXT(I$6,"yyyymm") &amp; "]",
"[Base_Tarjetas].[Metrica]","[Base_Tarjetas].[Metrica].&amp;[" &amp; $A69 &amp; "]",
"[Base_Tarjetas].[SEGMENTO_DESCRIP]","[Base_Tarjetas].[SEGMENTO_DESCRIP].&amp;[" &amp; $C$6 &amp; "]",
"[Base_Tarjetas].[SITUACION]","[Base_Tarjetas].[SITUACION].&amp;[" &amp; $C69 &amp; "]",
"[Base_Tarjetas].[TIPO]","[Base_Tarjetas].[TIPO].&amp;[" &amp; $C$1 &amp; "]")/1000,
0)</f>
        <v>0</v>
      </c>
      <c r="J69" s="8">
        <f>IFERROR(
GETPIVOTDATA("[Base_Tarjetas].[Importe]",TDinamica_R!$A$3,
"[Base_Tarjetas].[PERIODO]","[Base_Tarjetas].[PERIODO].&amp;[" &amp; TEXT(J$6,"yyyymm") &amp; "]",
"[Base_Tarjetas].[Metrica]","[Base_Tarjetas].[Metrica].&amp;[" &amp; $A69 &amp; "]",
"[Base_Tarjetas].[SEGMENTO_DESCRIP]","[Base_Tarjetas].[SEGMENTO_DESCRIP].&amp;[" &amp; $C$6 &amp; "]",
"[Base_Tarjetas].[SITUACION]","[Base_Tarjetas].[SITUACION].&amp;[" &amp; $C69 &amp; "]",
"[Base_Tarjetas].[TIPO]","[Base_Tarjetas].[TIPO].&amp;[" &amp; $C$1 &amp; "]")/1000,
0)</f>
        <v>0</v>
      </c>
      <c r="K69" s="8">
        <f>IFERROR(
GETPIVOTDATA("[Base_Tarjetas].[Importe]",TDinamica_R!$A$3,
"[Base_Tarjetas].[PERIODO]","[Base_Tarjetas].[PERIODO].&amp;[" &amp; TEXT(K$6,"yyyymm") &amp; "]",
"[Base_Tarjetas].[Metrica]","[Base_Tarjetas].[Metrica].&amp;[" &amp; $A69 &amp; "]",
"[Base_Tarjetas].[SEGMENTO_DESCRIP]","[Base_Tarjetas].[SEGMENTO_DESCRIP].&amp;[" &amp; $C$6 &amp; "]",
"[Base_Tarjetas].[SITUACION]","[Base_Tarjetas].[SITUACION].&amp;[" &amp; $C69 &amp; "]",
"[Base_Tarjetas].[TIPO]","[Base_Tarjetas].[TIPO].&amp;[" &amp; $C$1 &amp; "]")/1000,
0)</f>
        <v>0</v>
      </c>
      <c r="L69" s="8">
        <f>IFERROR(
GETPIVOTDATA("[Base_Tarjetas].[Importe]",TDinamica_R!$A$3,
"[Base_Tarjetas].[PERIODO]","[Base_Tarjetas].[PERIODO].&amp;[" &amp; TEXT(L$6,"yyyymm") &amp; "]",
"[Base_Tarjetas].[Metrica]","[Base_Tarjetas].[Metrica].&amp;[" &amp; $A69 &amp; "]",
"[Base_Tarjetas].[SEGMENTO_DESCRIP]","[Base_Tarjetas].[SEGMENTO_DESCRIP].&amp;[" &amp; $C$6 &amp; "]",
"[Base_Tarjetas].[SITUACION]","[Base_Tarjetas].[SITUACION].&amp;[" &amp; $C69 &amp; "]",
"[Base_Tarjetas].[TIPO]","[Base_Tarjetas].[TIPO].&amp;[" &amp; $C$1 &amp; "]")/1000,
0)</f>
        <v>0</v>
      </c>
      <c r="M69" s="8">
        <f>IFERROR(
GETPIVOTDATA("[Base_Tarjetas].[Importe]",TDinamica_R!$A$3,
"[Base_Tarjetas].[PERIODO]","[Base_Tarjetas].[PERIODO].&amp;[" &amp; TEXT(M$6,"yyyymm") &amp; "]",
"[Base_Tarjetas].[Metrica]","[Base_Tarjetas].[Metrica].&amp;[" &amp; $A69 &amp; "]",
"[Base_Tarjetas].[SEGMENTO_DESCRIP]","[Base_Tarjetas].[SEGMENTO_DESCRIP].&amp;[" &amp; $C$6 &amp; "]",
"[Base_Tarjetas].[SITUACION]","[Base_Tarjetas].[SITUACION].&amp;[" &amp; $C69 &amp; "]",
"[Base_Tarjetas].[TIPO]","[Base_Tarjetas].[TIPO].&amp;[" &amp; $C$1 &amp; "]")/1000,
0)</f>
        <v>0</v>
      </c>
      <c r="N69" s="8">
        <f>IFERROR(
GETPIVOTDATA("[Base_Tarjetas].[Importe]",TDinamica_R!$A$3,
"[Base_Tarjetas].[PERIODO]","[Base_Tarjetas].[PERIODO].&amp;[" &amp; TEXT(N$6,"yyyymm") &amp; "]",
"[Base_Tarjetas].[Metrica]","[Base_Tarjetas].[Metrica].&amp;[" &amp; $A69 &amp; "]",
"[Base_Tarjetas].[SEGMENTO_DESCRIP]","[Base_Tarjetas].[SEGMENTO_DESCRIP].&amp;[" &amp; $C$6 &amp; "]",
"[Base_Tarjetas].[SITUACION]","[Base_Tarjetas].[SITUACION].&amp;[" &amp; $C69 &amp; "]",
"[Base_Tarjetas].[TIPO]","[Base_Tarjetas].[TIPO].&amp;[" &amp; $C$1 &amp; "]")/1000,
0)</f>
        <v>0</v>
      </c>
      <c r="O69" s="8">
        <f>IFERROR(
GETPIVOTDATA("[Base_Tarjetas].[Importe]",TDinamica_R!$A$3,
"[Base_Tarjetas].[PERIODO]","[Base_Tarjetas].[PERIODO].&amp;[" &amp; TEXT(O$6,"yyyymm") &amp; "]",
"[Base_Tarjetas].[Metrica]","[Base_Tarjetas].[Metrica].&amp;[" &amp; $A69 &amp; "]",
"[Base_Tarjetas].[SEGMENTO_DESCRIP]","[Base_Tarjetas].[SEGMENTO_DESCRIP].&amp;[" &amp; $C$6 &amp; "]",
"[Base_Tarjetas].[SITUACION]","[Base_Tarjetas].[SITUACION].&amp;[" &amp; $C69 &amp; "]",
"[Base_Tarjetas].[TIPO]","[Base_Tarjetas].[TIPO].&amp;[" &amp; $C$1 &amp; "]")/1000,
0)</f>
        <v>0</v>
      </c>
      <c r="P69" s="8">
        <f>IFERROR(
GETPIVOTDATA("[Base_Tarjetas].[Importe]",TDinamica_R!$A$3,
"[Base_Tarjetas].[PERIODO]","[Base_Tarjetas].[PERIODO].&amp;[" &amp; TEXT(P$6,"yyyymm") &amp; "]",
"[Base_Tarjetas].[Metrica]","[Base_Tarjetas].[Metrica].&amp;[" &amp; $A69 &amp; "]",
"[Base_Tarjetas].[SEGMENTO_DESCRIP]","[Base_Tarjetas].[SEGMENTO_DESCRIP].&amp;[" &amp; $C$6 &amp; "]",
"[Base_Tarjetas].[SITUACION]","[Base_Tarjetas].[SITUACION].&amp;[" &amp; $C69 &amp; "]",
"[Base_Tarjetas].[TIPO]","[Base_Tarjetas].[TIPO].&amp;[" &amp; $C$1 &amp; "]")/1000,
0)</f>
        <v>0</v>
      </c>
      <c r="Q69" s="8">
        <f>IFERROR(
GETPIVOTDATA("[Base_Tarjetas].[Importe]",TDinamica_R!$A$3,
"[Base_Tarjetas].[PERIODO]","[Base_Tarjetas].[PERIODO].&amp;[" &amp; TEXT(Q$6,"yyyymm") &amp; "]",
"[Base_Tarjetas].[Metrica]","[Base_Tarjetas].[Metrica].&amp;[" &amp; $A69 &amp; "]",
"[Base_Tarjetas].[SEGMENTO_DESCRIP]","[Base_Tarjetas].[SEGMENTO_DESCRIP].&amp;[" &amp; $C$6 &amp; "]",
"[Base_Tarjetas].[SITUACION]","[Base_Tarjetas].[SITUACION].&amp;[" &amp; $C69 &amp; "]",
"[Base_Tarjetas].[TIPO]","[Base_Tarjetas].[TIPO].&amp;[" &amp; $C$1 &amp; "]")/1000,
0)</f>
        <v>0</v>
      </c>
      <c r="R69" s="8">
        <f>IFERROR(
GETPIVOTDATA("[Base_Tarjetas].[Importe]",TDinamica_R!$A$3,
"[Base_Tarjetas].[PERIODO]","[Base_Tarjetas].[PERIODO].&amp;[" &amp; TEXT(R$6,"yyyymm") &amp; "]",
"[Base_Tarjetas].[Metrica]","[Base_Tarjetas].[Metrica].&amp;[" &amp; $A69 &amp; "]",
"[Base_Tarjetas].[SEGMENTO_DESCRIP]","[Base_Tarjetas].[SEGMENTO_DESCRIP].&amp;[" &amp; $C$6 &amp; "]",
"[Base_Tarjetas].[SITUACION]","[Base_Tarjetas].[SITUACION].&amp;[" &amp; $C69 &amp; "]",
"[Base_Tarjetas].[TIPO]","[Base_Tarjetas].[TIPO].&amp;[" &amp; $C$1 &amp; "]")/1000,
0)</f>
        <v>0</v>
      </c>
      <c r="S69" s="8">
        <f>IFERROR(
GETPIVOTDATA("[Base_Tarjetas].[Importe]",TDinamica_R!$A$3,
"[Base_Tarjetas].[PERIODO]","[Base_Tarjetas].[PERIODO].&amp;[" &amp; TEXT(S$6,"yyyymm") &amp; "]",
"[Base_Tarjetas].[Metrica]","[Base_Tarjetas].[Metrica].&amp;[" &amp; $A69 &amp; "]",
"[Base_Tarjetas].[SEGMENTO_DESCRIP]","[Base_Tarjetas].[SEGMENTO_DESCRIP].&amp;[" &amp; $C$6 &amp; "]",
"[Base_Tarjetas].[SITUACION]","[Base_Tarjetas].[SITUACION].&amp;[" &amp; $C69 &amp; "]",
"[Base_Tarjetas].[TIPO]","[Base_Tarjetas].[TIPO].&amp;[" &amp; $C$1 &amp; "]")/1000,
0)</f>
        <v>0</v>
      </c>
      <c r="T69" s="8">
        <f>IFERROR(
GETPIVOTDATA("[Base_Tarjetas].[Importe]",TDinamica_R!$A$3,
"[Base_Tarjetas].[PERIODO]","[Base_Tarjetas].[PERIODO].&amp;[" &amp; TEXT(T$6,"yyyymm") &amp; "]",
"[Base_Tarjetas].[Metrica]","[Base_Tarjetas].[Metrica].&amp;[" &amp; $A69 &amp; "]",
"[Base_Tarjetas].[SEGMENTO_DESCRIP]","[Base_Tarjetas].[SEGMENTO_DESCRIP].&amp;[" &amp; $C$6 &amp; "]",
"[Base_Tarjetas].[SITUACION]","[Base_Tarjetas].[SITUACION].&amp;[" &amp; $C69 &amp; "]",
"[Base_Tarjetas].[TIPO]","[Base_Tarjetas].[TIPO].&amp;[" &amp; $C$1 &amp; "]")/1000,
0)</f>
        <v>0</v>
      </c>
      <c r="U69" s="8">
        <f>IFERROR(
GETPIVOTDATA("[Base_Tarjetas].[Importe]",TDinamica_R!$A$3,
"[Base_Tarjetas].[PERIODO]","[Base_Tarjetas].[PERIODO].&amp;[" &amp; TEXT(U$6,"yyyymm") &amp; "]",
"[Base_Tarjetas].[Metrica]","[Base_Tarjetas].[Metrica].&amp;[" &amp; $A69 &amp; "]",
"[Base_Tarjetas].[SEGMENTO_DESCRIP]","[Base_Tarjetas].[SEGMENTO_DESCRIP].&amp;[" &amp; $C$6 &amp; "]",
"[Base_Tarjetas].[SITUACION]","[Base_Tarjetas].[SITUACION].&amp;[" &amp; $C69 &amp; "]",
"[Base_Tarjetas].[TIPO]","[Base_Tarjetas].[TIPO].&amp;[" &amp; $C$1 &amp; "]")/1000,
0)</f>
        <v>0</v>
      </c>
      <c r="V69" s="8">
        <f>IFERROR(
GETPIVOTDATA("[Base_Tarjetas].[Importe]",TDinamica_R!$A$3,
"[Base_Tarjetas].[PERIODO]","[Base_Tarjetas].[PERIODO].&amp;[" &amp; TEXT(V$6,"yyyymm") &amp; "]",
"[Base_Tarjetas].[Metrica]","[Base_Tarjetas].[Metrica].&amp;[" &amp; $A69 &amp; "]",
"[Base_Tarjetas].[SEGMENTO_DESCRIP]","[Base_Tarjetas].[SEGMENTO_DESCRIP].&amp;[" &amp; $C$6 &amp; "]",
"[Base_Tarjetas].[SITUACION]","[Base_Tarjetas].[SITUACION].&amp;[" &amp; $C69 &amp; "]",
"[Base_Tarjetas].[TIPO]","[Base_Tarjetas].[TIPO].&amp;[" &amp; $C$1 &amp; "]")/1000,
0)</f>
        <v>0</v>
      </c>
      <c r="W69" s="8">
        <f>IFERROR(
GETPIVOTDATA("[Base_Tarjetas].[Importe]",TDinamica_R!$A$3,
"[Base_Tarjetas].[PERIODO]","[Base_Tarjetas].[PERIODO].&amp;[" &amp; TEXT(W$6,"yyyymm") &amp; "]",
"[Base_Tarjetas].[Metrica]","[Base_Tarjetas].[Metrica].&amp;[" &amp; $A69 &amp; "]",
"[Base_Tarjetas].[SEGMENTO_DESCRIP]","[Base_Tarjetas].[SEGMENTO_DESCRIP].&amp;[" &amp; $C$6 &amp; "]",
"[Base_Tarjetas].[SITUACION]","[Base_Tarjetas].[SITUACION].&amp;[" &amp; $C69 &amp; "]",
"[Base_Tarjetas].[TIPO]","[Base_Tarjetas].[TIPO].&amp;[" &amp; $C$1 &amp; "]")/1000,
0)</f>
        <v>0</v>
      </c>
      <c r="X69" s="8">
        <f>IFERROR(
GETPIVOTDATA("[Base_Tarjetas].[Importe]",TDinamica_R!$A$3,
"[Base_Tarjetas].[PERIODO]","[Base_Tarjetas].[PERIODO].&amp;[" &amp; TEXT(X$6,"yyyymm") &amp; "]",
"[Base_Tarjetas].[Metrica]","[Base_Tarjetas].[Metrica].&amp;[" &amp; $A69 &amp; "]",
"[Base_Tarjetas].[SEGMENTO_DESCRIP]","[Base_Tarjetas].[SEGMENTO_DESCRIP].&amp;[" &amp; $C$6 &amp; "]",
"[Base_Tarjetas].[SITUACION]","[Base_Tarjetas].[SITUACION].&amp;[" &amp; $C69 &amp; "]",
"[Base_Tarjetas].[TIPO]","[Base_Tarjetas].[TIPO].&amp;[" &amp; $C$1 &amp; "]")/1000,
0)</f>
        <v>0</v>
      </c>
      <c r="Y69" s="8">
        <f>IFERROR(
GETPIVOTDATA("[Base_Tarjetas].[Importe]",TDinamica_R!$A$3,
"[Base_Tarjetas].[PERIODO]","[Base_Tarjetas].[PERIODO].&amp;[" &amp; TEXT(Y$6,"yyyymm") &amp; "]",
"[Base_Tarjetas].[Metrica]","[Base_Tarjetas].[Metrica].&amp;[" &amp; $A69 &amp; "]",
"[Base_Tarjetas].[SEGMENTO_DESCRIP]","[Base_Tarjetas].[SEGMENTO_DESCRIP].&amp;[" &amp; $C$6 &amp; "]",
"[Base_Tarjetas].[SITUACION]","[Base_Tarjetas].[SITUACION].&amp;[" &amp; $C69 &amp; "]",
"[Base_Tarjetas].[TIPO]","[Base_Tarjetas].[TIPO].&amp;[" &amp; $C$1 &amp; "]")/1000,
0)</f>
        <v>0</v>
      </c>
      <c r="Z69" s="8">
        <f>IFERROR(
GETPIVOTDATA("[Base_Tarjetas].[Importe]",TDinamica_R!$A$3,
"[Base_Tarjetas].[PERIODO]","[Base_Tarjetas].[PERIODO].&amp;[" &amp; TEXT(Z$6,"yyyymm") &amp; "]",
"[Base_Tarjetas].[Metrica]","[Base_Tarjetas].[Metrica].&amp;[" &amp; $A69 &amp; "]",
"[Base_Tarjetas].[SEGMENTO_DESCRIP]","[Base_Tarjetas].[SEGMENTO_DESCRIP].&amp;[" &amp; $C$6 &amp; "]",
"[Base_Tarjetas].[SITUACION]","[Base_Tarjetas].[SITUACION].&amp;[" &amp; $C69 &amp; "]",
"[Base_Tarjetas].[TIPO]","[Base_Tarjetas].[TIPO].&amp;[" &amp; $C$1 &amp; "]")/1000,
0)</f>
        <v>0</v>
      </c>
      <c r="AA69" s="8">
        <f>IFERROR(
GETPIVOTDATA("[Base_Tarjetas].[Importe]",TDinamica_R!$A$3,
"[Base_Tarjetas].[PERIODO]","[Base_Tarjetas].[PERIODO].&amp;[" &amp; TEXT(AA$6,"yyyymm") &amp; "]",
"[Base_Tarjetas].[Metrica]","[Base_Tarjetas].[Metrica].&amp;[" &amp; $A69 &amp; "]",
"[Base_Tarjetas].[SEGMENTO_DESCRIP]","[Base_Tarjetas].[SEGMENTO_DESCRIP].&amp;[" &amp; $C$6 &amp; "]",
"[Base_Tarjetas].[SITUACION]","[Base_Tarjetas].[SITUACION].&amp;[" &amp; $C69 &amp; "]",
"[Base_Tarjetas].[TIPO]","[Base_Tarjetas].[TIPO].&amp;[" &amp; $C$1 &amp; "]")/1000,
0)</f>
        <v>0</v>
      </c>
      <c r="AB69" s="8">
        <f>IFERROR(
GETPIVOTDATA("[Base_Tarjetas].[Importe]",TDinamica_R!$A$3,
"[Base_Tarjetas].[PERIODO]","[Base_Tarjetas].[PERIODO].&amp;[" &amp; TEXT(AB$6,"yyyymm") &amp; "]",
"[Base_Tarjetas].[Metrica]","[Base_Tarjetas].[Metrica].&amp;[" &amp; $A69 &amp; "]",
"[Base_Tarjetas].[SEGMENTO_DESCRIP]","[Base_Tarjetas].[SEGMENTO_DESCRIP].&amp;[" &amp; $C$6 &amp; "]",
"[Base_Tarjetas].[SITUACION]","[Base_Tarjetas].[SITUACION].&amp;[" &amp; $C69 &amp; "]",
"[Base_Tarjetas].[TIPO]","[Base_Tarjetas].[TIPO].&amp;[" &amp; $C$1 &amp; "]")/1000,
0)</f>
        <v>0</v>
      </c>
      <c r="AC69" s="8">
        <f>IFERROR(
GETPIVOTDATA("[Base_Tarjetas].[Importe]",TDinamica_R!$A$3,
"[Base_Tarjetas].[PERIODO]","[Base_Tarjetas].[PERIODO].&amp;[" &amp; TEXT(AC$6,"yyyymm") &amp; "]",
"[Base_Tarjetas].[Metrica]","[Base_Tarjetas].[Metrica].&amp;[" &amp; $A69 &amp; "]",
"[Base_Tarjetas].[SEGMENTO_DESCRIP]","[Base_Tarjetas].[SEGMENTO_DESCRIP].&amp;[" &amp; $C$6 &amp; "]",
"[Base_Tarjetas].[SITUACION]","[Base_Tarjetas].[SITUACION].&amp;[" &amp; $C69 &amp; "]",
"[Base_Tarjetas].[TIPO]","[Base_Tarjetas].[TIPO].&amp;[" &amp; $C$1 &amp; "]")/1000,
0)</f>
        <v>0</v>
      </c>
      <c r="AD69" s="8">
        <f>IFERROR(
GETPIVOTDATA("[Base_Tarjetas].[Importe]",TDinamica_R!$A$3,
"[Base_Tarjetas].[PERIODO]","[Base_Tarjetas].[PERIODO].&amp;[" &amp; TEXT(AD$6,"yyyymm") &amp; "]",
"[Base_Tarjetas].[Metrica]","[Base_Tarjetas].[Metrica].&amp;[" &amp; $A69 &amp; "]",
"[Base_Tarjetas].[SEGMENTO_DESCRIP]","[Base_Tarjetas].[SEGMENTO_DESCRIP].&amp;[" &amp; $C$6 &amp; "]",
"[Base_Tarjetas].[SITUACION]","[Base_Tarjetas].[SITUACION].&amp;[" &amp; $C69 &amp; "]",
"[Base_Tarjetas].[TIPO]","[Base_Tarjetas].[TIPO].&amp;[" &amp; $C$1 &amp; "]")/1000,
0)</f>
        <v>0</v>
      </c>
      <c r="AE69" s="8">
        <f>IFERROR(
GETPIVOTDATA("[Base_Tarjetas].[Importe]",TDinamica_R!$A$3,
"[Base_Tarjetas].[PERIODO]","[Base_Tarjetas].[PERIODO].&amp;[" &amp; TEXT(AE$6,"yyyymm") &amp; "]",
"[Base_Tarjetas].[Metrica]","[Base_Tarjetas].[Metrica].&amp;[" &amp; $A69 &amp; "]",
"[Base_Tarjetas].[SEGMENTO_DESCRIP]","[Base_Tarjetas].[SEGMENTO_DESCRIP].&amp;[" &amp; $C$6 &amp; "]",
"[Base_Tarjetas].[SITUACION]","[Base_Tarjetas].[SITUACION].&amp;[" &amp; $C69 &amp; "]",
"[Base_Tarjetas].[TIPO]","[Base_Tarjetas].[TIPO].&amp;[" &amp; $C$1 &amp; "]")/1000,
0)</f>
        <v>0</v>
      </c>
      <c r="AF69" s="8">
        <f>IFERROR(
GETPIVOTDATA("[Base_Tarjetas].[Importe]",TDinamica_R!$A$3,
"[Base_Tarjetas].[PERIODO]","[Base_Tarjetas].[PERIODO].&amp;[" &amp; TEXT(AF$6,"yyyymm") &amp; "]",
"[Base_Tarjetas].[Metrica]","[Base_Tarjetas].[Metrica].&amp;[" &amp; $A69 &amp; "]",
"[Base_Tarjetas].[SEGMENTO_DESCRIP]","[Base_Tarjetas].[SEGMENTO_DESCRIP].&amp;[" &amp; $C$6 &amp; "]",
"[Base_Tarjetas].[SITUACION]","[Base_Tarjetas].[SITUACION].&amp;[" &amp; $C69 &amp; "]",
"[Base_Tarjetas].[TIPO]","[Base_Tarjetas].[TIPO].&amp;[" &amp; $C$1 &amp; "]")/1000,
0)</f>
        <v>0</v>
      </c>
      <c r="AG69" s="8">
        <f>IFERROR(
GETPIVOTDATA("[Base_Tarjetas].[Importe]",TDinamica_R!$A$3,
"[Base_Tarjetas].[PERIODO]","[Base_Tarjetas].[PERIODO].&amp;[" &amp; TEXT(AG$6,"yyyymm") &amp; "]",
"[Base_Tarjetas].[Metrica]","[Base_Tarjetas].[Metrica].&amp;[" &amp; $A69 &amp; "]",
"[Base_Tarjetas].[SEGMENTO_DESCRIP]","[Base_Tarjetas].[SEGMENTO_DESCRIP].&amp;[" &amp; $C$6 &amp; "]",
"[Base_Tarjetas].[SITUACION]","[Base_Tarjetas].[SITUACION].&amp;[" &amp; $C69 &amp; "]",
"[Base_Tarjetas].[TIPO]","[Base_Tarjetas].[TIPO].&amp;[" &amp; $C$1 &amp; "]")/1000,
0)</f>
        <v>0</v>
      </c>
      <c r="AH69" s="8">
        <f>IFERROR(
GETPIVOTDATA("[Base_Tarjetas].[Importe]",TDinamica_R!$A$3,
"[Base_Tarjetas].[PERIODO]","[Base_Tarjetas].[PERIODO].&amp;[" &amp; TEXT(AH$6,"yyyymm") &amp; "]",
"[Base_Tarjetas].[Metrica]","[Base_Tarjetas].[Metrica].&amp;[" &amp; $A69 &amp; "]",
"[Base_Tarjetas].[SEGMENTO_DESCRIP]","[Base_Tarjetas].[SEGMENTO_DESCRIP].&amp;[" &amp; $C$6 &amp; "]",
"[Base_Tarjetas].[SITUACION]","[Base_Tarjetas].[SITUACION].&amp;[" &amp; $C69 &amp; "]",
"[Base_Tarjetas].[TIPO]","[Base_Tarjetas].[TIPO].&amp;[" &amp; $C$1 &amp; "]")/1000,
0)</f>
        <v>0</v>
      </c>
      <c r="AI69" s="8">
        <f>IFERROR(
GETPIVOTDATA("[Base_Tarjetas].[Importe]",TDinamica_R!$A$3,
"[Base_Tarjetas].[PERIODO]","[Base_Tarjetas].[PERIODO].&amp;[" &amp; TEXT(AI$6,"yyyymm") &amp; "]",
"[Base_Tarjetas].[Metrica]","[Base_Tarjetas].[Metrica].&amp;[" &amp; $A69 &amp; "]",
"[Base_Tarjetas].[SEGMENTO_DESCRIP]","[Base_Tarjetas].[SEGMENTO_DESCRIP].&amp;[" &amp; $C$6 &amp; "]",
"[Base_Tarjetas].[SITUACION]","[Base_Tarjetas].[SITUACION].&amp;[" &amp; $C69 &amp; "]",
"[Base_Tarjetas].[TIPO]","[Base_Tarjetas].[TIPO].&amp;[" &amp; $C$1 &amp; "]")/1000,
0)</f>
        <v>0</v>
      </c>
      <c r="AJ69" s="8">
        <f>IFERROR(
GETPIVOTDATA("[Base_Tarjetas].[Importe]",TDinamica_R!$A$3,
"[Base_Tarjetas].[PERIODO]","[Base_Tarjetas].[PERIODO].&amp;[" &amp; TEXT(AJ$6,"yyyymm") &amp; "]",
"[Base_Tarjetas].[Metrica]","[Base_Tarjetas].[Metrica].&amp;[" &amp; $A69 &amp; "]",
"[Base_Tarjetas].[SEGMENTO_DESCRIP]","[Base_Tarjetas].[SEGMENTO_DESCRIP].&amp;[" &amp; $C$6 &amp; "]",
"[Base_Tarjetas].[SITUACION]","[Base_Tarjetas].[SITUACION].&amp;[" &amp; $C69 &amp; "]",
"[Base_Tarjetas].[TIPO]","[Base_Tarjetas].[TIPO].&amp;[" &amp; $C$1 &amp; "]")/1000,
0)</f>
        <v>0</v>
      </c>
      <c r="AK69" s="8">
        <f>IFERROR(
GETPIVOTDATA("[Base_Tarjetas].[Importe]",TDinamica_R!$A$3,
"[Base_Tarjetas].[PERIODO]","[Base_Tarjetas].[PERIODO].&amp;[" &amp; TEXT(AK$6,"yyyymm") &amp; "]",
"[Base_Tarjetas].[Metrica]","[Base_Tarjetas].[Metrica].&amp;[" &amp; $A69 &amp; "]",
"[Base_Tarjetas].[SEGMENTO_DESCRIP]","[Base_Tarjetas].[SEGMENTO_DESCRIP].&amp;[" &amp; $C$6 &amp; "]",
"[Base_Tarjetas].[SITUACION]","[Base_Tarjetas].[SITUACION].&amp;[" &amp; $C69 &amp; "]",
"[Base_Tarjetas].[TIPO]","[Base_Tarjetas].[TIPO].&amp;[" &amp; $C$1 &amp; "]")/1000,
0)</f>
        <v>0</v>
      </c>
      <c r="AL69" s="8">
        <f>IFERROR(
GETPIVOTDATA("[Base_Tarjetas].[Importe]",TDinamica_R!$A$3,
"[Base_Tarjetas].[PERIODO]","[Base_Tarjetas].[PERIODO].&amp;[" &amp; TEXT(AL$6,"yyyymm") &amp; "]",
"[Base_Tarjetas].[Metrica]","[Base_Tarjetas].[Metrica].&amp;[" &amp; $A69 &amp; "]",
"[Base_Tarjetas].[SEGMENTO_DESCRIP]","[Base_Tarjetas].[SEGMENTO_DESCRIP].&amp;[" &amp; $C$6 &amp; "]",
"[Base_Tarjetas].[SITUACION]","[Base_Tarjetas].[SITUACION].&amp;[" &amp; $C69 &amp; "]",
"[Base_Tarjetas].[TIPO]","[Base_Tarjetas].[TIPO].&amp;[" &amp; $C$1 &amp; "]")/1000,
0)</f>
        <v>0</v>
      </c>
      <c r="AM69" s="8">
        <f>IFERROR(
GETPIVOTDATA("[Base_Tarjetas].[Importe]",TDinamica_R!$A$3,
"[Base_Tarjetas].[PERIODO]","[Base_Tarjetas].[PERIODO].&amp;[" &amp; TEXT(AM$6,"yyyymm") &amp; "]",
"[Base_Tarjetas].[Metrica]","[Base_Tarjetas].[Metrica].&amp;[" &amp; $A69 &amp; "]",
"[Base_Tarjetas].[SEGMENTO_DESCRIP]","[Base_Tarjetas].[SEGMENTO_DESCRIP].&amp;[" &amp; $C$6 &amp; "]",
"[Base_Tarjetas].[SITUACION]","[Base_Tarjetas].[SITUACION].&amp;[" &amp; $C69 &amp; "]",
"[Base_Tarjetas].[TIPO]","[Base_Tarjetas].[TIPO].&amp;[" &amp; $C$1 &amp; "]")/1000,
0)</f>
        <v>0</v>
      </c>
      <c r="AN69" s="8">
        <f>IFERROR(
GETPIVOTDATA("[Base_Tarjetas].[Importe]",TDinamica_R!$A$3,
"[Base_Tarjetas].[PERIODO]","[Base_Tarjetas].[PERIODO].&amp;[" &amp; TEXT(AN$6,"yyyymm") &amp; "]",
"[Base_Tarjetas].[Metrica]","[Base_Tarjetas].[Metrica].&amp;[" &amp; $A69 &amp; "]",
"[Base_Tarjetas].[SEGMENTO_DESCRIP]","[Base_Tarjetas].[SEGMENTO_DESCRIP].&amp;[" &amp; $C$6 &amp; "]",
"[Base_Tarjetas].[SITUACION]","[Base_Tarjetas].[SITUACION].&amp;[" &amp; $C69 &amp; "]",
"[Base_Tarjetas].[TIPO]","[Base_Tarjetas].[TIPO].&amp;[" &amp; $C$1 &amp; "]")/1000,
0)</f>
        <v>0</v>
      </c>
      <c r="AO69" s="8">
        <f>IFERROR(
GETPIVOTDATA("[Base_Tarjetas].[Importe]",TDinamica_R!$A$3,
"[Base_Tarjetas].[PERIODO]","[Base_Tarjetas].[PERIODO].&amp;[" &amp; TEXT(AO$6,"yyyymm") &amp; "]",
"[Base_Tarjetas].[Metrica]","[Base_Tarjetas].[Metrica].&amp;[" &amp; $A69 &amp; "]",
"[Base_Tarjetas].[SEGMENTO_DESCRIP]","[Base_Tarjetas].[SEGMENTO_DESCRIP].&amp;[" &amp; $C$6 &amp; "]",
"[Base_Tarjetas].[SITUACION]","[Base_Tarjetas].[SITUACION].&amp;[" &amp; $C69 &amp; "]",
"[Base_Tarjetas].[TIPO]","[Base_Tarjetas].[TIPO].&amp;[" &amp; $C$1 &amp; "]")/1000,
0)</f>
        <v>0</v>
      </c>
      <c r="AP69" s="8">
        <f>IFERROR(
GETPIVOTDATA("[Base_Tarjetas].[Importe]",TDinamica_R!$A$3,
"[Base_Tarjetas].[PERIODO]","[Base_Tarjetas].[PERIODO].&amp;[" &amp; TEXT(AP$6,"yyyymm") &amp; "]",
"[Base_Tarjetas].[Metrica]","[Base_Tarjetas].[Metrica].&amp;[" &amp; $A69 &amp; "]",
"[Base_Tarjetas].[SEGMENTO_DESCRIP]","[Base_Tarjetas].[SEGMENTO_DESCRIP].&amp;[" &amp; $C$6 &amp; "]",
"[Base_Tarjetas].[SITUACION]","[Base_Tarjetas].[SITUACION].&amp;[" &amp; $C69 &amp; "]",
"[Base_Tarjetas].[TIPO]","[Base_Tarjetas].[TIPO].&amp;[" &amp; $C$1 &amp; "]")/1000,
0)</f>
        <v>0</v>
      </c>
      <c r="AQ69" s="8">
        <f>IFERROR(
GETPIVOTDATA("[Base_Tarjetas].[Importe]",TDinamica_R!$A$3,
"[Base_Tarjetas].[PERIODO]","[Base_Tarjetas].[PERIODO].&amp;[" &amp; TEXT(AQ$6,"yyyymm") &amp; "]",
"[Base_Tarjetas].[Metrica]","[Base_Tarjetas].[Metrica].&amp;[" &amp; $A69 &amp; "]",
"[Base_Tarjetas].[SEGMENTO_DESCRIP]","[Base_Tarjetas].[SEGMENTO_DESCRIP].&amp;[" &amp; $C$6 &amp; "]",
"[Base_Tarjetas].[SITUACION]","[Base_Tarjetas].[SITUACION].&amp;[" &amp; $C69 &amp; "]",
"[Base_Tarjetas].[TIPO]","[Base_Tarjetas].[TIPO].&amp;[" &amp; $C$1 &amp; "]")/1000,
0)</f>
        <v>0</v>
      </c>
      <c r="AR69" s="8">
        <f>IFERROR(
GETPIVOTDATA("[Base_Tarjetas].[Importe]",TDinamica_R!$A$3,
"[Base_Tarjetas].[PERIODO]","[Base_Tarjetas].[PERIODO].&amp;[" &amp; TEXT(AR$6,"yyyymm") &amp; "]",
"[Base_Tarjetas].[Metrica]","[Base_Tarjetas].[Metrica].&amp;[" &amp; $A69 &amp; "]",
"[Base_Tarjetas].[SEGMENTO_DESCRIP]","[Base_Tarjetas].[SEGMENTO_DESCRIP].&amp;[" &amp; $C$6 &amp; "]",
"[Base_Tarjetas].[SITUACION]","[Base_Tarjetas].[SITUACION].&amp;[" &amp; $C69 &amp; "]",
"[Base_Tarjetas].[TIPO]","[Base_Tarjetas].[TIPO].&amp;[" &amp; $C$1 &amp; "]")/1000,
0)</f>
        <v>0</v>
      </c>
      <c r="AS69" s="8">
        <f>IFERROR(
GETPIVOTDATA("[Base_Tarjetas].[Importe]",TDinamica_R!$A$3,
"[Base_Tarjetas].[PERIODO]","[Base_Tarjetas].[PERIODO].&amp;[" &amp; TEXT(AS$6,"yyyymm") &amp; "]",
"[Base_Tarjetas].[Metrica]","[Base_Tarjetas].[Metrica].&amp;[" &amp; $A69 &amp; "]",
"[Base_Tarjetas].[SEGMENTO_DESCRIP]","[Base_Tarjetas].[SEGMENTO_DESCRIP].&amp;[" &amp; $C$6 &amp; "]",
"[Base_Tarjetas].[SITUACION]","[Base_Tarjetas].[SITUACION].&amp;[" &amp; $C69 &amp; "]",
"[Base_Tarjetas].[TIPO]","[Base_Tarjetas].[TIPO].&amp;[" &amp; $C$1 &amp; "]")/1000,
0)</f>
        <v>0</v>
      </c>
      <c r="AT69" s="8">
        <f>IFERROR(
GETPIVOTDATA("[Base_Tarjetas].[Importe]",TDinamica_R!$A$3,
"[Base_Tarjetas].[PERIODO]","[Base_Tarjetas].[PERIODO].&amp;[" &amp; TEXT(AT$6,"yyyymm") &amp; "]",
"[Base_Tarjetas].[Metrica]","[Base_Tarjetas].[Metrica].&amp;[" &amp; $A69 &amp; "]",
"[Base_Tarjetas].[SEGMENTO_DESCRIP]","[Base_Tarjetas].[SEGMENTO_DESCRIP].&amp;[" &amp; $C$6 &amp; "]",
"[Base_Tarjetas].[SITUACION]","[Base_Tarjetas].[SITUACION].&amp;[" &amp; $C69 &amp; "]",
"[Base_Tarjetas].[TIPO]","[Base_Tarjetas].[TIPO].&amp;[" &amp; $C$1 &amp; "]")/1000,
0)</f>
        <v>0</v>
      </c>
      <c r="AU69" s="8">
        <f>IFERROR(
GETPIVOTDATA("[Base_Tarjetas].[Importe]",TDinamica_R!$A$3,
"[Base_Tarjetas].[PERIODO]","[Base_Tarjetas].[PERIODO].&amp;[" &amp; TEXT(AU$6,"yyyymm") &amp; "]",
"[Base_Tarjetas].[Metrica]","[Base_Tarjetas].[Metrica].&amp;[" &amp; $A69 &amp; "]",
"[Base_Tarjetas].[SEGMENTO_DESCRIP]","[Base_Tarjetas].[SEGMENTO_DESCRIP].&amp;[" &amp; $C$6 &amp; "]",
"[Base_Tarjetas].[SITUACION]","[Base_Tarjetas].[SITUACION].&amp;[" &amp; $C69 &amp; "]",
"[Base_Tarjetas].[TIPO]","[Base_Tarjetas].[TIPO].&amp;[" &amp; $C$1 &amp; "]")/1000,
0)</f>
        <v>0</v>
      </c>
      <c r="AV69" s="8">
        <f>IFERROR(
GETPIVOTDATA("[Base_Tarjetas].[Importe]",TDinamica_R!$A$3,
"[Base_Tarjetas].[PERIODO]","[Base_Tarjetas].[PERIODO].&amp;[" &amp; TEXT(AV$6,"yyyymm") &amp; "]",
"[Base_Tarjetas].[Metrica]","[Base_Tarjetas].[Metrica].&amp;[" &amp; $A69 &amp; "]",
"[Base_Tarjetas].[SEGMENTO_DESCRIP]","[Base_Tarjetas].[SEGMENTO_DESCRIP].&amp;[" &amp; $C$6 &amp; "]",
"[Base_Tarjetas].[SITUACION]","[Base_Tarjetas].[SITUACION].&amp;[" &amp; $C69 &amp; "]",
"[Base_Tarjetas].[TIPO]","[Base_Tarjetas].[TIPO].&amp;[" &amp; $C$1 &amp; "]")/1000,
0)</f>
        <v>0</v>
      </c>
      <c r="AW69" s="8">
        <f>IFERROR(
GETPIVOTDATA("[Base_Tarjetas].[Importe]",TDinamica_R!$A$3,
"[Base_Tarjetas].[PERIODO]","[Base_Tarjetas].[PERIODO].&amp;[" &amp; TEXT(AW$6,"yyyymm") &amp; "]",
"[Base_Tarjetas].[Metrica]","[Base_Tarjetas].[Metrica].&amp;[" &amp; $A69 &amp; "]",
"[Base_Tarjetas].[SEGMENTO_DESCRIP]","[Base_Tarjetas].[SEGMENTO_DESCRIP].&amp;[" &amp; $C$6 &amp; "]",
"[Base_Tarjetas].[SITUACION]","[Base_Tarjetas].[SITUACION].&amp;[" &amp; $C69 &amp; "]",
"[Base_Tarjetas].[TIPO]","[Base_Tarjetas].[TIPO].&amp;[" &amp; $C$1 &amp; "]")/1000,
0)</f>
        <v>0</v>
      </c>
      <c r="AX69" s="8">
        <f>IFERROR(
GETPIVOTDATA("[Base_Tarjetas].[Importe]",TDinamica_R!$A$3,
"[Base_Tarjetas].[PERIODO]","[Base_Tarjetas].[PERIODO].&amp;[" &amp; TEXT(AX$6,"yyyymm") &amp; "]",
"[Base_Tarjetas].[Metrica]","[Base_Tarjetas].[Metrica].&amp;[" &amp; $A69 &amp; "]",
"[Base_Tarjetas].[SEGMENTO_DESCRIP]","[Base_Tarjetas].[SEGMENTO_DESCRIP].&amp;[" &amp; $C$6 &amp; "]",
"[Base_Tarjetas].[SITUACION]","[Base_Tarjetas].[SITUACION].&amp;[" &amp; $C69 &amp; "]",
"[Base_Tarjetas].[TIPO]","[Base_Tarjetas].[TIPO].&amp;[" &amp; $C$1 &amp; "]")/1000,
0)</f>
        <v>0</v>
      </c>
      <c r="AY69" s="8">
        <f>IFERROR(
GETPIVOTDATA("[Base_Tarjetas].[Importe]",TDinamica_R!$A$3,
"[Base_Tarjetas].[PERIODO]","[Base_Tarjetas].[PERIODO].&amp;[" &amp; TEXT(AY$6,"yyyymm") &amp; "]",
"[Base_Tarjetas].[Metrica]","[Base_Tarjetas].[Metrica].&amp;[" &amp; $A69 &amp; "]",
"[Base_Tarjetas].[SEGMENTO_DESCRIP]","[Base_Tarjetas].[SEGMENTO_DESCRIP].&amp;[" &amp; $C$6 &amp; "]",
"[Base_Tarjetas].[SITUACION]","[Base_Tarjetas].[SITUACION].&amp;[" &amp; $C69 &amp; "]",
"[Base_Tarjetas].[TIPO]","[Base_Tarjetas].[TIPO].&amp;[" &amp; $C$1 &amp; "]")/1000,
0)</f>
        <v>0</v>
      </c>
      <c r="AZ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TEXT(AZ$6,"yyyymm") &amp; "]"),
0)</f>
        <v>0</v>
      </c>
      <c r="BA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TEXT(BA$6,"yyyymm") &amp; "]"),
0)</f>
        <v>0</v>
      </c>
      <c r="BB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TEXT(BB$6,"yyyymm") &amp; "]"),
0)</f>
        <v>0</v>
      </c>
      <c r="BC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TEXT(BC$6,"yyyymm") &amp; "]"),
0)</f>
        <v>0</v>
      </c>
      <c r="BD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TEXT(BD$6,"yyyymm") &amp; "]"),
0)</f>
        <v>0</v>
      </c>
      <c r="BE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TEXT(BE$6,"yyyymm") &amp; "]"),
0)</f>
        <v>0</v>
      </c>
      <c r="BF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TEXT(BF$6,"yyyymm") &amp; "]"),
0)</f>
        <v>0</v>
      </c>
      <c r="BG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TEXT(BG$6,"yyyymm") &amp; "]"),
0)</f>
        <v>0</v>
      </c>
      <c r="BH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TEXT(BH$6,"yyyymm") &amp; "]"),
0)</f>
        <v>0</v>
      </c>
      <c r="BI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TEXT(BI$6,"yyyymm") &amp; "]"),
0)</f>
        <v>0</v>
      </c>
      <c r="BJ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TEXT(BJ$6,"yyyymm") &amp; "]"),
0)</f>
        <v>0</v>
      </c>
      <c r="BK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TEXT(BK$6,"yyyymm") &amp; "]"),
0)</f>
        <v>0</v>
      </c>
      <c r="BO69" s="24">
        <f t="shared" si="48"/>
        <v>0</v>
      </c>
      <c r="BP69" s="24">
        <f t="shared" si="48"/>
        <v>0</v>
      </c>
      <c r="BQ69" s="24">
        <f t="shared" si="48"/>
        <v>0</v>
      </c>
      <c r="BR69" s="24">
        <f t="shared" si="48"/>
        <v>0</v>
      </c>
      <c r="BS69" s="24">
        <f t="shared" si="48"/>
        <v>0</v>
      </c>
      <c r="BT69" s="24">
        <f t="shared" si="48"/>
        <v>0</v>
      </c>
    </row>
    <row r="70" spans="1:72" hidden="1" outlineLevel="1" x14ac:dyDescent="0.25">
      <c r="A70" s="11" t="s">
        <v>35</v>
      </c>
      <c r="C70" s="2" t="s">
        <v>110</v>
      </c>
      <c r="D70" s="8">
        <f>IFERROR(
GETPIVOTDATA("[Base_Tarjetas].[Importe]",TDinamica_R!$A$3,
"[Base_Tarjetas].[PERIODO]","[Base_Tarjetas].[PERIODO].&amp;[" &amp; TEXT(D$6,"yyyymm") &amp; "]",
"[Base_Tarjetas].[Metrica]","[Base_Tarjetas].[Metrica].&amp;[" &amp; $A70 &amp; "]",
"[Base_Tarjetas].[SEGMENTO_DESCRIP]","[Base_Tarjetas].[SEGMENTO_DESCRIP].&amp;[" &amp; $C$6 &amp; "]",
"[Base_Tarjetas].[SITUACION]","[Base_Tarjetas].[SITUACION].&amp;[" &amp; $C70 &amp; "]",
"[Base_Tarjetas].[TIPO]","[Base_Tarjetas].[TIPO].&amp;[" &amp; $C$1 &amp; "]")/1000,
0)</f>
        <v>0</v>
      </c>
      <c r="E70" s="8">
        <f>IFERROR(
GETPIVOTDATA("[Base_Tarjetas].[Importe]",TDinamica_R!$A$3,
"[Base_Tarjetas].[PERIODO]","[Base_Tarjetas].[PERIODO].&amp;[" &amp; TEXT(E$6,"yyyymm") &amp; "]",
"[Base_Tarjetas].[Metrica]","[Base_Tarjetas].[Metrica].&amp;[" &amp; $A70 &amp; "]",
"[Base_Tarjetas].[SEGMENTO_DESCRIP]","[Base_Tarjetas].[SEGMENTO_DESCRIP].&amp;[" &amp; $C$6 &amp; "]",
"[Base_Tarjetas].[SITUACION]","[Base_Tarjetas].[SITUACION].&amp;[" &amp; $C70 &amp; "]",
"[Base_Tarjetas].[TIPO]","[Base_Tarjetas].[TIPO].&amp;[" &amp; $C$1 &amp; "]")/1000,
0)</f>
        <v>0</v>
      </c>
      <c r="F70" s="8">
        <f>IFERROR(
GETPIVOTDATA("[Base_Tarjetas].[Importe]",TDinamica_R!$A$3,
"[Base_Tarjetas].[PERIODO]","[Base_Tarjetas].[PERIODO].&amp;[" &amp; TEXT(F$6,"yyyymm") &amp; "]",
"[Base_Tarjetas].[Metrica]","[Base_Tarjetas].[Metrica].&amp;[" &amp; $A70 &amp; "]",
"[Base_Tarjetas].[SEGMENTO_DESCRIP]","[Base_Tarjetas].[SEGMENTO_DESCRIP].&amp;[" &amp; $C$6 &amp; "]",
"[Base_Tarjetas].[SITUACION]","[Base_Tarjetas].[SITUACION].&amp;[" &amp; $C70 &amp; "]",
"[Base_Tarjetas].[TIPO]","[Base_Tarjetas].[TIPO].&amp;[" &amp; $C$1 &amp; "]")/1000,
0)</f>
        <v>0</v>
      </c>
      <c r="G70" s="8">
        <f>IFERROR(
GETPIVOTDATA("[Base_Tarjetas].[Importe]",TDinamica_R!$A$3,
"[Base_Tarjetas].[PERIODO]","[Base_Tarjetas].[PERIODO].&amp;[" &amp; TEXT(G$6,"yyyymm") &amp; "]",
"[Base_Tarjetas].[Metrica]","[Base_Tarjetas].[Metrica].&amp;[" &amp; $A70 &amp; "]",
"[Base_Tarjetas].[SEGMENTO_DESCRIP]","[Base_Tarjetas].[SEGMENTO_DESCRIP].&amp;[" &amp; $C$6 &amp; "]",
"[Base_Tarjetas].[SITUACION]","[Base_Tarjetas].[SITUACION].&amp;[" &amp; $C70 &amp; "]",
"[Base_Tarjetas].[TIPO]","[Base_Tarjetas].[TIPO].&amp;[" &amp; $C$1 &amp; "]")/1000,
0)</f>
        <v>0</v>
      </c>
      <c r="H70" s="8">
        <f>IFERROR(
GETPIVOTDATA("[Base_Tarjetas].[Importe]",TDinamica_R!$A$3,
"[Base_Tarjetas].[PERIODO]","[Base_Tarjetas].[PERIODO].&amp;[" &amp; TEXT(H$6,"yyyymm") &amp; "]",
"[Base_Tarjetas].[Metrica]","[Base_Tarjetas].[Metrica].&amp;[" &amp; $A70 &amp; "]",
"[Base_Tarjetas].[SEGMENTO_DESCRIP]","[Base_Tarjetas].[SEGMENTO_DESCRIP].&amp;[" &amp; $C$6 &amp; "]",
"[Base_Tarjetas].[SITUACION]","[Base_Tarjetas].[SITUACION].&amp;[" &amp; $C70 &amp; "]",
"[Base_Tarjetas].[TIPO]","[Base_Tarjetas].[TIPO].&amp;[" &amp; $C$1 &amp; "]")/1000,
0)</f>
        <v>0</v>
      </c>
      <c r="I70" s="8">
        <f>IFERROR(
GETPIVOTDATA("[Base_Tarjetas].[Importe]",TDinamica_R!$A$3,
"[Base_Tarjetas].[PERIODO]","[Base_Tarjetas].[PERIODO].&amp;[" &amp; TEXT(I$6,"yyyymm") &amp; "]",
"[Base_Tarjetas].[Metrica]","[Base_Tarjetas].[Metrica].&amp;[" &amp; $A70 &amp; "]",
"[Base_Tarjetas].[SEGMENTO_DESCRIP]","[Base_Tarjetas].[SEGMENTO_DESCRIP].&amp;[" &amp; $C$6 &amp; "]",
"[Base_Tarjetas].[SITUACION]","[Base_Tarjetas].[SITUACION].&amp;[" &amp; $C70 &amp; "]",
"[Base_Tarjetas].[TIPO]","[Base_Tarjetas].[TIPO].&amp;[" &amp; $C$1 &amp; "]")/1000,
0)</f>
        <v>0</v>
      </c>
      <c r="J70" s="8">
        <f>IFERROR(
GETPIVOTDATA("[Base_Tarjetas].[Importe]",TDinamica_R!$A$3,
"[Base_Tarjetas].[PERIODO]","[Base_Tarjetas].[PERIODO].&amp;[" &amp; TEXT(J$6,"yyyymm") &amp; "]",
"[Base_Tarjetas].[Metrica]","[Base_Tarjetas].[Metrica].&amp;[" &amp; $A70 &amp; "]",
"[Base_Tarjetas].[SEGMENTO_DESCRIP]","[Base_Tarjetas].[SEGMENTO_DESCRIP].&amp;[" &amp; $C$6 &amp; "]",
"[Base_Tarjetas].[SITUACION]","[Base_Tarjetas].[SITUACION].&amp;[" &amp; $C70 &amp; "]",
"[Base_Tarjetas].[TIPO]","[Base_Tarjetas].[TIPO].&amp;[" &amp; $C$1 &amp; "]")/1000,
0)</f>
        <v>0</v>
      </c>
      <c r="K70" s="8">
        <f>IFERROR(
GETPIVOTDATA("[Base_Tarjetas].[Importe]",TDinamica_R!$A$3,
"[Base_Tarjetas].[PERIODO]","[Base_Tarjetas].[PERIODO].&amp;[" &amp; TEXT(K$6,"yyyymm") &amp; "]",
"[Base_Tarjetas].[Metrica]","[Base_Tarjetas].[Metrica].&amp;[" &amp; $A70 &amp; "]",
"[Base_Tarjetas].[SEGMENTO_DESCRIP]","[Base_Tarjetas].[SEGMENTO_DESCRIP].&amp;[" &amp; $C$6 &amp; "]",
"[Base_Tarjetas].[SITUACION]","[Base_Tarjetas].[SITUACION].&amp;[" &amp; $C70 &amp; "]",
"[Base_Tarjetas].[TIPO]","[Base_Tarjetas].[TIPO].&amp;[" &amp; $C$1 &amp; "]")/1000,
0)</f>
        <v>0</v>
      </c>
      <c r="L70" s="8">
        <f>IFERROR(
GETPIVOTDATA("[Base_Tarjetas].[Importe]",TDinamica_R!$A$3,
"[Base_Tarjetas].[PERIODO]","[Base_Tarjetas].[PERIODO].&amp;[" &amp; TEXT(L$6,"yyyymm") &amp; "]",
"[Base_Tarjetas].[Metrica]","[Base_Tarjetas].[Metrica].&amp;[" &amp; $A70 &amp; "]",
"[Base_Tarjetas].[SEGMENTO_DESCRIP]","[Base_Tarjetas].[SEGMENTO_DESCRIP].&amp;[" &amp; $C$6 &amp; "]",
"[Base_Tarjetas].[SITUACION]","[Base_Tarjetas].[SITUACION].&amp;[" &amp; $C70 &amp; "]",
"[Base_Tarjetas].[TIPO]","[Base_Tarjetas].[TIPO].&amp;[" &amp; $C$1 &amp; "]")/1000,
0)</f>
        <v>0</v>
      </c>
      <c r="M70" s="8">
        <f>IFERROR(
GETPIVOTDATA("[Base_Tarjetas].[Importe]",TDinamica_R!$A$3,
"[Base_Tarjetas].[PERIODO]","[Base_Tarjetas].[PERIODO].&amp;[" &amp; TEXT(M$6,"yyyymm") &amp; "]",
"[Base_Tarjetas].[Metrica]","[Base_Tarjetas].[Metrica].&amp;[" &amp; $A70 &amp; "]",
"[Base_Tarjetas].[SEGMENTO_DESCRIP]","[Base_Tarjetas].[SEGMENTO_DESCRIP].&amp;[" &amp; $C$6 &amp; "]",
"[Base_Tarjetas].[SITUACION]","[Base_Tarjetas].[SITUACION].&amp;[" &amp; $C70 &amp; "]",
"[Base_Tarjetas].[TIPO]","[Base_Tarjetas].[TIPO].&amp;[" &amp; $C$1 &amp; "]")/1000,
0)</f>
        <v>0</v>
      </c>
      <c r="N70" s="8">
        <f>IFERROR(
GETPIVOTDATA("[Base_Tarjetas].[Importe]",TDinamica_R!$A$3,
"[Base_Tarjetas].[PERIODO]","[Base_Tarjetas].[PERIODO].&amp;[" &amp; TEXT(N$6,"yyyymm") &amp; "]",
"[Base_Tarjetas].[Metrica]","[Base_Tarjetas].[Metrica].&amp;[" &amp; $A70 &amp; "]",
"[Base_Tarjetas].[SEGMENTO_DESCRIP]","[Base_Tarjetas].[SEGMENTO_DESCRIP].&amp;[" &amp; $C$6 &amp; "]",
"[Base_Tarjetas].[SITUACION]","[Base_Tarjetas].[SITUACION].&amp;[" &amp; $C70 &amp; "]",
"[Base_Tarjetas].[TIPO]","[Base_Tarjetas].[TIPO].&amp;[" &amp; $C$1 &amp; "]")/1000,
0)</f>
        <v>0</v>
      </c>
      <c r="O70" s="8">
        <f>IFERROR(
GETPIVOTDATA("[Base_Tarjetas].[Importe]",TDinamica_R!$A$3,
"[Base_Tarjetas].[PERIODO]","[Base_Tarjetas].[PERIODO].&amp;[" &amp; TEXT(O$6,"yyyymm") &amp; "]",
"[Base_Tarjetas].[Metrica]","[Base_Tarjetas].[Metrica].&amp;[" &amp; $A70 &amp; "]",
"[Base_Tarjetas].[SEGMENTO_DESCRIP]","[Base_Tarjetas].[SEGMENTO_DESCRIP].&amp;[" &amp; $C$6 &amp; "]",
"[Base_Tarjetas].[SITUACION]","[Base_Tarjetas].[SITUACION].&amp;[" &amp; $C70 &amp; "]",
"[Base_Tarjetas].[TIPO]","[Base_Tarjetas].[TIPO].&amp;[" &amp; $C$1 &amp; "]")/1000,
0)</f>
        <v>0</v>
      </c>
      <c r="P70" s="8">
        <f>IFERROR(
GETPIVOTDATA("[Base_Tarjetas].[Importe]",TDinamica_R!$A$3,
"[Base_Tarjetas].[PERIODO]","[Base_Tarjetas].[PERIODO].&amp;[" &amp; TEXT(P$6,"yyyymm") &amp; "]",
"[Base_Tarjetas].[Metrica]","[Base_Tarjetas].[Metrica].&amp;[" &amp; $A70 &amp; "]",
"[Base_Tarjetas].[SEGMENTO_DESCRIP]","[Base_Tarjetas].[SEGMENTO_DESCRIP].&amp;[" &amp; $C$6 &amp; "]",
"[Base_Tarjetas].[SITUACION]","[Base_Tarjetas].[SITUACION].&amp;[" &amp; $C70 &amp; "]",
"[Base_Tarjetas].[TIPO]","[Base_Tarjetas].[TIPO].&amp;[" &amp; $C$1 &amp; "]")/1000,
0)</f>
        <v>0</v>
      </c>
      <c r="Q70" s="8">
        <f>IFERROR(
GETPIVOTDATA("[Base_Tarjetas].[Importe]",TDinamica_R!$A$3,
"[Base_Tarjetas].[PERIODO]","[Base_Tarjetas].[PERIODO].&amp;[" &amp; TEXT(Q$6,"yyyymm") &amp; "]",
"[Base_Tarjetas].[Metrica]","[Base_Tarjetas].[Metrica].&amp;[" &amp; $A70 &amp; "]",
"[Base_Tarjetas].[SEGMENTO_DESCRIP]","[Base_Tarjetas].[SEGMENTO_DESCRIP].&amp;[" &amp; $C$6 &amp; "]",
"[Base_Tarjetas].[SITUACION]","[Base_Tarjetas].[SITUACION].&amp;[" &amp; $C70 &amp; "]",
"[Base_Tarjetas].[TIPO]","[Base_Tarjetas].[TIPO].&amp;[" &amp; $C$1 &amp; "]")/1000,
0)</f>
        <v>0</v>
      </c>
      <c r="R70" s="8">
        <f>IFERROR(
GETPIVOTDATA("[Base_Tarjetas].[Importe]",TDinamica_R!$A$3,
"[Base_Tarjetas].[PERIODO]","[Base_Tarjetas].[PERIODO].&amp;[" &amp; TEXT(R$6,"yyyymm") &amp; "]",
"[Base_Tarjetas].[Metrica]","[Base_Tarjetas].[Metrica].&amp;[" &amp; $A70 &amp; "]",
"[Base_Tarjetas].[SEGMENTO_DESCRIP]","[Base_Tarjetas].[SEGMENTO_DESCRIP].&amp;[" &amp; $C$6 &amp; "]",
"[Base_Tarjetas].[SITUACION]","[Base_Tarjetas].[SITUACION].&amp;[" &amp; $C70 &amp; "]",
"[Base_Tarjetas].[TIPO]","[Base_Tarjetas].[TIPO].&amp;[" &amp; $C$1 &amp; "]")/1000,
0)</f>
        <v>0</v>
      </c>
      <c r="S70" s="8">
        <f>IFERROR(
GETPIVOTDATA("[Base_Tarjetas].[Importe]",TDinamica_R!$A$3,
"[Base_Tarjetas].[PERIODO]","[Base_Tarjetas].[PERIODO].&amp;[" &amp; TEXT(S$6,"yyyymm") &amp; "]",
"[Base_Tarjetas].[Metrica]","[Base_Tarjetas].[Metrica].&amp;[" &amp; $A70 &amp; "]",
"[Base_Tarjetas].[SEGMENTO_DESCRIP]","[Base_Tarjetas].[SEGMENTO_DESCRIP].&amp;[" &amp; $C$6 &amp; "]",
"[Base_Tarjetas].[SITUACION]","[Base_Tarjetas].[SITUACION].&amp;[" &amp; $C70 &amp; "]",
"[Base_Tarjetas].[TIPO]","[Base_Tarjetas].[TIPO].&amp;[" &amp; $C$1 &amp; "]")/1000,
0)</f>
        <v>0</v>
      </c>
      <c r="T70" s="8">
        <f>IFERROR(
GETPIVOTDATA("[Base_Tarjetas].[Importe]",TDinamica_R!$A$3,
"[Base_Tarjetas].[PERIODO]","[Base_Tarjetas].[PERIODO].&amp;[" &amp; TEXT(T$6,"yyyymm") &amp; "]",
"[Base_Tarjetas].[Metrica]","[Base_Tarjetas].[Metrica].&amp;[" &amp; $A70 &amp; "]",
"[Base_Tarjetas].[SEGMENTO_DESCRIP]","[Base_Tarjetas].[SEGMENTO_DESCRIP].&amp;[" &amp; $C$6 &amp; "]",
"[Base_Tarjetas].[SITUACION]","[Base_Tarjetas].[SITUACION].&amp;[" &amp; $C70 &amp; "]",
"[Base_Tarjetas].[TIPO]","[Base_Tarjetas].[TIPO].&amp;[" &amp; $C$1 &amp; "]")/1000,
0)</f>
        <v>0</v>
      </c>
      <c r="U70" s="8">
        <f>IFERROR(
GETPIVOTDATA("[Base_Tarjetas].[Importe]",TDinamica_R!$A$3,
"[Base_Tarjetas].[PERIODO]","[Base_Tarjetas].[PERIODO].&amp;[" &amp; TEXT(U$6,"yyyymm") &amp; "]",
"[Base_Tarjetas].[Metrica]","[Base_Tarjetas].[Metrica].&amp;[" &amp; $A70 &amp; "]",
"[Base_Tarjetas].[SEGMENTO_DESCRIP]","[Base_Tarjetas].[SEGMENTO_DESCRIP].&amp;[" &amp; $C$6 &amp; "]",
"[Base_Tarjetas].[SITUACION]","[Base_Tarjetas].[SITUACION].&amp;[" &amp; $C70 &amp; "]",
"[Base_Tarjetas].[TIPO]","[Base_Tarjetas].[TIPO].&amp;[" &amp; $C$1 &amp; "]")/1000,
0)</f>
        <v>0</v>
      </c>
      <c r="V70" s="8">
        <f>IFERROR(
GETPIVOTDATA("[Base_Tarjetas].[Importe]",TDinamica_R!$A$3,
"[Base_Tarjetas].[PERIODO]","[Base_Tarjetas].[PERIODO].&amp;[" &amp; TEXT(V$6,"yyyymm") &amp; "]",
"[Base_Tarjetas].[Metrica]","[Base_Tarjetas].[Metrica].&amp;[" &amp; $A70 &amp; "]",
"[Base_Tarjetas].[SEGMENTO_DESCRIP]","[Base_Tarjetas].[SEGMENTO_DESCRIP].&amp;[" &amp; $C$6 &amp; "]",
"[Base_Tarjetas].[SITUACION]","[Base_Tarjetas].[SITUACION].&amp;[" &amp; $C70 &amp; "]",
"[Base_Tarjetas].[TIPO]","[Base_Tarjetas].[TIPO].&amp;[" &amp; $C$1 &amp; "]")/1000,
0)</f>
        <v>0</v>
      </c>
      <c r="W70" s="8">
        <f>IFERROR(
GETPIVOTDATA("[Base_Tarjetas].[Importe]",TDinamica_R!$A$3,
"[Base_Tarjetas].[PERIODO]","[Base_Tarjetas].[PERIODO].&amp;[" &amp; TEXT(W$6,"yyyymm") &amp; "]",
"[Base_Tarjetas].[Metrica]","[Base_Tarjetas].[Metrica].&amp;[" &amp; $A70 &amp; "]",
"[Base_Tarjetas].[SEGMENTO_DESCRIP]","[Base_Tarjetas].[SEGMENTO_DESCRIP].&amp;[" &amp; $C$6 &amp; "]",
"[Base_Tarjetas].[SITUACION]","[Base_Tarjetas].[SITUACION].&amp;[" &amp; $C70 &amp; "]",
"[Base_Tarjetas].[TIPO]","[Base_Tarjetas].[TIPO].&amp;[" &amp; $C$1 &amp; "]")/1000,
0)</f>
        <v>0</v>
      </c>
      <c r="X70" s="8">
        <f>IFERROR(
GETPIVOTDATA("[Base_Tarjetas].[Importe]",TDinamica_R!$A$3,
"[Base_Tarjetas].[PERIODO]","[Base_Tarjetas].[PERIODO].&amp;[" &amp; TEXT(X$6,"yyyymm") &amp; "]",
"[Base_Tarjetas].[Metrica]","[Base_Tarjetas].[Metrica].&amp;[" &amp; $A70 &amp; "]",
"[Base_Tarjetas].[SEGMENTO_DESCRIP]","[Base_Tarjetas].[SEGMENTO_DESCRIP].&amp;[" &amp; $C$6 &amp; "]",
"[Base_Tarjetas].[SITUACION]","[Base_Tarjetas].[SITUACION].&amp;[" &amp; $C70 &amp; "]",
"[Base_Tarjetas].[TIPO]","[Base_Tarjetas].[TIPO].&amp;[" &amp; $C$1 &amp; "]")/1000,
0)</f>
        <v>0</v>
      </c>
      <c r="Y70" s="8">
        <f>IFERROR(
GETPIVOTDATA("[Base_Tarjetas].[Importe]",TDinamica_R!$A$3,
"[Base_Tarjetas].[PERIODO]","[Base_Tarjetas].[PERIODO].&amp;[" &amp; TEXT(Y$6,"yyyymm") &amp; "]",
"[Base_Tarjetas].[Metrica]","[Base_Tarjetas].[Metrica].&amp;[" &amp; $A70 &amp; "]",
"[Base_Tarjetas].[SEGMENTO_DESCRIP]","[Base_Tarjetas].[SEGMENTO_DESCRIP].&amp;[" &amp; $C$6 &amp; "]",
"[Base_Tarjetas].[SITUACION]","[Base_Tarjetas].[SITUACION].&amp;[" &amp; $C70 &amp; "]",
"[Base_Tarjetas].[TIPO]","[Base_Tarjetas].[TIPO].&amp;[" &amp; $C$1 &amp; "]")/1000,
0)</f>
        <v>0</v>
      </c>
      <c r="Z70" s="8">
        <f>IFERROR(
GETPIVOTDATA("[Base_Tarjetas].[Importe]",TDinamica_R!$A$3,
"[Base_Tarjetas].[PERIODO]","[Base_Tarjetas].[PERIODO].&amp;[" &amp; TEXT(Z$6,"yyyymm") &amp; "]",
"[Base_Tarjetas].[Metrica]","[Base_Tarjetas].[Metrica].&amp;[" &amp; $A70 &amp; "]",
"[Base_Tarjetas].[SEGMENTO_DESCRIP]","[Base_Tarjetas].[SEGMENTO_DESCRIP].&amp;[" &amp; $C$6 &amp; "]",
"[Base_Tarjetas].[SITUACION]","[Base_Tarjetas].[SITUACION].&amp;[" &amp; $C70 &amp; "]",
"[Base_Tarjetas].[TIPO]","[Base_Tarjetas].[TIPO].&amp;[" &amp; $C$1 &amp; "]")/1000,
0)</f>
        <v>0</v>
      </c>
      <c r="AA70" s="8">
        <f>IFERROR(
GETPIVOTDATA("[Base_Tarjetas].[Importe]",TDinamica_R!$A$3,
"[Base_Tarjetas].[PERIODO]","[Base_Tarjetas].[PERIODO].&amp;[" &amp; TEXT(AA$6,"yyyymm") &amp; "]",
"[Base_Tarjetas].[Metrica]","[Base_Tarjetas].[Metrica].&amp;[" &amp; $A70 &amp; "]",
"[Base_Tarjetas].[SEGMENTO_DESCRIP]","[Base_Tarjetas].[SEGMENTO_DESCRIP].&amp;[" &amp; $C$6 &amp; "]",
"[Base_Tarjetas].[SITUACION]","[Base_Tarjetas].[SITUACION].&amp;[" &amp; $C70 &amp; "]",
"[Base_Tarjetas].[TIPO]","[Base_Tarjetas].[TIPO].&amp;[" &amp; $C$1 &amp; "]")/1000,
0)</f>
        <v>0</v>
      </c>
      <c r="AB70" s="8">
        <f>IFERROR(
GETPIVOTDATA("[Base_Tarjetas].[Importe]",TDinamica_R!$A$3,
"[Base_Tarjetas].[PERIODO]","[Base_Tarjetas].[PERIODO].&amp;[" &amp; TEXT(AB$6,"yyyymm") &amp; "]",
"[Base_Tarjetas].[Metrica]","[Base_Tarjetas].[Metrica].&amp;[" &amp; $A70 &amp; "]",
"[Base_Tarjetas].[SEGMENTO_DESCRIP]","[Base_Tarjetas].[SEGMENTO_DESCRIP].&amp;[" &amp; $C$6 &amp; "]",
"[Base_Tarjetas].[SITUACION]","[Base_Tarjetas].[SITUACION].&amp;[" &amp; $C70 &amp; "]",
"[Base_Tarjetas].[TIPO]","[Base_Tarjetas].[TIPO].&amp;[" &amp; $C$1 &amp; "]")/1000,
0)</f>
        <v>0</v>
      </c>
      <c r="AC70" s="8">
        <f>IFERROR(
GETPIVOTDATA("[Base_Tarjetas].[Importe]",TDinamica_R!$A$3,
"[Base_Tarjetas].[PERIODO]","[Base_Tarjetas].[PERIODO].&amp;[" &amp; TEXT(AC$6,"yyyymm") &amp; "]",
"[Base_Tarjetas].[Metrica]","[Base_Tarjetas].[Metrica].&amp;[" &amp; $A70 &amp; "]",
"[Base_Tarjetas].[SEGMENTO_DESCRIP]","[Base_Tarjetas].[SEGMENTO_DESCRIP].&amp;[" &amp; $C$6 &amp; "]",
"[Base_Tarjetas].[SITUACION]","[Base_Tarjetas].[SITUACION].&amp;[" &amp; $C70 &amp; "]",
"[Base_Tarjetas].[TIPO]","[Base_Tarjetas].[TIPO].&amp;[" &amp; $C$1 &amp; "]")/1000,
0)</f>
        <v>0</v>
      </c>
      <c r="AD70" s="8">
        <f>IFERROR(
GETPIVOTDATA("[Base_Tarjetas].[Importe]",TDinamica_R!$A$3,
"[Base_Tarjetas].[PERIODO]","[Base_Tarjetas].[PERIODO].&amp;[" &amp; TEXT(AD$6,"yyyymm") &amp; "]",
"[Base_Tarjetas].[Metrica]","[Base_Tarjetas].[Metrica].&amp;[" &amp; $A70 &amp; "]",
"[Base_Tarjetas].[SEGMENTO_DESCRIP]","[Base_Tarjetas].[SEGMENTO_DESCRIP].&amp;[" &amp; $C$6 &amp; "]",
"[Base_Tarjetas].[SITUACION]","[Base_Tarjetas].[SITUACION].&amp;[" &amp; $C70 &amp; "]",
"[Base_Tarjetas].[TIPO]","[Base_Tarjetas].[TIPO].&amp;[" &amp; $C$1 &amp; "]")/1000,
0)</f>
        <v>0</v>
      </c>
      <c r="AE70" s="8">
        <f>IFERROR(
GETPIVOTDATA("[Base_Tarjetas].[Importe]",TDinamica_R!$A$3,
"[Base_Tarjetas].[PERIODO]","[Base_Tarjetas].[PERIODO].&amp;[" &amp; TEXT(AE$6,"yyyymm") &amp; "]",
"[Base_Tarjetas].[Metrica]","[Base_Tarjetas].[Metrica].&amp;[" &amp; $A70 &amp; "]",
"[Base_Tarjetas].[SEGMENTO_DESCRIP]","[Base_Tarjetas].[SEGMENTO_DESCRIP].&amp;[" &amp; $C$6 &amp; "]",
"[Base_Tarjetas].[SITUACION]","[Base_Tarjetas].[SITUACION].&amp;[" &amp; $C70 &amp; "]",
"[Base_Tarjetas].[TIPO]","[Base_Tarjetas].[TIPO].&amp;[" &amp; $C$1 &amp; "]")/1000,
0)</f>
        <v>0</v>
      </c>
      <c r="AF70" s="8">
        <f>IFERROR(
GETPIVOTDATA("[Base_Tarjetas].[Importe]",TDinamica_R!$A$3,
"[Base_Tarjetas].[PERIODO]","[Base_Tarjetas].[PERIODO].&amp;[" &amp; TEXT(AF$6,"yyyymm") &amp; "]",
"[Base_Tarjetas].[Metrica]","[Base_Tarjetas].[Metrica].&amp;[" &amp; $A70 &amp; "]",
"[Base_Tarjetas].[SEGMENTO_DESCRIP]","[Base_Tarjetas].[SEGMENTO_DESCRIP].&amp;[" &amp; $C$6 &amp; "]",
"[Base_Tarjetas].[SITUACION]","[Base_Tarjetas].[SITUACION].&amp;[" &amp; $C70 &amp; "]",
"[Base_Tarjetas].[TIPO]","[Base_Tarjetas].[TIPO].&amp;[" &amp; $C$1 &amp; "]")/1000,
0)</f>
        <v>0</v>
      </c>
      <c r="AG70" s="8">
        <f>IFERROR(
GETPIVOTDATA("[Base_Tarjetas].[Importe]",TDinamica_R!$A$3,
"[Base_Tarjetas].[PERIODO]","[Base_Tarjetas].[PERIODO].&amp;[" &amp; TEXT(AG$6,"yyyymm") &amp; "]",
"[Base_Tarjetas].[Metrica]","[Base_Tarjetas].[Metrica].&amp;[" &amp; $A70 &amp; "]",
"[Base_Tarjetas].[SEGMENTO_DESCRIP]","[Base_Tarjetas].[SEGMENTO_DESCRIP].&amp;[" &amp; $C$6 &amp; "]",
"[Base_Tarjetas].[SITUACION]","[Base_Tarjetas].[SITUACION].&amp;[" &amp; $C70 &amp; "]",
"[Base_Tarjetas].[TIPO]","[Base_Tarjetas].[TIPO].&amp;[" &amp; $C$1 &amp; "]")/1000,
0)</f>
        <v>0</v>
      </c>
      <c r="AH70" s="8">
        <f>IFERROR(
GETPIVOTDATA("[Base_Tarjetas].[Importe]",TDinamica_R!$A$3,
"[Base_Tarjetas].[PERIODO]","[Base_Tarjetas].[PERIODO].&amp;[" &amp; TEXT(AH$6,"yyyymm") &amp; "]",
"[Base_Tarjetas].[Metrica]","[Base_Tarjetas].[Metrica].&amp;[" &amp; $A70 &amp; "]",
"[Base_Tarjetas].[SEGMENTO_DESCRIP]","[Base_Tarjetas].[SEGMENTO_DESCRIP].&amp;[" &amp; $C$6 &amp; "]",
"[Base_Tarjetas].[SITUACION]","[Base_Tarjetas].[SITUACION].&amp;[" &amp; $C70 &amp; "]",
"[Base_Tarjetas].[TIPO]","[Base_Tarjetas].[TIPO].&amp;[" &amp; $C$1 &amp; "]")/1000,
0)</f>
        <v>0</v>
      </c>
      <c r="AI70" s="8">
        <f>IFERROR(
GETPIVOTDATA("[Base_Tarjetas].[Importe]",TDinamica_R!$A$3,
"[Base_Tarjetas].[PERIODO]","[Base_Tarjetas].[PERIODO].&amp;[" &amp; TEXT(AI$6,"yyyymm") &amp; "]",
"[Base_Tarjetas].[Metrica]","[Base_Tarjetas].[Metrica].&amp;[" &amp; $A70 &amp; "]",
"[Base_Tarjetas].[SEGMENTO_DESCRIP]","[Base_Tarjetas].[SEGMENTO_DESCRIP].&amp;[" &amp; $C$6 &amp; "]",
"[Base_Tarjetas].[SITUACION]","[Base_Tarjetas].[SITUACION].&amp;[" &amp; $C70 &amp; "]",
"[Base_Tarjetas].[TIPO]","[Base_Tarjetas].[TIPO].&amp;[" &amp; $C$1 &amp; "]")/1000,
0)</f>
        <v>0</v>
      </c>
      <c r="AJ70" s="8">
        <f>IFERROR(
GETPIVOTDATA("[Base_Tarjetas].[Importe]",TDinamica_R!$A$3,
"[Base_Tarjetas].[PERIODO]","[Base_Tarjetas].[PERIODO].&amp;[" &amp; TEXT(AJ$6,"yyyymm") &amp; "]",
"[Base_Tarjetas].[Metrica]","[Base_Tarjetas].[Metrica].&amp;[" &amp; $A70 &amp; "]",
"[Base_Tarjetas].[SEGMENTO_DESCRIP]","[Base_Tarjetas].[SEGMENTO_DESCRIP].&amp;[" &amp; $C$6 &amp; "]",
"[Base_Tarjetas].[SITUACION]","[Base_Tarjetas].[SITUACION].&amp;[" &amp; $C70 &amp; "]",
"[Base_Tarjetas].[TIPO]","[Base_Tarjetas].[TIPO].&amp;[" &amp; $C$1 &amp; "]")/1000,
0)</f>
        <v>0</v>
      </c>
      <c r="AK70" s="8">
        <f>IFERROR(
GETPIVOTDATA("[Base_Tarjetas].[Importe]",TDinamica_R!$A$3,
"[Base_Tarjetas].[PERIODO]","[Base_Tarjetas].[PERIODO].&amp;[" &amp; TEXT(AK$6,"yyyymm") &amp; "]",
"[Base_Tarjetas].[Metrica]","[Base_Tarjetas].[Metrica].&amp;[" &amp; $A70 &amp; "]",
"[Base_Tarjetas].[SEGMENTO_DESCRIP]","[Base_Tarjetas].[SEGMENTO_DESCRIP].&amp;[" &amp; $C$6 &amp; "]",
"[Base_Tarjetas].[SITUACION]","[Base_Tarjetas].[SITUACION].&amp;[" &amp; $C70 &amp; "]",
"[Base_Tarjetas].[TIPO]","[Base_Tarjetas].[TIPO].&amp;[" &amp; $C$1 &amp; "]")/1000,
0)</f>
        <v>0</v>
      </c>
      <c r="AL70" s="8">
        <f>IFERROR(
GETPIVOTDATA("[Base_Tarjetas].[Importe]",TDinamica_R!$A$3,
"[Base_Tarjetas].[PERIODO]","[Base_Tarjetas].[PERIODO].&amp;[" &amp; TEXT(AL$6,"yyyymm") &amp; "]",
"[Base_Tarjetas].[Metrica]","[Base_Tarjetas].[Metrica].&amp;[" &amp; $A70 &amp; "]",
"[Base_Tarjetas].[SEGMENTO_DESCRIP]","[Base_Tarjetas].[SEGMENTO_DESCRIP].&amp;[" &amp; $C$6 &amp; "]",
"[Base_Tarjetas].[SITUACION]","[Base_Tarjetas].[SITUACION].&amp;[" &amp; $C70 &amp; "]",
"[Base_Tarjetas].[TIPO]","[Base_Tarjetas].[TIPO].&amp;[" &amp; $C$1 &amp; "]")/1000,
0)</f>
        <v>0</v>
      </c>
      <c r="AM70" s="8">
        <f>IFERROR(
GETPIVOTDATA("[Base_Tarjetas].[Importe]",TDinamica_R!$A$3,
"[Base_Tarjetas].[PERIODO]","[Base_Tarjetas].[PERIODO].&amp;[" &amp; TEXT(AM$6,"yyyymm") &amp; "]",
"[Base_Tarjetas].[Metrica]","[Base_Tarjetas].[Metrica].&amp;[" &amp; $A70 &amp; "]",
"[Base_Tarjetas].[SEGMENTO_DESCRIP]","[Base_Tarjetas].[SEGMENTO_DESCRIP].&amp;[" &amp; $C$6 &amp; "]",
"[Base_Tarjetas].[SITUACION]","[Base_Tarjetas].[SITUACION].&amp;[" &amp; $C70 &amp; "]",
"[Base_Tarjetas].[TIPO]","[Base_Tarjetas].[TIPO].&amp;[" &amp; $C$1 &amp; "]")/1000,
0)</f>
        <v>0</v>
      </c>
      <c r="AN70" s="8">
        <f>IFERROR(
GETPIVOTDATA("[Base_Tarjetas].[Importe]",TDinamica_R!$A$3,
"[Base_Tarjetas].[PERIODO]","[Base_Tarjetas].[PERIODO].&amp;[" &amp; TEXT(AN$6,"yyyymm") &amp; "]",
"[Base_Tarjetas].[Metrica]","[Base_Tarjetas].[Metrica].&amp;[" &amp; $A70 &amp; "]",
"[Base_Tarjetas].[SEGMENTO_DESCRIP]","[Base_Tarjetas].[SEGMENTO_DESCRIP].&amp;[" &amp; $C$6 &amp; "]",
"[Base_Tarjetas].[SITUACION]","[Base_Tarjetas].[SITUACION].&amp;[" &amp; $C70 &amp; "]",
"[Base_Tarjetas].[TIPO]","[Base_Tarjetas].[TIPO].&amp;[" &amp; $C$1 &amp; "]")/1000,
0)</f>
        <v>0</v>
      </c>
      <c r="AO70" s="8">
        <f>IFERROR(
GETPIVOTDATA("[Base_Tarjetas].[Importe]",TDinamica_R!$A$3,
"[Base_Tarjetas].[PERIODO]","[Base_Tarjetas].[PERIODO].&amp;[" &amp; TEXT(AO$6,"yyyymm") &amp; "]",
"[Base_Tarjetas].[Metrica]","[Base_Tarjetas].[Metrica].&amp;[" &amp; $A70 &amp; "]",
"[Base_Tarjetas].[SEGMENTO_DESCRIP]","[Base_Tarjetas].[SEGMENTO_DESCRIP].&amp;[" &amp; $C$6 &amp; "]",
"[Base_Tarjetas].[SITUACION]","[Base_Tarjetas].[SITUACION].&amp;[" &amp; $C70 &amp; "]",
"[Base_Tarjetas].[TIPO]","[Base_Tarjetas].[TIPO].&amp;[" &amp; $C$1 &amp; "]")/1000,
0)</f>
        <v>0</v>
      </c>
      <c r="AP70" s="8">
        <f>IFERROR(
GETPIVOTDATA("[Base_Tarjetas].[Importe]",TDinamica_R!$A$3,
"[Base_Tarjetas].[PERIODO]","[Base_Tarjetas].[PERIODO].&amp;[" &amp; TEXT(AP$6,"yyyymm") &amp; "]",
"[Base_Tarjetas].[Metrica]","[Base_Tarjetas].[Metrica].&amp;[" &amp; $A70 &amp; "]",
"[Base_Tarjetas].[SEGMENTO_DESCRIP]","[Base_Tarjetas].[SEGMENTO_DESCRIP].&amp;[" &amp; $C$6 &amp; "]",
"[Base_Tarjetas].[SITUACION]","[Base_Tarjetas].[SITUACION].&amp;[" &amp; $C70 &amp; "]",
"[Base_Tarjetas].[TIPO]","[Base_Tarjetas].[TIPO].&amp;[" &amp; $C$1 &amp; "]")/1000,
0)</f>
        <v>0</v>
      </c>
      <c r="AQ70" s="8">
        <f>IFERROR(
GETPIVOTDATA("[Base_Tarjetas].[Importe]",TDinamica_R!$A$3,
"[Base_Tarjetas].[PERIODO]","[Base_Tarjetas].[PERIODO].&amp;[" &amp; TEXT(AQ$6,"yyyymm") &amp; "]",
"[Base_Tarjetas].[Metrica]","[Base_Tarjetas].[Metrica].&amp;[" &amp; $A70 &amp; "]",
"[Base_Tarjetas].[SEGMENTO_DESCRIP]","[Base_Tarjetas].[SEGMENTO_DESCRIP].&amp;[" &amp; $C$6 &amp; "]",
"[Base_Tarjetas].[SITUACION]","[Base_Tarjetas].[SITUACION].&amp;[" &amp; $C70 &amp; "]",
"[Base_Tarjetas].[TIPO]","[Base_Tarjetas].[TIPO].&amp;[" &amp; $C$1 &amp; "]")/1000,
0)</f>
        <v>0</v>
      </c>
      <c r="AR70" s="8">
        <f>IFERROR(
GETPIVOTDATA("[Base_Tarjetas].[Importe]",TDinamica_R!$A$3,
"[Base_Tarjetas].[PERIODO]","[Base_Tarjetas].[PERIODO].&amp;[" &amp; TEXT(AR$6,"yyyymm") &amp; "]",
"[Base_Tarjetas].[Metrica]","[Base_Tarjetas].[Metrica].&amp;[" &amp; $A70 &amp; "]",
"[Base_Tarjetas].[SEGMENTO_DESCRIP]","[Base_Tarjetas].[SEGMENTO_DESCRIP].&amp;[" &amp; $C$6 &amp; "]",
"[Base_Tarjetas].[SITUACION]","[Base_Tarjetas].[SITUACION].&amp;[" &amp; $C70 &amp; "]",
"[Base_Tarjetas].[TIPO]","[Base_Tarjetas].[TIPO].&amp;[" &amp; $C$1 &amp; "]")/1000,
0)</f>
        <v>0</v>
      </c>
      <c r="AS70" s="8">
        <f>IFERROR(
GETPIVOTDATA("[Base_Tarjetas].[Importe]",TDinamica_R!$A$3,
"[Base_Tarjetas].[PERIODO]","[Base_Tarjetas].[PERIODO].&amp;[" &amp; TEXT(AS$6,"yyyymm") &amp; "]",
"[Base_Tarjetas].[Metrica]","[Base_Tarjetas].[Metrica].&amp;[" &amp; $A70 &amp; "]",
"[Base_Tarjetas].[SEGMENTO_DESCRIP]","[Base_Tarjetas].[SEGMENTO_DESCRIP].&amp;[" &amp; $C$6 &amp; "]",
"[Base_Tarjetas].[SITUACION]","[Base_Tarjetas].[SITUACION].&amp;[" &amp; $C70 &amp; "]",
"[Base_Tarjetas].[TIPO]","[Base_Tarjetas].[TIPO].&amp;[" &amp; $C$1 &amp; "]")/1000,
0)</f>
        <v>0</v>
      </c>
      <c r="AT70" s="8">
        <f>IFERROR(
GETPIVOTDATA("[Base_Tarjetas].[Importe]",TDinamica_R!$A$3,
"[Base_Tarjetas].[PERIODO]","[Base_Tarjetas].[PERIODO].&amp;[" &amp; TEXT(AT$6,"yyyymm") &amp; "]",
"[Base_Tarjetas].[Metrica]","[Base_Tarjetas].[Metrica].&amp;[" &amp; $A70 &amp; "]",
"[Base_Tarjetas].[SEGMENTO_DESCRIP]","[Base_Tarjetas].[SEGMENTO_DESCRIP].&amp;[" &amp; $C$6 &amp; "]",
"[Base_Tarjetas].[SITUACION]","[Base_Tarjetas].[SITUACION].&amp;[" &amp; $C70 &amp; "]",
"[Base_Tarjetas].[TIPO]","[Base_Tarjetas].[TIPO].&amp;[" &amp; $C$1 &amp; "]")/1000,
0)</f>
        <v>0</v>
      </c>
      <c r="AU70" s="8">
        <f>IFERROR(
GETPIVOTDATA("[Base_Tarjetas].[Importe]",TDinamica_R!$A$3,
"[Base_Tarjetas].[PERIODO]","[Base_Tarjetas].[PERIODO].&amp;[" &amp; TEXT(AU$6,"yyyymm") &amp; "]",
"[Base_Tarjetas].[Metrica]","[Base_Tarjetas].[Metrica].&amp;[" &amp; $A70 &amp; "]",
"[Base_Tarjetas].[SEGMENTO_DESCRIP]","[Base_Tarjetas].[SEGMENTO_DESCRIP].&amp;[" &amp; $C$6 &amp; "]",
"[Base_Tarjetas].[SITUACION]","[Base_Tarjetas].[SITUACION].&amp;[" &amp; $C70 &amp; "]",
"[Base_Tarjetas].[TIPO]","[Base_Tarjetas].[TIPO].&amp;[" &amp; $C$1 &amp; "]")/1000,
0)</f>
        <v>0</v>
      </c>
      <c r="AV70" s="8">
        <f>IFERROR(
GETPIVOTDATA("[Base_Tarjetas].[Importe]",TDinamica_R!$A$3,
"[Base_Tarjetas].[PERIODO]","[Base_Tarjetas].[PERIODO].&amp;[" &amp; TEXT(AV$6,"yyyymm") &amp; "]",
"[Base_Tarjetas].[Metrica]","[Base_Tarjetas].[Metrica].&amp;[" &amp; $A70 &amp; "]",
"[Base_Tarjetas].[SEGMENTO_DESCRIP]","[Base_Tarjetas].[SEGMENTO_DESCRIP].&amp;[" &amp; $C$6 &amp; "]",
"[Base_Tarjetas].[SITUACION]","[Base_Tarjetas].[SITUACION].&amp;[" &amp; $C70 &amp; "]",
"[Base_Tarjetas].[TIPO]","[Base_Tarjetas].[TIPO].&amp;[" &amp; $C$1 &amp; "]")/1000,
0)</f>
        <v>0</v>
      </c>
      <c r="AW70" s="8">
        <f>IFERROR(
GETPIVOTDATA("[Base_Tarjetas].[Importe]",TDinamica_R!$A$3,
"[Base_Tarjetas].[PERIODO]","[Base_Tarjetas].[PERIODO].&amp;[" &amp; TEXT(AW$6,"yyyymm") &amp; "]",
"[Base_Tarjetas].[Metrica]","[Base_Tarjetas].[Metrica].&amp;[" &amp; $A70 &amp; "]",
"[Base_Tarjetas].[SEGMENTO_DESCRIP]","[Base_Tarjetas].[SEGMENTO_DESCRIP].&amp;[" &amp; $C$6 &amp; "]",
"[Base_Tarjetas].[SITUACION]","[Base_Tarjetas].[SITUACION].&amp;[" &amp; $C70 &amp; "]",
"[Base_Tarjetas].[TIPO]","[Base_Tarjetas].[TIPO].&amp;[" &amp; $C$1 &amp; "]")/1000,
0)</f>
        <v>0</v>
      </c>
      <c r="AX70" s="8">
        <f>IFERROR(
GETPIVOTDATA("[Base_Tarjetas].[Importe]",TDinamica_R!$A$3,
"[Base_Tarjetas].[PERIODO]","[Base_Tarjetas].[PERIODO].&amp;[" &amp; TEXT(AX$6,"yyyymm") &amp; "]",
"[Base_Tarjetas].[Metrica]","[Base_Tarjetas].[Metrica].&amp;[" &amp; $A70 &amp; "]",
"[Base_Tarjetas].[SEGMENTO_DESCRIP]","[Base_Tarjetas].[SEGMENTO_DESCRIP].&amp;[" &amp; $C$6 &amp; "]",
"[Base_Tarjetas].[SITUACION]","[Base_Tarjetas].[SITUACION].&amp;[" &amp; $C70 &amp; "]",
"[Base_Tarjetas].[TIPO]","[Base_Tarjetas].[TIPO].&amp;[" &amp; $C$1 &amp; "]")/1000,
0)</f>
        <v>0</v>
      </c>
      <c r="AY70" s="8">
        <f>IFERROR(
GETPIVOTDATA("[Base_Tarjetas].[Importe]",TDinamica_R!$A$3,
"[Base_Tarjetas].[PERIODO]","[Base_Tarjetas].[PERIODO].&amp;[" &amp; TEXT(AY$6,"yyyymm") &amp; "]",
"[Base_Tarjetas].[Metrica]","[Base_Tarjetas].[Metrica].&amp;[" &amp; $A70 &amp; "]",
"[Base_Tarjetas].[SEGMENTO_DESCRIP]","[Base_Tarjetas].[SEGMENTO_DESCRIP].&amp;[" &amp; $C$6 &amp; "]",
"[Base_Tarjetas].[SITUACION]","[Base_Tarjetas].[SITUACION].&amp;[" &amp; $C70 &amp; "]",
"[Base_Tarjetas].[TIPO]","[Base_Tarjetas].[TIPO].&amp;[" &amp; $C$1 &amp; "]")/1000,
0)</f>
        <v>0</v>
      </c>
      <c r="AZ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TEXT(AZ$6,"yyyymm") &amp; "]"),
0)</f>
        <v>0</v>
      </c>
      <c r="BA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TEXT(BA$6,"yyyymm") &amp; "]"),
0)</f>
        <v>0</v>
      </c>
      <c r="BB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TEXT(BB$6,"yyyymm") &amp; "]"),
0)</f>
        <v>0</v>
      </c>
      <c r="BC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TEXT(BC$6,"yyyymm") &amp; "]"),
0)</f>
        <v>0</v>
      </c>
      <c r="BD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TEXT(BD$6,"yyyymm") &amp; "]"),
0)</f>
        <v>0</v>
      </c>
      <c r="BE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TEXT(BE$6,"yyyymm") &amp; "]"),
0)</f>
        <v>0</v>
      </c>
      <c r="BF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TEXT(BF$6,"yyyymm") &amp; "]"),
0)</f>
        <v>0</v>
      </c>
      <c r="BG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TEXT(BG$6,"yyyymm") &amp; "]"),
0)</f>
        <v>0</v>
      </c>
      <c r="BH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TEXT(BH$6,"yyyymm") &amp; "]"),
0)</f>
        <v>0</v>
      </c>
      <c r="BI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TEXT(BI$6,"yyyymm") &amp; "]"),
0)</f>
        <v>0</v>
      </c>
      <c r="BJ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TEXT(BJ$6,"yyyymm") &amp; "]"),
0)</f>
        <v>0</v>
      </c>
      <c r="BK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TEXT(BK$6,"yyyymm") &amp; "]"),
0)</f>
        <v>0</v>
      </c>
      <c r="BO70" s="24">
        <f t="shared" si="48"/>
        <v>0</v>
      </c>
      <c r="BP70" s="24">
        <f t="shared" si="48"/>
        <v>0</v>
      </c>
      <c r="BQ70" s="24">
        <f t="shared" si="48"/>
        <v>0</v>
      </c>
      <c r="BR70" s="24">
        <f t="shared" si="48"/>
        <v>0</v>
      </c>
      <c r="BS70" s="24">
        <f t="shared" si="48"/>
        <v>0</v>
      </c>
      <c r="BT70" s="24">
        <f t="shared" si="48"/>
        <v>0</v>
      </c>
    </row>
    <row r="71" spans="1:72" hidden="1" outlineLevel="1" x14ac:dyDescent="0.25">
      <c r="A71" s="11" t="s">
        <v>35</v>
      </c>
      <c r="C71" s="2" t="s">
        <v>97</v>
      </c>
      <c r="D71" s="8">
        <f>IFERROR(
GETPIVOTDATA("[Base_Tarjetas].[Importe]",TDinamica_R!$A$3,
"[Base_Tarjetas].[PERIODO]","[Base_Tarjetas].[PERIODO].&amp;[" &amp; TEXT(D$6,"yyyymm") &amp; "]",
"[Base_Tarjetas].[Metrica]","[Base_Tarjetas].[Metrica].&amp;[" &amp; $A71 &amp; "]",
"[Base_Tarjetas].[SEGMENTO_DESCRIP]","[Base_Tarjetas].[SEGMENTO_DESCRIP].&amp;[" &amp; $C$6 &amp; "]",
"[Base_Tarjetas].[SITUACION]","[Base_Tarjetas].[SITUACION].&amp;[" &amp; $C71 &amp; "]",
"[Base_Tarjetas].[TIPO]","[Base_Tarjetas].[TIPO].&amp;[" &amp; $C$1 &amp; "]")/1000,
0)</f>
        <v>0</v>
      </c>
      <c r="E71" s="8">
        <f>IFERROR(
GETPIVOTDATA("[Base_Tarjetas].[Importe]",TDinamica_R!$A$3,
"[Base_Tarjetas].[PERIODO]","[Base_Tarjetas].[PERIODO].&amp;[" &amp; TEXT(E$6,"yyyymm") &amp; "]",
"[Base_Tarjetas].[Metrica]","[Base_Tarjetas].[Metrica].&amp;[" &amp; $A71 &amp; "]",
"[Base_Tarjetas].[SEGMENTO_DESCRIP]","[Base_Tarjetas].[SEGMENTO_DESCRIP].&amp;[" &amp; $C$6 &amp; "]",
"[Base_Tarjetas].[SITUACION]","[Base_Tarjetas].[SITUACION].&amp;[" &amp; $C71 &amp; "]",
"[Base_Tarjetas].[TIPO]","[Base_Tarjetas].[TIPO].&amp;[" &amp; $C$1 &amp; "]")/1000,
0)</f>
        <v>0</v>
      </c>
      <c r="F71" s="8">
        <f>IFERROR(
GETPIVOTDATA("[Base_Tarjetas].[Importe]",TDinamica_R!$A$3,
"[Base_Tarjetas].[PERIODO]","[Base_Tarjetas].[PERIODO].&amp;[" &amp; TEXT(F$6,"yyyymm") &amp; "]",
"[Base_Tarjetas].[Metrica]","[Base_Tarjetas].[Metrica].&amp;[" &amp; $A71 &amp; "]",
"[Base_Tarjetas].[SEGMENTO_DESCRIP]","[Base_Tarjetas].[SEGMENTO_DESCRIP].&amp;[" &amp; $C$6 &amp; "]",
"[Base_Tarjetas].[SITUACION]","[Base_Tarjetas].[SITUACION].&amp;[" &amp; $C71 &amp; "]",
"[Base_Tarjetas].[TIPO]","[Base_Tarjetas].[TIPO].&amp;[" &amp; $C$1 &amp; "]")/1000,
0)</f>
        <v>0</v>
      </c>
      <c r="G71" s="8">
        <f>IFERROR(
GETPIVOTDATA("[Base_Tarjetas].[Importe]",TDinamica_R!$A$3,
"[Base_Tarjetas].[PERIODO]","[Base_Tarjetas].[PERIODO].&amp;[" &amp; TEXT(G$6,"yyyymm") &amp; "]",
"[Base_Tarjetas].[Metrica]","[Base_Tarjetas].[Metrica].&amp;[" &amp; $A71 &amp; "]",
"[Base_Tarjetas].[SEGMENTO_DESCRIP]","[Base_Tarjetas].[SEGMENTO_DESCRIP].&amp;[" &amp; $C$6 &amp; "]",
"[Base_Tarjetas].[SITUACION]","[Base_Tarjetas].[SITUACION].&amp;[" &amp; $C71 &amp; "]",
"[Base_Tarjetas].[TIPO]","[Base_Tarjetas].[TIPO].&amp;[" &amp; $C$1 &amp; "]")/1000,
0)</f>
        <v>0</v>
      </c>
      <c r="H71" s="8">
        <f>IFERROR(
GETPIVOTDATA("[Base_Tarjetas].[Importe]",TDinamica_R!$A$3,
"[Base_Tarjetas].[PERIODO]","[Base_Tarjetas].[PERIODO].&amp;[" &amp; TEXT(H$6,"yyyymm") &amp; "]",
"[Base_Tarjetas].[Metrica]","[Base_Tarjetas].[Metrica].&amp;[" &amp; $A71 &amp; "]",
"[Base_Tarjetas].[SEGMENTO_DESCRIP]","[Base_Tarjetas].[SEGMENTO_DESCRIP].&amp;[" &amp; $C$6 &amp; "]",
"[Base_Tarjetas].[SITUACION]","[Base_Tarjetas].[SITUACION].&amp;[" &amp; $C71 &amp; "]",
"[Base_Tarjetas].[TIPO]","[Base_Tarjetas].[TIPO].&amp;[" &amp; $C$1 &amp; "]")/1000,
0)</f>
        <v>0</v>
      </c>
      <c r="I71" s="8">
        <f>IFERROR(
GETPIVOTDATA("[Base_Tarjetas].[Importe]",TDinamica_R!$A$3,
"[Base_Tarjetas].[PERIODO]","[Base_Tarjetas].[PERIODO].&amp;[" &amp; TEXT(I$6,"yyyymm") &amp; "]",
"[Base_Tarjetas].[Metrica]","[Base_Tarjetas].[Metrica].&amp;[" &amp; $A71 &amp; "]",
"[Base_Tarjetas].[SEGMENTO_DESCRIP]","[Base_Tarjetas].[SEGMENTO_DESCRIP].&amp;[" &amp; $C$6 &amp; "]",
"[Base_Tarjetas].[SITUACION]","[Base_Tarjetas].[SITUACION].&amp;[" &amp; $C71 &amp; "]",
"[Base_Tarjetas].[TIPO]","[Base_Tarjetas].[TIPO].&amp;[" &amp; $C$1 &amp; "]")/1000,
0)</f>
        <v>0</v>
      </c>
      <c r="J71" s="8">
        <f>IFERROR(
GETPIVOTDATA("[Base_Tarjetas].[Importe]",TDinamica_R!$A$3,
"[Base_Tarjetas].[PERIODO]","[Base_Tarjetas].[PERIODO].&amp;[" &amp; TEXT(J$6,"yyyymm") &amp; "]",
"[Base_Tarjetas].[Metrica]","[Base_Tarjetas].[Metrica].&amp;[" &amp; $A71 &amp; "]",
"[Base_Tarjetas].[SEGMENTO_DESCRIP]","[Base_Tarjetas].[SEGMENTO_DESCRIP].&amp;[" &amp; $C$6 &amp; "]",
"[Base_Tarjetas].[SITUACION]","[Base_Tarjetas].[SITUACION].&amp;[" &amp; $C71 &amp; "]",
"[Base_Tarjetas].[TIPO]","[Base_Tarjetas].[TIPO].&amp;[" &amp; $C$1 &amp; "]")/1000,
0)</f>
        <v>0</v>
      </c>
      <c r="K71" s="8">
        <f>IFERROR(
GETPIVOTDATA("[Base_Tarjetas].[Importe]",TDinamica_R!$A$3,
"[Base_Tarjetas].[PERIODO]","[Base_Tarjetas].[PERIODO].&amp;[" &amp; TEXT(K$6,"yyyymm") &amp; "]",
"[Base_Tarjetas].[Metrica]","[Base_Tarjetas].[Metrica].&amp;[" &amp; $A71 &amp; "]",
"[Base_Tarjetas].[SEGMENTO_DESCRIP]","[Base_Tarjetas].[SEGMENTO_DESCRIP].&amp;[" &amp; $C$6 &amp; "]",
"[Base_Tarjetas].[SITUACION]","[Base_Tarjetas].[SITUACION].&amp;[" &amp; $C71 &amp; "]",
"[Base_Tarjetas].[TIPO]","[Base_Tarjetas].[TIPO].&amp;[" &amp; $C$1 &amp; "]")/1000,
0)</f>
        <v>0</v>
      </c>
      <c r="L71" s="8">
        <f>IFERROR(
GETPIVOTDATA("[Base_Tarjetas].[Importe]",TDinamica_R!$A$3,
"[Base_Tarjetas].[PERIODO]","[Base_Tarjetas].[PERIODO].&amp;[" &amp; TEXT(L$6,"yyyymm") &amp; "]",
"[Base_Tarjetas].[Metrica]","[Base_Tarjetas].[Metrica].&amp;[" &amp; $A71 &amp; "]",
"[Base_Tarjetas].[SEGMENTO_DESCRIP]","[Base_Tarjetas].[SEGMENTO_DESCRIP].&amp;[" &amp; $C$6 &amp; "]",
"[Base_Tarjetas].[SITUACION]","[Base_Tarjetas].[SITUACION].&amp;[" &amp; $C71 &amp; "]",
"[Base_Tarjetas].[TIPO]","[Base_Tarjetas].[TIPO].&amp;[" &amp; $C$1 &amp; "]")/1000,
0)</f>
        <v>0</v>
      </c>
      <c r="M71" s="8">
        <f>IFERROR(
GETPIVOTDATA("[Base_Tarjetas].[Importe]",TDinamica_R!$A$3,
"[Base_Tarjetas].[PERIODO]","[Base_Tarjetas].[PERIODO].&amp;[" &amp; TEXT(M$6,"yyyymm") &amp; "]",
"[Base_Tarjetas].[Metrica]","[Base_Tarjetas].[Metrica].&amp;[" &amp; $A71 &amp; "]",
"[Base_Tarjetas].[SEGMENTO_DESCRIP]","[Base_Tarjetas].[SEGMENTO_DESCRIP].&amp;[" &amp; $C$6 &amp; "]",
"[Base_Tarjetas].[SITUACION]","[Base_Tarjetas].[SITUACION].&amp;[" &amp; $C71 &amp; "]",
"[Base_Tarjetas].[TIPO]","[Base_Tarjetas].[TIPO].&amp;[" &amp; $C$1 &amp; "]")/1000,
0)</f>
        <v>0</v>
      </c>
      <c r="N71" s="8">
        <f>IFERROR(
GETPIVOTDATA("[Base_Tarjetas].[Importe]",TDinamica_R!$A$3,
"[Base_Tarjetas].[PERIODO]","[Base_Tarjetas].[PERIODO].&amp;[" &amp; TEXT(N$6,"yyyymm") &amp; "]",
"[Base_Tarjetas].[Metrica]","[Base_Tarjetas].[Metrica].&amp;[" &amp; $A71 &amp; "]",
"[Base_Tarjetas].[SEGMENTO_DESCRIP]","[Base_Tarjetas].[SEGMENTO_DESCRIP].&amp;[" &amp; $C$6 &amp; "]",
"[Base_Tarjetas].[SITUACION]","[Base_Tarjetas].[SITUACION].&amp;[" &amp; $C71 &amp; "]",
"[Base_Tarjetas].[TIPO]","[Base_Tarjetas].[TIPO].&amp;[" &amp; $C$1 &amp; "]")/1000,
0)</f>
        <v>0</v>
      </c>
      <c r="O71" s="8">
        <f>IFERROR(
GETPIVOTDATA("[Base_Tarjetas].[Importe]",TDinamica_R!$A$3,
"[Base_Tarjetas].[PERIODO]","[Base_Tarjetas].[PERIODO].&amp;[" &amp; TEXT(O$6,"yyyymm") &amp; "]",
"[Base_Tarjetas].[Metrica]","[Base_Tarjetas].[Metrica].&amp;[" &amp; $A71 &amp; "]",
"[Base_Tarjetas].[SEGMENTO_DESCRIP]","[Base_Tarjetas].[SEGMENTO_DESCRIP].&amp;[" &amp; $C$6 &amp; "]",
"[Base_Tarjetas].[SITUACION]","[Base_Tarjetas].[SITUACION].&amp;[" &amp; $C71 &amp; "]",
"[Base_Tarjetas].[TIPO]","[Base_Tarjetas].[TIPO].&amp;[" &amp; $C$1 &amp; "]")/1000,
0)</f>
        <v>0</v>
      </c>
      <c r="P71" s="8">
        <f>IFERROR(
GETPIVOTDATA("[Base_Tarjetas].[Importe]",TDinamica_R!$A$3,
"[Base_Tarjetas].[PERIODO]","[Base_Tarjetas].[PERIODO].&amp;[" &amp; TEXT(P$6,"yyyymm") &amp; "]",
"[Base_Tarjetas].[Metrica]","[Base_Tarjetas].[Metrica].&amp;[" &amp; $A71 &amp; "]",
"[Base_Tarjetas].[SEGMENTO_DESCRIP]","[Base_Tarjetas].[SEGMENTO_DESCRIP].&amp;[" &amp; $C$6 &amp; "]",
"[Base_Tarjetas].[SITUACION]","[Base_Tarjetas].[SITUACION].&amp;[" &amp; $C71 &amp; "]",
"[Base_Tarjetas].[TIPO]","[Base_Tarjetas].[TIPO].&amp;[" &amp; $C$1 &amp; "]")/1000,
0)</f>
        <v>0</v>
      </c>
      <c r="Q71" s="8">
        <f>IFERROR(
GETPIVOTDATA("[Base_Tarjetas].[Importe]",TDinamica_R!$A$3,
"[Base_Tarjetas].[PERIODO]","[Base_Tarjetas].[PERIODO].&amp;[" &amp; TEXT(Q$6,"yyyymm") &amp; "]",
"[Base_Tarjetas].[Metrica]","[Base_Tarjetas].[Metrica].&amp;[" &amp; $A71 &amp; "]",
"[Base_Tarjetas].[SEGMENTO_DESCRIP]","[Base_Tarjetas].[SEGMENTO_DESCRIP].&amp;[" &amp; $C$6 &amp; "]",
"[Base_Tarjetas].[SITUACION]","[Base_Tarjetas].[SITUACION].&amp;[" &amp; $C71 &amp; "]",
"[Base_Tarjetas].[TIPO]","[Base_Tarjetas].[TIPO].&amp;[" &amp; $C$1 &amp; "]")/1000,
0)</f>
        <v>0</v>
      </c>
      <c r="R71" s="8">
        <f>IFERROR(
GETPIVOTDATA("[Base_Tarjetas].[Importe]",TDinamica_R!$A$3,
"[Base_Tarjetas].[PERIODO]","[Base_Tarjetas].[PERIODO].&amp;[" &amp; TEXT(R$6,"yyyymm") &amp; "]",
"[Base_Tarjetas].[Metrica]","[Base_Tarjetas].[Metrica].&amp;[" &amp; $A71 &amp; "]",
"[Base_Tarjetas].[SEGMENTO_DESCRIP]","[Base_Tarjetas].[SEGMENTO_DESCRIP].&amp;[" &amp; $C$6 &amp; "]",
"[Base_Tarjetas].[SITUACION]","[Base_Tarjetas].[SITUACION].&amp;[" &amp; $C71 &amp; "]",
"[Base_Tarjetas].[TIPO]","[Base_Tarjetas].[TIPO].&amp;[" &amp; $C$1 &amp; "]")/1000,
0)</f>
        <v>0</v>
      </c>
      <c r="S71" s="8">
        <f>IFERROR(
GETPIVOTDATA("[Base_Tarjetas].[Importe]",TDinamica_R!$A$3,
"[Base_Tarjetas].[PERIODO]","[Base_Tarjetas].[PERIODO].&amp;[" &amp; TEXT(S$6,"yyyymm") &amp; "]",
"[Base_Tarjetas].[Metrica]","[Base_Tarjetas].[Metrica].&amp;[" &amp; $A71 &amp; "]",
"[Base_Tarjetas].[SEGMENTO_DESCRIP]","[Base_Tarjetas].[SEGMENTO_DESCRIP].&amp;[" &amp; $C$6 &amp; "]",
"[Base_Tarjetas].[SITUACION]","[Base_Tarjetas].[SITUACION].&amp;[" &amp; $C71 &amp; "]",
"[Base_Tarjetas].[TIPO]","[Base_Tarjetas].[TIPO].&amp;[" &amp; $C$1 &amp; "]")/1000,
0)</f>
        <v>0</v>
      </c>
      <c r="T71" s="8">
        <f>IFERROR(
GETPIVOTDATA("[Base_Tarjetas].[Importe]",TDinamica_R!$A$3,
"[Base_Tarjetas].[PERIODO]","[Base_Tarjetas].[PERIODO].&amp;[" &amp; TEXT(T$6,"yyyymm") &amp; "]",
"[Base_Tarjetas].[Metrica]","[Base_Tarjetas].[Metrica].&amp;[" &amp; $A71 &amp; "]",
"[Base_Tarjetas].[SEGMENTO_DESCRIP]","[Base_Tarjetas].[SEGMENTO_DESCRIP].&amp;[" &amp; $C$6 &amp; "]",
"[Base_Tarjetas].[SITUACION]","[Base_Tarjetas].[SITUACION].&amp;[" &amp; $C71 &amp; "]",
"[Base_Tarjetas].[TIPO]","[Base_Tarjetas].[TIPO].&amp;[" &amp; $C$1 &amp; "]")/1000,
0)</f>
        <v>0</v>
      </c>
      <c r="U71" s="8">
        <f>IFERROR(
GETPIVOTDATA("[Base_Tarjetas].[Importe]",TDinamica_R!$A$3,
"[Base_Tarjetas].[PERIODO]","[Base_Tarjetas].[PERIODO].&amp;[" &amp; TEXT(U$6,"yyyymm") &amp; "]",
"[Base_Tarjetas].[Metrica]","[Base_Tarjetas].[Metrica].&amp;[" &amp; $A71 &amp; "]",
"[Base_Tarjetas].[SEGMENTO_DESCRIP]","[Base_Tarjetas].[SEGMENTO_DESCRIP].&amp;[" &amp; $C$6 &amp; "]",
"[Base_Tarjetas].[SITUACION]","[Base_Tarjetas].[SITUACION].&amp;[" &amp; $C71 &amp; "]",
"[Base_Tarjetas].[TIPO]","[Base_Tarjetas].[TIPO].&amp;[" &amp; $C$1 &amp; "]")/1000,
0)</f>
        <v>0</v>
      </c>
      <c r="V71" s="8">
        <f>IFERROR(
GETPIVOTDATA("[Base_Tarjetas].[Importe]",TDinamica_R!$A$3,
"[Base_Tarjetas].[PERIODO]","[Base_Tarjetas].[PERIODO].&amp;[" &amp; TEXT(V$6,"yyyymm") &amp; "]",
"[Base_Tarjetas].[Metrica]","[Base_Tarjetas].[Metrica].&amp;[" &amp; $A71 &amp; "]",
"[Base_Tarjetas].[SEGMENTO_DESCRIP]","[Base_Tarjetas].[SEGMENTO_DESCRIP].&amp;[" &amp; $C$6 &amp; "]",
"[Base_Tarjetas].[SITUACION]","[Base_Tarjetas].[SITUACION].&amp;[" &amp; $C71 &amp; "]",
"[Base_Tarjetas].[TIPO]","[Base_Tarjetas].[TIPO].&amp;[" &amp; $C$1 &amp; "]")/1000,
0)</f>
        <v>0</v>
      </c>
      <c r="W71" s="8">
        <f>IFERROR(
GETPIVOTDATA("[Base_Tarjetas].[Importe]",TDinamica_R!$A$3,
"[Base_Tarjetas].[PERIODO]","[Base_Tarjetas].[PERIODO].&amp;[" &amp; TEXT(W$6,"yyyymm") &amp; "]",
"[Base_Tarjetas].[Metrica]","[Base_Tarjetas].[Metrica].&amp;[" &amp; $A71 &amp; "]",
"[Base_Tarjetas].[SEGMENTO_DESCRIP]","[Base_Tarjetas].[SEGMENTO_DESCRIP].&amp;[" &amp; $C$6 &amp; "]",
"[Base_Tarjetas].[SITUACION]","[Base_Tarjetas].[SITUACION].&amp;[" &amp; $C71 &amp; "]",
"[Base_Tarjetas].[TIPO]","[Base_Tarjetas].[TIPO].&amp;[" &amp; $C$1 &amp; "]")/1000,
0)</f>
        <v>0</v>
      </c>
      <c r="X71" s="8">
        <f>IFERROR(
GETPIVOTDATA("[Base_Tarjetas].[Importe]",TDinamica_R!$A$3,
"[Base_Tarjetas].[PERIODO]","[Base_Tarjetas].[PERIODO].&amp;[" &amp; TEXT(X$6,"yyyymm") &amp; "]",
"[Base_Tarjetas].[Metrica]","[Base_Tarjetas].[Metrica].&amp;[" &amp; $A71 &amp; "]",
"[Base_Tarjetas].[SEGMENTO_DESCRIP]","[Base_Tarjetas].[SEGMENTO_DESCRIP].&amp;[" &amp; $C$6 &amp; "]",
"[Base_Tarjetas].[SITUACION]","[Base_Tarjetas].[SITUACION].&amp;[" &amp; $C71 &amp; "]",
"[Base_Tarjetas].[TIPO]","[Base_Tarjetas].[TIPO].&amp;[" &amp; $C$1 &amp; "]")/1000,
0)</f>
        <v>0</v>
      </c>
      <c r="Y71" s="8">
        <f>IFERROR(
GETPIVOTDATA("[Base_Tarjetas].[Importe]",TDinamica_R!$A$3,
"[Base_Tarjetas].[PERIODO]","[Base_Tarjetas].[PERIODO].&amp;[" &amp; TEXT(Y$6,"yyyymm") &amp; "]",
"[Base_Tarjetas].[Metrica]","[Base_Tarjetas].[Metrica].&amp;[" &amp; $A71 &amp; "]",
"[Base_Tarjetas].[SEGMENTO_DESCRIP]","[Base_Tarjetas].[SEGMENTO_DESCRIP].&amp;[" &amp; $C$6 &amp; "]",
"[Base_Tarjetas].[SITUACION]","[Base_Tarjetas].[SITUACION].&amp;[" &amp; $C71 &amp; "]",
"[Base_Tarjetas].[TIPO]","[Base_Tarjetas].[TIPO].&amp;[" &amp; $C$1 &amp; "]")/1000,
0)</f>
        <v>0</v>
      </c>
      <c r="Z71" s="8">
        <f>IFERROR(
GETPIVOTDATA("[Base_Tarjetas].[Importe]",TDinamica_R!$A$3,
"[Base_Tarjetas].[PERIODO]","[Base_Tarjetas].[PERIODO].&amp;[" &amp; TEXT(Z$6,"yyyymm") &amp; "]",
"[Base_Tarjetas].[Metrica]","[Base_Tarjetas].[Metrica].&amp;[" &amp; $A71 &amp; "]",
"[Base_Tarjetas].[SEGMENTO_DESCRIP]","[Base_Tarjetas].[SEGMENTO_DESCRIP].&amp;[" &amp; $C$6 &amp; "]",
"[Base_Tarjetas].[SITUACION]","[Base_Tarjetas].[SITUACION].&amp;[" &amp; $C71 &amp; "]",
"[Base_Tarjetas].[TIPO]","[Base_Tarjetas].[TIPO].&amp;[" &amp; $C$1 &amp; "]")/1000,
0)</f>
        <v>0</v>
      </c>
      <c r="AA71" s="8">
        <f>IFERROR(
GETPIVOTDATA("[Base_Tarjetas].[Importe]",TDinamica_R!$A$3,
"[Base_Tarjetas].[PERIODO]","[Base_Tarjetas].[PERIODO].&amp;[" &amp; TEXT(AA$6,"yyyymm") &amp; "]",
"[Base_Tarjetas].[Metrica]","[Base_Tarjetas].[Metrica].&amp;[" &amp; $A71 &amp; "]",
"[Base_Tarjetas].[SEGMENTO_DESCRIP]","[Base_Tarjetas].[SEGMENTO_DESCRIP].&amp;[" &amp; $C$6 &amp; "]",
"[Base_Tarjetas].[SITUACION]","[Base_Tarjetas].[SITUACION].&amp;[" &amp; $C71 &amp; "]",
"[Base_Tarjetas].[TIPO]","[Base_Tarjetas].[TIPO].&amp;[" &amp; $C$1 &amp; "]")/1000,
0)</f>
        <v>0</v>
      </c>
      <c r="AB71" s="8">
        <f>IFERROR(
GETPIVOTDATA("[Base_Tarjetas].[Importe]",TDinamica_R!$A$3,
"[Base_Tarjetas].[PERIODO]","[Base_Tarjetas].[PERIODO].&amp;[" &amp; TEXT(AB$6,"yyyymm") &amp; "]",
"[Base_Tarjetas].[Metrica]","[Base_Tarjetas].[Metrica].&amp;[" &amp; $A71 &amp; "]",
"[Base_Tarjetas].[SEGMENTO_DESCRIP]","[Base_Tarjetas].[SEGMENTO_DESCRIP].&amp;[" &amp; $C$6 &amp; "]",
"[Base_Tarjetas].[SITUACION]","[Base_Tarjetas].[SITUACION].&amp;[" &amp; $C71 &amp; "]",
"[Base_Tarjetas].[TIPO]","[Base_Tarjetas].[TIPO].&amp;[" &amp; $C$1 &amp; "]")/1000,
0)</f>
        <v>0</v>
      </c>
      <c r="AC71" s="8">
        <f>IFERROR(
GETPIVOTDATA("[Base_Tarjetas].[Importe]",TDinamica_R!$A$3,
"[Base_Tarjetas].[PERIODO]","[Base_Tarjetas].[PERIODO].&amp;[" &amp; TEXT(AC$6,"yyyymm") &amp; "]",
"[Base_Tarjetas].[Metrica]","[Base_Tarjetas].[Metrica].&amp;[" &amp; $A71 &amp; "]",
"[Base_Tarjetas].[SEGMENTO_DESCRIP]","[Base_Tarjetas].[SEGMENTO_DESCRIP].&amp;[" &amp; $C$6 &amp; "]",
"[Base_Tarjetas].[SITUACION]","[Base_Tarjetas].[SITUACION].&amp;[" &amp; $C71 &amp; "]",
"[Base_Tarjetas].[TIPO]","[Base_Tarjetas].[TIPO].&amp;[" &amp; $C$1 &amp; "]")/1000,
0)</f>
        <v>0</v>
      </c>
      <c r="AD71" s="8">
        <f>IFERROR(
GETPIVOTDATA("[Base_Tarjetas].[Importe]",TDinamica_R!$A$3,
"[Base_Tarjetas].[PERIODO]","[Base_Tarjetas].[PERIODO].&amp;[" &amp; TEXT(AD$6,"yyyymm") &amp; "]",
"[Base_Tarjetas].[Metrica]","[Base_Tarjetas].[Metrica].&amp;[" &amp; $A71 &amp; "]",
"[Base_Tarjetas].[SEGMENTO_DESCRIP]","[Base_Tarjetas].[SEGMENTO_DESCRIP].&amp;[" &amp; $C$6 &amp; "]",
"[Base_Tarjetas].[SITUACION]","[Base_Tarjetas].[SITUACION].&amp;[" &amp; $C71 &amp; "]",
"[Base_Tarjetas].[TIPO]","[Base_Tarjetas].[TIPO].&amp;[" &amp; $C$1 &amp; "]")/1000,
0)</f>
        <v>0</v>
      </c>
      <c r="AE71" s="8">
        <f>IFERROR(
GETPIVOTDATA("[Base_Tarjetas].[Importe]",TDinamica_R!$A$3,
"[Base_Tarjetas].[PERIODO]","[Base_Tarjetas].[PERIODO].&amp;[" &amp; TEXT(AE$6,"yyyymm") &amp; "]",
"[Base_Tarjetas].[Metrica]","[Base_Tarjetas].[Metrica].&amp;[" &amp; $A71 &amp; "]",
"[Base_Tarjetas].[SEGMENTO_DESCRIP]","[Base_Tarjetas].[SEGMENTO_DESCRIP].&amp;[" &amp; $C$6 &amp; "]",
"[Base_Tarjetas].[SITUACION]","[Base_Tarjetas].[SITUACION].&amp;[" &amp; $C71 &amp; "]",
"[Base_Tarjetas].[TIPO]","[Base_Tarjetas].[TIPO].&amp;[" &amp; $C$1 &amp; "]")/1000,
0)</f>
        <v>0</v>
      </c>
      <c r="AF71" s="8">
        <f>IFERROR(
GETPIVOTDATA("[Base_Tarjetas].[Importe]",TDinamica_R!$A$3,
"[Base_Tarjetas].[PERIODO]","[Base_Tarjetas].[PERIODO].&amp;[" &amp; TEXT(AF$6,"yyyymm") &amp; "]",
"[Base_Tarjetas].[Metrica]","[Base_Tarjetas].[Metrica].&amp;[" &amp; $A71 &amp; "]",
"[Base_Tarjetas].[SEGMENTO_DESCRIP]","[Base_Tarjetas].[SEGMENTO_DESCRIP].&amp;[" &amp; $C$6 &amp; "]",
"[Base_Tarjetas].[SITUACION]","[Base_Tarjetas].[SITUACION].&amp;[" &amp; $C71 &amp; "]",
"[Base_Tarjetas].[TIPO]","[Base_Tarjetas].[TIPO].&amp;[" &amp; $C$1 &amp; "]")/1000,
0)</f>
        <v>0</v>
      </c>
      <c r="AG71" s="8">
        <f>IFERROR(
GETPIVOTDATA("[Base_Tarjetas].[Importe]",TDinamica_R!$A$3,
"[Base_Tarjetas].[PERIODO]","[Base_Tarjetas].[PERIODO].&amp;[" &amp; TEXT(AG$6,"yyyymm") &amp; "]",
"[Base_Tarjetas].[Metrica]","[Base_Tarjetas].[Metrica].&amp;[" &amp; $A71 &amp; "]",
"[Base_Tarjetas].[SEGMENTO_DESCRIP]","[Base_Tarjetas].[SEGMENTO_DESCRIP].&amp;[" &amp; $C$6 &amp; "]",
"[Base_Tarjetas].[SITUACION]","[Base_Tarjetas].[SITUACION].&amp;[" &amp; $C71 &amp; "]",
"[Base_Tarjetas].[TIPO]","[Base_Tarjetas].[TIPO].&amp;[" &amp; $C$1 &amp; "]")/1000,
0)</f>
        <v>0</v>
      </c>
      <c r="AH71" s="8">
        <f>IFERROR(
GETPIVOTDATA("[Base_Tarjetas].[Importe]",TDinamica_R!$A$3,
"[Base_Tarjetas].[PERIODO]","[Base_Tarjetas].[PERIODO].&amp;[" &amp; TEXT(AH$6,"yyyymm") &amp; "]",
"[Base_Tarjetas].[Metrica]","[Base_Tarjetas].[Metrica].&amp;[" &amp; $A71 &amp; "]",
"[Base_Tarjetas].[SEGMENTO_DESCRIP]","[Base_Tarjetas].[SEGMENTO_DESCRIP].&amp;[" &amp; $C$6 &amp; "]",
"[Base_Tarjetas].[SITUACION]","[Base_Tarjetas].[SITUACION].&amp;[" &amp; $C71 &amp; "]",
"[Base_Tarjetas].[TIPO]","[Base_Tarjetas].[TIPO].&amp;[" &amp; $C$1 &amp; "]")/1000,
0)</f>
        <v>0</v>
      </c>
      <c r="AI71" s="8">
        <f>IFERROR(
GETPIVOTDATA("[Base_Tarjetas].[Importe]",TDinamica_R!$A$3,
"[Base_Tarjetas].[PERIODO]","[Base_Tarjetas].[PERIODO].&amp;[" &amp; TEXT(AI$6,"yyyymm") &amp; "]",
"[Base_Tarjetas].[Metrica]","[Base_Tarjetas].[Metrica].&amp;[" &amp; $A71 &amp; "]",
"[Base_Tarjetas].[SEGMENTO_DESCRIP]","[Base_Tarjetas].[SEGMENTO_DESCRIP].&amp;[" &amp; $C$6 &amp; "]",
"[Base_Tarjetas].[SITUACION]","[Base_Tarjetas].[SITUACION].&amp;[" &amp; $C71 &amp; "]",
"[Base_Tarjetas].[TIPO]","[Base_Tarjetas].[TIPO].&amp;[" &amp; $C$1 &amp; "]")/1000,
0)</f>
        <v>0</v>
      </c>
      <c r="AJ71" s="8">
        <f>IFERROR(
GETPIVOTDATA("[Base_Tarjetas].[Importe]",TDinamica_R!$A$3,
"[Base_Tarjetas].[PERIODO]","[Base_Tarjetas].[PERIODO].&amp;[" &amp; TEXT(AJ$6,"yyyymm") &amp; "]",
"[Base_Tarjetas].[Metrica]","[Base_Tarjetas].[Metrica].&amp;[" &amp; $A71 &amp; "]",
"[Base_Tarjetas].[SEGMENTO_DESCRIP]","[Base_Tarjetas].[SEGMENTO_DESCRIP].&amp;[" &amp; $C$6 &amp; "]",
"[Base_Tarjetas].[SITUACION]","[Base_Tarjetas].[SITUACION].&amp;[" &amp; $C71 &amp; "]",
"[Base_Tarjetas].[TIPO]","[Base_Tarjetas].[TIPO].&amp;[" &amp; $C$1 &amp; "]")/1000,
0)</f>
        <v>0</v>
      </c>
      <c r="AK71" s="8">
        <f>IFERROR(
GETPIVOTDATA("[Base_Tarjetas].[Importe]",TDinamica_R!$A$3,
"[Base_Tarjetas].[PERIODO]","[Base_Tarjetas].[PERIODO].&amp;[" &amp; TEXT(AK$6,"yyyymm") &amp; "]",
"[Base_Tarjetas].[Metrica]","[Base_Tarjetas].[Metrica].&amp;[" &amp; $A71 &amp; "]",
"[Base_Tarjetas].[SEGMENTO_DESCRIP]","[Base_Tarjetas].[SEGMENTO_DESCRIP].&amp;[" &amp; $C$6 &amp; "]",
"[Base_Tarjetas].[SITUACION]","[Base_Tarjetas].[SITUACION].&amp;[" &amp; $C71 &amp; "]",
"[Base_Tarjetas].[TIPO]","[Base_Tarjetas].[TIPO].&amp;[" &amp; $C$1 &amp; "]")/1000,
0)</f>
        <v>0</v>
      </c>
      <c r="AL71" s="8">
        <f>IFERROR(
GETPIVOTDATA("[Base_Tarjetas].[Importe]",TDinamica_R!$A$3,
"[Base_Tarjetas].[PERIODO]","[Base_Tarjetas].[PERIODO].&amp;[" &amp; TEXT(AL$6,"yyyymm") &amp; "]",
"[Base_Tarjetas].[Metrica]","[Base_Tarjetas].[Metrica].&amp;[" &amp; $A71 &amp; "]",
"[Base_Tarjetas].[SEGMENTO_DESCRIP]","[Base_Tarjetas].[SEGMENTO_DESCRIP].&amp;[" &amp; $C$6 &amp; "]",
"[Base_Tarjetas].[SITUACION]","[Base_Tarjetas].[SITUACION].&amp;[" &amp; $C71 &amp; "]",
"[Base_Tarjetas].[TIPO]","[Base_Tarjetas].[TIPO].&amp;[" &amp; $C$1 &amp; "]")/1000,
0)</f>
        <v>0</v>
      </c>
      <c r="AM71" s="8">
        <f>IFERROR(
GETPIVOTDATA("[Base_Tarjetas].[Importe]",TDinamica_R!$A$3,
"[Base_Tarjetas].[PERIODO]","[Base_Tarjetas].[PERIODO].&amp;[" &amp; TEXT(AM$6,"yyyymm") &amp; "]",
"[Base_Tarjetas].[Metrica]","[Base_Tarjetas].[Metrica].&amp;[" &amp; $A71 &amp; "]",
"[Base_Tarjetas].[SEGMENTO_DESCRIP]","[Base_Tarjetas].[SEGMENTO_DESCRIP].&amp;[" &amp; $C$6 &amp; "]",
"[Base_Tarjetas].[SITUACION]","[Base_Tarjetas].[SITUACION].&amp;[" &amp; $C71 &amp; "]",
"[Base_Tarjetas].[TIPO]","[Base_Tarjetas].[TIPO].&amp;[" &amp; $C$1 &amp; "]")/1000,
0)</f>
        <v>0</v>
      </c>
      <c r="AN71" s="8">
        <f>IFERROR(
GETPIVOTDATA("[Base_Tarjetas].[Importe]",TDinamica_R!$A$3,
"[Base_Tarjetas].[PERIODO]","[Base_Tarjetas].[PERIODO].&amp;[" &amp; TEXT(AN$6,"yyyymm") &amp; "]",
"[Base_Tarjetas].[Metrica]","[Base_Tarjetas].[Metrica].&amp;[" &amp; $A71 &amp; "]",
"[Base_Tarjetas].[SEGMENTO_DESCRIP]","[Base_Tarjetas].[SEGMENTO_DESCRIP].&amp;[" &amp; $C$6 &amp; "]",
"[Base_Tarjetas].[SITUACION]","[Base_Tarjetas].[SITUACION].&amp;[" &amp; $C71 &amp; "]",
"[Base_Tarjetas].[TIPO]","[Base_Tarjetas].[TIPO].&amp;[" &amp; $C$1 &amp; "]")/1000,
0)</f>
        <v>0</v>
      </c>
      <c r="AO71" s="8">
        <f>IFERROR(
GETPIVOTDATA("[Base_Tarjetas].[Importe]",TDinamica_R!$A$3,
"[Base_Tarjetas].[PERIODO]","[Base_Tarjetas].[PERIODO].&amp;[" &amp; TEXT(AO$6,"yyyymm") &amp; "]",
"[Base_Tarjetas].[Metrica]","[Base_Tarjetas].[Metrica].&amp;[" &amp; $A71 &amp; "]",
"[Base_Tarjetas].[SEGMENTO_DESCRIP]","[Base_Tarjetas].[SEGMENTO_DESCRIP].&amp;[" &amp; $C$6 &amp; "]",
"[Base_Tarjetas].[SITUACION]","[Base_Tarjetas].[SITUACION].&amp;[" &amp; $C71 &amp; "]",
"[Base_Tarjetas].[TIPO]","[Base_Tarjetas].[TIPO].&amp;[" &amp; $C$1 &amp; "]")/1000,
0)</f>
        <v>0</v>
      </c>
      <c r="AP71" s="8">
        <f>IFERROR(
GETPIVOTDATA("[Base_Tarjetas].[Importe]",TDinamica_R!$A$3,
"[Base_Tarjetas].[PERIODO]","[Base_Tarjetas].[PERIODO].&amp;[" &amp; TEXT(AP$6,"yyyymm") &amp; "]",
"[Base_Tarjetas].[Metrica]","[Base_Tarjetas].[Metrica].&amp;[" &amp; $A71 &amp; "]",
"[Base_Tarjetas].[SEGMENTO_DESCRIP]","[Base_Tarjetas].[SEGMENTO_DESCRIP].&amp;[" &amp; $C$6 &amp; "]",
"[Base_Tarjetas].[SITUACION]","[Base_Tarjetas].[SITUACION].&amp;[" &amp; $C71 &amp; "]",
"[Base_Tarjetas].[TIPO]","[Base_Tarjetas].[TIPO].&amp;[" &amp; $C$1 &amp; "]")/1000,
0)</f>
        <v>0</v>
      </c>
      <c r="AQ71" s="8">
        <f>IFERROR(
GETPIVOTDATA("[Base_Tarjetas].[Importe]",TDinamica_R!$A$3,
"[Base_Tarjetas].[PERIODO]","[Base_Tarjetas].[PERIODO].&amp;[" &amp; TEXT(AQ$6,"yyyymm") &amp; "]",
"[Base_Tarjetas].[Metrica]","[Base_Tarjetas].[Metrica].&amp;[" &amp; $A71 &amp; "]",
"[Base_Tarjetas].[SEGMENTO_DESCRIP]","[Base_Tarjetas].[SEGMENTO_DESCRIP].&amp;[" &amp; $C$6 &amp; "]",
"[Base_Tarjetas].[SITUACION]","[Base_Tarjetas].[SITUACION].&amp;[" &amp; $C71 &amp; "]",
"[Base_Tarjetas].[TIPO]","[Base_Tarjetas].[TIPO].&amp;[" &amp; $C$1 &amp; "]")/1000,
0)</f>
        <v>0</v>
      </c>
      <c r="AR71" s="8">
        <f>IFERROR(
GETPIVOTDATA("[Base_Tarjetas].[Importe]",TDinamica_R!$A$3,
"[Base_Tarjetas].[PERIODO]","[Base_Tarjetas].[PERIODO].&amp;[" &amp; TEXT(AR$6,"yyyymm") &amp; "]",
"[Base_Tarjetas].[Metrica]","[Base_Tarjetas].[Metrica].&amp;[" &amp; $A71 &amp; "]",
"[Base_Tarjetas].[SEGMENTO_DESCRIP]","[Base_Tarjetas].[SEGMENTO_DESCRIP].&amp;[" &amp; $C$6 &amp; "]",
"[Base_Tarjetas].[SITUACION]","[Base_Tarjetas].[SITUACION].&amp;[" &amp; $C71 &amp; "]",
"[Base_Tarjetas].[TIPO]","[Base_Tarjetas].[TIPO].&amp;[" &amp; $C$1 &amp; "]")/1000,
0)</f>
        <v>0</v>
      </c>
      <c r="AS71" s="8">
        <f>IFERROR(
GETPIVOTDATA("[Base_Tarjetas].[Importe]",TDinamica_R!$A$3,
"[Base_Tarjetas].[PERIODO]","[Base_Tarjetas].[PERIODO].&amp;[" &amp; TEXT(AS$6,"yyyymm") &amp; "]",
"[Base_Tarjetas].[Metrica]","[Base_Tarjetas].[Metrica].&amp;[" &amp; $A71 &amp; "]",
"[Base_Tarjetas].[SEGMENTO_DESCRIP]","[Base_Tarjetas].[SEGMENTO_DESCRIP].&amp;[" &amp; $C$6 &amp; "]",
"[Base_Tarjetas].[SITUACION]","[Base_Tarjetas].[SITUACION].&amp;[" &amp; $C71 &amp; "]",
"[Base_Tarjetas].[TIPO]","[Base_Tarjetas].[TIPO].&amp;[" &amp; $C$1 &amp; "]")/1000,
0)</f>
        <v>0</v>
      </c>
      <c r="AT71" s="8">
        <f>IFERROR(
GETPIVOTDATA("[Base_Tarjetas].[Importe]",TDinamica_R!$A$3,
"[Base_Tarjetas].[PERIODO]","[Base_Tarjetas].[PERIODO].&amp;[" &amp; TEXT(AT$6,"yyyymm") &amp; "]",
"[Base_Tarjetas].[Metrica]","[Base_Tarjetas].[Metrica].&amp;[" &amp; $A71 &amp; "]",
"[Base_Tarjetas].[SEGMENTO_DESCRIP]","[Base_Tarjetas].[SEGMENTO_DESCRIP].&amp;[" &amp; $C$6 &amp; "]",
"[Base_Tarjetas].[SITUACION]","[Base_Tarjetas].[SITUACION].&amp;[" &amp; $C71 &amp; "]",
"[Base_Tarjetas].[TIPO]","[Base_Tarjetas].[TIPO].&amp;[" &amp; $C$1 &amp; "]")/1000,
0)</f>
        <v>0</v>
      </c>
      <c r="AU71" s="8">
        <f>IFERROR(
GETPIVOTDATA("[Base_Tarjetas].[Importe]",TDinamica_R!$A$3,
"[Base_Tarjetas].[PERIODO]","[Base_Tarjetas].[PERIODO].&amp;[" &amp; TEXT(AU$6,"yyyymm") &amp; "]",
"[Base_Tarjetas].[Metrica]","[Base_Tarjetas].[Metrica].&amp;[" &amp; $A71 &amp; "]",
"[Base_Tarjetas].[SEGMENTO_DESCRIP]","[Base_Tarjetas].[SEGMENTO_DESCRIP].&amp;[" &amp; $C$6 &amp; "]",
"[Base_Tarjetas].[SITUACION]","[Base_Tarjetas].[SITUACION].&amp;[" &amp; $C71 &amp; "]",
"[Base_Tarjetas].[TIPO]","[Base_Tarjetas].[TIPO].&amp;[" &amp; $C$1 &amp; "]")/1000,
0)</f>
        <v>0</v>
      </c>
      <c r="AV71" s="8">
        <f>IFERROR(
GETPIVOTDATA("[Base_Tarjetas].[Importe]",TDinamica_R!$A$3,
"[Base_Tarjetas].[PERIODO]","[Base_Tarjetas].[PERIODO].&amp;[" &amp; TEXT(AV$6,"yyyymm") &amp; "]",
"[Base_Tarjetas].[Metrica]","[Base_Tarjetas].[Metrica].&amp;[" &amp; $A71 &amp; "]",
"[Base_Tarjetas].[SEGMENTO_DESCRIP]","[Base_Tarjetas].[SEGMENTO_DESCRIP].&amp;[" &amp; $C$6 &amp; "]",
"[Base_Tarjetas].[SITUACION]","[Base_Tarjetas].[SITUACION].&amp;[" &amp; $C71 &amp; "]",
"[Base_Tarjetas].[TIPO]","[Base_Tarjetas].[TIPO].&amp;[" &amp; $C$1 &amp; "]")/1000,
0)</f>
        <v>0</v>
      </c>
      <c r="AW71" s="8">
        <f>IFERROR(
GETPIVOTDATA("[Base_Tarjetas].[Importe]",TDinamica_R!$A$3,
"[Base_Tarjetas].[PERIODO]","[Base_Tarjetas].[PERIODO].&amp;[" &amp; TEXT(AW$6,"yyyymm") &amp; "]",
"[Base_Tarjetas].[Metrica]","[Base_Tarjetas].[Metrica].&amp;[" &amp; $A71 &amp; "]",
"[Base_Tarjetas].[SEGMENTO_DESCRIP]","[Base_Tarjetas].[SEGMENTO_DESCRIP].&amp;[" &amp; $C$6 &amp; "]",
"[Base_Tarjetas].[SITUACION]","[Base_Tarjetas].[SITUACION].&amp;[" &amp; $C71 &amp; "]",
"[Base_Tarjetas].[TIPO]","[Base_Tarjetas].[TIPO].&amp;[" &amp; $C$1 &amp; "]")/1000,
0)</f>
        <v>0</v>
      </c>
      <c r="AX71" s="8">
        <f>IFERROR(
GETPIVOTDATA("[Base_Tarjetas].[Importe]",TDinamica_R!$A$3,
"[Base_Tarjetas].[PERIODO]","[Base_Tarjetas].[PERIODO].&amp;[" &amp; TEXT(AX$6,"yyyymm") &amp; "]",
"[Base_Tarjetas].[Metrica]","[Base_Tarjetas].[Metrica].&amp;[" &amp; $A71 &amp; "]",
"[Base_Tarjetas].[SEGMENTO_DESCRIP]","[Base_Tarjetas].[SEGMENTO_DESCRIP].&amp;[" &amp; $C$6 &amp; "]",
"[Base_Tarjetas].[SITUACION]","[Base_Tarjetas].[SITUACION].&amp;[" &amp; $C71 &amp; "]",
"[Base_Tarjetas].[TIPO]","[Base_Tarjetas].[TIPO].&amp;[" &amp; $C$1 &amp; "]")/1000,
0)</f>
        <v>0</v>
      </c>
      <c r="AY71" s="8">
        <f>IFERROR(
GETPIVOTDATA("[Base_Tarjetas].[Importe]",TDinamica_R!$A$3,
"[Base_Tarjetas].[PERIODO]","[Base_Tarjetas].[PERIODO].&amp;[" &amp; TEXT(AY$6,"yyyymm") &amp; "]",
"[Base_Tarjetas].[Metrica]","[Base_Tarjetas].[Metrica].&amp;[" &amp; $A71 &amp; "]",
"[Base_Tarjetas].[SEGMENTO_DESCRIP]","[Base_Tarjetas].[SEGMENTO_DESCRIP].&amp;[" &amp; $C$6 &amp; "]",
"[Base_Tarjetas].[SITUACION]","[Base_Tarjetas].[SITUACION].&amp;[" &amp; $C71 &amp; "]",
"[Base_Tarjetas].[TIPO]","[Base_Tarjetas].[TIPO].&amp;[" &amp; $C$1 &amp; "]")/1000,
0)</f>
        <v>0</v>
      </c>
      <c r="AZ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TEXT(AZ$6,"yyyymm") &amp; "]"),
0)</f>
        <v>0</v>
      </c>
      <c r="BA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TEXT(BA$6,"yyyymm") &amp; "]"),
0)</f>
        <v>0</v>
      </c>
      <c r="BB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TEXT(BB$6,"yyyymm") &amp; "]"),
0)</f>
        <v>0</v>
      </c>
      <c r="BC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TEXT(BC$6,"yyyymm") &amp; "]"),
0)</f>
        <v>0</v>
      </c>
      <c r="BD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TEXT(BD$6,"yyyymm") &amp; "]"),
0)</f>
        <v>0</v>
      </c>
      <c r="BE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TEXT(BE$6,"yyyymm") &amp; "]"),
0)</f>
        <v>0</v>
      </c>
      <c r="BF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TEXT(BF$6,"yyyymm") &amp; "]"),
0)</f>
        <v>0</v>
      </c>
      <c r="BG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TEXT(BG$6,"yyyymm") &amp; "]"),
0)</f>
        <v>0</v>
      </c>
      <c r="BH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TEXT(BH$6,"yyyymm") &amp; "]"),
0)</f>
        <v>0</v>
      </c>
      <c r="BI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TEXT(BI$6,"yyyymm") &amp; "]"),
0)</f>
        <v>0</v>
      </c>
      <c r="BJ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TEXT(BJ$6,"yyyymm") &amp; "]"),
0)</f>
        <v>0</v>
      </c>
      <c r="BK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TEXT(BK$6,"yyyymm") &amp; "]"),
0)</f>
        <v>0</v>
      </c>
      <c r="BO71" s="24">
        <f t="shared" si="48"/>
        <v>0</v>
      </c>
      <c r="BP71" s="24">
        <f t="shared" si="48"/>
        <v>0</v>
      </c>
      <c r="BQ71" s="24">
        <f t="shared" si="48"/>
        <v>0</v>
      </c>
      <c r="BR71" s="24">
        <f t="shared" si="48"/>
        <v>0</v>
      </c>
      <c r="BS71" s="24">
        <f t="shared" si="48"/>
        <v>0</v>
      </c>
      <c r="BT71" s="24">
        <f t="shared" si="48"/>
        <v>0</v>
      </c>
    </row>
    <row r="72" spans="1:72" hidden="1" outlineLevel="1" x14ac:dyDescent="0.25">
      <c r="A72" s="11" t="s">
        <v>35</v>
      </c>
      <c r="C72" s="2" t="s">
        <v>111</v>
      </c>
      <c r="D72" s="8">
        <f>IFERROR(
GETPIVOTDATA("[Base_Tarjetas].[Importe]",TDinamica_R!$A$3,
"[Base_Tarjetas].[PERIODO]","[Base_Tarjetas].[PERIODO].&amp;[" &amp; TEXT(D$6,"yyyymm") &amp; "]",
"[Base_Tarjetas].[Metrica]","[Base_Tarjetas].[Metrica].&amp;[" &amp; $A72 &amp; "]",
"[Base_Tarjetas].[SEGMENTO_DESCRIP]","[Base_Tarjetas].[SEGMENTO_DESCRIP].&amp;[" &amp; $C$6 &amp; "]",
"[Base_Tarjetas].[SITUACION]","[Base_Tarjetas].[SITUACION].&amp;[" &amp; $C72 &amp; "]",
"[Base_Tarjetas].[TIPO]","[Base_Tarjetas].[TIPO].&amp;[" &amp; $C$1 &amp; "]")/1000,
0)</f>
        <v>0</v>
      </c>
      <c r="E72" s="8">
        <f>IFERROR(
GETPIVOTDATA("[Base_Tarjetas].[Importe]",TDinamica_R!$A$3,
"[Base_Tarjetas].[PERIODO]","[Base_Tarjetas].[PERIODO].&amp;[" &amp; TEXT(E$6,"yyyymm") &amp; "]",
"[Base_Tarjetas].[Metrica]","[Base_Tarjetas].[Metrica].&amp;[" &amp; $A72 &amp; "]",
"[Base_Tarjetas].[SEGMENTO_DESCRIP]","[Base_Tarjetas].[SEGMENTO_DESCRIP].&amp;[" &amp; $C$6 &amp; "]",
"[Base_Tarjetas].[SITUACION]","[Base_Tarjetas].[SITUACION].&amp;[" &amp; $C72 &amp; "]",
"[Base_Tarjetas].[TIPO]","[Base_Tarjetas].[TIPO].&amp;[" &amp; $C$1 &amp; "]")/1000,
0)</f>
        <v>0</v>
      </c>
      <c r="F72" s="8">
        <f>IFERROR(
GETPIVOTDATA("[Base_Tarjetas].[Importe]",TDinamica_R!$A$3,
"[Base_Tarjetas].[PERIODO]","[Base_Tarjetas].[PERIODO].&amp;[" &amp; TEXT(F$6,"yyyymm") &amp; "]",
"[Base_Tarjetas].[Metrica]","[Base_Tarjetas].[Metrica].&amp;[" &amp; $A72 &amp; "]",
"[Base_Tarjetas].[SEGMENTO_DESCRIP]","[Base_Tarjetas].[SEGMENTO_DESCRIP].&amp;[" &amp; $C$6 &amp; "]",
"[Base_Tarjetas].[SITUACION]","[Base_Tarjetas].[SITUACION].&amp;[" &amp; $C72 &amp; "]",
"[Base_Tarjetas].[TIPO]","[Base_Tarjetas].[TIPO].&amp;[" &amp; $C$1 &amp; "]")/1000,
0)</f>
        <v>0</v>
      </c>
      <c r="G72" s="8">
        <f>IFERROR(
GETPIVOTDATA("[Base_Tarjetas].[Importe]",TDinamica_R!$A$3,
"[Base_Tarjetas].[PERIODO]","[Base_Tarjetas].[PERIODO].&amp;[" &amp; TEXT(G$6,"yyyymm") &amp; "]",
"[Base_Tarjetas].[Metrica]","[Base_Tarjetas].[Metrica].&amp;[" &amp; $A72 &amp; "]",
"[Base_Tarjetas].[SEGMENTO_DESCRIP]","[Base_Tarjetas].[SEGMENTO_DESCRIP].&amp;[" &amp; $C$6 &amp; "]",
"[Base_Tarjetas].[SITUACION]","[Base_Tarjetas].[SITUACION].&amp;[" &amp; $C72 &amp; "]",
"[Base_Tarjetas].[TIPO]","[Base_Tarjetas].[TIPO].&amp;[" &amp; $C$1 &amp; "]")/1000,
0)</f>
        <v>0</v>
      </c>
      <c r="H72" s="8">
        <f>IFERROR(
GETPIVOTDATA("[Base_Tarjetas].[Importe]",TDinamica_R!$A$3,
"[Base_Tarjetas].[PERIODO]","[Base_Tarjetas].[PERIODO].&amp;[" &amp; TEXT(H$6,"yyyymm") &amp; "]",
"[Base_Tarjetas].[Metrica]","[Base_Tarjetas].[Metrica].&amp;[" &amp; $A72 &amp; "]",
"[Base_Tarjetas].[SEGMENTO_DESCRIP]","[Base_Tarjetas].[SEGMENTO_DESCRIP].&amp;[" &amp; $C$6 &amp; "]",
"[Base_Tarjetas].[SITUACION]","[Base_Tarjetas].[SITUACION].&amp;[" &amp; $C72 &amp; "]",
"[Base_Tarjetas].[TIPO]","[Base_Tarjetas].[TIPO].&amp;[" &amp; $C$1 &amp; "]")/1000,
0)</f>
        <v>0</v>
      </c>
      <c r="I72" s="8">
        <f>IFERROR(
GETPIVOTDATA("[Base_Tarjetas].[Importe]",TDinamica_R!$A$3,
"[Base_Tarjetas].[PERIODO]","[Base_Tarjetas].[PERIODO].&amp;[" &amp; TEXT(I$6,"yyyymm") &amp; "]",
"[Base_Tarjetas].[Metrica]","[Base_Tarjetas].[Metrica].&amp;[" &amp; $A72 &amp; "]",
"[Base_Tarjetas].[SEGMENTO_DESCRIP]","[Base_Tarjetas].[SEGMENTO_DESCRIP].&amp;[" &amp; $C$6 &amp; "]",
"[Base_Tarjetas].[SITUACION]","[Base_Tarjetas].[SITUACION].&amp;[" &amp; $C72 &amp; "]",
"[Base_Tarjetas].[TIPO]","[Base_Tarjetas].[TIPO].&amp;[" &amp; $C$1 &amp; "]")/1000,
0)</f>
        <v>0</v>
      </c>
      <c r="J72" s="8">
        <f>IFERROR(
GETPIVOTDATA("[Base_Tarjetas].[Importe]",TDinamica_R!$A$3,
"[Base_Tarjetas].[PERIODO]","[Base_Tarjetas].[PERIODO].&amp;[" &amp; TEXT(J$6,"yyyymm") &amp; "]",
"[Base_Tarjetas].[Metrica]","[Base_Tarjetas].[Metrica].&amp;[" &amp; $A72 &amp; "]",
"[Base_Tarjetas].[SEGMENTO_DESCRIP]","[Base_Tarjetas].[SEGMENTO_DESCRIP].&amp;[" &amp; $C$6 &amp; "]",
"[Base_Tarjetas].[SITUACION]","[Base_Tarjetas].[SITUACION].&amp;[" &amp; $C72 &amp; "]",
"[Base_Tarjetas].[TIPO]","[Base_Tarjetas].[TIPO].&amp;[" &amp; $C$1 &amp; "]")/1000,
0)</f>
        <v>0</v>
      </c>
      <c r="K72" s="8">
        <f>IFERROR(
GETPIVOTDATA("[Base_Tarjetas].[Importe]",TDinamica_R!$A$3,
"[Base_Tarjetas].[PERIODO]","[Base_Tarjetas].[PERIODO].&amp;[" &amp; TEXT(K$6,"yyyymm") &amp; "]",
"[Base_Tarjetas].[Metrica]","[Base_Tarjetas].[Metrica].&amp;[" &amp; $A72 &amp; "]",
"[Base_Tarjetas].[SEGMENTO_DESCRIP]","[Base_Tarjetas].[SEGMENTO_DESCRIP].&amp;[" &amp; $C$6 &amp; "]",
"[Base_Tarjetas].[SITUACION]","[Base_Tarjetas].[SITUACION].&amp;[" &amp; $C72 &amp; "]",
"[Base_Tarjetas].[TIPO]","[Base_Tarjetas].[TIPO].&amp;[" &amp; $C$1 &amp; "]")/1000,
0)</f>
        <v>0</v>
      </c>
      <c r="L72" s="8">
        <f>IFERROR(
GETPIVOTDATA("[Base_Tarjetas].[Importe]",TDinamica_R!$A$3,
"[Base_Tarjetas].[PERIODO]","[Base_Tarjetas].[PERIODO].&amp;[" &amp; TEXT(L$6,"yyyymm") &amp; "]",
"[Base_Tarjetas].[Metrica]","[Base_Tarjetas].[Metrica].&amp;[" &amp; $A72 &amp; "]",
"[Base_Tarjetas].[SEGMENTO_DESCRIP]","[Base_Tarjetas].[SEGMENTO_DESCRIP].&amp;[" &amp; $C$6 &amp; "]",
"[Base_Tarjetas].[SITUACION]","[Base_Tarjetas].[SITUACION].&amp;[" &amp; $C72 &amp; "]",
"[Base_Tarjetas].[TIPO]","[Base_Tarjetas].[TIPO].&amp;[" &amp; $C$1 &amp; "]")/1000,
0)</f>
        <v>0</v>
      </c>
      <c r="M72" s="8">
        <f>IFERROR(
GETPIVOTDATA("[Base_Tarjetas].[Importe]",TDinamica_R!$A$3,
"[Base_Tarjetas].[PERIODO]","[Base_Tarjetas].[PERIODO].&amp;[" &amp; TEXT(M$6,"yyyymm") &amp; "]",
"[Base_Tarjetas].[Metrica]","[Base_Tarjetas].[Metrica].&amp;[" &amp; $A72 &amp; "]",
"[Base_Tarjetas].[SEGMENTO_DESCRIP]","[Base_Tarjetas].[SEGMENTO_DESCRIP].&amp;[" &amp; $C$6 &amp; "]",
"[Base_Tarjetas].[SITUACION]","[Base_Tarjetas].[SITUACION].&amp;[" &amp; $C72 &amp; "]",
"[Base_Tarjetas].[TIPO]","[Base_Tarjetas].[TIPO].&amp;[" &amp; $C$1 &amp; "]")/1000,
0)</f>
        <v>0</v>
      </c>
      <c r="N72" s="8">
        <f>IFERROR(
GETPIVOTDATA("[Base_Tarjetas].[Importe]",TDinamica_R!$A$3,
"[Base_Tarjetas].[PERIODO]","[Base_Tarjetas].[PERIODO].&amp;[" &amp; TEXT(N$6,"yyyymm") &amp; "]",
"[Base_Tarjetas].[Metrica]","[Base_Tarjetas].[Metrica].&amp;[" &amp; $A72 &amp; "]",
"[Base_Tarjetas].[SEGMENTO_DESCRIP]","[Base_Tarjetas].[SEGMENTO_DESCRIP].&amp;[" &amp; $C$6 &amp; "]",
"[Base_Tarjetas].[SITUACION]","[Base_Tarjetas].[SITUACION].&amp;[" &amp; $C72 &amp; "]",
"[Base_Tarjetas].[TIPO]","[Base_Tarjetas].[TIPO].&amp;[" &amp; $C$1 &amp; "]")/1000,
0)</f>
        <v>0</v>
      </c>
      <c r="O72" s="8">
        <f>IFERROR(
GETPIVOTDATA("[Base_Tarjetas].[Importe]",TDinamica_R!$A$3,
"[Base_Tarjetas].[PERIODO]","[Base_Tarjetas].[PERIODO].&amp;[" &amp; TEXT(O$6,"yyyymm") &amp; "]",
"[Base_Tarjetas].[Metrica]","[Base_Tarjetas].[Metrica].&amp;[" &amp; $A72 &amp; "]",
"[Base_Tarjetas].[SEGMENTO_DESCRIP]","[Base_Tarjetas].[SEGMENTO_DESCRIP].&amp;[" &amp; $C$6 &amp; "]",
"[Base_Tarjetas].[SITUACION]","[Base_Tarjetas].[SITUACION].&amp;[" &amp; $C72 &amp; "]",
"[Base_Tarjetas].[TIPO]","[Base_Tarjetas].[TIPO].&amp;[" &amp; $C$1 &amp; "]")/1000,
0)</f>
        <v>0</v>
      </c>
      <c r="P72" s="8">
        <f>IFERROR(
GETPIVOTDATA("[Base_Tarjetas].[Importe]",TDinamica_R!$A$3,
"[Base_Tarjetas].[PERIODO]","[Base_Tarjetas].[PERIODO].&amp;[" &amp; TEXT(P$6,"yyyymm") &amp; "]",
"[Base_Tarjetas].[Metrica]","[Base_Tarjetas].[Metrica].&amp;[" &amp; $A72 &amp; "]",
"[Base_Tarjetas].[SEGMENTO_DESCRIP]","[Base_Tarjetas].[SEGMENTO_DESCRIP].&amp;[" &amp; $C$6 &amp; "]",
"[Base_Tarjetas].[SITUACION]","[Base_Tarjetas].[SITUACION].&amp;[" &amp; $C72 &amp; "]",
"[Base_Tarjetas].[TIPO]","[Base_Tarjetas].[TIPO].&amp;[" &amp; $C$1 &amp; "]")/1000,
0)</f>
        <v>0</v>
      </c>
      <c r="Q72" s="8">
        <f>IFERROR(
GETPIVOTDATA("[Base_Tarjetas].[Importe]",TDinamica_R!$A$3,
"[Base_Tarjetas].[PERIODO]","[Base_Tarjetas].[PERIODO].&amp;[" &amp; TEXT(Q$6,"yyyymm") &amp; "]",
"[Base_Tarjetas].[Metrica]","[Base_Tarjetas].[Metrica].&amp;[" &amp; $A72 &amp; "]",
"[Base_Tarjetas].[SEGMENTO_DESCRIP]","[Base_Tarjetas].[SEGMENTO_DESCRIP].&amp;[" &amp; $C$6 &amp; "]",
"[Base_Tarjetas].[SITUACION]","[Base_Tarjetas].[SITUACION].&amp;[" &amp; $C72 &amp; "]",
"[Base_Tarjetas].[TIPO]","[Base_Tarjetas].[TIPO].&amp;[" &amp; $C$1 &amp; "]")/1000,
0)</f>
        <v>0</v>
      </c>
      <c r="R72" s="8">
        <f>IFERROR(
GETPIVOTDATA("[Base_Tarjetas].[Importe]",TDinamica_R!$A$3,
"[Base_Tarjetas].[PERIODO]","[Base_Tarjetas].[PERIODO].&amp;[" &amp; TEXT(R$6,"yyyymm") &amp; "]",
"[Base_Tarjetas].[Metrica]","[Base_Tarjetas].[Metrica].&amp;[" &amp; $A72 &amp; "]",
"[Base_Tarjetas].[SEGMENTO_DESCRIP]","[Base_Tarjetas].[SEGMENTO_DESCRIP].&amp;[" &amp; $C$6 &amp; "]",
"[Base_Tarjetas].[SITUACION]","[Base_Tarjetas].[SITUACION].&amp;[" &amp; $C72 &amp; "]",
"[Base_Tarjetas].[TIPO]","[Base_Tarjetas].[TIPO].&amp;[" &amp; $C$1 &amp; "]")/1000,
0)</f>
        <v>0</v>
      </c>
      <c r="S72" s="8">
        <f>IFERROR(
GETPIVOTDATA("[Base_Tarjetas].[Importe]",TDinamica_R!$A$3,
"[Base_Tarjetas].[PERIODO]","[Base_Tarjetas].[PERIODO].&amp;[" &amp; TEXT(S$6,"yyyymm") &amp; "]",
"[Base_Tarjetas].[Metrica]","[Base_Tarjetas].[Metrica].&amp;[" &amp; $A72 &amp; "]",
"[Base_Tarjetas].[SEGMENTO_DESCRIP]","[Base_Tarjetas].[SEGMENTO_DESCRIP].&amp;[" &amp; $C$6 &amp; "]",
"[Base_Tarjetas].[SITUACION]","[Base_Tarjetas].[SITUACION].&amp;[" &amp; $C72 &amp; "]",
"[Base_Tarjetas].[TIPO]","[Base_Tarjetas].[TIPO].&amp;[" &amp; $C$1 &amp; "]")/1000,
0)</f>
        <v>0</v>
      </c>
      <c r="T72" s="8">
        <f>IFERROR(
GETPIVOTDATA("[Base_Tarjetas].[Importe]",TDinamica_R!$A$3,
"[Base_Tarjetas].[PERIODO]","[Base_Tarjetas].[PERIODO].&amp;[" &amp; TEXT(T$6,"yyyymm") &amp; "]",
"[Base_Tarjetas].[Metrica]","[Base_Tarjetas].[Metrica].&amp;[" &amp; $A72 &amp; "]",
"[Base_Tarjetas].[SEGMENTO_DESCRIP]","[Base_Tarjetas].[SEGMENTO_DESCRIP].&amp;[" &amp; $C$6 &amp; "]",
"[Base_Tarjetas].[SITUACION]","[Base_Tarjetas].[SITUACION].&amp;[" &amp; $C72 &amp; "]",
"[Base_Tarjetas].[TIPO]","[Base_Tarjetas].[TIPO].&amp;[" &amp; $C$1 &amp; "]")/1000,
0)</f>
        <v>0</v>
      </c>
      <c r="U72" s="8">
        <f>IFERROR(
GETPIVOTDATA("[Base_Tarjetas].[Importe]",TDinamica_R!$A$3,
"[Base_Tarjetas].[PERIODO]","[Base_Tarjetas].[PERIODO].&amp;[" &amp; TEXT(U$6,"yyyymm") &amp; "]",
"[Base_Tarjetas].[Metrica]","[Base_Tarjetas].[Metrica].&amp;[" &amp; $A72 &amp; "]",
"[Base_Tarjetas].[SEGMENTO_DESCRIP]","[Base_Tarjetas].[SEGMENTO_DESCRIP].&amp;[" &amp; $C$6 &amp; "]",
"[Base_Tarjetas].[SITUACION]","[Base_Tarjetas].[SITUACION].&amp;[" &amp; $C72 &amp; "]",
"[Base_Tarjetas].[TIPO]","[Base_Tarjetas].[TIPO].&amp;[" &amp; $C$1 &amp; "]")/1000,
0)</f>
        <v>0</v>
      </c>
      <c r="V72" s="8">
        <f>IFERROR(
GETPIVOTDATA("[Base_Tarjetas].[Importe]",TDinamica_R!$A$3,
"[Base_Tarjetas].[PERIODO]","[Base_Tarjetas].[PERIODO].&amp;[" &amp; TEXT(V$6,"yyyymm") &amp; "]",
"[Base_Tarjetas].[Metrica]","[Base_Tarjetas].[Metrica].&amp;[" &amp; $A72 &amp; "]",
"[Base_Tarjetas].[SEGMENTO_DESCRIP]","[Base_Tarjetas].[SEGMENTO_DESCRIP].&amp;[" &amp; $C$6 &amp; "]",
"[Base_Tarjetas].[SITUACION]","[Base_Tarjetas].[SITUACION].&amp;[" &amp; $C72 &amp; "]",
"[Base_Tarjetas].[TIPO]","[Base_Tarjetas].[TIPO].&amp;[" &amp; $C$1 &amp; "]")/1000,
0)</f>
        <v>0</v>
      </c>
      <c r="W72" s="8">
        <f>IFERROR(
GETPIVOTDATA("[Base_Tarjetas].[Importe]",TDinamica_R!$A$3,
"[Base_Tarjetas].[PERIODO]","[Base_Tarjetas].[PERIODO].&amp;[" &amp; TEXT(W$6,"yyyymm") &amp; "]",
"[Base_Tarjetas].[Metrica]","[Base_Tarjetas].[Metrica].&amp;[" &amp; $A72 &amp; "]",
"[Base_Tarjetas].[SEGMENTO_DESCRIP]","[Base_Tarjetas].[SEGMENTO_DESCRIP].&amp;[" &amp; $C$6 &amp; "]",
"[Base_Tarjetas].[SITUACION]","[Base_Tarjetas].[SITUACION].&amp;[" &amp; $C72 &amp; "]",
"[Base_Tarjetas].[TIPO]","[Base_Tarjetas].[TIPO].&amp;[" &amp; $C$1 &amp; "]")/1000,
0)</f>
        <v>0</v>
      </c>
      <c r="X72" s="8">
        <f>IFERROR(
GETPIVOTDATA("[Base_Tarjetas].[Importe]",TDinamica_R!$A$3,
"[Base_Tarjetas].[PERIODO]","[Base_Tarjetas].[PERIODO].&amp;[" &amp; TEXT(X$6,"yyyymm") &amp; "]",
"[Base_Tarjetas].[Metrica]","[Base_Tarjetas].[Metrica].&amp;[" &amp; $A72 &amp; "]",
"[Base_Tarjetas].[SEGMENTO_DESCRIP]","[Base_Tarjetas].[SEGMENTO_DESCRIP].&amp;[" &amp; $C$6 &amp; "]",
"[Base_Tarjetas].[SITUACION]","[Base_Tarjetas].[SITUACION].&amp;[" &amp; $C72 &amp; "]",
"[Base_Tarjetas].[TIPO]","[Base_Tarjetas].[TIPO].&amp;[" &amp; $C$1 &amp; "]")/1000,
0)</f>
        <v>0</v>
      </c>
      <c r="Y72" s="8">
        <f>IFERROR(
GETPIVOTDATA("[Base_Tarjetas].[Importe]",TDinamica_R!$A$3,
"[Base_Tarjetas].[PERIODO]","[Base_Tarjetas].[PERIODO].&amp;[" &amp; TEXT(Y$6,"yyyymm") &amp; "]",
"[Base_Tarjetas].[Metrica]","[Base_Tarjetas].[Metrica].&amp;[" &amp; $A72 &amp; "]",
"[Base_Tarjetas].[SEGMENTO_DESCRIP]","[Base_Tarjetas].[SEGMENTO_DESCRIP].&amp;[" &amp; $C$6 &amp; "]",
"[Base_Tarjetas].[SITUACION]","[Base_Tarjetas].[SITUACION].&amp;[" &amp; $C72 &amp; "]",
"[Base_Tarjetas].[TIPO]","[Base_Tarjetas].[TIPO].&amp;[" &amp; $C$1 &amp; "]")/1000,
0)</f>
        <v>0</v>
      </c>
      <c r="Z72" s="8">
        <f>IFERROR(
GETPIVOTDATA("[Base_Tarjetas].[Importe]",TDinamica_R!$A$3,
"[Base_Tarjetas].[PERIODO]","[Base_Tarjetas].[PERIODO].&amp;[" &amp; TEXT(Z$6,"yyyymm") &amp; "]",
"[Base_Tarjetas].[Metrica]","[Base_Tarjetas].[Metrica].&amp;[" &amp; $A72 &amp; "]",
"[Base_Tarjetas].[SEGMENTO_DESCRIP]","[Base_Tarjetas].[SEGMENTO_DESCRIP].&amp;[" &amp; $C$6 &amp; "]",
"[Base_Tarjetas].[SITUACION]","[Base_Tarjetas].[SITUACION].&amp;[" &amp; $C72 &amp; "]",
"[Base_Tarjetas].[TIPO]","[Base_Tarjetas].[TIPO].&amp;[" &amp; $C$1 &amp; "]")/1000,
0)</f>
        <v>0</v>
      </c>
      <c r="AA72" s="8">
        <f>IFERROR(
GETPIVOTDATA("[Base_Tarjetas].[Importe]",TDinamica_R!$A$3,
"[Base_Tarjetas].[PERIODO]","[Base_Tarjetas].[PERIODO].&amp;[" &amp; TEXT(AA$6,"yyyymm") &amp; "]",
"[Base_Tarjetas].[Metrica]","[Base_Tarjetas].[Metrica].&amp;[" &amp; $A72 &amp; "]",
"[Base_Tarjetas].[SEGMENTO_DESCRIP]","[Base_Tarjetas].[SEGMENTO_DESCRIP].&amp;[" &amp; $C$6 &amp; "]",
"[Base_Tarjetas].[SITUACION]","[Base_Tarjetas].[SITUACION].&amp;[" &amp; $C72 &amp; "]",
"[Base_Tarjetas].[TIPO]","[Base_Tarjetas].[TIPO].&amp;[" &amp; $C$1 &amp; "]")/1000,
0)</f>
        <v>0</v>
      </c>
      <c r="AB72" s="8">
        <f>IFERROR(
GETPIVOTDATA("[Base_Tarjetas].[Importe]",TDinamica_R!$A$3,
"[Base_Tarjetas].[PERIODO]","[Base_Tarjetas].[PERIODO].&amp;[" &amp; TEXT(AB$6,"yyyymm") &amp; "]",
"[Base_Tarjetas].[Metrica]","[Base_Tarjetas].[Metrica].&amp;[" &amp; $A72 &amp; "]",
"[Base_Tarjetas].[SEGMENTO_DESCRIP]","[Base_Tarjetas].[SEGMENTO_DESCRIP].&amp;[" &amp; $C$6 &amp; "]",
"[Base_Tarjetas].[SITUACION]","[Base_Tarjetas].[SITUACION].&amp;[" &amp; $C72 &amp; "]",
"[Base_Tarjetas].[TIPO]","[Base_Tarjetas].[TIPO].&amp;[" &amp; $C$1 &amp; "]")/1000,
0)</f>
        <v>0</v>
      </c>
      <c r="AC72" s="8">
        <f>IFERROR(
GETPIVOTDATA("[Base_Tarjetas].[Importe]",TDinamica_R!$A$3,
"[Base_Tarjetas].[PERIODO]","[Base_Tarjetas].[PERIODO].&amp;[" &amp; TEXT(AC$6,"yyyymm") &amp; "]",
"[Base_Tarjetas].[Metrica]","[Base_Tarjetas].[Metrica].&amp;[" &amp; $A72 &amp; "]",
"[Base_Tarjetas].[SEGMENTO_DESCRIP]","[Base_Tarjetas].[SEGMENTO_DESCRIP].&amp;[" &amp; $C$6 &amp; "]",
"[Base_Tarjetas].[SITUACION]","[Base_Tarjetas].[SITUACION].&amp;[" &amp; $C72 &amp; "]",
"[Base_Tarjetas].[TIPO]","[Base_Tarjetas].[TIPO].&amp;[" &amp; $C$1 &amp; "]")/1000,
0)</f>
        <v>0</v>
      </c>
      <c r="AD72" s="8">
        <f>IFERROR(
GETPIVOTDATA("[Base_Tarjetas].[Importe]",TDinamica_R!$A$3,
"[Base_Tarjetas].[PERIODO]","[Base_Tarjetas].[PERIODO].&amp;[" &amp; TEXT(AD$6,"yyyymm") &amp; "]",
"[Base_Tarjetas].[Metrica]","[Base_Tarjetas].[Metrica].&amp;[" &amp; $A72 &amp; "]",
"[Base_Tarjetas].[SEGMENTO_DESCRIP]","[Base_Tarjetas].[SEGMENTO_DESCRIP].&amp;[" &amp; $C$6 &amp; "]",
"[Base_Tarjetas].[SITUACION]","[Base_Tarjetas].[SITUACION].&amp;[" &amp; $C72 &amp; "]",
"[Base_Tarjetas].[TIPO]","[Base_Tarjetas].[TIPO].&amp;[" &amp; $C$1 &amp; "]")/1000,
0)</f>
        <v>0</v>
      </c>
      <c r="AE72" s="8">
        <f>IFERROR(
GETPIVOTDATA("[Base_Tarjetas].[Importe]",TDinamica_R!$A$3,
"[Base_Tarjetas].[PERIODO]","[Base_Tarjetas].[PERIODO].&amp;[" &amp; TEXT(AE$6,"yyyymm") &amp; "]",
"[Base_Tarjetas].[Metrica]","[Base_Tarjetas].[Metrica].&amp;[" &amp; $A72 &amp; "]",
"[Base_Tarjetas].[SEGMENTO_DESCRIP]","[Base_Tarjetas].[SEGMENTO_DESCRIP].&amp;[" &amp; $C$6 &amp; "]",
"[Base_Tarjetas].[SITUACION]","[Base_Tarjetas].[SITUACION].&amp;[" &amp; $C72 &amp; "]",
"[Base_Tarjetas].[TIPO]","[Base_Tarjetas].[TIPO].&amp;[" &amp; $C$1 &amp; "]")/1000,
0)</f>
        <v>0</v>
      </c>
      <c r="AF72" s="8">
        <f>IFERROR(
GETPIVOTDATA("[Base_Tarjetas].[Importe]",TDinamica_R!$A$3,
"[Base_Tarjetas].[PERIODO]","[Base_Tarjetas].[PERIODO].&amp;[" &amp; TEXT(AF$6,"yyyymm") &amp; "]",
"[Base_Tarjetas].[Metrica]","[Base_Tarjetas].[Metrica].&amp;[" &amp; $A72 &amp; "]",
"[Base_Tarjetas].[SEGMENTO_DESCRIP]","[Base_Tarjetas].[SEGMENTO_DESCRIP].&amp;[" &amp; $C$6 &amp; "]",
"[Base_Tarjetas].[SITUACION]","[Base_Tarjetas].[SITUACION].&amp;[" &amp; $C72 &amp; "]",
"[Base_Tarjetas].[TIPO]","[Base_Tarjetas].[TIPO].&amp;[" &amp; $C$1 &amp; "]")/1000,
0)</f>
        <v>0</v>
      </c>
      <c r="AG72" s="8">
        <f>IFERROR(
GETPIVOTDATA("[Base_Tarjetas].[Importe]",TDinamica_R!$A$3,
"[Base_Tarjetas].[PERIODO]","[Base_Tarjetas].[PERIODO].&amp;[" &amp; TEXT(AG$6,"yyyymm") &amp; "]",
"[Base_Tarjetas].[Metrica]","[Base_Tarjetas].[Metrica].&amp;[" &amp; $A72 &amp; "]",
"[Base_Tarjetas].[SEGMENTO_DESCRIP]","[Base_Tarjetas].[SEGMENTO_DESCRIP].&amp;[" &amp; $C$6 &amp; "]",
"[Base_Tarjetas].[SITUACION]","[Base_Tarjetas].[SITUACION].&amp;[" &amp; $C72 &amp; "]",
"[Base_Tarjetas].[TIPO]","[Base_Tarjetas].[TIPO].&amp;[" &amp; $C$1 &amp; "]")/1000,
0)</f>
        <v>0</v>
      </c>
      <c r="AH72" s="8">
        <f>IFERROR(
GETPIVOTDATA("[Base_Tarjetas].[Importe]",TDinamica_R!$A$3,
"[Base_Tarjetas].[PERIODO]","[Base_Tarjetas].[PERIODO].&amp;[" &amp; TEXT(AH$6,"yyyymm") &amp; "]",
"[Base_Tarjetas].[Metrica]","[Base_Tarjetas].[Metrica].&amp;[" &amp; $A72 &amp; "]",
"[Base_Tarjetas].[SEGMENTO_DESCRIP]","[Base_Tarjetas].[SEGMENTO_DESCRIP].&amp;[" &amp; $C$6 &amp; "]",
"[Base_Tarjetas].[SITUACION]","[Base_Tarjetas].[SITUACION].&amp;[" &amp; $C72 &amp; "]",
"[Base_Tarjetas].[TIPO]","[Base_Tarjetas].[TIPO].&amp;[" &amp; $C$1 &amp; "]")/1000,
0)</f>
        <v>0</v>
      </c>
      <c r="AI72" s="8">
        <f>IFERROR(
GETPIVOTDATA("[Base_Tarjetas].[Importe]",TDinamica_R!$A$3,
"[Base_Tarjetas].[PERIODO]","[Base_Tarjetas].[PERIODO].&amp;[" &amp; TEXT(AI$6,"yyyymm") &amp; "]",
"[Base_Tarjetas].[Metrica]","[Base_Tarjetas].[Metrica].&amp;[" &amp; $A72 &amp; "]",
"[Base_Tarjetas].[SEGMENTO_DESCRIP]","[Base_Tarjetas].[SEGMENTO_DESCRIP].&amp;[" &amp; $C$6 &amp; "]",
"[Base_Tarjetas].[SITUACION]","[Base_Tarjetas].[SITUACION].&amp;[" &amp; $C72 &amp; "]",
"[Base_Tarjetas].[TIPO]","[Base_Tarjetas].[TIPO].&amp;[" &amp; $C$1 &amp; "]")/1000,
0)</f>
        <v>0</v>
      </c>
      <c r="AJ72" s="8">
        <f>IFERROR(
GETPIVOTDATA("[Base_Tarjetas].[Importe]",TDinamica_R!$A$3,
"[Base_Tarjetas].[PERIODO]","[Base_Tarjetas].[PERIODO].&amp;[" &amp; TEXT(AJ$6,"yyyymm") &amp; "]",
"[Base_Tarjetas].[Metrica]","[Base_Tarjetas].[Metrica].&amp;[" &amp; $A72 &amp; "]",
"[Base_Tarjetas].[SEGMENTO_DESCRIP]","[Base_Tarjetas].[SEGMENTO_DESCRIP].&amp;[" &amp; $C$6 &amp; "]",
"[Base_Tarjetas].[SITUACION]","[Base_Tarjetas].[SITUACION].&amp;[" &amp; $C72 &amp; "]",
"[Base_Tarjetas].[TIPO]","[Base_Tarjetas].[TIPO].&amp;[" &amp; $C$1 &amp; "]")/1000,
0)</f>
        <v>0</v>
      </c>
      <c r="AK72" s="8">
        <f>IFERROR(
GETPIVOTDATA("[Base_Tarjetas].[Importe]",TDinamica_R!$A$3,
"[Base_Tarjetas].[PERIODO]","[Base_Tarjetas].[PERIODO].&amp;[" &amp; TEXT(AK$6,"yyyymm") &amp; "]",
"[Base_Tarjetas].[Metrica]","[Base_Tarjetas].[Metrica].&amp;[" &amp; $A72 &amp; "]",
"[Base_Tarjetas].[SEGMENTO_DESCRIP]","[Base_Tarjetas].[SEGMENTO_DESCRIP].&amp;[" &amp; $C$6 &amp; "]",
"[Base_Tarjetas].[SITUACION]","[Base_Tarjetas].[SITUACION].&amp;[" &amp; $C72 &amp; "]",
"[Base_Tarjetas].[TIPO]","[Base_Tarjetas].[TIPO].&amp;[" &amp; $C$1 &amp; "]")/1000,
0)</f>
        <v>0</v>
      </c>
      <c r="AL72" s="8">
        <f>IFERROR(
GETPIVOTDATA("[Base_Tarjetas].[Importe]",TDinamica_R!$A$3,
"[Base_Tarjetas].[PERIODO]","[Base_Tarjetas].[PERIODO].&amp;[" &amp; TEXT(AL$6,"yyyymm") &amp; "]",
"[Base_Tarjetas].[Metrica]","[Base_Tarjetas].[Metrica].&amp;[" &amp; $A72 &amp; "]",
"[Base_Tarjetas].[SEGMENTO_DESCRIP]","[Base_Tarjetas].[SEGMENTO_DESCRIP].&amp;[" &amp; $C$6 &amp; "]",
"[Base_Tarjetas].[SITUACION]","[Base_Tarjetas].[SITUACION].&amp;[" &amp; $C72 &amp; "]",
"[Base_Tarjetas].[TIPO]","[Base_Tarjetas].[TIPO].&amp;[" &amp; $C$1 &amp; "]")/1000,
0)</f>
        <v>0</v>
      </c>
      <c r="AM72" s="8">
        <f>IFERROR(
GETPIVOTDATA("[Base_Tarjetas].[Importe]",TDinamica_R!$A$3,
"[Base_Tarjetas].[PERIODO]","[Base_Tarjetas].[PERIODO].&amp;[" &amp; TEXT(AM$6,"yyyymm") &amp; "]",
"[Base_Tarjetas].[Metrica]","[Base_Tarjetas].[Metrica].&amp;[" &amp; $A72 &amp; "]",
"[Base_Tarjetas].[SEGMENTO_DESCRIP]","[Base_Tarjetas].[SEGMENTO_DESCRIP].&amp;[" &amp; $C$6 &amp; "]",
"[Base_Tarjetas].[SITUACION]","[Base_Tarjetas].[SITUACION].&amp;[" &amp; $C72 &amp; "]",
"[Base_Tarjetas].[TIPO]","[Base_Tarjetas].[TIPO].&amp;[" &amp; $C$1 &amp; "]")/1000,
0)</f>
        <v>0</v>
      </c>
      <c r="AN72" s="8">
        <f>IFERROR(
GETPIVOTDATA("[Base_Tarjetas].[Importe]",TDinamica_R!$A$3,
"[Base_Tarjetas].[PERIODO]","[Base_Tarjetas].[PERIODO].&amp;[" &amp; TEXT(AN$6,"yyyymm") &amp; "]",
"[Base_Tarjetas].[Metrica]","[Base_Tarjetas].[Metrica].&amp;[" &amp; $A72 &amp; "]",
"[Base_Tarjetas].[SEGMENTO_DESCRIP]","[Base_Tarjetas].[SEGMENTO_DESCRIP].&amp;[" &amp; $C$6 &amp; "]",
"[Base_Tarjetas].[SITUACION]","[Base_Tarjetas].[SITUACION].&amp;[" &amp; $C72 &amp; "]",
"[Base_Tarjetas].[TIPO]","[Base_Tarjetas].[TIPO].&amp;[" &amp; $C$1 &amp; "]")/1000,
0)</f>
        <v>0</v>
      </c>
      <c r="AO72" s="8">
        <f>IFERROR(
GETPIVOTDATA("[Base_Tarjetas].[Importe]",TDinamica_R!$A$3,
"[Base_Tarjetas].[PERIODO]","[Base_Tarjetas].[PERIODO].&amp;[" &amp; TEXT(AO$6,"yyyymm") &amp; "]",
"[Base_Tarjetas].[Metrica]","[Base_Tarjetas].[Metrica].&amp;[" &amp; $A72 &amp; "]",
"[Base_Tarjetas].[SEGMENTO_DESCRIP]","[Base_Tarjetas].[SEGMENTO_DESCRIP].&amp;[" &amp; $C$6 &amp; "]",
"[Base_Tarjetas].[SITUACION]","[Base_Tarjetas].[SITUACION].&amp;[" &amp; $C72 &amp; "]",
"[Base_Tarjetas].[TIPO]","[Base_Tarjetas].[TIPO].&amp;[" &amp; $C$1 &amp; "]")/1000,
0)</f>
        <v>0</v>
      </c>
      <c r="AP72" s="8">
        <f>IFERROR(
GETPIVOTDATA("[Base_Tarjetas].[Importe]",TDinamica_R!$A$3,
"[Base_Tarjetas].[PERIODO]","[Base_Tarjetas].[PERIODO].&amp;[" &amp; TEXT(AP$6,"yyyymm") &amp; "]",
"[Base_Tarjetas].[Metrica]","[Base_Tarjetas].[Metrica].&amp;[" &amp; $A72 &amp; "]",
"[Base_Tarjetas].[SEGMENTO_DESCRIP]","[Base_Tarjetas].[SEGMENTO_DESCRIP].&amp;[" &amp; $C$6 &amp; "]",
"[Base_Tarjetas].[SITUACION]","[Base_Tarjetas].[SITUACION].&amp;[" &amp; $C72 &amp; "]",
"[Base_Tarjetas].[TIPO]","[Base_Tarjetas].[TIPO].&amp;[" &amp; $C$1 &amp; "]")/1000,
0)</f>
        <v>0</v>
      </c>
      <c r="AQ72" s="8">
        <f>IFERROR(
GETPIVOTDATA("[Base_Tarjetas].[Importe]",TDinamica_R!$A$3,
"[Base_Tarjetas].[PERIODO]","[Base_Tarjetas].[PERIODO].&amp;[" &amp; TEXT(AQ$6,"yyyymm") &amp; "]",
"[Base_Tarjetas].[Metrica]","[Base_Tarjetas].[Metrica].&amp;[" &amp; $A72 &amp; "]",
"[Base_Tarjetas].[SEGMENTO_DESCRIP]","[Base_Tarjetas].[SEGMENTO_DESCRIP].&amp;[" &amp; $C$6 &amp; "]",
"[Base_Tarjetas].[SITUACION]","[Base_Tarjetas].[SITUACION].&amp;[" &amp; $C72 &amp; "]",
"[Base_Tarjetas].[TIPO]","[Base_Tarjetas].[TIPO].&amp;[" &amp; $C$1 &amp; "]")/1000,
0)</f>
        <v>0</v>
      </c>
      <c r="AR72" s="8">
        <f>IFERROR(
GETPIVOTDATA("[Base_Tarjetas].[Importe]",TDinamica_R!$A$3,
"[Base_Tarjetas].[PERIODO]","[Base_Tarjetas].[PERIODO].&amp;[" &amp; TEXT(AR$6,"yyyymm") &amp; "]",
"[Base_Tarjetas].[Metrica]","[Base_Tarjetas].[Metrica].&amp;[" &amp; $A72 &amp; "]",
"[Base_Tarjetas].[SEGMENTO_DESCRIP]","[Base_Tarjetas].[SEGMENTO_DESCRIP].&amp;[" &amp; $C$6 &amp; "]",
"[Base_Tarjetas].[SITUACION]","[Base_Tarjetas].[SITUACION].&amp;[" &amp; $C72 &amp; "]",
"[Base_Tarjetas].[TIPO]","[Base_Tarjetas].[TIPO].&amp;[" &amp; $C$1 &amp; "]")/1000,
0)</f>
        <v>0</v>
      </c>
      <c r="AS72" s="8">
        <f>IFERROR(
GETPIVOTDATA("[Base_Tarjetas].[Importe]",TDinamica_R!$A$3,
"[Base_Tarjetas].[PERIODO]","[Base_Tarjetas].[PERIODO].&amp;[" &amp; TEXT(AS$6,"yyyymm") &amp; "]",
"[Base_Tarjetas].[Metrica]","[Base_Tarjetas].[Metrica].&amp;[" &amp; $A72 &amp; "]",
"[Base_Tarjetas].[SEGMENTO_DESCRIP]","[Base_Tarjetas].[SEGMENTO_DESCRIP].&amp;[" &amp; $C$6 &amp; "]",
"[Base_Tarjetas].[SITUACION]","[Base_Tarjetas].[SITUACION].&amp;[" &amp; $C72 &amp; "]",
"[Base_Tarjetas].[TIPO]","[Base_Tarjetas].[TIPO].&amp;[" &amp; $C$1 &amp; "]")/1000,
0)</f>
        <v>0</v>
      </c>
      <c r="AT72" s="8">
        <f>IFERROR(
GETPIVOTDATA("[Base_Tarjetas].[Importe]",TDinamica_R!$A$3,
"[Base_Tarjetas].[PERIODO]","[Base_Tarjetas].[PERIODO].&amp;[" &amp; TEXT(AT$6,"yyyymm") &amp; "]",
"[Base_Tarjetas].[Metrica]","[Base_Tarjetas].[Metrica].&amp;[" &amp; $A72 &amp; "]",
"[Base_Tarjetas].[SEGMENTO_DESCRIP]","[Base_Tarjetas].[SEGMENTO_DESCRIP].&amp;[" &amp; $C$6 &amp; "]",
"[Base_Tarjetas].[SITUACION]","[Base_Tarjetas].[SITUACION].&amp;[" &amp; $C72 &amp; "]",
"[Base_Tarjetas].[TIPO]","[Base_Tarjetas].[TIPO].&amp;[" &amp; $C$1 &amp; "]")/1000,
0)</f>
        <v>0</v>
      </c>
      <c r="AU72" s="8">
        <f>IFERROR(
GETPIVOTDATA("[Base_Tarjetas].[Importe]",TDinamica_R!$A$3,
"[Base_Tarjetas].[PERIODO]","[Base_Tarjetas].[PERIODO].&amp;[" &amp; TEXT(AU$6,"yyyymm") &amp; "]",
"[Base_Tarjetas].[Metrica]","[Base_Tarjetas].[Metrica].&amp;[" &amp; $A72 &amp; "]",
"[Base_Tarjetas].[SEGMENTO_DESCRIP]","[Base_Tarjetas].[SEGMENTO_DESCRIP].&amp;[" &amp; $C$6 &amp; "]",
"[Base_Tarjetas].[SITUACION]","[Base_Tarjetas].[SITUACION].&amp;[" &amp; $C72 &amp; "]",
"[Base_Tarjetas].[TIPO]","[Base_Tarjetas].[TIPO].&amp;[" &amp; $C$1 &amp; "]")/1000,
0)</f>
        <v>0</v>
      </c>
      <c r="AV72" s="8">
        <f>IFERROR(
GETPIVOTDATA("[Base_Tarjetas].[Importe]",TDinamica_R!$A$3,
"[Base_Tarjetas].[PERIODO]","[Base_Tarjetas].[PERIODO].&amp;[" &amp; TEXT(AV$6,"yyyymm") &amp; "]",
"[Base_Tarjetas].[Metrica]","[Base_Tarjetas].[Metrica].&amp;[" &amp; $A72 &amp; "]",
"[Base_Tarjetas].[SEGMENTO_DESCRIP]","[Base_Tarjetas].[SEGMENTO_DESCRIP].&amp;[" &amp; $C$6 &amp; "]",
"[Base_Tarjetas].[SITUACION]","[Base_Tarjetas].[SITUACION].&amp;[" &amp; $C72 &amp; "]",
"[Base_Tarjetas].[TIPO]","[Base_Tarjetas].[TIPO].&amp;[" &amp; $C$1 &amp; "]")/1000,
0)</f>
        <v>0</v>
      </c>
      <c r="AW72" s="8">
        <f>IFERROR(
GETPIVOTDATA("[Base_Tarjetas].[Importe]",TDinamica_R!$A$3,
"[Base_Tarjetas].[PERIODO]","[Base_Tarjetas].[PERIODO].&amp;[" &amp; TEXT(AW$6,"yyyymm") &amp; "]",
"[Base_Tarjetas].[Metrica]","[Base_Tarjetas].[Metrica].&amp;[" &amp; $A72 &amp; "]",
"[Base_Tarjetas].[SEGMENTO_DESCRIP]","[Base_Tarjetas].[SEGMENTO_DESCRIP].&amp;[" &amp; $C$6 &amp; "]",
"[Base_Tarjetas].[SITUACION]","[Base_Tarjetas].[SITUACION].&amp;[" &amp; $C72 &amp; "]",
"[Base_Tarjetas].[TIPO]","[Base_Tarjetas].[TIPO].&amp;[" &amp; $C$1 &amp; "]")/1000,
0)</f>
        <v>0</v>
      </c>
      <c r="AX72" s="8">
        <f>IFERROR(
GETPIVOTDATA("[Base_Tarjetas].[Importe]",TDinamica_R!$A$3,
"[Base_Tarjetas].[PERIODO]","[Base_Tarjetas].[PERIODO].&amp;[" &amp; TEXT(AX$6,"yyyymm") &amp; "]",
"[Base_Tarjetas].[Metrica]","[Base_Tarjetas].[Metrica].&amp;[" &amp; $A72 &amp; "]",
"[Base_Tarjetas].[SEGMENTO_DESCRIP]","[Base_Tarjetas].[SEGMENTO_DESCRIP].&amp;[" &amp; $C$6 &amp; "]",
"[Base_Tarjetas].[SITUACION]","[Base_Tarjetas].[SITUACION].&amp;[" &amp; $C72 &amp; "]",
"[Base_Tarjetas].[TIPO]","[Base_Tarjetas].[TIPO].&amp;[" &amp; $C$1 &amp; "]")/1000,
0)</f>
        <v>0</v>
      </c>
      <c r="AY72" s="8">
        <f>IFERROR(
GETPIVOTDATA("[Base_Tarjetas].[Importe]",TDinamica_R!$A$3,
"[Base_Tarjetas].[PERIODO]","[Base_Tarjetas].[PERIODO].&amp;[" &amp; TEXT(AY$6,"yyyymm") &amp; "]",
"[Base_Tarjetas].[Metrica]","[Base_Tarjetas].[Metrica].&amp;[" &amp; $A72 &amp; "]",
"[Base_Tarjetas].[SEGMENTO_DESCRIP]","[Base_Tarjetas].[SEGMENTO_DESCRIP].&amp;[" &amp; $C$6 &amp; "]",
"[Base_Tarjetas].[SITUACION]","[Base_Tarjetas].[SITUACION].&amp;[" &amp; $C72 &amp; "]",
"[Base_Tarjetas].[TIPO]","[Base_Tarjetas].[TIPO].&amp;[" &amp; $C$1 &amp; "]")/1000,
0)</f>
        <v>0</v>
      </c>
      <c r="AZ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TEXT(AZ$6,"yyyymm") &amp; "]"),
0)</f>
        <v>0</v>
      </c>
      <c r="BA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TEXT(BA$6,"yyyymm") &amp; "]"),
0)</f>
        <v>0</v>
      </c>
      <c r="BB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TEXT(BB$6,"yyyymm") &amp; "]"),
0)</f>
        <v>0</v>
      </c>
      <c r="BC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TEXT(BC$6,"yyyymm") &amp; "]"),
0)</f>
        <v>0</v>
      </c>
      <c r="BD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TEXT(BD$6,"yyyymm") &amp; "]"),
0)</f>
        <v>0</v>
      </c>
      <c r="BE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TEXT(BE$6,"yyyymm") &amp; "]"),
0)</f>
        <v>0</v>
      </c>
      <c r="BF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TEXT(BF$6,"yyyymm") &amp; "]"),
0)</f>
        <v>0</v>
      </c>
      <c r="BG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TEXT(BG$6,"yyyymm") &amp; "]"),
0)</f>
        <v>0</v>
      </c>
      <c r="BH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TEXT(BH$6,"yyyymm") &amp; "]"),
0)</f>
        <v>0</v>
      </c>
      <c r="BI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TEXT(BI$6,"yyyymm") &amp; "]"),
0)</f>
        <v>0</v>
      </c>
      <c r="BJ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TEXT(BJ$6,"yyyymm") &amp; "]"),
0)</f>
        <v>0</v>
      </c>
      <c r="BK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TEXT(BK$6,"yyyymm") &amp; "]"),
0)</f>
        <v>0</v>
      </c>
      <c r="BO72" s="24">
        <f t="shared" si="48"/>
        <v>0</v>
      </c>
      <c r="BP72" s="24">
        <f t="shared" si="48"/>
        <v>0</v>
      </c>
      <c r="BQ72" s="24">
        <f t="shared" si="48"/>
        <v>0</v>
      </c>
      <c r="BR72" s="24">
        <f t="shared" si="48"/>
        <v>0</v>
      </c>
      <c r="BS72" s="24">
        <f t="shared" si="48"/>
        <v>0</v>
      </c>
      <c r="BT72" s="24">
        <f t="shared" si="48"/>
        <v>0</v>
      </c>
    </row>
    <row r="73" spans="1:72" hidden="1" outlineLevel="1" x14ac:dyDescent="0.25">
      <c r="A73" s="11" t="s">
        <v>35</v>
      </c>
      <c r="C73" s="2" t="s">
        <v>101</v>
      </c>
      <c r="D73" s="8">
        <f>IFERROR(
GETPIVOTDATA("[Base_Tarjetas].[Importe]",TDinamica_R!$A$3,
"[Base_Tarjetas].[PERIODO]","[Base_Tarjetas].[PERIODO].&amp;[" &amp; TEXT(D$6,"yyyymm") &amp; "]",
"[Base_Tarjetas].[Metrica]","[Base_Tarjetas].[Metrica].&amp;[" &amp; $A73 &amp; "]",
"[Base_Tarjetas].[SEGMENTO_DESCRIP]","[Base_Tarjetas].[SEGMENTO_DESCRIP].&amp;[" &amp; $C$6 &amp; "]",
"[Base_Tarjetas].[SITUACION]","[Base_Tarjetas].[SITUACION].&amp;[" &amp; $C73 &amp; "]",
"[Base_Tarjetas].[TIPO]","[Base_Tarjetas].[TIPO].&amp;[" &amp; $C$1 &amp; "]")/1000,
0)</f>
        <v>0</v>
      </c>
      <c r="E73" s="8">
        <f>IFERROR(
GETPIVOTDATA("[Base_Tarjetas].[Importe]",TDinamica_R!$A$3,
"[Base_Tarjetas].[PERIODO]","[Base_Tarjetas].[PERIODO].&amp;[" &amp; TEXT(E$6,"yyyymm") &amp; "]",
"[Base_Tarjetas].[Metrica]","[Base_Tarjetas].[Metrica].&amp;[" &amp; $A73 &amp; "]",
"[Base_Tarjetas].[SEGMENTO_DESCRIP]","[Base_Tarjetas].[SEGMENTO_DESCRIP].&amp;[" &amp; $C$6 &amp; "]",
"[Base_Tarjetas].[SITUACION]","[Base_Tarjetas].[SITUACION].&amp;[" &amp; $C73 &amp; "]",
"[Base_Tarjetas].[TIPO]","[Base_Tarjetas].[TIPO].&amp;[" &amp; $C$1 &amp; "]")/1000,
0)</f>
        <v>0</v>
      </c>
      <c r="F73" s="8">
        <f>IFERROR(
GETPIVOTDATA("[Base_Tarjetas].[Importe]",TDinamica_R!$A$3,
"[Base_Tarjetas].[PERIODO]","[Base_Tarjetas].[PERIODO].&amp;[" &amp; TEXT(F$6,"yyyymm") &amp; "]",
"[Base_Tarjetas].[Metrica]","[Base_Tarjetas].[Metrica].&amp;[" &amp; $A73 &amp; "]",
"[Base_Tarjetas].[SEGMENTO_DESCRIP]","[Base_Tarjetas].[SEGMENTO_DESCRIP].&amp;[" &amp; $C$6 &amp; "]",
"[Base_Tarjetas].[SITUACION]","[Base_Tarjetas].[SITUACION].&amp;[" &amp; $C73 &amp; "]",
"[Base_Tarjetas].[TIPO]","[Base_Tarjetas].[TIPO].&amp;[" &amp; $C$1 &amp; "]")/1000,
0)</f>
        <v>0</v>
      </c>
      <c r="G73" s="8">
        <f>IFERROR(
GETPIVOTDATA("[Base_Tarjetas].[Importe]",TDinamica_R!$A$3,
"[Base_Tarjetas].[PERIODO]","[Base_Tarjetas].[PERIODO].&amp;[" &amp; TEXT(G$6,"yyyymm") &amp; "]",
"[Base_Tarjetas].[Metrica]","[Base_Tarjetas].[Metrica].&amp;[" &amp; $A73 &amp; "]",
"[Base_Tarjetas].[SEGMENTO_DESCRIP]","[Base_Tarjetas].[SEGMENTO_DESCRIP].&amp;[" &amp; $C$6 &amp; "]",
"[Base_Tarjetas].[SITUACION]","[Base_Tarjetas].[SITUACION].&amp;[" &amp; $C73 &amp; "]",
"[Base_Tarjetas].[TIPO]","[Base_Tarjetas].[TIPO].&amp;[" &amp; $C$1 &amp; "]")/1000,
0)</f>
        <v>0</v>
      </c>
      <c r="H73" s="8">
        <f>IFERROR(
GETPIVOTDATA("[Base_Tarjetas].[Importe]",TDinamica_R!$A$3,
"[Base_Tarjetas].[PERIODO]","[Base_Tarjetas].[PERIODO].&amp;[" &amp; TEXT(H$6,"yyyymm") &amp; "]",
"[Base_Tarjetas].[Metrica]","[Base_Tarjetas].[Metrica].&amp;[" &amp; $A73 &amp; "]",
"[Base_Tarjetas].[SEGMENTO_DESCRIP]","[Base_Tarjetas].[SEGMENTO_DESCRIP].&amp;[" &amp; $C$6 &amp; "]",
"[Base_Tarjetas].[SITUACION]","[Base_Tarjetas].[SITUACION].&amp;[" &amp; $C73 &amp; "]",
"[Base_Tarjetas].[TIPO]","[Base_Tarjetas].[TIPO].&amp;[" &amp; $C$1 &amp; "]")/1000,
0)</f>
        <v>0</v>
      </c>
      <c r="I73" s="8">
        <f>IFERROR(
GETPIVOTDATA("[Base_Tarjetas].[Importe]",TDinamica_R!$A$3,
"[Base_Tarjetas].[PERIODO]","[Base_Tarjetas].[PERIODO].&amp;[" &amp; TEXT(I$6,"yyyymm") &amp; "]",
"[Base_Tarjetas].[Metrica]","[Base_Tarjetas].[Metrica].&amp;[" &amp; $A73 &amp; "]",
"[Base_Tarjetas].[SEGMENTO_DESCRIP]","[Base_Tarjetas].[SEGMENTO_DESCRIP].&amp;[" &amp; $C$6 &amp; "]",
"[Base_Tarjetas].[SITUACION]","[Base_Tarjetas].[SITUACION].&amp;[" &amp; $C73 &amp; "]",
"[Base_Tarjetas].[TIPO]","[Base_Tarjetas].[TIPO].&amp;[" &amp; $C$1 &amp; "]")/1000,
0)</f>
        <v>0</v>
      </c>
      <c r="J73" s="8">
        <f>IFERROR(
GETPIVOTDATA("[Base_Tarjetas].[Importe]",TDinamica_R!$A$3,
"[Base_Tarjetas].[PERIODO]","[Base_Tarjetas].[PERIODO].&amp;[" &amp; TEXT(J$6,"yyyymm") &amp; "]",
"[Base_Tarjetas].[Metrica]","[Base_Tarjetas].[Metrica].&amp;[" &amp; $A73 &amp; "]",
"[Base_Tarjetas].[SEGMENTO_DESCRIP]","[Base_Tarjetas].[SEGMENTO_DESCRIP].&amp;[" &amp; $C$6 &amp; "]",
"[Base_Tarjetas].[SITUACION]","[Base_Tarjetas].[SITUACION].&amp;[" &amp; $C73 &amp; "]",
"[Base_Tarjetas].[TIPO]","[Base_Tarjetas].[TIPO].&amp;[" &amp; $C$1 &amp; "]")/1000,
0)</f>
        <v>0</v>
      </c>
      <c r="K73" s="8">
        <f>IFERROR(
GETPIVOTDATA("[Base_Tarjetas].[Importe]",TDinamica_R!$A$3,
"[Base_Tarjetas].[PERIODO]","[Base_Tarjetas].[PERIODO].&amp;[" &amp; TEXT(K$6,"yyyymm") &amp; "]",
"[Base_Tarjetas].[Metrica]","[Base_Tarjetas].[Metrica].&amp;[" &amp; $A73 &amp; "]",
"[Base_Tarjetas].[SEGMENTO_DESCRIP]","[Base_Tarjetas].[SEGMENTO_DESCRIP].&amp;[" &amp; $C$6 &amp; "]",
"[Base_Tarjetas].[SITUACION]","[Base_Tarjetas].[SITUACION].&amp;[" &amp; $C73 &amp; "]",
"[Base_Tarjetas].[TIPO]","[Base_Tarjetas].[TIPO].&amp;[" &amp; $C$1 &amp; "]")/1000,
0)</f>
        <v>0</v>
      </c>
      <c r="L73" s="8">
        <f>IFERROR(
GETPIVOTDATA("[Base_Tarjetas].[Importe]",TDinamica_R!$A$3,
"[Base_Tarjetas].[PERIODO]","[Base_Tarjetas].[PERIODO].&amp;[" &amp; TEXT(L$6,"yyyymm") &amp; "]",
"[Base_Tarjetas].[Metrica]","[Base_Tarjetas].[Metrica].&amp;[" &amp; $A73 &amp; "]",
"[Base_Tarjetas].[SEGMENTO_DESCRIP]","[Base_Tarjetas].[SEGMENTO_DESCRIP].&amp;[" &amp; $C$6 &amp; "]",
"[Base_Tarjetas].[SITUACION]","[Base_Tarjetas].[SITUACION].&amp;[" &amp; $C73 &amp; "]",
"[Base_Tarjetas].[TIPO]","[Base_Tarjetas].[TIPO].&amp;[" &amp; $C$1 &amp; "]")/1000,
0)</f>
        <v>0</v>
      </c>
      <c r="M73" s="8">
        <f>IFERROR(
GETPIVOTDATA("[Base_Tarjetas].[Importe]",TDinamica_R!$A$3,
"[Base_Tarjetas].[PERIODO]","[Base_Tarjetas].[PERIODO].&amp;[" &amp; TEXT(M$6,"yyyymm") &amp; "]",
"[Base_Tarjetas].[Metrica]","[Base_Tarjetas].[Metrica].&amp;[" &amp; $A73 &amp; "]",
"[Base_Tarjetas].[SEGMENTO_DESCRIP]","[Base_Tarjetas].[SEGMENTO_DESCRIP].&amp;[" &amp; $C$6 &amp; "]",
"[Base_Tarjetas].[SITUACION]","[Base_Tarjetas].[SITUACION].&amp;[" &amp; $C73 &amp; "]",
"[Base_Tarjetas].[TIPO]","[Base_Tarjetas].[TIPO].&amp;[" &amp; $C$1 &amp; "]")/1000,
0)</f>
        <v>0</v>
      </c>
      <c r="N73" s="8">
        <f>IFERROR(
GETPIVOTDATA("[Base_Tarjetas].[Importe]",TDinamica_R!$A$3,
"[Base_Tarjetas].[PERIODO]","[Base_Tarjetas].[PERIODO].&amp;[" &amp; TEXT(N$6,"yyyymm") &amp; "]",
"[Base_Tarjetas].[Metrica]","[Base_Tarjetas].[Metrica].&amp;[" &amp; $A73 &amp; "]",
"[Base_Tarjetas].[SEGMENTO_DESCRIP]","[Base_Tarjetas].[SEGMENTO_DESCRIP].&amp;[" &amp; $C$6 &amp; "]",
"[Base_Tarjetas].[SITUACION]","[Base_Tarjetas].[SITUACION].&amp;[" &amp; $C73 &amp; "]",
"[Base_Tarjetas].[TIPO]","[Base_Tarjetas].[TIPO].&amp;[" &amp; $C$1 &amp; "]")/1000,
0)</f>
        <v>0</v>
      </c>
      <c r="O73" s="8">
        <f>IFERROR(
GETPIVOTDATA("[Base_Tarjetas].[Importe]",TDinamica_R!$A$3,
"[Base_Tarjetas].[PERIODO]","[Base_Tarjetas].[PERIODO].&amp;[" &amp; TEXT(O$6,"yyyymm") &amp; "]",
"[Base_Tarjetas].[Metrica]","[Base_Tarjetas].[Metrica].&amp;[" &amp; $A73 &amp; "]",
"[Base_Tarjetas].[SEGMENTO_DESCRIP]","[Base_Tarjetas].[SEGMENTO_DESCRIP].&amp;[" &amp; $C$6 &amp; "]",
"[Base_Tarjetas].[SITUACION]","[Base_Tarjetas].[SITUACION].&amp;[" &amp; $C73 &amp; "]",
"[Base_Tarjetas].[TIPO]","[Base_Tarjetas].[TIPO].&amp;[" &amp; $C$1 &amp; "]")/1000,
0)</f>
        <v>0</v>
      </c>
      <c r="P73" s="8">
        <f>IFERROR(
GETPIVOTDATA("[Base_Tarjetas].[Importe]",TDinamica_R!$A$3,
"[Base_Tarjetas].[PERIODO]","[Base_Tarjetas].[PERIODO].&amp;[" &amp; TEXT(P$6,"yyyymm") &amp; "]",
"[Base_Tarjetas].[Metrica]","[Base_Tarjetas].[Metrica].&amp;[" &amp; $A73 &amp; "]",
"[Base_Tarjetas].[SEGMENTO_DESCRIP]","[Base_Tarjetas].[SEGMENTO_DESCRIP].&amp;[" &amp; $C$6 &amp; "]",
"[Base_Tarjetas].[SITUACION]","[Base_Tarjetas].[SITUACION].&amp;[" &amp; $C73 &amp; "]",
"[Base_Tarjetas].[TIPO]","[Base_Tarjetas].[TIPO].&amp;[" &amp; $C$1 &amp; "]")/1000,
0)</f>
        <v>0</v>
      </c>
      <c r="Q73" s="8">
        <f>IFERROR(
GETPIVOTDATA("[Base_Tarjetas].[Importe]",TDinamica_R!$A$3,
"[Base_Tarjetas].[PERIODO]","[Base_Tarjetas].[PERIODO].&amp;[" &amp; TEXT(Q$6,"yyyymm") &amp; "]",
"[Base_Tarjetas].[Metrica]","[Base_Tarjetas].[Metrica].&amp;[" &amp; $A73 &amp; "]",
"[Base_Tarjetas].[SEGMENTO_DESCRIP]","[Base_Tarjetas].[SEGMENTO_DESCRIP].&amp;[" &amp; $C$6 &amp; "]",
"[Base_Tarjetas].[SITUACION]","[Base_Tarjetas].[SITUACION].&amp;[" &amp; $C73 &amp; "]",
"[Base_Tarjetas].[TIPO]","[Base_Tarjetas].[TIPO].&amp;[" &amp; $C$1 &amp; "]")/1000,
0)</f>
        <v>0</v>
      </c>
      <c r="R73" s="8">
        <f>IFERROR(
GETPIVOTDATA("[Base_Tarjetas].[Importe]",TDinamica_R!$A$3,
"[Base_Tarjetas].[PERIODO]","[Base_Tarjetas].[PERIODO].&amp;[" &amp; TEXT(R$6,"yyyymm") &amp; "]",
"[Base_Tarjetas].[Metrica]","[Base_Tarjetas].[Metrica].&amp;[" &amp; $A73 &amp; "]",
"[Base_Tarjetas].[SEGMENTO_DESCRIP]","[Base_Tarjetas].[SEGMENTO_DESCRIP].&amp;[" &amp; $C$6 &amp; "]",
"[Base_Tarjetas].[SITUACION]","[Base_Tarjetas].[SITUACION].&amp;[" &amp; $C73 &amp; "]",
"[Base_Tarjetas].[TIPO]","[Base_Tarjetas].[TIPO].&amp;[" &amp; $C$1 &amp; "]")/1000,
0)</f>
        <v>0</v>
      </c>
      <c r="S73" s="8">
        <f>IFERROR(
GETPIVOTDATA("[Base_Tarjetas].[Importe]",TDinamica_R!$A$3,
"[Base_Tarjetas].[PERIODO]","[Base_Tarjetas].[PERIODO].&amp;[" &amp; TEXT(S$6,"yyyymm") &amp; "]",
"[Base_Tarjetas].[Metrica]","[Base_Tarjetas].[Metrica].&amp;[" &amp; $A73 &amp; "]",
"[Base_Tarjetas].[SEGMENTO_DESCRIP]","[Base_Tarjetas].[SEGMENTO_DESCRIP].&amp;[" &amp; $C$6 &amp; "]",
"[Base_Tarjetas].[SITUACION]","[Base_Tarjetas].[SITUACION].&amp;[" &amp; $C73 &amp; "]",
"[Base_Tarjetas].[TIPO]","[Base_Tarjetas].[TIPO].&amp;[" &amp; $C$1 &amp; "]")/1000,
0)</f>
        <v>0</v>
      </c>
      <c r="T73" s="8">
        <f>IFERROR(
GETPIVOTDATA("[Base_Tarjetas].[Importe]",TDinamica_R!$A$3,
"[Base_Tarjetas].[PERIODO]","[Base_Tarjetas].[PERIODO].&amp;[" &amp; TEXT(T$6,"yyyymm") &amp; "]",
"[Base_Tarjetas].[Metrica]","[Base_Tarjetas].[Metrica].&amp;[" &amp; $A73 &amp; "]",
"[Base_Tarjetas].[SEGMENTO_DESCRIP]","[Base_Tarjetas].[SEGMENTO_DESCRIP].&amp;[" &amp; $C$6 &amp; "]",
"[Base_Tarjetas].[SITUACION]","[Base_Tarjetas].[SITUACION].&amp;[" &amp; $C73 &amp; "]",
"[Base_Tarjetas].[TIPO]","[Base_Tarjetas].[TIPO].&amp;[" &amp; $C$1 &amp; "]")/1000,
0)</f>
        <v>0</v>
      </c>
      <c r="U73" s="8">
        <f>IFERROR(
GETPIVOTDATA("[Base_Tarjetas].[Importe]",TDinamica_R!$A$3,
"[Base_Tarjetas].[PERIODO]","[Base_Tarjetas].[PERIODO].&amp;[" &amp; TEXT(U$6,"yyyymm") &amp; "]",
"[Base_Tarjetas].[Metrica]","[Base_Tarjetas].[Metrica].&amp;[" &amp; $A73 &amp; "]",
"[Base_Tarjetas].[SEGMENTO_DESCRIP]","[Base_Tarjetas].[SEGMENTO_DESCRIP].&amp;[" &amp; $C$6 &amp; "]",
"[Base_Tarjetas].[SITUACION]","[Base_Tarjetas].[SITUACION].&amp;[" &amp; $C73 &amp; "]",
"[Base_Tarjetas].[TIPO]","[Base_Tarjetas].[TIPO].&amp;[" &amp; $C$1 &amp; "]")/1000,
0)</f>
        <v>0</v>
      </c>
      <c r="V73" s="8">
        <f>IFERROR(
GETPIVOTDATA("[Base_Tarjetas].[Importe]",TDinamica_R!$A$3,
"[Base_Tarjetas].[PERIODO]","[Base_Tarjetas].[PERIODO].&amp;[" &amp; TEXT(V$6,"yyyymm") &amp; "]",
"[Base_Tarjetas].[Metrica]","[Base_Tarjetas].[Metrica].&amp;[" &amp; $A73 &amp; "]",
"[Base_Tarjetas].[SEGMENTO_DESCRIP]","[Base_Tarjetas].[SEGMENTO_DESCRIP].&amp;[" &amp; $C$6 &amp; "]",
"[Base_Tarjetas].[SITUACION]","[Base_Tarjetas].[SITUACION].&amp;[" &amp; $C73 &amp; "]",
"[Base_Tarjetas].[TIPO]","[Base_Tarjetas].[TIPO].&amp;[" &amp; $C$1 &amp; "]")/1000,
0)</f>
        <v>0</v>
      </c>
      <c r="W73" s="8">
        <f>IFERROR(
GETPIVOTDATA("[Base_Tarjetas].[Importe]",TDinamica_R!$A$3,
"[Base_Tarjetas].[PERIODO]","[Base_Tarjetas].[PERIODO].&amp;[" &amp; TEXT(W$6,"yyyymm") &amp; "]",
"[Base_Tarjetas].[Metrica]","[Base_Tarjetas].[Metrica].&amp;[" &amp; $A73 &amp; "]",
"[Base_Tarjetas].[SEGMENTO_DESCRIP]","[Base_Tarjetas].[SEGMENTO_DESCRIP].&amp;[" &amp; $C$6 &amp; "]",
"[Base_Tarjetas].[SITUACION]","[Base_Tarjetas].[SITUACION].&amp;[" &amp; $C73 &amp; "]",
"[Base_Tarjetas].[TIPO]","[Base_Tarjetas].[TIPO].&amp;[" &amp; $C$1 &amp; "]")/1000,
0)</f>
        <v>0</v>
      </c>
      <c r="X73" s="8">
        <f>IFERROR(
GETPIVOTDATA("[Base_Tarjetas].[Importe]",TDinamica_R!$A$3,
"[Base_Tarjetas].[PERIODO]","[Base_Tarjetas].[PERIODO].&amp;[" &amp; TEXT(X$6,"yyyymm") &amp; "]",
"[Base_Tarjetas].[Metrica]","[Base_Tarjetas].[Metrica].&amp;[" &amp; $A73 &amp; "]",
"[Base_Tarjetas].[SEGMENTO_DESCRIP]","[Base_Tarjetas].[SEGMENTO_DESCRIP].&amp;[" &amp; $C$6 &amp; "]",
"[Base_Tarjetas].[SITUACION]","[Base_Tarjetas].[SITUACION].&amp;[" &amp; $C73 &amp; "]",
"[Base_Tarjetas].[TIPO]","[Base_Tarjetas].[TIPO].&amp;[" &amp; $C$1 &amp; "]")/1000,
0)</f>
        <v>0</v>
      </c>
      <c r="Y73" s="8">
        <f>IFERROR(
GETPIVOTDATA("[Base_Tarjetas].[Importe]",TDinamica_R!$A$3,
"[Base_Tarjetas].[PERIODO]","[Base_Tarjetas].[PERIODO].&amp;[" &amp; TEXT(Y$6,"yyyymm") &amp; "]",
"[Base_Tarjetas].[Metrica]","[Base_Tarjetas].[Metrica].&amp;[" &amp; $A73 &amp; "]",
"[Base_Tarjetas].[SEGMENTO_DESCRIP]","[Base_Tarjetas].[SEGMENTO_DESCRIP].&amp;[" &amp; $C$6 &amp; "]",
"[Base_Tarjetas].[SITUACION]","[Base_Tarjetas].[SITUACION].&amp;[" &amp; $C73 &amp; "]",
"[Base_Tarjetas].[TIPO]","[Base_Tarjetas].[TIPO].&amp;[" &amp; $C$1 &amp; "]")/1000,
0)</f>
        <v>0</v>
      </c>
      <c r="Z73" s="8">
        <f>IFERROR(
GETPIVOTDATA("[Base_Tarjetas].[Importe]",TDinamica_R!$A$3,
"[Base_Tarjetas].[PERIODO]","[Base_Tarjetas].[PERIODO].&amp;[" &amp; TEXT(Z$6,"yyyymm") &amp; "]",
"[Base_Tarjetas].[Metrica]","[Base_Tarjetas].[Metrica].&amp;[" &amp; $A73 &amp; "]",
"[Base_Tarjetas].[SEGMENTO_DESCRIP]","[Base_Tarjetas].[SEGMENTO_DESCRIP].&amp;[" &amp; $C$6 &amp; "]",
"[Base_Tarjetas].[SITUACION]","[Base_Tarjetas].[SITUACION].&amp;[" &amp; $C73 &amp; "]",
"[Base_Tarjetas].[TIPO]","[Base_Tarjetas].[TIPO].&amp;[" &amp; $C$1 &amp; "]")/1000,
0)</f>
        <v>0</v>
      </c>
      <c r="AA73" s="8">
        <f>IFERROR(
GETPIVOTDATA("[Base_Tarjetas].[Importe]",TDinamica_R!$A$3,
"[Base_Tarjetas].[PERIODO]","[Base_Tarjetas].[PERIODO].&amp;[" &amp; TEXT(AA$6,"yyyymm") &amp; "]",
"[Base_Tarjetas].[Metrica]","[Base_Tarjetas].[Metrica].&amp;[" &amp; $A73 &amp; "]",
"[Base_Tarjetas].[SEGMENTO_DESCRIP]","[Base_Tarjetas].[SEGMENTO_DESCRIP].&amp;[" &amp; $C$6 &amp; "]",
"[Base_Tarjetas].[SITUACION]","[Base_Tarjetas].[SITUACION].&amp;[" &amp; $C73 &amp; "]",
"[Base_Tarjetas].[TIPO]","[Base_Tarjetas].[TIPO].&amp;[" &amp; $C$1 &amp; "]")/1000,
0)</f>
        <v>0</v>
      </c>
      <c r="AB73" s="8">
        <f>IFERROR(
GETPIVOTDATA("[Base_Tarjetas].[Importe]",TDinamica_R!$A$3,
"[Base_Tarjetas].[PERIODO]","[Base_Tarjetas].[PERIODO].&amp;[" &amp; TEXT(AB$6,"yyyymm") &amp; "]",
"[Base_Tarjetas].[Metrica]","[Base_Tarjetas].[Metrica].&amp;[" &amp; $A73 &amp; "]",
"[Base_Tarjetas].[SEGMENTO_DESCRIP]","[Base_Tarjetas].[SEGMENTO_DESCRIP].&amp;[" &amp; $C$6 &amp; "]",
"[Base_Tarjetas].[SITUACION]","[Base_Tarjetas].[SITUACION].&amp;[" &amp; $C73 &amp; "]",
"[Base_Tarjetas].[TIPO]","[Base_Tarjetas].[TIPO].&amp;[" &amp; $C$1 &amp; "]")/1000,
0)</f>
        <v>0</v>
      </c>
      <c r="AC73" s="8">
        <f>IFERROR(
GETPIVOTDATA("[Base_Tarjetas].[Importe]",TDinamica_R!$A$3,
"[Base_Tarjetas].[PERIODO]","[Base_Tarjetas].[PERIODO].&amp;[" &amp; TEXT(AC$6,"yyyymm") &amp; "]",
"[Base_Tarjetas].[Metrica]","[Base_Tarjetas].[Metrica].&amp;[" &amp; $A73 &amp; "]",
"[Base_Tarjetas].[SEGMENTO_DESCRIP]","[Base_Tarjetas].[SEGMENTO_DESCRIP].&amp;[" &amp; $C$6 &amp; "]",
"[Base_Tarjetas].[SITUACION]","[Base_Tarjetas].[SITUACION].&amp;[" &amp; $C73 &amp; "]",
"[Base_Tarjetas].[TIPO]","[Base_Tarjetas].[TIPO].&amp;[" &amp; $C$1 &amp; "]")/1000,
0)</f>
        <v>0</v>
      </c>
      <c r="AD73" s="8">
        <f>IFERROR(
GETPIVOTDATA("[Base_Tarjetas].[Importe]",TDinamica_R!$A$3,
"[Base_Tarjetas].[PERIODO]","[Base_Tarjetas].[PERIODO].&amp;[" &amp; TEXT(AD$6,"yyyymm") &amp; "]",
"[Base_Tarjetas].[Metrica]","[Base_Tarjetas].[Metrica].&amp;[" &amp; $A73 &amp; "]",
"[Base_Tarjetas].[SEGMENTO_DESCRIP]","[Base_Tarjetas].[SEGMENTO_DESCRIP].&amp;[" &amp; $C$6 &amp; "]",
"[Base_Tarjetas].[SITUACION]","[Base_Tarjetas].[SITUACION].&amp;[" &amp; $C73 &amp; "]",
"[Base_Tarjetas].[TIPO]","[Base_Tarjetas].[TIPO].&amp;[" &amp; $C$1 &amp; "]")/1000,
0)</f>
        <v>0</v>
      </c>
      <c r="AE73" s="8">
        <f>IFERROR(
GETPIVOTDATA("[Base_Tarjetas].[Importe]",TDinamica_R!$A$3,
"[Base_Tarjetas].[PERIODO]","[Base_Tarjetas].[PERIODO].&amp;[" &amp; TEXT(AE$6,"yyyymm") &amp; "]",
"[Base_Tarjetas].[Metrica]","[Base_Tarjetas].[Metrica].&amp;[" &amp; $A73 &amp; "]",
"[Base_Tarjetas].[SEGMENTO_DESCRIP]","[Base_Tarjetas].[SEGMENTO_DESCRIP].&amp;[" &amp; $C$6 &amp; "]",
"[Base_Tarjetas].[SITUACION]","[Base_Tarjetas].[SITUACION].&amp;[" &amp; $C73 &amp; "]",
"[Base_Tarjetas].[TIPO]","[Base_Tarjetas].[TIPO].&amp;[" &amp; $C$1 &amp; "]")/1000,
0)</f>
        <v>0</v>
      </c>
      <c r="AF73" s="8">
        <f>IFERROR(
GETPIVOTDATA("[Base_Tarjetas].[Importe]",TDinamica_R!$A$3,
"[Base_Tarjetas].[PERIODO]","[Base_Tarjetas].[PERIODO].&amp;[" &amp; TEXT(AF$6,"yyyymm") &amp; "]",
"[Base_Tarjetas].[Metrica]","[Base_Tarjetas].[Metrica].&amp;[" &amp; $A73 &amp; "]",
"[Base_Tarjetas].[SEGMENTO_DESCRIP]","[Base_Tarjetas].[SEGMENTO_DESCRIP].&amp;[" &amp; $C$6 &amp; "]",
"[Base_Tarjetas].[SITUACION]","[Base_Tarjetas].[SITUACION].&amp;[" &amp; $C73 &amp; "]",
"[Base_Tarjetas].[TIPO]","[Base_Tarjetas].[TIPO].&amp;[" &amp; $C$1 &amp; "]")/1000,
0)</f>
        <v>0</v>
      </c>
      <c r="AG73" s="8">
        <f>IFERROR(
GETPIVOTDATA("[Base_Tarjetas].[Importe]",TDinamica_R!$A$3,
"[Base_Tarjetas].[PERIODO]","[Base_Tarjetas].[PERIODO].&amp;[" &amp; TEXT(AG$6,"yyyymm") &amp; "]",
"[Base_Tarjetas].[Metrica]","[Base_Tarjetas].[Metrica].&amp;[" &amp; $A73 &amp; "]",
"[Base_Tarjetas].[SEGMENTO_DESCRIP]","[Base_Tarjetas].[SEGMENTO_DESCRIP].&amp;[" &amp; $C$6 &amp; "]",
"[Base_Tarjetas].[SITUACION]","[Base_Tarjetas].[SITUACION].&amp;[" &amp; $C73 &amp; "]",
"[Base_Tarjetas].[TIPO]","[Base_Tarjetas].[TIPO].&amp;[" &amp; $C$1 &amp; "]")/1000,
0)</f>
        <v>0</v>
      </c>
      <c r="AH73" s="8">
        <f>IFERROR(
GETPIVOTDATA("[Base_Tarjetas].[Importe]",TDinamica_R!$A$3,
"[Base_Tarjetas].[PERIODO]","[Base_Tarjetas].[PERIODO].&amp;[" &amp; TEXT(AH$6,"yyyymm") &amp; "]",
"[Base_Tarjetas].[Metrica]","[Base_Tarjetas].[Metrica].&amp;[" &amp; $A73 &amp; "]",
"[Base_Tarjetas].[SEGMENTO_DESCRIP]","[Base_Tarjetas].[SEGMENTO_DESCRIP].&amp;[" &amp; $C$6 &amp; "]",
"[Base_Tarjetas].[SITUACION]","[Base_Tarjetas].[SITUACION].&amp;[" &amp; $C73 &amp; "]",
"[Base_Tarjetas].[TIPO]","[Base_Tarjetas].[TIPO].&amp;[" &amp; $C$1 &amp; "]")/1000,
0)</f>
        <v>0</v>
      </c>
      <c r="AI73" s="8">
        <f>IFERROR(
GETPIVOTDATA("[Base_Tarjetas].[Importe]",TDinamica_R!$A$3,
"[Base_Tarjetas].[PERIODO]","[Base_Tarjetas].[PERIODO].&amp;[" &amp; TEXT(AI$6,"yyyymm") &amp; "]",
"[Base_Tarjetas].[Metrica]","[Base_Tarjetas].[Metrica].&amp;[" &amp; $A73 &amp; "]",
"[Base_Tarjetas].[SEGMENTO_DESCRIP]","[Base_Tarjetas].[SEGMENTO_DESCRIP].&amp;[" &amp; $C$6 &amp; "]",
"[Base_Tarjetas].[SITUACION]","[Base_Tarjetas].[SITUACION].&amp;[" &amp; $C73 &amp; "]",
"[Base_Tarjetas].[TIPO]","[Base_Tarjetas].[TIPO].&amp;[" &amp; $C$1 &amp; "]")/1000,
0)</f>
        <v>0</v>
      </c>
      <c r="AJ73" s="8">
        <f>IFERROR(
GETPIVOTDATA("[Base_Tarjetas].[Importe]",TDinamica_R!$A$3,
"[Base_Tarjetas].[PERIODO]","[Base_Tarjetas].[PERIODO].&amp;[" &amp; TEXT(AJ$6,"yyyymm") &amp; "]",
"[Base_Tarjetas].[Metrica]","[Base_Tarjetas].[Metrica].&amp;[" &amp; $A73 &amp; "]",
"[Base_Tarjetas].[SEGMENTO_DESCRIP]","[Base_Tarjetas].[SEGMENTO_DESCRIP].&amp;[" &amp; $C$6 &amp; "]",
"[Base_Tarjetas].[SITUACION]","[Base_Tarjetas].[SITUACION].&amp;[" &amp; $C73 &amp; "]",
"[Base_Tarjetas].[TIPO]","[Base_Tarjetas].[TIPO].&amp;[" &amp; $C$1 &amp; "]")/1000,
0)</f>
        <v>0</v>
      </c>
      <c r="AK73" s="8">
        <f>IFERROR(
GETPIVOTDATA("[Base_Tarjetas].[Importe]",TDinamica_R!$A$3,
"[Base_Tarjetas].[PERIODO]","[Base_Tarjetas].[PERIODO].&amp;[" &amp; TEXT(AK$6,"yyyymm") &amp; "]",
"[Base_Tarjetas].[Metrica]","[Base_Tarjetas].[Metrica].&amp;[" &amp; $A73 &amp; "]",
"[Base_Tarjetas].[SEGMENTO_DESCRIP]","[Base_Tarjetas].[SEGMENTO_DESCRIP].&amp;[" &amp; $C$6 &amp; "]",
"[Base_Tarjetas].[SITUACION]","[Base_Tarjetas].[SITUACION].&amp;[" &amp; $C73 &amp; "]",
"[Base_Tarjetas].[TIPO]","[Base_Tarjetas].[TIPO].&amp;[" &amp; $C$1 &amp; "]")/1000,
0)</f>
        <v>0</v>
      </c>
      <c r="AL73" s="8">
        <f>IFERROR(
GETPIVOTDATA("[Base_Tarjetas].[Importe]",TDinamica_R!$A$3,
"[Base_Tarjetas].[PERIODO]","[Base_Tarjetas].[PERIODO].&amp;[" &amp; TEXT(AL$6,"yyyymm") &amp; "]",
"[Base_Tarjetas].[Metrica]","[Base_Tarjetas].[Metrica].&amp;[" &amp; $A73 &amp; "]",
"[Base_Tarjetas].[SEGMENTO_DESCRIP]","[Base_Tarjetas].[SEGMENTO_DESCRIP].&amp;[" &amp; $C$6 &amp; "]",
"[Base_Tarjetas].[SITUACION]","[Base_Tarjetas].[SITUACION].&amp;[" &amp; $C73 &amp; "]",
"[Base_Tarjetas].[TIPO]","[Base_Tarjetas].[TIPO].&amp;[" &amp; $C$1 &amp; "]")/1000,
0)</f>
        <v>0</v>
      </c>
      <c r="AM73" s="8">
        <f>IFERROR(
GETPIVOTDATA("[Base_Tarjetas].[Importe]",TDinamica_R!$A$3,
"[Base_Tarjetas].[PERIODO]","[Base_Tarjetas].[PERIODO].&amp;[" &amp; TEXT(AM$6,"yyyymm") &amp; "]",
"[Base_Tarjetas].[Metrica]","[Base_Tarjetas].[Metrica].&amp;[" &amp; $A73 &amp; "]",
"[Base_Tarjetas].[SEGMENTO_DESCRIP]","[Base_Tarjetas].[SEGMENTO_DESCRIP].&amp;[" &amp; $C$6 &amp; "]",
"[Base_Tarjetas].[SITUACION]","[Base_Tarjetas].[SITUACION].&amp;[" &amp; $C73 &amp; "]",
"[Base_Tarjetas].[TIPO]","[Base_Tarjetas].[TIPO].&amp;[" &amp; $C$1 &amp; "]")/1000,
0)</f>
        <v>0</v>
      </c>
      <c r="AN73" s="8">
        <f>IFERROR(
GETPIVOTDATA("[Base_Tarjetas].[Importe]",TDinamica_R!$A$3,
"[Base_Tarjetas].[PERIODO]","[Base_Tarjetas].[PERIODO].&amp;[" &amp; TEXT(AN$6,"yyyymm") &amp; "]",
"[Base_Tarjetas].[Metrica]","[Base_Tarjetas].[Metrica].&amp;[" &amp; $A73 &amp; "]",
"[Base_Tarjetas].[SEGMENTO_DESCRIP]","[Base_Tarjetas].[SEGMENTO_DESCRIP].&amp;[" &amp; $C$6 &amp; "]",
"[Base_Tarjetas].[SITUACION]","[Base_Tarjetas].[SITUACION].&amp;[" &amp; $C73 &amp; "]",
"[Base_Tarjetas].[TIPO]","[Base_Tarjetas].[TIPO].&amp;[" &amp; $C$1 &amp; "]")/1000,
0)</f>
        <v>0</v>
      </c>
      <c r="AO73" s="8">
        <f>IFERROR(
GETPIVOTDATA("[Base_Tarjetas].[Importe]",TDinamica_R!$A$3,
"[Base_Tarjetas].[PERIODO]","[Base_Tarjetas].[PERIODO].&amp;[" &amp; TEXT(AO$6,"yyyymm") &amp; "]",
"[Base_Tarjetas].[Metrica]","[Base_Tarjetas].[Metrica].&amp;[" &amp; $A73 &amp; "]",
"[Base_Tarjetas].[SEGMENTO_DESCRIP]","[Base_Tarjetas].[SEGMENTO_DESCRIP].&amp;[" &amp; $C$6 &amp; "]",
"[Base_Tarjetas].[SITUACION]","[Base_Tarjetas].[SITUACION].&amp;[" &amp; $C73 &amp; "]",
"[Base_Tarjetas].[TIPO]","[Base_Tarjetas].[TIPO].&amp;[" &amp; $C$1 &amp; "]")/1000,
0)</f>
        <v>0</v>
      </c>
      <c r="AP73" s="8">
        <f>IFERROR(
GETPIVOTDATA("[Base_Tarjetas].[Importe]",TDinamica_R!$A$3,
"[Base_Tarjetas].[PERIODO]","[Base_Tarjetas].[PERIODO].&amp;[" &amp; TEXT(AP$6,"yyyymm") &amp; "]",
"[Base_Tarjetas].[Metrica]","[Base_Tarjetas].[Metrica].&amp;[" &amp; $A73 &amp; "]",
"[Base_Tarjetas].[SEGMENTO_DESCRIP]","[Base_Tarjetas].[SEGMENTO_DESCRIP].&amp;[" &amp; $C$6 &amp; "]",
"[Base_Tarjetas].[SITUACION]","[Base_Tarjetas].[SITUACION].&amp;[" &amp; $C73 &amp; "]",
"[Base_Tarjetas].[TIPO]","[Base_Tarjetas].[TIPO].&amp;[" &amp; $C$1 &amp; "]")/1000,
0)</f>
        <v>0</v>
      </c>
      <c r="AQ73" s="8">
        <f>IFERROR(
GETPIVOTDATA("[Base_Tarjetas].[Importe]",TDinamica_R!$A$3,
"[Base_Tarjetas].[PERIODO]","[Base_Tarjetas].[PERIODO].&amp;[" &amp; TEXT(AQ$6,"yyyymm") &amp; "]",
"[Base_Tarjetas].[Metrica]","[Base_Tarjetas].[Metrica].&amp;[" &amp; $A73 &amp; "]",
"[Base_Tarjetas].[SEGMENTO_DESCRIP]","[Base_Tarjetas].[SEGMENTO_DESCRIP].&amp;[" &amp; $C$6 &amp; "]",
"[Base_Tarjetas].[SITUACION]","[Base_Tarjetas].[SITUACION].&amp;[" &amp; $C73 &amp; "]",
"[Base_Tarjetas].[TIPO]","[Base_Tarjetas].[TIPO].&amp;[" &amp; $C$1 &amp; "]")/1000,
0)</f>
        <v>0</v>
      </c>
      <c r="AR73" s="8">
        <f>IFERROR(
GETPIVOTDATA("[Base_Tarjetas].[Importe]",TDinamica_R!$A$3,
"[Base_Tarjetas].[PERIODO]","[Base_Tarjetas].[PERIODO].&amp;[" &amp; TEXT(AR$6,"yyyymm") &amp; "]",
"[Base_Tarjetas].[Metrica]","[Base_Tarjetas].[Metrica].&amp;[" &amp; $A73 &amp; "]",
"[Base_Tarjetas].[SEGMENTO_DESCRIP]","[Base_Tarjetas].[SEGMENTO_DESCRIP].&amp;[" &amp; $C$6 &amp; "]",
"[Base_Tarjetas].[SITUACION]","[Base_Tarjetas].[SITUACION].&amp;[" &amp; $C73 &amp; "]",
"[Base_Tarjetas].[TIPO]","[Base_Tarjetas].[TIPO].&amp;[" &amp; $C$1 &amp; "]")/1000,
0)</f>
        <v>0</v>
      </c>
      <c r="AS73" s="8">
        <f>IFERROR(
GETPIVOTDATA("[Base_Tarjetas].[Importe]",TDinamica_R!$A$3,
"[Base_Tarjetas].[PERIODO]","[Base_Tarjetas].[PERIODO].&amp;[" &amp; TEXT(AS$6,"yyyymm") &amp; "]",
"[Base_Tarjetas].[Metrica]","[Base_Tarjetas].[Metrica].&amp;[" &amp; $A73 &amp; "]",
"[Base_Tarjetas].[SEGMENTO_DESCRIP]","[Base_Tarjetas].[SEGMENTO_DESCRIP].&amp;[" &amp; $C$6 &amp; "]",
"[Base_Tarjetas].[SITUACION]","[Base_Tarjetas].[SITUACION].&amp;[" &amp; $C73 &amp; "]",
"[Base_Tarjetas].[TIPO]","[Base_Tarjetas].[TIPO].&amp;[" &amp; $C$1 &amp; "]")/1000,
0)</f>
        <v>0</v>
      </c>
      <c r="AT73" s="8">
        <f>IFERROR(
GETPIVOTDATA("[Base_Tarjetas].[Importe]",TDinamica_R!$A$3,
"[Base_Tarjetas].[PERIODO]","[Base_Tarjetas].[PERIODO].&amp;[" &amp; TEXT(AT$6,"yyyymm") &amp; "]",
"[Base_Tarjetas].[Metrica]","[Base_Tarjetas].[Metrica].&amp;[" &amp; $A73 &amp; "]",
"[Base_Tarjetas].[SEGMENTO_DESCRIP]","[Base_Tarjetas].[SEGMENTO_DESCRIP].&amp;[" &amp; $C$6 &amp; "]",
"[Base_Tarjetas].[SITUACION]","[Base_Tarjetas].[SITUACION].&amp;[" &amp; $C73 &amp; "]",
"[Base_Tarjetas].[TIPO]","[Base_Tarjetas].[TIPO].&amp;[" &amp; $C$1 &amp; "]")/1000,
0)</f>
        <v>0</v>
      </c>
      <c r="AU73" s="8">
        <f>IFERROR(
GETPIVOTDATA("[Base_Tarjetas].[Importe]",TDinamica_R!$A$3,
"[Base_Tarjetas].[PERIODO]","[Base_Tarjetas].[PERIODO].&amp;[" &amp; TEXT(AU$6,"yyyymm") &amp; "]",
"[Base_Tarjetas].[Metrica]","[Base_Tarjetas].[Metrica].&amp;[" &amp; $A73 &amp; "]",
"[Base_Tarjetas].[SEGMENTO_DESCRIP]","[Base_Tarjetas].[SEGMENTO_DESCRIP].&amp;[" &amp; $C$6 &amp; "]",
"[Base_Tarjetas].[SITUACION]","[Base_Tarjetas].[SITUACION].&amp;[" &amp; $C73 &amp; "]",
"[Base_Tarjetas].[TIPO]","[Base_Tarjetas].[TIPO].&amp;[" &amp; $C$1 &amp; "]")/1000,
0)</f>
        <v>0</v>
      </c>
      <c r="AV73" s="8">
        <f>IFERROR(
GETPIVOTDATA("[Base_Tarjetas].[Importe]",TDinamica_R!$A$3,
"[Base_Tarjetas].[PERIODO]","[Base_Tarjetas].[PERIODO].&amp;[" &amp; TEXT(AV$6,"yyyymm") &amp; "]",
"[Base_Tarjetas].[Metrica]","[Base_Tarjetas].[Metrica].&amp;[" &amp; $A73 &amp; "]",
"[Base_Tarjetas].[SEGMENTO_DESCRIP]","[Base_Tarjetas].[SEGMENTO_DESCRIP].&amp;[" &amp; $C$6 &amp; "]",
"[Base_Tarjetas].[SITUACION]","[Base_Tarjetas].[SITUACION].&amp;[" &amp; $C73 &amp; "]",
"[Base_Tarjetas].[TIPO]","[Base_Tarjetas].[TIPO].&amp;[" &amp; $C$1 &amp; "]")/1000,
0)</f>
        <v>0</v>
      </c>
      <c r="AW73" s="8">
        <f>IFERROR(
GETPIVOTDATA("[Base_Tarjetas].[Importe]",TDinamica_R!$A$3,
"[Base_Tarjetas].[PERIODO]","[Base_Tarjetas].[PERIODO].&amp;[" &amp; TEXT(AW$6,"yyyymm") &amp; "]",
"[Base_Tarjetas].[Metrica]","[Base_Tarjetas].[Metrica].&amp;[" &amp; $A73 &amp; "]",
"[Base_Tarjetas].[SEGMENTO_DESCRIP]","[Base_Tarjetas].[SEGMENTO_DESCRIP].&amp;[" &amp; $C$6 &amp; "]",
"[Base_Tarjetas].[SITUACION]","[Base_Tarjetas].[SITUACION].&amp;[" &amp; $C73 &amp; "]",
"[Base_Tarjetas].[TIPO]","[Base_Tarjetas].[TIPO].&amp;[" &amp; $C$1 &amp; "]")/1000,
0)</f>
        <v>0</v>
      </c>
      <c r="AX73" s="8">
        <f>IFERROR(
GETPIVOTDATA("[Base_Tarjetas].[Importe]",TDinamica_R!$A$3,
"[Base_Tarjetas].[PERIODO]","[Base_Tarjetas].[PERIODO].&amp;[" &amp; TEXT(AX$6,"yyyymm") &amp; "]",
"[Base_Tarjetas].[Metrica]","[Base_Tarjetas].[Metrica].&amp;[" &amp; $A73 &amp; "]",
"[Base_Tarjetas].[SEGMENTO_DESCRIP]","[Base_Tarjetas].[SEGMENTO_DESCRIP].&amp;[" &amp; $C$6 &amp; "]",
"[Base_Tarjetas].[SITUACION]","[Base_Tarjetas].[SITUACION].&amp;[" &amp; $C73 &amp; "]",
"[Base_Tarjetas].[TIPO]","[Base_Tarjetas].[TIPO].&amp;[" &amp; $C$1 &amp; "]")/1000,
0)</f>
        <v>0</v>
      </c>
      <c r="AY73" s="8">
        <f>IFERROR(
GETPIVOTDATA("[Base_Tarjetas].[Importe]",TDinamica_R!$A$3,
"[Base_Tarjetas].[PERIODO]","[Base_Tarjetas].[PERIODO].&amp;[" &amp; TEXT(AY$6,"yyyymm") &amp; "]",
"[Base_Tarjetas].[Metrica]","[Base_Tarjetas].[Metrica].&amp;[" &amp; $A73 &amp; "]",
"[Base_Tarjetas].[SEGMENTO_DESCRIP]","[Base_Tarjetas].[SEGMENTO_DESCRIP].&amp;[" &amp; $C$6 &amp; "]",
"[Base_Tarjetas].[SITUACION]","[Base_Tarjetas].[SITUACION].&amp;[" &amp; $C73 &amp; "]",
"[Base_Tarjetas].[TIPO]","[Base_Tarjetas].[TIPO].&amp;[" &amp; $C$1 &amp; "]")/1000,
0)</f>
        <v>0</v>
      </c>
      <c r="AZ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TEXT(AZ$6,"yyyymm") &amp; "]"),
0)</f>
        <v>0</v>
      </c>
      <c r="BA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TEXT(BA$6,"yyyymm") &amp; "]"),
0)</f>
        <v>0</v>
      </c>
      <c r="BB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TEXT(BB$6,"yyyymm") &amp; "]"),
0)</f>
        <v>0</v>
      </c>
      <c r="BC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TEXT(BC$6,"yyyymm") &amp; "]"),
0)</f>
        <v>0</v>
      </c>
      <c r="BD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TEXT(BD$6,"yyyymm") &amp; "]"),
0)</f>
        <v>0</v>
      </c>
      <c r="BE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TEXT(BE$6,"yyyymm") &amp; "]"),
0)</f>
        <v>0</v>
      </c>
      <c r="BF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TEXT(BF$6,"yyyymm") &amp; "]"),
0)</f>
        <v>0</v>
      </c>
      <c r="BG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TEXT(BG$6,"yyyymm") &amp; "]"),
0)</f>
        <v>0</v>
      </c>
      <c r="BH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TEXT(BH$6,"yyyymm") &amp; "]"),
0)</f>
        <v>0</v>
      </c>
      <c r="BI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TEXT(BI$6,"yyyymm") &amp; "]"),
0)</f>
        <v>0</v>
      </c>
      <c r="BJ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TEXT(BJ$6,"yyyymm") &amp; "]"),
0)</f>
        <v>0</v>
      </c>
      <c r="BK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TEXT(BK$6,"yyyymm") &amp; "]"),
0)</f>
        <v>0</v>
      </c>
      <c r="BO73" s="24">
        <f t="shared" si="48"/>
        <v>0</v>
      </c>
      <c r="BP73" s="24">
        <f t="shared" si="48"/>
        <v>0</v>
      </c>
      <c r="BQ73" s="24">
        <f t="shared" si="48"/>
        <v>0</v>
      </c>
      <c r="BR73" s="24">
        <f t="shared" si="48"/>
        <v>0</v>
      </c>
      <c r="BS73" s="24">
        <f t="shared" si="48"/>
        <v>0</v>
      </c>
      <c r="BT73" s="24">
        <f t="shared" si="48"/>
        <v>0</v>
      </c>
    </row>
    <row r="74" spans="1:72" hidden="1" outlineLevel="1" x14ac:dyDescent="0.25">
      <c r="A74" s="11" t="s">
        <v>35</v>
      </c>
      <c r="C74" s="2" t="s">
        <v>99</v>
      </c>
      <c r="D74" s="8">
        <f>IFERROR(
GETPIVOTDATA("[Base_Tarjetas].[Importe]",TDinamica_R!$A$3,
"[Base_Tarjetas].[PERIODO]","[Base_Tarjetas].[PERIODO].&amp;[" &amp; TEXT(D$6,"yyyymm") &amp; "]",
"[Base_Tarjetas].[Metrica]","[Base_Tarjetas].[Metrica].&amp;[" &amp; $A74 &amp; "]",
"[Base_Tarjetas].[SEGMENTO_DESCRIP]","[Base_Tarjetas].[SEGMENTO_DESCRIP].&amp;[" &amp; $C$6 &amp; "]",
"[Base_Tarjetas].[SITUACION]","[Base_Tarjetas].[SITUACION].&amp;[" &amp; $C74 &amp; "]",
"[Base_Tarjetas].[TIPO]","[Base_Tarjetas].[TIPO].&amp;[" &amp; $C$1 &amp; "]")/1000,
0)</f>
        <v>0</v>
      </c>
      <c r="E74" s="8">
        <f>IFERROR(
GETPIVOTDATA("[Base_Tarjetas].[Importe]",TDinamica_R!$A$3,
"[Base_Tarjetas].[PERIODO]","[Base_Tarjetas].[PERIODO].&amp;[" &amp; TEXT(E$6,"yyyymm") &amp; "]",
"[Base_Tarjetas].[Metrica]","[Base_Tarjetas].[Metrica].&amp;[" &amp; $A74 &amp; "]",
"[Base_Tarjetas].[SEGMENTO_DESCRIP]","[Base_Tarjetas].[SEGMENTO_DESCRIP].&amp;[" &amp; $C$6 &amp; "]",
"[Base_Tarjetas].[SITUACION]","[Base_Tarjetas].[SITUACION].&amp;[" &amp; $C74 &amp; "]",
"[Base_Tarjetas].[TIPO]","[Base_Tarjetas].[TIPO].&amp;[" &amp; $C$1 &amp; "]")/1000,
0)</f>
        <v>0</v>
      </c>
      <c r="F74" s="8">
        <f>IFERROR(
GETPIVOTDATA("[Base_Tarjetas].[Importe]",TDinamica_R!$A$3,
"[Base_Tarjetas].[PERIODO]","[Base_Tarjetas].[PERIODO].&amp;[" &amp; TEXT(F$6,"yyyymm") &amp; "]",
"[Base_Tarjetas].[Metrica]","[Base_Tarjetas].[Metrica].&amp;[" &amp; $A74 &amp; "]",
"[Base_Tarjetas].[SEGMENTO_DESCRIP]","[Base_Tarjetas].[SEGMENTO_DESCRIP].&amp;[" &amp; $C$6 &amp; "]",
"[Base_Tarjetas].[SITUACION]","[Base_Tarjetas].[SITUACION].&amp;[" &amp; $C74 &amp; "]",
"[Base_Tarjetas].[TIPO]","[Base_Tarjetas].[TIPO].&amp;[" &amp; $C$1 &amp; "]")/1000,
0)</f>
        <v>0</v>
      </c>
      <c r="G74" s="8">
        <f>IFERROR(
GETPIVOTDATA("[Base_Tarjetas].[Importe]",TDinamica_R!$A$3,
"[Base_Tarjetas].[PERIODO]","[Base_Tarjetas].[PERIODO].&amp;[" &amp; TEXT(G$6,"yyyymm") &amp; "]",
"[Base_Tarjetas].[Metrica]","[Base_Tarjetas].[Metrica].&amp;[" &amp; $A74 &amp; "]",
"[Base_Tarjetas].[SEGMENTO_DESCRIP]","[Base_Tarjetas].[SEGMENTO_DESCRIP].&amp;[" &amp; $C$6 &amp; "]",
"[Base_Tarjetas].[SITUACION]","[Base_Tarjetas].[SITUACION].&amp;[" &amp; $C74 &amp; "]",
"[Base_Tarjetas].[TIPO]","[Base_Tarjetas].[TIPO].&amp;[" &amp; $C$1 &amp; "]")/1000,
0)</f>
        <v>0</v>
      </c>
      <c r="H74" s="8">
        <f>IFERROR(
GETPIVOTDATA("[Base_Tarjetas].[Importe]",TDinamica_R!$A$3,
"[Base_Tarjetas].[PERIODO]","[Base_Tarjetas].[PERIODO].&amp;[" &amp; TEXT(H$6,"yyyymm") &amp; "]",
"[Base_Tarjetas].[Metrica]","[Base_Tarjetas].[Metrica].&amp;[" &amp; $A74 &amp; "]",
"[Base_Tarjetas].[SEGMENTO_DESCRIP]","[Base_Tarjetas].[SEGMENTO_DESCRIP].&amp;[" &amp; $C$6 &amp; "]",
"[Base_Tarjetas].[SITUACION]","[Base_Tarjetas].[SITUACION].&amp;[" &amp; $C74 &amp; "]",
"[Base_Tarjetas].[TIPO]","[Base_Tarjetas].[TIPO].&amp;[" &amp; $C$1 &amp; "]")/1000,
0)</f>
        <v>0</v>
      </c>
      <c r="I74" s="8">
        <f>IFERROR(
GETPIVOTDATA("[Base_Tarjetas].[Importe]",TDinamica_R!$A$3,
"[Base_Tarjetas].[PERIODO]","[Base_Tarjetas].[PERIODO].&amp;[" &amp; TEXT(I$6,"yyyymm") &amp; "]",
"[Base_Tarjetas].[Metrica]","[Base_Tarjetas].[Metrica].&amp;[" &amp; $A74 &amp; "]",
"[Base_Tarjetas].[SEGMENTO_DESCRIP]","[Base_Tarjetas].[SEGMENTO_DESCRIP].&amp;[" &amp; $C$6 &amp; "]",
"[Base_Tarjetas].[SITUACION]","[Base_Tarjetas].[SITUACION].&amp;[" &amp; $C74 &amp; "]",
"[Base_Tarjetas].[TIPO]","[Base_Tarjetas].[TIPO].&amp;[" &amp; $C$1 &amp; "]")/1000,
0)</f>
        <v>0</v>
      </c>
      <c r="J74" s="8">
        <f>IFERROR(
GETPIVOTDATA("[Base_Tarjetas].[Importe]",TDinamica_R!$A$3,
"[Base_Tarjetas].[PERIODO]","[Base_Tarjetas].[PERIODO].&amp;[" &amp; TEXT(J$6,"yyyymm") &amp; "]",
"[Base_Tarjetas].[Metrica]","[Base_Tarjetas].[Metrica].&amp;[" &amp; $A74 &amp; "]",
"[Base_Tarjetas].[SEGMENTO_DESCRIP]","[Base_Tarjetas].[SEGMENTO_DESCRIP].&amp;[" &amp; $C$6 &amp; "]",
"[Base_Tarjetas].[SITUACION]","[Base_Tarjetas].[SITUACION].&amp;[" &amp; $C74 &amp; "]",
"[Base_Tarjetas].[TIPO]","[Base_Tarjetas].[TIPO].&amp;[" &amp; $C$1 &amp; "]")/1000,
0)</f>
        <v>0</v>
      </c>
      <c r="K74" s="8">
        <f>IFERROR(
GETPIVOTDATA("[Base_Tarjetas].[Importe]",TDinamica_R!$A$3,
"[Base_Tarjetas].[PERIODO]","[Base_Tarjetas].[PERIODO].&amp;[" &amp; TEXT(K$6,"yyyymm") &amp; "]",
"[Base_Tarjetas].[Metrica]","[Base_Tarjetas].[Metrica].&amp;[" &amp; $A74 &amp; "]",
"[Base_Tarjetas].[SEGMENTO_DESCRIP]","[Base_Tarjetas].[SEGMENTO_DESCRIP].&amp;[" &amp; $C$6 &amp; "]",
"[Base_Tarjetas].[SITUACION]","[Base_Tarjetas].[SITUACION].&amp;[" &amp; $C74 &amp; "]",
"[Base_Tarjetas].[TIPO]","[Base_Tarjetas].[TIPO].&amp;[" &amp; $C$1 &amp; "]")/1000,
0)</f>
        <v>0</v>
      </c>
      <c r="L74" s="8">
        <f>IFERROR(
GETPIVOTDATA("[Base_Tarjetas].[Importe]",TDinamica_R!$A$3,
"[Base_Tarjetas].[PERIODO]","[Base_Tarjetas].[PERIODO].&amp;[" &amp; TEXT(L$6,"yyyymm") &amp; "]",
"[Base_Tarjetas].[Metrica]","[Base_Tarjetas].[Metrica].&amp;[" &amp; $A74 &amp; "]",
"[Base_Tarjetas].[SEGMENTO_DESCRIP]","[Base_Tarjetas].[SEGMENTO_DESCRIP].&amp;[" &amp; $C$6 &amp; "]",
"[Base_Tarjetas].[SITUACION]","[Base_Tarjetas].[SITUACION].&amp;[" &amp; $C74 &amp; "]",
"[Base_Tarjetas].[TIPO]","[Base_Tarjetas].[TIPO].&amp;[" &amp; $C$1 &amp; "]")/1000,
0)</f>
        <v>0</v>
      </c>
      <c r="M74" s="8">
        <f>IFERROR(
GETPIVOTDATA("[Base_Tarjetas].[Importe]",TDinamica_R!$A$3,
"[Base_Tarjetas].[PERIODO]","[Base_Tarjetas].[PERIODO].&amp;[" &amp; TEXT(M$6,"yyyymm") &amp; "]",
"[Base_Tarjetas].[Metrica]","[Base_Tarjetas].[Metrica].&amp;[" &amp; $A74 &amp; "]",
"[Base_Tarjetas].[SEGMENTO_DESCRIP]","[Base_Tarjetas].[SEGMENTO_DESCRIP].&amp;[" &amp; $C$6 &amp; "]",
"[Base_Tarjetas].[SITUACION]","[Base_Tarjetas].[SITUACION].&amp;[" &amp; $C74 &amp; "]",
"[Base_Tarjetas].[TIPO]","[Base_Tarjetas].[TIPO].&amp;[" &amp; $C$1 &amp; "]")/1000,
0)</f>
        <v>0</v>
      </c>
      <c r="N74" s="8">
        <f>IFERROR(
GETPIVOTDATA("[Base_Tarjetas].[Importe]",TDinamica_R!$A$3,
"[Base_Tarjetas].[PERIODO]","[Base_Tarjetas].[PERIODO].&amp;[" &amp; TEXT(N$6,"yyyymm") &amp; "]",
"[Base_Tarjetas].[Metrica]","[Base_Tarjetas].[Metrica].&amp;[" &amp; $A74 &amp; "]",
"[Base_Tarjetas].[SEGMENTO_DESCRIP]","[Base_Tarjetas].[SEGMENTO_DESCRIP].&amp;[" &amp; $C$6 &amp; "]",
"[Base_Tarjetas].[SITUACION]","[Base_Tarjetas].[SITUACION].&amp;[" &amp; $C74 &amp; "]",
"[Base_Tarjetas].[TIPO]","[Base_Tarjetas].[TIPO].&amp;[" &amp; $C$1 &amp; "]")/1000,
0)</f>
        <v>0</v>
      </c>
      <c r="O74" s="8">
        <f>IFERROR(
GETPIVOTDATA("[Base_Tarjetas].[Importe]",TDinamica_R!$A$3,
"[Base_Tarjetas].[PERIODO]","[Base_Tarjetas].[PERIODO].&amp;[" &amp; TEXT(O$6,"yyyymm") &amp; "]",
"[Base_Tarjetas].[Metrica]","[Base_Tarjetas].[Metrica].&amp;[" &amp; $A74 &amp; "]",
"[Base_Tarjetas].[SEGMENTO_DESCRIP]","[Base_Tarjetas].[SEGMENTO_DESCRIP].&amp;[" &amp; $C$6 &amp; "]",
"[Base_Tarjetas].[SITUACION]","[Base_Tarjetas].[SITUACION].&amp;[" &amp; $C74 &amp; "]",
"[Base_Tarjetas].[TIPO]","[Base_Tarjetas].[TIPO].&amp;[" &amp; $C$1 &amp; "]")/1000,
0)</f>
        <v>0</v>
      </c>
      <c r="P74" s="8">
        <f>IFERROR(
GETPIVOTDATA("[Base_Tarjetas].[Importe]",TDinamica_R!$A$3,
"[Base_Tarjetas].[PERIODO]","[Base_Tarjetas].[PERIODO].&amp;[" &amp; TEXT(P$6,"yyyymm") &amp; "]",
"[Base_Tarjetas].[Metrica]","[Base_Tarjetas].[Metrica].&amp;[" &amp; $A74 &amp; "]",
"[Base_Tarjetas].[SEGMENTO_DESCRIP]","[Base_Tarjetas].[SEGMENTO_DESCRIP].&amp;[" &amp; $C$6 &amp; "]",
"[Base_Tarjetas].[SITUACION]","[Base_Tarjetas].[SITUACION].&amp;[" &amp; $C74 &amp; "]",
"[Base_Tarjetas].[TIPO]","[Base_Tarjetas].[TIPO].&amp;[" &amp; $C$1 &amp; "]")/1000,
0)</f>
        <v>0</v>
      </c>
      <c r="Q74" s="8">
        <f>IFERROR(
GETPIVOTDATA("[Base_Tarjetas].[Importe]",TDinamica_R!$A$3,
"[Base_Tarjetas].[PERIODO]","[Base_Tarjetas].[PERIODO].&amp;[" &amp; TEXT(Q$6,"yyyymm") &amp; "]",
"[Base_Tarjetas].[Metrica]","[Base_Tarjetas].[Metrica].&amp;[" &amp; $A74 &amp; "]",
"[Base_Tarjetas].[SEGMENTO_DESCRIP]","[Base_Tarjetas].[SEGMENTO_DESCRIP].&amp;[" &amp; $C$6 &amp; "]",
"[Base_Tarjetas].[SITUACION]","[Base_Tarjetas].[SITUACION].&amp;[" &amp; $C74 &amp; "]",
"[Base_Tarjetas].[TIPO]","[Base_Tarjetas].[TIPO].&amp;[" &amp; $C$1 &amp; "]")/1000,
0)</f>
        <v>0</v>
      </c>
      <c r="R74" s="8">
        <f>IFERROR(
GETPIVOTDATA("[Base_Tarjetas].[Importe]",TDinamica_R!$A$3,
"[Base_Tarjetas].[PERIODO]","[Base_Tarjetas].[PERIODO].&amp;[" &amp; TEXT(R$6,"yyyymm") &amp; "]",
"[Base_Tarjetas].[Metrica]","[Base_Tarjetas].[Metrica].&amp;[" &amp; $A74 &amp; "]",
"[Base_Tarjetas].[SEGMENTO_DESCRIP]","[Base_Tarjetas].[SEGMENTO_DESCRIP].&amp;[" &amp; $C$6 &amp; "]",
"[Base_Tarjetas].[SITUACION]","[Base_Tarjetas].[SITUACION].&amp;[" &amp; $C74 &amp; "]",
"[Base_Tarjetas].[TIPO]","[Base_Tarjetas].[TIPO].&amp;[" &amp; $C$1 &amp; "]")/1000,
0)</f>
        <v>0</v>
      </c>
      <c r="S74" s="8">
        <f>IFERROR(
GETPIVOTDATA("[Base_Tarjetas].[Importe]",TDinamica_R!$A$3,
"[Base_Tarjetas].[PERIODO]","[Base_Tarjetas].[PERIODO].&amp;[" &amp; TEXT(S$6,"yyyymm") &amp; "]",
"[Base_Tarjetas].[Metrica]","[Base_Tarjetas].[Metrica].&amp;[" &amp; $A74 &amp; "]",
"[Base_Tarjetas].[SEGMENTO_DESCRIP]","[Base_Tarjetas].[SEGMENTO_DESCRIP].&amp;[" &amp; $C$6 &amp; "]",
"[Base_Tarjetas].[SITUACION]","[Base_Tarjetas].[SITUACION].&amp;[" &amp; $C74 &amp; "]",
"[Base_Tarjetas].[TIPO]","[Base_Tarjetas].[TIPO].&amp;[" &amp; $C$1 &amp; "]")/1000,
0)</f>
        <v>0</v>
      </c>
      <c r="T74" s="8">
        <f>IFERROR(
GETPIVOTDATA("[Base_Tarjetas].[Importe]",TDinamica_R!$A$3,
"[Base_Tarjetas].[PERIODO]","[Base_Tarjetas].[PERIODO].&amp;[" &amp; TEXT(T$6,"yyyymm") &amp; "]",
"[Base_Tarjetas].[Metrica]","[Base_Tarjetas].[Metrica].&amp;[" &amp; $A74 &amp; "]",
"[Base_Tarjetas].[SEGMENTO_DESCRIP]","[Base_Tarjetas].[SEGMENTO_DESCRIP].&amp;[" &amp; $C$6 &amp; "]",
"[Base_Tarjetas].[SITUACION]","[Base_Tarjetas].[SITUACION].&amp;[" &amp; $C74 &amp; "]",
"[Base_Tarjetas].[TIPO]","[Base_Tarjetas].[TIPO].&amp;[" &amp; $C$1 &amp; "]")/1000,
0)</f>
        <v>0</v>
      </c>
      <c r="U74" s="8">
        <f>IFERROR(
GETPIVOTDATA("[Base_Tarjetas].[Importe]",TDinamica_R!$A$3,
"[Base_Tarjetas].[PERIODO]","[Base_Tarjetas].[PERIODO].&amp;[" &amp; TEXT(U$6,"yyyymm") &amp; "]",
"[Base_Tarjetas].[Metrica]","[Base_Tarjetas].[Metrica].&amp;[" &amp; $A74 &amp; "]",
"[Base_Tarjetas].[SEGMENTO_DESCRIP]","[Base_Tarjetas].[SEGMENTO_DESCRIP].&amp;[" &amp; $C$6 &amp; "]",
"[Base_Tarjetas].[SITUACION]","[Base_Tarjetas].[SITUACION].&amp;[" &amp; $C74 &amp; "]",
"[Base_Tarjetas].[TIPO]","[Base_Tarjetas].[TIPO].&amp;[" &amp; $C$1 &amp; "]")/1000,
0)</f>
        <v>0</v>
      </c>
      <c r="V74" s="8">
        <f>IFERROR(
GETPIVOTDATA("[Base_Tarjetas].[Importe]",TDinamica_R!$A$3,
"[Base_Tarjetas].[PERIODO]","[Base_Tarjetas].[PERIODO].&amp;[" &amp; TEXT(V$6,"yyyymm") &amp; "]",
"[Base_Tarjetas].[Metrica]","[Base_Tarjetas].[Metrica].&amp;[" &amp; $A74 &amp; "]",
"[Base_Tarjetas].[SEGMENTO_DESCRIP]","[Base_Tarjetas].[SEGMENTO_DESCRIP].&amp;[" &amp; $C$6 &amp; "]",
"[Base_Tarjetas].[SITUACION]","[Base_Tarjetas].[SITUACION].&amp;[" &amp; $C74 &amp; "]",
"[Base_Tarjetas].[TIPO]","[Base_Tarjetas].[TIPO].&amp;[" &amp; $C$1 &amp; "]")/1000,
0)</f>
        <v>0</v>
      </c>
      <c r="W74" s="8">
        <f>IFERROR(
GETPIVOTDATA("[Base_Tarjetas].[Importe]",TDinamica_R!$A$3,
"[Base_Tarjetas].[PERIODO]","[Base_Tarjetas].[PERIODO].&amp;[" &amp; TEXT(W$6,"yyyymm") &amp; "]",
"[Base_Tarjetas].[Metrica]","[Base_Tarjetas].[Metrica].&amp;[" &amp; $A74 &amp; "]",
"[Base_Tarjetas].[SEGMENTO_DESCRIP]","[Base_Tarjetas].[SEGMENTO_DESCRIP].&amp;[" &amp; $C$6 &amp; "]",
"[Base_Tarjetas].[SITUACION]","[Base_Tarjetas].[SITUACION].&amp;[" &amp; $C74 &amp; "]",
"[Base_Tarjetas].[TIPO]","[Base_Tarjetas].[TIPO].&amp;[" &amp; $C$1 &amp; "]")/1000,
0)</f>
        <v>0</v>
      </c>
      <c r="X74" s="8">
        <f>IFERROR(
GETPIVOTDATA("[Base_Tarjetas].[Importe]",TDinamica_R!$A$3,
"[Base_Tarjetas].[PERIODO]","[Base_Tarjetas].[PERIODO].&amp;[" &amp; TEXT(X$6,"yyyymm") &amp; "]",
"[Base_Tarjetas].[Metrica]","[Base_Tarjetas].[Metrica].&amp;[" &amp; $A74 &amp; "]",
"[Base_Tarjetas].[SEGMENTO_DESCRIP]","[Base_Tarjetas].[SEGMENTO_DESCRIP].&amp;[" &amp; $C$6 &amp; "]",
"[Base_Tarjetas].[SITUACION]","[Base_Tarjetas].[SITUACION].&amp;[" &amp; $C74 &amp; "]",
"[Base_Tarjetas].[TIPO]","[Base_Tarjetas].[TIPO].&amp;[" &amp; $C$1 &amp; "]")/1000,
0)</f>
        <v>0</v>
      </c>
      <c r="Y74" s="8">
        <f>IFERROR(
GETPIVOTDATA("[Base_Tarjetas].[Importe]",TDinamica_R!$A$3,
"[Base_Tarjetas].[PERIODO]","[Base_Tarjetas].[PERIODO].&amp;[" &amp; TEXT(Y$6,"yyyymm") &amp; "]",
"[Base_Tarjetas].[Metrica]","[Base_Tarjetas].[Metrica].&amp;[" &amp; $A74 &amp; "]",
"[Base_Tarjetas].[SEGMENTO_DESCRIP]","[Base_Tarjetas].[SEGMENTO_DESCRIP].&amp;[" &amp; $C$6 &amp; "]",
"[Base_Tarjetas].[SITUACION]","[Base_Tarjetas].[SITUACION].&amp;[" &amp; $C74 &amp; "]",
"[Base_Tarjetas].[TIPO]","[Base_Tarjetas].[TIPO].&amp;[" &amp; $C$1 &amp; "]")/1000,
0)</f>
        <v>0</v>
      </c>
      <c r="Z74" s="8">
        <f>IFERROR(
GETPIVOTDATA("[Base_Tarjetas].[Importe]",TDinamica_R!$A$3,
"[Base_Tarjetas].[PERIODO]","[Base_Tarjetas].[PERIODO].&amp;[" &amp; TEXT(Z$6,"yyyymm") &amp; "]",
"[Base_Tarjetas].[Metrica]","[Base_Tarjetas].[Metrica].&amp;[" &amp; $A74 &amp; "]",
"[Base_Tarjetas].[SEGMENTO_DESCRIP]","[Base_Tarjetas].[SEGMENTO_DESCRIP].&amp;[" &amp; $C$6 &amp; "]",
"[Base_Tarjetas].[SITUACION]","[Base_Tarjetas].[SITUACION].&amp;[" &amp; $C74 &amp; "]",
"[Base_Tarjetas].[TIPO]","[Base_Tarjetas].[TIPO].&amp;[" &amp; $C$1 &amp; "]")/1000,
0)</f>
        <v>0</v>
      </c>
      <c r="AA74" s="8">
        <f>IFERROR(
GETPIVOTDATA("[Base_Tarjetas].[Importe]",TDinamica_R!$A$3,
"[Base_Tarjetas].[PERIODO]","[Base_Tarjetas].[PERIODO].&amp;[" &amp; TEXT(AA$6,"yyyymm") &amp; "]",
"[Base_Tarjetas].[Metrica]","[Base_Tarjetas].[Metrica].&amp;[" &amp; $A74 &amp; "]",
"[Base_Tarjetas].[SEGMENTO_DESCRIP]","[Base_Tarjetas].[SEGMENTO_DESCRIP].&amp;[" &amp; $C$6 &amp; "]",
"[Base_Tarjetas].[SITUACION]","[Base_Tarjetas].[SITUACION].&amp;[" &amp; $C74 &amp; "]",
"[Base_Tarjetas].[TIPO]","[Base_Tarjetas].[TIPO].&amp;[" &amp; $C$1 &amp; "]")/1000,
0)</f>
        <v>0</v>
      </c>
      <c r="AB74" s="8">
        <f>IFERROR(
GETPIVOTDATA("[Base_Tarjetas].[Importe]",TDinamica_R!$A$3,
"[Base_Tarjetas].[PERIODO]","[Base_Tarjetas].[PERIODO].&amp;[" &amp; TEXT(AB$6,"yyyymm") &amp; "]",
"[Base_Tarjetas].[Metrica]","[Base_Tarjetas].[Metrica].&amp;[" &amp; $A74 &amp; "]",
"[Base_Tarjetas].[SEGMENTO_DESCRIP]","[Base_Tarjetas].[SEGMENTO_DESCRIP].&amp;[" &amp; $C$6 &amp; "]",
"[Base_Tarjetas].[SITUACION]","[Base_Tarjetas].[SITUACION].&amp;[" &amp; $C74 &amp; "]",
"[Base_Tarjetas].[TIPO]","[Base_Tarjetas].[TIPO].&amp;[" &amp; $C$1 &amp; "]")/1000,
0)</f>
        <v>0</v>
      </c>
      <c r="AC74" s="8">
        <f>IFERROR(
GETPIVOTDATA("[Base_Tarjetas].[Importe]",TDinamica_R!$A$3,
"[Base_Tarjetas].[PERIODO]","[Base_Tarjetas].[PERIODO].&amp;[" &amp; TEXT(AC$6,"yyyymm") &amp; "]",
"[Base_Tarjetas].[Metrica]","[Base_Tarjetas].[Metrica].&amp;[" &amp; $A74 &amp; "]",
"[Base_Tarjetas].[SEGMENTO_DESCRIP]","[Base_Tarjetas].[SEGMENTO_DESCRIP].&amp;[" &amp; $C$6 &amp; "]",
"[Base_Tarjetas].[SITUACION]","[Base_Tarjetas].[SITUACION].&amp;[" &amp; $C74 &amp; "]",
"[Base_Tarjetas].[TIPO]","[Base_Tarjetas].[TIPO].&amp;[" &amp; $C$1 &amp; "]")/1000,
0)</f>
        <v>0</v>
      </c>
      <c r="AD74" s="8">
        <f>IFERROR(
GETPIVOTDATA("[Base_Tarjetas].[Importe]",TDinamica_R!$A$3,
"[Base_Tarjetas].[PERIODO]","[Base_Tarjetas].[PERIODO].&amp;[" &amp; TEXT(AD$6,"yyyymm") &amp; "]",
"[Base_Tarjetas].[Metrica]","[Base_Tarjetas].[Metrica].&amp;[" &amp; $A74 &amp; "]",
"[Base_Tarjetas].[SEGMENTO_DESCRIP]","[Base_Tarjetas].[SEGMENTO_DESCRIP].&amp;[" &amp; $C$6 &amp; "]",
"[Base_Tarjetas].[SITUACION]","[Base_Tarjetas].[SITUACION].&amp;[" &amp; $C74 &amp; "]",
"[Base_Tarjetas].[TIPO]","[Base_Tarjetas].[TIPO].&amp;[" &amp; $C$1 &amp; "]")/1000,
0)</f>
        <v>0</v>
      </c>
      <c r="AE74" s="8">
        <f>IFERROR(
GETPIVOTDATA("[Base_Tarjetas].[Importe]",TDinamica_R!$A$3,
"[Base_Tarjetas].[PERIODO]","[Base_Tarjetas].[PERIODO].&amp;[" &amp; TEXT(AE$6,"yyyymm") &amp; "]",
"[Base_Tarjetas].[Metrica]","[Base_Tarjetas].[Metrica].&amp;[" &amp; $A74 &amp; "]",
"[Base_Tarjetas].[SEGMENTO_DESCRIP]","[Base_Tarjetas].[SEGMENTO_DESCRIP].&amp;[" &amp; $C$6 &amp; "]",
"[Base_Tarjetas].[SITUACION]","[Base_Tarjetas].[SITUACION].&amp;[" &amp; $C74 &amp; "]",
"[Base_Tarjetas].[TIPO]","[Base_Tarjetas].[TIPO].&amp;[" &amp; $C$1 &amp; "]")/1000,
0)</f>
        <v>0</v>
      </c>
      <c r="AF74" s="8">
        <f>IFERROR(
GETPIVOTDATA("[Base_Tarjetas].[Importe]",TDinamica_R!$A$3,
"[Base_Tarjetas].[PERIODO]","[Base_Tarjetas].[PERIODO].&amp;[" &amp; TEXT(AF$6,"yyyymm") &amp; "]",
"[Base_Tarjetas].[Metrica]","[Base_Tarjetas].[Metrica].&amp;[" &amp; $A74 &amp; "]",
"[Base_Tarjetas].[SEGMENTO_DESCRIP]","[Base_Tarjetas].[SEGMENTO_DESCRIP].&amp;[" &amp; $C$6 &amp; "]",
"[Base_Tarjetas].[SITUACION]","[Base_Tarjetas].[SITUACION].&amp;[" &amp; $C74 &amp; "]",
"[Base_Tarjetas].[TIPO]","[Base_Tarjetas].[TIPO].&amp;[" &amp; $C$1 &amp; "]")/1000,
0)</f>
        <v>0</v>
      </c>
      <c r="AG74" s="8">
        <f>IFERROR(
GETPIVOTDATA("[Base_Tarjetas].[Importe]",TDinamica_R!$A$3,
"[Base_Tarjetas].[PERIODO]","[Base_Tarjetas].[PERIODO].&amp;[" &amp; TEXT(AG$6,"yyyymm") &amp; "]",
"[Base_Tarjetas].[Metrica]","[Base_Tarjetas].[Metrica].&amp;[" &amp; $A74 &amp; "]",
"[Base_Tarjetas].[SEGMENTO_DESCRIP]","[Base_Tarjetas].[SEGMENTO_DESCRIP].&amp;[" &amp; $C$6 &amp; "]",
"[Base_Tarjetas].[SITUACION]","[Base_Tarjetas].[SITUACION].&amp;[" &amp; $C74 &amp; "]",
"[Base_Tarjetas].[TIPO]","[Base_Tarjetas].[TIPO].&amp;[" &amp; $C$1 &amp; "]")/1000,
0)</f>
        <v>0</v>
      </c>
      <c r="AH74" s="8">
        <f>IFERROR(
GETPIVOTDATA("[Base_Tarjetas].[Importe]",TDinamica_R!$A$3,
"[Base_Tarjetas].[PERIODO]","[Base_Tarjetas].[PERIODO].&amp;[" &amp; TEXT(AH$6,"yyyymm") &amp; "]",
"[Base_Tarjetas].[Metrica]","[Base_Tarjetas].[Metrica].&amp;[" &amp; $A74 &amp; "]",
"[Base_Tarjetas].[SEGMENTO_DESCRIP]","[Base_Tarjetas].[SEGMENTO_DESCRIP].&amp;[" &amp; $C$6 &amp; "]",
"[Base_Tarjetas].[SITUACION]","[Base_Tarjetas].[SITUACION].&amp;[" &amp; $C74 &amp; "]",
"[Base_Tarjetas].[TIPO]","[Base_Tarjetas].[TIPO].&amp;[" &amp; $C$1 &amp; "]")/1000,
0)</f>
        <v>0</v>
      </c>
      <c r="AI74" s="8">
        <f>IFERROR(
GETPIVOTDATA("[Base_Tarjetas].[Importe]",TDinamica_R!$A$3,
"[Base_Tarjetas].[PERIODO]","[Base_Tarjetas].[PERIODO].&amp;[" &amp; TEXT(AI$6,"yyyymm") &amp; "]",
"[Base_Tarjetas].[Metrica]","[Base_Tarjetas].[Metrica].&amp;[" &amp; $A74 &amp; "]",
"[Base_Tarjetas].[SEGMENTO_DESCRIP]","[Base_Tarjetas].[SEGMENTO_DESCRIP].&amp;[" &amp; $C$6 &amp; "]",
"[Base_Tarjetas].[SITUACION]","[Base_Tarjetas].[SITUACION].&amp;[" &amp; $C74 &amp; "]",
"[Base_Tarjetas].[TIPO]","[Base_Tarjetas].[TIPO].&amp;[" &amp; $C$1 &amp; "]")/1000,
0)</f>
        <v>0</v>
      </c>
      <c r="AJ74" s="8">
        <f>IFERROR(
GETPIVOTDATA("[Base_Tarjetas].[Importe]",TDinamica_R!$A$3,
"[Base_Tarjetas].[PERIODO]","[Base_Tarjetas].[PERIODO].&amp;[" &amp; TEXT(AJ$6,"yyyymm") &amp; "]",
"[Base_Tarjetas].[Metrica]","[Base_Tarjetas].[Metrica].&amp;[" &amp; $A74 &amp; "]",
"[Base_Tarjetas].[SEGMENTO_DESCRIP]","[Base_Tarjetas].[SEGMENTO_DESCRIP].&amp;[" &amp; $C$6 &amp; "]",
"[Base_Tarjetas].[SITUACION]","[Base_Tarjetas].[SITUACION].&amp;[" &amp; $C74 &amp; "]",
"[Base_Tarjetas].[TIPO]","[Base_Tarjetas].[TIPO].&amp;[" &amp; $C$1 &amp; "]")/1000,
0)</f>
        <v>0</v>
      </c>
      <c r="AK74" s="8">
        <f>IFERROR(
GETPIVOTDATA("[Base_Tarjetas].[Importe]",TDinamica_R!$A$3,
"[Base_Tarjetas].[PERIODO]","[Base_Tarjetas].[PERIODO].&amp;[" &amp; TEXT(AK$6,"yyyymm") &amp; "]",
"[Base_Tarjetas].[Metrica]","[Base_Tarjetas].[Metrica].&amp;[" &amp; $A74 &amp; "]",
"[Base_Tarjetas].[SEGMENTO_DESCRIP]","[Base_Tarjetas].[SEGMENTO_DESCRIP].&amp;[" &amp; $C$6 &amp; "]",
"[Base_Tarjetas].[SITUACION]","[Base_Tarjetas].[SITUACION].&amp;[" &amp; $C74 &amp; "]",
"[Base_Tarjetas].[TIPO]","[Base_Tarjetas].[TIPO].&amp;[" &amp; $C$1 &amp; "]")/1000,
0)</f>
        <v>0</v>
      </c>
      <c r="AL74" s="8">
        <f>IFERROR(
GETPIVOTDATA("[Base_Tarjetas].[Importe]",TDinamica_R!$A$3,
"[Base_Tarjetas].[PERIODO]","[Base_Tarjetas].[PERIODO].&amp;[" &amp; TEXT(AL$6,"yyyymm") &amp; "]",
"[Base_Tarjetas].[Metrica]","[Base_Tarjetas].[Metrica].&amp;[" &amp; $A74 &amp; "]",
"[Base_Tarjetas].[SEGMENTO_DESCRIP]","[Base_Tarjetas].[SEGMENTO_DESCRIP].&amp;[" &amp; $C$6 &amp; "]",
"[Base_Tarjetas].[SITUACION]","[Base_Tarjetas].[SITUACION].&amp;[" &amp; $C74 &amp; "]",
"[Base_Tarjetas].[TIPO]","[Base_Tarjetas].[TIPO].&amp;[" &amp; $C$1 &amp; "]")/1000,
0)</f>
        <v>0</v>
      </c>
      <c r="AM74" s="8">
        <f>IFERROR(
GETPIVOTDATA("[Base_Tarjetas].[Importe]",TDinamica_R!$A$3,
"[Base_Tarjetas].[PERIODO]","[Base_Tarjetas].[PERIODO].&amp;[" &amp; TEXT(AM$6,"yyyymm") &amp; "]",
"[Base_Tarjetas].[Metrica]","[Base_Tarjetas].[Metrica].&amp;[" &amp; $A74 &amp; "]",
"[Base_Tarjetas].[SEGMENTO_DESCRIP]","[Base_Tarjetas].[SEGMENTO_DESCRIP].&amp;[" &amp; $C$6 &amp; "]",
"[Base_Tarjetas].[SITUACION]","[Base_Tarjetas].[SITUACION].&amp;[" &amp; $C74 &amp; "]",
"[Base_Tarjetas].[TIPO]","[Base_Tarjetas].[TIPO].&amp;[" &amp; $C$1 &amp; "]")/1000,
0)</f>
        <v>0</v>
      </c>
      <c r="AN74" s="8">
        <f>IFERROR(
GETPIVOTDATA("[Base_Tarjetas].[Importe]",TDinamica_R!$A$3,
"[Base_Tarjetas].[PERIODO]","[Base_Tarjetas].[PERIODO].&amp;[" &amp; TEXT(AN$6,"yyyymm") &amp; "]",
"[Base_Tarjetas].[Metrica]","[Base_Tarjetas].[Metrica].&amp;[" &amp; $A74 &amp; "]",
"[Base_Tarjetas].[SEGMENTO_DESCRIP]","[Base_Tarjetas].[SEGMENTO_DESCRIP].&amp;[" &amp; $C$6 &amp; "]",
"[Base_Tarjetas].[SITUACION]","[Base_Tarjetas].[SITUACION].&amp;[" &amp; $C74 &amp; "]",
"[Base_Tarjetas].[TIPO]","[Base_Tarjetas].[TIPO].&amp;[" &amp; $C$1 &amp; "]")/1000,
0)</f>
        <v>0</v>
      </c>
      <c r="AO74" s="8">
        <f>IFERROR(
GETPIVOTDATA("[Base_Tarjetas].[Importe]",TDinamica_R!$A$3,
"[Base_Tarjetas].[PERIODO]","[Base_Tarjetas].[PERIODO].&amp;[" &amp; TEXT(AO$6,"yyyymm") &amp; "]",
"[Base_Tarjetas].[Metrica]","[Base_Tarjetas].[Metrica].&amp;[" &amp; $A74 &amp; "]",
"[Base_Tarjetas].[SEGMENTO_DESCRIP]","[Base_Tarjetas].[SEGMENTO_DESCRIP].&amp;[" &amp; $C$6 &amp; "]",
"[Base_Tarjetas].[SITUACION]","[Base_Tarjetas].[SITUACION].&amp;[" &amp; $C74 &amp; "]",
"[Base_Tarjetas].[TIPO]","[Base_Tarjetas].[TIPO].&amp;[" &amp; $C$1 &amp; "]")/1000,
0)</f>
        <v>0</v>
      </c>
      <c r="AP74" s="8">
        <f>IFERROR(
GETPIVOTDATA("[Base_Tarjetas].[Importe]",TDinamica_R!$A$3,
"[Base_Tarjetas].[PERIODO]","[Base_Tarjetas].[PERIODO].&amp;[" &amp; TEXT(AP$6,"yyyymm") &amp; "]",
"[Base_Tarjetas].[Metrica]","[Base_Tarjetas].[Metrica].&amp;[" &amp; $A74 &amp; "]",
"[Base_Tarjetas].[SEGMENTO_DESCRIP]","[Base_Tarjetas].[SEGMENTO_DESCRIP].&amp;[" &amp; $C$6 &amp; "]",
"[Base_Tarjetas].[SITUACION]","[Base_Tarjetas].[SITUACION].&amp;[" &amp; $C74 &amp; "]",
"[Base_Tarjetas].[TIPO]","[Base_Tarjetas].[TIPO].&amp;[" &amp; $C$1 &amp; "]")/1000,
0)</f>
        <v>0</v>
      </c>
      <c r="AQ74" s="8">
        <f>IFERROR(
GETPIVOTDATA("[Base_Tarjetas].[Importe]",TDinamica_R!$A$3,
"[Base_Tarjetas].[PERIODO]","[Base_Tarjetas].[PERIODO].&amp;[" &amp; TEXT(AQ$6,"yyyymm") &amp; "]",
"[Base_Tarjetas].[Metrica]","[Base_Tarjetas].[Metrica].&amp;[" &amp; $A74 &amp; "]",
"[Base_Tarjetas].[SEGMENTO_DESCRIP]","[Base_Tarjetas].[SEGMENTO_DESCRIP].&amp;[" &amp; $C$6 &amp; "]",
"[Base_Tarjetas].[SITUACION]","[Base_Tarjetas].[SITUACION].&amp;[" &amp; $C74 &amp; "]",
"[Base_Tarjetas].[TIPO]","[Base_Tarjetas].[TIPO].&amp;[" &amp; $C$1 &amp; "]")/1000,
0)</f>
        <v>0</v>
      </c>
      <c r="AR74" s="8">
        <f>IFERROR(
GETPIVOTDATA("[Base_Tarjetas].[Importe]",TDinamica_R!$A$3,
"[Base_Tarjetas].[PERIODO]","[Base_Tarjetas].[PERIODO].&amp;[" &amp; TEXT(AR$6,"yyyymm") &amp; "]",
"[Base_Tarjetas].[Metrica]","[Base_Tarjetas].[Metrica].&amp;[" &amp; $A74 &amp; "]",
"[Base_Tarjetas].[SEGMENTO_DESCRIP]","[Base_Tarjetas].[SEGMENTO_DESCRIP].&amp;[" &amp; $C$6 &amp; "]",
"[Base_Tarjetas].[SITUACION]","[Base_Tarjetas].[SITUACION].&amp;[" &amp; $C74 &amp; "]",
"[Base_Tarjetas].[TIPO]","[Base_Tarjetas].[TIPO].&amp;[" &amp; $C$1 &amp; "]")/1000,
0)</f>
        <v>0</v>
      </c>
      <c r="AS74" s="8">
        <f>IFERROR(
GETPIVOTDATA("[Base_Tarjetas].[Importe]",TDinamica_R!$A$3,
"[Base_Tarjetas].[PERIODO]","[Base_Tarjetas].[PERIODO].&amp;[" &amp; TEXT(AS$6,"yyyymm") &amp; "]",
"[Base_Tarjetas].[Metrica]","[Base_Tarjetas].[Metrica].&amp;[" &amp; $A74 &amp; "]",
"[Base_Tarjetas].[SEGMENTO_DESCRIP]","[Base_Tarjetas].[SEGMENTO_DESCRIP].&amp;[" &amp; $C$6 &amp; "]",
"[Base_Tarjetas].[SITUACION]","[Base_Tarjetas].[SITUACION].&amp;[" &amp; $C74 &amp; "]",
"[Base_Tarjetas].[TIPO]","[Base_Tarjetas].[TIPO].&amp;[" &amp; $C$1 &amp; "]")/1000,
0)</f>
        <v>0</v>
      </c>
      <c r="AT74" s="8">
        <f>IFERROR(
GETPIVOTDATA("[Base_Tarjetas].[Importe]",TDinamica_R!$A$3,
"[Base_Tarjetas].[PERIODO]","[Base_Tarjetas].[PERIODO].&amp;[" &amp; TEXT(AT$6,"yyyymm") &amp; "]",
"[Base_Tarjetas].[Metrica]","[Base_Tarjetas].[Metrica].&amp;[" &amp; $A74 &amp; "]",
"[Base_Tarjetas].[SEGMENTO_DESCRIP]","[Base_Tarjetas].[SEGMENTO_DESCRIP].&amp;[" &amp; $C$6 &amp; "]",
"[Base_Tarjetas].[SITUACION]","[Base_Tarjetas].[SITUACION].&amp;[" &amp; $C74 &amp; "]",
"[Base_Tarjetas].[TIPO]","[Base_Tarjetas].[TIPO].&amp;[" &amp; $C$1 &amp; "]")/1000,
0)</f>
        <v>0</v>
      </c>
      <c r="AU74" s="8">
        <f>IFERROR(
GETPIVOTDATA("[Base_Tarjetas].[Importe]",TDinamica_R!$A$3,
"[Base_Tarjetas].[PERIODO]","[Base_Tarjetas].[PERIODO].&amp;[" &amp; TEXT(AU$6,"yyyymm") &amp; "]",
"[Base_Tarjetas].[Metrica]","[Base_Tarjetas].[Metrica].&amp;[" &amp; $A74 &amp; "]",
"[Base_Tarjetas].[SEGMENTO_DESCRIP]","[Base_Tarjetas].[SEGMENTO_DESCRIP].&amp;[" &amp; $C$6 &amp; "]",
"[Base_Tarjetas].[SITUACION]","[Base_Tarjetas].[SITUACION].&amp;[" &amp; $C74 &amp; "]",
"[Base_Tarjetas].[TIPO]","[Base_Tarjetas].[TIPO].&amp;[" &amp; $C$1 &amp; "]")/1000,
0)</f>
        <v>0</v>
      </c>
      <c r="AV74" s="8">
        <f>IFERROR(
GETPIVOTDATA("[Base_Tarjetas].[Importe]",TDinamica_R!$A$3,
"[Base_Tarjetas].[PERIODO]","[Base_Tarjetas].[PERIODO].&amp;[" &amp; TEXT(AV$6,"yyyymm") &amp; "]",
"[Base_Tarjetas].[Metrica]","[Base_Tarjetas].[Metrica].&amp;[" &amp; $A74 &amp; "]",
"[Base_Tarjetas].[SEGMENTO_DESCRIP]","[Base_Tarjetas].[SEGMENTO_DESCRIP].&amp;[" &amp; $C$6 &amp; "]",
"[Base_Tarjetas].[SITUACION]","[Base_Tarjetas].[SITUACION].&amp;[" &amp; $C74 &amp; "]",
"[Base_Tarjetas].[TIPO]","[Base_Tarjetas].[TIPO].&amp;[" &amp; $C$1 &amp; "]")/1000,
0)</f>
        <v>0</v>
      </c>
      <c r="AW74" s="8">
        <f>IFERROR(
GETPIVOTDATA("[Base_Tarjetas].[Importe]",TDinamica_R!$A$3,
"[Base_Tarjetas].[PERIODO]","[Base_Tarjetas].[PERIODO].&amp;[" &amp; TEXT(AW$6,"yyyymm") &amp; "]",
"[Base_Tarjetas].[Metrica]","[Base_Tarjetas].[Metrica].&amp;[" &amp; $A74 &amp; "]",
"[Base_Tarjetas].[SEGMENTO_DESCRIP]","[Base_Tarjetas].[SEGMENTO_DESCRIP].&amp;[" &amp; $C$6 &amp; "]",
"[Base_Tarjetas].[SITUACION]","[Base_Tarjetas].[SITUACION].&amp;[" &amp; $C74 &amp; "]",
"[Base_Tarjetas].[TIPO]","[Base_Tarjetas].[TIPO].&amp;[" &amp; $C$1 &amp; "]")/1000,
0)</f>
        <v>0</v>
      </c>
      <c r="AX74" s="8">
        <f>IFERROR(
GETPIVOTDATA("[Base_Tarjetas].[Importe]",TDinamica_R!$A$3,
"[Base_Tarjetas].[PERIODO]","[Base_Tarjetas].[PERIODO].&amp;[" &amp; TEXT(AX$6,"yyyymm") &amp; "]",
"[Base_Tarjetas].[Metrica]","[Base_Tarjetas].[Metrica].&amp;[" &amp; $A74 &amp; "]",
"[Base_Tarjetas].[SEGMENTO_DESCRIP]","[Base_Tarjetas].[SEGMENTO_DESCRIP].&amp;[" &amp; $C$6 &amp; "]",
"[Base_Tarjetas].[SITUACION]","[Base_Tarjetas].[SITUACION].&amp;[" &amp; $C74 &amp; "]",
"[Base_Tarjetas].[TIPO]","[Base_Tarjetas].[TIPO].&amp;[" &amp; $C$1 &amp; "]")/1000,
0)</f>
        <v>0</v>
      </c>
      <c r="AY74" s="8">
        <f>IFERROR(
GETPIVOTDATA("[Base_Tarjetas].[Importe]",TDinamica_R!$A$3,
"[Base_Tarjetas].[PERIODO]","[Base_Tarjetas].[PERIODO].&amp;[" &amp; TEXT(AY$6,"yyyymm") &amp; "]",
"[Base_Tarjetas].[Metrica]","[Base_Tarjetas].[Metrica].&amp;[" &amp; $A74 &amp; "]",
"[Base_Tarjetas].[SEGMENTO_DESCRIP]","[Base_Tarjetas].[SEGMENTO_DESCRIP].&amp;[" &amp; $C$6 &amp; "]",
"[Base_Tarjetas].[SITUACION]","[Base_Tarjetas].[SITUACION].&amp;[" &amp; $C74 &amp; "]",
"[Base_Tarjetas].[TIPO]","[Base_Tarjetas].[TIPO].&amp;[" &amp; $C$1 &amp; "]")/1000,
0)</f>
        <v>0</v>
      </c>
      <c r="AZ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TEXT(AZ$6,"yyyymm") &amp; "]"),
0)</f>
        <v>0</v>
      </c>
      <c r="BA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TEXT(BA$6,"yyyymm") &amp; "]"),
0)</f>
        <v>0</v>
      </c>
      <c r="BB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TEXT(BB$6,"yyyymm") &amp; "]"),
0)</f>
        <v>0</v>
      </c>
      <c r="BC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TEXT(BC$6,"yyyymm") &amp; "]"),
0)</f>
        <v>0</v>
      </c>
      <c r="BD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TEXT(BD$6,"yyyymm") &amp; "]"),
0)</f>
        <v>0</v>
      </c>
      <c r="BE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TEXT(BE$6,"yyyymm") &amp; "]"),
0)</f>
        <v>0</v>
      </c>
      <c r="BF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TEXT(BF$6,"yyyymm") &amp; "]"),
0)</f>
        <v>0</v>
      </c>
      <c r="BG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TEXT(BG$6,"yyyymm") &amp; "]"),
0)</f>
        <v>0</v>
      </c>
      <c r="BH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TEXT(BH$6,"yyyymm") &amp; "]"),
0)</f>
        <v>0</v>
      </c>
      <c r="BI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TEXT(BI$6,"yyyymm") &amp; "]"),
0)</f>
        <v>0</v>
      </c>
      <c r="BJ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TEXT(BJ$6,"yyyymm") &amp; "]"),
0)</f>
        <v>0</v>
      </c>
      <c r="BK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TEXT(BK$6,"yyyymm") &amp; "]"),
0)</f>
        <v>0</v>
      </c>
      <c r="BO74" s="24">
        <f t="shared" si="48"/>
        <v>0</v>
      </c>
      <c r="BP74" s="24">
        <f t="shared" si="48"/>
        <v>0</v>
      </c>
      <c r="BQ74" s="24">
        <f t="shared" si="48"/>
        <v>0</v>
      </c>
      <c r="BR74" s="24">
        <f t="shared" si="48"/>
        <v>0</v>
      </c>
      <c r="BS74" s="24">
        <f t="shared" si="48"/>
        <v>0</v>
      </c>
      <c r="BT74" s="24">
        <f t="shared" si="48"/>
        <v>0</v>
      </c>
    </row>
    <row r="75" spans="1:72" hidden="1" outlineLevel="1" x14ac:dyDescent="0.25">
      <c r="A75" s="11" t="s">
        <v>35</v>
      </c>
      <c r="C75" s="2" t="s">
        <v>100</v>
      </c>
      <c r="D75" s="8">
        <f>IFERROR(
GETPIVOTDATA("[Base_Tarjetas].[Importe]",TDinamica_R!$A$3,
"[Base_Tarjetas].[PERIODO]","[Base_Tarjetas].[PERIODO].&amp;[" &amp; TEXT(D$6,"yyyymm") &amp; "]",
"[Base_Tarjetas].[Metrica]","[Base_Tarjetas].[Metrica].&amp;[" &amp; $A75 &amp; "]",
"[Base_Tarjetas].[SEGMENTO_DESCRIP]","[Base_Tarjetas].[SEGMENTO_DESCRIP].&amp;[" &amp; $C$6 &amp; "]",
"[Base_Tarjetas].[SITUACION]","[Base_Tarjetas].[SITUACION].&amp;[" &amp; $C75 &amp; "]",
"[Base_Tarjetas].[TIPO]","[Base_Tarjetas].[TIPO].&amp;[" &amp; $C$1 &amp; "]")/1000,
0)</f>
        <v>0</v>
      </c>
      <c r="E75" s="8">
        <f>IFERROR(
GETPIVOTDATA("[Base_Tarjetas].[Importe]",TDinamica_R!$A$3,
"[Base_Tarjetas].[PERIODO]","[Base_Tarjetas].[PERIODO].&amp;[" &amp; TEXT(E$6,"yyyymm") &amp; "]",
"[Base_Tarjetas].[Metrica]","[Base_Tarjetas].[Metrica].&amp;[" &amp; $A75 &amp; "]",
"[Base_Tarjetas].[SEGMENTO_DESCRIP]","[Base_Tarjetas].[SEGMENTO_DESCRIP].&amp;[" &amp; $C$6 &amp; "]",
"[Base_Tarjetas].[SITUACION]","[Base_Tarjetas].[SITUACION].&amp;[" &amp; $C75 &amp; "]",
"[Base_Tarjetas].[TIPO]","[Base_Tarjetas].[TIPO].&amp;[" &amp; $C$1 &amp; "]")/1000,
0)</f>
        <v>0</v>
      </c>
      <c r="F75" s="8">
        <f>IFERROR(
GETPIVOTDATA("[Base_Tarjetas].[Importe]",TDinamica_R!$A$3,
"[Base_Tarjetas].[PERIODO]","[Base_Tarjetas].[PERIODO].&amp;[" &amp; TEXT(F$6,"yyyymm") &amp; "]",
"[Base_Tarjetas].[Metrica]","[Base_Tarjetas].[Metrica].&amp;[" &amp; $A75 &amp; "]",
"[Base_Tarjetas].[SEGMENTO_DESCRIP]","[Base_Tarjetas].[SEGMENTO_DESCRIP].&amp;[" &amp; $C$6 &amp; "]",
"[Base_Tarjetas].[SITUACION]","[Base_Tarjetas].[SITUACION].&amp;[" &amp; $C75 &amp; "]",
"[Base_Tarjetas].[TIPO]","[Base_Tarjetas].[TIPO].&amp;[" &amp; $C$1 &amp; "]")/1000,
0)</f>
        <v>0</v>
      </c>
      <c r="G75" s="8">
        <f>IFERROR(
GETPIVOTDATA("[Base_Tarjetas].[Importe]",TDinamica_R!$A$3,
"[Base_Tarjetas].[PERIODO]","[Base_Tarjetas].[PERIODO].&amp;[" &amp; TEXT(G$6,"yyyymm") &amp; "]",
"[Base_Tarjetas].[Metrica]","[Base_Tarjetas].[Metrica].&amp;[" &amp; $A75 &amp; "]",
"[Base_Tarjetas].[SEGMENTO_DESCRIP]","[Base_Tarjetas].[SEGMENTO_DESCRIP].&amp;[" &amp; $C$6 &amp; "]",
"[Base_Tarjetas].[SITUACION]","[Base_Tarjetas].[SITUACION].&amp;[" &amp; $C75 &amp; "]",
"[Base_Tarjetas].[TIPO]","[Base_Tarjetas].[TIPO].&amp;[" &amp; $C$1 &amp; "]")/1000,
0)</f>
        <v>0</v>
      </c>
      <c r="H75" s="8">
        <f>IFERROR(
GETPIVOTDATA("[Base_Tarjetas].[Importe]",TDinamica_R!$A$3,
"[Base_Tarjetas].[PERIODO]","[Base_Tarjetas].[PERIODO].&amp;[" &amp; TEXT(H$6,"yyyymm") &amp; "]",
"[Base_Tarjetas].[Metrica]","[Base_Tarjetas].[Metrica].&amp;[" &amp; $A75 &amp; "]",
"[Base_Tarjetas].[SEGMENTO_DESCRIP]","[Base_Tarjetas].[SEGMENTO_DESCRIP].&amp;[" &amp; $C$6 &amp; "]",
"[Base_Tarjetas].[SITUACION]","[Base_Tarjetas].[SITUACION].&amp;[" &amp; $C75 &amp; "]",
"[Base_Tarjetas].[TIPO]","[Base_Tarjetas].[TIPO].&amp;[" &amp; $C$1 &amp; "]")/1000,
0)</f>
        <v>0</v>
      </c>
      <c r="I75" s="8">
        <f>IFERROR(
GETPIVOTDATA("[Base_Tarjetas].[Importe]",TDinamica_R!$A$3,
"[Base_Tarjetas].[PERIODO]","[Base_Tarjetas].[PERIODO].&amp;[" &amp; TEXT(I$6,"yyyymm") &amp; "]",
"[Base_Tarjetas].[Metrica]","[Base_Tarjetas].[Metrica].&amp;[" &amp; $A75 &amp; "]",
"[Base_Tarjetas].[SEGMENTO_DESCRIP]","[Base_Tarjetas].[SEGMENTO_DESCRIP].&amp;[" &amp; $C$6 &amp; "]",
"[Base_Tarjetas].[SITUACION]","[Base_Tarjetas].[SITUACION].&amp;[" &amp; $C75 &amp; "]",
"[Base_Tarjetas].[TIPO]","[Base_Tarjetas].[TIPO].&amp;[" &amp; $C$1 &amp; "]")/1000,
0)</f>
        <v>0</v>
      </c>
      <c r="J75" s="8">
        <f>IFERROR(
GETPIVOTDATA("[Base_Tarjetas].[Importe]",TDinamica_R!$A$3,
"[Base_Tarjetas].[PERIODO]","[Base_Tarjetas].[PERIODO].&amp;[" &amp; TEXT(J$6,"yyyymm") &amp; "]",
"[Base_Tarjetas].[Metrica]","[Base_Tarjetas].[Metrica].&amp;[" &amp; $A75 &amp; "]",
"[Base_Tarjetas].[SEGMENTO_DESCRIP]","[Base_Tarjetas].[SEGMENTO_DESCRIP].&amp;[" &amp; $C$6 &amp; "]",
"[Base_Tarjetas].[SITUACION]","[Base_Tarjetas].[SITUACION].&amp;[" &amp; $C75 &amp; "]",
"[Base_Tarjetas].[TIPO]","[Base_Tarjetas].[TIPO].&amp;[" &amp; $C$1 &amp; "]")/1000,
0)</f>
        <v>0</v>
      </c>
      <c r="K75" s="8">
        <f>IFERROR(
GETPIVOTDATA("[Base_Tarjetas].[Importe]",TDinamica_R!$A$3,
"[Base_Tarjetas].[PERIODO]","[Base_Tarjetas].[PERIODO].&amp;[" &amp; TEXT(K$6,"yyyymm") &amp; "]",
"[Base_Tarjetas].[Metrica]","[Base_Tarjetas].[Metrica].&amp;[" &amp; $A75 &amp; "]",
"[Base_Tarjetas].[SEGMENTO_DESCRIP]","[Base_Tarjetas].[SEGMENTO_DESCRIP].&amp;[" &amp; $C$6 &amp; "]",
"[Base_Tarjetas].[SITUACION]","[Base_Tarjetas].[SITUACION].&amp;[" &amp; $C75 &amp; "]",
"[Base_Tarjetas].[TIPO]","[Base_Tarjetas].[TIPO].&amp;[" &amp; $C$1 &amp; "]")/1000,
0)</f>
        <v>0</v>
      </c>
      <c r="L75" s="8">
        <f>IFERROR(
GETPIVOTDATA("[Base_Tarjetas].[Importe]",TDinamica_R!$A$3,
"[Base_Tarjetas].[PERIODO]","[Base_Tarjetas].[PERIODO].&amp;[" &amp; TEXT(L$6,"yyyymm") &amp; "]",
"[Base_Tarjetas].[Metrica]","[Base_Tarjetas].[Metrica].&amp;[" &amp; $A75 &amp; "]",
"[Base_Tarjetas].[SEGMENTO_DESCRIP]","[Base_Tarjetas].[SEGMENTO_DESCRIP].&amp;[" &amp; $C$6 &amp; "]",
"[Base_Tarjetas].[SITUACION]","[Base_Tarjetas].[SITUACION].&amp;[" &amp; $C75 &amp; "]",
"[Base_Tarjetas].[TIPO]","[Base_Tarjetas].[TIPO].&amp;[" &amp; $C$1 &amp; "]")/1000,
0)</f>
        <v>0</v>
      </c>
      <c r="M75" s="8">
        <f>IFERROR(
GETPIVOTDATA("[Base_Tarjetas].[Importe]",TDinamica_R!$A$3,
"[Base_Tarjetas].[PERIODO]","[Base_Tarjetas].[PERIODO].&amp;[" &amp; TEXT(M$6,"yyyymm") &amp; "]",
"[Base_Tarjetas].[Metrica]","[Base_Tarjetas].[Metrica].&amp;[" &amp; $A75 &amp; "]",
"[Base_Tarjetas].[SEGMENTO_DESCRIP]","[Base_Tarjetas].[SEGMENTO_DESCRIP].&amp;[" &amp; $C$6 &amp; "]",
"[Base_Tarjetas].[SITUACION]","[Base_Tarjetas].[SITUACION].&amp;[" &amp; $C75 &amp; "]",
"[Base_Tarjetas].[TIPO]","[Base_Tarjetas].[TIPO].&amp;[" &amp; $C$1 &amp; "]")/1000,
0)</f>
        <v>0</v>
      </c>
      <c r="N75" s="8">
        <f>IFERROR(
GETPIVOTDATA("[Base_Tarjetas].[Importe]",TDinamica_R!$A$3,
"[Base_Tarjetas].[PERIODO]","[Base_Tarjetas].[PERIODO].&amp;[" &amp; TEXT(N$6,"yyyymm") &amp; "]",
"[Base_Tarjetas].[Metrica]","[Base_Tarjetas].[Metrica].&amp;[" &amp; $A75 &amp; "]",
"[Base_Tarjetas].[SEGMENTO_DESCRIP]","[Base_Tarjetas].[SEGMENTO_DESCRIP].&amp;[" &amp; $C$6 &amp; "]",
"[Base_Tarjetas].[SITUACION]","[Base_Tarjetas].[SITUACION].&amp;[" &amp; $C75 &amp; "]",
"[Base_Tarjetas].[TIPO]","[Base_Tarjetas].[TIPO].&amp;[" &amp; $C$1 &amp; "]")/1000,
0)</f>
        <v>0</v>
      </c>
      <c r="O75" s="8">
        <f>IFERROR(
GETPIVOTDATA("[Base_Tarjetas].[Importe]",TDinamica_R!$A$3,
"[Base_Tarjetas].[PERIODO]","[Base_Tarjetas].[PERIODO].&amp;[" &amp; TEXT(O$6,"yyyymm") &amp; "]",
"[Base_Tarjetas].[Metrica]","[Base_Tarjetas].[Metrica].&amp;[" &amp; $A75 &amp; "]",
"[Base_Tarjetas].[SEGMENTO_DESCRIP]","[Base_Tarjetas].[SEGMENTO_DESCRIP].&amp;[" &amp; $C$6 &amp; "]",
"[Base_Tarjetas].[SITUACION]","[Base_Tarjetas].[SITUACION].&amp;[" &amp; $C75 &amp; "]",
"[Base_Tarjetas].[TIPO]","[Base_Tarjetas].[TIPO].&amp;[" &amp; $C$1 &amp; "]")/1000,
0)</f>
        <v>0</v>
      </c>
      <c r="P75" s="8">
        <f>IFERROR(
GETPIVOTDATA("[Base_Tarjetas].[Importe]",TDinamica_R!$A$3,
"[Base_Tarjetas].[PERIODO]","[Base_Tarjetas].[PERIODO].&amp;[" &amp; TEXT(P$6,"yyyymm") &amp; "]",
"[Base_Tarjetas].[Metrica]","[Base_Tarjetas].[Metrica].&amp;[" &amp; $A75 &amp; "]",
"[Base_Tarjetas].[SEGMENTO_DESCRIP]","[Base_Tarjetas].[SEGMENTO_DESCRIP].&amp;[" &amp; $C$6 &amp; "]",
"[Base_Tarjetas].[SITUACION]","[Base_Tarjetas].[SITUACION].&amp;[" &amp; $C75 &amp; "]",
"[Base_Tarjetas].[TIPO]","[Base_Tarjetas].[TIPO].&amp;[" &amp; $C$1 &amp; "]")/1000,
0)</f>
        <v>0</v>
      </c>
      <c r="Q75" s="8">
        <f>IFERROR(
GETPIVOTDATA("[Base_Tarjetas].[Importe]",TDinamica_R!$A$3,
"[Base_Tarjetas].[PERIODO]","[Base_Tarjetas].[PERIODO].&amp;[" &amp; TEXT(Q$6,"yyyymm") &amp; "]",
"[Base_Tarjetas].[Metrica]","[Base_Tarjetas].[Metrica].&amp;[" &amp; $A75 &amp; "]",
"[Base_Tarjetas].[SEGMENTO_DESCRIP]","[Base_Tarjetas].[SEGMENTO_DESCRIP].&amp;[" &amp; $C$6 &amp; "]",
"[Base_Tarjetas].[SITUACION]","[Base_Tarjetas].[SITUACION].&amp;[" &amp; $C75 &amp; "]",
"[Base_Tarjetas].[TIPO]","[Base_Tarjetas].[TIPO].&amp;[" &amp; $C$1 &amp; "]")/1000,
0)</f>
        <v>0</v>
      </c>
      <c r="R75" s="8">
        <f>IFERROR(
GETPIVOTDATA("[Base_Tarjetas].[Importe]",TDinamica_R!$A$3,
"[Base_Tarjetas].[PERIODO]","[Base_Tarjetas].[PERIODO].&amp;[" &amp; TEXT(R$6,"yyyymm") &amp; "]",
"[Base_Tarjetas].[Metrica]","[Base_Tarjetas].[Metrica].&amp;[" &amp; $A75 &amp; "]",
"[Base_Tarjetas].[SEGMENTO_DESCRIP]","[Base_Tarjetas].[SEGMENTO_DESCRIP].&amp;[" &amp; $C$6 &amp; "]",
"[Base_Tarjetas].[SITUACION]","[Base_Tarjetas].[SITUACION].&amp;[" &amp; $C75 &amp; "]",
"[Base_Tarjetas].[TIPO]","[Base_Tarjetas].[TIPO].&amp;[" &amp; $C$1 &amp; "]")/1000,
0)</f>
        <v>0</v>
      </c>
      <c r="S75" s="8">
        <f>IFERROR(
GETPIVOTDATA("[Base_Tarjetas].[Importe]",TDinamica_R!$A$3,
"[Base_Tarjetas].[PERIODO]","[Base_Tarjetas].[PERIODO].&amp;[" &amp; TEXT(S$6,"yyyymm") &amp; "]",
"[Base_Tarjetas].[Metrica]","[Base_Tarjetas].[Metrica].&amp;[" &amp; $A75 &amp; "]",
"[Base_Tarjetas].[SEGMENTO_DESCRIP]","[Base_Tarjetas].[SEGMENTO_DESCRIP].&amp;[" &amp; $C$6 &amp; "]",
"[Base_Tarjetas].[SITUACION]","[Base_Tarjetas].[SITUACION].&amp;[" &amp; $C75 &amp; "]",
"[Base_Tarjetas].[TIPO]","[Base_Tarjetas].[TIPO].&amp;[" &amp; $C$1 &amp; "]")/1000,
0)</f>
        <v>0</v>
      </c>
      <c r="T75" s="8">
        <f>IFERROR(
GETPIVOTDATA("[Base_Tarjetas].[Importe]",TDinamica_R!$A$3,
"[Base_Tarjetas].[PERIODO]","[Base_Tarjetas].[PERIODO].&amp;[" &amp; TEXT(T$6,"yyyymm") &amp; "]",
"[Base_Tarjetas].[Metrica]","[Base_Tarjetas].[Metrica].&amp;[" &amp; $A75 &amp; "]",
"[Base_Tarjetas].[SEGMENTO_DESCRIP]","[Base_Tarjetas].[SEGMENTO_DESCRIP].&amp;[" &amp; $C$6 &amp; "]",
"[Base_Tarjetas].[SITUACION]","[Base_Tarjetas].[SITUACION].&amp;[" &amp; $C75 &amp; "]",
"[Base_Tarjetas].[TIPO]","[Base_Tarjetas].[TIPO].&amp;[" &amp; $C$1 &amp; "]")/1000,
0)</f>
        <v>0</v>
      </c>
      <c r="U75" s="8">
        <f>IFERROR(
GETPIVOTDATA("[Base_Tarjetas].[Importe]",TDinamica_R!$A$3,
"[Base_Tarjetas].[PERIODO]","[Base_Tarjetas].[PERIODO].&amp;[" &amp; TEXT(U$6,"yyyymm") &amp; "]",
"[Base_Tarjetas].[Metrica]","[Base_Tarjetas].[Metrica].&amp;[" &amp; $A75 &amp; "]",
"[Base_Tarjetas].[SEGMENTO_DESCRIP]","[Base_Tarjetas].[SEGMENTO_DESCRIP].&amp;[" &amp; $C$6 &amp; "]",
"[Base_Tarjetas].[SITUACION]","[Base_Tarjetas].[SITUACION].&amp;[" &amp; $C75 &amp; "]",
"[Base_Tarjetas].[TIPO]","[Base_Tarjetas].[TIPO].&amp;[" &amp; $C$1 &amp; "]")/1000,
0)</f>
        <v>0</v>
      </c>
      <c r="V75" s="8">
        <f>IFERROR(
GETPIVOTDATA("[Base_Tarjetas].[Importe]",TDinamica_R!$A$3,
"[Base_Tarjetas].[PERIODO]","[Base_Tarjetas].[PERIODO].&amp;[" &amp; TEXT(V$6,"yyyymm") &amp; "]",
"[Base_Tarjetas].[Metrica]","[Base_Tarjetas].[Metrica].&amp;[" &amp; $A75 &amp; "]",
"[Base_Tarjetas].[SEGMENTO_DESCRIP]","[Base_Tarjetas].[SEGMENTO_DESCRIP].&amp;[" &amp; $C$6 &amp; "]",
"[Base_Tarjetas].[SITUACION]","[Base_Tarjetas].[SITUACION].&amp;[" &amp; $C75 &amp; "]",
"[Base_Tarjetas].[TIPO]","[Base_Tarjetas].[TIPO].&amp;[" &amp; $C$1 &amp; "]")/1000,
0)</f>
        <v>0</v>
      </c>
      <c r="W75" s="8">
        <f>IFERROR(
GETPIVOTDATA("[Base_Tarjetas].[Importe]",TDinamica_R!$A$3,
"[Base_Tarjetas].[PERIODO]","[Base_Tarjetas].[PERIODO].&amp;[" &amp; TEXT(W$6,"yyyymm") &amp; "]",
"[Base_Tarjetas].[Metrica]","[Base_Tarjetas].[Metrica].&amp;[" &amp; $A75 &amp; "]",
"[Base_Tarjetas].[SEGMENTO_DESCRIP]","[Base_Tarjetas].[SEGMENTO_DESCRIP].&amp;[" &amp; $C$6 &amp; "]",
"[Base_Tarjetas].[SITUACION]","[Base_Tarjetas].[SITUACION].&amp;[" &amp; $C75 &amp; "]",
"[Base_Tarjetas].[TIPO]","[Base_Tarjetas].[TIPO].&amp;[" &amp; $C$1 &amp; "]")/1000,
0)</f>
        <v>0</v>
      </c>
      <c r="X75" s="8">
        <f>IFERROR(
GETPIVOTDATA("[Base_Tarjetas].[Importe]",TDinamica_R!$A$3,
"[Base_Tarjetas].[PERIODO]","[Base_Tarjetas].[PERIODO].&amp;[" &amp; TEXT(X$6,"yyyymm") &amp; "]",
"[Base_Tarjetas].[Metrica]","[Base_Tarjetas].[Metrica].&amp;[" &amp; $A75 &amp; "]",
"[Base_Tarjetas].[SEGMENTO_DESCRIP]","[Base_Tarjetas].[SEGMENTO_DESCRIP].&amp;[" &amp; $C$6 &amp; "]",
"[Base_Tarjetas].[SITUACION]","[Base_Tarjetas].[SITUACION].&amp;[" &amp; $C75 &amp; "]",
"[Base_Tarjetas].[TIPO]","[Base_Tarjetas].[TIPO].&amp;[" &amp; $C$1 &amp; "]")/1000,
0)</f>
        <v>0</v>
      </c>
      <c r="Y75" s="8">
        <f>IFERROR(
GETPIVOTDATA("[Base_Tarjetas].[Importe]",TDinamica_R!$A$3,
"[Base_Tarjetas].[PERIODO]","[Base_Tarjetas].[PERIODO].&amp;[" &amp; TEXT(Y$6,"yyyymm") &amp; "]",
"[Base_Tarjetas].[Metrica]","[Base_Tarjetas].[Metrica].&amp;[" &amp; $A75 &amp; "]",
"[Base_Tarjetas].[SEGMENTO_DESCRIP]","[Base_Tarjetas].[SEGMENTO_DESCRIP].&amp;[" &amp; $C$6 &amp; "]",
"[Base_Tarjetas].[SITUACION]","[Base_Tarjetas].[SITUACION].&amp;[" &amp; $C75 &amp; "]",
"[Base_Tarjetas].[TIPO]","[Base_Tarjetas].[TIPO].&amp;[" &amp; $C$1 &amp; "]")/1000,
0)</f>
        <v>0</v>
      </c>
      <c r="Z75" s="8">
        <f>IFERROR(
GETPIVOTDATA("[Base_Tarjetas].[Importe]",TDinamica_R!$A$3,
"[Base_Tarjetas].[PERIODO]","[Base_Tarjetas].[PERIODO].&amp;[" &amp; TEXT(Z$6,"yyyymm") &amp; "]",
"[Base_Tarjetas].[Metrica]","[Base_Tarjetas].[Metrica].&amp;[" &amp; $A75 &amp; "]",
"[Base_Tarjetas].[SEGMENTO_DESCRIP]","[Base_Tarjetas].[SEGMENTO_DESCRIP].&amp;[" &amp; $C$6 &amp; "]",
"[Base_Tarjetas].[SITUACION]","[Base_Tarjetas].[SITUACION].&amp;[" &amp; $C75 &amp; "]",
"[Base_Tarjetas].[TIPO]","[Base_Tarjetas].[TIPO].&amp;[" &amp; $C$1 &amp; "]")/1000,
0)</f>
        <v>0</v>
      </c>
      <c r="AA75" s="8">
        <f>IFERROR(
GETPIVOTDATA("[Base_Tarjetas].[Importe]",TDinamica_R!$A$3,
"[Base_Tarjetas].[PERIODO]","[Base_Tarjetas].[PERIODO].&amp;[" &amp; TEXT(AA$6,"yyyymm") &amp; "]",
"[Base_Tarjetas].[Metrica]","[Base_Tarjetas].[Metrica].&amp;[" &amp; $A75 &amp; "]",
"[Base_Tarjetas].[SEGMENTO_DESCRIP]","[Base_Tarjetas].[SEGMENTO_DESCRIP].&amp;[" &amp; $C$6 &amp; "]",
"[Base_Tarjetas].[SITUACION]","[Base_Tarjetas].[SITUACION].&amp;[" &amp; $C75 &amp; "]",
"[Base_Tarjetas].[TIPO]","[Base_Tarjetas].[TIPO].&amp;[" &amp; $C$1 &amp; "]")/1000,
0)</f>
        <v>0</v>
      </c>
      <c r="AB75" s="8">
        <f>IFERROR(
GETPIVOTDATA("[Base_Tarjetas].[Importe]",TDinamica_R!$A$3,
"[Base_Tarjetas].[PERIODO]","[Base_Tarjetas].[PERIODO].&amp;[" &amp; TEXT(AB$6,"yyyymm") &amp; "]",
"[Base_Tarjetas].[Metrica]","[Base_Tarjetas].[Metrica].&amp;[" &amp; $A75 &amp; "]",
"[Base_Tarjetas].[SEGMENTO_DESCRIP]","[Base_Tarjetas].[SEGMENTO_DESCRIP].&amp;[" &amp; $C$6 &amp; "]",
"[Base_Tarjetas].[SITUACION]","[Base_Tarjetas].[SITUACION].&amp;[" &amp; $C75 &amp; "]",
"[Base_Tarjetas].[TIPO]","[Base_Tarjetas].[TIPO].&amp;[" &amp; $C$1 &amp; "]")/1000,
0)</f>
        <v>0</v>
      </c>
      <c r="AC75" s="8">
        <f>IFERROR(
GETPIVOTDATA("[Base_Tarjetas].[Importe]",TDinamica_R!$A$3,
"[Base_Tarjetas].[PERIODO]","[Base_Tarjetas].[PERIODO].&amp;[" &amp; TEXT(AC$6,"yyyymm") &amp; "]",
"[Base_Tarjetas].[Metrica]","[Base_Tarjetas].[Metrica].&amp;[" &amp; $A75 &amp; "]",
"[Base_Tarjetas].[SEGMENTO_DESCRIP]","[Base_Tarjetas].[SEGMENTO_DESCRIP].&amp;[" &amp; $C$6 &amp; "]",
"[Base_Tarjetas].[SITUACION]","[Base_Tarjetas].[SITUACION].&amp;[" &amp; $C75 &amp; "]",
"[Base_Tarjetas].[TIPO]","[Base_Tarjetas].[TIPO].&amp;[" &amp; $C$1 &amp; "]")/1000,
0)</f>
        <v>0</v>
      </c>
      <c r="AD75" s="8">
        <f>IFERROR(
GETPIVOTDATA("[Base_Tarjetas].[Importe]",TDinamica_R!$A$3,
"[Base_Tarjetas].[PERIODO]","[Base_Tarjetas].[PERIODO].&amp;[" &amp; TEXT(AD$6,"yyyymm") &amp; "]",
"[Base_Tarjetas].[Metrica]","[Base_Tarjetas].[Metrica].&amp;[" &amp; $A75 &amp; "]",
"[Base_Tarjetas].[SEGMENTO_DESCRIP]","[Base_Tarjetas].[SEGMENTO_DESCRIP].&amp;[" &amp; $C$6 &amp; "]",
"[Base_Tarjetas].[SITUACION]","[Base_Tarjetas].[SITUACION].&amp;[" &amp; $C75 &amp; "]",
"[Base_Tarjetas].[TIPO]","[Base_Tarjetas].[TIPO].&amp;[" &amp; $C$1 &amp; "]")/1000,
0)</f>
        <v>0</v>
      </c>
      <c r="AE75" s="8">
        <f>IFERROR(
GETPIVOTDATA("[Base_Tarjetas].[Importe]",TDinamica_R!$A$3,
"[Base_Tarjetas].[PERIODO]","[Base_Tarjetas].[PERIODO].&amp;[" &amp; TEXT(AE$6,"yyyymm") &amp; "]",
"[Base_Tarjetas].[Metrica]","[Base_Tarjetas].[Metrica].&amp;[" &amp; $A75 &amp; "]",
"[Base_Tarjetas].[SEGMENTO_DESCRIP]","[Base_Tarjetas].[SEGMENTO_DESCRIP].&amp;[" &amp; $C$6 &amp; "]",
"[Base_Tarjetas].[SITUACION]","[Base_Tarjetas].[SITUACION].&amp;[" &amp; $C75 &amp; "]",
"[Base_Tarjetas].[TIPO]","[Base_Tarjetas].[TIPO].&amp;[" &amp; $C$1 &amp; "]")/1000,
0)</f>
        <v>0</v>
      </c>
      <c r="AF75" s="8">
        <f>IFERROR(
GETPIVOTDATA("[Base_Tarjetas].[Importe]",TDinamica_R!$A$3,
"[Base_Tarjetas].[PERIODO]","[Base_Tarjetas].[PERIODO].&amp;[" &amp; TEXT(AF$6,"yyyymm") &amp; "]",
"[Base_Tarjetas].[Metrica]","[Base_Tarjetas].[Metrica].&amp;[" &amp; $A75 &amp; "]",
"[Base_Tarjetas].[SEGMENTO_DESCRIP]","[Base_Tarjetas].[SEGMENTO_DESCRIP].&amp;[" &amp; $C$6 &amp; "]",
"[Base_Tarjetas].[SITUACION]","[Base_Tarjetas].[SITUACION].&amp;[" &amp; $C75 &amp; "]",
"[Base_Tarjetas].[TIPO]","[Base_Tarjetas].[TIPO].&amp;[" &amp; $C$1 &amp; "]")/1000,
0)</f>
        <v>0</v>
      </c>
      <c r="AG75" s="8">
        <f>IFERROR(
GETPIVOTDATA("[Base_Tarjetas].[Importe]",TDinamica_R!$A$3,
"[Base_Tarjetas].[PERIODO]","[Base_Tarjetas].[PERIODO].&amp;[" &amp; TEXT(AG$6,"yyyymm") &amp; "]",
"[Base_Tarjetas].[Metrica]","[Base_Tarjetas].[Metrica].&amp;[" &amp; $A75 &amp; "]",
"[Base_Tarjetas].[SEGMENTO_DESCRIP]","[Base_Tarjetas].[SEGMENTO_DESCRIP].&amp;[" &amp; $C$6 &amp; "]",
"[Base_Tarjetas].[SITUACION]","[Base_Tarjetas].[SITUACION].&amp;[" &amp; $C75 &amp; "]",
"[Base_Tarjetas].[TIPO]","[Base_Tarjetas].[TIPO].&amp;[" &amp; $C$1 &amp; "]")/1000,
0)</f>
        <v>0</v>
      </c>
      <c r="AH75" s="8">
        <f>IFERROR(
GETPIVOTDATA("[Base_Tarjetas].[Importe]",TDinamica_R!$A$3,
"[Base_Tarjetas].[PERIODO]","[Base_Tarjetas].[PERIODO].&amp;[" &amp; TEXT(AH$6,"yyyymm") &amp; "]",
"[Base_Tarjetas].[Metrica]","[Base_Tarjetas].[Metrica].&amp;[" &amp; $A75 &amp; "]",
"[Base_Tarjetas].[SEGMENTO_DESCRIP]","[Base_Tarjetas].[SEGMENTO_DESCRIP].&amp;[" &amp; $C$6 &amp; "]",
"[Base_Tarjetas].[SITUACION]","[Base_Tarjetas].[SITUACION].&amp;[" &amp; $C75 &amp; "]",
"[Base_Tarjetas].[TIPO]","[Base_Tarjetas].[TIPO].&amp;[" &amp; $C$1 &amp; "]")/1000,
0)</f>
        <v>0</v>
      </c>
      <c r="AI75" s="8">
        <f>IFERROR(
GETPIVOTDATA("[Base_Tarjetas].[Importe]",TDinamica_R!$A$3,
"[Base_Tarjetas].[PERIODO]","[Base_Tarjetas].[PERIODO].&amp;[" &amp; TEXT(AI$6,"yyyymm") &amp; "]",
"[Base_Tarjetas].[Metrica]","[Base_Tarjetas].[Metrica].&amp;[" &amp; $A75 &amp; "]",
"[Base_Tarjetas].[SEGMENTO_DESCRIP]","[Base_Tarjetas].[SEGMENTO_DESCRIP].&amp;[" &amp; $C$6 &amp; "]",
"[Base_Tarjetas].[SITUACION]","[Base_Tarjetas].[SITUACION].&amp;[" &amp; $C75 &amp; "]",
"[Base_Tarjetas].[TIPO]","[Base_Tarjetas].[TIPO].&amp;[" &amp; $C$1 &amp; "]")/1000,
0)</f>
        <v>0</v>
      </c>
      <c r="AJ75" s="8">
        <f>IFERROR(
GETPIVOTDATA("[Base_Tarjetas].[Importe]",TDinamica_R!$A$3,
"[Base_Tarjetas].[PERIODO]","[Base_Tarjetas].[PERIODO].&amp;[" &amp; TEXT(AJ$6,"yyyymm") &amp; "]",
"[Base_Tarjetas].[Metrica]","[Base_Tarjetas].[Metrica].&amp;[" &amp; $A75 &amp; "]",
"[Base_Tarjetas].[SEGMENTO_DESCRIP]","[Base_Tarjetas].[SEGMENTO_DESCRIP].&amp;[" &amp; $C$6 &amp; "]",
"[Base_Tarjetas].[SITUACION]","[Base_Tarjetas].[SITUACION].&amp;[" &amp; $C75 &amp; "]",
"[Base_Tarjetas].[TIPO]","[Base_Tarjetas].[TIPO].&amp;[" &amp; $C$1 &amp; "]")/1000,
0)</f>
        <v>0</v>
      </c>
      <c r="AK75" s="8">
        <f>IFERROR(
GETPIVOTDATA("[Base_Tarjetas].[Importe]",TDinamica_R!$A$3,
"[Base_Tarjetas].[PERIODO]","[Base_Tarjetas].[PERIODO].&amp;[" &amp; TEXT(AK$6,"yyyymm") &amp; "]",
"[Base_Tarjetas].[Metrica]","[Base_Tarjetas].[Metrica].&amp;[" &amp; $A75 &amp; "]",
"[Base_Tarjetas].[SEGMENTO_DESCRIP]","[Base_Tarjetas].[SEGMENTO_DESCRIP].&amp;[" &amp; $C$6 &amp; "]",
"[Base_Tarjetas].[SITUACION]","[Base_Tarjetas].[SITUACION].&amp;[" &amp; $C75 &amp; "]",
"[Base_Tarjetas].[TIPO]","[Base_Tarjetas].[TIPO].&amp;[" &amp; $C$1 &amp; "]")/1000,
0)</f>
        <v>0</v>
      </c>
      <c r="AL75" s="8">
        <f>IFERROR(
GETPIVOTDATA("[Base_Tarjetas].[Importe]",TDinamica_R!$A$3,
"[Base_Tarjetas].[PERIODO]","[Base_Tarjetas].[PERIODO].&amp;[" &amp; TEXT(AL$6,"yyyymm") &amp; "]",
"[Base_Tarjetas].[Metrica]","[Base_Tarjetas].[Metrica].&amp;[" &amp; $A75 &amp; "]",
"[Base_Tarjetas].[SEGMENTO_DESCRIP]","[Base_Tarjetas].[SEGMENTO_DESCRIP].&amp;[" &amp; $C$6 &amp; "]",
"[Base_Tarjetas].[SITUACION]","[Base_Tarjetas].[SITUACION].&amp;[" &amp; $C75 &amp; "]",
"[Base_Tarjetas].[TIPO]","[Base_Tarjetas].[TIPO].&amp;[" &amp; $C$1 &amp; "]")/1000,
0)</f>
        <v>0</v>
      </c>
      <c r="AM75" s="8">
        <f>IFERROR(
GETPIVOTDATA("[Base_Tarjetas].[Importe]",TDinamica_R!$A$3,
"[Base_Tarjetas].[PERIODO]","[Base_Tarjetas].[PERIODO].&amp;[" &amp; TEXT(AM$6,"yyyymm") &amp; "]",
"[Base_Tarjetas].[Metrica]","[Base_Tarjetas].[Metrica].&amp;[" &amp; $A75 &amp; "]",
"[Base_Tarjetas].[SEGMENTO_DESCRIP]","[Base_Tarjetas].[SEGMENTO_DESCRIP].&amp;[" &amp; $C$6 &amp; "]",
"[Base_Tarjetas].[SITUACION]","[Base_Tarjetas].[SITUACION].&amp;[" &amp; $C75 &amp; "]",
"[Base_Tarjetas].[TIPO]","[Base_Tarjetas].[TIPO].&amp;[" &amp; $C$1 &amp; "]")/1000,
0)</f>
        <v>0</v>
      </c>
      <c r="AN75" s="8">
        <f>IFERROR(
GETPIVOTDATA("[Base_Tarjetas].[Importe]",TDinamica_R!$A$3,
"[Base_Tarjetas].[PERIODO]","[Base_Tarjetas].[PERIODO].&amp;[" &amp; TEXT(AN$6,"yyyymm") &amp; "]",
"[Base_Tarjetas].[Metrica]","[Base_Tarjetas].[Metrica].&amp;[" &amp; $A75 &amp; "]",
"[Base_Tarjetas].[SEGMENTO_DESCRIP]","[Base_Tarjetas].[SEGMENTO_DESCRIP].&amp;[" &amp; $C$6 &amp; "]",
"[Base_Tarjetas].[SITUACION]","[Base_Tarjetas].[SITUACION].&amp;[" &amp; $C75 &amp; "]",
"[Base_Tarjetas].[TIPO]","[Base_Tarjetas].[TIPO].&amp;[" &amp; $C$1 &amp; "]")/1000,
0)</f>
        <v>0</v>
      </c>
      <c r="AO75" s="8">
        <f>IFERROR(
GETPIVOTDATA("[Base_Tarjetas].[Importe]",TDinamica_R!$A$3,
"[Base_Tarjetas].[PERIODO]","[Base_Tarjetas].[PERIODO].&amp;[" &amp; TEXT(AO$6,"yyyymm") &amp; "]",
"[Base_Tarjetas].[Metrica]","[Base_Tarjetas].[Metrica].&amp;[" &amp; $A75 &amp; "]",
"[Base_Tarjetas].[SEGMENTO_DESCRIP]","[Base_Tarjetas].[SEGMENTO_DESCRIP].&amp;[" &amp; $C$6 &amp; "]",
"[Base_Tarjetas].[SITUACION]","[Base_Tarjetas].[SITUACION].&amp;[" &amp; $C75 &amp; "]",
"[Base_Tarjetas].[TIPO]","[Base_Tarjetas].[TIPO].&amp;[" &amp; $C$1 &amp; "]")/1000,
0)</f>
        <v>0</v>
      </c>
      <c r="AP75" s="8">
        <f>IFERROR(
GETPIVOTDATA("[Base_Tarjetas].[Importe]",TDinamica_R!$A$3,
"[Base_Tarjetas].[PERIODO]","[Base_Tarjetas].[PERIODO].&amp;[" &amp; TEXT(AP$6,"yyyymm") &amp; "]",
"[Base_Tarjetas].[Metrica]","[Base_Tarjetas].[Metrica].&amp;[" &amp; $A75 &amp; "]",
"[Base_Tarjetas].[SEGMENTO_DESCRIP]","[Base_Tarjetas].[SEGMENTO_DESCRIP].&amp;[" &amp; $C$6 &amp; "]",
"[Base_Tarjetas].[SITUACION]","[Base_Tarjetas].[SITUACION].&amp;[" &amp; $C75 &amp; "]",
"[Base_Tarjetas].[TIPO]","[Base_Tarjetas].[TIPO].&amp;[" &amp; $C$1 &amp; "]")/1000,
0)</f>
        <v>0</v>
      </c>
      <c r="AQ75" s="8">
        <f>IFERROR(
GETPIVOTDATA("[Base_Tarjetas].[Importe]",TDinamica_R!$A$3,
"[Base_Tarjetas].[PERIODO]","[Base_Tarjetas].[PERIODO].&amp;[" &amp; TEXT(AQ$6,"yyyymm") &amp; "]",
"[Base_Tarjetas].[Metrica]","[Base_Tarjetas].[Metrica].&amp;[" &amp; $A75 &amp; "]",
"[Base_Tarjetas].[SEGMENTO_DESCRIP]","[Base_Tarjetas].[SEGMENTO_DESCRIP].&amp;[" &amp; $C$6 &amp; "]",
"[Base_Tarjetas].[SITUACION]","[Base_Tarjetas].[SITUACION].&amp;[" &amp; $C75 &amp; "]",
"[Base_Tarjetas].[TIPO]","[Base_Tarjetas].[TIPO].&amp;[" &amp; $C$1 &amp; "]")/1000,
0)</f>
        <v>0</v>
      </c>
      <c r="AR75" s="8">
        <f>IFERROR(
GETPIVOTDATA("[Base_Tarjetas].[Importe]",TDinamica_R!$A$3,
"[Base_Tarjetas].[PERIODO]","[Base_Tarjetas].[PERIODO].&amp;[" &amp; TEXT(AR$6,"yyyymm") &amp; "]",
"[Base_Tarjetas].[Metrica]","[Base_Tarjetas].[Metrica].&amp;[" &amp; $A75 &amp; "]",
"[Base_Tarjetas].[SEGMENTO_DESCRIP]","[Base_Tarjetas].[SEGMENTO_DESCRIP].&amp;[" &amp; $C$6 &amp; "]",
"[Base_Tarjetas].[SITUACION]","[Base_Tarjetas].[SITUACION].&amp;[" &amp; $C75 &amp; "]",
"[Base_Tarjetas].[TIPO]","[Base_Tarjetas].[TIPO].&amp;[" &amp; $C$1 &amp; "]")/1000,
0)</f>
        <v>0</v>
      </c>
      <c r="AS75" s="8">
        <f>IFERROR(
GETPIVOTDATA("[Base_Tarjetas].[Importe]",TDinamica_R!$A$3,
"[Base_Tarjetas].[PERIODO]","[Base_Tarjetas].[PERIODO].&amp;[" &amp; TEXT(AS$6,"yyyymm") &amp; "]",
"[Base_Tarjetas].[Metrica]","[Base_Tarjetas].[Metrica].&amp;[" &amp; $A75 &amp; "]",
"[Base_Tarjetas].[SEGMENTO_DESCRIP]","[Base_Tarjetas].[SEGMENTO_DESCRIP].&amp;[" &amp; $C$6 &amp; "]",
"[Base_Tarjetas].[SITUACION]","[Base_Tarjetas].[SITUACION].&amp;[" &amp; $C75 &amp; "]",
"[Base_Tarjetas].[TIPO]","[Base_Tarjetas].[TIPO].&amp;[" &amp; $C$1 &amp; "]")/1000,
0)</f>
        <v>0</v>
      </c>
      <c r="AT75" s="8">
        <f>IFERROR(
GETPIVOTDATA("[Base_Tarjetas].[Importe]",TDinamica_R!$A$3,
"[Base_Tarjetas].[PERIODO]","[Base_Tarjetas].[PERIODO].&amp;[" &amp; TEXT(AT$6,"yyyymm") &amp; "]",
"[Base_Tarjetas].[Metrica]","[Base_Tarjetas].[Metrica].&amp;[" &amp; $A75 &amp; "]",
"[Base_Tarjetas].[SEGMENTO_DESCRIP]","[Base_Tarjetas].[SEGMENTO_DESCRIP].&amp;[" &amp; $C$6 &amp; "]",
"[Base_Tarjetas].[SITUACION]","[Base_Tarjetas].[SITUACION].&amp;[" &amp; $C75 &amp; "]",
"[Base_Tarjetas].[TIPO]","[Base_Tarjetas].[TIPO].&amp;[" &amp; $C$1 &amp; "]")/1000,
0)</f>
        <v>0</v>
      </c>
      <c r="AU75" s="8">
        <f>IFERROR(
GETPIVOTDATA("[Base_Tarjetas].[Importe]",TDinamica_R!$A$3,
"[Base_Tarjetas].[PERIODO]","[Base_Tarjetas].[PERIODO].&amp;[" &amp; TEXT(AU$6,"yyyymm") &amp; "]",
"[Base_Tarjetas].[Metrica]","[Base_Tarjetas].[Metrica].&amp;[" &amp; $A75 &amp; "]",
"[Base_Tarjetas].[SEGMENTO_DESCRIP]","[Base_Tarjetas].[SEGMENTO_DESCRIP].&amp;[" &amp; $C$6 &amp; "]",
"[Base_Tarjetas].[SITUACION]","[Base_Tarjetas].[SITUACION].&amp;[" &amp; $C75 &amp; "]",
"[Base_Tarjetas].[TIPO]","[Base_Tarjetas].[TIPO].&amp;[" &amp; $C$1 &amp; "]")/1000,
0)</f>
        <v>0</v>
      </c>
      <c r="AV75" s="8">
        <f>IFERROR(
GETPIVOTDATA("[Base_Tarjetas].[Importe]",TDinamica_R!$A$3,
"[Base_Tarjetas].[PERIODO]","[Base_Tarjetas].[PERIODO].&amp;[" &amp; TEXT(AV$6,"yyyymm") &amp; "]",
"[Base_Tarjetas].[Metrica]","[Base_Tarjetas].[Metrica].&amp;[" &amp; $A75 &amp; "]",
"[Base_Tarjetas].[SEGMENTO_DESCRIP]","[Base_Tarjetas].[SEGMENTO_DESCRIP].&amp;[" &amp; $C$6 &amp; "]",
"[Base_Tarjetas].[SITUACION]","[Base_Tarjetas].[SITUACION].&amp;[" &amp; $C75 &amp; "]",
"[Base_Tarjetas].[TIPO]","[Base_Tarjetas].[TIPO].&amp;[" &amp; $C$1 &amp; "]")/1000,
0)</f>
        <v>0</v>
      </c>
      <c r="AW75" s="8">
        <f>IFERROR(
GETPIVOTDATA("[Base_Tarjetas].[Importe]",TDinamica_R!$A$3,
"[Base_Tarjetas].[PERIODO]","[Base_Tarjetas].[PERIODO].&amp;[" &amp; TEXT(AW$6,"yyyymm") &amp; "]",
"[Base_Tarjetas].[Metrica]","[Base_Tarjetas].[Metrica].&amp;[" &amp; $A75 &amp; "]",
"[Base_Tarjetas].[SEGMENTO_DESCRIP]","[Base_Tarjetas].[SEGMENTO_DESCRIP].&amp;[" &amp; $C$6 &amp; "]",
"[Base_Tarjetas].[SITUACION]","[Base_Tarjetas].[SITUACION].&amp;[" &amp; $C75 &amp; "]",
"[Base_Tarjetas].[TIPO]","[Base_Tarjetas].[TIPO].&amp;[" &amp; $C$1 &amp; "]")/1000,
0)</f>
        <v>0</v>
      </c>
      <c r="AX75" s="8">
        <f>IFERROR(
GETPIVOTDATA("[Base_Tarjetas].[Importe]",TDinamica_R!$A$3,
"[Base_Tarjetas].[PERIODO]","[Base_Tarjetas].[PERIODO].&amp;[" &amp; TEXT(AX$6,"yyyymm") &amp; "]",
"[Base_Tarjetas].[Metrica]","[Base_Tarjetas].[Metrica].&amp;[" &amp; $A75 &amp; "]",
"[Base_Tarjetas].[SEGMENTO_DESCRIP]","[Base_Tarjetas].[SEGMENTO_DESCRIP].&amp;[" &amp; $C$6 &amp; "]",
"[Base_Tarjetas].[SITUACION]","[Base_Tarjetas].[SITUACION].&amp;[" &amp; $C75 &amp; "]",
"[Base_Tarjetas].[TIPO]","[Base_Tarjetas].[TIPO].&amp;[" &amp; $C$1 &amp; "]")/1000,
0)</f>
        <v>0</v>
      </c>
      <c r="AY75" s="8">
        <f>IFERROR(
GETPIVOTDATA("[Base_Tarjetas].[Importe]",TDinamica_R!$A$3,
"[Base_Tarjetas].[PERIODO]","[Base_Tarjetas].[PERIODO].&amp;[" &amp; TEXT(AY$6,"yyyymm") &amp; "]",
"[Base_Tarjetas].[Metrica]","[Base_Tarjetas].[Metrica].&amp;[" &amp; $A75 &amp; "]",
"[Base_Tarjetas].[SEGMENTO_DESCRIP]","[Base_Tarjetas].[SEGMENTO_DESCRIP].&amp;[" &amp; $C$6 &amp; "]",
"[Base_Tarjetas].[SITUACION]","[Base_Tarjetas].[SITUACION].&amp;[" &amp; $C75 &amp; "]",
"[Base_Tarjetas].[TIPO]","[Base_Tarjetas].[TIPO].&amp;[" &amp; $C$1 &amp; "]")/1000,
0)</f>
        <v>0</v>
      </c>
      <c r="AZ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TEXT(AZ$6,"yyyymm") &amp; "]"),
0)</f>
        <v>0</v>
      </c>
      <c r="BA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TEXT(BA$6,"yyyymm") &amp; "]"),
0)</f>
        <v>0</v>
      </c>
      <c r="BB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TEXT(BB$6,"yyyymm") &amp; "]"),
0)</f>
        <v>0</v>
      </c>
      <c r="BC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TEXT(BC$6,"yyyymm") &amp; "]"),
0)</f>
        <v>0</v>
      </c>
      <c r="BD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TEXT(BD$6,"yyyymm") &amp; "]"),
0)</f>
        <v>0</v>
      </c>
      <c r="BE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TEXT(BE$6,"yyyymm") &amp; "]"),
0)</f>
        <v>0</v>
      </c>
      <c r="BF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TEXT(BF$6,"yyyymm") &amp; "]"),
0)</f>
        <v>0</v>
      </c>
      <c r="BG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TEXT(BG$6,"yyyymm") &amp; "]"),
0)</f>
        <v>0</v>
      </c>
      <c r="BH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TEXT(BH$6,"yyyymm") &amp; "]"),
0)</f>
        <v>0</v>
      </c>
      <c r="BI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TEXT(BI$6,"yyyymm") &amp; "]"),
0)</f>
        <v>0</v>
      </c>
      <c r="BJ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TEXT(BJ$6,"yyyymm") &amp; "]"),
0)</f>
        <v>0</v>
      </c>
      <c r="BK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TEXT(BK$6,"yyyymm") &amp; "]"),
0)</f>
        <v>0</v>
      </c>
      <c r="BO75" s="24">
        <f t="shared" si="48"/>
        <v>0</v>
      </c>
      <c r="BP75" s="24">
        <f t="shared" si="48"/>
        <v>0</v>
      </c>
      <c r="BQ75" s="24">
        <f t="shared" si="48"/>
        <v>0</v>
      </c>
      <c r="BR75" s="24">
        <f t="shared" si="48"/>
        <v>0</v>
      </c>
      <c r="BS75" s="24">
        <f t="shared" si="48"/>
        <v>0</v>
      </c>
      <c r="BT75" s="24">
        <f t="shared" si="48"/>
        <v>0</v>
      </c>
    </row>
    <row r="76" spans="1:72" hidden="1" outlineLevel="1" x14ac:dyDescent="0.25">
      <c r="A76" s="11" t="s">
        <v>35</v>
      </c>
      <c r="C76" s="2" t="s">
        <v>98</v>
      </c>
      <c r="D76" s="8">
        <f>IFERROR(
GETPIVOTDATA("[Base_Tarjetas].[Importe]",TDinamica_R!$A$3,
"[Base_Tarjetas].[PERIODO]","[Base_Tarjetas].[PERIODO].&amp;[" &amp; TEXT(D$6,"yyyymm") &amp; "]",
"[Base_Tarjetas].[Metrica]","[Base_Tarjetas].[Metrica].&amp;[" &amp; $A76 &amp; "]",
"[Base_Tarjetas].[SEGMENTO_DESCRIP]","[Base_Tarjetas].[SEGMENTO_DESCRIP].&amp;[" &amp; $C$6 &amp; "]",
"[Base_Tarjetas].[SITUACION]","[Base_Tarjetas].[SITUACION].&amp;[" &amp; $C76 &amp; "]",
"[Base_Tarjetas].[TIPO]","[Base_Tarjetas].[TIPO].&amp;[" &amp; $C$1 &amp; "]")/1000,
0)</f>
        <v>0</v>
      </c>
      <c r="E76" s="8">
        <f>IFERROR(
GETPIVOTDATA("[Base_Tarjetas].[Importe]",TDinamica_R!$A$3,
"[Base_Tarjetas].[PERIODO]","[Base_Tarjetas].[PERIODO].&amp;[" &amp; TEXT(E$6,"yyyymm") &amp; "]",
"[Base_Tarjetas].[Metrica]","[Base_Tarjetas].[Metrica].&amp;[" &amp; $A76 &amp; "]",
"[Base_Tarjetas].[SEGMENTO_DESCRIP]","[Base_Tarjetas].[SEGMENTO_DESCRIP].&amp;[" &amp; $C$6 &amp; "]",
"[Base_Tarjetas].[SITUACION]","[Base_Tarjetas].[SITUACION].&amp;[" &amp; $C76 &amp; "]",
"[Base_Tarjetas].[TIPO]","[Base_Tarjetas].[TIPO].&amp;[" &amp; $C$1 &amp; "]")/1000,
0)</f>
        <v>0</v>
      </c>
      <c r="F76" s="8">
        <f>IFERROR(
GETPIVOTDATA("[Base_Tarjetas].[Importe]",TDinamica_R!$A$3,
"[Base_Tarjetas].[PERIODO]","[Base_Tarjetas].[PERIODO].&amp;[" &amp; TEXT(F$6,"yyyymm") &amp; "]",
"[Base_Tarjetas].[Metrica]","[Base_Tarjetas].[Metrica].&amp;[" &amp; $A76 &amp; "]",
"[Base_Tarjetas].[SEGMENTO_DESCRIP]","[Base_Tarjetas].[SEGMENTO_DESCRIP].&amp;[" &amp; $C$6 &amp; "]",
"[Base_Tarjetas].[SITUACION]","[Base_Tarjetas].[SITUACION].&amp;[" &amp; $C76 &amp; "]",
"[Base_Tarjetas].[TIPO]","[Base_Tarjetas].[TIPO].&amp;[" &amp; $C$1 &amp; "]")/1000,
0)</f>
        <v>0</v>
      </c>
      <c r="G76" s="8">
        <f>IFERROR(
GETPIVOTDATA("[Base_Tarjetas].[Importe]",TDinamica_R!$A$3,
"[Base_Tarjetas].[PERIODO]","[Base_Tarjetas].[PERIODO].&amp;[" &amp; TEXT(G$6,"yyyymm") &amp; "]",
"[Base_Tarjetas].[Metrica]","[Base_Tarjetas].[Metrica].&amp;[" &amp; $A76 &amp; "]",
"[Base_Tarjetas].[SEGMENTO_DESCRIP]","[Base_Tarjetas].[SEGMENTO_DESCRIP].&amp;[" &amp; $C$6 &amp; "]",
"[Base_Tarjetas].[SITUACION]","[Base_Tarjetas].[SITUACION].&amp;[" &amp; $C76 &amp; "]",
"[Base_Tarjetas].[TIPO]","[Base_Tarjetas].[TIPO].&amp;[" &amp; $C$1 &amp; "]")/1000,
0)</f>
        <v>0</v>
      </c>
      <c r="H76" s="8">
        <f>IFERROR(
GETPIVOTDATA("[Base_Tarjetas].[Importe]",TDinamica_R!$A$3,
"[Base_Tarjetas].[PERIODO]","[Base_Tarjetas].[PERIODO].&amp;[" &amp; TEXT(H$6,"yyyymm") &amp; "]",
"[Base_Tarjetas].[Metrica]","[Base_Tarjetas].[Metrica].&amp;[" &amp; $A76 &amp; "]",
"[Base_Tarjetas].[SEGMENTO_DESCRIP]","[Base_Tarjetas].[SEGMENTO_DESCRIP].&amp;[" &amp; $C$6 &amp; "]",
"[Base_Tarjetas].[SITUACION]","[Base_Tarjetas].[SITUACION].&amp;[" &amp; $C76 &amp; "]",
"[Base_Tarjetas].[TIPO]","[Base_Tarjetas].[TIPO].&amp;[" &amp; $C$1 &amp; "]")/1000,
0)</f>
        <v>0</v>
      </c>
      <c r="I76" s="8">
        <f>IFERROR(
GETPIVOTDATA("[Base_Tarjetas].[Importe]",TDinamica_R!$A$3,
"[Base_Tarjetas].[PERIODO]","[Base_Tarjetas].[PERIODO].&amp;[" &amp; TEXT(I$6,"yyyymm") &amp; "]",
"[Base_Tarjetas].[Metrica]","[Base_Tarjetas].[Metrica].&amp;[" &amp; $A76 &amp; "]",
"[Base_Tarjetas].[SEGMENTO_DESCRIP]","[Base_Tarjetas].[SEGMENTO_DESCRIP].&amp;[" &amp; $C$6 &amp; "]",
"[Base_Tarjetas].[SITUACION]","[Base_Tarjetas].[SITUACION].&amp;[" &amp; $C76 &amp; "]",
"[Base_Tarjetas].[TIPO]","[Base_Tarjetas].[TIPO].&amp;[" &amp; $C$1 &amp; "]")/1000,
0)</f>
        <v>0</v>
      </c>
      <c r="J76" s="8">
        <f>IFERROR(
GETPIVOTDATA("[Base_Tarjetas].[Importe]",TDinamica_R!$A$3,
"[Base_Tarjetas].[PERIODO]","[Base_Tarjetas].[PERIODO].&amp;[" &amp; TEXT(J$6,"yyyymm") &amp; "]",
"[Base_Tarjetas].[Metrica]","[Base_Tarjetas].[Metrica].&amp;[" &amp; $A76 &amp; "]",
"[Base_Tarjetas].[SEGMENTO_DESCRIP]","[Base_Tarjetas].[SEGMENTO_DESCRIP].&amp;[" &amp; $C$6 &amp; "]",
"[Base_Tarjetas].[SITUACION]","[Base_Tarjetas].[SITUACION].&amp;[" &amp; $C76 &amp; "]",
"[Base_Tarjetas].[TIPO]","[Base_Tarjetas].[TIPO].&amp;[" &amp; $C$1 &amp; "]")/1000,
0)</f>
        <v>0</v>
      </c>
      <c r="K76" s="8">
        <f>IFERROR(
GETPIVOTDATA("[Base_Tarjetas].[Importe]",TDinamica_R!$A$3,
"[Base_Tarjetas].[PERIODO]","[Base_Tarjetas].[PERIODO].&amp;[" &amp; TEXT(K$6,"yyyymm") &amp; "]",
"[Base_Tarjetas].[Metrica]","[Base_Tarjetas].[Metrica].&amp;[" &amp; $A76 &amp; "]",
"[Base_Tarjetas].[SEGMENTO_DESCRIP]","[Base_Tarjetas].[SEGMENTO_DESCRIP].&amp;[" &amp; $C$6 &amp; "]",
"[Base_Tarjetas].[SITUACION]","[Base_Tarjetas].[SITUACION].&amp;[" &amp; $C76 &amp; "]",
"[Base_Tarjetas].[TIPO]","[Base_Tarjetas].[TIPO].&amp;[" &amp; $C$1 &amp; "]")/1000,
0)</f>
        <v>0</v>
      </c>
      <c r="L76" s="8">
        <f>IFERROR(
GETPIVOTDATA("[Base_Tarjetas].[Importe]",TDinamica_R!$A$3,
"[Base_Tarjetas].[PERIODO]","[Base_Tarjetas].[PERIODO].&amp;[" &amp; TEXT(L$6,"yyyymm") &amp; "]",
"[Base_Tarjetas].[Metrica]","[Base_Tarjetas].[Metrica].&amp;[" &amp; $A76 &amp; "]",
"[Base_Tarjetas].[SEGMENTO_DESCRIP]","[Base_Tarjetas].[SEGMENTO_DESCRIP].&amp;[" &amp; $C$6 &amp; "]",
"[Base_Tarjetas].[SITUACION]","[Base_Tarjetas].[SITUACION].&amp;[" &amp; $C76 &amp; "]",
"[Base_Tarjetas].[TIPO]","[Base_Tarjetas].[TIPO].&amp;[" &amp; $C$1 &amp; "]")/1000,
0)</f>
        <v>0</v>
      </c>
      <c r="M76" s="8">
        <f>IFERROR(
GETPIVOTDATA("[Base_Tarjetas].[Importe]",TDinamica_R!$A$3,
"[Base_Tarjetas].[PERIODO]","[Base_Tarjetas].[PERIODO].&amp;[" &amp; TEXT(M$6,"yyyymm") &amp; "]",
"[Base_Tarjetas].[Metrica]","[Base_Tarjetas].[Metrica].&amp;[" &amp; $A76 &amp; "]",
"[Base_Tarjetas].[SEGMENTO_DESCRIP]","[Base_Tarjetas].[SEGMENTO_DESCRIP].&amp;[" &amp; $C$6 &amp; "]",
"[Base_Tarjetas].[SITUACION]","[Base_Tarjetas].[SITUACION].&amp;[" &amp; $C76 &amp; "]",
"[Base_Tarjetas].[TIPO]","[Base_Tarjetas].[TIPO].&amp;[" &amp; $C$1 &amp; "]")/1000,
0)</f>
        <v>0</v>
      </c>
      <c r="N76" s="8">
        <f>IFERROR(
GETPIVOTDATA("[Base_Tarjetas].[Importe]",TDinamica_R!$A$3,
"[Base_Tarjetas].[PERIODO]","[Base_Tarjetas].[PERIODO].&amp;[" &amp; TEXT(N$6,"yyyymm") &amp; "]",
"[Base_Tarjetas].[Metrica]","[Base_Tarjetas].[Metrica].&amp;[" &amp; $A76 &amp; "]",
"[Base_Tarjetas].[SEGMENTO_DESCRIP]","[Base_Tarjetas].[SEGMENTO_DESCRIP].&amp;[" &amp; $C$6 &amp; "]",
"[Base_Tarjetas].[SITUACION]","[Base_Tarjetas].[SITUACION].&amp;[" &amp; $C76 &amp; "]",
"[Base_Tarjetas].[TIPO]","[Base_Tarjetas].[TIPO].&amp;[" &amp; $C$1 &amp; "]")/1000,
0)</f>
        <v>0</v>
      </c>
      <c r="O76" s="8">
        <f>IFERROR(
GETPIVOTDATA("[Base_Tarjetas].[Importe]",TDinamica_R!$A$3,
"[Base_Tarjetas].[PERIODO]","[Base_Tarjetas].[PERIODO].&amp;[" &amp; TEXT(O$6,"yyyymm") &amp; "]",
"[Base_Tarjetas].[Metrica]","[Base_Tarjetas].[Metrica].&amp;[" &amp; $A76 &amp; "]",
"[Base_Tarjetas].[SEGMENTO_DESCRIP]","[Base_Tarjetas].[SEGMENTO_DESCRIP].&amp;[" &amp; $C$6 &amp; "]",
"[Base_Tarjetas].[SITUACION]","[Base_Tarjetas].[SITUACION].&amp;[" &amp; $C76 &amp; "]",
"[Base_Tarjetas].[TIPO]","[Base_Tarjetas].[TIPO].&amp;[" &amp; $C$1 &amp; "]")/1000,
0)</f>
        <v>0</v>
      </c>
      <c r="P76" s="8">
        <f>IFERROR(
GETPIVOTDATA("[Base_Tarjetas].[Importe]",TDinamica_R!$A$3,
"[Base_Tarjetas].[PERIODO]","[Base_Tarjetas].[PERIODO].&amp;[" &amp; TEXT(P$6,"yyyymm") &amp; "]",
"[Base_Tarjetas].[Metrica]","[Base_Tarjetas].[Metrica].&amp;[" &amp; $A76 &amp; "]",
"[Base_Tarjetas].[SEGMENTO_DESCRIP]","[Base_Tarjetas].[SEGMENTO_DESCRIP].&amp;[" &amp; $C$6 &amp; "]",
"[Base_Tarjetas].[SITUACION]","[Base_Tarjetas].[SITUACION].&amp;[" &amp; $C76 &amp; "]",
"[Base_Tarjetas].[TIPO]","[Base_Tarjetas].[TIPO].&amp;[" &amp; $C$1 &amp; "]")/1000,
0)</f>
        <v>0</v>
      </c>
      <c r="Q76" s="8">
        <f>IFERROR(
GETPIVOTDATA("[Base_Tarjetas].[Importe]",TDinamica_R!$A$3,
"[Base_Tarjetas].[PERIODO]","[Base_Tarjetas].[PERIODO].&amp;[" &amp; TEXT(Q$6,"yyyymm") &amp; "]",
"[Base_Tarjetas].[Metrica]","[Base_Tarjetas].[Metrica].&amp;[" &amp; $A76 &amp; "]",
"[Base_Tarjetas].[SEGMENTO_DESCRIP]","[Base_Tarjetas].[SEGMENTO_DESCRIP].&amp;[" &amp; $C$6 &amp; "]",
"[Base_Tarjetas].[SITUACION]","[Base_Tarjetas].[SITUACION].&amp;[" &amp; $C76 &amp; "]",
"[Base_Tarjetas].[TIPO]","[Base_Tarjetas].[TIPO].&amp;[" &amp; $C$1 &amp; "]")/1000,
0)</f>
        <v>0</v>
      </c>
      <c r="R76" s="8">
        <f>IFERROR(
GETPIVOTDATA("[Base_Tarjetas].[Importe]",TDinamica_R!$A$3,
"[Base_Tarjetas].[PERIODO]","[Base_Tarjetas].[PERIODO].&amp;[" &amp; TEXT(R$6,"yyyymm") &amp; "]",
"[Base_Tarjetas].[Metrica]","[Base_Tarjetas].[Metrica].&amp;[" &amp; $A76 &amp; "]",
"[Base_Tarjetas].[SEGMENTO_DESCRIP]","[Base_Tarjetas].[SEGMENTO_DESCRIP].&amp;[" &amp; $C$6 &amp; "]",
"[Base_Tarjetas].[SITUACION]","[Base_Tarjetas].[SITUACION].&amp;[" &amp; $C76 &amp; "]",
"[Base_Tarjetas].[TIPO]","[Base_Tarjetas].[TIPO].&amp;[" &amp; $C$1 &amp; "]")/1000,
0)</f>
        <v>0</v>
      </c>
      <c r="S76" s="8">
        <f>IFERROR(
GETPIVOTDATA("[Base_Tarjetas].[Importe]",TDinamica_R!$A$3,
"[Base_Tarjetas].[PERIODO]","[Base_Tarjetas].[PERIODO].&amp;[" &amp; TEXT(S$6,"yyyymm") &amp; "]",
"[Base_Tarjetas].[Metrica]","[Base_Tarjetas].[Metrica].&amp;[" &amp; $A76 &amp; "]",
"[Base_Tarjetas].[SEGMENTO_DESCRIP]","[Base_Tarjetas].[SEGMENTO_DESCRIP].&amp;[" &amp; $C$6 &amp; "]",
"[Base_Tarjetas].[SITUACION]","[Base_Tarjetas].[SITUACION].&amp;[" &amp; $C76 &amp; "]",
"[Base_Tarjetas].[TIPO]","[Base_Tarjetas].[TIPO].&amp;[" &amp; $C$1 &amp; "]")/1000,
0)</f>
        <v>0</v>
      </c>
      <c r="T76" s="8">
        <f>IFERROR(
GETPIVOTDATA("[Base_Tarjetas].[Importe]",TDinamica_R!$A$3,
"[Base_Tarjetas].[PERIODO]","[Base_Tarjetas].[PERIODO].&amp;[" &amp; TEXT(T$6,"yyyymm") &amp; "]",
"[Base_Tarjetas].[Metrica]","[Base_Tarjetas].[Metrica].&amp;[" &amp; $A76 &amp; "]",
"[Base_Tarjetas].[SEGMENTO_DESCRIP]","[Base_Tarjetas].[SEGMENTO_DESCRIP].&amp;[" &amp; $C$6 &amp; "]",
"[Base_Tarjetas].[SITUACION]","[Base_Tarjetas].[SITUACION].&amp;[" &amp; $C76 &amp; "]",
"[Base_Tarjetas].[TIPO]","[Base_Tarjetas].[TIPO].&amp;[" &amp; $C$1 &amp; "]")/1000,
0)</f>
        <v>0</v>
      </c>
      <c r="U76" s="8">
        <f>IFERROR(
GETPIVOTDATA("[Base_Tarjetas].[Importe]",TDinamica_R!$A$3,
"[Base_Tarjetas].[PERIODO]","[Base_Tarjetas].[PERIODO].&amp;[" &amp; TEXT(U$6,"yyyymm") &amp; "]",
"[Base_Tarjetas].[Metrica]","[Base_Tarjetas].[Metrica].&amp;[" &amp; $A76 &amp; "]",
"[Base_Tarjetas].[SEGMENTO_DESCRIP]","[Base_Tarjetas].[SEGMENTO_DESCRIP].&amp;[" &amp; $C$6 &amp; "]",
"[Base_Tarjetas].[SITUACION]","[Base_Tarjetas].[SITUACION].&amp;[" &amp; $C76 &amp; "]",
"[Base_Tarjetas].[TIPO]","[Base_Tarjetas].[TIPO].&amp;[" &amp; $C$1 &amp; "]")/1000,
0)</f>
        <v>0</v>
      </c>
      <c r="V76" s="8">
        <f>IFERROR(
GETPIVOTDATA("[Base_Tarjetas].[Importe]",TDinamica_R!$A$3,
"[Base_Tarjetas].[PERIODO]","[Base_Tarjetas].[PERIODO].&amp;[" &amp; TEXT(V$6,"yyyymm") &amp; "]",
"[Base_Tarjetas].[Metrica]","[Base_Tarjetas].[Metrica].&amp;[" &amp; $A76 &amp; "]",
"[Base_Tarjetas].[SEGMENTO_DESCRIP]","[Base_Tarjetas].[SEGMENTO_DESCRIP].&amp;[" &amp; $C$6 &amp; "]",
"[Base_Tarjetas].[SITUACION]","[Base_Tarjetas].[SITUACION].&amp;[" &amp; $C76 &amp; "]",
"[Base_Tarjetas].[TIPO]","[Base_Tarjetas].[TIPO].&amp;[" &amp; $C$1 &amp; "]")/1000,
0)</f>
        <v>0</v>
      </c>
      <c r="W76" s="8">
        <f>IFERROR(
GETPIVOTDATA("[Base_Tarjetas].[Importe]",TDinamica_R!$A$3,
"[Base_Tarjetas].[PERIODO]","[Base_Tarjetas].[PERIODO].&amp;[" &amp; TEXT(W$6,"yyyymm") &amp; "]",
"[Base_Tarjetas].[Metrica]","[Base_Tarjetas].[Metrica].&amp;[" &amp; $A76 &amp; "]",
"[Base_Tarjetas].[SEGMENTO_DESCRIP]","[Base_Tarjetas].[SEGMENTO_DESCRIP].&amp;[" &amp; $C$6 &amp; "]",
"[Base_Tarjetas].[SITUACION]","[Base_Tarjetas].[SITUACION].&amp;[" &amp; $C76 &amp; "]",
"[Base_Tarjetas].[TIPO]","[Base_Tarjetas].[TIPO].&amp;[" &amp; $C$1 &amp; "]")/1000,
0)</f>
        <v>0</v>
      </c>
      <c r="X76" s="8">
        <f>IFERROR(
GETPIVOTDATA("[Base_Tarjetas].[Importe]",TDinamica_R!$A$3,
"[Base_Tarjetas].[PERIODO]","[Base_Tarjetas].[PERIODO].&amp;[" &amp; TEXT(X$6,"yyyymm") &amp; "]",
"[Base_Tarjetas].[Metrica]","[Base_Tarjetas].[Metrica].&amp;[" &amp; $A76 &amp; "]",
"[Base_Tarjetas].[SEGMENTO_DESCRIP]","[Base_Tarjetas].[SEGMENTO_DESCRIP].&amp;[" &amp; $C$6 &amp; "]",
"[Base_Tarjetas].[SITUACION]","[Base_Tarjetas].[SITUACION].&amp;[" &amp; $C76 &amp; "]",
"[Base_Tarjetas].[TIPO]","[Base_Tarjetas].[TIPO].&amp;[" &amp; $C$1 &amp; "]")/1000,
0)</f>
        <v>0</v>
      </c>
      <c r="Y76" s="8">
        <f>IFERROR(
GETPIVOTDATA("[Base_Tarjetas].[Importe]",TDinamica_R!$A$3,
"[Base_Tarjetas].[PERIODO]","[Base_Tarjetas].[PERIODO].&amp;[" &amp; TEXT(Y$6,"yyyymm") &amp; "]",
"[Base_Tarjetas].[Metrica]","[Base_Tarjetas].[Metrica].&amp;[" &amp; $A76 &amp; "]",
"[Base_Tarjetas].[SEGMENTO_DESCRIP]","[Base_Tarjetas].[SEGMENTO_DESCRIP].&amp;[" &amp; $C$6 &amp; "]",
"[Base_Tarjetas].[SITUACION]","[Base_Tarjetas].[SITUACION].&amp;[" &amp; $C76 &amp; "]",
"[Base_Tarjetas].[TIPO]","[Base_Tarjetas].[TIPO].&amp;[" &amp; $C$1 &amp; "]")/1000,
0)</f>
        <v>0</v>
      </c>
      <c r="Z76" s="8">
        <f>IFERROR(
GETPIVOTDATA("[Base_Tarjetas].[Importe]",TDinamica_R!$A$3,
"[Base_Tarjetas].[PERIODO]","[Base_Tarjetas].[PERIODO].&amp;[" &amp; TEXT(Z$6,"yyyymm") &amp; "]",
"[Base_Tarjetas].[Metrica]","[Base_Tarjetas].[Metrica].&amp;[" &amp; $A76 &amp; "]",
"[Base_Tarjetas].[SEGMENTO_DESCRIP]","[Base_Tarjetas].[SEGMENTO_DESCRIP].&amp;[" &amp; $C$6 &amp; "]",
"[Base_Tarjetas].[SITUACION]","[Base_Tarjetas].[SITUACION].&amp;[" &amp; $C76 &amp; "]",
"[Base_Tarjetas].[TIPO]","[Base_Tarjetas].[TIPO].&amp;[" &amp; $C$1 &amp; "]")/1000,
0)</f>
        <v>0</v>
      </c>
      <c r="AA76" s="8">
        <f>IFERROR(
GETPIVOTDATA("[Base_Tarjetas].[Importe]",TDinamica_R!$A$3,
"[Base_Tarjetas].[PERIODO]","[Base_Tarjetas].[PERIODO].&amp;[" &amp; TEXT(AA$6,"yyyymm") &amp; "]",
"[Base_Tarjetas].[Metrica]","[Base_Tarjetas].[Metrica].&amp;[" &amp; $A76 &amp; "]",
"[Base_Tarjetas].[SEGMENTO_DESCRIP]","[Base_Tarjetas].[SEGMENTO_DESCRIP].&amp;[" &amp; $C$6 &amp; "]",
"[Base_Tarjetas].[SITUACION]","[Base_Tarjetas].[SITUACION].&amp;[" &amp; $C76 &amp; "]",
"[Base_Tarjetas].[TIPO]","[Base_Tarjetas].[TIPO].&amp;[" &amp; $C$1 &amp; "]")/1000,
0)</f>
        <v>0</v>
      </c>
      <c r="AB76" s="8">
        <f>IFERROR(
GETPIVOTDATA("[Base_Tarjetas].[Importe]",TDinamica_R!$A$3,
"[Base_Tarjetas].[PERIODO]","[Base_Tarjetas].[PERIODO].&amp;[" &amp; TEXT(AB$6,"yyyymm") &amp; "]",
"[Base_Tarjetas].[Metrica]","[Base_Tarjetas].[Metrica].&amp;[" &amp; $A76 &amp; "]",
"[Base_Tarjetas].[SEGMENTO_DESCRIP]","[Base_Tarjetas].[SEGMENTO_DESCRIP].&amp;[" &amp; $C$6 &amp; "]",
"[Base_Tarjetas].[SITUACION]","[Base_Tarjetas].[SITUACION].&amp;[" &amp; $C76 &amp; "]",
"[Base_Tarjetas].[TIPO]","[Base_Tarjetas].[TIPO].&amp;[" &amp; $C$1 &amp; "]")/1000,
0)</f>
        <v>0</v>
      </c>
      <c r="AC76" s="8">
        <f>IFERROR(
GETPIVOTDATA("[Base_Tarjetas].[Importe]",TDinamica_R!$A$3,
"[Base_Tarjetas].[PERIODO]","[Base_Tarjetas].[PERIODO].&amp;[" &amp; TEXT(AC$6,"yyyymm") &amp; "]",
"[Base_Tarjetas].[Metrica]","[Base_Tarjetas].[Metrica].&amp;[" &amp; $A76 &amp; "]",
"[Base_Tarjetas].[SEGMENTO_DESCRIP]","[Base_Tarjetas].[SEGMENTO_DESCRIP].&amp;[" &amp; $C$6 &amp; "]",
"[Base_Tarjetas].[SITUACION]","[Base_Tarjetas].[SITUACION].&amp;[" &amp; $C76 &amp; "]",
"[Base_Tarjetas].[TIPO]","[Base_Tarjetas].[TIPO].&amp;[" &amp; $C$1 &amp; "]")/1000,
0)</f>
        <v>0</v>
      </c>
      <c r="AD76" s="8">
        <f>IFERROR(
GETPIVOTDATA("[Base_Tarjetas].[Importe]",TDinamica_R!$A$3,
"[Base_Tarjetas].[PERIODO]","[Base_Tarjetas].[PERIODO].&amp;[" &amp; TEXT(AD$6,"yyyymm") &amp; "]",
"[Base_Tarjetas].[Metrica]","[Base_Tarjetas].[Metrica].&amp;[" &amp; $A76 &amp; "]",
"[Base_Tarjetas].[SEGMENTO_DESCRIP]","[Base_Tarjetas].[SEGMENTO_DESCRIP].&amp;[" &amp; $C$6 &amp; "]",
"[Base_Tarjetas].[SITUACION]","[Base_Tarjetas].[SITUACION].&amp;[" &amp; $C76 &amp; "]",
"[Base_Tarjetas].[TIPO]","[Base_Tarjetas].[TIPO].&amp;[" &amp; $C$1 &amp; "]")/1000,
0)</f>
        <v>0</v>
      </c>
      <c r="AE76" s="8">
        <f>IFERROR(
GETPIVOTDATA("[Base_Tarjetas].[Importe]",TDinamica_R!$A$3,
"[Base_Tarjetas].[PERIODO]","[Base_Tarjetas].[PERIODO].&amp;[" &amp; TEXT(AE$6,"yyyymm") &amp; "]",
"[Base_Tarjetas].[Metrica]","[Base_Tarjetas].[Metrica].&amp;[" &amp; $A76 &amp; "]",
"[Base_Tarjetas].[SEGMENTO_DESCRIP]","[Base_Tarjetas].[SEGMENTO_DESCRIP].&amp;[" &amp; $C$6 &amp; "]",
"[Base_Tarjetas].[SITUACION]","[Base_Tarjetas].[SITUACION].&amp;[" &amp; $C76 &amp; "]",
"[Base_Tarjetas].[TIPO]","[Base_Tarjetas].[TIPO].&amp;[" &amp; $C$1 &amp; "]")/1000,
0)</f>
        <v>0</v>
      </c>
      <c r="AF76" s="8">
        <f>IFERROR(
GETPIVOTDATA("[Base_Tarjetas].[Importe]",TDinamica_R!$A$3,
"[Base_Tarjetas].[PERIODO]","[Base_Tarjetas].[PERIODO].&amp;[" &amp; TEXT(AF$6,"yyyymm") &amp; "]",
"[Base_Tarjetas].[Metrica]","[Base_Tarjetas].[Metrica].&amp;[" &amp; $A76 &amp; "]",
"[Base_Tarjetas].[SEGMENTO_DESCRIP]","[Base_Tarjetas].[SEGMENTO_DESCRIP].&amp;[" &amp; $C$6 &amp; "]",
"[Base_Tarjetas].[SITUACION]","[Base_Tarjetas].[SITUACION].&amp;[" &amp; $C76 &amp; "]",
"[Base_Tarjetas].[TIPO]","[Base_Tarjetas].[TIPO].&amp;[" &amp; $C$1 &amp; "]")/1000,
0)</f>
        <v>0</v>
      </c>
      <c r="AG76" s="8">
        <f>IFERROR(
GETPIVOTDATA("[Base_Tarjetas].[Importe]",TDinamica_R!$A$3,
"[Base_Tarjetas].[PERIODO]","[Base_Tarjetas].[PERIODO].&amp;[" &amp; TEXT(AG$6,"yyyymm") &amp; "]",
"[Base_Tarjetas].[Metrica]","[Base_Tarjetas].[Metrica].&amp;[" &amp; $A76 &amp; "]",
"[Base_Tarjetas].[SEGMENTO_DESCRIP]","[Base_Tarjetas].[SEGMENTO_DESCRIP].&amp;[" &amp; $C$6 &amp; "]",
"[Base_Tarjetas].[SITUACION]","[Base_Tarjetas].[SITUACION].&amp;[" &amp; $C76 &amp; "]",
"[Base_Tarjetas].[TIPO]","[Base_Tarjetas].[TIPO].&amp;[" &amp; $C$1 &amp; "]")/1000,
0)</f>
        <v>0</v>
      </c>
      <c r="AH76" s="8">
        <f>IFERROR(
GETPIVOTDATA("[Base_Tarjetas].[Importe]",TDinamica_R!$A$3,
"[Base_Tarjetas].[PERIODO]","[Base_Tarjetas].[PERIODO].&amp;[" &amp; TEXT(AH$6,"yyyymm") &amp; "]",
"[Base_Tarjetas].[Metrica]","[Base_Tarjetas].[Metrica].&amp;[" &amp; $A76 &amp; "]",
"[Base_Tarjetas].[SEGMENTO_DESCRIP]","[Base_Tarjetas].[SEGMENTO_DESCRIP].&amp;[" &amp; $C$6 &amp; "]",
"[Base_Tarjetas].[SITUACION]","[Base_Tarjetas].[SITUACION].&amp;[" &amp; $C76 &amp; "]",
"[Base_Tarjetas].[TIPO]","[Base_Tarjetas].[TIPO].&amp;[" &amp; $C$1 &amp; "]")/1000,
0)</f>
        <v>0</v>
      </c>
      <c r="AI76" s="8">
        <f>IFERROR(
GETPIVOTDATA("[Base_Tarjetas].[Importe]",TDinamica_R!$A$3,
"[Base_Tarjetas].[PERIODO]","[Base_Tarjetas].[PERIODO].&amp;[" &amp; TEXT(AI$6,"yyyymm") &amp; "]",
"[Base_Tarjetas].[Metrica]","[Base_Tarjetas].[Metrica].&amp;[" &amp; $A76 &amp; "]",
"[Base_Tarjetas].[SEGMENTO_DESCRIP]","[Base_Tarjetas].[SEGMENTO_DESCRIP].&amp;[" &amp; $C$6 &amp; "]",
"[Base_Tarjetas].[SITUACION]","[Base_Tarjetas].[SITUACION].&amp;[" &amp; $C76 &amp; "]",
"[Base_Tarjetas].[TIPO]","[Base_Tarjetas].[TIPO].&amp;[" &amp; $C$1 &amp; "]")/1000,
0)</f>
        <v>0</v>
      </c>
      <c r="AJ76" s="8">
        <f>IFERROR(
GETPIVOTDATA("[Base_Tarjetas].[Importe]",TDinamica_R!$A$3,
"[Base_Tarjetas].[PERIODO]","[Base_Tarjetas].[PERIODO].&amp;[" &amp; TEXT(AJ$6,"yyyymm") &amp; "]",
"[Base_Tarjetas].[Metrica]","[Base_Tarjetas].[Metrica].&amp;[" &amp; $A76 &amp; "]",
"[Base_Tarjetas].[SEGMENTO_DESCRIP]","[Base_Tarjetas].[SEGMENTO_DESCRIP].&amp;[" &amp; $C$6 &amp; "]",
"[Base_Tarjetas].[SITUACION]","[Base_Tarjetas].[SITUACION].&amp;[" &amp; $C76 &amp; "]",
"[Base_Tarjetas].[TIPO]","[Base_Tarjetas].[TIPO].&amp;[" &amp; $C$1 &amp; "]")/1000,
0)</f>
        <v>0</v>
      </c>
      <c r="AK76" s="8">
        <f>IFERROR(
GETPIVOTDATA("[Base_Tarjetas].[Importe]",TDinamica_R!$A$3,
"[Base_Tarjetas].[PERIODO]","[Base_Tarjetas].[PERIODO].&amp;[" &amp; TEXT(AK$6,"yyyymm") &amp; "]",
"[Base_Tarjetas].[Metrica]","[Base_Tarjetas].[Metrica].&amp;[" &amp; $A76 &amp; "]",
"[Base_Tarjetas].[SEGMENTO_DESCRIP]","[Base_Tarjetas].[SEGMENTO_DESCRIP].&amp;[" &amp; $C$6 &amp; "]",
"[Base_Tarjetas].[SITUACION]","[Base_Tarjetas].[SITUACION].&amp;[" &amp; $C76 &amp; "]",
"[Base_Tarjetas].[TIPO]","[Base_Tarjetas].[TIPO].&amp;[" &amp; $C$1 &amp; "]")/1000,
0)</f>
        <v>0</v>
      </c>
      <c r="AL76" s="8">
        <f>IFERROR(
GETPIVOTDATA("[Base_Tarjetas].[Importe]",TDinamica_R!$A$3,
"[Base_Tarjetas].[PERIODO]","[Base_Tarjetas].[PERIODO].&amp;[" &amp; TEXT(AL$6,"yyyymm") &amp; "]",
"[Base_Tarjetas].[Metrica]","[Base_Tarjetas].[Metrica].&amp;[" &amp; $A76 &amp; "]",
"[Base_Tarjetas].[SEGMENTO_DESCRIP]","[Base_Tarjetas].[SEGMENTO_DESCRIP].&amp;[" &amp; $C$6 &amp; "]",
"[Base_Tarjetas].[SITUACION]","[Base_Tarjetas].[SITUACION].&amp;[" &amp; $C76 &amp; "]",
"[Base_Tarjetas].[TIPO]","[Base_Tarjetas].[TIPO].&amp;[" &amp; $C$1 &amp; "]")/1000,
0)</f>
        <v>0</v>
      </c>
      <c r="AM76" s="8">
        <f>IFERROR(
GETPIVOTDATA("[Base_Tarjetas].[Importe]",TDinamica_R!$A$3,
"[Base_Tarjetas].[PERIODO]","[Base_Tarjetas].[PERIODO].&amp;[" &amp; TEXT(AM$6,"yyyymm") &amp; "]",
"[Base_Tarjetas].[Metrica]","[Base_Tarjetas].[Metrica].&amp;[" &amp; $A76 &amp; "]",
"[Base_Tarjetas].[SEGMENTO_DESCRIP]","[Base_Tarjetas].[SEGMENTO_DESCRIP].&amp;[" &amp; $C$6 &amp; "]",
"[Base_Tarjetas].[SITUACION]","[Base_Tarjetas].[SITUACION].&amp;[" &amp; $C76 &amp; "]",
"[Base_Tarjetas].[TIPO]","[Base_Tarjetas].[TIPO].&amp;[" &amp; $C$1 &amp; "]")/1000,
0)</f>
        <v>0</v>
      </c>
      <c r="AN76" s="8">
        <f>IFERROR(
GETPIVOTDATA("[Base_Tarjetas].[Importe]",TDinamica_R!$A$3,
"[Base_Tarjetas].[PERIODO]","[Base_Tarjetas].[PERIODO].&amp;[" &amp; TEXT(AN$6,"yyyymm") &amp; "]",
"[Base_Tarjetas].[Metrica]","[Base_Tarjetas].[Metrica].&amp;[" &amp; $A76 &amp; "]",
"[Base_Tarjetas].[SEGMENTO_DESCRIP]","[Base_Tarjetas].[SEGMENTO_DESCRIP].&amp;[" &amp; $C$6 &amp; "]",
"[Base_Tarjetas].[SITUACION]","[Base_Tarjetas].[SITUACION].&amp;[" &amp; $C76 &amp; "]",
"[Base_Tarjetas].[TIPO]","[Base_Tarjetas].[TIPO].&amp;[" &amp; $C$1 &amp; "]")/1000,
0)</f>
        <v>0</v>
      </c>
      <c r="AO76" s="8">
        <f>IFERROR(
GETPIVOTDATA("[Base_Tarjetas].[Importe]",TDinamica_R!$A$3,
"[Base_Tarjetas].[PERIODO]","[Base_Tarjetas].[PERIODO].&amp;[" &amp; TEXT(AO$6,"yyyymm") &amp; "]",
"[Base_Tarjetas].[Metrica]","[Base_Tarjetas].[Metrica].&amp;[" &amp; $A76 &amp; "]",
"[Base_Tarjetas].[SEGMENTO_DESCRIP]","[Base_Tarjetas].[SEGMENTO_DESCRIP].&amp;[" &amp; $C$6 &amp; "]",
"[Base_Tarjetas].[SITUACION]","[Base_Tarjetas].[SITUACION].&amp;[" &amp; $C76 &amp; "]",
"[Base_Tarjetas].[TIPO]","[Base_Tarjetas].[TIPO].&amp;[" &amp; $C$1 &amp; "]")/1000,
0)</f>
        <v>0</v>
      </c>
      <c r="AP76" s="8">
        <f>IFERROR(
GETPIVOTDATA("[Base_Tarjetas].[Importe]",TDinamica_R!$A$3,
"[Base_Tarjetas].[PERIODO]","[Base_Tarjetas].[PERIODO].&amp;[" &amp; TEXT(AP$6,"yyyymm") &amp; "]",
"[Base_Tarjetas].[Metrica]","[Base_Tarjetas].[Metrica].&amp;[" &amp; $A76 &amp; "]",
"[Base_Tarjetas].[SEGMENTO_DESCRIP]","[Base_Tarjetas].[SEGMENTO_DESCRIP].&amp;[" &amp; $C$6 &amp; "]",
"[Base_Tarjetas].[SITUACION]","[Base_Tarjetas].[SITUACION].&amp;[" &amp; $C76 &amp; "]",
"[Base_Tarjetas].[TIPO]","[Base_Tarjetas].[TIPO].&amp;[" &amp; $C$1 &amp; "]")/1000,
0)</f>
        <v>0</v>
      </c>
      <c r="AQ76" s="8">
        <f>IFERROR(
GETPIVOTDATA("[Base_Tarjetas].[Importe]",TDinamica_R!$A$3,
"[Base_Tarjetas].[PERIODO]","[Base_Tarjetas].[PERIODO].&amp;[" &amp; TEXT(AQ$6,"yyyymm") &amp; "]",
"[Base_Tarjetas].[Metrica]","[Base_Tarjetas].[Metrica].&amp;[" &amp; $A76 &amp; "]",
"[Base_Tarjetas].[SEGMENTO_DESCRIP]","[Base_Tarjetas].[SEGMENTO_DESCRIP].&amp;[" &amp; $C$6 &amp; "]",
"[Base_Tarjetas].[SITUACION]","[Base_Tarjetas].[SITUACION].&amp;[" &amp; $C76 &amp; "]",
"[Base_Tarjetas].[TIPO]","[Base_Tarjetas].[TIPO].&amp;[" &amp; $C$1 &amp; "]")/1000,
0)</f>
        <v>0</v>
      </c>
      <c r="AR76" s="8">
        <f>IFERROR(
GETPIVOTDATA("[Base_Tarjetas].[Importe]",TDinamica_R!$A$3,
"[Base_Tarjetas].[PERIODO]","[Base_Tarjetas].[PERIODO].&amp;[" &amp; TEXT(AR$6,"yyyymm") &amp; "]",
"[Base_Tarjetas].[Metrica]","[Base_Tarjetas].[Metrica].&amp;[" &amp; $A76 &amp; "]",
"[Base_Tarjetas].[SEGMENTO_DESCRIP]","[Base_Tarjetas].[SEGMENTO_DESCRIP].&amp;[" &amp; $C$6 &amp; "]",
"[Base_Tarjetas].[SITUACION]","[Base_Tarjetas].[SITUACION].&amp;[" &amp; $C76 &amp; "]",
"[Base_Tarjetas].[TIPO]","[Base_Tarjetas].[TIPO].&amp;[" &amp; $C$1 &amp; "]")/1000,
0)</f>
        <v>0</v>
      </c>
      <c r="AS76" s="8">
        <f>IFERROR(
GETPIVOTDATA("[Base_Tarjetas].[Importe]",TDinamica_R!$A$3,
"[Base_Tarjetas].[PERIODO]","[Base_Tarjetas].[PERIODO].&amp;[" &amp; TEXT(AS$6,"yyyymm") &amp; "]",
"[Base_Tarjetas].[Metrica]","[Base_Tarjetas].[Metrica].&amp;[" &amp; $A76 &amp; "]",
"[Base_Tarjetas].[SEGMENTO_DESCRIP]","[Base_Tarjetas].[SEGMENTO_DESCRIP].&amp;[" &amp; $C$6 &amp; "]",
"[Base_Tarjetas].[SITUACION]","[Base_Tarjetas].[SITUACION].&amp;[" &amp; $C76 &amp; "]",
"[Base_Tarjetas].[TIPO]","[Base_Tarjetas].[TIPO].&amp;[" &amp; $C$1 &amp; "]")/1000,
0)</f>
        <v>0</v>
      </c>
      <c r="AT76" s="8">
        <f>IFERROR(
GETPIVOTDATA("[Base_Tarjetas].[Importe]",TDinamica_R!$A$3,
"[Base_Tarjetas].[PERIODO]","[Base_Tarjetas].[PERIODO].&amp;[" &amp; TEXT(AT$6,"yyyymm") &amp; "]",
"[Base_Tarjetas].[Metrica]","[Base_Tarjetas].[Metrica].&amp;[" &amp; $A76 &amp; "]",
"[Base_Tarjetas].[SEGMENTO_DESCRIP]","[Base_Tarjetas].[SEGMENTO_DESCRIP].&amp;[" &amp; $C$6 &amp; "]",
"[Base_Tarjetas].[SITUACION]","[Base_Tarjetas].[SITUACION].&amp;[" &amp; $C76 &amp; "]",
"[Base_Tarjetas].[TIPO]","[Base_Tarjetas].[TIPO].&amp;[" &amp; $C$1 &amp; "]")/1000,
0)</f>
        <v>0</v>
      </c>
      <c r="AU76" s="8">
        <f>IFERROR(
GETPIVOTDATA("[Base_Tarjetas].[Importe]",TDinamica_R!$A$3,
"[Base_Tarjetas].[PERIODO]","[Base_Tarjetas].[PERIODO].&amp;[" &amp; TEXT(AU$6,"yyyymm") &amp; "]",
"[Base_Tarjetas].[Metrica]","[Base_Tarjetas].[Metrica].&amp;[" &amp; $A76 &amp; "]",
"[Base_Tarjetas].[SEGMENTO_DESCRIP]","[Base_Tarjetas].[SEGMENTO_DESCRIP].&amp;[" &amp; $C$6 &amp; "]",
"[Base_Tarjetas].[SITUACION]","[Base_Tarjetas].[SITUACION].&amp;[" &amp; $C76 &amp; "]",
"[Base_Tarjetas].[TIPO]","[Base_Tarjetas].[TIPO].&amp;[" &amp; $C$1 &amp; "]")/1000,
0)</f>
        <v>0</v>
      </c>
      <c r="AV76" s="8">
        <f>IFERROR(
GETPIVOTDATA("[Base_Tarjetas].[Importe]",TDinamica_R!$A$3,
"[Base_Tarjetas].[PERIODO]","[Base_Tarjetas].[PERIODO].&amp;[" &amp; TEXT(AV$6,"yyyymm") &amp; "]",
"[Base_Tarjetas].[Metrica]","[Base_Tarjetas].[Metrica].&amp;[" &amp; $A76 &amp; "]",
"[Base_Tarjetas].[SEGMENTO_DESCRIP]","[Base_Tarjetas].[SEGMENTO_DESCRIP].&amp;[" &amp; $C$6 &amp; "]",
"[Base_Tarjetas].[SITUACION]","[Base_Tarjetas].[SITUACION].&amp;[" &amp; $C76 &amp; "]",
"[Base_Tarjetas].[TIPO]","[Base_Tarjetas].[TIPO].&amp;[" &amp; $C$1 &amp; "]")/1000,
0)</f>
        <v>0</v>
      </c>
      <c r="AW76" s="8">
        <f>IFERROR(
GETPIVOTDATA("[Base_Tarjetas].[Importe]",TDinamica_R!$A$3,
"[Base_Tarjetas].[PERIODO]","[Base_Tarjetas].[PERIODO].&amp;[" &amp; TEXT(AW$6,"yyyymm") &amp; "]",
"[Base_Tarjetas].[Metrica]","[Base_Tarjetas].[Metrica].&amp;[" &amp; $A76 &amp; "]",
"[Base_Tarjetas].[SEGMENTO_DESCRIP]","[Base_Tarjetas].[SEGMENTO_DESCRIP].&amp;[" &amp; $C$6 &amp; "]",
"[Base_Tarjetas].[SITUACION]","[Base_Tarjetas].[SITUACION].&amp;[" &amp; $C76 &amp; "]",
"[Base_Tarjetas].[TIPO]","[Base_Tarjetas].[TIPO].&amp;[" &amp; $C$1 &amp; "]")/1000,
0)</f>
        <v>0</v>
      </c>
      <c r="AX76" s="8">
        <f>IFERROR(
GETPIVOTDATA("[Base_Tarjetas].[Importe]",TDinamica_R!$A$3,
"[Base_Tarjetas].[PERIODO]","[Base_Tarjetas].[PERIODO].&amp;[" &amp; TEXT(AX$6,"yyyymm") &amp; "]",
"[Base_Tarjetas].[Metrica]","[Base_Tarjetas].[Metrica].&amp;[" &amp; $A76 &amp; "]",
"[Base_Tarjetas].[SEGMENTO_DESCRIP]","[Base_Tarjetas].[SEGMENTO_DESCRIP].&amp;[" &amp; $C$6 &amp; "]",
"[Base_Tarjetas].[SITUACION]","[Base_Tarjetas].[SITUACION].&amp;[" &amp; $C76 &amp; "]",
"[Base_Tarjetas].[TIPO]","[Base_Tarjetas].[TIPO].&amp;[" &amp; $C$1 &amp; "]")/1000,
0)</f>
        <v>0</v>
      </c>
      <c r="AY76" s="8">
        <f>IFERROR(
GETPIVOTDATA("[Base_Tarjetas].[Importe]",TDinamica_R!$A$3,
"[Base_Tarjetas].[PERIODO]","[Base_Tarjetas].[PERIODO].&amp;[" &amp; TEXT(AY$6,"yyyymm") &amp; "]",
"[Base_Tarjetas].[Metrica]","[Base_Tarjetas].[Metrica].&amp;[" &amp; $A76 &amp; "]",
"[Base_Tarjetas].[SEGMENTO_DESCRIP]","[Base_Tarjetas].[SEGMENTO_DESCRIP].&amp;[" &amp; $C$6 &amp; "]",
"[Base_Tarjetas].[SITUACION]","[Base_Tarjetas].[SITUACION].&amp;[" &amp; $C76 &amp; "]",
"[Base_Tarjetas].[TIPO]","[Base_Tarjetas].[TIPO].&amp;[" &amp; $C$1 &amp; "]")/1000,
0)</f>
        <v>0</v>
      </c>
      <c r="AZ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TEXT(AZ$6,"yyyymm") &amp; "]"),
0)</f>
        <v>0</v>
      </c>
      <c r="BA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TEXT(BA$6,"yyyymm") &amp; "]"),
0)</f>
        <v>0</v>
      </c>
      <c r="BB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TEXT(BB$6,"yyyymm") &amp; "]"),
0)</f>
        <v>0</v>
      </c>
      <c r="BC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TEXT(BC$6,"yyyymm") &amp; "]"),
0)</f>
        <v>0</v>
      </c>
      <c r="BD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TEXT(BD$6,"yyyymm") &amp; "]"),
0)</f>
        <v>0</v>
      </c>
      <c r="BE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TEXT(BE$6,"yyyymm") &amp; "]"),
0)</f>
        <v>0</v>
      </c>
      <c r="BF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TEXT(BF$6,"yyyymm") &amp; "]"),
0)</f>
        <v>0</v>
      </c>
      <c r="BG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TEXT(BG$6,"yyyymm") &amp; "]"),
0)</f>
        <v>0</v>
      </c>
      <c r="BH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TEXT(BH$6,"yyyymm") &amp; "]"),
0)</f>
        <v>0</v>
      </c>
      <c r="BI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TEXT(BI$6,"yyyymm") &amp; "]"),
0)</f>
        <v>0</v>
      </c>
      <c r="BJ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TEXT(BJ$6,"yyyymm") &amp; "]"),
0)</f>
        <v>0</v>
      </c>
      <c r="BK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TEXT(BK$6,"yyyymm") &amp; "]"),
0)</f>
        <v>0</v>
      </c>
      <c r="BO76" s="24">
        <f t="shared" si="48"/>
        <v>0</v>
      </c>
      <c r="BP76" s="24">
        <f t="shared" si="48"/>
        <v>0</v>
      </c>
      <c r="BQ76" s="24">
        <f t="shared" si="48"/>
        <v>0</v>
      </c>
      <c r="BR76" s="24">
        <f t="shared" si="48"/>
        <v>0</v>
      </c>
      <c r="BS76" s="24">
        <f t="shared" si="48"/>
        <v>0</v>
      </c>
      <c r="BT76" s="24">
        <f t="shared" si="48"/>
        <v>0</v>
      </c>
    </row>
    <row r="77" spans="1:72" hidden="1" outlineLevel="1" x14ac:dyDescent="0.25">
      <c r="A77" s="11" t="s">
        <v>35</v>
      </c>
      <c r="C77" s="2" t="s">
        <v>102</v>
      </c>
      <c r="D77" s="8">
        <f>IFERROR(
GETPIVOTDATA("[Base_Tarjetas].[Importe]",TDinamica_R!$A$3,
"[Base_Tarjetas].[PERIODO]","[Base_Tarjetas].[PERIODO].&amp;[" &amp; TEXT(D$6,"yyyymm") &amp; "]",
"[Base_Tarjetas].[Metrica]","[Base_Tarjetas].[Metrica].&amp;[" &amp; $A77 &amp; "]",
"[Base_Tarjetas].[SEGMENTO_DESCRIP]","[Base_Tarjetas].[SEGMENTO_DESCRIP].&amp;[" &amp; $C$6 &amp; "]",
"[Base_Tarjetas].[SITUACION]","[Base_Tarjetas].[SITUACION].&amp;[" &amp; $C77 &amp; "]",
"[Base_Tarjetas].[TIPO]","[Base_Tarjetas].[TIPO].&amp;[" &amp; $C$1 &amp; "]")/1000,
0)</f>
        <v>0</v>
      </c>
      <c r="E77" s="8">
        <f>IFERROR(
GETPIVOTDATA("[Base_Tarjetas].[Importe]",TDinamica_R!$A$3,
"[Base_Tarjetas].[PERIODO]","[Base_Tarjetas].[PERIODO].&amp;[" &amp; TEXT(E$6,"yyyymm") &amp; "]",
"[Base_Tarjetas].[Metrica]","[Base_Tarjetas].[Metrica].&amp;[" &amp; $A77 &amp; "]",
"[Base_Tarjetas].[SEGMENTO_DESCRIP]","[Base_Tarjetas].[SEGMENTO_DESCRIP].&amp;[" &amp; $C$6 &amp; "]",
"[Base_Tarjetas].[SITUACION]","[Base_Tarjetas].[SITUACION].&amp;[" &amp; $C77 &amp; "]",
"[Base_Tarjetas].[TIPO]","[Base_Tarjetas].[TIPO].&amp;[" &amp; $C$1 &amp; "]")/1000,
0)</f>
        <v>0</v>
      </c>
      <c r="F77" s="8">
        <f>IFERROR(
GETPIVOTDATA("[Base_Tarjetas].[Importe]",TDinamica_R!$A$3,
"[Base_Tarjetas].[PERIODO]","[Base_Tarjetas].[PERIODO].&amp;[" &amp; TEXT(F$6,"yyyymm") &amp; "]",
"[Base_Tarjetas].[Metrica]","[Base_Tarjetas].[Metrica].&amp;[" &amp; $A77 &amp; "]",
"[Base_Tarjetas].[SEGMENTO_DESCRIP]","[Base_Tarjetas].[SEGMENTO_DESCRIP].&amp;[" &amp; $C$6 &amp; "]",
"[Base_Tarjetas].[SITUACION]","[Base_Tarjetas].[SITUACION].&amp;[" &amp; $C77 &amp; "]",
"[Base_Tarjetas].[TIPO]","[Base_Tarjetas].[TIPO].&amp;[" &amp; $C$1 &amp; "]")/1000,
0)</f>
        <v>0</v>
      </c>
      <c r="G77" s="8">
        <f>IFERROR(
GETPIVOTDATA("[Base_Tarjetas].[Importe]",TDinamica_R!$A$3,
"[Base_Tarjetas].[PERIODO]","[Base_Tarjetas].[PERIODO].&amp;[" &amp; TEXT(G$6,"yyyymm") &amp; "]",
"[Base_Tarjetas].[Metrica]","[Base_Tarjetas].[Metrica].&amp;[" &amp; $A77 &amp; "]",
"[Base_Tarjetas].[SEGMENTO_DESCRIP]","[Base_Tarjetas].[SEGMENTO_DESCRIP].&amp;[" &amp; $C$6 &amp; "]",
"[Base_Tarjetas].[SITUACION]","[Base_Tarjetas].[SITUACION].&amp;[" &amp; $C77 &amp; "]",
"[Base_Tarjetas].[TIPO]","[Base_Tarjetas].[TIPO].&amp;[" &amp; $C$1 &amp; "]")/1000,
0)</f>
        <v>0</v>
      </c>
      <c r="H77" s="8">
        <f>IFERROR(
GETPIVOTDATA("[Base_Tarjetas].[Importe]",TDinamica_R!$A$3,
"[Base_Tarjetas].[PERIODO]","[Base_Tarjetas].[PERIODO].&amp;[" &amp; TEXT(H$6,"yyyymm") &amp; "]",
"[Base_Tarjetas].[Metrica]","[Base_Tarjetas].[Metrica].&amp;[" &amp; $A77 &amp; "]",
"[Base_Tarjetas].[SEGMENTO_DESCRIP]","[Base_Tarjetas].[SEGMENTO_DESCRIP].&amp;[" &amp; $C$6 &amp; "]",
"[Base_Tarjetas].[SITUACION]","[Base_Tarjetas].[SITUACION].&amp;[" &amp; $C77 &amp; "]",
"[Base_Tarjetas].[TIPO]","[Base_Tarjetas].[TIPO].&amp;[" &amp; $C$1 &amp; "]")/1000,
0)</f>
        <v>0</v>
      </c>
      <c r="I77" s="8">
        <f>IFERROR(
GETPIVOTDATA("[Base_Tarjetas].[Importe]",TDinamica_R!$A$3,
"[Base_Tarjetas].[PERIODO]","[Base_Tarjetas].[PERIODO].&amp;[" &amp; TEXT(I$6,"yyyymm") &amp; "]",
"[Base_Tarjetas].[Metrica]","[Base_Tarjetas].[Metrica].&amp;[" &amp; $A77 &amp; "]",
"[Base_Tarjetas].[SEGMENTO_DESCRIP]","[Base_Tarjetas].[SEGMENTO_DESCRIP].&amp;[" &amp; $C$6 &amp; "]",
"[Base_Tarjetas].[SITUACION]","[Base_Tarjetas].[SITUACION].&amp;[" &amp; $C77 &amp; "]",
"[Base_Tarjetas].[TIPO]","[Base_Tarjetas].[TIPO].&amp;[" &amp; $C$1 &amp; "]")/1000,
0)</f>
        <v>0</v>
      </c>
      <c r="J77" s="8">
        <f>IFERROR(
GETPIVOTDATA("[Base_Tarjetas].[Importe]",TDinamica_R!$A$3,
"[Base_Tarjetas].[PERIODO]","[Base_Tarjetas].[PERIODO].&amp;[" &amp; TEXT(J$6,"yyyymm") &amp; "]",
"[Base_Tarjetas].[Metrica]","[Base_Tarjetas].[Metrica].&amp;[" &amp; $A77 &amp; "]",
"[Base_Tarjetas].[SEGMENTO_DESCRIP]","[Base_Tarjetas].[SEGMENTO_DESCRIP].&amp;[" &amp; $C$6 &amp; "]",
"[Base_Tarjetas].[SITUACION]","[Base_Tarjetas].[SITUACION].&amp;[" &amp; $C77 &amp; "]",
"[Base_Tarjetas].[TIPO]","[Base_Tarjetas].[TIPO].&amp;[" &amp; $C$1 &amp; "]")/1000,
0)</f>
        <v>0</v>
      </c>
      <c r="K77" s="8">
        <f>IFERROR(
GETPIVOTDATA("[Base_Tarjetas].[Importe]",TDinamica_R!$A$3,
"[Base_Tarjetas].[PERIODO]","[Base_Tarjetas].[PERIODO].&amp;[" &amp; TEXT(K$6,"yyyymm") &amp; "]",
"[Base_Tarjetas].[Metrica]","[Base_Tarjetas].[Metrica].&amp;[" &amp; $A77 &amp; "]",
"[Base_Tarjetas].[SEGMENTO_DESCRIP]","[Base_Tarjetas].[SEGMENTO_DESCRIP].&amp;[" &amp; $C$6 &amp; "]",
"[Base_Tarjetas].[SITUACION]","[Base_Tarjetas].[SITUACION].&amp;[" &amp; $C77 &amp; "]",
"[Base_Tarjetas].[TIPO]","[Base_Tarjetas].[TIPO].&amp;[" &amp; $C$1 &amp; "]")/1000,
0)</f>
        <v>0</v>
      </c>
      <c r="L77" s="8">
        <f>IFERROR(
GETPIVOTDATA("[Base_Tarjetas].[Importe]",TDinamica_R!$A$3,
"[Base_Tarjetas].[PERIODO]","[Base_Tarjetas].[PERIODO].&amp;[" &amp; TEXT(L$6,"yyyymm") &amp; "]",
"[Base_Tarjetas].[Metrica]","[Base_Tarjetas].[Metrica].&amp;[" &amp; $A77 &amp; "]",
"[Base_Tarjetas].[SEGMENTO_DESCRIP]","[Base_Tarjetas].[SEGMENTO_DESCRIP].&amp;[" &amp; $C$6 &amp; "]",
"[Base_Tarjetas].[SITUACION]","[Base_Tarjetas].[SITUACION].&amp;[" &amp; $C77 &amp; "]",
"[Base_Tarjetas].[TIPO]","[Base_Tarjetas].[TIPO].&amp;[" &amp; $C$1 &amp; "]")/1000,
0)</f>
        <v>0</v>
      </c>
      <c r="M77" s="8">
        <f>IFERROR(
GETPIVOTDATA("[Base_Tarjetas].[Importe]",TDinamica_R!$A$3,
"[Base_Tarjetas].[PERIODO]","[Base_Tarjetas].[PERIODO].&amp;[" &amp; TEXT(M$6,"yyyymm") &amp; "]",
"[Base_Tarjetas].[Metrica]","[Base_Tarjetas].[Metrica].&amp;[" &amp; $A77 &amp; "]",
"[Base_Tarjetas].[SEGMENTO_DESCRIP]","[Base_Tarjetas].[SEGMENTO_DESCRIP].&amp;[" &amp; $C$6 &amp; "]",
"[Base_Tarjetas].[SITUACION]","[Base_Tarjetas].[SITUACION].&amp;[" &amp; $C77 &amp; "]",
"[Base_Tarjetas].[TIPO]","[Base_Tarjetas].[TIPO].&amp;[" &amp; $C$1 &amp; "]")/1000,
0)</f>
        <v>0</v>
      </c>
      <c r="N77" s="8">
        <f>IFERROR(
GETPIVOTDATA("[Base_Tarjetas].[Importe]",TDinamica_R!$A$3,
"[Base_Tarjetas].[PERIODO]","[Base_Tarjetas].[PERIODO].&amp;[" &amp; TEXT(N$6,"yyyymm") &amp; "]",
"[Base_Tarjetas].[Metrica]","[Base_Tarjetas].[Metrica].&amp;[" &amp; $A77 &amp; "]",
"[Base_Tarjetas].[SEGMENTO_DESCRIP]","[Base_Tarjetas].[SEGMENTO_DESCRIP].&amp;[" &amp; $C$6 &amp; "]",
"[Base_Tarjetas].[SITUACION]","[Base_Tarjetas].[SITUACION].&amp;[" &amp; $C77 &amp; "]",
"[Base_Tarjetas].[TIPO]","[Base_Tarjetas].[TIPO].&amp;[" &amp; $C$1 &amp; "]")/1000,
0)</f>
        <v>0</v>
      </c>
      <c r="O77" s="8">
        <f>IFERROR(
GETPIVOTDATA("[Base_Tarjetas].[Importe]",TDinamica_R!$A$3,
"[Base_Tarjetas].[PERIODO]","[Base_Tarjetas].[PERIODO].&amp;[" &amp; TEXT(O$6,"yyyymm") &amp; "]",
"[Base_Tarjetas].[Metrica]","[Base_Tarjetas].[Metrica].&amp;[" &amp; $A77 &amp; "]",
"[Base_Tarjetas].[SEGMENTO_DESCRIP]","[Base_Tarjetas].[SEGMENTO_DESCRIP].&amp;[" &amp; $C$6 &amp; "]",
"[Base_Tarjetas].[SITUACION]","[Base_Tarjetas].[SITUACION].&amp;[" &amp; $C77 &amp; "]",
"[Base_Tarjetas].[TIPO]","[Base_Tarjetas].[TIPO].&amp;[" &amp; $C$1 &amp; "]")/1000,
0)</f>
        <v>0</v>
      </c>
      <c r="P77" s="8">
        <f>IFERROR(
GETPIVOTDATA("[Base_Tarjetas].[Importe]",TDinamica_R!$A$3,
"[Base_Tarjetas].[PERIODO]","[Base_Tarjetas].[PERIODO].&amp;[" &amp; TEXT(P$6,"yyyymm") &amp; "]",
"[Base_Tarjetas].[Metrica]","[Base_Tarjetas].[Metrica].&amp;[" &amp; $A77 &amp; "]",
"[Base_Tarjetas].[SEGMENTO_DESCRIP]","[Base_Tarjetas].[SEGMENTO_DESCRIP].&amp;[" &amp; $C$6 &amp; "]",
"[Base_Tarjetas].[SITUACION]","[Base_Tarjetas].[SITUACION].&amp;[" &amp; $C77 &amp; "]",
"[Base_Tarjetas].[TIPO]","[Base_Tarjetas].[TIPO].&amp;[" &amp; $C$1 &amp; "]")/1000,
0)</f>
        <v>0</v>
      </c>
      <c r="Q77" s="8">
        <f>IFERROR(
GETPIVOTDATA("[Base_Tarjetas].[Importe]",TDinamica_R!$A$3,
"[Base_Tarjetas].[PERIODO]","[Base_Tarjetas].[PERIODO].&amp;[" &amp; TEXT(Q$6,"yyyymm") &amp; "]",
"[Base_Tarjetas].[Metrica]","[Base_Tarjetas].[Metrica].&amp;[" &amp; $A77 &amp; "]",
"[Base_Tarjetas].[SEGMENTO_DESCRIP]","[Base_Tarjetas].[SEGMENTO_DESCRIP].&amp;[" &amp; $C$6 &amp; "]",
"[Base_Tarjetas].[SITUACION]","[Base_Tarjetas].[SITUACION].&amp;[" &amp; $C77 &amp; "]",
"[Base_Tarjetas].[TIPO]","[Base_Tarjetas].[TIPO].&amp;[" &amp; $C$1 &amp; "]")/1000,
0)</f>
        <v>0</v>
      </c>
      <c r="R77" s="8">
        <f>IFERROR(
GETPIVOTDATA("[Base_Tarjetas].[Importe]",TDinamica_R!$A$3,
"[Base_Tarjetas].[PERIODO]","[Base_Tarjetas].[PERIODO].&amp;[" &amp; TEXT(R$6,"yyyymm") &amp; "]",
"[Base_Tarjetas].[Metrica]","[Base_Tarjetas].[Metrica].&amp;[" &amp; $A77 &amp; "]",
"[Base_Tarjetas].[SEGMENTO_DESCRIP]","[Base_Tarjetas].[SEGMENTO_DESCRIP].&amp;[" &amp; $C$6 &amp; "]",
"[Base_Tarjetas].[SITUACION]","[Base_Tarjetas].[SITUACION].&amp;[" &amp; $C77 &amp; "]",
"[Base_Tarjetas].[TIPO]","[Base_Tarjetas].[TIPO].&amp;[" &amp; $C$1 &amp; "]")/1000,
0)</f>
        <v>0</v>
      </c>
      <c r="S77" s="8">
        <f>IFERROR(
GETPIVOTDATA("[Base_Tarjetas].[Importe]",TDinamica_R!$A$3,
"[Base_Tarjetas].[PERIODO]","[Base_Tarjetas].[PERIODO].&amp;[" &amp; TEXT(S$6,"yyyymm") &amp; "]",
"[Base_Tarjetas].[Metrica]","[Base_Tarjetas].[Metrica].&amp;[" &amp; $A77 &amp; "]",
"[Base_Tarjetas].[SEGMENTO_DESCRIP]","[Base_Tarjetas].[SEGMENTO_DESCRIP].&amp;[" &amp; $C$6 &amp; "]",
"[Base_Tarjetas].[SITUACION]","[Base_Tarjetas].[SITUACION].&amp;[" &amp; $C77 &amp; "]",
"[Base_Tarjetas].[TIPO]","[Base_Tarjetas].[TIPO].&amp;[" &amp; $C$1 &amp; "]")/1000,
0)</f>
        <v>0</v>
      </c>
      <c r="T77" s="8">
        <f>IFERROR(
GETPIVOTDATA("[Base_Tarjetas].[Importe]",TDinamica_R!$A$3,
"[Base_Tarjetas].[PERIODO]","[Base_Tarjetas].[PERIODO].&amp;[" &amp; TEXT(T$6,"yyyymm") &amp; "]",
"[Base_Tarjetas].[Metrica]","[Base_Tarjetas].[Metrica].&amp;[" &amp; $A77 &amp; "]",
"[Base_Tarjetas].[SEGMENTO_DESCRIP]","[Base_Tarjetas].[SEGMENTO_DESCRIP].&amp;[" &amp; $C$6 &amp; "]",
"[Base_Tarjetas].[SITUACION]","[Base_Tarjetas].[SITUACION].&amp;[" &amp; $C77 &amp; "]",
"[Base_Tarjetas].[TIPO]","[Base_Tarjetas].[TIPO].&amp;[" &amp; $C$1 &amp; "]")/1000,
0)</f>
        <v>0</v>
      </c>
      <c r="U77" s="8">
        <f>IFERROR(
GETPIVOTDATA("[Base_Tarjetas].[Importe]",TDinamica_R!$A$3,
"[Base_Tarjetas].[PERIODO]","[Base_Tarjetas].[PERIODO].&amp;[" &amp; TEXT(U$6,"yyyymm") &amp; "]",
"[Base_Tarjetas].[Metrica]","[Base_Tarjetas].[Metrica].&amp;[" &amp; $A77 &amp; "]",
"[Base_Tarjetas].[SEGMENTO_DESCRIP]","[Base_Tarjetas].[SEGMENTO_DESCRIP].&amp;[" &amp; $C$6 &amp; "]",
"[Base_Tarjetas].[SITUACION]","[Base_Tarjetas].[SITUACION].&amp;[" &amp; $C77 &amp; "]",
"[Base_Tarjetas].[TIPO]","[Base_Tarjetas].[TIPO].&amp;[" &amp; $C$1 &amp; "]")/1000,
0)</f>
        <v>0</v>
      </c>
      <c r="V77" s="8">
        <f>IFERROR(
GETPIVOTDATA("[Base_Tarjetas].[Importe]",TDinamica_R!$A$3,
"[Base_Tarjetas].[PERIODO]","[Base_Tarjetas].[PERIODO].&amp;[" &amp; TEXT(V$6,"yyyymm") &amp; "]",
"[Base_Tarjetas].[Metrica]","[Base_Tarjetas].[Metrica].&amp;[" &amp; $A77 &amp; "]",
"[Base_Tarjetas].[SEGMENTO_DESCRIP]","[Base_Tarjetas].[SEGMENTO_DESCRIP].&amp;[" &amp; $C$6 &amp; "]",
"[Base_Tarjetas].[SITUACION]","[Base_Tarjetas].[SITUACION].&amp;[" &amp; $C77 &amp; "]",
"[Base_Tarjetas].[TIPO]","[Base_Tarjetas].[TIPO].&amp;[" &amp; $C$1 &amp; "]")/1000,
0)</f>
        <v>0</v>
      </c>
      <c r="W77" s="8">
        <f>IFERROR(
GETPIVOTDATA("[Base_Tarjetas].[Importe]",TDinamica_R!$A$3,
"[Base_Tarjetas].[PERIODO]","[Base_Tarjetas].[PERIODO].&amp;[" &amp; TEXT(W$6,"yyyymm") &amp; "]",
"[Base_Tarjetas].[Metrica]","[Base_Tarjetas].[Metrica].&amp;[" &amp; $A77 &amp; "]",
"[Base_Tarjetas].[SEGMENTO_DESCRIP]","[Base_Tarjetas].[SEGMENTO_DESCRIP].&amp;[" &amp; $C$6 &amp; "]",
"[Base_Tarjetas].[SITUACION]","[Base_Tarjetas].[SITUACION].&amp;[" &amp; $C77 &amp; "]",
"[Base_Tarjetas].[TIPO]","[Base_Tarjetas].[TIPO].&amp;[" &amp; $C$1 &amp; "]")/1000,
0)</f>
        <v>0</v>
      </c>
      <c r="X77" s="8">
        <f>IFERROR(
GETPIVOTDATA("[Base_Tarjetas].[Importe]",TDinamica_R!$A$3,
"[Base_Tarjetas].[PERIODO]","[Base_Tarjetas].[PERIODO].&amp;[" &amp; TEXT(X$6,"yyyymm") &amp; "]",
"[Base_Tarjetas].[Metrica]","[Base_Tarjetas].[Metrica].&amp;[" &amp; $A77 &amp; "]",
"[Base_Tarjetas].[SEGMENTO_DESCRIP]","[Base_Tarjetas].[SEGMENTO_DESCRIP].&amp;[" &amp; $C$6 &amp; "]",
"[Base_Tarjetas].[SITUACION]","[Base_Tarjetas].[SITUACION].&amp;[" &amp; $C77 &amp; "]",
"[Base_Tarjetas].[TIPO]","[Base_Tarjetas].[TIPO].&amp;[" &amp; $C$1 &amp; "]")/1000,
0)</f>
        <v>0</v>
      </c>
      <c r="Y77" s="8">
        <f>IFERROR(
GETPIVOTDATA("[Base_Tarjetas].[Importe]",TDinamica_R!$A$3,
"[Base_Tarjetas].[PERIODO]","[Base_Tarjetas].[PERIODO].&amp;[" &amp; TEXT(Y$6,"yyyymm") &amp; "]",
"[Base_Tarjetas].[Metrica]","[Base_Tarjetas].[Metrica].&amp;[" &amp; $A77 &amp; "]",
"[Base_Tarjetas].[SEGMENTO_DESCRIP]","[Base_Tarjetas].[SEGMENTO_DESCRIP].&amp;[" &amp; $C$6 &amp; "]",
"[Base_Tarjetas].[SITUACION]","[Base_Tarjetas].[SITUACION].&amp;[" &amp; $C77 &amp; "]",
"[Base_Tarjetas].[TIPO]","[Base_Tarjetas].[TIPO].&amp;[" &amp; $C$1 &amp; "]")/1000,
0)</f>
        <v>0</v>
      </c>
      <c r="Z77" s="8">
        <f>IFERROR(
GETPIVOTDATA("[Base_Tarjetas].[Importe]",TDinamica_R!$A$3,
"[Base_Tarjetas].[PERIODO]","[Base_Tarjetas].[PERIODO].&amp;[" &amp; TEXT(Z$6,"yyyymm") &amp; "]",
"[Base_Tarjetas].[Metrica]","[Base_Tarjetas].[Metrica].&amp;[" &amp; $A77 &amp; "]",
"[Base_Tarjetas].[SEGMENTO_DESCRIP]","[Base_Tarjetas].[SEGMENTO_DESCRIP].&amp;[" &amp; $C$6 &amp; "]",
"[Base_Tarjetas].[SITUACION]","[Base_Tarjetas].[SITUACION].&amp;[" &amp; $C77 &amp; "]",
"[Base_Tarjetas].[TIPO]","[Base_Tarjetas].[TIPO].&amp;[" &amp; $C$1 &amp; "]")/1000,
0)</f>
        <v>0</v>
      </c>
      <c r="AA77" s="8">
        <f>IFERROR(
GETPIVOTDATA("[Base_Tarjetas].[Importe]",TDinamica_R!$A$3,
"[Base_Tarjetas].[PERIODO]","[Base_Tarjetas].[PERIODO].&amp;[" &amp; TEXT(AA$6,"yyyymm") &amp; "]",
"[Base_Tarjetas].[Metrica]","[Base_Tarjetas].[Metrica].&amp;[" &amp; $A77 &amp; "]",
"[Base_Tarjetas].[SEGMENTO_DESCRIP]","[Base_Tarjetas].[SEGMENTO_DESCRIP].&amp;[" &amp; $C$6 &amp; "]",
"[Base_Tarjetas].[SITUACION]","[Base_Tarjetas].[SITUACION].&amp;[" &amp; $C77 &amp; "]",
"[Base_Tarjetas].[TIPO]","[Base_Tarjetas].[TIPO].&amp;[" &amp; $C$1 &amp; "]")/1000,
0)</f>
        <v>0</v>
      </c>
      <c r="AB77" s="8">
        <f>IFERROR(
GETPIVOTDATA("[Base_Tarjetas].[Importe]",TDinamica_R!$A$3,
"[Base_Tarjetas].[PERIODO]","[Base_Tarjetas].[PERIODO].&amp;[" &amp; TEXT(AB$6,"yyyymm") &amp; "]",
"[Base_Tarjetas].[Metrica]","[Base_Tarjetas].[Metrica].&amp;[" &amp; $A77 &amp; "]",
"[Base_Tarjetas].[SEGMENTO_DESCRIP]","[Base_Tarjetas].[SEGMENTO_DESCRIP].&amp;[" &amp; $C$6 &amp; "]",
"[Base_Tarjetas].[SITUACION]","[Base_Tarjetas].[SITUACION].&amp;[" &amp; $C77 &amp; "]",
"[Base_Tarjetas].[TIPO]","[Base_Tarjetas].[TIPO].&amp;[" &amp; $C$1 &amp; "]")/1000,
0)</f>
        <v>0</v>
      </c>
      <c r="AC77" s="8">
        <f>IFERROR(
GETPIVOTDATA("[Base_Tarjetas].[Importe]",TDinamica_R!$A$3,
"[Base_Tarjetas].[PERIODO]","[Base_Tarjetas].[PERIODO].&amp;[" &amp; TEXT(AC$6,"yyyymm") &amp; "]",
"[Base_Tarjetas].[Metrica]","[Base_Tarjetas].[Metrica].&amp;[" &amp; $A77 &amp; "]",
"[Base_Tarjetas].[SEGMENTO_DESCRIP]","[Base_Tarjetas].[SEGMENTO_DESCRIP].&amp;[" &amp; $C$6 &amp; "]",
"[Base_Tarjetas].[SITUACION]","[Base_Tarjetas].[SITUACION].&amp;[" &amp; $C77 &amp; "]",
"[Base_Tarjetas].[TIPO]","[Base_Tarjetas].[TIPO].&amp;[" &amp; $C$1 &amp; "]")/1000,
0)</f>
        <v>0</v>
      </c>
      <c r="AD77" s="8">
        <f>IFERROR(
GETPIVOTDATA("[Base_Tarjetas].[Importe]",TDinamica_R!$A$3,
"[Base_Tarjetas].[PERIODO]","[Base_Tarjetas].[PERIODO].&amp;[" &amp; TEXT(AD$6,"yyyymm") &amp; "]",
"[Base_Tarjetas].[Metrica]","[Base_Tarjetas].[Metrica].&amp;[" &amp; $A77 &amp; "]",
"[Base_Tarjetas].[SEGMENTO_DESCRIP]","[Base_Tarjetas].[SEGMENTO_DESCRIP].&amp;[" &amp; $C$6 &amp; "]",
"[Base_Tarjetas].[SITUACION]","[Base_Tarjetas].[SITUACION].&amp;[" &amp; $C77 &amp; "]",
"[Base_Tarjetas].[TIPO]","[Base_Tarjetas].[TIPO].&amp;[" &amp; $C$1 &amp; "]")/1000,
0)</f>
        <v>0</v>
      </c>
      <c r="AE77" s="8">
        <f>IFERROR(
GETPIVOTDATA("[Base_Tarjetas].[Importe]",TDinamica_R!$A$3,
"[Base_Tarjetas].[PERIODO]","[Base_Tarjetas].[PERIODO].&amp;[" &amp; TEXT(AE$6,"yyyymm") &amp; "]",
"[Base_Tarjetas].[Metrica]","[Base_Tarjetas].[Metrica].&amp;[" &amp; $A77 &amp; "]",
"[Base_Tarjetas].[SEGMENTO_DESCRIP]","[Base_Tarjetas].[SEGMENTO_DESCRIP].&amp;[" &amp; $C$6 &amp; "]",
"[Base_Tarjetas].[SITUACION]","[Base_Tarjetas].[SITUACION].&amp;[" &amp; $C77 &amp; "]",
"[Base_Tarjetas].[TIPO]","[Base_Tarjetas].[TIPO].&amp;[" &amp; $C$1 &amp; "]")/1000,
0)</f>
        <v>0</v>
      </c>
      <c r="AF77" s="8">
        <f>IFERROR(
GETPIVOTDATA("[Base_Tarjetas].[Importe]",TDinamica_R!$A$3,
"[Base_Tarjetas].[PERIODO]","[Base_Tarjetas].[PERIODO].&amp;[" &amp; TEXT(AF$6,"yyyymm") &amp; "]",
"[Base_Tarjetas].[Metrica]","[Base_Tarjetas].[Metrica].&amp;[" &amp; $A77 &amp; "]",
"[Base_Tarjetas].[SEGMENTO_DESCRIP]","[Base_Tarjetas].[SEGMENTO_DESCRIP].&amp;[" &amp; $C$6 &amp; "]",
"[Base_Tarjetas].[SITUACION]","[Base_Tarjetas].[SITUACION].&amp;[" &amp; $C77 &amp; "]",
"[Base_Tarjetas].[TIPO]","[Base_Tarjetas].[TIPO].&amp;[" &amp; $C$1 &amp; "]")/1000,
0)</f>
        <v>0</v>
      </c>
      <c r="AG77" s="8">
        <f>IFERROR(
GETPIVOTDATA("[Base_Tarjetas].[Importe]",TDinamica_R!$A$3,
"[Base_Tarjetas].[PERIODO]","[Base_Tarjetas].[PERIODO].&amp;[" &amp; TEXT(AG$6,"yyyymm") &amp; "]",
"[Base_Tarjetas].[Metrica]","[Base_Tarjetas].[Metrica].&amp;[" &amp; $A77 &amp; "]",
"[Base_Tarjetas].[SEGMENTO_DESCRIP]","[Base_Tarjetas].[SEGMENTO_DESCRIP].&amp;[" &amp; $C$6 &amp; "]",
"[Base_Tarjetas].[SITUACION]","[Base_Tarjetas].[SITUACION].&amp;[" &amp; $C77 &amp; "]",
"[Base_Tarjetas].[TIPO]","[Base_Tarjetas].[TIPO].&amp;[" &amp; $C$1 &amp; "]")/1000,
0)</f>
        <v>0</v>
      </c>
      <c r="AH77" s="8">
        <f>IFERROR(
GETPIVOTDATA("[Base_Tarjetas].[Importe]",TDinamica_R!$A$3,
"[Base_Tarjetas].[PERIODO]","[Base_Tarjetas].[PERIODO].&amp;[" &amp; TEXT(AH$6,"yyyymm") &amp; "]",
"[Base_Tarjetas].[Metrica]","[Base_Tarjetas].[Metrica].&amp;[" &amp; $A77 &amp; "]",
"[Base_Tarjetas].[SEGMENTO_DESCRIP]","[Base_Tarjetas].[SEGMENTO_DESCRIP].&amp;[" &amp; $C$6 &amp; "]",
"[Base_Tarjetas].[SITUACION]","[Base_Tarjetas].[SITUACION].&amp;[" &amp; $C77 &amp; "]",
"[Base_Tarjetas].[TIPO]","[Base_Tarjetas].[TIPO].&amp;[" &amp; $C$1 &amp; "]")/1000,
0)</f>
        <v>0</v>
      </c>
      <c r="AI77" s="8">
        <f>IFERROR(
GETPIVOTDATA("[Base_Tarjetas].[Importe]",TDinamica_R!$A$3,
"[Base_Tarjetas].[PERIODO]","[Base_Tarjetas].[PERIODO].&amp;[" &amp; TEXT(AI$6,"yyyymm") &amp; "]",
"[Base_Tarjetas].[Metrica]","[Base_Tarjetas].[Metrica].&amp;[" &amp; $A77 &amp; "]",
"[Base_Tarjetas].[SEGMENTO_DESCRIP]","[Base_Tarjetas].[SEGMENTO_DESCRIP].&amp;[" &amp; $C$6 &amp; "]",
"[Base_Tarjetas].[SITUACION]","[Base_Tarjetas].[SITUACION].&amp;[" &amp; $C77 &amp; "]",
"[Base_Tarjetas].[TIPO]","[Base_Tarjetas].[TIPO].&amp;[" &amp; $C$1 &amp; "]")/1000,
0)</f>
        <v>0</v>
      </c>
      <c r="AJ77" s="8">
        <f>IFERROR(
GETPIVOTDATA("[Base_Tarjetas].[Importe]",TDinamica_R!$A$3,
"[Base_Tarjetas].[PERIODO]","[Base_Tarjetas].[PERIODO].&amp;[" &amp; TEXT(AJ$6,"yyyymm") &amp; "]",
"[Base_Tarjetas].[Metrica]","[Base_Tarjetas].[Metrica].&amp;[" &amp; $A77 &amp; "]",
"[Base_Tarjetas].[SEGMENTO_DESCRIP]","[Base_Tarjetas].[SEGMENTO_DESCRIP].&amp;[" &amp; $C$6 &amp; "]",
"[Base_Tarjetas].[SITUACION]","[Base_Tarjetas].[SITUACION].&amp;[" &amp; $C77 &amp; "]",
"[Base_Tarjetas].[TIPO]","[Base_Tarjetas].[TIPO].&amp;[" &amp; $C$1 &amp; "]")/1000,
0)</f>
        <v>0</v>
      </c>
      <c r="AK77" s="8">
        <f>IFERROR(
GETPIVOTDATA("[Base_Tarjetas].[Importe]",TDinamica_R!$A$3,
"[Base_Tarjetas].[PERIODO]","[Base_Tarjetas].[PERIODO].&amp;[" &amp; TEXT(AK$6,"yyyymm") &amp; "]",
"[Base_Tarjetas].[Metrica]","[Base_Tarjetas].[Metrica].&amp;[" &amp; $A77 &amp; "]",
"[Base_Tarjetas].[SEGMENTO_DESCRIP]","[Base_Tarjetas].[SEGMENTO_DESCRIP].&amp;[" &amp; $C$6 &amp; "]",
"[Base_Tarjetas].[SITUACION]","[Base_Tarjetas].[SITUACION].&amp;[" &amp; $C77 &amp; "]",
"[Base_Tarjetas].[TIPO]","[Base_Tarjetas].[TIPO].&amp;[" &amp; $C$1 &amp; "]")/1000,
0)</f>
        <v>0</v>
      </c>
      <c r="AL77" s="8">
        <f>IFERROR(
GETPIVOTDATA("[Base_Tarjetas].[Importe]",TDinamica_R!$A$3,
"[Base_Tarjetas].[PERIODO]","[Base_Tarjetas].[PERIODO].&amp;[" &amp; TEXT(AL$6,"yyyymm") &amp; "]",
"[Base_Tarjetas].[Metrica]","[Base_Tarjetas].[Metrica].&amp;[" &amp; $A77 &amp; "]",
"[Base_Tarjetas].[SEGMENTO_DESCRIP]","[Base_Tarjetas].[SEGMENTO_DESCRIP].&amp;[" &amp; $C$6 &amp; "]",
"[Base_Tarjetas].[SITUACION]","[Base_Tarjetas].[SITUACION].&amp;[" &amp; $C77 &amp; "]",
"[Base_Tarjetas].[TIPO]","[Base_Tarjetas].[TIPO].&amp;[" &amp; $C$1 &amp; "]")/1000,
0)</f>
        <v>0</v>
      </c>
      <c r="AM77" s="8">
        <f>IFERROR(
GETPIVOTDATA("[Base_Tarjetas].[Importe]",TDinamica_R!$A$3,
"[Base_Tarjetas].[PERIODO]","[Base_Tarjetas].[PERIODO].&amp;[" &amp; TEXT(AM$6,"yyyymm") &amp; "]",
"[Base_Tarjetas].[Metrica]","[Base_Tarjetas].[Metrica].&amp;[" &amp; $A77 &amp; "]",
"[Base_Tarjetas].[SEGMENTO_DESCRIP]","[Base_Tarjetas].[SEGMENTO_DESCRIP].&amp;[" &amp; $C$6 &amp; "]",
"[Base_Tarjetas].[SITUACION]","[Base_Tarjetas].[SITUACION].&amp;[" &amp; $C77 &amp; "]",
"[Base_Tarjetas].[TIPO]","[Base_Tarjetas].[TIPO].&amp;[" &amp; $C$1 &amp; "]")/1000,
0)</f>
        <v>0</v>
      </c>
      <c r="AN77" s="8">
        <f>IFERROR(
GETPIVOTDATA("[Base_Tarjetas].[Importe]",TDinamica_R!$A$3,
"[Base_Tarjetas].[PERIODO]","[Base_Tarjetas].[PERIODO].&amp;[" &amp; TEXT(AN$6,"yyyymm") &amp; "]",
"[Base_Tarjetas].[Metrica]","[Base_Tarjetas].[Metrica].&amp;[" &amp; $A77 &amp; "]",
"[Base_Tarjetas].[SEGMENTO_DESCRIP]","[Base_Tarjetas].[SEGMENTO_DESCRIP].&amp;[" &amp; $C$6 &amp; "]",
"[Base_Tarjetas].[SITUACION]","[Base_Tarjetas].[SITUACION].&amp;[" &amp; $C77 &amp; "]",
"[Base_Tarjetas].[TIPO]","[Base_Tarjetas].[TIPO].&amp;[" &amp; $C$1 &amp; "]")/1000,
0)</f>
        <v>0</v>
      </c>
      <c r="AO77" s="8">
        <f>IFERROR(
GETPIVOTDATA("[Base_Tarjetas].[Importe]",TDinamica_R!$A$3,
"[Base_Tarjetas].[PERIODO]","[Base_Tarjetas].[PERIODO].&amp;[" &amp; TEXT(AO$6,"yyyymm") &amp; "]",
"[Base_Tarjetas].[Metrica]","[Base_Tarjetas].[Metrica].&amp;[" &amp; $A77 &amp; "]",
"[Base_Tarjetas].[SEGMENTO_DESCRIP]","[Base_Tarjetas].[SEGMENTO_DESCRIP].&amp;[" &amp; $C$6 &amp; "]",
"[Base_Tarjetas].[SITUACION]","[Base_Tarjetas].[SITUACION].&amp;[" &amp; $C77 &amp; "]",
"[Base_Tarjetas].[TIPO]","[Base_Tarjetas].[TIPO].&amp;[" &amp; $C$1 &amp; "]")/1000,
0)</f>
        <v>0</v>
      </c>
      <c r="AP77" s="8">
        <f>IFERROR(
GETPIVOTDATA("[Base_Tarjetas].[Importe]",TDinamica_R!$A$3,
"[Base_Tarjetas].[PERIODO]","[Base_Tarjetas].[PERIODO].&amp;[" &amp; TEXT(AP$6,"yyyymm") &amp; "]",
"[Base_Tarjetas].[Metrica]","[Base_Tarjetas].[Metrica].&amp;[" &amp; $A77 &amp; "]",
"[Base_Tarjetas].[SEGMENTO_DESCRIP]","[Base_Tarjetas].[SEGMENTO_DESCRIP].&amp;[" &amp; $C$6 &amp; "]",
"[Base_Tarjetas].[SITUACION]","[Base_Tarjetas].[SITUACION].&amp;[" &amp; $C77 &amp; "]",
"[Base_Tarjetas].[TIPO]","[Base_Tarjetas].[TIPO].&amp;[" &amp; $C$1 &amp; "]")/1000,
0)</f>
        <v>0</v>
      </c>
      <c r="AQ77" s="8">
        <f>IFERROR(
GETPIVOTDATA("[Base_Tarjetas].[Importe]",TDinamica_R!$A$3,
"[Base_Tarjetas].[PERIODO]","[Base_Tarjetas].[PERIODO].&amp;[" &amp; TEXT(AQ$6,"yyyymm") &amp; "]",
"[Base_Tarjetas].[Metrica]","[Base_Tarjetas].[Metrica].&amp;[" &amp; $A77 &amp; "]",
"[Base_Tarjetas].[SEGMENTO_DESCRIP]","[Base_Tarjetas].[SEGMENTO_DESCRIP].&amp;[" &amp; $C$6 &amp; "]",
"[Base_Tarjetas].[SITUACION]","[Base_Tarjetas].[SITUACION].&amp;[" &amp; $C77 &amp; "]",
"[Base_Tarjetas].[TIPO]","[Base_Tarjetas].[TIPO].&amp;[" &amp; $C$1 &amp; "]")/1000,
0)</f>
        <v>0</v>
      </c>
      <c r="AR77" s="8">
        <f>IFERROR(
GETPIVOTDATA("[Base_Tarjetas].[Importe]",TDinamica_R!$A$3,
"[Base_Tarjetas].[PERIODO]","[Base_Tarjetas].[PERIODO].&amp;[" &amp; TEXT(AR$6,"yyyymm") &amp; "]",
"[Base_Tarjetas].[Metrica]","[Base_Tarjetas].[Metrica].&amp;[" &amp; $A77 &amp; "]",
"[Base_Tarjetas].[SEGMENTO_DESCRIP]","[Base_Tarjetas].[SEGMENTO_DESCRIP].&amp;[" &amp; $C$6 &amp; "]",
"[Base_Tarjetas].[SITUACION]","[Base_Tarjetas].[SITUACION].&amp;[" &amp; $C77 &amp; "]",
"[Base_Tarjetas].[TIPO]","[Base_Tarjetas].[TIPO].&amp;[" &amp; $C$1 &amp; "]")/1000,
0)</f>
        <v>0</v>
      </c>
      <c r="AS77" s="8">
        <f>IFERROR(
GETPIVOTDATA("[Base_Tarjetas].[Importe]",TDinamica_R!$A$3,
"[Base_Tarjetas].[PERIODO]","[Base_Tarjetas].[PERIODO].&amp;[" &amp; TEXT(AS$6,"yyyymm") &amp; "]",
"[Base_Tarjetas].[Metrica]","[Base_Tarjetas].[Metrica].&amp;[" &amp; $A77 &amp; "]",
"[Base_Tarjetas].[SEGMENTO_DESCRIP]","[Base_Tarjetas].[SEGMENTO_DESCRIP].&amp;[" &amp; $C$6 &amp; "]",
"[Base_Tarjetas].[SITUACION]","[Base_Tarjetas].[SITUACION].&amp;[" &amp; $C77 &amp; "]",
"[Base_Tarjetas].[TIPO]","[Base_Tarjetas].[TIPO].&amp;[" &amp; $C$1 &amp; "]")/1000,
0)</f>
        <v>0</v>
      </c>
      <c r="AT77" s="8">
        <f>IFERROR(
GETPIVOTDATA("[Base_Tarjetas].[Importe]",TDinamica_R!$A$3,
"[Base_Tarjetas].[PERIODO]","[Base_Tarjetas].[PERIODO].&amp;[" &amp; TEXT(AT$6,"yyyymm") &amp; "]",
"[Base_Tarjetas].[Metrica]","[Base_Tarjetas].[Metrica].&amp;[" &amp; $A77 &amp; "]",
"[Base_Tarjetas].[SEGMENTO_DESCRIP]","[Base_Tarjetas].[SEGMENTO_DESCRIP].&amp;[" &amp; $C$6 &amp; "]",
"[Base_Tarjetas].[SITUACION]","[Base_Tarjetas].[SITUACION].&amp;[" &amp; $C77 &amp; "]",
"[Base_Tarjetas].[TIPO]","[Base_Tarjetas].[TIPO].&amp;[" &amp; $C$1 &amp; "]")/1000,
0)</f>
        <v>0</v>
      </c>
      <c r="AU77" s="8">
        <f>IFERROR(
GETPIVOTDATA("[Base_Tarjetas].[Importe]",TDinamica_R!$A$3,
"[Base_Tarjetas].[PERIODO]","[Base_Tarjetas].[PERIODO].&amp;[" &amp; TEXT(AU$6,"yyyymm") &amp; "]",
"[Base_Tarjetas].[Metrica]","[Base_Tarjetas].[Metrica].&amp;[" &amp; $A77 &amp; "]",
"[Base_Tarjetas].[SEGMENTO_DESCRIP]","[Base_Tarjetas].[SEGMENTO_DESCRIP].&amp;[" &amp; $C$6 &amp; "]",
"[Base_Tarjetas].[SITUACION]","[Base_Tarjetas].[SITUACION].&amp;[" &amp; $C77 &amp; "]",
"[Base_Tarjetas].[TIPO]","[Base_Tarjetas].[TIPO].&amp;[" &amp; $C$1 &amp; "]")/1000,
0)</f>
        <v>0</v>
      </c>
      <c r="AV77" s="8">
        <f>IFERROR(
GETPIVOTDATA("[Base_Tarjetas].[Importe]",TDinamica_R!$A$3,
"[Base_Tarjetas].[PERIODO]","[Base_Tarjetas].[PERIODO].&amp;[" &amp; TEXT(AV$6,"yyyymm") &amp; "]",
"[Base_Tarjetas].[Metrica]","[Base_Tarjetas].[Metrica].&amp;[" &amp; $A77 &amp; "]",
"[Base_Tarjetas].[SEGMENTO_DESCRIP]","[Base_Tarjetas].[SEGMENTO_DESCRIP].&amp;[" &amp; $C$6 &amp; "]",
"[Base_Tarjetas].[SITUACION]","[Base_Tarjetas].[SITUACION].&amp;[" &amp; $C77 &amp; "]",
"[Base_Tarjetas].[TIPO]","[Base_Tarjetas].[TIPO].&amp;[" &amp; $C$1 &amp; "]")/1000,
0)</f>
        <v>0</v>
      </c>
      <c r="AW77" s="8">
        <f>IFERROR(
GETPIVOTDATA("[Base_Tarjetas].[Importe]",TDinamica_R!$A$3,
"[Base_Tarjetas].[PERIODO]","[Base_Tarjetas].[PERIODO].&amp;[" &amp; TEXT(AW$6,"yyyymm") &amp; "]",
"[Base_Tarjetas].[Metrica]","[Base_Tarjetas].[Metrica].&amp;[" &amp; $A77 &amp; "]",
"[Base_Tarjetas].[SEGMENTO_DESCRIP]","[Base_Tarjetas].[SEGMENTO_DESCRIP].&amp;[" &amp; $C$6 &amp; "]",
"[Base_Tarjetas].[SITUACION]","[Base_Tarjetas].[SITUACION].&amp;[" &amp; $C77 &amp; "]",
"[Base_Tarjetas].[TIPO]","[Base_Tarjetas].[TIPO].&amp;[" &amp; $C$1 &amp; "]")/1000,
0)</f>
        <v>0</v>
      </c>
      <c r="AX77" s="8">
        <f>IFERROR(
GETPIVOTDATA("[Base_Tarjetas].[Importe]",TDinamica_R!$A$3,
"[Base_Tarjetas].[PERIODO]","[Base_Tarjetas].[PERIODO].&amp;[" &amp; TEXT(AX$6,"yyyymm") &amp; "]",
"[Base_Tarjetas].[Metrica]","[Base_Tarjetas].[Metrica].&amp;[" &amp; $A77 &amp; "]",
"[Base_Tarjetas].[SEGMENTO_DESCRIP]","[Base_Tarjetas].[SEGMENTO_DESCRIP].&amp;[" &amp; $C$6 &amp; "]",
"[Base_Tarjetas].[SITUACION]","[Base_Tarjetas].[SITUACION].&amp;[" &amp; $C77 &amp; "]",
"[Base_Tarjetas].[TIPO]","[Base_Tarjetas].[TIPO].&amp;[" &amp; $C$1 &amp; "]")/1000,
0)</f>
        <v>0</v>
      </c>
      <c r="AY77" s="8">
        <f>IFERROR(
GETPIVOTDATA("[Base_Tarjetas].[Importe]",TDinamica_R!$A$3,
"[Base_Tarjetas].[PERIODO]","[Base_Tarjetas].[PERIODO].&amp;[" &amp; TEXT(AY$6,"yyyymm") &amp; "]",
"[Base_Tarjetas].[Metrica]","[Base_Tarjetas].[Metrica].&amp;[" &amp; $A77 &amp; "]",
"[Base_Tarjetas].[SEGMENTO_DESCRIP]","[Base_Tarjetas].[SEGMENTO_DESCRIP].&amp;[" &amp; $C$6 &amp; "]",
"[Base_Tarjetas].[SITUACION]","[Base_Tarjetas].[SITUACION].&amp;[" &amp; $C77 &amp; "]",
"[Base_Tarjetas].[TIPO]","[Base_Tarjetas].[TIPO].&amp;[" &amp; $C$1 &amp; "]")/1000,
0)</f>
        <v>0</v>
      </c>
      <c r="AZ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TEXT(AZ$6,"yyyymm") &amp; "]"),
0)</f>
        <v>0</v>
      </c>
      <c r="BA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TEXT(BA$6,"yyyymm") &amp; "]"),
0)</f>
        <v>0</v>
      </c>
      <c r="BB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TEXT(BB$6,"yyyymm") &amp; "]"),
0)</f>
        <v>0</v>
      </c>
      <c r="BC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TEXT(BC$6,"yyyymm") &amp; "]"),
0)</f>
        <v>0</v>
      </c>
      <c r="BD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TEXT(BD$6,"yyyymm") &amp; "]"),
0)</f>
        <v>0</v>
      </c>
      <c r="BE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TEXT(BE$6,"yyyymm") &amp; "]"),
0)</f>
        <v>0</v>
      </c>
      <c r="BF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TEXT(BF$6,"yyyymm") &amp; "]"),
0)</f>
        <v>0</v>
      </c>
      <c r="BG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TEXT(BG$6,"yyyymm") &amp; "]"),
0)</f>
        <v>0</v>
      </c>
      <c r="BH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TEXT(BH$6,"yyyymm") &amp; "]"),
0)</f>
        <v>0</v>
      </c>
      <c r="BI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TEXT(BI$6,"yyyymm") &amp; "]"),
0)</f>
        <v>0</v>
      </c>
      <c r="BJ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TEXT(BJ$6,"yyyymm") &amp; "]"),
0)</f>
        <v>0</v>
      </c>
      <c r="BK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TEXT(BK$6,"yyyymm") &amp; "]"),
0)</f>
        <v>0</v>
      </c>
      <c r="BO77" s="24">
        <f t="shared" si="48"/>
        <v>0</v>
      </c>
      <c r="BP77" s="24">
        <f t="shared" si="48"/>
        <v>0</v>
      </c>
      <c r="BQ77" s="24">
        <f t="shared" si="48"/>
        <v>0</v>
      </c>
      <c r="BR77" s="24">
        <f t="shared" si="48"/>
        <v>0</v>
      </c>
      <c r="BS77" s="24">
        <f t="shared" si="48"/>
        <v>0</v>
      </c>
      <c r="BT77" s="24">
        <f t="shared" si="48"/>
        <v>0</v>
      </c>
    </row>
    <row r="78" spans="1:72" hidden="1" outlineLevel="1" x14ac:dyDescent="0.25">
      <c r="A78" s="11" t="s">
        <v>35</v>
      </c>
      <c r="C78" s="2" t="s">
        <v>112</v>
      </c>
      <c r="D78" s="8">
        <f>IFERROR(
GETPIVOTDATA("[Base_Tarjetas].[Importe]",TDinamica_R!$A$3,
"[Base_Tarjetas].[PERIODO]","[Base_Tarjetas].[PERIODO].&amp;[" &amp; TEXT(D$6,"yyyymm") &amp; "]",
"[Base_Tarjetas].[Metrica]","[Base_Tarjetas].[Metrica].&amp;[" &amp; $A78 &amp; "]",
"[Base_Tarjetas].[SEGMENTO_DESCRIP]","[Base_Tarjetas].[SEGMENTO_DESCRIP].&amp;[" &amp; $C$6 &amp; "]",
"[Base_Tarjetas].[SITUACION]","[Base_Tarjetas].[SITUACION].&amp;[" &amp; $C78 &amp; "]",
"[Base_Tarjetas].[TIPO]","[Base_Tarjetas].[TIPO].&amp;[" &amp; $C$1 &amp; "]")/1000,
0)</f>
        <v>0</v>
      </c>
      <c r="E78" s="8">
        <f>IFERROR(
GETPIVOTDATA("[Base_Tarjetas].[Importe]",TDinamica_R!$A$3,
"[Base_Tarjetas].[PERIODO]","[Base_Tarjetas].[PERIODO].&amp;[" &amp; TEXT(E$6,"yyyymm") &amp; "]",
"[Base_Tarjetas].[Metrica]","[Base_Tarjetas].[Metrica].&amp;[" &amp; $A78 &amp; "]",
"[Base_Tarjetas].[SEGMENTO_DESCRIP]","[Base_Tarjetas].[SEGMENTO_DESCRIP].&amp;[" &amp; $C$6 &amp; "]",
"[Base_Tarjetas].[SITUACION]","[Base_Tarjetas].[SITUACION].&amp;[" &amp; $C78 &amp; "]",
"[Base_Tarjetas].[TIPO]","[Base_Tarjetas].[TIPO].&amp;[" &amp; $C$1 &amp; "]")/1000,
0)</f>
        <v>0</v>
      </c>
      <c r="F78" s="8">
        <f>IFERROR(
GETPIVOTDATA("[Base_Tarjetas].[Importe]",TDinamica_R!$A$3,
"[Base_Tarjetas].[PERIODO]","[Base_Tarjetas].[PERIODO].&amp;[" &amp; TEXT(F$6,"yyyymm") &amp; "]",
"[Base_Tarjetas].[Metrica]","[Base_Tarjetas].[Metrica].&amp;[" &amp; $A78 &amp; "]",
"[Base_Tarjetas].[SEGMENTO_DESCRIP]","[Base_Tarjetas].[SEGMENTO_DESCRIP].&amp;[" &amp; $C$6 &amp; "]",
"[Base_Tarjetas].[SITUACION]","[Base_Tarjetas].[SITUACION].&amp;[" &amp; $C78 &amp; "]",
"[Base_Tarjetas].[TIPO]","[Base_Tarjetas].[TIPO].&amp;[" &amp; $C$1 &amp; "]")/1000,
0)</f>
        <v>0</v>
      </c>
      <c r="G78" s="8">
        <f>IFERROR(
GETPIVOTDATA("[Base_Tarjetas].[Importe]",TDinamica_R!$A$3,
"[Base_Tarjetas].[PERIODO]","[Base_Tarjetas].[PERIODO].&amp;[" &amp; TEXT(G$6,"yyyymm") &amp; "]",
"[Base_Tarjetas].[Metrica]","[Base_Tarjetas].[Metrica].&amp;[" &amp; $A78 &amp; "]",
"[Base_Tarjetas].[SEGMENTO_DESCRIP]","[Base_Tarjetas].[SEGMENTO_DESCRIP].&amp;[" &amp; $C$6 &amp; "]",
"[Base_Tarjetas].[SITUACION]","[Base_Tarjetas].[SITUACION].&amp;[" &amp; $C78 &amp; "]",
"[Base_Tarjetas].[TIPO]","[Base_Tarjetas].[TIPO].&amp;[" &amp; $C$1 &amp; "]")/1000,
0)</f>
        <v>0</v>
      </c>
      <c r="H78" s="8">
        <f>IFERROR(
GETPIVOTDATA("[Base_Tarjetas].[Importe]",TDinamica_R!$A$3,
"[Base_Tarjetas].[PERIODO]","[Base_Tarjetas].[PERIODO].&amp;[" &amp; TEXT(H$6,"yyyymm") &amp; "]",
"[Base_Tarjetas].[Metrica]","[Base_Tarjetas].[Metrica].&amp;[" &amp; $A78 &amp; "]",
"[Base_Tarjetas].[SEGMENTO_DESCRIP]","[Base_Tarjetas].[SEGMENTO_DESCRIP].&amp;[" &amp; $C$6 &amp; "]",
"[Base_Tarjetas].[SITUACION]","[Base_Tarjetas].[SITUACION].&amp;[" &amp; $C78 &amp; "]",
"[Base_Tarjetas].[TIPO]","[Base_Tarjetas].[TIPO].&amp;[" &amp; $C$1 &amp; "]")/1000,
0)</f>
        <v>0</v>
      </c>
      <c r="I78" s="8">
        <f>IFERROR(
GETPIVOTDATA("[Base_Tarjetas].[Importe]",TDinamica_R!$A$3,
"[Base_Tarjetas].[PERIODO]","[Base_Tarjetas].[PERIODO].&amp;[" &amp; TEXT(I$6,"yyyymm") &amp; "]",
"[Base_Tarjetas].[Metrica]","[Base_Tarjetas].[Metrica].&amp;[" &amp; $A78 &amp; "]",
"[Base_Tarjetas].[SEGMENTO_DESCRIP]","[Base_Tarjetas].[SEGMENTO_DESCRIP].&amp;[" &amp; $C$6 &amp; "]",
"[Base_Tarjetas].[SITUACION]","[Base_Tarjetas].[SITUACION].&amp;[" &amp; $C78 &amp; "]",
"[Base_Tarjetas].[TIPO]","[Base_Tarjetas].[TIPO].&amp;[" &amp; $C$1 &amp; "]")/1000,
0)</f>
        <v>0</v>
      </c>
      <c r="J78" s="8">
        <f>IFERROR(
GETPIVOTDATA("[Base_Tarjetas].[Importe]",TDinamica_R!$A$3,
"[Base_Tarjetas].[PERIODO]","[Base_Tarjetas].[PERIODO].&amp;[" &amp; TEXT(J$6,"yyyymm") &amp; "]",
"[Base_Tarjetas].[Metrica]","[Base_Tarjetas].[Metrica].&amp;[" &amp; $A78 &amp; "]",
"[Base_Tarjetas].[SEGMENTO_DESCRIP]","[Base_Tarjetas].[SEGMENTO_DESCRIP].&amp;[" &amp; $C$6 &amp; "]",
"[Base_Tarjetas].[SITUACION]","[Base_Tarjetas].[SITUACION].&amp;[" &amp; $C78 &amp; "]",
"[Base_Tarjetas].[TIPO]","[Base_Tarjetas].[TIPO].&amp;[" &amp; $C$1 &amp; "]")/1000,
0)</f>
        <v>0</v>
      </c>
      <c r="K78" s="8">
        <f>IFERROR(
GETPIVOTDATA("[Base_Tarjetas].[Importe]",TDinamica_R!$A$3,
"[Base_Tarjetas].[PERIODO]","[Base_Tarjetas].[PERIODO].&amp;[" &amp; TEXT(K$6,"yyyymm") &amp; "]",
"[Base_Tarjetas].[Metrica]","[Base_Tarjetas].[Metrica].&amp;[" &amp; $A78 &amp; "]",
"[Base_Tarjetas].[SEGMENTO_DESCRIP]","[Base_Tarjetas].[SEGMENTO_DESCRIP].&amp;[" &amp; $C$6 &amp; "]",
"[Base_Tarjetas].[SITUACION]","[Base_Tarjetas].[SITUACION].&amp;[" &amp; $C78 &amp; "]",
"[Base_Tarjetas].[TIPO]","[Base_Tarjetas].[TIPO].&amp;[" &amp; $C$1 &amp; "]")/1000,
0)</f>
        <v>0</v>
      </c>
      <c r="L78" s="8">
        <f>IFERROR(
GETPIVOTDATA("[Base_Tarjetas].[Importe]",TDinamica_R!$A$3,
"[Base_Tarjetas].[PERIODO]","[Base_Tarjetas].[PERIODO].&amp;[" &amp; TEXT(L$6,"yyyymm") &amp; "]",
"[Base_Tarjetas].[Metrica]","[Base_Tarjetas].[Metrica].&amp;[" &amp; $A78 &amp; "]",
"[Base_Tarjetas].[SEGMENTO_DESCRIP]","[Base_Tarjetas].[SEGMENTO_DESCRIP].&amp;[" &amp; $C$6 &amp; "]",
"[Base_Tarjetas].[SITUACION]","[Base_Tarjetas].[SITUACION].&amp;[" &amp; $C78 &amp; "]",
"[Base_Tarjetas].[TIPO]","[Base_Tarjetas].[TIPO].&amp;[" &amp; $C$1 &amp; "]")/1000,
0)</f>
        <v>0</v>
      </c>
      <c r="M78" s="8">
        <f>IFERROR(
GETPIVOTDATA("[Base_Tarjetas].[Importe]",TDinamica_R!$A$3,
"[Base_Tarjetas].[PERIODO]","[Base_Tarjetas].[PERIODO].&amp;[" &amp; TEXT(M$6,"yyyymm") &amp; "]",
"[Base_Tarjetas].[Metrica]","[Base_Tarjetas].[Metrica].&amp;[" &amp; $A78 &amp; "]",
"[Base_Tarjetas].[SEGMENTO_DESCRIP]","[Base_Tarjetas].[SEGMENTO_DESCRIP].&amp;[" &amp; $C$6 &amp; "]",
"[Base_Tarjetas].[SITUACION]","[Base_Tarjetas].[SITUACION].&amp;[" &amp; $C78 &amp; "]",
"[Base_Tarjetas].[TIPO]","[Base_Tarjetas].[TIPO].&amp;[" &amp; $C$1 &amp; "]")/1000,
0)</f>
        <v>0</v>
      </c>
      <c r="N78" s="8">
        <f>IFERROR(
GETPIVOTDATA("[Base_Tarjetas].[Importe]",TDinamica_R!$A$3,
"[Base_Tarjetas].[PERIODO]","[Base_Tarjetas].[PERIODO].&amp;[" &amp; TEXT(N$6,"yyyymm") &amp; "]",
"[Base_Tarjetas].[Metrica]","[Base_Tarjetas].[Metrica].&amp;[" &amp; $A78 &amp; "]",
"[Base_Tarjetas].[SEGMENTO_DESCRIP]","[Base_Tarjetas].[SEGMENTO_DESCRIP].&amp;[" &amp; $C$6 &amp; "]",
"[Base_Tarjetas].[SITUACION]","[Base_Tarjetas].[SITUACION].&amp;[" &amp; $C78 &amp; "]",
"[Base_Tarjetas].[TIPO]","[Base_Tarjetas].[TIPO].&amp;[" &amp; $C$1 &amp; "]")/1000,
0)</f>
        <v>0</v>
      </c>
      <c r="O78" s="8">
        <f>IFERROR(
GETPIVOTDATA("[Base_Tarjetas].[Importe]",TDinamica_R!$A$3,
"[Base_Tarjetas].[PERIODO]","[Base_Tarjetas].[PERIODO].&amp;[" &amp; TEXT(O$6,"yyyymm") &amp; "]",
"[Base_Tarjetas].[Metrica]","[Base_Tarjetas].[Metrica].&amp;[" &amp; $A78 &amp; "]",
"[Base_Tarjetas].[SEGMENTO_DESCRIP]","[Base_Tarjetas].[SEGMENTO_DESCRIP].&amp;[" &amp; $C$6 &amp; "]",
"[Base_Tarjetas].[SITUACION]","[Base_Tarjetas].[SITUACION].&amp;[" &amp; $C78 &amp; "]",
"[Base_Tarjetas].[TIPO]","[Base_Tarjetas].[TIPO].&amp;[" &amp; $C$1 &amp; "]")/1000,
0)</f>
        <v>0</v>
      </c>
      <c r="P78" s="8">
        <f>IFERROR(
GETPIVOTDATA("[Base_Tarjetas].[Importe]",TDinamica_R!$A$3,
"[Base_Tarjetas].[PERIODO]","[Base_Tarjetas].[PERIODO].&amp;[" &amp; TEXT(P$6,"yyyymm") &amp; "]",
"[Base_Tarjetas].[Metrica]","[Base_Tarjetas].[Metrica].&amp;[" &amp; $A78 &amp; "]",
"[Base_Tarjetas].[SEGMENTO_DESCRIP]","[Base_Tarjetas].[SEGMENTO_DESCRIP].&amp;[" &amp; $C$6 &amp; "]",
"[Base_Tarjetas].[SITUACION]","[Base_Tarjetas].[SITUACION].&amp;[" &amp; $C78 &amp; "]",
"[Base_Tarjetas].[TIPO]","[Base_Tarjetas].[TIPO].&amp;[" &amp; $C$1 &amp; "]")/1000,
0)</f>
        <v>0</v>
      </c>
      <c r="Q78" s="8">
        <f>IFERROR(
GETPIVOTDATA("[Base_Tarjetas].[Importe]",TDinamica_R!$A$3,
"[Base_Tarjetas].[PERIODO]","[Base_Tarjetas].[PERIODO].&amp;[" &amp; TEXT(Q$6,"yyyymm") &amp; "]",
"[Base_Tarjetas].[Metrica]","[Base_Tarjetas].[Metrica].&amp;[" &amp; $A78 &amp; "]",
"[Base_Tarjetas].[SEGMENTO_DESCRIP]","[Base_Tarjetas].[SEGMENTO_DESCRIP].&amp;[" &amp; $C$6 &amp; "]",
"[Base_Tarjetas].[SITUACION]","[Base_Tarjetas].[SITUACION].&amp;[" &amp; $C78 &amp; "]",
"[Base_Tarjetas].[TIPO]","[Base_Tarjetas].[TIPO].&amp;[" &amp; $C$1 &amp; "]")/1000,
0)</f>
        <v>0</v>
      </c>
      <c r="R78" s="8">
        <f>IFERROR(
GETPIVOTDATA("[Base_Tarjetas].[Importe]",TDinamica_R!$A$3,
"[Base_Tarjetas].[PERIODO]","[Base_Tarjetas].[PERIODO].&amp;[" &amp; TEXT(R$6,"yyyymm") &amp; "]",
"[Base_Tarjetas].[Metrica]","[Base_Tarjetas].[Metrica].&amp;[" &amp; $A78 &amp; "]",
"[Base_Tarjetas].[SEGMENTO_DESCRIP]","[Base_Tarjetas].[SEGMENTO_DESCRIP].&amp;[" &amp; $C$6 &amp; "]",
"[Base_Tarjetas].[SITUACION]","[Base_Tarjetas].[SITUACION].&amp;[" &amp; $C78 &amp; "]",
"[Base_Tarjetas].[TIPO]","[Base_Tarjetas].[TIPO].&amp;[" &amp; $C$1 &amp; "]")/1000,
0)</f>
        <v>0</v>
      </c>
      <c r="S78" s="8">
        <f>IFERROR(
GETPIVOTDATA("[Base_Tarjetas].[Importe]",TDinamica_R!$A$3,
"[Base_Tarjetas].[PERIODO]","[Base_Tarjetas].[PERIODO].&amp;[" &amp; TEXT(S$6,"yyyymm") &amp; "]",
"[Base_Tarjetas].[Metrica]","[Base_Tarjetas].[Metrica].&amp;[" &amp; $A78 &amp; "]",
"[Base_Tarjetas].[SEGMENTO_DESCRIP]","[Base_Tarjetas].[SEGMENTO_DESCRIP].&amp;[" &amp; $C$6 &amp; "]",
"[Base_Tarjetas].[SITUACION]","[Base_Tarjetas].[SITUACION].&amp;[" &amp; $C78 &amp; "]",
"[Base_Tarjetas].[TIPO]","[Base_Tarjetas].[TIPO].&amp;[" &amp; $C$1 &amp; "]")/1000,
0)</f>
        <v>0</v>
      </c>
      <c r="T78" s="8">
        <f>IFERROR(
GETPIVOTDATA("[Base_Tarjetas].[Importe]",TDinamica_R!$A$3,
"[Base_Tarjetas].[PERIODO]","[Base_Tarjetas].[PERIODO].&amp;[" &amp; TEXT(T$6,"yyyymm") &amp; "]",
"[Base_Tarjetas].[Metrica]","[Base_Tarjetas].[Metrica].&amp;[" &amp; $A78 &amp; "]",
"[Base_Tarjetas].[SEGMENTO_DESCRIP]","[Base_Tarjetas].[SEGMENTO_DESCRIP].&amp;[" &amp; $C$6 &amp; "]",
"[Base_Tarjetas].[SITUACION]","[Base_Tarjetas].[SITUACION].&amp;[" &amp; $C78 &amp; "]",
"[Base_Tarjetas].[TIPO]","[Base_Tarjetas].[TIPO].&amp;[" &amp; $C$1 &amp; "]")/1000,
0)</f>
        <v>0</v>
      </c>
      <c r="U78" s="8">
        <f>IFERROR(
GETPIVOTDATA("[Base_Tarjetas].[Importe]",TDinamica_R!$A$3,
"[Base_Tarjetas].[PERIODO]","[Base_Tarjetas].[PERIODO].&amp;[" &amp; TEXT(U$6,"yyyymm") &amp; "]",
"[Base_Tarjetas].[Metrica]","[Base_Tarjetas].[Metrica].&amp;[" &amp; $A78 &amp; "]",
"[Base_Tarjetas].[SEGMENTO_DESCRIP]","[Base_Tarjetas].[SEGMENTO_DESCRIP].&amp;[" &amp; $C$6 &amp; "]",
"[Base_Tarjetas].[SITUACION]","[Base_Tarjetas].[SITUACION].&amp;[" &amp; $C78 &amp; "]",
"[Base_Tarjetas].[TIPO]","[Base_Tarjetas].[TIPO].&amp;[" &amp; $C$1 &amp; "]")/1000,
0)</f>
        <v>0</v>
      </c>
      <c r="V78" s="8">
        <f>IFERROR(
GETPIVOTDATA("[Base_Tarjetas].[Importe]",TDinamica_R!$A$3,
"[Base_Tarjetas].[PERIODO]","[Base_Tarjetas].[PERIODO].&amp;[" &amp; TEXT(V$6,"yyyymm") &amp; "]",
"[Base_Tarjetas].[Metrica]","[Base_Tarjetas].[Metrica].&amp;[" &amp; $A78 &amp; "]",
"[Base_Tarjetas].[SEGMENTO_DESCRIP]","[Base_Tarjetas].[SEGMENTO_DESCRIP].&amp;[" &amp; $C$6 &amp; "]",
"[Base_Tarjetas].[SITUACION]","[Base_Tarjetas].[SITUACION].&amp;[" &amp; $C78 &amp; "]",
"[Base_Tarjetas].[TIPO]","[Base_Tarjetas].[TIPO].&amp;[" &amp; $C$1 &amp; "]")/1000,
0)</f>
        <v>0</v>
      </c>
      <c r="W78" s="8">
        <f>IFERROR(
GETPIVOTDATA("[Base_Tarjetas].[Importe]",TDinamica_R!$A$3,
"[Base_Tarjetas].[PERIODO]","[Base_Tarjetas].[PERIODO].&amp;[" &amp; TEXT(W$6,"yyyymm") &amp; "]",
"[Base_Tarjetas].[Metrica]","[Base_Tarjetas].[Metrica].&amp;[" &amp; $A78 &amp; "]",
"[Base_Tarjetas].[SEGMENTO_DESCRIP]","[Base_Tarjetas].[SEGMENTO_DESCRIP].&amp;[" &amp; $C$6 &amp; "]",
"[Base_Tarjetas].[SITUACION]","[Base_Tarjetas].[SITUACION].&amp;[" &amp; $C78 &amp; "]",
"[Base_Tarjetas].[TIPO]","[Base_Tarjetas].[TIPO].&amp;[" &amp; $C$1 &amp; "]")/1000,
0)</f>
        <v>0</v>
      </c>
      <c r="X78" s="8">
        <f>IFERROR(
GETPIVOTDATA("[Base_Tarjetas].[Importe]",TDinamica_R!$A$3,
"[Base_Tarjetas].[PERIODO]","[Base_Tarjetas].[PERIODO].&amp;[" &amp; TEXT(X$6,"yyyymm") &amp; "]",
"[Base_Tarjetas].[Metrica]","[Base_Tarjetas].[Metrica].&amp;[" &amp; $A78 &amp; "]",
"[Base_Tarjetas].[SEGMENTO_DESCRIP]","[Base_Tarjetas].[SEGMENTO_DESCRIP].&amp;[" &amp; $C$6 &amp; "]",
"[Base_Tarjetas].[SITUACION]","[Base_Tarjetas].[SITUACION].&amp;[" &amp; $C78 &amp; "]",
"[Base_Tarjetas].[TIPO]","[Base_Tarjetas].[TIPO].&amp;[" &amp; $C$1 &amp; "]")/1000,
0)</f>
        <v>0</v>
      </c>
      <c r="Y78" s="8">
        <f>IFERROR(
GETPIVOTDATA("[Base_Tarjetas].[Importe]",TDinamica_R!$A$3,
"[Base_Tarjetas].[PERIODO]","[Base_Tarjetas].[PERIODO].&amp;[" &amp; TEXT(Y$6,"yyyymm") &amp; "]",
"[Base_Tarjetas].[Metrica]","[Base_Tarjetas].[Metrica].&amp;[" &amp; $A78 &amp; "]",
"[Base_Tarjetas].[SEGMENTO_DESCRIP]","[Base_Tarjetas].[SEGMENTO_DESCRIP].&amp;[" &amp; $C$6 &amp; "]",
"[Base_Tarjetas].[SITUACION]","[Base_Tarjetas].[SITUACION].&amp;[" &amp; $C78 &amp; "]",
"[Base_Tarjetas].[TIPO]","[Base_Tarjetas].[TIPO].&amp;[" &amp; $C$1 &amp; "]")/1000,
0)</f>
        <v>0</v>
      </c>
      <c r="Z78" s="8">
        <f>IFERROR(
GETPIVOTDATA("[Base_Tarjetas].[Importe]",TDinamica_R!$A$3,
"[Base_Tarjetas].[PERIODO]","[Base_Tarjetas].[PERIODO].&amp;[" &amp; TEXT(Z$6,"yyyymm") &amp; "]",
"[Base_Tarjetas].[Metrica]","[Base_Tarjetas].[Metrica].&amp;[" &amp; $A78 &amp; "]",
"[Base_Tarjetas].[SEGMENTO_DESCRIP]","[Base_Tarjetas].[SEGMENTO_DESCRIP].&amp;[" &amp; $C$6 &amp; "]",
"[Base_Tarjetas].[SITUACION]","[Base_Tarjetas].[SITUACION].&amp;[" &amp; $C78 &amp; "]",
"[Base_Tarjetas].[TIPO]","[Base_Tarjetas].[TIPO].&amp;[" &amp; $C$1 &amp; "]")/1000,
0)</f>
        <v>0</v>
      </c>
      <c r="AA78" s="8">
        <f>IFERROR(
GETPIVOTDATA("[Base_Tarjetas].[Importe]",TDinamica_R!$A$3,
"[Base_Tarjetas].[PERIODO]","[Base_Tarjetas].[PERIODO].&amp;[" &amp; TEXT(AA$6,"yyyymm") &amp; "]",
"[Base_Tarjetas].[Metrica]","[Base_Tarjetas].[Metrica].&amp;[" &amp; $A78 &amp; "]",
"[Base_Tarjetas].[SEGMENTO_DESCRIP]","[Base_Tarjetas].[SEGMENTO_DESCRIP].&amp;[" &amp; $C$6 &amp; "]",
"[Base_Tarjetas].[SITUACION]","[Base_Tarjetas].[SITUACION].&amp;[" &amp; $C78 &amp; "]",
"[Base_Tarjetas].[TIPO]","[Base_Tarjetas].[TIPO].&amp;[" &amp; $C$1 &amp; "]")/1000,
0)</f>
        <v>0</v>
      </c>
      <c r="AB78" s="8">
        <f>IFERROR(
GETPIVOTDATA("[Base_Tarjetas].[Importe]",TDinamica_R!$A$3,
"[Base_Tarjetas].[PERIODO]","[Base_Tarjetas].[PERIODO].&amp;[" &amp; TEXT(AB$6,"yyyymm") &amp; "]",
"[Base_Tarjetas].[Metrica]","[Base_Tarjetas].[Metrica].&amp;[" &amp; $A78 &amp; "]",
"[Base_Tarjetas].[SEGMENTO_DESCRIP]","[Base_Tarjetas].[SEGMENTO_DESCRIP].&amp;[" &amp; $C$6 &amp; "]",
"[Base_Tarjetas].[SITUACION]","[Base_Tarjetas].[SITUACION].&amp;[" &amp; $C78 &amp; "]",
"[Base_Tarjetas].[TIPO]","[Base_Tarjetas].[TIPO].&amp;[" &amp; $C$1 &amp; "]")/1000,
0)</f>
        <v>0</v>
      </c>
      <c r="AC78" s="8">
        <f>IFERROR(
GETPIVOTDATA("[Base_Tarjetas].[Importe]",TDinamica_R!$A$3,
"[Base_Tarjetas].[PERIODO]","[Base_Tarjetas].[PERIODO].&amp;[" &amp; TEXT(AC$6,"yyyymm") &amp; "]",
"[Base_Tarjetas].[Metrica]","[Base_Tarjetas].[Metrica].&amp;[" &amp; $A78 &amp; "]",
"[Base_Tarjetas].[SEGMENTO_DESCRIP]","[Base_Tarjetas].[SEGMENTO_DESCRIP].&amp;[" &amp; $C$6 &amp; "]",
"[Base_Tarjetas].[SITUACION]","[Base_Tarjetas].[SITUACION].&amp;[" &amp; $C78 &amp; "]",
"[Base_Tarjetas].[TIPO]","[Base_Tarjetas].[TIPO].&amp;[" &amp; $C$1 &amp; "]")/1000,
0)</f>
        <v>0</v>
      </c>
      <c r="AD78" s="8">
        <f>IFERROR(
GETPIVOTDATA("[Base_Tarjetas].[Importe]",TDinamica_R!$A$3,
"[Base_Tarjetas].[PERIODO]","[Base_Tarjetas].[PERIODO].&amp;[" &amp; TEXT(AD$6,"yyyymm") &amp; "]",
"[Base_Tarjetas].[Metrica]","[Base_Tarjetas].[Metrica].&amp;[" &amp; $A78 &amp; "]",
"[Base_Tarjetas].[SEGMENTO_DESCRIP]","[Base_Tarjetas].[SEGMENTO_DESCRIP].&amp;[" &amp; $C$6 &amp; "]",
"[Base_Tarjetas].[SITUACION]","[Base_Tarjetas].[SITUACION].&amp;[" &amp; $C78 &amp; "]",
"[Base_Tarjetas].[TIPO]","[Base_Tarjetas].[TIPO].&amp;[" &amp; $C$1 &amp; "]")/1000,
0)</f>
        <v>0</v>
      </c>
      <c r="AE78" s="8">
        <f>IFERROR(
GETPIVOTDATA("[Base_Tarjetas].[Importe]",TDinamica_R!$A$3,
"[Base_Tarjetas].[PERIODO]","[Base_Tarjetas].[PERIODO].&amp;[" &amp; TEXT(AE$6,"yyyymm") &amp; "]",
"[Base_Tarjetas].[Metrica]","[Base_Tarjetas].[Metrica].&amp;[" &amp; $A78 &amp; "]",
"[Base_Tarjetas].[SEGMENTO_DESCRIP]","[Base_Tarjetas].[SEGMENTO_DESCRIP].&amp;[" &amp; $C$6 &amp; "]",
"[Base_Tarjetas].[SITUACION]","[Base_Tarjetas].[SITUACION].&amp;[" &amp; $C78 &amp; "]",
"[Base_Tarjetas].[TIPO]","[Base_Tarjetas].[TIPO].&amp;[" &amp; $C$1 &amp; "]")/1000,
0)</f>
        <v>0</v>
      </c>
      <c r="AF78" s="8">
        <f>IFERROR(
GETPIVOTDATA("[Base_Tarjetas].[Importe]",TDinamica_R!$A$3,
"[Base_Tarjetas].[PERIODO]","[Base_Tarjetas].[PERIODO].&amp;[" &amp; TEXT(AF$6,"yyyymm") &amp; "]",
"[Base_Tarjetas].[Metrica]","[Base_Tarjetas].[Metrica].&amp;[" &amp; $A78 &amp; "]",
"[Base_Tarjetas].[SEGMENTO_DESCRIP]","[Base_Tarjetas].[SEGMENTO_DESCRIP].&amp;[" &amp; $C$6 &amp; "]",
"[Base_Tarjetas].[SITUACION]","[Base_Tarjetas].[SITUACION].&amp;[" &amp; $C78 &amp; "]",
"[Base_Tarjetas].[TIPO]","[Base_Tarjetas].[TIPO].&amp;[" &amp; $C$1 &amp; "]")/1000,
0)</f>
        <v>0</v>
      </c>
      <c r="AG78" s="8">
        <f>IFERROR(
GETPIVOTDATA("[Base_Tarjetas].[Importe]",TDinamica_R!$A$3,
"[Base_Tarjetas].[PERIODO]","[Base_Tarjetas].[PERIODO].&amp;[" &amp; TEXT(AG$6,"yyyymm") &amp; "]",
"[Base_Tarjetas].[Metrica]","[Base_Tarjetas].[Metrica].&amp;[" &amp; $A78 &amp; "]",
"[Base_Tarjetas].[SEGMENTO_DESCRIP]","[Base_Tarjetas].[SEGMENTO_DESCRIP].&amp;[" &amp; $C$6 &amp; "]",
"[Base_Tarjetas].[SITUACION]","[Base_Tarjetas].[SITUACION].&amp;[" &amp; $C78 &amp; "]",
"[Base_Tarjetas].[TIPO]","[Base_Tarjetas].[TIPO].&amp;[" &amp; $C$1 &amp; "]")/1000,
0)</f>
        <v>0</v>
      </c>
      <c r="AH78" s="8">
        <f>IFERROR(
GETPIVOTDATA("[Base_Tarjetas].[Importe]",TDinamica_R!$A$3,
"[Base_Tarjetas].[PERIODO]","[Base_Tarjetas].[PERIODO].&amp;[" &amp; TEXT(AH$6,"yyyymm") &amp; "]",
"[Base_Tarjetas].[Metrica]","[Base_Tarjetas].[Metrica].&amp;[" &amp; $A78 &amp; "]",
"[Base_Tarjetas].[SEGMENTO_DESCRIP]","[Base_Tarjetas].[SEGMENTO_DESCRIP].&amp;[" &amp; $C$6 &amp; "]",
"[Base_Tarjetas].[SITUACION]","[Base_Tarjetas].[SITUACION].&amp;[" &amp; $C78 &amp; "]",
"[Base_Tarjetas].[TIPO]","[Base_Tarjetas].[TIPO].&amp;[" &amp; $C$1 &amp; "]")/1000,
0)</f>
        <v>0</v>
      </c>
      <c r="AI78" s="8">
        <f>IFERROR(
GETPIVOTDATA("[Base_Tarjetas].[Importe]",TDinamica_R!$A$3,
"[Base_Tarjetas].[PERIODO]","[Base_Tarjetas].[PERIODO].&amp;[" &amp; TEXT(AI$6,"yyyymm") &amp; "]",
"[Base_Tarjetas].[Metrica]","[Base_Tarjetas].[Metrica].&amp;[" &amp; $A78 &amp; "]",
"[Base_Tarjetas].[SEGMENTO_DESCRIP]","[Base_Tarjetas].[SEGMENTO_DESCRIP].&amp;[" &amp; $C$6 &amp; "]",
"[Base_Tarjetas].[SITUACION]","[Base_Tarjetas].[SITUACION].&amp;[" &amp; $C78 &amp; "]",
"[Base_Tarjetas].[TIPO]","[Base_Tarjetas].[TIPO].&amp;[" &amp; $C$1 &amp; "]")/1000,
0)</f>
        <v>0</v>
      </c>
      <c r="AJ78" s="8">
        <f>IFERROR(
GETPIVOTDATA("[Base_Tarjetas].[Importe]",TDinamica_R!$A$3,
"[Base_Tarjetas].[PERIODO]","[Base_Tarjetas].[PERIODO].&amp;[" &amp; TEXT(AJ$6,"yyyymm") &amp; "]",
"[Base_Tarjetas].[Metrica]","[Base_Tarjetas].[Metrica].&amp;[" &amp; $A78 &amp; "]",
"[Base_Tarjetas].[SEGMENTO_DESCRIP]","[Base_Tarjetas].[SEGMENTO_DESCRIP].&amp;[" &amp; $C$6 &amp; "]",
"[Base_Tarjetas].[SITUACION]","[Base_Tarjetas].[SITUACION].&amp;[" &amp; $C78 &amp; "]",
"[Base_Tarjetas].[TIPO]","[Base_Tarjetas].[TIPO].&amp;[" &amp; $C$1 &amp; "]")/1000,
0)</f>
        <v>0</v>
      </c>
      <c r="AK78" s="8">
        <f>IFERROR(
GETPIVOTDATA("[Base_Tarjetas].[Importe]",TDinamica_R!$A$3,
"[Base_Tarjetas].[PERIODO]","[Base_Tarjetas].[PERIODO].&amp;[" &amp; TEXT(AK$6,"yyyymm") &amp; "]",
"[Base_Tarjetas].[Metrica]","[Base_Tarjetas].[Metrica].&amp;[" &amp; $A78 &amp; "]",
"[Base_Tarjetas].[SEGMENTO_DESCRIP]","[Base_Tarjetas].[SEGMENTO_DESCRIP].&amp;[" &amp; $C$6 &amp; "]",
"[Base_Tarjetas].[SITUACION]","[Base_Tarjetas].[SITUACION].&amp;[" &amp; $C78 &amp; "]",
"[Base_Tarjetas].[TIPO]","[Base_Tarjetas].[TIPO].&amp;[" &amp; $C$1 &amp; "]")/1000,
0)</f>
        <v>0</v>
      </c>
      <c r="AL78" s="8">
        <f>IFERROR(
GETPIVOTDATA("[Base_Tarjetas].[Importe]",TDinamica_R!$A$3,
"[Base_Tarjetas].[PERIODO]","[Base_Tarjetas].[PERIODO].&amp;[" &amp; TEXT(AL$6,"yyyymm") &amp; "]",
"[Base_Tarjetas].[Metrica]","[Base_Tarjetas].[Metrica].&amp;[" &amp; $A78 &amp; "]",
"[Base_Tarjetas].[SEGMENTO_DESCRIP]","[Base_Tarjetas].[SEGMENTO_DESCRIP].&amp;[" &amp; $C$6 &amp; "]",
"[Base_Tarjetas].[SITUACION]","[Base_Tarjetas].[SITUACION].&amp;[" &amp; $C78 &amp; "]",
"[Base_Tarjetas].[TIPO]","[Base_Tarjetas].[TIPO].&amp;[" &amp; $C$1 &amp; "]")/1000,
0)</f>
        <v>0</v>
      </c>
      <c r="AM78" s="8">
        <f>IFERROR(
GETPIVOTDATA("[Base_Tarjetas].[Importe]",TDinamica_R!$A$3,
"[Base_Tarjetas].[PERIODO]","[Base_Tarjetas].[PERIODO].&amp;[" &amp; TEXT(AM$6,"yyyymm") &amp; "]",
"[Base_Tarjetas].[Metrica]","[Base_Tarjetas].[Metrica].&amp;[" &amp; $A78 &amp; "]",
"[Base_Tarjetas].[SEGMENTO_DESCRIP]","[Base_Tarjetas].[SEGMENTO_DESCRIP].&amp;[" &amp; $C$6 &amp; "]",
"[Base_Tarjetas].[SITUACION]","[Base_Tarjetas].[SITUACION].&amp;[" &amp; $C78 &amp; "]",
"[Base_Tarjetas].[TIPO]","[Base_Tarjetas].[TIPO].&amp;[" &amp; $C$1 &amp; "]")/1000,
0)</f>
        <v>0</v>
      </c>
      <c r="AN78" s="8">
        <f>IFERROR(
GETPIVOTDATA("[Base_Tarjetas].[Importe]",TDinamica_R!$A$3,
"[Base_Tarjetas].[PERIODO]","[Base_Tarjetas].[PERIODO].&amp;[" &amp; TEXT(AN$6,"yyyymm") &amp; "]",
"[Base_Tarjetas].[Metrica]","[Base_Tarjetas].[Metrica].&amp;[" &amp; $A78 &amp; "]",
"[Base_Tarjetas].[SEGMENTO_DESCRIP]","[Base_Tarjetas].[SEGMENTO_DESCRIP].&amp;[" &amp; $C$6 &amp; "]",
"[Base_Tarjetas].[SITUACION]","[Base_Tarjetas].[SITUACION].&amp;[" &amp; $C78 &amp; "]",
"[Base_Tarjetas].[TIPO]","[Base_Tarjetas].[TIPO].&amp;[" &amp; $C$1 &amp; "]")/1000,
0)</f>
        <v>0</v>
      </c>
      <c r="AO78" s="8">
        <f>IFERROR(
GETPIVOTDATA("[Base_Tarjetas].[Importe]",TDinamica_R!$A$3,
"[Base_Tarjetas].[PERIODO]","[Base_Tarjetas].[PERIODO].&amp;[" &amp; TEXT(AO$6,"yyyymm") &amp; "]",
"[Base_Tarjetas].[Metrica]","[Base_Tarjetas].[Metrica].&amp;[" &amp; $A78 &amp; "]",
"[Base_Tarjetas].[SEGMENTO_DESCRIP]","[Base_Tarjetas].[SEGMENTO_DESCRIP].&amp;[" &amp; $C$6 &amp; "]",
"[Base_Tarjetas].[SITUACION]","[Base_Tarjetas].[SITUACION].&amp;[" &amp; $C78 &amp; "]",
"[Base_Tarjetas].[TIPO]","[Base_Tarjetas].[TIPO].&amp;[" &amp; $C$1 &amp; "]")/1000,
0)</f>
        <v>0</v>
      </c>
      <c r="AP78" s="8">
        <f>IFERROR(
GETPIVOTDATA("[Base_Tarjetas].[Importe]",TDinamica_R!$A$3,
"[Base_Tarjetas].[PERIODO]","[Base_Tarjetas].[PERIODO].&amp;[" &amp; TEXT(AP$6,"yyyymm") &amp; "]",
"[Base_Tarjetas].[Metrica]","[Base_Tarjetas].[Metrica].&amp;[" &amp; $A78 &amp; "]",
"[Base_Tarjetas].[SEGMENTO_DESCRIP]","[Base_Tarjetas].[SEGMENTO_DESCRIP].&amp;[" &amp; $C$6 &amp; "]",
"[Base_Tarjetas].[SITUACION]","[Base_Tarjetas].[SITUACION].&amp;[" &amp; $C78 &amp; "]",
"[Base_Tarjetas].[TIPO]","[Base_Tarjetas].[TIPO].&amp;[" &amp; $C$1 &amp; "]")/1000,
0)</f>
        <v>0</v>
      </c>
      <c r="AQ78" s="8">
        <f>IFERROR(
GETPIVOTDATA("[Base_Tarjetas].[Importe]",TDinamica_R!$A$3,
"[Base_Tarjetas].[PERIODO]","[Base_Tarjetas].[PERIODO].&amp;[" &amp; TEXT(AQ$6,"yyyymm") &amp; "]",
"[Base_Tarjetas].[Metrica]","[Base_Tarjetas].[Metrica].&amp;[" &amp; $A78 &amp; "]",
"[Base_Tarjetas].[SEGMENTO_DESCRIP]","[Base_Tarjetas].[SEGMENTO_DESCRIP].&amp;[" &amp; $C$6 &amp; "]",
"[Base_Tarjetas].[SITUACION]","[Base_Tarjetas].[SITUACION].&amp;[" &amp; $C78 &amp; "]",
"[Base_Tarjetas].[TIPO]","[Base_Tarjetas].[TIPO].&amp;[" &amp; $C$1 &amp; "]")/1000,
0)</f>
        <v>0</v>
      </c>
      <c r="AR78" s="8">
        <f>IFERROR(
GETPIVOTDATA("[Base_Tarjetas].[Importe]",TDinamica_R!$A$3,
"[Base_Tarjetas].[PERIODO]","[Base_Tarjetas].[PERIODO].&amp;[" &amp; TEXT(AR$6,"yyyymm") &amp; "]",
"[Base_Tarjetas].[Metrica]","[Base_Tarjetas].[Metrica].&amp;[" &amp; $A78 &amp; "]",
"[Base_Tarjetas].[SEGMENTO_DESCRIP]","[Base_Tarjetas].[SEGMENTO_DESCRIP].&amp;[" &amp; $C$6 &amp; "]",
"[Base_Tarjetas].[SITUACION]","[Base_Tarjetas].[SITUACION].&amp;[" &amp; $C78 &amp; "]",
"[Base_Tarjetas].[TIPO]","[Base_Tarjetas].[TIPO].&amp;[" &amp; $C$1 &amp; "]")/1000,
0)</f>
        <v>0</v>
      </c>
      <c r="AS78" s="8">
        <f>IFERROR(
GETPIVOTDATA("[Base_Tarjetas].[Importe]",TDinamica_R!$A$3,
"[Base_Tarjetas].[PERIODO]","[Base_Tarjetas].[PERIODO].&amp;[" &amp; TEXT(AS$6,"yyyymm") &amp; "]",
"[Base_Tarjetas].[Metrica]","[Base_Tarjetas].[Metrica].&amp;[" &amp; $A78 &amp; "]",
"[Base_Tarjetas].[SEGMENTO_DESCRIP]","[Base_Tarjetas].[SEGMENTO_DESCRIP].&amp;[" &amp; $C$6 &amp; "]",
"[Base_Tarjetas].[SITUACION]","[Base_Tarjetas].[SITUACION].&amp;[" &amp; $C78 &amp; "]",
"[Base_Tarjetas].[TIPO]","[Base_Tarjetas].[TIPO].&amp;[" &amp; $C$1 &amp; "]")/1000,
0)</f>
        <v>0</v>
      </c>
      <c r="AT78" s="8">
        <f>IFERROR(
GETPIVOTDATA("[Base_Tarjetas].[Importe]",TDinamica_R!$A$3,
"[Base_Tarjetas].[PERIODO]","[Base_Tarjetas].[PERIODO].&amp;[" &amp; TEXT(AT$6,"yyyymm") &amp; "]",
"[Base_Tarjetas].[Metrica]","[Base_Tarjetas].[Metrica].&amp;[" &amp; $A78 &amp; "]",
"[Base_Tarjetas].[SEGMENTO_DESCRIP]","[Base_Tarjetas].[SEGMENTO_DESCRIP].&amp;[" &amp; $C$6 &amp; "]",
"[Base_Tarjetas].[SITUACION]","[Base_Tarjetas].[SITUACION].&amp;[" &amp; $C78 &amp; "]",
"[Base_Tarjetas].[TIPO]","[Base_Tarjetas].[TIPO].&amp;[" &amp; $C$1 &amp; "]")/1000,
0)</f>
        <v>0</v>
      </c>
      <c r="AU78" s="8">
        <f>IFERROR(
GETPIVOTDATA("[Base_Tarjetas].[Importe]",TDinamica_R!$A$3,
"[Base_Tarjetas].[PERIODO]","[Base_Tarjetas].[PERIODO].&amp;[" &amp; TEXT(AU$6,"yyyymm") &amp; "]",
"[Base_Tarjetas].[Metrica]","[Base_Tarjetas].[Metrica].&amp;[" &amp; $A78 &amp; "]",
"[Base_Tarjetas].[SEGMENTO_DESCRIP]","[Base_Tarjetas].[SEGMENTO_DESCRIP].&amp;[" &amp; $C$6 &amp; "]",
"[Base_Tarjetas].[SITUACION]","[Base_Tarjetas].[SITUACION].&amp;[" &amp; $C78 &amp; "]",
"[Base_Tarjetas].[TIPO]","[Base_Tarjetas].[TIPO].&amp;[" &amp; $C$1 &amp; "]")/1000,
0)</f>
        <v>0</v>
      </c>
      <c r="AV78" s="8">
        <f>IFERROR(
GETPIVOTDATA("[Base_Tarjetas].[Importe]",TDinamica_R!$A$3,
"[Base_Tarjetas].[PERIODO]","[Base_Tarjetas].[PERIODO].&amp;[" &amp; TEXT(AV$6,"yyyymm") &amp; "]",
"[Base_Tarjetas].[Metrica]","[Base_Tarjetas].[Metrica].&amp;[" &amp; $A78 &amp; "]",
"[Base_Tarjetas].[SEGMENTO_DESCRIP]","[Base_Tarjetas].[SEGMENTO_DESCRIP].&amp;[" &amp; $C$6 &amp; "]",
"[Base_Tarjetas].[SITUACION]","[Base_Tarjetas].[SITUACION].&amp;[" &amp; $C78 &amp; "]",
"[Base_Tarjetas].[TIPO]","[Base_Tarjetas].[TIPO].&amp;[" &amp; $C$1 &amp; "]")/1000,
0)</f>
        <v>0</v>
      </c>
      <c r="AW78" s="8">
        <f>IFERROR(
GETPIVOTDATA("[Base_Tarjetas].[Importe]",TDinamica_R!$A$3,
"[Base_Tarjetas].[PERIODO]","[Base_Tarjetas].[PERIODO].&amp;[" &amp; TEXT(AW$6,"yyyymm") &amp; "]",
"[Base_Tarjetas].[Metrica]","[Base_Tarjetas].[Metrica].&amp;[" &amp; $A78 &amp; "]",
"[Base_Tarjetas].[SEGMENTO_DESCRIP]","[Base_Tarjetas].[SEGMENTO_DESCRIP].&amp;[" &amp; $C$6 &amp; "]",
"[Base_Tarjetas].[SITUACION]","[Base_Tarjetas].[SITUACION].&amp;[" &amp; $C78 &amp; "]",
"[Base_Tarjetas].[TIPO]","[Base_Tarjetas].[TIPO].&amp;[" &amp; $C$1 &amp; "]")/1000,
0)</f>
        <v>0</v>
      </c>
      <c r="AX78" s="8">
        <f>IFERROR(
GETPIVOTDATA("[Base_Tarjetas].[Importe]",TDinamica_R!$A$3,
"[Base_Tarjetas].[PERIODO]","[Base_Tarjetas].[PERIODO].&amp;[" &amp; TEXT(AX$6,"yyyymm") &amp; "]",
"[Base_Tarjetas].[Metrica]","[Base_Tarjetas].[Metrica].&amp;[" &amp; $A78 &amp; "]",
"[Base_Tarjetas].[SEGMENTO_DESCRIP]","[Base_Tarjetas].[SEGMENTO_DESCRIP].&amp;[" &amp; $C$6 &amp; "]",
"[Base_Tarjetas].[SITUACION]","[Base_Tarjetas].[SITUACION].&amp;[" &amp; $C78 &amp; "]",
"[Base_Tarjetas].[TIPO]","[Base_Tarjetas].[TIPO].&amp;[" &amp; $C$1 &amp; "]")/1000,
0)</f>
        <v>0</v>
      </c>
      <c r="AY78" s="8">
        <f>IFERROR(
GETPIVOTDATA("[Base_Tarjetas].[Importe]",TDinamica_R!$A$3,
"[Base_Tarjetas].[PERIODO]","[Base_Tarjetas].[PERIODO].&amp;[" &amp; TEXT(AY$6,"yyyymm") &amp; "]",
"[Base_Tarjetas].[Metrica]","[Base_Tarjetas].[Metrica].&amp;[" &amp; $A78 &amp; "]",
"[Base_Tarjetas].[SEGMENTO_DESCRIP]","[Base_Tarjetas].[SEGMENTO_DESCRIP].&amp;[" &amp; $C$6 &amp; "]",
"[Base_Tarjetas].[SITUACION]","[Base_Tarjetas].[SITUACION].&amp;[" &amp; $C78 &amp; "]",
"[Base_Tarjetas].[TIPO]","[Base_Tarjetas].[TIPO].&amp;[" &amp; $C$1 &amp; "]")/1000,
0)</f>
        <v>0</v>
      </c>
      <c r="AZ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TEXT(AZ$6,"yyyymm") &amp; "]"),
0)</f>
        <v>0</v>
      </c>
      <c r="BA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TEXT(BA$6,"yyyymm") &amp; "]"),
0)</f>
        <v>0</v>
      </c>
      <c r="BB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TEXT(BB$6,"yyyymm") &amp; "]"),
0)</f>
        <v>0</v>
      </c>
      <c r="BC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TEXT(BC$6,"yyyymm") &amp; "]"),
0)</f>
        <v>0</v>
      </c>
      <c r="BD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TEXT(BD$6,"yyyymm") &amp; "]"),
0)</f>
        <v>0</v>
      </c>
      <c r="BE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TEXT(BE$6,"yyyymm") &amp; "]"),
0)</f>
        <v>0</v>
      </c>
      <c r="BF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TEXT(BF$6,"yyyymm") &amp; "]"),
0)</f>
        <v>0</v>
      </c>
      <c r="BG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TEXT(BG$6,"yyyymm") &amp; "]"),
0)</f>
        <v>0</v>
      </c>
      <c r="BH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TEXT(BH$6,"yyyymm") &amp; "]"),
0)</f>
        <v>0</v>
      </c>
      <c r="BI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TEXT(BI$6,"yyyymm") &amp; "]"),
0)</f>
        <v>0</v>
      </c>
      <c r="BJ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TEXT(BJ$6,"yyyymm") &amp; "]"),
0)</f>
        <v>0</v>
      </c>
      <c r="BK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TEXT(BK$6,"yyyymm") &amp; "]"),
0)</f>
        <v>0</v>
      </c>
      <c r="BO78" s="24">
        <f t="shared" si="48"/>
        <v>0</v>
      </c>
      <c r="BP78" s="24">
        <f t="shared" si="48"/>
        <v>0</v>
      </c>
      <c r="BQ78" s="24">
        <f t="shared" si="48"/>
        <v>0</v>
      </c>
      <c r="BR78" s="24">
        <f t="shared" si="48"/>
        <v>0</v>
      </c>
      <c r="BS78" s="24">
        <f t="shared" si="48"/>
        <v>0</v>
      </c>
      <c r="BT78" s="24">
        <f t="shared" si="48"/>
        <v>0</v>
      </c>
    </row>
    <row r="79" spans="1:72" hidden="1" outlineLevel="1" x14ac:dyDescent="0.25">
      <c r="A79" s="11" t="s">
        <v>35</v>
      </c>
      <c r="C79" s="2" t="s">
        <v>95</v>
      </c>
      <c r="D79" s="8">
        <f>IFERROR(
GETPIVOTDATA("[Base_Tarjetas].[Importe]",TDinamica_R!$A$3,
"[Base_Tarjetas].[PERIODO]","[Base_Tarjetas].[PERIODO].&amp;[" &amp; TEXT(D$6,"yyyymm") &amp; "]",
"[Base_Tarjetas].[Metrica]","[Base_Tarjetas].[Metrica].&amp;[" &amp; $A79 &amp; "]",
"[Base_Tarjetas].[SEGMENTO_DESCRIP]","[Base_Tarjetas].[SEGMENTO_DESCRIP].&amp;[" &amp; $C$6 &amp; "]",
"[Base_Tarjetas].[SITUACION]","[Base_Tarjetas].[SITUACION].&amp;[" &amp; $C79 &amp; "]",
"[Base_Tarjetas].[TIPO]","[Base_Tarjetas].[TIPO].&amp;[" &amp; $C$1 &amp; "]")/1000,
0)</f>
        <v>0</v>
      </c>
      <c r="E79" s="8">
        <f>IFERROR(
GETPIVOTDATA("[Base_Tarjetas].[Importe]",TDinamica_R!$A$3,
"[Base_Tarjetas].[PERIODO]","[Base_Tarjetas].[PERIODO].&amp;[" &amp; TEXT(E$6,"yyyymm") &amp; "]",
"[Base_Tarjetas].[Metrica]","[Base_Tarjetas].[Metrica].&amp;[" &amp; $A79 &amp; "]",
"[Base_Tarjetas].[SEGMENTO_DESCRIP]","[Base_Tarjetas].[SEGMENTO_DESCRIP].&amp;[" &amp; $C$6 &amp; "]",
"[Base_Tarjetas].[SITUACION]","[Base_Tarjetas].[SITUACION].&amp;[" &amp; $C79 &amp; "]",
"[Base_Tarjetas].[TIPO]","[Base_Tarjetas].[TIPO].&amp;[" &amp; $C$1 &amp; "]")/1000,
0)</f>
        <v>0</v>
      </c>
      <c r="F79" s="8">
        <f>IFERROR(
GETPIVOTDATA("[Base_Tarjetas].[Importe]",TDinamica_R!$A$3,
"[Base_Tarjetas].[PERIODO]","[Base_Tarjetas].[PERIODO].&amp;[" &amp; TEXT(F$6,"yyyymm") &amp; "]",
"[Base_Tarjetas].[Metrica]","[Base_Tarjetas].[Metrica].&amp;[" &amp; $A79 &amp; "]",
"[Base_Tarjetas].[SEGMENTO_DESCRIP]","[Base_Tarjetas].[SEGMENTO_DESCRIP].&amp;[" &amp; $C$6 &amp; "]",
"[Base_Tarjetas].[SITUACION]","[Base_Tarjetas].[SITUACION].&amp;[" &amp; $C79 &amp; "]",
"[Base_Tarjetas].[TIPO]","[Base_Tarjetas].[TIPO].&amp;[" &amp; $C$1 &amp; "]")/1000,
0)</f>
        <v>0</v>
      </c>
      <c r="G79" s="8">
        <f>IFERROR(
GETPIVOTDATA("[Base_Tarjetas].[Importe]",TDinamica_R!$A$3,
"[Base_Tarjetas].[PERIODO]","[Base_Tarjetas].[PERIODO].&amp;[" &amp; TEXT(G$6,"yyyymm") &amp; "]",
"[Base_Tarjetas].[Metrica]","[Base_Tarjetas].[Metrica].&amp;[" &amp; $A79 &amp; "]",
"[Base_Tarjetas].[SEGMENTO_DESCRIP]","[Base_Tarjetas].[SEGMENTO_DESCRIP].&amp;[" &amp; $C$6 &amp; "]",
"[Base_Tarjetas].[SITUACION]","[Base_Tarjetas].[SITUACION].&amp;[" &amp; $C79 &amp; "]",
"[Base_Tarjetas].[TIPO]","[Base_Tarjetas].[TIPO].&amp;[" &amp; $C$1 &amp; "]")/1000,
0)</f>
        <v>0</v>
      </c>
      <c r="H79" s="8">
        <f>IFERROR(
GETPIVOTDATA("[Base_Tarjetas].[Importe]",TDinamica_R!$A$3,
"[Base_Tarjetas].[PERIODO]","[Base_Tarjetas].[PERIODO].&amp;[" &amp; TEXT(H$6,"yyyymm") &amp; "]",
"[Base_Tarjetas].[Metrica]","[Base_Tarjetas].[Metrica].&amp;[" &amp; $A79 &amp; "]",
"[Base_Tarjetas].[SEGMENTO_DESCRIP]","[Base_Tarjetas].[SEGMENTO_DESCRIP].&amp;[" &amp; $C$6 &amp; "]",
"[Base_Tarjetas].[SITUACION]","[Base_Tarjetas].[SITUACION].&amp;[" &amp; $C79 &amp; "]",
"[Base_Tarjetas].[TIPO]","[Base_Tarjetas].[TIPO].&amp;[" &amp; $C$1 &amp; "]")/1000,
0)</f>
        <v>0</v>
      </c>
      <c r="I79" s="8">
        <f>IFERROR(
GETPIVOTDATA("[Base_Tarjetas].[Importe]",TDinamica_R!$A$3,
"[Base_Tarjetas].[PERIODO]","[Base_Tarjetas].[PERIODO].&amp;[" &amp; TEXT(I$6,"yyyymm") &amp; "]",
"[Base_Tarjetas].[Metrica]","[Base_Tarjetas].[Metrica].&amp;[" &amp; $A79 &amp; "]",
"[Base_Tarjetas].[SEGMENTO_DESCRIP]","[Base_Tarjetas].[SEGMENTO_DESCRIP].&amp;[" &amp; $C$6 &amp; "]",
"[Base_Tarjetas].[SITUACION]","[Base_Tarjetas].[SITUACION].&amp;[" &amp; $C79 &amp; "]",
"[Base_Tarjetas].[TIPO]","[Base_Tarjetas].[TIPO].&amp;[" &amp; $C$1 &amp; "]")/1000,
0)</f>
        <v>0</v>
      </c>
      <c r="J79" s="8">
        <f>IFERROR(
GETPIVOTDATA("[Base_Tarjetas].[Importe]",TDinamica_R!$A$3,
"[Base_Tarjetas].[PERIODO]","[Base_Tarjetas].[PERIODO].&amp;[" &amp; TEXT(J$6,"yyyymm") &amp; "]",
"[Base_Tarjetas].[Metrica]","[Base_Tarjetas].[Metrica].&amp;[" &amp; $A79 &amp; "]",
"[Base_Tarjetas].[SEGMENTO_DESCRIP]","[Base_Tarjetas].[SEGMENTO_DESCRIP].&amp;[" &amp; $C$6 &amp; "]",
"[Base_Tarjetas].[SITUACION]","[Base_Tarjetas].[SITUACION].&amp;[" &amp; $C79 &amp; "]",
"[Base_Tarjetas].[TIPO]","[Base_Tarjetas].[TIPO].&amp;[" &amp; $C$1 &amp; "]")/1000,
0)</f>
        <v>0</v>
      </c>
      <c r="K79" s="8">
        <f>IFERROR(
GETPIVOTDATA("[Base_Tarjetas].[Importe]",TDinamica_R!$A$3,
"[Base_Tarjetas].[PERIODO]","[Base_Tarjetas].[PERIODO].&amp;[" &amp; TEXT(K$6,"yyyymm") &amp; "]",
"[Base_Tarjetas].[Metrica]","[Base_Tarjetas].[Metrica].&amp;[" &amp; $A79 &amp; "]",
"[Base_Tarjetas].[SEGMENTO_DESCRIP]","[Base_Tarjetas].[SEGMENTO_DESCRIP].&amp;[" &amp; $C$6 &amp; "]",
"[Base_Tarjetas].[SITUACION]","[Base_Tarjetas].[SITUACION].&amp;[" &amp; $C79 &amp; "]",
"[Base_Tarjetas].[TIPO]","[Base_Tarjetas].[TIPO].&amp;[" &amp; $C$1 &amp; "]")/1000,
0)</f>
        <v>0</v>
      </c>
      <c r="L79" s="8">
        <f>IFERROR(
GETPIVOTDATA("[Base_Tarjetas].[Importe]",TDinamica_R!$A$3,
"[Base_Tarjetas].[PERIODO]","[Base_Tarjetas].[PERIODO].&amp;[" &amp; TEXT(L$6,"yyyymm") &amp; "]",
"[Base_Tarjetas].[Metrica]","[Base_Tarjetas].[Metrica].&amp;[" &amp; $A79 &amp; "]",
"[Base_Tarjetas].[SEGMENTO_DESCRIP]","[Base_Tarjetas].[SEGMENTO_DESCRIP].&amp;[" &amp; $C$6 &amp; "]",
"[Base_Tarjetas].[SITUACION]","[Base_Tarjetas].[SITUACION].&amp;[" &amp; $C79 &amp; "]",
"[Base_Tarjetas].[TIPO]","[Base_Tarjetas].[TIPO].&amp;[" &amp; $C$1 &amp; "]")/1000,
0)</f>
        <v>0</v>
      </c>
      <c r="M79" s="8">
        <f>IFERROR(
GETPIVOTDATA("[Base_Tarjetas].[Importe]",TDinamica_R!$A$3,
"[Base_Tarjetas].[PERIODO]","[Base_Tarjetas].[PERIODO].&amp;[" &amp; TEXT(M$6,"yyyymm") &amp; "]",
"[Base_Tarjetas].[Metrica]","[Base_Tarjetas].[Metrica].&amp;[" &amp; $A79 &amp; "]",
"[Base_Tarjetas].[SEGMENTO_DESCRIP]","[Base_Tarjetas].[SEGMENTO_DESCRIP].&amp;[" &amp; $C$6 &amp; "]",
"[Base_Tarjetas].[SITUACION]","[Base_Tarjetas].[SITUACION].&amp;[" &amp; $C79 &amp; "]",
"[Base_Tarjetas].[TIPO]","[Base_Tarjetas].[TIPO].&amp;[" &amp; $C$1 &amp; "]")/1000,
0)</f>
        <v>0</v>
      </c>
      <c r="N79" s="8">
        <f>IFERROR(
GETPIVOTDATA("[Base_Tarjetas].[Importe]",TDinamica_R!$A$3,
"[Base_Tarjetas].[PERIODO]","[Base_Tarjetas].[PERIODO].&amp;[" &amp; TEXT(N$6,"yyyymm") &amp; "]",
"[Base_Tarjetas].[Metrica]","[Base_Tarjetas].[Metrica].&amp;[" &amp; $A79 &amp; "]",
"[Base_Tarjetas].[SEGMENTO_DESCRIP]","[Base_Tarjetas].[SEGMENTO_DESCRIP].&amp;[" &amp; $C$6 &amp; "]",
"[Base_Tarjetas].[SITUACION]","[Base_Tarjetas].[SITUACION].&amp;[" &amp; $C79 &amp; "]",
"[Base_Tarjetas].[TIPO]","[Base_Tarjetas].[TIPO].&amp;[" &amp; $C$1 &amp; "]")/1000,
0)</f>
        <v>0</v>
      </c>
      <c r="O79" s="8">
        <f>IFERROR(
GETPIVOTDATA("[Base_Tarjetas].[Importe]",TDinamica_R!$A$3,
"[Base_Tarjetas].[PERIODO]","[Base_Tarjetas].[PERIODO].&amp;[" &amp; TEXT(O$6,"yyyymm") &amp; "]",
"[Base_Tarjetas].[Metrica]","[Base_Tarjetas].[Metrica].&amp;[" &amp; $A79 &amp; "]",
"[Base_Tarjetas].[SEGMENTO_DESCRIP]","[Base_Tarjetas].[SEGMENTO_DESCRIP].&amp;[" &amp; $C$6 &amp; "]",
"[Base_Tarjetas].[SITUACION]","[Base_Tarjetas].[SITUACION].&amp;[" &amp; $C79 &amp; "]",
"[Base_Tarjetas].[TIPO]","[Base_Tarjetas].[TIPO].&amp;[" &amp; $C$1 &amp; "]")/1000,
0)</f>
        <v>0</v>
      </c>
      <c r="P79" s="8">
        <f>IFERROR(
GETPIVOTDATA("[Base_Tarjetas].[Importe]",TDinamica_R!$A$3,
"[Base_Tarjetas].[PERIODO]","[Base_Tarjetas].[PERIODO].&amp;[" &amp; TEXT(P$6,"yyyymm") &amp; "]",
"[Base_Tarjetas].[Metrica]","[Base_Tarjetas].[Metrica].&amp;[" &amp; $A79 &amp; "]",
"[Base_Tarjetas].[SEGMENTO_DESCRIP]","[Base_Tarjetas].[SEGMENTO_DESCRIP].&amp;[" &amp; $C$6 &amp; "]",
"[Base_Tarjetas].[SITUACION]","[Base_Tarjetas].[SITUACION].&amp;[" &amp; $C79 &amp; "]",
"[Base_Tarjetas].[TIPO]","[Base_Tarjetas].[TIPO].&amp;[" &amp; $C$1 &amp; "]")/1000,
0)</f>
        <v>0</v>
      </c>
      <c r="Q79" s="8">
        <f>IFERROR(
GETPIVOTDATA("[Base_Tarjetas].[Importe]",TDinamica_R!$A$3,
"[Base_Tarjetas].[PERIODO]","[Base_Tarjetas].[PERIODO].&amp;[" &amp; TEXT(Q$6,"yyyymm") &amp; "]",
"[Base_Tarjetas].[Metrica]","[Base_Tarjetas].[Metrica].&amp;[" &amp; $A79 &amp; "]",
"[Base_Tarjetas].[SEGMENTO_DESCRIP]","[Base_Tarjetas].[SEGMENTO_DESCRIP].&amp;[" &amp; $C$6 &amp; "]",
"[Base_Tarjetas].[SITUACION]","[Base_Tarjetas].[SITUACION].&amp;[" &amp; $C79 &amp; "]",
"[Base_Tarjetas].[TIPO]","[Base_Tarjetas].[TIPO].&amp;[" &amp; $C$1 &amp; "]")/1000,
0)</f>
        <v>0</v>
      </c>
      <c r="R79" s="8">
        <f>IFERROR(
GETPIVOTDATA("[Base_Tarjetas].[Importe]",TDinamica_R!$A$3,
"[Base_Tarjetas].[PERIODO]","[Base_Tarjetas].[PERIODO].&amp;[" &amp; TEXT(R$6,"yyyymm") &amp; "]",
"[Base_Tarjetas].[Metrica]","[Base_Tarjetas].[Metrica].&amp;[" &amp; $A79 &amp; "]",
"[Base_Tarjetas].[SEGMENTO_DESCRIP]","[Base_Tarjetas].[SEGMENTO_DESCRIP].&amp;[" &amp; $C$6 &amp; "]",
"[Base_Tarjetas].[SITUACION]","[Base_Tarjetas].[SITUACION].&amp;[" &amp; $C79 &amp; "]",
"[Base_Tarjetas].[TIPO]","[Base_Tarjetas].[TIPO].&amp;[" &amp; $C$1 &amp; "]")/1000,
0)</f>
        <v>0</v>
      </c>
      <c r="S79" s="8">
        <f>IFERROR(
GETPIVOTDATA("[Base_Tarjetas].[Importe]",TDinamica_R!$A$3,
"[Base_Tarjetas].[PERIODO]","[Base_Tarjetas].[PERIODO].&amp;[" &amp; TEXT(S$6,"yyyymm") &amp; "]",
"[Base_Tarjetas].[Metrica]","[Base_Tarjetas].[Metrica].&amp;[" &amp; $A79 &amp; "]",
"[Base_Tarjetas].[SEGMENTO_DESCRIP]","[Base_Tarjetas].[SEGMENTO_DESCRIP].&amp;[" &amp; $C$6 &amp; "]",
"[Base_Tarjetas].[SITUACION]","[Base_Tarjetas].[SITUACION].&amp;[" &amp; $C79 &amp; "]",
"[Base_Tarjetas].[TIPO]","[Base_Tarjetas].[TIPO].&amp;[" &amp; $C$1 &amp; "]")/1000,
0)</f>
        <v>0</v>
      </c>
      <c r="T79" s="8">
        <f>IFERROR(
GETPIVOTDATA("[Base_Tarjetas].[Importe]",TDinamica_R!$A$3,
"[Base_Tarjetas].[PERIODO]","[Base_Tarjetas].[PERIODO].&amp;[" &amp; TEXT(T$6,"yyyymm") &amp; "]",
"[Base_Tarjetas].[Metrica]","[Base_Tarjetas].[Metrica].&amp;[" &amp; $A79 &amp; "]",
"[Base_Tarjetas].[SEGMENTO_DESCRIP]","[Base_Tarjetas].[SEGMENTO_DESCRIP].&amp;[" &amp; $C$6 &amp; "]",
"[Base_Tarjetas].[SITUACION]","[Base_Tarjetas].[SITUACION].&amp;[" &amp; $C79 &amp; "]",
"[Base_Tarjetas].[TIPO]","[Base_Tarjetas].[TIPO].&amp;[" &amp; $C$1 &amp; "]")/1000,
0)</f>
        <v>0</v>
      </c>
      <c r="U79" s="8">
        <f>IFERROR(
GETPIVOTDATA("[Base_Tarjetas].[Importe]",TDinamica_R!$A$3,
"[Base_Tarjetas].[PERIODO]","[Base_Tarjetas].[PERIODO].&amp;[" &amp; TEXT(U$6,"yyyymm") &amp; "]",
"[Base_Tarjetas].[Metrica]","[Base_Tarjetas].[Metrica].&amp;[" &amp; $A79 &amp; "]",
"[Base_Tarjetas].[SEGMENTO_DESCRIP]","[Base_Tarjetas].[SEGMENTO_DESCRIP].&amp;[" &amp; $C$6 &amp; "]",
"[Base_Tarjetas].[SITUACION]","[Base_Tarjetas].[SITUACION].&amp;[" &amp; $C79 &amp; "]",
"[Base_Tarjetas].[TIPO]","[Base_Tarjetas].[TIPO].&amp;[" &amp; $C$1 &amp; "]")/1000,
0)</f>
        <v>0</v>
      </c>
      <c r="V79" s="8">
        <f>IFERROR(
GETPIVOTDATA("[Base_Tarjetas].[Importe]",TDinamica_R!$A$3,
"[Base_Tarjetas].[PERIODO]","[Base_Tarjetas].[PERIODO].&amp;[" &amp; TEXT(V$6,"yyyymm") &amp; "]",
"[Base_Tarjetas].[Metrica]","[Base_Tarjetas].[Metrica].&amp;[" &amp; $A79 &amp; "]",
"[Base_Tarjetas].[SEGMENTO_DESCRIP]","[Base_Tarjetas].[SEGMENTO_DESCRIP].&amp;[" &amp; $C$6 &amp; "]",
"[Base_Tarjetas].[SITUACION]","[Base_Tarjetas].[SITUACION].&amp;[" &amp; $C79 &amp; "]",
"[Base_Tarjetas].[TIPO]","[Base_Tarjetas].[TIPO].&amp;[" &amp; $C$1 &amp; "]")/1000,
0)</f>
        <v>0</v>
      </c>
      <c r="W79" s="8">
        <f>IFERROR(
GETPIVOTDATA("[Base_Tarjetas].[Importe]",TDinamica_R!$A$3,
"[Base_Tarjetas].[PERIODO]","[Base_Tarjetas].[PERIODO].&amp;[" &amp; TEXT(W$6,"yyyymm") &amp; "]",
"[Base_Tarjetas].[Metrica]","[Base_Tarjetas].[Metrica].&amp;[" &amp; $A79 &amp; "]",
"[Base_Tarjetas].[SEGMENTO_DESCRIP]","[Base_Tarjetas].[SEGMENTO_DESCRIP].&amp;[" &amp; $C$6 &amp; "]",
"[Base_Tarjetas].[SITUACION]","[Base_Tarjetas].[SITUACION].&amp;[" &amp; $C79 &amp; "]",
"[Base_Tarjetas].[TIPO]","[Base_Tarjetas].[TIPO].&amp;[" &amp; $C$1 &amp; "]")/1000,
0)</f>
        <v>0</v>
      </c>
      <c r="X79" s="8">
        <f>IFERROR(
GETPIVOTDATA("[Base_Tarjetas].[Importe]",TDinamica_R!$A$3,
"[Base_Tarjetas].[PERIODO]","[Base_Tarjetas].[PERIODO].&amp;[" &amp; TEXT(X$6,"yyyymm") &amp; "]",
"[Base_Tarjetas].[Metrica]","[Base_Tarjetas].[Metrica].&amp;[" &amp; $A79 &amp; "]",
"[Base_Tarjetas].[SEGMENTO_DESCRIP]","[Base_Tarjetas].[SEGMENTO_DESCRIP].&amp;[" &amp; $C$6 &amp; "]",
"[Base_Tarjetas].[SITUACION]","[Base_Tarjetas].[SITUACION].&amp;[" &amp; $C79 &amp; "]",
"[Base_Tarjetas].[TIPO]","[Base_Tarjetas].[TIPO].&amp;[" &amp; $C$1 &amp; "]")/1000,
0)</f>
        <v>0</v>
      </c>
      <c r="Y79" s="8">
        <f>IFERROR(
GETPIVOTDATA("[Base_Tarjetas].[Importe]",TDinamica_R!$A$3,
"[Base_Tarjetas].[PERIODO]","[Base_Tarjetas].[PERIODO].&amp;[" &amp; TEXT(Y$6,"yyyymm") &amp; "]",
"[Base_Tarjetas].[Metrica]","[Base_Tarjetas].[Metrica].&amp;[" &amp; $A79 &amp; "]",
"[Base_Tarjetas].[SEGMENTO_DESCRIP]","[Base_Tarjetas].[SEGMENTO_DESCRIP].&amp;[" &amp; $C$6 &amp; "]",
"[Base_Tarjetas].[SITUACION]","[Base_Tarjetas].[SITUACION].&amp;[" &amp; $C79 &amp; "]",
"[Base_Tarjetas].[TIPO]","[Base_Tarjetas].[TIPO].&amp;[" &amp; $C$1 &amp; "]")/1000,
0)</f>
        <v>0</v>
      </c>
      <c r="Z79" s="8">
        <f>IFERROR(
GETPIVOTDATA("[Base_Tarjetas].[Importe]",TDinamica_R!$A$3,
"[Base_Tarjetas].[PERIODO]","[Base_Tarjetas].[PERIODO].&amp;[" &amp; TEXT(Z$6,"yyyymm") &amp; "]",
"[Base_Tarjetas].[Metrica]","[Base_Tarjetas].[Metrica].&amp;[" &amp; $A79 &amp; "]",
"[Base_Tarjetas].[SEGMENTO_DESCRIP]","[Base_Tarjetas].[SEGMENTO_DESCRIP].&amp;[" &amp; $C$6 &amp; "]",
"[Base_Tarjetas].[SITUACION]","[Base_Tarjetas].[SITUACION].&amp;[" &amp; $C79 &amp; "]",
"[Base_Tarjetas].[TIPO]","[Base_Tarjetas].[TIPO].&amp;[" &amp; $C$1 &amp; "]")/1000,
0)</f>
        <v>0</v>
      </c>
      <c r="AA79" s="8">
        <f>IFERROR(
GETPIVOTDATA("[Base_Tarjetas].[Importe]",TDinamica_R!$A$3,
"[Base_Tarjetas].[PERIODO]","[Base_Tarjetas].[PERIODO].&amp;[" &amp; TEXT(AA$6,"yyyymm") &amp; "]",
"[Base_Tarjetas].[Metrica]","[Base_Tarjetas].[Metrica].&amp;[" &amp; $A79 &amp; "]",
"[Base_Tarjetas].[SEGMENTO_DESCRIP]","[Base_Tarjetas].[SEGMENTO_DESCRIP].&amp;[" &amp; $C$6 &amp; "]",
"[Base_Tarjetas].[SITUACION]","[Base_Tarjetas].[SITUACION].&amp;[" &amp; $C79 &amp; "]",
"[Base_Tarjetas].[TIPO]","[Base_Tarjetas].[TIPO].&amp;[" &amp; $C$1 &amp; "]")/1000,
0)</f>
        <v>0</v>
      </c>
      <c r="AB79" s="8">
        <f>IFERROR(
GETPIVOTDATA("[Base_Tarjetas].[Importe]",TDinamica_R!$A$3,
"[Base_Tarjetas].[PERIODO]","[Base_Tarjetas].[PERIODO].&amp;[" &amp; TEXT(AB$6,"yyyymm") &amp; "]",
"[Base_Tarjetas].[Metrica]","[Base_Tarjetas].[Metrica].&amp;[" &amp; $A79 &amp; "]",
"[Base_Tarjetas].[SEGMENTO_DESCRIP]","[Base_Tarjetas].[SEGMENTO_DESCRIP].&amp;[" &amp; $C$6 &amp; "]",
"[Base_Tarjetas].[SITUACION]","[Base_Tarjetas].[SITUACION].&amp;[" &amp; $C79 &amp; "]",
"[Base_Tarjetas].[TIPO]","[Base_Tarjetas].[TIPO].&amp;[" &amp; $C$1 &amp; "]")/1000,
0)</f>
        <v>0</v>
      </c>
      <c r="AC79" s="8">
        <f>IFERROR(
GETPIVOTDATA("[Base_Tarjetas].[Importe]",TDinamica_R!$A$3,
"[Base_Tarjetas].[PERIODO]","[Base_Tarjetas].[PERIODO].&amp;[" &amp; TEXT(AC$6,"yyyymm") &amp; "]",
"[Base_Tarjetas].[Metrica]","[Base_Tarjetas].[Metrica].&amp;[" &amp; $A79 &amp; "]",
"[Base_Tarjetas].[SEGMENTO_DESCRIP]","[Base_Tarjetas].[SEGMENTO_DESCRIP].&amp;[" &amp; $C$6 &amp; "]",
"[Base_Tarjetas].[SITUACION]","[Base_Tarjetas].[SITUACION].&amp;[" &amp; $C79 &amp; "]",
"[Base_Tarjetas].[TIPO]","[Base_Tarjetas].[TIPO].&amp;[" &amp; $C$1 &amp; "]")/1000,
0)</f>
        <v>0</v>
      </c>
      <c r="AD79" s="8">
        <f>IFERROR(
GETPIVOTDATA("[Base_Tarjetas].[Importe]",TDinamica_R!$A$3,
"[Base_Tarjetas].[PERIODO]","[Base_Tarjetas].[PERIODO].&amp;[" &amp; TEXT(AD$6,"yyyymm") &amp; "]",
"[Base_Tarjetas].[Metrica]","[Base_Tarjetas].[Metrica].&amp;[" &amp; $A79 &amp; "]",
"[Base_Tarjetas].[SEGMENTO_DESCRIP]","[Base_Tarjetas].[SEGMENTO_DESCRIP].&amp;[" &amp; $C$6 &amp; "]",
"[Base_Tarjetas].[SITUACION]","[Base_Tarjetas].[SITUACION].&amp;[" &amp; $C79 &amp; "]",
"[Base_Tarjetas].[TIPO]","[Base_Tarjetas].[TIPO].&amp;[" &amp; $C$1 &amp; "]")/1000,
0)</f>
        <v>0</v>
      </c>
      <c r="AE79" s="8">
        <f>IFERROR(
GETPIVOTDATA("[Base_Tarjetas].[Importe]",TDinamica_R!$A$3,
"[Base_Tarjetas].[PERIODO]","[Base_Tarjetas].[PERIODO].&amp;[" &amp; TEXT(AE$6,"yyyymm") &amp; "]",
"[Base_Tarjetas].[Metrica]","[Base_Tarjetas].[Metrica].&amp;[" &amp; $A79 &amp; "]",
"[Base_Tarjetas].[SEGMENTO_DESCRIP]","[Base_Tarjetas].[SEGMENTO_DESCRIP].&amp;[" &amp; $C$6 &amp; "]",
"[Base_Tarjetas].[SITUACION]","[Base_Tarjetas].[SITUACION].&amp;[" &amp; $C79 &amp; "]",
"[Base_Tarjetas].[TIPO]","[Base_Tarjetas].[TIPO].&amp;[" &amp; $C$1 &amp; "]")/1000,
0)</f>
        <v>0</v>
      </c>
      <c r="AF79" s="8">
        <f>IFERROR(
GETPIVOTDATA("[Base_Tarjetas].[Importe]",TDinamica_R!$A$3,
"[Base_Tarjetas].[PERIODO]","[Base_Tarjetas].[PERIODO].&amp;[" &amp; TEXT(AF$6,"yyyymm") &amp; "]",
"[Base_Tarjetas].[Metrica]","[Base_Tarjetas].[Metrica].&amp;[" &amp; $A79 &amp; "]",
"[Base_Tarjetas].[SEGMENTO_DESCRIP]","[Base_Tarjetas].[SEGMENTO_DESCRIP].&amp;[" &amp; $C$6 &amp; "]",
"[Base_Tarjetas].[SITUACION]","[Base_Tarjetas].[SITUACION].&amp;[" &amp; $C79 &amp; "]",
"[Base_Tarjetas].[TIPO]","[Base_Tarjetas].[TIPO].&amp;[" &amp; $C$1 &amp; "]")/1000,
0)</f>
        <v>0</v>
      </c>
      <c r="AG79" s="8">
        <f>IFERROR(
GETPIVOTDATA("[Base_Tarjetas].[Importe]",TDinamica_R!$A$3,
"[Base_Tarjetas].[PERIODO]","[Base_Tarjetas].[PERIODO].&amp;[" &amp; TEXT(AG$6,"yyyymm") &amp; "]",
"[Base_Tarjetas].[Metrica]","[Base_Tarjetas].[Metrica].&amp;[" &amp; $A79 &amp; "]",
"[Base_Tarjetas].[SEGMENTO_DESCRIP]","[Base_Tarjetas].[SEGMENTO_DESCRIP].&amp;[" &amp; $C$6 &amp; "]",
"[Base_Tarjetas].[SITUACION]","[Base_Tarjetas].[SITUACION].&amp;[" &amp; $C79 &amp; "]",
"[Base_Tarjetas].[TIPO]","[Base_Tarjetas].[TIPO].&amp;[" &amp; $C$1 &amp; "]")/1000,
0)</f>
        <v>0</v>
      </c>
      <c r="AH79" s="8">
        <f>IFERROR(
GETPIVOTDATA("[Base_Tarjetas].[Importe]",TDinamica_R!$A$3,
"[Base_Tarjetas].[PERIODO]","[Base_Tarjetas].[PERIODO].&amp;[" &amp; TEXT(AH$6,"yyyymm") &amp; "]",
"[Base_Tarjetas].[Metrica]","[Base_Tarjetas].[Metrica].&amp;[" &amp; $A79 &amp; "]",
"[Base_Tarjetas].[SEGMENTO_DESCRIP]","[Base_Tarjetas].[SEGMENTO_DESCRIP].&amp;[" &amp; $C$6 &amp; "]",
"[Base_Tarjetas].[SITUACION]","[Base_Tarjetas].[SITUACION].&amp;[" &amp; $C79 &amp; "]",
"[Base_Tarjetas].[TIPO]","[Base_Tarjetas].[TIPO].&amp;[" &amp; $C$1 &amp; "]")/1000,
0)</f>
        <v>0</v>
      </c>
      <c r="AI79" s="8">
        <f>IFERROR(
GETPIVOTDATA("[Base_Tarjetas].[Importe]",TDinamica_R!$A$3,
"[Base_Tarjetas].[PERIODO]","[Base_Tarjetas].[PERIODO].&amp;[" &amp; TEXT(AI$6,"yyyymm") &amp; "]",
"[Base_Tarjetas].[Metrica]","[Base_Tarjetas].[Metrica].&amp;[" &amp; $A79 &amp; "]",
"[Base_Tarjetas].[SEGMENTO_DESCRIP]","[Base_Tarjetas].[SEGMENTO_DESCRIP].&amp;[" &amp; $C$6 &amp; "]",
"[Base_Tarjetas].[SITUACION]","[Base_Tarjetas].[SITUACION].&amp;[" &amp; $C79 &amp; "]",
"[Base_Tarjetas].[TIPO]","[Base_Tarjetas].[TIPO].&amp;[" &amp; $C$1 &amp; "]")/1000,
0)</f>
        <v>0</v>
      </c>
      <c r="AJ79" s="8">
        <f>IFERROR(
GETPIVOTDATA("[Base_Tarjetas].[Importe]",TDinamica_R!$A$3,
"[Base_Tarjetas].[PERIODO]","[Base_Tarjetas].[PERIODO].&amp;[" &amp; TEXT(AJ$6,"yyyymm") &amp; "]",
"[Base_Tarjetas].[Metrica]","[Base_Tarjetas].[Metrica].&amp;[" &amp; $A79 &amp; "]",
"[Base_Tarjetas].[SEGMENTO_DESCRIP]","[Base_Tarjetas].[SEGMENTO_DESCRIP].&amp;[" &amp; $C$6 &amp; "]",
"[Base_Tarjetas].[SITUACION]","[Base_Tarjetas].[SITUACION].&amp;[" &amp; $C79 &amp; "]",
"[Base_Tarjetas].[TIPO]","[Base_Tarjetas].[TIPO].&amp;[" &amp; $C$1 &amp; "]")/1000,
0)</f>
        <v>0</v>
      </c>
      <c r="AK79" s="8">
        <f>IFERROR(
GETPIVOTDATA("[Base_Tarjetas].[Importe]",TDinamica_R!$A$3,
"[Base_Tarjetas].[PERIODO]","[Base_Tarjetas].[PERIODO].&amp;[" &amp; TEXT(AK$6,"yyyymm") &amp; "]",
"[Base_Tarjetas].[Metrica]","[Base_Tarjetas].[Metrica].&amp;[" &amp; $A79 &amp; "]",
"[Base_Tarjetas].[SEGMENTO_DESCRIP]","[Base_Tarjetas].[SEGMENTO_DESCRIP].&amp;[" &amp; $C$6 &amp; "]",
"[Base_Tarjetas].[SITUACION]","[Base_Tarjetas].[SITUACION].&amp;[" &amp; $C79 &amp; "]",
"[Base_Tarjetas].[TIPO]","[Base_Tarjetas].[TIPO].&amp;[" &amp; $C$1 &amp; "]")/1000,
0)</f>
        <v>0</v>
      </c>
      <c r="AL79" s="8">
        <f>IFERROR(
GETPIVOTDATA("[Base_Tarjetas].[Importe]",TDinamica_R!$A$3,
"[Base_Tarjetas].[PERIODO]","[Base_Tarjetas].[PERIODO].&amp;[" &amp; TEXT(AL$6,"yyyymm") &amp; "]",
"[Base_Tarjetas].[Metrica]","[Base_Tarjetas].[Metrica].&amp;[" &amp; $A79 &amp; "]",
"[Base_Tarjetas].[SEGMENTO_DESCRIP]","[Base_Tarjetas].[SEGMENTO_DESCRIP].&amp;[" &amp; $C$6 &amp; "]",
"[Base_Tarjetas].[SITUACION]","[Base_Tarjetas].[SITUACION].&amp;[" &amp; $C79 &amp; "]",
"[Base_Tarjetas].[TIPO]","[Base_Tarjetas].[TIPO].&amp;[" &amp; $C$1 &amp; "]")/1000,
0)</f>
        <v>0</v>
      </c>
      <c r="AM79" s="8">
        <f>IFERROR(
GETPIVOTDATA("[Base_Tarjetas].[Importe]",TDinamica_R!$A$3,
"[Base_Tarjetas].[PERIODO]","[Base_Tarjetas].[PERIODO].&amp;[" &amp; TEXT(AM$6,"yyyymm") &amp; "]",
"[Base_Tarjetas].[Metrica]","[Base_Tarjetas].[Metrica].&amp;[" &amp; $A79 &amp; "]",
"[Base_Tarjetas].[SEGMENTO_DESCRIP]","[Base_Tarjetas].[SEGMENTO_DESCRIP].&amp;[" &amp; $C$6 &amp; "]",
"[Base_Tarjetas].[SITUACION]","[Base_Tarjetas].[SITUACION].&amp;[" &amp; $C79 &amp; "]",
"[Base_Tarjetas].[TIPO]","[Base_Tarjetas].[TIPO].&amp;[" &amp; $C$1 &amp; "]")/1000,
0)</f>
        <v>0</v>
      </c>
      <c r="AN79" s="8">
        <f>IFERROR(
GETPIVOTDATA("[Base_Tarjetas].[Importe]",TDinamica_R!$A$3,
"[Base_Tarjetas].[PERIODO]","[Base_Tarjetas].[PERIODO].&amp;[" &amp; TEXT(AN$6,"yyyymm") &amp; "]",
"[Base_Tarjetas].[Metrica]","[Base_Tarjetas].[Metrica].&amp;[" &amp; $A79 &amp; "]",
"[Base_Tarjetas].[SEGMENTO_DESCRIP]","[Base_Tarjetas].[SEGMENTO_DESCRIP].&amp;[" &amp; $C$6 &amp; "]",
"[Base_Tarjetas].[SITUACION]","[Base_Tarjetas].[SITUACION].&amp;[" &amp; $C79 &amp; "]",
"[Base_Tarjetas].[TIPO]","[Base_Tarjetas].[TIPO].&amp;[" &amp; $C$1 &amp; "]")/1000,
0)</f>
        <v>0</v>
      </c>
      <c r="AO79" s="8">
        <f>IFERROR(
GETPIVOTDATA("[Base_Tarjetas].[Importe]",TDinamica_R!$A$3,
"[Base_Tarjetas].[PERIODO]","[Base_Tarjetas].[PERIODO].&amp;[" &amp; TEXT(AO$6,"yyyymm") &amp; "]",
"[Base_Tarjetas].[Metrica]","[Base_Tarjetas].[Metrica].&amp;[" &amp; $A79 &amp; "]",
"[Base_Tarjetas].[SEGMENTO_DESCRIP]","[Base_Tarjetas].[SEGMENTO_DESCRIP].&amp;[" &amp; $C$6 &amp; "]",
"[Base_Tarjetas].[SITUACION]","[Base_Tarjetas].[SITUACION].&amp;[" &amp; $C79 &amp; "]",
"[Base_Tarjetas].[TIPO]","[Base_Tarjetas].[TIPO].&amp;[" &amp; $C$1 &amp; "]")/1000,
0)</f>
        <v>0</v>
      </c>
      <c r="AP79" s="8">
        <f>IFERROR(
GETPIVOTDATA("[Base_Tarjetas].[Importe]",TDinamica_R!$A$3,
"[Base_Tarjetas].[PERIODO]","[Base_Tarjetas].[PERIODO].&amp;[" &amp; TEXT(AP$6,"yyyymm") &amp; "]",
"[Base_Tarjetas].[Metrica]","[Base_Tarjetas].[Metrica].&amp;[" &amp; $A79 &amp; "]",
"[Base_Tarjetas].[SEGMENTO_DESCRIP]","[Base_Tarjetas].[SEGMENTO_DESCRIP].&amp;[" &amp; $C$6 &amp; "]",
"[Base_Tarjetas].[SITUACION]","[Base_Tarjetas].[SITUACION].&amp;[" &amp; $C79 &amp; "]",
"[Base_Tarjetas].[TIPO]","[Base_Tarjetas].[TIPO].&amp;[" &amp; $C$1 &amp; "]")/1000,
0)</f>
        <v>0</v>
      </c>
      <c r="AQ79" s="8">
        <f>IFERROR(
GETPIVOTDATA("[Base_Tarjetas].[Importe]",TDinamica_R!$A$3,
"[Base_Tarjetas].[PERIODO]","[Base_Tarjetas].[PERIODO].&amp;[" &amp; TEXT(AQ$6,"yyyymm") &amp; "]",
"[Base_Tarjetas].[Metrica]","[Base_Tarjetas].[Metrica].&amp;[" &amp; $A79 &amp; "]",
"[Base_Tarjetas].[SEGMENTO_DESCRIP]","[Base_Tarjetas].[SEGMENTO_DESCRIP].&amp;[" &amp; $C$6 &amp; "]",
"[Base_Tarjetas].[SITUACION]","[Base_Tarjetas].[SITUACION].&amp;[" &amp; $C79 &amp; "]",
"[Base_Tarjetas].[TIPO]","[Base_Tarjetas].[TIPO].&amp;[" &amp; $C$1 &amp; "]")/1000,
0)</f>
        <v>0</v>
      </c>
      <c r="AR79" s="8">
        <f>IFERROR(
GETPIVOTDATA("[Base_Tarjetas].[Importe]",TDinamica_R!$A$3,
"[Base_Tarjetas].[PERIODO]","[Base_Tarjetas].[PERIODO].&amp;[" &amp; TEXT(AR$6,"yyyymm") &amp; "]",
"[Base_Tarjetas].[Metrica]","[Base_Tarjetas].[Metrica].&amp;[" &amp; $A79 &amp; "]",
"[Base_Tarjetas].[SEGMENTO_DESCRIP]","[Base_Tarjetas].[SEGMENTO_DESCRIP].&amp;[" &amp; $C$6 &amp; "]",
"[Base_Tarjetas].[SITUACION]","[Base_Tarjetas].[SITUACION].&amp;[" &amp; $C79 &amp; "]",
"[Base_Tarjetas].[TIPO]","[Base_Tarjetas].[TIPO].&amp;[" &amp; $C$1 &amp; "]")/1000,
0)</f>
        <v>0</v>
      </c>
      <c r="AS79" s="8">
        <f>IFERROR(
GETPIVOTDATA("[Base_Tarjetas].[Importe]",TDinamica_R!$A$3,
"[Base_Tarjetas].[PERIODO]","[Base_Tarjetas].[PERIODO].&amp;[" &amp; TEXT(AS$6,"yyyymm") &amp; "]",
"[Base_Tarjetas].[Metrica]","[Base_Tarjetas].[Metrica].&amp;[" &amp; $A79 &amp; "]",
"[Base_Tarjetas].[SEGMENTO_DESCRIP]","[Base_Tarjetas].[SEGMENTO_DESCRIP].&amp;[" &amp; $C$6 &amp; "]",
"[Base_Tarjetas].[SITUACION]","[Base_Tarjetas].[SITUACION].&amp;[" &amp; $C79 &amp; "]",
"[Base_Tarjetas].[TIPO]","[Base_Tarjetas].[TIPO].&amp;[" &amp; $C$1 &amp; "]")/1000,
0)</f>
        <v>0</v>
      </c>
      <c r="AT79" s="8">
        <f>IFERROR(
GETPIVOTDATA("[Base_Tarjetas].[Importe]",TDinamica_R!$A$3,
"[Base_Tarjetas].[PERIODO]","[Base_Tarjetas].[PERIODO].&amp;[" &amp; TEXT(AT$6,"yyyymm") &amp; "]",
"[Base_Tarjetas].[Metrica]","[Base_Tarjetas].[Metrica].&amp;[" &amp; $A79 &amp; "]",
"[Base_Tarjetas].[SEGMENTO_DESCRIP]","[Base_Tarjetas].[SEGMENTO_DESCRIP].&amp;[" &amp; $C$6 &amp; "]",
"[Base_Tarjetas].[SITUACION]","[Base_Tarjetas].[SITUACION].&amp;[" &amp; $C79 &amp; "]",
"[Base_Tarjetas].[TIPO]","[Base_Tarjetas].[TIPO].&amp;[" &amp; $C$1 &amp; "]")/1000,
0)</f>
        <v>0</v>
      </c>
      <c r="AU79" s="8">
        <f>IFERROR(
GETPIVOTDATA("[Base_Tarjetas].[Importe]",TDinamica_R!$A$3,
"[Base_Tarjetas].[PERIODO]","[Base_Tarjetas].[PERIODO].&amp;[" &amp; TEXT(AU$6,"yyyymm") &amp; "]",
"[Base_Tarjetas].[Metrica]","[Base_Tarjetas].[Metrica].&amp;[" &amp; $A79 &amp; "]",
"[Base_Tarjetas].[SEGMENTO_DESCRIP]","[Base_Tarjetas].[SEGMENTO_DESCRIP].&amp;[" &amp; $C$6 &amp; "]",
"[Base_Tarjetas].[SITUACION]","[Base_Tarjetas].[SITUACION].&amp;[" &amp; $C79 &amp; "]",
"[Base_Tarjetas].[TIPO]","[Base_Tarjetas].[TIPO].&amp;[" &amp; $C$1 &amp; "]")/1000,
0)</f>
        <v>0</v>
      </c>
      <c r="AV79" s="8">
        <f>IFERROR(
GETPIVOTDATA("[Base_Tarjetas].[Importe]",TDinamica_R!$A$3,
"[Base_Tarjetas].[PERIODO]","[Base_Tarjetas].[PERIODO].&amp;[" &amp; TEXT(AV$6,"yyyymm") &amp; "]",
"[Base_Tarjetas].[Metrica]","[Base_Tarjetas].[Metrica].&amp;[" &amp; $A79 &amp; "]",
"[Base_Tarjetas].[SEGMENTO_DESCRIP]","[Base_Tarjetas].[SEGMENTO_DESCRIP].&amp;[" &amp; $C$6 &amp; "]",
"[Base_Tarjetas].[SITUACION]","[Base_Tarjetas].[SITUACION].&amp;[" &amp; $C79 &amp; "]",
"[Base_Tarjetas].[TIPO]","[Base_Tarjetas].[TIPO].&amp;[" &amp; $C$1 &amp; "]")/1000,
0)</f>
        <v>0</v>
      </c>
      <c r="AW79" s="8">
        <f>IFERROR(
GETPIVOTDATA("[Base_Tarjetas].[Importe]",TDinamica_R!$A$3,
"[Base_Tarjetas].[PERIODO]","[Base_Tarjetas].[PERIODO].&amp;[" &amp; TEXT(AW$6,"yyyymm") &amp; "]",
"[Base_Tarjetas].[Metrica]","[Base_Tarjetas].[Metrica].&amp;[" &amp; $A79 &amp; "]",
"[Base_Tarjetas].[SEGMENTO_DESCRIP]","[Base_Tarjetas].[SEGMENTO_DESCRIP].&amp;[" &amp; $C$6 &amp; "]",
"[Base_Tarjetas].[SITUACION]","[Base_Tarjetas].[SITUACION].&amp;[" &amp; $C79 &amp; "]",
"[Base_Tarjetas].[TIPO]","[Base_Tarjetas].[TIPO].&amp;[" &amp; $C$1 &amp; "]")/1000,
0)</f>
        <v>0</v>
      </c>
      <c r="AX79" s="8">
        <f>IFERROR(
GETPIVOTDATA("[Base_Tarjetas].[Importe]",TDinamica_R!$A$3,
"[Base_Tarjetas].[PERIODO]","[Base_Tarjetas].[PERIODO].&amp;[" &amp; TEXT(AX$6,"yyyymm") &amp; "]",
"[Base_Tarjetas].[Metrica]","[Base_Tarjetas].[Metrica].&amp;[" &amp; $A79 &amp; "]",
"[Base_Tarjetas].[SEGMENTO_DESCRIP]","[Base_Tarjetas].[SEGMENTO_DESCRIP].&amp;[" &amp; $C$6 &amp; "]",
"[Base_Tarjetas].[SITUACION]","[Base_Tarjetas].[SITUACION].&amp;[" &amp; $C79 &amp; "]",
"[Base_Tarjetas].[TIPO]","[Base_Tarjetas].[TIPO].&amp;[" &amp; $C$1 &amp; "]")/1000,
0)</f>
        <v>0</v>
      </c>
      <c r="AY79" s="8">
        <f>IFERROR(
GETPIVOTDATA("[Base_Tarjetas].[Importe]",TDinamica_R!$A$3,
"[Base_Tarjetas].[PERIODO]","[Base_Tarjetas].[PERIODO].&amp;[" &amp; TEXT(AY$6,"yyyymm") &amp; "]",
"[Base_Tarjetas].[Metrica]","[Base_Tarjetas].[Metrica].&amp;[" &amp; $A79 &amp; "]",
"[Base_Tarjetas].[SEGMENTO_DESCRIP]","[Base_Tarjetas].[SEGMENTO_DESCRIP].&amp;[" &amp; $C$6 &amp; "]",
"[Base_Tarjetas].[SITUACION]","[Base_Tarjetas].[SITUACION].&amp;[" &amp; $C79 &amp; "]",
"[Base_Tarjetas].[TIPO]","[Base_Tarjetas].[TIPO].&amp;[" &amp; $C$1 &amp; "]")/1000,
0)</f>
        <v>0</v>
      </c>
      <c r="AZ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TEXT(AZ$6,"yyyymm") &amp; "]"),
0)</f>
        <v>0</v>
      </c>
      <c r="BA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TEXT(BA$6,"yyyymm") &amp; "]"),
0)</f>
        <v>0</v>
      </c>
      <c r="BB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TEXT(BB$6,"yyyymm") &amp; "]"),
0)</f>
        <v>0</v>
      </c>
      <c r="BC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TEXT(BC$6,"yyyymm") &amp; "]"),
0)</f>
        <v>0</v>
      </c>
      <c r="BD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TEXT(BD$6,"yyyymm") &amp; "]"),
0)</f>
        <v>0</v>
      </c>
      <c r="BE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TEXT(BE$6,"yyyymm") &amp; "]"),
0)</f>
        <v>0</v>
      </c>
      <c r="BF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TEXT(BF$6,"yyyymm") &amp; "]"),
0)</f>
        <v>0</v>
      </c>
      <c r="BG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TEXT(BG$6,"yyyymm") &amp; "]"),
0)</f>
        <v>0</v>
      </c>
      <c r="BH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TEXT(BH$6,"yyyymm") &amp; "]"),
0)</f>
        <v>0</v>
      </c>
      <c r="BI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TEXT(BI$6,"yyyymm") &amp; "]"),
0)</f>
        <v>0</v>
      </c>
      <c r="BJ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TEXT(BJ$6,"yyyymm") &amp; "]"),
0)</f>
        <v>0</v>
      </c>
      <c r="BK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TEXT(BK$6,"yyyymm") &amp; "]"),
0)</f>
        <v>0</v>
      </c>
      <c r="BO79" s="24">
        <f t="shared" ref="BO79:BT82" si="49">SUMIFS($D79:$BM79,$D$6:$BM$6,"&gt;="&amp;BO$2,$D$6:$BM$6,"&lt;="&amp;BO$6,$D$5:$BM$5,BO$5)</f>
        <v>0</v>
      </c>
      <c r="BP79" s="24">
        <f t="shared" si="49"/>
        <v>0</v>
      </c>
      <c r="BQ79" s="24">
        <f t="shared" si="49"/>
        <v>0</v>
      </c>
      <c r="BR79" s="24">
        <f t="shared" si="49"/>
        <v>0</v>
      </c>
      <c r="BS79" s="24">
        <f t="shared" si="49"/>
        <v>0</v>
      </c>
      <c r="BT79" s="24">
        <f t="shared" si="49"/>
        <v>0</v>
      </c>
    </row>
    <row r="80" spans="1:72" hidden="1" outlineLevel="1" x14ac:dyDescent="0.25">
      <c r="A80" s="11" t="s">
        <v>35</v>
      </c>
      <c r="C80" s="2"/>
      <c r="D80" s="8">
        <f>IFERROR(
GETPIVOTDATA("[Base_Tarjetas].[Importe]",TDinamica_R!$A$3,
"[Base_Tarjetas].[PERIODO]","[Base_Tarjetas].[PERIODO].&amp;[" &amp; TEXT(D$6,"yyyymm") &amp; "]",
"[Base_Tarjetas].[Metrica]","[Base_Tarjetas].[Metrica].&amp;[" &amp; $A80 &amp; "]",
"[Base_Tarjetas].[SEGMENTO_DESCRIP]","[Base_Tarjetas].[SEGMENTO_DESCRIP].&amp;[" &amp; $C$6 &amp; "]",
"[Base_Tarjetas].[SITUACION]","[Base_Tarjetas].[SITUACION].&amp;[" &amp; $C80 &amp; "]",
"[Base_Tarjetas].[TIPO]","[Base_Tarjetas].[TIPO].&amp;[" &amp; $C$1 &amp; "]")/1000,
0)</f>
        <v>0</v>
      </c>
      <c r="E80" s="8">
        <f>IFERROR(
GETPIVOTDATA("[Base_Tarjetas].[Importe]",TDinamica_R!$A$3,
"[Base_Tarjetas].[PERIODO]","[Base_Tarjetas].[PERIODO].&amp;[" &amp; TEXT(E$6,"yyyymm") &amp; "]",
"[Base_Tarjetas].[Metrica]","[Base_Tarjetas].[Metrica].&amp;[" &amp; $A80 &amp; "]",
"[Base_Tarjetas].[SEGMENTO_DESCRIP]","[Base_Tarjetas].[SEGMENTO_DESCRIP].&amp;[" &amp; $C$6 &amp; "]",
"[Base_Tarjetas].[SITUACION]","[Base_Tarjetas].[SITUACION].&amp;[" &amp; $C80 &amp; "]",
"[Base_Tarjetas].[TIPO]","[Base_Tarjetas].[TIPO].&amp;[" &amp; $C$1 &amp; "]")/1000,
0)</f>
        <v>0</v>
      </c>
      <c r="F80" s="8">
        <f>IFERROR(
GETPIVOTDATA("[Base_Tarjetas].[Importe]",TDinamica_R!$A$3,
"[Base_Tarjetas].[PERIODO]","[Base_Tarjetas].[PERIODO].&amp;[" &amp; TEXT(F$6,"yyyymm") &amp; "]",
"[Base_Tarjetas].[Metrica]","[Base_Tarjetas].[Metrica].&amp;[" &amp; $A80 &amp; "]",
"[Base_Tarjetas].[SEGMENTO_DESCRIP]","[Base_Tarjetas].[SEGMENTO_DESCRIP].&amp;[" &amp; $C$6 &amp; "]",
"[Base_Tarjetas].[SITUACION]","[Base_Tarjetas].[SITUACION].&amp;[" &amp; $C80 &amp; "]",
"[Base_Tarjetas].[TIPO]","[Base_Tarjetas].[TIPO].&amp;[" &amp; $C$1 &amp; "]")/1000,
0)</f>
        <v>0</v>
      </c>
      <c r="G80" s="8">
        <f>IFERROR(
GETPIVOTDATA("[Base_Tarjetas].[Importe]",TDinamica_R!$A$3,
"[Base_Tarjetas].[PERIODO]","[Base_Tarjetas].[PERIODO].&amp;[" &amp; TEXT(G$6,"yyyymm") &amp; "]",
"[Base_Tarjetas].[Metrica]","[Base_Tarjetas].[Metrica].&amp;[" &amp; $A80 &amp; "]",
"[Base_Tarjetas].[SEGMENTO_DESCRIP]","[Base_Tarjetas].[SEGMENTO_DESCRIP].&amp;[" &amp; $C$6 &amp; "]",
"[Base_Tarjetas].[SITUACION]","[Base_Tarjetas].[SITUACION].&amp;[" &amp; $C80 &amp; "]",
"[Base_Tarjetas].[TIPO]","[Base_Tarjetas].[TIPO].&amp;[" &amp; $C$1 &amp; "]")/1000,
0)</f>
        <v>0</v>
      </c>
      <c r="H80" s="8">
        <f>IFERROR(
GETPIVOTDATA("[Base_Tarjetas].[Importe]",TDinamica_R!$A$3,
"[Base_Tarjetas].[PERIODO]","[Base_Tarjetas].[PERIODO].&amp;[" &amp; TEXT(H$6,"yyyymm") &amp; "]",
"[Base_Tarjetas].[Metrica]","[Base_Tarjetas].[Metrica].&amp;[" &amp; $A80 &amp; "]",
"[Base_Tarjetas].[SEGMENTO_DESCRIP]","[Base_Tarjetas].[SEGMENTO_DESCRIP].&amp;[" &amp; $C$6 &amp; "]",
"[Base_Tarjetas].[SITUACION]","[Base_Tarjetas].[SITUACION].&amp;[" &amp; $C80 &amp; "]",
"[Base_Tarjetas].[TIPO]","[Base_Tarjetas].[TIPO].&amp;[" &amp; $C$1 &amp; "]")/1000,
0)</f>
        <v>0</v>
      </c>
      <c r="I80" s="8">
        <f>IFERROR(
GETPIVOTDATA("[Base_Tarjetas].[Importe]",TDinamica_R!$A$3,
"[Base_Tarjetas].[PERIODO]","[Base_Tarjetas].[PERIODO].&amp;[" &amp; TEXT(I$6,"yyyymm") &amp; "]",
"[Base_Tarjetas].[Metrica]","[Base_Tarjetas].[Metrica].&amp;[" &amp; $A80 &amp; "]",
"[Base_Tarjetas].[SEGMENTO_DESCRIP]","[Base_Tarjetas].[SEGMENTO_DESCRIP].&amp;[" &amp; $C$6 &amp; "]",
"[Base_Tarjetas].[SITUACION]","[Base_Tarjetas].[SITUACION].&amp;[" &amp; $C80 &amp; "]",
"[Base_Tarjetas].[TIPO]","[Base_Tarjetas].[TIPO].&amp;[" &amp; $C$1 &amp; "]")/1000,
0)</f>
        <v>0</v>
      </c>
      <c r="J80" s="8">
        <f>IFERROR(
GETPIVOTDATA("[Base_Tarjetas].[Importe]",TDinamica_R!$A$3,
"[Base_Tarjetas].[PERIODO]","[Base_Tarjetas].[PERIODO].&amp;[" &amp; TEXT(J$6,"yyyymm") &amp; "]",
"[Base_Tarjetas].[Metrica]","[Base_Tarjetas].[Metrica].&amp;[" &amp; $A80 &amp; "]",
"[Base_Tarjetas].[SEGMENTO_DESCRIP]","[Base_Tarjetas].[SEGMENTO_DESCRIP].&amp;[" &amp; $C$6 &amp; "]",
"[Base_Tarjetas].[SITUACION]","[Base_Tarjetas].[SITUACION].&amp;[" &amp; $C80 &amp; "]",
"[Base_Tarjetas].[TIPO]","[Base_Tarjetas].[TIPO].&amp;[" &amp; $C$1 &amp; "]")/1000,
0)</f>
        <v>0</v>
      </c>
      <c r="K80" s="8">
        <f>IFERROR(
GETPIVOTDATA("[Base_Tarjetas].[Importe]",TDinamica_R!$A$3,
"[Base_Tarjetas].[PERIODO]","[Base_Tarjetas].[PERIODO].&amp;[" &amp; TEXT(K$6,"yyyymm") &amp; "]",
"[Base_Tarjetas].[Metrica]","[Base_Tarjetas].[Metrica].&amp;[" &amp; $A80 &amp; "]",
"[Base_Tarjetas].[SEGMENTO_DESCRIP]","[Base_Tarjetas].[SEGMENTO_DESCRIP].&amp;[" &amp; $C$6 &amp; "]",
"[Base_Tarjetas].[SITUACION]","[Base_Tarjetas].[SITUACION].&amp;[" &amp; $C80 &amp; "]",
"[Base_Tarjetas].[TIPO]","[Base_Tarjetas].[TIPO].&amp;[" &amp; $C$1 &amp; "]")/1000,
0)</f>
        <v>0</v>
      </c>
      <c r="L80" s="8">
        <f>IFERROR(
GETPIVOTDATA("[Base_Tarjetas].[Importe]",TDinamica_R!$A$3,
"[Base_Tarjetas].[PERIODO]","[Base_Tarjetas].[PERIODO].&amp;[" &amp; TEXT(L$6,"yyyymm") &amp; "]",
"[Base_Tarjetas].[Metrica]","[Base_Tarjetas].[Metrica].&amp;[" &amp; $A80 &amp; "]",
"[Base_Tarjetas].[SEGMENTO_DESCRIP]","[Base_Tarjetas].[SEGMENTO_DESCRIP].&amp;[" &amp; $C$6 &amp; "]",
"[Base_Tarjetas].[SITUACION]","[Base_Tarjetas].[SITUACION].&amp;[" &amp; $C80 &amp; "]",
"[Base_Tarjetas].[TIPO]","[Base_Tarjetas].[TIPO].&amp;[" &amp; $C$1 &amp; "]")/1000,
0)</f>
        <v>0</v>
      </c>
      <c r="M80" s="8">
        <f>IFERROR(
GETPIVOTDATA("[Base_Tarjetas].[Importe]",TDinamica_R!$A$3,
"[Base_Tarjetas].[PERIODO]","[Base_Tarjetas].[PERIODO].&amp;[" &amp; TEXT(M$6,"yyyymm") &amp; "]",
"[Base_Tarjetas].[Metrica]","[Base_Tarjetas].[Metrica].&amp;[" &amp; $A80 &amp; "]",
"[Base_Tarjetas].[SEGMENTO_DESCRIP]","[Base_Tarjetas].[SEGMENTO_DESCRIP].&amp;[" &amp; $C$6 &amp; "]",
"[Base_Tarjetas].[SITUACION]","[Base_Tarjetas].[SITUACION].&amp;[" &amp; $C80 &amp; "]",
"[Base_Tarjetas].[TIPO]","[Base_Tarjetas].[TIPO].&amp;[" &amp; $C$1 &amp; "]")/1000,
0)</f>
        <v>0</v>
      </c>
      <c r="N80" s="8">
        <f>IFERROR(
GETPIVOTDATA("[Base_Tarjetas].[Importe]",TDinamica_R!$A$3,
"[Base_Tarjetas].[PERIODO]","[Base_Tarjetas].[PERIODO].&amp;[" &amp; TEXT(N$6,"yyyymm") &amp; "]",
"[Base_Tarjetas].[Metrica]","[Base_Tarjetas].[Metrica].&amp;[" &amp; $A80 &amp; "]",
"[Base_Tarjetas].[SEGMENTO_DESCRIP]","[Base_Tarjetas].[SEGMENTO_DESCRIP].&amp;[" &amp; $C$6 &amp; "]",
"[Base_Tarjetas].[SITUACION]","[Base_Tarjetas].[SITUACION].&amp;[" &amp; $C80 &amp; "]",
"[Base_Tarjetas].[TIPO]","[Base_Tarjetas].[TIPO].&amp;[" &amp; $C$1 &amp; "]")/1000,
0)</f>
        <v>0</v>
      </c>
      <c r="O80" s="8">
        <f>IFERROR(
GETPIVOTDATA("[Base_Tarjetas].[Importe]",TDinamica_R!$A$3,
"[Base_Tarjetas].[PERIODO]","[Base_Tarjetas].[PERIODO].&amp;[" &amp; TEXT(O$6,"yyyymm") &amp; "]",
"[Base_Tarjetas].[Metrica]","[Base_Tarjetas].[Metrica].&amp;[" &amp; $A80 &amp; "]",
"[Base_Tarjetas].[SEGMENTO_DESCRIP]","[Base_Tarjetas].[SEGMENTO_DESCRIP].&amp;[" &amp; $C$6 &amp; "]",
"[Base_Tarjetas].[SITUACION]","[Base_Tarjetas].[SITUACION].&amp;[" &amp; $C80 &amp; "]",
"[Base_Tarjetas].[TIPO]","[Base_Tarjetas].[TIPO].&amp;[" &amp; $C$1 &amp; "]")/1000,
0)</f>
        <v>0</v>
      </c>
      <c r="P80" s="8">
        <f>IFERROR(
GETPIVOTDATA("[Base_Tarjetas].[Importe]",TDinamica_R!$A$3,
"[Base_Tarjetas].[PERIODO]","[Base_Tarjetas].[PERIODO].&amp;[" &amp; TEXT(P$6,"yyyymm") &amp; "]",
"[Base_Tarjetas].[Metrica]","[Base_Tarjetas].[Metrica].&amp;[" &amp; $A80 &amp; "]",
"[Base_Tarjetas].[SEGMENTO_DESCRIP]","[Base_Tarjetas].[SEGMENTO_DESCRIP].&amp;[" &amp; $C$6 &amp; "]",
"[Base_Tarjetas].[SITUACION]","[Base_Tarjetas].[SITUACION].&amp;[" &amp; $C80 &amp; "]",
"[Base_Tarjetas].[TIPO]","[Base_Tarjetas].[TIPO].&amp;[" &amp; $C$1 &amp; "]")/1000,
0)</f>
        <v>0</v>
      </c>
      <c r="Q80" s="8">
        <f>IFERROR(
GETPIVOTDATA("[Base_Tarjetas].[Importe]",TDinamica_R!$A$3,
"[Base_Tarjetas].[PERIODO]","[Base_Tarjetas].[PERIODO].&amp;[" &amp; TEXT(Q$6,"yyyymm") &amp; "]",
"[Base_Tarjetas].[Metrica]","[Base_Tarjetas].[Metrica].&amp;[" &amp; $A80 &amp; "]",
"[Base_Tarjetas].[SEGMENTO_DESCRIP]","[Base_Tarjetas].[SEGMENTO_DESCRIP].&amp;[" &amp; $C$6 &amp; "]",
"[Base_Tarjetas].[SITUACION]","[Base_Tarjetas].[SITUACION].&amp;[" &amp; $C80 &amp; "]",
"[Base_Tarjetas].[TIPO]","[Base_Tarjetas].[TIPO].&amp;[" &amp; $C$1 &amp; "]")/1000,
0)</f>
        <v>0</v>
      </c>
      <c r="R80" s="8">
        <f>IFERROR(
GETPIVOTDATA("[Base_Tarjetas].[Importe]",TDinamica_R!$A$3,
"[Base_Tarjetas].[PERIODO]","[Base_Tarjetas].[PERIODO].&amp;[" &amp; TEXT(R$6,"yyyymm") &amp; "]",
"[Base_Tarjetas].[Metrica]","[Base_Tarjetas].[Metrica].&amp;[" &amp; $A80 &amp; "]",
"[Base_Tarjetas].[SEGMENTO_DESCRIP]","[Base_Tarjetas].[SEGMENTO_DESCRIP].&amp;[" &amp; $C$6 &amp; "]",
"[Base_Tarjetas].[SITUACION]","[Base_Tarjetas].[SITUACION].&amp;[" &amp; $C80 &amp; "]",
"[Base_Tarjetas].[TIPO]","[Base_Tarjetas].[TIPO].&amp;[" &amp; $C$1 &amp; "]")/1000,
0)</f>
        <v>0</v>
      </c>
      <c r="S80" s="8">
        <f>IFERROR(
GETPIVOTDATA("[Base_Tarjetas].[Importe]",TDinamica_R!$A$3,
"[Base_Tarjetas].[PERIODO]","[Base_Tarjetas].[PERIODO].&amp;[" &amp; TEXT(S$6,"yyyymm") &amp; "]",
"[Base_Tarjetas].[Metrica]","[Base_Tarjetas].[Metrica].&amp;[" &amp; $A80 &amp; "]",
"[Base_Tarjetas].[SEGMENTO_DESCRIP]","[Base_Tarjetas].[SEGMENTO_DESCRIP].&amp;[" &amp; $C$6 &amp; "]",
"[Base_Tarjetas].[SITUACION]","[Base_Tarjetas].[SITUACION].&amp;[" &amp; $C80 &amp; "]",
"[Base_Tarjetas].[TIPO]","[Base_Tarjetas].[TIPO].&amp;[" &amp; $C$1 &amp; "]")/1000,
0)</f>
        <v>0</v>
      </c>
      <c r="T80" s="8">
        <f>IFERROR(
GETPIVOTDATA("[Base_Tarjetas].[Importe]",TDinamica_R!$A$3,
"[Base_Tarjetas].[PERIODO]","[Base_Tarjetas].[PERIODO].&amp;[" &amp; TEXT(T$6,"yyyymm") &amp; "]",
"[Base_Tarjetas].[Metrica]","[Base_Tarjetas].[Metrica].&amp;[" &amp; $A80 &amp; "]",
"[Base_Tarjetas].[SEGMENTO_DESCRIP]","[Base_Tarjetas].[SEGMENTO_DESCRIP].&amp;[" &amp; $C$6 &amp; "]",
"[Base_Tarjetas].[SITUACION]","[Base_Tarjetas].[SITUACION].&amp;[" &amp; $C80 &amp; "]",
"[Base_Tarjetas].[TIPO]","[Base_Tarjetas].[TIPO].&amp;[" &amp; $C$1 &amp; "]")/1000,
0)</f>
        <v>0</v>
      </c>
      <c r="U80" s="8">
        <f>IFERROR(
GETPIVOTDATA("[Base_Tarjetas].[Importe]",TDinamica_R!$A$3,
"[Base_Tarjetas].[PERIODO]","[Base_Tarjetas].[PERIODO].&amp;[" &amp; TEXT(U$6,"yyyymm") &amp; "]",
"[Base_Tarjetas].[Metrica]","[Base_Tarjetas].[Metrica].&amp;[" &amp; $A80 &amp; "]",
"[Base_Tarjetas].[SEGMENTO_DESCRIP]","[Base_Tarjetas].[SEGMENTO_DESCRIP].&amp;[" &amp; $C$6 &amp; "]",
"[Base_Tarjetas].[SITUACION]","[Base_Tarjetas].[SITUACION].&amp;[" &amp; $C80 &amp; "]",
"[Base_Tarjetas].[TIPO]","[Base_Tarjetas].[TIPO].&amp;[" &amp; $C$1 &amp; "]")/1000,
0)</f>
        <v>0</v>
      </c>
      <c r="V80" s="8">
        <f>IFERROR(
GETPIVOTDATA("[Base_Tarjetas].[Importe]",TDinamica_R!$A$3,
"[Base_Tarjetas].[PERIODO]","[Base_Tarjetas].[PERIODO].&amp;[" &amp; TEXT(V$6,"yyyymm") &amp; "]",
"[Base_Tarjetas].[Metrica]","[Base_Tarjetas].[Metrica].&amp;[" &amp; $A80 &amp; "]",
"[Base_Tarjetas].[SEGMENTO_DESCRIP]","[Base_Tarjetas].[SEGMENTO_DESCRIP].&amp;[" &amp; $C$6 &amp; "]",
"[Base_Tarjetas].[SITUACION]","[Base_Tarjetas].[SITUACION].&amp;[" &amp; $C80 &amp; "]",
"[Base_Tarjetas].[TIPO]","[Base_Tarjetas].[TIPO].&amp;[" &amp; $C$1 &amp; "]")/1000,
0)</f>
        <v>0</v>
      </c>
      <c r="W80" s="8">
        <f>IFERROR(
GETPIVOTDATA("[Base_Tarjetas].[Importe]",TDinamica_R!$A$3,
"[Base_Tarjetas].[PERIODO]","[Base_Tarjetas].[PERIODO].&amp;[" &amp; TEXT(W$6,"yyyymm") &amp; "]",
"[Base_Tarjetas].[Metrica]","[Base_Tarjetas].[Metrica].&amp;[" &amp; $A80 &amp; "]",
"[Base_Tarjetas].[SEGMENTO_DESCRIP]","[Base_Tarjetas].[SEGMENTO_DESCRIP].&amp;[" &amp; $C$6 &amp; "]",
"[Base_Tarjetas].[SITUACION]","[Base_Tarjetas].[SITUACION].&amp;[" &amp; $C80 &amp; "]",
"[Base_Tarjetas].[TIPO]","[Base_Tarjetas].[TIPO].&amp;[" &amp; $C$1 &amp; "]")/1000,
0)</f>
        <v>0</v>
      </c>
      <c r="X80" s="8">
        <f>IFERROR(
GETPIVOTDATA("[Base_Tarjetas].[Importe]",TDinamica_R!$A$3,
"[Base_Tarjetas].[PERIODO]","[Base_Tarjetas].[PERIODO].&amp;[" &amp; TEXT(X$6,"yyyymm") &amp; "]",
"[Base_Tarjetas].[Metrica]","[Base_Tarjetas].[Metrica].&amp;[" &amp; $A80 &amp; "]",
"[Base_Tarjetas].[SEGMENTO_DESCRIP]","[Base_Tarjetas].[SEGMENTO_DESCRIP].&amp;[" &amp; $C$6 &amp; "]",
"[Base_Tarjetas].[SITUACION]","[Base_Tarjetas].[SITUACION].&amp;[" &amp; $C80 &amp; "]",
"[Base_Tarjetas].[TIPO]","[Base_Tarjetas].[TIPO].&amp;[" &amp; $C$1 &amp; "]")/1000,
0)</f>
        <v>0</v>
      </c>
      <c r="Y80" s="8">
        <f>IFERROR(
GETPIVOTDATA("[Base_Tarjetas].[Importe]",TDinamica_R!$A$3,
"[Base_Tarjetas].[PERIODO]","[Base_Tarjetas].[PERIODO].&amp;[" &amp; TEXT(Y$6,"yyyymm") &amp; "]",
"[Base_Tarjetas].[Metrica]","[Base_Tarjetas].[Metrica].&amp;[" &amp; $A80 &amp; "]",
"[Base_Tarjetas].[SEGMENTO_DESCRIP]","[Base_Tarjetas].[SEGMENTO_DESCRIP].&amp;[" &amp; $C$6 &amp; "]",
"[Base_Tarjetas].[SITUACION]","[Base_Tarjetas].[SITUACION].&amp;[" &amp; $C80 &amp; "]",
"[Base_Tarjetas].[TIPO]","[Base_Tarjetas].[TIPO].&amp;[" &amp; $C$1 &amp; "]")/1000,
0)</f>
        <v>0</v>
      </c>
      <c r="Z80" s="8">
        <f>IFERROR(
GETPIVOTDATA("[Base_Tarjetas].[Importe]",TDinamica_R!$A$3,
"[Base_Tarjetas].[PERIODO]","[Base_Tarjetas].[PERIODO].&amp;[" &amp; TEXT(Z$6,"yyyymm") &amp; "]",
"[Base_Tarjetas].[Metrica]","[Base_Tarjetas].[Metrica].&amp;[" &amp; $A80 &amp; "]",
"[Base_Tarjetas].[SEGMENTO_DESCRIP]","[Base_Tarjetas].[SEGMENTO_DESCRIP].&amp;[" &amp; $C$6 &amp; "]",
"[Base_Tarjetas].[SITUACION]","[Base_Tarjetas].[SITUACION].&amp;[" &amp; $C80 &amp; "]",
"[Base_Tarjetas].[TIPO]","[Base_Tarjetas].[TIPO].&amp;[" &amp; $C$1 &amp; "]")/1000,
0)</f>
        <v>0</v>
      </c>
      <c r="AA80" s="8">
        <f>IFERROR(
GETPIVOTDATA("[Base_Tarjetas].[Importe]",TDinamica_R!$A$3,
"[Base_Tarjetas].[PERIODO]","[Base_Tarjetas].[PERIODO].&amp;[" &amp; TEXT(AA$6,"yyyymm") &amp; "]",
"[Base_Tarjetas].[Metrica]","[Base_Tarjetas].[Metrica].&amp;[" &amp; $A80 &amp; "]",
"[Base_Tarjetas].[SEGMENTO_DESCRIP]","[Base_Tarjetas].[SEGMENTO_DESCRIP].&amp;[" &amp; $C$6 &amp; "]",
"[Base_Tarjetas].[SITUACION]","[Base_Tarjetas].[SITUACION].&amp;[" &amp; $C80 &amp; "]",
"[Base_Tarjetas].[TIPO]","[Base_Tarjetas].[TIPO].&amp;[" &amp; $C$1 &amp; "]")/1000,
0)</f>
        <v>0</v>
      </c>
      <c r="AB80" s="8">
        <f>IFERROR(
GETPIVOTDATA("[Base_Tarjetas].[Importe]",TDinamica_R!$A$3,
"[Base_Tarjetas].[PERIODO]","[Base_Tarjetas].[PERIODO].&amp;[" &amp; TEXT(AB$6,"yyyymm") &amp; "]",
"[Base_Tarjetas].[Metrica]","[Base_Tarjetas].[Metrica].&amp;[" &amp; $A80 &amp; "]",
"[Base_Tarjetas].[SEGMENTO_DESCRIP]","[Base_Tarjetas].[SEGMENTO_DESCRIP].&amp;[" &amp; $C$6 &amp; "]",
"[Base_Tarjetas].[SITUACION]","[Base_Tarjetas].[SITUACION].&amp;[" &amp; $C80 &amp; "]",
"[Base_Tarjetas].[TIPO]","[Base_Tarjetas].[TIPO].&amp;[" &amp; $C$1 &amp; "]")/1000,
0)</f>
        <v>0</v>
      </c>
      <c r="AC80" s="8">
        <f>IFERROR(
GETPIVOTDATA("[Base_Tarjetas].[Importe]",TDinamica_R!$A$3,
"[Base_Tarjetas].[PERIODO]","[Base_Tarjetas].[PERIODO].&amp;[" &amp; TEXT(AC$6,"yyyymm") &amp; "]",
"[Base_Tarjetas].[Metrica]","[Base_Tarjetas].[Metrica].&amp;[" &amp; $A80 &amp; "]",
"[Base_Tarjetas].[SEGMENTO_DESCRIP]","[Base_Tarjetas].[SEGMENTO_DESCRIP].&amp;[" &amp; $C$6 &amp; "]",
"[Base_Tarjetas].[SITUACION]","[Base_Tarjetas].[SITUACION].&amp;[" &amp; $C80 &amp; "]",
"[Base_Tarjetas].[TIPO]","[Base_Tarjetas].[TIPO].&amp;[" &amp; $C$1 &amp; "]")/1000,
0)</f>
        <v>0</v>
      </c>
      <c r="AD80" s="8">
        <f>IFERROR(
GETPIVOTDATA("[Base_Tarjetas].[Importe]",TDinamica_R!$A$3,
"[Base_Tarjetas].[PERIODO]","[Base_Tarjetas].[PERIODO].&amp;[" &amp; TEXT(AD$6,"yyyymm") &amp; "]",
"[Base_Tarjetas].[Metrica]","[Base_Tarjetas].[Metrica].&amp;[" &amp; $A80 &amp; "]",
"[Base_Tarjetas].[SEGMENTO_DESCRIP]","[Base_Tarjetas].[SEGMENTO_DESCRIP].&amp;[" &amp; $C$6 &amp; "]",
"[Base_Tarjetas].[SITUACION]","[Base_Tarjetas].[SITUACION].&amp;[" &amp; $C80 &amp; "]",
"[Base_Tarjetas].[TIPO]","[Base_Tarjetas].[TIPO].&amp;[" &amp; $C$1 &amp; "]")/1000,
0)</f>
        <v>0</v>
      </c>
      <c r="AE80" s="8">
        <f>IFERROR(
GETPIVOTDATA("[Base_Tarjetas].[Importe]",TDinamica_R!$A$3,
"[Base_Tarjetas].[PERIODO]","[Base_Tarjetas].[PERIODO].&amp;[" &amp; TEXT(AE$6,"yyyymm") &amp; "]",
"[Base_Tarjetas].[Metrica]","[Base_Tarjetas].[Metrica].&amp;[" &amp; $A80 &amp; "]",
"[Base_Tarjetas].[SEGMENTO_DESCRIP]","[Base_Tarjetas].[SEGMENTO_DESCRIP].&amp;[" &amp; $C$6 &amp; "]",
"[Base_Tarjetas].[SITUACION]","[Base_Tarjetas].[SITUACION].&amp;[" &amp; $C80 &amp; "]",
"[Base_Tarjetas].[TIPO]","[Base_Tarjetas].[TIPO].&amp;[" &amp; $C$1 &amp; "]")/1000,
0)</f>
        <v>0</v>
      </c>
      <c r="AF80" s="8">
        <f>IFERROR(
GETPIVOTDATA("[Base_Tarjetas].[Importe]",TDinamica_R!$A$3,
"[Base_Tarjetas].[PERIODO]","[Base_Tarjetas].[PERIODO].&amp;[" &amp; TEXT(AF$6,"yyyymm") &amp; "]",
"[Base_Tarjetas].[Metrica]","[Base_Tarjetas].[Metrica].&amp;[" &amp; $A80 &amp; "]",
"[Base_Tarjetas].[SEGMENTO_DESCRIP]","[Base_Tarjetas].[SEGMENTO_DESCRIP].&amp;[" &amp; $C$6 &amp; "]",
"[Base_Tarjetas].[SITUACION]","[Base_Tarjetas].[SITUACION].&amp;[" &amp; $C80 &amp; "]",
"[Base_Tarjetas].[TIPO]","[Base_Tarjetas].[TIPO].&amp;[" &amp; $C$1 &amp; "]")/1000,
0)</f>
        <v>0</v>
      </c>
      <c r="AG80" s="8">
        <f>IFERROR(
GETPIVOTDATA("[Base_Tarjetas].[Importe]",TDinamica_R!$A$3,
"[Base_Tarjetas].[PERIODO]","[Base_Tarjetas].[PERIODO].&amp;[" &amp; TEXT(AG$6,"yyyymm") &amp; "]",
"[Base_Tarjetas].[Metrica]","[Base_Tarjetas].[Metrica].&amp;[" &amp; $A80 &amp; "]",
"[Base_Tarjetas].[SEGMENTO_DESCRIP]","[Base_Tarjetas].[SEGMENTO_DESCRIP].&amp;[" &amp; $C$6 &amp; "]",
"[Base_Tarjetas].[SITUACION]","[Base_Tarjetas].[SITUACION].&amp;[" &amp; $C80 &amp; "]",
"[Base_Tarjetas].[TIPO]","[Base_Tarjetas].[TIPO].&amp;[" &amp; $C$1 &amp; "]")/1000,
0)</f>
        <v>0</v>
      </c>
      <c r="AH80" s="8">
        <f>IFERROR(
GETPIVOTDATA("[Base_Tarjetas].[Importe]",TDinamica_R!$A$3,
"[Base_Tarjetas].[PERIODO]","[Base_Tarjetas].[PERIODO].&amp;[" &amp; TEXT(AH$6,"yyyymm") &amp; "]",
"[Base_Tarjetas].[Metrica]","[Base_Tarjetas].[Metrica].&amp;[" &amp; $A80 &amp; "]",
"[Base_Tarjetas].[SEGMENTO_DESCRIP]","[Base_Tarjetas].[SEGMENTO_DESCRIP].&amp;[" &amp; $C$6 &amp; "]",
"[Base_Tarjetas].[SITUACION]","[Base_Tarjetas].[SITUACION].&amp;[" &amp; $C80 &amp; "]",
"[Base_Tarjetas].[TIPO]","[Base_Tarjetas].[TIPO].&amp;[" &amp; $C$1 &amp; "]")/1000,
0)</f>
        <v>0</v>
      </c>
      <c r="AI80" s="8">
        <f>IFERROR(
GETPIVOTDATA("[Base_Tarjetas].[Importe]",TDinamica_R!$A$3,
"[Base_Tarjetas].[PERIODO]","[Base_Tarjetas].[PERIODO].&amp;[" &amp; TEXT(AI$6,"yyyymm") &amp; "]",
"[Base_Tarjetas].[Metrica]","[Base_Tarjetas].[Metrica].&amp;[" &amp; $A80 &amp; "]",
"[Base_Tarjetas].[SEGMENTO_DESCRIP]","[Base_Tarjetas].[SEGMENTO_DESCRIP].&amp;[" &amp; $C$6 &amp; "]",
"[Base_Tarjetas].[SITUACION]","[Base_Tarjetas].[SITUACION].&amp;[" &amp; $C80 &amp; "]",
"[Base_Tarjetas].[TIPO]","[Base_Tarjetas].[TIPO].&amp;[" &amp; $C$1 &amp; "]")/1000,
0)</f>
        <v>0</v>
      </c>
      <c r="AJ80" s="8">
        <f>IFERROR(
GETPIVOTDATA("[Base_Tarjetas].[Importe]",TDinamica_R!$A$3,
"[Base_Tarjetas].[PERIODO]","[Base_Tarjetas].[PERIODO].&amp;[" &amp; TEXT(AJ$6,"yyyymm") &amp; "]",
"[Base_Tarjetas].[Metrica]","[Base_Tarjetas].[Metrica].&amp;[" &amp; $A80 &amp; "]",
"[Base_Tarjetas].[SEGMENTO_DESCRIP]","[Base_Tarjetas].[SEGMENTO_DESCRIP].&amp;[" &amp; $C$6 &amp; "]",
"[Base_Tarjetas].[SITUACION]","[Base_Tarjetas].[SITUACION].&amp;[" &amp; $C80 &amp; "]",
"[Base_Tarjetas].[TIPO]","[Base_Tarjetas].[TIPO].&amp;[" &amp; $C$1 &amp; "]")/1000,
0)</f>
        <v>0</v>
      </c>
      <c r="AK80" s="8">
        <f>IFERROR(
GETPIVOTDATA("[Base_Tarjetas].[Importe]",TDinamica_R!$A$3,
"[Base_Tarjetas].[PERIODO]","[Base_Tarjetas].[PERIODO].&amp;[" &amp; TEXT(AK$6,"yyyymm") &amp; "]",
"[Base_Tarjetas].[Metrica]","[Base_Tarjetas].[Metrica].&amp;[" &amp; $A80 &amp; "]",
"[Base_Tarjetas].[SEGMENTO_DESCRIP]","[Base_Tarjetas].[SEGMENTO_DESCRIP].&amp;[" &amp; $C$6 &amp; "]",
"[Base_Tarjetas].[SITUACION]","[Base_Tarjetas].[SITUACION].&amp;[" &amp; $C80 &amp; "]",
"[Base_Tarjetas].[TIPO]","[Base_Tarjetas].[TIPO].&amp;[" &amp; $C$1 &amp; "]")/1000,
0)</f>
        <v>0</v>
      </c>
      <c r="AL80" s="8">
        <f>IFERROR(
GETPIVOTDATA("[Base_Tarjetas].[Importe]",TDinamica_R!$A$3,
"[Base_Tarjetas].[PERIODO]","[Base_Tarjetas].[PERIODO].&amp;[" &amp; TEXT(AL$6,"yyyymm") &amp; "]",
"[Base_Tarjetas].[Metrica]","[Base_Tarjetas].[Metrica].&amp;[" &amp; $A80 &amp; "]",
"[Base_Tarjetas].[SEGMENTO_DESCRIP]","[Base_Tarjetas].[SEGMENTO_DESCRIP].&amp;[" &amp; $C$6 &amp; "]",
"[Base_Tarjetas].[SITUACION]","[Base_Tarjetas].[SITUACION].&amp;[" &amp; $C80 &amp; "]",
"[Base_Tarjetas].[TIPO]","[Base_Tarjetas].[TIPO].&amp;[" &amp; $C$1 &amp; "]")/1000,
0)</f>
        <v>0</v>
      </c>
      <c r="AM80" s="8">
        <f>IFERROR(
GETPIVOTDATA("[Base_Tarjetas].[Importe]",TDinamica_R!$A$3,
"[Base_Tarjetas].[PERIODO]","[Base_Tarjetas].[PERIODO].&amp;[" &amp; TEXT(AM$6,"yyyymm") &amp; "]",
"[Base_Tarjetas].[Metrica]","[Base_Tarjetas].[Metrica].&amp;[" &amp; $A80 &amp; "]",
"[Base_Tarjetas].[SEGMENTO_DESCRIP]","[Base_Tarjetas].[SEGMENTO_DESCRIP].&amp;[" &amp; $C$6 &amp; "]",
"[Base_Tarjetas].[SITUACION]","[Base_Tarjetas].[SITUACION].&amp;[" &amp; $C80 &amp; "]",
"[Base_Tarjetas].[TIPO]","[Base_Tarjetas].[TIPO].&amp;[" &amp; $C$1 &amp; "]")/1000,
0)</f>
        <v>0</v>
      </c>
      <c r="AN80" s="8">
        <f>IFERROR(
GETPIVOTDATA("[Base_Tarjetas].[Importe]",TDinamica_R!$A$3,
"[Base_Tarjetas].[PERIODO]","[Base_Tarjetas].[PERIODO].&amp;[" &amp; TEXT(AN$6,"yyyymm") &amp; "]",
"[Base_Tarjetas].[Metrica]","[Base_Tarjetas].[Metrica].&amp;[" &amp; $A80 &amp; "]",
"[Base_Tarjetas].[SEGMENTO_DESCRIP]","[Base_Tarjetas].[SEGMENTO_DESCRIP].&amp;[" &amp; $C$6 &amp; "]",
"[Base_Tarjetas].[SITUACION]","[Base_Tarjetas].[SITUACION].&amp;[" &amp; $C80 &amp; "]",
"[Base_Tarjetas].[TIPO]","[Base_Tarjetas].[TIPO].&amp;[" &amp; $C$1 &amp; "]")/1000,
0)</f>
        <v>0</v>
      </c>
      <c r="AO80" s="8">
        <f>IFERROR(
GETPIVOTDATA("[Base_Tarjetas].[Importe]",TDinamica_R!$A$3,
"[Base_Tarjetas].[PERIODO]","[Base_Tarjetas].[PERIODO].&amp;[" &amp; TEXT(AO$6,"yyyymm") &amp; "]",
"[Base_Tarjetas].[Metrica]","[Base_Tarjetas].[Metrica].&amp;[" &amp; $A80 &amp; "]",
"[Base_Tarjetas].[SEGMENTO_DESCRIP]","[Base_Tarjetas].[SEGMENTO_DESCRIP].&amp;[" &amp; $C$6 &amp; "]",
"[Base_Tarjetas].[SITUACION]","[Base_Tarjetas].[SITUACION].&amp;[" &amp; $C80 &amp; "]",
"[Base_Tarjetas].[TIPO]","[Base_Tarjetas].[TIPO].&amp;[" &amp; $C$1 &amp; "]")/1000,
0)</f>
        <v>0</v>
      </c>
      <c r="AP80" s="8">
        <f>IFERROR(
GETPIVOTDATA("[Base_Tarjetas].[Importe]",TDinamica_R!$A$3,
"[Base_Tarjetas].[PERIODO]","[Base_Tarjetas].[PERIODO].&amp;[" &amp; TEXT(AP$6,"yyyymm") &amp; "]",
"[Base_Tarjetas].[Metrica]","[Base_Tarjetas].[Metrica].&amp;[" &amp; $A80 &amp; "]",
"[Base_Tarjetas].[SEGMENTO_DESCRIP]","[Base_Tarjetas].[SEGMENTO_DESCRIP].&amp;[" &amp; $C$6 &amp; "]",
"[Base_Tarjetas].[SITUACION]","[Base_Tarjetas].[SITUACION].&amp;[" &amp; $C80 &amp; "]",
"[Base_Tarjetas].[TIPO]","[Base_Tarjetas].[TIPO].&amp;[" &amp; $C$1 &amp; "]")/1000,
0)</f>
        <v>0</v>
      </c>
      <c r="AQ80" s="8">
        <f>IFERROR(
GETPIVOTDATA("[Base_Tarjetas].[Importe]",TDinamica_R!$A$3,
"[Base_Tarjetas].[PERIODO]","[Base_Tarjetas].[PERIODO].&amp;[" &amp; TEXT(AQ$6,"yyyymm") &amp; "]",
"[Base_Tarjetas].[Metrica]","[Base_Tarjetas].[Metrica].&amp;[" &amp; $A80 &amp; "]",
"[Base_Tarjetas].[SEGMENTO_DESCRIP]","[Base_Tarjetas].[SEGMENTO_DESCRIP].&amp;[" &amp; $C$6 &amp; "]",
"[Base_Tarjetas].[SITUACION]","[Base_Tarjetas].[SITUACION].&amp;[" &amp; $C80 &amp; "]",
"[Base_Tarjetas].[TIPO]","[Base_Tarjetas].[TIPO].&amp;[" &amp; $C$1 &amp; "]")/1000,
0)</f>
        <v>0</v>
      </c>
      <c r="AR80" s="8">
        <f>IFERROR(
GETPIVOTDATA("[Base_Tarjetas].[Importe]",TDinamica_R!$A$3,
"[Base_Tarjetas].[PERIODO]","[Base_Tarjetas].[PERIODO].&amp;[" &amp; TEXT(AR$6,"yyyymm") &amp; "]",
"[Base_Tarjetas].[Metrica]","[Base_Tarjetas].[Metrica].&amp;[" &amp; $A80 &amp; "]",
"[Base_Tarjetas].[SEGMENTO_DESCRIP]","[Base_Tarjetas].[SEGMENTO_DESCRIP].&amp;[" &amp; $C$6 &amp; "]",
"[Base_Tarjetas].[SITUACION]","[Base_Tarjetas].[SITUACION].&amp;[" &amp; $C80 &amp; "]",
"[Base_Tarjetas].[TIPO]","[Base_Tarjetas].[TIPO].&amp;[" &amp; $C$1 &amp; "]")/1000,
0)</f>
        <v>0</v>
      </c>
      <c r="AS80" s="8">
        <f>IFERROR(
GETPIVOTDATA("[Base_Tarjetas].[Importe]",TDinamica_R!$A$3,
"[Base_Tarjetas].[PERIODO]","[Base_Tarjetas].[PERIODO].&amp;[" &amp; TEXT(AS$6,"yyyymm") &amp; "]",
"[Base_Tarjetas].[Metrica]","[Base_Tarjetas].[Metrica].&amp;[" &amp; $A80 &amp; "]",
"[Base_Tarjetas].[SEGMENTO_DESCRIP]","[Base_Tarjetas].[SEGMENTO_DESCRIP].&amp;[" &amp; $C$6 &amp; "]",
"[Base_Tarjetas].[SITUACION]","[Base_Tarjetas].[SITUACION].&amp;[" &amp; $C80 &amp; "]",
"[Base_Tarjetas].[TIPO]","[Base_Tarjetas].[TIPO].&amp;[" &amp; $C$1 &amp; "]")/1000,
0)</f>
        <v>0</v>
      </c>
      <c r="AT80" s="8">
        <f>IFERROR(
GETPIVOTDATA("[Base_Tarjetas].[Importe]",TDinamica_R!$A$3,
"[Base_Tarjetas].[PERIODO]","[Base_Tarjetas].[PERIODO].&amp;[" &amp; TEXT(AT$6,"yyyymm") &amp; "]",
"[Base_Tarjetas].[Metrica]","[Base_Tarjetas].[Metrica].&amp;[" &amp; $A80 &amp; "]",
"[Base_Tarjetas].[SEGMENTO_DESCRIP]","[Base_Tarjetas].[SEGMENTO_DESCRIP].&amp;[" &amp; $C$6 &amp; "]",
"[Base_Tarjetas].[SITUACION]","[Base_Tarjetas].[SITUACION].&amp;[" &amp; $C80 &amp; "]",
"[Base_Tarjetas].[TIPO]","[Base_Tarjetas].[TIPO].&amp;[" &amp; $C$1 &amp; "]")/1000,
0)</f>
        <v>0</v>
      </c>
      <c r="AU80" s="8">
        <f>IFERROR(
GETPIVOTDATA("[Base_Tarjetas].[Importe]",TDinamica_R!$A$3,
"[Base_Tarjetas].[PERIODO]","[Base_Tarjetas].[PERIODO].&amp;[" &amp; TEXT(AU$6,"yyyymm") &amp; "]",
"[Base_Tarjetas].[Metrica]","[Base_Tarjetas].[Metrica].&amp;[" &amp; $A80 &amp; "]",
"[Base_Tarjetas].[SEGMENTO_DESCRIP]","[Base_Tarjetas].[SEGMENTO_DESCRIP].&amp;[" &amp; $C$6 &amp; "]",
"[Base_Tarjetas].[SITUACION]","[Base_Tarjetas].[SITUACION].&amp;[" &amp; $C80 &amp; "]",
"[Base_Tarjetas].[TIPO]","[Base_Tarjetas].[TIPO].&amp;[" &amp; $C$1 &amp; "]")/1000,
0)</f>
        <v>0</v>
      </c>
      <c r="AV80" s="8">
        <f>IFERROR(
GETPIVOTDATA("[Base_Tarjetas].[Importe]",TDinamica_R!$A$3,
"[Base_Tarjetas].[PERIODO]","[Base_Tarjetas].[PERIODO].&amp;[" &amp; TEXT(AV$6,"yyyymm") &amp; "]",
"[Base_Tarjetas].[Metrica]","[Base_Tarjetas].[Metrica].&amp;[" &amp; $A80 &amp; "]",
"[Base_Tarjetas].[SEGMENTO_DESCRIP]","[Base_Tarjetas].[SEGMENTO_DESCRIP].&amp;[" &amp; $C$6 &amp; "]",
"[Base_Tarjetas].[SITUACION]","[Base_Tarjetas].[SITUACION].&amp;[" &amp; $C80 &amp; "]",
"[Base_Tarjetas].[TIPO]","[Base_Tarjetas].[TIPO].&amp;[" &amp; $C$1 &amp; "]")/1000,
0)</f>
        <v>0</v>
      </c>
      <c r="AW80" s="8">
        <f>IFERROR(
GETPIVOTDATA("[Base_Tarjetas].[Importe]",TDinamica_R!$A$3,
"[Base_Tarjetas].[PERIODO]","[Base_Tarjetas].[PERIODO].&amp;[" &amp; TEXT(AW$6,"yyyymm") &amp; "]",
"[Base_Tarjetas].[Metrica]","[Base_Tarjetas].[Metrica].&amp;[" &amp; $A80 &amp; "]",
"[Base_Tarjetas].[SEGMENTO_DESCRIP]","[Base_Tarjetas].[SEGMENTO_DESCRIP].&amp;[" &amp; $C$6 &amp; "]",
"[Base_Tarjetas].[SITUACION]","[Base_Tarjetas].[SITUACION].&amp;[" &amp; $C80 &amp; "]",
"[Base_Tarjetas].[TIPO]","[Base_Tarjetas].[TIPO].&amp;[" &amp; $C$1 &amp; "]")/1000,
0)</f>
        <v>0</v>
      </c>
      <c r="AX80" s="8">
        <f>IFERROR(
GETPIVOTDATA("[Base_Tarjetas].[Importe]",TDinamica_R!$A$3,
"[Base_Tarjetas].[PERIODO]","[Base_Tarjetas].[PERIODO].&amp;[" &amp; TEXT(AX$6,"yyyymm") &amp; "]",
"[Base_Tarjetas].[Metrica]","[Base_Tarjetas].[Metrica].&amp;[" &amp; $A80 &amp; "]",
"[Base_Tarjetas].[SEGMENTO_DESCRIP]","[Base_Tarjetas].[SEGMENTO_DESCRIP].&amp;[" &amp; $C$6 &amp; "]",
"[Base_Tarjetas].[SITUACION]","[Base_Tarjetas].[SITUACION].&amp;[" &amp; $C80 &amp; "]",
"[Base_Tarjetas].[TIPO]","[Base_Tarjetas].[TIPO].&amp;[" &amp; $C$1 &amp; "]")/1000,
0)</f>
        <v>0</v>
      </c>
      <c r="AY80" s="8">
        <f>IFERROR(
GETPIVOTDATA("[Base_Tarjetas].[Importe]",TDinamica_R!$A$3,
"[Base_Tarjetas].[PERIODO]","[Base_Tarjetas].[PERIODO].&amp;[" &amp; TEXT(AY$6,"yyyymm") &amp; "]",
"[Base_Tarjetas].[Metrica]","[Base_Tarjetas].[Metrica].&amp;[" &amp; $A80 &amp; "]",
"[Base_Tarjetas].[SEGMENTO_DESCRIP]","[Base_Tarjetas].[SEGMENTO_DESCRIP].&amp;[" &amp; $C$6 &amp; "]",
"[Base_Tarjetas].[SITUACION]","[Base_Tarjetas].[SITUACION].&amp;[" &amp; $C80 &amp; "]",
"[Base_Tarjetas].[TIPO]","[Base_Tarjetas].[TIPO].&amp;[" &amp; $C$1 &amp; "]")/1000,
0)</f>
        <v>0</v>
      </c>
      <c r="AZ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TEXT(AZ$6,"yyyymm") &amp; "]"),
0)</f>
        <v>0</v>
      </c>
      <c r="BA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TEXT(BA$6,"yyyymm") &amp; "]"),
0)</f>
        <v>0</v>
      </c>
      <c r="BB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TEXT(BB$6,"yyyymm") &amp; "]"),
0)</f>
        <v>0</v>
      </c>
      <c r="BC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TEXT(BC$6,"yyyymm") &amp; "]"),
0)</f>
        <v>0</v>
      </c>
      <c r="BD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TEXT(BD$6,"yyyymm") &amp; "]"),
0)</f>
        <v>0</v>
      </c>
      <c r="BE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TEXT(BE$6,"yyyymm") &amp; "]"),
0)</f>
        <v>0</v>
      </c>
      <c r="BF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TEXT(BF$6,"yyyymm") &amp; "]"),
0)</f>
        <v>0</v>
      </c>
      <c r="BG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TEXT(BG$6,"yyyymm") &amp; "]"),
0)</f>
        <v>0</v>
      </c>
      <c r="BH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TEXT(BH$6,"yyyymm") &amp; "]"),
0)</f>
        <v>0</v>
      </c>
      <c r="BI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TEXT(BI$6,"yyyymm") &amp; "]"),
0)</f>
        <v>0</v>
      </c>
      <c r="BJ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TEXT(BJ$6,"yyyymm") &amp; "]"),
0)</f>
        <v>0</v>
      </c>
      <c r="BK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TEXT(BK$6,"yyyymm") &amp; "]"),
0)</f>
        <v>0</v>
      </c>
      <c r="BO80" s="24">
        <f t="shared" si="49"/>
        <v>0</v>
      </c>
      <c r="BP80" s="24">
        <f t="shared" si="49"/>
        <v>0</v>
      </c>
      <c r="BQ80" s="24">
        <f t="shared" si="49"/>
        <v>0</v>
      </c>
      <c r="BR80" s="24">
        <f t="shared" si="49"/>
        <v>0</v>
      </c>
      <c r="BS80" s="24">
        <f t="shared" si="49"/>
        <v>0</v>
      </c>
      <c r="BT80" s="24">
        <f t="shared" si="49"/>
        <v>0</v>
      </c>
    </row>
    <row r="81" spans="1:72" hidden="1" outlineLevel="1" x14ac:dyDescent="0.25">
      <c r="A81" s="11" t="s">
        <v>35</v>
      </c>
      <c r="C81" s="2"/>
      <c r="D81" s="8">
        <f>IFERROR(
GETPIVOTDATA("[Base_Tarjetas].[Importe]",TDinamica_R!$A$3,
"[Base_Tarjetas].[PERIODO]","[Base_Tarjetas].[PERIODO].&amp;[" &amp; TEXT(D$6,"yyyymm") &amp; "]",
"[Base_Tarjetas].[Metrica]","[Base_Tarjetas].[Metrica].&amp;[" &amp; $A81 &amp; "]",
"[Base_Tarjetas].[SEGMENTO_DESCRIP]","[Base_Tarjetas].[SEGMENTO_DESCRIP].&amp;[" &amp; $C$6 &amp; "]",
"[Base_Tarjetas].[SITUACION]","[Base_Tarjetas].[SITUACION].&amp;[" &amp; $C81 &amp; "]",
"[Base_Tarjetas].[TIPO]","[Base_Tarjetas].[TIPO].&amp;[" &amp; $C$1 &amp; "]")/1000,
0)</f>
        <v>0</v>
      </c>
      <c r="E81" s="8">
        <f>IFERROR(
GETPIVOTDATA("[Base_Tarjetas].[Importe]",TDinamica_R!$A$3,
"[Base_Tarjetas].[PERIODO]","[Base_Tarjetas].[PERIODO].&amp;[" &amp; TEXT(E$6,"yyyymm") &amp; "]",
"[Base_Tarjetas].[Metrica]","[Base_Tarjetas].[Metrica].&amp;[" &amp; $A81 &amp; "]",
"[Base_Tarjetas].[SEGMENTO_DESCRIP]","[Base_Tarjetas].[SEGMENTO_DESCRIP].&amp;[" &amp; $C$6 &amp; "]",
"[Base_Tarjetas].[SITUACION]","[Base_Tarjetas].[SITUACION].&amp;[" &amp; $C81 &amp; "]",
"[Base_Tarjetas].[TIPO]","[Base_Tarjetas].[TIPO].&amp;[" &amp; $C$1 &amp; "]")/1000,
0)</f>
        <v>0</v>
      </c>
      <c r="F81" s="8">
        <f>IFERROR(
GETPIVOTDATA("[Base_Tarjetas].[Importe]",TDinamica_R!$A$3,
"[Base_Tarjetas].[PERIODO]","[Base_Tarjetas].[PERIODO].&amp;[" &amp; TEXT(F$6,"yyyymm") &amp; "]",
"[Base_Tarjetas].[Metrica]","[Base_Tarjetas].[Metrica].&amp;[" &amp; $A81 &amp; "]",
"[Base_Tarjetas].[SEGMENTO_DESCRIP]","[Base_Tarjetas].[SEGMENTO_DESCRIP].&amp;[" &amp; $C$6 &amp; "]",
"[Base_Tarjetas].[SITUACION]","[Base_Tarjetas].[SITUACION].&amp;[" &amp; $C81 &amp; "]",
"[Base_Tarjetas].[TIPO]","[Base_Tarjetas].[TIPO].&amp;[" &amp; $C$1 &amp; "]")/1000,
0)</f>
        <v>0</v>
      </c>
      <c r="G81" s="8">
        <f>IFERROR(
GETPIVOTDATA("[Base_Tarjetas].[Importe]",TDinamica_R!$A$3,
"[Base_Tarjetas].[PERIODO]","[Base_Tarjetas].[PERIODO].&amp;[" &amp; TEXT(G$6,"yyyymm") &amp; "]",
"[Base_Tarjetas].[Metrica]","[Base_Tarjetas].[Metrica].&amp;[" &amp; $A81 &amp; "]",
"[Base_Tarjetas].[SEGMENTO_DESCRIP]","[Base_Tarjetas].[SEGMENTO_DESCRIP].&amp;[" &amp; $C$6 &amp; "]",
"[Base_Tarjetas].[SITUACION]","[Base_Tarjetas].[SITUACION].&amp;[" &amp; $C81 &amp; "]",
"[Base_Tarjetas].[TIPO]","[Base_Tarjetas].[TIPO].&amp;[" &amp; $C$1 &amp; "]")/1000,
0)</f>
        <v>0</v>
      </c>
      <c r="H81" s="8">
        <f>IFERROR(
GETPIVOTDATA("[Base_Tarjetas].[Importe]",TDinamica_R!$A$3,
"[Base_Tarjetas].[PERIODO]","[Base_Tarjetas].[PERIODO].&amp;[" &amp; TEXT(H$6,"yyyymm") &amp; "]",
"[Base_Tarjetas].[Metrica]","[Base_Tarjetas].[Metrica].&amp;[" &amp; $A81 &amp; "]",
"[Base_Tarjetas].[SEGMENTO_DESCRIP]","[Base_Tarjetas].[SEGMENTO_DESCRIP].&amp;[" &amp; $C$6 &amp; "]",
"[Base_Tarjetas].[SITUACION]","[Base_Tarjetas].[SITUACION].&amp;[" &amp; $C81 &amp; "]",
"[Base_Tarjetas].[TIPO]","[Base_Tarjetas].[TIPO].&amp;[" &amp; $C$1 &amp; "]")/1000,
0)</f>
        <v>0</v>
      </c>
      <c r="I81" s="8">
        <f>IFERROR(
GETPIVOTDATA("[Base_Tarjetas].[Importe]",TDinamica_R!$A$3,
"[Base_Tarjetas].[PERIODO]","[Base_Tarjetas].[PERIODO].&amp;[" &amp; TEXT(I$6,"yyyymm") &amp; "]",
"[Base_Tarjetas].[Metrica]","[Base_Tarjetas].[Metrica].&amp;[" &amp; $A81 &amp; "]",
"[Base_Tarjetas].[SEGMENTO_DESCRIP]","[Base_Tarjetas].[SEGMENTO_DESCRIP].&amp;[" &amp; $C$6 &amp; "]",
"[Base_Tarjetas].[SITUACION]","[Base_Tarjetas].[SITUACION].&amp;[" &amp; $C81 &amp; "]",
"[Base_Tarjetas].[TIPO]","[Base_Tarjetas].[TIPO].&amp;[" &amp; $C$1 &amp; "]")/1000,
0)</f>
        <v>0</v>
      </c>
      <c r="J81" s="8">
        <f>IFERROR(
GETPIVOTDATA("[Base_Tarjetas].[Importe]",TDinamica_R!$A$3,
"[Base_Tarjetas].[PERIODO]","[Base_Tarjetas].[PERIODO].&amp;[" &amp; TEXT(J$6,"yyyymm") &amp; "]",
"[Base_Tarjetas].[Metrica]","[Base_Tarjetas].[Metrica].&amp;[" &amp; $A81 &amp; "]",
"[Base_Tarjetas].[SEGMENTO_DESCRIP]","[Base_Tarjetas].[SEGMENTO_DESCRIP].&amp;[" &amp; $C$6 &amp; "]",
"[Base_Tarjetas].[SITUACION]","[Base_Tarjetas].[SITUACION].&amp;[" &amp; $C81 &amp; "]",
"[Base_Tarjetas].[TIPO]","[Base_Tarjetas].[TIPO].&amp;[" &amp; $C$1 &amp; "]")/1000,
0)</f>
        <v>0</v>
      </c>
      <c r="K81" s="8">
        <f>IFERROR(
GETPIVOTDATA("[Base_Tarjetas].[Importe]",TDinamica_R!$A$3,
"[Base_Tarjetas].[PERIODO]","[Base_Tarjetas].[PERIODO].&amp;[" &amp; TEXT(K$6,"yyyymm") &amp; "]",
"[Base_Tarjetas].[Metrica]","[Base_Tarjetas].[Metrica].&amp;[" &amp; $A81 &amp; "]",
"[Base_Tarjetas].[SEGMENTO_DESCRIP]","[Base_Tarjetas].[SEGMENTO_DESCRIP].&amp;[" &amp; $C$6 &amp; "]",
"[Base_Tarjetas].[SITUACION]","[Base_Tarjetas].[SITUACION].&amp;[" &amp; $C81 &amp; "]",
"[Base_Tarjetas].[TIPO]","[Base_Tarjetas].[TIPO].&amp;[" &amp; $C$1 &amp; "]")/1000,
0)</f>
        <v>0</v>
      </c>
      <c r="L81" s="8">
        <f>IFERROR(
GETPIVOTDATA("[Base_Tarjetas].[Importe]",TDinamica_R!$A$3,
"[Base_Tarjetas].[PERIODO]","[Base_Tarjetas].[PERIODO].&amp;[" &amp; TEXT(L$6,"yyyymm") &amp; "]",
"[Base_Tarjetas].[Metrica]","[Base_Tarjetas].[Metrica].&amp;[" &amp; $A81 &amp; "]",
"[Base_Tarjetas].[SEGMENTO_DESCRIP]","[Base_Tarjetas].[SEGMENTO_DESCRIP].&amp;[" &amp; $C$6 &amp; "]",
"[Base_Tarjetas].[SITUACION]","[Base_Tarjetas].[SITUACION].&amp;[" &amp; $C81 &amp; "]",
"[Base_Tarjetas].[TIPO]","[Base_Tarjetas].[TIPO].&amp;[" &amp; $C$1 &amp; "]")/1000,
0)</f>
        <v>0</v>
      </c>
      <c r="M81" s="8">
        <f>IFERROR(
GETPIVOTDATA("[Base_Tarjetas].[Importe]",TDinamica_R!$A$3,
"[Base_Tarjetas].[PERIODO]","[Base_Tarjetas].[PERIODO].&amp;[" &amp; TEXT(M$6,"yyyymm") &amp; "]",
"[Base_Tarjetas].[Metrica]","[Base_Tarjetas].[Metrica].&amp;[" &amp; $A81 &amp; "]",
"[Base_Tarjetas].[SEGMENTO_DESCRIP]","[Base_Tarjetas].[SEGMENTO_DESCRIP].&amp;[" &amp; $C$6 &amp; "]",
"[Base_Tarjetas].[SITUACION]","[Base_Tarjetas].[SITUACION].&amp;[" &amp; $C81 &amp; "]",
"[Base_Tarjetas].[TIPO]","[Base_Tarjetas].[TIPO].&amp;[" &amp; $C$1 &amp; "]")/1000,
0)</f>
        <v>0</v>
      </c>
      <c r="N81" s="8">
        <f>IFERROR(
GETPIVOTDATA("[Base_Tarjetas].[Importe]",TDinamica_R!$A$3,
"[Base_Tarjetas].[PERIODO]","[Base_Tarjetas].[PERIODO].&amp;[" &amp; TEXT(N$6,"yyyymm") &amp; "]",
"[Base_Tarjetas].[Metrica]","[Base_Tarjetas].[Metrica].&amp;[" &amp; $A81 &amp; "]",
"[Base_Tarjetas].[SEGMENTO_DESCRIP]","[Base_Tarjetas].[SEGMENTO_DESCRIP].&amp;[" &amp; $C$6 &amp; "]",
"[Base_Tarjetas].[SITUACION]","[Base_Tarjetas].[SITUACION].&amp;[" &amp; $C81 &amp; "]",
"[Base_Tarjetas].[TIPO]","[Base_Tarjetas].[TIPO].&amp;[" &amp; $C$1 &amp; "]")/1000,
0)</f>
        <v>0</v>
      </c>
      <c r="O81" s="8">
        <f>IFERROR(
GETPIVOTDATA("[Base_Tarjetas].[Importe]",TDinamica_R!$A$3,
"[Base_Tarjetas].[PERIODO]","[Base_Tarjetas].[PERIODO].&amp;[" &amp; TEXT(O$6,"yyyymm") &amp; "]",
"[Base_Tarjetas].[Metrica]","[Base_Tarjetas].[Metrica].&amp;[" &amp; $A81 &amp; "]",
"[Base_Tarjetas].[SEGMENTO_DESCRIP]","[Base_Tarjetas].[SEGMENTO_DESCRIP].&amp;[" &amp; $C$6 &amp; "]",
"[Base_Tarjetas].[SITUACION]","[Base_Tarjetas].[SITUACION].&amp;[" &amp; $C81 &amp; "]",
"[Base_Tarjetas].[TIPO]","[Base_Tarjetas].[TIPO].&amp;[" &amp; $C$1 &amp; "]")/1000,
0)</f>
        <v>0</v>
      </c>
      <c r="P81" s="8">
        <f>IFERROR(
GETPIVOTDATA("[Base_Tarjetas].[Importe]",TDinamica_R!$A$3,
"[Base_Tarjetas].[PERIODO]","[Base_Tarjetas].[PERIODO].&amp;[" &amp; TEXT(P$6,"yyyymm") &amp; "]",
"[Base_Tarjetas].[Metrica]","[Base_Tarjetas].[Metrica].&amp;[" &amp; $A81 &amp; "]",
"[Base_Tarjetas].[SEGMENTO_DESCRIP]","[Base_Tarjetas].[SEGMENTO_DESCRIP].&amp;[" &amp; $C$6 &amp; "]",
"[Base_Tarjetas].[SITUACION]","[Base_Tarjetas].[SITUACION].&amp;[" &amp; $C81 &amp; "]",
"[Base_Tarjetas].[TIPO]","[Base_Tarjetas].[TIPO].&amp;[" &amp; $C$1 &amp; "]")/1000,
0)</f>
        <v>0</v>
      </c>
      <c r="Q81" s="8">
        <f>IFERROR(
GETPIVOTDATA("[Base_Tarjetas].[Importe]",TDinamica_R!$A$3,
"[Base_Tarjetas].[PERIODO]","[Base_Tarjetas].[PERIODO].&amp;[" &amp; TEXT(Q$6,"yyyymm") &amp; "]",
"[Base_Tarjetas].[Metrica]","[Base_Tarjetas].[Metrica].&amp;[" &amp; $A81 &amp; "]",
"[Base_Tarjetas].[SEGMENTO_DESCRIP]","[Base_Tarjetas].[SEGMENTO_DESCRIP].&amp;[" &amp; $C$6 &amp; "]",
"[Base_Tarjetas].[SITUACION]","[Base_Tarjetas].[SITUACION].&amp;[" &amp; $C81 &amp; "]",
"[Base_Tarjetas].[TIPO]","[Base_Tarjetas].[TIPO].&amp;[" &amp; $C$1 &amp; "]")/1000,
0)</f>
        <v>0</v>
      </c>
      <c r="R81" s="8">
        <f>IFERROR(
GETPIVOTDATA("[Base_Tarjetas].[Importe]",TDinamica_R!$A$3,
"[Base_Tarjetas].[PERIODO]","[Base_Tarjetas].[PERIODO].&amp;[" &amp; TEXT(R$6,"yyyymm") &amp; "]",
"[Base_Tarjetas].[Metrica]","[Base_Tarjetas].[Metrica].&amp;[" &amp; $A81 &amp; "]",
"[Base_Tarjetas].[SEGMENTO_DESCRIP]","[Base_Tarjetas].[SEGMENTO_DESCRIP].&amp;[" &amp; $C$6 &amp; "]",
"[Base_Tarjetas].[SITUACION]","[Base_Tarjetas].[SITUACION].&amp;[" &amp; $C81 &amp; "]",
"[Base_Tarjetas].[TIPO]","[Base_Tarjetas].[TIPO].&amp;[" &amp; $C$1 &amp; "]")/1000,
0)</f>
        <v>0</v>
      </c>
      <c r="S81" s="8">
        <f>IFERROR(
GETPIVOTDATA("[Base_Tarjetas].[Importe]",TDinamica_R!$A$3,
"[Base_Tarjetas].[PERIODO]","[Base_Tarjetas].[PERIODO].&amp;[" &amp; TEXT(S$6,"yyyymm") &amp; "]",
"[Base_Tarjetas].[Metrica]","[Base_Tarjetas].[Metrica].&amp;[" &amp; $A81 &amp; "]",
"[Base_Tarjetas].[SEGMENTO_DESCRIP]","[Base_Tarjetas].[SEGMENTO_DESCRIP].&amp;[" &amp; $C$6 &amp; "]",
"[Base_Tarjetas].[SITUACION]","[Base_Tarjetas].[SITUACION].&amp;[" &amp; $C81 &amp; "]",
"[Base_Tarjetas].[TIPO]","[Base_Tarjetas].[TIPO].&amp;[" &amp; $C$1 &amp; "]")/1000,
0)</f>
        <v>0</v>
      </c>
      <c r="T81" s="8">
        <f>IFERROR(
GETPIVOTDATA("[Base_Tarjetas].[Importe]",TDinamica_R!$A$3,
"[Base_Tarjetas].[PERIODO]","[Base_Tarjetas].[PERIODO].&amp;[" &amp; TEXT(T$6,"yyyymm") &amp; "]",
"[Base_Tarjetas].[Metrica]","[Base_Tarjetas].[Metrica].&amp;[" &amp; $A81 &amp; "]",
"[Base_Tarjetas].[SEGMENTO_DESCRIP]","[Base_Tarjetas].[SEGMENTO_DESCRIP].&amp;[" &amp; $C$6 &amp; "]",
"[Base_Tarjetas].[SITUACION]","[Base_Tarjetas].[SITUACION].&amp;[" &amp; $C81 &amp; "]",
"[Base_Tarjetas].[TIPO]","[Base_Tarjetas].[TIPO].&amp;[" &amp; $C$1 &amp; "]")/1000,
0)</f>
        <v>0</v>
      </c>
      <c r="U81" s="8">
        <f>IFERROR(
GETPIVOTDATA("[Base_Tarjetas].[Importe]",TDinamica_R!$A$3,
"[Base_Tarjetas].[PERIODO]","[Base_Tarjetas].[PERIODO].&amp;[" &amp; TEXT(U$6,"yyyymm") &amp; "]",
"[Base_Tarjetas].[Metrica]","[Base_Tarjetas].[Metrica].&amp;[" &amp; $A81 &amp; "]",
"[Base_Tarjetas].[SEGMENTO_DESCRIP]","[Base_Tarjetas].[SEGMENTO_DESCRIP].&amp;[" &amp; $C$6 &amp; "]",
"[Base_Tarjetas].[SITUACION]","[Base_Tarjetas].[SITUACION].&amp;[" &amp; $C81 &amp; "]",
"[Base_Tarjetas].[TIPO]","[Base_Tarjetas].[TIPO].&amp;[" &amp; $C$1 &amp; "]")/1000,
0)</f>
        <v>0</v>
      </c>
      <c r="V81" s="8">
        <f>IFERROR(
GETPIVOTDATA("[Base_Tarjetas].[Importe]",TDinamica_R!$A$3,
"[Base_Tarjetas].[PERIODO]","[Base_Tarjetas].[PERIODO].&amp;[" &amp; TEXT(V$6,"yyyymm") &amp; "]",
"[Base_Tarjetas].[Metrica]","[Base_Tarjetas].[Metrica].&amp;[" &amp; $A81 &amp; "]",
"[Base_Tarjetas].[SEGMENTO_DESCRIP]","[Base_Tarjetas].[SEGMENTO_DESCRIP].&amp;[" &amp; $C$6 &amp; "]",
"[Base_Tarjetas].[SITUACION]","[Base_Tarjetas].[SITUACION].&amp;[" &amp; $C81 &amp; "]",
"[Base_Tarjetas].[TIPO]","[Base_Tarjetas].[TIPO].&amp;[" &amp; $C$1 &amp; "]")/1000,
0)</f>
        <v>0</v>
      </c>
      <c r="W81" s="8">
        <f>IFERROR(
GETPIVOTDATA("[Base_Tarjetas].[Importe]",TDinamica_R!$A$3,
"[Base_Tarjetas].[PERIODO]","[Base_Tarjetas].[PERIODO].&amp;[" &amp; TEXT(W$6,"yyyymm") &amp; "]",
"[Base_Tarjetas].[Metrica]","[Base_Tarjetas].[Metrica].&amp;[" &amp; $A81 &amp; "]",
"[Base_Tarjetas].[SEGMENTO_DESCRIP]","[Base_Tarjetas].[SEGMENTO_DESCRIP].&amp;[" &amp; $C$6 &amp; "]",
"[Base_Tarjetas].[SITUACION]","[Base_Tarjetas].[SITUACION].&amp;[" &amp; $C81 &amp; "]",
"[Base_Tarjetas].[TIPO]","[Base_Tarjetas].[TIPO].&amp;[" &amp; $C$1 &amp; "]")/1000,
0)</f>
        <v>0</v>
      </c>
      <c r="X81" s="8">
        <f>IFERROR(
GETPIVOTDATA("[Base_Tarjetas].[Importe]",TDinamica_R!$A$3,
"[Base_Tarjetas].[PERIODO]","[Base_Tarjetas].[PERIODO].&amp;[" &amp; TEXT(X$6,"yyyymm") &amp; "]",
"[Base_Tarjetas].[Metrica]","[Base_Tarjetas].[Metrica].&amp;[" &amp; $A81 &amp; "]",
"[Base_Tarjetas].[SEGMENTO_DESCRIP]","[Base_Tarjetas].[SEGMENTO_DESCRIP].&amp;[" &amp; $C$6 &amp; "]",
"[Base_Tarjetas].[SITUACION]","[Base_Tarjetas].[SITUACION].&amp;[" &amp; $C81 &amp; "]",
"[Base_Tarjetas].[TIPO]","[Base_Tarjetas].[TIPO].&amp;[" &amp; $C$1 &amp; "]")/1000,
0)</f>
        <v>0</v>
      </c>
      <c r="Y81" s="8">
        <f>IFERROR(
GETPIVOTDATA("[Base_Tarjetas].[Importe]",TDinamica_R!$A$3,
"[Base_Tarjetas].[PERIODO]","[Base_Tarjetas].[PERIODO].&amp;[" &amp; TEXT(Y$6,"yyyymm") &amp; "]",
"[Base_Tarjetas].[Metrica]","[Base_Tarjetas].[Metrica].&amp;[" &amp; $A81 &amp; "]",
"[Base_Tarjetas].[SEGMENTO_DESCRIP]","[Base_Tarjetas].[SEGMENTO_DESCRIP].&amp;[" &amp; $C$6 &amp; "]",
"[Base_Tarjetas].[SITUACION]","[Base_Tarjetas].[SITUACION].&amp;[" &amp; $C81 &amp; "]",
"[Base_Tarjetas].[TIPO]","[Base_Tarjetas].[TIPO].&amp;[" &amp; $C$1 &amp; "]")/1000,
0)</f>
        <v>0</v>
      </c>
      <c r="Z81" s="8">
        <f>IFERROR(
GETPIVOTDATA("[Base_Tarjetas].[Importe]",TDinamica_R!$A$3,
"[Base_Tarjetas].[PERIODO]","[Base_Tarjetas].[PERIODO].&amp;[" &amp; TEXT(Z$6,"yyyymm") &amp; "]",
"[Base_Tarjetas].[Metrica]","[Base_Tarjetas].[Metrica].&amp;[" &amp; $A81 &amp; "]",
"[Base_Tarjetas].[SEGMENTO_DESCRIP]","[Base_Tarjetas].[SEGMENTO_DESCRIP].&amp;[" &amp; $C$6 &amp; "]",
"[Base_Tarjetas].[SITUACION]","[Base_Tarjetas].[SITUACION].&amp;[" &amp; $C81 &amp; "]",
"[Base_Tarjetas].[TIPO]","[Base_Tarjetas].[TIPO].&amp;[" &amp; $C$1 &amp; "]")/1000,
0)</f>
        <v>0</v>
      </c>
      <c r="AA81" s="8">
        <f>IFERROR(
GETPIVOTDATA("[Base_Tarjetas].[Importe]",TDinamica_R!$A$3,
"[Base_Tarjetas].[PERIODO]","[Base_Tarjetas].[PERIODO].&amp;[" &amp; TEXT(AA$6,"yyyymm") &amp; "]",
"[Base_Tarjetas].[Metrica]","[Base_Tarjetas].[Metrica].&amp;[" &amp; $A81 &amp; "]",
"[Base_Tarjetas].[SEGMENTO_DESCRIP]","[Base_Tarjetas].[SEGMENTO_DESCRIP].&amp;[" &amp; $C$6 &amp; "]",
"[Base_Tarjetas].[SITUACION]","[Base_Tarjetas].[SITUACION].&amp;[" &amp; $C81 &amp; "]",
"[Base_Tarjetas].[TIPO]","[Base_Tarjetas].[TIPO].&amp;[" &amp; $C$1 &amp; "]")/1000,
0)</f>
        <v>0</v>
      </c>
      <c r="AB81" s="8">
        <f>IFERROR(
GETPIVOTDATA("[Base_Tarjetas].[Importe]",TDinamica_R!$A$3,
"[Base_Tarjetas].[PERIODO]","[Base_Tarjetas].[PERIODO].&amp;[" &amp; TEXT(AB$6,"yyyymm") &amp; "]",
"[Base_Tarjetas].[Metrica]","[Base_Tarjetas].[Metrica].&amp;[" &amp; $A81 &amp; "]",
"[Base_Tarjetas].[SEGMENTO_DESCRIP]","[Base_Tarjetas].[SEGMENTO_DESCRIP].&amp;[" &amp; $C$6 &amp; "]",
"[Base_Tarjetas].[SITUACION]","[Base_Tarjetas].[SITUACION].&amp;[" &amp; $C81 &amp; "]",
"[Base_Tarjetas].[TIPO]","[Base_Tarjetas].[TIPO].&amp;[" &amp; $C$1 &amp; "]")/1000,
0)</f>
        <v>0</v>
      </c>
      <c r="AC81" s="8">
        <f>IFERROR(
GETPIVOTDATA("[Base_Tarjetas].[Importe]",TDinamica_R!$A$3,
"[Base_Tarjetas].[PERIODO]","[Base_Tarjetas].[PERIODO].&amp;[" &amp; TEXT(AC$6,"yyyymm") &amp; "]",
"[Base_Tarjetas].[Metrica]","[Base_Tarjetas].[Metrica].&amp;[" &amp; $A81 &amp; "]",
"[Base_Tarjetas].[SEGMENTO_DESCRIP]","[Base_Tarjetas].[SEGMENTO_DESCRIP].&amp;[" &amp; $C$6 &amp; "]",
"[Base_Tarjetas].[SITUACION]","[Base_Tarjetas].[SITUACION].&amp;[" &amp; $C81 &amp; "]",
"[Base_Tarjetas].[TIPO]","[Base_Tarjetas].[TIPO].&amp;[" &amp; $C$1 &amp; "]")/1000,
0)</f>
        <v>0</v>
      </c>
      <c r="AD81" s="8">
        <f>IFERROR(
GETPIVOTDATA("[Base_Tarjetas].[Importe]",TDinamica_R!$A$3,
"[Base_Tarjetas].[PERIODO]","[Base_Tarjetas].[PERIODO].&amp;[" &amp; TEXT(AD$6,"yyyymm") &amp; "]",
"[Base_Tarjetas].[Metrica]","[Base_Tarjetas].[Metrica].&amp;[" &amp; $A81 &amp; "]",
"[Base_Tarjetas].[SEGMENTO_DESCRIP]","[Base_Tarjetas].[SEGMENTO_DESCRIP].&amp;[" &amp; $C$6 &amp; "]",
"[Base_Tarjetas].[SITUACION]","[Base_Tarjetas].[SITUACION].&amp;[" &amp; $C81 &amp; "]",
"[Base_Tarjetas].[TIPO]","[Base_Tarjetas].[TIPO].&amp;[" &amp; $C$1 &amp; "]")/1000,
0)</f>
        <v>0</v>
      </c>
      <c r="AE81" s="8">
        <f>IFERROR(
GETPIVOTDATA("[Base_Tarjetas].[Importe]",TDinamica_R!$A$3,
"[Base_Tarjetas].[PERIODO]","[Base_Tarjetas].[PERIODO].&amp;[" &amp; TEXT(AE$6,"yyyymm") &amp; "]",
"[Base_Tarjetas].[Metrica]","[Base_Tarjetas].[Metrica].&amp;[" &amp; $A81 &amp; "]",
"[Base_Tarjetas].[SEGMENTO_DESCRIP]","[Base_Tarjetas].[SEGMENTO_DESCRIP].&amp;[" &amp; $C$6 &amp; "]",
"[Base_Tarjetas].[SITUACION]","[Base_Tarjetas].[SITUACION].&amp;[" &amp; $C81 &amp; "]",
"[Base_Tarjetas].[TIPO]","[Base_Tarjetas].[TIPO].&amp;[" &amp; $C$1 &amp; "]")/1000,
0)</f>
        <v>0</v>
      </c>
      <c r="AF81" s="8">
        <f>IFERROR(
GETPIVOTDATA("[Base_Tarjetas].[Importe]",TDinamica_R!$A$3,
"[Base_Tarjetas].[PERIODO]","[Base_Tarjetas].[PERIODO].&amp;[" &amp; TEXT(AF$6,"yyyymm") &amp; "]",
"[Base_Tarjetas].[Metrica]","[Base_Tarjetas].[Metrica].&amp;[" &amp; $A81 &amp; "]",
"[Base_Tarjetas].[SEGMENTO_DESCRIP]","[Base_Tarjetas].[SEGMENTO_DESCRIP].&amp;[" &amp; $C$6 &amp; "]",
"[Base_Tarjetas].[SITUACION]","[Base_Tarjetas].[SITUACION].&amp;[" &amp; $C81 &amp; "]",
"[Base_Tarjetas].[TIPO]","[Base_Tarjetas].[TIPO].&amp;[" &amp; $C$1 &amp; "]")/1000,
0)</f>
        <v>0</v>
      </c>
      <c r="AG81" s="8">
        <f>IFERROR(
GETPIVOTDATA("[Base_Tarjetas].[Importe]",TDinamica_R!$A$3,
"[Base_Tarjetas].[PERIODO]","[Base_Tarjetas].[PERIODO].&amp;[" &amp; TEXT(AG$6,"yyyymm") &amp; "]",
"[Base_Tarjetas].[Metrica]","[Base_Tarjetas].[Metrica].&amp;[" &amp; $A81 &amp; "]",
"[Base_Tarjetas].[SEGMENTO_DESCRIP]","[Base_Tarjetas].[SEGMENTO_DESCRIP].&amp;[" &amp; $C$6 &amp; "]",
"[Base_Tarjetas].[SITUACION]","[Base_Tarjetas].[SITUACION].&amp;[" &amp; $C81 &amp; "]",
"[Base_Tarjetas].[TIPO]","[Base_Tarjetas].[TIPO].&amp;[" &amp; $C$1 &amp; "]")/1000,
0)</f>
        <v>0</v>
      </c>
      <c r="AH81" s="8">
        <f>IFERROR(
GETPIVOTDATA("[Base_Tarjetas].[Importe]",TDinamica_R!$A$3,
"[Base_Tarjetas].[PERIODO]","[Base_Tarjetas].[PERIODO].&amp;[" &amp; TEXT(AH$6,"yyyymm") &amp; "]",
"[Base_Tarjetas].[Metrica]","[Base_Tarjetas].[Metrica].&amp;[" &amp; $A81 &amp; "]",
"[Base_Tarjetas].[SEGMENTO_DESCRIP]","[Base_Tarjetas].[SEGMENTO_DESCRIP].&amp;[" &amp; $C$6 &amp; "]",
"[Base_Tarjetas].[SITUACION]","[Base_Tarjetas].[SITUACION].&amp;[" &amp; $C81 &amp; "]",
"[Base_Tarjetas].[TIPO]","[Base_Tarjetas].[TIPO].&amp;[" &amp; $C$1 &amp; "]")/1000,
0)</f>
        <v>0</v>
      </c>
      <c r="AI81" s="8">
        <f>IFERROR(
GETPIVOTDATA("[Base_Tarjetas].[Importe]",TDinamica_R!$A$3,
"[Base_Tarjetas].[PERIODO]","[Base_Tarjetas].[PERIODO].&amp;[" &amp; TEXT(AI$6,"yyyymm") &amp; "]",
"[Base_Tarjetas].[Metrica]","[Base_Tarjetas].[Metrica].&amp;[" &amp; $A81 &amp; "]",
"[Base_Tarjetas].[SEGMENTO_DESCRIP]","[Base_Tarjetas].[SEGMENTO_DESCRIP].&amp;[" &amp; $C$6 &amp; "]",
"[Base_Tarjetas].[SITUACION]","[Base_Tarjetas].[SITUACION].&amp;[" &amp; $C81 &amp; "]",
"[Base_Tarjetas].[TIPO]","[Base_Tarjetas].[TIPO].&amp;[" &amp; $C$1 &amp; "]")/1000,
0)</f>
        <v>0</v>
      </c>
      <c r="AJ81" s="8">
        <f>IFERROR(
GETPIVOTDATA("[Base_Tarjetas].[Importe]",TDinamica_R!$A$3,
"[Base_Tarjetas].[PERIODO]","[Base_Tarjetas].[PERIODO].&amp;[" &amp; TEXT(AJ$6,"yyyymm") &amp; "]",
"[Base_Tarjetas].[Metrica]","[Base_Tarjetas].[Metrica].&amp;[" &amp; $A81 &amp; "]",
"[Base_Tarjetas].[SEGMENTO_DESCRIP]","[Base_Tarjetas].[SEGMENTO_DESCRIP].&amp;[" &amp; $C$6 &amp; "]",
"[Base_Tarjetas].[SITUACION]","[Base_Tarjetas].[SITUACION].&amp;[" &amp; $C81 &amp; "]",
"[Base_Tarjetas].[TIPO]","[Base_Tarjetas].[TIPO].&amp;[" &amp; $C$1 &amp; "]")/1000,
0)</f>
        <v>0</v>
      </c>
      <c r="AK81" s="8">
        <f>IFERROR(
GETPIVOTDATA("[Base_Tarjetas].[Importe]",TDinamica_R!$A$3,
"[Base_Tarjetas].[PERIODO]","[Base_Tarjetas].[PERIODO].&amp;[" &amp; TEXT(AK$6,"yyyymm") &amp; "]",
"[Base_Tarjetas].[Metrica]","[Base_Tarjetas].[Metrica].&amp;[" &amp; $A81 &amp; "]",
"[Base_Tarjetas].[SEGMENTO_DESCRIP]","[Base_Tarjetas].[SEGMENTO_DESCRIP].&amp;[" &amp; $C$6 &amp; "]",
"[Base_Tarjetas].[SITUACION]","[Base_Tarjetas].[SITUACION].&amp;[" &amp; $C81 &amp; "]",
"[Base_Tarjetas].[TIPO]","[Base_Tarjetas].[TIPO].&amp;[" &amp; $C$1 &amp; "]")/1000,
0)</f>
        <v>0</v>
      </c>
      <c r="AL81" s="8">
        <f>IFERROR(
GETPIVOTDATA("[Base_Tarjetas].[Importe]",TDinamica_R!$A$3,
"[Base_Tarjetas].[PERIODO]","[Base_Tarjetas].[PERIODO].&amp;[" &amp; TEXT(AL$6,"yyyymm") &amp; "]",
"[Base_Tarjetas].[Metrica]","[Base_Tarjetas].[Metrica].&amp;[" &amp; $A81 &amp; "]",
"[Base_Tarjetas].[SEGMENTO_DESCRIP]","[Base_Tarjetas].[SEGMENTO_DESCRIP].&amp;[" &amp; $C$6 &amp; "]",
"[Base_Tarjetas].[SITUACION]","[Base_Tarjetas].[SITUACION].&amp;[" &amp; $C81 &amp; "]",
"[Base_Tarjetas].[TIPO]","[Base_Tarjetas].[TIPO].&amp;[" &amp; $C$1 &amp; "]")/1000,
0)</f>
        <v>0</v>
      </c>
      <c r="AM81" s="8">
        <f>IFERROR(
GETPIVOTDATA("[Base_Tarjetas].[Importe]",TDinamica_R!$A$3,
"[Base_Tarjetas].[PERIODO]","[Base_Tarjetas].[PERIODO].&amp;[" &amp; TEXT(AM$6,"yyyymm") &amp; "]",
"[Base_Tarjetas].[Metrica]","[Base_Tarjetas].[Metrica].&amp;[" &amp; $A81 &amp; "]",
"[Base_Tarjetas].[SEGMENTO_DESCRIP]","[Base_Tarjetas].[SEGMENTO_DESCRIP].&amp;[" &amp; $C$6 &amp; "]",
"[Base_Tarjetas].[SITUACION]","[Base_Tarjetas].[SITUACION].&amp;[" &amp; $C81 &amp; "]",
"[Base_Tarjetas].[TIPO]","[Base_Tarjetas].[TIPO].&amp;[" &amp; $C$1 &amp; "]")/1000,
0)</f>
        <v>0</v>
      </c>
      <c r="AN81" s="8">
        <f>IFERROR(
GETPIVOTDATA("[Base_Tarjetas].[Importe]",TDinamica_R!$A$3,
"[Base_Tarjetas].[PERIODO]","[Base_Tarjetas].[PERIODO].&amp;[" &amp; TEXT(AN$6,"yyyymm") &amp; "]",
"[Base_Tarjetas].[Metrica]","[Base_Tarjetas].[Metrica].&amp;[" &amp; $A81 &amp; "]",
"[Base_Tarjetas].[SEGMENTO_DESCRIP]","[Base_Tarjetas].[SEGMENTO_DESCRIP].&amp;[" &amp; $C$6 &amp; "]",
"[Base_Tarjetas].[SITUACION]","[Base_Tarjetas].[SITUACION].&amp;[" &amp; $C81 &amp; "]",
"[Base_Tarjetas].[TIPO]","[Base_Tarjetas].[TIPO].&amp;[" &amp; $C$1 &amp; "]")/1000,
0)</f>
        <v>0</v>
      </c>
      <c r="AO81" s="8">
        <f>IFERROR(
GETPIVOTDATA("[Base_Tarjetas].[Importe]",TDinamica_R!$A$3,
"[Base_Tarjetas].[PERIODO]","[Base_Tarjetas].[PERIODO].&amp;[" &amp; TEXT(AO$6,"yyyymm") &amp; "]",
"[Base_Tarjetas].[Metrica]","[Base_Tarjetas].[Metrica].&amp;[" &amp; $A81 &amp; "]",
"[Base_Tarjetas].[SEGMENTO_DESCRIP]","[Base_Tarjetas].[SEGMENTO_DESCRIP].&amp;[" &amp; $C$6 &amp; "]",
"[Base_Tarjetas].[SITUACION]","[Base_Tarjetas].[SITUACION].&amp;[" &amp; $C81 &amp; "]",
"[Base_Tarjetas].[TIPO]","[Base_Tarjetas].[TIPO].&amp;[" &amp; $C$1 &amp; "]")/1000,
0)</f>
        <v>0</v>
      </c>
      <c r="AP81" s="8">
        <f>IFERROR(
GETPIVOTDATA("[Base_Tarjetas].[Importe]",TDinamica_R!$A$3,
"[Base_Tarjetas].[PERIODO]","[Base_Tarjetas].[PERIODO].&amp;[" &amp; TEXT(AP$6,"yyyymm") &amp; "]",
"[Base_Tarjetas].[Metrica]","[Base_Tarjetas].[Metrica].&amp;[" &amp; $A81 &amp; "]",
"[Base_Tarjetas].[SEGMENTO_DESCRIP]","[Base_Tarjetas].[SEGMENTO_DESCRIP].&amp;[" &amp; $C$6 &amp; "]",
"[Base_Tarjetas].[SITUACION]","[Base_Tarjetas].[SITUACION].&amp;[" &amp; $C81 &amp; "]",
"[Base_Tarjetas].[TIPO]","[Base_Tarjetas].[TIPO].&amp;[" &amp; $C$1 &amp; "]")/1000,
0)</f>
        <v>0</v>
      </c>
      <c r="AQ81" s="8">
        <f>IFERROR(
GETPIVOTDATA("[Base_Tarjetas].[Importe]",TDinamica_R!$A$3,
"[Base_Tarjetas].[PERIODO]","[Base_Tarjetas].[PERIODO].&amp;[" &amp; TEXT(AQ$6,"yyyymm") &amp; "]",
"[Base_Tarjetas].[Metrica]","[Base_Tarjetas].[Metrica].&amp;[" &amp; $A81 &amp; "]",
"[Base_Tarjetas].[SEGMENTO_DESCRIP]","[Base_Tarjetas].[SEGMENTO_DESCRIP].&amp;[" &amp; $C$6 &amp; "]",
"[Base_Tarjetas].[SITUACION]","[Base_Tarjetas].[SITUACION].&amp;[" &amp; $C81 &amp; "]",
"[Base_Tarjetas].[TIPO]","[Base_Tarjetas].[TIPO].&amp;[" &amp; $C$1 &amp; "]")/1000,
0)</f>
        <v>0</v>
      </c>
      <c r="AR81" s="8">
        <f>IFERROR(
GETPIVOTDATA("[Base_Tarjetas].[Importe]",TDinamica_R!$A$3,
"[Base_Tarjetas].[PERIODO]","[Base_Tarjetas].[PERIODO].&amp;[" &amp; TEXT(AR$6,"yyyymm") &amp; "]",
"[Base_Tarjetas].[Metrica]","[Base_Tarjetas].[Metrica].&amp;[" &amp; $A81 &amp; "]",
"[Base_Tarjetas].[SEGMENTO_DESCRIP]","[Base_Tarjetas].[SEGMENTO_DESCRIP].&amp;[" &amp; $C$6 &amp; "]",
"[Base_Tarjetas].[SITUACION]","[Base_Tarjetas].[SITUACION].&amp;[" &amp; $C81 &amp; "]",
"[Base_Tarjetas].[TIPO]","[Base_Tarjetas].[TIPO].&amp;[" &amp; $C$1 &amp; "]")/1000,
0)</f>
        <v>0</v>
      </c>
      <c r="AS81" s="8">
        <f>IFERROR(
GETPIVOTDATA("[Base_Tarjetas].[Importe]",TDinamica_R!$A$3,
"[Base_Tarjetas].[PERIODO]","[Base_Tarjetas].[PERIODO].&amp;[" &amp; TEXT(AS$6,"yyyymm") &amp; "]",
"[Base_Tarjetas].[Metrica]","[Base_Tarjetas].[Metrica].&amp;[" &amp; $A81 &amp; "]",
"[Base_Tarjetas].[SEGMENTO_DESCRIP]","[Base_Tarjetas].[SEGMENTO_DESCRIP].&amp;[" &amp; $C$6 &amp; "]",
"[Base_Tarjetas].[SITUACION]","[Base_Tarjetas].[SITUACION].&amp;[" &amp; $C81 &amp; "]",
"[Base_Tarjetas].[TIPO]","[Base_Tarjetas].[TIPO].&amp;[" &amp; $C$1 &amp; "]")/1000,
0)</f>
        <v>0</v>
      </c>
      <c r="AT81" s="8">
        <f>IFERROR(
GETPIVOTDATA("[Base_Tarjetas].[Importe]",TDinamica_R!$A$3,
"[Base_Tarjetas].[PERIODO]","[Base_Tarjetas].[PERIODO].&amp;[" &amp; TEXT(AT$6,"yyyymm") &amp; "]",
"[Base_Tarjetas].[Metrica]","[Base_Tarjetas].[Metrica].&amp;[" &amp; $A81 &amp; "]",
"[Base_Tarjetas].[SEGMENTO_DESCRIP]","[Base_Tarjetas].[SEGMENTO_DESCRIP].&amp;[" &amp; $C$6 &amp; "]",
"[Base_Tarjetas].[SITUACION]","[Base_Tarjetas].[SITUACION].&amp;[" &amp; $C81 &amp; "]",
"[Base_Tarjetas].[TIPO]","[Base_Tarjetas].[TIPO].&amp;[" &amp; $C$1 &amp; "]")/1000,
0)</f>
        <v>0</v>
      </c>
      <c r="AU81" s="8">
        <f>IFERROR(
GETPIVOTDATA("[Base_Tarjetas].[Importe]",TDinamica_R!$A$3,
"[Base_Tarjetas].[PERIODO]","[Base_Tarjetas].[PERIODO].&amp;[" &amp; TEXT(AU$6,"yyyymm") &amp; "]",
"[Base_Tarjetas].[Metrica]","[Base_Tarjetas].[Metrica].&amp;[" &amp; $A81 &amp; "]",
"[Base_Tarjetas].[SEGMENTO_DESCRIP]","[Base_Tarjetas].[SEGMENTO_DESCRIP].&amp;[" &amp; $C$6 &amp; "]",
"[Base_Tarjetas].[SITUACION]","[Base_Tarjetas].[SITUACION].&amp;[" &amp; $C81 &amp; "]",
"[Base_Tarjetas].[TIPO]","[Base_Tarjetas].[TIPO].&amp;[" &amp; $C$1 &amp; "]")/1000,
0)</f>
        <v>0</v>
      </c>
      <c r="AV81" s="8">
        <f>IFERROR(
GETPIVOTDATA("[Base_Tarjetas].[Importe]",TDinamica_R!$A$3,
"[Base_Tarjetas].[PERIODO]","[Base_Tarjetas].[PERIODO].&amp;[" &amp; TEXT(AV$6,"yyyymm") &amp; "]",
"[Base_Tarjetas].[Metrica]","[Base_Tarjetas].[Metrica].&amp;[" &amp; $A81 &amp; "]",
"[Base_Tarjetas].[SEGMENTO_DESCRIP]","[Base_Tarjetas].[SEGMENTO_DESCRIP].&amp;[" &amp; $C$6 &amp; "]",
"[Base_Tarjetas].[SITUACION]","[Base_Tarjetas].[SITUACION].&amp;[" &amp; $C81 &amp; "]",
"[Base_Tarjetas].[TIPO]","[Base_Tarjetas].[TIPO].&amp;[" &amp; $C$1 &amp; "]")/1000,
0)</f>
        <v>0</v>
      </c>
      <c r="AW81" s="8">
        <f>IFERROR(
GETPIVOTDATA("[Base_Tarjetas].[Importe]",TDinamica_R!$A$3,
"[Base_Tarjetas].[PERIODO]","[Base_Tarjetas].[PERIODO].&amp;[" &amp; TEXT(AW$6,"yyyymm") &amp; "]",
"[Base_Tarjetas].[Metrica]","[Base_Tarjetas].[Metrica].&amp;[" &amp; $A81 &amp; "]",
"[Base_Tarjetas].[SEGMENTO_DESCRIP]","[Base_Tarjetas].[SEGMENTO_DESCRIP].&amp;[" &amp; $C$6 &amp; "]",
"[Base_Tarjetas].[SITUACION]","[Base_Tarjetas].[SITUACION].&amp;[" &amp; $C81 &amp; "]",
"[Base_Tarjetas].[TIPO]","[Base_Tarjetas].[TIPO].&amp;[" &amp; $C$1 &amp; "]")/1000,
0)</f>
        <v>0</v>
      </c>
      <c r="AX81" s="8">
        <f>IFERROR(
GETPIVOTDATA("[Base_Tarjetas].[Importe]",TDinamica_R!$A$3,
"[Base_Tarjetas].[PERIODO]","[Base_Tarjetas].[PERIODO].&amp;[" &amp; TEXT(AX$6,"yyyymm") &amp; "]",
"[Base_Tarjetas].[Metrica]","[Base_Tarjetas].[Metrica].&amp;[" &amp; $A81 &amp; "]",
"[Base_Tarjetas].[SEGMENTO_DESCRIP]","[Base_Tarjetas].[SEGMENTO_DESCRIP].&amp;[" &amp; $C$6 &amp; "]",
"[Base_Tarjetas].[SITUACION]","[Base_Tarjetas].[SITUACION].&amp;[" &amp; $C81 &amp; "]",
"[Base_Tarjetas].[TIPO]","[Base_Tarjetas].[TIPO].&amp;[" &amp; $C$1 &amp; "]")/1000,
0)</f>
        <v>0</v>
      </c>
      <c r="AY81" s="8">
        <f>IFERROR(
GETPIVOTDATA("[Base_Tarjetas].[Importe]",TDinamica_R!$A$3,
"[Base_Tarjetas].[PERIODO]","[Base_Tarjetas].[PERIODO].&amp;[" &amp; TEXT(AY$6,"yyyymm") &amp; "]",
"[Base_Tarjetas].[Metrica]","[Base_Tarjetas].[Metrica].&amp;[" &amp; $A81 &amp; "]",
"[Base_Tarjetas].[SEGMENTO_DESCRIP]","[Base_Tarjetas].[SEGMENTO_DESCRIP].&amp;[" &amp; $C$6 &amp; "]",
"[Base_Tarjetas].[SITUACION]","[Base_Tarjetas].[SITUACION].&amp;[" &amp; $C81 &amp; "]",
"[Base_Tarjetas].[TIPO]","[Base_Tarjetas].[TIPO].&amp;[" &amp; $C$1 &amp; "]")/1000,
0)</f>
        <v>0</v>
      </c>
      <c r="AZ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TEXT(AZ$6,"yyyymm") &amp; "]"),
0)</f>
        <v>0</v>
      </c>
      <c r="BA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TEXT(BA$6,"yyyymm") &amp; "]"),
0)</f>
        <v>0</v>
      </c>
      <c r="BB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TEXT(BB$6,"yyyymm") &amp; "]"),
0)</f>
        <v>0</v>
      </c>
      <c r="BC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TEXT(BC$6,"yyyymm") &amp; "]"),
0)</f>
        <v>0</v>
      </c>
      <c r="BD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TEXT(BD$6,"yyyymm") &amp; "]"),
0)</f>
        <v>0</v>
      </c>
      <c r="BE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TEXT(BE$6,"yyyymm") &amp; "]"),
0)</f>
        <v>0</v>
      </c>
      <c r="BF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TEXT(BF$6,"yyyymm") &amp; "]"),
0)</f>
        <v>0</v>
      </c>
      <c r="BG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TEXT(BG$6,"yyyymm") &amp; "]"),
0)</f>
        <v>0</v>
      </c>
      <c r="BH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TEXT(BH$6,"yyyymm") &amp; "]"),
0)</f>
        <v>0</v>
      </c>
      <c r="BI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TEXT(BI$6,"yyyymm") &amp; "]"),
0)</f>
        <v>0</v>
      </c>
      <c r="BJ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TEXT(BJ$6,"yyyymm") &amp; "]"),
0)</f>
        <v>0</v>
      </c>
      <c r="BK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TEXT(BK$6,"yyyymm") &amp; "]"),
0)</f>
        <v>0</v>
      </c>
      <c r="BO81" s="24">
        <f t="shared" si="49"/>
        <v>0</v>
      </c>
      <c r="BP81" s="24">
        <f t="shared" si="49"/>
        <v>0</v>
      </c>
      <c r="BQ81" s="24">
        <f t="shared" si="49"/>
        <v>0</v>
      </c>
      <c r="BR81" s="24">
        <f t="shared" si="49"/>
        <v>0</v>
      </c>
      <c r="BS81" s="24">
        <f t="shared" si="49"/>
        <v>0</v>
      </c>
      <c r="BT81" s="24">
        <f t="shared" si="49"/>
        <v>0</v>
      </c>
    </row>
    <row r="82" spans="1:72" hidden="1" outlineLevel="1" x14ac:dyDescent="0.25">
      <c r="A82" s="11" t="s">
        <v>35</v>
      </c>
      <c r="C82" s="2"/>
      <c r="D82" s="8">
        <f>IFERROR(
GETPIVOTDATA("[Base_Tarjetas].[Importe]",TDinamica_R!$A$3,
"[Base_Tarjetas].[PERIODO]","[Base_Tarjetas].[PERIODO].&amp;[" &amp; TEXT(D$6,"yyyymm") &amp; "]",
"[Base_Tarjetas].[Metrica]","[Base_Tarjetas].[Metrica].&amp;[" &amp; $A82 &amp; "]",
"[Base_Tarjetas].[SEGMENTO_DESCRIP]","[Base_Tarjetas].[SEGMENTO_DESCRIP].&amp;[" &amp; $C$6 &amp; "]",
"[Base_Tarjetas].[SITUACION]","[Base_Tarjetas].[SITUACION].&amp;[" &amp; $C82 &amp; "]",
"[Base_Tarjetas].[TIPO]","[Base_Tarjetas].[TIPO].&amp;[" &amp; $C$1 &amp; "]")/1000,
0)</f>
        <v>0</v>
      </c>
      <c r="E82" s="8">
        <f>IFERROR(
GETPIVOTDATA("[Base_Tarjetas].[Importe]",TDinamica_R!$A$3,
"[Base_Tarjetas].[PERIODO]","[Base_Tarjetas].[PERIODO].&amp;[" &amp; TEXT(E$6,"yyyymm") &amp; "]",
"[Base_Tarjetas].[Metrica]","[Base_Tarjetas].[Metrica].&amp;[" &amp; $A82 &amp; "]",
"[Base_Tarjetas].[SEGMENTO_DESCRIP]","[Base_Tarjetas].[SEGMENTO_DESCRIP].&amp;[" &amp; $C$6 &amp; "]",
"[Base_Tarjetas].[SITUACION]","[Base_Tarjetas].[SITUACION].&amp;[" &amp; $C82 &amp; "]",
"[Base_Tarjetas].[TIPO]","[Base_Tarjetas].[TIPO].&amp;[" &amp; $C$1 &amp; "]")/1000,
0)</f>
        <v>0</v>
      </c>
      <c r="F82" s="8">
        <f>IFERROR(
GETPIVOTDATA("[Base_Tarjetas].[Importe]",TDinamica_R!$A$3,
"[Base_Tarjetas].[PERIODO]","[Base_Tarjetas].[PERIODO].&amp;[" &amp; TEXT(F$6,"yyyymm") &amp; "]",
"[Base_Tarjetas].[Metrica]","[Base_Tarjetas].[Metrica].&amp;[" &amp; $A82 &amp; "]",
"[Base_Tarjetas].[SEGMENTO_DESCRIP]","[Base_Tarjetas].[SEGMENTO_DESCRIP].&amp;[" &amp; $C$6 &amp; "]",
"[Base_Tarjetas].[SITUACION]","[Base_Tarjetas].[SITUACION].&amp;[" &amp; $C82 &amp; "]",
"[Base_Tarjetas].[TIPO]","[Base_Tarjetas].[TIPO].&amp;[" &amp; $C$1 &amp; "]")/1000,
0)</f>
        <v>0</v>
      </c>
      <c r="G82" s="8">
        <f>IFERROR(
GETPIVOTDATA("[Base_Tarjetas].[Importe]",TDinamica_R!$A$3,
"[Base_Tarjetas].[PERIODO]","[Base_Tarjetas].[PERIODO].&amp;[" &amp; TEXT(G$6,"yyyymm") &amp; "]",
"[Base_Tarjetas].[Metrica]","[Base_Tarjetas].[Metrica].&amp;[" &amp; $A82 &amp; "]",
"[Base_Tarjetas].[SEGMENTO_DESCRIP]","[Base_Tarjetas].[SEGMENTO_DESCRIP].&amp;[" &amp; $C$6 &amp; "]",
"[Base_Tarjetas].[SITUACION]","[Base_Tarjetas].[SITUACION].&amp;[" &amp; $C82 &amp; "]",
"[Base_Tarjetas].[TIPO]","[Base_Tarjetas].[TIPO].&amp;[" &amp; $C$1 &amp; "]")/1000,
0)</f>
        <v>0</v>
      </c>
      <c r="H82" s="8">
        <f>IFERROR(
GETPIVOTDATA("[Base_Tarjetas].[Importe]",TDinamica_R!$A$3,
"[Base_Tarjetas].[PERIODO]","[Base_Tarjetas].[PERIODO].&amp;[" &amp; TEXT(H$6,"yyyymm") &amp; "]",
"[Base_Tarjetas].[Metrica]","[Base_Tarjetas].[Metrica].&amp;[" &amp; $A82 &amp; "]",
"[Base_Tarjetas].[SEGMENTO_DESCRIP]","[Base_Tarjetas].[SEGMENTO_DESCRIP].&amp;[" &amp; $C$6 &amp; "]",
"[Base_Tarjetas].[SITUACION]","[Base_Tarjetas].[SITUACION].&amp;[" &amp; $C82 &amp; "]",
"[Base_Tarjetas].[TIPO]","[Base_Tarjetas].[TIPO].&amp;[" &amp; $C$1 &amp; "]")/1000,
0)</f>
        <v>0</v>
      </c>
      <c r="I82" s="8">
        <f>IFERROR(
GETPIVOTDATA("[Base_Tarjetas].[Importe]",TDinamica_R!$A$3,
"[Base_Tarjetas].[PERIODO]","[Base_Tarjetas].[PERIODO].&amp;[" &amp; TEXT(I$6,"yyyymm") &amp; "]",
"[Base_Tarjetas].[Metrica]","[Base_Tarjetas].[Metrica].&amp;[" &amp; $A82 &amp; "]",
"[Base_Tarjetas].[SEGMENTO_DESCRIP]","[Base_Tarjetas].[SEGMENTO_DESCRIP].&amp;[" &amp; $C$6 &amp; "]",
"[Base_Tarjetas].[SITUACION]","[Base_Tarjetas].[SITUACION].&amp;[" &amp; $C82 &amp; "]",
"[Base_Tarjetas].[TIPO]","[Base_Tarjetas].[TIPO].&amp;[" &amp; $C$1 &amp; "]")/1000,
0)</f>
        <v>0</v>
      </c>
      <c r="J82" s="8">
        <f>IFERROR(
GETPIVOTDATA("[Base_Tarjetas].[Importe]",TDinamica_R!$A$3,
"[Base_Tarjetas].[PERIODO]","[Base_Tarjetas].[PERIODO].&amp;[" &amp; TEXT(J$6,"yyyymm") &amp; "]",
"[Base_Tarjetas].[Metrica]","[Base_Tarjetas].[Metrica].&amp;[" &amp; $A82 &amp; "]",
"[Base_Tarjetas].[SEGMENTO_DESCRIP]","[Base_Tarjetas].[SEGMENTO_DESCRIP].&amp;[" &amp; $C$6 &amp; "]",
"[Base_Tarjetas].[SITUACION]","[Base_Tarjetas].[SITUACION].&amp;[" &amp; $C82 &amp; "]",
"[Base_Tarjetas].[TIPO]","[Base_Tarjetas].[TIPO].&amp;[" &amp; $C$1 &amp; "]")/1000,
0)</f>
        <v>0</v>
      </c>
      <c r="K82" s="8">
        <f>IFERROR(
GETPIVOTDATA("[Base_Tarjetas].[Importe]",TDinamica_R!$A$3,
"[Base_Tarjetas].[PERIODO]","[Base_Tarjetas].[PERIODO].&amp;[" &amp; TEXT(K$6,"yyyymm") &amp; "]",
"[Base_Tarjetas].[Metrica]","[Base_Tarjetas].[Metrica].&amp;[" &amp; $A82 &amp; "]",
"[Base_Tarjetas].[SEGMENTO_DESCRIP]","[Base_Tarjetas].[SEGMENTO_DESCRIP].&amp;[" &amp; $C$6 &amp; "]",
"[Base_Tarjetas].[SITUACION]","[Base_Tarjetas].[SITUACION].&amp;[" &amp; $C82 &amp; "]",
"[Base_Tarjetas].[TIPO]","[Base_Tarjetas].[TIPO].&amp;[" &amp; $C$1 &amp; "]")/1000,
0)</f>
        <v>0</v>
      </c>
      <c r="L82" s="8">
        <f>IFERROR(
GETPIVOTDATA("[Base_Tarjetas].[Importe]",TDinamica_R!$A$3,
"[Base_Tarjetas].[PERIODO]","[Base_Tarjetas].[PERIODO].&amp;[" &amp; TEXT(L$6,"yyyymm") &amp; "]",
"[Base_Tarjetas].[Metrica]","[Base_Tarjetas].[Metrica].&amp;[" &amp; $A82 &amp; "]",
"[Base_Tarjetas].[SEGMENTO_DESCRIP]","[Base_Tarjetas].[SEGMENTO_DESCRIP].&amp;[" &amp; $C$6 &amp; "]",
"[Base_Tarjetas].[SITUACION]","[Base_Tarjetas].[SITUACION].&amp;[" &amp; $C82 &amp; "]",
"[Base_Tarjetas].[TIPO]","[Base_Tarjetas].[TIPO].&amp;[" &amp; $C$1 &amp; "]")/1000,
0)</f>
        <v>0</v>
      </c>
      <c r="M82" s="8">
        <f>IFERROR(
GETPIVOTDATA("[Base_Tarjetas].[Importe]",TDinamica_R!$A$3,
"[Base_Tarjetas].[PERIODO]","[Base_Tarjetas].[PERIODO].&amp;[" &amp; TEXT(M$6,"yyyymm") &amp; "]",
"[Base_Tarjetas].[Metrica]","[Base_Tarjetas].[Metrica].&amp;[" &amp; $A82 &amp; "]",
"[Base_Tarjetas].[SEGMENTO_DESCRIP]","[Base_Tarjetas].[SEGMENTO_DESCRIP].&amp;[" &amp; $C$6 &amp; "]",
"[Base_Tarjetas].[SITUACION]","[Base_Tarjetas].[SITUACION].&amp;[" &amp; $C82 &amp; "]",
"[Base_Tarjetas].[TIPO]","[Base_Tarjetas].[TIPO].&amp;[" &amp; $C$1 &amp; "]")/1000,
0)</f>
        <v>0</v>
      </c>
      <c r="N82" s="8">
        <f>IFERROR(
GETPIVOTDATA("[Base_Tarjetas].[Importe]",TDinamica_R!$A$3,
"[Base_Tarjetas].[PERIODO]","[Base_Tarjetas].[PERIODO].&amp;[" &amp; TEXT(N$6,"yyyymm") &amp; "]",
"[Base_Tarjetas].[Metrica]","[Base_Tarjetas].[Metrica].&amp;[" &amp; $A82 &amp; "]",
"[Base_Tarjetas].[SEGMENTO_DESCRIP]","[Base_Tarjetas].[SEGMENTO_DESCRIP].&amp;[" &amp; $C$6 &amp; "]",
"[Base_Tarjetas].[SITUACION]","[Base_Tarjetas].[SITUACION].&amp;[" &amp; $C82 &amp; "]",
"[Base_Tarjetas].[TIPO]","[Base_Tarjetas].[TIPO].&amp;[" &amp; $C$1 &amp; "]")/1000,
0)</f>
        <v>0</v>
      </c>
      <c r="O82" s="8">
        <f>IFERROR(
GETPIVOTDATA("[Base_Tarjetas].[Importe]",TDinamica_R!$A$3,
"[Base_Tarjetas].[PERIODO]","[Base_Tarjetas].[PERIODO].&amp;[" &amp; TEXT(O$6,"yyyymm") &amp; "]",
"[Base_Tarjetas].[Metrica]","[Base_Tarjetas].[Metrica].&amp;[" &amp; $A82 &amp; "]",
"[Base_Tarjetas].[SEGMENTO_DESCRIP]","[Base_Tarjetas].[SEGMENTO_DESCRIP].&amp;[" &amp; $C$6 &amp; "]",
"[Base_Tarjetas].[SITUACION]","[Base_Tarjetas].[SITUACION].&amp;[" &amp; $C82 &amp; "]",
"[Base_Tarjetas].[TIPO]","[Base_Tarjetas].[TIPO].&amp;[" &amp; $C$1 &amp; "]")/1000,
0)</f>
        <v>0</v>
      </c>
      <c r="P82" s="8">
        <f>IFERROR(
GETPIVOTDATA("[Base_Tarjetas].[Importe]",TDinamica_R!$A$3,
"[Base_Tarjetas].[PERIODO]","[Base_Tarjetas].[PERIODO].&amp;[" &amp; TEXT(P$6,"yyyymm") &amp; "]",
"[Base_Tarjetas].[Metrica]","[Base_Tarjetas].[Metrica].&amp;[" &amp; $A82 &amp; "]",
"[Base_Tarjetas].[SEGMENTO_DESCRIP]","[Base_Tarjetas].[SEGMENTO_DESCRIP].&amp;[" &amp; $C$6 &amp; "]",
"[Base_Tarjetas].[SITUACION]","[Base_Tarjetas].[SITUACION].&amp;[" &amp; $C82 &amp; "]",
"[Base_Tarjetas].[TIPO]","[Base_Tarjetas].[TIPO].&amp;[" &amp; $C$1 &amp; "]")/1000,
0)</f>
        <v>0</v>
      </c>
      <c r="Q82" s="8">
        <f>IFERROR(
GETPIVOTDATA("[Base_Tarjetas].[Importe]",TDinamica_R!$A$3,
"[Base_Tarjetas].[PERIODO]","[Base_Tarjetas].[PERIODO].&amp;[" &amp; TEXT(Q$6,"yyyymm") &amp; "]",
"[Base_Tarjetas].[Metrica]","[Base_Tarjetas].[Metrica].&amp;[" &amp; $A82 &amp; "]",
"[Base_Tarjetas].[SEGMENTO_DESCRIP]","[Base_Tarjetas].[SEGMENTO_DESCRIP].&amp;[" &amp; $C$6 &amp; "]",
"[Base_Tarjetas].[SITUACION]","[Base_Tarjetas].[SITUACION].&amp;[" &amp; $C82 &amp; "]",
"[Base_Tarjetas].[TIPO]","[Base_Tarjetas].[TIPO].&amp;[" &amp; $C$1 &amp; "]")/1000,
0)</f>
        <v>0</v>
      </c>
      <c r="R82" s="8">
        <f>IFERROR(
GETPIVOTDATA("[Base_Tarjetas].[Importe]",TDinamica_R!$A$3,
"[Base_Tarjetas].[PERIODO]","[Base_Tarjetas].[PERIODO].&amp;[" &amp; TEXT(R$6,"yyyymm") &amp; "]",
"[Base_Tarjetas].[Metrica]","[Base_Tarjetas].[Metrica].&amp;[" &amp; $A82 &amp; "]",
"[Base_Tarjetas].[SEGMENTO_DESCRIP]","[Base_Tarjetas].[SEGMENTO_DESCRIP].&amp;[" &amp; $C$6 &amp; "]",
"[Base_Tarjetas].[SITUACION]","[Base_Tarjetas].[SITUACION].&amp;[" &amp; $C82 &amp; "]",
"[Base_Tarjetas].[TIPO]","[Base_Tarjetas].[TIPO].&amp;[" &amp; $C$1 &amp; "]")/1000,
0)</f>
        <v>0</v>
      </c>
      <c r="S82" s="8">
        <f>IFERROR(
GETPIVOTDATA("[Base_Tarjetas].[Importe]",TDinamica_R!$A$3,
"[Base_Tarjetas].[PERIODO]","[Base_Tarjetas].[PERIODO].&amp;[" &amp; TEXT(S$6,"yyyymm") &amp; "]",
"[Base_Tarjetas].[Metrica]","[Base_Tarjetas].[Metrica].&amp;[" &amp; $A82 &amp; "]",
"[Base_Tarjetas].[SEGMENTO_DESCRIP]","[Base_Tarjetas].[SEGMENTO_DESCRIP].&amp;[" &amp; $C$6 &amp; "]",
"[Base_Tarjetas].[SITUACION]","[Base_Tarjetas].[SITUACION].&amp;[" &amp; $C82 &amp; "]",
"[Base_Tarjetas].[TIPO]","[Base_Tarjetas].[TIPO].&amp;[" &amp; $C$1 &amp; "]")/1000,
0)</f>
        <v>0</v>
      </c>
      <c r="T82" s="8">
        <f>IFERROR(
GETPIVOTDATA("[Base_Tarjetas].[Importe]",TDinamica_R!$A$3,
"[Base_Tarjetas].[PERIODO]","[Base_Tarjetas].[PERIODO].&amp;[" &amp; TEXT(T$6,"yyyymm") &amp; "]",
"[Base_Tarjetas].[Metrica]","[Base_Tarjetas].[Metrica].&amp;[" &amp; $A82 &amp; "]",
"[Base_Tarjetas].[SEGMENTO_DESCRIP]","[Base_Tarjetas].[SEGMENTO_DESCRIP].&amp;[" &amp; $C$6 &amp; "]",
"[Base_Tarjetas].[SITUACION]","[Base_Tarjetas].[SITUACION].&amp;[" &amp; $C82 &amp; "]",
"[Base_Tarjetas].[TIPO]","[Base_Tarjetas].[TIPO].&amp;[" &amp; $C$1 &amp; "]")/1000,
0)</f>
        <v>0</v>
      </c>
      <c r="U82" s="8">
        <f>IFERROR(
GETPIVOTDATA("[Base_Tarjetas].[Importe]",TDinamica_R!$A$3,
"[Base_Tarjetas].[PERIODO]","[Base_Tarjetas].[PERIODO].&amp;[" &amp; TEXT(U$6,"yyyymm") &amp; "]",
"[Base_Tarjetas].[Metrica]","[Base_Tarjetas].[Metrica].&amp;[" &amp; $A82 &amp; "]",
"[Base_Tarjetas].[SEGMENTO_DESCRIP]","[Base_Tarjetas].[SEGMENTO_DESCRIP].&amp;[" &amp; $C$6 &amp; "]",
"[Base_Tarjetas].[SITUACION]","[Base_Tarjetas].[SITUACION].&amp;[" &amp; $C82 &amp; "]",
"[Base_Tarjetas].[TIPO]","[Base_Tarjetas].[TIPO].&amp;[" &amp; $C$1 &amp; "]")/1000,
0)</f>
        <v>0</v>
      </c>
      <c r="V82" s="8">
        <f>IFERROR(
GETPIVOTDATA("[Base_Tarjetas].[Importe]",TDinamica_R!$A$3,
"[Base_Tarjetas].[PERIODO]","[Base_Tarjetas].[PERIODO].&amp;[" &amp; TEXT(V$6,"yyyymm") &amp; "]",
"[Base_Tarjetas].[Metrica]","[Base_Tarjetas].[Metrica].&amp;[" &amp; $A82 &amp; "]",
"[Base_Tarjetas].[SEGMENTO_DESCRIP]","[Base_Tarjetas].[SEGMENTO_DESCRIP].&amp;[" &amp; $C$6 &amp; "]",
"[Base_Tarjetas].[SITUACION]","[Base_Tarjetas].[SITUACION].&amp;[" &amp; $C82 &amp; "]",
"[Base_Tarjetas].[TIPO]","[Base_Tarjetas].[TIPO].&amp;[" &amp; $C$1 &amp; "]")/1000,
0)</f>
        <v>0</v>
      </c>
      <c r="W82" s="8">
        <f>IFERROR(
GETPIVOTDATA("[Base_Tarjetas].[Importe]",TDinamica_R!$A$3,
"[Base_Tarjetas].[PERIODO]","[Base_Tarjetas].[PERIODO].&amp;[" &amp; TEXT(W$6,"yyyymm") &amp; "]",
"[Base_Tarjetas].[Metrica]","[Base_Tarjetas].[Metrica].&amp;[" &amp; $A82 &amp; "]",
"[Base_Tarjetas].[SEGMENTO_DESCRIP]","[Base_Tarjetas].[SEGMENTO_DESCRIP].&amp;[" &amp; $C$6 &amp; "]",
"[Base_Tarjetas].[SITUACION]","[Base_Tarjetas].[SITUACION].&amp;[" &amp; $C82 &amp; "]",
"[Base_Tarjetas].[TIPO]","[Base_Tarjetas].[TIPO].&amp;[" &amp; $C$1 &amp; "]")/1000,
0)</f>
        <v>0</v>
      </c>
      <c r="X82" s="8">
        <f>IFERROR(
GETPIVOTDATA("[Base_Tarjetas].[Importe]",TDinamica_R!$A$3,
"[Base_Tarjetas].[PERIODO]","[Base_Tarjetas].[PERIODO].&amp;[" &amp; TEXT(X$6,"yyyymm") &amp; "]",
"[Base_Tarjetas].[Metrica]","[Base_Tarjetas].[Metrica].&amp;[" &amp; $A82 &amp; "]",
"[Base_Tarjetas].[SEGMENTO_DESCRIP]","[Base_Tarjetas].[SEGMENTO_DESCRIP].&amp;[" &amp; $C$6 &amp; "]",
"[Base_Tarjetas].[SITUACION]","[Base_Tarjetas].[SITUACION].&amp;[" &amp; $C82 &amp; "]",
"[Base_Tarjetas].[TIPO]","[Base_Tarjetas].[TIPO].&amp;[" &amp; $C$1 &amp; "]")/1000,
0)</f>
        <v>0</v>
      </c>
      <c r="Y82" s="8">
        <f>IFERROR(
GETPIVOTDATA("[Base_Tarjetas].[Importe]",TDinamica_R!$A$3,
"[Base_Tarjetas].[PERIODO]","[Base_Tarjetas].[PERIODO].&amp;[" &amp; TEXT(Y$6,"yyyymm") &amp; "]",
"[Base_Tarjetas].[Metrica]","[Base_Tarjetas].[Metrica].&amp;[" &amp; $A82 &amp; "]",
"[Base_Tarjetas].[SEGMENTO_DESCRIP]","[Base_Tarjetas].[SEGMENTO_DESCRIP].&amp;[" &amp; $C$6 &amp; "]",
"[Base_Tarjetas].[SITUACION]","[Base_Tarjetas].[SITUACION].&amp;[" &amp; $C82 &amp; "]",
"[Base_Tarjetas].[TIPO]","[Base_Tarjetas].[TIPO].&amp;[" &amp; $C$1 &amp; "]")/1000,
0)</f>
        <v>0</v>
      </c>
      <c r="Z82" s="8">
        <f>IFERROR(
GETPIVOTDATA("[Base_Tarjetas].[Importe]",TDinamica_R!$A$3,
"[Base_Tarjetas].[PERIODO]","[Base_Tarjetas].[PERIODO].&amp;[" &amp; TEXT(Z$6,"yyyymm") &amp; "]",
"[Base_Tarjetas].[Metrica]","[Base_Tarjetas].[Metrica].&amp;[" &amp; $A82 &amp; "]",
"[Base_Tarjetas].[SEGMENTO_DESCRIP]","[Base_Tarjetas].[SEGMENTO_DESCRIP].&amp;[" &amp; $C$6 &amp; "]",
"[Base_Tarjetas].[SITUACION]","[Base_Tarjetas].[SITUACION].&amp;[" &amp; $C82 &amp; "]",
"[Base_Tarjetas].[TIPO]","[Base_Tarjetas].[TIPO].&amp;[" &amp; $C$1 &amp; "]")/1000,
0)</f>
        <v>0</v>
      </c>
      <c r="AA82" s="8">
        <f>IFERROR(
GETPIVOTDATA("[Base_Tarjetas].[Importe]",TDinamica_R!$A$3,
"[Base_Tarjetas].[PERIODO]","[Base_Tarjetas].[PERIODO].&amp;[" &amp; TEXT(AA$6,"yyyymm") &amp; "]",
"[Base_Tarjetas].[Metrica]","[Base_Tarjetas].[Metrica].&amp;[" &amp; $A82 &amp; "]",
"[Base_Tarjetas].[SEGMENTO_DESCRIP]","[Base_Tarjetas].[SEGMENTO_DESCRIP].&amp;[" &amp; $C$6 &amp; "]",
"[Base_Tarjetas].[SITUACION]","[Base_Tarjetas].[SITUACION].&amp;[" &amp; $C82 &amp; "]",
"[Base_Tarjetas].[TIPO]","[Base_Tarjetas].[TIPO].&amp;[" &amp; $C$1 &amp; "]")/1000,
0)</f>
        <v>0</v>
      </c>
      <c r="AB82" s="8">
        <f>IFERROR(
GETPIVOTDATA("[Base_Tarjetas].[Importe]",TDinamica_R!$A$3,
"[Base_Tarjetas].[PERIODO]","[Base_Tarjetas].[PERIODO].&amp;[" &amp; TEXT(AB$6,"yyyymm") &amp; "]",
"[Base_Tarjetas].[Metrica]","[Base_Tarjetas].[Metrica].&amp;[" &amp; $A82 &amp; "]",
"[Base_Tarjetas].[SEGMENTO_DESCRIP]","[Base_Tarjetas].[SEGMENTO_DESCRIP].&amp;[" &amp; $C$6 &amp; "]",
"[Base_Tarjetas].[SITUACION]","[Base_Tarjetas].[SITUACION].&amp;[" &amp; $C82 &amp; "]",
"[Base_Tarjetas].[TIPO]","[Base_Tarjetas].[TIPO].&amp;[" &amp; $C$1 &amp; "]")/1000,
0)</f>
        <v>0</v>
      </c>
      <c r="AC82" s="8">
        <f>IFERROR(
GETPIVOTDATA("[Base_Tarjetas].[Importe]",TDinamica_R!$A$3,
"[Base_Tarjetas].[PERIODO]","[Base_Tarjetas].[PERIODO].&amp;[" &amp; TEXT(AC$6,"yyyymm") &amp; "]",
"[Base_Tarjetas].[Metrica]","[Base_Tarjetas].[Metrica].&amp;[" &amp; $A82 &amp; "]",
"[Base_Tarjetas].[SEGMENTO_DESCRIP]","[Base_Tarjetas].[SEGMENTO_DESCRIP].&amp;[" &amp; $C$6 &amp; "]",
"[Base_Tarjetas].[SITUACION]","[Base_Tarjetas].[SITUACION].&amp;[" &amp; $C82 &amp; "]",
"[Base_Tarjetas].[TIPO]","[Base_Tarjetas].[TIPO].&amp;[" &amp; $C$1 &amp; "]")/1000,
0)</f>
        <v>0</v>
      </c>
      <c r="AD82" s="8">
        <f>IFERROR(
GETPIVOTDATA("[Base_Tarjetas].[Importe]",TDinamica_R!$A$3,
"[Base_Tarjetas].[PERIODO]","[Base_Tarjetas].[PERIODO].&amp;[" &amp; TEXT(AD$6,"yyyymm") &amp; "]",
"[Base_Tarjetas].[Metrica]","[Base_Tarjetas].[Metrica].&amp;[" &amp; $A82 &amp; "]",
"[Base_Tarjetas].[SEGMENTO_DESCRIP]","[Base_Tarjetas].[SEGMENTO_DESCRIP].&amp;[" &amp; $C$6 &amp; "]",
"[Base_Tarjetas].[SITUACION]","[Base_Tarjetas].[SITUACION].&amp;[" &amp; $C82 &amp; "]",
"[Base_Tarjetas].[TIPO]","[Base_Tarjetas].[TIPO].&amp;[" &amp; $C$1 &amp; "]")/1000,
0)</f>
        <v>0</v>
      </c>
      <c r="AE82" s="8">
        <f>IFERROR(
GETPIVOTDATA("[Base_Tarjetas].[Importe]",TDinamica_R!$A$3,
"[Base_Tarjetas].[PERIODO]","[Base_Tarjetas].[PERIODO].&amp;[" &amp; TEXT(AE$6,"yyyymm") &amp; "]",
"[Base_Tarjetas].[Metrica]","[Base_Tarjetas].[Metrica].&amp;[" &amp; $A82 &amp; "]",
"[Base_Tarjetas].[SEGMENTO_DESCRIP]","[Base_Tarjetas].[SEGMENTO_DESCRIP].&amp;[" &amp; $C$6 &amp; "]",
"[Base_Tarjetas].[SITUACION]","[Base_Tarjetas].[SITUACION].&amp;[" &amp; $C82 &amp; "]",
"[Base_Tarjetas].[TIPO]","[Base_Tarjetas].[TIPO].&amp;[" &amp; $C$1 &amp; "]")/1000,
0)</f>
        <v>0</v>
      </c>
      <c r="AF82" s="8">
        <f>IFERROR(
GETPIVOTDATA("[Base_Tarjetas].[Importe]",TDinamica_R!$A$3,
"[Base_Tarjetas].[PERIODO]","[Base_Tarjetas].[PERIODO].&amp;[" &amp; TEXT(AF$6,"yyyymm") &amp; "]",
"[Base_Tarjetas].[Metrica]","[Base_Tarjetas].[Metrica].&amp;[" &amp; $A82 &amp; "]",
"[Base_Tarjetas].[SEGMENTO_DESCRIP]","[Base_Tarjetas].[SEGMENTO_DESCRIP].&amp;[" &amp; $C$6 &amp; "]",
"[Base_Tarjetas].[SITUACION]","[Base_Tarjetas].[SITUACION].&amp;[" &amp; $C82 &amp; "]",
"[Base_Tarjetas].[TIPO]","[Base_Tarjetas].[TIPO].&amp;[" &amp; $C$1 &amp; "]")/1000,
0)</f>
        <v>0</v>
      </c>
      <c r="AG82" s="8">
        <f>IFERROR(
GETPIVOTDATA("[Base_Tarjetas].[Importe]",TDinamica_R!$A$3,
"[Base_Tarjetas].[PERIODO]","[Base_Tarjetas].[PERIODO].&amp;[" &amp; TEXT(AG$6,"yyyymm") &amp; "]",
"[Base_Tarjetas].[Metrica]","[Base_Tarjetas].[Metrica].&amp;[" &amp; $A82 &amp; "]",
"[Base_Tarjetas].[SEGMENTO_DESCRIP]","[Base_Tarjetas].[SEGMENTO_DESCRIP].&amp;[" &amp; $C$6 &amp; "]",
"[Base_Tarjetas].[SITUACION]","[Base_Tarjetas].[SITUACION].&amp;[" &amp; $C82 &amp; "]",
"[Base_Tarjetas].[TIPO]","[Base_Tarjetas].[TIPO].&amp;[" &amp; $C$1 &amp; "]")/1000,
0)</f>
        <v>0</v>
      </c>
      <c r="AH82" s="8">
        <f>IFERROR(
GETPIVOTDATA("[Base_Tarjetas].[Importe]",TDinamica_R!$A$3,
"[Base_Tarjetas].[PERIODO]","[Base_Tarjetas].[PERIODO].&amp;[" &amp; TEXT(AH$6,"yyyymm") &amp; "]",
"[Base_Tarjetas].[Metrica]","[Base_Tarjetas].[Metrica].&amp;[" &amp; $A82 &amp; "]",
"[Base_Tarjetas].[SEGMENTO_DESCRIP]","[Base_Tarjetas].[SEGMENTO_DESCRIP].&amp;[" &amp; $C$6 &amp; "]",
"[Base_Tarjetas].[SITUACION]","[Base_Tarjetas].[SITUACION].&amp;[" &amp; $C82 &amp; "]",
"[Base_Tarjetas].[TIPO]","[Base_Tarjetas].[TIPO].&amp;[" &amp; $C$1 &amp; "]")/1000,
0)</f>
        <v>0</v>
      </c>
      <c r="AI82" s="8">
        <f>IFERROR(
GETPIVOTDATA("[Base_Tarjetas].[Importe]",TDinamica_R!$A$3,
"[Base_Tarjetas].[PERIODO]","[Base_Tarjetas].[PERIODO].&amp;[" &amp; TEXT(AI$6,"yyyymm") &amp; "]",
"[Base_Tarjetas].[Metrica]","[Base_Tarjetas].[Metrica].&amp;[" &amp; $A82 &amp; "]",
"[Base_Tarjetas].[SEGMENTO_DESCRIP]","[Base_Tarjetas].[SEGMENTO_DESCRIP].&amp;[" &amp; $C$6 &amp; "]",
"[Base_Tarjetas].[SITUACION]","[Base_Tarjetas].[SITUACION].&amp;[" &amp; $C82 &amp; "]",
"[Base_Tarjetas].[TIPO]","[Base_Tarjetas].[TIPO].&amp;[" &amp; $C$1 &amp; "]")/1000,
0)</f>
        <v>0</v>
      </c>
      <c r="AJ82" s="8">
        <f>IFERROR(
GETPIVOTDATA("[Base_Tarjetas].[Importe]",TDinamica_R!$A$3,
"[Base_Tarjetas].[PERIODO]","[Base_Tarjetas].[PERIODO].&amp;[" &amp; TEXT(AJ$6,"yyyymm") &amp; "]",
"[Base_Tarjetas].[Metrica]","[Base_Tarjetas].[Metrica].&amp;[" &amp; $A82 &amp; "]",
"[Base_Tarjetas].[SEGMENTO_DESCRIP]","[Base_Tarjetas].[SEGMENTO_DESCRIP].&amp;[" &amp; $C$6 &amp; "]",
"[Base_Tarjetas].[SITUACION]","[Base_Tarjetas].[SITUACION].&amp;[" &amp; $C82 &amp; "]",
"[Base_Tarjetas].[TIPO]","[Base_Tarjetas].[TIPO].&amp;[" &amp; $C$1 &amp; "]")/1000,
0)</f>
        <v>0</v>
      </c>
      <c r="AK82" s="8">
        <f>IFERROR(
GETPIVOTDATA("[Base_Tarjetas].[Importe]",TDinamica_R!$A$3,
"[Base_Tarjetas].[PERIODO]","[Base_Tarjetas].[PERIODO].&amp;[" &amp; TEXT(AK$6,"yyyymm") &amp; "]",
"[Base_Tarjetas].[Metrica]","[Base_Tarjetas].[Metrica].&amp;[" &amp; $A82 &amp; "]",
"[Base_Tarjetas].[SEGMENTO_DESCRIP]","[Base_Tarjetas].[SEGMENTO_DESCRIP].&amp;[" &amp; $C$6 &amp; "]",
"[Base_Tarjetas].[SITUACION]","[Base_Tarjetas].[SITUACION].&amp;[" &amp; $C82 &amp; "]",
"[Base_Tarjetas].[TIPO]","[Base_Tarjetas].[TIPO].&amp;[" &amp; $C$1 &amp; "]")/1000,
0)</f>
        <v>0</v>
      </c>
      <c r="AL82" s="8">
        <f>IFERROR(
GETPIVOTDATA("[Base_Tarjetas].[Importe]",TDinamica_R!$A$3,
"[Base_Tarjetas].[PERIODO]","[Base_Tarjetas].[PERIODO].&amp;[" &amp; TEXT(AL$6,"yyyymm") &amp; "]",
"[Base_Tarjetas].[Metrica]","[Base_Tarjetas].[Metrica].&amp;[" &amp; $A82 &amp; "]",
"[Base_Tarjetas].[SEGMENTO_DESCRIP]","[Base_Tarjetas].[SEGMENTO_DESCRIP].&amp;[" &amp; $C$6 &amp; "]",
"[Base_Tarjetas].[SITUACION]","[Base_Tarjetas].[SITUACION].&amp;[" &amp; $C82 &amp; "]",
"[Base_Tarjetas].[TIPO]","[Base_Tarjetas].[TIPO].&amp;[" &amp; $C$1 &amp; "]")/1000,
0)</f>
        <v>0</v>
      </c>
      <c r="AM82" s="8">
        <f>IFERROR(
GETPIVOTDATA("[Base_Tarjetas].[Importe]",TDinamica_R!$A$3,
"[Base_Tarjetas].[PERIODO]","[Base_Tarjetas].[PERIODO].&amp;[" &amp; TEXT(AM$6,"yyyymm") &amp; "]",
"[Base_Tarjetas].[Metrica]","[Base_Tarjetas].[Metrica].&amp;[" &amp; $A82 &amp; "]",
"[Base_Tarjetas].[SEGMENTO_DESCRIP]","[Base_Tarjetas].[SEGMENTO_DESCRIP].&amp;[" &amp; $C$6 &amp; "]",
"[Base_Tarjetas].[SITUACION]","[Base_Tarjetas].[SITUACION].&amp;[" &amp; $C82 &amp; "]",
"[Base_Tarjetas].[TIPO]","[Base_Tarjetas].[TIPO].&amp;[" &amp; $C$1 &amp; "]")/1000,
0)</f>
        <v>0</v>
      </c>
      <c r="AN82" s="8">
        <f>IFERROR(
GETPIVOTDATA("[Base_Tarjetas].[Importe]",TDinamica_R!$A$3,
"[Base_Tarjetas].[PERIODO]","[Base_Tarjetas].[PERIODO].&amp;[" &amp; TEXT(AN$6,"yyyymm") &amp; "]",
"[Base_Tarjetas].[Metrica]","[Base_Tarjetas].[Metrica].&amp;[" &amp; $A82 &amp; "]",
"[Base_Tarjetas].[SEGMENTO_DESCRIP]","[Base_Tarjetas].[SEGMENTO_DESCRIP].&amp;[" &amp; $C$6 &amp; "]",
"[Base_Tarjetas].[SITUACION]","[Base_Tarjetas].[SITUACION].&amp;[" &amp; $C82 &amp; "]",
"[Base_Tarjetas].[TIPO]","[Base_Tarjetas].[TIPO].&amp;[" &amp; $C$1 &amp; "]")/1000,
0)</f>
        <v>0</v>
      </c>
      <c r="AO82" s="8">
        <f>IFERROR(
GETPIVOTDATA("[Base_Tarjetas].[Importe]",TDinamica_R!$A$3,
"[Base_Tarjetas].[PERIODO]","[Base_Tarjetas].[PERIODO].&amp;[" &amp; TEXT(AO$6,"yyyymm") &amp; "]",
"[Base_Tarjetas].[Metrica]","[Base_Tarjetas].[Metrica].&amp;[" &amp; $A82 &amp; "]",
"[Base_Tarjetas].[SEGMENTO_DESCRIP]","[Base_Tarjetas].[SEGMENTO_DESCRIP].&amp;[" &amp; $C$6 &amp; "]",
"[Base_Tarjetas].[SITUACION]","[Base_Tarjetas].[SITUACION].&amp;[" &amp; $C82 &amp; "]",
"[Base_Tarjetas].[TIPO]","[Base_Tarjetas].[TIPO].&amp;[" &amp; $C$1 &amp; "]")/1000,
0)</f>
        <v>0</v>
      </c>
      <c r="AP82" s="8">
        <f>IFERROR(
GETPIVOTDATA("[Base_Tarjetas].[Importe]",TDinamica_R!$A$3,
"[Base_Tarjetas].[PERIODO]","[Base_Tarjetas].[PERIODO].&amp;[" &amp; TEXT(AP$6,"yyyymm") &amp; "]",
"[Base_Tarjetas].[Metrica]","[Base_Tarjetas].[Metrica].&amp;[" &amp; $A82 &amp; "]",
"[Base_Tarjetas].[SEGMENTO_DESCRIP]","[Base_Tarjetas].[SEGMENTO_DESCRIP].&amp;[" &amp; $C$6 &amp; "]",
"[Base_Tarjetas].[SITUACION]","[Base_Tarjetas].[SITUACION].&amp;[" &amp; $C82 &amp; "]",
"[Base_Tarjetas].[TIPO]","[Base_Tarjetas].[TIPO].&amp;[" &amp; $C$1 &amp; "]")/1000,
0)</f>
        <v>0</v>
      </c>
      <c r="AQ82" s="8">
        <f>IFERROR(
GETPIVOTDATA("[Base_Tarjetas].[Importe]",TDinamica_R!$A$3,
"[Base_Tarjetas].[PERIODO]","[Base_Tarjetas].[PERIODO].&amp;[" &amp; TEXT(AQ$6,"yyyymm") &amp; "]",
"[Base_Tarjetas].[Metrica]","[Base_Tarjetas].[Metrica].&amp;[" &amp; $A82 &amp; "]",
"[Base_Tarjetas].[SEGMENTO_DESCRIP]","[Base_Tarjetas].[SEGMENTO_DESCRIP].&amp;[" &amp; $C$6 &amp; "]",
"[Base_Tarjetas].[SITUACION]","[Base_Tarjetas].[SITUACION].&amp;[" &amp; $C82 &amp; "]",
"[Base_Tarjetas].[TIPO]","[Base_Tarjetas].[TIPO].&amp;[" &amp; $C$1 &amp; "]")/1000,
0)</f>
        <v>0</v>
      </c>
      <c r="AR82" s="8">
        <f>IFERROR(
GETPIVOTDATA("[Base_Tarjetas].[Importe]",TDinamica_R!$A$3,
"[Base_Tarjetas].[PERIODO]","[Base_Tarjetas].[PERIODO].&amp;[" &amp; TEXT(AR$6,"yyyymm") &amp; "]",
"[Base_Tarjetas].[Metrica]","[Base_Tarjetas].[Metrica].&amp;[" &amp; $A82 &amp; "]",
"[Base_Tarjetas].[SEGMENTO_DESCRIP]","[Base_Tarjetas].[SEGMENTO_DESCRIP].&amp;[" &amp; $C$6 &amp; "]",
"[Base_Tarjetas].[SITUACION]","[Base_Tarjetas].[SITUACION].&amp;[" &amp; $C82 &amp; "]",
"[Base_Tarjetas].[TIPO]","[Base_Tarjetas].[TIPO].&amp;[" &amp; $C$1 &amp; "]")/1000,
0)</f>
        <v>0</v>
      </c>
      <c r="AS82" s="8">
        <f>IFERROR(
GETPIVOTDATA("[Base_Tarjetas].[Importe]",TDinamica_R!$A$3,
"[Base_Tarjetas].[PERIODO]","[Base_Tarjetas].[PERIODO].&amp;[" &amp; TEXT(AS$6,"yyyymm") &amp; "]",
"[Base_Tarjetas].[Metrica]","[Base_Tarjetas].[Metrica].&amp;[" &amp; $A82 &amp; "]",
"[Base_Tarjetas].[SEGMENTO_DESCRIP]","[Base_Tarjetas].[SEGMENTO_DESCRIP].&amp;[" &amp; $C$6 &amp; "]",
"[Base_Tarjetas].[SITUACION]","[Base_Tarjetas].[SITUACION].&amp;[" &amp; $C82 &amp; "]",
"[Base_Tarjetas].[TIPO]","[Base_Tarjetas].[TIPO].&amp;[" &amp; $C$1 &amp; "]")/1000,
0)</f>
        <v>0</v>
      </c>
      <c r="AT82" s="8">
        <f>IFERROR(
GETPIVOTDATA("[Base_Tarjetas].[Importe]",TDinamica_R!$A$3,
"[Base_Tarjetas].[PERIODO]","[Base_Tarjetas].[PERIODO].&amp;[" &amp; TEXT(AT$6,"yyyymm") &amp; "]",
"[Base_Tarjetas].[Metrica]","[Base_Tarjetas].[Metrica].&amp;[" &amp; $A82 &amp; "]",
"[Base_Tarjetas].[SEGMENTO_DESCRIP]","[Base_Tarjetas].[SEGMENTO_DESCRIP].&amp;[" &amp; $C$6 &amp; "]",
"[Base_Tarjetas].[SITUACION]","[Base_Tarjetas].[SITUACION].&amp;[" &amp; $C82 &amp; "]",
"[Base_Tarjetas].[TIPO]","[Base_Tarjetas].[TIPO].&amp;[" &amp; $C$1 &amp; "]")/1000,
0)</f>
        <v>0</v>
      </c>
      <c r="AU82" s="8">
        <f>IFERROR(
GETPIVOTDATA("[Base_Tarjetas].[Importe]",TDinamica_R!$A$3,
"[Base_Tarjetas].[PERIODO]","[Base_Tarjetas].[PERIODO].&amp;[" &amp; TEXT(AU$6,"yyyymm") &amp; "]",
"[Base_Tarjetas].[Metrica]","[Base_Tarjetas].[Metrica].&amp;[" &amp; $A82 &amp; "]",
"[Base_Tarjetas].[SEGMENTO_DESCRIP]","[Base_Tarjetas].[SEGMENTO_DESCRIP].&amp;[" &amp; $C$6 &amp; "]",
"[Base_Tarjetas].[SITUACION]","[Base_Tarjetas].[SITUACION].&amp;[" &amp; $C82 &amp; "]",
"[Base_Tarjetas].[TIPO]","[Base_Tarjetas].[TIPO].&amp;[" &amp; $C$1 &amp; "]")/1000,
0)</f>
        <v>0</v>
      </c>
      <c r="AV82" s="8">
        <f>IFERROR(
GETPIVOTDATA("[Base_Tarjetas].[Importe]",TDinamica_R!$A$3,
"[Base_Tarjetas].[PERIODO]","[Base_Tarjetas].[PERIODO].&amp;[" &amp; TEXT(AV$6,"yyyymm") &amp; "]",
"[Base_Tarjetas].[Metrica]","[Base_Tarjetas].[Metrica].&amp;[" &amp; $A82 &amp; "]",
"[Base_Tarjetas].[SEGMENTO_DESCRIP]","[Base_Tarjetas].[SEGMENTO_DESCRIP].&amp;[" &amp; $C$6 &amp; "]",
"[Base_Tarjetas].[SITUACION]","[Base_Tarjetas].[SITUACION].&amp;[" &amp; $C82 &amp; "]",
"[Base_Tarjetas].[TIPO]","[Base_Tarjetas].[TIPO].&amp;[" &amp; $C$1 &amp; "]")/1000,
0)</f>
        <v>0</v>
      </c>
      <c r="AW82" s="8">
        <f>IFERROR(
GETPIVOTDATA("[Base_Tarjetas].[Importe]",TDinamica_R!$A$3,
"[Base_Tarjetas].[PERIODO]","[Base_Tarjetas].[PERIODO].&amp;[" &amp; TEXT(AW$6,"yyyymm") &amp; "]",
"[Base_Tarjetas].[Metrica]","[Base_Tarjetas].[Metrica].&amp;[" &amp; $A82 &amp; "]",
"[Base_Tarjetas].[SEGMENTO_DESCRIP]","[Base_Tarjetas].[SEGMENTO_DESCRIP].&amp;[" &amp; $C$6 &amp; "]",
"[Base_Tarjetas].[SITUACION]","[Base_Tarjetas].[SITUACION].&amp;[" &amp; $C82 &amp; "]",
"[Base_Tarjetas].[TIPO]","[Base_Tarjetas].[TIPO].&amp;[" &amp; $C$1 &amp; "]")/1000,
0)</f>
        <v>0</v>
      </c>
      <c r="AX82" s="8">
        <f>IFERROR(
GETPIVOTDATA("[Base_Tarjetas].[Importe]",TDinamica_R!$A$3,
"[Base_Tarjetas].[PERIODO]","[Base_Tarjetas].[PERIODO].&amp;[" &amp; TEXT(AX$6,"yyyymm") &amp; "]",
"[Base_Tarjetas].[Metrica]","[Base_Tarjetas].[Metrica].&amp;[" &amp; $A82 &amp; "]",
"[Base_Tarjetas].[SEGMENTO_DESCRIP]","[Base_Tarjetas].[SEGMENTO_DESCRIP].&amp;[" &amp; $C$6 &amp; "]",
"[Base_Tarjetas].[SITUACION]","[Base_Tarjetas].[SITUACION].&amp;[" &amp; $C82 &amp; "]",
"[Base_Tarjetas].[TIPO]","[Base_Tarjetas].[TIPO].&amp;[" &amp; $C$1 &amp; "]")/1000,
0)</f>
        <v>0</v>
      </c>
      <c r="AY82" s="8">
        <f>IFERROR(
GETPIVOTDATA("[Base_Tarjetas].[Importe]",TDinamica_R!$A$3,
"[Base_Tarjetas].[PERIODO]","[Base_Tarjetas].[PERIODO].&amp;[" &amp; TEXT(AY$6,"yyyymm") &amp; "]",
"[Base_Tarjetas].[Metrica]","[Base_Tarjetas].[Metrica].&amp;[" &amp; $A82 &amp; "]",
"[Base_Tarjetas].[SEGMENTO_DESCRIP]","[Base_Tarjetas].[SEGMENTO_DESCRIP].&amp;[" &amp; $C$6 &amp; "]",
"[Base_Tarjetas].[SITUACION]","[Base_Tarjetas].[SITUACION].&amp;[" &amp; $C82 &amp; "]",
"[Base_Tarjetas].[TIPO]","[Base_Tarjetas].[TIPO].&amp;[" &amp; $C$1 &amp; "]")/1000,
0)</f>
        <v>0</v>
      </c>
      <c r="AZ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TEXT(AZ$6,"yyyymm") &amp; "]"),
0)</f>
        <v>0</v>
      </c>
      <c r="BA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TEXT(BA$6,"yyyymm") &amp; "]"),
0)</f>
        <v>0</v>
      </c>
      <c r="BB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TEXT(BB$6,"yyyymm") &amp; "]"),
0)</f>
        <v>0</v>
      </c>
      <c r="BC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TEXT(BC$6,"yyyymm") &amp; "]"),
0)</f>
        <v>0</v>
      </c>
      <c r="BD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TEXT(BD$6,"yyyymm") &amp; "]"),
0)</f>
        <v>0</v>
      </c>
      <c r="BE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TEXT(BE$6,"yyyymm") &amp; "]"),
0)</f>
        <v>0</v>
      </c>
      <c r="BF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TEXT(BF$6,"yyyymm") &amp; "]"),
0)</f>
        <v>0</v>
      </c>
      <c r="BG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TEXT(BG$6,"yyyymm") &amp; "]"),
0)</f>
        <v>0</v>
      </c>
      <c r="BH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TEXT(BH$6,"yyyymm") &amp; "]"),
0)</f>
        <v>0</v>
      </c>
      <c r="BI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TEXT(BI$6,"yyyymm") &amp; "]"),
0)</f>
        <v>0</v>
      </c>
      <c r="BJ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TEXT(BJ$6,"yyyymm") &amp; "]"),
0)</f>
        <v>0</v>
      </c>
      <c r="BK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TEXT(BK$6,"yyyymm") &amp; "]"),
0)</f>
        <v>0</v>
      </c>
      <c r="BO82" s="24">
        <f t="shared" si="49"/>
        <v>0</v>
      </c>
      <c r="BP82" s="24">
        <f t="shared" si="49"/>
        <v>0</v>
      </c>
      <c r="BQ82" s="24">
        <f t="shared" si="49"/>
        <v>0</v>
      </c>
      <c r="BR82" s="24">
        <f t="shared" si="49"/>
        <v>0</v>
      </c>
      <c r="BS82" s="24">
        <f t="shared" si="49"/>
        <v>0</v>
      </c>
      <c r="BT82" s="24">
        <f t="shared" si="49"/>
        <v>0</v>
      </c>
    </row>
    <row r="83" spans="1:72" collapsed="1" x14ac:dyDescent="0.25">
      <c r="C83" s="3" t="s">
        <v>35</v>
      </c>
      <c r="D83" s="10">
        <f t="shared" ref="D83:AY83" si="50">SUM(D63:D82)</f>
        <v>0</v>
      </c>
      <c r="E83" s="10">
        <f t="shared" si="50"/>
        <v>0</v>
      </c>
      <c r="F83" s="10">
        <f t="shared" si="50"/>
        <v>0</v>
      </c>
      <c r="G83" s="10">
        <f t="shared" si="50"/>
        <v>0</v>
      </c>
      <c r="H83" s="10">
        <f t="shared" si="50"/>
        <v>0</v>
      </c>
      <c r="I83" s="10">
        <f t="shared" si="50"/>
        <v>0</v>
      </c>
      <c r="J83" s="10">
        <f t="shared" si="50"/>
        <v>0</v>
      </c>
      <c r="K83" s="10">
        <f t="shared" si="50"/>
        <v>0</v>
      </c>
      <c r="L83" s="10">
        <f t="shared" si="50"/>
        <v>0</v>
      </c>
      <c r="M83" s="10">
        <f t="shared" si="50"/>
        <v>0</v>
      </c>
      <c r="N83" s="10">
        <f t="shared" si="50"/>
        <v>0</v>
      </c>
      <c r="O83" s="10">
        <f t="shared" si="50"/>
        <v>0</v>
      </c>
      <c r="P83" s="10">
        <f t="shared" si="50"/>
        <v>0</v>
      </c>
      <c r="Q83" s="10">
        <f t="shared" si="50"/>
        <v>0</v>
      </c>
      <c r="R83" s="10">
        <f t="shared" si="50"/>
        <v>0</v>
      </c>
      <c r="S83" s="10">
        <f t="shared" si="50"/>
        <v>0</v>
      </c>
      <c r="T83" s="10">
        <f t="shared" si="50"/>
        <v>0</v>
      </c>
      <c r="U83" s="10">
        <f t="shared" si="50"/>
        <v>0</v>
      </c>
      <c r="V83" s="10">
        <f t="shared" si="50"/>
        <v>0</v>
      </c>
      <c r="W83" s="10">
        <f t="shared" si="50"/>
        <v>0</v>
      </c>
      <c r="X83" s="10">
        <f t="shared" si="50"/>
        <v>0</v>
      </c>
      <c r="Y83" s="10">
        <f t="shared" si="50"/>
        <v>0</v>
      </c>
      <c r="Z83" s="10">
        <f t="shared" si="50"/>
        <v>0</v>
      </c>
      <c r="AA83" s="10">
        <f t="shared" si="50"/>
        <v>0</v>
      </c>
      <c r="AB83" s="10">
        <f t="shared" si="50"/>
        <v>0</v>
      </c>
      <c r="AC83" s="10">
        <f t="shared" si="50"/>
        <v>0</v>
      </c>
      <c r="AD83" s="10">
        <f t="shared" si="50"/>
        <v>0</v>
      </c>
      <c r="AE83" s="10">
        <f t="shared" si="50"/>
        <v>0</v>
      </c>
      <c r="AF83" s="10">
        <f t="shared" si="50"/>
        <v>0</v>
      </c>
      <c r="AG83" s="10">
        <f t="shared" si="50"/>
        <v>0</v>
      </c>
      <c r="AH83" s="10">
        <f t="shared" si="50"/>
        <v>0</v>
      </c>
      <c r="AI83" s="10">
        <f t="shared" si="50"/>
        <v>0</v>
      </c>
      <c r="AJ83" s="10">
        <f t="shared" si="50"/>
        <v>0</v>
      </c>
      <c r="AK83" s="10">
        <f t="shared" si="50"/>
        <v>0</v>
      </c>
      <c r="AL83" s="10">
        <f t="shared" si="50"/>
        <v>0</v>
      </c>
      <c r="AM83" s="10">
        <f t="shared" si="50"/>
        <v>0</v>
      </c>
      <c r="AN83" s="10">
        <f t="shared" si="50"/>
        <v>0</v>
      </c>
      <c r="AO83" s="10">
        <f t="shared" si="50"/>
        <v>0</v>
      </c>
      <c r="AP83" s="10">
        <f t="shared" si="50"/>
        <v>0</v>
      </c>
      <c r="AQ83" s="10">
        <f t="shared" si="50"/>
        <v>0</v>
      </c>
      <c r="AR83" s="10">
        <f t="shared" si="50"/>
        <v>0</v>
      </c>
      <c r="AS83" s="10">
        <f t="shared" si="50"/>
        <v>0</v>
      </c>
      <c r="AT83" s="10">
        <f t="shared" si="50"/>
        <v>0</v>
      </c>
      <c r="AU83" s="10">
        <f t="shared" si="50"/>
        <v>0</v>
      </c>
      <c r="AV83" s="10">
        <f t="shared" si="50"/>
        <v>0</v>
      </c>
      <c r="AW83" s="10">
        <f t="shared" si="50"/>
        <v>0</v>
      </c>
      <c r="AX83" s="10">
        <f t="shared" si="50"/>
        <v>0</v>
      </c>
      <c r="AY83" s="10">
        <f t="shared" si="50"/>
        <v>0</v>
      </c>
      <c r="AZ83" s="10">
        <f t="shared" ref="AZ83:BK83" si="51">SUM(AZ63:AZ82)</f>
        <v>0</v>
      </c>
      <c r="BA83" s="10">
        <f t="shared" si="51"/>
        <v>0</v>
      </c>
      <c r="BB83" s="10">
        <f t="shared" si="51"/>
        <v>0</v>
      </c>
      <c r="BC83" s="10">
        <f t="shared" si="51"/>
        <v>0</v>
      </c>
      <c r="BD83" s="10">
        <f t="shared" si="51"/>
        <v>0</v>
      </c>
      <c r="BE83" s="10">
        <f t="shared" si="51"/>
        <v>0</v>
      </c>
      <c r="BF83" s="10">
        <f t="shared" si="51"/>
        <v>0</v>
      </c>
      <c r="BG83" s="10">
        <f t="shared" si="51"/>
        <v>0</v>
      </c>
      <c r="BH83" s="10">
        <f t="shared" si="51"/>
        <v>0</v>
      </c>
      <c r="BI83" s="10">
        <f t="shared" si="51"/>
        <v>0</v>
      </c>
      <c r="BJ83" s="10">
        <f t="shared" si="51"/>
        <v>0</v>
      </c>
      <c r="BK83" s="10">
        <f t="shared" si="51"/>
        <v>0</v>
      </c>
      <c r="BO83" s="23">
        <f>SUM(BO63:BO82)</f>
        <v>0</v>
      </c>
      <c r="BP83" s="23">
        <f t="shared" ref="BP83:BT83" si="52">SUM(BP63:BP82)</f>
        <v>0</v>
      </c>
      <c r="BQ83" s="23">
        <f t="shared" si="52"/>
        <v>0</v>
      </c>
      <c r="BR83" s="23">
        <f t="shared" si="52"/>
        <v>0</v>
      </c>
      <c r="BS83" s="23">
        <f t="shared" si="52"/>
        <v>0</v>
      </c>
      <c r="BT83" s="23">
        <f t="shared" si="52"/>
        <v>0</v>
      </c>
    </row>
    <row r="86" spans="1:72" hidden="1" outlineLevel="1" x14ac:dyDescent="0.25">
      <c r="A86" s="11" t="s">
        <v>39</v>
      </c>
      <c r="C86" s="2" t="s">
        <v>42</v>
      </c>
      <c r="D86" s="8">
        <f>IFERROR(
GETPIVOTDATA("[Base_Tarjetas].[Importe]",TDinamica_R!$A$3,
"[Base_Tarjetas].[PERIODO]","[Base_Tarjetas].[PERIODO].&amp;[" &amp; TEXT(D$6,"yyyymm") &amp; "]",
"[Base_Tarjetas].[Metrica]","[Base_Tarjetas].[Metrica].&amp;[" &amp; $A86 &amp; "]",
"[Base_Tarjetas].[SEGMENTO_DESCRIP]","[Base_Tarjetas].[SEGMENTO_DESCRIP].&amp;[" &amp; $C$6 &amp; "]",
"[Base_Tarjetas].[SITUACION]","[Base_Tarjetas].[SITUACION].&amp;[" &amp; $C86 &amp; "]",
"[Base_Tarjetas].[TIPO]","[Base_Tarjetas].[TIPO].&amp;[" &amp; $C$1 &amp; "]")/1000,
0)</f>
        <v>0</v>
      </c>
      <c r="E86" s="8">
        <f>IFERROR(
GETPIVOTDATA("[Base_Tarjetas].[Importe]",TDinamica_R!$A$3,
"[Base_Tarjetas].[PERIODO]","[Base_Tarjetas].[PERIODO].&amp;[" &amp; TEXT(E$6,"yyyymm") &amp; "]",
"[Base_Tarjetas].[Metrica]","[Base_Tarjetas].[Metrica].&amp;[" &amp; $A86 &amp; "]",
"[Base_Tarjetas].[SEGMENTO_DESCRIP]","[Base_Tarjetas].[SEGMENTO_DESCRIP].&amp;[" &amp; $C$6 &amp; "]",
"[Base_Tarjetas].[SITUACION]","[Base_Tarjetas].[SITUACION].&amp;[" &amp; $C86 &amp; "]",
"[Base_Tarjetas].[TIPO]","[Base_Tarjetas].[TIPO].&amp;[" &amp; $C$1 &amp; "]")/1000,
0)</f>
        <v>0</v>
      </c>
      <c r="F86" s="8">
        <f>IFERROR(
GETPIVOTDATA("[Base_Tarjetas].[Importe]",TDinamica_R!$A$3,
"[Base_Tarjetas].[PERIODO]","[Base_Tarjetas].[PERIODO].&amp;[" &amp; TEXT(F$6,"yyyymm") &amp; "]",
"[Base_Tarjetas].[Metrica]","[Base_Tarjetas].[Metrica].&amp;[" &amp; $A86 &amp; "]",
"[Base_Tarjetas].[SEGMENTO_DESCRIP]","[Base_Tarjetas].[SEGMENTO_DESCRIP].&amp;[" &amp; $C$6 &amp; "]",
"[Base_Tarjetas].[SITUACION]","[Base_Tarjetas].[SITUACION].&amp;[" &amp; $C86 &amp; "]",
"[Base_Tarjetas].[TIPO]","[Base_Tarjetas].[TIPO].&amp;[" &amp; $C$1 &amp; "]")/1000,
0)</f>
        <v>0</v>
      </c>
      <c r="G86" s="8">
        <f>IFERROR(
GETPIVOTDATA("[Base_Tarjetas].[Importe]",TDinamica_R!$A$3,
"[Base_Tarjetas].[PERIODO]","[Base_Tarjetas].[PERIODO].&amp;[" &amp; TEXT(G$6,"yyyymm") &amp; "]",
"[Base_Tarjetas].[Metrica]","[Base_Tarjetas].[Metrica].&amp;[" &amp; $A86 &amp; "]",
"[Base_Tarjetas].[SEGMENTO_DESCRIP]","[Base_Tarjetas].[SEGMENTO_DESCRIP].&amp;[" &amp; $C$6 &amp; "]",
"[Base_Tarjetas].[SITUACION]","[Base_Tarjetas].[SITUACION].&amp;[" &amp; $C86 &amp; "]",
"[Base_Tarjetas].[TIPO]","[Base_Tarjetas].[TIPO].&amp;[" &amp; $C$1 &amp; "]")/1000,
0)</f>
        <v>0</v>
      </c>
      <c r="H86" s="8">
        <f>IFERROR(
GETPIVOTDATA("[Base_Tarjetas].[Importe]",TDinamica_R!$A$3,
"[Base_Tarjetas].[PERIODO]","[Base_Tarjetas].[PERIODO].&amp;[" &amp; TEXT(H$6,"yyyymm") &amp; "]",
"[Base_Tarjetas].[Metrica]","[Base_Tarjetas].[Metrica].&amp;[" &amp; $A86 &amp; "]",
"[Base_Tarjetas].[SEGMENTO_DESCRIP]","[Base_Tarjetas].[SEGMENTO_DESCRIP].&amp;[" &amp; $C$6 &amp; "]",
"[Base_Tarjetas].[SITUACION]","[Base_Tarjetas].[SITUACION].&amp;[" &amp; $C86 &amp; "]",
"[Base_Tarjetas].[TIPO]","[Base_Tarjetas].[TIPO].&amp;[" &amp; $C$1 &amp; "]")/1000,
0)</f>
        <v>0</v>
      </c>
      <c r="I86" s="8">
        <f>IFERROR(
GETPIVOTDATA("[Base_Tarjetas].[Importe]",TDinamica_R!$A$3,
"[Base_Tarjetas].[PERIODO]","[Base_Tarjetas].[PERIODO].&amp;[" &amp; TEXT(I$6,"yyyymm") &amp; "]",
"[Base_Tarjetas].[Metrica]","[Base_Tarjetas].[Metrica].&amp;[" &amp; $A86 &amp; "]",
"[Base_Tarjetas].[SEGMENTO_DESCRIP]","[Base_Tarjetas].[SEGMENTO_DESCRIP].&amp;[" &amp; $C$6 &amp; "]",
"[Base_Tarjetas].[SITUACION]","[Base_Tarjetas].[SITUACION].&amp;[" &amp; $C86 &amp; "]",
"[Base_Tarjetas].[TIPO]","[Base_Tarjetas].[TIPO].&amp;[" &amp; $C$1 &amp; "]")/1000,
0)</f>
        <v>0</v>
      </c>
      <c r="J86" s="8">
        <f>IFERROR(
GETPIVOTDATA("[Base_Tarjetas].[Importe]",TDinamica_R!$A$3,
"[Base_Tarjetas].[PERIODO]","[Base_Tarjetas].[PERIODO].&amp;[" &amp; TEXT(J$6,"yyyymm") &amp; "]",
"[Base_Tarjetas].[Metrica]","[Base_Tarjetas].[Metrica].&amp;[" &amp; $A86 &amp; "]",
"[Base_Tarjetas].[SEGMENTO_DESCRIP]","[Base_Tarjetas].[SEGMENTO_DESCRIP].&amp;[" &amp; $C$6 &amp; "]",
"[Base_Tarjetas].[SITUACION]","[Base_Tarjetas].[SITUACION].&amp;[" &amp; $C86 &amp; "]",
"[Base_Tarjetas].[TIPO]","[Base_Tarjetas].[TIPO].&amp;[" &amp; $C$1 &amp; "]")/1000,
0)</f>
        <v>0</v>
      </c>
      <c r="K86" s="8">
        <f>IFERROR(
GETPIVOTDATA("[Base_Tarjetas].[Importe]",TDinamica_R!$A$3,
"[Base_Tarjetas].[PERIODO]","[Base_Tarjetas].[PERIODO].&amp;[" &amp; TEXT(K$6,"yyyymm") &amp; "]",
"[Base_Tarjetas].[Metrica]","[Base_Tarjetas].[Metrica].&amp;[" &amp; $A86 &amp; "]",
"[Base_Tarjetas].[SEGMENTO_DESCRIP]","[Base_Tarjetas].[SEGMENTO_DESCRIP].&amp;[" &amp; $C$6 &amp; "]",
"[Base_Tarjetas].[SITUACION]","[Base_Tarjetas].[SITUACION].&amp;[" &amp; $C86 &amp; "]",
"[Base_Tarjetas].[TIPO]","[Base_Tarjetas].[TIPO].&amp;[" &amp; $C$1 &amp; "]")/1000,
0)</f>
        <v>0</v>
      </c>
      <c r="L86" s="8">
        <f>IFERROR(
GETPIVOTDATA("[Base_Tarjetas].[Importe]",TDinamica_R!$A$3,
"[Base_Tarjetas].[PERIODO]","[Base_Tarjetas].[PERIODO].&amp;[" &amp; TEXT(L$6,"yyyymm") &amp; "]",
"[Base_Tarjetas].[Metrica]","[Base_Tarjetas].[Metrica].&amp;[" &amp; $A86 &amp; "]",
"[Base_Tarjetas].[SEGMENTO_DESCRIP]","[Base_Tarjetas].[SEGMENTO_DESCRIP].&amp;[" &amp; $C$6 &amp; "]",
"[Base_Tarjetas].[SITUACION]","[Base_Tarjetas].[SITUACION].&amp;[" &amp; $C86 &amp; "]",
"[Base_Tarjetas].[TIPO]","[Base_Tarjetas].[TIPO].&amp;[" &amp; $C$1 &amp; "]")/1000,
0)</f>
        <v>0</v>
      </c>
      <c r="M86" s="8">
        <f>IFERROR(
GETPIVOTDATA("[Base_Tarjetas].[Importe]",TDinamica_R!$A$3,
"[Base_Tarjetas].[PERIODO]","[Base_Tarjetas].[PERIODO].&amp;[" &amp; TEXT(M$6,"yyyymm") &amp; "]",
"[Base_Tarjetas].[Metrica]","[Base_Tarjetas].[Metrica].&amp;[" &amp; $A86 &amp; "]",
"[Base_Tarjetas].[SEGMENTO_DESCRIP]","[Base_Tarjetas].[SEGMENTO_DESCRIP].&amp;[" &amp; $C$6 &amp; "]",
"[Base_Tarjetas].[SITUACION]","[Base_Tarjetas].[SITUACION].&amp;[" &amp; $C86 &amp; "]",
"[Base_Tarjetas].[TIPO]","[Base_Tarjetas].[TIPO].&amp;[" &amp; $C$1 &amp; "]")/1000,
0)</f>
        <v>0</v>
      </c>
      <c r="N86" s="8">
        <f>IFERROR(
GETPIVOTDATA("[Base_Tarjetas].[Importe]",TDinamica_R!$A$3,
"[Base_Tarjetas].[PERIODO]","[Base_Tarjetas].[PERIODO].&amp;[" &amp; TEXT(N$6,"yyyymm") &amp; "]",
"[Base_Tarjetas].[Metrica]","[Base_Tarjetas].[Metrica].&amp;[" &amp; $A86 &amp; "]",
"[Base_Tarjetas].[SEGMENTO_DESCRIP]","[Base_Tarjetas].[SEGMENTO_DESCRIP].&amp;[" &amp; $C$6 &amp; "]",
"[Base_Tarjetas].[SITUACION]","[Base_Tarjetas].[SITUACION].&amp;[" &amp; $C86 &amp; "]",
"[Base_Tarjetas].[TIPO]","[Base_Tarjetas].[TIPO].&amp;[" &amp; $C$1 &amp; "]")/1000,
0)</f>
        <v>0</v>
      </c>
      <c r="O86" s="8">
        <f>IFERROR(
GETPIVOTDATA("[Base_Tarjetas].[Importe]",TDinamica_R!$A$3,
"[Base_Tarjetas].[PERIODO]","[Base_Tarjetas].[PERIODO].&amp;[" &amp; TEXT(O$6,"yyyymm") &amp; "]",
"[Base_Tarjetas].[Metrica]","[Base_Tarjetas].[Metrica].&amp;[" &amp; $A86 &amp; "]",
"[Base_Tarjetas].[SEGMENTO_DESCRIP]","[Base_Tarjetas].[SEGMENTO_DESCRIP].&amp;[" &amp; $C$6 &amp; "]",
"[Base_Tarjetas].[SITUACION]","[Base_Tarjetas].[SITUACION].&amp;[" &amp; $C86 &amp; "]",
"[Base_Tarjetas].[TIPO]","[Base_Tarjetas].[TIPO].&amp;[" &amp; $C$1 &amp; "]")/1000,
0)</f>
        <v>0</v>
      </c>
      <c r="P86" s="8">
        <f>IFERROR(
GETPIVOTDATA("[Base_Tarjetas].[Importe]",TDinamica_R!$A$3,
"[Base_Tarjetas].[PERIODO]","[Base_Tarjetas].[PERIODO].&amp;[" &amp; TEXT(P$6,"yyyymm") &amp; "]",
"[Base_Tarjetas].[Metrica]","[Base_Tarjetas].[Metrica].&amp;[" &amp; $A86 &amp; "]",
"[Base_Tarjetas].[SEGMENTO_DESCRIP]","[Base_Tarjetas].[SEGMENTO_DESCRIP].&amp;[" &amp; $C$6 &amp; "]",
"[Base_Tarjetas].[SITUACION]","[Base_Tarjetas].[SITUACION].&amp;[" &amp; $C86 &amp; "]",
"[Base_Tarjetas].[TIPO]","[Base_Tarjetas].[TIPO].&amp;[" &amp; $C$1 &amp; "]")/1000,
0)</f>
        <v>0</v>
      </c>
      <c r="Q86" s="8">
        <f>IFERROR(
GETPIVOTDATA("[Base_Tarjetas].[Importe]",TDinamica_R!$A$3,
"[Base_Tarjetas].[PERIODO]","[Base_Tarjetas].[PERIODO].&amp;[" &amp; TEXT(Q$6,"yyyymm") &amp; "]",
"[Base_Tarjetas].[Metrica]","[Base_Tarjetas].[Metrica].&amp;[" &amp; $A86 &amp; "]",
"[Base_Tarjetas].[SEGMENTO_DESCRIP]","[Base_Tarjetas].[SEGMENTO_DESCRIP].&amp;[" &amp; $C$6 &amp; "]",
"[Base_Tarjetas].[SITUACION]","[Base_Tarjetas].[SITUACION].&amp;[" &amp; $C86 &amp; "]",
"[Base_Tarjetas].[TIPO]","[Base_Tarjetas].[TIPO].&amp;[" &amp; $C$1 &amp; "]")/1000,
0)</f>
        <v>0</v>
      </c>
      <c r="R86" s="8">
        <f>IFERROR(
GETPIVOTDATA("[Base_Tarjetas].[Importe]",TDinamica_R!$A$3,
"[Base_Tarjetas].[PERIODO]","[Base_Tarjetas].[PERIODO].&amp;[" &amp; TEXT(R$6,"yyyymm") &amp; "]",
"[Base_Tarjetas].[Metrica]","[Base_Tarjetas].[Metrica].&amp;[" &amp; $A86 &amp; "]",
"[Base_Tarjetas].[SEGMENTO_DESCRIP]","[Base_Tarjetas].[SEGMENTO_DESCRIP].&amp;[" &amp; $C$6 &amp; "]",
"[Base_Tarjetas].[SITUACION]","[Base_Tarjetas].[SITUACION].&amp;[" &amp; $C86 &amp; "]",
"[Base_Tarjetas].[TIPO]","[Base_Tarjetas].[TIPO].&amp;[" &amp; $C$1 &amp; "]")/1000,
0)</f>
        <v>0</v>
      </c>
      <c r="S86" s="8">
        <f>IFERROR(
GETPIVOTDATA("[Base_Tarjetas].[Importe]",TDinamica_R!$A$3,
"[Base_Tarjetas].[PERIODO]","[Base_Tarjetas].[PERIODO].&amp;[" &amp; TEXT(S$6,"yyyymm") &amp; "]",
"[Base_Tarjetas].[Metrica]","[Base_Tarjetas].[Metrica].&amp;[" &amp; $A86 &amp; "]",
"[Base_Tarjetas].[SEGMENTO_DESCRIP]","[Base_Tarjetas].[SEGMENTO_DESCRIP].&amp;[" &amp; $C$6 &amp; "]",
"[Base_Tarjetas].[SITUACION]","[Base_Tarjetas].[SITUACION].&amp;[" &amp; $C86 &amp; "]",
"[Base_Tarjetas].[TIPO]","[Base_Tarjetas].[TIPO].&amp;[" &amp; $C$1 &amp; "]")/1000,
0)</f>
        <v>0</v>
      </c>
      <c r="T86" s="8">
        <f>IFERROR(
GETPIVOTDATA("[Base_Tarjetas].[Importe]",TDinamica_R!$A$3,
"[Base_Tarjetas].[PERIODO]","[Base_Tarjetas].[PERIODO].&amp;[" &amp; TEXT(T$6,"yyyymm") &amp; "]",
"[Base_Tarjetas].[Metrica]","[Base_Tarjetas].[Metrica].&amp;[" &amp; $A86 &amp; "]",
"[Base_Tarjetas].[SEGMENTO_DESCRIP]","[Base_Tarjetas].[SEGMENTO_DESCRIP].&amp;[" &amp; $C$6 &amp; "]",
"[Base_Tarjetas].[SITUACION]","[Base_Tarjetas].[SITUACION].&amp;[" &amp; $C86 &amp; "]",
"[Base_Tarjetas].[TIPO]","[Base_Tarjetas].[TIPO].&amp;[" &amp; $C$1 &amp; "]")/1000,
0)</f>
        <v>0</v>
      </c>
      <c r="U86" s="8">
        <f>IFERROR(
GETPIVOTDATA("[Base_Tarjetas].[Importe]",TDinamica_R!$A$3,
"[Base_Tarjetas].[PERIODO]","[Base_Tarjetas].[PERIODO].&amp;[" &amp; TEXT(U$6,"yyyymm") &amp; "]",
"[Base_Tarjetas].[Metrica]","[Base_Tarjetas].[Metrica].&amp;[" &amp; $A86 &amp; "]",
"[Base_Tarjetas].[SEGMENTO_DESCRIP]","[Base_Tarjetas].[SEGMENTO_DESCRIP].&amp;[" &amp; $C$6 &amp; "]",
"[Base_Tarjetas].[SITUACION]","[Base_Tarjetas].[SITUACION].&amp;[" &amp; $C86 &amp; "]",
"[Base_Tarjetas].[TIPO]","[Base_Tarjetas].[TIPO].&amp;[" &amp; $C$1 &amp; "]")/1000,
0)</f>
        <v>0</v>
      </c>
      <c r="V86" s="8">
        <f>IFERROR(
GETPIVOTDATA("[Base_Tarjetas].[Importe]",TDinamica_R!$A$3,
"[Base_Tarjetas].[PERIODO]","[Base_Tarjetas].[PERIODO].&amp;[" &amp; TEXT(V$6,"yyyymm") &amp; "]",
"[Base_Tarjetas].[Metrica]","[Base_Tarjetas].[Metrica].&amp;[" &amp; $A86 &amp; "]",
"[Base_Tarjetas].[SEGMENTO_DESCRIP]","[Base_Tarjetas].[SEGMENTO_DESCRIP].&amp;[" &amp; $C$6 &amp; "]",
"[Base_Tarjetas].[SITUACION]","[Base_Tarjetas].[SITUACION].&amp;[" &amp; $C86 &amp; "]",
"[Base_Tarjetas].[TIPO]","[Base_Tarjetas].[TIPO].&amp;[" &amp; $C$1 &amp; "]")/1000,
0)</f>
        <v>0</v>
      </c>
      <c r="W86" s="8">
        <f>IFERROR(
GETPIVOTDATA("[Base_Tarjetas].[Importe]",TDinamica_R!$A$3,
"[Base_Tarjetas].[PERIODO]","[Base_Tarjetas].[PERIODO].&amp;[" &amp; TEXT(W$6,"yyyymm") &amp; "]",
"[Base_Tarjetas].[Metrica]","[Base_Tarjetas].[Metrica].&amp;[" &amp; $A86 &amp; "]",
"[Base_Tarjetas].[SEGMENTO_DESCRIP]","[Base_Tarjetas].[SEGMENTO_DESCRIP].&amp;[" &amp; $C$6 &amp; "]",
"[Base_Tarjetas].[SITUACION]","[Base_Tarjetas].[SITUACION].&amp;[" &amp; $C86 &amp; "]",
"[Base_Tarjetas].[TIPO]","[Base_Tarjetas].[TIPO].&amp;[" &amp; $C$1 &amp; "]")/1000,
0)</f>
        <v>0</v>
      </c>
      <c r="X86" s="8">
        <f>IFERROR(
GETPIVOTDATA("[Base_Tarjetas].[Importe]",TDinamica_R!$A$3,
"[Base_Tarjetas].[PERIODO]","[Base_Tarjetas].[PERIODO].&amp;[" &amp; TEXT(X$6,"yyyymm") &amp; "]",
"[Base_Tarjetas].[Metrica]","[Base_Tarjetas].[Metrica].&amp;[" &amp; $A86 &amp; "]",
"[Base_Tarjetas].[SEGMENTO_DESCRIP]","[Base_Tarjetas].[SEGMENTO_DESCRIP].&amp;[" &amp; $C$6 &amp; "]",
"[Base_Tarjetas].[SITUACION]","[Base_Tarjetas].[SITUACION].&amp;[" &amp; $C86 &amp; "]",
"[Base_Tarjetas].[TIPO]","[Base_Tarjetas].[TIPO].&amp;[" &amp; $C$1 &amp; "]")/1000,
0)</f>
        <v>0</v>
      </c>
      <c r="Y86" s="8">
        <f>IFERROR(
GETPIVOTDATA("[Base_Tarjetas].[Importe]",TDinamica_R!$A$3,
"[Base_Tarjetas].[PERIODO]","[Base_Tarjetas].[PERIODO].&amp;[" &amp; TEXT(Y$6,"yyyymm") &amp; "]",
"[Base_Tarjetas].[Metrica]","[Base_Tarjetas].[Metrica].&amp;[" &amp; $A86 &amp; "]",
"[Base_Tarjetas].[SEGMENTO_DESCRIP]","[Base_Tarjetas].[SEGMENTO_DESCRIP].&amp;[" &amp; $C$6 &amp; "]",
"[Base_Tarjetas].[SITUACION]","[Base_Tarjetas].[SITUACION].&amp;[" &amp; $C86 &amp; "]",
"[Base_Tarjetas].[TIPO]","[Base_Tarjetas].[TIPO].&amp;[" &amp; $C$1 &amp; "]")/1000,
0)</f>
        <v>0</v>
      </c>
      <c r="Z86" s="8">
        <f>IFERROR(
GETPIVOTDATA("[Base_Tarjetas].[Importe]",TDinamica_R!$A$3,
"[Base_Tarjetas].[PERIODO]","[Base_Tarjetas].[PERIODO].&amp;[" &amp; TEXT(Z$6,"yyyymm") &amp; "]",
"[Base_Tarjetas].[Metrica]","[Base_Tarjetas].[Metrica].&amp;[" &amp; $A86 &amp; "]",
"[Base_Tarjetas].[SEGMENTO_DESCRIP]","[Base_Tarjetas].[SEGMENTO_DESCRIP].&amp;[" &amp; $C$6 &amp; "]",
"[Base_Tarjetas].[SITUACION]","[Base_Tarjetas].[SITUACION].&amp;[" &amp; $C86 &amp; "]",
"[Base_Tarjetas].[TIPO]","[Base_Tarjetas].[TIPO].&amp;[" &amp; $C$1 &amp; "]")/1000,
0)</f>
        <v>0</v>
      </c>
      <c r="AA86" s="8">
        <f>IFERROR(
GETPIVOTDATA("[Base_Tarjetas].[Importe]",TDinamica_R!$A$3,
"[Base_Tarjetas].[PERIODO]","[Base_Tarjetas].[PERIODO].&amp;[" &amp; TEXT(AA$6,"yyyymm") &amp; "]",
"[Base_Tarjetas].[Metrica]","[Base_Tarjetas].[Metrica].&amp;[" &amp; $A86 &amp; "]",
"[Base_Tarjetas].[SEGMENTO_DESCRIP]","[Base_Tarjetas].[SEGMENTO_DESCRIP].&amp;[" &amp; $C$6 &amp; "]",
"[Base_Tarjetas].[SITUACION]","[Base_Tarjetas].[SITUACION].&amp;[" &amp; $C86 &amp; "]",
"[Base_Tarjetas].[TIPO]","[Base_Tarjetas].[TIPO].&amp;[" &amp; $C$1 &amp; "]")/1000,
0)</f>
        <v>0</v>
      </c>
      <c r="AB86" s="8">
        <f>IFERROR(
GETPIVOTDATA("[Base_Tarjetas].[Importe]",TDinamica_R!$A$3,
"[Base_Tarjetas].[PERIODO]","[Base_Tarjetas].[PERIODO].&amp;[" &amp; TEXT(AB$6,"yyyymm") &amp; "]",
"[Base_Tarjetas].[Metrica]","[Base_Tarjetas].[Metrica].&amp;[" &amp; $A86 &amp; "]",
"[Base_Tarjetas].[SEGMENTO_DESCRIP]","[Base_Tarjetas].[SEGMENTO_DESCRIP].&amp;[" &amp; $C$6 &amp; "]",
"[Base_Tarjetas].[SITUACION]","[Base_Tarjetas].[SITUACION].&amp;[" &amp; $C86 &amp; "]",
"[Base_Tarjetas].[TIPO]","[Base_Tarjetas].[TIPO].&amp;[" &amp; $C$1 &amp; "]")/1000,
0)</f>
        <v>0</v>
      </c>
      <c r="AC86" s="8">
        <f>IFERROR(
GETPIVOTDATA("[Base_Tarjetas].[Importe]",TDinamica_R!$A$3,
"[Base_Tarjetas].[PERIODO]","[Base_Tarjetas].[PERIODO].&amp;[" &amp; TEXT(AC$6,"yyyymm") &amp; "]",
"[Base_Tarjetas].[Metrica]","[Base_Tarjetas].[Metrica].&amp;[" &amp; $A86 &amp; "]",
"[Base_Tarjetas].[SEGMENTO_DESCRIP]","[Base_Tarjetas].[SEGMENTO_DESCRIP].&amp;[" &amp; $C$6 &amp; "]",
"[Base_Tarjetas].[SITUACION]","[Base_Tarjetas].[SITUACION].&amp;[" &amp; $C86 &amp; "]",
"[Base_Tarjetas].[TIPO]","[Base_Tarjetas].[TIPO].&amp;[" &amp; $C$1 &amp; "]")/1000,
0)</f>
        <v>0</v>
      </c>
      <c r="AD86" s="8">
        <f>IFERROR(
GETPIVOTDATA("[Base_Tarjetas].[Importe]",TDinamica_R!$A$3,
"[Base_Tarjetas].[PERIODO]","[Base_Tarjetas].[PERIODO].&amp;[" &amp; TEXT(AD$6,"yyyymm") &amp; "]",
"[Base_Tarjetas].[Metrica]","[Base_Tarjetas].[Metrica].&amp;[" &amp; $A86 &amp; "]",
"[Base_Tarjetas].[SEGMENTO_DESCRIP]","[Base_Tarjetas].[SEGMENTO_DESCRIP].&amp;[" &amp; $C$6 &amp; "]",
"[Base_Tarjetas].[SITUACION]","[Base_Tarjetas].[SITUACION].&amp;[" &amp; $C86 &amp; "]",
"[Base_Tarjetas].[TIPO]","[Base_Tarjetas].[TIPO].&amp;[" &amp; $C$1 &amp; "]")/1000,
0)</f>
        <v>0</v>
      </c>
      <c r="AE86" s="8">
        <f>IFERROR(
GETPIVOTDATA("[Base_Tarjetas].[Importe]",TDinamica_R!$A$3,
"[Base_Tarjetas].[PERIODO]","[Base_Tarjetas].[PERIODO].&amp;[" &amp; TEXT(AE$6,"yyyymm") &amp; "]",
"[Base_Tarjetas].[Metrica]","[Base_Tarjetas].[Metrica].&amp;[" &amp; $A86 &amp; "]",
"[Base_Tarjetas].[SEGMENTO_DESCRIP]","[Base_Tarjetas].[SEGMENTO_DESCRIP].&amp;[" &amp; $C$6 &amp; "]",
"[Base_Tarjetas].[SITUACION]","[Base_Tarjetas].[SITUACION].&amp;[" &amp; $C86 &amp; "]",
"[Base_Tarjetas].[TIPO]","[Base_Tarjetas].[TIPO].&amp;[" &amp; $C$1 &amp; "]")/1000,
0)</f>
        <v>0</v>
      </c>
      <c r="AF86" s="8">
        <f>IFERROR(
GETPIVOTDATA("[Base_Tarjetas].[Importe]",TDinamica_R!$A$3,
"[Base_Tarjetas].[PERIODO]","[Base_Tarjetas].[PERIODO].&amp;[" &amp; TEXT(AF$6,"yyyymm") &amp; "]",
"[Base_Tarjetas].[Metrica]","[Base_Tarjetas].[Metrica].&amp;[" &amp; $A86 &amp; "]",
"[Base_Tarjetas].[SEGMENTO_DESCRIP]","[Base_Tarjetas].[SEGMENTO_DESCRIP].&amp;[" &amp; $C$6 &amp; "]",
"[Base_Tarjetas].[SITUACION]","[Base_Tarjetas].[SITUACION].&amp;[" &amp; $C86 &amp; "]",
"[Base_Tarjetas].[TIPO]","[Base_Tarjetas].[TIPO].&amp;[" &amp; $C$1 &amp; "]")/1000,
0)</f>
        <v>0</v>
      </c>
      <c r="AG86" s="8">
        <f>IFERROR(
GETPIVOTDATA("[Base_Tarjetas].[Importe]",TDinamica_R!$A$3,
"[Base_Tarjetas].[PERIODO]","[Base_Tarjetas].[PERIODO].&amp;[" &amp; TEXT(AG$6,"yyyymm") &amp; "]",
"[Base_Tarjetas].[Metrica]","[Base_Tarjetas].[Metrica].&amp;[" &amp; $A86 &amp; "]",
"[Base_Tarjetas].[SEGMENTO_DESCRIP]","[Base_Tarjetas].[SEGMENTO_DESCRIP].&amp;[" &amp; $C$6 &amp; "]",
"[Base_Tarjetas].[SITUACION]","[Base_Tarjetas].[SITUACION].&amp;[" &amp; $C86 &amp; "]",
"[Base_Tarjetas].[TIPO]","[Base_Tarjetas].[TIPO].&amp;[" &amp; $C$1 &amp; "]")/1000,
0)</f>
        <v>0</v>
      </c>
      <c r="AH86" s="8">
        <f>IFERROR(
GETPIVOTDATA("[Base_Tarjetas].[Importe]",TDinamica_R!$A$3,
"[Base_Tarjetas].[PERIODO]","[Base_Tarjetas].[PERIODO].&amp;[" &amp; TEXT(AH$6,"yyyymm") &amp; "]",
"[Base_Tarjetas].[Metrica]","[Base_Tarjetas].[Metrica].&amp;[" &amp; $A86 &amp; "]",
"[Base_Tarjetas].[SEGMENTO_DESCRIP]","[Base_Tarjetas].[SEGMENTO_DESCRIP].&amp;[" &amp; $C$6 &amp; "]",
"[Base_Tarjetas].[SITUACION]","[Base_Tarjetas].[SITUACION].&amp;[" &amp; $C86 &amp; "]",
"[Base_Tarjetas].[TIPO]","[Base_Tarjetas].[TIPO].&amp;[" &amp; $C$1 &amp; "]")/1000,
0)</f>
        <v>0</v>
      </c>
      <c r="AI86" s="8">
        <f>IFERROR(
GETPIVOTDATA("[Base_Tarjetas].[Importe]",TDinamica_R!$A$3,
"[Base_Tarjetas].[PERIODO]","[Base_Tarjetas].[PERIODO].&amp;[" &amp; TEXT(AI$6,"yyyymm") &amp; "]",
"[Base_Tarjetas].[Metrica]","[Base_Tarjetas].[Metrica].&amp;[" &amp; $A86 &amp; "]",
"[Base_Tarjetas].[SEGMENTO_DESCRIP]","[Base_Tarjetas].[SEGMENTO_DESCRIP].&amp;[" &amp; $C$6 &amp; "]",
"[Base_Tarjetas].[SITUACION]","[Base_Tarjetas].[SITUACION].&amp;[" &amp; $C86 &amp; "]",
"[Base_Tarjetas].[TIPO]","[Base_Tarjetas].[TIPO].&amp;[" &amp; $C$1 &amp; "]")/1000,
0)</f>
        <v>0</v>
      </c>
      <c r="AJ86" s="8">
        <f>IFERROR(
GETPIVOTDATA("[Base_Tarjetas].[Importe]",TDinamica_R!$A$3,
"[Base_Tarjetas].[PERIODO]","[Base_Tarjetas].[PERIODO].&amp;[" &amp; TEXT(AJ$6,"yyyymm") &amp; "]",
"[Base_Tarjetas].[Metrica]","[Base_Tarjetas].[Metrica].&amp;[" &amp; $A86 &amp; "]",
"[Base_Tarjetas].[SEGMENTO_DESCRIP]","[Base_Tarjetas].[SEGMENTO_DESCRIP].&amp;[" &amp; $C$6 &amp; "]",
"[Base_Tarjetas].[SITUACION]","[Base_Tarjetas].[SITUACION].&amp;[" &amp; $C86 &amp; "]",
"[Base_Tarjetas].[TIPO]","[Base_Tarjetas].[TIPO].&amp;[" &amp; $C$1 &amp; "]")/1000,
0)</f>
        <v>0</v>
      </c>
      <c r="AK86" s="8">
        <f>IFERROR(
GETPIVOTDATA("[Base_Tarjetas].[Importe]",TDinamica_R!$A$3,
"[Base_Tarjetas].[PERIODO]","[Base_Tarjetas].[PERIODO].&amp;[" &amp; TEXT(AK$6,"yyyymm") &amp; "]",
"[Base_Tarjetas].[Metrica]","[Base_Tarjetas].[Metrica].&amp;[" &amp; $A86 &amp; "]",
"[Base_Tarjetas].[SEGMENTO_DESCRIP]","[Base_Tarjetas].[SEGMENTO_DESCRIP].&amp;[" &amp; $C$6 &amp; "]",
"[Base_Tarjetas].[SITUACION]","[Base_Tarjetas].[SITUACION].&amp;[" &amp; $C86 &amp; "]",
"[Base_Tarjetas].[TIPO]","[Base_Tarjetas].[TIPO].&amp;[" &amp; $C$1 &amp; "]")/1000,
0)</f>
        <v>0</v>
      </c>
      <c r="AL86" s="8">
        <f>IFERROR(
GETPIVOTDATA("[Base_Tarjetas].[Importe]",TDinamica_R!$A$3,
"[Base_Tarjetas].[PERIODO]","[Base_Tarjetas].[PERIODO].&amp;[" &amp; TEXT(AL$6,"yyyymm") &amp; "]",
"[Base_Tarjetas].[Metrica]","[Base_Tarjetas].[Metrica].&amp;[" &amp; $A86 &amp; "]",
"[Base_Tarjetas].[SEGMENTO_DESCRIP]","[Base_Tarjetas].[SEGMENTO_DESCRIP].&amp;[" &amp; $C$6 &amp; "]",
"[Base_Tarjetas].[SITUACION]","[Base_Tarjetas].[SITUACION].&amp;[" &amp; $C86 &amp; "]",
"[Base_Tarjetas].[TIPO]","[Base_Tarjetas].[TIPO].&amp;[" &amp; $C$1 &amp; "]")/1000,
0)</f>
        <v>0</v>
      </c>
      <c r="AM86" s="8">
        <f>IFERROR(
GETPIVOTDATA("[Base_Tarjetas].[Importe]",TDinamica_R!$A$3,
"[Base_Tarjetas].[PERIODO]","[Base_Tarjetas].[PERIODO].&amp;[" &amp; TEXT(AM$6,"yyyymm") &amp; "]",
"[Base_Tarjetas].[Metrica]","[Base_Tarjetas].[Metrica].&amp;[" &amp; $A86 &amp; "]",
"[Base_Tarjetas].[SEGMENTO_DESCRIP]","[Base_Tarjetas].[SEGMENTO_DESCRIP].&amp;[" &amp; $C$6 &amp; "]",
"[Base_Tarjetas].[SITUACION]","[Base_Tarjetas].[SITUACION].&amp;[" &amp; $C86 &amp; "]",
"[Base_Tarjetas].[TIPO]","[Base_Tarjetas].[TIPO].&amp;[" &amp; $C$1 &amp; "]")/1000,
0)</f>
        <v>0</v>
      </c>
      <c r="AN86" s="8">
        <f>IFERROR(
GETPIVOTDATA("[Base_Tarjetas].[Importe]",TDinamica_R!$A$3,
"[Base_Tarjetas].[PERIODO]","[Base_Tarjetas].[PERIODO].&amp;[" &amp; TEXT(AN$6,"yyyymm") &amp; "]",
"[Base_Tarjetas].[Metrica]","[Base_Tarjetas].[Metrica].&amp;[" &amp; $A86 &amp; "]",
"[Base_Tarjetas].[SEGMENTO_DESCRIP]","[Base_Tarjetas].[SEGMENTO_DESCRIP].&amp;[" &amp; $C$6 &amp; "]",
"[Base_Tarjetas].[SITUACION]","[Base_Tarjetas].[SITUACION].&amp;[" &amp; $C86 &amp; "]",
"[Base_Tarjetas].[TIPO]","[Base_Tarjetas].[TIPO].&amp;[" &amp; $C$1 &amp; "]")/1000,
0)</f>
        <v>0</v>
      </c>
      <c r="AO86" s="8">
        <f>IFERROR(
GETPIVOTDATA("[Base_Tarjetas].[Importe]",TDinamica_R!$A$3,
"[Base_Tarjetas].[PERIODO]","[Base_Tarjetas].[PERIODO].&amp;[" &amp; TEXT(AO$6,"yyyymm") &amp; "]",
"[Base_Tarjetas].[Metrica]","[Base_Tarjetas].[Metrica].&amp;[" &amp; $A86 &amp; "]",
"[Base_Tarjetas].[SEGMENTO_DESCRIP]","[Base_Tarjetas].[SEGMENTO_DESCRIP].&amp;[" &amp; $C$6 &amp; "]",
"[Base_Tarjetas].[SITUACION]","[Base_Tarjetas].[SITUACION].&amp;[" &amp; $C86 &amp; "]",
"[Base_Tarjetas].[TIPO]","[Base_Tarjetas].[TIPO].&amp;[" &amp; $C$1 &amp; "]")/1000,
0)</f>
        <v>0</v>
      </c>
      <c r="AP86" s="8">
        <f>IFERROR(
GETPIVOTDATA("[Base_Tarjetas].[Importe]",TDinamica_R!$A$3,
"[Base_Tarjetas].[PERIODO]","[Base_Tarjetas].[PERIODO].&amp;[" &amp; TEXT(AP$6,"yyyymm") &amp; "]",
"[Base_Tarjetas].[Metrica]","[Base_Tarjetas].[Metrica].&amp;[" &amp; $A86 &amp; "]",
"[Base_Tarjetas].[SEGMENTO_DESCRIP]","[Base_Tarjetas].[SEGMENTO_DESCRIP].&amp;[" &amp; $C$6 &amp; "]",
"[Base_Tarjetas].[SITUACION]","[Base_Tarjetas].[SITUACION].&amp;[" &amp; $C86 &amp; "]",
"[Base_Tarjetas].[TIPO]","[Base_Tarjetas].[TIPO].&amp;[" &amp; $C$1 &amp; "]")/1000,
0)</f>
        <v>0</v>
      </c>
      <c r="AQ86" s="8">
        <f>IFERROR(
GETPIVOTDATA("[Base_Tarjetas].[Importe]",TDinamica_R!$A$3,
"[Base_Tarjetas].[PERIODO]","[Base_Tarjetas].[PERIODO].&amp;[" &amp; TEXT(AQ$6,"yyyymm") &amp; "]",
"[Base_Tarjetas].[Metrica]","[Base_Tarjetas].[Metrica].&amp;[" &amp; $A86 &amp; "]",
"[Base_Tarjetas].[SEGMENTO_DESCRIP]","[Base_Tarjetas].[SEGMENTO_DESCRIP].&amp;[" &amp; $C$6 &amp; "]",
"[Base_Tarjetas].[SITUACION]","[Base_Tarjetas].[SITUACION].&amp;[" &amp; $C86 &amp; "]",
"[Base_Tarjetas].[TIPO]","[Base_Tarjetas].[TIPO].&amp;[" &amp; $C$1 &amp; "]")/1000,
0)</f>
        <v>0</v>
      </c>
      <c r="AR86" s="8">
        <f>IFERROR(
GETPIVOTDATA("[Base_Tarjetas].[Importe]",TDinamica_R!$A$3,
"[Base_Tarjetas].[PERIODO]","[Base_Tarjetas].[PERIODO].&amp;[" &amp; TEXT(AR$6,"yyyymm") &amp; "]",
"[Base_Tarjetas].[Metrica]","[Base_Tarjetas].[Metrica].&amp;[" &amp; $A86 &amp; "]",
"[Base_Tarjetas].[SEGMENTO_DESCRIP]","[Base_Tarjetas].[SEGMENTO_DESCRIP].&amp;[" &amp; $C$6 &amp; "]",
"[Base_Tarjetas].[SITUACION]","[Base_Tarjetas].[SITUACION].&amp;[" &amp; $C86 &amp; "]",
"[Base_Tarjetas].[TIPO]","[Base_Tarjetas].[TIPO].&amp;[" &amp; $C$1 &amp; "]")/1000,
0)</f>
        <v>0</v>
      </c>
      <c r="AS86" s="8">
        <f>IFERROR(
GETPIVOTDATA("[Base_Tarjetas].[Importe]",TDinamica_R!$A$3,
"[Base_Tarjetas].[PERIODO]","[Base_Tarjetas].[PERIODO].&amp;[" &amp; TEXT(AS$6,"yyyymm") &amp; "]",
"[Base_Tarjetas].[Metrica]","[Base_Tarjetas].[Metrica].&amp;[" &amp; $A86 &amp; "]",
"[Base_Tarjetas].[SEGMENTO_DESCRIP]","[Base_Tarjetas].[SEGMENTO_DESCRIP].&amp;[" &amp; $C$6 &amp; "]",
"[Base_Tarjetas].[SITUACION]","[Base_Tarjetas].[SITUACION].&amp;[" &amp; $C86 &amp; "]",
"[Base_Tarjetas].[TIPO]","[Base_Tarjetas].[TIPO].&amp;[" &amp; $C$1 &amp; "]")/1000,
0)</f>
        <v>0</v>
      </c>
      <c r="AT86" s="8">
        <f>IFERROR(
GETPIVOTDATA("[Base_Tarjetas].[Importe]",TDinamica_R!$A$3,
"[Base_Tarjetas].[PERIODO]","[Base_Tarjetas].[PERIODO].&amp;[" &amp; TEXT(AT$6,"yyyymm") &amp; "]",
"[Base_Tarjetas].[Metrica]","[Base_Tarjetas].[Metrica].&amp;[" &amp; $A86 &amp; "]",
"[Base_Tarjetas].[SEGMENTO_DESCRIP]","[Base_Tarjetas].[SEGMENTO_DESCRIP].&amp;[" &amp; $C$6 &amp; "]",
"[Base_Tarjetas].[SITUACION]","[Base_Tarjetas].[SITUACION].&amp;[" &amp; $C86 &amp; "]",
"[Base_Tarjetas].[TIPO]","[Base_Tarjetas].[TIPO].&amp;[" &amp; $C$1 &amp; "]")/1000,
0)</f>
        <v>0</v>
      </c>
      <c r="AU86" s="8">
        <f>IFERROR(
GETPIVOTDATA("[Base_Tarjetas].[Importe]",TDinamica_R!$A$3,
"[Base_Tarjetas].[PERIODO]","[Base_Tarjetas].[PERIODO].&amp;[" &amp; TEXT(AU$6,"yyyymm") &amp; "]",
"[Base_Tarjetas].[Metrica]","[Base_Tarjetas].[Metrica].&amp;[" &amp; $A86 &amp; "]",
"[Base_Tarjetas].[SEGMENTO_DESCRIP]","[Base_Tarjetas].[SEGMENTO_DESCRIP].&amp;[" &amp; $C$6 &amp; "]",
"[Base_Tarjetas].[SITUACION]","[Base_Tarjetas].[SITUACION].&amp;[" &amp; $C86 &amp; "]",
"[Base_Tarjetas].[TIPO]","[Base_Tarjetas].[TIPO].&amp;[" &amp; $C$1 &amp; "]")/1000,
0)</f>
        <v>0</v>
      </c>
      <c r="AV86" s="8">
        <f>IFERROR(
GETPIVOTDATA("[Base_Tarjetas].[Importe]",TDinamica_R!$A$3,
"[Base_Tarjetas].[PERIODO]","[Base_Tarjetas].[PERIODO].&amp;[" &amp; TEXT(AV$6,"yyyymm") &amp; "]",
"[Base_Tarjetas].[Metrica]","[Base_Tarjetas].[Metrica].&amp;[" &amp; $A86 &amp; "]",
"[Base_Tarjetas].[SEGMENTO_DESCRIP]","[Base_Tarjetas].[SEGMENTO_DESCRIP].&amp;[" &amp; $C$6 &amp; "]",
"[Base_Tarjetas].[SITUACION]","[Base_Tarjetas].[SITUACION].&amp;[" &amp; $C86 &amp; "]",
"[Base_Tarjetas].[TIPO]","[Base_Tarjetas].[TIPO].&amp;[" &amp; $C$1 &amp; "]")/1000,
0)</f>
        <v>0</v>
      </c>
      <c r="AW86" s="8">
        <f>IFERROR(
GETPIVOTDATA("[Base_Tarjetas].[Importe]",TDinamica_R!$A$3,
"[Base_Tarjetas].[PERIODO]","[Base_Tarjetas].[PERIODO].&amp;[" &amp; TEXT(AW$6,"yyyymm") &amp; "]",
"[Base_Tarjetas].[Metrica]","[Base_Tarjetas].[Metrica].&amp;[" &amp; $A86 &amp; "]",
"[Base_Tarjetas].[SEGMENTO_DESCRIP]","[Base_Tarjetas].[SEGMENTO_DESCRIP].&amp;[" &amp; $C$6 &amp; "]",
"[Base_Tarjetas].[SITUACION]","[Base_Tarjetas].[SITUACION].&amp;[" &amp; $C86 &amp; "]",
"[Base_Tarjetas].[TIPO]","[Base_Tarjetas].[TIPO].&amp;[" &amp; $C$1 &amp; "]")/1000,
0)</f>
        <v>0</v>
      </c>
      <c r="AX86" s="8">
        <f>IFERROR(
GETPIVOTDATA("[Base_Tarjetas].[Importe]",TDinamica_R!$A$3,
"[Base_Tarjetas].[PERIODO]","[Base_Tarjetas].[PERIODO].&amp;[" &amp; TEXT(AX$6,"yyyymm") &amp; "]",
"[Base_Tarjetas].[Metrica]","[Base_Tarjetas].[Metrica].&amp;[" &amp; $A86 &amp; "]",
"[Base_Tarjetas].[SEGMENTO_DESCRIP]","[Base_Tarjetas].[SEGMENTO_DESCRIP].&amp;[" &amp; $C$6 &amp; "]",
"[Base_Tarjetas].[SITUACION]","[Base_Tarjetas].[SITUACION].&amp;[" &amp; $C86 &amp; "]",
"[Base_Tarjetas].[TIPO]","[Base_Tarjetas].[TIPO].&amp;[" &amp; $C$1 &amp; "]")/1000,
0)</f>
        <v>0</v>
      </c>
      <c r="AY86" s="8">
        <f>IFERROR(
GETPIVOTDATA("[Base_Tarjetas].[Importe]",TDinamica_R!$A$3,
"[Base_Tarjetas].[PERIODO]","[Base_Tarjetas].[PERIODO].&amp;[" &amp; TEXT(AY$6,"yyyymm") &amp; "]",
"[Base_Tarjetas].[Metrica]","[Base_Tarjetas].[Metrica].&amp;[" &amp; $A86 &amp; "]",
"[Base_Tarjetas].[SEGMENTO_DESCRIP]","[Base_Tarjetas].[SEGMENTO_DESCRIP].&amp;[" &amp; $C$6 &amp; "]",
"[Base_Tarjetas].[SITUACION]","[Base_Tarjetas].[SITUACION].&amp;[" &amp; $C86 &amp; "]",
"[Base_Tarjetas].[TIPO]","[Base_Tarjetas].[TIPO].&amp;[" &amp; $C$1 &amp; "]")/1000,
0)</f>
        <v>0</v>
      </c>
      <c r="AZ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TEXT(AZ$6,"yyyymm") &amp; "]"),
0)</f>
        <v>-56.403937632199998</v>
      </c>
      <c r="BA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TEXT(BA$6,"yyyymm") &amp; "]"),
0)</f>
        <v>-54.586334781299996</v>
      </c>
      <c r="BB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TEXT(BB$6,"yyyymm") &amp; "]"),
0)</f>
        <v>-58.150821705400006</v>
      </c>
      <c r="BC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TEXT(BC$6,"yyyymm") &amp; "]"),
0)</f>
        <v>-60.149379560900002</v>
      </c>
      <c r="BD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TEXT(BD$6,"yyyymm") &amp; "]"),
0)</f>
        <v>-63.193392642600003</v>
      </c>
      <c r="BE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TEXT(BE$6,"yyyymm") &amp; "]"),
0)</f>
        <v>-60.648373169900005</v>
      </c>
      <c r="BF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TEXT(BF$6,"yyyymm") &amp; "]"),
0)</f>
        <v>-62.943579536500003</v>
      </c>
      <c r="BG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TEXT(BG$6,"yyyymm") &amp; "]"),
0)</f>
        <v>-62.824527043900005</v>
      </c>
      <c r="BH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TEXT(BH$6,"yyyymm") &amp; "]"),
0)</f>
        <v>-65.576935789299995</v>
      </c>
      <c r="BI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TEXT(BI$6,"yyyymm") &amp; "]"),
0)</f>
        <v>-63.491448845099995</v>
      </c>
      <c r="BJ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TEXT(BJ$6,"yyyymm") &amp; "]"),
0)</f>
        <v>-64.871616170999999</v>
      </c>
      <c r="BK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TEXT(BK$6,"yyyymm") &amp; "]"),
0)</f>
        <v>-67.449221093799991</v>
      </c>
      <c r="BO86" s="24">
        <f t="shared" ref="BO86:BT88" si="53">SUMIFS($D86:$BM86,$D$6:$BM$6,"&gt;="&amp;BO$2,$D$6:$BM$6,"&lt;="&amp;BO$6,$D$5:$BM$5,BO$5)</f>
        <v>0</v>
      </c>
      <c r="BP86" s="24">
        <f t="shared" si="53"/>
        <v>-169.14109411890001</v>
      </c>
      <c r="BQ86" s="24">
        <f t="shared" si="53"/>
        <v>0</v>
      </c>
      <c r="BR86" s="24">
        <f t="shared" si="53"/>
        <v>0</v>
      </c>
      <c r="BS86" s="24">
        <f t="shared" si="53"/>
        <v>0</v>
      </c>
      <c r="BT86" s="24">
        <f t="shared" si="53"/>
        <v>0</v>
      </c>
    </row>
    <row r="87" spans="1:72" hidden="1" outlineLevel="1" x14ac:dyDescent="0.25">
      <c r="A87" s="11" t="s">
        <v>39</v>
      </c>
      <c r="C87" s="2" t="s">
        <v>41</v>
      </c>
      <c r="D87" s="8">
        <f>IFERROR(
GETPIVOTDATA("[Base_Tarjetas].[Importe]",TDinamica_R!$A$3,
"[Base_Tarjetas].[PERIODO]","[Base_Tarjetas].[PERIODO].&amp;[" &amp; TEXT(D$6,"yyyymm") &amp; "]",
"[Base_Tarjetas].[Metrica]","[Base_Tarjetas].[Metrica].&amp;[" &amp; $A87 &amp; "]",
"[Base_Tarjetas].[SEGMENTO_DESCRIP]","[Base_Tarjetas].[SEGMENTO_DESCRIP].&amp;[" &amp; $C$6 &amp; "]",
"[Base_Tarjetas].[SITUACION]","[Base_Tarjetas].[SITUACION].&amp;[" &amp; $C87 &amp; "]",
"[Base_Tarjetas].[TIPO]","[Base_Tarjetas].[TIPO].&amp;[" &amp; $C$1 &amp; "]")/1000,
0)</f>
        <v>0</v>
      </c>
      <c r="E87" s="8">
        <f>IFERROR(
GETPIVOTDATA("[Base_Tarjetas].[Importe]",TDinamica_R!$A$3,
"[Base_Tarjetas].[PERIODO]","[Base_Tarjetas].[PERIODO].&amp;[" &amp; TEXT(E$6,"yyyymm") &amp; "]",
"[Base_Tarjetas].[Metrica]","[Base_Tarjetas].[Metrica].&amp;[" &amp; $A87 &amp; "]",
"[Base_Tarjetas].[SEGMENTO_DESCRIP]","[Base_Tarjetas].[SEGMENTO_DESCRIP].&amp;[" &amp; $C$6 &amp; "]",
"[Base_Tarjetas].[SITUACION]","[Base_Tarjetas].[SITUACION].&amp;[" &amp; $C87 &amp; "]",
"[Base_Tarjetas].[TIPO]","[Base_Tarjetas].[TIPO].&amp;[" &amp; $C$1 &amp; "]")/1000,
0)</f>
        <v>0</v>
      </c>
      <c r="F87" s="8">
        <f>IFERROR(
GETPIVOTDATA("[Base_Tarjetas].[Importe]",TDinamica_R!$A$3,
"[Base_Tarjetas].[PERIODO]","[Base_Tarjetas].[PERIODO].&amp;[" &amp; TEXT(F$6,"yyyymm") &amp; "]",
"[Base_Tarjetas].[Metrica]","[Base_Tarjetas].[Metrica].&amp;[" &amp; $A87 &amp; "]",
"[Base_Tarjetas].[SEGMENTO_DESCRIP]","[Base_Tarjetas].[SEGMENTO_DESCRIP].&amp;[" &amp; $C$6 &amp; "]",
"[Base_Tarjetas].[SITUACION]","[Base_Tarjetas].[SITUACION].&amp;[" &amp; $C87 &amp; "]",
"[Base_Tarjetas].[TIPO]","[Base_Tarjetas].[TIPO].&amp;[" &amp; $C$1 &amp; "]")/1000,
0)</f>
        <v>0</v>
      </c>
      <c r="G87" s="8">
        <f>IFERROR(
GETPIVOTDATA("[Base_Tarjetas].[Importe]",TDinamica_R!$A$3,
"[Base_Tarjetas].[PERIODO]","[Base_Tarjetas].[PERIODO].&amp;[" &amp; TEXT(G$6,"yyyymm") &amp; "]",
"[Base_Tarjetas].[Metrica]","[Base_Tarjetas].[Metrica].&amp;[" &amp; $A87 &amp; "]",
"[Base_Tarjetas].[SEGMENTO_DESCRIP]","[Base_Tarjetas].[SEGMENTO_DESCRIP].&amp;[" &amp; $C$6 &amp; "]",
"[Base_Tarjetas].[SITUACION]","[Base_Tarjetas].[SITUACION].&amp;[" &amp; $C87 &amp; "]",
"[Base_Tarjetas].[TIPO]","[Base_Tarjetas].[TIPO].&amp;[" &amp; $C$1 &amp; "]")/1000,
0)</f>
        <v>0</v>
      </c>
      <c r="H87" s="8">
        <f>IFERROR(
GETPIVOTDATA("[Base_Tarjetas].[Importe]",TDinamica_R!$A$3,
"[Base_Tarjetas].[PERIODO]","[Base_Tarjetas].[PERIODO].&amp;[" &amp; TEXT(H$6,"yyyymm") &amp; "]",
"[Base_Tarjetas].[Metrica]","[Base_Tarjetas].[Metrica].&amp;[" &amp; $A87 &amp; "]",
"[Base_Tarjetas].[SEGMENTO_DESCRIP]","[Base_Tarjetas].[SEGMENTO_DESCRIP].&amp;[" &amp; $C$6 &amp; "]",
"[Base_Tarjetas].[SITUACION]","[Base_Tarjetas].[SITUACION].&amp;[" &amp; $C87 &amp; "]",
"[Base_Tarjetas].[TIPO]","[Base_Tarjetas].[TIPO].&amp;[" &amp; $C$1 &amp; "]")/1000,
0)</f>
        <v>0</v>
      </c>
      <c r="I87" s="8">
        <f>IFERROR(
GETPIVOTDATA("[Base_Tarjetas].[Importe]",TDinamica_R!$A$3,
"[Base_Tarjetas].[PERIODO]","[Base_Tarjetas].[PERIODO].&amp;[" &amp; TEXT(I$6,"yyyymm") &amp; "]",
"[Base_Tarjetas].[Metrica]","[Base_Tarjetas].[Metrica].&amp;[" &amp; $A87 &amp; "]",
"[Base_Tarjetas].[SEGMENTO_DESCRIP]","[Base_Tarjetas].[SEGMENTO_DESCRIP].&amp;[" &amp; $C$6 &amp; "]",
"[Base_Tarjetas].[SITUACION]","[Base_Tarjetas].[SITUACION].&amp;[" &amp; $C87 &amp; "]",
"[Base_Tarjetas].[TIPO]","[Base_Tarjetas].[TIPO].&amp;[" &amp; $C$1 &amp; "]")/1000,
0)</f>
        <v>0</v>
      </c>
      <c r="J87" s="8">
        <f>IFERROR(
GETPIVOTDATA("[Base_Tarjetas].[Importe]",TDinamica_R!$A$3,
"[Base_Tarjetas].[PERIODO]","[Base_Tarjetas].[PERIODO].&amp;[" &amp; TEXT(J$6,"yyyymm") &amp; "]",
"[Base_Tarjetas].[Metrica]","[Base_Tarjetas].[Metrica].&amp;[" &amp; $A87 &amp; "]",
"[Base_Tarjetas].[SEGMENTO_DESCRIP]","[Base_Tarjetas].[SEGMENTO_DESCRIP].&amp;[" &amp; $C$6 &amp; "]",
"[Base_Tarjetas].[SITUACION]","[Base_Tarjetas].[SITUACION].&amp;[" &amp; $C87 &amp; "]",
"[Base_Tarjetas].[TIPO]","[Base_Tarjetas].[TIPO].&amp;[" &amp; $C$1 &amp; "]")/1000,
0)</f>
        <v>0</v>
      </c>
      <c r="K87" s="8">
        <f>IFERROR(
GETPIVOTDATA("[Base_Tarjetas].[Importe]",TDinamica_R!$A$3,
"[Base_Tarjetas].[PERIODO]","[Base_Tarjetas].[PERIODO].&amp;[" &amp; TEXT(K$6,"yyyymm") &amp; "]",
"[Base_Tarjetas].[Metrica]","[Base_Tarjetas].[Metrica].&amp;[" &amp; $A87 &amp; "]",
"[Base_Tarjetas].[SEGMENTO_DESCRIP]","[Base_Tarjetas].[SEGMENTO_DESCRIP].&amp;[" &amp; $C$6 &amp; "]",
"[Base_Tarjetas].[SITUACION]","[Base_Tarjetas].[SITUACION].&amp;[" &amp; $C87 &amp; "]",
"[Base_Tarjetas].[TIPO]","[Base_Tarjetas].[TIPO].&amp;[" &amp; $C$1 &amp; "]")/1000,
0)</f>
        <v>0</v>
      </c>
      <c r="L87" s="8">
        <f>IFERROR(
GETPIVOTDATA("[Base_Tarjetas].[Importe]",TDinamica_R!$A$3,
"[Base_Tarjetas].[PERIODO]","[Base_Tarjetas].[PERIODO].&amp;[" &amp; TEXT(L$6,"yyyymm") &amp; "]",
"[Base_Tarjetas].[Metrica]","[Base_Tarjetas].[Metrica].&amp;[" &amp; $A87 &amp; "]",
"[Base_Tarjetas].[SEGMENTO_DESCRIP]","[Base_Tarjetas].[SEGMENTO_DESCRIP].&amp;[" &amp; $C$6 &amp; "]",
"[Base_Tarjetas].[SITUACION]","[Base_Tarjetas].[SITUACION].&amp;[" &amp; $C87 &amp; "]",
"[Base_Tarjetas].[TIPO]","[Base_Tarjetas].[TIPO].&amp;[" &amp; $C$1 &amp; "]")/1000,
0)</f>
        <v>0</v>
      </c>
      <c r="M87" s="8">
        <f>IFERROR(
GETPIVOTDATA("[Base_Tarjetas].[Importe]",TDinamica_R!$A$3,
"[Base_Tarjetas].[PERIODO]","[Base_Tarjetas].[PERIODO].&amp;[" &amp; TEXT(M$6,"yyyymm") &amp; "]",
"[Base_Tarjetas].[Metrica]","[Base_Tarjetas].[Metrica].&amp;[" &amp; $A87 &amp; "]",
"[Base_Tarjetas].[SEGMENTO_DESCRIP]","[Base_Tarjetas].[SEGMENTO_DESCRIP].&amp;[" &amp; $C$6 &amp; "]",
"[Base_Tarjetas].[SITUACION]","[Base_Tarjetas].[SITUACION].&amp;[" &amp; $C87 &amp; "]",
"[Base_Tarjetas].[TIPO]","[Base_Tarjetas].[TIPO].&amp;[" &amp; $C$1 &amp; "]")/1000,
0)</f>
        <v>0</v>
      </c>
      <c r="N87" s="8">
        <f>IFERROR(
GETPIVOTDATA("[Base_Tarjetas].[Importe]",TDinamica_R!$A$3,
"[Base_Tarjetas].[PERIODO]","[Base_Tarjetas].[PERIODO].&amp;[" &amp; TEXT(N$6,"yyyymm") &amp; "]",
"[Base_Tarjetas].[Metrica]","[Base_Tarjetas].[Metrica].&amp;[" &amp; $A87 &amp; "]",
"[Base_Tarjetas].[SEGMENTO_DESCRIP]","[Base_Tarjetas].[SEGMENTO_DESCRIP].&amp;[" &amp; $C$6 &amp; "]",
"[Base_Tarjetas].[SITUACION]","[Base_Tarjetas].[SITUACION].&amp;[" &amp; $C87 &amp; "]",
"[Base_Tarjetas].[TIPO]","[Base_Tarjetas].[TIPO].&amp;[" &amp; $C$1 &amp; "]")/1000,
0)</f>
        <v>0</v>
      </c>
      <c r="O87" s="8">
        <f>IFERROR(
GETPIVOTDATA("[Base_Tarjetas].[Importe]",TDinamica_R!$A$3,
"[Base_Tarjetas].[PERIODO]","[Base_Tarjetas].[PERIODO].&amp;[" &amp; TEXT(O$6,"yyyymm") &amp; "]",
"[Base_Tarjetas].[Metrica]","[Base_Tarjetas].[Metrica].&amp;[" &amp; $A87 &amp; "]",
"[Base_Tarjetas].[SEGMENTO_DESCRIP]","[Base_Tarjetas].[SEGMENTO_DESCRIP].&amp;[" &amp; $C$6 &amp; "]",
"[Base_Tarjetas].[SITUACION]","[Base_Tarjetas].[SITUACION].&amp;[" &amp; $C87 &amp; "]",
"[Base_Tarjetas].[TIPO]","[Base_Tarjetas].[TIPO].&amp;[" &amp; $C$1 &amp; "]")/1000,
0)</f>
        <v>0</v>
      </c>
      <c r="P87" s="8">
        <f>IFERROR(
GETPIVOTDATA("[Base_Tarjetas].[Importe]",TDinamica_R!$A$3,
"[Base_Tarjetas].[PERIODO]","[Base_Tarjetas].[PERIODO].&amp;[" &amp; TEXT(P$6,"yyyymm") &amp; "]",
"[Base_Tarjetas].[Metrica]","[Base_Tarjetas].[Metrica].&amp;[" &amp; $A87 &amp; "]",
"[Base_Tarjetas].[SEGMENTO_DESCRIP]","[Base_Tarjetas].[SEGMENTO_DESCRIP].&amp;[" &amp; $C$6 &amp; "]",
"[Base_Tarjetas].[SITUACION]","[Base_Tarjetas].[SITUACION].&amp;[" &amp; $C87 &amp; "]",
"[Base_Tarjetas].[TIPO]","[Base_Tarjetas].[TIPO].&amp;[" &amp; $C$1 &amp; "]")/1000,
0)</f>
        <v>0</v>
      </c>
      <c r="Q87" s="8">
        <f>IFERROR(
GETPIVOTDATA("[Base_Tarjetas].[Importe]",TDinamica_R!$A$3,
"[Base_Tarjetas].[PERIODO]","[Base_Tarjetas].[PERIODO].&amp;[" &amp; TEXT(Q$6,"yyyymm") &amp; "]",
"[Base_Tarjetas].[Metrica]","[Base_Tarjetas].[Metrica].&amp;[" &amp; $A87 &amp; "]",
"[Base_Tarjetas].[SEGMENTO_DESCRIP]","[Base_Tarjetas].[SEGMENTO_DESCRIP].&amp;[" &amp; $C$6 &amp; "]",
"[Base_Tarjetas].[SITUACION]","[Base_Tarjetas].[SITUACION].&amp;[" &amp; $C87 &amp; "]",
"[Base_Tarjetas].[TIPO]","[Base_Tarjetas].[TIPO].&amp;[" &amp; $C$1 &amp; "]")/1000,
0)</f>
        <v>0</v>
      </c>
      <c r="R87" s="8">
        <f>IFERROR(
GETPIVOTDATA("[Base_Tarjetas].[Importe]",TDinamica_R!$A$3,
"[Base_Tarjetas].[PERIODO]","[Base_Tarjetas].[PERIODO].&amp;[" &amp; TEXT(R$6,"yyyymm") &amp; "]",
"[Base_Tarjetas].[Metrica]","[Base_Tarjetas].[Metrica].&amp;[" &amp; $A87 &amp; "]",
"[Base_Tarjetas].[SEGMENTO_DESCRIP]","[Base_Tarjetas].[SEGMENTO_DESCRIP].&amp;[" &amp; $C$6 &amp; "]",
"[Base_Tarjetas].[SITUACION]","[Base_Tarjetas].[SITUACION].&amp;[" &amp; $C87 &amp; "]",
"[Base_Tarjetas].[TIPO]","[Base_Tarjetas].[TIPO].&amp;[" &amp; $C$1 &amp; "]")/1000,
0)</f>
        <v>0</v>
      </c>
      <c r="S87" s="8">
        <f>IFERROR(
GETPIVOTDATA("[Base_Tarjetas].[Importe]",TDinamica_R!$A$3,
"[Base_Tarjetas].[PERIODO]","[Base_Tarjetas].[PERIODO].&amp;[" &amp; TEXT(S$6,"yyyymm") &amp; "]",
"[Base_Tarjetas].[Metrica]","[Base_Tarjetas].[Metrica].&amp;[" &amp; $A87 &amp; "]",
"[Base_Tarjetas].[SEGMENTO_DESCRIP]","[Base_Tarjetas].[SEGMENTO_DESCRIP].&amp;[" &amp; $C$6 &amp; "]",
"[Base_Tarjetas].[SITUACION]","[Base_Tarjetas].[SITUACION].&amp;[" &amp; $C87 &amp; "]",
"[Base_Tarjetas].[TIPO]","[Base_Tarjetas].[TIPO].&amp;[" &amp; $C$1 &amp; "]")/1000,
0)</f>
        <v>0</v>
      </c>
      <c r="T87" s="8">
        <f>IFERROR(
GETPIVOTDATA("[Base_Tarjetas].[Importe]",TDinamica_R!$A$3,
"[Base_Tarjetas].[PERIODO]","[Base_Tarjetas].[PERIODO].&amp;[" &amp; TEXT(T$6,"yyyymm") &amp; "]",
"[Base_Tarjetas].[Metrica]","[Base_Tarjetas].[Metrica].&amp;[" &amp; $A87 &amp; "]",
"[Base_Tarjetas].[SEGMENTO_DESCRIP]","[Base_Tarjetas].[SEGMENTO_DESCRIP].&amp;[" &amp; $C$6 &amp; "]",
"[Base_Tarjetas].[SITUACION]","[Base_Tarjetas].[SITUACION].&amp;[" &amp; $C87 &amp; "]",
"[Base_Tarjetas].[TIPO]","[Base_Tarjetas].[TIPO].&amp;[" &amp; $C$1 &amp; "]")/1000,
0)</f>
        <v>0</v>
      </c>
      <c r="U87" s="8">
        <f>IFERROR(
GETPIVOTDATA("[Base_Tarjetas].[Importe]",TDinamica_R!$A$3,
"[Base_Tarjetas].[PERIODO]","[Base_Tarjetas].[PERIODO].&amp;[" &amp; TEXT(U$6,"yyyymm") &amp; "]",
"[Base_Tarjetas].[Metrica]","[Base_Tarjetas].[Metrica].&amp;[" &amp; $A87 &amp; "]",
"[Base_Tarjetas].[SEGMENTO_DESCRIP]","[Base_Tarjetas].[SEGMENTO_DESCRIP].&amp;[" &amp; $C$6 &amp; "]",
"[Base_Tarjetas].[SITUACION]","[Base_Tarjetas].[SITUACION].&amp;[" &amp; $C87 &amp; "]",
"[Base_Tarjetas].[TIPO]","[Base_Tarjetas].[TIPO].&amp;[" &amp; $C$1 &amp; "]")/1000,
0)</f>
        <v>0</v>
      </c>
      <c r="V87" s="8">
        <f>IFERROR(
GETPIVOTDATA("[Base_Tarjetas].[Importe]",TDinamica_R!$A$3,
"[Base_Tarjetas].[PERIODO]","[Base_Tarjetas].[PERIODO].&amp;[" &amp; TEXT(V$6,"yyyymm") &amp; "]",
"[Base_Tarjetas].[Metrica]","[Base_Tarjetas].[Metrica].&amp;[" &amp; $A87 &amp; "]",
"[Base_Tarjetas].[SEGMENTO_DESCRIP]","[Base_Tarjetas].[SEGMENTO_DESCRIP].&amp;[" &amp; $C$6 &amp; "]",
"[Base_Tarjetas].[SITUACION]","[Base_Tarjetas].[SITUACION].&amp;[" &amp; $C87 &amp; "]",
"[Base_Tarjetas].[TIPO]","[Base_Tarjetas].[TIPO].&amp;[" &amp; $C$1 &amp; "]")/1000,
0)</f>
        <v>0</v>
      </c>
      <c r="W87" s="8">
        <f>IFERROR(
GETPIVOTDATA("[Base_Tarjetas].[Importe]",TDinamica_R!$A$3,
"[Base_Tarjetas].[PERIODO]","[Base_Tarjetas].[PERIODO].&amp;[" &amp; TEXT(W$6,"yyyymm") &amp; "]",
"[Base_Tarjetas].[Metrica]","[Base_Tarjetas].[Metrica].&amp;[" &amp; $A87 &amp; "]",
"[Base_Tarjetas].[SEGMENTO_DESCRIP]","[Base_Tarjetas].[SEGMENTO_DESCRIP].&amp;[" &amp; $C$6 &amp; "]",
"[Base_Tarjetas].[SITUACION]","[Base_Tarjetas].[SITUACION].&amp;[" &amp; $C87 &amp; "]",
"[Base_Tarjetas].[TIPO]","[Base_Tarjetas].[TIPO].&amp;[" &amp; $C$1 &amp; "]")/1000,
0)</f>
        <v>0</v>
      </c>
      <c r="X87" s="8">
        <f>IFERROR(
GETPIVOTDATA("[Base_Tarjetas].[Importe]",TDinamica_R!$A$3,
"[Base_Tarjetas].[PERIODO]","[Base_Tarjetas].[PERIODO].&amp;[" &amp; TEXT(X$6,"yyyymm") &amp; "]",
"[Base_Tarjetas].[Metrica]","[Base_Tarjetas].[Metrica].&amp;[" &amp; $A87 &amp; "]",
"[Base_Tarjetas].[SEGMENTO_DESCRIP]","[Base_Tarjetas].[SEGMENTO_DESCRIP].&amp;[" &amp; $C$6 &amp; "]",
"[Base_Tarjetas].[SITUACION]","[Base_Tarjetas].[SITUACION].&amp;[" &amp; $C87 &amp; "]",
"[Base_Tarjetas].[TIPO]","[Base_Tarjetas].[TIPO].&amp;[" &amp; $C$1 &amp; "]")/1000,
0)</f>
        <v>0</v>
      </c>
      <c r="Y87" s="8">
        <f>IFERROR(
GETPIVOTDATA("[Base_Tarjetas].[Importe]",TDinamica_R!$A$3,
"[Base_Tarjetas].[PERIODO]","[Base_Tarjetas].[PERIODO].&amp;[" &amp; TEXT(Y$6,"yyyymm") &amp; "]",
"[Base_Tarjetas].[Metrica]","[Base_Tarjetas].[Metrica].&amp;[" &amp; $A87 &amp; "]",
"[Base_Tarjetas].[SEGMENTO_DESCRIP]","[Base_Tarjetas].[SEGMENTO_DESCRIP].&amp;[" &amp; $C$6 &amp; "]",
"[Base_Tarjetas].[SITUACION]","[Base_Tarjetas].[SITUACION].&amp;[" &amp; $C87 &amp; "]",
"[Base_Tarjetas].[TIPO]","[Base_Tarjetas].[TIPO].&amp;[" &amp; $C$1 &amp; "]")/1000,
0)</f>
        <v>0</v>
      </c>
      <c r="Z87" s="8">
        <f>IFERROR(
GETPIVOTDATA("[Base_Tarjetas].[Importe]",TDinamica_R!$A$3,
"[Base_Tarjetas].[PERIODO]","[Base_Tarjetas].[PERIODO].&amp;[" &amp; TEXT(Z$6,"yyyymm") &amp; "]",
"[Base_Tarjetas].[Metrica]","[Base_Tarjetas].[Metrica].&amp;[" &amp; $A87 &amp; "]",
"[Base_Tarjetas].[SEGMENTO_DESCRIP]","[Base_Tarjetas].[SEGMENTO_DESCRIP].&amp;[" &amp; $C$6 &amp; "]",
"[Base_Tarjetas].[SITUACION]","[Base_Tarjetas].[SITUACION].&amp;[" &amp; $C87 &amp; "]",
"[Base_Tarjetas].[TIPO]","[Base_Tarjetas].[TIPO].&amp;[" &amp; $C$1 &amp; "]")/1000,
0)</f>
        <v>0</v>
      </c>
      <c r="AA87" s="8">
        <f>IFERROR(
GETPIVOTDATA("[Base_Tarjetas].[Importe]",TDinamica_R!$A$3,
"[Base_Tarjetas].[PERIODO]","[Base_Tarjetas].[PERIODO].&amp;[" &amp; TEXT(AA$6,"yyyymm") &amp; "]",
"[Base_Tarjetas].[Metrica]","[Base_Tarjetas].[Metrica].&amp;[" &amp; $A87 &amp; "]",
"[Base_Tarjetas].[SEGMENTO_DESCRIP]","[Base_Tarjetas].[SEGMENTO_DESCRIP].&amp;[" &amp; $C$6 &amp; "]",
"[Base_Tarjetas].[SITUACION]","[Base_Tarjetas].[SITUACION].&amp;[" &amp; $C87 &amp; "]",
"[Base_Tarjetas].[TIPO]","[Base_Tarjetas].[TIPO].&amp;[" &amp; $C$1 &amp; "]")/1000,
0)</f>
        <v>0</v>
      </c>
      <c r="AB87" s="8">
        <f>IFERROR(
GETPIVOTDATA("[Base_Tarjetas].[Importe]",TDinamica_R!$A$3,
"[Base_Tarjetas].[PERIODO]","[Base_Tarjetas].[PERIODO].&amp;[" &amp; TEXT(AB$6,"yyyymm") &amp; "]",
"[Base_Tarjetas].[Metrica]","[Base_Tarjetas].[Metrica].&amp;[" &amp; $A87 &amp; "]",
"[Base_Tarjetas].[SEGMENTO_DESCRIP]","[Base_Tarjetas].[SEGMENTO_DESCRIP].&amp;[" &amp; $C$6 &amp; "]",
"[Base_Tarjetas].[SITUACION]","[Base_Tarjetas].[SITUACION].&amp;[" &amp; $C87 &amp; "]",
"[Base_Tarjetas].[TIPO]","[Base_Tarjetas].[TIPO].&amp;[" &amp; $C$1 &amp; "]")/1000,
0)</f>
        <v>0</v>
      </c>
      <c r="AC87" s="8">
        <f>IFERROR(
GETPIVOTDATA("[Base_Tarjetas].[Importe]",TDinamica_R!$A$3,
"[Base_Tarjetas].[PERIODO]","[Base_Tarjetas].[PERIODO].&amp;[" &amp; TEXT(AC$6,"yyyymm") &amp; "]",
"[Base_Tarjetas].[Metrica]","[Base_Tarjetas].[Metrica].&amp;[" &amp; $A87 &amp; "]",
"[Base_Tarjetas].[SEGMENTO_DESCRIP]","[Base_Tarjetas].[SEGMENTO_DESCRIP].&amp;[" &amp; $C$6 &amp; "]",
"[Base_Tarjetas].[SITUACION]","[Base_Tarjetas].[SITUACION].&amp;[" &amp; $C87 &amp; "]",
"[Base_Tarjetas].[TIPO]","[Base_Tarjetas].[TIPO].&amp;[" &amp; $C$1 &amp; "]")/1000,
0)</f>
        <v>0</v>
      </c>
      <c r="AD87" s="8">
        <f>IFERROR(
GETPIVOTDATA("[Base_Tarjetas].[Importe]",TDinamica_R!$A$3,
"[Base_Tarjetas].[PERIODO]","[Base_Tarjetas].[PERIODO].&amp;[" &amp; TEXT(AD$6,"yyyymm") &amp; "]",
"[Base_Tarjetas].[Metrica]","[Base_Tarjetas].[Metrica].&amp;[" &amp; $A87 &amp; "]",
"[Base_Tarjetas].[SEGMENTO_DESCRIP]","[Base_Tarjetas].[SEGMENTO_DESCRIP].&amp;[" &amp; $C$6 &amp; "]",
"[Base_Tarjetas].[SITUACION]","[Base_Tarjetas].[SITUACION].&amp;[" &amp; $C87 &amp; "]",
"[Base_Tarjetas].[TIPO]","[Base_Tarjetas].[TIPO].&amp;[" &amp; $C$1 &amp; "]")/1000,
0)</f>
        <v>0</v>
      </c>
      <c r="AE87" s="8">
        <f>IFERROR(
GETPIVOTDATA("[Base_Tarjetas].[Importe]",TDinamica_R!$A$3,
"[Base_Tarjetas].[PERIODO]","[Base_Tarjetas].[PERIODO].&amp;[" &amp; TEXT(AE$6,"yyyymm") &amp; "]",
"[Base_Tarjetas].[Metrica]","[Base_Tarjetas].[Metrica].&amp;[" &amp; $A87 &amp; "]",
"[Base_Tarjetas].[SEGMENTO_DESCRIP]","[Base_Tarjetas].[SEGMENTO_DESCRIP].&amp;[" &amp; $C$6 &amp; "]",
"[Base_Tarjetas].[SITUACION]","[Base_Tarjetas].[SITUACION].&amp;[" &amp; $C87 &amp; "]",
"[Base_Tarjetas].[TIPO]","[Base_Tarjetas].[TIPO].&amp;[" &amp; $C$1 &amp; "]")/1000,
0)</f>
        <v>0</v>
      </c>
      <c r="AF87" s="8">
        <f>IFERROR(
GETPIVOTDATA("[Base_Tarjetas].[Importe]",TDinamica_R!$A$3,
"[Base_Tarjetas].[PERIODO]","[Base_Tarjetas].[PERIODO].&amp;[" &amp; TEXT(AF$6,"yyyymm") &amp; "]",
"[Base_Tarjetas].[Metrica]","[Base_Tarjetas].[Metrica].&amp;[" &amp; $A87 &amp; "]",
"[Base_Tarjetas].[SEGMENTO_DESCRIP]","[Base_Tarjetas].[SEGMENTO_DESCRIP].&amp;[" &amp; $C$6 &amp; "]",
"[Base_Tarjetas].[SITUACION]","[Base_Tarjetas].[SITUACION].&amp;[" &amp; $C87 &amp; "]",
"[Base_Tarjetas].[TIPO]","[Base_Tarjetas].[TIPO].&amp;[" &amp; $C$1 &amp; "]")/1000,
0)</f>
        <v>0</v>
      </c>
      <c r="AG87" s="8">
        <f>IFERROR(
GETPIVOTDATA("[Base_Tarjetas].[Importe]",TDinamica_R!$A$3,
"[Base_Tarjetas].[PERIODO]","[Base_Tarjetas].[PERIODO].&amp;[" &amp; TEXT(AG$6,"yyyymm") &amp; "]",
"[Base_Tarjetas].[Metrica]","[Base_Tarjetas].[Metrica].&amp;[" &amp; $A87 &amp; "]",
"[Base_Tarjetas].[SEGMENTO_DESCRIP]","[Base_Tarjetas].[SEGMENTO_DESCRIP].&amp;[" &amp; $C$6 &amp; "]",
"[Base_Tarjetas].[SITUACION]","[Base_Tarjetas].[SITUACION].&amp;[" &amp; $C87 &amp; "]",
"[Base_Tarjetas].[TIPO]","[Base_Tarjetas].[TIPO].&amp;[" &amp; $C$1 &amp; "]")/1000,
0)</f>
        <v>0</v>
      </c>
      <c r="AH87" s="8">
        <f>IFERROR(
GETPIVOTDATA("[Base_Tarjetas].[Importe]",TDinamica_R!$A$3,
"[Base_Tarjetas].[PERIODO]","[Base_Tarjetas].[PERIODO].&amp;[" &amp; TEXT(AH$6,"yyyymm") &amp; "]",
"[Base_Tarjetas].[Metrica]","[Base_Tarjetas].[Metrica].&amp;[" &amp; $A87 &amp; "]",
"[Base_Tarjetas].[SEGMENTO_DESCRIP]","[Base_Tarjetas].[SEGMENTO_DESCRIP].&amp;[" &amp; $C$6 &amp; "]",
"[Base_Tarjetas].[SITUACION]","[Base_Tarjetas].[SITUACION].&amp;[" &amp; $C87 &amp; "]",
"[Base_Tarjetas].[TIPO]","[Base_Tarjetas].[TIPO].&amp;[" &amp; $C$1 &amp; "]")/1000,
0)</f>
        <v>0</v>
      </c>
      <c r="AI87" s="8">
        <f>IFERROR(
GETPIVOTDATA("[Base_Tarjetas].[Importe]",TDinamica_R!$A$3,
"[Base_Tarjetas].[PERIODO]","[Base_Tarjetas].[PERIODO].&amp;[" &amp; TEXT(AI$6,"yyyymm") &amp; "]",
"[Base_Tarjetas].[Metrica]","[Base_Tarjetas].[Metrica].&amp;[" &amp; $A87 &amp; "]",
"[Base_Tarjetas].[SEGMENTO_DESCRIP]","[Base_Tarjetas].[SEGMENTO_DESCRIP].&amp;[" &amp; $C$6 &amp; "]",
"[Base_Tarjetas].[SITUACION]","[Base_Tarjetas].[SITUACION].&amp;[" &amp; $C87 &amp; "]",
"[Base_Tarjetas].[TIPO]","[Base_Tarjetas].[TIPO].&amp;[" &amp; $C$1 &amp; "]")/1000,
0)</f>
        <v>0</v>
      </c>
      <c r="AJ87" s="8">
        <f>IFERROR(
GETPIVOTDATA("[Base_Tarjetas].[Importe]",TDinamica_R!$A$3,
"[Base_Tarjetas].[PERIODO]","[Base_Tarjetas].[PERIODO].&amp;[" &amp; TEXT(AJ$6,"yyyymm") &amp; "]",
"[Base_Tarjetas].[Metrica]","[Base_Tarjetas].[Metrica].&amp;[" &amp; $A87 &amp; "]",
"[Base_Tarjetas].[SEGMENTO_DESCRIP]","[Base_Tarjetas].[SEGMENTO_DESCRIP].&amp;[" &amp; $C$6 &amp; "]",
"[Base_Tarjetas].[SITUACION]","[Base_Tarjetas].[SITUACION].&amp;[" &amp; $C87 &amp; "]",
"[Base_Tarjetas].[TIPO]","[Base_Tarjetas].[TIPO].&amp;[" &amp; $C$1 &amp; "]")/1000,
0)</f>
        <v>0</v>
      </c>
      <c r="AK87" s="8">
        <f>IFERROR(
GETPIVOTDATA("[Base_Tarjetas].[Importe]",TDinamica_R!$A$3,
"[Base_Tarjetas].[PERIODO]","[Base_Tarjetas].[PERIODO].&amp;[" &amp; TEXT(AK$6,"yyyymm") &amp; "]",
"[Base_Tarjetas].[Metrica]","[Base_Tarjetas].[Metrica].&amp;[" &amp; $A87 &amp; "]",
"[Base_Tarjetas].[SEGMENTO_DESCRIP]","[Base_Tarjetas].[SEGMENTO_DESCRIP].&amp;[" &amp; $C$6 &amp; "]",
"[Base_Tarjetas].[SITUACION]","[Base_Tarjetas].[SITUACION].&amp;[" &amp; $C87 &amp; "]",
"[Base_Tarjetas].[TIPO]","[Base_Tarjetas].[TIPO].&amp;[" &amp; $C$1 &amp; "]")/1000,
0)</f>
        <v>0</v>
      </c>
      <c r="AL87" s="8">
        <f>IFERROR(
GETPIVOTDATA("[Base_Tarjetas].[Importe]",TDinamica_R!$A$3,
"[Base_Tarjetas].[PERIODO]","[Base_Tarjetas].[PERIODO].&amp;[" &amp; TEXT(AL$6,"yyyymm") &amp; "]",
"[Base_Tarjetas].[Metrica]","[Base_Tarjetas].[Metrica].&amp;[" &amp; $A87 &amp; "]",
"[Base_Tarjetas].[SEGMENTO_DESCRIP]","[Base_Tarjetas].[SEGMENTO_DESCRIP].&amp;[" &amp; $C$6 &amp; "]",
"[Base_Tarjetas].[SITUACION]","[Base_Tarjetas].[SITUACION].&amp;[" &amp; $C87 &amp; "]",
"[Base_Tarjetas].[TIPO]","[Base_Tarjetas].[TIPO].&amp;[" &amp; $C$1 &amp; "]")/1000,
0)</f>
        <v>0</v>
      </c>
      <c r="AM87" s="8">
        <f>IFERROR(
GETPIVOTDATA("[Base_Tarjetas].[Importe]",TDinamica_R!$A$3,
"[Base_Tarjetas].[PERIODO]","[Base_Tarjetas].[PERIODO].&amp;[" &amp; TEXT(AM$6,"yyyymm") &amp; "]",
"[Base_Tarjetas].[Metrica]","[Base_Tarjetas].[Metrica].&amp;[" &amp; $A87 &amp; "]",
"[Base_Tarjetas].[SEGMENTO_DESCRIP]","[Base_Tarjetas].[SEGMENTO_DESCRIP].&amp;[" &amp; $C$6 &amp; "]",
"[Base_Tarjetas].[SITUACION]","[Base_Tarjetas].[SITUACION].&amp;[" &amp; $C87 &amp; "]",
"[Base_Tarjetas].[TIPO]","[Base_Tarjetas].[TIPO].&amp;[" &amp; $C$1 &amp; "]")/1000,
0)</f>
        <v>0</v>
      </c>
      <c r="AN87" s="8">
        <f>IFERROR(
GETPIVOTDATA("[Base_Tarjetas].[Importe]",TDinamica_R!$A$3,
"[Base_Tarjetas].[PERIODO]","[Base_Tarjetas].[PERIODO].&amp;[" &amp; TEXT(AN$6,"yyyymm") &amp; "]",
"[Base_Tarjetas].[Metrica]","[Base_Tarjetas].[Metrica].&amp;[" &amp; $A87 &amp; "]",
"[Base_Tarjetas].[SEGMENTO_DESCRIP]","[Base_Tarjetas].[SEGMENTO_DESCRIP].&amp;[" &amp; $C$6 &amp; "]",
"[Base_Tarjetas].[SITUACION]","[Base_Tarjetas].[SITUACION].&amp;[" &amp; $C87 &amp; "]",
"[Base_Tarjetas].[TIPO]","[Base_Tarjetas].[TIPO].&amp;[" &amp; $C$1 &amp; "]")/1000,
0)</f>
        <v>0</v>
      </c>
      <c r="AO87" s="8">
        <f>IFERROR(
GETPIVOTDATA("[Base_Tarjetas].[Importe]",TDinamica_R!$A$3,
"[Base_Tarjetas].[PERIODO]","[Base_Tarjetas].[PERIODO].&amp;[" &amp; TEXT(AO$6,"yyyymm") &amp; "]",
"[Base_Tarjetas].[Metrica]","[Base_Tarjetas].[Metrica].&amp;[" &amp; $A87 &amp; "]",
"[Base_Tarjetas].[SEGMENTO_DESCRIP]","[Base_Tarjetas].[SEGMENTO_DESCRIP].&amp;[" &amp; $C$6 &amp; "]",
"[Base_Tarjetas].[SITUACION]","[Base_Tarjetas].[SITUACION].&amp;[" &amp; $C87 &amp; "]",
"[Base_Tarjetas].[TIPO]","[Base_Tarjetas].[TIPO].&amp;[" &amp; $C$1 &amp; "]")/1000,
0)</f>
        <v>0</v>
      </c>
      <c r="AP87" s="8">
        <f>IFERROR(
GETPIVOTDATA("[Base_Tarjetas].[Importe]",TDinamica_R!$A$3,
"[Base_Tarjetas].[PERIODO]","[Base_Tarjetas].[PERIODO].&amp;[" &amp; TEXT(AP$6,"yyyymm") &amp; "]",
"[Base_Tarjetas].[Metrica]","[Base_Tarjetas].[Metrica].&amp;[" &amp; $A87 &amp; "]",
"[Base_Tarjetas].[SEGMENTO_DESCRIP]","[Base_Tarjetas].[SEGMENTO_DESCRIP].&amp;[" &amp; $C$6 &amp; "]",
"[Base_Tarjetas].[SITUACION]","[Base_Tarjetas].[SITUACION].&amp;[" &amp; $C87 &amp; "]",
"[Base_Tarjetas].[TIPO]","[Base_Tarjetas].[TIPO].&amp;[" &amp; $C$1 &amp; "]")/1000,
0)</f>
        <v>0</v>
      </c>
      <c r="AQ87" s="8">
        <f>IFERROR(
GETPIVOTDATA("[Base_Tarjetas].[Importe]",TDinamica_R!$A$3,
"[Base_Tarjetas].[PERIODO]","[Base_Tarjetas].[PERIODO].&amp;[" &amp; TEXT(AQ$6,"yyyymm") &amp; "]",
"[Base_Tarjetas].[Metrica]","[Base_Tarjetas].[Metrica].&amp;[" &amp; $A87 &amp; "]",
"[Base_Tarjetas].[SEGMENTO_DESCRIP]","[Base_Tarjetas].[SEGMENTO_DESCRIP].&amp;[" &amp; $C$6 &amp; "]",
"[Base_Tarjetas].[SITUACION]","[Base_Tarjetas].[SITUACION].&amp;[" &amp; $C87 &amp; "]",
"[Base_Tarjetas].[TIPO]","[Base_Tarjetas].[TIPO].&amp;[" &amp; $C$1 &amp; "]")/1000,
0)</f>
        <v>0</v>
      </c>
      <c r="AR87" s="8">
        <f>IFERROR(
GETPIVOTDATA("[Base_Tarjetas].[Importe]",TDinamica_R!$A$3,
"[Base_Tarjetas].[PERIODO]","[Base_Tarjetas].[PERIODO].&amp;[" &amp; TEXT(AR$6,"yyyymm") &amp; "]",
"[Base_Tarjetas].[Metrica]","[Base_Tarjetas].[Metrica].&amp;[" &amp; $A87 &amp; "]",
"[Base_Tarjetas].[SEGMENTO_DESCRIP]","[Base_Tarjetas].[SEGMENTO_DESCRIP].&amp;[" &amp; $C$6 &amp; "]",
"[Base_Tarjetas].[SITUACION]","[Base_Tarjetas].[SITUACION].&amp;[" &amp; $C87 &amp; "]",
"[Base_Tarjetas].[TIPO]","[Base_Tarjetas].[TIPO].&amp;[" &amp; $C$1 &amp; "]")/1000,
0)</f>
        <v>0</v>
      </c>
      <c r="AS87" s="8">
        <f>IFERROR(
GETPIVOTDATA("[Base_Tarjetas].[Importe]",TDinamica_R!$A$3,
"[Base_Tarjetas].[PERIODO]","[Base_Tarjetas].[PERIODO].&amp;[" &amp; TEXT(AS$6,"yyyymm") &amp; "]",
"[Base_Tarjetas].[Metrica]","[Base_Tarjetas].[Metrica].&amp;[" &amp; $A87 &amp; "]",
"[Base_Tarjetas].[SEGMENTO_DESCRIP]","[Base_Tarjetas].[SEGMENTO_DESCRIP].&amp;[" &amp; $C$6 &amp; "]",
"[Base_Tarjetas].[SITUACION]","[Base_Tarjetas].[SITUACION].&amp;[" &amp; $C87 &amp; "]",
"[Base_Tarjetas].[TIPO]","[Base_Tarjetas].[TIPO].&amp;[" &amp; $C$1 &amp; "]")/1000,
0)</f>
        <v>0</v>
      </c>
      <c r="AT87" s="8">
        <f>IFERROR(
GETPIVOTDATA("[Base_Tarjetas].[Importe]",TDinamica_R!$A$3,
"[Base_Tarjetas].[PERIODO]","[Base_Tarjetas].[PERIODO].&amp;[" &amp; TEXT(AT$6,"yyyymm") &amp; "]",
"[Base_Tarjetas].[Metrica]","[Base_Tarjetas].[Metrica].&amp;[" &amp; $A87 &amp; "]",
"[Base_Tarjetas].[SEGMENTO_DESCRIP]","[Base_Tarjetas].[SEGMENTO_DESCRIP].&amp;[" &amp; $C$6 &amp; "]",
"[Base_Tarjetas].[SITUACION]","[Base_Tarjetas].[SITUACION].&amp;[" &amp; $C87 &amp; "]",
"[Base_Tarjetas].[TIPO]","[Base_Tarjetas].[TIPO].&amp;[" &amp; $C$1 &amp; "]")/1000,
0)</f>
        <v>0</v>
      </c>
      <c r="AU87" s="8">
        <f>IFERROR(
GETPIVOTDATA("[Base_Tarjetas].[Importe]",TDinamica_R!$A$3,
"[Base_Tarjetas].[PERIODO]","[Base_Tarjetas].[PERIODO].&amp;[" &amp; TEXT(AU$6,"yyyymm") &amp; "]",
"[Base_Tarjetas].[Metrica]","[Base_Tarjetas].[Metrica].&amp;[" &amp; $A87 &amp; "]",
"[Base_Tarjetas].[SEGMENTO_DESCRIP]","[Base_Tarjetas].[SEGMENTO_DESCRIP].&amp;[" &amp; $C$6 &amp; "]",
"[Base_Tarjetas].[SITUACION]","[Base_Tarjetas].[SITUACION].&amp;[" &amp; $C87 &amp; "]",
"[Base_Tarjetas].[TIPO]","[Base_Tarjetas].[TIPO].&amp;[" &amp; $C$1 &amp; "]")/1000,
0)</f>
        <v>0</v>
      </c>
      <c r="AV87" s="8">
        <f>IFERROR(
GETPIVOTDATA("[Base_Tarjetas].[Importe]",TDinamica_R!$A$3,
"[Base_Tarjetas].[PERIODO]","[Base_Tarjetas].[PERIODO].&amp;[" &amp; TEXT(AV$6,"yyyymm") &amp; "]",
"[Base_Tarjetas].[Metrica]","[Base_Tarjetas].[Metrica].&amp;[" &amp; $A87 &amp; "]",
"[Base_Tarjetas].[SEGMENTO_DESCRIP]","[Base_Tarjetas].[SEGMENTO_DESCRIP].&amp;[" &amp; $C$6 &amp; "]",
"[Base_Tarjetas].[SITUACION]","[Base_Tarjetas].[SITUACION].&amp;[" &amp; $C87 &amp; "]",
"[Base_Tarjetas].[TIPO]","[Base_Tarjetas].[TIPO].&amp;[" &amp; $C$1 &amp; "]")/1000,
0)</f>
        <v>0</v>
      </c>
      <c r="AW87" s="8">
        <f>IFERROR(
GETPIVOTDATA("[Base_Tarjetas].[Importe]",TDinamica_R!$A$3,
"[Base_Tarjetas].[PERIODO]","[Base_Tarjetas].[PERIODO].&amp;[" &amp; TEXT(AW$6,"yyyymm") &amp; "]",
"[Base_Tarjetas].[Metrica]","[Base_Tarjetas].[Metrica].&amp;[" &amp; $A87 &amp; "]",
"[Base_Tarjetas].[SEGMENTO_DESCRIP]","[Base_Tarjetas].[SEGMENTO_DESCRIP].&amp;[" &amp; $C$6 &amp; "]",
"[Base_Tarjetas].[SITUACION]","[Base_Tarjetas].[SITUACION].&amp;[" &amp; $C87 &amp; "]",
"[Base_Tarjetas].[TIPO]","[Base_Tarjetas].[TIPO].&amp;[" &amp; $C$1 &amp; "]")/1000,
0)</f>
        <v>0</v>
      </c>
      <c r="AX87" s="8">
        <f>IFERROR(
GETPIVOTDATA("[Base_Tarjetas].[Importe]",TDinamica_R!$A$3,
"[Base_Tarjetas].[PERIODO]","[Base_Tarjetas].[PERIODO].&amp;[" &amp; TEXT(AX$6,"yyyymm") &amp; "]",
"[Base_Tarjetas].[Metrica]","[Base_Tarjetas].[Metrica].&amp;[" &amp; $A87 &amp; "]",
"[Base_Tarjetas].[SEGMENTO_DESCRIP]","[Base_Tarjetas].[SEGMENTO_DESCRIP].&amp;[" &amp; $C$6 &amp; "]",
"[Base_Tarjetas].[SITUACION]","[Base_Tarjetas].[SITUACION].&amp;[" &amp; $C87 &amp; "]",
"[Base_Tarjetas].[TIPO]","[Base_Tarjetas].[TIPO].&amp;[" &amp; $C$1 &amp; "]")/1000,
0)</f>
        <v>0</v>
      </c>
      <c r="AY87" s="8">
        <f>IFERROR(
GETPIVOTDATA("[Base_Tarjetas].[Importe]",TDinamica_R!$A$3,
"[Base_Tarjetas].[PERIODO]","[Base_Tarjetas].[PERIODO].&amp;[" &amp; TEXT(AY$6,"yyyymm") &amp; "]",
"[Base_Tarjetas].[Metrica]","[Base_Tarjetas].[Metrica].&amp;[" &amp; $A87 &amp; "]",
"[Base_Tarjetas].[SEGMENTO_DESCRIP]","[Base_Tarjetas].[SEGMENTO_DESCRIP].&amp;[" &amp; $C$6 &amp; "]",
"[Base_Tarjetas].[SITUACION]","[Base_Tarjetas].[SITUACION].&amp;[" &amp; $C87 &amp; "]",
"[Base_Tarjetas].[TIPO]","[Base_Tarjetas].[TIPO].&amp;[" &amp; $C$1 &amp; "]")/1000,
0)</f>
        <v>0</v>
      </c>
      <c r="AZ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TEXT(AZ$6,"yyyymm") &amp; "]"),
0)</f>
        <v>-30.2532692809</v>
      </c>
      <c r="BA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TEXT(BA$6,"yyyymm") &amp; "]"),
0)</f>
        <v>-28.832056954899997</v>
      </c>
      <c r="BB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TEXT(BB$6,"yyyymm") &amp; "]"),
0)</f>
        <v>-34.465061409100002</v>
      </c>
      <c r="BC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TEXT(BC$6,"yyyymm") &amp; "]"),
0)</f>
        <v>-32.200049302099998</v>
      </c>
      <c r="BD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TEXT(BD$6,"yyyymm") &amp; "]"),
0)</f>
        <v>-34.464277035999999</v>
      </c>
      <c r="BE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TEXT(BE$6,"yyyymm") &amp; "]"),
0)</f>
        <v>-33.376690184200001</v>
      </c>
      <c r="BF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TEXT(BF$6,"yyyymm") &amp; "]"),
0)</f>
        <v>-33.3608376006</v>
      </c>
      <c r="BG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TEXT(BG$6,"yyyymm") &amp; "]"),
0)</f>
        <v>-33.550101507100003</v>
      </c>
      <c r="BH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TEXT(BH$6,"yyyymm") &amp; "]"),
0)</f>
        <v>-34.155328007900003</v>
      </c>
      <c r="BI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TEXT(BI$6,"yyyymm") &amp; "]"),
0)</f>
        <v>-34.708885305999999</v>
      </c>
      <c r="BJ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TEXT(BJ$6,"yyyymm") &amp; "]"),
0)</f>
        <v>-35.685494705799996</v>
      </c>
      <c r="BK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TEXT(BK$6,"yyyymm") &amp; "]"),
0)</f>
        <v>-36.211253702900002</v>
      </c>
      <c r="BO87" s="24">
        <f t="shared" si="53"/>
        <v>0</v>
      </c>
      <c r="BP87" s="24">
        <f t="shared" si="53"/>
        <v>-93.550387644899999</v>
      </c>
      <c r="BQ87" s="24">
        <f t="shared" si="53"/>
        <v>0</v>
      </c>
      <c r="BR87" s="24">
        <f t="shared" si="53"/>
        <v>0</v>
      </c>
      <c r="BS87" s="24">
        <f t="shared" si="53"/>
        <v>0</v>
      </c>
      <c r="BT87" s="24">
        <f t="shared" si="53"/>
        <v>0</v>
      </c>
    </row>
    <row r="88" spans="1:72" hidden="1" outlineLevel="1" x14ac:dyDescent="0.25">
      <c r="A88" s="11" t="s">
        <v>39</v>
      </c>
      <c r="C88" s="2" t="s">
        <v>43</v>
      </c>
      <c r="D88" s="8">
        <f>IFERROR(
GETPIVOTDATA("[Base_Tarjetas].[Importe]",TDinamica_R!$A$3,
"[Base_Tarjetas].[PERIODO]","[Base_Tarjetas].[PERIODO].&amp;[" &amp; TEXT(D$6,"yyyymm") &amp; "]",
"[Base_Tarjetas].[Metrica]","[Base_Tarjetas].[Metrica].&amp;[" &amp; $A88 &amp; "]",
"[Base_Tarjetas].[SEGMENTO_DESCRIP]","[Base_Tarjetas].[SEGMENTO_DESCRIP].&amp;[" &amp; $C$6 &amp; "]",
"[Base_Tarjetas].[SITUACION]","[Base_Tarjetas].[SITUACION].&amp;[" &amp; $C88 &amp; "]",
"[Base_Tarjetas].[TIPO]","[Base_Tarjetas].[TIPO].&amp;[" &amp; $C$1 &amp; "]")/1000,
0)</f>
        <v>0</v>
      </c>
      <c r="E88" s="8">
        <f>IFERROR(
GETPIVOTDATA("[Base_Tarjetas].[Importe]",TDinamica_R!$A$3,
"[Base_Tarjetas].[PERIODO]","[Base_Tarjetas].[PERIODO].&amp;[" &amp; TEXT(E$6,"yyyymm") &amp; "]",
"[Base_Tarjetas].[Metrica]","[Base_Tarjetas].[Metrica].&amp;[" &amp; $A88 &amp; "]",
"[Base_Tarjetas].[SEGMENTO_DESCRIP]","[Base_Tarjetas].[SEGMENTO_DESCRIP].&amp;[" &amp; $C$6 &amp; "]",
"[Base_Tarjetas].[SITUACION]","[Base_Tarjetas].[SITUACION].&amp;[" &amp; $C88 &amp; "]",
"[Base_Tarjetas].[TIPO]","[Base_Tarjetas].[TIPO].&amp;[" &amp; $C$1 &amp; "]")/1000,
0)</f>
        <v>0</v>
      </c>
      <c r="F88" s="8">
        <f>IFERROR(
GETPIVOTDATA("[Base_Tarjetas].[Importe]",TDinamica_R!$A$3,
"[Base_Tarjetas].[PERIODO]","[Base_Tarjetas].[PERIODO].&amp;[" &amp; TEXT(F$6,"yyyymm") &amp; "]",
"[Base_Tarjetas].[Metrica]","[Base_Tarjetas].[Metrica].&amp;[" &amp; $A88 &amp; "]",
"[Base_Tarjetas].[SEGMENTO_DESCRIP]","[Base_Tarjetas].[SEGMENTO_DESCRIP].&amp;[" &amp; $C$6 &amp; "]",
"[Base_Tarjetas].[SITUACION]","[Base_Tarjetas].[SITUACION].&amp;[" &amp; $C88 &amp; "]",
"[Base_Tarjetas].[TIPO]","[Base_Tarjetas].[TIPO].&amp;[" &amp; $C$1 &amp; "]")/1000,
0)</f>
        <v>0</v>
      </c>
      <c r="G88" s="8">
        <f>IFERROR(
GETPIVOTDATA("[Base_Tarjetas].[Importe]",TDinamica_R!$A$3,
"[Base_Tarjetas].[PERIODO]","[Base_Tarjetas].[PERIODO].&amp;[" &amp; TEXT(G$6,"yyyymm") &amp; "]",
"[Base_Tarjetas].[Metrica]","[Base_Tarjetas].[Metrica].&amp;[" &amp; $A88 &amp; "]",
"[Base_Tarjetas].[SEGMENTO_DESCRIP]","[Base_Tarjetas].[SEGMENTO_DESCRIP].&amp;[" &amp; $C$6 &amp; "]",
"[Base_Tarjetas].[SITUACION]","[Base_Tarjetas].[SITUACION].&amp;[" &amp; $C88 &amp; "]",
"[Base_Tarjetas].[TIPO]","[Base_Tarjetas].[TIPO].&amp;[" &amp; $C$1 &amp; "]")/1000,
0)</f>
        <v>0</v>
      </c>
      <c r="H88" s="8">
        <f>IFERROR(
GETPIVOTDATA("[Base_Tarjetas].[Importe]",TDinamica_R!$A$3,
"[Base_Tarjetas].[PERIODO]","[Base_Tarjetas].[PERIODO].&amp;[" &amp; TEXT(H$6,"yyyymm") &amp; "]",
"[Base_Tarjetas].[Metrica]","[Base_Tarjetas].[Metrica].&amp;[" &amp; $A88 &amp; "]",
"[Base_Tarjetas].[SEGMENTO_DESCRIP]","[Base_Tarjetas].[SEGMENTO_DESCRIP].&amp;[" &amp; $C$6 &amp; "]",
"[Base_Tarjetas].[SITUACION]","[Base_Tarjetas].[SITUACION].&amp;[" &amp; $C88 &amp; "]",
"[Base_Tarjetas].[TIPO]","[Base_Tarjetas].[TIPO].&amp;[" &amp; $C$1 &amp; "]")/1000,
0)</f>
        <v>0</v>
      </c>
      <c r="I88" s="8">
        <f>IFERROR(
GETPIVOTDATA("[Base_Tarjetas].[Importe]",TDinamica_R!$A$3,
"[Base_Tarjetas].[PERIODO]","[Base_Tarjetas].[PERIODO].&amp;[" &amp; TEXT(I$6,"yyyymm") &amp; "]",
"[Base_Tarjetas].[Metrica]","[Base_Tarjetas].[Metrica].&amp;[" &amp; $A88 &amp; "]",
"[Base_Tarjetas].[SEGMENTO_DESCRIP]","[Base_Tarjetas].[SEGMENTO_DESCRIP].&amp;[" &amp; $C$6 &amp; "]",
"[Base_Tarjetas].[SITUACION]","[Base_Tarjetas].[SITUACION].&amp;[" &amp; $C88 &amp; "]",
"[Base_Tarjetas].[TIPO]","[Base_Tarjetas].[TIPO].&amp;[" &amp; $C$1 &amp; "]")/1000,
0)</f>
        <v>0</v>
      </c>
      <c r="J88" s="8">
        <f>IFERROR(
GETPIVOTDATA("[Base_Tarjetas].[Importe]",TDinamica_R!$A$3,
"[Base_Tarjetas].[PERIODO]","[Base_Tarjetas].[PERIODO].&amp;[" &amp; TEXT(J$6,"yyyymm") &amp; "]",
"[Base_Tarjetas].[Metrica]","[Base_Tarjetas].[Metrica].&amp;[" &amp; $A88 &amp; "]",
"[Base_Tarjetas].[SEGMENTO_DESCRIP]","[Base_Tarjetas].[SEGMENTO_DESCRIP].&amp;[" &amp; $C$6 &amp; "]",
"[Base_Tarjetas].[SITUACION]","[Base_Tarjetas].[SITUACION].&amp;[" &amp; $C88 &amp; "]",
"[Base_Tarjetas].[TIPO]","[Base_Tarjetas].[TIPO].&amp;[" &amp; $C$1 &amp; "]")/1000,
0)</f>
        <v>0</v>
      </c>
      <c r="K88" s="8">
        <f>IFERROR(
GETPIVOTDATA("[Base_Tarjetas].[Importe]",TDinamica_R!$A$3,
"[Base_Tarjetas].[PERIODO]","[Base_Tarjetas].[PERIODO].&amp;[" &amp; TEXT(K$6,"yyyymm") &amp; "]",
"[Base_Tarjetas].[Metrica]","[Base_Tarjetas].[Metrica].&amp;[" &amp; $A88 &amp; "]",
"[Base_Tarjetas].[SEGMENTO_DESCRIP]","[Base_Tarjetas].[SEGMENTO_DESCRIP].&amp;[" &amp; $C$6 &amp; "]",
"[Base_Tarjetas].[SITUACION]","[Base_Tarjetas].[SITUACION].&amp;[" &amp; $C88 &amp; "]",
"[Base_Tarjetas].[TIPO]","[Base_Tarjetas].[TIPO].&amp;[" &amp; $C$1 &amp; "]")/1000,
0)</f>
        <v>0</v>
      </c>
      <c r="L88" s="8">
        <f>IFERROR(
GETPIVOTDATA("[Base_Tarjetas].[Importe]",TDinamica_R!$A$3,
"[Base_Tarjetas].[PERIODO]","[Base_Tarjetas].[PERIODO].&amp;[" &amp; TEXT(L$6,"yyyymm") &amp; "]",
"[Base_Tarjetas].[Metrica]","[Base_Tarjetas].[Metrica].&amp;[" &amp; $A88 &amp; "]",
"[Base_Tarjetas].[SEGMENTO_DESCRIP]","[Base_Tarjetas].[SEGMENTO_DESCRIP].&amp;[" &amp; $C$6 &amp; "]",
"[Base_Tarjetas].[SITUACION]","[Base_Tarjetas].[SITUACION].&amp;[" &amp; $C88 &amp; "]",
"[Base_Tarjetas].[TIPO]","[Base_Tarjetas].[TIPO].&amp;[" &amp; $C$1 &amp; "]")/1000,
0)</f>
        <v>0</v>
      </c>
      <c r="M88" s="8">
        <f>IFERROR(
GETPIVOTDATA("[Base_Tarjetas].[Importe]",TDinamica_R!$A$3,
"[Base_Tarjetas].[PERIODO]","[Base_Tarjetas].[PERIODO].&amp;[" &amp; TEXT(M$6,"yyyymm") &amp; "]",
"[Base_Tarjetas].[Metrica]","[Base_Tarjetas].[Metrica].&amp;[" &amp; $A88 &amp; "]",
"[Base_Tarjetas].[SEGMENTO_DESCRIP]","[Base_Tarjetas].[SEGMENTO_DESCRIP].&amp;[" &amp; $C$6 &amp; "]",
"[Base_Tarjetas].[SITUACION]","[Base_Tarjetas].[SITUACION].&amp;[" &amp; $C88 &amp; "]",
"[Base_Tarjetas].[TIPO]","[Base_Tarjetas].[TIPO].&amp;[" &amp; $C$1 &amp; "]")/1000,
0)</f>
        <v>0</v>
      </c>
      <c r="N88" s="8">
        <f>IFERROR(
GETPIVOTDATA("[Base_Tarjetas].[Importe]",TDinamica_R!$A$3,
"[Base_Tarjetas].[PERIODO]","[Base_Tarjetas].[PERIODO].&amp;[" &amp; TEXT(N$6,"yyyymm") &amp; "]",
"[Base_Tarjetas].[Metrica]","[Base_Tarjetas].[Metrica].&amp;[" &amp; $A88 &amp; "]",
"[Base_Tarjetas].[SEGMENTO_DESCRIP]","[Base_Tarjetas].[SEGMENTO_DESCRIP].&amp;[" &amp; $C$6 &amp; "]",
"[Base_Tarjetas].[SITUACION]","[Base_Tarjetas].[SITUACION].&amp;[" &amp; $C88 &amp; "]",
"[Base_Tarjetas].[TIPO]","[Base_Tarjetas].[TIPO].&amp;[" &amp; $C$1 &amp; "]")/1000,
0)</f>
        <v>0</v>
      </c>
      <c r="O88" s="8">
        <f>IFERROR(
GETPIVOTDATA("[Base_Tarjetas].[Importe]",TDinamica_R!$A$3,
"[Base_Tarjetas].[PERIODO]","[Base_Tarjetas].[PERIODO].&amp;[" &amp; TEXT(O$6,"yyyymm") &amp; "]",
"[Base_Tarjetas].[Metrica]","[Base_Tarjetas].[Metrica].&amp;[" &amp; $A88 &amp; "]",
"[Base_Tarjetas].[SEGMENTO_DESCRIP]","[Base_Tarjetas].[SEGMENTO_DESCRIP].&amp;[" &amp; $C$6 &amp; "]",
"[Base_Tarjetas].[SITUACION]","[Base_Tarjetas].[SITUACION].&amp;[" &amp; $C88 &amp; "]",
"[Base_Tarjetas].[TIPO]","[Base_Tarjetas].[TIPO].&amp;[" &amp; $C$1 &amp; "]")/1000,
0)</f>
        <v>0</v>
      </c>
      <c r="P88" s="8">
        <f>IFERROR(
GETPIVOTDATA("[Base_Tarjetas].[Importe]",TDinamica_R!$A$3,
"[Base_Tarjetas].[PERIODO]","[Base_Tarjetas].[PERIODO].&amp;[" &amp; TEXT(P$6,"yyyymm") &amp; "]",
"[Base_Tarjetas].[Metrica]","[Base_Tarjetas].[Metrica].&amp;[" &amp; $A88 &amp; "]",
"[Base_Tarjetas].[SEGMENTO_DESCRIP]","[Base_Tarjetas].[SEGMENTO_DESCRIP].&amp;[" &amp; $C$6 &amp; "]",
"[Base_Tarjetas].[SITUACION]","[Base_Tarjetas].[SITUACION].&amp;[" &amp; $C88 &amp; "]",
"[Base_Tarjetas].[TIPO]","[Base_Tarjetas].[TIPO].&amp;[" &amp; $C$1 &amp; "]")/1000,
0)</f>
        <v>0</v>
      </c>
      <c r="Q88" s="8">
        <f>IFERROR(
GETPIVOTDATA("[Base_Tarjetas].[Importe]",TDinamica_R!$A$3,
"[Base_Tarjetas].[PERIODO]","[Base_Tarjetas].[PERIODO].&amp;[" &amp; TEXT(Q$6,"yyyymm") &amp; "]",
"[Base_Tarjetas].[Metrica]","[Base_Tarjetas].[Metrica].&amp;[" &amp; $A88 &amp; "]",
"[Base_Tarjetas].[SEGMENTO_DESCRIP]","[Base_Tarjetas].[SEGMENTO_DESCRIP].&amp;[" &amp; $C$6 &amp; "]",
"[Base_Tarjetas].[SITUACION]","[Base_Tarjetas].[SITUACION].&amp;[" &amp; $C88 &amp; "]",
"[Base_Tarjetas].[TIPO]","[Base_Tarjetas].[TIPO].&amp;[" &amp; $C$1 &amp; "]")/1000,
0)</f>
        <v>0</v>
      </c>
      <c r="R88" s="8">
        <f>IFERROR(
GETPIVOTDATA("[Base_Tarjetas].[Importe]",TDinamica_R!$A$3,
"[Base_Tarjetas].[PERIODO]","[Base_Tarjetas].[PERIODO].&amp;[" &amp; TEXT(R$6,"yyyymm") &amp; "]",
"[Base_Tarjetas].[Metrica]","[Base_Tarjetas].[Metrica].&amp;[" &amp; $A88 &amp; "]",
"[Base_Tarjetas].[SEGMENTO_DESCRIP]","[Base_Tarjetas].[SEGMENTO_DESCRIP].&amp;[" &amp; $C$6 &amp; "]",
"[Base_Tarjetas].[SITUACION]","[Base_Tarjetas].[SITUACION].&amp;[" &amp; $C88 &amp; "]",
"[Base_Tarjetas].[TIPO]","[Base_Tarjetas].[TIPO].&amp;[" &amp; $C$1 &amp; "]")/1000,
0)</f>
        <v>0</v>
      </c>
      <c r="S88" s="8">
        <f>IFERROR(
GETPIVOTDATA("[Base_Tarjetas].[Importe]",TDinamica_R!$A$3,
"[Base_Tarjetas].[PERIODO]","[Base_Tarjetas].[PERIODO].&amp;[" &amp; TEXT(S$6,"yyyymm") &amp; "]",
"[Base_Tarjetas].[Metrica]","[Base_Tarjetas].[Metrica].&amp;[" &amp; $A88 &amp; "]",
"[Base_Tarjetas].[SEGMENTO_DESCRIP]","[Base_Tarjetas].[SEGMENTO_DESCRIP].&amp;[" &amp; $C$6 &amp; "]",
"[Base_Tarjetas].[SITUACION]","[Base_Tarjetas].[SITUACION].&amp;[" &amp; $C88 &amp; "]",
"[Base_Tarjetas].[TIPO]","[Base_Tarjetas].[TIPO].&amp;[" &amp; $C$1 &amp; "]")/1000,
0)</f>
        <v>0</v>
      </c>
      <c r="T88" s="8">
        <f>IFERROR(
GETPIVOTDATA("[Base_Tarjetas].[Importe]",TDinamica_R!$A$3,
"[Base_Tarjetas].[PERIODO]","[Base_Tarjetas].[PERIODO].&amp;[" &amp; TEXT(T$6,"yyyymm") &amp; "]",
"[Base_Tarjetas].[Metrica]","[Base_Tarjetas].[Metrica].&amp;[" &amp; $A88 &amp; "]",
"[Base_Tarjetas].[SEGMENTO_DESCRIP]","[Base_Tarjetas].[SEGMENTO_DESCRIP].&amp;[" &amp; $C$6 &amp; "]",
"[Base_Tarjetas].[SITUACION]","[Base_Tarjetas].[SITUACION].&amp;[" &amp; $C88 &amp; "]",
"[Base_Tarjetas].[TIPO]","[Base_Tarjetas].[TIPO].&amp;[" &amp; $C$1 &amp; "]")/1000,
0)</f>
        <v>0</v>
      </c>
      <c r="U88" s="8">
        <f>IFERROR(
GETPIVOTDATA("[Base_Tarjetas].[Importe]",TDinamica_R!$A$3,
"[Base_Tarjetas].[PERIODO]","[Base_Tarjetas].[PERIODO].&amp;[" &amp; TEXT(U$6,"yyyymm") &amp; "]",
"[Base_Tarjetas].[Metrica]","[Base_Tarjetas].[Metrica].&amp;[" &amp; $A88 &amp; "]",
"[Base_Tarjetas].[SEGMENTO_DESCRIP]","[Base_Tarjetas].[SEGMENTO_DESCRIP].&amp;[" &amp; $C$6 &amp; "]",
"[Base_Tarjetas].[SITUACION]","[Base_Tarjetas].[SITUACION].&amp;[" &amp; $C88 &amp; "]",
"[Base_Tarjetas].[TIPO]","[Base_Tarjetas].[TIPO].&amp;[" &amp; $C$1 &amp; "]")/1000,
0)</f>
        <v>0</v>
      </c>
      <c r="V88" s="8">
        <f>IFERROR(
GETPIVOTDATA("[Base_Tarjetas].[Importe]",TDinamica_R!$A$3,
"[Base_Tarjetas].[PERIODO]","[Base_Tarjetas].[PERIODO].&amp;[" &amp; TEXT(V$6,"yyyymm") &amp; "]",
"[Base_Tarjetas].[Metrica]","[Base_Tarjetas].[Metrica].&amp;[" &amp; $A88 &amp; "]",
"[Base_Tarjetas].[SEGMENTO_DESCRIP]","[Base_Tarjetas].[SEGMENTO_DESCRIP].&amp;[" &amp; $C$6 &amp; "]",
"[Base_Tarjetas].[SITUACION]","[Base_Tarjetas].[SITUACION].&amp;[" &amp; $C88 &amp; "]",
"[Base_Tarjetas].[TIPO]","[Base_Tarjetas].[TIPO].&amp;[" &amp; $C$1 &amp; "]")/1000,
0)</f>
        <v>0</v>
      </c>
      <c r="W88" s="8">
        <f>IFERROR(
GETPIVOTDATA("[Base_Tarjetas].[Importe]",TDinamica_R!$A$3,
"[Base_Tarjetas].[PERIODO]","[Base_Tarjetas].[PERIODO].&amp;[" &amp; TEXT(W$6,"yyyymm") &amp; "]",
"[Base_Tarjetas].[Metrica]","[Base_Tarjetas].[Metrica].&amp;[" &amp; $A88 &amp; "]",
"[Base_Tarjetas].[SEGMENTO_DESCRIP]","[Base_Tarjetas].[SEGMENTO_DESCRIP].&amp;[" &amp; $C$6 &amp; "]",
"[Base_Tarjetas].[SITUACION]","[Base_Tarjetas].[SITUACION].&amp;[" &amp; $C88 &amp; "]",
"[Base_Tarjetas].[TIPO]","[Base_Tarjetas].[TIPO].&amp;[" &amp; $C$1 &amp; "]")/1000,
0)</f>
        <v>0</v>
      </c>
      <c r="X88" s="8">
        <f>IFERROR(
GETPIVOTDATA("[Base_Tarjetas].[Importe]",TDinamica_R!$A$3,
"[Base_Tarjetas].[PERIODO]","[Base_Tarjetas].[PERIODO].&amp;[" &amp; TEXT(X$6,"yyyymm") &amp; "]",
"[Base_Tarjetas].[Metrica]","[Base_Tarjetas].[Metrica].&amp;[" &amp; $A88 &amp; "]",
"[Base_Tarjetas].[SEGMENTO_DESCRIP]","[Base_Tarjetas].[SEGMENTO_DESCRIP].&amp;[" &amp; $C$6 &amp; "]",
"[Base_Tarjetas].[SITUACION]","[Base_Tarjetas].[SITUACION].&amp;[" &amp; $C88 &amp; "]",
"[Base_Tarjetas].[TIPO]","[Base_Tarjetas].[TIPO].&amp;[" &amp; $C$1 &amp; "]")/1000,
0)</f>
        <v>0</v>
      </c>
      <c r="Y88" s="8">
        <f>IFERROR(
GETPIVOTDATA("[Base_Tarjetas].[Importe]",TDinamica_R!$A$3,
"[Base_Tarjetas].[PERIODO]","[Base_Tarjetas].[PERIODO].&amp;[" &amp; TEXT(Y$6,"yyyymm") &amp; "]",
"[Base_Tarjetas].[Metrica]","[Base_Tarjetas].[Metrica].&amp;[" &amp; $A88 &amp; "]",
"[Base_Tarjetas].[SEGMENTO_DESCRIP]","[Base_Tarjetas].[SEGMENTO_DESCRIP].&amp;[" &amp; $C$6 &amp; "]",
"[Base_Tarjetas].[SITUACION]","[Base_Tarjetas].[SITUACION].&amp;[" &amp; $C88 &amp; "]",
"[Base_Tarjetas].[TIPO]","[Base_Tarjetas].[TIPO].&amp;[" &amp; $C$1 &amp; "]")/1000,
0)</f>
        <v>0</v>
      </c>
      <c r="Z88" s="8">
        <f>IFERROR(
GETPIVOTDATA("[Base_Tarjetas].[Importe]",TDinamica_R!$A$3,
"[Base_Tarjetas].[PERIODO]","[Base_Tarjetas].[PERIODO].&amp;[" &amp; TEXT(Z$6,"yyyymm") &amp; "]",
"[Base_Tarjetas].[Metrica]","[Base_Tarjetas].[Metrica].&amp;[" &amp; $A88 &amp; "]",
"[Base_Tarjetas].[SEGMENTO_DESCRIP]","[Base_Tarjetas].[SEGMENTO_DESCRIP].&amp;[" &amp; $C$6 &amp; "]",
"[Base_Tarjetas].[SITUACION]","[Base_Tarjetas].[SITUACION].&amp;[" &amp; $C88 &amp; "]",
"[Base_Tarjetas].[TIPO]","[Base_Tarjetas].[TIPO].&amp;[" &amp; $C$1 &amp; "]")/1000,
0)</f>
        <v>0</v>
      </c>
      <c r="AA88" s="8">
        <f>IFERROR(
GETPIVOTDATA("[Base_Tarjetas].[Importe]",TDinamica_R!$A$3,
"[Base_Tarjetas].[PERIODO]","[Base_Tarjetas].[PERIODO].&amp;[" &amp; TEXT(AA$6,"yyyymm") &amp; "]",
"[Base_Tarjetas].[Metrica]","[Base_Tarjetas].[Metrica].&amp;[" &amp; $A88 &amp; "]",
"[Base_Tarjetas].[SEGMENTO_DESCRIP]","[Base_Tarjetas].[SEGMENTO_DESCRIP].&amp;[" &amp; $C$6 &amp; "]",
"[Base_Tarjetas].[SITUACION]","[Base_Tarjetas].[SITUACION].&amp;[" &amp; $C88 &amp; "]",
"[Base_Tarjetas].[TIPO]","[Base_Tarjetas].[TIPO].&amp;[" &amp; $C$1 &amp; "]")/1000,
0)</f>
        <v>0</v>
      </c>
      <c r="AB88" s="8">
        <f>IFERROR(
GETPIVOTDATA("[Base_Tarjetas].[Importe]",TDinamica_R!$A$3,
"[Base_Tarjetas].[PERIODO]","[Base_Tarjetas].[PERIODO].&amp;[" &amp; TEXT(AB$6,"yyyymm") &amp; "]",
"[Base_Tarjetas].[Metrica]","[Base_Tarjetas].[Metrica].&amp;[" &amp; $A88 &amp; "]",
"[Base_Tarjetas].[SEGMENTO_DESCRIP]","[Base_Tarjetas].[SEGMENTO_DESCRIP].&amp;[" &amp; $C$6 &amp; "]",
"[Base_Tarjetas].[SITUACION]","[Base_Tarjetas].[SITUACION].&amp;[" &amp; $C88 &amp; "]",
"[Base_Tarjetas].[TIPO]","[Base_Tarjetas].[TIPO].&amp;[" &amp; $C$1 &amp; "]")/1000,
0)</f>
        <v>0</v>
      </c>
      <c r="AC88" s="8">
        <f>IFERROR(
GETPIVOTDATA("[Base_Tarjetas].[Importe]",TDinamica_R!$A$3,
"[Base_Tarjetas].[PERIODO]","[Base_Tarjetas].[PERIODO].&amp;[" &amp; TEXT(AC$6,"yyyymm") &amp; "]",
"[Base_Tarjetas].[Metrica]","[Base_Tarjetas].[Metrica].&amp;[" &amp; $A88 &amp; "]",
"[Base_Tarjetas].[SEGMENTO_DESCRIP]","[Base_Tarjetas].[SEGMENTO_DESCRIP].&amp;[" &amp; $C$6 &amp; "]",
"[Base_Tarjetas].[SITUACION]","[Base_Tarjetas].[SITUACION].&amp;[" &amp; $C88 &amp; "]",
"[Base_Tarjetas].[TIPO]","[Base_Tarjetas].[TIPO].&amp;[" &amp; $C$1 &amp; "]")/1000,
0)</f>
        <v>0</v>
      </c>
      <c r="AD88" s="8">
        <f>IFERROR(
GETPIVOTDATA("[Base_Tarjetas].[Importe]",TDinamica_R!$A$3,
"[Base_Tarjetas].[PERIODO]","[Base_Tarjetas].[PERIODO].&amp;[" &amp; TEXT(AD$6,"yyyymm") &amp; "]",
"[Base_Tarjetas].[Metrica]","[Base_Tarjetas].[Metrica].&amp;[" &amp; $A88 &amp; "]",
"[Base_Tarjetas].[SEGMENTO_DESCRIP]","[Base_Tarjetas].[SEGMENTO_DESCRIP].&amp;[" &amp; $C$6 &amp; "]",
"[Base_Tarjetas].[SITUACION]","[Base_Tarjetas].[SITUACION].&amp;[" &amp; $C88 &amp; "]",
"[Base_Tarjetas].[TIPO]","[Base_Tarjetas].[TIPO].&amp;[" &amp; $C$1 &amp; "]")/1000,
0)</f>
        <v>0</v>
      </c>
      <c r="AE88" s="8">
        <f>IFERROR(
GETPIVOTDATA("[Base_Tarjetas].[Importe]",TDinamica_R!$A$3,
"[Base_Tarjetas].[PERIODO]","[Base_Tarjetas].[PERIODO].&amp;[" &amp; TEXT(AE$6,"yyyymm") &amp; "]",
"[Base_Tarjetas].[Metrica]","[Base_Tarjetas].[Metrica].&amp;[" &amp; $A88 &amp; "]",
"[Base_Tarjetas].[SEGMENTO_DESCRIP]","[Base_Tarjetas].[SEGMENTO_DESCRIP].&amp;[" &amp; $C$6 &amp; "]",
"[Base_Tarjetas].[SITUACION]","[Base_Tarjetas].[SITUACION].&amp;[" &amp; $C88 &amp; "]",
"[Base_Tarjetas].[TIPO]","[Base_Tarjetas].[TIPO].&amp;[" &amp; $C$1 &amp; "]")/1000,
0)</f>
        <v>0</v>
      </c>
      <c r="AF88" s="8">
        <f>IFERROR(
GETPIVOTDATA("[Base_Tarjetas].[Importe]",TDinamica_R!$A$3,
"[Base_Tarjetas].[PERIODO]","[Base_Tarjetas].[PERIODO].&amp;[" &amp; TEXT(AF$6,"yyyymm") &amp; "]",
"[Base_Tarjetas].[Metrica]","[Base_Tarjetas].[Metrica].&amp;[" &amp; $A88 &amp; "]",
"[Base_Tarjetas].[SEGMENTO_DESCRIP]","[Base_Tarjetas].[SEGMENTO_DESCRIP].&amp;[" &amp; $C$6 &amp; "]",
"[Base_Tarjetas].[SITUACION]","[Base_Tarjetas].[SITUACION].&amp;[" &amp; $C88 &amp; "]",
"[Base_Tarjetas].[TIPO]","[Base_Tarjetas].[TIPO].&amp;[" &amp; $C$1 &amp; "]")/1000,
0)</f>
        <v>0</v>
      </c>
      <c r="AG88" s="8">
        <f>IFERROR(
GETPIVOTDATA("[Base_Tarjetas].[Importe]",TDinamica_R!$A$3,
"[Base_Tarjetas].[PERIODO]","[Base_Tarjetas].[PERIODO].&amp;[" &amp; TEXT(AG$6,"yyyymm") &amp; "]",
"[Base_Tarjetas].[Metrica]","[Base_Tarjetas].[Metrica].&amp;[" &amp; $A88 &amp; "]",
"[Base_Tarjetas].[SEGMENTO_DESCRIP]","[Base_Tarjetas].[SEGMENTO_DESCRIP].&amp;[" &amp; $C$6 &amp; "]",
"[Base_Tarjetas].[SITUACION]","[Base_Tarjetas].[SITUACION].&amp;[" &amp; $C88 &amp; "]",
"[Base_Tarjetas].[TIPO]","[Base_Tarjetas].[TIPO].&amp;[" &amp; $C$1 &amp; "]")/1000,
0)</f>
        <v>0</v>
      </c>
      <c r="AH88" s="8">
        <f>IFERROR(
GETPIVOTDATA("[Base_Tarjetas].[Importe]",TDinamica_R!$A$3,
"[Base_Tarjetas].[PERIODO]","[Base_Tarjetas].[PERIODO].&amp;[" &amp; TEXT(AH$6,"yyyymm") &amp; "]",
"[Base_Tarjetas].[Metrica]","[Base_Tarjetas].[Metrica].&amp;[" &amp; $A88 &amp; "]",
"[Base_Tarjetas].[SEGMENTO_DESCRIP]","[Base_Tarjetas].[SEGMENTO_DESCRIP].&amp;[" &amp; $C$6 &amp; "]",
"[Base_Tarjetas].[SITUACION]","[Base_Tarjetas].[SITUACION].&amp;[" &amp; $C88 &amp; "]",
"[Base_Tarjetas].[TIPO]","[Base_Tarjetas].[TIPO].&amp;[" &amp; $C$1 &amp; "]")/1000,
0)</f>
        <v>0</v>
      </c>
      <c r="AI88" s="8">
        <f>IFERROR(
GETPIVOTDATA("[Base_Tarjetas].[Importe]",TDinamica_R!$A$3,
"[Base_Tarjetas].[PERIODO]","[Base_Tarjetas].[PERIODO].&amp;[" &amp; TEXT(AI$6,"yyyymm") &amp; "]",
"[Base_Tarjetas].[Metrica]","[Base_Tarjetas].[Metrica].&amp;[" &amp; $A88 &amp; "]",
"[Base_Tarjetas].[SEGMENTO_DESCRIP]","[Base_Tarjetas].[SEGMENTO_DESCRIP].&amp;[" &amp; $C$6 &amp; "]",
"[Base_Tarjetas].[SITUACION]","[Base_Tarjetas].[SITUACION].&amp;[" &amp; $C88 &amp; "]",
"[Base_Tarjetas].[TIPO]","[Base_Tarjetas].[TIPO].&amp;[" &amp; $C$1 &amp; "]")/1000,
0)</f>
        <v>0</v>
      </c>
      <c r="AJ88" s="8">
        <f>IFERROR(
GETPIVOTDATA("[Base_Tarjetas].[Importe]",TDinamica_R!$A$3,
"[Base_Tarjetas].[PERIODO]","[Base_Tarjetas].[PERIODO].&amp;[" &amp; TEXT(AJ$6,"yyyymm") &amp; "]",
"[Base_Tarjetas].[Metrica]","[Base_Tarjetas].[Metrica].&amp;[" &amp; $A88 &amp; "]",
"[Base_Tarjetas].[SEGMENTO_DESCRIP]","[Base_Tarjetas].[SEGMENTO_DESCRIP].&amp;[" &amp; $C$6 &amp; "]",
"[Base_Tarjetas].[SITUACION]","[Base_Tarjetas].[SITUACION].&amp;[" &amp; $C88 &amp; "]",
"[Base_Tarjetas].[TIPO]","[Base_Tarjetas].[TIPO].&amp;[" &amp; $C$1 &amp; "]")/1000,
0)</f>
        <v>0</v>
      </c>
      <c r="AK88" s="8">
        <f>IFERROR(
GETPIVOTDATA("[Base_Tarjetas].[Importe]",TDinamica_R!$A$3,
"[Base_Tarjetas].[PERIODO]","[Base_Tarjetas].[PERIODO].&amp;[" &amp; TEXT(AK$6,"yyyymm") &amp; "]",
"[Base_Tarjetas].[Metrica]","[Base_Tarjetas].[Metrica].&amp;[" &amp; $A88 &amp; "]",
"[Base_Tarjetas].[SEGMENTO_DESCRIP]","[Base_Tarjetas].[SEGMENTO_DESCRIP].&amp;[" &amp; $C$6 &amp; "]",
"[Base_Tarjetas].[SITUACION]","[Base_Tarjetas].[SITUACION].&amp;[" &amp; $C88 &amp; "]",
"[Base_Tarjetas].[TIPO]","[Base_Tarjetas].[TIPO].&amp;[" &amp; $C$1 &amp; "]")/1000,
0)</f>
        <v>0</v>
      </c>
      <c r="AL88" s="8">
        <f>IFERROR(
GETPIVOTDATA("[Base_Tarjetas].[Importe]",TDinamica_R!$A$3,
"[Base_Tarjetas].[PERIODO]","[Base_Tarjetas].[PERIODO].&amp;[" &amp; TEXT(AL$6,"yyyymm") &amp; "]",
"[Base_Tarjetas].[Metrica]","[Base_Tarjetas].[Metrica].&amp;[" &amp; $A88 &amp; "]",
"[Base_Tarjetas].[SEGMENTO_DESCRIP]","[Base_Tarjetas].[SEGMENTO_DESCRIP].&amp;[" &amp; $C$6 &amp; "]",
"[Base_Tarjetas].[SITUACION]","[Base_Tarjetas].[SITUACION].&amp;[" &amp; $C88 &amp; "]",
"[Base_Tarjetas].[TIPO]","[Base_Tarjetas].[TIPO].&amp;[" &amp; $C$1 &amp; "]")/1000,
0)</f>
        <v>0</v>
      </c>
      <c r="AM88" s="8">
        <f>IFERROR(
GETPIVOTDATA("[Base_Tarjetas].[Importe]",TDinamica_R!$A$3,
"[Base_Tarjetas].[PERIODO]","[Base_Tarjetas].[PERIODO].&amp;[" &amp; TEXT(AM$6,"yyyymm") &amp; "]",
"[Base_Tarjetas].[Metrica]","[Base_Tarjetas].[Metrica].&amp;[" &amp; $A88 &amp; "]",
"[Base_Tarjetas].[SEGMENTO_DESCRIP]","[Base_Tarjetas].[SEGMENTO_DESCRIP].&amp;[" &amp; $C$6 &amp; "]",
"[Base_Tarjetas].[SITUACION]","[Base_Tarjetas].[SITUACION].&amp;[" &amp; $C88 &amp; "]",
"[Base_Tarjetas].[TIPO]","[Base_Tarjetas].[TIPO].&amp;[" &amp; $C$1 &amp; "]")/1000,
0)</f>
        <v>0</v>
      </c>
      <c r="AN88" s="8">
        <f>IFERROR(
GETPIVOTDATA("[Base_Tarjetas].[Importe]",TDinamica_R!$A$3,
"[Base_Tarjetas].[PERIODO]","[Base_Tarjetas].[PERIODO].&amp;[" &amp; TEXT(AN$6,"yyyymm") &amp; "]",
"[Base_Tarjetas].[Metrica]","[Base_Tarjetas].[Metrica].&amp;[" &amp; $A88 &amp; "]",
"[Base_Tarjetas].[SEGMENTO_DESCRIP]","[Base_Tarjetas].[SEGMENTO_DESCRIP].&amp;[" &amp; $C$6 &amp; "]",
"[Base_Tarjetas].[SITUACION]","[Base_Tarjetas].[SITUACION].&amp;[" &amp; $C88 &amp; "]",
"[Base_Tarjetas].[TIPO]","[Base_Tarjetas].[TIPO].&amp;[" &amp; $C$1 &amp; "]")/1000,
0)</f>
        <v>0</v>
      </c>
      <c r="AO88" s="8">
        <f>IFERROR(
GETPIVOTDATA("[Base_Tarjetas].[Importe]",TDinamica_R!$A$3,
"[Base_Tarjetas].[PERIODO]","[Base_Tarjetas].[PERIODO].&amp;[" &amp; TEXT(AO$6,"yyyymm") &amp; "]",
"[Base_Tarjetas].[Metrica]","[Base_Tarjetas].[Metrica].&amp;[" &amp; $A88 &amp; "]",
"[Base_Tarjetas].[SEGMENTO_DESCRIP]","[Base_Tarjetas].[SEGMENTO_DESCRIP].&amp;[" &amp; $C$6 &amp; "]",
"[Base_Tarjetas].[SITUACION]","[Base_Tarjetas].[SITUACION].&amp;[" &amp; $C88 &amp; "]",
"[Base_Tarjetas].[TIPO]","[Base_Tarjetas].[TIPO].&amp;[" &amp; $C$1 &amp; "]")/1000,
0)</f>
        <v>0</v>
      </c>
      <c r="AP88" s="8">
        <f>IFERROR(
GETPIVOTDATA("[Base_Tarjetas].[Importe]",TDinamica_R!$A$3,
"[Base_Tarjetas].[PERIODO]","[Base_Tarjetas].[PERIODO].&amp;[" &amp; TEXT(AP$6,"yyyymm") &amp; "]",
"[Base_Tarjetas].[Metrica]","[Base_Tarjetas].[Metrica].&amp;[" &amp; $A88 &amp; "]",
"[Base_Tarjetas].[SEGMENTO_DESCRIP]","[Base_Tarjetas].[SEGMENTO_DESCRIP].&amp;[" &amp; $C$6 &amp; "]",
"[Base_Tarjetas].[SITUACION]","[Base_Tarjetas].[SITUACION].&amp;[" &amp; $C88 &amp; "]",
"[Base_Tarjetas].[TIPO]","[Base_Tarjetas].[TIPO].&amp;[" &amp; $C$1 &amp; "]")/1000,
0)</f>
        <v>0</v>
      </c>
      <c r="AQ88" s="8">
        <f>IFERROR(
GETPIVOTDATA("[Base_Tarjetas].[Importe]",TDinamica_R!$A$3,
"[Base_Tarjetas].[PERIODO]","[Base_Tarjetas].[PERIODO].&amp;[" &amp; TEXT(AQ$6,"yyyymm") &amp; "]",
"[Base_Tarjetas].[Metrica]","[Base_Tarjetas].[Metrica].&amp;[" &amp; $A88 &amp; "]",
"[Base_Tarjetas].[SEGMENTO_DESCRIP]","[Base_Tarjetas].[SEGMENTO_DESCRIP].&amp;[" &amp; $C$6 &amp; "]",
"[Base_Tarjetas].[SITUACION]","[Base_Tarjetas].[SITUACION].&amp;[" &amp; $C88 &amp; "]",
"[Base_Tarjetas].[TIPO]","[Base_Tarjetas].[TIPO].&amp;[" &amp; $C$1 &amp; "]")/1000,
0)</f>
        <v>0</v>
      </c>
      <c r="AR88" s="8">
        <f>IFERROR(
GETPIVOTDATA("[Base_Tarjetas].[Importe]",TDinamica_R!$A$3,
"[Base_Tarjetas].[PERIODO]","[Base_Tarjetas].[PERIODO].&amp;[" &amp; TEXT(AR$6,"yyyymm") &amp; "]",
"[Base_Tarjetas].[Metrica]","[Base_Tarjetas].[Metrica].&amp;[" &amp; $A88 &amp; "]",
"[Base_Tarjetas].[SEGMENTO_DESCRIP]","[Base_Tarjetas].[SEGMENTO_DESCRIP].&amp;[" &amp; $C$6 &amp; "]",
"[Base_Tarjetas].[SITUACION]","[Base_Tarjetas].[SITUACION].&amp;[" &amp; $C88 &amp; "]",
"[Base_Tarjetas].[TIPO]","[Base_Tarjetas].[TIPO].&amp;[" &amp; $C$1 &amp; "]")/1000,
0)</f>
        <v>0</v>
      </c>
      <c r="AS88" s="8">
        <f>IFERROR(
GETPIVOTDATA("[Base_Tarjetas].[Importe]",TDinamica_R!$A$3,
"[Base_Tarjetas].[PERIODO]","[Base_Tarjetas].[PERIODO].&amp;[" &amp; TEXT(AS$6,"yyyymm") &amp; "]",
"[Base_Tarjetas].[Metrica]","[Base_Tarjetas].[Metrica].&amp;[" &amp; $A88 &amp; "]",
"[Base_Tarjetas].[SEGMENTO_DESCRIP]","[Base_Tarjetas].[SEGMENTO_DESCRIP].&amp;[" &amp; $C$6 &amp; "]",
"[Base_Tarjetas].[SITUACION]","[Base_Tarjetas].[SITUACION].&amp;[" &amp; $C88 &amp; "]",
"[Base_Tarjetas].[TIPO]","[Base_Tarjetas].[TIPO].&amp;[" &amp; $C$1 &amp; "]")/1000,
0)</f>
        <v>0</v>
      </c>
      <c r="AT88" s="8">
        <f>IFERROR(
GETPIVOTDATA("[Base_Tarjetas].[Importe]",TDinamica_R!$A$3,
"[Base_Tarjetas].[PERIODO]","[Base_Tarjetas].[PERIODO].&amp;[" &amp; TEXT(AT$6,"yyyymm") &amp; "]",
"[Base_Tarjetas].[Metrica]","[Base_Tarjetas].[Metrica].&amp;[" &amp; $A88 &amp; "]",
"[Base_Tarjetas].[SEGMENTO_DESCRIP]","[Base_Tarjetas].[SEGMENTO_DESCRIP].&amp;[" &amp; $C$6 &amp; "]",
"[Base_Tarjetas].[SITUACION]","[Base_Tarjetas].[SITUACION].&amp;[" &amp; $C88 &amp; "]",
"[Base_Tarjetas].[TIPO]","[Base_Tarjetas].[TIPO].&amp;[" &amp; $C$1 &amp; "]")/1000,
0)</f>
        <v>0</v>
      </c>
      <c r="AU88" s="8">
        <f>IFERROR(
GETPIVOTDATA("[Base_Tarjetas].[Importe]",TDinamica_R!$A$3,
"[Base_Tarjetas].[PERIODO]","[Base_Tarjetas].[PERIODO].&amp;[" &amp; TEXT(AU$6,"yyyymm") &amp; "]",
"[Base_Tarjetas].[Metrica]","[Base_Tarjetas].[Metrica].&amp;[" &amp; $A88 &amp; "]",
"[Base_Tarjetas].[SEGMENTO_DESCRIP]","[Base_Tarjetas].[SEGMENTO_DESCRIP].&amp;[" &amp; $C$6 &amp; "]",
"[Base_Tarjetas].[SITUACION]","[Base_Tarjetas].[SITUACION].&amp;[" &amp; $C88 &amp; "]",
"[Base_Tarjetas].[TIPO]","[Base_Tarjetas].[TIPO].&amp;[" &amp; $C$1 &amp; "]")/1000,
0)</f>
        <v>0</v>
      </c>
      <c r="AV88" s="8">
        <f>IFERROR(
GETPIVOTDATA("[Base_Tarjetas].[Importe]",TDinamica_R!$A$3,
"[Base_Tarjetas].[PERIODO]","[Base_Tarjetas].[PERIODO].&amp;[" &amp; TEXT(AV$6,"yyyymm") &amp; "]",
"[Base_Tarjetas].[Metrica]","[Base_Tarjetas].[Metrica].&amp;[" &amp; $A88 &amp; "]",
"[Base_Tarjetas].[SEGMENTO_DESCRIP]","[Base_Tarjetas].[SEGMENTO_DESCRIP].&amp;[" &amp; $C$6 &amp; "]",
"[Base_Tarjetas].[SITUACION]","[Base_Tarjetas].[SITUACION].&amp;[" &amp; $C88 &amp; "]",
"[Base_Tarjetas].[TIPO]","[Base_Tarjetas].[TIPO].&amp;[" &amp; $C$1 &amp; "]")/1000,
0)</f>
        <v>0</v>
      </c>
      <c r="AW88" s="8">
        <f>IFERROR(
GETPIVOTDATA("[Base_Tarjetas].[Importe]",TDinamica_R!$A$3,
"[Base_Tarjetas].[PERIODO]","[Base_Tarjetas].[PERIODO].&amp;[" &amp; TEXT(AW$6,"yyyymm") &amp; "]",
"[Base_Tarjetas].[Metrica]","[Base_Tarjetas].[Metrica].&amp;[" &amp; $A88 &amp; "]",
"[Base_Tarjetas].[SEGMENTO_DESCRIP]","[Base_Tarjetas].[SEGMENTO_DESCRIP].&amp;[" &amp; $C$6 &amp; "]",
"[Base_Tarjetas].[SITUACION]","[Base_Tarjetas].[SITUACION].&amp;[" &amp; $C88 &amp; "]",
"[Base_Tarjetas].[TIPO]","[Base_Tarjetas].[TIPO].&amp;[" &amp; $C$1 &amp; "]")/1000,
0)</f>
        <v>0</v>
      </c>
      <c r="AX88" s="8">
        <f>IFERROR(
GETPIVOTDATA("[Base_Tarjetas].[Importe]",TDinamica_R!$A$3,
"[Base_Tarjetas].[PERIODO]","[Base_Tarjetas].[PERIODO].&amp;[" &amp; TEXT(AX$6,"yyyymm") &amp; "]",
"[Base_Tarjetas].[Metrica]","[Base_Tarjetas].[Metrica].&amp;[" &amp; $A88 &amp; "]",
"[Base_Tarjetas].[SEGMENTO_DESCRIP]","[Base_Tarjetas].[SEGMENTO_DESCRIP].&amp;[" &amp; $C$6 &amp; "]",
"[Base_Tarjetas].[SITUACION]","[Base_Tarjetas].[SITUACION].&amp;[" &amp; $C88 &amp; "]",
"[Base_Tarjetas].[TIPO]","[Base_Tarjetas].[TIPO].&amp;[" &amp; $C$1 &amp; "]")/1000,
0)</f>
        <v>0</v>
      </c>
      <c r="AY88" s="8">
        <f>IFERROR(
GETPIVOTDATA("[Base_Tarjetas].[Importe]",TDinamica_R!$A$3,
"[Base_Tarjetas].[PERIODO]","[Base_Tarjetas].[PERIODO].&amp;[" &amp; TEXT(AY$6,"yyyymm") &amp; "]",
"[Base_Tarjetas].[Metrica]","[Base_Tarjetas].[Metrica].&amp;[" &amp; $A88 &amp; "]",
"[Base_Tarjetas].[SEGMENTO_DESCRIP]","[Base_Tarjetas].[SEGMENTO_DESCRIP].&amp;[" &amp; $C$6 &amp; "]",
"[Base_Tarjetas].[SITUACION]","[Base_Tarjetas].[SITUACION].&amp;[" &amp; $C88 &amp; "]",
"[Base_Tarjetas].[TIPO]","[Base_Tarjetas].[TIPO].&amp;[" &amp; $C$1 &amp; "]")/1000,
0)</f>
        <v>0</v>
      </c>
      <c r="AZ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TEXT(AZ$6,"yyyymm") &amp; "]"),
0)</f>
        <v>-2.5880558513</v>
      </c>
      <c r="BA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TEXT(BA$6,"yyyymm") &amp; "]"),
0)</f>
        <v>-2.4205829584999998</v>
      </c>
      <c r="BB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TEXT(BB$6,"yyyymm") &amp; "]"),
0)</f>
        <v>-2.5534390317</v>
      </c>
      <c r="BC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TEXT(BC$6,"yyyymm") &amp; "]"),
0)</f>
        <v>-2.4208538635000005</v>
      </c>
      <c r="BD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TEXT(BD$6,"yyyymm") &amp; "]"),
0)</f>
        <v>-2.5646257855000001</v>
      </c>
      <c r="BE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TEXT(BE$6,"yyyymm") &amp; "]"),
0)</f>
        <v>-2.8187242429000001</v>
      </c>
      <c r="BF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TEXT(BF$6,"yyyymm") &amp; "]"),
0)</f>
        <v>-2.7460868990999998</v>
      </c>
      <c r="BG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TEXT(BG$6,"yyyymm") &amp; "]"),
0)</f>
        <v>-2.7903166793</v>
      </c>
      <c r="BH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TEXT(BH$6,"yyyymm") &amp; "]"),
0)</f>
        <v>-2.7426332789000001</v>
      </c>
      <c r="BI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TEXT(BI$6,"yyyymm") &amp; "]"),
0)</f>
        <v>-2.7169217182000001</v>
      </c>
      <c r="BJ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TEXT(BJ$6,"yyyymm") &amp; "]"),
0)</f>
        <v>-2.7930156031000002</v>
      </c>
      <c r="BK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TEXT(BK$6,"yyyymm") &amp; "]"),
0)</f>
        <v>-2.9016074504999998</v>
      </c>
      <c r="BO88" s="24">
        <f t="shared" si="53"/>
        <v>0</v>
      </c>
      <c r="BP88" s="24">
        <f t="shared" si="53"/>
        <v>-7.5620778414999998</v>
      </c>
      <c r="BQ88" s="24">
        <f t="shared" si="53"/>
        <v>0</v>
      </c>
      <c r="BR88" s="24">
        <f t="shared" si="53"/>
        <v>0</v>
      </c>
      <c r="BS88" s="24">
        <f t="shared" si="53"/>
        <v>0</v>
      </c>
      <c r="BT88" s="24">
        <f t="shared" si="53"/>
        <v>0</v>
      </c>
    </row>
    <row r="89" spans="1:72" collapsed="1" x14ac:dyDescent="0.25">
      <c r="C89" s="3" t="s">
        <v>39</v>
      </c>
      <c r="D89" s="10">
        <f>SUM(D86:D88)</f>
        <v>0</v>
      </c>
      <c r="E89" s="10">
        <f t="shared" ref="E89:BK89" si="54">SUM(E86:E88)</f>
        <v>0</v>
      </c>
      <c r="F89" s="10">
        <f t="shared" si="54"/>
        <v>0</v>
      </c>
      <c r="G89" s="10">
        <f t="shared" si="54"/>
        <v>0</v>
      </c>
      <c r="H89" s="10">
        <f t="shared" si="54"/>
        <v>0</v>
      </c>
      <c r="I89" s="10">
        <f t="shared" si="54"/>
        <v>0</v>
      </c>
      <c r="J89" s="10">
        <f t="shared" si="54"/>
        <v>0</v>
      </c>
      <c r="K89" s="10">
        <f t="shared" si="54"/>
        <v>0</v>
      </c>
      <c r="L89" s="10">
        <f t="shared" si="54"/>
        <v>0</v>
      </c>
      <c r="M89" s="10">
        <f t="shared" si="54"/>
        <v>0</v>
      </c>
      <c r="N89" s="10">
        <f t="shared" si="54"/>
        <v>0</v>
      </c>
      <c r="O89" s="10">
        <f t="shared" si="54"/>
        <v>0</v>
      </c>
      <c r="P89" s="10">
        <f t="shared" si="54"/>
        <v>0</v>
      </c>
      <c r="Q89" s="10">
        <f t="shared" si="54"/>
        <v>0</v>
      </c>
      <c r="R89" s="10">
        <f t="shared" si="54"/>
        <v>0</v>
      </c>
      <c r="S89" s="10">
        <f t="shared" si="54"/>
        <v>0</v>
      </c>
      <c r="T89" s="10">
        <f t="shared" si="54"/>
        <v>0</v>
      </c>
      <c r="U89" s="10">
        <f t="shared" si="54"/>
        <v>0</v>
      </c>
      <c r="V89" s="10">
        <f t="shared" si="54"/>
        <v>0</v>
      </c>
      <c r="W89" s="10">
        <f t="shared" si="54"/>
        <v>0</v>
      </c>
      <c r="X89" s="10">
        <f t="shared" si="54"/>
        <v>0</v>
      </c>
      <c r="Y89" s="10">
        <f t="shared" si="54"/>
        <v>0</v>
      </c>
      <c r="Z89" s="10">
        <f t="shared" si="54"/>
        <v>0</v>
      </c>
      <c r="AA89" s="10">
        <f t="shared" si="54"/>
        <v>0</v>
      </c>
      <c r="AB89" s="10">
        <f t="shared" si="54"/>
        <v>0</v>
      </c>
      <c r="AC89" s="10">
        <f t="shared" si="54"/>
        <v>0</v>
      </c>
      <c r="AD89" s="10">
        <f t="shared" si="54"/>
        <v>0</v>
      </c>
      <c r="AE89" s="10">
        <f t="shared" si="54"/>
        <v>0</v>
      </c>
      <c r="AF89" s="10">
        <f t="shared" si="54"/>
        <v>0</v>
      </c>
      <c r="AG89" s="10">
        <f t="shared" si="54"/>
        <v>0</v>
      </c>
      <c r="AH89" s="10">
        <f t="shared" si="54"/>
        <v>0</v>
      </c>
      <c r="AI89" s="10">
        <f t="shared" si="54"/>
        <v>0</v>
      </c>
      <c r="AJ89" s="10">
        <f t="shared" si="54"/>
        <v>0</v>
      </c>
      <c r="AK89" s="10">
        <f t="shared" si="54"/>
        <v>0</v>
      </c>
      <c r="AL89" s="10">
        <f t="shared" si="54"/>
        <v>0</v>
      </c>
      <c r="AM89" s="10">
        <f t="shared" si="54"/>
        <v>0</v>
      </c>
      <c r="AN89" s="10">
        <f t="shared" si="54"/>
        <v>0</v>
      </c>
      <c r="AO89" s="10">
        <f t="shared" si="54"/>
        <v>0</v>
      </c>
      <c r="AP89" s="10">
        <f t="shared" si="54"/>
        <v>0</v>
      </c>
      <c r="AQ89" s="10">
        <f t="shared" si="54"/>
        <v>0</v>
      </c>
      <c r="AR89" s="10">
        <f t="shared" si="54"/>
        <v>0</v>
      </c>
      <c r="AS89" s="10">
        <f t="shared" si="54"/>
        <v>0</v>
      </c>
      <c r="AT89" s="10">
        <f t="shared" si="54"/>
        <v>0</v>
      </c>
      <c r="AU89" s="10">
        <f t="shared" si="54"/>
        <v>0</v>
      </c>
      <c r="AV89" s="10">
        <f t="shared" si="54"/>
        <v>0</v>
      </c>
      <c r="AW89" s="10">
        <f t="shared" si="54"/>
        <v>0</v>
      </c>
      <c r="AX89" s="10">
        <f t="shared" si="54"/>
        <v>0</v>
      </c>
      <c r="AY89" s="10">
        <f t="shared" si="54"/>
        <v>0</v>
      </c>
      <c r="AZ89" s="10">
        <f t="shared" si="54"/>
        <v>-89.245262764399996</v>
      </c>
      <c r="BA89" s="10">
        <f t="shared" si="54"/>
        <v>-85.838974694699999</v>
      </c>
      <c r="BB89" s="10">
        <f t="shared" si="54"/>
        <v>-95.169322146200003</v>
      </c>
      <c r="BC89" s="10">
        <f t="shared" si="54"/>
        <v>-94.7702827265</v>
      </c>
      <c r="BD89" s="10">
        <f t="shared" si="54"/>
        <v>-100.2222954641</v>
      </c>
      <c r="BE89" s="10">
        <f t="shared" si="54"/>
        <v>-96.843787597000016</v>
      </c>
      <c r="BF89" s="10">
        <f t="shared" si="54"/>
        <v>-99.05050403620001</v>
      </c>
      <c r="BG89" s="10">
        <f t="shared" si="54"/>
        <v>-99.164945230300006</v>
      </c>
      <c r="BH89" s="10">
        <f t="shared" si="54"/>
        <v>-102.47489707610001</v>
      </c>
      <c r="BI89" s="10">
        <f t="shared" si="54"/>
        <v>-100.91725586929999</v>
      </c>
      <c r="BJ89" s="10">
        <f t="shared" si="54"/>
        <v>-103.3501264799</v>
      </c>
      <c r="BK89" s="10">
        <f t="shared" si="54"/>
        <v>-106.56208224719998</v>
      </c>
      <c r="BO89" s="23">
        <f t="shared" ref="BO89:BT89" si="55">SUM(BO86:BO88)</f>
        <v>0</v>
      </c>
      <c r="BP89" s="23">
        <f t="shared" si="55"/>
        <v>-270.25355960530004</v>
      </c>
      <c r="BQ89" s="23">
        <f t="shared" si="55"/>
        <v>0</v>
      </c>
      <c r="BR89" s="23">
        <f t="shared" si="55"/>
        <v>0</v>
      </c>
      <c r="BS89" s="23">
        <f t="shared" si="55"/>
        <v>0</v>
      </c>
      <c r="BT89" s="23">
        <f t="shared" si="55"/>
        <v>0</v>
      </c>
    </row>
    <row r="91" spans="1:72" hidden="1" outlineLevel="1" x14ac:dyDescent="0.25">
      <c r="A91" s="11" t="s">
        <v>44</v>
      </c>
      <c r="C91" s="2" t="s">
        <v>48</v>
      </c>
      <c r="D91" s="8">
        <f>IFERROR(
GETPIVOTDATA("[Base_Tarjetas].[Importe]",TDinamica_R!$A$3,
"[Base_Tarjetas].[PERIODO]","[Base_Tarjetas].[PERIODO].&amp;[" &amp; TEXT(D$6,"yyyymm") &amp; "]",
"[Base_Tarjetas].[Metrica]","[Base_Tarjetas].[Metrica].&amp;[" &amp; $A91 &amp; "]",
"[Base_Tarjetas].[SEGMENTO_DESCRIP]","[Base_Tarjetas].[SEGMENTO_DESCRIP].&amp;[" &amp; $C$6 &amp; "]",
"[Base_Tarjetas].[SITUACION]","[Base_Tarjetas].[SITUACION].&amp;[" &amp; $C91 &amp; "]",
"[Base_Tarjetas].[TIPO]","[Base_Tarjetas].[TIPO].&amp;[" &amp; $C$1 &amp; "]")/1000,
0)</f>
        <v>0</v>
      </c>
      <c r="E91" s="8">
        <f>IFERROR(
GETPIVOTDATA("[Base_Tarjetas].[Importe]",TDinamica_R!$A$3,
"[Base_Tarjetas].[PERIODO]","[Base_Tarjetas].[PERIODO].&amp;[" &amp; TEXT(E$6,"yyyymm") &amp; "]",
"[Base_Tarjetas].[Metrica]","[Base_Tarjetas].[Metrica].&amp;[" &amp; $A91 &amp; "]",
"[Base_Tarjetas].[SEGMENTO_DESCRIP]","[Base_Tarjetas].[SEGMENTO_DESCRIP].&amp;[" &amp; $C$6 &amp; "]",
"[Base_Tarjetas].[SITUACION]","[Base_Tarjetas].[SITUACION].&amp;[" &amp; $C91 &amp; "]",
"[Base_Tarjetas].[TIPO]","[Base_Tarjetas].[TIPO].&amp;[" &amp; $C$1 &amp; "]")/1000,
0)</f>
        <v>0</v>
      </c>
      <c r="F91" s="8">
        <f>IFERROR(
GETPIVOTDATA("[Base_Tarjetas].[Importe]",TDinamica_R!$A$3,
"[Base_Tarjetas].[PERIODO]","[Base_Tarjetas].[PERIODO].&amp;[" &amp; TEXT(F$6,"yyyymm") &amp; "]",
"[Base_Tarjetas].[Metrica]","[Base_Tarjetas].[Metrica].&amp;[" &amp; $A91 &amp; "]",
"[Base_Tarjetas].[SEGMENTO_DESCRIP]","[Base_Tarjetas].[SEGMENTO_DESCRIP].&amp;[" &amp; $C$6 &amp; "]",
"[Base_Tarjetas].[SITUACION]","[Base_Tarjetas].[SITUACION].&amp;[" &amp; $C91 &amp; "]",
"[Base_Tarjetas].[TIPO]","[Base_Tarjetas].[TIPO].&amp;[" &amp; $C$1 &amp; "]")/1000,
0)</f>
        <v>0</v>
      </c>
      <c r="G91" s="8">
        <f>IFERROR(
GETPIVOTDATA("[Base_Tarjetas].[Importe]",TDinamica_R!$A$3,
"[Base_Tarjetas].[PERIODO]","[Base_Tarjetas].[PERIODO].&amp;[" &amp; TEXT(G$6,"yyyymm") &amp; "]",
"[Base_Tarjetas].[Metrica]","[Base_Tarjetas].[Metrica].&amp;[" &amp; $A91 &amp; "]",
"[Base_Tarjetas].[SEGMENTO_DESCRIP]","[Base_Tarjetas].[SEGMENTO_DESCRIP].&amp;[" &amp; $C$6 &amp; "]",
"[Base_Tarjetas].[SITUACION]","[Base_Tarjetas].[SITUACION].&amp;[" &amp; $C91 &amp; "]",
"[Base_Tarjetas].[TIPO]","[Base_Tarjetas].[TIPO].&amp;[" &amp; $C$1 &amp; "]")/1000,
0)</f>
        <v>0</v>
      </c>
      <c r="H91" s="8">
        <f>IFERROR(
GETPIVOTDATA("[Base_Tarjetas].[Importe]",TDinamica_R!$A$3,
"[Base_Tarjetas].[PERIODO]","[Base_Tarjetas].[PERIODO].&amp;[" &amp; TEXT(H$6,"yyyymm") &amp; "]",
"[Base_Tarjetas].[Metrica]","[Base_Tarjetas].[Metrica].&amp;[" &amp; $A91 &amp; "]",
"[Base_Tarjetas].[SEGMENTO_DESCRIP]","[Base_Tarjetas].[SEGMENTO_DESCRIP].&amp;[" &amp; $C$6 &amp; "]",
"[Base_Tarjetas].[SITUACION]","[Base_Tarjetas].[SITUACION].&amp;[" &amp; $C91 &amp; "]",
"[Base_Tarjetas].[TIPO]","[Base_Tarjetas].[TIPO].&amp;[" &amp; $C$1 &amp; "]")/1000,
0)</f>
        <v>0</v>
      </c>
      <c r="I91" s="8">
        <f>IFERROR(
GETPIVOTDATA("[Base_Tarjetas].[Importe]",TDinamica_R!$A$3,
"[Base_Tarjetas].[PERIODO]","[Base_Tarjetas].[PERIODO].&amp;[" &amp; TEXT(I$6,"yyyymm") &amp; "]",
"[Base_Tarjetas].[Metrica]","[Base_Tarjetas].[Metrica].&amp;[" &amp; $A91 &amp; "]",
"[Base_Tarjetas].[SEGMENTO_DESCRIP]","[Base_Tarjetas].[SEGMENTO_DESCRIP].&amp;[" &amp; $C$6 &amp; "]",
"[Base_Tarjetas].[SITUACION]","[Base_Tarjetas].[SITUACION].&amp;[" &amp; $C91 &amp; "]",
"[Base_Tarjetas].[TIPO]","[Base_Tarjetas].[TIPO].&amp;[" &amp; $C$1 &amp; "]")/1000,
0)</f>
        <v>0</v>
      </c>
      <c r="J91" s="8">
        <f>IFERROR(
GETPIVOTDATA("[Base_Tarjetas].[Importe]",TDinamica_R!$A$3,
"[Base_Tarjetas].[PERIODO]","[Base_Tarjetas].[PERIODO].&amp;[" &amp; TEXT(J$6,"yyyymm") &amp; "]",
"[Base_Tarjetas].[Metrica]","[Base_Tarjetas].[Metrica].&amp;[" &amp; $A91 &amp; "]",
"[Base_Tarjetas].[SEGMENTO_DESCRIP]","[Base_Tarjetas].[SEGMENTO_DESCRIP].&amp;[" &amp; $C$6 &amp; "]",
"[Base_Tarjetas].[SITUACION]","[Base_Tarjetas].[SITUACION].&amp;[" &amp; $C91 &amp; "]",
"[Base_Tarjetas].[TIPO]","[Base_Tarjetas].[TIPO].&amp;[" &amp; $C$1 &amp; "]")/1000,
0)</f>
        <v>0</v>
      </c>
      <c r="K91" s="8">
        <f>IFERROR(
GETPIVOTDATA("[Base_Tarjetas].[Importe]",TDinamica_R!$A$3,
"[Base_Tarjetas].[PERIODO]","[Base_Tarjetas].[PERIODO].&amp;[" &amp; TEXT(K$6,"yyyymm") &amp; "]",
"[Base_Tarjetas].[Metrica]","[Base_Tarjetas].[Metrica].&amp;[" &amp; $A91 &amp; "]",
"[Base_Tarjetas].[SEGMENTO_DESCRIP]","[Base_Tarjetas].[SEGMENTO_DESCRIP].&amp;[" &amp; $C$6 &amp; "]",
"[Base_Tarjetas].[SITUACION]","[Base_Tarjetas].[SITUACION].&amp;[" &amp; $C91 &amp; "]",
"[Base_Tarjetas].[TIPO]","[Base_Tarjetas].[TIPO].&amp;[" &amp; $C$1 &amp; "]")/1000,
0)</f>
        <v>0</v>
      </c>
      <c r="L91" s="8">
        <f>IFERROR(
GETPIVOTDATA("[Base_Tarjetas].[Importe]",TDinamica_R!$A$3,
"[Base_Tarjetas].[PERIODO]","[Base_Tarjetas].[PERIODO].&amp;[" &amp; TEXT(L$6,"yyyymm") &amp; "]",
"[Base_Tarjetas].[Metrica]","[Base_Tarjetas].[Metrica].&amp;[" &amp; $A91 &amp; "]",
"[Base_Tarjetas].[SEGMENTO_DESCRIP]","[Base_Tarjetas].[SEGMENTO_DESCRIP].&amp;[" &amp; $C$6 &amp; "]",
"[Base_Tarjetas].[SITUACION]","[Base_Tarjetas].[SITUACION].&amp;[" &amp; $C91 &amp; "]",
"[Base_Tarjetas].[TIPO]","[Base_Tarjetas].[TIPO].&amp;[" &amp; $C$1 &amp; "]")/1000,
0)</f>
        <v>0</v>
      </c>
      <c r="M91" s="8">
        <f>IFERROR(
GETPIVOTDATA("[Base_Tarjetas].[Importe]",TDinamica_R!$A$3,
"[Base_Tarjetas].[PERIODO]","[Base_Tarjetas].[PERIODO].&amp;[" &amp; TEXT(M$6,"yyyymm") &amp; "]",
"[Base_Tarjetas].[Metrica]","[Base_Tarjetas].[Metrica].&amp;[" &amp; $A91 &amp; "]",
"[Base_Tarjetas].[SEGMENTO_DESCRIP]","[Base_Tarjetas].[SEGMENTO_DESCRIP].&amp;[" &amp; $C$6 &amp; "]",
"[Base_Tarjetas].[SITUACION]","[Base_Tarjetas].[SITUACION].&amp;[" &amp; $C91 &amp; "]",
"[Base_Tarjetas].[TIPO]","[Base_Tarjetas].[TIPO].&amp;[" &amp; $C$1 &amp; "]")/1000,
0)</f>
        <v>0</v>
      </c>
      <c r="N91" s="8">
        <f>IFERROR(
GETPIVOTDATA("[Base_Tarjetas].[Importe]",TDinamica_R!$A$3,
"[Base_Tarjetas].[PERIODO]","[Base_Tarjetas].[PERIODO].&amp;[" &amp; TEXT(N$6,"yyyymm") &amp; "]",
"[Base_Tarjetas].[Metrica]","[Base_Tarjetas].[Metrica].&amp;[" &amp; $A91 &amp; "]",
"[Base_Tarjetas].[SEGMENTO_DESCRIP]","[Base_Tarjetas].[SEGMENTO_DESCRIP].&amp;[" &amp; $C$6 &amp; "]",
"[Base_Tarjetas].[SITUACION]","[Base_Tarjetas].[SITUACION].&amp;[" &amp; $C91 &amp; "]",
"[Base_Tarjetas].[TIPO]","[Base_Tarjetas].[TIPO].&amp;[" &amp; $C$1 &amp; "]")/1000,
0)</f>
        <v>0</v>
      </c>
      <c r="O91" s="8">
        <f>IFERROR(
GETPIVOTDATA("[Base_Tarjetas].[Importe]",TDinamica_R!$A$3,
"[Base_Tarjetas].[PERIODO]","[Base_Tarjetas].[PERIODO].&amp;[" &amp; TEXT(O$6,"yyyymm") &amp; "]",
"[Base_Tarjetas].[Metrica]","[Base_Tarjetas].[Metrica].&amp;[" &amp; $A91 &amp; "]",
"[Base_Tarjetas].[SEGMENTO_DESCRIP]","[Base_Tarjetas].[SEGMENTO_DESCRIP].&amp;[" &amp; $C$6 &amp; "]",
"[Base_Tarjetas].[SITUACION]","[Base_Tarjetas].[SITUACION].&amp;[" &amp; $C91 &amp; "]",
"[Base_Tarjetas].[TIPO]","[Base_Tarjetas].[TIPO].&amp;[" &amp; $C$1 &amp; "]")/1000,
0)</f>
        <v>0</v>
      </c>
      <c r="P91" s="8">
        <f>IFERROR(
GETPIVOTDATA("[Base_Tarjetas].[Importe]",TDinamica_R!$A$3,
"[Base_Tarjetas].[PERIODO]","[Base_Tarjetas].[PERIODO].&amp;[" &amp; TEXT(P$6,"yyyymm") &amp; "]",
"[Base_Tarjetas].[Metrica]","[Base_Tarjetas].[Metrica].&amp;[" &amp; $A91 &amp; "]",
"[Base_Tarjetas].[SEGMENTO_DESCRIP]","[Base_Tarjetas].[SEGMENTO_DESCRIP].&amp;[" &amp; $C$6 &amp; "]",
"[Base_Tarjetas].[SITUACION]","[Base_Tarjetas].[SITUACION].&amp;[" &amp; $C91 &amp; "]",
"[Base_Tarjetas].[TIPO]","[Base_Tarjetas].[TIPO].&amp;[" &amp; $C$1 &amp; "]")/1000,
0)</f>
        <v>0</v>
      </c>
      <c r="Q91" s="8">
        <f>IFERROR(
GETPIVOTDATA("[Base_Tarjetas].[Importe]",TDinamica_R!$A$3,
"[Base_Tarjetas].[PERIODO]","[Base_Tarjetas].[PERIODO].&amp;[" &amp; TEXT(Q$6,"yyyymm") &amp; "]",
"[Base_Tarjetas].[Metrica]","[Base_Tarjetas].[Metrica].&amp;[" &amp; $A91 &amp; "]",
"[Base_Tarjetas].[SEGMENTO_DESCRIP]","[Base_Tarjetas].[SEGMENTO_DESCRIP].&amp;[" &amp; $C$6 &amp; "]",
"[Base_Tarjetas].[SITUACION]","[Base_Tarjetas].[SITUACION].&amp;[" &amp; $C91 &amp; "]",
"[Base_Tarjetas].[TIPO]","[Base_Tarjetas].[TIPO].&amp;[" &amp; $C$1 &amp; "]")/1000,
0)</f>
        <v>0</v>
      </c>
      <c r="R91" s="8">
        <f>IFERROR(
GETPIVOTDATA("[Base_Tarjetas].[Importe]",TDinamica_R!$A$3,
"[Base_Tarjetas].[PERIODO]","[Base_Tarjetas].[PERIODO].&amp;[" &amp; TEXT(R$6,"yyyymm") &amp; "]",
"[Base_Tarjetas].[Metrica]","[Base_Tarjetas].[Metrica].&amp;[" &amp; $A91 &amp; "]",
"[Base_Tarjetas].[SEGMENTO_DESCRIP]","[Base_Tarjetas].[SEGMENTO_DESCRIP].&amp;[" &amp; $C$6 &amp; "]",
"[Base_Tarjetas].[SITUACION]","[Base_Tarjetas].[SITUACION].&amp;[" &amp; $C91 &amp; "]",
"[Base_Tarjetas].[TIPO]","[Base_Tarjetas].[TIPO].&amp;[" &amp; $C$1 &amp; "]")/1000,
0)</f>
        <v>0</v>
      </c>
      <c r="S91" s="8">
        <f>IFERROR(
GETPIVOTDATA("[Base_Tarjetas].[Importe]",TDinamica_R!$A$3,
"[Base_Tarjetas].[PERIODO]","[Base_Tarjetas].[PERIODO].&amp;[" &amp; TEXT(S$6,"yyyymm") &amp; "]",
"[Base_Tarjetas].[Metrica]","[Base_Tarjetas].[Metrica].&amp;[" &amp; $A91 &amp; "]",
"[Base_Tarjetas].[SEGMENTO_DESCRIP]","[Base_Tarjetas].[SEGMENTO_DESCRIP].&amp;[" &amp; $C$6 &amp; "]",
"[Base_Tarjetas].[SITUACION]","[Base_Tarjetas].[SITUACION].&amp;[" &amp; $C91 &amp; "]",
"[Base_Tarjetas].[TIPO]","[Base_Tarjetas].[TIPO].&amp;[" &amp; $C$1 &amp; "]")/1000,
0)</f>
        <v>0</v>
      </c>
      <c r="T91" s="8">
        <f>IFERROR(
GETPIVOTDATA("[Base_Tarjetas].[Importe]",TDinamica_R!$A$3,
"[Base_Tarjetas].[PERIODO]","[Base_Tarjetas].[PERIODO].&amp;[" &amp; TEXT(T$6,"yyyymm") &amp; "]",
"[Base_Tarjetas].[Metrica]","[Base_Tarjetas].[Metrica].&amp;[" &amp; $A91 &amp; "]",
"[Base_Tarjetas].[SEGMENTO_DESCRIP]","[Base_Tarjetas].[SEGMENTO_DESCRIP].&amp;[" &amp; $C$6 &amp; "]",
"[Base_Tarjetas].[SITUACION]","[Base_Tarjetas].[SITUACION].&amp;[" &amp; $C91 &amp; "]",
"[Base_Tarjetas].[TIPO]","[Base_Tarjetas].[TIPO].&amp;[" &amp; $C$1 &amp; "]")/1000,
0)</f>
        <v>0</v>
      </c>
      <c r="U91" s="8">
        <f>IFERROR(
GETPIVOTDATA("[Base_Tarjetas].[Importe]",TDinamica_R!$A$3,
"[Base_Tarjetas].[PERIODO]","[Base_Tarjetas].[PERIODO].&amp;[" &amp; TEXT(U$6,"yyyymm") &amp; "]",
"[Base_Tarjetas].[Metrica]","[Base_Tarjetas].[Metrica].&amp;[" &amp; $A91 &amp; "]",
"[Base_Tarjetas].[SEGMENTO_DESCRIP]","[Base_Tarjetas].[SEGMENTO_DESCRIP].&amp;[" &amp; $C$6 &amp; "]",
"[Base_Tarjetas].[SITUACION]","[Base_Tarjetas].[SITUACION].&amp;[" &amp; $C91 &amp; "]",
"[Base_Tarjetas].[TIPO]","[Base_Tarjetas].[TIPO].&amp;[" &amp; $C$1 &amp; "]")/1000,
0)</f>
        <v>0</v>
      </c>
      <c r="V91" s="8">
        <f>IFERROR(
GETPIVOTDATA("[Base_Tarjetas].[Importe]",TDinamica_R!$A$3,
"[Base_Tarjetas].[PERIODO]","[Base_Tarjetas].[PERIODO].&amp;[" &amp; TEXT(V$6,"yyyymm") &amp; "]",
"[Base_Tarjetas].[Metrica]","[Base_Tarjetas].[Metrica].&amp;[" &amp; $A91 &amp; "]",
"[Base_Tarjetas].[SEGMENTO_DESCRIP]","[Base_Tarjetas].[SEGMENTO_DESCRIP].&amp;[" &amp; $C$6 &amp; "]",
"[Base_Tarjetas].[SITUACION]","[Base_Tarjetas].[SITUACION].&amp;[" &amp; $C91 &amp; "]",
"[Base_Tarjetas].[TIPO]","[Base_Tarjetas].[TIPO].&amp;[" &amp; $C$1 &amp; "]")/1000,
0)</f>
        <v>0</v>
      </c>
      <c r="W91" s="8">
        <f>IFERROR(
GETPIVOTDATA("[Base_Tarjetas].[Importe]",TDinamica_R!$A$3,
"[Base_Tarjetas].[PERIODO]","[Base_Tarjetas].[PERIODO].&amp;[" &amp; TEXT(W$6,"yyyymm") &amp; "]",
"[Base_Tarjetas].[Metrica]","[Base_Tarjetas].[Metrica].&amp;[" &amp; $A91 &amp; "]",
"[Base_Tarjetas].[SEGMENTO_DESCRIP]","[Base_Tarjetas].[SEGMENTO_DESCRIP].&amp;[" &amp; $C$6 &amp; "]",
"[Base_Tarjetas].[SITUACION]","[Base_Tarjetas].[SITUACION].&amp;[" &amp; $C91 &amp; "]",
"[Base_Tarjetas].[TIPO]","[Base_Tarjetas].[TIPO].&amp;[" &amp; $C$1 &amp; "]")/1000,
0)</f>
        <v>0</v>
      </c>
      <c r="X91" s="8">
        <f>IFERROR(
GETPIVOTDATA("[Base_Tarjetas].[Importe]",TDinamica_R!$A$3,
"[Base_Tarjetas].[PERIODO]","[Base_Tarjetas].[PERIODO].&amp;[" &amp; TEXT(X$6,"yyyymm") &amp; "]",
"[Base_Tarjetas].[Metrica]","[Base_Tarjetas].[Metrica].&amp;[" &amp; $A91 &amp; "]",
"[Base_Tarjetas].[SEGMENTO_DESCRIP]","[Base_Tarjetas].[SEGMENTO_DESCRIP].&amp;[" &amp; $C$6 &amp; "]",
"[Base_Tarjetas].[SITUACION]","[Base_Tarjetas].[SITUACION].&amp;[" &amp; $C91 &amp; "]",
"[Base_Tarjetas].[TIPO]","[Base_Tarjetas].[TIPO].&amp;[" &amp; $C$1 &amp; "]")/1000,
0)</f>
        <v>0</v>
      </c>
      <c r="Y91" s="8">
        <f>IFERROR(
GETPIVOTDATA("[Base_Tarjetas].[Importe]",TDinamica_R!$A$3,
"[Base_Tarjetas].[PERIODO]","[Base_Tarjetas].[PERIODO].&amp;[" &amp; TEXT(Y$6,"yyyymm") &amp; "]",
"[Base_Tarjetas].[Metrica]","[Base_Tarjetas].[Metrica].&amp;[" &amp; $A91 &amp; "]",
"[Base_Tarjetas].[SEGMENTO_DESCRIP]","[Base_Tarjetas].[SEGMENTO_DESCRIP].&amp;[" &amp; $C$6 &amp; "]",
"[Base_Tarjetas].[SITUACION]","[Base_Tarjetas].[SITUACION].&amp;[" &amp; $C91 &amp; "]",
"[Base_Tarjetas].[TIPO]","[Base_Tarjetas].[TIPO].&amp;[" &amp; $C$1 &amp; "]")/1000,
0)</f>
        <v>0</v>
      </c>
      <c r="Z91" s="8">
        <f>IFERROR(
GETPIVOTDATA("[Base_Tarjetas].[Importe]",TDinamica_R!$A$3,
"[Base_Tarjetas].[PERIODO]","[Base_Tarjetas].[PERIODO].&amp;[" &amp; TEXT(Z$6,"yyyymm") &amp; "]",
"[Base_Tarjetas].[Metrica]","[Base_Tarjetas].[Metrica].&amp;[" &amp; $A91 &amp; "]",
"[Base_Tarjetas].[SEGMENTO_DESCRIP]","[Base_Tarjetas].[SEGMENTO_DESCRIP].&amp;[" &amp; $C$6 &amp; "]",
"[Base_Tarjetas].[SITUACION]","[Base_Tarjetas].[SITUACION].&amp;[" &amp; $C91 &amp; "]",
"[Base_Tarjetas].[TIPO]","[Base_Tarjetas].[TIPO].&amp;[" &amp; $C$1 &amp; "]")/1000,
0)</f>
        <v>0</v>
      </c>
      <c r="AA91" s="8">
        <f>IFERROR(
GETPIVOTDATA("[Base_Tarjetas].[Importe]",TDinamica_R!$A$3,
"[Base_Tarjetas].[PERIODO]","[Base_Tarjetas].[PERIODO].&amp;[" &amp; TEXT(AA$6,"yyyymm") &amp; "]",
"[Base_Tarjetas].[Metrica]","[Base_Tarjetas].[Metrica].&amp;[" &amp; $A91 &amp; "]",
"[Base_Tarjetas].[SEGMENTO_DESCRIP]","[Base_Tarjetas].[SEGMENTO_DESCRIP].&amp;[" &amp; $C$6 &amp; "]",
"[Base_Tarjetas].[SITUACION]","[Base_Tarjetas].[SITUACION].&amp;[" &amp; $C91 &amp; "]",
"[Base_Tarjetas].[TIPO]","[Base_Tarjetas].[TIPO].&amp;[" &amp; $C$1 &amp; "]")/1000,
0)</f>
        <v>0</v>
      </c>
      <c r="AB91" s="8">
        <f>IFERROR(
GETPIVOTDATA("[Base_Tarjetas].[Importe]",TDinamica_R!$A$3,
"[Base_Tarjetas].[PERIODO]","[Base_Tarjetas].[PERIODO].&amp;[" &amp; TEXT(AB$6,"yyyymm") &amp; "]",
"[Base_Tarjetas].[Metrica]","[Base_Tarjetas].[Metrica].&amp;[" &amp; $A91 &amp; "]",
"[Base_Tarjetas].[SEGMENTO_DESCRIP]","[Base_Tarjetas].[SEGMENTO_DESCRIP].&amp;[" &amp; $C$6 &amp; "]",
"[Base_Tarjetas].[SITUACION]","[Base_Tarjetas].[SITUACION].&amp;[" &amp; $C91 &amp; "]",
"[Base_Tarjetas].[TIPO]","[Base_Tarjetas].[TIPO].&amp;[" &amp; $C$1 &amp; "]")/1000,
0)</f>
        <v>0</v>
      </c>
      <c r="AC91" s="8">
        <f>IFERROR(
GETPIVOTDATA("[Base_Tarjetas].[Importe]",TDinamica_R!$A$3,
"[Base_Tarjetas].[PERIODO]","[Base_Tarjetas].[PERIODO].&amp;[" &amp; TEXT(AC$6,"yyyymm") &amp; "]",
"[Base_Tarjetas].[Metrica]","[Base_Tarjetas].[Metrica].&amp;[" &amp; $A91 &amp; "]",
"[Base_Tarjetas].[SEGMENTO_DESCRIP]","[Base_Tarjetas].[SEGMENTO_DESCRIP].&amp;[" &amp; $C$6 &amp; "]",
"[Base_Tarjetas].[SITUACION]","[Base_Tarjetas].[SITUACION].&amp;[" &amp; $C91 &amp; "]",
"[Base_Tarjetas].[TIPO]","[Base_Tarjetas].[TIPO].&amp;[" &amp; $C$1 &amp; "]")/1000,
0)</f>
        <v>0</v>
      </c>
      <c r="AD91" s="8">
        <f>IFERROR(
GETPIVOTDATA("[Base_Tarjetas].[Importe]",TDinamica_R!$A$3,
"[Base_Tarjetas].[PERIODO]","[Base_Tarjetas].[PERIODO].&amp;[" &amp; TEXT(AD$6,"yyyymm") &amp; "]",
"[Base_Tarjetas].[Metrica]","[Base_Tarjetas].[Metrica].&amp;[" &amp; $A91 &amp; "]",
"[Base_Tarjetas].[SEGMENTO_DESCRIP]","[Base_Tarjetas].[SEGMENTO_DESCRIP].&amp;[" &amp; $C$6 &amp; "]",
"[Base_Tarjetas].[SITUACION]","[Base_Tarjetas].[SITUACION].&amp;[" &amp; $C91 &amp; "]",
"[Base_Tarjetas].[TIPO]","[Base_Tarjetas].[TIPO].&amp;[" &amp; $C$1 &amp; "]")/1000,
0)</f>
        <v>0</v>
      </c>
      <c r="AE91" s="8">
        <f>IFERROR(
GETPIVOTDATA("[Base_Tarjetas].[Importe]",TDinamica_R!$A$3,
"[Base_Tarjetas].[PERIODO]","[Base_Tarjetas].[PERIODO].&amp;[" &amp; TEXT(AE$6,"yyyymm") &amp; "]",
"[Base_Tarjetas].[Metrica]","[Base_Tarjetas].[Metrica].&amp;[" &amp; $A91 &amp; "]",
"[Base_Tarjetas].[SEGMENTO_DESCRIP]","[Base_Tarjetas].[SEGMENTO_DESCRIP].&amp;[" &amp; $C$6 &amp; "]",
"[Base_Tarjetas].[SITUACION]","[Base_Tarjetas].[SITUACION].&amp;[" &amp; $C91 &amp; "]",
"[Base_Tarjetas].[TIPO]","[Base_Tarjetas].[TIPO].&amp;[" &amp; $C$1 &amp; "]")/1000,
0)</f>
        <v>0</v>
      </c>
      <c r="AF91" s="8">
        <f>IFERROR(
GETPIVOTDATA("[Base_Tarjetas].[Importe]",TDinamica_R!$A$3,
"[Base_Tarjetas].[PERIODO]","[Base_Tarjetas].[PERIODO].&amp;[" &amp; TEXT(AF$6,"yyyymm") &amp; "]",
"[Base_Tarjetas].[Metrica]","[Base_Tarjetas].[Metrica].&amp;[" &amp; $A91 &amp; "]",
"[Base_Tarjetas].[SEGMENTO_DESCRIP]","[Base_Tarjetas].[SEGMENTO_DESCRIP].&amp;[" &amp; $C$6 &amp; "]",
"[Base_Tarjetas].[SITUACION]","[Base_Tarjetas].[SITUACION].&amp;[" &amp; $C91 &amp; "]",
"[Base_Tarjetas].[TIPO]","[Base_Tarjetas].[TIPO].&amp;[" &amp; $C$1 &amp; "]")/1000,
0)</f>
        <v>0</v>
      </c>
      <c r="AG91" s="8">
        <f>IFERROR(
GETPIVOTDATA("[Base_Tarjetas].[Importe]",TDinamica_R!$A$3,
"[Base_Tarjetas].[PERIODO]","[Base_Tarjetas].[PERIODO].&amp;[" &amp; TEXT(AG$6,"yyyymm") &amp; "]",
"[Base_Tarjetas].[Metrica]","[Base_Tarjetas].[Metrica].&amp;[" &amp; $A91 &amp; "]",
"[Base_Tarjetas].[SEGMENTO_DESCRIP]","[Base_Tarjetas].[SEGMENTO_DESCRIP].&amp;[" &amp; $C$6 &amp; "]",
"[Base_Tarjetas].[SITUACION]","[Base_Tarjetas].[SITUACION].&amp;[" &amp; $C91 &amp; "]",
"[Base_Tarjetas].[TIPO]","[Base_Tarjetas].[TIPO].&amp;[" &amp; $C$1 &amp; "]")/1000,
0)</f>
        <v>0</v>
      </c>
      <c r="AH91" s="8">
        <f>IFERROR(
GETPIVOTDATA("[Base_Tarjetas].[Importe]",TDinamica_R!$A$3,
"[Base_Tarjetas].[PERIODO]","[Base_Tarjetas].[PERIODO].&amp;[" &amp; TEXT(AH$6,"yyyymm") &amp; "]",
"[Base_Tarjetas].[Metrica]","[Base_Tarjetas].[Metrica].&amp;[" &amp; $A91 &amp; "]",
"[Base_Tarjetas].[SEGMENTO_DESCRIP]","[Base_Tarjetas].[SEGMENTO_DESCRIP].&amp;[" &amp; $C$6 &amp; "]",
"[Base_Tarjetas].[SITUACION]","[Base_Tarjetas].[SITUACION].&amp;[" &amp; $C91 &amp; "]",
"[Base_Tarjetas].[TIPO]","[Base_Tarjetas].[TIPO].&amp;[" &amp; $C$1 &amp; "]")/1000,
0)</f>
        <v>0</v>
      </c>
      <c r="AI91" s="8">
        <f>IFERROR(
GETPIVOTDATA("[Base_Tarjetas].[Importe]",TDinamica_R!$A$3,
"[Base_Tarjetas].[PERIODO]","[Base_Tarjetas].[PERIODO].&amp;[" &amp; TEXT(AI$6,"yyyymm") &amp; "]",
"[Base_Tarjetas].[Metrica]","[Base_Tarjetas].[Metrica].&amp;[" &amp; $A91 &amp; "]",
"[Base_Tarjetas].[SEGMENTO_DESCRIP]","[Base_Tarjetas].[SEGMENTO_DESCRIP].&amp;[" &amp; $C$6 &amp; "]",
"[Base_Tarjetas].[SITUACION]","[Base_Tarjetas].[SITUACION].&amp;[" &amp; $C91 &amp; "]",
"[Base_Tarjetas].[TIPO]","[Base_Tarjetas].[TIPO].&amp;[" &amp; $C$1 &amp; "]")/1000,
0)</f>
        <v>0</v>
      </c>
      <c r="AJ91" s="8">
        <f>IFERROR(
GETPIVOTDATA("[Base_Tarjetas].[Importe]",TDinamica_R!$A$3,
"[Base_Tarjetas].[PERIODO]","[Base_Tarjetas].[PERIODO].&amp;[" &amp; TEXT(AJ$6,"yyyymm") &amp; "]",
"[Base_Tarjetas].[Metrica]","[Base_Tarjetas].[Metrica].&amp;[" &amp; $A91 &amp; "]",
"[Base_Tarjetas].[SEGMENTO_DESCRIP]","[Base_Tarjetas].[SEGMENTO_DESCRIP].&amp;[" &amp; $C$6 &amp; "]",
"[Base_Tarjetas].[SITUACION]","[Base_Tarjetas].[SITUACION].&amp;[" &amp; $C91 &amp; "]",
"[Base_Tarjetas].[TIPO]","[Base_Tarjetas].[TIPO].&amp;[" &amp; $C$1 &amp; "]")/1000,
0)</f>
        <v>0</v>
      </c>
      <c r="AK91" s="8">
        <f>IFERROR(
GETPIVOTDATA("[Base_Tarjetas].[Importe]",TDinamica_R!$A$3,
"[Base_Tarjetas].[PERIODO]","[Base_Tarjetas].[PERIODO].&amp;[" &amp; TEXT(AK$6,"yyyymm") &amp; "]",
"[Base_Tarjetas].[Metrica]","[Base_Tarjetas].[Metrica].&amp;[" &amp; $A91 &amp; "]",
"[Base_Tarjetas].[SEGMENTO_DESCRIP]","[Base_Tarjetas].[SEGMENTO_DESCRIP].&amp;[" &amp; $C$6 &amp; "]",
"[Base_Tarjetas].[SITUACION]","[Base_Tarjetas].[SITUACION].&amp;[" &amp; $C91 &amp; "]",
"[Base_Tarjetas].[TIPO]","[Base_Tarjetas].[TIPO].&amp;[" &amp; $C$1 &amp; "]")/1000,
0)</f>
        <v>0</v>
      </c>
      <c r="AL91" s="8">
        <f>IFERROR(
GETPIVOTDATA("[Base_Tarjetas].[Importe]",TDinamica_R!$A$3,
"[Base_Tarjetas].[PERIODO]","[Base_Tarjetas].[PERIODO].&amp;[" &amp; TEXT(AL$6,"yyyymm") &amp; "]",
"[Base_Tarjetas].[Metrica]","[Base_Tarjetas].[Metrica].&amp;[" &amp; $A91 &amp; "]",
"[Base_Tarjetas].[SEGMENTO_DESCRIP]","[Base_Tarjetas].[SEGMENTO_DESCRIP].&amp;[" &amp; $C$6 &amp; "]",
"[Base_Tarjetas].[SITUACION]","[Base_Tarjetas].[SITUACION].&amp;[" &amp; $C91 &amp; "]",
"[Base_Tarjetas].[TIPO]","[Base_Tarjetas].[TIPO].&amp;[" &amp; $C$1 &amp; "]")/1000,
0)</f>
        <v>0</v>
      </c>
      <c r="AM91" s="8">
        <f>IFERROR(
GETPIVOTDATA("[Base_Tarjetas].[Importe]",TDinamica_R!$A$3,
"[Base_Tarjetas].[PERIODO]","[Base_Tarjetas].[PERIODO].&amp;[" &amp; TEXT(AM$6,"yyyymm") &amp; "]",
"[Base_Tarjetas].[Metrica]","[Base_Tarjetas].[Metrica].&amp;[" &amp; $A91 &amp; "]",
"[Base_Tarjetas].[SEGMENTO_DESCRIP]","[Base_Tarjetas].[SEGMENTO_DESCRIP].&amp;[" &amp; $C$6 &amp; "]",
"[Base_Tarjetas].[SITUACION]","[Base_Tarjetas].[SITUACION].&amp;[" &amp; $C91 &amp; "]",
"[Base_Tarjetas].[TIPO]","[Base_Tarjetas].[TIPO].&amp;[" &amp; $C$1 &amp; "]")/1000,
0)</f>
        <v>0</v>
      </c>
      <c r="AN91" s="8">
        <f>IFERROR(
GETPIVOTDATA("[Base_Tarjetas].[Importe]",TDinamica_R!$A$3,
"[Base_Tarjetas].[PERIODO]","[Base_Tarjetas].[PERIODO].&amp;[" &amp; TEXT(AN$6,"yyyymm") &amp; "]",
"[Base_Tarjetas].[Metrica]","[Base_Tarjetas].[Metrica].&amp;[" &amp; $A91 &amp; "]",
"[Base_Tarjetas].[SEGMENTO_DESCRIP]","[Base_Tarjetas].[SEGMENTO_DESCRIP].&amp;[" &amp; $C$6 &amp; "]",
"[Base_Tarjetas].[SITUACION]","[Base_Tarjetas].[SITUACION].&amp;[" &amp; $C91 &amp; "]",
"[Base_Tarjetas].[TIPO]","[Base_Tarjetas].[TIPO].&amp;[" &amp; $C$1 &amp; "]")/1000,
0)</f>
        <v>0</v>
      </c>
      <c r="AO91" s="8">
        <f>IFERROR(
GETPIVOTDATA("[Base_Tarjetas].[Importe]",TDinamica_R!$A$3,
"[Base_Tarjetas].[PERIODO]","[Base_Tarjetas].[PERIODO].&amp;[" &amp; TEXT(AO$6,"yyyymm") &amp; "]",
"[Base_Tarjetas].[Metrica]","[Base_Tarjetas].[Metrica].&amp;[" &amp; $A91 &amp; "]",
"[Base_Tarjetas].[SEGMENTO_DESCRIP]","[Base_Tarjetas].[SEGMENTO_DESCRIP].&amp;[" &amp; $C$6 &amp; "]",
"[Base_Tarjetas].[SITUACION]","[Base_Tarjetas].[SITUACION].&amp;[" &amp; $C91 &amp; "]",
"[Base_Tarjetas].[TIPO]","[Base_Tarjetas].[TIPO].&amp;[" &amp; $C$1 &amp; "]")/1000,
0)</f>
        <v>0</v>
      </c>
      <c r="AP91" s="8">
        <f>IFERROR(
GETPIVOTDATA("[Base_Tarjetas].[Importe]",TDinamica_R!$A$3,
"[Base_Tarjetas].[PERIODO]","[Base_Tarjetas].[PERIODO].&amp;[" &amp; TEXT(AP$6,"yyyymm") &amp; "]",
"[Base_Tarjetas].[Metrica]","[Base_Tarjetas].[Metrica].&amp;[" &amp; $A91 &amp; "]",
"[Base_Tarjetas].[SEGMENTO_DESCRIP]","[Base_Tarjetas].[SEGMENTO_DESCRIP].&amp;[" &amp; $C$6 &amp; "]",
"[Base_Tarjetas].[SITUACION]","[Base_Tarjetas].[SITUACION].&amp;[" &amp; $C91 &amp; "]",
"[Base_Tarjetas].[TIPO]","[Base_Tarjetas].[TIPO].&amp;[" &amp; $C$1 &amp; "]")/1000,
0)</f>
        <v>0</v>
      </c>
      <c r="AQ91" s="8">
        <f>IFERROR(
GETPIVOTDATA("[Base_Tarjetas].[Importe]",TDinamica_R!$A$3,
"[Base_Tarjetas].[PERIODO]","[Base_Tarjetas].[PERIODO].&amp;[" &amp; TEXT(AQ$6,"yyyymm") &amp; "]",
"[Base_Tarjetas].[Metrica]","[Base_Tarjetas].[Metrica].&amp;[" &amp; $A91 &amp; "]",
"[Base_Tarjetas].[SEGMENTO_DESCRIP]","[Base_Tarjetas].[SEGMENTO_DESCRIP].&amp;[" &amp; $C$6 &amp; "]",
"[Base_Tarjetas].[SITUACION]","[Base_Tarjetas].[SITUACION].&amp;[" &amp; $C91 &amp; "]",
"[Base_Tarjetas].[TIPO]","[Base_Tarjetas].[TIPO].&amp;[" &amp; $C$1 &amp; "]")/1000,
0)</f>
        <v>0</v>
      </c>
      <c r="AR91" s="8">
        <f>IFERROR(
GETPIVOTDATA("[Base_Tarjetas].[Importe]",TDinamica_R!$A$3,
"[Base_Tarjetas].[PERIODO]","[Base_Tarjetas].[PERIODO].&amp;[" &amp; TEXT(AR$6,"yyyymm") &amp; "]",
"[Base_Tarjetas].[Metrica]","[Base_Tarjetas].[Metrica].&amp;[" &amp; $A91 &amp; "]",
"[Base_Tarjetas].[SEGMENTO_DESCRIP]","[Base_Tarjetas].[SEGMENTO_DESCRIP].&amp;[" &amp; $C$6 &amp; "]",
"[Base_Tarjetas].[SITUACION]","[Base_Tarjetas].[SITUACION].&amp;[" &amp; $C91 &amp; "]",
"[Base_Tarjetas].[TIPO]","[Base_Tarjetas].[TIPO].&amp;[" &amp; $C$1 &amp; "]")/1000,
0)</f>
        <v>0</v>
      </c>
      <c r="AS91" s="8">
        <f>IFERROR(
GETPIVOTDATA("[Base_Tarjetas].[Importe]",TDinamica_R!$A$3,
"[Base_Tarjetas].[PERIODO]","[Base_Tarjetas].[PERIODO].&amp;[" &amp; TEXT(AS$6,"yyyymm") &amp; "]",
"[Base_Tarjetas].[Metrica]","[Base_Tarjetas].[Metrica].&amp;[" &amp; $A91 &amp; "]",
"[Base_Tarjetas].[SEGMENTO_DESCRIP]","[Base_Tarjetas].[SEGMENTO_DESCRIP].&amp;[" &amp; $C$6 &amp; "]",
"[Base_Tarjetas].[SITUACION]","[Base_Tarjetas].[SITUACION].&amp;[" &amp; $C91 &amp; "]",
"[Base_Tarjetas].[TIPO]","[Base_Tarjetas].[TIPO].&amp;[" &amp; $C$1 &amp; "]")/1000,
0)</f>
        <v>0</v>
      </c>
      <c r="AT91" s="8">
        <f>IFERROR(
GETPIVOTDATA("[Base_Tarjetas].[Importe]",TDinamica_R!$A$3,
"[Base_Tarjetas].[PERIODO]","[Base_Tarjetas].[PERIODO].&amp;[" &amp; TEXT(AT$6,"yyyymm") &amp; "]",
"[Base_Tarjetas].[Metrica]","[Base_Tarjetas].[Metrica].&amp;[" &amp; $A91 &amp; "]",
"[Base_Tarjetas].[SEGMENTO_DESCRIP]","[Base_Tarjetas].[SEGMENTO_DESCRIP].&amp;[" &amp; $C$6 &amp; "]",
"[Base_Tarjetas].[SITUACION]","[Base_Tarjetas].[SITUACION].&amp;[" &amp; $C91 &amp; "]",
"[Base_Tarjetas].[TIPO]","[Base_Tarjetas].[TIPO].&amp;[" &amp; $C$1 &amp; "]")/1000,
0)</f>
        <v>0</v>
      </c>
      <c r="AU91" s="8">
        <f>IFERROR(
GETPIVOTDATA("[Base_Tarjetas].[Importe]",TDinamica_R!$A$3,
"[Base_Tarjetas].[PERIODO]","[Base_Tarjetas].[PERIODO].&amp;[" &amp; TEXT(AU$6,"yyyymm") &amp; "]",
"[Base_Tarjetas].[Metrica]","[Base_Tarjetas].[Metrica].&amp;[" &amp; $A91 &amp; "]",
"[Base_Tarjetas].[SEGMENTO_DESCRIP]","[Base_Tarjetas].[SEGMENTO_DESCRIP].&amp;[" &amp; $C$6 &amp; "]",
"[Base_Tarjetas].[SITUACION]","[Base_Tarjetas].[SITUACION].&amp;[" &amp; $C91 &amp; "]",
"[Base_Tarjetas].[TIPO]","[Base_Tarjetas].[TIPO].&amp;[" &amp; $C$1 &amp; "]")/1000,
0)</f>
        <v>0</v>
      </c>
      <c r="AV91" s="8">
        <f>IFERROR(
GETPIVOTDATA("[Base_Tarjetas].[Importe]",TDinamica_R!$A$3,
"[Base_Tarjetas].[PERIODO]","[Base_Tarjetas].[PERIODO].&amp;[" &amp; TEXT(AV$6,"yyyymm") &amp; "]",
"[Base_Tarjetas].[Metrica]","[Base_Tarjetas].[Metrica].&amp;[" &amp; $A91 &amp; "]",
"[Base_Tarjetas].[SEGMENTO_DESCRIP]","[Base_Tarjetas].[SEGMENTO_DESCRIP].&amp;[" &amp; $C$6 &amp; "]",
"[Base_Tarjetas].[SITUACION]","[Base_Tarjetas].[SITUACION].&amp;[" &amp; $C91 &amp; "]",
"[Base_Tarjetas].[TIPO]","[Base_Tarjetas].[TIPO].&amp;[" &amp; $C$1 &amp; "]")/1000,
0)</f>
        <v>0</v>
      </c>
      <c r="AW91" s="8">
        <f>IFERROR(
GETPIVOTDATA("[Base_Tarjetas].[Importe]",TDinamica_R!$A$3,
"[Base_Tarjetas].[PERIODO]","[Base_Tarjetas].[PERIODO].&amp;[" &amp; TEXT(AW$6,"yyyymm") &amp; "]",
"[Base_Tarjetas].[Metrica]","[Base_Tarjetas].[Metrica].&amp;[" &amp; $A91 &amp; "]",
"[Base_Tarjetas].[SEGMENTO_DESCRIP]","[Base_Tarjetas].[SEGMENTO_DESCRIP].&amp;[" &amp; $C$6 &amp; "]",
"[Base_Tarjetas].[SITUACION]","[Base_Tarjetas].[SITUACION].&amp;[" &amp; $C91 &amp; "]",
"[Base_Tarjetas].[TIPO]","[Base_Tarjetas].[TIPO].&amp;[" &amp; $C$1 &amp; "]")/1000,
0)</f>
        <v>0</v>
      </c>
      <c r="AX91" s="8">
        <f>IFERROR(
GETPIVOTDATA("[Base_Tarjetas].[Importe]",TDinamica_R!$A$3,
"[Base_Tarjetas].[PERIODO]","[Base_Tarjetas].[PERIODO].&amp;[" &amp; TEXT(AX$6,"yyyymm") &amp; "]",
"[Base_Tarjetas].[Metrica]","[Base_Tarjetas].[Metrica].&amp;[" &amp; $A91 &amp; "]",
"[Base_Tarjetas].[SEGMENTO_DESCRIP]","[Base_Tarjetas].[SEGMENTO_DESCRIP].&amp;[" &amp; $C$6 &amp; "]",
"[Base_Tarjetas].[SITUACION]","[Base_Tarjetas].[SITUACION].&amp;[" &amp; $C91 &amp; "]",
"[Base_Tarjetas].[TIPO]","[Base_Tarjetas].[TIPO].&amp;[" &amp; $C$1 &amp; "]")/1000,
0)</f>
        <v>0</v>
      </c>
      <c r="AY91" s="8">
        <f>IFERROR(
GETPIVOTDATA("[Base_Tarjetas].[Importe]",TDinamica_R!$A$3,
"[Base_Tarjetas].[PERIODO]","[Base_Tarjetas].[PERIODO].&amp;[" &amp; TEXT(AY$6,"yyyymm") &amp; "]",
"[Base_Tarjetas].[Metrica]","[Base_Tarjetas].[Metrica].&amp;[" &amp; $A91 &amp; "]",
"[Base_Tarjetas].[SEGMENTO_DESCRIP]","[Base_Tarjetas].[SEGMENTO_DESCRIP].&amp;[" &amp; $C$6 &amp; "]",
"[Base_Tarjetas].[SITUACION]","[Base_Tarjetas].[SITUACION].&amp;[" &amp; $C91 &amp; "]",
"[Base_Tarjetas].[TIPO]","[Base_Tarjetas].[TIPO].&amp;[" &amp; $C$1 &amp; "]")/1000,
0)</f>
        <v>0</v>
      </c>
      <c r="AZ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TEXT(AZ$6,"yyyymm") &amp; "]"),
0)</f>
        <v>0</v>
      </c>
      <c r="BA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TEXT(BA$6,"yyyymm") &amp; "]"),
0)</f>
        <v>0</v>
      </c>
      <c r="BB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TEXT(BB$6,"yyyymm") &amp; "]"),
0)</f>
        <v>0</v>
      </c>
      <c r="BC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TEXT(BC$6,"yyyymm") &amp; "]"),
0)</f>
        <v>0</v>
      </c>
      <c r="BD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TEXT(BD$6,"yyyymm") &amp; "]"),
0)</f>
        <v>0</v>
      </c>
      <c r="BE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TEXT(BE$6,"yyyymm") &amp; "]"),
0)</f>
        <v>0</v>
      </c>
      <c r="BF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TEXT(BF$6,"yyyymm") &amp; "]"),
0)</f>
        <v>0</v>
      </c>
      <c r="BG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TEXT(BG$6,"yyyymm") &amp; "]"),
0)</f>
        <v>0</v>
      </c>
      <c r="BH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TEXT(BH$6,"yyyymm") &amp; "]"),
0)</f>
        <v>0</v>
      </c>
      <c r="BI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TEXT(BI$6,"yyyymm") &amp; "]"),
0)</f>
        <v>0</v>
      </c>
      <c r="BJ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TEXT(BJ$6,"yyyymm") &amp; "]"),
0)</f>
        <v>0</v>
      </c>
      <c r="BK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TEXT(BK$6,"yyyymm") &amp; "]"),
0)</f>
        <v>0</v>
      </c>
      <c r="BO91" s="24">
        <f t="shared" ref="BO91:BT92" si="56">SUMIFS($D91:$BM91,$D$6:$BM$6,"&gt;="&amp;BO$2,$D$6:$BM$6,"&lt;="&amp;BO$6,$D$5:$BM$5,BO$5)</f>
        <v>0</v>
      </c>
      <c r="BP91" s="24">
        <f t="shared" si="56"/>
        <v>0</v>
      </c>
      <c r="BQ91" s="24">
        <f t="shared" si="56"/>
        <v>0</v>
      </c>
      <c r="BR91" s="24">
        <f t="shared" si="56"/>
        <v>0</v>
      </c>
      <c r="BS91" s="24">
        <f t="shared" si="56"/>
        <v>0</v>
      </c>
      <c r="BT91" s="24">
        <f t="shared" si="56"/>
        <v>0</v>
      </c>
    </row>
    <row r="92" spans="1:72" hidden="1" outlineLevel="1" x14ac:dyDescent="0.25">
      <c r="A92" s="11" t="s">
        <v>44</v>
      </c>
      <c r="C92" s="2" t="s">
        <v>12</v>
      </c>
      <c r="D92" s="8">
        <f>IFERROR(
GETPIVOTDATA("[Base_Tarjetas].[Importe]",TDinamica_R!$A$3,
"[Base_Tarjetas].[PERIODO]","[Base_Tarjetas].[PERIODO].&amp;[" &amp; TEXT(D$6,"yyyymm") &amp; "]",
"[Base_Tarjetas].[Metrica]","[Base_Tarjetas].[Metrica].&amp;[" &amp; $A92 &amp; "]",
"[Base_Tarjetas].[SEGMENTO_DESCRIP]","[Base_Tarjetas].[SEGMENTO_DESCRIP].&amp;[" &amp; $C$6 &amp; "]",
"[Base_Tarjetas].[SITUACION]","[Base_Tarjetas].[SITUACION].&amp;[" &amp; $C92 &amp; "]",
"[Base_Tarjetas].[TIPO]","[Base_Tarjetas].[TIPO].&amp;[" &amp; $C$1 &amp; "]")/1000,
0)</f>
        <v>0</v>
      </c>
      <c r="E92" s="8">
        <f>IFERROR(
GETPIVOTDATA("[Base_Tarjetas].[Importe]",TDinamica_R!$A$3,
"[Base_Tarjetas].[PERIODO]","[Base_Tarjetas].[PERIODO].&amp;[" &amp; TEXT(E$6,"yyyymm") &amp; "]",
"[Base_Tarjetas].[Metrica]","[Base_Tarjetas].[Metrica].&amp;[" &amp; $A92 &amp; "]",
"[Base_Tarjetas].[SEGMENTO_DESCRIP]","[Base_Tarjetas].[SEGMENTO_DESCRIP].&amp;[" &amp; $C$6 &amp; "]",
"[Base_Tarjetas].[SITUACION]","[Base_Tarjetas].[SITUACION].&amp;[" &amp; $C92 &amp; "]",
"[Base_Tarjetas].[TIPO]","[Base_Tarjetas].[TIPO].&amp;[" &amp; $C$1 &amp; "]")/1000,
0)</f>
        <v>0</v>
      </c>
      <c r="F92" s="8">
        <f>IFERROR(
GETPIVOTDATA("[Base_Tarjetas].[Importe]",TDinamica_R!$A$3,
"[Base_Tarjetas].[PERIODO]","[Base_Tarjetas].[PERIODO].&amp;[" &amp; TEXT(F$6,"yyyymm") &amp; "]",
"[Base_Tarjetas].[Metrica]","[Base_Tarjetas].[Metrica].&amp;[" &amp; $A92 &amp; "]",
"[Base_Tarjetas].[SEGMENTO_DESCRIP]","[Base_Tarjetas].[SEGMENTO_DESCRIP].&amp;[" &amp; $C$6 &amp; "]",
"[Base_Tarjetas].[SITUACION]","[Base_Tarjetas].[SITUACION].&amp;[" &amp; $C92 &amp; "]",
"[Base_Tarjetas].[TIPO]","[Base_Tarjetas].[TIPO].&amp;[" &amp; $C$1 &amp; "]")/1000,
0)</f>
        <v>0</v>
      </c>
      <c r="G92" s="8">
        <f>IFERROR(
GETPIVOTDATA("[Base_Tarjetas].[Importe]",TDinamica_R!$A$3,
"[Base_Tarjetas].[PERIODO]","[Base_Tarjetas].[PERIODO].&amp;[" &amp; TEXT(G$6,"yyyymm") &amp; "]",
"[Base_Tarjetas].[Metrica]","[Base_Tarjetas].[Metrica].&amp;[" &amp; $A92 &amp; "]",
"[Base_Tarjetas].[SEGMENTO_DESCRIP]","[Base_Tarjetas].[SEGMENTO_DESCRIP].&amp;[" &amp; $C$6 &amp; "]",
"[Base_Tarjetas].[SITUACION]","[Base_Tarjetas].[SITUACION].&amp;[" &amp; $C92 &amp; "]",
"[Base_Tarjetas].[TIPO]","[Base_Tarjetas].[TIPO].&amp;[" &amp; $C$1 &amp; "]")/1000,
0)</f>
        <v>0</v>
      </c>
      <c r="H92" s="8">
        <f>IFERROR(
GETPIVOTDATA("[Base_Tarjetas].[Importe]",TDinamica_R!$A$3,
"[Base_Tarjetas].[PERIODO]","[Base_Tarjetas].[PERIODO].&amp;[" &amp; TEXT(H$6,"yyyymm") &amp; "]",
"[Base_Tarjetas].[Metrica]","[Base_Tarjetas].[Metrica].&amp;[" &amp; $A92 &amp; "]",
"[Base_Tarjetas].[SEGMENTO_DESCRIP]","[Base_Tarjetas].[SEGMENTO_DESCRIP].&amp;[" &amp; $C$6 &amp; "]",
"[Base_Tarjetas].[SITUACION]","[Base_Tarjetas].[SITUACION].&amp;[" &amp; $C92 &amp; "]",
"[Base_Tarjetas].[TIPO]","[Base_Tarjetas].[TIPO].&amp;[" &amp; $C$1 &amp; "]")/1000,
0)</f>
        <v>0</v>
      </c>
      <c r="I92" s="8">
        <f>IFERROR(
GETPIVOTDATA("[Base_Tarjetas].[Importe]",TDinamica_R!$A$3,
"[Base_Tarjetas].[PERIODO]","[Base_Tarjetas].[PERIODO].&amp;[" &amp; TEXT(I$6,"yyyymm") &amp; "]",
"[Base_Tarjetas].[Metrica]","[Base_Tarjetas].[Metrica].&amp;[" &amp; $A92 &amp; "]",
"[Base_Tarjetas].[SEGMENTO_DESCRIP]","[Base_Tarjetas].[SEGMENTO_DESCRIP].&amp;[" &amp; $C$6 &amp; "]",
"[Base_Tarjetas].[SITUACION]","[Base_Tarjetas].[SITUACION].&amp;[" &amp; $C92 &amp; "]",
"[Base_Tarjetas].[TIPO]","[Base_Tarjetas].[TIPO].&amp;[" &amp; $C$1 &amp; "]")/1000,
0)</f>
        <v>0</v>
      </c>
      <c r="J92" s="8">
        <f>IFERROR(
GETPIVOTDATA("[Base_Tarjetas].[Importe]",TDinamica_R!$A$3,
"[Base_Tarjetas].[PERIODO]","[Base_Tarjetas].[PERIODO].&amp;[" &amp; TEXT(J$6,"yyyymm") &amp; "]",
"[Base_Tarjetas].[Metrica]","[Base_Tarjetas].[Metrica].&amp;[" &amp; $A92 &amp; "]",
"[Base_Tarjetas].[SEGMENTO_DESCRIP]","[Base_Tarjetas].[SEGMENTO_DESCRIP].&amp;[" &amp; $C$6 &amp; "]",
"[Base_Tarjetas].[SITUACION]","[Base_Tarjetas].[SITUACION].&amp;[" &amp; $C92 &amp; "]",
"[Base_Tarjetas].[TIPO]","[Base_Tarjetas].[TIPO].&amp;[" &amp; $C$1 &amp; "]")/1000,
0)</f>
        <v>0</v>
      </c>
      <c r="K92" s="8">
        <f>IFERROR(
GETPIVOTDATA("[Base_Tarjetas].[Importe]",TDinamica_R!$A$3,
"[Base_Tarjetas].[PERIODO]","[Base_Tarjetas].[PERIODO].&amp;[" &amp; TEXT(K$6,"yyyymm") &amp; "]",
"[Base_Tarjetas].[Metrica]","[Base_Tarjetas].[Metrica].&amp;[" &amp; $A92 &amp; "]",
"[Base_Tarjetas].[SEGMENTO_DESCRIP]","[Base_Tarjetas].[SEGMENTO_DESCRIP].&amp;[" &amp; $C$6 &amp; "]",
"[Base_Tarjetas].[SITUACION]","[Base_Tarjetas].[SITUACION].&amp;[" &amp; $C92 &amp; "]",
"[Base_Tarjetas].[TIPO]","[Base_Tarjetas].[TIPO].&amp;[" &amp; $C$1 &amp; "]")/1000,
0)</f>
        <v>0</v>
      </c>
      <c r="L92" s="8">
        <f>IFERROR(
GETPIVOTDATA("[Base_Tarjetas].[Importe]",TDinamica_R!$A$3,
"[Base_Tarjetas].[PERIODO]","[Base_Tarjetas].[PERIODO].&amp;[" &amp; TEXT(L$6,"yyyymm") &amp; "]",
"[Base_Tarjetas].[Metrica]","[Base_Tarjetas].[Metrica].&amp;[" &amp; $A92 &amp; "]",
"[Base_Tarjetas].[SEGMENTO_DESCRIP]","[Base_Tarjetas].[SEGMENTO_DESCRIP].&amp;[" &amp; $C$6 &amp; "]",
"[Base_Tarjetas].[SITUACION]","[Base_Tarjetas].[SITUACION].&amp;[" &amp; $C92 &amp; "]",
"[Base_Tarjetas].[TIPO]","[Base_Tarjetas].[TIPO].&amp;[" &amp; $C$1 &amp; "]")/1000,
0)</f>
        <v>0</v>
      </c>
      <c r="M92" s="8">
        <f>IFERROR(
GETPIVOTDATA("[Base_Tarjetas].[Importe]",TDinamica_R!$A$3,
"[Base_Tarjetas].[PERIODO]","[Base_Tarjetas].[PERIODO].&amp;[" &amp; TEXT(M$6,"yyyymm") &amp; "]",
"[Base_Tarjetas].[Metrica]","[Base_Tarjetas].[Metrica].&amp;[" &amp; $A92 &amp; "]",
"[Base_Tarjetas].[SEGMENTO_DESCRIP]","[Base_Tarjetas].[SEGMENTO_DESCRIP].&amp;[" &amp; $C$6 &amp; "]",
"[Base_Tarjetas].[SITUACION]","[Base_Tarjetas].[SITUACION].&amp;[" &amp; $C92 &amp; "]",
"[Base_Tarjetas].[TIPO]","[Base_Tarjetas].[TIPO].&amp;[" &amp; $C$1 &amp; "]")/1000,
0)</f>
        <v>0</v>
      </c>
      <c r="N92" s="8">
        <f>IFERROR(
GETPIVOTDATA("[Base_Tarjetas].[Importe]",TDinamica_R!$A$3,
"[Base_Tarjetas].[PERIODO]","[Base_Tarjetas].[PERIODO].&amp;[" &amp; TEXT(N$6,"yyyymm") &amp; "]",
"[Base_Tarjetas].[Metrica]","[Base_Tarjetas].[Metrica].&amp;[" &amp; $A92 &amp; "]",
"[Base_Tarjetas].[SEGMENTO_DESCRIP]","[Base_Tarjetas].[SEGMENTO_DESCRIP].&amp;[" &amp; $C$6 &amp; "]",
"[Base_Tarjetas].[SITUACION]","[Base_Tarjetas].[SITUACION].&amp;[" &amp; $C92 &amp; "]",
"[Base_Tarjetas].[TIPO]","[Base_Tarjetas].[TIPO].&amp;[" &amp; $C$1 &amp; "]")/1000,
0)</f>
        <v>0</v>
      </c>
      <c r="O92" s="8">
        <f>IFERROR(
GETPIVOTDATA("[Base_Tarjetas].[Importe]",TDinamica_R!$A$3,
"[Base_Tarjetas].[PERIODO]","[Base_Tarjetas].[PERIODO].&amp;[" &amp; TEXT(O$6,"yyyymm") &amp; "]",
"[Base_Tarjetas].[Metrica]","[Base_Tarjetas].[Metrica].&amp;[" &amp; $A92 &amp; "]",
"[Base_Tarjetas].[SEGMENTO_DESCRIP]","[Base_Tarjetas].[SEGMENTO_DESCRIP].&amp;[" &amp; $C$6 &amp; "]",
"[Base_Tarjetas].[SITUACION]","[Base_Tarjetas].[SITUACION].&amp;[" &amp; $C92 &amp; "]",
"[Base_Tarjetas].[TIPO]","[Base_Tarjetas].[TIPO].&amp;[" &amp; $C$1 &amp; "]")/1000,
0)</f>
        <v>0</v>
      </c>
      <c r="P92" s="8">
        <f>IFERROR(
GETPIVOTDATA("[Base_Tarjetas].[Importe]",TDinamica_R!$A$3,
"[Base_Tarjetas].[PERIODO]","[Base_Tarjetas].[PERIODO].&amp;[" &amp; TEXT(P$6,"yyyymm") &amp; "]",
"[Base_Tarjetas].[Metrica]","[Base_Tarjetas].[Metrica].&amp;[" &amp; $A92 &amp; "]",
"[Base_Tarjetas].[SEGMENTO_DESCRIP]","[Base_Tarjetas].[SEGMENTO_DESCRIP].&amp;[" &amp; $C$6 &amp; "]",
"[Base_Tarjetas].[SITUACION]","[Base_Tarjetas].[SITUACION].&amp;[" &amp; $C92 &amp; "]",
"[Base_Tarjetas].[TIPO]","[Base_Tarjetas].[TIPO].&amp;[" &amp; $C$1 &amp; "]")/1000,
0)</f>
        <v>0</v>
      </c>
      <c r="Q92" s="8">
        <f>IFERROR(
GETPIVOTDATA("[Base_Tarjetas].[Importe]",TDinamica_R!$A$3,
"[Base_Tarjetas].[PERIODO]","[Base_Tarjetas].[PERIODO].&amp;[" &amp; TEXT(Q$6,"yyyymm") &amp; "]",
"[Base_Tarjetas].[Metrica]","[Base_Tarjetas].[Metrica].&amp;[" &amp; $A92 &amp; "]",
"[Base_Tarjetas].[SEGMENTO_DESCRIP]","[Base_Tarjetas].[SEGMENTO_DESCRIP].&amp;[" &amp; $C$6 &amp; "]",
"[Base_Tarjetas].[SITUACION]","[Base_Tarjetas].[SITUACION].&amp;[" &amp; $C92 &amp; "]",
"[Base_Tarjetas].[TIPO]","[Base_Tarjetas].[TIPO].&amp;[" &amp; $C$1 &amp; "]")/1000,
0)</f>
        <v>0</v>
      </c>
      <c r="R92" s="8">
        <f>IFERROR(
GETPIVOTDATA("[Base_Tarjetas].[Importe]",TDinamica_R!$A$3,
"[Base_Tarjetas].[PERIODO]","[Base_Tarjetas].[PERIODO].&amp;[" &amp; TEXT(R$6,"yyyymm") &amp; "]",
"[Base_Tarjetas].[Metrica]","[Base_Tarjetas].[Metrica].&amp;[" &amp; $A92 &amp; "]",
"[Base_Tarjetas].[SEGMENTO_DESCRIP]","[Base_Tarjetas].[SEGMENTO_DESCRIP].&amp;[" &amp; $C$6 &amp; "]",
"[Base_Tarjetas].[SITUACION]","[Base_Tarjetas].[SITUACION].&amp;[" &amp; $C92 &amp; "]",
"[Base_Tarjetas].[TIPO]","[Base_Tarjetas].[TIPO].&amp;[" &amp; $C$1 &amp; "]")/1000,
0)</f>
        <v>0</v>
      </c>
      <c r="S92" s="8">
        <f>IFERROR(
GETPIVOTDATA("[Base_Tarjetas].[Importe]",TDinamica_R!$A$3,
"[Base_Tarjetas].[PERIODO]","[Base_Tarjetas].[PERIODO].&amp;[" &amp; TEXT(S$6,"yyyymm") &amp; "]",
"[Base_Tarjetas].[Metrica]","[Base_Tarjetas].[Metrica].&amp;[" &amp; $A92 &amp; "]",
"[Base_Tarjetas].[SEGMENTO_DESCRIP]","[Base_Tarjetas].[SEGMENTO_DESCRIP].&amp;[" &amp; $C$6 &amp; "]",
"[Base_Tarjetas].[SITUACION]","[Base_Tarjetas].[SITUACION].&amp;[" &amp; $C92 &amp; "]",
"[Base_Tarjetas].[TIPO]","[Base_Tarjetas].[TIPO].&amp;[" &amp; $C$1 &amp; "]")/1000,
0)</f>
        <v>0</v>
      </c>
      <c r="T92" s="8">
        <f>IFERROR(
GETPIVOTDATA("[Base_Tarjetas].[Importe]",TDinamica_R!$A$3,
"[Base_Tarjetas].[PERIODO]","[Base_Tarjetas].[PERIODO].&amp;[" &amp; TEXT(T$6,"yyyymm") &amp; "]",
"[Base_Tarjetas].[Metrica]","[Base_Tarjetas].[Metrica].&amp;[" &amp; $A92 &amp; "]",
"[Base_Tarjetas].[SEGMENTO_DESCRIP]","[Base_Tarjetas].[SEGMENTO_DESCRIP].&amp;[" &amp; $C$6 &amp; "]",
"[Base_Tarjetas].[SITUACION]","[Base_Tarjetas].[SITUACION].&amp;[" &amp; $C92 &amp; "]",
"[Base_Tarjetas].[TIPO]","[Base_Tarjetas].[TIPO].&amp;[" &amp; $C$1 &amp; "]")/1000,
0)</f>
        <v>0</v>
      </c>
      <c r="U92" s="8">
        <f>IFERROR(
GETPIVOTDATA("[Base_Tarjetas].[Importe]",TDinamica_R!$A$3,
"[Base_Tarjetas].[PERIODO]","[Base_Tarjetas].[PERIODO].&amp;[" &amp; TEXT(U$6,"yyyymm") &amp; "]",
"[Base_Tarjetas].[Metrica]","[Base_Tarjetas].[Metrica].&amp;[" &amp; $A92 &amp; "]",
"[Base_Tarjetas].[SEGMENTO_DESCRIP]","[Base_Tarjetas].[SEGMENTO_DESCRIP].&amp;[" &amp; $C$6 &amp; "]",
"[Base_Tarjetas].[SITUACION]","[Base_Tarjetas].[SITUACION].&amp;[" &amp; $C92 &amp; "]",
"[Base_Tarjetas].[TIPO]","[Base_Tarjetas].[TIPO].&amp;[" &amp; $C$1 &amp; "]")/1000,
0)</f>
        <v>0</v>
      </c>
      <c r="V92" s="8">
        <f>IFERROR(
GETPIVOTDATA("[Base_Tarjetas].[Importe]",TDinamica_R!$A$3,
"[Base_Tarjetas].[PERIODO]","[Base_Tarjetas].[PERIODO].&amp;[" &amp; TEXT(V$6,"yyyymm") &amp; "]",
"[Base_Tarjetas].[Metrica]","[Base_Tarjetas].[Metrica].&amp;[" &amp; $A92 &amp; "]",
"[Base_Tarjetas].[SEGMENTO_DESCRIP]","[Base_Tarjetas].[SEGMENTO_DESCRIP].&amp;[" &amp; $C$6 &amp; "]",
"[Base_Tarjetas].[SITUACION]","[Base_Tarjetas].[SITUACION].&amp;[" &amp; $C92 &amp; "]",
"[Base_Tarjetas].[TIPO]","[Base_Tarjetas].[TIPO].&amp;[" &amp; $C$1 &amp; "]")/1000,
0)</f>
        <v>0</v>
      </c>
      <c r="W92" s="8">
        <f>IFERROR(
GETPIVOTDATA("[Base_Tarjetas].[Importe]",TDinamica_R!$A$3,
"[Base_Tarjetas].[PERIODO]","[Base_Tarjetas].[PERIODO].&amp;[" &amp; TEXT(W$6,"yyyymm") &amp; "]",
"[Base_Tarjetas].[Metrica]","[Base_Tarjetas].[Metrica].&amp;[" &amp; $A92 &amp; "]",
"[Base_Tarjetas].[SEGMENTO_DESCRIP]","[Base_Tarjetas].[SEGMENTO_DESCRIP].&amp;[" &amp; $C$6 &amp; "]",
"[Base_Tarjetas].[SITUACION]","[Base_Tarjetas].[SITUACION].&amp;[" &amp; $C92 &amp; "]",
"[Base_Tarjetas].[TIPO]","[Base_Tarjetas].[TIPO].&amp;[" &amp; $C$1 &amp; "]")/1000,
0)</f>
        <v>0</v>
      </c>
      <c r="X92" s="8">
        <f>IFERROR(
GETPIVOTDATA("[Base_Tarjetas].[Importe]",TDinamica_R!$A$3,
"[Base_Tarjetas].[PERIODO]","[Base_Tarjetas].[PERIODO].&amp;[" &amp; TEXT(X$6,"yyyymm") &amp; "]",
"[Base_Tarjetas].[Metrica]","[Base_Tarjetas].[Metrica].&amp;[" &amp; $A92 &amp; "]",
"[Base_Tarjetas].[SEGMENTO_DESCRIP]","[Base_Tarjetas].[SEGMENTO_DESCRIP].&amp;[" &amp; $C$6 &amp; "]",
"[Base_Tarjetas].[SITUACION]","[Base_Tarjetas].[SITUACION].&amp;[" &amp; $C92 &amp; "]",
"[Base_Tarjetas].[TIPO]","[Base_Tarjetas].[TIPO].&amp;[" &amp; $C$1 &amp; "]")/1000,
0)</f>
        <v>0</v>
      </c>
      <c r="Y92" s="8">
        <f>IFERROR(
GETPIVOTDATA("[Base_Tarjetas].[Importe]",TDinamica_R!$A$3,
"[Base_Tarjetas].[PERIODO]","[Base_Tarjetas].[PERIODO].&amp;[" &amp; TEXT(Y$6,"yyyymm") &amp; "]",
"[Base_Tarjetas].[Metrica]","[Base_Tarjetas].[Metrica].&amp;[" &amp; $A92 &amp; "]",
"[Base_Tarjetas].[SEGMENTO_DESCRIP]","[Base_Tarjetas].[SEGMENTO_DESCRIP].&amp;[" &amp; $C$6 &amp; "]",
"[Base_Tarjetas].[SITUACION]","[Base_Tarjetas].[SITUACION].&amp;[" &amp; $C92 &amp; "]",
"[Base_Tarjetas].[TIPO]","[Base_Tarjetas].[TIPO].&amp;[" &amp; $C$1 &amp; "]")/1000,
0)</f>
        <v>0</v>
      </c>
      <c r="Z92" s="8">
        <f>IFERROR(
GETPIVOTDATA("[Base_Tarjetas].[Importe]",TDinamica_R!$A$3,
"[Base_Tarjetas].[PERIODO]","[Base_Tarjetas].[PERIODO].&amp;[" &amp; TEXT(Z$6,"yyyymm") &amp; "]",
"[Base_Tarjetas].[Metrica]","[Base_Tarjetas].[Metrica].&amp;[" &amp; $A92 &amp; "]",
"[Base_Tarjetas].[SEGMENTO_DESCRIP]","[Base_Tarjetas].[SEGMENTO_DESCRIP].&amp;[" &amp; $C$6 &amp; "]",
"[Base_Tarjetas].[SITUACION]","[Base_Tarjetas].[SITUACION].&amp;[" &amp; $C92 &amp; "]",
"[Base_Tarjetas].[TIPO]","[Base_Tarjetas].[TIPO].&amp;[" &amp; $C$1 &amp; "]")/1000,
0)</f>
        <v>0</v>
      </c>
      <c r="AA92" s="8">
        <f>IFERROR(
GETPIVOTDATA("[Base_Tarjetas].[Importe]",TDinamica_R!$A$3,
"[Base_Tarjetas].[PERIODO]","[Base_Tarjetas].[PERIODO].&amp;[" &amp; TEXT(AA$6,"yyyymm") &amp; "]",
"[Base_Tarjetas].[Metrica]","[Base_Tarjetas].[Metrica].&amp;[" &amp; $A92 &amp; "]",
"[Base_Tarjetas].[SEGMENTO_DESCRIP]","[Base_Tarjetas].[SEGMENTO_DESCRIP].&amp;[" &amp; $C$6 &amp; "]",
"[Base_Tarjetas].[SITUACION]","[Base_Tarjetas].[SITUACION].&amp;[" &amp; $C92 &amp; "]",
"[Base_Tarjetas].[TIPO]","[Base_Tarjetas].[TIPO].&amp;[" &amp; $C$1 &amp; "]")/1000,
0)</f>
        <v>0</v>
      </c>
      <c r="AB92" s="8">
        <f>IFERROR(
GETPIVOTDATA("[Base_Tarjetas].[Importe]",TDinamica_R!$A$3,
"[Base_Tarjetas].[PERIODO]","[Base_Tarjetas].[PERIODO].&amp;[" &amp; TEXT(AB$6,"yyyymm") &amp; "]",
"[Base_Tarjetas].[Metrica]","[Base_Tarjetas].[Metrica].&amp;[" &amp; $A92 &amp; "]",
"[Base_Tarjetas].[SEGMENTO_DESCRIP]","[Base_Tarjetas].[SEGMENTO_DESCRIP].&amp;[" &amp; $C$6 &amp; "]",
"[Base_Tarjetas].[SITUACION]","[Base_Tarjetas].[SITUACION].&amp;[" &amp; $C92 &amp; "]",
"[Base_Tarjetas].[TIPO]","[Base_Tarjetas].[TIPO].&amp;[" &amp; $C$1 &amp; "]")/1000,
0)</f>
        <v>0</v>
      </c>
      <c r="AC92" s="8">
        <f>IFERROR(
GETPIVOTDATA("[Base_Tarjetas].[Importe]",TDinamica_R!$A$3,
"[Base_Tarjetas].[PERIODO]","[Base_Tarjetas].[PERIODO].&amp;[" &amp; TEXT(AC$6,"yyyymm") &amp; "]",
"[Base_Tarjetas].[Metrica]","[Base_Tarjetas].[Metrica].&amp;[" &amp; $A92 &amp; "]",
"[Base_Tarjetas].[SEGMENTO_DESCRIP]","[Base_Tarjetas].[SEGMENTO_DESCRIP].&amp;[" &amp; $C$6 &amp; "]",
"[Base_Tarjetas].[SITUACION]","[Base_Tarjetas].[SITUACION].&amp;[" &amp; $C92 &amp; "]",
"[Base_Tarjetas].[TIPO]","[Base_Tarjetas].[TIPO].&amp;[" &amp; $C$1 &amp; "]")/1000,
0)</f>
        <v>0</v>
      </c>
      <c r="AD92" s="8">
        <f>IFERROR(
GETPIVOTDATA("[Base_Tarjetas].[Importe]",TDinamica_R!$A$3,
"[Base_Tarjetas].[PERIODO]","[Base_Tarjetas].[PERIODO].&amp;[" &amp; TEXT(AD$6,"yyyymm") &amp; "]",
"[Base_Tarjetas].[Metrica]","[Base_Tarjetas].[Metrica].&amp;[" &amp; $A92 &amp; "]",
"[Base_Tarjetas].[SEGMENTO_DESCRIP]","[Base_Tarjetas].[SEGMENTO_DESCRIP].&amp;[" &amp; $C$6 &amp; "]",
"[Base_Tarjetas].[SITUACION]","[Base_Tarjetas].[SITUACION].&amp;[" &amp; $C92 &amp; "]",
"[Base_Tarjetas].[TIPO]","[Base_Tarjetas].[TIPO].&amp;[" &amp; $C$1 &amp; "]")/1000,
0)</f>
        <v>0</v>
      </c>
      <c r="AE92" s="8">
        <f>IFERROR(
GETPIVOTDATA("[Base_Tarjetas].[Importe]",TDinamica_R!$A$3,
"[Base_Tarjetas].[PERIODO]","[Base_Tarjetas].[PERIODO].&amp;[" &amp; TEXT(AE$6,"yyyymm") &amp; "]",
"[Base_Tarjetas].[Metrica]","[Base_Tarjetas].[Metrica].&amp;[" &amp; $A92 &amp; "]",
"[Base_Tarjetas].[SEGMENTO_DESCRIP]","[Base_Tarjetas].[SEGMENTO_DESCRIP].&amp;[" &amp; $C$6 &amp; "]",
"[Base_Tarjetas].[SITUACION]","[Base_Tarjetas].[SITUACION].&amp;[" &amp; $C92 &amp; "]",
"[Base_Tarjetas].[TIPO]","[Base_Tarjetas].[TIPO].&amp;[" &amp; $C$1 &amp; "]")/1000,
0)</f>
        <v>0</v>
      </c>
      <c r="AF92" s="8">
        <f>IFERROR(
GETPIVOTDATA("[Base_Tarjetas].[Importe]",TDinamica_R!$A$3,
"[Base_Tarjetas].[PERIODO]","[Base_Tarjetas].[PERIODO].&amp;[" &amp; TEXT(AF$6,"yyyymm") &amp; "]",
"[Base_Tarjetas].[Metrica]","[Base_Tarjetas].[Metrica].&amp;[" &amp; $A92 &amp; "]",
"[Base_Tarjetas].[SEGMENTO_DESCRIP]","[Base_Tarjetas].[SEGMENTO_DESCRIP].&amp;[" &amp; $C$6 &amp; "]",
"[Base_Tarjetas].[SITUACION]","[Base_Tarjetas].[SITUACION].&amp;[" &amp; $C92 &amp; "]",
"[Base_Tarjetas].[TIPO]","[Base_Tarjetas].[TIPO].&amp;[" &amp; $C$1 &amp; "]")/1000,
0)</f>
        <v>0</v>
      </c>
      <c r="AG92" s="8">
        <f>IFERROR(
GETPIVOTDATA("[Base_Tarjetas].[Importe]",TDinamica_R!$A$3,
"[Base_Tarjetas].[PERIODO]","[Base_Tarjetas].[PERIODO].&amp;[" &amp; TEXT(AG$6,"yyyymm") &amp; "]",
"[Base_Tarjetas].[Metrica]","[Base_Tarjetas].[Metrica].&amp;[" &amp; $A92 &amp; "]",
"[Base_Tarjetas].[SEGMENTO_DESCRIP]","[Base_Tarjetas].[SEGMENTO_DESCRIP].&amp;[" &amp; $C$6 &amp; "]",
"[Base_Tarjetas].[SITUACION]","[Base_Tarjetas].[SITUACION].&amp;[" &amp; $C92 &amp; "]",
"[Base_Tarjetas].[TIPO]","[Base_Tarjetas].[TIPO].&amp;[" &amp; $C$1 &amp; "]")/1000,
0)</f>
        <v>0</v>
      </c>
      <c r="AH92" s="8">
        <f>IFERROR(
GETPIVOTDATA("[Base_Tarjetas].[Importe]",TDinamica_R!$A$3,
"[Base_Tarjetas].[PERIODO]","[Base_Tarjetas].[PERIODO].&amp;[" &amp; TEXT(AH$6,"yyyymm") &amp; "]",
"[Base_Tarjetas].[Metrica]","[Base_Tarjetas].[Metrica].&amp;[" &amp; $A92 &amp; "]",
"[Base_Tarjetas].[SEGMENTO_DESCRIP]","[Base_Tarjetas].[SEGMENTO_DESCRIP].&amp;[" &amp; $C$6 &amp; "]",
"[Base_Tarjetas].[SITUACION]","[Base_Tarjetas].[SITUACION].&amp;[" &amp; $C92 &amp; "]",
"[Base_Tarjetas].[TIPO]","[Base_Tarjetas].[TIPO].&amp;[" &amp; $C$1 &amp; "]")/1000,
0)</f>
        <v>0</v>
      </c>
      <c r="AI92" s="8">
        <f>IFERROR(
GETPIVOTDATA("[Base_Tarjetas].[Importe]",TDinamica_R!$A$3,
"[Base_Tarjetas].[PERIODO]","[Base_Tarjetas].[PERIODO].&amp;[" &amp; TEXT(AI$6,"yyyymm") &amp; "]",
"[Base_Tarjetas].[Metrica]","[Base_Tarjetas].[Metrica].&amp;[" &amp; $A92 &amp; "]",
"[Base_Tarjetas].[SEGMENTO_DESCRIP]","[Base_Tarjetas].[SEGMENTO_DESCRIP].&amp;[" &amp; $C$6 &amp; "]",
"[Base_Tarjetas].[SITUACION]","[Base_Tarjetas].[SITUACION].&amp;[" &amp; $C92 &amp; "]",
"[Base_Tarjetas].[TIPO]","[Base_Tarjetas].[TIPO].&amp;[" &amp; $C$1 &amp; "]")/1000,
0)</f>
        <v>0</v>
      </c>
      <c r="AJ92" s="8">
        <f>IFERROR(
GETPIVOTDATA("[Base_Tarjetas].[Importe]",TDinamica_R!$A$3,
"[Base_Tarjetas].[PERIODO]","[Base_Tarjetas].[PERIODO].&amp;[" &amp; TEXT(AJ$6,"yyyymm") &amp; "]",
"[Base_Tarjetas].[Metrica]","[Base_Tarjetas].[Metrica].&amp;[" &amp; $A92 &amp; "]",
"[Base_Tarjetas].[SEGMENTO_DESCRIP]","[Base_Tarjetas].[SEGMENTO_DESCRIP].&amp;[" &amp; $C$6 &amp; "]",
"[Base_Tarjetas].[SITUACION]","[Base_Tarjetas].[SITUACION].&amp;[" &amp; $C92 &amp; "]",
"[Base_Tarjetas].[TIPO]","[Base_Tarjetas].[TIPO].&amp;[" &amp; $C$1 &amp; "]")/1000,
0)</f>
        <v>0</v>
      </c>
      <c r="AK92" s="8">
        <f>IFERROR(
GETPIVOTDATA("[Base_Tarjetas].[Importe]",TDinamica_R!$A$3,
"[Base_Tarjetas].[PERIODO]","[Base_Tarjetas].[PERIODO].&amp;[" &amp; TEXT(AK$6,"yyyymm") &amp; "]",
"[Base_Tarjetas].[Metrica]","[Base_Tarjetas].[Metrica].&amp;[" &amp; $A92 &amp; "]",
"[Base_Tarjetas].[SEGMENTO_DESCRIP]","[Base_Tarjetas].[SEGMENTO_DESCRIP].&amp;[" &amp; $C$6 &amp; "]",
"[Base_Tarjetas].[SITUACION]","[Base_Tarjetas].[SITUACION].&amp;[" &amp; $C92 &amp; "]",
"[Base_Tarjetas].[TIPO]","[Base_Tarjetas].[TIPO].&amp;[" &amp; $C$1 &amp; "]")/1000,
0)</f>
        <v>0</v>
      </c>
      <c r="AL92" s="8">
        <f>IFERROR(
GETPIVOTDATA("[Base_Tarjetas].[Importe]",TDinamica_R!$A$3,
"[Base_Tarjetas].[PERIODO]","[Base_Tarjetas].[PERIODO].&amp;[" &amp; TEXT(AL$6,"yyyymm") &amp; "]",
"[Base_Tarjetas].[Metrica]","[Base_Tarjetas].[Metrica].&amp;[" &amp; $A92 &amp; "]",
"[Base_Tarjetas].[SEGMENTO_DESCRIP]","[Base_Tarjetas].[SEGMENTO_DESCRIP].&amp;[" &amp; $C$6 &amp; "]",
"[Base_Tarjetas].[SITUACION]","[Base_Tarjetas].[SITUACION].&amp;[" &amp; $C92 &amp; "]",
"[Base_Tarjetas].[TIPO]","[Base_Tarjetas].[TIPO].&amp;[" &amp; $C$1 &amp; "]")/1000,
0)</f>
        <v>0</v>
      </c>
      <c r="AM92" s="8">
        <f>IFERROR(
GETPIVOTDATA("[Base_Tarjetas].[Importe]",TDinamica_R!$A$3,
"[Base_Tarjetas].[PERIODO]","[Base_Tarjetas].[PERIODO].&amp;[" &amp; TEXT(AM$6,"yyyymm") &amp; "]",
"[Base_Tarjetas].[Metrica]","[Base_Tarjetas].[Metrica].&amp;[" &amp; $A92 &amp; "]",
"[Base_Tarjetas].[SEGMENTO_DESCRIP]","[Base_Tarjetas].[SEGMENTO_DESCRIP].&amp;[" &amp; $C$6 &amp; "]",
"[Base_Tarjetas].[SITUACION]","[Base_Tarjetas].[SITUACION].&amp;[" &amp; $C92 &amp; "]",
"[Base_Tarjetas].[TIPO]","[Base_Tarjetas].[TIPO].&amp;[" &amp; $C$1 &amp; "]")/1000,
0)</f>
        <v>0</v>
      </c>
      <c r="AN92" s="8">
        <f>IFERROR(
GETPIVOTDATA("[Base_Tarjetas].[Importe]",TDinamica_R!$A$3,
"[Base_Tarjetas].[PERIODO]","[Base_Tarjetas].[PERIODO].&amp;[" &amp; TEXT(AN$6,"yyyymm") &amp; "]",
"[Base_Tarjetas].[Metrica]","[Base_Tarjetas].[Metrica].&amp;[" &amp; $A92 &amp; "]",
"[Base_Tarjetas].[SEGMENTO_DESCRIP]","[Base_Tarjetas].[SEGMENTO_DESCRIP].&amp;[" &amp; $C$6 &amp; "]",
"[Base_Tarjetas].[SITUACION]","[Base_Tarjetas].[SITUACION].&amp;[" &amp; $C92 &amp; "]",
"[Base_Tarjetas].[TIPO]","[Base_Tarjetas].[TIPO].&amp;[" &amp; $C$1 &amp; "]")/1000,
0)</f>
        <v>0</v>
      </c>
      <c r="AO92" s="8">
        <f>IFERROR(
GETPIVOTDATA("[Base_Tarjetas].[Importe]",TDinamica_R!$A$3,
"[Base_Tarjetas].[PERIODO]","[Base_Tarjetas].[PERIODO].&amp;[" &amp; TEXT(AO$6,"yyyymm") &amp; "]",
"[Base_Tarjetas].[Metrica]","[Base_Tarjetas].[Metrica].&amp;[" &amp; $A92 &amp; "]",
"[Base_Tarjetas].[SEGMENTO_DESCRIP]","[Base_Tarjetas].[SEGMENTO_DESCRIP].&amp;[" &amp; $C$6 &amp; "]",
"[Base_Tarjetas].[SITUACION]","[Base_Tarjetas].[SITUACION].&amp;[" &amp; $C92 &amp; "]",
"[Base_Tarjetas].[TIPO]","[Base_Tarjetas].[TIPO].&amp;[" &amp; $C$1 &amp; "]")/1000,
0)</f>
        <v>0</v>
      </c>
      <c r="AP92" s="8">
        <f>IFERROR(
GETPIVOTDATA("[Base_Tarjetas].[Importe]",TDinamica_R!$A$3,
"[Base_Tarjetas].[PERIODO]","[Base_Tarjetas].[PERIODO].&amp;[" &amp; TEXT(AP$6,"yyyymm") &amp; "]",
"[Base_Tarjetas].[Metrica]","[Base_Tarjetas].[Metrica].&amp;[" &amp; $A92 &amp; "]",
"[Base_Tarjetas].[SEGMENTO_DESCRIP]","[Base_Tarjetas].[SEGMENTO_DESCRIP].&amp;[" &amp; $C$6 &amp; "]",
"[Base_Tarjetas].[SITUACION]","[Base_Tarjetas].[SITUACION].&amp;[" &amp; $C92 &amp; "]",
"[Base_Tarjetas].[TIPO]","[Base_Tarjetas].[TIPO].&amp;[" &amp; $C$1 &amp; "]")/1000,
0)</f>
        <v>0</v>
      </c>
      <c r="AQ92" s="8">
        <f>IFERROR(
GETPIVOTDATA("[Base_Tarjetas].[Importe]",TDinamica_R!$A$3,
"[Base_Tarjetas].[PERIODO]","[Base_Tarjetas].[PERIODO].&amp;[" &amp; TEXT(AQ$6,"yyyymm") &amp; "]",
"[Base_Tarjetas].[Metrica]","[Base_Tarjetas].[Metrica].&amp;[" &amp; $A92 &amp; "]",
"[Base_Tarjetas].[SEGMENTO_DESCRIP]","[Base_Tarjetas].[SEGMENTO_DESCRIP].&amp;[" &amp; $C$6 &amp; "]",
"[Base_Tarjetas].[SITUACION]","[Base_Tarjetas].[SITUACION].&amp;[" &amp; $C92 &amp; "]",
"[Base_Tarjetas].[TIPO]","[Base_Tarjetas].[TIPO].&amp;[" &amp; $C$1 &amp; "]")/1000,
0)</f>
        <v>0</v>
      </c>
      <c r="AR92" s="8">
        <f>IFERROR(
GETPIVOTDATA("[Base_Tarjetas].[Importe]",TDinamica_R!$A$3,
"[Base_Tarjetas].[PERIODO]","[Base_Tarjetas].[PERIODO].&amp;[" &amp; TEXT(AR$6,"yyyymm") &amp; "]",
"[Base_Tarjetas].[Metrica]","[Base_Tarjetas].[Metrica].&amp;[" &amp; $A92 &amp; "]",
"[Base_Tarjetas].[SEGMENTO_DESCRIP]","[Base_Tarjetas].[SEGMENTO_DESCRIP].&amp;[" &amp; $C$6 &amp; "]",
"[Base_Tarjetas].[SITUACION]","[Base_Tarjetas].[SITUACION].&amp;[" &amp; $C92 &amp; "]",
"[Base_Tarjetas].[TIPO]","[Base_Tarjetas].[TIPO].&amp;[" &amp; $C$1 &amp; "]")/1000,
0)</f>
        <v>0</v>
      </c>
      <c r="AS92" s="8">
        <f>IFERROR(
GETPIVOTDATA("[Base_Tarjetas].[Importe]",TDinamica_R!$A$3,
"[Base_Tarjetas].[PERIODO]","[Base_Tarjetas].[PERIODO].&amp;[" &amp; TEXT(AS$6,"yyyymm") &amp; "]",
"[Base_Tarjetas].[Metrica]","[Base_Tarjetas].[Metrica].&amp;[" &amp; $A92 &amp; "]",
"[Base_Tarjetas].[SEGMENTO_DESCRIP]","[Base_Tarjetas].[SEGMENTO_DESCRIP].&amp;[" &amp; $C$6 &amp; "]",
"[Base_Tarjetas].[SITUACION]","[Base_Tarjetas].[SITUACION].&amp;[" &amp; $C92 &amp; "]",
"[Base_Tarjetas].[TIPO]","[Base_Tarjetas].[TIPO].&amp;[" &amp; $C$1 &amp; "]")/1000,
0)</f>
        <v>0</v>
      </c>
      <c r="AT92" s="8">
        <f>IFERROR(
GETPIVOTDATA("[Base_Tarjetas].[Importe]",TDinamica_R!$A$3,
"[Base_Tarjetas].[PERIODO]","[Base_Tarjetas].[PERIODO].&amp;[" &amp; TEXT(AT$6,"yyyymm") &amp; "]",
"[Base_Tarjetas].[Metrica]","[Base_Tarjetas].[Metrica].&amp;[" &amp; $A92 &amp; "]",
"[Base_Tarjetas].[SEGMENTO_DESCRIP]","[Base_Tarjetas].[SEGMENTO_DESCRIP].&amp;[" &amp; $C$6 &amp; "]",
"[Base_Tarjetas].[SITUACION]","[Base_Tarjetas].[SITUACION].&amp;[" &amp; $C92 &amp; "]",
"[Base_Tarjetas].[TIPO]","[Base_Tarjetas].[TIPO].&amp;[" &amp; $C$1 &amp; "]")/1000,
0)</f>
        <v>0</v>
      </c>
      <c r="AU92" s="8">
        <f>IFERROR(
GETPIVOTDATA("[Base_Tarjetas].[Importe]",TDinamica_R!$A$3,
"[Base_Tarjetas].[PERIODO]","[Base_Tarjetas].[PERIODO].&amp;[" &amp; TEXT(AU$6,"yyyymm") &amp; "]",
"[Base_Tarjetas].[Metrica]","[Base_Tarjetas].[Metrica].&amp;[" &amp; $A92 &amp; "]",
"[Base_Tarjetas].[SEGMENTO_DESCRIP]","[Base_Tarjetas].[SEGMENTO_DESCRIP].&amp;[" &amp; $C$6 &amp; "]",
"[Base_Tarjetas].[SITUACION]","[Base_Tarjetas].[SITUACION].&amp;[" &amp; $C92 &amp; "]",
"[Base_Tarjetas].[TIPO]","[Base_Tarjetas].[TIPO].&amp;[" &amp; $C$1 &amp; "]")/1000,
0)</f>
        <v>0</v>
      </c>
      <c r="AV92" s="8">
        <f>IFERROR(
GETPIVOTDATA("[Base_Tarjetas].[Importe]",TDinamica_R!$A$3,
"[Base_Tarjetas].[PERIODO]","[Base_Tarjetas].[PERIODO].&amp;[" &amp; TEXT(AV$6,"yyyymm") &amp; "]",
"[Base_Tarjetas].[Metrica]","[Base_Tarjetas].[Metrica].&amp;[" &amp; $A92 &amp; "]",
"[Base_Tarjetas].[SEGMENTO_DESCRIP]","[Base_Tarjetas].[SEGMENTO_DESCRIP].&amp;[" &amp; $C$6 &amp; "]",
"[Base_Tarjetas].[SITUACION]","[Base_Tarjetas].[SITUACION].&amp;[" &amp; $C92 &amp; "]",
"[Base_Tarjetas].[TIPO]","[Base_Tarjetas].[TIPO].&amp;[" &amp; $C$1 &amp; "]")/1000,
0)</f>
        <v>0</v>
      </c>
      <c r="AW92" s="8">
        <f>IFERROR(
GETPIVOTDATA("[Base_Tarjetas].[Importe]",TDinamica_R!$A$3,
"[Base_Tarjetas].[PERIODO]","[Base_Tarjetas].[PERIODO].&amp;[" &amp; TEXT(AW$6,"yyyymm") &amp; "]",
"[Base_Tarjetas].[Metrica]","[Base_Tarjetas].[Metrica].&amp;[" &amp; $A92 &amp; "]",
"[Base_Tarjetas].[SEGMENTO_DESCRIP]","[Base_Tarjetas].[SEGMENTO_DESCRIP].&amp;[" &amp; $C$6 &amp; "]",
"[Base_Tarjetas].[SITUACION]","[Base_Tarjetas].[SITUACION].&amp;[" &amp; $C92 &amp; "]",
"[Base_Tarjetas].[TIPO]","[Base_Tarjetas].[TIPO].&amp;[" &amp; $C$1 &amp; "]")/1000,
0)</f>
        <v>0</v>
      </c>
      <c r="AX92" s="8">
        <f>IFERROR(
GETPIVOTDATA("[Base_Tarjetas].[Importe]",TDinamica_R!$A$3,
"[Base_Tarjetas].[PERIODO]","[Base_Tarjetas].[PERIODO].&amp;[" &amp; TEXT(AX$6,"yyyymm") &amp; "]",
"[Base_Tarjetas].[Metrica]","[Base_Tarjetas].[Metrica].&amp;[" &amp; $A92 &amp; "]",
"[Base_Tarjetas].[SEGMENTO_DESCRIP]","[Base_Tarjetas].[SEGMENTO_DESCRIP].&amp;[" &amp; $C$6 &amp; "]",
"[Base_Tarjetas].[SITUACION]","[Base_Tarjetas].[SITUACION].&amp;[" &amp; $C92 &amp; "]",
"[Base_Tarjetas].[TIPO]","[Base_Tarjetas].[TIPO].&amp;[" &amp; $C$1 &amp; "]")/1000,
0)</f>
        <v>0</v>
      </c>
      <c r="AY92" s="8">
        <f>IFERROR(
GETPIVOTDATA("[Base_Tarjetas].[Importe]",TDinamica_R!$A$3,
"[Base_Tarjetas].[PERIODO]","[Base_Tarjetas].[PERIODO].&amp;[" &amp; TEXT(AY$6,"yyyymm") &amp; "]",
"[Base_Tarjetas].[Metrica]","[Base_Tarjetas].[Metrica].&amp;[" &amp; $A92 &amp; "]",
"[Base_Tarjetas].[SEGMENTO_DESCRIP]","[Base_Tarjetas].[SEGMENTO_DESCRIP].&amp;[" &amp; $C$6 &amp; "]",
"[Base_Tarjetas].[SITUACION]","[Base_Tarjetas].[SITUACION].&amp;[" &amp; $C92 &amp; "]",
"[Base_Tarjetas].[TIPO]","[Base_Tarjetas].[TIPO].&amp;[" &amp; $C$1 &amp; "]")/1000,
0)</f>
        <v>0</v>
      </c>
      <c r="AZ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TEXT(AZ$6,"yyyymm") &amp; "]"),
0)</f>
        <v>0</v>
      </c>
      <c r="BA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TEXT(BA$6,"yyyymm") &amp; "]"),
0)</f>
        <v>0</v>
      </c>
      <c r="BB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TEXT(BB$6,"yyyymm") &amp; "]"),
0)</f>
        <v>0</v>
      </c>
      <c r="BC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TEXT(BC$6,"yyyymm") &amp; "]"),
0)</f>
        <v>0</v>
      </c>
      <c r="BD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TEXT(BD$6,"yyyymm") &amp; "]"),
0)</f>
        <v>0</v>
      </c>
      <c r="BE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TEXT(BE$6,"yyyymm") &amp; "]"),
0)</f>
        <v>0</v>
      </c>
      <c r="BF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TEXT(BF$6,"yyyymm") &amp; "]"),
0)</f>
        <v>0</v>
      </c>
      <c r="BG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TEXT(BG$6,"yyyymm") &amp; "]"),
0)</f>
        <v>0</v>
      </c>
      <c r="BH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TEXT(BH$6,"yyyymm") &amp; "]"),
0)</f>
        <v>0</v>
      </c>
      <c r="BI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TEXT(BI$6,"yyyymm") &amp; "]"),
0)</f>
        <v>0</v>
      </c>
      <c r="BJ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TEXT(BJ$6,"yyyymm") &amp; "]"),
0)</f>
        <v>0</v>
      </c>
      <c r="BK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TEXT(BK$6,"yyyymm") &amp; "]"),
0)</f>
        <v>0</v>
      </c>
      <c r="BO92" s="24">
        <f t="shared" si="56"/>
        <v>0</v>
      </c>
      <c r="BP92" s="24">
        <f t="shared" si="56"/>
        <v>0</v>
      </c>
      <c r="BQ92" s="24">
        <f t="shared" si="56"/>
        <v>0</v>
      </c>
      <c r="BR92" s="24">
        <f t="shared" si="56"/>
        <v>0</v>
      </c>
      <c r="BS92" s="24">
        <f t="shared" si="56"/>
        <v>0</v>
      </c>
      <c r="BT92" s="24">
        <f t="shared" si="56"/>
        <v>0</v>
      </c>
    </row>
    <row r="93" spans="1:72" collapsed="1" x14ac:dyDescent="0.25">
      <c r="C93" s="3" t="s">
        <v>44</v>
      </c>
      <c r="D93" s="10">
        <f>SUM(D91:D92)</f>
        <v>0</v>
      </c>
      <c r="E93" s="10">
        <f t="shared" ref="E93:BK93" si="57">SUM(E91:E92)</f>
        <v>0</v>
      </c>
      <c r="F93" s="10">
        <f t="shared" si="57"/>
        <v>0</v>
      </c>
      <c r="G93" s="10">
        <f t="shared" si="57"/>
        <v>0</v>
      </c>
      <c r="H93" s="10">
        <f t="shared" si="57"/>
        <v>0</v>
      </c>
      <c r="I93" s="10">
        <f t="shared" si="57"/>
        <v>0</v>
      </c>
      <c r="J93" s="10">
        <f t="shared" si="57"/>
        <v>0</v>
      </c>
      <c r="K93" s="10">
        <f t="shared" si="57"/>
        <v>0</v>
      </c>
      <c r="L93" s="10">
        <f t="shared" si="57"/>
        <v>0</v>
      </c>
      <c r="M93" s="10">
        <f t="shared" si="57"/>
        <v>0</v>
      </c>
      <c r="N93" s="10">
        <f t="shared" si="57"/>
        <v>0</v>
      </c>
      <c r="O93" s="10">
        <f t="shared" si="57"/>
        <v>0</v>
      </c>
      <c r="P93" s="10">
        <f t="shared" si="57"/>
        <v>0</v>
      </c>
      <c r="Q93" s="10">
        <f t="shared" si="57"/>
        <v>0</v>
      </c>
      <c r="R93" s="10">
        <f t="shared" si="57"/>
        <v>0</v>
      </c>
      <c r="S93" s="10">
        <f t="shared" si="57"/>
        <v>0</v>
      </c>
      <c r="T93" s="10">
        <f t="shared" si="57"/>
        <v>0</v>
      </c>
      <c r="U93" s="10">
        <f t="shared" si="57"/>
        <v>0</v>
      </c>
      <c r="V93" s="10">
        <f t="shared" si="57"/>
        <v>0</v>
      </c>
      <c r="W93" s="10">
        <f t="shared" si="57"/>
        <v>0</v>
      </c>
      <c r="X93" s="10">
        <f t="shared" si="57"/>
        <v>0</v>
      </c>
      <c r="Y93" s="10">
        <f t="shared" si="57"/>
        <v>0</v>
      </c>
      <c r="Z93" s="10">
        <f t="shared" si="57"/>
        <v>0</v>
      </c>
      <c r="AA93" s="10">
        <f t="shared" si="57"/>
        <v>0</v>
      </c>
      <c r="AB93" s="10">
        <f t="shared" si="57"/>
        <v>0</v>
      </c>
      <c r="AC93" s="10">
        <f t="shared" si="57"/>
        <v>0</v>
      </c>
      <c r="AD93" s="10">
        <f t="shared" si="57"/>
        <v>0</v>
      </c>
      <c r="AE93" s="10">
        <f t="shared" si="57"/>
        <v>0</v>
      </c>
      <c r="AF93" s="10">
        <f t="shared" si="57"/>
        <v>0</v>
      </c>
      <c r="AG93" s="10">
        <f t="shared" si="57"/>
        <v>0</v>
      </c>
      <c r="AH93" s="10">
        <f t="shared" si="57"/>
        <v>0</v>
      </c>
      <c r="AI93" s="10">
        <f t="shared" si="57"/>
        <v>0</v>
      </c>
      <c r="AJ93" s="10">
        <f t="shared" si="57"/>
        <v>0</v>
      </c>
      <c r="AK93" s="10">
        <f t="shared" si="57"/>
        <v>0</v>
      </c>
      <c r="AL93" s="10">
        <f t="shared" si="57"/>
        <v>0</v>
      </c>
      <c r="AM93" s="10">
        <f t="shared" si="57"/>
        <v>0</v>
      </c>
      <c r="AN93" s="10">
        <f t="shared" si="57"/>
        <v>0</v>
      </c>
      <c r="AO93" s="10">
        <f t="shared" si="57"/>
        <v>0</v>
      </c>
      <c r="AP93" s="10">
        <f t="shared" si="57"/>
        <v>0</v>
      </c>
      <c r="AQ93" s="10">
        <f t="shared" si="57"/>
        <v>0</v>
      </c>
      <c r="AR93" s="10">
        <f t="shared" si="57"/>
        <v>0</v>
      </c>
      <c r="AS93" s="10">
        <f t="shared" si="57"/>
        <v>0</v>
      </c>
      <c r="AT93" s="10">
        <f t="shared" si="57"/>
        <v>0</v>
      </c>
      <c r="AU93" s="10">
        <f t="shared" si="57"/>
        <v>0</v>
      </c>
      <c r="AV93" s="10">
        <f t="shared" si="57"/>
        <v>0</v>
      </c>
      <c r="AW93" s="10">
        <f t="shared" si="57"/>
        <v>0</v>
      </c>
      <c r="AX93" s="10">
        <f t="shared" si="57"/>
        <v>0</v>
      </c>
      <c r="AY93" s="10">
        <f t="shared" si="57"/>
        <v>0</v>
      </c>
      <c r="AZ93" s="10">
        <f t="shared" si="57"/>
        <v>0</v>
      </c>
      <c r="BA93" s="10">
        <f t="shared" si="57"/>
        <v>0</v>
      </c>
      <c r="BB93" s="10">
        <f t="shared" si="57"/>
        <v>0</v>
      </c>
      <c r="BC93" s="10">
        <f t="shared" si="57"/>
        <v>0</v>
      </c>
      <c r="BD93" s="10">
        <f t="shared" si="57"/>
        <v>0</v>
      </c>
      <c r="BE93" s="10">
        <f t="shared" si="57"/>
        <v>0</v>
      </c>
      <c r="BF93" s="10">
        <f t="shared" si="57"/>
        <v>0</v>
      </c>
      <c r="BG93" s="10">
        <f t="shared" si="57"/>
        <v>0</v>
      </c>
      <c r="BH93" s="10">
        <f t="shared" si="57"/>
        <v>0</v>
      </c>
      <c r="BI93" s="10">
        <f t="shared" si="57"/>
        <v>0</v>
      </c>
      <c r="BJ93" s="10">
        <f t="shared" si="57"/>
        <v>0</v>
      </c>
      <c r="BK93" s="10">
        <f t="shared" si="57"/>
        <v>0</v>
      </c>
      <c r="BO93" s="23">
        <f t="shared" ref="BO93:BT93" si="58">SUM(BO91:BO92)</f>
        <v>0</v>
      </c>
      <c r="BP93" s="23">
        <f t="shared" si="58"/>
        <v>0</v>
      </c>
      <c r="BQ93" s="23">
        <f t="shared" si="58"/>
        <v>0</v>
      </c>
      <c r="BR93" s="23">
        <f t="shared" si="58"/>
        <v>0</v>
      </c>
      <c r="BS93" s="23">
        <f t="shared" si="58"/>
        <v>0</v>
      </c>
      <c r="BT93" s="23">
        <f t="shared" si="58"/>
        <v>0</v>
      </c>
    </row>
    <row r="95" spans="1:72" hidden="1" outlineLevel="1" x14ac:dyDescent="0.25">
      <c r="A95" s="11" t="s">
        <v>45</v>
      </c>
      <c r="C95" s="2" t="s">
        <v>46</v>
      </c>
      <c r="D95" s="8">
        <f>IFERROR(
GETPIVOTDATA("[Base_Tarjetas].[Importe]",TDinamica_R!$A$3,
"[Base_Tarjetas].[PERIODO]","[Base_Tarjetas].[PERIODO].&amp;[" &amp; TEXT(D$6,"yyyymm") &amp; "]",
"[Base_Tarjetas].[Metrica]","[Base_Tarjetas].[Metrica].&amp;[" &amp; $A95 &amp; "]",
"[Base_Tarjetas].[SEGMENTO_DESCRIP]","[Base_Tarjetas].[SEGMENTO_DESCRIP].&amp;[" &amp; $C$6 &amp; "]",
"[Base_Tarjetas].[SITUACION]","[Base_Tarjetas].[SITUACION].&amp;[" &amp; $C95 &amp; "]",
"[Base_Tarjetas].[TIPO]","[Base_Tarjetas].[TIPO].&amp;[" &amp; $C$1 &amp; "]")/1000,
0)</f>
        <v>0</v>
      </c>
      <c r="E95" s="8">
        <f>IFERROR(
GETPIVOTDATA("[Base_Tarjetas].[Importe]",TDinamica_R!$A$3,
"[Base_Tarjetas].[PERIODO]","[Base_Tarjetas].[PERIODO].&amp;[" &amp; TEXT(E$6,"yyyymm") &amp; "]",
"[Base_Tarjetas].[Metrica]","[Base_Tarjetas].[Metrica].&amp;[" &amp; $A95 &amp; "]",
"[Base_Tarjetas].[SEGMENTO_DESCRIP]","[Base_Tarjetas].[SEGMENTO_DESCRIP].&amp;[" &amp; $C$6 &amp; "]",
"[Base_Tarjetas].[SITUACION]","[Base_Tarjetas].[SITUACION].&amp;[" &amp; $C95 &amp; "]",
"[Base_Tarjetas].[TIPO]","[Base_Tarjetas].[TIPO].&amp;[" &amp; $C$1 &amp; "]")/1000,
0)</f>
        <v>0</v>
      </c>
      <c r="F95" s="8">
        <f>IFERROR(
GETPIVOTDATA("[Base_Tarjetas].[Importe]",TDinamica_R!$A$3,
"[Base_Tarjetas].[PERIODO]","[Base_Tarjetas].[PERIODO].&amp;[" &amp; TEXT(F$6,"yyyymm") &amp; "]",
"[Base_Tarjetas].[Metrica]","[Base_Tarjetas].[Metrica].&amp;[" &amp; $A95 &amp; "]",
"[Base_Tarjetas].[SEGMENTO_DESCRIP]","[Base_Tarjetas].[SEGMENTO_DESCRIP].&amp;[" &amp; $C$6 &amp; "]",
"[Base_Tarjetas].[SITUACION]","[Base_Tarjetas].[SITUACION].&amp;[" &amp; $C95 &amp; "]",
"[Base_Tarjetas].[TIPO]","[Base_Tarjetas].[TIPO].&amp;[" &amp; $C$1 &amp; "]")/1000,
0)</f>
        <v>0</v>
      </c>
      <c r="G95" s="8">
        <f>IFERROR(
GETPIVOTDATA("[Base_Tarjetas].[Importe]",TDinamica_R!$A$3,
"[Base_Tarjetas].[PERIODO]","[Base_Tarjetas].[PERIODO].&amp;[" &amp; TEXT(G$6,"yyyymm") &amp; "]",
"[Base_Tarjetas].[Metrica]","[Base_Tarjetas].[Metrica].&amp;[" &amp; $A95 &amp; "]",
"[Base_Tarjetas].[SEGMENTO_DESCRIP]","[Base_Tarjetas].[SEGMENTO_DESCRIP].&amp;[" &amp; $C$6 &amp; "]",
"[Base_Tarjetas].[SITUACION]","[Base_Tarjetas].[SITUACION].&amp;[" &amp; $C95 &amp; "]",
"[Base_Tarjetas].[TIPO]","[Base_Tarjetas].[TIPO].&amp;[" &amp; $C$1 &amp; "]")/1000,
0)</f>
        <v>0</v>
      </c>
      <c r="H95" s="8">
        <f>IFERROR(
GETPIVOTDATA("[Base_Tarjetas].[Importe]",TDinamica_R!$A$3,
"[Base_Tarjetas].[PERIODO]","[Base_Tarjetas].[PERIODO].&amp;[" &amp; TEXT(H$6,"yyyymm") &amp; "]",
"[Base_Tarjetas].[Metrica]","[Base_Tarjetas].[Metrica].&amp;[" &amp; $A95 &amp; "]",
"[Base_Tarjetas].[SEGMENTO_DESCRIP]","[Base_Tarjetas].[SEGMENTO_DESCRIP].&amp;[" &amp; $C$6 &amp; "]",
"[Base_Tarjetas].[SITUACION]","[Base_Tarjetas].[SITUACION].&amp;[" &amp; $C95 &amp; "]",
"[Base_Tarjetas].[TIPO]","[Base_Tarjetas].[TIPO].&amp;[" &amp; $C$1 &amp; "]")/1000,
0)</f>
        <v>0</v>
      </c>
      <c r="I95" s="8">
        <f>IFERROR(
GETPIVOTDATA("[Base_Tarjetas].[Importe]",TDinamica_R!$A$3,
"[Base_Tarjetas].[PERIODO]","[Base_Tarjetas].[PERIODO].&amp;[" &amp; TEXT(I$6,"yyyymm") &amp; "]",
"[Base_Tarjetas].[Metrica]","[Base_Tarjetas].[Metrica].&amp;[" &amp; $A95 &amp; "]",
"[Base_Tarjetas].[SEGMENTO_DESCRIP]","[Base_Tarjetas].[SEGMENTO_DESCRIP].&amp;[" &amp; $C$6 &amp; "]",
"[Base_Tarjetas].[SITUACION]","[Base_Tarjetas].[SITUACION].&amp;[" &amp; $C95 &amp; "]",
"[Base_Tarjetas].[TIPO]","[Base_Tarjetas].[TIPO].&amp;[" &amp; $C$1 &amp; "]")/1000,
0)</f>
        <v>0</v>
      </c>
      <c r="J95" s="8">
        <f>IFERROR(
GETPIVOTDATA("[Base_Tarjetas].[Importe]",TDinamica_R!$A$3,
"[Base_Tarjetas].[PERIODO]","[Base_Tarjetas].[PERIODO].&amp;[" &amp; TEXT(J$6,"yyyymm") &amp; "]",
"[Base_Tarjetas].[Metrica]","[Base_Tarjetas].[Metrica].&amp;[" &amp; $A95 &amp; "]",
"[Base_Tarjetas].[SEGMENTO_DESCRIP]","[Base_Tarjetas].[SEGMENTO_DESCRIP].&amp;[" &amp; $C$6 &amp; "]",
"[Base_Tarjetas].[SITUACION]","[Base_Tarjetas].[SITUACION].&amp;[" &amp; $C95 &amp; "]",
"[Base_Tarjetas].[TIPO]","[Base_Tarjetas].[TIPO].&amp;[" &amp; $C$1 &amp; "]")/1000,
0)</f>
        <v>0</v>
      </c>
      <c r="K95" s="8">
        <f>IFERROR(
GETPIVOTDATA("[Base_Tarjetas].[Importe]",TDinamica_R!$A$3,
"[Base_Tarjetas].[PERIODO]","[Base_Tarjetas].[PERIODO].&amp;[" &amp; TEXT(K$6,"yyyymm") &amp; "]",
"[Base_Tarjetas].[Metrica]","[Base_Tarjetas].[Metrica].&amp;[" &amp; $A95 &amp; "]",
"[Base_Tarjetas].[SEGMENTO_DESCRIP]","[Base_Tarjetas].[SEGMENTO_DESCRIP].&amp;[" &amp; $C$6 &amp; "]",
"[Base_Tarjetas].[SITUACION]","[Base_Tarjetas].[SITUACION].&amp;[" &amp; $C95 &amp; "]",
"[Base_Tarjetas].[TIPO]","[Base_Tarjetas].[TIPO].&amp;[" &amp; $C$1 &amp; "]")/1000,
0)</f>
        <v>0</v>
      </c>
      <c r="L95" s="8">
        <f>IFERROR(
GETPIVOTDATA("[Base_Tarjetas].[Importe]",TDinamica_R!$A$3,
"[Base_Tarjetas].[PERIODO]","[Base_Tarjetas].[PERIODO].&amp;[" &amp; TEXT(L$6,"yyyymm") &amp; "]",
"[Base_Tarjetas].[Metrica]","[Base_Tarjetas].[Metrica].&amp;[" &amp; $A95 &amp; "]",
"[Base_Tarjetas].[SEGMENTO_DESCRIP]","[Base_Tarjetas].[SEGMENTO_DESCRIP].&amp;[" &amp; $C$6 &amp; "]",
"[Base_Tarjetas].[SITUACION]","[Base_Tarjetas].[SITUACION].&amp;[" &amp; $C95 &amp; "]",
"[Base_Tarjetas].[TIPO]","[Base_Tarjetas].[TIPO].&amp;[" &amp; $C$1 &amp; "]")/1000,
0)</f>
        <v>0</v>
      </c>
      <c r="M95" s="8">
        <f>IFERROR(
GETPIVOTDATA("[Base_Tarjetas].[Importe]",TDinamica_R!$A$3,
"[Base_Tarjetas].[PERIODO]","[Base_Tarjetas].[PERIODO].&amp;[" &amp; TEXT(M$6,"yyyymm") &amp; "]",
"[Base_Tarjetas].[Metrica]","[Base_Tarjetas].[Metrica].&amp;[" &amp; $A95 &amp; "]",
"[Base_Tarjetas].[SEGMENTO_DESCRIP]","[Base_Tarjetas].[SEGMENTO_DESCRIP].&amp;[" &amp; $C$6 &amp; "]",
"[Base_Tarjetas].[SITUACION]","[Base_Tarjetas].[SITUACION].&amp;[" &amp; $C95 &amp; "]",
"[Base_Tarjetas].[TIPO]","[Base_Tarjetas].[TIPO].&amp;[" &amp; $C$1 &amp; "]")/1000,
0)</f>
        <v>0</v>
      </c>
      <c r="N95" s="8">
        <f>IFERROR(
GETPIVOTDATA("[Base_Tarjetas].[Importe]",TDinamica_R!$A$3,
"[Base_Tarjetas].[PERIODO]","[Base_Tarjetas].[PERIODO].&amp;[" &amp; TEXT(N$6,"yyyymm") &amp; "]",
"[Base_Tarjetas].[Metrica]","[Base_Tarjetas].[Metrica].&amp;[" &amp; $A95 &amp; "]",
"[Base_Tarjetas].[SEGMENTO_DESCRIP]","[Base_Tarjetas].[SEGMENTO_DESCRIP].&amp;[" &amp; $C$6 &amp; "]",
"[Base_Tarjetas].[SITUACION]","[Base_Tarjetas].[SITUACION].&amp;[" &amp; $C95 &amp; "]",
"[Base_Tarjetas].[TIPO]","[Base_Tarjetas].[TIPO].&amp;[" &amp; $C$1 &amp; "]")/1000,
0)</f>
        <v>0</v>
      </c>
      <c r="O95" s="8">
        <f>IFERROR(
GETPIVOTDATA("[Base_Tarjetas].[Importe]",TDinamica_R!$A$3,
"[Base_Tarjetas].[PERIODO]","[Base_Tarjetas].[PERIODO].&amp;[" &amp; TEXT(O$6,"yyyymm") &amp; "]",
"[Base_Tarjetas].[Metrica]","[Base_Tarjetas].[Metrica].&amp;[" &amp; $A95 &amp; "]",
"[Base_Tarjetas].[SEGMENTO_DESCRIP]","[Base_Tarjetas].[SEGMENTO_DESCRIP].&amp;[" &amp; $C$6 &amp; "]",
"[Base_Tarjetas].[SITUACION]","[Base_Tarjetas].[SITUACION].&amp;[" &amp; $C95 &amp; "]",
"[Base_Tarjetas].[TIPO]","[Base_Tarjetas].[TIPO].&amp;[" &amp; $C$1 &amp; "]")/1000,
0)</f>
        <v>0</v>
      </c>
      <c r="P95" s="8">
        <f>IFERROR(
GETPIVOTDATA("[Base_Tarjetas].[Importe]",TDinamica_R!$A$3,
"[Base_Tarjetas].[PERIODO]","[Base_Tarjetas].[PERIODO].&amp;[" &amp; TEXT(P$6,"yyyymm") &amp; "]",
"[Base_Tarjetas].[Metrica]","[Base_Tarjetas].[Metrica].&amp;[" &amp; $A95 &amp; "]",
"[Base_Tarjetas].[SEGMENTO_DESCRIP]","[Base_Tarjetas].[SEGMENTO_DESCRIP].&amp;[" &amp; $C$6 &amp; "]",
"[Base_Tarjetas].[SITUACION]","[Base_Tarjetas].[SITUACION].&amp;[" &amp; $C95 &amp; "]",
"[Base_Tarjetas].[TIPO]","[Base_Tarjetas].[TIPO].&amp;[" &amp; $C$1 &amp; "]")/1000,
0)</f>
        <v>0</v>
      </c>
      <c r="Q95" s="8">
        <f>IFERROR(
GETPIVOTDATA("[Base_Tarjetas].[Importe]",TDinamica_R!$A$3,
"[Base_Tarjetas].[PERIODO]","[Base_Tarjetas].[PERIODO].&amp;[" &amp; TEXT(Q$6,"yyyymm") &amp; "]",
"[Base_Tarjetas].[Metrica]","[Base_Tarjetas].[Metrica].&amp;[" &amp; $A95 &amp; "]",
"[Base_Tarjetas].[SEGMENTO_DESCRIP]","[Base_Tarjetas].[SEGMENTO_DESCRIP].&amp;[" &amp; $C$6 &amp; "]",
"[Base_Tarjetas].[SITUACION]","[Base_Tarjetas].[SITUACION].&amp;[" &amp; $C95 &amp; "]",
"[Base_Tarjetas].[TIPO]","[Base_Tarjetas].[TIPO].&amp;[" &amp; $C$1 &amp; "]")/1000,
0)</f>
        <v>0</v>
      </c>
      <c r="R95" s="8">
        <f>IFERROR(
GETPIVOTDATA("[Base_Tarjetas].[Importe]",TDinamica_R!$A$3,
"[Base_Tarjetas].[PERIODO]","[Base_Tarjetas].[PERIODO].&amp;[" &amp; TEXT(R$6,"yyyymm") &amp; "]",
"[Base_Tarjetas].[Metrica]","[Base_Tarjetas].[Metrica].&amp;[" &amp; $A95 &amp; "]",
"[Base_Tarjetas].[SEGMENTO_DESCRIP]","[Base_Tarjetas].[SEGMENTO_DESCRIP].&amp;[" &amp; $C$6 &amp; "]",
"[Base_Tarjetas].[SITUACION]","[Base_Tarjetas].[SITUACION].&amp;[" &amp; $C95 &amp; "]",
"[Base_Tarjetas].[TIPO]","[Base_Tarjetas].[TIPO].&amp;[" &amp; $C$1 &amp; "]")/1000,
0)</f>
        <v>0</v>
      </c>
      <c r="S95" s="8">
        <f>IFERROR(
GETPIVOTDATA("[Base_Tarjetas].[Importe]",TDinamica_R!$A$3,
"[Base_Tarjetas].[PERIODO]","[Base_Tarjetas].[PERIODO].&amp;[" &amp; TEXT(S$6,"yyyymm") &amp; "]",
"[Base_Tarjetas].[Metrica]","[Base_Tarjetas].[Metrica].&amp;[" &amp; $A95 &amp; "]",
"[Base_Tarjetas].[SEGMENTO_DESCRIP]","[Base_Tarjetas].[SEGMENTO_DESCRIP].&amp;[" &amp; $C$6 &amp; "]",
"[Base_Tarjetas].[SITUACION]","[Base_Tarjetas].[SITUACION].&amp;[" &amp; $C95 &amp; "]",
"[Base_Tarjetas].[TIPO]","[Base_Tarjetas].[TIPO].&amp;[" &amp; $C$1 &amp; "]")/1000,
0)</f>
        <v>0</v>
      </c>
      <c r="T95" s="8">
        <f>IFERROR(
GETPIVOTDATA("[Base_Tarjetas].[Importe]",TDinamica_R!$A$3,
"[Base_Tarjetas].[PERIODO]","[Base_Tarjetas].[PERIODO].&amp;[" &amp; TEXT(T$6,"yyyymm") &amp; "]",
"[Base_Tarjetas].[Metrica]","[Base_Tarjetas].[Metrica].&amp;[" &amp; $A95 &amp; "]",
"[Base_Tarjetas].[SEGMENTO_DESCRIP]","[Base_Tarjetas].[SEGMENTO_DESCRIP].&amp;[" &amp; $C$6 &amp; "]",
"[Base_Tarjetas].[SITUACION]","[Base_Tarjetas].[SITUACION].&amp;[" &amp; $C95 &amp; "]",
"[Base_Tarjetas].[TIPO]","[Base_Tarjetas].[TIPO].&amp;[" &amp; $C$1 &amp; "]")/1000,
0)</f>
        <v>0</v>
      </c>
      <c r="U95" s="8">
        <f>IFERROR(
GETPIVOTDATA("[Base_Tarjetas].[Importe]",TDinamica_R!$A$3,
"[Base_Tarjetas].[PERIODO]","[Base_Tarjetas].[PERIODO].&amp;[" &amp; TEXT(U$6,"yyyymm") &amp; "]",
"[Base_Tarjetas].[Metrica]","[Base_Tarjetas].[Metrica].&amp;[" &amp; $A95 &amp; "]",
"[Base_Tarjetas].[SEGMENTO_DESCRIP]","[Base_Tarjetas].[SEGMENTO_DESCRIP].&amp;[" &amp; $C$6 &amp; "]",
"[Base_Tarjetas].[SITUACION]","[Base_Tarjetas].[SITUACION].&amp;[" &amp; $C95 &amp; "]",
"[Base_Tarjetas].[TIPO]","[Base_Tarjetas].[TIPO].&amp;[" &amp; $C$1 &amp; "]")/1000,
0)</f>
        <v>0</v>
      </c>
      <c r="V95" s="8">
        <f>IFERROR(
GETPIVOTDATA("[Base_Tarjetas].[Importe]",TDinamica_R!$A$3,
"[Base_Tarjetas].[PERIODO]","[Base_Tarjetas].[PERIODO].&amp;[" &amp; TEXT(V$6,"yyyymm") &amp; "]",
"[Base_Tarjetas].[Metrica]","[Base_Tarjetas].[Metrica].&amp;[" &amp; $A95 &amp; "]",
"[Base_Tarjetas].[SEGMENTO_DESCRIP]","[Base_Tarjetas].[SEGMENTO_DESCRIP].&amp;[" &amp; $C$6 &amp; "]",
"[Base_Tarjetas].[SITUACION]","[Base_Tarjetas].[SITUACION].&amp;[" &amp; $C95 &amp; "]",
"[Base_Tarjetas].[TIPO]","[Base_Tarjetas].[TIPO].&amp;[" &amp; $C$1 &amp; "]")/1000,
0)</f>
        <v>0</v>
      </c>
      <c r="W95" s="8">
        <f>IFERROR(
GETPIVOTDATA("[Base_Tarjetas].[Importe]",TDinamica_R!$A$3,
"[Base_Tarjetas].[PERIODO]","[Base_Tarjetas].[PERIODO].&amp;[" &amp; TEXT(W$6,"yyyymm") &amp; "]",
"[Base_Tarjetas].[Metrica]","[Base_Tarjetas].[Metrica].&amp;[" &amp; $A95 &amp; "]",
"[Base_Tarjetas].[SEGMENTO_DESCRIP]","[Base_Tarjetas].[SEGMENTO_DESCRIP].&amp;[" &amp; $C$6 &amp; "]",
"[Base_Tarjetas].[SITUACION]","[Base_Tarjetas].[SITUACION].&amp;[" &amp; $C95 &amp; "]",
"[Base_Tarjetas].[TIPO]","[Base_Tarjetas].[TIPO].&amp;[" &amp; $C$1 &amp; "]")/1000,
0)</f>
        <v>0</v>
      </c>
      <c r="X95" s="8">
        <f>IFERROR(
GETPIVOTDATA("[Base_Tarjetas].[Importe]",TDinamica_R!$A$3,
"[Base_Tarjetas].[PERIODO]","[Base_Tarjetas].[PERIODO].&amp;[" &amp; TEXT(X$6,"yyyymm") &amp; "]",
"[Base_Tarjetas].[Metrica]","[Base_Tarjetas].[Metrica].&amp;[" &amp; $A95 &amp; "]",
"[Base_Tarjetas].[SEGMENTO_DESCRIP]","[Base_Tarjetas].[SEGMENTO_DESCRIP].&amp;[" &amp; $C$6 &amp; "]",
"[Base_Tarjetas].[SITUACION]","[Base_Tarjetas].[SITUACION].&amp;[" &amp; $C95 &amp; "]",
"[Base_Tarjetas].[TIPO]","[Base_Tarjetas].[TIPO].&amp;[" &amp; $C$1 &amp; "]")/1000,
0)</f>
        <v>0</v>
      </c>
      <c r="Y95" s="8">
        <f>IFERROR(
GETPIVOTDATA("[Base_Tarjetas].[Importe]",TDinamica_R!$A$3,
"[Base_Tarjetas].[PERIODO]","[Base_Tarjetas].[PERIODO].&amp;[" &amp; TEXT(Y$6,"yyyymm") &amp; "]",
"[Base_Tarjetas].[Metrica]","[Base_Tarjetas].[Metrica].&amp;[" &amp; $A95 &amp; "]",
"[Base_Tarjetas].[SEGMENTO_DESCRIP]","[Base_Tarjetas].[SEGMENTO_DESCRIP].&amp;[" &amp; $C$6 &amp; "]",
"[Base_Tarjetas].[SITUACION]","[Base_Tarjetas].[SITUACION].&amp;[" &amp; $C95 &amp; "]",
"[Base_Tarjetas].[TIPO]","[Base_Tarjetas].[TIPO].&amp;[" &amp; $C$1 &amp; "]")/1000,
0)</f>
        <v>0</v>
      </c>
      <c r="Z95" s="8">
        <f>IFERROR(
GETPIVOTDATA("[Base_Tarjetas].[Importe]",TDinamica_R!$A$3,
"[Base_Tarjetas].[PERIODO]","[Base_Tarjetas].[PERIODO].&amp;[" &amp; TEXT(Z$6,"yyyymm") &amp; "]",
"[Base_Tarjetas].[Metrica]","[Base_Tarjetas].[Metrica].&amp;[" &amp; $A95 &amp; "]",
"[Base_Tarjetas].[SEGMENTO_DESCRIP]","[Base_Tarjetas].[SEGMENTO_DESCRIP].&amp;[" &amp; $C$6 &amp; "]",
"[Base_Tarjetas].[SITUACION]","[Base_Tarjetas].[SITUACION].&amp;[" &amp; $C95 &amp; "]",
"[Base_Tarjetas].[TIPO]","[Base_Tarjetas].[TIPO].&amp;[" &amp; $C$1 &amp; "]")/1000,
0)</f>
        <v>0</v>
      </c>
      <c r="AA95" s="8">
        <f>IFERROR(
GETPIVOTDATA("[Base_Tarjetas].[Importe]",TDinamica_R!$A$3,
"[Base_Tarjetas].[PERIODO]","[Base_Tarjetas].[PERIODO].&amp;[" &amp; TEXT(AA$6,"yyyymm") &amp; "]",
"[Base_Tarjetas].[Metrica]","[Base_Tarjetas].[Metrica].&amp;[" &amp; $A95 &amp; "]",
"[Base_Tarjetas].[SEGMENTO_DESCRIP]","[Base_Tarjetas].[SEGMENTO_DESCRIP].&amp;[" &amp; $C$6 &amp; "]",
"[Base_Tarjetas].[SITUACION]","[Base_Tarjetas].[SITUACION].&amp;[" &amp; $C95 &amp; "]",
"[Base_Tarjetas].[TIPO]","[Base_Tarjetas].[TIPO].&amp;[" &amp; $C$1 &amp; "]")/1000,
0)</f>
        <v>0</v>
      </c>
      <c r="AB95" s="8">
        <f>IFERROR(
GETPIVOTDATA("[Base_Tarjetas].[Importe]",TDinamica_R!$A$3,
"[Base_Tarjetas].[PERIODO]","[Base_Tarjetas].[PERIODO].&amp;[" &amp; TEXT(AB$6,"yyyymm") &amp; "]",
"[Base_Tarjetas].[Metrica]","[Base_Tarjetas].[Metrica].&amp;[" &amp; $A95 &amp; "]",
"[Base_Tarjetas].[SEGMENTO_DESCRIP]","[Base_Tarjetas].[SEGMENTO_DESCRIP].&amp;[" &amp; $C$6 &amp; "]",
"[Base_Tarjetas].[SITUACION]","[Base_Tarjetas].[SITUACION].&amp;[" &amp; $C95 &amp; "]",
"[Base_Tarjetas].[TIPO]","[Base_Tarjetas].[TIPO].&amp;[" &amp; $C$1 &amp; "]")/1000,
0)</f>
        <v>0</v>
      </c>
      <c r="AC95" s="8">
        <f>IFERROR(
GETPIVOTDATA("[Base_Tarjetas].[Importe]",TDinamica_R!$A$3,
"[Base_Tarjetas].[PERIODO]","[Base_Tarjetas].[PERIODO].&amp;[" &amp; TEXT(AC$6,"yyyymm") &amp; "]",
"[Base_Tarjetas].[Metrica]","[Base_Tarjetas].[Metrica].&amp;[" &amp; $A95 &amp; "]",
"[Base_Tarjetas].[SEGMENTO_DESCRIP]","[Base_Tarjetas].[SEGMENTO_DESCRIP].&amp;[" &amp; $C$6 &amp; "]",
"[Base_Tarjetas].[SITUACION]","[Base_Tarjetas].[SITUACION].&amp;[" &amp; $C95 &amp; "]",
"[Base_Tarjetas].[TIPO]","[Base_Tarjetas].[TIPO].&amp;[" &amp; $C$1 &amp; "]")/1000,
0)</f>
        <v>0</v>
      </c>
      <c r="AD95" s="8">
        <f>IFERROR(
GETPIVOTDATA("[Base_Tarjetas].[Importe]",TDinamica_R!$A$3,
"[Base_Tarjetas].[PERIODO]","[Base_Tarjetas].[PERIODO].&amp;[" &amp; TEXT(AD$6,"yyyymm") &amp; "]",
"[Base_Tarjetas].[Metrica]","[Base_Tarjetas].[Metrica].&amp;[" &amp; $A95 &amp; "]",
"[Base_Tarjetas].[SEGMENTO_DESCRIP]","[Base_Tarjetas].[SEGMENTO_DESCRIP].&amp;[" &amp; $C$6 &amp; "]",
"[Base_Tarjetas].[SITUACION]","[Base_Tarjetas].[SITUACION].&amp;[" &amp; $C95 &amp; "]",
"[Base_Tarjetas].[TIPO]","[Base_Tarjetas].[TIPO].&amp;[" &amp; $C$1 &amp; "]")/1000,
0)</f>
        <v>0</v>
      </c>
      <c r="AE95" s="8">
        <f>IFERROR(
GETPIVOTDATA("[Base_Tarjetas].[Importe]",TDinamica_R!$A$3,
"[Base_Tarjetas].[PERIODO]","[Base_Tarjetas].[PERIODO].&amp;[" &amp; TEXT(AE$6,"yyyymm") &amp; "]",
"[Base_Tarjetas].[Metrica]","[Base_Tarjetas].[Metrica].&amp;[" &amp; $A95 &amp; "]",
"[Base_Tarjetas].[SEGMENTO_DESCRIP]","[Base_Tarjetas].[SEGMENTO_DESCRIP].&amp;[" &amp; $C$6 &amp; "]",
"[Base_Tarjetas].[SITUACION]","[Base_Tarjetas].[SITUACION].&amp;[" &amp; $C95 &amp; "]",
"[Base_Tarjetas].[TIPO]","[Base_Tarjetas].[TIPO].&amp;[" &amp; $C$1 &amp; "]")/1000,
0)</f>
        <v>0</v>
      </c>
      <c r="AF95" s="8">
        <f>IFERROR(
GETPIVOTDATA("[Base_Tarjetas].[Importe]",TDinamica_R!$A$3,
"[Base_Tarjetas].[PERIODO]","[Base_Tarjetas].[PERIODO].&amp;[" &amp; TEXT(AF$6,"yyyymm") &amp; "]",
"[Base_Tarjetas].[Metrica]","[Base_Tarjetas].[Metrica].&amp;[" &amp; $A95 &amp; "]",
"[Base_Tarjetas].[SEGMENTO_DESCRIP]","[Base_Tarjetas].[SEGMENTO_DESCRIP].&amp;[" &amp; $C$6 &amp; "]",
"[Base_Tarjetas].[SITUACION]","[Base_Tarjetas].[SITUACION].&amp;[" &amp; $C95 &amp; "]",
"[Base_Tarjetas].[TIPO]","[Base_Tarjetas].[TIPO].&amp;[" &amp; $C$1 &amp; "]")/1000,
0)</f>
        <v>0</v>
      </c>
      <c r="AG95" s="8">
        <f>IFERROR(
GETPIVOTDATA("[Base_Tarjetas].[Importe]",TDinamica_R!$A$3,
"[Base_Tarjetas].[PERIODO]","[Base_Tarjetas].[PERIODO].&amp;[" &amp; TEXT(AG$6,"yyyymm") &amp; "]",
"[Base_Tarjetas].[Metrica]","[Base_Tarjetas].[Metrica].&amp;[" &amp; $A95 &amp; "]",
"[Base_Tarjetas].[SEGMENTO_DESCRIP]","[Base_Tarjetas].[SEGMENTO_DESCRIP].&amp;[" &amp; $C$6 &amp; "]",
"[Base_Tarjetas].[SITUACION]","[Base_Tarjetas].[SITUACION].&amp;[" &amp; $C95 &amp; "]",
"[Base_Tarjetas].[TIPO]","[Base_Tarjetas].[TIPO].&amp;[" &amp; $C$1 &amp; "]")/1000,
0)</f>
        <v>0</v>
      </c>
      <c r="AH95" s="8">
        <f>IFERROR(
GETPIVOTDATA("[Base_Tarjetas].[Importe]",TDinamica_R!$A$3,
"[Base_Tarjetas].[PERIODO]","[Base_Tarjetas].[PERIODO].&amp;[" &amp; TEXT(AH$6,"yyyymm") &amp; "]",
"[Base_Tarjetas].[Metrica]","[Base_Tarjetas].[Metrica].&amp;[" &amp; $A95 &amp; "]",
"[Base_Tarjetas].[SEGMENTO_DESCRIP]","[Base_Tarjetas].[SEGMENTO_DESCRIP].&amp;[" &amp; $C$6 &amp; "]",
"[Base_Tarjetas].[SITUACION]","[Base_Tarjetas].[SITUACION].&amp;[" &amp; $C95 &amp; "]",
"[Base_Tarjetas].[TIPO]","[Base_Tarjetas].[TIPO].&amp;[" &amp; $C$1 &amp; "]")/1000,
0)</f>
        <v>0</v>
      </c>
      <c r="AI95" s="8">
        <f>IFERROR(
GETPIVOTDATA("[Base_Tarjetas].[Importe]",TDinamica_R!$A$3,
"[Base_Tarjetas].[PERIODO]","[Base_Tarjetas].[PERIODO].&amp;[" &amp; TEXT(AI$6,"yyyymm") &amp; "]",
"[Base_Tarjetas].[Metrica]","[Base_Tarjetas].[Metrica].&amp;[" &amp; $A95 &amp; "]",
"[Base_Tarjetas].[SEGMENTO_DESCRIP]","[Base_Tarjetas].[SEGMENTO_DESCRIP].&amp;[" &amp; $C$6 &amp; "]",
"[Base_Tarjetas].[SITUACION]","[Base_Tarjetas].[SITUACION].&amp;[" &amp; $C95 &amp; "]",
"[Base_Tarjetas].[TIPO]","[Base_Tarjetas].[TIPO].&amp;[" &amp; $C$1 &amp; "]")/1000,
0)</f>
        <v>0</v>
      </c>
      <c r="AJ95" s="8">
        <f>IFERROR(
GETPIVOTDATA("[Base_Tarjetas].[Importe]",TDinamica_R!$A$3,
"[Base_Tarjetas].[PERIODO]","[Base_Tarjetas].[PERIODO].&amp;[" &amp; TEXT(AJ$6,"yyyymm") &amp; "]",
"[Base_Tarjetas].[Metrica]","[Base_Tarjetas].[Metrica].&amp;[" &amp; $A95 &amp; "]",
"[Base_Tarjetas].[SEGMENTO_DESCRIP]","[Base_Tarjetas].[SEGMENTO_DESCRIP].&amp;[" &amp; $C$6 &amp; "]",
"[Base_Tarjetas].[SITUACION]","[Base_Tarjetas].[SITUACION].&amp;[" &amp; $C95 &amp; "]",
"[Base_Tarjetas].[TIPO]","[Base_Tarjetas].[TIPO].&amp;[" &amp; $C$1 &amp; "]")/1000,
0)</f>
        <v>0</v>
      </c>
      <c r="AK95" s="8">
        <f>IFERROR(
GETPIVOTDATA("[Base_Tarjetas].[Importe]",TDinamica_R!$A$3,
"[Base_Tarjetas].[PERIODO]","[Base_Tarjetas].[PERIODO].&amp;[" &amp; TEXT(AK$6,"yyyymm") &amp; "]",
"[Base_Tarjetas].[Metrica]","[Base_Tarjetas].[Metrica].&amp;[" &amp; $A95 &amp; "]",
"[Base_Tarjetas].[SEGMENTO_DESCRIP]","[Base_Tarjetas].[SEGMENTO_DESCRIP].&amp;[" &amp; $C$6 &amp; "]",
"[Base_Tarjetas].[SITUACION]","[Base_Tarjetas].[SITUACION].&amp;[" &amp; $C95 &amp; "]",
"[Base_Tarjetas].[TIPO]","[Base_Tarjetas].[TIPO].&amp;[" &amp; $C$1 &amp; "]")/1000,
0)</f>
        <v>0</v>
      </c>
      <c r="AL95" s="8">
        <f>IFERROR(
GETPIVOTDATA("[Base_Tarjetas].[Importe]",TDinamica_R!$A$3,
"[Base_Tarjetas].[PERIODO]","[Base_Tarjetas].[PERIODO].&amp;[" &amp; TEXT(AL$6,"yyyymm") &amp; "]",
"[Base_Tarjetas].[Metrica]","[Base_Tarjetas].[Metrica].&amp;[" &amp; $A95 &amp; "]",
"[Base_Tarjetas].[SEGMENTO_DESCRIP]","[Base_Tarjetas].[SEGMENTO_DESCRIP].&amp;[" &amp; $C$6 &amp; "]",
"[Base_Tarjetas].[SITUACION]","[Base_Tarjetas].[SITUACION].&amp;[" &amp; $C95 &amp; "]",
"[Base_Tarjetas].[TIPO]","[Base_Tarjetas].[TIPO].&amp;[" &amp; $C$1 &amp; "]")/1000,
0)</f>
        <v>0</v>
      </c>
      <c r="AM95" s="8">
        <f>IFERROR(
GETPIVOTDATA("[Base_Tarjetas].[Importe]",TDinamica_R!$A$3,
"[Base_Tarjetas].[PERIODO]","[Base_Tarjetas].[PERIODO].&amp;[" &amp; TEXT(AM$6,"yyyymm") &amp; "]",
"[Base_Tarjetas].[Metrica]","[Base_Tarjetas].[Metrica].&amp;[" &amp; $A95 &amp; "]",
"[Base_Tarjetas].[SEGMENTO_DESCRIP]","[Base_Tarjetas].[SEGMENTO_DESCRIP].&amp;[" &amp; $C$6 &amp; "]",
"[Base_Tarjetas].[SITUACION]","[Base_Tarjetas].[SITUACION].&amp;[" &amp; $C95 &amp; "]",
"[Base_Tarjetas].[TIPO]","[Base_Tarjetas].[TIPO].&amp;[" &amp; $C$1 &amp; "]")/1000,
0)</f>
        <v>0</v>
      </c>
      <c r="AN95" s="8">
        <f>IFERROR(
GETPIVOTDATA("[Base_Tarjetas].[Importe]",TDinamica_R!$A$3,
"[Base_Tarjetas].[PERIODO]","[Base_Tarjetas].[PERIODO].&amp;[" &amp; TEXT(AN$6,"yyyymm") &amp; "]",
"[Base_Tarjetas].[Metrica]","[Base_Tarjetas].[Metrica].&amp;[" &amp; $A95 &amp; "]",
"[Base_Tarjetas].[SEGMENTO_DESCRIP]","[Base_Tarjetas].[SEGMENTO_DESCRIP].&amp;[" &amp; $C$6 &amp; "]",
"[Base_Tarjetas].[SITUACION]","[Base_Tarjetas].[SITUACION].&amp;[" &amp; $C95 &amp; "]",
"[Base_Tarjetas].[TIPO]","[Base_Tarjetas].[TIPO].&amp;[" &amp; $C$1 &amp; "]")/1000,
0)</f>
        <v>0</v>
      </c>
      <c r="AO95" s="8">
        <f>IFERROR(
GETPIVOTDATA("[Base_Tarjetas].[Importe]",TDinamica_R!$A$3,
"[Base_Tarjetas].[PERIODO]","[Base_Tarjetas].[PERIODO].&amp;[" &amp; TEXT(AO$6,"yyyymm") &amp; "]",
"[Base_Tarjetas].[Metrica]","[Base_Tarjetas].[Metrica].&amp;[" &amp; $A95 &amp; "]",
"[Base_Tarjetas].[SEGMENTO_DESCRIP]","[Base_Tarjetas].[SEGMENTO_DESCRIP].&amp;[" &amp; $C$6 &amp; "]",
"[Base_Tarjetas].[SITUACION]","[Base_Tarjetas].[SITUACION].&amp;[" &amp; $C95 &amp; "]",
"[Base_Tarjetas].[TIPO]","[Base_Tarjetas].[TIPO].&amp;[" &amp; $C$1 &amp; "]")/1000,
0)</f>
        <v>0</v>
      </c>
      <c r="AP95" s="8">
        <f>IFERROR(
GETPIVOTDATA("[Base_Tarjetas].[Importe]",TDinamica_R!$A$3,
"[Base_Tarjetas].[PERIODO]","[Base_Tarjetas].[PERIODO].&amp;[" &amp; TEXT(AP$6,"yyyymm") &amp; "]",
"[Base_Tarjetas].[Metrica]","[Base_Tarjetas].[Metrica].&amp;[" &amp; $A95 &amp; "]",
"[Base_Tarjetas].[SEGMENTO_DESCRIP]","[Base_Tarjetas].[SEGMENTO_DESCRIP].&amp;[" &amp; $C$6 &amp; "]",
"[Base_Tarjetas].[SITUACION]","[Base_Tarjetas].[SITUACION].&amp;[" &amp; $C95 &amp; "]",
"[Base_Tarjetas].[TIPO]","[Base_Tarjetas].[TIPO].&amp;[" &amp; $C$1 &amp; "]")/1000,
0)</f>
        <v>0</v>
      </c>
      <c r="AQ95" s="8">
        <f>IFERROR(
GETPIVOTDATA("[Base_Tarjetas].[Importe]",TDinamica_R!$A$3,
"[Base_Tarjetas].[PERIODO]","[Base_Tarjetas].[PERIODO].&amp;[" &amp; TEXT(AQ$6,"yyyymm") &amp; "]",
"[Base_Tarjetas].[Metrica]","[Base_Tarjetas].[Metrica].&amp;[" &amp; $A95 &amp; "]",
"[Base_Tarjetas].[SEGMENTO_DESCRIP]","[Base_Tarjetas].[SEGMENTO_DESCRIP].&amp;[" &amp; $C$6 &amp; "]",
"[Base_Tarjetas].[SITUACION]","[Base_Tarjetas].[SITUACION].&amp;[" &amp; $C95 &amp; "]",
"[Base_Tarjetas].[TIPO]","[Base_Tarjetas].[TIPO].&amp;[" &amp; $C$1 &amp; "]")/1000,
0)</f>
        <v>0</v>
      </c>
      <c r="AR95" s="8">
        <f>IFERROR(
GETPIVOTDATA("[Base_Tarjetas].[Importe]",TDinamica_R!$A$3,
"[Base_Tarjetas].[PERIODO]","[Base_Tarjetas].[PERIODO].&amp;[" &amp; TEXT(AR$6,"yyyymm") &amp; "]",
"[Base_Tarjetas].[Metrica]","[Base_Tarjetas].[Metrica].&amp;[" &amp; $A95 &amp; "]",
"[Base_Tarjetas].[SEGMENTO_DESCRIP]","[Base_Tarjetas].[SEGMENTO_DESCRIP].&amp;[" &amp; $C$6 &amp; "]",
"[Base_Tarjetas].[SITUACION]","[Base_Tarjetas].[SITUACION].&amp;[" &amp; $C95 &amp; "]",
"[Base_Tarjetas].[TIPO]","[Base_Tarjetas].[TIPO].&amp;[" &amp; $C$1 &amp; "]")/1000,
0)</f>
        <v>0</v>
      </c>
      <c r="AS95" s="8">
        <f>IFERROR(
GETPIVOTDATA("[Base_Tarjetas].[Importe]",TDinamica_R!$A$3,
"[Base_Tarjetas].[PERIODO]","[Base_Tarjetas].[PERIODO].&amp;[" &amp; TEXT(AS$6,"yyyymm") &amp; "]",
"[Base_Tarjetas].[Metrica]","[Base_Tarjetas].[Metrica].&amp;[" &amp; $A95 &amp; "]",
"[Base_Tarjetas].[SEGMENTO_DESCRIP]","[Base_Tarjetas].[SEGMENTO_DESCRIP].&amp;[" &amp; $C$6 &amp; "]",
"[Base_Tarjetas].[SITUACION]","[Base_Tarjetas].[SITUACION].&amp;[" &amp; $C95 &amp; "]",
"[Base_Tarjetas].[TIPO]","[Base_Tarjetas].[TIPO].&amp;[" &amp; $C$1 &amp; "]")/1000,
0)</f>
        <v>0</v>
      </c>
      <c r="AT95" s="8">
        <f>IFERROR(
GETPIVOTDATA("[Base_Tarjetas].[Importe]",TDinamica_R!$A$3,
"[Base_Tarjetas].[PERIODO]","[Base_Tarjetas].[PERIODO].&amp;[" &amp; TEXT(AT$6,"yyyymm") &amp; "]",
"[Base_Tarjetas].[Metrica]","[Base_Tarjetas].[Metrica].&amp;[" &amp; $A95 &amp; "]",
"[Base_Tarjetas].[SEGMENTO_DESCRIP]","[Base_Tarjetas].[SEGMENTO_DESCRIP].&amp;[" &amp; $C$6 &amp; "]",
"[Base_Tarjetas].[SITUACION]","[Base_Tarjetas].[SITUACION].&amp;[" &amp; $C95 &amp; "]",
"[Base_Tarjetas].[TIPO]","[Base_Tarjetas].[TIPO].&amp;[" &amp; $C$1 &amp; "]")/1000,
0)</f>
        <v>0</v>
      </c>
      <c r="AU95" s="8">
        <f>IFERROR(
GETPIVOTDATA("[Base_Tarjetas].[Importe]",TDinamica_R!$A$3,
"[Base_Tarjetas].[PERIODO]","[Base_Tarjetas].[PERIODO].&amp;[" &amp; TEXT(AU$6,"yyyymm") &amp; "]",
"[Base_Tarjetas].[Metrica]","[Base_Tarjetas].[Metrica].&amp;[" &amp; $A95 &amp; "]",
"[Base_Tarjetas].[SEGMENTO_DESCRIP]","[Base_Tarjetas].[SEGMENTO_DESCRIP].&amp;[" &amp; $C$6 &amp; "]",
"[Base_Tarjetas].[SITUACION]","[Base_Tarjetas].[SITUACION].&amp;[" &amp; $C95 &amp; "]",
"[Base_Tarjetas].[TIPO]","[Base_Tarjetas].[TIPO].&amp;[" &amp; $C$1 &amp; "]")/1000,
0)</f>
        <v>0</v>
      </c>
      <c r="AV95" s="8">
        <f>IFERROR(
GETPIVOTDATA("[Base_Tarjetas].[Importe]",TDinamica_R!$A$3,
"[Base_Tarjetas].[PERIODO]","[Base_Tarjetas].[PERIODO].&amp;[" &amp; TEXT(AV$6,"yyyymm") &amp; "]",
"[Base_Tarjetas].[Metrica]","[Base_Tarjetas].[Metrica].&amp;[" &amp; $A95 &amp; "]",
"[Base_Tarjetas].[SEGMENTO_DESCRIP]","[Base_Tarjetas].[SEGMENTO_DESCRIP].&amp;[" &amp; $C$6 &amp; "]",
"[Base_Tarjetas].[SITUACION]","[Base_Tarjetas].[SITUACION].&amp;[" &amp; $C95 &amp; "]",
"[Base_Tarjetas].[TIPO]","[Base_Tarjetas].[TIPO].&amp;[" &amp; $C$1 &amp; "]")/1000,
0)</f>
        <v>0</v>
      </c>
      <c r="AW95" s="8">
        <f>IFERROR(
GETPIVOTDATA("[Base_Tarjetas].[Importe]",TDinamica_R!$A$3,
"[Base_Tarjetas].[PERIODO]","[Base_Tarjetas].[PERIODO].&amp;[" &amp; TEXT(AW$6,"yyyymm") &amp; "]",
"[Base_Tarjetas].[Metrica]","[Base_Tarjetas].[Metrica].&amp;[" &amp; $A95 &amp; "]",
"[Base_Tarjetas].[SEGMENTO_DESCRIP]","[Base_Tarjetas].[SEGMENTO_DESCRIP].&amp;[" &amp; $C$6 &amp; "]",
"[Base_Tarjetas].[SITUACION]","[Base_Tarjetas].[SITUACION].&amp;[" &amp; $C95 &amp; "]",
"[Base_Tarjetas].[TIPO]","[Base_Tarjetas].[TIPO].&amp;[" &amp; $C$1 &amp; "]")/1000,
0)</f>
        <v>0</v>
      </c>
      <c r="AX95" s="8">
        <f>IFERROR(
GETPIVOTDATA("[Base_Tarjetas].[Importe]",TDinamica_R!$A$3,
"[Base_Tarjetas].[PERIODO]","[Base_Tarjetas].[PERIODO].&amp;[" &amp; TEXT(AX$6,"yyyymm") &amp; "]",
"[Base_Tarjetas].[Metrica]","[Base_Tarjetas].[Metrica].&amp;[" &amp; $A95 &amp; "]",
"[Base_Tarjetas].[SEGMENTO_DESCRIP]","[Base_Tarjetas].[SEGMENTO_DESCRIP].&amp;[" &amp; $C$6 &amp; "]",
"[Base_Tarjetas].[SITUACION]","[Base_Tarjetas].[SITUACION].&amp;[" &amp; $C95 &amp; "]",
"[Base_Tarjetas].[TIPO]","[Base_Tarjetas].[TIPO].&amp;[" &amp; $C$1 &amp; "]")/1000,
0)</f>
        <v>0</v>
      </c>
      <c r="AY95" s="8">
        <f>IFERROR(
GETPIVOTDATA("[Base_Tarjetas].[Importe]",TDinamica_R!$A$3,
"[Base_Tarjetas].[PERIODO]","[Base_Tarjetas].[PERIODO].&amp;[" &amp; TEXT(AY$6,"yyyymm") &amp; "]",
"[Base_Tarjetas].[Metrica]","[Base_Tarjetas].[Metrica].&amp;[" &amp; $A95 &amp; "]",
"[Base_Tarjetas].[SEGMENTO_DESCRIP]","[Base_Tarjetas].[SEGMENTO_DESCRIP].&amp;[" &amp; $C$6 &amp; "]",
"[Base_Tarjetas].[SITUACION]","[Base_Tarjetas].[SITUACION].&amp;[" &amp; $C95 &amp; "]",
"[Base_Tarjetas].[TIPO]","[Base_Tarjetas].[TIPO].&amp;[" &amp; $C$1 &amp; "]")/1000,
0)</f>
        <v>0</v>
      </c>
      <c r="AZ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TEXT(AZ$6,"yyyymm") &amp; "]"),
0)</f>
        <v>0</v>
      </c>
      <c r="BA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TEXT(BA$6,"yyyymm") &amp; "]"),
0)</f>
        <v>0</v>
      </c>
      <c r="BB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TEXT(BB$6,"yyyymm") &amp; "]"),
0)</f>
        <v>0</v>
      </c>
      <c r="BC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TEXT(BC$6,"yyyymm") &amp; "]"),
0)</f>
        <v>0</v>
      </c>
      <c r="BD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TEXT(BD$6,"yyyymm") &amp; "]"),
0)</f>
        <v>0</v>
      </c>
      <c r="BE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TEXT(BE$6,"yyyymm") &amp; "]"),
0)</f>
        <v>0</v>
      </c>
      <c r="BF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TEXT(BF$6,"yyyymm") &amp; "]"),
0)</f>
        <v>0</v>
      </c>
      <c r="BG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TEXT(BG$6,"yyyymm") &amp; "]"),
0)</f>
        <v>0</v>
      </c>
      <c r="BH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TEXT(BH$6,"yyyymm") &amp; "]"),
0)</f>
        <v>0</v>
      </c>
      <c r="BI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TEXT(BI$6,"yyyymm") &amp; "]"),
0)</f>
        <v>0</v>
      </c>
      <c r="BJ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TEXT(BJ$6,"yyyymm") &amp; "]"),
0)</f>
        <v>0</v>
      </c>
      <c r="BK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TEXT(BK$6,"yyyymm") &amp; "]"),
0)</f>
        <v>0</v>
      </c>
      <c r="BO95" s="24">
        <f t="shared" ref="BO95:BT95" si="59">SUMIFS($D95:$BM95,$D$6:$BM$6,"&gt;="&amp;BO$2,$D$6:$BM$6,"&lt;="&amp;BO$6,$D$5:$BM$5,BO$5)</f>
        <v>0</v>
      </c>
      <c r="BP95" s="24">
        <f t="shared" si="59"/>
        <v>0</v>
      </c>
      <c r="BQ95" s="24">
        <f t="shared" si="59"/>
        <v>0</v>
      </c>
      <c r="BR95" s="24">
        <f t="shared" si="59"/>
        <v>0</v>
      </c>
      <c r="BS95" s="24">
        <f t="shared" si="59"/>
        <v>0</v>
      </c>
      <c r="BT95" s="24">
        <f t="shared" si="59"/>
        <v>0</v>
      </c>
    </row>
    <row r="96" spans="1:72" hidden="1" outlineLevel="1" x14ac:dyDescent="0.25">
      <c r="A96" s="11" t="s">
        <v>45</v>
      </c>
      <c r="C96" s="2" t="s">
        <v>78</v>
      </c>
      <c r="D96" s="8">
        <f>IFERROR(
GETPIVOTDATA("[Base_Tarjetas].[Importe]",TDinamica_R!$A$3,
"[Base_Tarjetas].[PERIODO]","[Base_Tarjetas].[PERIODO].&amp;[" &amp; TEXT(D$6,"yyyymm") &amp; "]",
"[Base_Tarjetas].[Metrica]","[Base_Tarjetas].[Metrica].&amp;[" &amp; $A96 &amp; "]",
"[Base_Tarjetas].[SEGMENTO_DESCRIP]","[Base_Tarjetas].[SEGMENTO_DESCRIP].&amp;[" &amp; $C$6 &amp; "]",
"[Base_Tarjetas].[SITUACION]","[Base_Tarjetas].[SITUACION].&amp;[" &amp; $C96 &amp; "]",
"[Base_Tarjetas].[TIPO]","[Base_Tarjetas].[TIPO].&amp;[" &amp; $C$1 &amp; "]")/1000,
0)</f>
        <v>0</v>
      </c>
      <c r="E96" s="8">
        <f>IFERROR(
GETPIVOTDATA("[Base_Tarjetas].[Importe]",TDinamica_R!$A$3,
"[Base_Tarjetas].[PERIODO]","[Base_Tarjetas].[PERIODO].&amp;[" &amp; TEXT(E$6,"yyyymm") &amp; "]",
"[Base_Tarjetas].[Metrica]","[Base_Tarjetas].[Metrica].&amp;[" &amp; $A96 &amp; "]",
"[Base_Tarjetas].[SEGMENTO_DESCRIP]","[Base_Tarjetas].[SEGMENTO_DESCRIP].&amp;[" &amp; $C$6 &amp; "]",
"[Base_Tarjetas].[SITUACION]","[Base_Tarjetas].[SITUACION].&amp;[" &amp; $C96 &amp; "]",
"[Base_Tarjetas].[TIPO]","[Base_Tarjetas].[TIPO].&amp;[" &amp; $C$1 &amp; "]")/1000,
0)</f>
        <v>0</v>
      </c>
      <c r="F96" s="8">
        <f>IFERROR(
GETPIVOTDATA("[Base_Tarjetas].[Importe]",TDinamica_R!$A$3,
"[Base_Tarjetas].[PERIODO]","[Base_Tarjetas].[PERIODO].&amp;[" &amp; TEXT(F$6,"yyyymm") &amp; "]",
"[Base_Tarjetas].[Metrica]","[Base_Tarjetas].[Metrica].&amp;[" &amp; $A96 &amp; "]",
"[Base_Tarjetas].[SEGMENTO_DESCRIP]","[Base_Tarjetas].[SEGMENTO_DESCRIP].&amp;[" &amp; $C$6 &amp; "]",
"[Base_Tarjetas].[SITUACION]","[Base_Tarjetas].[SITUACION].&amp;[" &amp; $C96 &amp; "]",
"[Base_Tarjetas].[TIPO]","[Base_Tarjetas].[TIPO].&amp;[" &amp; $C$1 &amp; "]")/1000,
0)</f>
        <v>0</v>
      </c>
      <c r="G96" s="8">
        <f>IFERROR(
GETPIVOTDATA("[Base_Tarjetas].[Importe]",TDinamica_R!$A$3,
"[Base_Tarjetas].[PERIODO]","[Base_Tarjetas].[PERIODO].&amp;[" &amp; TEXT(G$6,"yyyymm") &amp; "]",
"[Base_Tarjetas].[Metrica]","[Base_Tarjetas].[Metrica].&amp;[" &amp; $A96 &amp; "]",
"[Base_Tarjetas].[SEGMENTO_DESCRIP]","[Base_Tarjetas].[SEGMENTO_DESCRIP].&amp;[" &amp; $C$6 &amp; "]",
"[Base_Tarjetas].[SITUACION]","[Base_Tarjetas].[SITUACION].&amp;[" &amp; $C96 &amp; "]",
"[Base_Tarjetas].[TIPO]","[Base_Tarjetas].[TIPO].&amp;[" &amp; $C$1 &amp; "]")/1000,
0)</f>
        <v>0</v>
      </c>
      <c r="H96" s="8">
        <f>IFERROR(
GETPIVOTDATA("[Base_Tarjetas].[Importe]",TDinamica_R!$A$3,
"[Base_Tarjetas].[PERIODO]","[Base_Tarjetas].[PERIODO].&amp;[" &amp; TEXT(H$6,"yyyymm") &amp; "]",
"[Base_Tarjetas].[Metrica]","[Base_Tarjetas].[Metrica].&amp;[" &amp; $A96 &amp; "]",
"[Base_Tarjetas].[SEGMENTO_DESCRIP]","[Base_Tarjetas].[SEGMENTO_DESCRIP].&amp;[" &amp; $C$6 &amp; "]",
"[Base_Tarjetas].[SITUACION]","[Base_Tarjetas].[SITUACION].&amp;[" &amp; $C96 &amp; "]",
"[Base_Tarjetas].[TIPO]","[Base_Tarjetas].[TIPO].&amp;[" &amp; $C$1 &amp; "]")/1000,
0)</f>
        <v>0</v>
      </c>
      <c r="I96" s="8">
        <f>IFERROR(
GETPIVOTDATA("[Base_Tarjetas].[Importe]",TDinamica_R!$A$3,
"[Base_Tarjetas].[PERIODO]","[Base_Tarjetas].[PERIODO].&amp;[" &amp; TEXT(I$6,"yyyymm") &amp; "]",
"[Base_Tarjetas].[Metrica]","[Base_Tarjetas].[Metrica].&amp;[" &amp; $A96 &amp; "]",
"[Base_Tarjetas].[SEGMENTO_DESCRIP]","[Base_Tarjetas].[SEGMENTO_DESCRIP].&amp;[" &amp; $C$6 &amp; "]",
"[Base_Tarjetas].[SITUACION]","[Base_Tarjetas].[SITUACION].&amp;[" &amp; $C96 &amp; "]",
"[Base_Tarjetas].[TIPO]","[Base_Tarjetas].[TIPO].&amp;[" &amp; $C$1 &amp; "]")/1000,
0)</f>
        <v>0</v>
      </c>
      <c r="J96" s="8">
        <f>IFERROR(
GETPIVOTDATA("[Base_Tarjetas].[Importe]",TDinamica_R!$A$3,
"[Base_Tarjetas].[PERIODO]","[Base_Tarjetas].[PERIODO].&amp;[" &amp; TEXT(J$6,"yyyymm") &amp; "]",
"[Base_Tarjetas].[Metrica]","[Base_Tarjetas].[Metrica].&amp;[" &amp; $A96 &amp; "]",
"[Base_Tarjetas].[SEGMENTO_DESCRIP]","[Base_Tarjetas].[SEGMENTO_DESCRIP].&amp;[" &amp; $C$6 &amp; "]",
"[Base_Tarjetas].[SITUACION]","[Base_Tarjetas].[SITUACION].&amp;[" &amp; $C96 &amp; "]",
"[Base_Tarjetas].[TIPO]","[Base_Tarjetas].[TIPO].&amp;[" &amp; $C$1 &amp; "]")/1000,
0)</f>
        <v>0</v>
      </c>
      <c r="K96" s="8">
        <f>IFERROR(
GETPIVOTDATA("[Base_Tarjetas].[Importe]",TDinamica_R!$A$3,
"[Base_Tarjetas].[PERIODO]","[Base_Tarjetas].[PERIODO].&amp;[" &amp; TEXT(K$6,"yyyymm") &amp; "]",
"[Base_Tarjetas].[Metrica]","[Base_Tarjetas].[Metrica].&amp;[" &amp; $A96 &amp; "]",
"[Base_Tarjetas].[SEGMENTO_DESCRIP]","[Base_Tarjetas].[SEGMENTO_DESCRIP].&amp;[" &amp; $C$6 &amp; "]",
"[Base_Tarjetas].[SITUACION]","[Base_Tarjetas].[SITUACION].&amp;[" &amp; $C96 &amp; "]",
"[Base_Tarjetas].[TIPO]","[Base_Tarjetas].[TIPO].&amp;[" &amp; $C$1 &amp; "]")/1000,
0)</f>
        <v>0</v>
      </c>
      <c r="L96" s="8">
        <f>IFERROR(
GETPIVOTDATA("[Base_Tarjetas].[Importe]",TDinamica_R!$A$3,
"[Base_Tarjetas].[PERIODO]","[Base_Tarjetas].[PERIODO].&amp;[" &amp; TEXT(L$6,"yyyymm") &amp; "]",
"[Base_Tarjetas].[Metrica]","[Base_Tarjetas].[Metrica].&amp;[" &amp; $A96 &amp; "]",
"[Base_Tarjetas].[SEGMENTO_DESCRIP]","[Base_Tarjetas].[SEGMENTO_DESCRIP].&amp;[" &amp; $C$6 &amp; "]",
"[Base_Tarjetas].[SITUACION]","[Base_Tarjetas].[SITUACION].&amp;[" &amp; $C96 &amp; "]",
"[Base_Tarjetas].[TIPO]","[Base_Tarjetas].[TIPO].&amp;[" &amp; $C$1 &amp; "]")/1000,
0)</f>
        <v>0</v>
      </c>
      <c r="M96" s="8">
        <f>IFERROR(
GETPIVOTDATA("[Base_Tarjetas].[Importe]",TDinamica_R!$A$3,
"[Base_Tarjetas].[PERIODO]","[Base_Tarjetas].[PERIODO].&amp;[" &amp; TEXT(M$6,"yyyymm") &amp; "]",
"[Base_Tarjetas].[Metrica]","[Base_Tarjetas].[Metrica].&amp;[" &amp; $A96 &amp; "]",
"[Base_Tarjetas].[SEGMENTO_DESCRIP]","[Base_Tarjetas].[SEGMENTO_DESCRIP].&amp;[" &amp; $C$6 &amp; "]",
"[Base_Tarjetas].[SITUACION]","[Base_Tarjetas].[SITUACION].&amp;[" &amp; $C96 &amp; "]",
"[Base_Tarjetas].[TIPO]","[Base_Tarjetas].[TIPO].&amp;[" &amp; $C$1 &amp; "]")/1000,
0)</f>
        <v>0</v>
      </c>
      <c r="N96" s="8">
        <f>IFERROR(
GETPIVOTDATA("[Base_Tarjetas].[Importe]",TDinamica_R!$A$3,
"[Base_Tarjetas].[PERIODO]","[Base_Tarjetas].[PERIODO].&amp;[" &amp; TEXT(N$6,"yyyymm") &amp; "]",
"[Base_Tarjetas].[Metrica]","[Base_Tarjetas].[Metrica].&amp;[" &amp; $A96 &amp; "]",
"[Base_Tarjetas].[SEGMENTO_DESCRIP]","[Base_Tarjetas].[SEGMENTO_DESCRIP].&amp;[" &amp; $C$6 &amp; "]",
"[Base_Tarjetas].[SITUACION]","[Base_Tarjetas].[SITUACION].&amp;[" &amp; $C96 &amp; "]",
"[Base_Tarjetas].[TIPO]","[Base_Tarjetas].[TIPO].&amp;[" &amp; $C$1 &amp; "]")/1000,
0)</f>
        <v>0</v>
      </c>
      <c r="O96" s="8">
        <f>IFERROR(
GETPIVOTDATA("[Base_Tarjetas].[Importe]",TDinamica_R!$A$3,
"[Base_Tarjetas].[PERIODO]","[Base_Tarjetas].[PERIODO].&amp;[" &amp; TEXT(O$6,"yyyymm") &amp; "]",
"[Base_Tarjetas].[Metrica]","[Base_Tarjetas].[Metrica].&amp;[" &amp; $A96 &amp; "]",
"[Base_Tarjetas].[SEGMENTO_DESCRIP]","[Base_Tarjetas].[SEGMENTO_DESCRIP].&amp;[" &amp; $C$6 &amp; "]",
"[Base_Tarjetas].[SITUACION]","[Base_Tarjetas].[SITUACION].&amp;[" &amp; $C96 &amp; "]",
"[Base_Tarjetas].[TIPO]","[Base_Tarjetas].[TIPO].&amp;[" &amp; $C$1 &amp; "]")/1000,
0)</f>
        <v>0</v>
      </c>
      <c r="P96" s="8">
        <f>IFERROR(
GETPIVOTDATA("[Base_Tarjetas].[Importe]",TDinamica_R!$A$3,
"[Base_Tarjetas].[PERIODO]","[Base_Tarjetas].[PERIODO].&amp;[" &amp; TEXT(P$6,"yyyymm") &amp; "]",
"[Base_Tarjetas].[Metrica]","[Base_Tarjetas].[Metrica].&amp;[" &amp; $A96 &amp; "]",
"[Base_Tarjetas].[SEGMENTO_DESCRIP]","[Base_Tarjetas].[SEGMENTO_DESCRIP].&amp;[" &amp; $C$6 &amp; "]",
"[Base_Tarjetas].[SITUACION]","[Base_Tarjetas].[SITUACION].&amp;[" &amp; $C96 &amp; "]",
"[Base_Tarjetas].[TIPO]","[Base_Tarjetas].[TIPO].&amp;[" &amp; $C$1 &amp; "]")/1000,
0)</f>
        <v>0</v>
      </c>
      <c r="Q96" s="8">
        <f>IFERROR(
GETPIVOTDATA("[Base_Tarjetas].[Importe]",TDinamica_R!$A$3,
"[Base_Tarjetas].[PERIODO]","[Base_Tarjetas].[PERIODO].&amp;[" &amp; TEXT(Q$6,"yyyymm") &amp; "]",
"[Base_Tarjetas].[Metrica]","[Base_Tarjetas].[Metrica].&amp;[" &amp; $A96 &amp; "]",
"[Base_Tarjetas].[SEGMENTO_DESCRIP]","[Base_Tarjetas].[SEGMENTO_DESCRIP].&amp;[" &amp; $C$6 &amp; "]",
"[Base_Tarjetas].[SITUACION]","[Base_Tarjetas].[SITUACION].&amp;[" &amp; $C96 &amp; "]",
"[Base_Tarjetas].[TIPO]","[Base_Tarjetas].[TIPO].&amp;[" &amp; $C$1 &amp; "]")/1000,
0)</f>
        <v>0</v>
      </c>
      <c r="R96" s="8">
        <f>IFERROR(
GETPIVOTDATA("[Base_Tarjetas].[Importe]",TDinamica_R!$A$3,
"[Base_Tarjetas].[PERIODO]","[Base_Tarjetas].[PERIODO].&amp;[" &amp; TEXT(R$6,"yyyymm") &amp; "]",
"[Base_Tarjetas].[Metrica]","[Base_Tarjetas].[Metrica].&amp;[" &amp; $A96 &amp; "]",
"[Base_Tarjetas].[SEGMENTO_DESCRIP]","[Base_Tarjetas].[SEGMENTO_DESCRIP].&amp;[" &amp; $C$6 &amp; "]",
"[Base_Tarjetas].[SITUACION]","[Base_Tarjetas].[SITUACION].&amp;[" &amp; $C96 &amp; "]",
"[Base_Tarjetas].[TIPO]","[Base_Tarjetas].[TIPO].&amp;[" &amp; $C$1 &amp; "]")/1000,
0)</f>
        <v>0</v>
      </c>
      <c r="S96" s="8">
        <f>IFERROR(
GETPIVOTDATA("[Base_Tarjetas].[Importe]",TDinamica_R!$A$3,
"[Base_Tarjetas].[PERIODO]","[Base_Tarjetas].[PERIODO].&amp;[" &amp; TEXT(S$6,"yyyymm") &amp; "]",
"[Base_Tarjetas].[Metrica]","[Base_Tarjetas].[Metrica].&amp;[" &amp; $A96 &amp; "]",
"[Base_Tarjetas].[SEGMENTO_DESCRIP]","[Base_Tarjetas].[SEGMENTO_DESCRIP].&amp;[" &amp; $C$6 &amp; "]",
"[Base_Tarjetas].[SITUACION]","[Base_Tarjetas].[SITUACION].&amp;[" &amp; $C96 &amp; "]",
"[Base_Tarjetas].[TIPO]","[Base_Tarjetas].[TIPO].&amp;[" &amp; $C$1 &amp; "]")/1000,
0)</f>
        <v>0</v>
      </c>
      <c r="T96" s="8">
        <f>IFERROR(
GETPIVOTDATA("[Base_Tarjetas].[Importe]",TDinamica_R!$A$3,
"[Base_Tarjetas].[PERIODO]","[Base_Tarjetas].[PERIODO].&amp;[" &amp; TEXT(T$6,"yyyymm") &amp; "]",
"[Base_Tarjetas].[Metrica]","[Base_Tarjetas].[Metrica].&amp;[" &amp; $A96 &amp; "]",
"[Base_Tarjetas].[SEGMENTO_DESCRIP]","[Base_Tarjetas].[SEGMENTO_DESCRIP].&amp;[" &amp; $C$6 &amp; "]",
"[Base_Tarjetas].[SITUACION]","[Base_Tarjetas].[SITUACION].&amp;[" &amp; $C96 &amp; "]",
"[Base_Tarjetas].[TIPO]","[Base_Tarjetas].[TIPO].&amp;[" &amp; $C$1 &amp; "]")/1000,
0)</f>
        <v>0</v>
      </c>
      <c r="U96" s="8">
        <f>IFERROR(
GETPIVOTDATA("[Base_Tarjetas].[Importe]",TDinamica_R!$A$3,
"[Base_Tarjetas].[PERIODO]","[Base_Tarjetas].[PERIODO].&amp;[" &amp; TEXT(U$6,"yyyymm") &amp; "]",
"[Base_Tarjetas].[Metrica]","[Base_Tarjetas].[Metrica].&amp;[" &amp; $A96 &amp; "]",
"[Base_Tarjetas].[SEGMENTO_DESCRIP]","[Base_Tarjetas].[SEGMENTO_DESCRIP].&amp;[" &amp; $C$6 &amp; "]",
"[Base_Tarjetas].[SITUACION]","[Base_Tarjetas].[SITUACION].&amp;[" &amp; $C96 &amp; "]",
"[Base_Tarjetas].[TIPO]","[Base_Tarjetas].[TIPO].&amp;[" &amp; $C$1 &amp; "]")/1000,
0)</f>
        <v>0</v>
      </c>
      <c r="V96" s="8">
        <f>IFERROR(
GETPIVOTDATA("[Base_Tarjetas].[Importe]",TDinamica_R!$A$3,
"[Base_Tarjetas].[PERIODO]","[Base_Tarjetas].[PERIODO].&amp;[" &amp; TEXT(V$6,"yyyymm") &amp; "]",
"[Base_Tarjetas].[Metrica]","[Base_Tarjetas].[Metrica].&amp;[" &amp; $A96 &amp; "]",
"[Base_Tarjetas].[SEGMENTO_DESCRIP]","[Base_Tarjetas].[SEGMENTO_DESCRIP].&amp;[" &amp; $C$6 &amp; "]",
"[Base_Tarjetas].[SITUACION]","[Base_Tarjetas].[SITUACION].&amp;[" &amp; $C96 &amp; "]",
"[Base_Tarjetas].[TIPO]","[Base_Tarjetas].[TIPO].&amp;[" &amp; $C$1 &amp; "]")/1000,
0)</f>
        <v>0</v>
      </c>
      <c r="W96" s="8">
        <f>IFERROR(
GETPIVOTDATA("[Base_Tarjetas].[Importe]",TDinamica_R!$A$3,
"[Base_Tarjetas].[PERIODO]","[Base_Tarjetas].[PERIODO].&amp;[" &amp; TEXT(W$6,"yyyymm") &amp; "]",
"[Base_Tarjetas].[Metrica]","[Base_Tarjetas].[Metrica].&amp;[" &amp; $A96 &amp; "]",
"[Base_Tarjetas].[SEGMENTO_DESCRIP]","[Base_Tarjetas].[SEGMENTO_DESCRIP].&amp;[" &amp; $C$6 &amp; "]",
"[Base_Tarjetas].[SITUACION]","[Base_Tarjetas].[SITUACION].&amp;[" &amp; $C96 &amp; "]",
"[Base_Tarjetas].[TIPO]","[Base_Tarjetas].[TIPO].&amp;[" &amp; $C$1 &amp; "]")/1000,
0)</f>
        <v>0</v>
      </c>
      <c r="X96" s="8">
        <f>IFERROR(
GETPIVOTDATA("[Base_Tarjetas].[Importe]",TDinamica_R!$A$3,
"[Base_Tarjetas].[PERIODO]","[Base_Tarjetas].[PERIODO].&amp;[" &amp; TEXT(X$6,"yyyymm") &amp; "]",
"[Base_Tarjetas].[Metrica]","[Base_Tarjetas].[Metrica].&amp;[" &amp; $A96 &amp; "]",
"[Base_Tarjetas].[SEGMENTO_DESCRIP]","[Base_Tarjetas].[SEGMENTO_DESCRIP].&amp;[" &amp; $C$6 &amp; "]",
"[Base_Tarjetas].[SITUACION]","[Base_Tarjetas].[SITUACION].&amp;[" &amp; $C96 &amp; "]",
"[Base_Tarjetas].[TIPO]","[Base_Tarjetas].[TIPO].&amp;[" &amp; $C$1 &amp; "]")/1000,
0)</f>
        <v>0</v>
      </c>
      <c r="Y96" s="8">
        <f>IFERROR(
GETPIVOTDATA("[Base_Tarjetas].[Importe]",TDinamica_R!$A$3,
"[Base_Tarjetas].[PERIODO]","[Base_Tarjetas].[PERIODO].&amp;[" &amp; TEXT(Y$6,"yyyymm") &amp; "]",
"[Base_Tarjetas].[Metrica]","[Base_Tarjetas].[Metrica].&amp;[" &amp; $A96 &amp; "]",
"[Base_Tarjetas].[SEGMENTO_DESCRIP]","[Base_Tarjetas].[SEGMENTO_DESCRIP].&amp;[" &amp; $C$6 &amp; "]",
"[Base_Tarjetas].[SITUACION]","[Base_Tarjetas].[SITUACION].&amp;[" &amp; $C96 &amp; "]",
"[Base_Tarjetas].[TIPO]","[Base_Tarjetas].[TIPO].&amp;[" &amp; $C$1 &amp; "]")/1000,
0)</f>
        <v>0</v>
      </c>
      <c r="Z96" s="8">
        <f>IFERROR(
GETPIVOTDATA("[Base_Tarjetas].[Importe]",TDinamica_R!$A$3,
"[Base_Tarjetas].[PERIODO]","[Base_Tarjetas].[PERIODO].&amp;[" &amp; TEXT(Z$6,"yyyymm") &amp; "]",
"[Base_Tarjetas].[Metrica]","[Base_Tarjetas].[Metrica].&amp;[" &amp; $A96 &amp; "]",
"[Base_Tarjetas].[SEGMENTO_DESCRIP]","[Base_Tarjetas].[SEGMENTO_DESCRIP].&amp;[" &amp; $C$6 &amp; "]",
"[Base_Tarjetas].[SITUACION]","[Base_Tarjetas].[SITUACION].&amp;[" &amp; $C96 &amp; "]",
"[Base_Tarjetas].[TIPO]","[Base_Tarjetas].[TIPO].&amp;[" &amp; $C$1 &amp; "]")/1000,
0)</f>
        <v>0</v>
      </c>
      <c r="AA96" s="8">
        <f>IFERROR(
GETPIVOTDATA("[Base_Tarjetas].[Importe]",TDinamica_R!$A$3,
"[Base_Tarjetas].[PERIODO]","[Base_Tarjetas].[PERIODO].&amp;[" &amp; TEXT(AA$6,"yyyymm") &amp; "]",
"[Base_Tarjetas].[Metrica]","[Base_Tarjetas].[Metrica].&amp;[" &amp; $A96 &amp; "]",
"[Base_Tarjetas].[SEGMENTO_DESCRIP]","[Base_Tarjetas].[SEGMENTO_DESCRIP].&amp;[" &amp; $C$6 &amp; "]",
"[Base_Tarjetas].[SITUACION]","[Base_Tarjetas].[SITUACION].&amp;[" &amp; $C96 &amp; "]",
"[Base_Tarjetas].[TIPO]","[Base_Tarjetas].[TIPO].&amp;[" &amp; $C$1 &amp; "]")/1000,
0)</f>
        <v>0</v>
      </c>
      <c r="AB96" s="8">
        <f>IFERROR(
GETPIVOTDATA("[Base_Tarjetas].[Importe]",TDinamica_R!$A$3,
"[Base_Tarjetas].[PERIODO]","[Base_Tarjetas].[PERIODO].&amp;[" &amp; TEXT(AB$6,"yyyymm") &amp; "]",
"[Base_Tarjetas].[Metrica]","[Base_Tarjetas].[Metrica].&amp;[" &amp; $A96 &amp; "]",
"[Base_Tarjetas].[SEGMENTO_DESCRIP]","[Base_Tarjetas].[SEGMENTO_DESCRIP].&amp;[" &amp; $C$6 &amp; "]",
"[Base_Tarjetas].[SITUACION]","[Base_Tarjetas].[SITUACION].&amp;[" &amp; $C96 &amp; "]",
"[Base_Tarjetas].[TIPO]","[Base_Tarjetas].[TIPO].&amp;[" &amp; $C$1 &amp; "]")/1000,
0)</f>
        <v>0</v>
      </c>
      <c r="AC96" s="8">
        <f>IFERROR(
GETPIVOTDATA("[Base_Tarjetas].[Importe]",TDinamica_R!$A$3,
"[Base_Tarjetas].[PERIODO]","[Base_Tarjetas].[PERIODO].&amp;[" &amp; TEXT(AC$6,"yyyymm") &amp; "]",
"[Base_Tarjetas].[Metrica]","[Base_Tarjetas].[Metrica].&amp;[" &amp; $A96 &amp; "]",
"[Base_Tarjetas].[SEGMENTO_DESCRIP]","[Base_Tarjetas].[SEGMENTO_DESCRIP].&amp;[" &amp; $C$6 &amp; "]",
"[Base_Tarjetas].[SITUACION]","[Base_Tarjetas].[SITUACION].&amp;[" &amp; $C96 &amp; "]",
"[Base_Tarjetas].[TIPO]","[Base_Tarjetas].[TIPO].&amp;[" &amp; $C$1 &amp; "]")/1000,
0)</f>
        <v>0</v>
      </c>
      <c r="AD96" s="8">
        <f>IFERROR(
GETPIVOTDATA("[Base_Tarjetas].[Importe]",TDinamica_R!$A$3,
"[Base_Tarjetas].[PERIODO]","[Base_Tarjetas].[PERIODO].&amp;[" &amp; TEXT(AD$6,"yyyymm") &amp; "]",
"[Base_Tarjetas].[Metrica]","[Base_Tarjetas].[Metrica].&amp;[" &amp; $A96 &amp; "]",
"[Base_Tarjetas].[SEGMENTO_DESCRIP]","[Base_Tarjetas].[SEGMENTO_DESCRIP].&amp;[" &amp; $C$6 &amp; "]",
"[Base_Tarjetas].[SITUACION]","[Base_Tarjetas].[SITUACION].&amp;[" &amp; $C96 &amp; "]",
"[Base_Tarjetas].[TIPO]","[Base_Tarjetas].[TIPO].&amp;[" &amp; $C$1 &amp; "]")/1000,
0)</f>
        <v>0</v>
      </c>
      <c r="AE96" s="8">
        <f>IFERROR(
GETPIVOTDATA("[Base_Tarjetas].[Importe]",TDinamica_R!$A$3,
"[Base_Tarjetas].[PERIODO]","[Base_Tarjetas].[PERIODO].&amp;[" &amp; TEXT(AE$6,"yyyymm") &amp; "]",
"[Base_Tarjetas].[Metrica]","[Base_Tarjetas].[Metrica].&amp;[" &amp; $A96 &amp; "]",
"[Base_Tarjetas].[SEGMENTO_DESCRIP]","[Base_Tarjetas].[SEGMENTO_DESCRIP].&amp;[" &amp; $C$6 &amp; "]",
"[Base_Tarjetas].[SITUACION]","[Base_Tarjetas].[SITUACION].&amp;[" &amp; $C96 &amp; "]",
"[Base_Tarjetas].[TIPO]","[Base_Tarjetas].[TIPO].&amp;[" &amp; $C$1 &amp; "]")/1000,
0)</f>
        <v>0</v>
      </c>
      <c r="AF96" s="8">
        <f>IFERROR(
GETPIVOTDATA("[Base_Tarjetas].[Importe]",TDinamica_R!$A$3,
"[Base_Tarjetas].[PERIODO]","[Base_Tarjetas].[PERIODO].&amp;[" &amp; TEXT(AF$6,"yyyymm") &amp; "]",
"[Base_Tarjetas].[Metrica]","[Base_Tarjetas].[Metrica].&amp;[" &amp; $A96 &amp; "]",
"[Base_Tarjetas].[SEGMENTO_DESCRIP]","[Base_Tarjetas].[SEGMENTO_DESCRIP].&amp;[" &amp; $C$6 &amp; "]",
"[Base_Tarjetas].[SITUACION]","[Base_Tarjetas].[SITUACION].&amp;[" &amp; $C96 &amp; "]",
"[Base_Tarjetas].[TIPO]","[Base_Tarjetas].[TIPO].&amp;[" &amp; $C$1 &amp; "]")/1000,
0)</f>
        <v>0</v>
      </c>
      <c r="AG96" s="8">
        <f>IFERROR(
GETPIVOTDATA("[Base_Tarjetas].[Importe]",TDinamica_R!$A$3,
"[Base_Tarjetas].[PERIODO]","[Base_Tarjetas].[PERIODO].&amp;[" &amp; TEXT(AG$6,"yyyymm") &amp; "]",
"[Base_Tarjetas].[Metrica]","[Base_Tarjetas].[Metrica].&amp;[" &amp; $A96 &amp; "]",
"[Base_Tarjetas].[SEGMENTO_DESCRIP]","[Base_Tarjetas].[SEGMENTO_DESCRIP].&amp;[" &amp; $C$6 &amp; "]",
"[Base_Tarjetas].[SITUACION]","[Base_Tarjetas].[SITUACION].&amp;[" &amp; $C96 &amp; "]",
"[Base_Tarjetas].[TIPO]","[Base_Tarjetas].[TIPO].&amp;[" &amp; $C$1 &amp; "]")/1000,
0)</f>
        <v>0</v>
      </c>
      <c r="AH96" s="8">
        <f>IFERROR(
GETPIVOTDATA("[Base_Tarjetas].[Importe]",TDinamica_R!$A$3,
"[Base_Tarjetas].[PERIODO]","[Base_Tarjetas].[PERIODO].&amp;[" &amp; TEXT(AH$6,"yyyymm") &amp; "]",
"[Base_Tarjetas].[Metrica]","[Base_Tarjetas].[Metrica].&amp;[" &amp; $A96 &amp; "]",
"[Base_Tarjetas].[SEGMENTO_DESCRIP]","[Base_Tarjetas].[SEGMENTO_DESCRIP].&amp;[" &amp; $C$6 &amp; "]",
"[Base_Tarjetas].[SITUACION]","[Base_Tarjetas].[SITUACION].&amp;[" &amp; $C96 &amp; "]",
"[Base_Tarjetas].[TIPO]","[Base_Tarjetas].[TIPO].&amp;[" &amp; $C$1 &amp; "]")/1000,
0)</f>
        <v>0</v>
      </c>
      <c r="AI96" s="8">
        <f>IFERROR(
GETPIVOTDATA("[Base_Tarjetas].[Importe]",TDinamica_R!$A$3,
"[Base_Tarjetas].[PERIODO]","[Base_Tarjetas].[PERIODO].&amp;[" &amp; TEXT(AI$6,"yyyymm") &amp; "]",
"[Base_Tarjetas].[Metrica]","[Base_Tarjetas].[Metrica].&amp;[" &amp; $A96 &amp; "]",
"[Base_Tarjetas].[SEGMENTO_DESCRIP]","[Base_Tarjetas].[SEGMENTO_DESCRIP].&amp;[" &amp; $C$6 &amp; "]",
"[Base_Tarjetas].[SITUACION]","[Base_Tarjetas].[SITUACION].&amp;[" &amp; $C96 &amp; "]",
"[Base_Tarjetas].[TIPO]","[Base_Tarjetas].[TIPO].&amp;[" &amp; $C$1 &amp; "]")/1000,
0)</f>
        <v>0</v>
      </c>
      <c r="AJ96" s="8">
        <f>IFERROR(
GETPIVOTDATA("[Base_Tarjetas].[Importe]",TDinamica_R!$A$3,
"[Base_Tarjetas].[PERIODO]","[Base_Tarjetas].[PERIODO].&amp;[" &amp; TEXT(AJ$6,"yyyymm") &amp; "]",
"[Base_Tarjetas].[Metrica]","[Base_Tarjetas].[Metrica].&amp;[" &amp; $A96 &amp; "]",
"[Base_Tarjetas].[SEGMENTO_DESCRIP]","[Base_Tarjetas].[SEGMENTO_DESCRIP].&amp;[" &amp; $C$6 &amp; "]",
"[Base_Tarjetas].[SITUACION]","[Base_Tarjetas].[SITUACION].&amp;[" &amp; $C96 &amp; "]",
"[Base_Tarjetas].[TIPO]","[Base_Tarjetas].[TIPO].&amp;[" &amp; $C$1 &amp; "]")/1000,
0)</f>
        <v>0</v>
      </c>
      <c r="AK96" s="8">
        <f>IFERROR(
GETPIVOTDATA("[Base_Tarjetas].[Importe]",TDinamica_R!$A$3,
"[Base_Tarjetas].[PERIODO]","[Base_Tarjetas].[PERIODO].&amp;[" &amp; TEXT(AK$6,"yyyymm") &amp; "]",
"[Base_Tarjetas].[Metrica]","[Base_Tarjetas].[Metrica].&amp;[" &amp; $A96 &amp; "]",
"[Base_Tarjetas].[SEGMENTO_DESCRIP]","[Base_Tarjetas].[SEGMENTO_DESCRIP].&amp;[" &amp; $C$6 &amp; "]",
"[Base_Tarjetas].[SITUACION]","[Base_Tarjetas].[SITUACION].&amp;[" &amp; $C96 &amp; "]",
"[Base_Tarjetas].[TIPO]","[Base_Tarjetas].[TIPO].&amp;[" &amp; $C$1 &amp; "]")/1000,
0)</f>
        <v>0</v>
      </c>
      <c r="AL96" s="8">
        <f>IFERROR(
GETPIVOTDATA("[Base_Tarjetas].[Importe]",TDinamica_R!$A$3,
"[Base_Tarjetas].[PERIODO]","[Base_Tarjetas].[PERIODO].&amp;[" &amp; TEXT(AL$6,"yyyymm") &amp; "]",
"[Base_Tarjetas].[Metrica]","[Base_Tarjetas].[Metrica].&amp;[" &amp; $A96 &amp; "]",
"[Base_Tarjetas].[SEGMENTO_DESCRIP]","[Base_Tarjetas].[SEGMENTO_DESCRIP].&amp;[" &amp; $C$6 &amp; "]",
"[Base_Tarjetas].[SITUACION]","[Base_Tarjetas].[SITUACION].&amp;[" &amp; $C96 &amp; "]",
"[Base_Tarjetas].[TIPO]","[Base_Tarjetas].[TIPO].&amp;[" &amp; $C$1 &amp; "]")/1000,
0)</f>
        <v>0</v>
      </c>
      <c r="AM96" s="8">
        <f>IFERROR(
GETPIVOTDATA("[Base_Tarjetas].[Importe]",TDinamica_R!$A$3,
"[Base_Tarjetas].[PERIODO]","[Base_Tarjetas].[PERIODO].&amp;[" &amp; TEXT(AM$6,"yyyymm") &amp; "]",
"[Base_Tarjetas].[Metrica]","[Base_Tarjetas].[Metrica].&amp;[" &amp; $A96 &amp; "]",
"[Base_Tarjetas].[SEGMENTO_DESCRIP]","[Base_Tarjetas].[SEGMENTO_DESCRIP].&amp;[" &amp; $C$6 &amp; "]",
"[Base_Tarjetas].[SITUACION]","[Base_Tarjetas].[SITUACION].&amp;[" &amp; $C96 &amp; "]",
"[Base_Tarjetas].[TIPO]","[Base_Tarjetas].[TIPO].&amp;[" &amp; $C$1 &amp; "]")/1000,
0)</f>
        <v>0</v>
      </c>
      <c r="AN96" s="8">
        <f>IFERROR(
GETPIVOTDATA("[Base_Tarjetas].[Importe]",TDinamica_R!$A$3,
"[Base_Tarjetas].[PERIODO]","[Base_Tarjetas].[PERIODO].&amp;[" &amp; TEXT(AN$6,"yyyymm") &amp; "]",
"[Base_Tarjetas].[Metrica]","[Base_Tarjetas].[Metrica].&amp;[" &amp; $A96 &amp; "]",
"[Base_Tarjetas].[SEGMENTO_DESCRIP]","[Base_Tarjetas].[SEGMENTO_DESCRIP].&amp;[" &amp; $C$6 &amp; "]",
"[Base_Tarjetas].[SITUACION]","[Base_Tarjetas].[SITUACION].&amp;[" &amp; $C96 &amp; "]",
"[Base_Tarjetas].[TIPO]","[Base_Tarjetas].[TIPO].&amp;[" &amp; $C$1 &amp; "]")/1000,
0)</f>
        <v>0</v>
      </c>
      <c r="AO96" s="8">
        <f>IFERROR(
GETPIVOTDATA("[Base_Tarjetas].[Importe]",TDinamica_R!$A$3,
"[Base_Tarjetas].[PERIODO]","[Base_Tarjetas].[PERIODO].&amp;[" &amp; TEXT(AO$6,"yyyymm") &amp; "]",
"[Base_Tarjetas].[Metrica]","[Base_Tarjetas].[Metrica].&amp;[" &amp; $A96 &amp; "]",
"[Base_Tarjetas].[SEGMENTO_DESCRIP]","[Base_Tarjetas].[SEGMENTO_DESCRIP].&amp;[" &amp; $C$6 &amp; "]",
"[Base_Tarjetas].[SITUACION]","[Base_Tarjetas].[SITUACION].&amp;[" &amp; $C96 &amp; "]",
"[Base_Tarjetas].[TIPO]","[Base_Tarjetas].[TIPO].&amp;[" &amp; $C$1 &amp; "]")/1000,
0)</f>
        <v>0</v>
      </c>
      <c r="AP96" s="8">
        <f>IFERROR(
GETPIVOTDATA("[Base_Tarjetas].[Importe]",TDinamica_R!$A$3,
"[Base_Tarjetas].[PERIODO]","[Base_Tarjetas].[PERIODO].&amp;[" &amp; TEXT(AP$6,"yyyymm") &amp; "]",
"[Base_Tarjetas].[Metrica]","[Base_Tarjetas].[Metrica].&amp;[" &amp; $A96 &amp; "]",
"[Base_Tarjetas].[SEGMENTO_DESCRIP]","[Base_Tarjetas].[SEGMENTO_DESCRIP].&amp;[" &amp; $C$6 &amp; "]",
"[Base_Tarjetas].[SITUACION]","[Base_Tarjetas].[SITUACION].&amp;[" &amp; $C96 &amp; "]",
"[Base_Tarjetas].[TIPO]","[Base_Tarjetas].[TIPO].&amp;[" &amp; $C$1 &amp; "]")/1000,
0)</f>
        <v>0</v>
      </c>
      <c r="AQ96" s="8">
        <f>IFERROR(
GETPIVOTDATA("[Base_Tarjetas].[Importe]",TDinamica_R!$A$3,
"[Base_Tarjetas].[PERIODO]","[Base_Tarjetas].[PERIODO].&amp;[" &amp; TEXT(AQ$6,"yyyymm") &amp; "]",
"[Base_Tarjetas].[Metrica]","[Base_Tarjetas].[Metrica].&amp;[" &amp; $A96 &amp; "]",
"[Base_Tarjetas].[SEGMENTO_DESCRIP]","[Base_Tarjetas].[SEGMENTO_DESCRIP].&amp;[" &amp; $C$6 &amp; "]",
"[Base_Tarjetas].[SITUACION]","[Base_Tarjetas].[SITUACION].&amp;[" &amp; $C96 &amp; "]",
"[Base_Tarjetas].[TIPO]","[Base_Tarjetas].[TIPO].&amp;[" &amp; $C$1 &amp; "]")/1000,
0)</f>
        <v>0</v>
      </c>
      <c r="AR96" s="8">
        <f>IFERROR(
GETPIVOTDATA("[Base_Tarjetas].[Importe]",TDinamica_R!$A$3,
"[Base_Tarjetas].[PERIODO]","[Base_Tarjetas].[PERIODO].&amp;[" &amp; TEXT(AR$6,"yyyymm") &amp; "]",
"[Base_Tarjetas].[Metrica]","[Base_Tarjetas].[Metrica].&amp;[" &amp; $A96 &amp; "]",
"[Base_Tarjetas].[SEGMENTO_DESCRIP]","[Base_Tarjetas].[SEGMENTO_DESCRIP].&amp;[" &amp; $C$6 &amp; "]",
"[Base_Tarjetas].[SITUACION]","[Base_Tarjetas].[SITUACION].&amp;[" &amp; $C96 &amp; "]",
"[Base_Tarjetas].[TIPO]","[Base_Tarjetas].[TIPO].&amp;[" &amp; $C$1 &amp; "]")/1000,
0)</f>
        <v>0</v>
      </c>
      <c r="AS96" s="8">
        <f>IFERROR(
GETPIVOTDATA("[Base_Tarjetas].[Importe]",TDinamica_R!$A$3,
"[Base_Tarjetas].[PERIODO]","[Base_Tarjetas].[PERIODO].&amp;[" &amp; TEXT(AS$6,"yyyymm") &amp; "]",
"[Base_Tarjetas].[Metrica]","[Base_Tarjetas].[Metrica].&amp;[" &amp; $A96 &amp; "]",
"[Base_Tarjetas].[SEGMENTO_DESCRIP]","[Base_Tarjetas].[SEGMENTO_DESCRIP].&amp;[" &amp; $C$6 &amp; "]",
"[Base_Tarjetas].[SITUACION]","[Base_Tarjetas].[SITUACION].&amp;[" &amp; $C96 &amp; "]",
"[Base_Tarjetas].[TIPO]","[Base_Tarjetas].[TIPO].&amp;[" &amp; $C$1 &amp; "]")/1000,
0)</f>
        <v>0</v>
      </c>
      <c r="AT96" s="8">
        <f>IFERROR(
GETPIVOTDATA("[Base_Tarjetas].[Importe]",TDinamica_R!$A$3,
"[Base_Tarjetas].[PERIODO]","[Base_Tarjetas].[PERIODO].&amp;[" &amp; TEXT(AT$6,"yyyymm") &amp; "]",
"[Base_Tarjetas].[Metrica]","[Base_Tarjetas].[Metrica].&amp;[" &amp; $A96 &amp; "]",
"[Base_Tarjetas].[SEGMENTO_DESCRIP]","[Base_Tarjetas].[SEGMENTO_DESCRIP].&amp;[" &amp; $C$6 &amp; "]",
"[Base_Tarjetas].[SITUACION]","[Base_Tarjetas].[SITUACION].&amp;[" &amp; $C96 &amp; "]",
"[Base_Tarjetas].[TIPO]","[Base_Tarjetas].[TIPO].&amp;[" &amp; $C$1 &amp; "]")/1000,
0)</f>
        <v>0</v>
      </c>
      <c r="AU96" s="8">
        <f>IFERROR(
GETPIVOTDATA("[Base_Tarjetas].[Importe]",TDinamica_R!$A$3,
"[Base_Tarjetas].[PERIODO]","[Base_Tarjetas].[PERIODO].&amp;[" &amp; TEXT(AU$6,"yyyymm") &amp; "]",
"[Base_Tarjetas].[Metrica]","[Base_Tarjetas].[Metrica].&amp;[" &amp; $A96 &amp; "]",
"[Base_Tarjetas].[SEGMENTO_DESCRIP]","[Base_Tarjetas].[SEGMENTO_DESCRIP].&amp;[" &amp; $C$6 &amp; "]",
"[Base_Tarjetas].[SITUACION]","[Base_Tarjetas].[SITUACION].&amp;[" &amp; $C96 &amp; "]",
"[Base_Tarjetas].[TIPO]","[Base_Tarjetas].[TIPO].&amp;[" &amp; $C$1 &amp; "]")/1000,
0)</f>
        <v>0</v>
      </c>
      <c r="AV96" s="8">
        <f>IFERROR(
GETPIVOTDATA("[Base_Tarjetas].[Importe]",TDinamica_R!$A$3,
"[Base_Tarjetas].[PERIODO]","[Base_Tarjetas].[PERIODO].&amp;[" &amp; TEXT(AV$6,"yyyymm") &amp; "]",
"[Base_Tarjetas].[Metrica]","[Base_Tarjetas].[Metrica].&amp;[" &amp; $A96 &amp; "]",
"[Base_Tarjetas].[SEGMENTO_DESCRIP]","[Base_Tarjetas].[SEGMENTO_DESCRIP].&amp;[" &amp; $C$6 &amp; "]",
"[Base_Tarjetas].[SITUACION]","[Base_Tarjetas].[SITUACION].&amp;[" &amp; $C96 &amp; "]",
"[Base_Tarjetas].[TIPO]","[Base_Tarjetas].[TIPO].&amp;[" &amp; $C$1 &amp; "]")/1000,
0)</f>
        <v>0</v>
      </c>
      <c r="AW96" s="8">
        <f>IFERROR(
GETPIVOTDATA("[Base_Tarjetas].[Importe]",TDinamica_R!$A$3,
"[Base_Tarjetas].[PERIODO]","[Base_Tarjetas].[PERIODO].&amp;[" &amp; TEXT(AW$6,"yyyymm") &amp; "]",
"[Base_Tarjetas].[Metrica]","[Base_Tarjetas].[Metrica].&amp;[" &amp; $A96 &amp; "]",
"[Base_Tarjetas].[SEGMENTO_DESCRIP]","[Base_Tarjetas].[SEGMENTO_DESCRIP].&amp;[" &amp; $C$6 &amp; "]",
"[Base_Tarjetas].[SITUACION]","[Base_Tarjetas].[SITUACION].&amp;[" &amp; $C96 &amp; "]",
"[Base_Tarjetas].[TIPO]","[Base_Tarjetas].[TIPO].&amp;[" &amp; $C$1 &amp; "]")/1000,
0)</f>
        <v>0</v>
      </c>
      <c r="AX96" s="8">
        <f>IFERROR(
GETPIVOTDATA("[Base_Tarjetas].[Importe]",TDinamica_R!$A$3,
"[Base_Tarjetas].[PERIODO]","[Base_Tarjetas].[PERIODO].&amp;[" &amp; TEXT(AX$6,"yyyymm") &amp; "]",
"[Base_Tarjetas].[Metrica]","[Base_Tarjetas].[Metrica].&amp;[" &amp; $A96 &amp; "]",
"[Base_Tarjetas].[SEGMENTO_DESCRIP]","[Base_Tarjetas].[SEGMENTO_DESCRIP].&amp;[" &amp; $C$6 &amp; "]",
"[Base_Tarjetas].[SITUACION]","[Base_Tarjetas].[SITUACION].&amp;[" &amp; $C96 &amp; "]",
"[Base_Tarjetas].[TIPO]","[Base_Tarjetas].[TIPO].&amp;[" &amp; $C$1 &amp; "]")/1000,
0)</f>
        <v>0</v>
      </c>
      <c r="AY96" s="8">
        <f>IFERROR(
GETPIVOTDATA("[Base_Tarjetas].[Importe]",TDinamica_R!$A$3,
"[Base_Tarjetas].[PERIODO]","[Base_Tarjetas].[PERIODO].&amp;[" &amp; TEXT(AY$6,"yyyymm") &amp; "]",
"[Base_Tarjetas].[Metrica]","[Base_Tarjetas].[Metrica].&amp;[" &amp; $A96 &amp; "]",
"[Base_Tarjetas].[SEGMENTO_DESCRIP]","[Base_Tarjetas].[SEGMENTO_DESCRIP].&amp;[" &amp; $C$6 &amp; "]",
"[Base_Tarjetas].[SITUACION]","[Base_Tarjetas].[SITUACION].&amp;[" &amp; $C96 &amp; "]",
"[Base_Tarjetas].[TIPO]","[Base_Tarjetas].[TIPO].&amp;[" &amp; $C$1 &amp; "]")/1000,
0)</f>
        <v>0</v>
      </c>
      <c r="AZ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TEXT(AZ$6,"yyyymm") &amp; "]"),
0)</f>
        <v>0</v>
      </c>
      <c r="BA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TEXT(BA$6,"yyyymm") &amp; "]"),
0)</f>
        <v>0</v>
      </c>
      <c r="BB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TEXT(BB$6,"yyyymm") &amp; "]"),
0)</f>
        <v>0</v>
      </c>
      <c r="BC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TEXT(BC$6,"yyyymm") &amp; "]"),
0)</f>
        <v>0</v>
      </c>
      <c r="BD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TEXT(BD$6,"yyyymm") &amp; "]"),
0)</f>
        <v>0</v>
      </c>
      <c r="BE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TEXT(BE$6,"yyyymm") &amp; "]"),
0)</f>
        <v>0</v>
      </c>
      <c r="BF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TEXT(BF$6,"yyyymm") &amp; "]"),
0)</f>
        <v>0</v>
      </c>
      <c r="BG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TEXT(BG$6,"yyyymm") &amp; "]"),
0)</f>
        <v>0</v>
      </c>
      <c r="BH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TEXT(BH$6,"yyyymm") &amp; "]"),
0)</f>
        <v>0</v>
      </c>
      <c r="BI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TEXT(BI$6,"yyyymm") &amp; "]"),
0)</f>
        <v>0</v>
      </c>
      <c r="BJ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TEXT(BJ$6,"yyyymm") &amp; "]"),
0)</f>
        <v>0</v>
      </c>
      <c r="BK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TEXT(BK$6,"yyyymm") &amp; "]"),
0)</f>
        <v>0</v>
      </c>
      <c r="BO96" s="24"/>
      <c r="BP96" s="24"/>
      <c r="BQ96" s="24"/>
      <c r="BR96" s="24"/>
      <c r="BS96" s="24"/>
      <c r="BT96" s="24"/>
    </row>
    <row r="97" spans="3:72" collapsed="1" x14ac:dyDescent="0.25">
      <c r="C97" s="3" t="s">
        <v>45</v>
      </c>
      <c r="D97" s="10">
        <f>SUM(D95:D96)</f>
        <v>0</v>
      </c>
      <c r="E97" s="10">
        <f t="shared" ref="E97:BK97" si="60">SUM(E95:E96)</f>
        <v>0</v>
      </c>
      <c r="F97" s="10">
        <f t="shared" si="60"/>
        <v>0</v>
      </c>
      <c r="G97" s="10">
        <f t="shared" si="60"/>
        <v>0</v>
      </c>
      <c r="H97" s="10">
        <f t="shared" si="60"/>
        <v>0</v>
      </c>
      <c r="I97" s="10">
        <f t="shared" si="60"/>
        <v>0</v>
      </c>
      <c r="J97" s="10">
        <f t="shared" si="60"/>
        <v>0</v>
      </c>
      <c r="K97" s="10">
        <f t="shared" si="60"/>
        <v>0</v>
      </c>
      <c r="L97" s="10">
        <f t="shared" si="60"/>
        <v>0</v>
      </c>
      <c r="M97" s="10">
        <f t="shared" si="60"/>
        <v>0</v>
      </c>
      <c r="N97" s="10">
        <f t="shared" si="60"/>
        <v>0</v>
      </c>
      <c r="O97" s="10">
        <f t="shared" si="60"/>
        <v>0</v>
      </c>
      <c r="P97" s="10">
        <f t="shared" si="60"/>
        <v>0</v>
      </c>
      <c r="Q97" s="10">
        <f t="shared" si="60"/>
        <v>0</v>
      </c>
      <c r="R97" s="10">
        <f t="shared" si="60"/>
        <v>0</v>
      </c>
      <c r="S97" s="10">
        <f t="shared" si="60"/>
        <v>0</v>
      </c>
      <c r="T97" s="10">
        <f t="shared" si="60"/>
        <v>0</v>
      </c>
      <c r="U97" s="10">
        <f t="shared" si="60"/>
        <v>0</v>
      </c>
      <c r="V97" s="10">
        <f t="shared" si="60"/>
        <v>0</v>
      </c>
      <c r="W97" s="10">
        <f t="shared" si="60"/>
        <v>0</v>
      </c>
      <c r="X97" s="10">
        <f t="shared" si="60"/>
        <v>0</v>
      </c>
      <c r="Y97" s="10">
        <f t="shared" si="60"/>
        <v>0</v>
      </c>
      <c r="Z97" s="10">
        <f t="shared" si="60"/>
        <v>0</v>
      </c>
      <c r="AA97" s="10">
        <f t="shared" si="60"/>
        <v>0</v>
      </c>
      <c r="AB97" s="10">
        <f t="shared" si="60"/>
        <v>0</v>
      </c>
      <c r="AC97" s="10">
        <f t="shared" si="60"/>
        <v>0</v>
      </c>
      <c r="AD97" s="10">
        <f t="shared" si="60"/>
        <v>0</v>
      </c>
      <c r="AE97" s="10">
        <f t="shared" si="60"/>
        <v>0</v>
      </c>
      <c r="AF97" s="10">
        <f t="shared" si="60"/>
        <v>0</v>
      </c>
      <c r="AG97" s="10">
        <f t="shared" si="60"/>
        <v>0</v>
      </c>
      <c r="AH97" s="10">
        <f t="shared" si="60"/>
        <v>0</v>
      </c>
      <c r="AI97" s="10">
        <f t="shared" si="60"/>
        <v>0</v>
      </c>
      <c r="AJ97" s="10">
        <f t="shared" si="60"/>
        <v>0</v>
      </c>
      <c r="AK97" s="10">
        <f t="shared" si="60"/>
        <v>0</v>
      </c>
      <c r="AL97" s="10">
        <f t="shared" si="60"/>
        <v>0</v>
      </c>
      <c r="AM97" s="10">
        <f t="shared" si="60"/>
        <v>0</v>
      </c>
      <c r="AN97" s="10">
        <f t="shared" si="60"/>
        <v>0</v>
      </c>
      <c r="AO97" s="10">
        <f t="shared" si="60"/>
        <v>0</v>
      </c>
      <c r="AP97" s="10">
        <f t="shared" si="60"/>
        <v>0</v>
      </c>
      <c r="AQ97" s="10">
        <f t="shared" si="60"/>
        <v>0</v>
      </c>
      <c r="AR97" s="10">
        <f t="shared" si="60"/>
        <v>0</v>
      </c>
      <c r="AS97" s="10">
        <f t="shared" si="60"/>
        <v>0</v>
      </c>
      <c r="AT97" s="10">
        <f t="shared" si="60"/>
        <v>0</v>
      </c>
      <c r="AU97" s="10">
        <f t="shared" si="60"/>
        <v>0</v>
      </c>
      <c r="AV97" s="10">
        <f t="shared" si="60"/>
        <v>0</v>
      </c>
      <c r="AW97" s="10">
        <f t="shared" si="60"/>
        <v>0</v>
      </c>
      <c r="AX97" s="10">
        <f t="shared" si="60"/>
        <v>0</v>
      </c>
      <c r="AY97" s="10">
        <f t="shared" si="60"/>
        <v>0</v>
      </c>
      <c r="AZ97" s="10">
        <f t="shared" si="60"/>
        <v>0</v>
      </c>
      <c r="BA97" s="10">
        <f t="shared" si="60"/>
        <v>0</v>
      </c>
      <c r="BB97" s="10">
        <f t="shared" si="60"/>
        <v>0</v>
      </c>
      <c r="BC97" s="10">
        <f t="shared" si="60"/>
        <v>0</v>
      </c>
      <c r="BD97" s="10">
        <f t="shared" si="60"/>
        <v>0</v>
      </c>
      <c r="BE97" s="10">
        <f t="shared" si="60"/>
        <v>0</v>
      </c>
      <c r="BF97" s="10">
        <f t="shared" si="60"/>
        <v>0</v>
      </c>
      <c r="BG97" s="10">
        <f t="shared" si="60"/>
        <v>0</v>
      </c>
      <c r="BH97" s="10">
        <f t="shared" si="60"/>
        <v>0</v>
      </c>
      <c r="BI97" s="10">
        <f t="shared" si="60"/>
        <v>0</v>
      </c>
      <c r="BJ97" s="10">
        <f t="shared" si="60"/>
        <v>0</v>
      </c>
      <c r="BK97" s="10">
        <f t="shared" si="60"/>
        <v>0</v>
      </c>
      <c r="BO97" s="23">
        <f>SUM(BO95)</f>
        <v>0</v>
      </c>
      <c r="BP97" s="23">
        <f t="shared" ref="BP97:BT97" si="61">SUM(BP95)</f>
        <v>0</v>
      </c>
      <c r="BQ97" s="23">
        <f t="shared" si="61"/>
        <v>0</v>
      </c>
      <c r="BR97" s="23">
        <f t="shared" si="61"/>
        <v>0</v>
      </c>
      <c r="BS97" s="23">
        <f t="shared" si="61"/>
        <v>0</v>
      </c>
      <c r="BT97" s="23">
        <f t="shared" si="61"/>
        <v>0</v>
      </c>
    </row>
    <row r="99" spans="3:72" x14ac:dyDescent="0.25">
      <c r="C99" s="3" t="s">
        <v>47</v>
      </c>
      <c r="D99" s="10">
        <f t="shared" ref="D99:BK99" si="62">D60+D83+D89+D93+D97</f>
        <v>0</v>
      </c>
      <c r="E99" s="10">
        <f t="shared" si="62"/>
        <v>0</v>
      </c>
      <c r="F99" s="10">
        <f t="shared" si="62"/>
        <v>0</v>
      </c>
      <c r="G99" s="10">
        <f t="shared" si="62"/>
        <v>0</v>
      </c>
      <c r="H99" s="10">
        <f t="shared" si="62"/>
        <v>0</v>
      </c>
      <c r="I99" s="10">
        <f t="shared" si="62"/>
        <v>0</v>
      </c>
      <c r="J99" s="10">
        <f t="shared" si="62"/>
        <v>0</v>
      </c>
      <c r="K99" s="10">
        <f t="shared" si="62"/>
        <v>0</v>
      </c>
      <c r="L99" s="10">
        <f t="shared" si="62"/>
        <v>0</v>
      </c>
      <c r="M99" s="10">
        <f t="shared" si="62"/>
        <v>0</v>
      </c>
      <c r="N99" s="10">
        <f t="shared" si="62"/>
        <v>0</v>
      </c>
      <c r="O99" s="10">
        <f t="shared" si="62"/>
        <v>0</v>
      </c>
      <c r="P99" s="10">
        <f t="shared" si="62"/>
        <v>0</v>
      </c>
      <c r="Q99" s="10">
        <f t="shared" si="62"/>
        <v>0</v>
      </c>
      <c r="R99" s="10">
        <f t="shared" si="62"/>
        <v>0</v>
      </c>
      <c r="S99" s="10">
        <f t="shared" si="62"/>
        <v>0</v>
      </c>
      <c r="T99" s="10">
        <f t="shared" si="62"/>
        <v>0</v>
      </c>
      <c r="U99" s="10">
        <f t="shared" si="62"/>
        <v>0</v>
      </c>
      <c r="V99" s="10">
        <f t="shared" si="62"/>
        <v>0</v>
      </c>
      <c r="W99" s="10">
        <f t="shared" si="62"/>
        <v>0</v>
      </c>
      <c r="X99" s="10">
        <f t="shared" si="62"/>
        <v>0</v>
      </c>
      <c r="Y99" s="10">
        <f t="shared" si="62"/>
        <v>0</v>
      </c>
      <c r="Z99" s="10">
        <f t="shared" si="62"/>
        <v>0</v>
      </c>
      <c r="AA99" s="10">
        <f t="shared" si="62"/>
        <v>0</v>
      </c>
      <c r="AB99" s="10">
        <f t="shared" si="62"/>
        <v>0</v>
      </c>
      <c r="AC99" s="10">
        <f t="shared" si="62"/>
        <v>0</v>
      </c>
      <c r="AD99" s="10">
        <f t="shared" si="62"/>
        <v>0</v>
      </c>
      <c r="AE99" s="10">
        <f t="shared" si="62"/>
        <v>0</v>
      </c>
      <c r="AF99" s="10">
        <f t="shared" si="62"/>
        <v>0</v>
      </c>
      <c r="AG99" s="10">
        <f t="shared" si="62"/>
        <v>0</v>
      </c>
      <c r="AH99" s="10">
        <f t="shared" si="62"/>
        <v>0</v>
      </c>
      <c r="AI99" s="10">
        <f t="shared" si="62"/>
        <v>0</v>
      </c>
      <c r="AJ99" s="10">
        <f t="shared" si="62"/>
        <v>0</v>
      </c>
      <c r="AK99" s="10">
        <f t="shared" si="62"/>
        <v>0</v>
      </c>
      <c r="AL99" s="10">
        <f t="shared" si="62"/>
        <v>0</v>
      </c>
      <c r="AM99" s="10">
        <f t="shared" si="62"/>
        <v>0</v>
      </c>
      <c r="AN99" s="10">
        <f t="shared" si="62"/>
        <v>0</v>
      </c>
      <c r="AO99" s="10">
        <f t="shared" si="62"/>
        <v>0</v>
      </c>
      <c r="AP99" s="10">
        <f t="shared" si="62"/>
        <v>0</v>
      </c>
      <c r="AQ99" s="10">
        <f t="shared" si="62"/>
        <v>0</v>
      </c>
      <c r="AR99" s="10">
        <f t="shared" si="62"/>
        <v>0</v>
      </c>
      <c r="AS99" s="10">
        <f t="shared" si="62"/>
        <v>0</v>
      </c>
      <c r="AT99" s="10">
        <f t="shared" si="62"/>
        <v>0</v>
      </c>
      <c r="AU99" s="10">
        <f t="shared" si="62"/>
        <v>0</v>
      </c>
      <c r="AV99" s="10">
        <f t="shared" si="62"/>
        <v>0</v>
      </c>
      <c r="AW99" s="10">
        <f t="shared" si="62"/>
        <v>0</v>
      </c>
      <c r="AX99" s="10">
        <f t="shared" si="62"/>
        <v>0</v>
      </c>
      <c r="AY99" s="10">
        <f t="shared" si="62"/>
        <v>0</v>
      </c>
      <c r="AZ99" s="10">
        <f t="shared" si="62"/>
        <v>-15.668780300749049</v>
      </c>
      <c r="BA99" s="10">
        <f t="shared" si="62"/>
        <v>-34.051469724466806</v>
      </c>
      <c r="BB99" s="10">
        <f t="shared" si="62"/>
        <v>-37.26173205129043</v>
      </c>
      <c r="BC99" s="10">
        <f t="shared" si="62"/>
        <v>-51.871825239888956</v>
      </c>
      <c r="BD99" s="10">
        <f t="shared" si="62"/>
        <v>-31.857522566384262</v>
      </c>
      <c r="BE99" s="10">
        <f t="shared" si="62"/>
        <v>-12.306708090427989</v>
      </c>
      <c r="BF99" s="10">
        <f t="shared" si="62"/>
        <v>-46.538420843832967</v>
      </c>
      <c r="BG99" s="10">
        <f t="shared" si="62"/>
        <v>-44.014762845540403</v>
      </c>
      <c r="BH99" s="10">
        <f t="shared" si="62"/>
        <v>-35.935904246669779</v>
      </c>
      <c r="BI99" s="10">
        <f t="shared" si="62"/>
        <v>-63.133214891056994</v>
      </c>
      <c r="BJ99" s="10">
        <f t="shared" si="62"/>
        <v>-51.498710921211853</v>
      </c>
      <c r="BK99" s="10">
        <f t="shared" si="62"/>
        <v>-71.369526093432327</v>
      </c>
      <c r="BO99" s="23">
        <f>BO60+BO83+BO89+BO93+BO97</f>
        <v>0</v>
      </c>
      <c r="BP99" s="23">
        <f t="shared" ref="BP99:BT99" si="63">BP60+BP83+BP89+BP93+BP97</f>
        <v>-86.981982076506313</v>
      </c>
      <c r="BQ99" s="23">
        <f t="shared" si="63"/>
        <v>0</v>
      </c>
      <c r="BR99" s="23">
        <f t="shared" si="63"/>
        <v>0</v>
      </c>
      <c r="BS99" s="23">
        <f t="shared" si="63"/>
        <v>0</v>
      </c>
      <c r="BT99" s="23">
        <f t="shared" si="63"/>
        <v>0</v>
      </c>
    </row>
    <row r="103" spans="3:72" s="48" customFormat="1" x14ac:dyDescent="0.25">
      <c r="C103" s="46" t="s">
        <v>73</v>
      </c>
      <c r="D103" s="47">
        <f>D11</f>
        <v>0</v>
      </c>
      <c r="E103" s="47">
        <f>IFERROR(AVERAGE(D11:E11),0)</f>
        <v>0</v>
      </c>
      <c r="F103" s="47">
        <f t="shared" ref="F103:BK103" si="64">IFERROR(AVERAGE(E11:F11),0)</f>
        <v>0</v>
      </c>
      <c r="G103" s="47">
        <f t="shared" si="64"/>
        <v>0</v>
      </c>
      <c r="H103" s="47">
        <f t="shared" si="64"/>
        <v>0</v>
      </c>
      <c r="I103" s="47">
        <f t="shared" si="64"/>
        <v>0</v>
      </c>
      <c r="J103" s="48">
        <f t="shared" si="64"/>
        <v>0</v>
      </c>
      <c r="K103" s="48">
        <f t="shared" si="64"/>
        <v>0</v>
      </c>
      <c r="L103" s="48">
        <f t="shared" si="64"/>
        <v>0</v>
      </c>
      <c r="M103" s="48">
        <f t="shared" si="64"/>
        <v>0</v>
      </c>
      <c r="N103" s="48">
        <f t="shared" si="64"/>
        <v>0</v>
      </c>
      <c r="O103" s="48">
        <f t="shared" si="64"/>
        <v>0</v>
      </c>
      <c r="P103" s="48">
        <f t="shared" si="64"/>
        <v>0</v>
      </c>
      <c r="Q103" s="48">
        <f t="shared" si="64"/>
        <v>0</v>
      </c>
      <c r="R103" s="48">
        <f t="shared" si="64"/>
        <v>0</v>
      </c>
      <c r="S103" s="48">
        <f t="shared" si="64"/>
        <v>0</v>
      </c>
      <c r="T103" s="48">
        <f t="shared" si="64"/>
        <v>0</v>
      </c>
      <c r="U103" s="48">
        <f t="shared" si="64"/>
        <v>0</v>
      </c>
      <c r="V103" s="48">
        <f t="shared" si="64"/>
        <v>0</v>
      </c>
      <c r="W103" s="47">
        <f t="shared" si="64"/>
        <v>0</v>
      </c>
      <c r="X103" s="47">
        <f t="shared" si="64"/>
        <v>0</v>
      </c>
      <c r="Y103" s="47">
        <f t="shared" si="64"/>
        <v>0</v>
      </c>
      <c r="Z103" s="47">
        <f t="shared" si="64"/>
        <v>0</v>
      </c>
      <c r="AA103" s="47">
        <f t="shared" si="64"/>
        <v>0</v>
      </c>
      <c r="AB103" s="47">
        <f t="shared" si="64"/>
        <v>0</v>
      </c>
      <c r="AC103" s="48">
        <f t="shared" si="64"/>
        <v>0</v>
      </c>
      <c r="AD103" s="48">
        <f t="shared" si="64"/>
        <v>0</v>
      </c>
      <c r="AE103" s="48">
        <f t="shared" si="64"/>
        <v>0</v>
      </c>
      <c r="AF103" s="48">
        <f t="shared" si="64"/>
        <v>0</v>
      </c>
      <c r="AG103" s="48">
        <f t="shared" si="64"/>
        <v>0</v>
      </c>
      <c r="AH103" s="48">
        <f t="shared" si="64"/>
        <v>0</v>
      </c>
      <c r="AI103" s="48">
        <f t="shared" si="64"/>
        <v>0</v>
      </c>
      <c r="AJ103" s="48">
        <f t="shared" si="64"/>
        <v>0</v>
      </c>
      <c r="AK103" s="48">
        <f t="shared" si="64"/>
        <v>0</v>
      </c>
      <c r="AL103" s="48">
        <f t="shared" si="64"/>
        <v>0</v>
      </c>
      <c r="AM103" s="48">
        <f t="shared" si="64"/>
        <v>0</v>
      </c>
      <c r="AN103" s="48">
        <f t="shared" si="64"/>
        <v>0</v>
      </c>
      <c r="AO103" s="48">
        <f t="shared" si="64"/>
        <v>0</v>
      </c>
      <c r="AP103" s="48">
        <f t="shared" si="64"/>
        <v>0</v>
      </c>
      <c r="AQ103" s="48">
        <f t="shared" si="64"/>
        <v>0</v>
      </c>
      <c r="AR103" s="48">
        <f t="shared" si="64"/>
        <v>0</v>
      </c>
      <c r="AS103" s="48">
        <f t="shared" si="64"/>
        <v>0</v>
      </c>
      <c r="AT103" s="48">
        <f t="shared" si="64"/>
        <v>0</v>
      </c>
      <c r="AU103" s="48">
        <f t="shared" si="64"/>
        <v>0</v>
      </c>
      <c r="AV103" s="48">
        <f t="shared" si="64"/>
        <v>0</v>
      </c>
      <c r="AW103" s="48">
        <f t="shared" si="64"/>
        <v>0</v>
      </c>
      <c r="AX103" s="48">
        <f t="shared" si="64"/>
        <v>0</v>
      </c>
      <c r="AY103" s="48">
        <f t="shared" si="64"/>
        <v>0</v>
      </c>
      <c r="AZ103" s="48">
        <f>AZ11</f>
        <v>4070.1602492212123</v>
      </c>
      <c r="BA103" s="48">
        <f t="shared" si="64"/>
        <v>4074.4025144738998</v>
      </c>
      <c r="BB103" s="48">
        <f t="shared" si="64"/>
        <v>4078.948716106549</v>
      </c>
      <c r="BC103" s="48">
        <f t="shared" si="64"/>
        <v>4077.5221594234526</v>
      </c>
      <c r="BD103" s="48">
        <f t="shared" si="64"/>
        <v>4079.624499329032</v>
      </c>
      <c r="BE103" s="48">
        <f t="shared" si="64"/>
        <v>4072.3262934838672</v>
      </c>
      <c r="BF103" s="48">
        <f t="shared" si="64"/>
        <v>4051.7929737109562</v>
      </c>
      <c r="BG103" s="48">
        <f t="shared" si="64"/>
        <v>4033.5190577501694</v>
      </c>
      <c r="BH103" s="48">
        <f t="shared" si="64"/>
        <v>4023.1545813217317</v>
      </c>
      <c r="BI103" s="48">
        <f t="shared" si="64"/>
        <v>4011.1700887273646</v>
      </c>
      <c r="BJ103" s="48">
        <f t="shared" si="64"/>
        <v>3995.2028501698869</v>
      </c>
      <c r="BK103" s="48">
        <f t="shared" si="64"/>
        <v>4007.3618904044538</v>
      </c>
      <c r="BO103" s="48">
        <f>IFERROR(AVERAGEIFS($D11:$BM11,$D$6:$BM$6,"&gt;="&amp;EOMONTH(BO$2,-1),$D$6:$BM$6,"&lt;="&amp;BO$6,$D$5:$BM$5,BO$5,$D11:$BM11,"&lt;&gt;0"),0)</f>
        <v>0</v>
      </c>
      <c r="BP103" s="48">
        <f>IFERROR(AVERAGEIFS($D11:$BM11,$D$6:$BM$6,"&gt;="&amp;EOMONTH(BP$2,-1),$D$6:$BM$6,"&lt;="&amp;BP$6,$D$5:$BM$5,BP$5,$D11:$BM11,"&lt;&gt;0"),0)</f>
        <v>4076.01922714477</v>
      </c>
      <c r="BQ103" s="48">
        <f>IFERROR(AVERAGEIFS($D11:$BM11,$D$6:$BM$6,"&gt;="&amp;EOMONTH(BQ$2,-1),$D$6:$BM$6,"&lt;="&amp;BQ$6,$D$5:$BM$5,BQ$5,$D11:$BM11,"&lt;&gt;0"),0)</f>
        <v>0</v>
      </c>
      <c r="BR103" s="48">
        <f>IFERROR(AVERAGEIFS($D11:$BM11,$D$6:$BM$6,"&gt;="&amp;EOMONTH(BR$2,-1),$D$6:$BM$6,"&lt;="&amp;BR$6,$D$5:$BM$5,BR$5,$D11:$BM11,"&lt;&gt;0"),0)</f>
        <v>0</v>
      </c>
      <c r="BS103" s="48">
        <f t="shared" ref="BS103:BT103" si="65">IFERROR(AVERAGEIFS($D11:$BM11,$D$6:$BM$6,"&gt;="&amp;EOMONTH(BS$2,-1),$D$6:$BM$6,"&lt;="&amp;BS$6,$D$5:$BM$5,BS$5,$D11:$BM11,"&lt;&gt;0"),0)</f>
        <v>0</v>
      </c>
      <c r="BT103" s="48">
        <f t="shared" si="65"/>
        <v>0</v>
      </c>
    </row>
  </sheetData>
  <mergeCells count="4">
    <mergeCell ref="D1:AY1"/>
    <mergeCell ref="AZ1:BK1"/>
    <mergeCell ref="BO1:BT1"/>
    <mergeCell ref="BW1:CB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B0C2C-BD47-4402-9C28-BF927531CA82}">
  <sheetPr codeName="Hoja22">
    <tabColor theme="6" tint="0.79998168889431442"/>
  </sheetPr>
  <dimension ref="A1:CC103"/>
  <sheetViews>
    <sheetView showGridLines="0" zoomScale="80" zoomScaleNormal="80" workbookViewId="0">
      <pane xSplit="3" ySplit="6" topLeftCell="G7" activePane="bottomRight" state="frozen"/>
      <selection activeCell="C65" sqref="C65"/>
      <selection pane="topRight" activeCell="C65" sqref="C65"/>
      <selection pane="bottomLeft" activeCell="C65" sqref="C65"/>
      <selection pane="bottomRight" activeCell="C65" sqref="C65"/>
    </sheetView>
  </sheetViews>
  <sheetFormatPr baseColWidth="10" defaultRowHeight="15" outlineLevelRow="1" outlineLevelCol="1" x14ac:dyDescent="0.25"/>
  <cols>
    <col min="1" max="1" width="7.140625" customWidth="1"/>
    <col min="2" max="2" width="6.28515625" customWidth="1"/>
    <col min="3" max="3" width="22.85546875" bestFit="1" customWidth="1"/>
    <col min="4" max="14" width="11.28515625" customWidth="1" outlineLevel="1"/>
    <col min="15" max="15" width="11.28515625" bestFit="1" customWidth="1"/>
    <col min="16" max="26" width="11.28515625" hidden="1" customWidth="1" outlineLevel="1"/>
    <col min="27" max="27" width="11.28515625" bestFit="1" customWidth="1" collapsed="1"/>
    <col min="28" max="38" width="11.28515625" customWidth="1" outlineLevel="1"/>
    <col min="39" max="40" width="11.28515625" bestFit="1" customWidth="1"/>
    <col min="41" max="41" width="12.28515625" bestFit="1" customWidth="1"/>
    <col min="42" max="51" width="10.5703125" customWidth="1"/>
    <col min="52" max="63" width="12.28515625" bestFit="1" customWidth="1"/>
  </cols>
  <sheetData>
    <row r="1" spans="1:81" ht="15.75" x14ac:dyDescent="0.25">
      <c r="D1" s="54" t="s">
        <v>55</v>
      </c>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5" t="s">
        <v>56</v>
      </c>
      <c r="BA1" s="55"/>
      <c r="BB1" s="55"/>
      <c r="BC1" s="55"/>
      <c r="BD1" s="55"/>
      <c r="BE1" s="55"/>
      <c r="BF1" s="55"/>
      <c r="BG1" s="55"/>
      <c r="BH1" s="55"/>
      <c r="BI1" s="55"/>
      <c r="BJ1" s="55"/>
      <c r="BK1" s="55"/>
      <c r="BO1" s="56" t="s">
        <v>53</v>
      </c>
      <c r="BP1" s="56"/>
      <c r="BQ1" s="56"/>
      <c r="BR1" s="56"/>
      <c r="BS1" s="56"/>
      <c r="BT1" s="56"/>
      <c r="BW1" s="56" t="s">
        <v>54</v>
      </c>
      <c r="BX1" s="56"/>
      <c r="BY1" s="56"/>
      <c r="BZ1" s="56"/>
      <c r="CA1" s="56"/>
      <c r="CB1" s="56"/>
    </row>
    <row r="2" spans="1:81" x14ac:dyDescent="0.25">
      <c r="C2" s="13"/>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O2" s="25">
        <f t="shared" ref="BO2:BT2" si="0">DATE(YEAR(BO6),1,1)</f>
        <v>46023</v>
      </c>
      <c r="BP2" s="25">
        <f t="shared" si="0"/>
        <v>46023</v>
      </c>
      <c r="BQ2" s="25">
        <f t="shared" si="0"/>
        <v>46023</v>
      </c>
      <c r="BR2" s="25">
        <f t="shared" si="0"/>
        <v>45658</v>
      </c>
      <c r="BS2" s="25">
        <f t="shared" si="0"/>
        <v>45292</v>
      </c>
      <c r="BT2" s="25">
        <f t="shared" si="0"/>
        <v>44927</v>
      </c>
    </row>
    <row r="3" spans="1:81" x14ac:dyDescent="0.25">
      <c r="C3" s="13" t="s">
        <v>25</v>
      </c>
      <c r="D3" s="12">
        <f>DAY(D6)</f>
        <v>31</v>
      </c>
      <c r="E3" s="12">
        <f t="shared" ref="E3:BK3" si="1">DAY(E6)</f>
        <v>28</v>
      </c>
      <c r="F3" s="12">
        <f t="shared" si="1"/>
        <v>31</v>
      </c>
      <c r="G3" s="12">
        <f t="shared" si="1"/>
        <v>30</v>
      </c>
      <c r="H3" s="12">
        <f t="shared" si="1"/>
        <v>31</v>
      </c>
      <c r="I3" s="12">
        <f t="shared" si="1"/>
        <v>30</v>
      </c>
      <c r="J3" s="12">
        <f t="shared" si="1"/>
        <v>31</v>
      </c>
      <c r="K3" s="12">
        <f t="shared" si="1"/>
        <v>31</v>
      </c>
      <c r="L3" s="12">
        <f t="shared" si="1"/>
        <v>30</v>
      </c>
      <c r="M3" s="12">
        <f t="shared" si="1"/>
        <v>31</v>
      </c>
      <c r="N3" s="12">
        <f t="shared" si="1"/>
        <v>30</v>
      </c>
      <c r="O3" s="12">
        <f t="shared" si="1"/>
        <v>31</v>
      </c>
      <c r="P3" s="12">
        <f t="shared" si="1"/>
        <v>31</v>
      </c>
      <c r="Q3" s="12">
        <f t="shared" si="1"/>
        <v>29</v>
      </c>
      <c r="R3" s="12">
        <f t="shared" si="1"/>
        <v>31</v>
      </c>
      <c r="S3" s="12">
        <f t="shared" si="1"/>
        <v>30</v>
      </c>
      <c r="T3" s="12">
        <f t="shared" si="1"/>
        <v>31</v>
      </c>
      <c r="U3" s="12">
        <f t="shared" si="1"/>
        <v>30</v>
      </c>
      <c r="V3" s="12">
        <f t="shared" si="1"/>
        <v>31</v>
      </c>
      <c r="W3" s="12">
        <f t="shared" si="1"/>
        <v>31</v>
      </c>
      <c r="X3" s="12">
        <f t="shared" si="1"/>
        <v>30</v>
      </c>
      <c r="Y3" s="12">
        <f t="shared" si="1"/>
        <v>31</v>
      </c>
      <c r="Z3" s="12">
        <f t="shared" si="1"/>
        <v>30</v>
      </c>
      <c r="AA3" s="12">
        <f t="shared" si="1"/>
        <v>31</v>
      </c>
      <c r="AB3" s="12">
        <f t="shared" si="1"/>
        <v>31</v>
      </c>
      <c r="AC3" s="12">
        <f t="shared" si="1"/>
        <v>28</v>
      </c>
      <c r="AD3" s="12">
        <f t="shared" si="1"/>
        <v>31</v>
      </c>
      <c r="AE3" s="12">
        <f t="shared" si="1"/>
        <v>30</v>
      </c>
      <c r="AF3" s="12">
        <f t="shared" si="1"/>
        <v>31</v>
      </c>
      <c r="AG3" s="12">
        <f t="shared" si="1"/>
        <v>30</v>
      </c>
      <c r="AH3" s="12">
        <f t="shared" si="1"/>
        <v>31</v>
      </c>
      <c r="AI3" s="12">
        <f t="shared" si="1"/>
        <v>31</v>
      </c>
      <c r="AJ3" s="12">
        <f t="shared" si="1"/>
        <v>30</v>
      </c>
      <c r="AK3" s="12">
        <f t="shared" si="1"/>
        <v>31</v>
      </c>
      <c r="AL3" s="12">
        <f t="shared" si="1"/>
        <v>30</v>
      </c>
      <c r="AM3" s="12">
        <f t="shared" si="1"/>
        <v>31</v>
      </c>
      <c r="AN3" s="12">
        <f t="shared" si="1"/>
        <v>31</v>
      </c>
      <c r="AO3" s="12">
        <f t="shared" si="1"/>
        <v>28</v>
      </c>
      <c r="AP3" s="12">
        <f t="shared" si="1"/>
        <v>31</v>
      </c>
      <c r="AQ3" s="12">
        <f t="shared" si="1"/>
        <v>30</v>
      </c>
      <c r="AR3" s="12">
        <f t="shared" si="1"/>
        <v>31</v>
      </c>
      <c r="AS3" s="12">
        <f t="shared" si="1"/>
        <v>30</v>
      </c>
      <c r="AT3" s="12">
        <f t="shared" si="1"/>
        <v>31</v>
      </c>
      <c r="AU3" s="12">
        <f t="shared" si="1"/>
        <v>31</v>
      </c>
      <c r="AV3" s="12">
        <f t="shared" si="1"/>
        <v>30</v>
      </c>
      <c r="AW3" s="12">
        <f t="shared" si="1"/>
        <v>31</v>
      </c>
      <c r="AX3" s="12">
        <f t="shared" si="1"/>
        <v>30</v>
      </c>
      <c r="AY3" s="12">
        <f t="shared" si="1"/>
        <v>31</v>
      </c>
      <c r="AZ3" s="12">
        <f t="shared" si="1"/>
        <v>31</v>
      </c>
      <c r="BA3" s="12">
        <f t="shared" si="1"/>
        <v>28</v>
      </c>
      <c r="BB3" s="12">
        <f t="shared" si="1"/>
        <v>31</v>
      </c>
      <c r="BC3" s="12">
        <f t="shared" si="1"/>
        <v>30</v>
      </c>
      <c r="BD3" s="12">
        <f t="shared" si="1"/>
        <v>31</v>
      </c>
      <c r="BE3" s="12">
        <f t="shared" si="1"/>
        <v>30</v>
      </c>
      <c r="BF3" s="12">
        <f t="shared" si="1"/>
        <v>31</v>
      </c>
      <c r="BG3" s="12">
        <f t="shared" si="1"/>
        <v>31</v>
      </c>
      <c r="BH3" s="12">
        <f t="shared" si="1"/>
        <v>30</v>
      </c>
      <c r="BI3" s="12">
        <f t="shared" si="1"/>
        <v>31</v>
      </c>
      <c r="BJ3" s="12">
        <f t="shared" si="1"/>
        <v>30</v>
      </c>
      <c r="BK3" s="12">
        <f t="shared" si="1"/>
        <v>31</v>
      </c>
      <c r="BO3" s="12">
        <f>AVERAGEIFS($D3:$BM3,$D$6:$BM$6,"&gt;="&amp;BO$2,$D$6:$BM$6,"&lt;="&amp;BO$6,$D$5:$BM$5,BO$5)</f>
        <v>30</v>
      </c>
      <c r="BP3" s="12">
        <f t="shared" ref="BP3:BT4" si="2">AVERAGEIFS($D3:$BM3,$D$6:$BM$6,"&gt;="&amp;BP$2,$D$6:$BM$6,"&lt;="&amp;BP$6,$D$5:$BM$5,BP$5)</f>
        <v>30</v>
      </c>
      <c r="BQ3" s="12">
        <f t="shared" si="2"/>
        <v>29.5</v>
      </c>
      <c r="BR3" s="12">
        <f t="shared" si="2"/>
        <v>30</v>
      </c>
      <c r="BS3" s="12">
        <f t="shared" si="2"/>
        <v>30.333333333333332</v>
      </c>
      <c r="BT3" s="12">
        <f t="shared" si="2"/>
        <v>30</v>
      </c>
    </row>
    <row r="4" spans="1:81" x14ac:dyDescent="0.25">
      <c r="C4" s="13" t="s">
        <v>26</v>
      </c>
      <c r="D4" s="12">
        <f>DAY(D6)</f>
        <v>31</v>
      </c>
      <c r="E4" s="12">
        <f t="shared" ref="E4:BK4" si="3">DAY(E6)</f>
        <v>28</v>
      </c>
      <c r="F4" s="12">
        <f t="shared" si="3"/>
        <v>31</v>
      </c>
      <c r="G4" s="12">
        <f t="shared" si="3"/>
        <v>30</v>
      </c>
      <c r="H4" s="12">
        <f t="shared" si="3"/>
        <v>31</v>
      </c>
      <c r="I4" s="12">
        <f t="shared" si="3"/>
        <v>30</v>
      </c>
      <c r="J4" s="12">
        <f t="shared" si="3"/>
        <v>31</v>
      </c>
      <c r="K4" s="12">
        <f t="shared" si="3"/>
        <v>31</v>
      </c>
      <c r="L4" s="12">
        <f t="shared" si="3"/>
        <v>30</v>
      </c>
      <c r="M4" s="12">
        <f t="shared" si="3"/>
        <v>31</v>
      </c>
      <c r="N4" s="12">
        <f t="shared" si="3"/>
        <v>30</v>
      </c>
      <c r="O4" s="12">
        <f t="shared" si="3"/>
        <v>31</v>
      </c>
      <c r="P4" s="12">
        <f t="shared" si="3"/>
        <v>31</v>
      </c>
      <c r="Q4" s="12">
        <f t="shared" si="3"/>
        <v>29</v>
      </c>
      <c r="R4" s="12">
        <f t="shared" si="3"/>
        <v>31</v>
      </c>
      <c r="S4" s="12">
        <f t="shared" si="3"/>
        <v>30</v>
      </c>
      <c r="T4" s="12">
        <f t="shared" si="3"/>
        <v>31</v>
      </c>
      <c r="U4" s="12">
        <f t="shared" si="3"/>
        <v>30</v>
      </c>
      <c r="V4" s="12">
        <f t="shared" si="3"/>
        <v>31</v>
      </c>
      <c r="W4" s="12">
        <f t="shared" si="3"/>
        <v>31</v>
      </c>
      <c r="X4" s="12">
        <f t="shared" si="3"/>
        <v>30</v>
      </c>
      <c r="Y4" s="12">
        <f t="shared" si="3"/>
        <v>31</v>
      </c>
      <c r="Z4" s="12">
        <f t="shared" si="3"/>
        <v>30</v>
      </c>
      <c r="AA4" s="12">
        <f t="shared" si="3"/>
        <v>31</v>
      </c>
      <c r="AB4" s="12">
        <f t="shared" si="3"/>
        <v>31</v>
      </c>
      <c r="AC4" s="12">
        <f t="shared" si="3"/>
        <v>28</v>
      </c>
      <c r="AD4" s="12">
        <f t="shared" si="3"/>
        <v>31</v>
      </c>
      <c r="AE4" s="12">
        <f t="shared" si="3"/>
        <v>30</v>
      </c>
      <c r="AF4" s="12">
        <f t="shared" si="3"/>
        <v>31</v>
      </c>
      <c r="AG4" s="12">
        <f t="shared" si="3"/>
        <v>30</v>
      </c>
      <c r="AH4" s="12">
        <f t="shared" si="3"/>
        <v>31</v>
      </c>
      <c r="AI4" s="12">
        <f t="shared" si="3"/>
        <v>31</v>
      </c>
      <c r="AJ4" s="12">
        <f t="shared" si="3"/>
        <v>30</v>
      </c>
      <c r="AK4" s="12">
        <f t="shared" si="3"/>
        <v>31</v>
      </c>
      <c r="AL4" s="12">
        <f t="shared" si="3"/>
        <v>30</v>
      </c>
      <c r="AM4" s="12">
        <f t="shared" si="3"/>
        <v>31</v>
      </c>
      <c r="AN4" s="12">
        <f t="shared" si="3"/>
        <v>31</v>
      </c>
      <c r="AO4" s="12">
        <f t="shared" si="3"/>
        <v>28</v>
      </c>
      <c r="AP4" s="12">
        <f t="shared" si="3"/>
        <v>31</v>
      </c>
      <c r="AQ4" s="12">
        <f t="shared" si="3"/>
        <v>30</v>
      </c>
      <c r="AR4" s="12">
        <f t="shared" si="3"/>
        <v>31</v>
      </c>
      <c r="AS4" s="12">
        <f t="shared" si="3"/>
        <v>30</v>
      </c>
      <c r="AT4" s="12">
        <f t="shared" si="3"/>
        <v>31</v>
      </c>
      <c r="AU4" s="12">
        <f t="shared" si="3"/>
        <v>31</v>
      </c>
      <c r="AV4" s="12">
        <f t="shared" si="3"/>
        <v>30</v>
      </c>
      <c r="AW4" s="12">
        <f t="shared" si="3"/>
        <v>31</v>
      </c>
      <c r="AX4" s="12">
        <f t="shared" si="3"/>
        <v>30</v>
      </c>
      <c r="AY4" s="12">
        <f t="shared" si="3"/>
        <v>31</v>
      </c>
      <c r="AZ4" s="12">
        <f t="shared" si="3"/>
        <v>31</v>
      </c>
      <c r="BA4" s="12">
        <f t="shared" si="3"/>
        <v>28</v>
      </c>
      <c r="BB4" s="12">
        <f t="shared" si="3"/>
        <v>31</v>
      </c>
      <c r="BC4" s="12">
        <f t="shared" si="3"/>
        <v>30</v>
      </c>
      <c r="BD4" s="12">
        <f t="shared" si="3"/>
        <v>31</v>
      </c>
      <c r="BE4" s="12">
        <f t="shared" si="3"/>
        <v>30</v>
      </c>
      <c r="BF4" s="12">
        <f t="shared" si="3"/>
        <v>31</v>
      </c>
      <c r="BG4" s="12">
        <f t="shared" si="3"/>
        <v>31</v>
      </c>
      <c r="BH4" s="12">
        <f t="shared" si="3"/>
        <v>30</v>
      </c>
      <c r="BI4" s="12">
        <f t="shared" si="3"/>
        <v>31</v>
      </c>
      <c r="BJ4" s="12">
        <f t="shared" si="3"/>
        <v>30</v>
      </c>
      <c r="BK4" s="12">
        <f t="shared" si="3"/>
        <v>31</v>
      </c>
      <c r="BO4" s="27">
        <f>AVERAGEIFS($D4:$BM4,$D$6:$BM$6,"&gt;="&amp;BO$2,$D$6:$BM$6,"&lt;="&amp;BO$6,$D$5:$BM$5,BO$5)</f>
        <v>30</v>
      </c>
      <c r="BP4" s="27">
        <f t="shared" si="2"/>
        <v>30</v>
      </c>
      <c r="BQ4" s="27">
        <f t="shared" si="2"/>
        <v>29.5</v>
      </c>
      <c r="BR4" s="27">
        <f t="shared" si="2"/>
        <v>30</v>
      </c>
      <c r="BS4" s="27">
        <f t="shared" si="2"/>
        <v>30.333333333333332</v>
      </c>
      <c r="BT4" s="27">
        <f t="shared" si="2"/>
        <v>30</v>
      </c>
    </row>
    <row r="5" spans="1:81" ht="15.75" thickBot="1" x14ac:dyDescent="0.3">
      <c r="C5" s="13" t="s">
        <v>49</v>
      </c>
      <c r="D5" s="12" t="s">
        <v>50</v>
      </c>
      <c r="E5" s="12" t="s">
        <v>50</v>
      </c>
      <c r="F5" s="12" t="s">
        <v>50</v>
      </c>
      <c r="G5" s="12" t="s">
        <v>50</v>
      </c>
      <c r="H5" s="12" t="s">
        <v>50</v>
      </c>
      <c r="I5" s="12" t="s">
        <v>50</v>
      </c>
      <c r="J5" s="12" t="s">
        <v>50</v>
      </c>
      <c r="K5" s="12" t="s">
        <v>50</v>
      </c>
      <c r="L5" s="12" t="s">
        <v>50</v>
      </c>
      <c r="M5" s="12" t="s">
        <v>50</v>
      </c>
      <c r="N5" s="12" t="s">
        <v>50</v>
      </c>
      <c r="O5" s="12" t="s">
        <v>50</v>
      </c>
      <c r="P5" s="12" t="s">
        <v>50</v>
      </c>
      <c r="Q5" s="12" t="s">
        <v>50</v>
      </c>
      <c r="R5" s="12" t="s">
        <v>50</v>
      </c>
      <c r="S5" s="12" t="s">
        <v>50</v>
      </c>
      <c r="T5" s="12" t="s">
        <v>50</v>
      </c>
      <c r="U5" s="12" t="s">
        <v>50</v>
      </c>
      <c r="V5" s="12" t="s">
        <v>50</v>
      </c>
      <c r="W5" s="12" t="s">
        <v>50</v>
      </c>
      <c r="X5" s="12" t="s">
        <v>50</v>
      </c>
      <c r="Y5" s="12" t="s">
        <v>50</v>
      </c>
      <c r="Z5" s="12" t="s">
        <v>50</v>
      </c>
      <c r="AA5" s="12" t="s">
        <v>50</v>
      </c>
      <c r="AB5" s="12" t="s">
        <v>50</v>
      </c>
      <c r="AC5" s="12" t="s">
        <v>50</v>
      </c>
      <c r="AD5" s="12" t="s">
        <v>50</v>
      </c>
      <c r="AE5" s="12" t="s">
        <v>50</v>
      </c>
      <c r="AF5" s="12" t="s">
        <v>50</v>
      </c>
      <c r="AG5" s="12" t="s">
        <v>50</v>
      </c>
      <c r="AH5" s="12" t="s">
        <v>50</v>
      </c>
      <c r="AI5" s="12" t="s">
        <v>50</v>
      </c>
      <c r="AJ5" s="12" t="s">
        <v>50</v>
      </c>
      <c r="AK5" s="12" t="s">
        <v>50</v>
      </c>
      <c r="AL5" s="12" t="s">
        <v>50</v>
      </c>
      <c r="AM5" s="12" t="s">
        <v>50</v>
      </c>
      <c r="AN5" s="12" t="s">
        <v>50</v>
      </c>
      <c r="AO5" s="12" t="s">
        <v>50</v>
      </c>
      <c r="AP5" s="12" t="s">
        <v>50</v>
      </c>
      <c r="AQ5" s="12" t="s">
        <v>50</v>
      </c>
      <c r="AR5" s="12" t="s">
        <v>50</v>
      </c>
      <c r="AS5" s="12" t="s">
        <v>50</v>
      </c>
      <c r="AT5" s="12" t="s">
        <v>50</v>
      </c>
      <c r="AU5" s="12" t="s">
        <v>50</v>
      </c>
      <c r="AV5" s="12" t="s">
        <v>50</v>
      </c>
      <c r="AW5" s="12" t="s">
        <v>50</v>
      </c>
      <c r="AX5" s="12" t="s">
        <v>50</v>
      </c>
      <c r="AY5" s="12" t="s">
        <v>50</v>
      </c>
      <c r="AZ5" s="12" t="s">
        <v>51</v>
      </c>
      <c r="BA5" s="12" t="s">
        <v>51</v>
      </c>
      <c r="BB5" s="12" t="s">
        <v>51</v>
      </c>
      <c r="BC5" s="12" t="s">
        <v>51</v>
      </c>
      <c r="BD5" s="12" t="s">
        <v>51</v>
      </c>
      <c r="BE5" s="12" t="s">
        <v>51</v>
      </c>
      <c r="BF5" s="12" t="s">
        <v>51</v>
      </c>
      <c r="BG5" s="12" t="s">
        <v>51</v>
      </c>
      <c r="BH5" s="12" t="s">
        <v>51</v>
      </c>
      <c r="BI5" s="12" t="s">
        <v>51</v>
      </c>
      <c r="BJ5" s="12" t="s">
        <v>51</v>
      </c>
      <c r="BK5" s="12" t="s">
        <v>51</v>
      </c>
      <c r="BO5" s="12" t="s">
        <v>50</v>
      </c>
      <c r="BP5" s="12" t="s">
        <v>51</v>
      </c>
      <c r="BQ5" s="12" t="s">
        <v>50</v>
      </c>
      <c r="BR5" s="12" t="s">
        <v>50</v>
      </c>
      <c r="BS5" s="12" t="s">
        <v>50</v>
      </c>
      <c r="BT5" s="12" t="s">
        <v>50</v>
      </c>
    </row>
    <row r="6" spans="1:81" ht="16.5" thickTop="1" thickBot="1" x14ac:dyDescent="0.3">
      <c r="C6" s="45" t="s">
        <v>116</v>
      </c>
      <c r="D6" s="1">
        <v>44957</v>
      </c>
      <c r="E6" s="1">
        <v>44985</v>
      </c>
      <c r="F6" s="1">
        <v>45016</v>
      </c>
      <c r="G6" s="1">
        <v>45046</v>
      </c>
      <c r="H6" s="1">
        <v>45077</v>
      </c>
      <c r="I6" s="1">
        <v>45107</v>
      </c>
      <c r="J6" s="1">
        <v>45138</v>
      </c>
      <c r="K6" s="1">
        <v>45169</v>
      </c>
      <c r="L6" s="1">
        <v>45199</v>
      </c>
      <c r="M6" s="1">
        <v>45230</v>
      </c>
      <c r="N6" s="1">
        <v>45260</v>
      </c>
      <c r="O6" s="1">
        <v>45291</v>
      </c>
      <c r="P6" s="1">
        <v>45322</v>
      </c>
      <c r="Q6" s="1">
        <v>45351</v>
      </c>
      <c r="R6" s="1">
        <v>45382</v>
      </c>
      <c r="S6" s="1">
        <v>45412</v>
      </c>
      <c r="T6" s="1">
        <v>45443</v>
      </c>
      <c r="U6" s="1">
        <v>45473</v>
      </c>
      <c r="V6" s="1">
        <v>45504</v>
      </c>
      <c r="W6" s="1">
        <v>45535</v>
      </c>
      <c r="X6" s="1">
        <v>45565</v>
      </c>
      <c r="Y6" s="1">
        <v>45596</v>
      </c>
      <c r="Z6" s="1">
        <v>45626</v>
      </c>
      <c r="AA6" s="1">
        <v>45657</v>
      </c>
      <c r="AB6" s="1">
        <v>45688</v>
      </c>
      <c r="AC6" s="1">
        <v>45716</v>
      </c>
      <c r="AD6" s="1">
        <v>45747</v>
      </c>
      <c r="AE6" s="1">
        <v>45777</v>
      </c>
      <c r="AF6" s="1">
        <v>45808</v>
      </c>
      <c r="AG6" s="1">
        <v>45838</v>
      </c>
      <c r="AH6" s="1">
        <v>45869</v>
      </c>
      <c r="AI6" s="1">
        <v>45900</v>
      </c>
      <c r="AJ6" s="1">
        <v>45930</v>
      </c>
      <c r="AK6" s="1">
        <v>45961</v>
      </c>
      <c r="AL6" s="1">
        <v>45991</v>
      </c>
      <c r="AM6" s="1">
        <v>46022</v>
      </c>
      <c r="AN6" s="1">
        <v>46053</v>
      </c>
      <c r="AO6" s="1">
        <v>46081</v>
      </c>
      <c r="AP6" s="1">
        <v>46112</v>
      </c>
      <c r="AQ6" s="1">
        <v>46142</v>
      </c>
      <c r="AR6" s="1">
        <v>46173</v>
      </c>
      <c r="AS6" s="1">
        <v>46203</v>
      </c>
      <c r="AT6" s="1">
        <v>46234</v>
      </c>
      <c r="AU6" s="1">
        <v>46265</v>
      </c>
      <c r="AV6" s="1">
        <v>46295</v>
      </c>
      <c r="AW6" s="1">
        <v>46326</v>
      </c>
      <c r="AX6" s="1">
        <v>46356</v>
      </c>
      <c r="AY6" s="1">
        <v>46387</v>
      </c>
      <c r="AZ6" s="30">
        <v>46053</v>
      </c>
      <c r="BA6" s="30">
        <v>46081</v>
      </c>
      <c r="BB6" s="30">
        <v>46112</v>
      </c>
      <c r="BC6" s="30">
        <v>46142</v>
      </c>
      <c r="BD6" s="30">
        <v>46173</v>
      </c>
      <c r="BE6" s="30">
        <v>46203</v>
      </c>
      <c r="BF6" s="30">
        <v>46234</v>
      </c>
      <c r="BG6" s="30">
        <v>46265</v>
      </c>
      <c r="BH6" s="30">
        <v>46295</v>
      </c>
      <c r="BI6" s="30">
        <v>46326</v>
      </c>
      <c r="BJ6" s="30">
        <v>46356</v>
      </c>
      <c r="BK6" s="30">
        <v>46387</v>
      </c>
      <c r="BO6" s="1">
        <f>Desempeño_Financiero!$B$1</f>
        <v>46112</v>
      </c>
      <c r="BP6" s="22">
        <f>BO6</f>
        <v>46112</v>
      </c>
      <c r="BQ6" s="1">
        <f>EOMONTH(BO6,-1)</f>
        <v>46081</v>
      </c>
      <c r="BR6" s="1">
        <f>EOMONTH(BO6,-12)</f>
        <v>45747</v>
      </c>
      <c r="BS6" s="1">
        <f>EOMONTH(BO6,-24)</f>
        <v>45382</v>
      </c>
      <c r="BT6" s="1">
        <f>EOMONTH(BO6,-36)</f>
        <v>45016</v>
      </c>
      <c r="BW6" s="1">
        <f>BO6</f>
        <v>46112</v>
      </c>
      <c r="BX6" s="22">
        <f t="shared" ref="BX6:CB6" si="4">BP6</f>
        <v>46112</v>
      </c>
      <c r="BY6" s="1">
        <f t="shared" si="4"/>
        <v>46081</v>
      </c>
      <c r="BZ6" s="1">
        <f t="shared" si="4"/>
        <v>45747</v>
      </c>
      <c r="CA6" s="1">
        <f t="shared" si="4"/>
        <v>45382</v>
      </c>
      <c r="CB6" s="1">
        <f t="shared" si="4"/>
        <v>45016</v>
      </c>
      <c r="CC6" s="26"/>
    </row>
    <row r="7" spans="1:81" ht="15.75" thickTop="1" x14ac:dyDescent="0.25"/>
    <row r="8" spans="1:81" hidden="1" outlineLevel="1" x14ac:dyDescent="0.25">
      <c r="A8" s="11" t="s">
        <v>15</v>
      </c>
      <c r="C8" s="2" t="s">
        <v>0</v>
      </c>
      <c r="D8" s="8">
        <f>RA_EC!D8+MA_EC!D8+CI_EC!D8</f>
        <v>0</v>
      </c>
      <c r="E8" s="8">
        <f>RA_EC!E8+MA_EC!E8+CI_EC!E8</f>
        <v>0</v>
      </c>
      <c r="F8" s="8">
        <f>RA_EC!F8+MA_EC!F8+CI_EC!F8</f>
        <v>0</v>
      </c>
      <c r="G8" s="8">
        <f>RA_EC!G8+MA_EC!G8+CI_EC!G8</f>
        <v>0</v>
      </c>
      <c r="H8" s="8">
        <f>RA_EC!H8+MA_EC!H8+CI_EC!H8</f>
        <v>0</v>
      </c>
      <c r="I8" s="8">
        <f>RA_EC!I8+MA_EC!I8+CI_EC!I8</f>
        <v>0</v>
      </c>
      <c r="J8" s="8">
        <f>RA_EC!J8+MA_EC!J8+CI_EC!J8</f>
        <v>0</v>
      </c>
      <c r="K8" s="8">
        <f>RA_EC!K8+MA_EC!K8+CI_EC!K8</f>
        <v>0</v>
      </c>
      <c r="L8" s="8">
        <f>RA_EC!L8+MA_EC!L8+CI_EC!L8</f>
        <v>0</v>
      </c>
      <c r="M8" s="8">
        <f>RA_EC!M8+MA_EC!M8+CI_EC!M8</f>
        <v>0</v>
      </c>
      <c r="N8" s="8">
        <f>RA_EC!N8+MA_EC!N8+CI_EC!N8</f>
        <v>0</v>
      </c>
      <c r="O8" s="8">
        <f>RA_EC!O8+MA_EC!O8+CI_EC!O8</f>
        <v>0</v>
      </c>
      <c r="P8" s="8">
        <f>RA_EC!P8+MA_EC!P8+CI_EC!P8</f>
        <v>0</v>
      </c>
      <c r="Q8" s="8">
        <f>RA_EC!Q8+MA_EC!Q8+CI_EC!Q8</f>
        <v>0</v>
      </c>
      <c r="R8" s="8">
        <f>RA_EC!R8+MA_EC!R8+CI_EC!R8</f>
        <v>0</v>
      </c>
      <c r="S8" s="8">
        <f>RA_EC!S8+MA_EC!S8+CI_EC!S8</f>
        <v>0</v>
      </c>
      <c r="T8" s="8">
        <f>RA_EC!T8+MA_EC!T8+CI_EC!T8</f>
        <v>0</v>
      </c>
      <c r="U8" s="8">
        <f>RA_EC!U8+MA_EC!U8+CI_EC!U8</f>
        <v>0</v>
      </c>
      <c r="V8" s="8">
        <f>RA_EC!V8+MA_EC!V8+CI_EC!V8</f>
        <v>0</v>
      </c>
      <c r="W8" s="8">
        <f>RA_EC!W8+MA_EC!W8+CI_EC!W8</f>
        <v>0</v>
      </c>
      <c r="X8" s="8">
        <f>RA_EC!X8+MA_EC!X8+CI_EC!X8</f>
        <v>0</v>
      </c>
      <c r="Y8" s="8">
        <f>RA_EC!Y8+MA_EC!Y8+CI_EC!Y8</f>
        <v>0</v>
      </c>
      <c r="Z8" s="8">
        <f>RA_EC!Z8+MA_EC!Z8+CI_EC!Z8</f>
        <v>0</v>
      </c>
      <c r="AA8" s="8">
        <f>RA_EC!AA8+MA_EC!AA8+CI_EC!AA8</f>
        <v>0</v>
      </c>
      <c r="AB8" s="8">
        <f>RA_EC!AB8+MA_EC!AB8+CI_EC!AB8</f>
        <v>0</v>
      </c>
      <c r="AC8" s="8">
        <f>RA_EC!AC8+MA_EC!AC8+CI_EC!AC8</f>
        <v>0</v>
      </c>
      <c r="AD8" s="8">
        <f>RA_EC!AD8+MA_EC!AD8+CI_EC!AD8</f>
        <v>0</v>
      </c>
      <c r="AE8" s="8">
        <f>RA_EC!AE8+MA_EC!AE8+CI_EC!AE8</f>
        <v>0</v>
      </c>
      <c r="AF8" s="8">
        <f>RA_EC!AF8+MA_EC!AF8+CI_EC!AF8</f>
        <v>0</v>
      </c>
      <c r="AG8" s="8">
        <f>RA_EC!AG8+MA_EC!AG8+CI_EC!AG8</f>
        <v>0</v>
      </c>
      <c r="AH8" s="8">
        <f>RA_EC!AH8+MA_EC!AH8+CI_EC!AH8</f>
        <v>0</v>
      </c>
      <c r="AI8" s="8">
        <f>RA_EC!AI8+MA_EC!AI8+CI_EC!AI8</f>
        <v>0</v>
      </c>
      <c r="AJ8" s="8">
        <f>RA_EC!AJ8+MA_EC!AJ8+CI_EC!AJ8</f>
        <v>0</v>
      </c>
      <c r="AK8" s="8">
        <f>RA_EC!AK8+MA_EC!AK8+CI_EC!AK8</f>
        <v>0</v>
      </c>
      <c r="AL8" s="8">
        <f>RA_EC!AL8+MA_EC!AL8+CI_EC!AL8</f>
        <v>0</v>
      </c>
      <c r="AM8" s="8">
        <f>RA_EC!AM8+MA_EC!AM8+CI_EC!AM8</f>
        <v>0</v>
      </c>
      <c r="AN8" s="8">
        <f>RA_EC!AN8+MA_EC!AN8+CI_EC!AN8</f>
        <v>0</v>
      </c>
      <c r="AO8" s="8">
        <f>RA_EC!AO8+MA_EC!AO8+CI_EC!AO8</f>
        <v>0</v>
      </c>
      <c r="AP8" s="8">
        <f>RA_EC!AP8+MA_EC!AP8+CI_EC!AP8</f>
        <v>0</v>
      </c>
      <c r="AQ8" s="8">
        <f>RA_EC!AQ8+MA_EC!AQ8+CI_EC!AQ8</f>
        <v>0</v>
      </c>
      <c r="AR8" s="8">
        <f>RA_EC!AR8+MA_EC!AR8+CI_EC!AR8</f>
        <v>0</v>
      </c>
      <c r="AS8" s="8">
        <f>RA_EC!AS8+MA_EC!AS8+CI_EC!AS8</f>
        <v>0</v>
      </c>
      <c r="AT8" s="8">
        <f>RA_EC!AT8+MA_EC!AT8+CI_EC!AT8</f>
        <v>0</v>
      </c>
      <c r="AU8" s="8">
        <f>RA_EC!AU8+MA_EC!AU8+CI_EC!AU8</f>
        <v>0</v>
      </c>
      <c r="AV8" s="8">
        <f>RA_EC!AV8+MA_EC!AV8+CI_EC!AV8</f>
        <v>0</v>
      </c>
      <c r="AW8" s="8">
        <f>RA_EC!AW8+MA_EC!AW8+CI_EC!AW8</f>
        <v>0</v>
      </c>
      <c r="AX8" s="8">
        <f>RA_EC!AX8+MA_EC!AX8+CI_EC!AX8</f>
        <v>0</v>
      </c>
      <c r="AY8" s="8">
        <f>RA_EC!AY8+MA_EC!AY8+CI_EC!AY8</f>
        <v>0</v>
      </c>
      <c r="AZ8" s="8">
        <f>RA_EC!AZ8+MA_EC!AZ8+CI_EC!AZ8</f>
        <v>1890044.1476082194</v>
      </c>
      <c r="BA8" s="8">
        <f>RA_EC!BA8+MA_EC!BA8+CI_EC!BA8</f>
        <v>1879750.0428908367</v>
      </c>
      <c r="BB8" s="8">
        <f>RA_EC!BB8+MA_EC!BB8+CI_EC!BB8</f>
        <v>1886440.6715730333</v>
      </c>
      <c r="BC8" s="8">
        <f>RA_EC!BC8+MA_EC!BC8+CI_EC!BC8</f>
        <v>1910126.8533357186</v>
      </c>
      <c r="BD8" s="8">
        <f>RA_EC!BD8+MA_EC!BD8+CI_EC!BD8</f>
        <v>1948865.9582063379</v>
      </c>
      <c r="BE8" s="8">
        <f>RA_EC!BE8+MA_EC!BE8+CI_EC!BE8</f>
        <v>1971098.3422535907</v>
      </c>
      <c r="BF8" s="8">
        <f>RA_EC!BF8+MA_EC!BF8+CI_EC!BF8</f>
        <v>1974975.5560087301</v>
      </c>
      <c r="BG8" s="8">
        <f>RA_EC!BG8+MA_EC!BG8+CI_EC!BG8</f>
        <v>1988605.2285761428</v>
      </c>
      <c r="BH8" s="8">
        <f>RA_EC!BH8+MA_EC!BH8+CI_EC!BH8</f>
        <v>2018707.5230725356</v>
      </c>
      <c r="BI8" s="8">
        <f>RA_EC!BI8+MA_EC!BI8+CI_EC!BI8</f>
        <v>2049643.6633329901</v>
      </c>
      <c r="BJ8" s="8">
        <f>RA_EC!BJ8+MA_EC!BJ8+CI_EC!BJ8</f>
        <v>2073470.8478243323</v>
      </c>
      <c r="BK8" s="8">
        <f>RA_EC!BK8+MA_EC!BK8+CI_EC!BK8</f>
        <v>2082834.875209338</v>
      </c>
      <c r="BO8" s="24">
        <f t="shared" ref="BO8:BO10" si="5">_xlfn.XLOOKUP(BO$6,$D$6:$BM$6,$D8:$BM8,,0,1)</f>
        <v>0</v>
      </c>
      <c r="BP8" s="24">
        <f>_xlfn.XLOOKUP(BP$6,$D$6:$BM$6,$D8:$BM8,,0,-1)</f>
        <v>1886440.6715730333</v>
      </c>
      <c r="BQ8" s="24">
        <f t="shared" ref="BQ8:BT10" si="6">_xlfn.XLOOKUP(BQ$6,$D$6:$BM$6,$D8:$BM8,,0,1)</f>
        <v>0</v>
      </c>
      <c r="BR8" s="24">
        <f t="shared" si="6"/>
        <v>0</v>
      </c>
      <c r="BS8" s="24">
        <f t="shared" si="6"/>
        <v>0</v>
      </c>
      <c r="BT8" s="24">
        <f t="shared" si="6"/>
        <v>0</v>
      </c>
    </row>
    <row r="9" spans="1:81" hidden="1" outlineLevel="1" x14ac:dyDescent="0.25">
      <c r="A9" s="11" t="s">
        <v>15</v>
      </c>
      <c r="C9" s="2" t="s">
        <v>1</v>
      </c>
      <c r="D9" s="8">
        <f>RA_EC!D9+MA_EC!D9+CI_EC!D9</f>
        <v>0</v>
      </c>
      <c r="E9" s="8">
        <f>RA_EC!E9+MA_EC!E9+CI_EC!E9</f>
        <v>0</v>
      </c>
      <c r="F9" s="8">
        <f>RA_EC!F9+MA_EC!F9+CI_EC!F9</f>
        <v>0</v>
      </c>
      <c r="G9" s="8">
        <f>RA_EC!G9+MA_EC!G9+CI_EC!G9</f>
        <v>0</v>
      </c>
      <c r="H9" s="8">
        <f>RA_EC!H9+MA_EC!H9+CI_EC!H9</f>
        <v>0</v>
      </c>
      <c r="I9" s="8">
        <f>RA_EC!I9+MA_EC!I9+CI_EC!I9</f>
        <v>0</v>
      </c>
      <c r="J9" s="8">
        <f>RA_EC!J9+MA_EC!J9+CI_EC!J9</f>
        <v>0</v>
      </c>
      <c r="K9" s="8">
        <f>RA_EC!K9+MA_EC!K9+CI_EC!K9</f>
        <v>0</v>
      </c>
      <c r="L9" s="8">
        <f>RA_EC!L9+MA_EC!L9+CI_EC!L9</f>
        <v>0</v>
      </c>
      <c r="M9" s="8">
        <f>RA_EC!M9+MA_EC!M9+CI_EC!M9</f>
        <v>0</v>
      </c>
      <c r="N9" s="8">
        <f>RA_EC!N9+MA_EC!N9+CI_EC!N9</f>
        <v>0</v>
      </c>
      <c r="O9" s="8">
        <f>RA_EC!O9+MA_EC!O9+CI_EC!O9</f>
        <v>0</v>
      </c>
      <c r="P9" s="8">
        <f>RA_EC!P9+MA_EC!P9+CI_EC!P9</f>
        <v>0</v>
      </c>
      <c r="Q9" s="8">
        <f>RA_EC!Q9+MA_EC!Q9+CI_EC!Q9</f>
        <v>0</v>
      </c>
      <c r="R9" s="8">
        <f>RA_EC!R9+MA_EC!R9+CI_EC!R9</f>
        <v>0</v>
      </c>
      <c r="S9" s="8">
        <f>RA_EC!S9+MA_EC!S9+CI_EC!S9</f>
        <v>0</v>
      </c>
      <c r="T9" s="8">
        <f>RA_EC!T9+MA_EC!T9+CI_EC!T9</f>
        <v>0</v>
      </c>
      <c r="U9" s="8">
        <f>RA_EC!U9+MA_EC!U9+CI_EC!U9</f>
        <v>0</v>
      </c>
      <c r="V9" s="8">
        <f>RA_EC!V9+MA_EC!V9+CI_EC!V9</f>
        <v>0</v>
      </c>
      <c r="W9" s="8">
        <f>RA_EC!W9+MA_EC!W9+CI_EC!W9</f>
        <v>0</v>
      </c>
      <c r="X9" s="8">
        <f>RA_EC!X9+MA_EC!X9+CI_EC!X9</f>
        <v>0</v>
      </c>
      <c r="Y9" s="8">
        <f>RA_EC!Y9+MA_EC!Y9+CI_EC!Y9</f>
        <v>0</v>
      </c>
      <c r="Z9" s="8">
        <f>RA_EC!Z9+MA_EC!Z9+CI_EC!Z9</f>
        <v>0</v>
      </c>
      <c r="AA9" s="8">
        <f>RA_EC!AA9+MA_EC!AA9+CI_EC!AA9</f>
        <v>0</v>
      </c>
      <c r="AB9" s="8">
        <f>RA_EC!AB9+MA_EC!AB9+CI_EC!AB9</f>
        <v>0</v>
      </c>
      <c r="AC9" s="8">
        <f>RA_EC!AC9+MA_EC!AC9+CI_EC!AC9</f>
        <v>0</v>
      </c>
      <c r="AD9" s="8">
        <f>RA_EC!AD9+MA_EC!AD9+CI_EC!AD9</f>
        <v>0</v>
      </c>
      <c r="AE9" s="8">
        <f>RA_EC!AE9+MA_EC!AE9+CI_EC!AE9</f>
        <v>0</v>
      </c>
      <c r="AF9" s="8">
        <f>RA_EC!AF9+MA_EC!AF9+CI_EC!AF9</f>
        <v>0</v>
      </c>
      <c r="AG9" s="8">
        <f>RA_EC!AG9+MA_EC!AG9+CI_EC!AG9</f>
        <v>0</v>
      </c>
      <c r="AH9" s="8">
        <f>RA_EC!AH9+MA_EC!AH9+CI_EC!AH9</f>
        <v>0</v>
      </c>
      <c r="AI9" s="8">
        <f>RA_EC!AI9+MA_EC!AI9+CI_EC!AI9</f>
        <v>0</v>
      </c>
      <c r="AJ9" s="8">
        <f>RA_EC!AJ9+MA_EC!AJ9+CI_EC!AJ9</f>
        <v>0</v>
      </c>
      <c r="AK9" s="8">
        <f>RA_EC!AK9+MA_EC!AK9+CI_EC!AK9</f>
        <v>0</v>
      </c>
      <c r="AL9" s="8">
        <f>RA_EC!AL9+MA_EC!AL9+CI_EC!AL9</f>
        <v>0</v>
      </c>
      <c r="AM9" s="8">
        <f>RA_EC!AM9+MA_EC!AM9+CI_EC!AM9</f>
        <v>0</v>
      </c>
      <c r="AN9" s="8">
        <f>RA_EC!AN9+MA_EC!AN9+CI_EC!AN9</f>
        <v>0</v>
      </c>
      <c r="AO9" s="8">
        <f>RA_EC!AO9+MA_EC!AO9+CI_EC!AO9</f>
        <v>0</v>
      </c>
      <c r="AP9" s="8">
        <f>RA_EC!AP9+MA_EC!AP9+CI_EC!AP9</f>
        <v>0</v>
      </c>
      <c r="AQ9" s="8">
        <f>RA_EC!AQ9+MA_EC!AQ9+CI_EC!AQ9</f>
        <v>0</v>
      </c>
      <c r="AR9" s="8">
        <f>RA_EC!AR9+MA_EC!AR9+CI_EC!AR9</f>
        <v>0</v>
      </c>
      <c r="AS9" s="8">
        <f>RA_EC!AS9+MA_EC!AS9+CI_EC!AS9</f>
        <v>0</v>
      </c>
      <c r="AT9" s="8">
        <f>RA_EC!AT9+MA_EC!AT9+CI_EC!AT9</f>
        <v>0</v>
      </c>
      <c r="AU9" s="8">
        <f>RA_EC!AU9+MA_EC!AU9+CI_EC!AU9</f>
        <v>0</v>
      </c>
      <c r="AV9" s="8">
        <f>RA_EC!AV9+MA_EC!AV9+CI_EC!AV9</f>
        <v>0</v>
      </c>
      <c r="AW9" s="8">
        <f>RA_EC!AW9+MA_EC!AW9+CI_EC!AW9</f>
        <v>0</v>
      </c>
      <c r="AX9" s="8">
        <f>RA_EC!AX9+MA_EC!AX9+CI_EC!AX9</f>
        <v>0</v>
      </c>
      <c r="AY9" s="8">
        <f>RA_EC!AY9+MA_EC!AY9+CI_EC!AY9</f>
        <v>0</v>
      </c>
      <c r="AZ9" s="8">
        <f>RA_EC!AZ9+MA_EC!AZ9+CI_EC!AZ9</f>
        <v>11625.832162738163</v>
      </c>
      <c r="BA9" s="8">
        <f>RA_EC!BA9+MA_EC!BA9+CI_EC!BA9</f>
        <v>11373.547684497971</v>
      </c>
      <c r="BB9" s="8">
        <f>RA_EC!BB9+MA_EC!BB9+CI_EC!BB9</f>
        <v>11040.377309347225</v>
      </c>
      <c r="BC9" s="8">
        <f>RA_EC!BC9+MA_EC!BC9+CI_EC!BC9</f>
        <v>10799.691532423161</v>
      </c>
      <c r="BD9" s="8">
        <f>RA_EC!BD9+MA_EC!BD9+CI_EC!BD9</f>
        <v>10549.138770452138</v>
      </c>
      <c r="BE9" s="8">
        <f>RA_EC!BE9+MA_EC!BE9+CI_EC!BE9</f>
        <v>10261.141559577523</v>
      </c>
      <c r="BF9" s="8">
        <f>RA_EC!BF9+MA_EC!BF9+CI_EC!BF9</f>
        <v>10036.90053522802</v>
      </c>
      <c r="BG9" s="8">
        <f>RA_EC!BG9+MA_EC!BG9+CI_EC!BG9</f>
        <v>9808.4001770498253</v>
      </c>
      <c r="BH9" s="8">
        <f>RA_EC!BH9+MA_EC!BH9+CI_EC!BH9</f>
        <v>9596.298358186421</v>
      </c>
      <c r="BI9" s="8">
        <f>RA_EC!BI9+MA_EC!BI9+CI_EC!BI9</f>
        <v>9387.3167350713356</v>
      </c>
      <c r="BJ9" s="8">
        <f>RA_EC!BJ9+MA_EC!BJ9+CI_EC!BJ9</f>
        <v>9180.6871720447234</v>
      </c>
      <c r="BK9" s="8">
        <f>RA_EC!BK9+MA_EC!BK9+CI_EC!BK9</f>
        <v>8996.726997939104</v>
      </c>
      <c r="BO9" s="24">
        <f t="shared" si="5"/>
        <v>0</v>
      </c>
      <c r="BP9" s="24">
        <f t="shared" ref="BP9:BP10" si="7">_xlfn.XLOOKUP(BP$6,$D$6:$BM$6,$D9:$BM9,,0,-1)</f>
        <v>11040.377309347225</v>
      </c>
      <c r="BQ9" s="24">
        <f t="shared" si="6"/>
        <v>0</v>
      </c>
      <c r="BR9" s="24">
        <f t="shared" si="6"/>
        <v>0</v>
      </c>
      <c r="BS9" s="24">
        <f t="shared" si="6"/>
        <v>0</v>
      </c>
      <c r="BT9" s="24">
        <f t="shared" si="6"/>
        <v>0</v>
      </c>
    </row>
    <row r="10" spans="1:81" ht="14.45" hidden="1" customHeight="1" outlineLevel="1" x14ac:dyDescent="0.25">
      <c r="A10" s="11" t="s">
        <v>15</v>
      </c>
      <c r="C10" s="2" t="s">
        <v>9</v>
      </c>
      <c r="D10" s="8">
        <f>RA_EC!D10+MA_EC!D10+CI_EC!D10</f>
        <v>0</v>
      </c>
      <c r="E10" s="8">
        <f>RA_EC!E10+MA_EC!E10+CI_EC!E10</f>
        <v>0</v>
      </c>
      <c r="F10" s="8">
        <f>RA_EC!F10+MA_EC!F10+CI_EC!F10</f>
        <v>0</v>
      </c>
      <c r="G10" s="8">
        <f>RA_EC!G10+MA_EC!G10+CI_EC!G10</f>
        <v>0</v>
      </c>
      <c r="H10" s="8">
        <f>RA_EC!H10+MA_EC!H10+CI_EC!H10</f>
        <v>0</v>
      </c>
      <c r="I10" s="8">
        <f>RA_EC!I10+MA_EC!I10+CI_EC!I10</f>
        <v>0</v>
      </c>
      <c r="J10" s="8">
        <f>RA_EC!J10+MA_EC!J10+CI_EC!J10</f>
        <v>0</v>
      </c>
      <c r="K10" s="8">
        <f>RA_EC!K10+MA_EC!K10+CI_EC!K10</f>
        <v>0</v>
      </c>
      <c r="L10" s="8">
        <f>RA_EC!L10+MA_EC!L10+CI_EC!L10</f>
        <v>0</v>
      </c>
      <c r="M10" s="8">
        <f>RA_EC!M10+MA_EC!M10+CI_EC!M10</f>
        <v>0</v>
      </c>
      <c r="N10" s="8">
        <f>RA_EC!N10+MA_EC!N10+CI_EC!N10</f>
        <v>0</v>
      </c>
      <c r="O10" s="8">
        <f>RA_EC!O10+MA_EC!O10+CI_EC!O10</f>
        <v>0</v>
      </c>
      <c r="P10" s="8">
        <f>RA_EC!P10+MA_EC!P10+CI_EC!P10</f>
        <v>0</v>
      </c>
      <c r="Q10" s="8">
        <f>RA_EC!Q10+MA_EC!Q10+CI_EC!Q10</f>
        <v>0</v>
      </c>
      <c r="R10" s="8">
        <f>RA_EC!R10+MA_EC!R10+CI_EC!R10</f>
        <v>0</v>
      </c>
      <c r="S10" s="8">
        <f>RA_EC!S10+MA_EC!S10+CI_EC!S10</f>
        <v>0</v>
      </c>
      <c r="T10" s="8">
        <f>RA_EC!T10+MA_EC!T10+CI_EC!T10</f>
        <v>0</v>
      </c>
      <c r="U10" s="8">
        <f>RA_EC!U10+MA_EC!U10+CI_EC!U10</f>
        <v>0</v>
      </c>
      <c r="V10" s="8">
        <f>RA_EC!V10+MA_EC!V10+CI_EC!V10</f>
        <v>0</v>
      </c>
      <c r="W10" s="8">
        <f>RA_EC!W10+MA_EC!W10+CI_EC!W10</f>
        <v>0</v>
      </c>
      <c r="X10" s="8">
        <f>RA_EC!X10+MA_EC!X10+CI_EC!X10</f>
        <v>0</v>
      </c>
      <c r="Y10" s="8">
        <f>RA_EC!Y10+MA_EC!Y10+CI_EC!Y10</f>
        <v>0</v>
      </c>
      <c r="Z10" s="8">
        <f>RA_EC!Z10+MA_EC!Z10+CI_EC!Z10</f>
        <v>0</v>
      </c>
      <c r="AA10" s="8">
        <f>RA_EC!AA10+MA_EC!AA10+CI_EC!AA10</f>
        <v>0</v>
      </c>
      <c r="AB10" s="8">
        <f>RA_EC!AB10+MA_EC!AB10+CI_EC!AB10</f>
        <v>0</v>
      </c>
      <c r="AC10" s="8">
        <f>RA_EC!AC10+MA_EC!AC10+CI_EC!AC10</f>
        <v>0</v>
      </c>
      <c r="AD10" s="8">
        <f>RA_EC!AD10+MA_EC!AD10+CI_EC!AD10</f>
        <v>0</v>
      </c>
      <c r="AE10" s="8">
        <f>RA_EC!AE10+MA_EC!AE10+CI_EC!AE10</f>
        <v>0</v>
      </c>
      <c r="AF10" s="8">
        <f>RA_EC!AF10+MA_EC!AF10+CI_EC!AF10</f>
        <v>0</v>
      </c>
      <c r="AG10" s="8">
        <f>RA_EC!AG10+MA_EC!AG10+CI_EC!AG10</f>
        <v>0</v>
      </c>
      <c r="AH10" s="8">
        <f>RA_EC!AH10+MA_EC!AH10+CI_EC!AH10</f>
        <v>0</v>
      </c>
      <c r="AI10" s="8">
        <f>RA_EC!AI10+MA_EC!AI10+CI_EC!AI10</f>
        <v>0</v>
      </c>
      <c r="AJ10" s="8">
        <f>RA_EC!AJ10+MA_EC!AJ10+CI_EC!AJ10</f>
        <v>0</v>
      </c>
      <c r="AK10" s="8">
        <f>RA_EC!AK10+MA_EC!AK10+CI_EC!AK10</f>
        <v>0</v>
      </c>
      <c r="AL10" s="8">
        <f>RA_EC!AL10+MA_EC!AL10+CI_EC!AL10</f>
        <v>0</v>
      </c>
      <c r="AM10" s="8">
        <f>RA_EC!AM10+MA_EC!AM10+CI_EC!AM10</f>
        <v>0</v>
      </c>
      <c r="AN10" s="8">
        <f>RA_EC!AN10+MA_EC!AN10+CI_EC!AN10</f>
        <v>0</v>
      </c>
      <c r="AO10" s="8">
        <f>RA_EC!AO10+MA_EC!AO10+CI_EC!AO10</f>
        <v>0</v>
      </c>
      <c r="AP10" s="8">
        <f>RA_EC!AP10+MA_EC!AP10+CI_EC!AP10</f>
        <v>0</v>
      </c>
      <c r="AQ10" s="8">
        <f>RA_EC!AQ10+MA_EC!AQ10+CI_EC!AQ10</f>
        <v>0</v>
      </c>
      <c r="AR10" s="8">
        <f>RA_EC!AR10+MA_EC!AR10+CI_EC!AR10</f>
        <v>0</v>
      </c>
      <c r="AS10" s="8">
        <f>RA_EC!AS10+MA_EC!AS10+CI_EC!AS10</f>
        <v>0</v>
      </c>
      <c r="AT10" s="8">
        <f>RA_EC!AT10+MA_EC!AT10+CI_EC!AT10</f>
        <v>0</v>
      </c>
      <c r="AU10" s="8">
        <f>RA_EC!AU10+MA_EC!AU10+CI_EC!AU10</f>
        <v>0</v>
      </c>
      <c r="AV10" s="8">
        <f>RA_EC!AV10+MA_EC!AV10+CI_EC!AV10</f>
        <v>0</v>
      </c>
      <c r="AW10" s="8">
        <f>RA_EC!AW10+MA_EC!AW10+CI_EC!AW10</f>
        <v>0</v>
      </c>
      <c r="AX10" s="8">
        <f>RA_EC!AX10+MA_EC!AX10+CI_EC!AX10</f>
        <v>0</v>
      </c>
      <c r="AY10" s="8">
        <f>RA_EC!AY10+MA_EC!AY10+CI_EC!AY10</f>
        <v>0</v>
      </c>
      <c r="AZ10" s="8">
        <f>RA_EC!AZ10+MA_EC!AZ10+CI_EC!AZ10</f>
        <v>31714.516962681082</v>
      </c>
      <c r="BA10" s="8">
        <f>RA_EC!BA10+MA_EC!BA10+CI_EC!BA10</f>
        <v>32279.349341801379</v>
      </c>
      <c r="BB10" s="8">
        <f>RA_EC!BB10+MA_EC!BB10+CI_EC!BB10</f>
        <v>32378.556881491419</v>
      </c>
      <c r="BC10" s="8">
        <f>RA_EC!BC10+MA_EC!BC10+CI_EC!BC10</f>
        <v>32198.168946364174</v>
      </c>
      <c r="BD10" s="8">
        <f>RA_EC!BD10+MA_EC!BD10+CI_EC!BD10</f>
        <v>33051.223040298231</v>
      </c>
      <c r="BE10" s="8">
        <f>RA_EC!BE10+MA_EC!BE10+CI_EC!BE10</f>
        <v>32972.407770254591</v>
      </c>
      <c r="BF10" s="8">
        <f>RA_EC!BF10+MA_EC!BF10+CI_EC!BF10</f>
        <v>33911.687523159104</v>
      </c>
      <c r="BG10" s="8">
        <f>RA_EC!BG10+MA_EC!BG10+CI_EC!BG10</f>
        <v>34493.228087894073</v>
      </c>
      <c r="BH10" s="8">
        <f>RA_EC!BH10+MA_EC!BH10+CI_EC!BH10</f>
        <v>33600.295255656754</v>
      </c>
      <c r="BI10" s="8">
        <f>RA_EC!BI10+MA_EC!BI10+CI_EC!BI10</f>
        <v>32376.7623241162</v>
      </c>
      <c r="BJ10" s="8">
        <f>RA_EC!BJ10+MA_EC!BJ10+CI_EC!BJ10</f>
        <v>31808.554095041149</v>
      </c>
      <c r="BK10" s="8">
        <f>RA_EC!BK10+MA_EC!BK10+CI_EC!BK10</f>
        <v>34084.790799626935</v>
      </c>
      <c r="BO10" s="24">
        <f t="shared" si="5"/>
        <v>0</v>
      </c>
      <c r="BP10" s="24">
        <f t="shared" si="7"/>
        <v>32378.556881491419</v>
      </c>
      <c r="BQ10" s="24">
        <f t="shared" si="6"/>
        <v>0</v>
      </c>
      <c r="BR10" s="24">
        <f t="shared" si="6"/>
        <v>0</v>
      </c>
      <c r="BS10" s="24">
        <f t="shared" si="6"/>
        <v>0</v>
      </c>
      <c r="BT10" s="24">
        <f t="shared" si="6"/>
        <v>0</v>
      </c>
    </row>
    <row r="11" spans="1:81" collapsed="1" x14ac:dyDescent="0.25">
      <c r="C11" s="3" t="s">
        <v>2</v>
      </c>
      <c r="D11" s="10">
        <f>SUM(D8:D10)</f>
        <v>0</v>
      </c>
      <c r="E11" s="10">
        <f t="shared" ref="E11:BK11" si="8">SUM(E8:E10)</f>
        <v>0</v>
      </c>
      <c r="F11" s="10">
        <f t="shared" si="8"/>
        <v>0</v>
      </c>
      <c r="G11" s="10">
        <f t="shared" si="8"/>
        <v>0</v>
      </c>
      <c r="H11" s="10">
        <f t="shared" si="8"/>
        <v>0</v>
      </c>
      <c r="I11" s="10">
        <f t="shared" si="8"/>
        <v>0</v>
      </c>
      <c r="J11" s="10">
        <f t="shared" si="8"/>
        <v>0</v>
      </c>
      <c r="K11" s="10">
        <f t="shared" si="8"/>
        <v>0</v>
      </c>
      <c r="L11" s="10">
        <f t="shared" si="8"/>
        <v>0</v>
      </c>
      <c r="M11" s="10">
        <f t="shared" si="8"/>
        <v>0</v>
      </c>
      <c r="N11" s="10">
        <f t="shared" si="8"/>
        <v>0</v>
      </c>
      <c r="O11" s="10">
        <f t="shared" si="8"/>
        <v>0</v>
      </c>
      <c r="P11" s="10">
        <f t="shared" si="8"/>
        <v>0</v>
      </c>
      <c r="Q11" s="10">
        <f t="shared" si="8"/>
        <v>0</v>
      </c>
      <c r="R11" s="10">
        <f t="shared" si="8"/>
        <v>0</v>
      </c>
      <c r="S11" s="10">
        <f t="shared" si="8"/>
        <v>0</v>
      </c>
      <c r="T11" s="10">
        <f t="shared" si="8"/>
        <v>0</v>
      </c>
      <c r="U11" s="10">
        <f t="shared" si="8"/>
        <v>0</v>
      </c>
      <c r="V11" s="10">
        <f t="shared" si="8"/>
        <v>0</v>
      </c>
      <c r="W11" s="10">
        <f t="shared" si="8"/>
        <v>0</v>
      </c>
      <c r="X11" s="10">
        <f t="shared" si="8"/>
        <v>0</v>
      </c>
      <c r="Y11" s="10">
        <f t="shared" si="8"/>
        <v>0</v>
      </c>
      <c r="Z11" s="10">
        <f t="shared" si="8"/>
        <v>0</v>
      </c>
      <c r="AA11" s="10">
        <f t="shared" si="8"/>
        <v>0</v>
      </c>
      <c r="AB11" s="10">
        <f t="shared" si="8"/>
        <v>0</v>
      </c>
      <c r="AC11" s="10">
        <f t="shared" si="8"/>
        <v>0</v>
      </c>
      <c r="AD11" s="10">
        <f t="shared" si="8"/>
        <v>0</v>
      </c>
      <c r="AE11" s="10">
        <f t="shared" si="8"/>
        <v>0</v>
      </c>
      <c r="AF11" s="10">
        <f t="shared" si="8"/>
        <v>0</v>
      </c>
      <c r="AG11" s="10">
        <f t="shared" si="8"/>
        <v>0</v>
      </c>
      <c r="AH11" s="10">
        <f t="shared" si="8"/>
        <v>0</v>
      </c>
      <c r="AI11" s="10">
        <f t="shared" si="8"/>
        <v>0</v>
      </c>
      <c r="AJ11" s="10">
        <f t="shared" si="8"/>
        <v>0</v>
      </c>
      <c r="AK11" s="10">
        <f t="shared" si="8"/>
        <v>0</v>
      </c>
      <c r="AL11" s="10">
        <f t="shared" si="8"/>
        <v>0</v>
      </c>
      <c r="AM11" s="10">
        <f t="shared" si="8"/>
        <v>0</v>
      </c>
      <c r="AN11" s="10">
        <f t="shared" si="8"/>
        <v>0</v>
      </c>
      <c r="AO11" s="10">
        <f t="shared" si="8"/>
        <v>0</v>
      </c>
      <c r="AP11" s="10">
        <f t="shared" si="8"/>
        <v>0</v>
      </c>
      <c r="AQ11" s="10">
        <f t="shared" si="8"/>
        <v>0</v>
      </c>
      <c r="AR11" s="10">
        <f t="shared" si="8"/>
        <v>0</v>
      </c>
      <c r="AS11" s="10">
        <f t="shared" si="8"/>
        <v>0</v>
      </c>
      <c r="AT11" s="10">
        <f t="shared" si="8"/>
        <v>0</v>
      </c>
      <c r="AU11" s="10">
        <f t="shared" si="8"/>
        <v>0</v>
      </c>
      <c r="AV11" s="10">
        <f t="shared" si="8"/>
        <v>0</v>
      </c>
      <c r="AW11" s="10">
        <f t="shared" si="8"/>
        <v>0</v>
      </c>
      <c r="AX11" s="10">
        <f t="shared" si="8"/>
        <v>0</v>
      </c>
      <c r="AY11" s="10">
        <f t="shared" si="8"/>
        <v>0</v>
      </c>
      <c r="AZ11" s="10">
        <f t="shared" si="8"/>
        <v>1933384.4967336385</v>
      </c>
      <c r="BA11" s="10">
        <f t="shared" si="8"/>
        <v>1923402.939917136</v>
      </c>
      <c r="BB11" s="10">
        <f t="shared" si="8"/>
        <v>1929859.6057638719</v>
      </c>
      <c r="BC11" s="10">
        <f t="shared" si="8"/>
        <v>1953124.7138145061</v>
      </c>
      <c r="BD11" s="10">
        <f t="shared" si="8"/>
        <v>1992466.3200170884</v>
      </c>
      <c r="BE11" s="10">
        <f t="shared" si="8"/>
        <v>2014331.8915834229</v>
      </c>
      <c r="BF11" s="10">
        <f t="shared" si="8"/>
        <v>2018924.1440671172</v>
      </c>
      <c r="BG11" s="10">
        <f t="shared" si="8"/>
        <v>2032906.8568410869</v>
      </c>
      <c r="BH11" s="10">
        <f t="shared" si="8"/>
        <v>2061904.1166863788</v>
      </c>
      <c r="BI11" s="10">
        <f t="shared" si="8"/>
        <v>2091407.7423921777</v>
      </c>
      <c r="BJ11" s="10">
        <f t="shared" si="8"/>
        <v>2114460.0890914183</v>
      </c>
      <c r="BK11" s="10">
        <f t="shared" si="8"/>
        <v>2125916.3930069041</v>
      </c>
      <c r="BO11" s="23">
        <f>SUM(BO8:BO10)</f>
        <v>0</v>
      </c>
      <c r="BP11" s="23">
        <f>SUM(BP8:BP10)</f>
        <v>1929859.6057638719</v>
      </c>
      <c r="BQ11" s="23">
        <f t="shared" ref="BQ11:BT11" si="9">SUM(BQ8:BQ10)</f>
        <v>0</v>
      </c>
      <c r="BR11" s="23">
        <f t="shared" si="9"/>
        <v>0</v>
      </c>
      <c r="BS11" s="23">
        <f t="shared" si="9"/>
        <v>0</v>
      </c>
      <c r="BT11" s="23">
        <f t="shared" si="9"/>
        <v>0</v>
      </c>
    </row>
    <row r="12" spans="1:81" x14ac:dyDescent="0.25">
      <c r="D12" s="9"/>
    </row>
    <row r="14" spans="1:81" hidden="1" outlineLevel="1" x14ac:dyDescent="0.25">
      <c r="A14" s="11" t="s">
        <v>16</v>
      </c>
      <c r="C14" s="2" t="s">
        <v>0</v>
      </c>
      <c r="D14" s="8">
        <f>RA_EC!D14+MA_EC!D14+CI_EC!D14</f>
        <v>0</v>
      </c>
      <c r="E14" s="8">
        <f>RA_EC!E14+MA_EC!E14+CI_EC!E14</f>
        <v>0</v>
      </c>
      <c r="F14" s="8">
        <f>RA_EC!F14+MA_EC!F14+CI_EC!F14</f>
        <v>0</v>
      </c>
      <c r="G14" s="8">
        <f>RA_EC!G14+MA_EC!G14+CI_EC!G14</f>
        <v>0</v>
      </c>
      <c r="H14" s="8">
        <f>RA_EC!H14+MA_EC!H14+CI_EC!H14</f>
        <v>0</v>
      </c>
      <c r="I14" s="8">
        <f>RA_EC!I14+MA_EC!I14+CI_EC!I14</f>
        <v>0</v>
      </c>
      <c r="J14" s="8">
        <f>RA_EC!J14+MA_EC!J14+CI_EC!J14</f>
        <v>0</v>
      </c>
      <c r="K14" s="8">
        <f>RA_EC!K14+MA_EC!K14+CI_EC!K14</f>
        <v>0</v>
      </c>
      <c r="L14" s="8">
        <f>RA_EC!L14+MA_EC!L14+CI_EC!L14</f>
        <v>0</v>
      </c>
      <c r="M14" s="8">
        <f>RA_EC!M14+MA_EC!M14+CI_EC!M14</f>
        <v>0</v>
      </c>
      <c r="N14" s="8">
        <f>RA_EC!N14+MA_EC!N14+CI_EC!N14</f>
        <v>0</v>
      </c>
      <c r="O14" s="8">
        <f>RA_EC!O14+MA_EC!O14+CI_EC!O14</f>
        <v>0</v>
      </c>
      <c r="P14" s="8">
        <f>RA_EC!P14+MA_EC!P14+CI_EC!P14</f>
        <v>0</v>
      </c>
      <c r="Q14" s="8">
        <f>RA_EC!Q14+MA_EC!Q14+CI_EC!Q14</f>
        <v>0</v>
      </c>
      <c r="R14" s="8">
        <f>RA_EC!R14+MA_EC!R14+CI_EC!R14</f>
        <v>0</v>
      </c>
      <c r="S14" s="8">
        <f>RA_EC!S14+MA_EC!S14+CI_EC!S14</f>
        <v>0</v>
      </c>
      <c r="T14" s="8">
        <f>RA_EC!T14+MA_EC!T14+CI_EC!T14</f>
        <v>0</v>
      </c>
      <c r="U14" s="8">
        <f>RA_EC!U14+MA_EC!U14+CI_EC!U14</f>
        <v>0</v>
      </c>
      <c r="V14" s="8">
        <f>RA_EC!V14+MA_EC!V14+CI_EC!V14</f>
        <v>0</v>
      </c>
      <c r="W14" s="8">
        <f>RA_EC!W14+MA_EC!W14+CI_EC!W14</f>
        <v>0</v>
      </c>
      <c r="X14" s="8">
        <f>RA_EC!X14+MA_EC!X14+CI_EC!X14</f>
        <v>0</v>
      </c>
      <c r="Y14" s="8">
        <f>RA_EC!Y14+MA_EC!Y14+CI_EC!Y14</f>
        <v>0</v>
      </c>
      <c r="Z14" s="8">
        <f>RA_EC!Z14+MA_EC!Z14+CI_EC!Z14</f>
        <v>0</v>
      </c>
      <c r="AA14" s="8">
        <f>RA_EC!AA14+MA_EC!AA14+CI_EC!AA14</f>
        <v>0</v>
      </c>
      <c r="AB14" s="8">
        <f>RA_EC!AB14+MA_EC!AB14+CI_EC!AB14</f>
        <v>0</v>
      </c>
      <c r="AC14" s="8">
        <f>RA_EC!AC14+MA_EC!AC14+CI_EC!AC14</f>
        <v>0</v>
      </c>
      <c r="AD14" s="8">
        <f>RA_EC!AD14+MA_EC!AD14+CI_EC!AD14</f>
        <v>0</v>
      </c>
      <c r="AE14" s="8">
        <f>RA_EC!AE14+MA_EC!AE14+CI_EC!AE14</f>
        <v>0</v>
      </c>
      <c r="AF14" s="8">
        <f>RA_EC!AF14+MA_EC!AF14+CI_EC!AF14</f>
        <v>0</v>
      </c>
      <c r="AG14" s="8">
        <f>RA_EC!AG14+MA_EC!AG14+CI_EC!AG14</f>
        <v>0</v>
      </c>
      <c r="AH14" s="8">
        <f>RA_EC!AH14+MA_EC!AH14+CI_EC!AH14</f>
        <v>0</v>
      </c>
      <c r="AI14" s="8">
        <f>RA_EC!AI14+MA_EC!AI14+CI_EC!AI14</f>
        <v>0</v>
      </c>
      <c r="AJ14" s="8">
        <f>RA_EC!AJ14+MA_EC!AJ14+CI_EC!AJ14</f>
        <v>0</v>
      </c>
      <c r="AK14" s="8">
        <f>RA_EC!AK14+MA_EC!AK14+CI_EC!AK14</f>
        <v>0</v>
      </c>
      <c r="AL14" s="8">
        <f>RA_EC!AL14+MA_EC!AL14+CI_EC!AL14</f>
        <v>0</v>
      </c>
      <c r="AM14" s="8">
        <f>RA_EC!AM14+MA_EC!AM14+CI_EC!AM14</f>
        <v>0</v>
      </c>
      <c r="AN14" s="8">
        <f>RA_EC!AN14+MA_EC!AN14+CI_EC!AN14</f>
        <v>0</v>
      </c>
      <c r="AO14" s="8">
        <f>RA_EC!AO14+MA_EC!AO14+CI_EC!AO14</f>
        <v>0</v>
      </c>
      <c r="AP14" s="8">
        <f>RA_EC!AP14+MA_EC!AP14+CI_EC!AP14</f>
        <v>0</v>
      </c>
      <c r="AQ14" s="8">
        <f>RA_EC!AQ14+MA_EC!AQ14+CI_EC!AQ14</f>
        <v>0</v>
      </c>
      <c r="AR14" s="8">
        <f>RA_EC!AR14+MA_EC!AR14+CI_EC!AR14</f>
        <v>0</v>
      </c>
      <c r="AS14" s="8">
        <f>RA_EC!AS14+MA_EC!AS14+CI_EC!AS14</f>
        <v>0</v>
      </c>
      <c r="AT14" s="8">
        <f>RA_EC!AT14+MA_EC!AT14+CI_EC!AT14</f>
        <v>0</v>
      </c>
      <c r="AU14" s="8">
        <f>RA_EC!AU14+MA_EC!AU14+CI_EC!AU14</f>
        <v>0</v>
      </c>
      <c r="AV14" s="8">
        <f>RA_EC!AV14+MA_EC!AV14+CI_EC!AV14</f>
        <v>0</v>
      </c>
      <c r="AW14" s="8">
        <f>RA_EC!AW14+MA_EC!AW14+CI_EC!AW14</f>
        <v>0</v>
      </c>
      <c r="AX14" s="8">
        <f>RA_EC!AX14+MA_EC!AX14+CI_EC!AX14</f>
        <v>0</v>
      </c>
      <c r="AY14" s="8">
        <f>RA_EC!AY14+MA_EC!AY14+CI_EC!AY14</f>
        <v>0</v>
      </c>
      <c r="AZ14" s="8">
        <f>RA_EC!AZ14+MA_EC!AZ14+CI_EC!AZ14</f>
        <v>1865582.2996456285</v>
      </c>
      <c r="BA14" s="8">
        <f>RA_EC!BA14+MA_EC!BA14+CI_EC!BA14</f>
        <v>1857745.721149537</v>
      </c>
      <c r="BB14" s="8">
        <f>RA_EC!BB14+MA_EC!BB14+CI_EC!BB14</f>
        <v>1855697.2046695712</v>
      </c>
      <c r="BC14" s="8">
        <f>RA_EC!BC14+MA_EC!BC14+CI_EC!BC14</f>
        <v>1870582.7753816305</v>
      </c>
      <c r="BD14" s="8">
        <f>RA_EC!BD14+MA_EC!BD14+CI_EC!BD14</f>
        <v>1901442.0286396295</v>
      </c>
      <c r="BE14" s="8">
        <f>RA_EC!BE14+MA_EC!BE14+CI_EC!BE14</f>
        <v>1931401.3566977237</v>
      </c>
      <c r="BF14" s="8">
        <f>RA_EC!BF14+MA_EC!BF14+CI_EC!BF14</f>
        <v>1944251.4914745043</v>
      </c>
      <c r="BG14" s="8">
        <f>RA_EC!BG14+MA_EC!BG14+CI_EC!BG14</f>
        <v>1952884.6022895905</v>
      </c>
      <c r="BH14" s="8">
        <f>RA_EC!BH14+MA_EC!BH14+CI_EC!BH14</f>
        <v>1974403.8308912294</v>
      </c>
      <c r="BI14" s="8">
        <f>RA_EC!BI14+MA_EC!BI14+CI_EC!BI14</f>
        <v>2004466.8249660465</v>
      </c>
      <c r="BJ14" s="8">
        <f>RA_EC!BJ14+MA_EC!BJ14+CI_EC!BJ14</f>
        <v>2031439.6801329218</v>
      </c>
      <c r="BK14" s="8">
        <f>RA_EC!BK14+MA_EC!BK14+CI_EC!BK14</f>
        <v>2047779.3803863549</v>
      </c>
      <c r="BO14" s="24">
        <f t="shared" ref="BO14:BT16" si="10">IFERROR(AVERAGEIFS($D14:$BM14,$D$6:$BM$6,"&gt;="&amp;BO$2,$D$6:$BM$6,"&lt;="&amp;BO$6,$D$5:$BM$5,BO$5,$D14:$BM14,"&lt;&gt;0"),0)</f>
        <v>0</v>
      </c>
      <c r="BP14" s="24">
        <f t="shared" si="10"/>
        <v>1859675.0751549124</v>
      </c>
      <c r="BQ14" s="24">
        <f t="shared" si="10"/>
        <v>0</v>
      </c>
      <c r="BR14" s="24">
        <f t="shared" si="10"/>
        <v>0</v>
      </c>
      <c r="BS14" s="24">
        <f t="shared" si="10"/>
        <v>0</v>
      </c>
      <c r="BT14" s="24">
        <f t="shared" si="10"/>
        <v>0</v>
      </c>
      <c r="BW14" s="24">
        <f t="shared" ref="BW14:CB16" si="11">SUMIFS($D14:$BM14,$D$6:$BM$6,"&gt;="&amp;BO$2,$D$6:$BM$6,"&lt;="&amp;BO$6,$D$5:$BM$5,BO$5)</f>
        <v>0</v>
      </c>
      <c r="BX14" s="24">
        <f t="shared" si="11"/>
        <v>5579025.225464737</v>
      </c>
      <c r="BY14" s="24">
        <f t="shared" si="11"/>
        <v>0</v>
      </c>
      <c r="BZ14" s="24">
        <f t="shared" si="11"/>
        <v>0</v>
      </c>
      <c r="CA14" s="24">
        <f t="shared" si="11"/>
        <v>0</v>
      </c>
      <c r="CB14" s="24">
        <f t="shared" si="11"/>
        <v>0</v>
      </c>
    </row>
    <row r="15" spans="1:81" hidden="1" outlineLevel="1" x14ac:dyDescent="0.25">
      <c r="A15" s="11" t="s">
        <v>16</v>
      </c>
      <c r="C15" s="2" t="s">
        <v>1</v>
      </c>
      <c r="D15" s="8">
        <f>RA_EC!D15+MA_EC!D15+CI_EC!D15</f>
        <v>0</v>
      </c>
      <c r="E15" s="8">
        <f>RA_EC!E15+MA_EC!E15+CI_EC!E15</f>
        <v>0</v>
      </c>
      <c r="F15" s="8">
        <f>RA_EC!F15+MA_EC!F15+CI_EC!F15</f>
        <v>0</v>
      </c>
      <c r="G15" s="8">
        <f>RA_EC!G15+MA_EC!G15+CI_EC!G15</f>
        <v>0</v>
      </c>
      <c r="H15" s="8">
        <f>RA_EC!H15+MA_EC!H15+CI_EC!H15</f>
        <v>0</v>
      </c>
      <c r="I15" s="8">
        <f>RA_EC!I15+MA_EC!I15+CI_EC!I15</f>
        <v>0</v>
      </c>
      <c r="J15" s="8">
        <f>RA_EC!J15+MA_EC!J15+CI_EC!J15</f>
        <v>0</v>
      </c>
      <c r="K15" s="8">
        <f>RA_EC!K15+MA_EC!K15+CI_EC!K15</f>
        <v>0</v>
      </c>
      <c r="L15" s="8">
        <f>RA_EC!L15+MA_EC!L15+CI_EC!L15</f>
        <v>0</v>
      </c>
      <c r="M15" s="8">
        <f>RA_EC!M15+MA_EC!M15+CI_EC!M15</f>
        <v>0</v>
      </c>
      <c r="N15" s="8">
        <f>RA_EC!N15+MA_EC!N15+CI_EC!N15</f>
        <v>0</v>
      </c>
      <c r="O15" s="8">
        <f>RA_EC!O15+MA_EC!O15+CI_EC!O15</f>
        <v>0</v>
      </c>
      <c r="P15" s="8">
        <f>RA_EC!P15+MA_EC!P15+CI_EC!P15</f>
        <v>0</v>
      </c>
      <c r="Q15" s="8">
        <f>RA_EC!Q15+MA_EC!Q15+CI_EC!Q15</f>
        <v>0</v>
      </c>
      <c r="R15" s="8">
        <f>RA_EC!R15+MA_EC!R15+CI_EC!R15</f>
        <v>0</v>
      </c>
      <c r="S15" s="8">
        <f>RA_EC!S15+MA_EC!S15+CI_EC!S15</f>
        <v>0</v>
      </c>
      <c r="T15" s="8">
        <f>RA_EC!T15+MA_EC!T15+CI_EC!T15</f>
        <v>0</v>
      </c>
      <c r="U15" s="8">
        <f>RA_EC!U15+MA_EC!U15+CI_EC!U15</f>
        <v>0</v>
      </c>
      <c r="V15" s="8">
        <f>RA_EC!V15+MA_EC!V15+CI_EC!V15</f>
        <v>0</v>
      </c>
      <c r="W15" s="8">
        <f>RA_EC!W15+MA_EC!W15+CI_EC!W15</f>
        <v>0</v>
      </c>
      <c r="X15" s="8">
        <f>RA_EC!X15+MA_EC!X15+CI_EC!X15</f>
        <v>0</v>
      </c>
      <c r="Y15" s="8">
        <f>RA_EC!Y15+MA_EC!Y15+CI_EC!Y15</f>
        <v>0</v>
      </c>
      <c r="Z15" s="8">
        <f>RA_EC!Z15+MA_EC!Z15+CI_EC!Z15</f>
        <v>0</v>
      </c>
      <c r="AA15" s="8">
        <f>RA_EC!AA15+MA_EC!AA15+CI_EC!AA15</f>
        <v>0</v>
      </c>
      <c r="AB15" s="8">
        <f>RA_EC!AB15+MA_EC!AB15+CI_EC!AB15</f>
        <v>0</v>
      </c>
      <c r="AC15" s="8">
        <f>RA_EC!AC15+MA_EC!AC15+CI_EC!AC15</f>
        <v>0</v>
      </c>
      <c r="AD15" s="8">
        <f>RA_EC!AD15+MA_EC!AD15+CI_EC!AD15</f>
        <v>0</v>
      </c>
      <c r="AE15" s="8">
        <f>RA_EC!AE15+MA_EC!AE15+CI_EC!AE15</f>
        <v>0</v>
      </c>
      <c r="AF15" s="8">
        <f>RA_EC!AF15+MA_EC!AF15+CI_EC!AF15</f>
        <v>0</v>
      </c>
      <c r="AG15" s="8">
        <f>RA_EC!AG15+MA_EC!AG15+CI_EC!AG15</f>
        <v>0</v>
      </c>
      <c r="AH15" s="8">
        <f>RA_EC!AH15+MA_EC!AH15+CI_EC!AH15</f>
        <v>0</v>
      </c>
      <c r="AI15" s="8">
        <f>RA_EC!AI15+MA_EC!AI15+CI_EC!AI15</f>
        <v>0</v>
      </c>
      <c r="AJ15" s="8">
        <f>RA_EC!AJ15+MA_EC!AJ15+CI_EC!AJ15</f>
        <v>0</v>
      </c>
      <c r="AK15" s="8">
        <f>RA_EC!AK15+MA_EC!AK15+CI_EC!AK15</f>
        <v>0</v>
      </c>
      <c r="AL15" s="8">
        <f>RA_EC!AL15+MA_EC!AL15+CI_EC!AL15</f>
        <v>0</v>
      </c>
      <c r="AM15" s="8">
        <f>RA_EC!AM15+MA_EC!AM15+CI_EC!AM15</f>
        <v>0</v>
      </c>
      <c r="AN15" s="8">
        <f>RA_EC!AN15+MA_EC!AN15+CI_EC!AN15</f>
        <v>0</v>
      </c>
      <c r="AO15" s="8">
        <f>RA_EC!AO15+MA_EC!AO15+CI_EC!AO15</f>
        <v>0</v>
      </c>
      <c r="AP15" s="8">
        <f>RA_EC!AP15+MA_EC!AP15+CI_EC!AP15</f>
        <v>0</v>
      </c>
      <c r="AQ15" s="8">
        <f>RA_EC!AQ15+MA_EC!AQ15+CI_EC!AQ15</f>
        <v>0</v>
      </c>
      <c r="AR15" s="8">
        <f>RA_EC!AR15+MA_EC!AR15+CI_EC!AR15</f>
        <v>0</v>
      </c>
      <c r="AS15" s="8">
        <f>RA_EC!AS15+MA_EC!AS15+CI_EC!AS15</f>
        <v>0</v>
      </c>
      <c r="AT15" s="8">
        <f>RA_EC!AT15+MA_EC!AT15+CI_EC!AT15</f>
        <v>0</v>
      </c>
      <c r="AU15" s="8">
        <f>RA_EC!AU15+MA_EC!AU15+CI_EC!AU15</f>
        <v>0</v>
      </c>
      <c r="AV15" s="8">
        <f>RA_EC!AV15+MA_EC!AV15+CI_EC!AV15</f>
        <v>0</v>
      </c>
      <c r="AW15" s="8">
        <f>RA_EC!AW15+MA_EC!AW15+CI_EC!AW15</f>
        <v>0</v>
      </c>
      <c r="AX15" s="8">
        <f>RA_EC!AX15+MA_EC!AX15+CI_EC!AX15</f>
        <v>0</v>
      </c>
      <c r="AY15" s="8">
        <f>RA_EC!AY15+MA_EC!AY15+CI_EC!AY15</f>
        <v>0</v>
      </c>
      <c r="AZ15" s="8">
        <f>RA_EC!AZ15+MA_EC!AZ15+CI_EC!AZ15</f>
        <v>11297.458125369027</v>
      </c>
      <c r="BA15" s="8">
        <f>RA_EC!BA15+MA_EC!BA15+CI_EC!BA15</f>
        <v>11066.560426378632</v>
      </c>
      <c r="BB15" s="8">
        <f>RA_EC!BB15+MA_EC!BB15+CI_EC!BB15</f>
        <v>10785.322310012682</v>
      </c>
      <c r="BC15" s="8">
        <f>RA_EC!BC15+MA_EC!BC15+CI_EC!BC15</f>
        <v>10509.578962371976</v>
      </c>
      <c r="BD15" s="8">
        <f>RA_EC!BD15+MA_EC!BD15+CI_EC!BD15</f>
        <v>10272.931264481831</v>
      </c>
      <c r="BE15" s="8">
        <f>RA_EC!BE15+MA_EC!BE15+CI_EC!BE15</f>
        <v>10013.991616743429</v>
      </c>
      <c r="BF15" s="8">
        <f>RA_EC!BF15+MA_EC!BF15+CI_EC!BF15</f>
        <v>9767.6101667649982</v>
      </c>
      <c r="BG15" s="8">
        <f>RA_EC!BG15+MA_EC!BG15+CI_EC!BG15</f>
        <v>9549.7774772095217</v>
      </c>
      <c r="BH15" s="8">
        <f>RA_EC!BH15+MA_EC!BH15+CI_EC!BH15</f>
        <v>9337.8840460168158</v>
      </c>
      <c r="BI15" s="8">
        <f>RA_EC!BI15+MA_EC!BI15+CI_EC!BI15</f>
        <v>9135.364810058325</v>
      </c>
      <c r="BJ15" s="8">
        <f>RA_EC!BJ15+MA_EC!BJ15+CI_EC!BJ15</f>
        <v>8935.4772022511897</v>
      </c>
      <c r="BK15" s="8">
        <f>RA_EC!BK15+MA_EC!BK15+CI_EC!BK15</f>
        <v>8747.6462105339142</v>
      </c>
      <c r="BO15" s="24">
        <f t="shared" si="10"/>
        <v>0</v>
      </c>
      <c r="BP15" s="24">
        <f t="shared" si="10"/>
        <v>11049.780287253447</v>
      </c>
      <c r="BQ15" s="24">
        <f t="shared" si="10"/>
        <v>0</v>
      </c>
      <c r="BR15" s="24">
        <f t="shared" si="10"/>
        <v>0</v>
      </c>
      <c r="BS15" s="24">
        <f t="shared" si="10"/>
        <v>0</v>
      </c>
      <c r="BT15" s="24">
        <f t="shared" si="10"/>
        <v>0</v>
      </c>
      <c r="BW15" s="24">
        <f t="shared" si="11"/>
        <v>0</v>
      </c>
      <c r="BX15" s="24">
        <f t="shared" si="11"/>
        <v>33149.340861760342</v>
      </c>
      <c r="BY15" s="24">
        <f t="shared" si="11"/>
        <v>0</v>
      </c>
      <c r="BZ15" s="24">
        <f t="shared" si="11"/>
        <v>0</v>
      </c>
      <c r="CA15" s="24">
        <f t="shared" si="11"/>
        <v>0</v>
      </c>
      <c r="CB15" s="24">
        <f t="shared" si="11"/>
        <v>0</v>
      </c>
    </row>
    <row r="16" spans="1:81" hidden="1" outlineLevel="1" x14ac:dyDescent="0.25">
      <c r="A16" s="11" t="s">
        <v>16</v>
      </c>
      <c r="C16" s="2" t="s">
        <v>9</v>
      </c>
      <c r="D16" s="8">
        <f>RA_EC!D16+MA_EC!D16+CI_EC!D16</f>
        <v>0</v>
      </c>
      <c r="E16" s="8">
        <f>RA_EC!E16+MA_EC!E16+CI_EC!E16</f>
        <v>0</v>
      </c>
      <c r="F16" s="8">
        <f>RA_EC!F16+MA_EC!F16+CI_EC!F16</f>
        <v>0</v>
      </c>
      <c r="G16" s="8">
        <f>RA_EC!G16+MA_EC!G16+CI_EC!G16</f>
        <v>0</v>
      </c>
      <c r="H16" s="8">
        <f>RA_EC!H16+MA_EC!H16+CI_EC!H16</f>
        <v>0</v>
      </c>
      <c r="I16" s="8">
        <f>RA_EC!I16+MA_EC!I16+CI_EC!I16</f>
        <v>0</v>
      </c>
      <c r="J16" s="8">
        <f>RA_EC!J16+MA_EC!J16+CI_EC!J16</f>
        <v>0</v>
      </c>
      <c r="K16" s="8">
        <f>RA_EC!K16+MA_EC!K16+CI_EC!K16</f>
        <v>0</v>
      </c>
      <c r="L16" s="8">
        <f>RA_EC!L16+MA_EC!L16+CI_EC!L16</f>
        <v>0</v>
      </c>
      <c r="M16" s="8">
        <f>RA_EC!M16+MA_EC!M16+CI_EC!M16</f>
        <v>0</v>
      </c>
      <c r="N16" s="8">
        <f>RA_EC!N16+MA_EC!N16+CI_EC!N16</f>
        <v>0</v>
      </c>
      <c r="O16" s="8">
        <f>RA_EC!O16+MA_EC!O16+CI_EC!O16</f>
        <v>0</v>
      </c>
      <c r="P16" s="8">
        <f>RA_EC!P16+MA_EC!P16+CI_EC!P16</f>
        <v>0</v>
      </c>
      <c r="Q16" s="8">
        <f>RA_EC!Q16+MA_EC!Q16+CI_EC!Q16</f>
        <v>0</v>
      </c>
      <c r="R16" s="8">
        <f>RA_EC!R16+MA_EC!R16+CI_EC!R16</f>
        <v>0</v>
      </c>
      <c r="S16" s="8">
        <f>RA_EC!S16+MA_EC!S16+CI_EC!S16</f>
        <v>0</v>
      </c>
      <c r="T16" s="8">
        <f>RA_EC!T16+MA_EC!T16+CI_EC!T16</f>
        <v>0</v>
      </c>
      <c r="U16" s="8">
        <f>RA_EC!U16+MA_EC!U16+CI_EC!U16</f>
        <v>0</v>
      </c>
      <c r="V16" s="8">
        <f>RA_EC!V16+MA_EC!V16+CI_EC!V16</f>
        <v>0</v>
      </c>
      <c r="W16" s="8">
        <f>RA_EC!W16+MA_EC!W16+CI_EC!W16</f>
        <v>0</v>
      </c>
      <c r="X16" s="8">
        <f>RA_EC!X16+MA_EC!X16+CI_EC!X16</f>
        <v>0</v>
      </c>
      <c r="Y16" s="8">
        <f>RA_EC!Y16+MA_EC!Y16+CI_EC!Y16</f>
        <v>0</v>
      </c>
      <c r="Z16" s="8">
        <f>RA_EC!Z16+MA_EC!Z16+CI_EC!Z16</f>
        <v>0</v>
      </c>
      <c r="AA16" s="8">
        <f>RA_EC!AA16+MA_EC!AA16+CI_EC!AA16</f>
        <v>0</v>
      </c>
      <c r="AB16" s="8">
        <f>RA_EC!AB16+MA_EC!AB16+CI_EC!AB16</f>
        <v>0</v>
      </c>
      <c r="AC16" s="8">
        <f>RA_EC!AC16+MA_EC!AC16+CI_EC!AC16</f>
        <v>0</v>
      </c>
      <c r="AD16" s="8">
        <f>RA_EC!AD16+MA_EC!AD16+CI_EC!AD16</f>
        <v>0</v>
      </c>
      <c r="AE16" s="8">
        <f>RA_EC!AE16+MA_EC!AE16+CI_EC!AE16</f>
        <v>0</v>
      </c>
      <c r="AF16" s="8">
        <f>RA_EC!AF16+MA_EC!AF16+CI_EC!AF16</f>
        <v>0</v>
      </c>
      <c r="AG16" s="8">
        <f>RA_EC!AG16+MA_EC!AG16+CI_EC!AG16</f>
        <v>0</v>
      </c>
      <c r="AH16" s="8">
        <f>RA_EC!AH16+MA_EC!AH16+CI_EC!AH16</f>
        <v>0</v>
      </c>
      <c r="AI16" s="8">
        <f>RA_EC!AI16+MA_EC!AI16+CI_EC!AI16</f>
        <v>0</v>
      </c>
      <c r="AJ16" s="8">
        <f>RA_EC!AJ16+MA_EC!AJ16+CI_EC!AJ16</f>
        <v>0</v>
      </c>
      <c r="AK16" s="8">
        <f>RA_EC!AK16+MA_EC!AK16+CI_EC!AK16</f>
        <v>0</v>
      </c>
      <c r="AL16" s="8">
        <f>RA_EC!AL16+MA_EC!AL16+CI_EC!AL16</f>
        <v>0</v>
      </c>
      <c r="AM16" s="8">
        <f>RA_EC!AM16+MA_EC!AM16+CI_EC!AM16</f>
        <v>0</v>
      </c>
      <c r="AN16" s="8">
        <f>RA_EC!AN16+MA_EC!AN16+CI_EC!AN16</f>
        <v>0</v>
      </c>
      <c r="AO16" s="8">
        <f>RA_EC!AO16+MA_EC!AO16+CI_EC!AO16</f>
        <v>0</v>
      </c>
      <c r="AP16" s="8">
        <f>RA_EC!AP16+MA_EC!AP16+CI_EC!AP16</f>
        <v>0</v>
      </c>
      <c r="AQ16" s="8">
        <f>RA_EC!AQ16+MA_EC!AQ16+CI_EC!AQ16</f>
        <v>0</v>
      </c>
      <c r="AR16" s="8">
        <f>RA_EC!AR16+MA_EC!AR16+CI_EC!AR16</f>
        <v>0</v>
      </c>
      <c r="AS16" s="8">
        <f>RA_EC!AS16+MA_EC!AS16+CI_EC!AS16</f>
        <v>0</v>
      </c>
      <c r="AT16" s="8">
        <f>RA_EC!AT16+MA_EC!AT16+CI_EC!AT16</f>
        <v>0</v>
      </c>
      <c r="AU16" s="8">
        <f>RA_EC!AU16+MA_EC!AU16+CI_EC!AU16</f>
        <v>0</v>
      </c>
      <c r="AV16" s="8">
        <f>RA_EC!AV16+MA_EC!AV16+CI_EC!AV16</f>
        <v>0</v>
      </c>
      <c r="AW16" s="8">
        <f>RA_EC!AW16+MA_EC!AW16+CI_EC!AW16</f>
        <v>0</v>
      </c>
      <c r="AX16" s="8">
        <f>RA_EC!AX16+MA_EC!AX16+CI_EC!AX16</f>
        <v>0</v>
      </c>
      <c r="AY16" s="8">
        <f>RA_EC!AY16+MA_EC!AY16+CI_EC!AY16</f>
        <v>0</v>
      </c>
      <c r="AZ16" s="8">
        <f>RA_EC!AZ16+MA_EC!AZ16+CI_EC!AZ16</f>
        <v>36005.422105916194</v>
      </c>
      <c r="BA16" s="8">
        <f>RA_EC!BA16+MA_EC!BA16+CI_EC!BA16</f>
        <v>35848.977974990878</v>
      </c>
      <c r="BB16" s="8">
        <f>RA_EC!BB16+MA_EC!BB16+CI_EC!BB16</f>
        <v>36170.417459002259</v>
      </c>
      <c r="BC16" s="8">
        <f>RA_EC!BC16+MA_EC!BC16+CI_EC!BC16</f>
        <v>36149.583088660103</v>
      </c>
      <c r="BD16" s="8">
        <f>RA_EC!BD16+MA_EC!BD16+CI_EC!BD16</f>
        <v>36526.863870070832</v>
      </c>
      <c r="BE16" s="8">
        <f>RA_EC!BE16+MA_EC!BE16+CI_EC!BE16</f>
        <v>36951.892278353102</v>
      </c>
      <c r="BF16" s="8">
        <f>RA_EC!BF16+MA_EC!BF16+CI_EC!BF16</f>
        <v>37439.419135388423</v>
      </c>
      <c r="BG16" s="8">
        <f>RA_EC!BG16+MA_EC!BG16+CI_EC!BG16</f>
        <v>38290.530740331953</v>
      </c>
      <c r="BH16" s="8">
        <f>RA_EC!BH16+MA_EC!BH16+CI_EC!BH16</f>
        <v>38115.026307560489</v>
      </c>
      <c r="BI16" s="8">
        <f>RA_EC!BI16+MA_EC!BI16+CI_EC!BI16</f>
        <v>36931.671919067318</v>
      </c>
      <c r="BJ16" s="8">
        <f>RA_EC!BJ16+MA_EC!BJ16+CI_EC!BJ16</f>
        <v>35928.87139438303</v>
      </c>
      <c r="BK16" s="8">
        <f>RA_EC!BK16+MA_EC!BK16+CI_EC!BK16</f>
        <v>36885.059180082833</v>
      </c>
      <c r="BO16" s="24">
        <f t="shared" si="10"/>
        <v>0</v>
      </c>
      <c r="BP16" s="24">
        <f t="shared" si="10"/>
        <v>36008.272513303113</v>
      </c>
      <c r="BQ16" s="24">
        <f t="shared" si="10"/>
        <v>0</v>
      </c>
      <c r="BR16" s="24">
        <f t="shared" si="10"/>
        <v>0</v>
      </c>
      <c r="BS16" s="24">
        <f t="shared" si="10"/>
        <v>0</v>
      </c>
      <c r="BT16" s="24">
        <f t="shared" si="10"/>
        <v>0</v>
      </c>
      <c r="BW16" s="24">
        <f t="shared" si="11"/>
        <v>0</v>
      </c>
      <c r="BX16" s="24">
        <f t="shared" si="11"/>
        <v>108024.81753990933</v>
      </c>
      <c r="BY16" s="24">
        <f t="shared" si="11"/>
        <v>0</v>
      </c>
      <c r="BZ16" s="24">
        <f t="shared" si="11"/>
        <v>0</v>
      </c>
      <c r="CA16" s="24">
        <f t="shared" si="11"/>
        <v>0</v>
      </c>
      <c r="CB16" s="24">
        <f t="shared" si="11"/>
        <v>0</v>
      </c>
    </row>
    <row r="17" spans="1:80" collapsed="1" x14ac:dyDescent="0.25">
      <c r="C17" s="3" t="s">
        <v>20</v>
      </c>
      <c r="D17" s="10">
        <f>SUM(D14:D16)</f>
        <v>0</v>
      </c>
      <c r="E17" s="10">
        <f t="shared" ref="E17:BK17" si="12">SUM(E14:E16)</f>
        <v>0</v>
      </c>
      <c r="F17" s="10">
        <f t="shared" si="12"/>
        <v>0</v>
      </c>
      <c r="G17" s="10">
        <f t="shared" si="12"/>
        <v>0</v>
      </c>
      <c r="H17" s="10">
        <f t="shared" si="12"/>
        <v>0</v>
      </c>
      <c r="I17" s="10">
        <f t="shared" si="12"/>
        <v>0</v>
      </c>
      <c r="J17" s="10">
        <f t="shared" si="12"/>
        <v>0</v>
      </c>
      <c r="K17" s="10">
        <f t="shared" si="12"/>
        <v>0</v>
      </c>
      <c r="L17" s="10">
        <f t="shared" si="12"/>
        <v>0</v>
      </c>
      <c r="M17" s="10">
        <f t="shared" si="12"/>
        <v>0</v>
      </c>
      <c r="N17" s="10">
        <f t="shared" si="12"/>
        <v>0</v>
      </c>
      <c r="O17" s="10">
        <f t="shared" si="12"/>
        <v>0</v>
      </c>
      <c r="P17" s="10">
        <f t="shared" si="12"/>
        <v>0</v>
      </c>
      <c r="Q17" s="10">
        <f t="shared" si="12"/>
        <v>0</v>
      </c>
      <c r="R17" s="10">
        <f t="shared" si="12"/>
        <v>0</v>
      </c>
      <c r="S17" s="10">
        <f t="shared" si="12"/>
        <v>0</v>
      </c>
      <c r="T17" s="10">
        <f t="shared" si="12"/>
        <v>0</v>
      </c>
      <c r="U17" s="10">
        <f t="shared" si="12"/>
        <v>0</v>
      </c>
      <c r="V17" s="10">
        <f t="shared" si="12"/>
        <v>0</v>
      </c>
      <c r="W17" s="10">
        <f t="shared" si="12"/>
        <v>0</v>
      </c>
      <c r="X17" s="10">
        <f t="shared" si="12"/>
        <v>0</v>
      </c>
      <c r="Y17" s="10">
        <f t="shared" si="12"/>
        <v>0</v>
      </c>
      <c r="Z17" s="10">
        <f t="shared" si="12"/>
        <v>0</v>
      </c>
      <c r="AA17" s="10">
        <f t="shared" si="12"/>
        <v>0</v>
      </c>
      <c r="AB17" s="10">
        <f t="shared" si="12"/>
        <v>0</v>
      </c>
      <c r="AC17" s="10">
        <f t="shared" si="12"/>
        <v>0</v>
      </c>
      <c r="AD17" s="10">
        <f t="shared" si="12"/>
        <v>0</v>
      </c>
      <c r="AE17" s="10">
        <f t="shared" si="12"/>
        <v>0</v>
      </c>
      <c r="AF17" s="10">
        <f t="shared" si="12"/>
        <v>0</v>
      </c>
      <c r="AG17" s="10">
        <f t="shared" si="12"/>
        <v>0</v>
      </c>
      <c r="AH17" s="10">
        <f t="shared" si="12"/>
        <v>0</v>
      </c>
      <c r="AI17" s="10">
        <f t="shared" si="12"/>
        <v>0</v>
      </c>
      <c r="AJ17" s="10">
        <f t="shared" si="12"/>
        <v>0</v>
      </c>
      <c r="AK17" s="10">
        <f t="shared" si="12"/>
        <v>0</v>
      </c>
      <c r="AL17" s="10">
        <f t="shared" si="12"/>
        <v>0</v>
      </c>
      <c r="AM17" s="10">
        <f t="shared" si="12"/>
        <v>0</v>
      </c>
      <c r="AN17" s="10">
        <f t="shared" si="12"/>
        <v>0</v>
      </c>
      <c r="AO17" s="10">
        <f t="shared" si="12"/>
        <v>0</v>
      </c>
      <c r="AP17" s="10">
        <f t="shared" si="12"/>
        <v>0</v>
      </c>
      <c r="AQ17" s="10">
        <f t="shared" si="12"/>
        <v>0</v>
      </c>
      <c r="AR17" s="10">
        <f t="shared" si="12"/>
        <v>0</v>
      </c>
      <c r="AS17" s="10">
        <f t="shared" si="12"/>
        <v>0</v>
      </c>
      <c r="AT17" s="10">
        <f t="shared" si="12"/>
        <v>0</v>
      </c>
      <c r="AU17" s="10">
        <f t="shared" si="12"/>
        <v>0</v>
      </c>
      <c r="AV17" s="10">
        <f t="shared" si="12"/>
        <v>0</v>
      </c>
      <c r="AW17" s="10">
        <f t="shared" si="12"/>
        <v>0</v>
      </c>
      <c r="AX17" s="10">
        <f t="shared" si="12"/>
        <v>0</v>
      </c>
      <c r="AY17" s="10">
        <f t="shared" si="12"/>
        <v>0</v>
      </c>
      <c r="AZ17" s="10">
        <f t="shared" si="12"/>
        <v>1912885.1798769138</v>
      </c>
      <c r="BA17" s="10">
        <f t="shared" si="12"/>
        <v>1904661.2595509065</v>
      </c>
      <c r="BB17" s="10">
        <f t="shared" si="12"/>
        <v>1902652.9444385862</v>
      </c>
      <c r="BC17" s="10">
        <f t="shared" si="12"/>
        <v>1917241.9374326626</v>
      </c>
      <c r="BD17" s="10">
        <f t="shared" si="12"/>
        <v>1948241.823774182</v>
      </c>
      <c r="BE17" s="10">
        <f t="shared" si="12"/>
        <v>1978367.2405928201</v>
      </c>
      <c r="BF17" s="10">
        <f t="shared" si="12"/>
        <v>1991458.5207766579</v>
      </c>
      <c r="BG17" s="10">
        <f t="shared" si="12"/>
        <v>2000724.9105071318</v>
      </c>
      <c r="BH17" s="10">
        <f t="shared" si="12"/>
        <v>2021856.7412448067</v>
      </c>
      <c r="BI17" s="10">
        <f t="shared" si="12"/>
        <v>2050533.8616951723</v>
      </c>
      <c r="BJ17" s="10">
        <f t="shared" si="12"/>
        <v>2076304.0287295559</v>
      </c>
      <c r="BK17" s="10">
        <f t="shared" si="12"/>
        <v>2093412.0857769714</v>
      </c>
      <c r="BO17" s="23">
        <f>SUM(BO14:BO16)</f>
        <v>0</v>
      </c>
      <c r="BP17" s="23">
        <f t="shared" ref="BP17:BT17" si="13">SUM(BP14:BP16)</f>
        <v>1906733.1279554691</v>
      </c>
      <c r="BQ17" s="23">
        <f t="shared" si="13"/>
        <v>0</v>
      </c>
      <c r="BR17" s="23">
        <f t="shared" si="13"/>
        <v>0</v>
      </c>
      <c r="BS17" s="23">
        <f t="shared" si="13"/>
        <v>0</v>
      </c>
      <c r="BT17" s="23">
        <f t="shared" si="13"/>
        <v>0</v>
      </c>
      <c r="BW17" s="23">
        <f>SUM(BW14:BW16)</f>
        <v>0</v>
      </c>
      <c r="BX17" s="23">
        <f t="shared" ref="BX17:CB17" si="14">SUM(BX14:BX16)</f>
        <v>5720199.383866406</v>
      </c>
      <c r="BY17" s="23">
        <f t="shared" si="14"/>
        <v>0</v>
      </c>
      <c r="BZ17" s="23">
        <f t="shared" si="14"/>
        <v>0</v>
      </c>
      <c r="CA17" s="23">
        <f t="shared" si="14"/>
        <v>0</v>
      </c>
      <c r="CB17" s="23">
        <f t="shared" si="14"/>
        <v>0</v>
      </c>
    </row>
    <row r="18" spans="1:80" x14ac:dyDescent="0.25">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row>
    <row r="19" spans="1:80" x14ac:dyDescent="0.25">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row>
    <row r="20" spans="1:80" hidden="1" outlineLevel="1" x14ac:dyDescent="0.25">
      <c r="A20" s="11"/>
      <c r="C20" s="2" t="s">
        <v>0</v>
      </c>
      <c r="D20" s="14">
        <f>IFERROR(((1+D38/D14)^(360/D$3))-1,0)</f>
        <v>0</v>
      </c>
      <c r="E20" s="14">
        <f t="shared" ref="E20:BK23" si="15">IFERROR(((1+E38/E14)^(360/E$3))-1,0)</f>
        <v>0</v>
      </c>
      <c r="F20" s="14">
        <f t="shared" si="15"/>
        <v>0</v>
      </c>
      <c r="G20" s="14">
        <f t="shared" si="15"/>
        <v>0</v>
      </c>
      <c r="H20" s="14">
        <f t="shared" si="15"/>
        <v>0</v>
      </c>
      <c r="I20" s="14">
        <f t="shared" si="15"/>
        <v>0</v>
      </c>
      <c r="J20" s="14">
        <f t="shared" si="15"/>
        <v>0</v>
      </c>
      <c r="K20" s="14">
        <f t="shared" si="15"/>
        <v>0</v>
      </c>
      <c r="L20" s="14">
        <f t="shared" si="15"/>
        <v>0</v>
      </c>
      <c r="M20" s="14">
        <f t="shared" si="15"/>
        <v>0</v>
      </c>
      <c r="N20" s="14">
        <f t="shared" si="15"/>
        <v>0</v>
      </c>
      <c r="O20" s="14">
        <f t="shared" si="15"/>
        <v>0</v>
      </c>
      <c r="P20" s="14">
        <f t="shared" si="15"/>
        <v>0</v>
      </c>
      <c r="Q20" s="14">
        <f t="shared" si="15"/>
        <v>0</v>
      </c>
      <c r="R20" s="14">
        <f t="shared" si="15"/>
        <v>0</v>
      </c>
      <c r="S20" s="14">
        <f t="shared" si="15"/>
        <v>0</v>
      </c>
      <c r="T20" s="14">
        <f t="shared" si="15"/>
        <v>0</v>
      </c>
      <c r="U20" s="14">
        <f t="shared" si="15"/>
        <v>0</v>
      </c>
      <c r="V20" s="14">
        <f t="shared" si="15"/>
        <v>0</v>
      </c>
      <c r="W20" s="14">
        <f t="shared" si="15"/>
        <v>0</v>
      </c>
      <c r="X20" s="14">
        <f t="shared" si="15"/>
        <v>0</v>
      </c>
      <c r="Y20" s="14">
        <f t="shared" si="15"/>
        <v>0</v>
      </c>
      <c r="Z20" s="14">
        <f t="shared" si="15"/>
        <v>0</v>
      </c>
      <c r="AA20" s="14">
        <f t="shared" si="15"/>
        <v>0</v>
      </c>
      <c r="AB20" s="14">
        <f t="shared" si="15"/>
        <v>0</v>
      </c>
      <c r="AC20" s="14">
        <f t="shared" si="15"/>
        <v>0</v>
      </c>
      <c r="AD20" s="14">
        <f t="shared" si="15"/>
        <v>0</v>
      </c>
      <c r="AE20" s="14">
        <f t="shared" si="15"/>
        <v>0</v>
      </c>
      <c r="AF20" s="14">
        <f t="shared" si="15"/>
        <v>0</v>
      </c>
      <c r="AG20" s="14">
        <f t="shared" si="15"/>
        <v>0</v>
      </c>
      <c r="AH20" s="14">
        <f t="shared" si="15"/>
        <v>0</v>
      </c>
      <c r="AI20" s="14">
        <f t="shared" si="15"/>
        <v>0</v>
      </c>
      <c r="AJ20" s="14">
        <f t="shared" si="15"/>
        <v>0</v>
      </c>
      <c r="AK20" s="14">
        <f t="shared" si="15"/>
        <v>0</v>
      </c>
      <c r="AL20" s="14">
        <f t="shared" si="15"/>
        <v>0</v>
      </c>
      <c r="AM20" s="14">
        <f t="shared" si="15"/>
        <v>0</v>
      </c>
      <c r="AN20" s="14">
        <f t="shared" si="15"/>
        <v>0</v>
      </c>
      <c r="AO20" s="14">
        <f t="shared" si="15"/>
        <v>0</v>
      </c>
      <c r="AP20" s="14">
        <f t="shared" si="15"/>
        <v>0</v>
      </c>
      <c r="AQ20" s="14">
        <f t="shared" si="15"/>
        <v>0</v>
      </c>
      <c r="AR20" s="14">
        <f t="shared" si="15"/>
        <v>0</v>
      </c>
      <c r="AS20" s="14">
        <f t="shared" si="15"/>
        <v>0</v>
      </c>
      <c r="AT20" s="14">
        <f t="shared" si="15"/>
        <v>0</v>
      </c>
      <c r="AU20" s="14">
        <f t="shared" si="15"/>
        <v>0</v>
      </c>
      <c r="AV20" s="14">
        <f t="shared" si="15"/>
        <v>0</v>
      </c>
      <c r="AW20" s="14">
        <f t="shared" si="15"/>
        <v>0</v>
      </c>
      <c r="AX20" s="14">
        <f t="shared" si="15"/>
        <v>0</v>
      </c>
      <c r="AY20" s="14">
        <f t="shared" si="15"/>
        <v>0</v>
      </c>
      <c r="AZ20" s="14">
        <f t="shared" si="15"/>
        <v>0.24619121410349809</v>
      </c>
      <c r="BA20" s="14">
        <f t="shared" si="15"/>
        <v>0.24428348077019235</v>
      </c>
      <c r="BB20" s="14">
        <f t="shared" si="15"/>
        <v>0.25850192613194212</v>
      </c>
      <c r="BC20" s="14">
        <f t="shared" si="15"/>
        <v>0.2581087900495711</v>
      </c>
      <c r="BD20" s="14">
        <f t="shared" si="15"/>
        <v>0.25246180208684721</v>
      </c>
      <c r="BE20" s="14">
        <f t="shared" si="15"/>
        <v>0.26619107660398322</v>
      </c>
      <c r="BF20" s="14">
        <f t="shared" si="15"/>
        <v>0.25987382961680505</v>
      </c>
      <c r="BG20" s="14">
        <f t="shared" si="15"/>
        <v>0.26815814911069835</v>
      </c>
      <c r="BH20" s="14">
        <f t="shared" si="15"/>
        <v>0.26152875440926104</v>
      </c>
      <c r="BI20" s="14">
        <f t="shared" si="15"/>
        <v>0.25512068117646081</v>
      </c>
      <c r="BJ20" s="14">
        <f t="shared" si="15"/>
        <v>0.26270274575790653</v>
      </c>
      <c r="BK20" s="14">
        <f t="shared" si="15"/>
        <v>0.26116272913795879</v>
      </c>
      <c r="BO20" s="28">
        <f>IFERROR(((1+BO38/BW14)^(360/BO$3))-1,0)</f>
        <v>0</v>
      </c>
      <c r="BP20" s="28">
        <f t="shared" ref="BP20:BT23" si="16">IFERROR(((1+BP38/BX14)^(360/BP$3))-1,0)</f>
        <v>0.24983344104977756</v>
      </c>
      <c r="BQ20" s="28">
        <f t="shared" si="16"/>
        <v>0</v>
      </c>
      <c r="BR20" s="28">
        <f t="shared" si="16"/>
        <v>0</v>
      </c>
      <c r="BS20" s="28">
        <f t="shared" si="16"/>
        <v>0</v>
      </c>
      <c r="BT20" s="28">
        <f t="shared" si="16"/>
        <v>0</v>
      </c>
    </row>
    <row r="21" spans="1:80" hidden="1" outlineLevel="1" x14ac:dyDescent="0.25">
      <c r="A21" s="11"/>
      <c r="C21" s="2" t="s">
        <v>1</v>
      </c>
      <c r="D21" s="14">
        <f t="shared" ref="D21:S23" si="17">IFERROR(((1+D39/D15)^(360/D$3))-1,0)</f>
        <v>0</v>
      </c>
      <c r="E21" s="14">
        <f t="shared" si="17"/>
        <v>0</v>
      </c>
      <c r="F21" s="14">
        <f t="shared" si="17"/>
        <v>0</v>
      </c>
      <c r="G21" s="14">
        <f t="shared" si="17"/>
        <v>0</v>
      </c>
      <c r="H21" s="14">
        <f t="shared" si="17"/>
        <v>0</v>
      </c>
      <c r="I21" s="14">
        <f t="shared" si="17"/>
        <v>0</v>
      </c>
      <c r="J21" s="14">
        <f t="shared" si="17"/>
        <v>0</v>
      </c>
      <c r="K21" s="14">
        <f t="shared" si="17"/>
        <v>0</v>
      </c>
      <c r="L21" s="14">
        <f t="shared" si="17"/>
        <v>0</v>
      </c>
      <c r="M21" s="14">
        <f t="shared" si="17"/>
        <v>0</v>
      </c>
      <c r="N21" s="14">
        <f t="shared" si="17"/>
        <v>0</v>
      </c>
      <c r="O21" s="14">
        <f t="shared" si="17"/>
        <v>0</v>
      </c>
      <c r="P21" s="14">
        <f t="shared" si="17"/>
        <v>0</v>
      </c>
      <c r="Q21" s="14">
        <f t="shared" si="17"/>
        <v>0</v>
      </c>
      <c r="R21" s="14">
        <f t="shared" si="17"/>
        <v>0</v>
      </c>
      <c r="S21" s="14">
        <f t="shared" si="17"/>
        <v>0</v>
      </c>
      <c r="T21" s="14">
        <f t="shared" si="15"/>
        <v>0</v>
      </c>
      <c r="U21" s="14">
        <f t="shared" si="15"/>
        <v>0</v>
      </c>
      <c r="V21" s="14">
        <f t="shared" si="15"/>
        <v>0</v>
      </c>
      <c r="W21" s="14">
        <f t="shared" si="15"/>
        <v>0</v>
      </c>
      <c r="X21" s="14">
        <f t="shared" si="15"/>
        <v>0</v>
      </c>
      <c r="Y21" s="14">
        <f t="shared" si="15"/>
        <v>0</v>
      </c>
      <c r="Z21" s="14">
        <f t="shared" si="15"/>
        <v>0</v>
      </c>
      <c r="AA21" s="14">
        <f t="shared" si="15"/>
        <v>0</v>
      </c>
      <c r="AB21" s="14">
        <f t="shared" si="15"/>
        <v>0</v>
      </c>
      <c r="AC21" s="14">
        <f t="shared" si="15"/>
        <v>0</v>
      </c>
      <c r="AD21" s="14">
        <f t="shared" si="15"/>
        <v>0</v>
      </c>
      <c r="AE21" s="14">
        <f t="shared" si="15"/>
        <v>0</v>
      </c>
      <c r="AF21" s="14">
        <f t="shared" si="15"/>
        <v>0</v>
      </c>
      <c r="AG21" s="14">
        <f t="shared" si="15"/>
        <v>0</v>
      </c>
      <c r="AH21" s="14">
        <f t="shared" si="15"/>
        <v>0</v>
      </c>
      <c r="AI21" s="14">
        <f t="shared" si="15"/>
        <v>0</v>
      </c>
      <c r="AJ21" s="14">
        <f t="shared" si="15"/>
        <v>0</v>
      </c>
      <c r="AK21" s="14">
        <f t="shared" si="15"/>
        <v>0</v>
      </c>
      <c r="AL21" s="14">
        <f t="shared" si="15"/>
        <v>0</v>
      </c>
      <c r="AM21" s="14">
        <f t="shared" si="15"/>
        <v>0</v>
      </c>
      <c r="AN21" s="14">
        <f t="shared" si="15"/>
        <v>0</v>
      </c>
      <c r="AO21" s="14">
        <f t="shared" si="15"/>
        <v>0</v>
      </c>
      <c r="AP21" s="14">
        <f t="shared" si="15"/>
        <v>0</v>
      </c>
      <c r="AQ21" s="14">
        <f t="shared" si="15"/>
        <v>0</v>
      </c>
      <c r="AR21" s="14">
        <f t="shared" si="15"/>
        <v>0</v>
      </c>
      <c r="AS21" s="14">
        <f t="shared" si="15"/>
        <v>0</v>
      </c>
      <c r="AT21" s="14">
        <f t="shared" si="15"/>
        <v>0</v>
      </c>
      <c r="AU21" s="14">
        <f t="shared" si="15"/>
        <v>0</v>
      </c>
      <c r="AV21" s="14">
        <f t="shared" si="15"/>
        <v>0</v>
      </c>
      <c r="AW21" s="14">
        <f t="shared" si="15"/>
        <v>0</v>
      </c>
      <c r="AX21" s="14">
        <f t="shared" si="15"/>
        <v>0</v>
      </c>
      <c r="AY21" s="14">
        <f t="shared" si="15"/>
        <v>0</v>
      </c>
      <c r="AZ21" s="14">
        <f t="shared" si="15"/>
        <v>0.16690980017140955</v>
      </c>
      <c r="BA21" s="14">
        <f t="shared" si="15"/>
        <v>0.16977254485419935</v>
      </c>
      <c r="BB21" s="14">
        <f t="shared" si="15"/>
        <v>0.1733893438034515</v>
      </c>
      <c r="BC21" s="14">
        <f t="shared" si="15"/>
        <v>0.17713366263139374</v>
      </c>
      <c r="BD21" s="14">
        <f t="shared" si="15"/>
        <v>0.18117525930454148</v>
      </c>
      <c r="BE21" s="14">
        <f t="shared" si="15"/>
        <v>0.1860988757640436</v>
      </c>
      <c r="BF21" s="14">
        <f t="shared" si="15"/>
        <v>0.19117823661636058</v>
      </c>
      <c r="BG21" s="14">
        <f t="shared" si="15"/>
        <v>0.19638115132718181</v>
      </c>
      <c r="BH21" s="14">
        <f t="shared" si="15"/>
        <v>0.20275660923106131</v>
      </c>
      <c r="BI21" s="14">
        <f t="shared" si="15"/>
        <v>0.21034993295239346</v>
      </c>
      <c r="BJ21" s="14">
        <f t="shared" si="15"/>
        <v>0.21869120127665198</v>
      </c>
      <c r="BK21" s="14">
        <f t="shared" si="15"/>
        <v>0.22754758990913149</v>
      </c>
      <c r="BO21" s="28">
        <f t="shared" ref="BO21:BO23" si="18">IFERROR(((1+BO39/BW15)^(360/BO$3))-1,0)</f>
        <v>0</v>
      </c>
      <c r="BP21" s="28">
        <f t="shared" si="16"/>
        <v>0.16997099735757626</v>
      </c>
      <c r="BQ21" s="28">
        <f t="shared" si="16"/>
        <v>0</v>
      </c>
      <c r="BR21" s="28">
        <f t="shared" si="16"/>
        <v>0</v>
      </c>
      <c r="BS21" s="28">
        <f t="shared" si="16"/>
        <v>0</v>
      </c>
      <c r="BT21" s="28">
        <f t="shared" si="16"/>
        <v>0</v>
      </c>
    </row>
    <row r="22" spans="1:80" hidden="1" outlineLevel="1" x14ac:dyDescent="0.25">
      <c r="A22" s="11"/>
      <c r="C22" s="2" t="s">
        <v>9</v>
      </c>
      <c r="D22" s="14">
        <f t="shared" si="17"/>
        <v>0</v>
      </c>
      <c r="E22" s="14">
        <f t="shared" si="15"/>
        <v>0</v>
      </c>
      <c r="F22" s="14">
        <f t="shared" si="15"/>
        <v>0</v>
      </c>
      <c r="G22" s="14">
        <f t="shared" si="15"/>
        <v>0</v>
      </c>
      <c r="H22" s="14">
        <f t="shared" si="15"/>
        <v>0</v>
      </c>
      <c r="I22" s="14">
        <f t="shared" si="15"/>
        <v>0</v>
      </c>
      <c r="J22" s="14">
        <f t="shared" si="15"/>
        <v>0</v>
      </c>
      <c r="K22" s="14">
        <f t="shared" si="15"/>
        <v>0</v>
      </c>
      <c r="L22" s="14">
        <f t="shared" si="15"/>
        <v>0</v>
      </c>
      <c r="M22" s="14">
        <f t="shared" si="15"/>
        <v>0</v>
      </c>
      <c r="N22" s="14">
        <f t="shared" si="15"/>
        <v>0</v>
      </c>
      <c r="O22" s="14">
        <f t="shared" si="15"/>
        <v>0</v>
      </c>
      <c r="P22" s="14">
        <f t="shared" si="15"/>
        <v>0</v>
      </c>
      <c r="Q22" s="14">
        <f t="shared" si="15"/>
        <v>0</v>
      </c>
      <c r="R22" s="14">
        <f t="shared" si="15"/>
        <v>0</v>
      </c>
      <c r="S22" s="14">
        <f t="shared" si="15"/>
        <v>0</v>
      </c>
      <c r="T22" s="14">
        <f t="shared" si="15"/>
        <v>0</v>
      </c>
      <c r="U22" s="14">
        <f t="shared" si="15"/>
        <v>0</v>
      </c>
      <c r="V22" s="14">
        <f t="shared" si="15"/>
        <v>0</v>
      </c>
      <c r="W22" s="14">
        <f t="shared" si="15"/>
        <v>0</v>
      </c>
      <c r="X22" s="14">
        <f t="shared" si="15"/>
        <v>0</v>
      </c>
      <c r="Y22" s="14">
        <f t="shared" si="15"/>
        <v>0</v>
      </c>
      <c r="Z22" s="14">
        <f t="shared" si="15"/>
        <v>0</v>
      </c>
      <c r="AA22" s="14">
        <f t="shared" si="15"/>
        <v>0</v>
      </c>
      <c r="AB22" s="14">
        <f t="shared" si="15"/>
        <v>0</v>
      </c>
      <c r="AC22" s="14">
        <f t="shared" si="15"/>
        <v>0</v>
      </c>
      <c r="AD22" s="14">
        <f t="shared" si="15"/>
        <v>0</v>
      </c>
      <c r="AE22" s="14">
        <f t="shared" si="15"/>
        <v>0</v>
      </c>
      <c r="AF22" s="14">
        <f t="shared" si="15"/>
        <v>0</v>
      </c>
      <c r="AG22" s="14">
        <f t="shared" si="15"/>
        <v>0</v>
      </c>
      <c r="AH22" s="14">
        <f t="shared" si="15"/>
        <v>0</v>
      </c>
      <c r="AI22" s="14">
        <f t="shared" si="15"/>
        <v>0</v>
      </c>
      <c r="AJ22" s="14">
        <f t="shared" si="15"/>
        <v>0</v>
      </c>
      <c r="AK22" s="14">
        <f t="shared" si="15"/>
        <v>0</v>
      </c>
      <c r="AL22" s="14">
        <f t="shared" si="15"/>
        <v>0</v>
      </c>
      <c r="AM22" s="14">
        <f t="shared" si="15"/>
        <v>0</v>
      </c>
      <c r="AN22" s="14">
        <f t="shared" si="15"/>
        <v>0</v>
      </c>
      <c r="AO22" s="14">
        <f t="shared" si="15"/>
        <v>0</v>
      </c>
      <c r="AP22" s="14">
        <f t="shared" si="15"/>
        <v>0</v>
      </c>
      <c r="AQ22" s="14">
        <f t="shared" si="15"/>
        <v>0</v>
      </c>
      <c r="AR22" s="14">
        <f t="shared" si="15"/>
        <v>0</v>
      </c>
      <c r="AS22" s="14">
        <f t="shared" si="15"/>
        <v>0</v>
      </c>
      <c r="AT22" s="14">
        <f t="shared" si="15"/>
        <v>0</v>
      </c>
      <c r="AU22" s="14">
        <f t="shared" si="15"/>
        <v>0</v>
      </c>
      <c r="AV22" s="14">
        <f t="shared" si="15"/>
        <v>0</v>
      </c>
      <c r="AW22" s="14">
        <f t="shared" si="15"/>
        <v>0</v>
      </c>
      <c r="AX22" s="14">
        <f t="shared" si="15"/>
        <v>0</v>
      </c>
      <c r="AY22" s="14">
        <f t="shared" si="15"/>
        <v>0</v>
      </c>
      <c r="AZ22" s="14">
        <f t="shared" si="15"/>
        <v>0.17541524709217615</v>
      </c>
      <c r="BA22" s="14">
        <f t="shared" si="15"/>
        <v>0.16470408285529992</v>
      </c>
      <c r="BB22" s="14">
        <f t="shared" si="15"/>
        <v>0.14865609562145554</v>
      </c>
      <c r="BC22" s="14">
        <f t="shared" si="15"/>
        <v>0.16299782987033429</v>
      </c>
      <c r="BD22" s="14">
        <f t="shared" si="15"/>
        <v>0.1540553380521319</v>
      </c>
      <c r="BE22" s="14">
        <f t="shared" si="15"/>
        <v>0.1537438100455244</v>
      </c>
      <c r="BF22" s="14">
        <f t="shared" si="15"/>
        <v>0.15350890883052792</v>
      </c>
      <c r="BG22" s="14">
        <f t="shared" si="15"/>
        <v>0.14244152905150997</v>
      </c>
      <c r="BH22" s="14">
        <f t="shared" si="15"/>
        <v>0.13575104921180636</v>
      </c>
      <c r="BI22" s="14">
        <f t="shared" si="15"/>
        <v>0.140440185759656</v>
      </c>
      <c r="BJ22" s="14">
        <f t="shared" si="15"/>
        <v>0.15412705973221885</v>
      </c>
      <c r="BK22" s="14">
        <f t="shared" si="15"/>
        <v>0.15306551042301764</v>
      </c>
      <c r="BO22" s="28">
        <f t="shared" si="18"/>
        <v>0</v>
      </c>
      <c r="BP22" s="28">
        <f t="shared" si="16"/>
        <v>0.16281925475864978</v>
      </c>
      <c r="BQ22" s="28">
        <f t="shared" si="16"/>
        <v>0</v>
      </c>
      <c r="BR22" s="28">
        <f t="shared" si="16"/>
        <v>0</v>
      </c>
      <c r="BS22" s="28">
        <f t="shared" si="16"/>
        <v>0</v>
      </c>
      <c r="BT22" s="28">
        <f t="shared" si="16"/>
        <v>0</v>
      </c>
    </row>
    <row r="23" spans="1:80" collapsed="1" x14ac:dyDescent="0.25">
      <c r="C23" s="3" t="s">
        <v>23</v>
      </c>
      <c r="D23" s="15">
        <f t="shared" si="17"/>
        <v>0</v>
      </c>
      <c r="E23" s="15">
        <f t="shared" si="15"/>
        <v>0</v>
      </c>
      <c r="F23" s="15">
        <f t="shared" si="15"/>
        <v>0</v>
      </c>
      <c r="G23" s="15">
        <f t="shared" si="15"/>
        <v>0</v>
      </c>
      <c r="H23" s="15">
        <f t="shared" si="15"/>
        <v>0</v>
      </c>
      <c r="I23" s="15">
        <f t="shared" si="15"/>
        <v>0</v>
      </c>
      <c r="J23" s="15">
        <f t="shared" si="15"/>
        <v>0</v>
      </c>
      <c r="K23" s="15">
        <f t="shared" si="15"/>
        <v>0</v>
      </c>
      <c r="L23" s="15">
        <f t="shared" si="15"/>
        <v>0</v>
      </c>
      <c r="M23" s="15">
        <f t="shared" si="15"/>
        <v>0</v>
      </c>
      <c r="N23" s="15">
        <f t="shared" si="15"/>
        <v>0</v>
      </c>
      <c r="O23" s="15">
        <f t="shared" si="15"/>
        <v>0</v>
      </c>
      <c r="P23" s="15">
        <f t="shared" si="15"/>
        <v>0</v>
      </c>
      <c r="Q23" s="15">
        <f t="shared" si="15"/>
        <v>0</v>
      </c>
      <c r="R23" s="15">
        <f t="shared" si="15"/>
        <v>0</v>
      </c>
      <c r="S23" s="15">
        <f t="shared" si="15"/>
        <v>0</v>
      </c>
      <c r="T23" s="15">
        <f t="shared" si="15"/>
        <v>0</v>
      </c>
      <c r="U23" s="15">
        <f t="shared" si="15"/>
        <v>0</v>
      </c>
      <c r="V23" s="15">
        <f t="shared" si="15"/>
        <v>0</v>
      </c>
      <c r="W23" s="15">
        <f t="shared" si="15"/>
        <v>0</v>
      </c>
      <c r="X23" s="15">
        <f t="shared" si="15"/>
        <v>0</v>
      </c>
      <c r="Y23" s="15">
        <f t="shared" si="15"/>
        <v>0</v>
      </c>
      <c r="Z23" s="15">
        <f t="shared" si="15"/>
        <v>0</v>
      </c>
      <c r="AA23" s="15">
        <f t="shared" si="15"/>
        <v>0</v>
      </c>
      <c r="AB23" s="15">
        <f t="shared" si="15"/>
        <v>0</v>
      </c>
      <c r="AC23" s="15">
        <f t="shared" si="15"/>
        <v>0</v>
      </c>
      <c r="AD23" s="15">
        <f t="shared" si="15"/>
        <v>0</v>
      </c>
      <c r="AE23" s="15">
        <f t="shared" si="15"/>
        <v>0</v>
      </c>
      <c r="AF23" s="15">
        <f t="shared" si="15"/>
        <v>0</v>
      </c>
      <c r="AG23" s="15">
        <f t="shared" si="15"/>
        <v>0</v>
      </c>
      <c r="AH23" s="15">
        <f t="shared" si="15"/>
        <v>0</v>
      </c>
      <c r="AI23" s="15">
        <f t="shared" si="15"/>
        <v>0</v>
      </c>
      <c r="AJ23" s="15">
        <f t="shared" si="15"/>
        <v>0</v>
      </c>
      <c r="AK23" s="15">
        <f t="shared" si="15"/>
        <v>0</v>
      </c>
      <c r="AL23" s="15">
        <f t="shared" si="15"/>
        <v>0</v>
      </c>
      <c r="AM23" s="15">
        <f t="shared" si="15"/>
        <v>0</v>
      </c>
      <c r="AN23" s="15">
        <f t="shared" si="15"/>
        <v>0</v>
      </c>
      <c r="AO23" s="15">
        <f t="shared" si="15"/>
        <v>0</v>
      </c>
      <c r="AP23" s="15">
        <f t="shared" si="15"/>
        <v>0</v>
      </c>
      <c r="AQ23" s="15">
        <f t="shared" si="15"/>
        <v>0</v>
      </c>
      <c r="AR23" s="15">
        <f t="shared" si="15"/>
        <v>0</v>
      </c>
      <c r="AS23" s="15">
        <f t="shared" si="15"/>
        <v>0</v>
      </c>
      <c r="AT23" s="15">
        <f t="shared" si="15"/>
        <v>0</v>
      </c>
      <c r="AU23" s="15">
        <f t="shared" si="15"/>
        <v>0</v>
      </c>
      <c r="AV23" s="15">
        <f t="shared" si="15"/>
        <v>0</v>
      </c>
      <c r="AW23" s="15">
        <f t="shared" si="15"/>
        <v>0</v>
      </c>
      <c r="AX23" s="15">
        <f t="shared" si="15"/>
        <v>0</v>
      </c>
      <c r="AY23" s="15">
        <f t="shared" si="15"/>
        <v>0</v>
      </c>
      <c r="AZ23" s="15">
        <f t="shared" si="15"/>
        <v>0.24434197864544349</v>
      </c>
      <c r="BA23" s="15">
        <f t="shared" si="15"/>
        <v>0.24229569402589646</v>
      </c>
      <c r="BB23" s="15">
        <f t="shared" si="15"/>
        <v>0.25583000255438781</v>
      </c>
      <c r="BC23" s="15">
        <f t="shared" si="15"/>
        <v>0.25579457935225047</v>
      </c>
      <c r="BD23" s="15">
        <f t="shared" si="15"/>
        <v>0.25016294900409419</v>
      </c>
      <c r="BE23" s="15">
        <f t="shared" si="15"/>
        <v>0.26358491645994708</v>
      </c>
      <c r="BF23" s="15">
        <f t="shared" si="15"/>
        <v>0.25744909978736574</v>
      </c>
      <c r="BG23" s="15">
        <f t="shared" si="15"/>
        <v>0.26528689975651387</v>
      </c>
      <c r="BH23" s="15">
        <f t="shared" si="15"/>
        <v>0.25876722050366596</v>
      </c>
      <c r="BI23" s="15">
        <f t="shared" si="15"/>
        <v>0.2527628156439834</v>
      </c>
      <c r="BJ23" s="15">
        <f t="shared" si="15"/>
        <v>0.26055471472774294</v>
      </c>
      <c r="BK23" s="15">
        <f t="shared" si="15"/>
        <v>0.25903858231002541</v>
      </c>
      <c r="BO23" s="29">
        <f t="shared" si="18"/>
        <v>0</v>
      </c>
      <c r="BP23" s="29">
        <f t="shared" si="16"/>
        <v>0.24766008843168885</v>
      </c>
      <c r="BQ23" s="29">
        <f t="shared" si="16"/>
        <v>0</v>
      </c>
      <c r="BR23" s="29">
        <f t="shared" si="16"/>
        <v>0</v>
      </c>
      <c r="BS23" s="29">
        <f t="shared" si="16"/>
        <v>0</v>
      </c>
      <c r="BT23" s="29">
        <f t="shared" si="16"/>
        <v>0</v>
      </c>
    </row>
    <row r="26" spans="1:80" hidden="1" outlineLevel="1" x14ac:dyDescent="0.25">
      <c r="A26" s="11"/>
      <c r="C26" s="2" t="s">
        <v>0</v>
      </c>
      <c r="D26" s="14">
        <f>-IFERROR(((1-D44/D14)^(360/D$4))-1,0)</f>
        <v>0</v>
      </c>
      <c r="E26" s="14">
        <f t="shared" ref="E26:BK29" si="19">-IFERROR(((1-E44/E14)^(360/E$4))-1,0)</f>
        <v>0</v>
      </c>
      <c r="F26" s="14">
        <f t="shared" si="19"/>
        <v>0</v>
      </c>
      <c r="G26" s="14">
        <f t="shared" si="19"/>
        <v>0</v>
      </c>
      <c r="H26" s="14">
        <f t="shared" si="19"/>
        <v>0</v>
      </c>
      <c r="I26" s="14">
        <f t="shared" si="19"/>
        <v>0</v>
      </c>
      <c r="J26" s="14">
        <f t="shared" si="19"/>
        <v>0</v>
      </c>
      <c r="K26" s="14">
        <f t="shared" si="19"/>
        <v>0</v>
      </c>
      <c r="L26" s="14">
        <f t="shared" si="19"/>
        <v>0</v>
      </c>
      <c r="M26" s="14">
        <f t="shared" si="19"/>
        <v>0</v>
      </c>
      <c r="N26" s="14">
        <f t="shared" si="19"/>
        <v>0</v>
      </c>
      <c r="O26" s="14">
        <f t="shared" si="19"/>
        <v>0</v>
      </c>
      <c r="P26" s="14">
        <f t="shared" si="19"/>
        <v>0</v>
      </c>
      <c r="Q26" s="14">
        <f t="shared" si="19"/>
        <v>0</v>
      </c>
      <c r="R26" s="14">
        <f t="shared" si="19"/>
        <v>0</v>
      </c>
      <c r="S26" s="14">
        <f t="shared" si="19"/>
        <v>0</v>
      </c>
      <c r="T26" s="14">
        <f t="shared" si="19"/>
        <v>0</v>
      </c>
      <c r="U26" s="14">
        <f t="shared" si="19"/>
        <v>0</v>
      </c>
      <c r="V26" s="14">
        <f t="shared" si="19"/>
        <v>0</v>
      </c>
      <c r="W26" s="14">
        <f t="shared" si="19"/>
        <v>0</v>
      </c>
      <c r="X26" s="14">
        <f t="shared" si="19"/>
        <v>0</v>
      </c>
      <c r="Y26" s="14">
        <f t="shared" si="19"/>
        <v>0</v>
      </c>
      <c r="Z26" s="14">
        <f t="shared" si="19"/>
        <v>0</v>
      </c>
      <c r="AA26" s="14">
        <f t="shared" si="19"/>
        <v>0</v>
      </c>
      <c r="AB26" s="14">
        <f t="shared" si="19"/>
        <v>0</v>
      </c>
      <c r="AC26" s="14">
        <f t="shared" si="19"/>
        <v>0</v>
      </c>
      <c r="AD26" s="14">
        <f t="shared" si="19"/>
        <v>0</v>
      </c>
      <c r="AE26" s="14">
        <f t="shared" si="19"/>
        <v>0</v>
      </c>
      <c r="AF26" s="14">
        <f t="shared" si="19"/>
        <v>0</v>
      </c>
      <c r="AG26" s="14">
        <f t="shared" si="19"/>
        <v>0</v>
      </c>
      <c r="AH26" s="14">
        <f t="shared" si="19"/>
        <v>0</v>
      </c>
      <c r="AI26" s="14">
        <f t="shared" si="19"/>
        <v>0</v>
      </c>
      <c r="AJ26" s="14">
        <f t="shared" si="19"/>
        <v>0</v>
      </c>
      <c r="AK26" s="14">
        <f t="shared" si="19"/>
        <v>0</v>
      </c>
      <c r="AL26" s="14">
        <f t="shared" si="19"/>
        <v>0</v>
      </c>
      <c r="AM26" s="14">
        <f t="shared" si="19"/>
        <v>0</v>
      </c>
      <c r="AN26" s="14">
        <f t="shared" si="19"/>
        <v>0</v>
      </c>
      <c r="AO26" s="14">
        <f t="shared" si="19"/>
        <v>0</v>
      </c>
      <c r="AP26" s="14">
        <f t="shared" si="19"/>
        <v>0</v>
      </c>
      <c r="AQ26" s="14">
        <f t="shared" si="19"/>
        <v>0</v>
      </c>
      <c r="AR26" s="14">
        <f t="shared" si="19"/>
        <v>0</v>
      </c>
      <c r="AS26" s="14">
        <f t="shared" si="19"/>
        <v>0</v>
      </c>
      <c r="AT26" s="14">
        <f t="shared" si="19"/>
        <v>0</v>
      </c>
      <c r="AU26" s="14">
        <f t="shared" si="19"/>
        <v>0</v>
      </c>
      <c r="AV26" s="14">
        <f t="shared" si="19"/>
        <v>0</v>
      </c>
      <c r="AW26" s="14">
        <f t="shared" si="19"/>
        <v>0</v>
      </c>
      <c r="AX26" s="14">
        <f t="shared" si="19"/>
        <v>0</v>
      </c>
      <c r="AY26" s="14">
        <f t="shared" si="19"/>
        <v>0</v>
      </c>
      <c r="AZ26" s="14">
        <f t="shared" si="19"/>
        <v>-5.3843173045506232E-2</v>
      </c>
      <c r="BA26" s="14">
        <f t="shared" si="19"/>
        <v>-5.3382744934153958E-2</v>
      </c>
      <c r="BB26" s="14">
        <f t="shared" si="19"/>
        <v>-5.2847086643921015E-2</v>
      </c>
      <c r="BC26" s="14">
        <f t="shared" si="19"/>
        <v>-5.2345159468868196E-2</v>
      </c>
      <c r="BD26" s="14">
        <f t="shared" si="19"/>
        <v>-5.1888393937850941E-2</v>
      </c>
      <c r="BE26" s="14">
        <f t="shared" si="19"/>
        <v>-5.150021300170482E-2</v>
      </c>
      <c r="BF26" s="14">
        <f t="shared" si="19"/>
        <v>-5.1199333297681671E-2</v>
      </c>
      <c r="BG26" s="14">
        <f t="shared" si="19"/>
        <v>-5.0907658780185772E-2</v>
      </c>
      <c r="BH26" s="14">
        <f t="shared" si="19"/>
        <v>-5.0578121115137709E-2</v>
      </c>
      <c r="BI26" s="14">
        <f t="shared" si="19"/>
        <v>-5.0269398694253287E-2</v>
      </c>
      <c r="BJ26" s="14">
        <f t="shared" si="19"/>
        <v>-5.0015267250849149E-2</v>
      </c>
      <c r="BK26" s="14">
        <f t="shared" si="19"/>
        <v>-4.9863029503881107E-2</v>
      </c>
      <c r="BO26" s="28">
        <f>-IFERROR(((1-BO44/BW14)^(360/BO$4))-1,0)</f>
        <v>0</v>
      </c>
      <c r="BP26" s="28">
        <f t="shared" ref="BP26:BT29" si="20">-IFERROR(((1-BP44/BX14)^(360/BP$4))-1,0)</f>
        <v>-5.3359810953591102E-2</v>
      </c>
      <c r="BQ26" s="28">
        <f t="shared" si="20"/>
        <v>0</v>
      </c>
      <c r="BR26" s="28">
        <f t="shared" si="20"/>
        <v>0</v>
      </c>
      <c r="BS26" s="28">
        <f t="shared" si="20"/>
        <v>0</v>
      </c>
      <c r="BT26" s="28">
        <f t="shared" si="20"/>
        <v>0</v>
      </c>
    </row>
    <row r="27" spans="1:80" hidden="1" outlineLevel="1" x14ac:dyDescent="0.25">
      <c r="A27" s="11"/>
      <c r="C27" s="2" t="s">
        <v>1</v>
      </c>
      <c r="D27" s="14">
        <f t="shared" ref="D27:S29" si="21">-IFERROR(((1-D45/D15)^(360/D$4))-1,0)</f>
        <v>0</v>
      </c>
      <c r="E27" s="14">
        <f t="shared" si="21"/>
        <v>0</v>
      </c>
      <c r="F27" s="14">
        <f t="shared" si="21"/>
        <v>0</v>
      </c>
      <c r="G27" s="14">
        <f t="shared" si="21"/>
        <v>0</v>
      </c>
      <c r="H27" s="14">
        <f t="shared" si="21"/>
        <v>0</v>
      </c>
      <c r="I27" s="14">
        <f t="shared" si="21"/>
        <v>0</v>
      </c>
      <c r="J27" s="14">
        <f t="shared" si="21"/>
        <v>0</v>
      </c>
      <c r="K27" s="14">
        <f t="shared" si="21"/>
        <v>0</v>
      </c>
      <c r="L27" s="14">
        <f t="shared" si="21"/>
        <v>0</v>
      </c>
      <c r="M27" s="14">
        <f t="shared" si="21"/>
        <v>0</v>
      </c>
      <c r="N27" s="14">
        <f t="shared" si="21"/>
        <v>0</v>
      </c>
      <c r="O27" s="14">
        <f t="shared" si="21"/>
        <v>0</v>
      </c>
      <c r="P27" s="14">
        <f t="shared" si="21"/>
        <v>0</v>
      </c>
      <c r="Q27" s="14">
        <f t="shared" si="21"/>
        <v>0</v>
      </c>
      <c r="R27" s="14">
        <f t="shared" si="21"/>
        <v>0</v>
      </c>
      <c r="S27" s="14">
        <f t="shared" si="21"/>
        <v>0</v>
      </c>
      <c r="T27" s="14">
        <f t="shared" si="19"/>
        <v>0</v>
      </c>
      <c r="U27" s="14">
        <f t="shared" si="19"/>
        <v>0</v>
      </c>
      <c r="V27" s="14">
        <f t="shared" si="19"/>
        <v>0</v>
      </c>
      <c r="W27" s="14">
        <f t="shared" si="19"/>
        <v>0</v>
      </c>
      <c r="X27" s="14">
        <f t="shared" si="19"/>
        <v>0</v>
      </c>
      <c r="Y27" s="14">
        <f t="shared" si="19"/>
        <v>0</v>
      </c>
      <c r="Z27" s="14">
        <f t="shared" si="19"/>
        <v>0</v>
      </c>
      <c r="AA27" s="14">
        <f t="shared" si="19"/>
        <v>0</v>
      </c>
      <c r="AB27" s="14">
        <f t="shared" si="19"/>
        <v>0</v>
      </c>
      <c r="AC27" s="14">
        <f t="shared" si="19"/>
        <v>0</v>
      </c>
      <c r="AD27" s="14">
        <f t="shared" si="19"/>
        <v>0</v>
      </c>
      <c r="AE27" s="14">
        <f t="shared" si="19"/>
        <v>0</v>
      </c>
      <c r="AF27" s="14">
        <f t="shared" si="19"/>
        <v>0</v>
      </c>
      <c r="AG27" s="14">
        <f t="shared" si="19"/>
        <v>0</v>
      </c>
      <c r="AH27" s="14">
        <f t="shared" si="19"/>
        <v>0</v>
      </c>
      <c r="AI27" s="14">
        <f t="shared" si="19"/>
        <v>0</v>
      </c>
      <c r="AJ27" s="14">
        <f t="shared" si="19"/>
        <v>0</v>
      </c>
      <c r="AK27" s="14">
        <f t="shared" si="19"/>
        <v>0</v>
      </c>
      <c r="AL27" s="14">
        <f t="shared" si="19"/>
        <v>0</v>
      </c>
      <c r="AM27" s="14">
        <f t="shared" si="19"/>
        <v>0</v>
      </c>
      <c r="AN27" s="14">
        <f t="shared" si="19"/>
        <v>0</v>
      </c>
      <c r="AO27" s="14">
        <f t="shared" si="19"/>
        <v>0</v>
      </c>
      <c r="AP27" s="14">
        <f t="shared" si="19"/>
        <v>0</v>
      </c>
      <c r="AQ27" s="14">
        <f t="shared" si="19"/>
        <v>0</v>
      </c>
      <c r="AR27" s="14">
        <f t="shared" si="19"/>
        <v>0</v>
      </c>
      <c r="AS27" s="14">
        <f t="shared" si="19"/>
        <v>0</v>
      </c>
      <c r="AT27" s="14">
        <f t="shared" si="19"/>
        <v>0</v>
      </c>
      <c r="AU27" s="14">
        <f t="shared" si="19"/>
        <v>0</v>
      </c>
      <c r="AV27" s="14">
        <f t="shared" si="19"/>
        <v>0</v>
      </c>
      <c r="AW27" s="14">
        <f t="shared" si="19"/>
        <v>0</v>
      </c>
      <c r="AX27" s="14">
        <f t="shared" si="19"/>
        <v>0</v>
      </c>
      <c r="AY27" s="14">
        <f t="shared" si="19"/>
        <v>0</v>
      </c>
      <c r="AZ27" s="14">
        <f t="shared" si="19"/>
        <v>-7.2896999763691683E-2</v>
      </c>
      <c r="BA27" s="14">
        <f t="shared" si="19"/>
        <v>-7.3171194479191737E-2</v>
      </c>
      <c r="BB27" s="14">
        <f t="shared" si="19"/>
        <v>-7.3932101419307505E-2</v>
      </c>
      <c r="BC27" s="14">
        <f t="shared" si="19"/>
        <v>-7.545340975179804E-2</v>
      </c>
      <c r="BD27" s="14">
        <f t="shared" si="19"/>
        <v>-7.7482548068974477E-2</v>
      </c>
      <c r="BE27" s="14">
        <f t="shared" si="19"/>
        <v>-7.9906041583579945E-2</v>
      </c>
      <c r="BF27" s="14">
        <f t="shared" si="19"/>
        <v>-8.1792291826533248E-2</v>
      </c>
      <c r="BG27" s="14">
        <f t="shared" si="19"/>
        <v>-8.3360115898480913E-2</v>
      </c>
      <c r="BH27" s="14">
        <f t="shared" si="19"/>
        <v>-8.5457492114007216E-2</v>
      </c>
      <c r="BI27" s="14">
        <f t="shared" si="19"/>
        <v>-8.7961326060729261E-2</v>
      </c>
      <c r="BJ27" s="14">
        <f t="shared" si="19"/>
        <v>-9.0526508596625366E-2</v>
      </c>
      <c r="BK27" s="14">
        <f t="shared" si="19"/>
        <v>-9.2830564725501441E-2</v>
      </c>
      <c r="BO27" s="28">
        <f t="shared" ref="BO27:BO29" si="22">-IFERROR(((1-BO45/BW15)^(360/BO$4))-1,0)</f>
        <v>0</v>
      </c>
      <c r="BP27" s="28">
        <f t="shared" si="20"/>
        <v>-7.3327057282722041E-2</v>
      </c>
      <c r="BQ27" s="28">
        <f t="shared" si="20"/>
        <v>0</v>
      </c>
      <c r="BR27" s="28">
        <f t="shared" si="20"/>
        <v>0</v>
      </c>
      <c r="BS27" s="28">
        <f t="shared" si="20"/>
        <v>0</v>
      </c>
      <c r="BT27" s="28">
        <f t="shared" si="20"/>
        <v>0</v>
      </c>
    </row>
    <row r="28" spans="1:80" hidden="1" outlineLevel="1" x14ac:dyDescent="0.25">
      <c r="A28" s="11"/>
      <c r="C28" s="2" t="s">
        <v>9</v>
      </c>
      <c r="D28" s="14">
        <f t="shared" si="21"/>
        <v>0</v>
      </c>
      <c r="E28" s="14">
        <f t="shared" si="19"/>
        <v>0</v>
      </c>
      <c r="F28" s="14">
        <f t="shared" si="19"/>
        <v>0</v>
      </c>
      <c r="G28" s="14">
        <f t="shared" si="19"/>
        <v>0</v>
      </c>
      <c r="H28" s="14">
        <f t="shared" si="19"/>
        <v>0</v>
      </c>
      <c r="I28" s="14">
        <f t="shared" si="19"/>
        <v>0</v>
      </c>
      <c r="J28" s="14">
        <f t="shared" si="19"/>
        <v>0</v>
      </c>
      <c r="K28" s="14">
        <f t="shared" si="19"/>
        <v>0</v>
      </c>
      <c r="L28" s="14">
        <f t="shared" si="19"/>
        <v>0</v>
      </c>
      <c r="M28" s="14">
        <f t="shared" si="19"/>
        <v>0</v>
      </c>
      <c r="N28" s="14">
        <f t="shared" si="19"/>
        <v>0</v>
      </c>
      <c r="O28" s="14">
        <f t="shared" si="19"/>
        <v>0</v>
      </c>
      <c r="P28" s="14">
        <f t="shared" si="19"/>
        <v>0</v>
      </c>
      <c r="Q28" s="14">
        <f t="shared" si="19"/>
        <v>0</v>
      </c>
      <c r="R28" s="14">
        <f t="shared" si="19"/>
        <v>0</v>
      </c>
      <c r="S28" s="14">
        <f t="shared" si="19"/>
        <v>0</v>
      </c>
      <c r="T28" s="14">
        <f t="shared" si="19"/>
        <v>0</v>
      </c>
      <c r="U28" s="14">
        <f t="shared" si="19"/>
        <v>0</v>
      </c>
      <c r="V28" s="14">
        <f t="shared" si="19"/>
        <v>0</v>
      </c>
      <c r="W28" s="14">
        <f t="shared" si="19"/>
        <v>0</v>
      </c>
      <c r="X28" s="14">
        <f t="shared" si="19"/>
        <v>0</v>
      </c>
      <c r="Y28" s="14">
        <f t="shared" si="19"/>
        <v>0</v>
      </c>
      <c r="Z28" s="14">
        <f t="shared" si="19"/>
        <v>0</v>
      </c>
      <c r="AA28" s="14">
        <f t="shared" si="19"/>
        <v>0</v>
      </c>
      <c r="AB28" s="14">
        <f t="shared" si="19"/>
        <v>0</v>
      </c>
      <c r="AC28" s="14">
        <f t="shared" si="19"/>
        <v>0</v>
      </c>
      <c r="AD28" s="14">
        <f t="shared" si="19"/>
        <v>0</v>
      </c>
      <c r="AE28" s="14">
        <f t="shared" si="19"/>
        <v>0</v>
      </c>
      <c r="AF28" s="14">
        <f t="shared" si="19"/>
        <v>0</v>
      </c>
      <c r="AG28" s="14">
        <f t="shared" si="19"/>
        <v>0</v>
      </c>
      <c r="AH28" s="14">
        <f t="shared" si="19"/>
        <v>0</v>
      </c>
      <c r="AI28" s="14">
        <f t="shared" si="19"/>
        <v>0</v>
      </c>
      <c r="AJ28" s="14">
        <f t="shared" si="19"/>
        <v>0</v>
      </c>
      <c r="AK28" s="14">
        <f t="shared" si="19"/>
        <v>0</v>
      </c>
      <c r="AL28" s="14">
        <f t="shared" si="19"/>
        <v>0</v>
      </c>
      <c r="AM28" s="14">
        <f t="shared" si="19"/>
        <v>0</v>
      </c>
      <c r="AN28" s="14">
        <f t="shared" si="19"/>
        <v>0</v>
      </c>
      <c r="AO28" s="14">
        <f t="shared" si="19"/>
        <v>0</v>
      </c>
      <c r="AP28" s="14">
        <f t="shared" si="19"/>
        <v>0</v>
      </c>
      <c r="AQ28" s="14">
        <f t="shared" si="19"/>
        <v>0</v>
      </c>
      <c r="AR28" s="14">
        <f t="shared" si="19"/>
        <v>0</v>
      </c>
      <c r="AS28" s="14">
        <f t="shared" si="19"/>
        <v>0</v>
      </c>
      <c r="AT28" s="14">
        <f t="shared" si="19"/>
        <v>0</v>
      </c>
      <c r="AU28" s="14">
        <f t="shared" si="19"/>
        <v>0</v>
      </c>
      <c r="AV28" s="14">
        <f t="shared" si="19"/>
        <v>0</v>
      </c>
      <c r="AW28" s="14">
        <f t="shared" si="19"/>
        <v>0</v>
      </c>
      <c r="AX28" s="14">
        <f t="shared" si="19"/>
        <v>0</v>
      </c>
      <c r="AY28" s="14">
        <f t="shared" si="19"/>
        <v>0</v>
      </c>
      <c r="AZ28" s="14">
        <f t="shared" si="19"/>
        <v>-5.7656988633933093E-2</v>
      </c>
      <c r="BA28" s="14">
        <f t="shared" si="19"/>
        <v>-5.6909496429007778E-2</v>
      </c>
      <c r="BB28" s="14">
        <f t="shared" si="19"/>
        <v>-5.54929486798168E-2</v>
      </c>
      <c r="BC28" s="14">
        <f t="shared" si="19"/>
        <v>-5.5173339077979611E-2</v>
      </c>
      <c r="BD28" s="14">
        <f t="shared" si="19"/>
        <v>-5.4752864136229373E-2</v>
      </c>
      <c r="BE28" s="14">
        <f t="shared" si="19"/>
        <v>-5.4340844646739717E-2</v>
      </c>
      <c r="BF28" s="14">
        <f t="shared" si="19"/>
        <v>-5.3487070310536122E-2</v>
      </c>
      <c r="BG28" s="14">
        <f t="shared" si="19"/>
        <v>-5.2044078949388339E-2</v>
      </c>
      <c r="BH28" s="14">
        <f t="shared" si="19"/>
        <v>-5.2368129979125877E-2</v>
      </c>
      <c r="BI28" s="14">
        <f t="shared" si="19"/>
        <v>-5.4416098987590589E-2</v>
      </c>
      <c r="BJ28" s="14">
        <f t="shared" si="19"/>
        <v>-5.6288585354963949E-2</v>
      </c>
      <c r="BK28" s="14">
        <f t="shared" si="19"/>
        <v>-5.4959606215721379E-2</v>
      </c>
      <c r="BO28" s="28">
        <f t="shared" si="22"/>
        <v>0</v>
      </c>
      <c r="BP28" s="28">
        <f t="shared" si="20"/>
        <v>-5.6685354289580214E-2</v>
      </c>
      <c r="BQ28" s="28">
        <f t="shared" si="20"/>
        <v>0</v>
      </c>
      <c r="BR28" s="28">
        <f t="shared" si="20"/>
        <v>0</v>
      </c>
      <c r="BS28" s="28">
        <f t="shared" si="20"/>
        <v>0</v>
      </c>
      <c r="BT28" s="28">
        <f t="shared" si="20"/>
        <v>0</v>
      </c>
    </row>
    <row r="29" spans="1:80" collapsed="1" x14ac:dyDescent="0.25">
      <c r="C29" s="3" t="s">
        <v>24</v>
      </c>
      <c r="D29" s="15">
        <f t="shared" si="21"/>
        <v>0</v>
      </c>
      <c r="E29" s="15">
        <f t="shared" si="19"/>
        <v>0</v>
      </c>
      <c r="F29" s="15">
        <f t="shared" si="19"/>
        <v>0</v>
      </c>
      <c r="G29" s="15">
        <f t="shared" si="19"/>
        <v>0</v>
      </c>
      <c r="H29" s="15">
        <f t="shared" si="19"/>
        <v>0</v>
      </c>
      <c r="I29" s="15">
        <f t="shared" si="19"/>
        <v>0</v>
      </c>
      <c r="J29" s="15">
        <f t="shared" si="19"/>
        <v>0</v>
      </c>
      <c r="K29" s="15">
        <f t="shared" si="19"/>
        <v>0</v>
      </c>
      <c r="L29" s="15">
        <f t="shared" si="19"/>
        <v>0</v>
      </c>
      <c r="M29" s="15">
        <f t="shared" si="19"/>
        <v>0</v>
      </c>
      <c r="N29" s="15">
        <f t="shared" si="19"/>
        <v>0</v>
      </c>
      <c r="O29" s="15">
        <f t="shared" si="19"/>
        <v>0</v>
      </c>
      <c r="P29" s="15">
        <f t="shared" si="19"/>
        <v>0</v>
      </c>
      <c r="Q29" s="15">
        <f t="shared" si="19"/>
        <v>0</v>
      </c>
      <c r="R29" s="15">
        <f t="shared" si="19"/>
        <v>0</v>
      </c>
      <c r="S29" s="15">
        <f t="shared" si="19"/>
        <v>0</v>
      </c>
      <c r="T29" s="15">
        <f t="shared" si="19"/>
        <v>0</v>
      </c>
      <c r="U29" s="15">
        <f t="shared" si="19"/>
        <v>0</v>
      </c>
      <c r="V29" s="15">
        <f t="shared" si="19"/>
        <v>0</v>
      </c>
      <c r="W29" s="15">
        <f t="shared" si="19"/>
        <v>0</v>
      </c>
      <c r="X29" s="15">
        <f t="shared" si="19"/>
        <v>0</v>
      </c>
      <c r="Y29" s="15">
        <f t="shared" si="19"/>
        <v>0</v>
      </c>
      <c r="Z29" s="15">
        <f t="shared" si="19"/>
        <v>0</v>
      </c>
      <c r="AA29" s="15">
        <f t="shared" si="19"/>
        <v>0</v>
      </c>
      <c r="AB29" s="15">
        <f t="shared" si="19"/>
        <v>0</v>
      </c>
      <c r="AC29" s="15">
        <f t="shared" si="19"/>
        <v>0</v>
      </c>
      <c r="AD29" s="15">
        <f t="shared" si="19"/>
        <v>0</v>
      </c>
      <c r="AE29" s="15">
        <f t="shared" si="19"/>
        <v>0</v>
      </c>
      <c r="AF29" s="15">
        <f t="shared" si="19"/>
        <v>0</v>
      </c>
      <c r="AG29" s="15">
        <f t="shared" si="19"/>
        <v>0</v>
      </c>
      <c r="AH29" s="15">
        <f t="shared" si="19"/>
        <v>0</v>
      </c>
      <c r="AI29" s="15">
        <f t="shared" si="19"/>
        <v>0</v>
      </c>
      <c r="AJ29" s="15">
        <f t="shared" si="19"/>
        <v>0</v>
      </c>
      <c r="AK29" s="15">
        <f t="shared" si="19"/>
        <v>0</v>
      </c>
      <c r="AL29" s="15">
        <f t="shared" si="19"/>
        <v>0</v>
      </c>
      <c r="AM29" s="15">
        <f t="shared" si="19"/>
        <v>0</v>
      </c>
      <c r="AN29" s="15">
        <f t="shared" si="19"/>
        <v>0</v>
      </c>
      <c r="AO29" s="15">
        <f t="shared" si="19"/>
        <v>0</v>
      </c>
      <c r="AP29" s="15">
        <f t="shared" si="19"/>
        <v>0</v>
      </c>
      <c r="AQ29" s="15">
        <f t="shared" si="19"/>
        <v>0</v>
      </c>
      <c r="AR29" s="15">
        <f t="shared" si="19"/>
        <v>0</v>
      </c>
      <c r="AS29" s="15">
        <f t="shared" si="19"/>
        <v>0</v>
      </c>
      <c r="AT29" s="15">
        <f t="shared" si="19"/>
        <v>0</v>
      </c>
      <c r="AU29" s="15">
        <f t="shared" si="19"/>
        <v>0</v>
      </c>
      <c r="AV29" s="15">
        <f t="shared" si="19"/>
        <v>0</v>
      </c>
      <c r="AW29" s="15">
        <f t="shared" si="19"/>
        <v>0</v>
      </c>
      <c r="AX29" s="15">
        <f t="shared" si="19"/>
        <v>0</v>
      </c>
      <c r="AY29" s="15">
        <f t="shared" si="19"/>
        <v>0</v>
      </c>
      <c r="AZ29" s="15">
        <f t="shared" si="19"/>
        <v>-5.4026467367220166E-2</v>
      </c>
      <c r="BA29" s="15">
        <f t="shared" si="19"/>
        <v>-5.3563028127148415E-2</v>
      </c>
      <c r="BB29" s="15">
        <f t="shared" si="19"/>
        <v>-5.3015782445462456E-2</v>
      </c>
      <c r="BC29" s="15">
        <f t="shared" si="19"/>
        <v>-5.2523846335061464E-2</v>
      </c>
      <c r="BD29" s="15">
        <f t="shared" si="19"/>
        <v>-5.2075525777181664E-2</v>
      </c>
      <c r="BE29" s="15">
        <f t="shared" si="19"/>
        <v>-5.1695254178817374E-2</v>
      </c>
      <c r="BF29" s="15">
        <f t="shared" si="19"/>
        <v>-5.1390407625728773E-2</v>
      </c>
      <c r="BG29" s="15">
        <f t="shared" si="19"/>
        <v>-5.1082167558419211E-2</v>
      </c>
      <c r="BH29" s="15">
        <f t="shared" si="19"/>
        <v>-5.0770544120012806E-2</v>
      </c>
      <c r="BI29" s="15">
        <f t="shared" si="19"/>
        <v>-5.0509204143972974E-2</v>
      </c>
      <c r="BJ29" s="15">
        <f t="shared" si="19"/>
        <v>-5.029489339388582E-2</v>
      </c>
      <c r="BK29" s="15">
        <f t="shared" si="19"/>
        <v>-5.0128935155274279E-2</v>
      </c>
      <c r="BO29" s="29">
        <f t="shared" si="22"/>
        <v>0</v>
      </c>
      <c r="BP29" s="29">
        <f t="shared" si="20"/>
        <v>-5.3537255801711536E-2</v>
      </c>
      <c r="BQ29" s="29">
        <f t="shared" si="20"/>
        <v>0</v>
      </c>
      <c r="BR29" s="29">
        <f t="shared" si="20"/>
        <v>0</v>
      </c>
      <c r="BS29" s="29">
        <f t="shared" si="20"/>
        <v>0</v>
      </c>
      <c r="BT29" s="29">
        <f t="shared" si="20"/>
        <v>0</v>
      </c>
    </row>
    <row r="32" spans="1:80" hidden="1" outlineLevel="1" x14ac:dyDescent="0.25">
      <c r="A32" s="11"/>
      <c r="C32" s="2" t="s">
        <v>0</v>
      </c>
      <c r="D32" s="14">
        <f>D20+D26</f>
        <v>0</v>
      </c>
      <c r="E32" s="14">
        <f t="shared" ref="E32:BK35" si="23">E20+E26</f>
        <v>0</v>
      </c>
      <c r="F32" s="14">
        <f t="shared" si="23"/>
        <v>0</v>
      </c>
      <c r="G32" s="14">
        <f t="shared" si="23"/>
        <v>0</v>
      </c>
      <c r="H32" s="14">
        <f t="shared" si="23"/>
        <v>0</v>
      </c>
      <c r="I32" s="14">
        <f t="shared" si="23"/>
        <v>0</v>
      </c>
      <c r="J32" s="14">
        <f t="shared" si="23"/>
        <v>0</v>
      </c>
      <c r="K32" s="14">
        <f t="shared" si="23"/>
        <v>0</v>
      </c>
      <c r="L32" s="14">
        <f t="shared" si="23"/>
        <v>0</v>
      </c>
      <c r="M32" s="14">
        <f t="shared" si="23"/>
        <v>0</v>
      </c>
      <c r="N32" s="14">
        <f t="shared" si="23"/>
        <v>0</v>
      </c>
      <c r="O32" s="14">
        <f t="shared" si="23"/>
        <v>0</v>
      </c>
      <c r="P32" s="14">
        <f t="shared" si="23"/>
        <v>0</v>
      </c>
      <c r="Q32" s="14">
        <f t="shared" si="23"/>
        <v>0</v>
      </c>
      <c r="R32" s="14">
        <f t="shared" si="23"/>
        <v>0</v>
      </c>
      <c r="S32" s="14">
        <f t="shared" si="23"/>
        <v>0</v>
      </c>
      <c r="T32" s="14">
        <f t="shared" si="23"/>
        <v>0</v>
      </c>
      <c r="U32" s="14">
        <f t="shared" si="23"/>
        <v>0</v>
      </c>
      <c r="V32" s="14">
        <f t="shared" si="23"/>
        <v>0</v>
      </c>
      <c r="W32" s="14">
        <f t="shared" si="23"/>
        <v>0</v>
      </c>
      <c r="X32" s="14">
        <f t="shared" si="23"/>
        <v>0</v>
      </c>
      <c r="Y32" s="14">
        <f t="shared" si="23"/>
        <v>0</v>
      </c>
      <c r="Z32" s="14">
        <f t="shared" si="23"/>
        <v>0</v>
      </c>
      <c r="AA32" s="14">
        <f t="shared" si="23"/>
        <v>0</v>
      </c>
      <c r="AB32" s="14">
        <f t="shared" si="23"/>
        <v>0</v>
      </c>
      <c r="AC32" s="14">
        <f t="shared" si="23"/>
        <v>0</v>
      </c>
      <c r="AD32" s="14">
        <f t="shared" si="23"/>
        <v>0</v>
      </c>
      <c r="AE32" s="14">
        <f t="shared" si="23"/>
        <v>0</v>
      </c>
      <c r="AF32" s="14">
        <f t="shared" si="23"/>
        <v>0</v>
      </c>
      <c r="AG32" s="14">
        <f t="shared" si="23"/>
        <v>0</v>
      </c>
      <c r="AH32" s="14">
        <f t="shared" si="23"/>
        <v>0</v>
      </c>
      <c r="AI32" s="14">
        <f t="shared" si="23"/>
        <v>0</v>
      </c>
      <c r="AJ32" s="14">
        <f t="shared" si="23"/>
        <v>0</v>
      </c>
      <c r="AK32" s="14">
        <f t="shared" si="23"/>
        <v>0</v>
      </c>
      <c r="AL32" s="14">
        <f t="shared" si="23"/>
        <v>0</v>
      </c>
      <c r="AM32" s="14">
        <f t="shared" si="23"/>
        <v>0</v>
      </c>
      <c r="AN32" s="14">
        <f t="shared" si="23"/>
        <v>0</v>
      </c>
      <c r="AO32" s="14">
        <f t="shared" si="23"/>
        <v>0</v>
      </c>
      <c r="AP32" s="14">
        <f t="shared" si="23"/>
        <v>0</v>
      </c>
      <c r="AQ32" s="14">
        <f t="shared" si="23"/>
        <v>0</v>
      </c>
      <c r="AR32" s="14">
        <f t="shared" si="23"/>
        <v>0</v>
      </c>
      <c r="AS32" s="14">
        <f t="shared" si="23"/>
        <v>0</v>
      </c>
      <c r="AT32" s="14">
        <f t="shared" si="23"/>
        <v>0</v>
      </c>
      <c r="AU32" s="14">
        <f t="shared" si="23"/>
        <v>0</v>
      </c>
      <c r="AV32" s="14">
        <f t="shared" si="23"/>
        <v>0</v>
      </c>
      <c r="AW32" s="14">
        <f t="shared" si="23"/>
        <v>0</v>
      </c>
      <c r="AX32" s="14">
        <f t="shared" si="23"/>
        <v>0</v>
      </c>
      <c r="AY32" s="14">
        <f t="shared" si="23"/>
        <v>0</v>
      </c>
      <c r="AZ32" s="14">
        <f t="shared" si="23"/>
        <v>0.19234804105799186</v>
      </c>
      <c r="BA32" s="14">
        <f t="shared" si="23"/>
        <v>0.19090073583603839</v>
      </c>
      <c r="BB32" s="14">
        <f t="shared" si="23"/>
        <v>0.2056548394880211</v>
      </c>
      <c r="BC32" s="14">
        <f t="shared" si="23"/>
        <v>0.20576363058070291</v>
      </c>
      <c r="BD32" s="14">
        <f t="shared" si="23"/>
        <v>0.20057340814899627</v>
      </c>
      <c r="BE32" s="14">
        <f t="shared" si="23"/>
        <v>0.2146908636022784</v>
      </c>
      <c r="BF32" s="14">
        <f t="shared" si="23"/>
        <v>0.20867449631912338</v>
      </c>
      <c r="BG32" s="14">
        <f t="shared" si="23"/>
        <v>0.21725049033051258</v>
      </c>
      <c r="BH32" s="14">
        <f t="shared" si="23"/>
        <v>0.21095063329412334</v>
      </c>
      <c r="BI32" s="14">
        <f t="shared" si="23"/>
        <v>0.20485128248220752</v>
      </c>
      <c r="BJ32" s="14">
        <f t="shared" si="23"/>
        <v>0.21268747850705738</v>
      </c>
      <c r="BK32" s="14">
        <f t="shared" si="23"/>
        <v>0.21129969963407769</v>
      </c>
      <c r="BO32" s="28">
        <f>BO20+BO26</f>
        <v>0</v>
      </c>
      <c r="BP32" s="28">
        <f t="shared" ref="BP32:BT32" si="24">BP20+BP26</f>
        <v>0.19647363009618646</v>
      </c>
      <c r="BQ32" s="28">
        <f t="shared" si="24"/>
        <v>0</v>
      </c>
      <c r="BR32" s="28">
        <f t="shared" si="24"/>
        <v>0</v>
      </c>
      <c r="BS32" s="28">
        <f t="shared" si="24"/>
        <v>0</v>
      </c>
      <c r="BT32" s="28">
        <f t="shared" si="24"/>
        <v>0</v>
      </c>
    </row>
    <row r="33" spans="1:72" hidden="1" outlineLevel="1" x14ac:dyDescent="0.25">
      <c r="A33" s="11"/>
      <c r="C33" s="2" t="s">
        <v>1</v>
      </c>
      <c r="D33" s="14">
        <f t="shared" ref="D33:AY35" si="25">D21+D27</f>
        <v>0</v>
      </c>
      <c r="E33" s="14">
        <f t="shared" si="25"/>
        <v>0</v>
      </c>
      <c r="F33" s="14">
        <f t="shared" si="25"/>
        <v>0</v>
      </c>
      <c r="G33" s="14">
        <f t="shared" si="25"/>
        <v>0</v>
      </c>
      <c r="H33" s="14">
        <f t="shared" si="25"/>
        <v>0</v>
      </c>
      <c r="I33" s="14">
        <f t="shared" si="25"/>
        <v>0</v>
      </c>
      <c r="J33" s="14">
        <f t="shared" si="25"/>
        <v>0</v>
      </c>
      <c r="K33" s="14">
        <f t="shared" si="25"/>
        <v>0</v>
      </c>
      <c r="L33" s="14">
        <f t="shared" si="25"/>
        <v>0</v>
      </c>
      <c r="M33" s="14">
        <f t="shared" si="25"/>
        <v>0</v>
      </c>
      <c r="N33" s="14">
        <f t="shared" si="25"/>
        <v>0</v>
      </c>
      <c r="O33" s="14">
        <f t="shared" si="25"/>
        <v>0</v>
      </c>
      <c r="P33" s="14">
        <f t="shared" si="25"/>
        <v>0</v>
      </c>
      <c r="Q33" s="14">
        <f t="shared" si="25"/>
        <v>0</v>
      </c>
      <c r="R33" s="14">
        <f t="shared" si="25"/>
        <v>0</v>
      </c>
      <c r="S33" s="14">
        <f t="shared" si="25"/>
        <v>0</v>
      </c>
      <c r="T33" s="14">
        <f t="shared" si="25"/>
        <v>0</v>
      </c>
      <c r="U33" s="14">
        <f t="shared" si="25"/>
        <v>0</v>
      </c>
      <c r="V33" s="14">
        <f t="shared" si="25"/>
        <v>0</v>
      </c>
      <c r="W33" s="14">
        <f t="shared" si="25"/>
        <v>0</v>
      </c>
      <c r="X33" s="14">
        <f t="shared" si="25"/>
        <v>0</v>
      </c>
      <c r="Y33" s="14">
        <f t="shared" si="25"/>
        <v>0</v>
      </c>
      <c r="Z33" s="14">
        <f t="shared" si="25"/>
        <v>0</v>
      </c>
      <c r="AA33" s="14">
        <f t="shared" si="25"/>
        <v>0</v>
      </c>
      <c r="AB33" s="14">
        <f t="shared" si="25"/>
        <v>0</v>
      </c>
      <c r="AC33" s="14">
        <f t="shared" si="25"/>
        <v>0</v>
      </c>
      <c r="AD33" s="14">
        <f t="shared" si="25"/>
        <v>0</v>
      </c>
      <c r="AE33" s="14">
        <f t="shared" si="25"/>
        <v>0</v>
      </c>
      <c r="AF33" s="14">
        <f t="shared" si="25"/>
        <v>0</v>
      </c>
      <c r="AG33" s="14">
        <f t="shared" si="25"/>
        <v>0</v>
      </c>
      <c r="AH33" s="14">
        <f t="shared" si="25"/>
        <v>0</v>
      </c>
      <c r="AI33" s="14">
        <f t="shared" si="25"/>
        <v>0</v>
      </c>
      <c r="AJ33" s="14">
        <f t="shared" si="25"/>
        <v>0</v>
      </c>
      <c r="AK33" s="14">
        <f t="shared" si="25"/>
        <v>0</v>
      </c>
      <c r="AL33" s="14">
        <f t="shared" si="25"/>
        <v>0</v>
      </c>
      <c r="AM33" s="14">
        <f t="shared" si="25"/>
        <v>0</v>
      </c>
      <c r="AN33" s="14">
        <f t="shared" si="25"/>
        <v>0</v>
      </c>
      <c r="AO33" s="14">
        <f t="shared" si="25"/>
        <v>0</v>
      </c>
      <c r="AP33" s="14">
        <f t="shared" si="25"/>
        <v>0</v>
      </c>
      <c r="AQ33" s="14">
        <f t="shared" si="25"/>
        <v>0</v>
      </c>
      <c r="AR33" s="14">
        <f t="shared" si="25"/>
        <v>0</v>
      </c>
      <c r="AS33" s="14">
        <f t="shared" si="25"/>
        <v>0</v>
      </c>
      <c r="AT33" s="14">
        <f t="shared" si="25"/>
        <v>0</v>
      </c>
      <c r="AU33" s="14">
        <f t="shared" si="25"/>
        <v>0</v>
      </c>
      <c r="AV33" s="14">
        <f t="shared" si="25"/>
        <v>0</v>
      </c>
      <c r="AW33" s="14">
        <f t="shared" si="25"/>
        <v>0</v>
      </c>
      <c r="AX33" s="14">
        <f t="shared" si="25"/>
        <v>0</v>
      </c>
      <c r="AY33" s="14">
        <f t="shared" si="25"/>
        <v>0</v>
      </c>
      <c r="AZ33" s="14">
        <f t="shared" si="23"/>
        <v>9.4012800407717867E-2</v>
      </c>
      <c r="BA33" s="14">
        <f t="shared" si="23"/>
        <v>9.6601350375007611E-2</v>
      </c>
      <c r="BB33" s="14">
        <f t="shared" si="23"/>
        <v>9.9457242384143996E-2</v>
      </c>
      <c r="BC33" s="14">
        <f t="shared" si="23"/>
        <v>0.1016802528795957</v>
      </c>
      <c r="BD33" s="14">
        <f t="shared" si="23"/>
        <v>0.103692711235567</v>
      </c>
      <c r="BE33" s="14">
        <f t="shared" si="23"/>
        <v>0.10619283418046366</v>
      </c>
      <c r="BF33" s="14">
        <f t="shared" si="23"/>
        <v>0.10938594478982733</v>
      </c>
      <c r="BG33" s="14">
        <f t="shared" si="23"/>
        <v>0.1130210354287009</v>
      </c>
      <c r="BH33" s="14">
        <f t="shared" si="23"/>
        <v>0.1172991171170541</v>
      </c>
      <c r="BI33" s="14">
        <f t="shared" si="23"/>
        <v>0.1223886068916642</v>
      </c>
      <c r="BJ33" s="14">
        <f t="shared" si="23"/>
        <v>0.12816469268002662</v>
      </c>
      <c r="BK33" s="14">
        <f t="shared" si="23"/>
        <v>0.13471702518363005</v>
      </c>
      <c r="BO33" s="28">
        <f t="shared" ref="BO33:BT35" si="26">BO21+BO27</f>
        <v>0</v>
      </c>
      <c r="BP33" s="28">
        <f t="shared" si="26"/>
        <v>9.6643940074854218E-2</v>
      </c>
      <c r="BQ33" s="28">
        <f t="shared" si="26"/>
        <v>0</v>
      </c>
      <c r="BR33" s="28">
        <f t="shared" si="26"/>
        <v>0</v>
      </c>
      <c r="BS33" s="28">
        <f t="shared" si="26"/>
        <v>0</v>
      </c>
      <c r="BT33" s="28">
        <f t="shared" si="26"/>
        <v>0</v>
      </c>
    </row>
    <row r="34" spans="1:72" hidden="1" outlineLevel="1" x14ac:dyDescent="0.25">
      <c r="A34" s="11"/>
      <c r="C34" s="2" t="s">
        <v>9</v>
      </c>
      <c r="D34" s="14">
        <f t="shared" si="25"/>
        <v>0</v>
      </c>
      <c r="E34" s="14">
        <f t="shared" si="25"/>
        <v>0</v>
      </c>
      <c r="F34" s="14">
        <f t="shared" si="25"/>
        <v>0</v>
      </c>
      <c r="G34" s="14">
        <f t="shared" si="25"/>
        <v>0</v>
      </c>
      <c r="H34" s="14">
        <f t="shared" si="25"/>
        <v>0</v>
      </c>
      <c r="I34" s="14">
        <f t="shared" si="25"/>
        <v>0</v>
      </c>
      <c r="J34" s="14">
        <f t="shared" si="25"/>
        <v>0</v>
      </c>
      <c r="K34" s="14">
        <f t="shared" si="25"/>
        <v>0</v>
      </c>
      <c r="L34" s="14">
        <f t="shared" si="25"/>
        <v>0</v>
      </c>
      <c r="M34" s="14">
        <f t="shared" si="25"/>
        <v>0</v>
      </c>
      <c r="N34" s="14">
        <f t="shared" si="25"/>
        <v>0</v>
      </c>
      <c r="O34" s="14">
        <f t="shared" si="25"/>
        <v>0</v>
      </c>
      <c r="P34" s="14">
        <f t="shared" si="25"/>
        <v>0</v>
      </c>
      <c r="Q34" s="14">
        <f t="shared" si="25"/>
        <v>0</v>
      </c>
      <c r="R34" s="14">
        <f t="shared" si="25"/>
        <v>0</v>
      </c>
      <c r="S34" s="14">
        <f t="shared" si="25"/>
        <v>0</v>
      </c>
      <c r="T34" s="14">
        <f t="shared" si="25"/>
        <v>0</v>
      </c>
      <c r="U34" s="14">
        <f t="shared" si="25"/>
        <v>0</v>
      </c>
      <c r="V34" s="14">
        <f t="shared" si="25"/>
        <v>0</v>
      </c>
      <c r="W34" s="14">
        <f t="shared" si="25"/>
        <v>0</v>
      </c>
      <c r="X34" s="14">
        <f t="shared" si="25"/>
        <v>0</v>
      </c>
      <c r="Y34" s="14">
        <f t="shared" si="25"/>
        <v>0</v>
      </c>
      <c r="Z34" s="14">
        <f t="shared" si="25"/>
        <v>0</v>
      </c>
      <c r="AA34" s="14">
        <f t="shared" si="25"/>
        <v>0</v>
      </c>
      <c r="AB34" s="14">
        <f t="shared" si="25"/>
        <v>0</v>
      </c>
      <c r="AC34" s="14">
        <f t="shared" si="25"/>
        <v>0</v>
      </c>
      <c r="AD34" s="14">
        <f t="shared" si="25"/>
        <v>0</v>
      </c>
      <c r="AE34" s="14">
        <f t="shared" si="25"/>
        <v>0</v>
      </c>
      <c r="AF34" s="14">
        <f t="shared" si="25"/>
        <v>0</v>
      </c>
      <c r="AG34" s="14">
        <f t="shared" si="25"/>
        <v>0</v>
      </c>
      <c r="AH34" s="14">
        <f t="shared" si="25"/>
        <v>0</v>
      </c>
      <c r="AI34" s="14">
        <f t="shared" si="25"/>
        <v>0</v>
      </c>
      <c r="AJ34" s="14">
        <f t="shared" si="25"/>
        <v>0</v>
      </c>
      <c r="AK34" s="14">
        <f t="shared" si="25"/>
        <v>0</v>
      </c>
      <c r="AL34" s="14">
        <f t="shared" si="25"/>
        <v>0</v>
      </c>
      <c r="AM34" s="14">
        <f t="shared" si="25"/>
        <v>0</v>
      </c>
      <c r="AN34" s="14">
        <f t="shared" si="25"/>
        <v>0</v>
      </c>
      <c r="AO34" s="14">
        <f t="shared" si="25"/>
        <v>0</v>
      </c>
      <c r="AP34" s="14">
        <f t="shared" si="25"/>
        <v>0</v>
      </c>
      <c r="AQ34" s="14">
        <f t="shared" si="25"/>
        <v>0</v>
      </c>
      <c r="AR34" s="14">
        <f t="shared" si="25"/>
        <v>0</v>
      </c>
      <c r="AS34" s="14">
        <f t="shared" si="25"/>
        <v>0</v>
      </c>
      <c r="AT34" s="14">
        <f t="shared" si="25"/>
        <v>0</v>
      </c>
      <c r="AU34" s="14">
        <f t="shared" si="25"/>
        <v>0</v>
      </c>
      <c r="AV34" s="14">
        <f t="shared" si="25"/>
        <v>0</v>
      </c>
      <c r="AW34" s="14">
        <f t="shared" si="25"/>
        <v>0</v>
      </c>
      <c r="AX34" s="14">
        <f t="shared" si="25"/>
        <v>0</v>
      </c>
      <c r="AY34" s="14">
        <f t="shared" si="25"/>
        <v>0</v>
      </c>
      <c r="AZ34" s="14">
        <f t="shared" si="23"/>
        <v>0.11775825845824306</v>
      </c>
      <c r="BA34" s="14">
        <f t="shared" si="23"/>
        <v>0.10779458642629214</v>
      </c>
      <c r="BB34" s="14">
        <f t="shared" si="23"/>
        <v>9.3163146941638741E-2</v>
      </c>
      <c r="BC34" s="14">
        <f t="shared" si="23"/>
        <v>0.10782449079235468</v>
      </c>
      <c r="BD34" s="14">
        <f t="shared" si="23"/>
        <v>9.9302473915902523E-2</v>
      </c>
      <c r="BE34" s="14">
        <f t="shared" si="23"/>
        <v>9.9402965398784682E-2</v>
      </c>
      <c r="BF34" s="14">
        <f t="shared" si="23"/>
        <v>0.1000218385199918</v>
      </c>
      <c r="BG34" s="14">
        <f t="shared" si="23"/>
        <v>9.0397450102121635E-2</v>
      </c>
      <c r="BH34" s="14">
        <f t="shared" si="23"/>
        <v>8.3382919232680486E-2</v>
      </c>
      <c r="BI34" s="14">
        <f t="shared" si="23"/>
        <v>8.6024086772065411E-2</v>
      </c>
      <c r="BJ34" s="14">
        <f t="shared" si="23"/>
        <v>9.7838474377254903E-2</v>
      </c>
      <c r="BK34" s="14">
        <f t="shared" si="23"/>
        <v>9.8105904207296257E-2</v>
      </c>
      <c r="BO34" s="28">
        <f t="shared" si="26"/>
        <v>0</v>
      </c>
      <c r="BP34" s="28">
        <f t="shared" si="26"/>
        <v>0.10613390046906956</v>
      </c>
      <c r="BQ34" s="28">
        <f t="shared" si="26"/>
        <v>0</v>
      </c>
      <c r="BR34" s="28">
        <f t="shared" si="26"/>
        <v>0</v>
      </c>
      <c r="BS34" s="28">
        <f t="shared" si="26"/>
        <v>0</v>
      </c>
      <c r="BT34" s="28">
        <f t="shared" si="26"/>
        <v>0</v>
      </c>
    </row>
    <row r="35" spans="1:72" collapsed="1" x14ac:dyDescent="0.25">
      <c r="C35" s="3" t="s">
        <v>27</v>
      </c>
      <c r="D35" s="15">
        <f t="shared" si="25"/>
        <v>0</v>
      </c>
      <c r="E35" s="15">
        <f t="shared" si="25"/>
        <v>0</v>
      </c>
      <c r="F35" s="15">
        <f t="shared" si="25"/>
        <v>0</v>
      </c>
      <c r="G35" s="15">
        <f t="shared" si="25"/>
        <v>0</v>
      </c>
      <c r="H35" s="15">
        <f t="shared" si="25"/>
        <v>0</v>
      </c>
      <c r="I35" s="15">
        <f t="shared" si="25"/>
        <v>0</v>
      </c>
      <c r="J35" s="15">
        <f t="shared" si="25"/>
        <v>0</v>
      </c>
      <c r="K35" s="15">
        <f t="shared" si="25"/>
        <v>0</v>
      </c>
      <c r="L35" s="15">
        <f t="shared" si="25"/>
        <v>0</v>
      </c>
      <c r="M35" s="15">
        <f t="shared" si="25"/>
        <v>0</v>
      </c>
      <c r="N35" s="15">
        <f t="shared" si="25"/>
        <v>0</v>
      </c>
      <c r="O35" s="15">
        <f t="shared" si="25"/>
        <v>0</v>
      </c>
      <c r="P35" s="15">
        <f t="shared" si="25"/>
        <v>0</v>
      </c>
      <c r="Q35" s="15">
        <f t="shared" si="25"/>
        <v>0</v>
      </c>
      <c r="R35" s="15">
        <f t="shared" si="25"/>
        <v>0</v>
      </c>
      <c r="S35" s="15">
        <f t="shared" si="25"/>
        <v>0</v>
      </c>
      <c r="T35" s="15">
        <f t="shared" si="25"/>
        <v>0</v>
      </c>
      <c r="U35" s="15">
        <f t="shared" si="25"/>
        <v>0</v>
      </c>
      <c r="V35" s="15">
        <f t="shared" si="25"/>
        <v>0</v>
      </c>
      <c r="W35" s="15">
        <f t="shared" si="25"/>
        <v>0</v>
      </c>
      <c r="X35" s="15">
        <f t="shared" si="25"/>
        <v>0</v>
      </c>
      <c r="Y35" s="15">
        <f t="shared" si="25"/>
        <v>0</v>
      </c>
      <c r="Z35" s="15">
        <f t="shared" si="25"/>
        <v>0</v>
      </c>
      <c r="AA35" s="15">
        <f t="shared" si="25"/>
        <v>0</v>
      </c>
      <c r="AB35" s="15">
        <f t="shared" si="25"/>
        <v>0</v>
      </c>
      <c r="AC35" s="15">
        <f t="shared" si="25"/>
        <v>0</v>
      </c>
      <c r="AD35" s="15">
        <f t="shared" si="25"/>
        <v>0</v>
      </c>
      <c r="AE35" s="15">
        <f t="shared" si="25"/>
        <v>0</v>
      </c>
      <c r="AF35" s="15">
        <f t="shared" si="25"/>
        <v>0</v>
      </c>
      <c r="AG35" s="15">
        <f t="shared" si="25"/>
        <v>0</v>
      </c>
      <c r="AH35" s="15">
        <f t="shared" si="25"/>
        <v>0</v>
      </c>
      <c r="AI35" s="15">
        <f t="shared" si="25"/>
        <v>0</v>
      </c>
      <c r="AJ35" s="15">
        <f t="shared" si="25"/>
        <v>0</v>
      </c>
      <c r="AK35" s="15">
        <f t="shared" si="25"/>
        <v>0</v>
      </c>
      <c r="AL35" s="15">
        <f t="shared" si="25"/>
        <v>0</v>
      </c>
      <c r="AM35" s="15">
        <f t="shared" si="25"/>
        <v>0</v>
      </c>
      <c r="AN35" s="15">
        <f t="shared" si="25"/>
        <v>0</v>
      </c>
      <c r="AO35" s="15">
        <f t="shared" si="25"/>
        <v>0</v>
      </c>
      <c r="AP35" s="15">
        <f t="shared" si="25"/>
        <v>0</v>
      </c>
      <c r="AQ35" s="15">
        <f t="shared" si="25"/>
        <v>0</v>
      </c>
      <c r="AR35" s="15">
        <f t="shared" si="25"/>
        <v>0</v>
      </c>
      <c r="AS35" s="15">
        <f t="shared" si="25"/>
        <v>0</v>
      </c>
      <c r="AT35" s="15">
        <f t="shared" si="25"/>
        <v>0</v>
      </c>
      <c r="AU35" s="15">
        <f t="shared" si="25"/>
        <v>0</v>
      </c>
      <c r="AV35" s="15">
        <f t="shared" si="25"/>
        <v>0</v>
      </c>
      <c r="AW35" s="15">
        <f t="shared" si="25"/>
        <v>0</v>
      </c>
      <c r="AX35" s="15">
        <f t="shared" si="25"/>
        <v>0</v>
      </c>
      <c r="AY35" s="15">
        <f t="shared" si="25"/>
        <v>0</v>
      </c>
      <c r="AZ35" s="15">
        <f t="shared" si="23"/>
        <v>0.19031551127822333</v>
      </c>
      <c r="BA35" s="15">
        <f t="shared" si="23"/>
        <v>0.18873266589874804</v>
      </c>
      <c r="BB35" s="15">
        <f t="shared" si="23"/>
        <v>0.20281422010892536</v>
      </c>
      <c r="BC35" s="15">
        <f t="shared" si="23"/>
        <v>0.20327073301718901</v>
      </c>
      <c r="BD35" s="15">
        <f t="shared" si="23"/>
        <v>0.19808742322691253</v>
      </c>
      <c r="BE35" s="15">
        <f t="shared" si="23"/>
        <v>0.21188966228112971</v>
      </c>
      <c r="BF35" s="15">
        <f t="shared" si="23"/>
        <v>0.20605869216163697</v>
      </c>
      <c r="BG35" s="15">
        <f t="shared" si="23"/>
        <v>0.21420473219809466</v>
      </c>
      <c r="BH35" s="15">
        <f t="shared" si="23"/>
        <v>0.20799667638365316</v>
      </c>
      <c r="BI35" s="15">
        <f t="shared" si="23"/>
        <v>0.20225361150001042</v>
      </c>
      <c r="BJ35" s="15">
        <f t="shared" si="23"/>
        <v>0.21025982133385712</v>
      </c>
      <c r="BK35" s="15">
        <f t="shared" si="23"/>
        <v>0.20890964715475113</v>
      </c>
      <c r="BO35" s="29">
        <f t="shared" si="26"/>
        <v>0</v>
      </c>
      <c r="BP35" s="29">
        <f t="shared" si="26"/>
        <v>0.19412283262997732</v>
      </c>
      <c r="BQ35" s="29">
        <f t="shared" si="26"/>
        <v>0</v>
      </c>
      <c r="BR35" s="29">
        <f t="shared" si="26"/>
        <v>0</v>
      </c>
      <c r="BS35" s="29">
        <f t="shared" si="26"/>
        <v>0</v>
      </c>
      <c r="BT35" s="29">
        <f t="shared" si="26"/>
        <v>0</v>
      </c>
    </row>
    <row r="38" spans="1:72" hidden="1" outlineLevel="1" x14ac:dyDescent="0.25">
      <c r="A38" s="11" t="s">
        <v>19</v>
      </c>
      <c r="C38" s="2" t="s">
        <v>0</v>
      </c>
      <c r="D38" s="8">
        <f>RA_EC!D38+MA_EC!D38+CI_EC!D38</f>
        <v>0</v>
      </c>
      <c r="E38" s="8">
        <f>RA_EC!E38+MA_EC!E38+CI_EC!E38</f>
        <v>0</v>
      </c>
      <c r="F38" s="8">
        <f>RA_EC!F38+MA_EC!F38+CI_EC!F38</f>
        <v>0</v>
      </c>
      <c r="G38" s="8">
        <f>RA_EC!G38+MA_EC!G38+CI_EC!G38</f>
        <v>0</v>
      </c>
      <c r="H38" s="8">
        <f>RA_EC!H38+MA_EC!H38+CI_EC!H38</f>
        <v>0</v>
      </c>
      <c r="I38" s="8">
        <f>RA_EC!I38+MA_EC!I38+CI_EC!I38</f>
        <v>0</v>
      </c>
      <c r="J38" s="8">
        <f>RA_EC!J38+MA_EC!J38+CI_EC!J38</f>
        <v>0</v>
      </c>
      <c r="K38" s="8">
        <f>RA_EC!K38+MA_EC!K38+CI_EC!K38</f>
        <v>0</v>
      </c>
      <c r="L38" s="8">
        <f>RA_EC!L38+MA_EC!L38+CI_EC!L38</f>
        <v>0</v>
      </c>
      <c r="M38" s="8">
        <f>RA_EC!M38+MA_EC!M38+CI_EC!M38</f>
        <v>0</v>
      </c>
      <c r="N38" s="8">
        <f>RA_EC!N38+MA_EC!N38+CI_EC!N38</f>
        <v>0</v>
      </c>
      <c r="O38" s="8">
        <f>RA_EC!O38+MA_EC!O38+CI_EC!O38</f>
        <v>0</v>
      </c>
      <c r="P38" s="8">
        <f>RA_EC!P38+MA_EC!P38+CI_EC!P38</f>
        <v>0</v>
      </c>
      <c r="Q38" s="8">
        <f>RA_EC!Q38+MA_EC!Q38+CI_EC!Q38</f>
        <v>0</v>
      </c>
      <c r="R38" s="8">
        <f>RA_EC!R38+MA_EC!R38+CI_EC!R38</f>
        <v>0</v>
      </c>
      <c r="S38" s="8">
        <f>RA_EC!S38+MA_EC!S38+CI_EC!S38</f>
        <v>0</v>
      </c>
      <c r="T38" s="8">
        <f>RA_EC!T38+MA_EC!T38+CI_EC!T38</f>
        <v>0</v>
      </c>
      <c r="U38" s="8">
        <f>RA_EC!U38+MA_EC!U38+CI_EC!U38</f>
        <v>0</v>
      </c>
      <c r="V38" s="8">
        <f>RA_EC!V38+MA_EC!V38+CI_EC!V38</f>
        <v>0</v>
      </c>
      <c r="W38" s="8">
        <f>RA_EC!W38+MA_EC!W38+CI_EC!W38</f>
        <v>0</v>
      </c>
      <c r="X38" s="8">
        <f>RA_EC!X38+MA_EC!X38+CI_EC!X38</f>
        <v>0</v>
      </c>
      <c r="Y38" s="8">
        <f>RA_EC!Y38+MA_EC!Y38+CI_EC!Y38</f>
        <v>0</v>
      </c>
      <c r="Z38" s="8">
        <f>RA_EC!Z38+MA_EC!Z38+CI_EC!Z38</f>
        <v>0</v>
      </c>
      <c r="AA38" s="8">
        <f>RA_EC!AA38+MA_EC!AA38+CI_EC!AA38</f>
        <v>0</v>
      </c>
      <c r="AB38" s="8">
        <f>RA_EC!AB38+MA_EC!AB38+CI_EC!AB38</f>
        <v>0</v>
      </c>
      <c r="AC38" s="8">
        <f>RA_EC!AC38+MA_EC!AC38+CI_EC!AC38</f>
        <v>0</v>
      </c>
      <c r="AD38" s="8">
        <f>RA_EC!AD38+MA_EC!AD38+CI_EC!AD38</f>
        <v>0</v>
      </c>
      <c r="AE38" s="8">
        <f>RA_EC!AE38+MA_EC!AE38+CI_EC!AE38</f>
        <v>0</v>
      </c>
      <c r="AF38" s="8">
        <f>RA_EC!AF38+MA_EC!AF38+CI_EC!AF38</f>
        <v>0</v>
      </c>
      <c r="AG38" s="8">
        <f>RA_EC!AG38+MA_EC!AG38+CI_EC!AG38</f>
        <v>0</v>
      </c>
      <c r="AH38" s="8">
        <f>RA_EC!AH38+MA_EC!AH38+CI_EC!AH38</f>
        <v>0</v>
      </c>
      <c r="AI38" s="8">
        <f>RA_EC!AI38+MA_EC!AI38+CI_EC!AI38</f>
        <v>0</v>
      </c>
      <c r="AJ38" s="8">
        <f>RA_EC!AJ38+MA_EC!AJ38+CI_EC!AJ38</f>
        <v>0</v>
      </c>
      <c r="AK38" s="8">
        <f>RA_EC!AK38+MA_EC!AK38+CI_EC!AK38</f>
        <v>0</v>
      </c>
      <c r="AL38" s="8">
        <f>RA_EC!AL38+MA_EC!AL38+CI_EC!AL38</f>
        <v>0</v>
      </c>
      <c r="AM38" s="8">
        <f>RA_EC!AM38+MA_EC!AM38+CI_EC!AM38</f>
        <v>0</v>
      </c>
      <c r="AN38" s="8">
        <f>RA_EC!AN38+MA_EC!AN38+CI_EC!AN38</f>
        <v>0</v>
      </c>
      <c r="AO38" s="8">
        <f>RA_EC!AO38+MA_EC!AO38+CI_EC!AO38</f>
        <v>0</v>
      </c>
      <c r="AP38" s="8">
        <f>RA_EC!AP38+MA_EC!AP38+CI_EC!AP38</f>
        <v>0</v>
      </c>
      <c r="AQ38" s="8">
        <f>RA_EC!AQ38+MA_EC!AQ38+CI_EC!AQ38</f>
        <v>0</v>
      </c>
      <c r="AR38" s="8">
        <f>RA_EC!AR38+MA_EC!AR38+CI_EC!AR38</f>
        <v>0</v>
      </c>
      <c r="AS38" s="8">
        <f>RA_EC!AS38+MA_EC!AS38+CI_EC!AS38</f>
        <v>0</v>
      </c>
      <c r="AT38" s="8">
        <f>RA_EC!AT38+MA_EC!AT38+CI_EC!AT38</f>
        <v>0</v>
      </c>
      <c r="AU38" s="8">
        <f>RA_EC!AU38+MA_EC!AU38+CI_EC!AU38</f>
        <v>0</v>
      </c>
      <c r="AV38" s="8">
        <f>RA_EC!AV38+MA_EC!AV38+CI_EC!AV38</f>
        <v>0</v>
      </c>
      <c r="AW38" s="8">
        <f>RA_EC!AW38+MA_EC!AW38+CI_EC!AW38</f>
        <v>0</v>
      </c>
      <c r="AX38" s="8">
        <f>RA_EC!AX38+MA_EC!AX38+CI_EC!AX38</f>
        <v>0</v>
      </c>
      <c r="AY38" s="8">
        <f>RA_EC!AY38+MA_EC!AY38+CI_EC!AY38</f>
        <v>0</v>
      </c>
      <c r="AZ38" s="8">
        <f>RA_EC!AZ38+MA_EC!AZ38+CI_EC!AZ38</f>
        <v>35694.356708318548</v>
      </c>
      <c r="BA38" s="8">
        <f>RA_EC!BA38+MA_EC!BA38+CI_EC!BA38</f>
        <v>31849.947028926043</v>
      </c>
      <c r="BB38" s="8">
        <f>RA_EC!BB38+MA_EC!BB38+CI_EC!BB38</f>
        <v>37106.784139560426</v>
      </c>
      <c r="BC38" s="8">
        <f>RA_EC!BC38+MA_EC!BC38+CI_EC!BC38</f>
        <v>36136.60424262059</v>
      </c>
      <c r="BD38" s="8">
        <f>RA_EC!BD38+MA_EC!BD38+CI_EC!BD38</f>
        <v>37218.186844408199</v>
      </c>
      <c r="BE38" s="8">
        <f>RA_EC!BE38+MA_EC!BE38+CI_EC!BE38</f>
        <v>38362.372493397132</v>
      </c>
      <c r="BF38" s="8">
        <f>RA_EC!BF38+MA_EC!BF38+CI_EC!BF38</f>
        <v>39063.592736816921</v>
      </c>
      <c r="BG38" s="8">
        <f>RA_EC!BG38+MA_EC!BG38+CI_EC!BG38</f>
        <v>40361.66169286603</v>
      </c>
      <c r="BH38" s="8">
        <f>RA_EC!BH38+MA_EC!BH38+CI_EC!BH38</f>
        <v>38597.588755836921</v>
      </c>
      <c r="BI38" s="8">
        <f>RA_EC!BI38+MA_EC!BI38+CI_EC!BI38</f>
        <v>39608.000995787013</v>
      </c>
      <c r="BJ38" s="8">
        <f>RA_EC!BJ38+MA_EC!BJ38+CI_EC!BJ38</f>
        <v>39873.132781682558</v>
      </c>
      <c r="BK38" s="8">
        <f>RA_EC!BK38+MA_EC!BK38+CI_EC!BK38</f>
        <v>41327.596348403866</v>
      </c>
      <c r="BO38" s="24">
        <f t="shared" ref="BO38:BT40" si="27">SUMIFS($D38:$BM38,$D$6:$BM$6,"&gt;="&amp;BO$2,$D$6:$BM$6,"&lt;="&amp;BO$6,$D$5:$BM$5,BO$5)</f>
        <v>0</v>
      </c>
      <c r="BP38" s="24">
        <f t="shared" si="27"/>
        <v>104651.08787680502</v>
      </c>
      <c r="BQ38" s="24">
        <f t="shared" si="27"/>
        <v>0</v>
      </c>
      <c r="BR38" s="24">
        <f t="shared" si="27"/>
        <v>0</v>
      </c>
      <c r="BS38" s="24">
        <f t="shared" si="27"/>
        <v>0</v>
      </c>
      <c r="BT38" s="24">
        <f t="shared" si="27"/>
        <v>0</v>
      </c>
    </row>
    <row r="39" spans="1:72" hidden="1" outlineLevel="1" x14ac:dyDescent="0.25">
      <c r="A39" s="11" t="s">
        <v>19</v>
      </c>
      <c r="C39" s="2" t="s">
        <v>1</v>
      </c>
      <c r="D39" s="8">
        <f>RA_EC!D39+MA_EC!D39+CI_EC!D39</f>
        <v>0</v>
      </c>
      <c r="E39" s="8">
        <f>RA_EC!E39+MA_EC!E39+CI_EC!E39</f>
        <v>0</v>
      </c>
      <c r="F39" s="8">
        <f>RA_EC!F39+MA_EC!F39+CI_EC!F39</f>
        <v>0</v>
      </c>
      <c r="G39" s="8">
        <f>RA_EC!G39+MA_EC!G39+CI_EC!G39</f>
        <v>0</v>
      </c>
      <c r="H39" s="8">
        <f>RA_EC!H39+MA_EC!H39+CI_EC!H39</f>
        <v>0</v>
      </c>
      <c r="I39" s="8">
        <f>RA_EC!I39+MA_EC!I39+CI_EC!I39</f>
        <v>0</v>
      </c>
      <c r="J39" s="8">
        <f>RA_EC!J39+MA_EC!J39+CI_EC!J39</f>
        <v>0</v>
      </c>
      <c r="K39" s="8">
        <f>RA_EC!K39+MA_EC!K39+CI_EC!K39</f>
        <v>0</v>
      </c>
      <c r="L39" s="8">
        <f>RA_EC!L39+MA_EC!L39+CI_EC!L39</f>
        <v>0</v>
      </c>
      <c r="M39" s="8">
        <f>RA_EC!M39+MA_EC!M39+CI_EC!M39</f>
        <v>0</v>
      </c>
      <c r="N39" s="8">
        <f>RA_EC!N39+MA_EC!N39+CI_EC!N39</f>
        <v>0</v>
      </c>
      <c r="O39" s="8">
        <f>RA_EC!O39+MA_EC!O39+CI_EC!O39</f>
        <v>0</v>
      </c>
      <c r="P39" s="8">
        <f>RA_EC!P39+MA_EC!P39+CI_EC!P39</f>
        <v>0</v>
      </c>
      <c r="Q39" s="8">
        <f>RA_EC!Q39+MA_EC!Q39+CI_EC!Q39</f>
        <v>0</v>
      </c>
      <c r="R39" s="8">
        <f>RA_EC!R39+MA_EC!R39+CI_EC!R39</f>
        <v>0</v>
      </c>
      <c r="S39" s="8">
        <f>RA_EC!S39+MA_EC!S39+CI_EC!S39</f>
        <v>0</v>
      </c>
      <c r="T39" s="8">
        <f>RA_EC!T39+MA_EC!T39+CI_EC!T39</f>
        <v>0</v>
      </c>
      <c r="U39" s="8">
        <f>RA_EC!U39+MA_EC!U39+CI_EC!U39</f>
        <v>0</v>
      </c>
      <c r="V39" s="8">
        <f>RA_EC!V39+MA_EC!V39+CI_EC!V39</f>
        <v>0</v>
      </c>
      <c r="W39" s="8">
        <f>RA_EC!W39+MA_EC!W39+CI_EC!W39</f>
        <v>0</v>
      </c>
      <c r="X39" s="8">
        <f>RA_EC!X39+MA_EC!X39+CI_EC!X39</f>
        <v>0</v>
      </c>
      <c r="Y39" s="8">
        <f>RA_EC!Y39+MA_EC!Y39+CI_EC!Y39</f>
        <v>0</v>
      </c>
      <c r="Z39" s="8">
        <f>RA_EC!Z39+MA_EC!Z39+CI_EC!Z39</f>
        <v>0</v>
      </c>
      <c r="AA39" s="8">
        <f>RA_EC!AA39+MA_EC!AA39+CI_EC!AA39</f>
        <v>0</v>
      </c>
      <c r="AB39" s="8">
        <f>RA_EC!AB39+MA_EC!AB39+CI_EC!AB39</f>
        <v>0</v>
      </c>
      <c r="AC39" s="8">
        <f>RA_EC!AC39+MA_EC!AC39+CI_EC!AC39</f>
        <v>0</v>
      </c>
      <c r="AD39" s="8">
        <f>RA_EC!AD39+MA_EC!AD39+CI_EC!AD39</f>
        <v>0</v>
      </c>
      <c r="AE39" s="8">
        <f>RA_EC!AE39+MA_EC!AE39+CI_EC!AE39</f>
        <v>0</v>
      </c>
      <c r="AF39" s="8">
        <f>RA_EC!AF39+MA_EC!AF39+CI_EC!AF39</f>
        <v>0</v>
      </c>
      <c r="AG39" s="8">
        <f>RA_EC!AG39+MA_EC!AG39+CI_EC!AG39</f>
        <v>0</v>
      </c>
      <c r="AH39" s="8">
        <f>RA_EC!AH39+MA_EC!AH39+CI_EC!AH39</f>
        <v>0</v>
      </c>
      <c r="AI39" s="8">
        <f>RA_EC!AI39+MA_EC!AI39+CI_EC!AI39</f>
        <v>0</v>
      </c>
      <c r="AJ39" s="8">
        <f>RA_EC!AJ39+MA_EC!AJ39+CI_EC!AJ39</f>
        <v>0</v>
      </c>
      <c r="AK39" s="8">
        <f>RA_EC!AK39+MA_EC!AK39+CI_EC!AK39</f>
        <v>0</v>
      </c>
      <c r="AL39" s="8">
        <f>RA_EC!AL39+MA_EC!AL39+CI_EC!AL39</f>
        <v>0</v>
      </c>
      <c r="AM39" s="8">
        <f>RA_EC!AM39+MA_EC!AM39+CI_EC!AM39</f>
        <v>0</v>
      </c>
      <c r="AN39" s="8">
        <f>RA_EC!AN39+MA_EC!AN39+CI_EC!AN39</f>
        <v>0</v>
      </c>
      <c r="AO39" s="8">
        <f>RA_EC!AO39+MA_EC!AO39+CI_EC!AO39</f>
        <v>0</v>
      </c>
      <c r="AP39" s="8">
        <f>RA_EC!AP39+MA_EC!AP39+CI_EC!AP39</f>
        <v>0</v>
      </c>
      <c r="AQ39" s="8">
        <f>RA_EC!AQ39+MA_EC!AQ39+CI_EC!AQ39</f>
        <v>0</v>
      </c>
      <c r="AR39" s="8">
        <f>RA_EC!AR39+MA_EC!AR39+CI_EC!AR39</f>
        <v>0</v>
      </c>
      <c r="AS39" s="8">
        <f>RA_EC!AS39+MA_EC!AS39+CI_EC!AS39</f>
        <v>0</v>
      </c>
      <c r="AT39" s="8">
        <f>RA_EC!AT39+MA_EC!AT39+CI_EC!AT39</f>
        <v>0</v>
      </c>
      <c r="AU39" s="8">
        <f>RA_EC!AU39+MA_EC!AU39+CI_EC!AU39</f>
        <v>0</v>
      </c>
      <c r="AV39" s="8">
        <f>RA_EC!AV39+MA_EC!AV39+CI_EC!AV39</f>
        <v>0</v>
      </c>
      <c r="AW39" s="8">
        <f>RA_EC!AW39+MA_EC!AW39+CI_EC!AW39</f>
        <v>0</v>
      </c>
      <c r="AX39" s="8">
        <f>RA_EC!AX39+MA_EC!AX39+CI_EC!AX39</f>
        <v>0</v>
      </c>
      <c r="AY39" s="8">
        <f>RA_EC!AY39+MA_EC!AY39+CI_EC!AY39</f>
        <v>0</v>
      </c>
      <c r="AZ39" s="8">
        <f>RA_EC!AZ39+MA_EC!AZ39+CI_EC!AZ39</f>
        <v>151.168595598666</v>
      </c>
      <c r="BA39" s="8">
        <f>RA_EC!BA39+MA_EC!BA39+CI_EC!BA39</f>
        <v>135.79730551134932</v>
      </c>
      <c r="BB39" s="8">
        <f>RA_EC!BB39+MA_EC!BB39+CI_EC!BB39</f>
        <v>149.52864759894359</v>
      </c>
      <c r="BC39" s="8">
        <f>RA_EC!BC39+MA_EC!BC39+CI_EC!BC39</f>
        <v>143.802202952615</v>
      </c>
      <c r="BD39" s="8">
        <f>RA_EC!BD39+MA_EC!BD39+CI_EC!BD39</f>
        <v>148.35799510071428</v>
      </c>
      <c r="BE39" s="8">
        <f>RA_EC!BE39+MA_EC!BE39+CI_EC!BE39</f>
        <v>143.4413445689307</v>
      </c>
      <c r="BF39" s="8">
        <f>RA_EC!BF39+MA_EC!BF39+CI_EC!BF39</f>
        <v>148.25837655153475</v>
      </c>
      <c r="BG39" s="8">
        <f>RA_EC!BG39+MA_EC!BG39+CI_EC!BG39</f>
        <v>148.59113428714505</v>
      </c>
      <c r="BH39" s="8">
        <f>RA_EC!BH39+MA_EC!BH39+CI_EC!BH39</f>
        <v>144.77108119430443</v>
      </c>
      <c r="BI39" s="8">
        <f>RA_EC!BI39+MA_EC!BI39+CI_EC!BI39</f>
        <v>151.42142818647787</v>
      </c>
      <c r="BJ39" s="8">
        <f>RA_EC!BJ39+MA_EC!BJ39+CI_EC!BJ39</f>
        <v>148.48999755931683</v>
      </c>
      <c r="BK39" s="8">
        <f>RA_EC!BK39+MA_EC!BK39+CI_EC!BK39</f>
        <v>155.80535192327142</v>
      </c>
      <c r="BO39" s="24">
        <f t="shared" si="27"/>
        <v>0</v>
      </c>
      <c r="BP39" s="24">
        <f t="shared" si="27"/>
        <v>436.49454870895897</v>
      </c>
      <c r="BQ39" s="24">
        <f t="shared" si="27"/>
        <v>0</v>
      </c>
      <c r="BR39" s="24">
        <f t="shared" si="27"/>
        <v>0</v>
      </c>
      <c r="BS39" s="24">
        <f t="shared" si="27"/>
        <v>0</v>
      </c>
      <c r="BT39" s="24">
        <f t="shared" si="27"/>
        <v>0</v>
      </c>
    </row>
    <row r="40" spans="1:72" hidden="1" outlineLevel="1" x14ac:dyDescent="0.25">
      <c r="A40" s="11" t="s">
        <v>19</v>
      </c>
      <c r="C40" s="2" t="s">
        <v>9</v>
      </c>
      <c r="D40" s="8">
        <f>RA_EC!D40+MA_EC!D40+CI_EC!D40</f>
        <v>0</v>
      </c>
      <c r="E40" s="8">
        <f>RA_EC!E40+MA_EC!E40+CI_EC!E40</f>
        <v>0</v>
      </c>
      <c r="F40" s="8">
        <f>RA_EC!F40+MA_EC!F40+CI_EC!F40</f>
        <v>0</v>
      </c>
      <c r="G40" s="8">
        <f>RA_EC!G40+MA_EC!G40+CI_EC!G40</f>
        <v>0</v>
      </c>
      <c r="H40" s="8">
        <f>RA_EC!H40+MA_EC!H40+CI_EC!H40</f>
        <v>0</v>
      </c>
      <c r="I40" s="8">
        <f>RA_EC!I40+MA_EC!I40+CI_EC!I40</f>
        <v>0</v>
      </c>
      <c r="J40" s="8">
        <f>RA_EC!J40+MA_EC!J40+CI_EC!J40</f>
        <v>0</v>
      </c>
      <c r="K40" s="8">
        <f>RA_EC!K40+MA_EC!K40+CI_EC!K40</f>
        <v>0</v>
      </c>
      <c r="L40" s="8">
        <f>RA_EC!L40+MA_EC!L40+CI_EC!L40</f>
        <v>0</v>
      </c>
      <c r="M40" s="8">
        <f>RA_EC!M40+MA_EC!M40+CI_EC!M40</f>
        <v>0</v>
      </c>
      <c r="N40" s="8">
        <f>RA_EC!N40+MA_EC!N40+CI_EC!N40</f>
        <v>0</v>
      </c>
      <c r="O40" s="8">
        <f>RA_EC!O40+MA_EC!O40+CI_EC!O40</f>
        <v>0</v>
      </c>
      <c r="P40" s="8">
        <f>RA_EC!P40+MA_EC!P40+CI_EC!P40</f>
        <v>0</v>
      </c>
      <c r="Q40" s="8">
        <f>RA_EC!Q40+MA_EC!Q40+CI_EC!Q40</f>
        <v>0</v>
      </c>
      <c r="R40" s="8">
        <f>RA_EC!R40+MA_EC!R40+CI_EC!R40</f>
        <v>0</v>
      </c>
      <c r="S40" s="8">
        <f>RA_EC!S40+MA_EC!S40+CI_EC!S40</f>
        <v>0</v>
      </c>
      <c r="T40" s="8">
        <f>RA_EC!T40+MA_EC!T40+CI_EC!T40</f>
        <v>0</v>
      </c>
      <c r="U40" s="8">
        <f>RA_EC!U40+MA_EC!U40+CI_EC!U40</f>
        <v>0</v>
      </c>
      <c r="V40" s="8">
        <f>RA_EC!V40+MA_EC!V40+CI_EC!V40</f>
        <v>0</v>
      </c>
      <c r="W40" s="8">
        <f>RA_EC!W40+MA_EC!W40+CI_EC!W40</f>
        <v>0</v>
      </c>
      <c r="X40" s="8">
        <f>RA_EC!X40+MA_EC!X40+CI_EC!X40</f>
        <v>0</v>
      </c>
      <c r="Y40" s="8">
        <f>RA_EC!Y40+MA_EC!Y40+CI_EC!Y40</f>
        <v>0</v>
      </c>
      <c r="Z40" s="8">
        <f>RA_EC!Z40+MA_EC!Z40+CI_EC!Z40</f>
        <v>0</v>
      </c>
      <c r="AA40" s="8">
        <f>RA_EC!AA40+MA_EC!AA40+CI_EC!AA40</f>
        <v>0</v>
      </c>
      <c r="AB40" s="8">
        <f>RA_EC!AB40+MA_EC!AB40+CI_EC!AB40</f>
        <v>0</v>
      </c>
      <c r="AC40" s="8">
        <f>RA_EC!AC40+MA_EC!AC40+CI_EC!AC40</f>
        <v>0</v>
      </c>
      <c r="AD40" s="8">
        <f>RA_EC!AD40+MA_EC!AD40+CI_EC!AD40</f>
        <v>0</v>
      </c>
      <c r="AE40" s="8">
        <f>RA_EC!AE40+MA_EC!AE40+CI_EC!AE40</f>
        <v>0</v>
      </c>
      <c r="AF40" s="8">
        <f>RA_EC!AF40+MA_EC!AF40+CI_EC!AF40</f>
        <v>0</v>
      </c>
      <c r="AG40" s="8">
        <f>RA_EC!AG40+MA_EC!AG40+CI_EC!AG40</f>
        <v>0</v>
      </c>
      <c r="AH40" s="8">
        <f>RA_EC!AH40+MA_EC!AH40+CI_EC!AH40</f>
        <v>0</v>
      </c>
      <c r="AI40" s="8">
        <f>RA_EC!AI40+MA_EC!AI40+CI_EC!AI40</f>
        <v>0</v>
      </c>
      <c r="AJ40" s="8">
        <f>RA_EC!AJ40+MA_EC!AJ40+CI_EC!AJ40</f>
        <v>0</v>
      </c>
      <c r="AK40" s="8">
        <f>RA_EC!AK40+MA_EC!AK40+CI_EC!AK40</f>
        <v>0</v>
      </c>
      <c r="AL40" s="8">
        <f>RA_EC!AL40+MA_EC!AL40+CI_EC!AL40</f>
        <v>0</v>
      </c>
      <c r="AM40" s="8">
        <f>RA_EC!AM40+MA_EC!AM40+CI_EC!AM40</f>
        <v>0</v>
      </c>
      <c r="AN40" s="8">
        <f>RA_EC!AN40+MA_EC!AN40+CI_EC!AN40</f>
        <v>0</v>
      </c>
      <c r="AO40" s="8">
        <f>RA_EC!AO40+MA_EC!AO40+CI_EC!AO40</f>
        <v>0</v>
      </c>
      <c r="AP40" s="8">
        <f>RA_EC!AP40+MA_EC!AP40+CI_EC!AP40</f>
        <v>0</v>
      </c>
      <c r="AQ40" s="8">
        <f>RA_EC!AQ40+MA_EC!AQ40+CI_EC!AQ40</f>
        <v>0</v>
      </c>
      <c r="AR40" s="8">
        <f>RA_EC!AR40+MA_EC!AR40+CI_EC!AR40</f>
        <v>0</v>
      </c>
      <c r="AS40" s="8">
        <f>RA_EC!AS40+MA_EC!AS40+CI_EC!AS40</f>
        <v>0</v>
      </c>
      <c r="AT40" s="8">
        <f>RA_EC!AT40+MA_EC!AT40+CI_EC!AT40</f>
        <v>0</v>
      </c>
      <c r="AU40" s="8">
        <f>RA_EC!AU40+MA_EC!AU40+CI_EC!AU40</f>
        <v>0</v>
      </c>
      <c r="AV40" s="8">
        <f>RA_EC!AV40+MA_EC!AV40+CI_EC!AV40</f>
        <v>0</v>
      </c>
      <c r="AW40" s="8">
        <f>RA_EC!AW40+MA_EC!AW40+CI_EC!AW40</f>
        <v>0</v>
      </c>
      <c r="AX40" s="8">
        <f>RA_EC!AX40+MA_EC!AX40+CI_EC!AX40</f>
        <v>0</v>
      </c>
      <c r="AY40" s="8">
        <f>RA_EC!AY40+MA_EC!AY40+CI_EC!AY40</f>
        <v>0</v>
      </c>
      <c r="AZ40" s="8">
        <f>RA_EC!AZ40+MA_EC!AZ40+CI_EC!AZ40</f>
        <v>504.60532482009273</v>
      </c>
      <c r="BA40" s="8">
        <f>RA_EC!BA40+MA_EC!BA40+CI_EC!BA40</f>
        <v>427.64746170514115</v>
      </c>
      <c r="BB40" s="8">
        <f>RA_EC!BB40+MA_EC!BB40+CI_EC!BB40</f>
        <v>434.25716657505643</v>
      </c>
      <c r="BC40" s="8">
        <f>RA_EC!BC40+MA_EC!BC40+CI_EC!BC40</f>
        <v>457.75933727402389</v>
      </c>
      <c r="BD40" s="8">
        <f>RA_EC!BD40+MA_EC!BD40+CI_EC!BD40</f>
        <v>453.46684091919099</v>
      </c>
      <c r="BE40" s="8">
        <f>RA_EC!BE40+MA_EC!BE40+CI_EC!BE40</f>
        <v>443.01538533743411</v>
      </c>
      <c r="BF40" s="8">
        <f>RA_EC!BF40+MA_EC!BF40+CI_EC!BF40</f>
        <v>463.25007943426016</v>
      </c>
      <c r="BG40" s="8">
        <f>RA_EC!BG40+MA_EC!BG40+CI_EC!BG40</f>
        <v>441.61296567501421</v>
      </c>
      <c r="BH40" s="8">
        <f>RA_EC!BH40+MA_EC!BH40+CI_EC!BH40</f>
        <v>406.47039739562149</v>
      </c>
      <c r="BI40" s="8">
        <f>RA_EC!BI40+MA_EC!BI40+CI_EC!BI40</f>
        <v>420.30102195518032</v>
      </c>
      <c r="BJ40" s="8">
        <f>RA_EC!BJ40+MA_EC!BJ40+CI_EC!BJ40</f>
        <v>431.75675080307133</v>
      </c>
      <c r="BK40" s="8">
        <f>RA_EC!BK40+MA_EC!BK40+CI_EC!BK40</f>
        <v>455.15457225635538</v>
      </c>
      <c r="BO40" s="24">
        <f t="shared" si="27"/>
        <v>0</v>
      </c>
      <c r="BP40" s="24">
        <f t="shared" si="27"/>
        <v>1366.5099531002902</v>
      </c>
      <c r="BQ40" s="24">
        <f t="shared" si="27"/>
        <v>0</v>
      </c>
      <c r="BR40" s="24">
        <f t="shared" si="27"/>
        <v>0</v>
      </c>
      <c r="BS40" s="24">
        <f t="shared" si="27"/>
        <v>0</v>
      </c>
      <c r="BT40" s="24">
        <f t="shared" si="27"/>
        <v>0</v>
      </c>
    </row>
    <row r="41" spans="1:72" collapsed="1" x14ac:dyDescent="0.25">
      <c r="C41" s="3" t="s">
        <v>21</v>
      </c>
      <c r="D41" s="10">
        <f>SUM(D38:D40)</f>
        <v>0</v>
      </c>
      <c r="E41" s="10">
        <f t="shared" ref="E41:BK41" si="28">SUM(E38:E40)</f>
        <v>0</v>
      </c>
      <c r="F41" s="10">
        <f t="shared" si="28"/>
        <v>0</v>
      </c>
      <c r="G41" s="10">
        <f t="shared" si="28"/>
        <v>0</v>
      </c>
      <c r="H41" s="10">
        <f t="shared" si="28"/>
        <v>0</v>
      </c>
      <c r="I41" s="10">
        <f t="shared" si="28"/>
        <v>0</v>
      </c>
      <c r="J41" s="10">
        <f t="shared" si="28"/>
        <v>0</v>
      </c>
      <c r="K41" s="10">
        <f t="shared" si="28"/>
        <v>0</v>
      </c>
      <c r="L41" s="10">
        <f t="shared" si="28"/>
        <v>0</v>
      </c>
      <c r="M41" s="10">
        <f t="shared" si="28"/>
        <v>0</v>
      </c>
      <c r="N41" s="10">
        <f t="shared" si="28"/>
        <v>0</v>
      </c>
      <c r="O41" s="10">
        <f t="shared" si="28"/>
        <v>0</v>
      </c>
      <c r="P41" s="10">
        <f t="shared" si="28"/>
        <v>0</v>
      </c>
      <c r="Q41" s="10">
        <f t="shared" si="28"/>
        <v>0</v>
      </c>
      <c r="R41" s="10">
        <f t="shared" si="28"/>
        <v>0</v>
      </c>
      <c r="S41" s="10">
        <f t="shared" si="28"/>
        <v>0</v>
      </c>
      <c r="T41" s="10">
        <f t="shared" si="28"/>
        <v>0</v>
      </c>
      <c r="U41" s="10">
        <f t="shared" si="28"/>
        <v>0</v>
      </c>
      <c r="V41" s="10">
        <f t="shared" si="28"/>
        <v>0</v>
      </c>
      <c r="W41" s="10">
        <f t="shared" si="28"/>
        <v>0</v>
      </c>
      <c r="X41" s="10">
        <f t="shared" si="28"/>
        <v>0</v>
      </c>
      <c r="Y41" s="10">
        <f t="shared" si="28"/>
        <v>0</v>
      </c>
      <c r="Z41" s="10">
        <f t="shared" si="28"/>
        <v>0</v>
      </c>
      <c r="AA41" s="10">
        <f t="shared" si="28"/>
        <v>0</v>
      </c>
      <c r="AB41" s="10">
        <f t="shared" si="28"/>
        <v>0</v>
      </c>
      <c r="AC41" s="10">
        <f t="shared" si="28"/>
        <v>0</v>
      </c>
      <c r="AD41" s="10">
        <f t="shared" si="28"/>
        <v>0</v>
      </c>
      <c r="AE41" s="10">
        <f t="shared" si="28"/>
        <v>0</v>
      </c>
      <c r="AF41" s="10">
        <f t="shared" si="28"/>
        <v>0</v>
      </c>
      <c r="AG41" s="10">
        <f t="shared" si="28"/>
        <v>0</v>
      </c>
      <c r="AH41" s="10">
        <f t="shared" si="28"/>
        <v>0</v>
      </c>
      <c r="AI41" s="10">
        <f t="shared" si="28"/>
        <v>0</v>
      </c>
      <c r="AJ41" s="10">
        <f t="shared" si="28"/>
        <v>0</v>
      </c>
      <c r="AK41" s="10">
        <f t="shared" si="28"/>
        <v>0</v>
      </c>
      <c r="AL41" s="10">
        <f t="shared" si="28"/>
        <v>0</v>
      </c>
      <c r="AM41" s="10">
        <f t="shared" si="28"/>
        <v>0</v>
      </c>
      <c r="AN41" s="10">
        <f t="shared" si="28"/>
        <v>0</v>
      </c>
      <c r="AO41" s="10">
        <f t="shared" si="28"/>
        <v>0</v>
      </c>
      <c r="AP41" s="10">
        <f t="shared" si="28"/>
        <v>0</v>
      </c>
      <c r="AQ41" s="10">
        <f t="shared" si="28"/>
        <v>0</v>
      </c>
      <c r="AR41" s="10">
        <f t="shared" si="28"/>
        <v>0</v>
      </c>
      <c r="AS41" s="10">
        <f t="shared" si="28"/>
        <v>0</v>
      </c>
      <c r="AT41" s="10">
        <f t="shared" si="28"/>
        <v>0</v>
      </c>
      <c r="AU41" s="10">
        <f t="shared" si="28"/>
        <v>0</v>
      </c>
      <c r="AV41" s="10">
        <f t="shared" si="28"/>
        <v>0</v>
      </c>
      <c r="AW41" s="10">
        <f t="shared" si="28"/>
        <v>0</v>
      </c>
      <c r="AX41" s="10">
        <f t="shared" si="28"/>
        <v>0</v>
      </c>
      <c r="AY41" s="10">
        <f t="shared" si="28"/>
        <v>0</v>
      </c>
      <c r="AZ41" s="10">
        <f t="shared" si="28"/>
        <v>36350.130628737308</v>
      </c>
      <c r="BA41" s="10">
        <f t="shared" si="28"/>
        <v>32413.391796142536</v>
      </c>
      <c r="BB41" s="10">
        <f t="shared" si="28"/>
        <v>37690.569953734426</v>
      </c>
      <c r="BC41" s="10">
        <f t="shared" si="28"/>
        <v>36738.165782847231</v>
      </c>
      <c r="BD41" s="10">
        <f t="shared" si="28"/>
        <v>37820.011680428106</v>
      </c>
      <c r="BE41" s="10">
        <f t="shared" si="28"/>
        <v>38948.829223303495</v>
      </c>
      <c r="BF41" s="10">
        <f t="shared" si="28"/>
        <v>39675.101192802722</v>
      </c>
      <c r="BG41" s="10">
        <f t="shared" si="28"/>
        <v>40951.86579282819</v>
      </c>
      <c r="BH41" s="10">
        <f t="shared" si="28"/>
        <v>39148.830234426845</v>
      </c>
      <c r="BI41" s="10">
        <f t="shared" si="28"/>
        <v>40179.72344592867</v>
      </c>
      <c r="BJ41" s="10">
        <f t="shared" si="28"/>
        <v>40453.379530044942</v>
      </c>
      <c r="BK41" s="10">
        <f t="shared" si="28"/>
        <v>41938.55627258349</v>
      </c>
      <c r="BO41" s="23">
        <f>SUM(BO38:BO40)</f>
        <v>0</v>
      </c>
      <c r="BP41" s="23">
        <f t="shared" ref="BP41:BT41" si="29">SUM(BP38:BP40)</f>
        <v>106454.09237861427</v>
      </c>
      <c r="BQ41" s="23">
        <f t="shared" si="29"/>
        <v>0</v>
      </c>
      <c r="BR41" s="23">
        <f t="shared" si="29"/>
        <v>0</v>
      </c>
      <c r="BS41" s="23">
        <f t="shared" si="29"/>
        <v>0</v>
      </c>
      <c r="BT41" s="23">
        <f t="shared" si="29"/>
        <v>0</v>
      </c>
    </row>
    <row r="44" spans="1:72" hidden="1" outlineLevel="1" x14ac:dyDescent="0.25">
      <c r="A44" s="11" t="s">
        <v>14</v>
      </c>
      <c r="C44" s="2" t="s">
        <v>0</v>
      </c>
      <c r="D44" s="8">
        <f>RA_EC!D44+MA_EC!D44+CI_EC!D44</f>
        <v>0</v>
      </c>
      <c r="E44" s="8">
        <f>RA_EC!E44+MA_EC!E44+CI_EC!E44</f>
        <v>0</v>
      </c>
      <c r="F44" s="8">
        <f>RA_EC!F44+MA_EC!F44+CI_EC!F44</f>
        <v>0</v>
      </c>
      <c r="G44" s="8">
        <f>RA_EC!G44+MA_EC!G44+CI_EC!G44</f>
        <v>0</v>
      </c>
      <c r="H44" s="8">
        <f>RA_EC!H44+MA_EC!H44+CI_EC!H44</f>
        <v>0</v>
      </c>
      <c r="I44" s="8">
        <f>RA_EC!I44+MA_EC!I44+CI_EC!I44</f>
        <v>0</v>
      </c>
      <c r="J44" s="8">
        <f>RA_EC!J44+MA_EC!J44+CI_EC!J44</f>
        <v>0</v>
      </c>
      <c r="K44" s="8">
        <f>RA_EC!K44+MA_EC!K44+CI_EC!K44</f>
        <v>0</v>
      </c>
      <c r="L44" s="8">
        <f>RA_EC!L44+MA_EC!L44+CI_EC!L44</f>
        <v>0</v>
      </c>
      <c r="M44" s="8">
        <f>RA_EC!M44+MA_EC!M44+CI_EC!M44</f>
        <v>0</v>
      </c>
      <c r="N44" s="8">
        <f>RA_EC!N44+MA_EC!N44+CI_EC!N44</f>
        <v>0</v>
      </c>
      <c r="O44" s="8">
        <f>RA_EC!O44+MA_EC!O44+CI_EC!O44</f>
        <v>0</v>
      </c>
      <c r="P44" s="8">
        <f>RA_EC!P44+MA_EC!P44+CI_EC!P44</f>
        <v>0</v>
      </c>
      <c r="Q44" s="8">
        <f>RA_EC!Q44+MA_EC!Q44+CI_EC!Q44</f>
        <v>0</v>
      </c>
      <c r="R44" s="8">
        <f>RA_EC!R44+MA_EC!R44+CI_EC!R44</f>
        <v>0</v>
      </c>
      <c r="S44" s="8">
        <f>RA_EC!S44+MA_EC!S44+CI_EC!S44</f>
        <v>0</v>
      </c>
      <c r="T44" s="8">
        <f>RA_EC!T44+MA_EC!T44+CI_EC!T44</f>
        <v>0</v>
      </c>
      <c r="U44" s="8">
        <f>RA_EC!U44+MA_EC!U44+CI_EC!U44</f>
        <v>0</v>
      </c>
      <c r="V44" s="8">
        <f>RA_EC!V44+MA_EC!V44+CI_EC!V44</f>
        <v>0</v>
      </c>
      <c r="W44" s="8">
        <f>RA_EC!W44+MA_EC!W44+CI_EC!W44</f>
        <v>0</v>
      </c>
      <c r="X44" s="8">
        <f>RA_EC!X44+MA_EC!X44+CI_EC!X44</f>
        <v>0</v>
      </c>
      <c r="Y44" s="8">
        <f>RA_EC!Y44+MA_EC!Y44+CI_EC!Y44</f>
        <v>0</v>
      </c>
      <c r="Z44" s="8">
        <f>RA_EC!Z44+MA_EC!Z44+CI_EC!Z44</f>
        <v>0</v>
      </c>
      <c r="AA44" s="8">
        <f>RA_EC!AA44+MA_EC!AA44+CI_EC!AA44</f>
        <v>0</v>
      </c>
      <c r="AB44" s="8">
        <f>RA_EC!AB44+MA_EC!AB44+CI_EC!AB44</f>
        <v>0</v>
      </c>
      <c r="AC44" s="8">
        <f>RA_EC!AC44+MA_EC!AC44+CI_EC!AC44</f>
        <v>0</v>
      </c>
      <c r="AD44" s="8">
        <f>RA_EC!AD44+MA_EC!AD44+CI_EC!AD44</f>
        <v>0</v>
      </c>
      <c r="AE44" s="8">
        <f>RA_EC!AE44+MA_EC!AE44+CI_EC!AE44</f>
        <v>0</v>
      </c>
      <c r="AF44" s="8">
        <f>RA_EC!AF44+MA_EC!AF44+CI_EC!AF44</f>
        <v>0</v>
      </c>
      <c r="AG44" s="8">
        <f>RA_EC!AG44+MA_EC!AG44+CI_EC!AG44</f>
        <v>0</v>
      </c>
      <c r="AH44" s="8">
        <f>RA_EC!AH44+MA_EC!AH44+CI_EC!AH44</f>
        <v>0</v>
      </c>
      <c r="AI44" s="8">
        <f>RA_EC!AI44+MA_EC!AI44+CI_EC!AI44</f>
        <v>0</v>
      </c>
      <c r="AJ44" s="8">
        <f>RA_EC!AJ44+MA_EC!AJ44+CI_EC!AJ44</f>
        <v>0</v>
      </c>
      <c r="AK44" s="8">
        <f>RA_EC!AK44+MA_EC!AK44+CI_EC!AK44</f>
        <v>0</v>
      </c>
      <c r="AL44" s="8">
        <f>RA_EC!AL44+MA_EC!AL44+CI_EC!AL44</f>
        <v>0</v>
      </c>
      <c r="AM44" s="8">
        <f>RA_EC!AM44+MA_EC!AM44+CI_EC!AM44</f>
        <v>0</v>
      </c>
      <c r="AN44" s="8">
        <f>RA_EC!AN44+MA_EC!AN44+CI_EC!AN44</f>
        <v>0</v>
      </c>
      <c r="AO44" s="8">
        <f>RA_EC!AO44+MA_EC!AO44+CI_EC!AO44</f>
        <v>0</v>
      </c>
      <c r="AP44" s="8">
        <f>RA_EC!AP44+MA_EC!AP44+CI_EC!AP44</f>
        <v>0</v>
      </c>
      <c r="AQ44" s="8">
        <f>RA_EC!AQ44+MA_EC!AQ44+CI_EC!AQ44</f>
        <v>0</v>
      </c>
      <c r="AR44" s="8">
        <f>RA_EC!AR44+MA_EC!AR44+CI_EC!AR44</f>
        <v>0</v>
      </c>
      <c r="AS44" s="8">
        <f>RA_EC!AS44+MA_EC!AS44+CI_EC!AS44</f>
        <v>0</v>
      </c>
      <c r="AT44" s="8">
        <f>RA_EC!AT44+MA_EC!AT44+CI_EC!AT44</f>
        <v>0</v>
      </c>
      <c r="AU44" s="8">
        <f>RA_EC!AU44+MA_EC!AU44+CI_EC!AU44</f>
        <v>0</v>
      </c>
      <c r="AV44" s="8">
        <f>RA_EC!AV44+MA_EC!AV44+CI_EC!AV44</f>
        <v>0</v>
      </c>
      <c r="AW44" s="8">
        <f>RA_EC!AW44+MA_EC!AW44+CI_EC!AW44</f>
        <v>0</v>
      </c>
      <c r="AX44" s="8">
        <f>RA_EC!AX44+MA_EC!AX44+CI_EC!AX44</f>
        <v>0</v>
      </c>
      <c r="AY44" s="8">
        <f>RA_EC!AY44+MA_EC!AY44+CI_EC!AY44</f>
        <v>0</v>
      </c>
      <c r="AZ44" s="8">
        <f>RA_EC!AZ44+MA_EC!AZ44+CI_EC!AZ44</f>
        <v>-8443.9857524916806</v>
      </c>
      <c r="BA44" s="8">
        <f>RA_EC!BA44+MA_EC!BA44+CI_EC!BA44</f>
        <v>-7529.7283424617272</v>
      </c>
      <c r="BB44" s="8">
        <f>RA_EC!BB44+MA_EC!BB44+CI_EC!BB44</f>
        <v>-8247.4563219903066</v>
      </c>
      <c r="BC44" s="8">
        <f>RA_EC!BC44+MA_EC!BC44+CI_EC!BC44</f>
        <v>-7970.2067875664216</v>
      </c>
      <c r="BD44" s="8">
        <f>RA_EC!BD44+MA_EC!BD44+CI_EC!BD44</f>
        <v>-8300.946828071812</v>
      </c>
      <c r="BE44" s="8">
        <f>RA_EC!BE44+MA_EC!BE44+CI_EC!BE44</f>
        <v>-8099.5154103327768</v>
      </c>
      <c r="BF44" s="8">
        <f>RA_EC!BF44+MA_EC!BF44+CI_EC!BF44</f>
        <v>-8377.6513819400388</v>
      </c>
      <c r="BG44" s="8">
        <f>RA_EC!BG44+MA_EC!BG44+CI_EC!BG44</f>
        <v>-8367.9834091092671</v>
      </c>
      <c r="BH44" s="8">
        <f>RA_EC!BH44+MA_EC!BH44+CI_EC!BH44</f>
        <v>-8134.9025750357396</v>
      </c>
      <c r="BI44" s="8">
        <f>RA_EC!BI44+MA_EC!BI44+CI_EC!BI44</f>
        <v>-8483.7000973717695</v>
      </c>
      <c r="BJ44" s="8">
        <f>RA_EC!BJ44+MA_EC!BJ44+CI_EC!BJ44</f>
        <v>-8278.8081959209139</v>
      </c>
      <c r="BK44" s="8">
        <f>RA_EC!BK44+MA_EC!BK44+CI_EC!BK44</f>
        <v>-8598.4871925135139</v>
      </c>
      <c r="BO44" s="24">
        <f t="shared" ref="BO44:BT46" si="30">SUMIFS($D44:$BM44,$D$6:$BM$6,"&gt;="&amp;BO$2,$D$6:$BM$6,"&lt;="&amp;BO$6,$D$5:$BM$5,BO$5)</f>
        <v>0</v>
      </c>
      <c r="BP44" s="24">
        <f t="shared" si="30"/>
        <v>-24221.170416943714</v>
      </c>
      <c r="BQ44" s="24">
        <f t="shared" si="30"/>
        <v>0</v>
      </c>
      <c r="BR44" s="24">
        <f t="shared" si="30"/>
        <v>0</v>
      </c>
      <c r="BS44" s="24">
        <f t="shared" si="30"/>
        <v>0</v>
      </c>
      <c r="BT44" s="24">
        <f t="shared" si="30"/>
        <v>0</v>
      </c>
    </row>
    <row r="45" spans="1:72" hidden="1" outlineLevel="1" x14ac:dyDescent="0.25">
      <c r="A45" s="11" t="s">
        <v>14</v>
      </c>
      <c r="C45" s="2" t="s">
        <v>1</v>
      </c>
      <c r="D45" s="8">
        <f>RA_EC!D45+MA_EC!D45+CI_EC!D45</f>
        <v>0</v>
      </c>
      <c r="E45" s="8">
        <f>RA_EC!E45+MA_EC!E45+CI_EC!E45</f>
        <v>0</v>
      </c>
      <c r="F45" s="8">
        <f>RA_EC!F45+MA_EC!F45+CI_EC!F45</f>
        <v>0</v>
      </c>
      <c r="G45" s="8">
        <f>RA_EC!G45+MA_EC!G45+CI_EC!G45</f>
        <v>0</v>
      </c>
      <c r="H45" s="8">
        <f>RA_EC!H45+MA_EC!H45+CI_EC!H45</f>
        <v>0</v>
      </c>
      <c r="I45" s="8">
        <f>RA_EC!I45+MA_EC!I45+CI_EC!I45</f>
        <v>0</v>
      </c>
      <c r="J45" s="8">
        <f>RA_EC!J45+MA_EC!J45+CI_EC!J45</f>
        <v>0</v>
      </c>
      <c r="K45" s="8">
        <f>RA_EC!K45+MA_EC!K45+CI_EC!K45</f>
        <v>0</v>
      </c>
      <c r="L45" s="8">
        <f>RA_EC!L45+MA_EC!L45+CI_EC!L45</f>
        <v>0</v>
      </c>
      <c r="M45" s="8">
        <f>RA_EC!M45+MA_EC!M45+CI_EC!M45</f>
        <v>0</v>
      </c>
      <c r="N45" s="8">
        <f>RA_EC!N45+MA_EC!N45+CI_EC!N45</f>
        <v>0</v>
      </c>
      <c r="O45" s="8">
        <f>RA_EC!O45+MA_EC!O45+CI_EC!O45</f>
        <v>0</v>
      </c>
      <c r="P45" s="8">
        <f>RA_EC!P45+MA_EC!P45+CI_EC!P45</f>
        <v>0</v>
      </c>
      <c r="Q45" s="8">
        <f>RA_EC!Q45+MA_EC!Q45+CI_EC!Q45</f>
        <v>0</v>
      </c>
      <c r="R45" s="8">
        <f>RA_EC!R45+MA_EC!R45+CI_EC!R45</f>
        <v>0</v>
      </c>
      <c r="S45" s="8">
        <f>RA_EC!S45+MA_EC!S45+CI_EC!S45</f>
        <v>0</v>
      </c>
      <c r="T45" s="8">
        <f>RA_EC!T45+MA_EC!T45+CI_EC!T45</f>
        <v>0</v>
      </c>
      <c r="U45" s="8">
        <f>RA_EC!U45+MA_EC!U45+CI_EC!U45</f>
        <v>0</v>
      </c>
      <c r="V45" s="8">
        <f>RA_EC!V45+MA_EC!V45+CI_EC!V45</f>
        <v>0</v>
      </c>
      <c r="W45" s="8">
        <f>RA_EC!W45+MA_EC!W45+CI_EC!W45</f>
        <v>0</v>
      </c>
      <c r="X45" s="8">
        <f>RA_EC!X45+MA_EC!X45+CI_EC!X45</f>
        <v>0</v>
      </c>
      <c r="Y45" s="8">
        <f>RA_EC!Y45+MA_EC!Y45+CI_EC!Y45</f>
        <v>0</v>
      </c>
      <c r="Z45" s="8">
        <f>RA_EC!Z45+MA_EC!Z45+CI_EC!Z45</f>
        <v>0</v>
      </c>
      <c r="AA45" s="8">
        <f>RA_EC!AA45+MA_EC!AA45+CI_EC!AA45</f>
        <v>0</v>
      </c>
      <c r="AB45" s="8">
        <f>RA_EC!AB45+MA_EC!AB45+CI_EC!AB45</f>
        <v>0</v>
      </c>
      <c r="AC45" s="8">
        <f>RA_EC!AC45+MA_EC!AC45+CI_EC!AC45</f>
        <v>0</v>
      </c>
      <c r="AD45" s="8">
        <f>RA_EC!AD45+MA_EC!AD45+CI_EC!AD45</f>
        <v>0</v>
      </c>
      <c r="AE45" s="8">
        <f>RA_EC!AE45+MA_EC!AE45+CI_EC!AE45</f>
        <v>0</v>
      </c>
      <c r="AF45" s="8">
        <f>RA_EC!AF45+MA_EC!AF45+CI_EC!AF45</f>
        <v>0</v>
      </c>
      <c r="AG45" s="8">
        <f>RA_EC!AG45+MA_EC!AG45+CI_EC!AG45</f>
        <v>0</v>
      </c>
      <c r="AH45" s="8">
        <f>RA_EC!AH45+MA_EC!AH45+CI_EC!AH45</f>
        <v>0</v>
      </c>
      <c r="AI45" s="8">
        <f>RA_EC!AI45+MA_EC!AI45+CI_EC!AI45</f>
        <v>0</v>
      </c>
      <c r="AJ45" s="8">
        <f>RA_EC!AJ45+MA_EC!AJ45+CI_EC!AJ45</f>
        <v>0</v>
      </c>
      <c r="AK45" s="8">
        <f>RA_EC!AK45+MA_EC!AK45+CI_EC!AK45</f>
        <v>0</v>
      </c>
      <c r="AL45" s="8">
        <f>RA_EC!AL45+MA_EC!AL45+CI_EC!AL45</f>
        <v>0</v>
      </c>
      <c r="AM45" s="8">
        <f>RA_EC!AM45+MA_EC!AM45+CI_EC!AM45</f>
        <v>0</v>
      </c>
      <c r="AN45" s="8">
        <f>RA_EC!AN45+MA_EC!AN45+CI_EC!AN45</f>
        <v>0</v>
      </c>
      <c r="AO45" s="8">
        <f>RA_EC!AO45+MA_EC!AO45+CI_EC!AO45</f>
        <v>0</v>
      </c>
      <c r="AP45" s="8">
        <f>RA_EC!AP45+MA_EC!AP45+CI_EC!AP45</f>
        <v>0</v>
      </c>
      <c r="AQ45" s="8">
        <f>RA_EC!AQ45+MA_EC!AQ45+CI_EC!AQ45</f>
        <v>0</v>
      </c>
      <c r="AR45" s="8">
        <f>RA_EC!AR45+MA_EC!AR45+CI_EC!AR45</f>
        <v>0</v>
      </c>
      <c r="AS45" s="8">
        <f>RA_EC!AS45+MA_EC!AS45+CI_EC!AS45</f>
        <v>0</v>
      </c>
      <c r="AT45" s="8">
        <f>RA_EC!AT45+MA_EC!AT45+CI_EC!AT45</f>
        <v>0</v>
      </c>
      <c r="AU45" s="8">
        <f>RA_EC!AU45+MA_EC!AU45+CI_EC!AU45</f>
        <v>0</v>
      </c>
      <c r="AV45" s="8">
        <f>RA_EC!AV45+MA_EC!AV45+CI_EC!AV45</f>
        <v>0</v>
      </c>
      <c r="AW45" s="8">
        <f>RA_EC!AW45+MA_EC!AW45+CI_EC!AW45</f>
        <v>0</v>
      </c>
      <c r="AX45" s="8">
        <f>RA_EC!AX45+MA_EC!AX45+CI_EC!AX45</f>
        <v>0</v>
      </c>
      <c r="AY45" s="8">
        <f>RA_EC!AY45+MA_EC!AY45+CI_EC!AY45</f>
        <v>0</v>
      </c>
      <c r="AZ45" s="8">
        <f>RA_EC!AZ45+MA_EC!AZ45+CI_EC!AZ45</f>
        <v>-68.658979512965132</v>
      </c>
      <c r="BA45" s="8">
        <f>RA_EC!BA45+MA_EC!BA45+CI_EC!BA45</f>
        <v>-60.950436999822216</v>
      </c>
      <c r="BB45" s="8">
        <f>RA_EC!BB45+MA_EC!BB45+CI_EC!BB45</f>
        <v>-66.447601476651343</v>
      </c>
      <c r="BC45" s="8">
        <f>RA_EC!BC45+MA_EC!BC45+CI_EC!BC45</f>
        <v>-63.90110605645858</v>
      </c>
      <c r="BD45" s="8">
        <f>RA_EC!BD45+MA_EC!BD45+CI_EC!BD45</f>
        <v>-66.228933518464359</v>
      </c>
      <c r="BE45" s="8">
        <f>RA_EC!BE45+MA_EC!BE45+CI_EC!BE45</f>
        <v>-64.357253342190518</v>
      </c>
      <c r="BF45" s="8">
        <f>RA_EC!BF45+MA_EC!BF45+CI_EC!BF45</f>
        <v>-66.350930502635492</v>
      </c>
      <c r="BG45" s="8">
        <f>RA_EC!BG45+MA_EC!BG45+CI_EC!BG45</f>
        <v>-66.070311859206072</v>
      </c>
      <c r="BH45" s="8">
        <f>RA_EC!BH45+MA_EC!BH45+CI_EC!BH45</f>
        <v>-64.028599693021619</v>
      </c>
      <c r="BI45" s="8">
        <f>RA_EC!BI45+MA_EC!BI45+CI_EC!BI45</f>
        <v>-66.560854384104829</v>
      </c>
      <c r="BJ45" s="8">
        <f>RA_EC!BJ45+MA_EC!BJ45+CI_EC!BJ45</f>
        <v>-64.763064651057704</v>
      </c>
      <c r="BK45" s="8">
        <f>RA_EC!BK45+MA_EC!BK45+CI_EC!BK45</f>
        <v>-67.124854965878953</v>
      </c>
      <c r="BO45" s="24">
        <f t="shared" si="30"/>
        <v>0</v>
      </c>
      <c r="BP45" s="24">
        <f t="shared" si="30"/>
        <v>-196.05701798943869</v>
      </c>
      <c r="BQ45" s="24">
        <f t="shared" si="30"/>
        <v>0</v>
      </c>
      <c r="BR45" s="24">
        <f t="shared" si="30"/>
        <v>0</v>
      </c>
      <c r="BS45" s="24">
        <f t="shared" si="30"/>
        <v>0</v>
      </c>
      <c r="BT45" s="24">
        <f t="shared" si="30"/>
        <v>0</v>
      </c>
    </row>
    <row r="46" spans="1:72" hidden="1" outlineLevel="1" x14ac:dyDescent="0.25">
      <c r="A46" s="11" t="s">
        <v>14</v>
      </c>
      <c r="C46" s="2" t="s">
        <v>9</v>
      </c>
      <c r="D46" s="8">
        <f>RA_EC!D46+MA_EC!D46+CI_EC!D46</f>
        <v>0</v>
      </c>
      <c r="E46" s="8">
        <f>RA_EC!E46+MA_EC!E46+CI_EC!E46</f>
        <v>0</v>
      </c>
      <c r="F46" s="8">
        <f>RA_EC!F46+MA_EC!F46+CI_EC!F46</f>
        <v>0</v>
      </c>
      <c r="G46" s="8">
        <f>RA_EC!G46+MA_EC!G46+CI_EC!G46</f>
        <v>0</v>
      </c>
      <c r="H46" s="8">
        <f>RA_EC!H46+MA_EC!H46+CI_EC!H46</f>
        <v>0</v>
      </c>
      <c r="I46" s="8">
        <f>RA_EC!I46+MA_EC!I46+CI_EC!I46</f>
        <v>0</v>
      </c>
      <c r="J46" s="8">
        <f>RA_EC!J46+MA_EC!J46+CI_EC!J46</f>
        <v>0</v>
      </c>
      <c r="K46" s="8">
        <f>RA_EC!K46+MA_EC!K46+CI_EC!K46</f>
        <v>0</v>
      </c>
      <c r="L46" s="8">
        <f>RA_EC!L46+MA_EC!L46+CI_EC!L46</f>
        <v>0</v>
      </c>
      <c r="M46" s="8">
        <f>RA_EC!M46+MA_EC!M46+CI_EC!M46</f>
        <v>0</v>
      </c>
      <c r="N46" s="8">
        <f>RA_EC!N46+MA_EC!N46+CI_EC!N46</f>
        <v>0</v>
      </c>
      <c r="O46" s="8">
        <f>RA_EC!O46+MA_EC!O46+CI_EC!O46</f>
        <v>0</v>
      </c>
      <c r="P46" s="8">
        <f>RA_EC!P46+MA_EC!P46+CI_EC!P46</f>
        <v>0</v>
      </c>
      <c r="Q46" s="8">
        <f>RA_EC!Q46+MA_EC!Q46+CI_EC!Q46</f>
        <v>0</v>
      </c>
      <c r="R46" s="8">
        <f>RA_EC!R46+MA_EC!R46+CI_EC!R46</f>
        <v>0</v>
      </c>
      <c r="S46" s="8">
        <f>RA_EC!S46+MA_EC!S46+CI_EC!S46</f>
        <v>0</v>
      </c>
      <c r="T46" s="8">
        <f>RA_EC!T46+MA_EC!T46+CI_EC!T46</f>
        <v>0</v>
      </c>
      <c r="U46" s="8">
        <f>RA_EC!U46+MA_EC!U46+CI_EC!U46</f>
        <v>0</v>
      </c>
      <c r="V46" s="8">
        <f>RA_EC!V46+MA_EC!V46+CI_EC!V46</f>
        <v>0</v>
      </c>
      <c r="W46" s="8">
        <f>RA_EC!W46+MA_EC!W46+CI_EC!W46</f>
        <v>0</v>
      </c>
      <c r="X46" s="8">
        <f>RA_EC!X46+MA_EC!X46+CI_EC!X46</f>
        <v>0</v>
      </c>
      <c r="Y46" s="8">
        <f>RA_EC!Y46+MA_EC!Y46+CI_EC!Y46</f>
        <v>0</v>
      </c>
      <c r="Z46" s="8">
        <f>RA_EC!Z46+MA_EC!Z46+CI_EC!Z46</f>
        <v>0</v>
      </c>
      <c r="AA46" s="8">
        <f>RA_EC!AA46+MA_EC!AA46+CI_EC!AA46</f>
        <v>0</v>
      </c>
      <c r="AB46" s="8">
        <f>RA_EC!AB46+MA_EC!AB46+CI_EC!AB46</f>
        <v>0</v>
      </c>
      <c r="AC46" s="8">
        <f>RA_EC!AC46+MA_EC!AC46+CI_EC!AC46</f>
        <v>0</v>
      </c>
      <c r="AD46" s="8">
        <f>RA_EC!AD46+MA_EC!AD46+CI_EC!AD46</f>
        <v>0</v>
      </c>
      <c r="AE46" s="8">
        <f>RA_EC!AE46+MA_EC!AE46+CI_EC!AE46</f>
        <v>0</v>
      </c>
      <c r="AF46" s="8">
        <f>RA_EC!AF46+MA_EC!AF46+CI_EC!AF46</f>
        <v>0</v>
      </c>
      <c r="AG46" s="8">
        <f>RA_EC!AG46+MA_EC!AG46+CI_EC!AG46</f>
        <v>0</v>
      </c>
      <c r="AH46" s="8">
        <f>RA_EC!AH46+MA_EC!AH46+CI_EC!AH46</f>
        <v>0</v>
      </c>
      <c r="AI46" s="8">
        <f>RA_EC!AI46+MA_EC!AI46+CI_EC!AI46</f>
        <v>0</v>
      </c>
      <c r="AJ46" s="8">
        <f>RA_EC!AJ46+MA_EC!AJ46+CI_EC!AJ46</f>
        <v>0</v>
      </c>
      <c r="AK46" s="8">
        <f>RA_EC!AK46+MA_EC!AK46+CI_EC!AK46</f>
        <v>0</v>
      </c>
      <c r="AL46" s="8">
        <f>RA_EC!AL46+MA_EC!AL46+CI_EC!AL46</f>
        <v>0</v>
      </c>
      <c r="AM46" s="8">
        <f>RA_EC!AM46+MA_EC!AM46+CI_EC!AM46</f>
        <v>0</v>
      </c>
      <c r="AN46" s="8">
        <f>RA_EC!AN46+MA_EC!AN46+CI_EC!AN46</f>
        <v>0</v>
      </c>
      <c r="AO46" s="8">
        <f>RA_EC!AO46+MA_EC!AO46+CI_EC!AO46</f>
        <v>0</v>
      </c>
      <c r="AP46" s="8">
        <f>RA_EC!AP46+MA_EC!AP46+CI_EC!AP46</f>
        <v>0</v>
      </c>
      <c r="AQ46" s="8">
        <f>RA_EC!AQ46+MA_EC!AQ46+CI_EC!AQ46</f>
        <v>0</v>
      </c>
      <c r="AR46" s="8">
        <f>RA_EC!AR46+MA_EC!AR46+CI_EC!AR46</f>
        <v>0</v>
      </c>
      <c r="AS46" s="8">
        <f>RA_EC!AS46+MA_EC!AS46+CI_EC!AS46</f>
        <v>0</v>
      </c>
      <c r="AT46" s="8">
        <f>RA_EC!AT46+MA_EC!AT46+CI_EC!AT46</f>
        <v>0</v>
      </c>
      <c r="AU46" s="8">
        <f>RA_EC!AU46+MA_EC!AU46+CI_EC!AU46</f>
        <v>0</v>
      </c>
      <c r="AV46" s="8">
        <f>RA_EC!AV46+MA_EC!AV46+CI_EC!AV46</f>
        <v>0</v>
      </c>
      <c r="AW46" s="8">
        <f>RA_EC!AW46+MA_EC!AW46+CI_EC!AW46</f>
        <v>0</v>
      </c>
      <c r="AX46" s="8">
        <f>RA_EC!AX46+MA_EC!AX46+CI_EC!AX46</f>
        <v>0</v>
      </c>
      <c r="AY46" s="8">
        <f>RA_EC!AY46+MA_EC!AY46+CI_EC!AY46</f>
        <v>0</v>
      </c>
      <c r="AZ46" s="8">
        <f>RA_EC!AZ46+MA_EC!AZ46+CI_EC!AZ46</f>
        <v>-174.22014718608693</v>
      </c>
      <c r="BA46" s="8">
        <f>RA_EC!BA46+MA_EC!BA46+CI_EC!BA46</f>
        <v>-154.65994660116036</v>
      </c>
      <c r="BB46" s="8">
        <f>RA_EC!BB46+MA_EC!BB46+CI_EC!BB46</f>
        <v>-168.60884026449318</v>
      </c>
      <c r="BC46" s="8">
        <f>RA_EC!BC46+MA_EC!BC46+CI_EC!BC46</f>
        <v>-162.14718280815273</v>
      </c>
      <c r="BD46" s="8">
        <f>RA_EC!BD46+MA_EC!BD46+CI_EC!BD46</f>
        <v>-168.05397673272421</v>
      </c>
      <c r="BE46" s="8">
        <f>RA_EC!BE46+MA_EC!BE46+CI_EC!BE46</f>
        <v>-163.30464316981954</v>
      </c>
      <c r="BF46" s="8">
        <f>RA_EC!BF46+MA_EC!BF46+CI_EC!BF46</f>
        <v>-168.36354050266837</v>
      </c>
      <c r="BG46" s="8">
        <f>RA_EC!BG46+MA_EC!BG46+CI_EC!BG46</f>
        <v>-167.65147892371348</v>
      </c>
      <c r="BH46" s="8">
        <f>RA_EC!BH46+MA_EC!BH46+CI_EC!BH46</f>
        <v>-162.47069417235971</v>
      </c>
      <c r="BI46" s="8">
        <f>RA_EC!BI46+MA_EC!BI46+CI_EC!BI46</f>
        <v>-168.89621619617409</v>
      </c>
      <c r="BJ46" s="8">
        <f>RA_EC!BJ46+MA_EC!BJ46+CI_EC!BJ46</f>
        <v>-164.3343774662238</v>
      </c>
      <c r="BK46" s="8">
        <f>RA_EC!BK46+MA_EC!BK46+CI_EC!BK46</f>
        <v>-170.32735113390166</v>
      </c>
      <c r="BO46" s="24">
        <f t="shared" si="30"/>
        <v>0</v>
      </c>
      <c r="BP46" s="24">
        <f t="shared" si="30"/>
        <v>-497.48893405174044</v>
      </c>
      <c r="BQ46" s="24">
        <f t="shared" si="30"/>
        <v>0</v>
      </c>
      <c r="BR46" s="24">
        <f t="shared" si="30"/>
        <v>0</v>
      </c>
      <c r="BS46" s="24">
        <f t="shared" si="30"/>
        <v>0</v>
      </c>
      <c r="BT46" s="24">
        <f t="shared" si="30"/>
        <v>0</v>
      </c>
    </row>
    <row r="47" spans="1:72" collapsed="1" x14ac:dyDescent="0.25">
      <c r="C47" s="3" t="s">
        <v>22</v>
      </c>
      <c r="D47" s="10">
        <f>SUM(D44:D46)</f>
        <v>0</v>
      </c>
      <c r="E47" s="10">
        <f t="shared" ref="E47:BK47" si="31">SUM(E44:E46)</f>
        <v>0</v>
      </c>
      <c r="F47" s="10">
        <f t="shared" si="31"/>
        <v>0</v>
      </c>
      <c r="G47" s="10">
        <f t="shared" si="31"/>
        <v>0</v>
      </c>
      <c r="H47" s="10">
        <f t="shared" si="31"/>
        <v>0</v>
      </c>
      <c r="I47" s="10">
        <f t="shared" si="31"/>
        <v>0</v>
      </c>
      <c r="J47" s="10">
        <f t="shared" si="31"/>
        <v>0</v>
      </c>
      <c r="K47" s="10">
        <f t="shared" si="31"/>
        <v>0</v>
      </c>
      <c r="L47" s="10">
        <f t="shared" si="31"/>
        <v>0</v>
      </c>
      <c r="M47" s="10">
        <f t="shared" si="31"/>
        <v>0</v>
      </c>
      <c r="N47" s="10">
        <f t="shared" si="31"/>
        <v>0</v>
      </c>
      <c r="O47" s="10">
        <f t="shared" si="31"/>
        <v>0</v>
      </c>
      <c r="P47" s="10">
        <f t="shared" si="31"/>
        <v>0</v>
      </c>
      <c r="Q47" s="10">
        <f t="shared" si="31"/>
        <v>0</v>
      </c>
      <c r="R47" s="10">
        <f t="shared" si="31"/>
        <v>0</v>
      </c>
      <c r="S47" s="10">
        <f t="shared" si="31"/>
        <v>0</v>
      </c>
      <c r="T47" s="10">
        <f t="shared" si="31"/>
        <v>0</v>
      </c>
      <c r="U47" s="10">
        <f t="shared" si="31"/>
        <v>0</v>
      </c>
      <c r="V47" s="10">
        <f t="shared" si="31"/>
        <v>0</v>
      </c>
      <c r="W47" s="10">
        <f t="shared" si="31"/>
        <v>0</v>
      </c>
      <c r="X47" s="10">
        <f t="shared" si="31"/>
        <v>0</v>
      </c>
      <c r="Y47" s="10">
        <f t="shared" si="31"/>
        <v>0</v>
      </c>
      <c r="Z47" s="10">
        <f t="shared" si="31"/>
        <v>0</v>
      </c>
      <c r="AA47" s="10">
        <f t="shared" si="31"/>
        <v>0</v>
      </c>
      <c r="AB47" s="10">
        <f t="shared" si="31"/>
        <v>0</v>
      </c>
      <c r="AC47" s="10">
        <f t="shared" si="31"/>
        <v>0</v>
      </c>
      <c r="AD47" s="10">
        <f t="shared" si="31"/>
        <v>0</v>
      </c>
      <c r="AE47" s="10">
        <f t="shared" si="31"/>
        <v>0</v>
      </c>
      <c r="AF47" s="10">
        <f t="shared" si="31"/>
        <v>0</v>
      </c>
      <c r="AG47" s="10">
        <f t="shared" si="31"/>
        <v>0</v>
      </c>
      <c r="AH47" s="10">
        <f t="shared" si="31"/>
        <v>0</v>
      </c>
      <c r="AI47" s="10">
        <f t="shared" si="31"/>
        <v>0</v>
      </c>
      <c r="AJ47" s="10">
        <f t="shared" si="31"/>
        <v>0</v>
      </c>
      <c r="AK47" s="10">
        <f t="shared" si="31"/>
        <v>0</v>
      </c>
      <c r="AL47" s="10">
        <f t="shared" si="31"/>
        <v>0</v>
      </c>
      <c r="AM47" s="10">
        <f t="shared" si="31"/>
        <v>0</v>
      </c>
      <c r="AN47" s="10">
        <f t="shared" si="31"/>
        <v>0</v>
      </c>
      <c r="AO47" s="10">
        <f t="shared" si="31"/>
        <v>0</v>
      </c>
      <c r="AP47" s="10">
        <f t="shared" si="31"/>
        <v>0</v>
      </c>
      <c r="AQ47" s="10">
        <f t="shared" si="31"/>
        <v>0</v>
      </c>
      <c r="AR47" s="10">
        <f t="shared" si="31"/>
        <v>0</v>
      </c>
      <c r="AS47" s="10">
        <f t="shared" si="31"/>
        <v>0</v>
      </c>
      <c r="AT47" s="10">
        <f t="shared" si="31"/>
        <v>0</v>
      </c>
      <c r="AU47" s="10">
        <f t="shared" si="31"/>
        <v>0</v>
      </c>
      <c r="AV47" s="10">
        <f t="shared" si="31"/>
        <v>0</v>
      </c>
      <c r="AW47" s="10">
        <f t="shared" si="31"/>
        <v>0</v>
      </c>
      <c r="AX47" s="10">
        <f t="shared" si="31"/>
        <v>0</v>
      </c>
      <c r="AY47" s="10">
        <f t="shared" si="31"/>
        <v>0</v>
      </c>
      <c r="AZ47" s="10">
        <f t="shared" si="31"/>
        <v>-8686.8648791907326</v>
      </c>
      <c r="BA47" s="10">
        <f t="shared" si="31"/>
        <v>-7745.3387260627096</v>
      </c>
      <c r="BB47" s="10">
        <f t="shared" si="31"/>
        <v>-8482.5127637314508</v>
      </c>
      <c r="BC47" s="10">
        <f t="shared" si="31"/>
        <v>-8196.2550764310326</v>
      </c>
      <c r="BD47" s="10">
        <f t="shared" si="31"/>
        <v>-8535.2297383230016</v>
      </c>
      <c r="BE47" s="10">
        <f t="shared" si="31"/>
        <v>-8327.1773068447874</v>
      </c>
      <c r="BF47" s="10">
        <f t="shared" si="31"/>
        <v>-8612.3658529453423</v>
      </c>
      <c r="BG47" s="10">
        <f t="shared" si="31"/>
        <v>-8601.705199892187</v>
      </c>
      <c r="BH47" s="10">
        <f t="shared" si="31"/>
        <v>-8361.4018689011209</v>
      </c>
      <c r="BI47" s="10">
        <f t="shared" si="31"/>
        <v>-8719.1571679520475</v>
      </c>
      <c r="BJ47" s="10">
        <f t="shared" si="31"/>
        <v>-8507.9056380381953</v>
      </c>
      <c r="BK47" s="10">
        <f t="shared" si="31"/>
        <v>-8835.9393986132945</v>
      </c>
      <c r="BO47" s="23">
        <f>SUM(BO44:BO46)</f>
        <v>0</v>
      </c>
      <c r="BP47" s="23">
        <f t="shared" ref="BP47:BT47" si="32">SUM(BP44:BP46)</f>
        <v>-24914.716368984893</v>
      </c>
      <c r="BQ47" s="23">
        <f t="shared" si="32"/>
        <v>0</v>
      </c>
      <c r="BR47" s="23">
        <f t="shared" si="32"/>
        <v>0</v>
      </c>
      <c r="BS47" s="23">
        <f t="shared" si="32"/>
        <v>0</v>
      </c>
      <c r="BT47" s="23">
        <f t="shared" si="32"/>
        <v>0</v>
      </c>
    </row>
    <row r="50" spans="1:72" hidden="1" outlineLevel="1" x14ac:dyDescent="0.25">
      <c r="A50" s="11"/>
      <c r="C50" s="2" t="s">
        <v>0</v>
      </c>
      <c r="D50" s="8">
        <f>D38+D44</f>
        <v>0</v>
      </c>
      <c r="E50" s="8">
        <f t="shared" ref="E50:BK53" si="33">E38+E44</f>
        <v>0</v>
      </c>
      <c r="F50" s="8">
        <f t="shared" si="33"/>
        <v>0</v>
      </c>
      <c r="G50" s="8">
        <f t="shared" si="33"/>
        <v>0</v>
      </c>
      <c r="H50" s="8">
        <f t="shared" si="33"/>
        <v>0</v>
      </c>
      <c r="I50" s="8">
        <f t="shared" si="33"/>
        <v>0</v>
      </c>
      <c r="J50" s="8">
        <f t="shared" si="33"/>
        <v>0</v>
      </c>
      <c r="K50" s="8">
        <f t="shared" si="33"/>
        <v>0</v>
      </c>
      <c r="L50" s="8">
        <f t="shared" si="33"/>
        <v>0</v>
      </c>
      <c r="M50" s="8">
        <f t="shared" si="33"/>
        <v>0</v>
      </c>
      <c r="N50" s="8">
        <f t="shared" si="33"/>
        <v>0</v>
      </c>
      <c r="O50" s="8">
        <f t="shared" si="33"/>
        <v>0</v>
      </c>
      <c r="P50" s="8">
        <f t="shared" si="33"/>
        <v>0</v>
      </c>
      <c r="Q50" s="8">
        <f t="shared" si="33"/>
        <v>0</v>
      </c>
      <c r="R50" s="8">
        <f t="shared" si="33"/>
        <v>0</v>
      </c>
      <c r="S50" s="8">
        <f t="shared" si="33"/>
        <v>0</v>
      </c>
      <c r="T50" s="8">
        <f t="shared" si="33"/>
        <v>0</v>
      </c>
      <c r="U50" s="8">
        <f t="shared" si="33"/>
        <v>0</v>
      </c>
      <c r="V50" s="8">
        <f t="shared" si="33"/>
        <v>0</v>
      </c>
      <c r="W50" s="8">
        <f t="shared" si="33"/>
        <v>0</v>
      </c>
      <c r="X50" s="8">
        <f t="shared" si="33"/>
        <v>0</v>
      </c>
      <c r="Y50" s="8">
        <f t="shared" si="33"/>
        <v>0</v>
      </c>
      <c r="Z50" s="8">
        <f t="shared" si="33"/>
        <v>0</v>
      </c>
      <c r="AA50" s="8">
        <f t="shared" si="33"/>
        <v>0</v>
      </c>
      <c r="AB50" s="8">
        <f t="shared" si="33"/>
        <v>0</v>
      </c>
      <c r="AC50" s="8">
        <f t="shared" si="33"/>
        <v>0</v>
      </c>
      <c r="AD50" s="8">
        <f t="shared" si="33"/>
        <v>0</v>
      </c>
      <c r="AE50" s="8">
        <f t="shared" si="33"/>
        <v>0</v>
      </c>
      <c r="AF50" s="8">
        <f t="shared" si="33"/>
        <v>0</v>
      </c>
      <c r="AG50" s="8">
        <f t="shared" si="33"/>
        <v>0</v>
      </c>
      <c r="AH50" s="8">
        <f t="shared" si="33"/>
        <v>0</v>
      </c>
      <c r="AI50" s="8">
        <f t="shared" si="33"/>
        <v>0</v>
      </c>
      <c r="AJ50" s="8">
        <f t="shared" si="33"/>
        <v>0</v>
      </c>
      <c r="AK50" s="8">
        <f t="shared" si="33"/>
        <v>0</v>
      </c>
      <c r="AL50" s="8">
        <f t="shared" si="33"/>
        <v>0</v>
      </c>
      <c r="AM50" s="8">
        <f t="shared" si="33"/>
        <v>0</v>
      </c>
      <c r="AN50" s="8">
        <f t="shared" si="33"/>
        <v>0</v>
      </c>
      <c r="AO50" s="8">
        <f t="shared" si="33"/>
        <v>0</v>
      </c>
      <c r="AP50" s="8">
        <f t="shared" si="33"/>
        <v>0</v>
      </c>
      <c r="AQ50" s="8">
        <f t="shared" si="33"/>
        <v>0</v>
      </c>
      <c r="AR50" s="8">
        <f t="shared" si="33"/>
        <v>0</v>
      </c>
      <c r="AS50" s="8">
        <f t="shared" si="33"/>
        <v>0</v>
      </c>
      <c r="AT50" s="8">
        <f t="shared" si="33"/>
        <v>0</v>
      </c>
      <c r="AU50" s="8">
        <f t="shared" si="33"/>
        <v>0</v>
      </c>
      <c r="AV50" s="8">
        <f t="shared" si="33"/>
        <v>0</v>
      </c>
      <c r="AW50" s="8">
        <f t="shared" si="33"/>
        <v>0</v>
      </c>
      <c r="AX50" s="8">
        <f t="shared" si="33"/>
        <v>0</v>
      </c>
      <c r="AY50" s="8">
        <f t="shared" si="33"/>
        <v>0</v>
      </c>
      <c r="AZ50" s="8">
        <f t="shared" si="33"/>
        <v>27250.370955826867</v>
      </c>
      <c r="BA50" s="8">
        <f t="shared" si="33"/>
        <v>24320.218686464315</v>
      </c>
      <c r="BB50" s="8">
        <f t="shared" si="33"/>
        <v>28859.32781757012</v>
      </c>
      <c r="BC50" s="8">
        <f t="shared" si="33"/>
        <v>28166.397455054168</v>
      </c>
      <c r="BD50" s="8">
        <f t="shared" si="33"/>
        <v>28917.240016336385</v>
      </c>
      <c r="BE50" s="8">
        <f t="shared" si="33"/>
        <v>30262.857083064355</v>
      </c>
      <c r="BF50" s="8">
        <f t="shared" si="33"/>
        <v>30685.941354876883</v>
      </c>
      <c r="BG50" s="8">
        <f t="shared" si="33"/>
        <v>31993.678283756763</v>
      </c>
      <c r="BH50" s="8">
        <f t="shared" si="33"/>
        <v>30462.686180801182</v>
      </c>
      <c r="BI50" s="8">
        <f t="shared" si="33"/>
        <v>31124.300898415244</v>
      </c>
      <c r="BJ50" s="8">
        <f t="shared" si="33"/>
        <v>31594.324585761642</v>
      </c>
      <c r="BK50" s="8">
        <f t="shared" si="33"/>
        <v>32729.10915589035</v>
      </c>
      <c r="BO50" s="24">
        <f>BO38+BO44</f>
        <v>0</v>
      </c>
      <c r="BP50" s="24">
        <f t="shared" ref="BP50:BT50" si="34">BP38+BP44</f>
        <v>80429.917459861303</v>
      </c>
      <c r="BQ50" s="24">
        <f t="shared" si="34"/>
        <v>0</v>
      </c>
      <c r="BR50" s="24">
        <f t="shared" si="34"/>
        <v>0</v>
      </c>
      <c r="BS50" s="24">
        <f t="shared" si="34"/>
        <v>0</v>
      </c>
      <c r="BT50" s="24">
        <f t="shared" si="34"/>
        <v>0</v>
      </c>
    </row>
    <row r="51" spans="1:72" hidden="1" outlineLevel="1" x14ac:dyDescent="0.25">
      <c r="A51" s="11"/>
      <c r="C51" s="2" t="s">
        <v>1</v>
      </c>
      <c r="D51" s="8">
        <f t="shared" ref="D51:AY53" si="35">D39+D45</f>
        <v>0</v>
      </c>
      <c r="E51" s="8">
        <f t="shared" si="35"/>
        <v>0</v>
      </c>
      <c r="F51" s="8">
        <f t="shared" si="35"/>
        <v>0</v>
      </c>
      <c r="G51" s="8">
        <f t="shared" si="35"/>
        <v>0</v>
      </c>
      <c r="H51" s="8">
        <f t="shared" si="35"/>
        <v>0</v>
      </c>
      <c r="I51" s="8">
        <f t="shared" si="35"/>
        <v>0</v>
      </c>
      <c r="J51" s="8">
        <f t="shared" si="35"/>
        <v>0</v>
      </c>
      <c r="K51" s="8">
        <f t="shared" si="35"/>
        <v>0</v>
      </c>
      <c r="L51" s="8">
        <f t="shared" si="35"/>
        <v>0</v>
      </c>
      <c r="M51" s="8">
        <f t="shared" si="35"/>
        <v>0</v>
      </c>
      <c r="N51" s="8">
        <f t="shared" si="35"/>
        <v>0</v>
      </c>
      <c r="O51" s="8">
        <f t="shared" si="35"/>
        <v>0</v>
      </c>
      <c r="P51" s="8">
        <f t="shared" si="35"/>
        <v>0</v>
      </c>
      <c r="Q51" s="8">
        <f t="shared" si="35"/>
        <v>0</v>
      </c>
      <c r="R51" s="8">
        <f t="shared" si="35"/>
        <v>0</v>
      </c>
      <c r="S51" s="8">
        <f t="shared" si="35"/>
        <v>0</v>
      </c>
      <c r="T51" s="8">
        <f t="shared" si="35"/>
        <v>0</v>
      </c>
      <c r="U51" s="8">
        <f t="shared" si="35"/>
        <v>0</v>
      </c>
      <c r="V51" s="8">
        <f t="shared" si="35"/>
        <v>0</v>
      </c>
      <c r="W51" s="8">
        <f t="shared" si="35"/>
        <v>0</v>
      </c>
      <c r="X51" s="8">
        <f t="shared" si="35"/>
        <v>0</v>
      </c>
      <c r="Y51" s="8">
        <f t="shared" si="35"/>
        <v>0</v>
      </c>
      <c r="Z51" s="8">
        <f t="shared" si="35"/>
        <v>0</v>
      </c>
      <c r="AA51" s="8">
        <f t="shared" si="35"/>
        <v>0</v>
      </c>
      <c r="AB51" s="8">
        <f t="shared" si="35"/>
        <v>0</v>
      </c>
      <c r="AC51" s="8">
        <f t="shared" si="35"/>
        <v>0</v>
      </c>
      <c r="AD51" s="8">
        <f t="shared" si="35"/>
        <v>0</v>
      </c>
      <c r="AE51" s="8">
        <f t="shared" si="35"/>
        <v>0</v>
      </c>
      <c r="AF51" s="8">
        <f t="shared" si="35"/>
        <v>0</v>
      </c>
      <c r="AG51" s="8">
        <f t="shared" si="35"/>
        <v>0</v>
      </c>
      <c r="AH51" s="8">
        <f t="shared" si="35"/>
        <v>0</v>
      </c>
      <c r="AI51" s="8">
        <f t="shared" si="35"/>
        <v>0</v>
      </c>
      <c r="AJ51" s="8">
        <f t="shared" si="35"/>
        <v>0</v>
      </c>
      <c r="AK51" s="8">
        <f t="shared" si="35"/>
        <v>0</v>
      </c>
      <c r="AL51" s="8">
        <f t="shared" si="35"/>
        <v>0</v>
      </c>
      <c r="AM51" s="8">
        <f t="shared" si="35"/>
        <v>0</v>
      </c>
      <c r="AN51" s="8">
        <f t="shared" si="35"/>
        <v>0</v>
      </c>
      <c r="AO51" s="8">
        <f t="shared" si="35"/>
        <v>0</v>
      </c>
      <c r="AP51" s="8">
        <f t="shared" si="35"/>
        <v>0</v>
      </c>
      <c r="AQ51" s="8">
        <f t="shared" si="35"/>
        <v>0</v>
      </c>
      <c r="AR51" s="8">
        <f t="shared" si="35"/>
        <v>0</v>
      </c>
      <c r="AS51" s="8">
        <f t="shared" si="35"/>
        <v>0</v>
      </c>
      <c r="AT51" s="8">
        <f t="shared" si="35"/>
        <v>0</v>
      </c>
      <c r="AU51" s="8">
        <f t="shared" si="35"/>
        <v>0</v>
      </c>
      <c r="AV51" s="8">
        <f t="shared" si="35"/>
        <v>0</v>
      </c>
      <c r="AW51" s="8">
        <f t="shared" si="35"/>
        <v>0</v>
      </c>
      <c r="AX51" s="8">
        <f t="shared" si="35"/>
        <v>0</v>
      </c>
      <c r="AY51" s="8">
        <f t="shared" si="35"/>
        <v>0</v>
      </c>
      <c r="AZ51" s="8">
        <f t="shared" si="33"/>
        <v>82.50961608570087</v>
      </c>
      <c r="BA51" s="8">
        <f t="shared" si="33"/>
        <v>74.846868511527106</v>
      </c>
      <c r="BB51" s="8">
        <f t="shared" si="33"/>
        <v>83.08104612229225</v>
      </c>
      <c r="BC51" s="8">
        <f t="shared" si="33"/>
        <v>79.901096896156417</v>
      </c>
      <c r="BD51" s="8">
        <f t="shared" si="33"/>
        <v>82.129061582249918</v>
      </c>
      <c r="BE51" s="8">
        <f t="shared" si="33"/>
        <v>79.084091226740185</v>
      </c>
      <c r="BF51" s="8">
        <f t="shared" si="33"/>
        <v>81.90744604889926</v>
      </c>
      <c r="BG51" s="8">
        <f t="shared" si="33"/>
        <v>82.520822427938981</v>
      </c>
      <c r="BH51" s="8">
        <f t="shared" si="33"/>
        <v>80.742481501282811</v>
      </c>
      <c r="BI51" s="8">
        <f t="shared" si="33"/>
        <v>84.86057380237304</v>
      </c>
      <c r="BJ51" s="8">
        <f t="shared" si="33"/>
        <v>83.72693290825913</v>
      </c>
      <c r="BK51" s="8">
        <f t="shared" si="33"/>
        <v>88.680496957392464</v>
      </c>
      <c r="BO51" s="24">
        <f t="shared" ref="BO51:BT52" si="36">BO39+BO45</f>
        <v>0</v>
      </c>
      <c r="BP51" s="24">
        <f t="shared" si="36"/>
        <v>240.43753071952028</v>
      </c>
      <c r="BQ51" s="24">
        <f t="shared" si="36"/>
        <v>0</v>
      </c>
      <c r="BR51" s="24">
        <f t="shared" si="36"/>
        <v>0</v>
      </c>
      <c r="BS51" s="24">
        <f t="shared" si="36"/>
        <v>0</v>
      </c>
      <c r="BT51" s="24">
        <f t="shared" si="36"/>
        <v>0</v>
      </c>
    </row>
    <row r="52" spans="1:72" hidden="1" outlineLevel="1" x14ac:dyDescent="0.25">
      <c r="A52" s="11"/>
      <c r="C52" s="2" t="s">
        <v>9</v>
      </c>
      <c r="D52" s="8">
        <f t="shared" si="35"/>
        <v>0</v>
      </c>
      <c r="E52" s="8">
        <f t="shared" si="35"/>
        <v>0</v>
      </c>
      <c r="F52" s="8">
        <f t="shared" si="35"/>
        <v>0</v>
      </c>
      <c r="G52" s="8">
        <f t="shared" si="35"/>
        <v>0</v>
      </c>
      <c r="H52" s="8">
        <f t="shared" si="35"/>
        <v>0</v>
      </c>
      <c r="I52" s="8">
        <f t="shared" si="35"/>
        <v>0</v>
      </c>
      <c r="J52" s="8">
        <f t="shared" si="35"/>
        <v>0</v>
      </c>
      <c r="K52" s="8">
        <f t="shared" si="35"/>
        <v>0</v>
      </c>
      <c r="L52" s="8">
        <f t="shared" si="35"/>
        <v>0</v>
      </c>
      <c r="M52" s="8">
        <f t="shared" si="35"/>
        <v>0</v>
      </c>
      <c r="N52" s="8">
        <f t="shared" si="35"/>
        <v>0</v>
      </c>
      <c r="O52" s="8">
        <f t="shared" si="35"/>
        <v>0</v>
      </c>
      <c r="P52" s="8">
        <f t="shared" si="35"/>
        <v>0</v>
      </c>
      <c r="Q52" s="8">
        <f t="shared" si="35"/>
        <v>0</v>
      </c>
      <c r="R52" s="8">
        <f t="shared" si="35"/>
        <v>0</v>
      </c>
      <c r="S52" s="8">
        <f t="shared" si="35"/>
        <v>0</v>
      </c>
      <c r="T52" s="8">
        <f t="shared" si="35"/>
        <v>0</v>
      </c>
      <c r="U52" s="8">
        <f t="shared" si="35"/>
        <v>0</v>
      </c>
      <c r="V52" s="8">
        <f t="shared" si="35"/>
        <v>0</v>
      </c>
      <c r="W52" s="8">
        <f t="shared" si="35"/>
        <v>0</v>
      </c>
      <c r="X52" s="8">
        <f t="shared" si="35"/>
        <v>0</v>
      </c>
      <c r="Y52" s="8">
        <f t="shared" si="35"/>
        <v>0</v>
      </c>
      <c r="Z52" s="8">
        <f t="shared" si="35"/>
        <v>0</v>
      </c>
      <c r="AA52" s="8">
        <f t="shared" si="35"/>
        <v>0</v>
      </c>
      <c r="AB52" s="8">
        <f t="shared" si="35"/>
        <v>0</v>
      </c>
      <c r="AC52" s="8">
        <f t="shared" si="35"/>
        <v>0</v>
      </c>
      <c r="AD52" s="8">
        <f t="shared" si="35"/>
        <v>0</v>
      </c>
      <c r="AE52" s="8">
        <f t="shared" si="35"/>
        <v>0</v>
      </c>
      <c r="AF52" s="8">
        <f t="shared" si="35"/>
        <v>0</v>
      </c>
      <c r="AG52" s="8">
        <f t="shared" si="35"/>
        <v>0</v>
      </c>
      <c r="AH52" s="8">
        <f t="shared" si="35"/>
        <v>0</v>
      </c>
      <c r="AI52" s="8">
        <f t="shared" si="35"/>
        <v>0</v>
      </c>
      <c r="AJ52" s="8">
        <f t="shared" si="35"/>
        <v>0</v>
      </c>
      <c r="AK52" s="8">
        <f t="shared" si="35"/>
        <v>0</v>
      </c>
      <c r="AL52" s="8">
        <f t="shared" si="35"/>
        <v>0</v>
      </c>
      <c r="AM52" s="8">
        <f t="shared" si="35"/>
        <v>0</v>
      </c>
      <c r="AN52" s="8">
        <f t="shared" si="35"/>
        <v>0</v>
      </c>
      <c r="AO52" s="8">
        <f t="shared" si="35"/>
        <v>0</v>
      </c>
      <c r="AP52" s="8">
        <f t="shared" si="35"/>
        <v>0</v>
      </c>
      <c r="AQ52" s="8">
        <f t="shared" si="35"/>
        <v>0</v>
      </c>
      <c r="AR52" s="8">
        <f t="shared" si="35"/>
        <v>0</v>
      </c>
      <c r="AS52" s="8">
        <f t="shared" si="35"/>
        <v>0</v>
      </c>
      <c r="AT52" s="8">
        <f t="shared" si="35"/>
        <v>0</v>
      </c>
      <c r="AU52" s="8">
        <f t="shared" si="35"/>
        <v>0</v>
      </c>
      <c r="AV52" s="8">
        <f t="shared" si="35"/>
        <v>0</v>
      </c>
      <c r="AW52" s="8">
        <f t="shared" si="35"/>
        <v>0</v>
      </c>
      <c r="AX52" s="8">
        <f t="shared" si="35"/>
        <v>0</v>
      </c>
      <c r="AY52" s="8">
        <f t="shared" si="35"/>
        <v>0</v>
      </c>
      <c r="AZ52" s="8">
        <f t="shared" si="33"/>
        <v>330.3851776340058</v>
      </c>
      <c r="BA52" s="8">
        <f t="shared" si="33"/>
        <v>272.9875151039808</v>
      </c>
      <c r="BB52" s="8">
        <f t="shared" si="33"/>
        <v>265.64832631056322</v>
      </c>
      <c r="BC52" s="8">
        <f t="shared" si="33"/>
        <v>295.61215446587119</v>
      </c>
      <c r="BD52" s="8">
        <f t="shared" si="33"/>
        <v>285.41286418646678</v>
      </c>
      <c r="BE52" s="8">
        <f t="shared" si="33"/>
        <v>279.71074216761457</v>
      </c>
      <c r="BF52" s="8">
        <f t="shared" si="33"/>
        <v>294.88653893159176</v>
      </c>
      <c r="BG52" s="8">
        <f t="shared" si="33"/>
        <v>273.96148675130075</v>
      </c>
      <c r="BH52" s="8">
        <f t="shared" si="33"/>
        <v>243.99970322326178</v>
      </c>
      <c r="BI52" s="8">
        <f t="shared" si="33"/>
        <v>251.40480575900622</v>
      </c>
      <c r="BJ52" s="8">
        <f t="shared" si="33"/>
        <v>267.4223733368475</v>
      </c>
      <c r="BK52" s="8">
        <f t="shared" si="33"/>
        <v>284.82722112245369</v>
      </c>
      <c r="BO52" s="24">
        <f t="shared" si="36"/>
        <v>0</v>
      </c>
      <c r="BP52" s="24">
        <f t="shared" si="36"/>
        <v>869.02101904854976</v>
      </c>
      <c r="BQ52" s="24">
        <f t="shared" si="36"/>
        <v>0</v>
      </c>
      <c r="BR52" s="24">
        <f t="shared" si="36"/>
        <v>0</v>
      </c>
      <c r="BS52" s="24">
        <f t="shared" si="36"/>
        <v>0</v>
      </c>
      <c r="BT52" s="24">
        <f t="shared" si="36"/>
        <v>0</v>
      </c>
    </row>
    <row r="53" spans="1:72" collapsed="1" x14ac:dyDescent="0.25">
      <c r="C53" s="3" t="s">
        <v>30</v>
      </c>
      <c r="D53" s="10">
        <f t="shared" si="35"/>
        <v>0</v>
      </c>
      <c r="E53" s="10">
        <f t="shared" si="35"/>
        <v>0</v>
      </c>
      <c r="F53" s="10">
        <f t="shared" si="35"/>
        <v>0</v>
      </c>
      <c r="G53" s="10">
        <f t="shared" si="35"/>
        <v>0</v>
      </c>
      <c r="H53" s="10">
        <f t="shared" si="35"/>
        <v>0</v>
      </c>
      <c r="I53" s="10">
        <f t="shared" si="35"/>
        <v>0</v>
      </c>
      <c r="J53" s="10">
        <f t="shared" si="35"/>
        <v>0</v>
      </c>
      <c r="K53" s="10">
        <f t="shared" si="35"/>
        <v>0</v>
      </c>
      <c r="L53" s="10">
        <f t="shared" si="35"/>
        <v>0</v>
      </c>
      <c r="M53" s="10">
        <f t="shared" si="35"/>
        <v>0</v>
      </c>
      <c r="N53" s="10">
        <f t="shared" si="35"/>
        <v>0</v>
      </c>
      <c r="O53" s="10">
        <f t="shared" si="35"/>
        <v>0</v>
      </c>
      <c r="P53" s="10">
        <f t="shared" si="35"/>
        <v>0</v>
      </c>
      <c r="Q53" s="10">
        <f t="shared" si="35"/>
        <v>0</v>
      </c>
      <c r="R53" s="10">
        <f t="shared" si="35"/>
        <v>0</v>
      </c>
      <c r="S53" s="10">
        <f t="shared" si="35"/>
        <v>0</v>
      </c>
      <c r="T53" s="10">
        <f t="shared" si="35"/>
        <v>0</v>
      </c>
      <c r="U53" s="10">
        <f t="shared" si="35"/>
        <v>0</v>
      </c>
      <c r="V53" s="10">
        <f t="shared" si="35"/>
        <v>0</v>
      </c>
      <c r="W53" s="10">
        <f t="shared" si="35"/>
        <v>0</v>
      </c>
      <c r="X53" s="10">
        <f t="shared" si="35"/>
        <v>0</v>
      </c>
      <c r="Y53" s="10">
        <f t="shared" si="35"/>
        <v>0</v>
      </c>
      <c r="Z53" s="10">
        <f t="shared" si="35"/>
        <v>0</v>
      </c>
      <c r="AA53" s="10">
        <f t="shared" si="35"/>
        <v>0</v>
      </c>
      <c r="AB53" s="10">
        <f t="shared" si="35"/>
        <v>0</v>
      </c>
      <c r="AC53" s="10">
        <f t="shared" si="35"/>
        <v>0</v>
      </c>
      <c r="AD53" s="10">
        <f t="shared" si="35"/>
        <v>0</v>
      </c>
      <c r="AE53" s="10">
        <f t="shared" si="35"/>
        <v>0</v>
      </c>
      <c r="AF53" s="10">
        <f t="shared" si="35"/>
        <v>0</v>
      </c>
      <c r="AG53" s="10">
        <f t="shared" si="35"/>
        <v>0</v>
      </c>
      <c r="AH53" s="10">
        <f t="shared" si="35"/>
        <v>0</v>
      </c>
      <c r="AI53" s="10">
        <f t="shared" si="35"/>
        <v>0</v>
      </c>
      <c r="AJ53" s="10">
        <f t="shared" si="35"/>
        <v>0</v>
      </c>
      <c r="AK53" s="10">
        <f t="shared" si="35"/>
        <v>0</v>
      </c>
      <c r="AL53" s="10">
        <f t="shared" si="35"/>
        <v>0</v>
      </c>
      <c r="AM53" s="10">
        <f t="shared" si="35"/>
        <v>0</v>
      </c>
      <c r="AN53" s="10">
        <f t="shared" si="35"/>
        <v>0</v>
      </c>
      <c r="AO53" s="10">
        <f t="shared" si="35"/>
        <v>0</v>
      </c>
      <c r="AP53" s="10">
        <f t="shared" si="35"/>
        <v>0</v>
      </c>
      <c r="AQ53" s="10">
        <f t="shared" si="35"/>
        <v>0</v>
      </c>
      <c r="AR53" s="10">
        <f t="shared" si="35"/>
        <v>0</v>
      </c>
      <c r="AS53" s="10">
        <f t="shared" si="35"/>
        <v>0</v>
      </c>
      <c r="AT53" s="10">
        <f t="shared" si="35"/>
        <v>0</v>
      </c>
      <c r="AU53" s="10">
        <f t="shared" si="35"/>
        <v>0</v>
      </c>
      <c r="AV53" s="10">
        <f t="shared" si="35"/>
        <v>0</v>
      </c>
      <c r="AW53" s="10">
        <f t="shared" si="35"/>
        <v>0</v>
      </c>
      <c r="AX53" s="10">
        <f t="shared" si="35"/>
        <v>0</v>
      </c>
      <c r="AY53" s="10">
        <f t="shared" si="35"/>
        <v>0</v>
      </c>
      <c r="AZ53" s="10">
        <f t="shared" si="33"/>
        <v>27663.265749546576</v>
      </c>
      <c r="BA53" s="10">
        <f t="shared" si="33"/>
        <v>24668.053070079826</v>
      </c>
      <c r="BB53" s="10">
        <f t="shared" si="33"/>
        <v>29208.057190002975</v>
      </c>
      <c r="BC53" s="10">
        <f t="shared" si="33"/>
        <v>28541.910706416198</v>
      </c>
      <c r="BD53" s="10">
        <f t="shared" si="33"/>
        <v>29284.781942105103</v>
      </c>
      <c r="BE53" s="10">
        <f t="shared" si="33"/>
        <v>30621.651916458708</v>
      </c>
      <c r="BF53" s="10">
        <f t="shared" si="33"/>
        <v>31062.73533985738</v>
      </c>
      <c r="BG53" s="10">
        <f t="shared" si="33"/>
        <v>32350.160592936001</v>
      </c>
      <c r="BH53" s="10">
        <f t="shared" si="33"/>
        <v>30787.428365525724</v>
      </c>
      <c r="BI53" s="10">
        <f t="shared" si="33"/>
        <v>31460.566277976621</v>
      </c>
      <c r="BJ53" s="10">
        <f t="shared" si="33"/>
        <v>31945.473892006747</v>
      </c>
      <c r="BK53" s="10">
        <f t="shared" si="33"/>
        <v>33102.616873970197</v>
      </c>
      <c r="BO53" s="23">
        <f t="shared" ref="BO53:BT53" si="37">SUM(BO50:BO52)</f>
        <v>0</v>
      </c>
      <c r="BP53" s="23">
        <f t="shared" si="37"/>
        <v>81539.37600962937</v>
      </c>
      <c r="BQ53" s="23">
        <f t="shared" si="37"/>
        <v>0</v>
      </c>
      <c r="BR53" s="23">
        <f t="shared" si="37"/>
        <v>0</v>
      </c>
      <c r="BS53" s="23">
        <f t="shared" si="37"/>
        <v>0</v>
      </c>
      <c r="BT53" s="23">
        <f t="shared" si="37"/>
        <v>0</v>
      </c>
    </row>
    <row r="54" spans="1:72" x14ac:dyDescent="0.25">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O54" s="18"/>
      <c r="BP54" s="18"/>
      <c r="BQ54" s="18"/>
      <c r="BR54" s="18"/>
      <c r="BS54" s="18"/>
      <c r="BT54" s="18"/>
    </row>
    <row r="55" spans="1:72" x14ac:dyDescent="0.25">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O55" s="18"/>
      <c r="BP55" s="18"/>
      <c r="BQ55" s="18"/>
      <c r="BR55" s="18"/>
      <c r="BS55" s="18"/>
      <c r="BT55" s="18"/>
    </row>
    <row r="56" spans="1:72" hidden="1" outlineLevel="1" x14ac:dyDescent="0.25">
      <c r="A56" s="11" t="s">
        <v>28</v>
      </c>
      <c r="C56" s="2" t="s">
        <v>31</v>
      </c>
      <c r="D56" s="8">
        <f>RA_EC!D56+MA_EC!D56+CI_EC!D56</f>
        <v>0</v>
      </c>
      <c r="E56" s="8">
        <f>RA_EC!E56+MA_EC!E56+CI_EC!E56</f>
        <v>0</v>
      </c>
      <c r="F56" s="8">
        <f>RA_EC!F56+MA_EC!F56+CI_EC!F56</f>
        <v>0</v>
      </c>
      <c r="G56" s="8">
        <f>RA_EC!G56+MA_EC!G56+CI_EC!G56</f>
        <v>0</v>
      </c>
      <c r="H56" s="8">
        <f>RA_EC!H56+MA_EC!H56+CI_EC!H56</f>
        <v>0</v>
      </c>
      <c r="I56" s="8">
        <f>RA_EC!I56+MA_EC!I56+CI_EC!I56</f>
        <v>0</v>
      </c>
      <c r="J56" s="8">
        <f>RA_EC!J56+MA_EC!J56+CI_EC!J56</f>
        <v>0</v>
      </c>
      <c r="K56" s="8">
        <f>RA_EC!K56+MA_EC!K56+CI_EC!K56</f>
        <v>0</v>
      </c>
      <c r="L56" s="8">
        <f>RA_EC!L56+MA_EC!L56+CI_EC!L56</f>
        <v>0</v>
      </c>
      <c r="M56" s="8">
        <f>RA_EC!M56+MA_EC!M56+CI_EC!M56</f>
        <v>0</v>
      </c>
      <c r="N56" s="8">
        <f>RA_EC!N56+MA_EC!N56+CI_EC!N56</f>
        <v>0</v>
      </c>
      <c r="O56" s="8">
        <f>RA_EC!O56+MA_EC!O56+CI_EC!O56</f>
        <v>0</v>
      </c>
      <c r="P56" s="8">
        <f>RA_EC!P56+MA_EC!P56+CI_EC!P56</f>
        <v>0</v>
      </c>
      <c r="Q56" s="8">
        <f>RA_EC!Q56+MA_EC!Q56+CI_EC!Q56</f>
        <v>0</v>
      </c>
      <c r="R56" s="8">
        <f>RA_EC!R56+MA_EC!R56+CI_EC!R56</f>
        <v>0</v>
      </c>
      <c r="S56" s="8">
        <f>RA_EC!S56+MA_EC!S56+CI_EC!S56</f>
        <v>0</v>
      </c>
      <c r="T56" s="8">
        <f>RA_EC!T56+MA_EC!T56+CI_EC!T56</f>
        <v>0</v>
      </c>
      <c r="U56" s="8">
        <f>RA_EC!U56+MA_EC!U56+CI_EC!U56</f>
        <v>0</v>
      </c>
      <c r="V56" s="8">
        <f>RA_EC!V56+MA_EC!V56+CI_EC!V56</f>
        <v>0</v>
      </c>
      <c r="W56" s="8">
        <f>RA_EC!W56+MA_EC!W56+CI_EC!W56</f>
        <v>0</v>
      </c>
      <c r="X56" s="8">
        <f>RA_EC!X56+MA_EC!X56+CI_EC!X56</f>
        <v>0</v>
      </c>
      <c r="Y56" s="8">
        <f>RA_EC!Y56+MA_EC!Y56+CI_EC!Y56</f>
        <v>0</v>
      </c>
      <c r="Z56" s="8">
        <f>RA_EC!Z56+MA_EC!Z56+CI_EC!Z56</f>
        <v>0</v>
      </c>
      <c r="AA56" s="8">
        <f>RA_EC!AA56+MA_EC!AA56+CI_EC!AA56</f>
        <v>0</v>
      </c>
      <c r="AB56" s="8">
        <f>RA_EC!AB56+MA_EC!AB56+CI_EC!AB56</f>
        <v>0</v>
      </c>
      <c r="AC56" s="8">
        <f>RA_EC!AC56+MA_EC!AC56+CI_EC!AC56</f>
        <v>0</v>
      </c>
      <c r="AD56" s="8">
        <f>RA_EC!AD56+MA_EC!AD56+CI_EC!AD56</f>
        <v>0</v>
      </c>
      <c r="AE56" s="8">
        <f>RA_EC!AE56+MA_EC!AE56+CI_EC!AE56</f>
        <v>0</v>
      </c>
      <c r="AF56" s="8">
        <f>RA_EC!AF56+MA_EC!AF56+CI_EC!AF56</f>
        <v>0</v>
      </c>
      <c r="AG56" s="8">
        <f>RA_EC!AG56+MA_EC!AG56+CI_EC!AG56</f>
        <v>0</v>
      </c>
      <c r="AH56" s="8">
        <f>RA_EC!AH56+MA_EC!AH56+CI_EC!AH56</f>
        <v>0</v>
      </c>
      <c r="AI56" s="8">
        <f>RA_EC!AI56+MA_EC!AI56+CI_EC!AI56</f>
        <v>0</v>
      </c>
      <c r="AJ56" s="8">
        <f>RA_EC!AJ56+MA_EC!AJ56+CI_EC!AJ56</f>
        <v>0</v>
      </c>
      <c r="AK56" s="8">
        <f>RA_EC!AK56+MA_EC!AK56+CI_EC!AK56</f>
        <v>0</v>
      </c>
      <c r="AL56" s="8">
        <f>RA_EC!AL56+MA_EC!AL56+CI_EC!AL56</f>
        <v>0</v>
      </c>
      <c r="AM56" s="8">
        <f>RA_EC!AM56+MA_EC!AM56+CI_EC!AM56</f>
        <v>0</v>
      </c>
      <c r="AN56" s="8">
        <f>RA_EC!AN56+MA_EC!AN56+CI_EC!AN56</f>
        <v>0</v>
      </c>
      <c r="AO56" s="8">
        <f>RA_EC!AO56+MA_EC!AO56+CI_EC!AO56</f>
        <v>0</v>
      </c>
      <c r="AP56" s="8">
        <f>RA_EC!AP56+MA_EC!AP56+CI_EC!AP56</f>
        <v>0</v>
      </c>
      <c r="AQ56" s="8">
        <f>RA_EC!AQ56+MA_EC!AQ56+CI_EC!AQ56</f>
        <v>0</v>
      </c>
      <c r="AR56" s="8">
        <f>RA_EC!AR56+MA_EC!AR56+CI_EC!AR56</f>
        <v>0</v>
      </c>
      <c r="AS56" s="8">
        <f>RA_EC!AS56+MA_EC!AS56+CI_EC!AS56</f>
        <v>0</v>
      </c>
      <c r="AT56" s="8">
        <f>RA_EC!AT56+MA_EC!AT56+CI_EC!AT56</f>
        <v>0</v>
      </c>
      <c r="AU56" s="8">
        <f>RA_EC!AU56+MA_EC!AU56+CI_EC!AU56</f>
        <v>0</v>
      </c>
      <c r="AV56" s="8">
        <f>RA_EC!AV56+MA_EC!AV56+CI_EC!AV56</f>
        <v>0</v>
      </c>
      <c r="AW56" s="8">
        <f>RA_EC!AW56+MA_EC!AW56+CI_EC!AW56</f>
        <v>0</v>
      </c>
      <c r="AX56" s="8">
        <f>RA_EC!AX56+MA_EC!AX56+CI_EC!AX56</f>
        <v>0</v>
      </c>
      <c r="AY56" s="8">
        <f>RA_EC!AY56+MA_EC!AY56+CI_EC!AY56</f>
        <v>0</v>
      </c>
      <c r="AZ56" s="8">
        <f>RA_EC!AZ56+MA_EC!AZ56+CI_EC!AZ56</f>
        <v>-14349.808312447842</v>
      </c>
      <c r="BA56" s="8">
        <f>RA_EC!BA56+MA_EC!BA56+CI_EC!BA56</f>
        <v>-12508.543758976664</v>
      </c>
      <c r="BB56" s="8">
        <f>RA_EC!BB56+MA_EC!BB56+CI_EC!BB56</f>
        <v>-14875.8871795501</v>
      </c>
      <c r="BC56" s="8">
        <f>RA_EC!BC56+MA_EC!BC56+CI_EC!BC56</f>
        <v>-16574.00216520522</v>
      </c>
      <c r="BD56" s="8">
        <f>RA_EC!BD56+MA_EC!BD56+CI_EC!BD56</f>
        <v>-16180.589036869798</v>
      </c>
      <c r="BE56" s="8">
        <f>RA_EC!BE56+MA_EC!BE56+CI_EC!BE56</f>
        <v>-16552.841020398915</v>
      </c>
      <c r="BF56" s="8">
        <f>RA_EC!BF56+MA_EC!BF56+CI_EC!BF56</f>
        <v>-18925.368802733472</v>
      </c>
      <c r="BG56" s="8">
        <f>RA_EC!BG56+MA_EC!BG56+CI_EC!BG56</f>
        <v>-17691.057513014362</v>
      </c>
      <c r="BH56" s="8">
        <f>RA_EC!BH56+MA_EC!BH56+CI_EC!BH56</f>
        <v>-15893.638237003992</v>
      </c>
      <c r="BI56" s="8">
        <f>RA_EC!BI56+MA_EC!BI56+CI_EC!BI56</f>
        <v>-14915.104506470296</v>
      </c>
      <c r="BJ56" s="8">
        <f>RA_EC!BJ56+MA_EC!BJ56+CI_EC!BJ56</f>
        <v>-13744.023316970264</v>
      </c>
      <c r="BK56" s="8">
        <f>RA_EC!BK56+MA_EC!BK56+CI_EC!BK56</f>
        <v>-15256.378574009335</v>
      </c>
      <c r="BO56" s="24">
        <f t="shared" ref="BO56:BT57" si="38">SUMIFS($D56:$BM56,$D$6:$BM$6,"&gt;="&amp;BO$2,$D$6:$BM$6,"&lt;="&amp;BO$6,$D$5:$BM$5,BO$5)</f>
        <v>0</v>
      </c>
      <c r="BP56" s="24">
        <f t="shared" si="38"/>
        <v>-41734.239250974606</v>
      </c>
      <c r="BQ56" s="24">
        <f t="shared" si="38"/>
        <v>0</v>
      </c>
      <c r="BR56" s="24">
        <f t="shared" si="38"/>
        <v>0</v>
      </c>
      <c r="BS56" s="24">
        <f t="shared" si="38"/>
        <v>0</v>
      </c>
      <c r="BT56" s="24">
        <f t="shared" si="38"/>
        <v>0</v>
      </c>
    </row>
    <row r="57" spans="1:72" hidden="1" outlineLevel="1" x14ac:dyDescent="0.25">
      <c r="A57" s="11" t="s">
        <v>29</v>
      </c>
      <c r="C57" s="2" t="s">
        <v>33</v>
      </c>
      <c r="D57" s="8">
        <f>RA_EC!D57+MA_EC!D57+CI_EC!D57</f>
        <v>0</v>
      </c>
      <c r="E57" s="8">
        <f>RA_EC!E57+MA_EC!E57+CI_EC!E57</f>
        <v>0</v>
      </c>
      <c r="F57" s="8">
        <f>RA_EC!F57+MA_EC!F57+CI_EC!F57</f>
        <v>0</v>
      </c>
      <c r="G57" s="8">
        <f>RA_EC!G57+MA_EC!G57+CI_EC!G57</f>
        <v>0</v>
      </c>
      <c r="H57" s="8">
        <f>RA_EC!H57+MA_EC!H57+CI_EC!H57</f>
        <v>0</v>
      </c>
      <c r="I57" s="8">
        <f>RA_EC!I57+MA_EC!I57+CI_EC!I57</f>
        <v>0</v>
      </c>
      <c r="J57" s="8">
        <f>RA_EC!J57+MA_EC!J57+CI_EC!J57</f>
        <v>0</v>
      </c>
      <c r="K57" s="8">
        <f>RA_EC!K57+MA_EC!K57+CI_EC!K57</f>
        <v>0</v>
      </c>
      <c r="L57" s="8">
        <f>RA_EC!L57+MA_EC!L57+CI_EC!L57</f>
        <v>0</v>
      </c>
      <c r="M57" s="8">
        <f>RA_EC!M57+MA_EC!M57+CI_EC!M57</f>
        <v>0</v>
      </c>
      <c r="N57" s="8">
        <f>RA_EC!N57+MA_EC!N57+CI_EC!N57</f>
        <v>0</v>
      </c>
      <c r="O57" s="8">
        <f>RA_EC!O57+MA_EC!O57+CI_EC!O57</f>
        <v>0</v>
      </c>
      <c r="P57" s="8">
        <f>RA_EC!P57+MA_EC!P57+CI_EC!P57</f>
        <v>0</v>
      </c>
      <c r="Q57" s="8">
        <f>RA_EC!Q57+MA_EC!Q57+CI_EC!Q57</f>
        <v>0</v>
      </c>
      <c r="R57" s="8">
        <f>RA_EC!R57+MA_EC!R57+CI_EC!R57</f>
        <v>0</v>
      </c>
      <c r="S57" s="8">
        <f>RA_EC!S57+MA_EC!S57+CI_EC!S57</f>
        <v>0</v>
      </c>
      <c r="T57" s="8">
        <f>RA_EC!T57+MA_EC!T57+CI_EC!T57</f>
        <v>0</v>
      </c>
      <c r="U57" s="8">
        <f>RA_EC!U57+MA_EC!U57+CI_EC!U57</f>
        <v>0</v>
      </c>
      <c r="V57" s="8">
        <f>RA_EC!V57+MA_EC!V57+CI_EC!V57</f>
        <v>0</v>
      </c>
      <c r="W57" s="8">
        <f>RA_EC!W57+MA_EC!W57+CI_EC!W57</f>
        <v>0</v>
      </c>
      <c r="X57" s="8">
        <f>RA_EC!X57+MA_EC!X57+CI_EC!X57</f>
        <v>0</v>
      </c>
      <c r="Y57" s="8">
        <f>RA_EC!Y57+MA_EC!Y57+CI_EC!Y57</f>
        <v>0</v>
      </c>
      <c r="Z57" s="8">
        <f>RA_EC!Z57+MA_EC!Z57+CI_EC!Z57</f>
        <v>0</v>
      </c>
      <c r="AA57" s="8">
        <f>RA_EC!AA57+MA_EC!AA57+CI_EC!AA57</f>
        <v>0</v>
      </c>
      <c r="AB57" s="8">
        <f>RA_EC!AB57+MA_EC!AB57+CI_EC!AB57</f>
        <v>0</v>
      </c>
      <c r="AC57" s="8">
        <f>RA_EC!AC57+MA_EC!AC57+CI_EC!AC57</f>
        <v>0</v>
      </c>
      <c r="AD57" s="8">
        <f>RA_EC!AD57+MA_EC!AD57+CI_EC!AD57</f>
        <v>0</v>
      </c>
      <c r="AE57" s="8">
        <f>RA_EC!AE57+MA_EC!AE57+CI_EC!AE57</f>
        <v>0</v>
      </c>
      <c r="AF57" s="8">
        <f>RA_EC!AF57+MA_EC!AF57+CI_EC!AF57</f>
        <v>0</v>
      </c>
      <c r="AG57" s="8">
        <f>RA_EC!AG57+MA_EC!AG57+CI_EC!AG57</f>
        <v>0</v>
      </c>
      <c r="AH57" s="8">
        <f>RA_EC!AH57+MA_EC!AH57+CI_EC!AH57</f>
        <v>0</v>
      </c>
      <c r="AI57" s="8">
        <f>RA_EC!AI57+MA_EC!AI57+CI_EC!AI57</f>
        <v>0</v>
      </c>
      <c r="AJ57" s="8">
        <f>RA_EC!AJ57+MA_EC!AJ57+CI_EC!AJ57</f>
        <v>0</v>
      </c>
      <c r="AK57" s="8">
        <f>RA_EC!AK57+MA_EC!AK57+CI_EC!AK57</f>
        <v>0</v>
      </c>
      <c r="AL57" s="8">
        <f>RA_EC!AL57+MA_EC!AL57+CI_EC!AL57</f>
        <v>0</v>
      </c>
      <c r="AM57" s="8">
        <f>RA_EC!AM57+MA_EC!AM57+CI_EC!AM57</f>
        <v>0</v>
      </c>
      <c r="AN57" s="8">
        <f>RA_EC!AN57+MA_EC!AN57+CI_EC!AN57</f>
        <v>0</v>
      </c>
      <c r="AO57" s="8">
        <f>RA_EC!AO57+MA_EC!AO57+CI_EC!AO57</f>
        <v>0</v>
      </c>
      <c r="AP57" s="8">
        <f>RA_EC!AP57+MA_EC!AP57+CI_EC!AP57</f>
        <v>0</v>
      </c>
      <c r="AQ57" s="8">
        <f>RA_EC!AQ57+MA_EC!AQ57+CI_EC!AQ57</f>
        <v>0</v>
      </c>
      <c r="AR57" s="8">
        <f>RA_EC!AR57+MA_EC!AR57+CI_EC!AR57</f>
        <v>0</v>
      </c>
      <c r="AS57" s="8">
        <f>RA_EC!AS57+MA_EC!AS57+CI_EC!AS57</f>
        <v>0</v>
      </c>
      <c r="AT57" s="8">
        <f>RA_EC!AT57+MA_EC!AT57+CI_EC!AT57</f>
        <v>0</v>
      </c>
      <c r="AU57" s="8">
        <f>RA_EC!AU57+MA_EC!AU57+CI_EC!AU57</f>
        <v>0</v>
      </c>
      <c r="AV57" s="8">
        <f>RA_EC!AV57+MA_EC!AV57+CI_EC!AV57</f>
        <v>0</v>
      </c>
      <c r="AW57" s="8">
        <f>RA_EC!AW57+MA_EC!AW57+CI_EC!AW57</f>
        <v>0</v>
      </c>
      <c r="AX57" s="8">
        <f>RA_EC!AX57+MA_EC!AX57+CI_EC!AX57</f>
        <v>0</v>
      </c>
      <c r="AY57" s="8">
        <f>RA_EC!AY57+MA_EC!AY57+CI_EC!AY57</f>
        <v>0</v>
      </c>
      <c r="AZ57" s="8">
        <f>RA_EC!AZ57+MA_EC!AZ57+CI_EC!AZ57</f>
        <v>1022.8519847001318</v>
      </c>
      <c r="BA57" s="8">
        <f>RA_EC!BA57+MA_EC!BA57+CI_EC!BA57</f>
        <v>993.09785901740293</v>
      </c>
      <c r="BB57" s="8">
        <f>RA_EC!BB57+MA_EC!BB57+CI_EC!BB57</f>
        <v>1150.918081544608</v>
      </c>
      <c r="BC57" s="8">
        <f>RA_EC!BC57+MA_EC!BC57+CI_EC!BC57</f>
        <v>1095.107908133805</v>
      </c>
      <c r="BD57" s="8">
        <f>RA_EC!BD57+MA_EC!BD57+CI_EC!BD57</f>
        <v>1203.508394281715</v>
      </c>
      <c r="BE57" s="8">
        <f>RA_EC!BE57+MA_EC!BE57+CI_EC!BE57</f>
        <v>1271.3672284628803</v>
      </c>
      <c r="BF57" s="8">
        <f>RA_EC!BF57+MA_EC!BF57+CI_EC!BF57</f>
        <v>1232.3782483156922</v>
      </c>
      <c r="BG57" s="8">
        <f>RA_EC!BG57+MA_EC!BG57+CI_EC!BG57</f>
        <v>1218.7425213572731</v>
      </c>
      <c r="BH57" s="8">
        <f>RA_EC!BH57+MA_EC!BH57+CI_EC!BH57</f>
        <v>1222.4955031406182</v>
      </c>
      <c r="BI57" s="8">
        <f>RA_EC!BI57+MA_EC!BI57+CI_EC!BI57</f>
        <v>866.10422056300774</v>
      </c>
      <c r="BJ57" s="8">
        <f>RA_EC!BJ57+MA_EC!BJ57+CI_EC!BJ57</f>
        <v>950.19817375905791</v>
      </c>
      <c r="BK57" s="8">
        <f>RA_EC!BK57+MA_EC!BK57+CI_EC!BK57</f>
        <v>1060.6658339717419</v>
      </c>
      <c r="BO57" s="24">
        <f t="shared" si="38"/>
        <v>0</v>
      </c>
      <c r="BP57" s="24">
        <f t="shared" si="38"/>
        <v>3166.8679252621428</v>
      </c>
      <c r="BQ57" s="24">
        <f t="shared" si="38"/>
        <v>0</v>
      </c>
      <c r="BR57" s="24">
        <f t="shared" si="38"/>
        <v>0</v>
      </c>
      <c r="BS57" s="24">
        <f t="shared" si="38"/>
        <v>0</v>
      </c>
      <c r="BT57" s="24">
        <f t="shared" si="38"/>
        <v>0</v>
      </c>
    </row>
    <row r="58" spans="1:72" collapsed="1" x14ac:dyDescent="0.25">
      <c r="C58" s="3" t="s">
        <v>32</v>
      </c>
      <c r="D58" s="10">
        <f t="shared" ref="D58:AY58" si="39">SUM(D56:D57)</f>
        <v>0</v>
      </c>
      <c r="E58" s="10">
        <f t="shared" si="39"/>
        <v>0</v>
      </c>
      <c r="F58" s="10">
        <f t="shared" si="39"/>
        <v>0</v>
      </c>
      <c r="G58" s="10">
        <f t="shared" si="39"/>
        <v>0</v>
      </c>
      <c r="H58" s="10">
        <f t="shared" si="39"/>
        <v>0</v>
      </c>
      <c r="I58" s="10">
        <f t="shared" si="39"/>
        <v>0</v>
      </c>
      <c r="J58" s="10">
        <f t="shared" si="39"/>
        <v>0</v>
      </c>
      <c r="K58" s="10">
        <f t="shared" si="39"/>
        <v>0</v>
      </c>
      <c r="L58" s="10">
        <f t="shared" si="39"/>
        <v>0</v>
      </c>
      <c r="M58" s="10">
        <f t="shared" si="39"/>
        <v>0</v>
      </c>
      <c r="N58" s="10">
        <f t="shared" si="39"/>
        <v>0</v>
      </c>
      <c r="O58" s="10">
        <f t="shared" si="39"/>
        <v>0</v>
      </c>
      <c r="P58" s="10">
        <f t="shared" si="39"/>
        <v>0</v>
      </c>
      <c r="Q58" s="10">
        <f t="shared" si="39"/>
        <v>0</v>
      </c>
      <c r="R58" s="10">
        <f t="shared" si="39"/>
        <v>0</v>
      </c>
      <c r="S58" s="10">
        <f t="shared" si="39"/>
        <v>0</v>
      </c>
      <c r="T58" s="10">
        <f t="shared" si="39"/>
        <v>0</v>
      </c>
      <c r="U58" s="10">
        <f t="shared" si="39"/>
        <v>0</v>
      </c>
      <c r="V58" s="10">
        <f t="shared" si="39"/>
        <v>0</v>
      </c>
      <c r="W58" s="10">
        <f t="shared" si="39"/>
        <v>0</v>
      </c>
      <c r="X58" s="10">
        <f t="shared" si="39"/>
        <v>0</v>
      </c>
      <c r="Y58" s="10">
        <f t="shared" si="39"/>
        <v>0</v>
      </c>
      <c r="Z58" s="10">
        <f t="shared" si="39"/>
        <v>0</v>
      </c>
      <c r="AA58" s="10">
        <f t="shared" si="39"/>
        <v>0</v>
      </c>
      <c r="AB58" s="10">
        <f t="shared" si="39"/>
        <v>0</v>
      </c>
      <c r="AC58" s="10">
        <f t="shared" si="39"/>
        <v>0</v>
      </c>
      <c r="AD58" s="10">
        <f t="shared" si="39"/>
        <v>0</v>
      </c>
      <c r="AE58" s="10">
        <f t="shared" si="39"/>
        <v>0</v>
      </c>
      <c r="AF58" s="10">
        <f t="shared" si="39"/>
        <v>0</v>
      </c>
      <c r="AG58" s="10">
        <f t="shared" si="39"/>
        <v>0</v>
      </c>
      <c r="AH58" s="10">
        <f t="shared" si="39"/>
        <v>0</v>
      </c>
      <c r="AI58" s="10">
        <f t="shared" si="39"/>
        <v>0</v>
      </c>
      <c r="AJ58" s="10">
        <f t="shared" si="39"/>
        <v>0</v>
      </c>
      <c r="AK58" s="10">
        <f t="shared" si="39"/>
        <v>0</v>
      </c>
      <c r="AL58" s="10">
        <f t="shared" si="39"/>
        <v>0</v>
      </c>
      <c r="AM58" s="10">
        <f t="shared" si="39"/>
        <v>0</v>
      </c>
      <c r="AN58" s="10">
        <f t="shared" si="39"/>
        <v>0</v>
      </c>
      <c r="AO58" s="10">
        <f t="shared" si="39"/>
        <v>0</v>
      </c>
      <c r="AP58" s="10">
        <f t="shared" si="39"/>
        <v>0</v>
      </c>
      <c r="AQ58" s="10">
        <f t="shared" si="39"/>
        <v>0</v>
      </c>
      <c r="AR58" s="10">
        <f t="shared" si="39"/>
        <v>0</v>
      </c>
      <c r="AS58" s="10">
        <f t="shared" si="39"/>
        <v>0</v>
      </c>
      <c r="AT58" s="10">
        <f t="shared" si="39"/>
        <v>0</v>
      </c>
      <c r="AU58" s="10">
        <f t="shared" si="39"/>
        <v>0</v>
      </c>
      <c r="AV58" s="10">
        <f t="shared" si="39"/>
        <v>0</v>
      </c>
      <c r="AW58" s="10">
        <f t="shared" si="39"/>
        <v>0</v>
      </c>
      <c r="AX58" s="10">
        <f t="shared" si="39"/>
        <v>0</v>
      </c>
      <c r="AY58" s="10">
        <f t="shared" si="39"/>
        <v>0</v>
      </c>
      <c r="AZ58" s="10">
        <f t="shared" ref="AZ58:BK58" si="40">SUM(AZ56:AZ57)</f>
        <v>-13326.95632774771</v>
      </c>
      <c r="BA58" s="10">
        <f t="shared" si="40"/>
        <v>-11515.445899959261</v>
      </c>
      <c r="BB58" s="10">
        <f t="shared" si="40"/>
        <v>-13724.969098005491</v>
      </c>
      <c r="BC58" s="10">
        <f t="shared" si="40"/>
        <v>-15478.894257071415</v>
      </c>
      <c r="BD58" s="10">
        <f t="shared" si="40"/>
        <v>-14977.080642588084</v>
      </c>
      <c r="BE58" s="10">
        <f t="shared" si="40"/>
        <v>-15281.473791936034</v>
      </c>
      <c r="BF58" s="10">
        <f t="shared" si="40"/>
        <v>-17692.990554417778</v>
      </c>
      <c r="BG58" s="10">
        <f t="shared" si="40"/>
        <v>-16472.314991657091</v>
      </c>
      <c r="BH58" s="10">
        <f t="shared" si="40"/>
        <v>-14671.142733863373</v>
      </c>
      <c r="BI58" s="10">
        <f t="shared" si="40"/>
        <v>-14049.000285907288</v>
      </c>
      <c r="BJ58" s="10">
        <f t="shared" si="40"/>
        <v>-12793.825143211207</v>
      </c>
      <c r="BK58" s="10">
        <f t="shared" si="40"/>
        <v>-14195.712740037594</v>
      </c>
      <c r="BO58" s="23">
        <f>SUM(BO56:BO57)</f>
        <v>0</v>
      </c>
      <c r="BP58" s="23">
        <f t="shared" ref="BP58:BT58" si="41">SUM(BP56:BP57)</f>
        <v>-38567.371325712462</v>
      </c>
      <c r="BQ58" s="23">
        <f t="shared" si="41"/>
        <v>0</v>
      </c>
      <c r="BR58" s="23">
        <f t="shared" si="41"/>
        <v>0</v>
      </c>
      <c r="BS58" s="23">
        <f t="shared" si="41"/>
        <v>0</v>
      </c>
      <c r="BT58" s="23">
        <f t="shared" si="41"/>
        <v>0</v>
      </c>
    </row>
    <row r="60" spans="1:72" x14ac:dyDescent="0.25">
      <c r="C60" s="3" t="s">
        <v>34</v>
      </c>
      <c r="D60" s="10">
        <f>D53+D58</f>
        <v>0</v>
      </c>
      <c r="E60" s="10">
        <f t="shared" ref="E60:BK60" si="42">E53+E58</f>
        <v>0</v>
      </c>
      <c r="F60" s="10">
        <f t="shared" si="42"/>
        <v>0</v>
      </c>
      <c r="G60" s="10">
        <f t="shared" si="42"/>
        <v>0</v>
      </c>
      <c r="H60" s="10">
        <f t="shared" si="42"/>
        <v>0</v>
      </c>
      <c r="I60" s="10">
        <f t="shared" si="42"/>
        <v>0</v>
      </c>
      <c r="J60" s="10">
        <f t="shared" si="42"/>
        <v>0</v>
      </c>
      <c r="K60" s="10">
        <f t="shared" si="42"/>
        <v>0</v>
      </c>
      <c r="L60" s="10">
        <f t="shared" si="42"/>
        <v>0</v>
      </c>
      <c r="M60" s="10">
        <f t="shared" si="42"/>
        <v>0</v>
      </c>
      <c r="N60" s="10">
        <f t="shared" si="42"/>
        <v>0</v>
      </c>
      <c r="O60" s="10">
        <f t="shared" si="42"/>
        <v>0</v>
      </c>
      <c r="P60" s="10">
        <f t="shared" si="42"/>
        <v>0</v>
      </c>
      <c r="Q60" s="10">
        <f t="shared" si="42"/>
        <v>0</v>
      </c>
      <c r="R60" s="10">
        <f t="shared" si="42"/>
        <v>0</v>
      </c>
      <c r="S60" s="10">
        <f t="shared" si="42"/>
        <v>0</v>
      </c>
      <c r="T60" s="10">
        <f t="shared" si="42"/>
        <v>0</v>
      </c>
      <c r="U60" s="10">
        <f t="shared" si="42"/>
        <v>0</v>
      </c>
      <c r="V60" s="10">
        <f t="shared" si="42"/>
        <v>0</v>
      </c>
      <c r="W60" s="10">
        <f t="shared" si="42"/>
        <v>0</v>
      </c>
      <c r="X60" s="10">
        <f t="shared" si="42"/>
        <v>0</v>
      </c>
      <c r="Y60" s="10">
        <f t="shared" si="42"/>
        <v>0</v>
      </c>
      <c r="Z60" s="10">
        <f t="shared" si="42"/>
        <v>0</v>
      </c>
      <c r="AA60" s="10">
        <f t="shared" si="42"/>
        <v>0</v>
      </c>
      <c r="AB60" s="10">
        <f t="shared" si="42"/>
        <v>0</v>
      </c>
      <c r="AC60" s="10">
        <f t="shared" si="42"/>
        <v>0</v>
      </c>
      <c r="AD60" s="10">
        <f t="shared" si="42"/>
        <v>0</v>
      </c>
      <c r="AE60" s="10">
        <f t="shared" si="42"/>
        <v>0</v>
      </c>
      <c r="AF60" s="10">
        <f t="shared" si="42"/>
        <v>0</v>
      </c>
      <c r="AG60" s="10">
        <f t="shared" si="42"/>
        <v>0</v>
      </c>
      <c r="AH60" s="10">
        <f t="shared" si="42"/>
        <v>0</v>
      </c>
      <c r="AI60" s="10">
        <f t="shared" si="42"/>
        <v>0</v>
      </c>
      <c r="AJ60" s="10">
        <f t="shared" si="42"/>
        <v>0</v>
      </c>
      <c r="AK60" s="10">
        <f t="shared" si="42"/>
        <v>0</v>
      </c>
      <c r="AL60" s="10">
        <f t="shared" si="42"/>
        <v>0</v>
      </c>
      <c r="AM60" s="10">
        <f t="shared" si="42"/>
        <v>0</v>
      </c>
      <c r="AN60" s="10">
        <f t="shared" si="42"/>
        <v>0</v>
      </c>
      <c r="AO60" s="10">
        <f t="shared" si="42"/>
        <v>0</v>
      </c>
      <c r="AP60" s="10">
        <f t="shared" si="42"/>
        <v>0</v>
      </c>
      <c r="AQ60" s="10">
        <f t="shared" si="42"/>
        <v>0</v>
      </c>
      <c r="AR60" s="10">
        <f t="shared" si="42"/>
        <v>0</v>
      </c>
      <c r="AS60" s="10">
        <f t="shared" si="42"/>
        <v>0</v>
      </c>
      <c r="AT60" s="10">
        <f t="shared" si="42"/>
        <v>0</v>
      </c>
      <c r="AU60" s="10">
        <f t="shared" si="42"/>
        <v>0</v>
      </c>
      <c r="AV60" s="10">
        <f t="shared" si="42"/>
        <v>0</v>
      </c>
      <c r="AW60" s="10">
        <f t="shared" si="42"/>
        <v>0</v>
      </c>
      <c r="AX60" s="10">
        <f t="shared" si="42"/>
        <v>0</v>
      </c>
      <c r="AY60" s="10">
        <f t="shared" si="42"/>
        <v>0</v>
      </c>
      <c r="AZ60" s="10">
        <f t="shared" si="42"/>
        <v>14336.309421798866</v>
      </c>
      <c r="BA60" s="10">
        <f t="shared" si="42"/>
        <v>13152.607170120566</v>
      </c>
      <c r="BB60" s="10">
        <f t="shared" si="42"/>
        <v>15483.088091997484</v>
      </c>
      <c r="BC60" s="10">
        <f t="shared" si="42"/>
        <v>13063.016449344783</v>
      </c>
      <c r="BD60" s="10">
        <f t="shared" si="42"/>
        <v>14307.701299517019</v>
      </c>
      <c r="BE60" s="10">
        <f t="shared" si="42"/>
        <v>15340.178124522674</v>
      </c>
      <c r="BF60" s="10">
        <f t="shared" si="42"/>
        <v>13369.744785439601</v>
      </c>
      <c r="BG60" s="10">
        <f t="shared" si="42"/>
        <v>15877.84560127891</v>
      </c>
      <c r="BH60" s="10">
        <f t="shared" si="42"/>
        <v>16116.285631662351</v>
      </c>
      <c r="BI60" s="10">
        <f t="shared" si="42"/>
        <v>17411.565992069332</v>
      </c>
      <c r="BJ60" s="10">
        <f t="shared" si="42"/>
        <v>19151.648748795538</v>
      </c>
      <c r="BK60" s="10">
        <f t="shared" si="42"/>
        <v>18906.904133932603</v>
      </c>
      <c r="BO60" s="23">
        <f>BO53+BO58</f>
        <v>0</v>
      </c>
      <c r="BP60" s="23">
        <f t="shared" ref="BP60:BT60" si="43">BP53+BP58</f>
        <v>42972.004683916908</v>
      </c>
      <c r="BQ60" s="23">
        <f t="shared" si="43"/>
        <v>0</v>
      </c>
      <c r="BR60" s="23">
        <f t="shared" si="43"/>
        <v>0</v>
      </c>
      <c r="BS60" s="23">
        <f t="shared" si="43"/>
        <v>0</v>
      </c>
      <c r="BT60" s="23">
        <f t="shared" si="43"/>
        <v>0</v>
      </c>
    </row>
    <row r="63" spans="1:72" hidden="1" outlineLevel="1" x14ac:dyDescent="0.25">
      <c r="A63" s="11" t="s">
        <v>35</v>
      </c>
      <c r="C63" s="2" t="s">
        <v>103</v>
      </c>
      <c r="D63" s="8">
        <f>RA_EC!D63+MA_EC!D63+CI_EC!D63</f>
        <v>0</v>
      </c>
      <c r="E63" s="8">
        <f>RA_EC!E63+MA_EC!E63+CI_EC!E63</f>
        <v>0</v>
      </c>
      <c r="F63" s="8">
        <f>RA_EC!F63+MA_EC!F63+CI_EC!F63</f>
        <v>0</v>
      </c>
      <c r="G63" s="8">
        <f>RA_EC!G63+MA_EC!G63+CI_EC!G63</f>
        <v>0</v>
      </c>
      <c r="H63" s="8">
        <f>RA_EC!H63+MA_EC!H63+CI_EC!H63</f>
        <v>0</v>
      </c>
      <c r="I63" s="8">
        <f>RA_EC!I63+MA_EC!I63+CI_EC!I63</f>
        <v>0</v>
      </c>
      <c r="J63" s="8">
        <f>RA_EC!J63+MA_EC!J63+CI_EC!J63</f>
        <v>0</v>
      </c>
      <c r="K63" s="8">
        <f>RA_EC!K63+MA_EC!K63+CI_EC!K63</f>
        <v>0</v>
      </c>
      <c r="L63" s="8">
        <f>RA_EC!L63+MA_EC!L63+CI_EC!L63</f>
        <v>0</v>
      </c>
      <c r="M63" s="8">
        <f>RA_EC!M63+MA_EC!M63+CI_EC!M63</f>
        <v>0</v>
      </c>
      <c r="N63" s="8">
        <f>RA_EC!N63+MA_EC!N63+CI_EC!N63</f>
        <v>0</v>
      </c>
      <c r="O63" s="8">
        <f>RA_EC!O63+MA_EC!O63+CI_EC!O63</f>
        <v>0</v>
      </c>
      <c r="P63" s="8">
        <f>RA_EC!P63+MA_EC!P63+CI_EC!P63</f>
        <v>0</v>
      </c>
      <c r="Q63" s="8">
        <f>RA_EC!Q63+MA_EC!Q63+CI_EC!Q63</f>
        <v>0</v>
      </c>
      <c r="R63" s="8">
        <f>RA_EC!R63+MA_EC!R63+CI_EC!R63</f>
        <v>0</v>
      </c>
      <c r="S63" s="8">
        <f>RA_EC!S63+MA_EC!S63+CI_EC!S63</f>
        <v>0</v>
      </c>
      <c r="T63" s="8">
        <f>RA_EC!T63+MA_EC!T63+CI_EC!T63</f>
        <v>0</v>
      </c>
      <c r="U63" s="8">
        <f>RA_EC!U63+MA_EC!U63+CI_EC!U63</f>
        <v>0</v>
      </c>
      <c r="V63" s="8">
        <f>RA_EC!V63+MA_EC!V63+CI_EC!V63</f>
        <v>0</v>
      </c>
      <c r="W63" s="8">
        <f>RA_EC!W63+MA_EC!W63+CI_EC!W63</f>
        <v>0</v>
      </c>
      <c r="X63" s="8">
        <f>RA_EC!X63+MA_EC!X63+CI_EC!X63</f>
        <v>0</v>
      </c>
      <c r="Y63" s="8">
        <f>RA_EC!Y63+MA_EC!Y63+CI_EC!Y63</f>
        <v>0</v>
      </c>
      <c r="Z63" s="8">
        <f>RA_EC!Z63+MA_EC!Z63+CI_EC!Z63</f>
        <v>0</v>
      </c>
      <c r="AA63" s="8">
        <f>RA_EC!AA63+MA_EC!AA63+CI_EC!AA63</f>
        <v>0</v>
      </c>
      <c r="AB63" s="8">
        <f>RA_EC!AB63+MA_EC!AB63+CI_EC!AB63</f>
        <v>0</v>
      </c>
      <c r="AC63" s="8">
        <f>RA_EC!AC63+MA_EC!AC63+CI_EC!AC63</f>
        <v>0</v>
      </c>
      <c r="AD63" s="8">
        <f>RA_EC!AD63+MA_EC!AD63+CI_EC!AD63</f>
        <v>0</v>
      </c>
      <c r="AE63" s="8">
        <f>RA_EC!AE63+MA_EC!AE63+CI_EC!AE63</f>
        <v>0</v>
      </c>
      <c r="AF63" s="8">
        <f>RA_EC!AF63+MA_EC!AF63+CI_EC!AF63</f>
        <v>0</v>
      </c>
      <c r="AG63" s="8">
        <f>RA_EC!AG63+MA_EC!AG63+CI_EC!AG63</f>
        <v>0</v>
      </c>
      <c r="AH63" s="8">
        <f>RA_EC!AH63+MA_EC!AH63+CI_EC!AH63</f>
        <v>0</v>
      </c>
      <c r="AI63" s="8">
        <f>RA_EC!AI63+MA_EC!AI63+CI_EC!AI63</f>
        <v>0</v>
      </c>
      <c r="AJ63" s="8">
        <f>RA_EC!AJ63+MA_EC!AJ63+CI_EC!AJ63</f>
        <v>0</v>
      </c>
      <c r="AK63" s="8">
        <f>RA_EC!AK63+MA_EC!AK63+CI_EC!AK63</f>
        <v>0</v>
      </c>
      <c r="AL63" s="8">
        <f>RA_EC!AL63+MA_EC!AL63+CI_EC!AL63</f>
        <v>0</v>
      </c>
      <c r="AM63" s="8">
        <f>RA_EC!AM63+MA_EC!AM63+CI_EC!AM63</f>
        <v>0</v>
      </c>
      <c r="AN63" s="8">
        <f>RA_EC!AN63+MA_EC!AN63+CI_EC!AN63</f>
        <v>0</v>
      </c>
      <c r="AO63" s="8">
        <f>RA_EC!AO63+MA_EC!AO63+CI_EC!AO63</f>
        <v>0</v>
      </c>
      <c r="AP63" s="8">
        <f>RA_EC!AP63+MA_EC!AP63+CI_EC!AP63</f>
        <v>0</v>
      </c>
      <c r="AQ63" s="8">
        <f>RA_EC!AQ63+MA_EC!AQ63+CI_EC!AQ63</f>
        <v>0</v>
      </c>
      <c r="AR63" s="8">
        <f>RA_EC!AR63+MA_EC!AR63+CI_EC!AR63</f>
        <v>0</v>
      </c>
      <c r="AS63" s="8">
        <f>RA_EC!AS63+MA_EC!AS63+CI_EC!AS63</f>
        <v>0</v>
      </c>
      <c r="AT63" s="8">
        <f>RA_EC!AT63+MA_EC!AT63+CI_EC!AT63</f>
        <v>0</v>
      </c>
      <c r="AU63" s="8">
        <f>RA_EC!AU63+MA_EC!AU63+CI_EC!AU63</f>
        <v>0</v>
      </c>
      <c r="AV63" s="8">
        <f>RA_EC!AV63+MA_EC!AV63+CI_EC!AV63</f>
        <v>0</v>
      </c>
      <c r="AW63" s="8">
        <f>RA_EC!AW63+MA_EC!AW63+CI_EC!AW63</f>
        <v>0</v>
      </c>
      <c r="AX63" s="8">
        <f>RA_EC!AX63+MA_EC!AX63+CI_EC!AX63</f>
        <v>0</v>
      </c>
      <c r="AY63" s="8">
        <f>RA_EC!AY63+MA_EC!AY63+CI_EC!AY63</f>
        <v>0</v>
      </c>
      <c r="AZ63" s="8">
        <f>RA_EC!AZ63+MA_EC!AZ63+CI_EC!AZ63</f>
        <v>0</v>
      </c>
      <c r="BA63" s="8">
        <f>RA_EC!BA63+MA_EC!BA63+CI_EC!BA63</f>
        <v>0</v>
      </c>
      <c r="BB63" s="8">
        <f>RA_EC!BB63+MA_EC!BB63+CI_EC!BB63</f>
        <v>0</v>
      </c>
      <c r="BC63" s="8">
        <f>RA_EC!BC63+MA_EC!BC63+CI_EC!BC63</f>
        <v>0</v>
      </c>
      <c r="BD63" s="8">
        <f>RA_EC!BD63+MA_EC!BD63+CI_EC!BD63</f>
        <v>0</v>
      </c>
      <c r="BE63" s="8">
        <f>RA_EC!BE63+MA_EC!BE63+CI_EC!BE63</f>
        <v>0</v>
      </c>
      <c r="BF63" s="8">
        <f>RA_EC!BF63+MA_EC!BF63+CI_EC!BF63</f>
        <v>0</v>
      </c>
      <c r="BG63" s="8">
        <f>RA_EC!BG63+MA_EC!BG63+CI_EC!BG63</f>
        <v>0</v>
      </c>
      <c r="BH63" s="8">
        <f>RA_EC!BH63+MA_EC!BH63+CI_EC!BH63</f>
        <v>0</v>
      </c>
      <c r="BI63" s="8">
        <f>RA_EC!BI63+MA_EC!BI63+CI_EC!BI63</f>
        <v>0</v>
      </c>
      <c r="BJ63" s="8">
        <f>RA_EC!BJ63+MA_EC!BJ63+CI_EC!BJ63</f>
        <v>0</v>
      </c>
      <c r="BK63" s="8">
        <f>RA_EC!BK63+MA_EC!BK63+CI_EC!BK63</f>
        <v>0</v>
      </c>
      <c r="BO63" s="24">
        <f t="shared" ref="BO63:BT78" si="44">SUMIFS($D63:$BM63,$D$6:$BM$6,"&gt;="&amp;BO$2,$D$6:$BM$6,"&lt;="&amp;BO$6,$D$5:$BM$5,BO$5)</f>
        <v>0</v>
      </c>
      <c r="BP63" s="24">
        <f t="shared" si="44"/>
        <v>0</v>
      </c>
      <c r="BQ63" s="24">
        <f t="shared" si="44"/>
        <v>0</v>
      </c>
      <c r="BR63" s="24">
        <f t="shared" si="44"/>
        <v>0</v>
      </c>
      <c r="BS63" s="24">
        <f t="shared" si="44"/>
        <v>0</v>
      </c>
      <c r="BT63" s="24">
        <f t="shared" si="44"/>
        <v>0</v>
      </c>
    </row>
    <row r="64" spans="1:72" hidden="1" outlineLevel="1" x14ac:dyDescent="0.25">
      <c r="A64" s="11" t="s">
        <v>35</v>
      </c>
      <c r="C64" s="2" t="s">
        <v>104</v>
      </c>
      <c r="D64" s="8">
        <f>RA_EC!D64+MA_EC!D64+CI_EC!D64</f>
        <v>0</v>
      </c>
      <c r="E64" s="8">
        <f>RA_EC!E64+MA_EC!E64+CI_EC!E64</f>
        <v>0</v>
      </c>
      <c r="F64" s="8">
        <f>RA_EC!F64+MA_EC!F64+CI_EC!F64</f>
        <v>0</v>
      </c>
      <c r="G64" s="8">
        <f>RA_EC!G64+MA_EC!G64+CI_EC!G64</f>
        <v>0</v>
      </c>
      <c r="H64" s="8">
        <f>RA_EC!H64+MA_EC!H64+CI_EC!H64</f>
        <v>0</v>
      </c>
      <c r="I64" s="8">
        <f>RA_EC!I64+MA_EC!I64+CI_EC!I64</f>
        <v>0</v>
      </c>
      <c r="J64" s="8">
        <f>RA_EC!J64+MA_EC!J64+CI_EC!J64</f>
        <v>0</v>
      </c>
      <c r="K64" s="8">
        <f>RA_EC!K64+MA_EC!K64+CI_EC!K64</f>
        <v>0</v>
      </c>
      <c r="L64" s="8">
        <f>RA_EC!L64+MA_EC!L64+CI_EC!L64</f>
        <v>0</v>
      </c>
      <c r="M64" s="8">
        <f>RA_EC!M64+MA_EC!M64+CI_EC!M64</f>
        <v>0</v>
      </c>
      <c r="N64" s="8">
        <f>RA_EC!N64+MA_EC!N64+CI_EC!N64</f>
        <v>0</v>
      </c>
      <c r="O64" s="8">
        <f>RA_EC!O64+MA_EC!O64+CI_EC!O64</f>
        <v>0</v>
      </c>
      <c r="P64" s="8">
        <f>RA_EC!P64+MA_EC!P64+CI_EC!P64</f>
        <v>0</v>
      </c>
      <c r="Q64" s="8">
        <f>RA_EC!Q64+MA_EC!Q64+CI_EC!Q64</f>
        <v>0</v>
      </c>
      <c r="R64" s="8">
        <f>RA_EC!R64+MA_EC!R64+CI_EC!R64</f>
        <v>0</v>
      </c>
      <c r="S64" s="8">
        <f>RA_EC!S64+MA_EC!S64+CI_EC!S64</f>
        <v>0</v>
      </c>
      <c r="T64" s="8">
        <f>RA_EC!T64+MA_EC!T64+CI_EC!T64</f>
        <v>0</v>
      </c>
      <c r="U64" s="8">
        <f>RA_EC!U64+MA_EC!U64+CI_EC!U64</f>
        <v>0</v>
      </c>
      <c r="V64" s="8">
        <f>RA_EC!V64+MA_EC!V64+CI_EC!V64</f>
        <v>0</v>
      </c>
      <c r="W64" s="8">
        <f>RA_EC!W64+MA_EC!W64+CI_EC!W64</f>
        <v>0</v>
      </c>
      <c r="X64" s="8">
        <f>RA_EC!X64+MA_EC!X64+CI_EC!X64</f>
        <v>0</v>
      </c>
      <c r="Y64" s="8">
        <f>RA_EC!Y64+MA_EC!Y64+CI_EC!Y64</f>
        <v>0</v>
      </c>
      <c r="Z64" s="8">
        <f>RA_EC!Z64+MA_EC!Z64+CI_EC!Z64</f>
        <v>0</v>
      </c>
      <c r="AA64" s="8">
        <f>RA_EC!AA64+MA_EC!AA64+CI_EC!AA64</f>
        <v>0</v>
      </c>
      <c r="AB64" s="8">
        <f>RA_EC!AB64+MA_EC!AB64+CI_EC!AB64</f>
        <v>0</v>
      </c>
      <c r="AC64" s="8">
        <f>RA_EC!AC64+MA_EC!AC64+CI_EC!AC64</f>
        <v>0</v>
      </c>
      <c r="AD64" s="8">
        <f>RA_EC!AD64+MA_EC!AD64+CI_EC!AD64</f>
        <v>0</v>
      </c>
      <c r="AE64" s="8">
        <f>RA_EC!AE64+MA_EC!AE64+CI_EC!AE64</f>
        <v>0</v>
      </c>
      <c r="AF64" s="8">
        <f>RA_EC!AF64+MA_EC!AF64+CI_EC!AF64</f>
        <v>0</v>
      </c>
      <c r="AG64" s="8">
        <f>RA_EC!AG64+MA_EC!AG64+CI_EC!AG64</f>
        <v>0</v>
      </c>
      <c r="AH64" s="8">
        <f>RA_EC!AH64+MA_EC!AH64+CI_EC!AH64</f>
        <v>0</v>
      </c>
      <c r="AI64" s="8">
        <f>RA_EC!AI64+MA_EC!AI64+CI_EC!AI64</f>
        <v>0</v>
      </c>
      <c r="AJ64" s="8">
        <f>RA_EC!AJ64+MA_EC!AJ64+CI_EC!AJ64</f>
        <v>0</v>
      </c>
      <c r="AK64" s="8">
        <f>RA_EC!AK64+MA_EC!AK64+CI_EC!AK64</f>
        <v>0</v>
      </c>
      <c r="AL64" s="8">
        <f>RA_EC!AL64+MA_EC!AL64+CI_EC!AL64</f>
        <v>0</v>
      </c>
      <c r="AM64" s="8">
        <f>RA_EC!AM64+MA_EC!AM64+CI_EC!AM64</f>
        <v>0</v>
      </c>
      <c r="AN64" s="8">
        <f>RA_EC!AN64+MA_EC!AN64+CI_EC!AN64</f>
        <v>0</v>
      </c>
      <c r="AO64" s="8">
        <f>RA_EC!AO64+MA_EC!AO64+CI_EC!AO64</f>
        <v>0</v>
      </c>
      <c r="AP64" s="8">
        <f>RA_EC!AP64+MA_EC!AP64+CI_EC!AP64</f>
        <v>0</v>
      </c>
      <c r="AQ64" s="8">
        <f>RA_EC!AQ64+MA_EC!AQ64+CI_EC!AQ64</f>
        <v>0</v>
      </c>
      <c r="AR64" s="8">
        <f>RA_EC!AR64+MA_EC!AR64+CI_EC!AR64</f>
        <v>0</v>
      </c>
      <c r="AS64" s="8">
        <f>RA_EC!AS64+MA_EC!AS64+CI_EC!AS64</f>
        <v>0</v>
      </c>
      <c r="AT64" s="8">
        <f>RA_EC!AT64+MA_EC!AT64+CI_EC!AT64</f>
        <v>0</v>
      </c>
      <c r="AU64" s="8">
        <f>RA_EC!AU64+MA_EC!AU64+CI_EC!AU64</f>
        <v>0</v>
      </c>
      <c r="AV64" s="8">
        <f>RA_EC!AV64+MA_EC!AV64+CI_EC!AV64</f>
        <v>0</v>
      </c>
      <c r="AW64" s="8">
        <f>RA_EC!AW64+MA_EC!AW64+CI_EC!AW64</f>
        <v>0</v>
      </c>
      <c r="AX64" s="8">
        <f>RA_EC!AX64+MA_EC!AX64+CI_EC!AX64</f>
        <v>0</v>
      </c>
      <c r="AY64" s="8">
        <f>RA_EC!AY64+MA_EC!AY64+CI_EC!AY64</f>
        <v>0</v>
      </c>
      <c r="AZ64" s="8">
        <f>RA_EC!AZ64+MA_EC!AZ64+CI_EC!AZ64</f>
        <v>0</v>
      </c>
      <c r="BA64" s="8">
        <f>RA_EC!BA64+MA_EC!BA64+CI_EC!BA64</f>
        <v>0</v>
      </c>
      <c r="BB64" s="8">
        <f>RA_EC!BB64+MA_EC!BB64+CI_EC!BB64</f>
        <v>0</v>
      </c>
      <c r="BC64" s="8">
        <f>RA_EC!BC64+MA_EC!BC64+CI_EC!BC64</f>
        <v>0</v>
      </c>
      <c r="BD64" s="8">
        <f>RA_EC!BD64+MA_EC!BD64+CI_EC!BD64</f>
        <v>0</v>
      </c>
      <c r="BE64" s="8">
        <f>RA_EC!BE64+MA_EC!BE64+CI_EC!BE64</f>
        <v>0</v>
      </c>
      <c r="BF64" s="8">
        <f>RA_EC!BF64+MA_EC!BF64+CI_EC!BF64</f>
        <v>0</v>
      </c>
      <c r="BG64" s="8">
        <f>RA_EC!BG64+MA_EC!BG64+CI_EC!BG64</f>
        <v>0</v>
      </c>
      <c r="BH64" s="8">
        <f>RA_EC!BH64+MA_EC!BH64+CI_EC!BH64</f>
        <v>0</v>
      </c>
      <c r="BI64" s="8">
        <f>RA_EC!BI64+MA_EC!BI64+CI_EC!BI64</f>
        <v>0</v>
      </c>
      <c r="BJ64" s="8">
        <f>RA_EC!BJ64+MA_EC!BJ64+CI_EC!BJ64</f>
        <v>0</v>
      </c>
      <c r="BK64" s="8">
        <f>RA_EC!BK64+MA_EC!BK64+CI_EC!BK64</f>
        <v>0</v>
      </c>
      <c r="BO64" s="24">
        <f t="shared" si="44"/>
        <v>0</v>
      </c>
      <c r="BP64" s="24">
        <f t="shared" si="44"/>
        <v>0</v>
      </c>
      <c r="BQ64" s="24">
        <f t="shared" si="44"/>
        <v>0</v>
      </c>
      <c r="BR64" s="24">
        <f t="shared" si="44"/>
        <v>0</v>
      </c>
      <c r="BS64" s="24">
        <f t="shared" si="44"/>
        <v>0</v>
      </c>
      <c r="BT64" s="24">
        <f t="shared" si="44"/>
        <v>0</v>
      </c>
    </row>
    <row r="65" spans="1:72" hidden="1" outlineLevel="1" x14ac:dyDescent="0.25">
      <c r="A65" s="11" t="s">
        <v>35</v>
      </c>
      <c r="C65" s="2" t="s">
        <v>96</v>
      </c>
      <c r="D65" s="8">
        <f>RA_EC!D65+MA_EC!D65+CI_EC!D65</f>
        <v>0</v>
      </c>
      <c r="E65" s="8">
        <f>RA_EC!E65+MA_EC!E65+CI_EC!E65</f>
        <v>0</v>
      </c>
      <c r="F65" s="8">
        <f>RA_EC!F65+MA_EC!F65+CI_EC!F65</f>
        <v>0</v>
      </c>
      <c r="G65" s="8">
        <f>RA_EC!G65+MA_EC!G65+CI_EC!G65</f>
        <v>0</v>
      </c>
      <c r="H65" s="8">
        <f>RA_EC!H65+MA_EC!H65+CI_EC!H65</f>
        <v>0</v>
      </c>
      <c r="I65" s="8">
        <f>RA_EC!I65+MA_EC!I65+CI_EC!I65</f>
        <v>0</v>
      </c>
      <c r="J65" s="8">
        <f>RA_EC!J65+MA_EC!J65+CI_EC!J65</f>
        <v>0</v>
      </c>
      <c r="K65" s="8">
        <f>RA_EC!K65+MA_EC!K65+CI_EC!K65</f>
        <v>0</v>
      </c>
      <c r="L65" s="8">
        <f>RA_EC!L65+MA_EC!L65+CI_EC!L65</f>
        <v>0</v>
      </c>
      <c r="M65" s="8">
        <f>RA_EC!M65+MA_EC!M65+CI_EC!M65</f>
        <v>0</v>
      </c>
      <c r="N65" s="8">
        <f>RA_EC!N65+MA_EC!N65+CI_EC!N65</f>
        <v>0</v>
      </c>
      <c r="O65" s="8">
        <f>RA_EC!O65+MA_EC!O65+CI_EC!O65</f>
        <v>0</v>
      </c>
      <c r="P65" s="8">
        <f>RA_EC!P65+MA_EC!P65+CI_EC!P65</f>
        <v>0</v>
      </c>
      <c r="Q65" s="8">
        <f>RA_EC!Q65+MA_EC!Q65+CI_EC!Q65</f>
        <v>0</v>
      </c>
      <c r="R65" s="8">
        <f>RA_EC!R65+MA_EC!R65+CI_EC!R65</f>
        <v>0</v>
      </c>
      <c r="S65" s="8">
        <f>RA_EC!S65+MA_EC!S65+CI_EC!S65</f>
        <v>0</v>
      </c>
      <c r="T65" s="8">
        <f>RA_EC!T65+MA_EC!T65+CI_EC!T65</f>
        <v>0</v>
      </c>
      <c r="U65" s="8">
        <f>RA_EC!U65+MA_EC!U65+CI_EC!U65</f>
        <v>0</v>
      </c>
      <c r="V65" s="8">
        <f>RA_EC!V65+MA_EC!V65+CI_EC!V65</f>
        <v>0</v>
      </c>
      <c r="W65" s="8">
        <f>RA_EC!W65+MA_EC!W65+CI_EC!W65</f>
        <v>0</v>
      </c>
      <c r="X65" s="8">
        <f>RA_EC!X65+MA_EC!X65+CI_EC!X65</f>
        <v>0</v>
      </c>
      <c r="Y65" s="8">
        <f>RA_EC!Y65+MA_EC!Y65+CI_EC!Y65</f>
        <v>0</v>
      </c>
      <c r="Z65" s="8">
        <f>RA_EC!Z65+MA_EC!Z65+CI_EC!Z65</f>
        <v>0</v>
      </c>
      <c r="AA65" s="8">
        <f>RA_EC!AA65+MA_EC!AA65+CI_EC!AA65</f>
        <v>0</v>
      </c>
      <c r="AB65" s="8">
        <f>RA_EC!AB65+MA_EC!AB65+CI_EC!AB65</f>
        <v>0</v>
      </c>
      <c r="AC65" s="8">
        <f>RA_EC!AC65+MA_EC!AC65+CI_EC!AC65</f>
        <v>0</v>
      </c>
      <c r="AD65" s="8">
        <f>RA_EC!AD65+MA_EC!AD65+CI_EC!AD65</f>
        <v>0</v>
      </c>
      <c r="AE65" s="8">
        <f>RA_EC!AE65+MA_EC!AE65+CI_EC!AE65</f>
        <v>0</v>
      </c>
      <c r="AF65" s="8">
        <f>RA_EC!AF65+MA_EC!AF65+CI_EC!AF65</f>
        <v>0</v>
      </c>
      <c r="AG65" s="8">
        <f>RA_EC!AG65+MA_EC!AG65+CI_EC!AG65</f>
        <v>0</v>
      </c>
      <c r="AH65" s="8">
        <f>RA_EC!AH65+MA_EC!AH65+CI_EC!AH65</f>
        <v>0</v>
      </c>
      <c r="AI65" s="8">
        <f>RA_EC!AI65+MA_EC!AI65+CI_EC!AI65</f>
        <v>0</v>
      </c>
      <c r="AJ65" s="8">
        <f>RA_EC!AJ65+MA_EC!AJ65+CI_EC!AJ65</f>
        <v>0</v>
      </c>
      <c r="AK65" s="8">
        <f>RA_EC!AK65+MA_EC!AK65+CI_EC!AK65</f>
        <v>0</v>
      </c>
      <c r="AL65" s="8">
        <f>RA_EC!AL65+MA_EC!AL65+CI_EC!AL65</f>
        <v>0</v>
      </c>
      <c r="AM65" s="8">
        <f>RA_EC!AM65+MA_EC!AM65+CI_EC!AM65</f>
        <v>0</v>
      </c>
      <c r="AN65" s="8">
        <f>RA_EC!AN65+MA_EC!AN65+CI_EC!AN65</f>
        <v>0</v>
      </c>
      <c r="AO65" s="8">
        <f>RA_EC!AO65+MA_EC!AO65+CI_EC!AO65</f>
        <v>0</v>
      </c>
      <c r="AP65" s="8">
        <f>RA_EC!AP65+MA_EC!AP65+CI_EC!AP65</f>
        <v>0</v>
      </c>
      <c r="AQ65" s="8">
        <f>RA_EC!AQ65+MA_EC!AQ65+CI_EC!AQ65</f>
        <v>0</v>
      </c>
      <c r="AR65" s="8">
        <f>RA_EC!AR65+MA_EC!AR65+CI_EC!AR65</f>
        <v>0</v>
      </c>
      <c r="AS65" s="8">
        <f>RA_EC!AS65+MA_EC!AS65+CI_EC!AS65</f>
        <v>0</v>
      </c>
      <c r="AT65" s="8">
        <f>RA_EC!AT65+MA_EC!AT65+CI_EC!AT65</f>
        <v>0</v>
      </c>
      <c r="AU65" s="8">
        <f>RA_EC!AU65+MA_EC!AU65+CI_EC!AU65</f>
        <v>0</v>
      </c>
      <c r="AV65" s="8">
        <f>RA_EC!AV65+MA_EC!AV65+CI_EC!AV65</f>
        <v>0</v>
      </c>
      <c r="AW65" s="8">
        <f>RA_EC!AW65+MA_EC!AW65+CI_EC!AW65</f>
        <v>0</v>
      </c>
      <c r="AX65" s="8">
        <f>RA_EC!AX65+MA_EC!AX65+CI_EC!AX65</f>
        <v>0</v>
      </c>
      <c r="AY65" s="8">
        <f>RA_EC!AY65+MA_EC!AY65+CI_EC!AY65</f>
        <v>0</v>
      </c>
      <c r="AZ65" s="8">
        <f>RA_EC!AZ65+MA_EC!AZ65+CI_EC!AZ65</f>
        <v>0</v>
      </c>
      <c r="BA65" s="8">
        <f>RA_EC!BA65+MA_EC!BA65+CI_EC!BA65</f>
        <v>0</v>
      </c>
      <c r="BB65" s="8">
        <f>RA_EC!BB65+MA_EC!BB65+CI_EC!BB65</f>
        <v>0</v>
      </c>
      <c r="BC65" s="8">
        <f>RA_EC!BC65+MA_EC!BC65+CI_EC!BC65</f>
        <v>0</v>
      </c>
      <c r="BD65" s="8">
        <f>RA_EC!BD65+MA_EC!BD65+CI_EC!BD65</f>
        <v>0</v>
      </c>
      <c r="BE65" s="8">
        <f>RA_EC!BE65+MA_EC!BE65+CI_EC!BE65</f>
        <v>0</v>
      </c>
      <c r="BF65" s="8">
        <f>RA_EC!BF65+MA_EC!BF65+CI_EC!BF65</f>
        <v>0</v>
      </c>
      <c r="BG65" s="8">
        <f>RA_EC!BG65+MA_EC!BG65+CI_EC!BG65</f>
        <v>0</v>
      </c>
      <c r="BH65" s="8">
        <f>RA_EC!BH65+MA_EC!BH65+CI_EC!BH65</f>
        <v>0</v>
      </c>
      <c r="BI65" s="8">
        <f>RA_EC!BI65+MA_EC!BI65+CI_EC!BI65</f>
        <v>0</v>
      </c>
      <c r="BJ65" s="8">
        <f>RA_EC!BJ65+MA_EC!BJ65+CI_EC!BJ65</f>
        <v>0</v>
      </c>
      <c r="BK65" s="8">
        <f>RA_EC!BK65+MA_EC!BK65+CI_EC!BK65</f>
        <v>0</v>
      </c>
      <c r="BO65" s="24">
        <f t="shared" si="44"/>
        <v>0</v>
      </c>
      <c r="BP65" s="24">
        <f t="shared" si="44"/>
        <v>0</v>
      </c>
      <c r="BQ65" s="24">
        <f t="shared" si="44"/>
        <v>0</v>
      </c>
      <c r="BR65" s="24">
        <f t="shared" si="44"/>
        <v>0</v>
      </c>
      <c r="BS65" s="24">
        <f t="shared" si="44"/>
        <v>0</v>
      </c>
      <c r="BT65" s="24">
        <f t="shared" si="44"/>
        <v>0</v>
      </c>
    </row>
    <row r="66" spans="1:72" hidden="1" outlineLevel="1" x14ac:dyDescent="0.25">
      <c r="A66" s="11" t="s">
        <v>35</v>
      </c>
      <c r="C66" s="2" t="s">
        <v>93</v>
      </c>
      <c r="D66" s="8">
        <f>RA_EC!D66+MA_EC!D66+CI_EC!D66</f>
        <v>0</v>
      </c>
      <c r="E66" s="8">
        <f>RA_EC!E66+MA_EC!E66+CI_EC!E66</f>
        <v>0</v>
      </c>
      <c r="F66" s="8">
        <f>RA_EC!F66+MA_EC!F66+CI_EC!F66</f>
        <v>0</v>
      </c>
      <c r="G66" s="8">
        <f>RA_EC!G66+MA_EC!G66+CI_EC!G66</f>
        <v>0</v>
      </c>
      <c r="H66" s="8">
        <f>RA_EC!H66+MA_EC!H66+CI_EC!H66</f>
        <v>0</v>
      </c>
      <c r="I66" s="8">
        <f>RA_EC!I66+MA_EC!I66+CI_EC!I66</f>
        <v>0</v>
      </c>
      <c r="J66" s="8">
        <f>RA_EC!J66+MA_EC!J66+CI_EC!J66</f>
        <v>0</v>
      </c>
      <c r="K66" s="8">
        <f>RA_EC!K66+MA_EC!K66+CI_EC!K66</f>
        <v>0</v>
      </c>
      <c r="L66" s="8">
        <f>RA_EC!L66+MA_EC!L66+CI_EC!L66</f>
        <v>0</v>
      </c>
      <c r="M66" s="8">
        <f>RA_EC!M66+MA_EC!M66+CI_EC!M66</f>
        <v>0</v>
      </c>
      <c r="N66" s="8">
        <f>RA_EC!N66+MA_EC!N66+CI_EC!N66</f>
        <v>0</v>
      </c>
      <c r="O66" s="8">
        <f>RA_EC!O66+MA_EC!O66+CI_EC!O66</f>
        <v>0</v>
      </c>
      <c r="P66" s="8">
        <f>RA_EC!P66+MA_EC!P66+CI_EC!P66</f>
        <v>0</v>
      </c>
      <c r="Q66" s="8">
        <f>RA_EC!Q66+MA_EC!Q66+CI_EC!Q66</f>
        <v>0</v>
      </c>
      <c r="R66" s="8">
        <f>RA_EC!R66+MA_EC!R66+CI_EC!R66</f>
        <v>0</v>
      </c>
      <c r="S66" s="8">
        <f>RA_EC!S66+MA_EC!S66+CI_EC!S66</f>
        <v>0</v>
      </c>
      <c r="T66" s="8">
        <f>RA_EC!T66+MA_EC!T66+CI_EC!T66</f>
        <v>0</v>
      </c>
      <c r="U66" s="8">
        <f>RA_EC!U66+MA_EC!U66+CI_EC!U66</f>
        <v>0</v>
      </c>
      <c r="V66" s="8">
        <f>RA_EC!V66+MA_EC!V66+CI_EC!V66</f>
        <v>0</v>
      </c>
      <c r="W66" s="8">
        <f>RA_EC!W66+MA_EC!W66+CI_EC!W66</f>
        <v>0</v>
      </c>
      <c r="X66" s="8">
        <f>RA_EC!X66+MA_EC!X66+CI_EC!X66</f>
        <v>0</v>
      </c>
      <c r="Y66" s="8">
        <f>RA_EC!Y66+MA_EC!Y66+CI_EC!Y66</f>
        <v>0</v>
      </c>
      <c r="Z66" s="8">
        <f>RA_EC!Z66+MA_EC!Z66+CI_EC!Z66</f>
        <v>0</v>
      </c>
      <c r="AA66" s="8">
        <f>RA_EC!AA66+MA_EC!AA66+CI_EC!AA66</f>
        <v>0</v>
      </c>
      <c r="AB66" s="8">
        <f>RA_EC!AB66+MA_EC!AB66+CI_EC!AB66</f>
        <v>0</v>
      </c>
      <c r="AC66" s="8">
        <f>RA_EC!AC66+MA_EC!AC66+CI_EC!AC66</f>
        <v>0</v>
      </c>
      <c r="AD66" s="8">
        <f>RA_EC!AD66+MA_EC!AD66+CI_EC!AD66</f>
        <v>0</v>
      </c>
      <c r="AE66" s="8">
        <f>RA_EC!AE66+MA_EC!AE66+CI_EC!AE66</f>
        <v>0</v>
      </c>
      <c r="AF66" s="8">
        <f>RA_EC!AF66+MA_EC!AF66+CI_EC!AF66</f>
        <v>0</v>
      </c>
      <c r="AG66" s="8">
        <f>RA_EC!AG66+MA_EC!AG66+CI_EC!AG66</f>
        <v>0</v>
      </c>
      <c r="AH66" s="8">
        <f>RA_EC!AH66+MA_EC!AH66+CI_EC!AH66</f>
        <v>0</v>
      </c>
      <c r="AI66" s="8">
        <f>RA_EC!AI66+MA_EC!AI66+CI_EC!AI66</f>
        <v>0</v>
      </c>
      <c r="AJ66" s="8">
        <f>RA_EC!AJ66+MA_EC!AJ66+CI_EC!AJ66</f>
        <v>0</v>
      </c>
      <c r="AK66" s="8">
        <f>RA_EC!AK66+MA_EC!AK66+CI_EC!AK66</f>
        <v>0</v>
      </c>
      <c r="AL66" s="8">
        <f>RA_EC!AL66+MA_EC!AL66+CI_EC!AL66</f>
        <v>0</v>
      </c>
      <c r="AM66" s="8">
        <f>RA_EC!AM66+MA_EC!AM66+CI_EC!AM66</f>
        <v>0</v>
      </c>
      <c r="AN66" s="8">
        <f>RA_EC!AN66+MA_EC!AN66+CI_EC!AN66</f>
        <v>0</v>
      </c>
      <c r="AO66" s="8">
        <f>RA_EC!AO66+MA_EC!AO66+CI_EC!AO66</f>
        <v>0</v>
      </c>
      <c r="AP66" s="8">
        <f>RA_EC!AP66+MA_EC!AP66+CI_EC!AP66</f>
        <v>0</v>
      </c>
      <c r="AQ66" s="8">
        <f>RA_EC!AQ66+MA_EC!AQ66+CI_EC!AQ66</f>
        <v>0</v>
      </c>
      <c r="AR66" s="8">
        <f>RA_EC!AR66+MA_EC!AR66+CI_EC!AR66</f>
        <v>0</v>
      </c>
      <c r="AS66" s="8">
        <f>RA_EC!AS66+MA_EC!AS66+CI_EC!AS66</f>
        <v>0</v>
      </c>
      <c r="AT66" s="8">
        <f>RA_EC!AT66+MA_EC!AT66+CI_EC!AT66</f>
        <v>0</v>
      </c>
      <c r="AU66" s="8">
        <f>RA_EC!AU66+MA_EC!AU66+CI_EC!AU66</f>
        <v>0</v>
      </c>
      <c r="AV66" s="8">
        <f>RA_EC!AV66+MA_EC!AV66+CI_EC!AV66</f>
        <v>0</v>
      </c>
      <c r="AW66" s="8">
        <f>RA_EC!AW66+MA_EC!AW66+CI_EC!AW66</f>
        <v>0</v>
      </c>
      <c r="AX66" s="8">
        <f>RA_EC!AX66+MA_EC!AX66+CI_EC!AX66</f>
        <v>0</v>
      </c>
      <c r="AY66" s="8">
        <f>RA_EC!AY66+MA_EC!AY66+CI_EC!AY66</f>
        <v>0</v>
      </c>
      <c r="AZ66" s="8">
        <f>RA_EC!AZ66+MA_EC!AZ66+CI_EC!AZ66</f>
        <v>0</v>
      </c>
      <c r="BA66" s="8">
        <f>RA_EC!BA66+MA_EC!BA66+CI_EC!BA66</f>
        <v>0</v>
      </c>
      <c r="BB66" s="8">
        <f>RA_EC!BB66+MA_EC!BB66+CI_EC!BB66</f>
        <v>0</v>
      </c>
      <c r="BC66" s="8">
        <f>RA_EC!BC66+MA_EC!BC66+CI_EC!BC66</f>
        <v>0</v>
      </c>
      <c r="BD66" s="8">
        <f>RA_EC!BD66+MA_EC!BD66+CI_EC!BD66</f>
        <v>0</v>
      </c>
      <c r="BE66" s="8">
        <f>RA_EC!BE66+MA_EC!BE66+CI_EC!BE66</f>
        <v>0</v>
      </c>
      <c r="BF66" s="8">
        <f>RA_EC!BF66+MA_EC!BF66+CI_EC!BF66</f>
        <v>0</v>
      </c>
      <c r="BG66" s="8">
        <f>RA_EC!BG66+MA_EC!BG66+CI_EC!BG66</f>
        <v>0</v>
      </c>
      <c r="BH66" s="8">
        <f>RA_EC!BH66+MA_EC!BH66+CI_EC!BH66</f>
        <v>0</v>
      </c>
      <c r="BI66" s="8">
        <f>RA_EC!BI66+MA_EC!BI66+CI_EC!BI66</f>
        <v>0</v>
      </c>
      <c r="BJ66" s="8">
        <f>RA_EC!BJ66+MA_EC!BJ66+CI_EC!BJ66</f>
        <v>0</v>
      </c>
      <c r="BK66" s="8">
        <f>RA_EC!BK66+MA_EC!BK66+CI_EC!BK66</f>
        <v>0</v>
      </c>
      <c r="BO66" s="24">
        <f t="shared" si="44"/>
        <v>0</v>
      </c>
      <c r="BP66" s="24">
        <f t="shared" si="44"/>
        <v>0</v>
      </c>
      <c r="BQ66" s="24">
        <f t="shared" si="44"/>
        <v>0</v>
      </c>
      <c r="BR66" s="24">
        <f t="shared" si="44"/>
        <v>0</v>
      </c>
      <c r="BS66" s="24">
        <f t="shared" si="44"/>
        <v>0</v>
      </c>
      <c r="BT66" s="24">
        <f t="shared" si="44"/>
        <v>0</v>
      </c>
    </row>
    <row r="67" spans="1:72" hidden="1" outlineLevel="1" x14ac:dyDescent="0.25">
      <c r="A67" s="11" t="s">
        <v>35</v>
      </c>
      <c r="C67" s="2" t="s">
        <v>94</v>
      </c>
      <c r="D67" s="8">
        <f>RA_EC!D67+MA_EC!D67+CI_EC!D67</f>
        <v>0</v>
      </c>
      <c r="E67" s="8">
        <f>RA_EC!E67+MA_EC!E67+CI_EC!E67</f>
        <v>0</v>
      </c>
      <c r="F67" s="8">
        <f>RA_EC!F67+MA_EC!F67+CI_EC!F67</f>
        <v>0</v>
      </c>
      <c r="G67" s="8">
        <f>RA_EC!G67+MA_EC!G67+CI_EC!G67</f>
        <v>0</v>
      </c>
      <c r="H67" s="8">
        <f>RA_EC!H67+MA_EC!H67+CI_EC!H67</f>
        <v>0</v>
      </c>
      <c r="I67" s="8">
        <f>RA_EC!I67+MA_EC!I67+CI_EC!I67</f>
        <v>0</v>
      </c>
      <c r="J67" s="8">
        <f>RA_EC!J67+MA_EC!J67+CI_EC!J67</f>
        <v>0</v>
      </c>
      <c r="K67" s="8">
        <f>RA_EC!K67+MA_EC!K67+CI_EC!K67</f>
        <v>0</v>
      </c>
      <c r="L67" s="8">
        <f>RA_EC!L67+MA_EC!L67+CI_EC!L67</f>
        <v>0</v>
      </c>
      <c r="M67" s="8">
        <f>RA_EC!M67+MA_EC!M67+CI_EC!M67</f>
        <v>0</v>
      </c>
      <c r="N67" s="8">
        <f>RA_EC!N67+MA_EC!N67+CI_EC!N67</f>
        <v>0</v>
      </c>
      <c r="O67" s="8">
        <f>RA_EC!O67+MA_EC!O67+CI_EC!O67</f>
        <v>0</v>
      </c>
      <c r="P67" s="8">
        <f>RA_EC!P67+MA_EC!P67+CI_EC!P67</f>
        <v>0</v>
      </c>
      <c r="Q67" s="8">
        <f>RA_EC!Q67+MA_EC!Q67+CI_EC!Q67</f>
        <v>0</v>
      </c>
      <c r="R67" s="8">
        <f>RA_EC!R67+MA_EC!R67+CI_EC!R67</f>
        <v>0</v>
      </c>
      <c r="S67" s="8">
        <f>RA_EC!S67+MA_EC!S67+CI_EC!S67</f>
        <v>0</v>
      </c>
      <c r="T67" s="8">
        <f>RA_EC!T67+MA_EC!T67+CI_EC!T67</f>
        <v>0</v>
      </c>
      <c r="U67" s="8">
        <f>RA_EC!U67+MA_EC!U67+CI_EC!U67</f>
        <v>0</v>
      </c>
      <c r="V67" s="8">
        <f>RA_EC!V67+MA_EC!V67+CI_EC!V67</f>
        <v>0</v>
      </c>
      <c r="W67" s="8">
        <f>RA_EC!W67+MA_EC!W67+CI_EC!W67</f>
        <v>0</v>
      </c>
      <c r="X67" s="8">
        <f>RA_EC!X67+MA_EC!X67+CI_EC!X67</f>
        <v>0</v>
      </c>
      <c r="Y67" s="8">
        <f>RA_EC!Y67+MA_EC!Y67+CI_EC!Y67</f>
        <v>0</v>
      </c>
      <c r="Z67" s="8">
        <f>RA_EC!Z67+MA_EC!Z67+CI_EC!Z67</f>
        <v>0</v>
      </c>
      <c r="AA67" s="8">
        <f>RA_EC!AA67+MA_EC!AA67+CI_EC!AA67</f>
        <v>0</v>
      </c>
      <c r="AB67" s="8">
        <f>RA_EC!AB67+MA_EC!AB67+CI_EC!AB67</f>
        <v>0</v>
      </c>
      <c r="AC67" s="8">
        <f>RA_EC!AC67+MA_EC!AC67+CI_EC!AC67</f>
        <v>0</v>
      </c>
      <c r="AD67" s="8">
        <f>RA_EC!AD67+MA_EC!AD67+CI_EC!AD67</f>
        <v>0</v>
      </c>
      <c r="AE67" s="8">
        <f>RA_EC!AE67+MA_EC!AE67+CI_EC!AE67</f>
        <v>0</v>
      </c>
      <c r="AF67" s="8">
        <f>RA_EC!AF67+MA_EC!AF67+CI_EC!AF67</f>
        <v>0</v>
      </c>
      <c r="AG67" s="8">
        <f>RA_EC!AG67+MA_EC!AG67+CI_EC!AG67</f>
        <v>0</v>
      </c>
      <c r="AH67" s="8">
        <f>RA_EC!AH67+MA_EC!AH67+CI_EC!AH67</f>
        <v>0</v>
      </c>
      <c r="AI67" s="8">
        <f>RA_EC!AI67+MA_EC!AI67+CI_EC!AI67</f>
        <v>0</v>
      </c>
      <c r="AJ67" s="8">
        <f>RA_EC!AJ67+MA_EC!AJ67+CI_EC!AJ67</f>
        <v>0</v>
      </c>
      <c r="AK67" s="8">
        <f>RA_EC!AK67+MA_EC!AK67+CI_EC!AK67</f>
        <v>0</v>
      </c>
      <c r="AL67" s="8">
        <f>RA_EC!AL67+MA_EC!AL67+CI_EC!AL67</f>
        <v>0</v>
      </c>
      <c r="AM67" s="8">
        <f>RA_EC!AM67+MA_EC!AM67+CI_EC!AM67</f>
        <v>0</v>
      </c>
      <c r="AN67" s="8">
        <f>RA_EC!AN67+MA_EC!AN67+CI_EC!AN67</f>
        <v>0</v>
      </c>
      <c r="AO67" s="8">
        <f>RA_EC!AO67+MA_EC!AO67+CI_EC!AO67</f>
        <v>0</v>
      </c>
      <c r="AP67" s="8">
        <f>RA_EC!AP67+MA_EC!AP67+CI_EC!AP67</f>
        <v>0</v>
      </c>
      <c r="AQ67" s="8">
        <f>RA_EC!AQ67+MA_EC!AQ67+CI_EC!AQ67</f>
        <v>0</v>
      </c>
      <c r="AR67" s="8">
        <f>RA_EC!AR67+MA_EC!AR67+CI_EC!AR67</f>
        <v>0</v>
      </c>
      <c r="AS67" s="8">
        <f>RA_EC!AS67+MA_EC!AS67+CI_EC!AS67</f>
        <v>0</v>
      </c>
      <c r="AT67" s="8">
        <f>RA_EC!AT67+MA_EC!AT67+CI_EC!AT67</f>
        <v>0</v>
      </c>
      <c r="AU67" s="8">
        <f>RA_EC!AU67+MA_EC!AU67+CI_EC!AU67</f>
        <v>0</v>
      </c>
      <c r="AV67" s="8">
        <f>RA_EC!AV67+MA_EC!AV67+CI_EC!AV67</f>
        <v>0</v>
      </c>
      <c r="AW67" s="8">
        <f>RA_EC!AW67+MA_EC!AW67+CI_EC!AW67</f>
        <v>0</v>
      </c>
      <c r="AX67" s="8">
        <f>RA_EC!AX67+MA_EC!AX67+CI_EC!AX67</f>
        <v>0</v>
      </c>
      <c r="AY67" s="8">
        <f>RA_EC!AY67+MA_EC!AY67+CI_EC!AY67</f>
        <v>0</v>
      </c>
      <c r="AZ67" s="8">
        <f>RA_EC!AZ67+MA_EC!AZ67+CI_EC!AZ67</f>
        <v>0</v>
      </c>
      <c r="BA67" s="8">
        <f>RA_EC!BA67+MA_EC!BA67+CI_EC!BA67</f>
        <v>0</v>
      </c>
      <c r="BB67" s="8">
        <f>RA_EC!BB67+MA_EC!BB67+CI_EC!BB67</f>
        <v>0</v>
      </c>
      <c r="BC67" s="8">
        <f>RA_EC!BC67+MA_EC!BC67+CI_EC!BC67</f>
        <v>0</v>
      </c>
      <c r="BD67" s="8">
        <f>RA_EC!BD67+MA_EC!BD67+CI_EC!BD67</f>
        <v>0</v>
      </c>
      <c r="BE67" s="8">
        <f>RA_EC!BE67+MA_EC!BE67+CI_EC!BE67</f>
        <v>0</v>
      </c>
      <c r="BF67" s="8">
        <f>RA_EC!BF67+MA_EC!BF67+CI_EC!BF67</f>
        <v>0</v>
      </c>
      <c r="BG67" s="8">
        <f>RA_EC!BG67+MA_EC!BG67+CI_EC!BG67</f>
        <v>0</v>
      </c>
      <c r="BH67" s="8">
        <f>RA_EC!BH67+MA_EC!BH67+CI_EC!BH67</f>
        <v>0</v>
      </c>
      <c r="BI67" s="8">
        <f>RA_EC!BI67+MA_EC!BI67+CI_EC!BI67</f>
        <v>0</v>
      </c>
      <c r="BJ67" s="8">
        <f>RA_EC!BJ67+MA_EC!BJ67+CI_EC!BJ67</f>
        <v>0</v>
      </c>
      <c r="BK67" s="8">
        <f>RA_EC!BK67+MA_EC!BK67+CI_EC!BK67</f>
        <v>0</v>
      </c>
      <c r="BO67" s="24">
        <f t="shared" si="44"/>
        <v>0</v>
      </c>
      <c r="BP67" s="24">
        <f t="shared" si="44"/>
        <v>0</v>
      </c>
      <c r="BQ67" s="24">
        <f t="shared" si="44"/>
        <v>0</v>
      </c>
      <c r="BR67" s="24">
        <f t="shared" si="44"/>
        <v>0</v>
      </c>
      <c r="BS67" s="24">
        <f t="shared" si="44"/>
        <v>0</v>
      </c>
      <c r="BT67" s="24">
        <f t="shared" si="44"/>
        <v>0</v>
      </c>
    </row>
    <row r="68" spans="1:72" hidden="1" outlineLevel="1" x14ac:dyDescent="0.25">
      <c r="A68" s="11" t="s">
        <v>35</v>
      </c>
      <c r="C68" s="2" t="s">
        <v>92</v>
      </c>
      <c r="D68" s="8">
        <f>RA_EC!D68+MA_EC!D68+CI_EC!D68</f>
        <v>0</v>
      </c>
      <c r="E68" s="8">
        <f>RA_EC!E68+MA_EC!E68+CI_EC!E68</f>
        <v>0</v>
      </c>
      <c r="F68" s="8">
        <f>RA_EC!F68+MA_EC!F68+CI_EC!F68</f>
        <v>0</v>
      </c>
      <c r="G68" s="8">
        <f>RA_EC!G68+MA_EC!G68+CI_EC!G68</f>
        <v>0</v>
      </c>
      <c r="H68" s="8">
        <f>RA_EC!H68+MA_EC!H68+CI_EC!H68</f>
        <v>0</v>
      </c>
      <c r="I68" s="8">
        <f>RA_EC!I68+MA_EC!I68+CI_EC!I68</f>
        <v>0</v>
      </c>
      <c r="J68" s="8">
        <f>RA_EC!J68+MA_EC!J68+CI_EC!J68</f>
        <v>0</v>
      </c>
      <c r="K68" s="8">
        <f>RA_EC!K68+MA_EC!K68+CI_EC!K68</f>
        <v>0</v>
      </c>
      <c r="L68" s="8">
        <f>RA_EC!L68+MA_EC!L68+CI_EC!L68</f>
        <v>0</v>
      </c>
      <c r="M68" s="8">
        <f>RA_EC!M68+MA_EC!M68+CI_EC!M68</f>
        <v>0</v>
      </c>
      <c r="N68" s="8">
        <f>RA_EC!N68+MA_EC!N68+CI_EC!N68</f>
        <v>0</v>
      </c>
      <c r="O68" s="8">
        <f>RA_EC!O68+MA_EC!O68+CI_EC!O68</f>
        <v>0</v>
      </c>
      <c r="P68" s="8">
        <f>RA_EC!P68+MA_EC!P68+CI_EC!P68</f>
        <v>0</v>
      </c>
      <c r="Q68" s="8">
        <f>RA_EC!Q68+MA_EC!Q68+CI_EC!Q68</f>
        <v>0</v>
      </c>
      <c r="R68" s="8">
        <f>RA_EC!R68+MA_EC!R68+CI_EC!R68</f>
        <v>0</v>
      </c>
      <c r="S68" s="8">
        <f>RA_EC!S68+MA_EC!S68+CI_EC!S68</f>
        <v>0</v>
      </c>
      <c r="T68" s="8">
        <f>RA_EC!T68+MA_EC!T68+CI_EC!T68</f>
        <v>0</v>
      </c>
      <c r="U68" s="8">
        <f>RA_EC!U68+MA_EC!U68+CI_EC!U68</f>
        <v>0</v>
      </c>
      <c r="V68" s="8">
        <f>RA_EC!V68+MA_EC!V68+CI_EC!V68</f>
        <v>0</v>
      </c>
      <c r="W68" s="8">
        <f>RA_EC!W68+MA_EC!W68+CI_EC!W68</f>
        <v>0</v>
      </c>
      <c r="X68" s="8">
        <f>RA_EC!X68+MA_EC!X68+CI_EC!X68</f>
        <v>0</v>
      </c>
      <c r="Y68" s="8">
        <f>RA_EC!Y68+MA_EC!Y68+CI_EC!Y68</f>
        <v>0</v>
      </c>
      <c r="Z68" s="8">
        <f>RA_EC!Z68+MA_EC!Z68+CI_EC!Z68</f>
        <v>0</v>
      </c>
      <c r="AA68" s="8">
        <f>RA_EC!AA68+MA_EC!AA68+CI_EC!AA68</f>
        <v>0</v>
      </c>
      <c r="AB68" s="8">
        <f>RA_EC!AB68+MA_EC!AB68+CI_EC!AB68</f>
        <v>0</v>
      </c>
      <c r="AC68" s="8">
        <f>RA_EC!AC68+MA_EC!AC68+CI_EC!AC68</f>
        <v>0</v>
      </c>
      <c r="AD68" s="8">
        <f>RA_EC!AD68+MA_EC!AD68+CI_EC!AD68</f>
        <v>0</v>
      </c>
      <c r="AE68" s="8">
        <f>RA_EC!AE68+MA_EC!AE68+CI_EC!AE68</f>
        <v>0</v>
      </c>
      <c r="AF68" s="8">
        <f>RA_EC!AF68+MA_EC!AF68+CI_EC!AF68</f>
        <v>0</v>
      </c>
      <c r="AG68" s="8">
        <f>RA_EC!AG68+MA_EC!AG68+CI_EC!AG68</f>
        <v>0</v>
      </c>
      <c r="AH68" s="8">
        <f>RA_EC!AH68+MA_EC!AH68+CI_EC!AH68</f>
        <v>0</v>
      </c>
      <c r="AI68" s="8">
        <f>RA_EC!AI68+MA_EC!AI68+CI_EC!AI68</f>
        <v>0</v>
      </c>
      <c r="AJ68" s="8">
        <f>RA_EC!AJ68+MA_EC!AJ68+CI_EC!AJ68</f>
        <v>0</v>
      </c>
      <c r="AK68" s="8">
        <f>RA_EC!AK68+MA_EC!AK68+CI_EC!AK68</f>
        <v>0</v>
      </c>
      <c r="AL68" s="8">
        <f>RA_EC!AL68+MA_EC!AL68+CI_EC!AL68</f>
        <v>0</v>
      </c>
      <c r="AM68" s="8">
        <f>RA_EC!AM68+MA_EC!AM68+CI_EC!AM68</f>
        <v>0</v>
      </c>
      <c r="AN68" s="8">
        <f>RA_EC!AN68+MA_EC!AN68+CI_EC!AN68</f>
        <v>0</v>
      </c>
      <c r="AO68" s="8">
        <f>RA_EC!AO68+MA_EC!AO68+CI_EC!AO68</f>
        <v>0</v>
      </c>
      <c r="AP68" s="8">
        <f>RA_EC!AP68+MA_EC!AP68+CI_EC!AP68</f>
        <v>0</v>
      </c>
      <c r="AQ68" s="8">
        <f>RA_EC!AQ68+MA_EC!AQ68+CI_EC!AQ68</f>
        <v>0</v>
      </c>
      <c r="AR68" s="8">
        <f>RA_EC!AR68+MA_EC!AR68+CI_EC!AR68</f>
        <v>0</v>
      </c>
      <c r="AS68" s="8">
        <f>RA_EC!AS68+MA_EC!AS68+CI_EC!AS68</f>
        <v>0</v>
      </c>
      <c r="AT68" s="8">
        <f>RA_EC!AT68+MA_EC!AT68+CI_EC!AT68</f>
        <v>0</v>
      </c>
      <c r="AU68" s="8">
        <f>RA_EC!AU68+MA_EC!AU68+CI_EC!AU68</f>
        <v>0</v>
      </c>
      <c r="AV68" s="8">
        <f>RA_EC!AV68+MA_EC!AV68+CI_EC!AV68</f>
        <v>0</v>
      </c>
      <c r="AW68" s="8">
        <f>RA_EC!AW68+MA_EC!AW68+CI_EC!AW68</f>
        <v>0</v>
      </c>
      <c r="AX68" s="8">
        <f>RA_EC!AX68+MA_EC!AX68+CI_EC!AX68</f>
        <v>0</v>
      </c>
      <c r="AY68" s="8">
        <f>RA_EC!AY68+MA_EC!AY68+CI_EC!AY68</f>
        <v>0</v>
      </c>
      <c r="AZ68" s="8">
        <f>RA_EC!AZ68+MA_EC!AZ68+CI_EC!AZ68</f>
        <v>0</v>
      </c>
      <c r="BA68" s="8">
        <f>RA_EC!BA68+MA_EC!BA68+CI_EC!BA68</f>
        <v>0</v>
      </c>
      <c r="BB68" s="8">
        <f>RA_EC!BB68+MA_EC!BB68+CI_EC!BB68</f>
        <v>0</v>
      </c>
      <c r="BC68" s="8">
        <f>RA_EC!BC68+MA_EC!BC68+CI_EC!BC68</f>
        <v>0</v>
      </c>
      <c r="BD68" s="8">
        <f>RA_EC!BD68+MA_EC!BD68+CI_EC!BD68</f>
        <v>0</v>
      </c>
      <c r="BE68" s="8">
        <f>RA_EC!BE68+MA_EC!BE68+CI_EC!BE68</f>
        <v>0</v>
      </c>
      <c r="BF68" s="8">
        <f>RA_EC!BF68+MA_EC!BF68+CI_EC!BF68</f>
        <v>0</v>
      </c>
      <c r="BG68" s="8">
        <f>RA_EC!BG68+MA_EC!BG68+CI_EC!BG68</f>
        <v>0</v>
      </c>
      <c r="BH68" s="8">
        <f>RA_EC!BH68+MA_EC!BH68+CI_EC!BH68</f>
        <v>0</v>
      </c>
      <c r="BI68" s="8">
        <f>RA_EC!BI68+MA_EC!BI68+CI_EC!BI68</f>
        <v>0</v>
      </c>
      <c r="BJ68" s="8">
        <f>RA_EC!BJ68+MA_EC!BJ68+CI_EC!BJ68</f>
        <v>0</v>
      </c>
      <c r="BK68" s="8">
        <f>RA_EC!BK68+MA_EC!BK68+CI_EC!BK68</f>
        <v>0</v>
      </c>
      <c r="BO68" s="24">
        <f t="shared" si="44"/>
        <v>0</v>
      </c>
      <c r="BP68" s="24">
        <f t="shared" si="44"/>
        <v>0</v>
      </c>
      <c r="BQ68" s="24">
        <f t="shared" si="44"/>
        <v>0</v>
      </c>
      <c r="BR68" s="24">
        <f t="shared" si="44"/>
        <v>0</v>
      </c>
      <c r="BS68" s="24">
        <f t="shared" si="44"/>
        <v>0</v>
      </c>
      <c r="BT68" s="24">
        <f t="shared" si="44"/>
        <v>0</v>
      </c>
    </row>
    <row r="69" spans="1:72" hidden="1" outlineLevel="1" x14ac:dyDescent="0.25">
      <c r="A69" s="11" t="s">
        <v>35</v>
      </c>
      <c r="C69" s="2" t="s">
        <v>105</v>
      </c>
      <c r="D69" s="8">
        <f>RA_EC!D69+MA_EC!D69+CI_EC!D69</f>
        <v>0</v>
      </c>
      <c r="E69" s="8">
        <f>RA_EC!E69+MA_EC!E69+CI_EC!E69</f>
        <v>0</v>
      </c>
      <c r="F69" s="8">
        <f>RA_EC!F69+MA_EC!F69+CI_EC!F69</f>
        <v>0</v>
      </c>
      <c r="G69" s="8">
        <f>RA_EC!G69+MA_EC!G69+CI_EC!G69</f>
        <v>0</v>
      </c>
      <c r="H69" s="8">
        <f>RA_EC!H69+MA_EC!H69+CI_EC!H69</f>
        <v>0</v>
      </c>
      <c r="I69" s="8">
        <f>RA_EC!I69+MA_EC!I69+CI_EC!I69</f>
        <v>0</v>
      </c>
      <c r="J69" s="8">
        <f>RA_EC!J69+MA_EC!J69+CI_EC!J69</f>
        <v>0</v>
      </c>
      <c r="K69" s="8">
        <f>RA_EC!K69+MA_EC!K69+CI_EC!K69</f>
        <v>0</v>
      </c>
      <c r="L69" s="8">
        <f>RA_EC!L69+MA_EC!L69+CI_EC!L69</f>
        <v>0</v>
      </c>
      <c r="M69" s="8">
        <f>RA_EC!M69+MA_EC!M69+CI_EC!M69</f>
        <v>0</v>
      </c>
      <c r="N69" s="8">
        <f>RA_EC!N69+MA_EC!N69+CI_EC!N69</f>
        <v>0</v>
      </c>
      <c r="O69" s="8">
        <f>RA_EC!O69+MA_EC!O69+CI_EC!O69</f>
        <v>0</v>
      </c>
      <c r="P69" s="8">
        <f>RA_EC!P69+MA_EC!P69+CI_EC!P69</f>
        <v>0</v>
      </c>
      <c r="Q69" s="8">
        <f>RA_EC!Q69+MA_EC!Q69+CI_EC!Q69</f>
        <v>0</v>
      </c>
      <c r="R69" s="8">
        <f>RA_EC!R69+MA_EC!R69+CI_EC!R69</f>
        <v>0</v>
      </c>
      <c r="S69" s="8">
        <f>RA_EC!S69+MA_EC!S69+CI_EC!S69</f>
        <v>0</v>
      </c>
      <c r="T69" s="8">
        <f>RA_EC!T69+MA_EC!T69+CI_EC!T69</f>
        <v>0</v>
      </c>
      <c r="U69" s="8">
        <f>RA_EC!U69+MA_EC!U69+CI_EC!U69</f>
        <v>0</v>
      </c>
      <c r="V69" s="8">
        <f>RA_EC!V69+MA_EC!V69+CI_EC!V69</f>
        <v>0</v>
      </c>
      <c r="W69" s="8">
        <f>RA_EC!W69+MA_EC!W69+CI_EC!W69</f>
        <v>0</v>
      </c>
      <c r="X69" s="8">
        <f>RA_EC!X69+MA_EC!X69+CI_EC!X69</f>
        <v>0</v>
      </c>
      <c r="Y69" s="8">
        <f>RA_EC!Y69+MA_EC!Y69+CI_EC!Y69</f>
        <v>0</v>
      </c>
      <c r="Z69" s="8">
        <f>RA_EC!Z69+MA_EC!Z69+CI_EC!Z69</f>
        <v>0</v>
      </c>
      <c r="AA69" s="8">
        <f>RA_EC!AA69+MA_EC!AA69+CI_EC!AA69</f>
        <v>0</v>
      </c>
      <c r="AB69" s="8">
        <f>RA_EC!AB69+MA_EC!AB69+CI_EC!AB69</f>
        <v>0</v>
      </c>
      <c r="AC69" s="8">
        <f>RA_EC!AC69+MA_EC!AC69+CI_EC!AC69</f>
        <v>0</v>
      </c>
      <c r="AD69" s="8">
        <f>RA_EC!AD69+MA_EC!AD69+CI_EC!AD69</f>
        <v>0</v>
      </c>
      <c r="AE69" s="8">
        <f>RA_EC!AE69+MA_EC!AE69+CI_EC!AE69</f>
        <v>0</v>
      </c>
      <c r="AF69" s="8">
        <f>RA_EC!AF69+MA_EC!AF69+CI_EC!AF69</f>
        <v>0</v>
      </c>
      <c r="AG69" s="8">
        <f>RA_EC!AG69+MA_EC!AG69+CI_EC!AG69</f>
        <v>0</v>
      </c>
      <c r="AH69" s="8">
        <f>RA_EC!AH69+MA_EC!AH69+CI_EC!AH69</f>
        <v>0</v>
      </c>
      <c r="AI69" s="8">
        <f>RA_EC!AI69+MA_EC!AI69+CI_EC!AI69</f>
        <v>0</v>
      </c>
      <c r="AJ69" s="8">
        <f>RA_EC!AJ69+MA_EC!AJ69+CI_EC!AJ69</f>
        <v>0</v>
      </c>
      <c r="AK69" s="8">
        <f>RA_EC!AK69+MA_EC!AK69+CI_EC!AK69</f>
        <v>0</v>
      </c>
      <c r="AL69" s="8">
        <f>RA_EC!AL69+MA_EC!AL69+CI_EC!AL69</f>
        <v>0</v>
      </c>
      <c r="AM69" s="8">
        <f>RA_EC!AM69+MA_EC!AM69+CI_EC!AM69</f>
        <v>0</v>
      </c>
      <c r="AN69" s="8">
        <f>RA_EC!AN69+MA_EC!AN69+CI_EC!AN69</f>
        <v>0</v>
      </c>
      <c r="AO69" s="8">
        <f>RA_EC!AO69+MA_EC!AO69+CI_EC!AO69</f>
        <v>0</v>
      </c>
      <c r="AP69" s="8">
        <f>RA_EC!AP69+MA_EC!AP69+CI_EC!AP69</f>
        <v>0</v>
      </c>
      <c r="AQ69" s="8">
        <f>RA_EC!AQ69+MA_EC!AQ69+CI_EC!AQ69</f>
        <v>0</v>
      </c>
      <c r="AR69" s="8">
        <f>RA_EC!AR69+MA_EC!AR69+CI_EC!AR69</f>
        <v>0</v>
      </c>
      <c r="AS69" s="8">
        <f>RA_EC!AS69+MA_EC!AS69+CI_EC!AS69</f>
        <v>0</v>
      </c>
      <c r="AT69" s="8">
        <f>RA_EC!AT69+MA_EC!AT69+CI_EC!AT69</f>
        <v>0</v>
      </c>
      <c r="AU69" s="8">
        <f>RA_EC!AU69+MA_EC!AU69+CI_EC!AU69</f>
        <v>0</v>
      </c>
      <c r="AV69" s="8">
        <f>RA_EC!AV69+MA_EC!AV69+CI_EC!AV69</f>
        <v>0</v>
      </c>
      <c r="AW69" s="8">
        <f>RA_EC!AW69+MA_EC!AW69+CI_EC!AW69</f>
        <v>0</v>
      </c>
      <c r="AX69" s="8">
        <f>RA_EC!AX69+MA_EC!AX69+CI_EC!AX69</f>
        <v>0</v>
      </c>
      <c r="AY69" s="8">
        <f>RA_EC!AY69+MA_EC!AY69+CI_EC!AY69</f>
        <v>0</v>
      </c>
      <c r="AZ69" s="8">
        <f>RA_EC!AZ69+MA_EC!AZ69+CI_EC!AZ69</f>
        <v>0</v>
      </c>
      <c r="BA69" s="8">
        <f>RA_EC!BA69+MA_EC!BA69+CI_EC!BA69</f>
        <v>0</v>
      </c>
      <c r="BB69" s="8">
        <f>RA_EC!BB69+MA_EC!BB69+CI_EC!BB69</f>
        <v>0</v>
      </c>
      <c r="BC69" s="8">
        <f>RA_EC!BC69+MA_EC!BC69+CI_EC!BC69</f>
        <v>0</v>
      </c>
      <c r="BD69" s="8">
        <f>RA_EC!BD69+MA_EC!BD69+CI_EC!BD69</f>
        <v>0</v>
      </c>
      <c r="BE69" s="8">
        <f>RA_EC!BE69+MA_EC!BE69+CI_EC!BE69</f>
        <v>0</v>
      </c>
      <c r="BF69" s="8">
        <f>RA_EC!BF69+MA_EC!BF69+CI_EC!BF69</f>
        <v>0</v>
      </c>
      <c r="BG69" s="8">
        <f>RA_EC!BG69+MA_EC!BG69+CI_EC!BG69</f>
        <v>0</v>
      </c>
      <c r="BH69" s="8">
        <f>RA_EC!BH69+MA_EC!BH69+CI_EC!BH69</f>
        <v>0</v>
      </c>
      <c r="BI69" s="8">
        <f>RA_EC!BI69+MA_EC!BI69+CI_EC!BI69</f>
        <v>0</v>
      </c>
      <c r="BJ69" s="8">
        <f>RA_EC!BJ69+MA_EC!BJ69+CI_EC!BJ69</f>
        <v>0</v>
      </c>
      <c r="BK69" s="8">
        <f>RA_EC!BK69+MA_EC!BK69+CI_EC!BK69</f>
        <v>0</v>
      </c>
      <c r="BO69" s="24">
        <f t="shared" si="44"/>
        <v>0</v>
      </c>
      <c r="BP69" s="24">
        <f t="shared" si="44"/>
        <v>0</v>
      </c>
      <c r="BQ69" s="24">
        <f t="shared" si="44"/>
        <v>0</v>
      </c>
      <c r="BR69" s="24">
        <f t="shared" si="44"/>
        <v>0</v>
      </c>
      <c r="BS69" s="24">
        <f t="shared" si="44"/>
        <v>0</v>
      </c>
      <c r="BT69" s="24">
        <f t="shared" si="44"/>
        <v>0</v>
      </c>
    </row>
    <row r="70" spans="1:72" hidden="1" outlineLevel="1" x14ac:dyDescent="0.25">
      <c r="A70" s="11" t="s">
        <v>35</v>
      </c>
      <c r="C70" s="2" t="s">
        <v>110</v>
      </c>
      <c r="D70" s="8">
        <f>RA_EC!D70+MA_EC!D70+CI_EC!D70</f>
        <v>0</v>
      </c>
      <c r="E70" s="8">
        <f>RA_EC!E70+MA_EC!E70+CI_EC!E70</f>
        <v>0</v>
      </c>
      <c r="F70" s="8">
        <f>RA_EC!F70+MA_EC!F70+CI_EC!F70</f>
        <v>0</v>
      </c>
      <c r="G70" s="8">
        <f>RA_EC!G70+MA_EC!G70+CI_EC!G70</f>
        <v>0</v>
      </c>
      <c r="H70" s="8">
        <f>RA_EC!H70+MA_EC!H70+CI_EC!H70</f>
        <v>0</v>
      </c>
      <c r="I70" s="8">
        <f>RA_EC!I70+MA_EC!I70+CI_EC!I70</f>
        <v>0</v>
      </c>
      <c r="J70" s="8">
        <f>RA_EC!J70+MA_EC!J70+CI_EC!J70</f>
        <v>0</v>
      </c>
      <c r="K70" s="8">
        <f>RA_EC!K70+MA_EC!K70+CI_EC!K70</f>
        <v>0</v>
      </c>
      <c r="L70" s="8">
        <f>RA_EC!L70+MA_EC!L70+CI_EC!L70</f>
        <v>0</v>
      </c>
      <c r="M70" s="8">
        <f>RA_EC!M70+MA_EC!M70+CI_EC!M70</f>
        <v>0</v>
      </c>
      <c r="N70" s="8">
        <f>RA_EC!N70+MA_EC!N70+CI_EC!N70</f>
        <v>0</v>
      </c>
      <c r="O70" s="8">
        <f>RA_EC!O70+MA_EC!O70+CI_EC!O70</f>
        <v>0</v>
      </c>
      <c r="P70" s="8">
        <f>RA_EC!P70+MA_EC!P70+CI_EC!P70</f>
        <v>0</v>
      </c>
      <c r="Q70" s="8">
        <f>RA_EC!Q70+MA_EC!Q70+CI_EC!Q70</f>
        <v>0</v>
      </c>
      <c r="R70" s="8">
        <f>RA_EC!R70+MA_EC!R70+CI_EC!R70</f>
        <v>0</v>
      </c>
      <c r="S70" s="8">
        <f>RA_EC!S70+MA_EC!S70+CI_EC!S70</f>
        <v>0</v>
      </c>
      <c r="T70" s="8">
        <f>RA_EC!T70+MA_EC!T70+CI_EC!T70</f>
        <v>0</v>
      </c>
      <c r="U70" s="8">
        <f>RA_EC!U70+MA_EC!U70+CI_EC!U70</f>
        <v>0</v>
      </c>
      <c r="V70" s="8">
        <f>RA_EC!V70+MA_EC!V70+CI_EC!V70</f>
        <v>0</v>
      </c>
      <c r="W70" s="8">
        <f>RA_EC!W70+MA_EC!W70+CI_EC!W70</f>
        <v>0</v>
      </c>
      <c r="X70" s="8">
        <f>RA_EC!X70+MA_EC!X70+CI_EC!X70</f>
        <v>0</v>
      </c>
      <c r="Y70" s="8">
        <f>RA_EC!Y70+MA_EC!Y70+CI_EC!Y70</f>
        <v>0</v>
      </c>
      <c r="Z70" s="8">
        <f>RA_EC!Z70+MA_EC!Z70+CI_EC!Z70</f>
        <v>0</v>
      </c>
      <c r="AA70" s="8">
        <f>RA_EC!AA70+MA_EC!AA70+CI_EC!AA70</f>
        <v>0</v>
      </c>
      <c r="AB70" s="8">
        <f>RA_EC!AB70+MA_EC!AB70+CI_EC!AB70</f>
        <v>0</v>
      </c>
      <c r="AC70" s="8">
        <f>RA_EC!AC70+MA_EC!AC70+CI_EC!AC70</f>
        <v>0</v>
      </c>
      <c r="AD70" s="8">
        <f>RA_EC!AD70+MA_EC!AD70+CI_EC!AD70</f>
        <v>0</v>
      </c>
      <c r="AE70" s="8">
        <f>RA_EC!AE70+MA_EC!AE70+CI_EC!AE70</f>
        <v>0</v>
      </c>
      <c r="AF70" s="8">
        <f>RA_EC!AF70+MA_EC!AF70+CI_EC!AF70</f>
        <v>0</v>
      </c>
      <c r="AG70" s="8">
        <f>RA_EC!AG70+MA_EC!AG70+CI_EC!AG70</f>
        <v>0</v>
      </c>
      <c r="AH70" s="8">
        <f>RA_EC!AH70+MA_EC!AH70+CI_EC!AH70</f>
        <v>0</v>
      </c>
      <c r="AI70" s="8">
        <f>RA_EC!AI70+MA_EC!AI70+CI_EC!AI70</f>
        <v>0</v>
      </c>
      <c r="AJ70" s="8">
        <f>RA_EC!AJ70+MA_EC!AJ70+CI_EC!AJ70</f>
        <v>0</v>
      </c>
      <c r="AK70" s="8">
        <f>RA_EC!AK70+MA_EC!AK70+CI_EC!AK70</f>
        <v>0</v>
      </c>
      <c r="AL70" s="8">
        <f>RA_EC!AL70+MA_EC!AL70+CI_EC!AL70</f>
        <v>0</v>
      </c>
      <c r="AM70" s="8">
        <f>RA_EC!AM70+MA_EC!AM70+CI_EC!AM70</f>
        <v>0</v>
      </c>
      <c r="AN70" s="8">
        <f>RA_EC!AN70+MA_EC!AN70+CI_EC!AN70</f>
        <v>0</v>
      </c>
      <c r="AO70" s="8">
        <f>RA_EC!AO70+MA_EC!AO70+CI_EC!AO70</f>
        <v>0</v>
      </c>
      <c r="AP70" s="8">
        <f>RA_EC!AP70+MA_EC!AP70+CI_EC!AP70</f>
        <v>0</v>
      </c>
      <c r="AQ70" s="8">
        <f>RA_EC!AQ70+MA_EC!AQ70+CI_EC!AQ70</f>
        <v>0</v>
      </c>
      <c r="AR70" s="8">
        <f>RA_EC!AR70+MA_EC!AR70+CI_EC!AR70</f>
        <v>0</v>
      </c>
      <c r="AS70" s="8">
        <f>RA_EC!AS70+MA_EC!AS70+CI_EC!AS70</f>
        <v>0</v>
      </c>
      <c r="AT70" s="8">
        <f>RA_EC!AT70+MA_EC!AT70+CI_EC!AT70</f>
        <v>0</v>
      </c>
      <c r="AU70" s="8">
        <f>RA_EC!AU70+MA_EC!AU70+CI_EC!AU70</f>
        <v>0</v>
      </c>
      <c r="AV70" s="8">
        <f>RA_EC!AV70+MA_EC!AV70+CI_EC!AV70</f>
        <v>0</v>
      </c>
      <c r="AW70" s="8">
        <f>RA_EC!AW70+MA_EC!AW70+CI_EC!AW70</f>
        <v>0</v>
      </c>
      <c r="AX70" s="8">
        <f>RA_EC!AX70+MA_EC!AX70+CI_EC!AX70</f>
        <v>0</v>
      </c>
      <c r="AY70" s="8">
        <f>RA_EC!AY70+MA_EC!AY70+CI_EC!AY70</f>
        <v>0</v>
      </c>
      <c r="AZ70" s="8">
        <f>RA_EC!AZ70+MA_EC!AZ70+CI_EC!AZ70</f>
        <v>0</v>
      </c>
      <c r="BA70" s="8">
        <f>RA_EC!BA70+MA_EC!BA70+CI_EC!BA70</f>
        <v>0</v>
      </c>
      <c r="BB70" s="8">
        <f>RA_EC!BB70+MA_EC!BB70+CI_EC!BB70</f>
        <v>0</v>
      </c>
      <c r="BC70" s="8">
        <f>RA_EC!BC70+MA_EC!BC70+CI_EC!BC70</f>
        <v>0</v>
      </c>
      <c r="BD70" s="8">
        <f>RA_EC!BD70+MA_EC!BD70+CI_EC!BD70</f>
        <v>0</v>
      </c>
      <c r="BE70" s="8">
        <f>RA_EC!BE70+MA_EC!BE70+CI_EC!BE70</f>
        <v>0</v>
      </c>
      <c r="BF70" s="8">
        <f>RA_EC!BF70+MA_EC!BF70+CI_EC!BF70</f>
        <v>0</v>
      </c>
      <c r="BG70" s="8">
        <f>RA_EC!BG70+MA_EC!BG70+CI_EC!BG70</f>
        <v>0</v>
      </c>
      <c r="BH70" s="8">
        <f>RA_EC!BH70+MA_EC!BH70+CI_EC!BH70</f>
        <v>0</v>
      </c>
      <c r="BI70" s="8">
        <f>RA_EC!BI70+MA_EC!BI70+CI_EC!BI70</f>
        <v>0</v>
      </c>
      <c r="BJ70" s="8">
        <f>RA_EC!BJ70+MA_EC!BJ70+CI_EC!BJ70</f>
        <v>0</v>
      </c>
      <c r="BK70" s="8">
        <f>RA_EC!BK70+MA_EC!BK70+CI_EC!BK70</f>
        <v>0</v>
      </c>
      <c r="BO70" s="24">
        <f t="shared" si="44"/>
        <v>0</v>
      </c>
      <c r="BP70" s="24">
        <f t="shared" si="44"/>
        <v>0</v>
      </c>
      <c r="BQ70" s="24">
        <f t="shared" si="44"/>
        <v>0</v>
      </c>
      <c r="BR70" s="24">
        <f t="shared" si="44"/>
        <v>0</v>
      </c>
      <c r="BS70" s="24">
        <f t="shared" si="44"/>
        <v>0</v>
      </c>
      <c r="BT70" s="24">
        <f t="shared" si="44"/>
        <v>0</v>
      </c>
    </row>
    <row r="71" spans="1:72" hidden="1" outlineLevel="1" x14ac:dyDescent="0.25">
      <c r="A71" s="11" t="s">
        <v>35</v>
      </c>
      <c r="C71" s="2" t="s">
        <v>97</v>
      </c>
      <c r="D71" s="8">
        <f>RA_EC!D71+MA_EC!D71+CI_EC!D71</f>
        <v>0</v>
      </c>
      <c r="E71" s="8">
        <f>RA_EC!E71+MA_EC!E71+CI_EC!E71</f>
        <v>0</v>
      </c>
      <c r="F71" s="8">
        <f>RA_EC!F71+MA_EC!F71+CI_EC!F71</f>
        <v>0</v>
      </c>
      <c r="G71" s="8">
        <f>RA_EC!G71+MA_EC!G71+CI_EC!G71</f>
        <v>0</v>
      </c>
      <c r="H71" s="8">
        <f>RA_EC!H71+MA_EC!H71+CI_EC!H71</f>
        <v>0</v>
      </c>
      <c r="I71" s="8">
        <f>RA_EC!I71+MA_EC!I71+CI_EC!I71</f>
        <v>0</v>
      </c>
      <c r="J71" s="8">
        <f>RA_EC!J71+MA_EC!J71+CI_EC!J71</f>
        <v>0</v>
      </c>
      <c r="K71" s="8">
        <f>RA_EC!K71+MA_EC!K71+CI_EC!K71</f>
        <v>0</v>
      </c>
      <c r="L71" s="8">
        <f>RA_EC!L71+MA_EC!L71+CI_EC!L71</f>
        <v>0</v>
      </c>
      <c r="M71" s="8">
        <f>RA_EC!M71+MA_EC!M71+CI_EC!M71</f>
        <v>0</v>
      </c>
      <c r="N71" s="8">
        <f>RA_EC!N71+MA_EC!N71+CI_EC!N71</f>
        <v>0</v>
      </c>
      <c r="O71" s="8">
        <f>RA_EC!O71+MA_EC!O71+CI_EC!O71</f>
        <v>0</v>
      </c>
      <c r="P71" s="8">
        <f>RA_EC!P71+MA_EC!P71+CI_EC!P71</f>
        <v>0</v>
      </c>
      <c r="Q71" s="8">
        <f>RA_EC!Q71+MA_EC!Q71+CI_EC!Q71</f>
        <v>0</v>
      </c>
      <c r="R71" s="8">
        <f>RA_EC!R71+MA_EC!R71+CI_EC!R71</f>
        <v>0</v>
      </c>
      <c r="S71" s="8">
        <f>RA_EC!S71+MA_EC!S71+CI_EC!S71</f>
        <v>0</v>
      </c>
      <c r="T71" s="8">
        <f>RA_EC!T71+MA_EC!T71+CI_EC!T71</f>
        <v>0</v>
      </c>
      <c r="U71" s="8">
        <f>RA_EC!U71+MA_EC!U71+CI_EC!U71</f>
        <v>0</v>
      </c>
      <c r="V71" s="8">
        <f>RA_EC!V71+MA_EC!V71+CI_EC!V71</f>
        <v>0</v>
      </c>
      <c r="W71" s="8">
        <f>RA_EC!W71+MA_EC!W71+CI_EC!W71</f>
        <v>0</v>
      </c>
      <c r="X71" s="8">
        <f>RA_EC!X71+MA_EC!X71+CI_EC!X71</f>
        <v>0</v>
      </c>
      <c r="Y71" s="8">
        <f>RA_EC!Y71+MA_EC!Y71+CI_EC!Y71</f>
        <v>0</v>
      </c>
      <c r="Z71" s="8">
        <f>RA_EC!Z71+MA_EC!Z71+CI_EC!Z71</f>
        <v>0</v>
      </c>
      <c r="AA71" s="8">
        <f>RA_EC!AA71+MA_EC!AA71+CI_EC!AA71</f>
        <v>0</v>
      </c>
      <c r="AB71" s="8">
        <f>RA_EC!AB71+MA_EC!AB71+CI_EC!AB71</f>
        <v>0</v>
      </c>
      <c r="AC71" s="8">
        <f>RA_EC!AC71+MA_EC!AC71+CI_EC!AC71</f>
        <v>0</v>
      </c>
      <c r="AD71" s="8">
        <f>RA_EC!AD71+MA_EC!AD71+CI_EC!AD71</f>
        <v>0</v>
      </c>
      <c r="AE71" s="8">
        <f>RA_EC!AE71+MA_EC!AE71+CI_EC!AE71</f>
        <v>0</v>
      </c>
      <c r="AF71" s="8">
        <f>RA_EC!AF71+MA_EC!AF71+CI_EC!AF71</f>
        <v>0</v>
      </c>
      <c r="AG71" s="8">
        <f>RA_EC!AG71+MA_EC!AG71+CI_EC!AG71</f>
        <v>0</v>
      </c>
      <c r="AH71" s="8">
        <f>RA_EC!AH71+MA_EC!AH71+CI_EC!AH71</f>
        <v>0</v>
      </c>
      <c r="AI71" s="8">
        <f>RA_EC!AI71+MA_EC!AI71+CI_EC!AI71</f>
        <v>0</v>
      </c>
      <c r="AJ71" s="8">
        <f>RA_EC!AJ71+MA_EC!AJ71+CI_EC!AJ71</f>
        <v>0</v>
      </c>
      <c r="AK71" s="8">
        <f>RA_EC!AK71+MA_EC!AK71+CI_EC!AK71</f>
        <v>0</v>
      </c>
      <c r="AL71" s="8">
        <f>RA_EC!AL71+MA_EC!AL71+CI_EC!AL71</f>
        <v>0</v>
      </c>
      <c r="AM71" s="8">
        <f>RA_EC!AM71+MA_EC!AM71+CI_EC!AM71</f>
        <v>0</v>
      </c>
      <c r="AN71" s="8">
        <f>RA_EC!AN71+MA_EC!AN71+CI_EC!AN71</f>
        <v>0</v>
      </c>
      <c r="AO71" s="8">
        <f>RA_EC!AO71+MA_EC!AO71+CI_EC!AO71</f>
        <v>0</v>
      </c>
      <c r="AP71" s="8">
        <f>RA_EC!AP71+MA_EC!AP71+CI_EC!AP71</f>
        <v>0</v>
      </c>
      <c r="AQ71" s="8">
        <f>RA_EC!AQ71+MA_EC!AQ71+CI_EC!AQ71</f>
        <v>0</v>
      </c>
      <c r="AR71" s="8">
        <f>RA_EC!AR71+MA_EC!AR71+CI_EC!AR71</f>
        <v>0</v>
      </c>
      <c r="AS71" s="8">
        <f>RA_EC!AS71+MA_EC!AS71+CI_EC!AS71</f>
        <v>0</v>
      </c>
      <c r="AT71" s="8">
        <f>RA_EC!AT71+MA_EC!AT71+CI_EC!AT71</f>
        <v>0</v>
      </c>
      <c r="AU71" s="8">
        <f>RA_EC!AU71+MA_EC!AU71+CI_EC!AU71</f>
        <v>0</v>
      </c>
      <c r="AV71" s="8">
        <f>RA_EC!AV71+MA_EC!AV71+CI_EC!AV71</f>
        <v>0</v>
      </c>
      <c r="AW71" s="8">
        <f>RA_EC!AW71+MA_EC!AW71+CI_EC!AW71</f>
        <v>0</v>
      </c>
      <c r="AX71" s="8">
        <f>RA_EC!AX71+MA_EC!AX71+CI_EC!AX71</f>
        <v>0</v>
      </c>
      <c r="AY71" s="8">
        <f>RA_EC!AY71+MA_EC!AY71+CI_EC!AY71</f>
        <v>0</v>
      </c>
      <c r="AZ71" s="8">
        <f>RA_EC!AZ71+MA_EC!AZ71+CI_EC!AZ71</f>
        <v>0</v>
      </c>
      <c r="BA71" s="8">
        <f>RA_EC!BA71+MA_EC!BA71+CI_EC!BA71</f>
        <v>0</v>
      </c>
      <c r="BB71" s="8">
        <f>RA_EC!BB71+MA_EC!BB71+CI_EC!BB71</f>
        <v>0</v>
      </c>
      <c r="BC71" s="8">
        <f>RA_EC!BC71+MA_EC!BC71+CI_EC!BC71</f>
        <v>0</v>
      </c>
      <c r="BD71" s="8">
        <f>RA_EC!BD71+MA_EC!BD71+CI_EC!BD71</f>
        <v>0</v>
      </c>
      <c r="BE71" s="8">
        <f>RA_EC!BE71+MA_EC!BE71+CI_EC!BE71</f>
        <v>0</v>
      </c>
      <c r="BF71" s="8">
        <f>RA_EC!BF71+MA_EC!BF71+CI_EC!BF71</f>
        <v>0</v>
      </c>
      <c r="BG71" s="8">
        <f>RA_EC!BG71+MA_EC!BG71+CI_EC!BG71</f>
        <v>0</v>
      </c>
      <c r="BH71" s="8">
        <f>RA_EC!BH71+MA_EC!BH71+CI_EC!BH71</f>
        <v>0</v>
      </c>
      <c r="BI71" s="8">
        <f>RA_EC!BI71+MA_EC!BI71+CI_EC!BI71</f>
        <v>0</v>
      </c>
      <c r="BJ71" s="8">
        <f>RA_EC!BJ71+MA_EC!BJ71+CI_EC!BJ71</f>
        <v>0</v>
      </c>
      <c r="BK71" s="8">
        <f>RA_EC!BK71+MA_EC!BK71+CI_EC!BK71</f>
        <v>0</v>
      </c>
      <c r="BO71" s="24">
        <f t="shared" si="44"/>
        <v>0</v>
      </c>
      <c r="BP71" s="24">
        <f t="shared" si="44"/>
        <v>0</v>
      </c>
      <c r="BQ71" s="24">
        <f t="shared" si="44"/>
        <v>0</v>
      </c>
      <c r="BR71" s="24">
        <f t="shared" si="44"/>
        <v>0</v>
      </c>
      <c r="BS71" s="24">
        <f t="shared" si="44"/>
        <v>0</v>
      </c>
      <c r="BT71" s="24">
        <f t="shared" si="44"/>
        <v>0</v>
      </c>
    </row>
    <row r="72" spans="1:72" hidden="1" outlineLevel="1" x14ac:dyDescent="0.25">
      <c r="A72" s="11" t="s">
        <v>35</v>
      </c>
      <c r="C72" s="2" t="s">
        <v>111</v>
      </c>
      <c r="D72" s="8">
        <f>RA_EC!D72+MA_EC!D72+CI_EC!D72</f>
        <v>0</v>
      </c>
      <c r="E72" s="8">
        <f>RA_EC!E72+MA_EC!E72+CI_EC!E72</f>
        <v>0</v>
      </c>
      <c r="F72" s="8">
        <f>RA_EC!F72+MA_EC!F72+CI_EC!F72</f>
        <v>0</v>
      </c>
      <c r="G72" s="8">
        <f>RA_EC!G72+MA_EC!G72+CI_EC!G72</f>
        <v>0</v>
      </c>
      <c r="H72" s="8">
        <f>RA_EC!H72+MA_EC!H72+CI_EC!H72</f>
        <v>0</v>
      </c>
      <c r="I72" s="8">
        <f>RA_EC!I72+MA_EC!I72+CI_EC!I72</f>
        <v>0</v>
      </c>
      <c r="J72" s="8">
        <f>RA_EC!J72+MA_EC!J72+CI_EC!J72</f>
        <v>0</v>
      </c>
      <c r="K72" s="8">
        <f>RA_EC!K72+MA_EC!K72+CI_EC!K72</f>
        <v>0</v>
      </c>
      <c r="L72" s="8">
        <f>RA_EC!L72+MA_EC!L72+CI_EC!L72</f>
        <v>0</v>
      </c>
      <c r="M72" s="8">
        <f>RA_EC!M72+MA_EC!M72+CI_EC!M72</f>
        <v>0</v>
      </c>
      <c r="N72" s="8">
        <f>RA_EC!N72+MA_EC!N72+CI_EC!N72</f>
        <v>0</v>
      </c>
      <c r="O72" s="8">
        <f>RA_EC!O72+MA_EC!O72+CI_EC!O72</f>
        <v>0</v>
      </c>
      <c r="P72" s="8">
        <f>RA_EC!P72+MA_EC!P72+CI_EC!P72</f>
        <v>0</v>
      </c>
      <c r="Q72" s="8">
        <f>RA_EC!Q72+MA_EC!Q72+CI_EC!Q72</f>
        <v>0</v>
      </c>
      <c r="R72" s="8">
        <f>RA_EC!R72+MA_EC!R72+CI_EC!R72</f>
        <v>0</v>
      </c>
      <c r="S72" s="8">
        <f>RA_EC!S72+MA_EC!S72+CI_EC!S72</f>
        <v>0</v>
      </c>
      <c r="T72" s="8">
        <f>RA_EC!T72+MA_EC!T72+CI_EC!T72</f>
        <v>0</v>
      </c>
      <c r="U72" s="8">
        <f>RA_EC!U72+MA_EC!U72+CI_EC!U72</f>
        <v>0</v>
      </c>
      <c r="V72" s="8">
        <f>RA_EC!V72+MA_EC!V72+CI_EC!V72</f>
        <v>0</v>
      </c>
      <c r="W72" s="8">
        <f>RA_EC!W72+MA_EC!W72+CI_EC!W72</f>
        <v>0</v>
      </c>
      <c r="X72" s="8">
        <f>RA_EC!X72+MA_EC!X72+CI_EC!X72</f>
        <v>0</v>
      </c>
      <c r="Y72" s="8">
        <f>RA_EC!Y72+MA_EC!Y72+CI_EC!Y72</f>
        <v>0</v>
      </c>
      <c r="Z72" s="8">
        <f>RA_EC!Z72+MA_EC!Z72+CI_EC!Z72</f>
        <v>0</v>
      </c>
      <c r="AA72" s="8">
        <f>RA_EC!AA72+MA_EC!AA72+CI_EC!AA72</f>
        <v>0</v>
      </c>
      <c r="AB72" s="8">
        <f>RA_EC!AB72+MA_EC!AB72+CI_EC!AB72</f>
        <v>0</v>
      </c>
      <c r="AC72" s="8">
        <f>RA_EC!AC72+MA_EC!AC72+CI_EC!AC72</f>
        <v>0</v>
      </c>
      <c r="AD72" s="8">
        <f>RA_EC!AD72+MA_EC!AD72+CI_EC!AD72</f>
        <v>0</v>
      </c>
      <c r="AE72" s="8">
        <f>RA_EC!AE72+MA_EC!AE72+CI_EC!AE72</f>
        <v>0</v>
      </c>
      <c r="AF72" s="8">
        <f>RA_EC!AF72+MA_EC!AF72+CI_EC!AF72</f>
        <v>0</v>
      </c>
      <c r="AG72" s="8">
        <f>RA_EC!AG72+MA_EC!AG72+CI_EC!AG72</f>
        <v>0</v>
      </c>
      <c r="AH72" s="8">
        <f>RA_EC!AH72+MA_EC!AH72+CI_EC!AH72</f>
        <v>0</v>
      </c>
      <c r="AI72" s="8">
        <f>RA_EC!AI72+MA_EC!AI72+CI_EC!AI72</f>
        <v>0</v>
      </c>
      <c r="AJ72" s="8">
        <f>RA_EC!AJ72+MA_EC!AJ72+CI_EC!AJ72</f>
        <v>0</v>
      </c>
      <c r="AK72" s="8">
        <f>RA_EC!AK72+MA_EC!AK72+CI_EC!AK72</f>
        <v>0</v>
      </c>
      <c r="AL72" s="8">
        <f>RA_EC!AL72+MA_EC!AL72+CI_EC!AL72</f>
        <v>0</v>
      </c>
      <c r="AM72" s="8">
        <f>RA_EC!AM72+MA_EC!AM72+CI_EC!AM72</f>
        <v>0</v>
      </c>
      <c r="AN72" s="8">
        <f>RA_EC!AN72+MA_EC!AN72+CI_EC!AN72</f>
        <v>0</v>
      </c>
      <c r="AO72" s="8">
        <f>RA_EC!AO72+MA_EC!AO72+CI_EC!AO72</f>
        <v>0</v>
      </c>
      <c r="AP72" s="8">
        <f>RA_EC!AP72+MA_EC!AP72+CI_EC!AP72</f>
        <v>0</v>
      </c>
      <c r="AQ72" s="8">
        <f>RA_EC!AQ72+MA_EC!AQ72+CI_EC!AQ72</f>
        <v>0</v>
      </c>
      <c r="AR72" s="8">
        <f>RA_EC!AR72+MA_EC!AR72+CI_EC!AR72</f>
        <v>0</v>
      </c>
      <c r="AS72" s="8">
        <f>RA_EC!AS72+MA_EC!AS72+CI_EC!AS72</f>
        <v>0</v>
      </c>
      <c r="AT72" s="8">
        <f>RA_EC!AT72+MA_EC!AT72+CI_EC!AT72</f>
        <v>0</v>
      </c>
      <c r="AU72" s="8">
        <f>RA_EC!AU72+MA_EC!AU72+CI_EC!AU72</f>
        <v>0</v>
      </c>
      <c r="AV72" s="8">
        <f>RA_EC!AV72+MA_EC!AV72+CI_EC!AV72</f>
        <v>0</v>
      </c>
      <c r="AW72" s="8">
        <f>RA_EC!AW72+MA_EC!AW72+CI_EC!AW72</f>
        <v>0</v>
      </c>
      <c r="AX72" s="8">
        <f>RA_EC!AX72+MA_EC!AX72+CI_EC!AX72</f>
        <v>0</v>
      </c>
      <c r="AY72" s="8">
        <f>RA_EC!AY72+MA_EC!AY72+CI_EC!AY72</f>
        <v>0</v>
      </c>
      <c r="AZ72" s="8">
        <f>RA_EC!AZ72+MA_EC!AZ72+CI_EC!AZ72</f>
        <v>0</v>
      </c>
      <c r="BA72" s="8">
        <f>RA_EC!BA72+MA_EC!BA72+CI_EC!BA72</f>
        <v>0</v>
      </c>
      <c r="BB72" s="8">
        <f>RA_EC!BB72+MA_EC!BB72+CI_EC!BB72</f>
        <v>0</v>
      </c>
      <c r="BC72" s="8">
        <f>RA_EC!BC72+MA_EC!BC72+CI_EC!BC72</f>
        <v>0</v>
      </c>
      <c r="BD72" s="8">
        <f>RA_EC!BD72+MA_EC!BD72+CI_EC!BD72</f>
        <v>0</v>
      </c>
      <c r="BE72" s="8">
        <f>RA_EC!BE72+MA_EC!BE72+CI_EC!BE72</f>
        <v>0</v>
      </c>
      <c r="BF72" s="8">
        <f>RA_EC!BF72+MA_EC!BF72+CI_EC!BF72</f>
        <v>0</v>
      </c>
      <c r="BG72" s="8">
        <f>RA_EC!BG72+MA_EC!BG72+CI_EC!BG72</f>
        <v>0</v>
      </c>
      <c r="BH72" s="8">
        <f>RA_EC!BH72+MA_EC!BH72+CI_EC!BH72</f>
        <v>0</v>
      </c>
      <c r="BI72" s="8">
        <f>RA_EC!BI72+MA_EC!BI72+CI_EC!BI72</f>
        <v>0</v>
      </c>
      <c r="BJ72" s="8">
        <f>RA_EC!BJ72+MA_EC!BJ72+CI_EC!BJ72</f>
        <v>0</v>
      </c>
      <c r="BK72" s="8">
        <f>RA_EC!BK72+MA_EC!BK72+CI_EC!BK72</f>
        <v>0</v>
      </c>
      <c r="BO72" s="24">
        <f t="shared" si="44"/>
        <v>0</v>
      </c>
      <c r="BP72" s="24">
        <f t="shared" si="44"/>
        <v>0</v>
      </c>
      <c r="BQ72" s="24">
        <f t="shared" si="44"/>
        <v>0</v>
      </c>
      <c r="BR72" s="24">
        <f t="shared" si="44"/>
        <v>0</v>
      </c>
      <c r="BS72" s="24">
        <f t="shared" si="44"/>
        <v>0</v>
      </c>
      <c r="BT72" s="24">
        <f t="shared" si="44"/>
        <v>0</v>
      </c>
    </row>
    <row r="73" spans="1:72" hidden="1" outlineLevel="1" x14ac:dyDescent="0.25">
      <c r="A73" s="11" t="s">
        <v>35</v>
      </c>
      <c r="C73" s="2" t="s">
        <v>101</v>
      </c>
      <c r="D73" s="8">
        <f>RA_EC!D73+MA_EC!D73+CI_EC!D73</f>
        <v>0</v>
      </c>
      <c r="E73" s="8">
        <f>RA_EC!E73+MA_EC!E73+CI_EC!E73</f>
        <v>0</v>
      </c>
      <c r="F73" s="8">
        <f>RA_EC!F73+MA_EC!F73+CI_EC!F73</f>
        <v>0</v>
      </c>
      <c r="G73" s="8">
        <f>RA_EC!G73+MA_EC!G73+CI_EC!G73</f>
        <v>0</v>
      </c>
      <c r="H73" s="8">
        <f>RA_EC!H73+MA_EC!H73+CI_EC!H73</f>
        <v>0</v>
      </c>
      <c r="I73" s="8">
        <f>RA_EC!I73+MA_EC!I73+CI_EC!I73</f>
        <v>0</v>
      </c>
      <c r="J73" s="8">
        <f>RA_EC!J73+MA_EC!J73+CI_EC!J73</f>
        <v>0</v>
      </c>
      <c r="K73" s="8">
        <f>RA_EC!K73+MA_EC!K73+CI_EC!K73</f>
        <v>0</v>
      </c>
      <c r="L73" s="8">
        <f>RA_EC!L73+MA_EC!L73+CI_EC!L73</f>
        <v>0</v>
      </c>
      <c r="M73" s="8">
        <f>RA_EC!M73+MA_EC!M73+CI_EC!M73</f>
        <v>0</v>
      </c>
      <c r="N73" s="8">
        <f>RA_EC!N73+MA_EC!N73+CI_EC!N73</f>
        <v>0</v>
      </c>
      <c r="O73" s="8">
        <f>RA_EC!O73+MA_EC!O73+CI_EC!O73</f>
        <v>0</v>
      </c>
      <c r="P73" s="8">
        <f>RA_EC!P73+MA_EC!P73+CI_EC!P73</f>
        <v>0</v>
      </c>
      <c r="Q73" s="8">
        <f>RA_EC!Q73+MA_EC!Q73+CI_EC!Q73</f>
        <v>0</v>
      </c>
      <c r="R73" s="8">
        <f>RA_EC!R73+MA_EC!R73+CI_EC!R73</f>
        <v>0</v>
      </c>
      <c r="S73" s="8">
        <f>RA_EC!S73+MA_EC!S73+CI_EC!S73</f>
        <v>0</v>
      </c>
      <c r="T73" s="8">
        <f>RA_EC!T73+MA_EC!T73+CI_EC!T73</f>
        <v>0</v>
      </c>
      <c r="U73" s="8">
        <f>RA_EC!U73+MA_EC!U73+CI_EC!U73</f>
        <v>0</v>
      </c>
      <c r="V73" s="8">
        <f>RA_EC!V73+MA_EC!V73+CI_EC!V73</f>
        <v>0</v>
      </c>
      <c r="W73" s="8">
        <f>RA_EC!W73+MA_EC!W73+CI_EC!W73</f>
        <v>0</v>
      </c>
      <c r="X73" s="8">
        <f>RA_EC!X73+MA_EC!X73+CI_EC!X73</f>
        <v>0</v>
      </c>
      <c r="Y73" s="8">
        <f>RA_EC!Y73+MA_EC!Y73+CI_EC!Y73</f>
        <v>0</v>
      </c>
      <c r="Z73" s="8">
        <f>RA_EC!Z73+MA_EC!Z73+CI_EC!Z73</f>
        <v>0</v>
      </c>
      <c r="AA73" s="8">
        <f>RA_EC!AA73+MA_EC!AA73+CI_EC!AA73</f>
        <v>0</v>
      </c>
      <c r="AB73" s="8">
        <f>RA_EC!AB73+MA_EC!AB73+CI_EC!AB73</f>
        <v>0</v>
      </c>
      <c r="AC73" s="8">
        <f>RA_EC!AC73+MA_EC!AC73+CI_EC!AC73</f>
        <v>0</v>
      </c>
      <c r="AD73" s="8">
        <f>RA_EC!AD73+MA_EC!AD73+CI_EC!AD73</f>
        <v>0</v>
      </c>
      <c r="AE73" s="8">
        <f>RA_EC!AE73+MA_EC!AE73+CI_EC!AE73</f>
        <v>0</v>
      </c>
      <c r="AF73" s="8">
        <f>RA_EC!AF73+MA_EC!AF73+CI_EC!AF73</f>
        <v>0</v>
      </c>
      <c r="AG73" s="8">
        <f>RA_EC!AG73+MA_EC!AG73+CI_EC!AG73</f>
        <v>0</v>
      </c>
      <c r="AH73" s="8">
        <f>RA_EC!AH73+MA_EC!AH73+CI_EC!AH73</f>
        <v>0</v>
      </c>
      <c r="AI73" s="8">
        <f>RA_EC!AI73+MA_EC!AI73+CI_EC!AI73</f>
        <v>0</v>
      </c>
      <c r="AJ73" s="8">
        <f>RA_EC!AJ73+MA_EC!AJ73+CI_EC!AJ73</f>
        <v>0</v>
      </c>
      <c r="AK73" s="8">
        <f>RA_EC!AK73+MA_EC!AK73+CI_EC!AK73</f>
        <v>0</v>
      </c>
      <c r="AL73" s="8">
        <f>RA_EC!AL73+MA_EC!AL73+CI_EC!AL73</f>
        <v>0</v>
      </c>
      <c r="AM73" s="8">
        <f>RA_EC!AM73+MA_EC!AM73+CI_EC!AM73</f>
        <v>0</v>
      </c>
      <c r="AN73" s="8">
        <f>RA_EC!AN73+MA_EC!AN73+CI_EC!AN73</f>
        <v>0</v>
      </c>
      <c r="AO73" s="8">
        <f>RA_EC!AO73+MA_EC!AO73+CI_EC!AO73</f>
        <v>0</v>
      </c>
      <c r="AP73" s="8">
        <f>RA_EC!AP73+MA_EC!AP73+CI_EC!AP73</f>
        <v>0</v>
      </c>
      <c r="AQ73" s="8">
        <f>RA_EC!AQ73+MA_EC!AQ73+CI_EC!AQ73</f>
        <v>0</v>
      </c>
      <c r="AR73" s="8">
        <f>RA_EC!AR73+MA_EC!AR73+CI_EC!AR73</f>
        <v>0</v>
      </c>
      <c r="AS73" s="8">
        <f>RA_EC!AS73+MA_EC!AS73+CI_EC!AS73</f>
        <v>0</v>
      </c>
      <c r="AT73" s="8">
        <f>RA_EC!AT73+MA_EC!AT73+CI_EC!AT73</f>
        <v>0</v>
      </c>
      <c r="AU73" s="8">
        <f>RA_EC!AU73+MA_EC!AU73+CI_EC!AU73</f>
        <v>0</v>
      </c>
      <c r="AV73" s="8">
        <f>RA_EC!AV73+MA_EC!AV73+CI_EC!AV73</f>
        <v>0</v>
      </c>
      <c r="AW73" s="8">
        <f>RA_EC!AW73+MA_EC!AW73+CI_EC!AW73</f>
        <v>0</v>
      </c>
      <c r="AX73" s="8">
        <f>RA_EC!AX73+MA_EC!AX73+CI_EC!AX73</f>
        <v>0</v>
      </c>
      <c r="AY73" s="8">
        <f>RA_EC!AY73+MA_EC!AY73+CI_EC!AY73</f>
        <v>0</v>
      </c>
      <c r="AZ73" s="8">
        <f>RA_EC!AZ73+MA_EC!AZ73+CI_EC!AZ73</f>
        <v>0</v>
      </c>
      <c r="BA73" s="8">
        <f>RA_EC!BA73+MA_EC!BA73+CI_EC!BA73</f>
        <v>0</v>
      </c>
      <c r="BB73" s="8">
        <f>RA_EC!BB73+MA_EC!BB73+CI_EC!BB73</f>
        <v>0</v>
      </c>
      <c r="BC73" s="8">
        <f>RA_EC!BC73+MA_EC!BC73+CI_EC!BC73</f>
        <v>0</v>
      </c>
      <c r="BD73" s="8">
        <f>RA_EC!BD73+MA_EC!BD73+CI_EC!BD73</f>
        <v>0</v>
      </c>
      <c r="BE73" s="8">
        <f>RA_EC!BE73+MA_EC!BE73+CI_EC!BE73</f>
        <v>0</v>
      </c>
      <c r="BF73" s="8">
        <f>RA_EC!BF73+MA_EC!BF73+CI_EC!BF73</f>
        <v>0</v>
      </c>
      <c r="BG73" s="8">
        <f>RA_EC!BG73+MA_EC!BG73+CI_EC!BG73</f>
        <v>0</v>
      </c>
      <c r="BH73" s="8">
        <f>RA_EC!BH73+MA_EC!BH73+CI_EC!BH73</f>
        <v>0</v>
      </c>
      <c r="BI73" s="8">
        <f>RA_EC!BI73+MA_EC!BI73+CI_EC!BI73</f>
        <v>0</v>
      </c>
      <c r="BJ73" s="8">
        <f>RA_EC!BJ73+MA_EC!BJ73+CI_EC!BJ73</f>
        <v>0</v>
      </c>
      <c r="BK73" s="8">
        <f>RA_EC!BK73+MA_EC!BK73+CI_EC!BK73</f>
        <v>0</v>
      </c>
      <c r="BO73" s="24">
        <f t="shared" si="44"/>
        <v>0</v>
      </c>
      <c r="BP73" s="24">
        <f t="shared" si="44"/>
        <v>0</v>
      </c>
      <c r="BQ73" s="24">
        <f t="shared" si="44"/>
        <v>0</v>
      </c>
      <c r="BR73" s="24">
        <f t="shared" si="44"/>
        <v>0</v>
      </c>
      <c r="BS73" s="24">
        <f t="shared" si="44"/>
        <v>0</v>
      </c>
      <c r="BT73" s="24">
        <f t="shared" si="44"/>
        <v>0</v>
      </c>
    </row>
    <row r="74" spans="1:72" hidden="1" outlineLevel="1" x14ac:dyDescent="0.25">
      <c r="A74" s="11" t="s">
        <v>35</v>
      </c>
      <c r="C74" s="2" t="s">
        <v>99</v>
      </c>
      <c r="D74" s="8">
        <f>RA_EC!D74+MA_EC!D74+CI_EC!D74</f>
        <v>0</v>
      </c>
      <c r="E74" s="8">
        <f>RA_EC!E74+MA_EC!E74+CI_EC!E74</f>
        <v>0</v>
      </c>
      <c r="F74" s="8">
        <f>RA_EC!F74+MA_EC!F74+CI_EC!F74</f>
        <v>0</v>
      </c>
      <c r="G74" s="8">
        <f>RA_EC!G74+MA_EC!G74+CI_EC!G74</f>
        <v>0</v>
      </c>
      <c r="H74" s="8">
        <f>RA_EC!H74+MA_EC!H74+CI_EC!H74</f>
        <v>0</v>
      </c>
      <c r="I74" s="8">
        <f>RA_EC!I74+MA_EC!I74+CI_EC!I74</f>
        <v>0</v>
      </c>
      <c r="J74" s="8">
        <f>RA_EC!J74+MA_EC!J74+CI_EC!J74</f>
        <v>0</v>
      </c>
      <c r="K74" s="8">
        <f>RA_EC!K74+MA_EC!K74+CI_EC!K74</f>
        <v>0</v>
      </c>
      <c r="L74" s="8">
        <f>RA_EC!L74+MA_EC!L74+CI_EC!L74</f>
        <v>0</v>
      </c>
      <c r="M74" s="8">
        <f>RA_EC!M74+MA_EC!M74+CI_EC!M74</f>
        <v>0</v>
      </c>
      <c r="N74" s="8">
        <f>RA_EC!N74+MA_EC!N74+CI_EC!N74</f>
        <v>0</v>
      </c>
      <c r="O74" s="8">
        <f>RA_EC!O74+MA_EC!O74+CI_EC!O74</f>
        <v>0</v>
      </c>
      <c r="P74" s="8">
        <f>RA_EC!P74+MA_EC!P74+CI_EC!P74</f>
        <v>0</v>
      </c>
      <c r="Q74" s="8">
        <f>RA_EC!Q74+MA_EC!Q74+CI_EC!Q74</f>
        <v>0</v>
      </c>
      <c r="R74" s="8">
        <f>RA_EC!R74+MA_EC!R74+CI_EC!R74</f>
        <v>0</v>
      </c>
      <c r="S74" s="8">
        <f>RA_EC!S74+MA_EC!S74+CI_EC!S74</f>
        <v>0</v>
      </c>
      <c r="T74" s="8">
        <f>RA_EC!T74+MA_EC!T74+CI_EC!T74</f>
        <v>0</v>
      </c>
      <c r="U74" s="8">
        <f>RA_EC!U74+MA_EC!U74+CI_EC!U74</f>
        <v>0</v>
      </c>
      <c r="V74" s="8">
        <f>RA_EC!V74+MA_EC!V74+CI_EC!V74</f>
        <v>0</v>
      </c>
      <c r="W74" s="8">
        <f>RA_EC!W74+MA_EC!W74+CI_EC!W74</f>
        <v>0</v>
      </c>
      <c r="X74" s="8">
        <f>RA_EC!X74+MA_EC!X74+CI_EC!X74</f>
        <v>0</v>
      </c>
      <c r="Y74" s="8">
        <f>RA_EC!Y74+MA_EC!Y74+CI_EC!Y74</f>
        <v>0</v>
      </c>
      <c r="Z74" s="8">
        <f>RA_EC!Z74+MA_EC!Z74+CI_EC!Z74</f>
        <v>0</v>
      </c>
      <c r="AA74" s="8">
        <f>RA_EC!AA74+MA_EC!AA74+CI_EC!AA74</f>
        <v>0</v>
      </c>
      <c r="AB74" s="8">
        <f>RA_EC!AB74+MA_EC!AB74+CI_EC!AB74</f>
        <v>0</v>
      </c>
      <c r="AC74" s="8">
        <f>RA_EC!AC74+MA_EC!AC74+CI_EC!AC74</f>
        <v>0</v>
      </c>
      <c r="AD74" s="8">
        <f>RA_EC!AD74+MA_EC!AD74+CI_EC!AD74</f>
        <v>0</v>
      </c>
      <c r="AE74" s="8">
        <f>RA_EC!AE74+MA_EC!AE74+CI_EC!AE74</f>
        <v>0</v>
      </c>
      <c r="AF74" s="8">
        <f>RA_EC!AF74+MA_EC!AF74+CI_EC!AF74</f>
        <v>0</v>
      </c>
      <c r="AG74" s="8">
        <f>RA_EC!AG74+MA_EC!AG74+CI_EC!AG74</f>
        <v>0</v>
      </c>
      <c r="AH74" s="8">
        <f>RA_EC!AH74+MA_EC!AH74+CI_EC!AH74</f>
        <v>0</v>
      </c>
      <c r="AI74" s="8">
        <f>RA_EC!AI74+MA_EC!AI74+CI_EC!AI74</f>
        <v>0</v>
      </c>
      <c r="AJ74" s="8">
        <f>RA_EC!AJ74+MA_EC!AJ74+CI_EC!AJ74</f>
        <v>0</v>
      </c>
      <c r="AK74" s="8">
        <f>RA_EC!AK74+MA_EC!AK74+CI_EC!AK74</f>
        <v>0</v>
      </c>
      <c r="AL74" s="8">
        <f>RA_EC!AL74+MA_EC!AL74+CI_EC!AL74</f>
        <v>0</v>
      </c>
      <c r="AM74" s="8">
        <f>RA_EC!AM74+MA_EC!AM74+CI_EC!AM74</f>
        <v>0</v>
      </c>
      <c r="AN74" s="8">
        <f>RA_EC!AN74+MA_EC!AN74+CI_EC!AN74</f>
        <v>0</v>
      </c>
      <c r="AO74" s="8">
        <f>RA_EC!AO74+MA_EC!AO74+CI_EC!AO74</f>
        <v>0</v>
      </c>
      <c r="AP74" s="8">
        <f>RA_EC!AP74+MA_EC!AP74+CI_EC!AP74</f>
        <v>0</v>
      </c>
      <c r="AQ74" s="8">
        <f>RA_EC!AQ74+MA_EC!AQ74+CI_EC!AQ74</f>
        <v>0</v>
      </c>
      <c r="AR74" s="8">
        <f>RA_EC!AR74+MA_EC!AR74+CI_EC!AR74</f>
        <v>0</v>
      </c>
      <c r="AS74" s="8">
        <f>RA_EC!AS74+MA_EC!AS74+CI_EC!AS74</f>
        <v>0</v>
      </c>
      <c r="AT74" s="8">
        <f>RA_EC!AT74+MA_EC!AT74+CI_EC!AT74</f>
        <v>0</v>
      </c>
      <c r="AU74" s="8">
        <f>RA_EC!AU74+MA_EC!AU74+CI_EC!AU74</f>
        <v>0</v>
      </c>
      <c r="AV74" s="8">
        <f>RA_EC!AV74+MA_EC!AV74+CI_EC!AV74</f>
        <v>0</v>
      </c>
      <c r="AW74" s="8">
        <f>RA_EC!AW74+MA_EC!AW74+CI_EC!AW74</f>
        <v>0</v>
      </c>
      <c r="AX74" s="8">
        <f>RA_EC!AX74+MA_EC!AX74+CI_EC!AX74</f>
        <v>0</v>
      </c>
      <c r="AY74" s="8">
        <f>RA_EC!AY74+MA_EC!AY74+CI_EC!AY74</f>
        <v>0</v>
      </c>
      <c r="AZ74" s="8">
        <f>RA_EC!AZ74+MA_EC!AZ74+CI_EC!AZ74</f>
        <v>0</v>
      </c>
      <c r="BA74" s="8">
        <f>RA_EC!BA74+MA_EC!BA74+CI_EC!BA74</f>
        <v>0</v>
      </c>
      <c r="BB74" s="8">
        <f>RA_EC!BB74+MA_EC!BB74+CI_EC!BB74</f>
        <v>0</v>
      </c>
      <c r="BC74" s="8">
        <f>RA_EC!BC74+MA_EC!BC74+CI_EC!BC74</f>
        <v>0</v>
      </c>
      <c r="BD74" s="8">
        <f>RA_EC!BD74+MA_EC!BD74+CI_EC!BD74</f>
        <v>0</v>
      </c>
      <c r="BE74" s="8">
        <f>RA_EC!BE74+MA_EC!BE74+CI_EC!BE74</f>
        <v>0</v>
      </c>
      <c r="BF74" s="8">
        <f>RA_EC!BF74+MA_EC!BF74+CI_EC!BF74</f>
        <v>0</v>
      </c>
      <c r="BG74" s="8">
        <f>RA_EC!BG74+MA_EC!BG74+CI_EC!BG74</f>
        <v>0</v>
      </c>
      <c r="BH74" s="8">
        <f>RA_EC!BH74+MA_EC!BH74+CI_EC!BH74</f>
        <v>0</v>
      </c>
      <c r="BI74" s="8">
        <f>RA_EC!BI74+MA_EC!BI74+CI_EC!BI74</f>
        <v>0</v>
      </c>
      <c r="BJ74" s="8">
        <f>RA_EC!BJ74+MA_EC!BJ74+CI_EC!BJ74</f>
        <v>0</v>
      </c>
      <c r="BK74" s="8">
        <f>RA_EC!BK74+MA_EC!BK74+CI_EC!BK74</f>
        <v>0</v>
      </c>
      <c r="BO74" s="24">
        <f t="shared" si="44"/>
        <v>0</v>
      </c>
      <c r="BP74" s="24">
        <f t="shared" si="44"/>
        <v>0</v>
      </c>
      <c r="BQ74" s="24">
        <f t="shared" si="44"/>
        <v>0</v>
      </c>
      <c r="BR74" s="24">
        <f t="shared" si="44"/>
        <v>0</v>
      </c>
      <c r="BS74" s="24">
        <f t="shared" si="44"/>
        <v>0</v>
      </c>
      <c r="BT74" s="24">
        <f t="shared" si="44"/>
        <v>0</v>
      </c>
    </row>
    <row r="75" spans="1:72" hidden="1" outlineLevel="1" x14ac:dyDescent="0.25">
      <c r="A75" s="11" t="s">
        <v>35</v>
      </c>
      <c r="C75" s="2" t="s">
        <v>100</v>
      </c>
      <c r="D75" s="8">
        <f>RA_EC!D75+MA_EC!D75+CI_EC!D75</f>
        <v>0</v>
      </c>
      <c r="E75" s="8">
        <f>RA_EC!E75+MA_EC!E75+CI_EC!E75</f>
        <v>0</v>
      </c>
      <c r="F75" s="8">
        <f>RA_EC!F75+MA_EC!F75+CI_EC!F75</f>
        <v>0</v>
      </c>
      <c r="G75" s="8">
        <f>RA_EC!G75+MA_EC!G75+CI_EC!G75</f>
        <v>0</v>
      </c>
      <c r="H75" s="8">
        <f>RA_EC!H75+MA_EC!H75+CI_EC!H75</f>
        <v>0</v>
      </c>
      <c r="I75" s="8">
        <f>RA_EC!I75+MA_EC!I75+CI_EC!I75</f>
        <v>0</v>
      </c>
      <c r="J75" s="8">
        <f>RA_EC!J75+MA_EC!J75+CI_EC!J75</f>
        <v>0</v>
      </c>
      <c r="K75" s="8">
        <f>RA_EC!K75+MA_EC!K75+CI_EC!K75</f>
        <v>0</v>
      </c>
      <c r="L75" s="8">
        <f>RA_EC!L75+MA_EC!L75+CI_EC!L75</f>
        <v>0</v>
      </c>
      <c r="M75" s="8">
        <f>RA_EC!M75+MA_EC!M75+CI_EC!M75</f>
        <v>0</v>
      </c>
      <c r="N75" s="8">
        <f>RA_EC!N75+MA_EC!N75+CI_EC!N75</f>
        <v>0</v>
      </c>
      <c r="O75" s="8">
        <f>RA_EC!O75+MA_EC!O75+CI_EC!O75</f>
        <v>0</v>
      </c>
      <c r="P75" s="8">
        <f>RA_EC!P75+MA_EC!P75+CI_EC!P75</f>
        <v>0</v>
      </c>
      <c r="Q75" s="8">
        <f>RA_EC!Q75+MA_EC!Q75+CI_EC!Q75</f>
        <v>0</v>
      </c>
      <c r="R75" s="8">
        <f>RA_EC!R75+MA_EC!R75+CI_EC!R75</f>
        <v>0</v>
      </c>
      <c r="S75" s="8">
        <f>RA_EC!S75+MA_EC!S75+CI_EC!S75</f>
        <v>0</v>
      </c>
      <c r="T75" s="8">
        <f>RA_EC!T75+MA_EC!T75+CI_EC!T75</f>
        <v>0</v>
      </c>
      <c r="U75" s="8">
        <f>RA_EC!U75+MA_EC!U75+CI_EC!U75</f>
        <v>0</v>
      </c>
      <c r="V75" s="8">
        <f>RA_EC!V75+MA_EC!V75+CI_EC!V75</f>
        <v>0</v>
      </c>
      <c r="W75" s="8">
        <f>RA_EC!W75+MA_EC!W75+CI_EC!W75</f>
        <v>0</v>
      </c>
      <c r="X75" s="8">
        <f>RA_EC!X75+MA_EC!X75+CI_EC!X75</f>
        <v>0</v>
      </c>
      <c r="Y75" s="8">
        <f>RA_EC!Y75+MA_EC!Y75+CI_EC!Y75</f>
        <v>0</v>
      </c>
      <c r="Z75" s="8">
        <f>RA_EC!Z75+MA_EC!Z75+CI_EC!Z75</f>
        <v>0</v>
      </c>
      <c r="AA75" s="8">
        <f>RA_EC!AA75+MA_EC!AA75+CI_EC!AA75</f>
        <v>0</v>
      </c>
      <c r="AB75" s="8">
        <f>RA_EC!AB75+MA_EC!AB75+CI_EC!AB75</f>
        <v>0</v>
      </c>
      <c r="AC75" s="8">
        <f>RA_EC!AC75+MA_EC!AC75+CI_EC!AC75</f>
        <v>0</v>
      </c>
      <c r="AD75" s="8">
        <f>RA_EC!AD75+MA_EC!AD75+CI_EC!AD75</f>
        <v>0</v>
      </c>
      <c r="AE75" s="8">
        <f>RA_EC!AE75+MA_EC!AE75+CI_EC!AE75</f>
        <v>0</v>
      </c>
      <c r="AF75" s="8">
        <f>RA_EC!AF75+MA_EC!AF75+CI_EC!AF75</f>
        <v>0</v>
      </c>
      <c r="AG75" s="8">
        <f>RA_EC!AG75+MA_EC!AG75+CI_EC!AG75</f>
        <v>0</v>
      </c>
      <c r="AH75" s="8">
        <f>RA_EC!AH75+MA_EC!AH75+CI_EC!AH75</f>
        <v>0</v>
      </c>
      <c r="AI75" s="8">
        <f>RA_EC!AI75+MA_EC!AI75+CI_EC!AI75</f>
        <v>0</v>
      </c>
      <c r="AJ75" s="8">
        <f>RA_EC!AJ75+MA_EC!AJ75+CI_EC!AJ75</f>
        <v>0</v>
      </c>
      <c r="AK75" s="8">
        <f>RA_EC!AK75+MA_EC!AK75+CI_EC!AK75</f>
        <v>0</v>
      </c>
      <c r="AL75" s="8">
        <f>RA_EC!AL75+MA_EC!AL75+CI_EC!AL75</f>
        <v>0</v>
      </c>
      <c r="AM75" s="8">
        <f>RA_EC!AM75+MA_EC!AM75+CI_EC!AM75</f>
        <v>0</v>
      </c>
      <c r="AN75" s="8">
        <f>RA_EC!AN75+MA_EC!AN75+CI_EC!AN75</f>
        <v>0</v>
      </c>
      <c r="AO75" s="8">
        <f>RA_EC!AO75+MA_EC!AO75+CI_EC!AO75</f>
        <v>0</v>
      </c>
      <c r="AP75" s="8">
        <f>RA_EC!AP75+MA_EC!AP75+CI_EC!AP75</f>
        <v>0</v>
      </c>
      <c r="AQ75" s="8">
        <f>RA_EC!AQ75+MA_EC!AQ75+CI_EC!AQ75</f>
        <v>0</v>
      </c>
      <c r="AR75" s="8">
        <f>RA_EC!AR75+MA_EC!AR75+CI_EC!AR75</f>
        <v>0</v>
      </c>
      <c r="AS75" s="8">
        <f>RA_EC!AS75+MA_EC!AS75+CI_EC!AS75</f>
        <v>0</v>
      </c>
      <c r="AT75" s="8">
        <f>RA_EC!AT75+MA_EC!AT75+CI_EC!AT75</f>
        <v>0</v>
      </c>
      <c r="AU75" s="8">
        <f>RA_EC!AU75+MA_EC!AU75+CI_EC!AU75</f>
        <v>0</v>
      </c>
      <c r="AV75" s="8">
        <f>RA_EC!AV75+MA_EC!AV75+CI_EC!AV75</f>
        <v>0</v>
      </c>
      <c r="AW75" s="8">
        <f>RA_EC!AW75+MA_EC!AW75+CI_EC!AW75</f>
        <v>0</v>
      </c>
      <c r="AX75" s="8">
        <f>RA_EC!AX75+MA_EC!AX75+CI_EC!AX75</f>
        <v>0</v>
      </c>
      <c r="AY75" s="8">
        <f>RA_EC!AY75+MA_EC!AY75+CI_EC!AY75</f>
        <v>0</v>
      </c>
      <c r="AZ75" s="8">
        <f>RA_EC!AZ75+MA_EC!AZ75+CI_EC!AZ75</f>
        <v>0</v>
      </c>
      <c r="BA75" s="8">
        <f>RA_EC!BA75+MA_EC!BA75+CI_EC!BA75</f>
        <v>0</v>
      </c>
      <c r="BB75" s="8">
        <f>RA_EC!BB75+MA_EC!BB75+CI_EC!BB75</f>
        <v>0</v>
      </c>
      <c r="BC75" s="8">
        <f>RA_EC!BC75+MA_EC!BC75+CI_EC!BC75</f>
        <v>0</v>
      </c>
      <c r="BD75" s="8">
        <f>RA_EC!BD75+MA_EC!BD75+CI_EC!BD75</f>
        <v>0</v>
      </c>
      <c r="BE75" s="8">
        <f>RA_EC!BE75+MA_EC!BE75+CI_EC!BE75</f>
        <v>0</v>
      </c>
      <c r="BF75" s="8">
        <f>RA_EC!BF75+MA_EC!BF75+CI_EC!BF75</f>
        <v>0</v>
      </c>
      <c r="BG75" s="8">
        <f>RA_EC!BG75+MA_EC!BG75+CI_EC!BG75</f>
        <v>0</v>
      </c>
      <c r="BH75" s="8">
        <f>RA_EC!BH75+MA_EC!BH75+CI_EC!BH75</f>
        <v>0</v>
      </c>
      <c r="BI75" s="8">
        <f>RA_EC!BI75+MA_EC!BI75+CI_EC!BI75</f>
        <v>0</v>
      </c>
      <c r="BJ75" s="8">
        <f>RA_EC!BJ75+MA_EC!BJ75+CI_EC!BJ75</f>
        <v>0</v>
      </c>
      <c r="BK75" s="8">
        <f>RA_EC!BK75+MA_EC!BK75+CI_EC!BK75</f>
        <v>0</v>
      </c>
      <c r="BO75" s="24">
        <f t="shared" si="44"/>
        <v>0</v>
      </c>
      <c r="BP75" s="24">
        <f t="shared" si="44"/>
        <v>0</v>
      </c>
      <c r="BQ75" s="24">
        <f t="shared" si="44"/>
        <v>0</v>
      </c>
      <c r="BR75" s="24">
        <f t="shared" si="44"/>
        <v>0</v>
      </c>
      <c r="BS75" s="24">
        <f t="shared" si="44"/>
        <v>0</v>
      </c>
      <c r="BT75" s="24">
        <f t="shared" si="44"/>
        <v>0</v>
      </c>
    </row>
    <row r="76" spans="1:72" hidden="1" outlineLevel="1" x14ac:dyDescent="0.25">
      <c r="A76" s="11" t="s">
        <v>35</v>
      </c>
      <c r="C76" s="2" t="s">
        <v>98</v>
      </c>
      <c r="D76" s="8">
        <f>RA_EC!D76+MA_EC!D76+CI_EC!D76</f>
        <v>0</v>
      </c>
      <c r="E76" s="8">
        <f>RA_EC!E76+MA_EC!E76+CI_EC!E76</f>
        <v>0</v>
      </c>
      <c r="F76" s="8">
        <f>RA_EC!F76+MA_EC!F76+CI_EC!F76</f>
        <v>0</v>
      </c>
      <c r="G76" s="8">
        <f>RA_EC!G76+MA_EC!G76+CI_EC!G76</f>
        <v>0</v>
      </c>
      <c r="H76" s="8">
        <f>RA_EC!H76+MA_EC!H76+CI_EC!H76</f>
        <v>0</v>
      </c>
      <c r="I76" s="8">
        <f>RA_EC!I76+MA_EC!I76+CI_EC!I76</f>
        <v>0</v>
      </c>
      <c r="J76" s="8">
        <f>RA_EC!J76+MA_EC!J76+CI_EC!J76</f>
        <v>0</v>
      </c>
      <c r="K76" s="8">
        <f>RA_EC!K76+MA_EC!K76+CI_EC!K76</f>
        <v>0</v>
      </c>
      <c r="L76" s="8">
        <f>RA_EC!L76+MA_EC!L76+CI_EC!L76</f>
        <v>0</v>
      </c>
      <c r="M76" s="8">
        <f>RA_EC!M76+MA_EC!M76+CI_EC!M76</f>
        <v>0</v>
      </c>
      <c r="N76" s="8">
        <f>RA_EC!N76+MA_EC!N76+CI_EC!N76</f>
        <v>0</v>
      </c>
      <c r="O76" s="8">
        <f>RA_EC!O76+MA_EC!O76+CI_EC!O76</f>
        <v>0</v>
      </c>
      <c r="P76" s="8">
        <f>RA_EC!P76+MA_EC!P76+CI_EC!P76</f>
        <v>0</v>
      </c>
      <c r="Q76" s="8">
        <f>RA_EC!Q76+MA_EC!Q76+CI_EC!Q76</f>
        <v>0</v>
      </c>
      <c r="R76" s="8">
        <f>RA_EC!R76+MA_EC!R76+CI_EC!R76</f>
        <v>0</v>
      </c>
      <c r="S76" s="8">
        <f>RA_EC!S76+MA_EC!S76+CI_EC!S76</f>
        <v>0</v>
      </c>
      <c r="T76" s="8">
        <f>RA_EC!T76+MA_EC!T76+CI_EC!T76</f>
        <v>0</v>
      </c>
      <c r="U76" s="8">
        <f>RA_EC!U76+MA_EC!U76+CI_EC!U76</f>
        <v>0</v>
      </c>
      <c r="V76" s="8">
        <f>RA_EC!V76+MA_EC!V76+CI_EC!V76</f>
        <v>0</v>
      </c>
      <c r="W76" s="8">
        <f>RA_EC!W76+MA_EC!W76+CI_EC!W76</f>
        <v>0</v>
      </c>
      <c r="X76" s="8">
        <f>RA_EC!X76+MA_EC!X76+CI_EC!X76</f>
        <v>0</v>
      </c>
      <c r="Y76" s="8">
        <f>RA_EC!Y76+MA_EC!Y76+CI_EC!Y76</f>
        <v>0</v>
      </c>
      <c r="Z76" s="8">
        <f>RA_EC!Z76+MA_EC!Z76+CI_EC!Z76</f>
        <v>0</v>
      </c>
      <c r="AA76" s="8">
        <f>RA_EC!AA76+MA_EC!AA76+CI_EC!AA76</f>
        <v>0</v>
      </c>
      <c r="AB76" s="8">
        <f>RA_EC!AB76+MA_EC!AB76+CI_EC!AB76</f>
        <v>0</v>
      </c>
      <c r="AC76" s="8">
        <f>RA_EC!AC76+MA_EC!AC76+CI_EC!AC76</f>
        <v>0</v>
      </c>
      <c r="AD76" s="8">
        <f>RA_EC!AD76+MA_EC!AD76+CI_EC!AD76</f>
        <v>0</v>
      </c>
      <c r="AE76" s="8">
        <f>RA_EC!AE76+MA_EC!AE76+CI_EC!AE76</f>
        <v>0</v>
      </c>
      <c r="AF76" s="8">
        <f>RA_EC!AF76+MA_EC!AF76+CI_EC!AF76</f>
        <v>0</v>
      </c>
      <c r="AG76" s="8">
        <f>RA_EC!AG76+MA_EC!AG76+CI_EC!AG76</f>
        <v>0</v>
      </c>
      <c r="AH76" s="8">
        <f>RA_EC!AH76+MA_EC!AH76+CI_EC!AH76</f>
        <v>0</v>
      </c>
      <c r="AI76" s="8">
        <f>RA_EC!AI76+MA_EC!AI76+CI_EC!AI76</f>
        <v>0</v>
      </c>
      <c r="AJ76" s="8">
        <f>RA_EC!AJ76+MA_EC!AJ76+CI_EC!AJ76</f>
        <v>0</v>
      </c>
      <c r="AK76" s="8">
        <f>RA_EC!AK76+MA_EC!AK76+CI_EC!AK76</f>
        <v>0</v>
      </c>
      <c r="AL76" s="8">
        <f>RA_EC!AL76+MA_EC!AL76+CI_EC!AL76</f>
        <v>0</v>
      </c>
      <c r="AM76" s="8">
        <f>RA_EC!AM76+MA_EC!AM76+CI_EC!AM76</f>
        <v>0</v>
      </c>
      <c r="AN76" s="8">
        <f>RA_EC!AN76+MA_EC!AN76+CI_EC!AN76</f>
        <v>0</v>
      </c>
      <c r="AO76" s="8">
        <f>RA_EC!AO76+MA_EC!AO76+CI_EC!AO76</f>
        <v>0</v>
      </c>
      <c r="AP76" s="8">
        <f>RA_EC!AP76+MA_EC!AP76+CI_EC!AP76</f>
        <v>0</v>
      </c>
      <c r="AQ76" s="8">
        <f>RA_EC!AQ76+MA_EC!AQ76+CI_EC!AQ76</f>
        <v>0</v>
      </c>
      <c r="AR76" s="8">
        <f>RA_EC!AR76+MA_EC!AR76+CI_EC!AR76</f>
        <v>0</v>
      </c>
      <c r="AS76" s="8">
        <f>RA_EC!AS76+MA_EC!AS76+CI_EC!AS76</f>
        <v>0</v>
      </c>
      <c r="AT76" s="8">
        <f>RA_EC!AT76+MA_EC!AT76+CI_EC!AT76</f>
        <v>0</v>
      </c>
      <c r="AU76" s="8">
        <f>RA_EC!AU76+MA_EC!AU76+CI_EC!AU76</f>
        <v>0</v>
      </c>
      <c r="AV76" s="8">
        <f>RA_EC!AV76+MA_EC!AV76+CI_EC!AV76</f>
        <v>0</v>
      </c>
      <c r="AW76" s="8">
        <f>RA_EC!AW76+MA_EC!AW76+CI_EC!AW76</f>
        <v>0</v>
      </c>
      <c r="AX76" s="8">
        <f>RA_EC!AX76+MA_EC!AX76+CI_EC!AX76</f>
        <v>0</v>
      </c>
      <c r="AY76" s="8">
        <f>RA_EC!AY76+MA_EC!AY76+CI_EC!AY76</f>
        <v>0</v>
      </c>
      <c r="AZ76" s="8">
        <f>RA_EC!AZ76+MA_EC!AZ76+CI_EC!AZ76</f>
        <v>0</v>
      </c>
      <c r="BA76" s="8">
        <f>RA_EC!BA76+MA_EC!BA76+CI_EC!BA76</f>
        <v>0</v>
      </c>
      <c r="BB76" s="8">
        <f>RA_EC!BB76+MA_EC!BB76+CI_EC!BB76</f>
        <v>0</v>
      </c>
      <c r="BC76" s="8">
        <f>RA_EC!BC76+MA_EC!BC76+CI_EC!BC76</f>
        <v>0</v>
      </c>
      <c r="BD76" s="8">
        <f>RA_EC!BD76+MA_EC!BD76+CI_EC!BD76</f>
        <v>0</v>
      </c>
      <c r="BE76" s="8">
        <f>RA_EC!BE76+MA_EC!BE76+CI_EC!BE76</f>
        <v>0</v>
      </c>
      <c r="BF76" s="8">
        <f>RA_EC!BF76+MA_EC!BF76+CI_EC!BF76</f>
        <v>0</v>
      </c>
      <c r="BG76" s="8">
        <f>RA_EC!BG76+MA_EC!BG76+CI_EC!BG76</f>
        <v>0</v>
      </c>
      <c r="BH76" s="8">
        <f>RA_EC!BH76+MA_EC!BH76+CI_EC!BH76</f>
        <v>0</v>
      </c>
      <c r="BI76" s="8">
        <f>RA_EC!BI76+MA_EC!BI76+CI_EC!BI76</f>
        <v>0</v>
      </c>
      <c r="BJ76" s="8">
        <f>RA_EC!BJ76+MA_EC!BJ76+CI_EC!BJ76</f>
        <v>0</v>
      </c>
      <c r="BK76" s="8">
        <f>RA_EC!BK76+MA_EC!BK76+CI_EC!BK76</f>
        <v>0</v>
      </c>
      <c r="BO76" s="24">
        <f t="shared" si="44"/>
        <v>0</v>
      </c>
      <c r="BP76" s="24">
        <f t="shared" si="44"/>
        <v>0</v>
      </c>
      <c r="BQ76" s="24">
        <f t="shared" si="44"/>
        <v>0</v>
      </c>
      <c r="BR76" s="24">
        <f t="shared" si="44"/>
        <v>0</v>
      </c>
      <c r="BS76" s="24">
        <f t="shared" si="44"/>
        <v>0</v>
      </c>
      <c r="BT76" s="24">
        <f t="shared" si="44"/>
        <v>0</v>
      </c>
    </row>
    <row r="77" spans="1:72" hidden="1" outlineLevel="1" x14ac:dyDescent="0.25">
      <c r="A77" s="11" t="s">
        <v>35</v>
      </c>
      <c r="C77" s="2" t="s">
        <v>102</v>
      </c>
      <c r="D77" s="8">
        <f>RA_EC!D77+MA_EC!D77+CI_EC!D77</f>
        <v>0</v>
      </c>
      <c r="E77" s="8">
        <f>RA_EC!E77+MA_EC!E77+CI_EC!E77</f>
        <v>0</v>
      </c>
      <c r="F77" s="8">
        <f>RA_EC!F77+MA_EC!F77+CI_EC!F77</f>
        <v>0</v>
      </c>
      <c r="G77" s="8">
        <f>RA_EC!G77+MA_EC!G77+CI_EC!G77</f>
        <v>0</v>
      </c>
      <c r="H77" s="8">
        <f>RA_EC!H77+MA_EC!H77+CI_EC!H77</f>
        <v>0</v>
      </c>
      <c r="I77" s="8">
        <f>RA_EC!I77+MA_EC!I77+CI_EC!I77</f>
        <v>0</v>
      </c>
      <c r="J77" s="8">
        <f>RA_EC!J77+MA_EC!J77+CI_EC!J77</f>
        <v>0</v>
      </c>
      <c r="K77" s="8">
        <f>RA_EC!K77+MA_EC!K77+CI_EC!K77</f>
        <v>0</v>
      </c>
      <c r="L77" s="8">
        <f>RA_EC!L77+MA_EC!L77+CI_EC!L77</f>
        <v>0</v>
      </c>
      <c r="M77" s="8">
        <f>RA_EC!M77+MA_EC!M77+CI_EC!M77</f>
        <v>0</v>
      </c>
      <c r="N77" s="8">
        <f>RA_EC!N77+MA_EC!N77+CI_EC!N77</f>
        <v>0</v>
      </c>
      <c r="O77" s="8">
        <f>RA_EC!O77+MA_EC!O77+CI_EC!O77</f>
        <v>0</v>
      </c>
      <c r="P77" s="8">
        <f>RA_EC!P77+MA_EC!P77+CI_EC!P77</f>
        <v>0</v>
      </c>
      <c r="Q77" s="8">
        <f>RA_EC!Q77+MA_EC!Q77+CI_EC!Q77</f>
        <v>0</v>
      </c>
      <c r="R77" s="8">
        <f>RA_EC!R77+MA_EC!R77+CI_EC!R77</f>
        <v>0</v>
      </c>
      <c r="S77" s="8">
        <f>RA_EC!S77+MA_EC!S77+CI_EC!S77</f>
        <v>0</v>
      </c>
      <c r="T77" s="8">
        <f>RA_EC!T77+MA_EC!T77+CI_EC!T77</f>
        <v>0</v>
      </c>
      <c r="U77" s="8">
        <f>RA_EC!U77+MA_EC!U77+CI_EC!U77</f>
        <v>0</v>
      </c>
      <c r="V77" s="8">
        <f>RA_EC!V77+MA_EC!V77+CI_EC!V77</f>
        <v>0</v>
      </c>
      <c r="W77" s="8">
        <f>RA_EC!W77+MA_EC!W77+CI_EC!W77</f>
        <v>0</v>
      </c>
      <c r="X77" s="8">
        <f>RA_EC!X77+MA_EC!X77+CI_EC!X77</f>
        <v>0</v>
      </c>
      <c r="Y77" s="8">
        <f>RA_EC!Y77+MA_EC!Y77+CI_EC!Y77</f>
        <v>0</v>
      </c>
      <c r="Z77" s="8">
        <f>RA_EC!Z77+MA_EC!Z77+CI_EC!Z77</f>
        <v>0</v>
      </c>
      <c r="AA77" s="8">
        <f>RA_EC!AA77+MA_EC!AA77+CI_EC!AA77</f>
        <v>0</v>
      </c>
      <c r="AB77" s="8">
        <f>RA_EC!AB77+MA_EC!AB77+CI_EC!AB77</f>
        <v>0</v>
      </c>
      <c r="AC77" s="8">
        <f>RA_EC!AC77+MA_EC!AC77+CI_EC!AC77</f>
        <v>0</v>
      </c>
      <c r="AD77" s="8">
        <f>RA_EC!AD77+MA_EC!AD77+CI_EC!AD77</f>
        <v>0</v>
      </c>
      <c r="AE77" s="8">
        <f>RA_EC!AE77+MA_EC!AE77+CI_EC!AE77</f>
        <v>0</v>
      </c>
      <c r="AF77" s="8">
        <f>RA_EC!AF77+MA_EC!AF77+CI_EC!AF77</f>
        <v>0</v>
      </c>
      <c r="AG77" s="8">
        <f>RA_EC!AG77+MA_EC!AG77+CI_EC!AG77</f>
        <v>0</v>
      </c>
      <c r="AH77" s="8">
        <f>RA_EC!AH77+MA_EC!AH77+CI_EC!AH77</f>
        <v>0</v>
      </c>
      <c r="AI77" s="8">
        <f>RA_EC!AI77+MA_EC!AI77+CI_EC!AI77</f>
        <v>0</v>
      </c>
      <c r="AJ77" s="8">
        <f>RA_EC!AJ77+MA_EC!AJ77+CI_EC!AJ77</f>
        <v>0</v>
      </c>
      <c r="AK77" s="8">
        <f>RA_EC!AK77+MA_EC!AK77+CI_EC!AK77</f>
        <v>0</v>
      </c>
      <c r="AL77" s="8">
        <f>RA_EC!AL77+MA_EC!AL77+CI_EC!AL77</f>
        <v>0</v>
      </c>
      <c r="AM77" s="8">
        <f>RA_EC!AM77+MA_EC!AM77+CI_EC!AM77</f>
        <v>0</v>
      </c>
      <c r="AN77" s="8">
        <f>RA_EC!AN77+MA_EC!AN77+CI_EC!AN77</f>
        <v>0</v>
      </c>
      <c r="AO77" s="8">
        <f>RA_EC!AO77+MA_EC!AO77+CI_EC!AO77</f>
        <v>0</v>
      </c>
      <c r="AP77" s="8">
        <f>RA_EC!AP77+MA_EC!AP77+CI_EC!AP77</f>
        <v>0</v>
      </c>
      <c r="AQ77" s="8">
        <f>RA_EC!AQ77+MA_EC!AQ77+CI_EC!AQ77</f>
        <v>0</v>
      </c>
      <c r="AR77" s="8">
        <f>RA_EC!AR77+MA_EC!AR77+CI_EC!AR77</f>
        <v>0</v>
      </c>
      <c r="AS77" s="8">
        <f>RA_EC!AS77+MA_EC!AS77+CI_EC!AS77</f>
        <v>0</v>
      </c>
      <c r="AT77" s="8">
        <f>RA_EC!AT77+MA_EC!AT77+CI_EC!AT77</f>
        <v>0</v>
      </c>
      <c r="AU77" s="8">
        <f>RA_EC!AU77+MA_EC!AU77+CI_EC!AU77</f>
        <v>0</v>
      </c>
      <c r="AV77" s="8">
        <f>RA_EC!AV77+MA_EC!AV77+CI_EC!AV77</f>
        <v>0</v>
      </c>
      <c r="AW77" s="8">
        <f>RA_EC!AW77+MA_EC!AW77+CI_EC!AW77</f>
        <v>0</v>
      </c>
      <c r="AX77" s="8">
        <f>RA_EC!AX77+MA_EC!AX77+CI_EC!AX77</f>
        <v>0</v>
      </c>
      <c r="AY77" s="8">
        <f>RA_EC!AY77+MA_EC!AY77+CI_EC!AY77</f>
        <v>0</v>
      </c>
      <c r="AZ77" s="8">
        <f>RA_EC!AZ77+MA_EC!AZ77+CI_EC!AZ77</f>
        <v>0</v>
      </c>
      <c r="BA77" s="8">
        <f>RA_EC!BA77+MA_EC!BA77+CI_EC!BA77</f>
        <v>0</v>
      </c>
      <c r="BB77" s="8">
        <f>RA_EC!BB77+MA_EC!BB77+CI_EC!BB77</f>
        <v>0</v>
      </c>
      <c r="BC77" s="8">
        <f>RA_EC!BC77+MA_EC!BC77+CI_EC!BC77</f>
        <v>0</v>
      </c>
      <c r="BD77" s="8">
        <f>RA_EC!BD77+MA_EC!BD77+CI_EC!BD77</f>
        <v>0</v>
      </c>
      <c r="BE77" s="8">
        <f>RA_EC!BE77+MA_EC!BE77+CI_EC!BE77</f>
        <v>0</v>
      </c>
      <c r="BF77" s="8">
        <f>RA_EC!BF77+MA_EC!BF77+CI_EC!BF77</f>
        <v>0</v>
      </c>
      <c r="BG77" s="8">
        <f>RA_EC!BG77+MA_EC!BG77+CI_EC!BG77</f>
        <v>0</v>
      </c>
      <c r="BH77" s="8">
        <f>RA_EC!BH77+MA_EC!BH77+CI_EC!BH77</f>
        <v>0</v>
      </c>
      <c r="BI77" s="8">
        <f>RA_EC!BI77+MA_EC!BI77+CI_EC!BI77</f>
        <v>0</v>
      </c>
      <c r="BJ77" s="8">
        <f>RA_EC!BJ77+MA_EC!BJ77+CI_EC!BJ77</f>
        <v>0</v>
      </c>
      <c r="BK77" s="8">
        <f>RA_EC!BK77+MA_EC!BK77+CI_EC!BK77</f>
        <v>0</v>
      </c>
      <c r="BO77" s="24">
        <f t="shared" si="44"/>
        <v>0</v>
      </c>
      <c r="BP77" s="24">
        <f t="shared" si="44"/>
        <v>0</v>
      </c>
      <c r="BQ77" s="24">
        <f t="shared" si="44"/>
        <v>0</v>
      </c>
      <c r="BR77" s="24">
        <f t="shared" si="44"/>
        <v>0</v>
      </c>
      <c r="BS77" s="24">
        <f t="shared" si="44"/>
        <v>0</v>
      </c>
      <c r="BT77" s="24">
        <f t="shared" si="44"/>
        <v>0</v>
      </c>
    </row>
    <row r="78" spans="1:72" hidden="1" outlineLevel="1" x14ac:dyDescent="0.25">
      <c r="A78" s="11" t="s">
        <v>35</v>
      </c>
      <c r="C78" s="2" t="s">
        <v>112</v>
      </c>
      <c r="D78" s="8">
        <f>RA_EC!D78+MA_EC!D78+CI_EC!D78</f>
        <v>0</v>
      </c>
      <c r="E78" s="8">
        <f>RA_EC!E78+MA_EC!E78+CI_EC!E78</f>
        <v>0</v>
      </c>
      <c r="F78" s="8">
        <f>RA_EC!F78+MA_EC!F78+CI_EC!F78</f>
        <v>0</v>
      </c>
      <c r="G78" s="8">
        <f>RA_EC!G78+MA_EC!G78+CI_EC!G78</f>
        <v>0</v>
      </c>
      <c r="H78" s="8">
        <f>RA_EC!H78+MA_EC!H78+CI_EC!H78</f>
        <v>0</v>
      </c>
      <c r="I78" s="8">
        <f>RA_EC!I78+MA_EC!I78+CI_EC!I78</f>
        <v>0</v>
      </c>
      <c r="J78" s="8">
        <f>RA_EC!J78+MA_EC!J78+CI_EC!J78</f>
        <v>0</v>
      </c>
      <c r="K78" s="8">
        <f>RA_EC!K78+MA_EC!K78+CI_EC!K78</f>
        <v>0</v>
      </c>
      <c r="L78" s="8">
        <f>RA_EC!L78+MA_EC!L78+CI_EC!L78</f>
        <v>0</v>
      </c>
      <c r="M78" s="8">
        <f>RA_EC!M78+MA_EC!M78+CI_EC!M78</f>
        <v>0</v>
      </c>
      <c r="N78" s="8">
        <f>RA_EC!N78+MA_EC!N78+CI_EC!N78</f>
        <v>0</v>
      </c>
      <c r="O78" s="8">
        <f>RA_EC!O78+MA_EC!O78+CI_EC!O78</f>
        <v>0</v>
      </c>
      <c r="P78" s="8">
        <f>RA_EC!P78+MA_EC!P78+CI_EC!P78</f>
        <v>0</v>
      </c>
      <c r="Q78" s="8">
        <f>RA_EC!Q78+MA_EC!Q78+CI_EC!Q78</f>
        <v>0</v>
      </c>
      <c r="R78" s="8">
        <f>RA_EC!R78+MA_EC!R78+CI_EC!R78</f>
        <v>0</v>
      </c>
      <c r="S78" s="8">
        <f>RA_EC!S78+MA_EC!S78+CI_EC!S78</f>
        <v>0</v>
      </c>
      <c r="T78" s="8">
        <f>RA_EC!T78+MA_EC!T78+CI_EC!T78</f>
        <v>0</v>
      </c>
      <c r="U78" s="8">
        <f>RA_EC!U78+MA_EC!U78+CI_EC!U78</f>
        <v>0</v>
      </c>
      <c r="V78" s="8">
        <f>RA_EC!V78+MA_EC!V78+CI_EC!V78</f>
        <v>0</v>
      </c>
      <c r="W78" s="8">
        <f>RA_EC!W78+MA_EC!W78+CI_EC!W78</f>
        <v>0</v>
      </c>
      <c r="X78" s="8">
        <f>RA_EC!X78+MA_EC!X78+CI_EC!X78</f>
        <v>0</v>
      </c>
      <c r="Y78" s="8">
        <f>RA_EC!Y78+MA_EC!Y78+CI_EC!Y78</f>
        <v>0</v>
      </c>
      <c r="Z78" s="8">
        <f>RA_EC!Z78+MA_EC!Z78+CI_EC!Z78</f>
        <v>0</v>
      </c>
      <c r="AA78" s="8">
        <f>RA_EC!AA78+MA_EC!AA78+CI_EC!AA78</f>
        <v>0</v>
      </c>
      <c r="AB78" s="8">
        <f>RA_EC!AB78+MA_EC!AB78+CI_EC!AB78</f>
        <v>0</v>
      </c>
      <c r="AC78" s="8">
        <f>RA_EC!AC78+MA_EC!AC78+CI_EC!AC78</f>
        <v>0</v>
      </c>
      <c r="AD78" s="8">
        <f>RA_EC!AD78+MA_EC!AD78+CI_EC!AD78</f>
        <v>0</v>
      </c>
      <c r="AE78" s="8">
        <f>RA_EC!AE78+MA_EC!AE78+CI_EC!AE78</f>
        <v>0</v>
      </c>
      <c r="AF78" s="8">
        <f>RA_EC!AF78+MA_EC!AF78+CI_EC!AF78</f>
        <v>0</v>
      </c>
      <c r="AG78" s="8">
        <f>RA_EC!AG78+MA_EC!AG78+CI_EC!AG78</f>
        <v>0</v>
      </c>
      <c r="AH78" s="8">
        <f>RA_EC!AH78+MA_EC!AH78+CI_EC!AH78</f>
        <v>0</v>
      </c>
      <c r="AI78" s="8">
        <f>RA_EC!AI78+MA_EC!AI78+CI_EC!AI78</f>
        <v>0</v>
      </c>
      <c r="AJ78" s="8">
        <f>RA_EC!AJ78+MA_EC!AJ78+CI_EC!AJ78</f>
        <v>0</v>
      </c>
      <c r="AK78" s="8">
        <f>RA_EC!AK78+MA_EC!AK78+CI_EC!AK78</f>
        <v>0</v>
      </c>
      <c r="AL78" s="8">
        <f>RA_EC!AL78+MA_EC!AL78+CI_EC!AL78</f>
        <v>0</v>
      </c>
      <c r="AM78" s="8">
        <f>RA_EC!AM78+MA_EC!AM78+CI_EC!AM78</f>
        <v>0</v>
      </c>
      <c r="AN78" s="8">
        <f>RA_EC!AN78+MA_EC!AN78+CI_EC!AN78</f>
        <v>0</v>
      </c>
      <c r="AO78" s="8">
        <f>RA_EC!AO78+MA_EC!AO78+CI_EC!AO78</f>
        <v>0</v>
      </c>
      <c r="AP78" s="8">
        <f>RA_EC!AP78+MA_EC!AP78+CI_EC!AP78</f>
        <v>0</v>
      </c>
      <c r="AQ78" s="8">
        <f>RA_EC!AQ78+MA_EC!AQ78+CI_EC!AQ78</f>
        <v>0</v>
      </c>
      <c r="AR78" s="8">
        <f>RA_EC!AR78+MA_EC!AR78+CI_EC!AR78</f>
        <v>0</v>
      </c>
      <c r="AS78" s="8">
        <f>RA_EC!AS78+MA_EC!AS78+CI_EC!AS78</f>
        <v>0</v>
      </c>
      <c r="AT78" s="8">
        <f>RA_EC!AT78+MA_EC!AT78+CI_EC!AT78</f>
        <v>0</v>
      </c>
      <c r="AU78" s="8">
        <f>RA_EC!AU78+MA_EC!AU78+CI_EC!AU78</f>
        <v>0</v>
      </c>
      <c r="AV78" s="8">
        <f>RA_EC!AV78+MA_EC!AV78+CI_EC!AV78</f>
        <v>0</v>
      </c>
      <c r="AW78" s="8">
        <f>RA_EC!AW78+MA_EC!AW78+CI_EC!AW78</f>
        <v>0</v>
      </c>
      <c r="AX78" s="8">
        <f>RA_EC!AX78+MA_EC!AX78+CI_EC!AX78</f>
        <v>0</v>
      </c>
      <c r="AY78" s="8">
        <f>RA_EC!AY78+MA_EC!AY78+CI_EC!AY78</f>
        <v>0</v>
      </c>
      <c r="AZ78" s="8">
        <f>RA_EC!AZ78+MA_EC!AZ78+CI_EC!AZ78</f>
        <v>0</v>
      </c>
      <c r="BA78" s="8">
        <f>RA_EC!BA78+MA_EC!BA78+CI_EC!BA78</f>
        <v>0</v>
      </c>
      <c r="BB78" s="8">
        <f>RA_EC!BB78+MA_EC!BB78+CI_EC!BB78</f>
        <v>0</v>
      </c>
      <c r="BC78" s="8">
        <f>RA_EC!BC78+MA_EC!BC78+CI_EC!BC78</f>
        <v>0</v>
      </c>
      <c r="BD78" s="8">
        <f>RA_EC!BD78+MA_EC!BD78+CI_EC!BD78</f>
        <v>0</v>
      </c>
      <c r="BE78" s="8">
        <f>RA_EC!BE78+MA_EC!BE78+CI_EC!BE78</f>
        <v>0</v>
      </c>
      <c r="BF78" s="8">
        <f>RA_EC!BF78+MA_EC!BF78+CI_EC!BF78</f>
        <v>0</v>
      </c>
      <c r="BG78" s="8">
        <f>RA_EC!BG78+MA_EC!BG78+CI_EC!BG78</f>
        <v>0</v>
      </c>
      <c r="BH78" s="8">
        <f>RA_EC!BH78+MA_EC!BH78+CI_EC!BH78</f>
        <v>0</v>
      </c>
      <c r="BI78" s="8">
        <f>RA_EC!BI78+MA_EC!BI78+CI_EC!BI78</f>
        <v>0</v>
      </c>
      <c r="BJ78" s="8">
        <f>RA_EC!BJ78+MA_EC!BJ78+CI_EC!BJ78</f>
        <v>0</v>
      </c>
      <c r="BK78" s="8">
        <f>RA_EC!BK78+MA_EC!BK78+CI_EC!BK78</f>
        <v>0</v>
      </c>
      <c r="BO78" s="24">
        <f t="shared" si="44"/>
        <v>0</v>
      </c>
      <c r="BP78" s="24">
        <f t="shared" si="44"/>
        <v>0</v>
      </c>
      <c r="BQ78" s="24">
        <f t="shared" si="44"/>
        <v>0</v>
      </c>
      <c r="BR78" s="24">
        <f t="shared" si="44"/>
        <v>0</v>
      </c>
      <c r="BS78" s="24">
        <f t="shared" si="44"/>
        <v>0</v>
      </c>
      <c r="BT78" s="24">
        <f t="shared" si="44"/>
        <v>0</v>
      </c>
    </row>
    <row r="79" spans="1:72" hidden="1" outlineLevel="1" x14ac:dyDescent="0.25">
      <c r="A79" s="11" t="s">
        <v>35</v>
      </c>
      <c r="C79" s="2" t="s">
        <v>95</v>
      </c>
      <c r="D79" s="8">
        <f>RA_EC!D79+MA_EC!D79+CI_EC!D79</f>
        <v>0</v>
      </c>
      <c r="E79" s="8">
        <f>RA_EC!E79+MA_EC!E79+CI_EC!E79</f>
        <v>0</v>
      </c>
      <c r="F79" s="8">
        <f>RA_EC!F79+MA_EC!F79+CI_EC!F79</f>
        <v>0</v>
      </c>
      <c r="G79" s="8">
        <f>RA_EC!G79+MA_EC!G79+CI_EC!G79</f>
        <v>0</v>
      </c>
      <c r="H79" s="8">
        <f>RA_EC!H79+MA_EC!H79+CI_EC!H79</f>
        <v>0</v>
      </c>
      <c r="I79" s="8">
        <f>RA_EC!I79+MA_EC!I79+CI_EC!I79</f>
        <v>0</v>
      </c>
      <c r="J79" s="8">
        <f>RA_EC!J79+MA_EC!J79+CI_EC!J79</f>
        <v>0</v>
      </c>
      <c r="K79" s="8">
        <f>RA_EC!K79+MA_EC!K79+CI_EC!K79</f>
        <v>0</v>
      </c>
      <c r="L79" s="8">
        <f>RA_EC!L79+MA_EC!L79+CI_EC!L79</f>
        <v>0</v>
      </c>
      <c r="M79" s="8">
        <f>RA_EC!M79+MA_EC!M79+CI_EC!M79</f>
        <v>0</v>
      </c>
      <c r="N79" s="8">
        <f>RA_EC!N79+MA_EC!N79+CI_EC!N79</f>
        <v>0</v>
      </c>
      <c r="O79" s="8">
        <f>RA_EC!O79+MA_EC!O79+CI_EC!O79</f>
        <v>0</v>
      </c>
      <c r="P79" s="8">
        <f>RA_EC!P79+MA_EC!P79+CI_EC!P79</f>
        <v>0</v>
      </c>
      <c r="Q79" s="8">
        <f>RA_EC!Q79+MA_EC!Q79+CI_EC!Q79</f>
        <v>0</v>
      </c>
      <c r="R79" s="8">
        <f>RA_EC!R79+MA_EC!R79+CI_EC!R79</f>
        <v>0</v>
      </c>
      <c r="S79" s="8">
        <f>RA_EC!S79+MA_EC!S79+CI_EC!S79</f>
        <v>0</v>
      </c>
      <c r="T79" s="8">
        <f>RA_EC!T79+MA_EC!T79+CI_EC!T79</f>
        <v>0</v>
      </c>
      <c r="U79" s="8">
        <f>RA_EC!U79+MA_EC!U79+CI_EC!U79</f>
        <v>0</v>
      </c>
      <c r="V79" s="8">
        <f>RA_EC!V79+MA_EC!V79+CI_EC!V79</f>
        <v>0</v>
      </c>
      <c r="W79" s="8">
        <f>RA_EC!W79+MA_EC!W79+CI_EC!W79</f>
        <v>0</v>
      </c>
      <c r="X79" s="8">
        <f>RA_EC!X79+MA_EC!X79+CI_EC!X79</f>
        <v>0</v>
      </c>
      <c r="Y79" s="8">
        <f>RA_EC!Y79+MA_EC!Y79+CI_EC!Y79</f>
        <v>0</v>
      </c>
      <c r="Z79" s="8">
        <f>RA_EC!Z79+MA_EC!Z79+CI_EC!Z79</f>
        <v>0</v>
      </c>
      <c r="AA79" s="8">
        <f>RA_EC!AA79+MA_EC!AA79+CI_EC!AA79</f>
        <v>0</v>
      </c>
      <c r="AB79" s="8">
        <f>RA_EC!AB79+MA_EC!AB79+CI_EC!AB79</f>
        <v>0</v>
      </c>
      <c r="AC79" s="8">
        <f>RA_EC!AC79+MA_EC!AC79+CI_EC!AC79</f>
        <v>0</v>
      </c>
      <c r="AD79" s="8">
        <f>RA_EC!AD79+MA_EC!AD79+CI_EC!AD79</f>
        <v>0</v>
      </c>
      <c r="AE79" s="8">
        <f>RA_EC!AE79+MA_EC!AE79+CI_EC!AE79</f>
        <v>0</v>
      </c>
      <c r="AF79" s="8">
        <f>RA_EC!AF79+MA_EC!AF79+CI_EC!AF79</f>
        <v>0</v>
      </c>
      <c r="AG79" s="8">
        <f>RA_EC!AG79+MA_EC!AG79+CI_EC!AG79</f>
        <v>0</v>
      </c>
      <c r="AH79" s="8">
        <f>RA_EC!AH79+MA_EC!AH79+CI_EC!AH79</f>
        <v>0</v>
      </c>
      <c r="AI79" s="8">
        <f>RA_EC!AI79+MA_EC!AI79+CI_EC!AI79</f>
        <v>0</v>
      </c>
      <c r="AJ79" s="8">
        <f>RA_EC!AJ79+MA_EC!AJ79+CI_EC!AJ79</f>
        <v>0</v>
      </c>
      <c r="AK79" s="8">
        <f>RA_EC!AK79+MA_EC!AK79+CI_EC!AK79</f>
        <v>0</v>
      </c>
      <c r="AL79" s="8">
        <f>RA_EC!AL79+MA_EC!AL79+CI_EC!AL79</f>
        <v>0</v>
      </c>
      <c r="AM79" s="8">
        <f>RA_EC!AM79+MA_EC!AM79+CI_EC!AM79</f>
        <v>0</v>
      </c>
      <c r="AN79" s="8">
        <f>RA_EC!AN79+MA_EC!AN79+CI_EC!AN79</f>
        <v>0</v>
      </c>
      <c r="AO79" s="8">
        <f>RA_EC!AO79+MA_EC!AO79+CI_EC!AO79</f>
        <v>0</v>
      </c>
      <c r="AP79" s="8">
        <f>RA_EC!AP79+MA_EC!AP79+CI_EC!AP79</f>
        <v>0</v>
      </c>
      <c r="AQ79" s="8">
        <f>RA_EC!AQ79+MA_EC!AQ79+CI_EC!AQ79</f>
        <v>0</v>
      </c>
      <c r="AR79" s="8">
        <f>RA_EC!AR79+MA_EC!AR79+CI_EC!AR79</f>
        <v>0</v>
      </c>
      <c r="AS79" s="8">
        <f>RA_EC!AS79+MA_EC!AS79+CI_EC!AS79</f>
        <v>0</v>
      </c>
      <c r="AT79" s="8">
        <f>RA_EC!AT79+MA_EC!AT79+CI_EC!AT79</f>
        <v>0</v>
      </c>
      <c r="AU79" s="8">
        <f>RA_EC!AU79+MA_EC!AU79+CI_EC!AU79</f>
        <v>0</v>
      </c>
      <c r="AV79" s="8">
        <f>RA_EC!AV79+MA_EC!AV79+CI_EC!AV79</f>
        <v>0</v>
      </c>
      <c r="AW79" s="8">
        <f>RA_EC!AW79+MA_EC!AW79+CI_EC!AW79</f>
        <v>0</v>
      </c>
      <c r="AX79" s="8">
        <f>RA_EC!AX79+MA_EC!AX79+CI_EC!AX79</f>
        <v>0</v>
      </c>
      <c r="AY79" s="8">
        <f>RA_EC!AY79+MA_EC!AY79+CI_EC!AY79</f>
        <v>0</v>
      </c>
      <c r="AZ79" s="8">
        <f>RA_EC!AZ79+MA_EC!AZ79+CI_EC!AZ79</f>
        <v>0</v>
      </c>
      <c r="BA79" s="8">
        <f>RA_EC!BA79+MA_EC!BA79+CI_EC!BA79</f>
        <v>0</v>
      </c>
      <c r="BB79" s="8">
        <f>RA_EC!BB79+MA_EC!BB79+CI_EC!BB79</f>
        <v>0</v>
      </c>
      <c r="BC79" s="8">
        <f>RA_EC!BC79+MA_EC!BC79+CI_EC!BC79</f>
        <v>0</v>
      </c>
      <c r="BD79" s="8">
        <f>RA_EC!BD79+MA_EC!BD79+CI_EC!BD79</f>
        <v>0</v>
      </c>
      <c r="BE79" s="8">
        <f>RA_EC!BE79+MA_EC!BE79+CI_EC!BE79</f>
        <v>0</v>
      </c>
      <c r="BF79" s="8">
        <f>RA_EC!BF79+MA_EC!BF79+CI_EC!BF79</f>
        <v>0</v>
      </c>
      <c r="BG79" s="8">
        <f>RA_EC!BG79+MA_EC!BG79+CI_EC!BG79</f>
        <v>0</v>
      </c>
      <c r="BH79" s="8">
        <f>RA_EC!BH79+MA_EC!BH79+CI_EC!BH79</f>
        <v>0</v>
      </c>
      <c r="BI79" s="8">
        <f>RA_EC!BI79+MA_EC!BI79+CI_EC!BI79</f>
        <v>0</v>
      </c>
      <c r="BJ79" s="8">
        <f>RA_EC!BJ79+MA_EC!BJ79+CI_EC!BJ79</f>
        <v>0</v>
      </c>
      <c r="BK79" s="8">
        <f>RA_EC!BK79+MA_EC!BK79+CI_EC!BK79</f>
        <v>0</v>
      </c>
      <c r="BO79" s="24">
        <f t="shared" ref="BO79:BT82" si="45">SUMIFS($D79:$BM79,$D$6:$BM$6,"&gt;="&amp;BO$2,$D$6:$BM$6,"&lt;="&amp;BO$6,$D$5:$BM$5,BO$5)</f>
        <v>0</v>
      </c>
      <c r="BP79" s="24">
        <f t="shared" si="45"/>
        <v>0</v>
      </c>
      <c r="BQ79" s="24">
        <f t="shared" si="45"/>
        <v>0</v>
      </c>
      <c r="BR79" s="24">
        <f t="shared" si="45"/>
        <v>0</v>
      </c>
      <c r="BS79" s="24">
        <f t="shared" si="45"/>
        <v>0</v>
      </c>
      <c r="BT79" s="24">
        <f t="shared" si="45"/>
        <v>0</v>
      </c>
    </row>
    <row r="80" spans="1:72" hidden="1" outlineLevel="1" x14ac:dyDescent="0.25">
      <c r="A80" s="11" t="s">
        <v>35</v>
      </c>
      <c r="C80" s="2"/>
      <c r="D80" s="8">
        <f>RA_EC!D80+MA_EC!D80+CI_EC!D80</f>
        <v>0</v>
      </c>
      <c r="E80" s="8">
        <f>RA_EC!E80+MA_EC!E80+CI_EC!E80</f>
        <v>0</v>
      </c>
      <c r="F80" s="8">
        <f>RA_EC!F80+MA_EC!F80+CI_EC!F80</f>
        <v>0</v>
      </c>
      <c r="G80" s="8">
        <f>RA_EC!G80+MA_EC!G80+CI_EC!G80</f>
        <v>0</v>
      </c>
      <c r="H80" s="8">
        <f>RA_EC!H80+MA_EC!H80+CI_EC!H80</f>
        <v>0</v>
      </c>
      <c r="I80" s="8">
        <f>RA_EC!I80+MA_EC!I80+CI_EC!I80</f>
        <v>0</v>
      </c>
      <c r="J80" s="8">
        <f>RA_EC!J80+MA_EC!J80+CI_EC!J80</f>
        <v>0</v>
      </c>
      <c r="K80" s="8">
        <f>RA_EC!K80+MA_EC!K80+CI_EC!K80</f>
        <v>0</v>
      </c>
      <c r="L80" s="8">
        <f>RA_EC!L80+MA_EC!L80+CI_EC!L80</f>
        <v>0</v>
      </c>
      <c r="M80" s="8">
        <f>RA_EC!M80+MA_EC!M80+CI_EC!M80</f>
        <v>0</v>
      </c>
      <c r="N80" s="8">
        <f>RA_EC!N80+MA_EC!N80+CI_EC!N80</f>
        <v>0</v>
      </c>
      <c r="O80" s="8">
        <f>RA_EC!O80+MA_EC!O80+CI_EC!O80</f>
        <v>0</v>
      </c>
      <c r="P80" s="8">
        <f>RA_EC!P80+MA_EC!P80+CI_EC!P80</f>
        <v>0</v>
      </c>
      <c r="Q80" s="8">
        <f>RA_EC!Q80+MA_EC!Q80+CI_EC!Q80</f>
        <v>0</v>
      </c>
      <c r="R80" s="8">
        <f>RA_EC!R80+MA_EC!R80+CI_EC!R80</f>
        <v>0</v>
      </c>
      <c r="S80" s="8">
        <f>RA_EC!S80+MA_EC!S80+CI_EC!S80</f>
        <v>0</v>
      </c>
      <c r="T80" s="8">
        <f>RA_EC!T80+MA_EC!T80+CI_EC!T80</f>
        <v>0</v>
      </c>
      <c r="U80" s="8">
        <f>RA_EC!U80+MA_EC!U80+CI_EC!U80</f>
        <v>0</v>
      </c>
      <c r="V80" s="8">
        <f>RA_EC!V80+MA_EC!V80+CI_EC!V80</f>
        <v>0</v>
      </c>
      <c r="W80" s="8">
        <f>RA_EC!W80+MA_EC!W80+CI_EC!W80</f>
        <v>0</v>
      </c>
      <c r="X80" s="8">
        <f>RA_EC!X80+MA_EC!X80+CI_EC!X80</f>
        <v>0</v>
      </c>
      <c r="Y80" s="8">
        <f>RA_EC!Y80+MA_EC!Y80+CI_EC!Y80</f>
        <v>0</v>
      </c>
      <c r="Z80" s="8">
        <f>RA_EC!Z80+MA_EC!Z80+CI_EC!Z80</f>
        <v>0</v>
      </c>
      <c r="AA80" s="8">
        <f>RA_EC!AA80+MA_EC!AA80+CI_EC!AA80</f>
        <v>0</v>
      </c>
      <c r="AB80" s="8">
        <f>RA_EC!AB80+MA_EC!AB80+CI_EC!AB80</f>
        <v>0</v>
      </c>
      <c r="AC80" s="8">
        <f>RA_EC!AC80+MA_EC!AC80+CI_EC!AC80</f>
        <v>0</v>
      </c>
      <c r="AD80" s="8">
        <f>RA_EC!AD80+MA_EC!AD80+CI_EC!AD80</f>
        <v>0</v>
      </c>
      <c r="AE80" s="8">
        <f>RA_EC!AE80+MA_EC!AE80+CI_EC!AE80</f>
        <v>0</v>
      </c>
      <c r="AF80" s="8">
        <f>RA_EC!AF80+MA_EC!AF80+CI_EC!AF80</f>
        <v>0</v>
      </c>
      <c r="AG80" s="8">
        <f>RA_EC!AG80+MA_EC!AG80+CI_EC!AG80</f>
        <v>0</v>
      </c>
      <c r="AH80" s="8">
        <f>RA_EC!AH80+MA_EC!AH80+CI_EC!AH80</f>
        <v>0</v>
      </c>
      <c r="AI80" s="8">
        <f>RA_EC!AI80+MA_EC!AI80+CI_EC!AI80</f>
        <v>0</v>
      </c>
      <c r="AJ80" s="8">
        <f>RA_EC!AJ80+MA_EC!AJ80+CI_EC!AJ80</f>
        <v>0</v>
      </c>
      <c r="AK80" s="8">
        <f>RA_EC!AK80+MA_EC!AK80+CI_EC!AK80</f>
        <v>0</v>
      </c>
      <c r="AL80" s="8">
        <f>RA_EC!AL80+MA_EC!AL80+CI_EC!AL80</f>
        <v>0</v>
      </c>
      <c r="AM80" s="8">
        <f>RA_EC!AM80+MA_EC!AM80+CI_EC!AM80</f>
        <v>0</v>
      </c>
      <c r="AN80" s="8">
        <f>RA_EC!AN80+MA_EC!AN80+CI_EC!AN80</f>
        <v>0</v>
      </c>
      <c r="AO80" s="8">
        <f>RA_EC!AO80+MA_EC!AO80+CI_EC!AO80</f>
        <v>0</v>
      </c>
      <c r="AP80" s="8">
        <f>RA_EC!AP80+MA_EC!AP80+CI_EC!AP80</f>
        <v>0</v>
      </c>
      <c r="AQ80" s="8">
        <f>RA_EC!AQ80+MA_EC!AQ80+CI_EC!AQ80</f>
        <v>0</v>
      </c>
      <c r="AR80" s="8">
        <f>RA_EC!AR80+MA_EC!AR80+CI_EC!AR80</f>
        <v>0</v>
      </c>
      <c r="AS80" s="8">
        <f>RA_EC!AS80+MA_EC!AS80+CI_EC!AS80</f>
        <v>0</v>
      </c>
      <c r="AT80" s="8">
        <f>RA_EC!AT80+MA_EC!AT80+CI_EC!AT80</f>
        <v>0</v>
      </c>
      <c r="AU80" s="8">
        <f>RA_EC!AU80+MA_EC!AU80+CI_EC!AU80</f>
        <v>0</v>
      </c>
      <c r="AV80" s="8">
        <f>RA_EC!AV80+MA_EC!AV80+CI_EC!AV80</f>
        <v>0</v>
      </c>
      <c r="AW80" s="8">
        <f>RA_EC!AW80+MA_EC!AW80+CI_EC!AW80</f>
        <v>0</v>
      </c>
      <c r="AX80" s="8">
        <f>RA_EC!AX80+MA_EC!AX80+CI_EC!AX80</f>
        <v>0</v>
      </c>
      <c r="AY80" s="8">
        <f>RA_EC!AY80+MA_EC!AY80+CI_EC!AY80</f>
        <v>0</v>
      </c>
      <c r="AZ80" s="8">
        <f>RA_EC!AZ80+MA_EC!AZ80+CI_EC!AZ80</f>
        <v>0</v>
      </c>
      <c r="BA80" s="8">
        <f>RA_EC!BA80+MA_EC!BA80+CI_EC!BA80</f>
        <v>0</v>
      </c>
      <c r="BB80" s="8">
        <f>RA_EC!BB80+MA_EC!BB80+CI_EC!BB80</f>
        <v>0</v>
      </c>
      <c r="BC80" s="8">
        <f>RA_EC!BC80+MA_EC!BC80+CI_EC!BC80</f>
        <v>0</v>
      </c>
      <c r="BD80" s="8">
        <f>RA_EC!BD80+MA_EC!BD80+CI_EC!BD80</f>
        <v>0</v>
      </c>
      <c r="BE80" s="8">
        <f>RA_EC!BE80+MA_EC!BE80+CI_EC!BE80</f>
        <v>0</v>
      </c>
      <c r="BF80" s="8">
        <f>RA_EC!BF80+MA_EC!BF80+CI_EC!BF80</f>
        <v>0</v>
      </c>
      <c r="BG80" s="8">
        <f>RA_EC!BG80+MA_EC!BG80+CI_EC!BG80</f>
        <v>0</v>
      </c>
      <c r="BH80" s="8">
        <f>RA_EC!BH80+MA_EC!BH80+CI_EC!BH80</f>
        <v>0</v>
      </c>
      <c r="BI80" s="8">
        <f>RA_EC!BI80+MA_EC!BI80+CI_EC!BI80</f>
        <v>0</v>
      </c>
      <c r="BJ80" s="8">
        <f>RA_EC!BJ80+MA_EC!BJ80+CI_EC!BJ80</f>
        <v>0</v>
      </c>
      <c r="BK80" s="8">
        <f>RA_EC!BK80+MA_EC!BK80+CI_EC!BK80</f>
        <v>0</v>
      </c>
      <c r="BO80" s="24">
        <f t="shared" si="45"/>
        <v>0</v>
      </c>
      <c r="BP80" s="24">
        <f t="shared" si="45"/>
        <v>0</v>
      </c>
      <c r="BQ80" s="24">
        <f t="shared" si="45"/>
        <v>0</v>
      </c>
      <c r="BR80" s="24">
        <f t="shared" si="45"/>
        <v>0</v>
      </c>
      <c r="BS80" s="24">
        <f t="shared" si="45"/>
        <v>0</v>
      </c>
      <c r="BT80" s="24">
        <f t="shared" si="45"/>
        <v>0</v>
      </c>
    </row>
    <row r="81" spans="1:72" hidden="1" outlineLevel="1" x14ac:dyDescent="0.25">
      <c r="A81" s="11" t="s">
        <v>35</v>
      </c>
      <c r="C81" s="2"/>
      <c r="D81" s="8">
        <f>RA_EC!D81+MA_EC!D81+CI_EC!D81</f>
        <v>0</v>
      </c>
      <c r="E81" s="8">
        <f>RA_EC!E81+MA_EC!E81+CI_EC!E81</f>
        <v>0</v>
      </c>
      <c r="F81" s="8">
        <f>RA_EC!F81+MA_EC!F81+CI_EC!F81</f>
        <v>0</v>
      </c>
      <c r="G81" s="8">
        <f>RA_EC!G81+MA_EC!G81+CI_EC!G81</f>
        <v>0</v>
      </c>
      <c r="H81" s="8">
        <f>RA_EC!H81+MA_EC!H81+CI_EC!H81</f>
        <v>0</v>
      </c>
      <c r="I81" s="8">
        <f>RA_EC!I81+MA_EC!I81+CI_EC!I81</f>
        <v>0</v>
      </c>
      <c r="J81" s="8">
        <f>RA_EC!J81+MA_EC!J81+CI_EC!J81</f>
        <v>0</v>
      </c>
      <c r="K81" s="8">
        <f>RA_EC!K81+MA_EC!K81+CI_EC!K81</f>
        <v>0</v>
      </c>
      <c r="L81" s="8">
        <f>RA_EC!L81+MA_EC!L81+CI_EC!L81</f>
        <v>0</v>
      </c>
      <c r="M81" s="8">
        <f>RA_EC!M81+MA_EC!M81+CI_EC!M81</f>
        <v>0</v>
      </c>
      <c r="N81" s="8">
        <f>RA_EC!N81+MA_EC!N81+CI_EC!N81</f>
        <v>0</v>
      </c>
      <c r="O81" s="8">
        <f>RA_EC!O81+MA_EC!O81+CI_EC!O81</f>
        <v>0</v>
      </c>
      <c r="P81" s="8">
        <f>RA_EC!P81+MA_EC!P81+CI_EC!P81</f>
        <v>0</v>
      </c>
      <c r="Q81" s="8">
        <f>RA_EC!Q81+MA_EC!Q81+CI_EC!Q81</f>
        <v>0</v>
      </c>
      <c r="R81" s="8">
        <f>RA_EC!R81+MA_EC!R81+CI_EC!R81</f>
        <v>0</v>
      </c>
      <c r="S81" s="8">
        <f>RA_EC!S81+MA_EC!S81+CI_EC!S81</f>
        <v>0</v>
      </c>
      <c r="T81" s="8">
        <f>RA_EC!T81+MA_EC!T81+CI_EC!T81</f>
        <v>0</v>
      </c>
      <c r="U81" s="8">
        <f>RA_EC!U81+MA_EC!U81+CI_EC!U81</f>
        <v>0</v>
      </c>
      <c r="V81" s="8">
        <f>RA_EC!V81+MA_EC!V81+CI_EC!V81</f>
        <v>0</v>
      </c>
      <c r="W81" s="8">
        <f>RA_EC!W81+MA_EC!W81+CI_EC!W81</f>
        <v>0</v>
      </c>
      <c r="X81" s="8">
        <f>RA_EC!X81+MA_EC!X81+CI_EC!X81</f>
        <v>0</v>
      </c>
      <c r="Y81" s="8">
        <f>RA_EC!Y81+MA_EC!Y81+CI_EC!Y81</f>
        <v>0</v>
      </c>
      <c r="Z81" s="8">
        <f>RA_EC!Z81+MA_EC!Z81+CI_EC!Z81</f>
        <v>0</v>
      </c>
      <c r="AA81" s="8">
        <f>RA_EC!AA81+MA_EC!AA81+CI_EC!AA81</f>
        <v>0</v>
      </c>
      <c r="AB81" s="8">
        <f>RA_EC!AB81+MA_EC!AB81+CI_EC!AB81</f>
        <v>0</v>
      </c>
      <c r="AC81" s="8">
        <f>RA_EC!AC81+MA_EC!AC81+CI_EC!AC81</f>
        <v>0</v>
      </c>
      <c r="AD81" s="8">
        <f>RA_EC!AD81+MA_EC!AD81+CI_EC!AD81</f>
        <v>0</v>
      </c>
      <c r="AE81" s="8">
        <f>RA_EC!AE81+MA_EC!AE81+CI_EC!AE81</f>
        <v>0</v>
      </c>
      <c r="AF81" s="8">
        <f>RA_EC!AF81+MA_EC!AF81+CI_EC!AF81</f>
        <v>0</v>
      </c>
      <c r="AG81" s="8">
        <f>RA_EC!AG81+MA_EC!AG81+CI_EC!AG81</f>
        <v>0</v>
      </c>
      <c r="AH81" s="8">
        <f>RA_EC!AH81+MA_EC!AH81+CI_EC!AH81</f>
        <v>0</v>
      </c>
      <c r="AI81" s="8">
        <f>RA_EC!AI81+MA_EC!AI81+CI_EC!AI81</f>
        <v>0</v>
      </c>
      <c r="AJ81" s="8">
        <f>RA_EC!AJ81+MA_EC!AJ81+CI_EC!AJ81</f>
        <v>0</v>
      </c>
      <c r="AK81" s="8">
        <f>RA_EC!AK81+MA_EC!AK81+CI_EC!AK81</f>
        <v>0</v>
      </c>
      <c r="AL81" s="8">
        <f>RA_EC!AL81+MA_EC!AL81+CI_EC!AL81</f>
        <v>0</v>
      </c>
      <c r="AM81" s="8">
        <f>RA_EC!AM81+MA_EC!AM81+CI_EC!AM81</f>
        <v>0</v>
      </c>
      <c r="AN81" s="8">
        <f>RA_EC!AN81+MA_EC!AN81+CI_EC!AN81</f>
        <v>0</v>
      </c>
      <c r="AO81" s="8">
        <f>RA_EC!AO81+MA_EC!AO81+CI_EC!AO81</f>
        <v>0</v>
      </c>
      <c r="AP81" s="8">
        <f>RA_EC!AP81+MA_EC!AP81+CI_EC!AP81</f>
        <v>0</v>
      </c>
      <c r="AQ81" s="8">
        <f>RA_EC!AQ81+MA_EC!AQ81+CI_EC!AQ81</f>
        <v>0</v>
      </c>
      <c r="AR81" s="8">
        <f>RA_EC!AR81+MA_EC!AR81+CI_EC!AR81</f>
        <v>0</v>
      </c>
      <c r="AS81" s="8">
        <f>RA_EC!AS81+MA_EC!AS81+CI_EC!AS81</f>
        <v>0</v>
      </c>
      <c r="AT81" s="8">
        <f>RA_EC!AT81+MA_EC!AT81+CI_EC!AT81</f>
        <v>0</v>
      </c>
      <c r="AU81" s="8">
        <f>RA_EC!AU81+MA_EC!AU81+CI_EC!AU81</f>
        <v>0</v>
      </c>
      <c r="AV81" s="8">
        <f>RA_EC!AV81+MA_EC!AV81+CI_EC!AV81</f>
        <v>0</v>
      </c>
      <c r="AW81" s="8">
        <f>RA_EC!AW81+MA_EC!AW81+CI_EC!AW81</f>
        <v>0</v>
      </c>
      <c r="AX81" s="8">
        <f>RA_EC!AX81+MA_EC!AX81+CI_EC!AX81</f>
        <v>0</v>
      </c>
      <c r="AY81" s="8">
        <f>RA_EC!AY81+MA_EC!AY81+CI_EC!AY81</f>
        <v>0</v>
      </c>
      <c r="AZ81" s="8">
        <f>RA_EC!AZ81+MA_EC!AZ81+CI_EC!AZ81</f>
        <v>0</v>
      </c>
      <c r="BA81" s="8">
        <f>RA_EC!BA81+MA_EC!BA81+CI_EC!BA81</f>
        <v>0</v>
      </c>
      <c r="BB81" s="8">
        <f>RA_EC!BB81+MA_EC!BB81+CI_EC!BB81</f>
        <v>0</v>
      </c>
      <c r="BC81" s="8">
        <f>RA_EC!BC81+MA_EC!BC81+CI_EC!BC81</f>
        <v>0</v>
      </c>
      <c r="BD81" s="8">
        <f>RA_EC!BD81+MA_EC!BD81+CI_EC!BD81</f>
        <v>0</v>
      </c>
      <c r="BE81" s="8">
        <f>RA_EC!BE81+MA_EC!BE81+CI_EC!BE81</f>
        <v>0</v>
      </c>
      <c r="BF81" s="8">
        <f>RA_EC!BF81+MA_EC!BF81+CI_EC!BF81</f>
        <v>0</v>
      </c>
      <c r="BG81" s="8">
        <f>RA_EC!BG81+MA_EC!BG81+CI_EC!BG81</f>
        <v>0</v>
      </c>
      <c r="BH81" s="8">
        <f>RA_EC!BH81+MA_EC!BH81+CI_EC!BH81</f>
        <v>0</v>
      </c>
      <c r="BI81" s="8">
        <f>RA_EC!BI81+MA_EC!BI81+CI_EC!BI81</f>
        <v>0</v>
      </c>
      <c r="BJ81" s="8">
        <f>RA_EC!BJ81+MA_EC!BJ81+CI_EC!BJ81</f>
        <v>0</v>
      </c>
      <c r="BK81" s="8">
        <f>RA_EC!BK81+MA_EC!BK81+CI_EC!BK81</f>
        <v>0</v>
      </c>
      <c r="BO81" s="24">
        <f t="shared" si="45"/>
        <v>0</v>
      </c>
      <c r="BP81" s="24">
        <f t="shared" si="45"/>
        <v>0</v>
      </c>
      <c r="BQ81" s="24">
        <f t="shared" si="45"/>
        <v>0</v>
      </c>
      <c r="BR81" s="24">
        <f t="shared" si="45"/>
        <v>0</v>
      </c>
      <c r="BS81" s="24">
        <f t="shared" si="45"/>
        <v>0</v>
      </c>
      <c r="BT81" s="24">
        <f t="shared" si="45"/>
        <v>0</v>
      </c>
    </row>
    <row r="82" spans="1:72" hidden="1" outlineLevel="1" x14ac:dyDescent="0.25">
      <c r="A82" s="11" t="s">
        <v>35</v>
      </c>
      <c r="C82" s="2"/>
      <c r="D82" s="8">
        <f>RA_EC!D82+MA_EC!D82+CI_EC!D82</f>
        <v>0</v>
      </c>
      <c r="E82" s="8">
        <f>RA_EC!E82+MA_EC!E82+CI_EC!E82</f>
        <v>0</v>
      </c>
      <c r="F82" s="8">
        <f>RA_EC!F82+MA_EC!F82+CI_EC!F82</f>
        <v>0</v>
      </c>
      <c r="G82" s="8">
        <f>RA_EC!G82+MA_EC!G82+CI_EC!G82</f>
        <v>0</v>
      </c>
      <c r="H82" s="8">
        <f>RA_EC!H82+MA_EC!H82+CI_EC!H82</f>
        <v>0</v>
      </c>
      <c r="I82" s="8">
        <f>RA_EC!I82+MA_EC!I82+CI_EC!I82</f>
        <v>0</v>
      </c>
      <c r="J82" s="8">
        <f>RA_EC!J82+MA_EC!J82+CI_EC!J82</f>
        <v>0</v>
      </c>
      <c r="K82" s="8">
        <f>RA_EC!K82+MA_EC!K82+CI_EC!K82</f>
        <v>0</v>
      </c>
      <c r="L82" s="8">
        <f>RA_EC!L82+MA_EC!L82+CI_EC!L82</f>
        <v>0</v>
      </c>
      <c r="M82" s="8">
        <f>RA_EC!M82+MA_EC!M82+CI_EC!M82</f>
        <v>0</v>
      </c>
      <c r="N82" s="8">
        <f>RA_EC!N82+MA_EC!N82+CI_EC!N82</f>
        <v>0</v>
      </c>
      <c r="O82" s="8">
        <f>RA_EC!O82+MA_EC!O82+CI_EC!O82</f>
        <v>0</v>
      </c>
      <c r="P82" s="8">
        <f>RA_EC!P82+MA_EC!P82+CI_EC!P82</f>
        <v>0</v>
      </c>
      <c r="Q82" s="8">
        <f>RA_EC!Q82+MA_EC!Q82+CI_EC!Q82</f>
        <v>0</v>
      </c>
      <c r="R82" s="8">
        <f>RA_EC!R82+MA_EC!R82+CI_EC!R82</f>
        <v>0</v>
      </c>
      <c r="S82" s="8">
        <f>RA_EC!S82+MA_EC!S82+CI_EC!S82</f>
        <v>0</v>
      </c>
      <c r="T82" s="8">
        <f>RA_EC!T82+MA_EC!T82+CI_EC!T82</f>
        <v>0</v>
      </c>
      <c r="U82" s="8">
        <f>RA_EC!U82+MA_EC!U82+CI_EC!U82</f>
        <v>0</v>
      </c>
      <c r="V82" s="8">
        <f>RA_EC!V82+MA_EC!V82+CI_EC!V82</f>
        <v>0</v>
      </c>
      <c r="W82" s="8">
        <f>RA_EC!W82+MA_EC!W82+CI_EC!W82</f>
        <v>0</v>
      </c>
      <c r="X82" s="8">
        <f>RA_EC!X82+MA_EC!X82+CI_EC!X82</f>
        <v>0</v>
      </c>
      <c r="Y82" s="8">
        <f>RA_EC!Y82+MA_EC!Y82+CI_EC!Y82</f>
        <v>0</v>
      </c>
      <c r="Z82" s="8">
        <f>RA_EC!Z82+MA_EC!Z82+CI_EC!Z82</f>
        <v>0</v>
      </c>
      <c r="AA82" s="8">
        <f>RA_EC!AA82+MA_EC!AA82+CI_EC!AA82</f>
        <v>0</v>
      </c>
      <c r="AB82" s="8">
        <f>RA_EC!AB82+MA_EC!AB82+CI_EC!AB82</f>
        <v>0</v>
      </c>
      <c r="AC82" s="8">
        <f>RA_EC!AC82+MA_EC!AC82+CI_EC!AC82</f>
        <v>0</v>
      </c>
      <c r="AD82" s="8">
        <f>RA_EC!AD82+MA_EC!AD82+CI_EC!AD82</f>
        <v>0</v>
      </c>
      <c r="AE82" s="8">
        <f>RA_EC!AE82+MA_EC!AE82+CI_EC!AE82</f>
        <v>0</v>
      </c>
      <c r="AF82" s="8">
        <f>RA_EC!AF82+MA_EC!AF82+CI_EC!AF82</f>
        <v>0</v>
      </c>
      <c r="AG82" s="8">
        <f>RA_EC!AG82+MA_EC!AG82+CI_EC!AG82</f>
        <v>0</v>
      </c>
      <c r="AH82" s="8">
        <f>RA_EC!AH82+MA_EC!AH82+CI_EC!AH82</f>
        <v>0</v>
      </c>
      <c r="AI82" s="8">
        <f>RA_EC!AI82+MA_EC!AI82+CI_EC!AI82</f>
        <v>0</v>
      </c>
      <c r="AJ82" s="8">
        <f>RA_EC!AJ82+MA_EC!AJ82+CI_EC!AJ82</f>
        <v>0</v>
      </c>
      <c r="AK82" s="8">
        <f>RA_EC!AK82+MA_EC!AK82+CI_EC!AK82</f>
        <v>0</v>
      </c>
      <c r="AL82" s="8">
        <f>RA_EC!AL82+MA_EC!AL82+CI_EC!AL82</f>
        <v>0</v>
      </c>
      <c r="AM82" s="8">
        <f>RA_EC!AM82+MA_EC!AM82+CI_EC!AM82</f>
        <v>0</v>
      </c>
      <c r="AN82" s="8">
        <f>RA_EC!AN82+MA_EC!AN82+CI_EC!AN82</f>
        <v>0</v>
      </c>
      <c r="AO82" s="8">
        <f>RA_EC!AO82+MA_EC!AO82+CI_EC!AO82</f>
        <v>0</v>
      </c>
      <c r="AP82" s="8">
        <f>RA_EC!AP82+MA_EC!AP82+CI_EC!AP82</f>
        <v>0</v>
      </c>
      <c r="AQ82" s="8">
        <f>RA_EC!AQ82+MA_EC!AQ82+CI_EC!AQ82</f>
        <v>0</v>
      </c>
      <c r="AR82" s="8">
        <f>RA_EC!AR82+MA_EC!AR82+CI_EC!AR82</f>
        <v>0</v>
      </c>
      <c r="AS82" s="8">
        <f>RA_EC!AS82+MA_EC!AS82+CI_EC!AS82</f>
        <v>0</v>
      </c>
      <c r="AT82" s="8">
        <f>RA_EC!AT82+MA_EC!AT82+CI_EC!AT82</f>
        <v>0</v>
      </c>
      <c r="AU82" s="8">
        <f>RA_EC!AU82+MA_EC!AU82+CI_EC!AU82</f>
        <v>0</v>
      </c>
      <c r="AV82" s="8">
        <f>RA_EC!AV82+MA_EC!AV82+CI_EC!AV82</f>
        <v>0</v>
      </c>
      <c r="AW82" s="8">
        <f>RA_EC!AW82+MA_EC!AW82+CI_EC!AW82</f>
        <v>0</v>
      </c>
      <c r="AX82" s="8">
        <f>RA_EC!AX82+MA_EC!AX82+CI_EC!AX82</f>
        <v>0</v>
      </c>
      <c r="AY82" s="8">
        <f>RA_EC!AY82+MA_EC!AY82+CI_EC!AY82</f>
        <v>0</v>
      </c>
      <c r="AZ82" s="8">
        <f>RA_EC!AZ82+MA_EC!AZ82+CI_EC!AZ82</f>
        <v>0</v>
      </c>
      <c r="BA82" s="8">
        <f>RA_EC!BA82+MA_EC!BA82+CI_EC!BA82</f>
        <v>0</v>
      </c>
      <c r="BB82" s="8">
        <f>RA_EC!BB82+MA_EC!BB82+CI_EC!BB82</f>
        <v>0</v>
      </c>
      <c r="BC82" s="8">
        <f>RA_EC!BC82+MA_EC!BC82+CI_EC!BC82</f>
        <v>0</v>
      </c>
      <c r="BD82" s="8">
        <f>RA_EC!BD82+MA_EC!BD82+CI_EC!BD82</f>
        <v>0</v>
      </c>
      <c r="BE82" s="8">
        <f>RA_EC!BE82+MA_EC!BE82+CI_EC!BE82</f>
        <v>0</v>
      </c>
      <c r="BF82" s="8">
        <f>RA_EC!BF82+MA_EC!BF82+CI_EC!BF82</f>
        <v>0</v>
      </c>
      <c r="BG82" s="8">
        <f>RA_EC!BG82+MA_EC!BG82+CI_EC!BG82</f>
        <v>0</v>
      </c>
      <c r="BH82" s="8">
        <f>RA_EC!BH82+MA_EC!BH82+CI_EC!BH82</f>
        <v>0</v>
      </c>
      <c r="BI82" s="8">
        <f>RA_EC!BI82+MA_EC!BI82+CI_EC!BI82</f>
        <v>0</v>
      </c>
      <c r="BJ82" s="8">
        <f>RA_EC!BJ82+MA_EC!BJ82+CI_EC!BJ82</f>
        <v>0</v>
      </c>
      <c r="BK82" s="8">
        <f>RA_EC!BK82+MA_EC!BK82+CI_EC!BK82</f>
        <v>0</v>
      </c>
      <c r="BO82" s="24">
        <f t="shared" si="45"/>
        <v>0</v>
      </c>
      <c r="BP82" s="24">
        <f t="shared" si="45"/>
        <v>0</v>
      </c>
      <c r="BQ82" s="24">
        <f t="shared" si="45"/>
        <v>0</v>
      </c>
      <c r="BR82" s="24">
        <f t="shared" si="45"/>
        <v>0</v>
      </c>
      <c r="BS82" s="24">
        <f t="shared" si="45"/>
        <v>0</v>
      </c>
      <c r="BT82" s="24">
        <f t="shared" si="45"/>
        <v>0</v>
      </c>
    </row>
    <row r="83" spans="1:72" collapsed="1" x14ac:dyDescent="0.25">
      <c r="C83" s="3" t="s">
        <v>35</v>
      </c>
      <c r="D83" s="10">
        <f t="shared" ref="D83:AY83" si="46">SUM(D63:D82)</f>
        <v>0</v>
      </c>
      <c r="E83" s="10">
        <f t="shared" si="46"/>
        <v>0</v>
      </c>
      <c r="F83" s="10">
        <f t="shared" si="46"/>
        <v>0</v>
      </c>
      <c r="G83" s="10">
        <f t="shared" si="46"/>
        <v>0</v>
      </c>
      <c r="H83" s="10">
        <f t="shared" si="46"/>
        <v>0</v>
      </c>
      <c r="I83" s="10">
        <f t="shared" si="46"/>
        <v>0</v>
      </c>
      <c r="J83" s="10">
        <f t="shared" si="46"/>
        <v>0</v>
      </c>
      <c r="K83" s="10">
        <f t="shared" si="46"/>
        <v>0</v>
      </c>
      <c r="L83" s="10">
        <f t="shared" si="46"/>
        <v>0</v>
      </c>
      <c r="M83" s="10">
        <f t="shared" si="46"/>
        <v>0</v>
      </c>
      <c r="N83" s="10">
        <f t="shared" si="46"/>
        <v>0</v>
      </c>
      <c r="O83" s="10">
        <f t="shared" si="46"/>
        <v>0</v>
      </c>
      <c r="P83" s="10">
        <f t="shared" si="46"/>
        <v>0</v>
      </c>
      <c r="Q83" s="10">
        <f t="shared" si="46"/>
        <v>0</v>
      </c>
      <c r="R83" s="10">
        <f t="shared" si="46"/>
        <v>0</v>
      </c>
      <c r="S83" s="10">
        <f t="shared" si="46"/>
        <v>0</v>
      </c>
      <c r="T83" s="10">
        <f t="shared" si="46"/>
        <v>0</v>
      </c>
      <c r="U83" s="10">
        <f t="shared" si="46"/>
        <v>0</v>
      </c>
      <c r="V83" s="10">
        <f t="shared" si="46"/>
        <v>0</v>
      </c>
      <c r="W83" s="10">
        <f t="shared" si="46"/>
        <v>0</v>
      </c>
      <c r="X83" s="10">
        <f t="shared" si="46"/>
        <v>0</v>
      </c>
      <c r="Y83" s="10">
        <f t="shared" si="46"/>
        <v>0</v>
      </c>
      <c r="Z83" s="10">
        <f t="shared" si="46"/>
        <v>0</v>
      </c>
      <c r="AA83" s="10">
        <f t="shared" si="46"/>
        <v>0</v>
      </c>
      <c r="AB83" s="10">
        <f t="shared" si="46"/>
        <v>0</v>
      </c>
      <c r="AC83" s="10">
        <f t="shared" si="46"/>
        <v>0</v>
      </c>
      <c r="AD83" s="10">
        <f t="shared" si="46"/>
        <v>0</v>
      </c>
      <c r="AE83" s="10">
        <f t="shared" si="46"/>
        <v>0</v>
      </c>
      <c r="AF83" s="10">
        <f t="shared" si="46"/>
        <v>0</v>
      </c>
      <c r="AG83" s="10">
        <f t="shared" si="46"/>
        <v>0</v>
      </c>
      <c r="AH83" s="10">
        <f t="shared" si="46"/>
        <v>0</v>
      </c>
      <c r="AI83" s="10">
        <f t="shared" si="46"/>
        <v>0</v>
      </c>
      <c r="AJ83" s="10">
        <f t="shared" si="46"/>
        <v>0</v>
      </c>
      <c r="AK83" s="10">
        <f t="shared" si="46"/>
        <v>0</v>
      </c>
      <c r="AL83" s="10">
        <f t="shared" si="46"/>
        <v>0</v>
      </c>
      <c r="AM83" s="10">
        <f t="shared" si="46"/>
        <v>0</v>
      </c>
      <c r="AN83" s="10">
        <f t="shared" si="46"/>
        <v>0</v>
      </c>
      <c r="AO83" s="10">
        <f t="shared" si="46"/>
        <v>0</v>
      </c>
      <c r="AP83" s="10">
        <f t="shared" si="46"/>
        <v>0</v>
      </c>
      <c r="AQ83" s="10">
        <f t="shared" si="46"/>
        <v>0</v>
      </c>
      <c r="AR83" s="10">
        <f t="shared" si="46"/>
        <v>0</v>
      </c>
      <c r="AS83" s="10">
        <f t="shared" si="46"/>
        <v>0</v>
      </c>
      <c r="AT83" s="10">
        <f t="shared" si="46"/>
        <v>0</v>
      </c>
      <c r="AU83" s="10">
        <f t="shared" si="46"/>
        <v>0</v>
      </c>
      <c r="AV83" s="10">
        <f t="shared" si="46"/>
        <v>0</v>
      </c>
      <c r="AW83" s="10">
        <f t="shared" si="46"/>
        <v>0</v>
      </c>
      <c r="AX83" s="10">
        <f t="shared" si="46"/>
        <v>0</v>
      </c>
      <c r="AY83" s="10">
        <f t="shared" si="46"/>
        <v>0</v>
      </c>
      <c r="AZ83" s="10">
        <f t="shared" ref="AZ83:BK83" si="47">SUM(AZ63:AZ82)</f>
        <v>0</v>
      </c>
      <c r="BA83" s="10">
        <f t="shared" si="47"/>
        <v>0</v>
      </c>
      <c r="BB83" s="10">
        <f t="shared" si="47"/>
        <v>0</v>
      </c>
      <c r="BC83" s="10">
        <f t="shared" si="47"/>
        <v>0</v>
      </c>
      <c r="BD83" s="10">
        <f t="shared" si="47"/>
        <v>0</v>
      </c>
      <c r="BE83" s="10">
        <f t="shared" si="47"/>
        <v>0</v>
      </c>
      <c r="BF83" s="10">
        <f t="shared" si="47"/>
        <v>0</v>
      </c>
      <c r="BG83" s="10">
        <f t="shared" si="47"/>
        <v>0</v>
      </c>
      <c r="BH83" s="10">
        <f t="shared" si="47"/>
        <v>0</v>
      </c>
      <c r="BI83" s="10">
        <f t="shared" si="47"/>
        <v>0</v>
      </c>
      <c r="BJ83" s="10">
        <f t="shared" si="47"/>
        <v>0</v>
      </c>
      <c r="BK83" s="10">
        <f t="shared" si="47"/>
        <v>0</v>
      </c>
      <c r="BO83" s="23">
        <f>SUM(BO63:BO82)</f>
        <v>0</v>
      </c>
      <c r="BP83" s="23">
        <f t="shared" ref="BP83:BT83" si="48">SUM(BP63:BP82)</f>
        <v>0</v>
      </c>
      <c r="BQ83" s="23">
        <f t="shared" si="48"/>
        <v>0</v>
      </c>
      <c r="BR83" s="23">
        <f t="shared" si="48"/>
        <v>0</v>
      </c>
      <c r="BS83" s="23">
        <f t="shared" si="48"/>
        <v>0</v>
      </c>
      <c r="BT83" s="23">
        <f t="shared" si="48"/>
        <v>0</v>
      </c>
    </row>
    <row r="86" spans="1:72" hidden="1" outlineLevel="1" x14ac:dyDescent="0.25">
      <c r="A86" s="11" t="s">
        <v>39</v>
      </c>
      <c r="C86" s="2" t="s">
        <v>42</v>
      </c>
      <c r="D86" s="8">
        <f>RA_EC!D86+MA_EC!D86+CI_EC!D86</f>
        <v>0</v>
      </c>
      <c r="E86" s="8">
        <f>RA_EC!E86+MA_EC!E86+CI_EC!E86</f>
        <v>0</v>
      </c>
      <c r="F86" s="8">
        <f>RA_EC!F86+MA_EC!F86+CI_EC!F86</f>
        <v>0</v>
      </c>
      <c r="G86" s="8">
        <f>RA_EC!G86+MA_EC!G86+CI_EC!G86</f>
        <v>0</v>
      </c>
      <c r="H86" s="8">
        <f>RA_EC!H86+MA_EC!H86+CI_EC!H86</f>
        <v>0</v>
      </c>
      <c r="I86" s="8">
        <f>RA_EC!I86+MA_EC!I86+CI_EC!I86</f>
        <v>0</v>
      </c>
      <c r="J86" s="8">
        <f>RA_EC!J86+MA_EC!J86+CI_EC!J86</f>
        <v>0</v>
      </c>
      <c r="K86" s="8">
        <f>RA_EC!K86+MA_EC!K86+CI_EC!K86</f>
        <v>0</v>
      </c>
      <c r="L86" s="8">
        <f>RA_EC!L86+MA_EC!L86+CI_EC!L86</f>
        <v>0</v>
      </c>
      <c r="M86" s="8">
        <f>RA_EC!M86+MA_EC!M86+CI_EC!M86</f>
        <v>0</v>
      </c>
      <c r="N86" s="8">
        <f>RA_EC!N86+MA_EC!N86+CI_EC!N86</f>
        <v>0</v>
      </c>
      <c r="O86" s="8">
        <f>RA_EC!O86+MA_EC!O86+CI_EC!O86</f>
        <v>0</v>
      </c>
      <c r="P86" s="8">
        <f>RA_EC!P86+MA_EC!P86+CI_EC!P86</f>
        <v>0</v>
      </c>
      <c r="Q86" s="8">
        <f>RA_EC!Q86+MA_EC!Q86+CI_EC!Q86</f>
        <v>0</v>
      </c>
      <c r="R86" s="8">
        <f>RA_EC!R86+MA_EC!R86+CI_EC!R86</f>
        <v>0</v>
      </c>
      <c r="S86" s="8">
        <f>RA_EC!S86+MA_EC!S86+CI_EC!S86</f>
        <v>0</v>
      </c>
      <c r="T86" s="8">
        <f>RA_EC!T86+MA_EC!T86+CI_EC!T86</f>
        <v>0</v>
      </c>
      <c r="U86" s="8">
        <f>RA_EC!U86+MA_EC!U86+CI_EC!U86</f>
        <v>0</v>
      </c>
      <c r="V86" s="8">
        <f>RA_EC!V86+MA_EC!V86+CI_EC!V86</f>
        <v>0</v>
      </c>
      <c r="W86" s="8">
        <f>RA_EC!W86+MA_EC!W86+CI_EC!W86</f>
        <v>0</v>
      </c>
      <c r="X86" s="8">
        <f>RA_EC!X86+MA_EC!X86+CI_EC!X86</f>
        <v>0</v>
      </c>
      <c r="Y86" s="8">
        <f>RA_EC!Y86+MA_EC!Y86+CI_EC!Y86</f>
        <v>0</v>
      </c>
      <c r="Z86" s="8">
        <f>RA_EC!Z86+MA_EC!Z86+CI_EC!Z86</f>
        <v>0</v>
      </c>
      <c r="AA86" s="8">
        <f>RA_EC!AA86+MA_EC!AA86+CI_EC!AA86</f>
        <v>0</v>
      </c>
      <c r="AB86" s="8">
        <f>RA_EC!AB86+MA_EC!AB86+CI_EC!AB86</f>
        <v>0</v>
      </c>
      <c r="AC86" s="8">
        <f>RA_EC!AC86+MA_EC!AC86+CI_EC!AC86</f>
        <v>0</v>
      </c>
      <c r="AD86" s="8">
        <f>RA_EC!AD86+MA_EC!AD86+CI_EC!AD86</f>
        <v>0</v>
      </c>
      <c r="AE86" s="8">
        <f>RA_EC!AE86+MA_EC!AE86+CI_EC!AE86</f>
        <v>0</v>
      </c>
      <c r="AF86" s="8">
        <f>RA_EC!AF86+MA_EC!AF86+CI_EC!AF86</f>
        <v>0</v>
      </c>
      <c r="AG86" s="8">
        <f>RA_EC!AG86+MA_EC!AG86+CI_EC!AG86</f>
        <v>0</v>
      </c>
      <c r="AH86" s="8">
        <f>RA_EC!AH86+MA_EC!AH86+CI_EC!AH86</f>
        <v>0</v>
      </c>
      <c r="AI86" s="8">
        <f>RA_EC!AI86+MA_EC!AI86+CI_EC!AI86</f>
        <v>0</v>
      </c>
      <c r="AJ86" s="8">
        <f>RA_EC!AJ86+MA_EC!AJ86+CI_EC!AJ86</f>
        <v>0</v>
      </c>
      <c r="AK86" s="8">
        <f>RA_EC!AK86+MA_EC!AK86+CI_EC!AK86</f>
        <v>0</v>
      </c>
      <c r="AL86" s="8">
        <f>RA_EC!AL86+MA_EC!AL86+CI_EC!AL86</f>
        <v>0</v>
      </c>
      <c r="AM86" s="8">
        <f>RA_EC!AM86+MA_EC!AM86+CI_EC!AM86</f>
        <v>0</v>
      </c>
      <c r="AN86" s="8">
        <f>RA_EC!AN86+MA_EC!AN86+CI_EC!AN86</f>
        <v>0</v>
      </c>
      <c r="AO86" s="8">
        <f>RA_EC!AO86+MA_EC!AO86+CI_EC!AO86</f>
        <v>0</v>
      </c>
      <c r="AP86" s="8">
        <f>RA_EC!AP86+MA_EC!AP86+CI_EC!AP86</f>
        <v>0</v>
      </c>
      <c r="AQ86" s="8">
        <f>RA_EC!AQ86+MA_EC!AQ86+CI_EC!AQ86</f>
        <v>0</v>
      </c>
      <c r="AR86" s="8">
        <f>RA_EC!AR86+MA_EC!AR86+CI_EC!AR86</f>
        <v>0</v>
      </c>
      <c r="AS86" s="8">
        <f>RA_EC!AS86+MA_EC!AS86+CI_EC!AS86</f>
        <v>0</v>
      </c>
      <c r="AT86" s="8">
        <f>RA_EC!AT86+MA_EC!AT86+CI_EC!AT86</f>
        <v>0</v>
      </c>
      <c r="AU86" s="8">
        <f>RA_EC!AU86+MA_EC!AU86+CI_EC!AU86</f>
        <v>0</v>
      </c>
      <c r="AV86" s="8">
        <f>RA_EC!AV86+MA_EC!AV86+CI_EC!AV86</f>
        <v>0</v>
      </c>
      <c r="AW86" s="8">
        <f>RA_EC!AW86+MA_EC!AW86+CI_EC!AW86</f>
        <v>0</v>
      </c>
      <c r="AX86" s="8">
        <f>RA_EC!AX86+MA_EC!AX86+CI_EC!AX86</f>
        <v>0</v>
      </c>
      <c r="AY86" s="8">
        <f>RA_EC!AY86+MA_EC!AY86+CI_EC!AY86</f>
        <v>0</v>
      </c>
      <c r="AZ86" s="8">
        <f>RA_EC!AZ86+MA_EC!AZ86+CI_EC!AZ86</f>
        <v>-1159.5770890302999</v>
      </c>
      <c r="BA86" s="8">
        <f>RA_EC!BA86+MA_EC!BA86+CI_EC!BA86</f>
        <v>-1120.6734676064</v>
      </c>
      <c r="BB86" s="8">
        <f>RA_EC!BB86+MA_EC!BB86+CI_EC!BB86</f>
        <v>-1152.0963473583001</v>
      </c>
      <c r="BC86" s="8">
        <f>RA_EC!BC86+MA_EC!BC86+CI_EC!BC86</f>
        <v>-1190.0348014811002</v>
      </c>
      <c r="BD86" s="8">
        <f>RA_EC!BD86+MA_EC!BD86+CI_EC!BD86</f>
        <v>-1289.0122534261</v>
      </c>
      <c r="BE86" s="8">
        <f>RA_EC!BE86+MA_EC!BE86+CI_EC!BE86</f>
        <v>-1215.8992713635</v>
      </c>
      <c r="BF86" s="8">
        <f>RA_EC!BF86+MA_EC!BF86+CI_EC!BF86</f>
        <v>-1311.5064571629</v>
      </c>
      <c r="BG86" s="8">
        <f>RA_EC!BG86+MA_EC!BG86+CI_EC!BG86</f>
        <v>-1270.2430234784001</v>
      </c>
      <c r="BH86" s="8">
        <f>RA_EC!BH86+MA_EC!BH86+CI_EC!BH86</f>
        <v>-1248.3107101387</v>
      </c>
      <c r="BI86" s="8">
        <f>RA_EC!BI86+MA_EC!BI86+CI_EC!BI86</f>
        <v>-1227.0036201107</v>
      </c>
      <c r="BJ86" s="8">
        <f>RA_EC!BJ86+MA_EC!BJ86+CI_EC!BJ86</f>
        <v>-1242.4010476448</v>
      </c>
      <c r="BK86" s="8">
        <f>RA_EC!BK86+MA_EC!BK86+CI_EC!BK86</f>
        <v>-1260.9611803112</v>
      </c>
      <c r="BO86" s="24">
        <f t="shared" ref="BO86:BT88" si="49">SUMIFS($D86:$BM86,$D$6:$BM$6,"&gt;="&amp;BO$2,$D$6:$BM$6,"&lt;="&amp;BO$6,$D$5:$BM$5,BO$5)</f>
        <v>0</v>
      </c>
      <c r="BP86" s="24">
        <f t="shared" si="49"/>
        <v>-3432.346903995</v>
      </c>
      <c r="BQ86" s="24">
        <f t="shared" si="49"/>
        <v>0</v>
      </c>
      <c r="BR86" s="24">
        <f t="shared" si="49"/>
        <v>0</v>
      </c>
      <c r="BS86" s="24">
        <f t="shared" si="49"/>
        <v>0</v>
      </c>
      <c r="BT86" s="24">
        <f t="shared" si="49"/>
        <v>0</v>
      </c>
    </row>
    <row r="87" spans="1:72" hidden="1" outlineLevel="1" x14ac:dyDescent="0.25">
      <c r="A87" s="11" t="s">
        <v>39</v>
      </c>
      <c r="C87" s="2" t="s">
        <v>41</v>
      </c>
      <c r="D87" s="8">
        <f>RA_EC!D87+MA_EC!D87+CI_EC!D87</f>
        <v>0</v>
      </c>
      <c r="E87" s="8">
        <f>RA_EC!E87+MA_EC!E87+CI_EC!E87</f>
        <v>0</v>
      </c>
      <c r="F87" s="8">
        <f>RA_EC!F87+MA_EC!F87+CI_EC!F87</f>
        <v>0</v>
      </c>
      <c r="G87" s="8">
        <f>RA_EC!G87+MA_EC!G87+CI_EC!G87</f>
        <v>0</v>
      </c>
      <c r="H87" s="8">
        <f>RA_EC!H87+MA_EC!H87+CI_EC!H87</f>
        <v>0</v>
      </c>
      <c r="I87" s="8">
        <f>RA_EC!I87+MA_EC!I87+CI_EC!I87</f>
        <v>0</v>
      </c>
      <c r="J87" s="8">
        <f>RA_EC!J87+MA_EC!J87+CI_EC!J87</f>
        <v>0</v>
      </c>
      <c r="K87" s="8">
        <f>RA_EC!K87+MA_EC!K87+CI_EC!K87</f>
        <v>0</v>
      </c>
      <c r="L87" s="8">
        <f>RA_EC!L87+MA_EC!L87+CI_EC!L87</f>
        <v>0</v>
      </c>
      <c r="M87" s="8">
        <f>RA_EC!M87+MA_EC!M87+CI_EC!M87</f>
        <v>0</v>
      </c>
      <c r="N87" s="8">
        <f>RA_EC!N87+MA_EC!N87+CI_EC!N87</f>
        <v>0</v>
      </c>
      <c r="O87" s="8">
        <f>RA_EC!O87+MA_EC!O87+CI_EC!O87</f>
        <v>0</v>
      </c>
      <c r="P87" s="8">
        <f>RA_EC!P87+MA_EC!P87+CI_EC!P87</f>
        <v>0</v>
      </c>
      <c r="Q87" s="8">
        <f>RA_EC!Q87+MA_EC!Q87+CI_EC!Q87</f>
        <v>0</v>
      </c>
      <c r="R87" s="8">
        <f>RA_EC!R87+MA_EC!R87+CI_EC!R87</f>
        <v>0</v>
      </c>
      <c r="S87" s="8">
        <f>RA_EC!S87+MA_EC!S87+CI_EC!S87</f>
        <v>0</v>
      </c>
      <c r="T87" s="8">
        <f>RA_EC!T87+MA_EC!T87+CI_EC!T87</f>
        <v>0</v>
      </c>
      <c r="U87" s="8">
        <f>RA_EC!U87+MA_EC!U87+CI_EC!U87</f>
        <v>0</v>
      </c>
      <c r="V87" s="8">
        <f>RA_EC!V87+MA_EC!V87+CI_EC!V87</f>
        <v>0</v>
      </c>
      <c r="W87" s="8">
        <f>RA_EC!W87+MA_EC!W87+CI_EC!W87</f>
        <v>0</v>
      </c>
      <c r="X87" s="8">
        <f>RA_EC!X87+MA_EC!X87+CI_EC!X87</f>
        <v>0</v>
      </c>
      <c r="Y87" s="8">
        <f>RA_EC!Y87+MA_EC!Y87+CI_EC!Y87</f>
        <v>0</v>
      </c>
      <c r="Z87" s="8">
        <f>RA_EC!Z87+MA_EC!Z87+CI_EC!Z87</f>
        <v>0</v>
      </c>
      <c r="AA87" s="8">
        <f>RA_EC!AA87+MA_EC!AA87+CI_EC!AA87</f>
        <v>0</v>
      </c>
      <c r="AB87" s="8">
        <f>RA_EC!AB87+MA_EC!AB87+CI_EC!AB87</f>
        <v>0</v>
      </c>
      <c r="AC87" s="8">
        <f>RA_EC!AC87+MA_EC!AC87+CI_EC!AC87</f>
        <v>0</v>
      </c>
      <c r="AD87" s="8">
        <f>RA_EC!AD87+MA_EC!AD87+CI_EC!AD87</f>
        <v>0</v>
      </c>
      <c r="AE87" s="8">
        <f>RA_EC!AE87+MA_EC!AE87+CI_EC!AE87</f>
        <v>0</v>
      </c>
      <c r="AF87" s="8">
        <f>RA_EC!AF87+MA_EC!AF87+CI_EC!AF87</f>
        <v>0</v>
      </c>
      <c r="AG87" s="8">
        <f>RA_EC!AG87+MA_EC!AG87+CI_EC!AG87</f>
        <v>0</v>
      </c>
      <c r="AH87" s="8">
        <f>RA_EC!AH87+MA_EC!AH87+CI_EC!AH87</f>
        <v>0</v>
      </c>
      <c r="AI87" s="8">
        <f>RA_EC!AI87+MA_EC!AI87+CI_EC!AI87</f>
        <v>0</v>
      </c>
      <c r="AJ87" s="8">
        <f>RA_EC!AJ87+MA_EC!AJ87+CI_EC!AJ87</f>
        <v>0</v>
      </c>
      <c r="AK87" s="8">
        <f>RA_EC!AK87+MA_EC!AK87+CI_EC!AK87</f>
        <v>0</v>
      </c>
      <c r="AL87" s="8">
        <f>RA_EC!AL87+MA_EC!AL87+CI_EC!AL87</f>
        <v>0</v>
      </c>
      <c r="AM87" s="8">
        <f>RA_EC!AM87+MA_EC!AM87+CI_EC!AM87</f>
        <v>0</v>
      </c>
      <c r="AN87" s="8">
        <f>RA_EC!AN87+MA_EC!AN87+CI_EC!AN87</f>
        <v>0</v>
      </c>
      <c r="AO87" s="8">
        <f>RA_EC!AO87+MA_EC!AO87+CI_EC!AO87</f>
        <v>0</v>
      </c>
      <c r="AP87" s="8">
        <f>RA_EC!AP87+MA_EC!AP87+CI_EC!AP87</f>
        <v>0</v>
      </c>
      <c r="AQ87" s="8">
        <f>RA_EC!AQ87+MA_EC!AQ87+CI_EC!AQ87</f>
        <v>0</v>
      </c>
      <c r="AR87" s="8">
        <f>RA_EC!AR87+MA_EC!AR87+CI_EC!AR87</f>
        <v>0</v>
      </c>
      <c r="AS87" s="8">
        <f>RA_EC!AS87+MA_EC!AS87+CI_EC!AS87</f>
        <v>0</v>
      </c>
      <c r="AT87" s="8">
        <f>RA_EC!AT87+MA_EC!AT87+CI_EC!AT87</f>
        <v>0</v>
      </c>
      <c r="AU87" s="8">
        <f>RA_EC!AU87+MA_EC!AU87+CI_EC!AU87</f>
        <v>0</v>
      </c>
      <c r="AV87" s="8">
        <f>RA_EC!AV87+MA_EC!AV87+CI_EC!AV87</f>
        <v>0</v>
      </c>
      <c r="AW87" s="8">
        <f>RA_EC!AW87+MA_EC!AW87+CI_EC!AW87</f>
        <v>0</v>
      </c>
      <c r="AX87" s="8">
        <f>RA_EC!AX87+MA_EC!AX87+CI_EC!AX87</f>
        <v>0</v>
      </c>
      <c r="AY87" s="8">
        <f>RA_EC!AY87+MA_EC!AY87+CI_EC!AY87</f>
        <v>0</v>
      </c>
      <c r="AZ87" s="8">
        <f>RA_EC!AZ87+MA_EC!AZ87+CI_EC!AZ87</f>
        <v>-639.79502571929993</v>
      </c>
      <c r="BA87" s="8">
        <f>RA_EC!BA87+MA_EC!BA87+CI_EC!BA87</f>
        <v>-615.82088232940009</v>
      </c>
      <c r="BB87" s="8">
        <f>RA_EC!BB87+MA_EC!BB87+CI_EC!BB87</f>
        <v>-711.12820428810005</v>
      </c>
      <c r="BC87" s="8">
        <f>RA_EC!BC87+MA_EC!BC87+CI_EC!BC87</f>
        <v>-684.40433752640001</v>
      </c>
      <c r="BD87" s="8">
        <f>RA_EC!BD87+MA_EC!BD87+CI_EC!BD87</f>
        <v>-727.21125604889994</v>
      </c>
      <c r="BE87" s="8">
        <f>RA_EC!BE87+MA_EC!BE87+CI_EC!BE87</f>
        <v>-711.84888306209996</v>
      </c>
      <c r="BF87" s="8">
        <f>RA_EC!BF87+MA_EC!BF87+CI_EC!BF87</f>
        <v>-700.32071015320003</v>
      </c>
      <c r="BG87" s="8">
        <f>RA_EC!BG87+MA_EC!BG87+CI_EC!BG87</f>
        <v>-705.4958006498</v>
      </c>
      <c r="BH87" s="8">
        <f>RA_EC!BH87+MA_EC!BH87+CI_EC!BH87</f>
        <v>-718.11862294620005</v>
      </c>
      <c r="BI87" s="8">
        <f>RA_EC!BI87+MA_EC!BI87+CI_EC!BI87</f>
        <v>-726.37588969479998</v>
      </c>
      <c r="BJ87" s="8">
        <f>RA_EC!BJ87+MA_EC!BJ87+CI_EC!BJ87</f>
        <v>-729.23702367279998</v>
      </c>
      <c r="BK87" s="8">
        <f>RA_EC!BK87+MA_EC!BK87+CI_EC!BK87</f>
        <v>-739.61251682269994</v>
      </c>
      <c r="BO87" s="24">
        <f t="shared" si="49"/>
        <v>0</v>
      </c>
      <c r="BP87" s="24">
        <f t="shared" si="49"/>
        <v>-1966.7441123368001</v>
      </c>
      <c r="BQ87" s="24">
        <f t="shared" si="49"/>
        <v>0</v>
      </c>
      <c r="BR87" s="24">
        <f t="shared" si="49"/>
        <v>0</v>
      </c>
      <c r="BS87" s="24">
        <f t="shared" si="49"/>
        <v>0</v>
      </c>
      <c r="BT87" s="24">
        <f t="shared" si="49"/>
        <v>0</v>
      </c>
    </row>
    <row r="88" spans="1:72" hidden="1" outlineLevel="1" x14ac:dyDescent="0.25">
      <c r="A88" s="11" t="s">
        <v>39</v>
      </c>
      <c r="C88" s="2" t="s">
        <v>43</v>
      </c>
      <c r="D88" s="8">
        <f>RA_EC!D88+MA_EC!D88+CI_EC!D88</f>
        <v>0</v>
      </c>
      <c r="E88" s="8">
        <f>RA_EC!E88+MA_EC!E88+CI_EC!E88</f>
        <v>0</v>
      </c>
      <c r="F88" s="8">
        <f>RA_EC!F88+MA_EC!F88+CI_EC!F88</f>
        <v>0</v>
      </c>
      <c r="G88" s="8">
        <f>RA_EC!G88+MA_EC!G88+CI_EC!G88</f>
        <v>0</v>
      </c>
      <c r="H88" s="8">
        <f>RA_EC!H88+MA_EC!H88+CI_EC!H88</f>
        <v>0</v>
      </c>
      <c r="I88" s="8">
        <f>RA_EC!I88+MA_EC!I88+CI_EC!I88</f>
        <v>0</v>
      </c>
      <c r="J88" s="8">
        <f>RA_EC!J88+MA_EC!J88+CI_EC!J88</f>
        <v>0</v>
      </c>
      <c r="K88" s="8">
        <f>RA_EC!K88+MA_EC!K88+CI_EC!K88</f>
        <v>0</v>
      </c>
      <c r="L88" s="8">
        <f>RA_EC!L88+MA_EC!L88+CI_EC!L88</f>
        <v>0</v>
      </c>
      <c r="M88" s="8">
        <f>RA_EC!M88+MA_EC!M88+CI_EC!M88</f>
        <v>0</v>
      </c>
      <c r="N88" s="8">
        <f>RA_EC!N88+MA_EC!N88+CI_EC!N88</f>
        <v>0</v>
      </c>
      <c r="O88" s="8">
        <f>RA_EC!O88+MA_EC!O88+CI_EC!O88</f>
        <v>0</v>
      </c>
      <c r="P88" s="8">
        <f>RA_EC!P88+MA_EC!P88+CI_EC!P88</f>
        <v>0</v>
      </c>
      <c r="Q88" s="8">
        <f>RA_EC!Q88+MA_EC!Q88+CI_EC!Q88</f>
        <v>0</v>
      </c>
      <c r="R88" s="8">
        <f>RA_EC!R88+MA_EC!R88+CI_EC!R88</f>
        <v>0</v>
      </c>
      <c r="S88" s="8">
        <f>RA_EC!S88+MA_EC!S88+CI_EC!S88</f>
        <v>0</v>
      </c>
      <c r="T88" s="8">
        <f>RA_EC!T88+MA_EC!T88+CI_EC!T88</f>
        <v>0</v>
      </c>
      <c r="U88" s="8">
        <f>RA_EC!U88+MA_EC!U88+CI_EC!U88</f>
        <v>0</v>
      </c>
      <c r="V88" s="8">
        <f>RA_EC!V88+MA_EC!V88+CI_EC!V88</f>
        <v>0</v>
      </c>
      <c r="W88" s="8">
        <f>RA_EC!W88+MA_EC!W88+CI_EC!W88</f>
        <v>0</v>
      </c>
      <c r="X88" s="8">
        <f>RA_EC!X88+MA_EC!X88+CI_EC!X88</f>
        <v>0</v>
      </c>
      <c r="Y88" s="8">
        <f>RA_EC!Y88+MA_EC!Y88+CI_EC!Y88</f>
        <v>0</v>
      </c>
      <c r="Z88" s="8">
        <f>RA_EC!Z88+MA_EC!Z88+CI_EC!Z88</f>
        <v>0</v>
      </c>
      <c r="AA88" s="8">
        <f>RA_EC!AA88+MA_EC!AA88+CI_EC!AA88</f>
        <v>0</v>
      </c>
      <c r="AB88" s="8">
        <f>RA_EC!AB88+MA_EC!AB88+CI_EC!AB88</f>
        <v>0</v>
      </c>
      <c r="AC88" s="8">
        <f>RA_EC!AC88+MA_EC!AC88+CI_EC!AC88</f>
        <v>0</v>
      </c>
      <c r="AD88" s="8">
        <f>RA_EC!AD88+MA_EC!AD88+CI_EC!AD88</f>
        <v>0</v>
      </c>
      <c r="AE88" s="8">
        <f>RA_EC!AE88+MA_EC!AE88+CI_EC!AE88</f>
        <v>0</v>
      </c>
      <c r="AF88" s="8">
        <f>RA_EC!AF88+MA_EC!AF88+CI_EC!AF88</f>
        <v>0</v>
      </c>
      <c r="AG88" s="8">
        <f>RA_EC!AG88+MA_EC!AG88+CI_EC!AG88</f>
        <v>0</v>
      </c>
      <c r="AH88" s="8">
        <f>RA_EC!AH88+MA_EC!AH88+CI_EC!AH88</f>
        <v>0</v>
      </c>
      <c r="AI88" s="8">
        <f>RA_EC!AI88+MA_EC!AI88+CI_EC!AI88</f>
        <v>0</v>
      </c>
      <c r="AJ88" s="8">
        <f>RA_EC!AJ88+MA_EC!AJ88+CI_EC!AJ88</f>
        <v>0</v>
      </c>
      <c r="AK88" s="8">
        <f>RA_EC!AK88+MA_EC!AK88+CI_EC!AK88</f>
        <v>0</v>
      </c>
      <c r="AL88" s="8">
        <f>RA_EC!AL88+MA_EC!AL88+CI_EC!AL88</f>
        <v>0</v>
      </c>
      <c r="AM88" s="8">
        <f>RA_EC!AM88+MA_EC!AM88+CI_EC!AM88</f>
        <v>0</v>
      </c>
      <c r="AN88" s="8">
        <f>RA_EC!AN88+MA_EC!AN88+CI_EC!AN88</f>
        <v>0</v>
      </c>
      <c r="AO88" s="8">
        <f>RA_EC!AO88+MA_EC!AO88+CI_EC!AO88</f>
        <v>0</v>
      </c>
      <c r="AP88" s="8">
        <f>RA_EC!AP88+MA_EC!AP88+CI_EC!AP88</f>
        <v>0</v>
      </c>
      <c r="AQ88" s="8">
        <f>RA_EC!AQ88+MA_EC!AQ88+CI_EC!AQ88</f>
        <v>0</v>
      </c>
      <c r="AR88" s="8">
        <f>RA_EC!AR88+MA_EC!AR88+CI_EC!AR88</f>
        <v>0</v>
      </c>
      <c r="AS88" s="8">
        <f>RA_EC!AS88+MA_EC!AS88+CI_EC!AS88</f>
        <v>0</v>
      </c>
      <c r="AT88" s="8">
        <f>RA_EC!AT88+MA_EC!AT88+CI_EC!AT88</f>
        <v>0</v>
      </c>
      <c r="AU88" s="8">
        <f>RA_EC!AU88+MA_EC!AU88+CI_EC!AU88</f>
        <v>0</v>
      </c>
      <c r="AV88" s="8">
        <f>RA_EC!AV88+MA_EC!AV88+CI_EC!AV88</f>
        <v>0</v>
      </c>
      <c r="AW88" s="8">
        <f>RA_EC!AW88+MA_EC!AW88+CI_EC!AW88</f>
        <v>0</v>
      </c>
      <c r="AX88" s="8">
        <f>RA_EC!AX88+MA_EC!AX88+CI_EC!AX88</f>
        <v>0</v>
      </c>
      <c r="AY88" s="8">
        <f>RA_EC!AY88+MA_EC!AY88+CI_EC!AY88</f>
        <v>0</v>
      </c>
      <c r="AZ88" s="8">
        <f>RA_EC!AZ88+MA_EC!AZ88+CI_EC!AZ88</f>
        <v>-1131.5027444940999</v>
      </c>
      <c r="BA88" s="8">
        <f>RA_EC!BA88+MA_EC!BA88+CI_EC!BA88</f>
        <v>-1109.2909815170001</v>
      </c>
      <c r="BB88" s="8">
        <f>RA_EC!BB88+MA_EC!BB88+CI_EC!BB88</f>
        <v>-1146.8391555784999</v>
      </c>
      <c r="BC88" s="8">
        <f>RA_EC!BC88+MA_EC!BC88+CI_EC!BC88</f>
        <v>-1106.0455958571999</v>
      </c>
      <c r="BD88" s="8">
        <f>RA_EC!BD88+MA_EC!BD88+CI_EC!BD88</f>
        <v>-1141.0177022120001</v>
      </c>
      <c r="BE88" s="8">
        <f>RA_EC!BE88+MA_EC!BE88+CI_EC!BE88</f>
        <v>-1217.7575058942998</v>
      </c>
      <c r="BF88" s="8">
        <f>RA_EC!BF88+MA_EC!BF88+CI_EC!BF88</f>
        <v>-1178.2427448444002</v>
      </c>
      <c r="BG88" s="8">
        <f>RA_EC!BG88+MA_EC!BG88+CI_EC!BG88</f>
        <v>-1192.7407306777</v>
      </c>
      <c r="BH88" s="8">
        <f>RA_EC!BH88+MA_EC!BH88+CI_EC!BH88</f>
        <v>-1189.8280248162</v>
      </c>
      <c r="BI88" s="8">
        <f>RA_EC!BI88+MA_EC!BI88+CI_EC!BI88</f>
        <v>-1179.6096499704001</v>
      </c>
      <c r="BJ88" s="8">
        <f>RA_EC!BJ88+MA_EC!BJ88+CI_EC!BJ88</f>
        <v>-1186.3899330928998</v>
      </c>
      <c r="BK88" s="8">
        <f>RA_EC!BK88+MA_EC!BK88+CI_EC!BK88</f>
        <v>-1222.6762452286</v>
      </c>
      <c r="BO88" s="24">
        <f t="shared" si="49"/>
        <v>0</v>
      </c>
      <c r="BP88" s="24">
        <f t="shared" si="49"/>
        <v>-3387.6328815896004</v>
      </c>
      <c r="BQ88" s="24">
        <f t="shared" si="49"/>
        <v>0</v>
      </c>
      <c r="BR88" s="24">
        <f t="shared" si="49"/>
        <v>0</v>
      </c>
      <c r="BS88" s="24">
        <f t="shared" si="49"/>
        <v>0</v>
      </c>
      <c r="BT88" s="24">
        <f t="shared" si="49"/>
        <v>0</v>
      </c>
    </row>
    <row r="89" spans="1:72" collapsed="1" x14ac:dyDescent="0.25">
      <c r="C89" s="3" t="s">
        <v>39</v>
      </c>
      <c r="D89" s="10">
        <f>SUM(D86:D88)</f>
        <v>0</v>
      </c>
      <c r="E89" s="10">
        <f t="shared" ref="E89:BK89" si="50">SUM(E86:E88)</f>
        <v>0</v>
      </c>
      <c r="F89" s="10">
        <f t="shared" si="50"/>
        <v>0</v>
      </c>
      <c r="G89" s="10">
        <f t="shared" si="50"/>
        <v>0</v>
      </c>
      <c r="H89" s="10">
        <f t="shared" si="50"/>
        <v>0</v>
      </c>
      <c r="I89" s="10">
        <f t="shared" si="50"/>
        <v>0</v>
      </c>
      <c r="J89" s="10">
        <f t="shared" si="50"/>
        <v>0</v>
      </c>
      <c r="K89" s="10">
        <f t="shared" si="50"/>
        <v>0</v>
      </c>
      <c r="L89" s="10">
        <f t="shared" si="50"/>
        <v>0</v>
      </c>
      <c r="M89" s="10">
        <f t="shared" si="50"/>
        <v>0</v>
      </c>
      <c r="N89" s="10">
        <f t="shared" si="50"/>
        <v>0</v>
      </c>
      <c r="O89" s="10">
        <f t="shared" si="50"/>
        <v>0</v>
      </c>
      <c r="P89" s="10">
        <f t="shared" si="50"/>
        <v>0</v>
      </c>
      <c r="Q89" s="10">
        <f t="shared" si="50"/>
        <v>0</v>
      </c>
      <c r="R89" s="10">
        <f t="shared" si="50"/>
        <v>0</v>
      </c>
      <c r="S89" s="10">
        <f t="shared" si="50"/>
        <v>0</v>
      </c>
      <c r="T89" s="10">
        <f t="shared" si="50"/>
        <v>0</v>
      </c>
      <c r="U89" s="10">
        <f t="shared" si="50"/>
        <v>0</v>
      </c>
      <c r="V89" s="10">
        <f t="shared" si="50"/>
        <v>0</v>
      </c>
      <c r="W89" s="10">
        <f t="shared" si="50"/>
        <v>0</v>
      </c>
      <c r="X89" s="10">
        <f t="shared" si="50"/>
        <v>0</v>
      </c>
      <c r="Y89" s="10">
        <f t="shared" si="50"/>
        <v>0</v>
      </c>
      <c r="Z89" s="10">
        <f t="shared" si="50"/>
        <v>0</v>
      </c>
      <c r="AA89" s="10">
        <f t="shared" si="50"/>
        <v>0</v>
      </c>
      <c r="AB89" s="10">
        <f t="shared" si="50"/>
        <v>0</v>
      </c>
      <c r="AC89" s="10">
        <f t="shared" si="50"/>
        <v>0</v>
      </c>
      <c r="AD89" s="10">
        <f t="shared" si="50"/>
        <v>0</v>
      </c>
      <c r="AE89" s="10">
        <f t="shared" si="50"/>
        <v>0</v>
      </c>
      <c r="AF89" s="10">
        <f t="shared" si="50"/>
        <v>0</v>
      </c>
      <c r="AG89" s="10">
        <f t="shared" si="50"/>
        <v>0</v>
      </c>
      <c r="AH89" s="10">
        <f t="shared" si="50"/>
        <v>0</v>
      </c>
      <c r="AI89" s="10">
        <f t="shared" si="50"/>
        <v>0</v>
      </c>
      <c r="AJ89" s="10">
        <f t="shared" si="50"/>
        <v>0</v>
      </c>
      <c r="AK89" s="10">
        <f t="shared" si="50"/>
        <v>0</v>
      </c>
      <c r="AL89" s="10">
        <f t="shared" si="50"/>
        <v>0</v>
      </c>
      <c r="AM89" s="10">
        <f t="shared" si="50"/>
        <v>0</v>
      </c>
      <c r="AN89" s="10">
        <f t="shared" si="50"/>
        <v>0</v>
      </c>
      <c r="AO89" s="10">
        <f t="shared" si="50"/>
        <v>0</v>
      </c>
      <c r="AP89" s="10">
        <f t="shared" si="50"/>
        <v>0</v>
      </c>
      <c r="AQ89" s="10">
        <f t="shared" si="50"/>
        <v>0</v>
      </c>
      <c r="AR89" s="10">
        <f t="shared" si="50"/>
        <v>0</v>
      </c>
      <c r="AS89" s="10">
        <f t="shared" si="50"/>
        <v>0</v>
      </c>
      <c r="AT89" s="10">
        <f t="shared" si="50"/>
        <v>0</v>
      </c>
      <c r="AU89" s="10">
        <f t="shared" si="50"/>
        <v>0</v>
      </c>
      <c r="AV89" s="10">
        <f t="shared" si="50"/>
        <v>0</v>
      </c>
      <c r="AW89" s="10">
        <f t="shared" si="50"/>
        <v>0</v>
      </c>
      <c r="AX89" s="10">
        <f t="shared" si="50"/>
        <v>0</v>
      </c>
      <c r="AY89" s="10">
        <f t="shared" si="50"/>
        <v>0</v>
      </c>
      <c r="AZ89" s="10">
        <f t="shared" si="50"/>
        <v>-2930.8748592436996</v>
      </c>
      <c r="BA89" s="10">
        <f t="shared" si="50"/>
        <v>-2845.7853314528002</v>
      </c>
      <c r="BB89" s="10">
        <f t="shared" si="50"/>
        <v>-3010.0637072249001</v>
      </c>
      <c r="BC89" s="10">
        <f t="shared" si="50"/>
        <v>-2980.4847348646999</v>
      </c>
      <c r="BD89" s="10">
        <f t="shared" si="50"/>
        <v>-3157.241211687</v>
      </c>
      <c r="BE89" s="10">
        <f t="shared" si="50"/>
        <v>-3145.5056603199</v>
      </c>
      <c r="BF89" s="10">
        <f t="shared" si="50"/>
        <v>-3190.0699121605003</v>
      </c>
      <c r="BG89" s="10">
        <f t="shared" si="50"/>
        <v>-3168.4795548059001</v>
      </c>
      <c r="BH89" s="10">
        <f t="shared" si="50"/>
        <v>-3156.2573579011</v>
      </c>
      <c r="BI89" s="10">
        <f t="shared" si="50"/>
        <v>-3132.9891597759001</v>
      </c>
      <c r="BJ89" s="10">
        <f t="shared" si="50"/>
        <v>-3158.0280044104998</v>
      </c>
      <c r="BK89" s="10">
        <f t="shared" si="50"/>
        <v>-3223.2499423625</v>
      </c>
      <c r="BO89" s="23">
        <f t="shared" ref="BO89:BT89" si="51">SUM(BO86:BO88)</f>
        <v>0</v>
      </c>
      <c r="BP89" s="23">
        <f t="shared" si="51"/>
        <v>-8786.7238979214017</v>
      </c>
      <c r="BQ89" s="23">
        <f t="shared" si="51"/>
        <v>0</v>
      </c>
      <c r="BR89" s="23">
        <f t="shared" si="51"/>
        <v>0</v>
      </c>
      <c r="BS89" s="23">
        <f t="shared" si="51"/>
        <v>0</v>
      </c>
      <c r="BT89" s="23">
        <f t="shared" si="51"/>
        <v>0</v>
      </c>
    </row>
    <row r="91" spans="1:72" hidden="1" outlineLevel="1" x14ac:dyDescent="0.25">
      <c r="A91" s="11" t="s">
        <v>44</v>
      </c>
      <c r="C91" s="2" t="s">
        <v>48</v>
      </c>
      <c r="D91" s="8">
        <f>RA_EC!D91+MA_EC!D91+CI_EC!D91</f>
        <v>0</v>
      </c>
      <c r="E91" s="8">
        <f>RA_EC!E91+MA_EC!E91+CI_EC!E91</f>
        <v>0</v>
      </c>
      <c r="F91" s="8">
        <f>RA_EC!F91+MA_EC!F91+CI_EC!F91</f>
        <v>0</v>
      </c>
      <c r="G91" s="8">
        <f>RA_EC!G91+MA_EC!G91+CI_EC!G91</f>
        <v>0</v>
      </c>
      <c r="H91" s="8">
        <f>RA_EC!H91+MA_EC!H91+CI_EC!H91</f>
        <v>0</v>
      </c>
      <c r="I91" s="8">
        <f>RA_EC!I91+MA_EC!I91+CI_EC!I91</f>
        <v>0</v>
      </c>
      <c r="J91" s="8">
        <f>RA_EC!J91+MA_EC!J91+CI_EC!J91</f>
        <v>0</v>
      </c>
      <c r="K91" s="8">
        <f>RA_EC!K91+MA_EC!K91+CI_EC!K91</f>
        <v>0</v>
      </c>
      <c r="L91" s="8">
        <f>RA_EC!L91+MA_EC!L91+CI_EC!L91</f>
        <v>0</v>
      </c>
      <c r="M91" s="8">
        <f>RA_EC!M91+MA_EC!M91+CI_EC!M91</f>
        <v>0</v>
      </c>
      <c r="N91" s="8">
        <f>RA_EC!N91+MA_EC!N91+CI_EC!N91</f>
        <v>0</v>
      </c>
      <c r="O91" s="8">
        <f>RA_EC!O91+MA_EC!O91+CI_EC!O91</f>
        <v>0</v>
      </c>
      <c r="P91" s="8">
        <f>RA_EC!P91+MA_EC!P91+CI_EC!P91</f>
        <v>0</v>
      </c>
      <c r="Q91" s="8">
        <f>RA_EC!Q91+MA_EC!Q91+CI_EC!Q91</f>
        <v>0</v>
      </c>
      <c r="R91" s="8">
        <f>RA_EC!R91+MA_EC!R91+CI_EC!R91</f>
        <v>0</v>
      </c>
      <c r="S91" s="8">
        <f>RA_EC!S91+MA_EC!S91+CI_EC!S91</f>
        <v>0</v>
      </c>
      <c r="T91" s="8">
        <f>RA_EC!T91+MA_EC!T91+CI_EC!T91</f>
        <v>0</v>
      </c>
      <c r="U91" s="8">
        <f>RA_EC!U91+MA_EC!U91+CI_EC!U91</f>
        <v>0</v>
      </c>
      <c r="V91" s="8">
        <f>RA_EC!V91+MA_EC!V91+CI_EC!V91</f>
        <v>0</v>
      </c>
      <c r="W91" s="8">
        <f>RA_EC!W91+MA_EC!W91+CI_EC!W91</f>
        <v>0</v>
      </c>
      <c r="X91" s="8">
        <f>RA_EC!X91+MA_EC!X91+CI_EC!X91</f>
        <v>0</v>
      </c>
      <c r="Y91" s="8">
        <f>RA_EC!Y91+MA_EC!Y91+CI_EC!Y91</f>
        <v>0</v>
      </c>
      <c r="Z91" s="8">
        <f>RA_EC!Z91+MA_EC!Z91+CI_EC!Z91</f>
        <v>0</v>
      </c>
      <c r="AA91" s="8">
        <f>RA_EC!AA91+MA_EC!AA91+CI_EC!AA91</f>
        <v>0</v>
      </c>
      <c r="AB91" s="8">
        <f>RA_EC!AB91+MA_EC!AB91+CI_EC!AB91</f>
        <v>0</v>
      </c>
      <c r="AC91" s="8">
        <f>RA_EC!AC91+MA_EC!AC91+CI_EC!AC91</f>
        <v>0</v>
      </c>
      <c r="AD91" s="8">
        <f>RA_EC!AD91+MA_EC!AD91+CI_EC!AD91</f>
        <v>0</v>
      </c>
      <c r="AE91" s="8">
        <f>RA_EC!AE91+MA_EC!AE91+CI_EC!AE91</f>
        <v>0</v>
      </c>
      <c r="AF91" s="8">
        <f>RA_EC!AF91+MA_EC!AF91+CI_EC!AF91</f>
        <v>0</v>
      </c>
      <c r="AG91" s="8">
        <f>RA_EC!AG91+MA_EC!AG91+CI_EC!AG91</f>
        <v>0</v>
      </c>
      <c r="AH91" s="8">
        <f>RA_EC!AH91+MA_EC!AH91+CI_EC!AH91</f>
        <v>0</v>
      </c>
      <c r="AI91" s="8">
        <f>RA_EC!AI91+MA_EC!AI91+CI_EC!AI91</f>
        <v>0</v>
      </c>
      <c r="AJ91" s="8">
        <f>RA_EC!AJ91+MA_EC!AJ91+CI_EC!AJ91</f>
        <v>0</v>
      </c>
      <c r="AK91" s="8">
        <f>RA_EC!AK91+MA_EC!AK91+CI_EC!AK91</f>
        <v>0</v>
      </c>
      <c r="AL91" s="8">
        <f>RA_EC!AL91+MA_EC!AL91+CI_EC!AL91</f>
        <v>0</v>
      </c>
      <c r="AM91" s="8">
        <f>RA_EC!AM91+MA_EC!AM91+CI_EC!AM91</f>
        <v>0</v>
      </c>
      <c r="AN91" s="8">
        <f>RA_EC!AN91+MA_EC!AN91+CI_EC!AN91</f>
        <v>0</v>
      </c>
      <c r="AO91" s="8">
        <f>RA_EC!AO91+MA_EC!AO91+CI_EC!AO91</f>
        <v>0</v>
      </c>
      <c r="AP91" s="8">
        <f>RA_EC!AP91+MA_EC!AP91+CI_EC!AP91</f>
        <v>0</v>
      </c>
      <c r="AQ91" s="8">
        <f>RA_EC!AQ91+MA_EC!AQ91+CI_EC!AQ91</f>
        <v>0</v>
      </c>
      <c r="AR91" s="8">
        <f>RA_EC!AR91+MA_EC!AR91+CI_EC!AR91</f>
        <v>0</v>
      </c>
      <c r="AS91" s="8">
        <f>RA_EC!AS91+MA_EC!AS91+CI_EC!AS91</f>
        <v>0</v>
      </c>
      <c r="AT91" s="8">
        <f>RA_EC!AT91+MA_EC!AT91+CI_EC!AT91</f>
        <v>0</v>
      </c>
      <c r="AU91" s="8">
        <f>RA_EC!AU91+MA_EC!AU91+CI_EC!AU91</f>
        <v>0</v>
      </c>
      <c r="AV91" s="8">
        <f>RA_EC!AV91+MA_EC!AV91+CI_EC!AV91</f>
        <v>0</v>
      </c>
      <c r="AW91" s="8">
        <f>RA_EC!AW91+MA_EC!AW91+CI_EC!AW91</f>
        <v>0</v>
      </c>
      <c r="AX91" s="8">
        <f>RA_EC!AX91+MA_EC!AX91+CI_EC!AX91</f>
        <v>0</v>
      </c>
      <c r="AY91" s="8">
        <f>RA_EC!AY91+MA_EC!AY91+CI_EC!AY91</f>
        <v>0</v>
      </c>
      <c r="AZ91" s="8">
        <f>RA_EC!AZ91+MA_EC!AZ91+CI_EC!AZ91</f>
        <v>0</v>
      </c>
      <c r="BA91" s="8">
        <f>RA_EC!BA91+MA_EC!BA91+CI_EC!BA91</f>
        <v>0</v>
      </c>
      <c r="BB91" s="8">
        <f>RA_EC!BB91+MA_EC!BB91+CI_EC!BB91</f>
        <v>0</v>
      </c>
      <c r="BC91" s="8">
        <f>RA_EC!BC91+MA_EC!BC91+CI_EC!BC91</f>
        <v>0</v>
      </c>
      <c r="BD91" s="8">
        <f>RA_EC!BD91+MA_EC!BD91+CI_EC!BD91</f>
        <v>0</v>
      </c>
      <c r="BE91" s="8">
        <f>RA_EC!BE91+MA_EC!BE91+CI_EC!BE91</f>
        <v>0</v>
      </c>
      <c r="BF91" s="8">
        <f>RA_EC!BF91+MA_EC!BF91+CI_EC!BF91</f>
        <v>0</v>
      </c>
      <c r="BG91" s="8">
        <f>RA_EC!BG91+MA_EC!BG91+CI_EC!BG91</f>
        <v>0</v>
      </c>
      <c r="BH91" s="8">
        <f>RA_EC!BH91+MA_EC!BH91+CI_EC!BH91</f>
        <v>0</v>
      </c>
      <c r="BI91" s="8">
        <f>RA_EC!BI91+MA_EC!BI91+CI_EC!BI91</f>
        <v>0</v>
      </c>
      <c r="BJ91" s="8">
        <f>RA_EC!BJ91+MA_EC!BJ91+CI_EC!BJ91</f>
        <v>0</v>
      </c>
      <c r="BK91" s="8">
        <f>RA_EC!BK91+MA_EC!BK91+CI_EC!BK91</f>
        <v>0</v>
      </c>
      <c r="BO91" s="24">
        <f t="shared" ref="BO91:BT92" si="52">SUMIFS($D91:$BM91,$D$6:$BM$6,"&gt;="&amp;BO$2,$D$6:$BM$6,"&lt;="&amp;BO$6,$D$5:$BM$5,BO$5)</f>
        <v>0</v>
      </c>
      <c r="BP91" s="24">
        <f t="shared" si="52"/>
        <v>0</v>
      </c>
      <c r="BQ91" s="24">
        <f t="shared" si="52"/>
        <v>0</v>
      </c>
      <c r="BR91" s="24">
        <f t="shared" si="52"/>
        <v>0</v>
      </c>
      <c r="BS91" s="24">
        <f t="shared" si="52"/>
        <v>0</v>
      </c>
      <c r="BT91" s="24">
        <f t="shared" si="52"/>
        <v>0</v>
      </c>
    </row>
    <row r="92" spans="1:72" hidden="1" outlineLevel="1" x14ac:dyDescent="0.25">
      <c r="A92" s="11" t="s">
        <v>44</v>
      </c>
      <c r="C92" s="2" t="s">
        <v>12</v>
      </c>
      <c r="D92" s="8">
        <f>RA_EC!D92+MA_EC!D92+CI_EC!D92</f>
        <v>0</v>
      </c>
      <c r="E92" s="8">
        <f>RA_EC!E92+MA_EC!E92+CI_EC!E92</f>
        <v>0</v>
      </c>
      <c r="F92" s="8">
        <f>RA_EC!F92+MA_EC!F92+CI_EC!F92</f>
        <v>0</v>
      </c>
      <c r="G92" s="8">
        <f>RA_EC!G92+MA_EC!G92+CI_EC!G92</f>
        <v>0</v>
      </c>
      <c r="H92" s="8">
        <f>RA_EC!H92+MA_EC!H92+CI_EC!H92</f>
        <v>0</v>
      </c>
      <c r="I92" s="8">
        <f>RA_EC!I92+MA_EC!I92+CI_EC!I92</f>
        <v>0</v>
      </c>
      <c r="J92" s="8">
        <f>RA_EC!J92+MA_EC!J92+CI_EC!J92</f>
        <v>0</v>
      </c>
      <c r="K92" s="8">
        <f>RA_EC!K92+MA_EC!K92+CI_EC!K92</f>
        <v>0</v>
      </c>
      <c r="L92" s="8">
        <f>RA_EC!L92+MA_EC!L92+CI_EC!L92</f>
        <v>0</v>
      </c>
      <c r="M92" s="8">
        <f>RA_EC!M92+MA_EC!M92+CI_EC!M92</f>
        <v>0</v>
      </c>
      <c r="N92" s="8">
        <f>RA_EC!N92+MA_EC!N92+CI_EC!N92</f>
        <v>0</v>
      </c>
      <c r="O92" s="8">
        <f>RA_EC!O92+MA_EC!O92+CI_EC!O92</f>
        <v>0</v>
      </c>
      <c r="P92" s="8">
        <f>RA_EC!P92+MA_EC!P92+CI_EC!P92</f>
        <v>0</v>
      </c>
      <c r="Q92" s="8">
        <f>RA_EC!Q92+MA_EC!Q92+CI_EC!Q92</f>
        <v>0</v>
      </c>
      <c r="R92" s="8">
        <f>RA_EC!R92+MA_EC!R92+CI_EC!R92</f>
        <v>0</v>
      </c>
      <c r="S92" s="8">
        <f>RA_EC!S92+MA_EC!S92+CI_EC!S92</f>
        <v>0</v>
      </c>
      <c r="T92" s="8">
        <f>RA_EC!T92+MA_EC!T92+CI_EC!T92</f>
        <v>0</v>
      </c>
      <c r="U92" s="8">
        <f>RA_EC!U92+MA_EC!U92+CI_EC!U92</f>
        <v>0</v>
      </c>
      <c r="V92" s="8">
        <f>RA_EC!V92+MA_EC!V92+CI_EC!V92</f>
        <v>0</v>
      </c>
      <c r="W92" s="8">
        <f>RA_EC!W92+MA_EC!W92+CI_EC!W92</f>
        <v>0</v>
      </c>
      <c r="X92" s="8">
        <f>RA_EC!X92+MA_EC!X92+CI_EC!X92</f>
        <v>0</v>
      </c>
      <c r="Y92" s="8">
        <f>RA_EC!Y92+MA_EC!Y92+CI_EC!Y92</f>
        <v>0</v>
      </c>
      <c r="Z92" s="8">
        <f>RA_EC!Z92+MA_EC!Z92+CI_EC!Z92</f>
        <v>0</v>
      </c>
      <c r="AA92" s="8">
        <f>RA_EC!AA92+MA_EC!AA92+CI_EC!AA92</f>
        <v>0</v>
      </c>
      <c r="AB92" s="8">
        <f>RA_EC!AB92+MA_EC!AB92+CI_EC!AB92</f>
        <v>0</v>
      </c>
      <c r="AC92" s="8">
        <f>RA_EC!AC92+MA_EC!AC92+CI_EC!AC92</f>
        <v>0</v>
      </c>
      <c r="AD92" s="8">
        <f>RA_EC!AD92+MA_EC!AD92+CI_EC!AD92</f>
        <v>0</v>
      </c>
      <c r="AE92" s="8">
        <f>RA_EC!AE92+MA_EC!AE92+CI_EC!AE92</f>
        <v>0</v>
      </c>
      <c r="AF92" s="8">
        <f>RA_EC!AF92+MA_EC!AF92+CI_EC!AF92</f>
        <v>0</v>
      </c>
      <c r="AG92" s="8">
        <f>RA_EC!AG92+MA_EC!AG92+CI_EC!AG92</f>
        <v>0</v>
      </c>
      <c r="AH92" s="8">
        <f>RA_EC!AH92+MA_EC!AH92+CI_EC!AH92</f>
        <v>0</v>
      </c>
      <c r="AI92" s="8">
        <f>RA_EC!AI92+MA_EC!AI92+CI_EC!AI92</f>
        <v>0</v>
      </c>
      <c r="AJ92" s="8">
        <f>RA_EC!AJ92+MA_EC!AJ92+CI_EC!AJ92</f>
        <v>0</v>
      </c>
      <c r="AK92" s="8">
        <f>RA_EC!AK92+MA_EC!AK92+CI_EC!AK92</f>
        <v>0</v>
      </c>
      <c r="AL92" s="8">
        <f>RA_EC!AL92+MA_EC!AL92+CI_EC!AL92</f>
        <v>0</v>
      </c>
      <c r="AM92" s="8">
        <f>RA_EC!AM92+MA_EC!AM92+CI_EC!AM92</f>
        <v>0</v>
      </c>
      <c r="AN92" s="8">
        <f>RA_EC!AN92+MA_EC!AN92+CI_EC!AN92</f>
        <v>0</v>
      </c>
      <c r="AO92" s="8">
        <f>RA_EC!AO92+MA_EC!AO92+CI_EC!AO92</f>
        <v>0</v>
      </c>
      <c r="AP92" s="8">
        <f>RA_EC!AP92+MA_EC!AP92+CI_EC!AP92</f>
        <v>0</v>
      </c>
      <c r="AQ92" s="8">
        <f>RA_EC!AQ92+MA_EC!AQ92+CI_EC!AQ92</f>
        <v>0</v>
      </c>
      <c r="AR92" s="8">
        <f>RA_EC!AR92+MA_EC!AR92+CI_EC!AR92</f>
        <v>0</v>
      </c>
      <c r="AS92" s="8">
        <f>RA_EC!AS92+MA_EC!AS92+CI_EC!AS92</f>
        <v>0</v>
      </c>
      <c r="AT92" s="8">
        <f>RA_EC!AT92+MA_EC!AT92+CI_EC!AT92</f>
        <v>0</v>
      </c>
      <c r="AU92" s="8">
        <f>RA_EC!AU92+MA_EC!AU92+CI_EC!AU92</f>
        <v>0</v>
      </c>
      <c r="AV92" s="8">
        <f>RA_EC!AV92+MA_EC!AV92+CI_EC!AV92</f>
        <v>0</v>
      </c>
      <c r="AW92" s="8">
        <f>RA_EC!AW92+MA_EC!AW92+CI_EC!AW92</f>
        <v>0</v>
      </c>
      <c r="AX92" s="8">
        <f>RA_EC!AX92+MA_EC!AX92+CI_EC!AX92</f>
        <v>0</v>
      </c>
      <c r="AY92" s="8">
        <f>RA_EC!AY92+MA_EC!AY92+CI_EC!AY92</f>
        <v>0</v>
      </c>
      <c r="AZ92" s="8">
        <f>RA_EC!AZ92+MA_EC!AZ92+CI_EC!AZ92</f>
        <v>0</v>
      </c>
      <c r="BA92" s="8">
        <f>RA_EC!BA92+MA_EC!BA92+CI_EC!BA92</f>
        <v>0</v>
      </c>
      <c r="BB92" s="8">
        <f>RA_EC!BB92+MA_EC!BB92+CI_EC!BB92</f>
        <v>0</v>
      </c>
      <c r="BC92" s="8">
        <f>RA_EC!BC92+MA_EC!BC92+CI_EC!BC92</f>
        <v>0</v>
      </c>
      <c r="BD92" s="8">
        <f>RA_EC!BD92+MA_EC!BD92+CI_EC!BD92</f>
        <v>0</v>
      </c>
      <c r="BE92" s="8">
        <f>RA_EC!BE92+MA_EC!BE92+CI_EC!BE92</f>
        <v>0</v>
      </c>
      <c r="BF92" s="8">
        <f>RA_EC!BF92+MA_EC!BF92+CI_EC!BF92</f>
        <v>0</v>
      </c>
      <c r="BG92" s="8">
        <f>RA_EC!BG92+MA_EC!BG92+CI_EC!BG92</f>
        <v>0</v>
      </c>
      <c r="BH92" s="8">
        <f>RA_EC!BH92+MA_EC!BH92+CI_EC!BH92</f>
        <v>0</v>
      </c>
      <c r="BI92" s="8">
        <f>RA_EC!BI92+MA_EC!BI92+CI_EC!BI92</f>
        <v>0</v>
      </c>
      <c r="BJ92" s="8">
        <f>RA_EC!BJ92+MA_EC!BJ92+CI_EC!BJ92</f>
        <v>0</v>
      </c>
      <c r="BK92" s="8">
        <f>RA_EC!BK92+MA_EC!BK92+CI_EC!BK92</f>
        <v>0</v>
      </c>
      <c r="BO92" s="24">
        <f t="shared" si="52"/>
        <v>0</v>
      </c>
      <c r="BP92" s="24">
        <f t="shared" si="52"/>
        <v>0</v>
      </c>
      <c r="BQ92" s="24">
        <f t="shared" si="52"/>
        <v>0</v>
      </c>
      <c r="BR92" s="24">
        <f t="shared" si="52"/>
        <v>0</v>
      </c>
      <c r="BS92" s="24">
        <f t="shared" si="52"/>
        <v>0</v>
      </c>
      <c r="BT92" s="24">
        <f t="shared" si="52"/>
        <v>0</v>
      </c>
    </row>
    <row r="93" spans="1:72" collapsed="1" x14ac:dyDescent="0.25">
      <c r="C93" s="3" t="s">
        <v>44</v>
      </c>
      <c r="D93" s="10">
        <f>SUM(D91:D92)</f>
        <v>0</v>
      </c>
      <c r="E93" s="10">
        <f t="shared" ref="E93:BK93" si="53">SUM(E91:E92)</f>
        <v>0</v>
      </c>
      <c r="F93" s="10">
        <f t="shared" si="53"/>
        <v>0</v>
      </c>
      <c r="G93" s="10">
        <f t="shared" si="53"/>
        <v>0</v>
      </c>
      <c r="H93" s="10">
        <f t="shared" si="53"/>
        <v>0</v>
      </c>
      <c r="I93" s="10">
        <f t="shared" si="53"/>
        <v>0</v>
      </c>
      <c r="J93" s="10">
        <f t="shared" si="53"/>
        <v>0</v>
      </c>
      <c r="K93" s="10">
        <f t="shared" si="53"/>
        <v>0</v>
      </c>
      <c r="L93" s="10">
        <f t="shared" si="53"/>
        <v>0</v>
      </c>
      <c r="M93" s="10">
        <f t="shared" si="53"/>
        <v>0</v>
      </c>
      <c r="N93" s="10">
        <f t="shared" si="53"/>
        <v>0</v>
      </c>
      <c r="O93" s="10">
        <f t="shared" si="53"/>
        <v>0</v>
      </c>
      <c r="P93" s="10">
        <f t="shared" si="53"/>
        <v>0</v>
      </c>
      <c r="Q93" s="10">
        <f t="shared" si="53"/>
        <v>0</v>
      </c>
      <c r="R93" s="10">
        <f t="shared" si="53"/>
        <v>0</v>
      </c>
      <c r="S93" s="10">
        <f t="shared" si="53"/>
        <v>0</v>
      </c>
      <c r="T93" s="10">
        <f t="shared" si="53"/>
        <v>0</v>
      </c>
      <c r="U93" s="10">
        <f t="shared" si="53"/>
        <v>0</v>
      </c>
      <c r="V93" s="10">
        <f t="shared" si="53"/>
        <v>0</v>
      </c>
      <c r="W93" s="10">
        <f t="shared" si="53"/>
        <v>0</v>
      </c>
      <c r="X93" s="10">
        <f t="shared" si="53"/>
        <v>0</v>
      </c>
      <c r="Y93" s="10">
        <f t="shared" si="53"/>
        <v>0</v>
      </c>
      <c r="Z93" s="10">
        <f t="shared" si="53"/>
        <v>0</v>
      </c>
      <c r="AA93" s="10">
        <f t="shared" si="53"/>
        <v>0</v>
      </c>
      <c r="AB93" s="10">
        <f t="shared" si="53"/>
        <v>0</v>
      </c>
      <c r="AC93" s="10">
        <f t="shared" si="53"/>
        <v>0</v>
      </c>
      <c r="AD93" s="10">
        <f t="shared" si="53"/>
        <v>0</v>
      </c>
      <c r="AE93" s="10">
        <f t="shared" si="53"/>
        <v>0</v>
      </c>
      <c r="AF93" s="10">
        <f t="shared" si="53"/>
        <v>0</v>
      </c>
      <c r="AG93" s="10">
        <f t="shared" si="53"/>
        <v>0</v>
      </c>
      <c r="AH93" s="10">
        <f t="shared" si="53"/>
        <v>0</v>
      </c>
      <c r="AI93" s="10">
        <f t="shared" si="53"/>
        <v>0</v>
      </c>
      <c r="AJ93" s="10">
        <f t="shared" si="53"/>
        <v>0</v>
      </c>
      <c r="AK93" s="10">
        <f t="shared" si="53"/>
        <v>0</v>
      </c>
      <c r="AL93" s="10">
        <f t="shared" si="53"/>
        <v>0</v>
      </c>
      <c r="AM93" s="10">
        <f t="shared" si="53"/>
        <v>0</v>
      </c>
      <c r="AN93" s="10">
        <f t="shared" si="53"/>
        <v>0</v>
      </c>
      <c r="AO93" s="10">
        <f t="shared" si="53"/>
        <v>0</v>
      </c>
      <c r="AP93" s="10">
        <f t="shared" si="53"/>
        <v>0</v>
      </c>
      <c r="AQ93" s="10">
        <f t="shared" si="53"/>
        <v>0</v>
      </c>
      <c r="AR93" s="10">
        <f t="shared" si="53"/>
        <v>0</v>
      </c>
      <c r="AS93" s="10">
        <f t="shared" si="53"/>
        <v>0</v>
      </c>
      <c r="AT93" s="10">
        <f t="shared" si="53"/>
        <v>0</v>
      </c>
      <c r="AU93" s="10">
        <f t="shared" si="53"/>
        <v>0</v>
      </c>
      <c r="AV93" s="10">
        <f t="shared" si="53"/>
        <v>0</v>
      </c>
      <c r="AW93" s="10">
        <f t="shared" si="53"/>
        <v>0</v>
      </c>
      <c r="AX93" s="10">
        <f t="shared" si="53"/>
        <v>0</v>
      </c>
      <c r="AY93" s="10">
        <f t="shared" si="53"/>
        <v>0</v>
      </c>
      <c r="AZ93" s="10">
        <f t="shared" si="53"/>
        <v>0</v>
      </c>
      <c r="BA93" s="10">
        <f t="shared" si="53"/>
        <v>0</v>
      </c>
      <c r="BB93" s="10">
        <f t="shared" si="53"/>
        <v>0</v>
      </c>
      <c r="BC93" s="10">
        <f t="shared" si="53"/>
        <v>0</v>
      </c>
      <c r="BD93" s="10">
        <f t="shared" si="53"/>
        <v>0</v>
      </c>
      <c r="BE93" s="10">
        <f t="shared" si="53"/>
        <v>0</v>
      </c>
      <c r="BF93" s="10">
        <f t="shared" si="53"/>
        <v>0</v>
      </c>
      <c r="BG93" s="10">
        <f t="shared" si="53"/>
        <v>0</v>
      </c>
      <c r="BH93" s="10">
        <f t="shared" si="53"/>
        <v>0</v>
      </c>
      <c r="BI93" s="10">
        <f t="shared" si="53"/>
        <v>0</v>
      </c>
      <c r="BJ93" s="10">
        <f t="shared" si="53"/>
        <v>0</v>
      </c>
      <c r="BK93" s="10">
        <f t="shared" si="53"/>
        <v>0</v>
      </c>
      <c r="BO93" s="23">
        <f t="shared" ref="BO93:BT93" si="54">SUM(BO91:BO92)</f>
        <v>0</v>
      </c>
      <c r="BP93" s="23">
        <f t="shared" si="54"/>
        <v>0</v>
      </c>
      <c r="BQ93" s="23">
        <f t="shared" si="54"/>
        <v>0</v>
      </c>
      <c r="BR93" s="23">
        <f t="shared" si="54"/>
        <v>0</v>
      </c>
      <c r="BS93" s="23">
        <f t="shared" si="54"/>
        <v>0</v>
      </c>
      <c r="BT93" s="23">
        <f t="shared" si="54"/>
        <v>0</v>
      </c>
    </row>
    <row r="95" spans="1:72" hidden="1" outlineLevel="1" x14ac:dyDescent="0.25">
      <c r="A95" s="11" t="s">
        <v>45</v>
      </c>
      <c r="C95" s="2" t="s">
        <v>46</v>
      </c>
      <c r="D95" s="8">
        <f>RA_EC!D95+MA_EC!D95+CI_EC!D95</f>
        <v>0</v>
      </c>
      <c r="E95" s="8">
        <f>RA_EC!E95+MA_EC!E95+CI_EC!E95</f>
        <v>0</v>
      </c>
      <c r="F95" s="8">
        <f>RA_EC!F95+MA_EC!F95+CI_EC!F95</f>
        <v>0</v>
      </c>
      <c r="G95" s="8">
        <f>RA_EC!G95+MA_EC!G95+CI_EC!G95</f>
        <v>0</v>
      </c>
      <c r="H95" s="8">
        <f>RA_EC!H95+MA_EC!H95+CI_EC!H95</f>
        <v>0</v>
      </c>
      <c r="I95" s="8">
        <f>RA_EC!I95+MA_EC!I95+CI_EC!I95</f>
        <v>0</v>
      </c>
      <c r="J95" s="8">
        <f>RA_EC!J95+MA_EC!J95+CI_EC!J95</f>
        <v>0</v>
      </c>
      <c r="K95" s="8">
        <f>RA_EC!K95+MA_EC!K95+CI_EC!K95</f>
        <v>0</v>
      </c>
      <c r="L95" s="8">
        <f>RA_EC!L95+MA_EC!L95+CI_EC!L95</f>
        <v>0</v>
      </c>
      <c r="M95" s="8">
        <f>RA_EC!M95+MA_EC!M95+CI_EC!M95</f>
        <v>0</v>
      </c>
      <c r="N95" s="8">
        <f>RA_EC!N95+MA_EC!N95+CI_EC!N95</f>
        <v>0</v>
      </c>
      <c r="O95" s="8">
        <f>RA_EC!O95+MA_EC!O95+CI_EC!O95</f>
        <v>0</v>
      </c>
      <c r="P95" s="8">
        <f>RA_EC!P95+MA_EC!P95+CI_EC!P95</f>
        <v>0</v>
      </c>
      <c r="Q95" s="8">
        <f>RA_EC!Q95+MA_EC!Q95+CI_EC!Q95</f>
        <v>0</v>
      </c>
      <c r="R95" s="8">
        <f>RA_EC!R95+MA_EC!R95+CI_EC!R95</f>
        <v>0</v>
      </c>
      <c r="S95" s="8">
        <f>RA_EC!S95+MA_EC!S95+CI_EC!S95</f>
        <v>0</v>
      </c>
      <c r="T95" s="8">
        <f>RA_EC!T95+MA_EC!T95+CI_EC!T95</f>
        <v>0</v>
      </c>
      <c r="U95" s="8">
        <f>RA_EC!U95+MA_EC!U95+CI_EC!U95</f>
        <v>0</v>
      </c>
      <c r="V95" s="8">
        <f>RA_EC!V95+MA_EC!V95+CI_EC!V95</f>
        <v>0</v>
      </c>
      <c r="W95" s="8">
        <f>RA_EC!W95+MA_EC!W95+CI_EC!W95</f>
        <v>0</v>
      </c>
      <c r="X95" s="8">
        <f>RA_EC!X95+MA_EC!X95+CI_EC!X95</f>
        <v>0</v>
      </c>
      <c r="Y95" s="8">
        <f>RA_EC!Y95+MA_EC!Y95+CI_EC!Y95</f>
        <v>0</v>
      </c>
      <c r="Z95" s="8">
        <f>RA_EC!Z95+MA_EC!Z95+CI_EC!Z95</f>
        <v>0</v>
      </c>
      <c r="AA95" s="8">
        <f>RA_EC!AA95+MA_EC!AA95+CI_EC!AA95</f>
        <v>0</v>
      </c>
      <c r="AB95" s="8">
        <f>RA_EC!AB95+MA_EC!AB95+CI_EC!AB95</f>
        <v>0</v>
      </c>
      <c r="AC95" s="8">
        <f>RA_EC!AC95+MA_EC!AC95+CI_EC!AC95</f>
        <v>0</v>
      </c>
      <c r="AD95" s="8">
        <f>RA_EC!AD95+MA_EC!AD95+CI_EC!AD95</f>
        <v>0</v>
      </c>
      <c r="AE95" s="8">
        <f>RA_EC!AE95+MA_EC!AE95+CI_EC!AE95</f>
        <v>0</v>
      </c>
      <c r="AF95" s="8">
        <f>RA_EC!AF95+MA_EC!AF95+CI_EC!AF95</f>
        <v>0</v>
      </c>
      <c r="AG95" s="8">
        <f>RA_EC!AG95+MA_EC!AG95+CI_EC!AG95</f>
        <v>0</v>
      </c>
      <c r="AH95" s="8">
        <f>RA_EC!AH95+MA_EC!AH95+CI_EC!AH95</f>
        <v>0</v>
      </c>
      <c r="AI95" s="8">
        <f>RA_EC!AI95+MA_EC!AI95+CI_EC!AI95</f>
        <v>0</v>
      </c>
      <c r="AJ95" s="8">
        <f>RA_EC!AJ95+MA_EC!AJ95+CI_EC!AJ95</f>
        <v>0</v>
      </c>
      <c r="AK95" s="8">
        <f>RA_EC!AK95+MA_EC!AK95+CI_EC!AK95</f>
        <v>0</v>
      </c>
      <c r="AL95" s="8">
        <f>RA_EC!AL95+MA_EC!AL95+CI_EC!AL95</f>
        <v>0</v>
      </c>
      <c r="AM95" s="8">
        <f>RA_EC!AM95+MA_EC!AM95+CI_EC!AM95</f>
        <v>0</v>
      </c>
      <c r="AN95" s="8">
        <f>RA_EC!AN95+MA_EC!AN95+CI_EC!AN95</f>
        <v>0</v>
      </c>
      <c r="AO95" s="8">
        <f>RA_EC!AO95+MA_EC!AO95+CI_EC!AO95</f>
        <v>0</v>
      </c>
      <c r="AP95" s="8">
        <f>RA_EC!AP95+MA_EC!AP95+CI_EC!AP95</f>
        <v>0</v>
      </c>
      <c r="AQ95" s="8">
        <f>RA_EC!AQ95+MA_EC!AQ95+CI_EC!AQ95</f>
        <v>0</v>
      </c>
      <c r="AR95" s="8">
        <f>RA_EC!AR95+MA_EC!AR95+CI_EC!AR95</f>
        <v>0</v>
      </c>
      <c r="AS95" s="8">
        <f>RA_EC!AS95+MA_EC!AS95+CI_EC!AS95</f>
        <v>0</v>
      </c>
      <c r="AT95" s="8">
        <f>RA_EC!AT95+MA_EC!AT95+CI_EC!AT95</f>
        <v>0</v>
      </c>
      <c r="AU95" s="8">
        <f>RA_EC!AU95+MA_EC!AU95+CI_EC!AU95</f>
        <v>0</v>
      </c>
      <c r="AV95" s="8">
        <f>RA_EC!AV95+MA_EC!AV95+CI_EC!AV95</f>
        <v>0</v>
      </c>
      <c r="AW95" s="8">
        <f>RA_EC!AW95+MA_EC!AW95+CI_EC!AW95</f>
        <v>0</v>
      </c>
      <c r="AX95" s="8">
        <f>RA_EC!AX95+MA_EC!AX95+CI_EC!AX95</f>
        <v>0</v>
      </c>
      <c r="AY95" s="8">
        <f>RA_EC!AY95+MA_EC!AY95+CI_EC!AY95</f>
        <v>0</v>
      </c>
      <c r="AZ95" s="8">
        <f>RA_EC!AZ95+MA_EC!AZ95+CI_EC!AZ95</f>
        <v>0</v>
      </c>
      <c r="BA95" s="8">
        <f>RA_EC!BA95+MA_EC!BA95+CI_EC!BA95</f>
        <v>0</v>
      </c>
      <c r="BB95" s="8">
        <f>RA_EC!BB95+MA_EC!BB95+CI_EC!BB95</f>
        <v>0</v>
      </c>
      <c r="BC95" s="8">
        <f>RA_EC!BC95+MA_EC!BC95+CI_EC!BC95</f>
        <v>0</v>
      </c>
      <c r="BD95" s="8">
        <f>RA_EC!BD95+MA_EC!BD95+CI_EC!BD95</f>
        <v>0</v>
      </c>
      <c r="BE95" s="8">
        <f>RA_EC!BE95+MA_EC!BE95+CI_EC!BE95</f>
        <v>0</v>
      </c>
      <c r="BF95" s="8">
        <f>RA_EC!BF95+MA_EC!BF95+CI_EC!BF95</f>
        <v>0</v>
      </c>
      <c r="BG95" s="8">
        <f>RA_EC!BG95+MA_EC!BG95+CI_EC!BG95</f>
        <v>0</v>
      </c>
      <c r="BH95" s="8">
        <f>RA_EC!BH95+MA_EC!BH95+CI_EC!BH95</f>
        <v>0</v>
      </c>
      <c r="BI95" s="8">
        <f>RA_EC!BI95+MA_EC!BI95+CI_EC!BI95</f>
        <v>0</v>
      </c>
      <c r="BJ95" s="8">
        <f>RA_EC!BJ95+MA_EC!BJ95+CI_EC!BJ95</f>
        <v>0</v>
      </c>
      <c r="BK95" s="8">
        <f>RA_EC!BK95+MA_EC!BK95+CI_EC!BK95</f>
        <v>0</v>
      </c>
      <c r="BO95" s="24">
        <f t="shared" ref="BO95:BT95" si="55">SUMIFS($D95:$BM95,$D$6:$BM$6,"&gt;="&amp;BO$2,$D$6:$BM$6,"&lt;="&amp;BO$6,$D$5:$BM$5,BO$5)</f>
        <v>0</v>
      </c>
      <c r="BP95" s="24">
        <f t="shared" si="55"/>
        <v>0</v>
      </c>
      <c r="BQ95" s="24">
        <f t="shared" si="55"/>
        <v>0</v>
      </c>
      <c r="BR95" s="24">
        <f t="shared" si="55"/>
        <v>0</v>
      </c>
      <c r="BS95" s="24">
        <f t="shared" si="55"/>
        <v>0</v>
      </c>
      <c r="BT95" s="24">
        <f t="shared" si="55"/>
        <v>0</v>
      </c>
    </row>
    <row r="96" spans="1:72" hidden="1" outlineLevel="1" x14ac:dyDescent="0.25">
      <c r="A96" s="11" t="s">
        <v>45</v>
      </c>
      <c r="C96" s="2" t="s">
        <v>78</v>
      </c>
      <c r="D96" s="8">
        <f>RA_EC!D96+MA_EC!D96+CI_EC!D96</f>
        <v>0</v>
      </c>
      <c r="E96" s="8">
        <f>RA_EC!E96+MA_EC!E96+CI_EC!E96</f>
        <v>0</v>
      </c>
      <c r="F96" s="8">
        <f>RA_EC!F96+MA_EC!F96+CI_EC!F96</f>
        <v>0</v>
      </c>
      <c r="G96" s="8">
        <f>RA_EC!G96+MA_EC!G96+CI_EC!G96</f>
        <v>0</v>
      </c>
      <c r="H96" s="8">
        <f>RA_EC!H96+MA_EC!H96+CI_EC!H96</f>
        <v>0</v>
      </c>
      <c r="I96" s="8">
        <f>RA_EC!I96+MA_EC!I96+CI_EC!I96</f>
        <v>0</v>
      </c>
      <c r="J96" s="8">
        <f>RA_EC!J96+MA_EC!J96+CI_EC!J96</f>
        <v>0</v>
      </c>
      <c r="K96" s="8">
        <f>RA_EC!K96+MA_EC!K96+CI_EC!K96</f>
        <v>0</v>
      </c>
      <c r="L96" s="8">
        <f>RA_EC!L96+MA_EC!L96+CI_EC!L96</f>
        <v>0</v>
      </c>
      <c r="M96" s="8">
        <f>RA_EC!M96+MA_EC!M96+CI_EC!M96</f>
        <v>0</v>
      </c>
      <c r="N96" s="8">
        <f>RA_EC!N96+MA_EC!N96+CI_EC!N96</f>
        <v>0</v>
      </c>
      <c r="O96" s="8">
        <f>RA_EC!O96+MA_EC!O96+CI_EC!O96</f>
        <v>0</v>
      </c>
      <c r="P96" s="8">
        <f>RA_EC!P96+MA_EC!P96+CI_EC!P96</f>
        <v>0</v>
      </c>
      <c r="Q96" s="8">
        <f>RA_EC!Q96+MA_EC!Q96+CI_EC!Q96</f>
        <v>0</v>
      </c>
      <c r="R96" s="8">
        <f>RA_EC!R96+MA_EC!R96+CI_EC!R96</f>
        <v>0</v>
      </c>
      <c r="S96" s="8">
        <f>RA_EC!S96+MA_EC!S96+CI_EC!S96</f>
        <v>0</v>
      </c>
      <c r="T96" s="8">
        <f>RA_EC!T96+MA_EC!T96+CI_EC!T96</f>
        <v>0</v>
      </c>
      <c r="U96" s="8">
        <f>RA_EC!U96+MA_EC!U96+CI_EC!U96</f>
        <v>0</v>
      </c>
      <c r="V96" s="8">
        <f>RA_EC!V96+MA_EC!V96+CI_EC!V96</f>
        <v>0</v>
      </c>
      <c r="W96" s="8">
        <f>RA_EC!W96+MA_EC!W96+CI_EC!W96</f>
        <v>0</v>
      </c>
      <c r="X96" s="8">
        <f>RA_EC!X96+MA_EC!X96+CI_EC!X96</f>
        <v>0</v>
      </c>
      <c r="Y96" s="8">
        <f>RA_EC!Y96+MA_EC!Y96+CI_EC!Y96</f>
        <v>0</v>
      </c>
      <c r="Z96" s="8">
        <f>RA_EC!Z96+MA_EC!Z96+CI_EC!Z96</f>
        <v>0</v>
      </c>
      <c r="AA96" s="8">
        <f>RA_EC!AA96+MA_EC!AA96+CI_EC!AA96</f>
        <v>0</v>
      </c>
      <c r="AB96" s="8">
        <f>RA_EC!AB96+MA_EC!AB96+CI_EC!AB96</f>
        <v>0</v>
      </c>
      <c r="AC96" s="8">
        <f>RA_EC!AC96+MA_EC!AC96+CI_EC!AC96</f>
        <v>0</v>
      </c>
      <c r="AD96" s="8">
        <f>RA_EC!AD96+MA_EC!AD96+CI_EC!AD96</f>
        <v>0</v>
      </c>
      <c r="AE96" s="8">
        <f>RA_EC!AE96+MA_EC!AE96+CI_EC!AE96</f>
        <v>0</v>
      </c>
      <c r="AF96" s="8">
        <f>RA_EC!AF96+MA_EC!AF96+CI_EC!AF96</f>
        <v>0</v>
      </c>
      <c r="AG96" s="8">
        <f>RA_EC!AG96+MA_EC!AG96+CI_EC!AG96</f>
        <v>0</v>
      </c>
      <c r="AH96" s="8">
        <f>RA_EC!AH96+MA_EC!AH96+CI_EC!AH96</f>
        <v>0</v>
      </c>
      <c r="AI96" s="8">
        <f>RA_EC!AI96+MA_EC!AI96+CI_EC!AI96</f>
        <v>0</v>
      </c>
      <c r="AJ96" s="8">
        <f>RA_EC!AJ96+MA_EC!AJ96+CI_EC!AJ96</f>
        <v>0</v>
      </c>
      <c r="AK96" s="8">
        <f>RA_EC!AK96+MA_EC!AK96+CI_EC!AK96</f>
        <v>0</v>
      </c>
      <c r="AL96" s="8">
        <f>RA_EC!AL96+MA_EC!AL96+CI_EC!AL96</f>
        <v>0</v>
      </c>
      <c r="AM96" s="8">
        <f>RA_EC!AM96+MA_EC!AM96+CI_EC!AM96</f>
        <v>0</v>
      </c>
      <c r="AN96" s="8">
        <f>RA_EC!AN96+MA_EC!AN96+CI_EC!AN96</f>
        <v>0</v>
      </c>
      <c r="AO96" s="8">
        <f>RA_EC!AO96+MA_EC!AO96+CI_EC!AO96</f>
        <v>0</v>
      </c>
      <c r="AP96" s="8">
        <f>RA_EC!AP96+MA_EC!AP96+CI_EC!AP96</f>
        <v>0</v>
      </c>
      <c r="AQ96" s="8">
        <f>RA_EC!AQ96+MA_EC!AQ96+CI_EC!AQ96</f>
        <v>0</v>
      </c>
      <c r="AR96" s="8">
        <f>RA_EC!AR96+MA_EC!AR96+CI_EC!AR96</f>
        <v>0</v>
      </c>
      <c r="AS96" s="8">
        <f>RA_EC!AS96+MA_EC!AS96+CI_EC!AS96</f>
        <v>0</v>
      </c>
      <c r="AT96" s="8">
        <f>RA_EC!AT96+MA_EC!AT96+CI_EC!AT96</f>
        <v>0</v>
      </c>
      <c r="AU96" s="8">
        <f>RA_EC!AU96+MA_EC!AU96+CI_EC!AU96</f>
        <v>0</v>
      </c>
      <c r="AV96" s="8">
        <f>RA_EC!AV96+MA_EC!AV96+CI_EC!AV96</f>
        <v>0</v>
      </c>
      <c r="AW96" s="8">
        <f>RA_EC!AW96+MA_EC!AW96+CI_EC!AW96</f>
        <v>0</v>
      </c>
      <c r="AX96" s="8">
        <f>RA_EC!AX96+MA_EC!AX96+CI_EC!AX96</f>
        <v>0</v>
      </c>
      <c r="AY96" s="8">
        <f>RA_EC!AY96+MA_EC!AY96+CI_EC!AY96</f>
        <v>0</v>
      </c>
      <c r="AZ96" s="8">
        <f>RA_EC!AZ96+MA_EC!AZ96+CI_EC!AZ96</f>
        <v>0</v>
      </c>
      <c r="BA96" s="8">
        <f>RA_EC!BA96+MA_EC!BA96+CI_EC!BA96</f>
        <v>0</v>
      </c>
      <c r="BB96" s="8">
        <f>RA_EC!BB96+MA_EC!BB96+CI_EC!BB96</f>
        <v>0</v>
      </c>
      <c r="BC96" s="8">
        <f>RA_EC!BC96+MA_EC!BC96+CI_EC!BC96</f>
        <v>0</v>
      </c>
      <c r="BD96" s="8">
        <f>RA_EC!BD96+MA_EC!BD96+CI_EC!BD96</f>
        <v>0</v>
      </c>
      <c r="BE96" s="8">
        <f>RA_EC!BE96+MA_EC!BE96+CI_EC!BE96</f>
        <v>0</v>
      </c>
      <c r="BF96" s="8">
        <f>RA_EC!BF96+MA_EC!BF96+CI_EC!BF96</f>
        <v>0</v>
      </c>
      <c r="BG96" s="8">
        <f>RA_EC!BG96+MA_EC!BG96+CI_EC!BG96</f>
        <v>0</v>
      </c>
      <c r="BH96" s="8">
        <f>RA_EC!BH96+MA_EC!BH96+CI_EC!BH96</f>
        <v>0</v>
      </c>
      <c r="BI96" s="8">
        <f>RA_EC!BI96+MA_EC!BI96+CI_EC!BI96</f>
        <v>0</v>
      </c>
      <c r="BJ96" s="8">
        <f>RA_EC!BJ96+MA_EC!BJ96+CI_EC!BJ96</f>
        <v>0</v>
      </c>
      <c r="BK96" s="8">
        <f>RA_EC!BK96+MA_EC!BK96+CI_EC!BK96</f>
        <v>0</v>
      </c>
      <c r="BO96" s="24"/>
      <c r="BP96" s="24"/>
      <c r="BQ96" s="24"/>
      <c r="BR96" s="24"/>
      <c r="BS96" s="24"/>
      <c r="BT96" s="24"/>
    </row>
    <row r="97" spans="3:72" collapsed="1" x14ac:dyDescent="0.25">
      <c r="C97" s="3" t="s">
        <v>45</v>
      </c>
      <c r="D97" s="10">
        <f>SUM(D95:D96)</f>
        <v>0</v>
      </c>
      <c r="E97" s="10">
        <f t="shared" ref="E97:BK97" si="56">SUM(E95:E96)</f>
        <v>0</v>
      </c>
      <c r="F97" s="10">
        <f t="shared" si="56"/>
        <v>0</v>
      </c>
      <c r="G97" s="10">
        <f t="shared" si="56"/>
        <v>0</v>
      </c>
      <c r="H97" s="10">
        <f t="shared" si="56"/>
        <v>0</v>
      </c>
      <c r="I97" s="10">
        <f t="shared" si="56"/>
        <v>0</v>
      </c>
      <c r="J97" s="10">
        <f t="shared" si="56"/>
        <v>0</v>
      </c>
      <c r="K97" s="10">
        <f t="shared" si="56"/>
        <v>0</v>
      </c>
      <c r="L97" s="10">
        <f t="shared" si="56"/>
        <v>0</v>
      </c>
      <c r="M97" s="10">
        <f t="shared" si="56"/>
        <v>0</v>
      </c>
      <c r="N97" s="10">
        <f t="shared" si="56"/>
        <v>0</v>
      </c>
      <c r="O97" s="10">
        <f t="shared" si="56"/>
        <v>0</v>
      </c>
      <c r="P97" s="10">
        <f t="shared" si="56"/>
        <v>0</v>
      </c>
      <c r="Q97" s="10">
        <f t="shared" si="56"/>
        <v>0</v>
      </c>
      <c r="R97" s="10">
        <f t="shared" si="56"/>
        <v>0</v>
      </c>
      <c r="S97" s="10">
        <f t="shared" si="56"/>
        <v>0</v>
      </c>
      <c r="T97" s="10">
        <f t="shared" si="56"/>
        <v>0</v>
      </c>
      <c r="U97" s="10">
        <f t="shared" si="56"/>
        <v>0</v>
      </c>
      <c r="V97" s="10">
        <f t="shared" si="56"/>
        <v>0</v>
      </c>
      <c r="W97" s="10">
        <f t="shared" si="56"/>
        <v>0</v>
      </c>
      <c r="X97" s="10">
        <f t="shared" si="56"/>
        <v>0</v>
      </c>
      <c r="Y97" s="10">
        <f t="shared" si="56"/>
        <v>0</v>
      </c>
      <c r="Z97" s="10">
        <f t="shared" si="56"/>
        <v>0</v>
      </c>
      <c r="AA97" s="10">
        <f t="shared" si="56"/>
        <v>0</v>
      </c>
      <c r="AB97" s="10">
        <f t="shared" si="56"/>
        <v>0</v>
      </c>
      <c r="AC97" s="10">
        <f t="shared" si="56"/>
        <v>0</v>
      </c>
      <c r="AD97" s="10">
        <f t="shared" si="56"/>
        <v>0</v>
      </c>
      <c r="AE97" s="10">
        <f t="shared" si="56"/>
        <v>0</v>
      </c>
      <c r="AF97" s="10">
        <f t="shared" si="56"/>
        <v>0</v>
      </c>
      <c r="AG97" s="10">
        <f t="shared" si="56"/>
        <v>0</v>
      </c>
      <c r="AH97" s="10">
        <f t="shared" si="56"/>
        <v>0</v>
      </c>
      <c r="AI97" s="10">
        <f t="shared" si="56"/>
        <v>0</v>
      </c>
      <c r="AJ97" s="10">
        <f t="shared" si="56"/>
        <v>0</v>
      </c>
      <c r="AK97" s="10">
        <f t="shared" si="56"/>
        <v>0</v>
      </c>
      <c r="AL97" s="10">
        <f t="shared" si="56"/>
        <v>0</v>
      </c>
      <c r="AM97" s="10">
        <f t="shared" si="56"/>
        <v>0</v>
      </c>
      <c r="AN97" s="10">
        <f t="shared" si="56"/>
        <v>0</v>
      </c>
      <c r="AO97" s="10">
        <f t="shared" si="56"/>
        <v>0</v>
      </c>
      <c r="AP97" s="10">
        <f t="shared" si="56"/>
        <v>0</v>
      </c>
      <c r="AQ97" s="10">
        <f t="shared" si="56"/>
        <v>0</v>
      </c>
      <c r="AR97" s="10">
        <f t="shared" si="56"/>
        <v>0</v>
      </c>
      <c r="AS97" s="10">
        <f t="shared" si="56"/>
        <v>0</v>
      </c>
      <c r="AT97" s="10">
        <f t="shared" si="56"/>
        <v>0</v>
      </c>
      <c r="AU97" s="10">
        <f t="shared" si="56"/>
        <v>0</v>
      </c>
      <c r="AV97" s="10">
        <f t="shared" si="56"/>
        <v>0</v>
      </c>
      <c r="AW97" s="10">
        <f t="shared" si="56"/>
        <v>0</v>
      </c>
      <c r="AX97" s="10">
        <f t="shared" si="56"/>
        <v>0</v>
      </c>
      <c r="AY97" s="10">
        <f t="shared" si="56"/>
        <v>0</v>
      </c>
      <c r="AZ97" s="10">
        <f t="shared" si="56"/>
        <v>0</v>
      </c>
      <c r="BA97" s="10">
        <f t="shared" si="56"/>
        <v>0</v>
      </c>
      <c r="BB97" s="10">
        <f t="shared" si="56"/>
        <v>0</v>
      </c>
      <c r="BC97" s="10">
        <f t="shared" si="56"/>
        <v>0</v>
      </c>
      <c r="BD97" s="10">
        <f t="shared" si="56"/>
        <v>0</v>
      </c>
      <c r="BE97" s="10">
        <f t="shared" si="56"/>
        <v>0</v>
      </c>
      <c r="BF97" s="10">
        <f t="shared" si="56"/>
        <v>0</v>
      </c>
      <c r="BG97" s="10">
        <f t="shared" si="56"/>
        <v>0</v>
      </c>
      <c r="BH97" s="10">
        <f t="shared" si="56"/>
        <v>0</v>
      </c>
      <c r="BI97" s="10">
        <f t="shared" si="56"/>
        <v>0</v>
      </c>
      <c r="BJ97" s="10">
        <f t="shared" si="56"/>
        <v>0</v>
      </c>
      <c r="BK97" s="10">
        <f t="shared" si="56"/>
        <v>0</v>
      </c>
      <c r="BO97" s="23">
        <f>SUM(BO95)</f>
        <v>0</v>
      </c>
      <c r="BP97" s="23">
        <f t="shared" ref="BP97:BT97" si="57">SUM(BP95)</f>
        <v>0</v>
      </c>
      <c r="BQ97" s="23">
        <f t="shared" si="57"/>
        <v>0</v>
      </c>
      <c r="BR97" s="23">
        <f t="shared" si="57"/>
        <v>0</v>
      </c>
      <c r="BS97" s="23">
        <f t="shared" si="57"/>
        <v>0</v>
      </c>
      <c r="BT97" s="23">
        <f t="shared" si="57"/>
        <v>0</v>
      </c>
    </row>
    <row r="99" spans="3:72" x14ac:dyDescent="0.25">
      <c r="C99" s="3" t="s">
        <v>47</v>
      </c>
      <c r="D99" s="10">
        <f t="shared" ref="D99:BK99" si="58">D60+D83+D89+D93+D97</f>
        <v>0</v>
      </c>
      <c r="E99" s="10">
        <f t="shared" si="58"/>
        <v>0</v>
      </c>
      <c r="F99" s="10">
        <f t="shared" si="58"/>
        <v>0</v>
      </c>
      <c r="G99" s="10">
        <f t="shared" si="58"/>
        <v>0</v>
      </c>
      <c r="H99" s="10">
        <f t="shared" si="58"/>
        <v>0</v>
      </c>
      <c r="I99" s="10">
        <f t="shared" si="58"/>
        <v>0</v>
      </c>
      <c r="J99" s="10">
        <f t="shared" si="58"/>
        <v>0</v>
      </c>
      <c r="K99" s="10">
        <f t="shared" si="58"/>
        <v>0</v>
      </c>
      <c r="L99" s="10">
        <f t="shared" si="58"/>
        <v>0</v>
      </c>
      <c r="M99" s="10">
        <f t="shared" si="58"/>
        <v>0</v>
      </c>
      <c r="N99" s="10">
        <f t="shared" si="58"/>
        <v>0</v>
      </c>
      <c r="O99" s="10">
        <f t="shared" si="58"/>
        <v>0</v>
      </c>
      <c r="P99" s="10">
        <f t="shared" si="58"/>
        <v>0</v>
      </c>
      <c r="Q99" s="10">
        <f t="shared" si="58"/>
        <v>0</v>
      </c>
      <c r="R99" s="10">
        <f t="shared" si="58"/>
        <v>0</v>
      </c>
      <c r="S99" s="10">
        <f t="shared" si="58"/>
        <v>0</v>
      </c>
      <c r="T99" s="10">
        <f t="shared" si="58"/>
        <v>0</v>
      </c>
      <c r="U99" s="10">
        <f t="shared" si="58"/>
        <v>0</v>
      </c>
      <c r="V99" s="10">
        <f t="shared" si="58"/>
        <v>0</v>
      </c>
      <c r="W99" s="10">
        <f t="shared" si="58"/>
        <v>0</v>
      </c>
      <c r="X99" s="10">
        <f t="shared" si="58"/>
        <v>0</v>
      </c>
      <c r="Y99" s="10">
        <f t="shared" si="58"/>
        <v>0</v>
      </c>
      <c r="Z99" s="10">
        <f t="shared" si="58"/>
        <v>0</v>
      </c>
      <c r="AA99" s="10">
        <f t="shared" si="58"/>
        <v>0</v>
      </c>
      <c r="AB99" s="10">
        <f t="shared" si="58"/>
        <v>0</v>
      </c>
      <c r="AC99" s="10">
        <f t="shared" si="58"/>
        <v>0</v>
      </c>
      <c r="AD99" s="10">
        <f t="shared" si="58"/>
        <v>0</v>
      </c>
      <c r="AE99" s="10">
        <f t="shared" si="58"/>
        <v>0</v>
      </c>
      <c r="AF99" s="10">
        <f t="shared" si="58"/>
        <v>0</v>
      </c>
      <c r="AG99" s="10">
        <f t="shared" si="58"/>
        <v>0</v>
      </c>
      <c r="AH99" s="10">
        <f t="shared" si="58"/>
        <v>0</v>
      </c>
      <c r="AI99" s="10">
        <f t="shared" si="58"/>
        <v>0</v>
      </c>
      <c r="AJ99" s="10">
        <f t="shared" si="58"/>
        <v>0</v>
      </c>
      <c r="AK99" s="10">
        <f t="shared" si="58"/>
        <v>0</v>
      </c>
      <c r="AL99" s="10">
        <f t="shared" si="58"/>
        <v>0</v>
      </c>
      <c r="AM99" s="10">
        <f t="shared" si="58"/>
        <v>0</v>
      </c>
      <c r="AN99" s="10">
        <f t="shared" si="58"/>
        <v>0</v>
      </c>
      <c r="AO99" s="10">
        <f t="shared" si="58"/>
        <v>0</v>
      </c>
      <c r="AP99" s="10">
        <f t="shared" si="58"/>
        <v>0</v>
      </c>
      <c r="AQ99" s="10">
        <f t="shared" si="58"/>
        <v>0</v>
      </c>
      <c r="AR99" s="10">
        <f t="shared" si="58"/>
        <v>0</v>
      </c>
      <c r="AS99" s="10">
        <f t="shared" si="58"/>
        <v>0</v>
      </c>
      <c r="AT99" s="10">
        <f t="shared" si="58"/>
        <v>0</v>
      </c>
      <c r="AU99" s="10">
        <f t="shared" si="58"/>
        <v>0</v>
      </c>
      <c r="AV99" s="10">
        <f t="shared" si="58"/>
        <v>0</v>
      </c>
      <c r="AW99" s="10">
        <f t="shared" si="58"/>
        <v>0</v>
      </c>
      <c r="AX99" s="10">
        <f t="shared" si="58"/>
        <v>0</v>
      </c>
      <c r="AY99" s="10">
        <f t="shared" si="58"/>
        <v>0</v>
      </c>
      <c r="AZ99" s="10">
        <f t="shared" si="58"/>
        <v>11405.434562555165</v>
      </c>
      <c r="BA99" s="10">
        <f t="shared" si="58"/>
        <v>10306.821838667765</v>
      </c>
      <c r="BB99" s="10">
        <f t="shared" si="58"/>
        <v>12473.024384772583</v>
      </c>
      <c r="BC99" s="10">
        <f t="shared" si="58"/>
        <v>10082.531714480083</v>
      </c>
      <c r="BD99" s="10">
        <f t="shared" si="58"/>
        <v>11150.460087830019</v>
      </c>
      <c r="BE99" s="10">
        <f t="shared" si="58"/>
        <v>12194.672464202773</v>
      </c>
      <c r="BF99" s="10">
        <f t="shared" si="58"/>
        <v>10179.674873279102</v>
      </c>
      <c r="BG99" s="10">
        <f t="shared" si="58"/>
        <v>12709.366046473009</v>
      </c>
      <c r="BH99" s="10">
        <f t="shared" si="58"/>
        <v>12960.028273761251</v>
      </c>
      <c r="BI99" s="10">
        <f t="shared" si="58"/>
        <v>14278.576832293433</v>
      </c>
      <c r="BJ99" s="10">
        <f t="shared" si="58"/>
        <v>15993.620744385038</v>
      </c>
      <c r="BK99" s="10">
        <f t="shared" si="58"/>
        <v>15683.654191570104</v>
      </c>
      <c r="BO99" s="23">
        <f>BO60+BO83+BO89+BO93+BO97</f>
        <v>0</v>
      </c>
      <c r="BP99" s="23">
        <f t="shared" ref="BP99:BT99" si="59">BP60+BP83+BP89+BP93+BP97</f>
        <v>34185.280785995506</v>
      </c>
      <c r="BQ99" s="23">
        <f t="shared" si="59"/>
        <v>0</v>
      </c>
      <c r="BR99" s="23">
        <f t="shared" si="59"/>
        <v>0</v>
      </c>
      <c r="BS99" s="23">
        <f t="shared" si="59"/>
        <v>0</v>
      </c>
      <c r="BT99" s="23">
        <f t="shared" si="59"/>
        <v>0</v>
      </c>
    </row>
    <row r="103" spans="3:72" s="48" customFormat="1" x14ac:dyDescent="0.25">
      <c r="C103" s="46" t="s">
        <v>73</v>
      </c>
      <c r="D103" s="47">
        <f>D11</f>
        <v>0</v>
      </c>
      <c r="E103" s="47">
        <f>IFERROR(AVERAGE(D11:E11),0)</f>
        <v>0</v>
      </c>
      <c r="F103" s="47">
        <f t="shared" ref="F103:BK103" si="60">IFERROR(AVERAGE(E11:F11),0)</f>
        <v>0</v>
      </c>
      <c r="G103" s="47">
        <f t="shared" si="60"/>
        <v>0</v>
      </c>
      <c r="H103" s="47">
        <f t="shared" si="60"/>
        <v>0</v>
      </c>
      <c r="I103" s="47">
        <f t="shared" si="60"/>
        <v>0</v>
      </c>
      <c r="J103" s="48">
        <f t="shared" si="60"/>
        <v>0</v>
      </c>
      <c r="K103" s="48">
        <f t="shared" si="60"/>
        <v>0</v>
      </c>
      <c r="L103" s="48">
        <f t="shared" si="60"/>
        <v>0</v>
      </c>
      <c r="M103" s="48">
        <f t="shared" si="60"/>
        <v>0</v>
      </c>
      <c r="N103" s="48">
        <f t="shared" si="60"/>
        <v>0</v>
      </c>
      <c r="O103" s="48">
        <f t="shared" si="60"/>
        <v>0</v>
      </c>
      <c r="P103" s="48">
        <f t="shared" si="60"/>
        <v>0</v>
      </c>
      <c r="Q103" s="48">
        <f t="shared" si="60"/>
        <v>0</v>
      </c>
      <c r="R103" s="48">
        <f t="shared" si="60"/>
        <v>0</v>
      </c>
      <c r="S103" s="48">
        <f t="shared" si="60"/>
        <v>0</v>
      </c>
      <c r="T103" s="48">
        <f t="shared" si="60"/>
        <v>0</v>
      </c>
      <c r="U103" s="48">
        <f t="shared" si="60"/>
        <v>0</v>
      </c>
      <c r="V103" s="48">
        <f t="shared" si="60"/>
        <v>0</v>
      </c>
      <c r="W103" s="47">
        <f t="shared" si="60"/>
        <v>0</v>
      </c>
      <c r="X103" s="47">
        <f t="shared" si="60"/>
        <v>0</v>
      </c>
      <c r="Y103" s="47">
        <f t="shared" si="60"/>
        <v>0</v>
      </c>
      <c r="Z103" s="47">
        <f t="shared" si="60"/>
        <v>0</v>
      </c>
      <c r="AA103" s="47">
        <f t="shared" si="60"/>
        <v>0</v>
      </c>
      <c r="AB103" s="47">
        <f t="shared" si="60"/>
        <v>0</v>
      </c>
      <c r="AC103" s="48">
        <f t="shared" si="60"/>
        <v>0</v>
      </c>
      <c r="AD103" s="48">
        <f t="shared" si="60"/>
        <v>0</v>
      </c>
      <c r="AE103" s="48">
        <f t="shared" si="60"/>
        <v>0</v>
      </c>
      <c r="AF103" s="48">
        <f t="shared" si="60"/>
        <v>0</v>
      </c>
      <c r="AG103" s="48">
        <f t="shared" si="60"/>
        <v>0</v>
      </c>
      <c r="AH103" s="48">
        <f t="shared" si="60"/>
        <v>0</v>
      </c>
      <c r="AI103" s="48">
        <f t="shared" si="60"/>
        <v>0</v>
      </c>
      <c r="AJ103" s="48">
        <f t="shared" si="60"/>
        <v>0</v>
      </c>
      <c r="AK103" s="48">
        <f t="shared" si="60"/>
        <v>0</v>
      </c>
      <c r="AL103" s="48">
        <f t="shared" si="60"/>
        <v>0</v>
      </c>
      <c r="AM103" s="48">
        <f t="shared" si="60"/>
        <v>0</v>
      </c>
      <c r="AN103" s="48">
        <f t="shared" si="60"/>
        <v>0</v>
      </c>
      <c r="AO103" s="48">
        <f t="shared" si="60"/>
        <v>0</v>
      </c>
      <c r="AP103" s="48">
        <f t="shared" si="60"/>
        <v>0</v>
      </c>
      <c r="AQ103" s="48">
        <f t="shared" si="60"/>
        <v>0</v>
      </c>
      <c r="AR103" s="48">
        <f t="shared" si="60"/>
        <v>0</v>
      </c>
      <c r="AS103" s="48">
        <f t="shared" si="60"/>
        <v>0</v>
      </c>
      <c r="AT103" s="48">
        <f t="shared" si="60"/>
        <v>0</v>
      </c>
      <c r="AU103" s="48">
        <f t="shared" si="60"/>
        <v>0</v>
      </c>
      <c r="AV103" s="48">
        <f t="shared" si="60"/>
        <v>0</v>
      </c>
      <c r="AW103" s="48">
        <f t="shared" si="60"/>
        <v>0</v>
      </c>
      <c r="AX103" s="48">
        <f t="shared" si="60"/>
        <v>0</v>
      </c>
      <c r="AY103" s="48">
        <f t="shared" si="60"/>
        <v>0</v>
      </c>
      <c r="AZ103" s="48">
        <f>AZ11</f>
        <v>1933384.4967336385</v>
      </c>
      <c r="BA103" s="48">
        <f t="shared" si="60"/>
        <v>1928393.7183253872</v>
      </c>
      <c r="BB103" s="48">
        <f t="shared" si="60"/>
        <v>1926631.2728405041</v>
      </c>
      <c r="BC103" s="48">
        <f t="shared" si="60"/>
        <v>1941492.159789189</v>
      </c>
      <c r="BD103" s="48">
        <f t="shared" si="60"/>
        <v>1972795.5169157973</v>
      </c>
      <c r="BE103" s="48">
        <f t="shared" si="60"/>
        <v>2003399.1058002557</v>
      </c>
      <c r="BF103" s="48">
        <f t="shared" si="60"/>
        <v>2016628.0178252701</v>
      </c>
      <c r="BG103" s="48">
        <f t="shared" si="60"/>
        <v>2025915.5004541022</v>
      </c>
      <c r="BH103" s="48">
        <f t="shared" si="60"/>
        <v>2047405.486763733</v>
      </c>
      <c r="BI103" s="48">
        <f t="shared" si="60"/>
        <v>2076655.9295392781</v>
      </c>
      <c r="BJ103" s="48">
        <f t="shared" si="60"/>
        <v>2102933.915741798</v>
      </c>
      <c r="BK103" s="48">
        <f t="shared" si="60"/>
        <v>2120188.2410491612</v>
      </c>
      <c r="BO103" s="48">
        <f>IFERROR(AVERAGEIFS($D11:$BM11,$D$6:$BM$6,"&gt;="&amp;EOMONTH(BO$2,-1),$D$6:$BM$6,"&lt;="&amp;BO$6,$D$5:$BM$5,BO$5,$D11:$BM11,"&lt;&gt;0"),0)</f>
        <v>0</v>
      </c>
      <c r="BP103" s="48">
        <f>IFERROR(AVERAGEIFS($D11:$BM11,$D$6:$BM$6,"&gt;="&amp;EOMONTH(BP$2,-1),$D$6:$BM$6,"&lt;="&amp;BP$6,$D$5:$BM$5,BP$5,$D11:$BM11,"&lt;&gt;0"),0)</f>
        <v>1928882.3474715489</v>
      </c>
      <c r="BQ103" s="48">
        <f>IFERROR(AVERAGEIFS($D11:$BM11,$D$6:$BM$6,"&gt;="&amp;EOMONTH(BQ$2,-1),$D$6:$BM$6,"&lt;="&amp;BQ$6,$D$5:$BM$5,BQ$5,$D11:$BM11,"&lt;&gt;0"),0)</f>
        <v>0</v>
      </c>
      <c r="BR103" s="48">
        <f>IFERROR(AVERAGEIFS($D11:$BM11,$D$6:$BM$6,"&gt;="&amp;EOMONTH(BR$2,-1),$D$6:$BM$6,"&lt;="&amp;BR$6,$D$5:$BM$5,BR$5,$D11:$BM11,"&lt;&gt;0"),0)</f>
        <v>0</v>
      </c>
      <c r="BS103" s="48">
        <f t="shared" ref="BS103:BT103" si="61">IFERROR(AVERAGEIFS($D11:$BM11,$D$6:$BM$6,"&gt;="&amp;EOMONTH(BS$2,-1),$D$6:$BM$6,"&lt;="&amp;BS$6,$D$5:$BM$5,BS$5,$D11:$BM11,"&lt;&gt;0"),0)</f>
        <v>0</v>
      </c>
      <c r="BT103" s="48">
        <f t="shared" si="61"/>
        <v>0</v>
      </c>
    </row>
  </sheetData>
  <mergeCells count="4">
    <mergeCell ref="D1:AY1"/>
    <mergeCell ref="AZ1:BK1"/>
    <mergeCell ref="BO1:BT1"/>
    <mergeCell ref="BW1:CB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85D0B-B329-46AA-8787-64524A23C95D}">
  <sheetPr codeName="Hoja23"/>
  <dimension ref="A1:CC105"/>
  <sheetViews>
    <sheetView showGridLines="0" zoomScale="80" zoomScaleNormal="80" workbookViewId="0">
      <pane xSplit="3" ySplit="6" topLeftCell="AQ7" activePane="bottomRight" state="frozen"/>
      <selection activeCell="C65" sqref="C65"/>
      <selection pane="topRight" activeCell="C65" sqref="C65"/>
      <selection pane="bottomLeft" activeCell="C65" sqref="C65"/>
      <selection pane="bottomRight" activeCell="BA6" sqref="BA6"/>
    </sheetView>
  </sheetViews>
  <sheetFormatPr baseColWidth="10" defaultRowHeight="15" outlineLevelRow="1" outlineLevelCol="1" x14ac:dyDescent="0.25"/>
  <cols>
    <col min="1" max="1" width="7.140625" customWidth="1"/>
    <col min="2" max="2" width="6.28515625" customWidth="1"/>
    <col min="3" max="3" width="22.85546875" bestFit="1" customWidth="1"/>
    <col min="4" max="14" width="11.28515625" customWidth="1" outlineLevel="1"/>
    <col min="15" max="15" width="11.28515625" bestFit="1" customWidth="1"/>
    <col min="16" max="26" width="11.28515625" hidden="1" customWidth="1" outlineLevel="1"/>
    <col min="27" max="27" width="11.28515625" bestFit="1" customWidth="1" collapsed="1"/>
    <col min="28" max="38" width="11.28515625" hidden="1" customWidth="1" outlineLevel="1"/>
    <col min="39" max="39" width="11.28515625" bestFit="1" customWidth="1" collapsed="1"/>
    <col min="40" max="40" width="12.28515625" bestFit="1" customWidth="1"/>
    <col min="41" max="41" width="11.28515625" bestFit="1" customWidth="1"/>
    <col min="42" max="51" width="10.5703125" customWidth="1"/>
    <col min="52" max="52" width="12.28515625" bestFit="1" customWidth="1"/>
    <col min="53" max="53" width="11.28515625" bestFit="1" customWidth="1"/>
    <col min="54" max="63" width="12.28515625" bestFit="1" customWidth="1"/>
  </cols>
  <sheetData>
    <row r="1" spans="1:81" ht="16.5" thickBot="1" x14ac:dyDescent="0.3">
      <c r="C1" s="45" t="s">
        <v>109</v>
      </c>
      <c r="D1" s="54" t="s">
        <v>55</v>
      </c>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5" t="s">
        <v>56</v>
      </c>
      <c r="BA1" s="55"/>
      <c r="BB1" s="55"/>
      <c r="BC1" s="55"/>
      <c r="BD1" s="55"/>
      <c r="BE1" s="55"/>
      <c r="BF1" s="55"/>
      <c r="BG1" s="55"/>
      <c r="BH1" s="55"/>
      <c r="BI1" s="55"/>
      <c r="BJ1" s="55"/>
      <c r="BK1" s="55"/>
      <c r="BO1" s="56" t="s">
        <v>53</v>
      </c>
      <c r="BP1" s="56"/>
      <c r="BQ1" s="56"/>
      <c r="BR1" s="56"/>
      <c r="BS1" s="56"/>
      <c r="BT1" s="56"/>
      <c r="BW1" s="56" t="s">
        <v>54</v>
      </c>
      <c r="BX1" s="56"/>
      <c r="BY1" s="56"/>
      <c r="BZ1" s="56"/>
      <c r="CA1" s="56"/>
      <c r="CB1" s="56"/>
    </row>
    <row r="2" spans="1:81" ht="15.75" thickTop="1" x14ac:dyDescent="0.25">
      <c r="C2" s="13"/>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O2" s="25">
        <f t="shared" ref="BO2:BT2" si="0">DATE(YEAR(BO6),1,1)</f>
        <v>46023</v>
      </c>
      <c r="BP2" s="25">
        <f t="shared" si="0"/>
        <v>46023</v>
      </c>
      <c r="BQ2" s="25">
        <f t="shared" si="0"/>
        <v>46023</v>
      </c>
      <c r="BR2" s="25">
        <f t="shared" si="0"/>
        <v>45658</v>
      </c>
      <c r="BS2" s="25">
        <f t="shared" si="0"/>
        <v>45292</v>
      </c>
      <c r="BT2" s="25">
        <f t="shared" si="0"/>
        <v>44927</v>
      </c>
    </row>
    <row r="3" spans="1:81" x14ac:dyDescent="0.25">
      <c r="C3" s="13" t="s">
        <v>25</v>
      </c>
      <c r="D3" s="12">
        <f>DAY(D6)</f>
        <v>31</v>
      </c>
      <c r="E3" s="12">
        <f t="shared" ref="E3:BK3" si="1">DAY(E6)</f>
        <v>28</v>
      </c>
      <c r="F3" s="12">
        <f t="shared" si="1"/>
        <v>31</v>
      </c>
      <c r="G3" s="12">
        <f t="shared" si="1"/>
        <v>30</v>
      </c>
      <c r="H3" s="12">
        <f t="shared" si="1"/>
        <v>31</v>
      </c>
      <c r="I3" s="12">
        <f t="shared" si="1"/>
        <v>30</v>
      </c>
      <c r="J3" s="12">
        <f t="shared" si="1"/>
        <v>31</v>
      </c>
      <c r="K3" s="12">
        <f t="shared" si="1"/>
        <v>31</v>
      </c>
      <c r="L3" s="12">
        <f t="shared" si="1"/>
        <v>30</v>
      </c>
      <c r="M3" s="12">
        <f t="shared" si="1"/>
        <v>31</v>
      </c>
      <c r="N3" s="12">
        <f t="shared" si="1"/>
        <v>30</v>
      </c>
      <c r="O3" s="12">
        <f t="shared" si="1"/>
        <v>31</v>
      </c>
      <c r="P3" s="12">
        <f t="shared" si="1"/>
        <v>31</v>
      </c>
      <c r="Q3" s="12">
        <f t="shared" si="1"/>
        <v>29</v>
      </c>
      <c r="R3" s="12">
        <f t="shared" si="1"/>
        <v>31</v>
      </c>
      <c r="S3" s="12">
        <f t="shared" si="1"/>
        <v>30</v>
      </c>
      <c r="T3" s="12">
        <f t="shared" si="1"/>
        <v>31</v>
      </c>
      <c r="U3" s="12">
        <f t="shared" si="1"/>
        <v>30</v>
      </c>
      <c r="V3" s="12">
        <f t="shared" si="1"/>
        <v>31</v>
      </c>
      <c r="W3" s="12">
        <f t="shared" si="1"/>
        <v>31</v>
      </c>
      <c r="X3" s="12">
        <f t="shared" si="1"/>
        <v>30</v>
      </c>
      <c r="Y3" s="12">
        <f t="shared" si="1"/>
        <v>31</v>
      </c>
      <c r="Z3" s="12">
        <f t="shared" si="1"/>
        <v>30</v>
      </c>
      <c r="AA3" s="12">
        <f t="shared" si="1"/>
        <v>31</v>
      </c>
      <c r="AB3" s="12">
        <f t="shared" si="1"/>
        <v>31</v>
      </c>
      <c r="AC3" s="12">
        <f t="shared" si="1"/>
        <v>28</v>
      </c>
      <c r="AD3" s="12">
        <f t="shared" si="1"/>
        <v>31</v>
      </c>
      <c r="AE3" s="12">
        <f t="shared" si="1"/>
        <v>30</v>
      </c>
      <c r="AF3" s="12">
        <f t="shared" si="1"/>
        <v>31</v>
      </c>
      <c r="AG3" s="12">
        <f t="shared" si="1"/>
        <v>30</v>
      </c>
      <c r="AH3" s="12">
        <f t="shared" si="1"/>
        <v>31</v>
      </c>
      <c r="AI3" s="12">
        <f t="shared" si="1"/>
        <v>31</v>
      </c>
      <c r="AJ3" s="12">
        <f t="shared" si="1"/>
        <v>30</v>
      </c>
      <c r="AK3" s="12">
        <f t="shared" si="1"/>
        <v>31</v>
      </c>
      <c r="AL3" s="12">
        <f t="shared" si="1"/>
        <v>30</v>
      </c>
      <c r="AM3" s="12">
        <f t="shared" si="1"/>
        <v>31</v>
      </c>
      <c r="AN3" s="12">
        <f t="shared" si="1"/>
        <v>31</v>
      </c>
      <c r="AO3" s="12">
        <f t="shared" si="1"/>
        <v>28</v>
      </c>
      <c r="AP3" s="12">
        <f t="shared" si="1"/>
        <v>31</v>
      </c>
      <c r="AQ3" s="12">
        <f t="shared" si="1"/>
        <v>30</v>
      </c>
      <c r="AR3" s="12">
        <f t="shared" si="1"/>
        <v>31</v>
      </c>
      <c r="AS3" s="12">
        <f t="shared" si="1"/>
        <v>30</v>
      </c>
      <c r="AT3" s="12">
        <f t="shared" si="1"/>
        <v>31</v>
      </c>
      <c r="AU3" s="12">
        <f t="shared" si="1"/>
        <v>31</v>
      </c>
      <c r="AV3" s="12">
        <f t="shared" si="1"/>
        <v>30</v>
      </c>
      <c r="AW3" s="12">
        <f t="shared" si="1"/>
        <v>31</v>
      </c>
      <c r="AX3" s="12">
        <f t="shared" si="1"/>
        <v>30</v>
      </c>
      <c r="AY3" s="12">
        <f t="shared" si="1"/>
        <v>31</v>
      </c>
      <c r="AZ3" s="12">
        <f t="shared" si="1"/>
        <v>31</v>
      </c>
      <c r="BA3" s="12">
        <f t="shared" si="1"/>
        <v>28</v>
      </c>
      <c r="BB3" s="12">
        <f t="shared" si="1"/>
        <v>31</v>
      </c>
      <c r="BC3" s="12">
        <f t="shared" si="1"/>
        <v>30</v>
      </c>
      <c r="BD3" s="12">
        <f t="shared" si="1"/>
        <v>31</v>
      </c>
      <c r="BE3" s="12">
        <f t="shared" si="1"/>
        <v>30</v>
      </c>
      <c r="BF3" s="12">
        <f t="shared" si="1"/>
        <v>31</v>
      </c>
      <c r="BG3" s="12">
        <f t="shared" si="1"/>
        <v>31</v>
      </c>
      <c r="BH3" s="12">
        <f t="shared" si="1"/>
        <v>30</v>
      </c>
      <c r="BI3" s="12">
        <f t="shared" si="1"/>
        <v>31</v>
      </c>
      <c r="BJ3" s="12">
        <f t="shared" si="1"/>
        <v>30</v>
      </c>
      <c r="BK3" s="12">
        <f t="shared" si="1"/>
        <v>31</v>
      </c>
      <c r="BO3" s="12">
        <f>AVERAGEIFS($D3:$BM3,$D$6:$BM$6,"&gt;="&amp;BO$2,$D$6:$BM$6,"&lt;="&amp;BO$6,$D$5:$BM$5,BO$5)</f>
        <v>30</v>
      </c>
      <c r="BP3" s="12">
        <f t="shared" ref="BP3:BT4" si="2">AVERAGEIFS($D3:$BM3,$D$6:$BM$6,"&gt;="&amp;BP$2,$D$6:$BM$6,"&lt;="&amp;BP$6,$D$5:$BM$5,BP$5)</f>
        <v>30</v>
      </c>
      <c r="BQ3" s="12">
        <f t="shared" si="2"/>
        <v>29.5</v>
      </c>
      <c r="BR3" s="12">
        <f t="shared" si="2"/>
        <v>30</v>
      </c>
      <c r="BS3" s="12">
        <f t="shared" si="2"/>
        <v>30.333333333333332</v>
      </c>
      <c r="BT3" s="12">
        <f t="shared" si="2"/>
        <v>30</v>
      </c>
    </row>
    <row r="4" spans="1:81" x14ac:dyDescent="0.25">
      <c r="C4" s="13" t="s">
        <v>26</v>
      </c>
      <c r="D4" s="12">
        <f>DAY(D6)</f>
        <v>31</v>
      </c>
      <c r="E4" s="12">
        <f t="shared" ref="E4:BK4" si="3">DAY(E6)</f>
        <v>28</v>
      </c>
      <c r="F4" s="12">
        <f t="shared" si="3"/>
        <v>31</v>
      </c>
      <c r="G4" s="12">
        <f t="shared" si="3"/>
        <v>30</v>
      </c>
      <c r="H4" s="12">
        <f t="shared" si="3"/>
        <v>31</v>
      </c>
      <c r="I4" s="12">
        <f t="shared" si="3"/>
        <v>30</v>
      </c>
      <c r="J4" s="12">
        <f t="shared" si="3"/>
        <v>31</v>
      </c>
      <c r="K4" s="12">
        <f t="shared" si="3"/>
        <v>31</v>
      </c>
      <c r="L4" s="12">
        <f t="shared" si="3"/>
        <v>30</v>
      </c>
      <c r="M4" s="12">
        <f t="shared" si="3"/>
        <v>31</v>
      </c>
      <c r="N4" s="12">
        <f t="shared" si="3"/>
        <v>30</v>
      </c>
      <c r="O4" s="12">
        <f t="shared" si="3"/>
        <v>31</v>
      </c>
      <c r="P4" s="12">
        <f t="shared" si="3"/>
        <v>31</v>
      </c>
      <c r="Q4" s="12">
        <f t="shared" si="3"/>
        <v>29</v>
      </c>
      <c r="R4" s="12">
        <f t="shared" si="3"/>
        <v>31</v>
      </c>
      <c r="S4" s="12">
        <f t="shared" si="3"/>
        <v>30</v>
      </c>
      <c r="T4" s="12">
        <f t="shared" si="3"/>
        <v>31</v>
      </c>
      <c r="U4" s="12">
        <f t="shared" si="3"/>
        <v>30</v>
      </c>
      <c r="V4" s="12">
        <f t="shared" si="3"/>
        <v>31</v>
      </c>
      <c r="W4" s="12">
        <f t="shared" si="3"/>
        <v>31</v>
      </c>
      <c r="X4" s="12">
        <f t="shared" si="3"/>
        <v>30</v>
      </c>
      <c r="Y4" s="12">
        <f t="shared" si="3"/>
        <v>31</v>
      </c>
      <c r="Z4" s="12">
        <f t="shared" si="3"/>
        <v>30</v>
      </c>
      <c r="AA4" s="12">
        <f t="shared" si="3"/>
        <v>31</v>
      </c>
      <c r="AB4" s="12">
        <f t="shared" si="3"/>
        <v>31</v>
      </c>
      <c r="AC4" s="12">
        <f t="shared" si="3"/>
        <v>28</v>
      </c>
      <c r="AD4" s="12">
        <f t="shared" si="3"/>
        <v>31</v>
      </c>
      <c r="AE4" s="12">
        <f t="shared" si="3"/>
        <v>30</v>
      </c>
      <c r="AF4" s="12">
        <f t="shared" si="3"/>
        <v>31</v>
      </c>
      <c r="AG4" s="12">
        <f t="shared" si="3"/>
        <v>30</v>
      </c>
      <c r="AH4" s="12">
        <f t="shared" si="3"/>
        <v>31</v>
      </c>
      <c r="AI4" s="12">
        <f t="shared" si="3"/>
        <v>31</v>
      </c>
      <c r="AJ4" s="12">
        <f t="shared" si="3"/>
        <v>30</v>
      </c>
      <c r="AK4" s="12">
        <f t="shared" si="3"/>
        <v>31</v>
      </c>
      <c r="AL4" s="12">
        <f t="shared" si="3"/>
        <v>30</v>
      </c>
      <c r="AM4" s="12">
        <f t="shared" si="3"/>
        <v>31</v>
      </c>
      <c r="AN4" s="12">
        <f t="shared" si="3"/>
        <v>31</v>
      </c>
      <c r="AO4" s="12">
        <f t="shared" si="3"/>
        <v>28</v>
      </c>
      <c r="AP4" s="12">
        <f t="shared" si="3"/>
        <v>31</v>
      </c>
      <c r="AQ4" s="12">
        <f t="shared" si="3"/>
        <v>30</v>
      </c>
      <c r="AR4" s="12">
        <f t="shared" si="3"/>
        <v>31</v>
      </c>
      <c r="AS4" s="12">
        <f t="shared" si="3"/>
        <v>30</v>
      </c>
      <c r="AT4" s="12">
        <f t="shared" si="3"/>
        <v>31</v>
      </c>
      <c r="AU4" s="12">
        <f t="shared" si="3"/>
        <v>31</v>
      </c>
      <c r="AV4" s="12">
        <f t="shared" si="3"/>
        <v>30</v>
      </c>
      <c r="AW4" s="12">
        <f t="shared" si="3"/>
        <v>31</v>
      </c>
      <c r="AX4" s="12">
        <f t="shared" si="3"/>
        <v>30</v>
      </c>
      <c r="AY4" s="12">
        <f t="shared" si="3"/>
        <v>31</v>
      </c>
      <c r="AZ4" s="12">
        <f t="shared" si="3"/>
        <v>31</v>
      </c>
      <c r="BA4" s="12">
        <f t="shared" si="3"/>
        <v>28</v>
      </c>
      <c r="BB4" s="12">
        <f t="shared" si="3"/>
        <v>31</v>
      </c>
      <c r="BC4" s="12">
        <f t="shared" si="3"/>
        <v>30</v>
      </c>
      <c r="BD4" s="12">
        <f t="shared" si="3"/>
        <v>31</v>
      </c>
      <c r="BE4" s="12">
        <f t="shared" si="3"/>
        <v>30</v>
      </c>
      <c r="BF4" s="12">
        <f t="shared" si="3"/>
        <v>31</v>
      </c>
      <c r="BG4" s="12">
        <f t="shared" si="3"/>
        <v>31</v>
      </c>
      <c r="BH4" s="12">
        <f t="shared" si="3"/>
        <v>30</v>
      </c>
      <c r="BI4" s="12">
        <f t="shared" si="3"/>
        <v>31</v>
      </c>
      <c r="BJ4" s="12">
        <f t="shared" si="3"/>
        <v>30</v>
      </c>
      <c r="BK4" s="12">
        <f t="shared" si="3"/>
        <v>31</v>
      </c>
      <c r="BO4" s="27">
        <f>AVERAGEIFS($D4:$BM4,$D$6:$BM$6,"&gt;="&amp;BO$2,$D$6:$BM$6,"&lt;="&amp;BO$6,$D$5:$BM$5,BO$5)</f>
        <v>30</v>
      </c>
      <c r="BP4" s="27">
        <f t="shared" si="2"/>
        <v>30</v>
      </c>
      <c r="BQ4" s="27">
        <f t="shared" si="2"/>
        <v>29.5</v>
      </c>
      <c r="BR4" s="27">
        <f t="shared" si="2"/>
        <v>30</v>
      </c>
      <c r="BS4" s="27">
        <f t="shared" si="2"/>
        <v>30.333333333333332</v>
      </c>
      <c r="BT4" s="27">
        <f t="shared" si="2"/>
        <v>30</v>
      </c>
    </row>
    <row r="5" spans="1:81" ht="15.75" thickBot="1" x14ac:dyDescent="0.3">
      <c r="C5" s="13" t="s">
        <v>49</v>
      </c>
      <c r="D5" s="12" t="s">
        <v>50</v>
      </c>
      <c r="E5" s="12" t="s">
        <v>50</v>
      </c>
      <c r="F5" s="12" t="s">
        <v>50</v>
      </c>
      <c r="G5" s="12" t="s">
        <v>50</v>
      </c>
      <c r="H5" s="12" t="s">
        <v>50</v>
      </c>
      <c r="I5" s="12" t="s">
        <v>50</v>
      </c>
      <c r="J5" s="12" t="s">
        <v>50</v>
      </c>
      <c r="K5" s="12" t="s">
        <v>50</v>
      </c>
      <c r="L5" s="12" t="s">
        <v>50</v>
      </c>
      <c r="M5" s="12" t="s">
        <v>50</v>
      </c>
      <c r="N5" s="12" t="s">
        <v>50</v>
      </c>
      <c r="O5" s="12" t="s">
        <v>50</v>
      </c>
      <c r="P5" s="12" t="s">
        <v>50</v>
      </c>
      <c r="Q5" s="12" t="s">
        <v>50</v>
      </c>
      <c r="R5" s="12" t="s">
        <v>50</v>
      </c>
      <c r="S5" s="12" t="s">
        <v>50</v>
      </c>
      <c r="T5" s="12" t="s">
        <v>50</v>
      </c>
      <c r="U5" s="12" t="s">
        <v>50</v>
      </c>
      <c r="V5" s="12" t="s">
        <v>50</v>
      </c>
      <c r="W5" s="12" t="s">
        <v>50</v>
      </c>
      <c r="X5" s="12" t="s">
        <v>50</v>
      </c>
      <c r="Y5" s="12" t="s">
        <v>50</v>
      </c>
      <c r="Z5" s="12" t="s">
        <v>50</v>
      </c>
      <c r="AA5" s="12" t="s">
        <v>50</v>
      </c>
      <c r="AB5" s="12" t="s">
        <v>50</v>
      </c>
      <c r="AC5" s="12" t="s">
        <v>50</v>
      </c>
      <c r="AD5" s="12" t="s">
        <v>50</v>
      </c>
      <c r="AE5" s="12" t="s">
        <v>50</v>
      </c>
      <c r="AF5" s="12" t="s">
        <v>50</v>
      </c>
      <c r="AG5" s="12" t="s">
        <v>50</v>
      </c>
      <c r="AH5" s="12" t="s">
        <v>50</v>
      </c>
      <c r="AI5" s="12" t="s">
        <v>50</v>
      </c>
      <c r="AJ5" s="12" t="s">
        <v>50</v>
      </c>
      <c r="AK5" s="12" t="s">
        <v>50</v>
      </c>
      <c r="AL5" s="12" t="s">
        <v>50</v>
      </c>
      <c r="AM5" s="12" t="s">
        <v>50</v>
      </c>
      <c r="AN5" s="12" t="s">
        <v>50</v>
      </c>
      <c r="AO5" s="12" t="s">
        <v>50</v>
      </c>
      <c r="AP5" s="12" t="s">
        <v>50</v>
      </c>
      <c r="AQ5" s="12" t="s">
        <v>50</v>
      </c>
      <c r="AR5" s="12" t="s">
        <v>50</v>
      </c>
      <c r="AS5" s="12" t="s">
        <v>50</v>
      </c>
      <c r="AT5" s="12" t="s">
        <v>50</v>
      </c>
      <c r="AU5" s="12" t="s">
        <v>50</v>
      </c>
      <c r="AV5" s="12" t="s">
        <v>50</v>
      </c>
      <c r="AW5" s="12" t="s">
        <v>50</v>
      </c>
      <c r="AX5" s="12" t="s">
        <v>50</v>
      </c>
      <c r="AY5" s="12" t="s">
        <v>50</v>
      </c>
      <c r="AZ5" s="12" t="s">
        <v>51</v>
      </c>
      <c r="BA5" s="12" t="s">
        <v>51</v>
      </c>
      <c r="BB5" s="12" t="s">
        <v>51</v>
      </c>
      <c r="BC5" s="12" t="s">
        <v>51</v>
      </c>
      <c r="BD5" s="12" t="s">
        <v>51</v>
      </c>
      <c r="BE5" s="12" t="s">
        <v>51</v>
      </c>
      <c r="BF5" s="12" t="s">
        <v>51</v>
      </c>
      <c r="BG5" s="12" t="s">
        <v>51</v>
      </c>
      <c r="BH5" s="12" t="s">
        <v>51</v>
      </c>
      <c r="BI5" s="12" t="s">
        <v>51</v>
      </c>
      <c r="BJ5" s="12" t="s">
        <v>51</v>
      </c>
      <c r="BK5" s="12" t="s">
        <v>51</v>
      </c>
      <c r="BO5" s="12" t="s">
        <v>50</v>
      </c>
      <c r="BP5" s="12" t="s">
        <v>51</v>
      </c>
      <c r="BQ5" s="12" t="s">
        <v>50</v>
      </c>
      <c r="BR5" s="12" t="s">
        <v>50</v>
      </c>
      <c r="BS5" s="12" t="s">
        <v>50</v>
      </c>
      <c r="BT5" s="12" t="s">
        <v>50</v>
      </c>
    </row>
    <row r="6" spans="1:81" ht="16.5" thickTop="1" thickBot="1" x14ac:dyDescent="0.3">
      <c r="C6" s="45" t="s">
        <v>13</v>
      </c>
      <c r="D6" s="1">
        <v>44957</v>
      </c>
      <c r="E6" s="1">
        <v>44985</v>
      </c>
      <c r="F6" s="1">
        <v>45016</v>
      </c>
      <c r="G6" s="1">
        <v>45046</v>
      </c>
      <c r="H6" s="1">
        <v>45077</v>
      </c>
      <c r="I6" s="1">
        <v>45107</v>
      </c>
      <c r="J6" s="1">
        <v>45138</v>
      </c>
      <c r="K6" s="1">
        <v>45169</v>
      </c>
      <c r="L6" s="1">
        <v>45199</v>
      </c>
      <c r="M6" s="1">
        <v>45230</v>
      </c>
      <c r="N6" s="1">
        <v>45260</v>
      </c>
      <c r="O6" s="1">
        <v>45291</v>
      </c>
      <c r="P6" s="1">
        <v>45322</v>
      </c>
      <c r="Q6" s="1">
        <v>45351</v>
      </c>
      <c r="R6" s="1">
        <v>45382</v>
      </c>
      <c r="S6" s="1">
        <v>45412</v>
      </c>
      <c r="T6" s="1">
        <v>45443</v>
      </c>
      <c r="U6" s="1">
        <v>45473</v>
      </c>
      <c r="V6" s="1">
        <v>45504</v>
      </c>
      <c r="W6" s="1">
        <v>45535</v>
      </c>
      <c r="X6" s="1">
        <v>45565</v>
      </c>
      <c r="Y6" s="1">
        <v>45596</v>
      </c>
      <c r="Z6" s="1">
        <v>45626</v>
      </c>
      <c r="AA6" s="1">
        <v>45657</v>
      </c>
      <c r="AB6" s="1">
        <v>45688</v>
      </c>
      <c r="AC6" s="1">
        <v>45716</v>
      </c>
      <c r="AD6" s="1">
        <v>45747</v>
      </c>
      <c r="AE6" s="1">
        <v>45777</v>
      </c>
      <c r="AF6" s="1">
        <v>45808</v>
      </c>
      <c r="AG6" s="1">
        <v>45838</v>
      </c>
      <c r="AH6" s="1">
        <v>45869</v>
      </c>
      <c r="AI6" s="1">
        <v>45900</v>
      </c>
      <c r="AJ6" s="1">
        <v>45930</v>
      </c>
      <c r="AK6" s="1">
        <v>45961</v>
      </c>
      <c r="AL6" s="1">
        <v>45991</v>
      </c>
      <c r="AM6" s="1">
        <v>46022</v>
      </c>
      <c r="AN6" s="1">
        <v>46053</v>
      </c>
      <c r="AO6" s="1">
        <v>46081</v>
      </c>
      <c r="AP6" s="1">
        <v>46112</v>
      </c>
      <c r="AQ6" s="1">
        <v>46142</v>
      </c>
      <c r="AR6" s="1">
        <v>46173</v>
      </c>
      <c r="AS6" s="1">
        <v>46203</v>
      </c>
      <c r="AT6" s="1">
        <v>46234</v>
      </c>
      <c r="AU6" s="1">
        <v>46265</v>
      </c>
      <c r="AV6" s="1">
        <v>46295</v>
      </c>
      <c r="AW6" s="1">
        <v>46326</v>
      </c>
      <c r="AX6" s="1">
        <v>46356</v>
      </c>
      <c r="AY6" s="1">
        <v>46387</v>
      </c>
      <c r="AZ6" s="30">
        <v>46053</v>
      </c>
      <c r="BA6" s="30">
        <v>46081</v>
      </c>
      <c r="BB6" s="30">
        <v>46112</v>
      </c>
      <c r="BC6" s="30">
        <v>46142</v>
      </c>
      <c r="BD6" s="30">
        <v>46173</v>
      </c>
      <c r="BE6" s="30">
        <v>46203</v>
      </c>
      <c r="BF6" s="30">
        <v>46234</v>
      </c>
      <c r="BG6" s="30">
        <v>46265</v>
      </c>
      <c r="BH6" s="30">
        <v>46295</v>
      </c>
      <c r="BI6" s="30">
        <v>46326</v>
      </c>
      <c r="BJ6" s="30">
        <v>46356</v>
      </c>
      <c r="BK6" s="30">
        <v>46387</v>
      </c>
      <c r="BO6" s="1">
        <f>Desempeño_Financiero!$B$1</f>
        <v>46112</v>
      </c>
      <c r="BP6" s="22">
        <f>BO6</f>
        <v>46112</v>
      </c>
      <c r="BQ6" s="1">
        <f>EOMONTH(BO6,-1)</f>
        <v>46081</v>
      </c>
      <c r="BR6" s="1">
        <f>EOMONTH(BO6,-12)</f>
        <v>45747</v>
      </c>
      <c r="BS6" s="1">
        <f>EOMONTH(BO6,-24)</f>
        <v>45382</v>
      </c>
      <c r="BT6" s="1">
        <f>EOMONTH(BO6,-36)</f>
        <v>45016</v>
      </c>
      <c r="BW6" s="1">
        <f>BO6</f>
        <v>46112</v>
      </c>
      <c r="BX6" s="22">
        <f t="shared" ref="BX6:CB6" si="4">BP6</f>
        <v>46112</v>
      </c>
      <c r="BY6" s="1">
        <f t="shared" si="4"/>
        <v>46081</v>
      </c>
      <c r="BZ6" s="1">
        <f t="shared" si="4"/>
        <v>45747</v>
      </c>
      <c r="CA6" s="1">
        <f t="shared" si="4"/>
        <v>45382</v>
      </c>
      <c r="CB6" s="1">
        <f t="shared" si="4"/>
        <v>45016</v>
      </c>
      <c r="CC6" s="26"/>
    </row>
    <row r="7" spans="1:81" ht="15.75" thickTop="1" x14ac:dyDescent="0.25"/>
    <row r="8" spans="1:81" outlineLevel="1" x14ac:dyDescent="0.25">
      <c r="A8" s="11" t="s">
        <v>15</v>
      </c>
      <c r="C8" s="2" t="s">
        <v>0</v>
      </c>
      <c r="D8" s="8">
        <f>IFERROR(
GETPIVOTDATA("[Base_Tarjetas].[Importe]",TDinamica_R!$A$3,
"[Base_Tarjetas].[PERIODO]","[Base_Tarjetas].[PERIODO].&amp;[" &amp; TEXT(D$6,"yyyymm") &amp; "]",
"[Base_Tarjetas].[Metrica]","[Base_Tarjetas].[Metrica].&amp;[" &amp; $A8 &amp; "]",
"[Base_Tarjetas].[SEGMENTO_DESCRIP]","[Base_Tarjetas].[SEGMENTO_DESCRIP].&amp;[" &amp; $C$6 &amp; "]",
"[Base_Tarjetas].[SITUACION]","[Base_Tarjetas].[SITUACION].&amp;[" &amp; $C8 &amp; "]",
"[Base_Tarjetas].[TIPO]","[Base_Tarjetas].[TIPO].&amp;[" &amp; $C$1 &amp; "]")/1000,
0)</f>
        <v>0</v>
      </c>
      <c r="E8" s="8">
        <f>IFERROR(
GETPIVOTDATA("[Base_Tarjetas].[Importe]",TDinamica_R!$A$3,
"[Base_Tarjetas].[PERIODO]","[Base_Tarjetas].[PERIODO].&amp;[" &amp; TEXT(E$6,"yyyymm") &amp; "]",
"[Base_Tarjetas].[Metrica]","[Base_Tarjetas].[Metrica].&amp;[" &amp; $A8 &amp; "]",
"[Base_Tarjetas].[SEGMENTO_DESCRIP]","[Base_Tarjetas].[SEGMENTO_DESCRIP].&amp;[" &amp; $C$6 &amp; "]",
"[Base_Tarjetas].[SITUACION]","[Base_Tarjetas].[SITUACION].&amp;[" &amp; $C8 &amp; "]",
"[Base_Tarjetas].[TIPO]","[Base_Tarjetas].[TIPO].&amp;[" &amp; $C$1 &amp; "]")/1000,
0)</f>
        <v>0</v>
      </c>
      <c r="F8" s="8">
        <f>IFERROR(
GETPIVOTDATA("[Base_Tarjetas].[Importe]",TDinamica_R!$A$3,
"[Base_Tarjetas].[PERIODO]","[Base_Tarjetas].[PERIODO].&amp;[" &amp; TEXT(F$6,"yyyymm") &amp; "]",
"[Base_Tarjetas].[Metrica]","[Base_Tarjetas].[Metrica].&amp;[" &amp; $A8 &amp; "]",
"[Base_Tarjetas].[SEGMENTO_DESCRIP]","[Base_Tarjetas].[SEGMENTO_DESCRIP].&amp;[" &amp; $C$6 &amp; "]",
"[Base_Tarjetas].[SITUACION]","[Base_Tarjetas].[SITUACION].&amp;[" &amp; $C8 &amp; "]",
"[Base_Tarjetas].[TIPO]","[Base_Tarjetas].[TIPO].&amp;[" &amp; $C$1 &amp; "]")/1000,
0)</f>
        <v>0</v>
      </c>
      <c r="G8" s="8">
        <f>IFERROR(
GETPIVOTDATA("[Base_Tarjetas].[Importe]",TDinamica_R!$A$3,
"[Base_Tarjetas].[PERIODO]","[Base_Tarjetas].[PERIODO].&amp;[" &amp; TEXT(G$6,"yyyymm") &amp; "]",
"[Base_Tarjetas].[Metrica]","[Base_Tarjetas].[Metrica].&amp;[" &amp; $A8 &amp; "]",
"[Base_Tarjetas].[SEGMENTO_DESCRIP]","[Base_Tarjetas].[SEGMENTO_DESCRIP].&amp;[" &amp; $C$6 &amp; "]",
"[Base_Tarjetas].[SITUACION]","[Base_Tarjetas].[SITUACION].&amp;[" &amp; $C8 &amp; "]",
"[Base_Tarjetas].[TIPO]","[Base_Tarjetas].[TIPO].&amp;[" &amp; $C$1 &amp; "]")/1000,
0)</f>
        <v>0</v>
      </c>
      <c r="H8" s="8">
        <f>IFERROR(
GETPIVOTDATA("[Base_Tarjetas].[Importe]",TDinamica_R!$A$3,
"[Base_Tarjetas].[PERIODO]","[Base_Tarjetas].[PERIODO].&amp;[" &amp; TEXT(H$6,"yyyymm") &amp; "]",
"[Base_Tarjetas].[Metrica]","[Base_Tarjetas].[Metrica].&amp;[" &amp; $A8 &amp; "]",
"[Base_Tarjetas].[SEGMENTO_DESCRIP]","[Base_Tarjetas].[SEGMENTO_DESCRIP].&amp;[" &amp; $C$6 &amp; "]",
"[Base_Tarjetas].[SITUACION]","[Base_Tarjetas].[SITUACION].&amp;[" &amp; $C8 &amp; "]",
"[Base_Tarjetas].[TIPO]","[Base_Tarjetas].[TIPO].&amp;[" &amp; $C$1 &amp; "]")/1000,
0)</f>
        <v>0</v>
      </c>
      <c r="I8" s="8">
        <f>IFERROR(
GETPIVOTDATA("[Base_Tarjetas].[Importe]",TDinamica_R!$A$3,
"[Base_Tarjetas].[PERIODO]","[Base_Tarjetas].[PERIODO].&amp;[" &amp; TEXT(I$6,"yyyymm") &amp; "]",
"[Base_Tarjetas].[Metrica]","[Base_Tarjetas].[Metrica].&amp;[" &amp; $A8 &amp; "]",
"[Base_Tarjetas].[SEGMENTO_DESCRIP]","[Base_Tarjetas].[SEGMENTO_DESCRIP].&amp;[" &amp; $C$6 &amp; "]",
"[Base_Tarjetas].[SITUACION]","[Base_Tarjetas].[SITUACION].&amp;[" &amp; $C8 &amp; "]",
"[Base_Tarjetas].[TIPO]","[Base_Tarjetas].[TIPO].&amp;[" &amp; $C$1 &amp; "]")/1000,
0)</f>
        <v>0</v>
      </c>
      <c r="J8" s="8">
        <f>IFERROR(
GETPIVOTDATA("[Base_Tarjetas].[Importe]",TDinamica_R!$A$3,
"[Base_Tarjetas].[PERIODO]","[Base_Tarjetas].[PERIODO].&amp;[" &amp; TEXT(J$6,"yyyymm") &amp; "]",
"[Base_Tarjetas].[Metrica]","[Base_Tarjetas].[Metrica].&amp;[" &amp; $A8 &amp; "]",
"[Base_Tarjetas].[SEGMENTO_DESCRIP]","[Base_Tarjetas].[SEGMENTO_DESCRIP].&amp;[" &amp; $C$6 &amp; "]",
"[Base_Tarjetas].[SITUACION]","[Base_Tarjetas].[SITUACION].&amp;[" &amp; $C8 &amp; "]",
"[Base_Tarjetas].[TIPO]","[Base_Tarjetas].[TIPO].&amp;[" &amp; $C$1 &amp; "]")/1000,
0)</f>
        <v>0</v>
      </c>
      <c r="K8" s="8">
        <f>IFERROR(
GETPIVOTDATA("[Base_Tarjetas].[Importe]",TDinamica_R!$A$3,
"[Base_Tarjetas].[PERIODO]","[Base_Tarjetas].[PERIODO].&amp;[" &amp; TEXT(K$6,"yyyymm") &amp; "]",
"[Base_Tarjetas].[Metrica]","[Base_Tarjetas].[Metrica].&amp;[" &amp; $A8 &amp; "]",
"[Base_Tarjetas].[SEGMENTO_DESCRIP]","[Base_Tarjetas].[SEGMENTO_DESCRIP].&amp;[" &amp; $C$6 &amp; "]",
"[Base_Tarjetas].[SITUACION]","[Base_Tarjetas].[SITUACION].&amp;[" &amp; $C8 &amp; "]",
"[Base_Tarjetas].[TIPO]","[Base_Tarjetas].[TIPO].&amp;[" &amp; $C$1 &amp; "]")/1000,
0)</f>
        <v>0</v>
      </c>
      <c r="L8" s="8">
        <f>IFERROR(
GETPIVOTDATA("[Base_Tarjetas].[Importe]",TDinamica_R!$A$3,
"[Base_Tarjetas].[PERIODO]","[Base_Tarjetas].[PERIODO].&amp;[" &amp; TEXT(L$6,"yyyymm") &amp; "]",
"[Base_Tarjetas].[Metrica]","[Base_Tarjetas].[Metrica].&amp;[" &amp; $A8 &amp; "]",
"[Base_Tarjetas].[SEGMENTO_DESCRIP]","[Base_Tarjetas].[SEGMENTO_DESCRIP].&amp;[" &amp; $C$6 &amp; "]",
"[Base_Tarjetas].[SITUACION]","[Base_Tarjetas].[SITUACION].&amp;[" &amp; $C8 &amp; "]",
"[Base_Tarjetas].[TIPO]","[Base_Tarjetas].[TIPO].&amp;[" &amp; $C$1 &amp; "]")/1000,
0)</f>
        <v>0</v>
      </c>
      <c r="M8" s="8">
        <f>IFERROR(
GETPIVOTDATA("[Base_Tarjetas].[Importe]",TDinamica_R!$A$3,
"[Base_Tarjetas].[PERIODO]","[Base_Tarjetas].[PERIODO].&amp;[" &amp; TEXT(M$6,"yyyymm") &amp; "]",
"[Base_Tarjetas].[Metrica]","[Base_Tarjetas].[Metrica].&amp;[" &amp; $A8 &amp; "]",
"[Base_Tarjetas].[SEGMENTO_DESCRIP]","[Base_Tarjetas].[SEGMENTO_DESCRIP].&amp;[" &amp; $C$6 &amp; "]",
"[Base_Tarjetas].[SITUACION]","[Base_Tarjetas].[SITUACION].&amp;[" &amp; $C8 &amp; "]",
"[Base_Tarjetas].[TIPO]","[Base_Tarjetas].[TIPO].&amp;[" &amp; $C$1 &amp; "]")/1000,
0)</f>
        <v>0</v>
      </c>
      <c r="N8" s="8">
        <f>IFERROR(
GETPIVOTDATA("[Base_Tarjetas].[Importe]",TDinamica_R!$A$3,
"[Base_Tarjetas].[PERIODO]","[Base_Tarjetas].[PERIODO].&amp;[" &amp; TEXT(N$6,"yyyymm") &amp; "]",
"[Base_Tarjetas].[Metrica]","[Base_Tarjetas].[Metrica].&amp;[" &amp; $A8 &amp; "]",
"[Base_Tarjetas].[SEGMENTO_DESCRIP]","[Base_Tarjetas].[SEGMENTO_DESCRIP].&amp;[" &amp; $C$6 &amp; "]",
"[Base_Tarjetas].[SITUACION]","[Base_Tarjetas].[SITUACION].&amp;[" &amp; $C8 &amp; "]",
"[Base_Tarjetas].[TIPO]","[Base_Tarjetas].[TIPO].&amp;[" &amp; $C$1 &amp; "]")/1000,
0)</f>
        <v>0</v>
      </c>
      <c r="O8" s="8">
        <f>IFERROR(
GETPIVOTDATA("[Base_Tarjetas].[Importe]",TDinamica_R!$A$3,
"[Base_Tarjetas].[PERIODO]","[Base_Tarjetas].[PERIODO].&amp;[" &amp; TEXT(O$6,"yyyymm") &amp; "]",
"[Base_Tarjetas].[Metrica]","[Base_Tarjetas].[Metrica].&amp;[" &amp; $A8 &amp; "]",
"[Base_Tarjetas].[SEGMENTO_DESCRIP]","[Base_Tarjetas].[SEGMENTO_DESCRIP].&amp;[" &amp; $C$6 &amp; "]",
"[Base_Tarjetas].[SITUACION]","[Base_Tarjetas].[SITUACION].&amp;[" &amp; $C8 &amp; "]",
"[Base_Tarjetas].[TIPO]","[Base_Tarjetas].[TIPO].&amp;[" &amp; $C$1 &amp; "]")/1000,
0)</f>
        <v>0</v>
      </c>
      <c r="P8" s="8">
        <f>IFERROR(
GETPIVOTDATA("[Base_Tarjetas].[Importe]",TDinamica_R!$A$3,
"[Base_Tarjetas].[PERIODO]","[Base_Tarjetas].[PERIODO].&amp;[" &amp; TEXT(P$6,"yyyymm") &amp; "]",
"[Base_Tarjetas].[Metrica]","[Base_Tarjetas].[Metrica].&amp;[" &amp; $A8 &amp; "]",
"[Base_Tarjetas].[SEGMENTO_DESCRIP]","[Base_Tarjetas].[SEGMENTO_DESCRIP].&amp;[" &amp; $C$6 &amp; "]",
"[Base_Tarjetas].[SITUACION]","[Base_Tarjetas].[SITUACION].&amp;[" &amp; $C8 &amp; "]",
"[Base_Tarjetas].[TIPO]","[Base_Tarjetas].[TIPO].&amp;[" &amp; $C$1 &amp; "]")/1000,
0)</f>
        <v>0</v>
      </c>
      <c r="Q8" s="8">
        <f>IFERROR(
GETPIVOTDATA("[Base_Tarjetas].[Importe]",TDinamica_R!$A$3,
"[Base_Tarjetas].[PERIODO]","[Base_Tarjetas].[PERIODO].&amp;[" &amp; TEXT(Q$6,"yyyymm") &amp; "]",
"[Base_Tarjetas].[Metrica]","[Base_Tarjetas].[Metrica].&amp;[" &amp; $A8 &amp; "]",
"[Base_Tarjetas].[SEGMENTO_DESCRIP]","[Base_Tarjetas].[SEGMENTO_DESCRIP].&amp;[" &amp; $C$6 &amp; "]",
"[Base_Tarjetas].[SITUACION]","[Base_Tarjetas].[SITUACION].&amp;[" &amp; $C8 &amp; "]",
"[Base_Tarjetas].[TIPO]","[Base_Tarjetas].[TIPO].&amp;[" &amp; $C$1 &amp; "]")/1000,
0)</f>
        <v>0</v>
      </c>
      <c r="R8" s="8">
        <f>IFERROR(
GETPIVOTDATA("[Base_Tarjetas].[Importe]",TDinamica_R!$A$3,
"[Base_Tarjetas].[PERIODO]","[Base_Tarjetas].[PERIODO].&amp;[" &amp; TEXT(R$6,"yyyymm") &amp; "]",
"[Base_Tarjetas].[Metrica]","[Base_Tarjetas].[Metrica].&amp;[" &amp; $A8 &amp; "]",
"[Base_Tarjetas].[SEGMENTO_DESCRIP]","[Base_Tarjetas].[SEGMENTO_DESCRIP].&amp;[" &amp; $C$6 &amp; "]",
"[Base_Tarjetas].[SITUACION]","[Base_Tarjetas].[SITUACION].&amp;[" &amp; $C8 &amp; "]",
"[Base_Tarjetas].[TIPO]","[Base_Tarjetas].[TIPO].&amp;[" &amp; $C$1 &amp; "]")/1000,
0)</f>
        <v>0</v>
      </c>
      <c r="S8" s="8">
        <f>IFERROR(
GETPIVOTDATA("[Base_Tarjetas].[Importe]",TDinamica_R!$A$3,
"[Base_Tarjetas].[PERIODO]","[Base_Tarjetas].[PERIODO].&amp;[" &amp; TEXT(S$6,"yyyymm") &amp; "]",
"[Base_Tarjetas].[Metrica]","[Base_Tarjetas].[Metrica].&amp;[" &amp; $A8 &amp; "]",
"[Base_Tarjetas].[SEGMENTO_DESCRIP]","[Base_Tarjetas].[SEGMENTO_DESCRIP].&amp;[" &amp; $C$6 &amp; "]",
"[Base_Tarjetas].[SITUACION]","[Base_Tarjetas].[SITUACION].&amp;[" &amp; $C8 &amp; "]",
"[Base_Tarjetas].[TIPO]","[Base_Tarjetas].[TIPO].&amp;[" &amp; $C$1 &amp; "]")/1000,
0)</f>
        <v>0</v>
      </c>
      <c r="T8" s="8">
        <f>IFERROR(
GETPIVOTDATA("[Base_Tarjetas].[Importe]",TDinamica_R!$A$3,
"[Base_Tarjetas].[PERIODO]","[Base_Tarjetas].[PERIODO].&amp;[" &amp; TEXT(T$6,"yyyymm") &amp; "]",
"[Base_Tarjetas].[Metrica]","[Base_Tarjetas].[Metrica].&amp;[" &amp; $A8 &amp; "]",
"[Base_Tarjetas].[SEGMENTO_DESCRIP]","[Base_Tarjetas].[SEGMENTO_DESCRIP].&amp;[" &amp; $C$6 &amp; "]",
"[Base_Tarjetas].[SITUACION]","[Base_Tarjetas].[SITUACION].&amp;[" &amp; $C8 &amp; "]",
"[Base_Tarjetas].[TIPO]","[Base_Tarjetas].[TIPO].&amp;[" &amp; $C$1 &amp; "]")/1000,
0)</f>
        <v>0</v>
      </c>
      <c r="U8" s="8">
        <f>IFERROR(
GETPIVOTDATA("[Base_Tarjetas].[Importe]",TDinamica_R!$A$3,
"[Base_Tarjetas].[PERIODO]","[Base_Tarjetas].[PERIODO].&amp;[" &amp; TEXT(U$6,"yyyymm") &amp; "]",
"[Base_Tarjetas].[Metrica]","[Base_Tarjetas].[Metrica].&amp;[" &amp; $A8 &amp; "]",
"[Base_Tarjetas].[SEGMENTO_DESCRIP]","[Base_Tarjetas].[SEGMENTO_DESCRIP].&amp;[" &amp; $C$6 &amp; "]",
"[Base_Tarjetas].[SITUACION]","[Base_Tarjetas].[SITUACION].&amp;[" &amp; $C8 &amp; "]",
"[Base_Tarjetas].[TIPO]","[Base_Tarjetas].[TIPO].&amp;[" &amp; $C$1 &amp; "]")/1000,
0)</f>
        <v>0</v>
      </c>
      <c r="V8" s="8">
        <f>IFERROR(
GETPIVOTDATA("[Base_Tarjetas].[Importe]",TDinamica_R!$A$3,
"[Base_Tarjetas].[PERIODO]","[Base_Tarjetas].[PERIODO].&amp;[" &amp; TEXT(V$6,"yyyymm") &amp; "]",
"[Base_Tarjetas].[Metrica]","[Base_Tarjetas].[Metrica].&amp;[" &amp; $A8 &amp; "]",
"[Base_Tarjetas].[SEGMENTO_DESCRIP]","[Base_Tarjetas].[SEGMENTO_DESCRIP].&amp;[" &amp; $C$6 &amp; "]",
"[Base_Tarjetas].[SITUACION]","[Base_Tarjetas].[SITUACION].&amp;[" &amp; $C8 &amp; "]",
"[Base_Tarjetas].[TIPO]","[Base_Tarjetas].[TIPO].&amp;[" &amp; $C$1 &amp; "]")/1000,
0)</f>
        <v>0</v>
      </c>
      <c r="W8" s="8">
        <f>IFERROR(
GETPIVOTDATA("[Base_Tarjetas].[Importe]",TDinamica_R!$A$3,
"[Base_Tarjetas].[PERIODO]","[Base_Tarjetas].[PERIODO].&amp;[" &amp; TEXT(W$6,"yyyymm") &amp; "]",
"[Base_Tarjetas].[Metrica]","[Base_Tarjetas].[Metrica].&amp;[" &amp; $A8 &amp; "]",
"[Base_Tarjetas].[SEGMENTO_DESCRIP]","[Base_Tarjetas].[SEGMENTO_DESCRIP].&amp;[" &amp; $C$6 &amp; "]",
"[Base_Tarjetas].[SITUACION]","[Base_Tarjetas].[SITUACION].&amp;[" &amp; $C8 &amp; "]",
"[Base_Tarjetas].[TIPO]","[Base_Tarjetas].[TIPO].&amp;[" &amp; $C$1 &amp; "]")/1000,
0)</f>
        <v>0</v>
      </c>
      <c r="X8" s="8">
        <f>IFERROR(
GETPIVOTDATA("[Base_Tarjetas].[Importe]",TDinamica_R!$A$3,
"[Base_Tarjetas].[PERIODO]","[Base_Tarjetas].[PERIODO].&amp;[" &amp; TEXT(X$6,"yyyymm") &amp; "]",
"[Base_Tarjetas].[Metrica]","[Base_Tarjetas].[Metrica].&amp;[" &amp; $A8 &amp; "]",
"[Base_Tarjetas].[SEGMENTO_DESCRIP]","[Base_Tarjetas].[SEGMENTO_DESCRIP].&amp;[" &amp; $C$6 &amp; "]",
"[Base_Tarjetas].[SITUACION]","[Base_Tarjetas].[SITUACION].&amp;[" &amp; $C8 &amp; "]",
"[Base_Tarjetas].[TIPO]","[Base_Tarjetas].[TIPO].&amp;[" &amp; $C$1 &amp; "]")/1000,
0)</f>
        <v>0</v>
      </c>
      <c r="Y8" s="8">
        <f>IFERROR(
GETPIVOTDATA("[Base_Tarjetas].[Importe]",TDinamica_R!$A$3,
"[Base_Tarjetas].[PERIODO]","[Base_Tarjetas].[PERIODO].&amp;[" &amp; TEXT(Y$6,"yyyymm") &amp; "]",
"[Base_Tarjetas].[Metrica]","[Base_Tarjetas].[Metrica].&amp;[" &amp; $A8 &amp; "]",
"[Base_Tarjetas].[SEGMENTO_DESCRIP]","[Base_Tarjetas].[SEGMENTO_DESCRIP].&amp;[" &amp; $C$6 &amp; "]",
"[Base_Tarjetas].[SITUACION]","[Base_Tarjetas].[SITUACION].&amp;[" &amp; $C8 &amp; "]",
"[Base_Tarjetas].[TIPO]","[Base_Tarjetas].[TIPO].&amp;[" &amp; $C$1 &amp; "]")/1000,
0)</f>
        <v>0</v>
      </c>
      <c r="Z8" s="8">
        <f>IFERROR(
GETPIVOTDATA("[Base_Tarjetas].[Importe]",TDinamica_R!$A$3,
"[Base_Tarjetas].[PERIODO]","[Base_Tarjetas].[PERIODO].&amp;[" &amp; TEXT(Z$6,"yyyymm") &amp; "]",
"[Base_Tarjetas].[Metrica]","[Base_Tarjetas].[Metrica].&amp;[" &amp; $A8 &amp; "]",
"[Base_Tarjetas].[SEGMENTO_DESCRIP]","[Base_Tarjetas].[SEGMENTO_DESCRIP].&amp;[" &amp; $C$6 &amp; "]",
"[Base_Tarjetas].[SITUACION]","[Base_Tarjetas].[SITUACION].&amp;[" &amp; $C8 &amp; "]",
"[Base_Tarjetas].[TIPO]","[Base_Tarjetas].[TIPO].&amp;[" &amp; $C$1 &amp; "]")/1000,
0)</f>
        <v>0</v>
      </c>
      <c r="AA8" s="8">
        <f>IFERROR(
GETPIVOTDATA("[Base_Tarjetas].[Importe]",TDinamica_R!$A$3,
"[Base_Tarjetas].[PERIODO]","[Base_Tarjetas].[PERIODO].&amp;[" &amp; TEXT(AA$6,"yyyymm") &amp; "]",
"[Base_Tarjetas].[Metrica]","[Base_Tarjetas].[Metrica].&amp;[" &amp; $A8 &amp; "]",
"[Base_Tarjetas].[SEGMENTO_DESCRIP]","[Base_Tarjetas].[SEGMENTO_DESCRIP].&amp;[" &amp; $C$6 &amp; "]",
"[Base_Tarjetas].[SITUACION]","[Base_Tarjetas].[SITUACION].&amp;[" &amp; $C8 &amp; "]",
"[Base_Tarjetas].[TIPO]","[Base_Tarjetas].[TIPO].&amp;[" &amp; $C$1 &amp; "]")/1000,
0)</f>
        <v>0</v>
      </c>
      <c r="AB8" s="8">
        <f>IFERROR(
GETPIVOTDATA("[Base_Tarjetas].[Importe]",TDinamica_R!$A$3,
"[Base_Tarjetas].[PERIODO]","[Base_Tarjetas].[PERIODO].&amp;[" &amp; TEXT(AB$6,"yyyymm") &amp; "]",
"[Base_Tarjetas].[Metrica]","[Base_Tarjetas].[Metrica].&amp;[" &amp; $A8 &amp; "]",
"[Base_Tarjetas].[SEGMENTO_DESCRIP]","[Base_Tarjetas].[SEGMENTO_DESCRIP].&amp;[" &amp; $C$6 &amp; "]",
"[Base_Tarjetas].[SITUACION]","[Base_Tarjetas].[SITUACION].&amp;[" &amp; $C8 &amp; "]",
"[Base_Tarjetas].[TIPO]","[Base_Tarjetas].[TIPO].&amp;[" &amp; $C$1 &amp; "]")/1000,
0)</f>
        <v>0</v>
      </c>
      <c r="AC8" s="8">
        <f>IFERROR(
GETPIVOTDATA("[Base_Tarjetas].[Importe]",TDinamica_R!$A$3,
"[Base_Tarjetas].[PERIODO]","[Base_Tarjetas].[PERIODO].&amp;[" &amp; TEXT(AC$6,"yyyymm") &amp; "]",
"[Base_Tarjetas].[Metrica]","[Base_Tarjetas].[Metrica].&amp;[" &amp; $A8 &amp; "]",
"[Base_Tarjetas].[SEGMENTO_DESCRIP]","[Base_Tarjetas].[SEGMENTO_DESCRIP].&amp;[" &amp; $C$6 &amp; "]",
"[Base_Tarjetas].[SITUACION]","[Base_Tarjetas].[SITUACION].&amp;[" &amp; $C8 &amp; "]",
"[Base_Tarjetas].[TIPO]","[Base_Tarjetas].[TIPO].&amp;[" &amp; $C$1 &amp; "]")/1000,
0)</f>
        <v>0</v>
      </c>
      <c r="AD8" s="8">
        <f>IFERROR(
GETPIVOTDATA("[Base_Tarjetas].[Importe]",TDinamica_R!$A$3,
"[Base_Tarjetas].[PERIODO]","[Base_Tarjetas].[PERIODO].&amp;[" &amp; TEXT(AD$6,"yyyymm") &amp; "]",
"[Base_Tarjetas].[Metrica]","[Base_Tarjetas].[Metrica].&amp;[" &amp; $A8 &amp; "]",
"[Base_Tarjetas].[SEGMENTO_DESCRIP]","[Base_Tarjetas].[SEGMENTO_DESCRIP].&amp;[" &amp; $C$6 &amp; "]",
"[Base_Tarjetas].[SITUACION]","[Base_Tarjetas].[SITUACION].&amp;[" &amp; $C8 &amp; "]",
"[Base_Tarjetas].[TIPO]","[Base_Tarjetas].[TIPO].&amp;[" &amp; $C$1 &amp; "]")/1000,
0)</f>
        <v>0</v>
      </c>
      <c r="AE8" s="8">
        <f>IFERROR(
GETPIVOTDATA("[Base_Tarjetas].[Importe]",TDinamica_R!$A$3,
"[Base_Tarjetas].[PERIODO]","[Base_Tarjetas].[PERIODO].&amp;[" &amp; TEXT(AE$6,"yyyymm") &amp; "]",
"[Base_Tarjetas].[Metrica]","[Base_Tarjetas].[Metrica].&amp;[" &amp; $A8 &amp; "]",
"[Base_Tarjetas].[SEGMENTO_DESCRIP]","[Base_Tarjetas].[SEGMENTO_DESCRIP].&amp;[" &amp; $C$6 &amp; "]",
"[Base_Tarjetas].[SITUACION]","[Base_Tarjetas].[SITUACION].&amp;[" &amp; $C8 &amp; "]",
"[Base_Tarjetas].[TIPO]","[Base_Tarjetas].[TIPO].&amp;[" &amp; $C$1 &amp; "]")/1000,
0)</f>
        <v>0</v>
      </c>
      <c r="AF8" s="8">
        <f>IFERROR(
GETPIVOTDATA("[Base_Tarjetas].[Importe]",TDinamica_R!$A$3,
"[Base_Tarjetas].[PERIODO]","[Base_Tarjetas].[PERIODO].&amp;[" &amp; TEXT(AF$6,"yyyymm") &amp; "]",
"[Base_Tarjetas].[Metrica]","[Base_Tarjetas].[Metrica].&amp;[" &amp; $A8 &amp; "]",
"[Base_Tarjetas].[SEGMENTO_DESCRIP]","[Base_Tarjetas].[SEGMENTO_DESCRIP].&amp;[" &amp; $C$6 &amp; "]",
"[Base_Tarjetas].[SITUACION]","[Base_Tarjetas].[SITUACION].&amp;[" &amp; $C8 &amp; "]",
"[Base_Tarjetas].[TIPO]","[Base_Tarjetas].[TIPO].&amp;[" &amp; $C$1 &amp; "]")/1000,
0)</f>
        <v>0</v>
      </c>
      <c r="AG8" s="8">
        <f>IFERROR(
GETPIVOTDATA("[Base_Tarjetas].[Importe]",TDinamica_R!$A$3,
"[Base_Tarjetas].[PERIODO]","[Base_Tarjetas].[PERIODO].&amp;[" &amp; TEXT(AG$6,"yyyymm") &amp; "]",
"[Base_Tarjetas].[Metrica]","[Base_Tarjetas].[Metrica].&amp;[" &amp; $A8 &amp; "]",
"[Base_Tarjetas].[SEGMENTO_DESCRIP]","[Base_Tarjetas].[SEGMENTO_DESCRIP].&amp;[" &amp; $C$6 &amp; "]",
"[Base_Tarjetas].[SITUACION]","[Base_Tarjetas].[SITUACION].&amp;[" &amp; $C8 &amp; "]",
"[Base_Tarjetas].[TIPO]","[Base_Tarjetas].[TIPO].&amp;[" &amp; $C$1 &amp; "]")/1000,
0)</f>
        <v>0</v>
      </c>
      <c r="AH8" s="8">
        <f>IFERROR(
GETPIVOTDATA("[Base_Tarjetas].[Importe]",TDinamica_R!$A$3,
"[Base_Tarjetas].[PERIODO]","[Base_Tarjetas].[PERIODO].&amp;[" &amp; TEXT(AH$6,"yyyymm") &amp; "]",
"[Base_Tarjetas].[Metrica]","[Base_Tarjetas].[Metrica].&amp;[" &amp; $A8 &amp; "]",
"[Base_Tarjetas].[SEGMENTO_DESCRIP]","[Base_Tarjetas].[SEGMENTO_DESCRIP].&amp;[" &amp; $C$6 &amp; "]",
"[Base_Tarjetas].[SITUACION]","[Base_Tarjetas].[SITUACION].&amp;[" &amp; $C8 &amp; "]",
"[Base_Tarjetas].[TIPO]","[Base_Tarjetas].[TIPO].&amp;[" &amp; $C$1 &amp; "]")/1000,
0)</f>
        <v>0</v>
      </c>
      <c r="AI8" s="8">
        <f>IFERROR(
GETPIVOTDATA("[Base_Tarjetas].[Importe]",TDinamica_R!$A$3,
"[Base_Tarjetas].[PERIODO]","[Base_Tarjetas].[PERIODO].&amp;[" &amp; TEXT(AI$6,"yyyymm") &amp; "]",
"[Base_Tarjetas].[Metrica]","[Base_Tarjetas].[Metrica].&amp;[" &amp; $A8 &amp; "]",
"[Base_Tarjetas].[SEGMENTO_DESCRIP]","[Base_Tarjetas].[SEGMENTO_DESCRIP].&amp;[" &amp; $C$6 &amp; "]",
"[Base_Tarjetas].[SITUACION]","[Base_Tarjetas].[SITUACION].&amp;[" &amp; $C8 &amp; "]",
"[Base_Tarjetas].[TIPO]","[Base_Tarjetas].[TIPO].&amp;[" &amp; $C$1 &amp; "]")/1000,
0)</f>
        <v>0</v>
      </c>
      <c r="AJ8" s="8">
        <f>IFERROR(
GETPIVOTDATA("[Base_Tarjetas].[Importe]",TDinamica_R!$A$3,
"[Base_Tarjetas].[PERIODO]","[Base_Tarjetas].[PERIODO].&amp;[" &amp; TEXT(AJ$6,"yyyymm") &amp; "]",
"[Base_Tarjetas].[Metrica]","[Base_Tarjetas].[Metrica].&amp;[" &amp; $A8 &amp; "]",
"[Base_Tarjetas].[SEGMENTO_DESCRIP]","[Base_Tarjetas].[SEGMENTO_DESCRIP].&amp;[" &amp; $C$6 &amp; "]",
"[Base_Tarjetas].[SITUACION]","[Base_Tarjetas].[SITUACION].&amp;[" &amp; $C8 &amp; "]",
"[Base_Tarjetas].[TIPO]","[Base_Tarjetas].[TIPO].&amp;[" &amp; $C$1 &amp; "]")/1000,
0)</f>
        <v>0</v>
      </c>
      <c r="AK8" s="8">
        <f>IFERROR(
GETPIVOTDATA("[Base_Tarjetas].[Importe]",TDinamica_R!$A$3,
"[Base_Tarjetas].[PERIODO]","[Base_Tarjetas].[PERIODO].&amp;[" &amp; TEXT(AK$6,"yyyymm") &amp; "]",
"[Base_Tarjetas].[Metrica]","[Base_Tarjetas].[Metrica].&amp;[" &amp; $A8 &amp; "]",
"[Base_Tarjetas].[SEGMENTO_DESCRIP]","[Base_Tarjetas].[SEGMENTO_DESCRIP].&amp;[" &amp; $C$6 &amp; "]",
"[Base_Tarjetas].[SITUACION]","[Base_Tarjetas].[SITUACION].&amp;[" &amp; $C8 &amp; "]",
"[Base_Tarjetas].[TIPO]","[Base_Tarjetas].[TIPO].&amp;[" &amp; $C$1 &amp; "]")/1000,
0)</f>
        <v>0</v>
      </c>
      <c r="AL8" s="8">
        <f>IFERROR(
GETPIVOTDATA("[Base_Tarjetas].[Importe]",TDinamica_R!$A$3,
"[Base_Tarjetas].[PERIODO]","[Base_Tarjetas].[PERIODO].&amp;[" &amp; TEXT(AL$6,"yyyymm") &amp; "]",
"[Base_Tarjetas].[Metrica]","[Base_Tarjetas].[Metrica].&amp;[" &amp; $A8 &amp; "]",
"[Base_Tarjetas].[SEGMENTO_DESCRIP]","[Base_Tarjetas].[SEGMENTO_DESCRIP].&amp;[" &amp; $C$6 &amp; "]",
"[Base_Tarjetas].[SITUACION]","[Base_Tarjetas].[SITUACION].&amp;[" &amp; $C8 &amp; "]",
"[Base_Tarjetas].[TIPO]","[Base_Tarjetas].[TIPO].&amp;[" &amp; $C$1 &amp; "]")/1000,
0)</f>
        <v>0</v>
      </c>
      <c r="AM8" s="8">
        <f>IFERROR(
GETPIVOTDATA("[Base_Tarjetas].[Importe]",TDinamica_R!$A$3,
"[Base_Tarjetas].[PERIODO]","[Base_Tarjetas].[PERIODO].&amp;[" &amp; TEXT(AM$6,"yyyymm") &amp; "]",
"[Base_Tarjetas].[Metrica]","[Base_Tarjetas].[Metrica].&amp;[" &amp; $A8 &amp; "]",
"[Base_Tarjetas].[SEGMENTO_DESCRIP]","[Base_Tarjetas].[SEGMENTO_DESCRIP].&amp;[" &amp; $C$6 &amp; "]",
"[Base_Tarjetas].[SITUACION]","[Base_Tarjetas].[SITUACION].&amp;[" &amp; $C8 &amp; "]",
"[Base_Tarjetas].[TIPO]","[Base_Tarjetas].[TIPO].&amp;[" &amp; $C$1 &amp; "]")/1000,
0)</f>
        <v>0</v>
      </c>
      <c r="AN8" s="8">
        <f>IFERROR(
GETPIVOTDATA("[Base_Tarjetas].[Importe]",TDinamica_R!$A$3,
"[Base_Tarjetas].[PERIODO]","[Base_Tarjetas].[PERIODO].&amp;[" &amp; TEXT(AN$6,"yyyymm") &amp; "]",
"[Base_Tarjetas].[Metrica]","[Base_Tarjetas].[Metrica].&amp;[" &amp; $A8 &amp; "]",
"[Base_Tarjetas].[SEGMENTO_DESCRIP]","[Base_Tarjetas].[SEGMENTO_DESCRIP].&amp;[" &amp; $C$6 &amp; "]",
"[Base_Tarjetas].[SITUACION]","[Base_Tarjetas].[SITUACION].&amp;[" &amp; $C8 &amp; "]",
"[Base_Tarjetas].[TIPO]","[Base_Tarjetas].[TIPO].&amp;[" &amp; $C$1 &amp; "]")/1000,
0)</f>
        <v>0</v>
      </c>
      <c r="AO8" s="8">
        <f>IFERROR(
GETPIVOTDATA("[Base_Tarjetas].[Importe]",TDinamica_R!$A$3,
"[Base_Tarjetas].[PERIODO]","[Base_Tarjetas].[PERIODO].&amp;[" &amp; TEXT(AO$6,"yyyymm") &amp; "]",
"[Base_Tarjetas].[Metrica]","[Base_Tarjetas].[Metrica].&amp;[" &amp; $A8 &amp; "]",
"[Base_Tarjetas].[SEGMENTO_DESCRIP]","[Base_Tarjetas].[SEGMENTO_DESCRIP].&amp;[" &amp; $C$6 &amp; "]",
"[Base_Tarjetas].[SITUACION]","[Base_Tarjetas].[SITUACION].&amp;[" &amp; $C8 &amp; "]",
"[Base_Tarjetas].[TIPO]","[Base_Tarjetas].[TIPO].&amp;[" &amp; $C$1 &amp; "]")/1000,
0)</f>
        <v>0</v>
      </c>
      <c r="AP8" s="8">
        <f>IFERROR(
GETPIVOTDATA("[Base_Tarjetas].[Importe]",TDinamica_R!$A$3,
"[Base_Tarjetas].[PERIODO]","[Base_Tarjetas].[PERIODO].&amp;[" &amp; TEXT(AP$6,"yyyymm") &amp; "]",
"[Base_Tarjetas].[Metrica]","[Base_Tarjetas].[Metrica].&amp;[" &amp; $A8 &amp; "]",
"[Base_Tarjetas].[SEGMENTO_DESCRIP]","[Base_Tarjetas].[SEGMENTO_DESCRIP].&amp;[" &amp; $C$6 &amp; "]",
"[Base_Tarjetas].[SITUACION]","[Base_Tarjetas].[SITUACION].&amp;[" &amp; $C8 &amp; "]",
"[Base_Tarjetas].[TIPO]","[Base_Tarjetas].[TIPO].&amp;[" &amp; $C$1 &amp; "]")/1000,
0)</f>
        <v>0</v>
      </c>
      <c r="AQ8" s="8">
        <f>IFERROR(
GETPIVOTDATA("[Base_Tarjetas].[Importe]",TDinamica_R!$A$3,
"[Base_Tarjetas].[PERIODO]","[Base_Tarjetas].[PERIODO].&amp;[" &amp; TEXT(AQ$6,"yyyymm") &amp; "]",
"[Base_Tarjetas].[Metrica]","[Base_Tarjetas].[Metrica].&amp;[" &amp; $A8 &amp; "]",
"[Base_Tarjetas].[SEGMENTO_DESCRIP]","[Base_Tarjetas].[SEGMENTO_DESCRIP].&amp;[" &amp; $C$6 &amp; "]",
"[Base_Tarjetas].[SITUACION]","[Base_Tarjetas].[SITUACION].&amp;[" &amp; $C8 &amp; "]",
"[Base_Tarjetas].[TIPO]","[Base_Tarjetas].[TIPO].&amp;[" &amp; $C$1 &amp; "]")/1000,
0)</f>
        <v>0</v>
      </c>
      <c r="AR8" s="8">
        <f>IFERROR(
GETPIVOTDATA("[Base_Tarjetas].[Importe]",TDinamica_R!$A$3,
"[Base_Tarjetas].[PERIODO]","[Base_Tarjetas].[PERIODO].&amp;[" &amp; TEXT(AR$6,"yyyymm") &amp; "]",
"[Base_Tarjetas].[Metrica]","[Base_Tarjetas].[Metrica].&amp;[" &amp; $A8 &amp; "]",
"[Base_Tarjetas].[SEGMENTO_DESCRIP]","[Base_Tarjetas].[SEGMENTO_DESCRIP].&amp;[" &amp; $C$6 &amp; "]",
"[Base_Tarjetas].[SITUACION]","[Base_Tarjetas].[SITUACION].&amp;[" &amp; $C8 &amp; "]",
"[Base_Tarjetas].[TIPO]","[Base_Tarjetas].[TIPO].&amp;[" &amp; $C$1 &amp; "]")/1000,
0)</f>
        <v>0</v>
      </c>
      <c r="AS8" s="8">
        <f>IFERROR(
GETPIVOTDATA("[Base_Tarjetas].[Importe]",TDinamica_R!$A$3,
"[Base_Tarjetas].[PERIODO]","[Base_Tarjetas].[PERIODO].&amp;[" &amp; TEXT(AS$6,"yyyymm") &amp; "]",
"[Base_Tarjetas].[Metrica]","[Base_Tarjetas].[Metrica].&amp;[" &amp; $A8 &amp; "]",
"[Base_Tarjetas].[SEGMENTO_DESCRIP]","[Base_Tarjetas].[SEGMENTO_DESCRIP].&amp;[" &amp; $C$6 &amp; "]",
"[Base_Tarjetas].[SITUACION]","[Base_Tarjetas].[SITUACION].&amp;[" &amp; $C8 &amp; "]",
"[Base_Tarjetas].[TIPO]","[Base_Tarjetas].[TIPO].&amp;[" &amp; $C$1 &amp; "]")/1000,
0)</f>
        <v>0</v>
      </c>
      <c r="AT8" s="8">
        <f>IFERROR(
GETPIVOTDATA("[Base_Tarjetas].[Importe]",TDinamica_R!$A$3,
"[Base_Tarjetas].[PERIODO]","[Base_Tarjetas].[PERIODO].&amp;[" &amp; TEXT(AT$6,"yyyymm") &amp; "]",
"[Base_Tarjetas].[Metrica]","[Base_Tarjetas].[Metrica].&amp;[" &amp; $A8 &amp; "]",
"[Base_Tarjetas].[SEGMENTO_DESCRIP]","[Base_Tarjetas].[SEGMENTO_DESCRIP].&amp;[" &amp; $C$6 &amp; "]",
"[Base_Tarjetas].[SITUACION]","[Base_Tarjetas].[SITUACION].&amp;[" &amp; $C8 &amp; "]",
"[Base_Tarjetas].[TIPO]","[Base_Tarjetas].[TIPO].&amp;[" &amp; $C$1 &amp; "]")/1000,
0)</f>
        <v>0</v>
      </c>
      <c r="AU8" s="8">
        <f>IFERROR(
GETPIVOTDATA("[Base_Tarjetas].[Importe]",TDinamica_R!$A$3,
"[Base_Tarjetas].[PERIODO]","[Base_Tarjetas].[PERIODO].&amp;[" &amp; TEXT(AU$6,"yyyymm") &amp; "]",
"[Base_Tarjetas].[Metrica]","[Base_Tarjetas].[Metrica].&amp;[" &amp; $A8 &amp; "]",
"[Base_Tarjetas].[SEGMENTO_DESCRIP]","[Base_Tarjetas].[SEGMENTO_DESCRIP].&amp;[" &amp; $C$6 &amp; "]",
"[Base_Tarjetas].[SITUACION]","[Base_Tarjetas].[SITUACION].&amp;[" &amp; $C8 &amp; "]",
"[Base_Tarjetas].[TIPO]","[Base_Tarjetas].[TIPO].&amp;[" &amp; $C$1 &amp; "]")/1000,
0)</f>
        <v>0</v>
      </c>
      <c r="AV8" s="8">
        <f>IFERROR(
GETPIVOTDATA("[Base_Tarjetas].[Importe]",TDinamica_R!$A$3,
"[Base_Tarjetas].[PERIODO]","[Base_Tarjetas].[PERIODO].&amp;[" &amp; TEXT(AV$6,"yyyymm") &amp; "]",
"[Base_Tarjetas].[Metrica]","[Base_Tarjetas].[Metrica].&amp;[" &amp; $A8 &amp; "]",
"[Base_Tarjetas].[SEGMENTO_DESCRIP]","[Base_Tarjetas].[SEGMENTO_DESCRIP].&amp;[" &amp; $C$6 &amp; "]",
"[Base_Tarjetas].[SITUACION]","[Base_Tarjetas].[SITUACION].&amp;[" &amp; $C8 &amp; "]",
"[Base_Tarjetas].[TIPO]","[Base_Tarjetas].[TIPO].&amp;[" &amp; $C$1 &amp; "]")/1000,
0)</f>
        <v>0</v>
      </c>
      <c r="AW8" s="8">
        <f>IFERROR(
GETPIVOTDATA("[Base_Tarjetas].[Importe]",TDinamica_R!$A$3,
"[Base_Tarjetas].[PERIODO]","[Base_Tarjetas].[PERIODO].&amp;[" &amp; TEXT(AW$6,"yyyymm") &amp; "]",
"[Base_Tarjetas].[Metrica]","[Base_Tarjetas].[Metrica].&amp;[" &amp; $A8 &amp; "]",
"[Base_Tarjetas].[SEGMENTO_DESCRIP]","[Base_Tarjetas].[SEGMENTO_DESCRIP].&amp;[" &amp; $C$6 &amp; "]",
"[Base_Tarjetas].[SITUACION]","[Base_Tarjetas].[SITUACION].&amp;[" &amp; $C8 &amp; "]",
"[Base_Tarjetas].[TIPO]","[Base_Tarjetas].[TIPO].&amp;[" &amp; $C$1 &amp; "]")/1000,
0)</f>
        <v>0</v>
      </c>
      <c r="AX8" s="8">
        <f>IFERROR(
GETPIVOTDATA("[Base_Tarjetas].[Importe]",TDinamica_R!$A$3,
"[Base_Tarjetas].[PERIODO]","[Base_Tarjetas].[PERIODO].&amp;[" &amp; TEXT(AX$6,"yyyymm") &amp; "]",
"[Base_Tarjetas].[Metrica]","[Base_Tarjetas].[Metrica].&amp;[" &amp; $A8 &amp; "]",
"[Base_Tarjetas].[SEGMENTO_DESCRIP]","[Base_Tarjetas].[SEGMENTO_DESCRIP].&amp;[" &amp; $C$6 &amp; "]",
"[Base_Tarjetas].[SITUACION]","[Base_Tarjetas].[SITUACION].&amp;[" &amp; $C8 &amp; "]",
"[Base_Tarjetas].[TIPO]","[Base_Tarjetas].[TIPO].&amp;[" &amp; $C$1 &amp; "]")/1000,
0)</f>
        <v>0</v>
      </c>
      <c r="AY8" s="8">
        <f>IFERROR(
GETPIVOTDATA("[Base_Tarjetas].[Importe]",TDinamica_R!$A$3,
"[Base_Tarjetas].[PERIODO]","[Base_Tarjetas].[PERIODO].&amp;[" &amp; TEXT(AY$6,"yyyymm") &amp; "]",
"[Base_Tarjetas].[Metrica]","[Base_Tarjetas].[Metrica].&amp;[" &amp; $A8 &amp; "]",
"[Base_Tarjetas].[SEGMENTO_DESCRIP]","[Base_Tarjetas].[SEGMENTO_DESCRIP].&amp;[" &amp; $C$6 &amp; "]",
"[Base_Tarjetas].[SITUACION]","[Base_Tarjetas].[SITUACION].&amp;[" &amp; $C8 &amp; "]",
"[Base_Tarjetas].[TIPO]","[Base_Tarjetas].[TIPO].&amp;[" &amp; $C$1 &amp; "]")/1000,
0)</f>
        <v>0</v>
      </c>
      <c r="AZ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TEXT(AZ$6,"yyyymm") &amp; "]"),
0)</f>
        <v>693054.38771312858</v>
      </c>
      <c r="BA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TEXT(BA$6,"yyyymm") &amp; "]"),
0)</f>
        <v>693866.44662521547</v>
      </c>
      <c r="BB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TEXT(BB$6,"yyyymm") &amp; "]"),
0)</f>
        <v>700883.86645488942</v>
      </c>
      <c r="BC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TEXT(BC$6,"yyyymm") &amp; "]"),
0)</f>
        <v>714353.4675934047</v>
      </c>
      <c r="BD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TEXT(BD$6,"yyyymm") &amp; "]"),
0)</f>
        <v>733159.46361234586</v>
      </c>
      <c r="BE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TEXT(BE$6,"yyyymm") &amp; "]"),
0)</f>
        <v>744797.03183731495</v>
      </c>
      <c r="BF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TEXT(BF$6,"yyyymm") &amp; "]"),
0)</f>
        <v>749255.42149168474</v>
      </c>
      <c r="BG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TEXT(BG$6,"yyyymm") &amp; "]"),
0)</f>
        <v>757167.51048222999</v>
      </c>
      <c r="BH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TEXT(BH$6,"yyyymm") &amp; "]"),
0)</f>
        <v>771260.28263011598</v>
      </c>
      <c r="BI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TEXT(BI$6,"yyyymm") &amp; "]"),
0)</f>
        <v>785543.63628836675</v>
      </c>
      <c r="BJ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TEXT(BJ$6,"yyyymm") &amp; "]"),
0)</f>
        <v>796858.80156334676</v>
      </c>
      <c r="BK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TEXT(BK$6,"yyyymm") &amp; "]"),
0)</f>
        <v>802495.28998303134</v>
      </c>
      <c r="BO8" s="24">
        <f t="shared" ref="BO8:BO10" si="5">_xlfn.XLOOKUP(BO$6,$D$6:$BM$6,$D8:$BM8,,0,1)</f>
        <v>0</v>
      </c>
      <c r="BP8" s="24">
        <f>_xlfn.XLOOKUP(BP$6,$D$6:$BM$6,$D8:$BM8,,0,-1)</f>
        <v>700883.86645488942</v>
      </c>
      <c r="BQ8" s="24">
        <f t="shared" ref="BQ8:BT10" si="6">_xlfn.XLOOKUP(BQ$6,$D$6:$BM$6,$D8:$BM8,,0,1)</f>
        <v>0</v>
      </c>
      <c r="BR8" s="24">
        <f t="shared" si="6"/>
        <v>0</v>
      </c>
      <c r="BS8" s="24">
        <f t="shared" si="6"/>
        <v>0</v>
      </c>
      <c r="BT8" s="24">
        <f t="shared" si="6"/>
        <v>0</v>
      </c>
    </row>
    <row r="9" spans="1:81" outlineLevel="1" x14ac:dyDescent="0.25">
      <c r="A9" s="11" t="s">
        <v>15</v>
      </c>
      <c r="C9" s="2" t="s">
        <v>1</v>
      </c>
      <c r="D9" s="8">
        <f>IFERROR(
GETPIVOTDATA("[Base_Tarjetas].[Importe]",TDinamica_R!$A$3,
"[Base_Tarjetas].[PERIODO]","[Base_Tarjetas].[PERIODO].&amp;[" &amp; TEXT(D$6,"yyyymm") &amp; "]",
"[Base_Tarjetas].[Metrica]","[Base_Tarjetas].[Metrica].&amp;[" &amp; $A9 &amp; "]",
"[Base_Tarjetas].[SEGMENTO_DESCRIP]","[Base_Tarjetas].[SEGMENTO_DESCRIP].&amp;[" &amp; $C$6 &amp; "]",
"[Base_Tarjetas].[SITUACION]","[Base_Tarjetas].[SITUACION].&amp;[" &amp; $C9 &amp; "]",
"[Base_Tarjetas].[TIPO]","[Base_Tarjetas].[TIPO].&amp;[" &amp; $C$1 &amp; "]")/1000,
0)</f>
        <v>0</v>
      </c>
      <c r="E9" s="8">
        <f>IFERROR(
GETPIVOTDATA("[Base_Tarjetas].[Importe]",TDinamica_R!$A$3,
"[Base_Tarjetas].[PERIODO]","[Base_Tarjetas].[PERIODO].&amp;[" &amp; TEXT(E$6,"yyyymm") &amp; "]",
"[Base_Tarjetas].[Metrica]","[Base_Tarjetas].[Metrica].&amp;[" &amp; $A9 &amp; "]",
"[Base_Tarjetas].[SEGMENTO_DESCRIP]","[Base_Tarjetas].[SEGMENTO_DESCRIP].&amp;[" &amp; $C$6 &amp; "]",
"[Base_Tarjetas].[SITUACION]","[Base_Tarjetas].[SITUACION].&amp;[" &amp; $C9 &amp; "]",
"[Base_Tarjetas].[TIPO]","[Base_Tarjetas].[TIPO].&amp;[" &amp; $C$1 &amp; "]")/1000,
0)</f>
        <v>0</v>
      </c>
      <c r="F9" s="8">
        <f>IFERROR(
GETPIVOTDATA("[Base_Tarjetas].[Importe]",TDinamica_R!$A$3,
"[Base_Tarjetas].[PERIODO]","[Base_Tarjetas].[PERIODO].&amp;[" &amp; TEXT(F$6,"yyyymm") &amp; "]",
"[Base_Tarjetas].[Metrica]","[Base_Tarjetas].[Metrica].&amp;[" &amp; $A9 &amp; "]",
"[Base_Tarjetas].[SEGMENTO_DESCRIP]","[Base_Tarjetas].[SEGMENTO_DESCRIP].&amp;[" &amp; $C$6 &amp; "]",
"[Base_Tarjetas].[SITUACION]","[Base_Tarjetas].[SITUACION].&amp;[" &amp; $C9 &amp; "]",
"[Base_Tarjetas].[TIPO]","[Base_Tarjetas].[TIPO].&amp;[" &amp; $C$1 &amp; "]")/1000,
0)</f>
        <v>0</v>
      </c>
      <c r="G9" s="8">
        <f>IFERROR(
GETPIVOTDATA("[Base_Tarjetas].[Importe]",TDinamica_R!$A$3,
"[Base_Tarjetas].[PERIODO]","[Base_Tarjetas].[PERIODO].&amp;[" &amp; TEXT(G$6,"yyyymm") &amp; "]",
"[Base_Tarjetas].[Metrica]","[Base_Tarjetas].[Metrica].&amp;[" &amp; $A9 &amp; "]",
"[Base_Tarjetas].[SEGMENTO_DESCRIP]","[Base_Tarjetas].[SEGMENTO_DESCRIP].&amp;[" &amp; $C$6 &amp; "]",
"[Base_Tarjetas].[SITUACION]","[Base_Tarjetas].[SITUACION].&amp;[" &amp; $C9 &amp; "]",
"[Base_Tarjetas].[TIPO]","[Base_Tarjetas].[TIPO].&amp;[" &amp; $C$1 &amp; "]")/1000,
0)</f>
        <v>0</v>
      </c>
      <c r="H9" s="8">
        <f>IFERROR(
GETPIVOTDATA("[Base_Tarjetas].[Importe]",TDinamica_R!$A$3,
"[Base_Tarjetas].[PERIODO]","[Base_Tarjetas].[PERIODO].&amp;[" &amp; TEXT(H$6,"yyyymm") &amp; "]",
"[Base_Tarjetas].[Metrica]","[Base_Tarjetas].[Metrica].&amp;[" &amp; $A9 &amp; "]",
"[Base_Tarjetas].[SEGMENTO_DESCRIP]","[Base_Tarjetas].[SEGMENTO_DESCRIP].&amp;[" &amp; $C$6 &amp; "]",
"[Base_Tarjetas].[SITUACION]","[Base_Tarjetas].[SITUACION].&amp;[" &amp; $C9 &amp; "]",
"[Base_Tarjetas].[TIPO]","[Base_Tarjetas].[TIPO].&amp;[" &amp; $C$1 &amp; "]")/1000,
0)</f>
        <v>0</v>
      </c>
      <c r="I9" s="8">
        <f>IFERROR(
GETPIVOTDATA("[Base_Tarjetas].[Importe]",TDinamica_R!$A$3,
"[Base_Tarjetas].[PERIODO]","[Base_Tarjetas].[PERIODO].&amp;[" &amp; TEXT(I$6,"yyyymm") &amp; "]",
"[Base_Tarjetas].[Metrica]","[Base_Tarjetas].[Metrica].&amp;[" &amp; $A9 &amp; "]",
"[Base_Tarjetas].[SEGMENTO_DESCRIP]","[Base_Tarjetas].[SEGMENTO_DESCRIP].&amp;[" &amp; $C$6 &amp; "]",
"[Base_Tarjetas].[SITUACION]","[Base_Tarjetas].[SITUACION].&amp;[" &amp; $C9 &amp; "]",
"[Base_Tarjetas].[TIPO]","[Base_Tarjetas].[TIPO].&amp;[" &amp; $C$1 &amp; "]")/1000,
0)</f>
        <v>0</v>
      </c>
      <c r="J9" s="8">
        <f>IFERROR(
GETPIVOTDATA("[Base_Tarjetas].[Importe]",TDinamica_R!$A$3,
"[Base_Tarjetas].[PERIODO]","[Base_Tarjetas].[PERIODO].&amp;[" &amp; TEXT(J$6,"yyyymm") &amp; "]",
"[Base_Tarjetas].[Metrica]","[Base_Tarjetas].[Metrica].&amp;[" &amp; $A9 &amp; "]",
"[Base_Tarjetas].[SEGMENTO_DESCRIP]","[Base_Tarjetas].[SEGMENTO_DESCRIP].&amp;[" &amp; $C$6 &amp; "]",
"[Base_Tarjetas].[SITUACION]","[Base_Tarjetas].[SITUACION].&amp;[" &amp; $C9 &amp; "]",
"[Base_Tarjetas].[TIPO]","[Base_Tarjetas].[TIPO].&amp;[" &amp; $C$1 &amp; "]")/1000,
0)</f>
        <v>0</v>
      </c>
      <c r="K9" s="8">
        <f>IFERROR(
GETPIVOTDATA("[Base_Tarjetas].[Importe]",TDinamica_R!$A$3,
"[Base_Tarjetas].[PERIODO]","[Base_Tarjetas].[PERIODO].&amp;[" &amp; TEXT(K$6,"yyyymm") &amp; "]",
"[Base_Tarjetas].[Metrica]","[Base_Tarjetas].[Metrica].&amp;[" &amp; $A9 &amp; "]",
"[Base_Tarjetas].[SEGMENTO_DESCRIP]","[Base_Tarjetas].[SEGMENTO_DESCRIP].&amp;[" &amp; $C$6 &amp; "]",
"[Base_Tarjetas].[SITUACION]","[Base_Tarjetas].[SITUACION].&amp;[" &amp; $C9 &amp; "]",
"[Base_Tarjetas].[TIPO]","[Base_Tarjetas].[TIPO].&amp;[" &amp; $C$1 &amp; "]")/1000,
0)</f>
        <v>0</v>
      </c>
      <c r="L9" s="8">
        <f>IFERROR(
GETPIVOTDATA("[Base_Tarjetas].[Importe]",TDinamica_R!$A$3,
"[Base_Tarjetas].[PERIODO]","[Base_Tarjetas].[PERIODO].&amp;[" &amp; TEXT(L$6,"yyyymm") &amp; "]",
"[Base_Tarjetas].[Metrica]","[Base_Tarjetas].[Metrica].&amp;[" &amp; $A9 &amp; "]",
"[Base_Tarjetas].[SEGMENTO_DESCRIP]","[Base_Tarjetas].[SEGMENTO_DESCRIP].&amp;[" &amp; $C$6 &amp; "]",
"[Base_Tarjetas].[SITUACION]","[Base_Tarjetas].[SITUACION].&amp;[" &amp; $C9 &amp; "]",
"[Base_Tarjetas].[TIPO]","[Base_Tarjetas].[TIPO].&amp;[" &amp; $C$1 &amp; "]")/1000,
0)</f>
        <v>0</v>
      </c>
      <c r="M9" s="8">
        <f>IFERROR(
GETPIVOTDATA("[Base_Tarjetas].[Importe]",TDinamica_R!$A$3,
"[Base_Tarjetas].[PERIODO]","[Base_Tarjetas].[PERIODO].&amp;[" &amp; TEXT(M$6,"yyyymm") &amp; "]",
"[Base_Tarjetas].[Metrica]","[Base_Tarjetas].[Metrica].&amp;[" &amp; $A9 &amp; "]",
"[Base_Tarjetas].[SEGMENTO_DESCRIP]","[Base_Tarjetas].[SEGMENTO_DESCRIP].&amp;[" &amp; $C$6 &amp; "]",
"[Base_Tarjetas].[SITUACION]","[Base_Tarjetas].[SITUACION].&amp;[" &amp; $C9 &amp; "]",
"[Base_Tarjetas].[TIPO]","[Base_Tarjetas].[TIPO].&amp;[" &amp; $C$1 &amp; "]")/1000,
0)</f>
        <v>0</v>
      </c>
      <c r="N9" s="8">
        <f>IFERROR(
GETPIVOTDATA("[Base_Tarjetas].[Importe]",TDinamica_R!$A$3,
"[Base_Tarjetas].[PERIODO]","[Base_Tarjetas].[PERIODO].&amp;[" &amp; TEXT(N$6,"yyyymm") &amp; "]",
"[Base_Tarjetas].[Metrica]","[Base_Tarjetas].[Metrica].&amp;[" &amp; $A9 &amp; "]",
"[Base_Tarjetas].[SEGMENTO_DESCRIP]","[Base_Tarjetas].[SEGMENTO_DESCRIP].&amp;[" &amp; $C$6 &amp; "]",
"[Base_Tarjetas].[SITUACION]","[Base_Tarjetas].[SITUACION].&amp;[" &amp; $C9 &amp; "]",
"[Base_Tarjetas].[TIPO]","[Base_Tarjetas].[TIPO].&amp;[" &amp; $C$1 &amp; "]")/1000,
0)</f>
        <v>0</v>
      </c>
      <c r="O9" s="8">
        <f>IFERROR(
GETPIVOTDATA("[Base_Tarjetas].[Importe]",TDinamica_R!$A$3,
"[Base_Tarjetas].[PERIODO]","[Base_Tarjetas].[PERIODO].&amp;[" &amp; TEXT(O$6,"yyyymm") &amp; "]",
"[Base_Tarjetas].[Metrica]","[Base_Tarjetas].[Metrica].&amp;[" &amp; $A9 &amp; "]",
"[Base_Tarjetas].[SEGMENTO_DESCRIP]","[Base_Tarjetas].[SEGMENTO_DESCRIP].&amp;[" &amp; $C$6 &amp; "]",
"[Base_Tarjetas].[SITUACION]","[Base_Tarjetas].[SITUACION].&amp;[" &amp; $C9 &amp; "]",
"[Base_Tarjetas].[TIPO]","[Base_Tarjetas].[TIPO].&amp;[" &amp; $C$1 &amp; "]")/1000,
0)</f>
        <v>0</v>
      </c>
      <c r="P9" s="8">
        <f>IFERROR(
GETPIVOTDATA("[Base_Tarjetas].[Importe]",TDinamica_R!$A$3,
"[Base_Tarjetas].[PERIODO]","[Base_Tarjetas].[PERIODO].&amp;[" &amp; TEXT(P$6,"yyyymm") &amp; "]",
"[Base_Tarjetas].[Metrica]","[Base_Tarjetas].[Metrica].&amp;[" &amp; $A9 &amp; "]",
"[Base_Tarjetas].[SEGMENTO_DESCRIP]","[Base_Tarjetas].[SEGMENTO_DESCRIP].&amp;[" &amp; $C$6 &amp; "]",
"[Base_Tarjetas].[SITUACION]","[Base_Tarjetas].[SITUACION].&amp;[" &amp; $C9 &amp; "]",
"[Base_Tarjetas].[TIPO]","[Base_Tarjetas].[TIPO].&amp;[" &amp; $C$1 &amp; "]")/1000,
0)</f>
        <v>0</v>
      </c>
      <c r="Q9" s="8">
        <f>IFERROR(
GETPIVOTDATA("[Base_Tarjetas].[Importe]",TDinamica_R!$A$3,
"[Base_Tarjetas].[PERIODO]","[Base_Tarjetas].[PERIODO].&amp;[" &amp; TEXT(Q$6,"yyyymm") &amp; "]",
"[Base_Tarjetas].[Metrica]","[Base_Tarjetas].[Metrica].&amp;[" &amp; $A9 &amp; "]",
"[Base_Tarjetas].[SEGMENTO_DESCRIP]","[Base_Tarjetas].[SEGMENTO_DESCRIP].&amp;[" &amp; $C$6 &amp; "]",
"[Base_Tarjetas].[SITUACION]","[Base_Tarjetas].[SITUACION].&amp;[" &amp; $C9 &amp; "]",
"[Base_Tarjetas].[TIPO]","[Base_Tarjetas].[TIPO].&amp;[" &amp; $C$1 &amp; "]")/1000,
0)</f>
        <v>0</v>
      </c>
      <c r="R9" s="8">
        <f>IFERROR(
GETPIVOTDATA("[Base_Tarjetas].[Importe]",TDinamica_R!$A$3,
"[Base_Tarjetas].[PERIODO]","[Base_Tarjetas].[PERIODO].&amp;[" &amp; TEXT(R$6,"yyyymm") &amp; "]",
"[Base_Tarjetas].[Metrica]","[Base_Tarjetas].[Metrica].&amp;[" &amp; $A9 &amp; "]",
"[Base_Tarjetas].[SEGMENTO_DESCRIP]","[Base_Tarjetas].[SEGMENTO_DESCRIP].&amp;[" &amp; $C$6 &amp; "]",
"[Base_Tarjetas].[SITUACION]","[Base_Tarjetas].[SITUACION].&amp;[" &amp; $C9 &amp; "]",
"[Base_Tarjetas].[TIPO]","[Base_Tarjetas].[TIPO].&amp;[" &amp; $C$1 &amp; "]")/1000,
0)</f>
        <v>0</v>
      </c>
      <c r="S9" s="8">
        <f>IFERROR(
GETPIVOTDATA("[Base_Tarjetas].[Importe]",TDinamica_R!$A$3,
"[Base_Tarjetas].[PERIODO]","[Base_Tarjetas].[PERIODO].&amp;[" &amp; TEXT(S$6,"yyyymm") &amp; "]",
"[Base_Tarjetas].[Metrica]","[Base_Tarjetas].[Metrica].&amp;[" &amp; $A9 &amp; "]",
"[Base_Tarjetas].[SEGMENTO_DESCRIP]","[Base_Tarjetas].[SEGMENTO_DESCRIP].&amp;[" &amp; $C$6 &amp; "]",
"[Base_Tarjetas].[SITUACION]","[Base_Tarjetas].[SITUACION].&amp;[" &amp; $C9 &amp; "]",
"[Base_Tarjetas].[TIPO]","[Base_Tarjetas].[TIPO].&amp;[" &amp; $C$1 &amp; "]")/1000,
0)</f>
        <v>0</v>
      </c>
      <c r="T9" s="8">
        <f>IFERROR(
GETPIVOTDATA("[Base_Tarjetas].[Importe]",TDinamica_R!$A$3,
"[Base_Tarjetas].[PERIODO]","[Base_Tarjetas].[PERIODO].&amp;[" &amp; TEXT(T$6,"yyyymm") &amp; "]",
"[Base_Tarjetas].[Metrica]","[Base_Tarjetas].[Metrica].&amp;[" &amp; $A9 &amp; "]",
"[Base_Tarjetas].[SEGMENTO_DESCRIP]","[Base_Tarjetas].[SEGMENTO_DESCRIP].&amp;[" &amp; $C$6 &amp; "]",
"[Base_Tarjetas].[SITUACION]","[Base_Tarjetas].[SITUACION].&amp;[" &amp; $C9 &amp; "]",
"[Base_Tarjetas].[TIPO]","[Base_Tarjetas].[TIPO].&amp;[" &amp; $C$1 &amp; "]")/1000,
0)</f>
        <v>0</v>
      </c>
      <c r="U9" s="8">
        <f>IFERROR(
GETPIVOTDATA("[Base_Tarjetas].[Importe]",TDinamica_R!$A$3,
"[Base_Tarjetas].[PERIODO]","[Base_Tarjetas].[PERIODO].&amp;[" &amp; TEXT(U$6,"yyyymm") &amp; "]",
"[Base_Tarjetas].[Metrica]","[Base_Tarjetas].[Metrica].&amp;[" &amp; $A9 &amp; "]",
"[Base_Tarjetas].[SEGMENTO_DESCRIP]","[Base_Tarjetas].[SEGMENTO_DESCRIP].&amp;[" &amp; $C$6 &amp; "]",
"[Base_Tarjetas].[SITUACION]","[Base_Tarjetas].[SITUACION].&amp;[" &amp; $C9 &amp; "]",
"[Base_Tarjetas].[TIPO]","[Base_Tarjetas].[TIPO].&amp;[" &amp; $C$1 &amp; "]")/1000,
0)</f>
        <v>0</v>
      </c>
      <c r="V9" s="8">
        <f>IFERROR(
GETPIVOTDATA("[Base_Tarjetas].[Importe]",TDinamica_R!$A$3,
"[Base_Tarjetas].[PERIODO]","[Base_Tarjetas].[PERIODO].&amp;[" &amp; TEXT(V$6,"yyyymm") &amp; "]",
"[Base_Tarjetas].[Metrica]","[Base_Tarjetas].[Metrica].&amp;[" &amp; $A9 &amp; "]",
"[Base_Tarjetas].[SEGMENTO_DESCRIP]","[Base_Tarjetas].[SEGMENTO_DESCRIP].&amp;[" &amp; $C$6 &amp; "]",
"[Base_Tarjetas].[SITUACION]","[Base_Tarjetas].[SITUACION].&amp;[" &amp; $C9 &amp; "]",
"[Base_Tarjetas].[TIPO]","[Base_Tarjetas].[TIPO].&amp;[" &amp; $C$1 &amp; "]")/1000,
0)</f>
        <v>0</v>
      </c>
      <c r="W9" s="8">
        <f>IFERROR(
GETPIVOTDATA("[Base_Tarjetas].[Importe]",TDinamica_R!$A$3,
"[Base_Tarjetas].[PERIODO]","[Base_Tarjetas].[PERIODO].&amp;[" &amp; TEXT(W$6,"yyyymm") &amp; "]",
"[Base_Tarjetas].[Metrica]","[Base_Tarjetas].[Metrica].&amp;[" &amp; $A9 &amp; "]",
"[Base_Tarjetas].[SEGMENTO_DESCRIP]","[Base_Tarjetas].[SEGMENTO_DESCRIP].&amp;[" &amp; $C$6 &amp; "]",
"[Base_Tarjetas].[SITUACION]","[Base_Tarjetas].[SITUACION].&amp;[" &amp; $C9 &amp; "]",
"[Base_Tarjetas].[TIPO]","[Base_Tarjetas].[TIPO].&amp;[" &amp; $C$1 &amp; "]")/1000,
0)</f>
        <v>0</v>
      </c>
      <c r="X9" s="8">
        <f>IFERROR(
GETPIVOTDATA("[Base_Tarjetas].[Importe]",TDinamica_R!$A$3,
"[Base_Tarjetas].[PERIODO]","[Base_Tarjetas].[PERIODO].&amp;[" &amp; TEXT(X$6,"yyyymm") &amp; "]",
"[Base_Tarjetas].[Metrica]","[Base_Tarjetas].[Metrica].&amp;[" &amp; $A9 &amp; "]",
"[Base_Tarjetas].[SEGMENTO_DESCRIP]","[Base_Tarjetas].[SEGMENTO_DESCRIP].&amp;[" &amp; $C$6 &amp; "]",
"[Base_Tarjetas].[SITUACION]","[Base_Tarjetas].[SITUACION].&amp;[" &amp; $C9 &amp; "]",
"[Base_Tarjetas].[TIPO]","[Base_Tarjetas].[TIPO].&amp;[" &amp; $C$1 &amp; "]")/1000,
0)</f>
        <v>0</v>
      </c>
      <c r="Y9" s="8">
        <f>IFERROR(
GETPIVOTDATA("[Base_Tarjetas].[Importe]",TDinamica_R!$A$3,
"[Base_Tarjetas].[PERIODO]","[Base_Tarjetas].[PERIODO].&amp;[" &amp; TEXT(Y$6,"yyyymm") &amp; "]",
"[Base_Tarjetas].[Metrica]","[Base_Tarjetas].[Metrica].&amp;[" &amp; $A9 &amp; "]",
"[Base_Tarjetas].[SEGMENTO_DESCRIP]","[Base_Tarjetas].[SEGMENTO_DESCRIP].&amp;[" &amp; $C$6 &amp; "]",
"[Base_Tarjetas].[SITUACION]","[Base_Tarjetas].[SITUACION].&amp;[" &amp; $C9 &amp; "]",
"[Base_Tarjetas].[TIPO]","[Base_Tarjetas].[TIPO].&amp;[" &amp; $C$1 &amp; "]")/1000,
0)</f>
        <v>0</v>
      </c>
      <c r="Z9" s="8">
        <f>IFERROR(
GETPIVOTDATA("[Base_Tarjetas].[Importe]",TDinamica_R!$A$3,
"[Base_Tarjetas].[PERIODO]","[Base_Tarjetas].[PERIODO].&amp;[" &amp; TEXT(Z$6,"yyyymm") &amp; "]",
"[Base_Tarjetas].[Metrica]","[Base_Tarjetas].[Metrica].&amp;[" &amp; $A9 &amp; "]",
"[Base_Tarjetas].[SEGMENTO_DESCRIP]","[Base_Tarjetas].[SEGMENTO_DESCRIP].&amp;[" &amp; $C$6 &amp; "]",
"[Base_Tarjetas].[SITUACION]","[Base_Tarjetas].[SITUACION].&amp;[" &amp; $C9 &amp; "]",
"[Base_Tarjetas].[TIPO]","[Base_Tarjetas].[TIPO].&amp;[" &amp; $C$1 &amp; "]")/1000,
0)</f>
        <v>0</v>
      </c>
      <c r="AA9" s="8">
        <f>IFERROR(
GETPIVOTDATA("[Base_Tarjetas].[Importe]",TDinamica_R!$A$3,
"[Base_Tarjetas].[PERIODO]","[Base_Tarjetas].[PERIODO].&amp;[" &amp; TEXT(AA$6,"yyyymm") &amp; "]",
"[Base_Tarjetas].[Metrica]","[Base_Tarjetas].[Metrica].&amp;[" &amp; $A9 &amp; "]",
"[Base_Tarjetas].[SEGMENTO_DESCRIP]","[Base_Tarjetas].[SEGMENTO_DESCRIP].&amp;[" &amp; $C$6 &amp; "]",
"[Base_Tarjetas].[SITUACION]","[Base_Tarjetas].[SITUACION].&amp;[" &amp; $C9 &amp; "]",
"[Base_Tarjetas].[TIPO]","[Base_Tarjetas].[TIPO].&amp;[" &amp; $C$1 &amp; "]")/1000,
0)</f>
        <v>0</v>
      </c>
      <c r="AB9" s="8">
        <f>IFERROR(
GETPIVOTDATA("[Base_Tarjetas].[Importe]",TDinamica_R!$A$3,
"[Base_Tarjetas].[PERIODO]","[Base_Tarjetas].[PERIODO].&amp;[" &amp; TEXT(AB$6,"yyyymm") &amp; "]",
"[Base_Tarjetas].[Metrica]","[Base_Tarjetas].[Metrica].&amp;[" &amp; $A9 &amp; "]",
"[Base_Tarjetas].[SEGMENTO_DESCRIP]","[Base_Tarjetas].[SEGMENTO_DESCRIP].&amp;[" &amp; $C$6 &amp; "]",
"[Base_Tarjetas].[SITUACION]","[Base_Tarjetas].[SITUACION].&amp;[" &amp; $C9 &amp; "]",
"[Base_Tarjetas].[TIPO]","[Base_Tarjetas].[TIPO].&amp;[" &amp; $C$1 &amp; "]")/1000,
0)</f>
        <v>0</v>
      </c>
      <c r="AC9" s="8">
        <f>IFERROR(
GETPIVOTDATA("[Base_Tarjetas].[Importe]",TDinamica_R!$A$3,
"[Base_Tarjetas].[PERIODO]","[Base_Tarjetas].[PERIODO].&amp;[" &amp; TEXT(AC$6,"yyyymm") &amp; "]",
"[Base_Tarjetas].[Metrica]","[Base_Tarjetas].[Metrica].&amp;[" &amp; $A9 &amp; "]",
"[Base_Tarjetas].[SEGMENTO_DESCRIP]","[Base_Tarjetas].[SEGMENTO_DESCRIP].&amp;[" &amp; $C$6 &amp; "]",
"[Base_Tarjetas].[SITUACION]","[Base_Tarjetas].[SITUACION].&amp;[" &amp; $C9 &amp; "]",
"[Base_Tarjetas].[TIPO]","[Base_Tarjetas].[TIPO].&amp;[" &amp; $C$1 &amp; "]")/1000,
0)</f>
        <v>0</v>
      </c>
      <c r="AD9" s="8">
        <f>IFERROR(
GETPIVOTDATA("[Base_Tarjetas].[Importe]",TDinamica_R!$A$3,
"[Base_Tarjetas].[PERIODO]","[Base_Tarjetas].[PERIODO].&amp;[" &amp; TEXT(AD$6,"yyyymm") &amp; "]",
"[Base_Tarjetas].[Metrica]","[Base_Tarjetas].[Metrica].&amp;[" &amp; $A9 &amp; "]",
"[Base_Tarjetas].[SEGMENTO_DESCRIP]","[Base_Tarjetas].[SEGMENTO_DESCRIP].&amp;[" &amp; $C$6 &amp; "]",
"[Base_Tarjetas].[SITUACION]","[Base_Tarjetas].[SITUACION].&amp;[" &amp; $C9 &amp; "]",
"[Base_Tarjetas].[TIPO]","[Base_Tarjetas].[TIPO].&amp;[" &amp; $C$1 &amp; "]")/1000,
0)</f>
        <v>0</v>
      </c>
      <c r="AE9" s="8">
        <f>IFERROR(
GETPIVOTDATA("[Base_Tarjetas].[Importe]",TDinamica_R!$A$3,
"[Base_Tarjetas].[PERIODO]","[Base_Tarjetas].[PERIODO].&amp;[" &amp; TEXT(AE$6,"yyyymm") &amp; "]",
"[Base_Tarjetas].[Metrica]","[Base_Tarjetas].[Metrica].&amp;[" &amp; $A9 &amp; "]",
"[Base_Tarjetas].[SEGMENTO_DESCRIP]","[Base_Tarjetas].[SEGMENTO_DESCRIP].&amp;[" &amp; $C$6 &amp; "]",
"[Base_Tarjetas].[SITUACION]","[Base_Tarjetas].[SITUACION].&amp;[" &amp; $C9 &amp; "]",
"[Base_Tarjetas].[TIPO]","[Base_Tarjetas].[TIPO].&amp;[" &amp; $C$1 &amp; "]")/1000,
0)</f>
        <v>0</v>
      </c>
      <c r="AF9" s="8">
        <f>IFERROR(
GETPIVOTDATA("[Base_Tarjetas].[Importe]",TDinamica_R!$A$3,
"[Base_Tarjetas].[PERIODO]","[Base_Tarjetas].[PERIODO].&amp;[" &amp; TEXT(AF$6,"yyyymm") &amp; "]",
"[Base_Tarjetas].[Metrica]","[Base_Tarjetas].[Metrica].&amp;[" &amp; $A9 &amp; "]",
"[Base_Tarjetas].[SEGMENTO_DESCRIP]","[Base_Tarjetas].[SEGMENTO_DESCRIP].&amp;[" &amp; $C$6 &amp; "]",
"[Base_Tarjetas].[SITUACION]","[Base_Tarjetas].[SITUACION].&amp;[" &amp; $C9 &amp; "]",
"[Base_Tarjetas].[TIPO]","[Base_Tarjetas].[TIPO].&amp;[" &amp; $C$1 &amp; "]")/1000,
0)</f>
        <v>0</v>
      </c>
      <c r="AG9" s="8">
        <f>IFERROR(
GETPIVOTDATA("[Base_Tarjetas].[Importe]",TDinamica_R!$A$3,
"[Base_Tarjetas].[PERIODO]","[Base_Tarjetas].[PERIODO].&amp;[" &amp; TEXT(AG$6,"yyyymm") &amp; "]",
"[Base_Tarjetas].[Metrica]","[Base_Tarjetas].[Metrica].&amp;[" &amp; $A9 &amp; "]",
"[Base_Tarjetas].[SEGMENTO_DESCRIP]","[Base_Tarjetas].[SEGMENTO_DESCRIP].&amp;[" &amp; $C$6 &amp; "]",
"[Base_Tarjetas].[SITUACION]","[Base_Tarjetas].[SITUACION].&amp;[" &amp; $C9 &amp; "]",
"[Base_Tarjetas].[TIPO]","[Base_Tarjetas].[TIPO].&amp;[" &amp; $C$1 &amp; "]")/1000,
0)</f>
        <v>0</v>
      </c>
      <c r="AH9" s="8">
        <f>IFERROR(
GETPIVOTDATA("[Base_Tarjetas].[Importe]",TDinamica_R!$A$3,
"[Base_Tarjetas].[PERIODO]","[Base_Tarjetas].[PERIODO].&amp;[" &amp; TEXT(AH$6,"yyyymm") &amp; "]",
"[Base_Tarjetas].[Metrica]","[Base_Tarjetas].[Metrica].&amp;[" &amp; $A9 &amp; "]",
"[Base_Tarjetas].[SEGMENTO_DESCRIP]","[Base_Tarjetas].[SEGMENTO_DESCRIP].&amp;[" &amp; $C$6 &amp; "]",
"[Base_Tarjetas].[SITUACION]","[Base_Tarjetas].[SITUACION].&amp;[" &amp; $C9 &amp; "]",
"[Base_Tarjetas].[TIPO]","[Base_Tarjetas].[TIPO].&amp;[" &amp; $C$1 &amp; "]")/1000,
0)</f>
        <v>0</v>
      </c>
      <c r="AI9" s="8">
        <f>IFERROR(
GETPIVOTDATA("[Base_Tarjetas].[Importe]",TDinamica_R!$A$3,
"[Base_Tarjetas].[PERIODO]","[Base_Tarjetas].[PERIODO].&amp;[" &amp; TEXT(AI$6,"yyyymm") &amp; "]",
"[Base_Tarjetas].[Metrica]","[Base_Tarjetas].[Metrica].&amp;[" &amp; $A9 &amp; "]",
"[Base_Tarjetas].[SEGMENTO_DESCRIP]","[Base_Tarjetas].[SEGMENTO_DESCRIP].&amp;[" &amp; $C$6 &amp; "]",
"[Base_Tarjetas].[SITUACION]","[Base_Tarjetas].[SITUACION].&amp;[" &amp; $C9 &amp; "]",
"[Base_Tarjetas].[TIPO]","[Base_Tarjetas].[TIPO].&amp;[" &amp; $C$1 &amp; "]")/1000,
0)</f>
        <v>0</v>
      </c>
      <c r="AJ9" s="8">
        <f>IFERROR(
GETPIVOTDATA("[Base_Tarjetas].[Importe]",TDinamica_R!$A$3,
"[Base_Tarjetas].[PERIODO]","[Base_Tarjetas].[PERIODO].&amp;[" &amp; TEXT(AJ$6,"yyyymm") &amp; "]",
"[Base_Tarjetas].[Metrica]","[Base_Tarjetas].[Metrica].&amp;[" &amp; $A9 &amp; "]",
"[Base_Tarjetas].[SEGMENTO_DESCRIP]","[Base_Tarjetas].[SEGMENTO_DESCRIP].&amp;[" &amp; $C$6 &amp; "]",
"[Base_Tarjetas].[SITUACION]","[Base_Tarjetas].[SITUACION].&amp;[" &amp; $C9 &amp; "]",
"[Base_Tarjetas].[TIPO]","[Base_Tarjetas].[TIPO].&amp;[" &amp; $C$1 &amp; "]")/1000,
0)</f>
        <v>0</v>
      </c>
      <c r="AK9" s="8">
        <f>IFERROR(
GETPIVOTDATA("[Base_Tarjetas].[Importe]",TDinamica_R!$A$3,
"[Base_Tarjetas].[PERIODO]","[Base_Tarjetas].[PERIODO].&amp;[" &amp; TEXT(AK$6,"yyyymm") &amp; "]",
"[Base_Tarjetas].[Metrica]","[Base_Tarjetas].[Metrica].&amp;[" &amp; $A9 &amp; "]",
"[Base_Tarjetas].[SEGMENTO_DESCRIP]","[Base_Tarjetas].[SEGMENTO_DESCRIP].&amp;[" &amp; $C$6 &amp; "]",
"[Base_Tarjetas].[SITUACION]","[Base_Tarjetas].[SITUACION].&amp;[" &amp; $C9 &amp; "]",
"[Base_Tarjetas].[TIPO]","[Base_Tarjetas].[TIPO].&amp;[" &amp; $C$1 &amp; "]")/1000,
0)</f>
        <v>0</v>
      </c>
      <c r="AL9" s="8">
        <f>IFERROR(
GETPIVOTDATA("[Base_Tarjetas].[Importe]",TDinamica_R!$A$3,
"[Base_Tarjetas].[PERIODO]","[Base_Tarjetas].[PERIODO].&amp;[" &amp; TEXT(AL$6,"yyyymm") &amp; "]",
"[Base_Tarjetas].[Metrica]","[Base_Tarjetas].[Metrica].&amp;[" &amp; $A9 &amp; "]",
"[Base_Tarjetas].[SEGMENTO_DESCRIP]","[Base_Tarjetas].[SEGMENTO_DESCRIP].&amp;[" &amp; $C$6 &amp; "]",
"[Base_Tarjetas].[SITUACION]","[Base_Tarjetas].[SITUACION].&amp;[" &amp; $C9 &amp; "]",
"[Base_Tarjetas].[TIPO]","[Base_Tarjetas].[TIPO].&amp;[" &amp; $C$1 &amp; "]")/1000,
0)</f>
        <v>0</v>
      </c>
      <c r="AM9" s="8">
        <f>IFERROR(
GETPIVOTDATA("[Base_Tarjetas].[Importe]",TDinamica_R!$A$3,
"[Base_Tarjetas].[PERIODO]","[Base_Tarjetas].[PERIODO].&amp;[" &amp; TEXT(AM$6,"yyyymm") &amp; "]",
"[Base_Tarjetas].[Metrica]","[Base_Tarjetas].[Metrica].&amp;[" &amp; $A9 &amp; "]",
"[Base_Tarjetas].[SEGMENTO_DESCRIP]","[Base_Tarjetas].[SEGMENTO_DESCRIP].&amp;[" &amp; $C$6 &amp; "]",
"[Base_Tarjetas].[SITUACION]","[Base_Tarjetas].[SITUACION].&amp;[" &amp; $C9 &amp; "]",
"[Base_Tarjetas].[TIPO]","[Base_Tarjetas].[TIPO].&amp;[" &amp; $C$1 &amp; "]")/1000,
0)</f>
        <v>0</v>
      </c>
      <c r="AN9" s="8">
        <f>IFERROR(
GETPIVOTDATA("[Base_Tarjetas].[Importe]",TDinamica_R!$A$3,
"[Base_Tarjetas].[PERIODO]","[Base_Tarjetas].[PERIODO].&amp;[" &amp; TEXT(AN$6,"yyyymm") &amp; "]",
"[Base_Tarjetas].[Metrica]","[Base_Tarjetas].[Metrica].&amp;[" &amp; $A9 &amp; "]",
"[Base_Tarjetas].[SEGMENTO_DESCRIP]","[Base_Tarjetas].[SEGMENTO_DESCRIP].&amp;[" &amp; $C$6 &amp; "]",
"[Base_Tarjetas].[SITUACION]","[Base_Tarjetas].[SITUACION].&amp;[" &amp; $C9 &amp; "]",
"[Base_Tarjetas].[TIPO]","[Base_Tarjetas].[TIPO].&amp;[" &amp; $C$1 &amp; "]")/1000,
0)</f>
        <v>0</v>
      </c>
      <c r="AO9" s="8">
        <f>IFERROR(
GETPIVOTDATA("[Base_Tarjetas].[Importe]",TDinamica_R!$A$3,
"[Base_Tarjetas].[PERIODO]","[Base_Tarjetas].[PERIODO].&amp;[" &amp; TEXT(AO$6,"yyyymm") &amp; "]",
"[Base_Tarjetas].[Metrica]","[Base_Tarjetas].[Metrica].&amp;[" &amp; $A9 &amp; "]",
"[Base_Tarjetas].[SEGMENTO_DESCRIP]","[Base_Tarjetas].[SEGMENTO_DESCRIP].&amp;[" &amp; $C$6 &amp; "]",
"[Base_Tarjetas].[SITUACION]","[Base_Tarjetas].[SITUACION].&amp;[" &amp; $C9 &amp; "]",
"[Base_Tarjetas].[TIPO]","[Base_Tarjetas].[TIPO].&amp;[" &amp; $C$1 &amp; "]")/1000,
0)</f>
        <v>0</v>
      </c>
      <c r="AP9" s="8">
        <f>IFERROR(
GETPIVOTDATA("[Base_Tarjetas].[Importe]",TDinamica_R!$A$3,
"[Base_Tarjetas].[PERIODO]","[Base_Tarjetas].[PERIODO].&amp;[" &amp; TEXT(AP$6,"yyyymm") &amp; "]",
"[Base_Tarjetas].[Metrica]","[Base_Tarjetas].[Metrica].&amp;[" &amp; $A9 &amp; "]",
"[Base_Tarjetas].[SEGMENTO_DESCRIP]","[Base_Tarjetas].[SEGMENTO_DESCRIP].&amp;[" &amp; $C$6 &amp; "]",
"[Base_Tarjetas].[SITUACION]","[Base_Tarjetas].[SITUACION].&amp;[" &amp; $C9 &amp; "]",
"[Base_Tarjetas].[TIPO]","[Base_Tarjetas].[TIPO].&amp;[" &amp; $C$1 &amp; "]")/1000,
0)</f>
        <v>0</v>
      </c>
      <c r="AQ9" s="8">
        <f>IFERROR(
GETPIVOTDATA("[Base_Tarjetas].[Importe]",TDinamica_R!$A$3,
"[Base_Tarjetas].[PERIODO]","[Base_Tarjetas].[PERIODO].&amp;[" &amp; TEXT(AQ$6,"yyyymm") &amp; "]",
"[Base_Tarjetas].[Metrica]","[Base_Tarjetas].[Metrica].&amp;[" &amp; $A9 &amp; "]",
"[Base_Tarjetas].[SEGMENTO_DESCRIP]","[Base_Tarjetas].[SEGMENTO_DESCRIP].&amp;[" &amp; $C$6 &amp; "]",
"[Base_Tarjetas].[SITUACION]","[Base_Tarjetas].[SITUACION].&amp;[" &amp; $C9 &amp; "]",
"[Base_Tarjetas].[TIPO]","[Base_Tarjetas].[TIPO].&amp;[" &amp; $C$1 &amp; "]")/1000,
0)</f>
        <v>0</v>
      </c>
      <c r="AR9" s="8">
        <f>IFERROR(
GETPIVOTDATA("[Base_Tarjetas].[Importe]",TDinamica_R!$A$3,
"[Base_Tarjetas].[PERIODO]","[Base_Tarjetas].[PERIODO].&amp;[" &amp; TEXT(AR$6,"yyyymm") &amp; "]",
"[Base_Tarjetas].[Metrica]","[Base_Tarjetas].[Metrica].&amp;[" &amp; $A9 &amp; "]",
"[Base_Tarjetas].[SEGMENTO_DESCRIP]","[Base_Tarjetas].[SEGMENTO_DESCRIP].&amp;[" &amp; $C$6 &amp; "]",
"[Base_Tarjetas].[SITUACION]","[Base_Tarjetas].[SITUACION].&amp;[" &amp; $C9 &amp; "]",
"[Base_Tarjetas].[TIPO]","[Base_Tarjetas].[TIPO].&amp;[" &amp; $C$1 &amp; "]")/1000,
0)</f>
        <v>0</v>
      </c>
      <c r="AS9" s="8">
        <f>IFERROR(
GETPIVOTDATA("[Base_Tarjetas].[Importe]",TDinamica_R!$A$3,
"[Base_Tarjetas].[PERIODO]","[Base_Tarjetas].[PERIODO].&amp;[" &amp; TEXT(AS$6,"yyyymm") &amp; "]",
"[Base_Tarjetas].[Metrica]","[Base_Tarjetas].[Metrica].&amp;[" &amp; $A9 &amp; "]",
"[Base_Tarjetas].[SEGMENTO_DESCRIP]","[Base_Tarjetas].[SEGMENTO_DESCRIP].&amp;[" &amp; $C$6 &amp; "]",
"[Base_Tarjetas].[SITUACION]","[Base_Tarjetas].[SITUACION].&amp;[" &amp; $C9 &amp; "]",
"[Base_Tarjetas].[TIPO]","[Base_Tarjetas].[TIPO].&amp;[" &amp; $C$1 &amp; "]")/1000,
0)</f>
        <v>0</v>
      </c>
      <c r="AT9" s="8">
        <f>IFERROR(
GETPIVOTDATA("[Base_Tarjetas].[Importe]",TDinamica_R!$A$3,
"[Base_Tarjetas].[PERIODO]","[Base_Tarjetas].[PERIODO].&amp;[" &amp; TEXT(AT$6,"yyyymm") &amp; "]",
"[Base_Tarjetas].[Metrica]","[Base_Tarjetas].[Metrica].&amp;[" &amp; $A9 &amp; "]",
"[Base_Tarjetas].[SEGMENTO_DESCRIP]","[Base_Tarjetas].[SEGMENTO_DESCRIP].&amp;[" &amp; $C$6 &amp; "]",
"[Base_Tarjetas].[SITUACION]","[Base_Tarjetas].[SITUACION].&amp;[" &amp; $C9 &amp; "]",
"[Base_Tarjetas].[TIPO]","[Base_Tarjetas].[TIPO].&amp;[" &amp; $C$1 &amp; "]")/1000,
0)</f>
        <v>0</v>
      </c>
      <c r="AU9" s="8">
        <f>IFERROR(
GETPIVOTDATA("[Base_Tarjetas].[Importe]",TDinamica_R!$A$3,
"[Base_Tarjetas].[PERIODO]","[Base_Tarjetas].[PERIODO].&amp;[" &amp; TEXT(AU$6,"yyyymm") &amp; "]",
"[Base_Tarjetas].[Metrica]","[Base_Tarjetas].[Metrica].&amp;[" &amp; $A9 &amp; "]",
"[Base_Tarjetas].[SEGMENTO_DESCRIP]","[Base_Tarjetas].[SEGMENTO_DESCRIP].&amp;[" &amp; $C$6 &amp; "]",
"[Base_Tarjetas].[SITUACION]","[Base_Tarjetas].[SITUACION].&amp;[" &amp; $C9 &amp; "]",
"[Base_Tarjetas].[TIPO]","[Base_Tarjetas].[TIPO].&amp;[" &amp; $C$1 &amp; "]")/1000,
0)</f>
        <v>0</v>
      </c>
      <c r="AV9" s="8">
        <f>IFERROR(
GETPIVOTDATA("[Base_Tarjetas].[Importe]",TDinamica_R!$A$3,
"[Base_Tarjetas].[PERIODO]","[Base_Tarjetas].[PERIODO].&amp;[" &amp; TEXT(AV$6,"yyyymm") &amp; "]",
"[Base_Tarjetas].[Metrica]","[Base_Tarjetas].[Metrica].&amp;[" &amp; $A9 &amp; "]",
"[Base_Tarjetas].[SEGMENTO_DESCRIP]","[Base_Tarjetas].[SEGMENTO_DESCRIP].&amp;[" &amp; $C$6 &amp; "]",
"[Base_Tarjetas].[SITUACION]","[Base_Tarjetas].[SITUACION].&amp;[" &amp; $C9 &amp; "]",
"[Base_Tarjetas].[TIPO]","[Base_Tarjetas].[TIPO].&amp;[" &amp; $C$1 &amp; "]")/1000,
0)</f>
        <v>0</v>
      </c>
      <c r="AW9" s="8">
        <f>IFERROR(
GETPIVOTDATA("[Base_Tarjetas].[Importe]",TDinamica_R!$A$3,
"[Base_Tarjetas].[PERIODO]","[Base_Tarjetas].[PERIODO].&amp;[" &amp; TEXT(AW$6,"yyyymm") &amp; "]",
"[Base_Tarjetas].[Metrica]","[Base_Tarjetas].[Metrica].&amp;[" &amp; $A9 &amp; "]",
"[Base_Tarjetas].[SEGMENTO_DESCRIP]","[Base_Tarjetas].[SEGMENTO_DESCRIP].&amp;[" &amp; $C$6 &amp; "]",
"[Base_Tarjetas].[SITUACION]","[Base_Tarjetas].[SITUACION].&amp;[" &amp; $C9 &amp; "]",
"[Base_Tarjetas].[TIPO]","[Base_Tarjetas].[TIPO].&amp;[" &amp; $C$1 &amp; "]")/1000,
0)</f>
        <v>0</v>
      </c>
      <c r="AX9" s="8">
        <f>IFERROR(
GETPIVOTDATA("[Base_Tarjetas].[Importe]",TDinamica_R!$A$3,
"[Base_Tarjetas].[PERIODO]","[Base_Tarjetas].[PERIODO].&amp;[" &amp; TEXT(AX$6,"yyyymm") &amp; "]",
"[Base_Tarjetas].[Metrica]","[Base_Tarjetas].[Metrica].&amp;[" &amp; $A9 &amp; "]",
"[Base_Tarjetas].[SEGMENTO_DESCRIP]","[Base_Tarjetas].[SEGMENTO_DESCRIP].&amp;[" &amp; $C$6 &amp; "]",
"[Base_Tarjetas].[SITUACION]","[Base_Tarjetas].[SITUACION].&amp;[" &amp; $C9 &amp; "]",
"[Base_Tarjetas].[TIPO]","[Base_Tarjetas].[TIPO].&amp;[" &amp; $C$1 &amp; "]")/1000,
0)</f>
        <v>0</v>
      </c>
      <c r="AY9" s="8">
        <f>IFERROR(
GETPIVOTDATA("[Base_Tarjetas].[Importe]",TDinamica_R!$A$3,
"[Base_Tarjetas].[PERIODO]","[Base_Tarjetas].[PERIODO].&amp;[" &amp; TEXT(AY$6,"yyyymm") &amp; "]",
"[Base_Tarjetas].[Metrica]","[Base_Tarjetas].[Metrica].&amp;[" &amp; $A9 &amp; "]",
"[Base_Tarjetas].[SEGMENTO_DESCRIP]","[Base_Tarjetas].[SEGMENTO_DESCRIP].&amp;[" &amp; $C$6 &amp; "]",
"[Base_Tarjetas].[SITUACION]","[Base_Tarjetas].[SITUACION].&amp;[" &amp; $C9 &amp; "]",
"[Base_Tarjetas].[TIPO]","[Base_Tarjetas].[TIPO].&amp;[" &amp; $C$1 &amp; "]")/1000,
0)</f>
        <v>0</v>
      </c>
      <c r="AZ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TEXT(AZ$6,"yyyymm") &amp; "]"),
0)</f>
        <v>131.03001721584224</v>
      </c>
      <c r="BA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TEXT(BA$6,"yyyymm") &amp; "]"),
0)</f>
        <v>142.85429437688254</v>
      </c>
      <c r="BB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TEXT(BB$6,"yyyymm") &amp; "]"),
0)</f>
        <v>155.4861318503221</v>
      </c>
      <c r="BC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TEXT(BC$6,"yyyymm") &amp; "]"),
0)</f>
        <v>166.75063964935762</v>
      </c>
      <c r="BD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TEXT(BD$6,"yyyymm") &amp; "]"),
0)</f>
        <v>181.50333755676985</v>
      </c>
      <c r="BE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TEXT(BE$6,"yyyymm") &amp; "]"),
0)</f>
        <v>197.09231982324354</v>
      </c>
      <c r="BF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TEXT(BF$6,"yyyymm") &amp; "]"),
0)</f>
        <v>211.82092525095538</v>
      </c>
      <c r="BG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TEXT(BG$6,"yyyymm") &amp; "]"),
0)</f>
        <v>227.29608273697517</v>
      </c>
      <c r="BH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TEXT(BH$6,"yyyymm") &amp; "]"),
0)</f>
        <v>248.85212611963857</v>
      </c>
      <c r="BI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TEXT(BI$6,"yyyymm") &amp; "]"),
0)</f>
        <v>271.64798086780758</v>
      </c>
      <c r="BJ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TEXT(BJ$6,"yyyymm") &amp; "]"),
0)</f>
        <v>295.45993612627751</v>
      </c>
      <c r="BK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TEXT(BK$6,"yyyymm") &amp; "]"),
0)</f>
        <v>320.09407095316271</v>
      </c>
      <c r="BO9" s="24">
        <f t="shared" si="5"/>
        <v>0</v>
      </c>
      <c r="BP9" s="24">
        <f t="shared" ref="BP9:BP10" si="7">_xlfn.XLOOKUP(BP$6,$D$6:$BM$6,$D9:$BM9,,0,-1)</f>
        <v>155.4861318503221</v>
      </c>
      <c r="BQ9" s="24">
        <f t="shared" si="6"/>
        <v>0</v>
      </c>
      <c r="BR9" s="24">
        <f t="shared" si="6"/>
        <v>0</v>
      </c>
      <c r="BS9" s="24">
        <f t="shared" si="6"/>
        <v>0</v>
      </c>
      <c r="BT9" s="24">
        <f t="shared" si="6"/>
        <v>0</v>
      </c>
    </row>
    <row r="10" spans="1:81" ht="14.45" customHeight="1" outlineLevel="1" x14ac:dyDescent="0.25">
      <c r="A10" s="11" t="s">
        <v>15</v>
      </c>
      <c r="C10" s="2" t="s">
        <v>9</v>
      </c>
      <c r="D10" s="8">
        <f>IFERROR(
GETPIVOTDATA("[Base_Tarjetas].[Importe]",TDinamica_R!$A$3,
"[Base_Tarjetas].[PERIODO]","[Base_Tarjetas].[PERIODO].&amp;[" &amp; TEXT(D$6,"yyyymm") &amp; "]",
"[Base_Tarjetas].[Metrica]","[Base_Tarjetas].[Metrica].&amp;[" &amp; $A10 &amp; "]",
"[Base_Tarjetas].[SEGMENTO_DESCRIP]","[Base_Tarjetas].[SEGMENTO_DESCRIP].&amp;[" &amp; $C$6 &amp; "]",
"[Base_Tarjetas].[SITUACION]","[Base_Tarjetas].[SITUACION].&amp;[" &amp; $C10 &amp; "]",
"[Base_Tarjetas].[TIPO]","[Base_Tarjetas].[TIPO].&amp;[" &amp; $C$1 &amp; "]")/1000,
0)</f>
        <v>0</v>
      </c>
      <c r="E10" s="8">
        <f>IFERROR(
GETPIVOTDATA("[Base_Tarjetas].[Importe]",TDinamica_R!$A$3,
"[Base_Tarjetas].[PERIODO]","[Base_Tarjetas].[PERIODO].&amp;[" &amp; TEXT(E$6,"yyyymm") &amp; "]",
"[Base_Tarjetas].[Metrica]","[Base_Tarjetas].[Metrica].&amp;[" &amp; $A10 &amp; "]",
"[Base_Tarjetas].[SEGMENTO_DESCRIP]","[Base_Tarjetas].[SEGMENTO_DESCRIP].&amp;[" &amp; $C$6 &amp; "]",
"[Base_Tarjetas].[SITUACION]","[Base_Tarjetas].[SITUACION].&amp;[" &amp; $C10 &amp; "]",
"[Base_Tarjetas].[TIPO]","[Base_Tarjetas].[TIPO].&amp;[" &amp; $C$1 &amp; "]")/1000,
0)</f>
        <v>0</v>
      </c>
      <c r="F10" s="8">
        <f>IFERROR(
GETPIVOTDATA("[Base_Tarjetas].[Importe]",TDinamica_R!$A$3,
"[Base_Tarjetas].[PERIODO]","[Base_Tarjetas].[PERIODO].&amp;[" &amp; TEXT(F$6,"yyyymm") &amp; "]",
"[Base_Tarjetas].[Metrica]","[Base_Tarjetas].[Metrica].&amp;[" &amp; $A10 &amp; "]",
"[Base_Tarjetas].[SEGMENTO_DESCRIP]","[Base_Tarjetas].[SEGMENTO_DESCRIP].&amp;[" &amp; $C$6 &amp; "]",
"[Base_Tarjetas].[SITUACION]","[Base_Tarjetas].[SITUACION].&amp;[" &amp; $C10 &amp; "]",
"[Base_Tarjetas].[TIPO]","[Base_Tarjetas].[TIPO].&amp;[" &amp; $C$1 &amp; "]")/1000,
0)</f>
        <v>0</v>
      </c>
      <c r="G10" s="8">
        <f>IFERROR(
GETPIVOTDATA("[Base_Tarjetas].[Importe]",TDinamica_R!$A$3,
"[Base_Tarjetas].[PERIODO]","[Base_Tarjetas].[PERIODO].&amp;[" &amp; TEXT(G$6,"yyyymm") &amp; "]",
"[Base_Tarjetas].[Metrica]","[Base_Tarjetas].[Metrica].&amp;[" &amp; $A10 &amp; "]",
"[Base_Tarjetas].[SEGMENTO_DESCRIP]","[Base_Tarjetas].[SEGMENTO_DESCRIP].&amp;[" &amp; $C$6 &amp; "]",
"[Base_Tarjetas].[SITUACION]","[Base_Tarjetas].[SITUACION].&amp;[" &amp; $C10 &amp; "]",
"[Base_Tarjetas].[TIPO]","[Base_Tarjetas].[TIPO].&amp;[" &amp; $C$1 &amp; "]")/1000,
0)</f>
        <v>0</v>
      </c>
      <c r="H10" s="8">
        <f>IFERROR(
GETPIVOTDATA("[Base_Tarjetas].[Importe]",TDinamica_R!$A$3,
"[Base_Tarjetas].[PERIODO]","[Base_Tarjetas].[PERIODO].&amp;[" &amp; TEXT(H$6,"yyyymm") &amp; "]",
"[Base_Tarjetas].[Metrica]","[Base_Tarjetas].[Metrica].&amp;[" &amp; $A10 &amp; "]",
"[Base_Tarjetas].[SEGMENTO_DESCRIP]","[Base_Tarjetas].[SEGMENTO_DESCRIP].&amp;[" &amp; $C$6 &amp; "]",
"[Base_Tarjetas].[SITUACION]","[Base_Tarjetas].[SITUACION].&amp;[" &amp; $C10 &amp; "]",
"[Base_Tarjetas].[TIPO]","[Base_Tarjetas].[TIPO].&amp;[" &amp; $C$1 &amp; "]")/1000,
0)</f>
        <v>0</v>
      </c>
      <c r="I10" s="8">
        <f>IFERROR(
GETPIVOTDATA("[Base_Tarjetas].[Importe]",TDinamica_R!$A$3,
"[Base_Tarjetas].[PERIODO]","[Base_Tarjetas].[PERIODO].&amp;[" &amp; TEXT(I$6,"yyyymm") &amp; "]",
"[Base_Tarjetas].[Metrica]","[Base_Tarjetas].[Metrica].&amp;[" &amp; $A10 &amp; "]",
"[Base_Tarjetas].[SEGMENTO_DESCRIP]","[Base_Tarjetas].[SEGMENTO_DESCRIP].&amp;[" &amp; $C$6 &amp; "]",
"[Base_Tarjetas].[SITUACION]","[Base_Tarjetas].[SITUACION].&amp;[" &amp; $C10 &amp; "]",
"[Base_Tarjetas].[TIPO]","[Base_Tarjetas].[TIPO].&amp;[" &amp; $C$1 &amp; "]")/1000,
0)</f>
        <v>0</v>
      </c>
      <c r="J10" s="8">
        <f>IFERROR(
GETPIVOTDATA("[Base_Tarjetas].[Importe]",TDinamica_R!$A$3,
"[Base_Tarjetas].[PERIODO]","[Base_Tarjetas].[PERIODO].&amp;[" &amp; TEXT(J$6,"yyyymm") &amp; "]",
"[Base_Tarjetas].[Metrica]","[Base_Tarjetas].[Metrica].&amp;[" &amp; $A10 &amp; "]",
"[Base_Tarjetas].[SEGMENTO_DESCRIP]","[Base_Tarjetas].[SEGMENTO_DESCRIP].&amp;[" &amp; $C$6 &amp; "]",
"[Base_Tarjetas].[SITUACION]","[Base_Tarjetas].[SITUACION].&amp;[" &amp; $C10 &amp; "]",
"[Base_Tarjetas].[TIPO]","[Base_Tarjetas].[TIPO].&amp;[" &amp; $C$1 &amp; "]")/1000,
0)</f>
        <v>0</v>
      </c>
      <c r="K10" s="8">
        <f>IFERROR(
GETPIVOTDATA("[Base_Tarjetas].[Importe]",TDinamica_R!$A$3,
"[Base_Tarjetas].[PERIODO]","[Base_Tarjetas].[PERIODO].&amp;[" &amp; TEXT(K$6,"yyyymm") &amp; "]",
"[Base_Tarjetas].[Metrica]","[Base_Tarjetas].[Metrica].&amp;[" &amp; $A10 &amp; "]",
"[Base_Tarjetas].[SEGMENTO_DESCRIP]","[Base_Tarjetas].[SEGMENTO_DESCRIP].&amp;[" &amp; $C$6 &amp; "]",
"[Base_Tarjetas].[SITUACION]","[Base_Tarjetas].[SITUACION].&amp;[" &amp; $C10 &amp; "]",
"[Base_Tarjetas].[TIPO]","[Base_Tarjetas].[TIPO].&amp;[" &amp; $C$1 &amp; "]")/1000,
0)</f>
        <v>0</v>
      </c>
      <c r="L10" s="8">
        <f>IFERROR(
GETPIVOTDATA("[Base_Tarjetas].[Importe]",TDinamica_R!$A$3,
"[Base_Tarjetas].[PERIODO]","[Base_Tarjetas].[PERIODO].&amp;[" &amp; TEXT(L$6,"yyyymm") &amp; "]",
"[Base_Tarjetas].[Metrica]","[Base_Tarjetas].[Metrica].&amp;[" &amp; $A10 &amp; "]",
"[Base_Tarjetas].[SEGMENTO_DESCRIP]","[Base_Tarjetas].[SEGMENTO_DESCRIP].&amp;[" &amp; $C$6 &amp; "]",
"[Base_Tarjetas].[SITUACION]","[Base_Tarjetas].[SITUACION].&amp;[" &amp; $C10 &amp; "]",
"[Base_Tarjetas].[TIPO]","[Base_Tarjetas].[TIPO].&amp;[" &amp; $C$1 &amp; "]")/1000,
0)</f>
        <v>0</v>
      </c>
      <c r="M10" s="8">
        <f>IFERROR(
GETPIVOTDATA("[Base_Tarjetas].[Importe]",TDinamica_R!$A$3,
"[Base_Tarjetas].[PERIODO]","[Base_Tarjetas].[PERIODO].&amp;[" &amp; TEXT(M$6,"yyyymm") &amp; "]",
"[Base_Tarjetas].[Metrica]","[Base_Tarjetas].[Metrica].&amp;[" &amp; $A10 &amp; "]",
"[Base_Tarjetas].[SEGMENTO_DESCRIP]","[Base_Tarjetas].[SEGMENTO_DESCRIP].&amp;[" &amp; $C$6 &amp; "]",
"[Base_Tarjetas].[SITUACION]","[Base_Tarjetas].[SITUACION].&amp;[" &amp; $C10 &amp; "]",
"[Base_Tarjetas].[TIPO]","[Base_Tarjetas].[TIPO].&amp;[" &amp; $C$1 &amp; "]")/1000,
0)</f>
        <v>0</v>
      </c>
      <c r="N10" s="8">
        <f>IFERROR(
GETPIVOTDATA("[Base_Tarjetas].[Importe]",TDinamica_R!$A$3,
"[Base_Tarjetas].[PERIODO]","[Base_Tarjetas].[PERIODO].&amp;[" &amp; TEXT(N$6,"yyyymm") &amp; "]",
"[Base_Tarjetas].[Metrica]","[Base_Tarjetas].[Metrica].&amp;[" &amp; $A10 &amp; "]",
"[Base_Tarjetas].[SEGMENTO_DESCRIP]","[Base_Tarjetas].[SEGMENTO_DESCRIP].&amp;[" &amp; $C$6 &amp; "]",
"[Base_Tarjetas].[SITUACION]","[Base_Tarjetas].[SITUACION].&amp;[" &amp; $C10 &amp; "]",
"[Base_Tarjetas].[TIPO]","[Base_Tarjetas].[TIPO].&amp;[" &amp; $C$1 &amp; "]")/1000,
0)</f>
        <v>0</v>
      </c>
      <c r="O10" s="8">
        <f>IFERROR(
GETPIVOTDATA("[Base_Tarjetas].[Importe]",TDinamica_R!$A$3,
"[Base_Tarjetas].[PERIODO]","[Base_Tarjetas].[PERIODO].&amp;[" &amp; TEXT(O$6,"yyyymm") &amp; "]",
"[Base_Tarjetas].[Metrica]","[Base_Tarjetas].[Metrica].&amp;[" &amp; $A10 &amp; "]",
"[Base_Tarjetas].[SEGMENTO_DESCRIP]","[Base_Tarjetas].[SEGMENTO_DESCRIP].&amp;[" &amp; $C$6 &amp; "]",
"[Base_Tarjetas].[SITUACION]","[Base_Tarjetas].[SITUACION].&amp;[" &amp; $C10 &amp; "]",
"[Base_Tarjetas].[TIPO]","[Base_Tarjetas].[TIPO].&amp;[" &amp; $C$1 &amp; "]")/1000,
0)</f>
        <v>0</v>
      </c>
      <c r="P10" s="8">
        <f>IFERROR(
GETPIVOTDATA("[Base_Tarjetas].[Importe]",TDinamica_R!$A$3,
"[Base_Tarjetas].[PERIODO]","[Base_Tarjetas].[PERIODO].&amp;[" &amp; TEXT(P$6,"yyyymm") &amp; "]",
"[Base_Tarjetas].[Metrica]","[Base_Tarjetas].[Metrica].&amp;[" &amp; $A10 &amp; "]",
"[Base_Tarjetas].[SEGMENTO_DESCRIP]","[Base_Tarjetas].[SEGMENTO_DESCRIP].&amp;[" &amp; $C$6 &amp; "]",
"[Base_Tarjetas].[SITUACION]","[Base_Tarjetas].[SITUACION].&amp;[" &amp; $C10 &amp; "]",
"[Base_Tarjetas].[TIPO]","[Base_Tarjetas].[TIPO].&amp;[" &amp; $C$1 &amp; "]")/1000,
0)</f>
        <v>0</v>
      </c>
      <c r="Q10" s="8">
        <f>IFERROR(
GETPIVOTDATA("[Base_Tarjetas].[Importe]",TDinamica_R!$A$3,
"[Base_Tarjetas].[PERIODO]","[Base_Tarjetas].[PERIODO].&amp;[" &amp; TEXT(Q$6,"yyyymm") &amp; "]",
"[Base_Tarjetas].[Metrica]","[Base_Tarjetas].[Metrica].&amp;[" &amp; $A10 &amp; "]",
"[Base_Tarjetas].[SEGMENTO_DESCRIP]","[Base_Tarjetas].[SEGMENTO_DESCRIP].&amp;[" &amp; $C$6 &amp; "]",
"[Base_Tarjetas].[SITUACION]","[Base_Tarjetas].[SITUACION].&amp;[" &amp; $C10 &amp; "]",
"[Base_Tarjetas].[TIPO]","[Base_Tarjetas].[TIPO].&amp;[" &amp; $C$1 &amp; "]")/1000,
0)</f>
        <v>0</v>
      </c>
      <c r="R10" s="8">
        <f>IFERROR(
GETPIVOTDATA("[Base_Tarjetas].[Importe]",TDinamica_R!$A$3,
"[Base_Tarjetas].[PERIODO]","[Base_Tarjetas].[PERIODO].&amp;[" &amp; TEXT(R$6,"yyyymm") &amp; "]",
"[Base_Tarjetas].[Metrica]","[Base_Tarjetas].[Metrica].&amp;[" &amp; $A10 &amp; "]",
"[Base_Tarjetas].[SEGMENTO_DESCRIP]","[Base_Tarjetas].[SEGMENTO_DESCRIP].&amp;[" &amp; $C$6 &amp; "]",
"[Base_Tarjetas].[SITUACION]","[Base_Tarjetas].[SITUACION].&amp;[" &amp; $C10 &amp; "]",
"[Base_Tarjetas].[TIPO]","[Base_Tarjetas].[TIPO].&amp;[" &amp; $C$1 &amp; "]")/1000,
0)</f>
        <v>0</v>
      </c>
      <c r="S10" s="8">
        <f>IFERROR(
GETPIVOTDATA("[Base_Tarjetas].[Importe]",TDinamica_R!$A$3,
"[Base_Tarjetas].[PERIODO]","[Base_Tarjetas].[PERIODO].&amp;[" &amp; TEXT(S$6,"yyyymm") &amp; "]",
"[Base_Tarjetas].[Metrica]","[Base_Tarjetas].[Metrica].&amp;[" &amp; $A10 &amp; "]",
"[Base_Tarjetas].[SEGMENTO_DESCRIP]","[Base_Tarjetas].[SEGMENTO_DESCRIP].&amp;[" &amp; $C$6 &amp; "]",
"[Base_Tarjetas].[SITUACION]","[Base_Tarjetas].[SITUACION].&amp;[" &amp; $C10 &amp; "]",
"[Base_Tarjetas].[TIPO]","[Base_Tarjetas].[TIPO].&amp;[" &amp; $C$1 &amp; "]")/1000,
0)</f>
        <v>0</v>
      </c>
      <c r="T10" s="8">
        <f>IFERROR(
GETPIVOTDATA("[Base_Tarjetas].[Importe]",TDinamica_R!$A$3,
"[Base_Tarjetas].[PERIODO]","[Base_Tarjetas].[PERIODO].&amp;[" &amp; TEXT(T$6,"yyyymm") &amp; "]",
"[Base_Tarjetas].[Metrica]","[Base_Tarjetas].[Metrica].&amp;[" &amp; $A10 &amp; "]",
"[Base_Tarjetas].[SEGMENTO_DESCRIP]","[Base_Tarjetas].[SEGMENTO_DESCRIP].&amp;[" &amp; $C$6 &amp; "]",
"[Base_Tarjetas].[SITUACION]","[Base_Tarjetas].[SITUACION].&amp;[" &amp; $C10 &amp; "]",
"[Base_Tarjetas].[TIPO]","[Base_Tarjetas].[TIPO].&amp;[" &amp; $C$1 &amp; "]")/1000,
0)</f>
        <v>0</v>
      </c>
      <c r="U10" s="8">
        <f>IFERROR(
GETPIVOTDATA("[Base_Tarjetas].[Importe]",TDinamica_R!$A$3,
"[Base_Tarjetas].[PERIODO]","[Base_Tarjetas].[PERIODO].&amp;[" &amp; TEXT(U$6,"yyyymm") &amp; "]",
"[Base_Tarjetas].[Metrica]","[Base_Tarjetas].[Metrica].&amp;[" &amp; $A10 &amp; "]",
"[Base_Tarjetas].[SEGMENTO_DESCRIP]","[Base_Tarjetas].[SEGMENTO_DESCRIP].&amp;[" &amp; $C$6 &amp; "]",
"[Base_Tarjetas].[SITUACION]","[Base_Tarjetas].[SITUACION].&amp;[" &amp; $C10 &amp; "]",
"[Base_Tarjetas].[TIPO]","[Base_Tarjetas].[TIPO].&amp;[" &amp; $C$1 &amp; "]")/1000,
0)</f>
        <v>0</v>
      </c>
      <c r="V10" s="8">
        <f>IFERROR(
GETPIVOTDATA("[Base_Tarjetas].[Importe]",TDinamica_R!$A$3,
"[Base_Tarjetas].[PERIODO]","[Base_Tarjetas].[PERIODO].&amp;[" &amp; TEXT(V$6,"yyyymm") &amp; "]",
"[Base_Tarjetas].[Metrica]","[Base_Tarjetas].[Metrica].&amp;[" &amp; $A10 &amp; "]",
"[Base_Tarjetas].[SEGMENTO_DESCRIP]","[Base_Tarjetas].[SEGMENTO_DESCRIP].&amp;[" &amp; $C$6 &amp; "]",
"[Base_Tarjetas].[SITUACION]","[Base_Tarjetas].[SITUACION].&amp;[" &amp; $C10 &amp; "]",
"[Base_Tarjetas].[TIPO]","[Base_Tarjetas].[TIPO].&amp;[" &amp; $C$1 &amp; "]")/1000,
0)</f>
        <v>0</v>
      </c>
      <c r="W10" s="8">
        <f>IFERROR(
GETPIVOTDATA("[Base_Tarjetas].[Importe]",TDinamica_R!$A$3,
"[Base_Tarjetas].[PERIODO]","[Base_Tarjetas].[PERIODO].&amp;[" &amp; TEXT(W$6,"yyyymm") &amp; "]",
"[Base_Tarjetas].[Metrica]","[Base_Tarjetas].[Metrica].&amp;[" &amp; $A10 &amp; "]",
"[Base_Tarjetas].[SEGMENTO_DESCRIP]","[Base_Tarjetas].[SEGMENTO_DESCRIP].&amp;[" &amp; $C$6 &amp; "]",
"[Base_Tarjetas].[SITUACION]","[Base_Tarjetas].[SITUACION].&amp;[" &amp; $C10 &amp; "]",
"[Base_Tarjetas].[TIPO]","[Base_Tarjetas].[TIPO].&amp;[" &amp; $C$1 &amp; "]")/1000,
0)</f>
        <v>0</v>
      </c>
      <c r="X10" s="8">
        <f>IFERROR(
GETPIVOTDATA("[Base_Tarjetas].[Importe]",TDinamica_R!$A$3,
"[Base_Tarjetas].[PERIODO]","[Base_Tarjetas].[PERIODO].&amp;[" &amp; TEXT(X$6,"yyyymm") &amp; "]",
"[Base_Tarjetas].[Metrica]","[Base_Tarjetas].[Metrica].&amp;[" &amp; $A10 &amp; "]",
"[Base_Tarjetas].[SEGMENTO_DESCRIP]","[Base_Tarjetas].[SEGMENTO_DESCRIP].&amp;[" &amp; $C$6 &amp; "]",
"[Base_Tarjetas].[SITUACION]","[Base_Tarjetas].[SITUACION].&amp;[" &amp; $C10 &amp; "]",
"[Base_Tarjetas].[TIPO]","[Base_Tarjetas].[TIPO].&amp;[" &amp; $C$1 &amp; "]")/1000,
0)</f>
        <v>0</v>
      </c>
      <c r="Y10" s="8">
        <f>IFERROR(
GETPIVOTDATA("[Base_Tarjetas].[Importe]",TDinamica_R!$A$3,
"[Base_Tarjetas].[PERIODO]","[Base_Tarjetas].[PERIODO].&amp;[" &amp; TEXT(Y$6,"yyyymm") &amp; "]",
"[Base_Tarjetas].[Metrica]","[Base_Tarjetas].[Metrica].&amp;[" &amp; $A10 &amp; "]",
"[Base_Tarjetas].[SEGMENTO_DESCRIP]","[Base_Tarjetas].[SEGMENTO_DESCRIP].&amp;[" &amp; $C$6 &amp; "]",
"[Base_Tarjetas].[SITUACION]","[Base_Tarjetas].[SITUACION].&amp;[" &amp; $C10 &amp; "]",
"[Base_Tarjetas].[TIPO]","[Base_Tarjetas].[TIPO].&amp;[" &amp; $C$1 &amp; "]")/1000,
0)</f>
        <v>0</v>
      </c>
      <c r="Z10" s="8">
        <f>IFERROR(
GETPIVOTDATA("[Base_Tarjetas].[Importe]",TDinamica_R!$A$3,
"[Base_Tarjetas].[PERIODO]","[Base_Tarjetas].[PERIODO].&amp;[" &amp; TEXT(Z$6,"yyyymm") &amp; "]",
"[Base_Tarjetas].[Metrica]","[Base_Tarjetas].[Metrica].&amp;[" &amp; $A10 &amp; "]",
"[Base_Tarjetas].[SEGMENTO_DESCRIP]","[Base_Tarjetas].[SEGMENTO_DESCRIP].&amp;[" &amp; $C$6 &amp; "]",
"[Base_Tarjetas].[SITUACION]","[Base_Tarjetas].[SITUACION].&amp;[" &amp; $C10 &amp; "]",
"[Base_Tarjetas].[TIPO]","[Base_Tarjetas].[TIPO].&amp;[" &amp; $C$1 &amp; "]")/1000,
0)</f>
        <v>0</v>
      </c>
      <c r="AA10" s="8">
        <f>IFERROR(
GETPIVOTDATA("[Base_Tarjetas].[Importe]",TDinamica_R!$A$3,
"[Base_Tarjetas].[PERIODO]","[Base_Tarjetas].[PERIODO].&amp;[" &amp; TEXT(AA$6,"yyyymm") &amp; "]",
"[Base_Tarjetas].[Metrica]","[Base_Tarjetas].[Metrica].&amp;[" &amp; $A10 &amp; "]",
"[Base_Tarjetas].[SEGMENTO_DESCRIP]","[Base_Tarjetas].[SEGMENTO_DESCRIP].&amp;[" &amp; $C$6 &amp; "]",
"[Base_Tarjetas].[SITUACION]","[Base_Tarjetas].[SITUACION].&amp;[" &amp; $C10 &amp; "]",
"[Base_Tarjetas].[TIPO]","[Base_Tarjetas].[TIPO].&amp;[" &amp; $C$1 &amp; "]")/1000,
0)</f>
        <v>0</v>
      </c>
      <c r="AB10" s="8">
        <f>IFERROR(
GETPIVOTDATA("[Base_Tarjetas].[Importe]",TDinamica_R!$A$3,
"[Base_Tarjetas].[PERIODO]","[Base_Tarjetas].[PERIODO].&amp;[" &amp; TEXT(AB$6,"yyyymm") &amp; "]",
"[Base_Tarjetas].[Metrica]","[Base_Tarjetas].[Metrica].&amp;[" &amp; $A10 &amp; "]",
"[Base_Tarjetas].[SEGMENTO_DESCRIP]","[Base_Tarjetas].[SEGMENTO_DESCRIP].&amp;[" &amp; $C$6 &amp; "]",
"[Base_Tarjetas].[SITUACION]","[Base_Tarjetas].[SITUACION].&amp;[" &amp; $C10 &amp; "]",
"[Base_Tarjetas].[TIPO]","[Base_Tarjetas].[TIPO].&amp;[" &amp; $C$1 &amp; "]")/1000,
0)</f>
        <v>0</v>
      </c>
      <c r="AC10" s="8">
        <f>IFERROR(
GETPIVOTDATA("[Base_Tarjetas].[Importe]",TDinamica_R!$A$3,
"[Base_Tarjetas].[PERIODO]","[Base_Tarjetas].[PERIODO].&amp;[" &amp; TEXT(AC$6,"yyyymm") &amp; "]",
"[Base_Tarjetas].[Metrica]","[Base_Tarjetas].[Metrica].&amp;[" &amp; $A10 &amp; "]",
"[Base_Tarjetas].[SEGMENTO_DESCRIP]","[Base_Tarjetas].[SEGMENTO_DESCRIP].&amp;[" &amp; $C$6 &amp; "]",
"[Base_Tarjetas].[SITUACION]","[Base_Tarjetas].[SITUACION].&amp;[" &amp; $C10 &amp; "]",
"[Base_Tarjetas].[TIPO]","[Base_Tarjetas].[TIPO].&amp;[" &amp; $C$1 &amp; "]")/1000,
0)</f>
        <v>0</v>
      </c>
      <c r="AD10" s="8">
        <f>IFERROR(
GETPIVOTDATA("[Base_Tarjetas].[Importe]",TDinamica_R!$A$3,
"[Base_Tarjetas].[PERIODO]","[Base_Tarjetas].[PERIODO].&amp;[" &amp; TEXT(AD$6,"yyyymm") &amp; "]",
"[Base_Tarjetas].[Metrica]","[Base_Tarjetas].[Metrica].&amp;[" &amp; $A10 &amp; "]",
"[Base_Tarjetas].[SEGMENTO_DESCRIP]","[Base_Tarjetas].[SEGMENTO_DESCRIP].&amp;[" &amp; $C$6 &amp; "]",
"[Base_Tarjetas].[SITUACION]","[Base_Tarjetas].[SITUACION].&amp;[" &amp; $C10 &amp; "]",
"[Base_Tarjetas].[TIPO]","[Base_Tarjetas].[TIPO].&amp;[" &amp; $C$1 &amp; "]")/1000,
0)</f>
        <v>0</v>
      </c>
      <c r="AE10" s="8">
        <f>IFERROR(
GETPIVOTDATA("[Base_Tarjetas].[Importe]",TDinamica_R!$A$3,
"[Base_Tarjetas].[PERIODO]","[Base_Tarjetas].[PERIODO].&amp;[" &amp; TEXT(AE$6,"yyyymm") &amp; "]",
"[Base_Tarjetas].[Metrica]","[Base_Tarjetas].[Metrica].&amp;[" &amp; $A10 &amp; "]",
"[Base_Tarjetas].[SEGMENTO_DESCRIP]","[Base_Tarjetas].[SEGMENTO_DESCRIP].&amp;[" &amp; $C$6 &amp; "]",
"[Base_Tarjetas].[SITUACION]","[Base_Tarjetas].[SITUACION].&amp;[" &amp; $C10 &amp; "]",
"[Base_Tarjetas].[TIPO]","[Base_Tarjetas].[TIPO].&amp;[" &amp; $C$1 &amp; "]")/1000,
0)</f>
        <v>0</v>
      </c>
      <c r="AF10" s="8">
        <f>IFERROR(
GETPIVOTDATA("[Base_Tarjetas].[Importe]",TDinamica_R!$A$3,
"[Base_Tarjetas].[PERIODO]","[Base_Tarjetas].[PERIODO].&amp;[" &amp; TEXT(AF$6,"yyyymm") &amp; "]",
"[Base_Tarjetas].[Metrica]","[Base_Tarjetas].[Metrica].&amp;[" &amp; $A10 &amp; "]",
"[Base_Tarjetas].[SEGMENTO_DESCRIP]","[Base_Tarjetas].[SEGMENTO_DESCRIP].&amp;[" &amp; $C$6 &amp; "]",
"[Base_Tarjetas].[SITUACION]","[Base_Tarjetas].[SITUACION].&amp;[" &amp; $C10 &amp; "]",
"[Base_Tarjetas].[TIPO]","[Base_Tarjetas].[TIPO].&amp;[" &amp; $C$1 &amp; "]")/1000,
0)</f>
        <v>0</v>
      </c>
      <c r="AG10" s="8">
        <f>IFERROR(
GETPIVOTDATA("[Base_Tarjetas].[Importe]",TDinamica_R!$A$3,
"[Base_Tarjetas].[PERIODO]","[Base_Tarjetas].[PERIODO].&amp;[" &amp; TEXT(AG$6,"yyyymm") &amp; "]",
"[Base_Tarjetas].[Metrica]","[Base_Tarjetas].[Metrica].&amp;[" &amp; $A10 &amp; "]",
"[Base_Tarjetas].[SEGMENTO_DESCRIP]","[Base_Tarjetas].[SEGMENTO_DESCRIP].&amp;[" &amp; $C$6 &amp; "]",
"[Base_Tarjetas].[SITUACION]","[Base_Tarjetas].[SITUACION].&amp;[" &amp; $C10 &amp; "]",
"[Base_Tarjetas].[TIPO]","[Base_Tarjetas].[TIPO].&amp;[" &amp; $C$1 &amp; "]")/1000,
0)</f>
        <v>0</v>
      </c>
      <c r="AH10" s="8">
        <f>IFERROR(
GETPIVOTDATA("[Base_Tarjetas].[Importe]",TDinamica_R!$A$3,
"[Base_Tarjetas].[PERIODO]","[Base_Tarjetas].[PERIODO].&amp;[" &amp; TEXT(AH$6,"yyyymm") &amp; "]",
"[Base_Tarjetas].[Metrica]","[Base_Tarjetas].[Metrica].&amp;[" &amp; $A10 &amp; "]",
"[Base_Tarjetas].[SEGMENTO_DESCRIP]","[Base_Tarjetas].[SEGMENTO_DESCRIP].&amp;[" &amp; $C$6 &amp; "]",
"[Base_Tarjetas].[SITUACION]","[Base_Tarjetas].[SITUACION].&amp;[" &amp; $C10 &amp; "]",
"[Base_Tarjetas].[TIPO]","[Base_Tarjetas].[TIPO].&amp;[" &amp; $C$1 &amp; "]")/1000,
0)</f>
        <v>0</v>
      </c>
      <c r="AI10" s="8">
        <f>IFERROR(
GETPIVOTDATA("[Base_Tarjetas].[Importe]",TDinamica_R!$A$3,
"[Base_Tarjetas].[PERIODO]","[Base_Tarjetas].[PERIODO].&amp;[" &amp; TEXT(AI$6,"yyyymm") &amp; "]",
"[Base_Tarjetas].[Metrica]","[Base_Tarjetas].[Metrica].&amp;[" &amp; $A10 &amp; "]",
"[Base_Tarjetas].[SEGMENTO_DESCRIP]","[Base_Tarjetas].[SEGMENTO_DESCRIP].&amp;[" &amp; $C$6 &amp; "]",
"[Base_Tarjetas].[SITUACION]","[Base_Tarjetas].[SITUACION].&amp;[" &amp; $C10 &amp; "]",
"[Base_Tarjetas].[TIPO]","[Base_Tarjetas].[TIPO].&amp;[" &amp; $C$1 &amp; "]")/1000,
0)</f>
        <v>0</v>
      </c>
      <c r="AJ10" s="8">
        <f>IFERROR(
GETPIVOTDATA("[Base_Tarjetas].[Importe]",TDinamica_R!$A$3,
"[Base_Tarjetas].[PERIODO]","[Base_Tarjetas].[PERIODO].&amp;[" &amp; TEXT(AJ$6,"yyyymm") &amp; "]",
"[Base_Tarjetas].[Metrica]","[Base_Tarjetas].[Metrica].&amp;[" &amp; $A10 &amp; "]",
"[Base_Tarjetas].[SEGMENTO_DESCRIP]","[Base_Tarjetas].[SEGMENTO_DESCRIP].&amp;[" &amp; $C$6 &amp; "]",
"[Base_Tarjetas].[SITUACION]","[Base_Tarjetas].[SITUACION].&amp;[" &amp; $C10 &amp; "]",
"[Base_Tarjetas].[TIPO]","[Base_Tarjetas].[TIPO].&amp;[" &amp; $C$1 &amp; "]")/1000,
0)</f>
        <v>0</v>
      </c>
      <c r="AK10" s="8">
        <f>IFERROR(
GETPIVOTDATA("[Base_Tarjetas].[Importe]",TDinamica_R!$A$3,
"[Base_Tarjetas].[PERIODO]","[Base_Tarjetas].[PERIODO].&amp;[" &amp; TEXT(AK$6,"yyyymm") &amp; "]",
"[Base_Tarjetas].[Metrica]","[Base_Tarjetas].[Metrica].&amp;[" &amp; $A10 &amp; "]",
"[Base_Tarjetas].[SEGMENTO_DESCRIP]","[Base_Tarjetas].[SEGMENTO_DESCRIP].&amp;[" &amp; $C$6 &amp; "]",
"[Base_Tarjetas].[SITUACION]","[Base_Tarjetas].[SITUACION].&amp;[" &amp; $C10 &amp; "]",
"[Base_Tarjetas].[TIPO]","[Base_Tarjetas].[TIPO].&amp;[" &amp; $C$1 &amp; "]")/1000,
0)</f>
        <v>0</v>
      </c>
      <c r="AL10" s="8">
        <f>IFERROR(
GETPIVOTDATA("[Base_Tarjetas].[Importe]",TDinamica_R!$A$3,
"[Base_Tarjetas].[PERIODO]","[Base_Tarjetas].[PERIODO].&amp;[" &amp; TEXT(AL$6,"yyyymm") &amp; "]",
"[Base_Tarjetas].[Metrica]","[Base_Tarjetas].[Metrica].&amp;[" &amp; $A10 &amp; "]",
"[Base_Tarjetas].[SEGMENTO_DESCRIP]","[Base_Tarjetas].[SEGMENTO_DESCRIP].&amp;[" &amp; $C$6 &amp; "]",
"[Base_Tarjetas].[SITUACION]","[Base_Tarjetas].[SITUACION].&amp;[" &amp; $C10 &amp; "]",
"[Base_Tarjetas].[TIPO]","[Base_Tarjetas].[TIPO].&amp;[" &amp; $C$1 &amp; "]")/1000,
0)</f>
        <v>0</v>
      </c>
      <c r="AM10" s="8">
        <f>IFERROR(
GETPIVOTDATA("[Base_Tarjetas].[Importe]",TDinamica_R!$A$3,
"[Base_Tarjetas].[PERIODO]","[Base_Tarjetas].[PERIODO].&amp;[" &amp; TEXT(AM$6,"yyyymm") &amp; "]",
"[Base_Tarjetas].[Metrica]","[Base_Tarjetas].[Metrica].&amp;[" &amp; $A10 &amp; "]",
"[Base_Tarjetas].[SEGMENTO_DESCRIP]","[Base_Tarjetas].[SEGMENTO_DESCRIP].&amp;[" &amp; $C$6 &amp; "]",
"[Base_Tarjetas].[SITUACION]","[Base_Tarjetas].[SITUACION].&amp;[" &amp; $C10 &amp; "]",
"[Base_Tarjetas].[TIPO]","[Base_Tarjetas].[TIPO].&amp;[" &amp; $C$1 &amp; "]")/1000,
0)</f>
        <v>0</v>
      </c>
      <c r="AN10" s="8">
        <f>IFERROR(
GETPIVOTDATA("[Base_Tarjetas].[Importe]",TDinamica_R!$A$3,
"[Base_Tarjetas].[PERIODO]","[Base_Tarjetas].[PERIODO].&amp;[" &amp; TEXT(AN$6,"yyyymm") &amp; "]",
"[Base_Tarjetas].[Metrica]","[Base_Tarjetas].[Metrica].&amp;[" &amp; $A10 &amp; "]",
"[Base_Tarjetas].[SEGMENTO_DESCRIP]","[Base_Tarjetas].[SEGMENTO_DESCRIP].&amp;[" &amp; $C$6 &amp; "]",
"[Base_Tarjetas].[SITUACION]","[Base_Tarjetas].[SITUACION].&amp;[" &amp; $C10 &amp; "]",
"[Base_Tarjetas].[TIPO]","[Base_Tarjetas].[TIPO].&amp;[" &amp; $C$1 &amp; "]")/1000,
0)</f>
        <v>0</v>
      </c>
      <c r="AO10" s="8">
        <f>IFERROR(
GETPIVOTDATA("[Base_Tarjetas].[Importe]",TDinamica_R!$A$3,
"[Base_Tarjetas].[PERIODO]","[Base_Tarjetas].[PERIODO].&amp;[" &amp; TEXT(AO$6,"yyyymm") &amp; "]",
"[Base_Tarjetas].[Metrica]","[Base_Tarjetas].[Metrica].&amp;[" &amp; $A10 &amp; "]",
"[Base_Tarjetas].[SEGMENTO_DESCRIP]","[Base_Tarjetas].[SEGMENTO_DESCRIP].&amp;[" &amp; $C$6 &amp; "]",
"[Base_Tarjetas].[SITUACION]","[Base_Tarjetas].[SITUACION].&amp;[" &amp; $C10 &amp; "]",
"[Base_Tarjetas].[TIPO]","[Base_Tarjetas].[TIPO].&amp;[" &amp; $C$1 &amp; "]")/1000,
0)</f>
        <v>0</v>
      </c>
      <c r="AP10" s="8">
        <f>IFERROR(
GETPIVOTDATA("[Base_Tarjetas].[Importe]",TDinamica_R!$A$3,
"[Base_Tarjetas].[PERIODO]","[Base_Tarjetas].[PERIODO].&amp;[" &amp; TEXT(AP$6,"yyyymm") &amp; "]",
"[Base_Tarjetas].[Metrica]","[Base_Tarjetas].[Metrica].&amp;[" &amp; $A10 &amp; "]",
"[Base_Tarjetas].[SEGMENTO_DESCRIP]","[Base_Tarjetas].[SEGMENTO_DESCRIP].&amp;[" &amp; $C$6 &amp; "]",
"[Base_Tarjetas].[SITUACION]","[Base_Tarjetas].[SITUACION].&amp;[" &amp; $C10 &amp; "]",
"[Base_Tarjetas].[TIPO]","[Base_Tarjetas].[TIPO].&amp;[" &amp; $C$1 &amp; "]")/1000,
0)</f>
        <v>0</v>
      </c>
      <c r="AQ10" s="8">
        <f>IFERROR(
GETPIVOTDATA("[Base_Tarjetas].[Importe]",TDinamica_R!$A$3,
"[Base_Tarjetas].[PERIODO]","[Base_Tarjetas].[PERIODO].&amp;[" &amp; TEXT(AQ$6,"yyyymm") &amp; "]",
"[Base_Tarjetas].[Metrica]","[Base_Tarjetas].[Metrica].&amp;[" &amp; $A10 &amp; "]",
"[Base_Tarjetas].[SEGMENTO_DESCRIP]","[Base_Tarjetas].[SEGMENTO_DESCRIP].&amp;[" &amp; $C$6 &amp; "]",
"[Base_Tarjetas].[SITUACION]","[Base_Tarjetas].[SITUACION].&amp;[" &amp; $C10 &amp; "]",
"[Base_Tarjetas].[TIPO]","[Base_Tarjetas].[TIPO].&amp;[" &amp; $C$1 &amp; "]")/1000,
0)</f>
        <v>0</v>
      </c>
      <c r="AR10" s="8">
        <f>IFERROR(
GETPIVOTDATA("[Base_Tarjetas].[Importe]",TDinamica_R!$A$3,
"[Base_Tarjetas].[PERIODO]","[Base_Tarjetas].[PERIODO].&amp;[" &amp; TEXT(AR$6,"yyyymm") &amp; "]",
"[Base_Tarjetas].[Metrica]","[Base_Tarjetas].[Metrica].&amp;[" &amp; $A10 &amp; "]",
"[Base_Tarjetas].[SEGMENTO_DESCRIP]","[Base_Tarjetas].[SEGMENTO_DESCRIP].&amp;[" &amp; $C$6 &amp; "]",
"[Base_Tarjetas].[SITUACION]","[Base_Tarjetas].[SITUACION].&amp;[" &amp; $C10 &amp; "]",
"[Base_Tarjetas].[TIPO]","[Base_Tarjetas].[TIPO].&amp;[" &amp; $C$1 &amp; "]")/1000,
0)</f>
        <v>0</v>
      </c>
      <c r="AS10" s="8">
        <f>IFERROR(
GETPIVOTDATA("[Base_Tarjetas].[Importe]",TDinamica_R!$A$3,
"[Base_Tarjetas].[PERIODO]","[Base_Tarjetas].[PERIODO].&amp;[" &amp; TEXT(AS$6,"yyyymm") &amp; "]",
"[Base_Tarjetas].[Metrica]","[Base_Tarjetas].[Metrica].&amp;[" &amp; $A10 &amp; "]",
"[Base_Tarjetas].[SEGMENTO_DESCRIP]","[Base_Tarjetas].[SEGMENTO_DESCRIP].&amp;[" &amp; $C$6 &amp; "]",
"[Base_Tarjetas].[SITUACION]","[Base_Tarjetas].[SITUACION].&amp;[" &amp; $C10 &amp; "]",
"[Base_Tarjetas].[TIPO]","[Base_Tarjetas].[TIPO].&amp;[" &amp; $C$1 &amp; "]")/1000,
0)</f>
        <v>0</v>
      </c>
      <c r="AT10" s="8">
        <f>IFERROR(
GETPIVOTDATA("[Base_Tarjetas].[Importe]",TDinamica_R!$A$3,
"[Base_Tarjetas].[PERIODO]","[Base_Tarjetas].[PERIODO].&amp;[" &amp; TEXT(AT$6,"yyyymm") &amp; "]",
"[Base_Tarjetas].[Metrica]","[Base_Tarjetas].[Metrica].&amp;[" &amp; $A10 &amp; "]",
"[Base_Tarjetas].[SEGMENTO_DESCRIP]","[Base_Tarjetas].[SEGMENTO_DESCRIP].&amp;[" &amp; $C$6 &amp; "]",
"[Base_Tarjetas].[SITUACION]","[Base_Tarjetas].[SITUACION].&amp;[" &amp; $C10 &amp; "]",
"[Base_Tarjetas].[TIPO]","[Base_Tarjetas].[TIPO].&amp;[" &amp; $C$1 &amp; "]")/1000,
0)</f>
        <v>0</v>
      </c>
      <c r="AU10" s="8">
        <f>IFERROR(
GETPIVOTDATA("[Base_Tarjetas].[Importe]",TDinamica_R!$A$3,
"[Base_Tarjetas].[PERIODO]","[Base_Tarjetas].[PERIODO].&amp;[" &amp; TEXT(AU$6,"yyyymm") &amp; "]",
"[Base_Tarjetas].[Metrica]","[Base_Tarjetas].[Metrica].&amp;[" &amp; $A10 &amp; "]",
"[Base_Tarjetas].[SEGMENTO_DESCRIP]","[Base_Tarjetas].[SEGMENTO_DESCRIP].&amp;[" &amp; $C$6 &amp; "]",
"[Base_Tarjetas].[SITUACION]","[Base_Tarjetas].[SITUACION].&amp;[" &amp; $C10 &amp; "]",
"[Base_Tarjetas].[TIPO]","[Base_Tarjetas].[TIPO].&amp;[" &amp; $C$1 &amp; "]")/1000,
0)</f>
        <v>0</v>
      </c>
      <c r="AV10" s="8">
        <f>IFERROR(
GETPIVOTDATA("[Base_Tarjetas].[Importe]",TDinamica_R!$A$3,
"[Base_Tarjetas].[PERIODO]","[Base_Tarjetas].[PERIODO].&amp;[" &amp; TEXT(AV$6,"yyyymm") &amp; "]",
"[Base_Tarjetas].[Metrica]","[Base_Tarjetas].[Metrica].&amp;[" &amp; $A10 &amp; "]",
"[Base_Tarjetas].[SEGMENTO_DESCRIP]","[Base_Tarjetas].[SEGMENTO_DESCRIP].&amp;[" &amp; $C$6 &amp; "]",
"[Base_Tarjetas].[SITUACION]","[Base_Tarjetas].[SITUACION].&amp;[" &amp; $C10 &amp; "]",
"[Base_Tarjetas].[TIPO]","[Base_Tarjetas].[TIPO].&amp;[" &amp; $C$1 &amp; "]")/1000,
0)</f>
        <v>0</v>
      </c>
      <c r="AW10" s="8">
        <f>IFERROR(
GETPIVOTDATA("[Base_Tarjetas].[Importe]",TDinamica_R!$A$3,
"[Base_Tarjetas].[PERIODO]","[Base_Tarjetas].[PERIODO].&amp;[" &amp; TEXT(AW$6,"yyyymm") &amp; "]",
"[Base_Tarjetas].[Metrica]","[Base_Tarjetas].[Metrica].&amp;[" &amp; $A10 &amp; "]",
"[Base_Tarjetas].[SEGMENTO_DESCRIP]","[Base_Tarjetas].[SEGMENTO_DESCRIP].&amp;[" &amp; $C$6 &amp; "]",
"[Base_Tarjetas].[SITUACION]","[Base_Tarjetas].[SITUACION].&amp;[" &amp; $C10 &amp; "]",
"[Base_Tarjetas].[TIPO]","[Base_Tarjetas].[TIPO].&amp;[" &amp; $C$1 &amp; "]")/1000,
0)</f>
        <v>0</v>
      </c>
      <c r="AX10" s="8">
        <f>IFERROR(
GETPIVOTDATA("[Base_Tarjetas].[Importe]",TDinamica_R!$A$3,
"[Base_Tarjetas].[PERIODO]","[Base_Tarjetas].[PERIODO].&amp;[" &amp; TEXT(AX$6,"yyyymm") &amp; "]",
"[Base_Tarjetas].[Metrica]","[Base_Tarjetas].[Metrica].&amp;[" &amp; $A10 &amp; "]",
"[Base_Tarjetas].[SEGMENTO_DESCRIP]","[Base_Tarjetas].[SEGMENTO_DESCRIP].&amp;[" &amp; $C$6 &amp; "]",
"[Base_Tarjetas].[SITUACION]","[Base_Tarjetas].[SITUACION].&amp;[" &amp; $C10 &amp; "]",
"[Base_Tarjetas].[TIPO]","[Base_Tarjetas].[TIPO].&amp;[" &amp; $C$1 &amp; "]")/1000,
0)</f>
        <v>0</v>
      </c>
      <c r="AY10" s="8">
        <f>IFERROR(
GETPIVOTDATA("[Base_Tarjetas].[Importe]",TDinamica_R!$A$3,
"[Base_Tarjetas].[PERIODO]","[Base_Tarjetas].[PERIODO].&amp;[" &amp; TEXT(AY$6,"yyyymm") &amp; "]",
"[Base_Tarjetas].[Metrica]","[Base_Tarjetas].[Metrica].&amp;[" &amp; $A10 &amp; "]",
"[Base_Tarjetas].[SEGMENTO_DESCRIP]","[Base_Tarjetas].[SEGMENTO_DESCRIP].&amp;[" &amp; $C$6 &amp; "]",
"[Base_Tarjetas].[SITUACION]","[Base_Tarjetas].[SITUACION].&amp;[" &amp; $C10 &amp; "]",
"[Base_Tarjetas].[TIPO]","[Base_Tarjetas].[TIPO].&amp;[" &amp; $C$1 &amp; "]")/1000,
0)</f>
        <v>0</v>
      </c>
      <c r="AZ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TEXT(AZ$6,"yyyymm") &amp; "]"),
0)</f>
        <v>5483.8642825095512</v>
      </c>
      <c r="BA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TEXT(BA$6,"yyyymm") &amp; "]"),
0)</f>
        <v>5560.8500618036451</v>
      </c>
      <c r="BB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TEXT(BB$6,"yyyymm") &amp; "]"),
0)</f>
        <v>5389.5395277878433</v>
      </c>
      <c r="BC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TEXT(BC$6,"yyyymm") &amp; "]"),
0)</f>
        <v>5354.3689918373166</v>
      </c>
      <c r="BD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TEXT(BD$6,"yyyymm") &amp; "]"),
0)</f>
        <v>5623.4976774439592</v>
      </c>
      <c r="BE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TEXT(BE$6,"yyyymm") &amp; "]"),
0)</f>
        <v>5587.4857906542811</v>
      </c>
      <c r="BF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TEXT(BF$6,"yyyymm") &amp; "]"),
0)</f>
        <v>5754.3588137370243</v>
      </c>
      <c r="BG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TEXT(BG$6,"yyyymm") &amp; "]"),
0)</f>
        <v>6033.3417965766212</v>
      </c>
      <c r="BH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TEXT(BH$6,"yyyymm") &amp; "]"),
0)</f>
        <v>5833.962737284508</v>
      </c>
      <c r="BI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TEXT(BI$6,"yyyymm") &amp; "]"),
0)</f>
        <v>5827.2594899615742</v>
      </c>
      <c r="BJ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TEXT(BJ$6,"yyyymm") &amp; "]"),
0)</f>
        <v>5784.1888598250043</v>
      </c>
      <c r="BK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TEXT(BK$6,"yyyymm") &amp; "]"),
0)</f>
        <v>6133.9257955931589</v>
      </c>
      <c r="BO10" s="24">
        <f t="shared" si="5"/>
        <v>0</v>
      </c>
      <c r="BP10" s="24">
        <f t="shared" si="7"/>
        <v>5389.5395277878433</v>
      </c>
      <c r="BQ10" s="24">
        <f t="shared" si="6"/>
        <v>0</v>
      </c>
      <c r="BR10" s="24">
        <f t="shared" si="6"/>
        <v>0</v>
      </c>
      <c r="BS10" s="24">
        <f t="shared" si="6"/>
        <v>0</v>
      </c>
      <c r="BT10" s="24">
        <f t="shared" si="6"/>
        <v>0</v>
      </c>
    </row>
    <row r="11" spans="1:81" x14ac:dyDescent="0.25">
      <c r="C11" s="3" t="s">
        <v>2</v>
      </c>
      <c r="D11" s="10">
        <f>SUM(D8:D10)</f>
        <v>0</v>
      </c>
      <c r="E11" s="10">
        <f t="shared" ref="E11:BK11" si="8">SUM(E8:E10)</f>
        <v>0</v>
      </c>
      <c r="F11" s="10">
        <f t="shared" si="8"/>
        <v>0</v>
      </c>
      <c r="G11" s="10">
        <f t="shared" si="8"/>
        <v>0</v>
      </c>
      <c r="H11" s="10">
        <f t="shared" si="8"/>
        <v>0</v>
      </c>
      <c r="I11" s="10">
        <f t="shared" si="8"/>
        <v>0</v>
      </c>
      <c r="J11" s="10">
        <f t="shared" si="8"/>
        <v>0</v>
      </c>
      <c r="K11" s="10">
        <f t="shared" si="8"/>
        <v>0</v>
      </c>
      <c r="L11" s="10">
        <f t="shared" si="8"/>
        <v>0</v>
      </c>
      <c r="M11" s="10">
        <f t="shared" si="8"/>
        <v>0</v>
      </c>
      <c r="N11" s="10">
        <f t="shared" si="8"/>
        <v>0</v>
      </c>
      <c r="O11" s="10">
        <f t="shared" si="8"/>
        <v>0</v>
      </c>
      <c r="P11" s="10">
        <f t="shared" si="8"/>
        <v>0</v>
      </c>
      <c r="Q11" s="10">
        <f t="shared" si="8"/>
        <v>0</v>
      </c>
      <c r="R11" s="10">
        <f t="shared" si="8"/>
        <v>0</v>
      </c>
      <c r="S11" s="10">
        <f t="shared" si="8"/>
        <v>0</v>
      </c>
      <c r="T11" s="10">
        <f t="shared" si="8"/>
        <v>0</v>
      </c>
      <c r="U11" s="10">
        <f t="shared" si="8"/>
        <v>0</v>
      </c>
      <c r="V11" s="10">
        <f t="shared" si="8"/>
        <v>0</v>
      </c>
      <c r="W11" s="10">
        <f t="shared" si="8"/>
        <v>0</v>
      </c>
      <c r="X11" s="10">
        <f t="shared" si="8"/>
        <v>0</v>
      </c>
      <c r="Y11" s="10">
        <f t="shared" si="8"/>
        <v>0</v>
      </c>
      <c r="Z11" s="10">
        <f t="shared" si="8"/>
        <v>0</v>
      </c>
      <c r="AA11" s="10">
        <f t="shared" si="8"/>
        <v>0</v>
      </c>
      <c r="AB11" s="10">
        <f t="shared" si="8"/>
        <v>0</v>
      </c>
      <c r="AC11" s="10">
        <f t="shared" si="8"/>
        <v>0</v>
      </c>
      <c r="AD11" s="10">
        <f t="shared" si="8"/>
        <v>0</v>
      </c>
      <c r="AE11" s="10">
        <f t="shared" si="8"/>
        <v>0</v>
      </c>
      <c r="AF11" s="10">
        <f t="shared" si="8"/>
        <v>0</v>
      </c>
      <c r="AG11" s="10">
        <f t="shared" si="8"/>
        <v>0</v>
      </c>
      <c r="AH11" s="10">
        <f t="shared" si="8"/>
        <v>0</v>
      </c>
      <c r="AI11" s="10">
        <f t="shared" si="8"/>
        <v>0</v>
      </c>
      <c r="AJ11" s="10">
        <f t="shared" si="8"/>
        <v>0</v>
      </c>
      <c r="AK11" s="10">
        <f t="shared" si="8"/>
        <v>0</v>
      </c>
      <c r="AL11" s="10">
        <f t="shared" si="8"/>
        <v>0</v>
      </c>
      <c r="AM11" s="10">
        <f t="shared" si="8"/>
        <v>0</v>
      </c>
      <c r="AN11" s="10">
        <f t="shared" si="8"/>
        <v>0</v>
      </c>
      <c r="AO11" s="10">
        <f t="shared" si="8"/>
        <v>0</v>
      </c>
      <c r="AP11" s="10">
        <f t="shared" si="8"/>
        <v>0</v>
      </c>
      <c r="AQ11" s="10">
        <f t="shared" si="8"/>
        <v>0</v>
      </c>
      <c r="AR11" s="10">
        <f t="shared" si="8"/>
        <v>0</v>
      </c>
      <c r="AS11" s="10">
        <f t="shared" si="8"/>
        <v>0</v>
      </c>
      <c r="AT11" s="10">
        <f t="shared" si="8"/>
        <v>0</v>
      </c>
      <c r="AU11" s="10">
        <f t="shared" si="8"/>
        <v>0</v>
      </c>
      <c r="AV11" s="10">
        <f t="shared" si="8"/>
        <v>0</v>
      </c>
      <c r="AW11" s="10">
        <f t="shared" si="8"/>
        <v>0</v>
      </c>
      <c r="AX11" s="10">
        <f t="shared" si="8"/>
        <v>0</v>
      </c>
      <c r="AY11" s="10">
        <f t="shared" si="8"/>
        <v>0</v>
      </c>
      <c r="AZ11" s="10">
        <f t="shared" si="8"/>
        <v>698669.282012854</v>
      </c>
      <c r="BA11" s="10">
        <f t="shared" si="8"/>
        <v>699570.15098139597</v>
      </c>
      <c r="BB11" s="10">
        <f t="shared" si="8"/>
        <v>706428.89211452752</v>
      </c>
      <c r="BC11" s="10">
        <f t="shared" si="8"/>
        <v>719874.58722489141</v>
      </c>
      <c r="BD11" s="10">
        <f t="shared" si="8"/>
        <v>738964.46462734661</v>
      </c>
      <c r="BE11" s="10">
        <f t="shared" si="8"/>
        <v>750581.60994779249</v>
      </c>
      <c r="BF11" s="10">
        <f t="shared" si="8"/>
        <v>755221.60123067279</v>
      </c>
      <c r="BG11" s="10">
        <f t="shared" si="8"/>
        <v>763428.14836154354</v>
      </c>
      <c r="BH11" s="10">
        <f t="shared" si="8"/>
        <v>777343.09749352012</v>
      </c>
      <c r="BI11" s="10">
        <f t="shared" si="8"/>
        <v>791642.54375919607</v>
      </c>
      <c r="BJ11" s="10">
        <f t="shared" si="8"/>
        <v>802938.45035929803</v>
      </c>
      <c r="BK11" s="10">
        <f t="shared" si="8"/>
        <v>808949.30984957772</v>
      </c>
      <c r="BO11" s="23">
        <f>SUM(BO8:BO10)</f>
        <v>0</v>
      </c>
      <c r="BP11" s="23">
        <f>SUM(BP8:BP10)</f>
        <v>706428.89211452752</v>
      </c>
      <c r="BQ11" s="23">
        <f t="shared" ref="BQ11:BT11" si="9">SUM(BQ8:BQ10)</f>
        <v>0</v>
      </c>
      <c r="BR11" s="23">
        <f t="shared" si="9"/>
        <v>0</v>
      </c>
      <c r="BS11" s="23">
        <f t="shared" si="9"/>
        <v>0</v>
      </c>
      <c r="BT11" s="23">
        <f t="shared" si="9"/>
        <v>0</v>
      </c>
    </row>
    <row r="14" spans="1:81" hidden="1" outlineLevel="1" x14ac:dyDescent="0.25">
      <c r="A14" s="11" t="s">
        <v>16</v>
      </c>
      <c r="C14" s="2" t="s">
        <v>0</v>
      </c>
      <c r="D14" s="8">
        <f>IFERROR(
GETPIVOTDATA("[Base_Tarjetas].[Importe]",TDinamica_R!$A$3,
"[Base_Tarjetas].[PERIODO]","[Base_Tarjetas].[PERIODO].&amp;[" &amp; TEXT(D$6,"yyyymm") &amp; "]",
"[Base_Tarjetas].[Metrica]","[Base_Tarjetas].[Metrica].&amp;[" &amp; $A14 &amp; "]",
"[Base_Tarjetas].[SEGMENTO_DESCRIP]","[Base_Tarjetas].[SEGMENTO_DESCRIP].&amp;[" &amp; $C$6 &amp; "]",
"[Base_Tarjetas].[SITUACION]","[Base_Tarjetas].[SITUACION].&amp;[" &amp; $C14 &amp; "]",
"[Base_Tarjetas].[TIPO]","[Base_Tarjetas].[TIPO].&amp;[" &amp; $C$1 &amp; "]")/1000,
0)</f>
        <v>0</v>
      </c>
      <c r="E14" s="8">
        <f>IFERROR(
GETPIVOTDATA("[Base_Tarjetas].[Importe]",TDinamica_R!$A$3,
"[Base_Tarjetas].[PERIODO]","[Base_Tarjetas].[PERIODO].&amp;[" &amp; TEXT(E$6,"yyyymm") &amp; "]",
"[Base_Tarjetas].[Metrica]","[Base_Tarjetas].[Metrica].&amp;[" &amp; $A14 &amp; "]",
"[Base_Tarjetas].[SEGMENTO_DESCRIP]","[Base_Tarjetas].[SEGMENTO_DESCRIP].&amp;[" &amp; $C$6 &amp; "]",
"[Base_Tarjetas].[SITUACION]","[Base_Tarjetas].[SITUACION].&amp;[" &amp; $C14 &amp; "]",
"[Base_Tarjetas].[TIPO]","[Base_Tarjetas].[TIPO].&amp;[" &amp; $C$1 &amp; "]")/1000,
0)</f>
        <v>0</v>
      </c>
      <c r="F14" s="8">
        <f>IFERROR(
GETPIVOTDATA("[Base_Tarjetas].[Importe]",TDinamica_R!$A$3,
"[Base_Tarjetas].[PERIODO]","[Base_Tarjetas].[PERIODO].&amp;[" &amp; TEXT(F$6,"yyyymm") &amp; "]",
"[Base_Tarjetas].[Metrica]","[Base_Tarjetas].[Metrica].&amp;[" &amp; $A14 &amp; "]",
"[Base_Tarjetas].[SEGMENTO_DESCRIP]","[Base_Tarjetas].[SEGMENTO_DESCRIP].&amp;[" &amp; $C$6 &amp; "]",
"[Base_Tarjetas].[SITUACION]","[Base_Tarjetas].[SITUACION].&amp;[" &amp; $C14 &amp; "]",
"[Base_Tarjetas].[TIPO]","[Base_Tarjetas].[TIPO].&amp;[" &amp; $C$1 &amp; "]")/1000,
0)</f>
        <v>0</v>
      </c>
      <c r="G14" s="8">
        <f>IFERROR(
GETPIVOTDATA("[Base_Tarjetas].[Importe]",TDinamica_R!$A$3,
"[Base_Tarjetas].[PERIODO]","[Base_Tarjetas].[PERIODO].&amp;[" &amp; TEXT(G$6,"yyyymm") &amp; "]",
"[Base_Tarjetas].[Metrica]","[Base_Tarjetas].[Metrica].&amp;[" &amp; $A14 &amp; "]",
"[Base_Tarjetas].[SEGMENTO_DESCRIP]","[Base_Tarjetas].[SEGMENTO_DESCRIP].&amp;[" &amp; $C$6 &amp; "]",
"[Base_Tarjetas].[SITUACION]","[Base_Tarjetas].[SITUACION].&amp;[" &amp; $C14 &amp; "]",
"[Base_Tarjetas].[TIPO]","[Base_Tarjetas].[TIPO].&amp;[" &amp; $C$1 &amp; "]")/1000,
0)</f>
        <v>0</v>
      </c>
      <c r="H14" s="8">
        <f>IFERROR(
GETPIVOTDATA("[Base_Tarjetas].[Importe]",TDinamica_R!$A$3,
"[Base_Tarjetas].[PERIODO]","[Base_Tarjetas].[PERIODO].&amp;[" &amp; TEXT(H$6,"yyyymm") &amp; "]",
"[Base_Tarjetas].[Metrica]","[Base_Tarjetas].[Metrica].&amp;[" &amp; $A14 &amp; "]",
"[Base_Tarjetas].[SEGMENTO_DESCRIP]","[Base_Tarjetas].[SEGMENTO_DESCRIP].&amp;[" &amp; $C$6 &amp; "]",
"[Base_Tarjetas].[SITUACION]","[Base_Tarjetas].[SITUACION].&amp;[" &amp; $C14 &amp; "]",
"[Base_Tarjetas].[TIPO]","[Base_Tarjetas].[TIPO].&amp;[" &amp; $C$1 &amp; "]")/1000,
0)</f>
        <v>0</v>
      </c>
      <c r="I14" s="8">
        <f>IFERROR(
GETPIVOTDATA("[Base_Tarjetas].[Importe]",TDinamica_R!$A$3,
"[Base_Tarjetas].[PERIODO]","[Base_Tarjetas].[PERIODO].&amp;[" &amp; TEXT(I$6,"yyyymm") &amp; "]",
"[Base_Tarjetas].[Metrica]","[Base_Tarjetas].[Metrica].&amp;[" &amp; $A14 &amp; "]",
"[Base_Tarjetas].[SEGMENTO_DESCRIP]","[Base_Tarjetas].[SEGMENTO_DESCRIP].&amp;[" &amp; $C$6 &amp; "]",
"[Base_Tarjetas].[SITUACION]","[Base_Tarjetas].[SITUACION].&amp;[" &amp; $C14 &amp; "]",
"[Base_Tarjetas].[TIPO]","[Base_Tarjetas].[TIPO].&amp;[" &amp; $C$1 &amp; "]")/1000,
0)</f>
        <v>0</v>
      </c>
      <c r="J14" s="8">
        <f>IFERROR(
GETPIVOTDATA("[Base_Tarjetas].[Importe]",TDinamica_R!$A$3,
"[Base_Tarjetas].[PERIODO]","[Base_Tarjetas].[PERIODO].&amp;[" &amp; TEXT(J$6,"yyyymm") &amp; "]",
"[Base_Tarjetas].[Metrica]","[Base_Tarjetas].[Metrica].&amp;[" &amp; $A14 &amp; "]",
"[Base_Tarjetas].[SEGMENTO_DESCRIP]","[Base_Tarjetas].[SEGMENTO_DESCRIP].&amp;[" &amp; $C$6 &amp; "]",
"[Base_Tarjetas].[SITUACION]","[Base_Tarjetas].[SITUACION].&amp;[" &amp; $C14 &amp; "]",
"[Base_Tarjetas].[TIPO]","[Base_Tarjetas].[TIPO].&amp;[" &amp; $C$1 &amp; "]")/1000,
0)</f>
        <v>0</v>
      </c>
      <c r="K14" s="8">
        <f>IFERROR(
GETPIVOTDATA("[Base_Tarjetas].[Importe]",TDinamica_R!$A$3,
"[Base_Tarjetas].[PERIODO]","[Base_Tarjetas].[PERIODO].&amp;[" &amp; TEXT(K$6,"yyyymm") &amp; "]",
"[Base_Tarjetas].[Metrica]","[Base_Tarjetas].[Metrica].&amp;[" &amp; $A14 &amp; "]",
"[Base_Tarjetas].[SEGMENTO_DESCRIP]","[Base_Tarjetas].[SEGMENTO_DESCRIP].&amp;[" &amp; $C$6 &amp; "]",
"[Base_Tarjetas].[SITUACION]","[Base_Tarjetas].[SITUACION].&amp;[" &amp; $C14 &amp; "]",
"[Base_Tarjetas].[TIPO]","[Base_Tarjetas].[TIPO].&amp;[" &amp; $C$1 &amp; "]")/1000,
0)</f>
        <v>0</v>
      </c>
      <c r="L14" s="8">
        <f>IFERROR(
GETPIVOTDATA("[Base_Tarjetas].[Importe]",TDinamica_R!$A$3,
"[Base_Tarjetas].[PERIODO]","[Base_Tarjetas].[PERIODO].&amp;[" &amp; TEXT(L$6,"yyyymm") &amp; "]",
"[Base_Tarjetas].[Metrica]","[Base_Tarjetas].[Metrica].&amp;[" &amp; $A14 &amp; "]",
"[Base_Tarjetas].[SEGMENTO_DESCRIP]","[Base_Tarjetas].[SEGMENTO_DESCRIP].&amp;[" &amp; $C$6 &amp; "]",
"[Base_Tarjetas].[SITUACION]","[Base_Tarjetas].[SITUACION].&amp;[" &amp; $C14 &amp; "]",
"[Base_Tarjetas].[TIPO]","[Base_Tarjetas].[TIPO].&amp;[" &amp; $C$1 &amp; "]")/1000,
0)</f>
        <v>0</v>
      </c>
      <c r="M14" s="8">
        <f>IFERROR(
GETPIVOTDATA("[Base_Tarjetas].[Importe]",TDinamica_R!$A$3,
"[Base_Tarjetas].[PERIODO]","[Base_Tarjetas].[PERIODO].&amp;[" &amp; TEXT(M$6,"yyyymm") &amp; "]",
"[Base_Tarjetas].[Metrica]","[Base_Tarjetas].[Metrica].&amp;[" &amp; $A14 &amp; "]",
"[Base_Tarjetas].[SEGMENTO_DESCRIP]","[Base_Tarjetas].[SEGMENTO_DESCRIP].&amp;[" &amp; $C$6 &amp; "]",
"[Base_Tarjetas].[SITUACION]","[Base_Tarjetas].[SITUACION].&amp;[" &amp; $C14 &amp; "]",
"[Base_Tarjetas].[TIPO]","[Base_Tarjetas].[TIPO].&amp;[" &amp; $C$1 &amp; "]")/1000,
0)</f>
        <v>0</v>
      </c>
      <c r="N14" s="8">
        <f>IFERROR(
GETPIVOTDATA("[Base_Tarjetas].[Importe]",TDinamica_R!$A$3,
"[Base_Tarjetas].[PERIODO]","[Base_Tarjetas].[PERIODO].&amp;[" &amp; TEXT(N$6,"yyyymm") &amp; "]",
"[Base_Tarjetas].[Metrica]","[Base_Tarjetas].[Metrica].&amp;[" &amp; $A14 &amp; "]",
"[Base_Tarjetas].[SEGMENTO_DESCRIP]","[Base_Tarjetas].[SEGMENTO_DESCRIP].&amp;[" &amp; $C$6 &amp; "]",
"[Base_Tarjetas].[SITUACION]","[Base_Tarjetas].[SITUACION].&amp;[" &amp; $C14 &amp; "]",
"[Base_Tarjetas].[TIPO]","[Base_Tarjetas].[TIPO].&amp;[" &amp; $C$1 &amp; "]")/1000,
0)</f>
        <v>0</v>
      </c>
      <c r="O14" s="8">
        <f>IFERROR(
GETPIVOTDATA("[Base_Tarjetas].[Importe]",TDinamica_R!$A$3,
"[Base_Tarjetas].[PERIODO]","[Base_Tarjetas].[PERIODO].&amp;[" &amp; TEXT(O$6,"yyyymm") &amp; "]",
"[Base_Tarjetas].[Metrica]","[Base_Tarjetas].[Metrica].&amp;[" &amp; $A14 &amp; "]",
"[Base_Tarjetas].[SEGMENTO_DESCRIP]","[Base_Tarjetas].[SEGMENTO_DESCRIP].&amp;[" &amp; $C$6 &amp; "]",
"[Base_Tarjetas].[SITUACION]","[Base_Tarjetas].[SITUACION].&amp;[" &amp; $C14 &amp; "]",
"[Base_Tarjetas].[TIPO]","[Base_Tarjetas].[TIPO].&amp;[" &amp; $C$1 &amp; "]")/1000,
0)</f>
        <v>0</v>
      </c>
      <c r="P14" s="8">
        <f>IFERROR(
GETPIVOTDATA("[Base_Tarjetas].[Importe]",TDinamica_R!$A$3,
"[Base_Tarjetas].[PERIODO]","[Base_Tarjetas].[PERIODO].&amp;[" &amp; TEXT(P$6,"yyyymm") &amp; "]",
"[Base_Tarjetas].[Metrica]","[Base_Tarjetas].[Metrica].&amp;[" &amp; $A14 &amp; "]",
"[Base_Tarjetas].[SEGMENTO_DESCRIP]","[Base_Tarjetas].[SEGMENTO_DESCRIP].&amp;[" &amp; $C$6 &amp; "]",
"[Base_Tarjetas].[SITUACION]","[Base_Tarjetas].[SITUACION].&amp;[" &amp; $C14 &amp; "]",
"[Base_Tarjetas].[TIPO]","[Base_Tarjetas].[TIPO].&amp;[" &amp; $C$1 &amp; "]")/1000,
0)</f>
        <v>0</v>
      </c>
      <c r="Q14" s="8">
        <f>IFERROR(
GETPIVOTDATA("[Base_Tarjetas].[Importe]",TDinamica_R!$A$3,
"[Base_Tarjetas].[PERIODO]","[Base_Tarjetas].[PERIODO].&amp;[" &amp; TEXT(Q$6,"yyyymm") &amp; "]",
"[Base_Tarjetas].[Metrica]","[Base_Tarjetas].[Metrica].&amp;[" &amp; $A14 &amp; "]",
"[Base_Tarjetas].[SEGMENTO_DESCRIP]","[Base_Tarjetas].[SEGMENTO_DESCRIP].&amp;[" &amp; $C$6 &amp; "]",
"[Base_Tarjetas].[SITUACION]","[Base_Tarjetas].[SITUACION].&amp;[" &amp; $C14 &amp; "]",
"[Base_Tarjetas].[TIPO]","[Base_Tarjetas].[TIPO].&amp;[" &amp; $C$1 &amp; "]")/1000,
0)</f>
        <v>0</v>
      </c>
      <c r="R14" s="8">
        <f>IFERROR(
GETPIVOTDATA("[Base_Tarjetas].[Importe]",TDinamica_R!$A$3,
"[Base_Tarjetas].[PERIODO]","[Base_Tarjetas].[PERIODO].&amp;[" &amp; TEXT(R$6,"yyyymm") &amp; "]",
"[Base_Tarjetas].[Metrica]","[Base_Tarjetas].[Metrica].&amp;[" &amp; $A14 &amp; "]",
"[Base_Tarjetas].[SEGMENTO_DESCRIP]","[Base_Tarjetas].[SEGMENTO_DESCRIP].&amp;[" &amp; $C$6 &amp; "]",
"[Base_Tarjetas].[SITUACION]","[Base_Tarjetas].[SITUACION].&amp;[" &amp; $C14 &amp; "]",
"[Base_Tarjetas].[TIPO]","[Base_Tarjetas].[TIPO].&amp;[" &amp; $C$1 &amp; "]")/1000,
0)</f>
        <v>0</v>
      </c>
      <c r="S14" s="8">
        <f>IFERROR(
GETPIVOTDATA("[Base_Tarjetas].[Importe]",TDinamica_R!$A$3,
"[Base_Tarjetas].[PERIODO]","[Base_Tarjetas].[PERIODO].&amp;[" &amp; TEXT(S$6,"yyyymm") &amp; "]",
"[Base_Tarjetas].[Metrica]","[Base_Tarjetas].[Metrica].&amp;[" &amp; $A14 &amp; "]",
"[Base_Tarjetas].[SEGMENTO_DESCRIP]","[Base_Tarjetas].[SEGMENTO_DESCRIP].&amp;[" &amp; $C$6 &amp; "]",
"[Base_Tarjetas].[SITUACION]","[Base_Tarjetas].[SITUACION].&amp;[" &amp; $C14 &amp; "]",
"[Base_Tarjetas].[TIPO]","[Base_Tarjetas].[TIPO].&amp;[" &amp; $C$1 &amp; "]")/1000,
0)</f>
        <v>0</v>
      </c>
      <c r="T14" s="8">
        <f>IFERROR(
GETPIVOTDATA("[Base_Tarjetas].[Importe]",TDinamica_R!$A$3,
"[Base_Tarjetas].[PERIODO]","[Base_Tarjetas].[PERIODO].&amp;[" &amp; TEXT(T$6,"yyyymm") &amp; "]",
"[Base_Tarjetas].[Metrica]","[Base_Tarjetas].[Metrica].&amp;[" &amp; $A14 &amp; "]",
"[Base_Tarjetas].[SEGMENTO_DESCRIP]","[Base_Tarjetas].[SEGMENTO_DESCRIP].&amp;[" &amp; $C$6 &amp; "]",
"[Base_Tarjetas].[SITUACION]","[Base_Tarjetas].[SITUACION].&amp;[" &amp; $C14 &amp; "]",
"[Base_Tarjetas].[TIPO]","[Base_Tarjetas].[TIPO].&amp;[" &amp; $C$1 &amp; "]")/1000,
0)</f>
        <v>0</v>
      </c>
      <c r="U14" s="8">
        <f>IFERROR(
GETPIVOTDATA("[Base_Tarjetas].[Importe]",TDinamica_R!$A$3,
"[Base_Tarjetas].[PERIODO]","[Base_Tarjetas].[PERIODO].&amp;[" &amp; TEXT(U$6,"yyyymm") &amp; "]",
"[Base_Tarjetas].[Metrica]","[Base_Tarjetas].[Metrica].&amp;[" &amp; $A14 &amp; "]",
"[Base_Tarjetas].[SEGMENTO_DESCRIP]","[Base_Tarjetas].[SEGMENTO_DESCRIP].&amp;[" &amp; $C$6 &amp; "]",
"[Base_Tarjetas].[SITUACION]","[Base_Tarjetas].[SITUACION].&amp;[" &amp; $C14 &amp; "]",
"[Base_Tarjetas].[TIPO]","[Base_Tarjetas].[TIPO].&amp;[" &amp; $C$1 &amp; "]")/1000,
0)</f>
        <v>0</v>
      </c>
      <c r="V14" s="8">
        <f>IFERROR(
GETPIVOTDATA("[Base_Tarjetas].[Importe]",TDinamica_R!$A$3,
"[Base_Tarjetas].[PERIODO]","[Base_Tarjetas].[PERIODO].&amp;[" &amp; TEXT(V$6,"yyyymm") &amp; "]",
"[Base_Tarjetas].[Metrica]","[Base_Tarjetas].[Metrica].&amp;[" &amp; $A14 &amp; "]",
"[Base_Tarjetas].[SEGMENTO_DESCRIP]","[Base_Tarjetas].[SEGMENTO_DESCRIP].&amp;[" &amp; $C$6 &amp; "]",
"[Base_Tarjetas].[SITUACION]","[Base_Tarjetas].[SITUACION].&amp;[" &amp; $C14 &amp; "]",
"[Base_Tarjetas].[TIPO]","[Base_Tarjetas].[TIPO].&amp;[" &amp; $C$1 &amp; "]")/1000,
0)</f>
        <v>0</v>
      </c>
      <c r="W14" s="8">
        <f>IFERROR(
GETPIVOTDATA("[Base_Tarjetas].[Importe]",TDinamica_R!$A$3,
"[Base_Tarjetas].[PERIODO]","[Base_Tarjetas].[PERIODO].&amp;[" &amp; TEXT(W$6,"yyyymm") &amp; "]",
"[Base_Tarjetas].[Metrica]","[Base_Tarjetas].[Metrica].&amp;[" &amp; $A14 &amp; "]",
"[Base_Tarjetas].[SEGMENTO_DESCRIP]","[Base_Tarjetas].[SEGMENTO_DESCRIP].&amp;[" &amp; $C$6 &amp; "]",
"[Base_Tarjetas].[SITUACION]","[Base_Tarjetas].[SITUACION].&amp;[" &amp; $C14 &amp; "]",
"[Base_Tarjetas].[TIPO]","[Base_Tarjetas].[TIPO].&amp;[" &amp; $C$1 &amp; "]")/1000,
0)</f>
        <v>0</v>
      </c>
      <c r="X14" s="8">
        <f>IFERROR(
GETPIVOTDATA("[Base_Tarjetas].[Importe]",TDinamica_R!$A$3,
"[Base_Tarjetas].[PERIODO]","[Base_Tarjetas].[PERIODO].&amp;[" &amp; TEXT(X$6,"yyyymm") &amp; "]",
"[Base_Tarjetas].[Metrica]","[Base_Tarjetas].[Metrica].&amp;[" &amp; $A14 &amp; "]",
"[Base_Tarjetas].[SEGMENTO_DESCRIP]","[Base_Tarjetas].[SEGMENTO_DESCRIP].&amp;[" &amp; $C$6 &amp; "]",
"[Base_Tarjetas].[SITUACION]","[Base_Tarjetas].[SITUACION].&amp;[" &amp; $C14 &amp; "]",
"[Base_Tarjetas].[TIPO]","[Base_Tarjetas].[TIPO].&amp;[" &amp; $C$1 &amp; "]")/1000,
0)</f>
        <v>0</v>
      </c>
      <c r="Y14" s="8">
        <f>IFERROR(
GETPIVOTDATA("[Base_Tarjetas].[Importe]",TDinamica_R!$A$3,
"[Base_Tarjetas].[PERIODO]","[Base_Tarjetas].[PERIODO].&amp;[" &amp; TEXT(Y$6,"yyyymm") &amp; "]",
"[Base_Tarjetas].[Metrica]","[Base_Tarjetas].[Metrica].&amp;[" &amp; $A14 &amp; "]",
"[Base_Tarjetas].[SEGMENTO_DESCRIP]","[Base_Tarjetas].[SEGMENTO_DESCRIP].&amp;[" &amp; $C$6 &amp; "]",
"[Base_Tarjetas].[SITUACION]","[Base_Tarjetas].[SITUACION].&amp;[" &amp; $C14 &amp; "]",
"[Base_Tarjetas].[TIPO]","[Base_Tarjetas].[TIPO].&amp;[" &amp; $C$1 &amp; "]")/1000,
0)</f>
        <v>0</v>
      </c>
      <c r="Z14" s="8">
        <f>IFERROR(
GETPIVOTDATA("[Base_Tarjetas].[Importe]",TDinamica_R!$A$3,
"[Base_Tarjetas].[PERIODO]","[Base_Tarjetas].[PERIODO].&amp;[" &amp; TEXT(Z$6,"yyyymm") &amp; "]",
"[Base_Tarjetas].[Metrica]","[Base_Tarjetas].[Metrica].&amp;[" &amp; $A14 &amp; "]",
"[Base_Tarjetas].[SEGMENTO_DESCRIP]","[Base_Tarjetas].[SEGMENTO_DESCRIP].&amp;[" &amp; $C$6 &amp; "]",
"[Base_Tarjetas].[SITUACION]","[Base_Tarjetas].[SITUACION].&amp;[" &amp; $C14 &amp; "]",
"[Base_Tarjetas].[TIPO]","[Base_Tarjetas].[TIPO].&amp;[" &amp; $C$1 &amp; "]")/1000,
0)</f>
        <v>0</v>
      </c>
      <c r="AA14" s="8">
        <f>IFERROR(
GETPIVOTDATA("[Base_Tarjetas].[Importe]",TDinamica_R!$A$3,
"[Base_Tarjetas].[PERIODO]","[Base_Tarjetas].[PERIODO].&amp;[" &amp; TEXT(AA$6,"yyyymm") &amp; "]",
"[Base_Tarjetas].[Metrica]","[Base_Tarjetas].[Metrica].&amp;[" &amp; $A14 &amp; "]",
"[Base_Tarjetas].[SEGMENTO_DESCRIP]","[Base_Tarjetas].[SEGMENTO_DESCRIP].&amp;[" &amp; $C$6 &amp; "]",
"[Base_Tarjetas].[SITUACION]","[Base_Tarjetas].[SITUACION].&amp;[" &amp; $C14 &amp; "]",
"[Base_Tarjetas].[TIPO]","[Base_Tarjetas].[TIPO].&amp;[" &amp; $C$1 &amp; "]")/1000,
0)</f>
        <v>0</v>
      </c>
      <c r="AB14" s="8">
        <f>IFERROR(
GETPIVOTDATA("[Base_Tarjetas].[Importe]",TDinamica_R!$A$3,
"[Base_Tarjetas].[PERIODO]","[Base_Tarjetas].[PERIODO].&amp;[" &amp; TEXT(AB$6,"yyyymm") &amp; "]",
"[Base_Tarjetas].[Metrica]","[Base_Tarjetas].[Metrica].&amp;[" &amp; $A14 &amp; "]",
"[Base_Tarjetas].[SEGMENTO_DESCRIP]","[Base_Tarjetas].[SEGMENTO_DESCRIP].&amp;[" &amp; $C$6 &amp; "]",
"[Base_Tarjetas].[SITUACION]","[Base_Tarjetas].[SITUACION].&amp;[" &amp; $C14 &amp; "]",
"[Base_Tarjetas].[TIPO]","[Base_Tarjetas].[TIPO].&amp;[" &amp; $C$1 &amp; "]")/1000,
0)</f>
        <v>0</v>
      </c>
      <c r="AC14" s="8">
        <f>IFERROR(
GETPIVOTDATA("[Base_Tarjetas].[Importe]",TDinamica_R!$A$3,
"[Base_Tarjetas].[PERIODO]","[Base_Tarjetas].[PERIODO].&amp;[" &amp; TEXT(AC$6,"yyyymm") &amp; "]",
"[Base_Tarjetas].[Metrica]","[Base_Tarjetas].[Metrica].&amp;[" &amp; $A14 &amp; "]",
"[Base_Tarjetas].[SEGMENTO_DESCRIP]","[Base_Tarjetas].[SEGMENTO_DESCRIP].&amp;[" &amp; $C$6 &amp; "]",
"[Base_Tarjetas].[SITUACION]","[Base_Tarjetas].[SITUACION].&amp;[" &amp; $C14 &amp; "]",
"[Base_Tarjetas].[TIPO]","[Base_Tarjetas].[TIPO].&amp;[" &amp; $C$1 &amp; "]")/1000,
0)</f>
        <v>0</v>
      </c>
      <c r="AD14" s="8">
        <f>IFERROR(
GETPIVOTDATA("[Base_Tarjetas].[Importe]",TDinamica_R!$A$3,
"[Base_Tarjetas].[PERIODO]","[Base_Tarjetas].[PERIODO].&amp;[" &amp; TEXT(AD$6,"yyyymm") &amp; "]",
"[Base_Tarjetas].[Metrica]","[Base_Tarjetas].[Metrica].&amp;[" &amp; $A14 &amp; "]",
"[Base_Tarjetas].[SEGMENTO_DESCRIP]","[Base_Tarjetas].[SEGMENTO_DESCRIP].&amp;[" &amp; $C$6 &amp; "]",
"[Base_Tarjetas].[SITUACION]","[Base_Tarjetas].[SITUACION].&amp;[" &amp; $C14 &amp; "]",
"[Base_Tarjetas].[TIPO]","[Base_Tarjetas].[TIPO].&amp;[" &amp; $C$1 &amp; "]")/1000,
0)</f>
        <v>0</v>
      </c>
      <c r="AE14" s="8">
        <f>IFERROR(
GETPIVOTDATA("[Base_Tarjetas].[Importe]",TDinamica_R!$A$3,
"[Base_Tarjetas].[PERIODO]","[Base_Tarjetas].[PERIODO].&amp;[" &amp; TEXT(AE$6,"yyyymm") &amp; "]",
"[Base_Tarjetas].[Metrica]","[Base_Tarjetas].[Metrica].&amp;[" &amp; $A14 &amp; "]",
"[Base_Tarjetas].[SEGMENTO_DESCRIP]","[Base_Tarjetas].[SEGMENTO_DESCRIP].&amp;[" &amp; $C$6 &amp; "]",
"[Base_Tarjetas].[SITUACION]","[Base_Tarjetas].[SITUACION].&amp;[" &amp; $C14 &amp; "]",
"[Base_Tarjetas].[TIPO]","[Base_Tarjetas].[TIPO].&amp;[" &amp; $C$1 &amp; "]")/1000,
0)</f>
        <v>0</v>
      </c>
      <c r="AF14" s="8">
        <f>IFERROR(
GETPIVOTDATA("[Base_Tarjetas].[Importe]",TDinamica_R!$A$3,
"[Base_Tarjetas].[PERIODO]","[Base_Tarjetas].[PERIODO].&amp;[" &amp; TEXT(AF$6,"yyyymm") &amp; "]",
"[Base_Tarjetas].[Metrica]","[Base_Tarjetas].[Metrica].&amp;[" &amp; $A14 &amp; "]",
"[Base_Tarjetas].[SEGMENTO_DESCRIP]","[Base_Tarjetas].[SEGMENTO_DESCRIP].&amp;[" &amp; $C$6 &amp; "]",
"[Base_Tarjetas].[SITUACION]","[Base_Tarjetas].[SITUACION].&amp;[" &amp; $C14 &amp; "]",
"[Base_Tarjetas].[TIPO]","[Base_Tarjetas].[TIPO].&amp;[" &amp; $C$1 &amp; "]")/1000,
0)</f>
        <v>0</v>
      </c>
      <c r="AG14" s="8">
        <f>IFERROR(
GETPIVOTDATA("[Base_Tarjetas].[Importe]",TDinamica_R!$A$3,
"[Base_Tarjetas].[PERIODO]","[Base_Tarjetas].[PERIODO].&amp;[" &amp; TEXT(AG$6,"yyyymm") &amp; "]",
"[Base_Tarjetas].[Metrica]","[Base_Tarjetas].[Metrica].&amp;[" &amp; $A14 &amp; "]",
"[Base_Tarjetas].[SEGMENTO_DESCRIP]","[Base_Tarjetas].[SEGMENTO_DESCRIP].&amp;[" &amp; $C$6 &amp; "]",
"[Base_Tarjetas].[SITUACION]","[Base_Tarjetas].[SITUACION].&amp;[" &amp; $C14 &amp; "]",
"[Base_Tarjetas].[TIPO]","[Base_Tarjetas].[TIPO].&amp;[" &amp; $C$1 &amp; "]")/1000,
0)</f>
        <v>0</v>
      </c>
      <c r="AH14" s="8">
        <f>IFERROR(
GETPIVOTDATA("[Base_Tarjetas].[Importe]",TDinamica_R!$A$3,
"[Base_Tarjetas].[PERIODO]","[Base_Tarjetas].[PERIODO].&amp;[" &amp; TEXT(AH$6,"yyyymm") &amp; "]",
"[Base_Tarjetas].[Metrica]","[Base_Tarjetas].[Metrica].&amp;[" &amp; $A14 &amp; "]",
"[Base_Tarjetas].[SEGMENTO_DESCRIP]","[Base_Tarjetas].[SEGMENTO_DESCRIP].&amp;[" &amp; $C$6 &amp; "]",
"[Base_Tarjetas].[SITUACION]","[Base_Tarjetas].[SITUACION].&amp;[" &amp; $C14 &amp; "]",
"[Base_Tarjetas].[TIPO]","[Base_Tarjetas].[TIPO].&amp;[" &amp; $C$1 &amp; "]")/1000,
0)</f>
        <v>0</v>
      </c>
      <c r="AI14" s="8">
        <f>IFERROR(
GETPIVOTDATA("[Base_Tarjetas].[Importe]",TDinamica_R!$A$3,
"[Base_Tarjetas].[PERIODO]","[Base_Tarjetas].[PERIODO].&amp;[" &amp; TEXT(AI$6,"yyyymm") &amp; "]",
"[Base_Tarjetas].[Metrica]","[Base_Tarjetas].[Metrica].&amp;[" &amp; $A14 &amp; "]",
"[Base_Tarjetas].[SEGMENTO_DESCRIP]","[Base_Tarjetas].[SEGMENTO_DESCRIP].&amp;[" &amp; $C$6 &amp; "]",
"[Base_Tarjetas].[SITUACION]","[Base_Tarjetas].[SITUACION].&amp;[" &amp; $C14 &amp; "]",
"[Base_Tarjetas].[TIPO]","[Base_Tarjetas].[TIPO].&amp;[" &amp; $C$1 &amp; "]")/1000,
0)</f>
        <v>0</v>
      </c>
      <c r="AJ14" s="8">
        <f>IFERROR(
GETPIVOTDATA("[Base_Tarjetas].[Importe]",TDinamica_R!$A$3,
"[Base_Tarjetas].[PERIODO]","[Base_Tarjetas].[PERIODO].&amp;[" &amp; TEXT(AJ$6,"yyyymm") &amp; "]",
"[Base_Tarjetas].[Metrica]","[Base_Tarjetas].[Metrica].&amp;[" &amp; $A14 &amp; "]",
"[Base_Tarjetas].[SEGMENTO_DESCRIP]","[Base_Tarjetas].[SEGMENTO_DESCRIP].&amp;[" &amp; $C$6 &amp; "]",
"[Base_Tarjetas].[SITUACION]","[Base_Tarjetas].[SITUACION].&amp;[" &amp; $C14 &amp; "]",
"[Base_Tarjetas].[TIPO]","[Base_Tarjetas].[TIPO].&amp;[" &amp; $C$1 &amp; "]")/1000,
0)</f>
        <v>0</v>
      </c>
      <c r="AK14" s="8">
        <f>IFERROR(
GETPIVOTDATA("[Base_Tarjetas].[Importe]",TDinamica_R!$A$3,
"[Base_Tarjetas].[PERIODO]","[Base_Tarjetas].[PERIODO].&amp;[" &amp; TEXT(AK$6,"yyyymm") &amp; "]",
"[Base_Tarjetas].[Metrica]","[Base_Tarjetas].[Metrica].&amp;[" &amp; $A14 &amp; "]",
"[Base_Tarjetas].[SEGMENTO_DESCRIP]","[Base_Tarjetas].[SEGMENTO_DESCRIP].&amp;[" &amp; $C$6 &amp; "]",
"[Base_Tarjetas].[SITUACION]","[Base_Tarjetas].[SITUACION].&amp;[" &amp; $C14 &amp; "]",
"[Base_Tarjetas].[TIPO]","[Base_Tarjetas].[TIPO].&amp;[" &amp; $C$1 &amp; "]")/1000,
0)</f>
        <v>0</v>
      </c>
      <c r="AL14" s="8">
        <f>IFERROR(
GETPIVOTDATA("[Base_Tarjetas].[Importe]",TDinamica_R!$A$3,
"[Base_Tarjetas].[PERIODO]","[Base_Tarjetas].[PERIODO].&amp;[" &amp; TEXT(AL$6,"yyyymm") &amp; "]",
"[Base_Tarjetas].[Metrica]","[Base_Tarjetas].[Metrica].&amp;[" &amp; $A14 &amp; "]",
"[Base_Tarjetas].[SEGMENTO_DESCRIP]","[Base_Tarjetas].[SEGMENTO_DESCRIP].&amp;[" &amp; $C$6 &amp; "]",
"[Base_Tarjetas].[SITUACION]","[Base_Tarjetas].[SITUACION].&amp;[" &amp; $C14 &amp; "]",
"[Base_Tarjetas].[TIPO]","[Base_Tarjetas].[TIPO].&amp;[" &amp; $C$1 &amp; "]")/1000,
0)</f>
        <v>0</v>
      </c>
      <c r="AM14" s="8">
        <f>IFERROR(
GETPIVOTDATA("[Base_Tarjetas].[Importe]",TDinamica_R!$A$3,
"[Base_Tarjetas].[PERIODO]","[Base_Tarjetas].[PERIODO].&amp;[" &amp; TEXT(AM$6,"yyyymm") &amp; "]",
"[Base_Tarjetas].[Metrica]","[Base_Tarjetas].[Metrica].&amp;[" &amp; $A14 &amp; "]",
"[Base_Tarjetas].[SEGMENTO_DESCRIP]","[Base_Tarjetas].[SEGMENTO_DESCRIP].&amp;[" &amp; $C$6 &amp; "]",
"[Base_Tarjetas].[SITUACION]","[Base_Tarjetas].[SITUACION].&amp;[" &amp; $C14 &amp; "]",
"[Base_Tarjetas].[TIPO]","[Base_Tarjetas].[TIPO].&amp;[" &amp; $C$1 &amp; "]")/1000,
0)</f>
        <v>0</v>
      </c>
      <c r="AN14" s="8">
        <f>IFERROR(
GETPIVOTDATA("[Base_Tarjetas].[Importe]",TDinamica_R!$A$3,
"[Base_Tarjetas].[PERIODO]","[Base_Tarjetas].[PERIODO].&amp;[" &amp; TEXT(AN$6,"yyyymm") &amp; "]",
"[Base_Tarjetas].[Metrica]","[Base_Tarjetas].[Metrica].&amp;[" &amp; $A14 &amp; "]",
"[Base_Tarjetas].[SEGMENTO_DESCRIP]","[Base_Tarjetas].[SEGMENTO_DESCRIP].&amp;[" &amp; $C$6 &amp; "]",
"[Base_Tarjetas].[SITUACION]","[Base_Tarjetas].[SITUACION].&amp;[" &amp; $C14 &amp; "]",
"[Base_Tarjetas].[TIPO]","[Base_Tarjetas].[TIPO].&amp;[" &amp; $C$1 &amp; "]")/1000,
0)</f>
        <v>0</v>
      </c>
      <c r="AO14" s="8">
        <f>IFERROR(
GETPIVOTDATA("[Base_Tarjetas].[Importe]",TDinamica_R!$A$3,
"[Base_Tarjetas].[PERIODO]","[Base_Tarjetas].[PERIODO].&amp;[" &amp; TEXT(AO$6,"yyyymm") &amp; "]",
"[Base_Tarjetas].[Metrica]","[Base_Tarjetas].[Metrica].&amp;[" &amp; $A14 &amp; "]",
"[Base_Tarjetas].[SEGMENTO_DESCRIP]","[Base_Tarjetas].[SEGMENTO_DESCRIP].&amp;[" &amp; $C$6 &amp; "]",
"[Base_Tarjetas].[SITUACION]","[Base_Tarjetas].[SITUACION].&amp;[" &amp; $C14 &amp; "]",
"[Base_Tarjetas].[TIPO]","[Base_Tarjetas].[TIPO].&amp;[" &amp; $C$1 &amp; "]")/1000,
0)</f>
        <v>0</v>
      </c>
      <c r="AP14" s="8">
        <f>IFERROR(
GETPIVOTDATA("[Base_Tarjetas].[Importe]",TDinamica_R!$A$3,
"[Base_Tarjetas].[PERIODO]","[Base_Tarjetas].[PERIODO].&amp;[" &amp; TEXT(AP$6,"yyyymm") &amp; "]",
"[Base_Tarjetas].[Metrica]","[Base_Tarjetas].[Metrica].&amp;[" &amp; $A14 &amp; "]",
"[Base_Tarjetas].[SEGMENTO_DESCRIP]","[Base_Tarjetas].[SEGMENTO_DESCRIP].&amp;[" &amp; $C$6 &amp; "]",
"[Base_Tarjetas].[SITUACION]","[Base_Tarjetas].[SITUACION].&amp;[" &amp; $C14 &amp; "]",
"[Base_Tarjetas].[TIPO]","[Base_Tarjetas].[TIPO].&amp;[" &amp; $C$1 &amp; "]")/1000,
0)</f>
        <v>0</v>
      </c>
      <c r="AQ14" s="8">
        <f>IFERROR(
GETPIVOTDATA("[Base_Tarjetas].[Importe]",TDinamica_R!$A$3,
"[Base_Tarjetas].[PERIODO]","[Base_Tarjetas].[PERIODO].&amp;[" &amp; TEXT(AQ$6,"yyyymm") &amp; "]",
"[Base_Tarjetas].[Metrica]","[Base_Tarjetas].[Metrica].&amp;[" &amp; $A14 &amp; "]",
"[Base_Tarjetas].[SEGMENTO_DESCRIP]","[Base_Tarjetas].[SEGMENTO_DESCRIP].&amp;[" &amp; $C$6 &amp; "]",
"[Base_Tarjetas].[SITUACION]","[Base_Tarjetas].[SITUACION].&amp;[" &amp; $C14 &amp; "]",
"[Base_Tarjetas].[TIPO]","[Base_Tarjetas].[TIPO].&amp;[" &amp; $C$1 &amp; "]")/1000,
0)</f>
        <v>0</v>
      </c>
      <c r="AR14" s="8">
        <f>IFERROR(
GETPIVOTDATA("[Base_Tarjetas].[Importe]",TDinamica_R!$A$3,
"[Base_Tarjetas].[PERIODO]","[Base_Tarjetas].[PERIODO].&amp;[" &amp; TEXT(AR$6,"yyyymm") &amp; "]",
"[Base_Tarjetas].[Metrica]","[Base_Tarjetas].[Metrica].&amp;[" &amp; $A14 &amp; "]",
"[Base_Tarjetas].[SEGMENTO_DESCRIP]","[Base_Tarjetas].[SEGMENTO_DESCRIP].&amp;[" &amp; $C$6 &amp; "]",
"[Base_Tarjetas].[SITUACION]","[Base_Tarjetas].[SITUACION].&amp;[" &amp; $C14 &amp; "]",
"[Base_Tarjetas].[TIPO]","[Base_Tarjetas].[TIPO].&amp;[" &amp; $C$1 &amp; "]")/1000,
0)</f>
        <v>0</v>
      </c>
      <c r="AS14" s="8">
        <f>IFERROR(
GETPIVOTDATA("[Base_Tarjetas].[Importe]",TDinamica_R!$A$3,
"[Base_Tarjetas].[PERIODO]","[Base_Tarjetas].[PERIODO].&amp;[" &amp; TEXT(AS$6,"yyyymm") &amp; "]",
"[Base_Tarjetas].[Metrica]","[Base_Tarjetas].[Metrica].&amp;[" &amp; $A14 &amp; "]",
"[Base_Tarjetas].[SEGMENTO_DESCRIP]","[Base_Tarjetas].[SEGMENTO_DESCRIP].&amp;[" &amp; $C$6 &amp; "]",
"[Base_Tarjetas].[SITUACION]","[Base_Tarjetas].[SITUACION].&amp;[" &amp; $C14 &amp; "]",
"[Base_Tarjetas].[TIPO]","[Base_Tarjetas].[TIPO].&amp;[" &amp; $C$1 &amp; "]")/1000,
0)</f>
        <v>0</v>
      </c>
      <c r="AT14" s="8">
        <f>IFERROR(
GETPIVOTDATA("[Base_Tarjetas].[Importe]",TDinamica_R!$A$3,
"[Base_Tarjetas].[PERIODO]","[Base_Tarjetas].[PERIODO].&amp;[" &amp; TEXT(AT$6,"yyyymm") &amp; "]",
"[Base_Tarjetas].[Metrica]","[Base_Tarjetas].[Metrica].&amp;[" &amp; $A14 &amp; "]",
"[Base_Tarjetas].[SEGMENTO_DESCRIP]","[Base_Tarjetas].[SEGMENTO_DESCRIP].&amp;[" &amp; $C$6 &amp; "]",
"[Base_Tarjetas].[SITUACION]","[Base_Tarjetas].[SITUACION].&amp;[" &amp; $C14 &amp; "]",
"[Base_Tarjetas].[TIPO]","[Base_Tarjetas].[TIPO].&amp;[" &amp; $C$1 &amp; "]")/1000,
0)</f>
        <v>0</v>
      </c>
      <c r="AU14" s="8">
        <f>IFERROR(
GETPIVOTDATA("[Base_Tarjetas].[Importe]",TDinamica_R!$A$3,
"[Base_Tarjetas].[PERIODO]","[Base_Tarjetas].[PERIODO].&amp;[" &amp; TEXT(AU$6,"yyyymm") &amp; "]",
"[Base_Tarjetas].[Metrica]","[Base_Tarjetas].[Metrica].&amp;[" &amp; $A14 &amp; "]",
"[Base_Tarjetas].[SEGMENTO_DESCRIP]","[Base_Tarjetas].[SEGMENTO_DESCRIP].&amp;[" &amp; $C$6 &amp; "]",
"[Base_Tarjetas].[SITUACION]","[Base_Tarjetas].[SITUACION].&amp;[" &amp; $C14 &amp; "]",
"[Base_Tarjetas].[TIPO]","[Base_Tarjetas].[TIPO].&amp;[" &amp; $C$1 &amp; "]")/1000,
0)</f>
        <v>0</v>
      </c>
      <c r="AV14" s="8">
        <f>IFERROR(
GETPIVOTDATA("[Base_Tarjetas].[Importe]",TDinamica_R!$A$3,
"[Base_Tarjetas].[PERIODO]","[Base_Tarjetas].[PERIODO].&amp;[" &amp; TEXT(AV$6,"yyyymm") &amp; "]",
"[Base_Tarjetas].[Metrica]","[Base_Tarjetas].[Metrica].&amp;[" &amp; $A14 &amp; "]",
"[Base_Tarjetas].[SEGMENTO_DESCRIP]","[Base_Tarjetas].[SEGMENTO_DESCRIP].&amp;[" &amp; $C$6 &amp; "]",
"[Base_Tarjetas].[SITUACION]","[Base_Tarjetas].[SITUACION].&amp;[" &amp; $C14 &amp; "]",
"[Base_Tarjetas].[TIPO]","[Base_Tarjetas].[TIPO].&amp;[" &amp; $C$1 &amp; "]")/1000,
0)</f>
        <v>0</v>
      </c>
      <c r="AW14" s="8">
        <f>IFERROR(
GETPIVOTDATA("[Base_Tarjetas].[Importe]",TDinamica_R!$A$3,
"[Base_Tarjetas].[PERIODO]","[Base_Tarjetas].[PERIODO].&amp;[" &amp; TEXT(AW$6,"yyyymm") &amp; "]",
"[Base_Tarjetas].[Metrica]","[Base_Tarjetas].[Metrica].&amp;[" &amp; $A14 &amp; "]",
"[Base_Tarjetas].[SEGMENTO_DESCRIP]","[Base_Tarjetas].[SEGMENTO_DESCRIP].&amp;[" &amp; $C$6 &amp; "]",
"[Base_Tarjetas].[SITUACION]","[Base_Tarjetas].[SITUACION].&amp;[" &amp; $C14 &amp; "]",
"[Base_Tarjetas].[TIPO]","[Base_Tarjetas].[TIPO].&amp;[" &amp; $C$1 &amp; "]")/1000,
0)</f>
        <v>0</v>
      </c>
      <c r="AX14" s="8">
        <f>IFERROR(
GETPIVOTDATA("[Base_Tarjetas].[Importe]",TDinamica_R!$A$3,
"[Base_Tarjetas].[PERIODO]","[Base_Tarjetas].[PERIODO].&amp;[" &amp; TEXT(AX$6,"yyyymm") &amp; "]",
"[Base_Tarjetas].[Metrica]","[Base_Tarjetas].[Metrica].&amp;[" &amp; $A14 &amp; "]",
"[Base_Tarjetas].[SEGMENTO_DESCRIP]","[Base_Tarjetas].[SEGMENTO_DESCRIP].&amp;[" &amp; $C$6 &amp; "]",
"[Base_Tarjetas].[SITUACION]","[Base_Tarjetas].[SITUACION].&amp;[" &amp; $C14 &amp; "]",
"[Base_Tarjetas].[TIPO]","[Base_Tarjetas].[TIPO].&amp;[" &amp; $C$1 &amp; "]")/1000,
0)</f>
        <v>0</v>
      </c>
      <c r="AY14" s="8">
        <f>IFERROR(
GETPIVOTDATA("[Base_Tarjetas].[Importe]",TDinamica_R!$A$3,
"[Base_Tarjetas].[PERIODO]","[Base_Tarjetas].[PERIODO].&amp;[" &amp; TEXT(AY$6,"yyyymm") &amp; "]",
"[Base_Tarjetas].[Metrica]","[Base_Tarjetas].[Metrica].&amp;[" &amp; $A14 &amp; "]",
"[Base_Tarjetas].[SEGMENTO_DESCRIP]","[Base_Tarjetas].[SEGMENTO_DESCRIP].&amp;[" &amp; $C$6 &amp; "]",
"[Base_Tarjetas].[SITUACION]","[Base_Tarjetas].[SITUACION].&amp;[" &amp; $C14 &amp; "]",
"[Base_Tarjetas].[TIPO]","[Base_Tarjetas].[TIPO].&amp;[" &amp; $C$1 &amp; "]")/1000,
0)</f>
        <v>0</v>
      </c>
      <c r="AZ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TEXT(AZ$6,"yyyymm") &amp; "]"),
0)</f>
        <v>680040.16638206202</v>
      </c>
      <c r="BA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TEXT(BA$6,"yyyymm") &amp; "]"),
0)</f>
        <v>681420.5410863813</v>
      </c>
      <c r="BB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TEXT(BB$6,"yyyymm") &amp; "]"),
0)</f>
        <v>685147.65905910591</v>
      </c>
      <c r="BC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TEXT(BC$6,"yyyymm") &amp; "]"),
0)</f>
        <v>695212.3674631808</v>
      </c>
      <c r="BD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TEXT(BD$6,"yyyymm") &amp; "]"),
0)</f>
        <v>711108.07608369633</v>
      </c>
      <c r="BE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TEXT(BE$6,"yyyymm") &amp; "]"),
0)</f>
        <v>726035.75918583467</v>
      </c>
      <c r="BF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TEXT(BF$6,"yyyymm") &amp; "]"),
0)</f>
        <v>733947.65837199008</v>
      </c>
      <c r="BG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TEXT(BG$6,"yyyymm") &amp; "]"),
0)</f>
        <v>740030.87532588502</v>
      </c>
      <c r="BH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TEXT(BH$6,"yyyymm") &amp; "]"),
0)</f>
        <v>750834.87243726535</v>
      </c>
      <c r="BI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TEXT(BI$6,"yyyymm") &amp; "]"),
0)</f>
        <v>764776.39400186576</v>
      </c>
      <c r="BJ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TEXT(BJ$6,"yyyymm") &amp; "]"),
0)</f>
        <v>777352.3922983699</v>
      </c>
      <c r="BK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TEXT(BK$6,"yyyymm") &amp; "]"),
0)</f>
        <v>785678.70113300707</v>
      </c>
      <c r="BO14" s="24">
        <f t="shared" ref="BO14:BT16" si="10">IFERROR(AVERAGEIFS($D14:$BM14,$D$6:$BM$6,"&gt;="&amp;BO$2,$D$6:$BM$6,"&lt;="&amp;BO$6,$D$5:$BM$5,BO$5,$D14:$BM14,"&lt;&gt;0"),0)</f>
        <v>0</v>
      </c>
      <c r="BP14" s="24">
        <f t="shared" si="10"/>
        <v>682202.78884251637</v>
      </c>
      <c r="BQ14" s="24">
        <f t="shared" si="10"/>
        <v>0</v>
      </c>
      <c r="BR14" s="24">
        <f t="shared" si="10"/>
        <v>0</v>
      </c>
      <c r="BS14" s="24">
        <f t="shared" si="10"/>
        <v>0</v>
      </c>
      <c r="BT14" s="24">
        <f t="shared" si="10"/>
        <v>0</v>
      </c>
      <c r="BW14" s="24">
        <f t="shared" ref="BW14:CB16" si="11">SUMIFS($D14:$BM14,$D$6:$BM$6,"&gt;="&amp;BO$2,$D$6:$BM$6,"&lt;="&amp;BO$6,$D$5:$BM$5,BO$5)</f>
        <v>0</v>
      </c>
      <c r="BX14" s="24">
        <f t="shared" si="11"/>
        <v>2046608.3665275492</v>
      </c>
      <c r="BY14" s="24">
        <f t="shared" si="11"/>
        <v>0</v>
      </c>
      <c r="BZ14" s="24">
        <f t="shared" si="11"/>
        <v>0</v>
      </c>
      <c r="CA14" s="24">
        <f t="shared" si="11"/>
        <v>0</v>
      </c>
      <c r="CB14" s="24">
        <f t="shared" si="11"/>
        <v>0</v>
      </c>
    </row>
    <row r="15" spans="1:81" hidden="1" outlineLevel="1" x14ac:dyDescent="0.25">
      <c r="A15" s="11" t="s">
        <v>16</v>
      </c>
      <c r="C15" s="2" t="s">
        <v>1</v>
      </c>
      <c r="D15" s="8">
        <f>IFERROR(
GETPIVOTDATA("[Base_Tarjetas].[Importe]",TDinamica_R!$A$3,
"[Base_Tarjetas].[PERIODO]","[Base_Tarjetas].[PERIODO].&amp;[" &amp; TEXT(D$6,"yyyymm") &amp; "]",
"[Base_Tarjetas].[Metrica]","[Base_Tarjetas].[Metrica].&amp;[" &amp; $A15 &amp; "]",
"[Base_Tarjetas].[SEGMENTO_DESCRIP]","[Base_Tarjetas].[SEGMENTO_DESCRIP].&amp;[" &amp; $C$6 &amp; "]",
"[Base_Tarjetas].[SITUACION]","[Base_Tarjetas].[SITUACION].&amp;[" &amp; $C15 &amp; "]",
"[Base_Tarjetas].[TIPO]","[Base_Tarjetas].[TIPO].&amp;[" &amp; $C$1 &amp; "]")/1000,
0)</f>
        <v>0</v>
      </c>
      <c r="E15" s="8">
        <f>IFERROR(
GETPIVOTDATA("[Base_Tarjetas].[Importe]",TDinamica_R!$A$3,
"[Base_Tarjetas].[PERIODO]","[Base_Tarjetas].[PERIODO].&amp;[" &amp; TEXT(E$6,"yyyymm") &amp; "]",
"[Base_Tarjetas].[Metrica]","[Base_Tarjetas].[Metrica].&amp;[" &amp; $A15 &amp; "]",
"[Base_Tarjetas].[SEGMENTO_DESCRIP]","[Base_Tarjetas].[SEGMENTO_DESCRIP].&amp;[" &amp; $C$6 &amp; "]",
"[Base_Tarjetas].[SITUACION]","[Base_Tarjetas].[SITUACION].&amp;[" &amp; $C15 &amp; "]",
"[Base_Tarjetas].[TIPO]","[Base_Tarjetas].[TIPO].&amp;[" &amp; $C$1 &amp; "]")/1000,
0)</f>
        <v>0</v>
      </c>
      <c r="F15" s="8">
        <f>IFERROR(
GETPIVOTDATA("[Base_Tarjetas].[Importe]",TDinamica_R!$A$3,
"[Base_Tarjetas].[PERIODO]","[Base_Tarjetas].[PERIODO].&amp;[" &amp; TEXT(F$6,"yyyymm") &amp; "]",
"[Base_Tarjetas].[Metrica]","[Base_Tarjetas].[Metrica].&amp;[" &amp; $A15 &amp; "]",
"[Base_Tarjetas].[SEGMENTO_DESCRIP]","[Base_Tarjetas].[SEGMENTO_DESCRIP].&amp;[" &amp; $C$6 &amp; "]",
"[Base_Tarjetas].[SITUACION]","[Base_Tarjetas].[SITUACION].&amp;[" &amp; $C15 &amp; "]",
"[Base_Tarjetas].[TIPO]","[Base_Tarjetas].[TIPO].&amp;[" &amp; $C$1 &amp; "]")/1000,
0)</f>
        <v>0</v>
      </c>
      <c r="G15" s="8">
        <f>IFERROR(
GETPIVOTDATA("[Base_Tarjetas].[Importe]",TDinamica_R!$A$3,
"[Base_Tarjetas].[PERIODO]","[Base_Tarjetas].[PERIODO].&amp;[" &amp; TEXT(G$6,"yyyymm") &amp; "]",
"[Base_Tarjetas].[Metrica]","[Base_Tarjetas].[Metrica].&amp;[" &amp; $A15 &amp; "]",
"[Base_Tarjetas].[SEGMENTO_DESCRIP]","[Base_Tarjetas].[SEGMENTO_DESCRIP].&amp;[" &amp; $C$6 &amp; "]",
"[Base_Tarjetas].[SITUACION]","[Base_Tarjetas].[SITUACION].&amp;[" &amp; $C15 &amp; "]",
"[Base_Tarjetas].[TIPO]","[Base_Tarjetas].[TIPO].&amp;[" &amp; $C$1 &amp; "]")/1000,
0)</f>
        <v>0</v>
      </c>
      <c r="H15" s="8">
        <f>IFERROR(
GETPIVOTDATA("[Base_Tarjetas].[Importe]",TDinamica_R!$A$3,
"[Base_Tarjetas].[PERIODO]","[Base_Tarjetas].[PERIODO].&amp;[" &amp; TEXT(H$6,"yyyymm") &amp; "]",
"[Base_Tarjetas].[Metrica]","[Base_Tarjetas].[Metrica].&amp;[" &amp; $A15 &amp; "]",
"[Base_Tarjetas].[SEGMENTO_DESCRIP]","[Base_Tarjetas].[SEGMENTO_DESCRIP].&amp;[" &amp; $C$6 &amp; "]",
"[Base_Tarjetas].[SITUACION]","[Base_Tarjetas].[SITUACION].&amp;[" &amp; $C15 &amp; "]",
"[Base_Tarjetas].[TIPO]","[Base_Tarjetas].[TIPO].&amp;[" &amp; $C$1 &amp; "]")/1000,
0)</f>
        <v>0</v>
      </c>
      <c r="I15" s="8">
        <f>IFERROR(
GETPIVOTDATA("[Base_Tarjetas].[Importe]",TDinamica_R!$A$3,
"[Base_Tarjetas].[PERIODO]","[Base_Tarjetas].[PERIODO].&amp;[" &amp; TEXT(I$6,"yyyymm") &amp; "]",
"[Base_Tarjetas].[Metrica]","[Base_Tarjetas].[Metrica].&amp;[" &amp; $A15 &amp; "]",
"[Base_Tarjetas].[SEGMENTO_DESCRIP]","[Base_Tarjetas].[SEGMENTO_DESCRIP].&amp;[" &amp; $C$6 &amp; "]",
"[Base_Tarjetas].[SITUACION]","[Base_Tarjetas].[SITUACION].&amp;[" &amp; $C15 &amp; "]",
"[Base_Tarjetas].[TIPO]","[Base_Tarjetas].[TIPO].&amp;[" &amp; $C$1 &amp; "]")/1000,
0)</f>
        <v>0</v>
      </c>
      <c r="J15" s="8">
        <f>IFERROR(
GETPIVOTDATA("[Base_Tarjetas].[Importe]",TDinamica_R!$A$3,
"[Base_Tarjetas].[PERIODO]","[Base_Tarjetas].[PERIODO].&amp;[" &amp; TEXT(J$6,"yyyymm") &amp; "]",
"[Base_Tarjetas].[Metrica]","[Base_Tarjetas].[Metrica].&amp;[" &amp; $A15 &amp; "]",
"[Base_Tarjetas].[SEGMENTO_DESCRIP]","[Base_Tarjetas].[SEGMENTO_DESCRIP].&amp;[" &amp; $C$6 &amp; "]",
"[Base_Tarjetas].[SITUACION]","[Base_Tarjetas].[SITUACION].&amp;[" &amp; $C15 &amp; "]",
"[Base_Tarjetas].[TIPO]","[Base_Tarjetas].[TIPO].&amp;[" &amp; $C$1 &amp; "]")/1000,
0)</f>
        <v>0</v>
      </c>
      <c r="K15" s="8">
        <f>IFERROR(
GETPIVOTDATA("[Base_Tarjetas].[Importe]",TDinamica_R!$A$3,
"[Base_Tarjetas].[PERIODO]","[Base_Tarjetas].[PERIODO].&amp;[" &amp; TEXT(K$6,"yyyymm") &amp; "]",
"[Base_Tarjetas].[Metrica]","[Base_Tarjetas].[Metrica].&amp;[" &amp; $A15 &amp; "]",
"[Base_Tarjetas].[SEGMENTO_DESCRIP]","[Base_Tarjetas].[SEGMENTO_DESCRIP].&amp;[" &amp; $C$6 &amp; "]",
"[Base_Tarjetas].[SITUACION]","[Base_Tarjetas].[SITUACION].&amp;[" &amp; $C15 &amp; "]",
"[Base_Tarjetas].[TIPO]","[Base_Tarjetas].[TIPO].&amp;[" &amp; $C$1 &amp; "]")/1000,
0)</f>
        <v>0</v>
      </c>
      <c r="L15" s="8">
        <f>IFERROR(
GETPIVOTDATA("[Base_Tarjetas].[Importe]",TDinamica_R!$A$3,
"[Base_Tarjetas].[PERIODO]","[Base_Tarjetas].[PERIODO].&amp;[" &amp; TEXT(L$6,"yyyymm") &amp; "]",
"[Base_Tarjetas].[Metrica]","[Base_Tarjetas].[Metrica].&amp;[" &amp; $A15 &amp; "]",
"[Base_Tarjetas].[SEGMENTO_DESCRIP]","[Base_Tarjetas].[SEGMENTO_DESCRIP].&amp;[" &amp; $C$6 &amp; "]",
"[Base_Tarjetas].[SITUACION]","[Base_Tarjetas].[SITUACION].&amp;[" &amp; $C15 &amp; "]",
"[Base_Tarjetas].[TIPO]","[Base_Tarjetas].[TIPO].&amp;[" &amp; $C$1 &amp; "]")/1000,
0)</f>
        <v>0</v>
      </c>
      <c r="M15" s="8">
        <f>IFERROR(
GETPIVOTDATA("[Base_Tarjetas].[Importe]",TDinamica_R!$A$3,
"[Base_Tarjetas].[PERIODO]","[Base_Tarjetas].[PERIODO].&amp;[" &amp; TEXT(M$6,"yyyymm") &amp; "]",
"[Base_Tarjetas].[Metrica]","[Base_Tarjetas].[Metrica].&amp;[" &amp; $A15 &amp; "]",
"[Base_Tarjetas].[SEGMENTO_DESCRIP]","[Base_Tarjetas].[SEGMENTO_DESCRIP].&amp;[" &amp; $C$6 &amp; "]",
"[Base_Tarjetas].[SITUACION]","[Base_Tarjetas].[SITUACION].&amp;[" &amp; $C15 &amp; "]",
"[Base_Tarjetas].[TIPO]","[Base_Tarjetas].[TIPO].&amp;[" &amp; $C$1 &amp; "]")/1000,
0)</f>
        <v>0</v>
      </c>
      <c r="N15" s="8">
        <f>IFERROR(
GETPIVOTDATA("[Base_Tarjetas].[Importe]",TDinamica_R!$A$3,
"[Base_Tarjetas].[PERIODO]","[Base_Tarjetas].[PERIODO].&amp;[" &amp; TEXT(N$6,"yyyymm") &amp; "]",
"[Base_Tarjetas].[Metrica]","[Base_Tarjetas].[Metrica].&amp;[" &amp; $A15 &amp; "]",
"[Base_Tarjetas].[SEGMENTO_DESCRIP]","[Base_Tarjetas].[SEGMENTO_DESCRIP].&amp;[" &amp; $C$6 &amp; "]",
"[Base_Tarjetas].[SITUACION]","[Base_Tarjetas].[SITUACION].&amp;[" &amp; $C15 &amp; "]",
"[Base_Tarjetas].[TIPO]","[Base_Tarjetas].[TIPO].&amp;[" &amp; $C$1 &amp; "]")/1000,
0)</f>
        <v>0</v>
      </c>
      <c r="O15" s="8">
        <f>IFERROR(
GETPIVOTDATA("[Base_Tarjetas].[Importe]",TDinamica_R!$A$3,
"[Base_Tarjetas].[PERIODO]","[Base_Tarjetas].[PERIODO].&amp;[" &amp; TEXT(O$6,"yyyymm") &amp; "]",
"[Base_Tarjetas].[Metrica]","[Base_Tarjetas].[Metrica].&amp;[" &amp; $A15 &amp; "]",
"[Base_Tarjetas].[SEGMENTO_DESCRIP]","[Base_Tarjetas].[SEGMENTO_DESCRIP].&amp;[" &amp; $C$6 &amp; "]",
"[Base_Tarjetas].[SITUACION]","[Base_Tarjetas].[SITUACION].&amp;[" &amp; $C15 &amp; "]",
"[Base_Tarjetas].[TIPO]","[Base_Tarjetas].[TIPO].&amp;[" &amp; $C$1 &amp; "]")/1000,
0)</f>
        <v>0</v>
      </c>
      <c r="P15" s="8">
        <f>IFERROR(
GETPIVOTDATA("[Base_Tarjetas].[Importe]",TDinamica_R!$A$3,
"[Base_Tarjetas].[PERIODO]","[Base_Tarjetas].[PERIODO].&amp;[" &amp; TEXT(P$6,"yyyymm") &amp; "]",
"[Base_Tarjetas].[Metrica]","[Base_Tarjetas].[Metrica].&amp;[" &amp; $A15 &amp; "]",
"[Base_Tarjetas].[SEGMENTO_DESCRIP]","[Base_Tarjetas].[SEGMENTO_DESCRIP].&amp;[" &amp; $C$6 &amp; "]",
"[Base_Tarjetas].[SITUACION]","[Base_Tarjetas].[SITUACION].&amp;[" &amp; $C15 &amp; "]",
"[Base_Tarjetas].[TIPO]","[Base_Tarjetas].[TIPO].&amp;[" &amp; $C$1 &amp; "]")/1000,
0)</f>
        <v>0</v>
      </c>
      <c r="Q15" s="8">
        <f>IFERROR(
GETPIVOTDATA("[Base_Tarjetas].[Importe]",TDinamica_R!$A$3,
"[Base_Tarjetas].[PERIODO]","[Base_Tarjetas].[PERIODO].&amp;[" &amp; TEXT(Q$6,"yyyymm") &amp; "]",
"[Base_Tarjetas].[Metrica]","[Base_Tarjetas].[Metrica].&amp;[" &amp; $A15 &amp; "]",
"[Base_Tarjetas].[SEGMENTO_DESCRIP]","[Base_Tarjetas].[SEGMENTO_DESCRIP].&amp;[" &amp; $C$6 &amp; "]",
"[Base_Tarjetas].[SITUACION]","[Base_Tarjetas].[SITUACION].&amp;[" &amp; $C15 &amp; "]",
"[Base_Tarjetas].[TIPO]","[Base_Tarjetas].[TIPO].&amp;[" &amp; $C$1 &amp; "]")/1000,
0)</f>
        <v>0</v>
      </c>
      <c r="R15" s="8">
        <f>IFERROR(
GETPIVOTDATA("[Base_Tarjetas].[Importe]",TDinamica_R!$A$3,
"[Base_Tarjetas].[PERIODO]","[Base_Tarjetas].[PERIODO].&amp;[" &amp; TEXT(R$6,"yyyymm") &amp; "]",
"[Base_Tarjetas].[Metrica]","[Base_Tarjetas].[Metrica].&amp;[" &amp; $A15 &amp; "]",
"[Base_Tarjetas].[SEGMENTO_DESCRIP]","[Base_Tarjetas].[SEGMENTO_DESCRIP].&amp;[" &amp; $C$6 &amp; "]",
"[Base_Tarjetas].[SITUACION]","[Base_Tarjetas].[SITUACION].&amp;[" &amp; $C15 &amp; "]",
"[Base_Tarjetas].[TIPO]","[Base_Tarjetas].[TIPO].&amp;[" &amp; $C$1 &amp; "]")/1000,
0)</f>
        <v>0</v>
      </c>
      <c r="S15" s="8">
        <f>IFERROR(
GETPIVOTDATA("[Base_Tarjetas].[Importe]",TDinamica_R!$A$3,
"[Base_Tarjetas].[PERIODO]","[Base_Tarjetas].[PERIODO].&amp;[" &amp; TEXT(S$6,"yyyymm") &amp; "]",
"[Base_Tarjetas].[Metrica]","[Base_Tarjetas].[Metrica].&amp;[" &amp; $A15 &amp; "]",
"[Base_Tarjetas].[SEGMENTO_DESCRIP]","[Base_Tarjetas].[SEGMENTO_DESCRIP].&amp;[" &amp; $C$6 &amp; "]",
"[Base_Tarjetas].[SITUACION]","[Base_Tarjetas].[SITUACION].&amp;[" &amp; $C15 &amp; "]",
"[Base_Tarjetas].[TIPO]","[Base_Tarjetas].[TIPO].&amp;[" &amp; $C$1 &amp; "]")/1000,
0)</f>
        <v>0</v>
      </c>
      <c r="T15" s="8">
        <f>IFERROR(
GETPIVOTDATA("[Base_Tarjetas].[Importe]",TDinamica_R!$A$3,
"[Base_Tarjetas].[PERIODO]","[Base_Tarjetas].[PERIODO].&amp;[" &amp; TEXT(T$6,"yyyymm") &amp; "]",
"[Base_Tarjetas].[Metrica]","[Base_Tarjetas].[Metrica].&amp;[" &amp; $A15 &amp; "]",
"[Base_Tarjetas].[SEGMENTO_DESCRIP]","[Base_Tarjetas].[SEGMENTO_DESCRIP].&amp;[" &amp; $C$6 &amp; "]",
"[Base_Tarjetas].[SITUACION]","[Base_Tarjetas].[SITUACION].&amp;[" &amp; $C15 &amp; "]",
"[Base_Tarjetas].[TIPO]","[Base_Tarjetas].[TIPO].&amp;[" &amp; $C$1 &amp; "]")/1000,
0)</f>
        <v>0</v>
      </c>
      <c r="U15" s="8">
        <f>IFERROR(
GETPIVOTDATA("[Base_Tarjetas].[Importe]",TDinamica_R!$A$3,
"[Base_Tarjetas].[PERIODO]","[Base_Tarjetas].[PERIODO].&amp;[" &amp; TEXT(U$6,"yyyymm") &amp; "]",
"[Base_Tarjetas].[Metrica]","[Base_Tarjetas].[Metrica].&amp;[" &amp; $A15 &amp; "]",
"[Base_Tarjetas].[SEGMENTO_DESCRIP]","[Base_Tarjetas].[SEGMENTO_DESCRIP].&amp;[" &amp; $C$6 &amp; "]",
"[Base_Tarjetas].[SITUACION]","[Base_Tarjetas].[SITUACION].&amp;[" &amp; $C15 &amp; "]",
"[Base_Tarjetas].[TIPO]","[Base_Tarjetas].[TIPO].&amp;[" &amp; $C$1 &amp; "]")/1000,
0)</f>
        <v>0</v>
      </c>
      <c r="V15" s="8">
        <f>IFERROR(
GETPIVOTDATA("[Base_Tarjetas].[Importe]",TDinamica_R!$A$3,
"[Base_Tarjetas].[PERIODO]","[Base_Tarjetas].[PERIODO].&amp;[" &amp; TEXT(V$6,"yyyymm") &amp; "]",
"[Base_Tarjetas].[Metrica]","[Base_Tarjetas].[Metrica].&amp;[" &amp; $A15 &amp; "]",
"[Base_Tarjetas].[SEGMENTO_DESCRIP]","[Base_Tarjetas].[SEGMENTO_DESCRIP].&amp;[" &amp; $C$6 &amp; "]",
"[Base_Tarjetas].[SITUACION]","[Base_Tarjetas].[SITUACION].&amp;[" &amp; $C15 &amp; "]",
"[Base_Tarjetas].[TIPO]","[Base_Tarjetas].[TIPO].&amp;[" &amp; $C$1 &amp; "]")/1000,
0)</f>
        <v>0</v>
      </c>
      <c r="W15" s="8">
        <f>IFERROR(
GETPIVOTDATA("[Base_Tarjetas].[Importe]",TDinamica_R!$A$3,
"[Base_Tarjetas].[PERIODO]","[Base_Tarjetas].[PERIODO].&amp;[" &amp; TEXT(W$6,"yyyymm") &amp; "]",
"[Base_Tarjetas].[Metrica]","[Base_Tarjetas].[Metrica].&amp;[" &amp; $A15 &amp; "]",
"[Base_Tarjetas].[SEGMENTO_DESCRIP]","[Base_Tarjetas].[SEGMENTO_DESCRIP].&amp;[" &amp; $C$6 &amp; "]",
"[Base_Tarjetas].[SITUACION]","[Base_Tarjetas].[SITUACION].&amp;[" &amp; $C15 &amp; "]",
"[Base_Tarjetas].[TIPO]","[Base_Tarjetas].[TIPO].&amp;[" &amp; $C$1 &amp; "]")/1000,
0)</f>
        <v>0</v>
      </c>
      <c r="X15" s="8">
        <f>IFERROR(
GETPIVOTDATA("[Base_Tarjetas].[Importe]",TDinamica_R!$A$3,
"[Base_Tarjetas].[PERIODO]","[Base_Tarjetas].[PERIODO].&amp;[" &amp; TEXT(X$6,"yyyymm") &amp; "]",
"[Base_Tarjetas].[Metrica]","[Base_Tarjetas].[Metrica].&amp;[" &amp; $A15 &amp; "]",
"[Base_Tarjetas].[SEGMENTO_DESCRIP]","[Base_Tarjetas].[SEGMENTO_DESCRIP].&amp;[" &amp; $C$6 &amp; "]",
"[Base_Tarjetas].[SITUACION]","[Base_Tarjetas].[SITUACION].&amp;[" &amp; $C15 &amp; "]",
"[Base_Tarjetas].[TIPO]","[Base_Tarjetas].[TIPO].&amp;[" &amp; $C$1 &amp; "]")/1000,
0)</f>
        <v>0</v>
      </c>
      <c r="Y15" s="8">
        <f>IFERROR(
GETPIVOTDATA("[Base_Tarjetas].[Importe]",TDinamica_R!$A$3,
"[Base_Tarjetas].[PERIODO]","[Base_Tarjetas].[PERIODO].&amp;[" &amp; TEXT(Y$6,"yyyymm") &amp; "]",
"[Base_Tarjetas].[Metrica]","[Base_Tarjetas].[Metrica].&amp;[" &amp; $A15 &amp; "]",
"[Base_Tarjetas].[SEGMENTO_DESCRIP]","[Base_Tarjetas].[SEGMENTO_DESCRIP].&amp;[" &amp; $C$6 &amp; "]",
"[Base_Tarjetas].[SITUACION]","[Base_Tarjetas].[SITUACION].&amp;[" &amp; $C15 &amp; "]",
"[Base_Tarjetas].[TIPO]","[Base_Tarjetas].[TIPO].&amp;[" &amp; $C$1 &amp; "]")/1000,
0)</f>
        <v>0</v>
      </c>
      <c r="Z15" s="8">
        <f>IFERROR(
GETPIVOTDATA("[Base_Tarjetas].[Importe]",TDinamica_R!$A$3,
"[Base_Tarjetas].[PERIODO]","[Base_Tarjetas].[PERIODO].&amp;[" &amp; TEXT(Z$6,"yyyymm") &amp; "]",
"[Base_Tarjetas].[Metrica]","[Base_Tarjetas].[Metrica].&amp;[" &amp; $A15 &amp; "]",
"[Base_Tarjetas].[SEGMENTO_DESCRIP]","[Base_Tarjetas].[SEGMENTO_DESCRIP].&amp;[" &amp; $C$6 &amp; "]",
"[Base_Tarjetas].[SITUACION]","[Base_Tarjetas].[SITUACION].&amp;[" &amp; $C15 &amp; "]",
"[Base_Tarjetas].[TIPO]","[Base_Tarjetas].[TIPO].&amp;[" &amp; $C$1 &amp; "]")/1000,
0)</f>
        <v>0</v>
      </c>
      <c r="AA15" s="8">
        <f>IFERROR(
GETPIVOTDATA("[Base_Tarjetas].[Importe]",TDinamica_R!$A$3,
"[Base_Tarjetas].[PERIODO]","[Base_Tarjetas].[PERIODO].&amp;[" &amp; TEXT(AA$6,"yyyymm") &amp; "]",
"[Base_Tarjetas].[Metrica]","[Base_Tarjetas].[Metrica].&amp;[" &amp; $A15 &amp; "]",
"[Base_Tarjetas].[SEGMENTO_DESCRIP]","[Base_Tarjetas].[SEGMENTO_DESCRIP].&amp;[" &amp; $C$6 &amp; "]",
"[Base_Tarjetas].[SITUACION]","[Base_Tarjetas].[SITUACION].&amp;[" &amp; $C15 &amp; "]",
"[Base_Tarjetas].[TIPO]","[Base_Tarjetas].[TIPO].&amp;[" &amp; $C$1 &amp; "]")/1000,
0)</f>
        <v>0</v>
      </c>
      <c r="AB15" s="8">
        <f>IFERROR(
GETPIVOTDATA("[Base_Tarjetas].[Importe]",TDinamica_R!$A$3,
"[Base_Tarjetas].[PERIODO]","[Base_Tarjetas].[PERIODO].&amp;[" &amp; TEXT(AB$6,"yyyymm") &amp; "]",
"[Base_Tarjetas].[Metrica]","[Base_Tarjetas].[Metrica].&amp;[" &amp; $A15 &amp; "]",
"[Base_Tarjetas].[SEGMENTO_DESCRIP]","[Base_Tarjetas].[SEGMENTO_DESCRIP].&amp;[" &amp; $C$6 &amp; "]",
"[Base_Tarjetas].[SITUACION]","[Base_Tarjetas].[SITUACION].&amp;[" &amp; $C15 &amp; "]",
"[Base_Tarjetas].[TIPO]","[Base_Tarjetas].[TIPO].&amp;[" &amp; $C$1 &amp; "]")/1000,
0)</f>
        <v>0</v>
      </c>
      <c r="AC15" s="8">
        <f>IFERROR(
GETPIVOTDATA("[Base_Tarjetas].[Importe]",TDinamica_R!$A$3,
"[Base_Tarjetas].[PERIODO]","[Base_Tarjetas].[PERIODO].&amp;[" &amp; TEXT(AC$6,"yyyymm") &amp; "]",
"[Base_Tarjetas].[Metrica]","[Base_Tarjetas].[Metrica].&amp;[" &amp; $A15 &amp; "]",
"[Base_Tarjetas].[SEGMENTO_DESCRIP]","[Base_Tarjetas].[SEGMENTO_DESCRIP].&amp;[" &amp; $C$6 &amp; "]",
"[Base_Tarjetas].[SITUACION]","[Base_Tarjetas].[SITUACION].&amp;[" &amp; $C15 &amp; "]",
"[Base_Tarjetas].[TIPO]","[Base_Tarjetas].[TIPO].&amp;[" &amp; $C$1 &amp; "]")/1000,
0)</f>
        <v>0</v>
      </c>
      <c r="AD15" s="8">
        <f>IFERROR(
GETPIVOTDATA("[Base_Tarjetas].[Importe]",TDinamica_R!$A$3,
"[Base_Tarjetas].[PERIODO]","[Base_Tarjetas].[PERIODO].&amp;[" &amp; TEXT(AD$6,"yyyymm") &amp; "]",
"[Base_Tarjetas].[Metrica]","[Base_Tarjetas].[Metrica].&amp;[" &amp; $A15 &amp; "]",
"[Base_Tarjetas].[SEGMENTO_DESCRIP]","[Base_Tarjetas].[SEGMENTO_DESCRIP].&amp;[" &amp; $C$6 &amp; "]",
"[Base_Tarjetas].[SITUACION]","[Base_Tarjetas].[SITUACION].&amp;[" &amp; $C15 &amp; "]",
"[Base_Tarjetas].[TIPO]","[Base_Tarjetas].[TIPO].&amp;[" &amp; $C$1 &amp; "]")/1000,
0)</f>
        <v>0</v>
      </c>
      <c r="AE15" s="8">
        <f>IFERROR(
GETPIVOTDATA("[Base_Tarjetas].[Importe]",TDinamica_R!$A$3,
"[Base_Tarjetas].[PERIODO]","[Base_Tarjetas].[PERIODO].&amp;[" &amp; TEXT(AE$6,"yyyymm") &amp; "]",
"[Base_Tarjetas].[Metrica]","[Base_Tarjetas].[Metrica].&amp;[" &amp; $A15 &amp; "]",
"[Base_Tarjetas].[SEGMENTO_DESCRIP]","[Base_Tarjetas].[SEGMENTO_DESCRIP].&amp;[" &amp; $C$6 &amp; "]",
"[Base_Tarjetas].[SITUACION]","[Base_Tarjetas].[SITUACION].&amp;[" &amp; $C15 &amp; "]",
"[Base_Tarjetas].[TIPO]","[Base_Tarjetas].[TIPO].&amp;[" &amp; $C$1 &amp; "]")/1000,
0)</f>
        <v>0</v>
      </c>
      <c r="AF15" s="8">
        <f>IFERROR(
GETPIVOTDATA("[Base_Tarjetas].[Importe]",TDinamica_R!$A$3,
"[Base_Tarjetas].[PERIODO]","[Base_Tarjetas].[PERIODO].&amp;[" &amp; TEXT(AF$6,"yyyymm") &amp; "]",
"[Base_Tarjetas].[Metrica]","[Base_Tarjetas].[Metrica].&amp;[" &amp; $A15 &amp; "]",
"[Base_Tarjetas].[SEGMENTO_DESCRIP]","[Base_Tarjetas].[SEGMENTO_DESCRIP].&amp;[" &amp; $C$6 &amp; "]",
"[Base_Tarjetas].[SITUACION]","[Base_Tarjetas].[SITUACION].&amp;[" &amp; $C15 &amp; "]",
"[Base_Tarjetas].[TIPO]","[Base_Tarjetas].[TIPO].&amp;[" &amp; $C$1 &amp; "]")/1000,
0)</f>
        <v>0</v>
      </c>
      <c r="AG15" s="8">
        <f>IFERROR(
GETPIVOTDATA("[Base_Tarjetas].[Importe]",TDinamica_R!$A$3,
"[Base_Tarjetas].[PERIODO]","[Base_Tarjetas].[PERIODO].&amp;[" &amp; TEXT(AG$6,"yyyymm") &amp; "]",
"[Base_Tarjetas].[Metrica]","[Base_Tarjetas].[Metrica].&amp;[" &amp; $A15 &amp; "]",
"[Base_Tarjetas].[SEGMENTO_DESCRIP]","[Base_Tarjetas].[SEGMENTO_DESCRIP].&amp;[" &amp; $C$6 &amp; "]",
"[Base_Tarjetas].[SITUACION]","[Base_Tarjetas].[SITUACION].&amp;[" &amp; $C15 &amp; "]",
"[Base_Tarjetas].[TIPO]","[Base_Tarjetas].[TIPO].&amp;[" &amp; $C$1 &amp; "]")/1000,
0)</f>
        <v>0</v>
      </c>
      <c r="AH15" s="8">
        <f>IFERROR(
GETPIVOTDATA("[Base_Tarjetas].[Importe]",TDinamica_R!$A$3,
"[Base_Tarjetas].[PERIODO]","[Base_Tarjetas].[PERIODO].&amp;[" &amp; TEXT(AH$6,"yyyymm") &amp; "]",
"[Base_Tarjetas].[Metrica]","[Base_Tarjetas].[Metrica].&amp;[" &amp; $A15 &amp; "]",
"[Base_Tarjetas].[SEGMENTO_DESCRIP]","[Base_Tarjetas].[SEGMENTO_DESCRIP].&amp;[" &amp; $C$6 &amp; "]",
"[Base_Tarjetas].[SITUACION]","[Base_Tarjetas].[SITUACION].&amp;[" &amp; $C15 &amp; "]",
"[Base_Tarjetas].[TIPO]","[Base_Tarjetas].[TIPO].&amp;[" &amp; $C$1 &amp; "]")/1000,
0)</f>
        <v>0</v>
      </c>
      <c r="AI15" s="8">
        <f>IFERROR(
GETPIVOTDATA("[Base_Tarjetas].[Importe]",TDinamica_R!$A$3,
"[Base_Tarjetas].[PERIODO]","[Base_Tarjetas].[PERIODO].&amp;[" &amp; TEXT(AI$6,"yyyymm") &amp; "]",
"[Base_Tarjetas].[Metrica]","[Base_Tarjetas].[Metrica].&amp;[" &amp; $A15 &amp; "]",
"[Base_Tarjetas].[SEGMENTO_DESCRIP]","[Base_Tarjetas].[SEGMENTO_DESCRIP].&amp;[" &amp; $C$6 &amp; "]",
"[Base_Tarjetas].[SITUACION]","[Base_Tarjetas].[SITUACION].&amp;[" &amp; $C15 &amp; "]",
"[Base_Tarjetas].[TIPO]","[Base_Tarjetas].[TIPO].&amp;[" &amp; $C$1 &amp; "]")/1000,
0)</f>
        <v>0</v>
      </c>
      <c r="AJ15" s="8">
        <f>IFERROR(
GETPIVOTDATA("[Base_Tarjetas].[Importe]",TDinamica_R!$A$3,
"[Base_Tarjetas].[PERIODO]","[Base_Tarjetas].[PERIODO].&amp;[" &amp; TEXT(AJ$6,"yyyymm") &amp; "]",
"[Base_Tarjetas].[Metrica]","[Base_Tarjetas].[Metrica].&amp;[" &amp; $A15 &amp; "]",
"[Base_Tarjetas].[SEGMENTO_DESCRIP]","[Base_Tarjetas].[SEGMENTO_DESCRIP].&amp;[" &amp; $C$6 &amp; "]",
"[Base_Tarjetas].[SITUACION]","[Base_Tarjetas].[SITUACION].&amp;[" &amp; $C15 &amp; "]",
"[Base_Tarjetas].[TIPO]","[Base_Tarjetas].[TIPO].&amp;[" &amp; $C$1 &amp; "]")/1000,
0)</f>
        <v>0</v>
      </c>
      <c r="AK15" s="8">
        <f>IFERROR(
GETPIVOTDATA("[Base_Tarjetas].[Importe]",TDinamica_R!$A$3,
"[Base_Tarjetas].[PERIODO]","[Base_Tarjetas].[PERIODO].&amp;[" &amp; TEXT(AK$6,"yyyymm") &amp; "]",
"[Base_Tarjetas].[Metrica]","[Base_Tarjetas].[Metrica].&amp;[" &amp; $A15 &amp; "]",
"[Base_Tarjetas].[SEGMENTO_DESCRIP]","[Base_Tarjetas].[SEGMENTO_DESCRIP].&amp;[" &amp; $C$6 &amp; "]",
"[Base_Tarjetas].[SITUACION]","[Base_Tarjetas].[SITUACION].&amp;[" &amp; $C15 &amp; "]",
"[Base_Tarjetas].[TIPO]","[Base_Tarjetas].[TIPO].&amp;[" &amp; $C$1 &amp; "]")/1000,
0)</f>
        <v>0</v>
      </c>
      <c r="AL15" s="8">
        <f>IFERROR(
GETPIVOTDATA("[Base_Tarjetas].[Importe]",TDinamica_R!$A$3,
"[Base_Tarjetas].[PERIODO]","[Base_Tarjetas].[PERIODO].&amp;[" &amp; TEXT(AL$6,"yyyymm") &amp; "]",
"[Base_Tarjetas].[Metrica]","[Base_Tarjetas].[Metrica].&amp;[" &amp; $A15 &amp; "]",
"[Base_Tarjetas].[SEGMENTO_DESCRIP]","[Base_Tarjetas].[SEGMENTO_DESCRIP].&amp;[" &amp; $C$6 &amp; "]",
"[Base_Tarjetas].[SITUACION]","[Base_Tarjetas].[SITUACION].&amp;[" &amp; $C15 &amp; "]",
"[Base_Tarjetas].[TIPO]","[Base_Tarjetas].[TIPO].&amp;[" &amp; $C$1 &amp; "]")/1000,
0)</f>
        <v>0</v>
      </c>
      <c r="AM15" s="8">
        <f>IFERROR(
GETPIVOTDATA("[Base_Tarjetas].[Importe]",TDinamica_R!$A$3,
"[Base_Tarjetas].[PERIODO]","[Base_Tarjetas].[PERIODO].&amp;[" &amp; TEXT(AM$6,"yyyymm") &amp; "]",
"[Base_Tarjetas].[Metrica]","[Base_Tarjetas].[Metrica].&amp;[" &amp; $A15 &amp; "]",
"[Base_Tarjetas].[SEGMENTO_DESCRIP]","[Base_Tarjetas].[SEGMENTO_DESCRIP].&amp;[" &amp; $C$6 &amp; "]",
"[Base_Tarjetas].[SITUACION]","[Base_Tarjetas].[SITUACION].&amp;[" &amp; $C15 &amp; "]",
"[Base_Tarjetas].[TIPO]","[Base_Tarjetas].[TIPO].&amp;[" &amp; $C$1 &amp; "]")/1000,
0)</f>
        <v>0</v>
      </c>
      <c r="AN15" s="8">
        <f>IFERROR(
GETPIVOTDATA("[Base_Tarjetas].[Importe]",TDinamica_R!$A$3,
"[Base_Tarjetas].[PERIODO]","[Base_Tarjetas].[PERIODO].&amp;[" &amp; TEXT(AN$6,"yyyymm") &amp; "]",
"[Base_Tarjetas].[Metrica]","[Base_Tarjetas].[Metrica].&amp;[" &amp; $A15 &amp; "]",
"[Base_Tarjetas].[SEGMENTO_DESCRIP]","[Base_Tarjetas].[SEGMENTO_DESCRIP].&amp;[" &amp; $C$6 &amp; "]",
"[Base_Tarjetas].[SITUACION]","[Base_Tarjetas].[SITUACION].&amp;[" &amp; $C15 &amp; "]",
"[Base_Tarjetas].[TIPO]","[Base_Tarjetas].[TIPO].&amp;[" &amp; $C$1 &amp; "]")/1000,
0)</f>
        <v>0</v>
      </c>
      <c r="AO15" s="8">
        <f>IFERROR(
GETPIVOTDATA("[Base_Tarjetas].[Importe]",TDinamica_R!$A$3,
"[Base_Tarjetas].[PERIODO]","[Base_Tarjetas].[PERIODO].&amp;[" &amp; TEXT(AO$6,"yyyymm") &amp; "]",
"[Base_Tarjetas].[Metrica]","[Base_Tarjetas].[Metrica].&amp;[" &amp; $A15 &amp; "]",
"[Base_Tarjetas].[SEGMENTO_DESCRIP]","[Base_Tarjetas].[SEGMENTO_DESCRIP].&amp;[" &amp; $C$6 &amp; "]",
"[Base_Tarjetas].[SITUACION]","[Base_Tarjetas].[SITUACION].&amp;[" &amp; $C15 &amp; "]",
"[Base_Tarjetas].[TIPO]","[Base_Tarjetas].[TIPO].&amp;[" &amp; $C$1 &amp; "]")/1000,
0)</f>
        <v>0</v>
      </c>
      <c r="AP15" s="8">
        <f>IFERROR(
GETPIVOTDATA("[Base_Tarjetas].[Importe]",TDinamica_R!$A$3,
"[Base_Tarjetas].[PERIODO]","[Base_Tarjetas].[PERIODO].&amp;[" &amp; TEXT(AP$6,"yyyymm") &amp; "]",
"[Base_Tarjetas].[Metrica]","[Base_Tarjetas].[Metrica].&amp;[" &amp; $A15 &amp; "]",
"[Base_Tarjetas].[SEGMENTO_DESCRIP]","[Base_Tarjetas].[SEGMENTO_DESCRIP].&amp;[" &amp; $C$6 &amp; "]",
"[Base_Tarjetas].[SITUACION]","[Base_Tarjetas].[SITUACION].&amp;[" &amp; $C15 &amp; "]",
"[Base_Tarjetas].[TIPO]","[Base_Tarjetas].[TIPO].&amp;[" &amp; $C$1 &amp; "]")/1000,
0)</f>
        <v>0</v>
      </c>
      <c r="AQ15" s="8">
        <f>IFERROR(
GETPIVOTDATA("[Base_Tarjetas].[Importe]",TDinamica_R!$A$3,
"[Base_Tarjetas].[PERIODO]","[Base_Tarjetas].[PERIODO].&amp;[" &amp; TEXT(AQ$6,"yyyymm") &amp; "]",
"[Base_Tarjetas].[Metrica]","[Base_Tarjetas].[Metrica].&amp;[" &amp; $A15 &amp; "]",
"[Base_Tarjetas].[SEGMENTO_DESCRIP]","[Base_Tarjetas].[SEGMENTO_DESCRIP].&amp;[" &amp; $C$6 &amp; "]",
"[Base_Tarjetas].[SITUACION]","[Base_Tarjetas].[SITUACION].&amp;[" &amp; $C15 &amp; "]",
"[Base_Tarjetas].[TIPO]","[Base_Tarjetas].[TIPO].&amp;[" &amp; $C$1 &amp; "]")/1000,
0)</f>
        <v>0</v>
      </c>
      <c r="AR15" s="8">
        <f>IFERROR(
GETPIVOTDATA("[Base_Tarjetas].[Importe]",TDinamica_R!$A$3,
"[Base_Tarjetas].[PERIODO]","[Base_Tarjetas].[PERIODO].&amp;[" &amp; TEXT(AR$6,"yyyymm") &amp; "]",
"[Base_Tarjetas].[Metrica]","[Base_Tarjetas].[Metrica].&amp;[" &amp; $A15 &amp; "]",
"[Base_Tarjetas].[SEGMENTO_DESCRIP]","[Base_Tarjetas].[SEGMENTO_DESCRIP].&amp;[" &amp; $C$6 &amp; "]",
"[Base_Tarjetas].[SITUACION]","[Base_Tarjetas].[SITUACION].&amp;[" &amp; $C15 &amp; "]",
"[Base_Tarjetas].[TIPO]","[Base_Tarjetas].[TIPO].&amp;[" &amp; $C$1 &amp; "]")/1000,
0)</f>
        <v>0</v>
      </c>
      <c r="AS15" s="8">
        <f>IFERROR(
GETPIVOTDATA("[Base_Tarjetas].[Importe]",TDinamica_R!$A$3,
"[Base_Tarjetas].[PERIODO]","[Base_Tarjetas].[PERIODO].&amp;[" &amp; TEXT(AS$6,"yyyymm") &amp; "]",
"[Base_Tarjetas].[Metrica]","[Base_Tarjetas].[Metrica].&amp;[" &amp; $A15 &amp; "]",
"[Base_Tarjetas].[SEGMENTO_DESCRIP]","[Base_Tarjetas].[SEGMENTO_DESCRIP].&amp;[" &amp; $C$6 &amp; "]",
"[Base_Tarjetas].[SITUACION]","[Base_Tarjetas].[SITUACION].&amp;[" &amp; $C15 &amp; "]",
"[Base_Tarjetas].[TIPO]","[Base_Tarjetas].[TIPO].&amp;[" &amp; $C$1 &amp; "]")/1000,
0)</f>
        <v>0</v>
      </c>
      <c r="AT15" s="8">
        <f>IFERROR(
GETPIVOTDATA("[Base_Tarjetas].[Importe]",TDinamica_R!$A$3,
"[Base_Tarjetas].[PERIODO]","[Base_Tarjetas].[PERIODO].&amp;[" &amp; TEXT(AT$6,"yyyymm") &amp; "]",
"[Base_Tarjetas].[Metrica]","[Base_Tarjetas].[Metrica].&amp;[" &amp; $A15 &amp; "]",
"[Base_Tarjetas].[SEGMENTO_DESCRIP]","[Base_Tarjetas].[SEGMENTO_DESCRIP].&amp;[" &amp; $C$6 &amp; "]",
"[Base_Tarjetas].[SITUACION]","[Base_Tarjetas].[SITUACION].&amp;[" &amp; $C15 &amp; "]",
"[Base_Tarjetas].[TIPO]","[Base_Tarjetas].[TIPO].&amp;[" &amp; $C$1 &amp; "]")/1000,
0)</f>
        <v>0</v>
      </c>
      <c r="AU15" s="8">
        <f>IFERROR(
GETPIVOTDATA("[Base_Tarjetas].[Importe]",TDinamica_R!$A$3,
"[Base_Tarjetas].[PERIODO]","[Base_Tarjetas].[PERIODO].&amp;[" &amp; TEXT(AU$6,"yyyymm") &amp; "]",
"[Base_Tarjetas].[Metrica]","[Base_Tarjetas].[Metrica].&amp;[" &amp; $A15 &amp; "]",
"[Base_Tarjetas].[SEGMENTO_DESCRIP]","[Base_Tarjetas].[SEGMENTO_DESCRIP].&amp;[" &amp; $C$6 &amp; "]",
"[Base_Tarjetas].[SITUACION]","[Base_Tarjetas].[SITUACION].&amp;[" &amp; $C15 &amp; "]",
"[Base_Tarjetas].[TIPO]","[Base_Tarjetas].[TIPO].&amp;[" &amp; $C$1 &amp; "]")/1000,
0)</f>
        <v>0</v>
      </c>
      <c r="AV15" s="8">
        <f>IFERROR(
GETPIVOTDATA("[Base_Tarjetas].[Importe]",TDinamica_R!$A$3,
"[Base_Tarjetas].[PERIODO]","[Base_Tarjetas].[PERIODO].&amp;[" &amp; TEXT(AV$6,"yyyymm") &amp; "]",
"[Base_Tarjetas].[Metrica]","[Base_Tarjetas].[Metrica].&amp;[" &amp; $A15 &amp; "]",
"[Base_Tarjetas].[SEGMENTO_DESCRIP]","[Base_Tarjetas].[SEGMENTO_DESCRIP].&amp;[" &amp; $C$6 &amp; "]",
"[Base_Tarjetas].[SITUACION]","[Base_Tarjetas].[SITUACION].&amp;[" &amp; $C15 &amp; "]",
"[Base_Tarjetas].[TIPO]","[Base_Tarjetas].[TIPO].&amp;[" &amp; $C$1 &amp; "]")/1000,
0)</f>
        <v>0</v>
      </c>
      <c r="AW15" s="8">
        <f>IFERROR(
GETPIVOTDATA("[Base_Tarjetas].[Importe]",TDinamica_R!$A$3,
"[Base_Tarjetas].[PERIODO]","[Base_Tarjetas].[PERIODO].&amp;[" &amp; TEXT(AW$6,"yyyymm") &amp; "]",
"[Base_Tarjetas].[Metrica]","[Base_Tarjetas].[Metrica].&amp;[" &amp; $A15 &amp; "]",
"[Base_Tarjetas].[SEGMENTO_DESCRIP]","[Base_Tarjetas].[SEGMENTO_DESCRIP].&amp;[" &amp; $C$6 &amp; "]",
"[Base_Tarjetas].[SITUACION]","[Base_Tarjetas].[SITUACION].&amp;[" &amp; $C15 &amp; "]",
"[Base_Tarjetas].[TIPO]","[Base_Tarjetas].[TIPO].&amp;[" &amp; $C$1 &amp; "]")/1000,
0)</f>
        <v>0</v>
      </c>
      <c r="AX15" s="8">
        <f>IFERROR(
GETPIVOTDATA("[Base_Tarjetas].[Importe]",TDinamica_R!$A$3,
"[Base_Tarjetas].[PERIODO]","[Base_Tarjetas].[PERIODO].&amp;[" &amp; TEXT(AX$6,"yyyymm") &amp; "]",
"[Base_Tarjetas].[Metrica]","[Base_Tarjetas].[Metrica].&amp;[" &amp; $A15 &amp; "]",
"[Base_Tarjetas].[SEGMENTO_DESCRIP]","[Base_Tarjetas].[SEGMENTO_DESCRIP].&amp;[" &amp; $C$6 &amp; "]",
"[Base_Tarjetas].[SITUACION]","[Base_Tarjetas].[SITUACION].&amp;[" &amp; $C15 &amp; "]",
"[Base_Tarjetas].[TIPO]","[Base_Tarjetas].[TIPO].&amp;[" &amp; $C$1 &amp; "]")/1000,
0)</f>
        <v>0</v>
      </c>
      <c r="AY15" s="8">
        <f>IFERROR(
GETPIVOTDATA("[Base_Tarjetas].[Importe]",TDinamica_R!$A$3,
"[Base_Tarjetas].[PERIODO]","[Base_Tarjetas].[PERIODO].&amp;[" &amp; TEXT(AY$6,"yyyymm") &amp; "]",
"[Base_Tarjetas].[Metrica]","[Base_Tarjetas].[Metrica].&amp;[" &amp; $A15 &amp; "]",
"[Base_Tarjetas].[SEGMENTO_DESCRIP]","[Base_Tarjetas].[SEGMENTO_DESCRIP].&amp;[" &amp; $C$6 &amp; "]",
"[Base_Tarjetas].[SITUACION]","[Base_Tarjetas].[SITUACION].&amp;[" &amp; $C15 &amp; "]",
"[Base_Tarjetas].[TIPO]","[Base_Tarjetas].[TIPO].&amp;[" &amp; $C$1 &amp; "]")/1000,
0)</f>
        <v>0</v>
      </c>
      <c r="AZ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TEXT(AZ$6,"yyyymm") &amp; "]"),
0)</f>
        <v>122.72537415129426</v>
      </c>
      <c r="BA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TEXT(BA$6,"yyyymm") &amp; "]"),
0)</f>
        <v>132.27745251561993</v>
      </c>
      <c r="BB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TEXT(BB$6,"yyyymm") &amp; "]"),
0)</f>
        <v>144.21352121579747</v>
      </c>
      <c r="BC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TEXT(BC$6,"yyyymm") &amp; "]"),
0)</f>
        <v>155.69112632832145</v>
      </c>
      <c r="BD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TEXT(BD$6,"yyyymm") &amp; "]"),
0)</f>
        <v>168.2660681721099</v>
      </c>
      <c r="BE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TEXT(BE$6,"yyyymm") &amp; "]"),
0)</f>
        <v>182.95179363729619</v>
      </c>
      <c r="BF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TEXT(BF$6,"yyyymm") &amp; "]"),
0)</f>
        <v>197.58225384708706</v>
      </c>
      <c r="BG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TEXT(BG$6,"yyyymm") &amp; "]"),
0)</f>
        <v>212.18092915870403</v>
      </c>
      <c r="BH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TEXT(BH$6,"yyyymm") &amp; "]"),
0)</f>
        <v>230.07889611602602</v>
      </c>
      <c r="BI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TEXT(BI$6,"yyyymm") &amp; "]"),
0)</f>
        <v>251.50501445381167</v>
      </c>
      <c r="BJ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TEXT(BJ$6,"yyyymm") &amp; "]"),
0)</f>
        <v>274.02775838033619</v>
      </c>
      <c r="BK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TEXT(BK$6,"yyyymm") &amp; "]"),
0)</f>
        <v>297.437642715658</v>
      </c>
      <c r="BO15" s="24">
        <f t="shared" si="10"/>
        <v>0</v>
      </c>
      <c r="BP15" s="24">
        <f t="shared" si="10"/>
        <v>133.07211596090389</v>
      </c>
      <c r="BQ15" s="24">
        <f t="shared" si="10"/>
        <v>0</v>
      </c>
      <c r="BR15" s="24">
        <f t="shared" si="10"/>
        <v>0</v>
      </c>
      <c r="BS15" s="24">
        <f t="shared" si="10"/>
        <v>0</v>
      </c>
      <c r="BT15" s="24">
        <f t="shared" si="10"/>
        <v>0</v>
      </c>
      <c r="BW15" s="24">
        <f t="shared" si="11"/>
        <v>0</v>
      </c>
      <c r="BX15" s="24">
        <f t="shared" si="11"/>
        <v>399.21634788271166</v>
      </c>
      <c r="BY15" s="24">
        <f t="shared" si="11"/>
        <v>0</v>
      </c>
      <c r="BZ15" s="24">
        <f t="shared" si="11"/>
        <v>0</v>
      </c>
      <c r="CA15" s="24">
        <f t="shared" si="11"/>
        <v>0</v>
      </c>
      <c r="CB15" s="24">
        <f t="shared" si="11"/>
        <v>0</v>
      </c>
    </row>
    <row r="16" spans="1:81" hidden="1" outlineLevel="1" x14ac:dyDescent="0.25">
      <c r="A16" s="11" t="s">
        <v>16</v>
      </c>
      <c r="C16" s="2" t="s">
        <v>9</v>
      </c>
      <c r="D16" s="8">
        <f>IFERROR(
GETPIVOTDATA("[Base_Tarjetas].[Importe]",TDinamica_R!$A$3,
"[Base_Tarjetas].[PERIODO]","[Base_Tarjetas].[PERIODO].&amp;[" &amp; TEXT(D$6,"yyyymm") &amp; "]",
"[Base_Tarjetas].[Metrica]","[Base_Tarjetas].[Metrica].&amp;[" &amp; $A16 &amp; "]",
"[Base_Tarjetas].[SEGMENTO_DESCRIP]","[Base_Tarjetas].[SEGMENTO_DESCRIP].&amp;[" &amp; $C$6 &amp; "]",
"[Base_Tarjetas].[SITUACION]","[Base_Tarjetas].[SITUACION].&amp;[" &amp; $C16 &amp; "]",
"[Base_Tarjetas].[TIPO]","[Base_Tarjetas].[TIPO].&amp;[" &amp; $C$1 &amp; "]")/1000,
0)</f>
        <v>0</v>
      </c>
      <c r="E16" s="8">
        <f>IFERROR(
GETPIVOTDATA("[Base_Tarjetas].[Importe]",TDinamica_R!$A$3,
"[Base_Tarjetas].[PERIODO]","[Base_Tarjetas].[PERIODO].&amp;[" &amp; TEXT(E$6,"yyyymm") &amp; "]",
"[Base_Tarjetas].[Metrica]","[Base_Tarjetas].[Metrica].&amp;[" &amp; $A16 &amp; "]",
"[Base_Tarjetas].[SEGMENTO_DESCRIP]","[Base_Tarjetas].[SEGMENTO_DESCRIP].&amp;[" &amp; $C$6 &amp; "]",
"[Base_Tarjetas].[SITUACION]","[Base_Tarjetas].[SITUACION].&amp;[" &amp; $C16 &amp; "]",
"[Base_Tarjetas].[TIPO]","[Base_Tarjetas].[TIPO].&amp;[" &amp; $C$1 &amp; "]")/1000,
0)</f>
        <v>0</v>
      </c>
      <c r="F16" s="8">
        <f>IFERROR(
GETPIVOTDATA("[Base_Tarjetas].[Importe]",TDinamica_R!$A$3,
"[Base_Tarjetas].[PERIODO]","[Base_Tarjetas].[PERIODO].&amp;[" &amp; TEXT(F$6,"yyyymm") &amp; "]",
"[Base_Tarjetas].[Metrica]","[Base_Tarjetas].[Metrica].&amp;[" &amp; $A16 &amp; "]",
"[Base_Tarjetas].[SEGMENTO_DESCRIP]","[Base_Tarjetas].[SEGMENTO_DESCRIP].&amp;[" &amp; $C$6 &amp; "]",
"[Base_Tarjetas].[SITUACION]","[Base_Tarjetas].[SITUACION].&amp;[" &amp; $C16 &amp; "]",
"[Base_Tarjetas].[TIPO]","[Base_Tarjetas].[TIPO].&amp;[" &amp; $C$1 &amp; "]")/1000,
0)</f>
        <v>0</v>
      </c>
      <c r="G16" s="8">
        <f>IFERROR(
GETPIVOTDATA("[Base_Tarjetas].[Importe]",TDinamica_R!$A$3,
"[Base_Tarjetas].[PERIODO]","[Base_Tarjetas].[PERIODO].&amp;[" &amp; TEXT(G$6,"yyyymm") &amp; "]",
"[Base_Tarjetas].[Metrica]","[Base_Tarjetas].[Metrica].&amp;[" &amp; $A16 &amp; "]",
"[Base_Tarjetas].[SEGMENTO_DESCRIP]","[Base_Tarjetas].[SEGMENTO_DESCRIP].&amp;[" &amp; $C$6 &amp; "]",
"[Base_Tarjetas].[SITUACION]","[Base_Tarjetas].[SITUACION].&amp;[" &amp; $C16 &amp; "]",
"[Base_Tarjetas].[TIPO]","[Base_Tarjetas].[TIPO].&amp;[" &amp; $C$1 &amp; "]")/1000,
0)</f>
        <v>0</v>
      </c>
      <c r="H16" s="8">
        <f>IFERROR(
GETPIVOTDATA("[Base_Tarjetas].[Importe]",TDinamica_R!$A$3,
"[Base_Tarjetas].[PERIODO]","[Base_Tarjetas].[PERIODO].&amp;[" &amp; TEXT(H$6,"yyyymm") &amp; "]",
"[Base_Tarjetas].[Metrica]","[Base_Tarjetas].[Metrica].&amp;[" &amp; $A16 &amp; "]",
"[Base_Tarjetas].[SEGMENTO_DESCRIP]","[Base_Tarjetas].[SEGMENTO_DESCRIP].&amp;[" &amp; $C$6 &amp; "]",
"[Base_Tarjetas].[SITUACION]","[Base_Tarjetas].[SITUACION].&amp;[" &amp; $C16 &amp; "]",
"[Base_Tarjetas].[TIPO]","[Base_Tarjetas].[TIPO].&amp;[" &amp; $C$1 &amp; "]")/1000,
0)</f>
        <v>0</v>
      </c>
      <c r="I16" s="8">
        <f>IFERROR(
GETPIVOTDATA("[Base_Tarjetas].[Importe]",TDinamica_R!$A$3,
"[Base_Tarjetas].[PERIODO]","[Base_Tarjetas].[PERIODO].&amp;[" &amp; TEXT(I$6,"yyyymm") &amp; "]",
"[Base_Tarjetas].[Metrica]","[Base_Tarjetas].[Metrica].&amp;[" &amp; $A16 &amp; "]",
"[Base_Tarjetas].[SEGMENTO_DESCRIP]","[Base_Tarjetas].[SEGMENTO_DESCRIP].&amp;[" &amp; $C$6 &amp; "]",
"[Base_Tarjetas].[SITUACION]","[Base_Tarjetas].[SITUACION].&amp;[" &amp; $C16 &amp; "]",
"[Base_Tarjetas].[TIPO]","[Base_Tarjetas].[TIPO].&amp;[" &amp; $C$1 &amp; "]")/1000,
0)</f>
        <v>0</v>
      </c>
      <c r="J16" s="8">
        <f>IFERROR(
GETPIVOTDATA("[Base_Tarjetas].[Importe]",TDinamica_R!$A$3,
"[Base_Tarjetas].[PERIODO]","[Base_Tarjetas].[PERIODO].&amp;[" &amp; TEXT(J$6,"yyyymm") &amp; "]",
"[Base_Tarjetas].[Metrica]","[Base_Tarjetas].[Metrica].&amp;[" &amp; $A16 &amp; "]",
"[Base_Tarjetas].[SEGMENTO_DESCRIP]","[Base_Tarjetas].[SEGMENTO_DESCRIP].&amp;[" &amp; $C$6 &amp; "]",
"[Base_Tarjetas].[SITUACION]","[Base_Tarjetas].[SITUACION].&amp;[" &amp; $C16 &amp; "]",
"[Base_Tarjetas].[TIPO]","[Base_Tarjetas].[TIPO].&amp;[" &amp; $C$1 &amp; "]")/1000,
0)</f>
        <v>0</v>
      </c>
      <c r="K16" s="8">
        <f>IFERROR(
GETPIVOTDATA("[Base_Tarjetas].[Importe]",TDinamica_R!$A$3,
"[Base_Tarjetas].[PERIODO]","[Base_Tarjetas].[PERIODO].&amp;[" &amp; TEXT(K$6,"yyyymm") &amp; "]",
"[Base_Tarjetas].[Metrica]","[Base_Tarjetas].[Metrica].&amp;[" &amp; $A16 &amp; "]",
"[Base_Tarjetas].[SEGMENTO_DESCRIP]","[Base_Tarjetas].[SEGMENTO_DESCRIP].&amp;[" &amp; $C$6 &amp; "]",
"[Base_Tarjetas].[SITUACION]","[Base_Tarjetas].[SITUACION].&amp;[" &amp; $C16 &amp; "]",
"[Base_Tarjetas].[TIPO]","[Base_Tarjetas].[TIPO].&amp;[" &amp; $C$1 &amp; "]")/1000,
0)</f>
        <v>0</v>
      </c>
      <c r="L16" s="8">
        <f>IFERROR(
GETPIVOTDATA("[Base_Tarjetas].[Importe]",TDinamica_R!$A$3,
"[Base_Tarjetas].[PERIODO]","[Base_Tarjetas].[PERIODO].&amp;[" &amp; TEXT(L$6,"yyyymm") &amp; "]",
"[Base_Tarjetas].[Metrica]","[Base_Tarjetas].[Metrica].&amp;[" &amp; $A16 &amp; "]",
"[Base_Tarjetas].[SEGMENTO_DESCRIP]","[Base_Tarjetas].[SEGMENTO_DESCRIP].&amp;[" &amp; $C$6 &amp; "]",
"[Base_Tarjetas].[SITUACION]","[Base_Tarjetas].[SITUACION].&amp;[" &amp; $C16 &amp; "]",
"[Base_Tarjetas].[TIPO]","[Base_Tarjetas].[TIPO].&amp;[" &amp; $C$1 &amp; "]")/1000,
0)</f>
        <v>0</v>
      </c>
      <c r="M16" s="8">
        <f>IFERROR(
GETPIVOTDATA("[Base_Tarjetas].[Importe]",TDinamica_R!$A$3,
"[Base_Tarjetas].[PERIODO]","[Base_Tarjetas].[PERIODO].&amp;[" &amp; TEXT(M$6,"yyyymm") &amp; "]",
"[Base_Tarjetas].[Metrica]","[Base_Tarjetas].[Metrica].&amp;[" &amp; $A16 &amp; "]",
"[Base_Tarjetas].[SEGMENTO_DESCRIP]","[Base_Tarjetas].[SEGMENTO_DESCRIP].&amp;[" &amp; $C$6 &amp; "]",
"[Base_Tarjetas].[SITUACION]","[Base_Tarjetas].[SITUACION].&amp;[" &amp; $C16 &amp; "]",
"[Base_Tarjetas].[TIPO]","[Base_Tarjetas].[TIPO].&amp;[" &amp; $C$1 &amp; "]")/1000,
0)</f>
        <v>0</v>
      </c>
      <c r="N16" s="8">
        <f>IFERROR(
GETPIVOTDATA("[Base_Tarjetas].[Importe]",TDinamica_R!$A$3,
"[Base_Tarjetas].[PERIODO]","[Base_Tarjetas].[PERIODO].&amp;[" &amp; TEXT(N$6,"yyyymm") &amp; "]",
"[Base_Tarjetas].[Metrica]","[Base_Tarjetas].[Metrica].&amp;[" &amp; $A16 &amp; "]",
"[Base_Tarjetas].[SEGMENTO_DESCRIP]","[Base_Tarjetas].[SEGMENTO_DESCRIP].&amp;[" &amp; $C$6 &amp; "]",
"[Base_Tarjetas].[SITUACION]","[Base_Tarjetas].[SITUACION].&amp;[" &amp; $C16 &amp; "]",
"[Base_Tarjetas].[TIPO]","[Base_Tarjetas].[TIPO].&amp;[" &amp; $C$1 &amp; "]")/1000,
0)</f>
        <v>0</v>
      </c>
      <c r="O16" s="8">
        <f>IFERROR(
GETPIVOTDATA("[Base_Tarjetas].[Importe]",TDinamica_R!$A$3,
"[Base_Tarjetas].[PERIODO]","[Base_Tarjetas].[PERIODO].&amp;[" &amp; TEXT(O$6,"yyyymm") &amp; "]",
"[Base_Tarjetas].[Metrica]","[Base_Tarjetas].[Metrica].&amp;[" &amp; $A16 &amp; "]",
"[Base_Tarjetas].[SEGMENTO_DESCRIP]","[Base_Tarjetas].[SEGMENTO_DESCRIP].&amp;[" &amp; $C$6 &amp; "]",
"[Base_Tarjetas].[SITUACION]","[Base_Tarjetas].[SITUACION].&amp;[" &amp; $C16 &amp; "]",
"[Base_Tarjetas].[TIPO]","[Base_Tarjetas].[TIPO].&amp;[" &amp; $C$1 &amp; "]")/1000,
0)</f>
        <v>0</v>
      </c>
      <c r="P16" s="8">
        <f>IFERROR(
GETPIVOTDATA("[Base_Tarjetas].[Importe]",TDinamica_R!$A$3,
"[Base_Tarjetas].[PERIODO]","[Base_Tarjetas].[PERIODO].&amp;[" &amp; TEXT(P$6,"yyyymm") &amp; "]",
"[Base_Tarjetas].[Metrica]","[Base_Tarjetas].[Metrica].&amp;[" &amp; $A16 &amp; "]",
"[Base_Tarjetas].[SEGMENTO_DESCRIP]","[Base_Tarjetas].[SEGMENTO_DESCRIP].&amp;[" &amp; $C$6 &amp; "]",
"[Base_Tarjetas].[SITUACION]","[Base_Tarjetas].[SITUACION].&amp;[" &amp; $C16 &amp; "]",
"[Base_Tarjetas].[TIPO]","[Base_Tarjetas].[TIPO].&amp;[" &amp; $C$1 &amp; "]")/1000,
0)</f>
        <v>0</v>
      </c>
      <c r="Q16" s="8">
        <f>IFERROR(
GETPIVOTDATA("[Base_Tarjetas].[Importe]",TDinamica_R!$A$3,
"[Base_Tarjetas].[PERIODO]","[Base_Tarjetas].[PERIODO].&amp;[" &amp; TEXT(Q$6,"yyyymm") &amp; "]",
"[Base_Tarjetas].[Metrica]","[Base_Tarjetas].[Metrica].&amp;[" &amp; $A16 &amp; "]",
"[Base_Tarjetas].[SEGMENTO_DESCRIP]","[Base_Tarjetas].[SEGMENTO_DESCRIP].&amp;[" &amp; $C$6 &amp; "]",
"[Base_Tarjetas].[SITUACION]","[Base_Tarjetas].[SITUACION].&amp;[" &amp; $C16 &amp; "]",
"[Base_Tarjetas].[TIPO]","[Base_Tarjetas].[TIPO].&amp;[" &amp; $C$1 &amp; "]")/1000,
0)</f>
        <v>0</v>
      </c>
      <c r="R16" s="8">
        <f>IFERROR(
GETPIVOTDATA("[Base_Tarjetas].[Importe]",TDinamica_R!$A$3,
"[Base_Tarjetas].[PERIODO]","[Base_Tarjetas].[PERIODO].&amp;[" &amp; TEXT(R$6,"yyyymm") &amp; "]",
"[Base_Tarjetas].[Metrica]","[Base_Tarjetas].[Metrica].&amp;[" &amp; $A16 &amp; "]",
"[Base_Tarjetas].[SEGMENTO_DESCRIP]","[Base_Tarjetas].[SEGMENTO_DESCRIP].&amp;[" &amp; $C$6 &amp; "]",
"[Base_Tarjetas].[SITUACION]","[Base_Tarjetas].[SITUACION].&amp;[" &amp; $C16 &amp; "]",
"[Base_Tarjetas].[TIPO]","[Base_Tarjetas].[TIPO].&amp;[" &amp; $C$1 &amp; "]")/1000,
0)</f>
        <v>0</v>
      </c>
      <c r="S16" s="8">
        <f>IFERROR(
GETPIVOTDATA("[Base_Tarjetas].[Importe]",TDinamica_R!$A$3,
"[Base_Tarjetas].[PERIODO]","[Base_Tarjetas].[PERIODO].&amp;[" &amp; TEXT(S$6,"yyyymm") &amp; "]",
"[Base_Tarjetas].[Metrica]","[Base_Tarjetas].[Metrica].&amp;[" &amp; $A16 &amp; "]",
"[Base_Tarjetas].[SEGMENTO_DESCRIP]","[Base_Tarjetas].[SEGMENTO_DESCRIP].&amp;[" &amp; $C$6 &amp; "]",
"[Base_Tarjetas].[SITUACION]","[Base_Tarjetas].[SITUACION].&amp;[" &amp; $C16 &amp; "]",
"[Base_Tarjetas].[TIPO]","[Base_Tarjetas].[TIPO].&amp;[" &amp; $C$1 &amp; "]")/1000,
0)</f>
        <v>0</v>
      </c>
      <c r="T16" s="8">
        <f>IFERROR(
GETPIVOTDATA("[Base_Tarjetas].[Importe]",TDinamica_R!$A$3,
"[Base_Tarjetas].[PERIODO]","[Base_Tarjetas].[PERIODO].&amp;[" &amp; TEXT(T$6,"yyyymm") &amp; "]",
"[Base_Tarjetas].[Metrica]","[Base_Tarjetas].[Metrica].&amp;[" &amp; $A16 &amp; "]",
"[Base_Tarjetas].[SEGMENTO_DESCRIP]","[Base_Tarjetas].[SEGMENTO_DESCRIP].&amp;[" &amp; $C$6 &amp; "]",
"[Base_Tarjetas].[SITUACION]","[Base_Tarjetas].[SITUACION].&amp;[" &amp; $C16 &amp; "]",
"[Base_Tarjetas].[TIPO]","[Base_Tarjetas].[TIPO].&amp;[" &amp; $C$1 &amp; "]")/1000,
0)</f>
        <v>0</v>
      </c>
      <c r="U16" s="8">
        <f>IFERROR(
GETPIVOTDATA("[Base_Tarjetas].[Importe]",TDinamica_R!$A$3,
"[Base_Tarjetas].[PERIODO]","[Base_Tarjetas].[PERIODO].&amp;[" &amp; TEXT(U$6,"yyyymm") &amp; "]",
"[Base_Tarjetas].[Metrica]","[Base_Tarjetas].[Metrica].&amp;[" &amp; $A16 &amp; "]",
"[Base_Tarjetas].[SEGMENTO_DESCRIP]","[Base_Tarjetas].[SEGMENTO_DESCRIP].&amp;[" &amp; $C$6 &amp; "]",
"[Base_Tarjetas].[SITUACION]","[Base_Tarjetas].[SITUACION].&amp;[" &amp; $C16 &amp; "]",
"[Base_Tarjetas].[TIPO]","[Base_Tarjetas].[TIPO].&amp;[" &amp; $C$1 &amp; "]")/1000,
0)</f>
        <v>0</v>
      </c>
      <c r="V16" s="8">
        <f>IFERROR(
GETPIVOTDATA("[Base_Tarjetas].[Importe]",TDinamica_R!$A$3,
"[Base_Tarjetas].[PERIODO]","[Base_Tarjetas].[PERIODO].&amp;[" &amp; TEXT(V$6,"yyyymm") &amp; "]",
"[Base_Tarjetas].[Metrica]","[Base_Tarjetas].[Metrica].&amp;[" &amp; $A16 &amp; "]",
"[Base_Tarjetas].[SEGMENTO_DESCRIP]","[Base_Tarjetas].[SEGMENTO_DESCRIP].&amp;[" &amp; $C$6 &amp; "]",
"[Base_Tarjetas].[SITUACION]","[Base_Tarjetas].[SITUACION].&amp;[" &amp; $C16 &amp; "]",
"[Base_Tarjetas].[TIPO]","[Base_Tarjetas].[TIPO].&amp;[" &amp; $C$1 &amp; "]")/1000,
0)</f>
        <v>0</v>
      </c>
      <c r="W16" s="8">
        <f>IFERROR(
GETPIVOTDATA("[Base_Tarjetas].[Importe]",TDinamica_R!$A$3,
"[Base_Tarjetas].[PERIODO]","[Base_Tarjetas].[PERIODO].&amp;[" &amp; TEXT(W$6,"yyyymm") &amp; "]",
"[Base_Tarjetas].[Metrica]","[Base_Tarjetas].[Metrica].&amp;[" &amp; $A16 &amp; "]",
"[Base_Tarjetas].[SEGMENTO_DESCRIP]","[Base_Tarjetas].[SEGMENTO_DESCRIP].&amp;[" &amp; $C$6 &amp; "]",
"[Base_Tarjetas].[SITUACION]","[Base_Tarjetas].[SITUACION].&amp;[" &amp; $C16 &amp; "]",
"[Base_Tarjetas].[TIPO]","[Base_Tarjetas].[TIPO].&amp;[" &amp; $C$1 &amp; "]")/1000,
0)</f>
        <v>0</v>
      </c>
      <c r="X16" s="8">
        <f>IFERROR(
GETPIVOTDATA("[Base_Tarjetas].[Importe]",TDinamica_R!$A$3,
"[Base_Tarjetas].[PERIODO]","[Base_Tarjetas].[PERIODO].&amp;[" &amp; TEXT(X$6,"yyyymm") &amp; "]",
"[Base_Tarjetas].[Metrica]","[Base_Tarjetas].[Metrica].&amp;[" &amp; $A16 &amp; "]",
"[Base_Tarjetas].[SEGMENTO_DESCRIP]","[Base_Tarjetas].[SEGMENTO_DESCRIP].&amp;[" &amp; $C$6 &amp; "]",
"[Base_Tarjetas].[SITUACION]","[Base_Tarjetas].[SITUACION].&amp;[" &amp; $C16 &amp; "]",
"[Base_Tarjetas].[TIPO]","[Base_Tarjetas].[TIPO].&amp;[" &amp; $C$1 &amp; "]")/1000,
0)</f>
        <v>0</v>
      </c>
      <c r="Y16" s="8">
        <f>IFERROR(
GETPIVOTDATA("[Base_Tarjetas].[Importe]",TDinamica_R!$A$3,
"[Base_Tarjetas].[PERIODO]","[Base_Tarjetas].[PERIODO].&amp;[" &amp; TEXT(Y$6,"yyyymm") &amp; "]",
"[Base_Tarjetas].[Metrica]","[Base_Tarjetas].[Metrica].&amp;[" &amp; $A16 &amp; "]",
"[Base_Tarjetas].[SEGMENTO_DESCRIP]","[Base_Tarjetas].[SEGMENTO_DESCRIP].&amp;[" &amp; $C$6 &amp; "]",
"[Base_Tarjetas].[SITUACION]","[Base_Tarjetas].[SITUACION].&amp;[" &amp; $C16 &amp; "]",
"[Base_Tarjetas].[TIPO]","[Base_Tarjetas].[TIPO].&amp;[" &amp; $C$1 &amp; "]")/1000,
0)</f>
        <v>0</v>
      </c>
      <c r="Z16" s="8">
        <f>IFERROR(
GETPIVOTDATA("[Base_Tarjetas].[Importe]",TDinamica_R!$A$3,
"[Base_Tarjetas].[PERIODO]","[Base_Tarjetas].[PERIODO].&amp;[" &amp; TEXT(Z$6,"yyyymm") &amp; "]",
"[Base_Tarjetas].[Metrica]","[Base_Tarjetas].[Metrica].&amp;[" &amp; $A16 &amp; "]",
"[Base_Tarjetas].[SEGMENTO_DESCRIP]","[Base_Tarjetas].[SEGMENTO_DESCRIP].&amp;[" &amp; $C$6 &amp; "]",
"[Base_Tarjetas].[SITUACION]","[Base_Tarjetas].[SITUACION].&amp;[" &amp; $C16 &amp; "]",
"[Base_Tarjetas].[TIPO]","[Base_Tarjetas].[TIPO].&amp;[" &amp; $C$1 &amp; "]")/1000,
0)</f>
        <v>0</v>
      </c>
      <c r="AA16" s="8">
        <f>IFERROR(
GETPIVOTDATA("[Base_Tarjetas].[Importe]",TDinamica_R!$A$3,
"[Base_Tarjetas].[PERIODO]","[Base_Tarjetas].[PERIODO].&amp;[" &amp; TEXT(AA$6,"yyyymm") &amp; "]",
"[Base_Tarjetas].[Metrica]","[Base_Tarjetas].[Metrica].&amp;[" &amp; $A16 &amp; "]",
"[Base_Tarjetas].[SEGMENTO_DESCRIP]","[Base_Tarjetas].[SEGMENTO_DESCRIP].&amp;[" &amp; $C$6 &amp; "]",
"[Base_Tarjetas].[SITUACION]","[Base_Tarjetas].[SITUACION].&amp;[" &amp; $C16 &amp; "]",
"[Base_Tarjetas].[TIPO]","[Base_Tarjetas].[TIPO].&amp;[" &amp; $C$1 &amp; "]")/1000,
0)</f>
        <v>0</v>
      </c>
      <c r="AB16" s="8">
        <f>IFERROR(
GETPIVOTDATA("[Base_Tarjetas].[Importe]",TDinamica_R!$A$3,
"[Base_Tarjetas].[PERIODO]","[Base_Tarjetas].[PERIODO].&amp;[" &amp; TEXT(AB$6,"yyyymm") &amp; "]",
"[Base_Tarjetas].[Metrica]","[Base_Tarjetas].[Metrica].&amp;[" &amp; $A16 &amp; "]",
"[Base_Tarjetas].[SEGMENTO_DESCRIP]","[Base_Tarjetas].[SEGMENTO_DESCRIP].&amp;[" &amp; $C$6 &amp; "]",
"[Base_Tarjetas].[SITUACION]","[Base_Tarjetas].[SITUACION].&amp;[" &amp; $C16 &amp; "]",
"[Base_Tarjetas].[TIPO]","[Base_Tarjetas].[TIPO].&amp;[" &amp; $C$1 &amp; "]")/1000,
0)</f>
        <v>0</v>
      </c>
      <c r="AC16" s="8">
        <f>IFERROR(
GETPIVOTDATA("[Base_Tarjetas].[Importe]",TDinamica_R!$A$3,
"[Base_Tarjetas].[PERIODO]","[Base_Tarjetas].[PERIODO].&amp;[" &amp; TEXT(AC$6,"yyyymm") &amp; "]",
"[Base_Tarjetas].[Metrica]","[Base_Tarjetas].[Metrica].&amp;[" &amp; $A16 &amp; "]",
"[Base_Tarjetas].[SEGMENTO_DESCRIP]","[Base_Tarjetas].[SEGMENTO_DESCRIP].&amp;[" &amp; $C$6 &amp; "]",
"[Base_Tarjetas].[SITUACION]","[Base_Tarjetas].[SITUACION].&amp;[" &amp; $C16 &amp; "]",
"[Base_Tarjetas].[TIPO]","[Base_Tarjetas].[TIPO].&amp;[" &amp; $C$1 &amp; "]")/1000,
0)</f>
        <v>0</v>
      </c>
      <c r="AD16" s="8">
        <f>IFERROR(
GETPIVOTDATA("[Base_Tarjetas].[Importe]",TDinamica_R!$A$3,
"[Base_Tarjetas].[PERIODO]","[Base_Tarjetas].[PERIODO].&amp;[" &amp; TEXT(AD$6,"yyyymm") &amp; "]",
"[Base_Tarjetas].[Metrica]","[Base_Tarjetas].[Metrica].&amp;[" &amp; $A16 &amp; "]",
"[Base_Tarjetas].[SEGMENTO_DESCRIP]","[Base_Tarjetas].[SEGMENTO_DESCRIP].&amp;[" &amp; $C$6 &amp; "]",
"[Base_Tarjetas].[SITUACION]","[Base_Tarjetas].[SITUACION].&amp;[" &amp; $C16 &amp; "]",
"[Base_Tarjetas].[TIPO]","[Base_Tarjetas].[TIPO].&amp;[" &amp; $C$1 &amp; "]")/1000,
0)</f>
        <v>0</v>
      </c>
      <c r="AE16" s="8">
        <f>IFERROR(
GETPIVOTDATA("[Base_Tarjetas].[Importe]",TDinamica_R!$A$3,
"[Base_Tarjetas].[PERIODO]","[Base_Tarjetas].[PERIODO].&amp;[" &amp; TEXT(AE$6,"yyyymm") &amp; "]",
"[Base_Tarjetas].[Metrica]","[Base_Tarjetas].[Metrica].&amp;[" &amp; $A16 &amp; "]",
"[Base_Tarjetas].[SEGMENTO_DESCRIP]","[Base_Tarjetas].[SEGMENTO_DESCRIP].&amp;[" &amp; $C$6 &amp; "]",
"[Base_Tarjetas].[SITUACION]","[Base_Tarjetas].[SITUACION].&amp;[" &amp; $C16 &amp; "]",
"[Base_Tarjetas].[TIPO]","[Base_Tarjetas].[TIPO].&amp;[" &amp; $C$1 &amp; "]")/1000,
0)</f>
        <v>0</v>
      </c>
      <c r="AF16" s="8">
        <f>IFERROR(
GETPIVOTDATA("[Base_Tarjetas].[Importe]",TDinamica_R!$A$3,
"[Base_Tarjetas].[PERIODO]","[Base_Tarjetas].[PERIODO].&amp;[" &amp; TEXT(AF$6,"yyyymm") &amp; "]",
"[Base_Tarjetas].[Metrica]","[Base_Tarjetas].[Metrica].&amp;[" &amp; $A16 &amp; "]",
"[Base_Tarjetas].[SEGMENTO_DESCRIP]","[Base_Tarjetas].[SEGMENTO_DESCRIP].&amp;[" &amp; $C$6 &amp; "]",
"[Base_Tarjetas].[SITUACION]","[Base_Tarjetas].[SITUACION].&amp;[" &amp; $C16 &amp; "]",
"[Base_Tarjetas].[TIPO]","[Base_Tarjetas].[TIPO].&amp;[" &amp; $C$1 &amp; "]")/1000,
0)</f>
        <v>0</v>
      </c>
      <c r="AG16" s="8">
        <f>IFERROR(
GETPIVOTDATA("[Base_Tarjetas].[Importe]",TDinamica_R!$A$3,
"[Base_Tarjetas].[PERIODO]","[Base_Tarjetas].[PERIODO].&amp;[" &amp; TEXT(AG$6,"yyyymm") &amp; "]",
"[Base_Tarjetas].[Metrica]","[Base_Tarjetas].[Metrica].&amp;[" &amp; $A16 &amp; "]",
"[Base_Tarjetas].[SEGMENTO_DESCRIP]","[Base_Tarjetas].[SEGMENTO_DESCRIP].&amp;[" &amp; $C$6 &amp; "]",
"[Base_Tarjetas].[SITUACION]","[Base_Tarjetas].[SITUACION].&amp;[" &amp; $C16 &amp; "]",
"[Base_Tarjetas].[TIPO]","[Base_Tarjetas].[TIPO].&amp;[" &amp; $C$1 &amp; "]")/1000,
0)</f>
        <v>0</v>
      </c>
      <c r="AH16" s="8">
        <f>IFERROR(
GETPIVOTDATA("[Base_Tarjetas].[Importe]",TDinamica_R!$A$3,
"[Base_Tarjetas].[PERIODO]","[Base_Tarjetas].[PERIODO].&amp;[" &amp; TEXT(AH$6,"yyyymm") &amp; "]",
"[Base_Tarjetas].[Metrica]","[Base_Tarjetas].[Metrica].&amp;[" &amp; $A16 &amp; "]",
"[Base_Tarjetas].[SEGMENTO_DESCRIP]","[Base_Tarjetas].[SEGMENTO_DESCRIP].&amp;[" &amp; $C$6 &amp; "]",
"[Base_Tarjetas].[SITUACION]","[Base_Tarjetas].[SITUACION].&amp;[" &amp; $C16 &amp; "]",
"[Base_Tarjetas].[TIPO]","[Base_Tarjetas].[TIPO].&amp;[" &amp; $C$1 &amp; "]")/1000,
0)</f>
        <v>0</v>
      </c>
      <c r="AI16" s="8">
        <f>IFERROR(
GETPIVOTDATA("[Base_Tarjetas].[Importe]",TDinamica_R!$A$3,
"[Base_Tarjetas].[PERIODO]","[Base_Tarjetas].[PERIODO].&amp;[" &amp; TEXT(AI$6,"yyyymm") &amp; "]",
"[Base_Tarjetas].[Metrica]","[Base_Tarjetas].[Metrica].&amp;[" &amp; $A16 &amp; "]",
"[Base_Tarjetas].[SEGMENTO_DESCRIP]","[Base_Tarjetas].[SEGMENTO_DESCRIP].&amp;[" &amp; $C$6 &amp; "]",
"[Base_Tarjetas].[SITUACION]","[Base_Tarjetas].[SITUACION].&amp;[" &amp; $C16 &amp; "]",
"[Base_Tarjetas].[TIPO]","[Base_Tarjetas].[TIPO].&amp;[" &amp; $C$1 &amp; "]")/1000,
0)</f>
        <v>0</v>
      </c>
      <c r="AJ16" s="8">
        <f>IFERROR(
GETPIVOTDATA("[Base_Tarjetas].[Importe]",TDinamica_R!$A$3,
"[Base_Tarjetas].[PERIODO]","[Base_Tarjetas].[PERIODO].&amp;[" &amp; TEXT(AJ$6,"yyyymm") &amp; "]",
"[Base_Tarjetas].[Metrica]","[Base_Tarjetas].[Metrica].&amp;[" &amp; $A16 &amp; "]",
"[Base_Tarjetas].[SEGMENTO_DESCRIP]","[Base_Tarjetas].[SEGMENTO_DESCRIP].&amp;[" &amp; $C$6 &amp; "]",
"[Base_Tarjetas].[SITUACION]","[Base_Tarjetas].[SITUACION].&amp;[" &amp; $C16 &amp; "]",
"[Base_Tarjetas].[TIPO]","[Base_Tarjetas].[TIPO].&amp;[" &amp; $C$1 &amp; "]")/1000,
0)</f>
        <v>0</v>
      </c>
      <c r="AK16" s="8">
        <f>IFERROR(
GETPIVOTDATA("[Base_Tarjetas].[Importe]",TDinamica_R!$A$3,
"[Base_Tarjetas].[PERIODO]","[Base_Tarjetas].[PERIODO].&amp;[" &amp; TEXT(AK$6,"yyyymm") &amp; "]",
"[Base_Tarjetas].[Metrica]","[Base_Tarjetas].[Metrica].&amp;[" &amp; $A16 &amp; "]",
"[Base_Tarjetas].[SEGMENTO_DESCRIP]","[Base_Tarjetas].[SEGMENTO_DESCRIP].&amp;[" &amp; $C$6 &amp; "]",
"[Base_Tarjetas].[SITUACION]","[Base_Tarjetas].[SITUACION].&amp;[" &amp; $C16 &amp; "]",
"[Base_Tarjetas].[TIPO]","[Base_Tarjetas].[TIPO].&amp;[" &amp; $C$1 &amp; "]")/1000,
0)</f>
        <v>0</v>
      </c>
      <c r="AL16" s="8">
        <f>IFERROR(
GETPIVOTDATA("[Base_Tarjetas].[Importe]",TDinamica_R!$A$3,
"[Base_Tarjetas].[PERIODO]","[Base_Tarjetas].[PERIODO].&amp;[" &amp; TEXT(AL$6,"yyyymm") &amp; "]",
"[Base_Tarjetas].[Metrica]","[Base_Tarjetas].[Metrica].&amp;[" &amp; $A16 &amp; "]",
"[Base_Tarjetas].[SEGMENTO_DESCRIP]","[Base_Tarjetas].[SEGMENTO_DESCRIP].&amp;[" &amp; $C$6 &amp; "]",
"[Base_Tarjetas].[SITUACION]","[Base_Tarjetas].[SITUACION].&amp;[" &amp; $C16 &amp; "]",
"[Base_Tarjetas].[TIPO]","[Base_Tarjetas].[TIPO].&amp;[" &amp; $C$1 &amp; "]")/1000,
0)</f>
        <v>0</v>
      </c>
      <c r="AM16" s="8">
        <f>IFERROR(
GETPIVOTDATA("[Base_Tarjetas].[Importe]",TDinamica_R!$A$3,
"[Base_Tarjetas].[PERIODO]","[Base_Tarjetas].[PERIODO].&amp;[" &amp; TEXT(AM$6,"yyyymm") &amp; "]",
"[Base_Tarjetas].[Metrica]","[Base_Tarjetas].[Metrica].&amp;[" &amp; $A16 &amp; "]",
"[Base_Tarjetas].[SEGMENTO_DESCRIP]","[Base_Tarjetas].[SEGMENTO_DESCRIP].&amp;[" &amp; $C$6 &amp; "]",
"[Base_Tarjetas].[SITUACION]","[Base_Tarjetas].[SITUACION].&amp;[" &amp; $C16 &amp; "]",
"[Base_Tarjetas].[TIPO]","[Base_Tarjetas].[TIPO].&amp;[" &amp; $C$1 &amp; "]")/1000,
0)</f>
        <v>0</v>
      </c>
      <c r="AN16" s="8">
        <f>IFERROR(
GETPIVOTDATA("[Base_Tarjetas].[Importe]",TDinamica_R!$A$3,
"[Base_Tarjetas].[PERIODO]","[Base_Tarjetas].[PERIODO].&amp;[" &amp; TEXT(AN$6,"yyyymm") &amp; "]",
"[Base_Tarjetas].[Metrica]","[Base_Tarjetas].[Metrica].&amp;[" &amp; $A16 &amp; "]",
"[Base_Tarjetas].[SEGMENTO_DESCRIP]","[Base_Tarjetas].[SEGMENTO_DESCRIP].&amp;[" &amp; $C$6 &amp; "]",
"[Base_Tarjetas].[SITUACION]","[Base_Tarjetas].[SITUACION].&amp;[" &amp; $C16 &amp; "]",
"[Base_Tarjetas].[TIPO]","[Base_Tarjetas].[TIPO].&amp;[" &amp; $C$1 &amp; "]")/1000,
0)</f>
        <v>0</v>
      </c>
      <c r="AO16" s="8">
        <f>IFERROR(
GETPIVOTDATA("[Base_Tarjetas].[Importe]",TDinamica_R!$A$3,
"[Base_Tarjetas].[PERIODO]","[Base_Tarjetas].[PERIODO].&amp;[" &amp; TEXT(AO$6,"yyyymm") &amp; "]",
"[Base_Tarjetas].[Metrica]","[Base_Tarjetas].[Metrica].&amp;[" &amp; $A16 &amp; "]",
"[Base_Tarjetas].[SEGMENTO_DESCRIP]","[Base_Tarjetas].[SEGMENTO_DESCRIP].&amp;[" &amp; $C$6 &amp; "]",
"[Base_Tarjetas].[SITUACION]","[Base_Tarjetas].[SITUACION].&amp;[" &amp; $C16 &amp; "]",
"[Base_Tarjetas].[TIPO]","[Base_Tarjetas].[TIPO].&amp;[" &amp; $C$1 &amp; "]")/1000,
0)</f>
        <v>0</v>
      </c>
      <c r="AP16" s="8">
        <f>IFERROR(
GETPIVOTDATA("[Base_Tarjetas].[Importe]",TDinamica_R!$A$3,
"[Base_Tarjetas].[PERIODO]","[Base_Tarjetas].[PERIODO].&amp;[" &amp; TEXT(AP$6,"yyyymm") &amp; "]",
"[Base_Tarjetas].[Metrica]","[Base_Tarjetas].[Metrica].&amp;[" &amp; $A16 &amp; "]",
"[Base_Tarjetas].[SEGMENTO_DESCRIP]","[Base_Tarjetas].[SEGMENTO_DESCRIP].&amp;[" &amp; $C$6 &amp; "]",
"[Base_Tarjetas].[SITUACION]","[Base_Tarjetas].[SITUACION].&amp;[" &amp; $C16 &amp; "]",
"[Base_Tarjetas].[TIPO]","[Base_Tarjetas].[TIPO].&amp;[" &amp; $C$1 &amp; "]")/1000,
0)</f>
        <v>0</v>
      </c>
      <c r="AQ16" s="8">
        <f>IFERROR(
GETPIVOTDATA("[Base_Tarjetas].[Importe]",TDinamica_R!$A$3,
"[Base_Tarjetas].[PERIODO]","[Base_Tarjetas].[PERIODO].&amp;[" &amp; TEXT(AQ$6,"yyyymm") &amp; "]",
"[Base_Tarjetas].[Metrica]","[Base_Tarjetas].[Metrica].&amp;[" &amp; $A16 &amp; "]",
"[Base_Tarjetas].[SEGMENTO_DESCRIP]","[Base_Tarjetas].[SEGMENTO_DESCRIP].&amp;[" &amp; $C$6 &amp; "]",
"[Base_Tarjetas].[SITUACION]","[Base_Tarjetas].[SITUACION].&amp;[" &amp; $C16 &amp; "]",
"[Base_Tarjetas].[TIPO]","[Base_Tarjetas].[TIPO].&amp;[" &amp; $C$1 &amp; "]")/1000,
0)</f>
        <v>0</v>
      </c>
      <c r="AR16" s="8">
        <f>IFERROR(
GETPIVOTDATA("[Base_Tarjetas].[Importe]",TDinamica_R!$A$3,
"[Base_Tarjetas].[PERIODO]","[Base_Tarjetas].[PERIODO].&amp;[" &amp; TEXT(AR$6,"yyyymm") &amp; "]",
"[Base_Tarjetas].[Metrica]","[Base_Tarjetas].[Metrica].&amp;[" &amp; $A16 &amp; "]",
"[Base_Tarjetas].[SEGMENTO_DESCRIP]","[Base_Tarjetas].[SEGMENTO_DESCRIP].&amp;[" &amp; $C$6 &amp; "]",
"[Base_Tarjetas].[SITUACION]","[Base_Tarjetas].[SITUACION].&amp;[" &amp; $C16 &amp; "]",
"[Base_Tarjetas].[TIPO]","[Base_Tarjetas].[TIPO].&amp;[" &amp; $C$1 &amp; "]")/1000,
0)</f>
        <v>0</v>
      </c>
      <c r="AS16" s="8">
        <f>IFERROR(
GETPIVOTDATA("[Base_Tarjetas].[Importe]",TDinamica_R!$A$3,
"[Base_Tarjetas].[PERIODO]","[Base_Tarjetas].[PERIODO].&amp;[" &amp; TEXT(AS$6,"yyyymm") &amp; "]",
"[Base_Tarjetas].[Metrica]","[Base_Tarjetas].[Metrica].&amp;[" &amp; $A16 &amp; "]",
"[Base_Tarjetas].[SEGMENTO_DESCRIP]","[Base_Tarjetas].[SEGMENTO_DESCRIP].&amp;[" &amp; $C$6 &amp; "]",
"[Base_Tarjetas].[SITUACION]","[Base_Tarjetas].[SITUACION].&amp;[" &amp; $C16 &amp; "]",
"[Base_Tarjetas].[TIPO]","[Base_Tarjetas].[TIPO].&amp;[" &amp; $C$1 &amp; "]")/1000,
0)</f>
        <v>0</v>
      </c>
      <c r="AT16" s="8">
        <f>IFERROR(
GETPIVOTDATA("[Base_Tarjetas].[Importe]",TDinamica_R!$A$3,
"[Base_Tarjetas].[PERIODO]","[Base_Tarjetas].[PERIODO].&amp;[" &amp; TEXT(AT$6,"yyyymm") &amp; "]",
"[Base_Tarjetas].[Metrica]","[Base_Tarjetas].[Metrica].&amp;[" &amp; $A16 &amp; "]",
"[Base_Tarjetas].[SEGMENTO_DESCRIP]","[Base_Tarjetas].[SEGMENTO_DESCRIP].&amp;[" &amp; $C$6 &amp; "]",
"[Base_Tarjetas].[SITUACION]","[Base_Tarjetas].[SITUACION].&amp;[" &amp; $C16 &amp; "]",
"[Base_Tarjetas].[TIPO]","[Base_Tarjetas].[TIPO].&amp;[" &amp; $C$1 &amp; "]")/1000,
0)</f>
        <v>0</v>
      </c>
      <c r="AU16" s="8">
        <f>IFERROR(
GETPIVOTDATA("[Base_Tarjetas].[Importe]",TDinamica_R!$A$3,
"[Base_Tarjetas].[PERIODO]","[Base_Tarjetas].[PERIODO].&amp;[" &amp; TEXT(AU$6,"yyyymm") &amp; "]",
"[Base_Tarjetas].[Metrica]","[Base_Tarjetas].[Metrica].&amp;[" &amp; $A16 &amp; "]",
"[Base_Tarjetas].[SEGMENTO_DESCRIP]","[Base_Tarjetas].[SEGMENTO_DESCRIP].&amp;[" &amp; $C$6 &amp; "]",
"[Base_Tarjetas].[SITUACION]","[Base_Tarjetas].[SITUACION].&amp;[" &amp; $C16 &amp; "]",
"[Base_Tarjetas].[TIPO]","[Base_Tarjetas].[TIPO].&amp;[" &amp; $C$1 &amp; "]")/1000,
0)</f>
        <v>0</v>
      </c>
      <c r="AV16" s="8">
        <f>IFERROR(
GETPIVOTDATA("[Base_Tarjetas].[Importe]",TDinamica_R!$A$3,
"[Base_Tarjetas].[PERIODO]","[Base_Tarjetas].[PERIODO].&amp;[" &amp; TEXT(AV$6,"yyyymm") &amp; "]",
"[Base_Tarjetas].[Metrica]","[Base_Tarjetas].[Metrica].&amp;[" &amp; $A16 &amp; "]",
"[Base_Tarjetas].[SEGMENTO_DESCRIP]","[Base_Tarjetas].[SEGMENTO_DESCRIP].&amp;[" &amp; $C$6 &amp; "]",
"[Base_Tarjetas].[SITUACION]","[Base_Tarjetas].[SITUACION].&amp;[" &amp; $C16 &amp; "]",
"[Base_Tarjetas].[TIPO]","[Base_Tarjetas].[TIPO].&amp;[" &amp; $C$1 &amp; "]")/1000,
0)</f>
        <v>0</v>
      </c>
      <c r="AW16" s="8">
        <f>IFERROR(
GETPIVOTDATA("[Base_Tarjetas].[Importe]",TDinamica_R!$A$3,
"[Base_Tarjetas].[PERIODO]","[Base_Tarjetas].[PERIODO].&amp;[" &amp; TEXT(AW$6,"yyyymm") &amp; "]",
"[Base_Tarjetas].[Metrica]","[Base_Tarjetas].[Metrica].&amp;[" &amp; $A16 &amp; "]",
"[Base_Tarjetas].[SEGMENTO_DESCRIP]","[Base_Tarjetas].[SEGMENTO_DESCRIP].&amp;[" &amp; $C$6 &amp; "]",
"[Base_Tarjetas].[SITUACION]","[Base_Tarjetas].[SITUACION].&amp;[" &amp; $C16 &amp; "]",
"[Base_Tarjetas].[TIPO]","[Base_Tarjetas].[TIPO].&amp;[" &amp; $C$1 &amp; "]")/1000,
0)</f>
        <v>0</v>
      </c>
      <c r="AX16" s="8">
        <f>IFERROR(
GETPIVOTDATA("[Base_Tarjetas].[Importe]",TDinamica_R!$A$3,
"[Base_Tarjetas].[PERIODO]","[Base_Tarjetas].[PERIODO].&amp;[" &amp; TEXT(AX$6,"yyyymm") &amp; "]",
"[Base_Tarjetas].[Metrica]","[Base_Tarjetas].[Metrica].&amp;[" &amp; $A16 &amp; "]",
"[Base_Tarjetas].[SEGMENTO_DESCRIP]","[Base_Tarjetas].[SEGMENTO_DESCRIP].&amp;[" &amp; $C$6 &amp; "]",
"[Base_Tarjetas].[SITUACION]","[Base_Tarjetas].[SITUACION].&amp;[" &amp; $C16 &amp; "]",
"[Base_Tarjetas].[TIPO]","[Base_Tarjetas].[TIPO].&amp;[" &amp; $C$1 &amp; "]")/1000,
0)</f>
        <v>0</v>
      </c>
      <c r="AY16" s="8">
        <f>IFERROR(
GETPIVOTDATA("[Base_Tarjetas].[Importe]",TDinamica_R!$A$3,
"[Base_Tarjetas].[PERIODO]","[Base_Tarjetas].[PERIODO].&amp;[" &amp; TEXT(AY$6,"yyyymm") &amp; "]",
"[Base_Tarjetas].[Metrica]","[Base_Tarjetas].[Metrica].&amp;[" &amp; $A16 &amp; "]",
"[Base_Tarjetas].[SEGMENTO_DESCRIP]","[Base_Tarjetas].[SEGMENTO_DESCRIP].&amp;[" &amp; $C$6 &amp; "]",
"[Base_Tarjetas].[SITUACION]","[Base_Tarjetas].[SITUACION].&amp;[" &amp; $C16 &amp; "]",
"[Base_Tarjetas].[TIPO]","[Base_Tarjetas].[TIPO].&amp;[" &amp; $C$1 &amp; "]")/1000,
0)</f>
        <v>0</v>
      </c>
      <c r="AZ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TEXT(AZ$6,"yyyymm") &amp; "]"),
0)</f>
        <v>6178.6272373656757</v>
      </c>
      <c r="BA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TEXT(BA$6,"yyyymm") &amp; "]"),
0)</f>
        <v>6212.5073446066608</v>
      </c>
      <c r="BB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TEXT(BB$6,"yyyymm") &amp; "]"),
0)</f>
        <v>6148.9610487796399</v>
      </c>
      <c r="BC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TEXT(BC$6,"yyyymm") &amp; "]"),
0)</f>
        <v>6038.6920019216468</v>
      </c>
      <c r="BD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TEXT(BD$6,"yyyymm") &amp; "]"),
0)</f>
        <v>6169.8288367425221</v>
      </c>
      <c r="BE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TEXT(BE$6,"yyyymm") &amp; "]"),
0)</f>
        <v>6299.1177011182199</v>
      </c>
      <c r="BF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TEXT(BF$6,"yyyymm") &amp; "]"),
0)</f>
        <v>6373.9347739389559</v>
      </c>
      <c r="BG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TEXT(BG$6,"yyyymm") &amp; "]"),
0)</f>
        <v>6624.2106166690955</v>
      </c>
      <c r="BH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TEXT(BH$6,"yyyymm") &amp; "]"),
0)</f>
        <v>6668.6881956329798</v>
      </c>
      <c r="BI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TEXT(BI$6,"yyyymm") &amp; "]"),
0)</f>
        <v>6553.1458325667254</v>
      </c>
      <c r="BJ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TEXT(BJ$6,"yyyymm") &amp; "]"),
0)</f>
        <v>6525.0839234767882</v>
      </c>
      <c r="BK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TEXT(BK$6,"yyyymm") &amp; "]"),
0)</f>
        <v>6697.38846965828</v>
      </c>
      <c r="BO16" s="24">
        <f t="shared" si="10"/>
        <v>0</v>
      </c>
      <c r="BP16" s="24">
        <f t="shared" si="10"/>
        <v>6180.0318769173246</v>
      </c>
      <c r="BQ16" s="24">
        <f t="shared" si="10"/>
        <v>0</v>
      </c>
      <c r="BR16" s="24">
        <f t="shared" si="10"/>
        <v>0</v>
      </c>
      <c r="BS16" s="24">
        <f t="shared" si="10"/>
        <v>0</v>
      </c>
      <c r="BT16" s="24">
        <f t="shared" si="10"/>
        <v>0</v>
      </c>
      <c r="BW16" s="24">
        <f t="shared" si="11"/>
        <v>0</v>
      </c>
      <c r="BX16" s="24">
        <f t="shared" si="11"/>
        <v>18540.095630751974</v>
      </c>
      <c r="BY16" s="24">
        <f t="shared" si="11"/>
        <v>0</v>
      </c>
      <c r="BZ16" s="24">
        <f t="shared" si="11"/>
        <v>0</v>
      </c>
      <c r="CA16" s="24">
        <f t="shared" si="11"/>
        <v>0</v>
      </c>
      <c r="CB16" s="24">
        <f t="shared" si="11"/>
        <v>0</v>
      </c>
    </row>
    <row r="17" spans="1:80" collapsed="1" x14ac:dyDescent="0.25">
      <c r="C17" s="3" t="s">
        <v>20</v>
      </c>
      <c r="D17" s="10">
        <f>SUM(D14:D16)</f>
        <v>0</v>
      </c>
      <c r="E17" s="10">
        <f t="shared" ref="E17:BK17" si="12">SUM(E14:E16)</f>
        <v>0</v>
      </c>
      <c r="F17" s="10">
        <f t="shared" si="12"/>
        <v>0</v>
      </c>
      <c r="G17" s="10">
        <f t="shared" si="12"/>
        <v>0</v>
      </c>
      <c r="H17" s="10">
        <f t="shared" si="12"/>
        <v>0</v>
      </c>
      <c r="I17" s="10">
        <f t="shared" si="12"/>
        <v>0</v>
      </c>
      <c r="J17" s="10">
        <f t="shared" si="12"/>
        <v>0</v>
      </c>
      <c r="K17" s="10">
        <f t="shared" si="12"/>
        <v>0</v>
      </c>
      <c r="L17" s="10">
        <f t="shared" si="12"/>
        <v>0</v>
      </c>
      <c r="M17" s="10">
        <f t="shared" si="12"/>
        <v>0</v>
      </c>
      <c r="N17" s="10">
        <f t="shared" si="12"/>
        <v>0</v>
      </c>
      <c r="O17" s="10">
        <f t="shared" si="12"/>
        <v>0</v>
      </c>
      <c r="P17" s="10">
        <f t="shared" si="12"/>
        <v>0</v>
      </c>
      <c r="Q17" s="10">
        <f t="shared" si="12"/>
        <v>0</v>
      </c>
      <c r="R17" s="10">
        <f t="shared" si="12"/>
        <v>0</v>
      </c>
      <c r="S17" s="10">
        <f t="shared" si="12"/>
        <v>0</v>
      </c>
      <c r="T17" s="10">
        <f t="shared" si="12"/>
        <v>0</v>
      </c>
      <c r="U17" s="10">
        <f t="shared" si="12"/>
        <v>0</v>
      </c>
      <c r="V17" s="10">
        <f t="shared" si="12"/>
        <v>0</v>
      </c>
      <c r="W17" s="10">
        <f t="shared" si="12"/>
        <v>0</v>
      </c>
      <c r="X17" s="10">
        <f t="shared" si="12"/>
        <v>0</v>
      </c>
      <c r="Y17" s="10">
        <f t="shared" si="12"/>
        <v>0</v>
      </c>
      <c r="Z17" s="10">
        <f t="shared" si="12"/>
        <v>0</v>
      </c>
      <c r="AA17" s="10">
        <f t="shared" si="12"/>
        <v>0</v>
      </c>
      <c r="AB17" s="10">
        <f t="shared" si="12"/>
        <v>0</v>
      </c>
      <c r="AC17" s="10">
        <f t="shared" si="12"/>
        <v>0</v>
      </c>
      <c r="AD17" s="10">
        <f t="shared" si="12"/>
        <v>0</v>
      </c>
      <c r="AE17" s="10">
        <f t="shared" si="12"/>
        <v>0</v>
      </c>
      <c r="AF17" s="10">
        <f t="shared" si="12"/>
        <v>0</v>
      </c>
      <c r="AG17" s="10">
        <f t="shared" si="12"/>
        <v>0</v>
      </c>
      <c r="AH17" s="10">
        <f t="shared" si="12"/>
        <v>0</v>
      </c>
      <c r="AI17" s="10">
        <f t="shared" si="12"/>
        <v>0</v>
      </c>
      <c r="AJ17" s="10">
        <f t="shared" si="12"/>
        <v>0</v>
      </c>
      <c r="AK17" s="10">
        <f t="shared" si="12"/>
        <v>0</v>
      </c>
      <c r="AL17" s="10">
        <f t="shared" si="12"/>
        <v>0</v>
      </c>
      <c r="AM17" s="10">
        <f t="shared" si="12"/>
        <v>0</v>
      </c>
      <c r="AN17" s="10">
        <f t="shared" si="12"/>
        <v>0</v>
      </c>
      <c r="AO17" s="10">
        <f t="shared" si="12"/>
        <v>0</v>
      </c>
      <c r="AP17" s="10">
        <f t="shared" si="12"/>
        <v>0</v>
      </c>
      <c r="AQ17" s="10">
        <f t="shared" si="12"/>
        <v>0</v>
      </c>
      <c r="AR17" s="10">
        <f t="shared" si="12"/>
        <v>0</v>
      </c>
      <c r="AS17" s="10">
        <f t="shared" si="12"/>
        <v>0</v>
      </c>
      <c r="AT17" s="10">
        <f t="shared" si="12"/>
        <v>0</v>
      </c>
      <c r="AU17" s="10">
        <f t="shared" si="12"/>
        <v>0</v>
      </c>
      <c r="AV17" s="10">
        <f t="shared" si="12"/>
        <v>0</v>
      </c>
      <c r="AW17" s="10">
        <f t="shared" si="12"/>
        <v>0</v>
      </c>
      <c r="AX17" s="10">
        <f t="shared" si="12"/>
        <v>0</v>
      </c>
      <c r="AY17" s="10">
        <f t="shared" si="12"/>
        <v>0</v>
      </c>
      <c r="AZ17" s="10">
        <f t="shared" si="12"/>
        <v>686341.51899357897</v>
      </c>
      <c r="BA17" s="10">
        <f t="shared" si="12"/>
        <v>687765.32588350365</v>
      </c>
      <c r="BB17" s="10">
        <f t="shared" si="12"/>
        <v>691440.8336291014</v>
      </c>
      <c r="BC17" s="10">
        <f t="shared" si="12"/>
        <v>701406.7505914307</v>
      </c>
      <c r="BD17" s="10">
        <f t="shared" si="12"/>
        <v>717446.17098861095</v>
      </c>
      <c r="BE17" s="10">
        <f t="shared" si="12"/>
        <v>732517.82868059014</v>
      </c>
      <c r="BF17" s="10">
        <f t="shared" si="12"/>
        <v>740519.17539977608</v>
      </c>
      <c r="BG17" s="10">
        <f t="shared" si="12"/>
        <v>746867.26687171287</v>
      </c>
      <c r="BH17" s="10">
        <f t="shared" si="12"/>
        <v>757733.63952901436</v>
      </c>
      <c r="BI17" s="10">
        <f t="shared" si="12"/>
        <v>771581.04484888632</v>
      </c>
      <c r="BJ17" s="10">
        <f t="shared" si="12"/>
        <v>784151.50398022693</v>
      </c>
      <c r="BK17" s="10">
        <f t="shared" si="12"/>
        <v>792673.52724538103</v>
      </c>
      <c r="BO17" s="23">
        <f>SUM(BO14:BO16)</f>
        <v>0</v>
      </c>
      <c r="BP17" s="23">
        <f t="shared" ref="BP17:BT17" si="13">SUM(BP14:BP16)</f>
        <v>688515.8928353946</v>
      </c>
      <c r="BQ17" s="23">
        <f t="shared" si="13"/>
        <v>0</v>
      </c>
      <c r="BR17" s="23">
        <f t="shared" si="13"/>
        <v>0</v>
      </c>
      <c r="BS17" s="23">
        <f t="shared" si="13"/>
        <v>0</v>
      </c>
      <c r="BT17" s="23">
        <f t="shared" si="13"/>
        <v>0</v>
      </c>
      <c r="BW17" s="23">
        <f>SUM(BW14:BW16)</f>
        <v>0</v>
      </c>
      <c r="BX17" s="23">
        <f t="shared" ref="BX17:CB17" si="14">SUM(BX14:BX16)</f>
        <v>2065547.6785061839</v>
      </c>
      <c r="BY17" s="23">
        <f t="shared" si="14"/>
        <v>0</v>
      </c>
      <c r="BZ17" s="23">
        <f t="shared" si="14"/>
        <v>0</v>
      </c>
      <c r="CA17" s="23">
        <f t="shared" si="14"/>
        <v>0</v>
      </c>
      <c r="CB17" s="23">
        <f t="shared" si="14"/>
        <v>0</v>
      </c>
    </row>
    <row r="18" spans="1:80" x14ac:dyDescent="0.25">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row>
    <row r="19" spans="1:80" x14ac:dyDescent="0.25">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row>
    <row r="20" spans="1:80" hidden="1" outlineLevel="1" x14ac:dyDescent="0.25">
      <c r="A20" s="11"/>
      <c r="C20" s="2" t="s">
        <v>0</v>
      </c>
      <c r="D20" s="14">
        <f>IFERROR(((1+D38/D14)^(360/D$3))-1,0)</f>
        <v>0</v>
      </c>
      <c r="E20" s="14">
        <f t="shared" ref="E20:BK23" si="15">IFERROR(((1+E38/E14)^(360/E$3))-1,0)</f>
        <v>0</v>
      </c>
      <c r="F20" s="14">
        <f t="shared" si="15"/>
        <v>0</v>
      </c>
      <c r="G20" s="14">
        <f t="shared" si="15"/>
        <v>0</v>
      </c>
      <c r="H20" s="14">
        <f t="shared" si="15"/>
        <v>0</v>
      </c>
      <c r="I20" s="14">
        <f t="shared" si="15"/>
        <v>0</v>
      </c>
      <c r="J20" s="14">
        <f t="shared" si="15"/>
        <v>0</v>
      </c>
      <c r="K20" s="14">
        <f t="shared" si="15"/>
        <v>0</v>
      </c>
      <c r="L20" s="14">
        <f t="shared" si="15"/>
        <v>0</v>
      </c>
      <c r="M20" s="14">
        <f t="shared" si="15"/>
        <v>0</v>
      </c>
      <c r="N20" s="14">
        <f t="shared" si="15"/>
        <v>0</v>
      </c>
      <c r="O20" s="14">
        <f t="shared" si="15"/>
        <v>0</v>
      </c>
      <c r="P20" s="14">
        <f t="shared" si="15"/>
        <v>0</v>
      </c>
      <c r="Q20" s="14">
        <f t="shared" si="15"/>
        <v>0</v>
      </c>
      <c r="R20" s="14">
        <f t="shared" si="15"/>
        <v>0</v>
      </c>
      <c r="S20" s="14">
        <f t="shared" si="15"/>
        <v>0</v>
      </c>
      <c r="T20" s="14">
        <f t="shared" si="15"/>
        <v>0</v>
      </c>
      <c r="U20" s="14">
        <f t="shared" si="15"/>
        <v>0</v>
      </c>
      <c r="V20" s="14">
        <f t="shared" si="15"/>
        <v>0</v>
      </c>
      <c r="W20" s="14">
        <f t="shared" si="15"/>
        <v>0</v>
      </c>
      <c r="X20" s="14">
        <f t="shared" si="15"/>
        <v>0</v>
      </c>
      <c r="Y20" s="14">
        <f t="shared" si="15"/>
        <v>0</v>
      </c>
      <c r="Z20" s="14">
        <f t="shared" si="15"/>
        <v>0</v>
      </c>
      <c r="AA20" s="14">
        <f t="shared" si="15"/>
        <v>0</v>
      </c>
      <c r="AB20" s="14">
        <f t="shared" si="15"/>
        <v>0</v>
      </c>
      <c r="AC20" s="14">
        <f t="shared" si="15"/>
        <v>0</v>
      </c>
      <c r="AD20" s="14">
        <f t="shared" si="15"/>
        <v>0</v>
      </c>
      <c r="AE20" s="14">
        <f t="shared" si="15"/>
        <v>0</v>
      </c>
      <c r="AF20" s="14">
        <f t="shared" si="15"/>
        <v>0</v>
      </c>
      <c r="AG20" s="14">
        <f t="shared" si="15"/>
        <v>0</v>
      </c>
      <c r="AH20" s="14">
        <f t="shared" si="15"/>
        <v>0</v>
      </c>
      <c r="AI20" s="14">
        <f t="shared" si="15"/>
        <v>0</v>
      </c>
      <c r="AJ20" s="14">
        <f t="shared" si="15"/>
        <v>0</v>
      </c>
      <c r="AK20" s="14">
        <f t="shared" si="15"/>
        <v>0</v>
      </c>
      <c r="AL20" s="14">
        <f t="shared" si="15"/>
        <v>0</v>
      </c>
      <c r="AM20" s="14">
        <f t="shared" si="15"/>
        <v>0</v>
      </c>
      <c r="AN20" s="14">
        <f t="shared" si="15"/>
        <v>0</v>
      </c>
      <c r="AO20" s="14">
        <f t="shared" si="15"/>
        <v>0</v>
      </c>
      <c r="AP20" s="14">
        <f t="shared" si="15"/>
        <v>0</v>
      </c>
      <c r="AQ20" s="14">
        <f t="shared" si="15"/>
        <v>0</v>
      </c>
      <c r="AR20" s="14">
        <f t="shared" si="15"/>
        <v>0</v>
      </c>
      <c r="AS20" s="14">
        <f t="shared" si="15"/>
        <v>0</v>
      </c>
      <c r="AT20" s="14">
        <f t="shared" si="15"/>
        <v>0</v>
      </c>
      <c r="AU20" s="14">
        <f t="shared" si="15"/>
        <v>0</v>
      </c>
      <c r="AV20" s="14">
        <f t="shared" si="15"/>
        <v>0</v>
      </c>
      <c r="AW20" s="14">
        <f t="shared" si="15"/>
        <v>0</v>
      </c>
      <c r="AX20" s="14">
        <f t="shared" si="15"/>
        <v>0</v>
      </c>
      <c r="AY20" s="14">
        <f t="shared" si="15"/>
        <v>0</v>
      </c>
      <c r="AZ20" s="14">
        <f t="shared" si="15"/>
        <v>0.21264899283865057</v>
      </c>
      <c r="BA20" s="14">
        <f t="shared" si="15"/>
        <v>0.21995618955010077</v>
      </c>
      <c r="BB20" s="14">
        <f t="shared" si="15"/>
        <v>0.22667279010753449</v>
      </c>
      <c r="BC20" s="14">
        <f t="shared" si="15"/>
        <v>0.22401669979881422</v>
      </c>
      <c r="BD20" s="14">
        <f t="shared" si="15"/>
        <v>0.21691604413994359</v>
      </c>
      <c r="BE20" s="14">
        <f t="shared" si="15"/>
        <v>0.23325106101356075</v>
      </c>
      <c r="BF20" s="14">
        <f t="shared" si="15"/>
        <v>0.22488556677412852</v>
      </c>
      <c r="BG20" s="14">
        <f t="shared" si="15"/>
        <v>0.22681767887898174</v>
      </c>
      <c r="BH20" s="14">
        <f t="shared" si="15"/>
        <v>0.22973622981108877</v>
      </c>
      <c r="BI20" s="14">
        <f t="shared" si="15"/>
        <v>0.22405024411831431</v>
      </c>
      <c r="BJ20" s="14">
        <f t="shared" si="15"/>
        <v>0.23289850911262722</v>
      </c>
      <c r="BK20" s="14">
        <f t="shared" si="15"/>
        <v>0.22947824234320602</v>
      </c>
      <c r="BO20" s="28">
        <f>IFERROR(((1+BO38/BW14)^(360/BO$3))-1,0)</f>
        <v>0</v>
      </c>
      <c r="BP20" s="28">
        <f t="shared" ref="BP20:BT23" si="16">IFERROR(((1+BP38/BX14)^(360/BP$3))-1,0)</f>
        <v>0.21977164473822386</v>
      </c>
      <c r="BQ20" s="28">
        <f t="shared" si="16"/>
        <v>0</v>
      </c>
      <c r="BR20" s="28">
        <f t="shared" si="16"/>
        <v>0</v>
      </c>
      <c r="BS20" s="28">
        <f t="shared" si="16"/>
        <v>0</v>
      </c>
      <c r="BT20" s="28">
        <f t="shared" si="16"/>
        <v>0</v>
      </c>
    </row>
    <row r="21" spans="1:80" hidden="1" outlineLevel="1" x14ac:dyDescent="0.25">
      <c r="A21" s="11"/>
      <c r="C21" s="2" t="s">
        <v>1</v>
      </c>
      <c r="D21" s="14">
        <f t="shared" ref="D21:S23" si="17">IFERROR(((1+D39/D15)^(360/D$3))-1,0)</f>
        <v>0</v>
      </c>
      <c r="E21" s="14">
        <f t="shared" si="17"/>
        <v>0</v>
      </c>
      <c r="F21" s="14">
        <f t="shared" si="17"/>
        <v>0</v>
      </c>
      <c r="G21" s="14">
        <f t="shared" si="17"/>
        <v>0</v>
      </c>
      <c r="H21" s="14">
        <f t="shared" si="17"/>
        <v>0</v>
      </c>
      <c r="I21" s="14">
        <f t="shared" si="17"/>
        <v>0</v>
      </c>
      <c r="J21" s="14">
        <f t="shared" si="17"/>
        <v>0</v>
      </c>
      <c r="K21" s="14">
        <f t="shared" si="17"/>
        <v>0</v>
      </c>
      <c r="L21" s="14">
        <f t="shared" si="17"/>
        <v>0</v>
      </c>
      <c r="M21" s="14">
        <f t="shared" si="17"/>
        <v>0</v>
      </c>
      <c r="N21" s="14">
        <f t="shared" si="17"/>
        <v>0</v>
      </c>
      <c r="O21" s="14">
        <f t="shared" si="17"/>
        <v>0</v>
      </c>
      <c r="P21" s="14">
        <f t="shared" si="17"/>
        <v>0</v>
      </c>
      <c r="Q21" s="14">
        <f t="shared" si="17"/>
        <v>0</v>
      </c>
      <c r="R21" s="14">
        <f t="shared" si="17"/>
        <v>0</v>
      </c>
      <c r="S21" s="14">
        <f t="shared" si="17"/>
        <v>0</v>
      </c>
      <c r="T21" s="14">
        <f t="shared" si="15"/>
        <v>0</v>
      </c>
      <c r="U21" s="14">
        <f t="shared" si="15"/>
        <v>0</v>
      </c>
      <c r="V21" s="14">
        <f t="shared" si="15"/>
        <v>0</v>
      </c>
      <c r="W21" s="14">
        <f t="shared" si="15"/>
        <v>0</v>
      </c>
      <c r="X21" s="14">
        <f t="shared" si="15"/>
        <v>0</v>
      </c>
      <c r="Y21" s="14">
        <f t="shared" si="15"/>
        <v>0</v>
      </c>
      <c r="Z21" s="14">
        <f t="shared" si="15"/>
        <v>0</v>
      </c>
      <c r="AA21" s="14">
        <f t="shared" si="15"/>
        <v>0</v>
      </c>
      <c r="AB21" s="14">
        <f t="shared" si="15"/>
        <v>0</v>
      </c>
      <c r="AC21" s="14">
        <f t="shared" si="15"/>
        <v>0</v>
      </c>
      <c r="AD21" s="14">
        <f t="shared" si="15"/>
        <v>0</v>
      </c>
      <c r="AE21" s="14">
        <f t="shared" si="15"/>
        <v>0</v>
      </c>
      <c r="AF21" s="14">
        <f t="shared" si="15"/>
        <v>0</v>
      </c>
      <c r="AG21" s="14">
        <f t="shared" si="15"/>
        <v>0</v>
      </c>
      <c r="AH21" s="14">
        <f t="shared" si="15"/>
        <v>0</v>
      </c>
      <c r="AI21" s="14">
        <f t="shared" si="15"/>
        <v>0</v>
      </c>
      <c r="AJ21" s="14">
        <f t="shared" si="15"/>
        <v>0</v>
      </c>
      <c r="AK21" s="14">
        <f t="shared" si="15"/>
        <v>0</v>
      </c>
      <c r="AL21" s="14">
        <f t="shared" si="15"/>
        <v>0</v>
      </c>
      <c r="AM21" s="14">
        <f t="shared" si="15"/>
        <v>0</v>
      </c>
      <c r="AN21" s="14">
        <f t="shared" si="15"/>
        <v>0</v>
      </c>
      <c r="AO21" s="14">
        <f t="shared" si="15"/>
        <v>0</v>
      </c>
      <c r="AP21" s="14">
        <f t="shared" si="15"/>
        <v>0</v>
      </c>
      <c r="AQ21" s="14">
        <f t="shared" si="15"/>
        <v>0</v>
      </c>
      <c r="AR21" s="14">
        <f t="shared" si="15"/>
        <v>0</v>
      </c>
      <c r="AS21" s="14">
        <f t="shared" si="15"/>
        <v>0</v>
      </c>
      <c r="AT21" s="14">
        <f t="shared" si="15"/>
        <v>0</v>
      </c>
      <c r="AU21" s="14">
        <f t="shared" si="15"/>
        <v>0</v>
      </c>
      <c r="AV21" s="14">
        <f t="shared" si="15"/>
        <v>0</v>
      </c>
      <c r="AW21" s="14">
        <f t="shared" si="15"/>
        <v>0</v>
      </c>
      <c r="AX21" s="14">
        <f t="shared" si="15"/>
        <v>0</v>
      </c>
      <c r="AY21" s="14">
        <f t="shared" si="15"/>
        <v>0</v>
      </c>
      <c r="AZ21" s="14">
        <f t="shared" si="15"/>
        <v>7.4585545186751609</v>
      </c>
      <c r="BA21" s="14">
        <f t="shared" si="15"/>
        <v>7.6054724553392479</v>
      </c>
      <c r="BB21" s="14">
        <f t="shared" si="15"/>
        <v>7.4585545186751609</v>
      </c>
      <c r="BC21" s="14">
        <f t="shared" si="15"/>
        <v>7.5068944051644273</v>
      </c>
      <c r="BD21" s="14">
        <f t="shared" si="15"/>
        <v>7.4585545186751609</v>
      </c>
      <c r="BE21" s="14">
        <f t="shared" si="15"/>
        <v>7.5068944051644273</v>
      </c>
      <c r="BF21" s="14">
        <f t="shared" si="15"/>
        <v>7.4585545186751609</v>
      </c>
      <c r="BG21" s="14">
        <f t="shared" si="15"/>
        <v>7.4585545186751609</v>
      </c>
      <c r="BH21" s="14">
        <f t="shared" si="15"/>
        <v>7.5068944051644273</v>
      </c>
      <c r="BI21" s="14">
        <f t="shared" si="15"/>
        <v>7.4585545186751609</v>
      </c>
      <c r="BJ21" s="14">
        <f t="shared" si="15"/>
        <v>7.5068944051644273</v>
      </c>
      <c r="BK21" s="14">
        <f t="shared" si="15"/>
        <v>7.4585545186751609</v>
      </c>
      <c r="BO21" s="28">
        <f t="shared" ref="BO21:BO23" si="18">IFERROR(((1+BO39/BW15)^(360/BO$3))-1,0)</f>
        <v>0</v>
      </c>
      <c r="BP21" s="28">
        <f t="shared" si="16"/>
        <v>7.5103910034760908</v>
      </c>
      <c r="BQ21" s="28">
        <f t="shared" si="16"/>
        <v>0</v>
      </c>
      <c r="BR21" s="28">
        <f t="shared" si="16"/>
        <v>0</v>
      </c>
      <c r="BS21" s="28">
        <f t="shared" si="16"/>
        <v>0</v>
      </c>
      <c r="BT21" s="28">
        <f t="shared" si="16"/>
        <v>0</v>
      </c>
    </row>
    <row r="22" spans="1:80" hidden="1" outlineLevel="1" x14ac:dyDescent="0.25">
      <c r="A22" s="11"/>
      <c r="C22" s="2" t="s">
        <v>9</v>
      </c>
      <c r="D22" s="14">
        <f t="shared" si="17"/>
        <v>0</v>
      </c>
      <c r="E22" s="14">
        <f t="shared" si="15"/>
        <v>0</v>
      </c>
      <c r="F22" s="14">
        <f t="shared" si="15"/>
        <v>0</v>
      </c>
      <c r="G22" s="14">
        <f t="shared" si="15"/>
        <v>0</v>
      </c>
      <c r="H22" s="14">
        <f t="shared" si="15"/>
        <v>0</v>
      </c>
      <c r="I22" s="14">
        <f t="shared" si="15"/>
        <v>0</v>
      </c>
      <c r="J22" s="14">
        <f t="shared" si="15"/>
        <v>0</v>
      </c>
      <c r="K22" s="14">
        <f t="shared" si="15"/>
        <v>0</v>
      </c>
      <c r="L22" s="14">
        <f t="shared" si="15"/>
        <v>0</v>
      </c>
      <c r="M22" s="14">
        <f t="shared" si="15"/>
        <v>0</v>
      </c>
      <c r="N22" s="14">
        <f t="shared" si="15"/>
        <v>0</v>
      </c>
      <c r="O22" s="14">
        <f t="shared" si="15"/>
        <v>0</v>
      </c>
      <c r="P22" s="14">
        <f t="shared" si="15"/>
        <v>0</v>
      </c>
      <c r="Q22" s="14">
        <f t="shared" si="15"/>
        <v>0</v>
      </c>
      <c r="R22" s="14">
        <f t="shared" si="15"/>
        <v>0</v>
      </c>
      <c r="S22" s="14">
        <f t="shared" si="15"/>
        <v>0</v>
      </c>
      <c r="T22" s="14">
        <f t="shared" si="15"/>
        <v>0</v>
      </c>
      <c r="U22" s="14">
        <f t="shared" si="15"/>
        <v>0</v>
      </c>
      <c r="V22" s="14">
        <f t="shared" si="15"/>
        <v>0</v>
      </c>
      <c r="W22" s="14">
        <f t="shared" si="15"/>
        <v>0</v>
      </c>
      <c r="X22" s="14">
        <f t="shared" si="15"/>
        <v>0</v>
      </c>
      <c r="Y22" s="14">
        <f t="shared" si="15"/>
        <v>0</v>
      </c>
      <c r="Z22" s="14">
        <f t="shared" si="15"/>
        <v>0</v>
      </c>
      <c r="AA22" s="14">
        <f t="shared" si="15"/>
        <v>0</v>
      </c>
      <c r="AB22" s="14">
        <f t="shared" si="15"/>
        <v>0</v>
      </c>
      <c r="AC22" s="14">
        <f t="shared" si="15"/>
        <v>0</v>
      </c>
      <c r="AD22" s="14">
        <f t="shared" si="15"/>
        <v>0</v>
      </c>
      <c r="AE22" s="14">
        <f t="shared" si="15"/>
        <v>0</v>
      </c>
      <c r="AF22" s="14">
        <f t="shared" si="15"/>
        <v>0</v>
      </c>
      <c r="AG22" s="14">
        <f t="shared" si="15"/>
        <v>0</v>
      </c>
      <c r="AH22" s="14">
        <f t="shared" si="15"/>
        <v>0</v>
      </c>
      <c r="AI22" s="14">
        <f t="shared" si="15"/>
        <v>0</v>
      </c>
      <c r="AJ22" s="14">
        <f t="shared" si="15"/>
        <v>0</v>
      </c>
      <c r="AK22" s="14">
        <f t="shared" si="15"/>
        <v>0</v>
      </c>
      <c r="AL22" s="14">
        <f t="shared" si="15"/>
        <v>0</v>
      </c>
      <c r="AM22" s="14">
        <f t="shared" si="15"/>
        <v>0</v>
      </c>
      <c r="AN22" s="14">
        <f t="shared" si="15"/>
        <v>0</v>
      </c>
      <c r="AO22" s="14">
        <f t="shared" si="15"/>
        <v>0</v>
      </c>
      <c r="AP22" s="14">
        <f t="shared" si="15"/>
        <v>0</v>
      </c>
      <c r="AQ22" s="14">
        <f t="shared" si="15"/>
        <v>0</v>
      </c>
      <c r="AR22" s="14">
        <f t="shared" si="15"/>
        <v>0</v>
      </c>
      <c r="AS22" s="14">
        <f t="shared" si="15"/>
        <v>0</v>
      </c>
      <c r="AT22" s="14">
        <f t="shared" si="15"/>
        <v>0</v>
      </c>
      <c r="AU22" s="14">
        <f t="shared" si="15"/>
        <v>0</v>
      </c>
      <c r="AV22" s="14">
        <f t="shared" si="15"/>
        <v>0</v>
      </c>
      <c r="AW22" s="14">
        <f t="shared" si="15"/>
        <v>0</v>
      </c>
      <c r="AX22" s="14">
        <f t="shared" si="15"/>
        <v>0</v>
      </c>
      <c r="AY22" s="14">
        <f t="shared" si="15"/>
        <v>0</v>
      </c>
      <c r="AZ22" s="14">
        <f t="shared" si="15"/>
        <v>0.15085965617520047</v>
      </c>
      <c r="BA22" s="14">
        <f t="shared" si="15"/>
        <v>0.16070880995694314</v>
      </c>
      <c r="BB22" s="14">
        <f t="shared" si="15"/>
        <v>0.14010527959946084</v>
      </c>
      <c r="BC22" s="14">
        <f t="shared" si="15"/>
        <v>0.15999856935300949</v>
      </c>
      <c r="BD22" s="14">
        <f t="shared" si="15"/>
        <v>0.15977277368505582</v>
      </c>
      <c r="BE22" s="14">
        <f t="shared" si="15"/>
        <v>0.15282419751474041</v>
      </c>
      <c r="BF22" s="14">
        <f t="shared" si="15"/>
        <v>0.14441027860352795</v>
      </c>
      <c r="BG22" s="14">
        <f t="shared" si="15"/>
        <v>0.15219850972604565</v>
      </c>
      <c r="BH22" s="14">
        <f t="shared" si="15"/>
        <v>0.15462051700608792</v>
      </c>
      <c r="BI22" s="14">
        <f t="shared" si="15"/>
        <v>0.15142060161921278</v>
      </c>
      <c r="BJ22" s="14">
        <f t="shared" ref="BJ22:BK22" si="19">IFERROR(((1+BJ40/BJ16)^(360/BJ$3))-1,0)</f>
        <v>0.15769742271567955</v>
      </c>
      <c r="BK22" s="14">
        <f t="shared" si="19"/>
        <v>0.1516409585180285</v>
      </c>
      <c r="BO22" s="28">
        <f t="shared" si="18"/>
        <v>0</v>
      </c>
      <c r="BP22" s="28">
        <f t="shared" si="16"/>
        <v>0.15019647648975898</v>
      </c>
      <c r="BQ22" s="28">
        <f t="shared" si="16"/>
        <v>0</v>
      </c>
      <c r="BR22" s="28">
        <f t="shared" si="16"/>
        <v>0</v>
      </c>
      <c r="BS22" s="28">
        <f t="shared" si="16"/>
        <v>0</v>
      </c>
      <c r="BT22" s="28">
        <f t="shared" si="16"/>
        <v>0</v>
      </c>
    </row>
    <row r="23" spans="1:80" collapsed="1" x14ac:dyDescent="0.25">
      <c r="C23" s="3" t="s">
        <v>23</v>
      </c>
      <c r="D23" s="15">
        <f t="shared" si="17"/>
        <v>0</v>
      </c>
      <c r="E23" s="15">
        <f t="shared" si="15"/>
        <v>0</v>
      </c>
      <c r="F23" s="15">
        <f t="shared" si="15"/>
        <v>0</v>
      </c>
      <c r="G23" s="15">
        <f t="shared" si="15"/>
        <v>0</v>
      </c>
      <c r="H23" s="15">
        <f t="shared" si="15"/>
        <v>0</v>
      </c>
      <c r="I23" s="15">
        <f t="shared" si="15"/>
        <v>0</v>
      </c>
      <c r="J23" s="15">
        <f t="shared" si="15"/>
        <v>0</v>
      </c>
      <c r="K23" s="15">
        <f t="shared" si="15"/>
        <v>0</v>
      </c>
      <c r="L23" s="15">
        <f t="shared" si="15"/>
        <v>0</v>
      </c>
      <c r="M23" s="15">
        <f t="shared" si="15"/>
        <v>0</v>
      </c>
      <c r="N23" s="15">
        <f t="shared" si="15"/>
        <v>0</v>
      </c>
      <c r="O23" s="15">
        <f t="shared" si="15"/>
        <v>0</v>
      </c>
      <c r="P23" s="15">
        <f t="shared" si="15"/>
        <v>0</v>
      </c>
      <c r="Q23" s="15">
        <f t="shared" si="15"/>
        <v>0</v>
      </c>
      <c r="R23" s="15">
        <f t="shared" si="15"/>
        <v>0</v>
      </c>
      <c r="S23" s="15">
        <f t="shared" si="15"/>
        <v>0</v>
      </c>
      <c r="T23" s="15">
        <f t="shared" si="15"/>
        <v>0</v>
      </c>
      <c r="U23" s="15">
        <f t="shared" si="15"/>
        <v>0</v>
      </c>
      <c r="V23" s="15">
        <f t="shared" si="15"/>
        <v>0</v>
      </c>
      <c r="W23" s="15">
        <f t="shared" si="15"/>
        <v>0</v>
      </c>
      <c r="X23" s="15">
        <f t="shared" si="15"/>
        <v>0</v>
      </c>
      <c r="Y23" s="15">
        <f t="shared" si="15"/>
        <v>0</v>
      </c>
      <c r="Z23" s="15">
        <f t="shared" si="15"/>
        <v>0</v>
      </c>
      <c r="AA23" s="15">
        <f t="shared" si="15"/>
        <v>0</v>
      </c>
      <c r="AB23" s="15">
        <f t="shared" si="15"/>
        <v>0</v>
      </c>
      <c r="AC23" s="15">
        <f t="shared" si="15"/>
        <v>0</v>
      </c>
      <c r="AD23" s="15">
        <f t="shared" si="15"/>
        <v>0</v>
      </c>
      <c r="AE23" s="15">
        <f t="shared" si="15"/>
        <v>0</v>
      </c>
      <c r="AF23" s="15">
        <f t="shared" si="15"/>
        <v>0</v>
      </c>
      <c r="AG23" s="15">
        <f t="shared" si="15"/>
        <v>0</v>
      </c>
      <c r="AH23" s="15">
        <f t="shared" si="15"/>
        <v>0</v>
      </c>
      <c r="AI23" s="15">
        <f t="shared" si="15"/>
        <v>0</v>
      </c>
      <c r="AJ23" s="15">
        <f t="shared" si="15"/>
        <v>0</v>
      </c>
      <c r="AK23" s="15">
        <f t="shared" si="15"/>
        <v>0</v>
      </c>
      <c r="AL23" s="15">
        <f t="shared" si="15"/>
        <v>0</v>
      </c>
      <c r="AM23" s="15">
        <f t="shared" si="15"/>
        <v>0</v>
      </c>
      <c r="AN23" s="15">
        <f t="shared" si="15"/>
        <v>0</v>
      </c>
      <c r="AO23" s="15">
        <f t="shared" si="15"/>
        <v>0</v>
      </c>
      <c r="AP23" s="15">
        <f t="shared" si="15"/>
        <v>0</v>
      </c>
      <c r="AQ23" s="15">
        <f t="shared" si="15"/>
        <v>0</v>
      </c>
      <c r="AR23" s="15">
        <f t="shared" si="15"/>
        <v>0</v>
      </c>
      <c r="AS23" s="15">
        <f t="shared" si="15"/>
        <v>0</v>
      </c>
      <c r="AT23" s="15">
        <f t="shared" si="15"/>
        <v>0</v>
      </c>
      <c r="AU23" s="15">
        <f t="shared" si="15"/>
        <v>0</v>
      </c>
      <c r="AV23" s="15">
        <f t="shared" si="15"/>
        <v>0</v>
      </c>
      <c r="AW23" s="15">
        <f t="shared" si="15"/>
        <v>0</v>
      </c>
      <c r="AX23" s="15">
        <f t="shared" si="15"/>
        <v>0</v>
      </c>
      <c r="AY23" s="15">
        <f t="shared" si="15"/>
        <v>0</v>
      </c>
      <c r="AZ23" s="15">
        <f t="shared" ref="AZ23:BK23" si="20">IFERROR(((1+AZ41/AZ17)^(360/AZ$3))-1,0)</f>
        <v>0.21253781050778286</v>
      </c>
      <c r="BA23" s="15">
        <f t="shared" si="20"/>
        <v>0.21990367703817681</v>
      </c>
      <c r="BB23" s="15">
        <f t="shared" si="20"/>
        <v>0.22641441982082755</v>
      </c>
      <c r="BC23" s="15">
        <f t="shared" si="20"/>
        <v>0.22402355420107312</v>
      </c>
      <c r="BD23" s="15">
        <f t="shared" si="20"/>
        <v>0.21701600507697894</v>
      </c>
      <c r="BE23" s="15">
        <f t="shared" si="20"/>
        <v>0.23318325665991813</v>
      </c>
      <c r="BF23" s="15">
        <f t="shared" si="20"/>
        <v>0.22485827719444673</v>
      </c>
      <c r="BG23" s="15">
        <f t="shared" si="20"/>
        <v>0.22686882132164587</v>
      </c>
      <c r="BH23" s="15">
        <f t="shared" si="20"/>
        <v>0.22983952476471181</v>
      </c>
      <c r="BI23" s="15">
        <f t="shared" si="20"/>
        <v>0.22425518070258099</v>
      </c>
      <c r="BJ23" s="15">
        <f t="shared" si="20"/>
        <v>0.23315746201010801</v>
      </c>
      <c r="BK23" s="15">
        <f t="shared" si="20"/>
        <v>0.22976867054696104</v>
      </c>
      <c r="BO23" s="29">
        <f t="shared" si="18"/>
        <v>0</v>
      </c>
      <c r="BP23" s="29">
        <f t="shared" si="16"/>
        <v>0.21962733462102046</v>
      </c>
      <c r="BQ23" s="29">
        <f t="shared" si="16"/>
        <v>0</v>
      </c>
      <c r="BR23" s="29">
        <f t="shared" si="16"/>
        <v>0</v>
      </c>
      <c r="BS23" s="29">
        <f t="shared" si="16"/>
        <v>0</v>
      </c>
      <c r="BT23" s="29">
        <f t="shared" si="16"/>
        <v>0</v>
      </c>
    </row>
    <row r="26" spans="1:80" hidden="1" outlineLevel="1" x14ac:dyDescent="0.25">
      <c r="A26" s="11"/>
      <c r="C26" s="2" t="s">
        <v>0</v>
      </c>
      <c r="D26" s="14">
        <f>-IFERROR(((1-D44/D14)^(360/D$4))-1,0)</f>
        <v>0</v>
      </c>
      <c r="E26" s="14">
        <f t="shared" ref="E26:BK29" si="21">-IFERROR(((1-E44/E14)^(360/E$4))-1,0)</f>
        <v>0</v>
      </c>
      <c r="F26" s="14">
        <f t="shared" si="21"/>
        <v>0</v>
      </c>
      <c r="G26" s="14">
        <f t="shared" si="21"/>
        <v>0</v>
      </c>
      <c r="H26" s="14">
        <f t="shared" si="21"/>
        <v>0</v>
      </c>
      <c r="I26" s="14">
        <f t="shared" si="21"/>
        <v>0</v>
      </c>
      <c r="J26" s="14">
        <f t="shared" si="21"/>
        <v>0</v>
      </c>
      <c r="K26" s="14">
        <f t="shared" si="21"/>
        <v>0</v>
      </c>
      <c r="L26" s="14">
        <f t="shared" si="21"/>
        <v>0</v>
      </c>
      <c r="M26" s="14">
        <f t="shared" si="21"/>
        <v>0</v>
      </c>
      <c r="N26" s="14">
        <f t="shared" si="21"/>
        <v>0</v>
      </c>
      <c r="O26" s="14">
        <f t="shared" si="21"/>
        <v>0</v>
      </c>
      <c r="P26" s="14">
        <f t="shared" si="21"/>
        <v>0</v>
      </c>
      <c r="Q26" s="14">
        <f t="shared" si="21"/>
        <v>0</v>
      </c>
      <c r="R26" s="14">
        <f t="shared" si="21"/>
        <v>0</v>
      </c>
      <c r="S26" s="14">
        <f t="shared" si="21"/>
        <v>0</v>
      </c>
      <c r="T26" s="14">
        <f t="shared" si="21"/>
        <v>0</v>
      </c>
      <c r="U26" s="14">
        <f t="shared" si="21"/>
        <v>0</v>
      </c>
      <c r="V26" s="14">
        <f t="shared" si="21"/>
        <v>0</v>
      </c>
      <c r="W26" s="14">
        <f t="shared" si="21"/>
        <v>0</v>
      </c>
      <c r="X26" s="14">
        <f t="shared" si="21"/>
        <v>0</v>
      </c>
      <c r="Y26" s="14">
        <f t="shared" si="21"/>
        <v>0</v>
      </c>
      <c r="Z26" s="14">
        <f t="shared" si="21"/>
        <v>0</v>
      </c>
      <c r="AA26" s="14">
        <f t="shared" si="21"/>
        <v>0</v>
      </c>
      <c r="AB26" s="14">
        <f t="shared" si="21"/>
        <v>0</v>
      </c>
      <c r="AC26" s="14">
        <f t="shared" si="21"/>
        <v>0</v>
      </c>
      <c r="AD26" s="14">
        <f t="shared" si="21"/>
        <v>0</v>
      </c>
      <c r="AE26" s="14">
        <f t="shared" si="21"/>
        <v>0</v>
      </c>
      <c r="AF26" s="14">
        <f t="shared" si="21"/>
        <v>0</v>
      </c>
      <c r="AG26" s="14">
        <f t="shared" si="21"/>
        <v>0</v>
      </c>
      <c r="AH26" s="14">
        <f t="shared" si="21"/>
        <v>0</v>
      </c>
      <c r="AI26" s="14">
        <f t="shared" si="21"/>
        <v>0</v>
      </c>
      <c r="AJ26" s="14">
        <f t="shared" si="21"/>
        <v>0</v>
      </c>
      <c r="AK26" s="14">
        <f t="shared" si="21"/>
        <v>0</v>
      </c>
      <c r="AL26" s="14">
        <f t="shared" si="21"/>
        <v>0</v>
      </c>
      <c r="AM26" s="14">
        <f t="shared" si="21"/>
        <v>0</v>
      </c>
      <c r="AN26" s="14">
        <f t="shared" si="21"/>
        <v>0</v>
      </c>
      <c r="AO26" s="14">
        <f t="shared" si="21"/>
        <v>0</v>
      </c>
      <c r="AP26" s="14">
        <f t="shared" si="21"/>
        <v>0</v>
      </c>
      <c r="AQ26" s="14">
        <f t="shared" si="21"/>
        <v>0</v>
      </c>
      <c r="AR26" s="14">
        <f t="shared" si="21"/>
        <v>0</v>
      </c>
      <c r="AS26" s="14">
        <f t="shared" si="21"/>
        <v>0</v>
      </c>
      <c r="AT26" s="14">
        <f t="shared" si="21"/>
        <v>0</v>
      </c>
      <c r="AU26" s="14">
        <f t="shared" si="21"/>
        <v>0</v>
      </c>
      <c r="AV26" s="14">
        <f t="shared" si="21"/>
        <v>0</v>
      </c>
      <c r="AW26" s="14">
        <f t="shared" si="21"/>
        <v>0</v>
      </c>
      <c r="AX26" s="14">
        <f t="shared" si="21"/>
        <v>0</v>
      </c>
      <c r="AY26" s="14">
        <f t="shared" si="21"/>
        <v>0</v>
      </c>
      <c r="AZ26" s="14">
        <f t="shared" si="21"/>
        <v>-5.4721380577146039E-2</v>
      </c>
      <c r="BA26" s="14">
        <f t="shared" si="21"/>
        <v>-5.4338729292680243E-2</v>
      </c>
      <c r="BB26" s="14">
        <f t="shared" si="21"/>
        <v>-5.3870683682139653E-2</v>
      </c>
      <c r="BC26" s="14">
        <f t="shared" si="21"/>
        <v>-5.3444704500054341E-2</v>
      </c>
      <c r="BD26" s="14">
        <f t="shared" si="21"/>
        <v>-5.3076926249850054E-2</v>
      </c>
      <c r="BE26" s="14">
        <f t="shared" si="21"/>
        <v>-5.2765638991096653E-2</v>
      </c>
      <c r="BF26" s="14">
        <f t="shared" si="21"/>
        <v>-5.2517312565915741E-2</v>
      </c>
      <c r="BG26" s="14">
        <f t="shared" si="21"/>
        <v>-5.228148103324104E-2</v>
      </c>
      <c r="BH26" s="14">
        <f t="shared" si="21"/>
        <v>-5.2021186845917944E-2</v>
      </c>
      <c r="BI26" s="14">
        <f t="shared" si="21"/>
        <v>-5.1793066113575037E-2</v>
      </c>
      <c r="BJ26" s="14">
        <f t="shared" si="21"/>
        <v>-5.1614372246800766E-2</v>
      </c>
      <c r="BK26" s="14">
        <f t="shared" si="21"/>
        <v>-5.1487685552845219E-2</v>
      </c>
      <c r="BO26" s="28">
        <f>-IFERROR(((1-BO44/BW14)^(360/BO$4))-1,0)</f>
        <v>0</v>
      </c>
      <c r="BP26" s="28">
        <f t="shared" ref="BP26:BT29" si="22">-IFERROR(((1-BP44/BX14)^(360/BP$4))-1,0)</f>
        <v>-5.431054867746643E-2</v>
      </c>
      <c r="BQ26" s="28">
        <f t="shared" si="22"/>
        <v>0</v>
      </c>
      <c r="BR26" s="28">
        <f t="shared" si="22"/>
        <v>0</v>
      </c>
      <c r="BS26" s="28">
        <f t="shared" si="22"/>
        <v>0</v>
      </c>
      <c r="BT26" s="28">
        <f t="shared" si="22"/>
        <v>0</v>
      </c>
    </row>
    <row r="27" spans="1:80" hidden="1" outlineLevel="1" x14ac:dyDescent="0.25">
      <c r="A27" s="11"/>
      <c r="C27" s="2" t="s">
        <v>1</v>
      </c>
      <c r="D27" s="14">
        <f t="shared" ref="D27:S29" si="23">-IFERROR(((1-D45/D15)^(360/D$4))-1,0)</f>
        <v>0</v>
      </c>
      <c r="E27" s="14">
        <f t="shared" si="23"/>
        <v>0</v>
      </c>
      <c r="F27" s="14">
        <f t="shared" si="23"/>
        <v>0</v>
      </c>
      <c r="G27" s="14">
        <f t="shared" si="23"/>
        <v>0</v>
      </c>
      <c r="H27" s="14">
        <f t="shared" si="23"/>
        <v>0</v>
      </c>
      <c r="I27" s="14">
        <f t="shared" si="23"/>
        <v>0</v>
      </c>
      <c r="J27" s="14">
        <f t="shared" si="23"/>
        <v>0</v>
      </c>
      <c r="K27" s="14">
        <f t="shared" si="23"/>
        <v>0</v>
      </c>
      <c r="L27" s="14">
        <f t="shared" si="23"/>
        <v>0</v>
      </c>
      <c r="M27" s="14">
        <f t="shared" si="23"/>
        <v>0</v>
      </c>
      <c r="N27" s="14">
        <f t="shared" si="23"/>
        <v>0</v>
      </c>
      <c r="O27" s="14">
        <f t="shared" si="23"/>
        <v>0</v>
      </c>
      <c r="P27" s="14">
        <f t="shared" si="23"/>
        <v>0</v>
      </c>
      <c r="Q27" s="14">
        <f t="shared" si="23"/>
        <v>0</v>
      </c>
      <c r="R27" s="14">
        <f t="shared" si="23"/>
        <v>0</v>
      </c>
      <c r="S27" s="14">
        <f t="shared" si="23"/>
        <v>0</v>
      </c>
      <c r="T27" s="14">
        <f t="shared" si="21"/>
        <v>0</v>
      </c>
      <c r="U27" s="14">
        <f t="shared" si="21"/>
        <v>0</v>
      </c>
      <c r="V27" s="14">
        <f t="shared" si="21"/>
        <v>0</v>
      </c>
      <c r="W27" s="14">
        <f t="shared" si="21"/>
        <v>0</v>
      </c>
      <c r="X27" s="14">
        <f t="shared" si="21"/>
        <v>0</v>
      </c>
      <c r="Y27" s="14">
        <f t="shared" si="21"/>
        <v>0</v>
      </c>
      <c r="Z27" s="14">
        <f t="shared" si="21"/>
        <v>0</v>
      </c>
      <c r="AA27" s="14">
        <f t="shared" si="21"/>
        <v>0</v>
      </c>
      <c r="AB27" s="14">
        <f t="shared" si="21"/>
        <v>0</v>
      </c>
      <c r="AC27" s="14">
        <f t="shared" si="21"/>
        <v>0</v>
      </c>
      <c r="AD27" s="14">
        <f t="shared" si="21"/>
        <v>0</v>
      </c>
      <c r="AE27" s="14">
        <f t="shared" si="21"/>
        <v>0</v>
      </c>
      <c r="AF27" s="14">
        <f t="shared" si="21"/>
        <v>0</v>
      </c>
      <c r="AG27" s="14">
        <f t="shared" si="21"/>
        <v>0</v>
      </c>
      <c r="AH27" s="14">
        <f t="shared" si="21"/>
        <v>0</v>
      </c>
      <c r="AI27" s="14">
        <f t="shared" si="21"/>
        <v>0</v>
      </c>
      <c r="AJ27" s="14">
        <f t="shared" si="21"/>
        <v>0</v>
      </c>
      <c r="AK27" s="14">
        <f t="shared" si="21"/>
        <v>0</v>
      </c>
      <c r="AL27" s="14">
        <f t="shared" si="21"/>
        <v>0</v>
      </c>
      <c r="AM27" s="14">
        <f t="shared" si="21"/>
        <v>0</v>
      </c>
      <c r="AN27" s="14">
        <f t="shared" si="21"/>
        <v>0</v>
      </c>
      <c r="AO27" s="14">
        <f t="shared" si="21"/>
        <v>0</v>
      </c>
      <c r="AP27" s="14">
        <f t="shared" si="21"/>
        <v>0</v>
      </c>
      <c r="AQ27" s="14">
        <f t="shared" si="21"/>
        <v>0</v>
      </c>
      <c r="AR27" s="14">
        <f t="shared" si="21"/>
        <v>0</v>
      </c>
      <c r="AS27" s="14">
        <f t="shared" si="21"/>
        <v>0</v>
      </c>
      <c r="AT27" s="14">
        <f t="shared" si="21"/>
        <v>0</v>
      </c>
      <c r="AU27" s="14">
        <f t="shared" si="21"/>
        <v>0</v>
      </c>
      <c r="AV27" s="14">
        <f t="shared" si="21"/>
        <v>0</v>
      </c>
      <c r="AW27" s="14">
        <f t="shared" si="21"/>
        <v>0</v>
      </c>
      <c r="AX27" s="14">
        <f t="shared" si="21"/>
        <v>0</v>
      </c>
      <c r="AY27" s="14">
        <f t="shared" si="21"/>
        <v>0</v>
      </c>
      <c r="AZ27" s="14">
        <f t="shared" si="21"/>
        <v>-0.10445819162776182</v>
      </c>
      <c r="BA27" s="14">
        <f t="shared" si="21"/>
        <v>-9.6125456496461092E-2</v>
      </c>
      <c r="BB27" s="14">
        <f t="shared" si="21"/>
        <v>-8.7572853937331052E-2</v>
      </c>
      <c r="BC27" s="14">
        <f t="shared" si="21"/>
        <v>-8.1462836547674611E-2</v>
      </c>
      <c r="BD27" s="14">
        <f t="shared" si="21"/>
        <v>-7.6411415833762986E-2</v>
      </c>
      <c r="BE27" s="14">
        <f t="shared" si="21"/>
        <v>-7.1183110070872635E-2</v>
      </c>
      <c r="BF27" s="14">
        <f t="shared" si="21"/>
        <v>-6.6179035420435683E-2</v>
      </c>
      <c r="BG27" s="14">
        <f t="shared" si="21"/>
        <v>-6.1744844328703863E-2</v>
      </c>
      <c r="BH27" s="14">
        <f t="shared" si="21"/>
        <v>-5.7383149408194889E-2</v>
      </c>
      <c r="BI27" s="14">
        <f t="shared" si="21"/>
        <v>-5.3141128816045491E-2</v>
      </c>
      <c r="BJ27" s="14">
        <f t="shared" si="21"/>
        <v>-4.9325471556678435E-2</v>
      </c>
      <c r="BK27" s="14">
        <f t="shared" si="21"/>
        <v>-4.5747950487012634E-2</v>
      </c>
      <c r="BO27" s="28">
        <f t="shared" ref="BO27:BO29" si="24">-IFERROR(((1-BO45/BW15)^(360/BO$4))-1,0)</f>
        <v>0</v>
      </c>
      <c r="BP27" s="28">
        <f t="shared" si="22"/>
        <v>-9.5580185113612437E-2</v>
      </c>
      <c r="BQ27" s="28">
        <f t="shared" si="22"/>
        <v>0</v>
      </c>
      <c r="BR27" s="28">
        <f t="shared" si="22"/>
        <v>0</v>
      </c>
      <c r="BS27" s="28">
        <f t="shared" si="22"/>
        <v>0</v>
      </c>
      <c r="BT27" s="28">
        <f t="shared" si="22"/>
        <v>0</v>
      </c>
    </row>
    <row r="28" spans="1:80" hidden="1" outlineLevel="1" x14ac:dyDescent="0.25">
      <c r="A28" s="11"/>
      <c r="C28" s="2" t="s">
        <v>9</v>
      </c>
      <c r="D28" s="14">
        <f t="shared" si="23"/>
        <v>0</v>
      </c>
      <c r="E28" s="14">
        <f t="shared" si="21"/>
        <v>0</v>
      </c>
      <c r="F28" s="14">
        <f t="shared" si="21"/>
        <v>0</v>
      </c>
      <c r="G28" s="14">
        <f t="shared" si="21"/>
        <v>0</v>
      </c>
      <c r="H28" s="14">
        <f t="shared" si="21"/>
        <v>0</v>
      </c>
      <c r="I28" s="14">
        <f t="shared" si="21"/>
        <v>0</v>
      </c>
      <c r="J28" s="14">
        <f t="shared" si="21"/>
        <v>0</v>
      </c>
      <c r="K28" s="14">
        <f t="shared" si="21"/>
        <v>0</v>
      </c>
      <c r="L28" s="14">
        <f t="shared" si="21"/>
        <v>0</v>
      </c>
      <c r="M28" s="14">
        <f t="shared" si="21"/>
        <v>0</v>
      </c>
      <c r="N28" s="14">
        <f t="shared" si="21"/>
        <v>0</v>
      </c>
      <c r="O28" s="14">
        <f t="shared" si="21"/>
        <v>0</v>
      </c>
      <c r="P28" s="14">
        <f t="shared" si="21"/>
        <v>0</v>
      </c>
      <c r="Q28" s="14">
        <f t="shared" si="21"/>
        <v>0</v>
      </c>
      <c r="R28" s="14">
        <f t="shared" si="21"/>
        <v>0</v>
      </c>
      <c r="S28" s="14">
        <f t="shared" si="21"/>
        <v>0</v>
      </c>
      <c r="T28" s="14">
        <f t="shared" si="21"/>
        <v>0</v>
      </c>
      <c r="U28" s="14">
        <f t="shared" si="21"/>
        <v>0</v>
      </c>
      <c r="V28" s="14">
        <f t="shared" si="21"/>
        <v>0</v>
      </c>
      <c r="W28" s="14">
        <f t="shared" si="21"/>
        <v>0</v>
      </c>
      <c r="X28" s="14">
        <f t="shared" si="21"/>
        <v>0</v>
      </c>
      <c r="Y28" s="14">
        <f t="shared" si="21"/>
        <v>0</v>
      </c>
      <c r="Z28" s="14">
        <f t="shared" si="21"/>
        <v>0</v>
      </c>
      <c r="AA28" s="14">
        <f t="shared" si="21"/>
        <v>0</v>
      </c>
      <c r="AB28" s="14">
        <f t="shared" si="21"/>
        <v>0</v>
      </c>
      <c r="AC28" s="14">
        <f t="shared" si="21"/>
        <v>0</v>
      </c>
      <c r="AD28" s="14">
        <f t="shared" si="21"/>
        <v>0</v>
      </c>
      <c r="AE28" s="14">
        <f t="shared" si="21"/>
        <v>0</v>
      </c>
      <c r="AF28" s="14">
        <f t="shared" si="21"/>
        <v>0</v>
      </c>
      <c r="AG28" s="14">
        <f t="shared" si="21"/>
        <v>0</v>
      </c>
      <c r="AH28" s="14">
        <f t="shared" si="21"/>
        <v>0</v>
      </c>
      <c r="AI28" s="14">
        <f t="shared" si="21"/>
        <v>0</v>
      </c>
      <c r="AJ28" s="14">
        <f t="shared" si="21"/>
        <v>0</v>
      </c>
      <c r="AK28" s="14">
        <f t="shared" si="21"/>
        <v>0</v>
      </c>
      <c r="AL28" s="14">
        <f t="shared" si="21"/>
        <v>0</v>
      </c>
      <c r="AM28" s="14">
        <f t="shared" si="21"/>
        <v>0</v>
      </c>
      <c r="AN28" s="14">
        <f t="shared" si="21"/>
        <v>0</v>
      </c>
      <c r="AO28" s="14">
        <f t="shared" si="21"/>
        <v>0</v>
      </c>
      <c r="AP28" s="14">
        <f t="shared" si="21"/>
        <v>0</v>
      </c>
      <c r="AQ28" s="14">
        <f t="shared" si="21"/>
        <v>0</v>
      </c>
      <c r="AR28" s="14">
        <f t="shared" si="21"/>
        <v>0</v>
      </c>
      <c r="AS28" s="14">
        <f t="shared" si="21"/>
        <v>0</v>
      </c>
      <c r="AT28" s="14">
        <f t="shared" si="21"/>
        <v>0</v>
      </c>
      <c r="AU28" s="14">
        <f t="shared" si="21"/>
        <v>0</v>
      </c>
      <c r="AV28" s="14">
        <f t="shared" si="21"/>
        <v>0</v>
      </c>
      <c r="AW28" s="14">
        <f t="shared" si="21"/>
        <v>0</v>
      </c>
      <c r="AX28" s="14">
        <f t="shared" si="21"/>
        <v>0</v>
      </c>
      <c r="AY28" s="14">
        <f t="shared" si="21"/>
        <v>0</v>
      </c>
      <c r="AZ28" s="14">
        <f t="shared" si="21"/>
        <v>-5.0406907087314767E-3</v>
      </c>
      <c r="BA28" s="14">
        <f t="shared" si="21"/>
        <v>-4.9879683003273279E-3</v>
      </c>
      <c r="BB28" s="14">
        <f t="shared" si="21"/>
        <v>-5.0255549307074432E-3</v>
      </c>
      <c r="BC28" s="14">
        <f t="shared" si="21"/>
        <v>-5.1523589495034994E-3</v>
      </c>
      <c r="BD28" s="14">
        <f t="shared" si="21"/>
        <v>-5.1237472691023633E-3</v>
      </c>
      <c r="BE28" s="14">
        <f t="shared" si="21"/>
        <v>-5.094180521756142E-3</v>
      </c>
      <c r="BF28" s="14">
        <f t="shared" si="21"/>
        <v>-5.066108487094434E-3</v>
      </c>
      <c r="BG28" s="14">
        <f t="shared" si="21"/>
        <v>-4.8931530971847437E-3</v>
      </c>
      <c r="BH28" s="14">
        <f t="shared" si="21"/>
        <v>-4.9072045349503046E-3</v>
      </c>
      <c r="BI28" s="14">
        <f t="shared" si="21"/>
        <v>-5.0653386565853165E-3</v>
      </c>
      <c r="BJ28" s="14">
        <f t="shared" ref="BJ28:BK28" si="25">-IFERROR(((1-BJ46/BJ16)^(360/BJ$4))-1,0)</f>
        <v>-5.1532216990359814E-3</v>
      </c>
      <c r="BK28" s="14">
        <f t="shared" si="25"/>
        <v>-5.0623555652837826E-3</v>
      </c>
      <c r="BO28" s="28">
        <f t="shared" si="24"/>
        <v>0</v>
      </c>
      <c r="BP28" s="28">
        <f t="shared" si="22"/>
        <v>-5.0181321426761016E-3</v>
      </c>
      <c r="BQ28" s="28">
        <f t="shared" si="22"/>
        <v>0</v>
      </c>
      <c r="BR28" s="28">
        <f t="shared" si="22"/>
        <v>0</v>
      </c>
      <c r="BS28" s="28">
        <f t="shared" si="22"/>
        <v>0</v>
      </c>
      <c r="BT28" s="28">
        <f t="shared" si="22"/>
        <v>0</v>
      </c>
    </row>
    <row r="29" spans="1:80" collapsed="1" x14ac:dyDescent="0.25">
      <c r="C29" s="3" t="s">
        <v>24</v>
      </c>
      <c r="D29" s="15">
        <f t="shared" si="23"/>
        <v>0</v>
      </c>
      <c r="E29" s="15">
        <f t="shared" si="21"/>
        <v>0</v>
      </c>
      <c r="F29" s="15">
        <f t="shared" si="21"/>
        <v>0</v>
      </c>
      <c r="G29" s="15">
        <f t="shared" si="21"/>
        <v>0</v>
      </c>
      <c r="H29" s="15">
        <f t="shared" si="21"/>
        <v>0</v>
      </c>
      <c r="I29" s="15">
        <f t="shared" si="21"/>
        <v>0</v>
      </c>
      <c r="J29" s="15">
        <f t="shared" si="21"/>
        <v>0</v>
      </c>
      <c r="K29" s="15">
        <f t="shared" si="21"/>
        <v>0</v>
      </c>
      <c r="L29" s="15">
        <f t="shared" si="21"/>
        <v>0</v>
      </c>
      <c r="M29" s="15">
        <f t="shared" si="21"/>
        <v>0</v>
      </c>
      <c r="N29" s="15">
        <f t="shared" si="21"/>
        <v>0</v>
      </c>
      <c r="O29" s="15">
        <f t="shared" si="21"/>
        <v>0</v>
      </c>
      <c r="P29" s="15">
        <f t="shared" si="21"/>
        <v>0</v>
      </c>
      <c r="Q29" s="15">
        <f t="shared" si="21"/>
        <v>0</v>
      </c>
      <c r="R29" s="15">
        <f t="shared" si="21"/>
        <v>0</v>
      </c>
      <c r="S29" s="15">
        <f t="shared" si="21"/>
        <v>0</v>
      </c>
      <c r="T29" s="15">
        <f t="shared" si="21"/>
        <v>0</v>
      </c>
      <c r="U29" s="15">
        <f t="shared" si="21"/>
        <v>0</v>
      </c>
      <c r="V29" s="15">
        <f t="shared" si="21"/>
        <v>0</v>
      </c>
      <c r="W29" s="15">
        <f t="shared" si="21"/>
        <v>0</v>
      </c>
      <c r="X29" s="15">
        <f t="shared" si="21"/>
        <v>0</v>
      </c>
      <c r="Y29" s="15">
        <f t="shared" si="21"/>
        <v>0</v>
      </c>
      <c r="Z29" s="15">
        <f t="shared" si="21"/>
        <v>0</v>
      </c>
      <c r="AA29" s="15">
        <f t="shared" si="21"/>
        <v>0</v>
      </c>
      <c r="AB29" s="15">
        <f t="shared" si="21"/>
        <v>0</v>
      </c>
      <c r="AC29" s="15">
        <f t="shared" si="21"/>
        <v>0</v>
      </c>
      <c r="AD29" s="15">
        <f t="shared" si="21"/>
        <v>0</v>
      </c>
      <c r="AE29" s="15">
        <f t="shared" si="21"/>
        <v>0</v>
      </c>
      <c r="AF29" s="15">
        <f t="shared" si="21"/>
        <v>0</v>
      </c>
      <c r="AG29" s="15">
        <f t="shared" si="21"/>
        <v>0</v>
      </c>
      <c r="AH29" s="15">
        <f t="shared" si="21"/>
        <v>0</v>
      </c>
      <c r="AI29" s="15">
        <f t="shared" si="21"/>
        <v>0</v>
      </c>
      <c r="AJ29" s="15">
        <f t="shared" si="21"/>
        <v>0</v>
      </c>
      <c r="AK29" s="15">
        <f t="shared" si="21"/>
        <v>0</v>
      </c>
      <c r="AL29" s="15">
        <f t="shared" si="21"/>
        <v>0</v>
      </c>
      <c r="AM29" s="15">
        <f t="shared" si="21"/>
        <v>0</v>
      </c>
      <c r="AN29" s="15">
        <f t="shared" si="21"/>
        <v>0</v>
      </c>
      <c r="AO29" s="15">
        <f t="shared" si="21"/>
        <v>0</v>
      </c>
      <c r="AP29" s="15">
        <f t="shared" si="21"/>
        <v>0</v>
      </c>
      <c r="AQ29" s="15">
        <f t="shared" si="21"/>
        <v>0</v>
      </c>
      <c r="AR29" s="15">
        <f t="shared" si="21"/>
        <v>0</v>
      </c>
      <c r="AS29" s="15">
        <f t="shared" si="21"/>
        <v>0</v>
      </c>
      <c r="AT29" s="15">
        <f t="shared" si="21"/>
        <v>0</v>
      </c>
      <c r="AU29" s="15">
        <f t="shared" si="21"/>
        <v>0</v>
      </c>
      <c r="AV29" s="15">
        <f t="shared" si="21"/>
        <v>0</v>
      </c>
      <c r="AW29" s="15">
        <f t="shared" si="21"/>
        <v>0</v>
      </c>
      <c r="AX29" s="15">
        <f t="shared" si="21"/>
        <v>0</v>
      </c>
      <c r="AY29" s="15">
        <f t="shared" si="21"/>
        <v>0</v>
      </c>
      <c r="AZ29" s="15">
        <f t="shared" ref="AZ29:BK29" si="26">-IFERROR(((1-AZ47/AZ17)^(360/AZ$4))-1,0)</f>
        <v>-5.4273010735883531E-2</v>
      </c>
      <c r="BA29" s="15">
        <f t="shared" si="26"/>
        <v>-5.389101040009292E-2</v>
      </c>
      <c r="BB29" s="15">
        <f t="shared" si="26"/>
        <v>-5.343383580067651E-2</v>
      </c>
      <c r="BC29" s="15">
        <f t="shared" si="26"/>
        <v>-5.3026156743353203E-2</v>
      </c>
      <c r="BD29" s="15">
        <f t="shared" si="26"/>
        <v>-5.2661197416925543E-2</v>
      </c>
      <c r="BE29" s="15">
        <f t="shared" si="26"/>
        <v>-5.235157481364916E-2</v>
      </c>
      <c r="BF29" s="15">
        <f t="shared" si="26"/>
        <v>-5.2103915457315519E-2</v>
      </c>
      <c r="BG29" s="15">
        <f t="shared" si="26"/>
        <v>-5.1855028999675978E-2</v>
      </c>
      <c r="BH29" s="15">
        <f t="shared" si="26"/>
        <v>-5.1599483554826575E-2</v>
      </c>
      <c r="BI29" s="15">
        <f t="shared" si="26"/>
        <v>-5.138841871290567E-2</v>
      </c>
      <c r="BJ29" s="15">
        <f t="shared" si="26"/>
        <v>-5.1218969983864993E-2</v>
      </c>
      <c r="BK29" s="15">
        <f t="shared" si="26"/>
        <v>-5.1085199912652701E-2</v>
      </c>
      <c r="BO29" s="29">
        <f t="shared" si="24"/>
        <v>0</v>
      </c>
      <c r="BP29" s="29">
        <f t="shared" si="22"/>
        <v>-5.3866254589900242E-2</v>
      </c>
      <c r="BQ29" s="29">
        <f t="shared" si="22"/>
        <v>0</v>
      </c>
      <c r="BR29" s="29">
        <f t="shared" si="22"/>
        <v>0</v>
      </c>
      <c r="BS29" s="29">
        <f t="shared" si="22"/>
        <v>0</v>
      </c>
      <c r="BT29" s="29">
        <f t="shared" si="22"/>
        <v>0</v>
      </c>
    </row>
    <row r="32" spans="1:80" hidden="1" outlineLevel="1" x14ac:dyDescent="0.25">
      <c r="A32" s="11"/>
      <c r="C32" s="2" t="s">
        <v>0</v>
      </c>
      <c r="D32" s="14">
        <f>D20+D26</f>
        <v>0</v>
      </c>
      <c r="E32" s="14">
        <f t="shared" ref="E32:BK35" si="27">E20+E26</f>
        <v>0</v>
      </c>
      <c r="F32" s="14">
        <f t="shared" si="27"/>
        <v>0</v>
      </c>
      <c r="G32" s="14">
        <f t="shared" si="27"/>
        <v>0</v>
      </c>
      <c r="H32" s="14">
        <f t="shared" si="27"/>
        <v>0</v>
      </c>
      <c r="I32" s="14">
        <f t="shared" si="27"/>
        <v>0</v>
      </c>
      <c r="J32" s="14">
        <f t="shared" si="27"/>
        <v>0</v>
      </c>
      <c r="K32" s="14">
        <f t="shared" si="27"/>
        <v>0</v>
      </c>
      <c r="L32" s="14">
        <f t="shared" si="27"/>
        <v>0</v>
      </c>
      <c r="M32" s="14">
        <f t="shared" si="27"/>
        <v>0</v>
      </c>
      <c r="N32" s="14">
        <f t="shared" si="27"/>
        <v>0</v>
      </c>
      <c r="O32" s="14">
        <f t="shared" si="27"/>
        <v>0</v>
      </c>
      <c r="P32" s="14">
        <f t="shared" si="27"/>
        <v>0</v>
      </c>
      <c r="Q32" s="14">
        <f t="shared" si="27"/>
        <v>0</v>
      </c>
      <c r="R32" s="14">
        <f t="shared" si="27"/>
        <v>0</v>
      </c>
      <c r="S32" s="14">
        <f t="shared" si="27"/>
        <v>0</v>
      </c>
      <c r="T32" s="14">
        <f t="shared" si="27"/>
        <v>0</v>
      </c>
      <c r="U32" s="14">
        <f t="shared" si="27"/>
        <v>0</v>
      </c>
      <c r="V32" s="14">
        <f t="shared" si="27"/>
        <v>0</v>
      </c>
      <c r="W32" s="14">
        <f t="shared" si="27"/>
        <v>0</v>
      </c>
      <c r="X32" s="14">
        <f t="shared" si="27"/>
        <v>0</v>
      </c>
      <c r="Y32" s="14">
        <f t="shared" si="27"/>
        <v>0</v>
      </c>
      <c r="Z32" s="14">
        <f t="shared" si="27"/>
        <v>0</v>
      </c>
      <c r="AA32" s="14">
        <f t="shared" si="27"/>
        <v>0</v>
      </c>
      <c r="AB32" s="14">
        <f t="shared" si="27"/>
        <v>0</v>
      </c>
      <c r="AC32" s="14">
        <f t="shared" si="27"/>
        <v>0</v>
      </c>
      <c r="AD32" s="14">
        <f t="shared" si="27"/>
        <v>0</v>
      </c>
      <c r="AE32" s="14">
        <f t="shared" si="27"/>
        <v>0</v>
      </c>
      <c r="AF32" s="14">
        <f t="shared" si="27"/>
        <v>0</v>
      </c>
      <c r="AG32" s="14">
        <f t="shared" si="27"/>
        <v>0</v>
      </c>
      <c r="AH32" s="14">
        <f t="shared" si="27"/>
        <v>0</v>
      </c>
      <c r="AI32" s="14">
        <f t="shared" si="27"/>
        <v>0</v>
      </c>
      <c r="AJ32" s="14">
        <f t="shared" si="27"/>
        <v>0</v>
      </c>
      <c r="AK32" s="14">
        <f t="shared" si="27"/>
        <v>0</v>
      </c>
      <c r="AL32" s="14">
        <f t="shared" si="27"/>
        <v>0</v>
      </c>
      <c r="AM32" s="14">
        <f t="shared" si="27"/>
        <v>0</v>
      </c>
      <c r="AN32" s="14">
        <f t="shared" si="27"/>
        <v>0</v>
      </c>
      <c r="AO32" s="14">
        <f t="shared" si="27"/>
        <v>0</v>
      </c>
      <c r="AP32" s="14">
        <f t="shared" si="27"/>
        <v>0</v>
      </c>
      <c r="AQ32" s="14">
        <f t="shared" si="27"/>
        <v>0</v>
      </c>
      <c r="AR32" s="14">
        <f t="shared" si="27"/>
        <v>0</v>
      </c>
      <c r="AS32" s="14">
        <f t="shared" si="27"/>
        <v>0</v>
      </c>
      <c r="AT32" s="14">
        <f t="shared" si="27"/>
        <v>0</v>
      </c>
      <c r="AU32" s="14">
        <f t="shared" si="27"/>
        <v>0</v>
      </c>
      <c r="AV32" s="14">
        <f t="shared" si="27"/>
        <v>0</v>
      </c>
      <c r="AW32" s="14">
        <f t="shared" si="27"/>
        <v>0</v>
      </c>
      <c r="AX32" s="14">
        <f t="shared" si="27"/>
        <v>0</v>
      </c>
      <c r="AY32" s="14">
        <f t="shared" si="27"/>
        <v>0</v>
      </c>
      <c r="AZ32" s="14">
        <f t="shared" si="27"/>
        <v>0.15792761226150454</v>
      </c>
      <c r="BA32" s="14">
        <f t="shared" si="27"/>
        <v>0.16561746025742052</v>
      </c>
      <c r="BB32" s="14">
        <f t="shared" si="27"/>
        <v>0.17280210642539484</v>
      </c>
      <c r="BC32" s="14">
        <f t="shared" si="27"/>
        <v>0.17057199529875988</v>
      </c>
      <c r="BD32" s="14">
        <f t="shared" si="27"/>
        <v>0.16383911789009353</v>
      </c>
      <c r="BE32" s="14">
        <f t="shared" si="27"/>
        <v>0.18048542202246409</v>
      </c>
      <c r="BF32" s="14">
        <f t="shared" si="27"/>
        <v>0.17236825420821278</v>
      </c>
      <c r="BG32" s="14">
        <f t="shared" si="27"/>
        <v>0.1745361978457407</v>
      </c>
      <c r="BH32" s="14">
        <f t="shared" si="27"/>
        <v>0.17771504296517082</v>
      </c>
      <c r="BI32" s="14">
        <f t="shared" si="27"/>
        <v>0.17225717800473928</v>
      </c>
      <c r="BJ32" s="14">
        <f t="shared" si="27"/>
        <v>0.18128413686582645</v>
      </c>
      <c r="BK32" s="14">
        <f t="shared" si="27"/>
        <v>0.1779905567903608</v>
      </c>
      <c r="BO32" s="28">
        <f>BO20+BO26</f>
        <v>0</v>
      </c>
      <c r="BP32" s="28">
        <f t="shared" ref="BP32:BT32" si="28">BP20+BP26</f>
        <v>0.16546109606075743</v>
      </c>
      <c r="BQ32" s="28">
        <f t="shared" si="28"/>
        <v>0</v>
      </c>
      <c r="BR32" s="28">
        <f t="shared" si="28"/>
        <v>0</v>
      </c>
      <c r="BS32" s="28">
        <f t="shared" si="28"/>
        <v>0</v>
      </c>
      <c r="BT32" s="28">
        <f t="shared" si="28"/>
        <v>0</v>
      </c>
    </row>
    <row r="33" spans="1:72" hidden="1" outlineLevel="1" x14ac:dyDescent="0.25">
      <c r="A33" s="11"/>
      <c r="C33" s="2" t="s">
        <v>1</v>
      </c>
      <c r="D33" s="14">
        <f t="shared" ref="D33:AY35" si="29">D21+D27</f>
        <v>0</v>
      </c>
      <c r="E33" s="14">
        <f t="shared" si="29"/>
        <v>0</v>
      </c>
      <c r="F33" s="14">
        <f t="shared" si="29"/>
        <v>0</v>
      </c>
      <c r="G33" s="14">
        <f t="shared" si="29"/>
        <v>0</v>
      </c>
      <c r="H33" s="14">
        <f t="shared" si="29"/>
        <v>0</v>
      </c>
      <c r="I33" s="14">
        <f t="shared" si="29"/>
        <v>0</v>
      </c>
      <c r="J33" s="14">
        <f t="shared" si="29"/>
        <v>0</v>
      </c>
      <c r="K33" s="14">
        <f t="shared" si="29"/>
        <v>0</v>
      </c>
      <c r="L33" s="14">
        <f t="shared" si="29"/>
        <v>0</v>
      </c>
      <c r="M33" s="14">
        <f t="shared" si="29"/>
        <v>0</v>
      </c>
      <c r="N33" s="14">
        <f t="shared" si="29"/>
        <v>0</v>
      </c>
      <c r="O33" s="14">
        <f t="shared" si="29"/>
        <v>0</v>
      </c>
      <c r="P33" s="14">
        <f t="shared" si="29"/>
        <v>0</v>
      </c>
      <c r="Q33" s="14">
        <f t="shared" si="29"/>
        <v>0</v>
      </c>
      <c r="R33" s="14">
        <f t="shared" si="29"/>
        <v>0</v>
      </c>
      <c r="S33" s="14">
        <f t="shared" si="29"/>
        <v>0</v>
      </c>
      <c r="T33" s="14">
        <f t="shared" si="29"/>
        <v>0</v>
      </c>
      <c r="U33" s="14">
        <f t="shared" si="29"/>
        <v>0</v>
      </c>
      <c r="V33" s="14">
        <f t="shared" si="29"/>
        <v>0</v>
      </c>
      <c r="W33" s="14">
        <f t="shared" si="29"/>
        <v>0</v>
      </c>
      <c r="X33" s="14">
        <f t="shared" si="29"/>
        <v>0</v>
      </c>
      <c r="Y33" s="14">
        <f t="shared" si="29"/>
        <v>0</v>
      </c>
      <c r="Z33" s="14">
        <f t="shared" si="29"/>
        <v>0</v>
      </c>
      <c r="AA33" s="14">
        <f t="shared" si="29"/>
        <v>0</v>
      </c>
      <c r="AB33" s="14">
        <f t="shared" si="29"/>
        <v>0</v>
      </c>
      <c r="AC33" s="14">
        <f t="shared" si="29"/>
        <v>0</v>
      </c>
      <c r="AD33" s="14">
        <f t="shared" si="29"/>
        <v>0</v>
      </c>
      <c r="AE33" s="14">
        <f t="shared" si="29"/>
        <v>0</v>
      </c>
      <c r="AF33" s="14">
        <f t="shared" si="29"/>
        <v>0</v>
      </c>
      <c r="AG33" s="14">
        <f t="shared" si="29"/>
        <v>0</v>
      </c>
      <c r="AH33" s="14">
        <f t="shared" si="29"/>
        <v>0</v>
      </c>
      <c r="AI33" s="14">
        <f t="shared" si="29"/>
        <v>0</v>
      </c>
      <c r="AJ33" s="14">
        <f t="shared" si="29"/>
        <v>0</v>
      </c>
      <c r="AK33" s="14">
        <f t="shared" si="29"/>
        <v>0</v>
      </c>
      <c r="AL33" s="14">
        <f t="shared" si="29"/>
        <v>0</v>
      </c>
      <c r="AM33" s="14">
        <f t="shared" si="29"/>
        <v>0</v>
      </c>
      <c r="AN33" s="14">
        <f t="shared" si="29"/>
        <v>0</v>
      </c>
      <c r="AO33" s="14">
        <f t="shared" si="29"/>
        <v>0</v>
      </c>
      <c r="AP33" s="14">
        <f t="shared" si="29"/>
        <v>0</v>
      </c>
      <c r="AQ33" s="14">
        <f t="shared" si="29"/>
        <v>0</v>
      </c>
      <c r="AR33" s="14">
        <f t="shared" si="29"/>
        <v>0</v>
      </c>
      <c r="AS33" s="14">
        <f t="shared" si="29"/>
        <v>0</v>
      </c>
      <c r="AT33" s="14">
        <f t="shared" si="29"/>
        <v>0</v>
      </c>
      <c r="AU33" s="14">
        <f t="shared" si="29"/>
        <v>0</v>
      </c>
      <c r="AV33" s="14">
        <f t="shared" si="29"/>
        <v>0</v>
      </c>
      <c r="AW33" s="14">
        <f t="shared" si="29"/>
        <v>0</v>
      </c>
      <c r="AX33" s="14">
        <f t="shared" si="29"/>
        <v>0</v>
      </c>
      <c r="AY33" s="14">
        <f t="shared" si="29"/>
        <v>0</v>
      </c>
      <c r="AZ33" s="14">
        <f t="shared" si="27"/>
        <v>7.3540963270473991</v>
      </c>
      <c r="BA33" s="14">
        <f t="shared" si="27"/>
        <v>7.509346998842787</v>
      </c>
      <c r="BB33" s="14">
        <f t="shared" si="27"/>
        <v>7.3709816647378297</v>
      </c>
      <c r="BC33" s="14">
        <f t="shared" si="27"/>
        <v>7.4254315686167525</v>
      </c>
      <c r="BD33" s="14">
        <f t="shared" si="27"/>
        <v>7.3821431028413977</v>
      </c>
      <c r="BE33" s="14">
        <f t="shared" si="27"/>
        <v>7.4357112950935544</v>
      </c>
      <c r="BF33" s="14">
        <f t="shared" si="27"/>
        <v>7.3923754832547255</v>
      </c>
      <c r="BG33" s="14">
        <f t="shared" si="27"/>
        <v>7.3968096743464571</v>
      </c>
      <c r="BH33" s="14">
        <f t="shared" si="27"/>
        <v>7.4495112557562324</v>
      </c>
      <c r="BI33" s="14">
        <f t="shared" si="27"/>
        <v>7.405413389859115</v>
      </c>
      <c r="BJ33" s="14">
        <f t="shared" si="27"/>
        <v>7.4575689336077486</v>
      </c>
      <c r="BK33" s="14">
        <f t="shared" si="27"/>
        <v>7.4128065681881488</v>
      </c>
      <c r="BO33" s="28">
        <f t="shared" ref="BO33:BT35" si="30">BO21+BO27</f>
        <v>0</v>
      </c>
      <c r="BP33" s="28">
        <f t="shared" si="30"/>
        <v>7.4148108183624784</v>
      </c>
      <c r="BQ33" s="28">
        <f t="shared" si="30"/>
        <v>0</v>
      </c>
      <c r="BR33" s="28">
        <f t="shared" si="30"/>
        <v>0</v>
      </c>
      <c r="BS33" s="28">
        <f t="shared" si="30"/>
        <v>0</v>
      </c>
      <c r="BT33" s="28">
        <f t="shared" si="30"/>
        <v>0</v>
      </c>
    </row>
    <row r="34" spans="1:72" hidden="1" outlineLevel="1" x14ac:dyDescent="0.25">
      <c r="A34" s="11"/>
      <c r="C34" s="2" t="s">
        <v>9</v>
      </c>
      <c r="D34" s="14">
        <f t="shared" si="29"/>
        <v>0</v>
      </c>
      <c r="E34" s="14">
        <f t="shared" si="29"/>
        <v>0</v>
      </c>
      <c r="F34" s="14">
        <f t="shared" si="29"/>
        <v>0</v>
      </c>
      <c r="G34" s="14">
        <f t="shared" si="29"/>
        <v>0</v>
      </c>
      <c r="H34" s="14">
        <f t="shared" si="29"/>
        <v>0</v>
      </c>
      <c r="I34" s="14">
        <f t="shared" si="29"/>
        <v>0</v>
      </c>
      <c r="J34" s="14">
        <f t="shared" si="29"/>
        <v>0</v>
      </c>
      <c r="K34" s="14">
        <f t="shared" si="29"/>
        <v>0</v>
      </c>
      <c r="L34" s="14">
        <f t="shared" si="29"/>
        <v>0</v>
      </c>
      <c r="M34" s="14">
        <f t="shared" si="29"/>
        <v>0</v>
      </c>
      <c r="N34" s="14">
        <f t="shared" si="29"/>
        <v>0</v>
      </c>
      <c r="O34" s="14">
        <f t="shared" si="29"/>
        <v>0</v>
      </c>
      <c r="P34" s="14">
        <f t="shared" si="29"/>
        <v>0</v>
      </c>
      <c r="Q34" s="14">
        <f t="shared" si="29"/>
        <v>0</v>
      </c>
      <c r="R34" s="14">
        <f t="shared" si="29"/>
        <v>0</v>
      </c>
      <c r="S34" s="14">
        <f t="shared" si="29"/>
        <v>0</v>
      </c>
      <c r="T34" s="14">
        <f t="shared" si="29"/>
        <v>0</v>
      </c>
      <c r="U34" s="14">
        <f t="shared" si="29"/>
        <v>0</v>
      </c>
      <c r="V34" s="14">
        <f t="shared" si="29"/>
        <v>0</v>
      </c>
      <c r="W34" s="14">
        <f t="shared" si="29"/>
        <v>0</v>
      </c>
      <c r="X34" s="14">
        <f t="shared" si="29"/>
        <v>0</v>
      </c>
      <c r="Y34" s="14">
        <f t="shared" si="29"/>
        <v>0</v>
      </c>
      <c r="Z34" s="14">
        <f t="shared" si="29"/>
        <v>0</v>
      </c>
      <c r="AA34" s="14">
        <f t="shared" si="29"/>
        <v>0</v>
      </c>
      <c r="AB34" s="14">
        <f t="shared" si="29"/>
        <v>0</v>
      </c>
      <c r="AC34" s="14">
        <f t="shared" si="29"/>
        <v>0</v>
      </c>
      <c r="AD34" s="14">
        <f t="shared" si="29"/>
        <v>0</v>
      </c>
      <c r="AE34" s="14">
        <f t="shared" si="29"/>
        <v>0</v>
      </c>
      <c r="AF34" s="14">
        <f t="shared" si="29"/>
        <v>0</v>
      </c>
      <c r="AG34" s="14">
        <f t="shared" si="29"/>
        <v>0</v>
      </c>
      <c r="AH34" s="14">
        <f t="shared" si="29"/>
        <v>0</v>
      </c>
      <c r="AI34" s="14">
        <f t="shared" si="29"/>
        <v>0</v>
      </c>
      <c r="AJ34" s="14">
        <f t="shared" si="29"/>
        <v>0</v>
      </c>
      <c r="AK34" s="14">
        <f t="shared" si="29"/>
        <v>0</v>
      </c>
      <c r="AL34" s="14">
        <f t="shared" si="29"/>
        <v>0</v>
      </c>
      <c r="AM34" s="14">
        <f t="shared" si="29"/>
        <v>0</v>
      </c>
      <c r="AN34" s="14">
        <f t="shared" si="29"/>
        <v>0</v>
      </c>
      <c r="AO34" s="14">
        <f t="shared" si="29"/>
        <v>0</v>
      </c>
      <c r="AP34" s="14">
        <f t="shared" si="29"/>
        <v>0</v>
      </c>
      <c r="AQ34" s="14">
        <f t="shared" si="29"/>
        <v>0</v>
      </c>
      <c r="AR34" s="14">
        <f t="shared" si="29"/>
        <v>0</v>
      </c>
      <c r="AS34" s="14">
        <f t="shared" si="29"/>
        <v>0</v>
      </c>
      <c r="AT34" s="14">
        <f t="shared" si="29"/>
        <v>0</v>
      </c>
      <c r="AU34" s="14">
        <f t="shared" si="29"/>
        <v>0</v>
      </c>
      <c r="AV34" s="14">
        <f t="shared" si="29"/>
        <v>0</v>
      </c>
      <c r="AW34" s="14">
        <f t="shared" si="29"/>
        <v>0</v>
      </c>
      <c r="AX34" s="14">
        <f t="shared" si="29"/>
        <v>0</v>
      </c>
      <c r="AY34" s="14">
        <f t="shared" si="29"/>
        <v>0</v>
      </c>
      <c r="AZ34" s="14">
        <f t="shared" si="27"/>
        <v>0.145818965466469</v>
      </c>
      <c r="BA34" s="14">
        <f t="shared" si="27"/>
        <v>0.15572084165661582</v>
      </c>
      <c r="BB34" s="14">
        <f t="shared" si="27"/>
        <v>0.1350797246687534</v>
      </c>
      <c r="BC34" s="14">
        <f t="shared" si="27"/>
        <v>0.15484621040350599</v>
      </c>
      <c r="BD34" s="14">
        <f t="shared" si="27"/>
        <v>0.15464902641595346</v>
      </c>
      <c r="BE34" s="14">
        <f t="shared" si="27"/>
        <v>0.14773001699298427</v>
      </c>
      <c r="BF34" s="14">
        <f t="shared" si="27"/>
        <v>0.13934417011643352</v>
      </c>
      <c r="BG34" s="14">
        <f t="shared" si="27"/>
        <v>0.14730535662886091</v>
      </c>
      <c r="BH34" s="14">
        <f t="shared" si="27"/>
        <v>0.14971331247113762</v>
      </c>
      <c r="BI34" s="14">
        <f t="shared" si="27"/>
        <v>0.14635526296262746</v>
      </c>
      <c r="BJ34" s="14">
        <f t="shared" si="27"/>
        <v>0.15254420101664357</v>
      </c>
      <c r="BK34" s="14">
        <f t="shared" si="27"/>
        <v>0.14657860295274472</v>
      </c>
      <c r="BO34" s="28">
        <f t="shared" si="30"/>
        <v>0</v>
      </c>
      <c r="BP34" s="28">
        <f t="shared" si="30"/>
        <v>0.14517834434708288</v>
      </c>
      <c r="BQ34" s="28">
        <f t="shared" si="30"/>
        <v>0</v>
      </c>
      <c r="BR34" s="28">
        <f t="shared" si="30"/>
        <v>0</v>
      </c>
      <c r="BS34" s="28">
        <f t="shared" si="30"/>
        <v>0</v>
      </c>
      <c r="BT34" s="28">
        <f t="shared" si="30"/>
        <v>0</v>
      </c>
    </row>
    <row r="35" spans="1:72" collapsed="1" x14ac:dyDescent="0.25">
      <c r="C35" s="3" t="s">
        <v>27</v>
      </c>
      <c r="D35" s="15">
        <f t="shared" si="29"/>
        <v>0</v>
      </c>
      <c r="E35" s="15">
        <f t="shared" si="29"/>
        <v>0</v>
      </c>
      <c r="F35" s="15">
        <f t="shared" si="29"/>
        <v>0</v>
      </c>
      <c r="G35" s="15">
        <f t="shared" si="29"/>
        <v>0</v>
      </c>
      <c r="H35" s="15">
        <f t="shared" si="29"/>
        <v>0</v>
      </c>
      <c r="I35" s="15">
        <f t="shared" si="29"/>
        <v>0</v>
      </c>
      <c r="J35" s="15">
        <f t="shared" si="29"/>
        <v>0</v>
      </c>
      <c r="K35" s="15">
        <f t="shared" si="29"/>
        <v>0</v>
      </c>
      <c r="L35" s="15">
        <f t="shared" si="29"/>
        <v>0</v>
      </c>
      <c r="M35" s="15">
        <f t="shared" si="29"/>
        <v>0</v>
      </c>
      <c r="N35" s="15">
        <f t="shared" si="29"/>
        <v>0</v>
      </c>
      <c r="O35" s="15">
        <f t="shared" si="29"/>
        <v>0</v>
      </c>
      <c r="P35" s="15">
        <f t="shared" si="29"/>
        <v>0</v>
      </c>
      <c r="Q35" s="15">
        <f t="shared" si="29"/>
        <v>0</v>
      </c>
      <c r="R35" s="15">
        <f t="shared" si="29"/>
        <v>0</v>
      </c>
      <c r="S35" s="15">
        <f t="shared" si="29"/>
        <v>0</v>
      </c>
      <c r="T35" s="15">
        <f t="shared" si="29"/>
        <v>0</v>
      </c>
      <c r="U35" s="15">
        <f t="shared" si="29"/>
        <v>0</v>
      </c>
      <c r="V35" s="15">
        <f t="shared" si="29"/>
        <v>0</v>
      </c>
      <c r="W35" s="15">
        <f t="shared" si="29"/>
        <v>0</v>
      </c>
      <c r="X35" s="15">
        <f t="shared" si="29"/>
        <v>0</v>
      </c>
      <c r="Y35" s="15">
        <f t="shared" si="29"/>
        <v>0</v>
      </c>
      <c r="Z35" s="15">
        <f t="shared" si="29"/>
        <v>0</v>
      </c>
      <c r="AA35" s="15">
        <f t="shared" si="29"/>
        <v>0</v>
      </c>
      <c r="AB35" s="15">
        <f t="shared" si="29"/>
        <v>0</v>
      </c>
      <c r="AC35" s="15">
        <f t="shared" si="29"/>
        <v>0</v>
      </c>
      <c r="AD35" s="15">
        <f t="shared" si="29"/>
        <v>0</v>
      </c>
      <c r="AE35" s="15">
        <f t="shared" si="29"/>
        <v>0</v>
      </c>
      <c r="AF35" s="15">
        <f t="shared" si="29"/>
        <v>0</v>
      </c>
      <c r="AG35" s="15">
        <f t="shared" si="29"/>
        <v>0</v>
      </c>
      <c r="AH35" s="15">
        <f t="shared" si="29"/>
        <v>0</v>
      </c>
      <c r="AI35" s="15">
        <f t="shared" si="29"/>
        <v>0</v>
      </c>
      <c r="AJ35" s="15">
        <f t="shared" si="29"/>
        <v>0</v>
      </c>
      <c r="AK35" s="15">
        <f t="shared" si="29"/>
        <v>0</v>
      </c>
      <c r="AL35" s="15">
        <f t="shared" si="29"/>
        <v>0</v>
      </c>
      <c r="AM35" s="15">
        <f t="shared" si="29"/>
        <v>0</v>
      </c>
      <c r="AN35" s="15">
        <f t="shared" si="29"/>
        <v>0</v>
      </c>
      <c r="AO35" s="15">
        <f t="shared" si="29"/>
        <v>0</v>
      </c>
      <c r="AP35" s="15">
        <f t="shared" si="29"/>
        <v>0</v>
      </c>
      <c r="AQ35" s="15">
        <f t="shared" si="29"/>
        <v>0</v>
      </c>
      <c r="AR35" s="15">
        <f t="shared" si="29"/>
        <v>0</v>
      </c>
      <c r="AS35" s="15">
        <f t="shared" si="29"/>
        <v>0</v>
      </c>
      <c r="AT35" s="15">
        <f t="shared" si="29"/>
        <v>0</v>
      </c>
      <c r="AU35" s="15">
        <f t="shared" si="29"/>
        <v>0</v>
      </c>
      <c r="AV35" s="15">
        <f t="shared" si="29"/>
        <v>0</v>
      </c>
      <c r="AW35" s="15">
        <f t="shared" si="29"/>
        <v>0</v>
      </c>
      <c r="AX35" s="15">
        <f t="shared" si="29"/>
        <v>0</v>
      </c>
      <c r="AY35" s="15">
        <f t="shared" si="29"/>
        <v>0</v>
      </c>
      <c r="AZ35" s="15">
        <f t="shared" si="27"/>
        <v>0.15826479977189933</v>
      </c>
      <c r="BA35" s="15">
        <f t="shared" si="27"/>
        <v>0.16601266663808389</v>
      </c>
      <c r="BB35" s="15">
        <f t="shared" si="27"/>
        <v>0.17298058402015104</v>
      </c>
      <c r="BC35" s="15">
        <f t="shared" si="27"/>
        <v>0.17099739745771991</v>
      </c>
      <c r="BD35" s="15">
        <f t="shared" si="27"/>
        <v>0.16435480766005339</v>
      </c>
      <c r="BE35" s="15">
        <f t="shared" si="27"/>
        <v>0.18083168184626897</v>
      </c>
      <c r="BF35" s="15">
        <f t="shared" si="27"/>
        <v>0.17275436173713121</v>
      </c>
      <c r="BG35" s="15">
        <f t="shared" si="27"/>
        <v>0.1750137923219699</v>
      </c>
      <c r="BH35" s="15">
        <f t="shared" si="27"/>
        <v>0.17824004120988524</v>
      </c>
      <c r="BI35" s="15">
        <f t="shared" si="27"/>
        <v>0.17286676198967532</v>
      </c>
      <c r="BJ35" s="15">
        <f t="shared" si="27"/>
        <v>0.18193849202624301</v>
      </c>
      <c r="BK35" s="15">
        <f t="shared" si="27"/>
        <v>0.17868347063430834</v>
      </c>
      <c r="BO35" s="29">
        <f t="shared" si="30"/>
        <v>0</v>
      </c>
      <c r="BP35" s="29">
        <f t="shared" si="30"/>
        <v>0.16576108003112022</v>
      </c>
      <c r="BQ35" s="29">
        <f t="shared" si="30"/>
        <v>0</v>
      </c>
      <c r="BR35" s="29">
        <f t="shared" si="30"/>
        <v>0</v>
      </c>
      <c r="BS35" s="29">
        <f t="shared" si="30"/>
        <v>0</v>
      </c>
      <c r="BT35" s="29">
        <f t="shared" si="30"/>
        <v>0</v>
      </c>
    </row>
    <row r="38" spans="1:72" hidden="1" outlineLevel="1" x14ac:dyDescent="0.25">
      <c r="A38" s="11" t="s">
        <v>19</v>
      </c>
      <c r="C38" s="2" t="s">
        <v>0</v>
      </c>
      <c r="D38" s="8">
        <f>IFERROR(
GETPIVOTDATA("[Base_Tarjetas].[Importe]",TDinamica_R!$A$3,
"[Base_Tarjetas].[PERIODO]","[Base_Tarjetas].[PERIODO].&amp;[" &amp; TEXT(D$6,"yyyymm") &amp; "]",
"[Base_Tarjetas].[Metrica]","[Base_Tarjetas].[Metrica].&amp;[" &amp; $A38 &amp; "]",
"[Base_Tarjetas].[SEGMENTO_DESCRIP]","[Base_Tarjetas].[SEGMENTO_DESCRIP].&amp;[" &amp; $C$6 &amp; "]",
"[Base_Tarjetas].[SITUACION]","[Base_Tarjetas].[SITUACION].&amp;[" &amp; $C38 &amp; "]",
"[Base_Tarjetas].[TIPO]","[Base_Tarjetas].[TIPO].&amp;[" &amp; $C$1 &amp; "]")/1000,
0)</f>
        <v>0</v>
      </c>
      <c r="E38" s="8">
        <f>IFERROR(
GETPIVOTDATA("[Base_Tarjetas].[Importe]",TDinamica_R!$A$3,
"[Base_Tarjetas].[PERIODO]","[Base_Tarjetas].[PERIODO].&amp;[" &amp; TEXT(E$6,"yyyymm") &amp; "]",
"[Base_Tarjetas].[Metrica]","[Base_Tarjetas].[Metrica].&amp;[" &amp; $A38 &amp; "]",
"[Base_Tarjetas].[SEGMENTO_DESCRIP]","[Base_Tarjetas].[SEGMENTO_DESCRIP].&amp;[" &amp; $C$6 &amp; "]",
"[Base_Tarjetas].[SITUACION]","[Base_Tarjetas].[SITUACION].&amp;[" &amp; $C38 &amp; "]",
"[Base_Tarjetas].[TIPO]","[Base_Tarjetas].[TIPO].&amp;[" &amp; $C$1 &amp; "]")/1000,
0)</f>
        <v>0</v>
      </c>
      <c r="F38" s="8">
        <f>IFERROR(
GETPIVOTDATA("[Base_Tarjetas].[Importe]",TDinamica_R!$A$3,
"[Base_Tarjetas].[PERIODO]","[Base_Tarjetas].[PERIODO].&amp;[" &amp; TEXT(F$6,"yyyymm") &amp; "]",
"[Base_Tarjetas].[Metrica]","[Base_Tarjetas].[Metrica].&amp;[" &amp; $A38 &amp; "]",
"[Base_Tarjetas].[SEGMENTO_DESCRIP]","[Base_Tarjetas].[SEGMENTO_DESCRIP].&amp;[" &amp; $C$6 &amp; "]",
"[Base_Tarjetas].[SITUACION]","[Base_Tarjetas].[SITUACION].&amp;[" &amp; $C38 &amp; "]",
"[Base_Tarjetas].[TIPO]","[Base_Tarjetas].[TIPO].&amp;[" &amp; $C$1 &amp; "]")/1000,
0)</f>
        <v>0</v>
      </c>
      <c r="G38" s="8">
        <f>IFERROR(
GETPIVOTDATA("[Base_Tarjetas].[Importe]",TDinamica_R!$A$3,
"[Base_Tarjetas].[PERIODO]","[Base_Tarjetas].[PERIODO].&amp;[" &amp; TEXT(G$6,"yyyymm") &amp; "]",
"[Base_Tarjetas].[Metrica]","[Base_Tarjetas].[Metrica].&amp;[" &amp; $A38 &amp; "]",
"[Base_Tarjetas].[SEGMENTO_DESCRIP]","[Base_Tarjetas].[SEGMENTO_DESCRIP].&amp;[" &amp; $C$6 &amp; "]",
"[Base_Tarjetas].[SITUACION]","[Base_Tarjetas].[SITUACION].&amp;[" &amp; $C38 &amp; "]",
"[Base_Tarjetas].[TIPO]","[Base_Tarjetas].[TIPO].&amp;[" &amp; $C$1 &amp; "]")/1000,
0)</f>
        <v>0</v>
      </c>
      <c r="H38" s="8">
        <f>IFERROR(
GETPIVOTDATA("[Base_Tarjetas].[Importe]",TDinamica_R!$A$3,
"[Base_Tarjetas].[PERIODO]","[Base_Tarjetas].[PERIODO].&amp;[" &amp; TEXT(H$6,"yyyymm") &amp; "]",
"[Base_Tarjetas].[Metrica]","[Base_Tarjetas].[Metrica].&amp;[" &amp; $A38 &amp; "]",
"[Base_Tarjetas].[SEGMENTO_DESCRIP]","[Base_Tarjetas].[SEGMENTO_DESCRIP].&amp;[" &amp; $C$6 &amp; "]",
"[Base_Tarjetas].[SITUACION]","[Base_Tarjetas].[SITUACION].&amp;[" &amp; $C38 &amp; "]",
"[Base_Tarjetas].[TIPO]","[Base_Tarjetas].[TIPO].&amp;[" &amp; $C$1 &amp; "]")/1000,
0)</f>
        <v>0</v>
      </c>
      <c r="I38" s="8">
        <f>IFERROR(
GETPIVOTDATA("[Base_Tarjetas].[Importe]",TDinamica_R!$A$3,
"[Base_Tarjetas].[PERIODO]","[Base_Tarjetas].[PERIODO].&amp;[" &amp; TEXT(I$6,"yyyymm") &amp; "]",
"[Base_Tarjetas].[Metrica]","[Base_Tarjetas].[Metrica].&amp;[" &amp; $A38 &amp; "]",
"[Base_Tarjetas].[SEGMENTO_DESCRIP]","[Base_Tarjetas].[SEGMENTO_DESCRIP].&amp;[" &amp; $C$6 &amp; "]",
"[Base_Tarjetas].[SITUACION]","[Base_Tarjetas].[SITUACION].&amp;[" &amp; $C38 &amp; "]",
"[Base_Tarjetas].[TIPO]","[Base_Tarjetas].[TIPO].&amp;[" &amp; $C$1 &amp; "]")/1000,
0)</f>
        <v>0</v>
      </c>
      <c r="J38" s="8">
        <f>IFERROR(
GETPIVOTDATA("[Base_Tarjetas].[Importe]",TDinamica_R!$A$3,
"[Base_Tarjetas].[PERIODO]","[Base_Tarjetas].[PERIODO].&amp;[" &amp; TEXT(J$6,"yyyymm") &amp; "]",
"[Base_Tarjetas].[Metrica]","[Base_Tarjetas].[Metrica].&amp;[" &amp; $A38 &amp; "]",
"[Base_Tarjetas].[SEGMENTO_DESCRIP]","[Base_Tarjetas].[SEGMENTO_DESCRIP].&amp;[" &amp; $C$6 &amp; "]",
"[Base_Tarjetas].[SITUACION]","[Base_Tarjetas].[SITUACION].&amp;[" &amp; $C38 &amp; "]",
"[Base_Tarjetas].[TIPO]","[Base_Tarjetas].[TIPO].&amp;[" &amp; $C$1 &amp; "]")/1000,
0)</f>
        <v>0</v>
      </c>
      <c r="K38" s="8">
        <f>IFERROR(
GETPIVOTDATA("[Base_Tarjetas].[Importe]",TDinamica_R!$A$3,
"[Base_Tarjetas].[PERIODO]","[Base_Tarjetas].[PERIODO].&amp;[" &amp; TEXT(K$6,"yyyymm") &amp; "]",
"[Base_Tarjetas].[Metrica]","[Base_Tarjetas].[Metrica].&amp;[" &amp; $A38 &amp; "]",
"[Base_Tarjetas].[SEGMENTO_DESCRIP]","[Base_Tarjetas].[SEGMENTO_DESCRIP].&amp;[" &amp; $C$6 &amp; "]",
"[Base_Tarjetas].[SITUACION]","[Base_Tarjetas].[SITUACION].&amp;[" &amp; $C38 &amp; "]",
"[Base_Tarjetas].[TIPO]","[Base_Tarjetas].[TIPO].&amp;[" &amp; $C$1 &amp; "]")/1000,
0)</f>
        <v>0</v>
      </c>
      <c r="L38" s="8">
        <f>IFERROR(
GETPIVOTDATA("[Base_Tarjetas].[Importe]",TDinamica_R!$A$3,
"[Base_Tarjetas].[PERIODO]","[Base_Tarjetas].[PERIODO].&amp;[" &amp; TEXT(L$6,"yyyymm") &amp; "]",
"[Base_Tarjetas].[Metrica]","[Base_Tarjetas].[Metrica].&amp;[" &amp; $A38 &amp; "]",
"[Base_Tarjetas].[SEGMENTO_DESCRIP]","[Base_Tarjetas].[SEGMENTO_DESCRIP].&amp;[" &amp; $C$6 &amp; "]",
"[Base_Tarjetas].[SITUACION]","[Base_Tarjetas].[SITUACION].&amp;[" &amp; $C38 &amp; "]",
"[Base_Tarjetas].[TIPO]","[Base_Tarjetas].[TIPO].&amp;[" &amp; $C$1 &amp; "]")/1000,
0)</f>
        <v>0</v>
      </c>
      <c r="M38" s="8">
        <f>IFERROR(
GETPIVOTDATA("[Base_Tarjetas].[Importe]",TDinamica_R!$A$3,
"[Base_Tarjetas].[PERIODO]","[Base_Tarjetas].[PERIODO].&amp;[" &amp; TEXT(M$6,"yyyymm") &amp; "]",
"[Base_Tarjetas].[Metrica]","[Base_Tarjetas].[Metrica].&amp;[" &amp; $A38 &amp; "]",
"[Base_Tarjetas].[SEGMENTO_DESCRIP]","[Base_Tarjetas].[SEGMENTO_DESCRIP].&amp;[" &amp; $C$6 &amp; "]",
"[Base_Tarjetas].[SITUACION]","[Base_Tarjetas].[SITUACION].&amp;[" &amp; $C38 &amp; "]",
"[Base_Tarjetas].[TIPO]","[Base_Tarjetas].[TIPO].&amp;[" &amp; $C$1 &amp; "]")/1000,
0)</f>
        <v>0</v>
      </c>
      <c r="N38" s="8">
        <f>IFERROR(
GETPIVOTDATA("[Base_Tarjetas].[Importe]",TDinamica_R!$A$3,
"[Base_Tarjetas].[PERIODO]","[Base_Tarjetas].[PERIODO].&amp;[" &amp; TEXT(N$6,"yyyymm") &amp; "]",
"[Base_Tarjetas].[Metrica]","[Base_Tarjetas].[Metrica].&amp;[" &amp; $A38 &amp; "]",
"[Base_Tarjetas].[SEGMENTO_DESCRIP]","[Base_Tarjetas].[SEGMENTO_DESCRIP].&amp;[" &amp; $C$6 &amp; "]",
"[Base_Tarjetas].[SITUACION]","[Base_Tarjetas].[SITUACION].&amp;[" &amp; $C38 &amp; "]",
"[Base_Tarjetas].[TIPO]","[Base_Tarjetas].[TIPO].&amp;[" &amp; $C$1 &amp; "]")/1000,
0)</f>
        <v>0</v>
      </c>
      <c r="O38" s="8">
        <f>IFERROR(
GETPIVOTDATA("[Base_Tarjetas].[Importe]",TDinamica_R!$A$3,
"[Base_Tarjetas].[PERIODO]","[Base_Tarjetas].[PERIODO].&amp;[" &amp; TEXT(O$6,"yyyymm") &amp; "]",
"[Base_Tarjetas].[Metrica]","[Base_Tarjetas].[Metrica].&amp;[" &amp; $A38 &amp; "]",
"[Base_Tarjetas].[SEGMENTO_DESCRIP]","[Base_Tarjetas].[SEGMENTO_DESCRIP].&amp;[" &amp; $C$6 &amp; "]",
"[Base_Tarjetas].[SITUACION]","[Base_Tarjetas].[SITUACION].&amp;[" &amp; $C38 &amp; "]",
"[Base_Tarjetas].[TIPO]","[Base_Tarjetas].[TIPO].&amp;[" &amp; $C$1 &amp; "]")/1000,
0)</f>
        <v>0</v>
      </c>
      <c r="P38" s="8">
        <f>IFERROR(
GETPIVOTDATA("[Base_Tarjetas].[Importe]",TDinamica_R!$A$3,
"[Base_Tarjetas].[PERIODO]","[Base_Tarjetas].[PERIODO].&amp;[" &amp; TEXT(P$6,"yyyymm") &amp; "]",
"[Base_Tarjetas].[Metrica]","[Base_Tarjetas].[Metrica].&amp;[" &amp; $A38 &amp; "]",
"[Base_Tarjetas].[SEGMENTO_DESCRIP]","[Base_Tarjetas].[SEGMENTO_DESCRIP].&amp;[" &amp; $C$6 &amp; "]",
"[Base_Tarjetas].[SITUACION]","[Base_Tarjetas].[SITUACION].&amp;[" &amp; $C38 &amp; "]",
"[Base_Tarjetas].[TIPO]","[Base_Tarjetas].[TIPO].&amp;[" &amp; $C$1 &amp; "]")/1000,
0)</f>
        <v>0</v>
      </c>
      <c r="Q38" s="8">
        <f>IFERROR(
GETPIVOTDATA("[Base_Tarjetas].[Importe]",TDinamica_R!$A$3,
"[Base_Tarjetas].[PERIODO]","[Base_Tarjetas].[PERIODO].&amp;[" &amp; TEXT(Q$6,"yyyymm") &amp; "]",
"[Base_Tarjetas].[Metrica]","[Base_Tarjetas].[Metrica].&amp;[" &amp; $A38 &amp; "]",
"[Base_Tarjetas].[SEGMENTO_DESCRIP]","[Base_Tarjetas].[SEGMENTO_DESCRIP].&amp;[" &amp; $C$6 &amp; "]",
"[Base_Tarjetas].[SITUACION]","[Base_Tarjetas].[SITUACION].&amp;[" &amp; $C38 &amp; "]",
"[Base_Tarjetas].[TIPO]","[Base_Tarjetas].[TIPO].&amp;[" &amp; $C$1 &amp; "]")/1000,
0)</f>
        <v>0</v>
      </c>
      <c r="R38" s="8">
        <f>IFERROR(
GETPIVOTDATA("[Base_Tarjetas].[Importe]",TDinamica_R!$A$3,
"[Base_Tarjetas].[PERIODO]","[Base_Tarjetas].[PERIODO].&amp;[" &amp; TEXT(R$6,"yyyymm") &amp; "]",
"[Base_Tarjetas].[Metrica]","[Base_Tarjetas].[Metrica].&amp;[" &amp; $A38 &amp; "]",
"[Base_Tarjetas].[SEGMENTO_DESCRIP]","[Base_Tarjetas].[SEGMENTO_DESCRIP].&amp;[" &amp; $C$6 &amp; "]",
"[Base_Tarjetas].[SITUACION]","[Base_Tarjetas].[SITUACION].&amp;[" &amp; $C38 &amp; "]",
"[Base_Tarjetas].[TIPO]","[Base_Tarjetas].[TIPO].&amp;[" &amp; $C$1 &amp; "]")/1000,
0)</f>
        <v>0</v>
      </c>
      <c r="S38" s="8">
        <f>IFERROR(
GETPIVOTDATA("[Base_Tarjetas].[Importe]",TDinamica_R!$A$3,
"[Base_Tarjetas].[PERIODO]","[Base_Tarjetas].[PERIODO].&amp;[" &amp; TEXT(S$6,"yyyymm") &amp; "]",
"[Base_Tarjetas].[Metrica]","[Base_Tarjetas].[Metrica].&amp;[" &amp; $A38 &amp; "]",
"[Base_Tarjetas].[SEGMENTO_DESCRIP]","[Base_Tarjetas].[SEGMENTO_DESCRIP].&amp;[" &amp; $C$6 &amp; "]",
"[Base_Tarjetas].[SITUACION]","[Base_Tarjetas].[SITUACION].&amp;[" &amp; $C38 &amp; "]",
"[Base_Tarjetas].[TIPO]","[Base_Tarjetas].[TIPO].&amp;[" &amp; $C$1 &amp; "]")/1000,
0)</f>
        <v>0</v>
      </c>
      <c r="T38" s="8">
        <f>IFERROR(
GETPIVOTDATA("[Base_Tarjetas].[Importe]",TDinamica_R!$A$3,
"[Base_Tarjetas].[PERIODO]","[Base_Tarjetas].[PERIODO].&amp;[" &amp; TEXT(T$6,"yyyymm") &amp; "]",
"[Base_Tarjetas].[Metrica]","[Base_Tarjetas].[Metrica].&amp;[" &amp; $A38 &amp; "]",
"[Base_Tarjetas].[SEGMENTO_DESCRIP]","[Base_Tarjetas].[SEGMENTO_DESCRIP].&amp;[" &amp; $C$6 &amp; "]",
"[Base_Tarjetas].[SITUACION]","[Base_Tarjetas].[SITUACION].&amp;[" &amp; $C38 &amp; "]",
"[Base_Tarjetas].[TIPO]","[Base_Tarjetas].[TIPO].&amp;[" &amp; $C$1 &amp; "]")/1000,
0)</f>
        <v>0</v>
      </c>
      <c r="U38" s="8">
        <f>IFERROR(
GETPIVOTDATA("[Base_Tarjetas].[Importe]",TDinamica_R!$A$3,
"[Base_Tarjetas].[PERIODO]","[Base_Tarjetas].[PERIODO].&amp;[" &amp; TEXT(U$6,"yyyymm") &amp; "]",
"[Base_Tarjetas].[Metrica]","[Base_Tarjetas].[Metrica].&amp;[" &amp; $A38 &amp; "]",
"[Base_Tarjetas].[SEGMENTO_DESCRIP]","[Base_Tarjetas].[SEGMENTO_DESCRIP].&amp;[" &amp; $C$6 &amp; "]",
"[Base_Tarjetas].[SITUACION]","[Base_Tarjetas].[SITUACION].&amp;[" &amp; $C38 &amp; "]",
"[Base_Tarjetas].[TIPO]","[Base_Tarjetas].[TIPO].&amp;[" &amp; $C$1 &amp; "]")/1000,
0)</f>
        <v>0</v>
      </c>
      <c r="V38" s="8">
        <f>IFERROR(
GETPIVOTDATA("[Base_Tarjetas].[Importe]",TDinamica_R!$A$3,
"[Base_Tarjetas].[PERIODO]","[Base_Tarjetas].[PERIODO].&amp;[" &amp; TEXT(V$6,"yyyymm") &amp; "]",
"[Base_Tarjetas].[Metrica]","[Base_Tarjetas].[Metrica].&amp;[" &amp; $A38 &amp; "]",
"[Base_Tarjetas].[SEGMENTO_DESCRIP]","[Base_Tarjetas].[SEGMENTO_DESCRIP].&amp;[" &amp; $C$6 &amp; "]",
"[Base_Tarjetas].[SITUACION]","[Base_Tarjetas].[SITUACION].&amp;[" &amp; $C38 &amp; "]",
"[Base_Tarjetas].[TIPO]","[Base_Tarjetas].[TIPO].&amp;[" &amp; $C$1 &amp; "]")/1000,
0)</f>
        <v>0</v>
      </c>
      <c r="W38" s="8">
        <f>IFERROR(
GETPIVOTDATA("[Base_Tarjetas].[Importe]",TDinamica_R!$A$3,
"[Base_Tarjetas].[PERIODO]","[Base_Tarjetas].[PERIODO].&amp;[" &amp; TEXT(W$6,"yyyymm") &amp; "]",
"[Base_Tarjetas].[Metrica]","[Base_Tarjetas].[Metrica].&amp;[" &amp; $A38 &amp; "]",
"[Base_Tarjetas].[SEGMENTO_DESCRIP]","[Base_Tarjetas].[SEGMENTO_DESCRIP].&amp;[" &amp; $C$6 &amp; "]",
"[Base_Tarjetas].[SITUACION]","[Base_Tarjetas].[SITUACION].&amp;[" &amp; $C38 &amp; "]",
"[Base_Tarjetas].[TIPO]","[Base_Tarjetas].[TIPO].&amp;[" &amp; $C$1 &amp; "]")/1000,
0)</f>
        <v>0</v>
      </c>
      <c r="X38" s="8">
        <f>IFERROR(
GETPIVOTDATA("[Base_Tarjetas].[Importe]",TDinamica_R!$A$3,
"[Base_Tarjetas].[PERIODO]","[Base_Tarjetas].[PERIODO].&amp;[" &amp; TEXT(X$6,"yyyymm") &amp; "]",
"[Base_Tarjetas].[Metrica]","[Base_Tarjetas].[Metrica].&amp;[" &amp; $A38 &amp; "]",
"[Base_Tarjetas].[SEGMENTO_DESCRIP]","[Base_Tarjetas].[SEGMENTO_DESCRIP].&amp;[" &amp; $C$6 &amp; "]",
"[Base_Tarjetas].[SITUACION]","[Base_Tarjetas].[SITUACION].&amp;[" &amp; $C38 &amp; "]",
"[Base_Tarjetas].[TIPO]","[Base_Tarjetas].[TIPO].&amp;[" &amp; $C$1 &amp; "]")/1000,
0)</f>
        <v>0</v>
      </c>
      <c r="Y38" s="8">
        <f>IFERROR(
GETPIVOTDATA("[Base_Tarjetas].[Importe]",TDinamica_R!$A$3,
"[Base_Tarjetas].[PERIODO]","[Base_Tarjetas].[PERIODO].&amp;[" &amp; TEXT(Y$6,"yyyymm") &amp; "]",
"[Base_Tarjetas].[Metrica]","[Base_Tarjetas].[Metrica].&amp;[" &amp; $A38 &amp; "]",
"[Base_Tarjetas].[SEGMENTO_DESCRIP]","[Base_Tarjetas].[SEGMENTO_DESCRIP].&amp;[" &amp; $C$6 &amp; "]",
"[Base_Tarjetas].[SITUACION]","[Base_Tarjetas].[SITUACION].&amp;[" &amp; $C38 &amp; "]",
"[Base_Tarjetas].[TIPO]","[Base_Tarjetas].[TIPO].&amp;[" &amp; $C$1 &amp; "]")/1000,
0)</f>
        <v>0</v>
      </c>
      <c r="Z38" s="8">
        <f>IFERROR(
GETPIVOTDATA("[Base_Tarjetas].[Importe]",TDinamica_R!$A$3,
"[Base_Tarjetas].[PERIODO]","[Base_Tarjetas].[PERIODO].&amp;[" &amp; TEXT(Z$6,"yyyymm") &amp; "]",
"[Base_Tarjetas].[Metrica]","[Base_Tarjetas].[Metrica].&amp;[" &amp; $A38 &amp; "]",
"[Base_Tarjetas].[SEGMENTO_DESCRIP]","[Base_Tarjetas].[SEGMENTO_DESCRIP].&amp;[" &amp; $C$6 &amp; "]",
"[Base_Tarjetas].[SITUACION]","[Base_Tarjetas].[SITUACION].&amp;[" &amp; $C38 &amp; "]",
"[Base_Tarjetas].[TIPO]","[Base_Tarjetas].[TIPO].&amp;[" &amp; $C$1 &amp; "]")/1000,
0)</f>
        <v>0</v>
      </c>
      <c r="AA38" s="8">
        <f>IFERROR(
GETPIVOTDATA("[Base_Tarjetas].[Importe]",TDinamica_R!$A$3,
"[Base_Tarjetas].[PERIODO]","[Base_Tarjetas].[PERIODO].&amp;[" &amp; TEXT(AA$6,"yyyymm") &amp; "]",
"[Base_Tarjetas].[Metrica]","[Base_Tarjetas].[Metrica].&amp;[" &amp; $A38 &amp; "]",
"[Base_Tarjetas].[SEGMENTO_DESCRIP]","[Base_Tarjetas].[SEGMENTO_DESCRIP].&amp;[" &amp; $C$6 &amp; "]",
"[Base_Tarjetas].[SITUACION]","[Base_Tarjetas].[SITUACION].&amp;[" &amp; $C38 &amp; "]",
"[Base_Tarjetas].[TIPO]","[Base_Tarjetas].[TIPO].&amp;[" &amp; $C$1 &amp; "]")/1000,
0)</f>
        <v>0</v>
      </c>
      <c r="AB38" s="8">
        <f>IFERROR(
GETPIVOTDATA("[Base_Tarjetas].[Importe]",TDinamica_R!$A$3,
"[Base_Tarjetas].[PERIODO]","[Base_Tarjetas].[PERIODO].&amp;[" &amp; TEXT(AB$6,"yyyymm") &amp; "]",
"[Base_Tarjetas].[Metrica]","[Base_Tarjetas].[Metrica].&amp;[" &amp; $A38 &amp; "]",
"[Base_Tarjetas].[SEGMENTO_DESCRIP]","[Base_Tarjetas].[SEGMENTO_DESCRIP].&amp;[" &amp; $C$6 &amp; "]",
"[Base_Tarjetas].[SITUACION]","[Base_Tarjetas].[SITUACION].&amp;[" &amp; $C38 &amp; "]",
"[Base_Tarjetas].[TIPO]","[Base_Tarjetas].[TIPO].&amp;[" &amp; $C$1 &amp; "]")/1000,
0)</f>
        <v>0</v>
      </c>
      <c r="AC38" s="8">
        <f>IFERROR(
GETPIVOTDATA("[Base_Tarjetas].[Importe]",TDinamica_R!$A$3,
"[Base_Tarjetas].[PERIODO]","[Base_Tarjetas].[PERIODO].&amp;[" &amp; TEXT(AC$6,"yyyymm") &amp; "]",
"[Base_Tarjetas].[Metrica]","[Base_Tarjetas].[Metrica].&amp;[" &amp; $A38 &amp; "]",
"[Base_Tarjetas].[SEGMENTO_DESCRIP]","[Base_Tarjetas].[SEGMENTO_DESCRIP].&amp;[" &amp; $C$6 &amp; "]",
"[Base_Tarjetas].[SITUACION]","[Base_Tarjetas].[SITUACION].&amp;[" &amp; $C38 &amp; "]",
"[Base_Tarjetas].[TIPO]","[Base_Tarjetas].[TIPO].&amp;[" &amp; $C$1 &amp; "]")/1000,
0)</f>
        <v>0</v>
      </c>
      <c r="AD38" s="8">
        <f>IFERROR(
GETPIVOTDATA("[Base_Tarjetas].[Importe]",TDinamica_R!$A$3,
"[Base_Tarjetas].[PERIODO]","[Base_Tarjetas].[PERIODO].&amp;[" &amp; TEXT(AD$6,"yyyymm") &amp; "]",
"[Base_Tarjetas].[Metrica]","[Base_Tarjetas].[Metrica].&amp;[" &amp; $A38 &amp; "]",
"[Base_Tarjetas].[SEGMENTO_DESCRIP]","[Base_Tarjetas].[SEGMENTO_DESCRIP].&amp;[" &amp; $C$6 &amp; "]",
"[Base_Tarjetas].[SITUACION]","[Base_Tarjetas].[SITUACION].&amp;[" &amp; $C38 &amp; "]",
"[Base_Tarjetas].[TIPO]","[Base_Tarjetas].[TIPO].&amp;[" &amp; $C$1 &amp; "]")/1000,
0)</f>
        <v>0</v>
      </c>
      <c r="AE38" s="8">
        <f>IFERROR(
GETPIVOTDATA("[Base_Tarjetas].[Importe]",TDinamica_R!$A$3,
"[Base_Tarjetas].[PERIODO]","[Base_Tarjetas].[PERIODO].&amp;[" &amp; TEXT(AE$6,"yyyymm") &amp; "]",
"[Base_Tarjetas].[Metrica]","[Base_Tarjetas].[Metrica].&amp;[" &amp; $A38 &amp; "]",
"[Base_Tarjetas].[SEGMENTO_DESCRIP]","[Base_Tarjetas].[SEGMENTO_DESCRIP].&amp;[" &amp; $C$6 &amp; "]",
"[Base_Tarjetas].[SITUACION]","[Base_Tarjetas].[SITUACION].&amp;[" &amp; $C38 &amp; "]",
"[Base_Tarjetas].[TIPO]","[Base_Tarjetas].[TIPO].&amp;[" &amp; $C$1 &amp; "]")/1000,
0)</f>
        <v>0</v>
      </c>
      <c r="AF38" s="8">
        <f>IFERROR(
GETPIVOTDATA("[Base_Tarjetas].[Importe]",TDinamica_R!$A$3,
"[Base_Tarjetas].[PERIODO]","[Base_Tarjetas].[PERIODO].&amp;[" &amp; TEXT(AF$6,"yyyymm") &amp; "]",
"[Base_Tarjetas].[Metrica]","[Base_Tarjetas].[Metrica].&amp;[" &amp; $A38 &amp; "]",
"[Base_Tarjetas].[SEGMENTO_DESCRIP]","[Base_Tarjetas].[SEGMENTO_DESCRIP].&amp;[" &amp; $C$6 &amp; "]",
"[Base_Tarjetas].[SITUACION]","[Base_Tarjetas].[SITUACION].&amp;[" &amp; $C38 &amp; "]",
"[Base_Tarjetas].[TIPO]","[Base_Tarjetas].[TIPO].&amp;[" &amp; $C$1 &amp; "]")/1000,
0)</f>
        <v>0</v>
      </c>
      <c r="AG38" s="8">
        <f>IFERROR(
GETPIVOTDATA("[Base_Tarjetas].[Importe]",TDinamica_R!$A$3,
"[Base_Tarjetas].[PERIODO]","[Base_Tarjetas].[PERIODO].&amp;[" &amp; TEXT(AG$6,"yyyymm") &amp; "]",
"[Base_Tarjetas].[Metrica]","[Base_Tarjetas].[Metrica].&amp;[" &amp; $A38 &amp; "]",
"[Base_Tarjetas].[SEGMENTO_DESCRIP]","[Base_Tarjetas].[SEGMENTO_DESCRIP].&amp;[" &amp; $C$6 &amp; "]",
"[Base_Tarjetas].[SITUACION]","[Base_Tarjetas].[SITUACION].&amp;[" &amp; $C38 &amp; "]",
"[Base_Tarjetas].[TIPO]","[Base_Tarjetas].[TIPO].&amp;[" &amp; $C$1 &amp; "]")/1000,
0)</f>
        <v>0</v>
      </c>
      <c r="AH38" s="8">
        <f>IFERROR(
GETPIVOTDATA("[Base_Tarjetas].[Importe]",TDinamica_R!$A$3,
"[Base_Tarjetas].[PERIODO]","[Base_Tarjetas].[PERIODO].&amp;[" &amp; TEXT(AH$6,"yyyymm") &amp; "]",
"[Base_Tarjetas].[Metrica]","[Base_Tarjetas].[Metrica].&amp;[" &amp; $A38 &amp; "]",
"[Base_Tarjetas].[SEGMENTO_DESCRIP]","[Base_Tarjetas].[SEGMENTO_DESCRIP].&amp;[" &amp; $C$6 &amp; "]",
"[Base_Tarjetas].[SITUACION]","[Base_Tarjetas].[SITUACION].&amp;[" &amp; $C38 &amp; "]",
"[Base_Tarjetas].[TIPO]","[Base_Tarjetas].[TIPO].&amp;[" &amp; $C$1 &amp; "]")/1000,
0)</f>
        <v>0</v>
      </c>
      <c r="AI38" s="8">
        <f>IFERROR(
GETPIVOTDATA("[Base_Tarjetas].[Importe]",TDinamica_R!$A$3,
"[Base_Tarjetas].[PERIODO]","[Base_Tarjetas].[PERIODO].&amp;[" &amp; TEXT(AI$6,"yyyymm") &amp; "]",
"[Base_Tarjetas].[Metrica]","[Base_Tarjetas].[Metrica].&amp;[" &amp; $A38 &amp; "]",
"[Base_Tarjetas].[SEGMENTO_DESCRIP]","[Base_Tarjetas].[SEGMENTO_DESCRIP].&amp;[" &amp; $C$6 &amp; "]",
"[Base_Tarjetas].[SITUACION]","[Base_Tarjetas].[SITUACION].&amp;[" &amp; $C38 &amp; "]",
"[Base_Tarjetas].[TIPO]","[Base_Tarjetas].[TIPO].&amp;[" &amp; $C$1 &amp; "]")/1000,
0)</f>
        <v>0</v>
      </c>
      <c r="AJ38" s="8">
        <f>IFERROR(
GETPIVOTDATA("[Base_Tarjetas].[Importe]",TDinamica_R!$A$3,
"[Base_Tarjetas].[PERIODO]","[Base_Tarjetas].[PERIODO].&amp;[" &amp; TEXT(AJ$6,"yyyymm") &amp; "]",
"[Base_Tarjetas].[Metrica]","[Base_Tarjetas].[Metrica].&amp;[" &amp; $A38 &amp; "]",
"[Base_Tarjetas].[SEGMENTO_DESCRIP]","[Base_Tarjetas].[SEGMENTO_DESCRIP].&amp;[" &amp; $C$6 &amp; "]",
"[Base_Tarjetas].[SITUACION]","[Base_Tarjetas].[SITUACION].&amp;[" &amp; $C38 &amp; "]",
"[Base_Tarjetas].[TIPO]","[Base_Tarjetas].[TIPO].&amp;[" &amp; $C$1 &amp; "]")/1000,
0)</f>
        <v>0</v>
      </c>
      <c r="AK38" s="8">
        <f>IFERROR(
GETPIVOTDATA("[Base_Tarjetas].[Importe]",TDinamica_R!$A$3,
"[Base_Tarjetas].[PERIODO]","[Base_Tarjetas].[PERIODO].&amp;[" &amp; TEXT(AK$6,"yyyymm") &amp; "]",
"[Base_Tarjetas].[Metrica]","[Base_Tarjetas].[Metrica].&amp;[" &amp; $A38 &amp; "]",
"[Base_Tarjetas].[SEGMENTO_DESCRIP]","[Base_Tarjetas].[SEGMENTO_DESCRIP].&amp;[" &amp; $C$6 &amp; "]",
"[Base_Tarjetas].[SITUACION]","[Base_Tarjetas].[SITUACION].&amp;[" &amp; $C38 &amp; "]",
"[Base_Tarjetas].[TIPO]","[Base_Tarjetas].[TIPO].&amp;[" &amp; $C$1 &amp; "]")/1000,
0)</f>
        <v>0</v>
      </c>
      <c r="AL38" s="8">
        <f>IFERROR(
GETPIVOTDATA("[Base_Tarjetas].[Importe]",TDinamica_R!$A$3,
"[Base_Tarjetas].[PERIODO]","[Base_Tarjetas].[PERIODO].&amp;[" &amp; TEXT(AL$6,"yyyymm") &amp; "]",
"[Base_Tarjetas].[Metrica]","[Base_Tarjetas].[Metrica].&amp;[" &amp; $A38 &amp; "]",
"[Base_Tarjetas].[SEGMENTO_DESCRIP]","[Base_Tarjetas].[SEGMENTO_DESCRIP].&amp;[" &amp; $C$6 &amp; "]",
"[Base_Tarjetas].[SITUACION]","[Base_Tarjetas].[SITUACION].&amp;[" &amp; $C38 &amp; "]",
"[Base_Tarjetas].[TIPO]","[Base_Tarjetas].[TIPO].&amp;[" &amp; $C$1 &amp; "]")/1000,
0)</f>
        <v>0</v>
      </c>
      <c r="AM38" s="8">
        <f>IFERROR(
GETPIVOTDATA("[Base_Tarjetas].[Importe]",TDinamica_R!$A$3,
"[Base_Tarjetas].[PERIODO]","[Base_Tarjetas].[PERIODO].&amp;[" &amp; TEXT(AM$6,"yyyymm") &amp; "]",
"[Base_Tarjetas].[Metrica]","[Base_Tarjetas].[Metrica].&amp;[" &amp; $A38 &amp; "]",
"[Base_Tarjetas].[SEGMENTO_DESCRIP]","[Base_Tarjetas].[SEGMENTO_DESCRIP].&amp;[" &amp; $C$6 &amp; "]",
"[Base_Tarjetas].[SITUACION]","[Base_Tarjetas].[SITUACION].&amp;[" &amp; $C38 &amp; "]",
"[Base_Tarjetas].[TIPO]","[Base_Tarjetas].[TIPO].&amp;[" &amp; $C$1 &amp; "]")/1000,
0)</f>
        <v>0</v>
      </c>
      <c r="AN38" s="8">
        <f>IFERROR(
GETPIVOTDATA("[Base_Tarjetas].[Importe]",TDinamica_R!$A$3,
"[Base_Tarjetas].[PERIODO]","[Base_Tarjetas].[PERIODO].&amp;[" &amp; TEXT(AN$6,"yyyymm") &amp; "]",
"[Base_Tarjetas].[Metrica]","[Base_Tarjetas].[Metrica].&amp;[" &amp; $A38 &amp; "]",
"[Base_Tarjetas].[SEGMENTO_DESCRIP]","[Base_Tarjetas].[SEGMENTO_DESCRIP].&amp;[" &amp; $C$6 &amp; "]",
"[Base_Tarjetas].[SITUACION]","[Base_Tarjetas].[SITUACION].&amp;[" &amp; $C38 &amp; "]",
"[Base_Tarjetas].[TIPO]","[Base_Tarjetas].[TIPO].&amp;[" &amp; $C$1 &amp; "]")/1000,
0)</f>
        <v>0</v>
      </c>
      <c r="AO38" s="8">
        <f>IFERROR(
GETPIVOTDATA("[Base_Tarjetas].[Importe]",TDinamica_R!$A$3,
"[Base_Tarjetas].[PERIODO]","[Base_Tarjetas].[PERIODO].&amp;[" &amp; TEXT(AO$6,"yyyymm") &amp; "]",
"[Base_Tarjetas].[Metrica]","[Base_Tarjetas].[Metrica].&amp;[" &amp; $A38 &amp; "]",
"[Base_Tarjetas].[SEGMENTO_DESCRIP]","[Base_Tarjetas].[SEGMENTO_DESCRIP].&amp;[" &amp; $C$6 &amp; "]",
"[Base_Tarjetas].[SITUACION]","[Base_Tarjetas].[SITUACION].&amp;[" &amp; $C38 &amp; "]",
"[Base_Tarjetas].[TIPO]","[Base_Tarjetas].[TIPO].&amp;[" &amp; $C$1 &amp; "]")/1000,
0)</f>
        <v>0</v>
      </c>
      <c r="AP38" s="8">
        <f>IFERROR(
GETPIVOTDATA("[Base_Tarjetas].[Importe]",TDinamica_R!$A$3,
"[Base_Tarjetas].[PERIODO]","[Base_Tarjetas].[PERIODO].&amp;[" &amp; TEXT(AP$6,"yyyymm") &amp; "]",
"[Base_Tarjetas].[Metrica]","[Base_Tarjetas].[Metrica].&amp;[" &amp; $A38 &amp; "]",
"[Base_Tarjetas].[SEGMENTO_DESCRIP]","[Base_Tarjetas].[SEGMENTO_DESCRIP].&amp;[" &amp; $C$6 &amp; "]",
"[Base_Tarjetas].[SITUACION]","[Base_Tarjetas].[SITUACION].&amp;[" &amp; $C38 &amp; "]",
"[Base_Tarjetas].[TIPO]","[Base_Tarjetas].[TIPO].&amp;[" &amp; $C$1 &amp; "]")/1000,
0)</f>
        <v>0</v>
      </c>
      <c r="AQ38" s="8">
        <f>IFERROR(
GETPIVOTDATA("[Base_Tarjetas].[Importe]",TDinamica_R!$A$3,
"[Base_Tarjetas].[PERIODO]","[Base_Tarjetas].[PERIODO].&amp;[" &amp; TEXT(AQ$6,"yyyymm") &amp; "]",
"[Base_Tarjetas].[Metrica]","[Base_Tarjetas].[Metrica].&amp;[" &amp; $A38 &amp; "]",
"[Base_Tarjetas].[SEGMENTO_DESCRIP]","[Base_Tarjetas].[SEGMENTO_DESCRIP].&amp;[" &amp; $C$6 &amp; "]",
"[Base_Tarjetas].[SITUACION]","[Base_Tarjetas].[SITUACION].&amp;[" &amp; $C38 &amp; "]",
"[Base_Tarjetas].[TIPO]","[Base_Tarjetas].[TIPO].&amp;[" &amp; $C$1 &amp; "]")/1000,
0)</f>
        <v>0</v>
      </c>
      <c r="AR38" s="8">
        <f>IFERROR(
GETPIVOTDATA("[Base_Tarjetas].[Importe]",TDinamica_R!$A$3,
"[Base_Tarjetas].[PERIODO]","[Base_Tarjetas].[PERIODO].&amp;[" &amp; TEXT(AR$6,"yyyymm") &amp; "]",
"[Base_Tarjetas].[Metrica]","[Base_Tarjetas].[Metrica].&amp;[" &amp; $A38 &amp; "]",
"[Base_Tarjetas].[SEGMENTO_DESCRIP]","[Base_Tarjetas].[SEGMENTO_DESCRIP].&amp;[" &amp; $C$6 &amp; "]",
"[Base_Tarjetas].[SITUACION]","[Base_Tarjetas].[SITUACION].&amp;[" &amp; $C38 &amp; "]",
"[Base_Tarjetas].[TIPO]","[Base_Tarjetas].[TIPO].&amp;[" &amp; $C$1 &amp; "]")/1000,
0)</f>
        <v>0</v>
      </c>
      <c r="AS38" s="8">
        <f>IFERROR(
GETPIVOTDATA("[Base_Tarjetas].[Importe]",TDinamica_R!$A$3,
"[Base_Tarjetas].[PERIODO]","[Base_Tarjetas].[PERIODO].&amp;[" &amp; TEXT(AS$6,"yyyymm") &amp; "]",
"[Base_Tarjetas].[Metrica]","[Base_Tarjetas].[Metrica].&amp;[" &amp; $A38 &amp; "]",
"[Base_Tarjetas].[SEGMENTO_DESCRIP]","[Base_Tarjetas].[SEGMENTO_DESCRIP].&amp;[" &amp; $C$6 &amp; "]",
"[Base_Tarjetas].[SITUACION]","[Base_Tarjetas].[SITUACION].&amp;[" &amp; $C38 &amp; "]",
"[Base_Tarjetas].[TIPO]","[Base_Tarjetas].[TIPO].&amp;[" &amp; $C$1 &amp; "]")/1000,
0)</f>
        <v>0</v>
      </c>
      <c r="AT38" s="8">
        <f>IFERROR(
GETPIVOTDATA("[Base_Tarjetas].[Importe]",TDinamica_R!$A$3,
"[Base_Tarjetas].[PERIODO]","[Base_Tarjetas].[PERIODO].&amp;[" &amp; TEXT(AT$6,"yyyymm") &amp; "]",
"[Base_Tarjetas].[Metrica]","[Base_Tarjetas].[Metrica].&amp;[" &amp; $A38 &amp; "]",
"[Base_Tarjetas].[SEGMENTO_DESCRIP]","[Base_Tarjetas].[SEGMENTO_DESCRIP].&amp;[" &amp; $C$6 &amp; "]",
"[Base_Tarjetas].[SITUACION]","[Base_Tarjetas].[SITUACION].&amp;[" &amp; $C38 &amp; "]",
"[Base_Tarjetas].[TIPO]","[Base_Tarjetas].[TIPO].&amp;[" &amp; $C$1 &amp; "]")/1000,
0)</f>
        <v>0</v>
      </c>
      <c r="AU38" s="8">
        <f>IFERROR(
GETPIVOTDATA("[Base_Tarjetas].[Importe]",TDinamica_R!$A$3,
"[Base_Tarjetas].[PERIODO]","[Base_Tarjetas].[PERIODO].&amp;[" &amp; TEXT(AU$6,"yyyymm") &amp; "]",
"[Base_Tarjetas].[Metrica]","[Base_Tarjetas].[Metrica].&amp;[" &amp; $A38 &amp; "]",
"[Base_Tarjetas].[SEGMENTO_DESCRIP]","[Base_Tarjetas].[SEGMENTO_DESCRIP].&amp;[" &amp; $C$6 &amp; "]",
"[Base_Tarjetas].[SITUACION]","[Base_Tarjetas].[SITUACION].&amp;[" &amp; $C38 &amp; "]",
"[Base_Tarjetas].[TIPO]","[Base_Tarjetas].[TIPO].&amp;[" &amp; $C$1 &amp; "]")/1000,
0)</f>
        <v>0</v>
      </c>
      <c r="AV38" s="8">
        <f>IFERROR(
GETPIVOTDATA("[Base_Tarjetas].[Importe]",TDinamica_R!$A$3,
"[Base_Tarjetas].[PERIODO]","[Base_Tarjetas].[PERIODO].&amp;[" &amp; TEXT(AV$6,"yyyymm") &amp; "]",
"[Base_Tarjetas].[Metrica]","[Base_Tarjetas].[Metrica].&amp;[" &amp; $A38 &amp; "]",
"[Base_Tarjetas].[SEGMENTO_DESCRIP]","[Base_Tarjetas].[SEGMENTO_DESCRIP].&amp;[" &amp; $C$6 &amp; "]",
"[Base_Tarjetas].[SITUACION]","[Base_Tarjetas].[SITUACION].&amp;[" &amp; $C38 &amp; "]",
"[Base_Tarjetas].[TIPO]","[Base_Tarjetas].[TIPO].&amp;[" &amp; $C$1 &amp; "]")/1000,
0)</f>
        <v>0</v>
      </c>
      <c r="AW38" s="8">
        <f>IFERROR(
GETPIVOTDATA("[Base_Tarjetas].[Importe]",TDinamica_R!$A$3,
"[Base_Tarjetas].[PERIODO]","[Base_Tarjetas].[PERIODO].&amp;[" &amp; TEXT(AW$6,"yyyymm") &amp; "]",
"[Base_Tarjetas].[Metrica]","[Base_Tarjetas].[Metrica].&amp;[" &amp; $A38 &amp; "]",
"[Base_Tarjetas].[SEGMENTO_DESCRIP]","[Base_Tarjetas].[SEGMENTO_DESCRIP].&amp;[" &amp; $C$6 &amp; "]",
"[Base_Tarjetas].[SITUACION]","[Base_Tarjetas].[SITUACION].&amp;[" &amp; $C38 &amp; "]",
"[Base_Tarjetas].[TIPO]","[Base_Tarjetas].[TIPO].&amp;[" &amp; $C$1 &amp; "]")/1000,
0)</f>
        <v>0</v>
      </c>
      <c r="AX38" s="8">
        <f>IFERROR(
GETPIVOTDATA("[Base_Tarjetas].[Importe]",TDinamica_R!$A$3,
"[Base_Tarjetas].[PERIODO]","[Base_Tarjetas].[PERIODO].&amp;[" &amp; TEXT(AX$6,"yyyymm") &amp; "]",
"[Base_Tarjetas].[Metrica]","[Base_Tarjetas].[Metrica].&amp;[" &amp; $A38 &amp; "]",
"[Base_Tarjetas].[SEGMENTO_DESCRIP]","[Base_Tarjetas].[SEGMENTO_DESCRIP].&amp;[" &amp; $C$6 &amp; "]",
"[Base_Tarjetas].[SITUACION]","[Base_Tarjetas].[SITUACION].&amp;[" &amp; $C38 &amp; "]",
"[Base_Tarjetas].[TIPO]","[Base_Tarjetas].[TIPO].&amp;[" &amp; $C$1 &amp; "]")/1000,
0)</f>
        <v>0</v>
      </c>
      <c r="AY38" s="8">
        <f>IFERROR(
GETPIVOTDATA("[Base_Tarjetas].[Importe]",TDinamica_R!$A$3,
"[Base_Tarjetas].[PERIODO]","[Base_Tarjetas].[PERIODO].&amp;[" &amp; TEXT(AY$6,"yyyymm") &amp; "]",
"[Base_Tarjetas].[Metrica]","[Base_Tarjetas].[Metrica].&amp;[" &amp; $A38 &amp; "]",
"[Base_Tarjetas].[SEGMENTO_DESCRIP]","[Base_Tarjetas].[SEGMENTO_DESCRIP].&amp;[" &amp; $C$6 &amp; "]",
"[Base_Tarjetas].[SITUACION]","[Base_Tarjetas].[SITUACION].&amp;[" &amp; $C38 &amp; "]",
"[Base_Tarjetas].[TIPO]","[Base_Tarjetas].[TIPO].&amp;[" &amp; $C$1 &amp; "]")/1000,
0)</f>
        <v>0</v>
      </c>
      <c r="AZ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TEXT(AZ$6,"yyyymm") &amp; "]"),
0)</f>
        <v>11384.849496885121</v>
      </c>
      <c r="BA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TEXT(BA$6,"yyyymm") &amp; "]"),
0)</f>
        <v>10618.9589905958</v>
      </c>
      <c r="BB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TEXT(BB$6,"yyyymm") &amp; "]"),
0)</f>
        <v>12160.437512008439</v>
      </c>
      <c r="BC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TEXT(BC$6,"yyyymm") &amp; "]"),
0)</f>
        <v>11809.915164233144</v>
      </c>
      <c r="BD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TEXT(BD$6,"yyyymm") &amp; "]"),
0)</f>
        <v>12123.697134974127</v>
      </c>
      <c r="BE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TEXT(BE$6,"yyyymm") &amp; "]"),
0)</f>
        <v>12796.13708920516</v>
      </c>
      <c r="BF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TEXT(BF$6,"yyyymm") &amp; "]"),
0)</f>
        <v>12932.792314558355</v>
      </c>
      <c r="BG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TEXT(BG$6,"yyyymm") &amp; "]"),
0)</f>
        <v>13142.199887684921</v>
      </c>
      <c r="BH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TEXT(BH$6,"yyyymm") &amp; "]"),
0)</f>
        <v>13051.506111586375</v>
      </c>
      <c r="BI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TEXT(BI$6,"yyyymm") &amp; "]"),
0)</f>
        <v>13430.304705596616</v>
      </c>
      <c r="BJ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TEXT(BJ$6,"yyyymm") &amp; "]"),
0)</f>
        <v>13681.728102367708</v>
      </c>
      <c r="BK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TEXT(BK$6,"yyyymm") &amp; "]"),
0)</f>
        <v>14102.03983684611</v>
      </c>
      <c r="BO38" s="24">
        <f t="shared" ref="BO38:BT40" si="31">SUMIFS($D38:$BM38,$D$6:$BM$6,"&gt;="&amp;BO$2,$D$6:$BM$6,"&lt;="&amp;BO$6,$D$5:$BM$5,BO$5)</f>
        <v>0</v>
      </c>
      <c r="BP38" s="24">
        <f t="shared" si="31"/>
        <v>34164.245999489358</v>
      </c>
      <c r="BQ38" s="24">
        <f t="shared" si="31"/>
        <v>0</v>
      </c>
      <c r="BR38" s="24">
        <f t="shared" si="31"/>
        <v>0</v>
      </c>
      <c r="BS38" s="24">
        <f t="shared" si="31"/>
        <v>0</v>
      </c>
      <c r="BT38" s="24">
        <f t="shared" si="31"/>
        <v>0</v>
      </c>
    </row>
    <row r="39" spans="1:72" hidden="1" outlineLevel="1" x14ac:dyDescent="0.25">
      <c r="A39" s="11" t="s">
        <v>19</v>
      </c>
      <c r="C39" s="2" t="s">
        <v>1</v>
      </c>
      <c r="D39" s="8">
        <f>IFERROR(
GETPIVOTDATA("[Base_Tarjetas].[Importe]",TDinamica_R!$A$3,
"[Base_Tarjetas].[PERIODO]","[Base_Tarjetas].[PERIODO].&amp;[" &amp; TEXT(D$6,"yyyymm") &amp; "]",
"[Base_Tarjetas].[Metrica]","[Base_Tarjetas].[Metrica].&amp;[" &amp; $A39 &amp; "]",
"[Base_Tarjetas].[SEGMENTO_DESCRIP]","[Base_Tarjetas].[SEGMENTO_DESCRIP].&amp;[" &amp; $C$6 &amp; "]",
"[Base_Tarjetas].[SITUACION]","[Base_Tarjetas].[SITUACION].&amp;[" &amp; $C39 &amp; "]",
"[Base_Tarjetas].[TIPO]","[Base_Tarjetas].[TIPO].&amp;[" &amp; $C$1 &amp; "]")/1000,
0)</f>
        <v>0</v>
      </c>
      <c r="E39" s="8">
        <f>IFERROR(
GETPIVOTDATA("[Base_Tarjetas].[Importe]",TDinamica_R!$A$3,
"[Base_Tarjetas].[PERIODO]","[Base_Tarjetas].[PERIODO].&amp;[" &amp; TEXT(E$6,"yyyymm") &amp; "]",
"[Base_Tarjetas].[Metrica]","[Base_Tarjetas].[Metrica].&amp;[" &amp; $A39 &amp; "]",
"[Base_Tarjetas].[SEGMENTO_DESCRIP]","[Base_Tarjetas].[SEGMENTO_DESCRIP].&amp;[" &amp; $C$6 &amp; "]",
"[Base_Tarjetas].[SITUACION]","[Base_Tarjetas].[SITUACION].&amp;[" &amp; $C39 &amp; "]",
"[Base_Tarjetas].[TIPO]","[Base_Tarjetas].[TIPO].&amp;[" &amp; $C$1 &amp; "]")/1000,
0)</f>
        <v>0</v>
      </c>
      <c r="F39" s="8">
        <f>IFERROR(
GETPIVOTDATA("[Base_Tarjetas].[Importe]",TDinamica_R!$A$3,
"[Base_Tarjetas].[PERIODO]","[Base_Tarjetas].[PERIODO].&amp;[" &amp; TEXT(F$6,"yyyymm") &amp; "]",
"[Base_Tarjetas].[Metrica]","[Base_Tarjetas].[Metrica].&amp;[" &amp; $A39 &amp; "]",
"[Base_Tarjetas].[SEGMENTO_DESCRIP]","[Base_Tarjetas].[SEGMENTO_DESCRIP].&amp;[" &amp; $C$6 &amp; "]",
"[Base_Tarjetas].[SITUACION]","[Base_Tarjetas].[SITUACION].&amp;[" &amp; $C39 &amp; "]",
"[Base_Tarjetas].[TIPO]","[Base_Tarjetas].[TIPO].&amp;[" &amp; $C$1 &amp; "]")/1000,
0)</f>
        <v>0</v>
      </c>
      <c r="G39" s="8">
        <f>IFERROR(
GETPIVOTDATA("[Base_Tarjetas].[Importe]",TDinamica_R!$A$3,
"[Base_Tarjetas].[PERIODO]","[Base_Tarjetas].[PERIODO].&amp;[" &amp; TEXT(G$6,"yyyymm") &amp; "]",
"[Base_Tarjetas].[Metrica]","[Base_Tarjetas].[Metrica].&amp;[" &amp; $A39 &amp; "]",
"[Base_Tarjetas].[SEGMENTO_DESCRIP]","[Base_Tarjetas].[SEGMENTO_DESCRIP].&amp;[" &amp; $C$6 &amp; "]",
"[Base_Tarjetas].[SITUACION]","[Base_Tarjetas].[SITUACION].&amp;[" &amp; $C39 &amp; "]",
"[Base_Tarjetas].[TIPO]","[Base_Tarjetas].[TIPO].&amp;[" &amp; $C$1 &amp; "]")/1000,
0)</f>
        <v>0</v>
      </c>
      <c r="H39" s="8">
        <f>IFERROR(
GETPIVOTDATA("[Base_Tarjetas].[Importe]",TDinamica_R!$A$3,
"[Base_Tarjetas].[PERIODO]","[Base_Tarjetas].[PERIODO].&amp;[" &amp; TEXT(H$6,"yyyymm") &amp; "]",
"[Base_Tarjetas].[Metrica]","[Base_Tarjetas].[Metrica].&amp;[" &amp; $A39 &amp; "]",
"[Base_Tarjetas].[SEGMENTO_DESCRIP]","[Base_Tarjetas].[SEGMENTO_DESCRIP].&amp;[" &amp; $C$6 &amp; "]",
"[Base_Tarjetas].[SITUACION]","[Base_Tarjetas].[SITUACION].&amp;[" &amp; $C39 &amp; "]",
"[Base_Tarjetas].[TIPO]","[Base_Tarjetas].[TIPO].&amp;[" &amp; $C$1 &amp; "]")/1000,
0)</f>
        <v>0</v>
      </c>
      <c r="I39" s="8">
        <f>IFERROR(
GETPIVOTDATA("[Base_Tarjetas].[Importe]",TDinamica_R!$A$3,
"[Base_Tarjetas].[PERIODO]","[Base_Tarjetas].[PERIODO].&amp;[" &amp; TEXT(I$6,"yyyymm") &amp; "]",
"[Base_Tarjetas].[Metrica]","[Base_Tarjetas].[Metrica].&amp;[" &amp; $A39 &amp; "]",
"[Base_Tarjetas].[SEGMENTO_DESCRIP]","[Base_Tarjetas].[SEGMENTO_DESCRIP].&amp;[" &amp; $C$6 &amp; "]",
"[Base_Tarjetas].[SITUACION]","[Base_Tarjetas].[SITUACION].&amp;[" &amp; $C39 &amp; "]",
"[Base_Tarjetas].[TIPO]","[Base_Tarjetas].[TIPO].&amp;[" &amp; $C$1 &amp; "]")/1000,
0)</f>
        <v>0</v>
      </c>
      <c r="J39" s="8">
        <f>IFERROR(
GETPIVOTDATA("[Base_Tarjetas].[Importe]",TDinamica_R!$A$3,
"[Base_Tarjetas].[PERIODO]","[Base_Tarjetas].[PERIODO].&amp;[" &amp; TEXT(J$6,"yyyymm") &amp; "]",
"[Base_Tarjetas].[Metrica]","[Base_Tarjetas].[Metrica].&amp;[" &amp; $A39 &amp; "]",
"[Base_Tarjetas].[SEGMENTO_DESCRIP]","[Base_Tarjetas].[SEGMENTO_DESCRIP].&amp;[" &amp; $C$6 &amp; "]",
"[Base_Tarjetas].[SITUACION]","[Base_Tarjetas].[SITUACION].&amp;[" &amp; $C39 &amp; "]",
"[Base_Tarjetas].[TIPO]","[Base_Tarjetas].[TIPO].&amp;[" &amp; $C$1 &amp; "]")/1000,
0)</f>
        <v>0</v>
      </c>
      <c r="K39" s="8">
        <f>IFERROR(
GETPIVOTDATA("[Base_Tarjetas].[Importe]",TDinamica_R!$A$3,
"[Base_Tarjetas].[PERIODO]","[Base_Tarjetas].[PERIODO].&amp;[" &amp; TEXT(K$6,"yyyymm") &amp; "]",
"[Base_Tarjetas].[Metrica]","[Base_Tarjetas].[Metrica].&amp;[" &amp; $A39 &amp; "]",
"[Base_Tarjetas].[SEGMENTO_DESCRIP]","[Base_Tarjetas].[SEGMENTO_DESCRIP].&amp;[" &amp; $C$6 &amp; "]",
"[Base_Tarjetas].[SITUACION]","[Base_Tarjetas].[SITUACION].&amp;[" &amp; $C39 &amp; "]",
"[Base_Tarjetas].[TIPO]","[Base_Tarjetas].[TIPO].&amp;[" &amp; $C$1 &amp; "]")/1000,
0)</f>
        <v>0</v>
      </c>
      <c r="L39" s="8">
        <f>IFERROR(
GETPIVOTDATA("[Base_Tarjetas].[Importe]",TDinamica_R!$A$3,
"[Base_Tarjetas].[PERIODO]","[Base_Tarjetas].[PERIODO].&amp;[" &amp; TEXT(L$6,"yyyymm") &amp; "]",
"[Base_Tarjetas].[Metrica]","[Base_Tarjetas].[Metrica].&amp;[" &amp; $A39 &amp; "]",
"[Base_Tarjetas].[SEGMENTO_DESCRIP]","[Base_Tarjetas].[SEGMENTO_DESCRIP].&amp;[" &amp; $C$6 &amp; "]",
"[Base_Tarjetas].[SITUACION]","[Base_Tarjetas].[SITUACION].&amp;[" &amp; $C39 &amp; "]",
"[Base_Tarjetas].[TIPO]","[Base_Tarjetas].[TIPO].&amp;[" &amp; $C$1 &amp; "]")/1000,
0)</f>
        <v>0</v>
      </c>
      <c r="M39" s="8">
        <f>IFERROR(
GETPIVOTDATA("[Base_Tarjetas].[Importe]",TDinamica_R!$A$3,
"[Base_Tarjetas].[PERIODO]","[Base_Tarjetas].[PERIODO].&amp;[" &amp; TEXT(M$6,"yyyymm") &amp; "]",
"[Base_Tarjetas].[Metrica]","[Base_Tarjetas].[Metrica].&amp;[" &amp; $A39 &amp; "]",
"[Base_Tarjetas].[SEGMENTO_DESCRIP]","[Base_Tarjetas].[SEGMENTO_DESCRIP].&amp;[" &amp; $C$6 &amp; "]",
"[Base_Tarjetas].[SITUACION]","[Base_Tarjetas].[SITUACION].&amp;[" &amp; $C39 &amp; "]",
"[Base_Tarjetas].[TIPO]","[Base_Tarjetas].[TIPO].&amp;[" &amp; $C$1 &amp; "]")/1000,
0)</f>
        <v>0</v>
      </c>
      <c r="N39" s="8">
        <f>IFERROR(
GETPIVOTDATA("[Base_Tarjetas].[Importe]",TDinamica_R!$A$3,
"[Base_Tarjetas].[PERIODO]","[Base_Tarjetas].[PERIODO].&amp;[" &amp; TEXT(N$6,"yyyymm") &amp; "]",
"[Base_Tarjetas].[Metrica]","[Base_Tarjetas].[Metrica].&amp;[" &amp; $A39 &amp; "]",
"[Base_Tarjetas].[SEGMENTO_DESCRIP]","[Base_Tarjetas].[SEGMENTO_DESCRIP].&amp;[" &amp; $C$6 &amp; "]",
"[Base_Tarjetas].[SITUACION]","[Base_Tarjetas].[SITUACION].&amp;[" &amp; $C39 &amp; "]",
"[Base_Tarjetas].[TIPO]","[Base_Tarjetas].[TIPO].&amp;[" &amp; $C$1 &amp; "]")/1000,
0)</f>
        <v>0</v>
      </c>
      <c r="O39" s="8">
        <f>IFERROR(
GETPIVOTDATA("[Base_Tarjetas].[Importe]",TDinamica_R!$A$3,
"[Base_Tarjetas].[PERIODO]","[Base_Tarjetas].[PERIODO].&amp;[" &amp; TEXT(O$6,"yyyymm") &amp; "]",
"[Base_Tarjetas].[Metrica]","[Base_Tarjetas].[Metrica].&amp;[" &amp; $A39 &amp; "]",
"[Base_Tarjetas].[SEGMENTO_DESCRIP]","[Base_Tarjetas].[SEGMENTO_DESCRIP].&amp;[" &amp; $C$6 &amp; "]",
"[Base_Tarjetas].[SITUACION]","[Base_Tarjetas].[SITUACION].&amp;[" &amp; $C39 &amp; "]",
"[Base_Tarjetas].[TIPO]","[Base_Tarjetas].[TIPO].&amp;[" &amp; $C$1 &amp; "]")/1000,
0)</f>
        <v>0</v>
      </c>
      <c r="P39" s="8">
        <f>IFERROR(
GETPIVOTDATA("[Base_Tarjetas].[Importe]",TDinamica_R!$A$3,
"[Base_Tarjetas].[PERIODO]","[Base_Tarjetas].[PERIODO].&amp;[" &amp; TEXT(P$6,"yyyymm") &amp; "]",
"[Base_Tarjetas].[Metrica]","[Base_Tarjetas].[Metrica].&amp;[" &amp; $A39 &amp; "]",
"[Base_Tarjetas].[SEGMENTO_DESCRIP]","[Base_Tarjetas].[SEGMENTO_DESCRIP].&amp;[" &amp; $C$6 &amp; "]",
"[Base_Tarjetas].[SITUACION]","[Base_Tarjetas].[SITUACION].&amp;[" &amp; $C39 &amp; "]",
"[Base_Tarjetas].[TIPO]","[Base_Tarjetas].[TIPO].&amp;[" &amp; $C$1 &amp; "]")/1000,
0)</f>
        <v>0</v>
      </c>
      <c r="Q39" s="8">
        <f>IFERROR(
GETPIVOTDATA("[Base_Tarjetas].[Importe]",TDinamica_R!$A$3,
"[Base_Tarjetas].[PERIODO]","[Base_Tarjetas].[PERIODO].&amp;[" &amp; TEXT(Q$6,"yyyymm") &amp; "]",
"[Base_Tarjetas].[Metrica]","[Base_Tarjetas].[Metrica].&amp;[" &amp; $A39 &amp; "]",
"[Base_Tarjetas].[SEGMENTO_DESCRIP]","[Base_Tarjetas].[SEGMENTO_DESCRIP].&amp;[" &amp; $C$6 &amp; "]",
"[Base_Tarjetas].[SITUACION]","[Base_Tarjetas].[SITUACION].&amp;[" &amp; $C39 &amp; "]",
"[Base_Tarjetas].[TIPO]","[Base_Tarjetas].[TIPO].&amp;[" &amp; $C$1 &amp; "]")/1000,
0)</f>
        <v>0</v>
      </c>
      <c r="R39" s="8">
        <f>IFERROR(
GETPIVOTDATA("[Base_Tarjetas].[Importe]",TDinamica_R!$A$3,
"[Base_Tarjetas].[PERIODO]","[Base_Tarjetas].[PERIODO].&amp;[" &amp; TEXT(R$6,"yyyymm") &amp; "]",
"[Base_Tarjetas].[Metrica]","[Base_Tarjetas].[Metrica].&amp;[" &amp; $A39 &amp; "]",
"[Base_Tarjetas].[SEGMENTO_DESCRIP]","[Base_Tarjetas].[SEGMENTO_DESCRIP].&amp;[" &amp; $C$6 &amp; "]",
"[Base_Tarjetas].[SITUACION]","[Base_Tarjetas].[SITUACION].&amp;[" &amp; $C39 &amp; "]",
"[Base_Tarjetas].[TIPO]","[Base_Tarjetas].[TIPO].&amp;[" &amp; $C$1 &amp; "]")/1000,
0)</f>
        <v>0</v>
      </c>
      <c r="S39" s="8">
        <f>IFERROR(
GETPIVOTDATA("[Base_Tarjetas].[Importe]",TDinamica_R!$A$3,
"[Base_Tarjetas].[PERIODO]","[Base_Tarjetas].[PERIODO].&amp;[" &amp; TEXT(S$6,"yyyymm") &amp; "]",
"[Base_Tarjetas].[Metrica]","[Base_Tarjetas].[Metrica].&amp;[" &amp; $A39 &amp; "]",
"[Base_Tarjetas].[SEGMENTO_DESCRIP]","[Base_Tarjetas].[SEGMENTO_DESCRIP].&amp;[" &amp; $C$6 &amp; "]",
"[Base_Tarjetas].[SITUACION]","[Base_Tarjetas].[SITUACION].&amp;[" &amp; $C39 &amp; "]",
"[Base_Tarjetas].[TIPO]","[Base_Tarjetas].[TIPO].&amp;[" &amp; $C$1 &amp; "]")/1000,
0)</f>
        <v>0</v>
      </c>
      <c r="T39" s="8">
        <f>IFERROR(
GETPIVOTDATA("[Base_Tarjetas].[Importe]",TDinamica_R!$A$3,
"[Base_Tarjetas].[PERIODO]","[Base_Tarjetas].[PERIODO].&amp;[" &amp; TEXT(T$6,"yyyymm") &amp; "]",
"[Base_Tarjetas].[Metrica]","[Base_Tarjetas].[Metrica].&amp;[" &amp; $A39 &amp; "]",
"[Base_Tarjetas].[SEGMENTO_DESCRIP]","[Base_Tarjetas].[SEGMENTO_DESCRIP].&amp;[" &amp; $C$6 &amp; "]",
"[Base_Tarjetas].[SITUACION]","[Base_Tarjetas].[SITUACION].&amp;[" &amp; $C39 &amp; "]",
"[Base_Tarjetas].[TIPO]","[Base_Tarjetas].[TIPO].&amp;[" &amp; $C$1 &amp; "]")/1000,
0)</f>
        <v>0</v>
      </c>
      <c r="U39" s="8">
        <f>IFERROR(
GETPIVOTDATA("[Base_Tarjetas].[Importe]",TDinamica_R!$A$3,
"[Base_Tarjetas].[PERIODO]","[Base_Tarjetas].[PERIODO].&amp;[" &amp; TEXT(U$6,"yyyymm") &amp; "]",
"[Base_Tarjetas].[Metrica]","[Base_Tarjetas].[Metrica].&amp;[" &amp; $A39 &amp; "]",
"[Base_Tarjetas].[SEGMENTO_DESCRIP]","[Base_Tarjetas].[SEGMENTO_DESCRIP].&amp;[" &amp; $C$6 &amp; "]",
"[Base_Tarjetas].[SITUACION]","[Base_Tarjetas].[SITUACION].&amp;[" &amp; $C39 &amp; "]",
"[Base_Tarjetas].[TIPO]","[Base_Tarjetas].[TIPO].&amp;[" &amp; $C$1 &amp; "]")/1000,
0)</f>
        <v>0</v>
      </c>
      <c r="V39" s="8">
        <f>IFERROR(
GETPIVOTDATA("[Base_Tarjetas].[Importe]",TDinamica_R!$A$3,
"[Base_Tarjetas].[PERIODO]","[Base_Tarjetas].[PERIODO].&amp;[" &amp; TEXT(V$6,"yyyymm") &amp; "]",
"[Base_Tarjetas].[Metrica]","[Base_Tarjetas].[Metrica].&amp;[" &amp; $A39 &amp; "]",
"[Base_Tarjetas].[SEGMENTO_DESCRIP]","[Base_Tarjetas].[SEGMENTO_DESCRIP].&amp;[" &amp; $C$6 &amp; "]",
"[Base_Tarjetas].[SITUACION]","[Base_Tarjetas].[SITUACION].&amp;[" &amp; $C39 &amp; "]",
"[Base_Tarjetas].[TIPO]","[Base_Tarjetas].[TIPO].&amp;[" &amp; $C$1 &amp; "]")/1000,
0)</f>
        <v>0</v>
      </c>
      <c r="W39" s="8">
        <f>IFERROR(
GETPIVOTDATA("[Base_Tarjetas].[Importe]",TDinamica_R!$A$3,
"[Base_Tarjetas].[PERIODO]","[Base_Tarjetas].[PERIODO].&amp;[" &amp; TEXT(W$6,"yyyymm") &amp; "]",
"[Base_Tarjetas].[Metrica]","[Base_Tarjetas].[Metrica].&amp;[" &amp; $A39 &amp; "]",
"[Base_Tarjetas].[SEGMENTO_DESCRIP]","[Base_Tarjetas].[SEGMENTO_DESCRIP].&amp;[" &amp; $C$6 &amp; "]",
"[Base_Tarjetas].[SITUACION]","[Base_Tarjetas].[SITUACION].&amp;[" &amp; $C39 &amp; "]",
"[Base_Tarjetas].[TIPO]","[Base_Tarjetas].[TIPO].&amp;[" &amp; $C$1 &amp; "]")/1000,
0)</f>
        <v>0</v>
      </c>
      <c r="X39" s="8">
        <f>IFERROR(
GETPIVOTDATA("[Base_Tarjetas].[Importe]",TDinamica_R!$A$3,
"[Base_Tarjetas].[PERIODO]","[Base_Tarjetas].[PERIODO].&amp;[" &amp; TEXT(X$6,"yyyymm") &amp; "]",
"[Base_Tarjetas].[Metrica]","[Base_Tarjetas].[Metrica].&amp;[" &amp; $A39 &amp; "]",
"[Base_Tarjetas].[SEGMENTO_DESCRIP]","[Base_Tarjetas].[SEGMENTO_DESCRIP].&amp;[" &amp; $C$6 &amp; "]",
"[Base_Tarjetas].[SITUACION]","[Base_Tarjetas].[SITUACION].&amp;[" &amp; $C39 &amp; "]",
"[Base_Tarjetas].[TIPO]","[Base_Tarjetas].[TIPO].&amp;[" &amp; $C$1 &amp; "]")/1000,
0)</f>
        <v>0</v>
      </c>
      <c r="Y39" s="8">
        <f>IFERROR(
GETPIVOTDATA("[Base_Tarjetas].[Importe]",TDinamica_R!$A$3,
"[Base_Tarjetas].[PERIODO]","[Base_Tarjetas].[PERIODO].&amp;[" &amp; TEXT(Y$6,"yyyymm") &amp; "]",
"[Base_Tarjetas].[Metrica]","[Base_Tarjetas].[Metrica].&amp;[" &amp; $A39 &amp; "]",
"[Base_Tarjetas].[SEGMENTO_DESCRIP]","[Base_Tarjetas].[SEGMENTO_DESCRIP].&amp;[" &amp; $C$6 &amp; "]",
"[Base_Tarjetas].[SITUACION]","[Base_Tarjetas].[SITUACION].&amp;[" &amp; $C39 &amp; "]",
"[Base_Tarjetas].[TIPO]","[Base_Tarjetas].[TIPO].&amp;[" &amp; $C$1 &amp; "]")/1000,
0)</f>
        <v>0</v>
      </c>
      <c r="Z39" s="8">
        <f>IFERROR(
GETPIVOTDATA("[Base_Tarjetas].[Importe]",TDinamica_R!$A$3,
"[Base_Tarjetas].[PERIODO]","[Base_Tarjetas].[PERIODO].&amp;[" &amp; TEXT(Z$6,"yyyymm") &amp; "]",
"[Base_Tarjetas].[Metrica]","[Base_Tarjetas].[Metrica].&amp;[" &amp; $A39 &amp; "]",
"[Base_Tarjetas].[SEGMENTO_DESCRIP]","[Base_Tarjetas].[SEGMENTO_DESCRIP].&amp;[" &amp; $C$6 &amp; "]",
"[Base_Tarjetas].[SITUACION]","[Base_Tarjetas].[SITUACION].&amp;[" &amp; $C39 &amp; "]",
"[Base_Tarjetas].[TIPO]","[Base_Tarjetas].[TIPO].&amp;[" &amp; $C$1 &amp; "]")/1000,
0)</f>
        <v>0</v>
      </c>
      <c r="AA39" s="8">
        <f>IFERROR(
GETPIVOTDATA("[Base_Tarjetas].[Importe]",TDinamica_R!$A$3,
"[Base_Tarjetas].[PERIODO]","[Base_Tarjetas].[PERIODO].&amp;[" &amp; TEXT(AA$6,"yyyymm") &amp; "]",
"[Base_Tarjetas].[Metrica]","[Base_Tarjetas].[Metrica].&amp;[" &amp; $A39 &amp; "]",
"[Base_Tarjetas].[SEGMENTO_DESCRIP]","[Base_Tarjetas].[SEGMENTO_DESCRIP].&amp;[" &amp; $C$6 &amp; "]",
"[Base_Tarjetas].[SITUACION]","[Base_Tarjetas].[SITUACION].&amp;[" &amp; $C39 &amp; "]",
"[Base_Tarjetas].[TIPO]","[Base_Tarjetas].[TIPO].&amp;[" &amp; $C$1 &amp; "]")/1000,
0)</f>
        <v>0</v>
      </c>
      <c r="AB39" s="8">
        <f>IFERROR(
GETPIVOTDATA("[Base_Tarjetas].[Importe]",TDinamica_R!$A$3,
"[Base_Tarjetas].[PERIODO]","[Base_Tarjetas].[PERIODO].&amp;[" &amp; TEXT(AB$6,"yyyymm") &amp; "]",
"[Base_Tarjetas].[Metrica]","[Base_Tarjetas].[Metrica].&amp;[" &amp; $A39 &amp; "]",
"[Base_Tarjetas].[SEGMENTO_DESCRIP]","[Base_Tarjetas].[SEGMENTO_DESCRIP].&amp;[" &amp; $C$6 &amp; "]",
"[Base_Tarjetas].[SITUACION]","[Base_Tarjetas].[SITUACION].&amp;[" &amp; $C39 &amp; "]",
"[Base_Tarjetas].[TIPO]","[Base_Tarjetas].[TIPO].&amp;[" &amp; $C$1 &amp; "]")/1000,
0)</f>
        <v>0</v>
      </c>
      <c r="AC39" s="8">
        <f>IFERROR(
GETPIVOTDATA("[Base_Tarjetas].[Importe]",TDinamica_R!$A$3,
"[Base_Tarjetas].[PERIODO]","[Base_Tarjetas].[PERIODO].&amp;[" &amp; TEXT(AC$6,"yyyymm") &amp; "]",
"[Base_Tarjetas].[Metrica]","[Base_Tarjetas].[Metrica].&amp;[" &amp; $A39 &amp; "]",
"[Base_Tarjetas].[SEGMENTO_DESCRIP]","[Base_Tarjetas].[SEGMENTO_DESCRIP].&amp;[" &amp; $C$6 &amp; "]",
"[Base_Tarjetas].[SITUACION]","[Base_Tarjetas].[SITUACION].&amp;[" &amp; $C39 &amp; "]",
"[Base_Tarjetas].[TIPO]","[Base_Tarjetas].[TIPO].&amp;[" &amp; $C$1 &amp; "]")/1000,
0)</f>
        <v>0</v>
      </c>
      <c r="AD39" s="8">
        <f>IFERROR(
GETPIVOTDATA("[Base_Tarjetas].[Importe]",TDinamica_R!$A$3,
"[Base_Tarjetas].[PERIODO]","[Base_Tarjetas].[PERIODO].&amp;[" &amp; TEXT(AD$6,"yyyymm") &amp; "]",
"[Base_Tarjetas].[Metrica]","[Base_Tarjetas].[Metrica].&amp;[" &amp; $A39 &amp; "]",
"[Base_Tarjetas].[SEGMENTO_DESCRIP]","[Base_Tarjetas].[SEGMENTO_DESCRIP].&amp;[" &amp; $C$6 &amp; "]",
"[Base_Tarjetas].[SITUACION]","[Base_Tarjetas].[SITUACION].&amp;[" &amp; $C39 &amp; "]",
"[Base_Tarjetas].[TIPO]","[Base_Tarjetas].[TIPO].&amp;[" &amp; $C$1 &amp; "]")/1000,
0)</f>
        <v>0</v>
      </c>
      <c r="AE39" s="8">
        <f>IFERROR(
GETPIVOTDATA("[Base_Tarjetas].[Importe]",TDinamica_R!$A$3,
"[Base_Tarjetas].[PERIODO]","[Base_Tarjetas].[PERIODO].&amp;[" &amp; TEXT(AE$6,"yyyymm") &amp; "]",
"[Base_Tarjetas].[Metrica]","[Base_Tarjetas].[Metrica].&amp;[" &amp; $A39 &amp; "]",
"[Base_Tarjetas].[SEGMENTO_DESCRIP]","[Base_Tarjetas].[SEGMENTO_DESCRIP].&amp;[" &amp; $C$6 &amp; "]",
"[Base_Tarjetas].[SITUACION]","[Base_Tarjetas].[SITUACION].&amp;[" &amp; $C39 &amp; "]",
"[Base_Tarjetas].[TIPO]","[Base_Tarjetas].[TIPO].&amp;[" &amp; $C$1 &amp; "]")/1000,
0)</f>
        <v>0</v>
      </c>
      <c r="AF39" s="8">
        <f>IFERROR(
GETPIVOTDATA("[Base_Tarjetas].[Importe]",TDinamica_R!$A$3,
"[Base_Tarjetas].[PERIODO]","[Base_Tarjetas].[PERIODO].&amp;[" &amp; TEXT(AF$6,"yyyymm") &amp; "]",
"[Base_Tarjetas].[Metrica]","[Base_Tarjetas].[Metrica].&amp;[" &amp; $A39 &amp; "]",
"[Base_Tarjetas].[SEGMENTO_DESCRIP]","[Base_Tarjetas].[SEGMENTO_DESCRIP].&amp;[" &amp; $C$6 &amp; "]",
"[Base_Tarjetas].[SITUACION]","[Base_Tarjetas].[SITUACION].&amp;[" &amp; $C39 &amp; "]",
"[Base_Tarjetas].[TIPO]","[Base_Tarjetas].[TIPO].&amp;[" &amp; $C$1 &amp; "]")/1000,
0)</f>
        <v>0</v>
      </c>
      <c r="AG39" s="8">
        <f>IFERROR(
GETPIVOTDATA("[Base_Tarjetas].[Importe]",TDinamica_R!$A$3,
"[Base_Tarjetas].[PERIODO]","[Base_Tarjetas].[PERIODO].&amp;[" &amp; TEXT(AG$6,"yyyymm") &amp; "]",
"[Base_Tarjetas].[Metrica]","[Base_Tarjetas].[Metrica].&amp;[" &amp; $A39 &amp; "]",
"[Base_Tarjetas].[SEGMENTO_DESCRIP]","[Base_Tarjetas].[SEGMENTO_DESCRIP].&amp;[" &amp; $C$6 &amp; "]",
"[Base_Tarjetas].[SITUACION]","[Base_Tarjetas].[SITUACION].&amp;[" &amp; $C39 &amp; "]",
"[Base_Tarjetas].[TIPO]","[Base_Tarjetas].[TIPO].&amp;[" &amp; $C$1 &amp; "]")/1000,
0)</f>
        <v>0</v>
      </c>
      <c r="AH39" s="8">
        <f>IFERROR(
GETPIVOTDATA("[Base_Tarjetas].[Importe]",TDinamica_R!$A$3,
"[Base_Tarjetas].[PERIODO]","[Base_Tarjetas].[PERIODO].&amp;[" &amp; TEXT(AH$6,"yyyymm") &amp; "]",
"[Base_Tarjetas].[Metrica]","[Base_Tarjetas].[Metrica].&amp;[" &amp; $A39 &amp; "]",
"[Base_Tarjetas].[SEGMENTO_DESCRIP]","[Base_Tarjetas].[SEGMENTO_DESCRIP].&amp;[" &amp; $C$6 &amp; "]",
"[Base_Tarjetas].[SITUACION]","[Base_Tarjetas].[SITUACION].&amp;[" &amp; $C39 &amp; "]",
"[Base_Tarjetas].[TIPO]","[Base_Tarjetas].[TIPO].&amp;[" &amp; $C$1 &amp; "]")/1000,
0)</f>
        <v>0</v>
      </c>
      <c r="AI39" s="8">
        <f>IFERROR(
GETPIVOTDATA("[Base_Tarjetas].[Importe]",TDinamica_R!$A$3,
"[Base_Tarjetas].[PERIODO]","[Base_Tarjetas].[PERIODO].&amp;[" &amp; TEXT(AI$6,"yyyymm") &amp; "]",
"[Base_Tarjetas].[Metrica]","[Base_Tarjetas].[Metrica].&amp;[" &amp; $A39 &amp; "]",
"[Base_Tarjetas].[SEGMENTO_DESCRIP]","[Base_Tarjetas].[SEGMENTO_DESCRIP].&amp;[" &amp; $C$6 &amp; "]",
"[Base_Tarjetas].[SITUACION]","[Base_Tarjetas].[SITUACION].&amp;[" &amp; $C39 &amp; "]",
"[Base_Tarjetas].[TIPO]","[Base_Tarjetas].[TIPO].&amp;[" &amp; $C$1 &amp; "]")/1000,
0)</f>
        <v>0</v>
      </c>
      <c r="AJ39" s="8">
        <f>IFERROR(
GETPIVOTDATA("[Base_Tarjetas].[Importe]",TDinamica_R!$A$3,
"[Base_Tarjetas].[PERIODO]","[Base_Tarjetas].[PERIODO].&amp;[" &amp; TEXT(AJ$6,"yyyymm") &amp; "]",
"[Base_Tarjetas].[Metrica]","[Base_Tarjetas].[Metrica].&amp;[" &amp; $A39 &amp; "]",
"[Base_Tarjetas].[SEGMENTO_DESCRIP]","[Base_Tarjetas].[SEGMENTO_DESCRIP].&amp;[" &amp; $C$6 &amp; "]",
"[Base_Tarjetas].[SITUACION]","[Base_Tarjetas].[SITUACION].&amp;[" &amp; $C39 &amp; "]",
"[Base_Tarjetas].[TIPO]","[Base_Tarjetas].[TIPO].&amp;[" &amp; $C$1 &amp; "]")/1000,
0)</f>
        <v>0</v>
      </c>
      <c r="AK39" s="8">
        <f>IFERROR(
GETPIVOTDATA("[Base_Tarjetas].[Importe]",TDinamica_R!$A$3,
"[Base_Tarjetas].[PERIODO]","[Base_Tarjetas].[PERIODO].&amp;[" &amp; TEXT(AK$6,"yyyymm") &amp; "]",
"[Base_Tarjetas].[Metrica]","[Base_Tarjetas].[Metrica].&amp;[" &amp; $A39 &amp; "]",
"[Base_Tarjetas].[SEGMENTO_DESCRIP]","[Base_Tarjetas].[SEGMENTO_DESCRIP].&amp;[" &amp; $C$6 &amp; "]",
"[Base_Tarjetas].[SITUACION]","[Base_Tarjetas].[SITUACION].&amp;[" &amp; $C39 &amp; "]",
"[Base_Tarjetas].[TIPO]","[Base_Tarjetas].[TIPO].&amp;[" &amp; $C$1 &amp; "]")/1000,
0)</f>
        <v>0</v>
      </c>
      <c r="AL39" s="8">
        <f>IFERROR(
GETPIVOTDATA("[Base_Tarjetas].[Importe]",TDinamica_R!$A$3,
"[Base_Tarjetas].[PERIODO]","[Base_Tarjetas].[PERIODO].&amp;[" &amp; TEXT(AL$6,"yyyymm") &amp; "]",
"[Base_Tarjetas].[Metrica]","[Base_Tarjetas].[Metrica].&amp;[" &amp; $A39 &amp; "]",
"[Base_Tarjetas].[SEGMENTO_DESCRIP]","[Base_Tarjetas].[SEGMENTO_DESCRIP].&amp;[" &amp; $C$6 &amp; "]",
"[Base_Tarjetas].[SITUACION]","[Base_Tarjetas].[SITUACION].&amp;[" &amp; $C39 &amp; "]",
"[Base_Tarjetas].[TIPO]","[Base_Tarjetas].[TIPO].&amp;[" &amp; $C$1 &amp; "]")/1000,
0)</f>
        <v>0</v>
      </c>
      <c r="AM39" s="8">
        <f>IFERROR(
GETPIVOTDATA("[Base_Tarjetas].[Importe]",TDinamica_R!$A$3,
"[Base_Tarjetas].[PERIODO]","[Base_Tarjetas].[PERIODO].&amp;[" &amp; TEXT(AM$6,"yyyymm") &amp; "]",
"[Base_Tarjetas].[Metrica]","[Base_Tarjetas].[Metrica].&amp;[" &amp; $A39 &amp; "]",
"[Base_Tarjetas].[SEGMENTO_DESCRIP]","[Base_Tarjetas].[SEGMENTO_DESCRIP].&amp;[" &amp; $C$6 &amp; "]",
"[Base_Tarjetas].[SITUACION]","[Base_Tarjetas].[SITUACION].&amp;[" &amp; $C39 &amp; "]",
"[Base_Tarjetas].[TIPO]","[Base_Tarjetas].[TIPO].&amp;[" &amp; $C$1 &amp; "]")/1000,
0)</f>
        <v>0</v>
      </c>
      <c r="AN39" s="8">
        <f>IFERROR(
GETPIVOTDATA("[Base_Tarjetas].[Importe]",TDinamica_R!$A$3,
"[Base_Tarjetas].[PERIODO]","[Base_Tarjetas].[PERIODO].&amp;[" &amp; TEXT(AN$6,"yyyymm") &amp; "]",
"[Base_Tarjetas].[Metrica]","[Base_Tarjetas].[Metrica].&amp;[" &amp; $A39 &amp; "]",
"[Base_Tarjetas].[SEGMENTO_DESCRIP]","[Base_Tarjetas].[SEGMENTO_DESCRIP].&amp;[" &amp; $C$6 &amp; "]",
"[Base_Tarjetas].[SITUACION]","[Base_Tarjetas].[SITUACION].&amp;[" &amp; $C39 &amp; "]",
"[Base_Tarjetas].[TIPO]","[Base_Tarjetas].[TIPO].&amp;[" &amp; $C$1 &amp; "]")/1000,
0)</f>
        <v>0</v>
      </c>
      <c r="AO39" s="8">
        <f>IFERROR(
GETPIVOTDATA("[Base_Tarjetas].[Importe]",TDinamica_R!$A$3,
"[Base_Tarjetas].[PERIODO]","[Base_Tarjetas].[PERIODO].&amp;[" &amp; TEXT(AO$6,"yyyymm") &amp; "]",
"[Base_Tarjetas].[Metrica]","[Base_Tarjetas].[Metrica].&amp;[" &amp; $A39 &amp; "]",
"[Base_Tarjetas].[SEGMENTO_DESCRIP]","[Base_Tarjetas].[SEGMENTO_DESCRIP].&amp;[" &amp; $C$6 &amp; "]",
"[Base_Tarjetas].[SITUACION]","[Base_Tarjetas].[SITUACION].&amp;[" &amp; $C39 &amp; "]",
"[Base_Tarjetas].[TIPO]","[Base_Tarjetas].[TIPO].&amp;[" &amp; $C$1 &amp; "]")/1000,
0)</f>
        <v>0</v>
      </c>
      <c r="AP39" s="8">
        <f>IFERROR(
GETPIVOTDATA("[Base_Tarjetas].[Importe]",TDinamica_R!$A$3,
"[Base_Tarjetas].[PERIODO]","[Base_Tarjetas].[PERIODO].&amp;[" &amp; TEXT(AP$6,"yyyymm") &amp; "]",
"[Base_Tarjetas].[Metrica]","[Base_Tarjetas].[Metrica].&amp;[" &amp; $A39 &amp; "]",
"[Base_Tarjetas].[SEGMENTO_DESCRIP]","[Base_Tarjetas].[SEGMENTO_DESCRIP].&amp;[" &amp; $C$6 &amp; "]",
"[Base_Tarjetas].[SITUACION]","[Base_Tarjetas].[SITUACION].&amp;[" &amp; $C39 &amp; "]",
"[Base_Tarjetas].[TIPO]","[Base_Tarjetas].[TIPO].&amp;[" &amp; $C$1 &amp; "]")/1000,
0)</f>
        <v>0</v>
      </c>
      <c r="AQ39" s="8">
        <f>IFERROR(
GETPIVOTDATA("[Base_Tarjetas].[Importe]",TDinamica_R!$A$3,
"[Base_Tarjetas].[PERIODO]","[Base_Tarjetas].[PERIODO].&amp;[" &amp; TEXT(AQ$6,"yyyymm") &amp; "]",
"[Base_Tarjetas].[Metrica]","[Base_Tarjetas].[Metrica].&amp;[" &amp; $A39 &amp; "]",
"[Base_Tarjetas].[SEGMENTO_DESCRIP]","[Base_Tarjetas].[SEGMENTO_DESCRIP].&amp;[" &amp; $C$6 &amp; "]",
"[Base_Tarjetas].[SITUACION]","[Base_Tarjetas].[SITUACION].&amp;[" &amp; $C39 &amp; "]",
"[Base_Tarjetas].[TIPO]","[Base_Tarjetas].[TIPO].&amp;[" &amp; $C$1 &amp; "]")/1000,
0)</f>
        <v>0</v>
      </c>
      <c r="AR39" s="8">
        <f>IFERROR(
GETPIVOTDATA("[Base_Tarjetas].[Importe]",TDinamica_R!$A$3,
"[Base_Tarjetas].[PERIODO]","[Base_Tarjetas].[PERIODO].&amp;[" &amp; TEXT(AR$6,"yyyymm") &amp; "]",
"[Base_Tarjetas].[Metrica]","[Base_Tarjetas].[Metrica].&amp;[" &amp; $A39 &amp; "]",
"[Base_Tarjetas].[SEGMENTO_DESCRIP]","[Base_Tarjetas].[SEGMENTO_DESCRIP].&amp;[" &amp; $C$6 &amp; "]",
"[Base_Tarjetas].[SITUACION]","[Base_Tarjetas].[SITUACION].&amp;[" &amp; $C39 &amp; "]",
"[Base_Tarjetas].[TIPO]","[Base_Tarjetas].[TIPO].&amp;[" &amp; $C$1 &amp; "]")/1000,
0)</f>
        <v>0</v>
      </c>
      <c r="AS39" s="8">
        <f>IFERROR(
GETPIVOTDATA("[Base_Tarjetas].[Importe]",TDinamica_R!$A$3,
"[Base_Tarjetas].[PERIODO]","[Base_Tarjetas].[PERIODO].&amp;[" &amp; TEXT(AS$6,"yyyymm") &amp; "]",
"[Base_Tarjetas].[Metrica]","[Base_Tarjetas].[Metrica].&amp;[" &amp; $A39 &amp; "]",
"[Base_Tarjetas].[SEGMENTO_DESCRIP]","[Base_Tarjetas].[SEGMENTO_DESCRIP].&amp;[" &amp; $C$6 &amp; "]",
"[Base_Tarjetas].[SITUACION]","[Base_Tarjetas].[SITUACION].&amp;[" &amp; $C39 &amp; "]",
"[Base_Tarjetas].[TIPO]","[Base_Tarjetas].[TIPO].&amp;[" &amp; $C$1 &amp; "]")/1000,
0)</f>
        <v>0</v>
      </c>
      <c r="AT39" s="8">
        <f>IFERROR(
GETPIVOTDATA("[Base_Tarjetas].[Importe]",TDinamica_R!$A$3,
"[Base_Tarjetas].[PERIODO]","[Base_Tarjetas].[PERIODO].&amp;[" &amp; TEXT(AT$6,"yyyymm") &amp; "]",
"[Base_Tarjetas].[Metrica]","[Base_Tarjetas].[Metrica].&amp;[" &amp; $A39 &amp; "]",
"[Base_Tarjetas].[SEGMENTO_DESCRIP]","[Base_Tarjetas].[SEGMENTO_DESCRIP].&amp;[" &amp; $C$6 &amp; "]",
"[Base_Tarjetas].[SITUACION]","[Base_Tarjetas].[SITUACION].&amp;[" &amp; $C39 &amp; "]",
"[Base_Tarjetas].[TIPO]","[Base_Tarjetas].[TIPO].&amp;[" &amp; $C$1 &amp; "]")/1000,
0)</f>
        <v>0</v>
      </c>
      <c r="AU39" s="8">
        <f>IFERROR(
GETPIVOTDATA("[Base_Tarjetas].[Importe]",TDinamica_R!$A$3,
"[Base_Tarjetas].[PERIODO]","[Base_Tarjetas].[PERIODO].&amp;[" &amp; TEXT(AU$6,"yyyymm") &amp; "]",
"[Base_Tarjetas].[Metrica]","[Base_Tarjetas].[Metrica].&amp;[" &amp; $A39 &amp; "]",
"[Base_Tarjetas].[SEGMENTO_DESCRIP]","[Base_Tarjetas].[SEGMENTO_DESCRIP].&amp;[" &amp; $C$6 &amp; "]",
"[Base_Tarjetas].[SITUACION]","[Base_Tarjetas].[SITUACION].&amp;[" &amp; $C39 &amp; "]",
"[Base_Tarjetas].[TIPO]","[Base_Tarjetas].[TIPO].&amp;[" &amp; $C$1 &amp; "]")/1000,
0)</f>
        <v>0</v>
      </c>
      <c r="AV39" s="8">
        <f>IFERROR(
GETPIVOTDATA("[Base_Tarjetas].[Importe]",TDinamica_R!$A$3,
"[Base_Tarjetas].[PERIODO]","[Base_Tarjetas].[PERIODO].&amp;[" &amp; TEXT(AV$6,"yyyymm") &amp; "]",
"[Base_Tarjetas].[Metrica]","[Base_Tarjetas].[Metrica].&amp;[" &amp; $A39 &amp; "]",
"[Base_Tarjetas].[SEGMENTO_DESCRIP]","[Base_Tarjetas].[SEGMENTO_DESCRIP].&amp;[" &amp; $C$6 &amp; "]",
"[Base_Tarjetas].[SITUACION]","[Base_Tarjetas].[SITUACION].&amp;[" &amp; $C39 &amp; "]",
"[Base_Tarjetas].[TIPO]","[Base_Tarjetas].[TIPO].&amp;[" &amp; $C$1 &amp; "]")/1000,
0)</f>
        <v>0</v>
      </c>
      <c r="AW39" s="8">
        <f>IFERROR(
GETPIVOTDATA("[Base_Tarjetas].[Importe]",TDinamica_R!$A$3,
"[Base_Tarjetas].[PERIODO]","[Base_Tarjetas].[PERIODO].&amp;[" &amp; TEXT(AW$6,"yyyymm") &amp; "]",
"[Base_Tarjetas].[Metrica]","[Base_Tarjetas].[Metrica].&amp;[" &amp; $A39 &amp; "]",
"[Base_Tarjetas].[SEGMENTO_DESCRIP]","[Base_Tarjetas].[SEGMENTO_DESCRIP].&amp;[" &amp; $C$6 &amp; "]",
"[Base_Tarjetas].[SITUACION]","[Base_Tarjetas].[SITUACION].&amp;[" &amp; $C39 &amp; "]",
"[Base_Tarjetas].[TIPO]","[Base_Tarjetas].[TIPO].&amp;[" &amp; $C$1 &amp; "]")/1000,
0)</f>
        <v>0</v>
      </c>
      <c r="AX39" s="8">
        <f>IFERROR(
GETPIVOTDATA("[Base_Tarjetas].[Importe]",TDinamica_R!$A$3,
"[Base_Tarjetas].[PERIODO]","[Base_Tarjetas].[PERIODO].&amp;[" &amp; TEXT(AX$6,"yyyymm") &amp; "]",
"[Base_Tarjetas].[Metrica]","[Base_Tarjetas].[Metrica].&amp;[" &amp; $A39 &amp; "]",
"[Base_Tarjetas].[SEGMENTO_DESCRIP]","[Base_Tarjetas].[SEGMENTO_DESCRIP].&amp;[" &amp; $C$6 &amp; "]",
"[Base_Tarjetas].[SITUACION]","[Base_Tarjetas].[SITUACION].&amp;[" &amp; $C39 &amp; "]",
"[Base_Tarjetas].[TIPO]","[Base_Tarjetas].[TIPO].&amp;[" &amp; $C$1 &amp; "]")/1000,
0)</f>
        <v>0</v>
      </c>
      <c r="AY39" s="8">
        <f>IFERROR(
GETPIVOTDATA("[Base_Tarjetas].[Importe]",TDinamica_R!$A$3,
"[Base_Tarjetas].[PERIODO]","[Base_Tarjetas].[PERIODO].&amp;[" &amp; TEXT(AY$6,"yyyymm") &amp; "]",
"[Base_Tarjetas].[Metrica]","[Base_Tarjetas].[Metrica].&amp;[" &amp; $A39 &amp; "]",
"[Base_Tarjetas].[SEGMENTO_DESCRIP]","[Base_Tarjetas].[SEGMENTO_DESCRIP].&amp;[" &amp; $C$6 &amp; "]",
"[Base_Tarjetas].[SITUACION]","[Base_Tarjetas].[SITUACION].&amp;[" &amp; $C39 &amp; "]",
"[Base_Tarjetas].[TIPO]","[Base_Tarjetas].[TIPO].&amp;[" &amp; $C$1 &amp; "]")/1000,
0)</f>
        <v>0</v>
      </c>
      <c r="AZ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TEXT(AZ$6,"yyyymm") &amp; "]"),
0)</f>
        <v>24.77219632937976</v>
      </c>
      <c r="BA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TEXT(BA$6,"yyyymm") &amp; "]"),
0)</f>
        <v>24.105901274644634</v>
      </c>
      <c r="BB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TEXT(BB$6,"yyyymm") &amp; "]"),
0)</f>
        <v>29.109592744079102</v>
      </c>
      <c r="BC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TEXT(BC$6,"yyyymm") &amp; "]"),
0)</f>
        <v>30.408191286056319</v>
      </c>
      <c r="BD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TEXT(BD$6,"yyyymm") &amp; "]"),
0)</f>
        <v>33.964614939316895</v>
      </c>
      <c r="BE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TEXT(BE$6,"yyyymm") &amp; "]"),
0)</f>
        <v>35.732499778556793</v>
      </c>
      <c r="BF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TEXT(BF$6,"yyyymm") &amp; "]"),
0)</f>
        <v>39.882106022080286</v>
      </c>
      <c r="BG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TEXT(BG$6,"yyyymm") &amp; "]"),
0)</f>
        <v>42.828858097347279</v>
      </c>
      <c r="BH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TEXT(BH$6,"yyyymm") &amp; "]"),
0)</f>
        <v>44.93694180891876</v>
      </c>
      <c r="BI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TEXT(BI$6,"yyyymm") &amp; "]"),
0)</f>
        <v>50.766450206072648</v>
      </c>
      <c r="BJ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TEXT(BJ$6,"yyyymm") &amp; "]"),
0)</f>
        <v>53.52063852981906</v>
      </c>
      <c r="BK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TEXT(BK$6,"yyyymm") &amp; "]"),
0)</f>
        <v>60.037980996633877</v>
      </c>
      <c r="BO39" s="24">
        <f t="shared" si="31"/>
        <v>0</v>
      </c>
      <c r="BP39" s="24">
        <f t="shared" si="31"/>
        <v>77.987690348103484</v>
      </c>
      <c r="BQ39" s="24">
        <f t="shared" si="31"/>
        <v>0</v>
      </c>
      <c r="BR39" s="24">
        <f t="shared" si="31"/>
        <v>0</v>
      </c>
      <c r="BS39" s="24">
        <f t="shared" si="31"/>
        <v>0</v>
      </c>
      <c r="BT39" s="24">
        <f t="shared" si="31"/>
        <v>0</v>
      </c>
    </row>
    <row r="40" spans="1:72" hidden="1" outlineLevel="1" x14ac:dyDescent="0.25">
      <c r="A40" s="11" t="s">
        <v>19</v>
      </c>
      <c r="C40" s="2" t="s">
        <v>9</v>
      </c>
      <c r="D40" s="8">
        <f>IFERROR(
GETPIVOTDATA("[Base_Tarjetas].[Importe]",TDinamica_R!$A$3,
"[Base_Tarjetas].[PERIODO]","[Base_Tarjetas].[PERIODO].&amp;[" &amp; TEXT(D$6,"yyyymm") &amp; "]",
"[Base_Tarjetas].[Metrica]","[Base_Tarjetas].[Metrica].&amp;[" &amp; $A40 &amp; "]",
"[Base_Tarjetas].[SEGMENTO_DESCRIP]","[Base_Tarjetas].[SEGMENTO_DESCRIP].&amp;[" &amp; $C$6 &amp; "]",
"[Base_Tarjetas].[SITUACION]","[Base_Tarjetas].[SITUACION].&amp;[" &amp; $C40 &amp; "]",
"[Base_Tarjetas].[TIPO]","[Base_Tarjetas].[TIPO].&amp;[" &amp; $C$1 &amp; "]")/1000,
0)</f>
        <v>0</v>
      </c>
      <c r="E40" s="8">
        <f>IFERROR(
GETPIVOTDATA("[Base_Tarjetas].[Importe]",TDinamica_R!$A$3,
"[Base_Tarjetas].[PERIODO]","[Base_Tarjetas].[PERIODO].&amp;[" &amp; TEXT(E$6,"yyyymm") &amp; "]",
"[Base_Tarjetas].[Metrica]","[Base_Tarjetas].[Metrica].&amp;[" &amp; $A40 &amp; "]",
"[Base_Tarjetas].[SEGMENTO_DESCRIP]","[Base_Tarjetas].[SEGMENTO_DESCRIP].&amp;[" &amp; $C$6 &amp; "]",
"[Base_Tarjetas].[SITUACION]","[Base_Tarjetas].[SITUACION].&amp;[" &amp; $C40 &amp; "]",
"[Base_Tarjetas].[TIPO]","[Base_Tarjetas].[TIPO].&amp;[" &amp; $C$1 &amp; "]")/1000,
0)</f>
        <v>0</v>
      </c>
      <c r="F40" s="8">
        <f>IFERROR(
GETPIVOTDATA("[Base_Tarjetas].[Importe]",TDinamica_R!$A$3,
"[Base_Tarjetas].[PERIODO]","[Base_Tarjetas].[PERIODO].&amp;[" &amp; TEXT(F$6,"yyyymm") &amp; "]",
"[Base_Tarjetas].[Metrica]","[Base_Tarjetas].[Metrica].&amp;[" &amp; $A40 &amp; "]",
"[Base_Tarjetas].[SEGMENTO_DESCRIP]","[Base_Tarjetas].[SEGMENTO_DESCRIP].&amp;[" &amp; $C$6 &amp; "]",
"[Base_Tarjetas].[SITUACION]","[Base_Tarjetas].[SITUACION].&amp;[" &amp; $C40 &amp; "]",
"[Base_Tarjetas].[TIPO]","[Base_Tarjetas].[TIPO].&amp;[" &amp; $C$1 &amp; "]")/1000,
0)</f>
        <v>0</v>
      </c>
      <c r="G40" s="8">
        <f>IFERROR(
GETPIVOTDATA("[Base_Tarjetas].[Importe]",TDinamica_R!$A$3,
"[Base_Tarjetas].[PERIODO]","[Base_Tarjetas].[PERIODO].&amp;[" &amp; TEXT(G$6,"yyyymm") &amp; "]",
"[Base_Tarjetas].[Metrica]","[Base_Tarjetas].[Metrica].&amp;[" &amp; $A40 &amp; "]",
"[Base_Tarjetas].[SEGMENTO_DESCRIP]","[Base_Tarjetas].[SEGMENTO_DESCRIP].&amp;[" &amp; $C$6 &amp; "]",
"[Base_Tarjetas].[SITUACION]","[Base_Tarjetas].[SITUACION].&amp;[" &amp; $C40 &amp; "]",
"[Base_Tarjetas].[TIPO]","[Base_Tarjetas].[TIPO].&amp;[" &amp; $C$1 &amp; "]")/1000,
0)</f>
        <v>0</v>
      </c>
      <c r="H40" s="8">
        <f>IFERROR(
GETPIVOTDATA("[Base_Tarjetas].[Importe]",TDinamica_R!$A$3,
"[Base_Tarjetas].[PERIODO]","[Base_Tarjetas].[PERIODO].&amp;[" &amp; TEXT(H$6,"yyyymm") &amp; "]",
"[Base_Tarjetas].[Metrica]","[Base_Tarjetas].[Metrica].&amp;[" &amp; $A40 &amp; "]",
"[Base_Tarjetas].[SEGMENTO_DESCRIP]","[Base_Tarjetas].[SEGMENTO_DESCRIP].&amp;[" &amp; $C$6 &amp; "]",
"[Base_Tarjetas].[SITUACION]","[Base_Tarjetas].[SITUACION].&amp;[" &amp; $C40 &amp; "]",
"[Base_Tarjetas].[TIPO]","[Base_Tarjetas].[TIPO].&amp;[" &amp; $C$1 &amp; "]")/1000,
0)</f>
        <v>0</v>
      </c>
      <c r="I40" s="8">
        <f>IFERROR(
GETPIVOTDATA("[Base_Tarjetas].[Importe]",TDinamica_R!$A$3,
"[Base_Tarjetas].[PERIODO]","[Base_Tarjetas].[PERIODO].&amp;[" &amp; TEXT(I$6,"yyyymm") &amp; "]",
"[Base_Tarjetas].[Metrica]","[Base_Tarjetas].[Metrica].&amp;[" &amp; $A40 &amp; "]",
"[Base_Tarjetas].[SEGMENTO_DESCRIP]","[Base_Tarjetas].[SEGMENTO_DESCRIP].&amp;[" &amp; $C$6 &amp; "]",
"[Base_Tarjetas].[SITUACION]","[Base_Tarjetas].[SITUACION].&amp;[" &amp; $C40 &amp; "]",
"[Base_Tarjetas].[TIPO]","[Base_Tarjetas].[TIPO].&amp;[" &amp; $C$1 &amp; "]")/1000,
0)</f>
        <v>0</v>
      </c>
      <c r="J40" s="8">
        <f>IFERROR(
GETPIVOTDATA("[Base_Tarjetas].[Importe]",TDinamica_R!$A$3,
"[Base_Tarjetas].[PERIODO]","[Base_Tarjetas].[PERIODO].&amp;[" &amp; TEXT(J$6,"yyyymm") &amp; "]",
"[Base_Tarjetas].[Metrica]","[Base_Tarjetas].[Metrica].&amp;[" &amp; $A40 &amp; "]",
"[Base_Tarjetas].[SEGMENTO_DESCRIP]","[Base_Tarjetas].[SEGMENTO_DESCRIP].&amp;[" &amp; $C$6 &amp; "]",
"[Base_Tarjetas].[SITUACION]","[Base_Tarjetas].[SITUACION].&amp;[" &amp; $C40 &amp; "]",
"[Base_Tarjetas].[TIPO]","[Base_Tarjetas].[TIPO].&amp;[" &amp; $C$1 &amp; "]")/1000,
0)</f>
        <v>0</v>
      </c>
      <c r="K40" s="8">
        <f>IFERROR(
GETPIVOTDATA("[Base_Tarjetas].[Importe]",TDinamica_R!$A$3,
"[Base_Tarjetas].[PERIODO]","[Base_Tarjetas].[PERIODO].&amp;[" &amp; TEXT(K$6,"yyyymm") &amp; "]",
"[Base_Tarjetas].[Metrica]","[Base_Tarjetas].[Metrica].&amp;[" &amp; $A40 &amp; "]",
"[Base_Tarjetas].[SEGMENTO_DESCRIP]","[Base_Tarjetas].[SEGMENTO_DESCRIP].&amp;[" &amp; $C$6 &amp; "]",
"[Base_Tarjetas].[SITUACION]","[Base_Tarjetas].[SITUACION].&amp;[" &amp; $C40 &amp; "]",
"[Base_Tarjetas].[TIPO]","[Base_Tarjetas].[TIPO].&amp;[" &amp; $C$1 &amp; "]")/1000,
0)</f>
        <v>0</v>
      </c>
      <c r="L40" s="8">
        <f>IFERROR(
GETPIVOTDATA("[Base_Tarjetas].[Importe]",TDinamica_R!$A$3,
"[Base_Tarjetas].[PERIODO]","[Base_Tarjetas].[PERIODO].&amp;[" &amp; TEXT(L$6,"yyyymm") &amp; "]",
"[Base_Tarjetas].[Metrica]","[Base_Tarjetas].[Metrica].&amp;[" &amp; $A40 &amp; "]",
"[Base_Tarjetas].[SEGMENTO_DESCRIP]","[Base_Tarjetas].[SEGMENTO_DESCRIP].&amp;[" &amp; $C$6 &amp; "]",
"[Base_Tarjetas].[SITUACION]","[Base_Tarjetas].[SITUACION].&amp;[" &amp; $C40 &amp; "]",
"[Base_Tarjetas].[TIPO]","[Base_Tarjetas].[TIPO].&amp;[" &amp; $C$1 &amp; "]")/1000,
0)</f>
        <v>0</v>
      </c>
      <c r="M40" s="8">
        <f>IFERROR(
GETPIVOTDATA("[Base_Tarjetas].[Importe]",TDinamica_R!$A$3,
"[Base_Tarjetas].[PERIODO]","[Base_Tarjetas].[PERIODO].&amp;[" &amp; TEXT(M$6,"yyyymm") &amp; "]",
"[Base_Tarjetas].[Metrica]","[Base_Tarjetas].[Metrica].&amp;[" &amp; $A40 &amp; "]",
"[Base_Tarjetas].[SEGMENTO_DESCRIP]","[Base_Tarjetas].[SEGMENTO_DESCRIP].&amp;[" &amp; $C$6 &amp; "]",
"[Base_Tarjetas].[SITUACION]","[Base_Tarjetas].[SITUACION].&amp;[" &amp; $C40 &amp; "]",
"[Base_Tarjetas].[TIPO]","[Base_Tarjetas].[TIPO].&amp;[" &amp; $C$1 &amp; "]")/1000,
0)</f>
        <v>0</v>
      </c>
      <c r="N40" s="8">
        <f>IFERROR(
GETPIVOTDATA("[Base_Tarjetas].[Importe]",TDinamica_R!$A$3,
"[Base_Tarjetas].[PERIODO]","[Base_Tarjetas].[PERIODO].&amp;[" &amp; TEXT(N$6,"yyyymm") &amp; "]",
"[Base_Tarjetas].[Metrica]","[Base_Tarjetas].[Metrica].&amp;[" &amp; $A40 &amp; "]",
"[Base_Tarjetas].[SEGMENTO_DESCRIP]","[Base_Tarjetas].[SEGMENTO_DESCRIP].&amp;[" &amp; $C$6 &amp; "]",
"[Base_Tarjetas].[SITUACION]","[Base_Tarjetas].[SITUACION].&amp;[" &amp; $C40 &amp; "]",
"[Base_Tarjetas].[TIPO]","[Base_Tarjetas].[TIPO].&amp;[" &amp; $C$1 &amp; "]")/1000,
0)</f>
        <v>0</v>
      </c>
      <c r="O40" s="8">
        <f>IFERROR(
GETPIVOTDATA("[Base_Tarjetas].[Importe]",TDinamica_R!$A$3,
"[Base_Tarjetas].[PERIODO]","[Base_Tarjetas].[PERIODO].&amp;[" &amp; TEXT(O$6,"yyyymm") &amp; "]",
"[Base_Tarjetas].[Metrica]","[Base_Tarjetas].[Metrica].&amp;[" &amp; $A40 &amp; "]",
"[Base_Tarjetas].[SEGMENTO_DESCRIP]","[Base_Tarjetas].[SEGMENTO_DESCRIP].&amp;[" &amp; $C$6 &amp; "]",
"[Base_Tarjetas].[SITUACION]","[Base_Tarjetas].[SITUACION].&amp;[" &amp; $C40 &amp; "]",
"[Base_Tarjetas].[TIPO]","[Base_Tarjetas].[TIPO].&amp;[" &amp; $C$1 &amp; "]")/1000,
0)</f>
        <v>0</v>
      </c>
      <c r="P40" s="8">
        <f>IFERROR(
GETPIVOTDATA("[Base_Tarjetas].[Importe]",TDinamica_R!$A$3,
"[Base_Tarjetas].[PERIODO]","[Base_Tarjetas].[PERIODO].&amp;[" &amp; TEXT(P$6,"yyyymm") &amp; "]",
"[Base_Tarjetas].[Metrica]","[Base_Tarjetas].[Metrica].&amp;[" &amp; $A40 &amp; "]",
"[Base_Tarjetas].[SEGMENTO_DESCRIP]","[Base_Tarjetas].[SEGMENTO_DESCRIP].&amp;[" &amp; $C$6 &amp; "]",
"[Base_Tarjetas].[SITUACION]","[Base_Tarjetas].[SITUACION].&amp;[" &amp; $C40 &amp; "]",
"[Base_Tarjetas].[TIPO]","[Base_Tarjetas].[TIPO].&amp;[" &amp; $C$1 &amp; "]")/1000,
0)</f>
        <v>0</v>
      </c>
      <c r="Q40" s="8">
        <f>IFERROR(
GETPIVOTDATA("[Base_Tarjetas].[Importe]",TDinamica_R!$A$3,
"[Base_Tarjetas].[PERIODO]","[Base_Tarjetas].[PERIODO].&amp;[" &amp; TEXT(Q$6,"yyyymm") &amp; "]",
"[Base_Tarjetas].[Metrica]","[Base_Tarjetas].[Metrica].&amp;[" &amp; $A40 &amp; "]",
"[Base_Tarjetas].[SEGMENTO_DESCRIP]","[Base_Tarjetas].[SEGMENTO_DESCRIP].&amp;[" &amp; $C$6 &amp; "]",
"[Base_Tarjetas].[SITUACION]","[Base_Tarjetas].[SITUACION].&amp;[" &amp; $C40 &amp; "]",
"[Base_Tarjetas].[TIPO]","[Base_Tarjetas].[TIPO].&amp;[" &amp; $C$1 &amp; "]")/1000,
0)</f>
        <v>0</v>
      </c>
      <c r="R40" s="8">
        <f>IFERROR(
GETPIVOTDATA("[Base_Tarjetas].[Importe]",TDinamica_R!$A$3,
"[Base_Tarjetas].[PERIODO]","[Base_Tarjetas].[PERIODO].&amp;[" &amp; TEXT(R$6,"yyyymm") &amp; "]",
"[Base_Tarjetas].[Metrica]","[Base_Tarjetas].[Metrica].&amp;[" &amp; $A40 &amp; "]",
"[Base_Tarjetas].[SEGMENTO_DESCRIP]","[Base_Tarjetas].[SEGMENTO_DESCRIP].&amp;[" &amp; $C$6 &amp; "]",
"[Base_Tarjetas].[SITUACION]","[Base_Tarjetas].[SITUACION].&amp;[" &amp; $C40 &amp; "]",
"[Base_Tarjetas].[TIPO]","[Base_Tarjetas].[TIPO].&amp;[" &amp; $C$1 &amp; "]")/1000,
0)</f>
        <v>0</v>
      </c>
      <c r="S40" s="8">
        <f>IFERROR(
GETPIVOTDATA("[Base_Tarjetas].[Importe]",TDinamica_R!$A$3,
"[Base_Tarjetas].[PERIODO]","[Base_Tarjetas].[PERIODO].&amp;[" &amp; TEXT(S$6,"yyyymm") &amp; "]",
"[Base_Tarjetas].[Metrica]","[Base_Tarjetas].[Metrica].&amp;[" &amp; $A40 &amp; "]",
"[Base_Tarjetas].[SEGMENTO_DESCRIP]","[Base_Tarjetas].[SEGMENTO_DESCRIP].&amp;[" &amp; $C$6 &amp; "]",
"[Base_Tarjetas].[SITUACION]","[Base_Tarjetas].[SITUACION].&amp;[" &amp; $C40 &amp; "]",
"[Base_Tarjetas].[TIPO]","[Base_Tarjetas].[TIPO].&amp;[" &amp; $C$1 &amp; "]")/1000,
0)</f>
        <v>0</v>
      </c>
      <c r="T40" s="8">
        <f>IFERROR(
GETPIVOTDATA("[Base_Tarjetas].[Importe]",TDinamica_R!$A$3,
"[Base_Tarjetas].[PERIODO]","[Base_Tarjetas].[PERIODO].&amp;[" &amp; TEXT(T$6,"yyyymm") &amp; "]",
"[Base_Tarjetas].[Metrica]","[Base_Tarjetas].[Metrica].&amp;[" &amp; $A40 &amp; "]",
"[Base_Tarjetas].[SEGMENTO_DESCRIP]","[Base_Tarjetas].[SEGMENTO_DESCRIP].&amp;[" &amp; $C$6 &amp; "]",
"[Base_Tarjetas].[SITUACION]","[Base_Tarjetas].[SITUACION].&amp;[" &amp; $C40 &amp; "]",
"[Base_Tarjetas].[TIPO]","[Base_Tarjetas].[TIPO].&amp;[" &amp; $C$1 &amp; "]")/1000,
0)</f>
        <v>0</v>
      </c>
      <c r="U40" s="8">
        <f>IFERROR(
GETPIVOTDATA("[Base_Tarjetas].[Importe]",TDinamica_R!$A$3,
"[Base_Tarjetas].[PERIODO]","[Base_Tarjetas].[PERIODO].&amp;[" &amp; TEXT(U$6,"yyyymm") &amp; "]",
"[Base_Tarjetas].[Metrica]","[Base_Tarjetas].[Metrica].&amp;[" &amp; $A40 &amp; "]",
"[Base_Tarjetas].[SEGMENTO_DESCRIP]","[Base_Tarjetas].[SEGMENTO_DESCRIP].&amp;[" &amp; $C$6 &amp; "]",
"[Base_Tarjetas].[SITUACION]","[Base_Tarjetas].[SITUACION].&amp;[" &amp; $C40 &amp; "]",
"[Base_Tarjetas].[TIPO]","[Base_Tarjetas].[TIPO].&amp;[" &amp; $C$1 &amp; "]")/1000,
0)</f>
        <v>0</v>
      </c>
      <c r="V40" s="8">
        <f>IFERROR(
GETPIVOTDATA("[Base_Tarjetas].[Importe]",TDinamica_R!$A$3,
"[Base_Tarjetas].[PERIODO]","[Base_Tarjetas].[PERIODO].&amp;[" &amp; TEXT(V$6,"yyyymm") &amp; "]",
"[Base_Tarjetas].[Metrica]","[Base_Tarjetas].[Metrica].&amp;[" &amp; $A40 &amp; "]",
"[Base_Tarjetas].[SEGMENTO_DESCRIP]","[Base_Tarjetas].[SEGMENTO_DESCRIP].&amp;[" &amp; $C$6 &amp; "]",
"[Base_Tarjetas].[SITUACION]","[Base_Tarjetas].[SITUACION].&amp;[" &amp; $C40 &amp; "]",
"[Base_Tarjetas].[TIPO]","[Base_Tarjetas].[TIPO].&amp;[" &amp; $C$1 &amp; "]")/1000,
0)</f>
        <v>0</v>
      </c>
      <c r="W40" s="8">
        <f>IFERROR(
GETPIVOTDATA("[Base_Tarjetas].[Importe]",TDinamica_R!$A$3,
"[Base_Tarjetas].[PERIODO]","[Base_Tarjetas].[PERIODO].&amp;[" &amp; TEXT(W$6,"yyyymm") &amp; "]",
"[Base_Tarjetas].[Metrica]","[Base_Tarjetas].[Metrica].&amp;[" &amp; $A40 &amp; "]",
"[Base_Tarjetas].[SEGMENTO_DESCRIP]","[Base_Tarjetas].[SEGMENTO_DESCRIP].&amp;[" &amp; $C$6 &amp; "]",
"[Base_Tarjetas].[SITUACION]","[Base_Tarjetas].[SITUACION].&amp;[" &amp; $C40 &amp; "]",
"[Base_Tarjetas].[TIPO]","[Base_Tarjetas].[TIPO].&amp;[" &amp; $C$1 &amp; "]")/1000,
0)</f>
        <v>0</v>
      </c>
      <c r="X40" s="8">
        <f>IFERROR(
GETPIVOTDATA("[Base_Tarjetas].[Importe]",TDinamica_R!$A$3,
"[Base_Tarjetas].[PERIODO]","[Base_Tarjetas].[PERIODO].&amp;[" &amp; TEXT(X$6,"yyyymm") &amp; "]",
"[Base_Tarjetas].[Metrica]","[Base_Tarjetas].[Metrica].&amp;[" &amp; $A40 &amp; "]",
"[Base_Tarjetas].[SEGMENTO_DESCRIP]","[Base_Tarjetas].[SEGMENTO_DESCRIP].&amp;[" &amp; $C$6 &amp; "]",
"[Base_Tarjetas].[SITUACION]","[Base_Tarjetas].[SITUACION].&amp;[" &amp; $C40 &amp; "]",
"[Base_Tarjetas].[TIPO]","[Base_Tarjetas].[TIPO].&amp;[" &amp; $C$1 &amp; "]")/1000,
0)</f>
        <v>0</v>
      </c>
      <c r="Y40" s="8">
        <f>IFERROR(
GETPIVOTDATA("[Base_Tarjetas].[Importe]",TDinamica_R!$A$3,
"[Base_Tarjetas].[PERIODO]","[Base_Tarjetas].[PERIODO].&amp;[" &amp; TEXT(Y$6,"yyyymm") &amp; "]",
"[Base_Tarjetas].[Metrica]","[Base_Tarjetas].[Metrica].&amp;[" &amp; $A40 &amp; "]",
"[Base_Tarjetas].[SEGMENTO_DESCRIP]","[Base_Tarjetas].[SEGMENTO_DESCRIP].&amp;[" &amp; $C$6 &amp; "]",
"[Base_Tarjetas].[SITUACION]","[Base_Tarjetas].[SITUACION].&amp;[" &amp; $C40 &amp; "]",
"[Base_Tarjetas].[TIPO]","[Base_Tarjetas].[TIPO].&amp;[" &amp; $C$1 &amp; "]")/1000,
0)</f>
        <v>0</v>
      </c>
      <c r="Z40" s="8">
        <f>IFERROR(
GETPIVOTDATA("[Base_Tarjetas].[Importe]",TDinamica_R!$A$3,
"[Base_Tarjetas].[PERIODO]","[Base_Tarjetas].[PERIODO].&amp;[" &amp; TEXT(Z$6,"yyyymm") &amp; "]",
"[Base_Tarjetas].[Metrica]","[Base_Tarjetas].[Metrica].&amp;[" &amp; $A40 &amp; "]",
"[Base_Tarjetas].[SEGMENTO_DESCRIP]","[Base_Tarjetas].[SEGMENTO_DESCRIP].&amp;[" &amp; $C$6 &amp; "]",
"[Base_Tarjetas].[SITUACION]","[Base_Tarjetas].[SITUACION].&amp;[" &amp; $C40 &amp; "]",
"[Base_Tarjetas].[TIPO]","[Base_Tarjetas].[TIPO].&amp;[" &amp; $C$1 &amp; "]")/1000,
0)</f>
        <v>0</v>
      </c>
      <c r="AA40" s="8">
        <f>IFERROR(
GETPIVOTDATA("[Base_Tarjetas].[Importe]",TDinamica_R!$A$3,
"[Base_Tarjetas].[PERIODO]","[Base_Tarjetas].[PERIODO].&amp;[" &amp; TEXT(AA$6,"yyyymm") &amp; "]",
"[Base_Tarjetas].[Metrica]","[Base_Tarjetas].[Metrica].&amp;[" &amp; $A40 &amp; "]",
"[Base_Tarjetas].[SEGMENTO_DESCRIP]","[Base_Tarjetas].[SEGMENTO_DESCRIP].&amp;[" &amp; $C$6 &amp; "]",
"[Base_Tarjetas].[SITUACION]","[Base_Tarjetas].[SITUACION].&amp;[" &amp; $C40 &amp; "]",
"[Base_Tarjetas].[TIPO]","[Base_Tarjetas].[TIPO].&amp;[" &amp; $C$1 &amp; "]")/1000,
0)</f>
        <v>0</v>
      </c>
      <c r="AB40" s="8">
        <f>IFERROR(
GETPIVOTDATA("[Base_Tarjetas].[Importe]",TDinamica_R!$A$3,
"[Base_Tarjetas].[PERIODO]","[Base_Tarjetas].[PERIODO].&amp;[" &amp; TEXT(AB$6,"yyyymm") &amp; "]",
"[Base_Tarjetas].[Metrica]","[Base_Tarjetas].[Metrica].&amp;[" &amp; $A40 &amp; "]",
"[Base_Tarjetas].[SEGMENTO_DESCRIP]","[Base_Tarjetas].[SEGMENTO_DESCRIP].&amp;[" &amp; $C$6 &amp; "]",
"[Base_Tarjetas].[SITUACION]","[Base_Tarjetas].[SITUACION].&amp;[" &amp; $C40 &amp; "]",
"[Base_Tarjetas].[TIPO]","[Base_Tarjetas].[TIPO].&amp;[" &amp; $C$1 &amp; "]")/1000,
0)</f>
        <v>0</v>
      </c>
      <c r="AC40" s="8">
        <f>IFERROR(
GETPIVOTDATA("[Base_Tarjetas].[Importe]",TDinamica_R!$A$3,
"[Base_Tarjetas].[PERIODO]","[Base_Tarjetas].[PERIODO].&amp;[" &amp; TEXT(AC$6,"yyyymm") &amp; "]",
"[Base_Tarjetas].[Metrica]","[Base_Tarjetas].[Metrica].&amp;[" &amp; $A40 &amp; "]",
"[Base_Tarjetas].[SEGMENTO_DESCRIP]","[Base_Tarjetas].[SEGMENTO_DESCRIP].&amp;[" &amp; $C$6 &amp; "]",
"[Base_Tarjetas].[SITUACION]","[Base_Tarjetas].[SITUACION].&amp;[" &amp; $C40 &amp; "]",
"[Base_Tarjetas].[TIPO]","[Base_Tarjetas].[TIPO].&amp;[" &amp; $C$1 &amp; "]")/1000,
0)</f>
        <v>0</v>
      </c>
      <c r="AD40" s="8">
        <f>IFERROR(
GETPIVOTDATA("[Base_Tarjetas].[Importe]",TDinamica_R!$A$3,
"[Base_Tarjetas].[PERIODO]","[Base_Tarjetas].[PERIODO].&amp;[" &amp; TEXT(AD$6,"yyyymm") &amp; "]",
"[Base_Tarjetas].[Metrica]","[Base_Tarjetas].[Metrica].&amp;[" &amp; $A40 &amp; "]",
"[Base_Tarjetas].[SEGMENTO_DESCRIP]","[Base_Tarjetas].[SEGMENTO_DESCRIP].&amp;[" &amp; $C$6 &amp; "]",
"[Base_Tarjetas].[SITUACION]","[Base_Tarjetas].[SITUACION].&amp;[" &amp; $C40 &amp; "]",
"[Base_Tarjetas].[TIPO]","[Base_Tarjetas].[TIPO].&amp;[" &amp; $C$1 &amp; "]")/1000,
0)</f>
        <v>0</v>
      </c>
      <c r="AE40" s="8">
        <f>IFERROR(
GETPIVOTDATA("[Base_Tarjetas].[Importe]",TDinamica_R!$A$3,
"[Base_Tarjetas].[PERIODO]","[Base_Tarjetas].[PERIODO].&amp;[" &amp; TEXT(AE$6,"yyyymm") &amp; "]",
"[Base_Tarjetas].[Metrica]","[Base_Tarjetas].[Metrica].&amp;[" &amp; $A40 &amp; "]",
"[Base_Tarjetas].[SEGMENTO_DESCRIP]","[Base_Tarjetas].[SEGMENTO_DESCRIP].&amp;[" &amp; $C$6 &amp; "]",
"[Base_Tarjetas].[SITUACION]","[Base_Tarjetas].[SITUACION].&amp;[" &amp; $C40 &amp; "]",
"[Base_Tarjetas].[TIPO]","[Base_Tarjetas].[TIPO].&amp;[" &amp; $C$1 &amp; "]")/1000,
0)</f>
        <v>0</v>
      </c>
      <c r="AF40" s="8">
        <f>IFERROR(
GETPIVOTDATA("[Base_Tarjetas].[Importe]",TDinamica_R!$A$3,
"[Base_Tarjetas].[PERIODO]","[Base_Tarjetas].[PERIODO].&amp;[" &amp; TEXT(AF$6,"yyyymm") &amp; "]",
"[Base_Tarjetas].[Metrica]","[Base_Tarjetas].[Metrica].&amp;[" &amp; $A40 &amp; "]",
"[Base_Tarjetas].[SEGMENTO_DESCRIP]","[Base_Tarjetas].[SEGMENTO_DESCRIP].&amp;[" &amp; $C$6 &amp; "]",
"[Base_Tarjetas].[SITUACION]","[Base_Tarjetas].[SITUACION].&amp;[" &amp; $C40 &amp; "]",
"[Base_Tarjetas].[TIPO]","[Base_Tarjetas].[TIPO].&amp;[" &amp; $C$1 &amp; "]")/1000,
0)</f>
        <v>0</v>
      </c>
      <c r="AG40" s="8">
        <f>IFERROR(
GETPIVOTDATA("[Base_Tarjetas].[Importe]",TDinamica_R!$A$3,
"[Base_Tarjetas].[PERIODO]","[Base_Tarjetas].[PERIODO].&amp;[" &amp; TEXT(AG$6,"yyyymm") &amp; "]",
"[Base_Tarjetas].[Metrica]","[Base_Tarjetas].[Metrica].&amp;[" &amp; $A40 &amp; "]",
"[Base_Tarjetas].[SEGMENTO_DESCRIP]","[Base_Tarjetas].[SEGMENTO_DESCRIP].&amp;[" &amp; $C$6 &amp; "]",
"[Base_Tarjetas].[SITUACION]","[Base_Tarjetas].[SITUACION].&amp;[" &amp; $C40 &amp; "]",
"[Base_Tarjetas].[TIPO]","[Base_Tarjetas].[TIPO].&amp;[" &amp; $C$1 &amp; "]")/1000,
0)</f>
        <v>0</v>
      </c>
      <c r="AH40" s="8">
        <f>IFERROR(
GETPIVOTDATA("[Base_Tarjetas].[Importe]",TDinamica_R!$A$3,
"[Base_Tarjetas].[PERIODO]","[Base_Tarjetas].[PERIODO].&amp;[" &amp; TEXT(AH$6,"yyyymm") &amp; "]",
"[Base_Tarjetas].[Metrica]","[Base_Tarjetas].[Metrica].&amp;[" &amp; $A40 &amp; "]",
"[Base_Tarjetas].[SEGMENTO_DESCRIP]","[Base_Tarjetas].[SEGMENTO_DESCRIP].&amp;[" &amp; $C$6 &amp; "]",
"[Base_Tarjetas].[SITUACION]","[Base_Tarjetas].[SITUACION].&amp;[" &amp; $C40 &amp; "]",
"[Base_Tarjetas].[TIPO]","[Base_Tarjetas].[TIPO].&amp;[" &amp; $C$1 &amp; "]")/1000,
0)</f>
        <v>0</v>
      </c>
      <c r="AI40" s="8">
        <f>IFERROR(
GETPIVOTDATA("[Base_Tarjetas].[Importe]",TDinamica_R!$A$3,
"[Base_Tarjetas].[PERIODO]","[Base_Tarjetas].[PERIODO].&amp;[" &amp; TEXT(AI$6,"yyyymm") &amp; "]",
"[Base_Tarjetas].[Metrica]","[Base_Tarjetas].[Metrica].&amp;[" &amp; $A40 &amp; "]",
"[Base_Tarjetas].[SEGMENTO_DESCRIP]","[Base_Tarjetas].[SEGMENTO_DESCRIP].&amp;[" &amp; $C$6 &amp; "]",
"[Base_Tarjetas].[SITUACION]","[Base_Tarjetas].[SITUACION].&amp;[" &amp; $C40 &amp; "]",
"[Base_Tarjetas].[TIPO]","[Base_Tarjetas].[TIPO].&amp;[" &amp; $C$1 &amp; "]")/1000,
0)</f>
        <v>0</v>
      </c>
      <c r="AJ40" s="8">
        <f>IFERROR(
GETPIVOTDATA("[Base_Tarjetas].[Importe]",TDinamica_R!$A$3,
"[Base_Tarjetas].[PERIODO]","[Base_Tarjetas].[PERIODO].&amp;[" &amp; TEXT(AJ$6,"yyyymm") &amp; "]",
"[Base_Tarjetas].[Metrica]","[Base_Tarjetas].[Metrica].&amp;[" &amp; $A40 &amp; "]",
"[Base_Tarjetas].[SEGMENTO_DESCRIP]","[Base_Tarjetas].[SEGMENTO_DESCRIP].&amp;[" &amp; $C$6 &amp; "]",
"[Base_Tarjetas].[SITUACION]","[Base_Tarjetas].[SITUACION].&amp;[" &amp; $C40 &amp; "]",
"[Base_Tarjetas].[TIPO]","[Base_Tarjetas].[TIPO].&amp;[" &amp; $C$1 &amp; "]")/1000,
0)</f>
        <v>0</v>
      </c>
      <c r="AK40" s="8">
        <f>IFERROR(
GETPIVOTDATA("[Base_Tarjetas].[Importe]",TDinamica_R!$A$3,
"[Base_Tarjetas].[PERIODO]","[Base_Tarjetas].[PERIODO].&amp;[" &amp; TEXT(AK$6,"yyyymm") &amp; "]",
"[Base_Tarjetas].[Metrica]","[Base_Tarjetas].[Metrica].&amp;[" &amp; $A40 &amp; "]",
"[Base_Tarjetas].[SEGMENTO_DESCRIP]","[Base_Tarjetas].[SEGMENTO_DESCRIP].&amp;[" &amp; $C$6 &amp; "]",
"[Base_Tarjetas].[SITUACION]","[Base_Tarjetas].[SITUACION].&amp;[" &amp; $C40 &amp; "]",
"[Base_Tarjetas].[TIPO]","[Base_Tarjetas].[TIPO].&amp;[" &amp; $C$1 &amp; "]")/1000,
0)</f>
        <v>0</v>
      </c>
      <c r="AL40" s="8">
        <f>IFERROR(
GETPIVOTDATA("[Base_Tarjetas].[Importe]",TDinamica_R!$A$3,
"[Base_Tarjetas].[PERIODO]","[Base_Tarjetas].[PERIODO].&amp;[" &amp; TEXT(AL$6,"yyyymm") &amp; "]",
"[Base_Tarjetas].[Metrica]","[Base_Tarjetas].[Metrica].&amp;[" &amp; $A40 &amp; "]",
"[Base_Tarjetas].[SEGMENTO_DESCRIP]","[Base_Tarjetas].[SEGMENTO_DESCRIP].&amp;[" &amp; $C$6 &amp; "]",
"[Base_Tarjetas].[SITUACION]","[Base_Tarjetas].[SITUACION].&amp;[" &amp; $C40 &amp; "]",
"[Base_Tarjetas].[TIPO]","[Base_Tarjetas].[TIPO].&amp;[" &amp; $C$1 &amp; "]")/1000,
0)</f>
        <v>0</v>
      </c>
      <c r="AM40" s="8">
        <f>IFERROR(
GETPIVOTDATA("[Base_Tarjetas].[Importe]",TDinamica_R!$A$3,
"[Base_Tarjetas].[PERIODO]","[Base_Tarjetas].[PERIODO].&amp;[" &amp; TEXT(AM$6,"yyyymm") &amp; "]",
"[Base_Tarjetas].[Metrica]","[Base_Tarjetas].[Metrica].&amp;[" &amp; $A40 &amp; "]",
"[Base_Tarjetas].[SEGMENTO_DESCRIP]","[Base_Tarjetas].[SEGMENTO_DESCRIP].&amp;[" &amp; $C$6 &amp; "]",
"[Base_Tarjetas].[SITUACION]","[Base_Tarjetas].[SITUACION].&amp;[" &amp; $C40 &amp; "]",
"[Base_Tarjetas].[TIPO]","[Base_Tarjetas].[TIPO].&amp;[" &amp; $C$1 &amp; "]")/1000,
0)</f>
        <v>0</v>
      </c>
      <c r="AN40" s="8">
        <f>IFERROR(
GETPIVOTDATA("[Base_Tarjetas].[Importe]",TDinamica_R!$A$3,
"[Base_Tarjetas].[PERIODO]","[Base_Tarjetas].[PERIODO].&amp;[" &amp; TEXT(AN$6,"yyyymm") &amp; "]",
"[Base_Tarjetas].[Metrica]","[Base_Tarjetas].[Metrica].&amp;[" &amp; $A40 &amp; "]",
"[Base_Tarjetas].[SEGMENTO_DESCRIP]","[Base_Tarjetas].[SEGMENTO_DESCRIP].&amp;[" &amp; $C$6 &amp; "]",
"[Base_Tarjetas].[SITUACION]","[Base_Tarjetas].[SITUACION].&amp;[" &amp; $C40 &amp; "]",
"[Base_Tarjetas].[TIPO]","[Base_Tarjetas].[TIPO].&amp;[" &amp; $C$1 &amp; "]")/1000,
0)</f>
        <v>0</v>
      </c>
      <c r="AO40" s="8">
        <f>IFERROR(
GETPIVOTDATA("[Base_Tarjetas].[Importe]",TDinamica_R!$A$3,
"[Base_Tarjetas].[PERIODO]","[Base_Tarjetas].[PERIODO].&amp;[" &amp; TEXT(AO$6,"yyyymm") &amp; "]",
"[Base_Tarjetas].[Metrica]","[Base_Tarjetas].[Metrica].&amp;[" &amp; $A40 &amp; "]",
"[Base_Tarjetas].[SEGMENTO_DESCRIP]","[Base_Tarjetas].[SEGMENTO_DESCRIP].&amp;[" &amp; $C$6 &amp; "]",
"[Base_Tarjetas].[SITUACION]","[Base_Tarjetas].[SITUACION].&amp;[" &amp; $C40 &amp; "]",
"[Base_Tarjetas].[TIPO]","[Base_Tarjetas].[TIPO].&amp;[" &amp; $C$1 &amp; "]")/1000,
0)</f>
        <v>0</v>
      </c>
      <c r="AP40" s="8">
        <f>IFERROR(
GETPIVOTDATA("[Base_Tarjetas].[Importe]",TDinamica_R!$A$3,
"[Base_Tarjetas].[PERIODO]","[Base_Tarjetas].[PERIODO].&amp;[" &amp; TEXT(AP$6,"yyyymm") &amp; "]",
"[Base_Tarjetas].[Metrica]","[Base_Tarjetas].[Metrica].&amp;[" &amp; $A40 &amp; "]",
"[Base_Tarjetas].[SEGMENTO_DESCRIP]","[Base_Tarjetas].[SEGMENTO_DESCRIP].&amp;[" &amp; $C$6 &amp; "]",
"[Base_Tarjetas].[SITUACION]","[Base_Tarjetas].[SITUACION].&amp;[" &amp; $C40 &amp; "]",
"[Base_Tarjetas].[TIPO]","[Base_Tarjetas].[TIPO].&amp;[" &amp; $C$1 &amp; "]")/1000,
0)</f>
        <v>0</v>
      </c>
      <c r="AQ40" s="8">
        <f>IFERROR(
GETPIVOTDATA("[Base_Tarjetas].[Importe]",TDinamica_R!$A$3,
"[Base_Tarjetas].[PERIODO]","[Base_Tarjetas].[PERIODO].&amp;[" &amp; TEXT(AQ$6,"yyyymm") &amp; "]",
"[Base_Tarjetas].[Metrica]","[Base_Tarjetas].[Metrica].&amp;[" &amp; $A40 &amp; "]",
"[Base_Tarjetas].[SEGMENTO_DESCRIP]","[Base_Tarjetas].[SEGMENTO_DESCRIP].&amp;[" &amp; $C$6 &amp; "]",
"[Base_Tarjetas].[SITUACION]","[Base_Tarjetas].[SITUACION].&amp;[" &amp; $C40 &amp; "]",
"[Base_Tarjetas].[TIPO]","[Base_Tarjetas].[TIPO].&amp;[" &amp; $C$1 &amp; "]")/1000,
0)</f>
        <v>0</v>
      </c>
      <c r="AR40" s="8">
        <f>IFERROR(
GETPIVOTDATA("[Base_Tarjetas].[Importe]",TDinamica_R!$A$3,
"[Base_Tarjetas].[PERIODO]","[Base_Tarjetas].[PERIODO].&amp;[" &amp; TEXT(AR$6,"yyyymm") &amp; "]",
"[Base_Tarjetas].[Metrica]","[Base_Tarjetas].[Metrica].&amp;[" &amp; $A40 &amp; "]",
"[Base_Tarjetas].[SEGMENTO_DESCRIP]","[Base_Tarjetas].[SEGMENTO_DESCRIP].&amp;[" &amp; $C$6 &amp; "]",
"[Base_Tarjetas].[SITUACION]","[Base_Tarjetas].[SITUACION].&amp;[" &amp; $C40 &amp; "]",
"[Base_Tarjetas].[TIPO]","[Base_Tarjetas].[TIPO].&amp;[" &amp; $C$1 &amp; "]")/1000,
0)</f>
        <v>0</v>
      </c>
      <c r="AS40" s="8">
        <f>IFERROR(
GETPIVOTDATA("[Base_Tarjetas].[Importe]",TDinamica_R!$A$3,
"[Base_Tarjetas].[PERIODO]","[Base_Tarjetas].[PERIODO].&amp;[" &amp; TEXT(AS$6,"yyyymm") &amp; "]",
"[Base_Tarjetas].[Metrica]","[Base_Tarjetas].[Metrica].&amp;[" &amp; $A40 &amp; "]",
"[Base_Tarjetas].[SEGMENTO_DESCRIP]","[Base_Tarjetas].[SEGMENTO_DESCRIP].&amp;[" &amp; $C$6 &amp; "]",
"[Base_Tarjetas].[SITUACION]","[Base_Tarjetas].[SITUACION].&amp;[" &amp; $C40 &amp; "]",
"[Base_Tarjetas].[TIPO]","[Base_Tarjetas].[TIPO].&amp;[" &amp; $C$1 &amp; "]")/1000,
0)</f>
        <v>0</v>
      </c>
      <c r="AT40" s="8">
        <f>IFERROR(
GETPIVOTDATA("[Base_Tarjetas].[Importe]",TDinamica_R!$A$3,
"[Base_Tarjetas].[PERIODO]","[Base_Tarjetas].[PERIODO].&amp;[" &amp; TEXT(AT$6,"yyyymm") &amp; "]",
"[Base_Tarjetas].[Metrica]","[Base_Tarjetas].[Metrica].&amp;[" &amp; $A40 &amp; "]",
"[Base_Tarjetas].[SEGMENTO_DESCRIP]","[Base_Tarjetas].[SEGMENTO_DESCRIP].&amp;[" &amp; $C$6 &amp; "]",
"[Base_Tarjetas].[SITUACION]","[Base_Tarjetas].[SITUACION].&amp;[" &amp; $C40 &amp; "]",
"[Base_Tarjetas].[TIPO]","[Base_Tarjetas].[TIPO].&amp;[" &amp; $C$1 &amp; "]")/1000,
0)</f>
        <v>0</v>
      </c>
      <c r="AU40" s="8">
        <f>IFERROR(
GETPIVOTDATA("[Base_Tarjetas].[Importe]",TDinamica_R!$A$3,
"[Base_Tarjetas].[PERIODO]","[Base_Tarjetas].[PERIODO].&amp;[" &amp; TEXT(AU$6,"yyyymm") &amp; "]",
"[Base_Tarjetas].[Metrica]","[Base_Tarjetas].[Metrica].&amp;[" &amp; $A40 &amp; "]",
"[Base_Tarjetas].[SEGMENTO_DESCRIP]","[Base_Tarjetas].[SEGMENTO_DESCRIP].&amp;[" &amp; $C$6 &amp; "]",
"[Base_Tarjetas].[SITUACION]","[Base_Tarjetas].[SITUACION].&amp;[" &amp; $C40 &amp; "]",
"[Base_Tarjetas].[TIPO]","[Base_Tarjetas].[TIPO].&amp;[" &amp; $C$1 &amp; "]")/1000,
0)</f>
        <v>0</v>
      </c>
      <c r="AV40" s="8">
        <f>IFERROR(
GETPIVOTDATA("[Base_Tarjetas].[Importe]",TDinamica_R!$A$3,
"[Base_Tarjetas].[PERIODO]","[Base_Tarjetas].[PERIODO].&amp;[" &amp; TEXT(AV$6,"yyyymm") &amp; "]",
"[Base_Tarjetas].[Metrica]","[Base_Tarjetas].[Metrica].&amp;[" &amp; $A40 &amp; "]",
"[Base_Tarjetas].[SEGMENTO_DESCRIP]","[Base_Tarjetas].[SEGMENTO_DESCRIP].&amp;[" &amp; $C$6 &amp; "]",
"[Base_Tarjetas].[SITUACION]","[Base_Tarjetas].[SITUACION].&amp;[" &amp; $C40 &amp; "]",
"[Base_Tarjetas].[TIPO]","[Base_Tarjetas].[TIPO].&amp;[" &amp; $C$1 &amp; "]")/1000,
0)</f>
        <v>0</v>
      </c>
      <c r="AW40" s="8">
        <f>IFERROR(
GETPIVOTDATA("[Base_Tarjetas].[Importe]",TDinamica_R!$A$3,
"[Base_Tarjetas].[PERIODO]","[Base_Tarjetas].[PERIODO].&amp;[" &amp; TEXT(AW$6,"yyyymm") &amp; "]",
"[Base_Tarjetas].[Metrica]","[Base_Tarjetas].[Metrica].&amp;[" &amp; $A40 &amp; "]",
"[Base_Tarjetas].[SEGMENTO_DESCRIP]","[Base_Tarjetas].[SEGMENTO_DESCRIP].&amp;[" &amp; $C$6 &amp; "]",
"[Base_Tarjetas].[SITUACION]","[Base_Tarjetas].[SITUACION].&amp;[" &amp; $C40 &amp; "]",
"[Base_Tarjetas].[TIPO]","[Base_Tarjetas].[TIPO].&amp;[" &amp; $C$1 &amp; "]")/1000,
0)</f>
        <v>0</v>
      </c>
      <c r="AX40" s="8">
        <f>IFERROR(
GETPIVOTDATA("[Base_Tarjetas].[Importe]",TDinamica_R!$A$3,
"[Base_Tarjetas].[PERIODO]","[Base_Tarjetas].[PERIODO].&amp;[" &amp; TEXT(AX$6,"yyyymm") &amp; "]",
"[Base_Tarjetas].[Metrica]","[Base_Tarjetas].[Metrica].&amp;[" &amp; $A40 &amp; "]",
"[Base_Tarjetas].[SEGMENTO_DESCRIP]","[Base_Tarjetas].[SEGMENTO_DESCRIP].&amp;[" &amp; $C$6 &amp; "]",
"[Base_Tarjetas].[SITUACION]","[Base_Tarjetas].[SITUACION].&amp;[" &amp; $C40 &amp; "]",
"[Base_Tarjetas].[TIPO]","[Base_Tarjetas].[TIPO].&amp;[" &amp; $C$1 &amp; "]")/1000,
0)</f>
        <v>0</v>
      </c>
      <c r="AY40" s="8">
        <f>IFERROR(
GETPIVOTDATA("[Base_Tarjetas].[Importe]",TDinamica_R!$A$3,
"[Base_Tarjetas].[PERIODO]","[Base_Tarjetas].[PERIODO].&amp;[" &amp; TEXT(AY$6,"yyyymm") &amp; "]",
"[Base_Tarjetas].[Metrica]","[Base_Tarjetas].[Metrica].&amp;[" &amp; $A40 &amp; "]",
"[Base_Tarjetas].[SEGMENTO_DESCRIP]","[Base_Tarjetas].[SEGMENTO_DESCRIP].&amp;[" &amp; $C$6 &amp; "]",
"[Base_Tarjetas].[SITUACION]","[Base_Tarjetas].[SITUACION].&amp;[" &amp; $C40 &amp; "]",
"[Base_Tarjetas].[TIPO]","[Base_Tarjetas].[TIPO].&amp;[" &amp; $C$1 &amp; "]")/1000,
0)</f>
        <v>0</v>
      </c>
      <c r="AZ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TEXT(AZ$6,"yyyymm") &amp; "]"),
0)</f>
        <v>75.211789090848342</v>
      </c>
      <c r="BA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TEXT(BA$6,"yyyymm") &amp; "]"),
0)</f>
        <v>72.429936709587295</v>
      </c>
      <c r="BB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TEXT(BB$6,"yyyymm") &amp; "]"),
0)</f>
        <v>69.820988852121076</v>
      </c>
      <c r="BC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TEXT(BC$6,"yyyymm") &amp; "]"),
0)</f>
        <v>75.151726459535752</v>
      </c>
      <c r="BD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TEXT(BD$6,"yyyymm") &amp; "]"),
0)</f>
        <v>79.254821821344365</v>
      </c>
      <c r="BE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TEXT(BE$6,"yyyymm") &amp; "]"),
0)</f>
        <v>75.096403826831363</v>
      </c>
      <c r="BF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TEXT(BF$6,"yyyymm") &amp; "]"),
0)</f>
        <v>74.467975559045826</v>
      </c>
      <c r="BG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TEXT(BG$6,"yyyymm") &amp; "]"),
0)</f>
        <v>81.30714691466126</v>
      </c>
      <c r="BH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TEXT(BH$6,"yyyymm") &amp; "]"),
0)</f>
        <v>80.377946769869553</v>
      </c>
      <c r="BI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TEXT(BI$6,"yyyymm") &amp; "]"),
0)</f>
        <v>80.049098512330005</v>
      </c>
      <c r="BJ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TEXT(BJ$6,"yyyymm") &amp; "]"),
0)</f>
        <v>80.11179430444686</v>
      </c>
      <c r="BK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TEXT(BK$6,"yyyymm") &amp; "]"),
0)</f>
        <v>81.922785700709539</v>
      </c>
      <c r="BO40" s="24">
        <f t="shared" si="31"/>
        <v>0</v>
      </c>
      <c r="BP40" s="24">
        <f t="shared" si="31"/>
        <v>217.46271465255671</v>
      </c>
      <c r="BQ40" s="24">
        <f t="shared" si="31"/>
        <v>0</v>
      </c>
      <c r="BR40" s="24">
        <f t="shared" si="31"/>
        <v>0</v>
      </c>
      <c r="BS40" s="24">
        <f t="shared" si="31"/>
        <v>0</v>
      </c>
      <c r="BT40" s="24">
        <f t="shared" si="31"/>
        <v>0</v>
      </c>
    </row>
    <row r="41" spans="1:72" collapsed="1" x14ac:dyDescent="0.25">
      <c r="C41" s="3" t="s">
        <v>21</v>
      </c>
      <c r="D41" s="10">
        <f>SUM(D38:D40)</f>
        <v>0</v>
      </c>
      <c r="E41" s="10">
        <f t="shared" ref="E41:BK41" si="32">SUM(E38:E40)</f>
        <v>0</v>
      </c>
      <c r="F41" s="10">
        <f t="shared" si="32"/>
        <v>0</v>
      </c>
      <c r="G41" s="10">
        <f t="shared" si="32"/>
        <v>0</v>
      </c>
      <c r="H41" s="10">
        <f t="shared" si="32"/>
        <v>0</v>
      </c>
      <c r="I41" s="10">
        <f t="shared" si="32"/>
        <v>0</v>
      </c>
      <c r="J41" s="10">
        <f t="shared" si="32"/>
        <v>0</v>
      </c>
      <c r="K41" s="10">
        <f t="shared" si="32"/>
        <v>0</v>
      </c>
      <c r="L41" s="10">
        <f t="shared" si="32"/>
        <v>0</v>
      </c>
      <c r="M41" s="10">
        <f t="shared" si="32"/>
        <v>0</v>
      </c>
      <c r="N41" s="10">
        <f t="shared" si="32"/>
        <v>0</v>
      </c>
      <c r="O41" s="10">
        <f t="shared" si="32"/>
        <v>0</v>
      </c>
      <c r="P41" s="10">
        <f t="shared" si="32"/>
        <v>0</v>
      </c>
      <c r="Q41" s="10">
        <f t="shared" si="32"/>
        <v>0</v>
      </c>
      <c r="R41" s="10">
        <f t="shared" si="32"/>
        <v>0</v>
      </c>
      <c r="S41" s="10">
        <f t="shared" si="32"/>
        <v>0</v>
      </c>
      <c r="T41" s="10">
        <f t="shared" si="32"/>
        <v>0</v>
      </c>
      <c r="U41" s="10">
        <f t="shared" si="32"/>
        <v>0</v>
      </c>
      <c r="V41" s="10">
        <f t="shared" si="32"/>
        <v>0</v>
      </c>
      <c r="W41" s="10">
        <f t="shared" si="32"/>
        <v>0</v>
      </c>
      <c r="X41" s="10">
        <f t="shared" si="32"/>
        <v>0</v>
      </c>
      <c r="Y41" s="10">
        <f t="shared" si="32"/>
        <v>0</v>
      </c>
      <c r="Z41" s="10">
        <f t="shared" si="32"/>
        <v>0</v>
      </c>
      <c r="AA41" s="10">
        <f t="shared" si="32"/>
        <v>0</v>
      </c>
      <c r="AB41" s="10">
        <f t="shared" si="32"/>
        <v>0</v>
      </c>
      <c r="AC41" s="10">
        <f t="shared" si="32"/>
        <v>0</v>
      </c>
      <c r="AD41" s="10">
        <f t="shared" si="32"/>
        <v>0</v>
      </c>
      <c r="AE41" s="10">
        <f t="shared" si="32"/>
        <v>0</v>
      </c>
      <c r="AF41" s="10">
        <f t="shared" si="32"/>
        <v>0</v>
      </c>
      <c r="AG41" s="10">
        <f t="shared" si="32"/>
        <v>0</v>
      </c>
      <c r="AH41" s="10">
        <f t="shared" si="32"/>
        <v>0</v>
      </c>
      <c r="AI41" s="10">
        <f t="shared" si="32"/>
        <v>0</v>
      </c>
      <c r="AJ41" s="10">
        <f t="shared" si="32"/>
        <v>0</v>
      </c>
      <c r="AK41" s="10">
        <f t="shared" si="32"/>
        <v>0</v>
      </c>
      <c r="AL41" s="10">
        <f t="shared" si="32"/>
        <v>0</v>
      </c>
      <c r="AM41" s="10">
        <f t="shared" si="32"/>
        <v>0</v>
      </c>
      <c r="AN41" s="10">
        <f t="shared" si="32"/>
        <v>0</v>
      </c>
      <c r="AO41" s="10">
        <f t="shared" si="32"/>
        <v>0</v>
      </c>
      <c r="AP41" s="10">
        <f t="shared" si="32"/>
        <v>0</v>
      </c>
      <c r="AQ41" s="10">
        <f t="shared" si="32"/>
        <v>0</v>
      </c>
      <c r="AR41" s="10">
        <f t="shared" si="32"/>
        <v>0</v>
      </c>
      <c r="AS41" s="10">
        <f t="shared" si="32"/>
        <v>0</v>
      </c>
      <c r="AT41" s="10">
        <f t="shared" si="32"/>
        <v>0</v>
      </c>
      <c r="AU41" s="10">
        <f t="shared" si="32"/>
        <v>0</v>
      </c>
      <c r="AV41" s="10">
        <f t="shared" si="32"/>
        <v>0</v>
      </c>
      <c r="AW41" s="10">
        <f t="shared" si="32"/>
        <v>0</v>
      </c>
      <c r="AX41" s="10">
        <f t="shared" si="32"/>
        <v>0</v>
      </c>
      <c r="AY41" s="10">
        <f t="shared" si="32"/>
        <v>0</v>
      </c>
      <c r="AZ41" s="10">
        <f t="shared" si="32"/>
        <v>11484.833482305348</v>
      </c>
      <c r="BA41" s="10">
        <f t="shared" si="32"/>
        <v>10715.494828580031</v>
      </c>
      <c r="BB41" s="10">
        <f t="shared" si="32"/>
        <v>12259.368093604638</v>
      </c>
      <c r="BC41" s="10">
        <f t="shared" si="32"/>
        <v>11915.475081978735</v>
      </c>
      <c r="BD41" s="10">
        <f t="shared" si="32"/>
        <v>12236.91657173479</v>
      </c>
      <c r="BE41" s="10">
        <f t="shared" si="32"/>
        <v>12906.965992810548</v>
      </c>
      <c r="BF41" s="10">
        <f t="shared" si="32"/>
        <v>13047.142396139481</v>
      </c>
      <c r="BG41" s="10">
        <f t="shared" si="32"/>
        <v>13266.33589269693</v>
      </c>
      <c r="BH41" s="10">
        <f t="shared" si="32"/>
        <v>13176.821000165164</v>
      </c>
      <c r="BI41" s="10">
        <f t="shared" si="32"/>
        <v>13561.120254315019</v>
      </c>
      <c r="BJ41" s="10">
        <f t="shared" si="32"/>
        <v>13815.360535201973</v>
      </c>
      <c r="BK41" s="10">
        <f t="shared" si="32"/>
        <v>14244.000603543454</v>
      </c>
      <c r="BO41" s="23">
        <f>SUM(BO38:BO40)</f>
        <v>0</v>
      </c>
      <c r="BP41" s="23">
        <f t="shared" ref="BP41:BT41" si="33">SUM(BP38:BP40)</f>
        <v>34459.696404490023</v>
      </c>
      <c r="BQ41" s="23">
        <f t="shared" si="33"/>
        <v>0</v>
      </c>
      <c r="BR41" s="23">
        <f t="shared" si="33"/>
        <v>0</v>
      </c>
      <c r="BS41" s="23">
        <f t="shared" si="33"/>
        <v>0</v>
      </c>
      <c r="BT41" s="23">
        <f t="shared" si="33"/>
        <v>0</v>
      </c>
    </row>
    <row r="44" spans="1:72" hidden="1" outlineLevel="1" x14ac:dyDescent="0.25">
      <c r="A44" s="11" t="s">
        <v>14</v>
      </c>
      <c r="C44" s="2" t="s">
        <v>0</v>
      </c>
      <c r="D44" s="8">
        <f>IFERROR(
GETPIVOTDATA("[Base_Tarjetas].[Importe]",TDinamica_R!$A$3,
"[Base_Tarjetas].[PERIODO]","[Base_Tarjetas].[PERIODO].&amp;[" &amp; TEXT(D$6,"yyyymm") &amp; "]",
"[Base_Tarjetas].[Metrica]","[Base_Tarjetas].[Metrica].&amp;[" &amp; $A44 &amp; "]",
"[Base_Tarjetas].[SEGMENTO_DESCRIP]","[Base_Tarjetas].[SEGMENTO_DESCRIP].&amp;[" &amp; $C$6 &amp; "]",
"[Base_Tarjetas].[SITUACION]","[Base_Tarjetas].[SITUACION].&amp;[" &amp; $C44 &amp; "]",
"[Base_Tarjetas].[TIPO]","[Base_Tarjetas].[TIPO].&amp;[" &amp; $C$1 &amp; "]")/1000,
0)</f>
        <v>0</v>
      </c>
      <c r="E44" s="8">
        <f>IFERROR(
GETPIVOTDATA("[Base_Tarjetas].[Importe]",TDinamica_R!$A$3,
"[Base_Tarjetas].[PERIODO]","[Base_Tarjetas].[PERIODO].&amp;[" &amp; TEXT(E$6,"yyyymm") &amp; "]",
"[Base_Tarjetas].[Metrica]","[Base_Tarjetas].[Metrica].&amp;[" &amp; $A44 &amp; "]",
"[Base_Tarjetas].[SEGMENTO_DESCRIP]","[Base_Tarjetas].[SEGMENTO_DESCRIP].&amp;[" &amp; $C$6 &amp; "]",
"[Base_Tarjetas].[SITUACION]","[Base_Tarjetas].[SITUACION].&amp;[" &amp; $C44 &amp; "]",
"[Base_Tarjetas].[TIPO]","[Base_Tarjetas].[TIPO].&amp;[" &amp; $C$1 &amp; "]")/1000,
0)</f>
        <v>0</v>
      </c>
      <c r="F44" s="8">
        <f>IFERROR(
GETPIVOTDATA("[Base_Tarjetas].[Importe]",TDinamica_R!$A$3,
"[Base_Tarjetas].[PERIODO]","[Base_Tarjetas].[PERIODO].&amp;[" &amp; TEXT(F$6,"yyyymm") &amp; "]",
"[Base_Tarjetas].[Metrica]","[Base_Tarjetas].[Metrica].&amp;[" &amp; $A44 &amp; "]",
"[Base_Tarjetas].[SEGMENTO_DESCRIP]","[Base_Tarjetas].[SEGMENTO_DESCRIP].&amp;[" &amp; $C$6 &amp; "]",
"[Base_Tarjetas].[SITUACION]","[Base_Tarjetas].[SITUACION].&amp;[" &amp; $C44 &amp; "]",
"[Base_Tarjetas].[TIPO]","[Base_Tarjetas].[TIPO].&amp;[" &amp; $C$1 &amp; "]")/1000,
0)</f>
        <v>0</v>
      </c>
      <c r="G44" s="8">
        <f>IFERROR(
GETPIVOTDATA("[Base_Tarjetas].[Importe]",TDinamica_R!$A$3,
"[Base_Tarjetas].[PERIODO]","[Base_Tarjetas].[PERIODO].&amp;[" &amp; TEXT(G$6,"yyyymm") &amp; "]",
"[Base_Tarjetas].[Metrica]","[Base_Tarjetas].[Metrica].&amp;[" &amp; $A44 &amp; "]",
"[Base_Tarjetas].[SEGMENTO_DESCRIP]","[Base_Tarjetas].[SEGMENTO_DESCRIP].&amp;[" &amp; $C$6 &amp; "]",
"[Base_Tarjetas].[SITUACION]","[Base_Tarjetas].[SITUACION].&amp;[" &amp; $C44 &amp; "]",
"[Base_Tarjetas].[TIPO]","[Base_Tarjetas].[TIPO].&amp;[" &amp; $C$1 &amp; "]")/1000,
0)</f>
        <v>0</v>
      </c>
      <c r="H44" s="8">
        <f>IFERROR(
GETPIVOTDATA("[Base_Tarjetas].[Importe]",TDinamica_R!$A$3,
"[Base_Tarjetas].[PERIODO]","[Base_Tarjetas].[PERIODO].&amp;[" &amp; TEXT(H$6,"yyyymm") &amp; "]",
"[Base_Tarjetas].[Metrica]","[Base_Tarjetas].[Metrica].&amp;[" &amp; $A44 &amp; "]",
"[Base_Tarjetas].[SEGMENTO_DESCRIP]","[Base_Tarjetas].[SEGMENTO_DESCRIP].&amp;[" &amp; $C$6 &amp; "]",
"[Base_Tarjetas].[SITUACION]","[Base_Tarjetas].[SITUACION].&amp;[" &amp; $C44 &amp; "]",
"[Base_Tarjetas].[TIPO]","[Base_Tarjetas].[TIPO].&amp;[" &amp; $C$1 &amp; "]")/1000,
0)</f>
        <v>0</v>
      </c>
      <c r="I44" s="8">
        <f>IFERROR(
GETPIVOTDATA("[Base_Tarjetas].[Importe]",TDinamica_R!$A$3,
"[Base_Tarjetas].[PERIODO]","[Base_Tarjetas].[PERIODO].&amp;[" &amp; TEXT(I$6,"yyyymm") &amp; "]",
"[Base_Tarjetas].[Metrica]","[Base_Tarjetas].[Metrica].&amp;[" &amp; $A44 &amp; "]",
"[Base_Tarjetas].[SEGMENTO_DESCRIP]","[Base_Tarjetas].[SEGMENTO_DESCRIP].&amp;[" &amp; $C$6 &amp; "]",
"[Base_Tarjetas].[SITUACION]","[Base_Tarjetas].[SITUACION].&amp;[" &amp; $C44 &amp; "]",
"[Base_Tarjetas].[TIPO]","[Base_Tarjetas].[TIPO].&amp;[" &amp; $C$1 &amp; "]")/1000,
0)</f>
        <v>0</v>
      </c>
      <c r="J44" s="8">
        <f>IFERROR(
GETPIVOTDATA("[Base_Tarjetas].[Importe]",TDinamica_R!$A$3,
"[Base_Tarjetas].[PERIODO]","[Base_Tarjetas].[PERIODO].&amp;[" &amp; TEXT(J$6,"yyyymm") &amp; "]",
"[Base_Tarjetas].[Metrica]","[Base_Tarjetas].[Metrica].&amp;[" &amp; $A44 &amp; "]",
"[Base_Tarjetas].[SEGMENTO_DESCRIP]","[Base_Tarjetas].[SEGMENTO_DESCRIP].&amp;[" &amp; $C$6 &amp; "]",
"[Base_Tarjetas].[SITUACION]","[Base_Tarjetas].[SITUACION].&amp;[" &amp; $C44 &amp; "]",
"[Base_Tarjetas].[TIPO]","[Base_Tarjetas].[TIPO].&amp;[" &amp; $C$1 &amp; "]")/1000,
0)</f>
        <v>0</v>
      </c>
      <c r="K44" s="8">
        <f>IFERROR(
GETPIVOTDATA("[Base_Tarjetas].[Importe]",TDinamica_R!$A$3,
"[Base_Tarjetas].[PERIODO]","[Base_Tarjetas].[PERIODO].&amp;[" &amp; TEXT(K$6,"yyyymm") &amp; "]",
"[Base_Tarjetas].[Metrica]","[Base_Tarjetas].[Metrica].&amp;[" &amp; $A44 &amp; "]",
"[Base_Tarjetas].[SEGMENTO_DESCRIP]","[Base_Tarjetas].[SEGMENTO_DESCRIP].&amp;[" &amp; $C$6 &amp; "]",
"[Base_Tarjetas].[SITUACION]","[Base_Tarjetas].[SITUACION].&amp;[" &amp; $C44 &amp; "]",
"[Base_Tarjetas].[TIPO]","[Base_Tarjetas].[TIPO].&amp;[" &amp; $C$1 &amp; "]")/1000,
0)</f>
        <v>0</v>
      </c>
      <c r="L44" s="8">
        <f>IFERROR(
GETPIVOTDATA("[Base_Tarjetas].[Importe]",TDinamica_R!$A$3,
"[Base_Tarjetas].[PERIODO]","[Base_Tarjetas].[PERIODO].&amp;[" &amp; TEXT(L$6,"yyyymm") &amp; "]",
"[Base_Tarjetas].[Metrica]","[Base_Tarjetas].[Metrica].&amp;[" &amp; $A44 &amp; "]",
"[Base_Tarjetas].[SEGMENTO_DESCRIP]","[Base_Tarjetas].[SEGMENTO_DESCRIP].&amp;[" &amp; $C$6 &amp; "]",
"[Base_Tarjetas].[SITUACION]","[Base_Tarjetas].[SITUACION].&amp;[" &amp; $C44 &amp; "]",
"[Base_Tarjetas].[TIPO]","[Base_Tarjetas].[TIPO].&amp;[" &amp; $C$1 &amp; "]")/1000,
0)</f>
        <v>0</v>
      </c>
      <c r="M44" s="8">
        <f>IFERROR(
GETPIVOTDATA("[Base_Tarjetas].[Importe]",TDinamica_R!$A$3,
"[Base_Tarjetas].[PERIODO]","[Base_Tarjetas].[PERIODO].&amp;[" &amp; TEXT(M$6,"yyyymm") &amp; "]",
"[Base_Tarjetas].[Metrica]","[Base_Tarjetas].[Metrica].&amp;[" &amp; $A44 &amp; "]",
"[Base_Tarjetas].[SEGMENTO_DESCRIP]","[Base_Tarjetas].[SEGMENTO_DESCRIP].&amp;[" &amp; $C$6 &amp; "]",
"[Base_Tarjetas].[SITUACION]","[Base_Tarjetas].[SITUACION].&amp;[" &amp; $C44 &amp; "]",
"[Base_Tarjetas].[TIPO]","[Base_Tarjetas].[TIPO].&amp;[" &amp; $C$1 &amp; "]")/1000,
0)</f>
        <v>0</v>
      </c>
      <c r="N44" s="8">
        <f>IFERROR(
GETPIVOTDATA("[Base_Tarjetas].[Importe]",TDinamica_R!$A$3,
"[Base_Tarjetas].[PERIODO]","[Base_Tarjetas].[PERIODO].&amp;[" &amp; TEXT(N$6,"yyyymm") &amp; "]",
"[Base_Tarjetas].[Metrica]","[Base_Tarjetas].[Metrica].&amp;[" &amp; $A44 &amp; "]",
"[Base_Tarjetas].[SEGMENTO_DESCRIP]","[Base_Tarjetas].[SEGMENTO_DESCRIP].&amp;[" &amp; $C$6 &amp; "]",
"[Base_Tarjetas].[SITUACION]","[Base_Tarjetas].[SITUACION].&amp;[" &amp; $C44 &amp; "]",
"[Base_Tarjetas].[TIPO]","[Base_Tarjetas].[TIPO].&amp;[" &amp; $C$1 &amp; "]")/1000,
0)</f>
        <v>0</v>
      </c>
      <c r="O44" s="8">
        <f>IFERROR(
GETPIVOTDATA("[Base_Tarjetas].[Importe]",TDinamica_R!$A$3,
"[Base_Tarjetas].[PERIODO]","[Base_Tarjetas].[PERIODO].&amp;[" &amp; TEXT(O$6,"yyyymm") &amp; "]",
"[Base_Tarjetas].[Metrica]","[Base_Tarjetas].[Metrica].&amp;[" &amp; $A44 &amp; "]",
"[Base_Tarjetas].[SEGMENTO_DESCRIP]","[Base_Tarjetas].[SEGMENTO_DESCRIP].&amp;[" &amp; $C$6 &amp; "]",
"[Base_Tarjetas].[SITUACION]","[Base_Tarjetas].[SITUACION].&amp;[" &amp; $C44 &amp; "]",
"[Base_Tarjetas].[TIPO]","[Base_Tarjetas].[TIPO].&amp;[" &amp; $C$1 &amp; "]")/1000,
0)</f>
        <v>0</v>
      </c>
      <c r="P44" s="8">
        <f>IFERROR(
GETPIVOTDATA("[Base_Tarjetas].[Importe]",TDinamica_R!$A$3,
"[Base_Tarjetas].[PERIODO]","[Base_Tarjetas].[PERIODO].&amp;[" &amp; TEXT(P$6,"yyyymm") &amp; "]",
"[Base_Tarjetas].[Metrica]","[Base_Tarjetas].[Metrica].&amp;[" &amp; $A44 &amp; "]",
"[Base_Tarjetas].[SEGMENTO_DESCRIP]","[Base_Tarjetas].[SEGMENTO_DESCRIP].&amp;[" &amp; $C$6 &amp; "]",
"[Base_Tarjetas].[SITUACION]","[Base_Tarjetas].[SITUACION].&amp;[" &amp; $C44 &amp; "]",
"[Base_Tarjetas].[TIPO]","[Base_Tarjetas].[TIPO].&amp;[" &amp; $C$1 &amp; "]")/1000,
0)</f>
        <v>0</v>
      </c>
      <c r="Q44" s="8">
        <f>IFERROR(
GETPIVOTDATA("[Base_Tarjetas].[Importe]",TDinamica_R!$A$3,
"[Base_Tarjetas].[PERIODO]","[Base_Tarjetas].[PERIODO].&amp;[" &amp; TEXT(Q$6,"yyyymm") &amp; "]",
"[Base_Tarjetas].[Metrica]","[Base_Tarjetas].[Metrica].&amp;[" &amp; $A44 &amp; "]",
"[Base_Tarjetas].[SEGMENTO_DESCRIP]","[Base_Tarjetas].[SEGMENTO_DESCRIP].&amp;[" &amp; $C$6 &amp; "]",
"[Base_Tarjetas].[SITUACION]","[Base_Tarjetas].[SITUACION].&amp;[" &amp; $C44 &amp; "]",
"[Base_Tarjetas].[TIPO]","[Base_Tarjetas].[TIPO].&amp;[" &amp; $C$1 &amp; "]")/1000,
0)</f>
        <v>0</v>
      </c>
      <c r="R44" s="8">
        <f>IFERROR(
GETPIVOTDATA("[Base_Tarjetas].[Importe]",TDinamica_R!$A$3,
"[Base_Tarjetas].[PERIODO]","[Base_Tarjetas].[PERIODO].&amp;[" &amp; TEXT(R$6,"yyyymm") &amp; "]",
"[Base_Tarjetas].[Metrica]","[Base_Tarjetas].[Metrica].&amp;[" &amp; $A44 &amp; "]",
"[Base_Tarjetas].[SEGMENTO_DESCRIP]","[Base_Tarjetas].[SEGMENTO_DESCRIP].&amp;[" &amp; $C$6 &amp; "]",
"[Base_Tarjetas].[SITUACION]","[Base_Tarjetas].[SITUACION].&amp;[" &amp; $C44 &amp; "]",
"[Base_Tarjetas].[TIPO]","[Base_Tarjetas].[TIPO].&amp;[" &amp; $C$1 &amp; "]")/1000,
0)</f>
        <v>0</v>
      </c>
      <c r="S44" s="8">
        <f>IFERROR(
GETPIVOTDATA("[Base_Tarjetas].[Importe]",TDinamica_R!$A$3,
"[Base_Tarjetas].[PERIODO]","[Base_Tarjetas].[PERIODO].&amp;[" &amp; TEXT(S$6,"yyyymm") &amp; "]",
"[Base_Tarjetas].[Metrica]","[Base_Tarjetas].[Metrica].&amp;[" &amp; $A44 &amp; "]",
"[Base_Tarjetas].[SEGMENTO_DESCRIP]","[Base_Tarjetas].[SEGMENTO_DESCRIP].&amp;[" &amp; $C$6 &amp; "]",
"[Base_Tarjetas].[SITUACION]","[Base_Tarjetas].[SITUACION].&amp;[" &amp; $C44 &amp; "]",
"[Base_Tarjetas].[TIPO]","[Base_Tarjetas].[TIPO].&amp;[" &amp; $C$1 &amp; "]")/1000,
0)</f>
        <v>0</v>
      </c>
      <c r="T44" s="8">
        <f>IFERROR(
GETPIVOTDATA("[Base_Tarjetas].[Importe]",TDinamica_R!$A$3,
"[Base_Tarjetas].[PERIODO]","[Base_Tarjetas].[PERIODO].&amp;[" &amp; TEXT(T$6,"yyyymm") &amp; "]",
"[Base_Tarjetas].[Metrica]","[Base_Tarjetas].[Metrica].&amp;[" &amp; $A44 &amp; "]",
"[Base_Tarjetas].[SEGMENTO_DESCRIP]","[Base_Tarjetas].[SEGMENTO_DESCRIP].&amp;[" &amp; $C$6 &amp; "]",
"[Base_Tarjetas].[SITUACION]","[Base_Tarjetas].[SITUACION].&amp;[" &amp; $C44 &amp; "]",
"[Base_Tarjetas].[TIPO]","[Base_Tarjetas].[TIPO].&amp;[" &amp; $C$1 &amp; "]")/1000,
0)</f>
        <v>0</v>
      </c>
      <c r="U44" s="8">
        <f>IFERROR(
GETPIVOTDATA("[Base_Tarjetas].[Importe]",TDinamica_R!$A$3,
"[Base_Tarjetas].[PERIODO]","[Base_Tarjetas].[PERIODO].&amp;[" &amp; TEXT(U$6,"yyyymm") &amp; "]",
"[Base_Tarjetas].[Metrica]","[Base_Tarjetas].[Metrica].&amp;[" &amp; $A44 &amp; "]",
"[Base_Tarjetas].[SEGMENTO_DESCRIP]","[Base_Tarjetas].[SEGMENTO_DESCRIP].&amp;[" &amp; $C$6 &amp; "]",
"[Base_Tarjetas].[SITUACION]","[Base_Tarjetas].[SITUACION].&amp;[" &amp; $C44 &amp; "]",
"[Base_Tarjetas].[TIPO]","[Base_Tarjetas].[TIPO].&amp;[" &amp; $C$1 &amp; "]")/1000,
0)</f>
        <v>0</v>
      </c>
      <c r="V44" s="8">
        <f>IFERROR(
GETPIVOTDATA("[Base_Tarjetas].[Importe]",TDinamica_R!$A$3,
"[Base_Tarjetas].[PERIODO]","[Base_Tarjetas].[PERIODO].&amp;[" &amp; TEXT(V$6,"yyyymm") &amp; "]",
"[Base_Tarjetas].[Metrica]","[Base_Tarjetas].[Metrica].&amp;[" &amp; $A44 &amp; "]",
"[Base_Tarjetas].[SEGMENTO_DESCRIP]","[Base_Tarjetas].[SEGMENTO_DESCRIP].&amp;[" &amp; $C$6 &amp; "]",
"[Base_Tarjetas].[SITUACION]","[Base_Tarjetas].[SITUACION].&amp;[" &amp; $C44 &amp; "]",
"[Base_Tarjetas].[TIPO]","[Base_Tarjetas].[TIPO].&amp;[" &amp; $C$1 &amp; "]")/1000,
0)</f>
        <v>0</v>
      </c>
      <c r="W44" s="8">
        <f>IFERROR(
GETPIVOTDATA("[Base_Tarjetas].[Importe]",TDinamica_R!$A$3,
"[Base_Tarjetas].[PERIODO]","[Base_Tarjetas].[PERIODO].&amp;[" &amp; TEXT(W$6,"yyyymm") &amp; "]",
"[Base_Tarjetas].[Metrica]","[Base_Tarjetas].[Metrica].&amp;[" &amp; $A44 &amp; "]",
"[Base_Tarjetas].[SEGMENTO_DESCRIP]","[Base_Tarjetas].[SEGMENTO_DESCRIP].&amp;[" &amp; $C$6 &amp; "]",
"[Base_Tarjetas].[SITUACION]","[Base_Tarjetas].[SITUACION].&amp;[" &amp; $C44 &amp; "]",
"[Base_Tarjetas].[TIPO]","[Base_Tarjetas].[TIPO].&amp;[" &amp; $C$1 &amp; "]")/1000,
0)</f>
        <v>0</v>
      </c>
      <c r="X44" s="8">
        <f>IFERROR(
GETPIVOTDATA("[Base_Tarjetas].[Importe]",TDinamica_R!$A$3,
"[Base_Tarjetas].[PERIODO]","[Base_Tarjetas].[PERIODO].&amp;[" &amp; TEXT(X$6,"yyyymm") &amp; "]",
"[Base_Tarjetas].[Metrica]","[Base_Tarjetas].[Metrica].&amp;[" &amp; $A44 &amp; "]",
"[Base_Tarjetas].[SEGMENTO_DESCRIP]","[Base_Tarjetas].[SEGMENTO_DESCRIP].&amp;[" &amp; $C$6 &amp; "]",
"[Base_Tarjetas].[SITUACION]","[Base_Tarjetas].[SITUACION].&amp;[" &amp; $C44 &amp; "]",
"[Base_Tarjetas].[TIPO]","[Base_Tarjetas].[TIPO].&amp;[" &amp; $C$1 &amp; "]")/1000,
0)</f>
        <v>0</v>
      </c>
      <c r="Y44" s="8">
        <f>IFERROR(
GETPIVOTDATA("[Base_Tarjetas].[Importe]",TDinamica_R!$A$3,
"[Base_Tarjetas].[PERIODO]","[Base_Tarjetas].[PERIODO].&amp;[" &amp; TEXT(Y$6,"yyyymm") &amp; "]",
"[Base_Tarjetas].[Metrica]","[Base_Tarjetas].[Metrica].&amp;[" &amp; $A44 &amp; "]",
"[Base_Tarjetas].[SEGMENTO_DESCRIP]","[Base_Tarjetas].[SEGMENTO_DESCRIP].&amp;[" &amp; $C$6 &amp; "]",
"[Base_Tarjetas].[SITUACION]","[Base_Tarjetas].[SITUACION].&amp;[" &amp; $C44 &amp; "]",
"[Base_Tarjetas].[TIPO]","[Base_Tarjetas].[TIPO].&amp;[" &amp; $C$1 &amp; "]")/1000,
0)</f>
        <v>0</v>
      </c>
      <c r="Z44" s="8">
        <f>IFERROR(
GETPIVOTDATA("[Base_Tarjetas].[Importe]",TDinamica_R!$A$3,
"[Base_Tarjetas].[PERIODO]","[Base_Tarjetas].[PERIODO].&amp;[" &amp; TEXT(Z$6,"yyyymm") &amp; "]",
"[Base_Tarjetas].[Metrica]","[Base_Tarjetas].[Metrica].&amp;[" &amp; $A44 &amp; "]",
"[Base_Tarjetas].[SEGMENTO_DESCRIP]","[Base_Tarjetas].[SEGMENTO_DESCRIP].&amp;[" &amp; $C$6 &amp; "]",
"[Base_Tarjetas].[SITUACION]","[Base_Tarjetas].[SITUACION].&amp;[" &amp; $C44 &amp; "]",
"[Base_Tarjetas].[TIPO]","[Base_Tarjetas].[TIPO].&amp;[" &amp; $C$1 &amp; "]")/1000,
0)</f>
        <v>0</v>
      </c>
      <c r="AA44" s="8">
        <f>IFERROR(
GETPIVOTDATA("[Base_Tarjetas].[Importe]",TDinamica_R!$A$3,
"[Base_Tarjetas].[PERIODO]","[Base_Tarjetas].[PERIODO].&amp;[" &amp; TEXT(AA$6,"yyyymm") &amp; "]",
"[Base_Tarjetas].[Metrica]","[Base_Tarjetas].[Metrica].&amp;[" &amp; $A44 &amp; "]",
"[Base_Tarjetas].[SEGMENTO_DESCRIP]","[Base_Tarjetas].[SEGMENTO_DESCRIP].&amp;[" &amp; $C$6 &amp; "]",
"[Base_Tarjetas].[SITUACION]","[Base_Tarjetas].[SITUACION].&amp;[" &amp; $C44 &amp; "]",
"[Base_Tarjetas].[TIPO]","[Base_Tarjetas].[TIPO].&amp;[" &amp; $C$1 &amp; "]")/1000,
0)</f>
        <v>0</v>
      </c>
      <c r="AB44" s="8">
        <f>IFERROR(
GETPIVOTDATA("[Base_Tarjetas].[Importe]",TDinamica_R!$A$3,
"[Base_Tarjetas].[PERIODO]","[Base_Tarjetas].[PERIODO].&amp;[" &amp; TEXT(AB$6,"yyyymm") &amp; "]",
"[Base_Tarjetas].[Metrica]","[Base_Tarjetas].[Metrica].&amp;[" &amp; $A44 &amp; "]",
"[Base_Tarjetas].[SEGMENTO_DESCRIP]","[Base_Tarjetas].[SEGMENTO_DESCRIP].&amp;[" &amp; $C$6 &amp; "]",
"[Base_Tarjetas].[SITUACION]","[Base_Tarjetas].[SITUACION].&amp;[" &amp; $C44 &amp; "]",
"[Base_Tarjetas].[TIPO]","[Base_Tarjetas].[TIPO].&amp;[" &amp; $C$1 &amp; "]")/1000,
0)</f>
        <v>0</v>
      </c>
      <c r="AC44" s="8">
        <f>IFERROR(
GETPIVOTDATA("[Base_Tarjetas].[Importe]",TDinamica_R!$A$3,
"[Base_Tarjetas].[PERIODO]","[Base_Tarjetas].[PERIODO].&amp;[" &amp; TEXT(AC$6,"yyyymm") &amp; "]",
"[Base_Tarjetas].[Metrica]","[Base_Tarjetas].[Metrica].&amp;[" &amp; $A44 &amp; "]",
"[Base_Tarjetas].[SEGMENTO_DESCRIP]","[Base_Tarjetas].[SEGMENTO_DESCRIP].&amp;[" &amp; $C$6 &amp; "]",
"[Base_Tarjetas].[SITUACION]","[Base_Tarjetas].[SITUACION].&amp;[" &amp; $C44 &amp; "]",
"[Base_Tarjetas].[TIPO]","[Base_Tarjetas].[TIPO].&amp;[" &amp; $C$1 &amp; "]")/1000,
0)</f>
        <v>0</v>
      </c>
      <c r="AD44" s="8">
        <f>IFERROR(
GETPIVOTDATA("[Base_Tarjetas].[Importe]",TDinamica_R!$A$3,
"[Base_Tarjetas].[PERIODO]","[Base_Tarjetas].[PERIODO].&amp;[" &amp; TEXT(AD$6,"yyyymm") &amp; "]",
"[Base_Tarjetas].[Metrica]","[Base_Tarjetas].[Metrica].&amp;[" &amp; $A44 &amp; "]",
"[Base_Tarjetas].[SEGMENTO_DESCRIP]","[Base_Tarjetas].[SEGMENTO_DESCRIP].&amp;[" &amp; $C$6 &amp; "]",
"[Base_Tarjetas].[SITUACION]","[Base_Tarjetas].[SITUACION].&amp;[" &amp; $C44 &amp; "]",
"[Base_Tarjetas].[TIPO]","[Base_Tarjetas].[TIPO].&amp;[" &amp; $C$1 &amp; "]")/1000,
0)</f>
        <v>0</v>
      </c>
      <c r="AE44" s="8">
        <f>IFERROR(
GETPIVOTDATA("[Base_Tarjetas].[Importe]",TDinamica_R!$A$3,
"[Base_Tarjetas].[PERIODO]","[Base_Tarjetas].[PERIODO].&amp;[" &amp; TEXT(AE$6,"yyyymm") &amp; "]",
"[Base_Tarjetas].[Metrica]","[Base_Tarjetas].[Metrica].&amp;[" &amp; $A44 &amp; "]",
"[Base_Tarjetas].[SEGMENTO_DESCRIP]","[Base_Tarjetas].[SEGMENTO_DESCRIP].&amp;[" &amp; $C$6 &amp; "]",
"[Base_Tarjetas].[SITUACION]","[Base_Tarjetas].[SITUACION].&amp;[" &amp; $C44 &amp; "]",
"[Base_Tarjetas].[TIPO]","[Base_Tarjetas].[TIPO].&amp;[" &amp; $C$1 &amp; "]")/1000,
0)</f>
        <v>0</v>
      </c>
      <c r="AF44" s="8">
        <f>IFERROR(
GETPIVOTDATA("[Base_Tarjetas].[Importe]",TDinamica_R!$A$3,
"[Base_Tarjetas].[PERIODO]","[Base_Tarjetas].[PERIODO].&amp;[" &amp; TEXT(AF$6,"yyyymm") &amp; "]",
"[Base_Tarjetas].[Metrica]","[Base_Tarjetas].[Metrica].&amp;[" &amp; $A44 &amp; "]",
"[Base_Tarjetas].[SEGMENTO_DESCRIP]","[Base_Tarjetas].[SEGMENTO_DESCRIP].&amp;[" &amp; $C$6 &amp; "]",
"[Base_Tarjetas].[SITUACION]","[Base_Tarjetas].[SITUACION].&amp;[" &amp; $C44 &amp; "]",
"[Base_Tarjetas].[TIPO]","[Base_Tarjetas].[TIPO].&amp;[" &amp; $C$1 &amp; "]")/1000,
0)</f>
        <v>0</v>
      </c>
      <c r="AG44" s="8">
        <f>IFERROR(
GETPIVOTDATA("[Base_Tarjetas].[Importe]",TDinamica_R!$A$3,
"[Base_Tarjetas].[PERIODO]","[Base_Tarjetas].[PERIODO].&amp;[" &amp; TEXT(AG$6,"yyyymm") &amp; "]",
"[Base_Tarjetas].[Metrica]","[Base_Tarjetas].[Metrica].&amp;[" &amp; $A44 &amp; "]",
"[Base_Tarjetas].[SEGMENTO_DESCRIP]","[Base_Tarjetas].[SEGMENTO_DESCRIP].&amp;[" &amp; $C$6 &amp; "]",
"[Base_Tarjetas].[SITUACION]","[Base_Tarjetas].[SITUACION].&amp;[" &amp; $C44 &amp; "]",
"[Base_Tarjetas].[TIPO]","[Base_Tarjetas].[TIPO].&amp;[" &amp; $C$1 &amp; "]")/1000,
0)</f>
        <v>0</v>
      </c>
      <c r="AH44" s="8">
        <f>IFERROR(
GETPIVOTDATA("[Base_Tarjetas].[Importe]",TDinamica_R!$A$3,
"[Base_Tarjetas].[PERIODO]","[Base_Tarjetas].[PERIODO].&amp;[" &amp; TEXT(AH$6,"yyyymm") &amp; "]",
"[Base_Tarjetas].[Metrica]","[Base_Tarjetas].[Metrica].&amp;[" &amp; $A44 &amp; "]",
"[Base_Tarjetas].[SEGMENTO_DESCRIP]","[Base_Tarjetas].[SEGMENTO_DESCRIP].&amp;[" &amp; $C$6 &amp; "]",
"[Base_Tarjetas].[SITUACION]","[Base_Tarjetas].[SITUACION].&amp;[" &amp; $C44 &amp; "]",
"[Base_Tarjetas].[TIPO]","[Base_Tarjetas].[TIPO].&amp;[" &amp; $C$1 &amp; "]")/1000,
0)</f>
        <v>0</v>
      </c>
      <c r="AI44" s="8">
        <f>IFERROR(
GETPIVOTDATA("[Base_Tarjetas].[Importe]",TDinamica_R!$A$3,
"[Base_Tarjetas].[PERIODO]","[Base_Tarjetas].[PERIODO].&amp;[" &amp; TEXT(AI$6,"yyyymm") &amp; "]",
"[Base_Tarjetas].[Metrica]","[Base_Tarjetas].[Metrica].&amp;[" &amp; $A44 &amp; "]",
"[Base_Tarjetas].[SEGMENTO_DESCRIP]","[Base_Tarjetas].[SEGMENTO_DESCRIP].&amp;[" &amp; $C$6 &amp; "]",
"[Base_Tarjetas].[SITUACION]","[Base_Tarjetas].[SITUACION].&amp;[" &amp; $C44 &amp; "]",
"[Base_Tarjetas].[TIPO]","[Base_Tarjetas].[TIPO].&amp;[" &amp; $C$1 &amp; "]")/1000,
0)</f>
        <v>0</v>
      </c>
      <c r="AJ44" s="8">
        <f>IFERROR(
GETPIVOTDATA("[Base_Tarjetas].[Importe]",TDinamica_R!$A$3,
"[Base_Tarjetas].[PERIODO]","[Base_Tarjetas].[PERIODO].&amp;[" &amp; TEXT(AJ$6,"yyyymm") &amp; "]",
"[Base_Tarjetas].[Metrica]","[Base_Tarjetas].[Metrica].&amp;[" &amp; $A44 &amp; "]",
"[Base_Tarjetas].[SEGMENTO_DESCRIP]","[Base_Tarjetas].[SEGMENTO_DESCRIP].&amp;[" &amp; $C$6 &amp; "]",
"[Base_Tarjetas].[SITUACION]","[Base_Tarjetas].[SITUACION].&amp;[" &amp; $C44 &amp; "]",
"[Base_Tarjetas].[TIPO]","[Base_Tarjetas].[TIPO].&amp;[" &amp; $C$1 &amp; "]")/1000,
0)</f>
        <v>0</v>
      </c>
      <c r="AK44" s="8">
        <f>IFERROR(
GETPIVOTDATA("[Base_Tarjetas].[Importe]",TDinamica_R!$A$3,
"[Base_Tarjetas].[PERIODO]","[Base_Tarjetas].[PERIODO].&amp;[" &amp; TEXT(AK$6,"yyyymm") &amp; "]",
"[Base_Tarjetas].[Metrica]","[Base_Tarjetas].[Metrica].&amp;[" &amp; $A44 &amp; "]",
"[Base_Tarjetas].[SEGMENTO_DESCRIP]","[Base_Tarjetas].[SEGMENTO_DESCRIP].&amp;[" &amp; $C$6 &amp; "]",
"[Base_Tarjetas].[SITUACION]","[Base_Tarjetas].[SITUACION].&amp;[" &amp; $C44 &amp; "]",
"[Base_Tarjetas].[TIPO]","[Base_Tarjetas].[TIPO].&amp;[" &amp; $C$1 &amp; "]")/1000,
0)</f>
        <v>0</v>
      </c>
      <c r="AL44" s="8">
        <f>IFERROR(
GETPIVOTDATA("[Base_Tarjetas].[Importe]",TDinamica_R!$A$3,
"[Base_Tarjetas].[PERIODO]","[Base_Tarjetas].[PERIODO].&amp;[" &amp; TEXT(AL$6,"yyyymm") &amp; "]",
"[Base_Tarjetas].[Metrica]","[Base_Tarjetas].[Metrica].&amp;[" &amp; $A44 &amp; "]",
"[Base_Tarjetas].[SEGMENTO_DESCRIP]","[Base_Tarjetas].[SEGMENTO_DESCRIP].&amp;[" &amp; $C$6 &amp; "]",
"[Base_Tarjetas].[SITUACION]","[Base_Tarjetas].[SITUACION].&amp;[" &amp; $C44 &amp; "]",
"[Base_Tarjetas].[TIPO]","[Base_Tarjetas].[TIPO].&amp;[" &amp; $C$1 &amp; "]")/1000,
0)</f>
        <v>0</v>
      </c>
      <c r="AM44" s="8">
        <f>IFERROR(
GETPIVOTDATA("[Base_Tarjetas].[Importe]",TDinamica_R!$A$3,
"[Base_Tarjetas].[PERIODO]","[Base_Tarjetas].[PERIODO].&amp;[" &amp; TEXT(AM$6,"yyyymm") &amp; "]",
"[Base_Tarjetas].[Metrica]","[Base_Tarjetas].[Metrica].&amp;[" &amp; $A44 &amp; "]",
"[Base_Tarjetas].[SEGMENTO_DESCRIP]","[Base_Tarjetas].[SEGMENTO_DESCRIP].&amp;[" &amp; $C$6 &amp; "]",
"[Base_Tarjetas].[SITUACION]","[Base_Tarjetas].[SITUACION].&amp;[" &amp; $C44 &amp; "]",
"[Base_Tarjetas].[TIPO]","[Base_Tarjetas].[TIPO].&amp;[" &amp; $C$1 &amp; "]")/1000,
0)</f>
        <v>0</v>
      </c>
      <c r="AN44" s="8">
        <f>IFERROR(
GETPIVOTDATA("[Base_Tarjetas].[Importe]",TDinamica_R!$A$3,
"[Base_Tarjetas].[PERIODO]","[Base_Tarjetas].[PERIODO].&amp;[" &amp; TEXT(AN$6,"yyyymm") &amp; "]",
"[Base_Tarjetas].[Metrica]","[Base_Tarjetas].[Metrica].&amp;[" &amp; $A44 &amp; "]",
"[Base_Tarjetas].[SEGMENTO_DESCRIP]","[Base_Tarjetas].[SEGMENTO_DESCRIP].&amp;[" &amp; $C$6 &amp; "]",
"[Base_Tarjetas].[SITUACION]","[Base_Tarjetas].[SITUACION].&amp;[" &amp; $C44 &amp; "]",
"[Base_Tarjetas].[TIPO]","[Base_Tarjetas].[TIPO].&amp;[" &amp; $C$1 &amp; "]")/1000,
0)</f>
        <v>0</v>
      </c>
      <c r="AO44" s="8">
        <f>IFERROR(
GETPIVOTDATA("[Base_Tarjetas].[Importe]",TDinamica_R!$A$3,
"[Base_Tarjetas].[PERIODO]","[Base_Tarjetas].[PERIODO].&amp;[" &amp; TEXT(AO$6,"yyyymm") &amp; "]",
"[Base_Tarjetas].[Metrica]","[Base_Tarjetas].[Metrica].&amp;[" &amp; $A44 &amp; "]",
"[Base_Tarjetas].[SEGMENTO_DESCRIP]","[Base_Tarjetas].[SEGMENTO_DESCRIP].&amp;[" &amp; $C$6 &amp; "]",
"[Base_Tarjetas].[SITUACION]","[Base_Tarjetas].[SITUACION].&amp;[" &amp; $C44 &amp; "]",
"[Base_Tarjetas].[TIPO]","[Base_Tarjetas].[TIPO].&amp;[" &amp; $C$1 &amp; "]")/1000,
0)</f>
        <v>0</v>
      </c>
      <c r="AP44" s="8">
        <f>IFERROR(
GETPIVOTDATA("[Base_Tarjetas].[Importe]",TDinamica_R!$A$3,
"[Base_Tarjetas].[PERIODO]","[Base_Tarjetas].[PERIODO].&amp;[" &amp; TEXT(AP$6,"yyyymm") &amp; "]",
"[Base_Tarjetas].[Metrica]","[Base_Tarjetas].[Metrica].&amp;[" &amp; $A44 &amp; "]",
"[Base_Tarjetas].[SEGMENTO_DESCRIP]","[Base_Tarjetas].[SEGMENTO_DESCRIP].&amp;[" &amp; $C$6 &amp; "]",
"[Base_Tarjetas].[SITUACION]","[Base_Tarjetas].[SITUACION].&amp;[" &amp; $C44 &amp; "]",
"[Base_Tarjetas].[TIPO]","[Base_Tarjetas].[TIPO].&amp;[" &amp; $C$1 &amp; "]")/1000,
0)</f>
        <v>0</v>
      </c>
      <c r="AQ44" s="8">
        <f>IFERROR(
GETPIVOTDATA("[Base_Tarjetas].[Importe]",TDinamica_R!$A$3,
"[Base_Tarjetas].[PERIODO]","[Base_Tarjetas].[PERIODO].&amp;[" &amp; TEXT(AQ$6,"yyyymm") &amp; "]",
"[Base_Tarjetas].[Metrica]","[Base_Tarjetas].[Metrica].&amp;[" &amp; $A44 &amp; "]",
"[Base_Tarjetas].[SEGMENTO_DESCRIP]","[Base_Tarjetas].[SEGMENTO_DESCRIP].&amp;[" &amp; $C$6 &amp; "]",
"[Base_Tarjetas].[SITUACION]","[Base_Tarjetas].[SITUACION].&amp;[" &amp; $C44 &amp; "]",
"[Base_Tarjetas].[TIPO]","[Base_Tarjetas].[TIPO].&amp;[" &amp; $C$1 &amp; "]")/1000,
0)</f>
        <v>0</v>
      </c>
      <c r="AR44" s="8">
        <f>IFERROR(
GETPIVOTDATA("[Base_Tarjetas].[Importe]",TDinamica_R!$A$3,
"[Base_Tarjetas].[PERIODO]","[Base_Tarjetas].[PERIODO].&amp;[" &amp; TEXT(AR$6,"yyyymm") &amp; "]",
"[Base_Tarjetas].[Metrica]","[Base_Tarjetas].[Metrica].&amp;[" &amp; $A44 &amp; "]",
"[Base_Tarjetas].[SEGMENTO_DESCRIP]","[Base_Tarjetas].[SEGMENTO_DESCRIP].&amp;[" &amp; $C$6 &amp; "]",
"[Base_Tarjetas].[SITUACION]","[Base_Tarjetas].[SITUACION].&amp;[" &amp; $C44 &amp; "]",
"[Base_Tarjetas].[TIPO]","[Base_Tarjetas].[TIPO].&amp;[" &amp; $C$1 &amp; "]")/1000,
0)</f>
        <v>0</v>
      </c>
      <c r="AS44" s="8">
        <f>IFERROR(
GETPIVOTDATA("[Base_Tarjetas].[Importe]",TDinamica_R!$A$3,
"[Base_Tarjetas].[PERIODO]","[Base_Tarjetas].[PERIODO].&amp;[" &amp; TEXT(AS$6,"yyyymm") &amp; "]",
"[Base_Tarjetas].[Metrica]","[Base_Tarjetas].[Metrica].&amp;[" &amp; $A44 &amp; "]",
"[Base_Tarjetas].[SEGMENTO_DESCRIP]","[Base_Tarjetas].[SEGMENTO_DESCRIP].&amp;[" &amp; $C$6 &amp; "]",
"[Base_Tarjetas].[SITUACION]","[Base_Tarjetas].[SITUACION].&amp;[" &amp; $C44 &amp; "]",
"[Base_Tarjetas].[TIPO]","[Base_Tarjetas].[TIPO].&amp;[" &amp; $C$1 &amp; "]")/1000,
0)</f>
        <v>0</v>
      </c>
      <c r="AT44" s="8">
        <f>IFERROR(
GETPIVOTDATA("[Base_Tarjetas].[Importe]",TDinamica_R!$A$3,
"[Base_Tarjetas].[PERIODO]","[Base_Tarjetas].[PERIODO].&amp;[" &amp; TEXT(AT$6,"yyyymm") &amp; "]",
"[Base_Tarjetas].[Metrica]","[Base_Tarjetas].[Metrica].&amp;[" &amp; $A44 &amp; "]",
"[Base_Tarjetas].[SEGMENTO_DESCRIP]","[Base_Tarjetas].[SEGMENTO_DESCRIP].&amp;[" &amp; $C$6 &amp; "]",
"[Base_Tarjetas].[SITUACION]","[Base_Tarjetas].[SITUACION].&amp;[" &amp; $C44 &amp; "]",
"[Base_Tarjetas].[TIPO]","[Base_Tarjetas].[TIPO].&amp;[" &amp; $C$1 &amp; "]")/1000,
0)</f>
        <v>0</v>
      </c>
      <c r="AU44" s="8">
        <f>IFERROR(
GETPIVOTDATA("[Base_Tarjetas].[Importe]",TDinamica_R!$A$3,
"[Base_Tarjetas].[PERIODO]","[Base_Tarjetas].[PERIODO].&amp;[" &amp; TEXT(AU$6,"yyyymm") &amp; "]",
"[Base_Tarjetas].[Metrica]","[Base_Tarjetas].[Metrica].&amp;[" &amp; $A44 &amp; "]",
"[Base_Tarjetas].[SEGMENTO_DESCRIP]","[Base_Tarjetas].[SEGMENTO_DESCRIP].&amp;[" &amp; $C$6 &amp; "]",
"[Base_Tarjetas].[SITUACION]","[Base_Tarjetas].[SITUACION].&amp;[" &amp; $C44 &amp; "]",
"[Base_Tarjetas].[TIPO]","[Base_Tarjetas].[TIPO].&amp;[" &amp; $C$1 &amp; "]")/1000,
0)</f>
        <v>0</v>
      </c>
      <c r="AV44" s="8">
        <f>IFERROR(
GETPIVOTDATA("[Base_Tarjetas].[Importe]",TDinamica_R!$A$3,
"[Base_Tarjetas].[PERIODO]","[Base_Tarjetas].[PERIODO].&amp;[" &amp; TEXT(AV$6,"yyyymm") &amp; "]",
"[Base_Tarjetas].[Metrica]","[Base_Tarjetas].[Metrica].&amp;[" &amp; $A44 &amp; "]",
"[Base_Tarjetas].[SEGMENTO_DESCRIP]","[Base_Tarjetas].[SEGMENTO_DESCRIP].&amp;[" &amp; $C$6 &amp; "]",
"[Base_Tarjetas].[SITUACION]","[Base_Tarjetas].[SITUACION].&amp;[" &amp; $C44 &amp; "]",
"[Base_Tarjetas].[TIPO]","[Base_Tarjetas].[TIPO].&amp;[" &amp; $C$1 &amp; "]")/1000,
0)</f>
        <v>0</v>
      </c>
      <c r="AW44" s="8">
        <f>IFERROR(
GETPIVOTDATA("[Base_Tarjetas].[Importe]",TDinamica_R!$A$3,
"[Base_Tarjetas].[PERIODO]","[Base_Tarjetas].[PERIODO].&amp;[" &amp; TEXT(AW$6,"yyyymm") &amp; "]",
"[Base_Tarjetas].[Metrica]","[Base_Tarjetas].[Metrica].&amp;[" &amp; $A44 &amp; "]",
"[Base_Tarjetas].[SEGMENTO_DESCRIP]","[Base_Tarjetas].[SEGMENTO_DESCRIP].&amp;[" &amp; $C$6 &amp; "]",
"[Base_Tarjetas].[SITUACION]","[Base_Tarjetas].[SITUACION].&amp;[" &amp; $C44 &amp; "]",
"[Base_Tarjetas].[TIPO]","[Base_Tarjetas].[TIPO].&amp;[" &amp; $C$1 &amp; "]")/1000,
0)</f>
        <v>0</v>
      </c>
      <c r="AX44" s="8">
        <f>IFERROR(
GETPIVOTDATA("[Base_Tarjetas].[Importe]",TDinamica_R!$A$3,
"[Base_Tarjetas].[PERIODO]","[Base_Tarjetas].[PERIODO].&amp;[" &amp; TEXT(AX$6,"yyyymm") &amp; "]",
"[Base_Tarjetas].[Metrica]","[Base_Tarjetas].[Metrica].&amp;[" &amp; $A44 &amp; "]",
"[Base_Tarjetas].[SEGMENTO_DESCRIP]","[Base_Tarjetas].[SEGMENTO_DESCRIP].&amp;[" &amp; $C$6 &amp; "]",
"[Base_Tarjetas].[SITUACION]","[Base_Tarjetas].[SITUACION].&amp;[" &amp; $C44 &amp; "]",
"[Base_Tarjetas].[TIPO]","[Base_Tarjetas].[TIPO].&amp;[" &amp; $C$1 &amp; "]")/1000,
0)</f>
        <v>0</v>
      </c>
      <c r="AY44" s="8">
        <f>IFERROR(
GETPIVOTDATA("[Base_Tarjetas].[Importe]",TDinamica_R!$A$3,
"[Base_Tarjetas].[PERIODO]","[Base_Tarjetas].[PERIODO].&amp;[" &amp; TEXT(AY$6,"yyyymm") &amp; "]",
"[Base_Tarjetas].[Metrica]","[Base_Tarjetas].[Metrica].&amp;[" &amp; $A44 &amp; "]",
"[Base_Tarjetas].[SEGMENTO_DESCRIP]","[Base_Tarjetas].[SEGMENTO_DESCRIP].&amp;[" &amp; $C$6 &amp; "]",
"[Base_Tarjetas].[SITUACION]","[Base_Tarjetas].[SITUACION].&amp;[" &amp; $C44 &amp; "]",
"[Base_Tarjetas].[TIPO]","[Base_Tarjetas].[TIPO].&amp;[" &amp; $C$1 &amp; "]")/1000,
0)</f>
        <v>0</v>
      </c>
      <c r="AZ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TEXT(AZ$6,"yyyymm") &amp; "]"),
0)</f>
        <v>-3126.9947856518052</v>
      </c>
      <c r="BA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TEXT(BA$6,"yyyymm") &amp; "]"),
0)</f>
        <v>-2810.1756426557463</v>
      </c>
      <c r="BB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TEXT(BB$6,"yyyymm") &amp; "]"),
0)</f>
        <v>-3102.6577347818111</v>
      </c>
      <c r="BC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TEXT(BC$6,"yyyymm") &amp; "]"),
0)</f>
        <v>-3022.9328168227689</v>
      </c>
      <c r="BD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TEXT(BD$6,"yyyymm") &amp; "]"),
0)</f>
        <v>-3173.8727728995336</v>
      </c>
      <c r="BE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TEXT(BE$6,"yyyymm") &amp; "]"),
0)</f>
        <v>-3117.7773016860478</v>
      </c>
      <c r="BF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TEXT(BF$6,"yyyymm") &amp; "]"),
0)</f>
        <v>-3242.0685199877207</v>
      </c>
      <c r="BG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TEXT(BG$6,"yyyymm") &amp; "]"),
0)</f>
        <v>-3254.5969165335309</v>
      </c>
      <c r="BH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TEXT(BH$6,"yyyymm") &amp; "]"),
0)</f>
        <v>-3179.8210096770908</v>
      </c>
      <c r="BI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TEXT(BI$6,"yyyymm") &amp; "]"),
0)</f>
        <v>-3332.7179467856527</v>
      </c>
      <c r="BJ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TEXT(BJ$6,"yyyymm") &amp; "]"),
0)</f>
        <v>-3266.9633479358968</v>
      </c>
      <c r="BK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TEXT(BK$6,"yyyymm") &amp; "]"),
0)</f>
        <v>-3404.0737922218786</v>
      </c>
      <c r="BO44" s="24">
        <f t="shared" ref="BO44:BT46" si="34">SUMIFS($D44:$BM44,$D$6:$BM$6,"&gt;="&amp;BO$2,$D$6:$BM$6,"&lt;="&amp;BO$6,$D$5:$BM$5,BO$5)</f>
        <v>0</v>
      </c>
      <c r="BP44" s="24">
        <f t="shared" si="34"/>
        <v>-9039.8281630893616</v>
      </c>
      <c r="BQ44" s="24">
        <f t="shared" si="34"/>
        <v>0</v>
      </c>
      <c r="BR44" s="24">
        <f t="shared" si="34"/>
        <v>0</v>
      </c>
      <c r="BS44" s="24">
        <f t="shared" si="34"/>
        <v>0</v>
      </c>
      <c r="BT44" s="24">
        <f t="shared" si="34"/>
        <v>0</v>
      </c>
    </row>
    <row r="45" spans="1:72" hidden="1" outlineLevel="1" x14ac:dyDescent="0.25">
      <c r="A45" s="11" t="s">
        <v>14</v>
      </c>
      <c r="C45" s="2" t="s">
        <v>1</v>
      </c>
      <c r="D45" s="8">
        <f>IFERROR(
GETPIVOTDATA("[Base_Tarjetas].[Importe]",TDinamica_R!$A$3,
"[Base_Tarjetas].[PERIODO]","[Base_Tarjetas].[PERIODO].&amp;[" &amp; TEXT(D$6,"yyyymm") &amp; "]",
"[Base_Tarjetas].[Metrica]","[Base_Tarjetas].[Metrica].&amp;[" &amp; $A45 &amp; "]",
"[Base_Tarjetas].[SEGMENTO_DESCRIP]","[Base_Tarjetas].[SEGMENTO_DESCRIP].&amp;[" &amp; $C$6 &amp; "]",
"[Base_Tarjetas].[SITUACION]","[Base_Tarjetas].[SITUACION].&amp;[" &amp; $C45 &amp; "]",
"[Base_Tarjetas].[TIPO]","[Base_Tarjetas].[TIPO].&amp;[" &amp; $C$1 &amp; "]")/1000,
0)</f>
        <v>0</v>
      </c>
      <c r="E45" s="8">
        <f>IFERROR(
GETPIVOTDATA("[Base_Tarjetas].[Importe]",TDinamica_R!$A$3,
"[Base_Tarjetas].[PERIODO]","[Base_Tarjetas].[PERIODO].&amp;[" &amp; TEXT(E$6,"yyyymm") &amp; "]",
"[Base_Tarjetas].[Metrica]","[Base_Tarjetas].[Metrica].&amp;[" &amp; $A45 &amp; "]",
"[Base_Tarjetas].[SEGMENTO_DESCRIP]","[Base_Tarjetas].[SEGMENTO_DESCRIP].&amp;[" &amp; $C$6 &amp; "]",
"[Base_Tarjetas].[SITUACION]","[Base_Tarjetas].[SITUACION].&amp;[" &amp; $C45 &amp; "]",
"[Base_Tarjetas].[TIPO]","[Base_Tarjetas].[TIPO].&amp;[" &amp; $C$1 &amp; "]")/1000,
0)</f>
        <v>0</v>
      </c>
      <c r="F45" s="8">
        <f>IFERROR(
GETPIVOTDATA("[Base_Tarjetas].[Importe]",TDinamica_R!$A$3,
"[Base_Tarjetas].[PERIODO]","[Base_Tarjetas].[PERIODO].&amp;[" &amp; TEXT(F$6,"yyyymm") &amp; "]",
"[Base_Tarjetas].[Metrica]","[Base_Tarjetas].[Metrica].&amp;[" &amp; $A45 &amp; "]",
"[Base_Tarjetas].[SEGMENTO_DESCRIP]","[Base_Tarjetas].[SEGMENTO_DESCRIP].&amp;[" &amp; $C$6 &amp; "]",
"[Base_Tarjetas].[SITUACION]","[Base_Tarjetas].[SITUACION].&amp;[" &amp; $C45 &amp; "]",
"[Base_Tarjetas].[TIPO]","[Base_Tarjetas].[TIPO].&amp;[" &amp; $C$1 &amp; "]")/1000,
0)</f>
        <v>0</v>
      </c>
      <c r="G45" s="8">
        <f>IFERROR(
GETPIVOTDATA("[Base_Tarjetas].[Importe]",TDinamica_R!$A$3,
"[Base_Tarjetas].[PERIODO]","[Base_Tarjetas].[PERIODO].&amp;[" &amp; TEXT(G$6,"yyyymm") &amp; "]",
"[Base_Tarjetas].[Metrica]","[Base_Tarjetas].[Metrica].&amp;[" &amp; $A45 &amp; "]",
"[Base_Tarjetas].[SEGMENTO_DESCRIP]","[Base_Tarjetas].[SEGMENTO_DESCRIP].&amp;[" &amp; $C$6 &amp; "]",
"[Base_Tarjetas].[SITUACION]","[Base_Tarjetas].[SITUACION].&amp;[" &amp; $C45 &amp; "]",
"[Base_Tarjetas].[TIPO]","[Base_Tarjetas].[TIPO].&amp;[" &amp; $C$1 &amp; "]")/1000,
0)</f>
        <v>0</v>
      </c>
      <c r="H45" s="8">
        <f>IFERROR(
GETPIVOTDATA("[Base_Tarjetas].[Importe]",TDinamica_R!$A$3,
"[Base_Tarjetas].[PERIODO]","[Base_Tarjetas].[PERIODO].&amp;[" &amp; TEXT(H$6,"yyyymm") &amp; "]",
"[Base_Tarjetas].[Metrica]","[Base_Tarjetas].[Metrica].&amp;[" &amp; $A45 &amp; "]",
"[Base_Tarjetas].[SEGMENTO_DESCRIP]","[Base_Tarjetas].[SEGMENTO_DESCRIP].&amp;[" &amp; $C$6 &amp; "]",
"[Base_Tarjetas].[SITUACION]","[Base_Tarjetas].[SITUACION].&amp;[" &amp; $C45 &amp; "]",
"[Base_Tarjetas].[TIPO]","[Base_Tarjetas].[TIPO].&amp;[" &amp; $C$1 &amp; "]")/1000,
0)</f>
        <v>0</v>
      </c>
      <c r="I45" s="8">
        <f>IFERROR(
GETPIVOTDATA("[Base_Tarjetas].[Importe]",TDinamica_R!$A$3,
"[Base_Tarjetas].[PERIODO]","[Base_Tarjetas].[PERIODO].&amp;[" &amp; TEXT(I$6,"yyyymm") &amp; "]",
"[Base_Tarjetas].[Metrica]","[Base_Tarjetas].[Metrica].&amp;[" &amp; $A45 &amp; "]",
"[Base_Tarjetas].[SEGMENTO_DESCRIP]","[Base_Tarjetas].[SEGMENTO_DESCRIP].&amp;[" &amp; $C$6 &amp; "]",
"[Base_Tarjetas].[SITUACION]","[Base_Tarjetas].[SITUACION].&amp;[" &amp; $C45 &amp; "]",
"[Base_Tarjetas].[TIPO]","[Base_Tarjetas].[TIPO].&amp;[" &amp; $C$1 &amp; "]")/1000,
0)</f>
        <v>0</v>
      </c>
      <c r="J45" s="8">
        <f>IFERROR(
GETPIVOTDATA("[Base_Tarjetas].[Importe]",TDinamica_R!$A$3,
"[Base_Tarjetas].[PERIODO]","[Base_Tarjetas].[PERIODO].&amp;[" &amp; TEXT(J$6,"yyyymm") &amp; "]",
"[Base_Tarjetas].[Metrica]","[Base_Tarjetas].[Metrica].&amp;[" &amp; $A45 &amp; "]",
"[Base_Tarjetas].[SEGMENTO_DESCRIP]","[Base_Tarjetas].[SEGMENTO_DESCRIP].&amp;[" &amp; $C$6 &amp; "]",
"[Base_Tarjetas].[SITUACION]","[Base_Tarjetas].[SITUACION].&amp;[" &amp; $C45 &amp; "]",
"[Base_Tarjetas].[TIPO]","[Base_Tarjetas].[TIPO].&amp;[" &amp; $C$1 &amp; "]")/1000,
0)</f>
        <v>0</v>
      </c>
      <c r="K45" s="8">
        <f>IFERROR(
GETPIVOTDATA("[Base_Tarjetas].[Importe]",TDinamica_R!$A$3,
"[Base_Tarjetas].[PERIODO]","[Base_Tarjetas].[PERIODO].&amp;[" &amp; TEXT(K$6,"yyyymm") &amp; "]",
"[Base_Tarjetas].[Metrica]","[Base_Tarjetas].[Metrica].&amp;[" &amp; $A45 &amp; "]",
"[Base_Tarjetas].[SEGMENTO_DESCRIP]","[Base_Tarjetas].[SEGMENTO_DESCRIP].&amp;[" &amp; $C$6 &amp; "]",
"[Base_Tarjetas].[SITUACION]","[Base_Tarjetas].[SITUACION].&amp;[" &amp; $C45 &amp; "]",
"[Base_Tarjetas].[TIPO]","[Base_Tarjetas].[TIPO].&amp;[" &amp; $C$1 &amp; "]")/1000,
0)</f>
        <v>0</v>
      </c>
      <c r="L45" s="8">
        <f>IFERROR(
GETPIVOTDATA("[Base_Tarjetas].[Importe]",TDinamica_R!$A$3,
"[Base_Tarjetas].[PERIODO]","[Base_Tarjetas].[PERIODO].&amp;[" &amp; TEXT(L$6,"yyyymm") &amp; "]",
"[Base_Tarjetas].[Metrica]","[Base_Tarjetas].[Metrica].&amp;[" &amp; $A45 &amp; "]",
"[Base_Tarjetas].[SEGMENTO_DESCRIP]","[Base_Tarjetas].[SEGMENTO_DESCRIP].&amp;[" &amp; $C$6 &amp; "]",
"[Base_Tarjetas].[SITUACION]","[Base_Tarjetas].[SITUACION].&amp;[" &amp; $C45 &amp; "]",
"[Base_Tarjetas].[TIPO]","[Base_Tarjetas].[TIPO].&amp;[" &amp; $C$1 &amp; "]")/1000,
0)</f>
        <v>0</v>
      </c>
      <c r="M45" s="8">
        <f>IFERROR(
GETPIVOTDATA("[Base_Tarjetas].[Importe]",TDinamica_R!$A$3,
"[Base_Tarjetas].[PERIODO]","[Base_Tarjetas].[PERIODO].&amp;[" &amp; TEXT(M$6,"yyyymm") &amp; "]",
"[Base_Tarjetas].[Metrica]","[Base_Tarjetas].[Metrica].&amp;[" &amp; $A45 &amp; "]",
"[Base_Tarjetas].[SEGMENTO_DESCRIP]","[Base_Tarjetas].[SEGMENTO_DESCRIP].&amp;[" &amp; $C$6 &amp; "]",
"[Base_Tarjetas].[SITUACION]","[Base_Tarjetas].[SITUACION].&amp;[" &amp; $C45 &amp; "]",
"[Base_Tarjetas].[TIPO]","[Base_Tarjetas].[TIPO].&amp;[" &amp; $C$1 &amp; "]")/1000,
0)</f>
        <v>0</v>
      </c>
      <c r="N45" s="8">
        <f>IFERROR(
GETPIVOTDATA("[Base_Tarjetas].[Importe]",TDinamica_R!$A$3,
"[Base_Tarjetas].[PERIODO]","[Base_Tarjetas].[PERIODO].&amp;[" &amp; TEXT(N$6,"yyyymm") &amp; "]",
"[Base_Tarjetas].[Metrica]","[Base_Tarjetas].[Metrica].&amp;[" &amp; $A45 &amp; "]",
"[Base_Tarjetas].[SEGMENTO_DESCRIP]","[Base_Tarjetas].[SEGMENTO_DESCRIP].&amp;[" &amp; $C$6 &amp; "]",
"[Base_Tarjetas].[SITUACION]","[Base_Tarjetas].[SITUACION].&amp;[" &amp; $C45 &amp; "]",
"[Base_Tarjetas].[TIPO]","[Base_Tarjetas].[TIPO].&amp;[" &amp; $C$1 &amp; "]")/1000,
0)</f>
        <v>0</v>
      </c>
      <c r="O45" s="8">
        <f>IFERROR(
GETPIVOTDATA("[Base_Tarjetas].[Importe]",TDinamica_R!$A$3,
"[Base_Tarjetas].[PERIODO]","[Base_Tarjetas].[PERIODO].&amp;[" &amp; TEXT(O$6,"yyyymm") &amp; "]",
"[Base_Tarjetas].[Metrica]","[Base_Tarjetas].[Metrica].&amp;[" &amp; $A45 &amp; "]",
"[Base_Tarjetas].[SEGMENTO_DESCRIP]","[Base_Tarjetas].[SEGMENTO_DESCRIP].&amp;[" &amp; $C$6 &amp; "]",
"[Base_Tarjetas].[SITUACION]","[Base_Tarjetas].[SITUACION].&amp;[" &amp; $C45 &amp; "]",
"[Base_Tarjetas].[TIPO]","[Base_Tarjetas].[TIPO].&amp;[" &amp; $C$1 &amp; "]")/1000,
0)</f>
        <v>0</v>
      </c>
      <c r="P45" s="8">
        <f>IFERROR(
GETPIVOTDATA("[Base_Tarjetas].[Importe]",TDinamica_R!$A$3,
"[Base_Tarjetas].[PERIODO]","[Base_Tarjetas].[PERIODO].&amp;[" &amp; TEXT(P$6,"yyyymm") &amp; "]",
"[Base_Tarjetas].[Metrica]","[Base_Tarjetas].[Metrica].&amp;[" &amp; $A45 &amp; "]",
"[Base_Tarjetas].[SEGMENTO_DESCRIP]","[Base_Tarjetas].[SEGMENTO_DESCRIP].&amp;[" &amp; $C$6 &amp; "]",
"[Base_Tarjetas].[SITUACION]","[Base_Tarjetas].[SITUACION].&amp;[" &amp; $C45 &amp; "]",
"[Base_Tarjetas].[TIPO]","[Base_Tarjetas].[TIPO].&amp;[" &amp; $C$1 &amp; "]")/1000,
0)</f>
        <v>0</v>
      </c>
      <c r="Q45" s="8">
        <f>IFERROR(
GETPIVOTDATA("[Base_Tarjetas].[Importe]",TDinamica_R!$A$3,
"[Base_Tarjetas].[PERIODO]","[Base_Tarjetas].[PERIODO].&amp;[" &amp; TEXT(Q$6,"yyyymm") &amp; "]",
"[Base_Tarjetas].[Metrica]","[Base_Tarjetas].[Metrica].&amp;[" &amp; $A45 &amp; "]",
"[Base_Tarjetas].[SEGMENTO_DESCRIP]","[Base_Tarjetas].[SEGMENTO_DESCRIP].&amp;[" &amp; $C$6 &amp; "]",
"[Base_Tarjetas].[SITUACION]","[Base_Tarjetas].[SITUACION].&amp;[" &amp; $C45 &amp; "]",
"[Base_Tarjetas].[TIPO]","[Base_Tarjetas].[TIPO].&amp;[" &amp; $C$1 &amp; "]")/1000,
0)</f>
        <v>0</v>
      </c>
      <c r="R45" s="8">
        <f>IFERROR(
GETPIVOTDATA("[Base_Tarjetas].[Importe]",TDinamica_R!$A$3,
"[Base_Tarjetas].[PERIODO]","[Base_Tarjetas].[PERIODO].&amp;[" &amp; TEXT(R$6,"yyyymm") &amp; "]",
"[Base_Tarjetas].[Metrica]","[Base_Tarjetas].[Metrica].&amp;[" &amp; $A45 &amp; "]",
"[Base_Tarjetas].[SEGMENTO_DESCRIP]","[Base_Tarjetas].[SEGMENTO_DESCRIP].&amp;[" &amp; $C$6 &amp; "]",
"[Base_Tarjetas].[SITUACION]","[Base_Tarjetas].[SITUACION].&amp;[" &amp; $C45 &amp; "]",
"[Base_Tarjetas].[TIPO]","[Base_Tarjetas].[TIPO].&amp;[" &amp; $C$1 &amp; "]")/1000,
0)</f>
        <v>0</v>
      </c>
      <c r="S45" s="8">
        <f>IFERROR(
GETPIVOTDATA("[Base_Tarjetas].[Importe]",TDinamica_R!$A$3,
"[Base_Tarjetas].[PERIODO]","[Base_Tarjetas].[PERIODO].&amp;[" &amp; TEXT(S$6,"yyyymm") &amp; "]",
"[Base_Tarjetas].[Metrica]","[Base_Tarjetas].[Metrica].&amp;[" &amp; $A45 &amp; "]",
"[Base_Tarjetas].[SEGMENTO_DESCRIP]","[Base_Tarjetas].[SEGMENTO_DESCRIP].&amp;[" &amp; $C$6 &amp; "]",
"[Base_Tarjetas].[SITUACION]","[Base_Tarjetas].[SITUACION].&amp;[" &amp; $C45 &amp; "]",
"[Base_Tarjetas].[TIPO]","[Base_Tarjetas].[TIPO].&amp;[" &amp; $C$1 &amp; "]")/1000,
0)</f>
        <v>0</v>
      </c>
      <c r="T45" s="8">
        <f>IFERROR(
GETPIVOTDATA("[Base_Tarjetas].[Importe]",TDinamica_R!$A$3,
"[Base_Tarjetas].[PERIODO]","[Base_Tarjetas].[PERIODO].&amp;[" &amp; TEXT(T$6,"yyyymm") &amp; "]",
"[Base_Tarjetas].[Metrica]","[Base_Tarjetas].[Metrica].&amp;[" &amp; $A45 &amp; "]",
"[Base_Tarjetas].[SEGMENTO_DESCRIP]","[Base_Tarjetas].[SEGMENTO_DESCRIP].&amp;[" &amp; $C$6 &amp; "]",
"[Base_Tarjetas].[SITUACION]","[Base_Tarjetas].[SITUACION].&amp;[" &amp; $C45 &amp; "]",
"[Base_Tarjetas].[TIPO]","[Base_Tarjetas].[TIPO].&amp;[" &amp; $C$1 &amp; "]")/1000,
0)</f>
        <v>0</v>
      </c>
      <c r="U45" s="8">
        <f>IFERROR(
GETPIVOTDATA("[Base_Tarjetas].[Importe]",TDinamica_R!$A$3,
"[Base_Tarjetas].[PERIODO]","[Base_Tarjetas].[PERIODO].&amp;[" &amp; TEXT(U$6,"yyyymm") &amp; "]",
"[Base_Tarjetas].[Metrica]","[Base_Tarjetas].[Metrica].&amp;[" &amp; $A45 &amp; "]",
"[Base_Tarjetas].[SEGMENTO_DESCRIP]","[Base_Tarjetas].[SEGMENTO_DESCRIP].&amp;[" &amp; $C$6 &amp; "]",
"[Base_Tarjetas].[SITUACION]","[Base_Tarjetas].[SITUACION].&amp;[" &amp; $C45 &amp; "]",
"[Base_Tarjetas].[TIPO]","[Base_Tarjetas].[TIPO].&amp;[" &amp; $C$1 &amp; "]")/1000,
0)</f>
        <v>0</v>
      </c>
      <c r="V45" s="8">
        <f>IFERROR(
GETPIVOTDATA("[Base_Tarjetas].[Importe]",TDinamica_R!$A$3,
"[Base_Tarjetas].[PERIODO]","[Base_Tarjetas].[PERIODO].&amp;[" &amp; TEXT(V$6,"yyyymm") &amp; "]",
"[Base_Tarjetas].[Metrica]","[Base_Tarjetas].[Metrica].&amp;[" &amp; $A45 &amp; "]",
"[Base_Tarjetas].[SEGMENTO_DESCRIP]","[Base_Tarjetas].[SEGMENTO_DESCRIP].&amp;[" &amp; $C$6 &amp; "]",
"[Base_Tarjetas].[SITUACION]","[Base_Tarjetas].[SITUACION].&amp;[" &amp; $C45 &amp; "]",
"[Base_Tarjetas].[TIPO]","[Base_Tarjetas].[TIPO].&amp;[" &amp; $C$1 &amp; "]")/1000,
0)</f>
        <v>0</v>
      </c>
      <c r="W45" s="8">
        <f>IFERROR(
GETPIVOTDATA("[Base_Tarjetas].[Importe]",TDinamica_R!$A$3,
"[Base_Tarjetas].[PERIODO]","[Base_Tarjetas].[PERIODO].&amp;[" &amp; TEXT(W$6,"yyyymm") &amp; "]",
"[Base_Tarjetas].[Metrica]","[Base_Tarjetas].[Metrica].&amp;[" &amp; $A45 &amp; "]",
"[Base_Tarjetas].[SEGMENTO_DESCRIP]","[Base_Tarjetas].[SEGMENTO_DESCRIP].&amp;[" &amp; $C$6 &amp; "]",
"[Base_Tarjetas].[SITUACION]","[Base_Tarjetas].[SITUACION].&amp;[" &amp; $C45 &amp; "]",
"[Base_Tarjetas].[TIPO]","[Base_Tarjetas].[TIPO].&amp;[" &amp; $C$1 &amp; "]")/1000,
0)</f>
        <v>0</v>
      </c>
      <c r="X45" s="8">
        <f>IFERROR(
GETPIVOTDATA("[Base_Tarjetas].[Importe]",TDinamica_R!$A$3,
"[Base_Tarjetas].[PERIODO]","[Base_Tarjetas].[PERIODO].&amp;[" &amp; TEXT(X$6,"yyyymm") &amp; "]",
"[Base_Tarjetas].[Metrica]","[Base_Tarjetas].[Metrica].&amp;[" &amp; $A45 &amp; "]",
"[Base_Tarjetas].[SEGMENTO_DESCRIP]","[Base_Tarjetas].[SEGMENTO_DESCRIP].&amp;[" &amp; $C$6 &amp; "]",
"[Base_Tarjetas].[SITUACION]","[Base_Tarjetas].[SITUACION].&amp;[" &amp; $C45 &amp; "]",
"[Base_Tarjetas].[TIPO]","[Base_Tarjetas].[TIPO].&amp;[" &amp; $C$1 &amp; "]")/1000,
0)</f>
        <v>0</v>
      </c>
      <c r="Y45" s="8">
        <f>IFERROR(
GETPIVOTDATA("[Base_Tarjetas].[Importe]",TDinamica_R!$A$3,
"[Base_Tarjetas].[PERIODO]","[Base_Tarjetas].[PERIODO].&amp;[" &amp; TEXT(Y$6,"yyyymm") &amp; "]",
"[Base_Tarjetas].[Metrica]","[Base_Tarjetas].[Metrica].&amp;[" &amp; $A45 &amp; "]",
"[Base_Tarjetas].[SEGMENTO_DESCRIP]","[Base_Tarjetas].[SEGMENTO_DESCRIP].&amp;[" &amp; $C$6 &amp; "]",
"[Base_Tarjetas].[SITUACION]","[Base_Tarjetas].[SITUACION].&amp;[" &amp; $C45 &amp; "]",
"[Base_Tarjetas].[TIPO]","[Base_Tarjetas].[TIPO].&amp;[" &amp; $C$1 &amp; "]")/1000,
0)</f>
        <v>0</v>
      </c>
      <c r="Z45" s="8">
        <f>IFERROR(
GETPIVOTDATA("[Base_Tarjetas].[Importe]",TDinamica_R!$A$3,
"[Base_Tarjetas].[PERIODO]","[Base_Tarjetas].[PERIODO].&amp;[" &amp; TEXT(Z$6,"yyyymm") &amp; "]",
"[Base_Tarjetas].[Metrica]","[Base_Tarjetas].[Metrica].&amp;[" &amp; $A45 &amp; "]",
"[Base_Tarjetas].[SEGMENTO_DESCRIP]","[Base_Tarjetas].[SEGMENTO_DESCRIP].&amp;[" &amp; $C$6 &amp; "]",
"[Base_Tarjetas].[SITUACION]","[Base_Tarjetas].[SITUACION].&amp;[" &amp; $C45 &amp; "]",
"[Base_Tarjetas].[TIPO]","[Base_Tarjetas].[TIPO].&amp;[" &amp; $C$1 &amp; "]")/1000,
0)</f>
        <v>0</v>
      </c>
      <c r="AA45" s="8">
        <f>IFERROR(
GETPIVOTDATA("[Base_Tarjetas].[Importe]",TDinamica_R!$A$3,
"[Base_Tarjetas].[PERIODO]","[Base_Tarjetas].[PERIODO].&amp;[" &amp; TEXT(AA$6,"yyyymm") &amp; "]",
"[Base_Tarjetas].[Metrica]","[Base_Tarjetas].[Metrica].&amp;[" &amp; $A45 &amp; "]",
"[Base_Tarjetas].[SEGMENTO_DESCRIP]","[Base_Tarjetas].[SEGMENTO_DESCRIP].&amp;[" &amp; $C$6 &amp; "]",
"[Base_Tarjetas].[SITUACION]","[Base_Tarjetas].[SITUACION].&amp;[" &amp; $C45 &amp; "]",
"[Base_Tarjetas].[TIPO]","[Base_Tarjetas].[TIPO].&amp;[" &amp; $C$1 &amp; "]")/1000,
0)</f>
        <v>0</v>
      </c>
      <c r="AB45" s="8">
        <f>IFERROR(
GETPIVOTDATA("[Base_Tarjetas].[Importe]",TDinamica_R!$A$3,
"[Base_Tarjetas].[PERIODO]","[Base_Tarjetas].[PERIODO].&amp;[" &amp; TEXT(AB$6,"yyyymm") &amp; "]",
"[Base_Tarjetas].[Metrica]","[Base_Tarjetas].[Metrica].&amp;[" &amp; $A45 &amp; "]",
"[Base_Tarjetas].[SEGMENTO_DESCRIP]","[Base_Tarjetas].[SEGMENTO_DESCRIP].&amp;[" &amp; $C$6 &amp; "]",
"[Base_Tarjetas].[SITUACION]","[Base_Tarjetas].[SITUACION].&amp;[" &amp; $C45 &amp; "]",
"[Base_Tarjetas].[TIPO]","[Base_Tarjetas].[TIPO].&amp;[" &amp; $C$1 &amp; "]")/1000,
0)</f>
        <v>0</v>
      </c>
      <c r="AC45" s="8">
        <f>IFERROR(
GETPIVOTDATA("[Base_Tarjetas].[Importe]",TDinamica_R!$A$3,
"[Base_Tarjetas].[PERIODO]","[Base_Tarjetas].[PERIODO].&amp;[" &amp; TEXT(AC$6,"yyyymm") &amp; "]",
"[Base_Tarjetas].[Metrica]","[Base_Tarjetas].[Metrica].&amp;[" &amp; $A45 &amp; "]",
"[Base_Tarjetas].[SEGMENTO_DESCRIP]","[Base_Tarjetas].[SEGMENTO_DESCRIP].&amp;[" &amp; $C$6 &amp; "]",
"[Base_Tarjetas].[SITUACION]","[Base_Tarjetas].[SITUACION].&amp;[" &amp; $C45 &amp; "]",
"[Base_Tarjetas].[TIPO]","[Base_Tarjetas].[TIPO].&amp;[" &amp; $C$1 &amp; "]")/1000,
0)</f>
        <v>0</v>
      </c>
      <c r="AD45" s="8">
        <f>IFERROR(
GETPIVOTDATA("[Base_Tarjetas].[Importe]",TDinamica_R!$A$3,
"[Base_Tarjetas].[PERIODO]","[Base_Tarjetas].[PERIODO].&amp;[" &amp; TEXT(AD$6,"yyyymm") &amp; "]",
"[Base_Tarjetas].[Metrica]","[Base_Tarjetas].[Metrica].&amp;[" &amp; $A45 &amp; "]",
"[Base_Tarjetas].[SEGMENTO_DESCRIP]","[Base_Tarjetas].[SEGMENTO_DESCRIP].&amp;[" &amp; $C$6 &amp; "]",
"[Base_Tarjetas].[SITUACION]","[Base_Tarjetas].[SITUACION].&amp;[" &amp; $C45 &amp; "]",
"[Base_Tarjetas].[TIPO]","[Base_Tarjetas].[TIPO].&amp;[" &amp; $C$1 &amp; "]")/1000,
0)</f>
        <v>0</v>
      </c>
      <c r="AE45" s="8">
        <f>IFERROR(
GETPIVOTDATA("[Base_Tarjetas].[Importe]",TDinamica_R!$A$3,
"[Base_Tarjetas].[PERIODO]","[Base_Tarjetas].[PERIODO].&amp;[" &amp; TEXT(AE$6,"yyyymm") &amp; "]",
"[Base_Tarjetas].[Metrica]","[Base_Tarjetas].[Metrica].&amp;[" &amp; $A45 &amp; "]",
"[Base_Tarjetas].[SEGMENTO_DESCRIP]","[Base_Tarjetas].[SEGMENTO_DESCRIP].&amp;[" &amp; $C$6 &amp; "]",
"[Base_Tarjetas].[SITUACION]","[Base_Tarjetas].[SITUACION].&amp;[" &amp; $C45 &amp; "]",
"[Base_Tarjetas].[TIPO]","[Base_Tarjetas].[TIPO].&amp;[" &amp; $C$1 &amp; "]")/1000,
0)</f>
        <v>0</v>
      </c>
      <c r="AF45" s="8">
        <f>IFERROR(
GETPIVOTDATA("[Base_Tarjetas].[Importe]",TDinamica_R!$A$3,
"[Base_Tarjetas].[PERIODO]","[Base_Tarjetas].[PERIODO].&amp;[" &amp; TEXT(AF$6,"yyyymm") &amp; "]",
"[Base_Tarjetas].[Metrica]","[Base_Tarjetas].[Metrica].&amp;[" &amp; $A45 &amp; "]",
"[Base_Tarjetas].[SEGMENTO_DESCRIP]","[Base_Tarjetas].[SEGMENTO_DESCRIP].&amp;[" &amp; $C$6 &amp; "]",
"[Base_Tarjetas].[SITUACION]","[Base_Tarjetas].[SITUACION].&amp;[" &amp; $C45 &amp; "]",
"[Base_Tarjetas].[TIPO]","[Base_Tarjetas].[TIPO].&amp;[" &amp; $C$1 &amp; "]")/1000,
0)</f>
        <v>0</v>
      </c>
      <c r="AG45" s="8">
        <f>IFERROR(
GETPIVOTDATA("[Base_Tarjetas].[Importe]",TDinamica_R!$A$3,
"[Base_Tarjetas].[PERIODO]","[Base_Tarjetas].[PERIODO].&amp;[" &amp; TEXT(AG$6,"yyyymm") &amp; "]",
"[Base_Tarjetas].[Metrica]","[Base_Tarjetas].[Metrica].&amp;[" &amp; $A45 &amp; "]",
"[Base_Tarjetas].[SEGMENTO_DESCRIP]","[Base_Tarjetas].[SEGMENTO_DESCRIP].&amp;[" &amp; $C$6 &amp; "]",
"[Base_Tarjetas].[SITUACION]","[Base_Tarjetas].[SITUACION].&amp;[" &amp; $C45 &amp; "]",
"[Base_Tarjetas].[TIPO]","[Base_Tarjetas].[TIPO].&amp;[" &amp; $C$1 &amp; "]")/1000,
0)</f>
        <v>0</v>
      </c>
      <c r="AH45" s="8">
        <f>IFERROR(
GETPIVOTDATA("[Base_Tarjetas].[Importe]",TDinamica_R!$A$3,
"[Base_Tarjetas].[PERIODO]","[Base_Tarjetas].[PERIODO].&amp;[" &amp; TEXT(AH$6,"yyyymm") &amp; "]",
"[Base_Tarjetas].[Metrica]","[Base_Tarjetas].[Metrica].&amp;[" &amp; $A45 &amp; "]",
"[Base_Tarjetas].[SEGMENTO_DESCRIP]","[Base_Tarjetas].[SEGMENTO_DESCRIP].&amp;[" &amp; $C$6 &amp; "]",
"[Base_Tarjetas].[SITUACION]","[Base_Tarjetas].[SITUACION].&amp;[" &amp; $C45 &amp; "]",
"[Base_Tarjetas].[TIPO]","[Base_Tarjetas].[TIPO].&amp;[" &amp; $C$1 &amp; "]")/1000,
0)</f>
        <v>0</v>
      </c>
      <c r="AI45" s="8">
        <f>IFERROR(
GETPIVOTDATA("[Base_Tarjetas].[Importe]",TDinamica_R!$A$3,
"[Base_Tarjetas].[PERIODO]","[Base_Tarjetas].[PERIODO].&amp;[" &amp; TEXT(AI$6,"yyyymm") &amp; "]",
"[Base_Tarjetas].[Metrica]","[Base_Tarjetas].[Metrica].&amp;[" &amp; $A45 &amp; "]",
"[Base_Tarjetas].[SEGMENTO_DESCRIP]","[Base_Tarjetas].[SEGMENTO_DESCRIP].&amp;[" &amp; $C$6 &amp; "]",
"[Base_Tarjetas].[SITUACION]","[Base_Tarjetas].[SITUACION].&amp;[" &amp; $C45 &amp; "]",
"[Base_Tarjetas].[TIPO]","[Base_Tarjetas].[TIPO].&amp;[" &amp; $C$1 &amp; "]")/1000,
0)</f>
        <v>0</v>
      </c>
      <c r="AJ45" s="8">
        <f>IFERROR(
GETPIVOTDATA("[Base_Tarjetas].[Importe]",TDinamica_R!$A$3,
"[Base_Tarjetas].[PERIODO]","[Base_Tarjetas].[PERIODO].&amp;[" &amp; TEXT(AJ$6,"yyyymm") &amp; "]",
"[Base_Tarjetas].[Metrica]","[Base_Tarjetas].[Metrica].&amp;[" &amp; $A45 &amp; "]",
"[Base_Tarjetas].[SEGMENTO_DESCRIP]","[Base_Tarjetas].[SEGMENTO_DESCRIP].&amp;[" &amp; $C$6 &amp; "]",
"[Base_Tarjetas].[SITUACION]","[Base_Tarjetas].[SITUACION].&amp;[" &amp; $C45 &amp; "]",
"[Base_Tarjetas].[TIPO]","[Base_Tarjetas].[TIPO].&amp;[" &amp; $C$1 &amp; "]")/1000,
0)</f>
        <v>0</v>
      </c>
      <c r="AK45" s="8">
        <f>IFERROR(
GETPIVOTDATA("[Base_Tarjetas].[Importe]",TDinamica_R!$A$3,
"[Base_Tarjetas].[PERIODO]","[Base_Tarjetas].[PERIODO].&amp;[" &amp; TEXT(AK$6,"yyyymm") &amp; "]",
"[Base_Tarjetas].[Metrica]","[Base_Tarjetas].[Metrica].&amp;[" &amp; $A45 &amp; "]",
"[Base_Tarjetas].[SEGMENTO_DESCRIP]","[Base_Tarjetas].[SEGMENTO_DESCRIP].&amp;[" &amp; $C$6 &amp; "]",
"[Base_Tarjetas].[SITUACION]","[Base_Tarjetas].[SITUACION].&amp;[" &amp; $C45 &amp; "]",
"[Base_Tarjetas].[TIPO]","[Base_Tarjetas].[TIPO].&amp;[" &amp; $C$1 &amp; "]")/1000,
0)</f>
        <v>0</v>
      </c>
      <c r="AL45" s="8">
        <f>IFERROR(
GETPIVOTDATA("[Base_Tarjetas].[Importe]",TDinamica_R!$A$3,
"[Base_Tarjetas].[PERIODO]","[Base_Tarjetas].[PERIODO].&amp;[" &amp; TEXT(AL$6,"yyyymm") &amp; "]",
"[Base_Tarjetas].[Metrica]","[Base_Tarjetas].[Metrica].&amp;[" &amp; $A45 &amp; "]",
"[Base_Tarjetas].[SEGMENTO_DESCRIP]","[Base_Tarjetas].[SEGMENTO_DESCRIP].&amp;[" &amp; $C$6 &amp; "]",
"[Base_Tarjetas].[SITUACION]","[Base_Tarjetas].[SITUACION].&amp;[" &amp; $C45 &amp; "]",
"[Base_Tarjetas].[TIPO]","[Base_Tarjetas].[TIPO].&amp;[" &amp; $C$1 &amp; "]")/1000,
0)</f>
        <v>0</v>
      </c>
      <c r="AM45" s="8">
        <f>IFERROR(
GETPIVOTDATA("[Base_Tarjetas].[Importe]",TDinamica_R!$A$3,
"[Base_Tarjetas].[PERIODO]","[Base_Tarjetas].[PERIODO].&amp;[" &amp; TEXT(AM$6,"yyyymm") &amp; "]",
"[Base_Tarjetas].[Metrica]","[Base_Tarjetas].[Metrica].&amp;[" &amp; $A45 &amp; "]",
"[Base_Tarjetas].[SEGMENTO_DESCRIP]","[Base_Tarjetas].[SEGMENTO_DESCRIP].&amp;[" &amp; $C$6 &amp; "]",
"[Base_Tarjetas].[SITUACION]","[Base_Tarjetas].[SITUACION].&amp;[" &amp; $C45 &amp; "]",
"[Base_Tarjetas].[TIPO]","[Base_Tarjetas].[TIPO].&amp;[" &amp; $C$1 &amp; "]")/1000,
0)</f>
        <v>0</v>
      </c>
      <c r="AN45" s="8">
        <f>IFERROR(
GETPIVOTDATA("[Base_Tarjetas].[Importe]",TDinamica_R!$A$3,
"[Base_Tarjetas].[PERIODO]","[Base_Tarjetas].[PERIODO].&amp;[" &amp; TEXT(AN$6,"yyyymm") &amp; "]",
"[Base_Tarjetas].[Metrica]","[Base_Tarjetas].[Metrica].&amp;[" &amp; $A45 &amp; "]",
"[Base_Tarjetas].[SEGMENTO_DESCRIP]","[Base_Tarjetas].[SEGMENTO_DESCRIP].&amp;[" &amp; $C$6 &amp; "]",
"[Base_Tarjetas].[SITUACION]","[Base_Tarjetas].[SITUACION].&amp;[" &amp; $C45 &amp; "]",
"[Base_Tarjetas].[TIPO]","[Base_Tarjetas].[TIPO].&amp;[" &amp; $C$1 &amp; "]")/1000,
0)</f>
        <v>0</v>
      </c>
      <c r="AO45" s="8">
        <f>IFERROR(
GETPIVOTDATA("[Base_Tarjetas].[Importe]",TDinamica_R!$A$3,
"[Base_Tarjetas].[PERIODO]","[Base_Tarjetas].[PERIODO].&amp;[" &amp; TEXT(AO$6,"yyyymm") &amp; "]",
"[Base_Tarjetas].[Metrica]","[Base_Tarjetas].[Metrica].&amp;[" &amp; $A45 &amp; "]",
"[Base_Tarjetas].[SEGMENTO_DESCRIP]","[Base_Tarjetas].[SEGMENTO_DESCRIP].&amp;[" &amp; $C$6 &amp; "]",
"[Base_Tarjetas].[SITUACION]","[Base_Tarjetas].[SITUACION].&amp;[" &amp; $C45 &amp; "]",
"[Base_Tarjetas].[TIPO]","[Base_Tarjetas].[TIPO].&amp;[" &amp; $C$1 &amp; "]")/1000,
0)</f>
        <v>0</v>
      </c>
      <c r="AP45" s="8">
        <f>IFERROR(
GETPIVOTDATA("[Base_Tarjetas].[Importe]",TDinamica_R!$A$3,
"[Base_Tarjetas].[PERIODO]","[Base_Tarjetas].[PERIODO].&amp;[" &amp; TEXT(AP$6,"yyyymm") &amp; "]",
"[Base_Tarjetas].[Metrica]","[Base_Tarjetas].[Metrica].&amp;[" &amp; $A45 &amp; "]",
"[Base_Tarjetas].[SEGMENTO_DESCRIP]","[Base_Tarjetas].[SEGMENTO_DESCRIP].&amp;[" &amp; $C$6 &amp; "]",
"[Base_Tarjetas].[SITUACION]","[Base_Tarjetas].[SITUACION].&amp;[" &amp; $C45 &amp; "]",
"[Base_Tarjetas].[TIPO]","[Base_Tarjetas].[TIPO].&amp;[" &amp; $C$1 &amp; "]")/1000,
0)</f>
        <v>0</v>
      </c>
      <c r="AQ45" s="8">
        <f>IFERROR(
GETPIVOTDATA("[Base_Tarjetas].[Importe]",TDinamica_R!$A$3,
"[Base_Tarjetas].[PERIODO]","[Base_Tarjetas].[PERIODO].&amp;[" &amp; TEXT(AQ$6,"yyyymm") &amp; "]",
"[Base_Tarjetas].[Metrica]","[Base_Tarjetas].[Metrica].&amp;[" &amp; $A45 &amp; "]",
"[Base_Tarjetas].[SEGMENTO_DESCRIP]","[Base_Tarjetas].[SEGMENTO_DESCRIP].&amp;[" &amp; $C$6 &amp; "]",
"[Base_Tarjetas].[SITUACION]","[Base_Tarjetas].[SITUACION].&amp;[" &amp; $C45 &amp; "]",
"[Base_Tarjetas].[TIPO]","[Base_Tarjetas].[TIPO].&amp;[" &amp; $C$1 &amp; "]")/1000,
0)</f>
        <v>0</v>
      </c>
      <c r="AR45" s="8">
        <f>IFERROR(
GETPIVOTDATA("[Base_Tarjetas].[Importe]",TDinamica_R!$A$3,
"[Base_Tarjetas].[PERIODO]","[Base_Tarjetas].[PERIODO].&amp;[" &amp; TEXT(AR$6,"yyyymm") &amp; "]",
"[Base_Tarjetas].[Metrica]","[Base_Tarjetas].[Metrica].&amp;[" &amp; $A45 &amp; "]",
"[Base_Tarjetas].[SEGMENTO_DESCRIP]","[Base_Tarjetas].[SEGMENTO_DESCRIP].&amp;[" &amp; $C$6 &amp; "]",
"[Base_Tarjetas].[SITUACION]","[Base_Tarjetas].[SITUACION].&amp;[" &amp; $C45 &amp; "]",
"[Base_Tarjetas].[TIPO]","[Base_Tarjetas].[TIPO].&amp;[" &amp; $C$1 &amp; "]")/1000,
0)</f>
        <v>0</v>
      </c>
      <c r="AS45" s="8">
        <f>IFERROR(
GETPIVOTDATA("[Base_Tarjetas].[Importe]",TDinamica_R!$A$3,
"[Base_Tarjetas].[PERIODO]","[Base_Tarjetas].[PERIODO].&amp;[" &amp; TEXT(AS$6,"yyyymm") &amp; "]",
"[Base_Tarjetas].[Metrica]","[Base_Tarjetas].[Metrica].&amp;[" &amp; $A45 &amp; "]",
"[Base_Tarjetas].[SEGMENTO_DESCRIP]","[Base_Tarjetas].[SEGMENTO_DESCRIP].&amp;[" &amp; $C$6 &amp; "]",
"[Base_Tarjetas].[SITUACION]","[Base_Tarjetas].[SITUACION].&amp;[" &amp; $C45 &amp; "]",
"[Base_Tarjetas].[TIPO]","[Base_Tarjetas].[TIPO].&amp;[" &amp; $C$1 &amp; "]")/1000,
0)</f>
        <v>0</v>
      </c>
      <c r="AT45" s="8">
        <f>IFERROR(
GETPIVOTDATA("[Base_Tarjetas].[Importe]",TDinamica_R!$A$3,
"[Base_Tarjetas].[PERIODO]","[Base_Tarjetas].[PERIODO].&amp;[" &amp; TEXT(AT$6,"yyyymm") &amp; "]",
"[Base_Tarjetas].[Metrica]","[Base_Tarjetas].[Metrica].&amp;[" &amp; $A45 &amp; "]",
"[Base_Tarjetas].[SEGMENTO_DESCRIP]","[Base_Tarjetas].[SEGMENTO_DESCRIP].&amp;[" &amp; $C$6 &amp; "]",
"[Base_Tarjetas].[SITUACION]","[Base_Tarjetas].[SITUACION].&amp;[" &amp; $C45 &amp; "]",
"[Base_Tarjetas].[TIPO]","[Base_Tarjetas].[TIPO].&amp;[" &amp; $C$1 &amp; "]")/1000,
0)</f>
        <v>0</v>
      </c>
      <c r="AU45" s="8">
        <f>IFERROR(
GETPIVOTDATA("[Base_Tarjetas].[Importe]",TDinamica_R!$A$3,
"[Base_Tarjetas].[PERIODO]","[Base_Tarjetas].[PERIODO].&amp;[" &amp; TEXT(AU$6,"yyyymm") &amp; "]",
"[Base_Tarjetas].[Metrica]","[Base_Tarjetas].[Metrica].&amp;[" &amp; $A45 &amp; "]",
"[Base_Tarjetas].[SEGMENTO_DESCRIP]","[Base_Tarjetas].[SEGMENTO_DESCRIP].&amp;[" &amp; $C$6 &amp; "]",
"[Base_Tarjetas].[SITUACION]","[Base_Tarjetas].[SITUACION].&amp;[" &amp; $C45 &amp; "]",
"[Base_Tarjetas].[TIPO]","[Base_Tarjetas].[TIPO].&amp;[" &amp; $C$1 &amp; "]")/1000,
0)</f>
        <v>0</v>
      </c>
      <c r="AV45" s="8">
        <f>IFERROR(
GETPIVOTDATA("[Base_Tarjetas].[Importe]",TDinamica_R!$A$3,
"[Base_Tarjetas].[PERIODO]","[Base_Tarjetas].[PERIODO].&amp;[" &amp; TEXT(AV$6,"yyyymm") &amp; "]",
"[Base_Tarjetas].[Metrica]","[Base_Tarjetas].[Metrica].&amp;[" &amp; $A45 &amp; "]",
"[Base_Tarjetas].[SEGMENTO_DESCRIP]","[Base_Tarjetas].[SEGMENTO_DESCRIP].&amp;[" &amp; $C$6 &amp; "]",
"[Base_Tarjetas].[SITUACION]","[Base_Tarjetas].[SITUACION].&amp;[" &amp; $C45 &amp; "]",
"[Base_Tarjetas].[TIPO]","[Base_Tarjetas].[TIPO].&amp;[" &amp; $C$1 &amp; "]")/1000,
0)</f>
        <v>0</v>
      </c>
      <c r="AW45" s="8">
        <f>IFERROR(
GETPIVOTDATA("[Base_Tarjetas].[Importe]",TDinamica_R!$A$3,
"[Base_Tarjetas].[PERIODO]","[Base_Tarjetas].[PERIODO].&amp;[" &amp; TEXT(AW$6,"yyyymm") &amp; "]",
"[Base_Tarjetas].[Metrica]","[Base_Tarjetas].[Metrica].&amp;[" &amp; $A45 &amp; "]",
"[Base_Tarjetas].[SEGMENTO_DESCRIP]","[Base_Tarjetas].[SEGMENTO_DESCRIP].&amp;[" &amp; $C$6 &amp; "]",
"[Base_Tarjetas].[SITUACION]","[Base_Tarjetas].[SITUACION].&amp;[" &amp; $C45 &amp; "]",
"[Base_Tarjetas].[TIPO]","[Base_Tarjetas].[TIPO].&amp;[" &amp; $C$1 &amp; "]")/1000,
0)</f>
        <v>0</v>
      </c>
      <c r="AX45" s="8">
        <f>IFERROR(
GETPIVOTDATA("[Base_Tarjetas].[Importe]",TDinamica_R!$A$3,
"[Base_Tarjetas].[PERIODO]","[Base_Tarjetas].[PERIODO].&amp;[" &amp; TEXT(AX$6,"yyyymm") &amp; "]",
"[Base_Tarjetas].[Metrica]","[Base_Tarjetas].[Metrica].&amp;[" &amp; $A45 &amp; "]",
"[Base_Tarjetas].[SEGMENTO_DESCRIP]","[Base_Tarjetas].[SEGMENTO_DESCRIP].&amp;[" &amp; $C$6 &amp; "]",
"[Base_Tarjetas].[SITUACION]","[Base_Tarjetas].[SITUACION].&amp;[" &amp; $C45 &amp; "]",
"[Base_Tarjetas].[TIPO]","[Base_Tarjetas].[TIPO].&amp;[" &amp; $C$1 &amp; "]")/1000,
0)</f>
        <v>0</v>
      </c>
      <c r="AY45" s="8">
        <f>IFERROR(
GETPIVOTDATA("[Base_Tarjetas].[Importe]",TDinamica_R!$A$3,
"[Base_Tarjetas].[PERIODO]","[Base_Tarjetas].[PERIODO].&amp;[" &amp; TEXT(AY$6,"yyyymm") &amp; "]",
"[Base_Tarjetas].[Metrica]","[Base_Tarjetas].[Metrica].&amp;[" &amp; $A45 &amp; "]",
"[Base_Tarjetas].[SEGMENTO_DESCRIP]","[Base_Tarjetas].[SEGMENTO_DESCRIP].&amp;[" &amp; $C$6 &amp; "]",
"[Base_Tarjetas].[SITUACION]","[Base_Tarjetas].[SITUACION].&amp;[" &amp; $C45 &amp; "]",
"[Base_Tarjetas].[TIPO]","[Base_Tarjetas].[TIPO].&amp;[" &amp; $C$1 &amp; "]")/1000,
0)</f>
        <v>0</v>
      </c>
      <c r="AZ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TEXT(AZ$6,"yyyymm") &amp; "]"),
0)</f>
        <v>-1.0544887416097544</v>
      </c>
      <c r="BA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TEXT(BA$6,"yyyymm") &amp; "]"),
0)</f>
        <v>-0.94765062951928047</v>
      </c>
      <c r="BB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TEXT(BB$6,"yyyymm") &amp; "]"),
0)</f>
        <v>-1.0462817736083532</v>
      </c>
      <c r="BC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TEXT(BC$6,"yyyymm") &amp; "]"),
0)</f>
        <v>-1.019396846009714</v>
      </c>
      <c r="BD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TEXT(BD$6,"yyyymm") &amp; "]"),
0)</f>
        <v>-1.070296989838653</v>
      </c>
      <c r="BE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TEXT(BE$6,"yyyymm") &amp; "]"),
0)</f>
        <v>-1.0513804111729854</v>
      </c>
      <c r="BF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TEXT(BF$6,"yyyymm") &amp; "]"),
0)</f>
        <v>-1.0932940373105982</v>
      </c>
      <c r="BG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TEXT(BG$6,"yyyymm") &amp; "]"),
0)</f>
        <v>-1.0975188774569899</v>
      </c>
      <c r="BH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TEXT(BH$6,"yyyymm") &amp; "]"),
0)</f>
        <v>-1.0723028610166747</v>
      </c>
      <c r="BI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TEXT(BI$6,"yyyymm") &amp; "]"),
0)</f>
        <v>-1.1238629402171221</v>
      </c>
      <c r="BJ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TEXT(BJ$6,"yyyymm") &amp; "]"),
0)</f>
        <v>-1.1016890995333166</v>
      </c>
      <c r="BK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TEXT(BK$6,"yyyymm") &amp; "]"),
0)</f>
        <v>-1.1479256396516726</v>
      </c>
      <c r="BO45" s="24">
        <f t="shared" si="34"/>
        <v>0</v>
      </c>
      <c r="BP45" s="24">
        <f t="shared" si="34"/>
        <v>-3.0484211447373877</v>
      </c>
      <c r="BQ45" s="24">
        <f t="shared" si="34"/>
        <v>0</v>
      </c>
      <c r="BR45" s="24">
        <f t="shared" si="34"/>
        <v>0</v>
      </c>
      <c r="BS45" s="24">
        <f t="shared" si="34"/>
        <v>0</v>
      </c>
      <c r="BT45" s="24">
        <f t="shared" si="34"/>
        <v>0</v>
      </c>
    </row>
    <row r="46" spans="1:72" hidden="1" outlineLevel="1" x14ac:dyDescent="0.25">
      <c r="A46" s="11" t="s">
        <v>14</v>
      </c>
      <c r="C46" s="2" t="s">
        <v>9</v>
      </c>
      <c r="D46" s="8">
        <f>IFERROR(
GETPIVOTDATA("[Base_Tarjetas].[Importe]",TDinamica_R!$A$3,
"[Base_Tarjetas].[PERIODO]","[Base_Tarjetas].[PERIODO].&amp;[" &amp; TEXT(D$6,"yyyymm") &amp; "]",
"[Base_Tarjetas].[Metrica]","[Base_Tarjetas].[Metrica].&amp;[" &amp; $A46 &amp; "]",
"[Base_Tarjetas].[SEGMENTO_DESCRIP]","[Base_Tarjetas].[SEGMENTO_DESCRIP].&amp;[" &amp; $C$6 &amp; "]",
"[Base_Tarjetas].[SITUACION]","[Base_Tarjetas].[SITUACION].&amp;[" &amp; $C46 &amp; "]",
"[Base_Tarjetas].[TIPO]","[Base_Tarjetas].[TIPO].&amp;[" &amp; $C$1 &amp; "]")/1000,
0)</f>
        <v>0</v>
      </c>
      <c r="E46" s="8">
        <f>IFERROR(
GETPIVOTDATA("[Base_Tarjetas].[Importe]",TDinamica_R!$A$3,
"[Base_Tarjetas].[PERIODO]","[Base_Tarjetas].[PERIODO].&amp;[" &amp; TEXT(E$6,"yyyymm") &amp; "]",
"[Base_Tarjetas].[Metrica]","[Base_Tarjetas].[Metrica].&amp;[" &amp; $A46 &amp; "]",
"[Base_Tarjetas].[SEGMENTO_DESCRIP]","[Base_Tarjetas].[SEGMENTO_DESCRIP].&amp;[" &amp; $C$6 &amp; "]",
"[Base_Tarjetas].[SITUACION]","[Base_Tarjetas].[SITUACION].&amp;[" &amp; $C46 &amp; "]",
"[Base_Tarjetas].[TIPO]","[Base_Tarjetas].[TIPO].&amp;[" &amp; $C$1 &amp; "]")/1000,
0)</f>
        <v>0</v>
      </c>
      <c r="F46" s="8">
        <f>IFERROR(
GETPIVOTDATA("[Base_Tarjetas].[Importe]",TDinamica_R!$A$3,
"[Base_Tarjetas].[PERIODO]","[Base_Tarjetas].[PERIODO].&amp;[" &amp; TEXT(F$6,"yyyymm") &amp; "]",
"[Base_Tarjetas].[Metrica]","[Base_Tarjetas].[Metrica].&amp;[" &amp; $A46 &amp; "]",
"[Base_Tarjetas].[SEGMENTO_DESCRIP]","[Base_Tarjetas].[SEGMENTO_DESCRIP].&amp;[" &amp; $C$6 &amp; "]",
"[Base_Tarjetas].[SITUACION]","[Base_Tarjetas].[SITUACION].&amp;[" &amp; $C46 &amp; "]",
"[Base_Tarjetas].[TIPO]","[Base_Tarjetas].[TIPO].&amp;[" &amp; $C$1 &amp; "]")/1000,
0)</f>
        <v>0</v>
      </c>
      <c r="G46" s="8">
        <f>IFERROR(
GETPIVOTDATA("[Base_Tarjetas].[Importe]",TDinamica_R!$A$3,
"[Base_Tarjetas].[PERIODO]","[Base_Tarjetas].[PERIODO].&amp;[" &amp; TEXT(G$6,"yyyymm") &amp; "]",
"[Base_Tarjetas].[Metrica]","[Base_Tarjetas].[Metrica].&amp;[" &amp; $A46 &amp; "]",
"[Base_Tarjetas].[SEGMENTO_DESCRIP]","[Base_Tarjetas].[SEGMENTO_DESCRIP].&amp;[" &amp; $C$6 &amp; "]",
"[Base_Tarjetas].[SITUACION]","[Base_Tarjetas].[SITUACION].&amp;[" &amp; $C46 &amp; "]",
"[Base_Tarjetas].[TIPO]","[Base_Tarjetas].[TIPO].&amp;[" &amp; $C$1 &amp; "]")/1000,
0)</f>
        <v>0</v>
      </c>
      <c r="H46" s="8">
        <f>IFERROR(
GETPIVOTDATA("[Base_Tarjetas].[Importe]",TDinamica_R!$A$3,
"[Base_Tarjetas].[PERIODO]","[Base_Tarjetas].[PERIODO].&amp;[" &amp; TEXT(H$6,"yyyymm") &amp; "]",
"[Base_Tarjetas].[Metrica]","[Base_Tarjetas].[Metrica].&amp;[" &amp; $A46 &amp; "]",
"[Base_Tarjetas].[SEGMENTO_DESCRIP]","[Base_Tarjetas].[SEGMENTO_DESCRIP].&amp;[" &amp; $C$6 &amp; "]",
"[Base_Tarjetas].[SITUACION]","[Base_Tarjetas].[SITUACION].&amp;[" &amp; $C46 &amp; "]",
"[Base_Tarjetas].[TIPO]","[Base_Tarjetas].[TIPO].&amp;[" &amp; $C$1 &amp; "]")/1000,
0)</f>
        <v>0</v>
      </c>
      <c r="I46" s="8">
        <f>IFERROR(
GETPIVOTDATA("[Base_Tarjetas].[Importe]",TDinamica_R!$A$3,
"[Base_Tarjetas].[PERIODO]","[Base_Tarjetas].[PERIODO].&amp;[" &amp; TEXT(I$6,"yyyymm") &amp; "]",
"[Base_Tarjetas].[Metrica]","[Base_Tarjetas].[Metrica].&amp;[" &amp; $A46 &amp; "]",
"[Base_Tarjetas].[SEGMENTO_DESCRIP]","[Base_Tarjetas].[SEGMENTO_DESCRIP].&amp;[" &amp; $C$6 &amp; "]",
"[Base_Tarjetas].[SITUACION]","[Base_Tarjetas].[SITUACION].&amp;[" &amp; $C46 &amp; "]",
"[Base_Tarjetas].[TIPO]","[Base_Tarjetas].[TIPO].&amp;[" &amp; $C$1 &amp; "]")/1000,
0)</f>
        <v>0</v>
      </c>
      <c r="J46" s="8">
        <f>IFERROR(
GETPIVOTDATA("[Base_Tarjetas].[Importe]",TDinamica_R!$A$3,
"[Base_Tarjetas].[PERIODO]","[Base_Tarjetas].[PERIODO].&amp;[" &amp; TEXT(J$6,"yyyymm") &amp; "]",
"[Base_Tarjetas].[Metrica]","[Base_Tarjetas].[Metrica].&amp;[" &amp; $A46 &amp; "]",
"[Base_Tarjetas].[SEGMENTO_DESCRIP]","[Base_Tarjetas].[SEGMENTO_DESCRIP].&amp;[" &amp; $C$6 &amp; "]",
"[Base_Tarjetas].[SITUACION]","[Base_Tarjetas].[SITUACION].&amp;[" &amp; $C46 &amp; "]",
"[Base_Tarjetas].[TIPO]","[Base_Tarjetas].[TIPO].&amp;[" &amp; $C$1 &amp; "]")/1000,
0)</f>
        <v>0</v>
      </c>
      <c r="K46" s="8">
        <f>IFERROR(
GETPIVOTDATA("[Base_Tarjetas].[Importe]",TDinamica_R!$A$3,
"[Base_Tarjetas].[PERIODO]","[Base_Tarjetas].[PERIODO].&amp;[" &amp; TEXT(K$6,"yyyymm") &amp; "]",
"[Base_Tarjetas].[Metrica]","[Base_Tarjetas].[Metrica].&amp;[" &amp; $A46 &amp; "]",
"[Base_Tarjetas].[SEGMENTO_DESCRIP]","[Base_Tarjetas].[SEGMENTO_DESCRIP].&amp;[" &amp; $C$6 &amp; "]",
"[Base_Tarjetas].[SITUACION]","[Base_Tarjetas].[SITUACION].&amp;[" &amp; $C46 &amp; "]",
"[Base_Tarjetas].[TIPO]","[Base_Tarjetas].[TIPO].&amp;[" &amp; $C$1 &amp; "]")/1000,
0)</f>
        <v>0</v>
      </c>
      <c r="L46" s="8">
        <f>IFERROR(
GETPIVOTDATA("[Base_Tarjetas].[Importe]",TDinamica_R!$A$3,
"[Base_Tarjetas].[PERIODO]","[Base_Tarjetas].[PERIODO].&amp;[" &amp; TEXT(L$6,"yyyymm") &amp; "]",
"[Base_Tarjetas].[Metrica]","[Base_Tarjetas].[Metrica].&amp;[" &amp; $A46 &amp; "]",
"[Base_Tarjetas].[SEGMENTO_DESCRIP]","[Base_Tarjetas].[SEGMENTO_DESCRIP].&amp;[" &amp; $C$6 &amp; "]",
"[Base_Tarjetas].[SITUACION]","[Base_Tarjetas].[SITUACION].&amp;[" &amp; $C46 &amp; "]",
"[Base_Tarjetas].[TIPO]","[Base_Tarjetas].[TIPO].&amp;[" &amp; $C$1 &amp; "]")/1000,
0)</f>
        <v>0</v>
      </c>
      <c r="M46" s="8">
        <f>IFERROR(
GETPIVOTDATA("[Base_Tarjetas].[Importe]",TDinamica_R!$A$3,
"[Base_Tarjetas].[PERIODO]","[Base_Tarjetas].[PERIODO].&amp;[" &amp; TEXT(M$6,"yyyymm") &amp; "]",
"[Base_Tarjetas].[Metrica]","[Base_Tarjetas].[Metrica].&amp;[" &amp; $A46 &amp; "]",
"[Base_Tarjetas].[SEGMENTO_DESCRIP]","[Base_Tarjetas].[SEGMENTO_DESCRIP].&amp;[" &amp; $C$6 &amp; "]",
"[Base_Tarjetas].[SITUACION]","[Base_Tarjetas].[SITUACION].&amp;[" &amp; $C46 &amp; "]",
"[Base_Tarjetas].[TIPO]","[Base_Tarjetas].[TIPO].&amp;[" &amp; $C$1 &amp; "]")/1000,
0)</f>
        <v>0</v>
      </c>
      <c r="N46" s="8">
        <f>IFERROR(
GETPIVOTDATA("[Base_Tarjetas].[Importe]",TDinamica_R!$A$3,
"[Base_Tarjetas].[PERIODO]","[Base_Tarjetas].[PERIODO].&amp;[" &amp; TEXT(N$6,"yyyymm") &amp; "]",
"[Base_Tarjetas].[Metrica]","[Base_Tarjetas].[Metrica].&amp;[" &amp; $A46 &amp; "]",
"[Base_Tarjetas].[SEGMENTO_DESCRIP]","[Base_Tarjetas].[SEGMENTO_DESCRIP].&amp;[" &amp; $C$6 &amp; "]",
"[Base_Tarjetas].[SITUACION]","[Base_Tarjetas].[SITUACION].&amp;[" &amp; $C46 &amp; "]",
"[Base_Tarjetas].[TIPO]","[Base_Tarjetas].[TIPO].&amp;[" &amp; $C$1 &amp; "]")/1000,
0)</f>
        <v>0</v>
      </c>
      <c r="O46" s="8">
        <f>IFERROR(
GETPIVOTDATA("[Base_Tarjetas].[Importe]",TDinamica_R!$A$3,
"[Base_Tarjetas].[PERIODO]","[Base_Tarjetas].[PERIODO].&amp;[" &amp; TEXT(O$6,"yyyymm") &amp; "]",
"[Base_Tarjetas].[Metrica]","[Base_Tarjetas].[Metrica].&amp;[" &amp; $A46 &amp; "]",
"[Base_Tarjetas].[SEGMENTO_DESCRIP]","[Base_Tarjetas].[SEGMENTO_DESCRIP].&amp;[" &amp; $C$6 &amp; "]",
"[Base_Tarjetas].[SITUACION]","[Base_Tarjetas].[SITUACION].&amp;[" &amp; $C46 &amp; "]",
"[Base_Tarjetas].[TIPO]","[Base_Tarjetas].[TIPO].&amp;[" &amp; $C$1 &amp; "]")/1000,
0)</f>
        <v>0</v>
      </c>
      <c r="P46" s="8">
        <f>IFERROR(
GETPIVOTDATA("[Base_Tarjetas].[Importe]",TDinamica_R!$A$3,
"[Base_Tarjetas].[PERIODO]","[Base_Tarjetas].[PERIODO].&amp;[" &amp; TEXT(P$6,"yyyymm") &amp; "]",
"[Base_Tarjetas].[Metrica]","[Base_Tarjetas].[Metrica].&amp;[" &amp; $A46 &amp; "]",
"[Base_Tarjetas].[SEGMENTO_DESCRIP]","[Base_Tarjetas].[SEGMENTO_DESCRIP].&amp;[" &amp; $C$6 &amp; "]",
"[Base_Tarjetas].[SITUACION]","[Base_Tarjetas].[SITUACION].&amp;[" &amp; $C46 &amp; "]",
"[Base_Tarjetas].[TIPO]","[Base_Tarjetas].[TIPO].&amp;[" &amp; $C$1 &amp; "]")/1000,
0)</f>
        <v>0</v>
      </c>
      <c r="Q46" s="8">
        <f>IFERROR(
GETPIVOTDATA("[Base_Tarjetas].[Importe]",TDinamica_R!$A$3,
"[Base_Tarjetas].[PERIODO]","[Base_Tarjetas].[PERIODO].&amp;[" &amp; TEXT(Q$6,"yyyymm") &amp; "]",
"[Base_Tarjetas].[Metrica]","[Base_Tarjetas].[Metrica].&amp;[" &amp; $A46 &amp; "]",
"[Base_Tarjetas].[SEGMENTO_DESCRIP]","[Base_Tarjetas].[SEGMENTO_DESCRIP].&amp;[" &amp; $C$6 &amp; "]",
"[Base_Tarjetas].[SITUACION]","[Base_Tarjetas].[SITUACION].&amp;[" &amp; $C46 &amp; "]",
"[Base_Tarjetas].[TIPO]","[Base_Tarjetas].[TIPO].&amp;[" &amp; $C$1 &amp; "]")/1000,
0)</f>
        <v>0</v>
      </c>
      <c r="R46" s="8">
        <f>IFERROR(
GETPIVOTDATA("[Base_Tarjetas].[Importe]",TDinamica_R!$A$3,
"[Base_Tarjetas].[PERIODO]","[Base_Tarjetas].[PERIODO].&amp;[" &amp; TEXT(R$6,"yyyymm") &amp; "]",
"[Base_Tarjetas].[Metrica]","[Base_Tarjetas].[Metrica].&amp;[" &amp; $A46 &amp; "]",
"[Base_Tarjetas].[SEGMENTO_DESCRIP]","[Base_Tarjetas].[SEGMENTO_DESCRIP].&amp;[" &amp; $C$6 &amp; "]",
"[Base_Tarjetas].[SITUACION]","[Base_Tarjetas].[SITUACION].&amp;[" &amp; $C46 &amp; "]",
"[Base_Tarjetas].[TIPO]","[Base_Tarjetas].[TIPO].&amp;[" &amp; $C$1 &amp; "]")/1000,
0)</f>
        <v>0</v>
      </c>
      <c r="S46" s="8">
        <f>IFERROR(
GETPIVOTDATA("[Base_Tarjetas].[Importe]",TDinamica_R!$A$3,
"[Base_Tarjetas].[PERIODO]","[Base_Tarjetas].[PERIODO].&amp;[" &amp; TEXT(S$6,"yyyymm") &amp; "]",
"[Base_Tarjetas].[Metrica]","[Base_Tarjetas].[Metrica].&amp;[" &amp; $A46 &amp; "]",
"[Base_Tarjetas].[SEGMENTO_DESCRIP]","[Base_Tarjetas].[SEGMENTO_DESCRIP].&amp;[" &amp; $C$6 &amp; "]",
"[Base_Tarjetas].[SITUACION]","[Base_Tarjetas].[SITUACION].&amp;[" &amp; $C46 &amp; "]",
"[Base_Tarjetas].[TIPO]","[Base_Tarjetas].[TIPO].&amp;[" &amp; $C$1 &amp; "]")/1000,
0)</f>
        <v>0</v>
      </c>
      <c r="T46" s="8">
        <f>IFERROR(
GETPIVOTDATA("[Base_Tarjetas].[Importe]",TDinamica_R!$A$3,
"[Base_Tarjetas].[PERIODO]","[Base_Tarjetas].[PERIODO].&amp;[" &amp; TEXT(T$6,"yyyymm") &amp; "]",
"[Base_Tarjetas].[Metrica]","[Base_Tarjetas].[Metrica].&amp;[" &amp; $A46 &amp; "]",
"[Base_Tarjetas].[SEGMENTO_DESCRIP]","[Base_Tarjetas].[SEGMENTO_DESCRIP].&amp;[" &amp; $C$6 &amp; "]",
"[Base_Tarjetas].[SITUACION]","[Base_Tarjetas].[SITUACION].&amp;[" &amp; $C46 &amp; "]",
"[Base_Tarjetas].[TIPO]","[Base_Tarjetas].[TIPO].&amp;[" &amp; $C$1 &amp; "]")/1000,
0)</f>
        <v>0</v>
      </c>
      <c r="U46" s="8">
        <f>IFERROR(
GETPIVOTDATA("[Base_Tarjetas].[Importe]",TDinamica_R!$A$3,
"[Base_Tarjetas].[PERIODO]","[Base_Tarjetas].[PERIODO].&amp;[" &amp; TEXT(U$6,"yyyymm") &amp; "]",
"[Base_Tarjetas].[Metrica]","[Base_Tarjetas].[Metrica].&amp;[" &amp; $A46 &amp; "]",
"[Base_Tarjetas].[SEGMENTO_DESCRIP]","[Base_Tarjetas].[SEGMENTO_DESCRIP].&amp;[" &amp; $C$6 &amp; "]",
"[Base_Tarjetas].[SITUACION]","[Base_Tarjetas].[SITUACION].&amp;[" &amp; $C46 &amp; "]",
"[Base_Tarjetas].[TIPO]","[Base_Tarjetas].[TIPO].&amp;[" &amp; $C$1 &amp; "]")/1000,
0)</f>
        <v>0</v>
      </c>
      <c r="V46" s="8">
        <f>IFERROR(
GETPIVOTDATA("[Base_Tarjetas].[Importe]",TDinamica_R!$A$3,
"[Base_Tarjetas].[PERIODO]","[Base_Tarjetas].[PERIODO].&amp;[" &amp; TEXT(V$6,"yyyymm") &amp; "]",
"[Base_Tarjetas].[Metrica]","[Base_Tarjetas].[Metrica].&amp;[" &amp; $A46 &amp; "]",
"[Base_Tarjetas].[SEGMENTO_DESCRIP]","[Base_Tarjetas].[SEGMENTO_DESCRIP].&amp;[" &amp; $C$6 &amp; "]",
"[Base_Tarjetas].[SITUACION]","[Base_Tarjetas].[SITUACION].&amp;[" &amp; $C46 &amp; "]",
"[Base_Tarjetas].[TIPO]","[Base_Tarjetas].[TIPO].&amp;[" &amp; $C$1 &amp; "]")/1000,
0)</f>
        <v>0</v>
      </c>
      <c r="W46" s="8">
        <f>IFERROR(
GETPIVOTDATA("[Base_Tarjetas].[Importe]",TDinamica_R!$A$3,
"[Base_Tarjetas].[PERIODO]","[Base_Tarjetas].[PERIODO].&amp;[" &amp; TEXT(W$6,"yyyymm") &amp; "]",
"[Base_Tarjetas].[Metrica]","[Base_Tarjetas].[Metrica].&amp;[" &amp; $A46 &amp; "]",
"[Base_Tarjetas].[SEGMENTO_DESCRIP]","[Base_Tarjetas].[SEGMENTO_DESCRIP].&amp;[" &amp; $C$6 &amp; "]",
"[Base_Tarjetas].[SITUACION]","[Base_Tarjetas].[SITUACION].&amp;[" &amp; $C46 &amp; "]",
"[Base_Tarjetas].[TIPO]","[Base_Tarjetas].[TIPO].&amp;[" &amp; $C$1 &amp; "]")/1000,
0)</f>
        <v>0</v>
      </c>
      <c r="X46" s="8">
        <f>IFERROR(
GETPIVOTDATA("[Base_Tarjetas].[Importe]",TDinamica_R!$A$3,
"[Base_Tarjetas].[PERIODO]","[Base_Tarjetas].[PERIODO].&amp;[" &amp; TEXT(X$6,"yyyymm") &amp; "]",
"[Base_Tarjetas].[Metrica]","[Base_Tarjetas].[Metrica].&amp;[" &amp; $A46 &amp; "]",
"[Base_Tarjetas].[SEGMENTO_DESCRIP]","[Base_Tarjetas].[SEGMENTO_DESCRIP].&amp;[" &amp; $C$6 &amp; "]",
"[Base_Tarjetas].[SITUACION]","[Base_Tarjetas].[SITUACION].&amp;[" &amp; $C46 &amp; "]",
"[Base_Tarjetas].[TIPO]","[Base_Tarjetas].[TIPO].&amp;[" &amp; $C$1 &amp; "]")/1000,
0)</f>
        <v>0</v>
      </c>
      <c r="Y46" s="8">
        <f>IFERROR(
GETPIVOTDATA("[Base_Tarjetas].[Importe]",TDinamica_R!$A$3,
"[Base_Tarjetas].[PERIODO]","[Base_Tarjetas].[PERIODO].&amp;[" &amp; TEXT(Y$6,"yyyymm") &amp; "]",
"[Base_Tarjetas].[Metrica]","[Base_Tarjetas].[Metrica].&amp;[" &amp; $A46 &amp; "]",
"[Base_Tarjetas].[SEGMENTO_DESCRIP]","[Base_Tarjetas].[SEGMENTO_DESCRIP].&amp;[" &amp; $C$6 &amp; "]",
"[Base_Tarjetas].[SITUACION]","[Base_Tarjetas].[SITUACION].&amp;[" &amp; $C46 &amp; "]",
"[Base_Tarjetas].[TIPO]","[Base_Tarjetas].[TIPO].&amp;[" &amp; $C$1 &amp; "]")/1000,
0)</f>
        <v>0</v>
      </c>
      <c r="Z46" s="8">
        <f>IFERROR(
GETPIVOTDATA("[Base_Tarjetas].[Importe]",TDinamica_R!$A$3,
"[Base_Tarjetas].[PERIODO]","[Base_Tarjetas].[PERIODO].&amp;[" &amp; TEXT(Z$6,"yyyymm") &amp; "]",
"[Base_Tarjetas].[Metrica]","[Base_Tarjetas].[Metrica].&amp;[" &amp; $A46 &amp; "]",
"[Base_Tarjetas].[SEGMENTO_DESCRIP]","[Base_Tarjetas].[SEGMENTO_DESCRIP].&amp;[" &amp; $C$6 &amp; "]",
"[Base_Tarjetas].[SITUACION]","[Base_Tarjetas].[SITUACION].&amp;[" &amp; $C46 &amp; "]",
"[Base_Tarjetas].[TIPO]","[Base_Tarjetas].[TIPO].&amp;[" &amp; $C$1 &amp; "]")/1000,
0)</f>
        <v>0</v>
      </c>
      <c r="AA46" s="8">
        <f>IFERROR(
GETPIVOTDATA("[Base_Tarjetas].[Importe]",TDinamica_R!$A$3,
"[Base_Tarjetas].[PERIODO]","[Base_Tarjetas].[PERIODO].&amp;[" &amp; TEXT(AA$6,"yyyymm") &amp; "]",
"[Base_Tarjetas].[Metrica]","[Base_Tarjetas].[Metrica].&amp;[" &amp; $A46 &amp; "]",
"[Base_Tarjetas].[SEGMENTO_DESCRIP]","[Base_Tarjetas].[SEGMENTO_DESCRIP].&amp;[" &amp; $C$6 &amp; "]",
"[Base_Tarjetas].[SITUACION]","[Base_Tarjetas].[SITUACION].&amp;[" &amp; $C46 &amp; "]",
"[Base_Tarjetas].[TIPO]","[Base_Tarjetas].[TIPO].&amp;[" &amp; $C$1 &amp; "]")/1000,
0)</f>
        <v>0</v>
      </c>
      <c r="AB46" s="8">
        <f>IFERROR(
GETPIVOTDATA("[Base_Tarjetas].[Importe]",TDinamica_R!$A$3,
"[Base_Tarjetas].[PERIODO]","[Base_Tarjetas].[PERIODO].&amp;[" &amp; TEXT(AB$6,"yyyymm") &amp; "]",
"[Base_Tarjetas].[Metrica]","[Base_Tarjetas].[Metrica].&amp;[" &amp; $A46 &amp; "]",
"[Base_Tarjetas].[SEGMENTO_DESCRIP]","[Base_Tarjetas].[SEGMENTO_DESCRIP].&amp;[" &amp; $C$6 &amp; "]",
"[Base_Tarjetas].[SITUACION]","[Base_Tarjetas].[SITUACION].&amp;[" &amp; $C46 &amp; "]",
"[Base_Tarjetas].[TIPO]","[Base_Tarjetas].[TIPO].&amp;[" &amp; $C$1 &amp; "]")/1000,
0)</f>
        <v>0</v>
      </c>
      <c r="AC46" s="8">
        <f>IFERROR(
GETPIVOTDATA("[Base_Tarjetas].[Importe]",TDinamica_R!$A$3,
"[Base_Tarjetas].[PERIODO]","[Base_Tarjetas].[PERIODO].&amp;[" &amp; TEXT(AC$6,"yyyymm") &amp; "]",
"[Base_Tarjetas].[Metrica]","[Base_Tarjetas].[Metrica].&amp;[" &amp; $A46 &amp; "]",
"[Base_Tarjetas].[SEGMENTO_DESCRIP]","[Base_Tarjetas].[SEGMENTO_DESCRIP].&amp;[" &amp; $C$6 &amp; "]",
"[Base_Tarjetas].[SITUACION]","[Base_Tarjetas].[SITUACION].&amp;[" &amp; $C46 &amp; "]",
"[Base_Tarjetas].[TIPO]","[Base_Tarjetas].[TIPO].&amp;[" &amp; $C$1 &amp; "]")/1000,
0)</f>
        <v>0</v>
      </c>
      <c r="AD46" s="8">
        <f>IFERROR(
GETPIVOTDATA("[Base_Tarjetas].[Importe]",TDinamica_R!$A$3,
"[Base_Tarjetas].[PERIODO]","[Base_Tarjetas].[PERIODO].&amp;[" &amp; TEXT(AD$6,"yyyymm") &amp; "]",
"[Base_Tarjetas].[Metrica]","[Base_Tarjetas].[Metrica].&amp;[" &amp; $A46 &amp; "]",
"[Base_Tarjetas].[SEGMENTO_DESCRIP]","[Base_Tarjetas].[SEGMENTO_DESCRIP].&amp;[" &amp; $C$6 &amp; "]",
"[Base_Tarjetas].[SITUACION]","[Base_Tarjetas].[SITUACION].&amp;[" &amp; $C46 &amp; "]",
"[Base_Tarjetas].[TIPO]","[Base_Tarjetas].[TIPO].&amp;[" &amp; $C$1 &amp; "]")/1000,
0)</f>
        <v>0</v>
      </c>
      <c r="AE46" s="8">
        <f>IFERROR(
GETPIVOTDATA("[Base_Tarjetas].[Importe]",TDinamica_R!$A$3,
"[Base_Tarjetas].[PERIODO]","[Base_Tarjetas].[PERIODO].&amp;[" &amp; TEXT(AE$6,"yyyymm") &amp; "]",
"[Base_Tarjetas].[Metrica]","[Base_Tarjetas].[Metrica].&amp;[" &amp; $A46 &amp; "]",
"[Base_Tarjetas].[SEGMENTO_DESCRIP]","[Base_Tarjetas].[SEGMENTO_DESCRIP].&amp;[" &amp; $C$6 &amp; "]",
"[Base_Tarjetas].[SITUACION]","[Base_Tarjetas].[SITUACION].&amp;[" &amp; $C46 &amp; "]",
"[Base_Tarjetas].[TIPO]","[Base_Tarjetas].[TIPO].&amp;[" &amp; $C$1 &amp; "]")/1000,
0)</f>
        <v>0</v>
      </c>
      <c r="AF46" s="8">
        <f>IFERROR(
GETPIVOTDATA("[Base_Tarjetas].[Importe]",TDinamica_R!$A$3,
"[Base_Tarjetas].[PERIODO]","[Base_Tarjetas].[PERIODO].&amp;[" &amp; TEXT(AF$6,"yyyymm") &amp; "]",
"[Base_Tarjetas].[Metrica]","[Base_Tarjetas].[Metrica].&amp;[" &amp; $A46 &amp; "]",
"[Base_Tarjetas].[SEGMENTO_DESCRIP]","[Base_Tarjetas].[SEGMENTO_DESCRIP].&amp;[" &amp; $C$6 &amp; "]",
"[Base_Tarjetas].[SITUACION]","[Base_Tarjetas].[SITUACION].&amp;[" &amp; $C46 &amp; "]",
"[Base_Tarjetas].[TIPO]","[Base_Tarjetas].[TIPO].&amp;[" &amp; $C$1 &amp; "]")/1000,
0)</f>
        <v>0</v>
      </c>
      <c r="AG46" s="8">
        <f>IFERROR(
GETPIVOTDATA("[Base_Tarjetas].[Importe]",TDinamica_R!$A$3,
"[Base_Tarjetas].[PERIODO]","[Base_Tarjetas].[PERIODO].&amp;[" &amp; TEXT(AG$6,"yyyymm") &amp; "]",
"[Base_Tarjetas].[Metrica]","[Base_Tarjetas].[Metrica].&amp;[" &amp; $A46 &amp; "]",
"[Base_Tarjetas].[SEGMENTO_DESCRIP]","[Base_Tarjetas].[SEGMENTO_DESCRIP].&amp;[" &amp; $C$6 &amp; "]",
"[Base_Tarjetas].[SITUACION]","[Base_Tarjetas].[SITUACION].&amp;[" &amp; $C46 &amp; "]",
"[Base_Tarjetas].[TIPO]","[Base_Tarjetas].[TIPO].&amp;[" &amp; $C$1 &amp; "]")/1000,
0)</f>
        <v>0</v>
      </c>
      <c r="AH46" s="8">
        <f>IFERROR(
GETPIVOTDATA("[Base_Tarjetas].[Importe]",TDinamica_R!$A$3,
"[Base_Tarjetas].[PERIODO]","[Base_Tarjetas].[PERIODO].&amp;[" &amp; TEXT(AH$6,"yyyymm") &amp; "]",
"[Base_Tarjetas].[Metrica]","[Base_Tarjetas].[Metrica].&amp;[" &amp; $A46 &amp; "]",
"[Base_Tarjetas].[SEGMENTO_DESCRIP]","[Base_Tarjetas].[SEGMENTO_DESCRIP].&amp;[" &amp; $C$6 &amp; "]",
"[Base_Tarjetas].[SITUACION]","[Base_Tarjetas].[SITUACION].&amp;[" &amp; $C46 &amp; "]",
"[Base_Tarjetas].[TIPO]","[Base_Tarjetas].[TIPO].&amp;[" &amp; $C$1 &amp; "]")/1000,
0)</f>
        <v>0</v>
      </c>
      <c r="AI46" s="8">
        <f>IFERROR(
GETPIVOTDATA("[Base_Tarjetas].[Importe]",TDinamica_R!$A$3,
"[Base_Tarjetas].[PERIODO]","[Base_Tarjetas].[PERIODO].&amp;[" &amp; TEXT(AI$6,"yyyymm") &amp; "]",
"[Base_Tarjetas].[Metrica]","[Base_Tarjetas].[Metrica].&amp;[" &amp; $A46 &amp; "]",
"[Base_Tarjetas].[SEGMENTO_DESCRIP]","[Base_Tarjetas].[SEGMENTO_DESCRIP].&amp;[" &amp; $C$6 &amp; "]",
"[Base_Tarjetas].[SITUACION]","[Base_Tarjetas].[SITUACION].&amp;[" &amp; $C46 &amp; "]",
"[Base_Tarjetas].[TIPO]","[Base_Tarjetas].[TIPO].&amp;[" &amp; $C$1 &amp; "]")/1000,
0)</f>
        <v>0</v>
      </c>
      <c r="AJ46" s="8">
        <f>IFERROR(
GETPIVOTDATA("[Base_Tarjetas].[Importe]",TDinamica_R!$A$3,
"[Base_Tarjetas].[PERIODO]","[Base_Tarjetas].[PERIODO].&amp;[" &amp; TEXT(AJ$6,"yyyymm") &amp; "]",
"[Base_Tarjetas].[Metrica]","[Base_Tarjetas].[Metrica].&amp;[" &amp; $A46 &amp; "]",
"[Base_Tarjetas].[SEGMENTO_DESCRIP]","[Base_Tarjetas].[SEGMENTO_DESCRIP].&amp;[" &amp; $C$6 &amp; "]",
"[Base_Tarjetas].[SITUACION]","[Base_Tarjetas].[SITUACION].&amp;[" &amp; $C46 &amp; "]",
"[Base_Tarjetas].[TIPO]","[Base_Tarjetas].[TIPO].&amp;[" &amp; $C$1 &amp; "]")/1000,
0)</f>
        <v>0</v>
      </c>
      <c r="AK46" s="8">
        <f>IFERROR(
GETPIVOTDATA("[Base_Tarjetas].[Importe]",TDinamica_R!$A$3,
"[Base_Tarjetas].[PERIODO]","[Base_Tarjetas].[PERIODO].&amp;[" &amp; TEXT(AK$6,"yyyymm") &amp; "]",
"[Base_Tarjetas].[Metrica]","[Base_Tarjetas].[Metrica].&amp;[" &amp; $A46 &amp; "]",
"[Base_Tarjetas].[SEGMENTO_DESCRIP]","[Base_Tarjetas].[SEGMENTO_DESCRIP].&amp;[" &amp; $C$6 &amp; "]",
"[Base_Tarjetas].[SITUACION]","[Base_Tarjetas].[SITUACION].&amp;[" &amp; $C46 &amp; "]",
"[Base_Tarjetas].[TIPO]","[Base_Tarjetas].[TIPO].&amp;[" &amp; $C$1 &amp; "]")/1000,
0)</f>
        <v>0</v>
      </c>
      <c r="AL46" s="8">
        <f>IFERROR(
GETPIVOTDATA("[Base_Tarjetas].[Importe]",TDinamica_R!$A$3,
"[Base_Tarjetas].[PERIODO]","[Base_Tarjetas].[PERIODO].&amp;[" &amp; TEXT(AL$6,"yyyymm") &amp; "]",
"[Base_Tarjetas].[Metrica]","[Base_Tarjetas].[Metrica].&amp;[" &amp; $A46 &amp; "]",
"[Base_Tarjetas].[SEGMENTO_DESCRIP]","[Base_Tarjetas].[SEGMENTO_DESCRIP].&amp;[" &amp; $C$6 &amp; "]",
"[Base_Tarjetas].[SITUACION]","[Base_Tarjetas].[SITUACION].&amp;[" &amp; $C46 &amp; "]",
"[Base_Tarjetas].[TIPO]","[Base_Tarjetas].[TIPO].&amp;[" &amp; $C$1 &amp; "]")/1000,
0)</f>
        <v>0</v>
      </c>
      <c r="AM46" s="8">
        <f>IFERROR(
GETPIVOTDATA("[Base_Tarjetas].[Importe]",TDinamica_R!$A$3,
"[Base_Tarjetas].[PERIODO]","[Base_Tarjetas].[PERIODO].&amp;[" &amp; TEXT(AM$6,"yyyymm") &amp; "]",
"[Base_Tarjetas].[Metrica]","[Base_Tarjetas].[Metrica].&amp;[" &amp; $A46 &amp; "]",
"[Base_Tarjetas].[SEGMENTO_DESCRIP]","[Base_Tarjetas].[SEGMENTO_DESCRIP].&amp;[" &amp; $C$6 &amp; "]",
"[Base_Tarjetas].[SITUACION]","[Base_Tarjetas].[SITUACION].&amp;[" &amp; $C46 &amp; "]",
"[Base_Tarjetas].[TIPO]","[Base_Tarjetas].[TIPO].&amp;[" &amp; $C$1 &amp; "]")/1000,
0)</f>
        <v>0</v>
      </c>
      <c r="AN46" s="8">
        <f>IFERROR(
GETPIVOTDATA("[Base_Tarjetas].[Importe]",TDinamica_R!$A$3,
"[Base_Tarjetas].[PERIODO]","[Base_Tarjetas].[PERIODO].&amp;[" &amp; TEXT(AN$6,"yyyymm") &amp; "]",
"[Base_Tarjetas].[Metrica]","[Base_Tarjetas].[Metrica].&amp;[" &amp; $A46 &amp; "]",
"[Base_Tarjetas].[SEGMENTO_DESCRIP]","[Base_Tarjetas].[SEGMENTO_DESCRIP].&amp;[" &amp; $C$6 &amp; "]",
"[Base_Tarjetas].[SITUACION]","[Base_Tarjetas].[SITUACION].&amp;[" &amp; $C46 &amp; "]",
"[Base_Tarjetas].[TIPO]","[Base_Tarjetas].[TIPO].&amp;[" &amp; $C$1 &amp; "]")/1000,
0)</f>
        <v>0</v>
      </c>
      <c r="AO46" s="8">
        <f>IFERROR(
GETPIVOTDATA("[Base_Tarjetas].[Importe]",TDinamica_R!$A$3,
"[Base_Tarjetas].[PERIODO]","[Base_Tarjetas].[PERIODO].&amp;[" &amp; TEXT(AO$6,"yyyymm") &amp; "]",
"[Base_Tarjetas].[Metrica]","[Base_Tarjetas].[Metrica].&amp;[" &amp; $A46 &amp; "]",
"[Base_Tarjetas].[SEGMENTO_DESCRIP]","[Base_Tarjetas].[SEGMENTO_DESCRIP].&amp;[" &amp; $C$6 &amp; "]",
"[Base_Tarjetas].[SITUACION]","[Base_Tarjetas].[SITUACION].&amp;[" &amp; $C46 &amp; "]",
"[Base_Tarjetas].[TIPO]","[Base_Tarjetas].[TIPO].&amp;[" &amp; $C$1 &amp; "]")/1000,
0)</f>
        <v>0</v>
      </c>
      <c r="AP46" s="8">
        <f>IFERROR(
GETPIVOTDATA("[Base_Tarjetas].[Importe]",TDinamica_R!$A$3,
"[Base_Tarjetas].[PERIODO]","[Base_Tarjetas].[PERIODO].&amp;[" &amp; TEXT(AP$6,"yyyymm") &amp; "]",
"[Base_Tarjetas].[Metrica]","[Base_Tarjetas].[Metrica].&amp;[" &amp; $A46 &amp; "]",
"[Base_Tarjetas].[SEGMENTO_DESCRIP]","[Base_Tarjetas].[SEGMENTO_DESCRIP].&amp;[" &amp; $C$6 &amp; "]",
"[Base_Tarjetas].[SITUACION]","[Base_Tarjetas].[SITUACION].&amp;[" &amp; $C46 &amp; "]",
"[Base_Tarjetas].[TIPO]","[Base_Tarjetas].[TIPO].&amp;[" &amp; $C$1 &amp; "]")/1000,
0)</f>
        <v>0</v>
      </c>
      <c r="AQ46" s="8">
        <f>IFERROR(
GETPIVOTDATA("[Base_Tarjetas].[Importe]",TDinamica_R!$A$3,
"[Base_Tarjetas].[PERIODO]","[Base_Tarjetas].[PERIODO].&amp;[" &amp; TEXT(AQ$6,"yyyymm") &amp; "]",
"[Base_Tarjetas].[Metrica]","[Base_Tarjetas].[Metrica].&amp;[" &amp; $A46 &amp; "]",
"[Base_Tarjetas].[SEGMENTO_DESCRIP]","[Base_Tarjetas].[SEGMENTO_DESCRIP].&amp;[" &amp; $C$6 &amp; "]",
"[Base_Tarjetas].[SITUACION]","[Base_Tarjetas].[SITUACION].&amp;[" &amp; $C46 &amp; "]",
"[Base_Tarjetas].[TIPO]","[Base_Tarjetas].[TIPO].&amp;[" &amp; $C$1 &amp; "]")/1000,
0)</f>
        <v>0</v>
      </c>
      <c r="AR46" s="8">
        <f>IFERROR(
GETPIVOTDATA("[Base_Tarjetas].[Importe]",TDinamica_R!$A$3,
"[Base_Tarjetas].[PERIODO]","[Base_Tarjetas].[PERIODO].&amp;[" &amp; TEXT(AR$6,"yyyymm") &amp; "]",
"[Base_Tarjetas].[Metrica]","[Base_Tarjetas].[Metrica].&amp;[" &amp; $A46 &amp; "]",
"[Base_Tarjetas].[SEGMENTO_DESCRIP]","[Base_Tarjetas].[SEGMENTO_DESCRIP].&amp;[" &amp; $C$6 &amp; "]",
"[Base_Tarjetas].[SITUACION]","[Base_Tarjetas].[SITUACION].&amp;[" &amp; $C46 &amp; "]",
"[Base_Tarjetas].[TIPO]","[Base_Tarjetas].[TIPO].&amp;[" &amp; $C$1 &amp; "]")/1000,
0)</f>
        <v>0</v>
      </c>
      <c r="AS46" s="8">
        <f>IFERROR(
GETPIVOTDATA("[Base_Tarjetas].[Importe]",TDinamica_R!$A$3,
"[Base_Tarjetas].[PERIODO]","[Base_Tarjetas].[PERIODO].&amp;[" &amp; TEXT(AS$6,"yyyymm") &amp; "]",
"[Base_Tarjetas].[Metrica]","[Base_Tarjetas].[Metrica].&amp;[" &amp; $A46 &amp; "]",
"[Base_Tarjetas].[SEGMENTO_DESCRIP]","[Base_Tarjetas].[SEGMENTO_DESCRIP].&amp;[" &amp; $C$6 &amp; "]",
"[Base_Tarjetas].[SITUACION]","[Base_Tarjetas].[SITUACION].&amp;[" &amp; $C46 &amp; "]",
"[Base_Tarjetas].[TIPO]","[Base_Tarjetas].[TIPO].&amp;[" &amp; $C$1 &amp; "]")/1000,
0)</f>
        <v>0</v>
      </c>
      <c r="AT46" s="8">
        <f>IFERROR(
GETPIVOTDATA("[Base_Tarjetas].[Importe]",TDinamica_R!$A$3,
"[Base_Tarjetas].[PERIODO]","[Base_Tarjetas].[PERIODO].&amp;[" &amp; TEXT(AT$6,"yyyymm") &amp; "]",
"[Base_Tarjetas].[Metrica]","[Base_Tarjetas].[Metrica].&amp;[" &amp; $A46 &amp; "]",
"[Base_Tarjetas].[SEGMENTO_DESCRIP]","[Base_Tarjetas].[SEGMENTO_DESCRIP].&amp;[" &amp; $C$6 &amp; "]",
"[Base_Tarjetas].[SITUACION]","[Base_Tarjetas].[SITUACION].&amp;[" &amp; $C46 &amp; "]",
"[Base_Tarjetas].[TIPO]","[Base_Tarjetas].[TIPO].&amp;[" &amp; $C$1 &amp; "]")/1000,
0)</f>
        <v>0</v>
      </c>
      <c r="AU46" s="8">
        <f>IFERROR(
GETPIVOTDATA("[Base_Tarjetas].[Importe]",TDinamica_R!$A$3,
"[Base_Tarjetas].[PERIODO]","[Base_Tarjetas].[PERIODO].&amp;[" &amp; TEXT(AU$6,"yyyymm") &amp; "]",
"[Base_Tarjetas].[Metrica]","[Base_Tarjetas].[Metrica].&amp;[" &amp; $A46 &amp; "]",
"[Base_Tarjetas].[SEGMENTO_DESCRIP]","[Base_Tarjetas].[SEGMENTO_DESCRIP].&amp;[" &amp; $C$6 &amp; "]",
"[Base_Tarjetas].[SITUACION]","[Base_Tarjetas].[SITUACION].&amp;[" &amp; $C46 &amp; "]",
"[Base_Tarjetas].[TIPO]","[Base_Tarjetas].[TIPO].&amp;[" &amp; $C$1 &amp; "]")/1000,
0)</f>
        <v>0</v>
      </c>
      <c r="AV46" s="8">
        <f>IFERROR(
GETPIVOTDATA("[Base_Tarjetas].[Importe]",TDinamica_R!$A$3,
"[Base_Tarjetas].[PERIODO]","[Base_Tarjetas].[PERIODO].&amp;[" &amp; TEXT(AV$6,"yyyymm") &amp; "]",
"[Base_Tarjetas].[Metrica]","[Base_Tarjetas].[Metrica].&amp;[" &amp; $A46 &amp; "]",
"[Base_Tarjetas].[SEGMENTO_DESCRIP]","[Base_Tarjetas].[SEGMENTO_DESCRIP].&amp;[" &amp; $C$6 &amp; "]",
"[Base_Tarjetas].[SITUACION]","[Base_Tarjetas].[SITUACION].&amp;[" &amp; $C46 &amp; "]",
"[Base_Tarjetas].[TIPO]","[Base_Tarjetas].[TIPO].&amp;[" &amp; $C$1 &amp; "]")/1000,
0)</f>
        <v>0</v>
      </c>
      <c r="AW46" s="8">
        <f>IFERROR(
GETPIVOTDATA("[Base_Tarjetas].[Importe]",TDinamica_R!$A$3,
"[Base_Tarjetas].[PERIODO]","[Base_Tarjetas].[PERIODO].&amp;[" &amp; TEXT(AW$6,"yyyymm") &amp; "]",
"[Base_Tarjetas].[Metrica]","[Base_Tarjetas].[Metrica].&amp;[" &amp; $A46 &amp; "]",
"[Base_Tarjetas].[SEGMENTO_DESCRIP]","[Base_Tarjetas].[SEGMENTO_DESCRIP].&amp;[" &amp; $C$6 &amp; "]",
"[Base_Tarjetas].[SITUACION]","[Base_Tarjetas].[SITUACION].&amp;[" &amp; $C46 &amp; "]",
"[Base_Tarjetas].[TIPO]","[Base_Tarjetas].[TIPO].&amp;[" &amp; $C$1 &amp; "]")/1000,
0)</f>
        <v>0</v>
      </c>
      <c r="AX46" s="8">
        <f>IFERROR(
GETPIVOTDATA("[Base_Tarjetas].[Importe]",TDinamica_R!$A$3,
"[Base_Tarjetas].[PERIODO]","[Base_Tarjetas].[PERIODO].&amp;[" &amp; TEXT(AX$6,"yyyymm") &amp; "]",
"[Base_Tarjetas].[Metrica]","[Base_Tarjetas].[Metrica].&amp;[" &amp; $A46 &amp; "]",
"[Base_Tarjetas].[SEGMENTO_DESCRIP]","[Base_Tarjetas].[SEGMENTO_DESCRIP].&amp;[" &amp; $C$6 &amp; "]",
"[Base_Tarjetas].[SITUACION]","[Base_Tarjetas].[SITUACION].&amp;[" &amp; $C46 &amp; "]",
"[Base_Tarjetas].[TIPO]","[Base_Tarjetas].[TIPO].&amp;[" &amp; $C$1 &amp; "]")/1000,
0)</f>
        <v>0</v>
      </c>
      <c r="AY46" s="8">
        <f>IFERROR(
GETPIVOTDATA("[Base_Tarjetas].[Importe]",TDinamica_R!$A$3,
"[Base_Tarjetas].[PERIODO]","[Base_Tarjetas].[PERIODO].&amp;[" &amp; TEXT(AY$6,"yyyymm") &amp; "]",
"[Base_Tarjetas].[Metrica]","[Base_Tarjetas].[Metrica].&amp;[" &amp; $A46 &amp; "]",
"[Base_Tarjetas].[SEGMENTO_DESCRIP]","[Base_Tarjetas].[SEGMENTO_DESCRIP].&amp;[" &amp; $C$6 &amp; "]",
"[Base_Tarjetas].[SITUACION]","[Base_Tarjetas].[SITUACION].&amp;[" &amp; $C46 &amp; "]",
"[Base_Tarjetas].[TIPO]","[Base_Tarjetas].[TIPO].&amp;[" &amp; $C$1 &amp; "]")/1000,
0)</f>
        <v>0</v>
      </c>
      <c r="AZ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TEXT(AZ$6,"yyyymm") &amp; "]"),
0)</f>
        <v>-2.6757342604346714</v>
      </c>
      <c r="BA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TEXT(BA$6,"yyyymm") &amp; "]"),
0)</f>
        <v>-2.4046356838825513</v>
      </c>
      <c r="BB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TEXT(BB$6,"yyyymm") &amp; "]"),
0)</f>
        <v>-2.6549093197889158</v>
      </c>
      <c r="BC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TEXT(BC$6,"yyyymm") &amp; "]"),
0)</f>
        <v>-2.5866896043700791</v>
      </c>
      <c r="BD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TEXT(BD$6,"yyyymm") &amp; "]"),
0)</f>
        <v>-2.7158472267608431</v>
      </c>
      <c r="BE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TEXT(BE$6,"yyyymm") &amp; "]"),
0)</f>
        <v>-2.6678469630987904</v>
      </c>
      <c r="BF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TEXT(BF$6,"yyyymm") &amp; "]"),
0)</f>
        <v>-2.7742015603648134</v>
      </c>
      <c r="BG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TEXT(BG$6,"yyyymm") &amp; "]"),
0)</f>
        <v>-2.784921968348784</v>
      </c>
      <c r="BH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TEXT(BH$6,"yyyymm") &amp; "]"),
0)</f>
        <v>-2.7209370660557211</v>
      </c>
      <c r="BI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TEXT(BI$6,"yyyymm") &amp; "]"),
0)</f>
        <v>-2.8517692551000104</v>
      </c>
      <c r="BJ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TEXT(BJ$6,"yyyymm") &amp; "]"),
0)</f>
        <v>-2.7955037845815633</v>
      </c>
      <c r="BK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TEXT(BK$6,"yyyymm") &amp; "]"),
0)</f>
        <v>-2.9128276493103464</v>
      </c>
      <c r="BO46" s="24">
        <f t="shared" si="34"/>
        <v>0</v>
      </c>
      <c r="BP46" s="24">
        <f t="shared" si="34"/>
        <v>-7.7352792641061381</v>
      </c>
      <c r="BQ46" s="24">
        <f t="shared" si="34"/>
        <v>0</v>
      </c>
      <c r="BR46" s="24">
        <f t="shared" si="34"/>
        <v>0</v>
      </c>
      <c r="BS46" s="24">
        <f t="shared" si="34"/>
        <v>0</v>
      </c>
      <c r="BT46" s="24">
        <f t="shared" si="34"/>
        <v>0</v>
      </c>
    </row>
    <row r="47" spans="1:72" collapsed="1" x14ac:dyDescent="0.25">
      <c r="C47" s="3" t="s">
        <v>22</v>
      </c>
      <c r="D47" s="10">
        <f>SUM(D44:D46)</f>
        <v>0</v>
      </c>
      <c r="E47" s="10">
        <f t="shared" ref="E47:BK47" si="35">SUM(E44:E46)</f>
        <v>0</v>
      </c>
      <c r="F47" s="10">
        <f t="shared" si="35"/>
        <v>0</v>
      </c>
      <c r="G47" s="10">
        <f t="shared" si="35"/>
        <v>0</v>
      </c>
      <c r="H47" s="10">
        <f t="shared" si="35"/>
        <v>0</v>
      </c>
      <c r="I47" s="10">
        <f t="shared" si="35"/>
        <v>0</v>
      </c>
      <c r="J47" s="10">
        <f t="shared" si="35"/>
        <v>0</v>
      </c>
      <c r="K47" s="10">
        <f t="shared" si="35"/>
        <v>0</v>
      </c>
      <c r="L47" s="10">
        <f t="shared" si="35"/>
        <v>0</v>
      </c>
      <c r="M47" s="10">
        <f t="shared" si="35"/>
        <v>0</v>
      </c>
      <c r="N47" s="10">
        <f t="shared" si="35"/>
        <v>0</v>
      </c>
      <c r="O47" s="10">
        <f t="shared" si="35"/>
        <v>0</v>
      </c>
      <c r="P47" s="10">
        <f t="shared" si="35"/>
        <v>0</v>
      </c>
      <c r="Q47" s="10">
        <f t="shared" si="35"/>
        <v>0</v>
      </c>
      <c r="R47" s="10">
        <f t="shared" si="35"/>
        <v>0</v>
      </c>
      <c r="S47" s="10">
        <f t="shared" si="35"/>
        <v>0</v>
      </c>
      <c r="T47" s="10">
        <f t="shared" si="35"/>
        <v>0</v>
      </c>
      <c r="U47" s="10">
        <f t="shared" si="35"/>
        <v>0</v>
      </c>
      <c r="V47" s="10">
        <f t="shared" si="35"/>
        <v>0</v>
      </c>
      <c r="W47" s="10">
        <f t="shared" si="35"/>
        <v>0</v>
      </c>
      <c r="X47" s="10">
        <f t="shared" si="35"/>
        <v>0</v>
      </c>
      <c r="Y47" s="10">
        <f t="shared" si="35"/>
        <v>0</v>
      </c>
      <c r="Z47" s="10">
        <f t="shared" si="35"/>
        <v>0</v>
      </c>
      <c r="AA47" s="10">
        <f t="shared" si="35"/>
        <v>0</v>
      </c>
      <c r="AB47" s="10">
        <f t="shared" si="35"/>
        <v>0</v>
      </c>
      <c r="AC47" s="10">
        <f t="shared" si="35"/>
        <v>0</v>
      </c>
      <c r="AD47" s="10">
        <f t="shared" si="35"/>
        <v>0</v>
      </c>
      <c r="AE47" s="10">
        <f t="shared" si="35"/>
        <v>0</v>
      </c>
      <c r="AF47" s="10">
        <f t="shared" si="35"/>
        <v>0</v>
      </c>
      <c r="AG47" s="10">
        <f t="shared" si="35"/>
        <v>0</v>
      </c>
      <c r="AH47" s="10">
        <f t="shared" si="35"/>
        <v>0</v>
      </c>
      <c r="AI47" s="10">
        <f t="shared" si="35"/>
        <v>0</v>
      </c>
      <c r="AJ47" s="10">
        <f t="shared" si="35"/>
        <v>0</v>
      </c>
      <c r="AK47" s="10">
        <f t="shared" si="35"/>
        <v>0</v>
      </c>
      <c r="AL47" s="10">
        <f t="shared" si="35"/>
        <v>0</v>
      </c>
      <c r="AM47" s="10">
        <f t="shared" si="35"/>
        <v>0</v>
      </c>
      <c r="AN47" s="10">
        <f t="shared" si="35"/>
        <v>0</v>
      </c>
      <c r="AO47" s="10">
        <f t="shared" si="35"/>
        <v>0</v>
      </c>
      <c r="AP47" s="10">
        <f t="shared" si="35"/>
        <v>0</v>
      </c>
      <c r="AQ47" s="10">
        <f t="shared" si="35"/>
        <v>0</v>
      </c>
      <c r="AR47" s="10">
        <f t="shared" si="35"/>
        <v>0</v>
      </c>
      <c r="AS47" s="10">
        <f t="shared" si="35"/>
        <v>0</v>
      </c>
      <c r="AT47" s="10">
        <f t="shared" si="35"/>
        <v>0</v>
      </c>
      <c r="AU47" s="10">
        <f t="shared" si="35"/>
        <v>0</v>
      </c>
      <c r="AV47" s="10">
        <f t="shared" si="35"/>
        <v>0</v>
      </c>
      <c r="AW47" s="10">
        <f t="shared" si="35"/>
        <v>0</v>
      </c>
      <c r="AX47" s="10">
        <f t="shared" si="35"/>
        <v>0</v>
      </c>
      <c r="AY47" s="10">
        <f t="shared" si="35"/>
        <v>0</v>
      </c>
      <c r="AZ47" s="10">
        <f t="shared" si="35"/>
        <v>-3130.7250086538497</v>
      </c>
      <c r="BA47" s="10">
        <f t="shared" si="35"/>
        <v>-2813.527928969148</v>
      </c>
      <c r="BB47" s="10">
        <f t="shared" si="35"/>
        <v>-3106.3589258752086</v>
      </c>
      <c r="BC47" s="10">
        <f t="shared" si="35"/>
        <v>-3026.5389032731487</v>
      </c>
      <c r="BD47" s="10">
        <f t="shared" si="35"/>
        <v>-3177.6589171161331</v>
      </c>
      <c r="BE47" s="10">
        <f t="shared" si="35"/>
        <v>-3121.4965290603195</v>
      </c>
      <c r="BF47" s="10">
        <f t="shared" si="35"/>
        <v>-3245.936015585396</v>
      </c>
      <c r="BG47" s="10">
        <f t="shared" si="35"/>
        <v>-3258.4793573793368</v>
      </c>
      <c r="BH47" s="10">
        <f t="shared" si="35"/>
        <v>-3183.6142496041634</v>
      </c>
      <c r="BI47" s="10">
        <f t="shared" si="35"/>
        <v>-3336.6935789809695</v>
      </c>
      <c r="BJ47" s="10">
        <f t="shared" si="35"/>
        <v>-3270.8605408200115</v>
      </c>
      <c r="BK47" s="10">
        <f t="shared" si="35"/>
        <v>-3408.1345455108403</v>
      </c>
      <c r="BO47" s="23">
        <f>SUM(BO44:BO46)</f>
        <v>0</v>
      </c>
      <c r="BP47" s="23">
        <f t="shared" ref="BP47:BT47" si="36">SUM(BP44:BP46)</f>
        <v>-9050.6118634982049</v>
      </c>
      <c r="BQ47" s="23">
        <f t="shared" si="36"/>
        <v>0</v>
      </c>
      <c r="BR47" s="23">
        <f t="shared" si="36"/>
        <v>0</v>
      </c>
      <c r="BS47" s="23">
        <f t="shared" si="36"/>
        <v>0</v>
      </c>
      <c r="BT47" s="23">
        <f t="shared" si="36"/>
        <v>0</v>
      </c>
    </row>
    <row r="50" spans="1:72" hidden="1" outlineLevel="1" x14ac:dyDescent="0.25">
      <c r="A50" s="11"/>
      <c r="C50" s="2" t="s">
        <v>0</v>
      </c>
      <c r="D50" s="8">
        <f>D38+D44</f>
        <v>0</v>
      </c>
      <c r="E50" s="8">
        <f t="shared" ref="E50:BK53" si="37">E38+E44</f>
        <v>0</v>
      </c>
      <c r="F50" s="8">
        <f t="shared" si="37"/>
        <v>0</v>
      </c>
      <c r="G50" s="8">
        <f t="shared" si="37"/>
        <v>0</v>
      </c>
      <c r="H50" s="8">
        <f t="shared" si="37"/>
        <v>0</v>
      </c>
      <c r="I50" s="8">
        <f t="shared" si="37"/>
        <v>0</v>
      </c>
      <c r="J50" s="8">
        <f t="shared" si="37"/>
        <v>0</v>
      </c>
      <c r="K50" s="8">
        <f t="shared" si="37"/>
        <v>0</v>
      </c>
      <c r="L50" s="8">
        <f t="shared" si="37"/>
        <v>0</v>
      </c>
      <c r="M50" s="8">
        <f t="shared" si="37"/>
        <v>0</v>
      </c>
      <c r="N50" s="8">
        <f t="shared" si="37"/>
        <v>0</v>
      </c>
      <c r="O50" s="8">
        <f t="shared" si="37"/>
        <v>0</v>
      </c>
      <c r="P50" s="8">
        <f t="shared" si="37"/>
        <v>0</v>
      </c>
      <c r="Q50" s="8">
        <f t="shared" si="37"/>
        <v>0</v>
      </c>
      <c r="R50" s="8">
        <f t="shared" si="37"/>
        <v>0</v>
      </c>
      <c r="S50" s="8">
        <f t="shared" si="37"/>
        <v>0</v>
      </c>
      <c r="T50" s="8">
        <f t="shared" si="37"/>
        <v>0</v>
      </c>
      <c r="U50" s="8">
        <f t="shared" si="37"/>
        <v>0</v>
      </c>
      <c r="V50" s="8">
        <f t="shared" si="37"/>
        <v>0</v>
      </c>
      <c r="W50" s="8">
        <f t="shared" si="37"/>
        <v>0</v>
      </c>
      <c r="X50" s="8">
        <f t="shared" si="37"/>
        <v>0</v>
      </c>
      <c r="Y50" s="8">
        <f t="shared" si="37"/>
        <v>0</v>
      </c>
      <c r="Z50" s="8">
        <f t="shared" si="37"/>
        <v>0</v>
      </c>
      <c r="AA50" s="8">
        <f t="shared" si="37"/>
        <v>0</v>
      </c>
      <c r="AB50" s="8">
        <f t="shared" si="37"/>
        <v>0</v>
      </c>
      <c r="AC50" s="8">
        <f t="shared" si="37"/>
        <v>0</v>
      </c>
      <c r="AD50" s="8">
        <f t="shared" si="37"/>
        <v>0</v>
      </c>
      <c r="AE50" s="8">
        <f t="shared" si="37"/>
        <v>0</v>
      </c>
      <c r="AF50" s="8">
        <f t="shared" si="37"/>
        <v>0</v>
      </c>
      <c r="AG50" s="8">
        <f t="shared" si="37"/>
        <v>0</v>
      </c>
      <c r="AH50" s="8">
        <f t="shared" si="37"/>
        <v>0</v>
      </c>
      <c r="AI50" s="8">
        <f t="shared" si="37"/>
        <v>0</v>
      </c>
      <c r="AJ50" s="8">
        <f t="shared" si="37"/>
        <v>0</v>
      </c>
      <c r="AK50" s="8">
        <f t="shared" si="37"/>
        <v>0</v>
      </c>
      <c r="AL50" s="8">
        <f t="shared" si="37"/>
        <v>0</v>
      </c>
      <c r="AM50" s="8">
        <f t="shared" si="37"/>
        <v>0</v>
      </c>
      <c r="AN50" s="8">
        <f t="shared" si="37"/>
        <v>0</v>
      </c>
      <c r="AO50" s="8">
        <f t="shared" si="37"/>
        <v>0</v>
      </c>
      <c r="AP50" s="8">
        <f t="shared" si="37"/>
        <v>0</v>
      </c>
      <c r="AQ50" s="8">
        <f t="shared" si="37"/>
        <v>0</v>
      </c>
      <c r="AR50" s="8">
        <f t="shared" si="37"/>
        <v>0</v>
      </c>
      <c r="AS50" s="8">
        <f t="shared" si="37"/>
        <v>0</v>
      </c>
      <c r="AT50" s="8">
        <f t="shared" si="37"/>
        <v>0</v>
      </c>
      <c r="AU50" s="8">
        <f t="shared" si="37"/>
        <v>0</v>
      </c>
      <c r="AV50" s="8">
        <f t="shared" si="37"/>
        <v>0</v>
      </c>
      <c r="AW50" s="8">
        <f t="shared" si="37"/>
        <v>0</v>
      </c>
      <c r="AX50" s="8">
        <f t="shared" si="37"/>
        <v>0</v>
      </c>
      <c r="AY50" s="8">
        <f t="shared" si="37"/>
        <v>0</v>
      </c>
      <c r="AZ50" s="8">
        <f t="shared" si="37"/>
        <v>8257.8547112333163</v>
      </c>
      <c r="BA50" s="8">
        <f t="shared" si="37"/>
        <v>7808.7833479400542</v>
      </c>
      <c r="BB50" s="8">
        <f t="shared" si="37"/>
        <v>9057.7797772266276</v>
      </c>
      <c r="BC50" s="8">
        <f t="shared" si="37"/>
        <v>8786.9823474103741</v>
      </c>
      <c r="BD50" s="8">
        <f t="shared" si="37"/>
        <v>8949.8243620745925</v>
      </c>
      <c r="BE50" s="8">
        <f t="shared" si="37"/>
        <v>9678.3597875191117</v>
      </c>
      <c r="BF50" s="8">
        <f t="shared" si="37"/>
        <v>9690.7237945706347</v>
      </c>
      <c r="BG50" s="8">
        <f t="shared" si="37"/>
        <v>9887.6029711513911</v>
      </c>
      <c r="BH50" s="8">
        <f t="shared" si="37"/>
        <v>9871.6851019092846</v>
      </c>
      <c r="BI50" s="8">
        <f t="shared" si="37"/>
        <v>10097.586758810963</v>
      </c>
      <c r="BJ50" s="8">
        <f t="shared" si="37"/>
        <v>10414.764754431812</v>
      </c>
      <c r="BK50" s="8">
        <f t="shared" si="37"/>
        <v>10697.966044624231</v>
      </c>
      <c r="BO50" s="24">
        <f>BO38+BO44</f>
        <v>0</v>
      </c>
      <c r="BP50" s="24">
        <f t="shared" ref="BP50:BT50" si="38">BP38+BP44</f>
        <v>25124.417836399996</v>
      </c>
      <c r="BQ50" s="24">
        <f t="shared" si="38"/>
        <v>0</v>
      </c>
      <c r="BR50" s="24">
        <f t="shared" si="38"/>
        <v>0</v>
      </c>
      <c r="BS50" s="24">
        <f t="shared" si="38"/>
        <v>0</v>
      </c>
      <c r="BT50" s="24">
        <f t="shared" si="38"/>
        <v>0</v>
      </c>
    </row>
    <row r="51" spans="1:72" hidden="1" outlineLevel="1" x14ac:dyDescent="0.25">
      <c r="A51" s="11"/>
      <c r="C51" s="2" t="s">
        <v>1</v>
      </c>
      <c r="D51" s="8">
        <f t="shared" ref="D51:AY53" si="39">D39+D45</f>
        <v>0</v>
      </c>
      <c r="E51" s="8">
        <f t="shared" si="39"/>
        <v>0</v>
      </c>
      <c r="F51" s="8">
        <f t="shared" si="39"/>
        <v>0</v>
      </c>
      <c r="G51" s="8">
        <f t="shared" si="39"/>
        <v>0</v>
      </c>
      <c r="H51" s="8">
        <f t="shared" si="39"/>
        <v>0</v>
      </c>
      <c r="I51" s="8">
        <f t="shared" si="39"/>
        <v>0</v>
      </c>
      <c r="J51" s="8">
        <f t="shared" si="39"/>
        <v>0</v>
      </c>
      <c r="K51" s="8">
        <f t="shared" si="39"/>
        <v>0</v>
      </c>
      <c r="L51" s="8">
        <f t="shared" si="39"/>
        <v>0</v>
      </c>
      <c r="M51" s="8">
        <f t="shared" si="39"/>
        <v>0</v>
      </c>
      <c r="N51" s="8">
        <f t="shared" si="39"/>
        <v>0</v>
      </c>
      <c r="O51" s="8">
        <f t="shared" si="39"/>
        <v>0</v>
      </c>
      <c r="P51" s="8">
        <f t="shared" si="39"/>
        <v>0</v>
      </c>
      <c r="Q51" s="8">
        <f t="shared" si="39"/>
        <v>0</v>
      </c>
      <c r="R51" s="8">
        <f t="shared" si="39"/>
        <v>0</v>
      </c>
      <c r="S51" s="8">
        <f t="shared" si="39"/>
        <v>0</v>
      </c>
      <c r="T51" s="8">
        <f t="shared" si="39"/>
        <v>0</v>
      </c>
      <c r="U51" s="8">
        <f t="shared" si="39"/>
        <v>0</v>
      </c>
      <c r="V51" s="8">
        <f t="shared" si="39"/>
        <v>0</v>
      </c>
      <c r="W51" s="8">
        <f t="shared" si="39"/>
        <v>0</v>
      </c>
      <c r="X51" s="8">
        <f t="shared" si="39"/>
        <v>0</v>
      </c>
      <c r="Y51" s="8">
        <f t="shared" si="39"/>
        <v>0</v>
      </c>
      <c r="Z51" s="8">
        <f t="shared" si="39"/>
        <v>0</v>
      </c>
      <c r="AA51" s="8">
        <f t="shared" si="39"/>
        <v>0</v>
      </c>
      <c r="AB51" s="8">
        <f t="shared" si="39"/>
        <v>0</v>
      </c>
      <c r="AC51" s="8">
        <f t="shared" si="39"/>
        <v>0</v>
      </c>
      <c r="AD51" s="8">
        <f t="shared" si="39"/>
        <v>0</v>
      </c>
      <c r="AE51" s="8">
        <f t="shared" si="39"/>
        <v>0</v>
      </c>
      <c r="AF51" s="8">
        <f t="shared" si="39"/>
        <v>0</v>
      </c>
      <c r="AG51" s="8">
        <f t="shared" si="39"/>
        <v>0</v>
      </c>
      <c r="AH51" s="8">
        <f t="shared" si="39"/>
        <v>0</v>
      </c>
      <c r="AI51" s="8">
        <f t="shared" si="39"/>
        <v>0</v>
      </c>
      <c r="AJ51" s="8">
        <f t="shared" si="39"/>
        <v>0</v>
      </c>
      <c r="AK51" s="8">
        <f t="shared" si="39"/>
        <v>0</v>
      </c>
      <c r="AL51" s="8">
        <f t="shared" si="39"/>
        <v>0</v>
      </c>
      <c r="AM51" s="8">
        <f t="shared" si="39"/>
        <v>0</v>
      </c>
      <c r="AN51" s="8">
        <f t="shared" si="39"/>
        <v>0</v>
      </c>
      <c r="AO51" s="8">
        <f t="shared" si="39"/>
        <v>0</v>
      </c>
      <c r="AP51" s="8">
        <f t="shared" si="39"/>
        <v>0</v>
      </c>
      <c r="AQ51" s="8">
        <f t="shared" si="39"/>
        <v>0</v>
      </c>
      <c r="AR51" s="8">
        <f t="shared" si="39"/>
        <v>0</v>
      </c>
      <c r="AS51" s="8">
        <f t="shared" si="39"/>
        <v>0</v>
      </c>
      <c r="AT51" s="8">
        <f t="shared" si="39"/>
        <v>0</v>
      </c>
      <c r="AU51" s="8">
        <f t="shared" si="39"/>
        <v>0</v>
      </c>
      <c r="AV51" s="8">
        <f t="shared" si="39"/>
        <v>0</v>
      </c>
      <c r="AW51" s="8">
        <f t="shared" si="39"/>
        <v>0</v>
      </c>
      <c r="AX51" s="8">
        <f t="shared" si="39"/>
        <v>0</v>
      </c>
      <c r="AY51" s="8">
        <f t="shared" si="39"/>
        <v>0</v>
      </c>
      <c r="AZ51" s="8">
        <f t="shared" si="37"/>
        <v>23.717707587770004</v>
      </c>
      <c r="BA51" s="8">
        <f t="shared" si="37"/>
        <v>23.158250645125353</v>
      </c>
      <c r="BB51" s="8">
        <f t="shared" si="37"/>
        <v>28.063310970470749</v>
      </c>
      <c r="BC51" s="8">
        <f t="shared" si="37"/>
        <v>29.388794440046606</v>
      </c>
      <c r="BD51" s="8">
        <f t="shared" si="37"/>
        <v>32.894317949478243</v>
      </c>
      <c r="BE51" s="8">
        <f t="shared" si="37"/>
        <v>34.681119367383808</v>
      </c>
      <c r="BF51" s="8">
        <f t="shared" si="37"/>
        <v>38.788811984769687</v>
      </c>
      <c r="BG51" s="8">
        <f t="shared" si="37"/>
        <v>41.731339219890287</v>
      </c>
      <c r="BH51" s="8">
        <f t="shared" si="37"/>
        <v>43.864638947902087</v>
      </c>
      <c r="BI51" s="8">
        <f t="shared" si="37"/>
        <v>49.642587265855525</v>
      </c>
      <c r="BJ51" s="8">
        <f t="shared" si="37"/>
        <v>52.418949430285743</v>
      </c>
      <c r="BK51" s="8">
        <f t="shared" si="37"/>
        <v>58.890055356982202</v>
      </c>
      <c r="BO51" s="24">
        <f t="shared" ref="BO51:BT52" si="40">BO39+BO45</f>
        <v>0</v>
      </c>
      <c r="BP51" s="24">
        <f t="shared" si="40"/>
        <v>74.939269203366095</v>
      </c>
      <c r="BQ51" s="24">
        <f t="shared" si="40"/>
        <v>0</v>
      </c>
      <c r="BR51" s="24">
        <f t="shared" si="40"/>
        <v>0</v>
      </c>
      <c r="BS51" s="24">
        <f t="shared" si="40"/>
        <v>0</v>
      </c>
      <c r="BT51" s="24">
        <f t="shared" si="40"/>
        <v>0</v>
      </c>
    </row>
    <row r="52" spans="1:72" hidden="1" outlineLevel="1" x14ac:dyDescent="0.25">
      <c r="A52" s="11"/>
      <c r="C52" s="2" t="s">
        <v>9</v>
      </c>
      <c r="D52" s="8">
        <f t="shared" si="39"/>
        <v>0</v>
      </c>
      <c r="E52" s="8">
        <f t="shared" si="39"/>
        <v>0</v>
      </c>
      <c r="F52" s="8">
        <f t="shared" si="39"/>
        <v>0</v>
      </c>
      <c r="G52" s="8">
        <f t="shared" si="39"/>
        <v>0</v>
      </c>
      <c r="H52" s="8">
        <f t="shared" si="39"/>
        <v>0</v>
      </c>
      <c r="I52" s="8">
        <f t="shared" si="39"/>
        <v>0</v>
      </c>
      <c r="J52" s="8">
        <f t="shared" si="39"/>
        <v>0</v>
      </c>
      <c r="K52" s="8">
        <f t="shared" si="39"/>
        <v>0</v>
      </c>
      <c r="L52" s="8">
        <f t="shared" si="39"/>
        <v>0</v>
      </c>
      <c r="M52" s="8">
        <f t="shared" si="39"/>
        <v>0</v>
      </c>
      <c r="N52" s="8">
        <f t="shared" si="39"/>
        <v>0</v>
      </c>
      <c r="O52" s="8">
        <f t="shared" si="39"/>
        <v>0</v>
      </c>
      <c r="P52" s="8">
        <f t="shared" si="39"/>
        <v>0</v>
      </c>
      <c r="Q52" s="8">
        <f t="shared" si="39"/>
        <v>0</v>
      </c>
      <c r="R52" s="8">
        <f t="shared" si="39"/>
        <v>0</v>
      </c>
      <c r="S52" s="8">
        <f t="shared" si="39"/>
        <v>0</v>
      </c>
      <c r="T52" s="8">
        <f t="shared" si="39"/>
        <v>0</v>
      </c>
      <c r="U52" s="8">
        <f t="shared" si="39"/>
        <v>0</v>
      </c>
      <c r="V52" s="8">
        <f t="shared" si="39"/>
        <v>0</v>
      </c>
      <c r="W52" s="8">
        <f t="shared" si="39"/>
        <v>0</v>
      </c>
      <c r="X52" s="8">
        <f t="shared" si="39"/>
        <v>0</v>
      </c>
      <c r="Y52" s="8">
        <f t="shared" si="39"/>
        <v>0</v>
      </c>
      <c r="Z52" s="8">
        <f t="shared" si="39"/>
        <v>0</v>
      </c>
      <c r="AA52" s="8">
        <f t="shared" si="39"/>
        <v>0</v>
      </c>
      <c r="AB52" s="8">
        <f t="shared" si="39"/>
        <v>0</v>
      </c>
      <c r="AC52" s="8">
        <f t="shared" si="39"/>
        <v>0</v>
      </c>
      <c r="AD52" s="8">
        <f t="shared" si="39"/>
        <v>0</v>
      </c>
      <c r="AE52" s="8">
        <f t="shared" si="39"/>
        <v>0</v>
      </c>
      <c r="AF52" s="8">
        <f t="shared" si="39"/>
        <v>0</v>
      </c>
      <c r="AG52" s="8">
        <f t="shared" si="39"/>
        <v>0</v>
      </c>
      <c r="AH52" s="8">
        <f t="shared" si="39"/>
        <v>0</v>
      </c>
      <c r="AI52" s="8">
        <f t="shared" si="39"/>
        <v>0</v>
      </c>
      <c r="AJ52" s="8">
        <f t="shared" si="39"/>
        <v>0</v>
      </c>
      <c r="AK52" s="8">
        <f t="shared" si="39"/>
        <v>0</v>
      </c>
      <c r="AL52" s="8">
        <f t="shared" si="39"/>
        <v>0</v>
      </c>
      <c r="AM52" s="8">
        <f t="shared" si="39"/>
        <v>0</v>
      </c>
      <c r="AN52" s="8">
        <f t="shared" si="39"/>
        <v>0</v>
      </c>
      <c r="AO52" s="8">
        <f t="shared" si="39"/>
        <v>0</v>
      </c>
      <c r="AP52" s="8">
        <f t="shared" si="39"/>
        <v>0</v>
      </c>
      <c r="AQ52" s="8">
        <f t="shared" si="39"/>
        <v>0</v>
      </c>
      <c r="AR52" s="8">
        <f t="shared" si="39"/>
        <v>0</v>
      </c>
      <c r="AS52" s="8">
        <f t="shared" si="39"/>
        <v>0</v>
      </c>
      <c r="AT52" s="8">
        <f t="shared" si="39"/>
        <v>0</v>
      </c>
      <c r="AU52" s="8">
        <f t="shared" si="39"/>
        <v>0</v>
      </c>
      <c r="AV52" s="8">
        <f t="shared" si="39"/>
        <v>0</v>
      </c>
      <c r="AW52" s="8">
        <f t="shared" si="39"/>
        <v>0</v>
      </c>
      <c r="AX52" s="8">
        <f t="shared" si="39"/>
        <v>0</v>
      </c>
      <c r="AY52" s="8">
        <f t="shared" si="39"/>
        <v>0</v>
      </c>
      <c r="AZ52" s="8">
        <f t="shared" si="37"/>
        <v>72.536054830413676</v>
      </c>
      <c r="BA52" s="8">
        <f t="shared" si="37"/>
        <v>70.025301025704749</v>
      </c>
      <c r="BB52" s="8">
        <f t="shared" si="37"/>
        <v>67.166079532332162</v>
      </c>
      <c r="BC52" s="8">
        <f t="shared" si="37"/>
        <v>72.565036855165673</v>
      </c>
      <c r="BD52" s="8">
        <f t="shared" si="37"/>
        <v>76.538974594583522</v>
      </c>
      <c r="BE52" s="8">
        <f t="shared" si="37"/>
        <v>72.428556863732567</v>
      </c>
      <c r="BF52" s="8">
        <f t="shared" si="37"/>
        <v>71.69377399868101</v>
      </c>
      <c r="BG52" s="8">
        <f t="shared" si="37"/>
        <v>78.522224946312477</v>
      </c>
      <c r="BH52" s="8">
        <f t="shared" si="37"/>
        <v>77.657009703813827</v>
      </c>
      <c r="BI52" s="8">
        <f t="shared" si="37"/>
        <v>77.197329257229995</v>
      </c>
      <c r="BJ52" s="8">
        <f t="shared" si="37"/>
        <v>77.316290519865291</v>
      </c>
      <c r="BK52" s="8">
        <f t="shared" si="37"/>
        <v>79.009958051399195</v>
      </c>
      <c r="BO52" s="24">
        <f t="shared" si="40"/>
        <v>0</v>
      </c>
      <c r="BP52" s="24">
        <f t="shared" si="40"/>
        <v>209.72743538845057</v>
      </c>
      <c r="BQ52" s="24">
        <f t="shared" si="40"/>
        <v>0</v>
      </c>
      <c r="BR52" s="24">
        <f t="shared" si="40"/>
        <v>0</v>
      </c>
      <c r="BS52" s="24">
        <f t="shared" si="40"/>
        <v>0</v>
      </c>
      <c r="BT52" s="24">
        <f t="shared" si="40"/>
        <v>0</v>
      </c>
    </row>
    <row r="53" spans="1:72" collapsed="1" x14ac:dyDescent="0.25">
      <c r="C53" s="3" t="s">
        <v>30</v>
      </c>
      <c r="D53" s="10">
        <f t="shared" si="39"/>
        <v>0</v>
      </c>
      <c r="E53" s="10">
        <f t="shared" si="39"/>
        <v>0</v>
      </c>
      <c r="F53" s="10">
        <f t="shared" si="39"/>
        <v>0</v>
      </c>
      <c r="G53" s="10">
        <f t="shared" si="39"/>
        <v>0</v>
      </c>
      <c r="H53" s="10">
        <f t="shared" si="39"/>
        <v>0</v>
      </c>
      <c r="I53" s="10">
        <f t="shared" si="39"/>
        <v>0</v>
      </c>
      <c r="J53" s="10">
        <f t="shared" si="39"/>
        <v>0</v>
      </c>
      <c r="K53" s="10">
        <f t="shared" si="39"/>
        <v>0</v>
      </c>
      <c r="L53" s="10">
        <f t="shared" si="39"/>
        <v>0</v>
      </c>
      <c r="M53" s="10">
        <f t="shared" si="39"/>
        <v>0</v>
      </c>
      <c r="N53" s="10">
        <f t="shared" si="39"/>
        <v>0</v>
      </c>
      <c r="O53" s="10">
        <f t="shared" si="39"/>
        <v>0</v>
      </c>
      <c r="P53" s="10">
        <f t="shared" si="39"/>
        <v>0</v>
      </c>
      <c r="Q53" s="10">
        <f t="shared" si="39"/>
        <v>0</v>
      </c>
      <c r="R53" s="10">
        <f t="shared" si="39"/>
        <v>0</v>
      </c>
      <c r="S53" s="10">
        <f t="shared" si="39"/>
        <v>0</v>
      </c>
      <c r="T53" s="10">
        <f t="shared" si="39"/>
        <v>0</v>
      </c>
      <c r="U53" s="10">
        <f t="shared" si="39"/>
        <v>0</v>
      </c>
      <c r="V53" s="10">
        <f t="shared" si="39"/>
        <v>0</v>
      </c>
      <c r="W53" s="10">
        <f t="shared" si="39"/>
        <v>0</v>
      </c>
      <c r="X53" s="10">
        <f t="shared" si="39"/>
        <v>0</v>
      </c>
      <c r="Y53" s="10">
        <f t="shared" si="39"/>
        <v>0</v>
      </c>
      <c r="Z53" s="10">
        <f t="shared" si="39"/>
        <v>0</v>
      </c>
      <c r="AA53" s="10">
        <f t="shared" si="39"/>
        <v>0</v>
      </c>
      <c r="AB53" s="10">
        <f t="shared" si="39"/>
        <v>0</v>
      </c>
      <c r="AC53" s="10">
        <f t="shared" si="39"/>
        <v>0</v>
      </c>
      <c r="AD53" s="10">
        <f t="shared" si="39"/>
        <v>0</v>
      </c>
      <c r="AE53" s="10">
        <f t="shared" si="39"/>
        <v>0</v>
      </c>
      <c r="AF53" s="10">
        <f t="shared" si="39"/>
        <v>0</v>
      </c>
      <c r="AG53" s="10">
        <f t="shared" si="39"/>
        <v>0</v>
      </c>
      <c r="AH53" s="10">
        <f t="shared" si="39"/>
        <v>0</v>
      </c>
      <c r="AI53" s="10">
        <f t="shared" si="39"/>
        <v>0</v>
      </c>
      <c r="AJ53" s="10">
        <f t="shared" si="39"/>
        <v>0</v>
      </c>
      <c r="AK53" s="10">
        <f t="shared" si="39"/>
        <v>0</v>
      </c>
      <c r="AL53" s="10">
        <f t="shared" si="39"/>
        <v>0</v>
      </c>
      <c r="AM53" s="10">
        <f t="shared" si="39"/>
        <v>0</v>
      </c>
      <c r="AN53" s="10">
        <f t="shared" si="39"/>
        <v>0</v>
      </c>
      <c r="AO53" s="10">
        <f t="shared" si="39"/>
        <v>0</v>
      </c>
      <c r="AP53" s="10">
        <f t="shared" si="39"/>
        <v>0</v>
      </c>
      <c r="AQ53" s="10">
        <f t="shared" si="39"/>
        <v>0</v>
      </c>
      <c r="AR53" s="10">
        <f t="shared" si="39"/>
        <v>0</v>
      </c>
      <c r="AS53" s="10">
        <f t="shared" si="39"/>
        <v>0</v>
      </c>
      <c r="AT53" s="10">
        <f t="shared" si="39"/>
        <v>0</v>
      </c>
      <c r="AU53" s="10">
        <f t="shared" si="39"/>
        <v>0</v>
      </c>
      <c r="AV53" s="10">
        <f t="shared" si="39"/>
        <v>0</v>
      </c>
      <c r="AW53" s="10">
        <f t="shared" si="39"/>
        <v>0</v>
      </c>
      <c r="AX53" s="10">
        <f t="shared" si="39"/>
        <v>0</v>
      </c>
      <c r="AY53" s="10">
        <f t="shared" si="39"/>
        <v>0</v>
      </c>
      <c r="AZ53" s="10">
        <f t="shared" si="37"/>
        <v>8354.1084736514986</v>
      </c>
      <c r="BA53" s="10">
        <f t="shared" si="37"/>
        <v>7901.966899610883</v>
      </c>
      <c r="BB53" s="10">
        <f t="shared" si="37"/>
        <v>9153.0091677294295</v>
      </c>
      <c r="BC53" s="10">
        <f t="shared" si="37"/>
        <v>8888.9361787055859</v>
      </c>
      <c r="BD53" s="10">
        <f t="shared" si="37"/>
        <v>9059.2576546186574</v>
      </c>
      <c r="BE53" s="10">
        <f t="shared" si="37"/>
        <v>9785.4694637502289</v>
      </c>
      <c r="BF53" s="10">
        <f t="shared" si="37"/>
        <v>9801.2063805540856</v>
      </c>
      <c r="BG53" s="10">
        <f t="shared" si="37"/>
        <v>10007.856535317595</v>
      </c>
      <c r="BH53" s="10">
        <f t="shared" si="37"/>
        <v>9993.2067505610012</v>
      </c>
      <c r="BI53" s="10">
        <f t="shared" si="37"/>
        <v>10224.426675334049</v>
      </c>
      <c r="BJ53" s="10">
        <f t="shared" si="37"/>
        <v>10544.499994381962</v>
      </c>
      <c r="BK53" s="10">
        <f t="shared" si="37"/>
        <v>10835.866058032614</v>
      </c>
      <c r="BO53" s="23">
        <f t="shared" ref="BO53:BT53" si="41">SUM(BO50:BO52)</f>
        <v>0</v>
      </c>
      <c r="BP53" s="23">
        <f t="shared" si="41"/>
        <v>25409.084540991811</v>
      </c>
      <c r="BQ53" s="23">
        <f t="shared" si="41"/>
        <v>0</v>
      </c>
      <c r="BR53" s="23">
        <f t="shared" si="41"/>
        <v>0</v>
      </c>
      <c r="BS53" s="23">
        <f t="shared" si="41"/>
        <v>0</v>
      </c>
      <c r="BT53" s="23">
        <f t="shared" si="41"/>
        <v>0</v>
      </c>
    </row>
    <row r="54" spans="1:72" x14ac:dyDescent="0.25">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O54" s="18"/>
      <c r="BP54" s="18"/>
      <c r="BQ54" s="18"/>
      <c r="BR54" s="18"/>
      <c r="BS54" s="18"/>
      <c r="BT54" s="18"/>
    </row>
    <row r="55" spans="1:72" x14ac:dyDescent="0.25">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O55" s="18"/>
      <c r="BP55" s="18"/>
      <c r="BQ55" s="18"/>
      <c r="BR55" s="18"/>
      <c r="BS55" s="18"/>
      <c r="BT55" s="18"/>
    </row>
    <row r="56" spans="1:72" hidden="1" outlineLevel="1" x14ac:dyDescent="0.25">
      <c r="A56" s="11" t="s">
        <v>28</v>
      </c>
      <c r="C56" s="2" t="s">
        <v>31</v>
      </c>
      <c r="D56" s="8">
        <f>IFERROR(
GETPIVOTDATA("[Base_Tarjetas].[Importe]",TDinamica_R!$A$3,
"[Base_Tarjetas].[PERIODO]","[Base_Tarjetas].[PERIODO].&amp;[" &amp; TEXT(D$6,"yyyymm") &amp; "]",
"[Base_Tarjetas].[Metrica]","[Base_Tarjetas].[Metrica].&amp;[" &amp; $A56 &amp; "]",
"[Base_Tarjetas].[SEGMENTO_DESCRIP]","[Base_Tarjetas].[SEGMENTO_DESCRIP].&amp;[" &amp; $C$6 &amp; "]",
"[Base_Tarjetas].[SITUACION]","[Base_Tarjetas].[SITUACION].&amp;[" &amp; $C56 &amp; "]",
"[Base_Tarjetas].[TIPO]","[Base_Tarjetas].[TIPO].&amp;[" &amp; $C$1 &amp; "]")/1000,
0)</f>
        <v>0</v>
      </c>
      <c r="E56" s="8">
        <f>IFERROR(
GETPIVOTDATA("[Base_Tarjetas].[Importe]",TDinamica_R!$A$3,
"[Base_Tarjetas].[PERIODO]","[Base_Tarjetas].[PERIODO].&amp;[" &amp; TEXT(E$6,"yyyymm") &amp; "]",
"[Base_Tarjetas].[Metrica]","[Base_Tarjetas].[Metrica].&amp;[" &amp; $A56 &amp; "]",
"[Base_Tarjetas].[SEGMENTO_DESCRIP]","[Base_Tarjetas].[SEGMENTO_DESCRIP].&amp;[" &amp; $C$6 &amp; "]",
"[Base_Tarjetas].[SITUACION]","[Base_Tarjetas].[SITUACION].&amp;[" &amp; $C56 &amp; "]",
"[Base_Tarjetas].[TIPO]","[Base_Tarjetas].[TIPO].&amp;[" &amp; $C$1 &amp; "]")/1000,
0)</f>
        <v>0</v>
      </c>
      <c r="F56" s="8">
        <f>IFERROR(
GETPIVOTDATA("[Base_Tarjetas].[Importe]",TDinamica_R!$A$3,
"[Base_Tarjetas].[PERIODO]","[Base_Tarjetas].[PERIODO].&amp;[" &amp; TEXT(F$6,"yyyymm") &amp; "]",
"[Base_Tarjetas].[Metrica]","[Base_Tarjetas].[Metrica].&amp;[" &amp; $A56 &amp; "]",
"[Base_Tarjetas].[SEGMENTO_DESCRIP]","[Base_Tarjetas].[SEGMENTO_DESCRIP].&amp;[" &amp; $C$6 &amp; "]",
"[Base_Tarjetas].[SITUACION]","[Base_Tarjetas].[SITUACION].&amp;[" &amp; $C56 &amp; "]",
"[Base_Tarjetas].[TIPO]","[Base_Tarjetas].[TIPO].&amp;[" &amp; $C$1 &amp; "]")/1000,
0)</f>
        <v>0</v>
      </c>
      <c r="G56" s="8">
        <f>IFERROR(
GETPIVOTDATA("[Base_Tarjetas].[Importe]",TDinamica_R!$A$3,
"[Base_Tarjetas].[PERIODO]","[Base_Tarjetas].[PERIODO].&amp;[" &amp; TEXT(G$6,"yyyymm") &amp; "]",
"[Base_Tarjetas].[Metrica]","[Base_Tarjetas].[Metrica].&amp;[" &amp; $A56 &amp; "]",
"[Base_Tarjetas].[SEGMENTO_DESCRIP]","[Base_Tarjetas].[SEGMENTO_DESCRIP].&amp;[" &amp; $C$6 &amp; "]",
"[Base_Tarjetas].[SITUACION]","[Base_Tarjetas].[SITUACION].&amp;[" &amp; $C56 &amp; "]",
"[Base_Tarjetas].[TIPO]","[Base_Tarjetas].[TIPO].&amp;[" &amp; $C$1 &amp; "]")/1000,
0)</f>
        <v>0</v>
      </c>
      <c r="H56" s="8">
        <f>IFERROR(
GETPIVOTDATA("[Base_Tarjetas].[Importe]",TDinamica_R!$A$3,
"[Base_Tarjetas].[PERIODO]","[Base_Tarjetas].[PERIODO].&amp;[" &amp; TEXT(H$6,"yyyymm") &amp; "]",
"[Base_Tarjetas].[Metrica]","[Base_Tarjetas].[Metrica].&amp;[" &amp; $A56 &amp; "]",
"[Base_Tarjetas].[SEGMENTO_DESCRIP]","[Base_Tarjetas].[SEGMENTO_DESCRIP].&amp;[" &amp; $C$6 &amp; "]",
"[Base_Tarjetas].[SITUACION]","[Base_Tarjetas].[SITUACION].&amp;[" &amp; $C56 &amp; "]",
"[Base_Tarjetas].[TIPO]","[Base_Tarjetas].[TIPO].&amp;[" &amp; $C$1 &amp; "]")/1000,
0)</f>
        <v>0</v>
      </c>
      <c r="I56" s="8">
        <f>IFERROR(
GETPIVOTDATA("[Base_Tarjetas].[Importe]",TDinamica_R!$A$3,
"[Base_Tarjetas].[PERIODO]","[Base_Tarjetas].[PERIODO].&amp;[" &amp; TEXT(I$6,"yyyymm") &amp; "]",
"[Base_Tarjetas].[Metrica]","[Base_Tarjetas].[Metrica].&amp;[" &amp; $A56 &amp; "]",
"[Base_Tarjetas].[SEGMENTO_DESCRIP]","[Base_Tarjetas].[SEGMENTO_DESCRIP].&amp;[" &amp; $C$6 &amp; "]",
"[Base_Tarjetas].[SITUACION]","[Base_Tarjetas].[SITUACION].&amp;[" &amp; $C56 &amp; "]",
"[Base_Tarjetas].[TIPO]","[Base_Tarjetas].[TIPO].&amp;[" &amp; $C$1 &amp; "]")/1000,
0)</f>
        <v>0</v>
      </c>
      <c r="J56" s="8">
        <f>IFERROR(
GETPIVOTDATA("[Base_Tarjetas].[Importe]",TDinamica_R!$A$3,
"[Base_Tarjetas].[PERIODO]","[Base_Tarjetas].[PERIODO].&amp;[" &amp; TEXT(J$6,"yyyymm") &amp; "]",
"[Base_Tarjetas].[Metrica]","[Base_Tarjetas].[Metrica].&amp;[" &amp; $A56 &amp; "]",
"[Base_Tarjetas].[SEGMENTO_DESCRIP]","[Base_Tarjetas].[SEGMENTO_DESCRIP].&amp;[" &amp; $C$6 &amp; "]",
"[Base_Tarjetas].[SITUACION]","[Base_Tarjetas].[SITUACION].&amp;[" &amp; $C56 &amp; "]",
"[Base_Tarjetas].[TIPO]","[Base_Tarjetas].[TIPO].&amp;[" &amp; $C$1 &amp; "]")/1000,
0)</f>
        <v>0</v>
      </c>
      <c r="K56" s="8">
        <f>IFERROR(
GETPIVOTDATA("[Base_Tarjetas].[Importe]",TDinamica_R!$A$3,
"[Base_Tarjetas].[PERIODO]","[Base_Tarjetas].[PERIODO].&amp;[" &amp; TEXT(K$6,"yyyymm") &amp; "]",
"[Base_Tarjetas].[Metrica]","[Base_Tarjetas].[Metrica].&amp;[" &amp; $A56 &amp; "]",
"[Base_Tarjetas].[SEGMENTO_DESCRIP]","[Base_Tarjetas].[SEGMENTO_DESCRIP].&amp;[" &amp; $C$6 &amp; "]",
"[Base_Tarjetas].[SITUACION]","[Base_Tarjetas].[SITUACION].&amp;[" &amp; $C56 &amp; "]",
"[Base_Tarjetas].[TIPO]","[Base_Tarjetas].[TIPO].&amp;[" &amp; $C$1 &amp; "]")/1000,
0)</f>
        <v>0</v>
      </c>
      <c r="L56" s="8">
        <f>IFERROR(
GETPIVOTDATA("[Base_Tarjetas].[Importe]",TDinamica_R!$A$3,
"[Base_Tarjetas].[PERIODO]","[Base_Tarjetas].[PERIODO].&amp;[" &amp; TEXT(L$6,"yyyymm") &amp; "]",
"[Base_Tarjetas].[Metrica]","[Base_Tarjetas].[Metrica].&amp;[" &amp; $A56 &amp; "]",
"[Base_Tarjetas].[SEGMENTO_DESCRIP]","[Base_Tarjetas].[SEGMENTO_DESCRIP].&amp;[" &amp; $C$6 &amp; "]",
"[Base_Tarjetas].[SITUACION]","[Base_Tarjetas].[SITUACION].&amp;[" &amp; $C56 &amp; "]",
"[Base_Tarjetas].[TIPO]","[Base_Tarjetas].[TIPO].&amp;[" &amp; $C$1 &amp; "]")/1000,
0)</f>
        <v>0</v>
      </c>
      <c r="M56" s="8">
        <f>IFERROR(
GETPIVOTDATA("[Base_Tarjetas].[Importe]",TDinamica_R!$A$3,
"[Base_Tarjetas].[PERIODO]","[Base_Tarjetas].[PERIODO].&amp;[" &amp; TEXT(M$6,"yyyymm") &amp; "]",
"[Base_Tarjetas].[Metrica]","[Base_Tarjetas].[Metrica].&amp;[" &amp; $A56 &amp; "]",
"[Base_Tarjetas].[SEGMENTO_DESCRIP]","[Base_Tarjetas].[SEGMENTO_DESCRIP].&amp;[" &amp; $C$6 &amp; "]",
"[Base_Tarjetas].[SITUACION]","[Base_Tarjetas].[SITUACION].&amp;[" &amp; $C56 &amp; "]",
"[Base_Tarjetas].[TIPO]","[Base_Tarjetas].[TIPO].&amp;[" &amp; $C$1 &amp; "]")/1000,
0)</f>
        <v>0</v>
      </c>
      <c r="N56" s="8">
        <f>IFERROR(
GETPIVOTDATA("[Base_Tarjetas].[Importe]",TDinamica_R!$A$3,
"[Base_Tarjetas].[PERIODO]","[Base_Tarjetas].[PERIODO].&amp;[" &amp; TEXT(N$6,"yyyymm") &amp; "]",
"[Base_Tarjetas].[Metrica]","[Base_Tarjetas].[Metrica].&amp;[" &amp; $A56 &amp; "]",
"[Base_Tarjetas].[SEGMENTO_DESCRIP]","[Base_Tarjetas].[SEGMENTO_DESCRIP].&amp;[" &amp; $C$6 &amp; "]",
"[Base_Tarjetas].[SITUACION]","[Base_Tarjetas].[SITUACION].&amp;[" &amp; $C56 &amp; "]",
"[Base_Tarjetas].[TIPO]","[Base_Tarjetas].[TIPO].&amp;[" &amp; $C$1 &amp; "]")/1000,
0)</f>
        <v>0</v>
      </c>
      <c r="O56" s="8">
        <f>IFERROR(
GETPIVOTDATA("[Base_Tarjetas].[Importe]",TDinamica_R!$A$3,
"[Base_Tarjetas].[PERIODO]","[Base_Tarjetas].[PERIODO].&amp;[" &amp; TEXT(O$6,"yyyymm") &amp; "]",
"[Base_Tarjetas].[Metrica]","[Base_Tarjetas].[Metrica].&amp;[" &amp; $A56 &amp; "]",
"[Base_Tarjetas].[SEGMENTO_DESCRIP]","[Base_Tarjetas].[SEGMENTO_DESCRIP].&amp;[" &amp; $C$6 &amp; "]",
"[Base_Tarjetas].[SITUACION]","[Base_Tarjetas].[SITUACION].&amp;[" &amp; $C56 &amp; "]",
"[Base_Tarjetas].[TIPO]","[Base_Tarjetas].[TIPO].&amp;[" &amp; $C$1 &amp; "]")/1000,
0)</f>
        <v>0</v>
      </c>
      <c r="P56" s="8">
        <f>IFERROR(
GETPIVOTDATA("[Base_Tarjetas].[Importe]",TDinamica_R!$A$3,
"[Base_Tarjetas].[PERIODO]","[Base_Tarjetas].[PERIODO].&amp;[" &amp; TEXT(P$6,"yyyymm") &amp; "]",
"[Base_Tarjetas].[Metrica]","[Base_Tarjetas].[Metrica].&amp;[" &amp; $A56 &amp; "]",
"[Base_Tarjetas].[SEGMENTO_DESCRIP]","[Base_Tarjetas].[SEGMENTO_DESCRIP].&amp;[" &amp; $C$6 &amp; "]",
"[Base_Tarjetas].[SITUACION]","[Base_Tarjetas].[SITUACION].&amp;[" &amp; $C56 &amp; "]",
"[Base_Tarjetas].[TIPO]","[Base_Tarjetas].[TIPO].&amp;[" &amp; $C$1 &amp; "]")/1000,
0)</f>
        <v>0</v>
      </c>
      <c r="Q56" s="8">
        <f>IFERROR(
GETPIVOTDATA("[Base_Tarjetas].[Importe]",TDinamica_R!$A$3,
"[Base_Tarjetas].[PERIODO]","[Base_Tarjetas].[PERIODO].&amp;[" &amp; TEXT(Q$6,"yyyymm") &amp; "]",
"[Base_Tarjetas].[Metrica]","[Base_Tarjetas].[Metrica].&amp;[" &amp; $A56 &amp; "]",
"[Base_Tarjetas].[SEGMENTO_DESCRIP]","[Base_Tarjetas].[SEGMENTO_DESCRIP].&amp;[" &amp; $C$6 &amp; "]",
"[Base_Tarjetas].[SITUACION]","[Base_Tarjetas].[SITUACION].&amp;[" &amp; $C56 &amp; "]",
"[Base_Tarjetas].[TIPO]","[Base_Tarjetas].[TIPO].&amp;[" &amp; $C$1 &amp; "]")/1000,
0)</f>
        <v>0</v>
      </c>
      <c r="R56" s="8">
        <f>IFERROR(
GETPIVOTDATA("[Base_Tarjetas].[Importe]",TDinamica_R!$A$3,
"[Base_Tarjetas].[PERIODO]","[Base_Tarjetas].[PERIODO].&amp;[" &amp; TEXT(R$6,"yyyymm") &amp; "]",
"[Base_Tarjetas].[Metrica]","[Base_Tarjetas].[Metrica].&amp;[" &amp; $A56 &amp; "]",
"[Base_Tarjetas].[SEGMENTO_DESCRIP]","[Base_Tarjetas].[SEGMENTO_DESCRIP].&amp;[" &amp; $C$6 &amp; "]",
"[Base_Tarjetas].[SITUACION]","[Base_Tarjetas].[SITUACION].&amp;[" &amp; $C56 &amp; "]",
"[Base_Tarjetas].[TIPO]","[Base_Tarjetas].[TIPO].&amp;[" &amp; $C$1 &amp; "]")/1000,
0)</f>
        <v>0</v>
      </c>
      <c r="S56" s="8">
        <f>IFERROR(
GETPIVOTDATA("[Base_Tarjetas].[Importe]",TDinamica_R!$A$3,
"[Base_Tarjetas].[PERIODO]","[Base_Tarjetas].[PERIODO].&amp;[" &amp; TEXT(S$6,"yyyymm") &amp; "]",
"[Base_Tarjetas].[Metrica]","[Base_Tarjetas].[Metrica].&amp;[" &amp; $A56 &amp; "]",
"[Base_Tarjetas].[SEGMENTO_DESCRIP]","[Base_Tarjetas].[SEGMENTO_DESCRIP].&amp;[" &amp; $C$6 &amp; "]",
"[Base_Tarjetas].[SITUACION]","[Base_Tarjetas].[SITUACION].&amp;[" &amp; $C56 &amp; "]",
"[Base_Tarjetas].[TIPO]","[Base_Tarjetas].[TIPO].&amp;[" &amp; $C$1 &amp; "]")/1000,
0)</f>
        <v>0</v>
      </c>
      <c r="T56" s="8">
        <f>IFERROR(
GETPIVOTDATA("[Base_Tarjetas].[Importe]",TDinamica_R!$A$3,
"[Base_Tarjetas].[PERIODO]","[Base_Tarjetas].[PERIODO].&amp;[" &amp; TEXT(T$6,"yyyymm") &amp; "]",
"[Base_Tarjetas].[Metrica]","[Base_Tarjetas].[Metrica].&amp;[" &amp; $A56 &amp; "]",
"[Base_Tarjetas].[SEGMENTO_DESCRIP]","[Base_Tarjetas].[SEGMENTO_DESCRIP].&amp;[" &amp; $C$6 &amp; "]",
"[Base_Tarjetas].[SITUACION]","[Base_Tarjetas].[SITUACION].&amp;[" &amp; $C56 &amp; "]",
"[Base_Tarjetas].[TIPO]","[Base_Tarjetas].[TIPO].&amp;[" &amp; $C$1 &amp; "]")/1000,
0)</f>
        <v>0</v>
      </c>
      <c r="U56" s="8">
        <f>IFERROR(
GETPIVOTDATA("[Base_Tarjetas].[Importe]",TDinamica_R!$A$3,
"[Base_Tarjetas].[PERIODO]","[Base_Tarjetas].[PERIODO].&amp;[" &amp; TEXT(U$6,"yyyymm") &amp; "]",
"[Base_Tarjetas].[Metrica]","[Base_Tarjetas].[Metrica].&amp;[" &amp; $A56 &amp; "]",
"[Base_Tarjetas].[SEGMENTO_DESCRIP]","[Base_Tarjetas].[SEGMENTO_DESCRIP].&amp;[" &amp; $C$6 &amp; "]",
"[Base_Tarjetas].[SITUACION]","[Base_Tarjetas].[SITUACION].&amp;[" &amp; $C56 &amp; "]",
"[Base_Tarjetas].[TIPO]","[Base_Tarjetas].[TIPO].&amp;[" &amp; $C$1 &amp; "]")/1000,
0)</f>
        <v>0</v>
      </c>
      <c r="V56" s="8">
        <f>IFERROR(
GETPIVOTDATA("[Base_Tarjetas].[Importe]",TDinamica_R!$A$3,
"[Base_Tarjetas].[PERIODO]","[Base_Tarjetas].[PERIODO].&amp;[" &amp; TEXT(V$6,"yyyymm") &amp; "]",
"[Base_Tarjetas].[Metrica]","[Base_Tarjetas].[Metrica].&amp;[" &amp; $A56 &amp; "]",
"[Base_Tarjetas].[SEGMENTO_DESCRIP]","[Base_Tarjetas].[SEGMENTO_DESCRIP].&amp;[" &amp; $C$6 &amp; "]",
"[Base_Tarjetas].[SITUACION]","[Base_Tarjetas].[SITUACION].&amp;[" &amp; $C56 &amp; "]",
"[Base_Tarjetas].[TIPO]","[Base_Tarjetas].[TIPO].&amp;[" &amp; $C$1 &amp; "]")/1000,
0)</f>
        <v>0</v>
      </c>
      <c r="W56" s="8">
        <f>IFERROR(
GETPIVOTDATA("[Base_Tarjetas].[Importe]",TDinamica_R!$A$3,
"[Base_Tarjetas].[PERIODO]","[Base_Tarjetas].[PERIODO].&amp;[" &amp; TEXT(W$6,"yyyymm") &amp; "]",
"[Base_Tarjetas].[Metrica]","[Base_Tarjetas].[Metrica].&amp;[" &amp; $A56 &amp; "]",
"[Base_Tarjetas].[SEGMENTO_DESCRIP]","[Base_Tarjetas].[SEGMENTO_DESCRIP].&amp;[" &amp; $C$6 &amp; "]",
"[Base_Tarjetas].[SITUACION]","[Base_Tarjetas].[SITUACION].&amp;[" &amp; $C56 &amp; "]",
"[Base_Tarjetas].[TIPO]","[Base_Tarjetas].[TIPO].&amp;[" &amp; $C$1 &amp; "]")/1000,
0)</f>
        <v>0</v>
      </c>
      <c r="X56" s="8">
        <f>IFERROR(
GETPIVOTDATA("[Base_Tarjetas].[Importe]",TDinamica_R!$A$3,
"[Base_Tarjetas].[PERIODO]","[Base_Tarjetas].[PERIODO].&amp;[" &amp; TEXT(X$6,"yyyymm") &amp; "]",
"[Base_Tarjetas].[Metrica]","[Base_Tarjetas].[Metrica].&amp;[" &amp; $A56 &amp; "]",
"[Base_Tarjetas].[SEGMENTO_DESCRIP]","[Base_Tarjetas].[SEGMENTO_DESCRIP].&amp;[" &amp; $C$6 &amp; "]",
"[Base_Tarjetas].[SITUACION]","[Base_Tarjetas].[SITUACION].&amp;[" &amp; $C56 &amp; "]",
"[Base_Tarjetas].[TIPO]","[Base_Tarjetas].[TIPO].&amp;[" &amp; $C$1 &amp; "]")/1000,
0)</f>
        <v>0</v>
      </c>
      <c r="Y56" s="8">
        <f>IFERROR(
GETPIVOTDATA("[Base_Tarjetas].[Importe]",TDinamica_R!$A$3,
"[Base_Tarjetas].[PERIODO]","[Base_Tarjetas].[PERIODO].&amp;[" &amp; TEXT(Y$6,"yyyymm") &amp; "]",
"[Base_Tarjetas].[Metrica]","[Base_Tarjetas].[Metrica].&amp;[" &amp; $A56 &amp; "]",
"[Base_Tarjetas].[SEGMENTO_DESCRIP]","[Base_Tarjetas].[SEGMENTO_DESCRIP].&amp;[" &amp; $C$6 &amp; "]",
"[Base_Tarjetas].[SITUACION]","[Base_Tarjetas].[SITUACION].&amp;[" &amp; $C56 &amp; "]",
"[Base_Tarjetas].[TIPO]","[Base_Tarjetas].[TIPO].&amp;[" &amp; $C$1 &amp; "]")/1000,
0)</f>
        <v>0</v>
      </c>
      <c r="Z56" s="8">
        <f>IFERROR(
GETPIVOTDATA("[Base_Tarjetas].[Importe]",TDinamica_R!$A$3,
"[Base_Tarjetas].[PERIODO]","[Base_Tarjetas].[PERIODO].&amp;[" &amp; TEXT(Z$6,"yyyymm") &amp; "]",
"[Base_Tarjetas].[Metrica]","[Base_Tarjetas].[Metrica].&amp;[" &amp; $A56 &amp; "]",
"[Base_Tarjetas].[SEGMENTO_DESCRIP]","[Base_Tarjetas].[SEGMENTO_DESCRIP].&amp;[" &amp; $C$6 &amp; "]",
"[Base_Tarjetas].[SITUACION]","[Base_Tarjetas].[SITUACION].&amp;[" &amp; $C56 &amp; "]",
"[Base_Tarjetas].[TIPO]","[Base_Tarjetas].[TIPO].&amp;[" &amp; $C$1 &amp; "]")/1000,
0)</f>
        <v>0</v>
      </c>
      <c r="AA56" s="8">
        <f>IFERROR(
GETPIVOTDATA("[Base_Tarjetas].[Importe]",TDinamica_R!$A$3,
"[Base_Tarjetas].[PERIODO]","[Base_Tarjetas].[PERIODO].&amp;[" &amp; TEXT(AA$6,"yyyymm") &amp; "]",
"[Base_Tarjetas].[Metrica]","[Base_Tarjetas].[Metrica].&amp;[" &amp; $A56 &amp; "]",
"[Base_Tarjetas].[SEGMENTO_DESCRIP]","[Base_Tarjetas].[SEGMENTO_DESCRIP].&amp;[" &amp; $C$6 &amp; "]",
"[Base_Tarjetas].[SITUACION]","[Base_Tarjetas].[SITUACION].&amp;[" &amp; $C56 &amp; "]",
"[Base_Tarjetas].[TIPO]","[Base_Tarjetas].[TIPO].&amp;[" &amp; $C$1 &amp; "]")/1000,
0)</f>
        <v>0</v>
      </c>
      <c r="AB56" s="8">
        <f>IFERROR(
GETPIVOTDATA("[Base_Tarjetas].[Importe]",TDinamica_R!$A$3,
"[Base_Tarjetas].[PERIODO]","[Base_Tarjetas].[PERIODO].&amp;[" &amp; TEXT(AB$6,"yyyymm") &amp; "]",
"[Base_Tarjetas].[Metrica]","[Base_Tarjetas].[Metrica].&amp;[" &amp; $A56 &amp; "]",
"[Base_Tarjetas].[SEGMENTO_DESCRIP]","[Base_Tarjetas].[SEGMENTO_DESCRIP].&amp;[" &amp; $C$6 &amp; "]",
"[Base_Tarjetas].[SITUACION]","[Base_Tarjetas].[SITUACION].&amp;[" &amp; $C56 &amp; "]",
"[Base_Tarjetas].[TIPO]","[Base_Tarjetas].[TIPO].&amp;[" &amp; $C$1 &amp; "]")/1000,
0)</f>
        <v>0</v>
      </c>
      <c r="AC56" s="8">
        <f>IFERROR(
GETPIVOTDATA("[Base_Tarjetas].[Importe]",TDinamica_R!$A$3,
"[Base_Tarjetas].[PERIODO]","[Base_Tarjetas].[PERIODO].&amp;[" &amp; TEXT(AC$6,"yyyymm") &amp; "]",
"[Base_Tarjetas].[Metrica]","[Base_Tarjetas].[Metrica].&amp;[" &amp; $A56 &amp; "]",
"[Base_Tarjetas].[SEGMENTO_DESCRIP]","[Base_Tarjetas].[SEGMENTO_DESCRIP].&amp;[" &amp; $C$6 &amp; "]",
"[Base_Tarjetas].[SITUACION]","[Base_Tarjetas].[SITUACION].&amp;[" &amp; $C56 &amp; "]",
"[Base_Tarjetas].[TIPO]","[Base_Tarjetas].[TIPO].&amp;[" &amp; $C$1 &amp; "]")/1000,
0)</f>
        <v>0</v>
      </c>
      <c r="AD56" s="8">
        <f>IFERROR(
GETPIVOTDATA("[Base_Tarjetas].[Importe]",TDinamica_R!$A$3,
"[Base_Tarjetas].[PERIODO]","[Base_Tarjetas].[PERIODO].&amp;[" &amp; TEXT(AD$6,"yyyymm") &amp; "]",
"[Base_Tarjetas].[Metrica]","[Base_Tarjetas].[Metrica].&amp;[" &amp; $A56 &amp; "]",
"[Base_Tarjetas].[SEGMENTO_DESCRIP]","[Base_Tarjetas].[SEGMENTO_DESCRIP].&amp;[" &amp; $C$6 &amp; "]",
"[Base_Tarjetas].[SITUACION]","[Base_Tarjetas].[SITUACION].&amp;[" &amp; $C56 &amp; "]",
"[Base_Tarjetas].[TIPO]","[Base_Tarjetas].[TIPO].&amp;[" &amp; $C$1 &amp; "]")/1000,
0)</f>
        <v>0</v>
      </c>
      <c r="AE56" s="8">
        <f>IFERROR(
GETPIVOTDATA("[Base_Tarjetas].[Importe]",TDinamica_R!$A$3,
"[Base_Tarjetas].[PERIODO]","[Base_Tarjetas].[PERIODO].&amp;[" &amp; TEXT(AE$6,"yyyymm") &amp; "]",
"[Base_Tarjetas].[Metrica]","[Base_Tarjetas].[Metrica].&amp;[" &amp; $A56 &amp; "]",
"[Base_Tarjetas].[SEGMENTO_DESCRIP]","[Base_Tarjetas].[SEGMENTO_DESCRIP].&amp;[" &amp; $C$6 &amp; "]",
"[Base_Tarjetas].[SITUACION]","[Base_Tarjetas].[SITUACION].&amp;[" &amp; $C56 &amp; "]",
"[Base_Tarjetas].[TIPO]","[Base_Tarjetas].[TIPO].&amp;[" &amp; $C$1 &amp; "]")/1000,
0)</f>
        <v>0</v>
      </c>
      <c r="AF56" s="8">
        <f>IFERROR(
GETPIVOTDATA("[Base_Tarjetas].[Importe]",TDinamica_R!$A$3,
"[Base_Tarjetas].[PERIODO]","[Base_Tarjetas].[PERIODO].&amp;[" &amp; TEXT(AF$6,"yyyymm") &amp; "]",
"[Base_Tarjetas].[Metrica]","[Base_Tarjetas].[Metrica].&amp;[" &amp; $A56 &amp; "]",
"[Base_Tarjetas].[SEGMENTO_DESCRIP]","[Base_Tarjetas].[SEGMENTO_DESCRIP].&amp;[" &amp; $C$6 &amp; "]",
"[Base_Tarjetas].[SITUACION]","[Base_Tarjetas].[SITUACION].&amp;[" &amp; $C56 &amp; "]",
"[Base_Tarjetas].[TIPO]","[Base_Tarjetas].[TIPO].&amp;[" &amp; $C$1 &amp; "]")/1000,
0)</f>
        <v>0</v>
      </c>
      <c r="AG56" s="8">
        <f>IFERROR(
GETPIVOTDATA("[Base_Tarjetas].[Importe]",TDinamica_R!$A$3,
"[Base_Tarjetas].[PERIODO]","[Base_Tarjetas].[PERIODO].&amp;[" &amp; TEXT(AG$6,"yyyymm") &amp; "]",
"[Base_Tarjetas].[Metrica]","[Base_Tarjetas].[Metrica].&amp;[" &amp; $A56 &amp; "]",
"[Base_Tarjetas].[SEGMENTO_DESCRIP]","[Base_Tarjetas].[SEGMENTO_DESCRIP].&amp;[" &amp; $C$6 &amp; "]",
"[Base_Tarjetas].[SITUACION]","[Base_Tarjetas].[SITUACION].&amp;[" &amp; $C56 &amp; "]",
"[Base_Tarjetas].[TIPO]","[Base_Tarjetas].[TIPO].&amp;[" &amp; $C$1 &amp; "]")/1000,
0)</f>
        <v>0</v>
      </c>
      <c r="AH56" s="8">
        <f>IFERROR(
GETPIVOTDATA("[Base_Tarjetas].[Importe]",TDinamica_R!$A$3,
"[Base_Tarjetas].[PERIODO]","[Base_Tarjetas].[PERIODO].&amp;[" &amp; TEXT(AH$6,"yyyymm") &amp; "]",
"[Base_Tarjetas].[Metrica]","[Base_Tarjetas].[Metrica].&amp;[" &amp; $A56 &amp; "]",
"[Base_Tarjetas].[SEGMENTO_DESCRIP]","[Base_Tarjetas].[SEGMENTO_DESCRIP].&amp;[" &amp; $C$6 &amp; "]",
"[Base_Tarjetas].[SITUACION]","[Base_Tarjetas].[SITUACION].&amp;[" &amp; $C56 &amp; "]",
"[Base_Tarjetas].[TIPO]","[Base_Tarjetas].[TIPO].&amp;[" &amp; $C$1 &amp; "]")/1000,
0)</f>
        <v>0</v>
      </c>
      <c r="AI56" s="8">
        <f>IFERROR(
GETPIVOTDATA("[Base_Tarjetas].[Importe]",TDinamica_R!$A$3,
"[Base_Tarjetas].[PERIODO]","[Base_Tarjetas].[PERIODO].&amp;[" &amp; TEXT(AI$6,"yyyymm") &amp; "]",
"[Base_Tarjetas].[Metrica]","[Base_Tarjetas].[Metrica].&amp;[" &amp; $A56 &amp; "]",
"[Base_Tarjetas].[SEGMENTO_DESCRIP]","[Base_Tarjetas].[SEGMENTO_DESCRIP].&amp;[" &amp; $C$6 &amp; "]",
"[Base_Tarjetas].[SITUACION]","[Base_Tarjetas].[SITUACION].&amp;[" &amp; $C56 &amp; "]",
"[Base_Tarjetas].[TIPO]","[Base_Tarjetas].[TIPO].&amp;[" &amp; $C$1 &amp; "]")/1000,
0)</f>
        <v>0</v>
      </c>
      <c r="AJ56" s="8">
        <f>IFERROR(
GETPIVOTDATA("[Base_Tarjetas].[Importe]",TDinamica_R!$A$3,
"[Base_Tarjetas].[PERIODO]","[Base_Tarjetas].[PERIODO].&amp;[" &amp; TEXT(AJ$6,"yyyymm") &amp; "]",
"[Base_Tarjetas].[Metrica]","[Base_Tarjetas].[Metrica].&amp;[" &amp; $A56 &amp; "]",
"[Base_Tarjetas].[SEGMENTO_DESCRIP]","[Base_Tarjetas].[SEGMENTO_DESCRIP].&amp;[" &amp; $C$6 &amp; "]",
"[Base_Tarjetas].[SITUACION]","[Base_Tarjetas].[SITUACION].&amp;[" &amp; $C56 &amp; "]",
"[Base_Tarjetas].[TIPO]","[Base_Tarjetas].[TIPO].&amp;[" &amp; $C$1 &amp; "]")/1000,
0)</f>
        <v>0</v>
      </c>
      <c r="AK56" s="8">
        <f>IFERROR(
GETPIVOTDATA("[Base_Tarjetas].[Importe]",TDinamica_R!$A$3,
"[Base_Tarjetas].[PERIODO]","[Base_Tarjetas].[PERIODO].&amp;[" &amp; TEXT(AK$6,"yyyymm") &amp; "]",
"[Base_Tarjetas].[Metrica]","[Base_Tarjetas].[Metrica].&amp;[" &amp; $A56 &amp; "]",
"[Base_Tarjetas].[SEGMENTO_DESCRIP]","[Base_Tarjetas].[SEGMENTO_DESCRIP].&amp;[" &amp; $C$6 &amp; "]",
"[Base_Tarjetas].[SITUACION]","[Base_Tarjetas].[SITUACION].&amp;[" &amp; $C56 &amp; "]",
"[Base_Tarjetas].[TIPO]","[Base_Tarjetas].[TIPO].&amp;[" &amp; $C$1 &amp; "]")/1000,
0)</f>
        <v>0</v>
      </c>
      <c r="AL56" s="8">
        <f>IFERROR(
GETPIVOTDATA("[Base_Tarjetas].[Importe]",TDinamica_R!$A$3,
"[Base_Tarjetas].[PERIODO]","[Base_Tarjetas].[PERIODO].&amp;[" &amp; TEXT(AL$6,"yyyymm") &amp; "]",
"[Base_Tarjetas].[Metrica]","[Base_Tarjetas].[Metrica].&amp;[" &amp; $A56 &amp; "]",
"[Base_Tarjetas].[SEGMENTO_DESCRIP]","[Base_Tarjetas].[SEGMENTO_DESCRIP].&amp;[" &amp; $C$6 &amp; "]",
"[Base_Tarjetas].[SITUACION]","[Base_Tarjetas].[SITUACION].&amp;[" &amp; $C56 &amp; "]",
"[Base_Tarjetas].[TIPO]","[Base_Tarjetas].[TIPO].&amp;[" &amp; $C$1 &amp; "]")/1000,
0)</f>
        <v>0</v>
      </c>
      <c r="AM56" s="8">
        <f>IFERROR(
GETPIVOTDATA("[Base_Tarjetas].[Importe]",TDinamica_R!$A$3,
"[Base_Tarjetas].[PERIODO]","[Base_Tarjetas].[PERIODO].&amp;[" &amp; TEXT(AM$6,"yyyymm") &amp; "]",
"[Base_Tarjetas].[Metrica]","[Base_Tarjetas].[Metrica].&amp;[" &amp; $A56 &amp; "]",
"[Base_Tarjetas].[SEGMENTO_DESCRIP]","[Base_Tarjetas].[SEGMENTO_DESCRIP].&amp;[" &amp; $C$6 &amp; "]",
"[Base_Tarjetas].[SITUACION]","[Base_Tarjetas].[SITUACION].&amp;[" &amp; $C56 &amp; "]",
"[Base_Tarjetas].[TIPO]","[Base_Tarjetas].[TIPO].&amp;[" &amp; $C$1 &amp; "]")/1000,
0)</f>
        <v>0</v>
      </c>
      <c r="AN56" s="8">
        <f>IFERROR(
GETPIVOTDATA("[Base_Tarjetas].[Importe]",TDinamica_R!$A$3,
"[Base_Tarjetas].[PERIODO]","[Base_Tarjetas].[PERIODO].&amp;[" &amp; TEXT(AN$6,"yyyymm") &amp; "]",
"[Base_Tarjetas].[Metrica]","[Base_Tarjetas].[Metrica].&amp;[" &amp; $A56 &amp; "]",
"[Base_Tarjetas].[SEGMENTO_DESCRIP]","[Base_Tarjetas].[SEGMENTO_DESCRIP].&amp;[" &amp; $C$6 &amp; "]",
"[Base_Tarjetas].[SITUACION]","[Base_Tarjetas].[SITUACION].&amp;[" &amp; $C56 &amp; "]",
"[Base_Tarjetas].[TIPO]","[Base_Tarjetas].[TIPO].&amp;[" &amp; $C$1 &amp; "]")/1000,
0)</f>
        <v>0</v>
      </c>
      <c r="AO56" s="8">
        <f>IFERROR(
GETPIVOTDATA("[Base_Tarjetas].[Importe]",TDinamica_R!$A$3,
"[Base_Tarjetas].[PERIODO]","[Base_Tarjetas].[PERIODO].&amp;[" &amp; TEXT(AO$6,"yyyymm") &amp; "]",
"[Base_Tarjetas].[Metrica]","[Base_Tarjetas].[Metrica].&amp;[" &amp; $A56 &amp; "]",
"[Base_Tarjetas].[SEGMENTO_DESCRIP]","[Base_Tarjetas].[SEGMENTO_DESCRIP].&amp;[" &amp; $C$6 &amp; "]",
"[Base_Tarjetas].[SITUACION]","[Base_Tarjetas].[SITUACION].&amp;[" &amp; $C56 &amp; "]",
"[Base_Tarjetas].[TIPO]","[Base_Tarjetas].[TIPO].&amp;[" &amp; $C$1 &amp; "]")/1000,
0)</f>
        <v>0</v>
      </c>
      <c r="AP56" s="8">
        <f>IFERROR(
GETPIVOTDATA("[Base_Tarjetas].[Importe]",TDinamica_R!$A$3,
"[Base_Tarjetas].[PERIODO]","[Base_Tarjetas].[PERIODO].&amp;[" &amp; TEXT(AP$6,"yyyymm") &amp; "]",
"[Base_Tarjetas].[Metrica]","[Base_Tarjetas].[Metrica].&amp;[" &amp; $A56 &amp; "]",
"[Base_Tarjetas].[SEGMENTO_DESCRIP]","[Base_Tarjetas].[SEGMENTO_DESCRIP].&amp;[" &amp; $C$6 &amp; "]",
"[Base_Tarjetas].[SITUACION]","[Base_Tarjetas].[SITUACION].&amp;[" &amp; $C56 &amp; "]",
"[Base_Tarjetas].[TIPO]","[Base_Tarjetas].[TIPO].&amp;[" &amp; $C$1 &amp; "]")/1000,
0)</f>
        <v>0</v>
      </c>
      <c r="AQ56" s="8">
        <f>IFERROR(
GETPIVOTDATA("[Base_Tarjetas].[Importe]",TDinamica_R!$A$3,
"[Base_Tarjetas].[PERIODO]","[Base_Tarjetas].[PERIODO].&amp;[" &amp; TEXT(AQ$6,"yyyymm") &amp; "]",
"[Base_Tarjetas].[Metrica]","[Base_Tarjetas].[Metrica].&amp;[" &amp; $A56 &amp; "]",
"[Base_Tarjetas].[SEGMENTO_DESCRIP]","[Base_Tarjetas].[SEGMENTO_DESCRIP].&amp;[" &amp; $C$6 &amp; "]",
"[Base_Tarjetas].[SITUACION]","[Base_Tarjetas].[SITUACION].&amp;[" &amp; $C56 &amp; "]",
"[Base_Tarjetas].[TIPO]","[Base_Tarjetas].[TIPO].&amp;[" &amp; $C$1 &amp; "]")/1000,
0)</f>
        <v>0</v>
      </c>
      <c r="AR56" s="8">
        <f>IFERROR(
GETPIVOTDATA("[Base_Tarjetas].[Importe]",TDinamica_R!$A$3,
"[Base_Tarjetas].[PERIODO]","[Base_Tarjetas].[PERIODO].&amp;[" &amp; TEXT(AR$6,"yyyymm") &amp; "]",
"[Base_Tarjetas].[Metrica]","[Base_Tarjetas].[Metrica].&amp;[" &amp; $A56 &amp; "]",
"[Base_Tarjetas].[SEGMENTO_DESCRIP]","[Base_Tarjetas].[SEGMENTO_DESCRIP].&amp;[" &amp; $C$6 &amp; "]",
"[Base_Tarjetas].[SITUACION]","[Base_Tarjetas].[SITUACION].&amp;[" &amp; $C56 &amp; "]",
"[Base_Tarjetas].[TIPO]","[Base_Tarjetas].[TIPO].&amp;[" &amp; $C$1 &amp; "]")/1000,
0)</f>
        <v>0</v>
      </c>
      <c r="AS56" s="8">
        <f>IFERROR(
GETPIVOTDATA("[Base_Tarjetas].[Importe]",TDinamica_R!$A$3,
"[Base_Tarjetas].[PERIODO]","[Base_Tarjetas].[PERIODO].&amp;[" &amp; TEXT(AS$6,"yyyymm") &amp; "]",
"[Base_Tarjetas].[Metrica]","[Base_Tarjetas].[Metrica].&amp;[" &amp; $A56 &amp; "]",
"[Base_Tarjetas].[SEGMENTO_DESCRIP]","[Base_Tarjetas].[SEGMENTO_DESCRIP].&amp;[" &amp; $C$6 &amp; "]",
"[Base_Tarjetas].[SITUACION]","[Base_Tarjetas].[SITUACION].&amp;[" &amp; $C56 &amp; "]",
"[Base_Tarjetas].[TIPO]","[Base_Tarjetas].[TIPO].&amp;[" &amp; $C$1 &amp; "]")/1000,
0)</f>
        <v>0</v>
      </c>
      <c r="AT56" s="8">
        <f>IFERROR(
GETPIVOTDATA("[Base_Tarjetas].[Importe]",TDinamica_R!$A$3,
"[Base_Tarjetas].[PERIODO]","[Base_Tarjetas].[PERIODO].&amp;[" &amp; TEXT(AT$6,"yyyymm") &amp; "]",
"[Base_Tarjetas].[Metrica]","[Base_Tarjetas].[Metrica].&amp;[" &amp; $A56 &amp; "]",
"[Base_Tarjetas].[SEGMENTO_DESCRIP]","[Base_Tarjetas].[SEGMENTO_DESCRIP].&amp;[" &amp; $C$6 &amp; "]",
"[Base_Tarjetas].[SITUACION]","[Base_Tarjetas].[SITUACION].&amp;[" &amp; $C56 &amp; "]",
"[Base_Tarjetas].[TIPO]","[Base_Tarjetas].[TIPO].&amp;[" &amp; $C$1 &amp; "]")/1000,
0)</f>
        <v>0</v>
      </c>
      <c r="AU56" s="8">
        <f>IFERROR(
GETPIVOTDATA("[Base_Tarjetas].[Importe]",TDinamica_R!$A$3,
"[Base_Tarjetas].[PERIODO]","[Base_Tarjetas].[PERIODO].&amp;[" &amp; TEXT(AU$6,"yyyymm") &amp; "]",
"[Base_Tarjetas].[Metrica]","[Base_Tarjetas].[Metrica].&amp;[" &amp; $A56 &amp; "]",
"[Base_Tarjetas].[SEGMENTO_DESCRIP]","[Base_Tarjetas].[SEGMENTO_DESCRIP].&amp;[" &amp; $C$6 &amp; "]",
"[Base_Tarjetas].[SITUACION]","[Base_Tarjetas].[SITUACION].&amp;[" &amp; $C56 &amp; "]",
"[Base_Tarjetas].[TIPO]","[Base_Tarjetas].[TIPO].&amp;[" &amp; $C$1 &amp; "]")/1000,
0)</f>
        <v>0</v>
      </c>
      <c r="AV56" s="8">
        <f>IFERROR(
GETPIVOTDATA("[Base_Tarjetas].[Importe]",TDinamica_R!$A$3,
"[Base_Tarjetas].[PERIODO]","[Base_Tarjetas].[PERIODO].&amp;[" &amp; TEXT(AV$6,"yyyymm") &amp; "]",
"[Base_Tarjetas].[Metrica]","[Base_Tarjetas].[Metrica].&amp;[" &amp; $A56 &amp; "]",
"[Base_Tarjetas].[SEGMENTO_DESCRIP]","[Base_Tarjetas].[SEGMENTO_DESCRIP].&amp;[" &amp; $C$6 &amp; "]",
"[Base_Tarjetas].[SITUACION]","[Base_Tarjetas].[SITUACION].&amp;[" &amp; $C56 &amp; "]",
"[Base_Tarjetas].[TIPO]","[Base_Tarjetas].[TIPO].&amp;[" &amp; $C$1 &amp; "]")/1000,
0)</f>
        <v>0</v>
      </c>
      <c r="AW56" s="8">
        <f>IFERROR(
GETPIVOTDATA("[Base_Tarjetas].[Importe]",TDinamica_R!$A$3,
"[Base_Tarjetas].[PERIODO]","[Base_Tarjetas].[PERIODO].&amp;[" &amp; TEXT(AW$6,"yyyymm") &amp; "]",
"[Base_Tarjetas].[Metrica]","[Base_Tarjetas].[Metrica].&amp;[" &amp; $A56 &amp; "]",
"[Base_Tarjetas].[SEGMENTO_DESCRIP]","[Base_Tarjetas].[SEGMENTO_DESCRIP].&amp;[" &amp; $C$6 &amp; "]",
"[Base_Tarjetas].[SITUACION]","[Base_Tarjetas].[SITUACION].&amp;[" &amp; $C56 &amp; "]",
"[Base_Tarjetas].[TIPO]","[Base_Tarjetas].[TIPO].&amp;[" &amp; $C$1 &amp; "]")/1000,
0)</f>
        <v>0</v>
      </c>
      <c r="AX56" s="8">
        <f>IFERROR(
GETPIVOTDATA("[Base_Tarjetas].[Importe]",TDinamica_R!$A$3,
"[Base_Tarjetas].[PERIODO]","[Base_Tarjetas].[PERIODO].&amp;[" &amp; TEXT(AX$6,"yyyymm") &amp; "]",
"[Base_Tarjetas].[Metrica]","[Base_Tarjetas].[Metrica].&amp;[" &amp; $A56 &amp; "]",
"[Base_Tarjetas].[SEGMENTO_DESCRIP]","[Base_Tarjetas].[SEGMENTO_DESCRIP].&amp;[" &amp; $C$6 &amp; "]",
"[Base_Tarjetas].[SITUACION]","[Base_Tarjetas].[SITUACION].&amp;[" &amp; $C56 &amp; "]",
"[Base_Tarjetas].[TIPO]","[Base_Tarjetas].[TIPO].&amp;[" &amp; $C$1 &amp; "]")/1000,
0)</f>
        <v>0</v>
      </c>
      <c r="AY56" s="8">
        <f>IFERROR(
GETPIVOTDATA("[Base_Tarjetas].[Importe]",TDinamica_R!$A$3,
"[Base_Tarjetas].[PERIODO]","[Base_Tarjetas].[PERIODO].&amp;[" &amp; TEXT(AY$6,"yyyymm") &amp; "]",
"[Base_Tarjetas].[Metrica]","[Base_Tarjetas].[Metrica].&amp;[" &amp; $A56 &amp; "]",
"[Base_Tarjetas].[SEGMENTO_DESCRIP]","[Base_Tarjetas].[SEGMENTO_DESCRIP].&amp;[" &amp; $C$6 &amp; "]",
"[Base_Tarjetas].[SITUACION]","[Base_Tarjetas].[SITUACION].&amp;[" &amp; $C56 &amp; "]",
"[Base_Tarjetas].[TIPO]","[Base_Tarjetas].[TIPO].&amp;[" &amp; $C$1 &amp; "]")/1000,
0)</f>
        <v>0</v>
      </c>
      <c r="AZ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TEXT(AZ$6,"yyyymm") &amp; "]"),
0)</f>
        <v>-2106.089857234334</v>
      </c>
      <c r="BA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TEXT(BA$6,"yyyymm") &amp; "]"),
0)</f>
        <v>-1788.2694312049689</v>
      </c>
      <c r="BB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TEXT(BB$6,"yyyymm") &amp; "]"),
0)</f>
        <v>-2279.1715027681162</v>
      </c>
      <c r="BC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TEXT(BC$6,"yyyymm") &amp; "]"),
0)</f>
        <v>-2407.5820515893329</v>
      </c>
      <c r="BD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TEXT(BD$6,"yyyymm") &amp; "]"),
0)</f>
        <v>-2365.4157646806093</v>
      </c>
      <c r="BE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TEXT(BE$6,"yyyymm") &amp; "]"),
0)</f>
        <v>-2480.7416304988446</v>
      </c>
      <c r="BF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TEXT(BF$6,"yyyymm") &amp; "]"),
0)</f>
        <v>-2983.5369712706142</v>
      </c>
      <c r="BG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TEXT(BG$6,"yyyymm") &amp; "]"),
0)</f>
        <v>-2830.1363424502601</v>
      </c>
      <c r="BH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TEXT(BH$6,"yyyymm") &amp; "]"),
0)</f>
        <v>-2482.1574928993637</v>
      </c>
      <c r="BI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TEXT(BI$6,"yyyymm") &amp; "]"),
0)</f>
        <v>-2362.6535886150846</v>
      </c>
      <c r="BJ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TEXT(BJ$6,"yyyymm") &amp; "]"),
0)</f>
        <v>-2307.7223713895833</v>
      </c>
      <c r="BK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TEXT(BK$6,"yyyymm") &amp; "]"),
0)</f>
        <v>-2461.9977882846033</v>
      </c>
      <c r="BO56" s="24">
        <f t="shared" ref="BO56:BT57" si="42">SUMIFS($D56:$BM56,$D$6:$BM$6,"&gt;="&amp;BO$2,$D$6:$BM$6,"&lt;="&amp;BO$6,$D$5:$BM$5,BO$5)</f>
        <v>0</v>
      </c>
      <c r="BP56" s="24">
        <f t="shared" si="42"/>
        <v>-6173.5307912074186</v>
      </c>
      <c r="BQ56" s="24">
        <f t="shared" si="42"/>
        <v>0</v>
      </c>
      <c r="BR56" s="24">
        <f t="shared" si="42"/>
        <v>0</v>
      </c>
      <c r="BS56" s="24">
        <f t="shared" si="42"/>
        <v>0</v>
      </c>
      <c r="BT56" s="24">
        <f t="shared" si="42"/>
        <v>0</v>
      </c>
    </row>
    <row r="57" spans="1:72" hidden="1" outlineLevel="1" x14ac:dyDescent="0.25">
      <c r="A57" s="11" t="s">
        <v>29</v>
      </c>
      <c r="C57" s="2" t="s">
        <v>33</v>
      </c>
      <c r="D57" s="8">
        <f>IFERROR(
GETPIVOTDATA("[Base_Tarjetas].[Importe]",TDinamica_R!$A$3,
"[Base_Tarjetas].[PERIODO]","[Base_Tarjetas].[PERIODO].&amp;[" &amp; TEXT(D$6,"yyyymm") &amp; "]",
"[Base_Tarjetas].[Metrica]","[Base_Tarjetas].[Metrica].&amp;[" &amp; $A57 &amp; "]",
"[Base_Tarjetas].[SEGMENTO_DESCRIP]","[Base_Tarjetas].[SEGMENTO_DESCRIP].&amp;[" &amp; $C$6 &amp; "]",
"[Base_Tarjetas].[SITUACION]","[Base_Tarjetas].[SITUACION].&amp;[" &amp; $C57 &amp; "]",
"[Base_Tarjetas].[TIPO]","[Base_Tarjetas].[TIPO].&amp;[" &amp; $C$1 &amp; "]")/1000,
0)</f>
        <v>0</v>
      </c>
      <c r="E57" s="8">
        <f>IFERROR(
GETPIVOTDATA("[Base_Tarjetas].[Importe]",TDinamica_R!$A$3,
"[Base_Tarjetas].[PERIODO]","[Base_Tarjetas].[PERIODO].&amp;[" &amp; TEXT(E$6,"yyyymm") &amp; "]",
"[Base_Tarjetas].[Metrica]","[Base_Tarjetas].[Metrica].&amp;[" &amp; $A57 &amp; "]",
"[Base_Tarjetas].[SEGMENTO_DESCRIP]","[Base_Tarjetas].[SEGMENTO_DESCRIP].&amp;[" &amp; $C$6 &amp; "]",
"[Base_Tarjetas].[SITUACION]","[Base_Tarjetas].[SITUACION].&amp;[" &amp; $C57 &amp; "]",
"[Base_Tarjetas].[TIPO]","[Base_Tarjetas].[TIPO].&amp;[" &amp; $C$1 &amp; "]")/1000,
0)</f>
        <v>0</v>
      </c>
      <c r="F57" s="8">
        <f>IFERROR(
GETPIVOTDATA("[Base_Tarjetas].[Importe]",TDinamica_R!$A$3,
"[Base_Tarjetas].[PERIODO]","[Base_Tarjetas].[PERIODO].&amp;[" &amp; TEXT(F$6,"yyyymm") &amp; "]",
"[Base_Tarjetas].[Metrica]","[Base_Tarjetas].[Metrica].&amp;[" &amp; $A57 &amp; "]",
"[Base_Tarjetas].[SEGMENTO_DESCRIP]","[Base_Tarjetas].[SEGMENTO_DESCRIP].&amp;[" &amp; $C$6 &amp; "]",
"[Base_Tarjetas].[SITUACION]","[Base_Tarjetas].[SITUACION].&amp;[" &amp; $C57 &amp; "]",
"[Base_Tarjetas].[TIPO]","[Base_Tarjetas].[TIPO].&amp;[" &amp; $C$1 &amp; "]")/1000,
0)</f>
        <v>0</v>
      </c>
      <c r="G57" s="8">
        <f>IFERROR(
GETPIVOTDATA("[Base_Tarjetas].[Importe]",TDinamica_R!$A$3,
"[Base_Tarjetas].[PERIODO]","[Base_Tarjetas].[PERIODO].&amp;[" &amp; TEXT(G$6,"yyyymm") &amp; "]",
"[Base_Tarjetas].[Metrica]","[Base_Tarjetas].[Metrica].&amp;[" &amp; $A57 &amp; "]",
"[Base_Tarjetas].[SEGMENTO_DESCRIP]","[Base_Tarjetas].[SEGMENTO_DESCRIP].&amp;[" &amp; $C$6 &amp; "]",
"[Base_Tarjetas].[SITUACION]","[Base_Tarjetas].[SITUACION].&amp;[" &amp; $C57 &amp; "]",
"[Base_Tarjetas].[TIPO]","[Base_Tarjetas].[TIPO].&amp;[" &amp; $C$1 &amp; "]")/1000,
0)</f>
        <v>0</v>
      </c>
      <c r="H57" s="8">
        <f>IFERROR(
GETPIVOTDATA("[Base_Tarjetas].[Importe]",TDinamica_R!$A$3,
"[Base_Tarjetas].[PERIODO]","[Base_Tarjetas].[PERIODO].&amp;[" &amp; TEXT(H$6,"yyyymm") &amp; "]",
"[Base_Tarjetas].[Metrica]","[Base_Tarjetas].[Metrica].&amp;[" &amp; $A57 &amp; "]",
"[Base_Tarjetas].[SEGMENTO_DESCRIP]","[Base_Tarjetas].[SEGMENTO_DESCRIP].&amp;[" &amp; $C$6 &amp; "]",
"[Base_Tarjetas].[SITUACION]","[Base_Tarjetas].[SITUACION].&amp;[" &amp; $C57 &amp; "]",
"[Base_Tarjetas].[TIPO]","[Base_Tarjetas].[TIPO].&amp;[" &amp; $C$1 &amp; "]")/1000,
0)</f>
        <v>0</v>
      </c>
      <c r="I57" s="8">
        <f>IFERROR(
GETPIVOTDATA("[Base_Tarjetas].[Importe]",TDinamica_R!$A$3,
"[Base_Tarjetas].[PERIODO]","[Base_Tarjetas].[PERIODO].&amp;[" &amp; TEXT(I$6,"yyyymm") &amp; "]",
"[Base_Tarjetas].[Metrica]","[Base_Tarjetas].[Metrica].&amp;[" &amp; $A57 &amp; "]",
"[Base_Tarjetas].[SEGMENTO_DESCRIP]","[Base_Tarjetas].[SEGMENTO_DESCRIP].&amp;[" &amp; $C$6 &amp; "]",
"[Base_Tarjetas].[SITUACION]","[Base_Tarjetas].[SITUACION].&amp;[" &amp; $C57 &amp; "]",
"[Base_Tarjetas].[TIPO]","[Base_Tarjetas].[TIPO].&amp;[" &amp; $C$1 &amp; "]")/1000,
0)</f>
        <v>0</v>
      </c>
      <c r="J57" s="8">
        <f>IFERROR(
GETPIVOTDATA("[Base_Tarjetas].[Importe]",TDinamica_R!$A$3,
"[Base_Tarjetas].[PERIODO]","[Base_Tarjetas].[PERIODO].&amp;[" &amp; TEXT(J$6,"yyyymm") &amp; "]",
"[Base_Tarjetas].[Metrica]","[Base_Tarjetas].[Metrica].&amp;[" &amp; $A57 &amp; "]",
"[Base_Tarjetas].[SEGMENTO_DESCRIP]","[Base_Tarjetas].[SEGMENTO_DESCRIP].&amp;[" &amp; $C$6 &amp; "]",
"[Base_Tarjetas].[SITUACION]","[Base_Tarjetas].[SITUACION].&amp;[" &amp; $C57 &amp; "]",
"[Base_Tarjetas].[TIPO]","[Base_Tarjetas].[TIPO].&amp;[" &amp; $C$1 &amp; "]")/1000,
0)</f>
        <v>0</v>
      </c>
      <c r="K57" s="8">
        <f>IFERROR(
GETPIVOTDATA("[Base_Tarjetas].[Importe]",TDinamica_R!$A$3,
"[Base_Tarjetas].[PERIODO]","[Base_Tarjetas].[PERIODO].&amp;[" &amp; TEXT(K$6,"yyyymm") &amp; "]",
"[Base_Tarjetas].[Metrica]","[Base_Tarjetas].[Metrica].&amp;[" &amp; $A57 &amp; "]",
"[Base_Tarjetas].[SEGMENTO_DESCRIP]","[Base_Tarjetas].[SEGMENTO_DESCRIP].&amp;[" &amp; $C$6 &amp; "]",
"[Base_Tarjetas].[SITUACION]","[Base_Tarjetas].[SITUACION].&amp;[" &amp; $C57 &amp; "]",
"[Base_Tarjetas].[TIPO]","[Base_Tarjetas].[TIPO].&amp;[" &amp; $C$1 &amp; "]")/1000,
0)</f>
        <v>0</v>
      </c>
      <c r="L57" s="8">
        <f>IFERROR(
GETPIVOTDATA("[Base_Tarjetas].[Importe]",TDinamica_R!$A$3,
"[Base_Tarjetas].[PERIODO]","[Base_Tarjetas].[PERIODO].&amp;[" &amp; TEXT(L$6,"yyyymm") &amp; "]",
"[Base_Tarjetas].[Metrica]","[Base_Tarjetas].[Metrica].&amp;[" &amp; $A57 &amp; "]",
"[Base_Tarjetas].[SEGMENTO_DESCRIP]","[Base_Tarjetas].[SEGMENTO_DESCRIP].&amp;[" &amp; $C$6 &amp; "]",
"[Base_Tarjetas].[SITUACION]","[Base_Tarjetas].[SITUACION].&amp;[" &amp; $C57 &amp; "]",
"[Base_Tarjetas].[TIPO]","[Base_Tarjetas].[TIPO].&amp;[" &amp; $C$1 &amp; "]")/1000,
0)</f>
        <v>0</v>
      </c>
      <c r="M57" s="8">
        <f>IFERROR(
GETPIVOTDATA("[Base_Tarjetas].[Importe]",TDinamica_R!$A$3,
"[Base_Tarjetas].[PERIODO]","[Base_Tarjetas].[PERIODO].&amp;[" &amp; TEXT(M$6,"yyyymm") &amp; "]",
"[Base_Tarjetas].[Metrica]","[Base_Tarjetas].[Metrica].&amp;[" &amp; $A57 &amp; "]",
"[Base_Tarjetas].[SEGMENTO_DESCRIP]","[Base_Tarjetas].[SEGMENTO_DESCRIP].&amp;[" &amp; $C$6 &amp; "]",
"[Base_Tarjetas].[SITUACION]","[Base_Tarjetas].[SITUACION].&amp;[" &amp; $C57 &amp; "]",
"[Base_Tarjetas].[TIPO]","[Base_Tarjetas].[TIPO].&amp;[" &amp; $C$1 &amp; "]")/1000,
0)</f>
        <v>0</v>
      </c>
      <c r="N57" s="8">
        <f>IFERROR(
GETPIVOTDATA("[Base_Tarjetas].[Importe]",TDinamica_R!$A$3,
"[Base_Tarjetas].[PERIODO]","[Base_Tarjetas].[PERIODO].&amp;[" &amp; TEXT(N$6,"yyyymm") &amp; "]",
"[Base_Tarjetas].[Metrica]","[Base_Tarjetas].[Metrica].&amp;[" &amp; $A57 &amp; "]",
"[Base_Tarjetas].[SEGMENTO_DESCRIP]","[Base_Tarjetas].[SEGMENTO_DESCRIP].&amp;[" &amp; $C$6 &amp; "]",
"[Base_Tarjetas].[SITUACION]","[Base_Tarjetas].[SITUACION].&amp;[" &amp; $C57 &amp; "]",
"[Base_Tarjetas].[TIPO]","[Base_Tarjetas].[TIPO].&amp;[" &amp; $C$1 &amp; "]")/1000,
0)</f>
        <v>0</v>
      </c>
      <c r="O57" s="8">
        <f>IFERROR(
GETPIVOTDATA("[Base_Tarjetas].[Importe]",TDinamica_R!$A$3,
"[Base_Tarjetas].[PERIODO]","[Base_Tarjetas].[PERIODO].&amp;[" &amp; TEXT(O$6,"yyyymm") &amp; "]",
"[Base_Tarjetas].[Metrica]","[Base_Tarjetas].[Metrica].&amp;[" &amp; $A57 &amp; "]",
"[Base_Tarjetas].[SEGMENTO_DESCRIP]","[Base_Tarjetas].[SEGMENTO_DESCRIP].&amp;[" &amp; $C$6 &amp; "]",
"[Base_Tarjetas].[SITUACION]","[Base_Tarjetas].[SITUACION].&amp;[" &amp; $C57 &amp; "]",
"[Base_Tarjetas].[TIPO]","[Base_Tarjetas].[TIPO].&amp;[" &amp; $C$1 &amp; "]")/1000,
0)</f>
        <v>0</v>
      </c>
      <c r="P57" s="8">
        <f>IFERROR(
GETPIVOTDATA("[Base_Tarjetas].[Importe]",TDinamica_R!$A$3,
"[Base_Tarjetas].[PERIODO]","[Base_Tarjetas].[PERIODO].&amp;[" &amp; TEXT(P$6,"yyyymm") &amp; "]",
"[Base_Tarjetas].[Metrica]","[Base_Tarjetas].[Metrica].&amp;[" &amp; $A57 &amp; "]",
"[Base_Tarjetas].[SEGMENTO_DESCRIP]","[Base_Tarjetas].[SEGMENTO_DESCRIP].&amp;[" &amp; $C$6 &amp; "]",
"[Base_Tarjetas].[SITUACION]","[Base_Tarjetas].[SITUACION].&amp;[" &amp; $C57 &amp; "]",
"[Base_Tarjetas].[TIPO]","[Base_Tarjetas].[TIPO].&amp;[" &amp; $C$1 &amp; "]")/1000,
0)</f>
        <v>0</v>
      </c>
      <c r="Q57" s="8">
        <f>IFERROR(
GETPIVOTDATA("[Base_Tarjetas].[Importe]",TDinamica_R!$A$3,
"[Base_Tarjetas].[PERIODO]","[Base_Tarjetas].[PERIODO].&amp;[" &amp; TEXT(Q$6,"yyyymm") &amp; "]",
"[Base_Tarjetas].[Metrica]","[Base_Tarjetas].[Metrica].&amp;[" &amp; $A57 &amp; "]",
"[Base_Tarjetas].[SEGMENTO_DESCRIP]","[Base_Tarjetas].[SEGMENTO_DESCRIP].&amp;[" &amp; $C$6 &amp; "]",
"[Base_Tarjetas].[SITUACION]","[Base_Tarjetas].[SITUACION].&amp;[" &amp; $C57 &amp; "]",
"[Base_Tarjetas].[TIPO]","[Base_Tarjetas].[TIPO].&amp;[" &amp; $C$1 &amp; "]")/1000,
0)</f>
        <v>0</v>
      </c>
      <c r="R57" s="8">
        <f>IFERROR(
GETPIVOTDATA("[Base_Tarjetas].[Importe]",TDinamica_R!$A$3,
"[Base_Tarjetas].[PERIODO]","[Base_Tarjetas].[PERIODO].&amp;[" &amp; TEXT(R$6,"yyyymm") &amp; "]",
"[Base_Tarjetas].[Metrica]","[Base_Tarjetas].[Metrica].&amp;[" &amp; $A57 &amp; "]",
"[Base_Tarjetas].[SEGMENTO_DESCRIP]","[Base_Tarjetas].[SEGMENTO_DESCRIP].&amp;[" &amp; $C$6 &amp; "]",
"[Base_Tarjetas].[SITUACION]","[Base_Tarjetas].[SITUACION].&amp;[" &amp; $C57 &amp; "]",
"[Base_Tarjetas].[TIPO]","[Base_Tarjetas].[TIPO].&amp;[" &amp; $C$1 &amp; "]")/1000,
0)</f>
        <v>0</v>
      </c>
      <c r="S57" s="8">
        <f>IFERROR(
GETPIVOTDATA("[Base_Tarjetas].[Importe]",TDinamica_R!$A$3,
"[Base_Tarjetas].[PERIODO]","[Base_Tarjetas].[PERIODO].&amp;[" &amp; TEXT(S$6,"yyyymm") &amp; "]",
"[Base_Tarjetas].[Metrica]","[Base_Tarjetas].[Metrica].&amp;[" &amp; $A57 &amp; "]",
"[Base_Tarjetas].[SEGMENTO_DESCRIP]","[Base_Tarjetas].[SEGMENTO_DESCRIP].&amp;[" &amp; $C$6 &amp; "]",
"[Base_Tarjetas].[SITUACION]","[Base_Tarjetas].[SITUACION].&amp;[" &amp; $C57 &amp; "]",
"[Base_Tarjetas].[TIPO]","[Base_Tarjetas].[TIPO].&amp;[" &amp; $C$1 &amp; "]")/1000,
0)</f>
        <v>0</v>
      </c>
      <c r="T57" s="8">
        <f>IFERROR(
GETPIVOTDATA("[Base_Tarjetas].[Importe]",TDinamica_R!$A$3,
"[Base_Tarjetas].[PERIODO]","[Base_Tarjetas].[PERIODO].&amp;[" &amp; TEXT(T$6,"yyyymm") &amp; "]",
"[Base_Tarjetas].[Metrica]","[Base_Tarjetas].[Metrica].&amp;[" &amp; $A57 &amp; "]",
"[Base_Tarjetas].[SEGMENTO_DESCRIP]","[Base_Tarjetas].[SEGMENTO_DESCRIP].&amp;[" &amp; $C$6 &amp; "]",
"[Base_Tarjetas].[SITUACION]","[Base_Tarjetas].[SITUACION].&amp;[" &amp; $C57 &amp; "]",
"[Base_Tarjetas].[TIPO]","[Base_Tarjetas].[TIPO].&amp;[" &amp; $C$1 &amp; "]")/1000,
0)</f>
        <v>0</v>
      </c>
      <c r="U57" s="8">
        <f>IFERROR(
GETPIVOTDATA("[Base_Tarjetas].[Importe]",TDinamica_R!$A$3,
"[Base_Tarjetas].[PERIODO]","[Base_Tarjetas].[PERIODO].&amp;[" &amp; TEXT(U$6,"yyyymm") &amp; "]",
"[Base_Tarjetas].[Metrica]","[Base_Tarjetas].[Metrica].&amp;[" &amp; $A57 &amp; "]",
"[Base_Tarjetas].[SEGMENTO_DESCRIP]","[Base_Tarjetas].[SEGMENTO_DESCRIP].&amp;[" &amp; $C$6 &amp; "]",
"[Base_Tarjetas].[SITUACION]","[Base_Tarjetas].[SITUACION].&amp;[" &amp; $C57 &amp; "]",
"[Base_Tarjetas].[TIPO]","[Base_Tarjetas].[TIPO].&amp;[" &amp; $C$1 &amp; "]")/1000,
0)</f>
        <v>0</v>
      </c>
      <c r="V57" s="8">
        <f>IFERROR(
GETPIVOTDATA("[Base_Tarjetas].[Importe]",TDinamica_R!$A$3,
"[Base_Tarjetas].[PERIODO]","[Base_Tarjetas].[PERIODO].&amp;[" &amp; TEXT(V$6,"yyyymm") &amp; "]",
"[Base_Tarjetas].[Metrica]","[Base_Tarjetas].[Metrica].&amp;[" &amp; $A57 &amp; "]",
"[Base_Tarjetas].[SEGMENTO_DESCRIP]","[Base_Tarjetas].[SEGMENTO_DESCRIP].&amp;[" &amp; $C$6 &amp; "]",
"[Base_Tarjetas].[SITUACION]","[Base_Tarjetas].[SITUACION].&amp;[" &amp; $C57 &amp; "]",
"[Base_Tarjetas].[TIPO]","[Base_Tarjetas].[TIPO].&amp;[" &amp; $C$1 &amp; "]")/1000,
0)</f>
        <v>0</v>
      </c>
      <c r="W57" s="8">
        <f>IFERROR(
GETPIVOTDATA("[Base_Tarjetas].[Importe]",TDinamica_R!$A$3,
"[Base_Tarjetas].[PERIODO]","[Base_Tarjetas].[PERIODO].&amp;[" &amp; TEXT(W$6,"yyyymm") &amp; "]",
"[Base_Tarjetas].[Metrica]","[Base_Tarjetas].[Metrica].&amp;[" &amp; $A57 &amp; "]",
"[Base_Tarjetas].[SEGMENTO_DESCRIP]","[Base_Tarjetas].[SEGMENTO_DESCRIP].&amp;[" &amp; $C$6 &amp; "]",
"[Base_Tarjetas].[SITUACION]","[Base_Tarjetas].[SITUACION].&amp;[" &amp; $C57 &amp; "]",
"[Base_Tarjetas].[TIPO]","[Base_Tarjetas].[TIPO].&amp;[" &amp; $C$1 &amp; "]")/1000,
0)</f>
        <v>0</v>
      </c>
      <c r="X57" s="8">
        <f>IFERROR(
GETPIVOTDATA("[Base_Tarjetas].[Importe]",TDinamica_R!$A$3,
"[Base_Tarjetas].[PERIODO]","[Base_Tarjetas].[PERIODO].&amp;[" &amp; TEXT(X$6,"yyyymm") &amp; "]",
"[Base_Tarjetas].[Metrica]","[Base_Tarjetas].[Metrica].&amp;[" &amp; $A57 &amp; "]",
"[Base_Tarjetas].[SEGMENTO_DESCRIP]","[Base_Tarjetas].[SEGMENTO_DESCRIP].&amp;[" &amp; $C$6 &amp; "]",
"[Base_Tarjetas].[SITUACION]","[Base_Tarjetas].[SITUACION].&amp;[" &amp; $C57 &amp; "]",
"[Base_Tarjetas].[TIPO]","[Base_Tarjetas].[TIPO].&amp;[" &amp; $C$1 &amp; "]")/1000,
0)</f>
        <v>0</v>
      </c>
      <c r="Y57" s="8">
        <f>IFERROR(
GETPIVOTDATA("[Base_Tarjetas].[Importe]",TDinamica_R!$A$3,
"[Base_Tarjetas].[PERIODO]","[Base_Tarjetas].[PERIODO].&amp;[" &amp; TEXT(Y$6,"yyyymm") &amp; "]",
"[Base_Tarjetas].[Metrica]","[Base_Tarjetas].[Metrica].&amp;[" &amp; $A57 &amp; "]",
"[Base_Tarjetas].[SEGMENTO_DESCRIP]","[Base_Tarjetas].[SEGMENTO_DESCRIP].&amp;[" &amp; $C$6 &amp; "]",
"[Base_Tarjetas].[SITUACION]","[Base_Tarjetas].[SITUACION].&amp;[" &amp; $C57 &amp; "]",
"[Base_Tarjetas].[TIPO]","[Base_Tarjetas].[TIPO].&amp;[" &amp; $C$1 &amp; "]")/1000,
0)</f>
        <v>0</v>
      </c>
      <c r="Z57" s="8">
        <f>IFERROR(
GETPIVOTDATA("[Base_Tarjetas].[Importe]",TDinamica_R!$A$3,
"[Base_Tarjetas].[PERIODO]","[Base_Tarjetas].[PERIODO].&amp;[" &amp; TEXT(Z$6,"yyyymm") &amp; "]",
"[Base_Tarjetas].[Metrica]","[Base_Tarjetas].[Metrica].&amp;[" &amp; $A57 &amp; "]",
"[Base_Tarjetas].[SEGMENTO_DESCRIP]","[Base_Tarjetas].[SEGMENTO_DESCRIP].&amp;[" &amp; $C$6 &amp; "]",
"[Base_Tarjetas].[SITUACION]","[Base_Tarjetas].[SITUACION].&amp;[" &amp; $C57 &amp; "]",
"[Base_Tarjetas].[TIPO]","[Base_Tarjetas].[TIPO].&amp;[" &amp; $C$1 &amp; "]")/1000,
0)</f>
        <v>0</v>
      </c>
      <c r="AA57" s="8">
        <f>IFERROR(
GETPIVOTDATA("[Base_Tarjetas].[Importe]",TDinamica_R!$A$3,
"[Base_Tarjetas].[PERIODO]","[Base_Tarjetas].[PERIODO].&amp;[" &amp; TEXT(AA$6,"yyyymm") &amp; "]",
"[Base_Tarjetas].[Metrica]","[Base_Tarjetas].[Metrica].&amp;[" &amp; $A57 &amp; "]",
"[Base_Tarjetas].[SEGMENTO_DESCRIP]","[Base_Tarjetas].[SEGMENTO_DESCRIP].&amp;[" &amp; $C$6 &amp; "]",
"[Base_Tarjetas].[SITUACION]","[Base_Tarjetas].[SITUACION].&amp;[" &amp; $C57 &amp; "]",
"[Base_Tarjetas].[TIPO]","[Base_Tarjetas].[TIPO].&amp;[" &amp; $C$1 &amp; "]")/1000,
0)</f>
        <v>0</v>
      </c>
      <c r="AB57" s="8">
        <f>IFERROR(
GETPIVOTDATA("[Base_Tarjetas].[Importe]",TDinamica_R!$A$3,
"[Base_Tarjetas].[PERIODO]","[Base_Tarjetas].[PERIODO].&amp;[" &amp; TEXT(AB$6,"yyyymm") &amp; "]",
"[Base_Tarjetas].[Metrica]","[Base_Tarjetas].[Metrica].&amp;[" &amp; $A57 &amp; "]",
"[Base_Tarjetas].[SEGMENTO_DESCRIP]","[Base_Tarjetas].[SEGMENTO_DESCRIP].&amp;[" &amp; $C$6 &amp; "]",
"[Base_Tarjetas].[SITUACION]","[Base_Tarjetas].[SITUACION].&amp;[" &amp; $C57 &amp; "]",
"[Base_Tarjetas].[TIPO]","[Base_Tarjetas].[TIPO].&amp;[" &amp; $C$1 &amp; "]")/1000,
0)</f>
        <v>0</v>
      </c>
      <c r="AC57" s="8">
        <f>IFERROR(
GETPIVOTDATA("[Base_Tarjetas].[Importe]",TDinamica_R!$A$3,
"[Base_Tarjetas].[PERIODO]","[Base_Tarjetas].[PERIODO].&amp;[" &amp; TEXT(AC$6,"yyyymm") &amp; "]",
"[Base_Tarjetas].[Metrica]","[Base_Tarjetas].[Metrica].&amp;[" &amp; $A57 &amp; "]",
"[Base_Tarjetas].[SEGMENTO_DESCRIP]","[Base_Tarjetas].[SEGMENTO_DESCRIP].&amp;[" &amp; $C$6 &amp; "]",
"[Base_Tarjetas].[SITUACION]","[Base_Tarjetas].[SITUACION].&amp;[" &amp; $C57 &amp; "]",
"[Base_Tarjetas].[TIPO]","[Base_Tarjetas].[TIPO].&amp;[" &amp; $C$1 &amp; "]")/1000,
0)</f>
        <v>0</v>
      </c>
      <c r="AD57" s="8">
        <f>IFERROR(
GETPIVOTDATA("[Base_Tarjetas].[Importe]",TDinamica_R!$A$3,
"[Base_Tarjetas].[PERIODO]","[Base_Tarjetas].[PERIODO].&amp;[" &amp; TEXT(AD$6,"yyyymm") &amp; "]",
"[Base_Tarjetas].[Metrica]","[Base_Tarjetas].[Metrica].&amp;[" &amp; $A57 &amp; "]",
"[Base_Tarjetas].[SEGMENTO_DESCRIP]","[Base_Tarjetas].[SEGMENTO_DESCRIP].&amp;[" &amp; $C$6 &amp; "]",
"[Base_Tarjetas].[SITUACION]","[Base_Tarjetas].[SITUACION].&amp;[" &amp; $C57 &amp; "]",
"[Base_Tarjetas].[TIPO]","[Base_Tarjetas].[TIPO].&amp;[" &amp; $C$1 &amp; "]")/1000,
0)</f>
        <v>0</v>
      </c>
      <c r="AE57" s="8">
        <f>IFERROR(
GETPIVOTDATA("[Base_Tarjetas].[Importe]",TDinamica_R!$A$3,
"[Base_Tarjetas].[PERIODO]","[Base_Tarjetas].[PERIODO].&amp;[" &amp; TEXT(AE$6,"yyyymm") &amp; "]",
"[Base_Tarjetas].[Metrica]","[Base_Tarjetas].[Metrica].&amp;[" &amp; $A57 &amp; "]",
"[Base_Tarjetas].[SEGMENTO_DESCRIP]","[Base_Tarjetas].[SEGMENTO_DESCRIP].&amp;[" &amp; $C$6 &amp; "]",
"[Base_Tarjetas].[SITUACION]","[Base_Tarjetas].[SITUACION].&amp;[" &amp; $C57 &amp; "]",
"[Base_Tarjetas].[TIPO]","[Base_Tarjetas].[TIPO].&amp;[" &amp; $C$1 &amp; "]")/1000,
0)</f>
        <v>0</v>
      </c>
      <c r="AF57" s="8">
        <f>IFERROR(
GETPIVOTDATA("[Base_Tarjetas].[Importe]",TDinamica_R!$A$3,
"[Base_Tarjetas].[PERIODO]","[Base_Tarjetas].[PERIODO].&amp;[" &amp; TEXT(AF$6,"yyyymm") &amp; "]",
"[Base_Tarjetas].[Metrica]","[Base_Tarjetas].[Metrica].&amp;[" &amp; $A57 &amp; "]",
"[Base_Tarjetas].[SEGMENTO_DESCRIP]","[Base_Tarjetas].[SEGMENTO_DESCRIP].&amp;[" &amp; $C$6 &amp; "]",
"[Base_Tarjetas].[SITUACION]","[Base_Tarjetas].[SITUACION].&amp;[" &amp; $C57 &amp; "]",
"[Base_Tarjetas].[TIPO]","[Base_Tarjetas].[TIPO].&amp;[" &amp; $C$1 &amp; "]")/1000,
0)</f>
        <v>0</v>
      </c>
      <c r="AG57" s="8">
        <f>IFERROR(
GETPIVOTDATA("[Base_Tarjetas].[Importe]",TDinamica_R!$A$3,
"[Base_Tarjetas].[PERIODO]","[Base_Tarjetas].[PERIODO].&amp;[" &amp; TEXT(AG$6,"yyyymm") &amp; "]",
"[Base_Tarjetas].[Metrica]","[Base_Tarjetas].[Metrica].&amp;[" &amp; $A57 &amp; "]",
"[Base_Tarjetas].[SEGMENTO_DESCRIP]","[Base_Tarjetas].[SEGMENTO_DESCRIP].&amp;[" &amp; $C$6 &amp; "]",
"[Base_Tarjetas].[SITUACION]","[Base_Tarjetas].[SITUACION].&amp;[" &amp; $C57 &amp; "]",
"[Base_Tarjetas].[TIPO]","[Base_Tarjetas].[TIPO].&amp;[" &amp; $C$1 &amp; "]")/1000,
0)</f>
        <v>0</v>
      </c>
      <c r="AH57" s="8">
        <f>IFERROR(
GETPIVOTDATA("[Base_Tarjetas].[Importe]",TDinamica_R!$A$3,
"[Base_Tarjetas].[PERIODO]","[Base_Tarjetas].[PERIODO].&amp;[" &amp; TEXT(AH$6,"yyyymm") &amp; "]",
"[Base_Tarjetas].[Metrica]","[Base_Tarjetas].[Metrica].&amp;[" &amp; $A57 &amp; "]",
"[Base_Tarjetas].[SEGMENTO_DESCRIP]","[Base_Tarjetas].[SEGMENTO_DESCRIP].&amp;[" &amp; $C$6 &amp; "]",
"[Base_Tarjetas].[SITUACION]","[Base_Tarjetas].[SITUACION].&amp;[" &amp; $C57 &amp; "]",
"[Base_Tarjetas].[TIPO]","[Base_Tarjetas].[TIPO].&amp;[" &amp; $C$1 &amp; "]")/1000,
0)</f>
        <v>0</v>
      </c>
      <c r="AI57" s="8">
        <f>IFERROR(
GETPIVOTDATA("[Base_Tarjetas].[Importe]",TDinamica_R!$A$3,
"[Base_Tarjetas].[PERIODO]","[Base_Tarjetas].[PERIODO].&amp;[" &amp; TEXT(AI$6,"yyyymm") &amp; "]",
"[Base_Tarjetas].[Metrica]","[Base_Tarjetas].[Metrica].&amp;[" &amp; $A57 &amp; "]",
"[Base_Tarjetas].[SEGMENTO_DESCRIP]","[Base_Tarjetas].[SEGMENTO_DESCRIP].&amp;[" &amp; $C$6 &amp; "]",
"[Base_Tarjetas].[SITUACION]","[Base_Tarjetas].[SITUACION].&amp;[" &amp; $C57 &amp; "]",
"[Base_Tarjetas].[TIPO]","[Base_Tarjetas].[TIPO].&amp;[" &amp; $C$1 &amp; "]")/1000,
0)</f>
        <v>0</v>
      </c>
      <c r="AJ57" s="8">
        <f>IFERROR(
GETPIVOTDATA("[Base_Tarjetas].[Importe]",TDinamica_R!$A$3,
"[Base_Tarjetas].[PERIODO]","[Base_Tarjetas].[PERIODO].&amp;[" &amp; TEXT(AJ$6,"yyyymm") &amp; "]",
"[Base_Tarjetas].[Metrica]","[Base_Tarjetas].[Metrica].&amp;[" &amp; $A57 &amp; "]",
"[Base_Tarjetas].[SEGMENTO_DESCRIP]","[Base_Tarjetas].[SEGMENTO_DESCRIP].&amp;[" &amp; $C$6 &amp; "]",
"[Base_Tarjetas].[SITUACION]","[Base_Tarjetas].[SITUACION].&amp;[" &amp; $C57 &amp; "]",
"[Base_Tarjetas].[TIPO]","[Base_Tarjetas].[TIPO].&amp;[" &amp; $C$1 &amp; "]")/1000,
0)</f>
        <v>0</v>
      </c>
      <c r="AK57" s="8">
        <f>IFERROR(
GETPIVOTDATA("[Base_Tarjetas].[Importe]",TDinamica_R!$A$3,
"[Base_Tarjetas].[PERIODO]","[Base_Tarjetas].[PERIODO].&amp;[" &amp; TEXT(AK$6,"yyyymm") &amp; "]",
"[Base_Tarjetas].[Metrica]","[Base_Tarjetas].[Metrica].&amp;[" &amp; $A57 &amp; "]",
"[Base_Tarjetas].[SEGMENTO_DESCRIP]","[Base_Tarjetas].[SEGMENTO_DESCRIP].&amp;[" &amp; $C$6 &amp; "]",
"[Base_Tarjetas].[SITUACION]","[Base_Tarjetas].[SITUACION].&amp;[" &amp; $C57 &amp; "]",
"[Base_Tarjetas].[TIPO]","[Base_Tarjetas].[TIPO].&amp;[" &amp; $C$1 &amp; "]")/1000,
0)</f>
        <v>0</v>
      </c>
      <c r="AL57" s="8">
        <f>IFERROR(
GETPIVOTDATA("[Base_Tarjetas].[Importe]",TDinamica_R!$A$3,
"[Base_Tarjetas].[PERIODO]","[Base_Tarjetas].[PERIODO].&amp;[" &amp; TEXT(AL$6,"yyyymm") &amp; "]",
"[Base_Tarjetas].[Metrica]","[Base_Tarjetas].[Metrica].&amp;[" &amp; $A57 &amp; "]",
"[Base_Tarjetas].[SEGMENTO_DESCRIP]","[Base_Tarjetas].[SEGMENTO_DESCRIP].&amp;[" &amp; $C$6 &amp; "]",
"[Base_Tarjetas].[SITUACION]","[Base_Tarjetas].[SITUACION].&amp;[" &amp; $C57 &amp; "]",
"[Base_Tarjetas].[TIPO]","[Base_Tarjetas].[TIPO].&amp;[" &amp; $C$1 &amp; "]")/1000,
0)</f>
        <v>0</v>
      </c>
      <c r="AM57" s="8">
        <f>IFERROR(
GETPIVOTDATA("[Base_Tarjetas].[Importe]",TDinamica_R!$A$3,
"[Base_Tarjetas].[PERIODO]","[Base_Tarjetas].[PERIODO].&amp;[" &amp; TEXT(AM$6,"yyyymm") &amp; "]",
"[Base_Tarjetas].[Metrica]","[Base_Tarjetas].[Metrica].&amp;[" &amp; $A57 &amp; "]",
"[Base_Tarjetas].[SEGMENTO_DESCRIP]","[Base_Tarjetas].[SEGMENTO_DESCRIP].&amp;[" &amp; $C$6 &amp; "]",
"[Base_Tarjetas].[SITUACION]","[Base_Tarjetas].[SITUACION].&amp;[" &amp; $C57 &amp; "]",
"[Base_Tarjetas].[TIPO]","[Base_Tarjetas].[TIPO].&amp;[" &amp; $C$1 &amp; "]")/1000,
0)</f>
        <v>0</v>
      </c>
      <c r="AN57" s="8">
        <f>IFERROR(
GETPIVOTDATA("[Base_Tarjetas].[Importe]",TDinamica_R!$A$3,
"[Base_Tarjetas].[PERIODO]","[Base_Tarjetas].[PERIODO].&amp;[" &amp; TEXT(AN$6,"yyyymm") &amp; "]",
"[Base_Tarjetas].[Metrica]","[Base_Tarjetas].[Metrica].&amp;[" &amp; $A57 &amp; "]",
"[Base_Tarjetas].[SEGMENTO_DESCRIP]","[Base_Tarjetas].[SEGMENTO_DESCRIP].&amp;[" &amp; $C$6 &amp; "]",
"[Base_Tarjetas].[SITUACION]","[Base_Tarjetas].[SITUACION].&amp;[" &amp; $C57 &amp; "]",
"[Base_Tarjetas].[TIPO]","[Base_Tarjetas].[TIPO].&amp;[" &amp; $C$1 &amp; "]")/1000,
0)</f>
        <v>0</v>
      </c>
      <c r="AO57" s="8">
        <f>IFERROR(
GETPIVOTDATA("[Base_Tarjetas].[Importe]",TDinamica_R!$A$3,
"[Base_Tarjetas].[PERIODO]","[Base_Tarjetas].[PERIODO].&amp;[" &amp; TEXT(AO$6,"yyyymm") &amp; "]",
"[Base_Tarjetas].[Metrica]","[Base_Tarjetas].[Metrica].&amp;[" &amp; $A57 &amp; "]",
"[Base_Tarjetas].[SEGMENTO_DESCRIP]","[Base_Tarjetas].[SEGMENTO_DESCRIP].&amp;[" &amp; $C$6 &amp; "]",
"[Base_Tarjetas].[SITUACION]","[Base_Tarjetas].[SITUACION].&amp;[" &amp; $C57 &amp; "]",
"[Base_Tarjetas].[TIPO]","[Base_Tarjetas].[TIPO].&amp;[" &amp; $C$1 &amp; "]")/1000,
0)</f>
        <v>0</v>
      </c>
      <c r="AP57" s="8">
        <f>IFERROR(
GETPIVOTDATA("[Base_Tarjetas].[Importe]",TDinamica_R!$A$3,
"[Base_Tarjetas].[PERIODO]","[Base_Tarjetas].[PERIODO].&amp;[" &amp; TEXT(AP$6,"yyyymm") &amp; "]",
"[Base_Tarjetas].[Metrica]","[Base_Tarjetas].[Metrica].&amp;[" &amp; $A57 &amp; "]",
"[Base_Tarjetas].[SEGMENTO_DESCRIP]","[Base_Tarjetas].[SEGMENTO_DESCRIP].&amp;[" &amp; $C$6 &amp; "]",
"[Base_Tarjetas].[SITUACION]","[Base_Tarjetas].[SITUACION].&amp;[" &amp; $C57 &amp; "]",
"[Base_Tarjetas].[TIPO]","[Base_Tarjetas].[TIPO].&amp;[" &amp; $C$1 &amp; "]")/1000,
0)</f>
        <v>0</v>
      </c>
      <c r="AQ57" s="8">
        <f>IFERROR(
GETPIVOTDATA("[Base_Tarjetas].[Importe]",TDinamica_R!$A$3,
"[Base_Tarjetas].[PERIODO]","[Base_Tarjetas].[PERIODO].&amp;[" &amp; TEXT(AQ$6,"yyyymm") &amp; "]",
"[Base_Tarjetas].[Metrica]","[Base_Tarjetas].[Metrica].&amp;[" &amp; $A57 &amp; "]",
"[Base_Tarjetas].[SEGMENTO_DESCRIP]","[Base_Tarjetas].[SEGMENTO_DESCRIP].&amp;[" &amp; $C$6 &amp; "]",
"[Base_Tarjetas].[SITUACION]","[Base_Tarjetas].[SITUACION].&amp;[" &amp; $C57 &amp; "]",
"[Base_Tarjetas].[TIPO]","[Base_Tarjetas].[TIPO].&amp;[" &amp; $C$1 &amp; "]")/1000,
0)</f>
        <v>0</v>
      </c>
      <c r="AR57" s="8">
        <f>IFERROR(
GETPIVOTDATA("[Base_Tarjetas].[Importe]",TDinamica_R!$A$3,
"[Base_Tarjetas].[PERIODO]","[Base_Tarjetas].[PERIODO].&amp;[" &amp; TEXT(AR$6,"yyyymm") &amp; "]",
"[Base_Tarjetas].[Metrica]","[Base_Tarjetas].[Metrica].&amp;[" &amp; $A57 &amp; "]",
"[Base_Tarjetas].[SEGMENTO_DESCRIP]","[Base_Tarjetas].[SEGMENTO_DESCRIP].&amp;[" &amp; $C$6 &amp; "]",
"[Base_Tarjetas].[SITUACION]","[Base_Tarjetas].[SITUACION].&amp;[" &amp; $C57 &amp; "]",
"[Base_Tarjetas].[TIPO]","[Base_Tarjetas].[TIPO].&amp;[" &amp; $C$1 &amp; "]")/1000,
0)</f>
        <v>0</v>
      </c>
      <c r="AS57" s="8">
        <f>IFERROR(
GETPIVOTDATA("[Base_Tarjetas].[Importe]",TDinamica_R!$A$3,
"[Base_Tarjetas].[PERIODO]","[Base_Tarjetas].[PERIODO].&amp;[" &amp; TEXT(AS$6,"yyyymm") &amp; "]",
"[Base_Tarjetas].[Metrica]","[Base_Tarjetas].[Metrica].&amp;[" &amp; $A57 &amp; "]",
"[Base_Tarjetas].[SEGMENTO_DESCRIP]","[Base_Tarjetas].[SEGMENTO_DESCRIP].&amp;[" &amp; $C$6 &amp; "]",
"[Base_Tarjetas].[SITUACION]","[Base_Tarjetas].[SITUACION].&amp;[" &amp; $C57 &amp; "]",
"[Base_Tarjetas].[TIPO]","[Base_Tarjetas].[TIPO].&amp;[" &amp; $C$1 &amp; "]")/1000,
0)</f>
        <v>0</v>
      </c>
      <c r="AT57" s="8">
        <f>IFERROR(
GETPIVOTDATA("[Base_Tarjetas].[Importe]",TDinamica_R!$A$3,
"[Base_Tarjetas].[PERIODO]","[Base_Tarjetas].[PERIODO].&amp;[" &amp; TEXT(AT$6,"yyyymm") &amp; "]",
"[Base_Tarjetas].[Metrica]","[Base_Tarjetas].[Metrica].&amp;[" &amp; $A57 &amp; "]",
"[Base_Tarjetas].[SEGMENTO_DESCRIP]","[Base_Tarjetas].[SEGMENTO_DESCRIP].&amp;[" &amp; $C$6 &amp; "]",
"[Base_Tarjetas].[SITUACION]","[Base_Tarjetas].[SITUACION].&amp;[" &amp; $C57 &amp; "]",
"[Base_Tarjetas].[TIPO]","[Base_Tarjetas].[TIPO].&amp;[" &amp; $C$1 &amp; "]")/1000,
0)</f>
        <v>0</v>
      </c>
      <c r="AU57" s="8">
        <f>IFERROR(
GETPIVOTDATA("[Base_Tarjetas].[Importe]",TDinamica_R!$A$3,
"[Base_Tarjetas].[PERIODO]","[Base_Tarjetas].[PERIODO].&amp;[" &amp; TEXT(AU$6,"yyyymm") &amp; "]",
"[Base_Tarjetas].[Metrica]","[Base_Tarjetas].[Metrica].&amp;[" &amp; $A57 &amp; "]",
"[Base_Tarjetas].[SEGMENTO_DESCRIP]","[Base_Tarjetas].[SEGMENTO_DESCRIP].&amp;[" &amp; $C$6 &amp; "]",
"[Base_Tarjetas].[SITUACION]","[Base_Tarjetas].[SITUACION].&amp;[" &amp; $C57 &amp; "]",
"[Base_Tarjetas].[TIPO]","[Base_Tarjetas].[TIPO].&amp;[" &amp; $C$1 &amp; "]")/1000,
0)</f>
        <v>0</v>
      </c>
      <c r="AV57" s="8">
        <f>IFERROR(
GETPIVOTDATA("[Base_Tarjetas].[Importe]",TDinamica_R!$A$3,
"[Base_Tarjetas].[PERIODO]","[Base_Tarjetas].[PERIODO].&amp;[" &amp; TEXT(AV$6,"yyyymm") &amp; "]",
"[Base_Tarjetas].[Metrica]","[Base_Tarjetas].[Metrica].&amp;[" &amp; $A57 &amp; "]",
"[Base_Tarjetas].[SEGMENTO_DESCRIP]","[Base_Tarjetas].[SEGMENTO_DESCRIP].&amp;[" &amp; $C$6 &amp; "]",
"[Base_Tarjetas].[SITUACION]","[Base_Tarjetas].[SITUACION].&amp;[" &amp; $C57 &amp; "]",
"[Base_Tarjetas].[TIPO]","[Base_Tarjetas].[TIPO].&amp;[" &amp; $C$1 &amp; "]")/1000,
0)</f>
        <v>0</v>
      </c>
      <c r="AW57" s="8">
        <f>IFERROR(
GETPIVOTDATA("[Base_Tarjetas].[Importe]",TDinamica_R!$A$3,
"[Base_Tarjetas].[PERIODO]","[Base_Tarjetas].[PERIODO].&amp;[" &amp; TEXT(AW$6,"yyyymm") &amp; "]",
"[Base_Tarjetas].[Metrica]","[Base_Tarjetas].[Metrica].&amp;[" &amp; $A57 &amp; "]",
"[Base_Tarjetas].[SEGMENTO_DESCRIP]","[Base_Tarjetas].[SEGMENTO_DESCRIP].&amp;[" &amp; $C$6 &amp; "]",
"[Base_Tarjetas].[SITUACION]","[Base_Tarjetas].[SITUACION].&amp;[" &amp; $C57 &amp; "]",
"[Base_Tarjetas].[TIPO]","[Base_Tarjetas].[TIPO].&amp;[" &amp; $C$1 &amp; "]")/1000,
0)</f>
        <v>0</v>
      </c>
      <c r="AX57" s="8">
        <f>IFERROR(
GETPIVOTDATA("[Base_Tarjetas].[Importe]",TDinamica_R!$A$3,
"[Base_Tarjetas].[PERIODO]","[Base_Tarjetas].[PERIODO].&amp;[" &amp; TEXT(AX$6,"yyyymm") &amp; "]",
"[Base_Tarjetas].[Metrica]","[Base_Tarjetas].[Metrica].&amp;[" &amp; $A57 &amp; "]",
"[Base_Tarjetas].[SEGMENTO_DESCRIP]","[Base_Tarjetas].[SEGMENTO_DESCRIP].&amp;[" &amp; $C$6 &amp; "]",
"[Base_Tarjetas].[SITUACION]","[Base_Tarjetas].[SITUACION].&amp;[" &amp; $C57 &amp; "]",
"[Base_Tarjetas].[TIPO]","[Base_Tarjetas].[TIPO].&amp;[" &amp; $C$1 &amp; "]")/1000,
0)</f>
        <v>0</v>
      </c>
      <c r="AY57" s="8">
        <f>IFERROR(
GETPIVOTDATA("[Base_Tarjetas].[Importe]",TDinamica_R!$A$3,
"[Base_Tarjetas].[PERIODO]","[Base_Tarjetas].[PERIODO].&amp;[" &amp; TEXT(AY$6,"yyyymm") &amp; "]",
"[Base_Tarjetas].[Metrica]","[Base_Tarjetas].[Metrica].&amp;[" &amp; $A57 &amp; "]",
"[Base_Tarjetas].[SEGMENTO_DESCRIP]","[Base_Tarjetas].[SEGMENTO_DESCRIP].&amp;[" &amp; $C$6 &amp; "]",
"[Base_Tarjetas].[SITUACION]","[Base_Tarjetas].[SITUACION].&amp;[" &amp; $C57 &amp; "]",
"[Base_Tarjetas].[TIPO]","[Base_Tarjetas].[TIPO].&amp;[" &amp; $C$1 &amp; "]")/1000,
0)</f>
        <v>0</v>
      </c>
      <c r="AZ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TEXT(AZ$6,"yyyymm") &amp; "]"),
0)</f>
        <v>16.277687256045084</v>
      </c>
      <c r="BA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TEXT(BA$6,"yyyymm") &amp; "]"),
0)</f>
        <v>16.142196397335546</v>
      </c>
      <c r="BB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TEXT(BB$6,"yyyymm") &amp; "]"),
0)</f>
        <v>30.704151902547807</v>
      </c>
      <c r="BC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TEXT(BC$6,"yyyymm") &amp; "]"),
0)</f>
        <v>45.429734609354853</v>
      </c>
      <c r="BD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TEXT(BD$6,"yyyymm") &amp; "]"),
0)</f>
        <v>37.64226383333753</v>
      </c>
      <c r="BE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TEXT(BE$6,"yyyymm") &amp; "]"),
0)</f>
        <v>40.796709620840211</v>
      </c>
      <c r="BF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TEXT(BF$6,"yyyymm") &amp; "]"),
0)</f>
        <v>42.595647033726735</v>
      </c>
      <c r="BG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TEXT(BG$6,"yyyymm") &amp; "]"),
0)</f>
        <v>41.054546348307674</v>
      </c>
      <c r="BH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TEXT(BH$6,"yyyymm") &amp; "]"),
0)</f>
        <v>30.147691479810796</v>
      </c>
      <c r="BI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TEXT(BI$6,"yyyymm") &amp; "]"),
0)</f>
        <v>19.703547687408374</v>
      </c>
      <c r="BJ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TEXT(BJ$6,"yyyymm") &amp; "]"),
0)</f>
        <v>30.018502191674255</v>
      </c>
      <c r="BK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TEXT(BK$6,"yyyymm") &amp; "]"),
0)</f>
        <v>22.675818301545316</v>
      </c>
      <c r="BO57" s="24">
        <f t="shared" si="42"/>
        <v>0</v>
      </c>
      <c r="BP57" s="24">
        <f t="shared" si="42"/>
        <v>63.124035555928437</v>
      </c>
      <c r="BQ57" s="24">
        <f t="shared" si="42"/>
        <v>0</v>
      </c>
      <c r="BR57" s="24">
        <f t="shared" si="42"/>
        <v>0</v>
      </c>
      <c r="BS57" s="24">
        <f t="shared" si="42"/>
        <v>0</v>
      </c>
      <c r="BT57" s="24">
        <f t="shared" si="42"/>
        <v>0</v>
      </c>
    </row>
    <row r="58" spans="1:72" collapsed="1" x14ac:dyDescent="0.25">
      <c r="C58" s="3" t="s">
        <v>32</v>
      </c>
      <c r="D58" s="10">
        <f t="shared" ref="D58:AY58" si="43">SUM(D56:D57)</f>
        <v>0</v>
      </c>
      <c r="E58" s="10">
        <f t="shared" si="43"/>
        <v>0</v>
      </c>
      <c r="F58" s="10">
        <f t="shared" si="43"/>
        <v>0</v>
      </c>
      <c r="G58" s="10">
        <f t="shared" si="43"/>
        <v>0</v>
      </c>
      <c r="H58" s="10">
        <f t="shared" si="43"/>
        <v>0</v>
      </c>
      <c r="I58" s="10">
        <f t="shared" si="43"/>
        <v>0</v>
      </c>
      <c r="J58" s="10">
        <f t="shared" si="43"/>
        <v>0</v>
      </c>
      <c r="K58" s="10">
        <f t="shared" si="43"/>
        <v>0</v>
      </c>
      <c r="L58" s="10">
        <f t="shared" si="43"/>
        <v>0</v>
      </c>
      <c r="M58" s="10">
        <f t="shared" si="43"/>
        <v>0</v>
      </c>
      <c r="N58" s="10">
        <f t="shared" si="43"/>
        <v>0</v>
      </c>
      <c r="O58" s="10">
        <f t="shared" si="43"/>
        <v>0</v>
      </c>
      <c r="P58" s="10">
        <f t="shared" si="43"/>
        <v>0</v>
      </c>
      <c r="Q58" s="10">
        <f t="shared" si="43"/>
        <v>0</v>
      </c>
      <c r="R58" s="10">
        <f t="shared" si="43"/>
        <v>0</v>
      </c>
      <c r="S58" s="10">
        <f t="shared" si="43"/>
        <v>0</v>
      </c>
      <c r="T58" s="10">
        <f t="shared" si="43"/>
        <v>0</v>
      </c>
      <c r="U58" s="10">
        <f t="shared" si="43"/>
        <v>0</v>
      </c>
      <c r="V58" s="10">
        <f t="shared" si="43"/>
        <v>0</v>
      </c>
      <c r="W58" s="10">
        <f t="shared" si="43"/>
        <v>0</v>
      </c>
      <c r="X58" s="10">
        <f t="shared" si="43"/>
        <v>0</v>
      </c>
      <c r="Y58" s="10">
        <f t="shared" si="43"/>
        <v>0</v>
      </c>
      <c r="Z58" s="10">
        <f t="shared" si="43"/>
        <v>0</v>
      </c>
      <c r="AA58" s="10">
        <f t="shared" si="43"/>
        <v>0</v>
      </c>
      <c r="AB58" s="10">
        <f t="shared" si="43"/>
        <v>0</v>
      </c>
      <c r="AC58" s="10">
        <f t="shared" si="43"/>
        <v>0</v>
      </c>
      <c r="AD58" s="10">
        <f t="shared" si="43"/>
        <v>0</v>
      </c>
      <c r="AE58" s="10">
        <f t="shared" si="43"/>
        <v>0</v>
      </c>
      <c r="AF58" s="10">
        <f t="shared" si="43"/>
        <v>0</v>
      </c>
      <c r="AG58" s="10">
        <f t="shared" si="43"/>
        <v>0</v>
      </c>
      <c r="AH58" s="10">
        <f t="shared" si="43"/>
        <v>0</v>
      </c>
      <c r="AI58" s="10">
        <f t="shared" si="43"/>
        <v>0</v>
      </c>
      <c r="AJ58" s="10">
        <f t="shared" si="43"/>
        <v>0</v>
      </c>
      <c r="AK58" s="10">
        <f t="shared" si="43"/>
        <v>0</v>
      </c>
      <c r="AL58" s="10">
        <f t="shared" si="43"/>
        <v>0</v>
      </c>
      <c r="AM58" s="10">
        <f t="shared" si="43"/>
        <v>0</v>
      </c>
      <c r="AN58" s="10">
        <f t="shared" si="43"/>
        <v>0</v>
      </c>
      <c r="AO58" s="10">
        <f t="shared" si="43"/>
        <v>0</v>
      </c>
      <c r="AP58" s="10">
        <f t="shared" si="43"/>
        <v>0</v>
      </c>
      <c r="AQ58" s="10">
        <f t="shared" si="43"/>
        <v>0</v>
      </c>
      <c r="AR58" s="10">
        <f t="shared" si="43"/>
        <v>0</v>
      </c>
      <c r="AS58" s="10">
        <f t="shared" si="43"/>
        <v>0</v>
      </c>
      <c r="AT58" s="10">
        <f t="shared" si="43"/>
        <v>0</v>
      </c>
      <c r="AU58" s="10">
        <f t="shared" si="43"/>
        <v>0</v>
      </c>
      <c r="AV58" s="10">
        <f t="shared" si="43"/>
        <v>0</v>
      </c>
      <c r="AW58" s="10">
        <f t="shared" si="43"/>
        <v>0</v>
      </c>
      <c r="AX58" s="10">
        <f t="shared" si="43"/>
        <v>0</v>
      </c>
      <c r="AY58" s="10">
        <f t="shared" si="43"/>
        <v>0</v>
      </c>
      <c r="AZ58" s="10">
        <f t="shared" ref="AZ58:BK58" si="44">SUM(AZ56:AZ57)</f>
        <v>-2089.8121699782887</v>
      </c>
      <c r="BA58" s="10">
        <f t="shared" si="44"/>
        <v>-1772.1272348076334</v>
      </c>
      <c r="BB58" s="10">
        <f t="shared" si="44"/>
        <v>-2248.4673508655683</v>
      </c>
      <c r="BC58" s="10">
        <f t="shared" si="44"/>
        <v>-2362.152316979978</v>
      </c>
      <c r="BD58" s="10">
        <f t="shared" si="44"/>
        <v>-2327.7735008472719</v>
      </c>
      <c r="BE58" s="10">
        <f t="shared" si="44"/>
        <v>-2439.9449208780043</v>
      </c>
      <c r="BF58" s="10">
        <f t="shared" si="44"/>
        <v>-2940.9413242368873</v>
      </c>
      <c r="BG58" s="10">
        <f t="shared" si="44"/>
        <v>-2789.0817961019525</v>
      </c>
      <c r="BH58" s="10">
        <f t="shared" si="44"/>
        <v>-2452.0098014195528</v>
      </c>
      <c r="BI58" s="10">
        <f t="shared" si="44"/>
        <v>-2342.9500409276761</v>
      </c>
      <c r="BJ58" s="10">
        <f t="shared" si="44"/>
        <v>-2277.7038691979092</v>
      </c>
      <c r="BK58" s="10">
        <f t="shared" si="44"/>
        <v>-2439.3219699830579</v>
      </c>
      <c r="BO58" s="23">
        <f>SUM(BO56:BO57)</f>
        <v>0</v>
      </c>
      <c r="BP58" s="23">
        <f t="shared" ref="BP58:BT58" si="45">SUM(BP56:BP57)</f>
        <v>-6110.4067556514901</v>
      </c>
      <c r="BQ58" s="23">
        <f t="shared" si="45"/>
        <v>0</v>
      </c>
      <c r="BR58" s="23">
        <f t="shared" si="45"/>
        <v>0</v>
      </c>
      <c r="BS58" s="23">
        <f t="shared" si="45"/>
        <v>0</v>
      </c>
      <c r="BT58" s="23">
        <f t="shared" si="45"/>
        <v>0</v>
      </c>
    </row>
    <row r="60" spans="1:72" x14ac:dyDescent="0.25">
      <c r="C60" s="3" t="s">
        <v>34</v>
      </c>
      <c r="D60" s="10">
        <f>D53+D58</f>
        <v>0</v>
      </c>
      <c r="E60" s="10">
        <f t="shared" ref="E60:BK60" si="46">E53+E58</f>
        <v>0</v>
      </c>
      <c r="F60" s="10">
        <f t="shared" si="46"/>
        <v>0</v>
      </c>
      <c r="G60" s="10">
        <f t="shared" si="46"/>
        <v>0</v>
      </c>
      <c r="H60" s="10">
        <f t="shared" si="46"/>
        <v>0</v>
      </c>
      <c r="I60" s="10">
        <f t="shared" si="46"/>
        <v>0</v>
      </c>
      <c r="J60" s="10">
        <f t="shared" si="46"/>
        <v>0</v>
      </c>
      <c r="K60" s="10">
        <f t="shared" si="46"/>
        <v>0</v>
      </c>
      <c r="L60" s="10">
        <f t="shared" si="46"/>
        <v>0</v>
      </c>
      <c r="M60" s="10">
        <f t="shared" si="46"/>
        <v>0</v>
      </c>
      <c r="N60" s="10">
        <f t="shared" si="46"/>
        <v>0</v>
      </c>
      <c r="O60" s="10">
        <f t="shared" si="46"/>
        <v>0</v>
      </c>
      <c r="P60" s="10">
        <f t="shared" si="46"/>
        <v>0</v>
      </c>
      <c r="Q60" s="10">
        <f t="shared" si="46"/>
        <v>0</v>
      </c>
      <c r="R60" s="10">
        <f t="shared" si="46"/>
        <v>0</v>
      </c>
      <c r="S60" s="10">
        <f t="shared" si="46"/>
        <v>0</v>
      </c>
      <c r="T60" s="10">
        <f t="shared" si="46"/>
        <v>0</v>
      </c>
      <c r="U60" s="10">
        <f t="shared" si="46"/>
        <v>0</v>
      </c>
      <c r="V60" s="10">
        <f t="shared" si="46"/>
        <v>0</v>
      </c>
      <c r="W60" s="10">
        <f t="shared" si="46"/>
        <v>0</v>
      </c>
      <c r="X60" s="10">
        <f t="shared" si="46"/>
        <v>0</v>
      </c>
      <c r="Y60" s="10">
        <f t="shared" si="46"/>
        <v>0</v>
      </c>
      <c r="Z60" s="10">
        <f t="shared" si="46"/>
        <v>0</v>
      </c>
      <c r="AA60" s="10">
        <f t="shared" si="46"/>
        <v>0</v>
      </c>
      <c r="AB60" s="10">
        <f t="shared" si="46"/>
        <v>0</v>
      </c>
      <c r="AC60" s="10">
        <f t="shared" si="46"/>
        <v>0</v>
      </c>
      <c r="AD60" s="10">
        <f t="shared" si="46"/>
        <v>0</v>
      </c>
      <c r="AE60" s="10">
        <f t="shared" si="46"/>
        <v>0</v>
      </c>
      <c r="AF60" s="10">
        <f t="shared" si="46"/>
        <v>0</v>
      </c>
      <c r="AG60" s="10">
        <f t="shared" si="46"/>
        <v>0</v>
      </c>
      <c r="AH60" s="10">
        <f t="shared" si="46"/>
        <v>0</v>
      </c>
      <c r="AI60" s="10">
        <f t="shared" si="46"/>
        <v>0</v>
      </c>
      <c r="AJ60" s="10">
        <f t="shared" si="46"/>
        <v>0</v>
      </c>
      <c r="AK60" s="10">
        <f t="shared" si="46"/>
        <v>0</v>
      </c>
      <c r="AL60" s="10">
        <f t="shared" si="46"/>
        <v>0</v>
      </c>
      <c r="AM60" s="10">
        <f t="shared" si="46"/>
        <v>0</v>
      </c>
      <c r="AN60" s="10">
        <f t="shared" si="46"/>
        <v>0</v>
      </c>
      <c r="AO60" s="10">
        <f t="shared" si="46"/>
        <v>0</v>
      </c>
      <c r="AP60" s="10">
        <f t="shared" si="46"/>
        <v>0</v>
      </c>
      <c r="AQ60" s="10">
        <f t="shared" si="46"/>
        <v>0</v>
      </c>
      <c r="AR60" s="10">
        <f t="shared" si="46"/>
        <v>0</v>
      </c>
      <c r="AS60" s="10">
        <f t="shared" si="46"/>
        <v>0</v>
      </c>
      <c r="AT60" s="10">
        <f t="shared" si="46"/>
        <v>0</v>
      </c>
      <c r="AU60" s="10">
        <f t="shared" si="46"/>
        <v>0</v>
      </c>
      <c r="AV60" s="10">
        <f t="shared" si="46"/>
        <v>0</v>
      </c>
      <c r="AW60" s="10">
        <f t="shared" si="46"/>
        <v>0</v>
      </c>
      <c r="AX60" s="10">
        <f t="shared" si="46"/>
        <v>0</v>
      </c>
      <c r="AY60" s="10">
        <f t="shared" si="46"/>
        <v>0</v>
      </c>
      <c r="AZ60" s="10">
        <f t="shared" si="46"/>
        <v>6264.2963036732099</v>
      </c>
      <c r="BA60" s="10">
        <f t="shared" si="46"/>
        <v>6129.8396648032494</v>
      </c>
      <c r="BB60" s="10">
        <f t="shared" si="46"/>
        <v>6904.5418168638607</v>
      </c>
      <c r="BC60" s="10">
        <f t="shared" si="46"/>
        <v>6526.7838617256075</v>
      </c>
      <c r="BD60" s="10">
        <f t="shared" si="46"/>
        <v>6731.4841537713855</v>
      </c>
      <c r="BE60" s="10">
        <f t="shared" si="46"/>
        <v>7345.5245428722246</v>
      </c>
      <c r="BF60" s="10">
        <f t="shared" si="46"/>
        <v>6860.2650563171983</v>
      </c>
      <c r="BG60" s="10">
        <f t="shared" si="46"/>
        <v>7218.7747392156416</v>
      </c>
      <c r="BH60" s="10">
        <f t="shared" si="46"/>
        <v>7541.1969491414484</v>
      </c>
      <c r="BI60" s="10">
        <f t="shared" si="46"/>
        <v>7881.4766344063728</v>
      </c>
      <c r="BJ60" s="10">
        <f t="shared" si="46"/>
        <v>8266.7961251840534</v>
      </c>
      <c r="BK60" s="10">
        <f t="shared" si="46"/>
        <v>8396.5440880495553</v>
      </c>
      <c r="BO60" s="23">
        <f>BO53+BO58</f>
        <v>0</v>
      </c>
      <c r="BP60" s="23">
        <f t="shared" ref="BP60:BT60" si="47">BP53+BP58</f>
        <v>19298.677785340322</v>
      </c>
      <c r="BQ60" s="23">
        <f t="shared" si="47"/>
        <v>0</v>
      </c>
      <c r="BR60" s="23">
        <f t="shared" si="47"/>
        <v>0</v>
      </c>
      <c r="BS60" s="23">
        <f t="shared" si="47"/>
        <v>0</v>
      </c>
      <c r="BT60" s="23">
        <f t="shared" si="47"/>
        <v>0</v>
      </c>
    </row>
    <row r="63" spans="1:72" outlineLevel="1" x14ac:dyDescent="0.25">
      <c r="A63" s="11" t="s">
        <v>35</v>
      </c>
      <c r="C63" s="2" t="s">
        <v>103</v>
      </c>
      <c r="D63" s="8">
        <f>IFERROR(
GETPIVOTDATA("[Base_Tarjetas].[Importe]",TDinamica_R!$A$3,
"[Base_Tarjetas].[PERIODO]","[Base_Tarjetas].[PERIODO].&amp;[" &amp; TEXT(D$6,"yyyymm") &amp; "]",
"[Base_Tarjetas].[Metrica]","[Base_Tarjetas].[Metrica].&amp;[" &amp; $A63 &amp; "]",
"[Base_Tarjetas].[SEGMENTO_DESCRIP]","[Base_Tarjetas].[SEGMENTO_DESCRIP].&amp;[" &amp; $C$6 &amp; "]",
"[Base_Tarjetas].[SITUACION]","[Base_Tarjetas].[SITUACION].&amp;[" &amp; $C63 &amp; "]",
"[Base_Tarjetas].[TIPO]","[Base_Tarjetas].[TIPO].&amp;[" &amp; $C$1 &amp; "]")/1000,
0)</f>
        <v>0</v>
      </c>
      <c r="E63" s="8">
        <f>IFERROR(
GETPIVOTDATA("[Base_Tarjetas].[Importe]",TDinamica_R!$A$3,
"[Base_Tarjetas].[PERIODO]","[Base_Tarjetas].[PERIODO].&amp;[" &amp; TEXT(E$6,"yyyymm") &amp; "]",
"[Base_Tarjetas].[Metrica]","[Base_Tarjetas].[Metrica].&amp;[" &amp; $A63 &amp; "]",
"[Base_Tarjetas].[SEGMENTO_DESCRIP]","[Base_Tarjetas].[SEGMENTO_DESCRIP].&amp;[" &amp; $C$6 &amp; "]",
"[Base_Tarjetas].[SITUACION]","[Base_Tarjetas].[SITUACION].&amp;[" &amp; $C63 &amp; "]",
"[Base_Tarjetas].[TIPO]","[Base_Tarjetas].[TIPO].&amp;[" &amp; $C$1 &amp; "]")/1000,
0)</f>
        <v>0</v>
      </c>
      <c r="F63" s="8">
        <f>IFERROR(
GETPIVOTDATA("[Base_Tarjetas].[Importe]",TDinamica_R!$A$3,
"[Base_Tarjetas].[PERIODO]","[Base_Tarjetas].[PERIODO].&amp;[" &amp; TEXT(F$6,"yyyymm") &amp; "]",
"[Base_Tarjetas].[Metrica]","[Base_Tarjetas].[Metrica].&amp;[" &amp; $A63 &amp; "]",
"[Base_Tarjetas].[SEGMENTO_DESCRIP]","[Base_Tarjetas].[SEGMENTO_DESCRIP].&amp;[" &amp; $C$6 &amp; "]",
"[Base_Tarjetas].[SITUACION]","[Base_Tarjetas].[SITUACION].&amp;[" &amp; $C63 &amp; "]",
"[Base_Tarjetas].[TIPO]","[Base_Tarjetas].[TIPO].&amp;[" &amp; $C$1 &amp; "]")/1000,
0)</f>
        <v>0</v>
      </c>
      <c r="G63" s="8">
        <f>IFERROR(
GETPIVOTDATA("[Base_Tarjetas].[Importe]",TDinamica_R!$A$3,
"[Base_Tarjetas].[PERIODO]","[Base_Tarjetas].[PERIODO].&amp;[" &amp; TEXT(G$6,"yyyymm") &amp; "]",
"[Base_Tarjetas].[Metrica]","[Base_Tarjetas].[Metrica].&amp;[" &amp; $A63 &amp; "]",
"[Base_Tarjetas].[SEGMENTO_DESCRIP]","[Base_Tarjetas].[SEGMENTO_DESCRIP].&amp;[" &amp; $C$6 &amp; "]",
"[Base_Tarjetas].[SITUACION]","[Base_Tarjetas].[SITUACION].&amp;[" &amp; $C63 &amp; "]",
"[Base_Tarjetas].[TIPO]","[Base_Tarjetas].[TIPO].&amp;[" &amp; $C$1 &amp; "]")/1000,
0)</f>
        <v>0</v>
      </c>
      <c r="H63" s="8">
        <f>IFERROR(
GETPIVOTDATA("[Base_Tarjetas].[Importe]",TDinamica_R!$A$3,
"[Base_Tarjetas].[PERIODO]","[Base_Tarjetas].[PERIODO].&amp;[" &amp; TEXT(H$6,"yyyymm") &amp; "]",
"[Base_Tarjetas].[Metrica]","[Base_Tarjetas].[Metrica].&amp;[" &amp; $A63 &amp; "]",
"[Base_Tarjetas].[SEGMENTO_DESCRIP]","[Base_Tarjetas].[SEGMENTO_DESCRIP].&amp;[" &amp; $C$6 &amp; "]",
"[Base_Tarjetas].[SITUACION]","[Base_Tarjetas].[SITUACION].&amp;[" &amp; $C63 &amp; "]",
"[Base_Tarjetas].[TIPO]","[Base_Tarjetas].[TIPO].&amp;[" &amp; $C$1 &amp; "]")/1000,
0)</f>
        <v>0</v>
      </c>
      <c r="I63" s="8">
        <f>IFERROR(
GETPIVOTDATA("[Base_Tarjetas].[Importe]",TDinamica_R!$A$3,
"[Base_Tarjetas].[PERIODO]","[Base_Tarjetas].[PERIODO].&amp;[" &amp; TEXT(I$6,"yyyymm") &amp; "]",
"[Base_Tarjetas].[Metrica]","[Base_Tarjetas].[Metrica].&amp;[" &amp; $A63 &amp; "]",
"[Base_Tarjetas].[SEGMENTO_DESCRIP]","[Base_Tarjetas].[SEGMENTO_DESCRIP].&amp;[" &amp; $C$6 &amp; "]",
"[Base_Tarjetas].[SITUACION]","[Base_Tarjetas].[SITUACION].&amp;[" &amp; $C63 &amp; "]",
"[Base_Tarjetas].[TIPO]","[Base_Tarjetas].[TIPO].&amp;[" &amp; $C$1 &amp; "]")/1000,
0)</f>
        <v>0</v>
      </c>
      <c r="J63" s="8">
        <f>IFERROR(
GETPIVOTDATA("[Base_Tarjetas].[Importe]",TDinamica_R!$A$3,
"[Base_Tarjetas].[PERIODO]","[Base_Tarjetas].[PERIODO].&amp;[" &amp; TEXT(J$6,"yyyymm") &amp; "]",
"[Base_Tarjetas].[Metrica]","[Base_Tarjetas].[Metrica].&amp;[" &amp; $A63 &amp; "]",
"[Base_Tarjetas].[SEGMENTO_DESCRIP]","[Base_Tarjetas].[SEGMENTO_DESCRIP].&amp;[" &amp; $C$6 &amp; "]",
"[Base_Tarjetas].[SITUACION]","[Base_Tarjetas].[SITUACION].&amp;[" &amp; $C63 &amp; "]",
"[Base_Tarjetas].[TIPO]","[Base_Tarjetas].[TIPO].&amp;[" &amp; $C$1 &amp; "]")/1000,
0)</f>
        <v>0</v>
      </c>
      <c r="K63" s="8">
        <f>IFERROR(
GETPIVOTDATA("[Base_Tarjetas].[Importe]",TDinamica_R!$A$3,
"[Base_Tarjetas].[PERIODO]","[Base_Tarjetas].[PERIODO].&amp;[" &amp; TEXT(K$6,"yyyymm") &amp; "]",
"[Base_Tarjetas].[Metrica]","[Base_Tarjetas].[Metrica].&amp;[" &amp; $A63 &amp; "]",
"[Base_Tarjetas].[SEGMENTO_DESCRIP]","[Base_Tarjetas].[SEGMENTO_DESCRIP].&amp;[" &amp; $C$6 &amp; "]",
"[Base_Tarjetas].[SITUACION]","[Base_Tarjetas].[SITUACION].&amp;[" &amp; $C63 &amp; "]",
"[Base_Tarjetas].[TIPO]","[Base_Tarjetas].[TIPO].&amp;[" &amp; $C$1 &amp; "]")/1000,
0)</f>
        <v>0</v>
      </c>
      <c r="L63" s="8">
        <f>IFERROR(
GETPIVOTDATA("[Base_Tarjetas].[Importe]",TDinamica_R!$A$3,
"[Base_Tarjetas].[PERIODO]","[Base_Tarjetas].[PERIODO].&amp;[" &amp; TEXT(L$6,"yyyymm") &amp; "]",
"[Base_Tarjetas].[Metrica]","[Base_Tarjetas].[Metrica].&amp;[" &amp; $A63 &amp; "]",
"[Base_Tarjetas].[SEGMENTO_DESCRIP]","[Base_Tarjetas].[SEGMENTO_DESCRIP].&amp;[" &amp; $C$6 &amp; "]",
"[Base_Tarjetas].[SITUACION]","[Base_Tarjetas].[SITUACION].&amp;[" &amp; $C63 &amp; "]",
"[Base_Tarjetas].[TIPO]","[Base_Tarjetas].[TIPO].&amp;[" &amp; $C$1 &amp; "]")/1000,
0)</f>
        <v>0</v>
      </c>
      <c r="M63" s="8">
        <f>IFERROR(
GETPIVOTDATA("[Base_Tarjetas].[Importe]",TDinamica_R!$A$3,
"[Base_Tarjetas].[PERIODO]","[Base_Tarjetas].[PERIODO].&amp;[" &amp; TEXT(M$6,"yyyymm") &amp; "]",
"[Base_Tarjetas].[Metrica]","[Base_Tarjetas].[Metrica].&amp;[" &amp; $A63 &amp; "]",
"[Base_Tarjetas].[SEGMENTO_DESCRIP]","[Base_Tarjetas].[SEGMENTO_DESCRIP].&amp;[" &amp; $C$6 &amp; "]",
"[Base_Tarjetas].[SITUACION]","[Base_Tarjetas].[SITUACION].&amp;[" &amp; $C63 &amp; "]",
"[Base_Tarjetas].[TIPO]","[Base_Tarjetas].[TIPO].&amp;[" &amp; $C$1 &amp; "]")/1000,
0)</f>
        <v>0</v>
      </c>
      <c r="N63" s="8">
        <f>IFERROR(
GETPIVOTDATA("[Base_Tarjetas].[Importe]",TDinamica_R!$A$3,
"[Base_Tarjetas].[PERIODO]","[Base_Tarjetas].[PERIODO].&amp;[" &amp; TEXT(N$6,"yyyymm") &amp; "]",
"[Base_Tarjetas].[Metrica]","[Base_Tarjetas].[Metrica].&amp;[" &amp; $A63 &amp; "]",
"[Base_Tarjetas].[SEGMENTO_DESCRIP]","[Base_Tarjetas].[SEGMENTO_DESCRIP].&amp;[" &amp; $C$6 &amp; "]",
"[Base_Tarjetas].[SITUACION]","[Base_Tarjetas].[SITUACION].&amp;[" &amp; $C63 &amp; "]",
"[Base_Tarjetas].[TIPO]","[Base_Tarjetas].[TIPO].&amp;[" &amp; $C$1 &amp; "]")/1000,
0)</f>
        <v>0</v>
      </c>
      <c r="O63" s="8">
        <f>IFERROR(
GETPIVOTDATA("[Base_Tarjetas].[Importe]",TDinamica_R!$A$3,
"[Base_Tarjetas].[PERIODO]","[Base_Tarjetas].[PERIODO].&amp;[" &amp; TEXT(O$6,"yyyymm") &amp; "]",
"[Base_Tarjetas].[Metrica]","[Base_Tarjetas].[Metrica].&amp;[" &amp; $A63 &amp; "]",
"[Base_Tarjetas].[SEGMENTO_DESCRIP]","[Base_Tarjetas].[SEGMENTO_DESCRIP].&amp;[" &amp; $C$6 &amp; "]",
"[Base_Tarjetas].[SITUACION]","[Base_Tarjetas].[SITUACION].&amp;[" &amp; $C63 &amp; "]",
"[Base_Tarjetas].[TIPO]","[Base_Tarjetas].[TIPO].&amp;[" &amp; $C$1 &amp; "]")/1000,
0)</f>
        <v>0</v>
      </c>
      <c r="P63" s="8">
        <f>IFERROR(
GETPIVOTDATA("[Base_Tarjetas].[Importe]",TDinamica_R!$A$3,
"[Base_Tarjetas].[PERIODO]","[Base_Tarjetas].[PERIODO].&amp;[" &amp; TEXT(P$6,"yyyymm") &amp; "]",
"[Base_Tarjetas].[Metrica]","[Base_Tarjetas].[Metrica].&amp;[" &amp; $A63 &amp; "]",
"[Base_Tarjetas].[SEGMENTO_DESCRIP]","[Base_Tarjetas].[SEGMENTO_DESCRIP].&amp;[" &amp; $C$6 &amp; "]",
"[Base_Tarjetas].[SITUACION]","[Base_Tarjetas].[SITUACION].&amp;[" &amp; $C63 &amp; "]",
"[Base_Tarjetas].[TIPO]","[Base_Tarjetas].[TIPO].&amp;[" &amp; $C$1 &amp; "]")/1000,
0)</f>
        <v>0</v>
      </c>
      <c r="Q63" s="8">
        <f>IFERROR(
GETPIVOTDATA("[Base_Tarjetas].[Importe]",TDinamica_R!$A$3,
"[Base_Tarjetas].[PERIODO]","[Base_Tarjetas].[PERIODO].&amp;[" &amp; TEXT(Q$6,"yyyymm") &amp; "]",
"[Base_Tarjetas].[Metrica]","[Base_Tarjetas].[Metrica].&amp;[" &amp; $A63 &amp; "]",
"[Base_Tarjetas].[SEGMENTO_DESCRIP]","[Base_Tarjetas].[SEGMENTO_DESCRIP].&amp;[" &amp; $C$6 &amp; "]",
"[Base_Tarjetas].[SITUACION]","[Base_Tarjetas].[SITUACION].&amp;[" &amp; $C63 &amp; "]",
"[Base_Tarjetas].[TIPO]","[Base_Tarjetas].[TIPO].&amp;[" &amp; $C$1 &amp; "]")/1000,
0)</f>
        <v>0</v>
      </c>
      <c r="R63" s="8">
        <f>IFERROR(
GETPIVOTDATA("[Base_Tarjetas].[Importe]",TDinamica_R!$A$3,
"[Base_Tarjetas].[PERIODO]","[Base_Tarjetas].[PERIODO].&amp;[" &amp; TEXT(R$6,"yyyymm") &amp; "]",
"[Base_Tarjetas].[Metrica]","[Base_Tarjetas].[Metrica].&amp;[" &amp; $A63 &amp; "]",
"[Base_Tarjetas].[SEGMENTO_DESCRIP]","[Base_Tarjetas].[SEGMENTO_DESCRIP].&amp;[" &amp; $C$6 &amp; "]",
"[Base_Tarjetas].[SITUACION]","[Base_Tarjetas].[SITUACION].&amp;[" &amp; $C63 &amp; "]",
"[Base_Tarjetas].[TIPO]","[Base_Tarjetas].[TIPO].&amp;[" &amp; $C$1 &amp; "]")/1000,
0)</f>
        <v>0</v>
      </c>
      <c r="S63" s="8">
        <f>IFERROR(
GETPIVOTDATA("[Base_Tarjetas].[Importe]",TDinamica_R!$A$3,
"[Base_Tarjetas].[PERIODO]","[Base_Tarjetas].[PERIODO].&amp;[" &amp; TEXT(S$6,"yyyymm") &amp; "]",
"[Base_Tarjetas].[Metrica]","[Base_Tarjetas].[Metrica].&amp;[" &amp; $A63 &amp; "]",
"[Base_Tarjetas].[SEGMENTO_DESCRIP]","[Base_Tarjetas].[SEGMENTO_DESCRIP].&amp;[" &amp; $C$6 &amp; "]",
"[Base_Tarjetas].[SITUACION]","[Base_Tarjetas].[SITUACION].&amp;[" &amp; $C63 &amp; "]",
"[Base_Tarjetas].[TIPO]","[Base_Tarjetas].[TIPO].&amp;[" &amp; $C$1 &amp; "]")/1000,
0)</f>
        <v>0</v>
      </c>
      <c r="T63" s="8">
        <f>IFERROR(
GETPIVOTDATA("[Base_Tarjetas].[Importe]",TDinamica_R!$A$3,
"[Base_Tarjetas].[PERIODO]","[Base_Tarjetas].[PERIODO].&amp;[" &amp; TEXT(T$6,"yyyymm") &amp; "]",
"[Base_Tarjetas].[Metrica]","[Base_Tarjetas].[Metrica].&amp;[" &amp; $A63 &amp; "]",
"[Base_Tarjetas].[SEGMENTO_DESCRIP]","[Base_Tarjetas].[SEGMENTO_DESCRIP].&amp;[" &amp; $C$6 &amp; "]",
"[Base_Tarjetas].[SITUACION]","[Base_Tarjetas].[SITUACION].&amp;[" &amp; $C63 &amp; "]",
"[Base_Tarjetas].[TIPO]","[Base_Tarjetas].[TIPO].&amp;[" &amp; $C$1 &amp; "]")/1000,
0)</f>
        <v>0</v>
      </c>
      <c r="U63" s="8">
        <f>IFERROR(
GETPIVOTDATA("[Base_Tarjetas].[Importe]",TDinamica_R!$A$3,
"[Base_Tarjetas].[PERIODO]","[Base_Tarjetas].[PERIODO].&amp;[" &amp; TEXT(U$6,"yyyymm") &amp; "]",
"[Base_Tarjetas].[Metrica]","[Base_Tarjetas].[Metrica].&amp;[" &amp; $A63 &amp; "]",
"[Base_Tarjetas].[SEGMENTO_DESCRIP]","[Base_Tarjetas].[SEGMENTO_DESCRIP].&amp;[" &amp; $C$6 &amp; "]",
"[Base_Tarjetas].[SITUACION]","[Base_Tarjetas].[SITUACION].&amp;[" &amp; $C63 &amp; "]",
"[Base_Tarjetas].[TIPO]","[Base_Tarjetas].[TIPO].&amp;[" &amp; $C$1 &amp; "]")/1000,
0)</f>
        <v>0</v>
      </c>
      <c r="V63" s="8">
        <f>IFERROR(
GETPIVOTDATA("[Base_Tarjetas].[Importe]",TDinamica_R!$A$3,
"[Base_Tarjetas].[PERIODO]","[Base_Tarjetas].[PERIODO].&amp;[" &amp; TEXT(V$6,"yyyymm") &amp; "]",
"[Base_Tarjetas].[Metrica]","[Base_Tarjetas].[Metrica].&amp;[" &amp; $A63 &amp; "]",
"[Base_Tarjetas].[SEGMENTO_DESCRIP]","[Base_Tarjetas].[SEGMENTO_DESCRIP].&amp;[" &amp; $C$6 &amp; "]",
"[Base_Tarjetas].[SITUACION]","[Base_Tarjetas].[SITUACION].&amp;[" &amp; $C63 &amp; "]",
"[Base_Tarjetas].[TIPO]","[Base_Tarjetas].[TIPO].&amp;[" &amp; $C$1 &amp; "]")/1000,
0)</f>
        <v>0</v>
      </c>
      <c r="W63" s="8">
        <f>IFERROR(
GETPIVOTDATA("[Base_Tarjetas].[Importe]",TDinamica_R!$A$3,
"[Base_Tarjetas].[PERIODO]","[Base_Tarjetas].[PERIODO].&amp;[" &amp; TEXT(W$6,"yyyymm") &amp; "]",
"[Base_Tarjetas].[Metrica]","[Base_Tarjetas].[Metrica].&amp;[" &amp; $A63 &amp; "]",
"[Base_Tarjetas].[SEGMENTO_DESCRIP]","[Base_Tarjetas].[SEGMENTO_DESCRIP].&amp;[" &amp; $C$6 &amp; "]",
"[Base_Tarjetas].[SITUACION]","[Base_Tarjetas].[SITUACION].&amp;[" &amp; $C63 &amp; "]",
"[Base_Tarjetas].[TIPO]","[Base_Tarjetas].[TIPO].&amp;[" &amp; $C$1 &amp; "]")/1000,
0)</f>
        <v>0</v>
      </c>
      <c r="X63" s="8">
        <f>IFERROR(
GETPIVOTDATA("[Base_Tarjetas].[Importe]",TDinamica_R!$A$3,
"[Base_Tarjetas].[PERIODO]","[Base_Tarjetas].[PERIODO].&amp;[" &amp; TEXT(X$6,"yyyymm") &amp; "]",
"[Base_Tarjetas].[Metrica]","[Base_Tarjetas].[Metrica].&amp;[" &amp; $A63 &amp; "]",
"[Base_Tarjetas].[SEGMENTO_DESCRIP]","[Base_Tarjetas].[SEGMENTO_DESCRIP].&amp;[" &amp; $C$6 &amp; "]",
"[Base_Tarjetas].[SITUACION]","[Base_Tarjetas].[SITUACION].&amp;[" &amp; $C63 &amp; "]",
"[Base_Tarjetas].[TIPO]","[Base_Tarjetas].[TIPO].&amp;[" &amp; $C$1 &amp; "]")/1000,
0)</f>
        <v>0</v>
      </c>
      <c r="Y63" s="8">
        <f>IFERROR(
GETPIVOTDATA("[Base_Tarjetas].[Importe]",TDinamica_R!$A$3,
"[Base_Tarjetas].[PERIODO]","[Base_Tarjetas].[PERIODO].&amp;[" &amp; TEXT(Y$6,"yyyymm") &amp; "]",
"[Base_Tarjetas].[Metrica]","[Base_Tarjetas].[Metrica].&amp;[" &amp; $A63 &amp; "]",
"[Base_Tarjetas].[SEGMENTO_DESCRIP]","[Base_Tarjetas].[SEGMENTO_DESCRIP].&amp;[" &amp; $C$6 &amp; "]",
"[Base_Tarjetas].[SITUACION]","[Base_Tarjetas].[SITUACION].&amp;[" &amp; $C63 &amp; "]",
"[Base_Tarjetas].[TIPO]","[Base_Tarjetas].[TIPO].&amp;[" &amp; $C$1 &amp; "]")/1000,
0)</f>
        <v>0</v>
      </c>
      <c r="Z63" s="8">
        <f>IFERROR(
GETPIVOTDATA("[Base_Tarjetas].[Importe]",TDinamica_R!$A$3,
"[Base_Tarjetas].[PERIODO]","[Base_Tarjetas].[PERIODO].&amp;[" &amp; TEXT(Z$6,"yyyymm") &amp; "]",
"[Base_Tarjetas].[Metrica]","[Base_Tarjetas].[Metrica].&amp;[" &amp; $A63 &amp; "]",
"[Base_Tarjetas].[SEGMENTO_DESCRIP]","[Base_Tarjetas].[SEGMENTO_DESCRIP].&amp;[" &amp; $C$6 &amp; "]",
"[Base_Tarjetas].[SITUACION]","[Base_Tarjetas].[SITUACION].&amp;[" &amp; $C63 &amp; "]",
"[Base_Tarjetas].[TIPO]","[Base_Tarjetas].[TIPO].&amp;[" &amp; $C$1 &amp; "]")/1000,
0)</f>
        <v>0</v>
      </c>
      <c r="AA63" s="8">
        <f>IFERROR(
GETPIVOTDATA("[Base_Tarjetas].[Importe]",TDinamica_R!$A$3,
"[Base_Tarjetas].[PERIODO]","[Base_Tarjetas].[PERIODO].&amp;[" &amp; TEXT(AA$6,"yyyymm") &amp; "]",
"[Base_Tarjetas].[Metrica]","[Base_Tarjetas].[Metrica].&amp;[" &amp; $A63 &amp; "]",
"[Base_Tarjetas].[SEGMENTO_DESCRIP]","[Base_Tarjetas].[SEGMENTO_DESCRIP].&amp;[" &amp; $C$6 &amp; "]",
"[Base_Tarjetas].[SITUACION]","[Base_Tarjetas].[SITUACION].&amp;[" &amp; $C63 &amp; "]",
"[Base_Tarjetas].[TIPO]","[Base_Tarjetas].[TIPO].&amp;[" &amp; $C$1 &amp; "]")/1000,
0)</f>
        <v>0</v>
      </c>
      <c r="AB63" s="8">
        <f>IFERROR(
GETPIVOTDATA("[Base_Tarjetas].[Importe]",TDinamica_R!$A$3,
"[Base_Tarjetas].[PERIODO]","[Base_Tarjetas].[PERIODO].&amp;[" &amp; TEXT(AB$6,"yyyymm") &amp; "]",
"[Base_Tarjetas].[Metrica]","[Base_Tarjetas].[Metrica].&amp;[" &amp; $A63 &amp; "]",
"[Base_Tarjetas].[SEGMENTO_DESCRIP]","[Base_Tarjetas].[SEGMENTO_DESCRIP].&amp;[" &amp; $C$6 &amp; "]",
"[Base_Tarjetas].[SITUACION]","[Base_Tarjetas].[SITUACION].&amp;[" &amp; $C63 &amp; "]",
"[Base_Tarjetas].[TIPO]","[Base_Tarjetas].[TIPO].&amp;[" &amp; $C$1 &amp; "]")/1000,
0)</f>
        <v>0</v>
      </c>
      <c r="AC63" s="8">
        <f>IFERROR(
GETPIVOTDATA("[Base_Tarjetas].[Importe]",TDinamica_R!$A$3,
"[Base_Tarjetas].[PERIODO]","[Base_Tarjetas].[PERIODO].&amp;[" &amp; TEXT(AC$6,"yyyymm") &amp; "]",
"[Base_Tarjetas].[Metrica]","[Base_Tarjetas].[Metrica].&amp;[" &amp; $A63 &amp; "]",
"[Base_Tarjetas].[SEGMENTO_DESCRIP]","[Base_Tarjetas].[SEGMENTO_DESCRIP].&amp;[" &amp; $C$6 &amp; "]",
"[Base_Tarjetas].[SITUACION]","[Base_Tarjetas].[SITUACION].&amp;[" &amp; $C63 &amp; "]",
"[Base_Tarjetas].[TIPO]","[Base_Tarjetas].[TIPO].&amp;[" &amp; $C$1 &amp; "]")/1000,
0)</f>
        <v>0</v>
      </c>
      <c r="AD63" s="8">
        <f>IFERROR(
GETPIVOTDATA("[Base_Tarjetas].[Importe]",TDinamica_R!$A$3,
"[Base_Tarjetas].[PERIODO]","[Base_Tarjetas].[PERIODO].&amp;[" &amp; TEXT(AD$6,"yyyymm") &amp; "]",
"[Base_Tarjetas].[Metrica]","[Base_Tarjetas].[Metrica].&amp;[" &amp; $A63 &amp; "]",
"[Base_Tarjetas].[SEGMENTO_DESCRIP]","[Base_Tarjetas].[SEGMENTO_DESCRIP].&amp;[" &amp; $C$6 &amp; "]",
"[Base_Tarjetas].[SITUACION]","[Base_Tarjetas].[SITUACION].&amp;[" &amp; $C63 &amp; "]",
"[Base_Tarjetas].[TIPO]","[Base_Tarjetas].[TIPO].&amp;[" &amp; $C$1 &amp; "]")/1000,
0)</f>
        <v>0</v>
      </c>
      <c r="AE63" s="8">
        <f>IFERROR(
GETPIVOTDATA("[Base_Tarjetas].[Importe]",TDinamica_R!$A$3,
"[Base_Tarjetas].[PERIODO]","[Base_Tarjetas].[PERIODO].&amp;[" &amp; TEXT(AE$6,"yyyymm") &amp; "]",
"[Base_Tarjetas].[Metrica]","[Base_Tarjetas].[Metrica].&amp;[" &amp; $A63 &amp; "]",
"[Base_Tarjetas].[SEGMENTO_DESCRIP]","[Base_Tarjetas].[SEGMENTO_DESCRIP].&amp;[" &amp; $C$6 &amp; "]",
"[Base_Tarjetas].[SITUACION]","[Base_Tarjetas].[SITUACION].&amp;[" &amp; $C63 &amp; "]",
"[Base_Tarjetas].[TIPO]","[Base_Tarjetas].[TIPO].&amp;[" &amp; $C$1 &amp; "]")/1000,
0)</f>
        <v>0</v>
      </c>
      <c r="AF63" s="8">
        <f>IFERROR(
GETPIVOTDATA("[Base_Tarjetas].[Importe]",TDinamica_R!$A$3,
"[Base_Tarjetas].[PERIODO]","[Base_Tarjetas].[PERIODO].&amp;[" &amp; TEXT(AF$6,"yyyymm") &amp; "]",
"[Base_Tarjetas].[Metrica]","[Base_Tarjetas].[Metrica].&amp;[" &amp; $A63 &amp; "]",
"[Base_Tarjetas].[SEGMENTO_DESCRIP]","[Base_Tarjetas].[SEGMENTO_DESCRIP].&amp;[" &amp; $C$6 &amp; "]",
"[Base_Tarjetas].[SITUACION]","[Base_Tarjetas].[SITUACION].&amp;[" &amp; $C63 &amp; "]",
"[Base_Tarjetas].[TIPO]","[Base_Tarjetas].[TIPO].&amp;[" &amp; $C$1 &amp; "]")/1000,
0)</f>
        <v>0</v>
      </c>
      <c r="AG63" s="8">
        <f>IFERROR(
GETPIVOTDATA("[Base_Tarjetas].[Importe]",TDinamica_R!$A$3,
"[Base_Tarjetas].[PERIODO]","[Base_Tarjetas].[PERIODO].&amp;[" &amp; TEXT(AG$6,"yyyymm") &amp; "]",
"[Base_Tarjetas].[Metrica]","[Base_Tarjetas].[Metrica].&amp;[" &amp; $A63 &amp; "]",
"[Base_Tarjetas].[SEGMENTO_DESCRIP]","[Base_Tarjetas].[SEGMENTO_DESCRIP].&amp;[" &amp; $C$6 &amp; "]",
"[Base_Tarjetas].[SITUACION]","[Base_Tarjetas].[SITUACION].&amp;[" &amp; $C63 &amp; "]",
"[Base_Tarjetas].[TIPO]","[Base_Tarjetas].[TIPO].&amp;[" &amp; $C$1 &amp; "]")/1000,
0)</f>
        <v>0</v>
      </c>
      <c r="AH63" s="8">
        <f>IFERROR(
GETPIVOTDATA("[Base_Tarjetas].[Importe]",TDinamica_R!$A$3,
"[Base_Tarjetas].[PERIODO]","[Base_Tarjetas].[PERIODO].&amp;[" &amp; TEXT(AH$6,"yyyymm") &amp; "]",
"[Base_Tarjetas].[Metrica]","[Base_Tarjetas].[Metrica].&amp;[" &amp; $A63 &amp; "]",
"[Base_Tarjetas].[SEGMENTO_DESCRIP]","[Base_Tarjetas].[SEGMENTO_DESCRIP].&amp;[" &amp; $C$6 &amp; "]",
"[Base_Tarjetas].[SITUACION]","[Base_Tarjetas].[SITUACION].&amp;[" &amp; $C63 &amp; "]",
"[Base_Tarjetas].[TIPO]","[Base_Tarjetas].[TIPO].&amp;[" &amp; $C$1 &amp; "]")/1000,
0)</f>
        <v>0</v>
      </c>
      <c r="AI63" s="8">
        <f>IFERROR(
GETPIVOTDATA("[Base_Tarjetas].[Importe]",TDinamica_R!$A$3,
"[Base_Tarjetas].[PERIODO]","[Base_Tarjetas].[PERIODO].&amp;[" &amp; TEXT(AI$6,"yyyymm") &amp; "]",
"[Base_Tarjetas].[Metrica]","[Base_Tarjetas].[Metrica].&amp;[" &amp; $A63 &amp; "]",
"[Base_Tarjetas].[SEGMENTO_DESCRIP]","[Base_Tarjetas].[SEGMENTO_DESCRIP].&amp;[" &amp; $C$6 &amp; "]",
"[Base_Tarjetas].[SITUACION]","[Base_Tarjetas].[SITUACION].&amp;[" &amp; $C63 &amp; "]",
"[Base_Tarjetas].[TIPO]","[Base_Tarjetas].[TIPO].&amp;[" &amp; $C$1 &amp; "]")/1000,
0)</f>
        <v>0</v>
      </c>
      <c r="AJ63" s="8">
        <f>IFERROR(
GETPIVOTDATA("[Base_Tarjetas].[Importe]",TDinamica_R!$A$3,
"[Base_Tarjetas].[PERIODO]","[Base_Tarjetas].[PERIODO].&amp;[" &amp; TEXT(AJ$6,"yyyymm") &amp; "]",
"[Base_Tarjetas].[Metrica]","[Base_Tarjetas].[Metrica].&amp;[" &amp; $A63 &amp; "]",
"[Base_Tarjetas].[SEGMENTO_DESCRIP]","[Base_Tarjetas].[SEGMENTO_DESCRIP].&amp;[" &amp; $C$6 &amp; "]",
"[Base_Tarjetas].[SITUACION]","[Base_Tarjetas].[SITUACION].&amp;[" &amp; $C63 &amp; "]",
"[Base_Tarjetas].[TIPO]","[Base_Tarjetas].[TIPO].&amp;[" &amp; $C$1 &amp; "]")/1000,
0)</f>
        <v>0</v>
      </c>
      <c r="AK63" s="8">
        <f>IFERROR(
GETPIVOTDATA("[Base_Tarjetas].[Importe]",TDinamica_R!$A$3,
"[Base_Tarjetas].[PERIODO]","[Base_Tarjetas].[PERIODO].&amp;[" &amp; TEXT(AK$6,"yyyymm") &amp; "]",
"[Base_Tarjetas].[Metrica]","[Base_Tarjetas].[Metrica].&amp;[" &amp; $A63 &amp; "]",
"[Base_Tarjetas].[SEGMENTO_DESCRIP]","[Base_Tarjetas].[SEGMENTO_DESCRIP].&amp;[" &amp; $C$6 &amp; "]",
"[Base_Tarjetas].[SITUACION]","[Base_Tarjetas].[SITUACION].&amp;[" &amp; $C63 &amp; "]",
"[Base_Tarjetas].[TIPO]","[Base_Tarjetas].[TIPO].&amp;[" &amp; $C$1 &amp; "]")/1000,
0)</f>
        <v>0</v>
      </c>
      <c r="AL63" s="8">
        <f>IFERROR(
GETPIVOTDATA("[Base_Tarjetas].[Importe]",TDinamica_R!$A$3,
"[Base_Tarjetas].[PERIODO]","[Base_Tarjetas].[PERIODO].&amp;[" &amp; TEXT(AL$6,"yyyymm") &amp; "]",
"[Base_Tarjetas].[Metrica]","[Base_Tarjetas].[Metrica].&amp;[" &amp; $A63 &amp; "]",
"[Base_Tarjetas].[SEGMENTO_DESCRIP]","[Base_Tarjetas].[SEGMENTO_DESCRIP].&amp;[" &amp; $C$6 &amp; "]",
"[Base_Tarjetas].[SITUACION]","[Base_Tarjetas].[SITUACION].&amp;[" &amp; $C63 &amp; "]",
"[Base_Tarjetas].[TIPO]","[Base_Tarjetas].[TIPO].&amp;[" &amp; $C$1 &amp; "]")/1000,
0)</f>
        <v>0</v>
      </c>
      <c r="AM63" s="8">
        <f>IFERROR(
GETPIVOTDATA("[Base_Tarjetas].[Importe]",TDinamica_R!$A$3,
"[Base_Tarjetas].[PERIODO]","[Base_Tarjetas].[PERIODO].&amp;[" &amp; TEXT(AM$6,"yyyymm") &amp; "]",
"[Base_Tarjetas].[Metrica]","[Base_Tarjetas].[Metrica].&amp;[" &amp; $A63 &amp; "]",
"[Base_Tarjetas].[SEGMENTO_DESCRIP]","[Base_Tarjetas].[SEGMENTO_DESCRIP].&amp;[" &amp; $C$6 &amp; "]",
"[Base_Tarjetas].[SITUACION]","[Base_Tarjetas].[SITUACION].&amp;[" &amp; $C63 &amp; "]",
"[Base_Tarjetas].[TIPO]","[Base_Tarjetas].[TIPO].&amp;[" &amp; $C$1 &amp; "]")/1000,
0)</f>
        <v>0</v>
      </c>
      <c r="AN63" s="8">
        <f>IFERROR(
GETPIVOTDATA("[Base_Tarjetas].[Importe]",TDinamica_R!$A$3,
"[Base_Tarjetas].[PERIODO]","[Base_Tarjetas].[PERIODO].&amp;[" &amp; TEXT(AN$6,"yyyymm") &amp; "]",
"[Base_Tarjetas].[Metrica]","[Base_Tarjetas].[Metrica].&amp;[" &amp; $A63 &amp; "]",
"[Base_Tarjetas].[SEGMENTO_DESCRIP]","[Base_Tarjetas].[SEGMENTO_DESCRIP].&amp;[" &amp; $C$6 &amp; "]",
"[Base_Tarjetas].[SITUACION]","[Base_Tarjetas].[SITUACION].&amp;[" &amp; $C63 &amp; "]",
"[Base_Tarjetas].[TIPO]","[Base_Tarjetas].[TIPO].&amp;[" &amp; $C$1 &amp; "]")/1000,
0)</f>
        <v>0</v>
      </c>
      <c r="AO63" s="8">
        <f>IFERROR(
GETPIVOTDATA("[Base_Tarjetas].[Importe]",TDinamica_R!$A$3,
"[Base_Tarjetas].[PERIODO]","[Base_Tarjetas].[PERIODO].&amp;[" &amp; TEXT(AO$6,"yyyymm") &amp; "]",
"[Base_Tarjetas].[Metrica]","[Base_Tarjetas].[Metrica].&amp;[" &amp; $A63 &amp; "]",
"[Base_Tarjetas].[SEGMENTO_DESCRIP]","[Base_Tarjetas].[SEGMENTO_DESCRIP].&amp;[" &amp; $C$6 &amp; "]",
"[Base_Tarjetas].[SITUACION]","[Base_Tarjetas].[SITUACION].&amp;[" &amp; $C63 &amp; "]",
"[Base_Tarjetas].[TIPO]","[Base_Tarjetas].[TIPO].&amp;[" &amp; $C$1 &amp; "]")/1000,
0)</f>
        <v>0</v>
      </c>
      <c r="AP63" s="8">
        <f>IFERROR(
GETPIVOTDATA("[Base_Tarjetas].[Importe]",TDinamica_R!$A$3,
"[Base_Tarjetas].[PERIODO]","[Base_Tarjetas].[PERIODO].&amp;[" &amp; TEXT(AP$6,"yyyymm") &amp; "]",
"[Base_Tarjetas].[Metrica]","[Base_Tarjetas].[Metrica].&amp;[" &amp; $A63 &amp; "]",
"[Base_Tarjetas].[SEGMENTO_DESCRIP]","[Base_Tarjetas].[SEGMENTO_DESCRIP].&amp;[" &amp; $C$6 &amp; "]",
"[Base_Tarjetas].[SITUACION]","[Base_Tarjetas].[SITUACION].&amp;[" &amp; $C63 &amp; "]",
"[Base_Tarjetas].[TIPO]","[Base_Tarjetas].[TIPO].&amp;[" &amp; $C$1 &amp; "]")/1000,
0)</f>
        <v>0</v>
      </c>
      <c r="AQ63" s="8">
        <f>IFERROR(
GETPIVOTDATA("[Base_Tarjetas].[Importe]",TDinamica_R!$A$3,
"[Base_Tarjetas].[PERIODO]","[Base_Tarjetas].[PERIODO].&amp;[" &amp; TEXT(AQ$6,"yyyymm") &amp; "]",
"[Base_Tarjetas].[Metrica]","[Base_Tarjetas].[Metrica].&amp;[" &amp; $A63 &amp; "]",
"[Base_Tarjetas].[SEGMENTO_DESCRIP]","[Base_Tarjetas].[SEGMENTO_DESCRIP].&amp;[" &amp; $C$6 &amp; "]",
"[Base_Tarjetas].[SITUACION]","[Base_Tarjetas].[SITUACION].&amp;[" &amp; $C63 &amp; "]",
"[Base_Tarjetas].[TIPO]","[Base_Tarjetas].[TIPO].&amp;[" &amp; $C$1 &amp; "]")/1000,
0)</f>
        <v>0</v>
      </c>
      <c r="AR63" s="8">
        <f>IFERROR(
GETPIVOTDATA("[Base_Tarjetas].[Importe]",TDinamica_R!$A$3,
"[Base_Tarjetas].[PERIODO]","[Base_Tarjetas].[PERIODO].&amp;[" &amp; TEXT(AR$6,"yyyymm") &amp; "]",
"[Base_Tarjetas].[Metrica]","[Base_Tarjetas].[Metrica].&amp;[" &amp; $A63 &amp; "]",
"[Base_Tarjetas].[SEGMENTO_DESCRIP]","[Base_Tarjetas].[SEGMENTO_DESCRIP].&amp;[" &amp; $C$6 &amp; "]",
"[Base_Tarjetas].[SITUACION]","[Base_Tarjetas].[SITUACION].&amp;[" &amp; $C63 &amp; "]",
"[Base_Tarjetas].[TIPO]","[Base_Tarjetas].[TIPO].&amp;[" &amp; $C$1 &amp; "]")/1000,
0)</f>
        <v>0</v>
      </c>
      <c r="AS63" s="8">
        <f>IFERROR(
GETPIVOTDATA("[Base_Tarjetas].[Importe]",TDinamica_R!$A$3,
"[Base_Tarjetas].[PERIODO]","[Base_Tarjetas].[PERIODO].&amp;[" &amp; TEXT(AS$6,"yyyymm") &amp; "]",
"[Base_Tarjetas].[Metrica]","[Base_Tarjetas].[Metrica].&amp;[" &amp; $A63 &amp; "]",
"[Base_Tarjetas].[SEGMENTO_DESCRIP]","[Base_Tarjetas].[SEGMENTO_DESCRIP].&amp;[" &amp; $C$6 &amp; "]",
"[Base_Tarjetas].[SITUACION]","[Base_Tarjetas].[SITUACION].&amp;[" &amp; $C63 &amp; "]",
"[Base_Tarjetas].[TIPO]","[Base_Tarjetas].[TIPO].&amp;[" &amp; $C$1 &amp; "]")/1000,
0)</f>
        <v>0</v>
      </c>
      <c r="AT63" s="8">
        <f>IFERROR(
GETPIVOTDATA("[Base_Tarjetas].[Importe]",TDinamica_R!$A$3,
"[Base_Tarjetas].[PERIODO]","[Base_Tarjetas].[PERIODO].&amp;[" &amp; TEXT(AT$6,"yyyymm") &amp; "]",
"[Base_Tarjetas].[Metrica]","[Base_Tarjetas].[Metrica].&amp;[" &amp; $A63 &amp; "]",
"[Base_Tarjetas].[SEGMENTO_DESCRIP]","[Base_Tarjetas].[SEGMENTO_DESCRIP].&amp;[" &amp; $C$6 &amp; "]",
"[Base_Tarjetas].[SITUACION]","[Base_Tarjetas].[SITUACION].&amp;[" &amp; $C63 &amp; "]",
"[Base_Tarjetas].[TIPO]","[Base_Tarjetas].[TIPO].&amp;[" &amp; $C$1 &amp; "]")/1000,
0)</f>
        <v>0</v>
      </c>
      <c r="AU63" s="8">
        <f>IFERROR(
GETPIVOTDATA("[Base_Tarjetas].[Importe]",TDinamica_R!$A$3,
"[Base_Tarjetas].[PERIODO]","[Base_Tarjetas].[PERIODO].&amp;[" &amp; TEXT(AU$6,"yyyymm") &amp; "]",
"[Base_Tarjetas].[Metrica]","[Base_Tarjetas].[Metrica].&amp;[" &amp; $A63 &amp; "]",
"[Base_Tarjetas].[SEGMENTO_DESCRIP]","[Base_Tarjetas].[SEGMENTO_DESCRIP].&amp;[" &amp; $C$6 &amp; "]",
"[Base_Tarjetas].[SITUACION]","[Base_Tarjetas].[SITUACION].&amp;[" &amp; $C63 &amp; "]",
"[Base_Tarjetas].[TIPO]","[Base_Tarjetas].[TIPO].&amp;[" &amp; $C$1 &amp; "]")/1000,
0)</f>
        <v>0</v>
      </c>
      <c r="AV63" s="8">
        <f>IFERROR(
GETPIVOTDATA("[Base_Tarjetas].[Importe]",TDinamica_R!$A$3,
"[Base_Tarjetas].[PERIODO]","[Base_Tarjetas].[PERIODO].&amp;[" &amp; TEXT(AV$6,"yyyymm") &amp; "]",
"[Base_Tarjetas].[Metrica]","[Base_Tarjetas].[Metrica].&amp;[" &amp; $A63 &amp; "]",
"[Base_Tarjetas].[SEGMENTO_DESCRIP]","[Base_Tarjetas].[SEGMENTO_DESCRIP].&amp;[" &amp; $C$6 &amp; "]",
"[Base_Tarjetas].[SITUACION]","[Base_Tarjetas].[SITUACION].&amp;[" &amp; $C63 &amp; "]",
"[Base_Tarjetas].[TIPO]","[Base_Tarjetas].[TIPO].&amp;[" &amp; $C$1 &amp; "]")/1000,
0)</f>
        <v>0</v>
      </c>
      <c r="AW63" s="8">
        <f>IFERROR(
GETPIVOTDATA("[Base_Tarjetas].[Importe]",TDinamica_R!$A$3,
"[Base_Tarjetas].[PERIODO]","[Base_Tarjetas].[PERIODO].&amp;[" &amp; TEXT(AW$6,"yyyymm") &amp; "]",
"[Base_Tarjetas].[Metrica]","[Base_Tarjetas].[Metrica].&amp;[" &amp; $A63 &amp; "]",
"[Base_Tarjetas].[SEGMENTO_DESCRIP]","[Base_Tarjetas].[SEGMENTO_DESCRIP].&amp;[" &amp; $C$6 &amp; "]",
"[Base_Tarjetas].[SITUACION]","[Base_Tarjetas].[SITUACION].&amp;[" &amp; $C63 &amp; "]",
"[Base_Tarjetas].[TIPO]","[Base_Tarjetas].[TIPO].&amp;[" &amp; $C$1 &amp; "]")/1000,
0)</f>
        <v>0</v>
      </c>
      <c r="AX63" s="8">
        <f>IFERROR(
GETPIVOTDATA("[Base_Tarjetas].[Importe]",TDinamica_R!$A$3,
"[Base_Tarjetas].[PERIODO]","[Base_Tarjetas].[PERIODO].&amp;[" &amp; TEXT(AX$6,"yyyymm") &amp; "]",
"[Base_Tarjetas].[Metrica]","[Base_Tarjetas].[Metrica].&amp;[" &amp; $A63 &amp; "]",
"[Base_Tarjetas].[SEGMENTO_DESCRIP]","[Base_Tarjetas].[SEGMENTO_DESCRIP].&amp;[" &amp; $C$6 &amp; "]",
"[Base_Tarjetas].[SITUACION]","[Base_Tarjetas].[SITUACION].&amp;[" &amp; $C63 &amp; "]",
"[Base_Tarjetas].[TIPO]","[Base_Tarjetas].[TIPO].&amp;[" &amp; $C$1 &amp; "]")/1000,
0)</f>
        <v>0</v>
      </c>
      <c r="AY63" s="8">
        <f>IFERROR(
GETPIVOTDATA("[Base_Tarjetas].[Importe]",TDinamica_R!$A$3,
"[Base_Tarjetas].[PERIODO]","[Base_Tarjetas].[PERIODO].&amp;[" &amp; TEXT(AY$6,"yyyymm") &amp; "]",
"[Base_Tarjetas].[Metrica]","[Base_Tarjetas].[Metrica].&amp;[" &amp; $A63 &amp; "]",
"[Base_Tarjetas].[SEGMENTO_DESCRIP]","[Base_Tarjetas].[SEGMENTO_DESCRIP].&amp;[" &amp; $C$6 &amp; "]",
"[Base_Tarjetas].[SITUACION]","[Base_Tarjetas].[SITUACION].&amp;[" &amp; $C63 &amp; "]",
"[Base_Tarjetas].[TIPO]","[Base_Tarjetas].[TIPO].&amp;[" &amp; $C$1 &amp; "]")/1000,
0)</f>
        <v>0</v>
      </c>
      <c r="AZ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TEXT(AZ$6,"yyyymm") &amp; "]"),
0)</f>
        <v>0</v>
      </c>
      <c r="BA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TEXT(BA$6,"yyyymm") &amp; "]"),
0)</f>
        <v>0</v>
      </c>
      <c r="BB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TEXT(BB$6,"yyyymm") &amp; "]"),
0)</f>
        <v>0</v>
      </c>
      <c r="BC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TEXT(BC$6,"yyyymm") &amp; "]"),
0)</f>
        <v>0</v>
      </c>
      <c r="BD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TEXT(BD$6,"yyyymm") &amp; "]"),
0)</f>
        <v>0</v>
      </c>
      <c r="BE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TEXT(BE$6,"yyyymm") &amp; "]"),
0)</f>
        <v>0</v>
      </c>
      <c r="BF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TEXT(BF$6,"yyyymm") &amp; "]"),
0)</f>
        <v>0</v>
      </c>
      <c r="BG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TEXT(BG$6,"yyyymm") &amp; "]"),
0)</f>
        <v>0</v>
      </c>
      <c r="BH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TEXT(BH$6,"yyyymm") &amp; "]"),
0)</f>
        <v>0</v>
      </c>
      <c r="BI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TEXT(BI$6,"yyyymm") &amp; "]"),
0)</f>
        <v>0</v>
      </c>
      <c r="BJ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TEXT(BJ$6,"yyyymm") &amp; "]"),
0)</f>
        <v>0</v>
      </c>
      <c r="BK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TEXT(BK$6,"yyyymm") &amp; "]"),
0)</f>
        <v>0</v>
      </c>
      <c r="BO63" s="24">
        <f t="shared" ref="BO63:BT78" si="48">SUMIFS($D63:$BM63,$D$6:$BM$6,"&gt;="&amp;BO$2,$D$6:$BM$6,"&lt;="&amp;BO$6,$D$5:$BM$5,BO$5)</f>
        <v>0</v>
      </c>
      <c r="BP63" s="24">
        <f t="shared" si="48"/>
        <v>0</v>
      </c>
      <c r="BQ63" s="24">
        <f t="shared" si="48"/>
        <v>0</v>
      </c>
      <c r="BR63" s="24">
        <f t="shared" si="48"/>
        <v>0</v>
      </c>
      <c r="BS63" s="24">
        <f t="shared" si="48"/>
        <v>0</v>
      </c>
      <c r="BT63" s="24">
        <f t="shared" si="48"/>
        <v>0</v>
      </c>
    </row>
    <row r="64" spans="1:72" outlineLevel="1" x14ac:dyDescent="0.25">
      <c r="A64" s="11" t="s">
        <v>35</v>
      </c>
      <c r="C64" s="2" t="s">
        <v>104</v>
      </c>
      <c r="D64" s="8">
        <f>IFERROR(
GETPIVOTDATA("[Base_Tarjetas].[Importe]",TDinamica_R!$A$3,
"[Base_Tarjetas].[PERIODO]","[Base_Tarjetas].[PERIODO].&amp;[" &amp; TEXT(D$6,"yyyymm") &amp; "]",
"[Base_Tarjetas].[Metrica]","[Base_Tarjetas].[Metrica].&amp;[" &amp; $A64 &amp; "]",
"[Base_Tarjetas].[SEGMENTO_DESCRIP]","[Base_Tarjetas].[SEGMENTO_DESCRIP].&amp;[" &amp; $C$6 &amp; "]",
"[Base_Tarjetas].[SITUACION]","[Base_Tarjetas].[SITUACION].&amp;[" &amp; $C64 &amp; "]",
"[Base_Tarjetas].[TIPO]","[Base_Tarjetas].[TIPO].&amp;[" &amp; $C$1 &amp; "]")/1000,
0)</f>
        <v>0</v>
      </c>
      <c r="E64" s="8">
        <f>IFERROR(
GETPIVOTDATA("[Base_Tarjetas].[Importe]",TDinamica_R!$A$3,
"[Base_Tarjetas].[PERIODO]","[Base_Tarjetas].[PERIODO].&amp;[" &amp; TEXT(E$6,"yyyymm") &amp; "]",
"[Base_Tarjetas].[Metrica]","[Base_Tarjetas].[Metrica].&amp;[" &amp; $A64 &amp; "]",
"[Base_Tarjetas].[SEGMENTO_DESCRIP]","[Base_Tarjetas].[SEGMENTO_DESCRIP].&amp;[" &amp; $C$6 &amp; "]",
"[Base_Tarjetas].[SITUACION]","[Base_Tarjetas].[SITUACION].&amp;[" &amp; $C64 &amp; "]",
"[Base_Tarjetas].[TIPO]","[Base_Tarjetas].[TIPO].&amp;[" &amp; $C$1 &amp; "]")/1000,
0)</f>
        <v>0</v>
      </c>
      <c r="F64" s="8">
        <f>IFERROR(
GETPIVOTDATA("[Base_Tarjetas].[Importe]",TDinamica_R!$A$3,
"[Base_Tarjetas].[PERIODO]","[Base_Tarjetas].[PERIODO].&amp;[" &amp; TEXT(F$6,"yyyymm") &amp; "]",
"[Base_Tarjetas].[Metrica]","[Base_Tarjetas].[Metrica].&amp;[" &amp; $A64 &amp; "]",
"[Base_Tarjetas].[SEGMENTO_DESCRIP]","[Base_Tarjetas].[SEGMENTO_DESCRIP].&amp;[" &amp; $C$6 &amp; "]",
"[Base_Tarjetas].[SITUACION]","[Base_Tarjetas].[SITUACION].&amp;[" &amp; $C64 &amp; "]",
"[Base_Tarjetas].[TIPO]","[Base_Tarjetas].[TIPO].&amp;[" &amp; $C$1 &amp; "]")/1000,
0)</f>
        <v>0</v>
      </c>
      <c r="G64" s="8">
        <f>IFERROR(
GETPIVOTDATA("[Base_Tarjetas].[Importe]",TDinamica_R!$A$3,
"[Base_Tarjetas].[PERIODO]","[Base_Tarjetas].[PERIODO].&amp;[" &amp; TEXT(G$6,"yyyymm") &amp; "]",
"[Base_Tarjetas].[Metrica]","[Base_Tarjetas].[Metrica].&amp;[" &amp; $A64 &amp; "]",
"[Base_Tarjetas].[SEGMENTO_DESCRIP]","[Base_Tarjetas].[SEGMENTO_DESCRIP].&amp;[" &amp; $C$6 &amp; "]",
"[Base_Tarjetas].[SITUACION]","[Base_Tarjetas].[SITUACION].&amp;[" &amp; $C64 &amp; "]",
"[Base_Tarjetas].[TIPO]","[Base_Tarjetas].[TIPO].&amp;[" &amp; $C$1 &amp; "]")/1000,
0)</f>
        <v>0</v>
      </c>
      <c r="H64" s="8">
        <f>IFERROR(
GETPIVOTDATA("[Base_Tarjetas].[Importe]",TDinamica_R!$A$3,
"[Base_Tarjetas].[PERIODO]","[Base_Tarjetas].[PERIODO].&amp;[" &amp; TEXT(H$6,"yyyymm") &amp; "]",
"[Base_Tarjetas].[Metrica]","[Base_Tarjetas].[Metrica].&amp;[" &amp; $A64 &amp; "]",
"[Base_Tarjetas].[SEGMENTO_DESCRIP]","[Base_Tarjetas].[SEGMENTO_DESCRIP].&amp;[" &amp; $C$6 &amp; "]",
"[Base_Tarjetas].[SITUACION]","[Base_Tarjetas].[SITUACION].&amp;[" &amp; $C64 &amp; "]",
"[Base_Tarjetas].[TIPO]","[Base_Tarjetas].[TIPO].&amp;[" &amp; $C$1 &amp; "]")/1000,
0)</f>
        <v>0</v>
      </c>
      <c r="I64" s="8">
        <f>IFERROR(
GETPIVOTDATA("[Base_Tarjetas].[Importe]",TDinamica_R!$A$3,
"[Base_Tarjetas].[PERIODO]","[Base_Tarjetas].[PERIODO].&amp;[" &amp; TEXT(I$6,"yyyymm") &amp; "]",
"[Base_Tarjetas].[Metrica]","[Base_Tarjetas].[Metrica].&amp;[" &amp; $A64 &amp; "]",
"[Base_Tarjetas].[SEGMENTO_DESCRIP]","[Base_Tarjetas].[SEGMENTO_DESCRIP].&amp;[" &amp; $C$6 &amp; "]",
"[Base_Tarjetas].[SITUACION]","[Base_Tarjetas].[SITUACION].&amp;[" &amp; $C64 &amp; "]",
"[Base_Tarjetas].[TIPO]","[Base_Tarjetas].[TIPO].&amp;[" &amp; $C$1 &amp; "]")/1000,
0)</f>
        <v>0</v>
      </c>
      <c r="J64" s="8">
        <f>IFERROR(
GETPIVOTDATA("[Base_Tarjetas].[Importe]",TDinamica_R!$A$3,
"[Base_Tarjetas].[PERIODO]","[Base_Tarjetas].[PERIODO].&amp;[" &amp; TEXT(J$6,"yyyymm") &amp; "]",
"[Base_Tarjetas].[Metrica]","[Base_Tarjetas].[Metrica].&amp;[" &amp; $A64 &amp; "]",
"[Base_Tarjetas].[SEGMENTO_DESCRIP]","[Base_Tarjetas].[SEGMENTO_DESCRIP].&amp;[" &amp; $C$6 &amp; "]",
"[Base_Tarjetas].[SITUACION]","[Base_Tarjetas].[SITUACION].&amp;[" &amp; $C64 &amp; "]",
"[Base_Tarjetas].[TIPO]","[Base_Tarjetas].[TIPO].&amp;[" &amp; $C$1 &amp; "]")/1000,
0)</f>
        <v>0</v>
      </c>
      <c r="K64" s="8">
        <f>IFERROR(
GETPIVOTDATA("[Base_Tarjetas].[Importe]",TDinamica_R!$A$3,
"[Base_Tarjetas].[PERIODO]","[Base_Tarjetas].[PERIODO].&amp;[" &amp; TEXT(K$6,"yyyymm") &amp; "]",
"[Base_Tarjetas].[Metrica]","[Base_Tarjetas].[Metrica].&amp;[" &amp; $A64 &amp; "]",
"[Base_Tarjetas].[SEGMENTO_DESCRIP]","[Base_Tarjetas].[SEGMENTO_DESCRIP].&amp;[" &amp; $C$6 &amp; "]",
"[Base_Tarjetas].[SITUACION]","[Base_Tarjetas].[SITUACION].&amp;[" &amp; $C64 &amp; "]",
"[Base_Tarjetas].[TIPO]","[Base_Tarjetas].[TIPO].&amp;[" &amp; $C$1 &amp; "]")/1000,
0)</f>
        <v>0</v>
      </c>
      <c r="L64" s="8">
        <f>IFERROR(
GETPIVOTDATA("[Base_Tarjetas].[Importe]",TDinamica_R!$A$3,
"[Base_Tarjetas].[PERIODO]","[Base_Tarjetas].[PERIODO].&amp;[" &amp; TEXT(L$6,"yyyymm") &amp; "]",
"[Base_Tarjetas].[Metrica]","[Base_Tarjetas].[Metrica].&amp;[" &amp; $A64 &amp; "]",
"[Base_Tarjetas].[SEGMENTO_DESCRIP]","[Base_Tarjetas].[SEGMENTO_DESCRIP].&amp;[" &amp; $C$6 &amp; "]",
"[Base_Tarjetas].[SITUACION]","[Base_Tarjetas].[SITUACION].&amp;[" &amp; $C64 &amp; "]",
"[Base_Tarjetas].[TIPO]","[Base_Tarjetas].[TIPO].&amp;[" &amp; $C$1 &amp; "]")/1000,
0)</f>
        <v>0</v>
      </c>
      <c r="M64" s="8">
        <f>IFERROR(
GETPIVOTDATA("[Base_Tarjetas].[Importe]",TDinamica_R!$A$3,
"[Base_Tarjetas].[PERIODO]","[Base_Tarjetas].[PERIODO].&amp;[" &amp; TEXT(M$6,"yyyymm") &amp; "]",
"[Base_Tarjetas].[Metrica]","[Base_Tarjetas].[Metrica].&amp;[" &amp; $A64 &amp; "]",
"[Base_Tarjetas].[SEGMENTO_DESCRIP]","[Base_Tarjetas].[SEGMENTO_DESCRIP].&amp;[" &amp; $C$6 &amp; "]",
"[Base_Tarjetas].[SITUACION]","[Base_Tarjetas].[SITUACION].&amp;[" &amp; $C64 &amp; "]",
"[Base_Tarjetas].[TIPO]","[Base_Tarjetas].[TIPO].&amp;[" &amp; $C$1 &amp; "]")/1000,
0)</f>
        <v>0</v>
      </c>
      <c r="N64" s="8">
        <f>IFERROR(
GETPIVOTDATA("[Base_Tarjetas].[Importe]",TDinamica_R!$A$3,
"[Base_Tarjetas].[PERIODO]","[Base_Tarjetas].[PERIODO].&amp;[" &amp; TEXT(N$6,"yyyymm") &amp; "]",
"[Base_Tarjetas].[Metrica]","[Base_Tarjetas].[Metrica].&amp;[" &amp; $A64 &amp; "]",
"[Base_Tarjetas].[SEGMENTO_DESCRIP]","[Base_Tarjetas].[SEGMENTO_DESCRIP].&amp;[" &amp; $C$6 &amp; "]",
"[Base_Tarjetas].[SITUACION]","[Base_Tarjetas].[SITUACION].&amp;[" &amp; $C64 &amp; "]",
"[Base_Tarjetas].[TIPO]","[Base_Tarjetas].[TIPO].&amp;[" &amp; $C$1 &amp; "]")/1000,
0)</f>
        <v>0</v>
      </c>
      <c r="O64" s="8">
        <f>IFERROR(
GETPIVOTDATA("[Base_Tarjetas].[Importe]",TDinamica_R!$A$3,
"[Base_Tarjetas].[PERIODO]","[Base_Tarjetas].[PERIODO].&amp;[" &amp; TEXT(O$6,"yyyymm") &amp; "]",
"[Base_Tarjetas].[Metrica]","[Base_Tarjetas].[Metrica].&amp;[" &amp; $A64 &amp; "]",
"[Base_Tarjetas].[SEGMENTO_DESCRIP]","[Base_Tarjetas].[SEGMENTO_DESCRIP].&amp;[" &amp; $C$6 &amp; "]",
"[Base_Tarjetas].[SITUACION]","[Base_Tarjetas].[SITUACION].&amp;[" &amp; $C64 &amp; "]",
"[Base_Tarjetas].[TIPO]","[Base_Tarjetas].[TIPO].&amp;[" &amp; $C$1 &amp; "]")/1000,
0)</f>
        <v>0</v>
      </c>
      <c r="P64" s="8">
        <f>IFERROR(
GETPIVOTDATA("[Base_Tarjetas].[Importe]",TDinamica_R!$A$3,
"[Base_Tarjetas].[PERIODO]","[Base_Tarjetas].[PERIODO].&amp;[" &amp; TEXT(P$6,"yyyymm") &amp; "]",
"[Base_Tarjetas].[Metrica]","[Base_Tarjetas].[Metrica].&amp;[" &amp; $A64 &amp; "]",
"[Base_Tarjetas].[SEGMENTO_DESCRIP]","[Base_Tarjetas].[SEGMENTO_DESCRIP].&amp;[" &amp; $C$6 &amp; "]",
"[Base_Tarjetas].[SITUACION]","[Base_Tarjetas].[SITUACION].&amp;[" &amp; $C64 &amp; "]",
"[Base_Tarjetas].[TIPO]","[Base_Tarjetas].[TIPO].&amp;[" &amp; $C$1 &amp; "]")/1000,
0)</f>
        <v>0</v>
      </c>
      <c r="Q64" s="8">
        <f>IFERROR(
GETPIVOTDATA("[Base_Tarjetas].[Importe]",TDinamica_R!$A$3,
"[Base_Tarjetas].[PERIODO]","[Base_Tarjetas].[PERIODO].&amp;[" &amp; TEXT(Q$6,"yyyymm") &amp; "]",
"[Base_Tarjetas].[Metrica]","[Base_Tarjetas].[Metrica].&amp;[" &amp; $A64 &amp; "]",
"[Base_Tarjetas].[SEGMENTO_DESCRIP]","[Base_Tarjetas].[SEGMENTO_DESCRIP].&amp;[" &amp; $C$6 &amp; "]",
"[Base_Tarjetas].[SITUACION]","[Base_Tarjetas].[SITUACION].&amp;[" &amp; $C64 &amp; "]",
"[Base_Tarjetas].[TIPO]","[Base_Tarjetas].[TIPO].&amp;[" &amp; $C$1 &amp; "]")/1000,
0)</f>
        <v>0</v>
      </c>
      <c r="R64" s="8">
        <f>IFERROR(
GETPIVOTDATA("[Base_Tarjetas].[Importe]",TDinamica_R!$A$3,
"[Base_Tarjetas].[PERIODO]","[Base_Tarjetas].[PERIODO].&amp;[" &amp; TEXT(R$6,"yyyymm") &amp; "]",
"[Base_Tarjetas].[Metrica]","[Base_Tarjetas].[Metrica].&amp;[" &amp; $A64 &amp; "]",
"[Base_Tarjetas].[SEGMENTO_DESCRIP]","[Base_Tarjetas].[SEGMENTO_DESCRIP].&amp;[" &amp; $C$6 &amp; "]",
"[Base_Tarjetas].[SITUACION]","[Base_Tarjetas].[SITUACION].&amp;[" &amp; $C64 &amp; "]",
"[Base_Tarjetas].[TIPO]","[Base_Tarjetas].[TIPO].&amp;[" &amp; $C$1 &amp; "]")/1000,
0)</f>
        <v>0</v>
      </c>
      <c r="S64" s="8">
        <f>IFERROR(
GETPIVOTDATA("[Base_Tarjetas].[Importe]",TDinamica_R!$A$3,
"[Base_Tarjetas].[PERIODO]","[Base_Tarjetas].[PERIODO].&amp;[" &amp; TEXT(S$6,"yyyymm") &amp; "]",
"[Base_Tarjetas].[Metrica]","[Base_Tarjetas].[Metrica].&amp;[" &amp; $A64 &amp; "]",
"[Base_Tarjetas].[SEGMENTO_DESCRIP]","[Base_Tarjetas].[SEGMENTO_DESCRIP].&amp;[" &amp; $C$6 &amp; "]",
"[Base_Tarjetas].[SITUACION]","[Base_Tarjetas].[SITUACION].&amp;[" &amp; $C64 &amp; "]",
"[Base_Tarjetas].[TIPO]","[Base_Tarjetas].[TIPO].&amp;[" &amp; $C$1 &amp; "]")/1000,
0)</f>
        <v>0</v>
      </c>
      <c r="T64" s="8">
        <f>IFERROR(
GETPIVOTDATA("[Base_Tarjetas].[Importe]",TDinamica_R!$A$3,
"[Base_Tarjetas].[PERIODO]","[Base_Tarjetas].[PERIODO].&amp;[" &amp; TEXT(T$6,"yyyymm") &amp; "]",
"[Base_Tarjetas].[Metrica]","[Base_Tarjetas].[Metrica].&amp;[" &amp; $A64 &amp; "]",
"[Base_Tarjetas].[SEGMENTO_DESCRIP]","[Base_Tarjetas].[SEGMENTO_DESCRIP].&amp;[" &amp; $C$6 &amp; "]",
"[Base_Tarjetas].[SITUACION]","[Base_Tarjetas].[SITUACION].&amp;[" &amp; $C64 &amp; "]",
"[Base_Tarjetas].[TIPO]","[Base_Tarjetas].[TIPO].&amp;[" &amp; $C$1 &amp; "]")/1000,
0)</f>
        <v>0</v>
      </c>
      <c r="U64" s="8">
        <f>IFERROR(
GETPIVOTDATA("[Base_Tarjetas].[Importe]",TDinamica_R!$A$3,
"[Base_Tarjetas].[PERIODO]","[Base_Tarjetas].[PERIODO].&amp;[" &amp; TEXT(U$6,"yyyymm") &amp; "]",
"[Base_Tarjetas].[Metrica]","[Base_Tarjetas].[Metrica].&amp;[" &amp; $A64 &amp; "]",
"[Base_Tarjetas].[SEGMENTO_DESCRIP]","[Base_Tarjetas].[SEGMENTO_DESCRIP].&amp;[" &amp; $C$6 &amp; "]",
"[Base_Tarjetas].[SITUACION]","[Base_Tarjetas].[SITUACION].&amp;[" &amp; $C64 &amp; "]",
"[Base_Tarjetas].[TIPO]","[Base_Tarjetas].[TIPO].&amp;[" &amp; $C$1 &amp; "]")/1000,
0)</f>
        <v>0</v>
      </c>
      <c r="V64" s="8">
        <f>IFERROR(
GETPIVOTDATA("[Base_Tarjetas].[Importe]",TDinamica_R!$A$3,
"[Base_Tarjetas].[PERIODO]","[Base_Tarjetas].[PERIODO].&amp;[" &amp; TEXT(V$6,"yyyymm") &amp; "]",
"[Base_Tarjetas].[Metrica]","[Base_Tarjetas].[Metrica].&amp;[" &amp; $A64 &amp; "]",
"[Base_Tarjetas].[SEGMENTO_DESCRIP]","[Base_Tarjetas].[SEGMENTO_DESCRIP].&amp;[" &amp; $C$6 &amp; "]",
"[Base_Tarjetas].[SITUACION]","[Base_Tarjetas].[SITUACION].&amp;[" &amp; $C64 &amp; "]",
"[Base_Tarjetas].[TIPO]","[Base_Tarjetas].[TIPO].&amp;[" &amp; $C$1 &amp; "]")/1000,
0)</f>
        <v>0</v>
      </c>
      <c r="W64" s="8">
        <f>IFERROR(
GETPIVOTDATA("[Base_Tarjetas].[Importe]",TDinamica_R!$A$3,
"[Base_Tarjetas].[PERIODO]","[Base_Tarjetas].[PERIODO].&amp;[" &amp; TEXT(W$6,"yyyymm") &amp; "]",
"[Base_Tarjetas].[Metrica]","[Base_Tarjetas].[Metrica].&amp;[" &amp; $A64 &amp; "]",
"[Base_Tarjetas].[SEGMENTO_DESCRIP]","[Base_Tarjetas].[SEGMENTO_DESCRIP].&amp;[" &amp; $C$6 &amp; "]",
"[Base_Tarjetas].[SITUACION]","[Base_Tarjetas].[SITUACION].&amp;[" &amp; $C64 &amp; "]",
"[Base_Tarjetas].[TIPO]","[Base_Tarjetas].[TIPO].&amp;[" &amp; $C$1 &amp; "]")/1000,
0)</f>
        <v>0</v>
      </c>
      <c r="X64" s="8">
        <f>IFERROR(
GETPIVOTDATA("[Base_Tarjetas].[Importe]",TDinamica_R!$A$3,
"[Base_Tarjetas].[PERIODO]","[Base_Tarjetas].[PERIODO].&amp;[" &amp; TEXT(X$6,"yyyymm") &amp; "]",
"[Base_Tarjetas].[Metrica]","[Base_Tarjetas].[Metrica].&amp;[" &amp; $A64 &amp; "]",
"[Base_Tarjetas].[SEGMENTO_DESCRIP]","[Base_Tarjetas].[SEGMENTO_DESCRIP].&amp;[" &amp; $C$6 &amp; "]",
"[Base_Tarjetas].[SITUACION]","[Base_Tarjetas].[SITUACION].&amp;[" &amp; $C64 &amp; "]",
"[Base_Tarjetas].[TIPO]","[Base_Tarjetas].[TIPO].&amp;[" &amp; $C$1 &amp; "]")/1000,
0)</f>
        <v>0</v>
      </c>
      <c r="Y64" s="8">
        <f>IFERROR(
GETPIVOTDATA("[Base_Tarjetas].[Importe]",TDinamica_R!$A$3,
"[Base_Tarjetas].[PERIODO]","[Base_Tarjetas].[PERIODO].&amp;[" &amp; TEXT(Y$6,"yyyymm") &amp; "]",
"[Base_Tarjetas].[Metrica]","[Base_Tarjetas].[Metrica].&amp;[" &amp; $A64 &amp; "]",
"[Base_Tarjetas].[SEGMENTO_DESCRIP]","[Base_Tarjetas].[SEGMENTO_DESCRIP].&amp;[" &amp; $C$6 &amp; "]",
"[Base_Tarjetas].[SITUACION]","[Base_Tarjetas].[SITUACION].&amp;[" &amp; $C64 &amp; "]",
"[Base_Tarjetas].[TIPO]","[Base_Tarjetas].[TIPO].&amp;[" &amp; $C$1 &amp; "]")/1000,
0)</f>
        <v>0</v>
      </c>
      <c r="Z64" s="8">
        <f>IFERROR(
GETPIVOTDATA("[Base_Tarjetas].[Importe]",TDinamica_R!$A$3,
"[Base_Tarjetas].[PERIODO]","[Base_Tarjetas].[PERIODO].&amp;[" &amp; TEXT(Z$6,"yyyymm") &amp; "]",
"[Base_Tarjetas].[Metrica]","[Base_Tarjetas].[Metrica].&amp;[" &amp; $A64 &amp; "]",
"[Base_Tarjetas].[SEGMENTO_DESCRIP]","[Base_Tarjetas].[SEGMENTO_DESCRIP].&amp;[" &amp; $C$6 &amp; "]",
"[Base_Tarjetas].[SITUACION]","[Base_Tarjetas].[SITUACION].&amp;[" &amp; $C64 &amp; "]",
"[Base_Tarjetas].[TIPO]","[Base_Tarjetas].[TIPO].&amp;[" &amp; $C$1 &amp; "]")/1000,
0)</f>
        <v>0</v>
      </c>
      <c r="AA64" s="8">
        <f>IFERROR(
GETPIVOTDATA("[Base_Tarjetas].[Importe]",TDinamica_R!$A$3,
"[Base_Tarjetas].[PERIODO]","[Base_Tarjetas].[PERIODO].&amp;[" &amp; TEXT(AA$6,"yyyymm") &amp; "]",
"[Base_Tarjetas].[Metrica]","[Base_Tarjetas].[Metrica].&amp;[" &amp; $A64 &amp; "]",
"[Base_Tarjetas].[SEGMENTO_DESCRIP]","[Base_Tarjetas].[SEGMENTO_DESCRIP].&amp;[" &amp; $C$6 &amp; "]",
"[Base_Tarjetas].[SITUACION]","[Base_Tarjetas].[SITUACION].&amp;[" &amp; $C64 &amp; "]",
"[Base_Tarjetas].[TIPO]","[Base_Tarjetas].[TIPO].&amp;[" &amp; $C$1 &amp; "]")/1000,
0)</f>
        <v>0</v>
      </c>
      <c r="AB64" s="8">
        <f>IFERROR(
GETPIVOTDATA("[Base_Tarjetas].[Importe]",TDinamica_R!$A$3,
"[Base_Tarjetas].[PERIODO]","[Base_Tarjetas].[PERIODO].&amp;[" &amp; TEXT(AB$6,"yyyymm") &amp; "]",
"[Base_Tarjetas].[Metrica]","[Base_Tarjetas].[Metrica].&amp;[" &amp; $A64 &amp; "]",
"[Base_Tarjetas].[SEGMENTO_DESCRIP]","[Base_Tarjetas].[SEGMENTO_DESCRIP].&amp;[" &amp; $C$6 &amp; "]",
"[Base_Tarjetas].[SITUACION]","[Base_Tarjetas].[SITUACION].&amp;[" &amp; $C64 &amp; "]",
"[Base_Tarjetas].[TIPO]","[Base_Tarjetas].[TIPO].&amp;[" &amp; $C$1 &amp; "]")/1000,
0)</f>
        <v>0</v>
      </c>
      <c r="AC64" s="8">
        <f>IFERROR(
GETPIVOTDATA("[Base_Tarjetas].[Importe]",TDinamica_R!$A$3,
"[Base_Tarjetas].[PERIODO]","[Base_Tarjetas].[PERIODO].&amp;[" &amp; TEXT(AC$6,"yyyymm") &amp; "]",
"[Base_Tarjetas].[Metrica]","[Base_Tarjetas].[Metrica].&amp;[" &amp; $A64 &amp; "]",
"[Base_Tarjetas].[SEGMENTO_DESCRIP]","[Base_Tarjetas].[SEGMENTO_DESCRIP].&amp;[" &amp; $C$6 &amp; "]",
"[Base_Tarjetas].[SITUACION]","[Base_Tarjetas].[SITUACION].&amp;[" &amp; $C64 &amp; "]",
"[Base_Tarjetas].[TIPO]","[Base_Tarjetas].[TIPO].&amp;[" &amp; $C$1 &amp; "]")/1000,
0)</f>
        <v>0</v>
      </c>
      <c r="AD64" s="8">
        <f>IFERROR(
GETPIVOTDATA("[Base_Tarjetas].[Importe]",TDinamica_R!$A$3,
"[Base_Tarjetas].[PERIODO]","[Base_Tarjetas].[PERIODO].&amp;[" &amp; TEXT(AD$6,"yyyymm") &amp; "]",
"[Base_Tarjetas].[Metrica]","[Base_Tarjetas].[Metrica].&amp;[" &amp; $A64 &amp; "]",
"[Base_Tarjetas].[SEGMENTO_DESCRIP]","[Base_Tarjetas].[SEGMENTO_DESCRIP].&amp;[" &amp; $C$6 &amp; "]",
"[Base_Tarjetas].[SITUACION]","[Base_Tarjetas].[SITUACION].&amp;[" &amp; $C64 &amp; "]",
"[Base_Tarjetas].[TIPO]","[Base_Tarjetas].[TIPO].&amp;[" &amp; $C$1 &amp; "]")/1000,
0)</f>
        <v>0</v>
      </c>
      <c r="AE64" s="8">
        <f>IFERROR(
GETPIVOTDATA("[Base_Tarjetas].[Importe]",TDinamica_R!$A$3,
"[Base_Tarjetas].[PERIODO]","[Base_Tarjetas].[PERIODO].&amp;[" &amp; TEXT(AE$6,"yyyymm") &amp; "]",
"[Base_Tarjetas].[Metrica]","[Base_Tarjetas].[Metrica].&amp;[" &amp; $A64 &amp; "]",
"[Base_Tarjetas].[SEGMENTO_DESCRIP]","[Base_Tarjetas].[SEGMENTO_DESCRIP].&amp;[" &amp; $C$6 &amp; "]",
"[Base_Tarjetas].[SITUACION]","[Base_Tarjetas].[SITUACION].&amp;[" &amp; $C64 &amp; "]",
"[Base_Tarjetas].[TIPO]","[Base_Tarjetas].[TIPO].&amp;[" &amp; $C$1 &amp; "]")/1000,
0)</f>
        <v>0</v>
      </c>
      <c r="AF64" s="8">
        <f>IFERROR(
GETPIVOTDATA("[Base_Tarjetas].[Importe]",TDinamica_R!$A$3,
"[Base_Tarjetas].[PERIODO]","[Base_Tarjetas].[PERIODO].&amp;[" &amp; TEXT(AF$6,"yyyymm") &amp; "]",
"[Base_Tarjetas].[Metrica]","[Base_Tarjetas].[Metrica].&amp;[" &amp; $A64 &amp; "]",
"[Base_Tarjetas].[SEGMENTO_DESCRIP]","[Base_Tarjetas].[SEGMENTO_DESCRIP].&amp;[" &amp; $C$6 &amp; "]",
"[Base_Tarjetas].[SITUACION]","[Base_Tarjetas].[SITUACION].&amp;[" &amp; $C64 &amp; "]",
"[Base_Tarjetas].[TIPO]","[Base_Tarjetas].[TIPO].&amp;[" &amp; $C$1 &amp; "]")/1000,
0)</f>
        <v>0</v>
      </c>
      <c r="AG64" s="8">
        <f>IFERROR(
GETPIVOTDATA("[Base_Tarjetas].[Importe]",TDinamica_R!$A$3,
"[Base_Tarjetas].[PERIODO]","[Base_Tarjetas].[PERIODO].&amp;[" &amp; TEXT(AG$6,"yyyymm") &amp; "]",
"[Base_Tarjetas].[Metrica]","[Base_Tarjetas].[Metrica].&amp;[" &amp; $A64 &amp; "]",
"[Base_Tarjetas].[SEGMENTO_DESCRIP]","[Base_Tarjetas].[SEGMENTO_DESCRIP].&amp;[" &amp; $C$6 &amp; "]",
"[Base_Tarjetas].[SITUACION]","[Base_Tarjetas].[SITUACION].&amp;[" &amp; $C64 &amp; "]",
"[Base_Tarjetas].[TIPO]","[Base_Tarjetas].[TIPO].&amp;[" &amp; $C$1 &amp; "]")/1000,
0)</f>
        <v>0</v>
      </c>
      <c r="AH64" s="8">
        <f>IFERROR(
GETPIVOTDATA("[Base_Tarjetas].[Importe]",TDinamica_R!$A$3,
"[Base_Tarjetas].[PERIODO]","[Base_Tarjetas].[PERIODO].&amp;[" &amp; TEXT(AH$6,"yyyymm") &amp; "]",
"[Base_Tarjetas].[Metrica]","[Base_Tarjetas].[Metrica].&amp;[" &amp; $A64 &amp; "]",
"[Base_Tarjetas].[SEGMENTO_DESCRIP]","[Base_Tarjetas].[SEGMENTO_DESCRIP].&amp;[" &amp; $C$6 &amp; "]",
"[Base_Tarjetas].[SITUACION]","[Base_Tarjetas].[SITUACION].&amp;[" &amp; $C64 &amp; "]",
"[Base_Tarjetas].[TIPO]","[Base_Tarjetas].[TIPO].&amp;[" &amp; $C$1 &amp; "]")/1000,
0)</f>
        <v>0</v>
      </c>
      <c r="AI64" s="8">
        <f>IFERROR(
GETPIVOTDATA("[Base_Tarjetas].[Importe]",TDinamica_R!$A$3,
"[Base_Tarjetas].[PERIODO]","[Base_Tarjetas].[PERIODO].&amp;[" &amp; TEXT(AI$6,"yyyymm") &amp; "]",
"[Base_Tarjetas].[Metrica]","[Base_Tarjetas].[Metrica].&amp;[" &amp; $A64 &amp; "]",
"[Base_Tarjetas].[SEGMENTO_DESCRIP]","[Base_Tarjetas].[SEGMENTO_DESCRIP].&amp;[" &amp; $C$6 &amp; "]",
"[Base_Tarjetas].[SITUACION]","[Base_Tarjetas].[SITUACION].&amp;[" &amp; $C64 &amp; "]",
"[Base_Tarjetas].[TIPO]","[Base_Tarjetas].[TIPO].&amp;[" &amp; $C$1 &amp; "]")/1000,
0)</f>
        <v>0</v>
      </c>
      <c r="AJ64" s="8">
        <f>IFERROR(
GETPIVOTDATA("[Base_Tarjetas].[Importe]",TDinamica_R!$A$3,
"[Base_Tarjetas].[PERIODO]","[Base_Tarjetas].[PERIODO].&amp;[" &amp; TEXT(AJ$6,"yyyymm") &amp; "]",
"[Base_Tarjetas].[Metrica]","[Base_Tarjetas].[Metrica].&amp;[" &amp; $A64 &amp; "]",
"[Base_Tarjetas].[SEGMENTO_DESCRIP]","[Base_Tarjetas].[SEGMENTO_DESCRIP].&amp;[" &amp; $C$6 &amp; "]",
"[Base_Tarjetas].[SITUACION]","[Base_Tarjetas].[SITUACION].&amp;[" &amp; $C64 &amp; "]",
"[Base_Tarjetas].[TIPO]","[Base_Tarjetas].[TIPO].&amp;[" &amp; $C$1 &amp; "]")/1000,
0)</f>
        <v>0</v>
      </c>
      <c r="AK64" s="8">
        <f>IFERROR(
GETPIVOTDATA("[Base_Tarjetas].[Importe]",TDinamica_R!$A$3,
"[Base_Tarjetas].[PERIODO]","[Base_Tarjetas].[PERIODO].&amp;[" &amp; TEXT(AK$6,"yyyymm") &amp; "]",
"[Base_Tarjetas].[Metrica]","[Base_Tarjetas].[Metrica].&amp;[" &amp; $A64 &amp; "]",
"[Base_Tarjetas].[SEGMENTO_DESCRIP]","[Base_Tarjetas].[SEGMENTO_DESCRIP].&amp;[" &amp; $C$6 &amp; "]",
"[Base_Tarjetas].[SITUACION]","[Base_Tarjetas].[SITUACION].&amp;[" &amp; $C64 &amp; "]",
"[Base_Tarjetas].[TIPO]","[Base_Tarjetas].[TIPO].&amp;[" &amp; $C$1 &amp; "]")/1000,
0)</f>
        <v>0</v>
      </c>
      <c r="AL64" s="8">
        <f>IFERROR(
GETPIVOTDATA("[Base_Tarjetas].[Importe]",TDinamica_R!$A$3,
"[Base_Tarjetas].[PERIODO]","[Base_Tarjetas].[PERIODO].&amp;[" &amp; TEXT(AL$6,"yyyymm") &amp; "]",
"[Base_Tarjetas].[Metrica]","[Base_Tarjetas].[Metrica].&amp;[" &amp; $A64 &amp; "]",
"[Base_Tarjetas].[SEGMENTO_DESCRIP]","[Base_Tarjetas].[SEGMENTO_DESCRIP].&amp;[" &amp; $C$6 &amp; "]",
"[Base_Tarjetas].[SITUACION]","[Base_Tarjetas].[SITUACION].&amp;[" &amp; $C64 &amp; "]",
"[Base_Tarjetas].[TIPO]","[Base_Tarjetas].[TIPO].&amp;[" &amp; $C$1 &amp; "]")/1000,
0)</f>
        <v>0</v>
      </c>
      <c r="AM64" s="8">
        <f>IFERROR(
GETPIVOTDATA("[Base_Tarjetas].[Importe]",TDinamica_R!$A$3,
"[Base_Tarjetas].[PERIODO]","[Base_Tarjetas].[PERIODO].&amp;[" &amp; TEXT(AM$6,"yyyymm") &amp; "]",
"[Base_Tarjetas].[Metrica]","[Base_Tarjetas].[Metrica].&amp;[" &amp; $A64 &amp; "]",
"[Base_Tarjetas].[SEGMENTO_DESCRIP]","[Base_Tarjetas].[SEGMENTO_DESCRIP].&amp;[" &amp; $C$6 &amp; "]",
"[Base_Tarjetas].[SITUACION]","[Base_Tarjetas].[SITUACION].&amp;[" &amp; $C64 &amp; "]",
"[Base_Tarjetas].[TIPO]","[Base_Tarjetas].[TIPO].&amp;[" &amp; $C$1 &amp; "]")/1000,
0)</f>
        <v>0</v>
      </c>
      <c r="AN64" s="8">
        <f>IFERROR(
GETPIVOTDATA("[Base_Tarjetas].[Importe]",TDinamica_R!$A$3,
"[Base_Tarjetas].[PERIODO]","[Base_Tarjetas].[PERIODO].&amp;[" &amp; TEXT(AN$6,"yyyymm") &amp; "]",
"[Base_Tarjetas].[Metrica]","[Base_Tarjetas].[Metrica].&amp;[" &amp; $A64 &amp; "]",
"[Base_Tarjetas].[SEGMENTO_DESCRIP]","[Base_Tarjetas].[SEGMENTO_DESCRIP].&amp;[" &amp; $C$6 &amp; "]",
"[Base_Tarjetas].[SITUACION]","[Base_Tarjetas].[SITUACION].&amp;[" &amp; $C64 &amp; "]",
"[Base_Tarjetas].[TIPO]","[Base_Tarjetas].[TIPO].&amp;[" &amp; $C$1 &amp; "]")/1000,
0)</f>
        <v>0</v>
      </c>
      <c r="AO64" s="8">
        <f>IFERROR(
GETPIVOTDATA("[Base_Tarjetas].[Importe]",TDinamica_R!$A$3,
"[Base_Tarjetas].[PERIODO]","[Base_Tarjetas].[PERIODO].&amp;[" &amp; TEXT(AO$6,"yyyymm") &amp; "]",
"[Base_Tarjetas].[Metrica]","[Base_Tarjetas].[Metrica].&amp;[" &amp; $A64 &amp; "]",
"[Base_Tarjetas].[SEGMENTO_DESCRIP]","[Base_Tarjetas].[SEGMENTO_DESCRIP].&amp;[" &amp; $C$6 &amp; "]",
"[Base_Tarjetas].[SITUACION]","[Base_Tarjetas].[SITUACION].&amp;[" &amp; $C64 &amp; "]",
"[Base_Tarjetas].[TIPO]","[Base_Tarjetas].[TIPO].&amp;[" &amp; $C$1 &amp; "]")/1000,
0)</f>
        <v>0</v>
      </c>
      <c r="AP64" s="8">
        <f>IFERROR(
GETPIVOTDATA("[Base_Tarjetas].[Importe]",TDinamica_R!$A$3,
"[Base_Tarjetas].[PERIODO]","[Base_Tarjetas].[PERIODO].&amp;[" &amp; TEXT(AP$6,"yyyymm") &amp; "]",
"[Base_Tarjetas].[Metrica]","[Base_Tarjetas].[Metrica].&amp;[" &amp; $A64 &amp; "]",
"[Base_Tarjetas].[SEGMENTO_DESCRIP]","[Base_Tarjetas].[SEGMENTO_DESCRIP].&amp;[" &amp; $C$6 &amp; "]",
"[Base_Tarjetas].[SITUACION]","[Base_Tarjetas].[SITUACION].&amp;[" &amp; $C64 &amp; "]",
"[Base_Tarjetas].[TIPO]","[Base_Tarjetas].[TIPO].&amp;[" &amp; $C$1 &amp; "]")/1000,
0)</f>
        <v>0</v>
      </c>
      <c r="AQ64" s="8">
        <f>IFERROR(
GETPIVOTDATA("[Base_Tarjetas].[Importe]",TDinamica_R!$A$3,
"[Base_Tarjetas].[PERIODO]","[Base_Tarjetas].[PERIODO].&amp;[" &amp; TEXT(AQ$6,"yyyymm") &amp; "]",
"[Base_Tarjetas].[Metrica]","[Base_Tarjetas].[Metrica].&amp;[" &amp; $A64 &amp; "]",
"[Base_Tarjetas].[SEGMENTO_DESCRIP]","[Base_Tarjetas].[SEGMENTO_DESCRIP].&amp;[" &amp; $C$6 &amp; "]",
"[Base_Tarjetas].[SITUACION]","[Base_Tarjetas].[SITUACION].&amp;[" &amp; $C64 &amp; "]",
"[Base_Tarjetas].[TIPO]","[Base_Tarjetas].[TIPO].&amp;[" &amp; $C$1 &amp; "]")/1000,
0)</f>
        <v>0</v>
      </c>
      <c r="AR64" s="8">
        <f>IFERROR(
GETPIVOTDATA("[Base_Tarjetas].[Importe]",TDinamica_R!$A$3,
"[Base_Tarjetas].[PERIODO]","[Base_Tarjetas].[PERIODO].&amp;[" &amp; TEXT(AR$6,"yyyymm") &amp; "]",
"[Base_Tarjetas].[Metrica]","[Base_Tarjetas].[Metrica].&amp;[" &amp; $A64 &amp; "]",
"[Base_Tarjetas].[SEGMENTO_DESCRIP]","[Base_Tarjetas].[SEGMENTO_DESCRIP].&amp;[" &amp; $C$6 &amp; "]",
"[Base_Tarjetas].[SITUACION]","[Base_Tarjetas].[SITUACION].&amp;[" &amp; $C64 &amp; "]",
"[Base_Tarjetas].[TIPO]","[Base_Tarjetas].[TIPO].&amp;[" &amp; $C$1 &amp; "]")/1000,
0)</f>
        <v>0</v>
      </c>
      <c r="AS64" s="8">
        <f>IFERROR(
GETPIVOTDATA("[Base_Tarjetas].[Importe]",TDinamica_R!$A$3,
"[Base_Tarjetas].[PERIODO]","[Base_Tarjetas].[PERIODO].&amp;[" &amp; TEXT(AS$6,"yyyymm") &amp; "]",
"[Base_Tarjetas].[Metrica]","[Base_Tarjetas].[Metrica].&amp;[" &amp; $A64 &amp; "]",
"[Base_Tarjetas].[SEGMENTO_DESCRIP]","[Base_Tarjetas].[SEGMENTO_DESCRIP].&amp;[" &amp; $C$6 &amp; "]",
"[Base_Tarjetas].[SITUACION]","[Base_Tarjetas].[SITUACION].&amp;[" &amp; $C64 &amp; "]",
"[Base_Tarjetas].[TIPO]","[Base_Tarjetas].[TIPO].&amp;[" &amp; $C$1 &amp; "]")/1000,
0)</f>
        <v>0</v>
      </c>
      <c r="AT64" s="8">
        <f>IFERROR(
GETPIVOTDATA("[Base_Tarjetas].[Importe]",TDinamica_R!$A$3,
"[Base_Tarjetas].[PERIODO]","[Base_Tarjetas].[PERIODO].&amp;[" &amp; TEXT(AT$6,"yyyymm") &amp; "]",
"[Base_Tarjetas].[Metrica]","[Base_Tarjetas].[Metrica].&amp;[" &amp; $A64 &amp; "]",
"[Base_Tarjetas].[SEGMENTO_DESCRIP]","[Base_Tarjetas].[SEGMENTO_DESCRIP].&amp;[" &amp; $C$6 &amp; "]",
"[Base_Tarjetas].[SITUACION]","[Base_Tarjetas].[SITUACION].&amp;[" &amp; $C64 &amp; "]",
"[Base_Tarjetas].[TIPO]","[Base_Tarjetas].[TIPO].&amp;[" &amp; $C$1 &amp; "]")/1000,
0)</f>
        <v>0</v>
      </c>
      <c r="AU64" s="8">
        <f>IFERROR(
GETPIVOTDATA("[Base_Tarjetas].[Importe]",TDinamica_R!$A$3,
"[Base_Tarjetas].[PERIODO]","[Base_Tarjetas].[PERIODO].&amp;[" &amp; TEXT(AU$6,"yyyymm") &amp; "]",
"[Base_Tarjetas].[Metrica]","[Base_Tarjetas].[Metrica].&amp;[" &amp; $A64 &amp; "]",
"[Base_Tarjetas].[SEGMENTO_DESCRIP]","[Base_Tarjetas].[SEGMENTO_DESCRIP].&amp;[" &amp; $C$6 &amp; "]",
"[Base_Tarjetas].[SITUACION]","[Base_Tarjetas].[SITUACION].&amp;[" &amp; $C64 &amp; "]",
"[Base_Tarjetas].[TIPO]","[Base_Tarjetas].[TIPO].&amp;[" &amp; $C$1 &amp; "]")/1000,
0)</f>
        <v>0</v>
      </c>
      <c r="AV64" s="8">
        <f>IFERROR(
GETPIVOTDATA("[Base_Tarjetas].[Importe]",TDinamica_R!$A$3,
"[Base_Tarjetas].[PERIODO]","[Base_Tarjetas].[PERIODO].&amp;[" &amp; TEXT(AV$6,"yyyymm") &amp; "]",
"[Base_Tarjetas].[Metrica]","[Base_Tarjetas].[Metrica].&amp;[" &amp; $A64 &amp; "]",
"[Base_Tarjetas].[SEGMENTO_DESCRIP]","[Base_Tarjetas].[SEGMENTO_DESCRIP].&amp;[" &amp; $C$6 &amp; "]",
"[Base_Tarjetas].[SITUACION]","[Base_Tarjetas].[SITUACION].&amp;[" &amp; $C64 &amp; "]",
"[Base_Tarjetas].[TIPO]","[Base_Tarjetas].[TIPO].&amp;[" &amp; $C$1 &amp; "]")/1000,
0)</f>
        <v>0</v>
      </c>
      <c r="AW64" s="8">
        <f>IFERROR(
GETPIVOTDATA("[Base_Tarjetas].[Importe]",TDinamica_R!$A$3,
"[Base_Tarjetas].[PERIODO]","[Base_Tarjetas].[PERIODO].&amp;[" &amp; TEXT(AW$6,"yyyymm") &amp; "]",
"[Base_Tarjetas].[Metrica]","[Base_Tarjetas].[Metrica].&amp;[" &amp; $A64 &amp; "]",
"[Base_Tarjetas].[SEGMENTO_DESCRIP]","[Base_Tarjetas].[SEGMENTO_DESCRIP].&amp;[" &amp; $C$6 &amp; "]",
"[Base_Tarjetas].[SITUACION]","[Base_Tarjetas].[SITUACION].&amp;[" &amp; $C64 &amp; "]",
"[Base_Tarjetas].[TIPO]","[Base_Tarjetas].[TIPO].&amp;[" &amp; $C$1 &amp; "]")/1000,
0)</f>
        <v>0</v>
      </c>
      <c r="AX64" s="8">
        <f>IFERROR(
GETPIVOTDATA("[Base_Tarjetas].[Importe]",TDinamica_R!$A$3,
"[Base_Tarjetas].[PERIODO]","[Base_Tarjetas].[PERIODO].&amp;[" &amp; TEXT(AX$6,"yyyymm") &amp; "]",
"[Base_Tarjetas].[Metrica]","[Base_Tarjetas].[Metrica].&amp;[" &amp; $A64 &amp; "]",
"[Base_Tarjetas].[SEGMENTO_DESCRIP]","[Base_Tarjetas].[SEGMENTO_DESCRIP].&amp;[" &amp; $C$6 &amp; "]",
"[Base_Tarjetas].[SITUACION]","[Base_Tarjetas].[SITUACION].&amp;[" &amp; $C64 &amp; "]",
"[Base_Tarjetas].[TIPO]","[Base_Tarjetas].[TIPO].&amp;[" &amp; $C$1 &amp; "]")/1000,
0)</f>
        <v>0</v>
      </c>
      <c r="AY64" s="8">
        <f>IFERROR(
GETPIVOTDATA("[Base_Tarjetas].[Importe]",TDinamica_R!$A$3,
"[Base_Tarjetas].[PERIODO]","[Base_Tarjetas].[PERIODO].&amp;[" &amp; TEXT(AY$6,"yyyymm") &amp; "]",
"[Base_Tarjetas].[Metrica]","[Base_Tarjetas].[Metrica].&amp;[" &amp; $A64 &amp; "]",
"[Base_Tarjetas].[SEGMENTO_DESCRIP]","[Base_Tarjetas].[SEGMENTO_DESCRIP].&amp;[" &amp; $C$6 &amp; "]",
"[Base_Tarjetas].[SITUACION]","[Base_Tarjetas].[SITUACION].&amp;[" &amp; $C64 &amp; "]",
"[Base_Tarjetas].[TIPO]","[Base_Tarjetas].[TIPO].&amp;[" &amp; $C$1 &amp; "]")/1000,
0)</f>
        <v>0</v>
      </c>
      <c r="AZ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TEXT(AZ$6,"yyyymm") &amp; "]"),
0)</f>
        <v>0</v>
      </c>
      <c r="BA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TEXT(BA$6,"yyyymm") &amp; "]"),
0)</f>
        <v>0</v>
      </c>
      <c r="BB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TEXT(BB$6,"yyyymm") &amp; "]"),
0)</f>
        <v>0</v>
      </c>
      <c r="BC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TEXT(BC$6,"yyyymm") &amp; "]"),
0)</f>
        <v>0</v>
      </c>
      <c r="BD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TEXT(BD$6,"yyyymm") &amp; "]"),
0)</f>
        <v>0</v>
      </c>
      <c r="BE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TEXT(BE$6,"yyyymm") &amp; "]"),
0)</f>
        <v>0</v>
      </c>
      <c r="BF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TEXT(BF$6,"yyyymm") &amp; "]"),
0)</f>
        <v>0</v>
      </c>
      <c r="BG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TEXT(BG$6,"yyyymm") &amp; "]"),
0)</f>
        <v>0</v>
      </c>
      <c r="BH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TEXT(BH$6,"yyyymm") &amp; "]"),
0)</f>
        <v>0</v>
      </c>
      <c r="BI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TEXT(BI$6,"yyyymm") &amp; "]"),
0)</f>
        <v>0</v>
      </c>
      <c r="BJ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TEXT(BJ$6,"yyyymm") &amp; "]"),
0)</f>
        <v>0</v>
      </c>
      <c r="BK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TEXT(BK$6,"yyyymm") &amp; "]"),
0)</f>
        <v>0</v>
      </c>
      <c r="BO64" s="24">
        <f t="shared" si="48"/>
        <v>0</v>
      </c>
      <c r="BP64" s="24">
        <f t="shared" si="48"/>
        <v>0</v>
      </c>
      <c r="BQ64" s="24">
        <f t="shared" si="48"/>
        <v>0</v>
      </c>
      <c r="BR64" s="24">
        <f t="shared" si="48"/>
        <v>0</v>
      </c>
      <c r="BS64" s="24">
        <f t="shared" si="48"/>
        <v>0</v>
      </c>
      <c r="BT64" s="24">
        <f t="shared" si="48"/>
        <v>0</v>
      </c>
    </row>
    <row r="65" spans="1:72" outlineLevel="1" x14ac:dyDescent="0.25">
      <c r="A65" s="11" t="s">
        <v>35</v>
      </c>
      <c r="C65" s="2" t="s">
        <v>96</v>
      </c>
      <c r="D65" s="8">
        <f>IFERROR(
GETPIVOTDATA("[Base_Tarjetas].[Importe]",TDinamica_R!$A$3,
"[Base_Tarjetas].[PERIODO]","[Base_Tarjetas].[PERIODO].&amp;[" &amp; TEXT(D$6,"yyyymm") &amp; "]",
"[Base_Tarjetas].[Metrica]","[Base_Tarjetas].[Metrica].&amp;[" &amp; $A65 &amp; "]",
"[Base_Tarjetas].[SEGMENTO_DESCRIP]","[Base_Tarjetas].[SEGMENTO_DESCRIP].&amp;[" &amp; $C$6 &amp; "]",
"[Base_Tarjetas].[SITUACION]","[Base_Tarjetas].[SITUACION].&amp;[" &amp; $C65 &amp; "]",
"[Base_Tarjetas].[TIPO]","[Base_Tarjetas].[TIPO].&amp;[" &amp; $C$1 &amp; "]")/1000,
0)</f>
        <v>0</v>
      </c>
      <c r="E65" s="8">
        <f>IFERROR(
GETPIVOTDATA("[Base_Tarjetas].[Importe]",TDinamica_R!$A$3,
"[Base_Tarjetas].[PERIODO]","[Base_Tarjetas].[PERIODO].&amp;[" &amp; TEXT(E$6,"yyyymm") &amp; "]",
"[Base_Tarjetas].[Metrica]","[Base_Tarjetas].[Metrica].&amp;[" &amp; $A65 &amp; "]",
"[Base_Tarjetas].[SEGMENTO_DESCRIP]","[Base_Tarjetas].[SEGMENTO_DESCRIP].&amp;[" &amp; $C$6 &amp; "]",
"[Base_Tarjetas].[SITUACION]","[Base_Tarjetas].[SITUACION].&amp;[" &amp; $C65 &amp; "]",
"[Base_Tarjetas].[TIPO]","[Base_Tarjetas].[TIPO].&amp;[" &amp; $C$1 &amp; "]")/1000,
0)</f>
        <v>0</v>
      </c>
      <c r="F65" s="8">
        <f>IFERROR(
GETPIVOTDATA("[Base_Tarjetas].[Importe]",TDinamica_R!$A$3,
"[Base_Tarjetas].[PERIODO]","[Base_Tarjetas].[PERIODO].&amp;[" &amp; TEXT(F$6,"yyyymm") &amp; "]",
"[Base_Tarjetas].[Metrica]","[Base_Tarjetas].[Metrica].&amp;[" &amp; $A65 &amp; "]",
"[Base_Tarjetas].[SEGMENTO_DESCRIP]","[Base_Tarjetas].[SEGMENTO_DESCRIP].&amp;[" &amp; $C$6 &amp; "]",
"[Base_Tarjetas].[SITUACION]","[Base_Tarjetas].[SITUACION].&amp;[" &amp; $C65 &amp; "]",
"[Base_Tarjetas].[TIPO]","[Base_Tarjetas].[TIPO].&amp;[" &amp; $C$1 &amp; "]")/1000,
0)</f>
        <v>0</v>
      </c>
      <c r="G65" s="8">
        <f>IFERROR(
GETPIVOTDATA("[Base_Tarjetas].[Importe]",TDinamica_R!$A$3,
"[Base_Tarjetas].[PERIODO]","[Base_Tarjetas].[PERIODO].&amp;[" &amp; TEXT(G$6,"yyyymm") &amp; "]",
"[Base_Tarjetas].[Metrica]","[Base_Tarjetas].[Metrica].&amp;[" &amp; $A65 &amp; "]",
"[Base_Tarjetas].[SEGMENTO_DESCRIP]","[Base_Tarjetas].[SEGMENTO_DESCRIP].&amp;[" &amp; $C$6 &amp; "]",
"[Base_Tarjetas].[SITUACION]","[Base_Tarjetas].[SITUACION].&amp;[" &amp; $C65 &amp; "]",
"[Base_Tarjetas].[TIPO]","[Base_Tarjetas].[TIPO].&amp;[" &amp; $C$1 &amp; "]")/1000,
0)</f>
        <v>0</v>
      </c>
      <c r="H65" s="8">
        <f>IFERROR(
GETPIVOTDATA("[Base_Tarjetas].[Importe]",TDinamica_R!$A$3,
"[Base_Tarjetas].[PERIODO]","[Base_Tarjetas].[PERIODO].&amp;[" &amp; TEXT(H$6,"yyyymm") &amp; "]",
"[Base_Tarjetas].[Metrica]","[Base_Tarjetas].[Metrica].&amp;[" &amp; $A65 &amp; "]",
"[Base_Tarjetas].[SEGMENTO_DESCRIP]","[Base_Tarjetas].[SEGMENTO_DESCRIP].&amp;[" &amp; $C$6 &amp; "]",
"[Base_Tarjetas].[SITUACION]","[Base_Tarjetas].[SITUACION].&amp;[" &amp; $C65 &amp; "]",
"[Base_Tarjetas].[TIPO]","[Base_Tarjetas].[TIPO].&amp;[" &amp; $C$1 &amp; "]")/1000,
0)</f>
        <v>0</v>
      </c>
      <c r="I65" s="8">
        <f>IFERROR(
GETPIVOTDATA("[Base_Tarjetas].[Importe]",TDinamica_R!$A$3,
"[Base_Tarjetas].[PERIODO]","[Base_Tarjetas].[PERIODO].&amp;[" &amp; TEXT(I$6,"yyyymm") &amp; "]",
"[Base_Tarjetas].[Metrica]","[Base_Tarjetas].[Metrica].&amp;[" &amp; $A65 &amp; "]",
"[Base_Tarjetas].[SEGMENTO_DESCRIP]","[Base_Tarjetas].[SEGMENTO_DESCRIP].&amp;[" &amp; $C$6 &amp; "]",
"[Base_Tarjetas].[SITUACION]","[Base_Tarjetas].[SITUACION].&amp;[" &amp; $C65 &amp; "]",
"[Base_Tarjetas].[TIPO]","[Base_Tarjetas].[TIPO].&amp;[" &amp; $C$1 &amp; "]")/1000,
0)</f>
        <v>0</v>
      </c>
      <c r="J65" s="8">
        <f>IFERROR(
GETPIVOTDATA("[Base_Tarjetas].[Importe]",TDinamica_R!$A$3,
"[Base_Tarjetas].[PERIODO]","[Base_Tarjetas].[PERIODO].&amp;[" &amp; TEXT(J$6,"yyyymm") &amp; "]",
"[Base_Tarjetas].[Metrica]","[Base_Tarjetas].[Metrica].&amp;[" &amp; $A65 &amp; "]",
"[Base_Tarjetas].[SEGMENTO_DESCRIP]","[Base_Tarjetas].[SEGMENTO_DESCRIP].&amp;[" &amp; $C$6 &amp; "]",
"[Base_Tarjetas].[SITUACION]","[Base_Tarjetas].[SITUACION].&amp;[" &amp; $C65 &amp; "]",
"[Base_Tarjetas].[TIPO]","[Base_Tarjetas].[TIPO].&amp;[" &amp; $C$1 &amp; "]")/1000,
0)</f>
        <v>0</v>
      </c>
      <c r="K65" s="8">
        <f>IFERROR(
GETPIVOTDATA("[Base_Tarjetas].[Importe]",TDinamica_R!$A$3,
"[Base_Tarjetas].[PERIODO]","[Base_Tarjetas].[PERIODO].&amp;[" &amp; TEXT(K$6,"yyyymm") &amp; "]",
"[Base_Tarjetas].[Metrica]","[Base_Tarjetas].[Metrica].&amp;[" &amp; $A65 &amp; "]",
"[Base_Tarjetas].[SEGMENTO_DESCRIP]","[Base_Tarjetas].[SEGMENTO_DESCRIP].&amp;[" &amp; $C$6 &amp; "]",
"[Base_Tarjetas].[SITUACION]","[Base_Tarjetas].[SITUACION].&amp;[" &amp; $C65 &amp; "]",
"[Base_Tarjetas].[TIPO]","[Base_Tarjetas].[TIPO].&amp;[" &amp; $C$1 &amp; "]")/1000,
0)</f>
        <v>0</v>
      </c>
      <c r="L65" s="8">
        <f>IFERROR(
GETPIVOTDATA("[Base_Tarjetas].[Importe]",TDinamica_R!$A$3,
"[Base_Tarjetas].[PERIODO]","[Base_Tarjetas].[PERIODO].&amp;[" &amp; TEXT(L$6,"yyyymm") &amp; "]",
"[Base_Tarjetas].[Metrica]","[Base_Tarjetas].[Metrica].&amp;[" &amp; $A65 &amp; "]",
"[Base_Tarjetas].[SEGMENTO_DESCRIP]","[Base_Tarjetas].[SEGMENTO_DESCRIP].&amp;[" &amp; $C$6 &amp; "]",
"[Base_Tarjetas].[SITUACION]","[Base_Tarjetas].[SITUACION].&amp;[" &amp; $C65 &amp; "]",
"[Base_Tarjetas].[TIPO]","[Base_Tarjetas].[TIPO].&amp;[" &amp; $C$1 &amp; "]")/1000,
0)</f>
        <v>0</v>
      </c>
      <c r="M65" s="8">
        <f>IFERROR(
GETPIVOTDATA("[Base_Tarjetas].[Importe]",TDinamica_R!$A$3,
"[Base_Tarjetas].[PERIODO]","[Base_Tarjetas].[PERIODO].&amp;[" &amp; TEXT(M$6,"yyyymm") &amp; "]",
"[Base_Tarjetas].[Metrica]","[Base_Tarjetas].[Metrica].&amp;[" &amp; $A65 &amp; "]",
"[Base_Tarjetas].[SEGMENTO_DESCRIP]","[Base_Tarjetas].[SEGMENTO_DESCRIP].&amp;[" &amp; $C$6 &amp; "]",
"[Base_Tarjetas].[SITUACION]","[Base_Tarjetas].[SITUACION].&amp;[" &amp; $C65 &amp; "]",
"[Base_Tarjetas].[TIPO]","[Base_Tarjetas].[TIPO].&amp;[" &amp; $C$1 &amp; "]")/1000,
0)</f>
        <v>0</v>
      </c>
      <c r="N65" s="8">
        <f>IFERROR(
GETPIVOTDATA("[Base_Tarjetas].[Importe]",TDinamica_R!$A$3,
"[Base_Tarjetas].[PERIODO]","[Base_Tarjetas].[PERIODO].&amp;[" &amp; TEXT(N$6,"yyyymm") &amp; "]",
"[Base_Tarjetas].[Metrica]","[Base_Tarjetas].[Metrica].&amp;[" &amp; $A65 &amp; "]",
"[Base_Tarjetas].[SEGMENTO_DESCRIP]","[Base_Tarjetas].[SEGMENTO_DESCRIP].&amp;[" &amp; $C$6 &amp; "]",
"[Base_Tarjetas].[SITUACION]","[Base_Tarjetas].[SITUACION].&amp;[" &amp; $C65 &amp; "]",
"[Base_Tarjetas].[TIPO]","[Base_Tarjetas].[TIPO].&amp;[" &amp; $C$1 &amp; "]")/1000,
0)</f>
        <v>0</v>
      </c>
      <c r="O65" s="8">
        <f>IFERROR(
GETPIVOTDATA("[Base_Tarjetas].[Importe]",TDinamica_R!$A$3,
"[Base_Tarjetas].[PERIODO]","[Base_Tarjetas].[PERIODO].&amp;[" &amp; TEXT(O$6,"yyyymm") &amp; "]",
"[Base_Tarjetas].[Metrica]","[Base_Tarjetas].[Metrica].&amp;[" &amp; $A65 &amp; "]",
"[Base_Tarjetas].[SEGMENTO_DESCRIP]","[Base_Tarjetas].[SEGMENTO_DESCRIP].&amp;[" &amp; $C$6 &amp; "]",
"[Base_Tarjetas].[SITUACION]","[Base_Tarjetas].[SITUACION].&amp;[" &amp; $C65 &amp; "]",
"[Base_Tarjetas].[TIPO]","[Base_Tarjetas].[TIPO].&amp;[" &amp; $C$1 &amp; "]")/1000,
0)</f>
        <v>0</v>
      </c>
      <c r="P65" s="8">
        <f>IFERROR(
GETPIVOTDATA("[Base_Tarjetas].[Importe]",TDinamica_R!$A$3,
"[Base_Tarjetas].[PERIODO]","[Base_Tarjetas].[PERIODO].&amp;[" &amp; TEXT(P$6,"yyyymm") &amp; "]",
"[Base_Tarjetas].[Metrica]","[Base_Tarjetas].[Metrica].&amp;[" &amp; $A65 &amp; "]",
"[Base_Tarjetas].[SEGMENTO_DESCRIP]","[Base_Tarjetas].[SEGMENTO_DESCRIP].&amp;[" &amp; $C$6 &amp; "]",
"[Base_Tarjetas].[SITUACION]","[Base_Tarjetas].[SITUACION].&amp;[" &amp; $C65 &amp; "]",
"[Base_Tarjetas].[TIPO]","[Base_Tarjetas].[TIPO].&amp;[" &amp; $C$1 &amp; "]")/1000,
0)</f>
        <v>0</v>
      </c>
      <c r="Q65" s="8">
        <f>IFERROR(
GETPIVOTDATA("[Base_Tarjetas].[Importe]",TDinamica_R!$A$3,
"[Base_Tarjetas].[PERIODO]","[Base_Tarjetas].[PERIODO].&amp;[" &amp; TEXT(Q$6,"yyyymm") &amp; "]",
"[Base_Tarjetas].[Metrica]","[Base_Tarjetas].[Metrica].&amp;[" &amp; $A65 &amp; "]",
"[Base_Tarjetas].[SEGMENTO_DESCRIP]","[Base_Tarjetas].[SEGMENTO_DESCRIP].&amp;[" &amp; $C$6 &amp; "]",
"[Base_Tarjetas].[SITUACION]","[Base_Tarjetas].[SITUACION].&amp;[" &amp; $C65 &amp; "]",
"[Base_Tarjetas].[TIPO]","[Base_Tarjetas].[TIPO].&amp;[" &amp; $C$1 &amp; "]")/1000,
0)</f>
        <v>0</v>
      </c>
      <c r="R65" s="8">
        <f>IFERROR(
GETPIVOTDATA("[Base_Tarjetas].[Importe]",TDinamica_R!$A$3,
"[Base_Tarjetas].[PERIODO]","[Base_Tarjetas].[PERIODO].&amp;[" &amp; TEXT(R$6,"yyyymm") &amp; "]",
"[Base_Tarjetas].[Metrica]","[Base_Tarjetas].[Metrica].&amp;[" &amp; $A65 &amp; "]",
"[Base_Tarjetas].[SEGMENTO_DESCRIP]","[Base_Tarjetas].[SEGMENTO_DESCRIP].&amp;[" &amp; $C$6 &amp; "]",
"[Base_Tarjetas].[SITUACION]","[Base_Tarjetas].[SITUACION].&amp;[" &amp; $C65 &amp; "]",
"[Base_Tarjetas].[TIPO]","[Base_Tarjetas].[TIPO].&amp;[" &amp; $C$1 &amp; "]")/1000,
0)</f>
        <v>0</v>
      </c>
      <c r="S65" s="8">
        <f>IFERROR(
GETPIVOTDATA("[Base_Tarjetas].[Importe]",TDinamica_R!$A$3,
"[Base_Tarjetas].[PERIODO]","[Base_Tarjetas].[PERIODO].&amp;[" &amp; TEXT(S$6,"yyyymm") &amp; "]",
"[Base_Tarjetas].[Metrica]","[Base_Tarjetas].[Metrica].&amp;[" &amp; $A65 &amp; "]",
"[Base_Tarjetas].[SEGMENTO_DESCRIP]","[Base_Tarjetas].[SEGMENTO_DESCRIP].&amp;[" &amp; $C$6 &amp; "]",
"[Base_Tarjetas].[SITUACION]","[Base_Tarjetas].[SITUACION].&amp;[" &amp; $C65 &amp; "]",
"[Base_Tarjetas].[TIPO]","[Base_Tarjetas].[TIPO].&amp;[" &amp; $C$1 &amp; "]")/1000,
0)</f>
        <v>0</v>
      </c>
      <c r="T65" s="8">
        <f>IFERROR(
GETPIVOTDATA("[Base_Tarjetas].[Importe]",TDinamica_R!$A$3,
"[Base_Tarjetas].[PERIODO]","[Base_Tarjetas].[PERIODO].&amp;[" &amp; TEXT(T$6,"yyyymm") &amp; "]",
"[Base_Tarjetas].[Metrica]","[Base_Tarjetas].[Metrica].&amp;[" &amp; $A65 &amp; "]",
"[Base_Tarjetas].[SEGMENTO_DESCRIP]","[Base_Tarjetas].[SEGMENTO_DESCRIP].&amp;[" &amp; $C$6 &amp; "]",
"[Base_Tarjetas].[SITUACION]","[Base_Tarjetas].[SITUACION].&amp;[" &amp; $C65 &amp; "]",
"[Base_Tarjetas].[TIPO]","[Base_Tarjetas].[TIPO].&amp;[" &amp; $C$1 &amp; "]")/1000,
0)</f>
        <v>0</v>
      </c>
      <c r="U65" s="8">
        <f>IFERROR(
GETPIVOTDATA("[Base_Tarjetas].[Importe]",TDinamica_R!$A$3,
"[Base_Tarjetas].[PERIODO]","[Base_Tarjetas].[PERIODO].&amp;[" &amp; TEXT(U$6,"yyyymm") &amp; "]",
"[Base_Tarjetas].[Metrica]","[Base_Tarjetas].[Metrica].&amp;[" &amp; $A65 &amp; "]",
"[Base_Tarjetas].[SEGMENTO_DESCRIP]","[Base_Tarjetas].[SEGMENTO_DESCRIP].&amp;[" &amp; $C$6 &amp; "]",
"[Base_Tarjetas].[SITUACION]","[Base_Tarjetas].[SITUACION].&amp;[" &amp; $C65 &amp; "]",
"[Base_Tarjetas].[TIPO]","[Base_Tarjetas].[TIPO].&amp;[" &amp; $C$1 &amp; "]")/1000,
0)</f>
        <v>0</v>
      </c>
      <c r="V65" s="8">
        <f>IFERROR(
GETPIVOTDATA("[Base_Tarjetas].[Importe]",TDinamica_R!$A$3,
"[Base_Tarjetas].[PERIODO]","[Base_Tarjetas].[PERIODO].&amp;[" &amp; TEXT(V$6,"yyyymm") &amp; "]",
"[Base_Tarjetas].[Metrica]","[Base_Tarjetas].[Metrica].&amp;[" &amp; $A65 &amp; "]",
"[Base_Tarjetas].[SEGMENTO_DESCRIP]","[Base_Tarjetas].[SEGMENTO_DESCRIP].&amp;[" &amp; $C$6 &amp; "]",
"[Base_Tarjetas].[SITUACION]","[Base_Tarjetas].[SITUACION].&amp;[" &amp; $C65 &amp; "]",
"[Base_Tarjetas].[TIPO]","[Base_Tarjetas].[TIPO].&amp;[" &amp; $C$1 &amp; "]")/1000,
0)</f>
        <v>0</v>
      </c>
      <c r="W65" s="8">
        <f>IFERROR(
GETPIVOTDATA("[Base_Tarjetas].[Importe]",TDinamica_R!$A$3,
"[Base_Tarjetas].[PERIODO]","[Base_Tarjetas].[PERIODO].&amp;[" &amp; TEXT(W$6,"yyyymm") &amp; "]",
"[Base_Tarjetas].[Metrica]","[Base_Tarjetas].[Metrica].&amp;[" &amp; $A65 &amp; "]",
"[Base_Tarjetas].[SEGMENTO_DESCRIP]","[Base_Tarjetas].[SEGMENTO_DESCRIP].&amp;[" &amp; $C$6 &amp; "]",
"[Base_Tarjetas].[SITUACION]","[Base_Tarjetas].[SITUACION].&amp;[" &amp; $C65 &amp; "]",
"[Base_Tarjetas].[TIPO]","[Base_Tarjetas].[TIPO].&amp;[" &amp; $C$1 &amp; "]")/1000,
0)</f>
        <v>0</v>
      </c>
      <c r="X65" s="8">
        <f>IFERROR(
GETPIVOTDATA("[Base_Tarjetas].[Importe]",TDinamica_R!$A$3,
"[Base_Tarjetas].[PERIODO]","[Base_Tarjetas].[PERIODO].&amp;[" &amp; TEXT(X$6,"yyyymm") &amp; "]",
"[Base_Tarjetas].[Metrica]","[Base_Tarjetas].[Metrica].&amp;[" &amp; $A65 &amp; "]",
"[Base_Tarjetas].[SEGMENTO_DESCRIP]","[Base_Tarjetas].[SEGMENTO_DESCRIP].&amp;[" &amp; $C$6 &amp; "]",
"[Base_Tarjetas].[SITUACION]","[Base_Tarjetas].[SITUACION].&amp;[" &amp; $C65 &amp; "]",
"[Base_Tarjetas].[TIPO]","[Base_Tarjetas].[TIPO].&amp;[" &amp; $C$1 &amp; "]")/1000,
0)</f>
        <v>0</v>
      </c>
      <c r="Y65" s="8">
        <f>IFERROR(
GETPIVOTDATA("[Base_Tarjetas].[Importe]",TDinamica_R!$A$3,
"[Base_Tarjetas].[PERIODO]","[Base_Tarjetas].[PERIODO].&amp;[" &amp; TEXT(Y$6,"yyyymm") &amp; "]",
"[Base_Tarjetas].[Metrica]","[Base_Tarjetas].[Metrica].&amp;[" &amp; $A65 &amp; "]",
"[Base_Tarjetas].[SEGMENTO_DESCRIP]","[Base_Tarjetas].[SEGMENTO_DESCRIP].&amp;[" &amp; $C$6 &amp; "]",
"[Base_Tarjetas].[SITUACION]","[Base_Tarjetas].[SITUACION].&amp;[" &amp; $C65 &amp; "]",
"[Base_Tarjetas].[TIPO]","[Base_Tarjetas].[TIPO].&amp;[" &amp; $C$1 &amp; "]")/1000,
0)</f>
        <v>0</v>
      </c>
      <c r="Z65" s="8">
        <f>IFERROR(
GETPIVOTDATA("[Base_Tarjetas].[Importe]",TDinamica_R!$A$3,
"[Base_Tarjetas].[PERIODO]","[Base_Tarjetas].[PERIODO].&amp;[" &amp; TEXT(Z$6,"yyyymm") &amp; "]",
"[Base_Tarjetas].[Metrica]","[Base_Tarjetas].[Metrica].&amp;[" &amp; $A65 &amp; "]",
"[Base_Tarjetas].[SEGMENTO_DESCRIP]","[Base_Tarjetas].[SEGMENTO_DESCRIP].&amp;[" &amp; $C$6 &amp; "]",
"[Base_Tarjetas].[SITUACION]","[Base_Tarjetas].[SITUACION].&amp;[" &amp; $C65 &amp; "]",
"[Base_Tarjetas].[TIPO]","[Base_Tarjetas].[TIPO].&amp;[" &amp; $C$1 &amp; "]")/1000,
0)</f>
        <v>0</v>
      </c>
      <c r="AA65" s="8">
        <f>IFERROR(
GETPIVOTDATA("[Base_Tarjetas].[Importe]",TDinamica_R!$A$3,
"[Base_Tarjetas].[PERIODO]","[Base_Tarjetas].[PERIODO].&amp;[" &amp; TEXT(AA$6,"yyyymm") &amp; "]",
"[Base_Tarjetas].[Metrica]","[Base_Tarjetas].[Metrica].&amp;[" &amp; $A65 &amp; "]",
"[Base_Tarjetas].[SEGMENTO_DESCRIP]","[Base_Tarjetas].[SEGMENTO_DESCRIP].&amp;[" &amp; $C$6 &amp; "]",
"[Base_Tarjetas].[SITUACION]","[Base_Tarjetas].[SITUACION].&amp;[" &amp; $C65 &amp; "]",
"[Base_Tarjetas].[TIPO]","[Base_Tarjetas].[TIPO].&amp;[" &amp; $C$1 &amp; "]")/1000,
0)</f>
        <v>0</v>
      </c>
      <c r="AB65" s="8">
        <f>IFERROR(
GETPIVOTDATA("[Base_Tarjetas].[Importe]",TDinamica_R!$A$3,
"[Base_Tarjetas].[PERIODO]","[Base_Tarjetas].[PERIODO].&amp;[" &amp; TEXT(AB$6,"yyyymm") &amp; "]",
"[Base_Tarjetas].[Metrica]","[Base_Tarjetas].[Metrica].&amp;[" &amp; $A65 &amp; "]",
"[Base_Tarjetas].[SEGMENTO_DESCRIP]","[Base_Tarjetas].[SEGMENTO_DESCRIP].&amp;[" &amp; $C$6 &amp; "]",
"[Base_Tarjetas].[SITUACION]","[Base_Tarjetas].[SITUACION].&amp;[" &amp; $C65 &amp; "]",
"[Base_Tarjetas].[TIPO]","[Base_Tarjetas].[TIPO].&amp;[" &amp; $C$1 &amp; "]")/1000,
0)</f>
        <v>0</v>
      </c>
      <c r="AC65" s="8">
        <f>IFERROR(
GETPIVOTDATA("[Base_Tarjetas].[Importe]",TDinamica_R!$A$3,
"[Base_Tarjetas].[PERIODO]","[Base_Tarjetas].[PERIODO].&amp;[" &amp; TEXT(AC$6,"yyyymm") &amp; "]",
"[Base_Tarjetas].[Metrica]","[Base_Tarjetas].[Metrica].&amp;[" &amp; $A65 &amp; "]",
"[Base_Tarjetas].[SEGMENTO_DESCRIP]","[Base_Tarjetas].[SEGMENTO_DESCRIP].&amp;[" &amp; $C$6 &amp; "]",
"[Base_Tarjetas].[SITUACION]","[Base_Tarjetas].[SITUACION].&amp;[" &amp; $C65 &amp; "]",
"[Base_Tarjetas].[TIPO]","[Base_Tarjetas].[TIPO].&amp;[" &amp; $C$1 &amp; "]")/1000,
0)</f>
        <v>0</v>
      </c>
      <c r="AD65" s="8">
        <f>IFERROR(
GETPIVOTDATA("[Base_Tarjetas].[Importe]",TDinamica_R!$A$3,
"[Base_Tarjetas].[PERIODO]","[Base_Tarjetas].[PERIODO].&amp;[" &amp; TEXT(AD$6,"yyyymm") &amp; "]",
"[Base_Tarjetas].[Metrica]","[Base_Tarjetas].[Metrica].&amp;[" &amp; $A65 &amp; "]",
"[Base_Tarjetas].[SEGMENTO_DESCRIP]","[Base_Tarjetas].[SEGMENTO_DESCRIP].&amp;[" &amp; $C$6 &amp; "]",
"[Base_Tarjetas].[SITUACION]","[Base_Tarjetas].[SITUACION].&amp;[" &amp; $C65 &amp; "]",
"[Base_Tarjetas].[TIPO]","[Base_Tarjetas].[TIPO].&amp;[" &amp; $C$1 &amp; "]")/1000,
0)</f>
        <v>0</v>
      </c>
      <c r="AE65" s="8">
        <f>IFERROR(
GETPIVOTDATA("[Base_Tarjetas].[Importe]",TDinamica_R!$A$3,
"[Base_Tarjetas].[PERIODO]","[Base_Tarjetas].[PERIODO].&amp;[" &amp; TEXT(AE$6,"yyyymm") &amp; "]",
"[Base_Tarjetas].[Metrica]","[Base_Tarjetas].[Metrica].&amp;[" &amp; $A65 &amp; "]",
"[Base_Tarjetas].[SEGMENTO_DESCRIP]","[Base_Tarjetas].[SEGMENTO_DESCRIP].&amp;[" &amp; $C$6 &amp; "]",
"[Base_Tarjetas].[SITUACION]","[Base_Tarjetas].[SITUACION].&amp;[" &amp; $C65 &amp; "]",
"[Base_Tarjetas].[TIPO]","[Base_Tarjetas].[TIPO].&amp;[" &amp; $C$1 &amp; "]")/1000,
0)</f>
        <v>0</v>
      </c>
      <c r="AF65" s="8">
        <f>IFERROR(
GETPIVOTDATA("[Base_Tarjetas].[Importe]",TDinamica_R!$A$3,
"[Base_Tarjetas].[PERIODO]","[Base_Tarjetas].[PERIODO].&amp;[" &amp; TEXT(AF$6,"yyyymm") &amp; "]",
"[Base_Tarjetas].[Metrica]","[Base_Tarjetas].[Metrica].&amp;[" &amp; $A65 &amp; "]",
"[Base_Tarjetas].[SEGMENTO_DESCRIP]","[Base_Tarjetas].[SEGMENTO_DESCRIP].&amp;[" &amp; $C$6 &amp; "]",
"[Base_Tarjetas].[SITUACION]","[Base_Tarjetas].[SITUACION].&amp;[" &amp; $C65 &amp; "]",
"[Base_Tarjetas].[TIPO]","[Base_Tarjetas].[TIPO].&amp;[" &amp; $C$1 &amp; "]")/1000,
0)</f>
        <v>0</v>
      </c>
      <c r="AG65" s="8">
        <f>IFERROR(
GETPIVOTDATA("[Base_Tarjetas].[Importe]",TDinamica_R!$A$3,
"[Base_Tarjetas].[PERIODO]","[Base_Tarjetas].[PERIODO].&amp;[" &amp; TEXT(AG$6,"yyyymm") &amp; "]",
"[Base_Tarjetas].[Metrica]","[Base_Tarjetas].[Metrica].&amp;[" &amp; $A65 &amp; "]",
"[Base_Tarjetas].[SEGMENTO_DESCRIP]","[Base_Tarjetas].[SEGMENTO_DESCRIP].&amp;[" &amp; $C$6 &amp; "]",
"[Base_Tarjetas].[SITUACION]","[Base_Tarjetas].[SITUACION].&amp;[" &amp; $C65 &amp; "]",
"[Base_Tarjetas].[TIPO]","[Base_Tarjetas].[TIPO].&amp;[" &amp; $C$1 &amp; "]")/1000,
0)</f>
        <v>0</v>
      </c>
      <c r="AH65" s="8">
        <f>IFERROR(
GETPIVOTDATA("[Base_Tarjetas].[Importe]",TDinamica_R!$A$3,
"[Base_Tarjetas].[PERIODO]","[Base_Tarjetas].[PERIODO].&amp;[" &amp; TEXT(AH$6,"yyyymm") &amp; "]",
"[Base_Tarjetas].[Metrica]","[Base_Tarjetas].[Metrica].&amp;[" &amp; $A65 &amp; "]",
"[Base_Tarjetas].[SEGMENTO_DESCRIP]","[Base_Tarjetas].[SEGMENTO_DESCRIP].&amp;[" &amp; $C$6 &amp; "]",
"[Base_Tarjetas].[SITUACION]","[Base_Tarjetas].[SITUACION].&amp;[" &amp; $C65 &amp; "]",
"[Base_Tarjetas].[TIPO]","[Base_Tarjetas].[TIPO].&amp;[" &amp; $C$1 &amp; "]")/1000,
0)</f>
        <v>0</v>
      </c>
      <c r="AI65" s="8">
        <f>IFERROR(
GETPIVOTDATA("[Base_Tarjetas].[Importe]",TDinamica_R!$A$3,
"[Base_Tarjetas].[PERIODO]","[Base_Tarjetas].[PERIODO].&amp;[" &amp; TEXT(AI$6,"yyyymm") &amp; "]",
"[Base_Tarjetas].[Metrica]","[Base_Tarjetas].[Metrica].&amp;[" &amp; $A65 &amp; "]",
"[Base_Tarjetas].[SEGMENTO_DESCRIP]","[Base_Tarjetas].[SEGMENTO_DESCRIP].&amp;[" &amp; $C$6 &amp; "]",
"[Base_Tarjetas].[SITUACION]","[Base_Tarjetas].[SITUACION].&amp;[" &amp; $C65 &amp; "]",
"[Base_Tarjetas].[TIPO]","[Base_Tarjetas].[TIPO].&amp;[" &amp; $C$1 &amp; "]")/1000,
0)</f>
        <v>0</v>
      </c>
      <c r="AJ65" s="8">
        <f>IFERROR(
GETPIVOTDATA("[Base_Tarjetas].[Importe]",TDinamica_R!$A$3,
"[Base_Tarjetas].[PERIODO]","[Base_Tarjetas].[PERIODO].&amp;[" &amp; TEXT(AJ$6,"yyyymm") &amp; "]",
"[Base_Tarjetas].[Metrica]","[Base_Tarjetas].[Metrica].&amp;[" &amp; $A65 &amp; "]",
"[Base_Tarjetas].[SEGMENTO_DESCRIP]","[Base_Tarjetas].[SEGMENTO_DESCRIP].&amp;[" &amp; $C$6 &amp; "]",
"[Base_Tarjetas].[SITUACION]","[Base_Tarjetas].[SITUACION].&amp;[" &amp; $C65 &amp; "]",
"[Base_Tarjetas].[TIPO]","[Base_Tarjetas].[TIPO].&amp;[" &amp; $C$1 &amp; "]")/1000,
0)</f>
        <v>0</v>
      </c>
      <c r="AK65" s="8">
        <f>IFERROR(
GETPIVOTDATA("[Base_Tarjetas].[Importe]",TDinamica_R!$A$3,
"[Base_Tarjetas].[PERIODO]","[Base_Tarjetas].[PERIODO].&amp;[" &amp; TEXT(AK$6,"yyyymm") &amp; "]",
"[Base_Tarjetas].[Metrica]","[Base_Tarjetas].[Metrica].&amp;[" &amp; $A65 &amp; "]",
"[Base_Tarjetas].[SEGMENTO_DESCRIP]","[Base_Tarjetas].[SEGMENTO_DESCRIP].&amp;[" &amp; $C$6 &amp; "]",
"[Base_Tarjetas].[SITUACION]","[Base_Tarjetas].[SITUACION].&amp;[" &amp; $C65 &amp; "]",
"[Base_Tarjetas].[TIPO]","[Base_Tarjetas].[TIPO].&amp;[" &amp; $C$1 &amp; "]")/1000,
0)</f>
        <v>0</v>
      </c>
      <c r="AL65" s="8">
        <f>IFERROR(
GETPIVOTDATA("[Base_Tarjetas].[Importe]",TDinamica_R!$A$3,
"[Base_Tarjetas].[PERIODO]","[Base_Tarjetas].[PERIODO].&amp;[" &amp; TEXT(AL$6,"yyyymm") &amp; "]",
"[Base_Tarjetas].[Metrica]","[Base_Tarjetas].[Metrica].&amp;[" &amp; $A65 &amp; "]",
"[Base_Tarjetas].[SEGMENTO_DESCRIP]","[Base_Tarjetas].[SEGMENTO_DESCRIP].&amp;[" &amp; $C$6 &amp; "]",
"[Base_Tarjetas].[SITUACION]","[Base_Tarjetas].[SITUACION].&amp;[" &amp; $C65 &amp; "]",
"[Base_Tarjetas].[TIPO]","[Base_Tarjetas].[TIPO].&amp;[" &amp; $C$1 &amp; "]")/1000,
0)</f>
        <v>0</v>
      </c>
      <c r="AM65" s="8">
        <f>IFERROR(
GETPIVOTDATA("[Base_Tarjetas].[Importe]",TDinamica_R!$A$3,
"[Base_Tarjetas].[PERIODO]","[Base_Tarjetas].[PERIODO].&amp;[" &amp; TEXT(AM$6,"yyyymm") &amp; "]",
"[Base_Tarjetas].[Metrica]","[Base_Tarjetas].[Metrica].&amp;[" &amp; $A65 &amp; "]",
"[Base_Tarjetas].[SEGMENTO_DESCRIP]","[Base_Tarjetas].[SEGMENTO_DESCRIP].&amp;[" &amp; $C$6 &amp; "]",
"[Base_Tarjetas].[SITUACION]","[Base_Tarjetas].[SITUACION].&amp;[" &amp; $C65 &amp; "]",
"[Base_Tarjetas].[TIPO]","[Base_Tarjetas].[TIPO].&amp;[" &amp; $C$1 &amp; "]")/1000,
0)</f>
        <v>0</v>
      </c>
      <c r="AN65" s="8">
        <f>IFERROR(
GETPIVOTDATA("[Base_Tarjetas].[Importe]",TDinamica_R!$A$3,
"[Base_Tarjetas].[PERIODO]","[Base_Tarjetas].[PERIODO].&amp;[" &amp; TEXT(AN$6,"yyyymm") &amp; "]",
"[Base_Tarjetas].[Metrica]","[Base_Tarjetas].[Metrica].&amp;[" &amp; $A65 &amp; "]",
"[Base_Tarjetas].[SEGMENTO_DESCRIP]","[Base_Tarjetas].[SEGMENTO_DESCRIP].&amp;[" &amp; $C$6 &amp; "]",
"[Base_Tarjetas].[SITUACION]","[Base_Tarjetas].[SITUACION].&amp;[" &amp; $C65 &amp; "]",
"[Base_Tarjetas].[TIPO]","[Base_Tarjetas].[TIPO].&amp;[" &amp; $C$1 &amp; "]")/1000,
0)</f>
        <v>0</v>
      </c>
      <c r="AO65" s="8">
        <f>IFERROR(
GETPIVOTDATA("[Base_Tarjetas].[Importe]",TDinamica_R!$A$3,
"[Base_Tarjetas].[PERIODO]","[Base_Tarjetas].[PERIODO].&amp;[" &amp; TEXT(AO$6,"yyyymm") &amp; "]",
"[Base_Tarjetas].[Metrica]","[Base_Tarjetas].[Metrica].&amp;[" &amp; $A65 &amp; "]",
"[Base_Tarjetas].[SEGMENTO_DESCRIP]","[Base_Tarjetas].[SEGMENTO_DESCRIP].&amp;[" &amp; $C$6 &amp; "]",
"[Base_Tarjetas].[SITUACION]","[Base_Tarjetas].[SITUACION].&amp;[" &amp; $C65 &amp; "]",
"[Base_Tarjetas].[TIPO]","[Base_Tarjetas].[TIPO].&amp;[" &amp; $C$1 &amp; "]")/1000,
0)</f>
        <v>0</v>
      </c>
      <c r="AP65" s="8">
        <f>IFERROR(
GETPIVOTDATA("[Base_Tarjetas].[Importe]",TDinamica_R!$A$3,
"[Base_Tarjetas].[PERIODO]","[Base_Tarjetas].[PERIODO].&amp;[" &amp; TEXT(AP$6,"yyyymm") &amp; "]",
"[Base_Tarjetas].[Metrica]","[Base_Tarjetas].[Metrica].&amp;[" &amp; $A65 &amp; "]",
"[Base_Tarjetas].[SEGMENTO_DESCRIP]","[Base_Tarjetas].[SEGMENTO_DESCRIP].&amp;[" &amp; $C$6 &amp; "]",
"[Base_Tarjetas].[SITUACION]","[Base_Tarjetas].[SITUACION].&amp;[" &amp; $C65 &amp; "]",
"[Base_Tarjetas].[TIPO]","[Base_Tarjetas].[TIPO].&amp;[" &amp; $C$1 &amp; "]")/1000,
0)</f>
        <v>0</v>
      </c>
      <c r="AQ65" s="8">
        <f>IFERROR(
GETPIVOTDATA("[Base_Tarjetas].[Importe]",TDinamica_R!$A$3,
"[Base_Tarjetas].[PERIODO]","[Base_Tarjetas].[PERIODO].&amp;[" &amp; TEXT(AQ$6,"yyyymm") &amp; "]",
"[Base_Tarjetas].[Metrica]","[Base_Tarjetas].[Metrica].&amp;[" &amp; $A65 &amp; "]",
"[Base_Tarjetas].[SEGMENTO_DESCRIP]","[Base_Tarjetas].[SEGMENTO_DESCRIP].&amp;[" &amp; $C$6 &amp; "]",
"[Base_Tarjetas].[SITUACION]","[Base_Tarjetas].[SITUACION].&amp;[" &amp; $C65 &amp; "]",
"[Base_Tarjetas].[TIPO]","[Base_Tarjetas].[TIPO].&amp;[" &amp; $C$1 &amp; "]")/1000,
0)</f>
        <v>0</v>
      </c>
      <c r="AR65" s="8">
        <f>IFERROR(
GETPIVOTDATA("[Base_Tarjetas].[Importe]",TDinamica_R!$A$3,
"[Base_Tarjetas].[PERIODO]","[Base_Tarjetas].[PERIODO].&amp;[" &amp; TEXT(AR$6,"yyyymm") &amp; "]",
"[Base_Tarjetas].[Metrica]","[Base_Tarjetas].[Metrica].&amp;[" &amp; $A65 &amp; "]",
"[Base_Tarjetas].[SEGMENTO_DESCRIP]","[Base_Tarjetas].[SEGMENTO_DESCRIP].&amp;[" &amp; $C$6 &amp; "]",
"[Base_Tarjetas].[SITUACION]","[Base_Tarjetas].[SITUACION].&amp;[" &amp; $C65 &amp; "]",
"[Base_Tarjetas].[TIPO]","[Base_Tarjetas].[TIPO].&amp;[" &amp; $C$1 &amp; "]")/1000,
0)</f>
        <v>0</v>
      </c>
      <c r="AS65" s="8">
        <f>IFERROR(
GETPIVOTDATA("[Base_Tarjetas].[Importe]",TDinamica_R!$A$3,
"[Base_Tarjetas].[PERIODO]","[Base_Tarjetas].[PERIODO].&amp;[" &amp; TEXT(AS$6,"yyyymm") &amp; "]",
"[Base_Tarjetas].[Metrica]","[Base_Tarjetas].[Metrica].&amp;[" &amp; $A65 &amp; "]",
"[Base_Tarjetas].[SEGMENTO_DESCRIP]","[Base_Tarjetas].[SEGMENTO_DESCRIP].&amp;[" &amp; $C$6 &amp; "]",
"[Base_Tarjetas].[SITUACION]","[Base_Tarjetas].[SITUACION].&amp;[" &amp; $C65 &amp; "]",
"[Base_Tarjetas].[TIPO]","[Base_Tarjetas].[TIPO].&amp;[" &amp; $C$1 &amp; "]")/1000,
0)</f>
        <v>0</v>
      </c>
      <c r="AT65" s="8">
        <f>IFERROR(
GETPIVOTDATA("[Base_Tarjetas].[Importe]",TDinamica_R!$A$3,
"[Base_Tarjetas].[PERIODO]","[Base_Tarjetas].[PERIODO].&amp;[" &amp; TEXT(AT$6,"yyyymm") &amp; "]",
"[Base_Tarjetas].[Metrica]","[Base_Tarjetas].[Metrica].&amp;[" &amp; $A65 &amp; "]",
"[Base_Tarjetas].[SEGMENTO_DESCRIP]","[Base_Tarjetas].[SEGMENTO_DESCRIP].&amp;[" &amp; $C$6 &amp; "]",
"[Base_Tarjetas].[SITUACION]","[Base_Tarjetas].[SITUACION].&amp;[" &amp; $C65 &amp; "]",
"[Base_Tarjetas].[TIPO]","[Base_Tarjetas].[TIPO].&amp;[" &amp; $C$1 &amp; "]")/1000,
0)</f>
        <v>0</v>
      </c>
      <c r="AU65" s="8">
        <f>IFERROR(
GETPIVOTDATA("[Base_Tarjetas].[Importe]",TDinamica_R!$A$3,
"[Base_Tarjetas].[PERIODO]","[Base_Tarjetas].[PERIODO].&amp;[" &amp; TEXT(AU$6,"yyyymm") &amp; "]",
"[Base_Tarjetas].[Metrica]","[Base_Tarjetas].[Metrica].&amp;[" &amp; $A65 &amp; "]",
"[Base_Tarjetas].[SEGMENTO_DESCRIP]","[Base_Tarjetas].[SEGMENTO_DESCRIP].&amp;[" &amp; $C$6 &amp; "]",
"[Base_Tarjetas].[SITUACION]","[Base_Tarjetas].[SITUACION].&amp;[" &amp; $C65 &amp; "]",
"[Base_Tarjetas].[TIPO]","[Base_Tarjetas].[TIPO].&amp;[" &amp; $C$1 &amp; "]")/1000,
0)</f>
        <v>0</v>
      </c>
      <c r="AV65" s="8">
        <f>IFERROR(
GETPIVOTDATA("[Base_Tarjetas].[Importe]",TDinamica_R!$A$3,
"[Base_Tarjetas].[PERIODO]","[Base_Tarjetas].[PERIODO].&amp;[" &amp; TEXT(AV$6,"yyyymm") &amp; "]",
"[Base_Tarjetas].[Metrica]","[Base_Tarjetas].[Metrica].&amp;[" &amp; $A65 &amp; "]",
"[Base_Tarjetas].[SEGMENTO_DESCRIP]","[Base_Tarjetas].[SEGMENTO_DESCRIP].&amp;[" &amp; $C$6 &amp; "]",
"[Base_Tarjetas].[SITUACION]","[Base_Tarjetas].[SITUACION].&amp;[" &amp; $C65 &amp; "]",
"[Base_Tarjetas].[TIPO]","[Base_Tarjetas].[TIPO].&amp;[" &amp; $C$1 &amp; "]")/1000,
0)</f>
        <v>0</v>
      </c>
      <c r="AW65" s="8">
        <f>IFERROR(
GETPIVOTDATA("[Base_Tarjetas].[Importe]",TDinamica_R!$A$3,
"[Base_Tarjetas].[PERIODO]","[Base_Tarjetas].[PERIODO].&amp;[" &amp; TEXT(AW$6,"yyyymm") &amp; "]",
"[Base_Tarjetas].[Metrica]","[Base_Tarjetas].[Metrica].&amp;[" &amp; $A65 &amp; "]",
"[Base_Tarjetas].[SEGMENTO_DESCRIP]","[Base_Tarjetas].[SEGMENTO_DESCRIP].&amp;[" &amp; $C$6 &amp; "]",
"[Base_Tarjetas].[SITUACION]","[Base_Tarjetas].[SITUACION].&amp;[" &amp; $C65 &amp; "]",
"[Base_Tarjetas].[TIPO]","[Base_Tarjetas].[TIPO].&amp;[" &amp; $C$1 &amp; "]")/1000,
0)</f>
        <v>0</v>
      </c>
      <c r="AX65" s="8">
        <f>IFERROR(
GETPIVOTDATA("[Base_Tarjetas].[Importe]",TDinamica_R!$A$3,
"[Base_Tarjetas].[PERIODO]","[Base_Tarjetas].[PERIODO].&amp;[" &amp; TEXT(AX$6,"yyyymm") &amp; "]",
"[Base_Tarjetas].[Metrica]","[Base_Tarjetas].[Metrica].&amp;[" &amp; $A65 &amp; "]",
"[Base_Tarjetas].[SEGMENTO_DESCRIP]","[Base_Tarjetas].[SEGMENTO_DESCRIP].&amp;[" &amp; $C$6 &amp; "]",
"[Base_Tarjetas].[SITUACION]","[Base_Tarjetas].[SITUACION].&amp;[" &amp; $C65 &amp; "]",
"[Base_Tarjetas].[TIPO]","[Base_Tarjetas].[TIPO].&amp;[" &amp; $C$1 &amp; "]")/1000,
0)</f>
        <v>0</v>
      </c>
      <c r="AY65" s="8">
        <f>IFERROR(
GETPIVOTDATA("[Base_Tarjetas].[Importe]",TDinamica_R!$A$3,
"[Base_Tarjetas].[PERIODO]","[Base_Tarjetas].[PERIODO].&amp;[" &amp; TEXT(AY$6,"yyyymm") &amp; "]",
"[Base_Tarjetas].[Metrica]","[Base_Tarjetas].[Metrica].&amp;[" &amp; $A65 &amp; "]",
"[Base_Tarjetas].[SEGMENTO_DESCRIP]","[Base_Tarjetas].[SEGMENTO_DESCRIP].&amp;[" &amp; $C$6 &amp; "]",
"[Base_Tarjetas].[SITUACION]","[Base_Tarjetas].[SITUACION].&amp;[" &amp; $C65 &amp; "]",
"[Base_Tarjetas].[TIPO]","[Base_Tarjetas].[TIPO].&amp;[" &amp; $C$1 &amp; "]")/1000,
0)</f>
        <v>0</v>
      </c>
      <c r="AZ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TEXT(AZ$6,"yyyymm") &amp; "]"),
0)</f>
        <v>0</v>
      </c>
      <c r="BA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TEXT(BA$6,"yyyymm") &amp; "]"),
0)</f>
        <v>0</v>
      </c>
      <c r="BB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TEXT(BB$6,"yyyymm") &amp; "]"),
0)</f>
        <v>0</v>
      </c>
      <c r="BC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TEXT(BC$6,"yyyymm") &amp; "]"),
0)</f>
        <v>0</v>
      </c>
      <c r="BD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TEXT(BD$6,"yyyymm") &amp; "]"),
0)</f>
        <v>0</v>
      </c>
      <c r="BE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TEXT(BE$6,"yyyymm") &amp; "]"),
0)</f>
        <v>0</v>
      </c>
      <c r="BF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TEXT(BF$6,"yyyymm") &amp; "]"),
0)</f>
        <v>0</v>
      </c>
      <c r="BG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TEXT(BG$6,"yyyymm") &amp; "]"),
0)</f>
        <v>0</v>
      </c>
      <c r="BH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TEXT(BH$6,"yyyymm") &amp; "]"),
0)</f>
        <v>0</v>
      </c>
      <c r="BI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TEXT(BI$6,"yyyymm") &amp; "]"),
0)</f>
        <v>0</v>
      </c>
      <c r="BJ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TEXT(BJ$6,"yyyymm") &amp; "]"),
0)</f>
        <v>0</v>
      </c>
      <c r="BK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TEXT(BK$6,"yyyymm") &amp; "]"),
0)</f>
        <v>0</v>
      </c>
      <c r="BO65" s="24">
        <f t="shared" si="48"/>
        <v>0</v>
      </c>
      <c r="BP65" s="24">
        <f t="shared" si="48"/>
        <v>0</v>
      </c>
      <c r="BQ65" s="24">
        <f t="shared" si="48"/>
        <v>0</v>
      </c>
      <c r="BR65" s="24">
        <f t="shared" si="48"/>
        <v>0</v>
      </c>
      <c r="BS65" s="24">
        <f t="shared" si="48"/>
        <v>0</v>
      </c>
      <c r="BT65" s="24">
        <f t="shared" si="48"/>
        <v>0</v>
      </c>
    </row>
    <row r="66" spans="1:72" outlineLevel="1" x14ac:dyDescent="0.25">
      <c r="A66" s="11" t="s">
        <v>35</v>
      </c>
      <c r="C66" s="2" t="s">
        <v>93</v>
      </c>
      <c r="D66" s="8">
        <f>IFERROR(
GETPIVOTDATA("[Base_Tarjetas].[Importe]",TDinamica_R!$A$3,
"[Base_Tarjetas].[PERIODO]","[Base_Tarjetas].[PERIODO].&amp;[" &amp; TEXT(D$6,"yyyymm") &amp; "]",
"[Base_Tarjetas].[Metrica]","[Base_Tarjetas].[Metrica].&amp;[" &amp; $A66 &amp; "]",
"[Base_Tarjetas].[SEGMENTO_DESCRIP]","[Base_Tarjetas].[SEGMENTO_DESCRIP].&amp;[" &amp; $C$6 &amp; "]",
"[Base_Tarjetas].[SITUACION]","[Base_Tarjetas].[SITUACION].&amp;[" &amp; $C66 &amp; "]",
"[Base_Tarjetas].[TIPO]","[Base_Tarjetas].[TIPO].&amp;[" &amp; $C$1 &amp; "]")/1000,
0)</f>
        <v>0</v>
      </c>
      <c r="E66" s="8">
        <f>IFERROR(
GETPIVOTDATA("[Base_Tarjetas].[Importe]",TDinamica_R!$A$3,
"[Base_Tarjetas].[PERIODO]","[Base_Tarjetas].[PERIODO].&amp;[" &amp; TEXT(E$6,"yyyymm") &amp; "]",
"[Base_Tarjetas].[Metrica]","[Base_Tarjetas].[Metrica].&amp;[" &amp; $A66 &amp; "]",
"[Base_Tarjetas].[SEGMENTO_DESCRIP]","[Base_Tarjetas].[SEGMENTO_DESCRIP].&amp;[" &amp; $C$6 &amp; "]",
"[Base_Tarjetas].[SITUACION]","[Base_Tarjetas].[SITUACION].&amp;[" &amp; $C66 &amp; "]",
"[Base_Tarjetas].[TIPO]","[Base_Tarjetas].[TIPO].&amp;[" &amp; $C$1 &amp; "]")/1000,
0)</f>
        <v>0</v>
      </c>
      <c r="F66" s="8">
        <f>IFERROR(
GETPIVOTDATA("[Base_Tarjetas].[Importe]",TDinamica_R!$A$3,
"[Base_Tarjetas].[PERIODO]","[Base_Tarjetas].[PERIODO].&amp;[" &amp; TEXT(F$6,"yyyymm") &amp; "]",
"[Base_Tarjetas].[Metrica]","[Base_Tarjetas].[Metrica].&amp;[" &amp; $A66 &amp; "]",
"[Base_Tarjetas].[SEGMENTO_DESCRIP]","[Base_Tarjetas].[SEGMENTO_DESCRIP].&amp;[" &amp; $C$6 &amp; "]",
"[Base_Tarjetas].[SITUACION]","[Base_Tarjetas].[SITUACION].&amp;[" &amp; $C66 &amp; "]",
"[Base_Tarjetas].[TIPO]","[Base_Tarjetas].[TIPO].&amp;[" &amp; $C$1 &amp; "]")/1000,
0)</f>
        <v>0</v>
      </c>
      <c r="G66" s="8">
        <f>IFERROR(
GETPIVOTDATA("[Base_Tarjetas].[Importe]",TDinamica_R!$A$3,
"[Base_Tarjetas].[PERIODO]","[Base_Tarjetas].[PERIODO].&amp;[" &amp; TEXT(G$6,"yyyymm") &amp; "]",
"[Base_Tarjetas].[Metrica]","[Base_Tarjetas].[Metrica].&amp;[" &amp; $A66 &amp; "]",
"[Base_Tarjetas].[SEGMENTO_DESCRIP]","[Base_Tarjetas].[SEGMENTO_DESCRIP].&amp;[" &amp; $C$6 &amp; "]",
"[Base_Tarjetas].[SITUACION]","[Base_Tarjetas].[SITUACION].&amp;[" &amp; $C66 &amp; "]",
"[Base_Tarjetas].[TIPO]","[Base_Tarjetas].[TIPO].&amp;[" &amp; $C$1 &amp; "]")/1000,
0)</f>
        <v>0</v>
      </c>
      <c r="H66" s="8">
        <f>IFERROR(
GETPIVOTDATA("[Base_Tarjetas].[Importe]",TDinamica_R!$A$3,
"[Base_Tarjetas].[PERIODO]","[Base_Tarjetas].[PERIODO].&amp;[" &amp; TEXT(H$6,"yyyymm") &amp; "]",
"[Base_Tarjetas].[Metrica]","[Base_Tarjetas].[Metrica].&amp;[" &amp; $A66 &amp; "]",
"[Base_Tarjetas].[SEGMENTO_DESCRIP]","[Base_Tarjetas].[SEGMENTO_DESCRIP].&amp;[" &amp; $C$6 &amp; "]",
"[Base_Tarjetas].[SITUACION]","[Base_Tarjetas].[SITUACION].&amp;[" &amp; $C66 &amp; "]",
"[Base_Tarjetas].[TIPO]","[Base_Tarjetas].[TIPO].&amp;[" &amp; $C$1 &amp; "]")/1000,
0)</f>
        <v>0</v>
      </c>
      <c r="I66" s="8">
        <f>IFERROR(
GETPIVOTDATA("[Base_Tarjetas].[Importe]",TDinamica_R!$A$3,
"[Base_Tarjetas].[PERIODO]","[Base_Tarjetas].[PERIODO].&amp;[" &amp; TEXT(I$6,"yyyymm") &amp; "]",
"[Base_Tarjetas].[Metrica]","[Base_Tarjetas].[Metrica].&amp;[" &amp; $A66 &amp; "]",
"[Base_Tarjetas].[SEGMENTO_DESCRIP]","[Base_Tarjetas].[SEGMENTO_DESCRIP].&amp;[" &amp; $C$6 &amp; "]",
"[Base_Tarjetas].[SITUACION]","[Base_Tarjetas].[SITUACION].&amp;[" &amp; $C66 &amp; "]",
"[Base_Tarjetas].[TIPO]","[Base_Tarjetas].[TIPO].&amp;[" &amp; $C$1 &amp; "]")/1000,
0)</f>
        <v>0</v>
      </c>
      <c r="J66" s="8">
        <f>IFERROR(
GETPIVOTDATA("[Base_Tarjetas].[Importe]",TDinamica_R!$A$3,
"[Base_Tarjetas].[PERIODO]","[Base_Tarjetas].[PERIODO].&amp;[" &amp; TEXT(J$6,"yyyymm") &amp; "]",
"[Base_Tarjetas].[Metrica]","[Base_Tarjetas].[Metrica].&amp;[" &amp; $A66 &amp; "]",
"[Base_Tarjetas].[SEGMENTO_DESCRIP]","[Base_Tarjetas].[SEGMENTO_DESCRIP].&amp;[" &amp; $C$6 &amp; "]",
"[Base_Tarjetas].[SITUACION]","[Base_Tarjetas].[SITUACION].&amp;[" &amp; $C66 &amp; "]",
"[Base_Tarjetas].[TIPO]","[Base_Tarjetas].[TIPO].&amp;[" &amp; $C$1 &amp; "]")/1000,
0)</f>
        <v>0</v>
      </c>
      <c r="K66" s="8">
        <f>IFERROR(
GETPIVOTDATA("[Base_Tarjetas].[Importe]",TDinamica_R!$A$3,
"[Base_Tarjetas].[PERIODO]","[Base_Tarjetas].[PERIODO].&amp;[" &amp; TEXT(K$6,"yyyymm") &amp; "]",
"[Base_Tarjetas].[Metrica]","[Base_Tarjetas].[Metrica].&amp;[" &amp; $A66 &amp; "]",
"[Base_Tarjetas].[SEGMENTO_DESCRIP]","[Base_Tarjetas].[SEGMENTO_DESCRIP].&amp;[" &amp; $C$6 &amp; "]",
"[Base_Tarjetas].[SITUACION]","[Base_Tarjetas].[SITUACION].&amp;[" &amp; $C66 &amp; "]",
"[Base_Tarjetas].[TIPO]","[Base_Tarjetas].[TIPO].&amp;[" &amp; $C$1 &amp; "]")/1000,
0)</f>
        <v>0</v>
      </c>
      <c r="L66" s="8">
        <f>IFERROR(
GETPIVOTDATA("[Base_Tarjetas].[Importe]",TDinamica_R!$A$3,
"[Base_Tarjetas].[PERIODO]","[Base_Tarjetas].[PERIODO].&amp;[" &amp; TEXT(L$6,"yyyymm") &amp; "]",
"[Base_Tarjetas].[Metrica]","[Base_Tarjetas].[Metrica].&amp;[" &amp; $A66 &amp; "]",
"[Base_Tarjetas].[SEGMENTO_DESCRIP]","[Base_Tarjetas].[SEGMENTO_DESCRIP].&amp;[" &amp; $C$6 &amp; "]",
"[Base_Tarjetas].[SITUACION]","[Base_Tarjetas].[SITUACION].&amp;[" &amp; $C66 &amp; "]",
"[Base_Tarjetas].[TIPO]","[Base_Tarjetas].[TIPO].&amp;[" &amp; $C$1 &amp; "]")/1000,
0)</f>
        <v>0</v>
      </c>
      <c r="M66" s="8">
        <f>IFERROR(
GETPIVOTDATA("[Base_Tarjetas].[Importe]",TDinamica_R!$A$3,
"[Base_Tarjetas].[PERIODO]","[Base_Tarjetas].[PERIODO].&amp;[" &amp; TEXT(M$6,"yyyymm") &amp; "]",
"[Base_Tarjetas].[Metrica]","[Base_Tarjetas].[Metrica].&amp;[" &amp; $A66 &amp; "]",
"[Base_Tarjetas].[SEGMENTO_DESCRIP]","[Base_Tarjetas].[SEGMENTO_DESCRIP].&amp;[" &amp; $C$6 &amp; "]",
"[Base_Tarjetas].[SITUACION]","[Base_Tarjetas].[SITUACION].&amp;[" &amp; $C66 &amp; "]",
"[Base_Tarjetas].[TIPO]","[Base_Tarjetas].[TIPO].&amp;[" &amp; $C$1 &amp; "]")/1000,
0)</f>
        <v>0</v>
      </c>
      <c r="N66" s="8">
        <f>IFERROR(
GETPIVOTDATA("[Base_Tarjetas].[Importe]",TDinamica_R!$A$3,
"[Base_Tarjetas].[PERIODO]","[Base_Tarjetas].[PERIODO].&amp;[" &amp; TEXT(N$6,"yyyymm") &amp; "]",
"[Base_Tarjetas].[Metrica]","[Base_Tarjetas].[Metrica].&amp;[" &amp; $A66 &amp; "]",
"[Base_Tarjetas].[SEGMENTO_DESCRIP]","[Base_Tarjetas].[SEGMENTO_DESCRIP].&amp;[" &amp; $C$6 &amp; "]",
"[Base_Tarjetas].[SITUACION]","[Base_Tarjetas].[SITUACION].&amp;[" &amp; $C66 &amp; "]",
"[Base_Tarjetas].[TIPO]","[Base_Tarjetas].[TIPO].&amp;[" &amp; $C$1 &amp; "]")/1000,
0)</f>
        <v>0</v>
      </c>
      <c r="O66" s="8">
        <f>IFERROR(
GETPIVOTDATA("[Base_Tarjetas].[Importe]",TDinamica_R!$A$3,
"[Base_Tarjetas].[PERIODO]","[Base_Tarjetas].[PERIODO].&amp;[" &amp; TEXT(O$6,"yyyymm") &amp; "]",
"[Base_Tarjetas].[Metrica]","[Base_Tarjetas].[Metrica].&amp;[" &amp; $A66 &amp; "]",
"[Base_Tarjetas].[SEGMENTO_DESCRIP]","[Base_Tarjetas].[SEGMENTO_DESCRIP].&amp;[" &amp; $C$6 &amp; "]",
"[Base_Tarjetas].[SITUACION]","[Base_Tarjetas].[SITUACION].&amp;[" &amp; $C66 &amp; "]",
"[Base_Tarjetas].[TIPO]","[Base_Tarjetas].[TIPO].&amp;[" &amp; $C$1 &amp; "]")/1000,
0)</f>
        <v>0</v>
      </c>
      <c r="P66" s="8">
        <f>IFERROR(
GETPIVOTDATA("[Base_Tarjetas].[Importe]",TDinamica_R!$A$3,
"[Base_Tarjetas].[PERIODO]","[Base_Tarjetas].[PERIODO].&amp;[" &amp; TEXT(P$6,"yyyymm") &amp; "]",
"[Base_Tarjetas].[Metrica]","[Base_Tarjetas].[Metrica].&amp;[" &amp; $A66 &amp; "]",
"[Base_Tarjetas].[SEGMENTO_DESCRIP]","[Base_Tarjetas].[SEGMENTO_DESCRIP].&amp;[" &amp; $C$6 &amp; "]",
"[Base_Tarjetas].[SITUACION]","[Base_Tarjetas].[SITUACION].&amp;[" &amp; $C66 &amp; "]",
"[Base_Tarjetas].[TIPO]","[Base_Tarjetas].[TIPO].&amp;[" &amp; $C$1 &amp; "]")/1000,
0)</f>
        <v>0</v>
      </c>
      <c r="Q66" s="8">
        <f>IFERROR(
GETPIVOTDATA("[Base_Tarjetas].[Importe]",TDinamica_R!$A$3,
"[Base_Tarjetas].[PERIODO]","[Base_Tarjetas].[PERIODO].&amp;[" &amp; TEXT(Q$6,"yyyymm") &amp; "]",
"[Base_Tarjetas].[Metrica]","[Base_Tarjetas].[Metrica].&amp;[" &amp; $A66 &amp; "]",
"[Base_Tarjetas].[SEGMENTO_DESCRIP]","[Base_Tarjetas].[SEGMENTO_DESCRIP].&amp;[" &amp; $C$6 &amp; "]",
"[Base_Tarjetas].[SITUACION]","[Base_Tarjetas].[SITUACION].&amp;[" &amp; $C66 &amp; "]",
"[Base_Tarjetas].[TIPO]","[Base_Tarjetas].[TIPO].&amp;[" &amp; $C$1 &amp; "]")/1000,
0)</f>
        <v>0</v>
      </c>
      <c r="R66" s="8">
        <f>IFERROR(
GETPIVOTDATA("[Base_Tarjetas].[Importe]",TDinamica_R!$A$3,
"[Base_Tarjetas].[PERIODO]","[Base_Tarjetas].[PERIODO].&amp;[" &amp; TEXT(R$6,"yyyymm") &amp; "]",
"[Base_Tarjetas].[Metrica]","[Base_Tarjetas].[Metrica].&amp;[" &amp; $A66 &amp; "]",
"[Base_Tarjetas].[SEGMENTO_DESCRIP]","[Base_Tarjetas].[SEGMENTO_DESCRIP].&amp;[" &amp; $C$6 &amp; "]",
"[Base_Tarjetas].[SITUACION]","[Base_Tarjetas].[SITUACION].&amp;[" &amp; $C66 &amp; "]",
"[Base_Tarjetas].[TIPO]","[Base_Tarjetas].[TIPO].&amp;[" &amp; $C$1 &amp; "]")/1000,
0)</f>
        <v>0</v>
      </c>
      <c r="S66" s="8">
        <f>IFERROR(
GETPIVOTDATA("[Base_Tarjetas].[Importe]",TDinamica_R!$A$3,
"[Base_Tarjetas].[PERIODO]","[Base_Tarjetas].[PERIODO].&amp;[" &amp; TEXT(S$6,"yyyymm") &amp; "]",
"[Base_Tarjetas].[Metrica]","[Base_Tarjetas].[Metrica].&amp;[" &amp; $A66 &amp; "]",
"[Base_Tarjetas].[SEGMENTO_DESCRIP]","[Base_Tarjetas].[SEGMENTO_DESCRIP].&amp;[" &amp; $C$6 &amp; "]",
"[Base_Tarjetas].[SITUACION]","[Base_Tarjetas].[SITUACION].&amp;[" &amp; $C66 &amp; "]",
"[Base_Tarjetas].[TIPO]","[Base_Tarjetas].[TIPO].&amp;[" &amp; $C$1 &amp; "]")/1000,
0)</f>
        <v>0</v>
      </c>
      <c r="T66" s="8">
        <f>IFERROR(
GETPIVOTDATA("[Base_Tarjetas].[Importe]",TDinamica_R!$A$3,
"[Base_Tarjetas].[PERIODO]","[Base_Tarjetas].[PERIODO].&amp;[" &amp; TEXT(T$6,"yyyymm") &amp; "]",
"[Base_Tarjetas].[Metrica]","[Base_Tarjetas].[Metrica].&amp;[" &amp; $A66 &amp; "]",
"[Base_Tarjetas].[SEGMENTO_DESCRIP]","[Base_Tarjetas].[SEGMENTO_DESCRIP].&amp;[" &amp; $C$6 &amp; "]",
"[Base_Tarjetas].[SITUACION]","[Base_Tarjetas].[SITUACION].&amp;[" &amp; $C66 &amp; "]",
"[Base_Tarjetas].[TIPO]","[Base_Tarjetas].[TIPO].&amp;[" &amp; $C$1 &amp; "]")/1000,
0)</f>
        <v>0</v>
      </c>
      <c r="U66" s="8">
        <f>IFERROR(
GETPIVOTDATA("[Base_Tarjetas].[Importe]",TDinamica_R!$A$3,
"[Base_Tarjetas].[PERIODO]","[Base_Tarjetas].[PERIODO].&amp;[" &amp; TEXT(U$6,"yyyymm") &amp; "]",
"[Base_Tarjetas].[Metrica]","[Base_Tarjetas].[Metrica].&amp;[" &amp; $A66 &amp; "]",
"[Base_Tarjetas].[SEGMENTO_DESCRIP]","[Base_Tarjetas].[SEGMENTO_DESCRIP].&amp;[" &amp; $C$6 &amp; "]",
"[Base_Tarjetas].[SITUACION]","[Base_Tarjetas].[SITUACION].&amp;[" &amp; $C66 &amp; "]",
"[Base_Tarjetas].[TIPO]","[Base_Tarjetas].[TIPO].&amp;[" &amp; $C$1 &amp; "]")/1000,
0)</f>
        <v>0</v>
      </c>
      <c r="V66" s="8">
        <f>IFERROR(
GETPIVOTDATA("[Base_Tarjetas].[Importe]",TDinamica_R!$A$3,
"[Base_Tarjetas].[PERIODO]","[Base_Tarjetas].[PERIODO].&amp;[" &amp; TEXT(V$6,"yyyymm") &amp; "]",
"[Base_Tarjetas].[Metrica]","[Base_Tarjetas].[Metrica].&amp;[" &amp; $A66 &amp; "]",
"[Base_Tarjetas].[SEGMENTO_DESCRIP]","[Base_Tarjetas].[SEGMENTO_DESCRIP].&amp;[" &amp; $C$6 &amp; "]",
"[Base_Tarjetas].[SITUACION]","[Base_Tarjetas].[SITUACION].&amp;[" &amp; $C66 &amp; "]",
"[Base_Tarjetas].[TIPO]","[Base_Tarjetas].[TIPO].&amp;[" &amp; $C$1 &amp; "]")/1000,
0)</f>
        <v>0</v>
      </c>
      <c r="W66" s="8">
        <f>IFERROR(
GETPIVOTDATA("[Base_Tarjetas].[Importe]",TDinamica_R!$A$3,
"[Base_Tarjetas].[PERIODO]","[Base_Tarjetas].[PERIODO].&amp;[" &amp; TEXT(W$6,"yyyymm") &amp; "]",
"[Base_Tarjetas].[Metrica]","[Base_Tarjetas].[Metrica].&amp;[" &amp; $A66 &amp; "]",
"[Base_Tarjetas].[SEGMENTO_DESCRIP]","[Base_Tarjetas].[SEGMENTO_DESCRIP].&amp;[" &amp; $C$6 &amp; "]",
"[Base_Tarjetas].[SITUACION]","[Base_Tarjetas].[SITUACION].&amp;[" &amp; $C66 &amp; "]",
"[Base_Tarjetas].[TIPO]","[Base_Tarjetas].[TIPO].&amp;[" &amp; $C$1 &amp; "]")/1000,
0)</f>
        <v>0</v>
      </c>
      <c r="X66" s="8">
        <f>IFERROR(
GETPIVOTDATA("[Base_Tarjetas].[Importe]",TDinamica_R!$A$3,
"[Base_Tarjetas].[PERIODO]","[Base_Tarjetas].[PERIODO].&amp;[" &amp; TEXT(X$6,"yyyymm") &amp; "]",
"[Base_Tarjetas].[Metrica]","[Base_Tarjetas].[Metrica].&amp;[" &amp; $A66 &amp; "]",
"[Base_Tarjetas].[SEGMENTO_DESCRIP]","[Base_Tarjetas].[SEGMENTO_DESCRIP].&amp;[" &amp; $C$6 &amp; "]",
"[Base_Tarjetas].[SITUACION]","[Base_Tarjetas].[SITUACION].&amp;[" &amp; $C66 &amp; "]",
"[Base_Tarjetas].[TIPO]","[Base_Tarjetas].[TIPO].&amp;[" &amp; $C$1 &amp; "]")/1000,
0)</f>
        <v>0</v>
      </c>
      <c r="Y66" s="8">
        <f>IFERROR(
GETPIVOTDATA("[Base_Tarjetas].[Importe]",TDinamica_R!$A$3,
"[Base_Tarjetas].[PERIODO]","[Base_Tarjetas].[PERIODO].&amp;[" &amp; TEXT(Y$6,"yyyymm") &amp; "]",
"[Base_Tarjetas].[Metrica]","[Base_Tarjetas].[Metrica].&amp;[" &amp; $A66 &amp; "]",
"[Base_Tarjetas].[SEGMENTO_DESCRIP]","[Base_Tarjetas].[SEGMENTO_DESCRIP].&amp;[" &amp; $C$6 &amp; "]",
"[Base_Tarjetas].[SITUACION]","[Base_Tarjetas].[SITUACION].&amp;[" &amp; $C66 &amp; "]",
"[Base_Tarjetas].[TIPO]","[Base_Tarjetas].[TIPO].&amp;[" &amp; $C$1 &amp; "]")/1000,
0)</f>
        <v>0</v>
      </c>
      <c r="Z66" s="8">
        <f>IFERROR(
GETPIVOTDATA("[Base_Tarjetas].[Importe]",TDinamica_R!$A$3,
"[Base_Tarjetas].[PERIODO]","[Base_Tarjetas].[PERIODO].&amp;[" &amp; TEXT(Z$6,"yyyymm") &amp; "]",
"[Base_Tarjetas].[Metrica]","[Base_Tarjetas].[Metrica].&amp;[" &amp; $A66 &amp; "]",
"[Base_Tarjetas].[SEGMENTO_DESCRIP]","[Base_Tarjetas].[SEGMENTO_DESCRIP].&amp;[" &amp; $C$6 &amp; "]",
"[Base_Tarjetas].[SITUACION]","[Base_Tarjetas].[SITUACION].&amp;[" &amp; $C66 &amp; "]",
"[Base_Tarjetas].[TIPO]","[Base_Tarjetas].[TIPO].&amp;[" &amp; $C$1 &amp; "]")/1000,
0)</f>
        <v>0</v>
      </c>
      <c r="AA66" s="8">
        <f>IFERROR(
GETPIVOTDATA("[Base_Tarjetas].[Importe]",TDinamica_R!$A$3,
"[Base_Tarjetas].[PERIODO]","[Base_Tarjetas].[PERIODO].&amp;[" &amp; TEXT(AA$6,"yyyymm") &amp; "]",
"[Base_Tarjetas].[Metrica]","[Base_Tarjetas].[Metrica].&amp;[" &amp; $A66 &amp; "]",
"[Base_Tarjetas].[SEGMENTO_DESCRIP]","[Base_Tarjetas].[SEGMENTO_DESCRIP].&amp;[" &amp; $C$6 &amp; "]",
"[Base_Tarjetas].[SITUACION]","[Base_Tarjetas].[SITUACION].&amp;[" &amp; $C66 &amp; "]",
"[Base_Tarjetas].[TIPO]","[Base_Tarjetas].[TIPO].&amp;[" &amp; $C$1 &amp; "]")/1000,
0)</f>
        <v>0</v>
      </c>
      <c r="AB66" s="8">
        <f>IFERROR(
GETPIVOTDATA("[Base_Tarjetas].[Importe]",TDinamica_R!$A$3,
"[Base_Tarjetas].[PERIODO]","[Base_Tarjetas].[PERIODO].&amp;[" &amp; TEXT(AB$6,"yyyymm") &amp; "]",
"[Base_Tarjetas].[Metrica]","[Base_Tarjetas].[Metrica].&amp;[" &amp; $A66 &amp; "]",
"[Base_Tarjetas].[SEGMENTO_DESCRIP]","[Base_Tarjetas].[SEGMENTO_DESCRIP].&amp;[" &amp; $C$6 &amp; "]",
"[Base_Tarjetas].[SITUACION]","[Base_Tarjetas].[SITUACION].&amp;[" &amp; $C66 &amp; "]",
"[Base_Tarjetas].[TIPO]","[Base_Tarjetas].[TIPO].&amp;[" &amp; $C$1 &amp; "]")/1000,
0)</f>
        <v>0</v>
      </c>
      <c r="AC66" s="8">
        <f>IFERROR(
GETPIVOTDATA("[Base_Tarjetas].[Importe]",TDinamica_R!$A$3,
"[Base_Tarjetas].[PERIODO]","[Base_Tarjetas].[PERIODO].&amp;[" &amp; TEXT(AC$6,"yyyymm") &amp; "]",
"[Base_Tarjetas].[Metrica]","[Base_Tarjetas].[Metrica].&amp;[" &amp; $A66 &amp; "]",
"[Base_Tarjetas].[SEGMENTO_DESCRIP]","[Base_Tarjetas].[SEGMENTO_DESCRIP].&amp;[" &amp; $C$6 &amp; "]",
"[Base_Tarjetas].[SITUACION]","[Base_Tarjetas].[SITUACION].&amp;[" &amp; $C66 &amp; "]",
"[Base_Tarjetas].[TIPO]","[Base_Tarjetas].[TIPO].&amp;[" &amp; $C$1 &amp; "]")/1000,
0)</f>
        <v>0</v>
      </c>
      <c r="AD66" s="8">
        <f>IFERROR(
GETPIVOTDATA("[Base_Tarjetas].[Importe]",TDinamica_R!$A$3,
"[Base_Tarjetas].[PERIODO]","[Base_Tarjetas].[PERIODO].&amp;[" &amp; TEXT(AD$6,"yyyymm") &amp; "]",
"[Base_Tarjetas].[Metrica]","[Base_Tarjetas].[Metrica].&amp;[" &amp; $A66 &amp; "]",
"[Base_Tarjetas].[SEGMENTO_DESCRIP]","[Base_Tarjetas].[SEGMENTO_DESCRIP].&amp;[" &amp; $C$6 &amp; "]",
"[Base_Tarjetas].[SITUACION]","[Base_Tarjetas].[SITUACION].&amp;[" &amp; $C66 &amp; "]",
"[Base_Tarjetas].[TIPO]","[Base_Tarjetas].[TIPO].&amp;[" &amp; $C$1 &amp; "]")/1000,
0)</f>
        <v>0</v>
      </c>
      <c r="AE66" s="8">
        <f>IFERROR(
GETPIVOTDATA("[Base_Tarjetas].[Importe]",TDinamica_R!$A$3,
"[Base_Tarjetas].[PERIODO]","[Base_Tarjetas].[PERIODO].&amp;[" &amp; TEXT(AE$6,"yyyymm") &amp; "]",
"[Base_Tarjetas].[Metrica]","[Base_Tarjetas].[Metrica].&amp;[" &amp; $A66 &amp; "]",
"[Base_Tarjetas].[SEGMENTO_DESCRIP]","[Base_Tarjetas].[SEGMENTO_DESCRIP].&amp;[" &amp; $C$6 &amp; "]",
"[Base_Tarjetas].[SITUACION]","[Base_Tarjetas].[SITUACION].&amp;[" &amp; $C66 &amp; "]",
"[Base_Tarjetas].[TIPO]","[Base_Tarjetas].[TIPO].&amp;[" &amp; $C$1 &amp; "]")/1000,
0)</f>
        <v>0</v>
      </c>
      <c r="AF66" s="8">
        <f>IFERROR(
GETPIVOTDATA("[Base_Tarjetas].[Importe]",TDinamica_R!$A$3,
"[Base_Tarjetas].[PERIODO]","[Base_Tarjetas].[PERIODO].&amp;[" &amp; TEXT(AF$6,"yyyymm") &amp; "]",
"[Base_Tarjetas].[Metrica]","[Base_Tarjetas].[Metrica].&amp;[" &amp; $A66 &amp; "]",
"[Base_Tarjetas].[SEGMENTO_DESCRIP]","[Base_Tarjetas].[SEGMENTO_DESCRIP].&amp;[" &amp; $C$6 &amp; "]",
"[Base_Tarjetas].[SITUACION]","[Base_Tarjetas].[SITUACION].&amp;[" &amp; $C66 &amp; "]",
"[Base_Tarjetas].[TIPO]","[Base_Tarjetas].[TIPO].&amp;[" &amp; $C$1 &amp; "]")/1000,
0)</f>
        <v>0</v>
      </c>
      <c r="AG66" s="8">
        <f>IFERROR(
GETPIVOTDATA("[Base_Tarjetas].[Importe]",TDinamica_R!$A$3,
"[Base_Tarjetas].[PERIODO]","[Base_Tarjetas].[PERIODO].&amp;[" &amp; TEXT(AG$6,"yyyymm") &amp; "]",
"[Base_Tarjetas].[Metrica]","[Base_Tarjetas].[Metrica].&amp;[" &amp; $A66 &amp; "]",
"[Base_Tarjetas].[SEGMENTO_DESCRIP]","[Base_Tarjetas].[SEGMENTO_DESCRIP].&amp;[" &amp; $C$6 &amp; "]",
"[Base_Tarjetas].[SITUACION]","[Base_Tarjetas].[SITUACION].&amp;[" &amp; $C66 &amp; "]",
"[Base_Tarjetas].[TIPO]","[Base_Tarjetas].[TIPO].&amp;[" &amp; $C$1 &amp; "]")/1000,
0)</f>
        <v>0</v>
      </c>
      <c r="AH66" s="8">
        <f>IFERROR(
GETPIVOTDATA("[Base_Tarjetas].[Importe]",TDinamica_R!$A$3,
"[Base_Tarjetas].[PERIODO]","[Base_Tarjetas].[PERIODO].&amp;[" &amp; TEXT(AH$6,"yyyymm") &amp; "]",
"[Base_Tarjetas].[Metrica]","[Base_Tarjetas].[Metrica].&amp;[" &amp; $A66 &amp; "]",
"[Base_Tarjetas].[SEGMENTO_DESCRIP]","[Base_Tarjetas].[SEGMENTO_DESCRIP].&amp;[" &amp; $C$6 &amp; "]",
"[Base_Tarjetas].[SITUACION]","[Base_Tarjetas].[SITUACION].&amp;[" &amp; $C66 &amp; "]",
"[Base_Tarjetas].[TIPO]","[Base_Tarjetas].[TIPO].&amp;[" &amp; $C$1 &amp; "]")/1000,
0)</f>
        <v>0</v>
      </c>
      <c r="AI66" s="8">
        <f>IFERROR(
GETPIVOTDATA("[Base_Tarjetas].[Importe]",TDinamica_R!$A$3,
"[Base_Tarjetas].[PERIODO]","[Base_Tarjetas].[PERIODO].&amp;[" &amp; TEXT(AI$6,"yyyymm") &amp; "]",
"[Base_Tarjetas].[Metrica]","[Base_Tarjetas].[Metrica].&amp;[" &amp; $A66 &amp; "]",
"[Base_Tarjetas].[SEGMENTO_DESCRIP]","[Base_Tarjetas].[SEGMENTO_DESCRIP].&amp;[" &amp; $C$6 &amp; "]",
"[Base_Tarjetas].[SITUACION]","[Base_Tarjetas].[SITUACION].&amp;[" &amp; $C66 &amp; "]",
"[Base_Tarjetas].[TIPO]","[Base_Tarjetas].[TIPO].&amp;[" &amp; $C$1 &amp; "]")/1000,
0)</f>
        <v>0</v>
      </c>
      <c r="AJ66" s="8">
        <f>IFERROR(
GETPIVOTDATA("[Base_Tarjetas].[Importe]",TDinamica_R!$A$3,
"[Base_Tarjetas].[PERIODO]","[Base_Tarjetas].[PERIODO].&amp;[" &amp; TEXT(AJ$6,"yyyymm") &amp; "]",
"[Base_Tarjetas].[Metrica]","[Base_Tarjetas].[Metrica].&amp;[" &amp; $A66 &amp; "]",
"[Base_Tarjetas].[SEGMENTO_DESCRIP]","[Base_Tarjetas].[SEGMENTO_DESCRIP].&amp;[" &amp; $C$6 &amp; "]",
"[Base_Tarjetas].[SITUACION]","[Base_Tarjetas].[SITUACION].&amp;[" &amp; $C66 &amp; "]",
"[Base_Tarjetas].[TIPO]","[Base_Tarjetas].[TIPO].&amp;[" &amp; $C$1 &amp; "]")/1000,
0)</f>
        <v>0</v>
      </c>
      <c r="AK66" s="8">
        <f>IFERROR(
GETPIVOTDATA("[Base_Tarjetas].[Importe]",TDinamica_R!$A$3,
"[Base_Tarjetas].[PERIODO]","[Base_Tarjetas].[PERIODO].&amp;[" &amp; TEXT(AK$6,"yyyymm") &amp; "]",
"[Base_Tarjetas].[Metrica]","[Base_Tarjetas].[Metrica].&amp;[" &amp; $A66 &amp; "]",
"[Base_Tarjetas].[SEGMENTO_DESCRIP]","[Base_Tarjetas].[SEGMENTO_DESCRIP].&amp;[" &amp; $C$6 &amp; "]",
"[Base_Tarjetas].[SITUACION]","[Base_Tarjetas].[SITUACION].&amp;[" &amp; $C66 &amp; "]",
"[Base_Tarjetas].[TIPO]","[Base_Tarjetas].[TIPO].&amp;[" &amp; $C$1 &amp; "]")/1000,
0)</f>
        <v>0</v>
      </c>
      <c r="AL66" s="8">
        <f>IFERROR(
GETPIVOTDATA("[Base_Tarjetas].[Importe]",TDinamica_R!$A$3,
"[Base_Tarjetas].[PERIODO]","[Base_Tarjetas].[PERIODO].&amp;[" &amp; TEXT(AL$6,"yyyymm") &amp; "]",
"[Base_Tarjetas].[Metrica]","[Base_Tarjetas].[Metrica].&amp;[" &amp; $A66 &amp; "]",
"[Base_Tarjetas].[SEGMENTO_DESCRIP]","[Base_Tarjetas].[SEGMENTO_DESCRIP].&amp;[" &amp; $C$6 &amp; "]",
"[Base_Tarjetas].[SITUACION]","[Base_Tarjetas].[SITUACION].&amp;[" &amp; $C66 &amp; "]",
"[Base_Tarjetas].[TIPO]","[Base_Tarjetas].[TIPO].&amp;[" &amp; $C$1 &amp; "]")/1000,
0)</f>
        <v>0</v>
      </c>
      <c r="AM66" s="8">
        <f>IFERROR(
GETPIVOTDATA("[Base_Tarjetas].[Importe]",TDinamica_R!$A$3,
"[Base_Tarjetas].[PERIODO]","[Base_Tarjetas].[PERIODO].&amp;[" &amp; TEXT(AM$6,"yyyymm") &amp; "]",
"[Base_Tarjetas].[Metrica]","[Base_Tarjetas].[Metrica].&amp;[" &amp; $A66 &amp; "]",
"[Base_Tarjetas].[SEGMENTO_DESCRIP]","[Base_Tarjetas].[SEGMENTO_DESCRIP].&amp;[" &amp; $C$6 &amp; "]",
"[Base_Tarjetas].[SITUACION]","[Base_Tarjetas].[SITUACION].&amp;[" &amp; $C66 &amp; "]",
"[Base_Tarjetas].[TIPO]","[Base_Tarjetas].[TIPO].&amp;[" &amp; $C$1 &amp; "]")/1000,
0)</f>
        <v>0</v>
      </c>
      <c r="AN66" s="8">
        <f>IFERROR(
GETPIVOTDATA("[Base_Tarjetas].[Importe]",TDinamica_R!$A$3,
"[Base_Tarjetas].[PERIODO]","[Base_Tarjetas].[PERIODO].&amp;[" &amp; TEXT(AN$6,"yyyymm") &amp; "]",
"[Base_Tarjetas].[Metrica]","[Base_Tarjetas].[Metrica].&amp;[" &amp; $A66 &amp; "]",
"[Base_Tarjetas].[SEGMENTO_DESCRIP]","[Base_Tarjetas].[SEGMENTO_DESCRIP].&amp;[" &amp; $C$6 &amp; "]",
"[Base_Tarjetas].[SITUACION]","[Base_Tarjetas].[SITUACION].&amp;[" &amp; $C66 &amp; "]",
"[Base_Tarjetas].[TIPO]","[Base_Tarjetas].[TIPO].&amp;[" &amp; $C$1 &amp; "]")/1000,
0)</f>
        <v>0</v>
      </c>
      <c r="AO66" s="8">
        <f>IFERROR(
GETPIVOTDATA("[Base_Tarjetas].[Importe]",TDinamica_R!$A$3,
"[Base_Tarjetas].[PERIODO]","[Base_Tarjetas].[PERIODO].&amp;[" &amp; TEXT(AO$6,"yyyymm") &amp; "]",
"[Base_Tarjetas].[Metrica]","[Base_Tarjetas].[Metrica].&amp;[" &amp; $A66 &amp; "]",
"[Base_Tarjetas].[SEGMENTO_DESCRIP]","[Base_Tarjetas].[SEGMENTO_DESCRIP].&amp;[" &amp; $C$6 &amp; "]",
"[Base_Tarjetas].[SITUACION]","[Base_Tarjetas].[SITUACION].&amp;[" &amp; $C66 &amp; "]",
"[Base_Tarjetas].[TIPO]","[Base_Tarjetas].[TIPO].&amp;[" &amp; $C$1 &amp; "]")/1000,
0)</f>
        <v>0</v>
      </c>
      <c r="AP66" s="8">
        <f>IFERROR(
GETPIVOTDATA("[Base_Tarjetas].[Importe]",TDinamica_R!$A$3,
"[Base_Tarjetas].[PERIODO]","[Base_Tarjetas].[PERIODO].&amp;[" &amp; TEXT(AP$6,"yyyymm") &amp; "]",
"[Base_Tarjetas].[Metrica]","[Base_Tarjetas].[Metrica].&amp;[" &amp; $A66 &amp; "]",
"[Base_Tarjetas].[SEGMENTO_DESCRIP]","[Base_Tarjetas].[SEGMENTO_DESCRIP].&amp;[" &amp; $C$6 &amp; "]",
"[Base_Tarjetas].[SITUACION]","[Base_Tarjetas].[SITUACION].&amp;[" &amp; $C66 &amp; "]",
"[Base_Tarjetas].[TIPO]","[Base_Tarjetas].[TIPO].&amp;[" &amp; $C$1 &amp; "]")/1000,
0)</f>
        <v>0</v>
      </c>
      <c r="AQ66" s="8">
        <f>IFERROR(
GETPIVOTDATA("[Base_Tarjetas].[Importe]",TDinamica_R!$A$3,
"[Base_Tarjetas].[PERIODO]","[Base_Tarjetas].[PERIODO].&amp;[" &amp; TEXT(AQ$6,"yyyymm") &amp; "]",
"[Base_Tarjetas].[Metrica]","[Base_Tarjetas].[Metrica].&amp;[" &amp; $A66 &amp; "]",
"[Base_Tarjetas].[SEGMENTO_DESCRIP]","[Base_Tarjetas].[SEGMENTO_DESCRIP].&amp;[" &amp; $C$6 &amp; "]",
"[Base_Tarjetas].[SITUACION]","[Base_Tarjetas].[SITUACION].&amp;[" &amp; $C66 &amp; "]",
"[Base_Tarjetas].[TIPO]","[Base_Tarjetas].[TIPO].&amp;[" &amp; $C$1 &amp; "]")/1000,
0)</f>
        <v>0</v>
      </c>
      <c r="AR66" s="8">
        <f>IFERROR(
GETPIVOTDATA("[Base_Tarjetas].[Importe]",TDinamica_R!$A$3,
"[Base_Tarjetas].[PERIODO]","[Base_Tarjetas].[PERIODO].&amp;[" &amp; TEXT(AR$6,"yyyymm") &amp; "]",
"[Base_Tarjetas].[Metrica]","[Base_Tarjetas].[Metrica].&amp;[" &amp; $A66 &amp; "]",
"[Base_Tarjetas].[SEGMENTO_DESCRIP]","[Base_Tarjetas].[SEGMENTO_DESCRIP].&amp;[" &amp; $C$6 &amp; "]",
"[Base_Tarjetas].[SITUACION]","[Base_Tarjetas].[SITUACION].&amp;[" &amp; $C66 &amp; "]",
"[Base_Tarjetas].[TIPO]","[Base_Tarjetas].[TIPO].&amp;[" &amp; $C$1 &amp; "]")/1000,
0)</f>
        <v>0</v>
      </c>
      <c r="AS66" s="8">
        <f>IFERROR(
GETPIVOTDATA("[Base_Tarjetas].[Importe]",TDinamica_R!$A$3,
"[Base_Tarjetas].[PERIODO]","[Base_Tarjetas].[PERIODO].&amp;[" &amp; TEXT(AS$6,"yyyymm") &amp; "]",
"[Base_Tarjetas].[Metrica]","[Base_Tarjetas].[Metrica].&amp;[" &amp; $A66 &amp; "]",
"[Base_Tarjetas].[SEGMENTO_DESCRIP]","[Base_Tarjetas].[SEGMENTO_DESCRIP].&amp;[" &amp; $C$6 &amp; "]",
"[Base_Tarjetas].[SITUACION]","[Base_Tarjetas].[SITUACION].&amp;[" &amp; $C66 &amp; "]",
"[Base_Tarjetas].[TIPO]","[Base_Tarjetas].[TIPO].&amp;[" &amp; $C$1 &amp; "]")/1000,
0)</f>
        <v>0</v>
      </c>
      <c r="AT66" s="8">
        <f>IFERROR(
GETPIVOTDATA("[Base_Tarjetas].[Importe]",TDinamica_R!$A$3,
"[Base_Tarjetas].[PERIODO]","[Base_Tarjetas].[PERIODO].&amp;[" &amp; TEXT(AT$6,"yyyymm") &amp; "]",
"[Base_Tarjetas].[Metrica]","[Base_Tarjetas].[Metrica].&amp;[" &amp; $A66 &amp; "]",
"[Base_Tarjetas].[SEGMENTO_DESCRIP]","[Base_Tarjetas].[SEGMENTO_DESCRIP].&amp;[" &amp; $C$6 &amp; "]",
"[Base_Tarjetas].[SITUACION]","[Base_Tarjetas].[SITUACION].&amp;[" &amp; $C66 &amp; "]",
"[Base_Tarjetas].[TIPO]","[Base_Tarjetas].[TIPO].&amp;[" &amp; $C$1 &amp; "]")/1000,
0)</f>
        <v>0</v>
      </c>
      <c r="AU66" s="8">
        <f>IFERROR(
GETPIVOTDATA("[Base_Tarjetas].[Importe]",TDinamica_R!$A$3,
"[Base_Tarjetas].[PERIODO]","[Base_Tarjetas].[PERIODO].&amp;[" &amp; TEXT(AU$6,"yyyymm") &amp; "]",
"[Base_Tarjetas].[Metrica]","[Base_Tarjetas].[Metrica].&amp;[" &amp; $A66 &amp; "]",
"[Base_Tarjetas].[SEGMENTO_DESCRIP]","[Base_Tarjetas].[SEGMENTO_DESCRIP].&amp;[" &amp; $C$6 &amp; "]",
"[Base_Tarjetas].[SITUACION]","[Base_Tarjetas].[SITUACION].&amp;[" &amp; $C66 &amp; "]",
"[Base_Tarjetas].[TIPO]","[Base_Tarjetas].[TIPO].&amp;[" &amp; $C$1 &amp; "]")/1000,
0)</f>
        <v>0</v>
      </c>
      <c r="AV66" s="8">
        <f>IFERROR(
GETPIVOTDATA("[Base_Tarjetas].[Importe]",TDinamica_R!$A$3,
"[Base_Tarjetas].[PERIODO]","[Base_Tarjetas].[PERIODO].&amp;[" &amp; TEXT(AV$6,"yyyymm") &amp; "]",
"[Base_Tarjetas].[Metrica]","[Base_Tarjetas].[Metrica].&amp;[" &amp; $A66 &amp; "]",
"[Base_Tarjetas].[SEGMENTO_DESCRIP]","[Base_Tarjetas].[SEGMENTO_DESCRIP].&amp;[" &amp; $C$6 &amp; "]",
"[Base_Tarjetas].[SITUACION]","[Base_Tarjetas].[SITUACION].&amp;[" &amp; $C66 &amp; "]",
"[Base_Tarjetas].[TIPO]","[Base_Tarjetas].[TIPO].&amp;[" &amp; $C$1 &amp; "]")/1000,
0)</f>
        <v>0</v>
      </c>
      <c r="AW66" s="8">
        <f>IFERROR(
GETPIVOTDATA("[Base_Tarjetas].[Importe]",TDinamica_R!$A$3,
"[Base_Tarjetas].[PERIODO]","[Base_Tarjetas].[PERIODO].&amp;[" &amp; TEXT(AW$6,"yyyymm") &amp; "]",
"[Base_Tarjetas].[Metrica]","[Base_Tarjetas].[Metrica].&amp;[" &amp; $A66 &amp; "]",
"[Base_Tarjetas].[SEGMENTO_DESCRIP]","[Base_Tarjetas].[SEGMENTO_DESCRIP].&amp;[" &amp; $C$6 &amp; "]",
"[Base_Tarjetas].[SITUACION]","[Base_Tarjetas].[SITUACION].&amp;[" &amp; $C66 &amp; "]",
"[Base_Tarjetas].[TIPO]","[Base_Tarjetas].[TIPO].&amp;[" &amp; $C$1 &amp; "]")/1000,
0)</f>
        <v>0</v>
      </c>
      <c r="AX66" s="8">
        <f>IFERROR(
GETPIVOTDATA("[Base_Tarjetas].[Importe]",TDinamica_R!$A$3,
"[Base_Tarjetas].[PERIODO]","[Base_Tarjetas].[PERIODO].&amp;[" &amp; TEXT(AX$6,"yyyymm") &amp; "]",
"[Base_Tarjetas].[Metrica]","[Base_Tarjetas].[Metrica].&amp;[" &amp; $A66 &amp; "]",
"[Base_Tarjetas].[SEGMENTO_DESCRIP]","[Base_Tarjetas].[SEGMENTO_DESCRIP].&amp;[" &amp; $C$6 &amp; "]",
"[Base_Tarjetas].[SITUACION]","[Base_Tarjetas].[SITUACION].&amp;[" &amp; $C66 &amp; "]",
"[Base_Tarjetas].[TIPO]","[Base_Tarjetas].[TIPO].&amp;[" &amp; $C$1 &amp; "]")/1000,
0)</f>
        <v>0</v>
      </c>
      <c r="AY66" s="8">
        <f>IFERROR(
GETPIVOTDATA("[Base_Tarjetas].[Importe]",TDinamica_R!$A$3,
"[Base_Tarjetas].[PERIODO]","[Base_Tarjetas].[PERIODO].&amp;[" &amp; TEXT(AY$6,"yyyymm") &amp; "]",
"[Base_Tarjetas].[Metrica]","[Base_Tarjetas].[Metrica].&amp;[" &amp; $A66 &amp; "]",
"[Base_Tarjetas].[SEGMENTO_DESCRIP]","[Base_Tarjetas].[SEGMENTO_DESCRIP].&amp;[" &amp; $C$6 &amp; "]",
"[Base_Tarjetas].[SITUACION]","[Base_Tarjetas].[SITUACION].&amp;[" &amp; $C66 &amp; "]",
"[Base_Tarjetas].[TIPO]","[Base_Tarjetas].[TIPO].&amp;[" &amp; $C$1 &amp; "]")/1000,
0)</f>
        <v>0</v>
      </c>
      <c r="AZ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TEXT(AZ$6,"yyyymm") &amp; "]"),
0)</f>
        <v>0</v>
      </c>
      <c r="BA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TEXT(BA$6,"yyyymm") &amp; "]"),
0)</f>
        <v>0</v>
      </c>
      <c r="BB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TEXT(BB$6,"yyyymm") &amp; "]"),
0)</f>
        <v>0</v>
      </c>
      <c r="BC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TEXT(BC$6,"yyyymm") &amp; "]"),
0)</f>
        <v>0</v>
      </c>
      <c r="BD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TEXT(BD$6,"yyyymm") &amp; "]"),
0)</f>
        <v>0</v>
      </c>
      <c r="BE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TEXT(BE$6,"yyyymm") &amp; "]"),
0)</f>
        <v>0</v>
      </c>
      <c r="BF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TEXT(BF$6,"yyyymm") &amp; "]"),
0)</f>
        <v>0</v>
      </c>
      <c r="BG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TEXT(BG$6,"yyyymm") &amp; "]"),
0)</f>
        <v>0</v>
      </c>
      <c r="BH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TEXT(BH$6,"yyyymm") &amp; "]"),
0)</f>
        <v>0</v>
      </c>
      <c r="BI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TEXT(BI$6,"yyyymm") &amp; "]"),
0)</f>
        <v>0</v>
      </c>
      <c r="BJ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TEXT(BJ$6,"yyyymm") &amp; "]"),
0)</f>
        <v>0</v>
      </c>
      <c r="BK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TEXT(BK$6,"yyyymm") &amp; "]"),
0)</f>
        <v>0</v>
      </c>
      <c r="BO66" s="24">
        <f t="shared" si="48"/>
        <v>0</v>
      </c>
      <c r="BP66" s="24">
        <f t="shared" si="48"/>
        <v>0</v>
      </c>
      <c r="BQ66" s="24">
        <f t="shared" si="48"/>
        <v>0</v>
      </c>
      <c r="BR66" s="24">
        <f t="shared" si="48"/>
        <v>0</v>
      </c>
      <c r="BS66" s="24">
        <f t="shared" si="48"/>
        <v>0</v>
      </c>
      <c r="BT66" s="24">
        <f t="shared" si="48"/>
        <v>0</v>
      </c>
    </row>
    <row r="67" spans="1:72" outlineLevel="1" x14ac:dyDescent="0.25">
      <c r="A67" s="11" t="s">
        <v>35</v>
      </c>
      <c r="C67" s="2" t="s">
        <v>94</v>
      </c>
      <c r="D67" s="8">
        <f>IFERROR(
GETPIVOTDATA("[Base_Tarjetas].[Importe]",TDinamica_R!$A$3,
"[Base_Tarjetas].[PERIODO]","[Base_Tarjetas].[PERIODO].&amp;[" &amp; TEXT(D$6,"yyyymm") &amp; "]",
"[Base_Tarjetas].[Metrica]","[Base_Tarjetas].[Metrica].&amp;[" &amp; $A67 &amp; "]",
"[Base_Tarjetas].[SEGMENTO_DESCRIP]","[Base_Tarjetas].[SEGMENTO_DESCRIP].&amp;[" &amp; $C$6 &amp; "]",
"[Base_Tarjetas].[SITUACION]","[Base_Tarjetas].[SITUACION].&amp;[" &amp; $C67 &amp; "]",
"[Base_Tarjetas].[TIPO]","[Base_Tarjetas].[TIPO].&amp;[" &amp; $C$1 &amp; "]")/1000,
0)</f>
        <v>0</v>
      </c>
      <c r="E67" s="8">
        <f>IFERROR(
GETPIVOTDATA("[Base_Tarjetas].[Importe]",TDinamica_R!$A$3,
"[Base_Tarjetas].[PERIODO]","[Base_Tarjetas].[PERIODO].&amp;[" &amp; TEXT(E$6,"yyyymm") &amp; "]",
"[Base_Tarjetas].[Metrica]","[Base_Tarjetas].[Metrica].&amp;[" &amp; $A67 &amp; "]",
"[Base_Tarjetas].[SEGMENTO_DESCRIP]","[Base_Tarjetas].[SEGMENTO_DESCRIP].&amp;[" &amp; $C$6 &amp; "]",
"[Base_Tarjetas].[SITUACION]","[Base_Tarjetas].[SITUACION].&amp;[" &amp; $C67 &amp; "]",
"[Base_Tarjetas].[TIPO]","[Base_Tarjetas].[TIPO].&amp;[" &amp; $C$1 &amp; "]")/1000,
0)</f>
        <v>0</v>
      </c>
      <c r="F67" s="8">
        <f>IFERROR(
GETPIVOTDATA("[Base_Tarjetas].[Importe]",TDinamica_R!$A$3,
"[Base_Tarjetas].[PERIODO]","[Base_Tarjetas].[PERIODO].&amp;[" &amp; TEXT(F$6,"yyyymm") &amp; "]",
"[Base_Tarjetas].[Metrica]","[Base_Tarjetas].[Metrica].&amp;[" &amp; $A67 &amp; "]",
"[Base_Tarjetas].[SEGMENTO_DESCRIP]","[Base_Tarjetas].[SEGMENTO_DESCRIP].&amp;[" &amp; $C$6 &amp; "]",
"[Base_Tarjetas].[SITUACION]","[Base_Tarjetas].[SITUACION].&amp;[" &amp; $C67 &amp; "]",
"[Base_Tarjetas].[TIPO]","[Base_Tarjetas].[TIPO].&amp;[" &amp; $C$1 &amp; "]")/1000,
0)</f>
        <v>0</v>
      </c>
      <c r="G67" s="8">
        <f>IFERROR(
GETPIVOTDATA("[Base_Tarjetas].[Importe]",TDinamica_R!$A$3,
"[Base_Tarjetas].[PERIODO]","[Base_Tarjetas].[PERIODO].&amp;[" &amp; TEXT(G$6,"yyyymm") &amp; "]",
"[Base_Tarjetas].[Metrica]","[Base_Tarjetas].[Metrica].&amp;[" &amp; $A67 &amp; "]",
"[Base_Tarjetas].[SEGMENTO_DESCRIP]","[Base_Tarjetas].[SEGMENTO_DESCRIP].&amp;[" &amp; $C$6 &amp; "]",
"[Base_Tarjetas].[SITUACION]","[Base_Tarjetas].[SITUACION].&amp;[" &amp; $C67 &amp; "]",
"[Base_Tarjetas].[TIPO]","[Base_Tarjetas].[TIPO].&amp;[" &amp; $C$1 &amp; "]")/1000,
0)</f>
        <v>0</v>
      </c>
      <c r="H67" s="8">
        <f>IFERROR(
GETPIVOTDATA("[Base_Tarjetas].[Importe]",TDinamica_R!$A$3,
"[Base_Tarjetas].[PERIODO]","[Base_Tarjetas].[PERIODO].&amp;[" &amp; TEXT(H$6,"yyyymm") &amp; "]",
"[Base_Tarjetas].[Metrica]","[Base_Tarjetas].[Metrica].&amp;[" &amp; $A67 &amp; "]",
"[Base_Tarjetas].[SEGMENTO_DESCRIP]","[Base_Tarjetas].[SEGMENTO_DESCRIP].&amp;[" &amp; $C$6 &amp; "]",
"[Base_Tarjetas].[SITUACION]","[Base_Tarjetas].[SITUACION].&amp;[" &amp; $C67 &amp; "]",
"[Base_Tarjetas].[TIPO]","[Base_Tarjetas].[TIPO].&amp;[" &amp; $C$1 &amp; "]")/1000,
0)</f>
        <v>0</v>
      </c>
      <c r="I67" s="8">
        <f>IFERROR(
GETPIVOTDATA("[Base_Tarjetas].[Importe]",TDinamica_R!$A$3,
"[Base_Tarjetas].[PERIODO]","[Base_Tarjetas].[PERIODO].&amp;[" &amp; TEXT(I$6,"yyyymm") &amp; "]",
"[Base_Tarjetas].[Metrica]","[Base_Tarjetas].[Metrica].&amp;[" &amp; $A67 &amp; "]",
"[Base_Tarjetas].[SEGMENTO_DESCRIP]","[Base_Tarjetas].[SEGMENTO_DESCRIP].&amp;[" &amp; $C$6 &amp; "]",
"[Base_Tarjetas].[SITUACION]","[Base_Tarjetas].[SITUACION].&amp;[" &amp; $C67 &amp; "]",
"[Base_Tarjetas].[TIPO]","[Base_Tarjetas].[TIPO].&amp;[" &amp; $C$1 &amp; "]")/1000,
0)</f>
        <v>0</v>
      </c>
      <c r="J67" s="8">
        <f>IFERROR(
GETPIVOTDATA("[Base_Tarjetas].[Importe]",TDinamica_R!$A$3,
"[Base_Tarjetas].[PERIODO]","[Base_Tarjetas].[PERIODO].&amp;[" &amp; TEXT(J$6,"yyyymm") &amp; "]",
"[Base_Tarjetas].[Metrica]","[Base_Tarjetas].[Metrica].&amp;[" &amp; $A67 &amp; "]",
"[Base_Tarjetas].[SEGMENTO_DESCRIP]","[Base_Tarjetas].[SEGMENTO_DESCRIP].&amp;[" &amp; $C$6 &amp; "]",
"[Base_Tarjetas].[SITUACION]","[Base_Tarjetas].[SITUACION].&amp;[" &amp; $C67 &amp; "]",
"[Base_Tarjetas].[TIPO]","[Base_Tarjetas].[TIPO].&amp;[" &amp; $C$1 &amp; "]")/1000,
0)</f>
        <v>0</v>
      </c>
      <c r="K67" s="8">
        <f>IFERROR(
GETPIVOTDATA("[Base_Tarjetas].[Importe]",TDinamica_R!$A$3,
"[Base_Tarjetas].[PERIODO]","[Base_Tarjetas].[PERIODO].&amp;[" &amp; TEXT(K$6,"yyyymm") &amp; "]",
"[Base_Tarjetas].[Metrica]","[Base_Tarjetas].[Metrica].&amp;[" &amp; $A67 &amp; "]",
"[Base_Tarjetas].[SEGMENTO_DESCRIP]","[Base_Tarjetas].[SEGMENTO_DESCRIP].&amp;[" &amp; $C$6 &amp; "]",
"[Base_Tarjetas].[SITUACION]","[Base_Tarjetas].[SITUACION].&amp;[" &amp; $C67 &amp; "]",
"[Base_Tarjetas].[TIPO]","[Base_Tarjetas].[TIPO].&amp;[" &amp; $C$1 &amp; "]")/1000,
0)</f>
        <v>0</v>
      </c>
      <c r="L67" s="8">
        <f>IFERROR(
GETPIVOTDATA("[Base_Tarjetas].[Importe]",TDinamica_R!$A$3,
"[Base_Tarjetas].[PERIODO]","[Base_Tarjetas].[PERIODO].&amp;[" &amp; TEXT(L$6,"yyyymm") &amp; "]",
"[Base_Tarjetas].[Metrica]","[Base_Tarjetas].[Metrica].&amp;[" &amp; $A67 &amp; "]",
"[Base_Tarjetas].[SEGMENTO_DESCRIP]","[Base_Tarjetas].[SEGMENTO_DESCRIP].&amp;[" &amp; $C$6 &amp; "]",
"[Base_Tarjetas].[SITUACION]","[Base_Tarjetas].[SITUACION].&amp;[" &amp; $C67 &amp; "]",
"[Base_Tarjetas].[TIPO]","[Base_Tarjetas].[TIPO].&amp;[" &amp; $C$1 &amp; "]")/1000,
0)</f>
        <v>0</v>
      </c>
      <c r="M67" s="8">
        <f>IFERROR(
GETPIVOTDATA("[Base_Tarjetas].[Importe]",TDinamica_R!$A$3,
"[Base_Tarjetas].[PERIODO]","[Base_Tarjetas].[PERIODO].&amp;[" &amp; TEXT(M$6,"yyyymm") &amp; "]",
"[Base_Tarjetas].[Metrica]","[Base_Tarjetas].[Metrica].&amp;[" &amp; $A67 &amp; "]",
"[Base_Tarjetas].[SEGMENTO_DESCRIP]","[Base_Tarjetas].[SEGMENTO_DESCRIP].&amp;[" &amp; $C$6 &amp; "]",
"[Base_Tarjetas].[SITUACION]","[Base_Tarjetas].[SITUACION].&amp;[" &amp; $C67 &amp; "]",
"[Base_Tarjetas].[TIPO]","[Base_Tarjetas].[TIPO].&amp;[" &amp; $C$1 &amp; "]")/1000,
0)</f>
        <v>0</v>
      </c>
      <c r="N67" s="8">
        <f>IFERROR(
GETPIVOTDATA("[Base_Tarjetas].[Importe]",TDinamica_R!$A$3,
"[Base_Tarjetas].[PERIODO]","[Base_Tarjetas].[PERIODO].&amp;[" &amp; TEXT(N$6,"yyyymm") &amp; "]",
"[Base_Tarjetas].[Metrica]","[Base_Tarjetas].[Metrica].&amp;[" &amp; $A67 &amp; "]",
"[Base_Tarjetas].[SEGMENTO_DESCRIP]","[Base_Tarjetas].[SEGMENTO_DESCRIP].&amp;[" &amp; $C$6 &amp; "]",
"[Base_Tarjetas].[SITUACION]","[Base_Tarjetas].[SITUACION].&amp;[" &amp; $C67 &amp; "]",
"[Base_Tarjetas].[TIPO]","[Base_Tarjetas].[TIPO].&amp;[" &amp; $C$1 &amp; "]")/1000,
0)</f>
        <v>0</v>
      </c>
      <c r="O67" s="8">
        <f>IFERROR(
GETPIVOTDATA("[Base_Tarjetas].[Importe]",TDinamica_R!$A$3,
"[Base_Tarjetas].[PERIODO]","[Base_Tarjetas].[PERIODO].&amp;[" &amp; TEXT(O$6,"yyyymm") &amp; "]",
"[Base_Tarjetas].[Metrica]","[Base_Tarjetas].[Metrica].&amp;[" &amp; $A67 &amp; "]",
"[Base_Tarjetas].[SEGMENTO_DESCRIP]","[Base_Tarjetas].[SEGMENTO_DESCRIP].&amp;[" &amp; $C$6 &amp; "]",
"[Base_Tarjetas].[SITUACION]","[Base_Tarjetas].[SITUACION].&amp;[" &amp; $C67 &amp; "]",
"[Base_Tarjetas].[TIPO]","[Base_Tarjetas].[TIPO].&amp;[" &amp; $C$1 &amp; "]")/1000,
0)</f>
        <v>0</v>
      </c>
      <c r="P67" s="8">
        <f>IFERROR(
GETPIVOTDATA("[Base_Tarjetas].[Importe]",TDinamica_R!$A$3,
"[Base_Tarjetas].[PERIODO]","[Base_Tarjetas].[PERIODO].&amp;[" &amp; TEXT(P$6,"yyyymm") &amp; "]",
"[Base_Tarjetas].[Metrica]","[Base_Tarjetas].[Metrica].&amp;[" &amp; $A67 &amp; "]",
"[Base_Tarjetas].[SEGMENTO_DESCRIP]","[Base_Tarjetas].[SEGMENTO_DESCRIP].&amp;[" &amp; $C$6 &amp; "]",
"[Base_Tarjetas].[SITUACION]","[Base_Tarjetas].[SITUACION].&amp;[" &amp; $C67 &amp; "]",
"[Base_Tarjetas].[TIPO]","[Base_Tarjetas].[TIPO].&amp;[" &amp; $C$1 &amp; "]")/1000,
0)</f>
        <v>0</v>
      </c>
      <c r="Q67" s="8">
        <f>IFERROR(
GETPIVOTDATA("[Base_Tarjetas].[Importe]",TDinamica_R!$A$3,
"[Base_Tarjetas].[PERIODO]","[Base_Tarjetas].[PERIODO].&amp;[" &amp; TEXT(Q$6,"yyyymm") &amp; "]",
"[Base_Tarjetas].[Metrica]","[Base_Tarjetas].[Metrica].&amp;[" &amp; $A67 &amp; "]",
"[Base_Tarjetas].[SEGMENTO_DESCRIP]","[Base_Tarjetas].[SEGMENTO_DESCRIP].&amp;[" &amp; $C$6 &amp; "]",
"[Base_Tarjetas].[SITUACION]","[Base_Tarjetas].[SITUACION].&amp;[" &amp; $C67 &amp; "]",
"[Base_Tarjetas].[TIPO]","[Base_Tarjetas].[TIPO].&amp;[" &amp; $C$1 &amp; "]")/1000,
0)</f>
        <v>0</v>
      </c>
      <c r="R67" s="8">
        <f>IFERROR(
GETPIVOTDATA("[Base_Tarjetas].[Importe]",TDinamica_R!$A$3,
"[Base_Tarjetas].[PERIODO]","[Base_Tarjetas].[PERIODO].&amp;[" &amp; TEXT(R$6,"yyyymm") &amp; "]",
"[Base_Tarjetas].[Metrica]","[Base_Tarjetas].[Metrica].&amp;[" &amp; $A67 &amp; "]",
"[Base_Tarjetas].[SEGMENTO_DESCRIP]","[Base_Tarjetas].[SEGMENTO_DESCRIP].&amp;[" &amp; $C$6 &amp; "]",
"[Base_Tarjetas].[SITUACION]","[Base_Tarjetas].[SITUACION].&amp;[" &amp; $C67 &amp; "]",
"[Base_Tarjetas].[TIPO]","[Base_Tarjetas].[TIPO].&amp;[" &amp; $C$1 &amp; "]")/1000,
0)</f>
        <v>0</v>
      </c>
      <c r="S67" s="8">
        <f>IFERROR(
GETPIVOTDATA("[Base_Tarjetas].[Importe]",TDinamica_R!$A$3,
"[Base_Tarjetas].[PERIODO]","[Base_Tarjetas].[PERIODO].&amp;[" &amp; TEXT(S$6,"yyyymm") &amp; "]",
"[Base_Tarjetas].[Metrica]","[Base_Tarjetas].[Metrica].&amp;[" &amp; $A67 &amp; "]",
"[Base_Tarjetas].[SEGMENTO_DESCRIP]","[Base_Tarjetas].[SEGMENTO_DESCRIP].&amp;[" &amp; $C$6 &amp; "]",
"[Base_Tarjetas].[SITUACION]","[Base_Tarjetas].[SITUACION].&amp;[" &amp; $C67 &amp; "]",
"[Base_Tarjetas].[TIPO]","[Base_Tarjetas].[TIPO].&amp;[" &amp; $C$1 &amp; "]")/1000,
0)</f>
        <v>0</v>
      </c>
      <c r="T67" s="8">
        <f>IFERROR(
GETPIVOTDATA("[Base_Tarjetas].[Importe]",TDinamica_R!$A$3,
"[Base_Tarjetas].[PERIODO]","[Base_Tarjetas].[PERIODO].&amp;[" &amp; TEXT(T$6,"yyyymm") &amp; "]",
"[Base_Tarjetas].[Metrica]","[Base_Tarjetas].[Metrica].&amp;[" &amp; $A67 &amp; "]",
"[Base_Tarjetas].[SEGMENTO_DESCRIP]","[Base_Tarjetas].[SEGMENTO_DESCRIP].&amp;[" &amp; $C$6 &amp; "]",
"[Base_Tarjetas].[SITUACION]","[Base_Tarjetas].[SITUACION].&amp;[" &amp; $C67 &amp; "]",
"[Base_Tarjetas].[TIPO]","[Base_Tarjetas].[TIPO].&amp;[" &amp; $C$1 &amp; "]")/1000,
0)</f>
        <v>0</v>
      </c>
      <c r="U67" s="8">
        <f>IFERROR(
GETPIVOTDATA("[Base_Tarjetas].[Importe]",TDinamica_R!$A$3,
"[Base_Tarjetas].[PERIODO]","[Base_Tarjetas].[PERIODO].&amp;[" &amp; TEXT(U$6,"yyyymm") &amp; "]",
"[Base_Tarjetas].[Metrica]","[Base_Tarjetas].[Metrica].&amp;[" &amp; $A67 &amp; "]",
"[Base_Tarjetas].[SEGMENTO_DESCRIP]","[Base_Tarjetas].[SEGMENTO_DESCRIP].&amp;[" &amp; $C$6 &amp; "]",
"[Base_Tarjetas].[SITUACION]","[Base_Tarjetas].[SITUACION].&amp;[" &amp; $C67 &amp; "]",
"[Base_Tarjetas].[TIPO]","[Base_Tarjetas].[TIPO].&amp;[" &amp; $C$1 &amp; "]")/1000,
0)</f>
        <v>0</v>
      </c>
      <c r="V67" s="8">
        <f>IFERROR(
GETPIVOTDATA("[Base_Tarjetas].[Importe]",TDinamica_R!$A$3,
"[Base_Tarjetas].[PERIODO]","[Base_Tarjetas].[PERIODO].&amp;[" &amp; TEXT(V$6,"yyyymm") &amp; "]",
"[Base_Tarjetas].[Metrica]","[Base_Tarjetas].[Metrica].&amp;[" &amp; $A67 &amp; "]",
"[Base_Tarjetas].[SEGMENTO_DESCRIP]","[Base_Tarjetas].[SEGMENTO_DESCRIP].&amp;[" &amp; $C$6 &amp; "]",
"[Base_Tarjetas].[SITUACION]","[Base_Tarjetas].[SITUACION].&amp;[" &amp; $C67 &amp; "]",
"[Base_Tarjetas].[TIPO]","[Base_Tarjetas].[TIPO].&amp;[" &amp; $C$1 &amp; "]")/1000,
0)</f>
        <v>0</v>
      </c>
      <c r="W67" s="8">
        <f>IFERROR(
GETPIVOTDATA("[Base_Tarjetas].[Importe]",TDinamica_R!$A$3,
"[Base_Tarjetas].[PERIODO]","[Base_Tarjetas].[PERIODO].&amp;[" &amp; TEXT(W$6,"yyyymm") &amp; "]",
"[Base_Tarjetas].[Metrica]","[Base_Tarjetas].[Metrica].&amp;[" &amp; $A67 &amp; "]",
"[Base_Tarjetas].[SEGMENTO_DESCRIP]","[Base_Tarjetas].[SEGMENTO_DESCRIP].&amp;[" &amp; $C$6 &amp; "]",
"[Base_Tarjetas].[SITUACION]","[Base_Tarjetas].[SITUACION].&amp;[" &amp; $C67 &amp; "]",
"[Base_Tarjetas].[TIPO]","[Base_Tarjetas].[TIPO].&amp;[" &amp; $C$1 &amp; "]")/1000,
0)</f>
        <v>0</v>
      </c>
      <c r="X67" s="8">
        <f>IFERROR(
GETPIVOTDATA("[Base_Tarjetas].[Importe]",TDinamica_R!$A$3,
"[Base_Tarjetas].[PERIODO]","[Base_Tarjetas].[PERIODO].&amp;[" &amp; TEXT(X$6,"yyyymm") &amp; "]",
"[Base_Tarjetas].[Metrica]","[Base_Tarjetas].[Metrica].&amp;[" &amp; $A67 &amp; "]",
"[Base_Tarjetas].[SEGMENTO_DESCRIP]","[Base_Tarjetas].[SEGMENTO_DESCRIP].&amp;[" &amp; $C$6 &amp; "]",
"[Base_Tarjetas].[SITUACION]","[Base_Tarjetas].[SITUACION].&amp;[" &amp; $C67 &amp; "]",
"[Base_Tarjetas].[TIPO]","[Base_Tarjetas].[TIPO].&amp;[" &amp; $C$1 &amp; "]")/1000,
0)</f>
        <v>0</v>
      </c>
      <c r="Y67" s="8">
        <f>IFERROR(
GETPIVOTDATA("[Base_Tarjetas].[Importe]",TDinamica_R!$A$3,
"[Base_Tarjetas].[PERIODO]","[Base_Tarjetas].[PERIODO].&amp;[" &amp; TEXT(Y$6,"yyyymm") &amp; "]",
"[Base_Tarjetas].[Metrica]","[Base_Tarjetas].[Metrica].&amp;[" &amp; $A67 &amp; "]",
"[Base_Tarjetas].[SEGMENTO_DESCRIP]","[Base_Tarjetas].[SEGMENTO_DESCRIP].&amp;[" &amp; $C$6 &amp; "]",
"[Base_Tarjetas].[SITUACION]","[Base_Tarjetas].[SITUACION].&amp;[" &amp; $C67 &amp; "]",
"[Base_Tarjetas].[TIPO]","[Base_Tarjetas].[TIPO].&amp;[" &amp; $C$1 &amp; "]")/1000,
0)</f>
        <v>0</v>
      </c>
      <c r="Z67" s="8">
        <f>IFERROR(
GETPIVOTDATA("[Base_Tarjetas].[Importe]",TDinamica_R!$A$3,
"[Base_Tarjetas].[PERIODO]","[Base_Tarjetas].[PERIODO].&amp;[" &amp; TEXT(Z$6,"yyyymm") &amp; "]",
"[Base_Tarjetas].[Metrica]","[Base_Tarjetas].[Metrica].&amp;[" &amp; $A67 &amp; "]",
"[Base_Tarjetas].[SEGMENTO_DESCRIP]","[Base_Tarjetas].[SEGMENTO_DESCRIP].&amp;[" &amp; $C$6 &amp; "]",
"[Base_Tarjetas].[SITUACION]","[Base_Tarjetas].[SITUACION].&amp;[" &amp; $C67 &amp; "]",
"[Base_Tarjetas].[TIPO]","[Base_Tarjetas].[TIPO].&amp;[" &amp; $C$1 &amp; "]")/1000,
0)</f>
        <v>0</v>
      </c>
      <c r="AA67" s="8">
        <f>IFERROR(
GETPIVOTDATA("[Base_Tarjetas].[Importe]",TDinamica_R!$A$3,
"[Base_Tarjetas].[PERIODO]","[Base_Tarjetas].[PERIODO].&amp;[" &amp; TEXT(AA$6,"yyyymm") &amp; "]",
"[Base_Tarjetas].[Metrica]","[Base_Tarjetas].[Metrica].&amp;[" &amp; $A67 &amp; "]",
"[Base_Tarjetas].[SEGMENTO_DESCRIP]","[Base_Tarjetas].[SEGMENTO_DESCRIP].&amp;[" &amp; $C$6 &amp; "]",
"[Base_Tarjetas].[SITUACION]","[Base_Tarjetas].[SITUACION].&amp;[" &amp; $C67 &amp; "]",
"[Base_Tarjetas].[TIPO]","[Base_Tarjetas].[TIPO].&amp;[" &amp; $C$1 &amp; "]")/1000,
0)</f>
        <v>0</v>
      </c>
      <c r="AB67" s="8">
        <f>IFERROR(
GETPIVOTDATA("[Base_Tarjetas].[Importe]",TDinamica_R!$A$3,
"[Base_Tarjetas].[PERIODO]","[Base_Tarjetas].[PERIODO].&amp;[" &amp; TEXT(AB$6,"yyyymm") &amp; "]",
"[Base_Tarjetas].[Metrica]","[Base_Tarjetas].[Metrica].&amp;[" &amp; $A67 &amp; "]",
"[Base_Tarjetas].[SEGMENTO_DESCRIP]","[Base_Tarjetas].[SEGMENTO_DESCRIP].&amp;[" &amp; $C$6 &amp; "]",
"[Base_Tarjetas].[SITUACION]","[Base_Tarjetas].[SITUACION].&amp;[" &amp; $C67 &amp; "]",
"[Base_Tarjetas].[TIPO]","[Base_Tarjetas].[TIPO].&amp;[" &amp; $C$1 &amp; "]")/1000,
0)</f>
        <v>0</v>
      </c>
      <c r="AC67" s="8">
        <f>IFERROR(
GETPIVOTDATA("[Base_Tarjetas].[Importe]",TDinamica_R!$A$3,
"[Base_Tarjetas].[PERIODO]","[Base_Tarjetas].[PERIODO].&amp;[" &amp; TEXT(AC$6,"yyyymm") &amp; "]",
"[Base_Tarjetas].[Metrica]","[Base_Tarjetas].[Metrica].&amp;[" &amp; $A67 &amp; "]",
"[Base_Tarjetas].[SEGMENTO_DESCRIP]","[Base_Tarjetas].[SEGMENTO_DESCRIP].&amp;[" &amp; $C$6 &amp; "]",
"[Base_Tarjetas].[SITUACION]","[Base_Tarjetas].[SITUACION].&amp;[" &amp; $C67 &amp; "]",
"[Base_Tarjetas].[TIPO]","[Base_Tarjetas].[TIPO].&amp;[" &amp; $C$1 &amp; "]")/1000,
0)</f>
        <v>0</v>
      </c>
      <c r="AD67" s="8">
        <f>IFERROR(
GETPIVOTDATA("[Base_Tarjetas].[Importe]",TDinamica_R!$A$3,
"[Base_Tarjetas].[PERIODO]","[Base_Tarjetas].[PERIODO].&amp;[" &amp; TEXT(AD$6,"yyyymm") &amp; "]",
"[Base_Tarjetas].[Metrica]","[Base_Tarjetas].[Metrica].&amp;[" &amp; $A67 &amp; "]",
"[Base_Tarjetas].[SEGMENTO_DESCRIP]","[Base_Tarjetas].[SEGMENTO_DESCRIP].&amp;[" &amp; $C$6 &amp; "]",
"[Base_Tarjetas].[SITUACION]","[Base_Tarjetas].[SITUACION].&amp;[" &amp; $C67 &amp; "]",
"[Base_Tarjetas].[TIPO]","[Base_Tarjetas].[TIPO].&amp;[" &amp; $C$1 &amp; "]")/1000,
0)</f>
        <v>0</v>
      </c>
      <c r="AE67" s="8">
        <f>IFERROR(
GETPIVOTDATA("[Base_Tarjetas].[Importe]",TDinamica_R!$A$3,
"[Base_Tarjetas].[PERIODO]","[Base_Tarjetas].[PERIODO].&amp;[" &amp; TEXT(AE$6,"yyyymm") &amp; "]",
"[Base_Tarjetas].[Metrica]","[Base_Tarjetas].[Metrica].&amp;[" &amp; $A67 &amp; "]",
"[Base_Tarjetas].[SEGMENTO_DESCRIP]","[Base_Tarjetas].[SEGMENTO_DESCRIP].&amp;[" &amp; $C$6 &amp; "]",
"[Base_Tarjetas].[SITUACION]","[Base_Tarjetas].[SITUACION].&amp;[" &amp; $C67 &amp; "]",
"[Base_Tarjetas].[TIPO]","[Base_Tarjetas].[TIPO].&amp;[" &amp; $C$1 &amp; "]")/1000,
0)</f>
        <v>0</v>
      </c>
      <c r="AF67" s="8">
        <f>IFERROR(
GETPIVOTDATA("[Base_Tarjetas].[Importe]",TDinamica_R!$A$3,
"[Base_Tarjetas].[PERIODO]","[Base_Tarjetas].[PERIODO].&amp;[" &amp; TEXT(AF$6,"yyyymm") &amp; "]",
"[Base_Tarjetas].[Metrica]","[Base_Tarjetas].[Metrica].&amp;[" &amp; $A67 &amp; "]",
"[Base_Tarjetas].[SEGMENTO_DESCRIP]","[Base_Tarjetas].[SEGMENTO_DESCRIP].&amp;[" &amp; $C$6 &amp; "]",
"[Base_Tarjetas].[SITUACION]","[Base_Tarjetas].[SITUACION].&amp;[" &amp; $C67 &amp; "]",
"[Base_Tarjetas].[TIPO]","[Base_Tarjetas].[TIPO].&amp;[" &amp; $C$1 &amp; "]")/1000,
0)</f>
        <v>0</v>
      </c>
      <c r="AG67" s="8">
        <f>IFERROR(
GETPIVOTDATA("[Base_Tarjetas].[Importe]",TDinamica_R!$A$3,
"[Base_Tarjetas].[PERIODO]","[Base_Tarjetas].[PERIODO].&amp;[" &amp; TEXT(AG$6,"yyyymm") &amp; "]",
"[Base_Tarjetas].[Metrica]","[Base_Tarjetas].[Metrica].&amp;[" &amp; $A67 &amp; "]",
"[Base_Tarjetas].[SEGMENTO_DESCRIP]","[Base_Tarjetas].[SEGMENTO_DESCRIP].&amp;[" &amp; $C$6 &amp; "]",
"[Base_Tarjetas].[SITUACION]","[Base_Tarjetas].[SITUACION].&amp;[" &amp; $C67 &amp; "]",
"[Base_Tarjetas].[TIPO]","[Base_Tarjetas].[TIPO].&amp;[" &amp; $C$1 &amp; "]")/1000,
0)</f>
        <v>0</v>
      </c>
      <c r="AH67" s="8">
        <f>IFERROR(
GETPIVOTDATA("[Base_Tarjetas].[Importe]",TDinamica_R!$A$3,
"[Base_Tarjetas].[PERIODO]","[Base_Tarjetas].[PERIODO].&amp;[" &amp; TEXT(AH$6,"yyyymm") &amp; "]",
"[Base_Tarjetas].[Metrica]","[Base_Tarjetas].[Metrica].&amp;[" &amp; $A67 &amp; "]",
"[Base_Tarjetas].[SEGMENTO_DESCRIP]","[Base_Tarjetas].[SEGMENTO_DESCRIP].&amp;[" &amp; $C$6 &amp; "]",
"[Base_Tarjetas].[SITUACION]","[Base_Tarjetas].[SITUACION].&amp;[" &amp; $C67 &amp; "]",
"[Base_Tarjetas].[TIPO]","[Base_Tarjetas].[TIPO].&amp;[" &amp; $C$1 &amp; "]")/1000,
0)</f>
        <v>0</v>
      </c>
      <c r="AI67" s="8">
        <f>IFERROR(
GETPIVOTDATA("[Base_Tarjetas].[Importe]",TDinamica_R!$A$3,
"[Base_Tarjetas].[PERIODO]","[Base_Tarjetas].[PERIODO].&amp;[" &amp; TEXT(AI$6,"yyyymm") &amp; "]",
"[Base_Tarjetas].[Metrica]","[Base_Tarjetas].[Metrica].&amp;[" &amp; $A67 &amp; "]",
"[Base_Tarjetas].[SEGMENTO_DESCRIP]","[Base_Tarjetas].[SEGMENTO_DESCRIP].&amp;[" &amp; $C$6 &amp; "]",
"[Base_Tarjetas].[SITUACION]","[Base_Tarjetas].[SITUACION].&amp;[" &amp; $C67 &amp; "]",
"[Base_Tarjetas].[TIPO]","[Base_Tarjetas].[TIPO].&amp;[" &amp; $C$1 &amp; "]")/1000,
0)</f>
        <v>0</v>
      </c>
      <c r="AJ67" s="8">
        <f>IFERROR(
GETPIVOTDATA("[Base_Tarjetas].[Importe]",TDinamica_R!$A$3,
"[Base_Tarjetas].[PERIODO]","[Base_Tarjetas].[PERIODO].&amp;[" &amp; TEXT(AJ$6,"yyyymm") &amp; "]",
"[Base_Tarjetas].[Metrica]","[Base_Tarjetas].[Metrica].&amp;[" &amp; $A67 &amp; "]",
"[Base_Tarjetas].[SEGMENTO_DESCRIP]","[Base_Tarjetas].[SEGMENTO_DESCRIP].&amp;[" &amp; $C$6 &amp; "]",
"[Base_Tarjetas].[SITUACION]","[Base_Tarjetas].[SITUACION].&amp;[" &amp; $C67 &amp; "]",
"[Base_Tarjetas].[TIPO]","[Base_Tarjetas].[TIPO].&amp;[" &amp; $C$1 &amp; "]")/1000,
0)</f>
        <v>0</v>
      </c>
      <c r="AK67" s="8">
        <f>IFERROR(
GETPIVOTDATA("[Base_Tarjetas].[Importe]",TDinamica_R!$A$3,
"[Base_Tarjetas].[PERIODO]","[Base_Tarjetas].[PERIODO].&amp;[" &amp; TEXT(AK$6,"yyyymm") &amp; "]",
"[Base_Tarjetas].[Metrica]","[Base_Tarjetas].[Metrica].&amp;[" &amp; $A67 &amp; "]",
"[Base_Tarjetas].[SEGMENTO_DESCRIP]","[Base_Tarjetas].[SEGMENTO_DESCRIP].&amp;[" &amp; $C$6 &amp; "]",
"[Base_Tarjetas].[SITUACION]","[Base_Tarjetas].[SITUACION].&amp;[" &amp; $C67 &amp; "]",
"[Base_Tarjetas].[TIPO]","[Base_Tarjetas].[TIPO].&amp;[" &amp; $C$1 &amp; "]")/1000,
0)</f>
        <v>0</v>
      </c>
      <c r="AL67" s="8">
        <f>IFERROR(
GETPIVOTDATA("[Base_Tarjetas].[Importe]",TDinamica_R!$A$3,
"[Base_Tarjetas].[PERIODO]","[Base_Tarjetas].[PERIODO].&amp;[" &amp; TEXT(AL$6,"yyyymm") &amp; "]",
"[Base_Tarjetas].[Metrica]","[Base_Tarjetas].[Metrica].&amp;[" &amp; $A67 &amp; "]",
"[Base_Tarjetas].[SEGMENTO_DESCRIP]","[Base_Tarjetas].[SEGMENTO_DESCRIP].&amp;[" &amp; $C$6 &amp; "]",
"[Base_Tarjetas].[SITUACION]","[Base_Tarjetas].[SITUACION].&amp;[" &amp; $C67 &amp; "]",
"[Base_Tarjetas].[TIPO]","[Base_Tarjetas].[TIPO].&amp;[" &amp; $C$1 &amp; "]")/1000,
0)</f>
        <v>0</v>
      </c>
      <c r="AM67" s="8">
        <f>IFERROR(
GETPIVOTDATA("[Base_Tarjetas].[Importe]",TDinamica_R!$A$3,
"[Base_Tarjetas].[PERIODO]","[Base_Tarjetas].[PERIODO].&amp;[" &amp; TEXT(AM$6,"yyyymm") &amp; "]",
"[Base_Tarjetas].[Metrica]","[Base_Tarjetas].[Metrica].&amp;[" &amp; $A67 &amp; "]",
"[Base_Tarjetas].[SEGMENTO_DESCRIP]","[Base_Tarjetas].[SEGMENTO_DESCRIP].&amp;[" &amp; $C$6 &amp; "]",
"[Base_Tarjetas].[SITUACION]","[Base_Tarjetas].[SITUACION].&amp;[" &amp; $C67 &amp; "]",
"[Base_Tarjetas].[TIPO]","[Base_Tarjetas].[TIPO].&amp;[" &amp; $C$1 &amp; "]")/1000,
0)</f>
        <v>0</v>
      </c>
      <c r="AN67" s="8">
        <f>IFERROR(
GETPIVOTDATA("[Base_Tarjetas].[Importe]",TDinamica_R!$A$3,
"[Base_Tarjetas].[PERIODO]","[Base_Tarjetas].[PERIODO].&amp;[" &amp; TEXT(AN$6,"yyyymm") &amp; "]",
"[Base_Tarjetas].[Metrica]","[Base_Tarjetas].[Metrica].&amp;[" &amp; $A67 &amp; "]",
"[Base_Tarjetas].[SEGMENTO_DESCRIP]","[Base_Tarjetas].[SEGMENTO_DESCRIP].&amp;[" &amp; $C$6 &amp; "]",
"[Base_Tarjetas].[SITUACION]","[Base_Tarjetas].[SITUACION].&amp;[" &amp; $C67 &amp; "]",
"[Base_Tarjetas].[TIPO]","[Base_Tarjetas].[TIPO].&amp;[" &amp; $C$1 &amp; "]")/1000,
0)</f>
        <v>0</v>
      </c>
      <c r="AO67" s="8">
        <f>IFERROR(
GETPIVOTDATA("[Base_Tarjetas].[Importe]",TDinamica_R!$A$3,
"[Base_Tarjetas].[PERIODO]","[Base_Tarjetas].[PERIODO].&amp;[" &amp; TEXT(AO$6,"yyyymm") &amp; "]",
"[Base_Tarjetas].[Metrica]","[Base_Tarjetas].[Metrica].&amp;[" &amp; $A67 &amp; "]",
"[Base_Tarjetas].[SEGMENTO_DESCRIP]","[Base_Tarjetas].[SEGMENTO_DESCRIP].&amp;[" &amp; $C$6 &amp; "]",
"[Base_Tarjetas].[SITUACION]","[Base_Tarjetas].[SITUACION].&amp;[" &amp; $C67 &amp; "]",
"[Base_Tarjetas].[TIPO]","[Base_Tarjetas].[TIPO].&amp;[" &amp; $C$1 &amp; "]")/1000,
0)</f>
        <v>0</v>
      </c>
      <c r="AP67" s="8">
        <f>IFERROR(
GETPIVOTDATA("[Base_Tarjetas].[Importe]",TDinamica_R!$A$3,
"[Base_Tarjetas].[PERIODO]","[Base_Tarjetas].[PERIODO].&amp;[" &amp; TEXT(AP$6,"yyyymm") &amp; "]",
"[Base_Tarjetas].[Metrica]","[Base_Tarjetas].[Metrica].&amp;[" &amp; $A67 &amp; "]",
"[Base_Tarjetas].[SEGMENTO_DESCRIP]","[Base_Tarjetas].[SEGMENTO_DESCRIP].&amp;[" &amp; $C$6 &amp; "]",
"[Base_Tarjetas].[SITUACION]","[Base_Tarjetas].[SITUACION].&amp;[" &amp; $C67 &amp; "]",
"[Base_Tarjetas].[TIPO]","[Base_Tarjetas].[TIPO].&amp;[" &amp; $C$1 &amp; "]")/1000,
0)</f>
        <v>0</v>
      </c>
      <c r="AQ67" s="8">
        <f>IFERROR(
GETPIVOTDATA("[Base_Tarjetas].[Importe]",TDinamica_R!$A$3,
"[Base_Tarjetas].[PERIODO]","[Base_Tarjetas].[PERIODO].&amp;[" &amp; TEXT(AQ$6,"yyyymm") &amp; "]",
"[Base_Tarjetas].[Metrica]","[Base_Tarjetas].[Metrica].&amp;[" &amp; $A67 &amp; "]",
"[Base_Tarjetas].[SEGMENTO_DESCRIP]","[Base_Tarjetas].[SEGMENTO_DESCRIP].&amp;[" &amp; $C$6 &amp; "]",
"[Base_Tarjetas].[SITUACION]","[Base_Tarjetas].[SITUACION].&amp;[" &amp; $C67 &amp; "]",
"[Base_Tarjetas].[TIPO]","[Base_Tarjetas].[TIPO].&amp;[" &amp; $C$1 &amp; "]")/1000,
0)</f>
        <v>0</v>
      </c>
      <c r="AR67" s="8">
        <f>IFERROR(
GETPIVOTDATA("[Base_Tarjetas].[Importe]",TDinamica_R!$A$3,
"[Base_Tarjetas].[PERIODO]","[Base_Tarjetas].[PERIODO].&amp;[" &amp; TEXT(AR$6,"yyyymm") &amp; "]",
"[Base_Tarjetas].[Metrica]","[Base_Tarjetas].[Metrica].&amp;[" &amp; $A67 &amp; "]",
"[Base_Tarjetas].[SEGMENTO_DESCRIP]","[Base_Tarjetas].[SEGMENTO_DESCRIP].&amp;[" &amp; $C$6 &amp; "]",
"[Base_Tarjetas].[SITUACION]","[Base_Tarjetas].[SITUACION].&amp;[" &amp; $C67 &amp; "]",
"[Base_Tarjetas].[TIPO]","[Base_Tarjetas].[TIPO].&amp;[" &amp; $C$1 &amp; "]")/1000,
0)</f>
        <v>0</v>
      </c>
      <c r="AS67" s="8">
        <f>IFERROR(
GETPIVOTDATA("[Base_Tarjetas].[Importe]",TDinamica_R!$A$3,
"[Base_Tarjetas].[PERIODO]","[Base_Tarjetas].[PERIODO].&amp;[" &amp; TEXT(AS$6,"yyyymm") &amp; "]",
"[Base_Tarjetas].[Metrica]","[Base_Tarjetas].[Metrica].&amp;[" &amp; $A67 &amp; "]",
"[Base_Tarjetas].[SEGMENTO_DESCRIP]","[Base_Tarjetas].[SEGMENTO_DESCRIP].&amp;[" &amp; $C$6 &amp; "]",
"[Base_Tarjetas].[SITUACION]","[Base_Tarjetas].[SITUACION].&amp;[" &amp; $C67 &amp; "]",
"[Base_Tarjetas].[TIPO]","[Base_Tarjetas].[TIPO].&amp;[" &amp; $C$1 &amp; "]")/1000,
0)</f>
        <v>0</v>
      </c>
      <c r="AT67" s="8">
        <f>IFERROR(
GETPIVOTDATA("[Base_Tarjetas].[Importe]",TDinamica_R!$A$3,
"[Base_Tarjetas].[PERIODO]","[Base_Tarjetas].[PERIODO].&amp;[" &amp; TEXT(AT$6,"yyyymm") &amp; "]",
"[Base_Tarjetas].[Metrica]","[Base_Tarjetas].[Metrica].&amp;[" &amp; $A67 &amp; "]",
"[Base_Tarjetas].[SEGMENTO_DESCRIP]","[Base_Tarjetas].[SEGMENTO_DESCRIP].&amp;[" &amp; $C$6 &amp; "]",
"[Base_Tarjetas].[SITUACION]","[Base_Tarjetas].[SITUACION].&amp;[" &amp; $C67 &amp; "]",
"[Base_Tarjetas].[TIPO]","[Base_Tarjetas].[TIPO].&amp;[" &amp; $C$1 &amp; "]")/1000,
0)</f>
        <v>0</v>
      </c>
      <c r="AU67" s="8">
        <f>IFERROR(
GETPIVOTDATA("[Base_Tarjetas].[Importe]",TDinamica_R!$A$3,
"[Base_Tarjetas].[PERIODO]","[Base_Tarjetas].[PERIODO].&amp;[" &amp; TEXT(AU$6,"yyyymm") &amp; "]",
"[Base_Tarjetas].[Metrica]","[Base_Tarjetas].[Metrica].&amp;[" &amp; $A67 &amp; "]",
"[Base_Tarjetas].[SEGMENTO_DESCRIP]","[Base_Tarjetas].[SEGMENTO_DESCRIP].&amp;[" &amp; $C$6 &amp; "]",
"[Base_Tarjetas].[SITUACION]","[Base_Tarjetas].[SITUACION].&amp;[" &amp; $C67 &amp; "]",
"[Base_Tarjetas].[TIPO]","[Base_Tarjetas].[TIPO].&amp;[" &amp; $C$1 &amp; "]")/1000,
0)</f>
        <v>0</v>
      </c>
      <c r="AV67" s="8">
        <f>IFERROR(
GETPIVOTDATA("[Base_Tarjetas].[Importe]",TDinamica_R!$A$3,
"[Base_Tarjetas].[PERIODO]","[Base_Tarjetas].[PERIODO].&amp;[" &amp; TEXT(AV$6,"yyyymm") &amp; "]",
"[Base_Tarjetas].[Metrica]","[Base_Tarjetas].[Metrica].&amp;[" &amp; $A67 &amp; "]",
"[Base_Tarjetas].[SEGMENTO_DESCRIP]","[Base_Tarjetas].[SEGMENTO_DESCRIP].&amp;[" &amp; $C$6 &amp; "]",
"[Base_Tarjetas].[SITUACION]","[Base_Tarjetas].[SITUACION].&amp;[" &amp; $C67 &amp; "]",
"[Base_Tarjetas].[TIPO]","[Base_Tarjetas].[TIPO].&amp;[" &amp; $C$1 &amp; "]")/1000,
0)</f>
        <v>0</v>
      </c>
      <c r="AW67" s="8">
        <f>IFERROR(
GETPIVOTDATA("[Base_Tarjetas].[Importe]",TDinamica_R!$A$3,
"[Base_Tarjetas].[PERIODO]","[Base_Tarjetas].[PERIODO].&amp;[" &amp; TEXT(AW$6,"yyyymm") &amp; "]",
"[Base_Tarjetas].[Metrica]","[Base_Tarjetas].[Metrica].&amp;[" &amp; $A67 &amp; "]",
"[Base_Tarjetas].[SEGMENTO_DESCRIP]","[Base_Tarjetas].[SEGMENTO_DESCRIP].&amp;[" &amp; $C$6 &amp; "]",
"[Base_Tarjetas].[SITUACION]","[Base_Tarjetas].[SITUACION].&amp;[" &amp; $C67 &amp; "]",
"[Base_Tarjetas].[TIPO]","[Base_Tarjetas].[TIPO].&amp;[" &amp; $C$1 &amp; "]")/1000,
0)</f>
        <v>0</v>
      </c>
      <c r="AX67" s="8">
        <f>IFERROR(
GETPIVOTDATA("[Base_Tarjetas].[Importe]",TDinamica_R!$A$3,
"[Base_Tarjetas].[PERIODO]","[Base_Tarjetas].[PERIODO].&amp;[" &amp; TEXT(AX$6,"yyyymm") &amp; "]",
"[Base_Tarjetas].[Metrica]","[Base_Tarjetas].[Metrica].&amp;[" &amp; $A67 &amp; "]",
"[Base_Tarjetas].[SEGMENTO_DESCRIP]","[Base_Tarjetas].[SEGMENTO_DESCRIP].&amp;[" &amp; $C$6 &amp; "]",
"[Base_Tarjetas].[SITUACION]","[Base_Tarjetas].[SITUACION].&amp;[" &amp; $C67 &amp; "]",
"[Base_Tarjetas].[TIPO]","[Base_Tarjetas].[TIPO].&amp;[" &amp; $C$1 &amp; "]")/1000,
0)</f>
        <v>0</v>
      </c>
      <c r="AY67" s="8">
        <f>IFERROR(
GETPIVOTDATA("[Base_Tarjetas].[Importe]",TDinamica_R!$A$3,
"[Base_Tarjetas].[PERIODO]","[Base_Tarjetas].[PERIODO].&amp;[" &amp; TEXT(AY$6,"yyyymm") &amp; "]",
"[Base_Tarjetas].[Metrica]","[Base_Tarjetas].[Metrica].&amp;[" &amp; $A67 &amp; "]",
"[Base_Tarjetas].[SEGMENTO_DESCRIP]","[Base_Tarjetas].[SEGMENTO_DESCRIP].&amp;[" &amp; $C$6 &amp; "]",
"[Base_Tarjetas].[SITUACION]","[Base_Tarjetas].[SITUACION].&amp;[" &amp; $C67 &amp; "]",
"[Base_Tarjetas].[TIPO]","[Base_Tarjetas].[TIPO].&amp;[" &amp; $C$1 &amp; "]")/1000,
0)</f>
        <v>0</v>
      </c>
      <c r="AZ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TEXT(AZ$6,"yyyymm") &amp; "]"),
0)</f>
        <v>0</v>
      </c>
      <c r="BA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TEXT(BA$6,"yyyymm") &amp; "]"),
0)</f>
        <v>0</v>
      </c>
      <c r="BB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TEXT(BB$6,"yyyymm") &amp; "]"),
0)</f>
        <v>0</v>
      </c>
      <c r="BC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TEXT(BC$6,"yyyymm") &amp; "]"),
0)</f>
        <v>0</v>
      </c>
      <c r="BD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TEXT(BD$6,"yyyymm") &amp; "]"),
0)</f>
        <v>0</v>
      </c>
      <c r="BE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TEXT(BE$6,"yyyymm") &amp; "]"),
0)</f>
        <v>0</v>
      </c>
      <c r="BF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TEXT(BF$6,"yyyymm") &amp; "]"),
0)</f>
        <v>0</v>
      </c>
      <c r="BG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TEXT(BG$6,"yyyymm") &amp; "]"),
0)</f>
        <v>0</v>
      </c>
      <c r="BH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TEXT(BH$6,"yyyymm") &amp; "]"),
0)</f>
        <v>0</v>
      </c>
      <c r="BI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TEXT(BI$6,"yyyymm") &amp; "]"),
0)</f>
        <v>0</v>
      </c>
      <c r="BJ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TEXT(BJ$6,"yyyymm") &amp; "]"),
0)</f>
        <v>0</v>
      </c>
      <c r="BK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TEXT(BK$6,"yyyymm") &amp; "]"),
0)</f>
        <v>0</v>
      </c>
      <c r="BO67" s="24">
        <f t="shared" si="48"/>
        <v>0</v>
      </c>
      <c r="BP67" s="24">
        <f t="shared" si="48"/>
        <v>0</v>
      </c>
      <c r="BQ67" s="24">
        <f t="shared" si="48"/>
        <v>0</v>
      </c>
      <c r="BR67" s="24">
        <f t="shared" si="48"/>
        <v>0</v>
      </c>
      <c r="BS67" s="24">
        <f t="shared" si="48"/>
        <v>0</v>
      </c>
      <c r="BT67" s="24">
        <f t="shared" si="48"/>
        <v>0</v>
      </c>
    </row>
    <row r="68" spans="1:72" outlineLevel="1" x14ac:dyDescent="0.25">
      <c r="A68" s="11" t="s">
        <v>35</v>
      </c>
      <c r="C68" s="2" t="s">
        <v>92</v>
      </c>
      <c r="D68" s="8">
        <f>IFERROR(
GETPIVOTDATA("[Base_Tarjetas].[Importe]",TDinamica_R!$A$3,
"[Base_Tarjetas].[PERIODO]","[Base_Tarjetas].[PERIODO].&amp;[" &amp; TEXT(D$6,"yyyymm") &amp; "]",
"[Base_Tarjetas].[Metrica]","[Base_Tarjetas].[Metrica].&amp;[" &amp; $A68 &amp; "]",
"[Base_Tarjetas].[SEGMENTO_DESCRIP]","[Base_Tarjetas].[SEGMENTO_DESCRIP].&amp;[" &amp; $C$6 &amp; "]",
"[Base_Tarjetas].[SITUACION]","[Base_Tarjetas].[SITUACION].&amp;[" &amp; $C68 &amp; "]",
"[Base_Tarjetas].[TIPO]","[Base_Tarjetas].[TIPO].&amp;[" &amp; $C$1 &amp; "]")/1000,
0)</f>
        <v>0</v>
      </c>
      <c r="E68" s="8">
        <f>IFERROR(
GETPIVOTDATA("[Base_Tarjetas].[Importe]",TDinamica_R!$A$3,
"[Base_Tarjetas].[PERIODO]","[Base_Tarjetas].[PERIODO].&amp;[" &amp; TEXT(E$6,"yyyymm") &amp; "]",
"[Base_Tarjetas].[Metrica]","[Base_Tarjetas].[Metrica].&amp;[" &amp; $A68 &amp; "]",
"[Base_Tarjetas].[SEGMENTO_DESCRIP]","[Base_Tarjetas].[SEGMENTO_DESCRIP].&amp;[" &amp; $C$6 &amp; "]",
"[Base_Tarjetas].[SITUACION]","[Base_Tarjetas].[SITUACION].&amp;[" &amp; $C68 &amp; "]",
"[Base_Tarjetas].[TIPO]","[Base_Tarjetas].[TIPO].&amp;[" &amp; $C$1 &amp; "]")/1000,
0)</f>
        <v>0</v>
      </c>
      <c r="F68" s="8">
        <f>IFERROR(
GETPIVOTDATA("[Base_Tarjetas].[Importe]",TDinamica_R!$A$3,
"[Base_Tarjetas].[PERIODO]","[Base_Tarjetas].[PERIODO].&amp;[" &amp; TEXT(F$6,"yyyymm") &amp; "]",
"[Base_Tarjetas].[Metrica]","[Base_Tarjetas].[Metrica].&amp;[" &amp; $A68 &amp; "]",
"[Base_Tarjetas].[SEGMENTO_DESCRIP]","[Base_Tarjetas].[SEGMENTO_DESCRIP].&amp;[" &amp; $C$6 &amp; "]",
"[Base_Tarjetas].[SITUACION]","[Base_Tarjetas].[SITUACION].&amp;[" &amp; $C68 &amp; "]",
"[Base_Tarjetas].[TIPO]","[Base_Tarjetas].[TIPO].&amp;[" &amp; $C$1 &amp; "]")/1000,
0)</f>
        <v>0</v>
      </c>
      <c r="G68" s="8">
        <f>IFERROR(
GETPIVOTDATA("[Base_Tarjetas].[Importe]",TDinamica_R!$A$3,
"[Base_Tarjetas].[PERIODO]","[Base_Tarjetas].[PERIODO].&amp;[" &amp; TEXT(G$6,"yyyymm") &amp; "]",
"[Base_Tarjetas].[Metrica]","[Base_Tarjetas].[Metrica].&amp;[" &amp; $A68 &amp; "]",
"[Base_Tarjetas].[SEGMENTO_DESCRIP]","[Base_Tarjetas].[SEGMENTO_DESCRIP].&amp;[" &amp; $C$6 &amp; "]",
"[Base_Tarjetas].[SITUACION]","[Base_Tarjetas].[SITUACION].&amp;[" &amp; $C68 &amp; "]",
"[Base_Tarjetas].[TIPO]","[Base_Tarjetas].[TIPO].&amp;[" &amp; $C$1 &amp; "]")/1000,
0)</f>
        <v>0</v>
      </c>
      <c r="H68" s="8">
        <f>IFERROR(
GETPIVOTDATA("[Base_Tarjetas].[Importe]",TDinamica_R!$A$3,
"[Base_Tarjetas].[PERIODO]","[Base_Tarjetas].[PERIODO].&amp;[" &amp; TEXT(H$6,"yyyymm") &amp; "]",
"[Base_Tarjetas].[Metrica]","[Base_Tarjetas].[Metrica].&amp;[" &amp; $A68 &amp; "]",
"[Base_Tarjetas].[SEGMENTO_DESCRIP]","[Base_Tarjetas].[SEGMENTO_DESCRIP].&amp;[" &amp; $C$6 &amp; "]",
"[Base_Tarjetas].[SITUACION]","[Base_Tarjetas].[SITUACION].&amp;[" &amp; $C68 &amp; "]",
"[Base_Tarjetas].[TIPO]","[Base_Tarjetas].[TIPO].&amp;[" &amp; $C$1 &amp; "]")/1000,
0)</f>
        <v>0</v>
      </c>
      <c r="I68" s="8">
        <f>IFERROR(
GETPIVOTDATA("[Base_Tarjetas].[Importe]",TDinamica_R!$A$3,
"[Base_Tarjetas].[PERIODO]","[Base_Tarjetas].[PERIODO].&amp;[" &amp; TEXT(I$6,"yyyymm") &amp; "]",
"[Base_Tarjetas].[Metrica]","[Base_Tarjetas].[Metrica].&amp;[" &amp; $A68 &amp; "]",
"[Base_Tarjetas].[SEGMENTO_DESCRIP]","[Base_Tarjetas].[SEGMENTO_DESCRIP].&amp;[" &amp; $C$6 &amp; "]",
"[Base_Tarjetas].[SITUACION]","[Base_Tarjetas].[SITUACION].&amp;[" &amp; $C68 &amp; "]",
"[Base_Tarjetas].[TIPO]","[Base_Tarjetas].[TIPO].&amp;[" &amp; $C$1 &amp; "]")/1000,
0)</f>
        <v>0</v>
      </c>
      <c r="J68" s="8">
        <f>IFERROR(
GETPIVOTDATA("[Base_Tarjetas].[Importe]",TDinamica_R!$A$3,
"[Base_Tarjetas].[PERIODO]","[Base_Tarjetas].[PERIODO].&amp;[" &amp; TEXT(J$6,"yyyymm") &amp; "]",
"[Base_Tarjetas].[Metrica]","[Base_Tarjetas].[Metrica].&amp;[" &amp; $A68 &amp; "]",
"[Base_Tarjetas].[SEGMENTO_DESCRIP]","[Base_Tarjetas].[SEGMENTO_DESCRIP].&amp;[" &amp; $C$6 &amp; "]",
"[Base_Tarjetas].[SITUACION]","[Base_Tarjetas].[SITUACION].&amp;[" &amp; $C68 &amp; "]",
"[Base_Tarjetas].[TIPO]","[Base_Tarjetas].[TIPO].&amp;[" &amp; $C$1 &amp; "]")/1000,
0)</f>
        <v>0</v>
      </c>
      <c r="K68" s="8">
        <f>IFERROR(
GETPIVOTDATA("[Base_Tarjetas].[Importe]",TDinamica_R!$A$3,
"[Base_Tarjetas].[PERIODO]","[Base_Tarjetas].[PERIODO].&amp;[" &amp; TEXT(K$6,"yyyymm") &amp; "]",
"[Base_Tarjetas].[Metrica]","[Base_Tarjetas].[Metrica].&amp;[" &amp; $A68 &amp; "]",
"[Base_Tarjetas].[SEGMENTO_DESCRIP]","[Base_Tarjetas].[SEGMENTO_DESCRIP].&amp;[" &amp; $C$6 &amp; "]",
"[Base_Tarjetas].[SITUACION]","[Base_Tarjetas].[SITUACION].&amp;[" &amp; $C68 &amp; "]",
"[Base_Tarjetas].[TIPO]","[Base_Tarjetas].[TIPO].&amp;[" &amp; $C$1 &amp; "]")/1000,
0)</f>
        <v>0</v>
      </c>
      <c r="L68" s="8">
        <f>IFERROR(
GETPIVOTDATA("[Base_Tarjetas].[Importe]",TDinamica_R!$A$3,
"[Base_Tarjetas].[PERIODO]","[Base_Tarjetas].[PERIODO].&amp;[" &amp; TEXT(L$6,"yyyymm") &amp; "]",
"[Base_Tarjetas].[Metrica]","[Base_Tarjetas].[Metrica].&amp;[" &amp; $A68 &amp; "]",
"[Base_Tarjetas].[SEGMENTO_DESCRIP]","[Base_Tarjetas].[SEGMENTO_DESCRIP].&amp;[" &amp; $C$6 &amp; "]",
"[Base_Tarjetas].[SITUACION]","[Base_Tarjetas].[SITUACION].&amp;[" &amp; $C68 &amp; "]",
"[Base_Tarjetas].[TIPO]","[Base_Tarjetas].[TIPO].&amp;[" &amp; $C$1 &amp; "]")/1000,
0)</f>
        <v>0</v>
      </c>
      <c r="M68" s="8">
        <f>IFERROR(
GETPIVOTDATA("[Base_Tarjetas].[Importe]",TDinamica_R!$A$3,
"[Base_Tarjetas].[PERIODO]","[Base_Tarjetas].[PERIODO].&amp;[" &amp; TEXT(M$6,"yyyymm") &amp; "]",
"[Base_Tarjetas].[Metrica]","[Base_Tarjetas].[Metrica].&amp;[" &amp; $A68 &amp; "]",
"[Base_Tarjetas].[SEGMENTO_DESCRIP]","[Base_Tarjetas].[SEGMENTO_DESCRIP].&amp;[" &amp; $C$6 &amp; "]",
"[Base_Tarjetas].[SITUACION]","[Base_Tarjetas].[SITUACION].&amp;[" &amp; $C68 &amp; "]",
"[Base_Tarjetas].[TIPO]","[Base_Tarjetas].[TIPO].&amp;[" &amp; $C$1 &amp; "]")/1000,
0)</f>
        <v>0</v>
      </c>
      <c r="N68" s="8">
        <f>IFERROR(
GETPIVOTDATA("[Base_Tarjetas].[Importe]",TDinamica_R!$A$3,
"[Base_Tarjetas].[PERIODO]","[Base_Tarjetas].[PERIODO].&amp;[" &amp; TEXT(N$6,"yyyymm") &amp; "]",
"[Base_Tarjetas].[Metrica]","[Base_Tarjetas].[Metrica].&amp;[" &amp; $A68 &amp; "]",
"[Base_Tarjetas].[SEGMENTO_DESCRIP]","[Base_Tarjetas].[SEGMENTO_DESCRIP].&amp;[" &amp; $C$6 &amp; "]",
"[Base_Tarjetas].[SITUACION]","[Base_Tarjetas].[SITUACION].&amp;[" &amp; $C68 &amp; "]",
"[Base_Tarjetas].[TIPO]","[Base_Tarjetas].[TIPO].&amp;[" &amp; $C$1 &amp; "]")/1000,
0)</f>
        <v>0</v>
      </c>
      <c r="O68" s="8">
        <f>IFERROR(
GETPIVOTDATA("[Base_Tarjetas].[Importe]",TDinamica_R!$A$3,
"[Base_Tarjetas].[PERIODO]","[Base_Tarjetas].[PERIODO].&amp;[" &amp; TEXT(O$6,"yyyymm") &amp; "]",
"[Base_Tarjetas].[Metrica]","[Base_Tarjetas].[Metrica].&amp;[" &amp; $A68 &amp; "]",
"[Base_Tarjetas].[SEGMENTO_DESCRIP]","[Base_Tarjetas].[SEGMENTO_DESCRIP].&amp;[" &amp; $C$6 &amp; "]",
"[Base_Tarjetas].[SITUACION]","[Base_Tarjetas].[SITUACION].&amp;[" &amp; $C68 &amp; "]",
"[Base_Tarjetas].[TIPO]","[Base_Tarjetas].[TIPO].&amp;[" &amp; $C$1 &amp; "]")/1000,
0)</f>
        <v>0</v>
      </c>
      <c r="P68" s="8">
        <f>IFERROR(
GETPIVOTDATA("[Base_Tarjetas].[Importe]",TDinamica_R!$A$3,
"[Base_Tarjetas].[PERIODO]","[Base_Tarjetas].[PERIODO].&amp;[" &amp; TEXT(P$6,"yyyymm") &amp; "]",
"[Base_Tarjetas].[Metrica]","[Base_Tarjetas].[Metrica].&amp;[" &amp; $A68 &amp; "]",
"[Base_Tarjetas].[SEGMENTO_DESCRIP]","[Base_Tarjetas].[SEGMENTO_DESCRIP].&amp;[" &amp; $C$6 &amp; "]",
"[Base_Tarjetas].[SITUACION]","[Base_Tarjetas].[SITUACION].&amp;[" &amp; $C68 &amp; "]",
"[Base_Tarjetas].[TIPO]","[Base_Tarjetas].[TIPO].&amp;[" &amp; $C$1 &amp; "]")/1000,
0)</f>
        <v>0</v>
      </c>
      <c r="Q68" s="8">
        <f>IFERROR(
GETPIVOTDATA("[Base_Tarjetas].[Importe]",TDinamica_R!$A$3,
"[Base_Tarjetas].[PERIODO]","[Base_Tarjetas].[PERIODO].&amp;[" &amp; TEXT(Q$6,"yyyymm") &amp; "]",
"[Base_Tarjetas].[Metrica]","[Base_Tarjetas].[Metrica].&amp;[" &amp; $A68 &amp; "]",
"[Base_Tarjetas].[SEGMENTO_DESCRIP]","[Base_Tarjetas].[SEGMENTO_DESCRIP].&amp;[" &amp; $C$6 &amp; "]",
"[Base_Tarjetas].[SITUACION]","[Base_Tarjetas].[SITUACION].&amp;[" &amp; $C68 &amp; "]",
"[Base_Tarjetas].[TIPO]","[Base_Tarjetas].[TIPO].&amp;[" &amp; $C$1 &amp; "]")/1000,
0)</f>
        <v>0</v>
      </c>
      <c r="R68" s="8">
        <f>IFERROR(
GETPIVOTDATA("[Base_Tarjetas].[Importe]",TDinamica_R!$A$3,
"[Base_Tarjetas].[PERIODO]","[Base_Tarjetas].[PERIODO].&amp;[" &amp; TEXT(R$6,"yyyymm") &amp; "]",
"[Base_Tarjetas].[Metrica]","[Base_Tarjetas].[Metrica].&amp;[" &amp; $A68 &amp; "]",
"[Base_Tarjetas].[SEGMENTO_DESCRIP]","[Base_Tarjetas].[SEGMENTO_DESCRIP].&amp;[" &amp; $C$6 &amp; "]",
"[Base_Tarjetas].[SITUACION]","[Base_Tarjetas].[SITUACION].&amp;[" &amp; $C68 &amp; "]",
"[Base_Tarjetas].[TIPO]","[Base_Tarjetas].[TIPO].&amp;[" &amp; $C$1 &amp; "]")/1000,
0)</f>
        <v>0</v>
      </c>
      <c r="S68" s="8">
        <f>IFERROR(
GETPIVOTDATA("[Base_Tarjetas].[Importe]",TDinamica_R!$A$3,
"[Base_Tarjetas].[PERIODO]","[Base_Tarjetas].[PERIODO].&amp;[" &amp; TEXT(S$6,"yyyymm") &amp; "]",
"[Base_Tarjetas].[Metrica]","[Base_Tarjetas].[Metrica].&amp;[" &amp; $A68 &amp; "]",
"[Base_Tarjetas].[SEGMENTO_DESCRIP]","[Base_Tarjetas].[SEGMENTO_DESCRIP].&amp;[" &amp; $C$6 &amp; "]",
"[Base_Tarjetas].[SITUACION]","[Base_Tarjetas].[SITUACION].&amp;[" &amp; $C68 &amp; "]",
"[Base_Tarjetas].[TIPO]","[Base_Tarjetas].[TIPO].&amp;[" &amp; $C$1 &amp; "]")/1000,
0)</f>
        <v>0</v>
      </c>
      <c r="T68" s="8">
        <f>IFERROR(
GETPIVOTDATA("[Base_Tarjetas].[Importe]",TDinamica_R!$A$3,
"[Base_Tarjetas].[PERIODO]","[Base_Tarjetas].[PERIODO].&amp;[" &amp; TEXT(T$6,"yyyymm") &amp; "]",
"[Base_Tarjetas].[Metrica]","[Base_Tarjetas].[Metrica].&amp;[" &amp; $A68 &amp; "]",
"[Base_Tarjetas].[SEGMENTO_DESCRIP]","[Base_Tarjetas].[SEGMENTO_DESCRIP].&amp;[" &amp; $C$6 &amp; "]",
"[Base_Tarjetas].[SITUACION]","[Base_Tarjetas].[SITUACION].&amp;[" &amp; $C68 &amp; "]",
"[Base_Tarjetas].[TIPO]","[Base_Tarjetas].[TIPO].&amp;[" &amp; $C$1 &amp; "]")/1000,
0)</f>
        <v>0</v>
      </c>
      <c r="U68" s="8">
        <f>IFERROR(
GETPIVOTDATA("[Base_Tarjetas].[Importe]",TDinamica_R!$A$3,
"[Base_Tarjetas].[PERIODO]","[Base_Tarjetas].[PERIODO].&amp;[" &amp; TEXT(U$6,"yyyymm") &amp; "]",
"[Base_Tarjetas].[Metrica]","[Base_Tarjetas].[Metrica].&amp;[" &amp; $A68 &amp; "]",
"[Base_Tarjetas].[SEGMENTO_DESCRIP]","[Base_Tarjetas].[SEGMENTO_DESCRIP].&amp;[" &amp; $C$6 &amp; "]",
"[Base_Tarjetas].[SITUACION]","[Base_Tarjetas].[SITUACION].&amp;[" &amp; $C68 &amp; "]",
"[Base_Tarjetas].[TIPO]","[Base_Tarjetas].[TIPO].&amp;[" &amp; $C$1 &amp; "]")/1000,
0)</f>
        <v>0</v>
      </c>
      <c r="V68" s="8">
        <f>IFERROR(
GETPIVOTDATA("[Base_Tarjetas].[Importe]",TDinamica_R!$A$3,
"[Base_Tarjetas].[PERIODO]","[Base_Tarjetas].[PERIODO].&amp;[" &amp; TEXT(V$6,"yyyymm") &amp; "]",
"[Base_Tarjetas].[Metrica]","[Base_Tarjetas].[Metrica].&amp;[" &amp; $A68 &amp; "]",
"[Base_Tarjetas].[SEGMENTO_DESCRIP]","[Base_Tarjetas].[SEGMENTO_DESCRIP].&amp;[" &amp; $C$6 &amp; "]",
"[Base_Tarjetas].[SITUACION]","[Base_Tarjetas].[SITUACION].&amp;[" &amp; $C68 &amp; "]",
"[Base_Tarjetas].[TIPO]","[Base_Tarjetas].[TIPO].&amp;[" &amp; $C$1 &amp; "]")/1000,
0)</f>
        <v>0</v>
      </c>
      <c r="W68" s="8">
        <f>IFERROR(
GETPIVOTDATA("[Base_Tarjetas].[Importe]",TDinamica_R!$A$3,
"[Base_Tarjetas].[PERIODO]","[Base_Tarjetas].[PERIODO].&amp;[" &amp; TEXT(W$6,"yyyymm") &amp; "]",
"[Base_Tarjetas].[Metrica]","[Base_Tarjetas].[Metrica].&amp;[" &amp; $A68 &amp; "]",
"[Base_Tarjetas].[SEGMENTO_DESCRIP]","[Base_Tarjetas].[SEGMENTO_DESCRIP].&amp;[" &amp; $C$6 &amp; "]",
"[Base_Tarjetas].[SITUACION]","[Base_Tarjetas].[SITUACION].&amp;[" &amp; $C68 &amp; "]",
"[Base_Tarjetas].[TIPO]","[Base_Tarjetas].[TIPO].&amp;[" &amp; $C$1 &amp; "]")/1000,
0)</f>
        <v>0</v>
      </c>
      <c r="X68" s="8">
        <f>IFERROR(
GETPIVOTDATA("[Base_Tarjetas].[Importe]",TDinamica_R!$A$3,
"[Base_Tarjetas].[PERIODO]","[Base_Tarjetas].[PERIODO].&amp;[" &amp; TEXT(X$6,"yyyymm") &amp; "]",
"[Base_Tarjetas].[Metrica]","[Base_Tarjetas].[Metrica].&amp;[" &amp; $A68 &amp; "]",
"[Base_Tarjetas].[SEGMENTO_DESCRIP]","[Base_Tarjetas].[SEGMENTO_DESCRIP].&amp;[" &amp; $C$6 &amp; "]",
"[Base_Tarjetas].[SITUACION]","[Base_Tarjetas].[SITUACION].&amp;[" &amp; $C68 &amp; "]",
"[Base_Tarjetas].[TIPO]","[Base_Tarjetas].[TIPO].&amp;[" &amp; $C$1 &amp; "]")/1000,
0)</f>
        <v>0</v>
      </c>
      <c r="Y68" s="8">
        <f>IFERROR(
GETPIVOTDATA("[Base_Tarjetas].[Importe]",TDinamica_R!$A$3,
"[Base_Tarjetas].[PERIODO]","[Base_Tarjetas].[PERIODO].&amp;[" &amp; TEXT(Y$6,"yyyymm") &amp; "]",
"[Base_Tarjetas].[Metrica]","[Base_Tarjetas].[Metrica].&amp;[" &amp; $A68 &amp; "]",
"[Base_Tarjetas].[SEGMENTO_DESCRIP]","[Base_Tarjetas].[SEGMENTO_DESCRIP].&amp;[" &amp; $C$6 &amp; "]",
"[Base_Tarjetas].[SITUACION]","[Base_Tarjetas].[SITUACION].&amp;[" &amp; $C68 &amp; "]",
"[Base_Tarjetas].[TIPO]","[Base_Tarjetas].[TIPO].&amp;[" &amp; $C$1 &amp; "]")/1000,
0)</f>
        <v>0</v>
      </c>
      <c r="Z68" s="8">
        <f>IFERROR(
GETPIVOTDATA("[Base_Tarjetas].[Importe]",TDinamica_R!$A$3,
"[Base_Tarjetas].[PERIODO]","[Base_Tarjetas].[PERIODO].&amp;[" &amp; TEXT(Z$6,"yyyymm") &amp; "]",
"[Base_Tarjetas].[Metrica]","[Base_Tarjetas].[Metrica].&amp;[" &amp; $A68 &amp; "]",
"[Base_Tarjetas].[SEGMENTO_DESCRIP]","[Base_Tarjetas].[SEGMENTO_DESCRIP].&amp;[" &amp; $C$6 &amp; "]",
"[Base_Tarjetas].[SITUACION]","[Base_Tarjetas].[SITUACION].&amp;[" &amp; $C68 &amp; "]",
"[Base_Tarjetas].[TIPO]","[Base_Tarjetas].[TIPO].&amp;[" &amp; $C$1 &amp; "]")/1000,
0)</f>
        <v>0</v>
      </c>
      <c r="AA68" s="8">
        <f>IFERROR(
GETPIVOTDATA("[Base_Tarjetas].[Importe]",TDinamica_R!$A$3,
"[Base_Tarjetas].[PERIODO]","[Base_Tarjetas].[PERIODO].&amp;[" &amp; TEXT(AA$6,"yyyymm") &amp; "]",
"[Base_Tarjetas].[Metrica]","[Base_Tarjetas].[Metrica].&amp;[" &amp; $A68 &amp; "]",
"[Base_Tarjetas].[SEGMENTO_DESCRIP]","[Base_Tarjetas].[SEGMENTO_DESCRIP].&amp;[" &amp; $C$6 &amp; "]",
"[Base_Tarjetas].[SITUACION]","[Base_Tarjetas].[SITUACION].&amp;[" &amp; $C68 &amp; "]",
"[Base_Tarjetas].[TIPO]","[Base_Tarjetas].[TIPO].&amp;[" &amp; $C$1 &amp; "]")/1000,
0)</f>
        <v>0</v>
      </c>
      <c r="AB68" s="8">
        <f>IFERROR(
GETPIVOTDATA("[Base_Tarjetas].[Importe]",TDinamica_R!$A$3,
"[Base_Tarjetas].[PERIODO]","[Base_Tarjetas].[PERIODO].&amp;[" &amp; TEXT(AB$6,"yyyymm") &amp; "]",
"[Base_Tarjetas].[Metrica]","[Base_Tarjetas].[Metrica].&amp;[" &amp; $A68 &amp; "]",
"[Base_Tarjetas].[SEGMENTO_DESCRIP]","[Base_Tarjetas].[SEGMENTO_DESCRIP].&amp;[" &amp; $C$6 &amp; "]",
"[Base_Tarjetas].[SITUACION]","[Base_Tarjetas].[SITUACION].&amp;[" &amp; $C68 &amp; "]",
"[Base_Tarjetas].[TIPO]","[Base_Tarjetas].[TIPO].&amp;[" &amp; $C$1 &amp; "]")/1000,
0)</f>
        <v>0</v>
      </c>
      <c r="AC68" s="8">
        <f>IFERROR(
GETPIVOTDATA("[Base_Tarjetas].[Importe]",TDinamica_R!$A$3,
"[Base_Tarjetas].[PERIODO]","[Base_Tarjetas].[PERIODO].&amp;[" &amp; TEXT(AC$6,"yyyymm") &amp; "]",
"[Base_Tarjetas].[Metrica]","[Base_Tarjetas].[Metrica].&amp;[" &amp; $A68 &amp; "]",
"[Base_Tarjetas].[SEGMENTO_DESCRIP]","[Base_Tarjetas].[SEGMENTO_DESCRIP].&amp;[" &amp; $C$6 &amp; "]",
"[Base_Tarjetas].[SITUACION]","[Base_Tarjetas].[SITUACION].&amp;[" &amp; $C68 &amp; "]",
"[Base_Tarjetas].[TIPO]","[Base_Tarjetas].[TIPO].&amp;[" &amp; $C$1 &amp; "]")/1000,
0)</f>
        <v>0</v>
      </c>
      <c r="AD68" s="8">
        <f>IFERROR(
GETPIVOTDATA("[Base_Tarjetas].[Importe]",TDinamica_R!$A$3,
"[Base_Tarjetas].[PERIODO]","[Base_Tarjetas].[PERIODO].&amp;[" &amp; TEXT(AD$6,"yyyymm") &amp; "]",
"[Base_Tarjetas].[Metrica]","[Base_Tarjetas].[Metrica].&amp;[" &amp; $A68 &amp; "]",
"[Base_Tarjetas].[SEGMENTO_DESCRIP]","[Base_Tarjetas].[SEGMENTO_DESCRIP].&amp;[" &amp; $C$6 &amp; "]",
"[Base_Tarjetas].[SITUACION]","[Base_Tarjetas].[SITUACION].&amp;[" &amp; $C68 &amp; "]",
"[Base_Tarjetas].[TIPO]","[Base_Tarjetas].[TIPO].&amp;[" &amp; $C$1 &amp; "]")/1000,
0)</f>
        <v>0</v>
      </c>
      <c r="AE68" s="8">
        <f>IFERROR(
GETPIVOTDATA("[Base_Tarjetas].[Importe]",TDinamica_R!$A$3,
"[Base_Tarjetas].[PERIODO]","[Base_Tarjetas].[PERIODO].&amp;[" &amp; TEXT(AE$6,"yyyymm") &amp; "]",
"[Base_Tarjetas].[Metrica]","[Base_Tarjetas].[Metrica].&amp;[" &amp; $A68 &amp; "]",
"[Base_Tarjetas].[SEGMENTO_DESCRIP]","[Base_Tarjetas].[SEGMENTO_DESCRIP].&amp;[" &amp; $C$6 &amp; "]",
"[Base_Tarjetas].[SITUACION]","[Base_Tarjetas].[SITUACION].&amp;[" &amp; $C68 &amp; "]",
"[Base_Tarjetas].[TIPO]","[Base_Tarjetas].[TIPO].&amp;[" &amp; $C$1 &amp; "]")/1000,
0)</f>
        <v>0</v>
      </c>
      <c r="AF68" s="8">
        <f>IFERROR(
GETPIVOTDATA("[Base_Tarjetas].[Importe]",TDinamica_R!$A$3,
"[Base_Tarjetas].[PERIODO]","[Base_Tarjetas].[PERIODO].&amp;[" &amp; TEXT(AF$6,"yyyymm") &amp; "]",
"[Base_Tarjetas].[Metrica]","[Base_Tarjetas].[Metrica].&amp;[" &amp; $A68 &amp; "]",
"[Base_Tarjetas].[SEGMENTO_DESCRIP]","[Base_Tarjetas].[SEGMENTO_DESCRIP].&amp;[" &amp; $C$6 &amp; "]",
"[Base_Tarjetas].[SITUACION]","[Base_Tarjetas].[SITUACION].&amp;[" &amp; $C68 &amp; "]",
"[Base_Tarjetas].[TIPO]","[Base_Tarjetas].[TIPO].&amp;[" &amp; $C$1 &amp; "]")/1000,
0)</f>
        <v>0</v>
      </c>
      <c r="AG68" s="8">
        <f>IFERROR(
GETPIVOTDATA("[Base_Tarjetas].[Importe]",TDinamica_R!$A$3,
"[Base_Tarjetas].[PERIODO]","[Base_Tarjetas].[PERIODO].&amp;[" &amp; TEXT(AG$6,"yyyymm") &amp; "]",
"[Base_Tarjetas].[Metrica]","[Base_Tarjetas].[Metrica].&amp;[" &amp; $A68 &amp; "]",
"[Base_Tarjetas].[SEGMENTO_DESCRIP]","[Base_Tarjetas].[SEGMENTO_DESCRIP].&amp;[" &amp; $C$6 &amp; "]",
"[Base_Tarjetas].[SITUACION]","[Base_Tarjetas].[SITUACION].&amp;[" &amp; $C68 &amp; "]",
"[Base_Tarjetas].[TIPO]","[Base_Tarjetas].[TIPO].&amp;[" &amp; $C$1 &amp; "]")/1000,
0)</f>
        <v>0</v>
      </c>
      <c r="AH68" s="8">
        <f>IFERROR(
GETPIVOTDATA("[Base_Tarjetas].[Importe]",TDinamica_R!$A$3,
"[Base_Tarjetas].[PERIODO]","[Base_Tarjetas].[PERIODO].&amp;[" &amp; TEXT(AH$6,"yyyymm") &amp; "]",
"[Base_Tarjetas].[Metrica]","[Base_Tarjetas].[Metrica].&amp;[" &amp; $A68 &amp; "]",
"[Base_Tarjetas].[SEGMENTO_DESCRIP]","[Base_Tarjetas].[SEGMENTO_DESCRIP].&amp;[" &amp; $C$6 &amp; "]",
"[Base_Tarjetas].[SITUACION]","[Base_Tarjetas].[SITUACION].&amp;[" &amp; $C68 &amp; "]",
"[Base_Tarjetas].[TIPO]","[Base_Tarjetas].[TIPO].&amp;[" &amp; $C$1 &amp; "]")/1000,
0)</f>
        <v>0</v>
      </c>
      <c r="AI68" s="8">
        <f>IFERROR(
GETPIVOTDATA("[Base_Tarjetas].[Importe]",TDinamica_R!$A$3,
"[Base_Tarjetas].[PERIODO]","[Base_Tarjetas].[PERIODO].&amp;[" &amp; TEXT(AI$6,"yyyymm") &amp; "]",
"[Base_Tarjetas].[Metrica]","[Base_Tarjetas].[Metrica].&amp;[" &amp; $A68 &amp; "]",
"[Base_Tarjetas].[SEGMENTO_DESCRIP]","[Base_Tarjetas].[SEGMENTO_DESCRIP].&amp;[" &amp; $C$6 &amp; "]",
"[Base_Tarjetas].[SITUACION]","[Base_Tarjetas].[SITUACION].&amp;[" &amp; $C68 &amp; "]",
"[Base_Tarjetas].[TIPO]","[Base_Tarjetas].[TIPO].&amp;[" &amp; $C$1 &amp; "]")/1000,
0)</f>
        <v>0</v>
      </c>
      <c r="AJ68" s="8">
        <f>IFERROR(
GETPIVOTDATA("[Base_Tarjetas].[Importe]",TDinamica_R!$A$3,
"[Base_Tarjetas].[PERIODO]","[Base_Tarjetas].[PERIODO].&amp;[" &amp; TEXT(AJ$6,"yyyymm") &amp; "]",
"[Base_Tarjetas].[Metrica]","[Base_Tarjetas].[Metrica].&amp;[" &amp; $A68 &amp; "]",
"[Base_Tarjetas].[SEGMENTO_DESCRIP]","[Base_Tarjetas].[SEGMENTO_DESCRIP].&amp;[" &amp; $C$6 &amp; "]",
"[Base_Tarjetas].[SITUACION]","[Base_Tarjetas].[SITUACION].&amp;[" &amp; $C68 &amp; "]",
"[Base_Tarjetas].[TIPO]","[Base_Tarjetas].[TIPO].&amp;[" &amp; $C$1 &amp; "]")/1000,
0)</f>
        <v>0</v>
      </c>
      <c r="AK68" s="8">
        <f>IFERROR(
GETPIVOTDATA("[Base_Tarjetas].[Importe]",TDinamica_R!$A$3,
"[Base_Tarjetas].[PERIODO]","[Base_Tarjetas].[PERIODO].&amp;[" &amp; TEXT(AK$6,"yyyymm") &amp; "]",
"[Base_Tarjetas].[Metrica]","[Base_Tarjetas].[Metrica].&amp;[" &amp; $A68 &amp; "]",
"[Base_Tarjetas].[SEGMENTO_DESCRIP]","[Base_Tarjetas].[SEGMENTO_DESCRIP].&amp;[" &amp; $C$6 &amp; "]",
"[Base_Tarjetas].[SITUACION]","[Base_Tarjetas].[SITUACION].&amp;[" &amp; $C68 &amp; "]",
"[Base_Tarjetas].[TIPO]","[Base_Tarjetas].[TIPO].&amp;[" &amp; $C$1 &amp; "]")/1000,
0)</f>
        <v>0</v>
      </c>
      <c r="AL68" s="8">
        <f>IFERROR(
GETPIVOTDATA("[Base_Tarjetas].[Importe]",TDinamica_R!$A$3,
"[Base_Tarjetas].[PERIODO]","[Base_Tarjetas].[PERIODO].&amp;[" &amp; TEXT(AL$6,"yyyymm") &amp; "]",
"[Base_Tarjetas].[Metrica]","[Base_Tarjetas].[Metrica].&amp;[" &amp; $A68 &amp; "]",
"[Base_Tarjetas].[SEGMENTO_DESCRIP]","[Base_Tarjetas].[SEGMENTO_DESCRIP].&amp;[" &amp; $C$6 &amp; "]",
"[Base_Tarjetas].[SITUACION]","[Base_Tarjetas].[SITUACION].&amp;[" &amp; $C68 &amp; "]",
"[Base_Tarjetas].[TIPO]","[Base_Tarjetas].[TIPO].&amp;[" &amp; $C$1 &amp; "]")/1000,
0)</f>
        <v>0</v>
      </c>
      <c r="AM68" s="8">
        <f>IFERROR(
GETPIVOTDATA("[Base_Tarjetas].[Importe]",TDinamica_R!$A$3,
"[Base_Tarjetas].[PERIODO]","[Base_Tarjetas].[PERIODO].&amp;[" &amp; TEXT(AM$6,"yyyymm") &amp; "]",
"[Base_Tarjetas].[Metrica]","[Base_Tarjetas].[Metrica].&amp;[" &amp; $A68 &amp; "]",
"[Base_Tarjetas].[SEGMENTO_DESCRIP]","[Base_Tarjetas].[SEGMENTO_DESCRIP].&amp;[" &amp; $C$6 &amp; "]",
"[Base_Tarjetas].[SITUACION]","[Base_Tarjetas].[SITUACION].&amp;[" &amp; $C68 &amp; "]",
"[Base_Tarjetas].[TIPO]","[Base_Tarjetas].[TIPO].&amp;[" &amp; $C$1 &amp; "]")/1000,
0)</f>
        <v>0</v>
      </c>
      <c r="AN68" s="8">
        <f>IFERROR(
GETPIVOTDATA("[Base_Tarjetas].[Importe]",TDinamica_R!$A$3,
"[Base_Tarjetas].[PERIODO]","[Base_Tarjetas].[PERIODO].&amp;[" &amp; TEXT(AN$6,"yyyymm") &amp; "]",
"[Base_Tarjetas].[Metrica]","[Base_Tarjetas].[Metrica].&amp;[" &amp; $A68 &amp; "]",
"[Base_Tarjetas].[SEGMENTO_DESCRIP]","[Base_Tarjetas].[SEGMENTO_DESCRIP].&amp;[" &amp; $C$6 &amp; "]",
"[Base_Tarjetas].[SITUACION]","[Base_Tarjetas].[SITUACION].&amp;[" &amp; $C68 &amp; "]",
"[Base_Tarjetas].[TIPO]","[Base_Tarjetas].[TIPO].&amp;[" &amp; $C$1 &amp; "]")/1000,
0)</f>
        <v>0</v>
      </c>
      <c r="AO68" s="8">
        <f>IFERROR(
GETPIVOTDATA("[Base_Tarjetas].[Importe]",TDinamica_R!$A$3,
"[Base_Tarjetas].[PERIODO]","[Base_Tarjetas].[PERIODO].&amp;[" &amp; TEXT(AO$6,"yyyymm") &amp; "]",
"[Base_Tarjetas].[Metrica]","[Base_Tarjetas].[Metrica].&amp;[" &amp; $A68 &amp; "]",
"[Base_Tarjetas].[SEGMENTO_DESCRIP]","[Base_Tarjetas].[SEGMENTO_DESCRIP].&amp;[" &amp; $C$6 &amp; "]",
"[Base_Tarjetas].[SITUACION]","[Base_Tarjetas].[SITUACION].&amp;[" &amp; $C68 &amp; "]",
"[Base_Tarjetas].[TIPO]","[Base_Tarjetas].[TIPO].&amp;[" &amp; $C$1 &amp; "]")/1000,
0)</f>
        <v>0</v>
      </c>
      <c r="AP68" s="8">
        <f>IFERROR(
GETPIVOTDATA("[Base_Tarjetas].[Importe]",TDinamica_R!$A$3,
"[Base_Tarjetas].[PERIODO]","[Base_Tarjetas].[PERIODO].&amp;[" &amp; TEXT(AP$6,"yyyymm") &amp; "]",
"[Base_Tarjetas].[Metrica]","[Base_Tarjetas].[Metrica].&amp;[" &amp; $A68 &amp; "]",
"[Base_Tarjetas].[SEGMENTO_DESCRIP]","[Base_Tarjetas].[SEGMENTO_DESCRIP].&amp;[" &amp; $C$6 &amp; "]",
"[Base_Tarjetas].[SITUACION]","[Base_Tarjetas].[SITUACION].&amp;[" &amp; $C68 &amp; "]",
"[Base_Tarjetas].[TIPO]","[Base_Tarjetas].[TIPO].&amp;[" &amp; $C$1 &amp; "]")/1000,
0)</f>
        <v>0</v>
      </c>
      <c r="AQ68" s="8">
        <f>IFERROR(
GETPIVOTDATA("[Base_Tarjetas].[Importe]",TDinamica_R!$A$3,
"[Base_Tarjetas].[PERIODO]","[Base_Tarjetas].[PERIODO].&amp;[" &amp; TEXT(AQ$6,"yyyymm") &amp; "]",
"[Base_Tarjetas].[Metrica]","[Base_Tarjetas].[Metrica].&amp;[" &amp; $A68 &amp; "]",
"[Base_Tarjetas].[SEGMENTO_DESCRIP]","[Base_Tarjetas].[SEGMENTO_DESCRIP].&amp;[" &amp; $C$6 &amp; "]",
"[Base_Tarjetas].[SITUACION]","[Base_Tarjetas].[SITUACION].&amp;[" &amp; $C68 &amp; "]",
"[Base_Tarjetas].[TIPO]","[Base_Tarjetas].[TIPO].&amp;[" &amp; $C$1 &amp; "]")/1000,
0)</f>
        <v>0</v>
      </c>
      <c r="AR68" s="8">
        <f>IFERROR(
GETPIVOTDATA("[Base_Tarjetas].[Importe]",TDinamica_R!$A$3,
"[Base_Tarjetas].[PERIODO]","[Base_Tarjetas].[PERIODO].&amp;[" &amp; TEXT(AR$6,"yyyymm") &amp; "]",
"[Base_Tarjetas].[Metrica]","[Base_Tarjetas].[Metrica].&amp;[" &amp; $A68 &amp; "]",
"[Base_Tarjetas].[SEGMENTO_DESCRIP]","[Base_Tarjetas].[SEGMENTO_DESCRIP].&amp;[" &amp; $C$6 &amp; "]",
"[Base_Tarjetas].[SITUACION]","[Base_Tarjetas].[SITUACION].&amp;[" &amp; $C68 &amp; "]",
"[Base_Tarjetas].[TIPO]","[Base_Tarjetas].[TIPO].&amp;[" &amp; $C$1 &amp; "]")/1000,
0)</f>
        <v>0</v>
      </c>
      <c r="AS68" s="8">
        <f>IFERROR(
GETPIVOTDATA("[Base_Tarjetas].[Importe]",TDinamica_R!$A$3,
"[Base_Tarjetas].[PERIODO]","[Base_Tarjetas].[PERIODO].&amp;[" &amp; TEXT(AS$6,"yyyymm") &amp; "]",
"[Base_Tarjetas].[Metrica]","[Base_Tarjetas].[Metrica].&amp;[" &amp; $A68 &amp; "]",
"[Base_Tarjetas].[SEGMENTO_DESCRIP]","[Base_Tarjetas].[SEGMENTO_DESCRIP].&amp;[" &amp; $C$6 &amp; "]",
"[Base_Tarjetas].[SITUACION]","[Base_Tarjetas].[SITUACION].&amp;[" &amp; $C68 &amp; "]",
"[Base_Tarjetas].[TIPO]","[Base_Tarjetas].[TIPO].&amp;[" &amp; $C$1 &amp; "]")/1000,
0)</f>
        <v>0</v>
      </c>
      <c r="AT68" s="8">
        <f>IFERROR(
GETPIVOTDATA("[Base_Tarjetas].[Importe]",TDinamica_R!$A$3,
"[Base_Tarjetas].[PERIODO]","[Base_Tarjetas].[PERIODO].&amp;[" &amp; TEXT(AT$6,"yyyymm") &amp; "]",
"[Base_Tarjetas].[Metrica]","[Base_Tarjetas].[Metrica].&amp;[" &amp; $A68 &amp; "]",
"[Base_Tarjetas].[SEGMENTO_DESCRIP]","[Base_Tarjetas].[SEGMENTO_DESCRIP].&amp;[" &amp; $C$6 &amp; "]",
"[Base_Tarjetas].[SITUACION]","[Base_Tarjetas].[SITUACION].&amp;[" &amp; $C68 &amp; "]",
"[Base_Tarjetas].[TIPO]","[Base_Tarjetas].[TIPO].&amp;[" &amp; $C$1 &amp; "]")/1000,
0)</f>
        <v>0</v>
      </c>
      <c r="AU68" s="8">
        <f>IFERROR(
GETPIVOTDATA("[Base_Tarjetas].[Importe]",TDinamica_R!$A$3,
"[Base_Tarjetas].[PERIODO]","[Base_Tarjetas].[PERIODO].&amp;[" &amp; TEXT(AU$6,"yyyymm") &amp; "]",
"[Base_Tarjetas].[Metrica]","[Base_Tarjetas].[Metrica].&amp;[" &amp; $A68 &amp; "]",
"[Base_Tarjetas].[SEGMENTO_DESCRIP]","[Base_Tarjetas].[SEGMENTO_DESCRIP].&amp;[" &amp; $C$6 &amp; "]",
"[Base_Tarjetas].[SITUACION]","[Base_Tarjetas].[SITUACION].&amp;[" &amp; $C68 &amp; "]",
"[Base_Tarjetas].[TIPO]","[Base_Tarjetas].[TIPO].&amp;[" &amp; $C$1 &amp; "]")/1000,
0)</f>
        <v>0</v>
      </c>
      <c r="AV68" s="8">
        <f>IFERROR(
GETPIVOTDATA("[Base_Tarjetas].[Importe]",TDinamica_R!$A$3,
"[Base_Tarjetas].[PERIODO]","[Base_Tarjetas].[PERIODO].&amp;[" &amp; TEXT(AV$6,"yyyymm") &amp; "]",
"[Base_Tarjetas].[Metrica]","[Base_Tarjetas].[Metrica].&amp;[" &amp; $A68 &amp; "]",
"[Base_Tarjetas].[SEGMENTO_DESCRIP]","[Base_Tarjetas].[SEGMENTO_DESCRIP].&amp;[" &amp; $C$6 &amp; "]",
"[Base_Tarjetas].[SITUACION]","[Base_Tarjetas].[SITUACION].&amp;[" &amp; $C68 &amp; "]",
"[Base_Tarjetas].[TIPO]","[Base_Tarjetas].[TIPO].&amp;[" &amp; $C$1 &amp; "]")/1000,
0)</f>
        <v>0</v>
      </c>
      <c r="AW68" s="8">
        <f>IFERROR(
GETPIVOTDATA("[Base_Tarjetas].[Importe]",TDinamica_R!$A$3,
"[Base_Tarjetas].[PERIODO]","[Base_Tarjetas].[PERIODO].&amp;[" &amp; TEXT(AW$6,"yyyymm") &amp; "]",
"[Base_Tarjetas].[Metrica]","[Base_Tarjetas].[Metrica].&amp;[" &amp; $A68 &amp; "]",
"[Base_Tarjetas].[SEGMENTO_DESCRIP]","[Base_Tarjetas].[SEGMENTO_DESCRIP].&amp;[" &amp; $C$6 &amp; "]",
"[Base_Tarjetas].[SITUACION]","[Base_Tarjetas].[SITUACION].&amp;[" &amp; $C68 &amp; "]",
"[Base_Tarjetas].[TIPO]","[Base_Tarjetas].[TIPO].&amp;[" &amp; $C$1 &amp; "]")/1000,
0)</f>
        <v>0</v>
      </c>
      <c r="AX68" s="8">
        <f>IFERROR(
GETPIVOTDATA("[Base_Tarjetas].[Importe]",TDinamica_R!$A$3,
"[Base_Tarjetas].[PERIODO]","[Base_Tarjetas].[PERIODO].&amp;[" &amp; TEXT(AX$6,"yyyymm") &amp; "]",
"[Base_Tarjetas].[Metrica]","[Base_Tarjetas].[Metrica].&amp;[" &amp; $A68 &amp; "]",
"[Base_Tarjetas].[SEGMENTO_DESCRIP]","[Base_Tarjetas].[SEGMENTO_DESCRIP].&amp;[" &amp; $C$6 &amp; "]",
"[Base_Tarjetas].[SITUACION]","[Base_Tarjetas].[SITUACION].&amp;[" &amp; $C68 &amp; "]",
"[Base_Tarjetas].[TIPO]","[Base_Tarjetas].[TIPO].&amp;[" &amp; $C$1 &amp; "]")/1000,
0)</f>
        <v>0</v>
      </c>
      <c r="AY68" s="8">
        <f>IFERROR(
GETPIVOTDATA("[Base_Tarjetas].[Importe]",TDinamica_R!$A$3,
"[Base_Tarjetas].[PERIODO]","[Base_Tarjetas].[PERIODO].&amp;[" &amp; TEXT(AY$6,"yyyymm") &amp; "]",
"[Base_Tarjetas].[Metrica]","[Base_Tarjetas].[Metrica].&amp;[" &amp; $A68 &amp; "]",
"[Base_Tarjetas].[SEGMENTO_DESCRIP]","[Base_Tarjetas].[SEGMENTO_DESCRIP].&amp;[" &amp; $C$6 &amp; "]",
"[Base_Tarjetas].[SITUACION]","[Base_Tarjetas].[SITUACION].&amp;[" &amp; $C68 &amp; "]",
"[Base_Tarjetas].[TIPO]","[Base_Tarjetas].[TIPO].&amp;[" &amp; $C$1 &amp; "]")/1000,
0)</f>
        <v>0</v>
      </c>
      <c r="AZ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TEXT(AZ$6,"yyyymm") &amp; "]"),
0)</f>
        <v>0</v>
      </c>
      <c r="BA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TEXT(BA$6,"yyyymm") &amp; "]"),
0)</f>
        <v>0</v>
      </c>
      <c r="BB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TEXT(BB$6,"yyyymm") &amp; "]"),
0)</f>
        <v>0</v>
      </c>
      <c r="BC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TEXT(BC$6,"yyyymm") &amp; "]"),
0)</f>
        <v>0</v>
      </c>
      <c r="BD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TEXT(BD$6,"yyyymm") &amp; "]"),
0)</f>
        <v>0</v>
      </c>
      <c r="BE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TEXT(BE$6,"yyyymm") &amp; "]"),
0)</f>
        <v>0</v>
      </c>
      <c r="BF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TEXT(BF$6,"yyyymm") &amp; "]"),
0)</f>
        <v>0</v>
      </c>
      <c r="BG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TEXT(BG$6,"yyyymm") &amp; "]"),
0)</f>
        <v>0</v>
      </c>
      <c r="BH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TEXT(BH$6,"yyyymm") &amp; "]"),
0)</f>
        <v>0</v>
      </c>
      <c r="BI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TEXT(BI$6,"yyyymm") &amp; "]"),
0)</f>
        <v>0</v>
      </c>
      <c r="BJ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TEXT(BJ$6,"yyyymm") &amp; "]"),
0)</f>
        <v>0</v>
      </c>
      <c r="BK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TEXT(BK$6,"yyyymm") &amp; "]"),
0)</f>
        <v>0</v>
      </c>
      <c r="BO68" s="24">
        <f t="shared" si="48"/>
        <v>0</v>
      </c>
      <c r="BP68" s="24">
        <f t="shared" si="48"/>
        <v>0</v>
      </c>
      <c r="BQ68" s="24">
        <f t="shared" si="48"/>
        <v>0</v>
      </c>
      <c r="BR68" s="24">
        <f t="shared" si="48"/>
        <v>0</v>
      </c>
      <c r="BS68" s="24">
        <f t="shared" si="48"/>
        <v>0</v>
      </c>
      <c r="BT68" s="24">
        <f t="shared" si="48"/>
        <v>0</v>
      </c>
    </row>
    <row r="69" spans="1:72" outlineLevel="1" x14ac:dyDescent="0.25">
      <c r="A69" s="11" t="s">
        <v>35</v>
      </c>
      <c r="C69" s="2" t="s">
        <v>105</v>
      </c>
      <c r="D69" s="8">
        <f>IFERROR(
GETPIVOTDATA("[Base_Tarjetas].[Importe]",TDinamica_R!$A$3,
"[Base_Tarjetas].[PERIODO]","[Base_Tarjetas].[PERIODO].&amp;[" &amp; TEXT(D$6,"yyyymm") &amp; "]",
"[Base_Tarjetas].[Metrica]","[Base_Tarjetas].[Metrica].&amp;[" &amp; $A69 &amp; "]",
"[Base_Tarjetas].[SEGMENTO_DESCRIP]","[Base_Tarjetas].[SEGMENTO_DESCRIP].&amp;[" &amp; $C$6 &amp; "]",
"[Base_Tarjetas].[SITUACION]","[Base_Tarjetas].[SITUACION].&amp;[" &amp; $C69 &amp; "]",
"[Base_Tarjetas].[TIPO]","[Base_Tarjetas].[TIPO].&amp;[" &amp; $C$1 &amp; "]")/1000,
0)</f>
        <v>0</v>
      </c>
      <c r="E69" s="8">
        <f>IFERROR(
GETPIVOTDATA("[Base_Tarjetas].[Importe]",TDinamica_R!$A$3,
"[Base_Tarjetas].[PERIODO]","[Base_Tarjetas].[PERIODO].&amp;[" &amp; TEXT(E$6,"yyyymm") &amp; "]",
"[Base_Tarjetas].[Metrica]","[Base_Tarjetas].[Metrica].&amp;[" &amp; $A69 &amp; "]",
"[Base_Tarjetas].[SEGMENTO_DESCRIP]","[Base_Tarjetas].[SEGMENTO_DESCRIP].&amp;[" &amp; $C$6 &amp; "]",
"[Base_Tarjetas].[SITUACION]","[Base_Tarjetas].[SITUACION].&amp;[" &amp; $C69 &amp; "]",
"[Base_Tarjetas].[TIPO]","[Base_Tarjetas].[TIPO].&amp;[" &amp; $C$1 &amp; "]")/1000,
0)</f>
        <v>0</v>
      </c>
      <c r="F69" s="8">
        <f>IFERROR(
GETPIVOTDATA("[Base_Tarjetas].[Importe]",TDinamica_R!$A$3,
"[Base_Tarjetas].[PERIODO]","[Base_Tarjetas].[PERIODO].&amp;[" &amp; TEXT(F$6,"yyyymm") &amp; "]",
"[Base_Tarjetas].[Metrica]","[Base_Tarjetas].[Metrica].&amp;[" &amp; $A69 &amp; "]",
"[Base_Tarjetas].[SEGMENTO_DESCRIP]","[Base_Tarjetas].[SEGMENTO_DESCRIP].&amp;[" &amp; $C$6 &amp; "]",
"[Base_Tarjetas].[SITUACION]","[Base_Tarjetas].[SITUACION].&amp;[" &amp; $C69 &amp; "]",
"[Base_Tarjetas].[TIPO]","[Base_Tarjetas].[TIPO].&amp;[" &amp; $C$1 &amp; "]")/1000,
0)</f>
        <v>0</v>
      </c>
      <c r="G69" s="8">
        <f>IFERROR(
GETPIVOTDATA("[Base_Tarjetas].[Importe]",TDinamica_R!$A$3,
"[Base_Tarjetas].[PERIODO]","[Base_Tarjetas].[PERIODO].&amp;[" &amp; TEXT(G$6,"yyyymm") &amp; "]",
"[Base_Tarjetas].[Metrica]","[Base_Tarjetas].[Metrica].&amp;[" &amp; $A69 &amp; "]",
"[Base_Tarjetas].[SEGMENTO_DESCRIP]","[Base_Tarjetas].[SEGMENTO_DESCRIP].&amp;[" &amp; $C$6 &amp; "]",
"[Base_Tarjetas].[SITUACION]","[Base_Tarjetas].[SITUACION].&amp;[" &amp; $C69 &amp; "]",
"[Base_Tarjetas].[TIPO]","[Base_Tarjetas].[TIPO].&amp;[" &amp; $C$1 &amp; "]")/1000,
0)</f>
        <v>0</v>
      </c>
      <c r="H69" s="8">
        <f>IFERROR(
GETPIVOTDATA("[Base_Tarjetas].[Importe]",TDinamica_R!$A$3,
"[Base_Tarjetas].[PERIODO]","[Base_Tarjetas].[PERIODO].&amp;[" &amp; TEXT(H$6,"yyyymm") &amp; "]",
"[Base_Tarjetas].[Metrica]","[Base_Tarjetas].[Metrica].&amp;[" &amp; $A69 &amp; "]",
"[Base_Tarjetas].[SEGMENTO_DESCRIP]","[Base_Tarjetas].[SEGMENTO_DESCRIP].&amp;[" &amp; $C$6 &amp; "]",
"[Base_Tarjetas].[SITUACION]","[Base_Tarjetas].[SITUACION].&amp;[" &amp; $C69 &amp; "]",
"[Base_Tarjetas].[TIPO]","[Base_Tarjetas].[TIPO].&amp;[" &amp; $C$1 &amp; "]")/1000,
0)</f>
        <v>0</v>
      </c>
      <c r="I69" s="8">
        <f>IFERROR(
GETPIVOTDATA("[Base_Tarjetas].[Importe]",TDinamica_R!$A$3,
"[Base_Tarjetas].[PERIODO]","[Base_Tarjetas].[PERIODO].&amp;[" &amp; TEXT(I$6,"yyyymm") &amp; "]",
"[Base_Tarjetas].[Metrica]","[Base_Tarjetas].[Metrica].&amp;[" &amp; $A69 &amp; "]",
"[Base_Tarjetas].[SEGMENTO_DESCRIP]","[Base_Tarjetas].[SEGMENTO_DESCRIP].&amp;[" &amp; $C$6 &amp; "]",
"[Base_Tarjetas].[SITUACION]","[Base_Tarjetas].[SITUACION].&amp;[" &amp; $C69 &amp; "]",
"[Base_Tarjetas].[TIPO]","[Base_Tarjetas].[TIPO].&amp;[" &amp; $C$1 &amp; "]")/1000,
0)</f>
        <v>0</v>
      </c>
      <c r="J69" s="8">
        <f>IFERROR(
GETPIVOTDATA("[Base_Tarjetas].[Importe]",TDinamica_R!$A$3,
"[Base_Tarjetas].[PERIODO]","[Base_Tarjetas].[PERIODO].&amp;[" &amp; TEXT(J$6,"yyyymm") &amp; "]",
"[Base_Tarjetas].[Metrica]","[Base_Tarjetas].[Metrica].&amp;[" &amp; $A69 &amp; "]",
"[Base_Tarjetas].[SEGMENTO_DESCRIP]","[Base_Tarjetas].[SEGMENTO_DESCRIP].&amp;[" &amp; $C$6 &amp; "]",
"[Base_Tarjetas].[SITUACION]","[Base_Tarjetas].[SITUACION].&amp;[" &amp; $C69 &amp; "]",
"[Base_Tarjetas].[TIPO]","[Base_Tarjetas].[TIPO].&amp;[" &amp; $C$1 &amp; "]")/1000,
0)</f>
        <v>0</v>
      </c>
      <c r="K69" s="8">
        <f>IFERROR(
GETPIVOTDATA("[Base_Tarjetas].[Importe]",TDinamica_R!$A$3,
"[Base_Tarjetas].[PERIODO]","[Base_Tarjetas].[PERIODO].&amp;[" &amp; TEXT(K$6,"yyyymm") &amp; "]",
"[Base_Tarjetas].[Metrica]","[Base_Tarjetas].[Metrica].&amp;[" &amp; $A69 &amp; "]",
"[Base_Tarjetas].[SEGMENTO_DESCRIP]","[Base_Tarjetas].[SEGMENTO_DESCRIP].&amp;[" &amp; $C$6 &amp; "]",
"[Base_Tarjetas].[SITUACION]","[Base_Tarjetas].[SITUACION].&amp;[" &amp; $C69 &amp; "]",
"[Base_Tarjetas].[TIPO]","[Base_Tarjetas].[TIPO].&amp;[" &amp; $C$1 &amp; "]")/1000,
0)</f>
        <v>0</v>
      </c>
      <c r="L69" s="8">
        <f>IFERROR(
GETPIVOTDATA("[Base_Tarjetas].[Importe]",TDinamica_R!$A$3,
"[Base_Tarjetas].[PERIODO]","[Base_Tarjetas].[PERIODO].&amp;[" &amp; TEXT(L$6,"yyyymm") &amp; "]",
"[Base_Tarjetas].[Metrica]","[Base_Tarjetas].[Metrica].&amp;[" &amp; $A69 &amp; "]",
"[Base_Tarjetas].[SEGMENTO_DESCRIP]","[Base_Tarjetas].[SEGMENTO_DESCRIP].&amp;[" &amp; $C$6 &amp; "]",
"[Base_Tarjetas].[SITUACION]","[Base_Tarjetas].[SITUACION].&amp;[" &amp; $C69 &amp; "]",
"[Base_Tarjetas].[TIPO]","[Base_Tarjetas].[TIPO].&amp;[" &amp; $C$1 &amp; "]")/1000,
0)</f>
        <v>0</v>
      </c>
      <c r="M69" s="8">
        <f>IFERROR(
GETPIVOTDATA("[Base_Tarjetas].[Importe]",TDinamica_R!$A$3,
"[Base_Tarjetas].[PERIODO]","[Base_Tarjetas].[PERIODO].&amp;[" &amp; TEXT(M$6,"yyyymm") &amp; "]",
"[Base_Tarjetas].[Metrica]","[Base_Tarjetas].[Metrica].&amp;[" &amp; $A69 &amp; "]",
"[Base_Tarjetas].[SEGMENTO_DESCRIP]","[Base_Tarjetas].[SEGMENTO_DESCRIP].&amp;[" &amp; $C$6 &amp; "]",
"[Base_Tarjetas].[SITUACION]","[Base_Tarjetas].[SITUACION].&amp;[" &amp; $C69 &amp; "]",
"[Base_Tarjetas].[TIPO]","[Base_Tarjetas].[TIPO].&amp;[" &amp; $C$1 &amp; "]")/1000,
0)</f>
        <v>0</v>
      </c>
      <c r="N69" s="8">
        <f>IFERROR(
GETPIVOTDATA("[Base_Tarjetas].[Importe]",TDinamica_R!$A$3,
"[Base_Tarjetas].[PERIODO]","[Base_Tarjetas].[PERIODO].&amp;[" &amp; TEXT(N$6,"yyyymm") &amp; "]",
"[Base_Tarjetas].[Metrica]","[Base_Tarjetas].[Metrica].&amp;[" &amp; $A69 &amp; "]",
"[Base_Tarjetas].[SEGMENTO_DESCRIP]","[Base_Tarjetas].[SEGMENTO_DESCRIP].&amp;[" &amp; $C$6 &amp; "]",
"[Base_Tarjetas].[SITUACION]","[Base_Tarjetas].[SITUACION].&amp;[" &amp; $C69 &amp; "]",
"[Base_Tarjetas].[TIPO]","[Base_Tarjetas].[TIPO].&amp;[" &amp; $C$1 &amp; "]")/1000,
0)</f>
        <v>0</v>
      </c>
      <c r="O69" s="8">
        <f>IFERROR(
GETPIVOTDATA("[Base_Tarjetas].[Importe]",TDinamica_R!$A$3,
"[Base_Tarjetas].[PERIODO]","[Base_Tarjetas].[PERIODO].&amp;[" &amp; TEXT(O$6,"yyyymm") &amp; "]",
"[Base_Tarjetas].[Metrica]","[Base_Tarjetas].[Metrica].&amp;[" &amp; $A69 &amp; "]",
"[Base_Tarjetas].[SEGMENTO_DESCRIP]","[Base_Tarjetas].[SEGMENTO_DESCRIP].&amp;[" &amp; $C$6 &amp; "]",
"[Base_Tarjetas].[SITUACION]","[Base_Tarjetas].[SITUACION].&amp;[" &amp; $C69 &amp; "]",
"[Base_Tarjetas].[TIPO]","[Base_Tarjetas].[TIPO].&amp;[" &amp; $C$1 &amp; "]")/1000,
0)</f>
        <v>0</v>
      </c>
      <c r="P69" s="8">
        <f>IFERROR(
GETPIVOTDATA("[Base_Tarjetas].[Importe]",TDinamica_R!$A$3,
"[Base_Tarjetas].[PERIODO]","[Base_Tarjetas].[PERIODO].&amp;[" &amp; TEXT(P$6,"yyyymm") &amp; "]",
"[Base_Tarjetas].[Metrica]","[Base_Tarjetas].[Metrica].&amp;[" &amp; $A69 &amp; "]",
"[Base_Tarjetas].[SEGMENTO_DESCRIP]","[Base_Tarjetas].[SEGMENTO_DESCRIP].&amp;[" &amp; $C$6 &amp; "]",
"[Base_Tarjetas].[SITUACION]","[Base_Tarjetas].[SITUACION].&amp;[" &amp; $C69 &amp; "]",
"[Base_Tarjetas].[TIPO]","[Base_Tarjetas].[TIPO].&amp;[" &amp; $C$1 &amp; "]")/1000,
0)</f>
        <v>0</v>
      </c>
      <c r="Q69" s="8">
        <f>IFERROR(
GETPIVOTDATA("[Base_Tarjetas].[Importe]",TDinamica_R!$A$3,
"[Base_Tarjetas].[PERIODO]","[Base_Tarjetas].[PERIODO].&amp;[" &amp; TEXT(Q$6,"yyyymm") &amp; "]",
"[Base_Tarjetas].[Metrica]","[Base_Tarjetas].[Metrica].&amp;[" &amp; $A69 &amp; "]",
"[Base_Tarjetas].[SEGMENTO_DESCRIP]","[Base_Tarjetas].[SEGMENTO_DESCRIP].&amp;[" &amp; $C$6 &amp; "]",
"[Base_Tarjetas].[SITUACION]","[Base_Tarjetas].[SITUACION].&amp;[" &amp; $C69 &amp; "]",
"[Base_Tarjetas].[TIPO]","[Base_Tarjetas].[TIPO].&amp;[" &amp; $C$1 &amp; "]")/1000,
0)</f>
        <v>0</v>
      </c>
      <c r="R69" s="8">
        <f>IFERROR(
GETPIVOTDATA("[Base_Tarjetas].[Importe]",TDinamica_R!$A$3,
"[Base_Tarjetas].[PERIODO]","[Base_Tarjetas].[PERIODO].&amp;[" &amp; TEXT(R$6,"yyyymm") &amp; "]",
"[Base_Tarjetas].[Metrica]","[Base_Tarjetas].[Metrica].&amp;[" &amp; $A69 &amp; "]",
"[Base_Tarjetas].[SEGMENTO_DESCRIP]","[Base_Tarjetas].[SEGMENTO_DESCRIP].&amp;[" &amp; $C$6 &amp; "]",
"[Base_Tarjetas].[SITUACION]","[Base_Tarjetas].[SITUACION].&amp;[" &amp; $C69 &amp; "]",
"[Base_Tarjetas].[TIPO]","[Base_Tarjetas].[TIPO].&amp;[" &amp; $C$1 &amp; "]")/1000,
0)</f>
        <v>0</v>
      </c>
      <c r="S69" s="8">
        <f>IFERROR(
GETPIVOTDATA("[Base_Tarjetas].[Importe]",TDinamica_R!$A$3,
"[Base_Tarjetas].[PERIODO]","[Base_Tarjetas].[PERIODO].&amp;[" &amp; TEXT(S$6,"yyyymm") &amp; "]",
"[Base_Tarjetas].[Metrica]","[Base_Tarjetas].[Metrica].&amp;[" &amp; $A69 &amp; "]",
"[Base_Tarjetas].[SEGMENTO_DESCRIP]","[Base_Tarjetas].[SEGMENTO_DESCRIP].&amp;[" &amp; $C$6 &amp; "]",
"[Base_Tarjetas].[SITUACION]","[Base_Tarjetas].[SITUACION].&amp;[" &amp; $C69 &amp; "]",
"[Base_Tarjetas].[TIPO]","[Base_Tarjetas].[TIPO].&amp;[" &amp; $C$1 &amp; "]")/1000,
0)</f>
        <v>0</v>
      </c>
      <c r="T69" s="8">
        <f>IFERROR(
GETPIVOTDATA("[Base_Tarjetas].[Importe]",TDinamica_R!$A$3,
"[Base_Tarjetas].[PERIODO]","[Base_Tarjetas].[PERIODO].&amp;[" &amp; TEXT(T$6,"yyyymm") &amp; "]",
"[Base_Tarjetas].[Metrica]","[Base_Tarjetas].[Metrica].&amp;[" &amp; $A69 &amp; "]",
"[Base_Tarjetas].[SEGMENTO_DESCRIP]","[Base_Tarjetas].[SEGMENTO_DESCRIP].&amp;[" &amp; $C$6 &amp; "]",
"[Base_Tarjetas].[SITUACION]","[Base_Tarjetas].[SITUACION].&amp;[" &amp; $C69 &amp; "]",
"[Base_Tarjetas].[TIPO]","[Base_Tarjetas].[TIPO].&amp;[" &amp; $C$1 &amp; "]")/1000,
0)</f>
        <v>0</v>
      </c>
      <c r="U69" s="8">
        <f>IFERROR(
GETPIVOTDATA("[Base_Tarjetas].[Importe]",TDinamica_R!$A$3,
"[Base_Tarjetas].[PERIODO]","[Base_Tarjetas].[PERIODO].&amp;[" &amp; TEXT(U$6,"yyyymm") &amp; "]",
"[Base_Tarjetas].[Metrica]","[Base_Tarjetas].[Metrica].&amp;[" &amp; $A69 &amp; "]",
"[Base_Tarjetas].[SEGMENTO_DESCRIP]","[Base_Tarjetas].[SEGMENTO_DESCRIP].&amp;[" &amp; $C$6 &amp; "]",
"[Base_Tarjetas].[SITUACION]","[Base_Tarjetas].[SITUACION].&amp;[" &amp; $C69 &amp; "]",
"[Base_Tarjetas].[TIPO]","[Base_Tarjetas].[TIPO].&amp;[" &amp; $C$1 &amp; "]")/1000,
0)</f>
        <v>0</v>
      </c>
      <c r="V69" s="8">
        <f>IFERROR(
GETPIVOTDATA("[Base_Tarjetas].[Importe]",TDinamica_R!$A$3,
"[Base_Tarjetas].[PERIODO]","[Base_Tarjetas].[PERIODO].&amp;[" &amp; TEXT(V$6,"yyyymm") &amp; "]",
"[Base_Tarjetas].[Metrica]","[Base_Tarjetas].[Metrica].&amp;[" &amp; $A69 &amp; "]",
"[Base_Tarjetas].[SEGMENTO_DESCRIP]","[Base_Tarjetas].[SEGMENTO_DESCRIP].&amp;[" &amp; $C$6 &amp; "]",
"[Base_Tarjetas].[SITUACION]","[Base_Tarjetas].[SITUACION].&amp;[" &amp; $C69 &amp; "]",
"[Base_Tarjetas].[TIPO]","[Base_Tarjetas].[TIPO].&amp;[" &amp; $C$1 &amp; "]")/1000,
0)</f>
        <v>0</v>
      </c>
      <c r="W69" s="8">
        <f>IFERROR(
GETPIVOTDATA("[Base_Tarjetas].[Importe]",TDinamica_R!$A$3,
"[Base_Tarjetas].[PERIODO]","[Base_Tarjetas].[PERIODO].&amp;[" &amp; TEXT(W$6,"yyyymm") &amp; "]",
"[Base_Tarjetas].[Metrica]","[Base_Tarjetas].[Metrica].&amp;[" &amp; $A69 &amp; "]",
"[Base_Tarjetas].[SEGMENTO_DESCRIP]","[Base_Tarjetas].[SEGMENTO_DESCRIP].&amp;[" &amp; $C$6 &amp; "]",
"[Base_Tarjetas].[SITUACION]","[Base_Tarjetas].[SITUACION].&amp;[" &amp; $C69 &amp; "]",
"[Base_Tarjetas].[TIPO]","[Base_Tarjetas].[TIPO].&amp;[" &amp; $C$1 &amp; "]")/1000,
0)</f>
        <v>0</v>
      </c>
      <c r="X69" s="8">
        <f>IFERROR(
GETPIVOTDATA("[Base_Tarjetas].[Importe]",TDinamica_R!$A$3,
"[Base_Tarjetas].[PERIODO]","[Base_Tarjetas].[PERIODO].&amp;[" &amp; TEXT(X$6,"yyyymm") &amp; "]",
"[Base_Tarjetas].[Metrica]","[Base_Tarjetas].[Metrica].&amp;[" &amp; $A69 &amp; "]",
"[Base_Tarjetas].[SEGMENTO_DESCRIP]","[Base_Tarjetas].[SEGMENTO_DESCRIP].&amp;[" &amp; $C$6 &amp; "]",
"[Base_Tarjetas].[SITUACION]","[Base_Tarjetas].[SITUACION].&amp;[" &amp; $C69 &amp; "]",
"[Base_Tarjetas].[TIPO]","[Base_Tarjetas].[TIPO].&amp;[" &amp; $C$1 &amp; "]")/1000,
0)</f>
        <v>0</v>
      </c>
      <c r="Y69" s="8">
        <f>IFERROR(
GETPIVOTDATA("[Base_Tarjetas].[Importe]",TDinamica_R!$A$3,
"[Base_Tarjetas].[PERIODO]","[Base_Tarjetas].[PERIODO].&amp;[" &amp; TEXT(Y$6,"yyyymm") &amp; "]",
"[Base_Tarjetas].[Metrica]","[Base_Tarjetas].[Metrica].&amp;[" &amp; $A69 &amp; "]",
"[Base_Tarjetas].[SEGMENTO_DESCRIP]","[Base_Tarjetas].[SEGMENTO_DESCRIP].&amp;[" &amp; $C$6 &amp; "]",
"[Base_Tarjetas].[SITUACION]","[Base_Tarjetas].[SITUACION].&amp;[" &amp; $C69 &amp; "]",
"[Base_Tarjetas].[TIPO]","[Base_Tarjetas].[TIPO].&amp;[" &amp; $C$1 &amp; "]")/1000,
0)</f>
        <v>0</v>
      </c>
      <c r="Z69" s="8">
        <f>IFERROR(
GETPIVOTDATA("[Base_Tarjetas].[Importe]",TDinamica_R!$A$3,
"[Base_Tarjetas].[PERIODO]","[Base_Tarjetas].[PERIODO].&amp;[" &amp; TEXT(Z$6,"yyyymm") &amp; "]",
"[Base_Tarjetas].[Metrica]","[Base_Tarjetas].[Metrica].&amp;[" &amp; $A69 &amp; "]",
"[Base_Tarjetas].[SEGMENTO_DESCRIP]","[Base_Tarjetas].[SEGMENTO_DESCRIP].&amp;[" &amp; $C$6 &amp; "]",
"[Base_Tarjetas].[SITUACION]","[Base_Tarjetas].[SITUACION].&amp;[" &amp; $C69 &amp; "]",
"[Base_Tarjetas].[TIPO]","[Base_Tarjetas].[TIPO].&amp;[" &amp; $C$1 &amp; "]")/1000,
0)</f>
        <v>0</v>
      </c>
      <c r="AA69" s="8">
        <f>IFERROR(
GETPIVOTDATA("[Base_Tarjetas].[Importe]",TDinamica_R!$A$3,
"[Base_Tarjetas].[PERIODO]","[Base_Tarjetas].[PERIODO].&amp;[" &amp; TEXT(AA$6,"yyyymm") &amp; "]",
"[Base_Tarjetas].[Metrica]","[Base_Tarjetas].[Metrica].&amp;[" &amp; $A69 &amp; "]",
"[Base_Tarjetas].[SEGMENTO_DESCRIP]","[Base_Tarjetas].[SEGMENTO_DESCRIP].&amp;[" &amp; $C$6 &amp; "]",
"[Base_Tarjetas].[SITUACION]","[Base_Tarjetas].[SITUACION].&amp;[" &amp; $C69 &amp; "]",
"[Base_Tarjetas].[TIPO]","[Base_Tarjetas].[TIPO].&amp;[" &amp; $C$1 &amp; "]")/1000,
0)</f>
        <v>0</v>
      </c>
      <c r="AB69" s="8">
        <f>IFERROR(
GETPIVOTDATA("[Base_Tarjetas].[Importe]",TDinamica_R!$A$3,
"[Base_Tarjetas].[PERIODO]","[Base_Tarjetas].[PERIODO].&amp;[" &amp; TEXT(AB$6,"yyyymm") &amp; "]",
"[Base_Tarjetas].[Metrica]","[Base_Tarjetas].[Metrica].&amp;[" &amp; $A69 &amp; "]",
"[Base_Tarjetas].[SEGMENTO_DESCRIP]","[Base_Tarjetas].[SEGMENTO_DESCRIP].&amp;[" &amp; $C$6 &amp; "]",
"[Base_Tarjetas].[SITUACION]","[Base_Tarjetas].[SITUACION].&amp;[" &amp; $C69 &amp; "]",
"[Base_Tarjetas].[TIPO]","[Base_Tarjetas].[TIPO].&amp;[" &amp; $C$1 &amp; "]")/1000,
0)</f>
        <v>0</v>
      </c>
      <c r="AC69" s="8">
        <f>IFERROR(
GETPIVOTDATA("[Base_Tarjetas].[Importe]",TDinamica_R!$A$3,
"[Base_Tarjetas].[PERIODO]","[Base_Tarjetas].[PERIODO].&amp;[" &amp; TEXT(AC$6,"yyyymm") &amp; "]",
"[Base_Tarjetas].[Metrica]","[Base_Tarjetas].[Metrica].&amp;[" &amp; $A69 &amp; "]",
"[Base_Tarjetas].[SEGMENTO_DESCRIP]","[Base_Tarjetas].[SEGMENTO_DESCRIP].&amp;[" &amp; $C$6 &amp; "]",
"[Base_Tarjetas].[SITUACION]","[Base_Tarjetas].[SITUACION].&amp;[" &amp; $C69 &amp; "]",
"[Base_Tarjetas].[TIPO]","[Base_Tarjetas].[TIPO].&amp;[" &amp; $C$1 &amp; "]")/1000,
0)</f>
        <v>0</v>
      </c>
      <c r="AD69" s="8">
        <f>IFERROR(
GETPIVOTDATA("[Base_Tarjetas].[Importe]",TDinamica_R!$A$3,
"[Base_Tarjetas].[PERIODO]","[Base_Tarjetas].[PERIODO].&amp;[" &amp; TEXT(AD$6,"yyyymm") &amp; "]",
"[Base_Tarjetas].[Metrica]","[Base_Tarjetas].[Metrica].&amp;[" &amp; $A69 &amp; "]",
"[Base_Tarjetas].[SEGMENTO_DESCRIP]","[Base_Tarjetas].[SEGMENTO_DESCRIP].&amp;[" &amp; $C$6 &amp; "]",
"[Base_Tarjetas].[SITUACION]","[Base_Tarjetas].[SITUACION].&amp;[" &amp; $C69 &amp; "]",
"[Base_Tarjetas].[TIPO]","[Base_Tarjetas].[TIPO].&amp;[" &amp; $C$1 &amp; "]")/1000,
0)</f>
        <v>0</v>
      </c>
      <c r="AE69" s="8">
        <f>IFERROR(
GETPIVOTDATA("[Base_Tarjetas].[Importe]",TDinamica_R!$A$3,
"[Base_Tarjetas].[PERIODO]","[Base_Tarjetas].[PERIODO].&amp;[" &amp; TEXT(AE$6,"yyyymm") &amp; "]",
"[Base_Tarjetas].[Metrica]","[Base_Tarjetas].[Metrica].&amp;[" &amp; $A69 &amp; "]",
"[Base_Tarjetas].[SEGMENTO_DESCRIP]","[Base_Tarjetas].[SEGMENTO_DESCRIP].&amp;[" &amp; $C$6 &amp; "]",
"[Base_Tarjetas].[SITUACION]","[Base_Tarjetas].[SITUACION].&amp;[" &amp; $C69 &amp; "]",
"[Base_Tarjetas].[TIPO]","[Base_Tarjetas].[TIPO].&amp;[" &amp; $C$1 &amp; "]")/1000,
0)</f>
        <v>0</v>
      </c>
      <c r="AF69" s="8">
        <f>IFERROR(
GETPIVOTDATA("[Base_Tarjetas].[Importe]",TDinamica_R!$A$3,
"[Base_Tarjetas].[PERIODO]","[Base_Tarjetas].[PERIODO].&amp;[" &amp; TEXT(AF$6,"yyyymm") &amp; "]",
"[Base_Tarjetas].[Metrica]","[Base_Tarjetas].[Metrica].&amp;[" &amp; $A69 &amp; "]",
"[Base_Tarjetas].[SEGMENTO_DESCRIP]","[Base_Tarjetas].[SEGMENTO_DESCRIP].&amp;[" &amp; $C$6 &amp; "]",
"[Base_Tarjetas].[SITUACION]","[Base_Tarjetas].[SITUACION].&amp;[" &amp; $C69 &amp; "]",
"[Base_Tarjetas].[TIPO]","[Base_Tarjetas].[TIPO].&amp;[" &amp; $C$1 &amp; "]")/1000,
0)</f>
        <v>0</v>
      </c>
      <c r="AG69" s="8">
        <f>IFERROR(
GETPIVOTDATA("[Base_Tarjetas].[Importe]",TDinamica_R!$A$3,
"[Base_Tarjetas].[PERIODO]","[Base_Tarjetas].[PERIODO].&amp;[" &amp; TEXT(AG$6,"yyyymm") &amp; "]",
"[Base_Tarjetas].[Metrica]","[Base_Tarjetas].[Metrica].&amp;[" &amp; $A69 &amp; "]",
"[Base_Tarjetas].[SEGMENTO_DESCRIP]","[Base_Tarjetas].[SEGMENTO_DESCRIP].&amp;[" &amp; $C$6 &amp; "]",
"[Base_Tarjetas].[SITUACION]","[Base_Tarjetas].[SITUACION].&amp;[" &amp; $C69 &amp; "]",
"[Base_Tarjetas].[TIPO]","[Base_Tarjetas].[TIPO].&amp;[" &amp; $C$1 &amp; "]")/1000,
0)</f>
        <v>0</v>
      </c>
      <c r="AH69" s="8">
        <f>IFERROR(
GETPIVOTDATA("[Base_Tarjetas].[Importe]",TDinamica_R!$A$3,
"[Base_Tarjetas].[PERIODO]","[Base_Tarjetas].[PERIODO].&amp;[" &amp; TEXT(AH$6,"yyyymm") &amp; "]",
"[Base_Tarjetas].[Metrica]","[Base_Tarjetas].[Metrica].&amp;[" &amp; $A69 &amp; "]",
"[Base_Tarjetas].[SEGMENTO_DESCRIP]","[Base_Tarjetas].[SEGMENTO_DESCRIP].&amp;[" &amp; $C$6 &amp; "]",
"[Base_Tarjetas].[SITUACION]","[Base_Tarjetas].[SITUACION].&amp;[" &amp; $C69 &amp; "]",
"[Base_Tarjetas].[TIPO]","[Base_Tarjetas].[TIPO].&amp;[" &amp; $C$1 &amp; "]")/1000,
0)</f>
        <v>0</v>
      </c>
      <c r="AI69" s="8">
        <f>IFERROR(
GETPIVOTDATA("[Base_Tarjetas].[Importe]",TDinamica_R!$A$3,
"[Base_Tarjetas].[PERIODO]","[Base_Tarjetas].[PERIODO].&amp;[" &amp; TEXT(AI$6,"yyyymm") &amp; "]",
"[Base_Tarjetas].[Metrica]","[Base_Tarjetas].[Metrica].&amp;[" &amp; $A69 &amp; "]",
"[Base_Tarjetas].[SEGMENTO_DESCRIP]","[Base_Tarjetas].[SEGMENTO_DESCRIP].&amp;[" &amp; $C$6 &amp; "]",
"[Base_Tarjetas].[SITUACION]","[Base_Tarjetas].[SITUACION].&amp;[" &amp; $C69 &amp; "]",
"[Base_Tarjetas].[TIPO]","[Base_Tarjetas].[TIPO].&amp;[" &amp; $C$1 &amp; "]")/1000,
0)</f>
        <v>0</v>
      </c>
      <c r="AJ69" s="8">
        <f>IFERROR(
GETPIVOTDATA("[Base_Tarjetas].[Importe]",TDinamica_R!$A$3,
"[Base_Tarjetas].[PERIODO]","[Base_Tarjetas].[PERIODO].&amp;[" &amp; TEXT(AJ$6,"yyyymm") &amp; "]",
"[Base_Tarjetas].[Metrica]","[Base_Tarjetas].[Metrica].&amp;[" &amp; $A69 &amp; "]",
"[Base_Tarjetas].[SEGMENTO_DESCRIP]","[Base_Tarjetas].[SEGMENTO_DESCRIP].&amp;[" &amp; $C$6 &amp; "]",
"[Base_Tarjetas].[SITUACION]","[Base_Tarjetas].[SITUACION].&amp;[" &amp; $C69 &amp; "]",
"[Base_Tarjetas].[TIPO]","[Base_Tarjetas].[TIPO].&amp;[" &amp; $C$1 &amp; "]")/1000,
0)</f>
        <v>0</v>
      </c>
      <c r="AK69" s="8">
        <f>IFERROR(
GETPIVOTDATA("[Base_Tarjetas].[Importe]",TDinamica_R!$A$3,
"[Base_Tarjetas].[PERIODO]","[Base_Tarjetas].[PERIODO].&amp;[" &amp; TEXT(AK$6,"yyyymm") &amp; "]",
"[Base_Tarjetas].[Metrica]","[Base_Tarjetas].[Metrica].&amp;[" &amp; $A69 &amp; "]",
"[Base_Tarjetas].[SEGMENTO_DESCRIP]","[Base_Tarjetas].[SEGMENTO_DESCRIP].&amp;[" &amp; $C$6 &amp; "]",
"[Base_Tarjetas].[SITUACION]","[Base_Tarjetas].[SITUACION].&amp;[" &amp; $C69 &amp; "]",
"[Base_Tarjetas].[TIPO]","[Base_Tarjetas].[TIPO].&amp;[" &amp; $C$1 &amp; "]")/1000,
0)</f>
        <v>0</v>
      </c>
      <c r="AL69" s="8">
        <f>IFERROR(
GETPIVOTDATA("[Base_Tarjetas].[Importe]",TDinamica_R!$A$3,
"[Base_Tarjetas].[PERIODO]","[Base_Tarjetas].[PERIODO].&amp;[" &amp; TEXT(AL$6,"yyyymm") &amp; "]",
"[Base_Tarjetas].[Metrica]","[Base_Tarjetas].[Metrica].&amp;[" &amp; $A69 &amp; "]",
"[Base_Tarjetas].[SEGMENTO_DESCRIP]","[Base_Tarjetas].[SEGMENTO_DESCRIP].&amp;[" &amp; $C$6 &amp; "]",
"[Base_Tarjetas].[SITUACION]","[Base_Tarjetas].[SITUACION].&amp;[" &amp; $C69 &amp; "]",
"[Base_Tarjetas].[TIPO]","[Base_Tarjetas].[TIPO].&amp;[" &amp; $C$1 &amp; "]")/1000,
0)</f>
        <v>0</v>
      </c>
      <c r="AM69" s="8">
        <f>IFERROR(
GETPIVOTDATA("[Base_Tarjetas].[Importe]",TDinamica_R!$A$3,
"[Base_Tarjetas].[PERIODO]","[Base_Tarjetas].[PERIODO].&amp;[" &amp; TEXT(AM$6,"yyyymm") &amp; "]",
"[Base_Tarjetas].[Metrica]","[Base_Tarjetas].[Metrica].&amp;[" &amp; $A69 &amp; "]",
"[Base_Tarjetas].[SEGMENTO_DESCRIP]","[Base_Tarjetas].[SEGMENTO_DESCRIP].&amp;[" &amp; $C$6 &amp; "]",
"[Base_Tarjetas].[SITUACION]","[Base_Tarjetas].[SITUACION].&amp;[" &amp; $C69 &amp; "]",
"[Base_Tarjetas].[TIPO]","[Base_Tarjetas].[TIPO].&amp;[" &amp; $C$1 &amp; "]")/1000,
0)</f>
        <v>0</v>
      </c>
      <c r="AN69" s="8">
        <f>IFERROR(
GETPIVOTDATA("[Base_Tarjetas].[Importe]",TDinamica_R!$A$3,
"[Base_Tarjetas].[PERIODO]","[Base_Tarjetas].[PERIODO].&amp;[" &amp; TEXT(AN$6,"yyyymm") &amp; "]",
"[Base_Tarjetas].[Metrica]","[Base_Tarjetas].[Metrica].&amp;[" &amp; $A69 &amp; "]",
"[Base_Tarjetas].[SEGMENTO_DESCRIP]","[Base_Tarjetas].[SEGMENTO_DESCRIP].&amp;[" &amp; $C$6 &amp; "]",
"[Base_Tarjetas].[SITUACION]","[Base_Tarjetas].[SITUACION].&amp;[" &amp; $C69 &amp; "]",
"[Base_Tarjetas].[TIPO]","[Base_Tarjetas].[TIPO].&amp;[" &amp; $C$1 &amp; "]")/1000,
0)</f>
        <v>0</v>
      </c>
      <c r="AO69" s="8">
        <f>IFERROR(
GETPIVOTDATA("[Base_Tarjetas].[Importe]",TDinamica_R!$A$3,
"[Base_Tarjetas].[PERIODO]","[Base_Tarjetas].[PERIODO].&amp;[" &amp; TEXT(AO$6,"yyyymm") &amp; "]",
"[Base_Tarjetas].[Metrica]","[Base_Tarjetas].[Metrica].&amp;[" &amp; $A69 &amp; "]",
"[Base_Tarjetas].[SEGMENTO_DESCRIP]","[Base_Tarjetas].[SEGMENTO_DESCRIP].&amp;[" &amp; $C$6 &amp; "]",
"[Base_Tarjetas].[SITUACION]","[Base_Tarjetas].[SITUACION].&amp;[" &amp; $C69 &amp; "]",
"[Base_Tarjetas].[TIPO]","[Base_Tarjetas].[TIPO].&amp;[" &amp; $C$1 &amp; "]")/1000,
0)</f>
        <v>0</v>
      </c>
      <c r="AP69" s="8">
        <f>IFERROR(
GETPIVOTDATA("[Base_Tarjetas].[Importe]",TDinamica_R!$A$3,
"[Base_Tarjetas].[PERIODO]","[Base_Tarjetas].[PERIODO].&amp;[" &amp; TEXT(AP$6,"yyyymm") &amp; "]",
"[Base_Tarjetas].[Metrica]","[Base_Tarjetas].[Metrica].&amp;[" &amp; $A69 &amp; "]",
"[Base_Tarjetas].[SEGMENTO_DESCRIP]","[Base_Tarjetas].[SEGMENTO_DESCRIP].&amp;[" &amp; $C$6 &amp; "]",
"[Base_Tarjetas].[SITUACION]","[Base_Tarjetas].[SITUACION].&amp;[" &amp; $C69 &amp; "]",
"[Base_Tarjetas].[TIPO]","[Base_Tarjetas].[TIPO].&amp;[" &amp; $C$1 &amp; "]")/1000,
0)</f>
        <v>0</v>
      </c>
      <c r="AQ69" s="8">
        <f>IFERROR(
GETPIVOTDATA("[Base_Tarjetas].[Importe]",TDinamica_R!$A$3,
"[Base_Tarjetas].[PERIODO]","[Base_Tarjetas].[PERIODO].&amp;[" &amp; TEXT(AQ$6,"yyyymm") &amp; "]",
"[Base_Tarjetas].[Metrica]","[Base_Tarjetas].[Metrica].&amp;[" &amp; $A69 &amp; "]",
"[Base_Tarjetas].[SEGMENTO_DESCRIP]","[Base_Tarjetas].[SEGMENTO_DESCRIP].&amp;[" &amp; $C$6 &amp; "]",
"[Base_Tarjetas].[SITUACION]","[Base_Tarjetas].[SITUACION].&amp;[" &amp; $C69 &amp; "]",
"[Base_Tarjetas].[TIPO]","[Base_Tarjetas].[TIPO].&amp;[" &amp; $C$1 &amp; "]")/1000,
0)</f>
        <v>0</v>
      </c>
      <c r="AR69" s="8">
        <f>IFERROR(
GETPIVOTDATA("[Base_Tarjetas].[Importe]",TDinamica_R!$A$3,
"[Base_Tarjetas].[PERIODO]","[Base_Tarjetas].[PERIODO].&amp;[" &amp; TEXT(AR$6,"yyyymm") &amp; "]",
"[Base_Tarjetas].[Metrica]","[Base_Tarjetas].[Metrica].&amp;[" &amp; $A69 &amp; "]",
"[Base_Tarjetas].[SEGMENTO_DESCRIP]","[Base_Tarjetas].[SEGMENTO_DESCRIP].&amp;[" &amp; $C$6 &amp; "]",
"[Base_Tarjetas].[SITUACION]","[Base_Tarjetas].[SITUACION].&amp;[" &amp; $C69 &amp; "]",
"[Base_Tarjetas].[TIPO]","[Base_Tarjetas].[TIPO].&amp;[" &amp; $C$1 &amp; "]")/1000,
0)</f>
        <v>0</v>
      </c>
      <c r="AS69" s="8">
        <f>IFERROR(
GETPIVOTDATA("[Base_Tarjetas].[Importe]",TDinamica_R!$A$3,
"[Base_Tarjetas].[PERIODO]","[Base_Tarjetas].[PERIODO].&amp;[" &amp; TEXT(AS$6,"yyyymm") &amp; "]",
"[Base_Tarjetas].[Metrica]","[Base_Tarjetas].[Metrica].&amp;[" &amp; $A69 &amp; "]",
"[Base_Tarjetas].[SEGMENTO_DESCRIP]","[Base_Tarjetas].[SEGMENTO_DESCRIP].&amp;[" &amp; $C$6 &amp; "]",
"[Base_Tarjetas].[SITUACION]","[Base_Tarjetas].[SITUACION].&amp;[" &amp; $C69 &amp; "]",
"[Base_Tarjetas].[TIPO]","[Base_Tarjetas].[TIPO].&amp;[" &amp; $C$1 &amp; "]")/1000,
0)</f>
        <v>0</v>
      </c>
      <c r="AT69" s="8">
        <f>IFERROR(
GETPIVOTDATA("[Base_Tarjetas].[Importe]",TDinamica_R!$A$3,
"[Base_Tarjetas].[PERIODO]","[Base_Tarjetas].[PERIODO].&amp;[" &amp; TEXT(AT$6,"yyyymm") &amp; "]",
"[Base_Tarjetas].[Metrica]","[Base_Tarjetas].[Metrica].&amp;[" &amp; $A69 &amp; "]",
"[Base_Tarjetas].[SEGMENTO_DESCRIP]","[Base_Tarjetas].[SEGMENTO_DESCRIP].&amp;[" &amp; $C$6 &amp; "]",
"[Base_Tarjetas].[SITUACION]","[Base_Tarjetas].[SITUACION].&amp;[" &amp; $C69 &amp; "]",
"[Base_Tarjetas].[TIPO]","[Base_Tarjetas].[TIPO].&amp;[" &amp; $C$1 &amp; "]")/1000,
0)</f>
        <v>0</v>
      </c>
      <c r="AU69" s="8">
        <f>IFERROR(
GETPIVOTDATA("[Base_Tarjetas].[Importe]",TDinamica_R!$A$3,
"[Base_Tarjetas].[PERIODO]","[Base_Tarjetas].[PERIODO].&amp;[" &amp; TEXT(AU$6,"yyyymm") &amp; "]",
"[Base_Tarjetas].[Metrica]","[Base_Tarjetas].[Metrica].&amp;[" &amp; $A69 &amp; "]",
"[Base_Tarjetas].[SEGMENTO_DESCRIP]","[Base_Tarjetas].[SEGMENTO_DESCRIP].&amp;[" &amp; $C$6 &amp; "]",
"[Base_Tarjetas].[SITUACION]","[Base_Tarjetas].[SITUACION].&amp;[" &amp; $C69 &amp; "]",
"[Base_Tarjetas].[TIPO]","[Base_Tarjetas].[TIPO].&amp;[" &amp; $C$1 &amp; "]")/1000,
0)</f>
        <v>0</v>
      </c>
      <c r="AV69" s="8">
        <f>IFERROR(
GETPIVOTDATA("[Base_Tarjetas].[Importe]",TDinamica_R!$A$3,
"[Base_Tarjetas].[PERIODO]","[Base_Tarjetas].[PERIODO].&amp;[" &amp; TEXT(AV$6,"yyyymm") &amp; "]",
"[Base_Tarjetas].[Metrica]","[Base_Tarjetas].[Metrica].&amp;[" &amp; $A69 &amp; "]",
"[Base_Tarjetas].[SEGMENTO_DESCRIP]","[Base_Tarjetas].[SEGMENTO_DESCRIP].&amp;[" &amp; $C$6 &amp; "]",
"[Base_Tarjetas].[SITUACION]","[Base_Tarjetas].[SITUACION].&amp;[" &amp; $C69 &amp; "]",
"[Base_Tarjetas].[TIPO]","[Base_Tarjetas].[TIPO].&amp;[" &amp; $C$1 &amp; "]")/1000,
0)</f>
        <v>0</v>
      </c>
      <c r="AW69" s="8">
        <f>IFERROR(
GETPIVOTDATA("[Base_Tarjetas].[Importe]",TDinamica_R!$A$3,
"[Base_Tarjetas].[PERIODO]","[Base_Tarjetas].[PERIODO].&amp;[" &amp; TEXT(AW$6,"yyyymm") &amp; "]",
"[Base_Tarjetas].[Metrica]","[Base_Tarjetas].[Metrica].&amp;[" &amp; $A69 &amp; "]",
"[Base_Tarjetas].[SEGMENTO_DESCRIP]","[Base_Tarjetas].[SEGMENTO_DESCRIP].&amp;[" &amp; $C$6 &amp; "]",
"[Base_Tarjetas].[SITUACION]","[Base_Tarjetas].[SITUACION].&amp;[" &amp; $C69 &amp; "]",
"[Base_Tarjetas].[TIPO]","[Base_Tarjetas].[TIPO].&amp;[" &amp; $C$1 &amp; "]")/1000,
0)</f>
        <v>0</v>
      </c>
      <c r="AX69" s="8">
        <f>IFERROR(
GETPIVOTDATA("[Base_Tarjetas].[Importe]",TDinamica_R!$A$3,
"[Base_Tarjetas].[PERIODO]","[Base_Tarjetas].[PERIODO].&amp;[" &amp; TEXT(AX$6,"yyyymm") &amp; "]",
"[Base_Tarjetas].[Metrica]","[Base_Tarjetas].[Metrica].&amp;[" &amp; $A69 &amp; "]",
"[Base_Tarjetas].[SEGMENTO_DESCRIP]","[Base_Tarjetas].[SEGMENTO_DESCRIP].&amp;[" &amp; $C$6 &amp; "]",
"[Base_Tarjetas].[SITUACION]","[Base_Tarjetas].[SITUACION].&amp;[" &amp; $C69 &amp; "]",
"[Base_Tarjetas].[TIPO]","[Base_Tarjetas].[TIPO].&amp;[" &amp; $C$1 &amp; "]")/1000,
0)</f>
        <v>0</v>
      </c>
      <c r="AY69" s="8">
        <f>IFERROR(
GETPIVOTDATA("[Base_Tarjetas].[Importe]",TDinamica_R!$A$3,
"[Base_Tarjetas].[PERIODO]","[Base_Tarjetas].[PERIODO].&amp;[" &amp; TEXT(AY$6,"yyyymm") &amp; "]",
"[Base_Tarjetas].[Metrica]","[Base_Tarjetas].[Metrica].&amp;[" &amp; $A69 &amp; "]",
"[Base_Tarjetas].[SEGMENTO_DESCRIP]","[Base_Tarjetas].[SEGMENTO_DESCRIP].&amp;[" &amp; $C$6 &amp; "]",
"[Base_Tarjetas].[SITUACION]","[Base_Tarjetas].[SITUACION].&amp;[" &amp; $C69 &amp; "]",
"[Base_Tarjetas].[TIPO]","[Base_Tarjetas].[TIPO].&amp;[" &amp; $C$1 &amp; "]")/1000,
0)</f>
        <v>0</v>
      </c>
      <c r="AZ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TEXT(AZ$6,"yyyymm") &amp; "]"),
0)</f>
        <v>0</v>
      </c>
      <c r="BA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TEXT(BA$6,"yyyymm") &amp; "]"),
0)</f>
        <v>0</v>
      </c>
      <c r="BB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TEXT(BB$6,"yyyymm") &amp; "]"),
0)</f>
        <v>0</v>
      </c>
      <c r="BC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TEXT(BC$6,"yyyymm") &amp; "]"),
0)</f>
        <v>0</v>
      </c>
      <c r="BD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TEXT(BD$6,"yyyymm") &amp; "]"),
0)</f>
        <v>0</v>
      </c>
      <c r="BE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TEXT(BE$6,"yyyymm") &amp; "]"),
0)</f>
        <v>0</v>
      </c>
      <c r="BF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TEXT(BF$6,"yyyymm") &amp; "]"),
0)</f>
        <v>0</v>
      </c>
      <c r="BG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TEXT(BG$6,"yyyymm") &amp; "]"),
0)</f>
        <v>0</v>
      </c>
      <c r="BH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TEXT(BH$6,"yyyymm") &amp; "]"),
0)</f>
        <v>0</v>
      </c>
      <c r="BI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TEXT(BI$6,"yyyymm") &amp; "]"),
0)</f>
        <v>0</v>
      </c>
      <c r="BJ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TEXT(BJ$6,"yyyymm") &amp; "]"),
0)</f>
        <v>0</v>
      </c>
      <c r="BK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TEXT(BK$6,"yyyymm") &amp; "]"),
0)</f>
        <v>0</v>
      </c>
      <c r="BO69" s="24">
        <f t="shared" si="48"/>
        <v>0</v>
      </c>
      <c r="BP69" s="24">
        <f t="shared" si="48"/>
        <v>0</v>
      </c>
      <c r="BQ69" s="24">
        <f t="shared" si="48"/>
        <v>0</v>
      </c>
      <c r="BR69" s="24">
        <f t="shared" si="48"/>
        <v>0</v>
      </c>
      <c r="BS69" s="24">
        <f t="shared" si="48"/>
        <v>0</v>
      </c>
      <c r="BT69" s="24">
        <f t="shared" si="48"/>
        <v>0</v>
      </c>
    </row>
    <row r="70" spans="1:72" outlineLevel="1" x14ac:dyDescent="0.25">
      <c r="A70" s="11" t="s">
        <v>35</v>
      </c>
      <c r="C70" s="2" t="s">
        <v>110</v>
      </c>
      <c r="D70" s="8">
        <f>IFERROR(
GETPIVOTDATA("[Base_Tarjetas].[Importe]",TDinamica_R!$A$3,
"[Base_Tarjetas].[PERIODO]","[Base_Tarjetas].[PERIODO].&amp;[" &amp; TEXT(D$6,"yyyymm") &amp; "]",
"[Base_Tarjetas].[Metrica]","[Base_Tarjetas].[Metrica].&amp;[" &amp; $A70 &amp; "]",
"[Base_Tarjetas].[SEGMENTO_DESCRIP]","[Base_Tarjetas].[SEGMENTO_DESCRIP].&amp;[" &amp; $C$6 &amp; "]",
"[Base_Tarjetas].[SITUACION]","[Base_Tarjetas].[SITUACION].&amp;[" &amp; $C70 &amp; "]",
"[Base_Tarjetas].[TIPO]","[Base_Tarjetas].[TIPO].&amp;[" &amp; $C$1 &amp; "]")/1000,
0)</f>
        <v>0</v>
      </c>
      <c r="E70" s="8">
        <f>IFERROR(
GETPIVOTDATA("[Base_Tarjetas].[Importe]",TDinamica_R!$A$3,
"[Base_Tarjetas].[PERIODO]","[Base_Tarjetas].[PERIODO].&amp;[" &amp; TEXT(E$6,"yyyymm") &amp; "]",
"[Base_Tarjetas].[Metrica]","[Base_Tarjetas].[Metrica].&amp;[" &amp; $A70 &amp; "]",
"[Base_Tarjetas].[SEGMENTO_DESCRIP]","[Base_Tarjetas].[SEGMENTO_DESCRIP].&amp;[" &amp; $C$6 &amp; "]",
"[Base_Tarjetas].[SITUACION]","[Base_Tarjetas].[SITUACION].&amp;[" &amp; $C70 &amp; "]",
"[Base_Tarjetas].[TIPO]","[Base_Tarjetas].[TIPO].&amp;[" &amp; $C$1 &amp; "]")/1000,
0)</f>
        <v>0</v>
      </c>
      <c r="F70" s="8">
        <f>IFERROR(
GETPIVOTDATA("[Base_Tarjetas].[Importe]",TDinamica_R!$A$3,
"[Base_Tarjetas].[PERIODO]","[Base_Tarjetas].[PERIODO].&amp;[" &amp; TEXT(F$6,"yyyymm") &amp; "]",
"[Base_Tarjetas].[Metrica]","[Base_Tarjetas].[Metrica].&amp;[" &amp; $A70 &amp; "]",
"[Base_Tarjetas].[SEGMENTO_DESCRIP]","[Base_Tarjetas].[SEGMENTO_DESCRIP].&amp;[" &amp; $C$6 &amp; "]",
"[Base_Tarjetas].[SITUACION]","[Base_Tarjetas].[SITUACION].&amp;[" &amp; $C70 &amp; "]",
"[Base_Tarjetas].[TIPO]","[Base_Tarjetas].[TIPO].&amp;[" &amp; $C$1 &amp; "]")/1000,
0)</f>
        <v>0</v>
      </c>
      <c r="G70" s="8">
        <f>IFERROR(
GETPIVOTDATA("[Base_Tarjetas].[Importe]",TDinamica_R!$A$3,
"[Base_Tarjetas].[PERIODO]","[Base_Tarjetas].[PERIODO].&amp;[" &amp; TEXT(G$6,"yyyymm") &amp; "]",
"[Base_Tarjetas].[Metrica]","[Base_Tarjetas].[Metrica].&amp;[" &amp; $A70 &amp; "]",
"[Base_Tarjetas].[SEGMENTO_DESCRIP]","[Base_Tarjetas].[SEGMENTO_DESCRIP].&amp;[" &amp; $C$6 &amp; "]",
"[Base_Tarjetas].[SITUACION]","[Base_Tarjetas].[SITUACION].&amp;[" &amp; $C70 &amp; "]",
"[Base_Tarjetas].[TIPO]","[Base_Tarjetas].[TIPO].&amp;[" &amp; $C$1 &amp; "]")/1000,
0)</f>
        <v>0</v>
      </c>
      <c r="H70" s="8">
        <f>IFERROR(
GETPIVOTDATA("[Base_Tarjetas].[Importe]",TDinamica_R!$A$3,
"[Base_Tarjetas].[PERIODO]","[Base_Tarjetas].[PERIODO].&amp;[" &amp; TEXT(H$6,"yyyymm") &amp; "]",
"[Base_Tarjetas].[Metrica]","[Base_Tarjetas].[Metrica].&amp;[" &amp; $A70 &amp; "]",
"[Base_Tarjetas].[SEGMENTO_DESCRIP]","[Base_Tarjetas].[SEGMENTO_DESCRIP].&amp;[" &amp; $C$6 &amp; "]",
"[Base_Tarjetas].[SITUACION]","[Base_Tarjetas].[SITUACION].&amp;[" &amp; $C70 &amp; "]",
"[Base_Tarjetas].[TIPO]","[Base_Tarjetas].[TIPO].&amp;[" &amp; $C$1 &amp; "]")/1000,
0)</f>
        <v>0</v>
      </c>
      <c r="I70" s="8">
        <f>IFERROR(
GETPIVOTDATA("[Base_Tarjetas].[Importe]",TDinamica_R!$A$3,
"[Base_Tarjetas].[PERIODO]","[Base_Tarjetas].[PERIODO].&amp;[" &amp; TEXT(I$6,"yyyymm") &amp; "]",
"[Base_Tarjetas].[Metrica]","[Base_Tarjetas].[Metrica].&amp;[" &amp; $A70 &amp; "]",
"[Base_Tarjetas].[SEGMENTO_DESCRIP]","[Base_Tarjetas].[SEGMENTO_DESCRIP].&amp;[" &amp; $C$6 &amp; "]",
"[Base_Tarjetas].[SITUACION]","[Base_Tarjetas].[SITUACION].&amp;[" &amp; $C70 &amp; "]",
"[Base_Tarjetas].[TIPO]","[Base_Tarjetas].[TIPO].&amp;[" &amp; $C$1 &amp; "]")/1000,
0)</f>
        <v>0</v>
      </c>
      <c r="J70" s="8">
        <f>IFERROR(
GETPIVOTDATA("[Base_Tarjetas].[Importe]",TDinamica_R!$A$3,
"[Base_Tarjetas].[PERIODO]","[Base_Tarjetas].[PERIODO].&amp;[" &amp; TEXT(J$6,"yyyymm") &amp; "]",
"[Base_Tarjetas].[Metrica]","[Base_Tarjetas].[Metrica].&amp;[" &amp; $A70 &amp; "]",
"[Base_Tarjetas].[SEGMENTO_DESCRIP]","[Base_Tarjetas].[SEGMENTO_DESCRIP].&amp;[" &amp; $C$6 &amp; "]",
"[Base_Tarjetas].[SITUACION]","[Base_Tarjetas].[SITUACION].&amp;[" &amp; $C70 &amp; "]",
"[Base_Tarjetas].[TIPO]","[Base_Tarjetas].[TIPO].&amp;[" &amp; $C$1 &amp; "]")/1000,
0)</f>
        <v>0</v>
      </c>
      <c r="K70" s="8">
        <f>IFERROR(
GETPIVOTDATA("[Base_Tarjetas].[Importe]",TDinamica_R!$A$3,
"[Base_Tarjetas].[PERIODO]","[Base_Tarjetas].[PERIODO].&amp;[" &amp; TEXT(K$6,"yyyymm") &amp; "]",
"[Base_Tarjetas].[Metrica]","[Base_Tarjetas].[Metrica].&amp;[" &amp; $A70 &amp; "]",
"[Base_Tarjetas].[SEGMENTO_DESCRIP]","[Base_Tarjetas].[SEGMENTO_DESCRIP].&amp;[" &amp; $C$6 &amp; "]",
"[Base_Tarjetas].[SITUACION]","[Base_Tarjetas].[SITUACION].&amp;[" &amp; $C70 &amp; "]",
"[Base_Tarjetas].[TIPO]","[Base_Tarjetas].[TIPO].&amp;[" &amp; $C$1 &amp; "]")/1000,
0)</f>
        <v>0</v>
      </c>
      <c r="L70" s="8">
        <f>IFERROR(
GETPIVOTDATA("[Base_Tarjetas].[Importe]",TDinamica_R!$A$3,
"[Base_Tarjetas].[PERIODO]","[Base_Tarjetas].[PERIODO].&amp;[" &amp; TEXT(L$6,"yyyymm") &amp; "]",
"[Base_Tarjetas].[Metrica]","[Base_Tarjetas].[Metrica].&amp;[" &amp; $A70 &amp; "]",
"[Base_Tarjetas].[SEGMENTO_DESCRIP]","[Base_Tarjetas].[SEGMENTO_DESCRIP].&amp;[" &amp; $C$6 &amp; "]",
"[Base_Tarjetas].[SITUACION]","[Base_Tarjetas].[SITUACION].&amp;[" &amp; $C70 &amp; "]",
"[Base_Tarjetas].[TIPO]","[Base_Tarjetas].[TIPO].&amp;[" &amp; $C$1 &amp; "]")/1000,
0)</f>
        <v>0</v>
      </c>
      <c r="M70" s="8">
        <f>IFERROR(
GETPIVOTDATA("[Base_Tarjetas].[Importe]",TDinamica_R!$A$3,
"[Base_Tarjetas].[PERIODO]","[Base_Tarjetas].[PERIODO].&amp;[" &amp; TEXT(M$6,"yyyymm") &amp; "]",
"[Base_Tarjetas].[Metrica]","[Base_Tarjetas].[Metrica].&amp;[" &amp; $A70 &amp; "]",
"[Base_Tarjetas].[SEGMENTO_DESCRIP]","[Base_Tarjetas].[SEGMENTO_DESCRIP].&amp;[" &amp; $C$6 &amp; "]",
"[Base_Tarjetas].[SITUACION]","[Base_Tarjetas].[SITUACION].&amp;[" &amp; $C70 &amp; "]",
"[Base_Tarjetas].[TIPO]","[Base_Tarjetas].[TIPO].&amp;[" &amp; $C$1 &amp; "]")/1000,
0)</f>
        <v>0</v>
      </c>
      <c r="N70" s="8">
        <f>IFERROR(
GETPIVOTDATA("[Base_Tarjetas].[Importe]",TDinamica_R!$A$3,
"[Base_Tarjetas].[PERIODO]","[Base_Tarjetas].[PERIODO].&amp;[" &amp; TEXT(N$6,"yyyymm") &amp; "]",
"[Base_Tarjetas].[Metrica]","[Base_Tarjetas].[Metrica].&amp;[" &amp; $A70 &amp; "]",
"[Base_Tarjetas].[SEGMENTO_DESCRIP]","[Base_Tarjetas].[SEGMENTO_DESCRIP].&amp;[" &amp; $C$6 &amp; "]",
"[Base_Tarjetas].[SITUACION]","[Base_Tarjetas].[SITUACION].&amp;[" &amp; $C70 &amp; "]",
"[Base_Tarjetas].[TIPO]","[Base_Tarjetas].[TIPO].&amp;[" &amp; $C$1 &amp; "]")/1000,
0)</f>
        <v>0</v>
      </c>
      <c r="O70" s="8">
        <f>IFERROR(
GETPIVOTDATA("[Base_Tarjetas].[Importe]",TDinamica_R!$A$3,
"[Base_Tarjetas].[PERIODO]","[Base_Tarjetas].[PERIODO].&amp;[" &amp; TEXT(O$6,"yyyymm") &amp; "]",
"[Base_Tarjetas].[Metrica]","[Base_Tarjetas].[Metrica].&amp;[" &amp; $A70 &amp; "]",
"[Base_Tarjetas].[SEGMENTO_DESCRIP]","[Base_Tarjetas].[SEGMENTO_DESCRIP].&amp;[" &amp; $C$6 &amp; "]",
"[Base_Tarjetas].[SITUACION]","[Base_Tarjetas].[SITUACION].&amp;[" &amp; $C70 &amp; "]",
"[Base_Tarjetas].[TIPO]","[Base_Tarjetas].[TIPO].&amp;[" &amp; $C$1 &amp; "]")/1000,
0)</f>
        <v>0</v>
      </c>
      <c r="P70" s="8">
        <f>IFERROR(
GETPIVOTDATA("[Base_Tarjetas].[Importe]",TDinamica_R!$A$3,
"[Base_Tarjetas].[PERIODO]","[Base_Tarjetas].[PERIODO].&amp;[" &amp; TEXT(P$6,"yyyymm") &amp; "]",
"[Base_Tarjetas].[Metrica]","[Base_Tarjetas].[Metrica].&amp;[" &amp; $A70 &amp; "]",
"[Base_Tarjetas].[SEGMENTO_DESCRIP]","[Base_Tarjetas].[SEGMENTO_DESCRIP].&amp;[" &amp; $C$6 &amp; "]",
"[Base_Tarjetas].[SITUACION]","[Base_Tarjetas].[SITUACION].&amp;[" &amp; $C70 &amp; "]",
"[Base_Tarjetas].[TIPO]","[Base_Tarjetas].[TIPO].&amp;[" &amp; $C$1 &amp; "]")/1000,
0)</f>
        <v>0</v>
      </c>
      <c r="Q70" s="8">
        <f>IFERROR(
GETPIVOTDATA("[Base_Tarjetas].[Importe]",TDinamica_R!$A$3,
"[Base_Tarjetas].[PERIODO]","[Base_Tarjetas].[PERIODO].&amp;[" &amp; TEXT(Q$6,"yyyymm") &amp; "]",
"[Base_Tarjetas].[Metrica]","[Base_Tarjetas].[Metrica].&amp;[" &amp; $A70 &amp; "]",
"[Base_Tarjetas].[SEGMENTO_DESCRIP]","[Base_Tarjetas].[SEGMENTO_DESCRIP].&amp;[" &amp; $C$6 &amp; "]",
"[Base_Tarjetas].[SITUACION]","[Base_Tarjetas].[SITUACION].&amp;[" &amp; $C70 &amp; "]",
"[Base_Tarjetas].[TIPO]","[Base_Tarjetas].[TIPO].&amp;[" &amp; $C$1 &amp; "]")/1000,
0)</f>
        <v>0</v>
      </c>
      <c r="R70" s="8">
        <f>IFERROR(
GETPIVOTDATA("[Base_Tarjetas].[Importe]",TDinamica_R!$A$3,
"[Base_Tarjetas].[PERIODO]","[Base_Tarjetas].[PERIODO].&amp;[" &amp; TEXT(R$6,"yyyymm") &amp; "]",
"[Base_Tarjetas].[Metrica]","[Base_Tarjetas].[Metrica].&amp;[" &amp; $A70 &amp; "]",
"[Base_Tarjetas].[SEGMENTO_DESCRIP]","[Base_Tarjetas].[SEGMENTO_DESCRIP].&amp;[" &amp; $C$6 &amp; "]",
"[Base_Tarjetas].[SITUACION]","[Base_Tarjetas].[SITUACION].&amp;[" &amp; $C70 &amp; "]",
"[Base_Tarjetas].[TIPO]","[Base_Tarjetas].[TIPO].&amp;[" &amp; $C$1 &amp; "]")/1000,
0)</f>
        <v>0</v>
      </c>
      <c r="S70" s="8">
        <f>IFERROR(
GETPIVOTDATA("[Base_Tarjetas].[Importe]",TDinamica_R!$A$3,
"[Base_Tarjetas].[PERIODO]","[Base_Tarjetas].[PERIODO].&amp;[" &amp; TEXT(S$6,"yyyymm") &amp; "]",
"[Base_Tarjetas].[Metrica]","[Base_Tarjetas].[Metrica].&amp;[" &amp; $A70 &amp; "]",
"[Base_Tarjetas].[SEGMENTO_DESCRIP]","[Base_Tarjetas].[SEGMENTO_DESCRIP].&amp;[" &amp; $C$6 &amp; "]",
"[Base_Tarjetas].[SITUACION]","[Base_Tarjetas].[SITUACION].&amp;[" &amp; $C70 &amp; "]",
"[Base_Tarjetas].[TIPO]","[Base_Tarjetas].[TIPO].&amp;[" &amp; $C$1 &amp; "]")/1000,
0)</f>
        <v>0</v>
      </c>
      <c r="T70" s="8">
        <f>IFERROR(
GETPIVOTDATA("[Base_Tarjetas].[Importe]",TDinamica_R!$A$3,
"[Base_Tarjetas].[PERIODO]","[Base_Tarjetas].[PERIODO].&amp;[" &amp; TEXT(T$6,"yyyymm") &amp; "]",
"[Base_Tarjetas].[Metrica]","[Base_Tarjetas].[Metrica].&amp;[" &amp; $A70 &amp; "]",
"[Base_Tarjetas].[SEGMENTO_DESCRIP]","[Base_Tarjetas].[SEGMENTO_DESCRIP].&amp;[" &amp; $C$6 &amp; "]",
"[Base_Tarjetas].[SITUACION]","[Base_Tarjetas].[SITUACION].&amp;[" &amp; $C70 &amp; "]",
"[Base_Tarjetas].[TIPO]","[Base_Tarjetas].[TIPO].&amp;[" &amp; $C$1 &amp; "]")/1000,
0)</f>
        <v>0</v>
      </c>
      <c r="U70" s="8">
        <f>IFERROR(
GETPIVOTDATA("[Base_Tarjetas].[Importe]",TDinamica_R!$A$3,
"[Base_Tarjetas].[PERIODO]","[Base_Tarjetas].[PERIODO].&amp;[" &amp; TEXT(U$6,"yyyymm") &amp; "]",
"[Base_Tarjetas].[Metrica]","[Base_Tarjetas].[Metrica].&amp;[" &amp; $A70 &amp; "]",
"[Base_Tarjetas].[SEGMENTO_DESCRIP]","[Base_Tarjetas].[SEGMENTO_DESCRIP].&amp;[" &amp; $C$6 &amp; "]",
"[Base_Tarjetas].[SITUACION]","[Base_Tarjetas].[SITUACION].&amp;[" &amp; $C70 &amp; "]",
"[Base_Tarjetas].[TIPO]","[Base_Tarjetas].[TIPO].&amp;[" &amp; $C$1 &amp; "]")/1000,
0)</f>
        <v>0</v>
      </c>
      <c r="V70" s="8">
        <f>IFERROR(
GETPIVOTDATA("[Base_Tarjetas].[Importe]",TDinamica_R!$A$3,
"[Base_Tarjetas].[PERIODO]","[Base_Tarjetas].[PERIODO].&amp;[" &amp; TEXT(V$6,"yyyymm") &amp; "]",
"[Base_Tarjetas].[Metrica]","[Base_Tarjetas].[Metrica].&amp;[" &amp; $A70 &amp; "]",
"[Base_Tarjetas].[SEGMENTO_DESCRIP]","[Base_Tarjetas].[SEGMENTO_DESCRIP].&amp;[" &amp; $C$6 &amp; "]",
"[Base_Tarjetas].[SITUACION]","[Base_Tarjetas].[SITUACION].&amp;[" &amp; $C70 &amp; "]",
"[Base_Tarjetas].[TIPO]","[Base_Tarjetas].[TIPO].&amp;[" &amp; $C$1 &amp; "]")/1000,
0)</f>
        <v>0</v>
      </c>
      <c r="W70" s="8">
        <f>IFERROR(
GETPIVOTDATA("[Base_Tarjetas].[Importe]",TDinamica_R!$A$3,
"[Base_Tarjetas].[PERIODO]","[Base_Tarjetas].[PERIODO].&amp;[" &amp; TEXT(W$6,"yyyymm") &amp; "]",
"[Base_Tarjetas].[Metrica]","[Base_Tarjetas].[Metrica].&amp;[" &amp; $A70 &amp; "]",
"[Base_Tarjetas].[SEGMENTO_DESCRIP]","[Base_Tarjetas].[SEGMENTO_DESCRIP].&amp;[" &amp; $C$6 &amp; "]",
"[Base_Tarjetas].[SITUACION]","[Base_Tarjetas].[SITUACION].&amp;[" &amp; $C70 &amp; "]",
"[Base_Tarjetas].[TIPO]","[Base_Tarjetas].[TIPO].&amp;[" &amp; $C$1 &amp; "]")/1000,
0)</f>
        <v>0</v>
      </c>
      <c r="X70" s="8">
        <f>IFERROR(
GETPIVOTDATA("[Base_Tarjetas].[Importe]",TDinamica_R!$A$3,
"[Base_Tarjetas].[PERIODO]","[Base_Tarjetas].[PERIODO].&amp;[" &amp; TEXT(X$6,"yyyymm") &amp; "]",
"[Base_Tarjetas].[Metrica]","[Base_Tarjetas].[Metrica].&amp;[" &amp; $A70 &amp; "]",
"[Base_Tarjetas].[SEGMENTO_DESCRIP]","[Base_Tarjetas].[SEGMENTO_DESCRIP].&amp;[" &amp; $C$6 &amp; "]",
"[Base_Tarjetas].[SITUACION]","[Base_Tarjetas].[SITUACION].&amp;[" &amp; $C70 &amp; "]",
"[Base_Tarjetas].[TIPO]","[Base_Tarjetas].[TIPO].&amp;[" &amp; $C$1 &amp; "]")/1000,
0)</f>
        <v>0</v>
      </c>
      <c r="Y70" s="8">
        <f>IFERROR(
GETPIVOTDATA("[Base_Tarjetas].[Importe]",TDinamica_R!$A$3,
"[Base_Tarjetas].[PERIODO]","[Base_Tarjetas].[PERIODO].&amp;[" &amp; TEXT(Y$6,"yyyymm") &amp; "]",
"[Base_Tarjetas].[Metrica]","[Base_Tarjetas].[Metrica].&amp;[" &amp; $A70 &amp; "]",
"[Base_Tarjetas].[SEGMENTO_DESCRIP]","[Base_Tarjetas].[SEGMENTO_DESCRIP].&amp;[" &amp; $C$6 &amp; "]",
"[Base_Tarjetas].[SITUACION]","[Base_Tarjetas].[SITUACION].&amp;[" &amp; $C70 &amp; "]",
"[Base_Tarjetas].[TIPO]","[Base_Tarjetas].[TIPO].&amp;[" &amp; $C$1 &amp; "]")/1000,
0)</f>
        <v>0</v>
      </c>
      <c r="Z70" s="8">
        <f>IFERROR(
GETPIVOTDATA("[Base_Tarjetas].[Importe]",TDinamica_R!$A$3,
"[Base_Tarjetas].[PERIODO]","[Base_Tarjetas].[PERIODO].&amp;[" &amp; TEXT(Z$6,"yyyymm") &amp; "]",
"[Base_Tarjetas].[Metrica]","[Base_Tarjetas].[Metrica].&amp;[" &amp; $A70 &amp; "]",
"[Base_Tarjetas].[SEGMENTO_DESCRIP]","[Base_Tarjetas].[SEGMENTO_DESCRIP].&amp;[" &amp; $C$6 &amp; "]",
"[Base_Tarjetas].[SITUACION]","[Base_Tarjetas].[SITUACION].&amp;[" &amp; $C70 &amp; "]",
"[Base_Tarjetas].[TIPO]","[Base_Tarjetas].[TIPO].&amp;[" &amp; $C$1 &amp; "]")/1000,
0)</f>
        <v>0</v>
      </c>
      <c r="AA70" s="8">
        <f>IFERROR(
GETPIVOTDATA("[Base_Tarjetas].[Importe]",TDinamica_R!$A$3,
"[Base_Tarjetas].[PERIODO]","[Base_Tarjetas].[PERIODO].&amp;[" &amp; TEXT(AA$6,"yyyymm") &amp; "]",
"[Base_Tarjetas].[Metrica]","[Base_Tarjetas].[Metrica].&amp;[" &amp; $A70 &amp; "]",
"[Base_Tarjetas].[SEGMENTO_DESCRIP]","[Base_Tarjetas].[SEGMENTO_DESCRIP].&amp;[" &amp; $C$6 &amp; "]",
"[Base_Tarjetas].[SITUACION]","[Base_Tarjetas].[SITUACION].&amp;[" &amp; $C70 &amp; "]",
"[Base_Tarjetas].[TIPO]","[Base_Tarjetas].[TIPO].&amp;[" &amp; $C$1 &amp; "]")/1000,
0)</f>
        <v>0</v>
      </c>
      <c r="AB70" s="8">
        <f>IFERROR(
GETPIVOTDATA("[Base_Tarjetas].[Importe]",TDinamica_R!$A$3,
"[Base_Tarjetas].[PERIODO]","[Base_Tarjetas].[PERIODO].&amp;[" &amp; TEXT(AB$6,"yyyymm") &amp; "]",
"[Base_Tarjetas].[Metrica]","[Base_Tarjetas].[Metrica].&amp;[" &amp; $A70 &amp; "]",
"[Base_Tarjetas].[SEGMENTO_DESCRIP]","[Base_Tarjetas].[SEGMENTO_DESCRIP].&amp;[" &amp; $C$6 &amp; "]",
"[Base_Tarjetas].[SITUACION]","[Base_Tarjetas].[SITUACION].&amp;[" &amp; $C70 &amp; "]",
"[Base_Tarjetas].[TIPO]","[Base_Tarjetas].[TIPO].&amp;[" &amp; $C$1 &amp; "]")/1000,
0)</f>
        <v>0</v>
      </c>
      <c r="AC70" s="8">
        <f>IFERROR(
GETPIVOTDATA("[Base_Tarjetas].[Importe]",TDinamica_R!$A$3,
"[Base_Tarjetas].[PERIODO]","[Base_Tarjetas].[PERIODO].&amp;[" &amp; TEXT(AC$6,"yyyymm") &amp; "]",
"[Base_Tarjetas].[Metrica]","[Base_Tarjetas].[Metrica].&amp;[" &amp; $A70 &amp; "]",
"[Base_Tarjetas].[SEGMENTO_DESCRIP]","[Base_Tarjetas].[SEGMENTO_DESCRIP].&amp;[" &amp; $C$6 &amp; "]",
"[Base_Tarjetas].[SITUACION]","[Base_Tarjetas].[SITUACION].&amp;[" &amp; $C70 &amp; "]",
"[Base_Tarjetas].[TIPO]","[Base_Tarjetas].[TIPO].&amp;[" &amp; $C$1 &amp; "]")/1000,
0)</f>
        <v>0</v>
      </c>
      <c r="AD70" s="8">
        <f>IFERROR(
GETPIVOTDATA("[Base_Tarjetas].[Importe]",TDinamica_R!$A$3,
"[Base_Tarjetas].[PERIODO]","[Base_Tarjetas].[PERIODO].&amp;[" &amp; TEXT(AD$6,"yyyymm") &amp; "]",
"[Base_Tarjetas].[Metrica]","[Base_Tarjetas].[Metrica].&amp;[" &amp; $A70 &amp; "]",
"[Base_Tarjetas].[SEGMENTO_DESCRIP]","[Base_Tarjetas].[SEGMENTO_DESCRIP].&amp;[" &amp; $C$6 &amp; "]",
"[Base_Tarjetas].[SITUACION]","[Base_Tarjetas].[SITUACION].&amp;[" &amp; $C70 &amp; "]",
"[Base_Tarjetas].[TIPO]","[Base_Tarjetas].[TIPO].&amp;[" &amp; $C$1 &amp; "]")/1000,
0)</f>
        <v>0</v>
      </c>
      <c r="AE70" s="8">
        <f>IFERROR(
GETPIVOTDATA("[Base_Tarjetas].[Importe]",TDinamica_R!$A$3,
"[Base_Tarjetas].[PERIODO]","[Base_Tarjetas].[PERIODO].&amp;[" &amp; TEXT(AE$6,"yyyymm") &amp; "]",
"[Base_Tarjetas].[Metrica]","[Base_Tarjetas].[Metrica].&amp;[" &amp; $A70 &amp; "]",
"[Base_Tarjetas].[SEGMENTO_DESCRIP]","[Base_Tarjetas].[SEGMENTO_DESCRIP].&amp;[" &amp; $C$6 &amp; "]",
"[Base_Tarjetas].[SITUACION]","[Base_Tarjetas].[SITUACION].&amp;[" &amp; $C70 &amp; "]",
"[Base_Tarjetas].[TIPO]","[Base_Tarjetas].[TIPO].&amp;[" &amp; $C$1 &amp; "]")/1000,
0)</f>
        <v>0</v>
      </c>
      <c r="AF70" s="8">
        <f>IFERROR(
GETPIVOTDATA("[Base_Tarjetas].[Importe]",TDinamica_R!$A$3,
"[Base_Tarjetas].[PERIODO]","[Base_Tarjetas].[PERIODO].&amp;[" &amp; TEXT(AF$6,"yyyymm") &amp; "]",
"[Base_Tarjetas].[Metrica]","[Base_Tarjetas].[Metrica].&amp;[" &amp; $A70 &amp; "]",
"[Base_Tarjetas].[SEGMENTO_DESCRIP]","[Base_Tarjetas].[SEGMENTO_DESCRIP].&amp;[" &amp; $C$6 &amp; "]",
"[Base_Tarjetas].[SITUACION]","[Base_Tarjetas].[SITUACION].&amp;[" &amp; $C70 &amp; "]",
"[Base_Tarjetas].[TIPO]","[Base_Tarjetas].[TIPO].&amp;[" &amp; $C$1 &amp; "]")/1000,
0)</f>
        <v>0</v>
      </c>
      <c r="AG70" s="8">
        <f>IFERROR(
GETPIVOTDATA("[Base_Tarjetas].[Importe]",TDinamica_R!$A$3,
"[Base_Tarjetas].[PERIODO]","[Base_Tarjetas].[PERIODO].&amp;[" &amp; TEXT(AG$6,"yyyymm") &amp; "]",
"[Base_Tarjetas].[Metrica]","[Base_Tarjetas].[Metrica].&amp;[" &amp; $A70 &amp; "]",
"[Base_Tarjetas].[SEGMENTO_DESCRIP]","[Base_Tarjetas].[SEGMENTO_DESCRIP].&amp;[" &amp; $C$6 &amp; "]",
"[Base_Tarjetas].[SITUACION]","[Base_Tarjetas].[SITUACION].&amp;[" &amp; $C70 &amp; "]",
"[Base_Tarjetas].[TIPO]","[Base_Tarjetas].[TIPO].&amp;[" &amp; $C$1 &amp; "]")/1000,
0)</f>
        <v>0</v>
      </c>
      <c r="AH70" s="8">
        <f>IFERROR(
GETPIVOTDATA("[Base_Tarjetas].[Importe]",TDinamica_R!$A$3,
"[Base_Tarjetas].[PERIODO]","[Base_Tarjetas].[PERIODO].&amp;[" &amp; TEXT(AH$6,"yyyymm") &amp; "]",
"[Base_Tarjetas].[Metrica]","[Base_Tarjetas].[Metrica].&amp;[" &amp; $A70 &amp; "]",
"[Base_Tarjetas].[SEGMENTO_DESCRIP]","[Base_Tarjetas].[SEGMENTO_DESCRIP].&amp;[" &amp; $C$6 &amp; "]",
"[Base_Tarjetas].[SITUACION]","[Base_Tarjetas].[SITUACION].&amp;[" &amp; $C70 &amp; "]",
"[Base_Tarjetas].[TIPO]","[Base_Tarjetas].[TIPO].&amp;[" &amp; $C$1 &amp; "]")/1000,
0)</f>
        <v>0</v>
      </c>
      <c r="AI70" s="8">
        <f>IFERROR(
GETPIVOTDATA("[Base_Tarjetas].[Importe]",TDinamica_R!$A$3,
"[Base_Tarjetas].[PERIODO]","[Base_Tarjetas].[PERIODO].&amp;[" &amp; TEXT(AI$6,"yyyymm") &amp; "]",
"[Base_Tarjetas].[Metrica]","[Base_Tarjetas].[Metrica].&amp;[" &amp; $A70 &amp; "]",
"[Base_Tarjetas].[SEGMENTO_DESCRIP]","[Base_Tarjetas].[SEGMENTO_DESCRIP].&amp;[" &amp; $C$6 &amp; "]",
"[Base_Tarjetas].[SITUACION]","[Base_Tarjetas].[SITUACION].&amp;[" &amp; $C70 &amp; "]",
"[Base_Tarjetas].[TIPO]","[Base_Tarjetas].[TIPO].&amp;[" &amp; $C$1 &amp; "]")/1000,
0)</f>
        <v>0</v>
      </c>
      <c r="AJ70" s="8">
        <f>IFERROR(
GETPIVOTDATA("[Base_Tarjetas].[Importe]",TDinamica_R!$A$3,
"[Base_Tarjetas].[PERIODO]","[Base_Tarjetas].[PERIODO].&amp;[" &amp; TEXT(AJ$6,"yyyymm") &amp; "]",
"[Base_Tarjetas].[Metrica]","[Base_Tarjetas].[Metrica].&amp;[" &amp; $A70 &amp; "]",
"[Base_Tarjetas].[SEGMENTO_DESCRIP]","[Base_Tarjetas].[SEGMENTO_DESCRIP].&amp;[" &amp; $C$6 &amp; "]",
"[Base_Tarjetas].[SITUACION]","[Base_Tarjetas].[SITUACION].&amp;[" &amp; $C70 &amp; "]",
"[Base_Tarjetas].[TIPO]","[Base_Tarjetas].[TIPO].&amp;[" &amp; $C$1 &amp; "]")/1000,
0)</f>
        <v>0</v>
      </c>
      <c r="AK70" s="8">
        <f>IFERROR(
GETPIVOTDATA("[Base_Tarjetas].[Importe]",TDinamica_R!$A$3,
"[Base_Tarjetas].[PERIODO]","[Base_Tarjetas].[PERIODO].&amp;[" &amp; TEXT(AK$6,"yyyymm") &amp; "]",
"[Base_Tarjetas].[Metrica]","[Base_Tarjetas].[Metrica].&amp;[" &amp; $A70 &amp; "]",
"[Base_Tarjetas].[SEGMENTO_DESCRIP]","[Base_Tarjetas].[SEGMENTO_DESCRIP].&amp;[" &amp; $C$6 &amp; "]",
"[Base_Tarjetas].[SITUACION]","[Base_Tarjetas].[SITUACION].&amp;[" &amp; $C70 &amp; "]",
"[Base_Tarjetas].[TIPO]","[Base_Tarjetas].[TIPO].&amp;[" &amp; $C$1 &amp; "]")/1000,
0)</f>
        <v>0</v>
      </c>
      <c r="AL70" s="8">
        <f>IFERROR(
GETPIVOTDATA("[Base_Tarjetas].[Importe]",TDinamica_R!$A$3,
"[Base_Tarjetas].[PERIODO]","[Base_Tarjetas].[PERIODO].&amp;[" &amp; TEXT(AL$6,"yyyymm") &amp; "]",
"[Base_Tarjetas].[Metrica]","[Base_Tarjetas].[Metrica].&amp;[" &amp; $A70 &amp; "]",
"[Base_Tarjetas].[SEGMENTO_DESCRIP]","[Base_Tarjetas].[SEGMENTO_DESCRIP].&amp;[" &amp; $C$6 &amp; "]",
"[Base_Tarjetas].[SITUACION]","[Base_Tarjetas].[SITUACION].&amp;[" &amp; $C70 &amp; "]",
"[Base_Tarjetas].[TIPO]","[Base_Tarjetas].[TIPO].&amp;[" &amp; $C$1 &amp; "]")/1000,
0)</f>
        <v>0</v>
      </c>
      <c r="AM70" s="8">
        <f>IFERROR(
GETPIVOTDATA("[Base_Tarjetas].[Importe]",TDinamica_R!$A$3,
"[Base_Tarjetas].[PERIODO]","[Base_Tarjetas].[PERIODO].&amp;[" &amp; TEXT(AM$6,"yyyymm") &amp; "]",
"[Base_Tarjetas].[Metrica]","[Base_Tarjetas].[Metrica].&amp;[" &amp; $A70 &amp; "]",
"[Base_Tarjetas].[SEGMENTO_DESCRIP]","[Base_Tarjetas].[SEGMENTO_DESCRIP].&amp;[" &amp; $C$6 &amp; "]",
"[Base_Tarjetas].[SITUACION]","[Base_Tarjetas].[SITUACION].&amp;[" &amp; $C70 &amp; "]",
"[Base_Tarjetas].[TIPO]","[Base_Tarjetas].[TIPO].&amp;[" &amp; $C$1 &amp; "]")/1000,
0)</f>
        <v>0</v>
      </c>
      <c r="AN70" s="8">
        <f>IFERROR(
GETPIVOTDATA("[Base_Tarjetas].[Importe]",TDinamica_R!$A$3,
"[Base_Tarjetas].[PERIODO]","[Base_Tarjetas].[PERIODO].&amp;[" &amp; TEXT(AN$6,"yyyymm") &amp; "]",
"[Base_Tarjetas].[Metrica]","[Base_Tarjetas].[Metrica].&amp;[" &amp; $A70 &amp; "]",
"[Base_Tarjetas].[SEGMENTO_DESCRIP]","[Base_Tarjetas].[SEGMENTO_DESCRIP].&amp;[" &amp; $C$6 &amp; "]",
"[Base_Tarjetas].[SITUACION]","[Base_Tarjetas].[SITUACION].&amp;[" &amp; $C70 &amp; "]",
"[Base_Tarjetas].[TIPO]","[Base_Tarjetas].[TIPO].&amp;[" &amp; $C$1 &amp; "]")/1000,
0)</f>
        <v>0</v>
      </c>
      <c r="AO70" s="8">
        <f>IFERROR(
GETPIVOTDATA("[Base_Tarjetas].[Importe]",TDinamica_R!$A$3,
"[Base_Tarjetas].[PERIODO]","[Base_Tarjetas].[PERIODO].&amp;[" &amp; TEXT(AO$6,"yyyymm") &amp; "]",
"[Base_Tarjetas].[Metrica]","[Base_Tarjetas].[Metrica].&amp;[" &amp; $A70 &amp; "]",
"[Base_Tarjetas].[SEGMENTO_DESCRIP]","[Base_Tarjetas].[SEGMENTO_DESCRIP].&amp;[" &amp; $C$6 &amp; "]",
"[Base_Tarjetas].[SITUACION]","[Base_Tarjetas].[SITUACION].&amp;[" &amp; $C70 &amp; "]",
"[Base_Tarjetas].[TIPO]","[Base_Tarjetas].[TIPO].&amp;[" &amp; $C$1 &amp; "]")/1000,
0)</f>
        <v>0</v>
      </c>
      <c r="AP70" s="8">
        <f>IFERROR(
GETPIVOTDATA("[Base_Tarjetas].[Importe]",TDinamica_R!$A$3,
"[Base_Tarjetas].[PERIODO]","[Base_Tarjetas].[PERIODO].&amp;[" &amp; TEXT(AP$6,"yyyymm") &amp; "]",
"[Base_Tarjetas].[Metrica]","[Base_Tarjetas].[Metrica].&amp;[" &amp; $A70 &amp; "]",
"[Base_Tarjetas].[SEGMENTO_DESCRIP]","[Base_Tarjetas].[SEGMENTO_DESCRIP].&amp;[" &amp; $C$6 &amp; "]",
"[Base_Tarjetas].[SITUACION]","[Base_Tarjetas].[SITUACION].&amp;[" &amp; $C70 &amp; "]",
"[Base_Tarjetas].[TIPO]","[Base_Tarjetas].[TIPO].&amp;[" &amp; $C$1 &amp; "]")/1000,
0)</f>
        <v>0</v>
      </c>
      <c r="AQ70" s="8">
        <f>IFERROR(
GETPIVOTDATA("[Base_Tarjetas].[Importe]",TDinamica_R!$A$3,
"[Base_Tarjetas].[PERIODO]","[Base_Tarjetas].[PERIODO].&amp;[" &amp; TEXT(AQ$6,"yyyymm") &amp; "]",
"[Base_Tarjetas].[Metrica]","[Base_Tarjetas].[Metrica].&amp;[" &amp; $A70 &amp; "]",
"[Base_Tarjetas].[SEGMENTO_DESCRIP]","[Base_Tarjetas].[SEGMENTO_DESCRIP].&amp;[" &amp; $C$6 &amp; "]",
"[Base_Tarjetas].[SITUACION]","[Base_Tarjetas].[SITUACION].&amp;[" &amp; $C70 &amp; "]",
"[Base_Tarjetas].[TIPO]","[Base_Tarjetas].[TIPO].&amp;[" &amp; $C$1 &amp; "]")/1000,
0)</f>
        <v>0</v>
      </c>
      <c r="AR70" s="8">
        <f>IFERROR(
GETPIVOTDATA("[Base_Tarjetas].[Importe]",TDinamica_R!$A$3,
"[Base_Tarjetas].[PERIODO]","[Base_Tarjetas].[PERIODO].&amp;[" &amp; TEXT(AR$6,"yyyymm") &amp; "]",
"[Base_Tarjetas].[Metrica]","[Base_Tarjetas].[Metrica].&amp;[" &amp; $A70 &amp; "]",
"[Base_Tarjetas].[SEGMENTO_DESCRIP]","[Base_Tarjetas].[SEGMENTO_DESCRIP].&amp;[" &amp; $C$6 &amp; "]",
"[Base_Tarjetas].[SITUACION]","[Base_Tarjetas].[SITUACION].&amp;[" &amp; $C70 &amp; "]",
"[Base_Tarjetas].[TIPO]","[Base_Tarjetas].[TIPO].&amp;[" &amp; $C$1 &amp; "]")/1000,
0)</f>
        <v>0</v>
      </c>
      <c r="AS70" s="8">
        <f>IFERROR(
GETPIVOTDATA("[Base_Tarjetas].[Importe]",TDinamica_R!$A$3,
"[Base_Tarjetas].[PERIODO]","[Base_Tarjetas].[PERIODO].&amp;[" &amp; TEXT(AS$6,"yyyymm") &amp; "]",
"[Base_Tarjetas].[Metrica]","[Base_Tarjetas].[Metrica].&amp;[" &amp; $A70 &amp; "]",
"[Base_Tarjetas].[SEGMENTO_DESCRIP]","[Base_Tarjetas].[SEGMENTO_DESCRIP].&amp;[" &amp; $C$6 &amp; "]",
"[Base_Tarjetas].[SITUACION]","[Base_Tarjetas].[SITUACION].&amp;[" &amp; $C70 &amp; "]",
"[Base_Tarjetas].[TIPO]","[Base_Tarjetas].[TIPO].&amp;[" &amp; $C$1 &amp; "]")/1000,
0)</f>
        <v>0</v>
      </c>
      <c r="AT70" s="8">
        <f>IFERROR(
GETPIVOTDATA("[Base_Tarjetas].[Importe]",TDinamica_R!$A$3,
"[Base_Tarjetas].[PERIODO]","[Base_Tarjetas].[PERIODO].&amp;[" &amp; TEXT(AT$6,"yyyymm") &amp; "]",
"[Base_Tarjetas].[Metrica]","[Base_Tarjetas].[Metrica].&amp;[" &amp; $A70 &amp; "]",
"[Base_Tarjetas].[SEGMENTO_DESCRIP]","[Base_Tarjetas].[SEGMENTO_DESCRIP].&amp;[" &amp; $C$6 &amp; "]",
"[Base_Tarjetas].[SITUACION]","[Base_Tarjetas].[SITUACION].&amp;[" &amp; $C70 &amp; "]",
"[Base_Tarjetas].[TIPO]","[Base_Tarjetas].[TIPO].&amp;[" &amp; $C$1 &amp; "]")/1000,
0)</f>
        <v>0</v>
      </c>
      <c r="AU70" s="8">
        <f>IFERROR(
GETPIVOTDATA("[Base_Tarjetas].[Importe]",TDinamica_R!$A$3,
"[Base_Tarjetas].[PERIODO]","[Base_Tarjetas].[PERIODO].&amp;[" &amp; TEXT(AU$6,"yyyymm") &amp; "]",
"[Base_Tarjetas].[Metrica]","[Base_Tarjetas].[Metrica].&amp;[" &amp; $A70 &amp; "]",
"[Base_Tarjetas].[SEGMENTO_DESCRIP]","[Base_Tarjetas].[SEGMENTO_DESCRIP].&amp;[" &amp; $C$6 &amp; "]",
"[Base_Tarjetas].[SITUACION]","[Base_Tarjetas].[SITUACION].&amp;[" &amp; $C70 &amp; "]",
"[Base_Tarjetas].[TIPO]","[Base_Tarjetas].[TIPO].&amp;[" &amp; $C$1 &amp; "]")/1000,
0)</f>
        <v>0</v>
      </c>
      <c r="AV70" s="8">
        <f>IFERROR(
GETPIVOTDATA("[Base_Tarjetas].[Importe]",TDinamica_R!$A$3,
"[Base_Tarjetas].[PERIODO]","[Base_Tarjetas].[PERIODO].&amp;[" &amp; TEXT(AV$6,"yyyymm") &amp; "]",
"[Base_Tarjetas].[Metrica]","[Base_Tarjetas].[Metrica].&amp;[" &amp; $A70 &amp; "]",
"[Base_Tarjetas].[SEGMENTO_DESCRIP]","[Base_Tarjetas].[SEGMENTO_DESCRIP].&amp;[" &amp; $C$6 &amp; "]",
"[Base_Tarjetas].[SITUACION]","[Base_Tarjetas].[SITUACION].&amp;[" &amp; $C70 &amp; "]",
"[Base_Tarjetas].[TIPO]","[Base_Tarjetas].[TIPO].&amp;[" &amp; $C$1 &amp; "]")/1000,
0)</f>
        <v>0</v>
      </c>
      <c r="AW70" s="8">
        <f>IFERROR(
GETPIVOTDATA("[Base_Tarjetas].[Importe]",TDinamica_R!$A$3,
"[Base_Tarjetas].[PERIODO]","[Base_Tarjetas].[PERIODO].&amp;[" &amp; TEXT(AW$6,"yyyymm") &amp; "]",
"[Base_Tarjetas].[Metrica]","[Base_Tarjetas].[Metrica].&amp;[" &amp; $A70 &amp; "]",
"[Base_Tarjetas].[SEGMENTO_DESCRIP]","[Base_Tarjetas].[SEGMENTO_DESCRIP].&amp;[" &amp; $C$6 &amp; "]",
"[Base_Tarjetas].[SITUACION]","[Base_Tarjetas].[SITUACION].&amp;[" &amp; $C70 &amp; "]",
"[Base_Tarjetas].[TIPO]","[Base_Tarjetas].[TIPO].&amp;[" &amp; $C$1 &amp; "]")/1000,
0)</f>
        <v>0</v>
      </c>
      <c r="AX70" s="8">
        <f>IFERROR(
GETPIVOTDATA("[Base_Tarjetas].[Importe]",TDinamica_R!$A$3,
"[Base_Tarjetas].[PERIODO]","[Base_Tarjetas].[PERIODO].&amp;[" &amp; TEXT(AX$6,"yyyymm") &amp; "]",
"[Base_Tarjetas].[Metrica]","[Base_Tarjetas].[Metrica].&amp;[" &amp; $A70 &amp; "]",
"[Base_Tarjetas].[SEGMENTO_DESCRIP]","[Base_Tarjetas].[SEGMENTO_DESCRIP].&amp;[" &amp; $C$6 &amp; "]",
"[Base_Tarjetas].[SITUACION]","[Base_Tarjetas].[SITUACION].&amp;[" &amp; $C70 &amp; "]",
"[Base_Tarjetas].[TIPO]","[Base_Tarjetas].[TIPO].&amp;[" &amp; $C$1 &amp; "]")/1000,
0)</f>
        <v>0</v>
      </c>
      <c r="AY70" s="8">
        <f>IFERROR(
GETPIVOTDATA("[Base_Tarjetas].[Importe]",TDinamica_R!$A$3,
"[Base_Tarjetas].[PERIODO]","[Base_Tarjetas].[PERIODO].&amp;[" &amp; TEXT(AY$6,"yyyymm") &amp; "]",
"[Base_Tarjetas].[Metrica]","[Base_Tarjetas].[Metrica].&amp;[" &amp; $A70 &amp; "]",
"[Base_Tarjetas].[SEGMENTO_DESCRIP]","[Base_Tarjetas].[SEGMENTO_DESCRIP].&amp;[" &amp; $C$6 &amp; "]",
"[Base_Tarjetas].[SITUACION]","[Base_Tarjetas].[SITUACION].&amp;[" &amp; $C70 &amp; "]",
"[Base_Tarjetas].[TIPO]","[Base_Tarjetas].[TIPO].&amp;[" &amp; $C$1 &amp; "]")/1000,
0)</f>
        <v>0</v>
      </c>
      <c r="AZ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TEXT(AZ$6,"yyyymm") &amp; "]"),
0)</f>
        <v>0</v>
      </c>
      <c r="BA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TEXT(BA$6,"yyyymm") &amp; "]"),
0)</f>
        <v>0</v>
      </c>
      <c r="BB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TEXT(BB$6,"yyyymm") &amp; "]"),
0)</f>
        <v>0</v>
      </c>
      <c r="BC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TEXT(BC$6,"yyyymm") &amp; "]"),
0)</f>
        <v>0</v>
      </c>
      <c r="BD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TEXT(BD$6,"yyyymm") &amp; "]"),
0)</f>
        <v>0</v>
      </c>
      <c r="BE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TEXT(BE$6,"yyyymm") &amp; "]"),
0)</f>
        <v>0</v>
      </c>
      <c r="BF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TEXT(BF$6,"yyyymm") &amp; "]"),
0)</f>
        <v>0</v>
      </c>
      <c r="BG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TEXT(BG$6,"yyyymm") &amp; "]"),
0)</f>
        <v>0</v>
      </c>
      <c r="BH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TEXT(BH$6,"yyyymm") &amp; "]"),
0)</f>
        <v>0</v>
      </c>
      <c r="BI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TEXT(BI$6,"yyyymm") &amp; "]"),
0)</f>
        <v>0</v>
      </c>
      <c r="BJ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TEXT(BJ$6,"yyyymm") &amp; "]"),
0)</f>
        <v>0</v>
      </c>
      <c r="BK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TEXT(BK$6,"yyyymm") &amp; "]"),
0)</f>
        <v>0</v>
      </c>
      <c r="BO70" s="24">
        <f t="shared" si="48"/>
        <v>0</v>
      </c>
      <c r="BP70" s="24">
        <f t="shared" si="48"/>
        <v>0</v>
      </c>
      <c r="BQ70" s="24">
        <f t="shared" si="48"/>
        <v>0</v>
      </c>
      <c r="BR70" s="24">
        <f t="shared" si="48"/>
        <v>0</v>
      </c>
      <c r="BS70" s="24">
        <f t="shared" si="48"/>
        <v>0</v>
      </c>
      <c r="BT70" s="24">
        <f t="shared" si="48"/>
        <v>0</v>
      </c>
    </row>
    <row r="71" spans="1:72" outlineLevel="1" x14ac:dyDescent="0.25">
      <c r="A71" s="11" t="s">
        <v>35</v>
      </c>
      <c r="C71" s="2" t="s">
        <v>97</v>
      </c>
      <c r="D71" s="8">
        <f>IFERROR(
GETPIVOTDATA("[Base_Tarjetas].[Importe]",TDinamica_R!$A$3,
"[Base_Tarjetas].[PERIODO]","[Base_Tarjetas].[PERIODO].&amp;[" &amp; TEXT(D$6,"yyyymm") &amp; "]",
"[Base_Tarjetas].[Metrica]","[Base_Tarjetas].[Metrica].&amp;[" &amp; $A71 &amp; "]",
"[Base_Tarjetas].[SEGMENTO_DESCRIP]","[Base_Tarjetas].[SEGMENTO_DESCRIP].&amp;[" &amp; $C$6 &amp; "]",
"[Base_Tarjetas].[SITUACION]","[Base_Tarjetas].[SITUACION].&amp;[" &amp; $C71 &amp; "]",
"[Base_Tarjetas].[TIPO]","[Base_Tarjetas].[TIPO].&amp;[" &amp; $C$1 &amp; "]")/1000,
0)</f>
        <v>0</v>
      </c>
      <c r="E71" s="8">
        <f>IFERROR(
GETPIVOTDATA("[Base_Tarjetas].[Importe]",TDinamica_R!$A$3,
"[Base_Tarjetas].[PERIODO]","[Base_Tarjetas].[PERIODO].&amp;[" &amp; TEXT(E$6,"yyyymm") &amp; "]",
"[Base_Tarjetas].[Metrica]","[Base_Tarjetas].[Metrica].&amp;[" &amp; $A71 &amp; "]",
"[Base_Tarjetas].[SEGMENTO_DESCRIP]","[Base_Tarjetas].[SEGMENTO_DESCRIP].&amp;[" &amp; $C$6 &amp; "]",
"[Base_Tarjetas].[SITUACION]","[Base_Tarjetas].[SITUACION].&amp;[" &amp; $C71 &amp; "]",
"[Base_Tarjetas].[TIPO]","[Base_Tarjetas].[TIPO].&amp;[" &amp; $C$1 &amp; "]")/1000,
0)</f>
        <v>0</v>
      </c>
      <c r="F71" s="8">
        <f>IFERROR(
GETPIVOTDATA("[Base_Tarjetas].[Importe]",TDinamica_R!$A$3,
"[Base_Tarjetas].[PERIODO]","[Base_Tarjetas].[PERIODO].&amp;[" &amp; TEXT(F$6,"yyyymm") &amp; "]",
"[Base_Tarjetas].[Metrica]","[Base_Tarjetas].[Metrica].&amp;[" &amp; $A71 &amp; "]",
"[Base_Tarjetas].[SEGMENTO_DESCRIP]","[Base_Tarjetas].[SEGMENTO_DESCRIP].&amp;[" &amp; $C$6 &amp; "]",
"[Base_Tarjetas].[SITUACION]","[Base_Tarjetas].[SITUACION].&amp;[" &amp; $C71 &amp; "]",
"[Base_Tarjetas].[TIPO]","[Base_Tarjetas].[TIPO].&amp;[" &amp; $C$1 &amp; "]")/1000,
0)</f>
        <v>0</v>
      </c>
      <c r="G71" s="8">
        <f>IFERROR(
GETPIVOTDATA("[Base_Tarjetas].[Importe]",TDinamica_R!$A$3,
"[Base_Tarjetas].[PERIODO]","[Base_Tarjetas].[PERIODO].&amp;[" &amp; TEXT(G$6,"yyyymm") &amp; "]",
"[Base_Tarjetas].[Metrica]","[Base_Tarjetas].[Metrica].&amp;[" &amp; $A71 &amp; "]",
"[Base_Tarjetas].[SEGMENTO_DESCRIP]","[Base_Tarjetas].[SEGMENTO_DESCRIP].&amp;[" &amp; $C$6 &amp; "]",
"[Base_Tarjetas].[SITUACION]","[Base_Tarjetas].[SITUACION].&amp;[" &amp; $C71 &amp; "]",
"[Base_Tarjetas].[TIPO]","[Base_Tarjetas].[TIPO].&amp;[" &amp; $C$1 &amp; "]")/1000,
0)</f>
        <v>0</v>
      </c>
      <c r="H71" s="8">
        <f>IFERROR(
GETPIVOTDATA("[Base_Tarjetas].[Importe]",TDinamica_R!$A$3,
"[Base_Tarjetas].[PERIODO]","[Base_Tarjetas].[PERIODO].&amp;[" &amp; TEXT(H$6,"yyyymm") &amp; "]",
"[Base_Tarjetas].[Metrica]","[Base_Tarjetas].[Metrica].&amp;[" &amp; $A71 &amp; "]",
"[Base_Tarjetas].[SEGMENTO_DESCRIP]","[Base_Tarjetas].[SEGMENTO_DESCRIP].&amp;[" &amp; $C$6 &amp; "]",
"[Base_Tarjetas].[SITUACION]","[Base_Tarjetas].[SITUACION].&amp;[" &amp; $C71 &amp; "]",
"[Base_Tarjetas].[TIPO]","[Base_Tarjetas].[TIPO].&amp;[" &amp; $C$1 &amp; "]")/1000,
0)</f>
        <v>0</v>
      </c>
      <c r="I71" s="8">
        <f>IFERROR(
GETPIVOTDATA("[Base_Tarjetas].[Importe]",TDinamica_R!$A$3,
"[Base_Tarjetas].[PERIODO]","[Base_Tarjetas].[PERIODO].&amp;[" &amp; TEXT(I$6,"yyyymm") &amp; "]",
"[Base_Tarjetas].[Metrica]","[Base_Tarjetas].[Metrica].&amp;[" &amp; $A71 &amp; "]",
"[Base_Tarjetas].[SEGMENTO_DESCRIP]","[Base_Tarjetas].[SEGMENTO_DESCRIP].&amp;[" &amp; $C$6 &amp; "]",
"[Base_Tarjetas].[SITUACION]","[Base_Tarjetas].[SITUACION].&amp;[" &amp; $C71 &amp; "]",
"[Base_Tarjetas].[TIPO]","[Base_Tarjetas].[TIPO].&amp;[" &amp; $C$1 &amp; "]")/1000,
0)</f>
        <v>0</v>
      </c>
      <c r="J71" s="8">
        <f>IFERROR(
GETPIVOTDATA("[Base_Tarjetas].[Importe]",TDinamica_R!$A$3,
"[Base_Tarjetas].[PERIODO]","[Base_Tarjetas].[PERIODO].&amp;[" &amp; TEXT(J$6,"yyyymm") &amp; "]",
"[Base_Tarjetas].[Metrica]","[Base_Tarjetas].[Metrica].&amp;[" &amp; $A71 &amp; "]",
"[Base_Tarjetas].[SEGMENTO_DESCRIP]","[Base_Tarjetas].[SEGMENTO_DESCRIP].&amp;[" &amp; $C$6 &amp; "]",
"[Base_Tarjetas].[SITUACION]","[Base_Tarjetas].[SITUACION].&amp;[" &amp; $C71 &amp; "]",
"[Base_Tarjetas].[TIPO]","[Base_Tarjetas].[TIPO].&amp;[" &amp; $C$1 &amp; "]")/1000,
0)</f>
        <v>0</v>
      </c>
      <c r="K71" s="8">
        <f>IFERROR(
GETPIVOTDATA("[Base_Tarjetas].[Importe]",TDinamica_R!$A$3,
"[Base_Tarjetas].[PERIODO]","[Base_Tarjetas].[PERIODO].&amp;[" &amp; TEXT(K$6,"yyyymm") &amp; "]",
"[Base_Tarjetas].[Metrica]","[Base_Tarjetas].[Metrica].&amp;[" &amp; $A71 &amp; "]",
"[Base_Tarjetas].[SEGMENTO_DESCRIP]","[Base_Tarjetas].[SEGMENTO_DESCRIP].&amp;[" &amp; $C$6 &amp; "]",
"[Base_Tarjetas].[SITUACION]","[Base_Tarjetas].[SITUACION].&amp;[" &amp; $C71 &amp; "]",
"[Base_Tarjetas].[TIPO]","[Base_Tarjetas].[TIPO].&amp;[" &amp; $C$1 &amp; "]")/1000,
0)</f>
        <v>0</v>
      </c>
      <c r="L71" s="8">
        <f>IFERROR(
GETPIVOTDATA("[Base_Tarjetas].[Importe]",TDinamica_R!$A$3,
"[Base_Tarjetas].[PERIODO]","[Base_Tarjetas].[PERIODO].&amp;[" &amp; TEXT(L$6,"yyyymm") &amp; "]",
"[Base_Tarjetas].[Metrica]","[Base_Tarjetas].[Metrica].&amp;[" &amp; $A71 &amp; "]",
"[Base_Tarjetas].[SEGMENTO_DESCRIP]","[Base_Tarjetas].[SEGMENTO_DESCRIP].&amp;[" &amp; $C$6 &amp; "]",
"[Base_Tarjetas].[SITUACION]","[Base_Tarjetas].[SITUACION].&amp;[" &amp; $C71 &amp; "]",
"[Base_Tarjetas].[TIPO]","[Base_Tarjetas].[TIPO].&amp;[" &amp; $C$1 &amp; "]")/1000,
0)</f>
        <v>0</v>
      </c>
      <c r="M71" s="8">
        <f>IFERROR(
GETPIVOTDATA("[Base_Tarjetas].[Importe]",TDinamica_R!$A$3,
"[Base_Tarjetas].[PERIODO]","[Base_Tarjetas].[PERIODO].&amp;[" &amp; TEXT(M$6,"yyyymm") &amp; "]",
"[Base_Tarjetas].[Metrica]","[Base_Tarjetas].[Metrica].&amp;[" &amp; $A71 &amp; "]",
"[Base_Tarjetas].[SEGMENTO_DESCRIP]","[Base_Tarjetas].[SEGMENTO_DESCRIP].&amp;[" &amp; $C$6 &amp; "]",
"[Base_Tarjetas].[SITUACION]","[Base_Tarjetas].[SITUACION].&amp;[" &amp; $C71 &amp; "]",
"[Base_Tarjetas].[TIPO]","[Base_Tarjetas].[TIPO].&amp;[" &amp; $C$1 &amp; "]")/1000,
0)</f>
        <v>0</v>
      </c>
      <c r="N71" s="8">
        <f>IFERROR(
GETPIVOTDATA("[Base_Tarjetas].[Importe]",TDinamica_R!$A$3,
"[Base_Tarjetas].[PERIODO]","[Base_Tarjetas].[PERIODO].&amp;[" &amp; TEXT(N$6,"yyyymm") &amp; "]",
"[Base_Tarjetas].[Metrica]","[Base_Tarjetas].[Metrica].&amp;[" &amp; $A71 &amp; "]",
"[Base_Tarjetas].[SEGMENTO_DESCRIP]","[Base_Tarjetas].[SEGMENTO_DESCRIP].&amp;[" &amp; $C$6 &amp; "]",
"[Base_Tarjetas].[SITUACION]","[Base_Tarjetas].[SITUACION].&amp;[" &amp; $C71 &amp; "]",
"[Base_Tarjetas].[TIPO]","[Base_Tarjetas].[TIPO].&amp;[" &amp; $C$1 &amp; "]")/1000,
0)</f>
        <v>0</v>
      </c>
      <c r="O71" s="8">
        <f>IFERROR(
GETPIVOTDATA("[Base_Tarjetas].[Importe]",TDinamica_R!$A$3,
"[Base_Tarjetas].[PERIODO]","[Base_Tarjetas].[PERIODO].&amp;[" &amp; TEXT(O$6,"yyyymm") &amp; "]",
"[Base_Tarjetas].[Metrica]","[Base_Tarjetas].[Metrica].&amp;[" &amp; $A71 &amp; "]",
"[Base_Tarjetas].[SEGMENTO_DESCRIP]","[Base_Tarjetas].[SEGMENTO_DESCRIP].&amp;[" &amp; $C$6 &amp; "]",
"[Base_Tarjetas].[SITUACION]","[Base_Tarjetas].[SITUACION].&amp;[" &amp; $C71 &amp; "]",
"[Base_Tarjetas].[TIPO]","[Base_Tarjetas].[TIPO].&amp;[" &amp; $C$1 &amp; "]")/1000,
0)</f>
        <v>0</v>
      </c>
      <c r="P71" s="8">
        <f>IFERROR(
GETPIVOTDATA("[Base_Tarjetas].[Importe]",TDinamica_R!$A$3,
"[Base_Tarjetas].[PERIODO]","[Base_Tarjetas].[PERIODO].&amp;[" &amp; TEXT(P$6,"yyyymm") &amp; "]",
"[Base_Tarjetas].[Metrica]","[Base_Tarjetas].[Metrica].&amp;[" &amp; $A71 &amp; "]",
"[Base_Tarjetas].[SEGMENTO_DESCRIP]","[Base_Tarjetas].[SEGMENTO_DESCRIP].&amp;[" &amp; $C$6 &amp; "]",
"[Base_Tarjetas].[SITUACION]","[Base_Tarjetas].[SITUACION].&amp;[" &amp; $C71 &amp; "]",
"[Base_Tarjetas].[TIPO]","[Base_Tarjetas].[TIPO].&amp;[" &amp; $C$1 &amp; "]")/1000,
0)</f>
        <v>0</v>
      </c>
      <c r="Q71" s="8">
        <f>IFERROR(
GETPIVOTDATA("[Base_Tarjetas].[Importe]",TDinamica_R!$A$3,
"[Base_Tarjetas].[PERIODO]","[Base_Tarjetas].[PERIODO].&amp;[" &amp; TEXT(Q$6,"yyyymm") &amp; "]",
"[Base_Tarjetas].[Metrica]","[Base_Tarjetas].[Metrica].&amp;[" &amp; $A71 &amp; "]",
"[Base_Tarjetas].[SEGMENTO_DESCRIP]","[Base_Tarjetas].[SEGMENTO_DESCRIP].&amp;[" &amp; $C$6 &amp; "]",
"[Base_Tarjetas].[SITUACION]","[Base_Tarjetas].[SITUACION].&amp;[" &amp; $C71 &amp; "]",
"[Base_Tarjetas].[TIPO]","[Base_Tarjetas].[TIPO].&amp;[" &amp; $C$1 &amp; "]")/1000,
0)</f>
        <v>0</v>
      </c>
      <c r="R71" s="8">
        <f>IFERROR(
GETPIVOTDATA("[Base_Tarjetas].[Importe]",TDinamica_R!$A$3,
"[Base_Tarjetas].[PERIODO]","[Base_Tarjetas].[PERIODO].&amp;[" &amp; TEXT(R$6,"yyyymm") &amp; "]",
"[Base_Tarjetas].[Metrica]","[Base_Tarjetas].[Metrica].&amp;[" &amp; $A71 &amp; "]",
"[Base_Tarjetas].[SEGMENTO_DESCRIP]","[Base_Tarjetas].[SEGMENTO_DESCRIP].&amp;[" &amp; $C$6 &amp; "]",
"[Base_Tarjetas].[SITUACION]","[Base_Tarjetas].[SITUACION].&amp;[" &amp; $C71 &amp; "]",
"[Base_Tarjetas].[TIPO]","[Base_Tarjetas].[TIPO].&amp;[" &amp; $C$1 &amp; "]")/1000,
0)</f>
        <v>0</v>
      </c>
      <c r="S71" s="8">
        <f>IFERROR(
GETPIVOTDATA("[Base_Tarjetas].[Importe]",TDinamica_R!$A$3,
"[Base_Tarjetas].[PERIODO]","[Base_Tarjetas].[PERIODO].&amp;[" &amp; TEXT(S$6,"yyyymm") &amp; "]",
"[Base_Tarjetas].[Metrica]","[Base_Tarjetas].[Metrica].&amp;[" &amp; $A71 &amp; "]",
"[Base_Tarjetas].[SEGMENTO_DESCRIP]","[Base_Tarjetas].[SEGMENTO_DESCRIP].&amp;[" &amp; $C$6 &amp; "]",
"[Base_Tarjetas].[SITUACION]","[Base_Tarjetas].[SITUACION].&amp;[" &amp; $C71 &amp; "]",
"[Base_Tarjetas].[TIPO]","[Base_Tarjetas].[TIPO].&amp;[" &amp; $C$1 &amp; "]")/1000,
0)</f>
        <v>0</v>
      </c>
      <c r="T71" s="8">
        <f>IFERROR(
GETPIVOTDATA("[Base_Tarjetas].[Importe]",TDinamica_R!$A$3,
"[Base_Tarjetas].[PERIODO]","[Base_Tarjetas].[PERIODO].&amp;[" &amp; TEXT(T$6,"yyyymm") &amp; "]",
"[Base_Tarjetas].[Metrica]","[Base_Tarjetas].[Metrica].&amp;[" &amp; $A71 &amp; "]",
"[Base_Tarjetas].[SEGMENTO_DESCRIP]","[Base_Tarjetas].[SEGMENTO_DESCRIP].&amp;[" &amp; $C$6 &amp; "]",
"[Base_Tarjetas].[SITUACION]","[Base_Tarjetas].[SITUACION].&amp;[" &amp; $C71 &amp; "]",
"[Base_Tarjetas].[TIPO]","[Base_Tarjetas].[TIPO].&amp;[" &amp; $C$1 &amp; "]")/1000,
0)</f>
        <v>0</v>
      </c>
      <c r="U71" s="8">
        <f>IFERROR(
GETPIVOTDATA("[Base_Tarjetas].[Importe]",TDinamica_R!$A$3,
"[Base_Tarjetas].[PERIODO]","[Base_Tarjetas].[PERIODO].&amp;[" &amp; TEXT(U$6,"yyyymm") &amp; "]",
"[Base_Tarjetas].[Metrica]","[Base_Tarjetas].[Metrica].&amp;[" &amp; $A71 &amp; "]",
"[Base_Tarjetas].[SEGMENTO_DESCRIP]","[Base_Tarjetas].[SEGMENTO_DESCRIP].&amp;[" &amp; $C$6 &amp; "]",
"[Base_Tarjetas].[SITUACION]","[Base_Tarjetas].[SITUACION].&amp;[" &amp; $C71 &amp; "]",
"[Base_Tarjetas].[TIPO]","[Base_Tarjetas].[TIPO].&amp;[" &amp; $C$1 &amp; "]")/1000,
0)</f>
        <v>0</v>
      </c>
      <c r="V71" s="8">
        <f>IFERROR(
GETPIVOTDATA("[Base_Tarjetas].[Importe]",TDinamica_R!$A$3,
"[Base_Tarjetas].[PERIODO]","[Base_Tarjetas].[PERIODO].&amp;[" &amp; TEXT(V$6,"yyyymm") &amp; "]",
"[Base_Tarjetas].[Metrica]","[Base_Tarjetas].[Metrica].&amp;[" &amp; $A71 &amp; "]",
"[Base_Tarjetas].[SEGMENTO_DESCRIP]","[Base_Tarjetas].[SEGMENTO_DESCRIP].&amp;[" &amp; $C$6 &amp; "]",
"[Base_Tarjetas].[SITUACION]","[Base_Tarjetas].[SITUACION].&amp;[" &amp; $C71 &amp; "]",
"[Base_Tarjetas].[TIPO]","[Base_Tarjetas].[TIPO].&amp;[" &amp; $C$1 &amp; "]")/1000,
0)</f>
        <v>0</v>
      </c>
      <c r="W71" s="8">
        <f>IFERROR(
GETPIVOTDATA("[Base_Tarjetas].[Importe]",TDinamica_R!$A$3,
"[Base_Tarjetas].[PERIODO]","[Base_Tarjetas].[PERIODO].&amp;[" &amp; TEXT(W$6,"yyyymm") &amp; "]",
"[Base_Tarjetas].[Metrica]","[Base_Tarjetas].[Metrica].&amp;[" &amp; $A71 &amp; "]",
"[Base_Tarjetas].[SEGMENTO_DESCRIP]","[Base_Tarjetas].[SEGMENTO_DESCRIP].&amp;[" &amp; $C$6 &amp; "]",
"[Base_Tarjetas].[SITUACION]","[Base_Tarjetas].[SITUACION].&amp;[" &amp; $C71 &amp; "]",
"[Base_Tarjetas].[TIPO]","[Base_Tarjetas].[TIPO].&amp;[" &amp; $C$1 &amp; "]")/1000,
0)</f>
        <v>0</v>
      </c>
      <c r="X71" s="8">
        <f>IFERROR(
GETPIVOTDATA("[Base_Tarjetas].[Importe]",TDinamica_R!$A$3,
"[Base_Tarjetas].[PERIODO]","[Base_Tarjetas].[PERIODO].&amp;[" &amp; TEXT(X$6,"yyyymm") &amp; "]",
"[Base_Tarjetas].[Metrica]","[Base_Tarjetas].[Metrica].&amp;[" &amp; $A71 &amp; "]",
"[Base_Tarjetas].[SEGMENTO_DESCRIP]","[Base_Tarjetas].[SEGMENTO_DESCRIP].&amp;[" &amp; $C$6 &amp; "]",
"[Base_Tarjetas].[SITUACION]","[Base_Tarjetas].[SITUACION].&amp;[" &amp; $C71 &amp; "]",
"[Base_Tarjetas].[TIPO]","[Base_Tarjetas].[TIPO].&amp;[" &amp; $C$1 &amp; "]")/1000,
0)</f>
        <v>0</v>
      </c>
      <c r="Y71" s="8">
        <f>IFERROR(
GETPIVOTDATA("[Base_Tarjetas].[Importe]",TDinamica_R!$A$3,
"[Base_Tarjetas].[PERIODO]","[Base_Tarjetas].[PERIODO].&amp;[" &amp; TEXT(Y$6,"yyyymm") &amp; "]",
"[Base_Tarjetas].[Metrica]","[Base_Tarjetas].[Metrica].&amp;[" &amp; $A71 &amp; "]",
"[Base_Tarjetas].[SEGMENTO_DESCRIP]","[Base_Tarjetas].[SEGMENTO_DESCRIP].&amp;[" &amp; $C$6 &amp; "]",
"[Base_Tarjetas].[SITUACION]","[Base_Tarjetas].[SITUACION].&amp;[" &amp; $C71 &amp; "]",
"[Base_Tarjetas].[TIPO]","[Base_Tarjetas].[TIPO].&amp;[" &amp; $C$1 &amp; "]")/1000,
0)</f>
        <v>0</v>
      </c>
      <c r="Z71" s="8">
        <f>IFERROR(
GETPIVOTDATA("[Base_Tarjetas].[Importe]",TDinamica_R!$A$3,
"[Base_Tarjetas].[PERIODO]","[Base_Tarjetas].[PERIODO].&amp;[" &amp; TEXT(Z$6,"yyyymm") &amp; "]",
"[Base_Tarjetas].[Metrica]","[Base_Tarjetas].[Metrica].&amp;[" &amp; $A71 &amp; "]",
"[Base_Tarjetas].[SEGMENTO_DESCRIP]","[Base_Tarjetas].[SEGMENTO_DESCRIP].&amp;[" &amp; $C$6 &amp; "]",
"[Base_Tarjetas].[SITUACION]","[Base_Tarjetas].[SITUACION].&amp;[" &amp; $C71 &amp; "]",
"[Base_Tarjetas].[TIPO]","[Base_Tarjetas].[TIPO].&amp;[" &amp; $C$1 &amp; "]")/1000,
0)</f>
        <v>0</v>
      </c>
      <c r="AA71" s="8">
        <f>IFERROR(
GETPIVOTDATA("[Base_Tarjetas].[Importe]",TDinamica_R!$A$3,
"[Base_Tarjetas].[PERIODO]","[Base_Tarjetas].[PERIODO].&amp;[" &amp; TEXT(AA$6,"yyyymm") &amp; "]",
"[Base_Tarjetas].[Metrica]","[Base_Tarjetas].[Metrica].&amp;[" &amp; $A71 &amp; "]",
"[Base_Tarjetas].[SEGMENTO_DESCRIP]","[Base_Tarjetas].[SEGMENTO_DESCRIP].&amp;[" &amp; $C$6 &amp; "]",
"[Base_Tarjetas].[SITUACION]","[Base_Tarjetas].[SITUACION].&amp;[" &amp; $C71 &amp; "]",
"[Base_Tarjetas].[TIPO]","[Base_Tarjetas].[TIPO].&amp;[" &amp; $C$1 &amp; "]")/1000,
0)</f>
        <v>0</v>
      </c>
      <c r="AB71" s="8">
        <f>IFERROR(
GETPIVOTDATA("[Base_Tarjetas].[Importe]",TDinamica_R!$A$3,
"[Base_Tarjetas].[PERIODO]","[Base_Tarjetas].[PERIODO].&amp;[" &amp; TEXT(AB$6,"yyyymm") &amp; "]",
"[Base_Tarjetas].[Metrica]","[Base_Tarjetas].[Metrica].&amp;[" &amp; $A71 &amp; "]",
"[Base_Tarjetas].[SEGMENTO_DESCRIP]","[Base_Tarjetas].[SEGMENTO_DESCRIP].&amp;[" &amp; $C$6 &amp; "]",
"[Base_Tarjetas].[SITUACION]","[Base_Tarjetas].[SITUACION].&amp;[" &amp; $C71 &amp; "]",
"[Base_Tarjetas].[TIPO]","[Base_Tarjetas].[TIPO].&amp;[" &amp; $C$1 &amp; "]")/1000,
0)</f>
        <v>0</v>
      </c>
      <c r="AC71" s="8">
        <f>IFERROR(
GETPIVOTDATA("[Base_Tarjetas].[Importe]",TDinamica_R!$A$3,
"[Base_Tarjetas].[PERIODO]","[Base_Tarjetas].[PERIODO].&amp;[" &amp; TEXT(AC$6,"yyyymm") &amp; "]",
"[Base_Tarjetas].[Metrica]","[Base_Tarjetas].[Metrica].&amp;[" &amp; $A71 &amp; "]",
"[Base_Tarjetas].[SEGMENTO_DESCRIP]","[Base_Tarjetas].[SEGMENTO_DESCRIP].&amp;[" &amp; $C$6 &amp; "]",
"[Base_Tarjetas].[SITUACION]","[Base_Tarjetas].[SITUACION].&amp;[" &amp; $C71 &amp; "]",
"[Base_Tarjetas].[TIPO]","[Base_Tarjetas].[TIPO].&amp;[" &amp; $C$1 &amp; "]")/1000,
0)</f>
        <v>0</v>
      </c>
      <c r="AD71" s="8">
        <f>IFERROR(
GETPIVOTDATA("[Base_Tarjetas].[Importe]",TDinamica_R!$A$3,
"[Base_Tarjetas].[PERIODO]","[Base_Tarjetas].[PERIODO].&amp;[" &amp; TEXT(AD$6,"yyyymm") &amp; "]",
"[Base_Tarjetas].[Metrica]","[Base_Tarjetas].[Metrica].&amp;[" &amp; $A71 &amp; "]",
"[Base_Tarjetas].[SEGMENTO_DESCRIP]","[Base_Tarjetas].[SEGMENTO_DESCRIP].&amp;[" &amp; $C$6 &amp; "]",
"[Base_Tarjetas].[SITUACION]","[Base_Tarjetas].[SITUACION].&amp;[" &amp; $C71 &amp; "]",
"[Base_Tarjetas].[TIPO]","[Base_Tarjetas].[TIPO].&amp;[" &amp; $C$1 &amp; "]")/1000,
0)</f>
        <v>0</v>
      </c>
      <c r="AE71" s="8">
        <f>IFERROR(
GETPIVOTDATA("[Base_Tarjetas].[Importe]",TDinamica_R!$A$3,
"[Base_Tarjetas].[PERIODO]","[Base_Tarjetas].[PERIODO].&amp;[" &amp; TEXT(AE$6,"yyyymm") &amp; "]",
"[Base_Tarjetas].[Metrica]","[Base_Tarjetas].[Metrica].&amp;[" &amp; $A71 &amp; "]",
"[Base_Tarjetas].[SEGMENTO_DESCRIP]","[Base_Tarjetas].[SEGMENTO_DESCRIP].&amp;[" &amp; $C$6 &amp; "]",
"[Base_Tarjetas].[SITUACION]","[Base_Tarjetas].[SITUACION].&amp;[" &amp; $C71 &amp; "]",
"[Base_Tarjetas].[TIPO]","[Base_Tarjetas].[TIPO].&amp;[" &amp; $C$1 &amp; "]")/1000,
0)</f>
        <v>0</v>
      </c>
      <c r="AF71" s="8">
        <f>IFERROR(
GETPIVOTDATA("[Base_Tarjetas].[Importe]",TDinamica_R!$A$3,
"[Base_Tarjetas].[PERIODO]","[Base_Tarjetas].[PERIODO].&amp;[" &amp; TEXT(AF$6,"yyyymm") &amp; "]",
"[Base_Tarjetas].[Metrica]","[Base_Tarjetas].[Metrica].&amp;[" &amp; $A71 &amp; "]",
"[Base_Tarjetas].[SEGMENTO_DESCRIP]","[Base_Tarjetas].[SEGMENTO_DESCRIP].&amp;[" &amp; $C$6 &amp; "]",
"[Base_Tarjetas].[SITUACION]","[Base_Tarjetas].[SITUACION].&amp;[" &amp; $C71 &amp; "]",
"[Base_Tarjetas].[TIPO]","[Base_Tarjetas].[TIPO].&amp;[" &amp; $C$1 &amp; "]")/1000,
0)</f>
        <v>0</v>
      </c>
      <c r="AG71" s="8">
        <f>IFERROR(
GETPIVOTDATA("[Base_Tarjetas].[Importe]",TDinamica_R!$A$3,
"[Base_Tarjetas].[PERIODO]","[Base_Tarjetas].[PERIODO].&amp;[" &amp; TEXT(AG$6,"yyyymm") &amp; "]",
"[Base_Tarjetas].[Metrica]","[Base_Tarjetas].[Metrica].&amp;[" &amp; $A71 &amp; "]",
"[Base_Tarjetas].[SEGMENTO_DESCRIP]","[Base_Tarjetas].[SEGMENTO_DESCRIP].&amp;[" &amp; $C$6 &amp; "]",
"[Base_Tarjetas].[SITUACION]","[Base_Tarjetas].[SITUACION].&amp;[" &amp; $C71 &amp; "]",
"[Base_Tarjetas].[TIPO]","[Base_Tarjetas].[TIPO].&amp;[" &amp; $C$1 &amp; "]")/1000,
0)</f>
        <v>0</v>
      </c>
      <c r="AH71" s="8">
        <f>IFERROR(
GETPIVOTDATA("[Base_Tarjetas].[Importe]",TDinamica_R!$A$3,
"[Base_Tarjetas].[PERIODO]","[Base_Tarjetas].[PERIODO].&amp;[" &amp; TEXT(AH$6,"yyyymm") &amp; "]",
"[Base_Tarjetas].[Metrica]","[Base_Tarjetas].[Metrica].&amp;[" &amp; $A71 &amp; "]",
"[Base_Tarjetas].[SEGMENTO_DESCRIP]","[Base_Tarjetas].[SEGMENTO_DESCRIP].&amp;[" &amp; $C$6 &amp; "]",
"[Base_Tarjetas].[SITUACION]","[Base_Tarjetas].[SITUACION].&amp;[" &amp; $C71 &amp; "]",
"[Base_Tarjetas].[TIPO]","[Base_Tarjetas].[TIPO].&amp;[" &amp; $C$1 &amp; "]")/1000,
0)</f>
        <v>0</v>
      </c>
      <c r="AI71" s="8">
        <f>IFERROR(
GETPIVOTDATA("[Base_Tarjetas].[Importe]",TDinamica_R!$A$3,
"[Base_Tarjetas].[PERIODO]","[Base_Tarjetas].[PERIODO].&amp;[" &amp; TEXT(AI$6,"yyyymm") &amp; "]",
"[Base_Tarjetas].[Metrica]","[Base_Tarjetas].[Metrica].&amp;[" &amp; $A71 &amp; "]",
"[Base_Tarjetas].[SEGMENTO_DESCRIP]","[Base_Tarjetas].[SEGMENTO_DESCRIP].&amp;[" &amp; $C$6 &amp; "]",
"[Base_Tarjetas].[SITUACION]","[Base_Tarjetas].[SITUACION].&amp;[" &amp; $C71 &amp; "]",
"[Base_Tarjetas].[TIPO]","[Base_Tarjetas].[TIPO].&amp;[" &amp; $C$1 &amp; "]")/1000,
0)</f>
        <v>0</v>
      </c>
      <c r="AJ71" s="8">
        <f>IFERROR(
GETPIVOTDATA("[Base_Tarjetas].[Importe]",TDinamica_R!$A$3,
"[Base_Tarjetas].[PERIODO]","[Base_Tarjetas].[PERIODO].&amp;[" &amp; TEXT(AJ$6,"yyyymm") &amp; "]",
"[Base_Tarjetas].[Metrica]","[Base_Tarjetas].[Metrica].&amp;[" &amp; $A71 &amp; "]",
"[Base_Tarjetas].[SEGMENTO_DESCRIP]","[Base_Tarjetas].[SEGMENTO_DESCRIP].&amp;[" &amp; $C$6 &amp; "]",
"[Base_Tarjetas].[SITUACION]","[Base_Tarjetas].[SITUACION].&amp;[" &amp; $C71 &amp; "]",
"[Base_Tarjetas].[TIPO]","[Base_Tarjetas].[TIPO].&amp;[" &amp; $C$1 &amp; "]")/1000,
0)</f>
        <v>0</v>
      </c>
      <c r="AK71" s="8">
        <f>IFERROR(
GETPIVOTDATA("[Base_Tarjetas].[Importe]",TDinamica_R!$A$3,
"[Base_Tarjetas].[PERIODO]","[Base_Tarjetas].[PERIODO].&amp;[" &amp; TEXT(AK$6,"yyyymm") &amp; "]",
"[Base_Tarjetas].[Metrica]","[Base_Tarjetas].[Metrica].&amp;[" &amp; $A71 &amp; "]",
"[Base_Tarjetas].[SEGMENTO_DESCRIP]","[Base_Tarjetas].[SEGMENTO_DESCRIP].&amp;[" &amp; $C$6 &amp; "]",
"[Base_Tarjetas].[SITUACION]","[Base_Tarjetas].[SITUACION].&amp;[" &amp; $C71 &amp; "]",
"[Base_Tarjetas].[TIPO]","[Base_Tarjetas].[TIPO].&amp;[" &amp; $C$1 &amp; "]")/1000,
0)</f>
        <v>0</v>
      </c>
      <c r="AL71" s="8">
        <f>IFERROR(
GETPIVOTDATA("[Base_Tarjetas].[Importe]",TDinamica_R!$A$3,
"[Base_Tarjetas].[PERIODO]","[Base_Tarjetas].[PERIODO].&amp;[" &amp; TEXT(AL$6,"yyyymm") &amp; "]",
"[Base_Tarjetas].[Metrica]","[Base_Tarjetas].[Metrica].&amp;[" &amp; $A71 &amp; "]",
"[Base_Tarjetas].[SEGMENTO_DESCRIP]","[Base_Tarjetas].[SEGMENTO_DESCRIP].&amp;[" &amp; $C$6 &amp; "]",
"[Base_Tarjetas].[SITUACION]","[Base_Tarjetas].[SITUACION].&amp;[" &amp; $C71 &amp; "]",
"[Base_Tarjetas].[TIPO]","[Base_Tarjetas].[TIPO].&amp;[" &amp; $C$1 &amp; "]")/1000,
0)</f>
        <v>0</v>
      </c>
      <c r="AM71" s="8">
        <f>IFERROR(
GETPIVOTDATA("[Base_Tarjetas].[Importe]",TDinamica_R!$A$3,
"[Base_Tarjetas].[PERIODO]","[Base_Tarjetas].[PERIODO].&amp;[" &amp; TEXT(AM$6,"yyyymm") &amp; "]",
"[Base_Tarjetas].[Metrica]","[Base_Tarjetas].[Metrica].&amp;[" &amp; $A71 &amp; "]",
"[Base_Tarjetas].[SEGMENTO_DESCRIP]","[Base_Tarjetas].[SEGMENTO_DESCRIP].&amp;[" &amp; $C$6 &amp; "]",
"[Base_Tarjetas].[SITUACION]","[Base_Tarjetas].[SITUACION].&amp;[" &amp; $C71 &amp; "]",
"[Base_Tarjetas].[TIPO]","[Base_Tarjetas].[TIPO].&amp;[" &amp; $C$1 &amp; "]")/1000,
0)</f>
        <v>0</v>
      </c>
      <c r="AN71" s="8">
        <f>IFERROR(
GETPIVOTDATA("[Base_Tarjetas].[Importe]",TDinamica_R!$A$3,
"[Base_Tarjetas].[PERIODO]","[Base_Tarjetas].[PERIODO].&amp;[" &amp; TEXT(AN$6,"yyyymm") &amp; "]",
"[Base_Tarjetas].[Metrica]","[Base_Tarjetas].[Metrica].&amp;[" &amp; $A71 &amp; "]",
"[Base_Tarjetas].[SEGMENTO_DESCRIP]","[Base_Tarjetas].[SEGMENTO_DESCRIP].&amp;[" &amp; $C$6 &amp; "]",
"[Base_Tarjetas].[SITUACION]","[Base_Tarjetas].[SITUACION].&amp;[" &amp; $C71 &amp; "]",
"[Base_Tarjetas].[TIPO]","[Base_Tarjetas].[TIPO].&amp;[" &amp; $C$1 &amp; "]")/1000,
0)</f>
        <v>0</v>
      </c>
      <c r="AO71" s="8">
        <f>IFERROR(
GETPIVOTDATA("[Base_Tarjetas].[Importe]",TDinamica_R!$A$3,
"[Base_Tarjetas].[PERIODO]","[Base_Tarjetas].[PERIODO].&amp;[" &amp; TEXT(AO$6,"yyyymm") &amp; "]",
"[Base_Tarjetas].[Metrica]","[Base_Tarjetas].[Metrica].&amp;[" &amp; $A71 &amp; "]",
"[Base_Tarjetas].[SEGMENTO_DESCRIP]","[Base_Tarjetas].[SEGMENTO_DESCRIP].&amp;[" &amp; $C$6 &amp; "]",
"[Base_Tarjetas].[SITUACION]","[Base_Tarjetas].[SITUACION].&amp;[" &amp; $C71 &amp; "]",
"[Base_Tarjetas].[TIPO]","[Base_Tarjetas].[TIPO].&amp;[" &amp; $C$1 &amp; "]")/1000,
0)</f>
        <v>0</v>
      </c>
      <c r="AP71" s="8">
        <f>IFERROR(
GETPIVOTDATA("[Base_Tarjetas].[Importe]",TDinamica_R!$A$3,
"[Base_Tarjetas].[PERIODO]","[Base_Tarjetas].[PERIODO].&amp;[" &amp; TEXT(AP$6,"yyyymm") &amp; "]",
"[Base_Tarjetas].[Metrica]","[Base_Tarjetas].[Metrica].&amp;[" &amp; $A71 &amp; "]",
"[Base_Tarjetas].[SEGMENTO_DESCRIP]","[Base_Tarjetas].[SEGMENTO_DESCRIP].&amp;[" &amp; $C$6 &amp; "]",
"[Base_Tarjetas].[SITUACION]","[Base_Tarjetas].[SITUACION].&amp;[" &amp; $C71 &amp; "]",
"[Base_Tarjetas].[TIPO]","[Base_Tarjetas].[TIPO].&amp;[" &amp; $C$1 &amp; "]")/1000,
0)</f>
        <v>0</v>
      </c>
      <c r="AQ71" s="8">
        <f>IFERROR(
GETPIVOTDATA("[Base_Tarjetas].[Importe]",TDinamica_R!$A$3,
"[Base_Tarjetas].[PERIODO]","[Base_Tarjetas].[PERIODO].&amp;[" &amp; TEXT(AQ$6,"yyyymm") &amp; "]",
"[Base_Tarjetas].[Metrica]","[Base_Tarjetas].[Metrica].&amp;[" &amp; $A71 &amp; "]",
"[Base_Tarjetas].[SEGMENTO_DESCRIP]","[Base_Tarjetas].[SEGMENTO_DESCRIP].&amp;[" &amp; $C$6 &amp; "]",
"[Base_Tarjetas].[SITUACION]","[Base_Tarjetas].[SITUACION].&amp;[" &amp; $C71 &amp; "]",
"[Base_Tarjetas].[TIPO]","[Base_Tarjetas].[TIPO].&amp;[" &amp; $C$1 &amp; "]")/1000,
0)</f>
        <v>0</v>
      </c>
      <c r="AR71" s="8">
        <f>IFERROR(
GETPIVOTDATA("[Base_Tarjetas].[Importe]",TDinamica_R!$A$3,
"[Base_Tarjetas].[PERIODO]","[Base_Tarjetas].[PERIODO].&amp;[" &amp; TEXT(AR$6,"yyyymm") &amp; "]",
"[Base_Tarjetas].[Metrica]","[Base_Tarjetas].[Metrica].&amp;[" &amp; $A71 &amp; "]",
"[Base_Tarjetas].[SEGMENTO_DESCRIP]","[Base_Tarjetas].[SEGMENTO_DESCRIP].&amp;[" &amp; $C$6 &amp; "]",
"[Base_Tarjetas].[SITUACION]","[Base_Tarjetas].[SITUACION].&amp;[" &amp; $C71 &amp; "]",
"[Base_Tarjetas].[TIPO]","[Base_Tarjetas].[TIPO].&amp;[" &amp; $C$1 &amp; "]")/1000,
0)</f>
        <v>0</v>
      </c>
      <c r="AS71" s="8">
        <f>IFERROR(
GETPIVOTDATA("[Base_Tarjetas].[Importe]",TDinamica_R!$A$3,
"[Base_Tarjetas].[PERIODO]","[Base_Tarjetas].[PERIODO].&amp;[" &amp; TEXT(AS$6,"yyyymm") &amp; "]",
"[Base_Tarjetas].[Metrica]","[Base_Tarjetas].[Metrica].&amp;[" &amp; $A71 &amp; "]",
"[Base_Tarjetas].[SEGMENTO_DESCRIP]","[Base_Tarjetas].[SEGMENTO_DESCRIP].&amp;[" &amp; $C$6 &amp; "]",
"[Base_Tarjetas].[SITUACION]","[Base_Tarjetas].[SITUACION].&amp;[" &amp; $C71 &amp; "]",
"[Base_Tarjetas].[TIPO]","[Base_Tarjetas].[TIPO].&amp;[" &amp; $C$1 &amp; "]")/1000,
0)</f>
        <v>0</v>
      </c>
      <c r="AT71" s="8">
        <f>IFERROR(
GETPIVOTDATA("[Base_Tarjetas].[Importe]",TDinamica_R!$A$3,
"[Base_Tarjetas].[PERIODO]","[Base_Tarjetas].[PERIODO].&amp;[" &amp; TEXT(AT$6,"yyyymm") &amp; "]",
"[Base_Tarjetas].[Metrica]","[Base_Tarjetas].[Metrica].&amp;[" &amp; $A71 &amp; "]",
"[Base_Tarjetas].[SEGMENTO_DESCRIP]","[Base_Tarjetas].[SEGMENTO_DESCRIP].&amp;[" &amp; $C$6 &amp; "]",
"[Base_Tarjetas].[SITUACION]","[Base_Tarjetas].[SITUACION].&amp;[" &amp; $C71 &amp; "]",
"[Base_Tarjetas].[TIPO]","[Base_Tarjetas].[TIPO].&amp;[" &amp; $C$1 &amp; "]")/1000,
0)</f>
        <v>0</v>
      </c>
      <c r="AU71" s="8">
        <f>IFERROR(
GETPIVOTDATA("[Base_Tarjetas].[Importe]",TDinamica_R!$A$3,
"[Base_Tarjetas].[PERIODO]","[Base_Tarjetas].[PERIODO].&amp;[" &amp; TEXT(AU$6,"yyyymm") &amp; "]",
"[Base_Tarjetas].[Metrica]","[Base_Tarjetas].[Metrica].&amp;[" &amp; $A71 &amp; "]",
"[Base_Tarjetas].[SEGMENTO_DESCRIP]","[Base_Tarjetas].[SEGMENTO_DESCRIP].&amp;[" &amp; $C$6 &amp; "]",
"[Base_Tarjetas].[SITUACION]","[Base_Tarjetas].[SITUACION].&amp;[" &amp; $C71 &amp; "]",
"[Base_Tarjetas].[TIPO]","[Base_Tarjetas].[TIPO].&amp;[" &amp; $C$1 &amp; "]")/1000,
0)</f>
        <v>0</v>
      </c>
      <c r="AV71" s="8">
        <f>IFERROR(
GETPIVOTDATA("[Base_Tarjetas].[Importe]",TDinamica_R!$A$3,
"[Base_Tarjetas].[PERIODO]","[Base_Tarjetas].[PERIODO].&amp;[" &amp; TEXT(AV$6,"yyyymm") &amp; "]",
"[Base_Tarjetas].[Metrica]","[Base_Tarjetas].[Metrica].&amp;[" &amp; $A71 &amp; "]",
"[Base_Tarjetas].[SEGMENTO_DESCRIP]","[Base_Tarjetas].[SEGMENTO_DESCRIP].&amp;[" &amp; $C$6 &amp; "]",
"[Base_Tarjetas].[SITUACION]","[Base_Tarjetas].[SITUACION].&amp;[" &amp; $C71 &amp; "]",
"[Base_Tarjetas].[TIPO]","[Base_Tarjetas].[TIPO].&amp;[" &amp; $C$1 &amp; "]")/1000,
0)</f>
        <v>0</v>
      </c>
      <c r="AW71" s="8">
        <f>IFERROR(
GETPIVOTDATA("[Base_Tarjetas].[Importe]",TDinamica_R!$A$3,
"[Base_Tarjetas].[PERIODO]","[Base_Tarjetas].[PERIODO].&amp;[" &amp; TEXT(AW$6,"yyyymm") &amp; "]",
"[Base_Tarjetas].[Metrica]","[Base_Tarjetas].[Metrica].&amp;[" &amp; $A71 &amp; "]",
"[Base_Tarjetas].[SEGMENTO_DESCRIP]","[Base_Tarjetas].[SEGMENTO_DESCRIP].&amp;[" &amp; $C$6 &amp; "]",
"[Base_Tarjetas].[SITUACION]","[Base_Tarjetas].[SITUACION].&amp;[" &amp; $C71 &amp; "]",
"[Base_Tarjetas].[TIPO]","[Base_Tarjetas].[TIPO].&amp;[" &amp; $C$1 &amp; "]")/1000,
0)</f>
        <v>0</v>
      </c>
      <c r="AX71" s="8">
        <f>IFERROR(
GETPIVOTDATA("[Base_Tarjetas].[Importe]",TDinamica_R!$A$3,
"[Base_Tarjetas].[PERIODO]","[Base_Tarjetas].[PERIODO].&amp;[" &amp; TEXT(AX$6,"yyyymm") &amp; "]",
"[Base_Tarjetas].[Metrica]","[Base_Tarjetas].[Metrica].&amp;[" &amp; $A71 &amp; "]",
"[Base_Tarjetas].[SEGMENTO_DESCRIP]","[Base_Tarjetas].[SEGMENTO_DESCRIP].&amp;[" &amp; $C$6 &amp; "]",
"[Base_Tarjetas].[SITUACION]","[Base_Tarjetas].[SITUACION].&amp;[" &amp; $C71 &amp; "]",
"[Base_Tarjetas].[TIPO]","[Base_Tarjetas].[TIPO].&amp;[" &amp; $C$1 &amp; "]")/1000,
0)</f>
        <v>0</v>
      </c>
      <c r="AY71" s="8">
        <f>IFERROR(
GETPIVOTDATA("[Base_Tarjetas].[Importe]",TDinamica_R!$A$3,
"[Base_Tarjetas].[PERIODO]","[Base_Tarjetas].[PERIODO].&amp;[" &amp; TEXT(AY$6,"yyyymm") &amp; "]",
"[Base_Tarjetas].[Metrica]","[Base_Tarjetas].[Metrica].&amp;[" &amp; $A71 &amp; "]",
"[Base_Tarjetas].[SEGMENTO_DESCRIP]","[Base_Tarjetas].[SEGMENTO_DESCRIP].&amp;[" &amp; $C$6 &amp; "]",
"[Base_Tarjetas].[SITUACION]","[Base_Tarjetas].[SITUACION].&amp;[" &amp; $C71 &amp; "]",
"[Base_Tarjetas].[TIPO]","[Base_Tarjetas].[TIPO].&amp;[" &amp; $C$1 &amp; "]")/1000,
0)</f>
        <v>0</v>
      </c>
      <c r="AZ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TEXT(AZ$6,"yyyymm") &amp; "]"),
0)</f>
        <v>0</v>
      </c>
      <c r="BA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TEXT(BA$6,"yyyymm") &amp; "]"),
0)</f>
        <v>0</v>
      </c>
      <c r="BB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TEXT(BB$6,"yyyymm") &amp; "]"),
0)</f>
        <v>0</v>
      </c>
      <c r="BC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TEXT(BC$6,"yyyymm") &amp; "]"),
0)</f>
        <v>0</v>
      </c>
      <c r="BD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TEXT(BD$6,"yyyymm") &amp; "]"),
0)</f>
        <v>0</v>
      </c>
      <c r="BE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TEXT(BE$6,"yyyymm") &amp; "]"),
0)</f>
        <v>0</v>
      </c>
      <c r="BF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TEXT(BF$6,"yyyymm") &amp; "]"),
0)</f>
        <v>0</v>
      </c>
      <c r="BG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TEXT(BG$6,"yyyymm") &amp; "]"),
0)</f>
        <v>0</v>
      </c>
      <c r="BH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TEXT(BH$6,"yyyymm") &amp; "]"),
0)</f>
        <v>0</v>
      </c>
      <c r="BI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TEXT(BI$6,"yyyymm") &amp; "]"),
0)</f>
        <v>0</v>
      </c>
      <c r="BJ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TEXT(BJ$6,"yyyymm") &amp; "]"),
0)</f>
        <v>0</v>
      </c>
      <c r="BK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TEXT(BK$6,"yyyymm") &amp; "]"),
0)</f>
        <v>0</v>
      </c>
      <c r="BO71" s="24">
        <f t="shared" si="48"/>
        <v>0</v>
      </c>
      <c r="BP71" s="24">
        <f t="shared" si="48"/>
        <v>0</v>
      </c>
      <c r="BQ71" s="24">
        <f t="shared" si="48"/>
        <v>0</v>
      </c>
      <c r="BR71" s="24">
        <f t="shared" si="48"/>
        <v>0</v>
      </c>
      <c r="BS71" s="24">
        <f t="shared" si="48"/>
        <v>0</v>
      </c>
      <c r="BT71" s="24">
        <f t="shared" si="48"/>
        <v>0</v>
      </c>
    </row>
    <row r="72" spans="1:72" outlineLevel="1" x14ac:dyDescent="0.25">
      <c r="A72" s="11" t="s">
        <v>35</v>
      </c>
      <c r="C72" s="2" t="s">
        <v>111</v>
      </c>
      <c r="D72" s="8">
        <f>IFERROR(
GETPIVOTDATA("[Base_Tarjetas].[Importe]",TDinamica_R!$A$3,
"[Base_Tarjetas].[PERIODO]","[Base_Tarjetas].[PERIODO].&amp;[" &amp; TEXT(D$6,"yyyymm") &amp; "]",
"[Base_Tarjetas].[Metrica]","[Base_Tarjetas].[Metrica].&amp;[" &amp; $A72 &amp; "]",
"[Base_Tarjetas].[SEGMENTO_DESCRIP]","[Base_Tarjetas].[SEGMENTO_DESCRIP].&amp;[" &amp; $C$6 &amp; "]",
"[Base_Tarjetas].[SITUACION]","[Base_Tarjetas].[SITUACION].&amp;[" &amp; $C72 &amp; "]",
"[Base_Tarjetas].[TIPO]","[Base_Tarjetas].[TIPO].&amp;[" &amp; $C$1 &amp; "]")/1000,
0)</f>
        <v>0</v>
      </c>
      <c r="E72" s="8">
        <f>IFERROR(
GETPIVOTDATA("[Base_Tarjetas].[Importe]",TDinamica_R!$A$3,
"[Base_Tarjetas].[PERIODO]","[Base_Tarjetas].[PERIODO].&amp;[" &amp; TEXT(E$6,"yyyymm") &amp; "]",
"[Base_Tarjetas].[Metrica]","[Base_Tarjetas].[Metrica].&amp;[" &amp; $A72 &amp; "]",
"[Base_Tarjetas].[SEGMENTO_DESCRIP]","[Base_Tarjetas].[SEGMENTO_DESCRIP].&amp;[" &amp; $C$6 &amp; "]",
"[Base_Tarjetas].[SITUACION]","[Base_Tarjetas].[SITUACION].&amp;[" &amp; $C72 &amp; "]",
"[Base_Tarjetas].[TIPO]","[Base_Tarjetas].[TIPO].&amp;[" &amp; $C$1 &amp; "]")/1000,
0)</f>
        <v>0</v>
      </c>
      <c r="F72" s="8">
        <f>IFERROR(
GETPIVOTDATA("[Base_Tarjetas].[Importe]",TDinamica_R!$A$3,
"[Base_Tarjetas].[PERIODO]","[Base_Tarjetas].[PERIODO].&amp;[" &amp; TEXT(F$6,"yyyymm") &amp; "]",
"[Base_Tarjetas].[Metrica]","[Base_Tarjetas].[Metrica].&amp;[" &amp; $A72 &amp; "]",
"[Base_Tarjetas].[SEGMENTO_DESCRIP]","[Base_Tarjetas].[SEGMENTO_DESCRIP].&amp;[" &amp; $C$6 &amp; "]",
"[Base_Tarjetas].[SITUACION]","[Base_Tarjetas].[SITUACION].&amp;[" &amp; $C72 &amp; "]",
"[Base_Tarjetas].[TIPO]","[Base_Tarjetas].[TIPO].&amp;[" &amp; $C$1 &amp; "]")/1000,
0)</f>
        <v>0</v>
      </c>
      <c r="G72" s="8">
        <f>IFERROR(
GETPIVOTDATA("[Base_Tarjetas].[Importe]",TDinamica_R!$A$3,
"[Base_Tarjetas].[PERIODO]","[Base_Tarjetas].[PERIODO].&amp;[" &amp; TEXT(G$6,"yyyymm") &amp; "]",
"[Base_Tarjetas].[Metrica]","[Base_Tarjetas].[Metrica].&amp;[" &amp; $A72 &amp; "]",
"[Base_Tarjetas].[SEGMENTO_DESCRIP]","[Base_Tarjetas].[SEGMENTO_DESCRIP].&amp;[" &amp; $C$6 &amp; "]",
"[Base_Tarjetas].[SITUACION]","[Base_Tarjetas].[SITUACION].&amp;[" &amp; $C72 &amp; "]",
"[Base_Tarjetas].[TIPO]","[Base_Tarjetas].[TIPO].&amp;[" &amp; $C$1 &amp; "]")/1000,
0)</f>
        <v>0</v>
      </c>
      <c r="H72" s="8">
        <f>IFERROR(
GETPIVOTDATA("[Base_Tarjetas].[Importe]",TDinamica_R!$A$3,
"[Base_Tarjetas].[PERIODO]","[Base_Tarjetas].[PERIODO].&amp;[" &amp; TEXT(H$6,"yyyymm") &amp; "]",
"[Base_Tarjetas].[Metrica]","[Base_Tarjetas].[Metrica].&amp;[" &amp; $A72 &amp; "]",
"[Base_Tarjetas].[SEGMENTO_DESCRIP]","[Base_Tarjetas].[SEGMENTO_DESCRIP].&amp;[" &amp; $C$6 &amp; "]",
"[Base_Tarjetas].[SITUACION]","[Base_Tarjetas].[SITUACION].&amp;[" &amp; $C72 &amp; "]",
"[Base_Tarjetas].[TIPO]","[Base_Tarjetas].[TIPO].&amp;[" &amp; $C$1 &amp; "]")/1000,
0)</f>
        <v>0</v>
      </c>
      <c r="I72" s="8">
        <f>IFERROR(
GETPIVOTDATA("[Base_Tarjetas].[Importe]",TDinamica_R!$A$3,
"[Base_Tarjetas].[PERIODO]","[Base_Tarjetas].[PERIODO].&amp;[" &amp; TEXT(I$6,"yyyymm") &amp; "]",
"[Base_Tarjetas].[Metrica]","[Base_Tarjetas].[Metrica].&amp;[" &amp; $A72 &amp; "]",
"[Base_Tarjetas].[SEGMENTO_DESCRIP]","[Base_Tarjetas].[SEGMENTO_DESCRIP].&amp;[" &amp; $C$6 &amp; "]",
"[Base_Tarjetas].[SITUACION]","[Base_Tarjetas].[SITUACION].&amp;[" &amp; $C72 &amp; "]",
"[Base_Tarjetas].[TIPO]","[Base_Tarjetas].[TIPO].&amp;[" &amp; $C$1 &amp; "]")/1000,
0)</f>
        <v>0</v>
      </c>
      <c r="J72" s="8">
        <f>IFERROR(
GETPIVOTDATA("[Base_Tarjetas].[Importe]",TDinamica_R!$A$3,
"[Base_Tarjetas].[PERIODO]","[Base_Tarjetas].[PERIODO].&amp;[" &amp; TEXT(J$6,"yyyymm") &amp; "]",
"[Base_Tarjetas].[Metrica]","[Base_Tarjetas].[Metrica].&amp;[" &amp; $A72 &amp; "]",
"[Base_Tarjetas].[SEGMENTO_DESCRIP]","[Base_Tarjetas].[SEGMENTO_DESCRIP].&amp;[" &amp; $C$6 &amp; "]",
"[Base_Tarjetas].[SITUACION]","[Base_Tarjetas].[SITUACION].&amp;[" &amp; $C72 &amp; "]",
"[Base_Tarjetas].[TIPO]","[Base_Tarjetas].[TIPO].&amp;[" &amp; $C$1 &amp; "]")/1000,
0)</f>
        <v>0</v>
      </c>
      <c r="K72" s="8">
        <f>IFERROR(
GETPIVOTDATA("[Base_Tarjetas].[Importe]",TDinamica_R!$A$3,
"[Base_Tarjetas].[PERIODO]","[Base_Tarjetas].[PERIODO].&amp;[" &amp; TEXT(K$6,"yyyymm") &amp; "]",
"[Base_Tarjetas].[Metrica]","[Base_Tarjetas].[Metrica].&amp;[" &amp; $A72 &amp; "]",
"[Base_Tarjetas].[SEGMENTO_DESCRIP]","[Base_Tarjetas].[SEGMENTO_DESCRIP].&amp;[" &amp; $C$6 &amp; "]",
"[Base_Tarjetas].[SITUACION]","[Base_Tarjetas].[SITUACION].&amp;[" &amp; $C72 &amp; "]",
"[Base_Tarjetas].[TIPO]","[Base_Tarjetas].[TIPO].&amp;[" &amp; $C$1 &amp; "]")/1000,
0)</f>
        <v>0</v>
      </c>
      <c r="L72" s="8">
        <f>IFERROR(
GETPIVOTDATA("[Base_Tarjetas].[Importe]",TDinamica_R!$A$3,
"[Base_Tarjetas].[PERIODO]","[Base_Tarjetas].[PERIODO].&amp;[" &amp; TEXT(L$6,"yyyymm") &amp; "]",
"[Base_Tarjetas].[Metrica]","[Base_Tarjetas].[Metrica].&amp;[" &amp; $A72 &amp; "]",
"[Base_Tarjetas].[SEGMENTO_DESCRIP]","[Base_Tarjetas].[SEGMENTO_DESCRIP].&amp;[" &amp; $C$6 &amp; "]",
"[Base_Tarjetas].[SITUACION]","[Base_Tarjetas].[SITUACION].&amp;[" &amp; $C72 &amp; "]",
"[Base_Tarjetas].[TIPO]","[Base_Tarjetas].[TIPO].&amp;[" &amp; $C$1 &amp; "]")/1000,
0)</f>
        <v>0</v>
      </c>
      <c r="M72" s="8">
        <f>IFERROR(
GETPIVOTDATA("[Base_Tarjetas].[Importe]",TDinamica_R!$A$3,
"[Base_Tarjetas].[PERIODO]","[Base_Tarjetas].[PERIODO].&amp;[" &amp; TEXT(M$6,"yyyymm") &amp; "]",
"[Base_Tarjetas].[Metrica]","[Base_Tarjetas].[Metrica].&amp;[" &amp; $A72 &amp; "]",
"[Base_Tarjetas].[SEGMENTO_DESCRIP]","[Base_Tarjetas].[SEGMENTO_DESCRIP].&amp;[" &amp; $C$6 &amp; "]",
"[Base_Tarjetas].[SITUACION]","[Base_Tarjetas].[SITUACION].&amp;[" &amp; $C72 &amp; "]",
"[Base_Tarjetas].[TIPO]","[Base_Tarjetas].[TIPO].&amp;[" &amp; $C$1 &amp; "]")/1000,
0)</f>
        <v>0</v>
      </c>
      <c r="N72" s="8">
        <f>IFERROR(
GETPIVOTDATA("[Base_Tarjetas].[Importe]",TDinamica_R!$A$3,
"[Base_Tarjetas].[PERIODO]","[Base_Tarjetas].[PERIODO].&amp;[" &amp; TEXT(N$6,"yyyymm") &amp; "]",
"[Base_Tarjetas].[Metrica]","[Base_Tarjetas].[Metrica].&amp;[" &amp; $A72 &amp; "]",
"[Base_Tarjetas].[SEGMENTO_DESCRIP]","[Base_Tarjetas].[SEGMENTO_DESCRIP].&amp;[" &amp; $C$6 &amp; "]",
"[Base_Tarjetas].[SITUACION]","[Base_Tarjetas].[SITUACION].&amp;[" &amp; $C72 &amp; "]",
"[Base_Tarjetas].[TIPO]","[Base_Tarjetas].[TIPO].&amp;[" &amp; $C$1 &amp; "]")/1000,
0)</f>
        <v>0</v>
      </c>
      <c r="O72" s="8">
        <f>IFERROR(
GETPIVOTDATA("[Base_Tarjetas].[Importe]",TDinamica_R!$A$3,
"[Base_Tarjetas].[PERIODO]","[Base_Tarjetas].[PERIODO].&amp;[" &amp; TEXT(O$6,"yyyymm") &amp; "]",
"[Base_Tarjetas].[Metrica]","[Base_Tarjetas].[Metrica].&amp;[" &amp; $A72 &amp; "]",
"[Base_Tarjetas].[SEGMENTO_DESCRIP]","[Base_Tarjetas].[SEGMENTO_DESCRIP].&amp;[" &amp; $C$6 &amp; "]",
"[Base_Tarjetas].[SITUACION]","[Base_Tarjetas].[SITUACION].&amp;[" &amp; $C72 &amp; "]",
"[Base_Tarjetas].[TIPO]","[Base_Tarjetas].[TIPO].&amp;[" &amp; $C$1 &amp; "]")/1000,
0)</f>
        <v>0</v>
      </c>
      <c r="P72" s="8">
        <f>IFERROR(
GETPIVOTDATA("[Base_Tarjetas].[Importe]",TDinamica_R!$A$3,
"[Base_Tarjetas].[PERIODO]","[Base_Tarjetas].[PERIODO].&amp;[" &amp; TEXT(P$6,"yyyymm") &amp; "]",
"[Base_Tarjetas].[Metrica]","[Base_Tarjetas].[Metrica].&amp;[" &amp; $A72 &amp; "]",
"[Base_Tarjetas].[SEGMENTO_DESCRIP]","[Base_Tarjetas].[SEGMENTO_DESCRIP].&amp;[" &amp; $C$6 &amp; "]",
"[Base_Tarjetas].[SITUACION]","[Base_Tarjetas].[SITUACION].&amp;[" &amp; $C72 &amp; "]",
"[Base_Tarjetas].[TIPO]","[Base_Tarjetas].[TIPO].&amp;[" &amp; $C$1 &amp; "]")/1000,
0)</f>
        <v>0</v>
      </c>
      <c r="Q72" s="8">
        <f>IFERROR(
GETPIVOTDATA("[Base_Tarjetas].[Importe]",TDinamica_R!$A$3,
"[Base_Tarjetas].[PERIODO]","[Base_Tarjetas].[PERIODO].&amp;[" &amp; TEXT(Q$6,"yyyymm") &amp; "]",
"[Base_Tarjetas].[Metrica]","[Base_Tarjetas].[Metrica].&amp;[" &amp; $A72 &amp; "]",
"[Base_Tarjetas].[SEGMENTO_DESCRIP]","[Base_Tarjetas].[SEGMENTO_DESCRIP].&amp;[" &amp; $C$6 &amp; "]",
"[Base_Tarjetas].[SITUACION]","[Base_Tarjetas].[SITUACION].&amp;[" &amp; $C72 &amp; "]",
"[Base_Tarjetas].[TIPO]","[Base_Tarjetas].[TIPO].&amp;[" &amp; $C$1 &amp; "]")/1000,
0)</f>
        <v>0</v>
      </c>
      <c r="R72" s="8">
        <f>IFERROR(
GETPIVOTDATA("[Base_Tarjetas].[Importe]",TDinamica_R!$A$3,
"[Base_Tarjetas].[PERIODO]","[Base_Tarjetas].[PERIODO].&amp;[" &amp; TEXT(R$6,"yyyymm") &amp; "]",
"[Base_Tarjetas].[Metrica]","[Base_Tarjetas].[Metrica].&amp;[" &amp; $A72 &amp; "]",
"[Base_Tarjetas].[SEGMENTO_DESCRIP]","[Base_Tarjetas].[SEGMENTO_DESCRIP].&amp;[" &amp; $C$6 &amp; "]",
"[Base_Tarjetas].[SITUACION]","[Base_Tarjetas].[SITUACION].&amp;[" &amp; $C72 &amp; "]",
"[Base_Tarjetas].[TIPO]","[Base_Tarjetas].[TIPO].&amp;[" &amp; $C$1 &amp; "]")/1000,
0)</f>
        <v>0</v>
      </c>
      <c r="S72" s="8">
        <f>IFERROR(
GETPIVOTDATA("[Base_Tarjetas].[Importe]",TDinamica_R!$A$3,
"[Base_Tarjetas].[PERIODO]","[Base_Tarjetas].[PERIODO].&amp;[" &amp; TEXT(S$6,"yyyymm") &amp; "]",
"[Base_Tarjetas].[Metrica]","[Base_Tarjetas].[Metrica].&amp;[" &amp; $A72 &amp; "]",
"[Base_Tarjetas].[SEGMENTO_DESCRIP]","[Base_Tarjetas].[SEGMENTO_DESCRIP].&amp;[" &amp; $C$6 &amp; "]",
"[Base_Tarjetas].[SITUACION]","[Base_Tarjetas].[SITUACION].&amp;[" &amp; $C72 &amp; "]",
"[Base_Tarjetas].[TIPO]","[Base_Tarjetas].[TIPO].&amp;[" &amp; $C$1 &amp; "]")/1000,
0)</f>
        <v>0</v>
      </c>
      <c r="T72" s="8">
        <f>IFERROR(
GETPIVOTDATA("[Base_Tarjetas].[Importe]",TDinamica_R!$A$3,
"[Base_Tarjetas].[PERIODO]","[Base_Tarjetas].[PERIODO].&amp;[" &amp; TEXT(T$6,"yyyymm") &amp; "]",
"[Base_Tarjetas].[Metrica]","[Base_Tarjetas].[Metrica].&amp;[" &amp; $A72 &amp; "]",
"[Base_Tarjetas].[SEGMENTO_DESCRIP]","[Base_Tarjetas].[SEGMENTO_DESCRIP].&amp;[" &amp; $C$6 &amp; "]",
"[Base_Tarjetas].[SITUACION]","[Base_Tarjetas].[SITUACION].&amp;[" &amp; $C72 &amp; "]",
"[Base_Tarjetas].[TIPO]","[Base_Tarjetas].[TIPO].&amp;[" &amp; $C$1 &amp; "]")/1000,
0)</f>
        <v>0</v>
      </c>
      <c r="U72" s="8">
        <f>IFERROR(
GETPIVOTDATA("[Base_Tarjetas].[Importe]",TDinamica_R!$A$3,
"[Base_Tarjetas].[PERIODO]","[Base_Tarjetas].[PERIODO].&amp;[" &amp; TEXT(U$6,"yyyymm") &amp; "]",
"[Base_Tarjetas].[Metrica]","[Base_Tarjetas].[Metrica].&amp;[" &amp; $A72 &amp; "]",
"[Base_Tarjetas].[SEGMENTO_DESCRIP]","[Base_Tarjetas].[SEGMENTO_DESCRIP].&amp;[" &amp; $C$6 &amp; "]",
"[Base_Tarjetas].[SITUACION]","[Base_Tarjetas].[SITUACION].&amp;[" &amp; $C72 &amp; "]",
"[Base_Tarjetas].[TIPO]","[Base_Tarjetas].[TIPO].&amp;[" &amp; $C$1 &amp; "]")/1000,
0)</f>
        <v>0</v>
      </c>
      <c r="V72" s="8">
        <f>IFERROR(
GETPIVOTDATA("[Base_Tarjetas].[Importe]",TDinamica_R!$A$3,
"[Base_Tarjetas].[PERIODO]","[Base_Tarjetas].[PERIODO].&amp;[" &amp; TEXT(V$6,"yyyymm") &amp; "]",
"[Base_Tarjetas].[Metrica]","[Base_Tarjetas].[Metrica].&amp;[" &amp; $A72 &amp; "]",
"[Base_Tarjetas].[SEGMENTO_DESCRIP]","[Base_Tarjetas].[SEGMENTO_DESCRIP].&amp;[" &amp; $C$6 &amp; "]",
"[Base_Tarjetas].[SITUACION]","[Base_Tarjetas].[SITUACION].&amp;[" &amp; $C72 &amp; "]",
"[Base_Tarjetas].[TIPO]","[Base_Tarjetas].[TIPO].&amp;[" &amp; $C$1 &amp; "]")/1000,
0)</f>
        <v>0</v>
      </c>
      <c r="W72" s="8">
        <f>IFERROR(
GETPIVOTDATA("[Base_Tarjetas].[Importe]",TDinamica_R!$A$3,
"[Base_Tarjetas].[PERIODO]","[Base_Tarjetas].[PERIODO].&amp;[" &amp; TEXT(W$6,"yyyymm") &amp; "]",
"[Base_Tarjetas].[Metrica]","[Base_Tarjetas].[Metrica].&amp;[" &amp; $A72 &amp; "]",
"[Base_Tarjetas].[SEGMENTO_DESCRIP]","[Base_Tarjetas].[SEGMENTO_DESCRIP].&amp;[" &amp; $C$6 &amp; "]",
"[Base_Tarjetas].[SITUACION]","[Base_Tarjetas].[SITUACION].&amp;[" &amp; $C72 &amp; "]",
"[Base_Tarjetas].[TIPO]","[Base_Tarjetas].[TIPO].&amp;[" &amp; $C$1 &amp; "]")/1000,
0)</f>
        <v>0</v>
      </c>
      <c r="X72" s="8">
        <f>IFERROR(
GETPIVOTDATA("[Base_Tarjetas].[Importe]",TDinamica_R!$A$3,
"[Base_Tarjetas].[PERIODO]","[Base_Tarjetas].[PERIODO].&amp;[" &amp; TEXT(X$6,"yyyymm") &amp; "]",
"[Base_Tarjetas].[Metrica]","[Base_Tarjetas].[Metrica].&amp;[" &amp; $A72 &amp; "]",
"[Base_Tarjetas].[SEGMENTO_DESCRIP]","[Base_Tarjetas].[SEGMENTO_DESCRIP].&amp;[" &amp; $C$6 &amp; "]",
"[Base_Tarjetas].[SITUACION]","[Base_Tarjetas].[SITUACION].&amp;[" &amp; $C72 &amp; "]",
"[Base_Tarjetas].[TIPO]","[Base_Tarjetas].[TIPO].&amp;[" &amp; $C$1 &amp; "]")/1000,
0)</f>
        <v>0</v>
      </c>
      <c r="Y72" s="8">
        <f>IFERROR(
GETPIVOTDATA("[Base_Tarjetas].[Importe]",TDinamica_R!$A$3,
"[Base_Tarjetas].[PERIODO]","[Base_Tarjetas].[PERIODO].&amp;[" &amp; TEXT(Y$6,"yyyymm") &amp; "]",
"[Base_Tarjetas].[Metrica]","[Base_Tarjetas].[Metrica].&amp;[" &amp; $A72 &amp; "]",
"[Base_Tarjetas].[SEGMENTO_DESCRIP]","[Base_Tarjetas].[SEGMENTO_DESCRIP].&amp;[" &amp; $C$6 &amp; "]",
"[Base_Tarjetas].[SITUACION]","[Base_Tarjetas].[SITUACION].&amp;[" &amp; $C72 &amp; "]",
"[Base_Tarjetas].[TIPO]","[Base_Tarjetas].[TIPO].&amp;[" &amp; $C$1 &amp; "]")/1000,
0)</f>
        <v>0</v>
      </c>
      <c r="Z72" s="8">
        <f>IFERROR(
GETPIVOTDATA("[Base_Tarjetas].[Importe]",TDinamica_R!$A$3,
"[Base_Tarjetas].[PERIODO]","[Base_Tarjetas].[PERIODO].&amp;[" &amp; TEXT(Z$6,"yyyymm") &amp; "]",
"[Base_Tarjetas].[Metrica]","[Base_Tarjetas].[Metrica].&amp;[" &amp; $A72 &amp; "]",
"[Base_Tarjetas].[SEGMENTO_DESCRIP]","[Base_Tarjetas].[SEGMENTO_DESCRIP].&amp;[" &amp; $C$6 &amp; "]",
"[Base_Tarjetas].[SITUACION]","[Base_Tarjetas].[SITUACION].&amp;[" &amp; $C72 &amp; "]",
"[Base_Tarjetas].[TIPO]","[Base_Tarjetas].[TIPO].&amp;[" &amp; $C$1 &amp; "]")/1000,
0)</f>
        <v>0</v>
      </c>
      <c r="AA72" s="8">
        <f>IFERROR(
GETPIVOTDATA("[Base_Tarjetas].[Importe]",TDinamica_R!$A$3,
"[Base_Tarjetas].[PERIODO]","[Base_Tarjetas].[PERIODO].&amp;[" &amp; TEXT(AA$6,"yyyymm") &amp; "]",
"[Base_Tarjetas].[Metrica]","[Base_Tarjetas].[Metrica].&amp;[" &amp; $A72 &amp; "]",
"[Base_Tarjetas].[SEGMENTO_DESCRIP]","[Base_Tarjetas].[SEGMENTO_DESCRIP].&amp;[" &amp; $C$6 &amp; "]",
"[Base_Tarjetas].[SITUACION]","[Base_Tarjetas].[SITUACION].&amp;[" &amp; $C72 &amp; "]",
"[Base_Tarjetas].[TIPO]","[Base_Tarjetas].[TIPO].&amp;[" &amp; $C$1 &amp; "]")/1000,
0)</f>
        <v>0</v>
      </c>
      <c r="AB72" s="8">
        <f>IFERROR(
GETPIVOTDATA("[Base_Tarjetas].[Importe]",TDinamica_R!$A$3,
"[Base_Tarjetas].[PERIODO]","[Base_Tarjetas].[PERIODO].&amp;[" &amp; TEXT(AB$6,"yyyymm") &amp; "]",
"[Base_Tarjetas].[Metrica]","[Base_Tarjetas].[Metrica].&amp;[" &amp; $A72 &amp; "]",
"[Base_Tarjetas].[SEGMENTO_DESCRIP]","[Base_Tarjetas].[SEGMENTO_DESCRIP].&amp;[" &amp; $C$6 &amp; "]",
"[Base_Tarjetas].[SITUACION]","[Base_Tarjetas].[SITUACION].&amp;[" &amp; $C72 &amp; "]",
"[Base_Tarjetas].[TIPO]","[Base_Tarjetas].[TIPO].&amp;[" &amp; $C$1 &amp; "]")/1000,
0)</f>
        <v>0</v>
      </c>
      <c r="AC72" s="8">
        <f>IFERROR(
GETPIVOTDATA("[Base_Tarjetas].[Importe]",TDinamica_R!$A$3,
"[Base_Tarjetas].[PERIODO]","[Base_Tarjetas].[PERIODO].&amp;[" &amp; TEXT(AC$6,"yyyymm") &amp; "]",
"[Base_Tarjetas].[Metrica]","[Base_Tarjetas].[Metrica].&amp;[" &amp; $A72 &amp; "]",
"[Base_Tarjetas].[SEGMENTO_DESCRIP]","[Base_Tarjetas].[SEGMENTO_DESCRIP].&amp;[" &amp; $C$6 &amp; "]",
"[Base_Tarjetas].[SITUACION]","[Base_Tarjetas].[SITUACION].&amp;[" &amp; $C72 &amp; "]",
"[Base_Tarjetas].[TIPO]","[Base_Tarjetas].[TIPO].&amp;[" &amp; $C$1 &amp; "]")/1000,
0)</f>
        <v>0</v>
      </c>
      <c r="AD72" s="8">
        <f>IFERROR(
GETPIVOTDATA("[Base_Tarjetas].[Importe]",TDinamica_R!$A$3,
"[Base_Tarjetas].[PERIODO]","[Base_Tarjetas].[PERIODO].&amp;[" &amp; TEXT(AD$6,"yyyymm") &amp; "]",
"[Base_Tarjetas].[Metrica]","[Base_Tarjetas].[Metrica].&amp;[" &amp; $A72 &amp; "]",
"[Base_Tarjetas].[SEGMENTO_DESCRIP]","[Base_Tarjetas].[SEGMENTO_DESCRIP].&amp;[" &amp; $C$6 &amp; "]",
"[Base_Tarjetas].[SITUACION]","[Base_Tarjetas].[SITUACION].&amp;[" &amp; $C72 &amp; "]",
"[Base_Tarjetas].[TIPO]","[Base_Tarjetas].[TIPO].&amp;[" &amp; $C$1 &amp; "]")/1000,
0)</f>
        <v>0</v>
      </c>
      <c r="AE72" s="8">
        <f>IFERROR(
GETPIVOTDATA("[Base_Tarjetas].[Importe]",TDinamica_R!$A$3,
"[Base_Tarjetas].[PERIODO]","[Base_Tarjetas].[PERIODO].&amp;[" &amp; TEXT(AE$6,"yyyymm") &amp; "]",
"[Base_Tarjetas].[Metrica]","[Base_Tarjetas].[Metrica].&amp;[" &amp; $A72 &amp; "]",
"[Base_Tarjetas].[SEGMENTO_DESCRIP]","[Base_Tarjetas].[SEGMENTO_DESCRIP].&amp;[" &amp; $C$6 &amp; "]",
"[Base_Tarjetas].[SITUACION]","[Base_Tarjetas].[SITUACION].&amp;[" &amp; $C72 &amp; "]",
"[Base_Tarjetas].[TIPO]","[Base_Tarjetas].[TIPO].&amp;[" &amp; $C$1 &amp; "]")/1000,
0)</f>
        <v>0</v>
      </c>
      <c r="AF72" s="8">
        <f>IFERROR(
GETPIVOTDATA("[Base_Tarjetas].[Importe]",TDinamica_R!$A$3,
"[Base_Tarjetas].[PERIODO]","[Base_Tarjetas].[PERIODO].&amp;[" &amp; TEXT(AF$6,"yyyymm") &amp; "]",
"[Base_Tarjetas].[Metrica]","[Base_Tarjetas].[Metrica].&amp;[" &amp; $A72 &amp; "]",
"[Base_Tarjetas].[SEGMENTO_DESCRIP]","[Base_Tarjetas].[SEGMENTO_DESCRIP].&amp;[" &amp; $C$6 &amp; "]",
"[Base_Tarjetas].[SITUACION]","[Base_Tarjetas].[SITUACION].&amp;[" &amp; $C72 &amp; "]",
"[Base_Tarjetas].[TIPO]","[Base_Tarjetas].[TIPO].&amp;[" &amp; $C$1 &amp; "]")/1000,
0)</f>
        <v>0</v>
      </c>
      <c r="AG72" s="8">
        <f>IFERROR(
GETPIVOTDATA("[Base_Tarjetas].[Importe]",TDinamica_R!$A$3,
"[Base_Tarjetas].[PERIODO]","[Base_Tarjetas].[PERIODO].&amp;[" &amp; TEXT(AG$6,"yyyymm") &amp; "]",
"[Base_Tarjetas].[Metrica]","[Base_Tarjetas].[Metrica].&amp;[" &amp; $A72 &amp; "]",
"[Base_Tarjetas].[SEGMENTO_DESCRIP]","[Base_Tarjetas].[SEGMENTO_DESCRIP].&amp;[" &amp; $C$6 &amp; "]",
"[Base_Tarjetas].[SITUACION]","[Base_Tarjetas].[SITUACION].&amp;[" &amp; $C72 &amp; "]",
"[Base_Tarjetas].[TIPO]","[Base_Tarjetas].[TIPO].&amp;[" &amp; $C$1 &amp; "]")/1000,
0)</f>
        <v>0</v>
      </c>
      <c r="AH72" s="8">
        <f>IFERROR(
GETPIVOTDATA("[Base_Tarjetas].[Importe]",TDinamica_R!$A$3,
"[Base_Tarjetas].[PERIODO]","[Base_Tarjetas].[PERIODO].&amp;[" &amp; TEXT(AH$6,"yyyymm") &amp; "]",
"[Base_Tarjetas].[Metrica]","[Base_Tarjetas].[Metrica].&amp;[" &amp; $A72 &amp; "]",
"[Base_Tarjetas].[SEGMENTO_DESCRIP]","[Base_Tarjetas].[SEGMENTO_DESCRIP].&amp;[" &amp; $C$6 &amp; "]",
"[Base_Tarjetas].[SITUACION]","[Base_Tarjetas].[SITUACION].&amp;[" &amp; $C72 &amp; "]",
"[Base_Tarjetas].[TIPO]","[Base_Tarjetas].[TIPO].&amp;[" &amp; $C$1 &amp; "]")/1000,
0)</f>
        <v>0</v>
      </c>
      <c r="AI72" s="8">
        <f>IFERROR(
GETPIVOTDATA("[Base_Tarjetas].[Importe]",TDinamica_R!$A$3,
"[Base_Tarjetas].[PERIODO]","[Base_Tarjetas].[PERIODO].&amp;[" &amp; TEXT(AI$6,"yyyymm") &amp; "]",
"[Base_Tarjetas].[Metrica]","[Base_Tarjetas].[Metrica].&amp;[" &amp; $A72 &amp; "]",
"[Base_Tarjetas].[SEGMENTO_DESCRIP]","[Base_Tarjetas].[SEGMENTO_DESCRIP].&amp;[" &amp; $C$6 &amp; "]",
"[Base_Tarjetas].[SITUACION]","[Base_Tarjetas].[SITUACION].&amp;[" &amp; $C72 &amp; "]",
"[Base_Tarjetas].[TIPO]","[Base_Tarjetas].[TIPO].&amp;[" &amp; $C$1 &amp; "]")/1000,
0)</f>
        <v>0</v>
      </c>
      <c r="AJ72" s="8">
        <f>IFERROR(
GETPIVOTDATA("[Base_Tarjetas].[Importe]",TDinamica_R!$A$3,
"[Base_Tarjetas].[PERIODO]","[Base_Tarjetas].[PERIODO].&amp;[" &amp; TEXT(AJ$6,"yyyymm") &amp; "]",
"[Base_Tarjetas].[Metrica]","[Base_Tarjetas].[Metrica].&amp;[" &amp; $A72 &amp; "]",
"[Base_Tarjetas].[SEGMENTO_DESCRIP]","[Base_Tarjetas].[SEGMENTO_DESCRIP].&amp;[" &amp; $C$6 &amp; "]",
"[Base_Tarjetas].[SITUACION]","[Base_Tarjetas].[SITUACION].&amp;[" &amp; $C72 &amp; "]",
"[Base_Tarjetas].[TIPO]","[Base_Tarjetas].[TIPO].&amp;[" &amp; $C$1 &amp; "]")/1000,
0)</f>
        <v>0</v>
      </c>
      <c r="AK72" s="8">
        <f>IFERROR(
GETPIVOTDATA("[Base_Tarjetas].[Importe]",TDinamica_R!$A$3,
"[Base_Tarjetas].[PERIODO]","[Base_Tarjetas].[PERIODO].&amp;[" &amp; TEXT(AK$6,"yyyymm") &amp; "]",
"[Base_Tarjetas].[Metrica]","[Base_Tarjetas].[Metrica].&amp;[" &amp; $A72 &amp; "]",
"[Base_Tarjetas].[SEGMENTO_DESCRIP]","[Base_Tarjetas].[SEGMENTO_DESCRIP].&amp;[" &amp; $C$6 &amp; "]",
"[Base_Tarjetas].[SITUACION]","[Base_Tarjetas].[SITUACION].&amp;[" &amp; $C72 &amp; "]",
"[Base_Tarjetas].[TIPO]","[Base_Tarjetas].[TIPO].&amp;[" &amp; $C$1 &amp; "]")/1000,
0)</f>
        <v>0</v>
      </c>
      <c r="AL72" s="8">
        <f>IFERROR(
GETPIVOTDATA("[Base_Tarjetas].[Importe]",TDinamica_R!$A$3,
"[Base_Tarjetas].[PERIODO]","[Base_Tarjetas].[PERIODO].&amp;[" &amp; TEXT(AL$6,"yyyymm") &amp; "]",
"[Base_Tarjetas].[Metrica]","[Base_Tarjetas].[Metrica].&amp;[" &amp; $A72 &amp; "]",
"[Base_Tarjetas].[SEGMENTO_DESCRIP]","[Base_Tarjetas].[SEGMENTO_DESCRIP].&amp;[" &amp; $C$6 &amp; "]",
"[Base_Tarjetas].[SITUACION]","[Base_Tarjetas].[SITUACION].&amp;[" &amp; $C72 &amp; "]",
"[Base_Tarjetas].[TIPO]","[Base_Tarjetas].[TIPO].&amp;[" &amp; $C$1 &amp; "]")/1000,
0)</f>
        <v>0</v>
      </c>
      <c r="AM72" s="8">
        <f>IFERROR(
GETPIVOTDATA("[Base_Tarjetas].[Importe]",TDinamica_R!$A$3,
"[Base_Tarjetas].[PERIODO]","[Base_Tarjetas].[PERIODO].&amp;[" &amp; TEXT(AM$6,"yyyymm") &amp; "]",
"[Base_Tarjetas].[Metrica]","[Base_Tarjetas].[Metrica].&amp;[" &amp; $A72 &amp; "]",
"[Base_Tarjetas].[SEGMENTO_DESCRIP]","[Base_Tarjetas].[SEGMENTO_DESCRIP].&amp;[" &amp; $C$6 &amp; "]",
"[Base_Tarjetas].[SITUACION]","[Base_Tarjetas].[SITUACION].&amp;[" &amp; $C72 &amp; "]",
"[Base_Tarjetas].[TIPO]","[Base_Tarjetas].[TIPO].&amp;[" &amp; $C$1 &amp; "]")/1000,
0)</f>
        <v>0</v>
      </c>
      <c r="AN72" s="8">
        <f>IFERROR(
GETPIVOTDATA("[Base_Tarjetas].[Importe]",TDinamica_R!$A$3,
"[Base_Tarjetas].[PERIODO]","[Base_Tarjetas].[PERIODO].&amp;[" &amp; TEXT(AN$6,"yyyymm") &amp; "]",
"[Base_Tarjetas].[Metrica]","[Base_Tarjetas].[Metrica].&amp;[" &amp; $A72 &amp; "]",
"[Base_Tarjetas].[SEGMENTO_DESCRIP]","[Base_Tarjetas].[SEGMENTO_DESCRIP].&amp;[" &amp; $C$6 &amp; "]",
"[Base_Tarjetas].[SITUACION]","[Base_Tarjetas].[SITUACION].&amp;[" &amp; $C72 &amp; "]",
"[Base_Tarjetas].[TIPO]","[Base_Tarjetas].[TIPO].&amp;[" &amp; $C$1 &amp; "]")/1000,
0)</f>
        <v>0</v>
      </c>
      <c r="AO72" s="8">
        <f>IFERROR(
GETPIVOTDATA("[Base_Tarjetas].[Importe]",TDinamica_R!$A$3,
"[Base_Tarjetas].[PERIODO]","[Base_Tarjetas].[PERIODO].&amp;[" &amp; TEXT(AO$6,"yyyymm") &amp; "]",
"[Base_Tarjetas].[Metrica]","[Base_Tarjetas].[Metrica].&amp;[" &amp; $A72 &amp; "]",
"[Base_Tarjetas].[SEGMENTO_DESCRIP]","[Base_Tarjetas].[SEGMENTO_DESCRIP].&amp;[" &amp; $C$6 &amp; "]",
"[Base_Tarjetas].[SITUACION]","[Base_Tarjetas].[SITUACION].&amp;[" &amp; $C72 &amp; "]",
"[Base_Tarjetas].[TIPO]","[Base_Tarjetas].[TIPO].&amp;[" &amp; $C$1 &amp; "]")/1000,
0)</f>
        <v>0</v>
      </c>
      <c r="AP72" s="8">
        <f>IFERROR(
GETPIVOTDATA("[Base_Tarjetas].[Importe]",TDinamica_R!$A$3,
"[Base_Tarjetas].[PERIODO]","[Base_Tarjetas].[PERIODO].&amp;[" &amp; TEXT(AP$6,"yyyymm") &amp; "]",
"[Base_Tarjetas].[Metrica]","[Base_Tarjetas].[Metrica].&amp;[" &amp; $A72 &amp; "]",
"[Base_Tarjetas].[SEGMENTO_DESCRIP]","[Base_Tarjetas].[SEGMENTO_DESCRIP].&amp;[" &amp; $C$6 &amp; "]",
"[Base_Tarjetas].[SITUACION]","[Base_Tarjetas].[SITUACION].&amp;[" &amp; $C72 &amp; "]",
"[Base_Tarjetas].[TIPO]","[Base_Tarjetas].[TIPO].&amp;[" &amp; $C$1 &amp; "]")/1000,
0)</f>
        <v>0</v>
      </c>
      <c r="AQ72" s="8">
        <f>IFERROR(
GETPIVOTDATA("[Base_Tarjetas].[Importe]",TDinamica_R!$A$3,
"[Base_Tarjetas].[PERIODO]","[Base_Tarjetas].[PERIODO].&amp;[" &amp; TEXT(AQ$6,"yyyymm") &amp; "]",
"[Base_Tarjetas].[Metrica]","[Base_Tarjetas].[Metrica].&amp;[" &amp; $A72 &amp; "]",
"[Base_Tarjetas].[SEGMENTO_DESCRIP]","[Base_Tarjetas].[SEGMENTO_DESCRIP].&amp;[" &amp; $C$6 &amp; "]",
"[Base_Tarjetas].[SITUACION]","[Base_Tarjetas].[SITUACION].&amp;[" &amp; $C72 &amp; "]",
"[Base_Tarjetas].[TIPO]","[Base_Tarjetas].[TIPO].&amp;[" &amp; $C$1 &amp; "]")/1000,
0)</f>
        <v>0</v>
      </c>
      <c r="AR72" s="8">
        <f>IFERROR(
GETPIVOTDATA("[Base_Tarjetas].[Importe]",TDinamica_R!$A$3,
"[Base_Tarjetas].[PERIODO]","[Base_Tarjetas].[PERIODO].&amp;[" &amp; TEXT(AR$6,"yyyymm") &amp; "]",
"[Base_Tarjetas].[Metrica]","[Base_Tarjetas].[Metrica].&amp;[" &amp; $A72 &amp; "]",
"[Base_Tarjetas].[SEGMENTO_DESCRIP]","[Base_Tarjetas].[SEGMENTO_DESCRIP].&amp;[" &amp; $C$6 &amp; "]",
"[Base_Tarjetas].[SITUACION]","[Base_Tarjetas].[SITUACION].&amp;[" &amp; $C72 &amp; "]",
"[Base_Tarjetas].[TIPO]","[Base_Tarjetas].[TIPO].&amp;[" &amp; $C$1 &amp; "]")/1000,
0)</f>
        <v>0</v>
      </c>
      <c r="AS72" s="8">
        <f>IFERROR(
GETPIVOTDATA("[Base_Tarjetas].[Importe]",TDinamica_R!$A$3,
"[Base_Tarjetas].[PERIODO]","[Base_Tarjetas].[PERIODO].&amp;[" &amp; TEXT(AS$6,"yyyymm") &amp; "]",
"[Base_Tarjetas].[Metrica]","[Base_Tarjetas].[Metrica].&amp;[" &amp; $A72 &amp; "]",
"[Base_Tarjetas].[SEGMENTO_DESCRIP]","[Base_Tarjetas].[SEGMENTO_DESCRIP].&amp;[" &amp; $C$6 &amp; "]",
"[Base_Tarjetas].[SITUACION]","[Base_Tarjetas].[SITUACION].&amp;[" &amp; $C72 &amp; "]",
"[Base_Tarjetas].[TIPO]","[Base_Tarjetas].[TIPO].&amp;[" &amp; $C$1 &amp; "]")/1000,
0)</f>
        <v>0</v>
      </c>
      <c r="AT72" s="8">
        <f>IFERROR(
GETPIVOTDATA("[Base_Tarjetas].[Importe]",TDinamica_R!$A$3,
"[Base_Tarjetas].[PERIODO]","[Base_Tarjetas].[PERIODO].&amp;[" &amp; TEXT(AT$6,"yyyymm") &amp; "]",
"[Base_Tarjetas].[Metrica]","[Base_Tarjetas].[Metrica].&amp;[" &amp; $A72 &amp; "]",
"[Base_Tarjetas].[SEGMENTO_DESCRIP]","[Base_Tarjetas].[SEGMENTO_DESCRIP].&amp;[" &amp; $C$6 &amp; "]",
"[Base_Tarjetas].[SITUACION]","[Base_Tarjetas].[SITUACION].&amp;[" &amp; $C72 &amp; "]",
"[Base_Tarjetas].[TIPO]","[Base_Tarjetas].[TIPO].&amp;[" &amp; $C$1 &amp; "]")/1000,
0)</f>
        <v>0</v>
      </c>
      <c r="AU72" s="8">
        <f>IFERROR(
GETPIVOTDATA("[Base_Tarjetas].[Importe]",TDinamica_R!$A$3,
"[Base_Tarjetas].[PERIODO]","[Base_Tarjetas].[PERIODO].&amp;[" &amp; TEXT(AU$6,"yyyymm") &amp; "]",
"[Base_Tarjetas].[Metrica]","[Base_Tarjetas].[Metrica].&amp;[" &amp; $A72 &amp; "]",
"[Base_Tarjetas].[SEGMENTO_DESCRIP]","[Base_Tarjetas].[SEGMENTO_DESCRIP].&amp;[" &amp; $C$6 &amp; "]",
"[Base_Tarjetas].[SITUACION]","[Base_Tarjetas].[SITUACION].&amp;[" &amp; $C72 &amp; "]",
"[Base_Tarjetas].[TIPO]","[Base_Tarjetas].[TIPO].&amp;[" &amp; $C$1 &amp; "]")/1000,
0)</f>
        <v>0</v>
      </c>
      <c r="AV72" s="8">
        <f>IFERROR(
GETPIVOTDATA("[Base_Tarjetas].[Importe]",TDinamica_R!$A$3,
"[Base_Tarjetas].[PERIODO]","[Base_Tarjetas].[PERIODO].&amp;[" &amp; TEXT(AV$6,"yyyymm") &amp; "]",
"[Base_Tarjetas].[Metrica]","[Base_Tarjetas].[Metrica].&amp;[" &amp; $A72 &amp; "]",
"[Base_Tarjetas].[SEGMENTO_DESCRIP]","[Base_Tarjetas].[SEGMENTO_DESCRIP].&amp;[" &amp; $C$6 &amp; "]",
"[Base_Tarjetas].[SITUACION]","[Base_Tarjetas].[SITUACION].&amp;[" &amp; $C72 &amp; "]",
"[Base_Tarjetas].[TIPO]","[Base_Tarjetas].[TIPO].&amp;[" &amp; $C$1 &amp; "]")/1000,
0)</f>
        <v>0</v>
      </c>
      <c r="AW72" s="8">
        <f>IFERROR(
GETPIVOTDATA("[Base_Tarjetas].[Importe]",TDinamica_R!$A$3,
"[Base_Tarjetas].[PERIODO]","[Base_Tarjetas].[PERIODO].&amp;[" &amp; TEXT(AW$6,"yyyymm") &amp; "]",
"[Base_Tarjetas].[Metrica]","[Base_Tarjetas].[Metrica].&amp;[" &amp; $A72 &amp; "]",
"[Base_Tarjetas].[SEGMENTO_DESCRIP]","[Base_Tarjetas].[SEGMENTO_DESCRIP].&amp;[" &amp; $C$6 &amp; "]",
"[Base_Tarjetas].[SITUACION]","[Base_Tarjetas].[SITUACION].&amp;[" &amp; $C72 &amp; "]",
"[Base_Tarjetas].[TIPO]","[Base_Tarjetas].[TIPO].&amp;[" &amp; $C$1 &amp; "]")/1000,
0)</f>
        <v>0</v>
      </c>
      <c r="AX72" s="8">
        <f>IFERROR(
GETPIVOTDATA("[Base_Tarjetas].[Importe]",TDinamica_R!$A$3,
"[Base_Tarjetas].[PERIODO]","[Base_Tarjetas].[PERIODO].&amp;[" &amp; TEXT(AX$6,"yyyymm") &amp; "]",
"[Base_Tarjetas].[Metrica]","[Base_Tarjetas].[Metrica].&amp;[" &amp; $A72 &amp; "]",
"[Base_Tarjetas].[SEGMENTO_DESCRIP]","[Base_Tarjetas].[SEGMENTO_DESCRIP].&amp;[" &amp; $C$6 &amp; "]",
"[Base_Tarjetas].[SITUACION]","[Base_Tarjetas].[SITUACION].&amp;[" &amp; $C72 &amp; "]",
"[Base_Tarjetas].[TIPO]","[Base_Tarjetas].[TIPO].&amp;[" &amp; $C$1 &amp; "]")/1000,
0)</f>
        <v>0</v>
      </c>
      <c r="AY72" s="8">
        <f>IFERROR(
GETPIVOTDATA("[Base_Tarjetas].[Importe]",TDinamica_R!$A$3,
"[Base_Tarjetas].[PERIODO]","[Base_Tarjetas].[PERIODO].&amp;[" &amp; TEXT(AY$6,"yyyymm") &amp; "]",
"[Base_Tarjetas].[Metrica]","[Base_Tarjetas].[Metrica].&amp;[" &amp; $A72 &amp; "]",
"[Base_Tarjetas].[SEGMENTO_DESCRIP]","[Base_Tarjetas].[SEGMENTO_DESCRIP].&amp;[" &amp; $C$6 &amp; "]",
"[Base_Tarjetas].[SITUACION]","[Base_Tarjetas].[SITUACION].&amp;[" &amp; $C72 &amp; "]",
"[Base_Tarjetas].[TIPO]","[Base_Tarjetas].[TIPO].&amp;[" &amp; $C$1 &amp; "]")/1000,
0)</f>
        <v>0</v>
      </c>
      <c r="AZ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TEXT(AZ$6,"yyyymm") &amp; "]"),
0)</f>
        <v>0</v>
      </c>
      <c r="BA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TEXT(BA$6,"yyyymm") &amp; "]"),
0)</f>
        <v>0</v>
      </c>
      <c r="BB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TEXT(BB$6,"yyyymm") &amp; "]"),
0)</f>
        <v>0</v>
      </c>
      <c r="BC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TEXT(BC$6,"yyyymm") &amp; "]"),
0)</f>
        <v>0</v>
      </c>
      <c r="BD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TEXT(BD$6,"yyyymm") &amp; "]"),
0)</f>
        <v>0</v>
      </c>
      <c r="BE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TEXT(BE$6,"yyyymm") &amp; "]"),
0)</f>
        <v>0</v>
      </c>
      <c r="BF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TEXT(BF$6,"yyyymm") &amp; "]"),
0)</f>
        <v>0</v>
      </c>
      <c r="BG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TEXT(BG$6,"yyyymm") &amp; "]"),
0)</f>
        <v>0</v>
      </c>
      <c r="BH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TEXT(BH$6,"yyyymm") &amp; "]"),
0)</f>
        <v>0</v>
      </c>
      <c r="BI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TEXT(BI$6,"yyyymm") &amp; "]"),
0)</f>
        <v>0</v>
      </c>
      <c r="BJ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TEXT(BJ$6,"yyyymm") &amp; "]"),
0)</f>
        <v>0</v>
      </c>
      <c r="BK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TEXT(BK$6,"yyyymm") &amp; "]"),
0)</f>
        <v>0</v>
      </c>
      <c r="BO72" s="24">
        <f t="shared" si="48"/>
        <v>0</v>
      </c>
      <c r="BP72" s="24">
        <f t="shared" si="48"/>
        <v>0</v>
      </c>
      <c r="BQ72" s="24">
        <f t="shared" si="48"/>
        <v>0</v>
      </c>
      <c r="BR72" s="24">
        <f t="shared" si="48"/>
        <v>0</v>
      </c>
      <c r="BS72" s="24">
        <f t="shared" si="48"/>
        <v>0</v>
      </c>
      <c r="BT72" s="24">
        <f t="shared" si="48"/>
        <v>0</v>
      </c>
    </row>
    <row r="73" spans="1:72" outlineLevel="1" x14ac:dyDescent="0.25">
      <c r="A73" s="11" t="s">
        <v>35</v>
      </c>
      <c r="C73" s="2" t="s">
        <v>101</v>
      </c>
      <c r="D73" s="8">
        <f>IFERROR(
GETPIVOTDATA("[Base_Tarjetas].[Importe]",TDinamica_R!$A$3,
"[Base_Tarjetas].[PERIODO]","[Base_Tarjetas].[PERIODO].&amp;[" &amp; TEXT(D$6,"yyyymm") &amp; "]",
"[Base_Tarjetas].[Metrica]","[Base_Tarjetas].[Metrica].&amp;[" &amp; $A73 &amp; "]",
"[Base_Tarjetas].[SEGMENTO_DESCRIP]","[Base_Tarjetas].[SEGMENTO_DESCRIP].&amp;[" &amp; $C$6 &amp; "]",
"[Base_Tarjetas].[SITUACION]","[Base_Tarjetas].[SITUACION].&amp;[" &amp; $C73 &amp; "]",
"[Base_Tarjetas].[TIPO]","[Base_Tarjetas].[TIPO].&amp;[" &amp; $C$1 &amp; "]")/1000,
0)</f>
        <v>0</v>
      </c>
      <c r="E73" s="8">
        <f>IFERROR(
GETPIVOTDATA("[Base_Tarjetas].[Importe]",TDinamica_R!$A$3,
"[Base_Tarjetas].[PERIODO]","[Base_Tarjetas].[PERIODO].&amp;[" &amp; TEXT(E$6,"yyyymm") &amp; "]",
"[Base_Tarjetas].[Metrica]","[Base_Tarjetas].[Metrica].&amp;[" &amp; $A73 &amp; "]",
"[Base_Tarjetas].[SEGMENTO_DESCRIP]","[Base_Tarjetas].[SEGMENTO_DESCRIP].&amp;[" &amp; $C$6 &amp; "]",
"[Base_Tarjetas].[SITUACION]","[Base_Tarjetas].[SITUACION].&amp;[" &amp; $C73 &amp; "]",
"[Base_Tarjetas].[TIPO]","[Base_Tarjetas].[TIPO].&amp;[" &amp; $C$1 &amp; "]")/1000,
0)</f>
        <v>0</v>
      </c>
      <c r="F73" s="8">
        <f>IFERROR(
GETPIVOTDATA("[Base_Tarjetas].[Importe]",TDinamica_R!$A$3,
"[Base_Tarjetas].[PERIODO]","[Base_Tarjetas].[PERIODO].&amp;[" &amp; TEXT(F$6,"yyyymm") &amp; "]",
"[Base_Tarjetas].[Metrica]","[Base_Tarjetas].[Metrica].&amp;[" &amp; $A73 &amp; "]",
"[Base_Tarjetas].[SEGMENTO_DESCRIP]","[Base_Tarjetas].[SEGMENTO_DESCRIP].&amp;[" &amp; $C$6 &amp; "]",
"[Base_Tarjetas].[SITUACION]","[Base_Tarjetas].[SITUACION].&amp;[" &amp; $C73 &amp; "]",
"[Base_Tarjetas].[TIPO]","[Base_Tarjetas].[TIPO].&amp;[" &amp; $C$1 &amp; "]")/1000,
0)</f>
        <v>0</v>
      </c>
      <c r="G73" s="8">
        <f>IFERROR(
GETPIVOTDATA("[Base_Tarjetas].[Importe]",TDinamica_R!$A$3,
"[Base_Tarjetas].[PERIODO]","[Base_Tarjetas].[PERIODO].&amp;[" &amp; TEXT(G$6,"yyyymm") &amp; "]",
"[Base_Tarjetas].[Metrica]","[Base_Tarjetas].[Metrica].&amp;[" &amp; $A73 &amp; "]",
"[Base_Tarjetas].[SEGMENTO_DESCRIP]","[Base_Tarjetas].[SEGMENTO_DESCRIP].&amp;[" &amp; $C$6 &amp; "]",
"[Base_Tarjetas].[SITUACION]","[Base_Tarjetas].[SITUACION].&amp;[" &amp; $C73 &amp; "]",
"[Base_Tarjetas].[TIPO]","[Base_Tarjetas].[TIPO].&amp;[" &amp; $C$1 &amp; "]")/1000,
0)</f>
        <v>0</v>
      </c>
      <c r="H73" s="8">
        <f>IFERROR(
GETPIVOTDATA("[Base_Tarjetas].[Importe]",TDinamica_R!$A$3,
"[Base_Tarjetas].[PERIODO]","[Base_Tarjetas].[PERIODO].&amp;[" &amp; TEXT(H$6,"yyyymm") &amp; "]",
"[Base_Tarjetas].[Metrica]","[Base_Tarjetas].[Metrica].&amp;[" &amp; $A73 &amp; "]",
"[Base_Tarjetas].[SEGMENTO_DESCRIP]","[Base_Tarjetas].[SEGMENTO_DESCRIP].&amp;[" &amp; $C$6 &amp; "]",
"[Base_Tarjetas].[SITUACION]","[Base_Tarjetas].[SITUACION].&amp;[" &amp; $C73 &amp; "]",
"[Base_Tarjetas].[TIPO]","[Base_Tarjetas].[TIPO].&amp;[" &amp; $C$1 &amp; "]")/1000,
0)</f>
        <v>0</v>
      </c>
      <c r="I73" s="8">
        <f>IFERROR(
GETPIVOTDATA("[Base_Tarjetas].[Importe]",TDinamica_R!$A$3,
"[Base_Tarjetas].[PERIODO]","[Base_Tarjetas].[PERIODO].&amp;[" &amp; TEXT(I$6,"yyyymm") &amp; "]",
"[Base_Tarjetas].[Metrica]","[Base_Tarjetas].[Metrica].&amp;[" &amp; $A73 &amp; "]",
"[Base_Tarjetas].[SEGMENTO_DESCRIP]","[Base_Tarjetas].[SEGMENTO_DESCRIP].&amp;[" &amp; $C$6 &amp; "]",
"[Base_Tarjetas].[SITUACION]","[Base_Tarjetas].[SITUACION].&amp;[" &amp; $C73 &amp; "]",
"[Base_Tarjetas].[TIPO]","[Base_Tarjetas].[TIPO].&amp;[" &amp; $C$1 &amp; "]")/1000,
0)</f>
        <v>0</v>
      </c>
      <c r="J73" s="8">
        <f>IFERROR(
GETPIVOTDATA("[Base_Tarjetas].[Importe]",TDinamica_R!$A$3,
"[Base_Tarjetas].[PERIODO]","[Base_Tarjetas].[PERIODO].&amp;[" &amp; TEXT(J$6,"yyyymm") &amp; "]",
"[Base_Tarjetas].[Metrica]","[Base_Tarjetas].[Metrica].&amp;[" &amp; $A73 &amp; "]",
"[Base_Tarjetas].[SEGMENTO_DESCRIP]","[Base_Tarjetas].[SEGMENTO_DESCRIP].&amp;[" &amp; $C$6 &amp; "]",
"[Base_Tarjetas].[SITUACION]","[Base_Tarjetas].[SITUACION].&amp;[" &amp; $C73 &amp; "]",
"[Base_Tarjetas].[TIPO]","[Base_Tarjetas].[TIPO].&amp;[" &amp; $C$1 &amp; "]")/1000,
0)</f>
        <v>0</v>
      </c>
      <c r="K73" s="8">
        <f>IFERROR(
GETPIVOTDATA("[Base_Tarjetas].[Importe]",TDinamica_R!$A$3,
"[Base_Tarjetas].[PERIODO]","[Base_Tarjetas].[PERIODO].&amp;[" &amp; TEXT(K$6,"yyyymm") &amp; "]",
"[Base_Tarjetas].[Metrica]","[Base_Tarjetas].[Metrica].&amp;[" &amp; $A73 &amp; "]",
"[Base_Tarjetas].[SEGMENTO_DESCRIP]","[Base_Tarjetas].[SEGMENTO_DESCRIP].&amp;[" &amp; $C$6 &amp; "]",
"[Base_Tarjetas].[SITUACION]","[Base_Tarjetas].[SITUACION].&amp;[" &amp; $C73 &amp; "]",
"[Base_Tarjetas].[TIPO]","[Base_Tarjetas].[TIPO].&amp;[" &amp; $C$1 &amp; "]")/1000,
0)</f>
        <v>0</v>
      </c>
      <c r="L73" s="8">
        <f>IFERROR(
GETPIVOTDATA("[Base_Tarjetas].[Importe]",TDinamica_R!$A$3,
"[Base_Tarjetas].[PERIODO]","[Base_Tarjetas].[PERIODO].&amp;[" &amp; TEXT(L$6,"yyyymm") &amp; "]",
"[Base_Tarjetas].[Metrica]","[Base_Tarjetas].[Metrica].&amp;[" &amp; $A73 &amp; "]",
"[Base_Tarjetas].[SEGMENTO_DESCRIP]","[Base_Tarjetas].[SEGMENTO_DESCRIP].&amp;[" &amp; $C$6 &amp; "]",
"[Base_Tarjetas].[SITUACION]","[Base_Tarjetas].[SITUACION].&amp;[" &amp; $C73 &amp; "]",
"[Base_Tarjetas].[TIPO]","[Base_Tarjetas].[TIPO].&amp;[" &amp; $C$1 &amp; "]")/1000,
0)</f>
        <v>0</v>
      </c>
      <c r="M73" s="8">
        <f>IFERROR(
GETPIVOTDATA("[Base_Tarjetas].[Importe]",TDinamica_R!$A$3,
"[Base_Tarjetas].[PERIODO]","[Base_Tarjetas].[PERIODO].&amp;[" &amp; TEXT(M$6,"yyyymm") &amp; "]",
"[Base_Tarjetas].[Metrica]","[Base_Tarjetas].[Metrica].&amp;[" &amp; $A73 &amp; "]",
"[Base_Tarjetas].[SEGMENTO_DESCRIP]","[Base_Tarjetas].[SEGMENTO_DESCRIP].&amp;[" &amp; $C$6 &amp; "]",
"[Base_Tarjetas].[SITUACION]","[Base_Tarjetas].[SITUACION].&amp;[" &amp; $C73 &amp; "]",
"[Base_Tarjetas].[TIPO]","[Base_Tarjetas].[TIPO].&amp;[" &amp; $C$1 &amp; "]")/1000,
0)</f>
        <v>0</v>
      </c>
      <c r="N73" s="8">
        <f>IFERROR(
GETPIVOTDATA("[Base_Tarjetas].[Importe]",TDinamica_R!$A$3,
"[Base_Tarjetas].[PERIODO]","[Base_Tarjetas].[PERIODO].&amp;[" &amp; TEXT(N$6,"yyyymm") &amp; "]",
"[Base_Tarjetas].[Metrica]","[Base_Tarjetas].[Metrica].&amp;[" &amp; $A73 &amp; "]",
"[Base_Tarjetas].[SEGMENTO_DESCRIP]","[Base_Tarjetas].[SEGMENTO_DESCRIP].&amp;[" &amp; $C$6 &amp; "]",
"[Base_Tarjetas].[SITUACION]","[Base_Tarjetas].[SITUACION].&amp;[" &amp; $C73 &amp; "]",
"[Base_Tarjetas].[TIPO]","[Base_Tarjetas].[TIPO].&amp;[" &amp; $C$1 &amp; "]")/1000,
0)</f>
        <v>0</v>
      </c>
      <c r="O73" s="8">
        <f>IFERROR(
GETPIVOTDATA("[Base_Tarjetas].[Importe]",TDinamica_R!$A$3,
"[Base_Tarjetas].[PERIODO]","[Base_Tarjetas].[PERIODO].&amp;[" &amp; TEXT(O$6,"yyyymm") &amp; "]",
"[Base_Tarjetas].[Metrica]","[Base_Tarjetas].[Metrica].&amp;[" &amp; $A73 &amp; "]",
"[Base_Tarjetas].[SEGMENTO_DESCRIP]","[Base_Tarjetas].[SEGMENTO_DESCRIP].&amp;[" &amp; $C$6 &amp; "]",
"[Base_Tarjetas].[SITUACION]","[Base_Tarjetas].[SITUACION].&amp;[" &amp; $C73 &amp; "]",
"[Base_Tarjetas].[TIPO]","[Base_Tarjetas].[TIPO].&amp;[" &amp; $C$1 &amp; "]")/1000,
0)</f>
        <v>0</v>
      </c>
      <c r="P73" s="8">
        <f>IFERROR(
GETPIVOTDATA("[Base_Tarjetas].[Importe]",TDinamica_R!$A$3,
"[Base_Tarjetas].[PERIODO]","[Base_Tarjetas].[PERIODO].&amp;[" &amp; TEXT(P$6,"yyyymm") &amp; "]",
"[Base_Tarjetas].[Metrica]","[Base_Tarjetas].[Metrica].&amp;[" &amp; $A73 &amp; "]",
"[Base_Tarjetas].[SEGMENTO_DESCRIP]","[Base_Tarjetas].[SEGMENTO_DESCRIP].&amp;[" &amp; $C$6 &amp; "]",
"[Base_Tarjetas].[SITUACION]","[Base_Tarjetas].[SITUACION].&amp;[" &amp; $C73 &amp; "]",
"[Base_Tarjetas].[TIPO]","[Base_Tarjetas].[TIPO].&amp;[" &amp; $C$1 &amp; "]")/1000,
0)</f>
        <v>0</v>
      </c>
      <c r="Q73" s="8">
        <f>IFERROR(
GETPIVOTDATA("[Base_Tarjetas].[Importe]",TDinamica_R!$A$3,
"[Base_Tarjetas].[PERIODO]","[Base_Tarjetas].[PERIODO].&amp;[" &amp; TEXT(Q$6,"yyyymm") &amp; "]",
"[Base_Tarjetas].[Metrica]","[Base_Tarjetas].[Metrica].&amp;[" &amp; $A73 &amp; "]",
"[Base_Tarjetas].[SEGMENTO_DESCRIP]","[Base_Tarjetas].[SEGMENTO_DESCRIP].&amp;[" &amp; $C$6 &amp; "]",
"[Base_Tarjetas].[SITUACION]","[Base_Tarjetas].[SITUACION].&amp;[" &amp; $C73 &amp; "]",
"[Base_Tarjetas].[TIPO]","[Base_Tarjetas].[TIPO].&amp;[" &amp; $C$1 &amp; "]")/1000,
0)</f>
        <v>0</v>
      </c>
      <c r="R73" s="8">
        <f>IFERROR(
GETPIVOTDATA("[Base_Tarjetas].[Importe]",TDinamica_R!$A$3,
"[Base_Tarjetas].[PERIODO]","[Base_Tarjetas].[PERIODO].&amp;[" &amp; TEXT(R$6,"yyyymm") &amp; "]",
"[Base_Tarjetas].[Metrica]","[Base_Tarjetas].[Metrica].&amp;[" &amp; $A73 &amp; "]",
"[Base_Tarjetas].[SEGMENTO_DESCRIP]","[Base_Tarjetas].[SEGMENTO_DESCRIP].&amp;[" &amp; $C$6 &amp; "]",
"[Base_Tarjetas].[SITUACION]","[Base_Tarjetas].[SITUACION].&amp;[" &amp; $C73 &amp; "]",
"[Base_Tarjetas].[TIPO]","[Base_Tarjetas].[TIPO].&amp;[" &amp; $C$1 &amp; "]")/1000,
0)</f>
        <v>0</v>
      </c>
      <c r="S73" s="8">
        <f>IFERROR(
GETPIVOTDATA("[Base_Tarjetas].[Importe]",TDinamica_R!$A$3,
"[Base_Tarjetas].[PERIODO]","[Base_Tarjetas].[PERIODO].&amp;[" &amp; TEXT(S$6,"yyyymm") &amp; "]",
"[Base_Tarjetas].[Metrica]","[Base_Tarjetas].[Metrica].&amp;[" &amp; $A73 &amp; "]",
"[Base_Tarjetas].[SEGMENTO_DESCRIP]","[Base_Tarjetas].[SEGMENTO_DESCRIP].&amp;[" &amp; $C$6 &amp; "]",
"[Base_Tarjetas].[SITUACION]","[Base_Tarjetas].[SITUACION].&amp;[" &amp; $C73 &amp; "]",
"[Base_Tarjetas].[TIPO]","[Base_Tarjetas].[TIPO].&amp;[" &amp; $C$1 &amp; "]")/1000,
0)</f>
        <v>0</v>
      </c>
      <c r="T73" s="8">
        <f>IFERROR(
GETPIVOTDATA("[Base_Tarjetas].[Importe]",TDinamica_R!$A$3,
"[Base_Tarjetas].[PERIODO]","[Base_Tarjetas].[PERIODO].&amp;[" &amp; TEXT(T$6,"yyyymm") &amp; "]",
"[Base_Tarjetas].[Metrica]","[Base_Tarjetas].[Metrica].&amp;[" &amp; $A73 &amp; "]",
"[Base_Tarjetas].[SEGMENTO_DESCRIP]","[Base_Tarjetas].[SEGMENTO_DESCRIP].&amp;[" &amp; $C$6 &amp; "]",
"[Base_Tarjetas].[SITUACION]","[Base_Tarjetas].[SITUACION].&amp;[" &amp; $C73 &amp; "]",
"[Base_Tarjetas].[TIPO]","[Base_Tarjetas].[TIPO].&amp;[" &amp; $C$1 &amp; "]")/1000,
0)</f>
        <v>0</v>
      </c>
      <c r="U73" s="8">
        <f>IFERROR(
GETPIVOTDATA("[Base_Tarjetas].[Importe]",TDinamica_R!$A$3,
"[Base_Tarjetas].[PERIODO]","[Base_Tarjetas].[PERIODO].&amp;[" &amp; TEXT(U$6,"yyyymm") &amp; "]",
"[Base_Tarjetas].[Metrica]","[Base_Tarjetas].[Metrica].&amp;[" &amp; $A73 &amp; "]",
"[Base_Tarjetas].[SEGMENTO_DESCRIP]","[Base_Tarjetas].[SEGMENTO_DESCRIP].&amp;[" &amp; $C$6 &amp; "]",
"[Base_Tarjetas].[SITUACION]","[Base_Tarjetas].[SITUACION].&amp;[" &amp; $C73 &amp; "]",
"[Base_Tarjetas].[TIPO]","[Base_Tarjetas].[TIPO].&amp;[" &amp; $C$1 &amp; "]")/1000,
0)</f>
        <v>0</v>
      </c>
      <c r="V73" s="8">
        <f>IFERROR(
GETPIVOTDATA("[Base_Tarjetas].[Importe]",TDinamica_R!$A$3,
"[Base_Tarjetas].[PERIODO]","[Base_Tarjetas].[PERIODO].&amp;[" &amp; TEXT(V$6,"yyyymm") &amp; "]",
"[Base_Tarjetas].[Metrica]","[Base_Tarjetas].[Metrica].&amp;[" &amp; $A73 &amp; "]",
"[Base_Tarjetas].[SEGMENTO_DESCRIP]","[Base_Tarjetas].[SEGMENTO_DESCRIP].&amp;[" &amp; $C$6 &amp; "]",
"[Base_Tarjetas].[SITUACION]","[Base_Tarjetas].[SITUACION].&amp;[" &amp; $C73 &amp; "]",
"[Base_Tarjetas].[TIPO]","[Base_Tarjetas].[TIPO].&amp;[" &amp; $C$1 &amp; "]")/1000,
0)</f>
        <v>0</v>
      </c>
      <c r="W73" s="8">
        <f>IFERROR(
GETPIVOTDATA("[Base_Tarjetas].[Importe]",TDinamica_R!$A$3,
"[Base_Tarjetas].[PERIODO]","[Base_Tarjetas].[PERIODO].&amp;[" &amp; TEXT(W$6,"yyyymm") &amp; "]",
"[Base_Tarjetas].[Metrica]","[Base_Tarjetas].[Metrica].&amp;[" &amp; $A73 &amp; "]",
"[Base_Tarjetas].[SEGMENTO_DESCRIP]","[Base_Tarjetas].[SEGMENTO_DESCRIP].&amp;[" &amp; $C$6 &amp; "]",
"[Base_Tarjetas].[SITUACION]","[Base_Tarjetas].[SITUACION].&amp;[" &amp; $C73 &amp; "]",
"[Base_Tarjetas].[TIPO]","[Base_Tarjetas].[TIPO].&amp;[" &amp; $C$1 &amp; "]")/1000,
0)</f>
        <v>0</v>
      </c>
      <c r="X73" s="8">
        <f>IFERROR(
GETPIVOTDATA("[Base_Tarjetas].[Importe]",TDinamica_R!$A$3,
"[Base_Tarjetas].[PERIODO]","[Base_Tarjetas].[PERIODO].&amp;[" &amp; TEXT(X$6,"yyyymm") &amp; "]",
"[Base_Tarjetas].[Metrica]","[Base_Tarjetas].[Metrica].&amp;[" &amp; $A73 &amp; "]",
"[Base_Tarjetas].[SEGMENTO_DESCRIP]","[Base_Tarjetas].[SEGMENTO_DESCRIP].&amp;[" &amp; $C$6 &amp; "]",
"[Base_Tarjetas].[SITUACION]","[Base_Tarjetas].[SITUACION].&amp;[" &amp; $C73 &amp; "]",
"[Base_Tarjetas].[TIPO]","[Base_Tarjetas].[TIPO].&amp;[" &amp; $C$1 &amp; "]")/1000,
0)</f>
        <v>0</v>
      </c>
      <c r="Y73" s="8">
        <f>IFERROR(
GETPIVOTDATA("[Base_Tarjetas].[Importe]",TDinamica_R!$A$3,
"[Base_Tarjetas].[PERIODO]","[Base_Tarjetas].[PERIODO].&amp;[" &amp; TEXT(Y$6,"yyyymm") &amp; "]",
"[Base_Tarjetas].[Metrica]","[Base_Tarjetas].[Metrica].&amp;[" &amp; $A73 &amp; "]",
"[Base_Tarjetas].[SEGMENTO_DESCRIP]","[Base_Tarjetas].[SEGMENTO_DESCRIP].&amp;[" &amp; $C$6 &amp; "]",
"[Base_Tarjetas].[SITUACION]","[Base_Tarjetas].[SITUACION].&amp;[" &amp; $C73 &amp; "]",
"[Base_Tarjetas].[TIPO]","[Base_Tarjetas].[TIPO].&amp;[" &amp; $C$1 &amp; "]")/1000,
0)</f>
        <v>0</v>
      </c>
      <c r="Z73" s="8">
        <f>IFERROR(
GETPIVOTDATA("[Base_Tarjetas].[Importe]",TDinamica_R!$A$3,
"[Base_Tarjetas].[PERIODO]","[Base_Tarjetas].[PERIODO].&amp;[" &amp; TEXT(Z$6,"yyyymm") &amp; "]",
"[Base_Tarjetas].[Metrica]","[Base_Tarjetas].[Metrica].&amp;[" &amp; $A73 &amp; "]",
"[Base_Tarjetas].[SEGMENTO_DESCRIP]","[Base_Tarjetas].[SEGMENTO_DESCRIP].&amp;[" &amp; $C$6 &amp; "]",
"[Base_Tarjetas].[SITUACION]","[Base_Tarjetas].[SITUACION].&amp;[" &amp; $C73 &amp; "]",
"[Base_Tarjetas].[TIPO]","[Base_Tarjetas].[TIPO].&amp;[" &amp; $C$1 &amp; "]")/1000,
0)</f>
        <v>0</v>
      </c>
      <c r="AA73" s="8">
        <f>IFERROR(
GETPIVOTDATA("[Base_Tarjetas].[Importe]",TDinamica_R!$A$3,
"[Base_Tarjetas].[PERIODO]","[Base_Tarjetas].[PERIODO].&amp;[" &amp; TEXT(AA$6,"yyyymm") &amp; "]",
"[Base_Tarjetas].[Metrica]","[Base_Tarjetas].[Metrica].&amp;[" &amp; $A73 &amp; "]",
"[Base_Tarjetas].[SEGMENTO_DESCRIP]","[Base_Tarjetas].[SEGMENTO_DESCRIP].&amp;[" &amp; $C$6 &amp; "]",
"[Base_Tarjetas].[SITUACION]","[Base_Tarjetas].[SITUACION].&amp;[" &amp; $C73 &amp; "]",
"[Base_Tarjetas].[TIPO]","[Base_Tarjetas].[TIPO].&amp;[" &amp; $C$1 &amp; "]")/1000,
0)</f>
        <v>0</v>
      </c>
      <c r="AB73" s="8">
        <f>IFERROR(
GETPIVOTDATA("[Base_Tarjetas].[Importe]",TDinamica_R!$A$3,
"[Base_Tarjetas].[PERIODO]","[Base_Tarjetas].[PERIODO].&amp;[" &amp; TEXT(AB$6,"yyyymm") &amp; "]",
"[Base_Tarjetas].[Metrica]","[Base_Tarjetas].[Metrica].&amp;[" &amp; $A73 &amp; "]",
"[Base_Tarjetas].[SEGMENTO_DESCRIP]","[Base_Tarjetas].[SEGMENTO_DESCRIP].&amp;[" &amp; $C$6 &amp; "]",
"[Base_Tarjetas].[SITUACION]","[Base_Tarjetas].[SITUACION].&amp;[" &amp; $C73 &amp; "]",
"[Base_Tarjetas].[TIPO]","[Base_Tarjetas].[TIPO].&amp;[" &amp; $C$1 &amp; "]")/1000,
0)</f>
        <v>0</v>
      </c>
      <c r="AC73" s="8">
        <f>IFERROR(
GETPIVOTDATA("[Base_Tarjetas].[Importe]",TDinamica_R!$A$3,
"[Base_Tarjetas].[PERIODO]","[Base_Tarjetas].[PERIODO].&amp;[" &amp; TEXT(AC$6,"yyyymm") &amp; "]",
"[Base_Tarjetas].[Metrica]","[Base_Tarjetas].[Metrica].&amp;[" &amp; $A73 &amp; "]",
"[Base_Tarjetas].[SEGMENTO_DESCRIP]","[Base_Tarjetas].[SEGMENTO_DESCRIP].&amp;[" &amp; $C$6 &amp; "]",
"[Base_Tarjetas].[SITUACION]","[Base_Tarjetas].[SITUACION].&amp;[" &amp; $C73 &amp; "]",
"[Base_Tarjetas].[TIPO]","[Base_Tarjetas].[TIPO].&amp;[" &amp; $C$1 &amp; "]")/1000,
0)</f>
        <v>0</v>
      </c>
      <c r="AD73" s="8">
        <f>IFERROR(
GETPIVOTDATA("[Base_Tarjetas].[Importe]",TDinamica_R!$A$3,
"[Base_Tarjetas].[PERIODO]","[Base_Tarjetas].[PERIODO].&amp;[" &amp; TEXT(AD$6,"yyyymm") &amp; "]",
"[Base_Tarjetas].[Metrica]","[Base_Tarjetas].[Metrica].&amp;[" &amp; $A73 &amp; "]",
"[Base_Tarjetas].[SEGMENTO_DESCRIP]","[Base_Tarjetas].[SEGMENTO_DESCRIP].&amp;[" &amp; $C$6 &amp; "]",
"[Base_Tarjetas].[SITUACION]","[Base_Tarjetas].[SITUACION].&amp;[" &amp; $C73 &amp; "]",
"[Base_Tarjetas].[TIPO]","[Base_Tarjetas].[TIPO].&amp;[" &amp; $C$1 &amp; "]")/1000,
0)</f>
        <v>0</v>
      </c>
      <c r="AE73" s="8">
        <f>IFERROR(
GETPIVOTDATA("[Base_Tarjetas].[Importe]",TDinamica_R!$A$3,
"[Base_Tarjetas].[PERIODO]","[Base_Tarjetas].[PERIODO].&amp;[" &amp; TEXT(AE$6,"yyyymm") &amp; "]",
"[Base_Tarjetas].[Metrica]","[Base_Tarjetas].[Metrica].&amp;[" &amp; $A73 &amp; "]",
"[Base_Tarjetas].[SEGMENTO_DESCRIP]","[Base_Tarjetas].[SEGMENTO_DESCRIP].&amp;[" &amp; $C$6 &amp; "]",
"[Base_Tarjetas].[SITUACION]","[Base_Tarjetas].[SITUACION].&amp;[" &amp; $C73 &amp; "]",
"[Base_Tarjetas].[TIPO]","[Base_Tarjetas].[TIPO].&amp;[" &amp; $C$1 &amp; "]")/1000,
0)</f>
        <v>0</v>
      </c>
      <c r="AF73" s="8">
        <f>IFERROR(
GETPIVOTDATA("[Base_Tarjetas].[Importe]",TDinamica_R!$A$3,
"[Base_Tarjetas].[PERIODO]","[Base_Tarjetas].[PERIODO].&amp;[" &amp; TEXT(AF$6,"yyyymm") &amp; "]",
"[Base_Tarjetas].[Metrica]","[Base_Tarjetas].[Metrica].&amp;[" &amp; $A73 &amp; "]",
"[Base_Tarjetas].[SEGMENTO_DESCRIP]","[Base_Tarjetas].[SEGMENTO_DESCRIP].&amp;[" &amp; $C$6 &amp; "]",
"[Base_Tarjetas].[SITUACION]","[Base_Tarjetas].[SITUACION].&amp;[" &amp; $C73 &amp; "]",
"[Base_Tarjetas].[TIPO]","[Base_Tarjetas].[TIPO].&amp;[" &amp; $C$1 &amp; "]")/1000,
0)</f>
        <v>0</v>
      </c>
      <c r="AG73" s="8">
        <f>IFERROR(
GETPIVOTDATA("[Base_Tarjetas].[Importe]",TDinamica_R!$A$3,
"[Base_Tarjetas].[PERIODO]","[Base_Tarjetas].[PERIODO].&amp;[" &amp; TEXT(AG$6,"yyyymm") &amp; "]",
"[Base_Tarjetas].[Metrica]","[Base_Tarjetas].[Metrica].&amp;[" &amp; $A73 &amp; "]",
"[Base_Tarjetas].[SEGMENTO_DESCRIP]","[Base_Tarjetas].[SEGMENTO_DESCRIP].&amp;[" &amp; $C$6 &amp; "]",
"[Base_Tarjetas].[SITUACION]","[Base_Tarjetas].[SITUACION].&amp;[" &amp; $C73 &amp; "]",
"[Base_Tarjetas].[TIPO]","[Base_Tarjetas].[TIPO].&amp;[" &amp; $C$1 &amp; "]")/1000,
0)</f>
        <v>0</v>
      </c>
      <c r="AH73" s="8">
        <f>IFERROR(
GETPIVOTDATA("[Base_Tarjetas].[Importe]",TDinamica_R!$A$3,
"[Base_Tarjetas].[PERIODO]","[Base_Tarjetas].[PERIODO].&amp;[" &amp; TEXT(AH$6,"yyyymm") &amp; "]",
"[Base_Tarjetas].[Metrica]","[Base_Tarjetas].[Metrica].&amp;[" &amp; $A73 &amp; "]",
"[Base_Tarjetas].[SEGMENTO_DESCRIP]","[Base_Tarjetas].[SEGMENTO_DESCRIP].&amp;[" &amp; $C$6 &amp; "]",
"[Base_Tarjetas].[SITUACION]","[Base_Tarjetas].[SITUACION].&amp;[" &amp; $C73 &amp; "]",
"[Base_Tarjetas].[TIPO]","[Base_Tarjetas].[TIPO].&amp;[" &amp; $C$1 &amp; "]")/1000,
0)</f>
        <v>0</v>
      </c>
      <c r="AI73" s="8">
        <f>IFERROR(
GETPIVOTDATA("[Base_Tarjetas].[Importe]",TDinamica_R!$A$3,
"[Base_Tarjetas].[PERIODO]","[Base_Tarjetas].[PERIODO].&amp;[" &amp; TEXT(AI$6,"yyyymm") &amp; "]",
"[Base_Tarjetas].[Metrica]","[Base_Tarjetas].[Metrica].&amp;[" &amp; $A73 &amp; "]",
"[Base_Tarjetas].[SEGMENTO_DESCRIP]","[Base_Tarjetas].[SEGMENTO_DESCRIP].&amp;[" &amp; $C$6 &amp; "]",
"[Base_Tarjetas].[SITUACION]","[Base_Tarjetas].[SITUACION].&amp;[" &amp; $C73 &amp; "]",
"[Base_Tarjetas].[TIPO]","[Base_Tarjetas].[TIPO].&amp;[" &amp; $C$1 &amp; "]")/1000,
0)</f>
        <v>0</v>
      </c>
      <c r="AJ73" s="8">
        <f>IFERROR(
GETPIVOTDATA("[Base_Tarjetas].[Importe]",TDinamica_R!$A$3,
"[Base_Tarjetas].[PERIODO]","[Base_Tarjetas].[PERIODO].&amp;[" &amp; TEXT(AJ$6,"yyyymm") &amp; "]",
"[Base_Tarjetas].[Metrica]","[Base_Tarjetas].[Metrica].&amp;[" &amp; $A73 &amp; "]",
"[Base_Tarjetas].[SEGMENTO_DESCRIP]","[Base_Tarjetas].[SEGMENTO_DESCRIP].&amp;[" &amp; $C$6 &amp; "]",
"[Base_Tarjetas].[SITUACION]","[Base_Tarjetas].[SITUACION].&amp;[" &amp; $C73 &amp; "]",
"[Base_Tarjetas].[TIPO]","[Base_Tarjetas].[TIPO].&amp;[" &amp; $C$1 &amp; "]")/1000,
0)</f>
        <v>0</v>
      </c>
      <c r="AK73" s="8">
        <f>IFERROR(
GETPIVOTDATA("[Base_Tarjetas].[Importe]",TDinamica_R!$A$3,
"[Base_Tarjetas].[PERIODO]","[Base_Tarjetas].[PERIODO].&amp;[" &amp; TEXT(AK$6,"yyyymm") &amp; "]",
"[Base_Tarjetas].[Metrica]","[Base_Tarjetas].[Metrica].&amp;[" &amp; $A73 &amp; "]",
"[Base_Tarjetas].[SEGMENTO_DESCRIP]","[Base_Tarjetas].[SEGMENTO_DESCRIP].&amp;[" &amp; $C$6 &amp; "]",
"[Base_Tarjetas].[SITUACION]","[Base_Tarjetas].[SITUACION].&amp;[" &amp; $C73 &amp; "]",
"[Base_Tarjetas].[TIPO]","[Base_Tarjetas].[TIPO].&amp;[" &amp; $C$1 &amp; "]")/1000,
0)</f>
        <v>0</v>
      </c>
      <c r="AL73" s="8">
        <f>IFERROR(
GETPIVOTDATA("[Base_Tarjetas].[Importe]",TDinamica_R!$A$3,
"[Base_Tarjetas].[PERIODO]","[Base_Tarjetas].[PERIODO].&amp;[" &amp; TEXT(AL$6,"yyyymm") &amp; "]",
"[Base_Tarjetas].[Metrica]","[Base_Tarjetas].[Metrica].&amp;[" &amp; $A73 &amp; "]",
"[Base_Tarjetas].[SEGMENTO_DESCRIP]","[Base_Tarjetas].[SEGMENTO_DESCRIP].&amp;[" &amp; $C$6 &amp; "]",
"[Base_Tarjetas].[SITUACION]","[Base_Tarjetas].[SITUACION].&amp;[" &amp; $C73 &amp; "]",
"[Base_Tarjetas].[TIPO]","[Base_Tarjetas].[TIPO].&amp;[" &amp; $C$1 &amp; "]")/1000,
0)</f>
        <v>0</v>
      </c>
      <c r="AM73" s="8">
        <f>IFERROR(
GETPIVOTDATA("[Base_Tarjetas].[Importe]",TDinamica_R!$A$3,
"[Base_Tarjetas].[PERIODO]","[Base_Tarjetas].[PERIODO].&amp;[" &amp; TEXT(AM$6,"yyyymm") &amp; "]",
"[Base_Tarjetas].[Metrica]","[Base_Tarjetas].[Metrica].&amp;[" &amp; $A73 &amp; "]",
"[Base_Tarjetas].[SEGMENTO_DESCRIP]","[Base_Tarjetas].[SEGMENTO_DESCRIP].&amp;[" &amp; $C$6 &amp; "]",
"[Base_Tarjetas].[SITUACION]","[Base_Tarjetas].[SITUACION].&amp;[" &amp; $C73 &amp; "]",
"[Base_Tarjetas].[TIPO]","[Base_Tarjetas].[TIPO].&amp;[" &amp; $C$1 &amp; "]")/1000,
0)</f>
        <v>0</v>
      </c>
      <c r="AN73" s="8">
        <f>IFERROR(
GETPIVOTDATA("[Base_Tarjetas].[Importe]",TDinamica_R!$A$3,
"[Base_Tarjetas].[PERIODO]","[Base_Tarjetas].[PERIODO].&amp;[" &amp; TEXT(AN$6,"yyyymm") &amp; "]",
"[Base_Tarjetas].[Metrica]","[Base_Tarjetas].[Metrica].&amp;[" &amp; $A73 &amp; "]",
"[Base_Tarjetas].[SEGMENTO_DESCRIP]","[Base_Tarjetas].[SEGMENTO_DESCRIP].&amp;[" &amp; $C$6 &amp; "]",
"[Base_Tarjetas].[SITUACION]","[Base_Tarjetas].[SITUACION].&amp;[" &amp; $C73 &amp; "]",
"[Base_Tarjetas].[TIPO]","[Base_Tarjetas].[TIPO].&amp;[" &amp; $C$1 &amp; "]")/1000,
0)</f>
        <v>0</v>
      </c>
      <c r="AO73" s="8">
        <f>IFERROR(
GETPIVOTDATA("[Base_Tarjetas].[Importe]",TDinamica_R!$A$3,
"[Base_Tarjetas].[PERIODO]","[Base_Tarjetas].[PERIODO].&amp;[" &amp; TEXT(AO$6,"yyyymm") &amp; "]",
"[Base_Tarjetas].[Metrica]","[Base_Tarjetas].[Metrica].&amp;[" &amp; $A73 &amp; "]",
"[Base_Tarjetas].[SEGMENTO_DESCRIP]","[Base_Tarjetas].[SEGMENTO_DESCRIP].&amp;[" &amp; $C$6 &amp; "]",
"[Base_Tarjetas].[SITUACION]","[Base_Tarjetas].[SITUACION].&amp;[" &amp; $C73 &amp; "]",
"[Base_Tarjetas].[TIPO]","[Base_Tarjetas].[TIPO].&amp;[" &amp; $C$1 &amp; "]")/1000,
0)</f>
        <v>0</v>
      </c>
      <c r="AP73" s="8">
        <f>IFERROR(
GETPIVOTDATA("[Base_Tarjetas].[Importe]",TDinamica_R!$A$3,
"[Base_Tarjetas].[PERIODO]","[Base_Tarjetas].[PERIODO].&amp;[" &amp; TEXT(AP$6,"yyyymm") &amp; "]",
"[Base_Tarjetas].[Metrica]","[Base_Tarjetas].[Metrica].&amp;[" &amp; $A73 &amp; "]",
"[Base_Tarjetas].[SEGMENTO_DESCRIP]","[Base_Tarjetas].[SEGMENTO_DESCRIP].&amp;[" &amp; $C$6 &amp; "]",
"[Base_Tarjetas].[SITUACION]","[Base_Tarjetas].[SITUACION].&amp;[" &amp; $C73 &amp; "]",
"[Base_Tarjetas].[TIPO]","[Base_Tarjetas].[TIPO].&amp;[" &amp; $C$1 &amp; "]")/1000,
0)</f>
        <v>0</v>
      </c>
      <c r="AQ73" s="8">
        <f>IFERROR(
GETPIVOTDATA("[Base_Tarjetas].[Importe]",TDinamica_R!$A$3,
"[Base_Tarjetas].[PERIODO]","[Base_Tarjetas].[PERIODO].&amp;[" &amp; TEXT(AQ$6,"yyyymm") &amp; "]",
"[Base_Tarjetas].[Metrica]","[Base_Tarjetas].[Metrica].&amp;[" &amp; $A73 &amp; "]",
"[Base_Tarjetas].[SEGMENTO_DESCRIP]","[Base_Tarjetas].[SEGMENTO_DESCRIP].&amp;[" &amp; $C$6 &amp; "]",
"[Base_Tarjetas].[SITUACION]","[Base_Tarjetas].[SITUACION].&amp;[" &amp; $C73 &amp; "]",
"[Base_Tarjetas].[TIPO]","[Base_Tarjetas].[TIPO].&amp;[" &amp; $C$1 &amp; "]")/1000,
0)</f>
        <v>0</v>
      </c>
      <c r="AR73" s="8">
        <f>IFERROR(
GETPIVOTDATA("[Base_Tarjetas].[Importe]",TDinamica_R!$A$3,
"[Base_Tarjetas].[PERIODO]","[Base_Tarjetas].[PERIODO].&amp;[" &amp; TEXT(AR$6,"yyyymm") &amp; "]",
"[Base_Tarjetas].[Metrica]","[Base_Tarjetas].[Metrica].&amp;[" &amp; $A73 &amp; "]",
"[Base_Tarjetas].[SEGMENTO_DESCRIP]","[Base_Tarjetas].[SEGMENTO_DESCRIP].&amp;[" &amp; $C$6 &amp; "]",
"[Base_Tarjetas].[SITUACION]","[Base_Tarjetas].[SITUACION].&amp;[" &amp; $C73 &amp; "]",
"[Base_Tarjetas].[TIPO]","[Base_Tarjetas].[TIPO].&amp;[" &amp; $C$1 &amp; "]")/1000,
0)</f>
        <v>0</v>
      </c>
      <c r="AS73" s="8">
        <f>IFERROR(
GETPIVOTDATA("[Base_Tarjetas].[Importe]",TDinamica_R!$A$3,
"[Base_Tarjetas].[PERIODO]","[Base_Tarjetas].[PERIODO].&amp;[" &amp; TEXT(AS$6,"yyyymm") &amp; "]",
"[Base_Tarjetas].[Metrica]","[Base_Tarjetas].[Metrica].&amp;[" &amp; $A73 &amp; "]",
"[Base_Tarjetas].[SEGMENTO_DESCRIP]","[Base_Tarjetas].[SEGMENTO_DESCRIP].&amp;[" &amp; $C$6 &amp; "]",
"[Base_Tarjetas].[SITUACION]","[Base_Tarjetas].[SITUACION].&amp;[" &amp; $C73 &amp; "]",
"[Base_Tarjetas].[TIPO]","[Base_Tarjetas].[TIPO].&amp;[" &amp; $C$1 &amp; "]")/1000,
0)</f>
        <v>0</v>
      </c>
      <c r="AT73" s="8">
        <f>IFERROR(
GETPIVOTDATA("[Base_Tarjetas].[Importe]",TDinamica_R!$A$3,
"[Base_Tarjetas].[PERIODO]","[Base_Tarjetas].[PERIODO].&amp;[" &amp; TEXT(AT$6,"yyyymm") &amp; "]",
"[Base_Tarjetas].[Metrica]","[Base_Tarjetas].[Metrica].&amp;[" &amp; $A73 &amp; "]",
"[Base_Tarjetas].[SEGMENTO_DESCRIP]","[Base_Tarjetas].[SEGMENTO_DESCRIP].&amp;[" &amp; $C$6 &amp; "]",
"[Base_Tarjetas].[SITUACION]","[Base_Tarjetas].[SITUACION].&amp;[" &amp; $C73 &amp; "]",
"[Base_Tarjetas].[TIPO]","[Base_Tarjetas].[TIPO].&amp;[" &amp; $C$1 &amp; "]")/1000,
0)</f>
        <v>0</v>
      </c>
      <c r="AU73" s="8">
        <f>IFERROR(
GETPIVOTDATA("[Base_Tarjetas].[Importe]",TDinamica_R!$A$3,
"[Base_Tarjetas].[PERIODO]","[Base_Tarjetas].[PERIODO].&amp;[" &amp; TEXT(AU$6,"yyyymm") &amp; "]",
"[Base_Tarjetas].[Metrica]","[Base_Tarjetas].[Metrica].&amp;[" &amp; $A73 &amp; "]",
"[Base_Tarjetas].[SEGMENTO_DESCRIP]","[Base_Tarjetas].[SEGMENTO_DESCRIP].&amp;[" &amp; $C$6 &amp; "]",
"[Base_Tarjetas].[SITUACION]","[Base_Tarjetas].[SITUACION].&amp;[" &amp; $C73 &amp; "]",
"[Base_Tarjetas].[TIPO]","[Base_Tarjetas].[TIPO].&amp;[" &amp; $C$1 &amp; "]")/1000,
0)</f>
        <v>0</v>
      </c>
      <c r="AV73" s="8">
        <f>IFERROR(
GETPIVOTDATA("[Base_Tarjetas].[Importe]",TDinamica_R!$A$3,
"[Base_Tarjetas].[PERIODO]","[Base_Tarjetas].[PERIODO].&amp;[" &amp; TEXT(AV$6,"yyyymm") &amp; "]",
"[Base_Tarjetas].[Metrica]","[Base_Tarjetas].[Metrica].&amp;[" &amp; $A73 &amp; "]",
"[Base_Tarjetas].[SEGMENTO_DESCRIP]","[Base_Tarjetas].[SEGMENTO_DESCRIP].&amp;[" &amp; $C$6 &amp; "]",
"[Base_Tarjetas].[SITUACION]","[Base_Tarjetas].[SITUACION].&amp;[" &amp; $C73 &amp; "]",
"[Base_Tarjetas].[TIPO]","[Base_Tarjetas].[TIPO].&amp;[" &amp; $C$1 &amp; "]")/1000,
0)</f>
        <v>0</v>
      </c>
      <c r="AW73" s="8">
        <f>IFERROR(
GETPIVOTDATA("[Base_Tarjetas].[Importe]",TDinamica_R!$A$3,
"[Base_Tarjetas].[PERIODO]","[Base_Tarjetas].[PERIODO].&amp;[" &amp; TEXT(AW$6,"yyyymm") &amp; "]",
"[Base_Tarjetas].[Metrica]","[Base_Tarjetas].[Metrica].&amp;[" &amp; $A73 &amp; "]",
"[Base_Tarjetas].[SEGMENTO_DESCRIP]","[Base_Tarjetas].[SEGMENTO_DESCRIP].&amp;[" &amp; $C$6 &amp; "]",
"[Base_Tarjetas].[SITUACION]","[Base_Tarjetas].[SITUACION].&amp;[" &amp; $C73 &amp; "]",
"[Base_Tarjetas].[TIPO]","[Base_Tarjetas].[TIPO].&amp;[" &amp; $C$1 &amp; "]")/1000,
0)</f>
        <v>0</v>
      </c>
      <c r="AX73" s="8">
        <f>IFERROR(
GETPIVOTDATA("[Base_Tarjetas].[Importe]",TDinamica_R!$A$3,
"[Base_Tarjetas].[PERIODO]","[Base_Tarjetas].[PERIODO].&amp;[" &amp; TEXT(AX$6,"yyyymm") &amp; "]",
"[Base_Tarjetas].[Metrica]","[Base_Tarjetas].[Metrica].&amp;[" &amp; $A73 &amp; "]",
"[Base_Tarjetas].[SEGMENTO_DESCRIP]","[Base_Tarjetas].[SEGMENTO_DESCRIP].&amp;[" &amp; $C$6 &amp; "]",
"[Base_Tarjetas].[SITUACION]","[Base_Tarjetas].[SITUACION].&amp;[" &amp; $C73 &amp; "]",
"[Base_Tarjetas].[TIPO]","[Base_Tarjetas].[TIPO].&amp;[" &amp; $C$1 &amp; "]")/1000,
0)</f>
        <v>0</v>
      </c>
      <c r="AY73" s="8">
        <f>IFERROR(
GETPIVOTDATA("[Base_Tarjetas].[Importe]",TDinamica_R!$A$3,
"[Base_Tarjetas].[PERIODO]","[Base_Tarjetas].[PERIODO].&amp;[" &amp; TEXT(AY$6,"yyyymm") &amp; "]",
"[Base_Tarjetas].[Metrica]","[Base_Tarjetas].[Metrica].&amp;[" &amp; $A73 &amp; "]",
"[Base_Tarjetas].[SEGMENTO_DESCRIP]","[Base_Tarjetas].[SEGMENTO_DESCRIP].&amp;[" &amp; $C$6 &amp; "]",
"[Base_Tarjetas].[SITUACION]","[Base_Tarjetas].[SITUACION].&amp;[" &amp; $C73 &amp; "]",
"[Base_Tarjetas].[TIPO]","[Base_Tarjetas].[TIPO].&amp;[" &amp; $C$1 &amp; "]")/1000,
0)</f>
        <v>0</v>
      </c>
      <c r="AZ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TEXT(AZ$6,"yyyymm") &amp; "]"),
0)</f>
        <v>0</v>
      </c>
      <c r="BA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TEXT(BA$6,"yyyymm") &amp; "]"),
0)</f>
        <v>0</v>
      </c>
      <c r="BB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TEXT(BB$6,"yyyymm") &amp; "]"),
0)</f>
        <v>0</v>
      </c>
      <c r="BC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TEXT(BC$6,"yyyymm") &amp; "]"),
0)</f>
        <v>0</v>
      </c>
      <c r="BD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TEXT(BD$6,"yyyymm") &amp; "]"),
0)</f>
        <v>0</v>
      </c>
      <c r="BE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TEXT(BE$6,"yyyymm") &amp; "]"),
0)</f>
        <v>0</v>
      </c>
      <c r="BF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TEXT(BF$6,"yyyymm") &amp; "]"),
0)</f>
        <v>0</v>
      </c>
      <c r="BG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TEXT(BG$6,"yyyymm") &amp; "]"),
0)</f>
        <v>0</v>
      </c>
      <c r="BH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TEXT(BH$6,"yyyymm") &amp; "]"),
0)</f>
        <v>0</v>
      </c>
      <c r="BI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TEXT(BI$6,"yyyymm") &amp; "]"),
0)</f>
        <v>0</v>
      </c>
      <c r="BJ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TEXT(BJ$6,"yyyymm") &amp; "]"),
0)</f>
        <v>0</v>
      </c>
      <c r="BK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TEXT(BK$6,"yyyymm") &amp; "]"),
0)</f>
        <v>0</v>
      </c>
      <c r="BO73" s="24">
        <f t="shared" si="48"/>
        <v>0</v>
      </c>
      <c r="BP73" s="24">
        <f t="shared" si="48"/>
        <v>0</v>
      </c>
      <c r="BQ73" s="24">
        <f t="shared" si="48"/>
        <v>0</v>
      </c>
      <c r="BR73" s="24">
        <f t="shared" si="48"/>
        <v>0</v>
      </c>
      <c r="BS73" s="24">
        <f t="shared" si="48"/>
        <v>0</v>
      </c>
      <c r="BT73" s="24">
        <f t="shared" si="48"/>
        <v>0</v>
      </c>
    </row>
    <row r="74" spans="1:72" outlineLevel="1" x14ac:dyDescent="0.25">
      <c r="A74" s="11" t="s">
        <v>35</v>
      </c>
      <c r="C74" s="2" t="s">
        <v>99</v>
      </c>
      <c r="D74" s="8">
        <f>IFERROR(
GETPIVOTDATA("[Base_Tarjetas].[Importe]",TDinamica_R!$A$3,
"[Base_Tarjetas].[PERIODO]","[Base_Tarjetas].[PERIODO].&amp;[" &amp; TEXT(D$6,"yyyymm") &amp; "]",
"[Base_Tarjetas].[Metrica]","[Base_Tarjetas].[Metrica].&amp;[" &amp; $A74 &amp; "]",
"[Base_Tarjetas].[SEGMENTO_DESCRIP]","[Base_Tarjetas].[SEGMENTO_DESCRIP].&amp;[" &amp; $C$6 &amp; "]",
"[Base_Tarjetas].[SITUACION]","[Base_Tarjetas].[SITUACION].&amp;[" &amp; $C74 &amp; "]",
"[Base_Tarjetas].[TIPO]","[Base_Tarjetas].[TIPO].&amp;[" &amp; $C$1 &amp; "]")/1000,
0)</f>
        <v>0</v>
      </c>
      <c r="E74" s="8">
        <f>IFERROR(
GETPIVOTDATA("[Base_Tarjetas].[Importe]",TDinamica_R!$A$3,
"[Base_Tarjetas].[PERIODO]","[Base_Tarjetas].[PERIODO].&amp;[" &amp; TEXT(E$6,"yyyymm") &amp; "]",
"[Base_Tarjetas].[Metrica]","[Base_Tarjetas].[Metrica].&amp;[" &amp; $A74 &amp; "]",
"[Base_Tarjetas].[SEGMENTO_DESCRIP]","[Base_Tarjetas].[SEGMENTO_DESCRIP].&amp;[" &amp; $C$6 &amp; "]",
"[Base_Tarjetas].[SITUACION]","[Base_Tarjetas].[SITUACION].&amp;[" &amp; $C74 &amp; "]",
"[Base_Tarjetas].[TIPO]","[Base_Tarjetas].[TIPO].&amp;[" &amp; $C$1 &amp; "]")/1000,
0)</f>
        <v>0</v>
      </c>
      <c r="F74" s="8">
        <f>IFERROR(
GETPIVOTDATA("[Base_Tarjetas].[Importe]",TDinamica_R!$A$3,
"[Base_Tarjetas].[PERIODO]","[Base_Tarjetas].[PERIODO].&amp;[" &amp; TEXT(F$6,"yyyymm") &amp; "]",
"[Base_Tarjetas].[Metrica]","[Base_Tarjetas].[Metrica].&amp;[" &amp; $A74 &amp; "]",
"[Base_Tarjetas].[SEGMENTO_DESCRIP]","[Base_Tarjetas].[SEGMENTO_DESCRIP].&amp;[" &amp; $C$6 &amp; "]",
"[Base_Tarjetas].[SITUACION]","[Base_Tarjetas].[SITUACION].&amp;[" &amp; $C74 &amp; "]",
"[Base_Tarjetas].[TIPO]","[Base_Tarjetas].[TIPO].&amp;[" &amp; $C$1 &amp; "]")/1000,
0)</f>
        <v>0</v>
      </c>
      <c r="G74" s="8">
        <f>IFERROR(
GETPIVOTDATA("[Base_Tarjetas].[Importe]",TDinamica_R!$A$3,
"[Base_Tarjetas].[PERIODO]","[Base_Tarjetas].[PERIODO].&amp;[" &amp; TEXT(G$6,"yyyymm") &amp; "]",
"[Base_Tarjetas].[Metrica]","[Base_Tarjetas].[Metrica].&amp;[" &amp; $A74 &amp; "]",
"[Base_Tarjetas].[SEGMENTO_DESCRIP]","[Base_Tarjetas].[SEGMENTO_DESCRIP].&amp;[" &amp; $C$6 &amp; "]",
"[Base_Tarjetas].[SITUACION]","[Base_Tarjetas].[SITUACION].&amp;[" &amp; $C74 &amp; "]",
"[Base_Tarjetas].[TIPO]","[Base_Tarjetas].[TIPO].&amp;[" &amp; $C$1 &amp; "]")/1000,
0)</f>
        <v>0</v>
      </c>
      <c r="H74" s="8">
        <f>IFERROR(
GETPIVOTDATA("[Base_Tarjetas].[Importe]",TDinamica_R!$A$3,
"[Base_Tarjetas].[PERIODO]","[Base_Tarjetas].[PERIODO].&amp;[" &amp; TEXT(H$6,"yyyymm") &amp; "]",
"[Base_Tarjetas].[Metrica]","[Base_Tarjetas].[Metrica].&amp;[" &amp; $A74 &amp; "]",
"[Base_Tarjetas].[SEGMENTO_DESCRIP]","[Base_Tarjetas].[SEGMENTO_DESCRIP].&amp;[" &amp; $C$6 &amp; "]",
"[Base_Tarjetas].[SITUACION]","[Base_Tarjetas].[SITUACION].&amp;[" &amp; $C74 &amp; "]",
"[Base_Tarjetas].[TIPO]","[Base_Tarjetas].[TIPO].&amp;[" &amp; $C$1 &amp; "]")/1000,
0)</f>
        <v>0</v>
      </c>
      <c r="I74" s="8">
        <f>IFERROR(
GETPIVOTDATA("[Base_Tarjetas].[Importe]",TDinamica_R!$A$3,
"[Base_Tarjetas].[PERIODO]","[Base_Tarjetas].[PERIODO].&amp;[" &amp; TEXT(I$6,"yyyymm") &amp; "]",
"[Base_Tarjetas].[Metrica]","[Base_Tarjetas].[Metrica].&amp;[" &amp; $A74 &amp; "]",
"[Base_Tarjetas].[SEGMENTO_DESCRIP]","[Base_Tarjetas].[SEGMENTO_DESCRIP].&amp;[" &amp; $C$6 &amp; "]",
"[Base_Tarjetas].[SITUACION]","[Base_Tarjetas].[SITUACION].&amp;[" &amp; $C74 &amp; "]",
"[Base_Tarjetas].[TIPO]","[Base_Tarjetas].[TIPO].&amp;[" &amp; $C$1 &amp; "]")/1000,
0)</f>
        <v>0</v>
      </c>
      <c r="J74" s="8">
        <f>IFERROR(
GETPIVOTDATA("[Base_Tarjetas].[Importe]",TDinamica_R!$A$3,
"[Base_Tarjetas].[PERIODO]","[Base_Tarjetas].[PERIODO].&amp;[" &amp; TEXT(J$6,"yyyymm") &amp; "]",
"[Base_Tarjetas].[Metrica]","[Base_Tarjetas].[Metrica].&amp;[" &amp; $A74 &amp; "]",
"[Base_Tarjetas].[SEGMENTO_DESCRIP]","[Base_Tarjetas].[SEGMENTO_DESCRIP].&amp;[" &amp; $C$6 &amp; "]",
"[Base_Tarjetas].[SITUACION]","[Base_Tarjetas].[SITUACION].&amp;[" &amp; $C74 &amp; "]",
"[Base_Tarjetas].[TIPO]","[Base_Tarjetas].[TIPO].&amp;[" &amp; $C$1 &amp; "]")/1000,
0)</f>
        <v>0</v>
      </c>
      <c r="K74" s="8">
        <f>IFERROR(
GETPIVOTDATA("[Base_Tarjetas].[Importe]",TDinamica_R!$A$3,
"[Base_Tarjetas].[PERIODO]","[Base_Tarjetas].[PERIODO].&amp;[" &amp; TEXT(K$6,"yyyymm") &amp; "]",
"[Base_Tarjetas].[Metrica]","[Base_Tarjetas].[Metrica].&amp;[" &amp; $A74 &amp; "]",
"[Base_Tarjetas].[SEGMENTO_DESCRIP]","[Base_Tarjetas].[SEGMENTO_DESCRIP].&amp;[" &amp; $C$6 &amp; "]",
"[Base_Tarjetas].[SITUACION]","[Base_Tarjetas].[SITUACION].&amp;[" &amp; $C74 &amp; "]",
"[Base_Tarjetas].[TIPO]","[Base_Tarjetas].[TIPO].&amp;[" &amp; $C$1 &amp; "]")/1000,
0)</f>
        <v>0</v>
      </c>
      <c r="L74" s="8">
        <f>IFERROR(
GETPIVOTDATA("[Base_Tarjetas].[Importe]",TDinamica_R!$A$3,
"[Base_Tarjetas].[PERIODO]","[Base_Tarjetas].[PERIODO].&amp;[" &amp; TEXT(L$6,"yyyymm") &amp; "]",
"[Base_Tarjetas].[Metrica]","[Base_Tarjetas].[Metrica].&amp;[" &amp; $A74 &amp; "]",
"[Base_Tarjetas].[SEGMENTO_DESCRIP]","[Base_Tarjetas].[SEGMENTO_DESCRIP].&amp;[" &amp; $C$6 &amp; "]",
"[Base_Tarjetas].[SITUACION]","[Base_Tarjetas].[SITUACION].&amp;[" &amp; $C74 &amp; "]",
"[Base_Tarjetas].[TIPO]","[Base_Tarjetas].[TIPO].&amp;[" &amp; $C$1 &amp; "]")/1000,
0)</f>
        <v>0</v>
      </c>
      <c r="M74" s="8">
        <f>IFERROR(
GETPIVOTDATA("[Base_Tarjetas].[Importe]",TDinamica_R!$A$3,
"[Base_Tarjetas].[PERIODO]","[Base_Tarjetas].[PERIODO].&amp;[" &amp; TEXT(M$6,"yyyymm") &amp; "]",
"[Base_Tarjetas].[Metrica]","[Base_Tarjetas].[Metrica].&amp;[" &amp; $A74 &amp; "]",
"[Base_Tarjetas].[SEGMENTO_DESCRIP]","[Base_Tarjetas].[SEGMENTO_DESCRIP].&amp;[" &amp; $C$6 &amp; "]",
"[Base_Tarjetas].[SITUACION]","[Base_Tarjetas].[SITUACION].&amp;[" &amp; $C74 &amp; "]",
"[Base_Tarjetas].[TIPO]","[Base_Tarjetas].[TIPO].&amp;[" &amp; $C$1 &amp; "]")/1000,
0)</f>
        <v>0</v>
      </c>
      <c r="N74" s="8">
        <f>IFERROR(
GETPIVOTDATA("[Base_Tarjetas].[Importe]",TDinamica_R!$A$3,
"[Base_Tarjetas].[PERIODO]","[Base_Tarjetas].[PERIODO].&amp;[" &amp; TEXT(N$6,"yyyymm") &amp; "]",
"[Base_Tarjetas].[Metrica]","[Base_Tarjetas].[Metrica].&amp;[" &amp; $A74 &amp; "]",
"[Base_Tarjetas].[SEGMENTO_DESCRIP]","[Base_Tarjetas].[SEGMENTO_DESCRIP].&amp;[" &amp; $C$6 &amp; "]",
"[Base_Tarjetas].[SITUACION]","[Base_Tarjetas].[SITUACION].&amp;[" &amp; $C74 &amp; "]",
"[Base_Tarjetas].[TIPO]","[Base_Tarjetas].[TIPO].&amp;[" &amp; $C$1 &amp; "]")/1000,
0)</f>
        <v>0</v>
      </c>
      <c r="O74" s="8">
        <f>IFERROR(
GETPIVOTDATA("[Base_Tarjetas].[Importe]",TDinamica_R!$A$3,
"[Base_Tarjetas].[PERIODO]","[Base_Tarjetas].[PERIODO].&amp;[" &amp; TEXT(O$6,"yyyymm") &amp; "]",
"[Base_Tarjetas].[Metrica]","[Base_Tarjetas].[Metrica].&amp;[" &amp; $A74 &amp; "]",
"[Base_Tarjetas].[SEGMENTO_DESCRIP]","[Base_Tarjetas].[SEGMENTO_DESCRIP].&amp;[" &amp; $C$6 &amp; "]",
"[Base_Tarjetas].[SITUACION]","[Base_Tarjetas].[SITUACION].&amp;[" &amp; $C74 &amp; "]",
"[Base_Tarjetas].[TIPO]","[Base_Tarjetas].[TIPO].&amp;[" &amp; $C$1 &amp; "]")/1000,
0)</f>
        <v>0</v>
      </c>
      <c r="P74" s="8">
        <f>IFERROR(
GETPIVOTDATA("[Base_Tarjetas].[Importe]",TDinamica_R!$A$3,
"[Base_Tarjetas].[PERIODO]","[Base_Tarjetas].[PERIODO].&amp;[" &amp; TEXT(P$6,"yyyymm") &amp; "]",
"[Base_Tarjetas].[Metrica]","[Base_Tarjetas].[Metrica].&amp;[" &amp; $A74 &amp; "]",
"[Base_Tarjetas].[SEGMENTO_DESCRIP]","[Base_Tarjetas].[SEGMENTO_DESCRIP].&amp;[" &amp; $C$6 &amp; "]",
"[Base_Tarjetas].[SITUACION]","[Base_Tarjetas].[SITUACION].&amp;[" &amp; $C74 &amp; "]",
"[Base_Tarjetas].[TIPO]","[Base_Tarjetas].[TIPO].&amp;[" &amp; $C$1 &amp; "]")/1000,
0)</f>
        <v>0</v>
      </c>
      <c r="Q74" s="8">
        <f>IFERROR(
GETPIVOTDATA("[Base_Tarjetas].[Importe]",TDinamica_R!$A$3,
"[Base_Tarjetas].[PERIODO]","[Base_Tarjetas].[PERIODO].&amp;[" &amp; TEXT(Q$6,"yyyymm") &amp; "]",
"[Base_Tarjetas].[Metrica]","[Base_Tarjetas].[Metrica].&amp;[" &amp; $A74 &amp; "]",
"[Base_Tarjetas].[SEGMENTO_DESCRIP]","[Base_Tarjetas].[SEGMENTO_DESCRIP].&amp;[" &amp; $C$6 &amp; "]",
"[Base_Tarjetas].[SITUACION]","[Base_Tarjetas].[SITUACION].&amp;[" &amp; $C74 &amp; "]",
"[Base_Tarjetas].[TIPO]","[Base_Tarjetas].[TIPO].&amp;[" &amp; $C$1 &amp; "]")/1000,
0)</f>
        <v>0</v>
      </c>
      <c r="R74" s="8">
        <f>IFERROR(
GETPIVOTDATA("[Base_Tarjetas].[Importe]",TDinamica_R!$A$3,
"[Base_Tarjetas].[PERIODO]","[Base_Tarjetas].[PERIODO].&amp;[" &amp; TEXT(R$6,"yyyymm") &amp; "]",
"[Base_Tarjetas].[Metrica]","[Base_Tarjetas].[Metrica].&amp;[" &amp; $A74 &amp; "]",
"[Base_Tarjetas].[SEGMENTO_DESCRIP]","[Base_Tarjetas].[SEGMENTO_DESCRIP].&amp;[" &amp; $C$6 &amp; "]",
"[Base_Tarjetas].[SITUACION]","[Base_Tarjetas].[SITUACION].&amp;[" &amp; $C74 &amp; "]",
"[Base_Tarjetas].[TIPO]","[Base_Tarjetas].[TIPO].&amp;[" &amp; $C$1 &amp; "]")/1000,
0)</f>
        <v>0</v>
      </c>
      <c r="S74" s="8">
        <f>IFERROR(
GETPIVOTDATA("[Base_Tarjetas].[Importe]",TDinamica_R!$A$3,
"[Base_Tarjetas].[PERIODO]","[Base_Tarjetas].[PERIODO].&amp;[" &amp; TEXT(S$6,"yyyymm") &amp; "]",
"[Base_Tarjetas].[Metrica]","[Base_Tarjetas].[Metrica].&amp;[" &amp; $A74 &amp; "]",
"[Base_Tarjetas].[SEGMENTO_DESCRIP]","[Base_Tarjetas].[SEGMENTO_DESCRIP].&amp;[" &amp; $C$6 &amp; "]",
"[Base_Tarjetas].[SITUACION]","[Base_Tarjetas].[SITUACION].&amp;[" &amp; $C74 &amp; "]",
"[Base_Tarjetas].[TIPO]","[Base_Tarjetas].[TIPO].&amp;[" &amp; $C$1 &amp; "]")/1000,
0)</f>
        <v>0</v>
      </c>
      <c r="T74" s="8">
        <f>IFERROR(
GETPIVOTDATA("[Base_Tarjetas].[Importe]",TDinamica_R!$A$3,
"[Base_Tarjetas].[PERIODO]","[Base_Tarjetas].[PERIODO].&amp;[" &amp; TEXT(T$6,"yyyymm") &amp; "]",
"[Base_Tarjetas].[Metrica]","[Base_Tarjetas].[Metrica].&amp;[" &amp; $A74 &amp; "]",
"[Base_Tarjetas].[SEGMENTO_DESCRIP]","[Base_Tarjetas].[SEGMENTO_DESCRIP].&amp;[" &amp; $C$6 &amp; "]",
"[Base_Tarjetas].[SITUACION]","[Base_Tarjetas].[SITUACION].&amp;[" &amp; $C74 &amp; "]",
"[Base_Tarjetas].[TIPO]","[Base_Tarjetas].[TIPO].&amp;[" &amp; $C$1 &amp; "]")/1000,
0)</f>
        <v>0</v>
      </c>
      <c r="U74" s="8">
        <f>IFERROR(
GETPIVOTDATA("[Base_Tarjetas].[Importe]",TDinamica_R!$A$3,
"[Base_Tarjetas].[PERIODO]","[Base_Tarjetas].[PERIODO].&amp;[" &amp; TEXT(U$6,"yyyymm") &amp; "]",
"[Base_Tarjetas].[Metrica]","[Base_Tarjetas].[Metrica].&amp;[" &amp; $A74 &amp; "]",
"[Base_Tarjetas].[SEGMENTO_DESCRIP]","[Base_Tarjetas].[SEGMENTO_DESCRIP].&amp;[" &amp; $C$6 &amp; "]",
"[Base_Tarjetas].[SITUACION]","[Base_Tarjetas].[SITUACION].&amp;[" &amp; $C74 &amp; "]",
"[Base_Tarjetas].[TIPO]","[Base_Tarjetas].[TIPO].&amp;[" &amp; $C$1 &amp; "]")/1000,
0)</f>
        <v>0</v>
      </c>
      <c r="V74" s="8">
        <f>IFERROR(
GETPIVOTDATA("[Base_Tarjetas].[Importe]",TDinamica_R!$A$3,
"[Base_Tarjetas].[PERIODO]","[Base_Tarjetas].[PERIODO].&amp;[" &amp; TEXT(V$6,"yyyymm") &amp; "]",
"[Base_Tarjetas].[Metrica]","[Base_Tarjetas].[Metrica].&amp;[" &amp; $A74 &amp; "]",
"[Base_Tarjetas].[SEGMENTO_DESCRIP]","[Base_Tarjetas].[SEGMENTO_DESCRIP].&amp;[" &amp; $C$6 &amp; "]",
"[Base_Tarjetas].[SITUACION]","[Base_Tarjetas].[SITUACION].&amp;[" &amp; $C74 &amp; "]",
"[Base_Tarjetas].[TIPO]","[Base_Tarjetas].[TIPO].&amp;[" &amp; $C$1 &amp; "]")/1000,
0)</f>
        <v>0</v>
      </c>
      <c r="W74" s="8">
        <f>IFERROR(
GETPIVOTDATA("[Base_Tarjetas].[Importe]",TDinamica_R!$A$3,
"[Base_Tarjetas].[PERIODO]","[Base_Tarjetas].[PERIODO].&amp;[" &amp; TEXT(W$6,"yyyymm") &amp; "]",
"[Base_Tarjetas].[Metrica]","[Base_Tarjetas].[Metrica].&amp;[" &amp; $A74 &amp; "]",
"[Base_Tarjetas].[SEGMENTO_DESCRIP]","[Base_Tarjetas].[SEGMENTO_DESCRIP].&amp;[" &amp; $C$6 &amp; "]",
"[Base_Tarjetas].[SITUACION]","[Base_Tarjetas].[SITUACION].&amp;[" &amp; $C74 &amp; "]",
"[Base_Tarjetas].[TIPO]","[Base_Tarjetas].[TIPO].&amp;[" &amp; $C$1 &amp; "]")/1000,
0)</f>
        <v>0</v>
      </c>
      <c r="X74" s="8">
        <f>IFERROR(
GETPIVOTDATA("[Base_Tarjetas].[Importe]",TDinamica_R!$A$3,
"[Base_Tarjetas].[PERIODO]","[Base_Tarjetas].[PERIODO].&amp;[" &amp; TEXT(X$6,"yyyymm") &amp; "]",
"[Base_Tarjetas].[Metrica]","[Base_Tarjetas].[Metrica].&amp;[" &amp; $A74 &amp; "]",
"[Base_Tarjetas].[SEGMENTO_DESCRIP]","[Base_Tarjetas].[SEGMENTO_DESCRIP].&amp;[" &amp; $C$6 &amp; "]",
"[Base_Tarjetas].[SITUACION]","[Base_Tarjetas].[SITUACION].&amp;[" &amp; $C74 &amp; "]",
"[Base_Tarjetas].[TIPO]","[Base_Tarjetas].[TIPO].&amp;[" &amp; $C$1 &amp; "]")/1000,
0)</f>
        <v>0</v>
      </c>
      <c r="Y74" s="8">
        <f>IFERROR(
GETPIVOTDATA("[Base_Tarjetas].[Importe]",TDinamica_R!$A$3,
"[Base_Tarjetas].[PERIODO]","[Base_Tarjetas].[PERIODO].&amp;[" &amp; TEXT(Y$6,"yyyymm") &amp; "]",
"[Base_Tarjetas].[Metrica]","[Base_Tarjetas].[Metrica].&amp;[" &amp; $A74 &amp; "]",
"[Base_Tarjetas].[SEGMENTO_DESCRIP]","[Base_Tarjetas].[SEGMENTO_DESCRIP].&amp;[" &amp; $C$6 &amp; "]",
"[Base_Tarjetas].[SITUACION]","[Base_Tarjetas].[SITUACION].&amp;[" &amp; $C74 &amp; "]",
"[Base_Tarjetas].[TIPO]","[Base_Tarjetas].[TIPO].&amp;[" &amp; $C$1 &amp; "]")/1000,
0)</f>
        <v>0</v>
      </c>
      <c r="Z74" s="8">
        <f>IFERROR(
GETPIVOTDATA("[Base_Tarjetas].[Importe]",TDinamica_R!$A$3,
"[Base_Tarjetas].[PERIODO]","[Base_Tarjetas].[PERIODO].&amp;[" &amp; TEXT(Z$6,"yyyymm") &amp; "]",
"[Base_Tarjetas].[Metrica]","[Base_Tarjetas].[Metrica].&amp;[" &amp; $A74 &amp; "]",
"[Base_Tarjetas].[SEGMENTO_DESCRIP]","[Base_Tarjetas].[SEGMENTO_DESCRIP].&amp;[" &amp; $C$6 &amp; "]",
"[Base_Tarjetas].[SITUACION]","[Base_Tarjetas].[SITUACION].&amp;[" &amp; $C74 &amp; "]",
"[Base_Tarjetas].[TIPO]","[Base_Tarjetas].[TIPO].&amp;[" &amp; $C$1 &amp; "]")/1000,
0)</f>
        <v>0</v>
      </c>
      <c r="AA74" s="8">
        <f>IFERROR(
GETPIVOTDATA("[Base_Tarjetas].[Importe]",TDinamica_R!$A$3,
"[Base_Tarjetas].[PERIODO]","[Base_Tarjetas].[PERIODO].&amp;[" &amp; TEXT(AA$6,"yyyymm") &amp; "]",
"[Base_Tarjetas].[Metrica]","[Base_Tarjetas].[Metrica].&amp;[" &amp; $A74 &amp; "]",
"[Base_Tarjetas].[SEGMENTO_DESCRIP]","[Base_Tarjetas].[SEGMENTO_DESCRIP].&amp;[" &amp; $C$6 &amp; "]",
"[Base_Tarjetas].[SITUACION]","[Base_Tarjetas].[SITUACION].&amp;[" &amp; $C74 &amp; "]",
"[Base_Tarjetas].[TIPO]","[Base_Tarjetas].[TIPO].&amp;[" &amp; $C$1 &amp; "]")/1000,
0)</f>
        <v>0</v>
      </c>
      <c r="AB74" s="8">
        <f>IFERROR(
GETPIVOTDATA("[Base_Tarjetas].[Importe]",TDinamica_R!$A$3,
"[Base_Tarjetas].[PERIODO]","[Base_Tarjetas].[PERIODO].&amp;[" &amp; TEXT(AB$6,"yyyymm") &amp; "]",
"[Base_Tarjetas].[Metrica]","[Base_Tarjetas].[Metrica].&amp;[" &amp; $A74 &amp; "]",
"[Base_Tarjetas].[SEGMENTO_DESCRIP]","[Base_Tarjetas].[SEGMENTO_DESCRIP].&amp;[" &amp; $C$6 &amp; "]",
"[Base_Tarjetas].[SITUACION]","[Base_Tarjetas].[SITUACION].&amp;[" &amp; $C74 &amp; "]",
"[Base_Tarjetas].[TIPO]","[Base_Tarjetas].[TIPO].&amp;[" &amp; $C$1 &amp; "]")/1000,
0)</f>
        <v>0</v>
      </c>
      <c r="AC74" s="8">
        <f>IFERROR(
GETPIVOTDATA("[Base_Tarjetas].[Importe]",TDinamica_R!$A$3,
"[Base_Tarjetas].[PERIODO]","[Base_Tarjetas].[PERIODO].&amp;[" &amp; TEXT(AC$6,"yyyymm") &amp; "]",
"[Base_Tarjetas].[Metrica]","[Base_Tarjetas].[Metrica].&amp;[" &amp; $A74 &amp; "]",
"[Base_Tarjetas].[SEGMENTO_DESCRIP]","[Base_Tarjetas].[SEGMENTO_DESCRIP].&amp;[" &amp; $C$6 &amp; "]",
"[Base_Tarjetas].[SITUACION]","[Base_Tarjetas].[SITUACION].&amp;[" &amp; $C74 &amp; "]",
"[Base_Tarjetas].[TIPO]","[Base_Tarjetas].[TIPO].&amp;[" &amp; $C$1 &amp; "]")/1000,
0)</f>
        <v>0</v>
      </c>
      <c r="AD74" s="8">
        <f>IFERROR(
GETPIVOTDATA("[Base_Tarjetas].[Importe]",TDinamica_R!$A$3,
"[Base_Tarjetas].[PERIODO]","[Base_Tarjetas].[PERIODO].&amp;[" &amp; TEXT(AD$6,"yyyymm") &amp; "]",
"[Base_Tarjetas].[Metrica]","[Base_Tarjetas].[Metrica].&amp;[" &amp; $A74 &amp; "]",
"[Base_Tarjetas].[SEGMENTO_DESCRIP]","[Base_Tarjetas].[SEGMENTO_DESCRIP].&amp;[" &amp; $C$6 &amp; "]",
"[Base_Tarjetas].[SITUACION]","[Base_Tarjetas].[SITUACION].&amp;[" &amp; $C74 &amp; "]",
"[Base_Tarjetas].[TIPO]","[Base_Tarjetas].[TIPO].&amp;[" &amp; $C$1 &amp; "]")/1000,
0)</f>
        <v>0</v>
      </c>
      <c r="AE74" s="8">
        <f>IFERROR(
GETPIVOTDATA("[Base_Tarjetas].[Importe]",TDinamica_R!$A$3,
"[Base_Tarjetas].[PERIODO]","[Base_Tarjetas].[PERIODO].&amp;[" &amp; TEXT(AE$6,"yyyymm") &amp; "]",
"[Base_Tarjetas].[Metrica]","[Base_Tarjetas].[Metrica].&amp;[" &amp; $A74 &amp; "]",
"[Base_Tarjetas].[SEGMENTO_DESCRIP]","[Base_Tarjetas].[SEGMENTO_DESCRIP].&amp;[" &amp; $C$6 &amp; "]",
"[Base_Tarjetas].[SITUACION]","[Base_Tarjetas].[SITUACION].&amp;[" &amp; $C74 &amp; "]",
"[Base_Tarjetas].[TIPO]","[Base_Tarjetas].[TIPO].&amp;[" &amp; $C$1 &amp; "]")/1000,
0)</f>
        <v>0</v>
      </c>
      <c r="AF74" s="8">
        <f>IFERROR(
GETPIVOTDATA("[Base_Tarjetas].[Importe]",TDinamica_R!$A$3,
"[Base_Tarjetas].[PERIODO]","[Base_Tarjetas].[PERIODO].&amp;[" &amp; TEXT(AF$6,"yyyymm") &amp; "]",
"[Base_Tarjetas].[Metrica]","[Base_Tarjetas].[Metrica].&amp;[" &amp; $A74 &amp; "]",
"[Base_Tarjetas].[SEGMENTO_DESCRIP]","[Base_Tarjetas].[SEGMENTO_DESCRIP].&amp;[" &amp; $C$6 &amp; "]",
"[Base_Tarjetas].[SITUACION]","[Base_Tarjetas].[SITUACION].&amp;[" &amp; $C74 &amp; "]",
"[Base_Tarjetas].[TIPO]","[Base_Tarjetas].[TIPO].&amp;[" &amp; $C$1 &amp; "]")/1000,
0)</f>
        <v>0</v>
      </c>
      <c r="AG74" s="8">
        <f>IFERROR(
GETPIVOTDATA("[Base_Tarjetas].[Importe]",TDinamica_R!$A$3,
"[Base_Tarjetas].[PERIODO]","[Base_Tarjetas].[PERIODO].&amp;[" &amp; TEXT(AG$6,"yyyymm") &amp; "]",
"[Base_Tarjetas].[Metrica]","[Base_Tarjetas].[Metrica].&amp;[" &amp; $A74 &amp; "]",
"[Base_Tarjetas].[SEGMENTO_DESCRIP]","[Base_Tarjetas].[SEGMENTO_DESCRIP].&amp;[" &amp; $C$6 &amp; "]",
"[Base_Tarjetas].[SITUACION]","[Base_Tarjetas].[SITUACION].&amp;[" &amp; $C74 &amp; "]",
"[Base_Tarjetas].[TIPO]","[Base_Tarjetas].[TIPO].&amp;[" &amp; $C$1 &amp; "]")/1000,
0)</f>
        <v>0</v>
      </c>
      <c r="AH74" s="8">
        <f>IFERROR(
GETPIVOTDATA("[Base_Tarjetas].[Importe]",TDinamica_R!$A$3,
"[Base_Tarjetas].[PERIODO]","[Base_Tarjetas].[PERIODO].&amp;[" &amp; TEXT(AH$6,"yyyymm") &amp; "]",
"[Base_Tarjetas].[Metrica]","[Base_Tarjetas].[Metrica].&amp;[" &amp; $A74 &amp; "]",
"[Base_Tarjetas].[SEGMENTO_DESCRIP]","[Base_Tarjetas].[SEGMENTO_DESCRIP].&amp;[" &amp; $C$6 &amp; "]",
"[Base_Tarjetas].[SITUACION]","[Base_Tarjetas].[SITUACION].&amp;[" &amp; $C74 &amp; "]",
"[Base_Tarjetas].[TIPO]","[Base_Tarjetas].[TIPO].&amp;[" &amp; $C$1 &amp; "]")/1000,
0)</f>
        <v>0</v>
      </c>
      <c r="AI74" s="8">
        <f>IFERROR(
GETPIVOTDATA("[Base_Tarjetas].[Importe]",TDinamica_R!$A$3,
"[Base_Tarjetas].[PERIODO]","[Base_Tarjetas].[PERIODO].&amp;[" &amp; TEXT(AI$6,"yyyymm") &amp; "]",
"[Base_Tarjetas].[Metrica]","[Base_Tarjetas].[Metrica].&amp;[" &amp; $A74 &amp; "]",
"[Base_Tarjetas].[SEGMENTO_DESCRIP]","[Base_Tarjetas].[SEGMENTO_DESCRIP].&amp;[" &amp; $C$6 &amp; "]",
"[Base_Tarjetas].[SITUACION]","[Base_Tarjetas].[SITUACION].&amp;[" &amp; $C74 &amp; "]",
"[Base_Tarjetas].[TIPO]","[Base_Tarjetas].[TIPO].&amp;[" &amp; $C$1 &amp; "]")/1000,
0)</f>
        <v>0</v>
      </c>
      <c r="AJ74" s="8">
        <f>IFERROR(
GETPIVOTDATA("[Base_Tarjetas].[Importe]",TDinamica_R!$A$3,
"[Base_Tarjetas].[PERIODO]","[Base_Tarjetas].[PERIODO].&amp;[" &amp; TEXT(AJ$6,"yyyymm") &amp; "]",
"[Base_Tarjetas].[Metrica]","[Base_Tarjetas].[Metrica].&amp;[" &amp; $A74 &amp; "]",
"[Base_Tarjetas].[SEGMENTO_DESCRIP]","[Base_Tarjetas].[SEGMENTO_DESCRIP].&amp;[" &amp; $C$6 &amp; "]",
"[Base_Tarjetas].[SITUACION]","[Base_Tarjetas].[SITUACION].&amp;[" &amp; $C74 &amp; "]",
"[Base_Tarjetas].[TIPO]","[Base_Tarjetas].[TIPO].&amp;[" &amp; $C$1 &amp; "]")/1000,
0)</f>
        <v>0</v>
      </c>
      <c r="AK74" s="8">
        <f>IFERROR(
GETPIVOTDATA("[Base_Tarjetas].[Importe]",TDinamica_R!$A$3,
"[Base_Tarjetas].[PERIODO]","[Base_Tarjetas].[PERIODO].&amp;[" &amp; TEXT(AK$6,"yyyymm") &amp; "]",
"[Base_Tarjetas].[Metrica]","[Base_Tarjetas].[Metrica].&amp;[" &amp; $A74 &amp; "]",
"[Base_Tarjetas].[SEGMENTO_DESCRIP]","[Base_Tarjetas].[SEGMENTO_DESCRIP].&amp;[" &amp; $C$6 &amp; "]",
"[Base_Tarjetas].[SITUACION]","[Base_Tarjetas].[SITUACION].&amp;[" &amp; $C74 &amp; "]",
"[Base_Tarjetas].[TIPO]","[Base_Tarjetas].[TIPO].&amp;[" &amp; $C$1 &amp; "]")/1000,
0)</f>
        <v>0</v>
      </c>
      <c r="AL74" s="8">
        <f>IFERROR(
GETPIVOTDATA("[Base_Tarjetas].[Importe]",TDinamica_R!$A$3,
"[Base_Tarjetas].[PERIODO]","[Base_Tarjetas].[PERIODO].&amp;[" &amp; TEXT(AL$6,"yyyymm") &amp; "]",
"[Base_Tarjetas].[Metrica]","[Base_Tarjetas].[Metrica].&amp;[" &amp; $A74 &amp; "]",
"[Base_Tarjetas].[SEGMENTO_DESCRIP]","[Base_Tarjetas].[SEGMENTO_DESCRIP].&amp;[" &amp; $C$6 &amp; "]",
"[Base_Tarjetas].[SITUACION]","[Base_Tarjetas].[SITUACION].&amp;[" &amp; $C74 &amp; "]",
"[Base_Tarjetas].[TIPO]","[Base_Tarjetas].[TIPO].&amp;[" &amp; $C$1 &amp; "]")/1000,
0)</f>
        <v>0</v>
      </c>
      <c r="AM74" s="8">
        <f>IFERROR(
GETPIVOTDATA("[Base_Tarjetas].[Importe]",TDinamica_R!$A$3,
"[Base_Tarjetas].[PERIODO]","[Base_Tarjetas].[PERIODO].&amp;[" &amp; TEXT(AM$6,"yyyymm") &amp; "]",
"[Base_Tarjetas].[Metrica]","[Base_Tarjetas].[Metrica].&amp;[" &amp; $A74 &amp; "]",
"[Base_Tarjetas].[SEGMENTO_DESCRIP]","[Base_Tarjetas].[SEGMENTO_DESCRIP].&amp;[" &amp; $C$6 &amp; "]",
"[Base_Tarjetas].[SITUACION]","[Base_Tarjetas].[SITUACION].&amp;[" &amp; $C74 &amp; "]",
"[Base_Tarjetas].[TIPO]","[Base_Tarjetas].[TIPO].&amp;[" &amp; $C$1 &amp; "]")/1000,
0)</f>
        <v>0</v>
      </c>
      <c r="AN74" s="8">
        <f>IFERROR(
GETPIVOTDATA("[Base_Tarjetas].[Importe]",TDinamica_R!$A$3,
"[Base_Tarjetas].[PERIODO]","[Base_Tarjetas].[PERIODO].&amp;[" &amp; TEXT(AN$6,"yyyymm") &amp; "]",
"[Base_Tarjetas].[Metrica]","[Base_Tarjetas].[Metrica].&amp;[" &amp; $A74 &amp; "]",
"[Base_Tarjetas].[SEGMENTO_DESCRIP]","[Base_Tarjetas].[SEGMENTO_DESCRIP].&amp;[" &amp; $C$6 &amp; "]",
"[Base_Tarjetas].[SITUACION]","[Base_Tarjetas].[SITUACION].&amp;[" &amp; $C74 &amp; "]",
"[Base_Tarjetas].[TIPO]","[Base_Tarjetas].[TIPO].&amp;[" &amp; $C$1 &amp; "]")/1000,
0)</f>
        <v>0</v>
      </c>
      <c r="AO74" s="8">
        <f>IFERROR(
GETPIVOTDATA("[Base_Tarjetas].[Importe]",TDinamica_R!$A$3,
"[Base_Tarjetas].[PERIODO]","[Base_Tarjetas].[PERIODO].&amp;[" &amp; TEXT(AO$6,"yyyymm") &amp; "]",
"[Base_Tarjetas].[Metrica]","[Base_Tarjetas].[Metrica].&amp;[" &amp; $A74 &amp; "]",
"[Base_Tarjetas].[SEGMENTO_DESCRIP]","[Base_Tarjetas].[SEGMENTO_DESCRIP].&amp;[" &amp; $C$6 &amp; "]",
"[Base_Tarjetas].[SITUACION]","[Base_Tarjetas].[SITUACION].&amp;[" &amp; $C74 &amp; "]",
"[Base_Tarjetas].[TIPO]","[Base_Tarjetas].[TIPO].&amp;[" &amp; $C$1 &amp; "]")/1000,
0)</f>
        <v>0</v>
      </c>
      <c r="AP74" s="8">
        <f>IFERROR(
GETPIVOTDATA("[Base_Tarjetas].[Importe]",TDinamica_R!$A$3,
"[Base_Tarjetas].[PERIODO]","[Base_Tarjetas].[PERIODO].&amp;[" &amp; TEXT(AP$6,"yyyymm") &amp; "]",
"[Base_Tarjetas].[Metrica]","[Base_Tarjetas].[Metrica].&amp;[" &amp; $A74 &amp; "]",
"[Base_Tarjetas].[SEGMENTO_DESCRIP]","[Base_Tarjetas].[SEGMENTO_DESCRIP].&amp;[" &amp; $C$6 &amp; "]",
"[Base_Tarjetas].[SITUACION]","[Base_Tarjetas].[SITUACION].&amp;[" &amp; $C74 &amp; "]",
"[Base_Tarjetas].[TIPO]","[Base_Tarjetas].[TIPO].&amp;[" &amp; $C$1 &amp; "]")/1000,
0)</f>
        <v>0</v>
      </c>
      <c r="AQ74" s="8">
        <f>IFERROR(
GETPIVOTDATA("[Base_Tarjetas].[Importe]",TDinamica_R!$A$3,
"[Base_Tarjetas].[PERIODO]","[Base_Tarjetas].[PERIODO].&amp;[" &amp; TEXT(AQ$6,"yyyymm") &amp; "]",
"[Base_Tarjetas].[Metrica]","[Base_Tarjetas].[Metrica].&amp;[" &amp; $A74 &amp; "]",
"[Base_Tarjetas].[SEGMENTO_DESCRIP]","[Base_Tarjetas].[SEGMENTO_DESCRIP].&amp;[" &amp; $C$6 &amp; "]",
"[Base_Tarjetas].[SITUACION]","[Base_Tarjetas].[SITUACION].&amp;[" &amp; $C74 &amp; "]",
"[Base_Tarjetas].[TIPO]","[Base_Tarjetas].[TIPO].&amp;[" &amp; $C$1 &amp; "]")/1000,
0)</f>
        <v>0</v>
      </c>
      <c r="AR74" s="8">
        <f>IFERROR(
GETPIVOTDATA("[Base_Tarjetas].[Importe]",TDinamica_R!$A$3,
"[Base_Tarjetas].[PERIODO]","[Base_Tarjetas].[PERIODO].&amp;[" &amp; TEXT(AR$6,"yyyymm") &amp; "]",
"[Base_Tarjetas].[Metrica]","[Base_Tarjetas].[Metrica].&amp;[" &amp; $A74 &amp; "]",
"[Base_Tarjetas].[SEGMENTO_DESCRIP]","[Base_Tarjetas].[SEGMENTO_DESCRIP].&amp;[" &amp; $C$6 &amp; "]",
"[Base_Tarjetas].[SITUACION]","[Base_Tarjetas].[SITUACION].&amp;[" &amp; $C74 &amp; "]",
"[Base_Tarjetas].[TIPO]","[Base_Tarjetas].[TIPO].&amp;[" &amp; $C$1 &amp; "]")/1000,
0)</f>
        <v>0</v>
      </c>
      <c r="AS74" s="8">
        <f>IFERROR(
GETPIVOTDATA("[Base_Tarjetas].[Importe]",TDinamica_R!$A$3,
"[Base_Tarjetas].[PERIODO]","[Base_Tarjetas].[PERIODO].&amp;[" &amp; TEXT(AS$6,"yyyymm") &amp; "]",
"[Base_Tarjetas].[Metrica]","[Base_Tarjetas].[Metrica].&amp;[" &amp; $A74 &amp; "]",
"[Base_Tarjetas].[SEGMENTO_DESCRIP]","[Base_Tarjetas].[SEGMENTO_DESCRIP].&amp;[" &amp; $C$6 &amp; "]",
"[Base_Tarjetas].[SITUACION]","[Base_Tarjetas].[SITUACION].&amp;[" &amp; $C74 &amp; "]",
"[Base_Tarjetas].[TIPO]","[Base_Tarjetas].[TIPO].&amp;[" &amp; $C$1 &amp; "]")/1000,
0)</f>
        <v>0</v>
      </c>
      <c r="AT74" s="8">
        <f>IFERROR(
GETPIVOTDATA("[Base_Tarjetas].[Importe]",TDinamica_R!$A$3,
"[Base_Tarjetas].[PERIODO]","[Base_Tarjetas].[PERIODO].&amp;[" &amp; TEXT(AT$6,"yyyymm") &amp; "]",
"[Base_Tarjetas].[Metrica]","[Base_Tarjetas].[Metrica].&amp;[" &amp; $A74 &amp; "]",
"[Base_Tarjetas].[SEGMENTO_DESCRIP]","[Base_Tarjetas].[SEGMENTO_DESCRIP].&amp;[" &amp; $C$6 &amp; "]",
"[Base_Tarjetas].[SITUACION]","[Base_Tarjetas].[SITUACION].&amp;[" &amp; $C74 &amp; "]",
"[Base_Tarjetas].[TIPO]","[Base_Tarjetas].[TIPO].&amp;[" &amp; $C$1 &amp; "]")/1000,
0)</f>
        <v>0</v>
      </c>
      <c r="AU74" s="8">
        <f>IFERROR(
GETPIVOTDATA("[Base_Tarjetas].[Importe]",TDinamica_R!$A$3,
"[Base_Tarjetas].[PERIODO]","[Base_Tarjetas].[PERIODO].&amp;[" &amp; TEXT(AU$6,"yyyymm") &amp; "]",
"[Base_Tarjetas].[Metrica]","[Base_Tarjetas].[Metrica].&amp;[" &amp; $A74 &amp; "]",
"[Base_Tarjetas].[SEGMENTO_DESCRIP]","[Base_Tarjetas].[SEGMENTO_DESCRIP].&amp;[" &amp; $C$6 &amp; "]",
"[Base_Tarjetas].[SITUACION]","[Base_Tarjetas].[SITUACION].&amp;[" &amp; $C74 &amp; "]",
"[Base_Tarjetas].[TIPO]","[Base_Tarjetas].[TIPO].&amp;[" &amp; $C$1 &amp; "]")/1000,
0)</f>
        <v>0</v>
      </c>
      <c r="AV74" s="8">
        <f>IFERROR(
GETPIVOTDATA("[Base_Tarjetas].[Importe]",TDinamica_R!$A$3,
"[Base_Tarjetas].[PERIODO]","[Base_Tarjetas].[PERIODO].&amp;[" &amp; TEXT(AV$6,"yyyymm") &amp; "]",
"[Base_Tarjetas].[Metrica]","[Base_Tarjetas].[Metrica].&amp;[" &amp; $A74 &amp; "]",
"[Base_Tarjetas].[SEGMENTO_DESCRIP]","[Base_Tarjetas].[SEGMENTO_DESCRIP].&amp;[" &amp; $C$6 &amp; "]",
"[Base_Tarjetas].[SITUACION]","[Base_Tarjetas].[SITUACION].&amp;[" &amp; $C74 &amp; "]",
"[Base_Tarjetas].[TIPO]","[Base_Tarjetas].[TIPO].&amp;[" &amp; $C$1 &amp; "]")/1000,
0)</f>
        <v>0</v>
      </c>
      <c r="AW74" s="8">
        <f>IFERROR(
GETPIVOTDATA("[Base_Tarjetas].[Importe]",TDinamica_R!$A$3,
"[Base_Tarjetas].[PERIODO]","[Base_Tarjetas].[PERIODO].&amp;[" &amp; TEXT(AW$6,"yyyymm") &amp; "]",
"[Base_Tarjetas].[Metrica]","[Base_Tarjetas].[Metrica].&amp;[" &amp; $A74 &amp; "]",
"[Base_Tarjetas].[SEGMENTO_DESCRIP]","[Base_Tarjetas].[SEGMENTO_DESCRIP].&amp;[" &amp; $C$6 &amp; "]",
"[Base_Tarjetas].[SITUACION]","[Base_Tarjetas].[SITUACION].&amp;[" &amp; $C74 &amp; "]",
"[Base_Tarjetas].[TIPO]","[Base_Tarjetas].[TIPO].&amp;[" &amp; $C$1 &amp; "]")/1000,
0)</f>
        <v>0</v>
      </c>
      <c r="AX74" s="8">
        <f>IFERROR(
GETPIVOTDATA("[Base_Tarjetas].[Importe]",TDinamica_R!$A$3,
"[Base_Tarjetas].[PERIODO]","[Base_Tarjetas].[PERIODO].&amp;[" &amp; TEXT(AX$6,"yyyymm") &amp; "]",
"[Base_Tarjetas].[Metrica]","[Base_Tarjetas].[Metrica].&amp;[" &amp; $A74 &amp; "]",
"[Base_Tarjetas].[SEGMENTO_DESCRIP]","[Base_Tarjetas].[SEGMENTO_DESCRIP].&amp;[" &amp; $C$6 &amp; "]",
"[Base_Tarjetas].[SITUACION]","[Base_Tarjetas].[SITUACION].&amp;[" &amp; $C74 &amp; "]",
"[Base_Tarjetas].[TIPO]","[Base_Tarjetas].[TIPO].&amp;[" &amp; $C$1 &amp; "]")/1000,
0)</f>
        <v>0</v>
      </c>
      <c r="AY74" s="8">
        <f>IFERROR(
GETPIVOTDATA("[Base_Tarjetas].[Importe]",TDinamica_R!$A$3,
"[Base_Tarjetas].[PERIODO]","[Base_Tarjetas].[PERIODO].&amp;[" &amp; TEXT(AY$6,"yyyymm") &amp; "]",
"[Base_Tarjetas].[Metrica]","[Base_Tarjetas].[Metrica].&amp;[" &amp; $A74 &amp; "]",
"[Base_Tarjetas].[SEGMENTO_DESCRIP]","[Base_Tarjetas].[SEGMENTO_DESCRIP].&amp;[" &amp; $C$6 &amp; "]",
"[Base_Tarjetas].[SITUACION]","[Base_Tarjetas].[SITUACION].&amp;[" &amp; $C74 &amp; "]",
"[Base_Tarjetas].[TIPO]","[Base_Tarjetas].[TIPO].&amp;[" &amp; $C$1 &amp; "]")/1000,
0)</f>
        <v>0</v>
      </c>
      <c r="AZ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TEXT(AZ$6,"yyyymm") &amp; "]"),
0)</f>
        <v>0</v>
      </c>
      <c r="BA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TEXT(BA$6,"yyyymm") &amp; "]"),
0)</f>
        <v>0</v>
      </c>
      <c r="BB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TEXT(BB$6,"yyyymm") &amp; "]"),
0)</f>
        <v>0</v>
      </c>
      <c r="BC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TEXT(BC$6,"yyyymm") &amp; "]"),
0)</f>
        <v>0</v>
      </c>
      <c r="BD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TEXT(BD$6,"yyyymm") &amp; "]"),
0)</f>
        <v>0</v>
      </c>
      <c r="BE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TEXT(BE$6,"yyyymm") &amp; "]"),
0)</f>
        <v>0</v>
      </c>
      <c r="BF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TEXT(BF$6,"yyyymm") &amp; "]"),
0)</f>
        <v>0</v>
      </c>
      <c r="BG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TEXT(BG$6,"yyyymm") &amp; "]"),
0)</f>
        <v>0</v>
      </c>
      <c r="BH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TEXT(BH$6,"yyyymm") &amp; "]"),
0)</f>
        <v>0</v>
      </c>
      <c r="BI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TEXT(BI$6,"yyyymm") &amp; "]"),
0)</f>
        <v>0</v>
      </c>
      <c r="BJ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TEXT(BJ$6,"yyyymm") &amp; "]"),
0)</f>
        <v>0</v>
      </c>
      <c r="BK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TEXT(BK$6,"yyyymm") &amp; "]"),
0)</f>
        <v>0</v>
      </c>
      <c r="BO74" s="24">
        <f t="shared" si="48"/>
        <v>0</v>
      </c>
      <c r="BP74" s="24">
        <f t="shared" si="48"/>
        <v>0</v>
      </c>
      <c r="BQ74" s="24">
        <f t="shared" si="48"/>
        <v>0</v>
      </c>
      <c r="BR74" s="24">
        <f t="shared" si="48"/>
        <v>0</v>
      </c>
      <c r="BS74" s="24">
        <f t="shared" si="48"/>
        <v>0</v>
      </c>
      <c r="BT74" s="24">
        <f t="shared" si="48"/>
        <v>0</v>
      </c>
    </row>
    <row r="75" spans="1:72" outlineLevel="1" x14ac:dyDescent="0.25">
      <c r="A75" s="11" t="s">
        <v>35</v>
      </c>
      <c r="C75" s="2" t="s">
        <v>100</v>
      </c>
      <c r="D75" s="8">
        <f>IFERROR(
GETPIVOTDATA("[Base_Tarjetas].[Importe]",TDinamica_R!$A$3,
"[Base_Tarjetas].[PERIODO]","[Base_Tarjetas].[PERIODO].&amp;[" &amp; TEXT(D$6,"yyyymm") &amp; "]",
"[Base_Tarjetas].[Metrica]","[Base_Tarjetas].[Metrica].&amp;[" &amp; $A75 &amp; "]",
"[Base_Tarjetas].[SEGMENTO_DESCRIP]","[Base_Tarjetas].[SEGMENTO_DESCRIP].&amp;[" &amp; $C$6 &amp; "]",
"[Base_Tarjetas].[SITUACION]","[Base_Tarjetas].[SITUACION].&amp;[" &amp; $C75 &amp; "]",
"[Base_Tarjetas].[TIPO]","[Base_Tarjetas].[TIPO].&amp;[" &amp; $C$1 &amp; "]")/1000,
0)</f>
        <v>0</v>
      </c>
      <c r="E75" s="8">
        <f>IFERROR(
GETPIVOTDATA("[Base_Tarjetas].[Importe]",TDinamica_R!$A$3,
"[Base_Tarjetas].[PERIODO]","[Base_Tarjetas].[PERIODO].&amp;[" &amp; TEXT(E$6,"yyyymm") &amp; "]",
"[Base_Tarjetas].[Metrica]","[Base_Tarjetas].[Metrica].&amp;[" &amp; $A75 &amp; "]",
"[Base_Tarjetas].[SEGMENTO_DESCRIP]","[Base_Tarjetas].[SEGMENTO_DESCRIP].&amp;[" &amp; $C$6 &amp; "]",
"[Base_Tarjetas].[SITUACION]","[Base_Tarjetas].[SITUACION].&amp;[" &amp; $C75 &amp; "]",
"[Base_Tarjetas].[TIPO]","[Base_Tarjetas].[TIPO].&amp;[" &amp; $C$1 &amp; "]")/1000,
0)</f>
        <v>0</v>
      </c>
      <c r="F75" s="8">
        <f>IFERROR(
GETPIVOTDATA("[Base_Tarjetas].[Importe]",TDinamica_R!$A$3,
"[Base_Tarjetas].[PERIODO]","[Base_Tarjetas].[PERIODO].&amp;[" &amp; TEXT(F$6,"yyyymm") &amp; "]",
"[Base_Tarjetas].[Metrica]","[Base_Tarjetas].[Metrica].&amp;[" &amp; $A75 &amp; "]",
"[Base_Tarjetas].[SEGMENTO_DESCRIP]","[Base_Tarjetas].[SEGMENTO_DESCRIP].&amp;[" &amp; $C$6 &amp; "]",
"[Base_Tarjetas].[SITUACION]","[Base_Tarjetas].[SITUACION].&amp;[" &amp; $C75 &amp; "]",
"[Base_Tarjetas].[TIPO]","[Base_Tarjetas].[TIPO].&amp;[" &amp; $C$1 &amp; "]")/1000,
0)</f>
        <v>0</v>
      </c>
      <c r="G75" s="8">
        <f>IFERROR(
GETPIVOTDATA("[Base_Tarjetas].[Importe]",TDinamica_R!$A$3,
"[Base_Tarjetas].[PERIODO]","[Base_Tarjetas].[PERIODO].&amp;[" &amp; TEXT(G$6,"yyyymm") &amp; "]",
"[Base_Tarjetas].[Metrica]","[Base_Tarjetas].[Metrica].&amp;[" &amp; $A75 &amp; "]",
"[Base_Tarjetas].[SEGMENTO_DESCRIP]","[Base_Tarjetas].[SEGMENTO_DESCRIP].&amp;[" &amp; $C$6 &amp; "]",
"[Base_Tarjetas].[SITUACION]","[Base_Tarjetas].[SITUACION].&amp;[" &amp; $C75 &amp; "]",
"[Base_Tarjetas].[TIPO]","[Base_Tarjetas].[TIPO].&amp;[" &amp; $C$1 &amp; "]")/1000,
0)</f>
        <v>0</v>
      </c>
      <c r="H75" s="8">
        <f>IFERROR(
GETPIVOTDATA("[Base_Tarjetas].[Importe]",TDinamica_R!$A$3,
"[Base_Tarjetas].[PERIODO]","[Base_Tarjetas].[PERIODO].&amp;[" &amp; TEXT(H$6,"yyyymm") &amp; "]",
"[Base_Tarjetas].[Metrica]","[Base_Tarjetas].[Metrica].&amp;[" &amp; $A75 &amp; "]",
"[Base_Tarjetas].[SEGMENTO_DESCRIP]","[Base_Tarjetas].[SEGMENTO_DESCRIP].&amp;[" &amp; $C$6 &amp; "]",
"[Base_Tarjetas].[SITUACION]","[Base_Tarjetas].[SITUACION].&amp;[" &amp; $C75 &amp; "]",
"[Base_Tarjetas].[TIPO]","[Base_Tarjetas].[TIPO].&amp;[" &amp; $C$1 &amp; "]")/1000,
0)</f>
        <v>0</v>
      </c>
      <c r="I75" s="8">
        <f>IFERROR(
GETPIVOTDATA("[Base_Tarjetas].[Importe]",TDinamica_R!$A$3,
"[Base_Tarjetas].[PERIODO]","[Base_Tarjetas].[PERIODO].&amp;[" &amp; TEXT(I$6,"yyyymm") &amp; "]",
"[Base_Tarjetas].[Metrica]","[Base_Tarjetas].[Metrica].&amp;[" &amp; $A75 &amp; "]",
"[Base_Tarjetas].[SEGMENTO_DESCRIP]","[Base_Tarjetas].[SEGMENTO_DESCRIP].&amp;[" &amp; $C$6 &amp; "]",
"[Base_Tarjetas].[SITUACION]","[Base_Tarjetas].[SITUACION].&amp;[" &amp; $C75 &amp; "]",
"[Base_Tarjetas].[TIPO]","[Base_Tarjetas].[TIPO].&amp;[" &amp; $C$1 &amp; "]")/1000,
0)</f>
        <v>0</v>
      </c>
      <c r="J75" s="8">
        <f>IFERROR(
GETPIVOTDATA("[Base_Tarjetas].[Importe]",TDinamica_R!$A$3,
"[Base_Tarjetas].[PERIODO]","[Base_Tarjetas].[PERIODO].&amp;[" &amp; TEXT(J$6,"yyyymm") &amp; "]",
"[Base_Tarjetas].[Metrica]","[Base_Tarjetas].[Metrica].&amp;[" &amp; $A75 &amp; "]",
"[Base_Tarjetas].[SEGMENTO_DESCRIP]","[Base_Tarjetas].[SEGMENTO_DESCRIP].&amp;[" &amp; $C$6 &amp; "]",
"[Base_Tarjetas].[SITUACION]","[Base_Tarjetas].[SITUACION].&amp;[" &amp; $C75 &amp; "]",
"[Base_Tarjetas].[TIPO]","[Base_Tarjetas].[TIPO].&amp;[" &amp; $C$1 &amp; "]")/1000,
0)</f>
        <v>0</v>
      </c>
      <c r="K75" s="8">
        <f>IFERROR(
GETPIVOTDATA("[Base_Tarjetas].[Importe]",TDinamica_R!$A$3,
"[Base_Tarjetas].[PERIODO]","[Base_Tarjetas].[PERIODO].&amp;[" &amp; TEXT(K$6,"yyyymm") &amp; "]",
"[Base_Tarjetas].[Metrica]","[Base_Tarjetas].[Metrica].&amp;[" &amp; $A75 &amp; "]",
"[Base_Tarjetas].[SEGMENTO_DESCRIP]","[Base_Tarjetas].[SEGMENTO_DESCRIP].&amp;[" &amp; $C$6 &amp; "]",
"[Base_Tarjetas].[SITUACION]","[Base_Tarjetas].[SITUACION].&amp;[" &amp; $C75 &amp; "]",
"[Base_Tarjetas].[TIPO]","[Base_Tarjetas].[TIPO].&amp;[" &amp; $C$1 &amp; "]")/1000,
0)</f>
        <v>0</v>
      </c>
      <c r="L75" s="8">
        <f>IFERROR(
GETPIVOTDATA("[Base_Tarjetas].[Importe]",TDinamica_R!$A$3,
"[Base_Tarjetas].[PERIODO]","[Base_Tarjetas].[PERIODO].&amp;[" &amp; TEXT(L$6,"yyyymm") &amp; "]",
"[Base_Tarjetas].[Metrica]","[Base_Tarjetas].[Metrica].&amp;[" &amp; $A75 &amp; "]",
"[Base_Tarjetas].[SEGMENTO_DESCRIP]","[Base_Tarjetas].[SEGMENTO_DESCRIP].&amp;[" &amp; $C$6 &amp; "]",
"[Base_Tarjetas].[SITUACION]","[Base_Tarjetas].[SITUACION].&amp;[" &amp; $C75 &amp; "]",
"[Base_Tarjetas].[TIPO]","[Base_Tarjetas].[TIPO].&amp;[" &amp; $C$1 &amp; "]")/1000,
0)</f>
        <v>0</v>
      </c>
      <c r="M75" s="8">
        <f>IFERROR(
GETPIVOTDATA("[Base_Tarjetas].[Importe]",TDinamica_R!$A$3,
"[Base_Tarjetas].[PERIODO]","[Base_Tarjetas].[PERIODO].&amp;[" &amp; TEXT(M$6,"yyyymm") &amp; "]",
"[Base_Tarjetas].[Metrica]","[Base_Tarjetas].[Metrica].&amp;[" &amp; $A75 &amp; "]",
"[Base_Tarjetas].[SEGMENTO_DESCRIP]","[Base_Tarjetas].[SEGMENTO_DESCRIP].&amp;[" &amp; $C$6 &amp; "]",
"[Base_Tarjetas].[SITUACION]","[Base_Tarjetas].[SITUACION].&amp;[" &amp; $C75 &amp; "]",
"[Base_Tarjetas].[TIPO]","[Base_Tarjetas].[TIPO].&amp;[" &amp; $C$1 &amp; "]")/1000,
0)</f>
        <v>0</v>
      </c>
      <c r="N75" s="8">
        <f>IFERROR(
GETPIVOTDATA("[Base_Tarjetas].[Importe]",TDinamica_R!$A$3,
"[Base_Tarjetas].[PERIODO]","[Base_Tarjetas].[PERIODO].&amp;[" &amp; TEXT(N$6,"yyyymm") &amp; "]",
"[Base_Tarjetas].[Metrica]","[Base_Tarjetas].[Metrica].&amp;[" &amp; $A75 &amp; "]",
"[Base_Tarjetas].[SEGMENTO_DESCRIP]","[Base_Tarjetas].[SEGMENTO_DESCRIP].&amp;[" &amp; $C$6 &amp; "]",
"[Base_Tarjetas].[SITUACION]","[Base_Tarjetas].[SITUACION].&amp;[" &amp; $C75 &amp; "]",
"[Base_Tarjetas].[TIPO]","[Base_Tarjetas].[TIPO].&amp;[" &amp; $C$1 &amp; "]")/1000,
0)</f>
        <v>0</v>
      </c>
      <c r="O75" s="8">
        <f>IFERROR(
GETPIVOTDATA("[Base_Tarjetas].[Importe]",TDinamica_R!$A$3,
"[Base_Tarjetas].[PERIODO]","[Base_Tarjetas].[PERIODO].&amp;[" &amp; TEXT(O$6,"yyyymm") &amp; "]",
"[Base_Tarjetas].[Metrica]","[Base_Tarjetas].[Metrica].&amp;[" &amp; $A75 &amp; "]",
"[Base_Tarjetas].[SEGMENTO_DESCRIP]","[Base_Tarjetas].[SEGMENTO_DESCRIP].&amp;[" &amp; $C$6 &amp; "]",
"[Base_Tarjetas].[SITUACION]","[Base_Tarjetas].[SITUACION].&amp;[" &amp; $C75 &amp; "]",
"[Base_Tarjetas].[TIPO]","[Base_Tarjetas].[TIPO].&amp;[" &amp; $C$1 &amp; "]")/1000,
0)</f>
        <v>0</v>
      </c>
      <c r="P75" s="8">
        <f>IFERROR(
GETPIVOTDATA("[Base_Tarjetas].[Importe]",TDinamica_R!$A$3,
"[Base_Tarjetas].[PERIODO]","[Base_Tarjetas].[PERIODO].&amp;[" &amp; TEXT(P$6,"yyyymm") &amp; "]",
"[Base_Tarjetas].[Metrica]","[Base_Tarjetas].[Metrica].&amp;[" &amp; $A75 &amp; "]",
"[Base_Tarjetas].[SEGMENTO_DESCRIP]","[Base_Tarjetas].[SEGMENTO_DESCRIP].&amp;[" &amp; $C$6 &amp; "]",
"[Base_Tarjetas].[SITUACION]","[Base_Tarjetas].[SITUACION].&amp;[" &amp; $C75 &amp; "]",
"[Base_Tarjetas].[TIPO]","[Base_Tarjetas].[TIPO].&amp;[" &amp; $C$1 &amp; "]")/1000,
0)</f>
        <v>0</v>
      </c>
      <c r="Q75" s="8">
        <f>IFERROR(
GETPIVOTDATA("[Base_Tarjetas].[Importe]",TDinamica_R!$A$3,
"[Base_Tarjetas].[PERIODO]","[Base_Tarjetas].[PERIODO].&amp;[" &amp; TEXT(Q$6,"yyyymm") &amp; "]",
"[Base_Tarjetas].[Metrica]","[Base_Tarjetas].[Metrica].&amp;[" &amp; $A75 &amp; "]",
"[Base_Tarjetas].[SEGMENTO_DESCRIP]","[Base_Tarjetas].[SEGMENTO_DESCRIP].&amp;[" &amp; $C$6 &amp; "]",
"[Base_Tarjetas].[SITUACION]","[Base_Tarjetas].[SITUACION].&amp;[" &amp; $C75 &amp; "]",
"[Base_Tarjetas].[TIPO]","[Base_Tarjetas].[TIPO].&amp;[" &amp; $C$1 &amp; "]")/1000,
0)</f>
        <v>0</v>
      </c>
      <c r="R75" s="8">
        <f>IFERROR(
GETPIVOTDATA("[Base_Tarjetas].[Importe]",TDinamica_R!$A$3,
"[Base_Tarjetas].[PERIODO]","[Base_Tarjetas].[PERIODO].&amp;[" &amp; TEXT(R$6,"yyyymm") &amp; "]",
"[Base_Tarjetas].[Metrica]","[Base_Tarjetas].[Metrica].&amp;[" &amp; $A75 &amp; "]",
"[Base_Tarjetas].[SEGMENTO_DESCRIP]","[Base_Tarjetas].[SEGMENTO_DESCRIP].&amp;[" &amp; $C$6 &amp; "]",
"[Base_Tarjetas].[SITUACION]","[Base_Tarjetas].[SITUACION].&amp;[" &amp; $C75 &amp; "]",
"[Base_Tarjetas].[TIPO]","[Base_Tarjetas].[TIPO].&amp;[" &amp; $C$1 &amp; "]")/1000,
0)</f>
        <v>0</v>
      </c>
      <c r="S75" s="8">
        <f>IFERROR(
GETPIVOTDATA("[Base_Tarjetas].[Importe]",TDinamica_R!$A$3,
"[Base_Tarjetas].[PERIODO]","[Base_Tarjetas].[PERIODO].&amp;[" &amp; TEXT(S$6,"yyyymm") &amp; "]",
"[Base_Tarjetas].[Metrica]","[Base_Tarjetas].[Metrica].&amp;[" &amp; $A75 &amp; "]",
"[Base_Tarjetas].[SEGMENTO_DESCRIP]","[Base_Tarjetas].[SEGMENTO_DESCRIP].&amp;[" &amp; $C$6 &amp; "]",
"[Base_Tarjetas].[SITUACION]","[Base_Tarjetas].[SITUACION].&amp;[" &amp; $C75 &amp; "]",
"[Base_Tarjetas].[TIPO]","[Base_Tarjetas].[TIPO].&amp;[" &amp; $C$1 &amp; "]")/1000,
0)</f>
        <v>0</v>
      </c>
      <c r="T75" s="8">
        <f>IFERROR(
GETPIVOTDATA("[Base_Tarjetas].[Importe]",TDinamica_R!$A$3,
"[Base_Tarjetas].[PERIODO]","[Base_Tarjetas].[PERIODO].&amp;[" &amp; TEXT(T$6,"yyyymm") &amp; "]",
"[Base_Tarjetas].[Metrica]","[Base_Tarjetas].[Metrica].&amp;[" &amp; $A75 &amp; "]",
"[Base_Tarjetas].[SEGMENTO_DESCRIP]","[Base_Tarjetas].[SEGMENTO_DESCRIP].&amp;[" &amp; $C$6 &amp; "]",
"[Base_Tarjetas].[SITUACION]","[Base_Tarjetas].[SITUACION].&amp;[" &amp; $C75 &amp; "]",
"[Base_Tarjetas].[TIPO]","[Base_Tarjetas].[TIPO].&amp;[" &amp; $C$1 &amp; "]")/1000,
0)</f>
        <v>0</v>
      </c>
      <c r="U75" s="8">
        <f>IFERROR(
GETPIVOTDATA("[Base_Tarjetas].[Importe]",TDinamica_R!$A$3,
"[Base_Tarjetas].[PERIODO]","[Base_Tarjetas].[PERIODO].&amp;[" &amp; TEXT(U$6,"yyyymm") &amp; "]",
"[Base_Tarjetas].[Metrica]","[Base_Tarjetas].[Metrica].&amp;[" &amp; $A75 &amp; "]",
"[Base_Tarjetas].[SEGMENTO_DESCRIP]","[Base_Tarjetas].[SEGMENTO_DESCRIP].&amp;[" &amp; $C$6 &amp; "]",
"[Base_Tarjetas].[SITUACION]","[Base_Tarjetas].[SITUACION].&amp;[" &amp; $C75 &amp; "]",
"[Base_Tarjetas].[TIPO]","[Base_Tarjetas].[TIPO].&amp;[" &amp; $C$1 &amp; "]")/1000,
0)</f>
        <v>0</v>
      </c>
      <c r="V75" s="8">
        <f>IFERROR(
GETPIVOTDATA("[Base_Tarjetas].[Importe]",TDinamica_R!$A$3,
"[Base_Tarjetas].[PERIODO]","[Base_Tarjetas].[PERIODO].&amp;[" &amp; TEXT(V$6,"yyyymm") &amp; "]",
"[Base_Tarjetas].[Metrica]","[Base_Tarjetas].[Metrica].&amp;[" &amp; $A75 &amp; "]",
"[Base_Tarjetas].[SEGMENTO_DESCRIP]","[Base_Tarjetas].[SEGMENTO_DESCRIP].&amp;[" &amp; $C$6 &amp; "]",
"[Base_Tarjetas].[SITUACION]","[Base_Tarjetas].[SITUACION].&amp;[" &amp; $C75 &amp; "]",
"[Base_Tarjetas].[TIPO]","[Base_Tarjetas].[TIPO].&amp;[" &amp; $C$1 &amp; "]")/1000,
0)</f>
        <v>0</v>
      </c>
      <c r="W75" s="8">
        <f>IFERROR(
GETPIVOTDATA("[Base_Tarjetas].[Importe]",TDinamica_R!$A$3,
"[Base_Tarjetas].[PERIODO]","[Base_Tarjetas].[PERIODO].&amp;[" &amp; TEXT(W$6,"yyyymm") &amp; "]",
"[Base_Tarjetas].[Metrica]","[Base_Tarjetas].[Metrica].&amp;[" &amp; $A75 &amp; "]",
"[Base_Tarjetas].[SEGMENTO_DESCRIP]","[Base_Tarjetas].[SEGMENTO_DESCRIP].&amp;[" &amp; $C$6 &amp; "]",
"[Base_Tarjetas].[SITUACION]","[Base_Tarjetas].[SITUACION].&amp;[" &amp; $C75 &amp; "]",
"[Base_Tarjetas].[TIPO]","[Base_Tarjetas].[TIPO].&amp;[" &amp; $C$1 &amp; "]")/1000,
0)</f>
        <v>0</v>
      </c>
      <c r="X75" s="8">
        <f>IFERROR(
GETPIVOTDATA("[Base_Tarjetas].[Importe]",TDinamica_R!$A$3,
"[Base_Tarjetas].[PERIODO]","[Base_Tarjetas].[PERIODO].&amp;[" &amp; TEXT(X$6,"yyyymm") &amp; "]",
"[Base_Tarjetas].[Metrica]","[Base_Tarjetas].[Metrica].&amp;[" &amp; $A75 &amp; "]",
"[Base_Tarjetas].[SEGMENTO_DESCRIP]","[Base_Tarjetas].[SEGMENTO_DESCRIP].&amp;[" &amp; $C$6 &amp; "]",
"[Base_Tarjetas].[SITUACION]","[Base_Tarjetas].[SITUACION].&amp;[" &amp; $C75 &amp; "]",
"[Base_Tarjetas].[TIPO]","[Base_Tarjetas].[TIPO].&amp;[" &amp; $C$1 &amp; "]")/1000,
0)</f>
        <v>0</v>
      </c>
      <c r="Y75" s="8">
        <f>IFERROR(
GETPIVOTDATA("[Base_Tarjetas].[Importe]",TDinamica_R!$A$3,
"[Base_Tarjetas].[PERIODO]","[Base_Tarjetas].[PERIODO].&amp;[" &amp; TEXT(Y$6,"yyyymm") &amp; "]",
"[Base_Tarjetas].[Metrica]","[Base_Tarjetas].[Metrica].&amp;[" &amp; $A75 &amp; "]",
"[Base_Tarjetas].[SEGMENTO_DESCRIP]","[Base_Tarjetas].[SEGMENTO_DESCRIP].&amp;[" &amp; $C$6 &amp; "]",
"[Base_Tarjetas].[SITUACION]","[Base_Tarjetas].[SITUACION].&amp;[" &amp; $C75 &amp; "]",
"[Base_Tarjetas].[TIPO]","[Base_Tarjetas].[TIPO].&amp;[" &amp; $C$1 &amp; "]")/1000,
0)</f>
        <v>0</v>
      </c>
      <c r="Z75" s="8">
        <f>IFERROR(
GETPIVOTDATA("[Base_Tarjetas].[Importe]",TDinamica_R!$A$3,
"[Base_Tarjetas].[PERIODO]","[Base_Tarjetas].[PERIODO].&amp;[" &amp; TEXT(Z$6,"yyyymm") &amp; "]",
"[Base_Tarjetas].[Metrica]","[Base_Tarjetas].[Metrica].&amp;[" &amp; $A75 &amp; "]",
"[Base_Tarjetas].[SEGMENTO_DESCRIP]","[Base_Tarjetas].[SEGMENTO_DESCRIP].&amp;[" &amp; $C$6 &amp; "]",
"[Base_Tarjetas].[SITUACION]","[Base_Tarjetas].[SITUACION].&amp;[" &amp; $C75 &amp; "]",
"[Base_Tarjetas].[TIPO]","[Base_Tarjetas].[TIPO].&amp;[" &amp; $C$1 &amp; "]")/1000,
0)</f>
        <v>0</v>
      </c>
      <c r="AA75" s="8">
        <f>IFERROR(
GETPIVOTDATA("[Base_Tarjetas].[Importe]",TDinamica_R!$A$3,
"[Base_Tarjetas].[PERIODO]","[Base_Tarjetas].[PERIODO].&amp;[" &amp; TEXT(AA$6,"yyyymm") &amp; "]",
"[Base_Tarjetas].[Metrica]","[Base_Tarjetas].[Metrica].&amp;[" &amp; $A75 &amp; "]",
"[Base_Tarjetas].[SEGMENTO_DESCRIP]","[Base_Tarjetas].[SEGMENTO_DESCRIP].&amp;[" &amp; $C$6 &amp; "]",
"[Base_Tarjetas].[SITUACION]","[Base_Tarjetas].[SITUACION].&amp;[" &amp; $C75 &amp; "]",
"[Base_Tarjetas].[TIPO]","[Base_Tarjetas].[TIPO].&amp;[" &amp; $C$1 &amp; "]")/1000,
0)</f>
        <v>0</v>
      </c>
      <c r="AB75" s="8">
        <f>IFERROR(
GETPIVOTDATA("[Base_Tarjetas].[Importe]",TDinamica_R!$A$3,
"[Base_Tarjetas].[PERIODO]","[Base_Tarjetas].[PERIODO].&amp;[" &amp; TEXT(AB$6,"yyyymm") &amp; "]",
"[Base_Tarjetas].[Metrica]","[Base_Tarjetas].[Metrica].&amp;[" &amp; $A75 &amp; "]",
"[Base_Tarjetas].[SEGMENTO_DESCRIP]","[Base_Tarjetas].[SEGMENTO_DESCRIP].&amp;[" &amp; $C$6 &amp; "]",
"[Base_Tarjetas].[SITUACION]","[Base_Tarjetas].[SITUACION].&amp;[" &amp; $C75 &amp; "]",
"[Base_Tarjetas].[TIPO]","[Base_Tarjetas].[TIPO].&amp;[" &amp; $C$1 &amp; "]")/1000,
0)</f>
        <v>0</v>
      </c>
      <c r="AC75" s="8">
        <f>IFERROR(
GETPIVOTDATA("[Base_Tarjetas].[Importe]",TDinamica_R!$A$3,
"[Base_Tarjetas].[PERIODO]","[Base_Tarjetas].[PERIODO].&amp;[" &amp; TEXT(AC$6,"yyyymm") &amp; "]",
"[Base_Tarjetas].[Metrica]","[Base_Tarjetas].[Metrica].&amp;[" &amp; $A75 &amp; "]",
"[Base_Tarjetas].[SEGMENTO_DESCRIP]","[Base_Tarjetas].[SEGMENTO_DESCRIP].&amp;[" &amp; $C$6 &amp; "]",
"[Base_Tarjetas].[SITUACION]","[Base_Tarjetas].[SITUACION].&amp;[" &amp; $C75 &amp; "]",
"[Base_Tarjetas].[TIPO]","[Base_Tarjetas].[TIPO].&amp;[" &amp; $C$1 &amp; "]")/1000,
0)</f>
        <v>0</v>
      </c>
      <c r="AD75" s="8">
        <f>IFERROR(
GETPIVOTDATA("[Base_Tarjetas].[Importe]",TDinamica_R!$A$3,
"[Base_Tarjetas].[PERIODO]","[Base_Tarjetas].[PERIODO].&amp;[" &amp; TEXT(AD$6,"yyyymm") &amp; "]",
"[Base_Tarjetas].[Metrica]","[Base_Tarjetas].[Metrica].&amp;[" &amp; $A75 &amp; "]",
"[Base_Tarjetas].[SEGMENTO_DESCRIP]","[Base_Tarjetas].[SEGMENTO_DESCRIP].&amp;[" &amp; $C$6 &amp; "]",
"[Base_Tarjetas].[SITUACION]","[Base_Tarjetas].[SITUACION].&amp;[" &amp; $C75 &amp; "]",
"[Base_Tarjetas].[TIPO]","[Base_Tarjetas].[TIPO].&amp;[" &amp; $C$1 &amp; "]")/1000,
0)</f>
        <v>0</v>
      </c>
      <c r="AE75" s="8">
        <f>IFERROR(
GETPIVOTDATA("[Base_Tarjetas].[Importe]",TDinamica_R!$A$3,
"[Base_Tarjetas].[PERIODO]","[Base_Tarjetas].[PERIODO].&amp;[" &amp; TEXT(AE$6,"yyyymm") &amp; "]",
"[Base_Tarjetas].[Metrica]","[Base_Tarjetas].[Metrica].&amp;[" &amp; $A75 &amp; "]",
"[Base_Tarjetas].[SEGMENTO_DESCRIP]","[Base_Tarjetas].[SEGMENTO_DESCRIP].&amp;[" &amp; $C$6 &amp; "]",
"[Base_Tarjetas].[SITUACION]","[Base_Tarjetas].[SITUACION].&amp;[" &amp; $C75 &amp; "]",
"[Base_Tarjetas].[TIPO]","[Base_Tarjetas].[TIPO].&amp;[" &amp; $C$1 &amp; "]")/1000,
0)</f>
        <v>0</v>
      </c>
      <c r="AF75" s="8">
        <f>IFERROR(
GETPIVOTDATA("[Base_Tarjetas].[Importe]",TDinamica_R!$A$3,
"[Base_Tarjetas].[PERIODO]","[Base_Tarjetas].[PERIODO].&amp;[" &amp; TEXT(AF$6,"yyyymm") &amp; "]",
"[Base_Tarjetas].[Metrica]","[Base_Tarjetas].[Metrica].&amp;[" &amp; $A75 &amp; "]",
"[Base_Tarjetas].[SEGMENTO_DESCRIP]","[Base_Tarjetas].[SEGMENTO_DESCRIP].&amp;[" &amp; $C$6 &amp; "]",
"[Base_Tarjetas].[SITUACION]","[Base_Tarjetas].[SITUACION].&amp;[" &amp; $C75 &amp; "]",
"[Base_Tarjetas].[TIPO]","[Base_Tarjetas].[TIPO].&amp;[" &amp; $C$1 &amp; "]")/1000,
0)</f>
        <v>0</v>
      </c>
      <c r="AG75" s="8">
        <f>IFERROR(
GETPIVOTDATA("[Base_Tarjetas].[Importe]",TDinamica_R!$A$3,
"[Base_Tarjetas].[PERIODO]","[Base_Tarjetas].[PERIODO].&amp;[" &amp; TEXT(AG$6,"yyyymm") &amp; "]",
"[Base_Tarjetas].[Metrica]","[Base_Tarjetas].[Metrica].&amp;[" &amp; $A75 &amp; "]",
"[Base_Tarjetas].[SEGMENTO_DESCRIP]","[Base_Tarjetas].[SEGMENTO_DESCRIP].&amp;[" &amp; $C$6 &amp; "]",
"[Base_Tarjetas].[SITUACION]","[Base_Tarjetas].[SITUACION].&amp;[" &amp; $C75 &amp; "]",
"[Base_Tarjetas].[TIPO]","[Base_Tarjetas].[TIPO].&amp;[" &amp; $C$1 &amp; "]")/1000,
0)</f>
        <v>0</v>
      </c>
      <c r="AH75" s="8">
        <f>IFERROR(
GETPIVOTDATA("[Base_Tarjetas].[Importe]",TDinamica_R!$A$3,
"[Base_Tarjetas].[PERIODO]","[Base_Tarjetas].[PERIODO].&amp;[" &amp; TEXT(AH$6,"yyyymm") &amp; "]",
"[Base_Tarjetas].[Metrica]","[Base_Tarjetas].[Metrica].&amp;[" &amp; $A75 &amp; "]",
"[Base_Tarjetas].[SEGMENTO_DESCRIP]","[Base_Tarjetas].[SEGMENTO_DESCRIP].&amp;[" &amp; $C$6 &amp; "]",
"[Base_Tarjetas].[SITUACION]","[Base_Tarjetas].[SITUACION].&amp;[" &amp; $C75 &amp; "]",
"[Base_Tarjetas].[TIPO]","[Base_Tarjetas].[TIPO].&amp;[" &amp; $C$1 &amp; "]")/1000,
0)</f>
        <v>0</v>
      </c>
      <c r="AI75" s="8">
        <f>IFERROR(
GETPIVOTDATA("[Base_Tarjetas].[Importe]",TDinamica_R!$A$3,
"[Base_Tarjetas].[PERIODO]","[Base_Tarjetas].[PERIODO].&amp;[" &amp; TEXT(AI$6,"yyyymm") &amp; "]",
"[Base_Tarjetas].[Metrica]","[Base_Tarjetas].[Metrica].&amp;[" &amp; $A75 &amp; "]",
"[Base_Tarjetas].[SEGMENTO_DESCRIP]","[Base_Tarjetas].[SEGMENTO_DESCRIP].&amp;[" &amp; $C$6 &amp; "]",
"[Base_Tarjetas].[SITUACION]","[Base_Tarjetas].[SITUACION].&amp;[" &amp; $C75 &amp; "]",
"[Base_Tarjetas].[TIPO]","[Base_Tarjetas].[TIPO].&amp;[" &amp; $C$1 &amp; "]")/1000,
0)</f>
        <v>0</v>
      </c>
      <c r="AJ75" s="8">
        <f>IFERROR(
GETPIVOTDATA("[Base_Tarjetas].[Importe]",TDinamica_R!$A$3,
"[Base_Tarjetas].[PERIODO]","[Base_Tarjetas].[PERIODO].&amp;[" &amp; TEXT(AJ$6,"yyyymm") &amp; "]",
"[Base_Tarjetas].[Metrica]","[Base_Tarjetas].[Metrica].&amp;[" &amp; $A75 &amp; "]",
"[Base_Tarjetas].[SEGMENTO_DESCRIP]","[Base_Tarjetas].[SEGMENTO_DESCRIP].&amp;[" &amp; $C$6 &amp; "]",
"[Base_Tarjetas].[SITUACION]","[Base_Tarjetas].[SITUACION].&amp;[" &amp; $C75 &amp; "]",
"[Base_Tarjetas].[TIPO]","[Base_Tarjetas].[TIPO].&amp;[" &amp; $C$1 &amp; "]")/1000,
0)</f>
        <v>0</v>
      </c>
      <c r="AK75" s="8">
        <f>IFERROR(
GETPIVOTDATA("[Base_Tarjetas].[Importe]",TDinamica_R!$A$3,
"[Base_Tarjetas].[PERIODO]","[Base_Tarjetas].[PERIODO].&amp;[" &amp; TEXT(AK$6,"yyyymm") &amp; "]",
"[Base_Tarjetas].[Metrica]","[Base_Tarjetas].[Metrica].&amp;[" &amp; $A75 &amp; "]",
"[Base_Tarjetas].[SEGMENTO_DESCRIP]","[Base_Tarjetas].[SEGMENTO_DESCRIP].&amp;[" &amp; $C$6 &amp; "]",
"[Base_Tarjetas].[SITUACION]","[Base_Tarjetas].[SITUACION].&amp;[" &amp; $C75 &amp; "]",
"[Base_Tarjetas].[TIPO]","[Base_Tarjetas].[TIPO].&amp;[" &amp; $C$1 &amp; "]")/1000,
0)</f>
        <v>0</v>
      </c>
      <c r="AL75" s="8">
        <f>IFERROR(
GETPIVOTDATA("[Base_Tarjetas].[Importe]",TDinamica_R!$A$3,
"[Base_Tarjetas].[PERIODO]","[Base_Tarjetas].[PERIODO].&amp;[" &amp; TEXT(AL$6,"yyyymm") &amp; "]",
"[Base_Tarjetas].[Metrica]","[Base_Tarjetas].[Metrica].&amp;[" &amp; $A75 &amp; "]",
"[Base_Tarjetas].[SEGMENTO_DESCRIP]","[Base_Tarjetas].[SEGMENTO_DESCRIP].&amp;[" &amp; $C$6 &amp; "]",
"[Base_Tarjetas].[SITUACION]","[Base_Tarjetas].[SITUACION].&amp;[" &amp; $C75 &amp; "]",
"[Base_Tarjetas].[TIPO]","[Base_Tarjetas].[TIPO].&amp;[" &amp; $C$1 &amp; "]")/1000,
0)</f>
        <v>0</v>
      </c>
      <c r="AM75" s="8">
        <f>IFERROR(
GETPIVOTDATA("[Base_Tarjetas].[Importe]",TDinamica_R!$A$3,
"[Base_Tarjetas].[PERIODO]","[Base_Tarjetas].[PERIODO].&amp;[" &amp; TEXT(AM$6,"yyyymm") &amp; "]",
"[Base_Tarjetas].[Metrica]","[Base_Tarjetas].[Metrica].&amp;[" &amp; $A75 &amp; "]",
"[Base_Tarjetas].[SEGMENTO_DESCRIP]","[Base_Tarjetas].[SEGMENTO_DESCRIP].&amp;[" &amp; $C$6 &amp; "]",
"[Base_Tarjetas].[SITUACION]","[Base_Tarjetas].[SITUACION].&amp;[" &amp; $C75 &amp; "]",
"[Base_Tarjetas].[TIPO]","[Base_Tarjetas].[TIPO].&amp;[" &amp; $C$1 &amp; "]")/1000,
0)</f>
        <v>0</v>
      </c>
      <c r="AN75" s="8">
        <f>IFERROR(
GETPIVOTDATA("[Base_Tarjetas].[Importe]",TDinamica_R!$A$3,
"[Base_Tarjetas].[PERIODO]","[Base_Tarjetas].[PERIODO].&amp;[" &amp; TEXT(AN$6,"yyyymm") &amp; "]",
"[Base_Tarjetas].[Metrica]","[Base_Tarjetas].[Metrica].&amp;[" &amp; $A75 &amp; "]",
"[Base_Tarjetas].[SEGMENTO_DESCRIP]","[Base_Tarjetas].[SEGMENTO_DESCRIP].&amp;[" &amp; $C$6 &amp; "]",
"[Base_Tarjetas].[SITUACION]","[Base_Tarjetas].[SITUACION].&amp;[" &amp; $C75 &amp; "]",
"[Base_Tarjetas].[TIPO]","[Base_Tarjetas].[TIPO].&amp;[" &amp; $C$1 &amp; "]")/1000,
0)</f>
        <v>0</v>
      </c>
      <c r="AO75" s="8">
        <f>IFERROR(
GETPIVOTDATA("[Base_Tarjetas].[Importe]",TDinamica_R!$A$3,
"[Base_Tarjetas].[PERIODO]","[Base_Tarjetas].[PERIODO].&amp;[" &amp; TEXT(AO$6,"yyyymm") &amp; "]",
"[Base_Tarjetas].[Metrica]","[Base_Tarjetas].[Metrica].&amp;[" &amp; $A75 &amp; "]",
"[Base_Tarjetas].[SEGMENTO_DESCRIP]","[Base_Tarjetas].[SEGMENTO_DESCRIP].&amp;[" &amp; $C$6 &amp; "]",
"[Base_Tarjetas].[SITUACION]","[Base_Tarjetas].[SITUACION].&amp;[" &amp; $C75 &amp; "]",
"[Base_Tarjetas].[TIPO]","[Base_Tarjetas].[TIPO].&amp;[" &amp; $C$1 &amp; "]")/1000,
0)</f>
        <v>0</v>
      </c>
      <c r="AP75" s="8">
        <f>IFERROR(
GETPIVOTDATA("[Base_Tarjetas].[Importe]",TDinamica_R!$A$3,
"[Base_Tarjetas].[PERIODO]","[Base_Tarjetas].[PERIODO].&amp;[" &amp; TEXT(AP$6,"yyyymm") &amp; "]",
"[Base_Tarjetas].[Metrica]","[Base_Tarjetas].[Metrica].&amp;[" &amp; $A75 &amp; "]",
"[Base_Tarjetas].[SEGMENTO_DESCRIP]","[Base_Tarjetas].[SEGMENTO_DESCRIP].&amp;[" &amp; $C$6 &amp; "]",
"[Base_Tarjetas].[SITUACION]","[Base_Tarjetas].[SITUACION].&amp;[" &amp; $C75 &amp; "]",
"[Base_Tarjetas].[TIPO]","[Base_Tarjetas].[TIPO].&amp;[" &amp; $C$1 &amp; "]")/1000,
0)</f>
        <v>0</v>
      </c>
      <c r="AQ75" s="8">
        <f>IFERROR(
GETPIVOTDATA("[Base_Tarjetas].[Importe]",TDinamica_R!$A$3,
"[Base_Tarjetas].[PERIODO]","[Base_Tarjetas].[PERIODO].&amp;[" &amp; TEXT(AQ$6,"yyyymm") &amp; "]",
"[Base_Tarjetas].[Metrica]","[Base_Tarjetas].[Metrica].&amp;[" &amp; $A75 &amp; "]",
"[Base_Tarjetas].[SEGMENTO_DESCRIP]","[Base_Tarjetas].[SEGMENTO_DESCRIP].&amp;[" &amp; $C$6 &amp; "]",
"[Base_Tarjetas].[SITUACION]","[Base_Tarjetas].[SITUACION].&amp;[" &amp; $C75 &amp; "]",
"[Base_Tarjetas].[TIPO]","[Base_Tarjetas].[TIPO].&amp;[" &amp; $C$1 &amp; "]")/1000,
0)</f>
        <v>0</v>
      </c>
      <c r="AR75" s="8">
        <f>IFERROR(
GETPIVOTDATA("[Base_Tarjetas].[Importe]",TDinamica_R!$A$3,
"[Base_Tarjetas].[PERIODO]","[Base_Tarjetas].[PERIODO].&amp;[" &amp; TEXT(AR$6,"yyyymm") &amp; "]",
"[Base_Tarjetas].[Metrica]","[Base_Tarjetas].[Metrica].&amp;[" &amp; $A75 &amp; "]",
"[Base_Tarjetas].[SEGMENTO_DESCRIP]","[Base_Tarjetas].[SEGMENTO_DESCRIP].&amp;[" &amp; $C$6 &amp; "]",
"[Base_Tarjetas].[SITUACION]","[Base_Tarjetas].[SITUACION].&amp;[" &amp; $C75 &amp; "]",
"[Base_Tarjetas].[TIPO]","[Base_Tarjetas].[TIPO].&amp;[" &amp; $C$1 &amp; "]")/1000,
0)</f>
        <v>0</v>
      </c>
      <c r="AS75" s="8">
        <f>IFERROR(
GETPIVOTDATA("[Base_Tarjetas].[Importe]",TDinamica_R!$A$3,
"[Base_Tarjetas].[PERIODO]","[Base_Tarjetas].[PERIODO].&amp;[" &amp; TEXT(AS$6,"yyyymm") &amp; "]",
"[Base_Tarjetas].[Metrica]","[Base_Tarjetas].[Metrica].&amp;[" &amp; $A75 &amp; "]",
"[Base_Tarjetas].[SEGMENTO_DESCRIP]","[Base_Tarjetas].[SEGMENTO_DESCRIP].&amp;[" &amp; $C$6 &amp; "]",
"[Base_Tarjetas].[SITUACION]","[Base_Tarjetas].[SITUACION].&amp;[" &amp; $C75 &amp; "]",
"[Base_Tarjetas].[TIPO]","[Base_Tarjetas].[TIPO].&amp;[" &amp; $C$1 &amp; "]")/1000,
0)</f>
        <v>0</v>
      </c>
      <c r="AT75" s="8">
        <f>IFERROR(
GETPIVOTDATA("[Base_Tarjetas].[Importe]",TDinamica_R!$A$3,
"[Base_Tarjetas].[PERIODO]","[Base_Tarjetas].[PERIODO].&amp;[" &amp; TEXT(AT$6,"yyyymm") &amp; "]",
"[Base_Tarjetas].[Metrica]","[Base_Tarjetas].[Metrica].&amp;[" &amp; $A75 &amp; "]",
"[Base_Tarjetas].[SEGMENTO_DESCRIP]","[Base_Tarjetas].[SEGMENTO_DESCRIP].&amp;[" &amp; $C$6 &amp; "]",
"[Base_Tarjetas].[SITUACION]","[Base_Tarjetas].[SITUACION].&amp;[" &amp; $C75 &amp; "]",
"[Base_Tarjetas].[TIPO]","[Base_Tarjetas].[TIPO].&amp;[" &amp; $C$1 &amp; "]")/1000,
0)</f>
        <v>0</v>
      </c>
      <c r="AU75" s="8">
        <f>IFERROR(
GETPIVOTDATA("[Base_Tarjetas].[Importe]",TDinamica_R!$A$3,
"[Base_Tarjetas].[PERIODO]","[Base_Tarjetas].[PERIODO].&amp;[" &amp; TEXT(AU$6,"yyyymm") &amp; "]",
"[Base_Tarjetas].[Metrica]","[Base_Tarjetas].[Metrica].&amp;[" &amp; $A75 &amp; "]",
"[Base_Tarjetas].[SEGMENTO_DESCRIP]","[Base_Tarjetas].[SEGMENTO_DESCRIP].&amp;[" &amp; $C$6 &amp; "]",
"[Base_Tarjetas].[SITUACION]","[Base_Tarjetas].[SITUACION].&amp;[" &amp; $C75 &amp; "]",
"[Base_Tarjetas].[TIPO]","[Base_Tarjetas].[TIPO].&amp;[" &amp; $C$1 &amp; "]")/1000,
0)</f>
        <v>0</v>
      </c>
      <c r="AV75" s="8">
        <f>IFERROR(
GETPIVOTDATA("[Base_Tarjetas].[Importe]",TDinamica_R!$A$3,
"[Base_Tarjetas].[PERIODO]","[Base_Tarjetas].[PERIODO].&amp;[" &amp; TEXT(AV$6,"yyyymm") &amp; "]",
"[Base_Tarjetas].[Metrica]","[Base_Tarjetas].[Metrica].&amp;[" &amp; $A75 &amp; "]",
"[Base_Tarjetas].[SEGMENTO_DESCRIP]","[Base_Tarjetas].[SEGMENTO_DESCRIP].&amp;[" &amp; $C$6 &amp; "]",
"[Base_Tarjetas].[SITUACION]","[Base_Tarjetas].[SITUACION].&amp;[" &amp; $C75 &amp; "]",
"[Base_Tarjetas].[TIPO]","[Base_Tarjetas].[TIPO].&amp;[" &amp; $C$1 &amp; "]")/1000,
0)</f>
        <v>0</v>
      </c>
      <c r="AW75" s="8">
        <f>IFERROR(
GETPIVOTDATA("[Base_Tarjetas].[Importe]",TDinamica_R!$A$3,
"[Base_Tarjetas].[PERIODO]","[Base_Tarjetas].[PERIODO].&amp;[" &amp; TEXT(AW$6,"yyyymm") &amp; "]",
"[Base_Tarjetas].[Metrica]","[Base_Tarjetas].[Metrica].&amp;[" &amp; $A75 &amp; "]",
"[Base_Tarjetas].[SEGMENTO_DESCRIP]","[Base_Tarjetas].[SEGMENTO_DESCRIP].&amp;[" &amp; $C$6 &amp; "]",
"[Base_Tarjetas].[SITUACION]","[Base_Tarjetas].[SITUACION].&amp;[" &amp; $C75 &amp; "]",
"[Base_Tarjetas].[TIPO]","[Base_Tarjetas].[TIPO].&amp;[" &amp; $C$1 &amp; "]")/1000,
0)</f>
        <v>0</v>
      </c>
      <c r="AX75" s="8">
        <f>IFERROR(
GETPIVOTDATA("[Base_Tarjetas].[Importe]",TDinamica_R!$A$3,
"[Base_Tarjetas].[PERIODO]","[Base_Tarjetas].[PERIODO].&amp;[" &amp; TEXT(AX$6,"yyyymm") &amp; "]",
"[Base_Tarjetas].[Metrica]","[Base_Tarjetas].[Metrica].&amp;[" &amp; $A75 &amp; "]",
"[Base_Tarjetas].[SEGMENTO_DESCRIP]","[Base_Tarjetas].[SEGMENTO_DESCRIP].&amp;[" &amp; $C$6 &amp; "]",
"[Base_Tarjetas].[SITUACION]","[Base_Tarjetas].[SITUACION].&amp;[" &amp; $C75 &amp; "]",
"[Base_Tarjetas].[TIPO]","[Base_Tarjetas].[TIPO].&amp;[" &amp; $C$1 &amp; "]")/1000,
0)</f>
        <v>0</v>
      </c>
      <c r="AY75" s="8">
        <f>IFERROR(
GETPIVOTDATA("[Base_Tarjetas].[Importe]",TDinamica_R!$A$3,
"[Base_Tarjetas].[PERIODO]","[Base_Tarjetas].[PERIODO].&amp;[" &amp; TEXT(AY$6,"yyyymm") &amp; "]",
"[Base_Tarjetas].[Metrica]","[Base_Tarjetas].[Metrica].&amp;[" &amp; $A75 &amp; "]",
"[Base_Tarjetas].[SEGMENTO_DESCRIP]","[Base_Tarjetas].[SEGMENTO_DESCRIP].&amp;[" &amp; $C$6 &amp; "]",
"[Base_Tarjetas].[SITUACION]","[Base_Tarjetas].[SITUACION].&amp;[" &amp; $C75 &amp; "]",
"[Base_Tarjetas].[TIPO]","[Base_Tarjetas].[TIPO].&amp;[" &amp; $C$1 &amp; "]")/1000,
0)</f>
        <v>0</v>
      </c>
      <c r="AZ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TEXT(AZ$6,"yyyymm") &amp; "]"),
0)</f>
        <v>0</v>
      </c>
      <c r="BA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TEXT(BA$6,"yyyymm") &amp; "]"),
0)</f>
        <v>0</v>
      </c>
      <c r="BB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TEXT(BB$6,"yyyymm") &amp; "]"),
0)</f>
        <v>0</v>
      </c>
      <c r="BC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TEXT(BC$6,"yyyymm") &amp; "]"),
0)</f>
        <v>0</v>
      </c>
      <c r="BD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TEXT(BD$6,"yyyymm") &amp; "]"),
0)</f>
        <v>0</v>
      </c>
      <c r="BE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TEXT(BE$6,"yyyymm") &amp; "]"),
0)</f>
        <v>0</v>
      </c>
      <c r="BF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TEXT(BF$6,"yyyymm") &amp; "]"),
0)</f>
        <v>0</v>
      </c>
      <c r="BG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TEXT(BG$6,"yyyymm") &amp; "]"),
0)</f>
        <v>0</v>
      </c>
      <c r="BH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TEXT(BH$6,"yyyymm") &amp; "]"),
0)</f>
        <v>0</v>
      </c>
      <c r="BI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TEXT(BI$6,"yyyymm") &amp; "]"),
0)</f>
        <v>0</v>
      </c>
      <c r="BJ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TEXT(BJ$6,"yyyymm") &amp; "]"),
0)</f>
        <v>0</v>
      </c>
      <c r="BK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TEXT(BK$6,"yyyymm") &amp; "]"),
0)</f>
        <v>0</v>
      </c>
      <c r="BO75" s="24">
        <f t="shared" si="48"/>
        <v>0</v>
      </c>
      <c r="BP75" s="24">
        <f t="shared" si="48"/>
        <v>0</v>
      </c>
      <c r="BQ75" s="24">
        <f t="shared" si="48"/>
        <v>0</v>
      </c>
      <c r="BR75" s="24">
        <f t="shared" si="48"/>
        <v>0</v>
      </c>
      <c r="BS75" s="24">
        <f t="shared" si="48"/>
        <v>0</v>
      </c>
      <c r="BT75" s="24">
        <f t="shared" si="48"/>
        <v>0</v>
      </c>
    </row>
    <row r="76" spans="1:72" outlineLevel="1" x14ac:dyDescent="0.25">
      <c r="A76" s="11" t="s">
        <v>35</v>
      </c>
      <c r="C76" s="2" t="s">
        <v>98</v>
      </c>
      <c r="D76" s="8">
        <f>IFERROR(
GETPIVOTDATA("[Base_Tarjetas].[Importe]",TDinamica_R!$A$3,
"[Base_Tarjetas].[PERIODO]","[Base_Tarjetas].[PERIODO].&amp;[" &amp; TEXT(D$6,"yyyymm") &amp; "]",
"[Base_Tarjetas].[Metrica]","[Base_Tarjetas].[Metrica].&amp;[" &amp; $A76 &amp; "]",
"[Base_Tarjetas].[SEGMENTO_DESCRIP]","[Base_Tarjetas].[SEGMENTO_DESCRIP].&amp;[" &amp; $C$6 &amp; "]",
"[Base_Tarjetas].[SITUACION]","[Base_Tarjetas].[SITUACION].&amp;[" &amp; $C76 &amp; "]",
"[Base_Tarjetas].[TIPO]","[Base_Tarjetas].[TIPO].&amp;[" &amp; $C$1 &amp; "]")/1000,
0)</f>
        <v>0</v>
      </c>
      <c r="E76" s="8">
        <f>IFERROR(
GETPIVOTDATA("[Base_Tarjetas].[Importe]",TDinamica_R!$A$3,
"[Base_Tarjetas].[PERIODO]","[Base_Tarjetas].[PERIODO].&amp;[" &amp; TEXT(E$6,"yyyymm") &amp; "]",
"[Base_Tarjetas].[Metrica]","[Base_Tarjetas].[Metrica].&amp;[" &amp; $A76 &amp; "]",
"[Base_Tarjetas].[SEGMENTO_DESCRIP]","[Base_Tarjetas].[SEGMENTO_DESCRIP].&amp;[" &amp; $C$6 &amp; "]",
"[Base_Tarjetas].[SITUACION]","[Base_Tarjetas].[SITUACION].&amp;[" &amp; $C76 &amp; "]",
"[Base_Tarjetas].[TIPO]","[Base_Tarjetas].[TIPO].&amp;[" &amp; $C$1 &amp; "]")/1000,
0)</f>
        <v>0</v>
      </c>
      <c r="F76" s="8">
        <f>IFERROR(
GETPIVOTDATA("[Base_Tarjetas].[Importe]",TDinamica_R!$A$3,
"[Base_Tarjetas].[PERIODO]","[Base_Tarjetas].[PERIODO].&amp;[" &amp; TEXT(F$6,"yyyymm") &amp; "]",
"[Base_Tarjetas].[Metrica]","[Base_Tarjetas].[Metrica].&amp;[" &amp; $A76 &amp; "]",
"[Base_Tarjetas].[SEGMENTO_DESCRIP]","[Base_Tarjetas].[SEGMENTO_DESCRIP].&amp;[" &amp; $C$6 &amp; "]",
"[Base_Tarjetas].[SITUACION]","[Base_Tarjetas].[SITUACION].&amp;[" &amp; $C76 &amp; "]",
"[Base_Tarjetas].[TIPO]","[Base_Tarjetas].[TIPO].&amp;[" &amp; $C$1 &amp; "]")/1000,
0)</f>
        <v>0</v>
      </c>
      <c r="G76" s="8">
        <f>IFERROR(
GETPIVOTDATA("[Base_Tarjetas].[Importe]",TDinamica_R!$A$3,
"[Base_Tarjetas].[PERIODO]","[Base_Tarjetas].[PERIODO].&amp;[" &amp; TEXT(G$6,"yyyymm") &amp; "]",
"[Base_Tarjetas].[Metrica]","[Base_Tarjetas].[Metrica].&amp;[" &amp; $A76 &amp; "]",
"[Base_Tarjetas].[SEGMENTO_DESCRIP]","[Base_Tarjetas].[SEGMENTO_DESCRIP].&amp;[" &amp; $C$6 &amp; "]",
"[Base_Tarjetas].[SITUACION]","[Base_Tarjetas].[SITUACION].&amp;[" &amp; $C76 &amp; "]",
"[Base_Tarjetas].[TIPO]","[Base_Tarjetas].[TIPO].&amp;[" &amp; $C$1 &amp; "]")/1000,
0)</f>
        <v>0</v>
      </c>
      <c r="H76" s="8">
        <f>IFERROR(
GETPIVOTDATA("[Base_Tarjetas].[Importe]",TDinamica_R!$A$3,
"[Base_Tarjetas].[PERIODO]","[Base_Tarjetas].[PERIODO].&amp;[" &amp; TEXT(H$6,"yyyymm") &amp; "]",
"[Base_Tarjetas].[Metrica]","[Base_Tarjetas].[Metrica].&amp;[" &amp; $A76 &amp; "]",
"[Base_Tarjetas].[SEGMENTO_DESCRIP]","[Base_Tarjetas].[SEGMENTO_DESCRIP].&amp;[" &amp; $C$6 &amp; "]",
"[Base_Tarjetas].[SITUACION]","[Base_Tarjetas].[SITUACION].&amp;[" &amp; $C76 &amp; "]",
"[Base_Tarjetas].[TIPO]","[Base_Tarjetas].[TIPO].&amp;[" &amp; $C$1 &amp; "]")/1000,
0)</f>
        <v>0</v>
      </c>
      <c r="I76" s="8">
        <f>IFERROR(
GETPIVOTDATA("[Base_Tarjetas].[Importe]",TDinamica_R!$A$3,
"[Base_Tarjetas].[PERIODO]","[Base_Tarjetas].[PERIODO].&amp;[" &amp; TEXT(I$6,"yyyymm") &amp; "]",
"[Base_Tarjetas].[Metrica]","[Base_Tarjetas].[Metrica].&amp;[" &amp; $A76 &amp; "]",
"[Base_Tarjetas].[SEGMENTO_DESCRIP]","[Base_Tarjetas].[SEGMENTO_DESCRIP].&amp;[" &amp; $C$6 &amp; "]",
"[Base_Tarjetas].[SITUACION]","[Base_Tarjetas].[SITUACION].&amp;[" &amp; $C76 &amp; "]",
"[Base_Tarjetas].[TIPO]","[Base_Tarjetas].[TIPO].&amp;[" &amp; $C$1 &amp; "]")/1000,
0)</f>
        <v>0</v>
      </c>
      <c r="J76" s="8">
        <f>IFERROR(
GETPIVOTDATA("[Base_Tarjetas].[Importe]",TDinamica_R!$A$3,
"[Base_Tarjetas].[PERIODO]","[Base_Tarjetas].[PERIODO].&amp;[" &amp; TEXT(J$6,"yyyymm") &amp; "]",
"[Base_Tarjetas].[Metrica]","[Base_Tarjetas].[Metrica].&amp;[" &amp; $A76 &amp; "]",
"[Base_Tarjetas].[SEGMENTO_DESCRIP]","[Base_Tarjetas].[SEGMENTO_DESCRIP].&amp;[" &amp; $C$6 &amp; "]",
"[Base_Tarjetas].[SITUACION]","[Base_Tarjetas].[SITUACION].&amp;[" &amp; $C76 &amp; "]",
"[Base_Tarjetas].[TIPO]","[Base_Tarjetas].[TIPO].&amp;[" &amp; $C$1 &amp; "]")/1000,
0)</f>
        <v>0</v>
      </c>
      <c r="K76" s="8">
        <f>IFERROR(
GETPIVOTDATA("[Base_Tarjetas].[Importe]",TDinamica_R!$A$3,
"[Base_Tarjetas].[PERIODO]","[Base_Tarjetas].[PERIODO].&amp;[" &amp; TEXT(K$6,"yyyymm") &amp; "]",
"[Base_Tarjetas].[Metrica]","[Base_Tarjetas].[Metrica].&amp;[" &amp; $A76 &amp; "]",
"[Base_Tarjetas].[SEGMENTO_DESCRIP]","[Base_Tarjetas].[SEGMENTO_DESCRIP].&amp;[" &amp; $C$6 &amp; "]",
"[Base_Tarjetas].[SITUACION]","[Base_Tarjetas].[SITUACION].&amp;[" &amp; $C76 &amp; "]",
"[Base_Tarjetas].[TIPO]","[Base_Tarjetas].[TIPO].&amp;[" &amp; $C$1 &amp; "]")/1000,
0)</f>
        <v>0</v>
      </c>
      <c r="L76" s="8">
        <f>IFERROR(
GETPIVOTDATA("[Base_Tarjetas].[Importe]",TDinamica_R!$A$3,
"[Base_Tarjetas].[PERIODO]","[Base_Tarjetas].[PERIODO].&amp;[" &amp; TEXT(L$6,"yyyymm") &amp; "]",
"[Base_Tarjetas].[Metrica]","[Base_Tarjetas].[Metrica].&amp;[" &amp; $A76 &amp; "]",
"[Base_Tarjetas].[SEGMENTO_DESCRIP]","[Base_Tarjetas].[SEGMENTO_DESCRIP].&amp;[" &amp; $C$6 &amp; "]",
"[Base_Tarjetas].[SITUACION]","[Base_Tarjetas].[SITUACION].&amp;[" &amp; $C76 &amp; "]",
"[Base_Tarjetas].[TIPO]","[Base_Tarjetas].[TIPO].&amp;[" &amp; $C$1 &amp; "]")/1000,
0)</f>
        <v>0</v>
      </c>
      <c r="M76" s="8">
        <f>IFERROR(
GETPIVOTDATA("[Base_Tarjetas].[Importe]",TDinamica_R!$A$3,
"[Base_Tarjetas].[PERIODO]","[Base_Tarjetas].[PERIODO].&amp;[" &amp; TEXT(M$6,"yyyymm") &amp; "]",
"[Base_Tarjetas].[Metrica]","[Base_Tarjetas].[Metrica].&amp;[" &amp; $A76 &amp; "]",
"[Base_Tarjetas].[SEGMENTO_DESCRIP]","[Base_Tarjetas].[SEGMENTO_DESCRIP].&amp;[" &amp; $C$6 &amp; "]",
"[Base_Tarjetas].[SITUACION]","[Base_Tarjetas].[SITUACION].&amp;[" &amp; $C76 &amp; "]",
"[Base_Tarjetas].[TIPO]","[Base_Tarjetas].[TIPO].&amp;[" &amp; $C$1 &amp; "]")/1000,
0)</f>
        <v>0</v>
      </c>
      <c r="N76" s="8">
        <f>IFERROR(
GETPIVOTDATA("[Base_Tarjetas].[Importe]",TDinamica_R!$A$3,
"[Base_Tarjetas].[PERIODO]","[Base_Tarjetas].[PERIODO].&amp;[" &amp; TEXT(N$6,"yyyymm") &amp; "]",
"[Base_Tarjetas].[Metrica]","[Base_Tarjetas].[Metrica].&amp;[" &amp; $A76 &amp; "]",
"[Base_Tarjetas].[SEGMENTO_DESCRIP]","[Base_Tarjetas].[SEGMENTO_DESCRIP].&amp;[" &amp; $C$6 &amp; "]",
"[Base_Tarjetas].[SITUACION]","[Base_Tarjetas].[SITUACION].&amp;[" &amp; $C76 &amp; "]",
"[Base_Tarjetas].[TIPO]","[Base_Tarjetas].[TIPO].&amp;[" &amp; $C$1 &amp; "]")/1000,
0)</f>
        <v>0</v>
      </c>
      <c r="O76" s="8">
        <f>IFERROR(
GETPIVOTDATA("[Base_Tarjetas].[Importe]",TDinamica_R!$A$3,
"[Base_Tarjetas].[PERIODO]","[Base_Tarjetas].[PERIODO].&amp;[" &amp; TEXT(O$6,"yyyymm") &amp; "]",
"[Base_Tarjetas].[Metrica]","[Base_Tarjetas].[Metrica].&amp;[" &amp; $A76 &amp; "]",
"[Base_Tarjetas].[SEGMENTO_DESCRIP]","[Base_Tarjetas].[SEGMENTO_DESCRIP].&amp;[" &amp; $C$6 &amp; "]",
"[Base_Tarjetas].[SITUACION]","[Base_Tarjetas].[SITUACION].&amp;[" &amp; $C76 &amp; "]",
"[Base_Tarjetas].[TIPO]","[Base_Tarjetas].[TIPO].&amp;[" &amp; $C$1 &amp; "]")/1000,
0)</f>
        <v>0</v>
      </c>
      <c r="P76" s="8">
        <f>IFERROR(
GETPIVOTDATA("[Base_Tarjetas].[Importe]",TDinamica_R!$A$3,
"[Base_Tarjetas].[PERIODO]","[Base_Tarjetas].[PERIODO].&amp;[" &amp; TEXT(P$6,"yyyymm") &amp; "]",
"[Base_Tarjetas].[Metrica]","[Base_Tarjetas].[Metrica].&amp;[" &amp; $A76 &amp; "]",
"[Base_Tarjetas].[SEGMENTO_DESCRIP]","[Base_Tarjetas].[SEGMENTO_DESCRIP].&amp;[" &amp; $C$6 &amp; "]",
"[Base_Tarjetas].[SITUACION]","[Base_Tarjetas].[SITUACION].&amp;[" &amp; $C76 &amp; "]",
"[Base_Tarjetas].[TIPO]","[Base_Tarjetas].[TIPO].&amp;[" &amp; $C$1 &amp; "]")/1000,
0)</f>
        <v>0</v>
      </c>
      <c r="Q76" s="8">
        <f>IFERROR(
GETPIVOTDATA("[Base_Tarjetas].[Importe]",TDinamica_R!$A$3,
"[Base_Tarjetas].[PERIODO]","[Base_Tarjetas].[PERIODO].&amp;[" &amp; TEXT(Q$6,"yyyymm") &amp; "]",
"[Base_Tarjetas].[Metrica]","[Base_Tarjetas].[Metrica].&amp;[" &amp; $A76 &amp; "]",
"[Base_Tarjetas].[SEGMENTO_DESCRIP]","[Base_Tarjetas].[SEGMENTO_DESCRIP].&amp;[" &amp; $C$6 &amp; "]",
"[Base_Tarjetas].[SITUACION]","[Base_Tarjetas].[SITUACION].&amp;[" &amp; $C76 &amp; "]",
"[Base_Tarjetas].[TIPO]","[Base_Tarjetas].[TIPO].&amp;[" &amp; $C$1 &amp; "]")/1000,
0)</f>
        <v>0</v>
      </c>
      <c r="R76" s="8">
        <f>IFERROR(
GETPIVOTDATA("[Base_Tarjetas].[Importe]",TDinamica_R!$A$3,
"[Base_Tarjetas].[PERIODO]","[Base_Tarjetas].[PERIODO].&amp;[" &amp; TEXT(R$6,"yyyymm") &amp; "]",
"[Base_Tarjetas].[Metrica]","[Base_Tarjetas].[Metrica].&amp;[" &amp; $A76 &amp; "]",
"[Base_Tarjetas].[SEGMENTO_DESCRIP]","[Base_Tarjetas].[SEGMENTO_DESCRIP].&amp;[" &amp; $C$6 &amp; "]",
"[Base_Tarjetas].[SITUACION]","[Base_Tarjetas].[SITUACION].&amp;[" &amp; $C76 &amp; "]",
"[Base_Tarjetas].[TIPO]","[Base_Tarjetas].[TIPO].&amp;[" &amp; $C$1 &amp; "]")/1000,
0)</f>
        <v>0</v>
      </c>
      <c r="S76" s="8">
        <f>IFERROR(
GETPIVOTDATA("[Base_Tarjetas].[Importe]",TDinamica_R!$A$3,
"[Base_Tarjetas].[PERIODO]","[Base_Tarjetas].[PERIODO].&amp;[" &amp; TEXT(S$6,"yyyymm") &amp; "]",
"[Base_Tarjetas].[Metrica]","[Base_Tarjetas].[Metrica].&amp;[" &amp; $A76 &amp; "]",
"[Base_Tarjetas].[SEGMENTO_DESCRIP]","[Base_Tarjetas].[SEGMENTO_DESCRIP].&amp;[" &amp; $C$6 &amp; "]",
"[Base_Tarjetas].[SITUACION]","[Base_Tarjetas].[SITUACION].&amp;[" &amp; $C76 &amp; "]",
"[Base_Tarjetas].[TIPO]","[Base_Tarjetas].[TIPO].&amp;[" &amp; $C$1 &amp; "]")/1000,
0)</f>
        <v>0</v>
      </c>
      <c r="T76" s="8">
        <f>IFERROR(
GETPIVOTDATA("[Base_Tarjetas].[Importe]",TDinamica_R!$A$3,
"[Base_Tarjetas].[PERIODO]","[Base_Tarjetas].[PERIODO].&amp;[" &amp; TEXT(T$6,"yyyymm") &amp; "]",
"[Base_Tarjetas].[Metrica]","[Base_Tarjetas].[Metrica].&amp;[" &amp; $A76 &amp; "]",
"[Base_Tarjetas].[SEGMENTO_DESCRIP]","[Base_Tarjetas].[SEGMENTO_DESCRIP].&amp;[" &amp; $C$6 &amp; "]",
"[Base_Tarjetas].[SITUACION]","[Base_Tarjetas].[SITUACION].&amp;[" &amp; $C76 &amp; "]",
"[Base_Tarjetas].[TIPO]","[Base_Tarjetas].[TIPO].&amp;[" &amp; $C$1 &amp; "]")/1000,
0)</f>
        <v>0</v>
      </c>
      <c r="U76" s="8">
        <f>IFERROR(
GETPIVOTDATA("[Base_Tarjetas].[Importe]",TDinamica_R!$A$3,
"[Base_Tarjetas].[PERIODO]","[Base_Tarjetas].[PERIODO].&amp;[" &amp; TEXT(U$6,"yyyymm") &amp; "]",
"[Base_Tarjetas].[Metrica]","[Base_Tarjetas].[Metrica].&amp;[" &amp; $A76 &amp; "]",
"[Base_Tarjetas].[SEGMENTO_DESCRIP]","[Base_Tarjetas].[SEGMENTO_DESCRIP].&amp;[" &amp; $C$6 &amp; "]",
"[Base_Tarjetas].[SITUACION]","[Base_Tarjetas].[SITUACION].&amp;[" &amp; $C76 &amp; "]",
"[Base_Tarjetas].[TIPO]","[Base_Tarjetas].[TIPO].&amp;[" &amp; $C$1 &amp; "]")/1000,
0)</f>
        <v>0</v>
      </c>
      <c r="V76" s="8">
        <f>IFERROR(
GETPIVOTDATA("[Base_Tarjetas].[Importe]",TDinamica_R!$A$3,
"[Base_Tarjetas].[PERIODO]","[Base_Tarjetas].[PERIODO].&amp;[" &amp; TEXT(V$6,"yyyymm") &amp; "]",
"[Base_Tarjetas].[Metrica]","[Base_Tarjetas].[Metrica].&amp;[" &amp; $A76 &amp; "]",
"[Base_Tarjetas].[SEGMENTO_DESCRIP]","[Base_Tarjetas].[SEGMENTO_DESCRIP].&amp;[" &amp; $C$6 &amp; "]",
"[Base_Tarjetas].[SITUACION]","[Base_Tarjetas].[SITUACION].&amp;[" &amp; $C76 &amp; "]",
"[Base_Tarjetas].[TIPO]","[Base_Tarjetas].[TIPO].&amp;[" &amp; $C$1 &amp; "]")/1000,
0)</f>
        <v>0</v>
      </c>
      <c r="W76" s="8">
        <f>IFERROR(
GETPIVOTDATA("[Base_Tarjetas].[Importe]",TDinamica_R!$A$3,
"[Base_Tarjetas].[PERIODO]","[Base_Tarjetas].[PERIODO].&amp;[" &amp; TEXT(W$6,"yyyymm") &amp; "]",
"[Base_Tarjetas].[Metrica]","[Base_Tarjetas].[Metrica].&amp;[" &amp; $A76 &amp; "]",
"[Base_Tarjetas].[SEGMENTO_DESCRIP]","[Base_Tarjetas].[SEGMENTO_DESCRIP].&amp;[" &amp; $C$6 &amp; "]",
"[Base_Tarjetas].[SITUACION]","[Base_Tarjetas].[SITUACION].&amp;[" &amp; $C76 &amp; "]",
"[Base_Tarjetas].[TIPO]","[Base_Tarjetas].[TIPO].&amp;[" &amp; $C$1 &amp; "]")/1000,
0)</f>
        <v>0</v>
      </c>
      <c r="X76" s="8">
        <f>IFERROR(
GETPIVOTDATA("[Base_Tarjetas].[Importe]",TDinamica_R!$A$3,
"[Base_Tarjetas].[PERIODO]","[Base_Tarjetas].[PERIODO].&amp;[" &amp; TEXT(X$6,"yyyymm") &amp; "]",
"[Base_Tarjetas].[Metrica]","[Base_Tarjetas].[Metrica].&amp;[" &amp; $A76 &amp; "]",
"[Base_Tarjetas].[SEGMENTO_DESCRIP]","[Base_Tarjetas].[SEGMENTO_DESCRIP].&amp;[" &amp; $C$6 &amp; "]",
"[Base_Tarjetas].[SITUACION]","[Base_Tarjetas].[SITUACION].&amp;[" &amp; $C76 &amp; "]",
"[Base_Tarjetas].[TIPO]","[Base_Tarjetas].[TIPO].&amp;[" &amp; $C$1 &amp; "]")/1000,
0)</f>
        <v>0</v>
      </c>
      <c r="Y76" s="8">
        <f>IFERROR(
GETPIVOTDATA("[Base_Tarjetas].[Importe]",TDinamica_R!$A$3,
"[Base_Tarjetas].[PERIODO]","[Base_Tarjetas].[PERIODO].&amp;[" &amp; TEXT(Y$6,"yyyymm") &amp; "]",
"[Base_Tarjetas].[Metrica]","[Base_Tarjetas].[Metrica].&amp;[" &amp; $A76 &amp; "]",
"[Base_Tarjetas].[SEGMENTO_DESCRIP]","[Base_Tarjetas].[SEGMENTO_DESCRIP].&amp;[" &amp; $C$6 &amp; "]",
"[Base_Tarjetas].[SITUACION]","[Base_Tarjetas].[SITUACION].&amp;[" &amp; $C76 &amp; "]",
"[Base_Tarjetas].[TIPO]","[Base_Tarjetas].[TIPO].&amp;[" &amp; $C$1 &amp; "]")/1000,
0)</f>
        <v>0</v>
      </c>
      <c r="Z76" s="8">
        <f>IFERROR(
GETPIVOTDATA("[Base_Tarjetas].[Importe]",TDinamica_R!$A$3,
"[Base_Tarjetas].[PERIODO]","[Base_Tarjetas].[PERIODO].&amp;[" &amp; TEXT(Z$6,"yyyymm") &amp; "]",
"[Base_Tarjetas].[Metrica]","[Base_Tarjetas].[Metrica].&amp;[" &amp; $A76 &amp; "]",
"[Base_Tarjetas].[SEGMENTO_DESCRIP]","[Base_Tarjetas].[SEGMENTO_DESCRIP].&amp;[" &amp; $C$6 &amp; "]",
"[Base_Tarjetas].[SITUACION]","[Base_Tarjetas].[SITUACION].&amp;[" &amp; $C76 &amp; "]",
"[Base_Tarjetas].[TIPO]","[Base_Tarjetas].[TIPO].&amp;[" &amp; $C$1 &amp; "]")/1000,
0)</f>
        <v>0</v>
      </c>
      <c r="AA76" s="8">
        <f>IFERROR(
GETPIVOTDATA("[Base_Tarjetas].[Importe]",TDinamica_R!$A$3,
"[Base_Tarjetas].[PERIODO]","[Base_Tarjetas].[PERIODO].&amp;[" &amp; TEXT(AA$6,"yyyymm") &amp; "]",
"[Base_Tarjetas].[Metrica]","[Base_Tarjetas].[Metrica].&amp;[" &amp; $A76 &amp; "]",
"[Base_Tarjetas].[SEGMENTO_DESCRIP]","[Base_Tarjetas].[SEGMENTO_DESCRIP].&amp;[" &amp; $C$6 &amp; "]",
"[Base_Tarjetas].[SITUACION]","[Base_Tarjetas].[SITUACION].&amp;[" &amp; $C76 &amp; "]",
"[Base_Tarjetas].[TIPO]","[Base_Tarjetas].[TIPO].&amp;[" &amp; $C$1 &amp; "]")/1000,
0)</f>
        <v>0</v>
      </c>
      <c r="AB76" s="8">
        <f>IFERROR(
GETPIVOTDATA("[Base_Tarjetas].[Importe]",TDinamica_R!$A$3,
"[Base_Tarjetas].[PERIODO]","[Base_Tarjetas].[PERIODO].&amp;[" &amp; TEXT(AB$6,"yyyymm") &amp; "]",
"[Base_Tarjetas].[Metrica]","[Base_Tarjetas].[Metrica].&amp;[" &amp; $A76 &amp; "]",
"[Base_Tarjetas].[SEGMENTO_DESCRIP]","[Base_Tarjetas].[SEGMENTO_DESCRIP].&amp;[" &amp; $C$6 &amp; "]",
"[Base_Tarjetas].[SITUACION]","[Base_Tarjetas].[SITUACION].&amp;[" &amp; $C76 &amp; "]",
"[Base_Tarjetas].[TIPO]","[Base_Tarjetas].[TIPO].&amp;[" &amp; $C$1 &amp; "]")/1000,
0)</f>
        <v>0</v>
      </c>
      <c r="AC76" s="8">
        <f>IFERROR(
GETPIVOTDATA("[Base_Tarjetas].[Importe]",TDinamica_R!$A$3,
"[Base_Tarjetas].[PERIODO]","[Base_Tarjetas].[PERIODO].&amp;[" &amp; TEXT(AC$6,"yyyymm") &amp; "]",
"[Base_Tarjetas].[Metrica]","[Base_Tarjetas].[Metrica].&amp;[" &amp; $A76 &amp; "]",
"[Base_Tarjetas].[SEGMENTO_DESCRIP]","[Base_Tarjetas].[SEGMENTO_DESCRIP].&amp;[" &amp; $C$6 &amp; "]",
"[Base_Tarjetas].[SITUACION]","[Base_Tarjetas].[SITUACION].&amp;[" &amp; $C76 &amp; "]",
"[Base_Tarjetas].[TIPO]","[Base_Tarjetas].[TIPO].&amp;[" &amp; $C$1 &amp; "]")/1000,
0)</f>
        <v>0</v>
      </c>
      <c r="AD76" s="8">
        <f>IFERROR(
GETPIVOTDATA("[Base_Tarjetas].[Importe]",TDinamica_R!$A$3,
"[Base_Tarjetas].[PERIODO]","[Base_Tarjetas].[PERIODO].&amp;[" &amp; TEXT(AD$6,"yyyymm") &amp; "]",
"[Base_Tarjetas].[Metrica]","[Base_Tarjetas].[Metrica].&amp;[" &amp; $A76 &amp; "]",
"[Base_Tarjetas].[SEGMENTO_DESCRIP]","[Base_Tarjetas].[SEGMENTO_DESCRIP].&amp;[" &amp; $C$6 &amp; "]",
"[Base_Tarjetas].[SITUACION]","[Base_Tarjetas].[SITUACION].&amp;[" &amp; $C76 &amp; "]",
"[Base_Tarjetas].[TIPO]","[Base_Tarjetas].[TIPO].&amp;[" &amp; $C$1 &amp; "]")/1000,
0)</f>
        <v>0</v>
      </c>
      <c r="AE76" s="8">
        <f>IFERROR(
GETPIVOTDATA("[Base_Tarjetas].[Importe]",TDinamica_R!$A$3,
"[Base_Tarjetas].[PERIODO]","[Base_Tarjetas].[PERIODO].&amp;[" &amp; TEXT(AE$6,"yyyymm") &amp; "]",
"[Base_Tarjetas].[Metrica]","[Base_Tarjetas].[Metrica].&amp;[" &amp; $A76 &amp; "]",
"[Base_Tarjetas].[SEGMENTO_DESCRIP]","[Base_Tarjetas].[SEGMENTO_DESCRIP].&amp;[" &amp; $C$6 &amp; "]",
"[Base_Tarjetas].[SITUACION]","[Base_Tarjetas].[SITUACION].&amp;[" &amp; $C76 &amp; "]",
"[Base_Tarjetas].[TIPO]","[Base_Tarjetas].[TIPO].&amp;[" &amp; $C$1 &amp; "]")/1000,
0)</f>
        <v>0</v>
      </c>
      <c r="AF76" s="8">
        <f>IFERROR(
GETPIVOTDATA("[Base_Tarjetas].[Importe]",TDinamica_R!$A$3,
"[Base_Tarjetas].[PERIODO]","[Base_Tarjetas].[PERIODO].&amp;[" &amp; TEXT(AF$6,"yyyymm") &amp; "]",
"[Base_Tarjetas].[Metrica]","[Base_Tarjetas].[Metrica].&amp;[" &amp; $A76 &amp; "]",
"[Base_Tarjetas].[SEGMENTO_DESCRIP]","[Base_Tarjetas].[SEGMENTO_DESCRIP].&amp;[" &amp; $C$6 &amp; "]",
"[Base_Tarjetas].[SITUACION]","[Base_Tarjetas].[SITUACION].&amp;[" &amp; $C76 &amp; "]",
"[Base_Tarjetas].[TIPO]","[Base_Tarjetas].[TIPO].&amp;[" &amp; $C$1 &amp; "]")/1000,
0)</f>
        <v>0</v>
      </c>
      <c r="AG76" s="8">
        <f>IFERROR(
GETPIVOTDATA("[Base_Tarjetas].[Importe]",TDinamica_R!$A$3,
"[Base_Tarjetas].[PERIODO]","[Base_Tarjetas].[PERIODO].&amp;[" &amp; TEXT(AG$6,"yyyymm") &amp; "]",
"[Base_Tarjetas].[Metrica]","[Base_Tarjetas].[Metrica].&amp;[" &amp; $A76 &amp; "]",
"[Base_Tarjetas].[SEGMENTO_DESCRIP]","[Base_Tarjetas].[SEGMENTO_DESCRIP].&amp;[" &amp; $C$6 &amp; "]",
"[Base_Tarjetas].[SITUACION]","[Base_Tarjetas].[SITUACION].&amp;[" &amp; $C76 &amp; "]",
"[Base_Tarjetas].[TIPO]","[Base_Tarjetas].[TIPO].&amp;[" &amp; $C$1 &amp; "]")/1000,
0)</f>
        <v>0</v>
      </c>
      <c r="AH76" s="8">
        <f>IFERROR(
GETPIVOTDATA("[Base_Tarjetas].[Importe]",TDinamica_R!$A$3,
"[Base_Tarjetas].[PERIODO]","[Base_Tarjetas].[PERIODO].&amp;[" &amp; TEXT(AH$6,"yyyymm") &amp; "]",
"[Base_Tarjetas].[Metrica]","[Base_Tarjetas].[Metrica].&amp;[" &amp; $A76 &amp; "]",
"[Base_Tarjetas].[SEGMENTO_DESCRIP]","[Base_Tarjetas].[SEGMENTO_DESCRIP].&amp;[" &amp; $C$6 &amp; "]",
"[Base_Tarjetas].[SITUACION]","[Base_Tarjetas].[SITUACION].&amp;[" &amp; $C76 &amp; "]",
"[Base_Tarjetas].[TIPO]","[Base_Tarjetas].[TIPO].&amp;[" &amp; $C$1 &amp; "]")/1000,
0)</f>
        <v>0</v>
      </c>
      <c r="AI76" s="8">
        <f>IFERROR(
GETPIVOTDATA("[Base_Tarjetas].[Importe]",TDinamica_R!$A$3,
"[Base_Tarjetas].[PERIODO]","[Base_Tarjetas].[PERIODO].&amp;[" &amp; TEXT(AI$6,"yyyymm") &amp; "]",
"[Base_Tarjetas].[Metrica]","[Base_Tarjetas].[Metrica].&amp;[" &amp; $A76 &amp; "]",
"[Base_Tarjetas].[SEGMENTO_DESCRIP]","[Base_Tarjetas].[SEGMENTO_DESCRIP].&amp;[" &amp; $C$6 &amp; "]",
"[Base_Tarjetas].[SITUACION]","[Base_Tarjetas].[SITUACION].&amp;[" &amp; $C76 &amp; "]",
"[Base_Tarjetas].[TIPO]","[Base_Tarjetas].[TIPO].&amp;[" &amp; $C$1 &amp; "]")/1000,
0)</f>
        <v>0</v>
      </c>
      <c r="AJ76" s="8">
        <f>IFERROR(
GETPIVOTDATA("[Base_Tarjetas].[Importe]",TDinamica_R!$A$3,
"[Base_Tarjetas].[PERIODO]","[Base_Tarjetas].[PERIODO].&amp;[" &amp; TEXT(AJ$6,"yyyymm") &amp; "]",
"[Base_Tarjetas].[Metrica]","[Base_Tarjetas].[Metrica].&amp;[" &amp; $A76 &amp; "]",
"[Base_Tarjetas].[SEGMENTO_DESCRIP]","[Base_Tarjetas].[SEGMENTO_DESCRIP].&amp;[" &amp; $C$6 &amp; "]",
"[Base_Tarjetas].[SITUACION]","[Base_Tarjetas].[SITUACION].&amp;[" &amp; $C76 &amp; "]",
"[Base_Tarjetas].[TIPO]","[Base_Tarjetas].[TIPO].&amp;[" &amp; $C$1 &amp; "]")/1000,
0)</f>
        <v>0</v>
      </c>
      <c r="AK76" s="8">
        <f>IFERROR(
GETPIVOTDATA("[Base_Tarjetas].[Importe]",TDinamica_R!$A$3,
"[Base_Tarjetas].[PERIODO]","[Base_Tarjetas].[PERIODO].&amp;[" &amp; TEXT(AK$6,"yyyymm") &amp; "]",
"[Base_Tarjetas].[Metrica]","[Base_Tarjetas].[Metrica].&amp;[" &amp; $A76 &amp; "]",
"[Base_Tarjetas].[SEGMENTO_DESCRIP]","[Base_Tarjetas].[SEGMENTO_DESCRIP].&amp;[" &amp; $C$6 &amp; "]",
"[Base_Tarjetas].[SITUACION]","[Base_Tarjetas].[SITUACION].&amp;[" &amp; $C76 &amp; "]",
"[Base_Tarjetas].[TIPO]","[Base_Tarjetas].[TIPO].&amp;[" &amp; $C$1 &amp; "]")/1000,
0)</f>
        <v>0</v>
      </c>
      <c r="AL76" s="8">
        <f>IFERROR(
GETPIVOTDATA("[Base_Tarjetas].[Importe]",TDinamica_R!$A$3,
"[Base_Tarjetas].[PERIODO]","[Base_Tarjetas].[PERIODO].&amp;[" &amp; TEXT(AL$6,"yyyymm") &amp; "]",
"[Base_Tarjetas].[Metrica]","[Base_Tarjetas].[Metrica].&amp;[" &amp; $A76 &amp; "]",
"[Base_Tarjetas].[SEGMENTO_DESCRIP]","[Base_Tarjetas].[SEGMENTO_DESCRIP].&amp;[" &amp; $C$6 &amp; "]",
"[Base_Tarjetas].[SITUACION]","[Base_Tarjetas].[SITUACION].&amp;[" &amp; $C76 &amp; "]",
"[Base_Tarjetas].[TIPO]","[Base_Tarjetas].[TIPO].&amp;[" &amp; $C$1 &amp; "]")/1000,
0)</f>
        <v>0</v>
      </c>
      <c r="AM76" s="8">
        <f>IFERROR(
GETPIVOTDATA("[Base_Tarjetas].[Importe]",TDinamica_R!$A$3,
"[Base_Tarjetas].[PERIODO]","[Base_Tarjetas].[PERIODO].&amp;[" &amp; TEXT(AM$6,"yyyymm") &amp; "]",
"[Base_Tarjetas].[Metrica]","[Base_Tarjetas].[Metrica].&amp;[" &amp; $A76 &amp; "]",
"[Base_Tarjetas].[SEGMENTO_DESCRIP]","[Base_Tarjetas].[SEGMENTO_DESCRIP].&amp;[" &amp; $C$6 &amp; "]",
"[Base_Tarjetas].[SITUACION]","[Base_Tarjetas].[SITUACION].&amp;[" &amp; $C76 &amp; "]",
"[Base_Tarjetas].[TIPO]","[Base_Tarjetas].[TIPO].&amp;[" &amp; $C$1 &amp; "]")/1000,
0)</f>
        <v>0</v>
      </c>
      <c r="AN76" s="8">
        <f>IFERROR(
GETPIVOTDATA("[Base_Tarjetas].[Importe]",TDinamica_R!$A$3,
"[Base_Tarjetas].[PERIODO]","[Base_Tarjetas].[PERIODO].&amp;[" &amp; TEXT(AN$6,"yyyymm") &amp; "]",
"[Base_Tarjetas].[Metrica]","[Base_Tarjetas].[Metrica].&amp;[" &amp; $A76 &amp; "]",
"[Base_Tarjetas].[SEGMENTO_DESCRIP]","[Base_Tarjetas].[SEGMENTO_DESCRIP].&amp;[" &amp; $C$6 &amp; "]",
"[Base_Tarjetas].[SITUACION]","[Base_Tarjetas].[SITUACION].&amp;[" &amp; $C76 &amp; "]",
"[Base_Tarjetas].[TIPO]","[Base_Tarjetas].[TIPO].&amp;[" &amp; $C$1 &amp; "]")/1000,
0)</f>
        <v>0</v>
      </c>
      <c r="AO76" s="8">
        <f>IFERROR(
GETPIVOTDATA("[Base_Tarjetas].[Importe]",TDinamica_R!$A$3,
"[Base_Tarjetas].[PERIODO]","[Base_Tarjetas].[PERIODO].&amp;[" &amp; TEXT(AO$6,"yyyymm") &amp; "]",
"[Base_Tarjetas].[Metrica]","[Base_Tarjetas].[Metrica].&amp;[" &amp; $A76 &amp; "]",
"[Base_Tarjetas].[SEGMENTO_DESCRIP]","[Base_Tarjetas].[SEGMENTO_DESCRIP].&amp;[" &amp; $C$6 &amp; "]",
"[Base_Tarjetas].[SITUACION]","[Base_Tarjetas].[SITUACION].&amp;[" &amp; $C76 &amp; "]",
"[Base_Tarjetas].[TIPO]","[Base_Tarjetas].[TIPO].&amp;[" &amp; $C$1 &amp; "]")/1000,
0)</f>
        <v>0</v>
      </c>
      <c r="AP76" s="8">
        <f>IFERROR(
GETPIVOTDATA("[Base_Tarjetas].[Importe]",TDinamica_R!$A$3,
"[Base_Tarjetas].[PERIODO]","[Base_Tarjetas].[PERIODO].&amp;[" &amp; TEXT(AP$6,"yyyymm") &amp; "]",
"[Base_Tarjetas].[Metrica]","[Base_Tarjetas].[Metrica].&amp;[" &amp; $A76 &amp; "]",
"[Base_Tarjetas].[SEGMENTO_DESCRIP]","[Base_Tarjetas].[SEGMENTO_DESCRIP].&amp;[" &amp; $C$6 &amp; "]",
"[Base_Tarjetas].[SITUACION]","[Base_Tarjetas].[SITUACION].&amp;[" &amp; $C76 &amp; "]",
"[Base_Tarjetas].[TIPO]","[Base_Tarjetas].[TIPO].&amp;[" &amp; $C$1 &amp; "]")/1000,
0)</f>
        <v>0</v>
      </c>
      <c r="AQ76" s="8">
        <f>IFERROR(
GETPIVOTDATA("[Base_Tarjetas].[Importe]",TDinamica_R!$A$3,
"[Base_Tarjetas].[PERIODO]","[Base_Tarjetas].[PERIODO].&amp;[" &amp; TEXT(AQ$6,"yyyymm") &amp; "]",
"[Base_Tarjetas].[Metrica]","[Base_Tarjetas].[Metrica].&amp;[" &amp; $A76 &amp; "]",
"[Base_Tarjetas].[SEGMENTO_DESCRIP]","[Base_Tarjetas].[SEGMENTO_DESCRIP].&amp;[" &amp; $C$6 &amp; "]",
"[Base_Tarjetas].[SITUACION]","[Base_Tarjetas].[SITUACION].&amp;[" &amp; $C76 &amp; "]",
"[Base_Tarjetas].[TIPO]","[Base_Tarjetas].[TIPO].&amp;[" &amp; $C$1 &amp; "]")/1000,
0)</f>
        <v>0</v>
      </c>
      <c r="AR76" s="8">
        <f>IFERROR(
GETPIVOTDATA("[Base_Tarjetas].[Importe]",TDinamica_R!$A$3,
"[Base_Tarjetas].[PERIODO]","[Base_Tarjetas].[PERIODO].&amp;[" &amp; TEXT(AR$6,"yyyymm") &amp; "]",
"[Base_Tarjetas].[Metrica]","[Base_Tarjetas].[Metrica].&amp;[" &amp; $A76 &amp; "]",
"[Base_Tarjetas].[SEGMENTO_DESCRIP]","[Base_Tarjetas].[SEGMENTO_DESCRIP].&amp;[" &amp; $C$6 &amp; "]",
"[Base_Tarjetas].[SITUACION]","[Base_Tarjetas].[SITUACION].&amp;[" &amp; $C76 &amp; "]",
"[Base_Tarjetas].[TIPO]","[Base_Tarjetas].[TIPO].&amp;[" &amp; $C$1 &amp; "]")/1000,
0)</f>
        <v>0</v>
      </c>
      <c r="AS76" s="8">
        <f>IFERROR(
GETPIVOTDATA("[Base_Tarjetas].[Importe]",TDinamica_R!$A$3,
"[Base_Tarjetas].[PERIODO]","[Base_Tarjetas].[PERIODO].&amp;[" &amp; TEXT(AS$6,"yyyymm") &amp; "]",
"[Base_Tarjetas].[Metrica]","[Base_Tarjetas].[Metrica].&amp;[" &amp; $A76 &amp; "]",
"[Base_Tarjetas].[SEGMENTO_DESCRIP]","[Base_Tarjetas].[SEGMENTO_DESCRIP].&amp;[" &amp; $C$6 &amp; "]",
"[Base_Tarjetas].[SITUACION]","[Base_Tarjetas].[SITUACION].&amp;[" &amp; $C76 &amp; "]",
"[Base_Tarjetas].[TIPO]","[Base_Tarjetas].[TIPO].&amp;[" &amp; $C$1 &amp; "]")/1000,
0)</f>
        <v>0</v>
      </c>
      <c r="AT76" s="8">
        <f>IFERROR(
GETPIVOTDATA("[Base_Tarjetas].[Importe]",TDinamica_R!$A$3,
"[Base_Tarjetas].[PERIODO]","[Base_Tarjetas].[PERIODO].&amp;[" &amp; TEXT(AT$6,"yyyymm") &amp; "]",
"[Base_Tarjetas].[Metrica]","[Base_Tarjetas].[Metrica].&amp;[" &amp; $A76 &amp; "]",
"[Base_Tarjetas].[SEGMENTO_DESCRIP]","[Base_Tarjetas].[SEGMENTO_DESCRIP].&amp;[" &amp; $C$6 &amp; "]",
"[Base_Tarjetas].[SITUACION]","[Base_Tarjetas].[SITUACION].&amp;[" &amp; $C76 &amp; "]",
"[Base_Tarjetas].[TIPO]","[Base_Tarjetas].[TIPO].&amp;[" &amp; $C$1 &amp; "]")/1000,
0)</f>
        <v>0</v>
      </c>
      <c r="AU76" s="8">
        <f>IFERROR(
GETPIVOTDATA("[Base_Tarjetas].[Importe]",TDinamica_R!$A$3,
"[Base_Tarjetas].[PERIODO]","[Base_Tarjetas].[PERIODO].&amp;[" &amp; TEXT(AU$6,"yyyymm") &amp; "]",
"[Base_Tarjetas].[Metrica]","[Base_Tarjetas].[Metrica].&amp;[" &amp; $A76 &amp; "]",
"[Base_Tarjetas].[SEGMENTO_DESCRIP]","[Base_Tarjetas].[SEGMENTO_DESCRIP].&amp;[" &amp; $C$6 &amp; "]",
"[Base_Tarjetas].[SITUACION]","[Base_Tarjetas].[SITUACION].&amp;[" &amp; $C76 &amp; "]",
"[Base_Tarjetas].[TIPO]","[Base_Tarjetas].[TIPO].&amp;[" &amp; $C$1 &amp; "]")/1000,
0)</f>
        <v>0</v>
      </c>
      <c r="AV76" s="8">
        <f>IFERROR(
GETPIVOTDATA("[Base_Tarjetas].[Importe]",TDinamica_R!$A$3,
"[Base_Tarjetas].[PERIODO]","[Base_Tarjetas].[PERIODO].&amp;[" &amp; TEXT(AV$6,"yyyymm") &amp; "]",
"[Base_Tarjetas].[Metrica]","[Base_Tarjetas].[Metrica].&amp;[" &amp; $A76 &amp; "]",
"[Base_Tarjetas].[SEGMENTO_DESCRIP]","[Base_Tarjetas].[SEGMENTO_DESCRIP].&amp;[" &amp; $C$6 &amp; "]",
"[Base_Tarjetas].[SITUACION]","[Base_Tarjetas].[SITUACION].&amp;[" &amp; $C76 &amp; "]",
"[Base_Tarjetas].[TIPO]","[Base_Tarjetas].[TIPO].&amp;[" &amp; $C$1 &amp; "]")/1000,
0)</f>
        <v>0</v>
      </c>
      <c r="AW76" s="8">
        <f>IFERROR(
GETPIVOTDATA("[Base_Tarjetas].[Importe]",TDinamica_R!$A$3,
"[Base_Tarjetas].[PERIODO]","[Base_Tarjetas].[PERIODO].&amp;[" &amp; TEXT(AW$6,"yyyymm") &amp; "]",
"[Base_Tarjetas].[Metrica]","[Base_Tarjetas].[Metrica].&amp;[" &amp; $A76 &amp; "]",
"[Base_Tarjetas].[SEGMENTO_DESCRIP]","[Base_Tarjetas].[SEGMENTO_DESCRIP].&amp;[" &amp; $C$6 &amp; "]",
"[Base_Tarjetas].[SITUACION]","[Base_Tarjetas].[SITUACION].&amp;[" &amp; $C76 &amp; "]",
"[Base_Tarjetas].[TIPO]","[Base_Tarjetas].[TIPO].&amp;[" &amp; $C$1 &amp; "]")/1000,
0)</f>
        <v>0</v>
      </c>
      <c r="AX76" s="8">
        <f>IFERROR(
GETPIVOTDATA("[Base_Tarjetas].[Importe]",TDinamica_R!$A$3,
"[Base_Tarjetas].[PERIODO]","[Base_Tarjetas].[PERIODO].&amp;[" &amp; TEXT(AX$6,"yyyymm") &amp; "]",
"[Base_Tarjetas].[Metrica]","[Base_Tarjetas].[Metrica].&amp;[" &amp; $A76 &amp; "]",
"[Base_Tarjetas].[SEGMENTO_DESCRIP]","[Base_Tarjetas].[SEGMENTO_DESCRIP].&amp;[" &amp; $C$6 &amp; "]",
"[Base_Tarjetas].[SITUACION]","[Base_Tarjetas].[SITUACION].&amp;[" &amp; $C76 &amp; "]",
"[Base_Tarjetas].[TIPO]","[Base_Tarjetas].[TIPO].&amp;[" &amp; $C$1 &amp; "]")/1000,
0)</f>
        <v>0</v>
      </c>
      <c r="AY76" s="8">
        <f>IFERROR(
GETPIVOTDATA("[Base_Tarjetas].[Importe]",TDinamica_R!$A$3,
"[Base_Tarjetas].[PERIODO]","[Base_Tarjetas].[PERIODO].&amp;[" &amp; TEXT(AY$6,"yyyymm") &amp; "]",
"[Base_Tarjetas].[Metrica]","[Base_Tarjetas].[Metrica].&amp;[" &amp; $A76 &amp; "]",
"[Base_Tarjetas].[SEGMENTO_DESCRIP]","[Base_Tarjetas].[SEGMENTO_DESCRIP].&amp;[" &amp; $C$6 &amp; "]",
"[Base_Tarjetas].[SITUACION]","[Base_Tarjetas].[SITUACION].&amp;[" &amp; $C76 &amp; "]",
"[Base_Tarjetas].[TIPO]","[Base_Tarjetas].[TIPO].&amp;[" &amp; $C$1 &amp; "]")/1000,
0)</f>
        <v>0</v>
      </c>
      <c r="AZ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TEXT(AZ$6,"yyyymm") &amp; "]"),
0)</f>
        <v>0</v>
      </c>
      <c r="BA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TEXT(BA$6,"yyyymm") &amp; "]"),
0)</f>
        <v>0</v>
      </c>
      <c r="BB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TEXT(BB$6,"yyyymm") &amp; "]"),
0)</f>
        <v>0</v>
      </c>
      <c r="BC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TEXT(BC$6,"yyyymm") &amp; "]"),
0)</f>
        <v>0</v>
      </c>
      <c r="BD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TEXT(BD$6,"yyyymm") &amp; "]"),
0)</f>
        <v>0</v>
      </c>
      <c r="BE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TEXT(BE$6,"yyyymm") &amp; "]"),
0)</f>
        <v>0</v>
      </c>
      <c r="BF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TEXT(BF$6,"yyyymm") &amp; "]"),
0)</f>
        <v>0</v>
      </c>
      <c r="BG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TEXT(BG$6,"yyyymm") &amp; "]"),
0)</f>
        <v>0</v>
      </c>
      <c r="BH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TEXT(BH$6,"yyyymm") &amp; "]"),
0)</f>
        <v>0</v>
      </c>
      <c r="BI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TEXT(BI$6,"yyyymm") &amp; "]"),
0)</f>
        <v>0</v>
      </c>
      <c r="BJ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TEXT(BJ$6,"yyyymm") &amp; "]"),
0)</f>
        <v>0</v>
      </c>
      <c r="BK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TEXT(BK$6,"yyyymm") &amp; "]"),
0)</f>
        <v>0</v>
      </c>
      <c r="BO76" s="24">
        <f t="shared" si="48"/>
        <v>0</v>
      </c>
      <c r="BP76" s="24">
        <f t="shared" si="48"/>
        <v>0</v>
      </c>
      <c r="BQ76" s="24">
        <f t="shared" si="48"/>
        <v>0</v>
      </c>
      <c r="BR76" s="24">
        <f t="shared" si="48"/>
        <v>0</v>
      </c>
      <c r="BS76" s="24">
        <f t="shared" si="48"/>
        <v>0</v>
      </c>
      <c r="BT76" s="24">
        <f t="shared" si="48"/>
        <v>0</v>
      </c>
    </row>
    <row r="77" spans="1:72" outlineLevel="1" x14ac:dyDescent="0.25">
      <c r="A77" s="11" t="s">
        <v>35</v>
      </c>
      <c r="C77" s="2" t="s">
        <v>102</v>
      </c>
      <c r="D77" s="8">
        <f>IFERROR(
GETPIVOTDATA("[Base_Tarjetas].[Importe]",TDinamica_R!$A$3,
"[Base_Tarjetas].[PERIODO]","[Base_Tarjetas].[PERIODO].&amp;[" &amp; TEXT(D$6,"yyyymm") &amp; "]",
"[Base_Tarjetas].[Metrica]","[Base_Tarjetas].[Metrica].&amp;[" &amp; $A77 &amp; "]",
"[Base_Tarjetas].[SEGMENTO_DESCRIP]","[Base_Tarjetas].[SEGMENTO_DESCRIP].&amp;[" &amp; $C$6 &amp; "]",
"[Base_Tarjetas].[SITUACION]","[Base_Tarjetas].[SITUACION].&amp;[" &amp; $C77 &amp; "]",
"[Base_Tarjetas].[TIPO]","[Base_Tarjetas].[TIPO].&amp;[" &amp; $C$1 &amp; "]")/1000,
0)</f>
        <v>0</v>
      </c>
      <c r="E77" s="8">
        <f>IFERROR(
GETPIVOTDATA("[Base_Tarjetas].[Importe]",TDinamica_R!$A$3,
"[Base_Tarjetas].[PERIODO]","[Base_Tarjetas].[PERIODO].&amp;[" &amp; TEXT(E$6,"yyyymm") &amp; "]",
"[Base_Tarjetas].[Metrica]","[Base_Tarjetas].[Metrica].&amp;[" &amp; $A77 &amp; "]",
"[Base_Tarjetas].[SEGMENTO_DESCRIP]","[Base_Tarjetas].[SEGMENTO_DESCRIP].&amp;[" &amp; $C$6 &amp; "]",
"[Base_Tarjetas].[SITUACION]","[Base_Tarjetas].[SITUACION].&amp;[" &amp; $C77 &amp; "]",
"[Base_Tarjetas].[TIPO]","[Base_Tarjetas].[TIPO].&amp;[" &amp; $C$1 &amp; "]")/1000,
0)</f>
        <v>0</v>
      </c>
      <c r="F77" s="8">
        <f>IFERROR(
GETPIVOTDATA("[Base_Tarjetas].[Importe]",TDinamica_R!$A$3,
"[Base_Tarjetas].[PERIODO]","[Base_Tarjetas].[PERIODO].&amp;[" &amp; TEXT(F$6,"yyyymm") &amp; "]",
"[Base_Tarjetas].[Metrica]","[Base_Tarjetas].[Metrica].&amp;[" &amp; $A77 &amp; "]",
"[Base_Tarjetas].[SEGMENTO_DESCRIP]","[Base_Tarjetas].[SEGMENTO_DESCRIP].&amp;[" &amp; $C$6 &amp; "]",
"[Base_Tarjetas].[SITUACION]","[Base_Tarjetas].[SITUACION].&amp;[" &amp; $C77 &amp; "]",
"[Base_Tarjetas].[TIPO]","[Base_Tarjetas].[TIPO].&amp;[" &amp; $C$1 &amp; "]")/1000,
0)</f>
        <v>0</v>
      </c>
      <c r="G77" s="8">
        <f>IFERROR(
GETPIVOTDATA("[Base_Tarjetas].[Importe]",TDinamica_R!$A$3,
"[Base_Tarjetas].[PERIODO]","[Base_Tarjetas].[PERIODO].&amp;[" &amp; TEXT(G$6,"yyyymm") &amp; "]",
"[Base_Tarjetas].[Metrica]","[Base_Tarjetas].[Metrica].&amp;[" &amp; $A77 &amp; "]",
"[Base_Tarjetas].[SEGMENTO_DESCRIP]","[Base_Tarjetas].[SEGMENTO_DESCRIP].&amp;[" &amp; $C$6 &amp; "]",
"[Base_Tarjetas].[SITUACION]","[Base_Tarjetas].[SITUACION].&amp;[" &amp; $C77 &amp; "]",
"[Base_Tarjetas].[TIPO]","[Base_Tarjetas].[TIPO].&amp;[" &amp; $C$1 &amp; "]")/1000,
0)</f>
        <v>0</v>
      </c>
      <c r="H77" s="8">
        <f>IFERROR(
GETPIVOTDATA("[Base_Tarjetas].[Importe]",TDinamica_R!$A$3,
"[Base_Tarjetas].[PERIODO]","[Base_Tarjetas].[PERIODO].&amp;[" &amp; TEXT(H$6,"yyyymm") &amp; "]",
"[Base_Tarjetas].[Metrica]","[Base_Tarjetas].[Metrica].&amp;[" &amp; $A77 &amp; "]",
"[Base_Tarjetas].[SEGMENTO_DESCRIP]","[Base_Tarjetas].[SEGMENTO_DESCRIP].&amp;[" &amp; $C$6 &amp; "]",
"[Base_Tarjetas].[SITUACION]","[Base_Tarjetas].[SITUACION].&amp;[" &amp; $C77 &amp; "]",
"[Base_Tarjetas].[TIPO]","[Base_Tarjetas].[TIPO].&amp;[" &amp; $C$1 &amp; "]")/1000,
0)</f>
        <v>0</v>
      </c>
      <c r="I77" s="8">
        <f>IFERROR(
GETPIVOTDATA("[Base_Tarjetas].[Importe]",TDinamica_R!$A$3,
"[Base_Tarjetas].[PERIODO]","[Base_Tarjetas].[PERIODO].&amp;[" &amp; TEXT(I$6,"yyyymm") &amp; "]",
"[Base_Tarjetas].[Metrica]","[Base_Tarjetas].[Metrica].&amp;[" &amp; $A77 &amp; "]",
"[Base_Tarjetas].[SEGMENTO_DESCRIP]","[Base_Tarjetas].[SEGMENTO_DESCRIP].&amp;[" &amp; $C$6 &amp; "]",
"[Base_Tarjetas].[SITUACION]","[Base_Tarjetas].[SITUACION].&amp;[" &amp; $C77 &amp; "]",
"[Base_Tarjetas].[TIPO]","[Base_Tarjetas].[TIPO].&amp;[" &amp; $C$1 &amp; "]")/1000,
0)</f>
        <v>0</v>
      </c>
      <c r="J77" s="8">
        <f>IFERROR(
GETPIVOTDATA("[Base_Tarjetas].[Importe]",TDinamica_R!$A$3,
"[Base_Tarjetas].[PERIODO]","[Base_Tarjetas].[PERIODO].&amp;[" &amp; TEXT(J$6,"yyyymm") &amp; "]",
"[Base_Tarjetas].[Metrica]","[Base_Tarjetas].[Metrica].&amp;[" &amp; $A77 &amp; "]",
"[Base_Tarjetas].[SEGMENTO_DESCRIP]","[Base_Tarjetas].[SEGMENTO_DESCRIP].&amp;[" &amp; $C$6 &amp; "]",
"[Base_Tarjetas].[SITUACION]","[Base_Tarjetas].[SITUACION].&amp;[" &amp; $C77 &amp; "]",
"[Base_Tarjetas].[TIPO]","[Base_Tarjetas].[TIPO].&amp;[" &amp; $C$1 &amp; "]")/1000,
0)</f>
        <v>0</v>
      </c>
      <c r="K77" s="8">
        <f>IFERROR(
GETPIVOTDATA("[Base_Tarjetas].[Importe]",TDinamica_R!$A$3,
"[Base_Tarjetas].[PERIODO]","[Base_Tarjetas].[PERIODO].&amp;[" &amp; TEXT(K$6,"yyyymm") &amp; "]",
"[Base_Tarjetas].[Metrica]","[Base_Tarjetas].[Metrica].&amp;[" &amp; $A77 &amp; "]",
"[Base_Tarjetas].[SEGMENTO_DESCRIP]","[Base_Tarjetas].[SEGMENTO_DESCRIP].&amp;[" &amp; $C$6 &amp; "]",
"[Base_Tarjetas].[SITUACION]","[Base_Tarjetas].[SITUACION].&amp;[" &amp; $C77 &amp; "]",
"[Base_Tarjetas].[TIPO]","[Base_Tarjetas].[TIPO].&amp;[" &amp; $C$1 &amp; "]")/1000,
0)</f>
        <v>0</v>
      </c>
      <c r="L77" s="8">
        <f>IFERROR(
GETPIVOTDATA("[Base_Tarjetas].[Importe]",TDinamica_R!$A$3,
"[Base_Tarjetas].[PERIODO]","[Base_Tarjetas].[PERIODO].&amp;[" &amp; TEXT(L$6,"yyyymm") &amp; "]",
"[Base_Tarjetas].[Metrica]","[Base_Tarjetas].[Metrica].&amp;[" &amp; $A77 &amp; "]",
"[Base_Tarjetas].[SEGMENTO_DESCRIP]","[Base_Tarjetas].[SEGMENTO_DESCRIP].&amp;[" &amp; $C$6 &amp; "]",
"[Base_Tarjetas].[SITUACION]","[Base_Tarjetas].[SITUACION].&amp;[" &amp; $C77 &amp; "]",
"[Base_Tarjetas].[TIPO]","[Base_Tarjetas].[TIPO].&amp;[" &amp; $C$1 &amp; "]")/1000,
0)</f>
        <v>0</v>
      </c>
      <c r="M77" s="8">
        <f>IFERROR(
GETPIVOTDATA("[Base_Tarjetas].[Importe]",TDinamica_R!$A$3,
"[Base_Tarjetas].[PERIODO]","[Base_Tarjetas].[PERIODO].&amp;[" &amp; TEXT(M$6,"yyyymm") &amp; "]",
"[Base_Tarjetas].[Metrica]","[Base_Tarjetas].[Metrica].&amp;[" &amp; $A77 &amp; "]",
"[Base_Tarjetas].[SEGMENTO_DESCRIP]","[Base_Tarjetas].[SEGMENTO_DESCRIP].&amp;[" &amp; $C$6 &amp; "]",
"[Base_Tarjetas].[SITUACION]","[Base_Tarjetas].[SITUACION].&amp;[" &amp; $C77 &amp; "]",
"[Base_Tarjetas].[TIPO]","[Base_Tarjetas].[TIPO].&amp;[" &amp; $C$1 &amp; "]")/1000,
0)</f>
        <v>0</v>
      </c>
      <c r="N77" s="8">
        <f>IFERROR(
GETPIVOTDATA("[Base_Tarjetas].[Importe]",TDinamica_R!$A$3,
"[Base_Tarjetas].[PERIODO]","[Base_Tarjetas].[PERIODO].&amp;[" &amp; TEXT(N$6,"yyyymm") &amp; "]",
"[Base_Tarjetas].[Metrica]","[Base_Tarjetas].[Metrica].&amp;[" &amp; $A77 &amp; "]",
"[Base_Tarjetas].[SEGMENTO_DESCRIP]","[Base_Tarjetas].[SEGMENTO_DESCRIP].&amp;[" &amp; $C$6 &amp; "]",
"[Base_Tarjetas].[SITUACION]","[Base_Tarjetas].[SITUACION].&amp;[" &amp; $C77 &amp; "]",
"[Base_Tarjetas].[TIPO]","[Base_Tarjetas].[TIPO].&amp;[" &amp; $C$1 &amp; "]")/1000,
0)</f>
        <v>0</v>
      </c>
      <c r="O77" s="8">
        <f>IFERROR(
GETPIVOTDATA("[Base_Tarjetas].[Importe]",TDinamica_R!$A$3,
"[Base_Tarjetas].[PERIODO]","[Base_Tarjetas].[PERIODO].&amp;[" &amp; TEXT(O$6,"yyyymm") &amp; "]",
"[Base_Tarjetas].[Metrica]","[Base_Tarjetas].[Metrica].&amp;[" &amp; $A77 &amp; "]",
"[Base_Tarjetas].[SEGMENTO_DESCRIP]","[Base_Tarjetas].[SEGMENTO_DESCRIP].&amp;[" &amp; $C$6 &amp; "]",
"[Base_Tarjetas].[SITUACION]","[Base_Tarjetas].[SITUACION].&amp;[" &amp; $C77 &amp; "]",
"[Base_Tarjetas].[TIPO]","[Base_Tarjetas].[TIPO].&amp;[" &amp; $C$1 &amp; "]")/1000,
0)</f>
        <v>0</v>
      </c>
      <c r="P77" s="8">
        <f>IFERROR(
GETPIVOTDATA("[Base_Tarjetas].[Importe]",TDinamica_R!$A$3,
"[Base_Tarjetas].[PERIODO]","[Base_Tarjetas].[PERIODO].&amp;[" &amp; TEXT(P$6,"yyyymm") &amp; "]",
"[Base_Tarjetas].[Metrica]","[Base_Tarjetas].[Metrica].&amp;[" &amp; $A77 &amp; "]",
"[Base_Tarjetas].[SEGMENTO_DESCRIP]","[Base_Tarjetas].[SEGMENTO_DESCRIP].&amp;[" &amp; $C$6 &amp; "]",
"[Base_Tarjetas].[SITUACION]","[Base_Tarjetas].[SITUACION].&amp;[" &amp; $C77 &amp; "]",
"[Base_Tarjetas].[TIPO]","[Base_Tarjetas].[TIPO].&amp;[" &amp; $C$1 &amp; "]")/1000,
0)</f>
        <v>0</v>
      </c>
      <c r="Q77" s="8">
        <f>IFERROR(
GETPIVOTDATA("[Base_Tarjetas].[Importe]",TDinamica_R!$A$3,
"[Base_Tarjetas].[PERIODO]","[Base_Tarjetas].[PERIODO].&amp;[" &amp; TEXT(Q$6,"yyyymm") &amp; "]",
"[Base_Tarjetas].[Metrica]","[Base_Tarjetas].[Metrica].&amp;[" &amp; $A77 &amp; "]",
"[Base_Tarjetas].[SEGMENTO_DESCRIP]","[Base_Tarjetas].[SEGMENTO_DESCRIP].&amp;[" &amp; $C$6 &amp; "]",
"[Base_Tarjetas].[SITUACION]","[Base_Tarjetas].[SITUACION].&amp;[" &amp; $C77 &amp; "]",
"[Base_Tarjetas].[TIPO]","[Base_Tarjetas].[TIPO].&amp;[" &amp; $C$1 &amp; "]")/1000,
0)</f>
        <v>0</v>
      </c>
      <c r="R77" s="8">
        <f>IFERROR(
GETPIVOTDATA("[Base_Tarjetas].[Importe]",TDinamica_R!$A$3,
"[Base_Tarjetas].[PERIODO]","[Base_Tarjetas].[PERIODO].&amp;[" &amp; TEXT(R$6,"yyyymm") &amp; "]",
"[Base_Tarjetas].[Metrica]","[Base_Tarjetas].[Metrica].&amp;[" &amp; $A77 &amp; "]",
"[Base_Tarjetas].[SEGMENTO_DESCRIP]","[Base_Tarjetas].[SEGMENTO_DESCRIP].&amp;[" &amp; $C$6 &amp; "]",
"[Base_Tarjetas].[SITUACION]","[Base_Tarjetas].[SITUACION].&amp;[" &amp; $C77 &amp; "]",
"[Base_Tarjetas].[TIPO]","[Base_Tarjetas].[TIPO].&amp;[" &amp; $C$1 &amp; "]")/1000,
0)</f>
        <v>0</v>
      </c>
      <c r="S77" s="8">
        <f>IFERROR(
GETPIVOTDATA("[Base_Tarjetas].[Importe]",TDinamica_R!$A$3,
"[Base_Tarjetas].[PERIODO]","[Base_Tarjetas].[PERIODO].&amp;[" &amp; TEXT(S$6,"yyyymm") &amp; "]",
"[Base_Tarjetas].[Metrica]","[Base_Tarjetas].[Metrica].&amp;[" &amp; $A77 &amp; "]",
"[Base_Tarjetas].[SEGMENTO_DESCRIP]","[Base_Tarjetas].[SEGMENTO_DESCRIP].&amp;[" &amp; $C$6 &amp; "]",
"[Base_Tarjetas].[SITUACION]","[Base_Tarjetas].[SITUACION].&amp;[" &amp; $C77 &amp; "]",
"[Base_Tarjetas].[TIPO]","[Base_Tarjetas].[TIPO].&amp;[" &amp; $C$1 &amp; "]")/1000,
0)</f>
        <v>0</v>
      </c>
      <c r="T77" s="8">
        <f>IFERROR(
GETPIVOTDATA("[Base_Tarjetas].[Importe]",TDinamica_R!$A$3,
"[Base_Tarjetas].[PERIODO]","[Base_Tarjetas].[PERIODO].&amp;[" &amp; TEXT(T$6,"yyyymm") &amp; "]",
"[Base_Tarjetas].[Metrica]","[Base_Tarjetas].[Metrica].&amp;[" &amp; $A77 &amp; "]",
"[Base_Tarjetas].[SEGMENTO_DESCRIP]","[Base_Tarjetas].[SEGMENTO_DESCRIP].&amp;[" &amp; $C$6 &amp; "]",
"[Base_Tarjetas].[SITUACION]","[Base_Tarjetas].[SITUACION].&amp;[" &amp; $C77 &amp; "]",
"[Base_Tarjetas].[TIPO]","[Base_Tarjetas].[TIPO].&amp;[" &amp; $C$1 &amp; "]")/1000,
0)</f>
        <v>0</v>
      </c>
      <c r="U77" s="8">
        <f>IFERROR(
GETPIVOTDATA("[Base_Tarjetas].[Importe]",TDinamica_R!$A$3,
"[Base_Tarjetas].[PERIODO]","[Base_Tarjetas].[PERIODO].&amp;[" &amp; TEXT(U$6,"yyyymm") &amp; "]",
"[Base_Tarjetas].[Metrica]","[Base_Tarjetas].[Metrica].&amp;[" &amp; $A77 &amp; "]",
"[Base_Tarjetas].[SEGMENTO_DESCRIP]","[Base_Tarjetas].[SEGMENTO_DESCRIP].&amp;[" &amp; $C$6 &amp; "]",
"[Base_Tarjetas].[SITUACION]","[Base_Tarjetas].[SITUACION].&amp;[" &amp; $C77 &amp; "]",
"[Base_Tarjetas].[TIPO]","[Base_Tarjetas].[TIPO].&amp;[" &amp; $C$1 &amp; "]")/1000,
0)</f>
        <v>0</v>
      </c>
      <c r="V77" s="8">
        <f>IFERROR(
GETPIVOTDATA("[Base_Tarjetas].[Importe]",TDinamica_R!$A$3,
"[Base_Tarjetas].[PERIODO]","[Base_Tarjetas].[PERIODO].&amp;[" &amp; TEXT(V$6,"yyyymm") &amp; "]",
"[Base_Tarjetas].[Metrica]","[Base_Tarjetas].[Metrica].&amp;[" &amp; $A77 &amp; "]",
"[Base_Tarjetas].[SEGMENTO_DESCRIP]","[Base_Tarjetas].[SEGMENTO_DESCRIP].&amp;[" &amp; $C$6 &amp; "]",
"[Base_Tarjetas].[SITUACION]","[Base_Tarjetas].[SITUACION].&amp;[" &amp; $C77 &amp; "]",
"[Base_Tarjetas].[TIPO]","[Base_Tarjetas].[TIPO].&amp;[" &amp; $C$1 &amp; "]")/1000,
0)</f>
        <v>0</v>
      </c>
      <c r="W77" s="8">
        <f>IFERROR(
GETPIVOTDATA("[Base_Tarjetas].[Importe]",TDinamica_R!$A$3,
"[Base_Tarjetas].[PERIODO]","[Base_Tarjetas].[PERIODO].&amp;[" &amp; TEXT(W$6,"yyyymm") &amp; "]",
"[Base_Tarjetas].[Metrica]","[Base_Tarjetas].[Metrica].&amp;[" &amp; $A77 &amp; "]",
"[Base_Tarjetas].[SEGMENTO_DESCRIP]","[Base_Tarjetas].[SEGMENTO_DESCRIP].&amp;[" &amp; $C$6 &amp; "]",
"[Base_Tarjetas].[SITUACION]","[Base_Tarjetas].[SITUACION].&amp;[" &amp; $C77 &amp; "]",
"[Base_Tarjetas].[TIPO]","[Base_Tarjetas].[TIPO].&amp;[" &amp; $C$1 &amp; "]")/1000,
0)</f>
        <v>0</v>
      </c>
      <c r="X77" s="8">
        <f>IFERROR(
GETPIVOTDATA("[Base_Tarjetas].[Importe]",TDinamica_R!$A$3,
"[Base_Tarjetas].[PERIODO]","[Base_Tarjetas].[PERIODO].&amp;[" &amp; TEXT(X$6,"yyyymm") &amp; "]",
"[Base_Tarjetas].[Metrica]","[Base_Tarjetas].[Metrica].&amp;[" &amp; $A77 &amp; "]",
"[Base_Tarjetas].[SEGMENTO_DESCRIP]","[Base_Tarjetas].[SEGMENTO_DESCRIP].&amp;[" &amp; $C$6 &amp; "]",
"[Base_Tarjetas].[SITUACION]","[Base_Tarjetas].[SITUACION].&amp;[" &amp; $C77 &amp; "]",
"[Base_Tarjetas].[TIPO]","[Base_Tarjetas].[TIPO].&amp;[" &amp; $C$1 &amp; "]")/1000,
0)</f>
        <v>0</v>
      </c>
      <c r="Y77" s="8">
        <f>IFERROR(
GETPIVOTDATA("[Base_Tarjetas].[Importe]",TDinamica_R!$A$3,
"[Base_Tarjetas].[PERIODO]","[Base_Tarjetas].[PERIODO].&amp;[" &amp; TEXT(Y$6,"yyyymm") &amp; "]",
"[Base_Tarjetas].[Metrica]","[Base_Tarjetas].[Metrica].&amp;[" &amp; $A77 &amp; "]",
"[Base_Tarjetas].[SEGMENTO_DESCRIP]","[Base_Tarjetas].[SEGMENTO_DESCRIP].&amp;[" &amp; $C$6 &amp; "]",
"[Base_Tarjetas].[SITUACION]","[Base_Tarjetas].[SITUACION].&amp;[" &amp; $C77 &amp; "]",
"[Base_Tarjetas].[TIPO]","[Base_Tarjetas].[TIPO].&amp;[" &amp; $C$1 &amp; "]")/1000,
0)</f>
        <v>0</v>
      </c>
      <c r="Z77" s="8">
        <f>IFERROR(
GETPIVOTDATA("[Base_Tarjetas].[Importe]",TDinamica_R!$A$3,
"[Base_Tarjetas].[PERIODO]","[Base_Tarjetas].[PERIODO].&amp;[" &amp; TEXT(Z$6,"yyyymm") &amp; "]",
"[Base_Tarjetas].[Metrica]","[Base_Tarjetas].[Metrica].&amp;[" &amp; $A77 &amp; "]",
"[Base_Tarjetas].[SEGMENTO_DESCRIP]","[Base_Tarjetas].[SEGMENTO_DESCRIP].&amp;[" &amp; $C$6 &amp; "]",
"[Base_Tarjetas].[SITUACION]","[Base_Tarjetas].[SITUACION].&amp;[" &amp; $C77 &amp; "]",
"[Base_Tarjetas].[TIPO]","[Base_Tarjetas].[TIPO].&amp;[" &amp; $C$1 &amp; "]")/1000,
0)</f>
        <v>0</v>
      </c>
      <c r="AA77" s="8">
        <f>IFERROR(
GETPIVOTDATA("[Base_Tarjetas].[Importe]",TDinamica_R!$A$3,
"[Base_Tarjetas].[PERIODO]","[Base_Tarjetas].[PERIODO].&amp;[" &amp; TEXT(AA$6,"yyyymm") &amp; "]",
"[Base_Tarjetas].[Metrica]","[Base_Tarjetas].[Metrica].&amp;[" &amp; $A77 &amp; "]",
"[Base_Tarjetas].[SEGMENTO_DESCRIP]","[Base_Tarjetas].[SEGMENTO_DESCRIP].&amp;[" &amp; $C$6 &amp; "]",
"[Base_Tarjetas].[SITUACION]","[Base_Tarjetas].[SITUACION].&amp;[" &amp; $C77 &amp; "]",
"[Base_Tarjetas].[TIPO]","[Base_Tarjetas].[TIPO].&amp;[" &amp; $C$1 &amp; "]")/1000,
0)</f>
        <v>0</v>
      </c>
      <c r="AB77" s="8">
        <f>IFERROR(
GETPIVOTDATA("[Base_Tarjetas].[Importe]",TDinamica_R!$A$3,
"[Base_Tarjetas].[PERIODO]","[Base_Tarjetas].[PERIODO].&amp;[" &amp; TEXT(AB$6,"yyyymm") &amp; "]",
"[Base_Tarjetas].[Metrica]","[Base_Tarjetas].[Metrica].&amp;[" &amp; $A77 &amp; "]",
"[Base_Tarjetas].[SEGMENTO_DESCRIP]","[Base_Tarjetas].[SEGMENTO_DESCRIP].&amp;[" &amp; $C$6 &amp; "]",
"[Base_Tarjetas].[SITUACION]","[Base_Tarjetas].[SITUACION].&amp;[" &amp; $C77 &amp; "]",
"[Base_Tarjetas].[TIPO]","[Base_Tarjetas].[TIPO].&amp;[" &amp; $C$1 &amp; "]")/1000,
0)</f>
        <v>0</v>
      </c>
      <c r="AC77" s="8">
        <f>IFERROR(
GETPIVOTDATA("[Base_Tarjetas].[Importe]",TDinamica_R!$A$3,
"[Base_Tarjetas].[PERIODO]","[Base_Tarjetas].[PERIODO].&amp;[" &amp; TEXT(AC$6,"yyyymm") &amp; "]",
"[Base_Tarjetas].[Metrica]","[Base_Tarjetas].[Metrica].&amp;[" &amp; $A77 &amp; "]",
"[Base_Tarjetas].[SEGMENTO_DESCRIP]","[Base_Tarjetas].[SEGMENTO_DESCRIP].&amp;[" &amp; $C$6 &amp; "]",
"[Base_Tarjetas].[SITUACION]","[Base_Tarjetas].[SITUACION].&amp;[" &amp; $C77 &amp; "]",
"[Base_Tarjetas].[TIPO]","[Base_Tarjetas].[TIPO].&amp;[" &amp; $C$1 &amp; "]")/1000,
0)</f>
        <v>0</v>
      </c>
      <c r="AD77" s="8">
        <f>IFERROR(
GETPIVOTDATA("[Base_Tarjetas].[Importe]",TDinamica_R!$A$3,
"[Base_Tarjetas].[PERIODO]","[Base_Tarjetas].[PERIODO].&amp;[" &amp; TEXT(AD$6,"yyyymm") &amp; "]",
"[Base_Tarjetas].[Metrica]","[Base_Tarjetas].[Metrica].&amp;[" &amp; $A77 &amp; "]",
"[Base_Tarjetas].[SEGMENTO_DESCRIP]","[Base_Tarjetas].[SEGMENTO_DESCRIP].&amp;[" &amp; $C$6 &amp; "]",
"[Base_Tarjetas].[SITUACION]","[Base_Tarjetas].[SITUACION].&amp;[" &amp; $C77 &amp; "]",
"[Base_Tarjetas].[TIPO]","[Base_Tarjetas].[TIPO].&amp;[" &amp; $C$1 &amp; "]")/1000,
0)</f>
        <v>0</v>
      </c>
      <c r="AE77" s="8">
        <f>IFERROR(
GETPIVOTDATA("[Base_Tarjetas].[Importe]",TDinamica_R!$A$3,
"[Base_Tarjetas].[PERIODO]","[Base_Tarjetas].[PERIODO].&amp;[" &amp; TEXT(AE$6,"yyyymm") &amp; "]",
"[Base_Tarjetas].[Metrica]","[Base_Tarjetas].[Metrica].&amp;[" &amp; $A77 &amp; "]",
"[Base_Tarjetas].[SEGMENTO_DESCRIP]","[Base_Tarjetas].[SEGMENTO_DESCRIP].&amp;[" &amp; $C$6 &amp; "]",
"[Base_Tarjetas].[SITUACION]","[Base_Tarjetas].[SITUACION].&amp;[" &amp; $C77 &amp; "]",
"[Base_Tarjetas].[TIPO]","[Base_Tarjetas].[TIPO].&amp;[" &amp; $C$1 &amp; "]")/1000,
0)</f>
        <v>0</v>
      </c>
      <c r="AF77" s="8">
        <f>IFERROR(
GETPIVOTDATA("[Base_Tarjetas].[Importe]",TDinamica_R!$A$3,
"[Base_Tarjetas].[PERIODO]","[Base_Tarjetas].[PERIODO].&amp;[" &amp; TEXT(AF$6,"yyyymm") &amp; "]",
"[Base_Tarjetas].[Metrica]","[Base_Tarjetas].[Metrica].&amp;[" &amp; $A77 &amp; "]",
"[Base_Tarjetas].[SEGMENTO_DESCRIP]","[Base_Tarjetas].[SEGMENTO_DESCRIP].&amp;[" &amp; $C$6 &amp; "]",
"[Base_Tarjetas].[SITUACION]","[Base_Tarjetas].[SITUACION].&amp;[" &amp; $C77 &amp; "]",
"[Base_Tarjetas].[TIPO]","[Base_Tarjetas].[TIPO].&amp;[" &amp; $C$1 &amp; "]")/1000,
0)</f>
        <v>0</v>
      </c>
      <c r="AG77" s="8">
        <f>IFERROR(
GETPIVOTDATA("[Base_Tarjetas].[Importe]",TDinamica_R!$A$3,
"[Base_Tarjetas].[PERIODO]","[Base_Tarjetas].[PERIODO].&amp;[" &amp; TEXT(AG$6,"yyyymm") &amp; "]",
"[Base_Tarjetas].[Metrica]","[Base_Tarjetas].[Metrica].&amp;[" &amp; $A77 &amp; "]",
"[Base_Tarjetas].[SEGMENTO_DESCRIP]","[Base_Tarjetas].[SEGMENTO_DESCRIP].&amp;[" &amp; $C$6 &amp; "]",
"[Base_Tarjetas].[SITUACION]","[Base_Tarjetas].[SITUACION].&amp;[" &amp; $C77 &amp; "]",
"[Base_Tarjetas].[TIPO]","[Base_Tarjetas].[TIPO].&amp;[" &amp; $C$1 &amp; "]")/1000,
0)</f>
        <v>0</v>
      </c>
      <c r="AH77" s="8">
        <f>IFERROR(
GETPIVOTDATA("[Base_Tarjetas].[Importe]",TDinamica_R!$A$3,
"[Base_Tarjetas].[PERIODO]","[Base_Tarjetas].[PERIODO].&amp;[" &amp; TEXT(AH$6,"yyyymm") &amp; "]",
"[Base_Tarjetas].[Metrica]","[Base_Tarjetas].[Metrica].&amp;[" &amp; $A77 &amp; "]",
"[Base_Tarjetas].[SEGMENTO_DESCRIP]","[Base_Tarjetas].[SEGMENTO_DESCRIP].&amp;[" &amp; $C$6 &amp; "]",
"[Base_Tarjetas].[SITUACION]","[Base_Tarjetas].[SITUACION].&amp;[" &amp; $C77 &amp; "]",
"[Base_Tarjetas].[TIPO]","[Base_Tarjetas].[TIPO].&amp;[" &amp; $C$1 &amp; "]")/1000,
0)</f>
        <v>0</v>
      </c>
      <c r="AI77" s="8">
        <f>IFERROR(
GETPIVOTDATA("[Base_Tarjetas].[Importe]",TDinamica_R!$A$3,
"[Base_Tarjetas].[PERIODO]","[Base_Tarjetas].[PERIODO].&amp;[" &amp; TEXT(AI$6,"yyyymm") &amp; "]",
"[Base_Tarjetas].[Metrica]","[Base_Tarjetas].[Metrica].&amp;[" &amp; $A77 &amp; "]",
"[Base_Tarjetas].[SEGMENTO_DESCRIP]","[Base_Tarjetas].[SEGMENTO_DESCRIP].&amp;[" &amp; $C$6 &amp; "]",
"[Base_Tarjetas].[SITUACION]","[Base_Tarjetas].[SITUACION].&amp;[" &amp; $C77 &amp; "]",
"[Base_Tarjetas].[TIPO]","[Base_Tarjetas].[TIPO].&amp;[" &amp; $C$1 &amp; "]")/1000,
0)</f>
        <v>0</v>
      </c>
      <c r="AJ77" s="8">
        <f>IFERROR(
GETPIVOTDATA("[Base_Tarjetas].[Importe]",TDinamica_R!$A$3,
"[Base_Tarjetas].[PERIODO]","[Base_Tarjetas].[PERIODO].&amp;[" &amp; TEXT(AJ$6,"yyyymm") &amp; "]",
"[Base_Tarjetas].[Metrica]","[Base_Tarjetas].[Metrica].&amp;[" &amp; $A77 &amp; "]",
"[Base_Tarjetas].[SEGMENTO_DESCRIP]","[Base_Tarjetas].[SEGMENTO_DESCRIP].&amp;[" &amp; $C$6 &amp; "]",
"[Base_Tarjetas].[SITUACION]","[Base_Tarjetas].[SITUACION].&amp;[" &amp; $C77 &amp; "]",
"[Base_Tarjetas].[TIPO]","[Base_Tarjetas].[TIPO].&amp;[" &amp; $C$1 &amp; "]")/1000,
0)</f>
        <v>0</v>
      </c>
      <c r="AK77" s="8">
        <f>IFERROR(
GETPIVOTDATA("[Base_Tarjetas].[Importe]",TDinamica_R!$A$3,
"[Base_Tarjetas].[PERIODO]","[Base_Tarjetas].[PERIODO].&amp;[" &amp; TEXT(AK$6,"yyyymm") &amp; "]",
"[Base_Tarjetas].[Metrica]","[Base_Tarjetas].[Metrica].&amp;[" &amp; $A77 &amp; "]",
"[Base_Tarjetas].[SEGMENTO_DESCRIP]","[Base_Tarjetas].[SEGMENTO_DESCRIP].&amp;[" &amp; $C$6 &amp; "]",
"[Base_Tarjetas].[SITUACION]","[Base_Tarjetas].[SITUACION].&amp;[" &amp; $C77 &amp; "]",
"[Base_Tarjetas].[TIPO]","[Base_Tarjetas].[TIPO].&amp;[" &amp; $C$1 &amp; "]")/1000,
0)</f>
        <v>0</v>
      </c>
      <c r="AL77" s="8">
        <f>IFERROR(
GETPIVOTDATA("[Base_Tarjetas].[Importe]",TDinamica_R!$A$3,
"[Base_Tarjetas].[PERIODO]","[Base_Tarjetas].[PERIODO].&amp;[" &amp; TEXT(AL$6,"yyyymm") &amp; "]",
"[Base_Tarjetas].[Metrica]","[Base_Tarjetas].[Metrica].&amp;[" &amp; $A77 &amp; "]",
"[Base_Tarjetas].[SEGMENTO_DESCRIP]","[Base_Tarjetas].[SEGMENTO_DESCRIP].&amp;[" &amp; $C$6 &amp; "]",
"[Base_Tarjetas].[SITUACION]","[Base_Tarjetas].[SITUACION].&amp;[" &amp; $C77 &amp; "]",
"[Base_Tarjetas].[TIPO]","[Base_Tarjetas].[TIPO].&amp;[" &amp; $C$1 &amp; "]")/1000,
0)</f>
        <v>0</v>
      </c>
      <c r="AM77" s="8">
        <f>IFERROR(
GETPIVOTDATA("[Base_Tarjetas].[Importe]",TDinamica_R!$A$3,
"[Base_Tarjetas].[PERIODO]","[Base_Tarjetas].[PERIODO].&amp;[" &amp; TEXT(AM$6,"yyyymm") &amp; "]",
"[Base_Tarjetas].[Metrica]","[Base_Tarjetas].[Metrica].&amp;[" &amp; $A77 &amp; "]",
"[Base_Tarjetas].[SEGMENTO_DESCRIP]","[Base_Tarjetas].[SEGMENTO_DESCRIP].&amp;[" &amp; $C$6 &amp; "]",
"[Base_Tarjetas].[SITUACION]","[Base_Tarjetas].[SITUACION].&amp;[" &amp; $C77 &amp; "]",
"[Base_Tarjetas].[TIPO]","[Base_Tarjetas].[TIPO].&amp;[" &amp; $C$1 &amp; "]")/1000,
0)</f>
        <v>0</v>
      </c>
      <c r="AN77" s="8">
        <f>IFERROR(
GETPIVOTDATA("[Base_Tarjetas].[Importe]",TDinamica_R!$A$3,
"[Base_Tarjetas].[PERIODO]","[Base_Tarjetas].[PERIODO].&amp;[" &amp; TEXT(AN$6,"yyyymm") &amp; "]",
"[Base_Tarjetas].[Metrica]","[Base_Tarjetas].[Metrica].&amp;[" &amp; $A77 &amp; "]",
"[Base_Tarjetas].[SEGMENTO_DESCRIP]","[Base_Tarjetas].[SEGMENTO_DESCRIP].&amp;[" &amp; $C$6 &amp; "]",
"[Base_Tarjetas].[SITUACION]","[Base_Tarjetas].[SITUACION].&amp;[" &amp; $C77 &amp; "]",
"[Base_Tarjetas].[TIPO]","[Base_Tarjetas].[TIPO].&amp;[" &amp; $C$1 &amp; "]")/1000,
0)</f>
        <v>0</v>
      </c>
      <c r="AO77" s="8">
        <f>IFERROR(
GETPIVOTDATA("[Base_Tarjetas].[Importe]",TDinamica_R!$A$3,
"[Base_Tarjetas].[PERIODO]","[Base_Tarjetas].[PERIODO].&amp;[" &amp; TEXT(AO$6,"yyyymm") &amp; "]",
"[Base_Tarjetas].[Metrica]","[Base_Tarjetas].[Metrica].&amp;[" &amp; $A77 &amp; "]",
"[Base_Tarjetas].[SEGMENTO_DESCRIP]","[Base_Tarjetas].[SEGMENTO_DESCRIP].&amp;[" &amp; $C$6 &amp; "]",
"[Base_Tarjetas].[SITUACION]","[Base_Tarjetas].[SITUACION].&amp;[" &amp; $C77 &amp; "]",
"[Base_Tarjetas].[TIPO]","[Base_Tarjetas].[TIPO].&amp;[" &amp; $C$1 &amp; "]")/1000,
0)</f>
        <v>0</v>
      </c>
      <c r="AP77" s="8">
        <f>IFERROR(
GETPIVOTDATA("[Base_Tarjetas].[Importe]",TDinamica_R!$A$3,
"[Base_Tarjetas].[PERIODO]","[Base_Tarjetas].[PERIODO].&amp;[" &amp; TEXT(AP$6,"yyyymm") &amp; "]",
"[Base_Tarjetas].[Metrica]","[Base_Tarjetas].[Metrica].&amp;[" &amp; $A77 &amp; "]",
"[Base_Tarjetas].[SEGMENTO_DESCRIP]","[Base_Tarjetas].[SEGMENTO_DESCRIP].&amp;[" &amp; $C$6 &amp; "]",
"[Base_Tarjetas].[SITUACION]","[Base_Tarjetas].[SITUACION].&amp;[" &amp; $C77 &amp; "]",
"[Base_Tarjetas].[TIPO]","[Base_Tarjetas].[TIPO].&amp;[" &amp; $C$1 &amp; "]")/1000,
0)</f>
        <v>0</v>
      </c>
      <c r="AQ77" s="8">
        <f>IFERROR(
GETPIVOTDATA("[Base_Tarjetas].[Importe]",TDinamica_R!$A$3,
"[Base_Tarjetas].[PERIODO]","[Base_Tarjetas].[PERIODO].&amp;[" &amp; TEXT(AQ$6,"yyyymm") &amp; "]",
"[Base_Tarjetas].[Metrica]","[Base_Tarjetas].[Metrica].&amp;[" &amp; $A77 &amp; "]",
"[Base_Tarjetas].[SEGMENTO_DESCRIP]","[Base_Tarjetas].[SEGMENTO_DESCRIP].&amp;[" &amp; $C$6 &amp; "]",
"[Base_Tarjetas].[SITUACION]","[Base_Tarjetas].[SITUACION].&amp;[" &amp; $C77 &amp; "]",
"[Base_Tarjetas].[TIPO]","[Base_Tarjetas].[TIPO].&amp;[" &amp; $C$1 &amp; "]")/1000,
0)</f>
        <v>0</v>
      </c>
      <c r="AR77" s="8">
        <f>IFERROR(
GETPIVOTDATA("[Base_Tarjetas].[Importe]",TDinamica_R!$A$3,
"[Base_Tarjetas].[PERIODO]","[Base_Tarjetas].[PERIODO].&amp;[" &amp; TEXT(AR$6,"yyyymm") &amp; "]",
"[Base_Tarjetas].[Metrica]","[Base_Tarjetas].[Metrica].&amp;[" &amp; $A77 &amp; "]",
"[Base_Tarjetas].[SEGMENTO_DESCRIP]","[Base_Tarjetas].[SEGMENTO_DESCRIP].&amp;[" &amp; $C$6 &amp; "]",
"[Base_Tarjetas].[SITUACION]","[Base_Tarjetas].[SITUACION].&amp;[" &amp; $C77 &amp; "]",
"[Base_Tarjetas].[TIPO]","[Base_Tarjetas].[TIPO].&amp;[" &amp; $C$1 &amp; "]")/1000,
0)</f>
        <v>0</v>
      </c>
      <c r="AS77" s="8">
        <f>IFERROR(
GETPIVOTDATA("[Base_Tarjetas].[Importe]",TDinamica_R!$A$3,
"[Base_Tarjetas].[PERIODO]","[Base_Tarjetas].[PERIODO].&amp;[" &amp; TEXT(AS$6,"yyyymm") &amp; "]",
"[Base_Tarjetas].[Metrica]","[Base_Tarjetas].[Metrica].&amp;[" &amp; $A77 &amp; "]",
"[Base_Tarjetas].[SEGMENTO_DESCRIP]","[Base_Tarjetas].[SEGMENTO_DESCRIP].&amp;[" &amp; $C$6 &amp; "]",
"[Base_Tarjetas].[SITUACION]","[Base_Tarjetas].[SITUACION].&amp;[" &amp; $C77 &amp; "]",
"[Base_Tarjetas].[TIPO]","[Base_Tarjetas].[TIPO].&amp;[" &amp; $C$1 &amp; "]")/1000,
0)</f>
        <v>0</v>
      </c>
      <c r="AT77" s="8">
        <f>IFERROR(
GETPIVOTDATA("[Base_Tarjetas].[Importe]",TDinamica_R!$A$3,
"[Base_Tarjetas].[PERIODO]","[Base_Tarjetas].[PERIODO].&amp;[" &amp; TEXT(AT$6,"yyyymm") &amp; "]",
"[Base_Tarjetas].[Metrica]","[Base_Tarjetas].[Metrica].&amp;[" &amp; $A77 &amp; "]",
"[Base_Tarjetas].[SEGMENTO_DESCRIP]","[Base_Tarjetas].[SEGMENTO_DESCRIP].&amp;[" &amp; $C$6 &amp; "]",
"[Base_Tarjetas].[SITUACION]","[Base_Tarjetas].[SITUACION].&amp;[" &amp; $C77 &amp; "]",
"[Base_Tarjetas].[TIPO]","[Base_Tarjetas].[TIPO].&amp;[" &amp; $C$1 &amp; "]")/1000,
0)</f>
        <v>0</v>
      </c>
      <c r="AU77" s="8">
        <f>IFERROR(
GETPIVOTDATA("[Base_Tarjetas].[Importe]",TDinamica_R!$A$3,
"[Base_Tarjetas].[PERIODO]","[Base_Tarjetas].[PERIODO].&amp;[" &amp; TEXT(AU$6,"yyyymm") &amp; "]",
"[Base_Tarjetas].[Metrica]","[Base_Tarjetas].[Metrica].&amp;[" &amp; $A77 &amp; "]",
"[Base_Tarjetas].[SEGMENTO_DESCRIP]","[Base_Tarjetas].[SEGMENTO_DESCRIP].&amp;[" &amp; $C$6 &amp; "]",
"[Base_Tarjetas].[SITUACION]","[Base_Tarjetas].[SITUACION].&amp;[" &amp; $C77 &amp; "]",
"[Base_Tarjetas].[TIPO]","[Base_Tarjetas].[TIPO].&amp;[" &amp; $C$1 &amp; "]")/1000,
0)</f>
        <v>0</v>
      </c>
      <c r="AV77" s="8">
        <f>IFERROR(
GETPIVOTDATA("[Base_Tarjetas].[Importe]",TDinamica_R!$A$3,
"[Base_Tarjetas].[PERIODO]","[Base_Tarjetas].[PERIODO].&amp;[" &amp; TEXT(AV$6,"yyyymm") &amp; "]",
"[Base_Tarjetas].[Metrica]","[Base_Tarjetas].[Metrica].&amp;[" &amp; $A77 &amp; "]",
"[Base_Tarjetas].[SEGMENTO_DESCRIP]","[Base_Tarjetas].[SEGMENTO_DESCRIP].&amp;[" &amp; $C$6 &amp; "]",
"[Base_Tarjetas].[SITUACION]","[Base_Tarjetas].[SITUACION].&amp;[" &amp; $C77 &amp; "]",
"[Base_Tarjetas].[TIPO]","[Base_Tarjetas].[TIPO].&amp;[" &amp; $C$1 &amp; "]")/1000,
0)</f>
        <v>0</v>
      </c>
      <c r="AW77" s="8">
        <f>IFERROR(
GETPIVOTDATA("[Base_Tarjetas].[Importe]",TDinamica_R!$A$3,
"[Base_Tarjetas].[PERIODO]","[Base_Tarjetas].[PERIODO].&amp;[" &amp; TEXT(AW$6,"yyyymm") &amp; "]",
"[Base_Tarjetas].[Metrica]","[Base_Tarjetas].[Metrica].&amp;[" &amp; $A77 &amp; "]",
"[Base_Tarjetas].[SEGMENTO_DESCRIP]","[Base_Tarjetas].[SEGMENTO_DESCRIP].&amp;[" &amp; $C$6 &amp; "]",
"[Base_Tarjetas].[SITUACION]","[Base_Tarjetas].[SITUACION].&amp;[" &amp; $C77 &amp; "]",
"[Base_Tarjetas].[TIPO]","[Base_Tarjetas].[TIPO].&amp;[" &amp; $C$1 &amp; "]")/1000,
0)</f>
        <v>0</v>
      </c>
      <c r="AX77" s="8">
        <f>IFERROR(
GETPIVOTDATA("[Base_Tarjetas].[Importe]",TDinamica_R!$A$3,
"[Base_Tarjetas].[PERIODO]","[Base_Tarjetas].[PERIODO].&amp;[" &amp; TEXT(AX$6,"yyyymm") &amp; "]",
"[Base_Tarjetas].[Metrica]","[Base_Tarjetas].[Metrica].&amp;[" &amp; $A77 &amp; "]",
"[Base_Tarjetas].[SEGMENTO_DESCRIP]","[Base_Tarjetas].[SEGMENTO_DESCRIP].&amp;[" &amp; $C$6 &amp; "]",
"[Base_Tarjetas].[SITUACION]","[Base_Tarjetas].[SITUACION].&amp;[" &amp; $C77 &amp; "]",
"[Base_Tarjetas].[TIPO]","[Base_Tarjetas].[TIPO].&amp;[" &amp; $C$1 &amp; "]")/1000,
0)</f>
        <v>0</v>
      </c>
      <c r="AY77" s="8">
        <f>IFERROR(
GETPIVOTDATA("[Base_Tarjetas].[Importe]",TDinamica_R!$A$3,
"[Base_Tarjetas].[PERIODO]","[Base_Tarjetas].[PERIODO].&amp;[" &amp; TEXT(AY$6,"yyyymm") &amp; "]",
"[Base_Tarjetas].[Metrica]","[Base_Tarjetas].[Metrica].&amp;[" &amp; $A77 &amp; "]",
"[Base_Tarjetas].[SEGMENTO_DESCRIP]","[Base_Tarjetas].[SEGMENTO_DESCRIP].&amp;[" &amp; $C$6 &amp; "]",
"[Base_Tarjetas].[SITUACION]","[Base_Tarjetas].[SITUACION].&amp;[" &amp; $C77 &amp; "]",
"[Base_Tarjetas].[TIPO]","[Base_Tarjetas].[TIPO].&amp;[" &amp; $C$1 &amp; "]")/1000,
0)</f>
        <v>0</v>
      </c>
      <c r="AZ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TEXT(AZ$6,"yyyymm") &amp; "]"),
0)</f>
        <v>0</v>
      </c>
      <c r="BA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TEXT(BA$6,"yyyymm") &amp; "]"),
0)</f>
        <v>0</v>
      </c>
      <c r="BB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TEXT(BB$6,"yyyymm") &amp; "]"),
0)</f>
        <v>0</v>
      </c>
      <c r="BC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TEXT(BC$6,"yyyymm") &amp; "]"),
0)</f>
        <v>0</v>
      </c>
      <c r="BD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TEXT(BD$6,"yyyymm") &amp; "]"),
0)</f>
        <v>0</v>
      </c>
      <c r="BE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TEXT(BE$6,"yyyymm") &amp; "]"),
0)</f>
        <v>0</v>
      </c>
      <c r="BF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TEXT(BF$6,"yyyymm") &amp; "]"),
0)</f>
        <v>0</v>
      </c>
      <c r="BG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TEXT(BG$6,"yyyymm") &amp; "]"),
0)</f>
        <v>0</v>
      </c>
      <c r="BH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TEXT(BH$6,"yyyymm") &amp; "]"),
0)</f>
        <v>0</v>
      </c>
      <c r="BI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TEXT(BI$6,"yyyymm") &amp; "]"),
0)</f>
        <v>0</v>
      </c>
      <c r="BJ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TEXT(BJ$6,"yyyymm") &amp; "]"),
0)</f>
        <v>0</v>
      </c>
      <c r="BK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TEXT(BK$6,"yyyymm") &amp; "]"),
0)</f>
        <v>0</v>
      </c>
      <c r="BO77" s="24">
        <f t="shared" si="48"/>
        <v>0</v>
      </c>
      <c r="BP77" s="24">
        <f t="shared" si="48"/>
        <v>0</v>
      </c>
      <c r="BQ77" s="24">
        <f t="shared" si="48"/>
        <v>0</v>
      </c>
      <c r="BR77" s="24">
        <f t="shared" si="48"/>
        <v>0</v>
      </c>
      <c r="BS77" s="24">
        <f t="shared" si="48"/>
        <v>0</v>
      </c>
      <c r="BT77" s="24">
        <f t="shared" si="48"/>
        <v>0</v>
      </c>
    </row>
    <row r="78" spans="1:72" outlineLevel="1" x14ac:dyDescent="0.25">
      <c r="A78" s="11" t="s">
        <v>35</v>
      </c>
      <c r="C78" s="2" t="s">
        <v>112</v>
      </c>
      <c r="D78" s="8">
        <f>IFERROR(
GETPIVOTDATA("[Base_Tarjetas].[Importe]",TDinamica_R!$A$3,
"[Base_Tarjetas].[PERIODO]","[Base_Tarjetas].[PERIODO].&amp;[" &amp; TEXT(D$6,"yyyymm") &amp; "]",
"[Base_Tarjetas].[Metrica]","[Base_Tarjetas].[Metrica].&amp;[" &amp; $A78 &amp; "]",
"[Base_Tarjetas].[SEGMENTO_DESCRIP]","[Base_Tarjetas].[SEGMENTO_DESCRIP].&amp;[" &amp; $C$6 &amp; "]",
"[Base_Tarjetas].[SITUACION]","[Base_Tarjetas].[SITUACION].&amp;[" &amp; $C78 &amp; "]",
"[Base_Tarjetas].[TIPO]","[Base_Tarjetas].[TIPO].&amp;[" &amp; $C$1 &amp; "]")/1000,
0)</f>
        <v>0</v>
      </c>
      <c r="E78" s="8">
        <f>IFERROR(
GETPIVOTDATA("[Base_Tarjetas].[Importe]",TDinamica_R!$A$3,
"[Base_Tarjetas].[PERIODO]","[Base_Tarjetas].[PERIODO].&amp;[" &amp; TEXT(E$6,"yyyymm") &amp; "]",
"[Base_Tarjetas].[Metrica]","[Base_Tarjetas].[Metrica].&amp;[" &amp; $A78 &amp; "]",
"[Base_Tarjetas].[SEGMENTO_DESCRIP]","[Base_Tarjetas].[SEGMENTO_DESCRIP].&amp;[" &amp; $C$6 &amp; "]",
"[Base_Tarjetas].[SITUACION]","[Base_Tarjetas].[SITUACION].&amp;[" &amp; $C78 &amp; "]",
"[Base_Tarjetas].[TIPO]","[Base_Tarjetas].[TIPO].&amp;[" &amp; $C$1 &amp; "]")/1000,
0)</f>
        <v>0</v>
      </c>
      <c r="F78" s="8">
        <f>IFERROR(
GETPIVOTDATA("[Base_Tarjetas].[Importe]",TDinamica_R!$A$3,
"[Base_Tarjetas].[PERIODO]","[Base_Tarjetas].[PERIODO].&amp;[" &amp; TEXT(F$6,"yyyymm") &amp; "]",
"[Base_Tarjetas].[Metrica]","[Base_Tarjetas].[Metrica].&amp;[" &amp; $A78 &amp; "]",
"[Base_Tarjetas].[SEGMENTO_DESCRIP]","[Base_Tarjetas].[SEGMENTO_DESCRIP].&amp;[" &amp; $C$6 &amp; "]",
"[Base_Tarjetas].[SITUACION]","[Base_Tarjetas].[SITUACION].&amp;[" &amp; $C78 &amp; "]",
"[Base_Tarjetas].[TIPO]","[Base_Tarjetas].[TIPO].&amp;[" &amp; $C$1 &amp; "]")/1000,
0)</f>
        <v>0</v>
      </c>
      <c r="G78" s="8">
        <f>IFERROR(
GETPIVOTDATA("[Base_Tarjetas].[Importe]",TDinamica_R!$A$3,
"[Base_Tarjetas].[PERIODO]","[Base_Tarjetas].[PERIODO].&amp;[" &amp; TEXT(G$6,"yyyymm") &amp; "]",
"[Base_Tarjetas].[Metrica]","[Base_Tarjetas].[Metrica].&amp;[" &amp; $A78 &amp; "]",
"[Base_Tarjetas].[SEGMENTO_DESCRIP]","[Base_Tarjetas].[SEGMENTO_DESCRIP].&amp;[" &amp; $C$6 &amp; "]",
"[Base_Tarjetas].[SITUACION]","[Base_Tarjetas].[SITUACION].&amp;[" &amp; $C78 &amp; "]",
"[Base_Tarjetas].[TIPO]","[Base_Tarjetas].[TIPO].&amp;[" &amp; $C$1 &amp; "]")/1000,
0)</f>
        <v>0</v>
      </c>
      <c r="H78" s="8">
        <f>IFERROR(
GETPIVOTDATA("[Base_Tarjetas].[Importe]",TDinamica_R!$A$3,
"[Base_Tarjetas].[PERIODO]","[Base_Tarjetas].[PERIODO].&amp;[" &amp; TEXT(H$6,"yyyymm") &amp; "]",
"[Base_Tarjetas].[Metrica]","[Base_Tarjetas].[Metrica].&amp;[" &amp; $A78 &amp; "]",
"[Base_Tarjetas].[SEGMENTO_DESCRIP]","[Base_Tarjetas].[SEGMENTO_DESCRIP].&amp;[" &amp; $C$6 &amp; "]",
"[Base_Tarjetas].[SITUACION]","[Base_Tarjetas].[SITUACION].&amp;[" &amp; $C78 &amp; "]",
"[Base_Tarjetas].[TIPO]","[Base_Tarjetas].[TIPO].&amp;[" &amp; $C$1 &amp; "]")/1000,
0)</f>
        <v>0</v>
      </c>
      <c r="I78" s="8">
        <f>IFERROR(
GETPIVOTDATA("[Base_Tarjetas].[Importe]",TDinamica_R!$A$3,
"[Base_Tarjetas].[PERIODO]","[Base_Tarjetas].[PERIODO].&amp;[" &amp; TEXT(I$6,"yyyymm") &amp; "]",
"[Base_Tarjetas].[Metrica]","[Base_Tarjetas].[Metrica].&amp;[" &amp; $A78 &amp; "]",
"[Base_Tarjetas].[SEGMENTO_DESCRIP]","[Base_Tarjetas].[SEGMENTO_DESCRIP].&amp;[" &amp; $C$6 &amp; "]",
"[Base_Tarjetas].[SITUACION]","[Base_Tarjetas].[SITUACION].&amp;[" &amp; $C78 &amp; "]",
"[Base_Tarjetas].[TIPO]","[Base_Tarjetas].[TIPO].&amp;[" &amp; $C$1 &amp; "]")/1000,
0)</f>
        <v>0</v>
      </c>
      <c r="J78" s="8">
        <f>IFERROR(
GETPIVOTDATA("[Base_Tarjetas].[Importe]",TDinamica_R!$A$3,
"[Base_Tarjetas].[PERIODO]","[Base_Tarjetas].[PERIODO].&amp;[" &amp; TEXT(J$6,"yyyymm") &amp; "]",
"[Base_Tarjetas].[Metrica]","[Base_Tarjetas].[Metrica].&amp;[" &amp; $A78 &amp; "]",
"[Base_Tarjetas].[SEGMENTO_DESCRIP]","[Base_Tarjetas].[SEGMENTO_DESCRIP].&amp;[" &amp; $C$6 &amp; "]",
"[Base_Tarjetas].[SITUACION]","[Base_Tarjetas].[SITUACION].&amp;[" &amp; $C78 &amp; "]",
"[Base_Tarjetas].[TIPO]","[Base_Tarjetas].[TIPO].&amp;[" &amp; $C$1 &amp; "]")/1000,
0)</f>
        <v>0</v>
      </c>
      <c r="K78" s="8">
        <f>IFERROR(
GETPIVOTDATA("[Base_Tarjetas].[Importe]",TDinamica_R!$A$3,
"[Base_Tarjetas].[PERIODO]","[Base_Tarjetas].[PERIODO].&amp;[" &amp; TEXT(K$6,"yyyymm") &amp; "]",
"[Base_Tarjetas].[Metrica]","[Base_Tarjetas].[Metrica].&amp;[" &amp; $A78 &amp; "]",
"[Base_Tarjetas].[SEGMENTO_DESCRIP]","[Base_Tarjetas].[SEGMENTO_DESCRIP].&amp;[" &amp; $C$6 &amp; "]",
"[Base_Tarjetas].[SITUACION]","[Base_Tarjetas].[SITUACION].&amp;[" &amp; $C78 &amp; "]",
"[Base_Tarjetas].[TIPO]","[Base_Tarjetas].[TIPO].&amp;[" &amp; $C$1 &amp; "]")/1000,
0)</f>
        <v>0</v>
      </c>
      <c r="L78" s="8">
        <f>IFERROR(
GETPIVOTDATA("[Base_Tarjetas].[Importe]",TDinamica_R!$A$3,
"[Base_Tarjetas].[PERIODO]","[Base_Tarjetas].[PERIODO].&amp;[" &amp; TEXT(L$6,"yyyymm") &amp; "]",
"[Base_Tarjetas].[Metrica]","[Base_Tarjetas].[Metrica].&amp;[" &amp; $A78 &amp; "]",
"[Base_Tarjetas].[SEGMENTO_DESCRIP]","[Base_Tarjetas].[SEGMENTO_DESCRIP].&amp;[" &amp; $C$6 &amp; "]",
"[Base_Tarjetas].[SITUACION]","[Base_Tarjetas].[SITUACION].&amp;[" &amp; $C78 &amp; "]",
"[Base_Tarjetas].[TIPO]","[Base_Tarjetas].[TIPO].&amp;[" &amp; $C$1 &amp; "]")/1000,
0)</f>
        <v>0</v>
      </c>
      <c r="M78" s="8">
        <f>IFERROR(
GETPIVOTDATA("[Base_Tarjetas].[Importe]",TDinamica_R!$A$3,
"[Base_Tarjetas].[PERIODO]","[Base_Tarjetas].[PERIODO].&amp;[" &amp; TEXT(M$6,"yyyymm") &amp; "]",
"[Base_Tarjetas].[Metrica]","[Base_Tarjetas].[Metrica].&amp;[" &amp; $A78 &amp; "]",
"[Base_Tarjetas].[SEGMENTO_DESCRIP]","[Base_Tarjetas].[SEGMENTO_DESCRIP].&amp;[" &amp; $C$6 &amp; "]",
"[Base_Tarjetas].[SITUACION]","[Base_Tarjetas].[SITUACION].&amp;[" &amp; $C78 &amp; "]",
"[Base_Tarjetas].[TIPO]","[Base_Tarjetas].[TIPO].&amp;[" &amp; $C$1 &amp; "]")/1000,
0)</f>
        <v>0</v>
      </c>
      <c r="N78" s="8">
        <f>IFERROR(
GETPIVOTDATA("[Base_Tarjetas].[Importe]",TDinamica_R!$A$3,
"[Base_Tarjetas].[PERIODO]","[Base_Tarjetas].[PERIODO].&amp;[" &amp; TEXT(N$6,"yyyymm") &amp; "]",
"[Base_Tarjetas].[Metrica]","[Base_Tarjetas].[Metrica].&amp;[" &amp; $A78 &amp; "]",
"[Base_Tarjetas].[SEGMENTO_DESCRIP]","[Base_Tarjetas].[SEGMENTO_DESCRIP].&amp;[" &amp; $C$6 &amp; "]",
"[Base_Tarjetas].[SITUACION]","[Base_Tarjetas].[SITUACION].&amp;[" &amp; $C78 &amp; "]",
"[Base_Tarjetas].[TIPO]","[Base_Tarjetas].[TIPO].&amp;[" &amp; $C$1 &amp; "]")/1000,
0)</f>
        <v>0</v>
      </c>
      <c r="O78" s="8">
        <f>IFERROR(
GETPIVOTDATA("[Base_Tarjetas].[Importe]",TDinamica_R!$A$3,
"[Base_Tarjetas].[PERIODO]","[Base_Tarjetas].[PERIODO].&amp;[" &amp; TEXT(O$6,"yyyymm") &amp; "]",
"[Base_Tarjetas].[Metrica]","[Base_Tarjetas].[Metrica].&amp;[" &amp; $A78 &amp; "]",
"[Base_Tarjetas].[SEGMENTO_DESCRIP]","[Base_Tarjetas].[SEGMENTO_DESCRIP].&amp;[" &amp; $C$6 &amp; "]",
"[Base_Tarjetas].[SITUACION]","[Base_Tarjetas].[SITUACION].&amp;[" &amp; $C78 &amp; "]",
"[Base_Tarjetas].[TIPO]","[Base_Tarjetas].[TIPO].&amp;[" &amp; $C$1 &amp; "]")/1000,
0)</f>
        <v>0</v>
      </c>
      <c r="P78" s="8">
        <f>IFERROR(
GETPIVOTDATA("[Base_Tarjetas].[Importe]",TDinamica_R!$A$3,
"[Base_Tarjetas].[PERIODO]","[Base_Tarjetas].[PERIODO].&amp;[" &amp; TEXT(P$6,"yyyymm") &amp; "]",
"[Base_Tarjetas].[Metrica]","[Base_Tarjetas].[Metrica].&amp;[" &amp; $A78 &amp; "]",
"[Base_Tarjetas].[SEGMENTO_DESCRIP]","[Base_Tarjetas].[SEGMENTO_DESCRIP].&amp;[" &amp; $C$6 &amp; "]",
"[Base_Tarjetas].[SITUACION]","[Base_Tarjetas].[SITUACION].&amp;[" &amp; $C78 &amp; "]",
"[Base_Tarjetas].[TIPO]","[Base_Tarjetas].[TIPO].&amp;[" &amp; $C$1 &amp; "]")/1000,
0)</f>
        <v>0</v>
      </c>
      <c r="Q78" s="8">
        <f>IFERROR(
GETPIVOTDATA("[Base_Tarjetas].[Importe]",TDinamica_R!$A$3,
"[Base_Tarjetas].[PERIODO]","[Base_Tarjetas].[PERIODO].&amp;[" &amp; TEXT(Q$6,"yyyymm") &amp; "]",
"[Base_Tarjetas].[Metrica]","[Base_Tarjetas].[Metrica].&amp;[" &amp; $A78 &amp; "]",
"[Base_Tarjetas].[SEGMENTO_DESCRIP]","[Base_Tarjetas].[SEGMENTO_DESCRIP].&amp;[" &amp; $C$6 &amp; "]",
"[Base_Tarjetas].[SITUACION]","[Base_Tarjetas].[SITUACION].&amp;[" &amp; $C78 &amp; "]",
"[Base_Tarjetas].[TIPO]","[Base_Tarjetas].[TIPO].&amp;[" &amp; $C$1 &amp; "]")/1000,
0)</f>
        <v>0</v>
      </c>
      <c r="R78" s="8">
        <f>IFERROR(
GETPIVOTDATA("[Base_Tarjetas].[Importe]",TDinamica_R!$A$3,
"[Base_Tarjetas].[PERIODO]","[Base_Tarjetas].[PERIODO].&amp;[" &amp; TEXT(R$6,"yyyymm") &amp; "]",
"[Base_Tarjetas].[Metrica]","[Base_Tarjetas].[Metrica].&amp;[" &amp; $A78 &amp; "]",
"[Base_Tarjetas].[SEGMENTO_DESCRIP]","[Base_Tarjetas].[SEGMENTO_DESCRIP].&amp;[" &amp; $C$6 &amp; "]",
"[Base_Tarjetas].[SITUACION]","[Base_Tarjetas].[SITUACION].&amp;[" &amp; $C78 &amp; "]",
"[Base_Tarjetas].[TIPO]","[Base_Tarjetas].[TIPO].&amp;[" &amp; $C$1 &amp; "]")/1000,
0)</f>
        <v>0</v>
      </c>
      <c r="S78" s="8">
        <f>IFERROR(
GETPIVOTDATA("[Base_Tarjetas].[Importe]",TDinamica_R!$A$3,
"[Base_Tarjetas].[PERIODO]","[Base_Tarjetas].[PERIODO].&amp;[" &amp; TEXT(S$6,"yyyymm") &amp; "]",
"[Base_Tarjetas].[Metrica]","[Base_Tarjetas].[Metrica].&amp;[" &amp; $A78 &amp; "]",
"[Base_Tarjetas].[SEGMENTO_DESCRIP]","[Base_Tarjetas].[SEGMENTO_DESCRIP].&amp;[" &amp; $C$6 &amp; "]",
"[Base_Tarjetas].[SITUACION]","[Base_Tarjetas].[SITUACION].&amp;[" &amp; $C78 &amp; "]",
"[Base_Tarjetas].[TIPO]","[Base_Tarjetas].[TIPO].&amp;[" &amp; $C$1 &amp; "]")/1000,
0)</f>
        <v>0</v>
      </c>
      <c r="T78" s="8">
        <f>IFERROR(
GETPIVOTDATA("[Base_Tarjetas].[Importe]",TDinamica_R!$A$3,
"[Base_Tarjetas].[PERIODO]","[Base_Tarjetas].[PERIODO].&amp;[" &amp; TEXT(T$6,"yyyymm") &amp; "]",
"[Base_Tarjetas].[Metrica]","[Base_Tarjetas].[Metrica].&amp;[" &amp; $A78 &amp; "]",
"[Base_Tarjetas].[SEGMENTO_DESCRIP]","[Base_Tarjetas].[SEGMENTO_DESCRIP].&amp;[" &amp; $C$6 &amp; "]",
"[Base_Tarjetas].[SITUACION]","[Base_Tarjetas].[SITUACION].&amp;[" &amp; $C78 &amp; "]",
"[Base_Tarjetas].[TIPO]","[Base_Tarjetas].[TIPO].&amp;[" &amp; $C$1 &amp; "]")/1000,
0)</f>
        <v>0</v>
      </c>
      <c r="U78" s="8">
        <f>IFERROR(
GETPIVOTDATA("[Base_Tarjetas].[Importe]",TDinamica_R!$A$3,
"[Base_Tarjetas].[PERIODO]","[Base_Tarjetas].[PERIODO].&amp;[" &amp; TEXT(U$6,"yyyymm") &amp; "]",
"[Base_Tarjetas].[Metrica]","[Base_Tarjetas].[Metrica].&amp;[" &amp; $A78 &amp; "]",
"[Base_Tarjetas].[SEGMENTO_DESCRIP]","[Base_Tarjetas].[SEGMENTO_DESCRIP].&amp;[" &amp; $C$6 &amp; "]",
"[Base_Tarjetas].[SITUACION]","[Base_Tarjetas].[SITUACION].&amp;[" &amp; $C78 &amp; "]",
"[Base_Tarjetas].[TIPO]","[Base_Tarjetas].[TIPO].&amp;[" &amp; $C$1 &amp; "]")/1000,
0)</f>
        <v>0</v>
      </c>
      <c r="V78" s="8">
        <f>IFERROR(
GETPIVOTDATA("[Base_Tarjetas].[Importe]",TDinamica_R!$A$3,
"[Base_Tarjetas].[PERIODO]","[Base_Tarjetas].[PERIODO].&amp;[" &amp; TEXT(V$6,"yyyymm") &amp; "]",
"[Base_Tarjetas].[Metrica]","[Base_Tarjetas].[Metrica].&amp;[" &amp; $A78 &amp; "]",
"[Base_Tarjetas].[SEGMENTO_DESCRIP]","[Base_Tarjetas].[SEGMENTO_DESCRIP].&amp;[" &amp; $C$6 &amp; "]",
"[Base_Tarjetas].[SITUACION]","[Base_Tarjetas].[SITUACION].&amp;[" &amp; $C78 &amp; "]",
"[Base_Tarjetas].[TIPO]","[Base_Tarjetas].[TIPO].&amp;[" &amp; $C$1 &amp; "]")/1000,
0)</f>
        <v>0</v>
      </c>
      <c r="W78" s="8">
        <f>IFERROR(
GETPIVOTDATA("[Base_Tarjetas].[Importe]",TDinamica_R!$A$3,
"[Base_Tarjetas].[PERIODO]","[Base_Tarjetas].[PERIODO].&amp;[" &amp; TEXT(W$6,"yyyymm") &amp; "]",
"[Base_Tarjetas].[Metrica]","[Base_Tarjetas].[Metrica].&amp;[" &amp; $A78 &amp; "]",
"[Base_Tarjetas].[SEGMENTO_DESCRIP]","[Base_Tarjetas].[SEGMENTO_DESCRIP].&amp;[" &amp; $C$6 &amp; "]",
"[Base_Tarjetas].[SITUACION]","[Base_Tarjetas].[SITUACION].&amp;[" &amp; $C78 &amp; "]",
"[Base_Tarjetas].[TIPO]","[Base_Tarjetas].[TIPO].&amp;[" &amp; $C$1 &amp; "]")/1000,
0)</f>
        <v>0</v>
      </c>
      <c r="X78" s="8">
        <f>IFERROR(
GETPIVOTDATA("[Base_Tarjetas].[Importe]",TDinamica_R!$A$3,
"[Base_Tarjetas].[PERIODO]","[Base_Tarjetas].[PERIODO].&amp;[" &amp; TEXT(X$6,"yyyymm") &amp; "]",
"[Base_Tarjetas].[Metrica]","[Base_Tarjetas].[Metrica].&amp;[" &amp; $A78 &amp; "]",
"[Base_Tarjetas].[SEGMENTO_DESCRIP]","[Base_Tarjetas].[SEGMENTO_DESCRIP].&amp;[" &amp; $C$6 &amp; "]",
"[Base_Tarjetas].[SITUACION]","[Base_Tarjetas].[SITUACION].&amp;[" &amp; $C78 &amp; "]",
"[Base_Tarjetas].[TIPO]","[Base_Tarjetas].[TIPO].&amp;[" &amp; $C$1 &amp; "]")/1000,
0)</f>
        <v>0</v>
      </c>
      <c r="Y78" s="8">
        <f>IFERROR(
GETPIVOTDATA("[Base_Tarjetas].[Importe]",TDinamica_R!$A$3,
"[Base_Tarjetas].[PERIODO]","[Base_Tarjetas].[PERIODO].&amp;[" &amp; TEXT(Y$6,"yyyymm") &amp; "]",
"[Base_Tarjetas].[Metrica]","[Base_Tarjetas].[Metrica].&amp;[" &amp; $A78 &amp; "]",
"[Base_Tarjetas].[SEGMENTO_DESCRIP]","[Base_Tarjetas].[SEGMENTO_DESCRIP].&amp;[" &amp; $C$6 &amp; "]",
"[Base_Tarjetas].[SITUACION]","[Base_Tarjetas].[SITUACION].&amp;[" &amp; $C78 &amp; "]",
"[Base_Tarjetas].[TIPO]","[Base_Tarjetas].[TIPO].&amp;[" &amp; $C$1 &amp; "]")/1000,
0)</f>
        <v>0</v>
      </c>
      <c r="Z78" s="8">
        <f>IFERROR(
GETPIVOTDATA("[Base_Tarjetas].[Importe]",TDinamica_R!$A$3,
"[Base_Tarjetas].[PERIODO]","[Base_Tarjetas].[PERIODO].&amp;[" &amp; TEXT(Z$6,"yyyymm") &amp; "]",
"[Base_Tarjetas].[Metrica]","[Base_Tarjetas].[Metrica].&amp;[" &amp; $A78 &amp; "]",
"[Base_Tarjetas].[SEGMENTO_DESCRIP]","[Base_Tarjetas].[SEGMENTO_DESCRIP].&amp;[" &amp; $C$6 &amp; "]",
"[Base_Tarjetas].[SITUACION]","[Base_Tarjetas].[SITUACION].&amp;[" &amp; $C78 &amp; "]",
"[Base_Tarjetas].[TIPO]","[Base_Tarjetas].[TIPO].&amp;[" &amp; $C$1 &amp; "]")/1000,
0)</f>
        <v>0</v>
      </c>
      <c r="AA78" s="8">
        <f>IFERROR(
GETPIVOTDATA("[Base_Tarjetas].[Importe]",TDinamica_R!$A$3,
"[Base_Tarjetas].[PERIODO]","[Base_Tarjetas].[PERIODO].&amp;[" &amp; TEXT(AA$6,"yyyymm") &amp; "]",
"[Base_Tarjetas].[Metrica]","[Base_Tarjetas].[Metrica].&amp;[" &amp; $A78 &amp; "]",
"[Base_Tarjetas].[SEGMENTO_DESCRIP]","[Base_Tarjetas].[SEGMENTO_DESCRIP].&amp;[" &amp; $C$6 &amp; "]",
"[Base_Tarjetas].[SITUACION]","[Base_Tarjetas].[SITUACION].&amp;[" &amp; $C78 &amp; "]",
"[Base_Tarjetas].[TIPO]","[Base_Tarjetas].[TIPO].&amp;[" &amp; $C$1 &amp; "]")/1000,
0)</f>
        <v>0</v>
      </c>
      <c r="AB78" s="8">
        <f>IFERROR(
GETPIVOTDATA("[Base_Tarjetas].[Importe]",TDinamica_R!$A$3,
"[Base_Tarjetas].[PERIODO]","[Base_Tarjetas].[PERIODO].&amp;[" &amp; TEXT(AB$6,"yyyymm") &amp; "]",
"[Base_Tarjetas].[Metrica]","[Base_Tarjetas].[Metrica].&amp;[" &amp; $A78 &amp; "]",
"[Base_Tarjetas].[SEGMENTO_DESCRIP]","[Base_Tarjetas].[SEGMENTO_DESCRIP].&amp;[" &amp; $C$6 &amp; "]",
"[Base_Tarjetas].[SITUACION]","[Base_Tarjetas].[SITUACION].&amp;[" &amp; $C78 &amp; "]",
"[Base_Tarjetas].[TIPO]","[Base_Tarjetas].[TIPO].&amp;[" &amp; $C$1 &amp; "]")/1000,
0)</f>
        <v>0</v>
      </c>
      <c r="AC78" s="8">
        <f>IFERROR(
GETPIVOTDATA("[Base_Tarjetas].[Importe]",TDinamica_R!$A$3,
"[Base_Tarjetas].[PERIODO]","[Base_Tarjetas].[PERIODO].&amp;[" &amp; TEXT(AC$6,"yyyymm") &amp; "]",
"[Base_Tarjetas].[Metrica]","[Base_Tarjetas].[Metrica].&amp;[" &amp; $A78 &amp; "]",
"[Base_Tarjetas].[SEGMENTO_DESCRIP]","[Base_Tarjetas].[SEGMENTO_DESCRIP].&amp;[" &amp; $C$6 &amp; "]",
"[Base_Tarjetas].[SITUACION]","[Base_Tarjetas].[SITUACION].&amp;[" &amp; $C78 &amp; "]",
"[Base_Tarjetas].[TIPO]","[Base_Tarjetas].[TIPO].&amp;[" &amp; $C$1 &amp; "]")/1000,
0)</f>
        <v>0</v>
      </c>
      <c r="AD78" s="8">
        <f>IFERROR(
GETPIVOTDATA("[Base_Tarjetas].[Importe]",TDinamica_R!$A$3,
"[Base_Tarjetas].[PERIODO]","[Base_Tarjetas].[PERIODO].&amp;[" &amp; TEXT(AD$6,"yyyymm") &amp; "]",
"[Base_Tarjetas].[Metrica]","[Base_Tarjetas].[Metrica].&amp;[" &amp; $A78 &amp; "]",
"[Base_Tarjetas].[SEGMENTO_DESCRIP]","[Base_Tarjetas].[SEGMENTO_DESCRIP].&amp;[" &amp; $C$6 &amp; "]",
"[Base_Tarjetas].[SITUACION]","[Base_Tarjetas].[SITUACION].&amp;[" &amp; $C78 &amp; "]",
"[Base_Tarjetas].[TIPO]","[Base_Tarjetas].[TIPO].&amp;[" &amp; $C$1 &amp; "]")/1000,
0)</f>
        <v>0</v>
      </c>
      <c r="AE78" s="8">
        <f>IFERROR(
GETPIVOTDATA("[Base_Tarjetas].[Importe]",TDinamica_R!$A$3,
"[Base_Tarjetas].[PERIODO]","[Base_Tarjetas].[PERIODO].&amp;[" &amp; TEXT(AE$6,"yyyymm") &amp; "]",
"[Base_Tarjetas].[Metrica]","[Base_Tarjetas].[Metrica].&amp;[" &amp; $A78 &amp; "]",
"[Base_Tarjetas].[SEGMENTO_DESCRIP]","[Base_Tarjetas].[SEGMENTO_DESCRIP].&amp;[" &amp; $C$6 &amp; "]",
"[Base_Tarjetas].[SITUACION]","[Base_Tarjetas].[SITUACION].&amp;[" &amp; $C78 &amp; "]",
"[Base_Tarjetas].[TIPO]","[Base_Tarjetas].[TIPO].&amp;[" &amp; $C$1 &amp; "]")/1000,
0)</f>
        <v>0</v>
      </c>
      <c r="AF78" s="8">
        <f>IFERROR(
GETPIVOTDATA("[Base_Tarjetas].[Importe]",TDinamica_R!$A$3,
"[Base_Tarjetas].[PERIODO]","[Base_Tarjetas].[PERIODO].&amp;[" &amp; TEXT(AF$6,"yyyymm") &amp; "]",
"[Base_Tarjetas].[Metrica]","[Base_Tarjetas].[Metrica].&amp;[" &amp; $A78 &amp; "]",
"[Base_Tarjetas].[SEGMENTO_DESCRIP]","[Base_Tarjetas].[SEGMENTO_DESCRIP].&amp;[" &amp; $C$6 &amp; "]",
"[Base_Tarjetas].[SITUACION]","[Base_Tarjetas].[SITUACION].&amp;[" &amp; $C78 &amp; "]",
"[Base_Tarjetas].[TIPO]","[Base_Tarjetas].[TIPO].&amp;[" &amp; $C$1 &amp; "]")/1000,
0)</f>
        <v>0</v>
      </c>
      <c r="AG78" s="8">
        <f>IFERROR(
GETPIVOTDATA("[Base_Tarjetas].[Importe]",TDinamica_R!$A$3,
"[Base_Tarjetas].[PERIODO]","[Base_Tarjetas].[PERIODO].&amp;[" &amp; TEXT(AG$6,"yyyymm") &amp; "]",
"[Base_Tarjetas].[Metrica]","[Base_Tarjetas].[Metrica].&amp;[" &amp; $A78 &amp; "]",
"[Base_Tarjetas].[SEGMENTO_DESCRIP]","[Base_Tarjetas].[SEGMENTO_DESCRIP].&amp;[" &amp; $C$6 &amp; "]",
"[Base_Tarjetas].[SITUACION]","[Base_Tarjetas].[SITUACION].&amp;[" &amp; $C78 &amp; "]",
"[Base_Tarjetas].[TIPO]","[Base_Tarjetas].[TIPO].&amp;[" &amp; $C$1 &amp; "]")/1000,
0)</f>
        <v>0</v>
      </c>
      <c r="AH78" s="8">
        <f>IFERROR(
GETPIVOTDATA("[Base_Tarjetas].[Importe]",TDinamica_R!$A$3,
"[Base_Tarjetas].[PERIODO]","[Base_Tarjetas].[PERIODO].&amp;[" &amp; TEXT(AH$6,"yyyymm") &amp; "]",
"[Base_Tarjetas].[Metrica]","[Base_Tarjetas].[Metrica].&amp;[" &amp; $A78 &amp; "]",
"[Base_Tarjetas].[SEGMENTO_DESCRIP]","[Base_Tarjetas].[SEGMENTO_DESCRIP].&amp;[" &amp; $C$6 &amp; "]",
"[Base_Tarjetas].[SITUACION]","[Base_Tarjetas].[SITUACION].&amp;[" &amp; $C78 &amp; "]",
"[Base_Tarjetas].[TIPO]","[Base_Tarjetas].[TIPO].&amp;[" &amp; $C$1 &amp; "]")/1000,
0)</f>
        <v>0</v>
      </c>
      <c r="AI78" s="8">
        <f>IFERROR(
GETPIVOTDATA("[Base_Tarjetas].[Importe]",TDinamica_R!$A$3,
"[Base_Tarjetas].[PERIODO]","[Base_Tarjetas].[PERIODO].&amp;[" &amp; TEXT(AI$6,"yyyymm") &amp; "]",
"[Base_Tarjetas].[Metrica]","[Base_Tarjetas].[Metrica].&amp;[" &amp; $A78 &amp; "]",
"[Base_Tarjetas].[SEGMENTO_DESCRIP]","[Base_Tarjetas].[SEGMENTO_DESCRIP].&amp;[" &amp; $C$6 &amp; "]",
"[Base_Tarjetas].[SITUACION]","[Base_Tarjetas].[SITUACION].&amp;[" &amp; $C78 &amp; "]",
"[Base_Tarjetas].[TIPO]","[Base_Tarjetas].[TIPO].&amp;[" &amp; $C$1 &amp; "]")/1000,
0)</f>
        <v>0</v>
      </c>
      <c r="AJ78" s="8">
        <f>IFERROR(
GETPIVOTDATA("[Base_Tarjetas].[Importe]",TDinamica_R!$A$3,
"[Base_Tarjetas].[PERIODO]","[Base_Tarjetas].[PERIODO].&amp;[" &amp; TEXT(AJ$6,"yyyymm") &amp; "]",
"[Base_Tarjetas].[Metrica]","[Base_Tarjetas].[Metrica].&amp;[" &amp; $A78 &amp; "]",
"[Base_Tarjetas].[SEGMENTO_DESCRIP]","[Base_Tarjetas].[SEGMENTO_DESCRIP].&amp;[" &amp; $C$6 &amp; "]",
"[Base_Tarjetas].[SITUACION]","[Base_Tarjetas].[SITUACION].&amp;[" &amp; $C78 &amp; "]",
"[Base_Tarjetas].[TIPO]","[Base_Tarjetas].[TIPO].&amp;[" &amp; $C$1 &amp; "]")/1000,
0)</f>
        <v>0</v>
      </c>
      <c r="AK78" s="8">
        <f>IFERROR(
GETPIVOTDATA("[Base_Tarjetas].[Importe]",TDinamica_R!$A$3,
"[Base_Tarjetas].[PERIODO]","[Base_Tarjetas].[PERIODO].&amp;[" &amp; TEXT(AK$6,"yyyymm") &amp; "]",
"[Base_Tarjetas].[Metrica]","[Base_Tarjetas].[Metrica].&amp;[" &amp; $A78 &amp; "]",
"[Base_Tarjetas].[SEGMENTO_DESCRIP]","[Base_Tarjetas].[SEGMENTO_DESCRIP].&amp;[" &amp; $C$6 &amp; "]",
"[Base_Tarjetas].[SITUACION]","[Base_Tarjetas].[SITUACION].&amp;[" &amp; $C78 &amp; "]",
"[Base_Tarjetas].[TIPO]","[Base_Tarjetas].[TIPO].&amp;[" &amp; $C$1 &amp; "]")/1000,
0)</f>
        <v>0</v>
      </c>
      <c r="AL78" s="8">
        <f>IFERROR(
GETPIVOTDATA("[Base_Tarjetas].[Importe]",TDinamica_R!$A$3,
"[Base_Tarjetas].[PERIODO]","[Base_Tarjetas].[PERIODO].&amp;[" &amp; TEXT(AL$6,"yyyymm") &amp; "]",
"[Base_Tarjetas].[Metrica]","[Base_Tarjetas].[Metrica].&amp;[" &amp; $A78 &amp; "]",
"[Base_Tarjetas].[SEGMENTO_DESCRIP]","[Base_Tarjetas].[SEGMENTO_DESCRIP].&amp;[" &amp; $C$6 &amp; "]",
"[Base_Tarjetas].[SITUACION]","[Base_Tarjetas].[SITUACION].&amp;[" &amp; $C78 &amp; "]",
"[Base_Tarjetas].[TIPO]","[Base_Tarjetas].[TIPO].&amp;[" &amp; $C$1 &amp; "]")/1000,
0)</f>
        <v>0</v>
      </c>
      <c r="AM78" s="8">
        <f>IFERROR(
GETPIVOTDATA("[Base_Tarjetas].[Importe]",TDinamica_R!$A$3,
"[Base_Tarjetas].[PERIODO]","[Base_Tarjetas].[PERIODO].&amp;[" &amp; TEXT(AM$6,"yyyymm") &amp; "]",
"[Base_Tarjetas].[Metrica]","[Base_Tarjetas].[Metrica].&amp;[" &amp; $A78 &amp; "]",
"[Base_Tarjetas].[SEGMENTO_DESCRIP]","[Base_Tarjetas].[SEGMENTO_DESCRIP].&amp;[" &amp; $C$6 &amp; "]",
"[Base_Tarjetas].[SITUACION]","[Base_Tarjetas].[SITUACION].&amp;[" &amp; $C78 &amp; "]",
"[Base_Tarjetas].[TIPO]","[Base_Tarjetas].[TIPO].&amp;[" &amp; $C$1 &amp; "]")/1000,
0)</f>
        <v>0</v>
      </c>
      <c r="AN78" s="8">
        <f>IFERROR(
GETPIVOTDATA("[Base_Tarjetas].[Importe]",TDinamica_R!$A$3,
"[Base_Tarjetas].[PERIODO]","[Base_Tarjetas].[PERIODO].&amp;[" &amp; TEXT(AN$6,"yyyymm") &amp; "]",
"[Base_Tarjetas].[Metrica]","[Base_Tarjetas].[Metrica].&amp;[" &amp; $A78 &amp; "]",
"[Base_Tarjetas].[SEGMENTO_DESCRIP]","[Base_Tarjetas].[SEGMENTO_DESCRIP].&amp;[" &amp; $C$6 &amp; "]",
"[Base_Tarjetas].[SITUACION]","[Base_Tarjetas].[SITUACION].&amp;[" &amp; $C78 &amp; "]",
"[Base_Tarjetas].[TIPO]","[Base_Tarjetas].[TIPO].&amp;[" &amp; $C$1 &amp; "]")/1000,
0)</f>
        <v>0</v>
      </c>
      <c r="AO78" s="8">
        <f>IFERROR(
GETPIVOTDATA("[Base_Tarjetas].[Importe]",TDinamica_R!$A$3,
"[Base_Tarjetas].[PERIODO]","[Base_Tarjetas].[PERIODO].&amp;[" &amp; TEXT(AO$6,"yyyymm") &amp; "]",
"[Base_Tarjetas].[Metrica]","[Base_Tarjetas].[Metrica].&amp;[" &amp; $A78 &amp; "]",
"[Base_Tarjetas].[SEGMENTO_DESCRIP]","[Base_Tarjetas].[SEGMENTO_DESCRIP].&amp;[" &amp; $C$6 &amp; "]",
"[Base_Tarjetas].[SITUACION]","[Base_Tarjetas].[SITUACION].&amp;[" &amp; $C78 &amp; "]",
"[Base_Tarjetas].[TIPO]","[Base_Tarjetas].[TIPO].&amp;[" &amp; $C$1 &amp; "]")/1000,
0)</f>
        <v>0</v>
      </c>
      <c r="AP78" s="8">
        <f>IFERROR(
GETPIVOTDATA("[Base_Tarjetas].[Importe]",TDinamica_R!$A$3,
"[Base_Tarjetas].[PERIODO]","[Base_Tarjetas].[PERIODO].&amp;[" &amp; TEXT(AP$6,"yyyymm") &amp; "]",
"[Base_Tarjetas].[Metrica]","[Base_Tarjetas].[Metrica].&amp;[" &amp; $A78 &amp; "]",
"[Base_Tarjetas].[SEGMENTO_DESCRIP]","[Base_Tarjetas].[SEGMENTO_DESCRIP].&amp;[" &amp; $C$6 &amp; "]",
"[Base_Tarjetas].[SITUACION]","[Base_Tarjetas].[SITUACION].&amp;[" &amp; $C78 &amp; "]",
"[Base_Tarjetas].[TIPO]","[Base_Tarjetas].[TIPO].&amp;[" &amp; $C$1 &amp; "]")/1000,
0)</f>
        <v>0</v>
      </c>
      <c r="AQ78" s="8">
        <f>IFERROR(
GETPIVOTDATA("[Base_Tarjetas].[Importe]",TDinamica_R!$A$3,
"[Base_Tarjetas].[PERIODO]","[Base_Tarjetas].[PERIODO].&amp;[" &amp; TEXT(AQ$6,"yyyymm") &amp; "]",
"[Base_Tarjetas].[Metrica]","[Base_Tarjetas].[Metrica].&amp;[" &amp; $A78 &amp; "]",
"[Base_Tarjetas].[SEGMENTO_DESCRIP]","[Base_Tarjetas].[SEGMENTO_DESCRIP].&amp;[" &amp; $C$6 &amp; "]",
"[Base_Tarjetas].[SITUACION]","[Base_Tarjetas].[SITUACION].&amp;[" &amp; $C78 &amp; "]",
"[Base_Tarjetas].[TIPO]","[Base_Tarjetas].[TIPO].&amp;[" &amp; $C$1 &amp; "]")/1000,
0)</f>
        <v>0</v>
      </c>
      <c r="AR78" s="8">
        <f>IFERROR(
GETPIVOTDATA("[Base_Tarjetas].[Importe]",TDinamica_R!$A$3,
"[Base_Tarjetas].[PERIODO]","[Base_Tarjetas].[PERIODO].&amp;[" &amp; TEXT(AR$6,"yyyymm") &amp; "]",
"[Base_Tarjetas].[Metrica]","[Base_Tarjetas].[Metrica].&amp;[" &amp; $A78 &amp; "]",
"[Base_Tarjetas].[SEGMENTO_DESCRIP]","[Base_Tarjetas].[SEGMENTO_DESCRIP].&amp;[" &amp; $C$6 &amp; "]",
"[Base_Tarjetas].[SITUACION]","[Base_Tarjetas].[SITUACION].&amp;[" &amp; $C78 &amp; "]",
"[Base_Tarjetas].[TIPO]","[Base_Tarjetas].[TIPO].&amp;[" &amp; $C$1 &amp; "]")/1000,
0)</f>
        <v>0</v>
      </c>
      <c r="AS78" s="8">
        <f>IFERROR(
GETPIVOTDATA("[Base_Tarjetas].[Importe]",TDinamica_R!$A$3,
"[Base_Tarjetas].[PERIODO]","[Base_Tarjetas].[PERIODO].&amp;[" &amp; TEXT(AS$6,"yyyymm") &amp; "]",
"[Base_Tarjetas].[Metrica]","[Base_Tarjetas].[Metrica].&amp;[" &amp; $A78 &amp; "]",
"[Base_Tarjetas].[SEGMENTO_DESCRIP]","[Base_Tarjetas].[SEGMENTO_DESCRIP].&amp;[" &amp; $C$6 &amp; "]",
"[Base_Tarjetas].[SITUACION]","[Base_Tarjetas].[SITUACION].&amp;[" &amp; $C78 &amp; "]",
"[Base_Tarjetas].[TIPO]","[Base_Tarjetas].[TIPO].&amp;[" &amp; $C$1 &amp; "]")/1000,
0)</f>
        <v>0</v>
      </c>
      <c r="AT78" s="8">
        <f>IFERROR(
GETPIVOTDATA("[Base_Tarjetas].[Importe]",TDinamica_R!$A$3,
"[Base_Tarjetas].[PERIODO]","[Base_Tarjetas].[PERIODO].&amp;[" &amp; TEXT(AT$6,"yyyymm") &amp; "]",
"[Base_Tarjetas].[Metrica]","[Base_Tarjetas].[Metrica].&amp;[" &amp; $A78 &amp; "]",
"[Base_Tarjetas].[SEGMENTO_DESCRIP]","[Base_Tarjetas].[SEGMENTO_DESCRIP].&amp;[" &amp; $C$6 &amp; "]",
"[Base_Tarjetas].[SITUACION]","[Base_Tarjetas].[SITUACION].&amp;[" &amp; $C78 &amp; "]",
"[Base_Tarjetas].[TIPO]","[Base_Tarjetas].[TIPO].&amp;[" &amp; $C$1 &amp; "]")/1000,
0)</f>
        <v>0</v>
      </c>
      <c r="AU78" s="8">
        <f>IFERROR(
GETPIVOTDATA("[Base_Tarjetas].[Importe]",TDinamica_R!$A$3,
"[Base_Tarjetas].[PERIODO]","[Base_Tarjetas].[PERIODO].&amp;[" &amp; TEXT(AU$6,"yyyymm") &amp; "]",
"[Base_Tarjetas].[Metrica]","[Base_Tarjetas].[Metrica].&amp;[" &amp; $A78 &amp; "]",
"[Base_Tarjetas].[SEGMENTO_DESCRIP]","[Base_Tarjetas].[SEGMENTO_DESCRIP].&amp;[" &amp; $C$6 &amp; "]",
"[Base_Tarjetas].[SITUACION]","[Base_Tarjetas].[SITUACION].&amp;[" &amp; $C78 &amp; "]",
"[Base_Tarjetas].[TIPO]","[Base_Tarjetas].[TIPO].&amp;[" &amp; $C$1 &amp; "]")/1000,
0)</f>
        <v>0</v>
      </c>
      <c r="AV78" s="8">
        <f>IFERROR(
GETPIVOTDATA("[Base_Tarjetas].[Importe]",TDinamica_R!$A$3,
"[Base_Tarjetas].[PERIODO]","[Base_Tarjetas].[PERIODO].&amp;[" &amp; TEXT(AV$6,"yyyymm") &amp; "]",
"[Base_Tarjetas].[Metrica]","[Base_Tarjetas].[Metrica].&amp;[" &amp; $A78 &amp; "]",
"[Base_Tarjetas].[SEGMENTO_DESCRIP]","[Base_Tarjetas].[SEGMENTO_DESCRIP].&amp;[" &amp; $C$6 &amp; "]",
"[Base_Tarjetas].[SITUACION]","[Base_Tarjetas].[SITUACION].&amp;[" &amp; $C78 &amp; "]",
"[Base_Tarjetas].[TIPO]","[Base_Tarjetas].[TIPO].&amp;[" &amp; $C$1 &amp; "]")/1000,
0)</f>
        <v>0</v>
      </c>
      <c r="AW78" s="8">
        <f>IFERROR(
GETPIVOTDATA("[Base_Tarjetas].[Importe]",TDinamica_R!$A$3,
"[Base_Tarjetas].[PERIODO]","[Base_Tarjetas].[PERIODO].&amp;[" &amp; TEXT(AW$6,"yyyymm") &amp; "]",
"[Base_Tarjetas].[Metrica]","[Base_Tarjetas].[Metrica].&amp;[" &amp; $A78 &amp; "]",
"[Base_Tarjetas].[SEGMENTO_DESCRIP]","[Base_Tarjetas].[SEGMENTO_DESCRIP].&amp;[" &amp; $C$6 &amp; "]",
"[Base_Tarjetas].[SITUACION]","[Base_Tarjetas].[SITUACION].&amp;[" &amp; $C78 &amp; "]",
"[Base_Tarjetas].[TIPO]","[Base_Tarjetas].[TIPO].&amp;[" &amp; $C$1 &amp; "]")/1000,
0)</f>
        <v>0</v>
      </c>
      <c r="AX78" s="8">
        <f>IFERROR(
GETPIVOTDATA("[Base_Tarjetas].[Importe]",TDinamica_R!$A$3,
"[Base_Tarjetas].[PERIODO]","[Base_Tarjetas].[PERIODO].&amp;[" &amp; TEXT(AX$6,"yyyymm") &amp; "]",
"[Base_Tarjetas].[Metrica]","[Base_Tarjetas].[Metrica].&amp;[" &amp; $A78 &amp; "]",
"[Base_Tarjetas].[SEGMENTO_DESCRIP]","[Base_Tarjetas].[SEGMENTO_DESCRIP].&amp;[" &amp; $C$6 &amp; "]",
"[Base_Tarjetas].[SITUACION]","[Base_Tarjetas].[SITUACION].&amp;[" &amp; $C78 &amp; "]",
"[Base_Tarjetas].[TIPO]","[Base_Tarjetas].[TIPO].&amp;[" &amp; $C$1 &amp; "]")/1000,
0)</f>
        <v>0</v>
      </c>
      <c r="AY78" s="8">
        <f>IFERROR(
GETPIVOTDATA("[Base_Tarjetas].[Importe]",TDinamica_R!$A$3,
"[Base_Tarjetas].[PERIODO]","[Base_Tarjetas].[PERIODO].&amp;[" &amp; TEXT(AY$6,"yyyymm") &amp; "]",
"[Base_Tarjetas].[Metrica]","[Base_Tarjetas].[Metrica].&amp;[" &amp; $A78 &amp; "]",
"[Base_Tarjetas].[SEGMENTO_DESCRIP]","[Base_Tarjetas].[SEGMENTO_DESCRIP].&amp;[" &amp; $C$6 &amp; "]",
"[Base_Tarjetas].[SITUACION]","[Base_Tarjetas].[SITUACION].&amp;[" &amp; $C78 &amp; "]",
"[Base_Tarjetas].[TIPO]","[Base_Tarjetas].[TIPO].&amp;[" &amp; $C$1 &amp; "]")/1000,
0)</f>
        <v>0</v>
      </c>
      <c r="AZ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TEXT(AZ$6,"yyyymm") &amp; "]"),
0)</f>
        <v>0</v>
      </c>
      <c r="BA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TEXT(BA$6,"yyyymm") &amp; "]"),
0)</f>
        <v>0</v>
      </c>
      <c r="BB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TEXT(BB$6,"yyyymm") &amp; "]"),
0)</f>
        <v>0</v>
      </c>
      <c r="BC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TEXT(BC$6,"yyyymm") &amp; "]"),
0)</f>
        <v>0</v>
      </c>
      <c r="BD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TEXT(BD$6,"yyyymm") &amp; "]"),
0)</f>
        <v>0</v>
      </c>
      <c r="BE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TEXT(BE$6,"yyyymm") &amp; "]"),
0)</f>
        <v>0</v>
      </c>
      <c r="BF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TEXT(BF$6,"yyyymm") &amp; "]"),
0)</f>
        <v>0</v>
      </c>
      <c r="BG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TEXT(BG$6,"yyyymm") &amp; "]"),
0)</f>
        <v>0</v>
      </c>
      <c r="BH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TEXT(BH$6,"yyyymm") &amp; "]"),
0)</f>
        <v>0</v>
      </c>
      <c r="BI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TEXT(BI$6,"yyyymm") &amp; "]"),
0)</f>
        <v>0</v>
      </c>
      <c r="BJ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TEXT(BJ$6,"yyyymm") &amp; "]"),
0)</f>
        <v>0</v>
      </c>
      <c r="BK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TEXT(BK$6,"yyyymm") &amp; "]"),
0)</f>
        <v>0</v>
      </c>
      <c r="BO78" s="24">
        <f t="shared" si="48"/>
        <v>0</v>
      </c>
      <c r="BP78" s="24">
        <f t="shared" si="48"/>
        <v>0</v>
      </c>
      <c r="BQ78" s="24">
        <f t="shared" si="48"/>
        <v>0</v>
      </c>
      <c r="BR78" s="24">
        <f t="shared" si="48"/>
        <v>0</v>
      </c>
      <c r="BS78" s="24">
        <f t="shared" si="48"/>
        <v>0</v>
      </c>
      <c r="BT78" s="24">
        <f t="shared" si="48"/>
        <v>0</v>
      </c>
    </row>
    <row r="79" spans="1:72" outlineLevel="1" x14ac:dyDescent="0.25">
      <c r="A79" s="11" t="s">
        <v>35</v>
      </c>
      <c r="C79" s="2" t="s">
        <v>95</v>
      </c>
      <c r="D79" s="8">
        <f>IFERROR(
GETPIVOTDATA("[Base_Tarjetas].[Importe]",TDinamica_R!$A$3,
"[Base_Tarjetas].[PERIODO]","[Base_Tarjetas].[PERIODO].&amp;[" &amp; TEXT(D$6,"yyyymm") &amp; "]",
"[Base_Tarjetas].[Metrica]","[Base_Tarjetas].[Metrica].&amp;[" &amp; $A79 &amp; "]",
"[Base_Tarjetas].[SEGMENTO_DESCRIP]","[Base_Tarjetas].[SEGMENTO_DESCRIP].&amp;[" &amp; $C$6 &amp; "]",
"[Base_Tarjetas].[SITUACION]","[Base_Tarjetas].[SITUACION].&amp;[" &amp; $C79 &amp; "]",
"[Base_Tarjetas].[TIPO]","[Base_Tarjetas].[TIPO].&amp;[" &amp; $C$1 &amp; "]")/1000,
0)</f>
        <v>0</v>
      </c>
      <c r="E79" s="8">
        <f>IFERROR(
GETPIVOTDATA("[Base_Tarjetas].[Importe]",TDinamica_R!$A$3,
"[Base_Tarjetas].[PERIODO]","[Base_Tarjetas].[PERIODO].&amp;[" &amp; TEXT(E$6,"yyyymm") &amp; "]",
"[Base_Tarjetas].[Metrica]","[Base_Tarjetas].[Metrica].&amp;[" &amp; $A79 &amp; "]",
"[Base_Tarjetas].[SEGMENTO_DESCRIP]","[Base_Tarjetas].[SEGMENTO_DESCRIP].&amp;[" &amp; $C$6 &amp; "]",
"[Base_Tarjetas].[SITUACION]","[Base_Tarjetas].[SITUACION].&amp;[" &amp; $C79 &amp; "]",
"[Base_Tarjetas].[TIPO]","[Base_Tarjetas].[TIPO].&amp;[" &amp; $C$1 &amp; "]")/1000,
0)</f>
        <v>0</v>
      </c>
      <c r="F79" s="8">
        <f>IFERROR(
GETPIVOTDATA("[Base_Tarjetas].[Importe]",TDinamica_R!$A$3,
"[Base_Tarjetas].[PERIODO]","[Base_Tarjetas].[PERIODO].&amp;[" &amp; TEXT(F$6,"yyyymm") &amp; "]",
"[Base_Tarjetas].[Metrica]","[Base_Tarjetas].[Metrica].&amp;[" &amp; $A79 &amp; "]",
"[Base_Tarjetas].[SEGMENTO_DESCRIP]","[Base_Tarjetas].[SEGMENTO_DESCRIP].&amp;[" &amp; $C$6 &amp; "]",
"[Base_Tarjetas].[SITUACION]","[Base_Tarjetas].[SITUACION].&amp;[" &amp; $C79 &amp; "]",
"[Base_Tarjetas].[TIPO]","[Base_Tarjetas].[TIPO].&amp;[" &amp; $C$1 &amp; "]")/1000,
0)</f>
        <v>0</v>
      </c>
      <c r="G79" s="8">
        <f>IFERROR(
GETPIVOTDATA("[Base_Tarjetas].[Importe]",TDinamica_R!$A$3,
"[Base_Tarjetas].[PERIODO]","[Base_Tarjetas].[PERIODO].&amp;[" &amp; TEXT(G$6,"yyyymm") &amp; "]",
"[Base_Tarjetas].[Metrica]","[Base_Tarjetas].[Metrica].&amp;[" &amp; $A79 &amp; "]",
"[Base_Tarjetas].[SEGMENTO_DESCRIP]","[Base_Tarjetas].[SEGMENTO_DESCRIP].&amp;[" &amp; $C$6 &amp; "]",
"[Base_Tarjetas].[SITUACION]","[Base_Tarjetas].[SITUACION].&amp;[" &amp; $C79 &amp; "]",
"[Base_Tarjetas].[TIPO]","[Base_Tarjetas].[TIPO].&amp;[" &amp; $C$1 &amp; "]")/1000,
0)</f>
        <v>0</v>
      </c>
      <c r="H79" s="8">
        <f>IFERROR(
GETPIVOTDATA("[Base_Tarjetas].[Importe]",TDinamica_R!$A$3,
"[Base_Tarjetas].[PERIODO]","[Base_Tarjetas].[PERIODO].&amp;[" &amp; TEXT(H$6,"yyyymm") &amp; "]",
"[Base_Tarjetas].[Metrica]","[Base_Tarjetas].[Metrica].&amp;[" &amp; $A79 &amp; "]",
"[Base_Tarjetas].[SEGMENTO_DESCRIP]","[Base_Tarjetas].[SEGMENTO_DESCRIP].&amp;[" &amp; $C$6 &amp; "]",
"[Base_Tarjetas].[SITUACION]","[Base_Tarjetas].[SITUACION].&amp;[" &amp; $C79 &amp; "]",
"[Base_Tarjetas].[TIPO]","[Base_Tarjetas].[TIPO].&amp;[" &amp; $C$1 &amp; "]")/1000,
0)</f>
        <v>0</v>
      </c>
      <c r="I79" s="8">
        <f>IFERROR(
GETPIVOTDATA("[Base_Tarjetas].[Importe]",TDinamica_R!$A$3,
"[Base_Tarjetas].[PERIODO]","[Base_Tarjetas].[PERIODO].&amp;[" &amp; TEXT(I$6,"yyyymm") &amp; "]",
"[Base_Tarjetas].[Metrica]","[Base_Tarjetas].[Metrica].&amp;[" &amp; $A79 &amp; "]",
"[Base_Tarjetas].[SEGMENTO_DESCRIP]","[Base_Tarjetas].[SEGMENTO_DESCRIP].&amp;[" &amp; $C$6 &amp; "]",
"[Base_Tarjetas].[SITUACION]","[Base_Tarjetas].[SITUACION].&amp;[" &amp; $C79 &amp; "]",
"[Base_Tarjetas].[TIPO]","[Base_Tarjetas].[TIPO].&amp;[" &amp; $C$1 &amp; "]")/1000,
0)</f>
        <v>0</v>
      </c>
      <c r="J79" s="8">
        <f>IFERROR(
GETPIVOTDATA("[Base_Tarjetas].[Importe]",TDinamica_R!$A$3,
"[Base_Tarjetas].[PERIODO]","[Base_Tarjetas].[PERIODO].&amp;[" &amp; TEXT(J$6,"yyyymm") &amp; "]",
"[Base_Tarjetas].[Metrica]","[Base_Tarjetas].[Metrica].&amp;[" &amp; $A79 &amp; "]",
"[Base_Tarjetas].[SEGMENTO_DESCRIP]","[Base_Tarjetas].[SEGMENTO_DESCRIP].&amp;[" &amp; $C$6 &amp; "]",
"[Base_Tarjetas].[SITUACION]","[Base_Tarjetas].[SITUACION].&amp;[" &amp; $C79 &amp; "]",
"[Base_Tarjetas].[TIPO]","[Base_Tarjetas].[TIPO].&amp;[" &amp; $C$1 &amp; "]")/1000,
0)</f>
        <v>0</v>
      </c>
      <c r="K79" s="8">
        <f>IFERROR(
GETPIVOTDATA("[Base_Tarjetas].[Importe]",TDinamica_R!$A$3,
"[Base_Tarjetas].[PERIODO]","[Base_Tarjetas].[PERIODO].&amp;[" &amp; TEXT(K$6,"yyyymm") &amp; "]",
"[Base_Tarjetas].[Metrica]","[Base_Tarjetas].[Metrica].&amp;[" &amp; $A79 &amp; "]",
"[Base_Tarjetas].[SEGMENTO_DESCRIP]","[Base_Tarjetas].[SEGMENTO_DESCRIP].&amp;[" &amp; $C$6 &amp; "]",
"[Base_Tarjetas].[SITUACION]","[Base_Tarjetas].[SITUACION].&amp;[" &amp; $C79 &amp; "]",
"[Base_Tarjetas].[TIPO]","[Base_Tarjetas].[TIPO].&amp;[" &amp; $C$1 &amp; "]")/1000,
0)</f>
        <v>0</v>
      </c>
      <c r="L79" s="8">
        <f>IFERROR(
GETPIVOTDATA("[Base_Tarjetas].[Importe]",TDinamica_R!$A$3,
"[Base_Tarjetas].[PERIODO]","[Base_Tarjetas].[PERIODO].&amp;[" &amp; TEXT(L$6,"yyyymm") &amp; "]",
"[Base_Tarjetas].[Metrica]","[Base_Tarjetas].[Metrica].&amp;[" &amp; $A79 &amp; "]",
"[Base_Tarjetas].[SEGMENTO_DESCRIP]","[Base_Tarjetas].[SEGMENTO_DESCRIP].&amp;[" &amp; $C$6 &amp; "]",
"[Base_Tarjetas].[SITUACION]","[Base_Tarjetas].[SITUACION].&amp;[" &amp; $C79 &amp; "]",
"[Base_Tarjetas].[TIPO]","[Base_Tarjetas].[TIPO].&amp;[" &amp; $C$1 &amp; "]")/1000,
0)</f>
        <v>0</v>
      </c>
      <c r="M79" s="8">
        <f>IFERROR(
GETPIVOTDATA("[Base_Tarjetas].[Importe]",TDinamica_R!$A$3,
"[Base_Tarjetas].[PERIODO]","[Base_Tarjetas].[PERIODO].&amp;[" &amp; TEXT(M$6,"yyyymm") &amp; "]",
"[Base_Tarjetas].[Metrica]","[Base_Tarjetas].[Metrica].&amp;[" &amp; $A79 &amp; "]",
"[Base_Tarjetas].[SEGMENTO_DESCRIP]","[Base_Tarjetas].[SEGMENTO_DESCRIP].&amp;[" &amp; $C$6 &amp; "]",
"[Base_Tarjetas].[SITUACION]","[Base_Tarjetas].[SITUACION].&amp;[" &amp; $C79 &amp; "]",
"[Base_Tarjetas].[TIPO]","[Base_Tarjetas].[TIPO].&amp;[" &amp; $C$1 &amp; "]")/1000,
0)</f>
        <v>0</v>
      </c>
      <c r="N79" s="8">
        <f>IFERROR(
GETPIVOTDATA("[Base_Tarjetas].[Importe]",TDinamica_R!$A$3,
"[Base_Tarjetas].[PERIODO]","[Base_Tarjetas].[PERIODO].&amp;[" &amp; TEXT(N$6,"yyyymm") &amp; "]",
"[Base_Tarjetas].[Metrica]","[Base_Tarjetas].[Metrica].&amp;[" &amp; $A79 &amp; "]",
"[Base_Tarjetas].[SEGMENTO_DESCRIP]","[Base_Tarjetas].[SEGMENTO_DESCRIP].&amp;[" &amp; $C$6 &amp; "]",
"[Base_Tarjetas].[SITUACION]","[Base_Tarjetas].[SITUACION].&amp;[" &amp; $C79 &amp; "]",
"[Base_Tarjetas].[TIPO]","[Base_Tarjetas].[TIPO].&amp;[" &amp; $C$1 &amp; "]")/1000,
0)</f>
        <v>0</v>
      </c>
      <c r="O79" s="8">
        <f>IFERROR(
GETPIVOTDATA("[Base_Tarjetas].[Importe]",TDinamica_R!$A$3,
"[Base_Tarjetas].[PERIODO]","[Base_Tarjetas].[PERIODO].&amp;[" &amp; TEXT(O$6,"yyyymm") &amp; "]",
"[Base_Tarjetas].[Metrica]","[Base_Tarjetas].[Metrica].&amp;[" &amp; $A79 &amp; "]",
"[Base_Tarjetas].[SEGMENTO_DESCRIP]","[Base_Tarjetas].[SEGMENTO_DESCRIP].&amp;[" &amp; $C$6 &amp; "]",
"[Base_Tarjetas].[SITUACION]","[Base_Tarjetas].[SITUACION].&amp;[" &amp; $C79 &amp; "]",
"[Base_Tarjetas].[TIPO]","[Base_Tarjetas].[TIPO].&amp;[" &amp; $C$1 &amp; "]")/1000,
0)</f>
        <v>0</v>
      </c>
      <c r="P79" s="8">
        <f>IFERROR(
GETPIVOTDATA("[Base_Tarjetas].[Importe]",TDinamica_R!$A$3,
"[Base_Tarjetas].[PERIODO]","[Base_Tarjetas].[PERIODO].&amp;[" &amp; TEXT(P$6,"yyyymm") &amp; "]",
"[Base_Tarjetas].[Metrica]","[Base_Tarjetas].[Metrica].&amp;[" &amp; $A79 &amp; "]",
"[Base_Tarjetas].[SEGMENTO_DESCRIP]","[Base_Tarjetas].[SEGMENTO_DESCRIP].&amp;[" &amp; $C$6 &amp; "]",
"[Base_Tarjetas].[SITUACION]","[Base_Tarjetas].[SITUACION].&amp;[" &amp; $C79 &amp; "]",
"[Base_Tarjetas].[TIPO]","[Base_Tarjetas].[TIPO].&amp;[" &amp; $C$1 &amp; "]")/1000,
0)</f>
        <v>0</v>
      </c>
      <c r="Q79" s="8">
        <f>IFERROR(
GETPIVOTDATA("[Base_Tarjetas].[Importe]",TDinamica_R!$A$3,
"[Base_Tarjetas].[PERIODO]","[Base_Tarjetas].[PERIODO].&amp;[" &amp; TEXT(Q$6,"yyyymm") &amp; "]",
"[Base_Tarjetas].[Metrica]","[Base_Tarjetas].[Metrica].&amp;[" &amp; $A79 &amp; "]",
"[Base_Tarjetas].[SEGMENTO_DESCRIP]","[Base_Tarjetas].[SEGMENTO_DESCRIP].&amp;[" &amp; $C$6 &amp; "]",
"[Base_Tarjetas].[SITUACION]","[Base_Tarjetas].[SITUACION].&amp;[" &amp; $C79 &amp; "]",
"[Base_Tarjetas].[TIPO]","[Base_Tarjetas].[TIPO].&amp;[" &amp; $C$1 &amp; "]")/1000,
0)</f>
        <v>0</v>
      </c>
      <c r="R79" s="8">
        <f>IFERROR(
GETPIVOTDATA("[Base_Tarjetas].[Importe]",TDinamica_R!$A$3,
"[Base_Tarjetas].[PERIODO]","[Base_Tarjetas].[PERIODO].&amp;[" &amp; TEXT(R$6,"yyyymm") &amp; "]",
"[Base_Tarjetas].[Metrica]","[Base_Tarjetas].[Metrica].&amp;[" &amp; $A79 &amp; "]",
"[Base_Tarjetas].[SEGMENTO_DESCRIP]","[Base_Tarjetas].[SEGMENTO_DESCRIP].&amp;[" &amp; $C$6 &amp; "]",
"[Base_Tarjetas].[SITUACION]","[Base_Tarjetas].[SITUACION].&amp;[" &amp; $C79 &amp; "]",
"[Base_Tarjetas].[TIPO]","[Base_Tarjetas].[TIPO].&amp;[" &amp; $C$1 &amp; "]")/1000,
0)</f>
        <v>0</v>
      </c>
      <c r="S79" s="8">
        <f>IFERROR(
GETPIVOTDATA("[Base_Tarjetas].[Importe]",TDinamica_R!$A$3,
"[Base_Tarjetas].[PERIODO]","[Base_Tarjetas].[PERIODO].&amp;[" &amp; TEXT(S$6,"yyyymm") &amp; "]",
"[Base_Tarjetas].[Metrica]","[Base_Tarjetas].[Metrica].&amp;[" &amp; $A79 &amp; "]",
"[Base_Tarjetas].[SEGMENTO_DESCRIP]","[Base_Tarjetas].[SEGMENTO_DESCRIP].&amp;[" &amp; $C$6 &amp; "]",
"[Base_Tarjetas].[SITUACION]","[Base_Tarjetas].[SITUACION].&amp;[" &amp; $C79 &amp; "]",
"[Base_Tarjetas].[TIPO]","[Base_Tarjetas].[TIPO].&amp;[" &amp; $C$1 &amp; "]")/1000,
0)</f>
        <v>0</v>
      </c>
      <c r="T79" s="8">
        <f>IFERROR(
GETPIVOTDATA("[Base_Tarjetas].[Importe]",TDinamica_R!$A$3,
"[Base_Tarjetas].[PERIODO]","[Base_Tarjetas].[PERIODO].&amp;[" &amp; TEXT(T$6,"yyyymm") &amp; "]",
"[Base_Tarjetas].[Metrica]","[Base_Tarjetas].[Metrica].&amp;[" &amp; $A79 &amp; "]",
"[Base_Tarjetas].[SEGMENTO_DESCRIP]","[Base_Tarjetas].[SEGMENTO_DESCRIP].&amp;[" &amp; $C$6 &amp; "]",
"[Base_Tarjetas].[SITUACION]","[Base_Tarjetas].[SITUACION].&amp;[" &amp; $C79 &amp; "]",
"[Base_Tarjetas].[TIPO]","[Base_Tarjetas].[TIPO].&amp;[" &amp; $C$1 &amp; "]")/1000,
0)</f>
        <v>0</v>
      </c>
      <c r="U79" s="8">
        <f>IFERROR(
GETPIVOTDATA("[Base_Tarjetas].[Importe]",TDinamica_R!$A$3,
"[Base_Tarjetas].[PERIODO]","[Base_Tarjetas].[PERIODO].&amp;[" &amp; TEXT(U$6,"yyyymm") &amp; "]",
"[Base_Tarjetas].[Metrica]","[Base_Tarjetas].[Metrica].&amp;[" &amp; $A79 &amp; "]",
"[Base_Tarjetas].[SEGMENTO_DESCRIP]","[Base_Tarjetas].[SEGMENTO_DESCRIP].&amp;[" &amp; $C$6 &amp; "]",
"[Base_Tarjetas].[SITUACION]","[Base_Tarjetas].[SITUACION].&amp;[" &amp; $C79 &amp; "]",
"[Base_Tarjetas].[TIPO]","[Base_Tarjetas].[TIPO].&amp;[" &amp; $C$1 &amp; "]")/1000,
0)</f>
        <v>0</v>
      </c>
      <c r="V79" s="8">
        <f>IFERROR(
GETPIVOTDATA("[Base_Tarjetas].[Importe]",TDinamica_R!$A$3,
"[Base_Tarjetas].[PERIODO]","[Base_Tarjetas].[PERIODO].&amp;[" &amp; TEXT(V$6,"yyyymm") &amp; "]",
"[Base_Tarjetas].[Metrica]","[Base_Tarjetas].[Metrica].&amp;[" &amp; $A79 &amp; "]",
"[Base_Tarjetas].[SEGMENTO_DESCRIP]","[Base_Tarjetas].[SEGMENTO_DESCRIP].&amp;[" &amp; $C$6 &amp; "]",
"[Base_Tarjetas].[SITUACION]","[Base_Tarjetas].[SITUACION].&amp;[" &amp; $C79 &amp; "]",
"[Base_Tarjetas].[TIPO]","[Base_Tarjetas].[TIPO].&amp;[" &amp; $C$1 &amp; "]")/1000,
0)</f>
        <v>0</v>
      </c>
      <c r="W79" s="8">
        <f>IFERROR(
GETPIVOTDATA("[Base_Tarjetas].[Importe]",TDinamica_R!$A$3,
"[Base_Tarjetas].[PERIODO]","[Base_Tarjetas].[PERIODO].&amp;[" &amp; TEXT(W$6,"yyyymm") &amp; "]",
"[Base_Tarjetas].[Metrica]","[Base_Tarjetas].[Metrica].&amp;[" &amp; $A79 &amp; "]",
"[Base_Tarjetas].[SEGMENTO_DESCRIP]","[Base_Tarjetas].[SEGMENTO_DESCRIP].&amp;[" &amp; $C$6 &amp; "]",
"[Base_Tarjetas].[SITUACION]","[Base_Tarjetas].[SITUACION].&amp;[" &amp; $C79 &amp; "]",
"[Base_Tarjetas].[TIPO]","[Base_Tarjetas].[TIPO].&amp;[" &amp; $C$1 &amp; "]")/1000,
0)</f>
        <v>0</v>
      </c>
      <c r="X79" s="8">
        <f>IFERROR(
GETPIVOTDATA("[Base_Tarjetas].[Importe]",TDinamica_R!$A$3,
"[Base_Tarjetas].[PERIODO]","[Base_Tarjetas].[PERIODO].&amp;[" &amp; TEXT(X$6,"yyyymm") &amp; "]",
"[Base_Tarjetas].[Metrica]","[Base_Tarjetas].[Metrica].&amp;[" &amp; $A79 &amp; "]",
"[Base_Tarjetas].[SEGMENTO_DESCRIP]","[Base_Tarjetas].[SEGMENTO_DESCRIP].&amp;[" &amp; $C$6 &amp; "]",
"[Base_Tarjetas].[SITUACION]","[Base_Tarjetas].[SITUACION].&amp;[" &amp; $C79 &amp; "]",
"[Base_Tarjetas].[TIPO]","[Base_Tarjetas].[TIPO].&amp;[" &amp; $C$1 &amp; "]")/1000,
0)</f>
        <v>0</v>
      </c>
      <c r="Y79" s="8">
        <f>IFERROR(
GETPIVOTDATA("[Base_Tarjetas].[Importe]",TDinamica_R!$A$3,
"[Base_Tarjetas].[PERIODO]","[Base_Tarjetas].[PERIODO].&amp;[" &amp; TEXT(Y$6,"yyyymm") &amp; "]",
"[Base_Tarjetas].[Metrica]","[Base_Tarjetas].[Metrica].&amp;[" &amp; $A79 &amp; "]",
"[Base_Tarjetas].[SEGMENTO_DESCRIP]","[Base_Tarjetas].[SEGMENTO_DESCRIP].&amp;[" &amp; $C$6 &amp; "]",
"[Base_Tarjetas].[SITUACION]","[Base_Tarjetas].[SITUACION].&amp;[" &amp; $C79 &amp; "]",
"[Base_Tarjetas].[TIPO]","[Base_Tarjetas].[TIPO].&amp;[" &amp; $C$1 &amp; "]")/1000,
0)</f>
        <v>0</v>
      </c>
      <c r="Z79" s="8">
        <f>IFERROR(
GETPIVOTDATA("[Base_Tarjetas].[Importe]",TDinamica_R!$A$3,
"[Base_Tarjetas].[PERIODO]","[Base_Tarjetas].[PERIODO].&amp;[" &amp; TEXT(Z$6,"yyyymm") &amp; "]",
"[Base_Tarjetas].[Metrica]","[Base_Tarjetas].[Metrica].&amp;[" &amp; $A79 &amp; "]",
"[Base_Tarjetas].[SEGMENTO_DESCRIP]","[Base_Tarjetas].[SEGMENTO_DESCRIP].&amp;[" &amp; $C$6 &amp; "]",
"[Base_Tarjetas].[SITUACION]","[Base_Tarjetas].[SITUACION].&amp;[" &amp; $C79 &amp; "]",
"[Base_Tarjetas].[TIPO]","[Base_Tarjetas].[TIPO].&amp;[" &amp; $C$1 &amp; "]")/1000,
0)</f>
        <v>0</v>
      </c>
      <c r="AA79" s="8">
        <f>IFERROR(
GETPIVOTDATA("[Base_Tarjetas].[Importe]",TDinamica_R!$A$3,
"[Base_Tarjetas].[PERIODO]","[Base_Tarjetas].[PERIODO].&amp;[" &amp; TEXT(AA$6,"yyyymm") &amp; "]",
"[Base_Tarjetas].[Metrica]","[Base_Tarjetas].[Metrica].&amp;[" &amp; $A79 &amp; "]",
"[Base_Tarjetas].[SEGMENTO_DESCRIP]","[Base_Tarjetas].[SEGMENTO_DESCRIP].&amp;[" &amp; $C$6 &amp; "]",
"[Base_Tarjetas].[SITUACION]","[Base_Tarjetas].[SITUACION].&amp;[" &amp; $C79 &amp; "]",
"[Base_Tarjetas].[TIPO]","[Base_Tarjetas].[TIPO].&amp;[" &amp; $C$1 &amp; "]")/1000,
0)</f>
        <v>0</v>
      </c>
      <c r="AB79" s="8">
        <f>IFERROR(
GETPIVOTDATA("[Base_Tarjetas].[Importe]",TDinamica_R!$A$3,
"[Base_Tarjetas].[PERIODO]","[Base_Tarjetas].[PERIODO].&amp;[" &amp; TEXT(AB$6,"yyyymm") &amp; "]",
"[Base_Tarjetas].[Metrica]","[Base_Tarjetas].[Metrica].&amp;[" &amp; $A79 &amp; "]",
"[Base_Tarjetas].[SEGMENTO_DESCRIP]","[Base_Tarjetas].[SEGMENTO_DESCRIP].&amp;[" &amp; $C$6 &amp; "]",
"[Base_Tarjetas].[SITUACION]","[Base_Tarjetas].[SITUACION].&amp;[" &amp; $C79 &amp; "]",
"[Base_Tarjetas].[TIPO]","[Base_Tarjetas].[TIPO].&amp;[" &amp; $C$1 &amp; "]")/1000,
0)</f>
        <v>0</v>
      </c>
      <c r="AC79" s="8">
        <f>IFERROR(
GETPIVOTDATA("[Base_Tarjetas].[Importe]",TDinamica_R!$A$3,
"[Base_Tarjetas].[PERIODO]","[Base_Tarjetas].[PERIODO].&amp;[" &amp; TEXT(AC$6,"yyyymm") &amp; "]",
"[Base_Tarjetas].[Metrica]","[Base_Tarjetas].[Metrica].&amp;[" &amp; $A79 &amp; "]",
"[Base_Tarjetas].[SEGMENTO_DESCRIP]","[Base_Tarjetas].[SEGMENTO_DESCRIP].&amp;[" &amp; $C$6 &amp; "]",
"[Base_Tarjetas].[SITUACION]","[Base_Tarjetas].[SITUACION].&amp;[" &amp; $C79 &amp; "]",
"[Base_Tarjetas].[TIPO]","[Base_Tarjetas].[TIPO].&amp;[" &amp; $C$1 &amp; "]")/1000,
0)</f>
        <v>0</v>
      </c>
      <c r="AD79" s="8">
        <f>IFERROR(
GETPIVOTDATA("[Base_Tarjetas].[Importe]",TDinamica_R!$A$3,
"[Base_Tarjetas].[PERIODO]","[Base_Tarjetas].[PERIODO].&amp;[" &amp; TEXT(AD$6,"yyyymm") &amp; "]",
"[Base_Tarjetas].[Metrica]","[Base_Tarjetas].[Metrica].&amp;[" &amp; $A79 &amp; "]",
"[Base_Tarjetas].[SEGMENTO_DESCRIP]","[Base_Tarjetas].[SEGMENTO_DESCRIP].&amp;[" &amp; $C$6 &amp; "]",
"[Base_Tarjetas].[SITUACION]","[Base_Tarjetas].[SITUACION].&amp;[" &amp; $C79 &amp; "]",
"[Base_Tarjetas].[TIPO]","[Base_Tarjetas].[TIPO].&amp;[" &amp; $C$1 &amp; "]")/1000,
0)</f>
        <v>0</v>
      </c>
      <c r="AE79" s="8">
        <f>IFERROR(
GETPIVOTDATA("[Base_Tarjetas].[Importe]",TDinamica_R!$A$3,
"[Base_Tarjetas].[PERIODO]","[Base_Tarjetas].[PERIODO].&amp;[" &amp; TEXT(AE$6,"yyyymm") &amp; "]",
"[Base_Tarjetas].[Metrica]","[Base_Tarjetas].[Metrica].&amp;[" &amp; $A79 &amp; "]",
"[Base_Tarjetas].[SEGMENTO_DESCRIP]","[Base_Tarjetas].[SEGMENTO_DESCRIP].&amp;[" &amp; $C$6 &amp; "]",
"[Base_Tarjetas].[SITUACION]","[Base_Tarjetas].[SITUACION].&amp;[" &amp; $C79 &amp; "]",
"[Base_Tarjetas].[TIPO]","[Base_Tarjetas].[TIPO].&amp;[" &amp; $C$1 &amp; "]")/1000,
0)</f>
        <v>0</v>
      </c>
      <c r="AF79" s="8">
        <f>IFERROR(
GETPIVOTDATA("[Base_Tarjetas].[Importe]",TDinamica_R!$A$3,
"[Base_Tarjetas].[PERIODO]","[Base_Tarjetas].[PERIODO].&amp;[" &amp; TEXT(AF$6,"yyyymm") &amp; "]",
"[Base_Tarjetas].[Metrica]","[Base_Tarjetas].[Metrica].&amp;[" &amp; $A79 &amp; "]",
"[Base_Tarjetas].[SEGMENTO_DESCRIP]","[Base_Tarjetas].[SEGMENTO_DESCRIP].&amp;[" &amp; $C$6 &amp; "]",
"[Base_Tarjetas].[SITUACION]","[Base_Tarjetas].[SITUACION].&amp;[" &amp; $C79 &amp; "]",
"[Base_Tarjetas].[TIPO]","[Base_Tarjetas].[TIPO].&amp;[" &amp; $C$1 &amp; "]")/1000,
0)</f>
        <v>0</v>
      </c>
      <c r="AG79" s="8">
        <f>IFERROR(
GETPIVOTDATA("[Base_Tarjetas].[Importe]",TDinamica_R!$A$3,
"[Base_Tarjetas].[PERIODO]","[Base_Tarjetas].[PERIODO].&amp;[" &amp; TEXT(AG$6,"yyyymm") &amp; "]",
"[Base_Tarjetas].[Metrica]","[Base_Tarjetas].[Metrica].&amp;[" &amp; $A79 &amp; "]",
"[Base_Tarjetas].[SEGMENTO_DESCRIP]","[Base_Tarjetas].[SEGMENTO_DESCRIP].&amp;[" &amp; $C$6 &amp; "]",
"[Base_Tarjetas].[SITUACION]","[Base_Tarjetas].[SITUACION].&amp;[" &amp; $C79 &amp; "]",
"[Base_Tarjetas].[TIPO]","[Base_Tarjetas].[TIPO].&amp;[" &amp; $C$1 &amp; "]")/1000,
0)</f>
        <v>0</v>
      </c>
      <c r="AH79" s="8">
        <f>IFERROR(
GETPIVOTDATA("[Base_Tarjetas].[Importe]",TDinamica_R!$A$3,
"[Base_Tarjetas].[PERIODO]","[Base_Tarjetas].[PERIODO].&amp;[" &amp; TEXT(AH$6,"yyyymm") &amp; "]",
"[Base_Tarjetas].[Metrica]","[Base_Tarjetas].[Metrica].&amp;[" &amp; $A79 &amp; "]",
"[Base_Tarjetas].[SEGMENTO_DESCRIP]","[Base_Tarjetas].[SEGMENTO_DESCRIP].&amp;[" &amp; $C$6 &amp; "]",
"[Base_Tarjetas].[SITUACION]","[Base_Tarjetas].[SITUACION].&amp;[" &amp; $C79 &amp; "]",
"[Base_Tarjetas].[TIPO]","[Base_Tarjetas].[TIPO].&amp;[" &amp; $C$1 &amp; "]")/1000,
0)</f>
        <v>0</v>
      </c>
      <c r="AI79" s="8">
        <f>IFERROR(
GETPIVOTDATA("[Base_Tarjetas].[Importe]",TDinamica_R!$A$3,
"[Base_Tarjetas].[PERIODO]","[Base_Tarjetas].[PERIODO].&amp;[" &amp; TEXT(AI$6,"yyyymm") &amp; "]",
"[Base_Tarjetas].[Metrica]","[Base_Tarjetas].[Metrica].&amp;[" &amp; $A79 &amp; "]",
"[Base_Tarjetas].[SEGMENTO_DESCRIP]","[Base_Tarjetas].[SEGMENTO_DESCRIP].&amp;[" &amp; $C$6 &amp; "]",
"[Base_Tarjetas].[SITUACION]","[Base_Tarjetas].[SITUACION].&amp;[" &amp; $C79 &amp; "]",
"[Base_Tarjetas].[TIPO]","[Base_Tarjetas].[TIPO].&amp;[" &amp; $C$1 &amp; "]")/1000,
0)</f>
        <v>0</v>
      </c>
      <c r="AJ79" s="8">
        <f>IFERROR(
GETPIVOTDATA("[Base_Tarjetas].[Importe]",TDinamica_R!$A$3,
"[Base_Tarjetas].[PERIODO]","[Base_Tarjetas].[PERIODO].&amp;[" &amp; TEXT(AJ$6,"yyyymm") &amp; "]",
"[Base_Tarjetas].[Metrica]","[Base_Tarjetas].[Metrica].&amp;[" &amp; $A79 &amp; "]",
"[Base_Tarjetas].[SEGMENTO_DESCRIP]","[Base_Tarjetas].[SEGMENTO_DESCRIP].&amp;[" &amp; $C$6 &amp; "]",
"[Base_Tarjetas].[SITUACION]","[Base_Tarjetas].[SITUACION].&amp;[" &amp; $C79 &amp; "]",
"[Base_Tarjetas].[TIPO]","[Base_Tarjetas].[TIPO].&amp;[" &amp; $C$1 &amp; "]")/1000,
0)</f>
        <v>0</v>
      </c>
      <c r="AK79" s="8">
        <f>IFERROR(
GETPIVOTDATA("[Base_Tarjetas].[Importe]",TDinamica_R!$A$3,
"[Base_Tarjetas].[PERIODO]","[Base_Tarjetas].[PERIODO].&amp;[" &amp; TEXT(AK$6,"yyyymm") &amp; "]",
"[Base_Tarjetas].[Metrica]","[Base_Tarjetas].[Metrica].&amp;[" &amp; $A79 &amp; "]",
"[Base_Tarjetas].[SEGMENTO_DESCRIP]","[Base_Tarjetas].[SEGMENTO_DESCRIP].&amp;[" &amp; $C$6 &amp; "]",
"[Base_Tarjetas].[SITUACION]","[Base_Tarjetas].[SITUACION].&amp;[" &amp; $C79 &amp; "]",
"[Base_Tarjetas].[TIPO]","[Base_Tarjetas].[TIPO].&amp;[" &amp; $C$1 &amp; "]")/1000,
0)</f>
        <v>0</v>
      </c>
      <c r="AL79" s="8">
        <f>IFERROR(
GETPIVOTDATA("[Base_Tarjetas].[Importe]",TDinamica_R!$A$3,
"[Base_Tarjetas].[PERIODO]","[Base_Tarjetas].[PERIODO].&amp;[" &amp; TEXT(AL$6,"yyyymm") &amp; "]",
"[Base_Tarjetas].[Metrica]","[Base_Tarjetas].[Metrica].&amp;[" &amp; $A79 &amp; "]",
"[Base_Tarjetas].[SEGMENTO_DESCRIP]","[Base_Tarjetas].[SEGMENTO_DESCRIP].&amp;[" &amp; $C$6 &amp; "]",
"[Base_Tarjetas].[SITUACION]","[Base_Tarjetas].[SITUACION].&amp;[" &amp; $C79 &amp; "]",
"[Base_Tarjetas].[TIPO]","[Base_Tarjetas].[TIPO].&amp;[" &amp; $C$1 &amp; "]")/1000,
0)</f>
        <v>0</v>
      </c>
      <c r="AM79" s="8">
        <f>IFERROR(
GETPIVOTDATA("[Base_Tarjetas].[Importe]",TDinamica_R!$A$3,
"[Base_Tarjetas].[PERIODO]","[Base_Tarjetas].[PERIODO].&amp;[" &amp; TEXT(AM$6,"yyyymm") &amp; "]",
"[Base_Tarjetas].[Metrica]","[Base_Tarjetas].[Metrica].&amp;[" &amp; $A79 &amp; "]",
"[Base_Tarjetas].[SEGMENTO_DESCRIP]","[Base_Tarjetas].[SEGMENTO_DESCRIP].&amp;[" &amp; $C$6 &amp; "]",
"[Base_Tarjetas].[SITUACION]","[Base_Tarjetas].[SITUACION].&amp;[" &amp; $C79 &amp; "]",
"[Base_Tarjetas].[TIPO]","[Base_Tarjetas].[TIPO].&amp;[" &amp; $C$1 &amp; "]")/1000,
0)</f>
        <v>0</v>
      </c>
      <c r="AN79" s="8">
        <f>IFERROR(
GETPIVOTDATA("[Base_Tarjetas].[Importe]",TDinamica_R!$A$3,
"[Base_Tarjetas].[PERIODO]","[Base_Tarjetas].[PERIODO].&amp;[" &amp; TEXT(AN$6,"yyyymm") &amp; "]",
"[Base_Tarjetas].[Metrica]","[Base_Tarjetas].[Metrica].&amp;[" &amp; $A79 &amp; "]",
"[Base_Tarjetas].[SEGMENTO_DESCRIP]","[Base_Tarjetas].[SEGMENTO_DESCRIP].&amp;[" &amp; $C$6 &amp; "]",
"[Base_Tarjetas].[SITUACION]","[Base_Tarjetas].[SITUACION].&amp;[" &amp; $C79 &amp; "]",
"[Base_Tarjetas].[TIPO]","[Base_Tarjetas].[TIPO].&amp;[" &amp; $C$1 &amp; "]")/1000,
0)</f>
        <v>0</v>
      </c>
      <c r="AO79" s="8">
        <f>IFERROR(
GETPIVOTDATA("[Base_Tarjetas].[Importe]",TDinamica_R!$A$3,
"[Base_Tarjetas].[PERIODO]","[Base_Tarjetas].[PERIODO].&amp;[" &amp; TEXT(AO$6,"yyyymm") &amp; "]",
"[Base_Tarjetas].[Metrica]","[Base_Tarjetas].[Metrica].&amp;[" &amp; $A79 &amp; "]",
"[Base_Tarjetas].[SEGMENTO_DESCRIP]","[Base_Tarjetas].[SEGMENTO_DESCRIP].&amp;[" &amp; $C$6 &amp; "]",
"[Base_Tarjetas].[SITUACION]","[Base_Tarjetas].[SITUACION].&amp;[" &amp; $C79 &amp; "]",
"[Base_Tarjetas].[TIPO]","[Base_Tarjetas].[TIPO].&amp;[" &amp; $C$1 &amp; "]")/1000,
0)</f>
        <v>0</v>
      </c>
      <c r="AP79" s="8">
        <f>IFERROR(
GETPIVOTDATA("[Base_Tarjetas].[Importe]",TDinamica_R!$A$3,
"[Base_Tarjetas].[PERIODO]","[Base_Tarjetas].[PERIODO].&amp;[" &amp; TEXT(AP$6,"yyyymm") &amp; "]",
"[Base_Tarjetas].[Metrica]","[Base_Tarjetas].[Metrica].&amp;[" &amp; $A79 &amp; "]",
"[Base_Tarjetas].[SEGMENTO_DESCRIP]","[Base_Tarjetas].[SEGMENTO_DESCRIP].&amp;[" &amp; $C$6 &amp; "]",
"[Base_Tarjetas].[SITUACION]","[Base_Tarjetas].[SITUACION].&amp;[" &amp; $C79 &amp; "]",
"[Base_Tarjetas].[TIPO]","[Base_Tarjetas].[TIPO].&amp;[" &amp; $C$1 &amp; "]")/1000,
0)</f>
        <v>0</v>
      </c>
      <c r="AQ79" s="8">
        <f>IFERROR(
GETPIVOTDATA("[Base_Tarjetas].[Importe]",TDinamica_R!$A$3,
"[Base_Tarjetas].[PERIODO]","[Base_Tarjetas].[PERIODO].&amp;[" &amp; TEXT(AQ$6,"yyyymm") &amp; "]",
"[Base_Tarjetas].[Metrica]","[Base_Tarjetas].[Metrica].&amp;[" &amp; $A79 &amp; "]",
"[Base_Tarjetas].[SEGMENTO_DESCRIP]","[Base_Tarjetas].[SEGMENTO_DESCRIP].&amp;[" &amp; $C$6 &amp; "]",
"[Base_Tarjetas].[SITUACION]","[Base_Tarjetas].[SITUACION].&amp;[" &amp; $C79 &amp; "]",
"[Base_Tarjetas].[TIPO]","[Base_Tarjetas].[TIPO].&amp;[" &amp; $C$1 &amp; "]")/1000,
0)</f>
        <v>0</v>
      </c>
      <c r="AR79" s="8">
        <f>IFERROR(
GETPIVOTDATA("[Base_Tarjetas].[Importe]",TDinamica_R!$A$3,
"[Base_Tarjetas].[PERIODO]","[Base_Tarjetas].[PERIODO].&amp;[" &amp; TEXT(AR$6,"yyyymm") &amp; "]",
"[Base_Tarjetas].[Metrica]","[Base_Tarjetas].[Metrica].&amp;[" &amp; $A79 &amp; "]",
"[Base_Tarjetas].[SEGMENTO_DESCRIP]","[Base_Tarjetas].[SEGMENTO_DESCRIP].&amp;[" &amp; $C$6 &amp; "]",
"[Base_Tarjetas].[SITUACION]","[Base_Tarjetas].[SITUACION].&amp;[" &amp; $C79 &amp; "]",
"[Base_Tarjetas].[TIPO]","[Base_Tarjetas].[TIPO].&amp;[" &amp; $C$1 &amp; "]")/1000,
0)</f>
        <v>0</v>
      </c>
      <c r="AS79" s="8">
        <f>IFERROR(
GETPIVOTDATA("[Base_Tarjetas].[Importe]",TDinamica_R!$A$3,
"[Base_Tarjetas].[PERIODO]","[Base_Tarjetas].[PERIODO].&amp;[" &amp; TEXT(AS$6,"yyyymm") &amp; "]",
"[Base_Tarjetas].[Metrica]","[Base_Tarjetas].[Metrica].&amp;[" &amp; $A79 &amp; "]",
"[Base_Tarjetas].[SEGMENTO_DESCRIP]","[Base_Tarjetas].[SEGMENTO_DESCRIP].&amp;[" &amp; $C$6 &amp; "]",
"[Base_Tarjetas].[SITUACION]","[Base_Tarjetas].[SITUACION].&amp;[" &amp; $C79 &amp; "]",
"[Base_Tarjetas].[TIPO]","[Base_Tarjetas].[TIPO].&amp;[" &amp; $C$1 &amp; "]")/1000,
0)</f>
        <v>0</v>
      </c>
      <c r="AT79" s="8">
        <f>IFERROR(
GETPIVOTDATA("[Base_Tarjetas].[Importe]",TDinamica_R!$A$3,
"[Base_Tarjetas].[PERIODO]","[Base_Tarjetas].[PERIODO].&amp;[" &amp; TEXT(AT$6,"yyyymm") &amp; "]",
"[Base_Tarjetas].[Metrica]","[Base_Tarjetas].[Metrica].&amp;[" &amp; $A79 &amp; "]",
"[Base_Tarjetas].[SEGMENTO_DESCRIP]","[Base_Tarjetas].[SEGMENTO_DESCRIP].&amp;[" &amp; $C$6 &amp; "]",
"[Base_Tarjetas].[SITUACION]","[Base_Tarjetas].[SITUACION].&amp;[" &amp; $C79 &amp; "]",
"[Base_Tarjetas].[TIPO]","[Base_Tarjetas].[TIPO].&amp;[" &amp; $C$1 &amp; "]")/1000,
0)</f>
        <v>0</v>
      </c>
      <c r="AU79" s="8">
        <f>IFERROR(
GETPIVOTDATA("[Base_Tarjetas].[Importe]",TDinamica_R!$A$3,
"[Base_Tarjetas].[PERIODO]","[Base_Tarjetas].[PERIODO].&amp;[" &amp; TEXT(AU$6,"yyyymm") &amp; "]",
"[Base_Tarjetas].[Metrica]","[Base_Tarjetas].[Metrica].&amp;[" &amp; $A79 &amp; "]",
"[Base_Tarjetas].[SEGMENTO_DESCRIP]","[Base_Tarjetas].[SEGMENTO_DESCRIP].&amp;[" &amp; $C$6 &amp; "]",
"[Base_Tarjetas].[SITUACION]","[Base_Tarjetas].[SITUACION].&amp;[" &amp; $C79 &amp; "]",
"[Base_Tarjetas].[TIPO]","[Base_Tarjetas].[TIPO].&amp;[" &amp; $C$1 &amp; "]")/1000,
0)</f>
        <v>0</v>
      </c>
      <c r="AV79" s="8">
        <f>IFERROR(
GETPIVOTDATA("[Base_Tarjetas].[Importe]",TDinamica_R!$A$3,
"[Base_Tarjetas].[PERIODO]","[Base_Tarjetas].[PERIODO].&amp;[" &amp; TEXT(AV$6,"yyyymm") &amp; "]",
"[Base_Tarjetas].[Metrica]","[Base_Tarjetas].[Metrica].&amp;[" &amp; $A79 &amp; "]",
"[Base_Tarjetas].[SEGMENTO_DESCRIP]","[Base_Tarjetas].[SEGMENTO_DESCRIP].&amp;[" &amp; $C$6 &amp; "]",
"[Base_Tarjetas].[SITUACION]","[Base_Tarjetas].[SITUACION].&amp;[" &amp; $C79 &amp; "]",
"[Base_Tarjetas].[TIPO]","[Base_Tarjetas].[TIPO].&amp;[" &amp; $C$1 &amp; "]")/1000,
0)</f>
        <v>0</v>
      </c>
      <c r="AW79" s="8">
        <f>IFERROR(
GETPIVOTDATA("[Base_Tarjetas].[Importe]",TDinamica_R!$A$3,
"[Base_Tarjetas].[PERIODO]","[Base_Tarjetas].[PERIODO].&amp;[" &amp; TEXT(AW$6,"yyyymm") &amp; "]",
"[Base_Tarjetas].[Metrica]","[Base_Tarjetas].[Metrica].&amp;[" &amp; $A79 &amp; "]",
"[Base_Tarjetas].[SEGMENTO_DESCRIP]","[Base_Tarjetas].[SEGMENTO_DESCRIP].&amp;[" &amp; $C$6 &amp; "]",
"[Base_Tarjetas].[SITUACION]","[Base_Tarjetas].[SITUACION].&amp;[" &amp; $C79 &amp; "]",
"[Base_Tarjetas].[TIPO]","[Base_Tarjetas].[TIPO].&amp;[" &amp; $C$1 &amp; "]")/1000,
0)</f>
        <v>0</v>
      </c>
      <c r="AX79" s="8">
        <f>IFERROR(
GETPIVOTDATA("[Base_Tarjetas].[Importe]",TDinamica_R!$A$3,
"[Base_Tarjetas].[PERIODO]","[Base_Tarjetas].[PERIODO].&amp;[" &amp; TEXT(AX$6,"yyyymm") &amp; "]",
"[Base_Tarjetas].[Metrica]","[Base_Tarjetas].[Metrica].&amp;[" &amp; $A79 &amp; "]",
"[Base_Tarjetas].[SEGMENTO_DESCRIP]","[Base_Tarjetas].[SEGMENTO_DESCRIP].&amp;[" &amp; $C$6 &amp; "]",
"[Base_Tarjetas].[SITUACION]","[Base_Tarjetas].[SITUACION].&amp;[" &amp; $C79 &amp; "]",
"[Base_Tarjetas].[TIPO]","[Base_Tarjetas].[TIPO].&amp;[" &amp; $C$1 &amp; "]")/1000,
0)</f>
        <v>0</v>
      </c>
      <c r="AY79" s="8">
        <f>IFERROR(
GETPIVOTDATA("[Base_Tarjetas].[Importe]",TDinamica_R!$A$3,
"[Base_Tarjetas].[PERIODO]","[Base_Tarjetas].[PERIODO].&amp;[" &amp; TEXT(AY$6,"yyyymm") &amp; "]",
"[Base_Tarjetas].[Metrica]","[Base_Tarjetas].[Metrica].&amp;[" &amp; $A79 &amp; "]",
"[Base_Tarjetas].[SEGMENTO_DESCRIP]","[Base_Tarjetas].[SEGMENTO_DESCRIP].&amp;[" &amp; $C$6 &amp; "]",
"[Base_Tarjetas].[SITUACION]","[Base_Tarjetas].[SITUACION].&amp;[" &amp; $C79 &amp; "]",
"[Base_Tarjetas].[TIPO]","[Base_Tarjetas].[TIPO].&amp;[" &amp; $C$1 &amp; "]")/1000,
0)</f>
        <v>0</v>
      </c>
      <c r="AZ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TEXT(AZ$6,"yyyymm") &amp; "]"),
0)</f>
        <v>0</v>
      </c>
      <c r="BA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TEXT(BA$6,"yyyymm") &amp; "]"),
0)</f>
        <v>0</v>
      </c>
      <c r="BB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TEXT(BB$6,"yyyymm") &amp; "]"),
0)</f>
        <v>0</v>
      </c>
      <c r="BC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TEXT(BC$6,"yyyymm") &amp; "]"),
0)</f>
        <v>0</v>
      </c>
      <c r="BD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TEXT(BD$6,"yyyymm") &amp; "]"),
0)</f>
        <v>0</v>
      </c>
      <c r="BE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TEXT(BE$6,"yyyymm") &amp; "]"),
0)</f>
        <v>0</v>
      </c>
      <c r="BF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TEXT(BF$6,"yyyymm") &amp; "]"),
0)</f>
        <v>0</v>
      </c>
      <c r="BG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TEXT(BG$6,"yyyymm") &amp; "]"),
0)</f>
        <v>0</v>
      </c>
      <c r="BH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TEXT(BH$6,"yyyymm") &amp; "]"),
0)</f>
        <v>0</v>
      </c>
      <c r="BI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TEXT(BI$6,"yyyymm") &amp; "]"),
0)</f>
        <v>0</v>
      </c>
      <c r="BJ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TEXT(BJ$6,"yyyymm") &amp; "]"),
0)</f>
        <v>0</v>
      </c>
      <c r="BK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TEXT(BK$6,"yyyymm") &amp; "]"),
0)</f>
        <v>0</v>
      </c>
      <c r="BO79" s="24">
        <f t="shared" ref="BO79:BT82" si="49">SUMIFS($D79:$BM79,$D$6:$BM$6,"&gt;="&amp;BO$2,$D$6:$BM$6,"&lt;="&amp;BO$6,$D$5:$BM$5,BO$5)</f>
        <v>0</v>
      </c>
      <c r="BP79" s="24">
        <f t="shared" si="49"/>
        <v>0</v>
      </c>
      <c r="BQ79" s="24">
        <f t="shared" si="49"/>
        <v>0</v>
      </c>
      <c r="BR79" s="24">
        <f t="shared" si="49"/>
        <v>0</v>
      </c>
      <c r="BS79" s="24">
        <f t="shared" si="49"/>
        <v>0</v>
      </c>
      <c r="BT79" s="24">
        <f t="shared" si="49"/>
        <v>0</v>
      </c>
    </row>
    <row r="80" spans="1:72" outlineLevel="1" x14ac:dyDescent="0.25">
      <c r="A80" s="11" t="s">
        <v>35</v>
      </c>
      <c r="C80" s="2"/>
      <c r="D80" s="8">
        <f>IFERROR(
GETPIVOTDATA("[Base_Tarjetas].[Importe]",TDinamica_R!$A$3,
"[Base_Tarjetas].[PERIODO]","[Base_Tarjetas].[PERIODO].&amp;[" &amp; TEXT(D$6,"yyyymm") &amp; "]",
"[Base_Tarjetas].[Metrica]","[Base_Tarjetas].[Metrica].&amp;[" &amp; $A80 &amp; "]",
"[Base_Tarjetas].[SEGMENTO_DESCRIP]","[Base_Tarjetas].[SEGMENTO_DESCRIP].&amp;[" &amp; $C$6 &amp; "]",
"[Base_Tarjetas].[SITUACION]","[Base_Tarjetas].[SITUACION].&amp;[" &amp; $C80 &amp; "]",
"[Base_Tarjetas].[TIPO]","[Base_Tarjetas].[TIPO].&amp;[" &amp; $C$1 &amp; "]")/1000,
0)</f>
        <v>0</v>
      </c>
      <c r="E80" s="8">
        <f>IFERROR(
GETPIVOTDATA("[Base_Tarjetas].[Importe]",TDinamica_R!$A$3,
"[Base_Tarjetas].[PERIODO]","[Base_Tarjetas].[PERIODO].&amp;[" &amp; TEXT(E$6,"yyyymm") &amp; "]",
"[Base_Tarjetas].[Metrica]","[Base_Tarjetas].[Metrica].&amp;[" &amp; $A80 &amp; "]",
"[Base_Tarjetas].[SEGMENTO_DESCRIP]","[Base_Tarjetas].[SEGMENTO_DESCRIP].&amp;[" &amp; $C$6 &amp; "]",
"[Base_Tarjetas].[SITUACION]","[Base_Tarjetas].[SITUACION].&amp;[" &amp; $C80 &amp; "]",
"[Base_Tarjetas].[TIPO]","[Base_Tarjetas].[TIPO].&amp;[" &amp; $C$1 &amp; "]")/1000,
0)</f>
        <v>0</v>
      </c>
      <c r="F80" s="8">
        <f>IFERROR(
GETPIVOTDATA("[Base_Tarjetas].[Importe]",TDinamica_R!$A$3,
"[Base_Tarjetas].[PERIODO]","[Base_Tarjetas].[PERIODO].&amp;[" &amp; TEXT(F$6,"yyyymm") &amp; "]",
"[Base_Tarjetas].[Metrica]","[Base_Tarjetas].[Metrica].&amp;[" &amp; $A80 &amp; "]",
"[Base_Tarjetas].[SEGMENTO_DESCRIP]","[Base_Tarjetas].[SEGMENTO_DESCRIP].&amp;[" &amp; $C$6 &amp; "]",
"[Base_Tarjetas].[SITUACION]","[Base_Tarjetas].[SITUACION].&amp;[" &amp; $C80 &amp; "]",
"[Base_Tarjetas].[TIPO]","[Base_Tarjetas].[TIPO].&amp;[" &amp; $C$1 &amp; "]")/1000,
0)</f>
        <v>0</v>
      </c>
      <c r="G80" s="8">
        <f>IFERROR(
GETPIVOTDATA("[Base_Tarjetas].[Importe]",TDinamica_R!$A$3,
"[Base_Tarjetas].[PERIODO]","[Base_Tarjetas].[PERIODO].&amp;[" &amp; TEXT(G$6,"yyyymm") &amp; "]",
"[Base_Tarjetas].[Metrica]","[Base_Tarjetas].[Metrica].&amp;[" &amp; $A80 &amp; "]",
"[Base_Tarjetas].[SEGMENTO_DESCRIP]","[Base_Tarjetas].[SEGMENTO_DESCRIP].&amp;[" &amp; $C$6 &amp; "]",
"[Base_Tarjetas].[SITUACION]","[Base_Tarjetas].[SITUACION].&amp;[" &amp; $C80 &amp; "]",
"[Base_Tarjetas].[TIPO]","[Base_Tarjetas].[TIPO].&amp;[" &amp; $C$1 &amp; "]")/1000,
0)</f>
        <v>0</v>
      </c>
      <c r="H80" s="8">
        <f>IFERROR(
GETPIVOTDATA("[Base_Tarjetas].[Importe]",TDinamica_R!$A$3,
"[Base_Tarjetas].[PERIODO]","[Base_Tarjetas].[PERIODO].&amp;[" &amp; TEXT(H$6,"yyyymm") &amp; "]",
"[Base_Tarjetas].[Metrica]","[Base_Tarjetas].[Metrica].&amp;[" &amp; $A80 &amp; "]",
"[Base_Tarjetas].[SEGMENTO_DESCRIP]","[Base_Tarjetas].[SEGMENTO_DESCRIP].&amp;[" &amp; $C$6 &amp; "]",
"[Base_Tarjetas].[SITUACION]","[Base_Tarjetas].[SITUACION].&amp;[" &amp; $C80 &amp; "]",
"[Base_Tarjetas].[TIPO]","[Base_Tarjetas].[TIPO].&amp;[" &amp; $C$1 &amp; "]")/1000,
0)</f>
        <v>0</v>
      </c>
      <c r="I80" s="8">
        <f>IFERROR(
GETPIVOTDATA("[Base_Tarjetas].[Importe]",TDinamica_R!$A$3,
"[Base_Tarjetas].[PERIODO]","[Base_Tarjetas].[PERIODO].&amp;[" &amp; TEXT(I$6,"yyyymm") &amp; "]",
"[Base_Tarjetas].[Metrica]","[Base_Tarjetas].[Metrica].&amp;[" &amp; $A80 &amp; "]",
"[Base_Tarjetas].[SEGMENTO_DESCRIP]","[Base_Tarjetas].[SEGMENTO_DESCRIP].&amp;[" &amp; $C$6 &amp; "]",
"[Base_Tarjetas].[SITUACION]","[Base_Tarjetas].[SITUACION].&amp;[" &amp; $C80 &amp; "]",
"[Base_Tarjetas].[TIPO]","[Base_Tarjetas].[TIPO].&amp;[" &amp; $C$1 &amp; "]")/1000,
0)</f>
        <v>0</v>
      </c>
      <c r="J80" s="8">
        <f>IFERROR(
GETPIVOTDATA("[Base_Tarjetas].[Importe]",TDinamica_R!$A$3,
"[Base_Tarjetas].[PERIODO]","[Base_Tarjetas].[PERIODO].&amp;[" &amp; TEXT(J$6,"yyyymm") &amp; "]",
"[Base_Tarjetas].[Metrica]","[Base_Tarjetas].[Metrica].&amp;[" &amp; $A80 &amp; "]",
"[Base_Tarjetas].[SEGMENTO_DESCRIP]","[Base_Tarjetas].[SEGMENTO_DESCRIP].&amp;[" &amp; $C$6 &amp; "]",
"[Base_Tarjetas].[SITUACION]","[Base_Tarjetas].[SITUACION].&amp;[" &amp; $C80 &amp; "]",
"[Base_Tarjetas].[TIPO]","[Base_Tarjetas].[TIPO].&amp;[" &amp; $C$1 &amp; "]")/1000,
0)</f>
        <v>0</v>
      </c>
      <c r="K80" s="8">
        <f>IFERROR(
GETPIVOTDATA("[Base_Tarjetas].[Importe]",TDinamica_R!$A$3,
"[Base_Tarjetas].[PERIODO]","[Base_Tarjetas].[PERIODO].&amp;[" &amp; TEXT(K$6,"yyyymm") &amp; "]",
"[Base_Tarjetas].[Metrica]","[Base_Tarjetas].[Metrica].&amp;[" &amp; $A80 &amp; "]",
"[Base_Tarjetas].[SEGMENTO_DESCRIP]","[Base_Tarjetas].[SEGMENTO_DESCRIP].&amp;[" &amp; $C$6 &amp; "]",
"[Base_Tarjetas].[SITUACION]","[Base_Tarjetas].[SITUACION].&amp;[" &amp; $C80 &amp; "]",
"[Base_Tarjetas].[TIPO]","[Base_Tarjetas].[TIPO].&amp;[" &amp; $C$1 &amp; "]")/1000,
0)</f>
        <v>0</v>
      </c>
      <c r="L80" s="8">
        <f>IFERROR(
GETPIVOTDATA("[Base_Tarjetas].[Importe]",TDinamica_R!$A$3,
"[Base_Tarjetas].[PERIODO]","[Base_Tarjetas].[PERIODO].&amp;[" &amp; TEXT(L$6,"yyyymm") &amp; "]",
"[Base_Tarjetas].[Metrica]","[Base_Tarjetas].[Metrica].&amp;[" &amp; $A80 &amp; "]",
"[Base_Tarjetas].[SEGMENTO_DESCRIP]","[Base_Tarjetas].[SEGMENTO_DESCRIP].&amp;[" &amp; $C$6 &amp; "]",
"[Base_Tarjetas].[SITUACION]","[Base_Tarjetas].[SITUACION].&amp;[" &amp; $C80 &amp; "]",
"[Base_Tarjetas].[TIPO]","[Base_Tarjetas].[TIPO].&amp;[" &amp; $C$1 &amp; "]")/1000,
0)</f>
        <v>0</v>
      </c>
      <c r="M80" s="8">
        <f>IFERROR(
GETPIVOTDATA("[Base_Tarjetas].[Importe]",TDinamica_R!$A$3,
"[Base_Tarjetas].[PERIODO]","[Base_Tarjetas].[PERIODO].&amp;[" &amp; TEXT(M$6,"yyyymm") &amp; "]",
"[Base_Tarjetas].[Metrica]","[Base_Tarjetas].[Metrica].&amp;[" &amp; $A80 &amp; "]",
"[Base_Tarjetas].[SEGMENTO_DESCRIP]","[Base_Tarjetas].[SEGMENTO_DESCRIP].&amp;[" &amp; $C$6 &amp; "]",
"[Base_Tarjetas].[SITUACION]","[Base_Tarjetas].[SITUACION].&amp;[" &amp; $C80 &amp; "]",
"[Base_Tarjetas].[TIPO]","[Base_Tarjetas].[TIPO].&amp;[" &amp; $C$1 &amp; "]")/1000,
0)</f>
        <v>0</v>
      </c>
      <c r="N80" s="8">
        <f>IFERROR(
GETPIVOTDATA("[Base_Tarjetas].[Importe]",TDinamica_R!$A$3,
"[Base_Tarjetas].[PERIODO]","[Base_Tarjetas].[PERIODO].&amp;[" &amp; TEXT(N$6,"yyyymm") &amp; "]",
"[Base_Tarjetas].[Metrica]","[Base_Tarjetas].[Metrica].&amp;[" &amp; $A80 &amp; "]",
"[Base_Tarjetas].[SEGMENTO_DESCRIP]","[Base_Tarjetas].[SEGMENTO_DESCRIP].&amp;[" &amp; $C$6 &amp; "]",
"[Base_Tarjetas].[SITUACION]","[Base_Tarjetas].[SITUACION].&amp;[" &amp; $C80 &amp; "]",
"[Base_Tarjetas].[TIPO]","[Base_Tarjetas].[TIPO].&amp;[" &amp; $C$1 &amp; "]")/1000,
0)</f>
        <v>0</v>
      </c>
      <c r="O80" s="8">
        <f>IFERROR(
GETPIVOTDATA("[Base_Tarjetas].[Importe]",TDinamica_R!$A$3,
"[Base_Tarjetas].[PERIODO]","[Base_Tarjetas].[PERIODO].&amp;[" &amp; TEXT(O$6,"yyyymm") &amp; "]",
"[Base_Tarjetas].[Metrica]","[Base_Tarjetas].[Metrica].&amp;[" &amp; $A80 &amp; "]",
"[Base_Tarjetas].[SEGMENTO_DESCRIP]","[Base_Tarjetas].[SEGMENTO_DESCRIP].&amp;[" &amp; $C$6 &amp; "]",
"[Base_Tarjetas].[SITUACION]","[Base_Tarjetas].[SITUACION].&amp;[" &amp; $C80 &amp; "]",
"[Base_Tarjetas].[TIPO]","[Base_Tarjetas].[TIPO].&amp;[" &amp; $C$1 &amp; "]")/1000,
0)</f>
        <v>0</v>
      </c>
      <c r="P80" s="8">
        <f>IFERROR(
GETPIVOTDATA("[Base_Tarjetas].[Importe]",TDinamica_R!$A$3,
"[Base_Tarjetas].[PERIODO]","[Base_Tarjetas].[PERIODO].&amp;[" &amp; TEXT(P$6,"yyyymm") &amp; "]",
"[Base_Tarjetas].[Metrica]","[Base_Tarjetas].[Metrica].&amp;[" &amp; $A80 &amp; "]",
"[Base_Tarjetas].[SEGMENTO_DESCRIP]","[Base_Tarjetas].[SEGMENTO_DESCRIP].&amp;[" &amp; $C$6 &amp; "]",
"[Base_Tarjetas].[SITUACION]","[Base_Tarjetas].[SITUACION].&amp;[" &amp; $C80 &amp; "]",
"[Base_Tarjetas].[TIPO]","[Base_Tarjetas].[TIPO].&amp;[" &amp; $C$1 &amp; "]")/1000,
0)</f>
        <v>0</v>
      </c>
      <c r="Q80" s="8">
        <f>IFERROR(
GETPIVOTDATA("[Base_Tarjetas].[Importe]",TDinamica_R!$A$3,
"[Base_Tarjetas].[PERIODO]","[Base_Tarjetas].[PERIODO].&amp;[" &amp; TEXT(Q$6,"yyyymm") &amp; "]",
"[Base_Tarjetas].[Metrica]","[Base_Tarjetas].[Metrica].&amp;[" &amp; $A80 &amp; "]",
"[Base_Tarjetas].[SEGMENTO_DESCRIP]","[Base_Tarjetas].[SEGMENTO_DESCRIP].&amp;[" &amp; $C$6 &amp; "]",
"[Base_Tarjetas].[SITUACION]","[Base_Tarjetas].[SITUACION].&amp;[" &amp; $C80 &amp; "]",
"[Base_Tarjetas].[TIPO]","[Base_Tarjetas].[TIPO].&amp;[" &amp; $C$1 &amp; "]")/1000,
0)</f>
        <v>0</v>
      </c>
      <c r="R80" s="8">
        <f>IFERROR(
GETPIVOTDATA("[Base_Tarjetas].[Importe]",TDinamica_R!$A$3,
"[Base_Tarjetas].[PERIODO]","[Base_Tarjetas].[PERIODO].&amp;[" &amp; TEXT(R$6,"yyyymm") &amp; "]",
"[Base_Tarjetas].[Metrica]","[Base_Tarjetas].[Metrica].&amp;[" &amp; $A80 &amp; "]",
"[Base_Tarjetas].[SEGMENTO_DESCRIP]","[Base_Tarjetas].[SEGMENTO_DESCRIP].&amp;[" &amp; $C$6 &amp; "]",
"[Base_Tarjetas].[SITUACION]","[Base_Tarjetas].[SITUACION].&amp;[" &amp; $C80 &amp; "]",
"[Base_Tarjetas].[TIPO]","[Base_Tarjetas].[TIPO].&amp;[" &amp; $C$1 &amp; "]")/1000,
0)</f>
        <v>0</v>
      </c>
      <c r="S80" s="8">
        <f>IFERROR(
GETPIVOTDATA("[Base_Tarjetas].[Importe]",TDinamica_R!$A$3,
"[Base_Tarjetas].[PERIODO]","[Base_Tarjetas].[PERIODO].&amp;[" &amp; TEXT(S$6,"yyyymm") &amp; "]",
"[Base_Tarjetas].[Metrica]","[Base_Tarjetas].[Metrica].&amp;[" &amp; $A80 &amp; "]",
"[Base_Tarjetas].[SEGMENTO_DESCRIP]","[Base_Tarjetas].[SEGMENTO_DESCRIP].&amp;[" &amp; $C$6 &amp; "]",
"[Base_Tarjetas].[SITUACION]","[Base_Tarjetas].[SITUACION].&amp;[" &amp; $C80 &amp; "]",
"[Base_Tarjetas].[TIPO]","[Base_Tarjetas].[TIPO].&amp;[" &amp; $C$1 &amp; "]")/1000,
0)</f>
        <v>0</v>
      </c>
      <c r="T80" s="8">
        <f>IFERROR(
GETPIVOTDATA("[Base_Tarjetas].[Importe]",TDinamica_R!$A$3,
"[Base_Tarjetas].[PERIODO]","[Base_Tarjetas].[PERIODO].&amp;[" &amp; TEXT(T$6,"yyyymm") &amp; "]",
"[Base_Tarjetas].[Metrica]","[Base_Tarjetas].[Metrica].&amp;[" &amp; $A80 &amp; "]",
"[Base_Tarjetas].[SEGMENTO_DESCRIP]","[Base_Tarjetas].[SEGMENTO_DESCRIP].&amp;[" &amp; $C$6 &amp; "]",
"[Base_Tarjetas].[SITUACION]","[Base_Tarjetas].[SITUACION].&amp;[" &amp; $C80 &amp; "]",
"[Base_Tarjetas].[TIPO]","[Base_Tarjetas].[TIPO].&amp;[" &amp; $C$1 &amp; "]")/1000,
0)</f>
        <v>0</v>
      </c>
      <c r="U80" s="8">
        <f>IFERROR(
GETPIVOTDATA("[Base_Tarjetas].[Importe]",TDinamica_R!$A$3,
"[Base_Tarjetas].[PERIODO]","[Base_Tarjetas].[PERIODO].&amp;[" &amp; TEXT(U$6,"yyyymm") &amp; "]",
"[Base_Tarjetas].[Metrica]","[Base_Tarjetas].[Metrica].&amp;[" &amp; $A80 &amp; "]",
"[Base_Tarjetas].[SEGMENTO_DESCRIP]","[Base_Tarjetas].[SEGMENTO_DESCRIP].&amp;[" &amp; $C$6 &amp; "]",
"[Base_Tarjetas].[SITUACION]","[Base_Tarjetas].[SITUACION].&amp;[" &amp; $C80 &amp; "]",
"[Base_Tarjetas].[TIPO]","[Base_Tarjetas].[TIPO].&amp;[" &amp; $C$1 &amp; "]")/1000,
0)</f>
        <v>0</v>
      </c>
      <c r="V80" s="8">
        <f>IFERROR(
GETPIVOTDATA("[Base_Tarjetas].[Importe]",TDinamica_R!$A$3,
"[Base_Tarjetas].[PERIODO]","[Base_Tarjetas].[PERIODO].&amp;[" &amp; TEXT(V$6,"yyyymm") &amp; "]",
"[Base_Tarjetas].[Metrica]","[Base_Tarjetas].[Metrica].&amp;[" &amp; $A80 &amp; "]",
"[Base_Tarjetas].[SEGMENTO_DESCRIP]","[Base_Tarjetas].[SEGMENTO_DESCRIP].&amp;[" &amp; $C$6 &amp; "]",
"[Base_Tarjetas].[SITUACION]","[Base_Tarjetas].[SITUACION].&amp;[" &amp; $C80 &amp; "]",
"[Base_Tarjetas].[TIPO]","[Base_Tarjetas].[TIPO].&amp;[" &amp; $C$1 &amp; "]")/1000,
0)</f>
        <v>0</v>
      </c>
      <c r="W80" s="8">
        <f>IFERROR(
GETPIVOTDATA("[Base_Tarjetas].[Importe]",TDinamica_R!$A$3,
"[Base_Tarjetas].[PERIODO]","[Base_Tarjetas].[PERIODO].&amp;[" &amp; TEXT(W$6,"yyyymm") &amp; "]",
"[Base_Tarjetas].[Metrica]","[Base_Tarjetas].[Metrica].&amp;[" &amp; $A80 &amp; "]",
"[Base_Tarjetas].[SEGMENTO_DESCRIP]","[Base_Tarjetas].[SEGMENTO_DESCRIP].&amp;[" &amp; $C$6 &amp; "]",
"[Base_Tarjetas].[SITUACION]","[Base_Tarjetas].[SITUACION].&amp;[" &amp; $C80 &amp; "]",
"[Base_Tarjetas].[TIPO]","[Base_Tarjetas].[TIPO].&amp;[" &amp; $C$1 &amp; "]")/1000,
0)</f>
        <v>0</v>
      </c>
      <c r="X80" s="8">
        <f>IFERROR(
GETPIVOTDATA("[Base_Tarjetas].[Importe]",TDinamica_R!$A$3,
"[Base_Tarjetas].[PERIODO]","[Base_Tarjetas].[PERIODO].&amp;[" &amp; TEXT(X$6,"yyyymm") &amp; "]",
"[Base_Tarjetas].[Metrica]","[Base_Tarjetas].[Metrica].&amp;[" &amp; $A80 &amp; "]",
"[Base_Tarjetas].[SEGMENTO_DESCRIP]","[Base_Tarjetas].[SEGMENTO_DESCRIP].&amp;[" &amp; $C$6 &amp; "]",
"[Base_Tarjetas].[SITUACION]","[Base_Tarjetas].[SITUACION].&amp;[" &amp; $C80 &amp; "]",
"[Base_Tarjetas].[TIPO]","[Base_Tarjetas].[TIPO].&amp;[" &amp; $C$1 &amp; "]")/1000,
0)</f>
        <v>0</v>
      </c>
      <c r="Y80" s="8">
        <f>IFERROR(
GETPIVOTDATA("[Base_Tarjetas].[Importe]",TDinamica_R!$A$3,
"[Base_Tarjetas].[PERIODO]","[Base_Tarjetas].[PERIODO].&amp;[" &amp; TEXT(Y$6,"yyyymm") &amp; "]",
"[Base_Tarjetas].[Metrica]","[Base_Tarjetas].[Metrica].&amp;[" &amp; $A80 &amp; "]",
"[Base_Tarjetas].[SEGMENTO_DESCRIP]","[Base_Tarjetas].[SEGMENTO_DESCRIP].&amp;[" &amp; $C$6 &amp; "]",
"[Base_Tarjetas].[SITUACION]","[Base_Tarjetas].[SITUACION].&amp;[" &amp; $C80 &amp; "]",
"[Base_Tarjetas].[TIPO]","[Base_Tarjetas].[TIPO].&amp;[" &amp; $C$1 &amp; "]")/1000,
0)</f>
        <v>0</v>
      </c>
      <c r="Z80" s="8">
        <f>IFERROR(
GETPIVOTDATA("[Base_Tarjetas].[Importe]",TDinamica_R!$A$3,
"[Base_Tarjetas].[PERIODO]","[Base_Tarjetas].[PERIODO].&amp;[" &amp; TEXT(Z$6,"yyyymm") &amp; "]",
"[Base_Tarjetas].[Metrica]","[Base_Tarjetas].[Metrica].&amp;[" &amp; $A80 &amp; "]",
"[Base_Tarjetas].[SEGMENTO_DESCRIP]","[Base_Tarjetas].[SEGMENTO_DESCRIP].&amp;[" &amp; $C$6 &amp; "]",
"[Base_Tarjetas].[SITUACION]","[Base_Tarjetas].[SITUACION].&amp;[" &amp; $C80 &amp; "]",
"[Base_Tarjetas].[TIPO]","[Base_Tarjetas].[TIPO].&amp;[" &amp; $C$1 &amp; "]")/1000,
0)</f>
        <v>0</v>
      </c>
      <c r="AA80" s="8">
        <f>IFERROR(
GETPIVOTDATA("[Base_Tarjetas].[Importe]",TDinamica_R!$A$3,
"[Base_Tarjetas].[PERIODO]","[Base_Tarjetas].[PERIODO].&amp;[" &amp; TEXT(AA$6,"yyyymm") &amp; "]",
"[Base_Tarjetas].[Metrica]","[Base_Tarjetas].[Metrica].&amp;[" &amp; $A80 &amp; "]",
"[Base_Tarjetas].[SEGMENTO_DESCRIP]","[Base_Tarjetas].[SEGMENTO_DESCRIP].&amp;[" &amp; $C$6 &amp; "]",
"[Base_Tarjetas].[SITUACION]","[Base_Tarjetas].[SITUACION].&amp;[" &amp; $C80 &amp; "]",
"[Base_Tarjetas].[TIPO]","[Base_Tarjetas].[TIPO].&amp;[" &amp; $C$1 &amp; "]")/1000,
0)</f>
        <v>0</v>
      </c>
      <c r="AB80" s="8">
        <f>IFERROR(
GETPIVOTDATA("[Base_Tarjetas].[Importe]",TDinamica_R!$A$3,
"[Base_Tarjetas].[PERIODO]","[Base_Tarjetas].[PERIODO].&amp;[" &amp; TEXT(AB$6,"yyyymm") &amp; "]",
"[Base_Tarjetas].[Metrica]","[Base_Tarjetas].[Metrica].&amp;[" &amp; $A80 &amp; "]",
"[Base_Tarjetas].[SEGMENTO_DESCRIP]","[Base_Tarjetas].[SEGMENTO_DESCRIP].&amp;[" &amp; $C$6 &amp; "]",
"[Base_Tarjetas].[SITUACION]","[Base_Tarjetas].[SITUACION].&amp;[" &amp; $C80 &amp; "]",
"[Base_Tarjetas].[TIPO]","[Base_Tarjetas].[TIPO].&amp;[" &amp; $C$1 &amp; "]")/1000,
0)</f>
        <v>0</v>
      </c>
      <c r="AC80" s="8">
        <f>IFERROR(
GETPIVOTDATA("[Base_Tarjetas].[Importe]",TDinamica_R!$A$3,
"[Base_Tarjetas].[PERIODO]","[Base_Tarjetas].[PERIODO].&amp;[" &amp; TEXT(AC$6,"yyyymm") &amp; "]",
"[Base_Tarjetas].[Metrica]","[Base_Tarjetas].[Metrica].&amp;[" &amp; $A80 &amp; "]",
"[Base_Tarjetas].[SEGMENTO_DESCRIP]","[Base_Tarjetas].[SEGMENTO_DESCRIP].&amp;[" &amp; $C$6 &amp; "]",
"[Base_Tarjetas].[SITUACION]","[Base_Tarjetas].[SITUACION].&amp;[" &amp; $C80 &amp; "]",
"[Base_Tarjetas].[TIPO]","[Base_Tarjetas].[TIPO].&amp;[" &amp; $C$1 &amp; "]")/1000,
0)</f>
        <v>0</v>
      </c>
      <c r="AD80" s="8">
        <f>IFERROR(
GETPIVOTDATA("[Base_Tarjetas].[Importe]",TDinamica_R!$A$3,
"[Base_Tarjetas].[PERIODO]","[Base_Tarjetas].[PERIODO].&amp;[" &amp; TEXT(AD$6,"yyyymm") &amp; "]",
"[Base_Tarjetas].[Metrica]","[Base_Tarjetas].[Metrica].&amp;[" &amp; $A80 &amp; "]",
"[Base_Tarjetas].[SEGMENTO_DESCRIP]","[Base_Tarjetas].[SEGMENTO_DESCRIP].&amp;[" &amp; $C$6 &amp; "]",
"[Base_Tarjetas].[SITUACION]","[Base_Tarjetas].[SITUACION].&amp;[" &amp; $C80 &amp; "]",
"[Base_Tarjetas].[TIPO]","[Base_Tarjetas].[TIPO].&amp;[" &amp; $C$1 &amp; "]")/1000,
0)</f>
        <v>0</v>
      </c>
      <c r="AE80" s="8">
        <f>IFERROR(
GETPIVOTDATA("[Base_Tarjetas].[Importe]",TDinamica_R!$A$3,
"[Base_Tarjetas].[PERIODO]","[Base_Tarjetas].[PERIODO].&amp;[" &amp; TEXT(AE$6,"yyyymm") &amp; "]",
"[Base_Tarjetas].[Metrica]","[Base_Tarjetas].[Metrica].&amp;[" &amp; $A80 &amp; "]",
"[Base_Tarjetas].[SEGMENTO_DESCRIP]","[Base_Tarjetas].[SEGMENTO_DESCRIP].&amp;[" &amp; $C$6 &amp; "]",
"[Base_Tarjetas].[SITUACION]","[Base_Tarjetas].[SITUACION].&amp;[" &amp; $C80 &amp; "]",
"[Base_Tarjetas].[TIPO]","[Base_Tarjetas].[TIPO].&amp;[" &amp; $C$1 &amp; "]")/1000,
0)</f>
        <v>0</v>
      </c>
      <c r="AF80" s="8">
        <f>IFERROR(
GETPIVOTDATA("[Base_Tarjetas].[Importe]",TDinamica_R!$A$3,
"[Base_Tarjetas].[PERIODO]","[Base_Tarjetas].[PERIODO].&amp;[" &amp; TEXT(AF$6,"yyyymm") &amp; "]",
"[Base_Tarjetas].[Metrica]","[Base_Tarjetas].[Metrica].&amp;[" &amp; $A80 &amp; "]",
"[Base_Tarjetas].[SEGMENTO_DESCRIP]","[Base_Tarjetas].[SEGMENTO_DESCRIP].&amp;[" &amp; $C$6 &amp; "]",
"[Base_Tarjetas].[SITUACION]","[Base_Tarjetas].[SITUACION].&amp;[" &amp; $C80 &amp; "]",
"[Base_Tarjetas].[TIPO]","[Base_Tarjetas].[TIPO].&amp;[" &amp; $C$1 &amp; "]")/1000,
0)</f>
        <v>0</v>
      </c>
      <c r="AG80" s="8">
        <f>IFERROR(
GETPIVOTDATA("[Base_Tarjetas].[Importe]",TDinamica_R!$A$3,
"[Base_Tarjetas].[PERIODO]","[Base_Tarjetas].[PERIODO].&amp;[" &amp; TEXT(AG$6,"yyyymm") &amp; "]",
"[Base_Tarjetas].[Metrica]","[Base_Tarjetas].[Metrica].&amp;[" &amp; $A80 &amp; "]",
"[Base_Tarjetas].[SEGMENTO_DESCRIP]","[Base_Tarjetas].[SEGMENTO_DESCRIP].&amp;[" &amp; $C$6 &amp; "]",
"[Base_Tarjetas].[SITUACION]","[Base_Tarjetas].[SITUACION].&amp;[" &amp; $C80 &amp; "]",
"[Base_Tarjetas].[TIPO]","[Base_Tarjetas].[TIPO].&amp;[" &amp; $C$1 &amp; "]")/1000,
0)</f>
        <v>0</v>
      </c>
      <c r="AH80" s="8">
        <f>IFERROR(
GETPIVOTDATA("[Base_Tarjetas].[Importe]",TDinamica_R!$A$3,
"[Base_Tarjetas].[PERIODO]","[Base_Tarjetas].[PERIODO].&amp;[" &amp; TEXT(AH$6,"yyyymm") &amp; "]",
"[Base_Tarjetas].[Metrica]","[Base_Tarjetas].[Metrica].&amp;[" &amp; $A80 &amp; "]",
"[Base_Tarjetas].[SEGMENTO_DESCRIP]","[Base_Tarjetas].[SEGMENTO_DESCRIP].&amp;[" &amp; $C$6 &amp; "]",
"[Base_Tarjetas].[SITUACION]","[Base_Tarjetas].[SITUACION].&amp;[" &amp; $C80 &amp; "]",
"[Base_Tarjetas].[TIPO]","[Base_Tarjetas].[TIPO].&amp;[" &amp; $C$1 &amp; "]")/1000,
0)</f>
        <v>0</v>
      </c>
      <c r="AI80" s="8">
        <f>IFERROR(
GETPIVOTDATA("[Base_Tarjetas].[Importe]",TDinamica_R!$A$3,
"[Base_Tarjetas].[PERIODO]","[Base_Tarjetas].[PERIODO].&amp;[" &amp; TEXT(AI$6,"yyyymm") &amp; "]",
"[Base_Tarjetas].[Metrica]","[Base_Tarjetas].[Metrica].&amp;[" &amp; $A80 &amp; "]",
"[Base_Tarjetas].[SEGMENTO_DESCRIP]","[Base_Tarjetas].[SEGMENTO_DESCRIP].&amp;[" &amp; $C$6 &amp; "]",
"[Base_Tarjetas].[SITUACION]","[Base_Tarjetas].[SITUACION].&amp;[" &amp; $C80 &amp; "]",
"[Base_Tarjetas].[TIPO]","[Base_Tarjetas].[TIPO].&amp;[" &amp; $C$1 &amp; "]")/1000,
0)</f>
        <v>0</v>
      </c>
      <c r="AJ80" s="8">
        <f>IFERROR(
GETPIVOTDATA("[Base_Tarjetas].[Importe]",TDinamica_R!$A$3,
"[Base_Tarjetas].[PERIODO]","[Base_Tarjetas].[PERIODO].&amp;[" &amp; TEXT(AJ$6,"yyyymm") &amp; "]",
"[Base_Tarjetas].[Metrica]","[Base_Tarjetas].[Metrica].&amp;[" &amp; $A80 &amp; "]",
"[Base_Tarjetas].[SEGMENTO_DESCRIP]","[Base_Tarjetas].[SEGMENTO_DESCRIP].&amp;[" &amp; $C$6 &amp; "]",
"[Base_Tarjetas].[SITUACION]","[Base_Tarjetas].[SITUACION].&amp;[" &amp; $C80 &amp; "]",
"[Base_Tarjetas].[TIPO]","[Base_Tarjetas].[TIPO].&amp;[" &amp; $C$1 &amp; "]")/1000,
0)</f>
        <v>0</v>
      </c>
      <c r="AK80" s="8">
        <f>IFERROR(
GETPIVOTDATA("[Base_Tarjetas].[Importe]",TDinamica_R!$A$3,
"[Base_Tarjetas].[PERIODO]","[Base_Tarjetas].[PERIODO].&amp;[" &amp; TEXT(AK$6,"yyyymm") &amp; "]",
"[Base_Tarjetas].[Metrica]","[Base_Tarjetas].[Metrica].&amp;[" &amp; $A80 &amp; "]",
"[Base_Tarjetas].[SEGMENTO_DESCRIP]","[Base_Tarjetas].[SEGMENTO_DESCRIP].&amp;[" &amp; $C$6 &amp; "]",
"[Base_Tarjetas].[SITUACION]","[Base_Tarjetas].[SITUACION].&amp;[" &amp; $C80 &amp; "]",
"[Base_Tarjetas].[TIPO]","[Base_Tarjetas].[TIPO].&amp;[" &amp; $C$1 &amp; "]")/1000,
0)</f>
        <v>0</v>
      </c>
      <c r="AL80" s="8">
        <f>IFERROR(
GETPIVOTDATA("[Base_Tarjetas].[Importe]",TDinamica_R!$A$3,
"[Base_Tarjetas].[PERIODO]","[Base_Tarjetas].[PERIODO].&amp;[" &amp; TEXT(AL$6,"yyyymm") &amp; "]",
"[Base_Tarjetas].[Metrica]","[Base_Tarjetas].[Metrica].&amp;[" &amp; $A80 &amp; "]",
"[Base_Tarjetas].[SEGMENTO_DESCRIP]","[Base_Tarjetas].[SEGMENTO_DESCRIP].&amp;[" &amp; $C$6 &amp; "]",
"[Base_Tarjetas].[SITUACION]","[Base_Tarjetas].[SITUACION].&amp;[" &amp; $C80 &amp; "]",
"[Base_Tarjetas].[TIPO]","[Base_Tarjetas].[TIPO].&amp;[" &amp; $C$1 &amp; "]")/1000,
0)</f>
        <v>0</v>
      </c>
      <c r="AM80" s="8">
        <f>IFERROR(
GETPIVOTDATA("[Base_Tarjetas].[Importe]",TDinamica_R!$A$3,
"[Base_Tarjetas].[PERIODO]","[Base_Tarjetas].[PERIODO].&amp;[" &amp; TEXT(AM$6,"yyyymm") &amp; "]",
"[Base_Tarjetas].[Metrica]","[Base_Tarjetas].[Metrica].&amp;[" &amp; $A80 &amp; "]",
"[Base_Tarjetas].[SEGMENTO_DESCRIP]","[Base_Tarjetas].[SEGMENTO_DESCRIP].&amp;[" &amp; $C$6 &amp; "]",
"[Base_Tarjetas].[SITUACION]","[Base_Tarjetas].[SITUACION].&amp;[" &amp; $C80 &amp; "]",
"[Base_Tarjetas].[TIPO]","[Base_Tarjetas].[TIPO].&amp;[" &amp; $C$1 &amp; "]")/1000,
0)</f>
        <v>0</v>
      </c>
      <c r="AN80" s="8">
        <f>IFERROR(
GETPIVOTDATA("[Base_Tarjetas].[Importe]",TDinamica_R!$A$3,
"[Base_Tarjetas].[PERIODO]","[Base_Tarjetas].[PERIODO].&amp;[" &amp; TEXT(AN$6,"yyyymm") &amp; "]",
"[Base_Tarjetas].[Metrica]","[Base_Tarjetas].[Metrica].&amp;[" &amp; $A80 &amp; "]",
"[Base_Tarjetas].[SEGMENTO_DESCRIP]","[Base_Tarjetas].[SEGMENTO_DESCRIP].&amp;[" &amp; $C$6 &amp; "]",
"[Base_Tarjetas].[SITUACION]","[Base_Tarjetas].[SITUACION].&amp;[" &amp; $C80 &amp; "]",
"[Base_Tarjetas].[TIPO]","[Base_Tarjetas].[TIPO].&amp;[" &amp; $C$1 &amp; "]")/1000,
0)</f>
        <v>0</v>
      </c>
      <c r="AO80" s="8">
        <f>IFERROR(
GETPIVOTDATA("[Base_Tarjetas].[Importe]",TDinamica_R!$A$3,
"[Base_Tarjetas].[PERIODO]","[Base_Tarjetas].[PERIODO].&amp;[" &amp; TEXT(AO$6,"yyyymm") &amp; "]",
"[Base_Tarjetas].[Metrica]","[Base_Tarjetas].[Metrica].&amp;[" &amp; $A80 &amp; "]",
"[Base_Tarjetas].[SEGMENTO_DESCRIP]","[Base_Tarjetas].[SEGMENTO_DESCRIP].&amp;[" &amp; $C$6 &amp; "]",
"[Base_Tarjetas].[SITUACION]","[Base_Tarjetas].[SITUACION].&amp;[" &amp; $C80 &amp; "]",
"[Base_Tarjetas].[TIPO]","[Base_Tarjetas].[TIPO].&amp;[" &amp; $C$1 &amp; "]")/1000,
0)</f>
        <v>0</v>
      </c>
      <c r="AP80" s="8">
        <f>IFERROR(
GETPIVOTDATA("[Base_Tarjetas].[Importe]",TDinamica_R!$A$3,
"[Base_Tarjetas].[PERIODO]","[Base_Tarjetas].[PERIODO].&amp;[" &amp; TEXT(AP$6,"yyyymm") &amp; "]",
"[Base_Tarjetas].[Metrica]","[Base_Tarjetas].[Metrica].&amp;[" &amp; $A80 &amp; "]",
"[Base_Tarjetas].[SEGMENTO_DESCRIP]","[Base_Tarjetas].[SEGMENTO_DESCRIP].&amp;[" &amp; $C$6 &amp; "]",
"[Base_Tarjetas].[SITUACION]","[Base_Tarjetas].[SITUACION].&amp;[" &amp; $C80 &amp; "]",
"[Base_Tarjetas].[TIPO]","[Base_Tarjetas].[TIPO].&amp;[" &amp; $C$1 &amp; "]")/1000,
0)</f>
        <v>0</v>
      </c>
      <c r="AQ80" s="8">
        <f>IFERROR(
GETPIVOTDATA("[Base_Tarjetas].[Importe]",TDinamica_R!$A$3,
"[Base_Tarjetas].[PERIODO]","[Base_Tarjetas].[PERIODO].&amp;[" &amp; TEXT(AQ$6,"yyyymm") &amp; "]",
"[Base_Tarjetas].[Metrica]","[Base_Tarjetas].[Metrica].&amp;[" &amp; $A80 &amp; "]",
"[Base_Tarjetas].[SEGMENTO_DESCRIP]","[Base_Tarjetas].[SEGMENTO_DESCRIP].&amp;[" &amp; $C$6 &amp; "]",
"[Base_Tarjetas].[SITUACION]","[Base_Tarjetas].[SITUACION].&amp;[" &amp; $C80 &amp; "]",
"[Base_Tarjetas].[TIPO]","[Base_Tarjetas].[TIPO].&amp;[" &amp; $C$1 &amp; "]")/1000,
0)</f>
        <v>0</v>
      </c>
      <c r="AR80" s="8">
        <f>IFERROR(
GETPIVOTDATA("[Base_Tarjetas].[Importe]",TDinamica_R!$A$3,
"[Base_Tarjetas].[PERIODO]","[Base_Tarjetas].[PERIODO].&amp;[" &amp; TEXT(AR$6,"yyyymm") &amp; "]",
"[Base_Tarjetas].[Metrica]","[Base_Tarjetas].[Metrica].&amp;[" &amp; $A80 &amp; "]",
"[Base_Tarjetas].[SEGMENTO_DESCRIP]","[Base_Tarjetas].[SEGMENTO_DESCRIP].&amp;[" &amp; $C$6 &amp; "]",
"[Base_Tarjetas].[SITUACION]","[Base_Tarjetas].[SITUACION].&amp;[" &amp; $C80 &amp; "]",
"[Base_Tarjetas].[TIPO]","[Base_Tarjetas].[TIPO].&amp;[" &amp; $C$1 &amp; "]")/1000,
0)</f>
        <v>0</v>
      </c>
      <c r="AS80" s="8">
        <f>IFERROR(
GETPIVOTDATA("[Base_Tarjetas].[Importe]",TDinamica_R!$A$3,
"[Base_Tarjetas].[PERIODO]","[Base_Tarjetas].[PERIODO].&amp;[" &amp; TEXT(AS$6,"yyyymm") &amp; "]",
"[Base_Tarjetas].[Metrica]","[Base_Tarjetas].[Metrica].&amp;[" &amp; $A80 &amp; "]",
"[Base_Tarjetas].[SEGMENTO_DESCRIP]","[Base_Tarjetas].[SEGMENTO_DESCRIP].&amp;[" &amp; $C$6 &amp; "]",
"[Base_Tarjetas].[SITUACION]","[Base_Tarjetas].[SITUACION].&amp;[" &amp; $C80 &amp; "]",
"[Base_Tarjetas].[TIPO]","[Base_Tarjetas].[TIPO].&amp;[" &amp; $C$1 &amp; "]")/1000,
0)</f>
        <v>0</v>
      </c>
      <c r="AT80" s="8">
        <f>IFERROR(
GETPIVOTDATA("[Base_Tarjetas].[Importe]",TDinamica_R!$A$3,
"[Base_Tarjetas].[PERIODO]","[Base_Tarjetas].[PERIODO].&amp;[" &amp; TEXT(AT$6,"yyyymm") &amp; "]",
"[Base_Tarjetas].[Metrica]","[Base_Tarjetas].[Metrica].&amp;[" &amp; $A80 &amp; "]",
"[Base_Tarjetas].[SEGMENTO_DESCRIP]","[Base_Tarjetas].[SEGMENTO_DESCRIP].&amp;[" &amp; $C$6 &amp; "]",
"[Base_Tarjetas].[SITUACION]","[Base_Tarjetas].[SITUACION].&amp;[" &amp; $C80 &amp; "]",
"[Base_Tarjetas].[TIPO]","[Base_Tarjetas].[TIPO].&amp;[" &amp; $C$1 &amp; "]")/1000,
0)</f>
        <v>0</v>
      </c>
      <c r="AU80" s="8">
        <f>IFERROR(
GETPIVOTDATA("[Base_Tarjetas].[Importe]",TDinamica_R!$A$3,
"[Base_Tarjetas].[PERIODO]","[Base_Tarjetas].[PERIODO].&amp;[" &amp; TEXT(AU$6,"yyyymm") &amp; "]",
"[Base_Tarjetas].[Metrica]","[Base_Tarjetas].[Metrica].&amp;[" &amp; $A80 &amp; "]",
"[Base_Tarjetas].[SEGMENTO_DESCRIP]","[Base_Tarjetas].[SEGMENTO_DESCRIP].&amp;[" &amp; $C$6 &amp; "]",
"[Base_Tarjetas].[SITUACION]","[Base_Tarjetas].[SITUACION].&amp;[" &amp; $C80 &amp; "]",
"[Base_Tarjetas].[TIPO]","[Base_Tarjetas].[TIPO].&amp;[" &amp; $C$1 &amp; "]")/1000,
0)</f>
        <v>0</v>
      </c>
      <c r="AV80" s="8">
        <f>IFERROR(
GETPIVOTDATA("[Base_Tarjetas].[Importe]",TDinamica_R!$A$3,
"[Base_Tarjetas].[PERIODO]","[Base_Tarjetas].[PERIODO].&amp;[" &amp; TEXT(AV$6,"yyyymm") &amp; "]",
"[Base_Tarjetas].[Metrica]","[Base_Tarjetas].[Metrica].&amp;[" &amp; $A80 &amp; "]",
"[Base_Tarjetas].[SEGMENTO_DESCRIP]","[Base_Tarjetas].[SEGMENTO_DESCRIP].&amp;[" &amp; $C$6 &amp; "]",
"[Base_Tarjetas].[SITUACION]","[Base_Tarjetas].[SITUACION].&amp;[" &amp; $C80 &amp; "]",
"[Base_Tarjetas].[TIPO]","[Base_Tarjetas].[TIPO].&amp;[" &amp; $C$1 &amp; "]")/1000,
0)</f>
        <v>0</v>
      </c>
      <c r="AW80" s="8">
        <f>IFERROR(
GETPIVOTDATA("[Base_Tarjetas].[Importe]",TDinamica_R!$A$3,
"[Base_Tarjetas].[PERIODO]","[Base_Tarjetas].[PERIODO].&amp;[" &amp; TEXT(AW$6,"yyyymm") &amp; "]",
"[Base_Tarjetas].[Metrica]","[Base_Tarjetas].[Metrica].&amp;[" &amp; $A80 &amp; "]",
"[Base_Tarjetas].[SEGMENTO_DESCRIP]","[Base_Tarjetas].[SEGMENTO_DESCRIP].&amp;[" &amp; $C$6 &amp; "]",
"[Base_Tarjetas].[SITUACION]","[Base_Tarjetas].[SITUACION].&amp;[" &amp; $C80 &amp; "]",
"[Base_Tarjetas].[TIPO]","[Base_Tarjetas].[TIPO].&amp;[" &amp; $C$1 &amp; "]")/1000,
0)</f>
        <v>0</v>
      </c>
      <c r="AX80" s="8">
        <f>IFERROR(
GETPIVOTDATA("[Base_Tarjetas].[Importe]",TDinamica_R!$A$3,
"[Base_Tarjetas].[PERIODO]","[Base_Tarjetas].[PERIODO].&amp;[" &amp; TEXT(AX$6,"yyyymm") &amp; "]",
"[Base_Tarjetas].[Metrica]","[Base_Tarjetas].[Metrica].&amp;[" &amp; $A80 &amp; "]",
"[Base_Tarjetas].[SEGMENTO_DESCRIP]","[Base_Tarjetas].[SEGMENTO_DESCRIP].&amp;[" &amp; $C$6 &amp; "]",
"[Base_Tarjetas].[SITUACION]","[Base_Tarjetas].[SITUACION].&amp;[" &amp; $C80 &amp; "]",
"[Base_Tarjetas].[TIPO]","[Base_Tarjetas].[TIPO].&amp;[" &amp; $C$1 &amp; "]")/1000,
0)</f>
        <v>0</v>
      </c>
      <c r="AY80" s="8">
        <f>IFERROR(
GETPIVOTDATA("[Base_Tarjetas].[Importe]",TDinamica_R!$A$3,
"[Base_Tarjetas].[PERIODO]","[Base_Tarjetas].[PERIODO].&amp;[" &amp; TEXT(AY$6,"yyyymm") &amp; "]",
"[Base_Tarjetas].[Metrica]","[Base_Tarjetas].[Metrica].&amp;[" &amp; $A80 &amp; "]",
"[Base_Tarjetas].[SEGMENTO_DESCRIP]","[Base_Tarjetas].[SEGMENTO_DESCRIP].&amp;[" &amp; $C$6 &amp; "]",
"[Base_Tarjetas].[SITUACION]","[Base_Tarjetas].[SITUACION].&amp;[" &amp; $C80 &amp; "]",
"[Base_Tarjetas].[TIPO]","[Base_Tarjetas].[TIPO].&amp;[" &amp; $C$1 &amp; "]")/1000,
0)</f>
        <v>0</v>
      </c>
      <c r="AZ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TEXT(AZ$6,"yyyymm") &amp; "]"),
0)</f>
        <v>0</v>
      </c>
      <c r="BA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TEXT(BA$6,"yyyymm") &amp; "]"),
0)</f>
        <v>0</v>
      </c>
      <c r="BB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TEXT(BB$6,"yyyymm") &amp; "]"),
0)</f>
        <v>0</v>
      </c>
      <c r="BC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TEXT(BC$6,"yyyymm") &amp; "]"),
0)</f>
        <v>0</v>
      </c>
      <c r="BD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TEXT(BD$6,"yyyymm") &amp; "]"),
0)</f>
        <v>0</v>
      </c>
      <c r="BE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TEXT(BE$6,"yyyymm") &amp; "]"),
0)</f>
        <v>0</v>
      </c>
      <c r="BF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TEXT(BF$6,"yyyymm") &amp; "]"),
0)</f>
        <v>0</v>
      </c>
      <c r="BG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TEXT(BG$6,"yyyymm") &amp; "]"),
0)</f>
        <v>0</v>
      </c>
      <c r="BH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TEXT(BH$6,"yyyymm") &amp; "]"),
0)</f>
        <v>0</v>
      </c>
      <c r="BI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TEXT(BI$6,"yyyymm") &amp; "]"),
0)</f>
        <v>0</v>
      </c>
      <c r="BJ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TEXT(BJ$6,"yyyymm") &amp; "]"),
0)</f>
        <v>0</v>
      </c>
      <c r="BK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TEXT(BK$6,"yyyymm") &amp; "]"),
0)</f>
        <v>0</v>
      </c>
      <c r="BO80" s="24">
        <f t="shared" si="49"/>
        <v>0</v>
      </c>
      <c r="BP80" s="24">
        <f t="shared" si="49"/>
        <v>0</v>
      </c>
      <c r="BQ80" s="24">
        <f t="shared" si="49"/>
        <v>0</v>
      </c>
      <c r="BR80" s="24">
        <f t="shared" si="49"/>
        <v>0</v>
      </c>
      <c r="BS80" s="24">
        <f t="shared" si="49"/>
        <v>0</v>
      </c>
      <c r="BT80" s="24">
        <f t="shared" si="49"/>
        <v>0</v>
      </c>
    </row>
    <row r="81" spans="1:72" outlineLevel="1" x14ac:dyDescent="0.25">
      <c r="A81" s="11" t="s">
        <v>35</v>
      </c>
      <c r="C81" s="2"/>
      <c r="D81" s="8">
        <f>IFERROR(
GETPIVOTDATA("[Base_Tarjetas].[Importe]",TDinamica_R!$A$3,
"[Base_Tarjetas].[PERIODO]","[Base_Tarjetas].[PERIODO].&amp;[" &amp; TEXT(D$6,"yyyymm") &amp; "]",
"[Base_Tarjetas].[Metrica]","[Base_Tarjetas].[Metrica].&amp;[" &amp; $A81 &amp; "]",
"[Base_Tarjetas].[SEGMENTO_DESCRIP]","[Base_Tarjetas].[SEGMENTO_DESCRIP].&amp;[" &amp; $C$6 &amp; "]",
"[Base_Tarjetas].[SITUACION]","[Base_Tarjetas].[SITUACION].&amp;[" &amp; $C81 &amp; "]",
"[Base_Tarjetas].[TIPO]","[Base_Tarjetas].[TIPO].&amp;[" &amp; $C$1 &amp; "]")/1000,
0)</f>
        <v>0</v>
      </c>
      <c r="E81" s="8">
        <f>IFERROR(
GETPIVOTDATA("[Base_Tarjetas].[Importe]",TDinamica_R!$A$3,
"[Base_Tarjetas].[PERIODO]","[Base_Tarjetas].[PERIODO].&amp;[" &amp; TEXT(E$6,"yyyymm") &amp; "]",
"[Base_Tarjetas].[Metrica]","[Base_Tarjetas].[Metrica].&amp;[" &amp; $A81 &amp; "]",
"[Base_Tarjetas].[SEGMENTO_DESCRIP]","[Base_Tarjetas].[SEGMENTO_DESCRIP].&amp;[" &amp; $C$6 &amp; "]",
"[Base_Tarjetas].[SITUACION]","[Base_Tarjetas].[SITUACION].&amp;[" &amp; $C81 &amp; "]",
"[Base_Tarjetas].[TIPO]","[Base_Tarjetas].[TIPO].&amp;[" &amp; $C$1 &amp; "]")/1000,
0)</f>
        <v>0</v>
      </c>
      <c r="F81" s="8">
        <f>IFERROR(
GETPIVOTDATA("[Base_Tarjetas].[Importe]",TDinamica_R!$A$3,
"[Base_Tarjetas].[PERIODO]","[Base_Tarjetas].[PERIODO].&amp;[" &amp; TEXT(F$6,"yyyymm") &amp; "]",
"[Base_Tarjetas].[Metrica]","[Base_Tarjetas].[Metrica].&amp;[" &amp; $A81 &amp; "]",
"[Base_Tarjetas].[SEGMENTO_DESCRIP]","[Base_Tarjetas].[SEGMENTO_DESCRIP].&amp;[" &amp; $C$6 &amp; "]",
"[Base_Tarjetas].[SITUACION]","[Base_Tarjetas].[SITUACION].&amp;[" &amp; $C81 &amp; "]",
"[Base_Tarjetas].[TIPO]","[Base_Tarjetas].[TIPO].&amp;[" &amp; $C$1 &amp; "]")/1000,
0)</f>
        <v>0</v>
      </c>
      <c r="G81" s="8">
        <f>IFERROR(
GETPIVOTDATA("[Base_Tarjetas].[Importe]",TDinamica_R!$A$3,
"[Base_Tarjetas].[PERIODO]","[Base_Tarjetas].[PERIODO].&amp;[" &amp; TEXT(G$6,"yyyymm") &amp; "]",
"[Base_Tarjetas].[Metrica]","[Base_Tarjetas].[Metrica].&amp;[" &amp; $A81 &amp; "]",
"[Base_Tarjetas].[SEGMENTO_DESCRIP]","[Base_Tarjetas].[SEGMENTO_DESCRIP].&amp;[" &amp; $C$6 &amp; "]",
"[Base_Tarjetas].[SITUACION]","[Base_Tarjetas].[SITUACION].&amp;[" &amp; $C81 &amp; "]",
"[Base_Tarjetas].[TIPO]","[Base_Tarjetas].[TIPO].&amp;[" &amp; $C$1 &amp; "]")/1000,
0)</f>
        <v>0</v>
      </c>
      <c r="H81" s="8">
        <f>IFERROR(
GETPIVOTDATA("[Base_Tarjetas].[Importe]",TDinamica_R!$A$3,
"[Base_Tarjetas].[PERIODO]","[Base_Tarjetas].[PERIODO].&amp;[" &amp; TEXT(H$6,"yyyymm") &amp; "]",
"[Base_Tarjetas].[Metrica]","[Base_Tarjetas].[Metrica].&amp;[" &amp; $A81 &amp; "]",
"[Base_Tarjetas].[SEGMENTO_DESCRIP]","[Base_Tarjetas].[SEGMENTO_DESCRIP].&amp;[" &amp; $C$6 &amp; "]",
"[Base_Tarjetas].[SITUACION]","[Base_Tarjetas].[SITUACION].&amp;[" &amp; $C81 &amp; "]",
"[Base_Tarjetas].[TIPO]","[Base_Tarjetas].[TIPO].&amp;[" &amp; $C$1 &amp; "]")/1000,
0)</f>
        <v>0</v>
      </c>
      <c r="I81" s="8">
        <f>IFERROR(
GETPIVOTDATA("[Base_Tarjetas].[Importe]",TDinamica_R!$A$3,
"[Base_Tarjetas].[PERIODO]","[Base_Tarjetas].[PERIODO].&amp;[" &amp; TEXT(I$6,"yyyymm") &amp; "]",
"[Base_Tarjetas].[Metrica]","[Base_Tarjetas].[Metrica].&amp;[" &amp; $A81 &amp; "]",
"[Base_Tarjetas].[SEGMENTO_DESCRIP]","[Base_Tarjetas].[SEGMENTO_DESCRIP].&amp;[" &amp; $C$6 &amp; "]",
"[Base_Tarjetas].[SITUACION]","[Base_Tarjetas].[SITUACION].&amp;[" &amp; $C81 &amp; "]",
"[Base_Tarjetas].[TIPO]","[Base_Tarjetas].[TIPO].&amp;[" &amp; $C$1 &amp; "]")/1000,
0)</f>
        <v>0</v>
      </c>
      <c r="J81" s="8">
        <f>IFERROR(
GETPIVOTDATA("[Base_Tarjetas].[Importe]",TDinamica_R!$A$3,
"[Base_Tarjetas].[PERIODO]","[Base_Tarjetas].[PERIODO].&amp;[" &amp; TEXT(J$6,"yyyymm") &amp; "]",
"[Base_Tarjetas].[Metrica]","[Base_Tarjetas].[Metrica].&amp;[" &amp; $A81 &amp; "]",
"[Base_Tarjetas].[SEGMENTO_DESCRIP]","[Base_Tarjetas].[SEGMENTO_DESCRIP].&amp;[" &amp; $C$6 &amp; "]",
"[Base_Tarjetas].[SITUACION]","[Base_Tarjetas].[SITUACION].&amp;[" &amp; $C81 &amp; "]",
"[Base_Tarjetas].[TIPO]","[Base_Tarjetas].[TIPO].&amp;[" &amp; $C$1 &amp; "]")/1000,
0)</f>
        <v>0</v>
      </c>
      <c r="K81" s="8">
        <f>IFERROR(
GETPIVOTDATA("[Base_Tarjetas].[Importe]",TDinamica_R!$A$3,
"[Base_Tarjetas].[PERIODO]","[Base_Tarjetas].[PERIODO].&amp;[" &amp; TEXT(K$6,"yyyymm") &amp; "]",
"[Base_Tarjetas].[Metrica]","[Base_Tarjetas].[Metrica].&amp;[" &amp; $A81 &amp; "]",
"[Base_Tarjetas].[SEGMENTO_DESCRIP]","[Base_Tarjetas].[SEGMENTO_DESCRIP].&amp;[" &amp; $C$6 &amp; "]",
"[Base_Tarjetas].[SITUACION]","[Base_Tarjetas].[SITUACION].&amp;[" &amp; $C81 &amp; "]",
"[Base_Tarjetas].[TIPO]","[Base_Tarjetas].[TIPO].&amp;[" &amp; $C$1 &amp; "]")/1000,
0)</f>
        <v>0</v>
      </c>
      <c r="L81" s="8">
        <f>IFERROR(
GETPIVOTDATA("[Base_Tarjetas].[Importe]",TDinamica_R!$A$3,
"[Base_Tarjetas].[PERIODO]","[Base_Tarjetas].[PERIODO].&amp;[" &amp; TEXT(L$6,"yyyymm") &amp; "]",
"[Base_Tarjetas].[Metrica]","[Base_Tarjetas].[Metrica].&amp;[" &amp; $A81 &amp; "]",
"[Base_Tarjetas].[SEGMENTO_DESCRIP]","[Base_Tarjetas].[SEGMENTO_DESCRIP].&amp;[" &amp; $C$6 &amp; "]",
"[Base_Tarjetas].[SITUACION]","[Base_Tarjetas].[SITUACION].&amp;[" &amp; $C81 &amp; "]",
"[Base_Tarjetas].[TIPO]","[Base_Tarjetas].[TIPO].&amp;[" &amp; $C$1 &amp; "]")/1000,
0)</f>
        <v>0</v>
      </c>
      <c r="M81" s="8">
        <f>IFERROR(
GETPIVOTDATA("[Base_Tarjetas].[Importe]",TDinamica_R!$A$3,
"[Base_Tarjetas].[PERIODO]","[Base_Tarjetas].[PERIODO].&amp;[" &amp; TEXT(M$6,"yyyymm") &amp; "]",
"[Base_Tarjetas].[Metrica]","[Base_Tarjetas].[Metrica].&amp;[" &amp; $A81 &amp; "]",
"[Base_Tarjetas].[SEGMENTO_DESCRIP]","[Base_Tarjetas].[SEGMENTO_DESCRIP].&amp;[" &amp; $C$6 &amp; "]",
"[Base_Tarjetas].[SITUACION]","[Base_Tarjetas].[SITUACION].&amp;[" &amp; $C81 &amp; "]",
"[Base_Tarjetas].[TIPO]","[Base_Tarjetas].[TIPO].&amp;[" &amp; $C$1 &amp; "]")/1000,
0)</f>
        <v>0</v>
      </c>
      <c r="N81" s="8">
        <f>IFERROR(
GETPIVOTDATA("[Base_Tarjetas].[Importe]",TDinamica_R!$A$3,
"[Base_Tarjetas].[PERIODO]","[Base_Tarjetas].[PERIODO].&amp;[" &amp; TEXT(N$6,"yyyymm") &amp; "]",
"[Base_Tarjetas].[Metrica]","[Base_Tarjetas].[Metrica].&amp;[" &amp; $A81 &amp; "]",
"[Base_Tarjetas].[SEGMENTO_DESCRIP]","[Base_Tarjetas].[SEGMENTO_DESCRIP].&amp;[" &amp; $C$6 &amp; "]",
"[Base_Tarjetas].[SITUACION]","[Base_Tarjetas].[SITUACION].&amp;[" &amp; $C81 &amp; "]",
"[Base_Tarjetas].[TIPO]","[Base_Tarjetas].[TIPO].&amp;[" &amp; $C$1 &amp; "]")/1000,
0)</f>
        <v>0</v>
      </c>
      <c r="O81" s="8">
        <f>IFERROR(
GETPIVOTDATA("[Base_Tarjetas].[Importe]",TDinamica_R!$A$3,
"[Base_Tarjetas].[PERIODO]","[Base_Tarjetas].[PERIODO].&amp;[" &amp; TEXT(O$6,"yyyymm") &amp; "]",
"[Base_Tarjetas].[Metrica]","[Base_Tarjetas].[Metrica].&amp;[" &amp; $A81 &amp; "]",
"[Base_Tarjetas].[SEGMENTO_DESCRIP]","[Base_Tarjetas].[SEGMENTO_DESCRIP].&amp;[" &amp; $C$6 &amp; "]",
"[Base_Tarjetas].[SITUACION]","[Base_Tarjetas].[SITUACION].&amp;[" &amp; $C81 &amp; "]",
"[Base_Tarjetas].[TIPO]","[Base_Tarjetas].[TIPO].&amp;[" &amp; $C$1 &amp; "]")/1000,
0)</f>
        <v>0</v>
      </c>
      <c r="P81" s="8">
        <f>IFERROR(
GETPIVOTDATA("[Base_Tarjetas].[Importe]",TDinamica_R!$A$3,
"[Base_Tarjetas].[PERIODO]","[Base_Tarjetas].[PERIODO].&amp;[" &amp; TEXT(P$6,"yyyymm") &amp; "]",
"[Base_Tarjetas].[Metrica]","[Base_Tarjetas].[Metrica].&amp;[" &amp; $A81 &amp; "]",
"[Base_Tarjetas].[SEGMENTO_DESCRIP]","[Base_Tarjetas].[SEGMENTO_DESCRIP].&amp;[" &amp; $C$6 &amp; "]",
"[Base_Tarjetas].[SITUACION]","[Base_Tarjetas].[SITUACION].&amp;[" &amp; $C81 &amp; "]",
"[Base_Tarjetas].[TIPO]","[Base_Tarjetas].[TIPO].&amp;[" &amp; $C$1 &amp; "]")/1000,
0)</f>
        <v>0</v>
      </c>
      <c r="Q81" s="8">
        <f>IFERROR(
GETPIVOTDATA("[Base_Tarjetas].[Importe]",TDinamica_R!$A$3,
"[Base_Tarjetas].[PERIODO]","[Base_Tarjetas].[PERIODO].&amp;[" &amp; TEXT(Q$6,"yyyymm") &amp; "]",
"[Base_Tarjetas].[Metrica]","[Base_Tarjetas].[Metrica].&amp;[" &amp; $A81 &amp; "]",
"[Base_Tarjetas].[SEGMENTO_DESCRIP]","[Base_Tarjetas].[SEGMENTO_DESCRIP].&amp;[" &amp; $C$6 &amp; "]",
"[Base_Tarjetas].[SITUACION]","[Base_Tarjetas].[SITUACION].&amp;[" &amp; $C81 &amp; "]",
"[Base_Tarjetas].[TIPO]","[Base_Tarjetas].[TIPO].&amp;[" &amp; $C$1 &amp; "]")/1000,
0)</f>
        <v>0</v>
      </c>
      <c r="R81" s="8">
        <f>IFERROR(
GETPIVOTDATA("[Base_Tarjetas].[Importe]",TDinamica_R!$A$3,
"[Base_Tarjetas].[PERIODO]","[Base_Tarjetas].[PERIODO].&amp;[" &amp; TEXT(R$6,"yyyymm") &amp; "]",
"[Base_Tarjetas].[Metrica]","[Base_Tarjetas].[Metrica].&amp;[" &amp; $A81 &amp; "]",
"[Base_Tarjetas].[SEGMENTO_DESCRIP]","[Base_Tarjetas].[SEGMENTO_DESCRIP].&amp;[" &amp; $C$6 &amp; "]",
"[Base_Tarjetas].[SITUACION]","[Base_Tarjetas].[SITUACION].&amp;[" &amp; $C81 &amp; "]",
"[Base_Tarjetas].[TIPO]","[Base_Tarjetas].[TIPO].&amp;[" &amp; $C$1 &amp; "]")/1000,
0)</f>
        <v>0</v>
      </c>
      <c r="S81" s="8">
        <f>IFERROR(
GETPIVOTDATA("[Base_Tarjetas].[Importe]",TDinamica_R!$A$3,
"[Base_Tarjetas].[PERIODO]","[Base_Tarjetas].[PERIODO].&amp;[" &amp; TEXT(S$6,"yyyymm") &amp; "]",
"[Base_Tarjetas].[Metrica]","[Base_Tarjetas].[Metrica].&amp;[" &amp; $A81 &amp; "]",
"[Base_Tarjetas].[SEGMENTO_DESCRIP]","[Base_Tarjetas].[SEGMENTO_DESCRIP].&amp;[" &amp; $C$6 &amp; "]",
"[Base_Tarjetas].[SITUACION]","[Base_Tarjetas].[SITUACION].&amp;[" &amp; $C81 &amp; "]",
"[Base_Tarjetas].[TIPO]","[Base_Tarjetas].[TIPO].&amp;[" &amp; $C$1 &amp; "]")/1000,
0)</f>
        <v>0</v>
      </c>
      <c r="T81" s="8">
        <f>IFERROR(
GETPIVOTDATA("[Base_Tarjetas].[Importe]",TDinamica_R!$A$3,
"[Base_Tarjetas].[PERIODO]","[Base_Tarjetas].[PERIODO].&amp;[" &amp; TEXT(T$6,"yyyymm") &amp; "]",
"[Base_Tarjetas].[Metrica]","[Base_Tarjetas].[Metrica].&amp;[" &amp; $A81 &amp; "]",
"[Base_Tarjetas].[SEGMENTO_DESCRIP]","[Base_Tarjetas].[SEGMENTO_DESCRIP].&amp;[" &amp; $C$6 &amp; "]",
"[Base_Tarjetas].[SITUACION]","[Base_Tarjetas].[SITUACION].&amp;[" &amp; $C81 &amp; "]",
"[Base_Tarjetas].[TIPO]","[Base_Tarjetas].[TIPO].&amp;[" &amp; $C$1 &amp; "]")/1000,
0)</f>
        <v>0</v>
      </c>
      <c r="U81" s="8">
        <f>IFERROR(
GETPIVOTDATA("[Base_Tarjetas].[Importe]",TDinamica_R!$A$3,
"[Base_Tarjetas].[PERIODO]","[Base_Tarjetas].[PERIODO].&amp;[" &amp; TEXT(U$6,"yyyymm") &amp; "]",
"[Base_Tarjetas].[Metrica]","[Base_Tarjetas].[Metrica].&amp;[" &amp; $A81 &amp; "]",
"[Base_Tarjetas].[SEGMENTO_DESCRIP]","[Base_Tarjetas].[SEGMENTO_DESCRIP].&amp;[" &amp; $C$6 &amp; "]",
"[Base_Tarjetas].[SITUACION]","[Base_Tarjetas].[SITUACION].&amp;[" &amp; $C81 &amp; "]",
"[Base_Tarjetas].[TIPO]","[Base_Tarjetas].[TIPO].&amp;[" &amp; $C$1 &amp; "]")/1000,
0)</f>
        <v>0</v>
      </c>
      <c r="V81" s="8">
        <f>IFERROR(
GETPIVOTDATA("[Base_Tarjetas].[Importe]",TDinamica_R!$A$3,
"[Base_Tarjetas].[PERIODO]","[Base_Tarjetas].[PERIODO].&amp;[" &amp; TEXT(V$6,"yyyymm") &amp; "]",
"[Base_Tarjetas].[Metrica]","[Base_Tarjetas].[Metrica].&amp;[" &amp; $A81 &amp; "]",
"[Base_Tarjetas].[SEGMENTO_DESCRIP]","[Base_Tarjetas].[SEGMENTO_DESCRIP].&amp;[" &amp; $C$6 &amp; "]",
"[Base_Tarjetas].[SITUACION]","[Base_Tarjetas].[SITUACION].&amp;[" &amp; $C81 &amp; "]",
"[Base_Tarjetas].[TIPO]","[Base_Tarjetas].[TIPO].&amp;[" &amp; $C$1 &amp; "]")/1000,
0)</f>
        <v>0</v>
      </c>
      <c r="W81" s="8">
        <f>IFERROR(
GETPIVOTDATA("[Base_Tarjetas].[Importe]",TDinamica_R!$A$3,
"[Base_Tarjetas].[PERIODO]","[Base_Tarjetas].[PERIODO].&amp;[" &amp; TEXT(W$6,"yyyymm") &amp; "]",
"[Base_Tarjetas].[Metrica]","[Base_Tarjetas].[Metrica].&amp;[" &amp; $A81 &amp; "]",
"[Base_Tarjetas].[SEGMENTO_DESCRIP]","[Base_Tarjetas].[SEGMENTO_DESCRIP].&amp;[" &amp; $C$6 &amp; "]",
"[Base_Tarjetas].[SITUACION]","[Base_Tarjetas].[SITUACION].&amp;[" &amp; $C81 &amp; "]",
"[Base_Tarjetas].[TIPO]","[Base_Tarjetas].[TIPO].&amp;[" &amp; $C$1 &amp; "]")/1000,
0)</f>
        <v>0</v>
      </c>
      <c r="X81" s="8">
        <f>IFERROR(
GETPIVOTDATA("[Base_Tarjetas].[Importe]",TDinamica_R!$A$3,
"[Base_Tarjetas].[PERIODO]","[Base_Tarjetas].[PERIODO].&amp;[" &amp; TEXT(X$6,"yyyymm") &amp; "]",
"[Base_Tarjetas].[Metrica]","[Base_Tarjetas].[Metrica].&amp;[" &amp; $A81 &amp; "]",
"[Base_Tarjetas].[SEGMENTO_DESCRIP]","[Base_Tarjetas].[SEGMENTO_DESCRIP].&amp;[" &amp; $C$6 &amp; "]",
"[Base_Tarjetas].[SITUACION]","[Base_Tarjetas].[SITUACION].&amp;[" &amp; $C81 &amp; "]",
"[Base_Tarjetas].[TIPO]","[Base_Tarjetas].[TIPO].&amp;[" &amp; $C$1 &amp; "]")/1000,
0)</f>
        <v>0</v>
      </c>
      <c r="Y81" s="8">
        <f>IFERROR(
GETPIVOTDATA("[Base_Tarjetas].[Importe]",TDinamica_R!$A$3,
"[Base_Tarjetas].[PERIODO]","[Base_Tarjetas].[PERIODO].&amp;[" &amp; TEXT(Y$6,"yyyymm") &amp; "]",
"[Base_Tarjetas].[Metrica]","[Base_Tarjetas].[Metrica].&amp;[" &amp; $A81 &amp; "]",
"[Base_Tarjetas].[SEGMENTO_DESCRIP]","[Base_Tarjetas].[SEGMENTO_DESCRIP].&amp;[" &amp; $C$6 &amp; "]",
"[Base_Tarjetas].[SITUACION]","[Base_Tarjetas].[SITUACION].&amp;[" &amp; $C81 &amp; "]",
"[Base_Tarjetas].[TIPO]","[Base_Tarjetas].[TIPO].&amp;[" &amp; $C$1 &amp; "]")/1000,
0)</f>
        <v>0</v>
      </c>
      <c r="Z81" s="8">
        <f>IFERROR(
GETPIVOTDATA("[Base_Tarjetas].[Importe]",TDinamica_R!$A$3,
"[Base_Tarjetas].[PERIODO]","[Base_Tarjetas].[PERIODO].&amp;[" &amp; TEXT(Z$6,"yyyymm") &amp; "]",
"[Base_Tarjetas].[Metrica]","[Base_Tarjetas].[Metrica].&amp;[" &amp; $A81 &amp; "]",
"[Base_Tarjetas].[SEGMENTO_DESCRIP]","[Base_Tarjetas].[SEGMENTO_DESCRIP].&amp;[" &amp; $C$6 &amp; "]",
"[Base_Tarjetas].[SITUACION]","[Base_Tarjetas].[SITUACION].&amp;[" &amp; $C81 &amp; "]",
"[Base_Tarjetas].[TIPO]","[Base_Tarjetas].[TIPO].&amp;[" &amp; $C$1 &amp; "]")/1000,
0)</f>
        <v>0</v>
      </c>
      <c r="AA81" s="8">
        <f>IFERROR(
GETPIVOTDATA("[Base_Tarjetas].[Importe]",TDinamica_R!$A$3,
"[Base_Tarjetas].[PERIODO]","[Base_Tarjetas].[PERIODO].&amp;[" &amp; TEXT(AA$6,"yyyymm") &amp; "]",
"[Base_Tarjetas].[Metrica]","[Base_Tarjetas].[Metrica].&amp;[" &amp; $A81 &amp; "]",
"[Base_Tarjetas].[SEGMENTO_DESCRIP]","[Base_Tarjetas].[SEGMENTO_DESCRIP].&amp;[" &amp; $C$6 &amp; "]",
"[Base_Tarjetas].[SITUACION]","[Base_Tarjetas].[SITUACION].&amp;[" &amp; $C81 &amp; "]",
"[Base_Tarjetas].[TIPO]","[Base_Tarjetas].[TIPO].&amp;[" &amp; $C$1 &amp; "]")/1000,
0)</f>
        <v>0</v>
      </c>
      <c r="AB81" s="8">
        <f>IFERROR(
GETPIVOTDATA("[Base_Tarjetas].[Importe]",TDinamica_R!$A$3,
"[Base_Tarjetas].[PERIODO]","[Base_Tarjetas].[PERIODO].&amp;[" &amp; TEXT(AB$6,"yyyymm") &amp; "]",
"[Base_Tarjetas].[Metrica]","[Base_Tarjetas].[Metrica].&amp;[" &amp; $A81 &amp; "]",
"[Base_Tarjetas].[SEGMENTO_DESCRIP]","[Base_Tarjetas].[SEGMENTO_DESCRIP].&amp;[" &amp; $C$6 &amp; "]",
"[Base_Tarjetas].[SITUACION]","[Base_Tarjetas].[SITUACION].&amp;[" &amp; $C81 &amp; "]",
"[Base_Tarjetas].[TIPO]","[Base_Tarjetas].[TIPO].&amp;[" &amp; $C$1 &amp; "]")/1000,
0)</f>
        <v>0</v>
      </c>
      <c r="AC81" s="8">
        <f>IFERROR(
GETPIVOTDATA("[Base_Tarjetas].[Importe]",TDinamica_R!$A$3,
"[Base_Tarjetas].[PERIODO]","[Base_Tarjetas].[PERIODO].&amp;[" &amp; TEXT(AC$6,"yyyymm") &amp; "]",
"[Base_Tarjetas].[Metrica]","[Base_Tarjetas].[Metrica].&amp;[" &amp; $A81 &amp; "]",
"[Base_Tarjetas].[SEGMENTO_DESCRIP]","[Base_Tarjetas].[SEGMENTO_DESCRIP].&amp;[" &amp; $C$6 &amp; "]",
"[Base_Tarjetas].[SITUACION]","[Base_Tarjetas].[SITUACION].&amp;[" &amp; $C81 &amp; "]",
"[Base_Tarjetas].[TIPO]","[Base_Tarjetas].[TIPO].&amp;[" &amp; $C$1 &amp; "]")/1000,
0)</f>
        <v>0</v>
      </c>
      <c r="AD81" s="8">
        <f>IFERROR(
GETPIVOTDATA("[Base_Tarjetas].[Importe]",TDinamica_R!$A$3,
"[Base_Tarjetas].[PERIODO]","[Base_Tarjetas].[PERIODO].&amp;[" &amp; TEXT(AD$6,"yyyymm") &amp; "]",
"[Base_Tarjetas].[Metrica]","[Base_Tarjetas].[Metrica].&amp;[" &amp; $A81 &amp; "]",
"[Base_Tarjetas].[SEGMENTO_DESCRIP]","[Base_Tarjetas].[SEGMENTO_DESCRIP].&amp;[" &amp; $C$6 &amp; "]",
"[Base_Tarjetas].[SITUACION]","[Base_Tarjetas].[SITUACION].&amp;[" &amp; $C81 &amp; "]",
"[Base_Tarjetas].[TIPO]","[Base_Tarjetas].[TIPO].&amp;[" &amp; $C$1 &amp; "]")/1000,
0)</f>
        <v>0</v>
      </c>
      <c r="AE81" s="8">
        <f>IFERROR(
GETPIVOTDATA("[Base_Tarjetas].[Importe]",TDinamica_R!$A$3,
"[Base_Tarjetas].[PERIODO]","[Base_Tarjetas].[PERIODO].&amp;[" &amp; TEXT(AE$6,"yyyymm") &amp; "]",
"[Base_Tarjetas].[Metrica]","[Base_Tarjetas].[Metrica].&amp;[" &amp; $A81 &amp; "]",
"[Base_Tarjetas].[SEGMENTO_DESCRIP]","[Base_Tarjetas].[SEGMENTO_DESCRIP].&amp;[" &amp; $C$6 &amp; "]",
"[Base_Tarjetas].[SITUACION]","[Base_Tarjetas].[SITUACION].&amp;[" &amp; $C81 &amp; "]",
"[Base_Tarjetas].[TIPO]","[Base_Tarjetas].[TIPO].&amp;[" &amp; $C$1 &amp; "]")/1000,
0)</f>
        <v>0</v>
      </c>
      <c r="AF81" s="8">
        <f>IFERROR(
GETPIVOTDATA("[Base_Tarjetas].[Importe]",TDinamica_R!$A$3,
"[Base_Tarjetas].[PERIODO]","[Base_Tarjetas].[PERIODO].&amp;[" &amp; TEXT(AF$6,"yyyymm") &amp; "]",
"[Base_Tarjetas].[Metrica]","[Base_Tarjetas].[Metrica].&amp;[" &amp; $A81 &amp; "]",
"[Base_Tarjetas].[SEGMENTO_DESCRIP]","[Base_Tarjetas].[SEGMENTO_DESCRIP].&amp;[" &amp; $C$6 &amp; "]",
"[Base_Tarjetas].[SITUACION]","[Base_Tarjetas].[SITUACION].&amp;[" &amp; $C81 &amp; "]",
"[Base_Tarjetas].[TIPO]","[Base_Tarjetas].[TIPO].&amp;[" &amp; $C$1 &amp; "]")/1000,
0)</f>
        <v>0</v>
      </c>
      <c r="AG81" s="8">
        <f>IFERROR(
GETPIVOTDATA("[Base_Tarjetas].[Importe]",TDinamica_R!$A$3,
"[Base_Tarjetas].[PERIODO]","[Base_Tarjetas].[PERIODO].&amp;[" &amp; TEXT(AG$6,"yyyymm") &amp; "]",
"[Base_Tarjetas].[Metrica]","[Base_Tarjetas].[Metrica].&amp;[" &amp; $A81 &amp; "]",
"[Base_Tarjetas].[SEGMENTO_DESCRIP]","[Base_Tarjetas].[SEGMENTO_DESCRIP].&amp;[" &amp; $C$6 &amp; "]",
"[Base_Tarjetas].[SITUACION]","[Base_Tarjetas].[SITUACION].&amp;[" &amp; $C81 &amp; "]",
"[Base_Tarjetas].[TIPO]","[Base_Tarjetas].[TIPO].&amp;[" &amp; $C$1 &amp; "]")/1000,
0)</f>
        <v>0</v>
      </c>
      <c r="AH81" s="8">
        <f>IFERROR(
GETPIVOTDATA("[Base_Tarjetas].[Importe]",TDinamica_R!$A$3,
"[Base_Tarjetas].[PERIODO]","[Base_Tarjetas].[PERIODO].&amp;[" &amp; TEXT(AH$6,"yyyymm") &amp; "]",
"[Base_Tarjetas].[Metrica]","[Base_Tarjetas].[Metrica].&amp;[" &amp; $A81 &amp; "]",
"[Base_Tarjetas].[SEGMENTO_DESCRIP]","[Base_Tarjetas].[SEGMENTO_DESCRIP].&amp;[" &amp; $C$6 &amp; "]",
"[Base_Tarjetas].[SITUACION]","[Base_Tarjetas].[SITUACION].&amp;[" &amp; $C81 &amp; "]",
"[Base_Tarjetas].[TIPO]","[Base_Tarjetas].[TIPO].&amp;[" &amp; $C$1 &amp; "]")/1000,
0)</f>
        <v>0</v>
      </c>
      <c r="AI81" s="8">
        <f>IFERROR(
GETPIVOTDATA("[Base_Tarjetas].[Importe]",TDinamica_R!$A$3,
"[Base_Tarjetas].[PERIODO]","[Base_Tarjetas].[PERIODO].&amp;[" &amp; TEXT(AI$6,"yyyymm") &amp; "]",
"[Base_Tarjetas].[Metrica]","[Base_Tarjetas].[Metrica].&amp;[" &amp; $A81 &amp; "]",
"[Base_Tarjetas].[SEGMENTO_DESCRIP]","[Base_Tarjetas].[SEGMENTO_DESCRIP].&amp;[" &amp; $C$6 &amp; "]",
"[Base_Tarjetas].[SITUACION]","[Base_Tarjetas].[SITUACION].&amp;[" &amp; $C81 &amp; "]",
"[Base_Tarjetas].[TIPO]","[Base_Tarjetas].[TIPO].&amp;[" &amp; $C$1 &amp; "]")/1000,
0)</f>
        <v>0</v>
      </c>
      <c r="AJ81" s="8">
        <f>IFERROR(
GETPIVOTDATA("[Base_Tarjetas].[Importe]",TDinamica_R!$A$3,
"[Base_Tarjetas].[PERIODO]","[Base_Tarjetas].[PERIODO].&amp;[" &amp; TEXT(AJ$6,"yyyymm") &amp; "]",
"[Base_Tarjetas].[Metrica]","[Base_Tarjetas].[Metrica].&amp;[" &amp; $A81 &amp; "]",
"[Base_Tarjetas].[SEGMENTO_DESCRIP]","[Base_Tarjetas].[SEGMENTO_DESCRIP].&amp;[" &amp; $C$6 &amp; "]",
"[Base_Tarjetas].[SITUACION]","[Base_Tarjetas].[SITUACION].&amp;[" &amp; $C81 &amp; "]",
"[Base_Tarjetas].[TIPO]","[Base_Tarjetas].[TIPO].&amp;[" &amp; $C$1 &amp; "]")/1000,
0)</f>
        <v>0</v>
      </c>
      <c r="AK81" s="8">
        <f>IFERROR(
GETPIVOTDATA("[Base_Tarjetas].[Importe]",TDinamica_R!$A$3,
"[Base_Tarjetas].[PERIODO]","[Base_Tarjetas].[PERIODO].&amp;[" &amp; TEXT(AK$6,"yyyymm") &amp; "]",
"[Base_Tarjetas].[Metrica]","[Base_Tarjetas].[Metrica].&amp;[" &amp; $A81 &amp; "]",
"[Base_Tarjetas].[SEGMENTO_DESCRIP]","[Base_Tarjetas].[SEGMENTO_DESCRIP].&amp;[" &amp; $C$6 &amp; "]",
"[Base_Tarjetas].[SITUACION]","[Base_Tarjetas].[SITUACION].&amp;[" &amp; $C81 &amp; "]",
"[Base_Tarjetas].[TIPO]","[Base_Tarjetas].[TIPO].&amp;[" &amp; $C$1 &amp; "]")/1000,
0)</f>
        <v>0</v>
      </c>
      <c r="AL81" s="8">
        <f>IFERROR(
GETPIVOTDATA("[Base_Tarjetas].[Importe]",TDinamica_R!$A$3,
"[Base_Tarjetas].[PERIODO]","[Base_Tarjetas].[PERIODO].&amp;[" &amp; TEXT(AL$6,"yyyymm") &amp; "]",
"[Base_Tarjetas].[Metrica]","[Base_Tarjetas].[Metrica].&amp;[" &amp; $A81 &amp; "]",
"[Base_Tarjetas].[SEGMENTO_DESCRIP]","[Base_Tarjetas].[SEGMENTO_DESCRIP].&amp;[" &amp; $C$6 &amp; "]",
"[Base_Tarjetas].[SITUACION]","[Base_Tarjetas].[SITUACION].&amp;[" &amp; $C81 &amp; "]",
"[Base_Tarjetas].[TIPO]","[Base_Tarjetas].[TIPO].&amp;[" &amp; $C$1 &amp; "]")/1000,
0)</f>
        <v>0</v>
      </c>
      <c r="AM81" s="8">
        <f>IFERROR(
GETPIVOTDATA("[Base_Tarjetas].[Importe]",TDinamica_R!$A$3,
"[Base_Tarjetas].[PERIODO]","[Base_Tarjetas].[PERIODO].&amp;[" &amp; TEXT(AM$6,"yyyymm") &amp; "]",
"[Base_Tarjetas].[Metrica]","[Base_Tarjetas].[Metrica].&amp;[" &amp; $A81 &amp; "]",
"[Base_Tarjetas].[SEGMENTO_DESCRIP]","[Base_Tarjetas].[SEGMENTO_DESCRIP].&amp;[" &amp; $C$6 &amp; "]",
"[Base_Tarjetas].[SITUACION]","[Base_Tarjetas].[SITUACION].&amp;[" &amp; $C81 &amp; "]",
"[Base_Tarjetas].[TIPO]","[Base_Tarjetas].[TIPO].&amp;[" &amp; $C$1 &amp; "]")/1000,
0)</f>
        <v>0</v>
      </c>
      <c r="AN81" s="8">
        <f>IFERROR(
GETPIVOTDATA("[Base_Tarjetas].[Importe]",TDinamica_R!$A$3,
"[Base_Tarjetas].[PERIODO]","[Base_Tarjetas].[PERIODO].&amp;[" &amp; TEXT(AN$6,"yyyymm") &amp; "]",
"[Base_Tarjetas].[Metrica]","[Base_Tarjetas].[Metrica].&amp;[" &amp; $A81 &amp; "]",
"[Base_Tarjetas].[SEGMENTO_DESCRIP]","[Base_Tarjetas].[SEGMENTO_DESCRIP].&amp;[" &amp; $C$6 &amp; "]",
"[Base_Tarjetas].[SITUACION]","[Base_Tarjetas].[SITUACION].&amp;[" &amp; $C81 &amp; "]",
"[Base_Tarjetas].[TIPO]","[Base_Tarjetas].[TIPO].&amp;[" &amp; $C$1 &amp; "]")/1000,
0)</f>
        <v>0</v>
      </c>
      <c r="AO81" s="8">
        <f>IFERROR(
GETPIVOTDATA("[Base_Tarjetas].[Importe]",TDinamica_R!$A$3,
"[Base_Tarjetas].[PERIODO]","[Base_Tarjetas].[PERIODO].&amp;[" &amp; TEXT(AO$6,"yyyymm") &amp; "]",
"[Base_Tarjetas].[Metrica]","[Base_Tarjetas].[Metrica].&amp;[" &amp; $A81 &amp; "]",
"[Base_Tarjetas].[SEGMENTO_DESCRIP]","[Base_Tarjetas].[SEGMENTO_DESCRIP].&amp;[" &amp; $C$6 &amp; "]",
"[Base_Tarjetas].[SITUACION]","[Base_Tarjetas].[SITUACION].&amp;[" &amp; $C81 &amp; "]",
"[Base_Tarjetas].[TIPO]","[Base_Tarjetas].[TIPO].&amp;[" &amp; $C$1 &amp; "]")/1000,
0)</f>
        <v>0</v>
      </c>
      <c r="AP81" s="8">
        <f>IFERROR(
GETPIVOTDATA("[Base_Tarjetas].[Importe]",TDinamica_R!$A$3,
"[Base_Tarjetas].[PERIODO]","[Base_Tarjetas].[PERIODO].&amp;[" &amp; TEXT(AP$6,"yyyymm") &amp; "]",
"[Base_Tarjetas].[Metrica]","[Base_Tarjetas].[Metrica].&amp;[" &amp; $A81 &amp; "]",
"[Base_Tarjetas].[SEGMENTO_DESCRIP]","[Base_Tarjetas].[SEGMENTO_DESCRIP].&amp;[" &amp; $C$6 &amp; "]",
"[Base_Tarjetas].[SITUACION]","[Base_Tarjetas].[SITUACION].&amp;[" &amp; $C81 &amp; "]",
"[Base_Tarjetas].[TIPO]","[Base_Tarjetas].[TIPO].&amp;[" &amp; $C$1 &amp; "]")/1000,
0)</f>
        <v>0</v>
      </c>
      <c r="AQ81" s="8">
        <f>IFERROR(
GETPIVOTDATA("[Base_Tarjetas].[Importe]",TDinamica_R!$A$3,
"[Base_Tarjetas].[PERIODO]","[Base_Tarjetas].[PERIODO].&amp;[" &amp; TEXT(AQ$6,"yyyymm") &amp; "]",
"[Base_Tarjetas].[Metrica]","[Base_Tarjetas].[Metrica].&amp;[" &amp; $A81 &amp; "]",
"[Base_Tarjetas].[SEGMENTO_DESCRIP]","[Base_Tarjetas].[SEGMENTO_DESCRIP].&amp;[" &amp; $C$6 &amp; "]",
"[Base_Tarjetas].[SITUACION]","[Base_Tarjetas].[SITUACION].&amp;[" &amp; $C81 &amp; "]",
"[Base_Tarjetas].[TIPO]","[Base_Tarjetas].[TIPO].&amp;[" &amp; $C$1 &amp; "]")/1000,
0)</f>
        <v>0</v>
      </c>
      <c r="AR81" s="8">
        <f>IFERROR(
GETPIVOTDATA("[Base_Tarjetas].[Importe]",TDinamica_R!$A$3,
"[Base_Tarjetas].[PERIODO]","[Base_Tarjetas].[PERIODO].&amp;[" &amp; TEXT(AR$6,"yyyymm") &amp; "]",
"[Base_Tarjetas].[Metrica]","[Base_Tarjetas].[Metrica].&amp;[" &amp; $A81 &amp; "]",
"[Base_Tarjetas].[SEGMENTO_DESCRIP]","[Base_Tarjetas].[SEGMENTO_DESCRIP].&amp;[" &amp; $C$6 &amp; "]",
"[Base_Tarjetas].[SITUACION]","[Base_Tarjetas].[SITUACION].&amp;[" &amp; $C81 &amp; "]",
"[Base_Tarjetas].[TIPO]","[Base_Tarjetas].[TIPO].&amp;[" &amp; $C$1 &amp; "]")/1000,
0)</f>
        <v>0</v>
      </c>
      <c r="AS81" s="8">
        <f>IFERROR(
GETPIVOTDATA("[Base_Tarjetas].[Importe]",TDinamica_R!$A$3,
"[Base_Tarjetas].[PERIODO]","[Base_Tarjetas].[PERIODO].&amp;[" &amp; TEXT(AS$6,"yyyymm") &amp; "]",
"[Base_Tarjetas].[Metrica]","[Base_Tarjetas].[Metrica].&amp;[" &amp; $A81 &amp; "]",
"[Base_Tarjetas].[SEGMENTO_DESCRIP]","[Base_Tarjetas].[SEGMENTO_DESCRIP].&amp;[" &amp; $C$6 &amp; "]",
"[Base_Tarjetas].[SITUACION]","[Base_Tarjetas].[SITUACION].&amp;[" &amp; $C81 &amp; "]",
"[Base_Tarjetas].[TIPO]","[Base_Tarjetas].[TIPO].&amp;[" &amp; $C$1 &amp; "]")/1000,
0)</f>
        <v>0</v>
      </c>
      <c r="AT81" s="8">
        <f>IFERROR(
GETPIVOTDATA("[Base_Tarjetas].[Importe]",TDinamica_R!$A$3,
"[Base_Tarjetas].[PERIODO]","[Base_Tarjetas].[PERIODO].&amp;[" &amp; TEXT(AT$6,"yyyymm") &amp; "]",
"[Base_Tarjetas].[Metrica]","[Base_Tarjetas].[Metrica].&amp;[" &amp; $A81 &amp; "]",
"[Base_Tarjetas].[SEGMENTO_DESCRIP]","[Base_Tarjetas].[SEGMENTO_DESCRIP].&amp;[" &amp; $C$6 &amp; "]",
"[Base_Tarjetas].[SITUACION]","[Base_Tarjetas].[SITUACION].&amp;[" &amp; $C81 &amp; "]",
"[Base_Tarjetas].[TIPO]","[Base_Tarjetas].[TIPO].&amp;[" &amp; $C$1 &amp; "]")/1000,
0)</f>
        <v>0</v>
      </c>
      <c r="AU81" s="8">
        <f>IFERROR(
GETPIVOTDATA("[Base_Tarjetas].[Importe]",TDinamica_R!$A$3,
"[Base_Tarjetas].[PERIODO]","[Base_Tarjetas].[PERIODO].&amp;[" &amp; TEXT(AU$6,"yyyymm") &amp; "]",
"[Base_Tarjetas].[Metrica]","[Base_Tarjetas].[Metrica].&amp;[" &amp; $A81 &amp; "]",
"[Base_Tarjetas].[SEGMENTO_DESCRIP]","[Base_Tarjetas].[SEGMENTO_DESCRIP].&amp;[" &amp; $C$6 &amp; "]",
"[Base_Tarjetas].[SITUACION]","[Base_Tarjetas].[SITUACION].&amp;[" &amp; $C81 &amp; "]",
"[Base_Tarjetas].[TIPO]","[Base_Tarjetas].[TIPO].&amp;[" &amp; $C$1 &amp; "]")/1000,
0)</f>
        <v>0</v>
      </c>
      <c r="AV81" s="8">
        <f>IFERROR(
GETPIVOTDATA("[Base_Tarjetas].[Importe]",TDinamica_R!$A$3,
"[Base_Tarjetas].[PERIODO]","[Base_Tarjetas].[PERIODO].&amp;[" &amp; TEXT(AV$6,"yyyymm") &amp; "]",
"[Base_Tarjetas].[Metrica]","[Base_Tarjetas].[Metrica].&amp;[" &amp; $A81 &amp; "]",
"[Base_Tarjetas].[SEGMENTO_DESCRIP]","[Base_Tarjetas].[SEGMENTO_DESCRIP].&amp;[" &amp; $C$6 &amp; "]",
"[Base_Tarjetas].[SITUACION]","[Base_Tarjetas].[SITUACION].&amp;[" &amp; $C81 &amp; "]",
"[Base_Tarjetas].[TIPO]","[Base_Tarjetas].[TIPO].&amp;[" &amp; $C$1 &amp; "]")/1000,
0)</f>
        <v>0</v>
      </c>
      <c r="AW81" s="8">
        <f>IFERROR(
GETPIVOTDATA("[Base_Tarjetas].[Importe]",TDinamica_R!$A$3,
"[Base_Tarjetas].[PERIODO]","[Base_Tarjetas].[PERIODO].&amp;[" &amp; TEXT(AW$6,"yyyymm") &amp; "]",
"[Base_Tarjetas].[Metrica]","[Base_Tarjetas].[Metrica].&amp;[" &amp; $A81 &amp; "]",
"[Base_Tarjetas].[SEGMENTO_DESCRIP]","[Base_Tarjetas].[SEGMENTO_DESCRIP].&amp;[" &amp; $C$6 &amp; "]",
"[Base_Tarjetas].[SITUACION]","[Base_Tarjetas].[SITUACION].&amp;[" &amp; $C81 &amp; "]",
"[Base_Tarjetas].[TIPO]","[Base_Tarjetas].[TIPO].&amp;[" &amp; $C$1 &amp; "]")/1000,
0)</f>
        <v>0</v>
      </c>
      <c r="AX81" s="8">
        <f>IFERROR(
GETPIVOTDATA("[Base_Tarjetas].[Importe]",TDinamica_R!$A$3,
"[Base_Tarjetas].[PERIODO]","[Base_Tarjetas].[PERIODO].&amp;[" &amp; TEXT(AX$6,"yyyymm") &amp; "]",
"[Base_Tarjetas].[Metrica]","[Base_Tarjetas].[Metrica].&amp;[" &amp; $A81 &amp; "]",
"[Base_Tarjetas].[SEGMENTO_DESCRIP]","[Base_Tarjetas].[SEGMENTO_DESCRIP].&amp;[" &amp; $C$6 &amp; "]",
"[Base_Tarjetas].[SITUACION]","[Base_Tarjetas].[SITUACION].&amp;[" &amp; $C81 &amp; "]",
"[Base_Tarjetas].[TIPO]","[Base_Tarjetas].[TIPO].&amp;[" &amp; $C$1 &amp; "]")/1000,
0)</f>
        <v>0</v>
      </c>
      <c r="AY81" s="8">
        <f>IFERROR(
GETPIVOTDATA("[Base_Tarjetas].[Importe]",TDinamica_R!$A$3,
"[Base_Tarjetas].[PERIODO]","[Base_Tarjetas].[PERIODO].&amp;[" &amp; TEXT(AY$6,"yyyymm") &amp; "]",
"[Base_Tarjetas].[Metrica]","[Base_Tarjetas].[Metrica].&amp;[" &amp; $A81 &amp; "]",
"[Base_Tarjetas].[SEGMENTO_DESCRIP]","[Base_Tarjetas].[SEGMENTO_DESCRIP].&amp;[" &amp; $C$6 &amp; "]",
"[Base_Tarjetas].[SITUACION]","[Base_Tarjetas].[SITUACION].&amp;[" &amp; $C81 &amp; "]",
"[Base_Tarjetas].[TIPO]","[Base_Tarjetas].[TIPO].&amp;[" &amp; $C$1 &amp; "]")/1000,
0)</f>
        <v>0</v>
      </c>
      <c r="AZ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TEXT(AZ$6,"yyyymm") &amp; "]"),
0)</f>
        <v>0</v>
      </c>
      <c r="BA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TEXT(BA$6,"yyyymm") &amp; "]"),
0)</f>
        <v>0</v>
      </c>
      <c r="BB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TEXT(BB$6,"yyyymm") &amp; "]"),
0)</f>
        <v>0</v>
      </c>
      <c r="BC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TEXT(BC$6,"yyyymm") &amp; "]"),
0)</f>
        <v>0</v>
      </c>
      <c r="BD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TEXT(BD$6,"yyyymm") &amp; "]"),
0)</f>
        <v>0</v>
      </c>
      <c r="BE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TEXT(BE$6,"yyyymm") &amp; "]"),
0)</f>
        <v>0</v>
      </c>
      <c r="BF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TEXT(BF$6,"yyyymm") &amp; "]"),
0)</f>
        <v>0</v>
      </c>
      <c r="BG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TEXT(BG$6,"yyyymm") &amp; "]"),
0)</f>
        <v>0</v>
      </c>
      <c r="BH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TEXT(BH$6,"yyyymm") &amp; "]"),
0)</f>
        <v>0</v>
      </c>
      <c r="BI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TEXT(BI$6,"yyyymm") &amp; "]"),
0)</f>
        <v>0</v>
      </c>
      <c r="BJ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TEXT(BJ$6,"yyyymm") &amp; "]"),
0)</f>
        <v>0</v>
      </c>
      <c r="BK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TEXT(BK$6,"yyyymm") &amp; "]"),
0)</f>
        <v>0</v>
      </c>
      <c r="BO81" s="24">
        <f t="shared" si="49"/>
        <v>0</v>
      </c>
      <c r="BP81" s="24">
        <f t="shared" si="49"/>
        <v>0</v>
      </c>
      <c r="BQ81" s="24">
        <f t="shared" si="49"/>
        <v>0</v>
      </c>
      <c r="BR81" s="24">
        <f t="shared" si="49"/>
        <v>0</v>
      </c>
      <c r="BS81" s="24">
        <f t="shared" si="49"/>
        <v>0</v>
      </c>
      <c r="BT81" s="24">
        <f t="shared" si="49"/>
        <v>0</v>
      </c>
    </row>
    <row r="82" spans="1:72" outlineLevel="1" x14ac:dyDescent="0.25">
      <c r="A82" s="11" t="s">
        <v>35</v>
      </c>
      <c r="C82" s="2"/>
      <c r="D82" s="8">
        <f>IFERROR(
GETPIVOTDATA("[Base_Tarjetas].[Importe]",TDinamica_R!$A$3,
"[Base_Tarjetas].[PERIODO]","[Base_Tarjetas].[PERIODO].&amp;[" &amp; TEXT(D$6,"yyyymm") &amp; "]",
"[Base_Tarjetas].[Metrica]","[Base_Tarjetas].[Metrica].&amp;[" &amp; $A82 &amp; "]",
"[Base_Tarjetas].[SEGMENTO_DESCRIP]","[Base_Tarjetas].[SEGMENTO_DESCRIP].&amp;[" &amp; $C$6 &amp; "]",
"[Base_Tarjetas].[SITUACION]","[Base_Tarjetas].[SITUACION].&amp;[" &amp; $C82 &amp; "]",
"[Base_Tarjetas].[TIPO]","[Base_Tarjetas].[TIPO].&amp;[" &amp; $C$1 &amp; "]")/1000,
0)</f>
        <v>0</v>
      </c>
      <c r="E82" s="8">
        <f>IFERROR(
GETPIVOTDATA("[Base_Tarjetas].[Importe]",TDinamica_R!$A$3,
"[Base_Tarjetas].[PERIODO]","[Base_Tarjetas].[PERIODO].&amp;[" &amp; TEXT(E$6,"yyyymm") &amp; "]",
"[Base_Tarjetas].[Metrica]","[Base_Tarjetas].[Metrica].&amp;[" &amp; $A82 &amp; "]",
"[Base_Tarjetas].[SEGMENTO_DESCRIP]","[Base_Tarjetas].[SEGMENTO_DESCRIP].&amp;[" &amp; $C$6 &amp; "]",
"[Base_Tarjetas].[SITUACION]","[Base_Tarjetas].[SITUACION].&amp;[" &amp; $C82 &amp; "]",
"[Base_Tarjetas].[TIPO]","[Base_Tarjetas].[TIPO].&amp;[" &amp; $C$1 &amp; "]")/1000,
0)</f>
        <v>0</v>
      </c>
      <c r="F82" s="8">
        <f>IFERROR(
GETPIVOTDATA("[Base_Tarjetas].[Importe]",TDinamica_R!$A$3,
"[Base_Tarjetas].[PERIODO]","[Base_Tarjetas].[PERIODO].&amp;[" &amp; TEXT(F$6,"yyyymm") &amp; "]",
"[Base_Tarjetas].[Metrica]","[Base_Tarjetas].[Metrica].&amp;[" &amp; $A82 &amp; "]",
"[Base_Tarjetas].[SEGMENTO_DESCRIP]","[Base_Tarjetas].[SEGMENTO_DESCRIP].&amp;[" &amp; $C$6 &amp; "]",
"[Base_Tarjetas].[SITUACION]","[Base_Tarjetas].[SITUACION].&amp;[" &amp; $C82 &amp; "]",
"[Base_Tarjetas].[TIPO]","[Base_Tarjetas].[TIPO].&amp;[" &amp; $C$1 &amp; "]")/1000,
0)</f>
        <v>0</v>
      </c>
      <c r="G82" s="8">
        <f>IFERROR(
GETPIVOTDATA("[Base_Tarjetas].[Importe]",TDinamica_R!$A$3,
"[Base_Tarjetas].[PERIODO]","[Base_Tarjetas].[PERIODO].&amp;[" &amp; TEXT(G$6,"yyyymm") &amp; "]",
"[Base_Tarjetas].[Metrica]","[Base_Tarjetas].[Metrica].&amp;[" &amp; $A82 &amp; "]",
"[Base_Tarjetas].[SEGMENTO_DESCRIP]","[Base_Tarjetas].[SEGMENTO_DESCRIP].&amp;[" &amp; $C$6 &amp; "]",
"[Base_Tarjetas].[SITUACION]","[Base_Tarjetas].[SITUACION].&amp;[" &amp; $C82 &amp; "]",
"[Base_Tarjetas].[TIPO]","[Base_Tarjetas].[TIPO].&amp;[" &amp; $C$1 &amp; "]")/1000,
0)</f>
        <v>0</v>
      </c>
      <c r="H82" s="8">
        <f>IFERROR(
GETPIVOTDATA("[Base_Tarjetas].[Importe]",TDinamica_R!$A$3,
"[Base_Tarjetas].[PERIODO]","[Base_Tarjetas].[PERIODO].&amp;[" &amp; TEXT(H$6,"yyyymm") &amp; "]",
"[Base_Tarjetas].[Metrica]","[Base_Tarjetas].[Metrica].&amp;[" &amp; $A82 &amp; "]",
"[Base_Tarjetas].[SEGMENTO_DESCRIP]","[Base_Tarjetas].[SEGMENTO_DESCRIP].&amp;[" &amp; $C$6 &amp; "]",
"[Base_Tarjetas].[SITUACION]","[Base_Tarjetas].[SITUACION].&amp;[" &amp; $C82 &amp; "]",
"[Base_Tarjetas].[TIPO]","[Base_Tarjetas].[TIPO].&amp;[" &amp; $C$1 &amp; "]")/1000,
0)</f>
        <v>0</v>
      </c>
      <c r="I82" s="8">
        <f>IFERROR(
GETPIVOTDATA("[Base_Tarjetas].[Importe]",TDinamica_R!$A$3,
"[Base_Tarjetas].[PERIODO]","[Base_Tarjetas].[PERIODO].&amp;[" &amp; TEXT(I$6,"yyyymm") &amp; "]",
"[Base_Tarjetas].[Metrica]","[Base_Tarjetas].[Metrica].&amp;[" &amp; $A82 &amp; "]",
"[Base_Tarjetas].[SEGMENTO_DESCRIP]","[Base_Tarjetas].[SEGMENTO_DESCRIP].&amp;[" &amp; $C$6 &amp; "]",
"[Base_Tarjetas].[SITUACION]","[Base_Tarjetas].[SITUACION].&amp;[" &amp; $C82 &amp; "]",
"[Base_Tarjetas].[TIPO]","[Base_Tarjetas].[TIPO].&amp;[" &amp; $C$1 &amp; "]")/1000,
0)</f>
        <v>0</v>
      </c>
      <c r="J82" s="8">
        <f>IFERROR(
GETPIVOTDATA("[Base_Tarjetas].[Importe]",TDinamica_R!$A$3,
"[Base_Tarjetas].[PERIODO]","[Base_Tarjetas].[PERIODO].&amp;[" &amp; TEXT(J$6,"yyyymm") &amp; "]",
"[Base_Tarjetas].[Metrica]","[Base_Tarjetas].[Metrica].&amp;[" &amp; $A82 &amp; "]",
"[Base_Tarjetas].[SEGMENTO_DESCRIP]","[Base_Tarjetas].[SEGMENTO_DESCRIP].&amp;[" &amp; $C$6 &amp; "]",
"[Base_Tarjetas].[SITUACION]","[Base_Tarjetas].[SITUACION].&amp;[" &amp; $C82 &amp; "]",
"[Base_Tarjetas].[TIPO]","[Base_Tarjetas].[TIPO].&amp;[" &amp; $C$1 &amp; "]")/1000,
0)</f>
        <v>0</v>
      </c>
      <c r="K82" s="8">
        <f>IFERROR(
GETPIVOTDATA("[Base_Tarjetas].[Importe]",TDinamica_R!$A$3,
"[Base_Tarjetas].[PERIODO]","[Base_Tarjetas].[PERIODO].&amp;[" &amp; TEXT(K$6,"yyyymm") &amp; "]",
"[Base_Tarjetas].[Metrica]","[Base_Tarjetas].[Metrica].&amp;[" &amp; $A82 &amp; "]",
"[Base_Tarjetas].[SEGMENTO_DESCRIP]","[Base_Tarjetas].[SEGMENTO_DESCRIP].&amp;[" &amp; $C$6 &amp; "]",
"[Base_Tarjetas].[SITUACION]","[Base_Tarjetas].[SITUACION].&amp;[" &amp; $C82 &amp; "]",
"[Base_Tarjetas].[TIPO]","[Base_Tarjetas].[TIPO].&amp;[" &amp; $C$1 &amp; "]")/1000,
0)</f>
        <v>0</v>
      </c>
      <c r="L82" s="8">
        <f>IFERROR(
GETPIVOTDATA("[Base_Tarjetas].[Importe]",TDinamica_R!$A$3,
"[Base_Tarjetas].[PERIODO]","[Base_Tarjetas].[PERIODO].&amp;[" &amp; TEXT(L$6,"yyyymm") &amp; "]",
"[Base_Tarjetas].[Metrica]","[Base_Tarjetas].[Metrica].&amp;[" &amp; $A82 &amp; "]",
"[Base_Tarjetas].[SEGMENTO_DESCRIP]","[Base_Tarjetas].[SEGMENTO_DESCRIP].&amp;[" &amp; $C$6 &amp; "]",
"[Base_Tarjetas].[SITUACION]","[Base_Tarjetas].[SITUACION].&amp;[" &amp; $C82 &amp; "]",
"[Base_Tarjetas].[TIPO]","[Base_Tarjetas].[TIPO].&amp;[" &amp; $C$1 &amp; "]")/1000,
0)</f>
        <v>0</v>
      </c>
      <c r="M82" s="8">
        <f>IFERROR(
GETPIVOTDATA("[Base_Tarjetas].[Importe]",TDinamica_R!$A$3,
"[Base_Tarjetas].[PERIODO]","[Base_Tarjetas].[PERIODO].&amp;[" &amp; TEXT(M$6,"yyyymm") &amp; "]",
"[Base_Tarjetas].[Metrica]","[Base_Tarjetas].[Metrica].&amp;[" &amp; $A82 &amp; "]",
"[Base_Tarjetas].[SEGMENTO_DESCRIP]","[Base_Tarjetas].[SEGMENTO_DESCRIP].&amp;[" &amp; $C$6 &amp; "]",
"[Base_Tarjetas].[SITUACION]","[Base_Tarjetas].[SITUACION].&amp;[" &amp; $C82 &amp; "]",
"[Base_Tarjetas].[TIPO]","[Base_Tarjetas].[TIPO].&amp;[" &amp; $C$1 &amp; "]")/1000,
0)</f>
        <v>0</v>
      </c>
      <c r="N82" s="8">
        <f>IFERROR(
GETPIVOTDATA("[Base_Tarjetas].[Importe]",TDinamica_R!$A$3,
"[Base_Tarjetas].[PERIODO]","[Base_Tarjetas].[PERIODO].&amp;[" &amp; TEXT(N$6,"yyyymm") &amp; "]",
"[Base_Tarjetas].[Metrica]","[Base_Tarjetas].[Metrica].&amp;[" &amp; $A82 &amp; "]",
"[Base_Tarjetas].[SEGMENTO_DESCRIP]","[Base_Tarjetas].[SEGMENTO_DESCRIP].&amp;[" &amp; $C$6 &amp; "]",
"[Base_Tarjetas].[SITUACION]","[Base_Tarjetas].[SITUACION].&amp;[" &amp; $C82 &amp; "]",
"[Base_Tarjetas].[TIPO]","[Base_Tarjetas].[TIPO].&amp;[" &amp; $C$1 &amp; "]")/1000,
0)</f>
        <v>0</v>
      </c>
      <c r="O82" s="8">
        <f>IFERROR(
GETPIVOTDATA("[Base_Tarjetas].[Importe]",TDinamica_R!$A$3,
"[Base_Tarjetas].[PERIODO]","[Base_Tarjetas].[PERIODO].&amp;[" &amp; TEXT(O$6,"yyyymm") &amp; "]",
"[Base_Tarjetas].[Metrica]","[Base_Tarjetas].[Metrica].&amp;[" &amp; $A82 &amp; "]",
"[Base_Tarjetas].[SEGMENTO_DESCRIP]","[Base_Tarjetas].[SEGMENTO_DESCRIP].&amp;[" &amp; $C$6 &amp; "]",
"[Base_Tarjetas].[SITUACION]","[Base_Tarjetas].[SITUACION].&amp;[" &amp; $C82 &amp; "]",
"[Base_Tarjetas].[TIPO]","[Base_Tarjetas].[TIPO].&amp;[" &amp; $C$1 &amp; "]")/1000,
0)</f>
        <v>0</v>
      </c>
      <c r="P82" s="8">
        <f>IFERROR(
GETPIVOTDATA("[Base_Tarjetas].[Importe]",TDinamica_R!$A$3,
"[Base_Tarjetas].[PERIODO]","[Base_Tarjetas].[PERIODO].&amp;[" &amp; TEXT(P$6,"yyyymm") &amp; "]",
"[Base_Tarjetas].[Metrica]","[Base_Tarjetas].[Metrica].&amp;[" &amp; $A82 &amp; "]",
"[Base_Tarjetas].[SEGMENTO_DESCRIP]","[Base_Tarjetas].[SEGMENTO_DESCRIP].&amp;[" &amp; $C$6 &amp; "]",
"[Base_Tarjetas].[SITUACION]","[Base_Tarjetas].[SITUACION].&amp;[" &amp; $C82 &amp; "]",
"[Base_Tarjetas].[TIPO]","[Base_Tarjetas].[TIPO].&amp;[" &amp; $C$1 &amp; "]")/1000,
0)</f>
        <v>0</v>
      </c>
      <c r="Q82" s="8">
        <f>IFERROR(
GETPIVOTDATA("[Base_Tarjetas].[Importe]",TDinamica_R!$A$3,
"[Base_Tarjetas].[PERIODO]","[Base_Tarjetas].[PERIODO].&amp;[" &amp; TEXT(Q$6,"yyyymm") &amp; "]",
"[Base_Tarjetas].[Metrica]","[Base_Tarjetas].[Metrica].&amp;[" &amp; $A82 &amp; "]",
"[Base_Tarjetas].[SEGMENTO_DESCRIP]","[Base_Tarjetas].[SEGMENTO_DESCRIP].&amp;[" &amp; $C$6 &amp; "]",
"[Base_Tarjetas].[SITUACION]","[Base_Tarjetas].[SITUACION].&amp;[" &amp; $C82 &amp; "]",
"[Base_Tarjetas].[TIPO]","[Base_Tarjetas].[TIPO].&amp;[" &amp; $C$1 &amp; "]")/1000,
0)</f>
        <v>0</v>
      </c>
      <c r="R82" s="8">
        <f>IFERROR(
GETPIVOTDATA("[Base_Tarjetas].[Importe]",TDinamica_R!$A$3,
"[Base_Tarjetas].[PERIODO]","[Base_Tarjetas].[PERIODO].&amp;[" &amp; TEXT(R$6,"yyyymm") &amp; "]",
"[Base_Tarjetas].[Metrica]","[Base_Tarjetas].[Metrica].&amp;[" &amp; $A82 &amp; "]",
"[Base_Tarjetas].[SEGMENTO_DESCRIP]","[Base_Tarjetas].[SEGMENTO_DESCRIP].&amp;[" &amp; $C$6 &amp; "]",
"[Base_Tarjetas].[SITUACION]","[Base_Tarjetas].[SITUACION].&amp;[" &amp; $C82 &amp; "]",
"[Base_Tarjetas].[TIPO]","[Base_Tarjetas].[TIPO].&amp;[" &amp; $C$1 &amp; "]")/1000,
0)</f>
        <v>0</v>
      </c>
      <c r="S82" s="8">
        <f>IFERROR(
GETPIVOTDATA("[Base_Tarjetas].[Importe]",TDinamica_R!$A$3,
"[Base_Tarjetas].[PERIODO]","[Base_Tarjetas].[PERIODO].&amp;[" &amp; TEXT(S$6,"yyyymm") &amp; "]",
"[Base_Tarjetas].[Metrica]","[Base_Tarjetas].[Metrica].&amp;[" &amp; $A82 &amp; "]",
"[Base_Tarjetas].[SEGMENTO_DESCRIP]","[Base_Tarjetas].[SEGMENTO_DESCRIP].&amp;[" &amp; $C$6 &amp; "]",
"[Base_Tarjetas].[SITUACION]","[Base_Tarjetas].[SITUACION].&amp;[" &amp; $C82 &amp; "]",
"[Base_Tarjetas].[TIPO]","[Base_Tarjetas].[TIPO].&amp;[" &amp; $C$1 &amp; "]")/1000,
0)</f>
        <v>0</v>
      </c>
      <c r="T82" s="8">
        <f>IFERROR(
GETPIVOTDATA("[Base_Tarjetas].[Importe]",TDinamica_R!$A$3,
"[Base_Tarjetas].[PERIODO]","[Base_Tarjetas].[PERIODO].&amp;[" &amp; TEXT(T$6,"yyyymm") &amp; "]",
"[Base_Tarjetas].[Metrica]","[Base_Tarjetas].[Metrica].&amp;[" &amp; $A82 &amp; "]",
"[Base_Tarjetas].[SEGMENTO_DESCRIP]","[Base_Tarjetas].[SEGMENTO_DESCRIP].&amp;[" &amp; $C$6 &amp; "]",
"[Base_Tarjetas].[SITUACION]","[Base_Tarjetas].[SITUACION].&amp;[" &amp; $C82 &amp; "]",
"[Base_Tarjetas].[TIPO]","[Base_Tarjetas].[TIPO].&amp;[" &amp; $C$1 &amp; "]")/1000,
0)</f>
        <v>0</v>
      </c>
      <c r="U82" s="8">
        <f>IFERROR(
GETPIVOTDATA("[Base_Tarjetas].[Importe]",TDinamica_R!$A$3,
"[Base_Tarjetas].[PERIODO]","[Base_Tarjetas].[PERIODO].&amp;[" &amp; TEXT(U$6,"yyyymm") &amp; "]",
"[Base_Tarjetas].[Metrica]","[Base_Tarjetas].[Metrica].&amp;[" &amp; $A82 &amp; "]",
"[Base_Tarjetas].[SEGMENTO_DESCRIP]","[Base_Tarjetas].[SEGMENTO_DESCRIP].&amp;[" &amp; $C$6 &amp; "]",
"[Base_Tarjetas].[SITUACION]","[Base_Tarjetas].[SITUACION].&amp;[" &amp; $C82 &amp; "]",
"[Base_Tarjetas].[TIPO]","[Base_Tarjetas].[TIPO].&amp;[" &amp; $C$1 &amp; "]")/1000,
0)</f>
        <v>0</v>
      </c>
      <c r="V82" s="8">
        <f>IFERROR(
GETPIVOTDATA("[Base_Tarjetas].[Importe]",TDinamica_R!$A$3,
"[Base_Tarjetas].[PERIODO]","[Base_Tarjetas].[PERIODO].&amp;[" &amp; TEXT(V$6,"yyyymm") &amp; "]",
"[Base_Tarjetas].[Metrica]","[Base_Tarjetas].[Metrica].&amp;[" &amp; $A82 &amp; "]",
"[Base_Tarjetas].[SEGMENTO_DESCRIP]","[Base_Tarjetas].[SEGMENTO_DESCRIP].&amp;[" &amp; $C$6 &amp; "]",
"[Base_Tarjetas].[SITUACION]","[Base_Tarjetas].[SITUACION].&amp;[" &amp; $C82 &amp; "]",
"[Base_Tarjetas].[TIPO]","[Base_Tarjetas].[TIPO].&amp;[" &amp; $C$1 &amp; "]")/1000,
0)</f>
        <v>0</v>
      </c>
      <c r="W82" s="8">
        <f>IFERROR(
GETPIVOTDATA("[Base_Tarjetas].[Importe]",TDinamica_R!$A$3,
"[Base_Tarjetas].[PERIODO]","[Base_Tarjetas].[PERIODO].&amp;[" &amp; TEXT(W$6,"yyyymm") &amp; "]",
"[Base_Tarjetas].[Metrica]","[Base_Tarjetas].[Metrica].&amp;[" &amp; $A82 &amp; "]",
"[Base_Tarjetas].[SEGMENTO_DESCRIP]","[Base_Tarjetas].[SEGMENTO_DESCRIP].&amp;[" &amp; $C$6 &amp; "]",
"[Base_Tarjetas].[SITUACION]","[Base_Tarjetas].[SITUACION].&amp;[" &amp; $C82 &amp; "]",
"[Base_Tarjetas].[TIPO]","[Base_Tarjetas].[TIPO].&amp;[" &amp; $C$1 &amp; "]")/1000,
0)</f>
        <v>0</v>
      </c>
      <c r="X82" s="8">
        <f>IFERROR(
GETPIVOTDATA("[Base_Tarjetas].[Importe]",TDinamica_R!$A$3,
"[Base_Tarjetas].[PERIODO]","[Base_Tarjetas].[PERIODO].&amp;[" &amp; TEXT(X$6,"yyyymm") &amp; "]",
"[Base_Tarjetas].[Metrica]","[Base_Tarjetas].[Metrica].&amp;[" &amp; $A82 &amp; "]",
"[Base_Tarjetas].[SEGMENTO_DESCRIP]","[Base_Tarjetas].[SEGMENTO_DESCRIP].&amp;[" &amp; $C$6 &amp; "]",
"[Base_Tarjetas].[SITUACION]","[Base_Tarjetas].[SITUACION].&amp;[" &amp; $C82 &amp; "]",
"[Base_Tarjetas].[TIPO]","[Base_Tarjetas].[TIPO].&amp;[" &amp; $C$1 &amp; "]")/1000,
0)</f>
        <v>0</v>
      </c>
      <c r="Y82" s="8">
        <f>IFERROR(
GETPIVOTDATA("[Base_Tarjetas].[Importe]",TDinamica_R!$A$3,
"[Base_Tarjetas].[PERIODO]","[Base_Tarjetas].[PERIODO].&amp;[" &amp; TEXT(Y$6,"yyyymm") &amp; "]",
"[Base_Tarjetas].[Metrica]","[Base_Tarjetas].[Metrica].&amp;[" &amp; $A82 &amp; "]",
"[Base_Tarjetas].[SEGMENTO_DESCRIP]","[Base_Tarjetas].[SEGMENTO_DESCRIP].&amp;[" &amp; $C$6 &amp; "]",
"[Base_Tarjetas].[SITUACION]","[Base_Tarjetas].[SITUACION].&amp;[" &amp; $C82 &amp; "]",
"[Base_Tarjetas].[TIPO]","[Base_Tarjetas].[TIPO].&amp;[" &amp; $C$1 &amp; "]")/1000,
0)</f>
        <v>0</v>
      </c>
      <c r="Z82" s="8">
        <f>IFERROR(
GETPIVOTDATA("[Base_Tarjetas].[Importe]",TDinamica_R!$A$3,
"[Base_Tarjetas].[PERIODO]","[Base_Tarjetas].[PERIODO].&amp;[" &amp; TEXT(Z$6,"yyyymm") &amp; "]",
"[Base_Tarjetas].[Metrica]","[Base_Tarjetas].[Metrica].&amp;[" &amp; $A82 &amp; "]",
"[Base_Tarjetas].[SEGMENTO_DESCRIP]","[Base_Tarjetas].[SEGMENTO_DESCRIP].&amp;[" &amp; $C$6 &amp; "]",
"[Base_Tarjetas].[SITUACION]","[Base_Tarjetas].[SITUACION].&amp;[" &amp; $C82 &amp; "]",
"[Base_Tarjetas].[TIPO]","[Base_Tarjetas].[TIPO].&amp;[" &amp; $C$1 &amp; "]")/1000,
0)</f>
        <v>0</v>
      </c>
      <c r="AA82" s="8">
        <f>IFERROR(
GETPIVOTDATA("[Base_Tarjetas].[Importe]",TDinamica_R!$A$3,
"[Base_Tarjetas].[PERIODO]","[Base_Tarjetas].[PERIODO].&amp;[" &amp; TEXT(AA$6,"yyyymm") &amp; "]",
"[Base_Tarjetas].[Metrica]","[Base_Tarjetas].[Metrica].&amp;[" &amp; $A82 &amp; "]",
"[Base_Tarjetas].[SEGMENTO_DESCRIP]","[Base_Tarjetas].[SEGMENTO_DESCRIP].&amp;[" &amp; $C$6 &amp; "]",
"[Base_Tarjetas].[SITUACION]","[Base_Tarjetas].[SITUACION].&amp;[" &amp; $C82 &amp; "]",
"[Base_Tarjetas].[TIPO]","[Base_Tarjetas].[TIPO].&amp;[" &amp; $C$1 &amp; "]")/1000,
0)</f>
        <v>0</v>
      </c>
      <c r="AB82" s="8">
        <f>IFERROR(
GETPIVOTDATA("[Base_Tarjetas].[Importe]",TDinamica_R!$A$3,
"[Base_Tarjetas].[PERIODO]","[Base_Tarjetas].[PERIODO].&amp;[" &amp; TEXT(AB$6,"yyyymm") &amp; "]",
"[Base_Tarjetas].[Metrica]","[Base_Tarjetas].[Metrica].&amp;[" &amp; $A82 &amp; "]",
"[Base_Tarjetas].[SEGMENTO_DESCRIP]","[Base_Tarjetas].[SEGMENTO_DESCRIP].&amp;[" &amp; $C$6 &amp; "]",
"[Base_Tarjetas].[SITUACION]","[Base_Tarjetas].[SITUACION].&amp;[" &amp; $C82 &amp; "]",
"[Base_Tarjetas].[TIPO]","[Base_Tarjetas].[TIPO].&amp;[" &amp; $C$1 &amp; "]")/1000,
0)</f>
        <v>0</v>
      </c>
      <c r="AC82" s="8">
        <f>IFERROR(
GETPIVOTDATA("[Base_Tarjetas].[Importe]",TDinamica_R!$A$3,
"[Base_Tarjetas].[PERIODO]","[Base_Tarjetas].[PERIODO].&amp;[" &amp; TEXT(AC$6,"yyyymm") &amp; "]",
"[Base_Tarjetas].[Metrica]","[Base_Tarjetas].[Metrica].&amp;[" &amp; $A82 &amp; "]",
"[Base_Tarjetas].[SEGMENTO_DESCRIP]","[Base_Tarjetas].[SEGMENTO_DESCRIP].&amp;[" &amp; $C$6 &amp; "]",
"[Base_Tarjetas].[SITUACION]","[Base_Tarjetas].[SITUACION].&amp;[" &amp; $C82 &amp; "]",
"[Base_Tarjetas].[TIPO]","[Base_Tarjetas].[TIPO].&amp;[" &amp; $C$1 &amp; "]")/1000,
0)</f>
        <v>0</v>
      </c>
      <c r="AD82" s="8">
        <f>IFERROR(
GETPIVOTDATA("[Base_Tarjetas].[Importe]",TDinamica_R!$A$3,
"[Base_Tarjetas].[PERIODO]","[Base_Tarjetas].[PERIODO].&amp;[" &amp; TEXT(AD$6,"yyyymm") &amp; "]",
"[Base_Tarjetas].[Metrica]","[Base_Tarjetas].[Metrica].&amp;[" &amp; $A82 &amp; "]",
"[Base_Tarjetas].[SEGMENTO_DESCRIP]","[Base_Tarjetas].[SEGMENTO_DESCRIP].&amp;[" &amp; $C$6 &amp; "]",
"[Base_Tarjetas].[SITUACION]","[Base_Tarjetas].[SITUACION].&amp;[" &amp; $C82 &amp; "]",
"[Base_Tarjetas].[TIPO]","[Base_Tarjetas].[TIPO].&amp;[" &amp; $C$1 &amp; "]")/1000,
0)</f>
        <v>0</v>
      </c>
      <c r="AE82" s="8">
        <f>IFERROR(
GETPIVOTDATA("[Base_Tarjetas].[Importe]",TDinamica_R!$A$3,
"[Base_Tarjetas].[PERIODO]","[Base_Tarjetas].[PERIODO].&amp;[" &amp; TEXT(AE$6,"yyyymm") &amp; "]",
"[Base_Tarjetas].[Metrica]","[Base_Tarjetas].[Metrica].&amp;[" &amp; $A82 &amp; "]",
"[Base_Tarjetas].[SEGMENTO_DESCRIP]","[Base_Tarjetas].[SEGMENTO_DESCRIP].&amp;[" &amp; $C$6 &amp; "]",
"[Base_Tarjetas].[SITUACION]","[Base_Tarjetas].[SITUACION].&amp;[" &amp; $C82 &amp; "]",
"[Base_Tarjetas].[TIPO]","[Base_Tarjetas].[TIPO].&amp;[" &amp; $C$1 &amp; "]")/1000,
0)</f>
        <v>0</v>
      </c>
      <c r="AF82" s="8">
        <f>IFERROR(
GETPIVOTDATA("[Base_Tarjetas].[Importe]",TDinamica_R!$A$3,
"[Base_Tarjetas].[PERIODO]","[Base_Tarjetas].[PERIODO].&amp;[" &amp; TEXT(AF$6,"yyyymm") &amp; "]",
"[Base_Tarjetas].[Metrica]","[Base_Tarjetas].[Metrica].&amp;[" &amp; $A82 &amp; "]",
"[Base_Tarjetas].[SEGMENTO_DESCRIP]","[Base_Tarjetas].[SEGMENTO_DESCRIP].&amp;[" &amp; $C$6 &amp; "]",
"[Base_Tarjetas].[SITUACION]","[Base_Tarjetas].[SITUACION].&amp;[" &amp; $C82 &amp; "]",
"[Base_Tarjetas].[TIPO]","[Base_Tarjetas].[TIPO].&amp;[" &amp; $C$1 &amp; "]")/1000,
0)</f>
        <v>0</v>
      </c>
      <c r="AG82" s="8">
        <f>IFERROR(
GETPIVOTDATA("[Base_Tarjetas].[Importe]",TDinamica_R!$A$3,
"[Base_Tarjetas].[PERIODO]","[Base_Tarjetas].[PERIODO].&amp;[" &amp; TEXT(AG$6,"yyyymm") &amp; "]",
"[Base_Tarjetas].[Metrica]","[Base_Tarjetas].[Metrica].&amp;[" &amp; $A82 &amp; "]",
"[Base_Tarjetas].[SEGMENTO_DESCRIP]","[Base_Tarjetas].[SEGMENTO_DESCRIP].&amp;[" &amp; $C$6 &amp; "]",
"[Base_Tarjetas].[SITUACION]","[Base_Tarjetas].[SITUACION].&amp;[" &amp; $C82 &amp; "]",
"[Base_Tarjetas].[TIPO]","[Base_Tarjetas].[TIPO].&amp;[" &amp; $C$1 &amp; "]")/1000,
0)</f>
        <v>0</v>
      </c>
      <c r="AH82" s="8">
        <f>IFERROR(
GETPIVOTDATA("[Base_Tarjetas].[Importe]",TDinamica_R!$A$3,
"[Base_Tarjetas].[PERIODO]","[Base_Tarjetas].[PERIODO].&amp;[" &amp; TEXT(AH$6,"yyyymm") &amp; "]",
"[Base_Tarjetas].[Metrica]","[Base_Tarjetas].[Metrica].&amp;[" &amp; $A82 &amp; "]",
"[Base_Tarjetas].[SEGMENTO_DESCRIP]","[Base_Tarjetas].[SEGMENTO_DESCRIP].&amp;[" &amp; $C$6 &amp; "]",
"[Base_Tarjetas].[SITUACION]","[Base_Tarjetas].[SITUACION].&amp;[" &amp; $C82 &amp; "]",
"[Base_Tarjetas].[TIPO]","[Base_Tarjetas].[TIPO].&amp;[" &amp; $C$1 &amp; "]")/1000,
0)</f>
        <v>0</v>
      </c>
      <c r="AI82" s="8">
        <f>IFERROR(
GETPIVOTDATA("[Base_Tarjetas].[Importe]",TDinamica_R!$A$3,
"[Base_Tarjetas].[PERIODO]","[Base_Tarjetas].[PERIODO].&amp;[" &amp; TEXT(AI$6,"yyyymm") &amp; "]",
"[Base_Tarjetas].[Metrica]","[Base_Tarjetas].[Metrica].&amp;[" &amp; $A82 &amp; "]",
"[Base_Tarjetas].[SEGMENTO_DESCRIP]","[Base_Tarjetas].[SEGMENTO_DESCRIP].&amp;[" &amp; $C$6 &amp; "]",
"[Base_Tarjetas].[SITUACION]","[Base_Tarjetas].[SITUACION].&amp;[" &amp; $C82 &amp; "]",
"[Base_Tarjetas].[TIPO]","[Base_Tarjetas].[TIPO].&amp;[" &amp; $C$1 &amp; "]")/1000,
0)</f>
        <v>0</v>
      </c>
      <c r="AJ82" s="8">
        <f>IFERROR(
GETPIVOTDATA("[Base_Tarjetas].[Importe]",TDinamica_R!$A$3,
"[Base_Tarjetas].[PERIODO]","[Base_Tarjetas].[PERIODO].&amp;[" &amp; TEXT(AJ$6,"yyyymm") &amp; "]",
"[Base_Tarjetas].[Metrica]","[Base_Tarjetas].[Metrica].&amp;[" &amp; $A82 &amp; "]",
"[Base_Tarjetas].[SEGMENTO_DESCRIP]","[Base_Tarjetas].[SEGMENTO_DESCRIP].&amp;[" &amp; $C$6 &amp; "]",
"[Base_Tarjetas].[SITUACION]","[Base_Tarjetas].[SITUACION].&amp;[" &amp; $C82 &amp; "]",
"[Base_Tarjetas].[TIPO]","[Base_Tarjetas].[TIPO].&amp;[" &amp; $C$1 &amp; "]")/1000,
0)</f>
        <v>0</v>
      </c>
      <c r="AK82" s="8">
        <f>IFERROR(
GETPIVOTDATA("[Base_Tarjetas].[Importe]",TDinamica_R!$A$3,
"[Base_Tarjetas].[PERIODO]","[Base_Tarjetas].[PERIODO].&amp;[" &amp; TEXT(AK$6,"yyyymm") &amp; "]",
"[Base_Tarjetas].[Metrica]","[Base_Tarjetas].[Metrica].&amp;[" &amp; $A82 &amp; "]",
"[Base_Tarjetas].[SEGMENTO_DESCRIP]","[Base_Tarjetas].[SEGMENTO_DESCRIP].&amp;[" &amp; $C$6 &amp; "]",
"[Base_Tarjetas].[SITUACION]","[Base_Tarjetas].[SITUACION].&amp;[" &amp; $C82 &amp; "]",
"[Base_Tarjetas].[TIPO]","[Base_Tarjetas].[TIPO].&amp;[" &amp; $C$1 &amp; "]")/1000,
0)</f>
        <v>0</v>
      </c>
      <c r="AL82" s="8">
        <f>IFERROR(
GETPIVOTDATA("[Base_Tarjetas].[Importe]",TDinamica_R!$A$3,
"[Base_Tarjetas].[PERIODO]","[Base_Tarjetas].[PERIODO].&amp;[" &amp; TEXT(AL$6,"yyyymm") &amp; "]",
"[Base_Tarjetas].[Metrica]","[Base_Tarjetas].[Metrica].&amp;[" &amp; $A82 &amp; "]",
"[Base_Tarjetas].[SEGMENTO_DESCRIP]","[Base_Tarjetas].[SEGMENTO_DESCRIP].&amp;[" &amp; $C$6 &amp; "]",
"[Base_Tarjetas].[SITUACION]","[Base_Tarjetas].[SITUACION].&amp;[" &amp; $C82 &amp; "]",
"[Base_Tarjetas].[TIPO]","[Base_Tarjetas].[TIPO].&amp;[" &amp; $C$1 &amp; "]")/1000,
0)</f>
        <v>0</v>
      </c>
      <c r="AM82" s="8">
        <f>IFERROR(
GETPIVOTDATA("[Base_Tarjetas].[Importe]",TDinamica_R!$A$3,
"[Base_Tarjetas].[PERIODO]","[Base_Tarjetas].[PERIODO].&amp;[" &amp; TEXT(AM$6,"yyyymm") &amp; "]",
"[Base_Tarjetas].[Metrica]","[Base_Tarjetas].[Metrica].&amp;[" &amp; $A82 &amp; "]",
"[Base_Tarjetas].[SEGMENTO_DESCRIP]","[Base_Tarjetas].[SEGMENTO_DESCRIP].&amp;[" &amp; $C$6 &amp; "]",
"[Base_Tarjetas].[SITUACION]","[Base_Tarjetas].[SITUACION].&amp;[" &amp; $C82 &amp; "]",
"[Base_Tarjetas].[TIPO]","[Base_Tarjetas].[TIPO].&amp;[" &amp; $C$1 &amp; "]")/1000,
0)</f>
        <v>0</v>
      </c>
      <c r="AN82" s="8">
        <f>IFERROR(
GETPIVOTDATA("[Base_Tarjetas].[Importe]",TDinamica_R!$A$3,
"[Base_Tarjetas].[PERIODO]","[Base_Tarjetas].[PERIODO].&amp;[" &amp; TEXT(AN$6,"yyyymm") &amp; "]",
"[Base_Tarjetas].[Metrica]","[Base_Tarjetas].[Metrica].&amp;[" &amp; $A82 &amp; "]",
"[Base_Tarjetas].[SEGMENTO_DESCRIP]","[Base_Tarjetas].[SEGMENTO_DESCRIP].&amp;[" &amp; $C$6 &amp; "]",
"[Base_Tarjetas].[SITUACION]","[Base_Tarjetas].[SITUACION].&amp;[" &amp; $C82 &amp; "]",
"[Base_Tarjetas].[TIPO]","[Base_Tarjetas].[TIPO].&amp;[" &amp; $C$1 &amp; "]")/1000,
0)</f>
        <v>0</v>
      </c>
      <c r="AO82" s="8">
        <f>IFERROR(
GETPIVOTDATA("[Base_Tarjetas].[Importe]",TDinamica_R!$A$3,
"[Base_Tarjetas].[PERIODO]","[Base_Tarjetas].[PERIODO].&amp;[" &amp; TEXT(AO$6,"yyyymm") &amp; "]",
"[Base_Tarjetas].[Metrica]","[Base_Tarjetas].[Metrica].&amp;[" &amp; $A82 &amp; "]",
"[Base_Tarjetas].[SEGMENTO_DESCRIP]","[Base_Tarjetas].[SEGMENTO_DESCRIP].&amp;[" &amp; $C$6 &amp; "]",
"[Base_Tarjetas].[SITUACION]","[Base_Tarjetas].[SITUACION].&amp;[" &amp; $C82 &amp; "]",
"[Base_Tarjetas].[TIPO]","[Base_Tarjetas].[TIPO].&amp;[" &amp; $C$1 &amp; "]")/1000,
0)</f>
        <v>0</v>
      </c>
      <c r="AP82" s="8">
        <f>IFERROR(
GETPIVOTDATA("[Base_Tarjetas].[Importe]",TDinamica_R!$A$3,
"[Base_Tarjetas].[PERIODO]","[Base_Tarjetas].[PERIODO].&amp;[" &amp; TEXT(AP$6,"yyyymm") &amp; "]",
"[Base_Tarjetas].[Metrica]","[Base_Tarjetas].[Metrica].&amp;[" &amp; $A82 &amp; "]",
"[Base_Tarjetas].[SEGMENTO_DESCRIP]","[Base_Tarjetas].[SEGMENTO_DESCRIP].&amp;[" &amp; $C$6 &amp; "]",
"[Base_Tarjetas].[SITUACION]","[Base_Tarjetas].[SITUACION].&amp;[" &amp; $C82 &amp; "]",
"[Base_Tarjetas].[TIPO]","[Base_Tarjetas].[TIPO].&amp;[" &amp; $C$1 &amp; "]")/1000,
0)</f>
        <v>0</v>
      </c>
      <c r="AQ82" s="8">
        <f>IFERROR(
GETPIVOTDATA("[Base_Tarjetas].[Importe]",TDinamica_R!$A$3,
"[Base_Tarjetas].[PERIODO]","[Base_Tarjetas].[PERIODO].&amp;[" &amp; TEXT(AQ$6,"yyyymm") &amp; "]",
"[Base_Tarjetas].[Metrica]","[Base_Tarjetas].[Metrica].&amp;[" &amp; $A82 &amp; "]",
"[Base_Tarjetas].[SEGMENTO_DESCRIP]","[Base_Tarjetas].[SEGMENTO_DESCRIP].&amp;[" &amp; $C$6 &amp; "]",
"[Base_Tarjetas].[SITUACION]","[Base_Tarjetas].[SITUACION].&amp;[" &amp; $C82 &amp; "]",
"[Base_Tarjetas].[TIPO]","[Base_Tarjetas].[TIPO].&amp;[" &amp; $C$1 &amp; "]")/1000,
0)</f>
        <v>0</v>
      </c>
      <c r="AR82" s="8">
        <f>IFERROR(
GETPIVOTDATA("[Base_Tarjetas].[Importe]",TDinamica_R!$A$3,
"[Base_Tarjetas].[PERIODO]","[Base_Tarjetas].[PERIODO].&amp;[" &amp; TEXT(AR$6,"yyyymm") &amp; "]",
"[Base_Tarjetas].[Metrica]","[Base_Tarjetas].[Metrica].&amp;[" &amp; $A82 &amp; "]",
"[Base_Tarjetas].[SEGMENTO_DESCRIP]","[Base_Tarjetas].[SEGMENTO_DESCRIP].&amp;[" &amp; $C$6 &amp; "]",
"[Base_Tarjetas].[SITUACION]","[Base_Tarjetas].[SITUACION].&amp;[" &amp; $C82 &amp; "]",
"[Base_Tarjetas].[TIPO]","[Base_Tarjetas].[TIPO].&amp;[" &amp; $C$1 &amp; "]")/1000,
0)</f>
        <v>0</v>
      </c>
      <c r="AS82" s="8">
        <f>IFERROR(
GETPIVOTDATA("[Base_Tarjetas].[Importe]",TDinamica_R!$A$3,
"[Base_Tarjetas].[PERIODO]","[Base_Tarjetas].[PERIODO].&amp;[" &amp; TEXT(AS$6,"yyyymm") &amp; "]",
"[Base_Tarjetas].[Metrica]","[Base_Tarjetas].[Metrica].&amp;[" &amp; $A82 &amp; "]",
"[Base_Tarjetas].[SEGMENTO_DESCRIP]","[Base_Tarjetas].[SEGMENTO_DESCRIP].&amp;[" &amp; $C$6 &amp; "]",
"[Base_Tarjetas].[SITUACION]","[Base_Tarjetas].[SITUACION].&amp;[" &amp; $C82 &amp; "]",
"[Base_Tarjetas].[TIPO]","[Base_Tarjetas].[TIPO].&amp;[" &amp; $C$1 &amp; "]")/1000,
0)</f>
        <v>0</v>
      </c>
      <c r="AT82" s="8">
        <f>IFERROR(
GETPIVOTDATA("[Base_Tarjetas].[Importe]",TDinamica_R!$A$3,
"[Base_Tarjetas].[PERIODO]","[Base_Tarjetas].[PERIODO].&amp;[" &amp; TEXT(AT$6,"yyyymm") &amp; "]",
"[Base_Tarjetas].[Metrica]","[Base_Tarjetas].[Metrica].&amp;[" &amp; $A82 &amp; "]",
"[Base_Tarjetas].[SEGMENTO_DESCRIP]","[Base_Tarjetas].[SEGMENTO_DESCRIP].&amp;[" &amp; $C$6 &amp; "]",
"[Base_Tarjetas].[SITUACION]","[Base_Tarjetas].[SITUACION].&amp;[" &amp; $C82 &amp; "]",
"[Base_Tarjetas].[TIPO]","[Base_Tarjetas].[TIPO].&amp;[" &amp; $C$1 &amp; "]")/1000,
0)</f>
        <v>0</v>
      </c>
      <c r="AU82" s="8">
        <f>IFERROR(
GETPIVOTDATA("[Base_Tarjetas].[Importe]",TDinamica_R!$A$3,
"[Base_Tarjetas].[PERIODO]","[Base_Tarjetas].[PERIODO].&amp;[" &amp; TEXT(AU$6,"yyyymm") &amp; "]",
"[Base_Tarjetas].[Metrica]","[Base_Tarjetas].[Metrica].&amp;[" &amp; $A82 &amp; "]",
"[Base_Tarjetas].[SEGMENTO_DESCRIP]","[Base_Tarjetas].[SEGMENTO_DESCRIP].&amp;[" &amp; $C$6 &amp; "]",
"[Base_Tarjetas].[SITUACION]","[Base_Tarjetas].[SITUACION].&amp;[" &amp; $C82 &amp; "]",
"[Base_Tarjetas].[TIPO]","[Base_Tarjetas].[TIPO].&amp;[" &amp; $C$1 &amp; "]")/1000,
0)</f>
        <v>0</v>
      </c>
      <c r="AV82" s="8">
        <f>IFERROR(
GETPIVOTDATA("[Base_Tarjetas].[Importe]",TDinamica_R!$A$3,
"[Base_Tarjetas].[PERIODO]","[Base_Tarjetas].[PERIODO].&amp;[" &amp; TEXT(AV$6,"yyyymm") &amp; "]",
"[Base_Tarjetas].[Metrica]","[Base_Tarjetas].[Metrica].&amp;[" &amp; $A82 &amp; "]",
"[Base_Tarjetas].[SEGMENTO_DESCRIP]","[Base_Tarjetas].[SEGMENTO_DESCRIP].&amp;[" &amp; $C$6 &amp; "]",
"[Base_Tarjetas].[SITUACION]","[Base_Tarjetas].[SITUACION].&amp;[" &amp; $C82 &amp; "]",
"[Base_Tarjetas].[TIPO]","[Base_Tarjetas].[TIPO].&amp;[" &amp; $C$1 &amp; "]")/1000,
0)</f>
        <v>0</v>
      </c>
      <c r="AW82" s="8">
        <f>IFERROR(
GETPIVOTDATA("[Base_Tarjetas].[Importe]",TDinamica_R!$A$3,
"[Base_Tarjetas].[PERIODO]","[Base_Tarjetas].[PERIODO].&amp;[" &amp; TEXT(AW$6,"yyyymm") &amp; "]",
"[Base_Tarjetas].[Metrica]","[Base_Tarjetas].[Metrica].&amp;[" &amp; $A82 &amp; "]",
"[Base_Tarjetas].[SEGMENTO_DESCRIP]","[Base_Tarjetas].[SEGMENTO_DESCRIP].&amp;[" &amp; $C$6 &amp; "]",
"[Base_Tarjetas].[SITUACION]","[Base_Tarjetas].[SITUACION].&amp;[" &amp; $C82 &amp; "]",
"[Base_Tarjetas].[TIPO]","[Base_Tarjetas].[TIPO].&amp;[" &amp; $C$1 &amp; "]")/1000,
0)</f>
        <v>0</v>
      </c>
      <c r="AX82" s="8">
        <f>IFERROR(
GETPIVOTDATA("[Base_Tarjetas].[Importe]",TDinamica_R!$A$3,
"[Base_Tarjetas].[PERIODO]","[Base_Tarjetas].[PERIODO].&amp;[" &amp; TEXT(AX$6,"yyyymm") &amp; "]",
"[Base_Tarjetas].[Metrica]","[Base_Tarjetas].[Metrica].&amp;[" &amp; $A82 &amp; "]",
"[Base_Tarjetas].[SEGMENTO_DESCRIP]","[Base_Tarjetas].[SEGMENTO_DESCRIP].&amp;[" &amp; $C$6 &amp; "]",
"[Base_Tarjetas].[SITUACION]","[Base_Tarjetas].[SITUACION].&amp;[" &amp; $C82 &amp; "]",
"[Base_Tarjetas].[TIPO]","[Base_Tarjetas].[TIPO].&amp;[" &amp; $C$1 &amp; "]")/1000,
0)</f>
        <v>0</v>
      </c>
      <c r="AY82" s="8">
        <f>IFERROR(
GETPIVOTDATA("[Base_Tarjetas].[Importe]",TDinamica_R!$A$3,
"[Base_Tarjetas].[PERIODO]","[Base_Tarjetas].[PERIODO].&amp;[" &amp; TEXT(AY$6,"yyyymm") &amp; "]",
"[Base_Tarjetas].[Metrica]","[Base_Tarjetas].[Metrica].&amp;[" &amp; $A82 &amp; "]",
"[Base_Tarjetas].[SEGMENTO_DESCRIP]","[Base_Tarjetas].[SEGMENTO_DESCRIP].&amp;[" &amp; $C$6 &amp; "]",
"[Base_Tarjetas].[SITUACION]","[Base_Tarjetas].[SITUACION].&amp;[" &amp; $C82 &amp; "]",
"[Base_Tarjetas].[TIPO]","[Base_Tarjetas].[TIPO].&amp;[" &amp; $C$1 &amp; "]")/1000,
0)</f>
        <v>0</v>
      </c>
      <c r="AZ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TEXT(AZ$6,"yyyymm") &amp; "]"),
0)</f>
        <v>0</v>
      </c>
      <c r="BA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TEXT(BA$6,"yyyymm") &amp; "]"),
0)</f>
        <v>0</v>
      </c>
      <c r="BB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TEXT(BB$6,"yyyymm") &amp; "]"),
0)</f>
        <v>0</v>
      </c>
      <c r="BC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TEXT(BC$6,"yyyymm") &amp; "]"),
0)</f>
        <v>0</v>
      </c>
      <c r="BD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TEXT(BD$6,"yyyymm") &amp; "]"),
0)</f>
        <v>0</v>
      </c>
      <c r="BE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TEXT(BE$6,"yyyymm") &amp; "]"),
0)</f>
        <v>0</v>
      </c>
      <c r="BF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TEXT(BF$6,"yyyymm") &amp; "]"),
0)</f>
        <v>0</v>
      </c>
      <c r="BG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TEXT(BG$6,"yyyymm") &amp; "]"),
0)</f>
        <v>0</v>
      </c>
      <c r="BH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TEXT(BH$6,"yyyymm") &amp; "]"),
0)</f>
        <v>0</v>
      </c>
      <c r="BI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TEXT(BI$6,"yyyymm") &amp; "]"),
0)</f>
        <v>0</v>
      </c>
      <c r="BJ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TEXT(BJ$6,"yyyymm") &amp; "]"),
0)</f>
        <v>0</v>
      </c>
      <c r="BK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TEXT(BK$6,"yyyymm") &amp; "]"),
0)</f>
        <v>0</v>
      </c>
      <c r="BO82" s="24">
        <f t="shared" si="49"/>
        <v>0</v>
      </c>
      <c r="BP82" s="24">
        <f t="shared" si="49"/>
        <v>0</v>
      </c>
      <c r="BQ82" s="24">
        <f t="shared" si="49"/>
        <v>0</v>
      </c>
      <c r="BR82" s="24">
        <f t="shared" si="49"/>
        <v>0</v>
      </c>
      <c r="BS82" s="24">
        <f t="shared" si="49"/>
        <v>0</v>
      </c>
      <c r="BT82" s="24">
        <f t="shared" si="49"/>
        <v>0</v>
      </c>
    </row>
    <row r="83" spans="1:72" x14ac:dyDescent="0.25">
      <c r="C83" s="3" t="s">
        <v>35</v>
      </c>
      <c r="D83" s="10">
        <f t="shared" ref="D83:AY83" si="50">SUM(D63:D82)</f>
        <v>0</v>
      </c>
      <c r="E83" s="10">
        <f t="shared" si="50"/>
        <v>0</v>
      </c>
      <c r="F83" s="10">
        <f t="shared" si="50"/>
        <v>0</v>
      </c>
      <c r="G83" s="10">
        <f t="shared" si="50"/>
        <v>0</v>
      </c>
      <c r="H83" s="10">
        <f t="shared" si="50"/>
        <v>0</v>
      </c>
      <c r="I83" s="10">
        <f t="shared" si="50"/>
        <v>0</v>
      </c>
      <c r="J83" s="10">
        <f t="shared" si="50"/>
        <v>0</v>
      </c>
      <c r="K83" s="10">
        <f t="shared" si="50"/>
        <v>0</v>
      </c>
      <c r="L83" s="10">
        <f t="shared" si="50"/>
        <v>0</v>
      </c>
      <c r="M83" s="10">
        <f t="shared" si="50"/>
        <v>0</v>
      </c>
      <c r="N83" s="10">
        <f t="shared" si="50"/>
        <v>0</v>
      </c>
      <c r="O83" s="10">
        <f t="shared" si="50"/>
        <v>0</v>
      </c>
      <c r="P83" s="10">
        <f t="shared" si="50"/>
        <v>0</v>
      </c>
      <c r="Q83" s="10">
        <f t="shared" si="50"/>
        <v>0</v>
      </c>
      <c r="R83" s="10">
        <f t="shared" si="50"/>
        <v>0</v>
      </c>
      <c r="S83" s="10">
        <f t="shared" si="50"/>
        <v>0</v>
      </c>
      <c r="T83" s="10">
        <f t="shared" si="50"/>
        <v>0</v>
      </c>
      <c r="U83" s="10">
        <f t="shared" si="50"/>
        <v>0</v>
      </c>
      <c r="V83" s="10">
        <f t="shared" si="50"/>
        <v>0</v>
      </c>
      <c r="W83" s="10">
        <f t="shared" si="50"/>
        <v>0</v>
      </c>
      <c r="X83" s="10">
        <f t="shared" si="50"/>
        <v>0</v>
      </c>
      <c r="Y83" s="10">
        <f t="shared" si="50"/>
        <v>0</v>
      </c>
      <c r="Z83" s="10">
        <f t="shared" si="50"/>
        <v>0</v>
      </c>
      <c r="AA83" s="10">
        <f t="shared" si="50"/>
        <v>0</v>
      </c>
      <c r="AB83" s="10">
        <f t="shared" si="50"/>
        <v>0</v>
      </c>
      <c r="AC83" s="10">
        <f t="shared" si="50"/>
        <v>0</v>
      </c>
      <c r="AD83" s="10">
        <f t="shared" si="50"/>
        <v>0</v>
      </c>
      <c r="AE83" s="10">
        <f t="shared" si="50"/>
        <v>0</v>
      </c>
      <c r="AF83" s="10">
        <f t="shared" si="50"/>
        <v>0</v>
      </c>
      <c r="AG83" s="10">
        <f t="shared" si="50"/>
        <v>0</v>
      </c>
      <c r="AH83" s="10">
        <f t="shared" si="50"/>
        <v>0</v>
      </c>
      <c r="AI83" s="10">
        <f t="shared" si="50"/>
        <v>0</v>
      </c>
      <c r="AJ83" s="10">
        <f t="shared" si="50"/>
        <v>0</v>
      </c>
      <c r="AK83" s="10">
        <f t="shared" si="50"/>
        <v>0</v>
      </c>
      <c r="AL83" s="10">
        <f t="shared" si="50"/>
        <v>0</v>
      </c>
      <c r="AM83" s="10">
        <f t="shared" si="50"/>
        <v>0</v>
      </c>
      <c r="AN83" s="10">
        <f t="shared" si="50"/>
        <v>0</v>
      </c>
      <c r="AO83" s="10">
        <f t="shared" si="50"/>
        <v>0</v>
      </c>
      <c r="AP83" s="10">
        <f t="shared" si="50"/>
        <v>0</v>
      </c>
      <c r="AQ83" s="10">
        <f t="shared" si="50"/>
        <v>0</v>
      </c>
      <c r="AR83" s="10">
        <f t="shared" si="50"/>
        <v>0</v>
      </c>
      <c r="AS83" s="10">
        <f t="shared" si="50"/>
        <v>0</v>
      </c>
      <c r="AT83" s="10">
        <f t="shared" si="50"/>
        <v>0</v>
      </c>
      <c r="AU83" s="10">
        <f t="shared" si="50"/>
        <v>0</v>
      </c>
      <c r="AV83" s="10">
        <f t="shared" si="50"/>
        <v>0</v>
      </c>
      <c r="AW83" s="10">
        <f t="shared" si="50"/>
        <v>0</v>
      </c>
      <c r="AX83" s="10">
        <f t="shared" si="50"/>
        <v>0</v>
      </c>
      <c r="AY83" s="10">
        <f t="shared" si="50"/>
        <v>0</v>
      </c>
      <c r="AZ83" s="10">
        <f t="shared" ref="AZ83:BK83" si="51">SUM(AZ63:AZ82)</f>
        <v>0</v>
      </c>
      <c r="BA83" s="10">
        <f t="shared" si="51"/>
        <v>0</v>
      </c>
      <c r="BB83" s="10">
        <f t="shared" si="51"/>
        <v>0</v>
      </c>
      <c r="BC83" s="10">
        <f t="shared" si="51"/>
        <v>0</v>
      </c>
      <c r="BD83" s="10">
        <f t="shared" si="51"/>
        <v>0</v>
      </c>
      <c r="BE83" s="10">
        <f t="shared" si="51"/>
        <v>0</v>
      </c>
      <c r="BF83" s="10">
        <f t="shared" si="51"/>
        <v>0</v>
      </c>
      <c r="BG83" s="10">
        <f t="shared" si="51"/>
        <v>0</v>
      </c>
      <c r="BH83" s="10">
        <f t="shared" si="51"/>
        <v>0</v>
      </c>
      <c r="BI83" s="10">
        <f t="shared" si="51"/>
        <v>0</v>
      </c>
      <c r="BJ83" s="10">
        <f t="shared" si="51"/>
        <v>0</v>
      </c>
      <c r="BK83" s="10">
        <f t="shared" si="51"/>
        <v>0</v>
      </c>
      <c r="BO83" s="23">
        <f>SUM(BO63:BO82)</f>
        <v>0</v>
      </c>
      <c r="BP83" s="23">
        <f t="shared" ref="BP83:BT83" si="52">SUM(BP63:BP82)</f>
        <v>0</v>
      </c>
      <c r="BQ83" s="23">
        <f t="shared" si="52"/>
        <v>0</v>
      </c>
      <c r="BR83" s="23">
        <f t="shared" si="52"/>
        <v>0</v>
      </c>
      <c r="BS83" s="23">
        <f t="shared" si="52"/>
        <v>0</v>
      </c>
      <c r="BT83" s="23">
        <f t="shared" si="52"/>
        <v>0</v>
      </c>
    </row>
    <row r="86" spans="1:72" hidden="1" outlineLevel="1" x14ac:dyDescent="0.25">
      <c r="A86" s="11" t="s">
        <v>39</v>
      </c>
      <c r="C86" s="2" t="s">
        <v>42</v>
      </c>
      <c r="D86" s="8">
        <f>IFERROR(
GETPIVOTDATA("[Base_Tarjetas].[Importe]",TDinamica_R!$A$3,
"[Base_Tarjetas].[PERIODO]","[Base_Tarjetas].[PERIODO].&amp;[" &amp; TEXT(D$6,"yyyymm") &amp; "]",
"[Base_Tarjetas].[Metrica]","[Base_Tarjetas].[Metrica].&amp;[" &amp; $A86 &amp; "]",
"[Base_Tarjetas].[SEGMENTO_DESCRIP]","[Base_Tarjetas].[SEGMENTO_DESCRIP].&amp;[" &amp; $C$6 &amp; "]",
"[Base_Tarjetas].[SITUACION]","[Base_Tarjetas].[SITUACION].&amp;[" &amp; $C86 &amp; "]",
"[Base_Tarjetas].[TIPO]","[Base_Tarjetas].[TIPO].&amp;[" &amp; $C$1 &amp; "]")/1000,
0)</f>
        <v>0</v>
      </c>
      <c r="E86" s="8">
        <f>IFERROR(
GETPIVOTDATA("[Base_Tarjetas].[Importe]",TDinamica_R!$A$3,
"[Base_Tarjetas].[PERIODO]","[Base_Tarjetas].[PERIODO].&amp;[" &amp; TEXT(E$6,"yyyymm") &amp; "]",
"[Base_Tarjetas].[Metrica]","[Base_Tarjetas].[Metrica].&amp;[" &amp; $A86 &amp; "]",
"[Base_Tarjetas].[SEGMENTO_DESCRIP]","[Base_Tarjetas].[SEGMENTO_DESCRIP].&amp;[" &amp; $C$6 &amp; "]",
"[Base_Tarjetas].[SITUACION]","[Base_Tarjetas].[SITUACION].&amp;[" &amp; $C86 &amp; "]",
"[Base_Tarjetas].[TIPO]","[Base_Tarjetas].[TIPO].&amp;[" &amp; $C$1 &amp; "]")/1000,
0)</f>
        <v>0</v>
      </c>
      <c r="F86" s="8">
        <f>IFERROR(
GETPIVOTDATA("[Base_Tarjetas].[Importe]",TDinamica_R!$A$3,
"[Base_Tarjetas].[PERIODO]","[Base_Tarjetas].[PERIODO].&amp;[" &amp; TEXT(F$6,"yyyymm") &amp; "]",
"[Base_Tarjetas].[Metrica]","[Base_Tarjetas].[Metrica].&amp;[" &amp; $A86 &amp; "]",
"[Base_Tarjetas].[SEGMENTO_DESCRIP]","[Base_Tarjetas].[SEGMENTO_DESCRIP].&amp;[" &amp; $C$6 &amp; "]",
"[Base_Tarjetas].[SITUACION]","[Base_Tarjetas].[SITUACION].&amp;[" &amp; $C86 &amp; "]",
"[Base_Tarjetas].[TIPO]","[Base_Tarjetas].[TIPO].&amp;[" &amp; $C$1 &amp; "]")/1000,
0)</f>
        <v>0</v>
      </c>
      <c r="G86" s="8">
        <f>IFERROR(
GETPIVOTDATA("[Base_Tarjetas].[Importe]",TDinamica_R!$A$3,
"[Base_Tarjetas].[PERIODO]","[Base_Tarjetas].[PERIODO].&amp;[" &amp; TEXT(G$6,"yyyymm") &amp; "]",
"[Base_Tarjetas].[Metrica]","[Base_Tarjetas].[Metrica].&amp;[" &amp; $A86 &amp; "]",
"[Base_Tarjetas].[SEGMENTO_DESCRIP]","[Base_Tarjetas].[SEGMENTO_DESCRIP].&amp;[" &amp; $C$6 &amp; "]",
"[Base_Tarjetas].[SITUACION]","[Base_Tarjetas].[SITUACION].&amp;[" &amp; $C86 &amp; "]",
"[Base_Tarjetas].[TIPO]","[Base_Tarjetas].[TIPO].&amp;[" &amp; $C$1 &amp; "]")/1000,
0)</f>
        <v>0</v>
      </c>
      <c r="H86" s="8">
        <f>IFERROR(
GETPIVOTDATA("[Base_Tarjetas].[Importe]",TDinamica_R!$A$3,
"[Base_Tarjetas].[PERIODO]","[Base_Tarjetas].[PERIODO].&amp;[" &amp; TEXT(H$6,"yyyymm") &amp; "]",
"[Base_Tarjetas].[Metrica]","[Base_Tarjetas].[Metrica].&amp;[" &amp; $A86 &amp; "]",
"[Base_Tarjetas].[SEGMENTO_DESCRIP]","[Base_Tarjetas].[SEGMENTO_DESCRIP].&amp;[" &amp; $C$6 &amp; "]",
"[Base_Tarjetas].[SITUACION]","[Base_Tarjetas].[SITUACION].&amp;[" &amp; $C86 &amp; "]",
"[Base_Tarjetas].[TIPO]","[Base_Tarjetas].[TIPO].&amp;[" &amp; $C$1 &amp; "]")/1000,
0)</f>
        <v>0</v>
      </c>
      <c r="I86" s="8">
        <f>IFERROR(
GETPIVOTDATA("[Base_Tarjetas].[Importe]",TDinamica_R!$A$3,
"[Base_Tarjetas].[PERIODO]","[Base_Tarjetas].[PERIODO].&amp;[" &amp; TEXT(I$6,"yyyymm") &amp; "]",
"[Base_Tarjetas].[Metrica]","[Base_Tarjetas].[Metrica].&amp;[" &amp; $A86 &amp; "]",
"[Base_Tarjetas].[SEGMENTO_DESCRIP]","[Base_Tarjetas].[SEGMENTO_DESCRIP].&amp;[" &amp; $C$6 &amp; "]",
"[Base_Tarjetas].[SITUACION]","[Base_Tarjetas].[SITUACION].&amp;[" &amp; $C86 &amp; "]",
"[Base_Tarjetas].[TIPO]","[Base_Tarjetas].[TIPO].&amp;[" &amp; $C$1 &amp; "]")/1000,
0)</f>
        <v>0</v>
      </c>
      <c r="J86" s="8">
        <f>IFERROR(
GETPIVOTDATA("[Base_Tarjetas].[Importe]",TDinamica_R!$A$3,
"[Base_Tarjetas].[PERIODO]","[Base_Tarjetas].[PERIODO].&amp;[" &amp; TEXT(J$6,"yyyymm") &amp; "]",
"[Base_Tarjetas].[Metrica]","[Base_Tarjetas].[Metrica].&amp;[" &amp; $A86 &amp; "]",
"[Base_Tarjetas].[SEGMENTO_DESCRIP]","[Base_Tarjetas].[SEGMENTO_DESCRIP].&amp;[" &amp; $C$6 &amp; "]",
"[Base_Tarjetas].[SITUACION]","[Base_Tarjetas].[SITUACION].&amp;[" &amp; $C86 &amp; "]",
"[Base_Tarjetas].[TIPO]","[Base_Tarjetas].[TIPO].&amp;[" &amp; $C$1 &amp; "]")/1000,
0)</f>
        <v>0</v>
      </c>
      <c r="K86" s="8">
        <f>IFERROR(
GETPIVOTDATA("[Base_Tarjetas].[Importe]",TDinamica_R!$A$3,
"[Base_Tarjetas].[PERIODO]","[Base_Tarjetas].[PERIODO].&amp;[" &amp; TEXT(K$6,"yyyymm") &amp; "]",
"[Base_Tarjetas].[Metrica]","[Base_Tarjetas].[Metrica].&amp;[" &amp; $A86 &amp; "]",
"[Base_Tarjetas].[SEGMENTO_DESCRIP]","[Base_Tarjetas].[SEGMENTO_DESCRIP].&amp;[" &amp; $C$6 &amp; "]",
"[Base_Tarjetas].[SITUACION]","[Base_Tarjetas].[SITUACION].&amp;[" &amp; $C86 &amp; "]",
"[Base_Tarjetas].[TIPO]","[Base_Tarjetas].[TIPO].&amp;[" &amp; $C$1 &amp; "]")/1000,
0)</f>
        <v>0</v>
      </c>
      <c r="L86" s="8">
        <f>IFERROR(
GETPIVOTDATA("[Base_Tarjetas].[Importe]",TDinamica_R!$A$3,
"[Base_Tarjetas].[PERIODO]","[Base_Tarjetas].[PERIODO].&amp;[" &amp; TEXT(L$6,"yyyymm") &amp; "]",
"[Base_Tarjetas].[Metrica]","[Base_Tarjetas].[Metrica].&amp;[" &amp; $A86 &amp; "]",
"[Base_Tarjetas].[SEGMENTO_DESCRIP]","[Base_Tarjetas].[SEGMENTO_DESCRIP].&amp;[" &amp; $C$6 &amp; "]",
"[Base_Tarjetas].[SITUACION]","[Base_Tarjetas].[SITUACION].&amp;[" &amp; $C86 &amp; "]",
"[Base_Tarjetas].[TIPO]","[Base_Tarjetas].[TIPO].&amp;[" &amp; $C$1 &amp; "]")/1000,
0)</f>
        <v>0</v>
      </c>
      <c r="M86" s="8">
        <f>IFERROR(
GETPIVOTDATA("[Base_Tarjetas].[Importe]",TDinamica_R!$A$3,
"[Base_Tarjetas].[PERIODO]","[Base_Tarjetas].[PERIODO].&amp;[" &amp; TEXT(M$6,"yyyymm") &amp; "]",
"[Base_Tarjetas].[Metrica]","[Base_Tarjetas].[Metrica].&amp;[" &amp; $A86 &amp; "]",
"[Base_Tarjetas].[SEGMENTO_DESCRIP]","[Base_Tarjetas].[SEGMENTO_DESCRIP].&amp;[" &amp; $C$6 &amp; "]",
"[Base_Tarjetas].[SITUACION]","[Base_Tarjetas].[SITUACION].&amp;[" &amp; $C86 &amp; "]",
"[Base_Tarjetas].[TIPO]","[Base_Tarjetas].[TIPO].&amp;[" &amp; $C$1 &amp; "]")/1000,
0)</f>
        <v>0</v>
      </c>
      <c r="N86" s="8">
        <f>IFERROR(
GETPIVOTDATA("[Base_Tarjetas].[Importe]",TDinamica_R!$A$3,
"[Base_Tarjetas].[PERIODO]","[Base_Tarjetas].[PERIODO].&amp;[" &amp; TEXT(N$6,"yyyymm") &amp; "]",
"[Base_Tarjetas].[Metrica]","[Base_Tarjetas].[Metrica].&amp;[" &amp; $A86 &amp; "]",
"[Base_Tarjetas].[SEGMENTO_DESCRIP]","[Base_Tarjetas].[SEGMENTO_DESCRIP].&amp;[" &amp; $C$6 &amp; "]",
"[Base_Tarjetas].[SITUACION]","[Base_Tarjetas].[SITUACION].&amp;[" &amp; $C86 &amp; "]",
"[Base_Tarjetas].[TIPO]","[Base_Tarjetas].[TIPO].&amp;[" &amp; $C$1 &amp; "]")/1000,
0)</f>
        <v>0</v>
      </c>
      <c r="O86" s="8">
        <f>IFERROR(
GETPIVOTDATA("[Base_Tarjetas].[Importe]",TDinamica_R!$A$3,
"[Base_Tarjetas].[PERIODO]","[Base_Tarjetas].[PERIODO].&amp;[" &amp; TEXT(O$6,"yyyymm") &amp; "]",
"[Base_Tarjetas].[Metrica]","[Base_Tarjetas].[Metrica].&amp;[" &amp; $A86 &amp; "]",
"[Base_Tarjetas].[SEGMENTO_DESCRIP]","[Base_Tarjetas].[SEGMENTO_DESCRIP].&amp;[" &amp; $C$6 &amp; "]",
"[Base_Tarjetas].[SITUACION]","[Base_Tarjetas].[SITUACION].&amp;[" &amp; $C86 &amp; "]",
"[Base_Tarjetas].[TIPO]","[Base_Tarjetas].[TIPO].&amp;[" &amp; $C$1 &amp; "]")/1000,
0)</f>
        <v>0</v>
      </c>
      <c r="P86" s="8">
        <f>IFERROR(
GETPIVOTDATA("[Base_Tarjetas].[Importe]",TDinamica_R!$A$3,
"[Base_Tarjetas].[PERIODO]","[Base_Tarjetas].[PERIODO].&amp;[" &amp; TEXT(P$6,"yyyymm") &amp; "]",
"[Base_Tarjetas].[Metrica]","[Base_Tarjetas].[Metrica].&amp;[" &amp; $A86 &amp; "]",
"[Base_Tarjetas].[SEGMENTO_DESCRIP]","[Base_Tarjetas].[SEGMENTO_DESCRIP].&amp;[" &amp; $C$6 &amp; "]",
"[Base_Tarjetas].[SITUACION]","[Base_Tarjetas].[SITUACION].&amp;[" &amp; $C86 &amp; "]",
"[Base_Tarjetas].[TIPO]","[Base_Tarjetas].[TIPO].&amp;[" &amp; $C$1 &amp; "]")/1000,
0)</f>
        <v>0</v>
      </c>
      <c r="Q86" s="8">
        <f>IFERROR(
GETPIVOTDATA("[Base_Tarjetas].[Importe]",TDinamica_R!$A$3,
"[Base_Tarjetas].[PERIODO]","[Base_Tarjetas].[PERIODO].&amp;[" &amp; TEXT(Q$6,"yyyymm") &amp; "]",
"[Base_Tarjetas].[Metrica]","[Base_Tarjetas].[Metrica].&amp;[" &amp; $A86 &amp; "]",
"[Base_Tarjetas].[SEGMENTO_DESCRIP]","[Base_Tarjetas].[SEGMENTO_DESCRIP].&amp;[" &amp; $C$6 &amp; "]",
"[Base_Tarjetas].[SITUACION]","[Base_Tarjetas].[SITUACION].&amp;[" &amp; $C86 &amp; "]",
"[Base_Tarjetas].[TIPO]","[Base_Tarjetas].[TIPO].&amp;[" &amp; $C$1 &amp; "]")/1000,
0)</f>
        <v>0</v>
      </c>
      <c r="R86" s="8">
        <f>IFERROR(
GETPIVOTDATA("[Base_Tarjetas].[Importe]",TDinamica_R!$A$3,
"[Base_Tarjetas].[PERIODO]","[Base_Tarjetas].[PERIODO].&amp;[" &amp; TEXT(R$6,"yyyymm") &amp; "]",
"[Base_Tarjetas].[Metrica]","[Base_Tarjetas].[Metrica].&amp;[" &amp; $A86 &amp; "]",
"[Base_Tarjetas].[SEGMENTO_DESCRIP]","[Base_Tarjetas].[SEGMENTO_DESCRIP].&amp;[" &amp; $C$6 &amp; "]",
"[Base_Tarjetas].[SITUACION]","[Base_Tarjetas].[SITUACION].&amp;[" &amp; $C86 &amp; "]",
"[Base_Tarjetas].[TIPO]","[Base_Tarjetas].[TIPO].&amp;[" &amp; $C$1 &amp; "]")/1000,
0)</f>
        <v>0</v>
      </c>
      <c r="S86" s="8">
        <f>IFERROR(
GETPIVOTDATA("[Base_Tarjetas].[Importe]",TDinamica_R!$A$3,
"[Base_Tarjetas].[PERIODO]","[Base_Tarjetas].[PERIODO].&amp;[" &amp; TEXT(S$6,"yyyymm") &amp; "]",
"[Base_Tarjetas].[Metrica]","[Base_Tarjetas].[Metrica].&amp;[" &amp; $A86 &amp; "]",
"[Base_Tarjetas].[SEGMENTO_DESCRIP]","[Base_Tarjetas].[SEGMENTO_DESCRIP].&amp;[" &amp; $C$6 &amp; "]",
"[Base_Tarjetas].[SITUACION]","[Base_Tarjetas].[SITUACION].&amp;[" &amp; $C86 &amp; "]",
"[Base_Tarjetas].[TIPO]","[Base_Tarjetas].[TIPO].&amp;[" &amp; $C$1 &amp; "]")/1000,
0)</f>
        <v>0</v>
      </c>
      <c r="T86" s="8">
        <f>IFERROR(
GETPIVOTDATA("[Base_Tarjetas].[Importe]",TDinamica_R!$A$3,
"[Base_Tarjetas].[PERIODO]","[Base_Tarjetas].[PERIODO].&amp;[" &amp; TEXT(T$6,"yyyymm") &amp; "]",
"[Base_Tarjetas].[Metrica]","[Base_Tarjetas].[Metrica].&amp;[" &amp; $A86 &amp; "]",
"[Base_Tarjetas].[SEGMENTO_DESCRIP]","[Base_Tarjetas].[SEGMENTO_DESCRIP].&amp;[" &amp; $C$6 &amp; "]",
"[Base_Tarjetas].[SITUACION]","[Base_Tarjetas].[SITUACION].&amp;[" &amp; $C86 &amp; "]",
"[Base_Tarjetas].[TIPO]","[Base_Tarjetas].[TIPO].&amp;[" &amp; $C$1 &amp; "]")/1000,
0)</f>
        <v>0</v>
      </c>
      <c r="U86" s="8">
        <f>IFERROR(
GETPIVOTDATA("[Base_Tarjetas].[Importe]",TDinamica_R!$A$3,
"[Base_Tarjetas].[PERIODO]","[Base_Tarjetas].[PERIODO].&amp;[" &amp; TEXT(U$6,"yyyymm") &amp; "]",
"[Base_Tarjetas].[Metrica]","[Base_Tarjetas].[Metrica].&amp;[" &amp; $A86 &amp; "]",
"[Base_Tarjetas].[SEGMENTO_DESCRIP]","[Base_Tarjetas].[SEGMENTO_DESCRIP].&amp;[" &amp; $C$6 &amp; "]",
"[Base_Tarjetas].[SITUACION]","[Base_Tarjetas].[SITUACION].&amp;[" &amp; $C86 &amp; "]",
"[Base_Tarjetas].[TIPO]","[Base_Tarjetas].[TIPO].&amp;[" &amp; $C$1 &amp; "]")/1000,
0)</f>
        <v>0</v>
      </c>
      <c r="V86" s="8">
        <f>IFERROR(
GETPIVOTDATA("[Base_Tarjetas].[Importe]",TDinamica_R!$A$3,
"[Base_Tarjetas].[PERIODO]","[Base_Tarjetas].[PERIODO].&amp;[" &amp; TEXT(V$6,"yyyymm") &amp; "]",
"[Base_Tarjetas].[Metrica]","[Base_Tarjetas].[Metrica].&amp;[" &amp; $A86 &amp; "]",
"[Base_Tarjetas].[SEGMENTO_DESCRIP]","[Base_Tarjetas].[SEGMENTO_DESCRIP].&amp;[" &amp; $C$6 &amp; "]",
"[Base_Tarjetas].[SITUACION]","[Base_Tarjetas].[SITUACION].&amp;[" &amp; $C86 &amp; "]",
"[Base_Tarjetas].[TIPO]","[Base_Tarjetas].[TIPO].&amp;[" &amp; $C$1 &amp; "]")/1000,
0)</f>
        <v>0</v>
      </c>
      <c r="W86" s="8">
        <f>IFERROR(
GETPIVOTDATA("[Base_Tarjetas].[Importe]",TDinamica_R!$A$3,
"[Base_Tarjetas].[PERIODO]","[Base_Tarjetas].[PERIODO].&amp;[" &amp; TEXT(W$6,"yyyymm") &amp; "]",
"[Base_Tarjetas].[Metrica]","[Base_Tarjetas].[Metrica].&amp;[" &amp; $A86 &amp; "]",
"[Base_Tarjetas].[SEGMENTO_DESCRIP]","[Base_Tarjetas].[SEGMENTO_DESCRIP].&amp;[" &amp; $C$6 &amp; "]",
"[Base_Tarjetas].[SITUACION]","[Base_Tarjetas].[SITUACION].&amp;[" &amp; $C86 &amp; "]",
"[Base_Tarjetas].[TIPO]","[Base_Tarjetas].[TIPO].&amp;[" &amp; $C$1 &amp; "]")/1000,
0)</f>
        <v>0</v>
      </c>
      <c r="X86" s="8">
        <f>IFERROR(
GETPIVOTDATA("[Base_Tarjetas].[Importe]",TDinamica_R!$A$3,
"[Base_Tarjetas].[PERIODO]","[Base_Tarjetas].[PERIODO].&amp;[" &amp; TEXT(X$6,"yyyymm") &amp; "]",
"[Base_Tarjetas].[Metrica]","[Base_Tarjetas].[Metrica].&amp;[" &amp; $A86 &amp; "]",
"[Base_Tarjetas].[SEGMENTO_DESCRIP]","[Base_Tarjetas].[SEGMENTO_DESCRIP].&amp;[" &amp; $C$6 &amp; "]",
"[Base_Tarjetas].[SITUACION]","[Base_Tarjetas].[SITUACION].&amp;[" &amp; $C86 &amp; "]",
"[Base_Tarjetas].[TIPO]","[Base_Tarjetas].[TIPO].&amp;[" &amp; $C$1 &amp; "]")/1000,
0)</f>
        <v>0</v>
      </c>
      <c r="Y86" s="8">
        <f>IFERROR(
GETPIVOTDATA("[Base_Tarjetas].[Importe]",TDinamica_R!$A$3,
"[Base_Tarjetas].[PERIODO]","[Base_Tarjetas].[PERIODO].&amp;[" &amp; TEXT(Y$6,"yyyymm") &amp; "]",
"[Base_Tarjetas].[Metrica]","[Base_Tarjetas].[Metrica].&amp;[" &amp; $A86 &amp; "]",
"[Base_Tarjetas].[SEGMENTO_DESCRIP]","[Base_Tarjetas].[SEGMENTO_DESCRIP].&amp;[" &amp; $C$6 &amp; "]",
"[Base_Tarjetas].[SITUACION]","[Base_Tarjetas].[SITUACION].&amp;[" &amp; $C86 &amp; "]",
"[Base_Tarjetas].[TIPO]","[Base_Tarjetas].[TIPO].&amp;[" &amp; $C$1 &amp; "]")/1000,
0)</f>
        <v>0</v>
      </c>
      <c r="Z86" s="8">
        <f>IFERROR(
GETPIVOTDATA("[Base_Tarjetas].[Importe]",TDinamica_R!$A$3,
"[Base_Tarjetas].[PERIODO]","[Base_Tarjetas].[PERIODO].&amp;[" &amp; TEXT(Z$6,"yyyymm") &amp; "]",
"[Base_Tarjetas].[Metrica]","[Base_Tarjetas].[Metrica].&amp;[" &amp; $A86 &amp; "]",
"[Base_Tarjetas].[SEGMENTO_DESCRIP]","[Base_Tarjetas].[SEGMENTO_DESCRIP].&amp;[" &amp; $C$6 &amp; "]",
"[Base_Tarjetas].[SITUACION]","[Base_Tarjetas].[SITUACION].&amp;[" &amp; $C86 &amp; "]",
"[Base_Tarjetas].[TIPO]","[Base_Tarjetas].[TIPO].&amp;[" &amp; $C$1 &amp; "]")/1000,
0)</f>
        <v>0</v>
      </c>
      <c r="AA86" s="8">
        <f>IFERROR(
GETPIVOTDATA("[Base_Tarjetas].[Importe]",TDinamica_R!$A$3,
"[Base_Tarjetas].[PERIODO]","[Base_Tarjetas].[PERIODO].&amp;[" &amp; TEXT(AA$6,"yyyymm") &amp; "]",
"[Base_Tarjetas].[Metrica]","[Base_Tarjetas].[Metrica].&amp;[" &amp; $A86 &amp; "]",
"[Base_Tarjetas].[SEGMENTO_DESCRIP]","[Base_Tarjetas].[SEGMENTO_DESCRIP].&amp;[" &amp; $C$6 &amp; "]",
"[Base_Tarjetas].[SITUACION]","[Base_Tarjetas].[SITUACION].&amp;[" &amp; $C86 &amp; "]",
"[Base_Tarjetas].[TIPO]","[Base_Tarjetas].[TIPO].&amp;[" &amp; $C$1 &amp; "]")/1000,
0)</f>
        <v>0</v>
      </c>
      <c r="AB86" s="8">
        <f>IFERROR(
GETPIVOTDATA("[Base_Tarjetas].[Importe]",TDinamica_R!$A$3,
"[Base_Tarjetas].[PERIODO]","[Base_Tarjetas].[PERIODO].&amp;[" &amp; TEXT(AB$6,"yyyymm") &amp; "]",
"[Base_Tarjetas].[Metrica]","[Base_Tarjetas].[Metrica].&amp;[" &amp; $A86 &amp; "]",
"[Base_Tarjetas].[SEGMENTO_DESCRIP]","[Base_Tarjetas].[SEGMENTO_DESCRIP].&amp;[" &amp; $C$6 &amp; "]",
"[Base_Tarjetas].[SITUACION]","[Base_Tarjetas].[SITUACION].&amp;[" &amp; $C86 &amp; "]",
"[Base_Tarjetas].[TIPO]","[Base_Tarjetas].[TIPO].&amp;[" &amp; $C$1 &amp; "]")/1000,
0)</f>
        <v>0</v>
      </c>
      <c r="AC86" s="8">
        <f>IFERROR(
GETPIVOTDATA("[Base_Tarjetas].[Importe]",TDinamica_R!$A$3,
"[Base_Tarjetas].[PERIODO]","[Base_Tarjetas].[PERIODO].&amp;[" &amp; TEXT(AC$6,"yyyymm") &amp; "]",
"[Base_Tarjetas].[Metrica]","[Base_Tarjetas].[Metrica].&amp;[" &amp; $A86 &amp; "]",
"[Base_Tarjetas].[SEGMENTO_DESCRIP]","[Base_Tarjetas].[SEGMENTO_DESCRIP].&amp;[" &amp; $C$6 &amp; "]",
"[Base_Tarjetas].[SITUACION]","[Base_Tarjetas].[SITUACION].&amp;[" &amp; $C86 &amp; "]",
"[Base_Tarjetas].[TIPO]","[Base_Tarjetas].[TIPO].&amp;[" &amp; $C$1 &amp; "]")/1000,
0)</f>
        <v>0</v>
      </c>
      <c r="AD86" s="8">
        <f>IFERROR(
GETPIVOTDATA("[Base_Tarjetas].[Importe]",TDinamica_R!$A$3,
"[Base_Tarjetas].[PERIODO]","[Base_Tarjetas].[PERIODO].&amp;[" &amp; TEXT(AD$6,"yyyymm") &amp; "]",
"[Base_Tarjetas].[Metrica]","[Base_Tarjetas].[Metrica].&amp;[" &amp; $A86 &amp; "]",
"[Base_Tarjetas].[SEGMENTO_DESCRIP]","[Base_Tarjetas].[SEGMENTO_DESCRIP].&amp;[" &amp; $C$6 &amp; "]",
"[Base_Tarjetas].[SITUACION]","[Base_Tarjetas].[SITUACION].&amp;[" &amp; $C86 &amp; "]",
"[Base_Tarjetas].[TIPO]","[Base_Tarjetas].[TIPO].&amp;[" &amp; $C$1 &amp; "]")/1000,
0)</f>
        <v>0</v>
      </c>
      <c r="AE86" s="8">
        <f>IFERROR(
GETPIVOTDATA("[Base_Tarjetas].[Importe]",TDinamica_R!$A$3,
"[Base_Tarjetas].[PERIODO]","[Base_Tarjetas].[PERIODO].&amp;[" &amp; TEXT(AE$6,"yyyymm") &amp; "]",
"[Base_Tarjetas].[Metrica]","[Base_Tarjetas].[Metrica].&amp;[" &amp; $A86 &amp; "]",
"[Base_Tarjetas].[SEGMENTO_DESCRIP]","[Base_Tarjetas].[SEGMENTO_DESCRIP].&amp;[" &amp; $C$6 &amp; "]",
"[Base_Tarjetas].[SITUACION]","[Base_Tarjetas].[SITUACION].&amp;[" &amp; $C86 &amp; "]",
"[Base_Tarjetas].[TIPO]","[Base_Tarjetas].[TIPO].&amp;[" &amp; $C$1 &amp; "]")/1000,
0)</f>
        <v>0</v>
      </c>
      <c r="AF86" s="8">
        <f>IFERROR(
GETPIVOTDATA("[Base_Tarjetas].[Importe]",TDinamica_R!$A$3,
"[Base_Tarjetas].[PERIODO]","[Base_Tarjetas].[PERIODO].&amp;[" &amp; TEXT(AF$6,"yyyymm") &amp; "]",
"[Base_Tarjetas].[Metrica]","[Base_Tarjetas].[Metrica].&amp;[" &amp; $A86 &amp; "]",
"[Base_Tarjetas].[SEGMENTO_DESCRIP]","[Base_Tarjetas].[SEGMENTO_DESCRIP].&amp;[" &amp; $C$6 &amp; "]",
"[Base_Tarjetas].[SITUACION]","[Base_Tarjetas].[SITUACION].&amp;[" &amp; $C86 &amp; "]",
"[Base_Tarjetas].[TIPO]","[Base_Tarjetas].[TIPO].&amp;[" &amp; $C$1 &amp; "]")/1000,
0)</f>
        <v>0</v>
      </c>
      <c r="AG86" s="8">
        <f>IFERROR(
GETPIVOTDATA("[Base_Tarjetas].[Importe]",TDinamica_R!$A$3,
"[Base_Tarjetas].[PERIODO]","[Base_Tarjetas].[PERIODO].&amp;[" &amp; TEXT(AG$6,"yyyymm") &amp; "]",
"[Base_Tarjetas].[Metrica]","[Base_Tarjetas].[Metrica].&amp;[" &amp; $A86 &amp; "]",
"[Base_Tarjetas].[SEGMENTO_DESCRIP]","[Base_Tarjetas].[SEGMENTO_DESCRIP].&amp;[" &amp; $C$6 &amp; "]",
"[Base_Tarjetas].[SITUACION]","[Base_Tarjetas].[SITUACION].&amp;[" &amp; $C86 &amp; "]",
"[Base_Tarjetas].[TIPO]","[Base_Tarjetas].[TIPO].&amp;[" &amp; $C$1 &amp; "]")/1000,
0)</f>
        <v>0</v>
      </c>
      <c r="AH86" s="8">
        <f>IFERROR(
GETPIVOTDATA("[Base_Tarjetas].[Importe]",TDinamica_R!$A$3,
"[Base_Tarjetas].[PERIODO]","[Base_Tarjetas].[PERIODO].&amp;[" &amp; TEXT(AH$6,"yyyymm") &amp; "]",
"[Base_Tarjetas].[Metrica]","[Base_Tarjetas].[Metrica].&amp;[" &amp; $A86 &amp; "]",
"[Base_Tarjetas].[SEGMENTO_DESCRIP]","[Base_Tarjetas].[SEGMENTO_DESCRIP].&amp;[" &amp; $C$6 &amp; "]",
"[Base_Tarjetas].[SITUACION]","[Base_Tarjetas].[SITUACION].&amp;[" &amp; $C86 &amp; "]",
"[Base_Tarjetas].[TIPO]","[Base_Tarjetas].[TIPO].&amp;[" &amp; $C$1 &amp; "]")/1000,
0)</f>
        <v>0</v>
      </c>
      <c r="AI86" s="8">
        <f>IFERROR(
GETPIVOTDATA("[Base_Tarjetas].[Importe]",TDinamica_R!$A$3,
"[Base_Tarjetas].[PERIODO]","[Base_Tarjetas].[PERIODO].&amp;[" &amp; TEXT(AI$6,"yyyymm") &amp; "]",
"[Base_Tarjetas].[Metrica]","[Base_Tarjetas].[Metrica].&amp;[" &amp; $A86 &amp; "]",
"[Base_Tarjetas].[SEGMENTO_DESCRIP]","[Base_Tarjetas].[SEGMENTO_DESCRIP].&amp;[" &amp; $C$6 &amp; "]",
"[Base_Tarjetas].[SITUACION]","[Base_Tarjetas].[SITUACION].&amp;[" &amp; $C86 &amp; "]",
"[Base_Tarjetas].[TIPO]","[Base_Tarjetas].[TIPO].&amp;[" &amp; $C$1 &amp; "]")/1000,
0)</f>
        <v>0</v>
      </c>
      <c r="AJ86" s="8">
        <f>IFERROR(
GETPIVOTDATA("[Base_Tarjetas].[Importe]",TDinamica_R!$A$3,
"[Base_Tarjetas].[PERIODO]","[Base_Tarjetas].[PERIODO].&amp;[" &amp; TEXT(AJ$6,"yyyymm") &amp; "]",
"[Base_Tarjetas].[Metrica]","[Base_Tarjetas].[Metrica].&amp;[" &amp; $A86 &amp; "]",
"[Base_Tarjetas].[SEGMENTO_DESCRIP]","[Base_Tarjetas].[SEGMENTO_DESCRIP].&amp;[" &amp; $C$6 &amp; "]",
"[Base_Tarjetas].[SITUACION]","[Base_Tarjetas].[SITUACION].&amp;[" &amp; $C86 &amp; "]",
"[Base_Tarjetas].[TIPO]","[Base_Tarjetas].[TIPO].&amp;[" &amp; $C$1 &amp; "]")/1000,
0)</f>
        <v>0</v>
      </c>
      <c r="AK86" s="8">
        <f>IFERROR(
GETPIVOTDATA("[Base_Tarjetas].[Importe]",TDinamica_R!$A$3,
"[Base_Tarjetas].[PERIODO]","[Base_Tarjetas].[PERIODO].&amp;[" &amp; TEXT(AK$6,"yyyymm") &amp; "]",
"[Base_Tarjetas].[Metrica]","[Base_Tarjetas].[Metrica].&amp;[" &amp; $A86 &amp; "]",
"[Base_Tarjetas].[SEGMENTO_DESCRIP]","[Base_Tarjetas].[SEGMENTO_DESCRIP].&amp;[" &amp; $C$6 &amp; "]",
"[Base_Tarjetas].[SITUACION]","[Base_Tarjetas].[SITUACION].&amp;[" &amp; $C86 &amp; "]",
"[Base_Tarjetas].[TIPO]","[Base_Tarjetas].[TIPO].&amp;[" &amp; $C$1 &amp; "]")/1000,
0)</f>
        <v>0</v>
      </c>
      <c r="AL86" s="8">
        <f>IFERROR(
GETPIVOTDATA("[Base_Tarjetas].[Importe]",TDinamica_R!$A$3,
"[Base_Tarjetas].[PERIODO]","[Base_Tarjetas].[PERIODO].&amp;[" &amp; TEXT(AL$6,"yyyymm") &amp; "]",
"[Base_Tarjetas].[Metrica]","[Base_Tarjetas].[Metrica].&amp;[" &amp; $A86 &amp; "]",
"[Base_Tarjetas].[SEGMENTO_DESCRIP]","[Base_Tarjetas].[SEGMENTO_DESCRIP].&amp;[" &amp; $C$6 &amp; "]",
"[Base_Tarjetas].[SITUACION]","[Base_Tarjetas].[SITUACION].&amp;[" &amp; $C86 &amp; "]",
"[Base_Tarjetas].[TIPO]","[Base_Tarjetas].[TIPO].&amp;[" &amp; $C$1 &amp; "]")/1000,
0)</f>
        <v>0</v>
      </c>
      <c r="AM86" s="8">
        <f>IFERROR(
GETPIVOTDATA("[Base_Tarjetas].[Importe]",TDinamica_R!$A$3,
"[Base_Tarjetas].[PERIODO]","[Base_Tarjetas].[PERIODO].&amp;[" &amp; TEXT(AM$6,"yyyymm") &amp; "]",
"[Base_Tarjetas].[Metrica]","[Base_Tarjetas].[Metrica].&amp;[" &amp; $A86 &amp; "]",
"[Base_Tarjetas].[SEGMENTO_DESCRIP]","[Base_Tarjetas].[SEGMENTO_DESCRIP].&amp;[" &amp; $C$6 &amp; "]",
"[Base_Tarjetas].[SITUACION]","[Base_Tarjetas].[SITUACION].&amp;[" &amp; $C86 &amp; "]",
"[Base_Tarjetas].[TIPO]","[Base_Tarjetas].[TIPO].&amp;[" &amp; $C$1 &amp; "]")/1000,
0)</f>
        <v>0</v>
      </c>
      <c r="AN86" s="8">
        <f>IFERROR(
GETPIVOTDATA("[Base_Tarjetas].[Importe]",TDinamica_R!$A$3,
"[Base_Tarjetas].[PERIODO]","[Base_Tarjetas].[PERIODO].&amp;[" &amp; TEXT(AN$6,"yyyymm") &amp; "]",
"[Base_Tarjetas].[Metrica]","[Base_Tarjetas].[Metrica].&amp;[" &amp; $A86 &amp; "]",
"[Base_Tarjetas].[SEGMENTO_DESCRIP]","[Base_Tarjetas].[SEGMENTO_DESCRIP].&amp;[" &amp; $C$6 &amp; "]",
"[Base_Tarjetas].[SITUACION]","[Base_Tarjetas].[SITUACION].&amp;[" &amp; $C86 &amp; "]",
"[Base_Tarjetas].[TIPO]","[Base_Tarjetas].[TIPO].&amp;[" &amp; $C$1 &amp; "]")/1000,
0)</f>
        <v>0</v>
      </c>
      <c r="AO86" s="8">
        <f>IFERROR(
GETPIVOTDATA("[Base_Tarjetas].[Importe]",TDinamica_R!$A$3,
"[Base_Tarjetas].[PERIODO]","[Base_Tarjetas].[PERIODO].&amp;[" &amp; TEXT(AO$6,"yyyymm") &amp; "]",
"[Base_Tarjetas].[Metrica]","[Base_Tarjetas].[Metrica].&amp;[" &amp; $A86 &amp; "]",
"[Base_Tarjetas].[SEGMENTO_DESCRIP]","[Base_Tarjetas].[SEGMENTO_DESCRIP].&amp;[" &amp; $C$6 &amp; "]",
"[Base_Tarjetas].[SITUACION]","[Base_Tarjetas].[SITUACION].&amp;[" &amp; $C86 &amp; "]",
"[Base_Tarjetas].[TIPO]","[Base_Tarjetas].[TIPO].&amp;[" &amp; $C$1 &amp; "]")/1000,
0)</f>
        <v>0</v>
      </c>
      <c r="AP86" s="8">
        <f>IFERROR(
GETPIVOTDATA("[Base_Tarjetas].[Importe]",TDinamica_R!$A$3,
"[Base_Tarjetas].[PERIODO]","[Base_Tarjetas].[PERIODO].&amp;[" &amp; TEXT(AP$6,"yyyymm") &amp; "]",
"[Base_Tarjetas].[Metrica]","[Base_Tarjetas].[Metrica].&amp;[" &amp; $A86 &amp; "]",
"[Base_Tarjetas].[SEGMENTO_DESCRIP]","[Base_Tarjetas].[SEGMENTO_DESCRIP].&amp;[" &amp; $C$6 &amp; "]",
"[Base_Tarjetas].[SITUACION]","[Base_Tarjetas].[SITUACION].&amp;[" &amp; $C86 &amp; "]",
"[Base_Tarjetas].[TIPO]","[Base_Tarjetas].[TIPO].&amp;[" &amp; $C$1 &amp; "]")/1000,
0)</f>
        <v>0</v>
      </c>
      <c r="AQ86" s="8">
        <f>IFERROR(
GETPIVOTDATA("[Base_Tarjetas].[Importe]",TDinamica_R!$A$3,
"[Base_Tarjetas].[PERIODO]","[Base_Tarjetas].[PERIODO].&amp;[" &amp; TEXT(AQ$6,"yyyymm") &amp; "]",
"[Base_Tarjetas].[Metrica]","[Base_Tarjetas].[Metrica].&amp;[" &amp; $A86 &amp; "]",
"[Base_Tarjetas].[SEGMENTO_DESCRIP]","[Base_Tarjetas].[SEGMENTO_DESCRIP].&amp;[" &amp; $C$6 &amp; "]",
"[Base_Tarjetas].[SITUACION]","[Base_Tarjetas].[SITUACION].&amp;[" &amp; $C86 &amp; "]",
"[Base_Tarjetas].[TIPO]","[Base_Tarjetas].[TIPO].&amp;[" &amp; $C$1 &amp; "]")/1000,
0)</f>
        <v>0</v>
      </c>
      <c r="AR86" s="8">
        <f>IFERROR(
GETPIVOTDATA("[Base_Tarjetas].[Importe]",TDinamica_R!$A$3,
"[Base_Tarjetas].[PERIODO]","[Base_Tarjetas].[PERIODO].&amp;[" &amp; TEXT(AR$6,"yyyymm") &amp; "]",
"[Base_Tarjetas].[Metrica]","[Base_Tarjetas].[Metrica].&amp;[" &amp; $A86 &amp; "]",
"[Base_Tarjetas].[SEGMENTO_DESCRIP]","[Base_Tarjetas].[SEGMENTO_DESCRIP].&amp;[" &amp; $C$6 &amp; "]",
"[Base_Tarjetas].[SITUACION]","[Base_Tarjetas].[SITUACION].&amp;[" &amp; $C86 &amp; "]",
"[Base_Tarjetas].[TIPO]","[Base_Tarjetas].[TIPO].&amp;[" &amp; $C$1 &amp; "]")/1000,
0)</f>
        <v>0</v>
      </c>
      <c r="AS86" s="8">
        <f>IFERROR(
GETPIVOTDATA("[Base_Tarjetas].[Importe]",TDinamica_R!$A$3,
"[Base_Tarjetas].[PERIODO]","[Base_Tarjetas].[PERIODO].&amp;[" &amp; TEXT(AS$6,"yyyymm") &amp; "]",
"[Base_Tarjetas].[Metrica]","[Base_Tarjetas].[Metrica].&amp;[" &amp; $A86 &amp; "]",
"[Base_Tarjetas].[SEGMENTO_DESCRIP]","[Base_Tarjetas].[SEGMENTO_DESCRIP].&amp;[" &amp; $C$6 &amp; "]",
"[Base_Tarjetas].[SITUACION]","[Base_Tarjetas].[SITUACION].&amp;[" &amp; $C86 &amp; "]",
"[Base_Tarjetas].[TIPO]","[Base_Tarjetas].[TIPO].&amp;[" &amp; $C$1 &amp; "]")/1000,
0)</f>
        <v>0</v>
      </c>
      <c r="AT86" s="8">
        <f>IFERROR(
GETPIVOTDATA("[Base_Tarjetas].[Importe]",TDinamica_R!$A$3,
"[Base_Tarjetas].[PERIODO]","[Base_Tarjetas].[PERIODO].&amp;[" &amp; TEXT(AT$6,"yyyymm") &amp; "]",
"[Base_Tarjetas].[Metrica]","[Base_Tarjetas].[Metrica].&amp;[" &amp; $A86 &amp; "]",
"[Base_Tarjetas].[SEGMENTO_DESCRIP]","[Base_Tarjetas].[SEGMENTO_DESCRIP].&amp;[" &amp; $C$6 &amp; "]",
"[Base_Tarjetas].[SITUACION]","[Base_Tarjetas].[SITUACION].&amp;[" &amp; $C86 &amp; "]",
"[Base_Tarjetas].[TIPO]","[Base_Tarjetas].[TIPO].&amp;[" &amp; $C$1 &amp; "]")/1000,
0)</f>
        <v>0</v>
      </c>
      <c r="AU86" s="8">
        <f>IFERROR(
GETPIVOTDATA("[Base_Tarjetas].[Importe]",TDinamica_R!$A$3,
"[Base_Tarjetas].[PERIODO]","[Base_Tarjetas].[PERIODO].&amp;[" &amp; TEXT(AU$6,"yyyymm") &amp; "]",
"[Base_Tarjetas].[Metrica]","[Base_Tarjetas].[Metrica].&amp;[" &amp; $A86 &amp; "]",
"[Base_Tarjetas].[SEGMENTO_DESCRIP]","[Base_Tarjetas].[SEGMENTO_DESCRIP].&amp;[" &amp; $C$6 &amp; "]",
"[Base_Tarjetas].[SITUACION]","[Base_Tarjetas].[SITUACION].&amp;[" &amp; $C86 &amp; "]",
"[Base_Tarjetas].[TIPO]","[Base_Tarjetas].[TIPO].&amp;[" &amp; $C$1 &amp; "]")/1000,
0)</f>
        <v>0</v>
      </c>
      <c r="AV86" s="8">
        <f>IFERROR(
GETPIVOTDATA("[Base_Tarjetas].[Importe]",TDinamica_R!$A$3,
"[Base_Tarjetas].[PERIODO]","[Base_Tarjetas].[PERIODO].&amp;[" &amp; TEXT(AV$6,"yyyymm") &amp; "]",
"[Base_Tarjetas].[Metrica]","[Base_Tarjetas].[Metrica].&amp;[" &amp; $A86 &amp; "]",
"[Base_Tarjetas].[SEGMENTO_DESCRIP]","[Base_Tarjetas].[SEGMENTO_DESCRIP].&amp;[" &amp; $C$6 &amp; "]",
"[Base_Tarjetas].[SITUACION]","[Base_Tarjetas].[SITUACION].&amp;[" &amp; $C86 &amp; "]",
"[Base_Tarjetas].[TIPO]","[Base_Tarjetas].[TIPO].&amp;[" &amp; $C$1 &amp; "]")/1000,
0)</f>
        <v>0</v>
      </c>
      <c r="AW86" s="8">
        <f>IFERROR(
GETPIVOTDATA("[Base_Tarjetas].[Importe]",TDinamica_R!$A$3,
"[Base_Tarjetas].[PERIODO]","[Base_Tarjetas].[PERIODO].&amp;[" &amp; TEXT(AW$6,"yyyymm") &amp; "]",
"[Base_Tarjetas].[Metrica]","[Base_Tarjetas].[Metrica].&amp;[" &amp; $A86 &amp; "]",
"[Base_Tarjetas].[SEGMENTO_DESCRIP]","[Base_Tarjetas].[SEGMENTO_DESCRIP].&amp;[" &amp; $C$6 &amp; "]",
"[Base_Tarjetas].[SITUACION]","[Base_Tarjetas].[SITUACION].&amp;[" &amp; $C86 &amp; "]",
"[Base_Tarjetas].[TIPO]","[Base_Tarjetas].[TIPO].&amp;[" &amp; $C$1 &amp; "]")/1000,
0)</f>
        <v>0</v>
      </c>
      <c r="AX86" s="8">
        <f>IFERROR(
GETPIVOTDATA("[Base_Tarjetas].[Importe]",TDinamica_R!$A$3,
"[Base_Tarjetas].[PERIODO]","[Base_Tarjetas].[PERIODO].&amp;[" &amp; TEXT(AX$6,"yyyymm") &amp; "]",
"[Base_Tarjetas].[Metrica]","[Base_Tarjetas].[Metrica].&amp;[" &amp; $A86 &amp; "]",
"[Base_Tarjetas].[SEGMENTO_DESCRIP]","[Base_Tarjetas].[SEGMENTO_DESCRIP].&amp;[" &amp; $C$6 &amp; "]",
"[Base_Tarjetas].[SITUACION]","[Base_Tarjetas].[SITUACION].&amp;[" &amp; $C86 &amp; "]",
"[Base_Tarjetas].[TIPO]","[Base_Tarjetas].[TIPO].&amp;[" &amp; $C$1 &amp; "]")/1000,
0)</f>
        <v>0</v>
      </c>
      <c r="AY86" s="8">
        <f>IFERROR(
GETPIVOTDATA("[Base_Tarjetas].[Importe]",TDinamica_R!$A$3,
"[Base_Tarjetas].[PERIODO]","[Base_Tarjetas].[PERIODO].&amp;[" &amp; TEXT(AY$6,"yyyymm") &amp; "]",
"[Base_Tarjetas].[Metrica]","[Base_Tarjetas].[Metrica].&amp;[" &amp; $A86 &amp; "]",
"[Base_Tarjetas].[SEGMENTO_DESCRIP]","[Base_Tarjetas].[SEGMENTO_DESCRIP].&amp;[" &amp; $C$6 &amp; "]",
"[Base_Tarjetas].[SITUACION]","[Base_Tarjetas].[SITUACION].&amp;[" &amp; $C86 &amp; "]",
"[Base_Tarjetas].[TIPO]","[Base_Tarjetas].[TIPO].&amp;[" &amp; $C$1 &amp; "]")/1000,
0)</f>
        <v>0</v>
      </c>
      <c r="AZ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TEXT(AZ$6,"yyyymm") &amp; "]"),
0)</f>
        <v>-349.32633218730001</v>
      </c>
      <c r="BA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TEXT(BA$6,"yyyymm") &amp; "]"),
0)</f>
        <v>-336.316531607</v>
      </c>
      <c r="BB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TEXT(BB$6,"yyyymm") &amp; "]"),
0)</f>
        <v>-341.79378216020001</v>
      </c>
      <c r="BC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TEXT(BC$6,"yyyymm") &amp; "]"),
0)</f>
        <v>-353.67964245090002</v>
      </c>
      <c r="BD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TEXT(BD$6,"yyyymm") &amp; "]"),
0)</f>
        <v>-375.39880686930002</v>
      </c>
      <c r="BE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TEXT(BE$6,"yyyymm") &amp; "]"),
0)</f>
        <v>-371.21368325989999</v>
      </c>
      <c r="BF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TEXT(BF$6,"yyyymm") &amp; "]"),
0)</f>
        <v>-373.8318228247</v>
      </c>
      <c r="BG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TEXT(BG$6,"yyyymm") &amp; "]"),
0)</f>
        <v>-371.9974577351</v>
      </c>
      <c r="BH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TEXT(BH$6,"yyyymm") &amp; "]"),
0)</f>
        <v>-366.46933365180001</v>
      </c>
      <c r="BI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TEXT(BI$6,"yyyymm") &amp; "]"),
0)</f>
        <v>-363.77824978999996</v>
      </c>
      <c r="BJ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TEXT(BJ$6,"yyyymm") &amp; "]"),
0)</f>
        <v>-367.22013253470004</v>
      </c>
      <c r="BK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TEXT(BK$6,"yyyymm") &amp; "]"),
0)</f>
        <v>-371.3832338826</v>
      </c>
      <c r="BO86" s="24">
        <f t="shared" ref="BO86:BT88" si="53">SUMIFS($D86:$BM86,$D$6:$BM$6,"&gt;="&amp;BO$2,$D$6:$BM$6,"&lt;="&amp;BO$6,$D$5:$BM$5,BO$5)</f>
        <v>0</v>
      </c>
      <c r="BP86" s="24">
        <f t="shared" si="53"/>
        <v>-1027.4366459544999</v>
      </c>
      <c r="BQ86" s="24">
        <f t="shared" si="53"/>
        <v>0</v>
      </c>
      <c r="BR86" s="24">
        <f t="shared" si="53"/>
        <v>0</v>
      </c>
      <c r="BS86" s="24">
        <f t="shared" si="53"/>
        <v>0</v>
      </c>
      <c r="BT86" s="24">
        <f t="shared" si="53"/>
        <v>0</v>
      </c>
    </row>
    <row r="87" spans="1:72" hidden="1" outlineLevel="1" x14ac:dyDescent="0.25">
      <c r="A87" s="11" t="s">
        <v>39</v>
      </c>
      <c r="C87" s="2" t="s">
        <v>41</v>
      </c>
      <c r="D87" s="8">
        <f>IFERROR(
GETPIVOTDATA("[Base_Tarjetas].[Importe]",TDinamica_R!$A$3,
"[Base_Tarjetas].[PERIODO]","[Base_Tarjetas].[PERIODO].&amp;[" &amp; TEXT(D$6,"yyyymm") &amp; "]",
"[Base_Tarjetas].[Metrica]","[Base_Tarjetas].[Metrica].&amp;[" &amp; $A87 &amp; "]",
"[Base_Tarjetas].[SEGMENTO_DESCRIP]","[Base_Tarjetas].[SEGMENTO_DESCRIP].&amp;[" &amp; $C$6 &amp; "]",
"[Base_Tarjetas].[SITUACION]","[Base_Tarjetas].[SITUACION].&amp;[" &amp; $C87 &amp; "]",
"[Base_Tarjetas].[TIPO]","[Base_Tarjetas].[TIPO].&amp;[" &amp; $C$1 &amp; "]")/1000,
0)</f>
        <v>0</v>
      </c>
      <c r="E87" s="8">
        <f>IFERROR(
GETPIVOTDATA("[Base_Tarjetas].[Importe]",TDinamica_R!$A$3,
"[Base_Tarjetas].[PERIODO]","[Base_Tarjetas].[PERIODO].&amp;[" &amp; TEXT(E$6,"yyyymm") &amp; "]",
"[Base_Tarjetas].[Metrica]","[Base_Tarjetas].[Metrica].&amp;[" &amp; $A87 &amp; "]",
"[Base_Tarjetas].[SEGMENTO_DESCRIP]","[Base_Tarjetas].[SEGMENTO_DESCRIP].&amp;[" &amp; $C$6 &amp; "]",
"[Base_Tarjetas].[SITUACION]","[Base_Tarjetas].[SITUACION].&amp;[" &amp; $C87 &amp; "]",
"[Base_Tarjetas].[TIPO]","[Base_Tarjetas].[TIPO].&amp;[" &amp; $C$1 &amp; "]")/1000,
0)</f>
        <v>0</v>
      </c>
      <c r="F87" s="8">
        <f>IFERROR(
GETPIVOTDATA("[Base_Tarjetas].[Importe]",TDinamica_R!$A$3,
"[Base_Tarjetas].[PERIODO]","[Base_Tarjetas].[PERIODO].&amp;[" &amp; TEXT(F$6,"yyyymm") &amp; "]",
"[Base_Tarjetas].[Metrica]","[Base_Tarjetas].[Metrica].&amp;[" &amp; $A87 &amp; "]",
"[Base_Tarjetas].[SEGMENTO_DESCRIP]","[Base_Tarjetas].[SEGMENTO_DESCRIP].&amp;[" &amp; $C$6 &amp; "]",
"[Base_Tarjetas].[SITUACION]","[Base_Tarjetas].[SITUACION].&amp;[" &amp; $C87 &amp; "]",
"[Base_Tarjetas].[TIPO]","[Base_Tarjetas].[TIPO].&amp;[" &amp; $C$1 &amp; "]")/1000,
0)</f>
        <v>0</v>
      </c>
      <c r="G87" s="8">
        <f>IFERROR(
GETPIVOTDATA("[Base_Tarjetas].[Importe]",TDinamica_R!$A$3,
"[Base_Tarjetas].[PERIODO]","[Base_Tarjetas].[PERIODO].&amp;[" &amp; TEXT(G$6,"yyyymm") &amp; "]",
"[Base_Tarjetas].[Metrica]","[Base_Tarjetas].[Metrica].&amp;[" &amp; $A87 &amp; "]",
"[Base_Tarjetas].[SEGMENTO_DESCRIP]","[Base_Tarjetas].[SEGMENTO_DESCRIP].&amp;[" &amp; $C$6 &amp; "]",
"[Base_Tarjetas].[SITUACION]","[Base_Tarjetas].[SITUACION].&amp;[" &amp; $C87 &amp; "]",
"[Base_Tarjetas].[TIPO]","[Base_Tarjetas].[TIPO].&amp;[" &amp; $C$1 &amp; "]")/1000,
0)</f>
        <v>0</v>
      </c>
      <c r="H87" s="8">
        <f>IFERROR(
GETPIVOTDATA("[Base_Tarjetas].[Importe]",TDinamica_R!$A$3,
"[Base_Tarjetas].[PERIODO]","[Base_Tarjetas].[PERIODO].&amp;[" &amp; TEXT(H$6,"yyyymm") &amp; "]",
"[Base_Tarjetas].[Metrica]","[Base_Tarjetas].[Metrica].&amp;[" &amp; $A87 &amp; "]",
"[Base_Tarjetas].[SEGMENTO_DESCRIP]","[Base_Tarjetas].[SEGMENTO_DESCRIP].&amp;[" &amp; $C$6 &amp; "]",
"[Base_Tarjetas].[SITUACION]","[Base_Tarjetas].[SITUACION].&amp;[" &amp; $C87 &amp; "]",
"[Base_Tarjetas].[TIPO]","[Base_Tarjetas].[TIPO].&amp;[" &amp; $C$1 &amp; "]")/1000,
0)</f>
        <v>0</v>
      </c>
      <c r="I87" s="8">
        <f>IFERROR(
GETPIVOTDATA("[Base_Tarjetas].[Importe]",TDinamica_R!$A$3,
"[Base_Tarjetas].[PERIODO]","[Base_Tarjetas].[PERIODO].&amp;[" &amp; TEXT(I$6,"yyyymm") &amp; "]",
"[Base_Tarjetas].[Metrica]","[Base_Tarjetas].[Metrica].&amp;[" &amp; $A87 &amp; "]",
"[Base_Tarjetas].[SEGMENTO_DESCRIP]","[Base_Tarjetas].[SEGMENTO_DESCRIP].&amp;[" &amp; $C$6 &amp; "]",
"[Base_Tarjetas].[SITUACION]","[Base_Tarjetas].[SITUACION].&amp;[" &amp; $C87 &amp; "]",
"[Base_Tarjetas].[TIPO]","[Base_Tarjetas].[TIPO].&amp;[" &amp; $C$1 &amp; "]")/1000,
0)</f>
        <v>0</v>
      </c>
      <c r="J87" s="8">
        <f>IFERROR(
GETPIVOTDATA("[Base_Tarjetas].[Importe]",TDinamica_R!$A$3,
"[Base_Tarjetas].[PERIODO]","[Base_Tarjetas].[PERIODO].&amp;[" &amp; TEXT(J$6,"yyyymm") &amp; "]",
"[Base_Tarjetas].[Metrica]","[Base_Tarjetas].[Metrica].&amp;[" &amp; $A87 &amp; "]",
"[Base_Tarjetas].[SEGMENTO_DESCRIP]","[Base_Tarjetas].[SEGMENTO_DESCRIP].&amp;[" &amp; $C$6 &amp; "]",
"[Base_Tarjetas].[SITUACION]","[Base_Tarjetas].[SITUACION].&amp;[" &amp; $C87 &amp; "]",
"[Base_Tarjetas].[TIPO]","[Base_Tarjetas].[TIPO].&amp;[" &amp; $C$1 &amp; "]")/1000,
0)</f>
        <v>0</v>
      </c>
      <c r="K87" s="8">
        <f>IFERROR(
GETPIVOTDATA("[Base_Tarjetas].[Importe]",TDinamica_R!$A$3,
"[Base_Tarjetas].[PERIODO]","[Base_Tarjetas].[PERIODO].&amp;[" &amp; TEXT(K$6,"yyyymm") &amp; "]",
"[Base_Tarjetas].[Metrica]","[Base_Tarjetas].[Metrica].&amp;[" &amp; $A87 &amp; "]",
"[Base_Tarjetas].[SEGMENTO_DESCRIP]","[Base_Tarjetas].[SEGMENTO_DESCRIP].&amp;[" &amp; $C$6 &amp; "]",
"[Base_Tarjetas].[SITUACION]","[Base_Tarjetas].[SITUACION].&amp;[" &amp; $C87 &amp; "]",
"[Base_Tarjetas].[TIPO]","[Base_Tarjetas].[TIPO].&amp;[" &amp; $C$1 &amp; "]")/1000,
0)</f>
        <v>0</v>
      </c>
      <c r="L87" s="8">
        <f>IFERROR(
GETPIVOTDATA("[Base_Tarjetas].[Importe]",TDinamica_R!$A$3,
"[Base_Tarjetas].[PERIODO]","[Base_Tarjetas].[PERIODO].&amp;[" &amp; TEXT(L$6,"yyyymm") &amp; "]",
"[Base_Tarjetas].[Metrica]","[Base_Tarjetas].[Metrica].&amp;[" &amp; $A87 &amp; "]",
"[Base_Tarjetas].[SEGMENTO_DESCRIP]","[Base_Tarjetas].[SEGMENTO_DESCRIP].&amp;[" &amp; $C$6 &amp; "]",
"[Base_Tarjetas].[SITUACION]","[Base_Tarjetas].[SITUACION].&amp;[" &amp; $C87 &amp; "]",
"[Base_Tarjetas].[TIPO]","[Base_Tarjetas].[TIPO].&amp;[" &amp; $C$1 &amp; "]")/1000,
0)</f>
        <v>0</v>
      </c>
      <c r="M87" s="8">
        <f>IFERROR(
GETPIVOTDATA("[Base_Tarjetas].[Importe]",TDinamica_R!$A$3,
"[Base_Tarjetas].[PERIODO]","[Base_Tarjetas].[PERIODO].&amp;[" &amp; TEXT(M$6,"yyyymm") &amp; "]",
"[Base_Tarjetas].[Metrica]","[Base_Tarjetas].[Metrica].&amp;[" &amp; $A87 &amp; "]",
"[Base_Tarjetas].[SEGMENTO_DESCRIP]","[Base_Tarjetas].[SEGMENTO_DESCRIP].&amp;[" &amp; $C$6 &amp; "]",
"[Base_Tarjetas].[SITUACION]","[Base_Tarjetas].[SITUACION].&amp;[" &amp; $C87 &amp; "]",
"[Base_Tarjetas].[TIPO]","[Base_Tarjetas].[TIPO].&amp;[" &amp; $C$1 &amp; "]")/1000,
0)</f>
        <v>0</v>
      </c>
      <c r="N87" s="8">
        <f>IFERROR(
GETPIVOTDATA("[Base_Tarjetas].[Importe]",TDinamica_R!$A$3,
"[Base_Tarjetas].[PERIODO]","[Base_Tarjetas].[PERIODO].&amp;[" &amp; TEXT(N$6,"yyyymm") &amp; "]",
"[Base_Tarjetas].[Metrica]","[Base_Tarjetas].[Metrica].&amp;[" &amp; $A87 &amp; "]",
"[Base_Tarjetas].[SEGMENTO_DESCRIP]","[Base_Tarjetas].[SEGMENTO_DESCRIP].&amp;[" &amp; $C$6 &amp; "]",
"[Base_Tarjetas].[SITUACION]","[Base_Tarjetas].[SITUACION].&amp;[" &amp; $C87 &amp; "]",
"[Base_Tarjetas].[TIPO]","[Base_Tarjetas].[TIPO].&amp;[" &amp; $C$1 &amp; "]")/1000,
0)</f>
        <v>0</v>
      </c>
      <c r="O87" s="8">
        <f>IFERROR(
GETPIVOTDATA("[Base_Tarjetas].[Importe]",TDinamica_R!$A$3,
"[Base_Tarjetas].[PERIODO]","[Base_Tarjetas].[PERIODO].&amp;[" &amp; TEXT(O$6,"yyyymm") &amp; "]",
"[Base_Tarjetas].[Metrica]","[Base_Tarjetas].[Metrica].&amp;[" &amp; $A87 &amp; "]",
"[Base_Tarjetas].[SEGMENTO_DESCRIP]","[Base_Tarjetas].[SEGMENTO_DESCRIP].&amp;[" &amp; $C$6 &amp; "]",
"[Base_Tarjetas].[SITUACION]","[Base_Tarjetas].[SITUACION].&amp;[" &amp; $C87 &amp; "]",
"[Base_Tarjetas].[TIPO]","[Base_Tarjetas].[TIPO].&amp;[" &amp; $C$1 &amp; "]")/1000,
0)</f>
        <v>0</v>
      </c>
      <c r="P87" s="8">
        <f>IFERROR(
GETPIVOTDATA("[Base_Tarjetas].[Importe]",TDinamica_R!$A$3,
"[Base_Tarjetas].[PERIODO]","[Base_Tarjetas].[PERIODO].&amp;[" &amp; TEXT(P$6,"yyyymm") &amp; "]",
"[Base_Tarjetas].[Metrica]","[Base_Tarjetas].[Metrica].&amp;[" &amp; $A87 &amp; "]",
"[Base_Tarjetas].[SEGMENTO_DESCRIP]","[Base_Tarjetas].[SEGMENTO_DESCRIP].&amp;[" &amp; $C$6 &amp; "]",
"[Base_Tarjetas].[SITUACION]","[Base_Tarjetas].[SITUACION].&amp;[" &amp; $C87 &amp; "]",
"[Base_Tarjetas].[TIPO]","[Base_Tarjetas].[TIPO].&amp;[" &amp; $C$1 &amp; "]")/1000,
0)</f>
        <v>0</v>
      </c>
      <c r="Q87" s="8">
        <f>IFERROR(
GETPIVOTDATA("[Base_Tarjetas].[Importe]",TDinamica_R!$A$3,
"[Base_Tarjetas].[PERIODO]","[Base_Tarjetas].[PERIODO].&amp;[" &amp; TEXT(Q$6,"yyyymm") &amp; "]",
"[Base_Tarjetas].[Metrica]","[Base_Tarjetas].[Metrica].&amp;[" &amp; $A87 &amp; "]",
"[Base_Tarjetas].[SEGMENTO_DESCRIP]","[Base_Tarjetas].[SEGMENTO_DESCRIP].&amp;[" &amp; $C$6 &amp; "]",
"[Base_Tarjetas].[SITUACION]","[Base_Tarjetas].[SITUACION].&amp;[" &amp; $C87 &amp; "]",
"[Base_Tarjetas].[TIPO]","[Base_Tarjetas].[TIPO].&amp;[" &amp; $C$1 &amp; "]")/1000,
0)</f>
        <v>0</v>
      </c>
      <c r="R87" s="8">
        <f>IFERROR(
GETPIVOTDATA("[Base_Tarjetas].[Importe]",TDinamica_R!$A$3,
"[Base_Tarjetas].[PERIODO]","[Base_Tarjetas].[PERIODO].&amp;[" &amp; TEXT(R$6,"yyyymm") &amp; "]",
"[Base_Tarjetas].[Metrica]","[Base_Tarjetas].[Metrica].&amp;[" &amp; $A87 &amp; "]",
"[Base_Tarjetas].[SEGMENTO_DESCRIP]","[Base_Tarjetas].[SEGMENTO_DESCRIP].&amp;[" &amp; $C$6 &amp; "]",
"[Base_Tarjetas].[SITUACION]","[Base_Tarjetas].[SITUACION].&amp;[" &amp; $C87 &amp; "]",
"[Base_Tarjetas].[TIPO]","[Base_Tarjetas].[TIPO].&amp;[" &amp; $C$1 &amp; "]")/1000,
0)</f>
        <v>0</v>
      </c>
      <c r="S87" s="8">
        <f>IFERROR(
GETPIVOTDATA("[Base_Tarjetas].[Importe]",TDinamica_R!$A$3,
"[Base_Tarjetas].[PERIODO]","[Base_Tarjetas].[PERIODO].&amp;[" &amp; TEXT(S$6,"yyyymm") &amp; "]",
"[Base_Tarjetas].[Metrica]","[Base_Tarjetas].[Metrica].&amp;[" &amp; $A87 &amp; "]",
"[Base_Tarjetas].[SEGMENTO_DESCRIP]","[Base_Tarjetas].[SEGMENTO_DESCRIP].&amp;[" &amp; $C$6 &amp; "]",
"[Base_Tarjetas].[SITUACION]","[Base_Tarjetas].[SITUACION].&amp;[" &amp; $C87 &amp; "]",
"[Base_Tarjetas].[TIPO]","[Base_Tarjetas].[TIPO].&amp;[" &amp; $C$1 &amp; "]")/1000,
0)</f>
        <v>0</v>
      </c>
      <c r="T87" s="8">
        <f>IFERROR(
GETPIVOTDATA("[Base_Tarjetas].[Importe]",TDinamica_R!$A$3,
"[Base_Tarjetas].[PERIODO]","[Base_Tarjetas].[PERIODO].&amp;[" &amp; TEXT(T$6,"yyyymm") &amp; "]",
"[Base_Tarjetas].[Metrica]","[Base_Tarjetas].[Metrica].&amp;[" &amp; $A87 &amp; "]",
"[Base_Tarjetas].[SEGMENTO_DESCRIP]","[Base_Tarjetas].[SEGMENTO_DESCRIP].&amp;[" &amp; $C$6 &amp; "]",
"[Base_Tarjetas].[SITUACION]","[Base_Tarjetas].[SITUACION].&amp;[" &amp; $C87 &amp; "]",
"[Base_Tarjetas].[TIPO]","[Base_Tarjetas].[TIPO].&amp;[" &amp; $C$1 &amp; "]")/1000,
0)</f>
        <v>0</v>
      </c>
      <c r="U87" s="8">
        <f>IFERROR(
GETPIVOTDATA("[Base_Tarjetas].[Importe]",TDinamica_R!$A$3,
"[Base_Tarjetas].[PERIODO]","[Base_Tarjetas].[PERIODO].&amp;[" &amp; TEXT(U$6,"yyyymm") &amp; "]",
"[Base_Tarjetas].[Metrica]","[Base_Tarjetas].[Metrica].&amp;[" &amp; $A87 &amp; "]",
"[Base_Tarjetas].[SEGMENTO_DESCRIP]","[Base_Tarjetas].[SEGMENTO_DESCRIP].&amp;[" &amp; $C$6 &amp; "]",
"[Base_Tarjetas].[SITUACION]","[Base_Tarjetas].[SITUACION].&amp;[" &amp; $C87 &amp; "]",
"[Base_Tarjetas].[TIPO]","[Base_Tarjetas].[TIPO].&amp;[" &amp; $C$1 &amp; "]")/1000,
0)</f>
        <v>0</v>
      </c>
      <c r="V87" s="8">
        <f>IFERROR(
GETPIVOTDATA("[Base_Tarjetas].[Importe]",TDinamica_R!$A$3,
"[Base_Tarjetas].[PERIODO]","[Base_Tarjetas].[PERIODO].&amp;[" &amp; TEXT(V$6,"yyyymm") &amp; "]",
"[Base_Tarjetas].[Metrica]","[Base_Tarjetas].[Metrica].&amp;[" &amp; $A87 &amp; "]",
"[Base_Tarjetas].[SEGMENTO_DESCRIP]","[Base_Tarjetas].[SEGMENTO_DESCRIP].&amp;[" &amp; $C$6 &amp; "]",
"[Base_Tarjetas].[SITUACION]","[Base_Tarjetas].[SITUACION].&amp;[" &amp; $C87 &amp; "]",
"[Base_Tarjetas].[TIPO]","[Base_Tarjetas].[TIPO].&amp;[" &amp; $C$1 &amp; "]")/1000,
0)</f>
        <v>0</v>
      </c>
      <c r="W87" s="8">
        <f>IFERROR(
GETPIVOTDATA("[Base_Tarjetas].[Importe]",TDinamica_R!$A$3,
"[Base_Tarjetas].[PERIODO]","[Base_Tarjetas].[PERIODO].&amp;[" &amp; TEXT(W$6,"yyyymm") &amp; "]",
"[Base_Tarjetas].[Metrica]","[Base_Tarjetas].[Metrica].&amp;[" &amp; $A87 &amp; "]",
"[Base_Tarjetas].[SEGMENTO_DESCRIP]","[Base_Tarjetas].[SEGMENTO_DESCRIP].&amp;[" &amp; $C$6 &amp; "]",
"[Base_Tarjetas].[SITUACION]","[Base_Tarjetas].[SITUACION].&amp;[" &amp; $C87 &amp; "]",
"[Base_Tarjetas].[TIPO]","[Base_Tarjetas].[TIPO].&amp;[" &amp; $C$1 &amp; "]")/1000,
0)</f>
        <v>0</v>
      </c>
      <c r="X87" s="8">
        <f>IFERROR(
GETPIVOTDATA("[Base_Tarjetas].[Importe]",TDinamica_R!$A$3,
"[Base_Tarjetas].[PERIODO]","[Base_Tarjetas].[PERIODO].&amp;[" &amp; TEXT(X$6,"yyyymm") &amp; "]",
"[Base_Tarjetas].[Metrica]","[Base_Tarjetas].[Metrica].&amp;[" &amp; $A87 &amp; "]",
"[Base_Tarjetas].[SEGMENTO_DESCRIP]","[Base_Tarjetas].[SEGMENTO_DESCRIP].&amp;[" &amp; $C$6 &amp; "]",
"[Base_Tarjetas].[SITUACION]","[Base_Tarjetas].[SITUACION].&amp;[" &amp; $C87 &amp; "]",
"[Base_Tarjetas].[TIPO]","[Base_Tarjetas].[TIPO].&amp;[" &amp; $C$1 &amp; "]")/1000,
0)</f>
        <v>0</v>
      </c>
      <c r="Y87" s="8">
        <f>IFERROR(
GETPIVOTDATA("[Base_Tarjetas].[Importe]",TDinamica_R!$A$3,
"[Base_Tarjetas].[PERIODO]","[Base_Tarjetas].[PERIODO].&amp;[" &amp; TEXT(Y$6,"yyyymm") &amp; "]",
"[Base_Tarjetas].[Metrica]","[Base_Tarjetas].[Metrica].&amp;[" &amp; $A87 &amp; "]",
"[Base_Tarjetas].[SEGMENTO_DESCRIP]","[Base_Tarjetas].[SEGMENTO_DESCRIP].&amp;[" &amp; $C$6 &amp; "]",
"[Base_Tarjetas].[SITUACION]","[Base_Tarjetas].[SITUACION].&amp;[" &amp; $C87 &amp; "]",
"[Base_Tarjetas].[TIPO]","[Base_Tarjetas].[TIPO].&amp;[" &amp; $C$1 &amp; "]")/1000,
0)</f>
        <v>0</v>
      </c>
      <c r="Z87" s="8">
        <f>IFERROR(
GETPIVOTDATA("[Base_Tarjetas].[Importe]",TDinamica_R!$A$3,
"[Base_Tarjetas].[PERIODO]","[Base_Tarjetas].[PERIODO].&amp;[" &amp; TEXT(Z$6,"yyyymm") &amp; "]",
"[Base_Tarjetas].[Metrica]","[Base_Tarjetas].[Metrica].&amp;[" &amp; $A87 &amp; "]",
"[Base_Tarjetas].[SEGMENTO_DESCRIP]","[Base_Tarjetas].[SEGMENTO_DESCRIP].&amp;[" &amp; $C$6 &amp; "]",
"[Base_Tarjetas].[SITUACION]","[Base_Tarjetas].[SITUACION].&amp;[" &amp; $C87 &amp; "]",
"[Base_Tarjetas].[TIPO]","[Base_Tarjetas].[TIPO].&amp;[" &amp; $C$1 &amp; "]")/1000,
0)</f>
        <v>0</v>
      </c>
      <c r="AA87" s="8">
        <f>IFERROR(
GETPIVOTDATA("[Base_Tarjetas].[Importe]",TDinamica_R!$A$3,
"[Base_Tarjetas].[PERIODO]","[Base_Tarjetas].[PERIODO].&amp;[" &amp; TEXT(AA$6,"yyyymm") &amp; "]",
"[Base_Tarjetas].[Metrica]","[Base_Tarjetas].[Metrica].&amp;[" &amp; $A87 &amp; "]",
"[Base_Tarjetas].[SEGMENTO_DESCRIP]","[Base_Tarjetas].[SEGMENTO_DESCRIP].&amp;[" &amp; $C$6 &amp; "]",
"[Base_Tarjetas].[SITUACION]","[Base_Tarjetas].[SITUACION].&amp;[" &amp; $C87 &amp; "]",
"[Base_Tarjetas].[TIPO]","[Base_Tarjetas].[TIPO].&amp;[" &amp; $C$1 &amp; "]")/1000,
0)</f>
        <v>0</v>
      </c>
      <c r="AB87" s="8">
        <f>IFERROR(
GETPIVOTDATA("[Base_Tarjetas].[Importe]",TDinamica_R!$A$3,
"[Base_Tarjetas].[PERIODO]","[Base_Tarjetas].[PERIODO].&amp;[" &amp; TEXT(AB$6,"yyyymm") &amp; "]",
"[Base_Tarjetas].[Metrica]","[Base_Tarjetas].[Metrica].&amp;[" &amp; $A87 &amp; "]",
"[Base_Tarjetas].[SEGMENTO_DESCRIP]","[Base_Tarjetas].[SEGMENTO_DESCRIP].&amp;[" &amp; $C$6 &amp; "]",
"[Base_Tarjetas].[SITUACION]","[Base_Tarjetas].[SITUACION].&amp;[" &amp; $C87 &amp; "]",
"[Base_Tarjetas].[TIPO]","[Base_Tarjetas].[TIPO].&amp;[" &amp; $C$1 &amp; "]")/1000,
0)</f>
        <v>0</v>
      </c>
      <c r="AC87" s="8">
        <f>IFERROR(
GETPIVOTDATA("[Base_Tarjetas].[Importe]",TDinamica_R!$A$3,
"[Base_Tarjetas].[PERIODO]","[Base_Tarjetas].[PERIODO].&amp;[" &amp; TEXT(AC$6,"yyyymm") &amp; "]",
"[Base_Tarjetas].[Metrica]","[Base_Tarjetas].[Metrica].&amp;[" &amp; $A87 &amp; "]",
"[Base_Tarjetas].[SEGMENTO_DESCRIP]","[Base_Tarjetas].[SEGMENTO_DESCRIP].&amp;[" &amp; $C$6 &amp; "]",
"[Base_Tarjetas].[SITUACION]","[Base_Tarjetas].[SITUACION].&amp;[" &amp; $C87 &amp; "]",
"[Base_Tarjetas].[TIPO]","[Base_Tarjetas].[TIPO].&amp;[" &amp; $C$1 &amp; "]")/1000,
0)</f>
        <v>0</v>
      </c>
      <c r="AD87" s="8">
        <f>IFERROR(
GETPIVOTDATA("[Base_Tarjetas].[Importe]",TDinamica_R!$A$3,
"[Base_Tarjetas].[PERIODO]","[Base_Tarjetas].[PERIODO].&amp;[" &amp; TEXT(AD$6,"yyyymm") &amp; "]",
"[Base_Tarjetas].[Metrica]","[Base_Tarjetas].[Metrica].&amp;[" &amp; $A87 &amp; "]",
"[Base_Tarjetas].[SEGMENTO_DESCRIP]","[Base_Tarjetas].[SEGMENTO_DESCRIP].&amp;[" &amp; $C$6 &amp; "]",
"[Base_Tarjetas].[SITUACION]","[Base_Tarjetas].[SITUACION].&amp;[" &amp; $C87 &amp; "]",
"[Base_Tarjetas].[TIPO]","[Base_Tarjetas].[TIPO].&amp;[" &amp; $C$1 &amp; "]")/1000,
0)</f>
        <v>0</v>
      </c>
      <c r="AE87" s="8">
        <f>IFERROR(
GETPIVOTDATA("[Base_Tarjetas].[Importe]",TDinamica_R!$A$3,
"[Base_Tarjetas].[PERIODO]","[Base_Tarjetas].[PERIODO].&amp;[" &amp; TEXT(AE$6,"yyyymm") &amp; "]",
"[Base_Tarjetas].[Metrica]","[Base_Tarjetas].[Metrica].&amp;[" &amp; $A87 &amp; "]",
"[Base_Tarjetas].[SEGMENTO_DESCRIP]","[Base_Tarjetas].[SEGMENTO_DESCRIP].&amp;[" &amp; $C$6 &amp; "]",
"[Base_Tarjetas].[SITUACION]","[Base_Tarjetas].[SITUACION].&amp;[" &amp; $C87 &amp; "]",
"[Base_Tarjetas].[TIPO]","[Base_Tarjetas].[TIPO].&amp;[" &amp; $C$1 &amp; "]")/1000,
0)</f>
        <v>0</v>
      </c>
      <c r="AF87" s="8">
        <f>IFERROR(
GETPIVOTDATA("[Base_Tarjetas].[Importe]",TDinamica_R!$A$3,
"[Base_Tarjetas].[PERIODO]","[Base_Tarjetas].[PERIODO].&amp;[" &amp; TEXT(AF$6,"yyyymm") &amp; "]",
"[Base_Tarjetas].[Metrica]","[Base_Tarjetas].[Metrica].&amp;[" &amp; $A87 &amp; "]",
"[Base_Tarjetas].[SEGMENTO_DESCRIP]","[Base_Tarjetas].[SEGMENTO_DESCRIP].&amp;[" &amp; $C$6 &amp; "]",
"[Base_Tarjetas].[SITUACION]","[Base_Tarjetas].[SITUACION].&amp;[" &amp; $C87 &amp; "]",
"[Base_Tarjetas].[TIPO]","[Base_Tarjetas].[TIPO].&amp;[" &amp; $C$1 &amp; "]")/1000,
0)</f>
        <v>0</v>
      </c>
      <c r="AG87" s="8">
        <f>IFERROR(
GETPIVOTDATA("[Base_Tarjetas].[Importe]",TDinamica_R!$A$3,
"[Base_Tarjetas].[PERIODO]","[Base_Tarjetas].[PERIODO].&amp;[" &amp; TEXT(AG$6,"yyyymm") &amp; "]",
"[Base_Tarjetas].[Metrica]","[Base_Tarjetas].[Metrica].&amp;[" &amp; $A87 &amp; "]",
"[Base_Tarjetas].[SEGMENTO_DESCRIP]","[Base_Tarjetas].[SEGMENTO_DESCRIP].&amp;[" &amp; $C$6 &amp; "]",
"[Base_Tarjetas].[SITUACION]","[Base_Tarjetas].[SITUACION].&amp;[" &amp; $C87 &amp; "]",
"[Base_Tarjetas].[TIPO]","[Base_Tarjetas].[TIPO].&amp;[" &amp; $C$1 &amp; "]")/1000,
0)</f>
        <v>0</v>
      </c>
      <c r="AH87" s="8">
        <f>IFERROR(
GETPIVOTDATA("[Base_Tarjetas].[Importe]",TDinamica_R!$A$3,
"[Base_Tarjetas].[PERIODO]","[Base_Tarjetas].[PERIODO].&amp;[" &amp; TEXT(AH$6,"yyyymm") &amp; "]",
"[Base_Tarjetas].[Metrica]","[Base_Tarjetas].[Metrica].&amp;[" &amp; $A87 &amp; "]",
"[Base_Tarjetas].[SEGMENTO_DESCRIP]","[Base_Tarjetas].[SEGMENTO_DESCRIP].&amp;[" &amp; $C$6 &amp; "]",
"[Base_Tarjetas].[SITUACION]","[Base_Tarjetas].[SITUACION].&amp;[" &amp; $C87 &amp; "]",
"[Base_Tarjetas].[TIPO]","[Base_Tarjetas].[TIPO].&amp;[" &amp; $C$1 &amp; "]")/1000,
0)</f>
        <v>0</v>
      </c>
      <c r="AI87" s="8">
        <f>IFERROR(
GETPIVOTDATA("[Base_Tarjetas].[Importe]",TDinamica_R!$A$3,
"[Base_Tarjetas].[PERIODO]","[Base_Tarjetas].[PERIODO].&amp;[" &amp; TEXT(AI$6,"yyyymm") &amp; "]",
"[Base_Tarjetas].[Metrica]","[Base_Tarjetas].[Metrica].&amp;[" &amp; $A87 &amp; "]",
"[Base_Tarjetas].[SEGMENTO_DESCRIP]","[Base_Tarjetas].[SEGMENTO_DESCRIP].&amp;[" &amp; $C$6 &amp; "]",
"[Base_Tarjetas].[SITUACION]","[Base_Tarjetas].[SITUACION].&amp;[" &amp; $C87 &amp; "]",
"[Base_Tarjetas].[TIPO]","[Base_Tarjetas].[TIPO].&amp;[" &amp; $C$1 &amp; "]")/1000,
0)</f>
        <v>0</v>
      </c>
      <c r="AJ87" s="8">
        <f>IFERROR(
GETPIVOTDATA("[Base_Tarjetas].[Importe]",TDinamica_R!$A$3,
"[Base_Tarjetas].[PERIODO]","[Base_Tarjetas].[PERIODO].&amp;[" &amp; TEXT(AJ$6,"yyyymm") &amp; "]",
"[Base_Tarjetas].[Metrica]","[Base_Tarjetas].[Metrica].&amp;[" &amp; $A87 &amp; "]",
"[Base_Tarjetas].[SEGMENTO_DESCRIP]","[Base_Tarjetas].[SEGMENTO_DESCRIP].&amp;[" &amp; $C$6 &amp; "]",
"[Base_Tarjetas].[SITUACION]","[Base_Tarjetas].[SITUACION].&amp;[" &amp; $C87 &amp; "]",
"[Base_Tarjetas].[TIPO]","[Base_Tarjetas].[TIPO].&amp;[" &amp; $C$1 &amp; "]")/1000,
0)</f>
        <v>0</v>
      </c>
      <c r="AK87" s="8">
        <f>IFERROR(
GETPIVOTDATA("[Base_Tarjetas].[Importe]",TDinamica_R!$A$3,
"[Base_Tarjetas].[PERIODO]","[Base_Tarjetas].[PERIODO].&amp;[" &amp; TEXT(AK$6,"yyyymm") &amp; "]",
"[Base_Tarjetas].[Metrica]","[Base_Tarjetas].[Metrica].&amp;[" &amp; $A87 &amp; "]",
"[Base_Tarjetas].[SEGMENTO_DESCRIP]","[Base_Tarjetas].[SEGMENTO_DESCRIP].&amp;[" &amp; $C$6 &amp; "]",
"[Base_Tarjetas].[SITUACION]","[Base_Tarjetas].[SITUACION].&amp;[" &amp; $C87 &amp; "]",
"[Base_Tarjetas].[TIPO]","[Base_Tarjetas].[TIPO].&amp;[" &amp; $C$1 &amp; "]")/1000,
0)</f>
        <v>0</v>
      </c>
      <c r="AL87" s="8">
        <f>IFERROR(
GETPIVOTDATA("[Base_Tarjetas].[Importe]",TDinamica_R!$A$3,
"[Base_Tarjetas].[PERIODO]","[Base_Tarjetas].[PERIODO].&amp;[" &amp; TEXT(AL$6,"yyyymm") &amp; "]",
"[Base_Tarjetas].[Metrica]","[Base_Tarjetas].[Metrica].&amp;[" &amp; $A87 &amp; "]",
"[Base_Tarjetas].[SEGMENTO_DESCRIP]","[Base_Tarjetas].[SEGMENTO_DESCRIP].&amp;[" &amp; $C$6 &amp; "]",
"[Base_Tarjetas].[SITUACION]","[Base_Tarjetas].[SITUACION].&amp;[" &amp; $C87 &amp; "]",
"[Base_Tarjetas].[TIPO]","[Base_Tarjetas].[TIPO].&amp;[" &amp; $C$1 &amp; "]")/1000,
0)</f>
        <v>0</v>
      </c>
      <c r="AM87" s="8">
        <f>IFERROR(
GETPIVOTDATA("[Base_Tarjetas].[Importe]",TDinamica_R!$A$3,
"[Base_Tarjetas].[PERIODO]","[Base_Tarjetas].[PERIODO].&amp;[" &amp; TEXT(AM$6,"yyyymm") &amp; "]",
"[Base_Tarjetas].[Metrica]","[Base_Tarjetas].[Metrica].&amp;[" &amp; $A87 &amp; "]",
"[Base_Tarjetas].[SEGMENTO_DESCRIP]","[Base_Tarjetas].[SEGMENTO_DESCRIP].&amp;[" &amp; $C$6 &amp; "]",
"[Base_Tarjetas].[SITUACION]","[Base_Tarjetas].[SITUACION].&amp;[" &amp; $C87 &amp; "]",
"[Base_Tarjetas].[TIPO]","[Base_Tarjetas].[TIPO].&amp;[" &amp; $C$1 &amp; "]")/1000,
0)</f>
        <v>0</v>
      </c>
      <c r="AN87" s="8">
        <f>IFERROR(
GETPIVOTDATA("[Base_Tarjetas].[Importe]",TDinamica_R!$A$3,
"[Base_Tarjetas].[PERIODO]","[Base_Tarjetas].[PERIODO].&amp;[" &amp; TEXT(AN$6,"yyyymm") &amp; "]",
"[Base_Tarjetas].[Metrica]","[Base_Tarjetas].[Metrica].&amp;[" &amp; $A87 &amp; "]",
"[Base_Tarjetas].[SEGMENTO_DESCRIP]","[Base_Tarjetas].[SEGMENTO_DESCRIP].&amp;[" &amp; $C$6 &amp; "]",
"[Base_Tarjetas].[SITUACION]","[Base_Tarjetas].[SITUACION].&amp;[" &amp; $C87 &amp; "]",
"[Base_Tarjetas].[TIPO]","[Base_Tarjetas].[TIPO].&amp;[" &amp; $C$1 &amp; "]")/1000,
0)</f>
        <v>0</v>
      </c>
      <c r="AO87" s="8">
        <f>IFERROR(
GETPIVOTDATA("[Base_Tarjetas].[Importe]",TDinamica_R!$A$3,
"[Base_Tarjetas].[PERIODO]","[Base_Tarjetas].[PERIODO].&amp;[" &amp; TEXT(AO$6,"yyyymm") &amp; "]",
"[Base_Tarjetas].[Metrica]","[Base_Tarjetas].[Metrica].&amp;[" &amp; $A87 &amp; "]",
"[Base_Tarjetas].[SEGMENTO_DESCRIP]","[Base_Tarjetas].[SEGMENTO_DESCRIP].&amp;[" &amp; $C$6 &amp; "]",
"[Base_Tarjetas].[SITUACION]","[Base_Tarjetas].[SITUACION].&amp;[" &amp; $C87 &amp; "]",
"[Base_Tarjetas].[TIPO]","[Base_Tarjetas].[TIPO].&amp;[" &amp; $C$1 &amp; "]")/1000,
0)</f>
        <v>0</v>
      </c>
      <c r="AP87" s="8">
        <f>IFERROR(
GETPIVOTDATA("[Base_Tarjetas].[Importe]",TDinamica_R!$A$3,
"[Base_Tarjetas].[PERIODO]","[Base_Tarjetas].[PERIODO].&amp;[" &amp; TEXT(AP$6,"yyyymm") &amp; "]",
"[Base_Tarjetas].[Metrica]","[Base_Tarjetas].[Metrica].&amp;[" &amp; $A87 &amp; "]",
"[Base_Tarjetas].[SEGMENTO_DESCRIP]","[Base_Tarjetas].[SEGMENTO_DESCRIP].&amp;[" &amp; $C$6 &amp; "]",
"[Base_Tarjetas].[SITUACION]","[Base_Tarjetas].[SITUACION].&amp;[" &amp; $C87 &amp; "]",
"[Base_Tarjetas].[TIPO]","[Base_Tarjetas].[TIPO].&amp;[" &amp; $C$1 &amp; "]")/1000,
0)</f>
        <v>0</v>
      </c>
      <c r="AQ87" s="8">
        <f>IFERROR(
GETPIVOTDATA("[Base_Tarjetas].[Importe]",TDinamica_R!$A$3,
"[Base_Tarjetas].[PERIODO]","[Base_Tarjetas].[PERIODO].&amp;[" &amp; TEXT(AQ$6,"yyyymm") &amp; "]",
"[Base_Tarjetas].[Metrica]","[Base_Tarjetas].[Metrica].&amp;[" &amp; $A87 &amp; "]",
"[Base_Tarjetas].[SEGMENTO_DESCRIP]","[Base_Tarjetas].[SEGMENTO_DESCRIP].&amp;[" &amp; $C$6 &amp; "]",
"[Base_Tarjetas].[SITUACION]","[Base_Tarjetas].[SITUACION].&amp;[" &amp; $C87 &amp; "]",
"[Base_Tarjetas].[TIPO]","[Base_Tarjetas].[TIPO].&amp;[" &amp; $C$1 &amp; "]")/1000,
0)</f>
        <v>0</v>
      </c>
      <c r="AR87" s="8">
        <f>IFERROR(
GETPIVOTDATA("[Base_Tarjetas].[Importe]",TDinamica_R!$A$3,
"[Base_Tarjetas].[PERIODO]","[Base_Tarjetas].[PERIODO].&amp;[" &amp; TEXT(AR$6,"yyyymm") &amp; "]",
"[Base_Tarjetas].[Metrica]","[Base_Tarjetas].[Metrica].&amp;[" &amp; $A87 &amp; "]",
"[Base_Tarjetas].[SEGMENTO_DESCRIP]","[Base_Tarjetas].[SEGMENTO_DESCRIP].&amp;[" &amp; $C$6 &amp; "]",
"[Base_Tarjetas].[SITUACION]","[Base_Tarjetas].[SITUACION].&amp;[" &amp; $C87 &amp; "]",
"[Base_Tarjetas].[TIPO]","[Base_Tarjetas].[TIPO].&amp;[" &amp; $C$1 &amp; "]")/1000,
0)</f>
        <v>0</v>
      </c>
      <c r="AS87" s="8">
        <f>IFERROR(
GETPIVOTDATA("[Base_Tarjetas].[Importe]",TDinamica_R!$A$3,
"[Base_Tarjetas].[PERIODO]","[Base_Tarjetas].[PERIODO].&amp;[" &amp; TEXT(AS$6,"yyyymm") &amp; "]",
"[Base_Tarjetas].[Metrica]","[Base_Tarjetas].[Metrica].&amp;[" &amp; $A87 &amp; "]",
"[Base_Tarjetas].[SEGMENTO_DESCRIP]","[Base_Tarjetas].[SEGMENTO_DESCRIP].&amp;[" &amp; $C$6 &amp; "]",
"[Base_Tarjetas].[SITUACION]","[Base_Tarjetas].[SITUACION].&amp;[" &amp; $C87 &amp; "]",
"[Base_Tarjetas].[TIPO]","[Base_Tarjetas].[TIPO].&amp;[" &amp; $C$1 &amp; "]")/1000,
0)</f>
        <v>0</v>
      </c>
      <c r="AT87" s="8">
        <f>IFERROR(
GETPIVOTDATA("[Base_Tarjetas].[Importe]",TDinamica_R!$A$3,
"[Base_Tarjetas].[PERIODO]","[Base_Tarjetas].[PERIODO].&amp;[" &amp; TEXT(AT$6,"yyyymm") &amp; "]",
"[Base_Tarjetas].[Metrica]","[Base_Tarjetas].[Metrica].&amp;[" &amp; $A87 &amp; "]",
"[Base_Tarjetas].[SEGMENTO_DESCRIP]","[Base_Tarjetas].[SEGMENTO_DESCRIP].&amp;[" &amp; $C$6 &amp; "]",
"[Base_Tarjetas].[SITUACION]","[Base_Tarjetas].[SITUACION].&amp;[" &amp; $C87 &amp; "]",
"[Base_Tarjetas].[TIPO]","[Base_Tarjetas].[TIPO].&amp;[" &amp; $C$1 &amp; "]")/1000,
0)</f>
        <v>0</v>
      </c>
      <c r="AU87" s="8">
        <f>IFERROR(
GETPIVOTDATA("[Base_Tarjetas].[Importe]",TDinamica_R!$A$3,
"[Base_Tarjetas].[PERIODO]","[Base_Tarjetas].[PERIODO].&amp;[" &amp; TEXT(AU$6,"yyyymm") &amp; "]",
"[Base_Tarjetas].[Metrica]","[Base_Tarjetas].[Metrica].&amp;[" &amp; $A87 &amp; "]",
"[Base_Tarjetas].[SEGMENTO_DESCRIP]","[Base_Tarjetas].[SEGMENTO_DESCRIP].&amp;[" &amp; $C$6 &amp; "]",
"[Base_Tarjetas].[SITUACION]","[Base_Tarjetas].[SITUACION].&amp;[" &amp; $C87 &amp; "]",
"[Base_Tarjetas].[TIPO]","[Base_Tarjetas].[TIPO].&amp;[" &amp; $C$1 &amp; "]")/1000,
0)</f>
        <v>0</v>
      </c>
      <c r="AV87" s="8">
        <f>IFERROR(
GETPIVOTDATA("[Base_Tarjetas].[Importe]",TDinamica_R!$A$3,
"[Base_Tarjetas].[PERIODO]","[Base_Tarjetas].[PERIODO].&amp;[" &amp; TEXT(AV$6,"yyyymm") &amp; "]",
"[Base_Tarjetas].[Metrica]","[Base_Tarjetas].[Metrica].&amp;[" &amp; $A87 &amp; "]",
"[Base_Tarjetas].[SEGMENTO_DESCRIP]","[Base_Tarjetas].[SEGMENTO_DESCRIP].&amp;[" &amp; $C$6 &amp; "]",
"[Base_Tarjetas].[SITUACION]","[Base_Tarjetas].[SITUACION].&amp;[" &amp; $C87 &amp; "]",
"[Base_Tarjetas].[TIPO]","[Base_Tarjetas].[TIPO].&amp;[" &amp; $C$1 &amp; "]")/1000,
0)</f>
        <v>0</v>
      </c>
      <c r="AW87" s="8">
        <f>IFERROR(
GETPIVOTDATA("[Base_Tarjetas].[Importe]",TDinamica_R!$A$3,
"[Base_Tarjetas].[PERIODO]","[Base_Tarjetas].[PERIODO].&amp;[" &amp; TEXT(AW$6,"yyyymm") &amp; "]",
"[Base_Tarjetas].[Metrica]","[Base_Tarjetas].[Metrica].&amp;[" &amp; $A87 &amp; "]",
"[Base_Tarjetas].[SEGMENTO_DESCRIP]","[Base_Tarjetas].[SEGMENTO_DESCRIP].&amp;[" &amp; $C$6 &amp; "]",
"[Base_Tarjetas].[SITUACION]","[Base_Tarjetas].[SITUACION].&amp;[" &amp; $C87 &amp; "]",
"[Base_Tarjetas].[TIPO]","[Base_Tarjetas].[TIPO].&amp;[" &amp; $C$1 &amp; "]")/1000,
0)</f>
        <v>0</v>
      </c>
      <c r="AX87" s="8">
        <f>IFERROR(
GETPIVOTDATA("[Base_Tarjetas].[Importe]",TDinamica_R!$A$3,
"[Base_Tarjetas].[PERIODO]","[Base_Tarjetas].[PERIODO].&amp;[" &amp; TEXT(AX$6,"yyyymm") &amp; "]",
"[Base_Tarjetas].[Metrica]","[Base_Tarjetas].[Metrica].&amp;[" &amp; $A87 &amp; "]",
"[Base_Tarjetas].[SEGMENTO_DESCRIP]","[Base_Tarjetas].[SEGMENTO_DESCRIP].&amp;[" &amp; $C$6 &amp; "]",
"[Base_Tarjetas].[SITUACION]","[Base_Tarjetas].[SITUACION].&amp;[" &amp; $C87 &amp; "]",
"[Base_Tarjetas].[TIPO]","[Base_Tarjetas].[TIPO].&amp;[" &amp; $C$1 &amp; "]")/1000,
0)</f>
        <v>0</v>
      </c>
      <c r="AY87" s="8">
        <f>IFERROR(
GETPIVOTDATA("[Base_Tarjetas].[Importe]",TDinamica_R!$A$3,
"[Base_Tarjetas].[PERIODO]","[Base_Tarjetas].[PERIODO].&amp;[" &amp; TEXT(AY$6,"yyyymm") &amp; "]",
"[Base_Tarjetas].[Metrica]","[Base_Tarjetas].[Metrica].&amp;[" &amp; $A87 &amp; "]",
"[Base_Tarjetas].[SEGMENTO_DESCRIP]","[Base_Tarjetas].[SEGMENTO_DESCRIP].&amp;[" &amp; $C$6 &amp; "]",
"[Base_Tarjetas].[SITUACION]","[Base_Tarjetas].[SITUACION].&amp;[" &amp; $C87 &amp; "]",
"[Base_Tarjetas].[TIPO]","[Base_Tarjetas].[TIPO].&amp;[" &amp; $C$1 &amp; "]")/1000,
0)</f>
        <v>0</v>
      </c>
      <c r="AZ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TEXT(AZ$6,"yyyymm") &amp; "]"),
0)</f>
        <v>-69.116839146999993</v>
      </c>
      <c r="BA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TEXT(BA$6,"yyyymm") &amp; "]"),
0)</f>
        <v>-68.212708717600009</v>
      </c>
      <c r="BB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TEXT(BB$6,"yyyymm") &amp; "]"),
0)</f>
        <v>-75.733936360100003</v>
      </c>
      <c r="BC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TEXT(BC$6,"yyyymm") &amp; "]"),
0)</f>
        <v>-76.846299053899997</v>
      </c>
      <c r="BD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TEXT(BD$6,"yyyymm") &amp; "]"),
0)</f>
        <v>-79.394389091999997</v>
      </c>
      <c r="BE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TEXT(BE$6,"yyyymm") &amp; "]"),
0)</f>
        <v>-79.136276908599996</v>
      </c>
      <c r="BF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TEXT(BF$6,"yyyymm") &amp; "]"),
0)</f>
        <v>-75.914650171899993</v>
      </c>
      <c r="BG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TEXT(BG$6,"yyyymm") &amp; "]"),
0)</f>
        <v>-76.463046274500002</v>
      </c>
      <c r="BH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TEXT(BH$6,"yyyymm") &amp; "]"),
0)</f>
        <v>-77.668517243799997</v>
      </c>
      <c r="BI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TEXT(BI$6,"yyyymm") &amp; "]"),
0)</f>
        <v>-77.845195340000004</v>
      </c>
      <c r="BJ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TEXT(BJ$6,"yyyymm") &amp; "]"),
0)</f>
        <v>-75.935127747899998</v>
      </c>
      <c r="BK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TEXT(BK$6,"yyyymm") &amp; "]"),
0)</f>
        <v>-75.860608132599992</v>
      </c>
      <c r="BO87" s="24">
        <f t="shared" si="53"/>
        <v>0</v>
      </c>
      <c r="BP87" s="24">
        <f t="shared" si="53"/>
        <v>-213.06348422470001</v>
      </c>
      <c r="BQ87" s="24">
        <f t="shared" si="53"/>
        <v>0</v>
      </c>
      <c r="BR87" s="24">
        <f t="shared" si="53"/>
        <v>0</v>
      </c>
      <c r="BS87" s="24">
        <f t="shared" si="53"/>
        <v>0</v>
      </c>
      <c r="BT87" s="24">
        <f t="shared" si="53"/>
        <v>0</v>
      </c>
    </row>
    <row r="88" spans="1:72" hidden="1" outlineLevel="1" x14ac:dyDescent="0.25">
      <c r="A88" s="11" t="s">
        <v>39</v>
      </c>
      <c r="C88" s="2" t="s">
        <v>43</v>
      </c>
      <c r="D88" s="8">
        <f>IFERROR(
GETPIVOTDATA("[Base_Tarjetas].[Importe]",TDinamica_R!$A$3,
"[Base_Tarjetas].[PERIODO]","[Base_Tarjetas].[PERIODO].&amp;[" &amp; TEXT(D$6,"yyyymm") &amp; "]",
"[Base_Tarjetas].[Metrica]","[Base_Tarjetas].[Metrica].&amp;[" &amp; $A88 &amp; "]",
"[Base_Tarjetas].[SEGMENTO_DESCRIP]","[Base_Tarjetas].[SEGMENTO_DESCRIP].&amp;[" &amp; $C$6 &amp; "]",
"[Base_Tarjetas].[SITUACION]","[Base_Tarjetas].[SITUACION].&amp;[" &amp; $C88 &amp; "]",
"[Base_Tarjetas].[TIPO]","[Base_Tarjetas].[TIPO].&amp;[" &amp; $C$1 &amp; "]")/1000,
0)</f>
        <v>0</v>
      </c>
      <c r="E88" s="8">
        <f>IFERROR(
GETPIVOTDATA("[Base_Tarjetas].[Importe]",TDinamica_R!$A$3,
"[Base_Tarjetas].[PERIODO]","[Base_Tarjetas].[PERIODO].&amp;[" &amp; TEXT(E$6,"yyyymm") &amp; "]",
"[Base_Tarjetas].[Metrica]","[Base_Tarjetas].[Metrica].&amp;[" &amp; $A88 &amp; "]",
"[Base_Tarjetas].[SEGMENTO_DESCRIP]","[Base_Tarjetas].[SEGMENTO_DESCRIP].&amp;[" &amp; $C$6 &amp; "]",
"[Base_Tarjetas].[SITUACION]","[Base_Tarjetas].[SITUACION].&amp;[" &amp; $C88 &amp; "]",
"[Base_Tarjetas].[TIPO]","[Base_Tarjetas].[TIPO].&amp;[" &amp; $C$1 &amp; "]")/1000,
0)</f>
        <v>0</v>
      </c>
      <c r="F88" s="8">
        <f>IFERROR(
GETPIVOTDATA("[Base_Tarjetas].[Importe]",TDinamica_R!$A$3,
"[Base_Tarjetas].[PERIODO]","[Base_Tarjetas].[PERIODO].&amp;[" &amp; TEXT(F$6,"yyyymm") &amp; "]",
"[Base_Tarjetas].[Metrica]","[Base_Tarjetas].[Metrica].&amp;[" &amp; $A88 &amp; "]",
"[Base_Tarjetas].[SEGMENTO_DESCRIP]","[Base_Tarjetas].[SEGMENTO_DESCRIP].&amp;[" &amp; $C$6 &amp; "]",
"[Base_Tarjetas].[SITUACION]","[Base_Tarjetas].[SITUACION].&amp;[" &amp; $C88 &amp; "]",
"[Base_Tarjetas].[TIPO]","[Base_Tarjetas].[TIPO].&amp;[" &amp; $C$1 &amp; "]")/1000,
0)</f>
        <v>0</v>
      </c>
      <c r="G88" s="8">
        <f>IFERROR(
GETPIVOTDATA("[Base_Tarjetas].[Importe]",TDinamica_R!$A$3,
"[Base_Tarjetas].[PERIODO]","[Base_Tarjetas].[PERIODO].&amp;[" &amp; TEXT(G$6,"yyyymm") &amp; "]",
"[Base_Tarjetas].[Metrica]","[Base_Tarjetas].[Metrica].&amp;[" &amp; $A88 &amp; "]",
"[Base_Tarjetas].[SEGMENTO_DESCRIP]","[Base_Tarjetas].[SEGMENTO_DESCRIP].&amp;[" &amp; $C$6 &amp; "]",
"[Base_Tarjetas].[SITUACION]","[Base_Tarjetas].[SITUACION].&amp;[" &amp; $C88 &amp; "]",
"[Base_Tarjetas].[TIPO]","[Base_Tarjetas].[TIPO].&amp;[" &amp; $C$1 &amp; "]")/1000,
0)</f>
        <v>0</v>
      </c>
      <c r="H88" s="8">
        <f>IFERROR(
GETPIVOTDATA("[Base_Tarjetas].[Importe]",TDinamica_R!$A$3,
"[Base_Tarjetas].[PERIODO]","[Base_Tarjetas].[PERIODO].&amp;[" &amp; TEXT(H$6,"yyyymm") &amp; "]",
"[Base_Tarjetas].[Metrica]","[Base_Tarjetas].[Metrica].&amp;[" &amp; $A88 &amp; "]",
"[Base_Tarjetas].[SEGMENTO_DESCRIP]","[Base_Tarjetas].[SEGMENTO_DESCRIP].&amp;[" &amp; $C$6 &amp; "]",
"[Base_Tarjetas].[SITUACION]","[Base_Tarjetas].[SITUACION].&amp;[" &amp; $C88 &amp; "]",
"[Base_Tarjetas].[TIPO]","[Base_Tarjetas].[TIPO].&amp;[" &amp; $C$1 &amp; "]")/1000,
0)</f>
        <v>0</v>
      </c>
      <c r="I88" s="8">
        <f>IFERROR(
GETPIVOTDATA("[Base_Tarjetas].[Importe]",TDinamica_R!$A$3,
"[Base_Tarjetas].[PERIODO]","[Base_Tarjetas].[PERIODO].&amp;[" &amp; TEXT(I$6,"yyyymm") &amp; "]",
"[Base_Tarjetas].[Metrica]","[Base_Tarjetas].[Metrica].&amp;[" &amp; $A88 &amp; "]",
"[Base_Tarjetas].[SEGMENTO_DESCRIP]","[Base_Tarjetas].[SEGMENTO_DESCRIP].&amp;[" &amp; $C$6 &amp; "]",
"[Base_Tarjetas].[SITUACION]","[Base_Tarjetas].[SITUACION].&amp;[" &amp; $C88 &amp; "]",
"[Base_Tarjetas].[TIPO]","[Base_Tarjetas].[TIPO].&amp;[" &amp; $C$1 &amp; "]")/1000,
0)</f>
        <v>0</v>
      </c>
      <c r="J88" s="8">
        <f>IFERROR(
GETPIVOTDATA("[Base_Tarjetas].[Importe]",TDinamica_R!$A$3,
"[Base_Tarjetas].[PERIODO]","[Base_Tarjetas].[PERIODO].&amp;[" &amp; TEXT(J$6,"yyyymm") &amp; "]",
"[Base_Tarjetas].[Metrica]","[Base_Tarjetas].[Metrica].&amp;[" &amp; $A88 &amp; "]",
"[Base_Tarjetas].[SEGMENTO_DESCRIP]","[Base_Tarjetas].[SEGMENTO_DESCRIP].&amp;[" &amp; $C$6 &amp; "]",
"[Base_Tarjetas].[SITUACION]","[Base_Tarjetas].[SITUACION].&amp;[" &amp; $C88 &amp; "]",
"[Base_Tarjetas].[TIPO]","[Base_Tarjetas].[TIPO].&amp;[" &amp; $C$1 &amp; "]")/1000,
0)</f>
        <v>0</v>
      </c>
      <c r="K88" s="8">
        <f>IFERROR(
GETPIVOTDATA("[Base_Tarjetas].[Importe]",TDinamica_R!$A$3,
"[Base_Tarjetas].[PERIODO]","[Base_Tarjetas].[PERIODO].&amp;[" &amp; TEXT(K$6,"yyyymm") &amp; "]",
"[Base_Tarjetas].[Metrica]","[Base_Tarjetas].[Metrica].&amp;[" &amp; $A88 &amp; "]",
"[Base_Tarjetas].[SEGMENTO_DESCRIP]","[Base_Tarjetas].[SEGMENTO_DESCRIP].&amp;[" &amp; $C$6 &amp; "]",
"[Base_Tarjetas].[SITUACION]","[Base_Tarjetas].[SITUACION].&amp;[" &amp; $C88 &amp; "]",
"[Base_Tarjetas].[TIPO]","[Base_Tarjetas].[TIPO].&amp;[" &amp; $C$1 &amp; "]")/1000,
0)</f>
        <v>0</v>
      </c>
      <c r="L88" s="8">
        <f>IFERROR(
GETPIVOTDATA("[Base_Tarjetas].[Importe]",TDinamica_R!$A$3,
"[Base_Tarjetas].[PERIODO]","[Base_Tarjetas].[PERIODO].&amp;[" &amp; TEXT(L$6,"yyyymm") &amp; "]",
"[Base_Tarjetas].[Metrica]","[Base_Tarjetas].[Metrica].&amp;[" &amp; $A88 &amp; "]",
"[Base_Tarjetas].[SEGMENTO_DESCRIP]","[Base_Tarjetas].[SEGMENTO_DESCRIP].&amp;[" &amp; $C$6 &amp; "]",
"[Base_Tarjetas].[SITUACION]","[Base_Tarjetas].[SITUACION].&amp;[" &amp; $C88 &amp; "]",
"[Base_Tarjetas].[TIPO]","[Base_Tarjetas].[TIPO].&amp;[" &amp; $C$1 &amp; "]")/1000,
0)</f>
        <v>0</v>
      </c>
      <c r="M88" s="8">
        <f>IFERROR(
GETPIVOTDATA("[Base_Tarjetas].[Importe]",TDinamica_R!$A$3,
"[Base_Tarjetas].[PERIODO]","[Base_Tarjetas].[PERIODO].&amp;[" &amp; TEXT(M$6,"yyyymm") &amp; "]",
"[Base_Tarjetas].[Metrica]","[Base_Tarjetas].[Metrica].&amp;[" &amp; $A88 &amp; "]",
"[Base_Tarjetas].[SEGMENTO_DESCRIP]","[Base_Tarjetas].[SEGMENTO_DESCRIP].&amp;[" &amp; $C$6 &amp; "]",
"[Base_Tarjetas].[SITUACION]","[Base_Tarjetas].[SITUACION].&amp;[" &amp; $C88 &amp; "]",
"[Base_Tarjetas].[TIPO]","[Base_Tarjetas].[TIPO].&amp;[" &amp; $C$1 &amp; "]")/1000,
0)</f>
        <v>0</v>
      </c>
      <c r="N88" s="8">
        <f>IFERROR(
GETPIVOTDATA("[Base_Tarjetas].[Importe]",TDinamica_R!$A$3,
"[Base_Tarjetas].[PERIODO]","[Base_Tarjetas].[PERIODO].&amp;[" &amp; TEXT(N$6,"yyyymm") &amp; "]",
"[Base_Tarjetas].[Metrica]","[Base_Tarjetas].[Metrica].&amp;[" &amp; $A88 &amp; "]",
"[Base_Tarjetas].[SEGMENTO_DESCRIP]","[Base_Tarjetas].[SEGMENTO_DESCRIP].&amp;[" &amp; $C$6 &amp; "]",
"[Base_Tarjetas].[SITUACION]","[Base_Tarjetas].[SITUACION].&amp;[" &amp; $C88 &amp; "]",
"[Base_Tarjetas].[TIPO]","[Base_Tarjetas].[TIPO].&amp;[" &amp; $C$1 &amp; "]")/1000,
0)</f>
        <v>0</v>
      </c>
      <c r="O88" s="8">
        <f>IFERROR(
GETPIVOTDATA("[Base_Tarjetas].[Importe]",TDinamica_R!$A$3,
"[Base_Tarjetas].[PERIODO]","[Base_Tarjetas].[PERIODO].&amp;[" &amp; TEXT(O$6,"yyyymm") &amp; "]",
"[Base_Tarjetas].[Metrica]","[Base_Tarjetas].[Metrica].&amp;[" &amp; $A88 &amp; "]",
"[Base_Tarjetas].[SEGMENTO_DESCRIP]","[Base_Tarjetas].[SEGMENTO_DESCRIP].&amp;[" &amp; $C$6 &amp; "]",
"[Base_Tarjetas].[SITUACION]","[Base_Tarjetas].[SITUACION].&amp;[" &amp; $C88 &amp; "]",
"[Base_Tarjetas].[TIPO]","[Base_Tarjetas].[TIPO].&amp;[" &amp; $C$1 &amp; "]")/1000,
0)</f>
        <v>0</v>
      </c>
      <c r="P88" s="8">
        <f>IFERROR(
GETPIVOTDATA("[Base_Tarjetas].[Importe]",TDinamica_R!$A$3,
"[Base_Tarjetas].[PERIODO]","[Base_Tarjetas].[PERIODO].&amp;[" &amp; TEXT(P$6,"yyyymm") &amp; "]",
"[Base_Tarjetas].[Metrica]","[Base_Tarjetas].[Metrica].&amp;[" &amp; $A88 &amp; "]",
"[Base_Tarjetas].[SEGMENTO_DESCRIP]","[Base_Tarjetas].[SEGMENTO_DESCRIP].&amp;[" &amp; $C$6 &amp; "]",
"[Base_Tarjetas].[SITUACION]","[Base_Tarjetas].[SITUACION].&amp;[" &amp; $C88 &amp; "]",
"[Base_Tarjetas].[TIPO]","[Base_Tarjetas].[TIPO].&amp;[" &amp; $C$1 &amp; "]")/1000,
0)</f>
        <v>0</v>
      </c>
      <c r="Q88" s="8">
        <f>IFERROR(
GETPIVOTDATA("[Base_Tarjetas].[Importe]",TDinamica_R!$A$3,
"[Base_Tarjetas].[PERIODO]","[Base_Tarjetas].[PERIODO].&amp;[" &amp; TEXT(Q$6,"yyyymm") &amp; "]",
"[Base_Tarjetas].[Metrica]","[Base_Tarjetas].[Metrica].&amp;[" &amp; $A88 &amp; "]",
"[Base_Tarjetas].[SEGMENTO_DESCRIP]","[Base_Tarjetas].[SEGMENTO_DESCRIP].&amp;[" &amp; $C$6 &amp; "]",
"[Base_Tarjetas].[SITUACION]","[Base_Tarjetas].[SITUACION].&amp;[" &amp; $C88 &amp; "]",
"[Base_Tarjetas].[TIPO]","[Base_Tarjetas].[TIPO].&amp;[" &amp; $C$1 &amp; "]")/1000,
0)</f>
        <v>0</v>
      </c>
      <c r="R88" s="8">
        <f>IFERROR(
GETPIVOTDATA("[Base_Tarjetas].[Importe]",TDinamica_R!$A$3,
"[Base_Tarjetas].[PERIODO]","[Base_Tarjetas].[PERIODO].&amp;[" &amp; TEXT(R$6,"yyyymm") &amp; "]",
"[Base_Tarjetas].[Metrica]","[Base_Tarjetas].[Metrica].&amp;[" &amp; $A88 &amp; "]",
"[Base_Tarjetas].[SEGMENTO_DESCRIP]","[Base_Tarjetas].[SEGMENTO_DESCRIP].&amp;[" &amp; $C$6 &amp; "]",
"[Base_Tarjetas].[SITUACION]","[Base_Tarjetas].[SITUACION].&amp;[" &amp; $C88 &amp; "]",
"[Base_Tarjetas].[TIPO]","[Base_Tarjetas].[TIPO].&amp;[" &amp; $C$1 &amp; "]")/1000,
0)</f>
        <v>0</v>
      </c>
      <c r="S88" s="8">
        <f>IFERROR(
GETPIVOTDATA("[Base_Tarjetas].[Importe]",TDinamica_R!$A$3,
"[Base_Tarjetas].[PERIODO]","[Base_Tarjetas].[PERIODO].&amp;[" &amp; TEXT(S$6,"yyyymm") &amp; "]",
"[Base_Tarjetas].[Metrica]","[Base_Tarjetas].[Metrica].&amp;[" &amp; $A88 &amp; "]",
"[Base_Tarjetas].[SEGMENTO_DESCRIP]","[Base_Tarjetas].[SEGMENTO_DESCRIP].&amp;[" &amp; $C$6 &amp; "]",
"[Base_Tarjetas].[SITUACION]","[Base_Tarjetas].[SITUACION].&amp;[" &amp; $C88 &amp; "]",
"[Base_Tarjetas].[TIPO]","[Base_Tarjetas].[TIPO].&amp;[" &amp; $C$1 &amp; "]")/1000,
0)</f>
        <v>0</v>
      </c>
      <c r="T88" s="8">
        <f>IFERROR(
GETPIVOTDATA("[Base_Tarjetas].[Importe]",TDinamica_R!$A$3,
"[Base_Tarjetas].[PERIODO]","[Base_Tarjetas].[PERIODO].&amp;[" &amp; TEXT(T$6,"yyyymm") &amp; "]",
"[Base_Tarjetas].[Metrica]","[Base_Tarjetas].[Metrica].&amp;[" &amp; $A88 &amp; "]",
"[Base_Tarjetas].[SEGMENTO_DESCRIP]","[Base_Tarjetas].[SEGMENTO_DESCRIP].&amp;[" &amp; $C$6 &amp; "]",
"[Base_Tarjetas].[SITUACION]","[Base_Tarjetas].[SITUACION].&amp;[" &amp; $C88 &amp; "]",
"[Base_Tarjetas].[TIPO]","[Base_Tarjetas].[TIPO].&amp;[" &amp; $C$1 &amp; "]")/1000,
0)</f>
        <v>0</v>
      </c>
      <c r="U88" s="8">
        <f>IFERROR(
GETPIVOTDATA("[Base_Tarjetas].[Importe]",TDinamica_R!$A$3,
"[Base_Tarjetas].[PERIODO]","[Base_Tarjetas].[PERIODO].&amp;[" &amp; TEXT(U$6,"yyyymm") &amp; "]",
"[Base_Tarjetas].[Metrica]","[Base_Tarjetas].[Metrica].&amp;[" &amp; $A88 &amp; "]",
"[Base_Tarjetas].[SEGMENTO_DESCRIP]","[Base_Tarjetas].[SEGMENTO_DESCRIP].&amp;[" &amp; $C$6 &amp; "]",
"[Base_Tarjetas].[SITUACION]","[Base_Tarjetas].[SITUACION].&amp;[" &amp; $C88 &amp; "]",
"[Base_Tarjetas].[TIPO]","[Base_Tarjetas].[TIPO].&amp;[" &amp; $C$1 &amp; "]")/1000,
0)</f>
        <v>0</v>
      </c>
      <c r="V88" s="8">
        <f>IFERROR(
GETPIVOTDATA("[Base_Tarjetas].[Importe]",TDinamica_R!$A$3,
"[Base_Tarjetas].[PERIODO]","[Base_Tarjetas].[PERIODO].&amp;[" &amp; TEXT(V$6,"yyyymm") &amp; "]",
"[Base_Tarjetas].[Metrica]","[Base_Tarjetas].[Metrica].&amp;[" &amp; $A88 &amp; "]",
"[Base_Tarjetas].[SEGMENTO_DESCRIP]","[Base_Tarjetas].[SEGMENTO_DESCRIP].&amp;[" &amp; $C$6 &amp; "]",
"[Base_Tarjetas].[SITUACION]","[Base_Tarjetas].[SITUACION].&amp;[" &amp; $C88 &amp; "]",
"[Base_Tarjetas].[TIPO]","[Base_Tarjetas].[TIPO].&amp;[" &amp; $C$1 &amp; "]")/1000,
0)</f>
        <v>0</v>
      </c>
      <c r="W88" s="8">
        <f>IFERROR(
GETPIVOTDATA("[Base_Tarjetas].[Importe]",TDinamica_R!$A$3,
"[Base_Tarjetas].[PERIODO]","[Base_Tarjetas].[PERIODO].&amp;[" &amp; TEXT(W$6,"yyyymm") &amp; "]",
"[Base_Tarjetas].[Metrica]","[Base_Tarjetas].[Metrica].&amp;[" &amp; $A88 &amp; "]",
"[Base_Tarjetas].[SEGMENTO_DESCRIP]","[Base_Tarjetas].[SEGMENTO_DESCRIP].&amp;[" &amp; $C$6 &amp; "]",
"[Base_Tarjetas].[SITUACION]","[Base_Tarjetas].[SITUACION].&amp;[" &amp; $C88 &amp; "]",
"[Base_Tarjetas].[TIPO]","[Base_Tarjetas].[TIPO].&amp;[" &amp; $C$1 &amp; "]")/1000,
0)</f>
        <v>0</v>
      </c>
      <c r="X88" s="8">
        <f>IFERROR(
GETPIVOTDATA("[Base_Tarjetas].[Importe]",TDinamica_R!$A$3,
"[Base_Tarjetas].[PERIODO]","[Base_Tarjetas].[PERIODO].&amp;[" &amp; TEXT(X$6,"yyyymm") &amp; "]",
"[Base_Tarjetas].[Metrica]","[Base_Tarjetas].[Metrica].&amp;[" &amp; $A88 &amp; "]",
"[Base_Tarjetas].[SEGMENTO_DESCRIP]","[Base_Tarjetas].[SEGMENTO_DESCRIP].&amp;[" &amp; $C$6 &amp; "]",
"[Base_Tarjetas].[SITUACION]","[Base_Tarjetas].[SITUACION].&amp;[" &amp; $C88 &amp; "]",
"[Base_Tarjetas].[TIPO]","[Base_Tarjetas].[TIPO].&amp;[" &amp; $C$1 &amp; "]")/1000,
0)</f>
        <v>0</v>
      </c>
      <c r="Y88" s="8">
        <f>IFERROR(
GETPIVOTDATA("[Base_Tarjetas].[Importe]",TDinamica_R!$A$3,
"[Base_Tarjetas].[PERIODO]","[Base_Tarjetas].[PERIODO].&amp;[" &amp; TEXT(Y$6,"yyyymm") &amp; "]",
"[Base_Tarjetas].[Metrica]","[Base_Tarjetas].[Metrica].&amp;[" &amp; $A88 &amp; "]",
"[Base_Tarjetas].[SEGMENTO_DESCRIP]","[Base_Tarjetas].[SEGMENTO_DESCRIP].&amp;[" &amp; $C$6 &amp; "]",
"[Base_Tarjetas].[SITUACION]","[Base_Tarjetas].[SITUACION].&amp;[" &amp; $C88 &amp; "]",
"[Base_Tarjetas].[TIPO]","[Base_Tarjetas].[TIPO].&amp;[" &amp; $C$1 &amp; "]")/1000,
0)</f>
        <v>0</v>
      </c>
      <c r="Z88" s="8">
        <f>IFERROR(
GETPIVOTDATA("[Base_Tarjetas].[Importe]",TDinamica_R!$A$3,
"[Base_Tarjetas].[PERIODO]","[Base_Tarjetas].[PERIODO].&amp;[" &amp; TEXT(Z$6,"yyyymm") &amp; "]",
"[Base_Tarjetas].[Metrica]","[Base_Tarjetas].[Metrica].&amp;[" &amp; $A88 &amp; "]",
"[Base_Tarjetas].[SEGMENTO_DESCRIP]","[Base_Tarjetas].[SEGMENTO_DESCRIP].&amp;[" &amp; $C$6 &amp; "]",
"[Base_Tarjetas].[SITUACION]","[Base_Tarjetas].[SITUACION].&amp;[" &amp; $C88 &amp; "]",
"[Base_Tarjetas].[TIPO]","[Base_Tarjetas].[TIPO].&amp;[" &amp; $C$1 &amp; "]")/1000,
0)</f>
        <v>0</v>
      </c>
      <c r="AA88" s="8">
        <f>IFERROR(
GETPIVOTDATA("[Base_Tarjetas].[Importe]",TDinamica_R!$A$3,
"[Base_Tarjetas].[PERIODO]","[Base_Tarjetas].[PERIODO].&amp;[" &amp; TEXT(AA$6,"yyyymm") &amp; "]",
"[Base_Tarjetas].[Metrica]","[Base_Tarjetas].[Metrica].&amp;[" &amp; $A88 &amp; "]",
"[Base_Tarjetas].[SEGMENTO_DESCRIP]","[Base_Tarjetas].[SEGMENTO_DESCRIP].&amp;[" &amp; $C$6 &amp; "]",
"[Base_Tarjetas].[SITUACION]","[Base_Tarjetas].[SITUACION].&amp;[" &amp; $C88 &amp; "]",
"[Base_Tarjetas].[TIPO]","[Base_Tarjetas].[TIPO].&amp;[" &amp; $C$1 &amp; "]")/1000,
0)</f>
        <v>0</v>
      </c>
      <c r="AB88" s="8">
        <f>IFERROR(
GETPIVOTDATA("[Base_Tarjetas].[Importe]",TDinamica_R!$A$3,
"[Base_Tarjetas].[PERIODO]","[Base_Tarjetas].[PERIODO].&amp;[" &amp; TEXT(AB$6,"yyyymm") &amp; "]",
"[Base_Tarjetas].[Metrica]","[Base_Tarjetas].[Metrica].&amp;[" &amp; $A88 &amp; "]",
"[Base_Tarjetas].[SEGMENTO_DESCRIP]","[Base_Tarjetas].[SEGMENTO_DESCRIP].&amp;[" &amp; $C$6 &amp; "]",
"[Base_Tarjetas].[SITUACION]","[Base_Tarjetas].[SITUACION].&amp;[" &amp; $C88 &amp; "]",
"[Base_Tarjetas].[TIPO]","[Base_Tarjetas].[TIPO].&amp;[" &amp; $C$1 &amp; "]")/1000,
0)</f>
        <v>0</v>
      </c>
      <c r="AC88" s="8">
        <f>IFERROR(
GETPIVOTDATA("[Base_Tarjetas].[Importe]",TDinamica_R!$A$3,
"[Base_Tarjetas].[PERIODO]","[Base_Tarjetas].[PERIODO].&amp;[" &amp; TEXT(AC$6,"yyyymm") &amp; "]",
"[Base_Tarjetas].[Metrica]","[Base_Tarjetas].[Metrica].&amp;[" &amp; $A88 &amp; "]",
"[Base_Tarjetas].[SEGMENTO_DESCRIP]","[Base_Tarjetas].[SEGMENTO_DESCRIP].&amp;[" &amp; $C$6 &amp; "]",
"[Base_Tarjetas].[SITUACION]","[Base_Tarjetas].[SITUACION].&amp;[" &amp; $C88 &amp; "]",
"[Base_Tarjetas].[TIPO]","[Base_Tarjetas].[TIPO].&amp;[" &amp; $C$1 &amp; "]")/1000,
0)</f>
        <v>0</v>
      </c>
      <c r="AD88" s="8">
        <f>IFERROR(
GETPIVOTDATA("[Base_Tarjetas].[Importe]",TDinamica_R!$A$3,
"[Base_Tarjetas].[PERIODO]","[Base_Tarjetas].[PERIODO].&amp;[" &amp; TEXT(AD$6,"yyyymm") &amp; "]",
"[Base_Tarjetas].[Metrica]","[Base_Tarjetas].[Metrica].&amp;[" &amp; $A88 &amp; "]",
"[Base_Tarjetas].[SEGMENTO_DESCRIP]","[Base_Tarjetas].[SEGMENTO_DESCRIP].&amp;[" &amp; $C$6 &amp; "]",
"[Base_Tarjetas].[SITUACION]","[Base_Tarjetas].[SITUACION].&amp;[" &amp; $C88 &amp; "]",
"[Base_Tarjetas].[TIPO]","[Base_Tarjetas].[TIPO].&amp;[" &amp; $C$1 &amp; "]")/1000,
0)</f>
        <v>0</v>
      </c>
      <c r="AE88" s="8">
        <f>IFERROR(
GETPIVOTDATA("[Base_Tarjetas].[Importe]",TDinamica_R!$A$3,
"[Base_Tarjetas].[PERIODO]","[Base_Tarjetas].[PERIODO].&amp;[" &amp; TEXT(AE$6,"yyyymm") &amp; "]",
"[Base_Tarjetas].[Metrica]","[Base_Tarjetas].[Metrica].&amp;[" &amp; $A88 &amp; "]",
"[Base_Tarjetas].[SEGMENTO_DESCRIP]","[Base_Tarjetas].[SEGMENTO_DESCRIP].&amp;[" &amp; $C$6 &amp; "]",
"[Base_Tarjetas].[SITUACION]","[Base_Tarjetas].[SITUACION].&amp;[" &amp; $C88 &amp; "]",
"[Base_Tarjetas].[TIPO]","[Base_Tarjetas].[TIPO].&amp;[" &amp; $C$1 &amp; "]")/1000,
0)</f>
        <v>0</v>
      </c>
      <c r="AF88" s="8">
        <f>IFERROR(
GETPIVOTDATA("[Base_Tarjetas].[Importe]",TDinamica_R!$A$3,
"[Base_Tarjetas].[PERIODO]","[Base_Tarjetas].[PERIODO].&amp;[" &amp; TEXT(AF$6,"yyyymm") &amp; "]",
"[Base_Tarjetas].[Metrica]","[Base_Tarjetas].[Metrica].&amp;[" &amp; $A88 &amp; "]",
"[Base_Tarjetas].[SEGMENTO_DESCRIP]","[Base_Tarjetas].[SEGMENTO_DESCRIP].&amp;[" &amp; $C$6 &amp; "]",
"[Base_Tarjetas].[SITUACION]","[Base_Tarjetas].[SITUACION].&amp;[" &amp; $C88 &amp; "]",
"[Base_Tarjetas].[TIPO]","[Base_Tarjetas].[TIPO].&amp;[" &amp; $C$1 &amp; "]")/1000,
0)</f>
        <v>0</v>
      </c>
      <c r="AG88" s="8">
        <f>IFERROR(
GETPIVOTDATA("[Base_Tarjetas].[Importe]",TDinamica_R!$A$3,
"[Base_Tarjetas].[PERIODO]","[Base_Tarjetas].[PERIODO].&amp;[" &amp; TEXT(AG$6,"yyyymm") &amp; "]",
"[Base_Tarjetas].[Metrica]","[Base_Tarjetas].[Metrica].&amp;[" &amp; $A88 &amp; "]",
"[Base_Tarjetas].[SEGMENTO_DESCRIP]","[Base_Tarjetas].[SEGMENTO_DESCRIP].&amp;[" &amp; $C$6 &amp; "]",
"[Base_Tarjetas].[SITUACION]","[Base_Tarjetas].[SITUACION].&amp;[" &amp; $C88 &amp; "]",
"[Base_Tarjetas].[TIPO]","[Base_Tarjetas].[TIPO].&amp;[" &amp; $C$1 &amp; "]")/1000,
0)</f>
        <v>0</v>
      </c>
      <c r="AH88" s="8">
        <f>IFERROR(
GETPIVOTDATA("[Base_Tarjetas].[Importe]",TDinamica_R!$A$3,
"[Base_Tarjetas].[PERIODO]","[Base_Tarjetas].[PERIODO].&amp;[" &amp; TEXT(AH$6,"yyyymm") &amp; "]",
"[Base_Tarjetas].[Metrica]","[Base_Tarjetas].[Metrica].&amp;[" &amp; $A88 &amp; "]",
"[Base_Tarjetas].[SEGMENTO_DESCRIP]","[Base_Tarjetas].[SEGMENTO_DESCRIP].&amp;[" &amp; $C$6 &amp; "]",
"[Base_Tarjetas].[SITUACION]","[Base_Tarjetas].[SITUACION].&amp;[" &amp; $C88 &amp; "]",
"[Base_Tarjetas].[TIPO]","[Base_Tarjetas].[TIPO].&amp;[" &amp; $C$1 &amp; "]")/1000,
0)</f>
        <v>0</v>
      </c>
      <c r="AI88" s="8">
        <f>IFERROR(
GETPIVOTDATA("[Base_Tarjetas].[Importe]",TDinamica_R!$A$3,
"[Base_Tarjetas].[PERIODO]","[Base_Tarjetas].[PERIODO].&amp;[" &amp; TEXT(AI$6,"yyyymm") &amp; "]",
"[Base_Tarjetas].[Metrica]","[Base_Tarjetas].[Metrica].&amp;[" &amp; $A88 &amp; "]",
"[Base_Tarjetas].[SEGMENTO_DESCRIP]","[Base_Tarjetas].[SEGMENTO_DESCRIP].&amp;[" &amp; $C$6 &amp; "]",
"[Base_Tarjetas].[SITUACION]","[Base_Tarjetas].[SITUACION].&amp;[" &amp; $C88 &amp; "]",
"[Base_Tarjetas].[TIPO]","[Base_Tarjetas].[TIPO].&amp;[" &amp; $C$1 &amp; "]")/1000,
0)</f>
        <v>0</v>
      </c>
      <c r="AJ88" s="8">
        <f>IFERROR(
GETPIVOTDATA("[Base_Tarjetas].[Importe]",TDinamica_R!$A$3,
"[Base_Tarjetas].[PERIODO]","[Base_Tarjetas].[PERIODO].&amp;[" &amp; TEXT(AJ$6,"yyyymm") &amp; "]",
"[Base_Tarjetas].[Metrica]","[Base_Tarjetas].[Metrica].&amp;[" &amp; $A88 &amp; "]",
"[Base_Tarjetas].[SEGMENTO_DESCRIP]","[Base_Tarjetas].[SEGMENTO_DESCRIP].&amp;[" &amp; $C$6 &amp; "]",
"[Base_Tarjetas].[SITUACION]","[Base_Tarjetas].[SITUACION].&amp;[" &amp; $C88 &amp; "]",
"[Base_Tarjetas].[TIPO]","[Base_Tarjetas].[TIPO].&amp;[" &amp; $C$1 &amp; "]")/1000,
0)</f>
        <v>0</v>
      </c>
      <c r="AK88" s="8">
        <f>IFERROR(
GETPIVOTDATA("[Base_Tarjetas].[Importe]",TDinamica_R!$A$3,
"[Base_Tarjetas].[PERIODO]","[Base_Tarjetas].[PERIODO].&amp;[" &amp; TEXT(AK$6,"yyyymm") &amp; "]",
"[Base_Tarjetas].[Metrica]","[Base_Tarjetas].[Metrica].&amp;[" &amp; $A88 &amp; "]",
"[Base_Tarjetas].[SEGMENTO_DESCRIP]","[Base_Tarjetas].[SEGMENTO_DESCRIP].&amp;[" &amp; $C$6 &amp; "]",
"[Base_Tarjetas].[SITUACION]","[Base_Tarjetas].[SITUACION].&amp;[" &amp; $C88 &amp; "]",
"[Base_Tarjetas].[TIPO]","[Base_Tarjetas].[TIPO].&amp;[" &amp; $C$1 &amp; "]")/1000,
0)</f>
        <v>0</v>
      </c>
      <c r="AL88" s="8">
        <f>IFERROR(
GETPIVOTDATA("[Base_Tarjetas].[Importe]",TDinamica_R!$A$3,
"[Base_Tarjetas].[PERIODO]","[Base_Tarjetas].[PERIODO].&amp;[" &amp; TEXT(AL$6,"yyyymm") &amp; "]",
"[Base_Tarjetas].[Metrica]","[Base_Tarjetas].[Metrica].&amp;[" &amp; $A88 &amp; "]",
"[Base_Tarjetas].[SEGMENTO_DESCRIP]","[Base_Tarjetas].[SEGMENTO_DESCRIP].&amp;[" &amp; $C$6 &amp; "]",
"[Base_Tarjetas].[SITUACION]","[Base_Tarjetas].[SITUACION].&amp;[" &amp; $C88 &amp; "]",
"[Base_Tarjetas].[TIPO]","[Base_Tarjetas].[TIPO].&amp;[" &amp; $C$1 &amp; "]")/1000,
0)</f>
        <v>0</v>
      </c>
      <c r="AM88" s="8">
        <f>IFERROR(
GETPIVOTDATA("[Base_Tarjetas].[Importe]",TDinamica_R!$A$3,
"[Base_Tarjetas].[PERIODO]","[Base_Tarjetas].[PERIODO].&amp;[" &amp; TEXT(AM$6,"yyyymm") &amp; "]",
"[Base_Tarjetas].[Metrica]","[Base_Tarjetas].[Metrica].&amp;[" &amp; $A88 &amp; "]",
"[Base_Tarjetas].[SEGMENTO_DESCRIP]","[Base_Tarjetas].[SEGMENTO_DESCRIP].&amp;[" &amp; $C$6 &amp; "]",
"[Base_Tarjetas].[SITUACION]","[Base_Tarjetas].[SITUACION].&amp;[" &amp; $C88 &amp; "]",
"[Base_Tarjetas].[TIPO]","[Base_Tarjetas].[TIPO].&amp;[" &amp; $C$1 &amp; "]")/1000,
0)</f>
        <v>0</v>
      </c>
      <c r="AN88" s="8">
        <f>IFERROR(
GETPIVOTDATA("[Base_Tarjetas].[Importe]",TDinamica_R!$A$3,
"[Base_Tarjetas].[PERIODO]","[Base_Tarjetas].[PERIODO].&amp;[" &amp; TEXT(AN$6,"yyyymm") &amp; "]",
"[Base_Tarjetas].[Metrica]","[Base_Tarjetas].[Metrica].&amp;[" &amp; $A88 &amp; "]",
"[Base_Tarjetas].[SEGMENTO_DESCRIP]","[Base_Tarjetas].[SEGMENTO_DESCRIP].&amp;[" &amp; $C$6 &amp; "]",
"[Base_Tarjetas].[SITUACION]","[Base_Tarjetas].[SITUACION].&amp;[" &amp; $C88 &amp; "]",
"[Base_Tarjetas].[TIPO]","[Base_Tarjetas].[TIPO].&amp;[" &amp; $C$1 &amp; "]")/1000,
0)</f>
        <v>0</v>
      </c>
      <c r="AO88" s="8">
        <f>IFERROR(
GETPIVOTDATA("[Base_Tarjetas].[Importe]",TDinamica_R!$A$3,
"[Base_Tarjetas].[PERIODO]","[Base_Tarjetas].[PERIODO].&amp;[" &amp; TEXT(AO$6,"yyyymm") &amp; "]",
"[Base_Tarjetas].[Metrica]","[Base_Tarjetas].[Metrica].&amp;[" &amp; $A88 &amp; "]",
"[Base_Tarjetas].[SEGMENTO_DESCRIP]","[Base_Tarjetas].[SEGMENTO_DESCRIP].&amp;[" &amp; $C$6 &amp; "]",
"[Base_Tarjetas].[SITUACION]","[Base_Tarjetas].[SITUACION].&amp;[" &amp; $C88 &amp; "]",
"[Base_Tarjetas].[TIPO]","[Base_Tarjetas].[TIPO].&amp;[" &amp; $C$1 &amp; "]")/1000,
0)</f>
        <v>0</v>
      </c>
      <c r="AP88" s="8">
        <f>IFERROR(
GETPIVOTDATA("[Base_Tarjetas].[Importe]",TDinamica_R!$A$3,
"[Base_Tarjetas].[PERIODO]","[Base_Tarjetas].[PERIODO].&amp;[" &amp; TEXT(AP$6,"yyyymm") &amp; "]",
"[Base_Tarjetas].[Metrica]","[Base_Tarjetas].[Metrica].&amp;[" &amp; $A88 &amp; "]",
"[Base_Tarjetas].[SEGMENTO_DESCRIP]","[Base_Tarjetas].[SEGMENTO_DESCRIP].&amp;[" &amp; $C$6 &amp; "]",
"[Base_Tarjetas].[SITUACION]","[Base_Tarjetas].[SITUACION].&amp;[" &amp; $C88 &amp; "]",
"[Base_Tarjetas].[TIPO]","[Base_Tarjetas].[TIPO].&amp;[" &amp; $C$1 &amp; "]")/1000,
0)</f>
        <v>0</v>
      </c>
      <c r="AQ88" s="8">
        <f>IFERROR(
GETPIVOTDATA("[Base_Tarjetas].[Importe]",TDinamica_R!$A$3,
"[Base_Tarjetas].[PERIODO]","[Base_Tarjetas].[PERIODO].&amp;[" &amp; TEXT(AQ$6,"yyyymm") &amp; "]",
"[Base_Tarjetas].[Metrica]","[Base_Tarjetas].[Metrica].&amp;[" &amp; $A88 &amp; "]",
"[Base_Tarjetas].[SEGMENTO_DESCRIP]","[Base_Tarjetas].[SEGMENTO_DESCRIP].&amp;[" &amp; $C$6 &amp; "]",
"[Base_Tarjetas].[SITUACION]","[Base_Tarjetas].[SITUACION].&amp;[" &amp; $C88 &amp; "]",
"[Base_Tarjetas].[TIPO]","[Base_Tarjetas].[TIPO].&amp;[" &amp; $C$1 &amp; "]")/1000,
0)</f>
        <v>0</v>
      </c>
      <c r="AR88" s="8">
        <f>IFERROR(
GETPIVOTDATA("[Base_Tarjetas].[Importe]",TDinamica_R!$A$3,
"[Base_Tarjetas].[PERIODO]","[Base_Tarjetas].[PERIODO].&amp;[" &amp; TEXT(AR$6,"yyyymm") &amp; "]",
"[Base_Tarjetas].[Metrica]","[Base_Tarjetas].[Metrica].&amp;[" &amp; $A88 &amp; "]",
"[Base_Tarjetas].[SEGMENTO_DESCRIP]","[Base_Tarjetas].[SEGMENTO_DESCRIP].&amp;[" &amp; $C$6 &amp; "]",
"[Base_Tarjetas].[SITUACION]","[Base_Tarjetas].[SITUACION].&amp;[" &amp; $C88 &amp; "]",
"[Base_Tarjetas].[TIPO]","[Base_Tarjetas].[TIPO].&amp;[" &amp; $C$1 &amp; "]")/1000,
0)</f>
        <v>0</v>
      </c>
      <c r="AS88" s="8">
        <f>IFERROR(
GETPIVOTDATA("[Base_Tarjetas].[Importe]",TDinamica_R!$A$3,
"[Base_Tarjetas].[PERIODO]","[Base_Tarjetas].[PERIODO].&amp;[" &amp; TEXT(AS$6,"yyyymm") &amp; "]",
"[Base_Tarjetas].[Metrica]","[Base_Tarjetas].[Metrica].&amp;[" &amp; $A88 &amp; "]",
"[Base_Tarjetas].[SEGMENTO_DESCRIP]","[Base_Tarjetas].[SEGMENTO_DESCRIP].&amp;[" &amp; $C$6 &amp; "]",
"[Base_Tarjetas].[SITUACION]","[Base_Tarjetas].[SITUACION].&amp;[" &amp; $C88 &amp; "]",
"[Base_Tarjetas].[TIPO]","[Base_Tarjetas].[TIPO].&amp;[" &amp; $C$1 &amp; "]")/1000,
0)</f>
        <v>0</v>
      </c>
      <c r="AT88" s="8">
        <f>IFERROR(
GETPIVOTDATA("[Base_Tarjetas].[Importe]",TDinamica_R!$A$3,
"[Base_Tarjetas].[PERIODO]","[Base_Tarjetas].[PERIODO].&amp;[" &amp; TEXT(AT$6,"yyyymm") &amp; "]",
"[Base_Tarjetas].[Metrica]","[Base_Tarjetas].[Metrica].&amp;[" &amp; $A88 &amp; "]",
"[Base_Tarjetas].[SEGMENTO_DESCRIP]","[Base_Tarjetas].[SEGMENTO_DESCRIP].&amp;[" &amp; $C$6 &amp; "]",
"[Base_Tarjetas].[SITUACION]","[Base_Tarjetas].[SITUACION].&amp;[" &amp; $C88 &amp; "]",
"[Base_Tarjetas].[TIPO]","[Base_Tarjetas].[TIPO].&amp;[" &amp; $C$1 &amp; "]")/1000,
0)</f>
        <v>0</v>
      </c>
      <c r="AU88" s="8">
        <f>IFERROR(
GETPIVOTDATA("[Base_Tarjetas].[Importe]",TDinamica_R!$A$3,
"[Base_Tarjetas].[PERIODO]","[Base_Tarjetas].[PERIODO].&amp;[" &amp; TEXT(AU$6,"yyyymm") &amp; "]",
"[Base_Tarjetas].[Metrica]","[Base_Tarjetas].[Metrica].&amp;[" &amp; $A88 &amp; "]",
"[Base_Tarjetas].[SEGMENTO_DESCRIP]","[Base_Tarjetas].[SEGMENTO_DESCRIP].&amp;[" &amp; $C$6 &amp; "]",
"[Base_Tarjetas].[SITUACION]","[Base_Tarjetas].[SITUACION].&amp;[" &amp; $C88 &amp; "]",
"[Base_Tarjetas].[TIPO]","[Base_Tarjetas].[TIPO].&amp;[" &amp; $C$1 &amp; "]")/1000,
0)</f>
        <v>0</v>
      </c>
      <c r="AV88" s="8">
        <f>IFERROR(
GETPIVOTDATA("[Base_Tarjetas].[Importe]",TDinamica_R!$A$3,
"[Base_Tarjetas].[PERIODO]","[Base_Tarjetas].[PERIODO].&amp;[" &amp; TEXT(AV$6,"yyyymm") &amp; "]",
"[Base_Tarjetas].[Metrica]","[Base_Tarjetas].[Metrica].&amp;[" &amp; $A88 &amp; "]",
"[Base_Tarjetas].[SEGMENTO_DESCRIP]","[Base_Tarjetas].[SEGMENTO_DESCRIP].&amp;[" &amp; $C$6 &amp; "]",
"[Base_Tarjetas].[SITUACION]","[Base_Tarjetas].[SITUACION].&amp;[" &amp; $C88 &amp; "]",
"[Base_Tarjetas].[TIPO]","[Base_Tarjetas].[TIPO].&amp;[" &amp; $C$1 &amp; "]")/1000,
0)</f>
        <v>0</v>
      </c>
      <c r="AW88" s="8">
        <f>IFERROR(
GETPIVOTDATA("[Base_Tarjetas].[Importe]",TDinamica_R!$A$3,
"[Base_Tarjetas].[PERIODO]","[Base_Tarjetas].[PERIODO].&amp;[" &amp; TEXT(AW$6,"yyyymm") &amp; "]",
"[Base_Tarjetas].[Metrica]","[Base_Tarjetas].[Metrica].&amp;[" &amp; $A88 &amp; "]",
"[Base_Tarjetas].[SEGMENTO_DESCRIP]","[Base_Tarjetas].[SEGMENTO_DESCRIP].&amp;[" &amp; $C$6 &amp; "]",
"[Base_Tarjetas].[SITUACION]","[Base_Tarjetas].[SITUACION].&amp;[" &amp; $C88 &amp; "]",
"[Base_Tarjetas].[TIPO]","[Base_Tarjetas].[TIPO].&amp;[" &amp; $C$1 &amp; "]")/1000,
0)</f>
        <v>0</v>
      </c>
      <c r="AX88" s="8">
        <f>IFERROR(
GETPIVOTDATA("[Base_Tarjetas].[Importe]",TDinamica_R!$A$3,
"[Base_Tarjetas].[PERIODO]","[Base_Tarjetas].[PERIODO].&amp;[" &amp; TEXT(AX$6,"yyyymm") &amp; "]",
"[Base_Tarjetas].[Metrica]","[Base_Tarjetas].[Metrica].&amp;[" &amp; $A88 &amp; "]",
"[Base_Tarjetas].[SEGMENTO_DESCRIP]","[Base_Tarjetas].[SEGMENTO_DESCRIP].&amp;[" &amp; $C$6 &amp; "]",
"[Base_Tarjetas].[SITUACION]","[Base_Tarjetas].[SITUACION].&amp;[" &amp; $C88 &amp; "]",
"[Base_Tarjetas].[TIPO]","[Base_Tarjetas].[TIPO].&amp;[" &amp; $C$1 &amp; "]")/1000,
0)</f>
        <v>0</v>
      </c>
      <c r="AY88" s="8">
        <f>IFERROR(
GETPIVOTDATA("[Base_Tarjetas].[Importe]",TDinamica_R!$A$3,
"[Base_Tarjetas].[PERIODO]","[Base_Tarjetas].[PERIODO].&amp;[" &amp; TEXT(AY$6,"yyyymm") &amp; "]",
"[Base_Tarjetas].[Metrica]","[Base_Tarjetas].[Metrica].&amp;[" &amp; $A88 &amp; "]",
"[Base_Tarjetas].[SEGMENTO_DESCRIP]","[Base_Tarjetas].[SEGMENTO_DESCRIP].&amp;[" &amp; $C$6 &amp; "]",
"[Base_Tarjetas].[SITUACION]","[Base_Tarjetas].[SITUACION].&amp;[" &amp; $C88 &amp; "]",
"[Base_Tarjetas].[TIPO]","[Base_Tarjetas].[TIPO].&amp;[" &amp; $C$1 &amp; "]")/1000,
0)</f>
        <v>0</v>
      </c>
      <c r="AZ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TEXT(AZ$6,"yyyymm") &amp; "]"),
0)</f>
        <v>-366.88987432879998</v>
      </c>
      <c r="BA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TEXT(BA$6,"yyyymm") &amp; "]"),
0)</f>
        <v>-367.96762661060001</v>
      </c>
      <c r="BB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TEXT(BB$6,"yyyymm") &amp; "]"),
0)</f>
        <v>-375.47284304850001</v>
      </c>
      <c r="BC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TEXT(BC$6,"yyyymm") &amp; "]"),
0)</f>
        <v>-363.50582819530001</v>
      </c>
      <c r="BD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TEXT(BD$6,"yyyymm") &amp; "]"),
0)</f>
        <v>-372.8227175573</v>
      </c>
      <c r="BE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TEXT(BE$6,"yyyymm") &amp; "]"),
0)</f>
        <v>-400.37566396710002</v>
      </c>
      <c r="BF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TEXT(BF$6,"yyyymm") &amp; "]"),
0)</f>
        <v>-384.41047726380003</v>
      </c>
      <c r="BG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TEXT(BG$6,"yyyymm") &amp; "]"),
0)</f>
        <v>-381.93706801299999</v>
      </c>
      <c r="BH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TEXT(BH$6,"yyyymm") &amp; "]"),
0)</f>
        <v>-393.98036887149999</v>
      </c>
      <c r="BI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TEXT(BI$6,"yyyymm") &amp; "]"),
0)</f>
        <v>-390.91756975980002</v>
      </c>
      <c r="BJ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TEXT(BJ$6,"yyyymm") &amp; "]"),
0)</f>
        <v>-396.1489684215</v>
      </c>
      <c r="BK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TEXT(BK$6,"yyyymm") &amp; "]"),
0)</f>
        <v>-404.14362889340003</v>
      </c>
      <c r="BO88" s="24">
        <f t="shared" si="53"/>
        <v>0</v>
      </c>
      <c r="BP88" s="24">
        <f t="shared" si="53"/>
        <v>-1110.3303439879001</v>
      </c>
      <c r="BQ88" s="24">
        <f t="shared" si="53"/>
        <v>0</v>
      </c>
      <c r="BR88" s="24">
        <f t="shared" si="53"/>
        <v>0</v>
      </c>
      <c r="BS88" s="24">
        <f t="shared" si="53"/>
        <v>0</v>
      </c>
      <c r="BT88" s="24">
        <f t="shared" si="53"/>
        <v>0</v>
      </c>
    </row>
    <row r="89" spans="1:72" collapsed="1" x14ac:dyDescent="0.25">
      <c r="C89" s="3" t="s">
        <v>39</v>
      </c>
      <c r="D89" s="10">
        <f>SUM(D86:D88)</f>
        <v>0</v>
      </c>
      <c r="E89" s="10">
        <f t="shared" ref="E89:BK89" si="54">SUM(E86:E88)</f>
        <v>0</v>
      </c>
      <c r="F89" s="10">
        <f t="shared" si="54"/>
        <v>0</v>
      </c>
      <c r="G89" s="10">
        <f t="shared" si="54"/>
        <v>0</v>
      </c>
      <c r="H89" s="10">
        <f t="shared" si="54"/>
        <v>0</v>
      </c>
      <c r="I89" s="10">
        <f t="shared" si="54"/>
        <v>0</v>
      </c>
      <c r="J89" s="10">
        <f t="shared" si="54"/>
        <v>0</v>
      </c>
      <c r="K89" s="10">
        <f t="shared" si="54"/>
        <v>0</v>
      </c>
      <c r="L89" s="10">
        <f t="shared" si="54"/>
        <v>0</v>
      </c>
      <c r="M89" s="10">
        <f t="shared" si="54"/>
        <v>0</v>
      </c>
      <c r="N89" s="10">
        <f t="shared" si="54"/>
        <v>0</v>
      </c>
      <c r="O89" s="10">
        <f t="shared" si="54"/>
        <v>0</v>
      </c>
      <c r="P89" s="10">
        <f t="shared" si="54"/>
        <v>0</v>
      </c>
      <c r="Q89" s="10">
        <f t="shared" si="54"/>
        <v>0</v>
      </c>
      <c r="R89" s="10">
        <f t="shared" si="54"/>
        <v>0</v>
      </c>
      <c r="S89" s="10">
        <f t="shared" si="54"/>
        <v>0</v>
      </c>
      <c r="T89" s="10">
        <f t="shared" si="54"/>
        <v>0</v>
      </c>
      <c r="U89" s="10">
        <f t="shared" si="54"/>
        <v>0</v>
      </c>
      <c r="V89" s="10">
        <f t="shared" si="54"/>
        <v>0</v>
      </c>
      <c r="W89" s="10">
        <f t="shared" si="54"/>
        <v>0</v>
      </c>
      <c r="X89" s="10">
        <f t="shared" si="54"/>
        <v>0</v>
      </c>
      <c r="Y89" s="10">
        <f t="shared" si="54"/>
        <v>0</v>
      </c>
      <c r="Z89" s="10">
        <f t="shared" si="54"/>
        <v>0</v>
      </c>
      <c r="AA89" s="10">
        <f t="shared" si="54"/>
        <v>0</v>
      </c>
      <c r="AB89" s="10">
        <f t="shared" si="54"/>
        <v>0</v>
      </c>
      <c r="AC89" s="10">
        <f t="shared" si="54"/>
        <v>0</v>
      </c>
      <c r="AD89" s="10">
        <f t="shared" si="54"/>
        <v>0</v>
      </c>
      <c r="AE89" s="10">
        <f t="shared" si="54"/>
        <v>0</v>
      </c>
      <c r="AF89" s="10">
        <f t="shared" si="54"/>
        <v>0</v>
      </c>
      <c r="AG89" s="10">
        <f t="shared" si="54"/>
        <v>0</v>
      </c>
      <c r="AH89" s="10">
        <f t="shared" si="54"/>
        <v>0</v>
      </c>
      <c r="AI89" s="10">
        <f t="shared" si="54"/>
        <v>0</v>
      </c>
      <c r="AJ89" s="10">
        <f t="shared" si="54"/>
        <v>0</v>
      </c>
      <c r="AK89" s="10">
        <f t="shared" si="54"/>
        <v>0</v>
      </c>
      <c r="AL89" s="10">
        <f t="shared" si="54"/>
        <v>0</v>
      </c>
      <c r="AM89" s="10">
        <f t="shared" si="54"/>
        <v>0</v>
      </c>
      <c r="AN89" s="10">
        <f t="shared" si="54"/>
        <v>0</v>
      </c>
      <c r="AO89" s="10">
        <f t="shared" si="54"/>
        <v>0</v>
      </c>
      <c r="AP89" s="10">
        <f t="shared" si="54"/>
        <v>0</v>
      </c>
      <c r="AQ89" s="10">
        <f t="shared" si="54"/>
        <v>0</v>
      </c>
      <c r="AR89" s="10">
        <f t="shared" si="54"/>
        <v>0</v>
      </c>
      <c r="AS89" s="10">
        <f t="shared" si="54"/>
        <v>0</v>
      </c>
      <c r="AT89" s="10">
        <f t="shared" si="54"/>
        <v>0</v>
      </c>
      <c r="AU89" s="10">
        <f t="shared" si="54"/>
        <v>0</v>
      </c>
      <c r="AV89" s="10">
        <f t="shared" si="54"/>
        <v>0</v>
      </c>
      <c r="AW89" s="10">
        <f t="shared" si="54"/>
        <v>0</v>
      </c>
      <c r="AX89" s="10">
        <f t="shared" si="54"/>
        <v>0</v>
      </c>
      <c r="AY89" s="10">
        <f t="shared" si="54"/>
        <v>0</v>
      </c>
      <c r="AZ89" s="10">
        <f t="shared" si="54"/>
        <v>-785.33304566309994</v>
      </c>
      <c r="BA89" s="10">
        <f t="shared" si="54"/>
        <v>-772.49686693519993</v>
      </c>
      <c r="BB89" s="10">
        <f t="shared" si="54"/>
        <v>-793.00056156880009</v>
      </c>
      <c r="BC89" s="10">
        <f t="shared" si="54"/>
        <v>-794.03176970010009</v>
      </c>
      <c r="BD89" s="10">
        <f t="shared" si="54"/>
        <v>-827.6159135186</v>
      </c>
      <c r="BE89" s="10">
        <f t="shared" si="54"/>
        <v>-850.72562413560001</v>
      </c>
      <c r="BF89" s="10">
        <f t="shared" si="54"/>
        <v>-834.15695026039998</v>
      </c>
      <c r="BG89" s="10">
        <f t="shared" si="54"/>
        <v>-830.3975720226</v>
      </c>
      <c r="BH89" s="10">
        <f t="shared" si="54"/>
        <v>-838.11821976710007</v>
      </c>
      <c r="BI89" s="10">
        <f t="shared" si="54"/>
        <v>-832.54101488979995</v>
      </c>
      <c r="BJ89" s="10">
        <f t="shared" si="54"/>
        <v>-839.30422870410007</v>
      </c>
      <c r="BK89" s="10">
        <f t="shared" si="54"/>
        <v>-851.38747090860011</v>
      </c>
      <c r="BO89" s="23">
        <f t="shared" ref="BO89:BT89" si="55">SUM(BO86:BO88)</f>
        <v>0</v>
      </c>
      <c r="BP89" s="23">
        <f t="shared" si="55"/>
        <v>-2350.8304741671</v>
      </c>
      <c r="BQ89" s="23">
        <f t="shared" si="55"/>
        <v>0</v>
      </c>
      <c r="BR89" s="23">
        <f t="shared" si="55"/>
        <v>0</v>
      </c>
      <c r="BS89" s="23">
        <f t="shared" si="55"/>
        <v>0</v>
      </c>
      <c r="BT89" s="23">
        <f t="shared" si="55"/>
        <v>0</v>
      </c>
    </row>
    <row r="91" spans="1:72" hidden="1" outlineLevel="1" x14ac:dyDescent="0.25">
      <c r="A91" s="11" t="s">
        <v>44</v>
      </c>
      <c r="C91" s="2" t="s">
        <v>48</v>
      </c>
      <c r="D91" s="8">
        <f>IFERROR(
GETPIVOTDATA("[Base_Tarjetas].[Importe]",TDinamica_R!$A$3,
"[Base_Tarjetas].[PERIODO]","[Base_Tarjetas].[PERIODO].&amp;[" &amp; TEXT(D$6,"yyyymm") &amp; "]",
"[Base_Tarjetas].[Metrica]","[Base_Tarjetas].[Metrica].&amp;[" &amp; $A91 &amp; "]",
"[Base_Tarjetas].[SEGMENTO_DESCRIP]","[Base_Tarjetas].[SEGMENTO_DESCRIP].&amp;[" &amp; $C$6 &amp; "]",
"[Base_Tarjetas].[SITUACION]","[Base_Tarjetas].[SITUACION].&amp;[" &amp; $C91 &amp; "]",
"[Base_Tarjetas].[TIPO]","[Base_Tarjetas].[TIPO].&amp;[" &amp; $C$1 &amp; "]")/1000,
0)</f>
        <v>0</v>
      </c>
      <c r="E91" s="8">
        <f>IFERROR(
GETPIVOTDATA("[Base_Tarjetas].[Importe]",TDinamica_R!$A$3,
"[Base_Tarjetas].[PERIODO]","[Base_Tarjetas].[PERIODO].&amp;[" &amp; TEXT(E$6,"yyyymm") &amp; "]",
"[Base_Tarjetas].[Metrica]","[Base_Tarjetas].[Metrica].&amp;[" &amp; $A91 &amp; "]",
"[Base_Tarjetas].[SEGMENTO_DESCRIP]","[Base_Tarjetas].[SEGMENTO_DESCRIP].&amp;[" &amp; $C$6 &amp; "]",
"[Base_Tarjetas].[SITUACION]","[Base_Tarjetas].[SITUACION].&amp;[" &amp; $C91 &amp; "]",
"[Base_Tarjetas].[TIPO]","[Base_Tarjetas].[TIPO].&amp;[" &amp; $C$1 &amp; "]")/1000,
0)</f>
        <v>0</v>
      </c>
      <c r="F91" s="8">
        <f>IFERROR(
GETPIVOTDATA("[Base_Tarjetas].[Importe]",TDinamica_R!$A$3,
"[Base_Tarjetas].[PERIODO]","[Base_Tarjetas].[PERIODO].&amp;[" &amp; TEXT(F$6,"yyyymm") &amp; "]",
"[Base_Tarjetas].[Metrica]","[Base_Tarjetas].[Metrica].&amp;[" &amp; $A91 &amp; "]",
"[Base_Tarjetas].[SEGMENTO_DESCRIP]","[Base_Tarjetas].[SEGMENTO_DESCRIP].&amp;[" &amp; $C$6 &amp; "]",
"[Base_Tarjetas].[SITUACION]","[Base_Tarjetas].[SITUACION].&amp;[" &amp; $C91 &amp; "]",
"[Base_Tarjetas].[TIPO]","[Base_Tarjetas].[TIPO].&amp;[" &amp; $C$1 &amp; "]")/1000,
0)</f>
        <v>0</v>
      </c>
      <c r="G91" s="8">
        <f>IFERROR(
GETPIVOTDATA("[Base_Tarjetas].[Importe]",TDinamica_R!$A$3,
"[Base_Tarjetas].[PERIODO]","[Base_Tarjetas].[PERIODO].&amp;[" &amp; TEXT(G$6,"yyyymm") &amp; "]",
"[Base_Tarjetas].[Metrica]","[Base_Tarjetas].[Metrica].&amp;[" &amp; $A91 &amp; "]",
"[Base_Tarjetas].[SEGMENTO_DESCRIP]","[Base_Tarjetas].[SEGMENTO_DESCRIP].&amp;[" &amp; $C$6 &amp; "]",
"[Base_Tarjetas].[SITUACION]","[Base_Tarjetas].[SITUACION].&amp;[" &amp; $C91 &amp; "]",
"[Base_Tarjetas].[TIPO]","[Base_Tarjetas].[TIPO].&amp;[" &amp; $C$1 &amp; "]")/1000,
0)</f>
        <v>0</v>
      </c>
      <c r="H91" s="8">
        <f>IFERROR(
GETPIVOTDATA("[Base_Tarjetas].[Importe]",TDinamica_R!$A$3,
"[Base_Tarjetas].[PERIODO]","[Base_Tarjetas].[PERIODO].&amp;[" &amp; TEXT(H$6,"yyyymm") &amp; "]",
"[Base_Tarjetas].[Metrica]","[Base_Tarjetas].[Metrica].&amp;[" &amp; $A91 &amp; "]",
"[Base_Tarjetas].[SEGMENTO_DESCRIP]","[Base_Tarjetas].[SEGMENTO_DESCRIP].&amp;[" &amp; $C$6 &amp; "]",
"[Base_Tarjetas].[SITUACION]","[Base_Tarjetas].[SITUACION].&amp;[" &amp; $C91 &amp; "]",
"[Base_Tarjetas].[TIPO]","[Base_Tarjetas].[TIPO].&amp;[" &amp; $C$1 &amp; "]")/1000,
0)</f>
        <v>0</v>
      </c>
      <c r="I91" s="8">
        <f>IFERROR(
GETPIVOTDATA("[Base_Tarjetas].[Importe]",TDinamica_R!$A$3,
"[Base_Tarjetas].[PERIODO]","[Base_Tarjetas].[PERIODO].&amp;[" &amp; TEXT(I$6,"yyyymm") &amp; "]",
"[Base_Tarjetas].[Metrica]","[Base_Tarjetas].[Metrica].&amp;[" &amp; $A91 &amp; "]",
"[Base_Tarjetas].[SEGMENTO_DESCRIP]","[Base_Tarjetas].[SEGMENTO_DESCRIP].&amp;[" &amp; $C$6 &amp; "]",
"[Base_Tarjetas].[SITUACION]","[Base_Tarjetas].[SITUACION].&amp;[" &amp; $C91 &amp; "]",
"[Base_Tarjetas].[TIPO]","[Base_Tarjetas].[TIPO].&amp;[" &amp; $C$1 &amp; "]")/1000,
0)</f>
        <v>0</v>
      </c>
      <c r="J91" s="8">
        <f>IFERROR(
GETPIVOTDATA("[Base_Tarjetas].[Importe]",TDinamica_R!$A$3,
"[Base_Tarjetas].[PERIODO]","[Base_Tarjetas].[PERIODO].&amp;[" &amp; TEXT(J$6,"yyyymm") &amp; "]",
"[Base_Tarjetas].[Metrica]","[Base_Tarjetas].[Metrica].&amp;[" &amp; $A91 &amp; "]",
"[Base_Tarjetas].[SEGMENTO_DESCRIP]","[Base_Tarjetas].[SEGMENTO_DESCRIP].&amp;[" &amp; $C$6 &amp; "]",
"[Base_Tarjetas].[SITUACION]","[Base_Tarjetas].[SITUACION].&amp;[" &amp; $C91 &amp; "]",
"[Base_Tarjetas].[TIPO]","[Base_Tarjetas].[TIPO].&amp;[" &amp; $C$1 &amp; "]")/1000,
0)</f>
        <v>0</v>
      </c>
      <c r="K91" s="8">
        <f>IFERROR(
GETPIVOTDATA("[Base_Tarjetas].[Importe]",TDinamica_R!$A$3,
"[Base_Tarjetas].[PERIODO]","[Base_Tarjetas].[PERIODO].&amp;[" &amp; TEXT(K$6,"yyyymm") &amp; "]",
"[Base_Tarjetas].[Metrica]","[Base_Tarjetas].[Metrica].&amp;[" &amp; $A91 &amp; "]",
"[Base_Tarjetas].[SEGMENTO_DESCRIP]","[Base_Tarjetas].[SEGMENTO_DESCRIP].&amp;[" &amp; $C$6 &amp; "]",
"[Base_Tarjetas].[SITUACION]","[Base_Tarjetas].[SITUACION].&amp;[" &amp; $C91 &amp; "]",
"[Base_Tarjetas].[TIPO]","[Base_Tarjetas].[TIPO].&amp;[" &amp; $C$1 &amp; "]")/1000,
0)</f>
        <v>0</v>
      </c>
      <c r="L91" s="8">
        <f>IFERROR(
GETPIVOTDATA("[Base_Tarjetas].[Importe]",TDinamica_R!$A$3,
"[Base_Tarjetas].[PERIODO]","[Base_Tarjetas].[PERIODO].&amp;[" &amp; TEXT(L$6,"yyyymm") &amp; "]",
"[Base_Tarjetas].[Metrica]","[Base_Tarjetas].[Metrica].&amp;[" &amp; $A91 &amp; "]",
"[Base_Tarjetas].[SEGMENTO_DESCRIP]","[Base_Tarjetas].[SEGMENTO_DESCRIP].&amp;[" &amp; $C$6 &amp; "]",
"[Base_Tarjetas].[SITUACION]","[Base_Tarjetas].[SITUACION].&amp;[" &amp; $C91 &amp; "]",
"[Base_Tarjetas].[TIPO]","[Base_Tarjetas].[TIPO].&amp;[" &amp; $C$1 &amp; "]")/1000,
0)</f>
        <v>0</v>
      </c>
      <c r="M91" s="8">
        <f>IFERROR(
GETPIVOTDATA("[Base_Tarjetas].[Importe]",TDinamica_R!$A$3,
"[Base_Tarjetas].[PERIODO]","[Base_Tarjetas].[PERIODO].&amp;[" &amp; TEXT(M$6,"yyyymm") &amp; "]",
"[Base_Tarjetas].[Metrica]","[Base_Tarjetas].[Metrica].&amp;[" &amp; $A91 &amp; "]",
"[Base_Tarjetas].[SEGMENTO_DESCRIP]","[Base_Tarjetas].[SEGMENTO_DESCRIP].&amp;[" &amp; $C$6 &amp; "]",
"[Base_Tarjetas].[SITUACION]","[Base_Tarjetas].[SITUACION].&amp;[" &amp; $C91 &amp; "]",
"[Base_Tarjetas].[TIPO]","[Base_Tarjetas].[TIPO].&amp;[" &amp; $C$1 &amp; "]")/1000,
0)</f>
        <v>0</v>
      </c>
      <c r="N91" s="8">
        <f>IFERROR(
GETPIVOTDATA("[Base_Tarjetas].[Importe]",TDinamica_R!$A$3,
"[Base_Tarjetas].[PERIODO]","[Base_Tarjetas].[PERIODO].&amp;[" &amp; TEXT(N$6,"yyyymm") &amp; "]",
"[Base_Tarjetas].[Metrica]","[Base_Tarjetas].[Metrica].&amp;[" &amp; $A91 &amp; "]",
"[Base_Tarjetas].[SEGMENTO_DESCRIP]","[Base_Tarjetas].[SEGMENTO_DESCRIP].&amp;[" &amp; $C$6 &amp; "]",
"[Base_Tarjetas].[SITUACION]","[Base_Tarjetas].[SITUACION].&amp;[" &amp; $C91 &amp; "]",
"[Base_Tarjetas].[TIPO]","[Base_Tarjetas].[TIPO].&amp;[" &amp; $C$1 &amp; "]")/1000,
0)</f>
        <v>0</v>
      </c>
      <c r="O91" s="8">
        <f>IFERROR(
GETPIVOTDATA("[Base_Tarjetas].[Importe]",TDinamica_R!$A$3,
"[Base_Tarjetas].[PERIODO]","[Base_Tarjetas].[PERIODO].&amp;[" &amp; TEXT(O$6,"yyyymm") &amp; "]",
"[Base_Tarjetas].[Metrica]","[Base_Tarjetas].[Metrica].&amp;[" &amp; $A91 &amp; "]",
"[Base_Tarjetas].[SEGMENTO_DESCRIP]","[Base_Tarjetas].[SEGMENTO_DESCRIP].&amp;[" &amp; $C$6 &amp; "]",
"[Base_Tarjetas].[SITUACION]","[Base_Tarjetas].[SITUACION].&amp;[" &amp; $C91 &amp; "]",
"[Base_Tarjetas].[TIPO]","[Base_Tarjetas].[TIPO].&amp;[" &amp; $C$1 &amp; "]")/1000,
0)</f>
        <v>0</v>
      </c>
      <c r="P91" s="8">
        <f>IFERROR(
GETPIVOTDATA("[Base_Tarjetas].[Importe]",TDinamica_R!$A$3,
"[Base_Tarjetas].[PERIODO]","[Base_Tarjetas].[PERIODO].&amp;[" &amp; TEXT(P$6,"yyyymm") &amp; "]",
"[Base_Tarjetas].[Metrica]","[Base_Tarjetas].[Metrica].&amp;[" &amp; $A91 &amp; "]",
"[Base_Tarjetas].[SEGMENTO_DESCRIP]","[Base_Tarjetas].[SEGMENTO_DESCRIP].&amp;[" &amp; $C$6 &amp; "]",
"[Base_Tarjetas].[SITUACION]","[Base_Tarjetas].[SITUACION].&amp;[" &amp; $C91 &amp; "]",
"[Base_Tarjetas].[TIPO]","[Base_Tarjetas].[TIPO].&amp;[" &amp; $C$1 &amp; "]")/1000,
0)</f>
        <v>0</v>
      </c>
      <c r="Q91" s="8">
        <f>IFERROR(
GETPIVOTDATA("[Base_Tarjetas].[Importe]",TDinamica_R!$A$3,
"[Base_Tarjetas].[PERIODO]","[Base_Tarjetas].[PERIODO].&amp;[" &amp; TEXT(Q$6,"yyyymm") &amp; "]",
"[Base_Tarjetas].[Metrica]","[Base_Tarjetas].[Metrica].&amp;[" &amp; $A91 &amp; "]",
"[Base_Tarjetas].[SEGMENTO_DESCRIP]","[Base_Tarjetas].[SEGMENTO_DESCRIP].&amp;[" &amp; $C$6 &amp; "]",
"[Base_Tarjetas].[SITUACION]","[Base_Tarjetas].[SITUACION].&amp;[" &amp; $C91 &amp; "]",
"[Base_Tarjetas].[TIPO]","[Base_Tarjetas].[TIPO].&amp;[" &amp; $C$1 &amp; "]")/1000,
0)</f>
        <v>0</v>
      </c>
      <c r="R91" s="8">
        <f>IFERROR(
GETPIVOTDATA("[Base_Tarjetas].[Importe]",TDinamica_R!$A$3,
"[Base_Tarjetas].[PERIODO]","[Base_Tarjetas].[PERIODO].&amp;[" &amp; TEXT(R$6,"yyyymm") &amp; "]",
"[Base_Tarjetas].[Metrica]","[Base_Tarjetas].[Metrica].&amp;[" &amp; $A91 &amp; "]",
"[Base_Tarjetas].[SEGMENTO_DESCRIP]","[Base_Tarjetas].[SEGMENTO_DESCRIP].&amp;[" &amp; $C$6 &amp; "]",
"[Base_Tarjetas].[SITUACION]","[Base_Tarjetas].[SITUACION].&amp;[" &amp; $C91 &amp; "]",
"[Base_Tarjetas].[TIPO]","[Base_Tarjetas].[TIPO].&amp;[" &amp; $C$1 &amp; "]")/1000,
0)</f>
        <v>0</v>
      </c>
      <c r="S91" s="8">
        <f>IFERROR(
GETPIVOTDATA("[Base_Tarjetas].[Importe]",TDinamica_R!$A$3,
"[Base_Tarjetas].[PERIODO]","[Base_Tarjetas].[PERIODO].&amp;[" &amp; TEXT(S$6,"yyyymm") &amp; "]",
"[Base_Tarjetas].[Metrica]","[Base_Tarjetas].[Metrica].&amp;[" &amp; $A91 &amp; "]",
"[Base_Tarjetas].[SEGMENTO_DESCRIP]","[Base_Tarjetas].[SEGMENTO_DESCRIP].&amp;[" &amp; $C$6 &amp; "]",
"[Base_Tarjetas].[SITUACION]","[Base_Tarjetas].[SITUACION].&amp;[" &amp; $C91 &amp; "]",
"[Base_Tarjetas].[TIPO]","[Base_Tarjetas].[TIPO].&amp;[" &amp; $C$1 &amp; "]")/1000,
0)</f>
        <v>0</v>
      </c>
      <c r="T91" s="8">
        <f>IFERROR(
GETPIVOTDATA("[Base_Tarjetas].[Importe]",TDinamica_R!$A$3,
"[Base_Tarjetas].[PERIODO]","[Base_Tarjetas].[PERIODO].&amp;[" &amp; TEXT(T$6,"yyyymm") &amp; "]",
"[Base_Tarjetas].[Metrica]","[Base_Tarjetas].[Metrica].&amp;[" &amp; $A91 &amp; "]",
"[Base_Tarjetas].[SEGMENTO_DESCRIP]","[Base_Tarjetas].[SEGMENTO_DESCRIP].&amp;[" &amp; $C$6 &amp; "]",
"[Base_Tarjetas].[SITUACION]","[Base_Tarjetas].[SITUACION].&amp;[" &amp; $C91 &amp; "]",
"[Base_Tarjetas].[TIPO]","[Base_Tarjetas].[TIPO].&amp;[" &amp; $C$1 &amp; "]")/1000,
0)</f>
        <v>0</v>
      </c>
      <c r="U91" s="8">
        <f>IFERROR(
GETPIVOTDATA("[Base_Tarjetas].[Importe]",TDinamica_R!$A$3,
"[Base_Tarjetas].[PERIODO]","[Base_Tarjetas].[PERIODO].&amp;[" &amp; TEXT(U$6,"yyyymm") &amp; "]",
"[Base_Tarjetas].[Metrica]","[Base_Tarjetas].[Metrica].&amp;[" &amp; $A91 &amp; "]",
"[Base_Tarjetas].[SEGMENTO_DESCRIP]","[Base_Tarjetas].[SEGMENTO_DESCRIP].&amp;[" &amp; $C$6 &amp; "]",
"[Base_Tarjetas].[SITUACION]","[Base_Tarjetas].[SITUACION].&amp;[" &amp; $C91 &amp; "]",
"[Base_Tarjetas].[TIPO]","[Base_Tarjetas].[TIPO].&amp;[" &amp; $C$1 &amp; "]")/1000,
0)</f>
        <v>0</v>
      </c>
      <c r="V91" s="8">
        <f>IFERROR(
GETPIVOTDATA("[Base_Tarjetas].[Importe]",TDinamica_R!$A$3,
"[Base_Tarjetas].[PERIODO]","[Base_Tarjetas].[PERIODO].&amp;[" &amp; TEXT(V$6,"yyyymm") &amp; "]",
"[Base_Tarjetas].[Metrica]","[Base_Tarjetas].[Metrica].&amp;[" &amp; $A91 &amp; "]",
"[Base_Tarjetas].[SEGMENTO_DESCRIP]","[Base_Tarjetas].[SEGMENTO_DESCRIP].&amp;[" &amp; $C$6 &amp; "]",
"[Base_Tarjetas].[SITUACION]","[Base_Tarjetas].[SITUACION].&amp;[" &amp; $C91 &amp; "]",
"[Base_Tarjetas].[TIPO]","[Base_Tarjetas].[TIPO].&amp;[" &amp; $C$1 &amp; "]")/1000,
0)</f>
        <v>0</v>
      </c>
      <c r="W91" s="8">
        <f>IFERROR(
GETPIVOTDATA("[Base_Tarjetas].[Importe]",TDinamica_R!$A$3,
"[Base_Tarjetas].[PERIODO]","[Base_Tarjetas].[PERIODO].&amp;[" &amp; TEXT(W$6,"yyyymm") &amp; "]",
"[Base_Tarjetas].[Metrica]","[Base_Tarjetas].[Metrica].&amp;[" &amp; $A91 &amp; "]",
"[Base_Tarjetas].[SEGMENTO_DESCRIP]","[Base_Tarjetas].[SEGMENTO_DESCRIP].&amp;[" &amp; $C$6 &amp; "]",
"[Base_Tarjetas].[SITUACION]","[Base_Tarjetas].[SITUACION].&amp;[" &amp; $C91 &amp; "]",
"[Base_Tarjetas].[TIPO]","[Base_Tarjetas].[TIPO].&amp;[" &amp; $C$1 &amp; "]")/1000,
0)</f>
        <v>0</v>
      </c>
      <c r="X91" s="8">
        <f>IFERROR(
GETPIVOTDATA("[Base_Tarjetas].[Importe]",TDinamica_R!$A$3,
"[Base_Tarjetas].[PERIODO]","[Base_Tarjetas].[PERIODO].&amp;[" &amp; TEXT(X$6,"yyyymm") &amp; "]",
"[Base_Tarjetas].[Metrica]","[Base_Tarjetas].[Metrica].&amp;[" &amp; $A91 &amp; "]",
"[Base_Tarjetas].[SEGMENTO_DESCRIP]","[Base_Tarjetas].[SEGMENTO_DESCRIP].&amp;[" &amp; $C$6 &amp; "]",
"[Base_Tarjetas].[SITUACION]","[Base_Tarjetas].[SITUACION].&amp;[" &amp; $C91 &amp; "]",
"[Base_Tarjetas].[TIPO]","[Base_Tarjetas].[TIPO].&amp;[" &amp; $C$1 &amp; "]")/1000,
0)</f>
        <v>0</v>
      </c>
      <c r="Y91" s="8">
        <f>IFERROR(
GETPIVOTDATA("[Base_Tarjetas].[Importe]",TDinamica_R!$A$3,
"[Base_Tarjetas].[PERIODO]","[Base_Tarjetas].[PERIODO].&amp;[" &amp; TEXT(Y$6,"yyyymm") &amp; "]",
"[Base_Tarjetas].[Metrica]","[Base_Tarjetas].[Metrica].&amp;[" &amp; $A91 &amp; "]",
"[Base_Tarjetas].[SEGMENTO_DESCRIP]","[Base_Tarjetas].[SEGMENTO_DESCRIP].&amp;[" &amp; $C$6 &amp; "]",
"[Base_Tarjetas].[SITUACION]","[Base_Tarjetas].[SITUACION].&amp;[" &amp; $C91 &amp; "]",
"[Base_Tarjetas].[TIPO]","[Base_Tarjetas].[TIPO].&amp;[" &amp; $C$1 &amp; "]")/1000,
0)</f>
        <v>0</v>
      </c>
      <c r="Z91" s="8">
        <f>IFERROR(
GETPIVOTDATA("[Base_Tarjetas].[Importe]",TDinamica_R!$A$3,
"[Base_Tarjetas].[PERIODO]","[Base_Tarjetas].[PERIODO].&amp;[" &amp; TEXT(Z$6,"yyyymm") &amp; "]",
"[Base_Tarjetas].[Metrica]","[Base_Tarjetas].[Metrica].&amp;[" &amp; $A91 &amp; "]",
"[Base_Tarjetas].[SEGMENTO_DESCRIP]","[Base_Tarjetas].[SEGMENTO_DESCRIP].&amp;[" &amp; $C$6 &amp; "]",
"[Base_Tarjetas].[SITUACION]","[Base_Tarjetas].[SITUACION].&amp;[" &amp; $C91 &amp; "]",
"[Base_Tarjetas].[TIPO]","[Base_Tarjetas].[TIPO].&amp;[" &amp; $C$1 &amp; "]")/1000,
0)</f>
        <v>0</v>
      </c>
      <c r="AA91" s="8">
        <f>IFERROR(
GETPIVOTDATA("[Base_Tarjetas].[Importe]",TDinamica_R!$A$3,
"[Base_Tarjetas].[PERIODO]","[Base_Tarjetas].[PERIODO].&amp;[" &amp; TEXT(AA$6,"yyyymm") &amp; "]",
"[Base_Tarjetas].[Metrica]","[Base_Tarjetas].[Metrica].&amp;[" &amp; $A91 &amp; "]",
"[Base_Tarjetas].[SEGMENTO_DESCRIP]","[Base_Tarjetas].[SEGMENTO_DESCRIP].&amp;[" &amp; $C$6 &amp; "]",
"[Base_Tarjetas].[SITUACION]","[Base_Tarjetas].[SITUACION].&amp;[" &amp; $C91 &amp; "]",
"[Base_Tarjetas].[TIPO]","[Base_Tarjetas].[TIPO].&amp;[" &amp; $C$1 &amp; "]")/1000,
0)</f>
        <v>0</v>
      </c>
      <c r="AB91" s="8">
        <f>IFERROR(
GETPIVOTDATA("[Base_Tarjetas].[Importe]",TDinamica_R!$A$3,
"[Base_Tarjetas].[PERIODO]","[Base_Tarjetas].[PERIODO].&amp;[" &amp; TEXT(AB$6,"yyyymm") &amp; "]",
"[Base_Tarjetas].[Metrica]","[Base_Tarjetas].[Metrica].&amp;[" &amp; $A91 &amp; "]",
"[Base_Tarjetas].[SEGMENTO_DESCRIP]","[Base_Tarjetas].[SEGMENTO_DESCRIP].&amp;[" &amp; $C$6 &amp; "]",
"[Base_Tarjetas].[SITUACION]","[Base_Tarjetas].[SITUACION].&amp;[" &amp; $C91 &amp; "]",
"[Base_Tarjetas].[TIPO]","[Base_Tarjetas].[TIPO].&amp;[" &amp; $C$1 &amp; "]")/1000,
0)</f>
        <v>0</v>
      </c>
      <c r="AC91" s="8">
        <f>IFERROR(
GETPIVOTDATA("[Base_Tarjetas].[Importe]",TDinamica_R!$A$3,
"[Base_Tarjetas].[PERIODO]","[Base_Tarjetas].[PERIODO].&amp;[" &amp; TEXT(AC$6,"yyyymm") &amp; "]",
"[Base_Tarjetas].[Metrica]","[Base_Tarjetas].[Metrica].&amp;[" &amp; $A91 &amp; "]",
"[Base_Tarjetas].[SEGMENTO_DESCRIP]","[Base_Tarjetas].[SEGMENTO_DESCRIP].&amp;[" &amp; $C$6 &amp; "]",
"[Base_Tarjetas].[SITUACION]","[Base_Tarjetas].[SITUACION].&amp;[" &amp; $C91 &amp; "]",
"[Base_Tarjetas].[TIPO]","[Base_Tarjetas].[TIPO].&amp;[" &amp; $C$1 &amp; "]")/1000,
0)</f>
        <v>0</v>
      </c>
      <c r="AD91" s="8">
        <f>IFERROR(
GETPIVOTDATA("[Base_Tarjetas].[Importe]",TDinamica_R!$A$3,
"[Base_Tarjetas].[PERIODO]","[Base_Tarjetas].[PERIODO].&amp;[" &amp; TEXT(AD$6,"yyyymm") &amp; "]",
"[Base_Tarjetas].[Metrica]","[Base_Tarjetas].[Metrica].&amp;[" &amp; $A91 &amp; "]",
"[Base_Tarjetas].[SEGMENTO_DESCRIP]","[Base_Tarjetas].[SEGMENTO_DESCRIP].&amp;[" &amp; $C$6 &amp; "]",
"[Base_Tarjetas].[SITUACION]","[Base_Tarjetas].[SITUACION].&amp;[" &amp; $C91 &amp; "]",
"[Base_Tarjetas].[TIPO]","[Base_Tarjetas].[TIPO].&amp;[" &amp; $C$1 &amp; "]")/1000,
0)</f>
        <v>0</v>
      </c>
      <c r="AE91" s="8">
        <f>IFERROR(
GETPIVOTDATA("[Base_Tarjetas].[Importe]",TDinamica_R!$A$3,
"[Base_Tarjetas].[PERIODO]","[Base_Tarjetas].[PERIODO].&amp;[" &amp; TEXT(AE$6,"yyyymm") &amp; "]",
"[Base_Tarjetas].[Metrica]","[Base_Tarjetas].[Metrica].&amp;[" &amp; $A91 &amp; "]",
"[Base_Tarjetas].[SEGMENTO_DESCRIP]","[Base_Tarjetas].[SEGMENTO_DESCRIP].&amp;[" &amp; $C$6 &amp; "]",
"[Base_Tarjetas].[SITUACION]","[Base_Tarjetas].[SITUACION].&amp;[" &amp; $C91 &amp; "]",
"[Base_Tarjetas].[TIPO]","[Base_Tarjetas].[TIPO].&amp;[" &amp; $C$1 &amp; "]")/1000,
0)</f>
        <v>0</v>
      </c>
      <c r="AF91" s="8">
        <f>IFERROR(
GETPIVOTDATA("[Base_Tarjetas].[Importe]",TDinamica_R!$A$3,
"[Base_Tarjetas].[PERIODO]","[Base_Tarjetas].[PERIODO].&amp;[" &amp; TEXT(AF$6,"yyyymm") &amp; "]",
"[Base_Tarjetas].[Metrica]","[Base_Tarjetas].[Metrica].&amp;[" &amp; $A91 &amp; "]",
"[Base_Tarjetas].[SEGMENTO_DESCRIP]","[Base_Tarjetas].[SEGMENTO_DESCRIP].&amp;[" &amp; $C$6 &amp; "]",
"[Base_Tarjetas].[SITUACION]","[Base_Tarjetas].[SITUACION].&amp;[" &amp; $C91 &amp; "]",
"[Base_Tarjetas].[TIPO]","[Base_Tarjetas].[TIPO].&amp;[" &amp; $C$1 &amp; "]")/1000,
0)</f>
        <v>0</v>
      </c>
      <c r="AG91" s="8">
        <f>IFERROR(
GETPIVOTDATA("[Base_Tarjetas].[Importe]",TDinamica_R!$A$3,
"[Base_Tarjetas].[PERIODO]","[Base_Tarjetas].[PERIODO].&amp;[" &amp; TEXT(AG$6,"yyyymm") &amp; "]",
"[Base_Tarjetas].[Metrica]","[Base_Tarjetas].[Metrica].&amp;[" &amp; $A91 &amp; "]",
"[Base_Tarjetas].[SEGMENTO_DESCRIP]","[Base_Tarjetas].[SEGMENTO_DESCRIP].&amp;[" &amp; $C$6 &amp; "]",
"[Base_Tarjetas].[SITUACION]","[Base_Tarjetas].[SITUACION].&amp;[" &amp; $C91 &amp; "]",
"[Base_Tarjetas].[TIPO]","[Base_Tarjetas].[TIPO].&amp;[" &amp; $C$1 &amp; "]")/1000,
0)</f>
        <v>0</v>
      </c>
      <c r="AH91" s="8">
        <f>IFERROR(
GETPIVOTDATA("[Base_Tarjetas].[Importe]",TDinamica_R!$A$3,
"[Base_Tarjetas].[PERIODO]","[Base_Tarjetas].[PERIODO].&amp;[" &amp; TEXT(AH$6,"yyyymm") &amp; "]",
"[Base_Tarjetas].[Metrica]","[Base_Tarjetas].[Metrica].&amp;[" &amp; $A91 &amp; "]",
"[Base_Tarjetas].[SEGMENTO_DESCRIP]","[Base_Tarjetas].[SEGMENTO_DESCRIP].&amp;[" &amp; $C$6 &amp; "]",
"[Base_Tarjetas].[SITUACION]","[Base_Tarjetas].[SITUACION].&amp;[" &amp; $C91 &amp; "]",
"[Base_Tarjetas].[TIPO]","[Base_Tarjetas].[TIPO].&amp;[" &amp; $C$1 &amp; "]")/1000,
0)</f>
        <v>0</v>
      </c>
      <c r="AI91" s="8">
        <f>IFERROR(
GETPIVOTDATA("[Base_Tarjetas].[Importe]",TDinamica_R!$A$3,
"[Base_Tarjetas].[PERIODO]","[Base_Tarjetas].[PERIODO].&amp;[" &amp; TEXT(AI$6,"yyyymm") &amp; "]",
"[Base_Tarjetas].[Metrica]","[Base_Tarjetas].[Metrica].&amp;[" &amp; $A91 &amp; "]",
"[Base_Tarjetas].[SEGMENTO_DESCRIP]","[Base_Tarjetas].[SEGMENTO_DESCRIP].&amp;[" &amp; $C$6 &amp; "]",
"[Base_Tarjetas].[SITUACION]","[Base_Tarjetas].[SITUACION].&amp;[" &amp; $C91 &amp; "]",
"[Base_Tarjetas].[TIPO]","[Base_Tarjetas].[TIPO].&amp;[" &amp; $C$1 &amp; "]")/1000,
0)</f>
        <v>0</v>
      </c>
      <c r="AJ91" s="8">
        <f>IFERROR(
GETPIVOTDATA("[Base_Tarjetas].[Importe]",TDinamica_R!$A$3,
"[Base_Tarjetas].[PERIODO]","[Base_Tarjetas].[PERIODO].&amp;[" &amp; TEXT(AJ$6,"yyyymm") &amp; "]",
"[Base_Tarjetas].[Metrica]","[Base_Tarjetas].[Metrica].&amp;[" &amp; $A91 &amp; "]",
"[Base_Tarjetas].[SEGMENTO_DESCRIP]","[Base_Tarjetas].[SEGMENTO_DESCRIP].&amp;[" &amp; $C$6 &amp; "]",
"[Base_Tarjetas].[SITUACION]","[Base_Tarjetas].[SITUACION].&amp;[" &amp; $C91 &amp; "]",
"[Base_Tarjetas].[TIPO]","[Base_Tarjetas].[TIPO].&amp;[" &amp; $C$1 &amp; "]")/1000,
0)</f>
        <v>0</v>
      </c>
      <c r="AK91" s="8">
        <f>IFERROR(
GETPIVOTDATA("[Base_Tarjetas].[Importe]",TDinamica_R!$A$3,
"[Base_Tarjetas].[PERIODO]","[Base_Tarjetas].[PERIODO].&amp;[" &amp; TEXT(AK$6,"yyyymm") &amp; "]",
"[Base_Tarjetas].[Metrica]","[Base_Tarjetas].[Metrica].&amp;[" &amp; $A91 &amp; "]",
"[Base_Tarjetas].[SEGMENTO_DESCRIP]","[Base_Tarjetas].[SEGMENTO_DESCRIP].&amp;[" &amp; $C$6 &amp; "]",
"[Base_Tarjetas].[SITUACION]","[Base_Tarjetas].[SITUACION].&amp;[" &amp; $C91 &amp; "]",
"[Base_Tarjetas].[TIPO]","[Base_Tarjetas].[TIPO].&amp;[" &amp; $C$1 &amp; "]")/1000,
0)</f>
        <v>0</v>
      </c>
      <c r="AL91" s="8">
        <f>IFERROR(
GETPIVOTDATA("[Base_Tarjetas].[Importe]",TDinamica_R!$A$3,
"[Base_Tarjetas].[PERIODO]","[Base_Tarjetas].[PERIODO].&amp;[" &amp; TEXT(AL$6,"yyyymm") &amp; "]",
"[Base_Tarjetas].[Metrica]","[Base_Tarjetas].[Metrica].&amp;[" &amp; $A91 &amp; "]",
"[Base_Tarjetas].[SEGMENTO_DESCRIP]","[Base_Tarjetas].[SEGMENTO_DESCRIP].&amp;[" &amp; $C$6 &amp; "]",
"[Base_Tarjetas].[SITUACION]","[Base_Tarjetas].[SITUACION].&amp;[" &amp; $C91 &amp; "]",
"[Base_Tarjetas].[TIPO]","[Base_Tarjetas].[TIPO].&amp;[" &amp; $C$1 &amp; "]")/1000,
0)</f>
        <v>0</v>
      </c>
      <c r="AM91" s="8">
        <f>IFERROR(
GETPIVOTDATA("[Base_Tarjetas].[Importe]",TDinamica_R!$A$3,
"[Base_Tarjetas].[PERIODO]","[Base_Tarjetas].[PERIODO].&amp;[" &amp; TEXT(AM$6,"yyyymm") &amp; "]",
"[Base_Tarjetas].[Metrica]","[Base_Tarjetas].[Metrica].&amp;[" &amp; $A91 &amp; "]",
"[Base_Tarjetas].[SEGMENTO_DESCRIP]","[Base_Tarjetas].[SEGMENTO_DESCRIP].&amp;[" &amp; $C$6 &amp; "]",
"[Base_Tarjetas].[SITUACION]","[Base_Tarjetas].[SITUACION].&amp;[" &amp; $C91 &amp; "]",
"[Base_Tarjetas].[TIPO]","[Base_Tarjetas].[TIPO].&amp;[" &amp; $C$1 &amp; "]")/1000,
0)</f>
        <v>0</v>
      </c>
      <c r="AN91" s="8">
        <f>IFERROR(
GETPIVOTDATA("[Base_Tarjetas].[Importe]",TDinamica_R!$A$3,
"[Base_Tarjetas].[PERIODO]","[Base_Tarjetas].[PERIODO].&amp;[" &amp; TEXT(AN$6,"yyyymm") &amp; "]",
"[Base_Tarjetas].[Metrica]","[Base_Tarjetas].[Metrica].&amp;[" &amp; $A91 &amp; "]",
"[Base_Tarjetas].[SEGMENTO_DESCRIP]","[Base_Tarjetas].[SEGMENTO_DESCRIP].&amp;[" &amp; $C$6 &amp; "]",
"[Base_Tarjetas].[SITUACION]","[Base_Tarjetas].[SITUACION].&amp;[" &amp; $C91 &amp; "]",
"[Base_Tarjetas].[TIPO]","[Base_Tarjetas].[TIPO].&amp;[" &amp; $C$1 &amp; "]")/1000,
0)</f>
        <v>0</v>
      </c>
      <c r="AO91" s="8">
        <f>IFERROR(
GETPIVOTDATA("[Base_Tarjetas].[Importe]",TDinamica_R!$A$3,
"[Base_Tarjetas].[PERIODO]","[Base_Tarjetas].[PERIODO].&amp;[" &amp; TEXT(AO$6,"yyyymm") &amp; "]",
"[Base_Tarjetas].[Metrica]","[Base_Tarjetas].[Metrica].&amp;[" &amp; $A91 &amp; "]",
"[Base_Tarjetas].[SEGMENTO_DESCRIP]","[Base_Tarjetas].[SEGMENTO_DESCRIP].&amp;[" &amp; $C$6 &amp; "]",
"[Base_Tarjetas].[SITUACION]","[Base_Tarjetas].[SITUACION].&amp;[" &amp; $C91 &amp; "]",
"[Base_Tarjetas].[TIPO]","[Base_Tarjetas].[TIPO].&amp;[" &amp; $C$1 &amp; "]")/1000,
0)</f>
        <v>0</v>
      </c>
      <c r="AP91" s="8">
        <f>IFERROR(
GETPIVOTDATA("[Base_Tarjetas].[Importe]",TDinamica_R!$A$3,
"[Base_Tarjetas].[PERIODO]","[Base_Tarjetas].[PERIODO].&amp;[" &amp; TEXT(AP$6,"yyyymm") &amp; "]",
"[Base_Tarjetas].[Metrica]","[Base_Tarjetas].[Metrica].&amp;[" &amp; $A91 &amp; "]",
"[Base_Tarjetas].[SEGMENTO_DESCRIP]","[Base_Tarjetas].[SEGMENTO_DESCRIP].&amp;[" &amp; $C$6 &amp; "]",
"[Base_Tarjetas].[SITUACION]","[Base_Tarjetas].[SITUACION].&amp;[" &amp; $C91 &amp; "]",
"[Base_Tarjetas].[TIPO]","[Base_Tarjetas].[TIPO].&amp;[" &amp; $C$1 &amp; "]")/1000,
0)</f>
        <v>0</v>
      </c>
      <c r="AQ91" s="8">
        <f>IFERROR(
GETPIVOTDATA("[Base_Tarjetas].[Importe]",TDinamica_R!$A$3,
"[Base_Tarjetas].[PERIODO]","[Base_Tarjetas].[PERIODO].&amp;[" &amp; TEXT(AQ$6,"yyyymm") &amp; "]",
"[Base_Tarjetas].[Metrica]","[Base_Tarjetas].[Metrica].&amp;[" &amp; $A91 &amp; "]",
"[Base_Tarjetas].[SEGMENTO_DESCRIP]","[Base_Tarjetas].[SEGMENTO_DESCRIP].&amp;[" &amp; $C$6 &amp; "]",
"[Base_Tarjetas].[SITUACION]","[Base_Tarjetas].[SITUACION].&amp;[" &amp; $C91 &amp; "]",
"[Base_Tarjetas].[TIPO]","[Base_Tarjetas].[TIPO].&amp;[" &amp; $C$1 &amp; "]")/1000,
0)</f>
        <v>0</v>
      </c>
      <c r="AR91" s="8">
        <f>IFERROR(
GETPIVOTDATA("[Base_Tarjetas].[Importe]",TDinamica_R!$A$3,
"[Base_Tarjetas].[PERIODO]","[Base_Tarjetas].[PERIODO].&amp;[" &amp; TEXT(AR$6,"yyyymm") &amp; "]",
"[Base_Tarjetas].[Metrica]","[Base_Tarjetas].[Metrica].&amp;[" &amp; $A91 &amp; "]",
"[Base_Tarjetas].[SEGMENTO_DESCRIP]","[Base_Tarjetas].[SEGMENTO_DESCRIP].&amp;[" &amp; $C$6 &amp; "]",
"[Base_Tarjetas].[SITUACION]","[Base_Tarjetas].[SITUACION].&amp;[" &amp; $C91 &amp; "]",
"[Base_Tarjetas].[TIPO]","[Base_Tarjetas].[TIPO].&amp;[" &amp; $C$1 &amp; "]")/1000,
0)</f>
        <v>0</v>
      </c>
      <c r="AS91" s="8">
        <f>IFERROR(
GETPIVOTDATA("[Base_Tarjetas].[Importe]",TDinamica_R!$A$3,
"[Base_Tarjetas].[PERIODO]","[Base_Tarjetas].[PERIODO].&amp;[" &amp; TEXT(AS$6,"yyyymm") &amp; "]",
"[Base_Tarjetas].[Metrica]","[Base_Tarjetas].[Metrica].&amp;[" &amp; $A91 &amp; "]",
"[Base_Tarjetas].[SEGMENTO_DESCRIP]","[Base_Tarjetas].[SEGMENTO_DESCRIP].&amp;[" &amp; $C$6 &amp; "]",
"[Base_Tarjetas].[SITUACION]","[Base_Tarjetas].[SITUACION].&amp;[" &amp; $C91 &amp; "]",
"[Base_Tarjetas].[TIPO]","[Base_Tarjetas].[TIPO].&amp;[" &amp; $C$1 &amp; "]")/1000,
0)</f>
        <v>0</v>
      </c>
      <c r="AT91" s="8">
        <f>IFERROR(
GETPIVOTDATA("[Base_Tarjetas].[Importe]",TDinamica_R!$A$3,
"[Base_Tarjetas].[PERIODO]","[Base_Tarjetas].[PERIODO].&amp;[" &amp; TEXT(AT$6,"yyyymm") &amp; "]",
"[Base_Tarjetas].[Metrica]","[Base_Tarjetas].[Metrica].&amp;[" &amp; $A91 &amp; "]",
"[Base_Tarjetas].[SEGMENTO_DESCRIP]","[Base_Tarjetas].[SEGMENTO_DESCRIP].&amp;[" &amp; $C$6 &amp; "]",
"[Base_Tarjetas].[SITUACION]","[Base_Tarjetas].[SITUACION].&amp;[" &amp; $C91 &amp; "]",
"[Base_Tarjetas].[TIPO]","[Base_Tarjetas].[TIPO].&amp;[" &amp; $C$1 &amp; "]")/1000,
0)</f>
        <v>0</v>
      </c>
      <c r="AU91" s="8">
        <f>IFERROR(
GETPIVOTDATA("[Base_Tarjetas].[Importe]",TDinamica_R!$A$3,
"[Base_Tarjetas].[PERIODO]","[Base_Tarjetas].[PERIODO].&amp;[" &amp; TEXT(AU$6,"yyyymm") &amp; "]",
"[Base_Tarjetas].[Metrica]","[Base_Tarjetas].[Metrica].&amp;[" &amp; $A91 &amp; "]",
"[Base_Tarjetas].[SEGMENTO_DESCRIP]","[Base_Tarjetas].[SEGMENTO_DESCRIP].&amp;[" &amp; $C$6 &amp; "]",
"[Base_Tarjetas].[SITUACION]","[Base_Tarjetas].[SITUACION].&amp;[" &amp; $C91 &amp; "]",
"[Base_Tarjetas].[TIPO]","[Base_Tarjetas].[TIPO].&amp;[" &amp; $C$1 &amp; "]")/1000,
0)</f>
        <v>0</v>
      </c>
      <c r="AV91" s="8">
        <f>IFERROR(
GETPIVOTDATA("[Base_Tarjetas].[Importe]",TDinamica_R!$A$3,
"[Base_Tarjetas].[PERIODO]","[Base_Tarjetas].[PERIODO].&amp;[" &amp; TEXT(AV$6,"yyyymm") &amp; "]",
"[Base_Tarjetas].[Metrica]","[Base_Tarjetas].[Metrica].&amp;[" &amp; $A91 &amp; "]",
"[Base_Tarjetas].[SEGMENTO_DESCRIP]","[Base_Tarjetas].[SEGMENTO_DESCRIP].&amp;[" &amp; $C$6 &amp; "]",
"[Base_Tarjetas].[SITUACION]","[Base_Tarjetas].[SITUACION].&amp;[" &amp; $C91 &amp; "]",
"[Base_Tarjetas].[TIPO]","[Base_Tarjetas].[TIPO].&amp;[" &amp; $C$1 &amp; "]")/1000,
0)</f>
        <v>0</v>
      </c>
      <c r="AW91" s="8">
        <f>IFERROR(
GETPIVOTDATA("[Base_Tarjetas].[Importe]",TDinamica_R!$A$3,
"[Base_Tarjetas].[PERIODO]","[Base_Tarjetas].[PERIODO].&amp;[" &amp; TEXT(AW$6,"yyyymm") &amp; "]",
"[Base_Tarjetas].[Metrica]","[Base_Tarjetas].[Metrica].&amp;[" &amp; $A91 &amp; "]",
"[Base_Tarjetas].[SEGMENTO_DESCRIP]","[Base_Tarjetas].[SEGMENTO_DESCRIP].&amp;[" &amp; $C$6 &amp; "]",
"[Base_Tarjetas].[SITUACION]","[Base_Tarjetas].[SITUACION].&amp;[" &amp; $C91 &amp; "]",
"[Base_Tarjetas].[TIPO]","[Base_Tarjetas].[TIPO].&amp;[" &amp; $C$1 &amp; "]")/1000,
0)</f>
        <v>0</v>
      </c>
      <c r="AX91" s="8">
        <f>IFERROR(
GETPIVOTDATA("[Base_Tarjetas].[Importe]",TDinamica_R!$A$3,
"[Base_Tarjetas].[PERIODO]","[Base_Tarjetas].[PERIODO].&amp;[" &amp; TEXT(AX$6,"yyyymm") &amp; "]",
"[Base_Tarjetas].[Metrica]","[Base_Tarjetas].[Metrica].&amp;[" &amp; $A91 &amp; "]",
"[Base_Tarjetas].[SEGMENTO_DESCRIP]","[Base_Tarjetas].[SEGMENTO_DESCRIP].&amp;[" &amp; $C$6 &amp; "]",
"[Base_Tarjetas].[SITUACION]","[Base_Tarjetas].[SITUACION].&amp;[" &amp; $C91 &amp; "]",
"[Base_Tarjetas].[TIPO]","[Base_Tarjetas].[TIPO].&amp;[" &amp; $C$1 &amp; "]")/1000,
0)</f>
        <v>0</v>
      </c>
      <c r="AY91" s="8">
        <f>IFERROR(
GETPIVOTDATA("[Base_Tarjetas].[Importe]",TDinamica_R!$A$3,
"[Base_Tarjetas].[PERIODO]","[Base_Tarjetas].[PERIODO].&amp;[" &amp; TEXT(AY$6,"yyyymm") &amp; "]",
"[Base_Tarjetas].[Metrica]","[Base_Tarjetas].[Metrica].&amp;[" &amp; $A91 &amp; "]",
"[Base_Tarjetas].[SEGMENTO_DESCRIP]","[Base_Tarjetas].[SEGMENTO_DESCRIP].&amp;[" &amp; $C$6 &amp; "]",
"[Base_Tarjetas].[SITUACION]","[Base_Tarjetas].[SITUACION].&amp;[" &amp; $C91 &amp; "]",
"[Base_Tarjetas].[TIPO]","[Base_Tarjetas].[TIPO].&amp;[" &amp; $C$1 &amp; "]")/1000,
0)</f>
        <v>0</v>
      </c>
      <c r="AZ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TEXT(AZ$6,"yyyymm") &amp; "]"),
0)</f>
        <v>0</v>
      </c>
      <c r="BA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TEXT(BA$6,"yyyymm") &amp; "]"),
0)</f>
        <v>0</v>
      </c>
      <c r="BB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TEXT(BB$6,"yyyymm") &amp; "]"),
0)</f>
        <v>0</v>
      </c>
      <c r="BC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TEXT(BC$6,"yyyymm") &amp; "]"),
0)</f>
        <v>0</v>
      </c>
      <c r="BD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TEXT(BD$6,"yyyymm") &amp; "]"),
0)</f>
        <v>0</v>
      </c>
      <c r="BE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TEXT(BE$6,"yyyymm") &amp; "]"),
0)</f>
        <v>0</v>
      </c>
      <c r="BF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TEXT(BF$6,"yyyymm") &amp; "]"),
0)</f>
        <v>0</v>
      </c>
      <c r="BG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TEXT(BG$6,"yyyymm") &amp; "]"),
0)</f>
        <v>0</v>
      </c>
      <c r="BH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TEXT(BH$6,"yyyymm") &amp; "]"),
0)</f>
        <v>0</v>
      </c>
      <c r="BI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TEXT(BI$6,"yyyymm") &amp; "]"),
0)</f>
        <v>0</v>
      </c>
      <c r="BJ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TEXT(BJ$6,"yyyymm") &amp; "]"),
0)</f>
        <v>0</v>
      </c>
      <c r="BK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TEXT(BK$6,"yyyymm") &amp; "]"),
0)</f>
        <v>0</v>
      </c>
      <c r="BO91" s="24">
        <f t="shared" ref="BO91:BT92" si="56">SUMIFS($D91:$BM91,$D$6:$BM$6,"&gt;="&amp;BO$2,$D$6:$BM$6,"&lt;="&amp;BO$6,$D$5:$BM$5,BO$5)</f>
        <v>0</v>
      </c>
      <c r="BP91" s="24">
        <f t="shared" si="56"/>
        <v>0</v>
      </c>
      <c r="BQ91" s="24">
        <f t="shared" si="56"/>
        <v>0</v>
      </c>
      <c r="BR91" s="24">
        <f t="shared" si="56"/>
        <v>0</v>
      </c>
      <c r="BS91" s="24">
        <f t="shared" si="56"/>
        <v>0</v>
      </c>
      <c r="BT91" s="24">
        <f t="shared" si="56"/>
        <v>0</v>
      </c>
    </row>
    <row r="92" spans="1:72" hidden="1" outlineLevel="1" x14ac:dyDescent="0.25">
      <c r="A92" s="11" t="s">
        <v>44</v>
      </c>
      <c r="C92" s="2" t="s">
        <v>12</v>
      </c>
      <c r="D92" s="8">
        <f>IFERROR(
GETPIVOTDATA("[Base_Tarjetas].[Importe]",TDinamica_R!$A$3,
"[Base_Tarjetas].[PERIODO]","[Base_Tarjetas].[PERIODO].&amp;[" &amp; TEXT(D$6,"yyyymm") &amp; "]",
"[Base_Tarjetas].[Metrica]","[Base_Tarjetas].[Metrica].&amp;[" &amp; $A92 &amp; "]",
"[Base_Tarjetas].[SEGMENTO_DESCRIP]","[Base_Tarjetas].[SEGMENTO_DESCRIP].&amp;[" &amp; $C$6 &amp; "]",
"[Base_Tarjetas].[SITUACION]","[Base_Tarjetas].[SITUACION].&amp;[" &amp; $C92 &amp; "]",
"[Base_Tarjetas].[TIPO]","[Base_Tarjetas].[TIPO].&amp;[" &amp; $C$1 &amp; "]")/1000,
0)</f>
        <v>0</v>
      </c>
      <c r="E92" s="8">
        <f>IFERROR(
GETPIVOTDATA("[Base_Tarjetas].[Importe]",TDinamica_R!$A$3,
"[Base_Tarjetas].[PERIODO]","[Base_Tarjetas].[PERIODO].&amp;[" &amp; TEXT(E$6,"yyyymm") &amp; "]",
"[Base_Tarjetas].[Metrica]","[Base_Tarjetas].[Metrica].&amp;[" &amp; $A92 &amp; "]",
"[Base_Tarjetas].[SEGMENTO_DESCRIP]","[Base_Tarjetas].[SEGMENTO_DESCRIP].&amp;[" &amp; $C$6 &amp; "]",
"[Base_Tarjetas].[SITUACION]","[Base_Tarjetas].[SITUACION].&amp;[" &amp; $C92 &amp; "]",
"[Base_Tarjetas].[TIPO]","[Base_Tarjetas].[TIPO].&amp;[" &amp; $C$1 &amp; "]")/1000,
0)</f>
        <v>0</v>
      </c>
      <c r="F92" s="8">
        <f>IFERROR(
GETPIVOTDATA("[Base_Tarjetas].[Importe]",TDinamica_R!$A$3,
"[Base_Tarjetas].[PERIODO]","[Base_Tarjetas].[PERIODO].&amp;[" &amp; TEXT(F$6,"yyyymm") &amp; "]",
"[Base_Tarjetas].[Metrica]","[Base_Tarjetas].[Metrica].&amp;[" &amp; $A92 &amp; "]",
"[Base_Tarjetas].[SEGMENTO_DESCRIP]","[Base_Tarjetas].[SEGMENTO_DESCRIP].&amp;[" &amp; $C$6 &amp; "]",
"[Base_Tarjetas].[SITUACION]","[Base_Tarjetas].[SITUACION].&amp;[" &amp; $C92 &amp; "]",
"[Base_Tarjetas].[TIPO]","[Base_Tarjetas].[TIPO].&amp;[" &amp; $C$1 &amp; "]")/1000,
0)</f>
        <v>0</v>
      </c>
      <c r="G92" s="8">
        <f>IFERROR(
GETPIVOTDATA("[Base_Tarjetas].[Importe]",TDinamica_R!$A$3,
"[Base_Tarjetas].[PERIODO]","[Base_Tarjetas].[PERIODO].&amp;[" &amp; TEXT(G$6,"yyyymm") &amp; "]",
"[Base_Tarjetas].[Metrica]","[Base_Tarjetas].[Metrica].&amp;[" &amp; $A92 &amp; "]",
"[Base_Tarjetas].[SEGMENTO_DESCRIP]","[Base_Tarjetas].[SEGMENTO_DESCRIP].&amp;[" &amp; $C$6 &amp; "]",
"[Base_Tarjetas].[SITUACION]","[Base_Tarjetas].[SITUACION].&amp;[" &amp; $C92 &amp; "]",
"[Base_Tarjetas].[TIPO]","[Base_Tarjetas].[TIPO].&amp;[" &amp; $C$1 &amp; "]")/1000,
0)</f>
        <v>0</v>
      </c>
      <c r="H92" s="8">
        <f>IFERROR(
GETPIVOTDATA("[Base_Tarjetas].[Importe]",TDinamica_R!$A$3,
"[Base_Tarjetas].[PERIODO]","[Base_Tarjetas].[PERIODO].&amp;[" &amp; TEXT(H$6,"yyyymm") &amp; "]",
"[Base_Tarjetas].[Metrica]","[Base_Tarjetas].[Metrica].&amp;[" &amp; $A92 &amp; "]",
"[Base_Tarjetas].[SEGMENTO_DESCRIP]","[Base_Tarjetas].[SEGMENTO_DESCRIP].&amp;[" &amp; $C$6 &amp; "]",
"[Base_Tarjetas].[SITUACION]","[Base_Tarjetas].[SITUACION].&amp;[" &amp; $C92 &amp; "]",
"[Base_Tarjetas].[TIPO]","[Base_Tarjetas].[TIPO].&amp;[" &amp; $C$1 &amp; "]")/1000,
0)</f>
        <v>0</v>
      </c>
      <c r="I92" s="8">
        <f>IFERROR(
GETPIVOTDATA("[Base_Tarjetas].[Importe]",TDinamica_R!$A$3,
"[Base_Tarjetas].[PERIODO]","[Base_Tarjetas].[PERIODO].&amp;[" &amp; TEXT(I$6,"yyyymm") &amp; "]",
"[Base_Tarjetas].[Metrica]","[Base_Tarjetas].[Metrica].&amp;[" &amp; $A92 &amp; "]",
"[Base_Tarjetas].[SEGMENTO_DESCRIP]","[Base_Tarjetas].[SEGMENTO_DESCRIP].&amp;[" &amp; $C$6 &amp; "]",
"[Base_Tarjetas].[SITUACION]","[Base_Tarjetas].[SITUACION].&amp;[" &amp; $C92 &amp; "]",
"[Base_Tarjetas].[TIPO]","[Base_Tarjetas].[TIPO].&amp;[" &amp; $C$1 &amp; "]")/1000,
0)</f>
        <v>0</v>
      </c>
      <c r="J92" s="8">
        <f>IFERROR(
GETPIVOTDATA("[Base_Tarjetas].[Importe]",TDinamica_R!$A$3,
"[Base_Tarjetas].[PERIODO]","[Base_Tarjetas].[PERIODO].&amp;[" &amp; TEXT(J$6,"yyyymm") &amp; "]",
"[Base_Tarjetas].[Metrica]","[Base_Tarjetas].[Metrica].&amp;[" &amp; $A92 &amp; "]",
"[Base_Tarjetas].[SEGMENTO_DESCRIP]","[Base_Tarjetas].[SEGMENTO_DESCRIP].&amp;[" &amp; $C$6 &amp; "]",
"[Base_Tarjetas].[SITUACION]","[Base_Tarjetas].[SITUACION].&amp;[" &amp; $C92 &amp; "]",
"[Base_Tarjetas].[TIPO]","[Base_Tarjetas].[TIPO].&amp;[" &amp; $C$1 &amp; "]")/1000,
0)</f>
        <v>0</v>
      </c>
      <c r="K92" s="8">
        <f>IFERROR(
GETPIVOTDATA("[Base_Tarjetas].[Importe]",TDinamica_R!$A$3,
"[Base_Tarjetas].[PERIODO]","[Base_Tarjetas].[PERIODO].&amp;[" &amp; TEXT(K$6,"yyyymm") &amp; "]",
"[Base_Tarjetas].[Metrica]","[Base_Tarjetas].[Metrica].&amp;[" &amp; $A92 &amp; "]",
"[Base_Tarjetas].[SEGMENTO_DESCRIP]","[Base_Tarjetas].[SEGMENTO_DESCRIP].&amp;[" &amp; $C$6 &amp; "]",
"[Base_Tarjetas].[SITUACION]","[Base_Tarjetas].[SITUACION].&amp;[" &amp; $C92 &amp; "]",
"[Base_Tarjetas].[TIPO]","[Base_Tarjetas].[TIPO].&amp;[" &amp; $C$1 &amp; "]")/1000,
0)</f>
        <v>0</v>
      </c>
      <c r="L92" s="8">
        <f>IFERROR(
GETPIVOTDATA("[Base_Tarjetas].[Importe]",TDinamica_R!$A$3,
"[Base_Tarjetas].[PERIODO]","[Base_Tarjetas].[PERIODO].&amp;[" &amp; TEXT(L$6,"yyyymm") &amp; "]",
"[Base_Tarjetas].[Metrica]","[Base_Tarjetas].[Metrica].&amp;[" &amp; $A92 &amp; "]",
"[Base_Tarjetas].[SEGMENTO_DESCRIP]","[Base_Tarjetas].[SEGMENTO_DESCRIP].&amp;[" &amp; $C$6 &amp; "]",
"[Base_Tarjetas].[SITUACION]","[Base_Tarjetas].[SITUACION].&amp;[" &amp; $C92 &amp; "]",
"[Base_Tarjetas].[TIPO]","[Base_Tarjetas].[TIPO].&amp;[" &amp; $C$1 &amp; "]")/1000,
0)</f>
        <v>0</v>
      </c>
      <c r="M92" s="8">
        <f>IFERROR(
GETPIVOTDATA("[Base_Tarjetas].[Importe]",TDinamica_R!$A$3,
"[Base_Tarjetas].[PERIODO]","[Base_Tarjetas].[PERIODO].&amp;[" &amp; TEXT(M$6,"yyyymm") &amp; "]",
"[Base_Tarjetas].[Metrica]","[Base_Tarjetas].[Metrica].&amp;[" &amp; $A92 &amp; "]",
"[Base_Tarjetas].[SEGMENTO_DESCRIP]","[Base_Tarjetas].[SEGMENTO_DESCRIP].&amp;[" &amp; $C$6 &amp; "]",
"[Base_Tarjetas].[SITUACION]","[Base_Tarjetas].[SITUACION].&amp;[" &amp; $C92 &amp; "]",
"[Base_Tarjetas].[TIPO]","[Base_Tarjetas].[TIPO].&amp;[" &amp; $C$1 &amp; "]")/1000,
0)</f>
        <v>0</v>
      </c>
      <c r="N92" s="8">
        <f>IFERROR(
GETPIVOTDATA("[Base_Tarjetas].[Importe]",TDinamica_R!$A$3,
"[Base_Tarjetas].[PERIODO]","[Base_Tarjetas].[PERIODO].&amp;[" &amp; TEXT(N$6,"yyyymm") &amp; "]",
"[Base_Tarjetas].[Metrica]","[Base_Tarjetas].[Metrica].&amp;[" &amp; $A92 &amp; "]",
"[Base_Tarjetas].[SEGMENTO_DESCRIP]","[Base_Tarjetas].[SEGMENTO_DESCRIP].&amp;[" &amp; $C$6 &amp; "]",
"[Base_Tarjetas].[SITUACION]","[Base_Tarjetas].[SITUACION].&amp;[" &amp; $C92 &amp; "]",
"[Base_Tarjetas].[TIPO]","[Base_Tarjetas].[TIPO].&amp;[" &amp; $C$1 &amp; "]")/1000,
0)</f>
        <v>0</v>
      </c>
      <c r="O92" s="8">
        <f>IFERROR(
GETPIVOTDATA("[Base_Tarjetas].[Importe]",TDinamica_R!$A$3,
"[Base_Tarjetas].[PERIODO]","[Base_Tarjetas].[PERIODO].&amp;[" &amp; TEXT(O$6,"yyyymm") &amp; "]",
"[Base_Tarjetas].[Metrica]","[Base_Tarjetas].[Metrica].&amp;[" &amp; $A92 &amp; "]",
"[Base_Tarjetas].[SEGMENTO_DESCRIP]","[Base_Tarjetas].[SEGMENTO_DESCRIP].&amp;[" &amp; $C$6 &amp; "]",
"[Base_Tarjetas].[SITUACION]","[Base_Tarjetas].[SITUACION].&amp;[" &amp; $C92 &amp; "]",
"[Base_Tarjetas].[TIPO]","[Base_Tarjetas].[TIPO].&amp;[" &amp; $C$1 &amp; "]")/1000,
0)</f>
        <v>0</v>
      </c>
      <c r="P92" s="8">
        <f>IFERROR(
GETPIVOTDATA("[Base_Tarjetas].[Importe]",TDinamica_R!$A$3,
"[Base_Tarjetas].[PERIODO]","[Base_Tarjetas].[PERIODO].&amp;[" &amp; TEXT(P$6,"yyyymm") &amp; "]",
"[Base_Tarjetas].[Metrica]","[Base_Tarjetas].[Metrica].&amp;[" &amp; $A92 &amp; "]",
"[Base_Tarjetas].[SEGMENTO_DESCRIP]","[Base_Tarjetas].[SEGMENTO_DESCRIP].&amp;[" &amp; $C$6 &amp; "]",
"[Base_Tarjetas].[SITUACION]","[Base_Tarjetas].[SITUACION].&amp;[" &amp; $C92 &amp; "]",
"[Base_Tarjetas].[TIPO]","[Base_Tarjetas].[TIPO].&amp;[" &amp; $C$1 &amp; "]")/1000,
0)</f>
        <v>0</v>
      </c>
      <c r="Q92" s="8">
        <f>IFERROR(
GETPIVOTDATA("[Base_Tarjetas].[Importe]",TDinamica_R!$A$3,
"[Base_Tarjetas].[PERIODO]","[Base_Tarjetas].[PERIODO].&amp;[" &amp; TEXT(Q$6,"yyyymm") &amp; "]",
"[Base_Tarjetas].[Metrica]","[Base_Tarjetas].[Metrica].&amp;[" &amp; $A92 &amp; "]",
"[Base_Tarjetas].[SEGMENTO_DESCRIP]","[Base_Tarjetas].[SEGMENTO_DESCRIP].&amp;[" &amp; $C$6 &amp; "]",
"[Base_Tarjetas].[SITUACION]","[Base_Tarjetas].[SITUACION].&amp;[" &amp; $C92 &amp; "]",
"[Base_Tarjetas].[TIPO]","[Base_Tarjetas].[TIPO].&amp;[" &amp; $C$1 &amp; "]")/1000,
0)</f>
        <v>0</v>
      </c>
      <c r="R92" s="8">
        <f>IFERROR(
GETPIVOTDATA("[Base_Tarjetas].[Importe]",TDinamica_R!$A$3,
"[Base_Tarjetas].[PERIODO]","[Base_Tarjetas].[PERIODO].&amp;[" &amp; TEXT(R$6,"yyyymm") &amp; "]",
"[Base_Tarjetas].[Metrica]","[Base_Tarjetas].[Metrica].&amp;[" &amp; $A92 &amp; "]",
"[Base_Tarjetas].[SEGMENTO_DESCRIP]","[Base_Tarjetas].[SEGMENTO_DESCRIP].&amp;[" &amp; $C$6 &amp; "]",
"[Base_Tarjetas].[SITUACION]","[Base_Tarjetas].[SITUACION].&amp;[" &amp; $C92 &amp; "]",
"[Base_Tarjetas].[TIPO]","[Base_Tarjetas].[TIPO].&amp;[" &amp; $C$1 &amp; "]")/1000,
0)</f>
        <v>0</v>
      </c>
      <c r="S92" s="8">
        <f>IFERROR(
GETPIVOTDATA("[Base_Tarjetas].[Importe]",TDinamica_R!$A$3,
"[Base_Tarjetas].[PERIODO]","[Base_Tarjetas].[PERIODO].&amp;[" &amp; TEXT(S$6,"yyyymm") &amp; "]",
"[Base_Tarjetas].[Metrica]","[Base_Tarjetas].[Metrica].&amp;[" &amp; $A92 &amp; "]",
"[Base_Tarjetas].[SEGMENTO_DESCRIP]","[Base_Tarjetas].[SEGMENTO_DESCRIP].&amp;[" &amp; $C$6 &amp; "]",
"[Base_Tarjetas].[SITUACION]","[Base_Tarjetas].[SITUACION].&amp;[" &amp; $C92 &amp; "]",
"[Base_Tarjetas].[TIPO]","[Base_Tarjetas].[TIPO].&amp;[" &amp; $C$1 &amp; "]")/1000,
0)</f>
        <v>0</v>
      </c>
      <c r="T92" s="8">
        <f>IFERROR(
GETPIVOTDATA("[Base_Tarjetas].[Importe]",TDinamica_R!$A$3,
"[Base_Tarjetas].[PERIODO]","[Base_Tarjetas].[PERIODO].&amp;[" &amp; TEXT(T$6,"yyyymm") &amp; "]",
"[Base_Tarjetas].[Metrica]","[Base_Tarjetas].[Metrica].&amp;[" &amp; $A92 &amp; "]",
"[Base_Tarjetas].[SEGMENTO_DESCRIP]","[Base_Tarjetas].[SEGMENTO_DESCRIP].&amp;[" &amp; $C$6 &amp; "]",
"[Base_Tarjetas].[SITUACION]","[Base_Tarjetas].[SITUACION].&amp;[" &amp; $C92 &amp; "]",
"[Base_Tarjetas].[TIPO]","[Base_Tarjetas].[TIPO].&amp;[" &amp; $C$1 &amp; "]")/1000,
0)</f>
        <v>0</v>
      </c>
      <c r="U92" s="8">
        <f>IFERROR(
GETPIVOTDATA("[Base_Tarjetas].[Importe]",TDinamica_R!$A$3,
"[Base_Tarjetas].[PERIODO]","[Base_Tarjetas].[PERIODO].&amp;[" &amp; TEXT(U$6,"yyyymm") &amp; "]",
"[Base_Tarjetas].[Metrica]","[Base_Tarjetas].[Metrica].&amp;[" &amp; $A92 &amp; "]",
"[Base_Tarjetas].[SEGMENTO_DESCRIP]","[Base_Tarjetas].[SEGMENTO_DESCRIP].&amp;[" &amp; $C$6 &amp; "]",
"[Base_Tarjetas].[SITUACION]","[Base_Tarjetas].[SITUACION].&amp;[" &amp; $C92 &amp; "]",
"[Base_Tarjetas].[TIPO]","[Base_Tarjetas].[TIPO].&amp;[" &amp; $C$1 &amp; "]")/1000,
0)</f>
        <v>0</v>
      </c>
      <c r="V92" s="8">
        <f>IFERROR(
GETPIVOTDATA("[Base_Tarjetas].[Importe]",TDinamica_R!$A$3,
"[Base_Tarjetas].[PERIODO]","[Base_Tarjetas].[PERIODO].&amp;[" &amp; TEXT(V$6,"yyyymm") &amp; "]",
"[Base_Tarjetas].[Metrica]","[Base_Tarjetas].[Metrica].&amp;[" &amp; $A92 &amp; "]",
"[Base_Tarjetas].[SEGMENTO_DESCRIP]","[Base_Tarjetas].[SEGMENTO_DESCRIP].&amp;[" &amp; $C$6 &amp; "]",
"[Base_Tarjetas].[SITUACION]","[Base_Tarjetas].[SITUACION].&amp;[" &amp; $C92 &amp; "]",
"[Base_Tarjetas].[TIPO]","[Base_Tarjetas].[TIPO].&amp;[" &amp; $C$1 &amp; "]")/1000,
0)</f>
        <v>0</v>
      </c>
      <c r="W92" s="8">
        <f>IFERROR(
GETPIVOTDATA("[Base_Tarjetas].[Importe]",TDinamica_R!$A$3,
"[Base_Tarjetas].[PERIODO]","[Base_Tarjetas].[PERIODO].&amp;[" &amp; TEXT(W$6,"yyyymm") &amp; "]",
"[Base_Tarjetas].[Metrica]","[Base_Tarjetas].[Metrica].&amp;[" &amp; $A92 &amp; "]",
"[Base_Tarjetas].[SEGMENTO_DESCRIP]","[Base_Tarjetas].[SEGMENTO_DESCRIP].&amp;[" &amp; $C$6 &amp; "]",
"[Base_Tarjetas].[SITUACION]","[Base_Tarjetas].[SITUACION].&amp;[" &amp; $C92 &amp; "]",
"[Base_Tarjetas].[TIPO]","[Base_Tarjetas].[TIPO].&amp;[" &amp; $C$1 &amp; "]")/1000,
0)</f>
        <v>0</v>
      </c>
      <c r="X92" s="8">
        <f>IFERROR(
GETPIVOTDATA("[Base_Tarjetas].[Importe]",TDinamica_R!$A$3,
"[Base_Tarjetas].[PERIODO]","[Base_Tarjetas].[PERIODO].&amp;[" &amp; TEXT(X$6,"yyyymm") &amp; "]",
"[Base_Tarjetas].[Metrica]","[Base_Tarjetas].[Metrica].&amp;[" &amp; $A92 &amp; "]",
"[Base_Tarjetas].[SEGMENTO_DESCRIP]","[Base_Tarjetas].[SEGMENTO_DESCRIP].&amp;[" &amp; $C$6 &amp; "]",
"[Base_Tarjetas].[SITUACION]","[Base_Tarjetas].[SITUACION].&amp;[" &amp; $C92 &amp; "]",
"[Base_Tarjetas].[TIPO]","[Base_Tarjetas].[TIPO].&amp;[" &amp; $C$1 &amp; "]")/1000,
0)</f>
        <v>0</v>
      </c>
      <c r="Y92" s="8">
        <f>IFERROR(
GETPIVOTDATA("[Base_Tarjetas].[Importe]",TDinamica_R!$A$3,
"[Base_Tarjetas].[PERIODO]","[Base_Tarjetas].[PERIODO].&amp;[" &amp; TEXT(Y$6,"yyyymm") &amp; "]",
"[Base_Tarjetas].[Metrica]","[Base_Tarjetas].[Metrica].&amp;[" &amp; $A92 &amp; "]",
"[Base_Tarjetas].[SEGMENTO_DESCRIP]","[Base_Tarjetas].[SEGMENTO_DESCRIP].&amp;[" &amp; $C$6 &amp; "]",
"[Base_Tarjetas].[SITUACION]","[Base_Tarjetas].[SITUACION].&amp;[" &amp; $C92 &amp; "]",
"[Base_Tarjetas].[TIPO]","[Base_Tarjetas].[TIPO].&amp;[" &amp; $C$1 &amp; "]")/1000,
0)</f>
        <v>0</v>
      </c>
      <c r="Z92" s="8">
        <f>IFERROR(
GETPIVOTDATA("[Base_Tarjetas].[Importe]",TDinamica_R!$A$3,
"[Base_Tarjetas].[PERIODO]","[Base_Tarjetas].[PERIODO].&amp;[" &amp; TEXT(Z$6,"yyyymm") &amp; "]",
"[Base_Tarjetas].[Metrica]","[Base_Tarjetas].[Metrica].&amp;[" &amp; $A92 &amp; "]",
"[Base_Tarjetas].[SEGMENTO_DESCRIP]","[Base_Tarjetas].[SEGMENTO_DESCRIP].&amp;[" &amp; $C$6 &amp; "]",
"[Base_Tarjetas].[SITUACION]","[Base_Tarjetas].[SITUACION].&amp;[" &amp; $C92 &amp; "]",
"[Base_Tarjetas].[TIPO]","[Base_Tarjetas].[TIPO].&amp;[" &amp; $C$1 &amp; "]")/1000,
0)</f>
        <v>0</v>
      </c>
      <c r="AA92" s="8">
        <f>IFERROR(
GETPIVOTDATA("[Base_Tarjetas].[Importe]",TDinamica_R!$A$3,
"[Base_Tarjetas].[PERIODO]","[Base_Tarjetas].[PERIODO].&amp;[" &amp; TEXT(AA$6,"yyyymm") &amp; "]",
"[Base_Tarjetas].[Metrica]","[Base_Tarjetas].[Metrica].&amp;[" &amp; $A92 &amp; "]",
"[Base_Tarjetas].[SEGMENTO_DESCRIP]","[Base_Tarjetas].[SEGMENTO_DESCRIP].&amp;[" &amp; $C$6 &amp; "]",
"[Base_Tarjetas].[SITUACION]","[Base_Tarjetas].[SITUACION].&amp;[" &amp; $C92 &amp; "]",
"[Base_Tarjetas].[TIPO]","[Base_Tarjetas].[TIPO].&amp;[" &amp; $C$1 &amp; "]")/1000,
0)</f>
        <v>0</v>
      </c>
      <c r="AB92" s="8">
        <f>IFERROR(
GETPIVOTDATA("[Base_Tarjetas].[Importe]",TDinamica_R!$A$3,
"[Base_Tarjetas].[PERIODO]","[Base_Tarjetas].[PERIODO].&amp;[" &amp; TEXT(AB$6,"yyyymm") &amp; "]",
"[Base_Tarjetas].[Metrica]","[Base_Tarjetas].[Metrica].&amp;[" &amp; $A92 &amp; "]",
"[Base_Tarjetas].[SEGMENTO_DESCRIP]","[Base_Tarjetas].[SEGMENTO_DESCRIP].&amp;[" &amp; $C$6 &amp; "]",
"[Base_Tarjetas].[SITUACION]","[Base_Tarjetas].[SITUACION].&amp;[" &amp; $C92 &amp; "]",
"[Base_Tarjetas].[TIPO]","[Base_Tarjetas].[TIPO].&amp;[" &amp; $C$1 &amp; "]")/1000,
0)</f>
        <v>0</v>
      </c>
      <c r="AC92" s="8">
        <f>IFERROR(
GETPIVOTDATA("[Base_Tarjetas].[Importe]",TDinamica_R!$A$3,
"[Base_Tarjetas].[PERIODO]","[Base_Tarjetas].[PERIODO].&amp;[" &amp; TEXT(AC$6,"yyyymm") &amp; "]",
"[Base_Tarjetas].[Metrica]","[Base_Tarjetas].[Metrica].&amp;[" &amp; $A92 &amp; "]",
"[Base_Tarjetas].[SEGMENTO_DESCRIP]","[Base_Tarjetas].[SEGMENTO_DESCRIP].&amp;[" &amp; $C$6 &amp; "]",
"[Base_Tarjetas].[SITUACION]","[Base_Tarjetas].[SITUACION].&amp;[" &amp; $C92 &amp; "]",
"[Base_Tarjetas].[TIPO]","[Base_Tarjetas].[TIPO].&amp;[" &amp; $C$1 &amp; "]")/1000,
0)</f>
        <v>0</v>
      </c>
      <c r="AD92" s="8">
        <f>IFERROR(
GETPIVOTDATA("[Base_Tarjetas].[Importe]",TDinamica_R!$A$3,
"[Base_Tarjetas].[PERIODO]","[Base_Tarjetas].[PERIODO].&amp;[" &amp; TEXT(AD$6,"yyyymm") &amp; "]",
"[Base_Tarjetas].[Metrica]","[Base_Tarjetas].[Metrica].&amp;[" &amp; $A92 &amp; "]",
"[Base_Tarjetas].[SEGMENTO_DESCRIP]","[Base_Tarjetas].[SEGMENTO_DESCRIP].&amp;[" &amp; $C$6 &amp; "]",
"[Base_Tarjetas].[SITUACION]","[Base_Tarjetas].[SITUACION].&amp;[" &amp; $C92 &amp; "]",
"[Base_Tarjetas].[TIPO]","[Base_Tarjetas].[TIPO].&amp;[" &amp; $C$1 &amp; "]")/1000,
0)</f>
        <v>0</v>
      </c>
      <c r="AE92" s="8">
        <f>IFERROR(
GETPIVOTDATA("[Base_Tarjetas].[Importe]",TDinamica_R!$A$3,
"[Base_Tarjetas].[PERIODO]","[Base_Tarjetas].[PERIODO].&amp;[" &amp; TEXT(AE$6,"yyyymm") &amp; "]",
"[Base_Tarjetas].[Metrica]","[Base_Tarjetas].[Metrica].&amp;[" &amp; $A92 &amp; "]",
"[Base_Tarjetas].[SEGMENTO_DESCRIP]","[Base_Tarjetas].[SEGMENTO_DESCRIP].&amp;[" &amp; $C$6 &amp; "]",
"[Base_Tarjetas].[SITUACION]","[Base_Tarjetas].[SITUACION].&amp;[" &amp; $C92 &amp; "]",
"[Base_Tarjetas].[TIPO]","[Base_Tarjetas].[TIPO].&amp;[" &amp; $C$1 &amp; "]")/1000,
0)</f>
        <v>0</v>
      </c>
      <c r="AF92" s="8">
        <f>IFERROR(
GETPIVOTDATA("[Base_Tarjetas].[Importe]",TDinamica_R!$A$3,
"[Base_Tarjetas].[PERIODO]","[Base_Tarjetas].[PERIODO].&amp;[" &amp; TEXT(AF$6,"yyyymm") &amp; "]",
"[Base_Tarjetas].[Metrica]","[Base_Tarjetas].[Metrica].&amp;[" &amp; $A92 &amp; "]",
"[Base_Tarjetas].[SEGMENTO_DESCRIP]","[Base_Tarjetas].[SEGMENTO_DESCRIP].&amp;[" &amp; $C$6 &amp; "]",
"[Base_Tarjetas].[SITUACION]","[Base_Tarjetas].[SITUACION].&amp;[" &amp; $C92 &amp; "]",
"[Base_Tarjetas].[TIPO]","[Base_Tarjetas].[TIPO].&amp;[" &amp; $C$1 &amp; "]")/1000,
0)</f>
        <v>0</v>
      </c>
      <c r="AG92" s="8">
        <f>IFERROR(
GETPIVOTDATA("[Base_Tarjetas].[Importe]",TDinamica_R!$A$3,
"[Base_Tarjetas].[PERIODO]","[Base_Tarjetas].[PERIODO].&amp;[" &amp; TEXT(AG$6,"yyyymm") &amp; "]",
"[Base_Tarjetas].[Metrica]","[Base_Tarjetas].[Metrica].&amp;[" &amp; $A92 &amp; "]",
"[Base_Tarjetas].[SEGMENTO_DESCRIP]","[Base_Tarjetas].[SEGMENTO_DESCRIP].&amp;[" &amp; $C$6 &amp; "]",
"[Base_Tarjetas].[SITUACION]","[Base_Tarjetas].[SITUACION].&amp;[" &amp; $C92 &amp; "]",
"[Base_Tarjetas].[TIPO]","[Base_Tarjetas].[TIPO].&amp;[" &amp; $C$1 &amp; "]")/1000,
0)</f>
        <v>0</v>
      </c>
      <c r="AH92" s="8">
        <f>IFERROR(
GETPIVOTDATA("[Base_Tarjetas].[Importe]",TDinamica_R!$A$3,
"[Base_Tarjetas].[PERIODO]","[Base_Tarjetas].[PERIODO].&amp;[" &amp; TEXT(AH$6,"yyyymm") &amp; "]",
"[Base_Tarjetas].[Metrica]","[Base_Tarjetas].[Metrica].&amp;[" &amp; $A92 &amp; "]",
"[Base_Tarjetas].[SEGMENTO_DESCRIP]","[Base_Tarjetas].[SEGMENTO_DESCRIP].&amp;[" &amp; $C$6 &amp; "]",
"[Base_Tarjetas].[SITUACION]","[Base_Tarjetas].[SITUACION].&amp;[" &amp; $C92 &amp; "]",
"[Base_Tarjetas].[TIPO]","[Base_Tarjetas].[TIPO].&amp;[" &amp; $C$1 &amp; "]")/1000,
0)</f>
        <v>0</v>
      </c>
      <c r="AI92" s="8">
        <f>IFERROR(
GETPIVOTDATA("[Base_Tarjetas].[Importe]",TDinamica_R!$A$3,
"[Base_Tarjetas].[PERIODO]","[Base_Tarjetas].[PERIODO].&amp;[" &amp; TEXT(AI$6,"yyyymm") &amp; "]",
"[Base_Tarjetas].[Metrica]","[Base_Tarjetas].[Metrica].&amp;[" &amp; $A92 &amp; "]",
"[Base_Tarjetas].[SEGMENTO_DESCRIP]","[Base_Tarjetas].[SEGMENTO_DESCRIP].&amp;[" &amp; $C$6 &amp; "]",
"[Base_Tarjetas].[SITUACION]","[Base_Tarjetas].[SITUACION].&amp;[" &amp; $C92 &amp; "]",
"[Base_Tarjetas].[TIPO]","[Base_Tarjetas].[TIPO].&amp;[" &amp; $C$1 &amp; "]")/1000,
0)</f>
        <v>0</v>
      </c>
      <c r="AJ92" s="8">
        <f>IFERROR(
GETPIVOTDATA("[Base_Tarjetas].[Importe]",TDinamica_R!$A$3,
"[Base_Tarjetas].[PERIODO]","[Base_Tarjetas].[PERIODO].&amp;[" &amp; TEXT(AJ$6,"yyyymm") &amp; "]",
"[Base_Tarjetas].[Metrica]","[Base_Tarjetas].[Metrica].&amp;[" &amp; $A92 &amp; "]",
"[Base_Tarjetas].[SEGMENTO_DESCRIP]","[Base_Tarjetas].[SEGMENTO_DESCRIP].&amp;[" &amp; $C$6 &amp; "]",
"[Base_Tarjetas].[SITUACION]","[Base_Tarjetas].[SITUACION].&amp;[" &amp; $C92 &amp; "]",
"[Base_Tarjetas].[TIPO]","[Base_Tarjetas].[TIPO].&amp;[" &amp; $C$1 &amp; "]")/1000,
0)</f>
        <v>0</v>
      </c>
      <c r="AK92" s="8">
        <f>IFERROR(
GETPIVOTDATA("[Base_Tarjetas].[Importe]",TDinamica_R!$A$3,
"[Base_Tarjetas].[PERIODO]","[Base_Tarjetas].[PERIODO].&amp;[" &amp; TEXT(AK$6,"yyyymm") &amp; "]",
"[Base_Tarjetas].[Metrica]","[Base_Tarjetas].[Metrica].&amp;[" &amp; $A92 &amp; "]",
"[Base_Tarjetas].[SEGMENTO_DESCRIP]","[Base_Tarjetas].[SEGMENTO_DESCRIP].&amp;[" &amp; $C$6 &amp; "]",
"[Base_Tarjetas].[SITUACION]","[Base_Tarjetas].[SITUACION].&amp;[" &amp; $C92 &amp; "]",
"[Base_Tarjetas].[TIPO]","[Base_Tarjetas].[TIPO].&amp;[" &amp; $C$1 &amp; "]")/1000,
0)</f>
        <v>0</v>
      </c>
      <c r="AL92" s="8">
        <f>IFERROR(
GETPIVOTDATA("[Base_Tarjetas].[Importe]",TDinamica_R!$A$3,
"[Base_Tarjetas].[PERIODO]","[Base_Tarjetas].[PERIODO].&amp;[" &amp; TEXT(AL$6,"yyyymm") &amp; "]",
"[Base_Tarjetas].[Metrica]","[Base_Tarjetas].[Metrica].&amp;[" &amp; $A92 &amp; "]",
"[Base_Tarjetas].[SEGMENTO_DESCRIP]","[Base_Tarjetas].[SEGMENTO_DESCRIP].&amp;[" &amp; $C$6 &amp; "]",
"[Base_Tarjetas].[SITUACION]","[Base_Tarjetas].[SITUACION].&amp;[" &amp; $C92 &amp; "]",
"[Base_Tarjetas].[TIPO]","[Base_Tarjetas].[TIPO].&amp;[" &amp; $C$1 &amp; "]")/1000,
0)</f>
        <v>0</v>
      </c>
      <c r="AM92" s="8">
        <f>IFERROR(
GETPIVOTDATA("[Base_Tarjetas].[Importe]",TDinamica_R!$A$3,
"[Base_Tarjetas].[PERIODO]","[Base_Tarjetas].[PERIODO].&amp;[" &amp; TEXT(AM$6,"yyyymm") &amp; "]",
"[Base_Tarjetas].[Metrica]","[Base_Tarjetas].[Metrica].&amp;[" &amp; $A92 &amp; "]",
"[Base_Tarjetas].[SEGMENTO_DESCRIP]","[Base_Tarjetas].[SEGMENTO_DESCRIP].&amp;[" &amp; $C$6 &amp; "]",
"[Base_Tarjetas].[SITUACION]","[Base_Tarjetas].[SITUACION].&amp;[" &amp; $C92 &amp; "]",
"[Base_Tarjetas].[TIPO]","[Base_Tarjetas].[TIPO].&amp;[" &amp; $C$1 &amp; "]")/1000,
0)</f>
        <v>0</v>
      </c>
      <c r="AN92" s="8">
        <f>IFERROR(
GETPIVOTDATA("[Base_Tarjetas].[Importe]",TDinamica_R!$A$3,
"[Base_Tarjetas].[PERIODO]","[Base_Tarjetas].[PERIODO].&amp;[" &amp; TEXT(AN$6,"yyyymm") &amp; "]",
"[Base_Tarjetas].[Metrica]","[Base_Tarjetas].[Metrica].&amp;[" &amp; $A92 &amp; "]",
"[Base_Tarjetas].[SEGMENTO_DESCRIP]","[Base_Tarjetas].[SEGMENTO_DESCRIP].&amp;[" &amp; $C$6 &amp; "]",
"[Base_Tarjetas].[SITUACION]","[Base_Tarjetas].[SITUACION].&amp;[" &amp; $C92 &amp; "]",
"[Base_Tarjetas].[TIPO]","[Base_Tarjetas].[TIPO].&amp;[" &amp; $C$1 &amp; "]")/1000,
0)</f>
        <v>0</v>
      </c>
      <c r="AO92" s="8">
        <f>IFERROR(
GETPIVOTDATA("[Base_Tarjetas].[Importe]",TDinamica_R!$A$3,
"[Base_Tarjetas].[PERIODO]","[Base_Tarjetas].[PERIODO].&amp;[" &amp; TEXT(AO$6,"yyyymm") &amp; "]",
"[Base_Tarjetas].[Metrica]","[Base_Tarjetas].[Metrica].&amp;[" &amp; $A92 &amp; "]",
"[Base_Tarjetas].[SEGMENTO_DESCRIP]","[Base_Tarjetas].[SEGMENTO_DESCRIP].&amp;[" &amp; $C$6 &amp; "]",
"[Base_Tarjetas].[SITUACION]","[Base_Tarjetas].[SITUACION].&amp;[" &amp; $C92 &amp; "]",
"[Base_Tarjetas].[TIPO]","[Base_Tarjetas].[TIPO].&amp;[" &amp; $C$1 &amp; "]")/1000,
0)</f>
        <v>0</v>
      </c>
      <c r="AP92" s="8">
        <f>IFERROR(
GETPIVOTDATA("[Base_Tarjetas].[Importe]",TDinamica_R!$A$3,
"[Base_Tarjetas].[PERIODO]","[Base_Tarjetas].[PERIODO].&amp;[" &amp; TEXT(AP$6,"yyyymm") &amp; "]",
"[Base_Tarjetas].[Metrica]","[Base_Tarjetas].[Metrica].&amp;[" &amp; $A92 &amp; "]",
"[Base_Tarjetas].[SEGMENTO_DESCRIP]","[Base_Tarjetas].[SEGMENTO_DESCRIP].&amp;[" &amp; $C$6 &amp; "]",
"[Base_Tarjetas].[SITUACION]","[Base_Tarjetas].[SITUACION].&amp;[" &amp; $C92 &amp; "]",
"[Base_Tarjetas].[TIPO]","[Base_Tarjetas].[TIPO].&amp;[" &amp; $C$1 &amp; "]")/1000,
0)</f>
        <v>0</v>
      </c>
      <c r="AQ92" s="8">
        <f>IFERROR(
GETPIVOTDATA("[Base_Tarjetas].[Importe]",TDinamica_R!$A$3,
"[Base_Tarjetas].[PERIODO]","[Base_Tarjetas].[PERIODO].&amp;[" &amp; TEXT(AQ$6,"yyyymm") &amp; "]",
"[Base_Tarjetas].[Metrica]","[Base_Tarjetas].[Metrica].&amp;[" &amp; $A92 &amp; "]",
"[Base_Tarjetas].[SEGMENTO_DESCRIP]","[Base_Tarjetas].[SEGMENTO_DESCRIP].&amp;[" &amp; $C$6 &amp; "]",
"[Base_Tarjetas].[SITUACION]","[Base_Tarjetas].[SITUACION].&amp;[" &amp; $C92 &amp; "]",
"[Base_Tarjetas].[TIPO]","[Base_Tarjetas].[TIPO].&amp;[" &amp; $C$1 &amp; "]")/1000,
0)</f>
        <v>0</v>
      </c>
      <c r="AR92" s="8">
        <f>IFERROR(
GETPIVOTDATA("[Base_Tarjetas].[Importe]",TDinamica_R!$A$3,
"[Base_Tarjetas].[PERIODO]","[Base_Tarjetas].[PERIODO].&amp;[" &amp; TEXT(AR$6,"yyyymm") &amp; "]",
"[Base_Tarjetas].[Metrica]","[Base_Tarjetas].[Metrica].&amp;[" &amp; $A92 &amp; "]",
"[Base_Tarjetas].[SEGMENTO_DESCRIP]","[Base_Tarjetas].[SEGMENTO_DESCRIP].&amp;[" &amp; $C$6 &amp; "]",
"[Base_Tarjetas].[SITUACION]","[Base_Tarjetas].[SITUACION].&amp;[" &amp; $C92 &amp; "]",
"[Base_Tarjetas].[TIPO]","[Base_Tarjetas].[TIPO].&amp;[" &amp; $C$1 &amp; "]")/1000,
0)</f>
        <v>0</v>
      </c>
      <c r="AS92" s="8">
        <f>IFERROR(
GETPIVOTDATA("[Base_Tarjetas].[Importe]",TDinamica_R!$A$3,
"[Base_Tarjetas].[PERIODO]","[Base_Tarjetas].[PERIODO].&amp;[" &amp; TEXT(AS$6,"yyyymm") &amp; "]",
"[Base_Tarjetas].[Metrica]","[Base_Tarjetas].[Metrica].&amp;[" &amp; $A92 &amp; "]",
"[Base_Tarjetas].[SEGMENTO_DESCRIP]","[Base_Tarjetas].[SEGMENTO_DESCRIP].&amp;[" &amp; $C$6 &amp; "]",
"[Base_Tarjetas].[SITUACION]","[Base_Tarjetas].[SITUACION].&amp;[" &amp; $C92 &amp; "]",
"[Base_Tarjetas].[TIPO]","[Base_Tarjetas].[TIPO].&amp;[" &amp; $C$1 &amp; "]")/1000,
0)</f>
        <v>0</v>
      </c>
      <c r="AT92" s="8">
        <f>IFERROR(
GETPIVOTDATA("[Base_Tarjetas].[Importe]",TDinamica_R!$A$3,
"[Base_Tarjetas].[PERIODO]","[Base_Tarjetas].[PERIODO].&amp;[" &amp; TEXT(AT$6,"yyyymm") &amp; "]",
"[Base_Tarjetas].[Metrica]","[Base_Tarjetas].[Metrica].&amp;[" &amp; $A92 &amp; "]",
"[Base_Tarjetas].[SEGMENTO_DESCRIP]","[Base_Tarjetas].[SEGMENTO_DESCRIP].&amp;[" &amp; $C$6 &amp; "]",
"[Base_Tarjetas].[SITUACION]","[Base_Tarjetas].[SITUACION].&amp;[" &amp; $C92 &amp; "]",
"[Base_Tarjetas].[TIPO]","[Base_Tarjetas].[TIPO].&amp;[" &amp; $C$1 &amp; "]")/1000,
0)</f>
        <v>0</v>
      </c>
      <c r="AU92" s="8">
        <f>IFERROR(
GETPIVOTDATA("[Base_Tarjetas].[Importe]",TDinamica_R!$A$3,
"[Base_Tarjetas].[PERIODO]","[Base_Tarjetas].[PERIODO].&amp;[" &amp; TEXT(AU$6,"yyyymm") &amp; "]",
"[Base_Tarjetas].[Metrica]","[Base_Tarjetas].[Metrica].&amp;[" &amp; $A92 &amp; "]",
"[Base_Tarjetas].[SEGMENTO_DESCRIP]","[Base_Tarjetas].[SEGMENTO_DESCRIP].&amp;[" &amp; $C$6 &amp; "]",
"[Base_Tarjetas].[SITUACION]","[Base_Tarjetas].[SITUACION].&amp;[" &amp; $C92 &amp; "]",
"[Base_Tarjetas].[TIPO]","[Base_Tarjetas].[TIPO].&amp;[" &amp; $C$1 &amp; "]")/1000,
0)</f>
        <v>0</v>
      </c>
      <c r="AV92" s="8">
        <f>IFERROR(
GETPIVOTDATA("[Base_Tarjetas].[Importe]",TDinamica_R!$A$3,
"[Base_Tarjetas].[PERIODO]","[Base_Tarjetas].[PERIODO].&amp;[" &amp; TEXT(AV$6,"yyyymm") &amp; "]",
"[Base_Tarjetas].[Metrica]","[Base_Tarjetas].[Metrica].&amp;[" &amp; $A92 &amp; "]",
"[Base_Tarjetas].[SEGMENTO_DESCRIP]","[Base_Tarjetas].[SEGMENTO_DESCRIP].&amp;[" &amp; $C$6 &amp; "]",
"[Base_Tarjetas].[SITUACION]","[Base_Tarjetas].[SITUACION].&amp;[" &amp; $C92 &amp; "]",
"[Base_Tarjetas].[TIPO]","[Base_Tarjetas].[TIPO].&amp;[" &amp; $C$1 &amp; "]")/1000,
0)</f>
        <v>0</v>
      </c>
      <c r="AW92" s="8">
        <f>IFERROR(
GETPIVOTDATA("[Base_Tarjetas].[Importe]",TDinamica_R!$A$3,
"[Base_Tarjetas].[PERIODO]","[Base_Tarjetas].[PERIODO].&amp;[" &amp; TEXT(AW$6,"yyyymm") &amp; "]",
"[Base_Tarjetas].[Metrica]","[Base_Tarjetas].[Metrica].&amp;[" &amp; $A92 &amp; "]",
"[Base_Tarjetas].[SEGMENTO_DESCRIP]","[Base_Tarjetas].[SEGMENTO_DESCRIP].&amp;[" &amp; $C$6 &amp; "]",
"[Base_Tarjetas].[SITUACION]","[Base_Tarjetas].[SITUACION].&amp;[" &amp; $C92 &amp; "]",
"[Base_Tarjetas].[TIPO]","[Base_Tarjetas].[TIPO].&amp;[" &amp; $C$1 &amp; "]")/1000,
0)</f>
        <v>0</v>
      </c>
      <c r="AX92" s="8">
        <f>IFERROR(
GETPIVOTDATA("[Base_Tarjetas].[Importe]",TDinamica_R!$A$3,
"[Base_Tarjetas].[PERIODO]","[Base_Tarjetas].[PERIODO].&amp;[" &amp; TEXT(AX$6,"yyyymm") &amp; "]",
"[Base_Tarjetas].[Metrica]","[Base_Tarjetas].[Metrica].&amp;[" &amp; $A92 &amp; "]",
"[Base_Tarjetas].[SEGMENTO_DESCRIP]","[Base_Tarjetas].[SEGMENTO_DESCRIP].&amp;[" &amp; $C$6 &amp; "]",
"[Base_Tarjetas].[SITUACION]","[Base_Tarjetas].[SITUACION].&amp;[" &amp; $C92 &amp; "]",
"[Base_Tarjetas].[TIPO]","[Base_Tarjetas].[TIPO].&amp;[" &amp; $C$1 &amp; "]")/1000,
0)</f>
        <v>0</v>
      </c>
      <c r="AY92" s="8">
        <f>IFERROR(
GETPIVOTDATA("[Base_Tarjetas].[Importe]",TDinamica_R!$A$3,
"[Base_Tarjetas].[PERIODO]","[Base_Tarjetas].[PERIODO].&amp;[" &amp; TEXT(AY$6,"yyyymm") &amp; "]",
"[Base_Tarjetas].[Metrica]","[Base_Tarjetas].[Metrica].&amp;[" &amp; $A92 &amp; "]",
"[Base_Tarjetas].[SEGMENTO_DESCRIP]","[Base_Tarjetas].[SEGMENTO_DESCRIP].&amp;[" &amp; $C$6 &amp; "]",
"[Base_Tarjetas].[SITUACION]","[Base_Tarjetas].[SITUACION].&amp;[" &amp; $C92 &amp; "]",
"[Base_Tarjetas].[TIPO]","[Base_Tarjetas].[TIPO].&amp;[" &amp; $C$1 &amp; "]")/1000,
0)</f>
        <v>0</v>
      </c>
      <c r="AZ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TEXT(AZ$6,"yyyymm") &amp; "]"),
0)</f>
        <v>0</v>
      </c>
      <c r="BA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TEXT(BA$6,"yyyymm") &amp; "]"),
0)</f>
        <v>0</v>
      </c>
      <c r="BB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TEXT(BB$6,"yyyymm") &amp; "]"),
0)</f>
        <v>0</v>
      </c>
      <c r="BC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TEXT(BC$6,"yyyymm") &amp; "]"),
0)</f>
        <v>0</v>
      </c>
      <c r="BD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TEXT(BD$6,"yyyymm") &amp; "]"),
0)</f>
        <v>0</v>
      </c>
      <c r="BE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TEXT(BE$6,"yyyymm") &amp; "]"),
0)</f>
        <v>0</v>
      </c>
      <c r="BF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TEXT(BF$6,"yyyymm") &amp; "]"),
0)</f>
        <v>0</v>
      </c>
      <c r="BG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TEXT(BG$6,"yyyymm") &amp; "]"),
0)</f>
        <v>0</v>
      </c>
      <c r="BH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TEXT(BH$6,"yyyymm") &amp; "]"),
0)</f>
        <v>0</v>
      </c>
      <c r="BI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TEXT(BI$6,"yyyymm") &amp; "]"),
0)</f>
        <v>0</v>
      </c>
      <c r="BJ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TEXT(BJ$6,"yyyymm") &amp; "]"),
0)</f>
        <v>0</v>
      </c>
      <c r="BK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TEXT(BK$6,"yyyymm") &amp; "]"),
0)</f>
        <v>0</v>
      </c>
      <c r="BO92" s="24">
        <f t="shared" si="56"/>
        <v>0</v>
      </c>
      <c r="BP92" s="24">
        <f t="shared" si="56"/>
        <v>0</v>
      </c>
      <c r="BQ92" s="24">
        <f t="shared" si="56"/>
        <v>0</v>
      </c>
      <c r="BR92" s="24">
        <f t="shared" si="56"/>
        <v>0</v>
      </c>
      <c r="BS92" s="24">
        <f t="shared" si="56"/>
        <v>0</v>
      </c>
      <c r="BT92" s="24">
        <f t="shared" si="56"/>
        <v>0</v>
      </c>
    </row>
    <row r="93" spans="1:72" collapsed="1" x14ac:dyDescent="0.25">
      <c r="C93" s="3" t="s">
        <v>44</v>
      </c>
      <c r="D93" s="10">
        <f>SUM(D91:D92)</f>
        <v>0</v>
      </c>
      <c r="E93" s="10">
        <f t="shared" ref="E93:BK93" si="57">SUM(E91:E92)</f>
        <v>0</v>
      </c>
      <c r="F93" s="10">
        <f t="shared" si="57"/>
        <v>0</v>
      </c>
      <c r="G93" s="10">
        <f t="shared" si="57"/>
        <v>0</v>
      </c>
      <c r="H93" s="10">
        <f t="shared" si="57"/>
        <v>0</v>
      </c>
      <c r="I93" s="10">
        <f t="shared" si="57"/>
        <v>0</v>
      </c>
      <c r="J93" s="10">
        <f t="shared" si="57"/>
        <v>0</v>
      </c>
      <c r="K93" s="10">
        <f t="shared" si="57"/>
        <v>0</v>
      </c>
      <c r="L93" s="10">
        <f t="shared" si="57"/>
        <v>0</v>
      </c>
      <c r="M93" s="10">
        <f t="shared" si="57"/>
        <v>0</v>
      </c>
      <c r="N93" s="10">
        <f t="shared" si="57"/>
        <v>0</v>
      </c>
      <c r="O93" s="10">
        <f t="shared" si="57"/>
        <v>0</v>
      </c>
      <c r="P93" s="10">
        <f t="shared" si="57"/>
        <v>0</v>
      </c>
      <c r="Q93" s="10">
        <f t="shared" si="57"/>
        <v>0</v>
      </c>
      <c r="R93" s="10">
        <f t="shared" si="57"/>
        <v>0</v>
      </c>
      <c r="S93" s="10">
        <f t="shared" si="57"/>
        <v>0</v>
      </c>
      <c r="T93" s="10">
        <f t="shared" si="57"/>
        <v>0</v>
      </c>
      <c r="U93" s="10">
        <f t="shared" si="57"/>
        <v>0</v>
      </c>
      <c r="V93" s="10">
        <f t="shared" si="57"/>
        <v>0</v>
      </c>
      <c r="W93" s="10">
        <f t="shared" si="57"/>
        <v>0</v>
      </c>
      <c r="X93" s="10">
        <f t="shared" si="57"/>
        <v>0</v>
      </c>
      <c r="Y93" s="10">
        <f t="shared" si="57"/>
        <v>0</v>
      </c>
      <c r="Z93" s="10">
        <f t="shared" si="57"/>
        <v>0</v>
      </c>
      <c r="AA93" s="10">
        <f t="shared" si="57"/>
        <v>0</v>
      </c>
      <c r="AB93" s="10">
        <f t="shared" si="57"/>
        <v>0</v>
      </c>
      <c r="AC93" s="10">
        <f t="shared" si="57"/>
        <v>0</v>
      </c>
      <c r="AD93" s="10">
        <f t="shared" si="57"/>
        <v>0</v>
      </c>
      <c r="AE93" s="10">
        <f t="shared" si="57"/>
        <v>0</v>
      </c>
      <c r="AF93" s="10">
        <f t="shared" si="57"/>
        <v>0</v>
      </c>
      <c r="AG93" s="10">
        <f t="shared" si="57"/>
        <v>0</v>
      </c>
      <c r="AH93" s="10">
        <f t="shared" si="57"/>
        <v>0</v>
      </c>
      <c r="AI93" s="10">
        <f t="shared" si="57"/>
        <v>0</v>
      </c>
      <c r="AJ93" s="10">
        <f t="shared" si="57"/>
        <v>0</v>
      </c>
      <c r="AK93" s="10">
        <f t="shared" si="57"/>
        <v>0</v>
      </c>
      <c r="AL93" s="10">
        <f t="shared" si="57"/>
        <v>0</v>
      </c>
      <c r="AM93" s="10">
        <f t="shared" si="57"/>
        <v>0</v>
      </c>
      <c r="AN93" s="10">
        <f t="shared" si="57"/>
        <v>0</v>
      </c>
      <c r="AO93" s="10">
        <f t="shared" si="57"/>
        <v>0</v>
      </c>
      <c r="AP93" s="10">
        <f t="shared" si="57"/>
        <v>0</v>
      </c>
      <c r="AQ93" s="10">
        <f t="shared" si="57"/>
        <v>0</v>
      </c>
      <c r="AR93" s="10">
        <f t="shared" si="57"/>
        <v>0</v>
      </c>
      <c r="AS93" s="10">
        <f t="shared" si="57"/>
        <v>0</v>
      </c>
      <c r="AT93" s="10">
        <f t="shared" si="57"/>
        <v>0</v>
      </c>
      <c r="AU93" s="10">
        <f t="shared" si="57"/>
        <v>0</v>
      </c>
      <c r="AV93" s="10">
        <f t="shared" si="57"/>
        <v>0</v>
      </c>
      <c r="AW93" s="10">
        <f t="shared" si="57"/>
        <v>0</v>
      </c>
      <c r="AX93" s="10">
        <f t="shared" si="57"/>
        <v>0</v>
      </c>
      <c r="AY93" s="10">
        <f t="shared" si="57"/>
        <v>0</v>
      </c>
      <c r="AZ93" s="10">
        <f t="shared" si="57"/>
        <v>0</v>
      </c>
      <c r="BA93" s="10">
        <f t="shared" si="57"/>
        <v>0</v>
      </c>
      <c r="BB93" s="10">
        <f t="shared" si="57"/>
        <v>0</v>
      </c>
      <c r="BC93" s="10">
        <f t="shared" si="57"/>
        <v>0</v>
      </c>
      <c r="BD93" s="10">
        <f t="shared" si="57"/>
        <v>0</v>
      </c>
      <c r="BE93" s="10">
        <f t="shared" si="57"/>
        <v>0</v>
      </c>
      <c r="BF93" s="10">
        <f t="shared" si="57"/>
        <v>0</v>
      </c>
      <c r="BG93" s="10">
        <f t="shared" si="57"/>
        <v>0</v>
      </c>
      <c r="BH93" s="10">
        <f t="shared" si="57"/>
        <v>0</v>
      </c>
      <c r="BI93" s="10">
        <f t="shared" si="57"/>
        <v>0</v>
      </c>
      <c r="BJ93" s="10">
        <f t="shared" si="57"/>
        <v>0</v>
      </c>
      <c r="BK93" s="10">
        <f t="shared" si="57"/>
        <v>0</v>
      </c>
      <c r="BO93" s="23">
        <f t="shared" ref="BO93:BT93" si="58">SUM(BO91:BO92)</f>
        <v>0</v>
      </c>
      <c r="BP93" s="23">
        <f t="shared" si="58"/>
        <v>0</v>
      </c>
      <c r="BQ93" s="23">
        <f t="shared" si="58"/>
        <v>0</v>
      </c>
      <c r="BR93" s="23">
        <f t="shared" si="58"/>
        <v>0</v>
      </c>
      <c r="BS93" s="23">
        <f t="shared" si="58"/>
        <v>0</v>
      </c>
      <c r="BT93" s="23">
        <f t="shared" si="58"/>
        <v>0</v>
      </c>
    </row>
    <row r="95" spans="1:72" hidden="1" outlineLevel="1" x14ac:dyDescent="0.25">
      <c r="A95" s="11" t="s">
        <v>45</v>
      </c>
      <c r="C95" s="2" t="s">
        <v>46</v>
      </c>
      <c r="D95" s="8">
        <f>IFERROR(
GETPIVOTDATA("[Base_Tarjetas].[Importe]",TDinamica_R!$A$3,
"[Base_Tarjetas].[PERIODO]","[Base_Tarjetas].[PERIODO].&amp;[" &amp; TEXT(D$6,"yyyymm") &amp; "]",
"[Base_Tarjetas].[Metrica]","[Base_Tarjetas].[Metrica].&amp;[" &amp; $A95 &amp; "]",
"[Base_Tarjetas].[SEGMENTO_DESCRIP]","[Base_Tarjetas].[SEGMENTO_DESCRIP].&amp;[" &amp; $C$6 &amp; "]",
"[Base_Tarjetas].[SITUACION]","[Base_Tarjetas].[SITUACION].&amp;[" &amp; $C95 &amp; "]",
"[Base_Tarjetas].[TIPO]","[Base_Tarjetas].[TIPO].&amp;[" &amp; $C$1 &amp; "]")/1000,
0)</f>
        <v>0</v>
      </c>
      <c r="E95" s="8">
        <f>IFERROR(
GETPIVOTDATA("[Base_Tarjetas].[Importe]",TDinamica_R!$A$3,
"[Base_Tarjetas].[PERIODO]","[Base_Tarjetas].[PERIODO].&amp;[" &amp; TEXT(E$6,"yyyymm") &amp; "]",
"[Base_Tarjetas].[Metrica]","[Base_Tarjetas].[Metrica].&amp;[" &amp; $A95 &amp; "]",
"[Base_Tarjetas].[SEGMENTO_DESCRIP]","[Base_Tarjetas].[SEGMENTO_DESCRIP].&amp;[" &amp; $C$6 &amp; "]",
"[Base_Tarjetas].[SITUACION]","[Base_Tarjetas].[SITUACION].&amp;[" &amp; $C95 &amp; "]",
"[Base_Tarjetas].[TIPO]","[Base_Tarjetas].[TIPO].&amp;[" &amp; $C$1 &amp; "]")/1000,
0)</f>
        <v>0</v>
      </c>
      <c r="F95" s="8">
        <f>IFERROR(
GETPIVOTDATA("[Base_Tarjetas].[Importe]",TDinamica_R!$A$3,
"[Base_Tarjetas].[PERIODO]","[Base_Tarjetas].[PERIODO].&amp;[" &amp; TEXT(F$6,"yyyymm") &amp; "]",
"[Base_Tarjetas].[Metrica]","[Base_Tarjetas].[Metrica].&amp;[" &amp; $A95 &amp; "]",
"[Base_Tarjetas].[SEGMENTO_DESCRIP]","[Base_Tarjetas].[SEGMENTO_DESCRIP].&amp;[" &amp; $C$6 &amp; "]",
"[Base_Tarjetas].[SITUACION]","[Base_Tarjetas].[SITUACION].&amp;[" &amp; $C95 &amp; "]",
"[Base_Tarjetas].[TIPO]","[Base_Tarjetas].[TIPO].&amp;[" &amp; $C$1 &amp; "]")/1000,
0)</f>
        <v>0</v>
      </c>
      <c r="G95" s="8">
        <f>IFERROR(
GETPIVOTDATA("[Base_Tarjetas].[Importe]",TDinamica_R!$A$3,
"[Base_Tarjetas].[PERIODO]","[Base_Tarjetas].[PERIODO].&amp;[" &amp; TEXT(G$6,"yyyymm") &amp; "]",
"[Base_Tarjetas].[Metrica]","[Base_Tarjetas].[Metrica].&amp;[" &amp; $A95 &amp; "]",
"[Base_Tarjetas].[SEGMENTO_DESCRIP]","[Base_Tarjetas].[SEGMENTO_DESCRIP].&amp;[" &amp; $C$6 &amp; "]",
"[Base_Tarjetas].[SITUACION]","[Base_Tarjetas].[SITUACION].&amp;[" &amp; $C95 &amp; "]",
"[Base_Tarjetas].[TIPO]","[Base_Tarjetas].[TIPO].&amp;[" &amp; $C$1 &amp; "]")/1000,
0)</f>
        <v>0</v>
      </c>
      <c r="H95" s="8">
        <f>IFERROR(
GETPIVOTDATA("[Base_Tarjetas].[Importe]",TDinamica_R!$A$3,
"[Base_Tarjetas].[PERIODO]","[Base_Tarjetas].[PERIODO].&amp;[" &amp; TEXT(H$6,"yyyymm") &amp; "]",
"[Base_Tarjetas].[Metrica]","[Base_Tarjetas].[Metrica].&amp;[" &amp; $A95 &amp; "]",
"[Base_Tarjetas].[SEGMENTO_DESCRIP]","[Base_Tarjetas].[SEGMENTO_DESCRIP].&amp;[" &amp; $C$6 &amp; "]",
"[Base_Tarjetas].[SITUACION]","[Base_Tarjetas].[SITUACION].&amp;[" &amp; $C95 &amp; "]",
"[Base_Tarjetas].[TIPO]","[Base_Tarjetas].[TIPO].&amp;[" &amp; $C$1 &amp; "]")/1000,
0)</f>
        <v>0</v>
      </c>
      <c r="I95" s="8">
        <f>IFERROR(
GETPIVOTDATA("[Base_Tarjetas].[Importe]",TDinamica_R!$A$3,
"[Base_Tarjetas].[PERIODO]","[Base_Tarjetas].[PERIODO].&amp;[" &amp; TEXT(I$6,"yyyymm") &amp; "]",
"[Base_Tarjetas].[Metrica]","[Base_Tarjetas].[Metrica].&amp;[" &amp; $A95 &amp; "]",
"[Base_Tarjetas].[SEGMENTO_DESCRIP]","[Base_Tarjetas].[SEGMENTO_DESCRIP].&amp;[" &amp; $C$6 &amp; "]",
"[Base_Tarjetas].[SITUACION]","[Base_Tarjetas].[SITUACION].&amp;[" &amp; $C95 &amp; "]",
"[Base_Tarjetas].[TIPO]","[Base_Tarjetas].[TIPO].&amp;[" &amp; $C$1 &amp; "]")/1000,
0)</f>
        <v>0</v>
      </c>
      <c r="J95" s="8">
        <f>IFERROR(
GETPIVOTDATA("[Base_Tarjetas].[Importe]",TDinamica_R!$A$3,
"[Base_Tarjetas].[PERIODO]","[Base_Tarjetas].[PERIODO].&amp;[" &amp; TEXT(J$6,"yyyymm") &amp; "]",
"[Base_Tarjetas].[Metrica]","[Base_Tarjetas].[Metrica].&amp;[" &amp; $A95 &amp; "]",
"[Base_Tarjetas].[SEGMENTO_DESCRIP]","[Base_Tarjetas].[SEGMENTO_DESCRIP].&amp;[" &amp; $C$6 &amp; "]",
"[Base_Tarjetas].[SITUACION]","[Base_Tarjetas].[SITUACION].&amp;[" &amp; $C95 &amp; "]",
"[Base_Tarjetas].[TIPO]","[Base_Tarjetas].[TIPO].&amp;[" &amp; $C$1 &amp; "]")/1000,
0)</f>
        <v>0</v>
      </c>
      <c r="K95" s="8">
        <f>IFERROR(
GETPIVOTDATA("[Base_Tarjetas].[Importe]",TDinamica_R!$A$3,
"[Base_Tarjetas].[PERIODO]","[Base_Tarjetas].[PERIODO].&amp;[" &amp; TEXT(K$6,"yyyymm") &amp; "]",
"[Base_Tarjetas].[Metrica]","[Base_Tarjetas].[Metrica].&amp;[" &amp; $A95 &amp; "]",
"[Base_Tarjetas].[SEGMENTO_DESCRIP]","[Base_Tarjetas].[SEGMENTO_DESCRIP].&amp;[" &amp; $C$6 &amp; "]",
"[Base_Tarjetas].[SITUACION]","[Base_Tarjetas].[SITUACION].&amp;[" &amp; $C95 &amp; "]",
"[Base_Tarjetas].[TIPO]","[Base_Tarjetas].[TIPO].&amp;[" &amp; $C$1 &amp; "]")/1000,
0)</f>
        <v>0</v>
      </c>
      <c r="L95" s="8">
        <f>IFERROR(
GETPIVOTDATA("[Base_Tarjetas].[Importe]",TDinamica_R!$A$3,
"[Base_Tarjetas].[PERIODO]","[Base_Tarjetas].[PERIODO].&amp;[" &amp; TEXT(L$6,"yyyymm") &amp; "]",
"[Base_Tarjetas].[Metrica]","[Base_Tarjetas].[Metrica].&amp;[" &amp; $A95 &amp; "]",
"[Base_Tarjetas].[SEGMENTO_DESCRIP]","[Base_Tarjetas].[SEGMENTO_DESCRIP].&amp;[" &amp; $C$6 &amp; "]",
"[Base_Tarjetas].[SITUACION]","[Base_Tarjetas].[SITUACION].&amp;[" &amp; $C95 &amp; "]",
"[Base_Tarjetas].[TIPO]","[Base_Tarjetas].[TIPO].&amp;[" &amp; $C$1 &amp; "]")/1000,
0)</f>
        <v>0</v>
      </c>
      <c r="M95" s="8">
        <f>IFERROR(
GETPIVOTDATA("[Base_Tarjetas].[Importe]",TDinamica_R!$A$3,
"[Base_Tarjetas].[PERIODO]","[Base_Tarjetas].[PERIODO].&amp;[" &amp; TEXT(M$6,"yyyymm") &amp; "]",
"[Base_Tarjetas].[Metrica]","[Base_Tarjetas].[Metrica].&amp;[" &amp; $A95 &amp; "]",
"[Base_Tarjetas].[SEGMENTO_DESCRIP]","[Base_Tarjetas].[SEGMENTO_DESCRIP].&amp;[" &amp; $C$6 &amp; "]",
"[Base_Tarjetas].[SITUACION]","[Base_Tarjetas].[SITUACION].&amp;[" &amp; $C95 &amp; "]",
"[Base_Tarjetas].[TIPO]","[Base_Tarjetas].[TIPO].&amp;[" &amp; $C$1 &amp; "]")/1000,
0)</f>
        <v>0</v>
      </c>
      <c r="N95" s="8">
        <f>IFERROR(
GETPIVOTDATA("[Base_Tarjetas].[Importe]",TDinamica_R!$A$3,
"[Base_Tarjetas].[PERIODO]","[Base_Tarjetas].[PERIODO].&amp;[" &amp; TEXT(N$6,"yyyymm") &amp; "]",
"[Base_Tarjetas].[Metrica]","[Base_Tarjetas].[Metrica].&amp;[" &amp; $A95 &amp; "]",
"[Base_Tarjetas].[SEGMENTO_DESCRIP]","[Base_Tarjetas].[SEGMENTO_DESCRIP].&amp;[" &amp; $C$6 &amp; "]",
"[Base_Tarjetas].[SITUACION]","[Base_Tarjetas].[SITUACION].&amp;[" &amp; $C95 &amp; "]",
"[Base_Tarjetas].[TIPO]","[Base_Tarjetas].[TIPO].&amp;[" &amp; $C$1 &amp; "]")/1000,
0)</f>
        <v>0</v>
      </c>
      <c r="O95" s="8">
        <f>IFERROR(
GETPIVOTDATA("[Base_Tarjetas].[Importe]",TDinamica_R!$A$3,
"[Base_Tarjetas].[PERIODO]","[Base_Tarjetas].[PERIODO].&amp;[" &amp; TEXT(O$6,"yyyymm") &amp; "]",
"[Base_Tarjetas].[Metrica]","[Base_Tarjetas].[Metrica].&amp;[" &amp; $A95 &amp; "]",
"[Base_Tarjetas].[SEGMENTO_DESCRIP]","[Base_Tarjetas].[SEGMENTO_DESCRIP].&amp;[" &amp; $C$6 &amp; "]",
"[Base_Tarjetas].[SITUACION]","[Base_Tarjetas].[SITUACION].&amp;[" &amp; $C95 &amp; "]",
"[Base_Tarjetas].[TIPO]","[Base_Tarjetas].[TIPO].&amp;[" &amp; $C$1 &amp; "]")/1000,
0)</f>
        <v>0</v>
      </c>
      <c r="P95" s="8">
        <f>IFERROR(
GETPIVOTDATA("[Base_Tarjetas].[Importe]",TDinamica_R!$A$3,
"[Base_Tarjetas].[PERIODO]","[Base_Tarjetas].[PERIODO].&amp;[" &amp; TEXT(P$6,"yyyymm") &amp; "]",
"[Base_Tarjetas].[Metrica]","[Base_Tarjetas].[Metrica].&amp;[" &amp; $A95 &amp; "]",
"[Base_Tarjetas].[SEGMENTO_DESCRIP]","[Base_Tarjetas].[SEGMENTO_DESCRIP].&amp;[" &amp; $C$6 &amp; "]",
"[Base_Tarjetas].[SITUACION]","[Base_Tarjetas].[SITUACION].&amp;[" &amp; $C95 &amp; "]",
"[Base_Tarjetas].[TIPO]","[Base_Tarjetas].[TIPO].&amp;[" &amp; $C$1 &amp; "]")/1000,
0)</f>
        <v>0</v>
      </c>
      <c r="Q95" s="8">
        <f>IFERROR(
GETPIVOTDATA("[Base_Tarjetas].[Importe]",TDinamica_R!$A$3,
"[Base_Tarjetas].[PERIODO]","[Base_Tarjetas].[PERIODO].&amp;[" &amp; TEXT(Q$6,"yyyymm") &amp; "]",
"[Base_Tarjetas].[Metrica]","[Base_Tarjetas].[Metrica].&amp;[" &amp; $A95 &amp; "]",
"[Base_Tarjetas].[SEGMENTO_DESCRIP]","[Base_Tarjetas].[SEGMENTO_DESCRIP].&amp;[" &amp; $C$6 &amp; "]",
"[Base_Tarjetas].[SITUACION]","[Base_Tarjetas].[SITUACION].&amp;[" &amp; $C95 &amp; "]",
"[Base_Tarjetas].[TIPO]","[Base_Tarjetas].[TIPO].&amp;[" &amp; $C$1 &amp; "]")/1000,
0)</f>
        <v>0</v>
      </c>
      <c r="R95" s="8">
        <f>IFERROR(
GETPIVOTDATA("[Base_Tarjetas].[Importe]",TDinamica_R!$A$3,
"[Base_Tarjetas].[PERIODO]","[Base_Tarjetas].[PERIODO].&amp;[" &amp; TEXT(R$6,"yyyymm") &amp; "]",
"[Base_Tarjetas].[Metrica]","[Base_Tarjetas].[Metrica].&amp;[" &amp; $A95 &amp; "]",
"[Base_Tarjetas].[SEGMENTO_DESCRIP]","[Base_Tarjetas].[SEGMENTO_DESCRIP].&amp;[" &amp; $C$6 &amp; "]",
"[Base_Tarjetas].[SITUACION]","[Base_Tarjetas].[SITUACION].&amp;[" &amp; $C95 &amp; "]",
"[Base_Tarjetas].[TIPO]","[Base_Tarjetas].[TIPO].&amp;[" &amp; $C$1 &amp; "]")/1000,
0)</f>
        <v>0</v>
      </c>
      <c r="S95" s="8">
        <f>IFERROR(
GETPIVOTDATA("[Base_Tarjetas].[Importe]",TDinamica_R!$A$3,
"[Base_Tarjetas].[PERIODO]","[Base_Tarjetas].[PERIODO].&amp;[" &amp; TEXT(S$6,"yyyymm") &amp; "]",
"[Base_Tarjetas].[Metrica]","[Base_Tarjetas].[Metrica].&amp;[" &amp; $A95 &amp; "]",
"[Base_Tarjetas].[SEGMENTO_DESCRIP]","[Base_Tarjetas].[SEGMENTO_DESCRIP].&amp;[" &amp; $C$6 &amp; "]",
"[Base_Tarjetas].[SITUACION]","[Base_Tarjetas].[SITUACION].&amp;[" &amp; $C95 &amp; "]",
"[Base_Tarjetas].[TIPO]","[Base_Tarjetas].[TIPO].&amp;[" &amp; $C$1 &amp; "]")/1000,
0)</f>
        <v>0</v>
      </c>
      <c r="T95" s="8">
        <f>IFERROR(
GETPIVOTDATA("[Base_Tarjetas].[Importe]",TDinamica_R!$A$3,
"[Base_Tarjetas].[PERIODO]","[Base_Tarjetas].[PERIODO].&amp;[" &amp; TEXT(T$6,"yyyymm") &amp; "]",
"[Base_Tarjetas].[Metrica]","[Base_Tarjetas].[Metrica].&amp;[" &amp; $A95 &amp; "]",
"[Base_Tarjetas].[SEGMENTO_DESCRIP]","[Base_Tarjetas].[SEGMENTO_DESCRIP].&amp;[" &amp; $C$6 &amp; "]",
"[Base_Tarjetas].[SITUACION]","[Base_Tarjetas].[SITUACION].&amp;[" &amp; $C95 &amp; "]",
"[Base_Tarjetas].[TIPO]","[Base_Tarjetas].[TIPO].&amp;[" &amp; $C$1 &amp; "]")/1000,
0)</f>
        <v>0</v>
      </c>
      <c r="U95" s="8">
        <f>IFERROR(
GETPIVOTDATA("[Base_Tarjetas].[Importe]",TDinamica_R!$A$3,
"[Base_Tarjetas].[PERIODO]","[Base_Tarjetas].[PERIODO].&amp;[" &amp; TEXT(U$6,"yyyymm") &amp; "]",
"[Base_Tarjetas].[Metrica]","[Base_Tarjetas].[Metrica].&amp;[" &amp; $A95 &amp; "]",
"[Base_Tarjetas].[SEGMENTO_DESCRIP]","[Base_Tarjetas].[SEGMENTO_DESCRIP].&amp;[" &amp; $C$6 &amp; "]",
"[Base_Tarjetas].[SITUACION]","[Base_Tarjetas].[SITUACION].&amp;[" &amp; $C95 &amp; "]",
"[Base_Tarjetas].[TIPO]","[Base_Tarjetas].[TIPO].&amp;[" &amp; $C$1 &amp; "]")/1000,
0)</f>
        <v>0</v>
      </c>
      <c r="V95" s="8">
        <f>IFERROR(
GETPIVOTDATA("[Base_Tarjetas].[Importe]",TDinamica_R!$A$3,
"[Base_Tarjetas].[PERIODO]","[Base_Tarjetas].[PERIODO].&amp;[" &amp; TEXT(V$6,"yyyymm") &amp; "]",
"[Base_Tarjetas].[Metrica]","[Base_Tarjetas].[Metrica].&amp;[" &amp; $A95 &amp; "]",
"[Base_Tarjetas].[SEGMENTO_DESCRIP]","[Base_Tarjetas].[SEGMENTO_DESCRIP].&amp;[" &amp; $C$6 &amp; "]",
"[Base_Tarjetas].[SITUACION]","[Base_Tarjetas].[SITUACION].&amp;[" &amp; $C95 &amp; "]",
"[Base_Tarjetas].[TIPO]","[Base_Tarjetas].[TIPO].&amp;[" &amp; $C$1 &amp; "]")/1000,
0)</f>
        <v>0</v>
      </c>
      <c r="W95" s="8">
        <f>IFERROR(
GETPIVOTDATA("[Base_Tarjetas].[Importe]",TDinamica_R!$A$3,
"[Base_Tarjetas].[PERIODO]","[Base_Tarjetas].[PERIODO].&amp;[" &amp; TEXT(W$6,"yyyymm") &amp; "]",
"[Base_Tarjetas].[Metrica]","[Base_Tarjetas].[Metrica].&amp;[" &amp; $A95 &amp; "]",
"[Base_Tarjetas].[SEGMENTO_DESCRIP]","[Base_Tarjetas].[SEGMENTO_DESCRIP].&amp;[" &amp; $C$6 &amp; "]",
"[Base_Tarjetas].[SITUACION]","[Base_Tarjetas].[SITUACION].&amp;[" &amp; $C95 &amp; "]",
"[Base_Tarjetas].[TIPO]","[Base_Tarjetas].[TIPO].&amp;[" &amp; $C$1 &amp; "]")/1000,
0)</f>
        <v>0</v>
      </c>
      <c r="X95" s="8">
        <f>IFERROR(
GETPIVOTDATA("[Base_Tarjetas].[Importe]",TDinamica_R!$A$3,
"[Base_Tarjetas].[PERIODO]","[Base_Tarjetas].[PERIODO].&amp;[" &amp; TEXT(X$6,"yyyymm") &amp; "]",
"[Base_Tarjetas].[Metrica]","[Base_Tarjetas].[Metrica].&amp;[" &amp; $A95 &amp; "]",
"[Base_Tarjetas].[SEGMENTO_DESCRIP]","[Base_Tarjetas].[SEGMENTO_DESCRIP].&amp;[" &amp; $C$6 &amp; "]",
"[Base_Tarjetas].[SITUACION]","[Base_Tarjetas].[SITUACION].&amp;[" &amp; $C95 &amp; "]",
"[Base_Tarjetas].[TIPO]","[Base_Tarjetas].[TIPO].&amp;[" &amp; $C$1 &amp; "]")/1000,
0)</f>
        <v>0</v>
      </c>
      <c r="Y95" s="8">
        <f>IFERROR(
GETPIVOTDATA("[Base_Tarjetas].[Importe]",TDinamica_R!$A$3,
"[Base_Tarjetas].[PERIODO]","[Base_Tarjetas].[PERIODO].&amp;[" &amp; TEXT(Y$6,"yyyymm") &amp; "]",
"[Base_Tarjetas].[Metrica]","[Base_Tarjetas].[Metrica].&amp;[" &amp; $A95 &amp; "]",
"[Base_Tarjetas].[SEGMENTO_DESCRIP]","[Base_Tarjetas].[SEGMENTO_DESCRIP].&amp;[" &amp; $C$6 &amp; "]",
"[Base_Tarjetas].[SITUACION]","[Base_Tarjetas].[SITUACION].&amp;[" &amp; $C95 &amp; "]",
"[Base_Tarjetas].[TIPO]","[Base_Tarjetas].[TIPO].&amp;[" &amp; $C$1 &amp; "]")/1000,
0)</f>
        <v>0</v>
      </c>
      <c r="Z95" s="8">
        <f>IFERROR(
GETPIVOTDATA("[Base_Tarjetas].[Importe]",TDinamica_R!$A$3,
"[Base_Tarjetas].[PERIODO]","[Base_Tarjetas].[PERIODO].&amp;[" &amp; TEXT(Z$6,"yyyymm") &amp; "]",
"[Base_Tarjetas].[Metrica]","[Base_Tarjetas].[Metrica].&amp;[" &amp; $A95 &amp; "]",
"[Base_Tarjetas].[SEGMENTO_DESCRIP]","[Base_Tarjetas].[SEGMENTO_DESCRIP].&amp;[" &amp; $C$6 &amp; "]",
"[Base_Tarjetas].[SITUACION]","[Base_Tarjetas].[SITUACION].&amp;[" &amp; $C95 &amp; "]",
"[Base_Tarjetas].[TIPO]","[Base_Tarjetas].[TIPO].&amp;[" &amp; $C$1 &amp; "]")/1000,
0)</f>
        <v>0</v>
      </c>
      <c r="AA95" s="8">
        <f>IFERROR(
GETPIVOTDATA("[Base_Tarjetas].[Importe]",TDinamica_R!$A$3,
"[Base_Tarjetas].[PERIODO]","[Base_Tarjetas].[PERIODO].&amp;[" &amp; TEXT(AA$6,"yyyymm") &amp; "]",
"[Base_Tarjetas].[Metrica]","[Base_Tarjetas].[Metrica].&amp;[" &amp; $A95 &amp; "]",
"[Base_Tarjetas].[SEGMENTO_DESCRIP]","[Base_Tarjetas].[SEGMENTO_DESCRIP].&amp;[" &amp; $C$6 &amp; "]",
"[Base_Tarjetas].[SITUACION]","[Base_Tarjetas].[SITUACION].&amp;[" &amp; $C95 &amp; "]",
"[Base_Tarjetas].[TIPO]","[Base_Tarjetas].[TIPO].&amp;[" &amp; $C$1 &amp; "]")/1000,
0)</f>
        <v>0</v>
      </c>
      <c r="AB95" s="8">
        <f>IFERROR(
GETPIVOTDATA("[Base_Tarjetas].[Importe]",TDinamica_R!$A$3,
"[Base_Tarjetas].[PERIODO]","[Base_Tarjetas].[PERIODO].&amp;[" &amp; TEXT(AB$6,"yyyymm") &amp; "]",
"[Base_Tarjetas].[Metrica]","[Base_Tarjetas].[Metrica].&amp;[" &amp; $A95 &amp; "]",
"[Base_Tarjetas].[SEGMENTO_DESCRIP]","[Base_Tarjetas].[SEGMENTO_DESCRIP].&amp;[" &amp; $C$6 &amp; "]",
"[Base_Tarjetas].[SITUACION]","[Base_Tarjetas].[SITUACION].&amp;[" &amp; $C95 &amp; "]",
"[Base_Tarjetas].[TIPO]","[Base_Tarjetas].[TIPO].&amp;[" &amp; $C$1 &amp; "]")/1000,
0)</f>
        <v>0</v>
      </c>
      <c r="AC95" s="8">
        <f>IFERROR(
GETPIVOTDATA("[Base_Tarjetas].[Importe]",TDinamica_R!$A$3,
"[Base_Tarjetas].[PERIODO]","[Base_Tarjetas].[PERIODO].&amp;[" &amp; TEXT(AC$6,"yyyymm") &amp; "]",
"[Base_Tarjetas].[Metrica]","[Base_Tarjetas].[Metrica].&amp;[" &amp; $A95 &amp; "]",
"[Base_Tarjetas].[SEGMENTO_DESCRIP]","[Base_Tarjetas].[SEGMENTO_DESCRIP].&amp;[" &amp; $C$6 &amp; "]",
"[Base_Tarjetas].[SITUACION]","[Base_Tarjetas].[SITUACION].&amp;[" &amp; $C95 &amp; "]",
"[Base_Tarjetas].[TIPO]","[Base_Tarjetas].[TIPO].&amp;[" &amp; $C$1 &amp; "]")/1000,
0)</f>
        <v>0</v>
      </c>
      <c r="AD95" s="8">
        <f>IFERROR(
GETPIVOTDATA("[Base_Tarjetas].[Importe]",TDinamica_R!$A$3,
"[Base_Tarjetas].[PERIODO]","[Base_Tarjetas].[PERIODO].&amp;[" &amp; TEXT(AD$6,"yyyymm") &amp; "]",
"[Base_Tarjetas].[Metrica]","[Base_Tarjetas].[Metrica].&amp;[" &amp; $A95 &amp; "]",
"[Base_Tarjetas].[SEGMENTO_DESCRIP]","[Base_Tarjetas].[SEGMENTO_DESCRIP].&amp;[" &amp; $C$6 &amp; "]",
"[Base_Tarjetas].[SITUACION]","[Base_Tarjetas].[SITUACION].&amp;[" &amp; $C95 &amp; "]",
"[Base_Tarjetas].[TIPO]","[Base_Tarjetas].[TIPO].&amp;[" &amp; $C$1 &amp; "]")/1000,
0)</f>
        <v>0</v>
      </c>
      <c r="AE95" s="8">
        <f>IFERROR(
GETPIVOTDATA("[Base_Tarjetas].[Importe]",TDinamica_R!$A$3,
"[Base_Tarjetas].[PERIODO]","[Base_Tarjetas].[PERIODO].&amp;[" &amp; TEXT(AE$6,"yyyymm") &amp; "]",
"[Base_Tarjetas].[Metrica]","[Base_Tarjetas].[Metrica].&amp;[" &amp; $A95 &amp; "]",
"[Base_Tarjetas].[SEGMENTO_DESCRIP]","[Base_Tarjetas].[SEGMENTO_DESCRIP].&amp;[" &amp; $C$6 &amp; "]",
"[Base_Tarjetas].[SITUACION]","[Base_Tarjetas].[SITUACION].&amp;[" &amp; $C95 &amp; "]",
"[Base_Tarjetas].[TIPO]","[Base_Tarjetas].[TIPO].&amp;[" &amp; $C$1 &amp; "]")/1000,
0)</f>
        <v>0</v>
      </c>
      <c r="AF95" s="8">
        <f>IFERROR(
GETPIVOTDATA("[Base_Tarjetas].[Importe]",TDinamica_R!$A$3,
"[Base_Tarjetas].[PERIODO]","[Base_Tarjetas].[PERIODO].&amp;[" &amp; TEXT(AF$6,"yyyymm") &amp; "]",
"[Base_Tarjetas].[Metrica]","[Base_Tarjetas].[Metrica].&amp;[" &amp; $A95 &amp; "]",
"[Base_Tarjetas].[SEGMENTO_DESCRIP]","[Base_Tarjetas].[SEGMENTO_DESCRIP].&amp;[" &amp; $C$6 &amp; "]",
"[Base_Tarjetas].[SITUACION]","[Base_Tarjetas].[SITUACION].&amp;[" &amp; $C95 &amp; "]",
"[Base_Tarjetas].[TIPO]","[Base_Tarjetas].[TIPO].&amp;[" &amp; $C$1 &amp; "]")/1000,
0)</f>
        <v>0</v>
      </c>
      <c r="AG95" s="8">
        <f>IFERROR(
GETPIVOTDATA("[Base_Tarjetas].[Importe]",TDinamica_R!$A$3,
"[Base_Tarjetas].[PERIODO]","[Base_Tarjetas].[PERIODO].&amp;[" &amp; TEXT(AG$6,"yyyymm") &amp; "]",
"[Base_Tarjetas].[Metrica]","[Base_Tarjetas].[Metrica].&amp;[" &amp; $A95 &amp; "]",
"[Base_Tarjetas].[SEGMENTO_DESCRIP]","[Base_Tarjetas].[SEGMENTO_DESCRIP].&amp;[" &amp; $C$6 &amp; "]",
"[Base_Tarjetas].[SITUACION]","[Base_Tarjetas].[SITUACION].&amp;[" &amp; $C95 &amp; "]",
"[Base_Tarjetas].[TIPO]","[Base_Tarjetas].[TIPO].&amp;[" &amp; $C$1 &amp; "]")/1000,
0)</f>
        <v>0</v>
      </c>
      <c r="AH95" s="8">
        <f>IFERROR(
GETPIVOTDATA("[Base_Tarjetas].[Importe]",TDinamica_R!$A$3,
"[Base_Tarjetas].[PERIODO]","[Base_Tarjetas].[PERIODO].&amp;[" &amp; TEXT(AH$6,"yyyymm") &amp; "]",
"[Base_Tarjetas].[Metrica]","[Base_Tarjetas].[Metrica].&amp;[" &amp; $A95 &amp; "]",
"[Base_Tarjetas].[SEGMENTO_DESCRIP]","[Base_Tarjetas].[SEGMENTO_DESCRIP].&amp;[" &amp; $C$6 &amp; "]",
"[Base_Tarjetas].[SITUACION]","[Base_Tarjetas].[SITUACION].&amp;[" &amp; $C95 &amp; "]",
"[Base_Tarjetas].[TIPO]","[Base_Tarjetas].[TIPO].&amp;[" &amp; $C$1 &amp; "]")/1000,
0)</f>
        <v>0</v>
      </c>
      <c r="AI95" s="8">
        <f>IFERROR(
GETPIVOTDATA("[Base_Tarjetas].[Importe]",TDinamica_R!$A$3,
"[Base_Tarjetas].[PERIODO]","[Base_Tarjetas].[PERIODO].&amp;[" &amp; TEXT(AI$6,"yyyymm") &amp; "]",
"[Base_Tarjetas].[Metrica]","[Base_Tarjetas].[Metrica].&amp;[" &amp; $A95 &amp; "]",
"[Base_Tarjetas].[SEGMENTO_DESCRIP]","[Base_Tarjetas].[SEGMENTO_DESCRIP].&amp;[" &amp; $C$6 &amp; "]",
"[Base_Tarjetas].[SITUACION]","[Base_Tarjetas].[SITUACION].&amp;[" &amp; $C95 &amp; "]",
"[Base_Tarjetas].[TIPO]","[Base_Tarjetas].[TIPO].&amp;[" &amp; $C$1 &amp; "]")/1000,
0)</f>
        <v>0</v>
      </c>
      <c r="AJ95" s="8">
        <f>IFERROR(
GETPIVOTDATA("[Base_Tarjetas].[Importe]",TDinamica_R!$A$3,
"[Base_Tarjetas].[PERIODO]","[Base_Tarjetas].[PERIODO].&amp;[" &amp; TEXT(AJ$6,"yyyymm") &amp; "]",
"[Base_Tarjetas].[Metrica]","[Base_Tarjetas].[Metrica].&amp;[" &amp; $A95 &amp; "]",
"[Base_Tarjetas].[SEGMENTO_DESCRIP]","[Base_Tarjetas].[SEGMENTO_DESCRIP].&amp;[" &amp; $C$6 &amp; "]",
"[Base_Tarjetas].[SITUACION]","[Base_Tarjetas].[SITUACION].&amp;[" &amp; $C95 &amp; "]",
"[Base_Tarjetas].[TIPO]","[Base_Tarjetas].[TIPO].&amp;[" &amp; $C$1 &amp; "]")/1000,
0)</f>
        <v>0</v>
      </c>
      <c r="AK95" s="8">
        <f>IFERROR(
GETPIVOTDATA("[Base_Tarjetas].[Importe]",TDinamica_R!$A$3,
"[Base_Tarjetas].[PERIODO]","[Base_Tarjetas].[PERIODO].&amp;[" &amp; TEXT(AK$6,"yyyymm") &amp; "]",
"[Base_Tarjetas].[Metrica]","[Base_Tarjetas].[Metrica].&amp;[" &amp; $A95 &amp; "]",
"[Base_Tarjetas].[SEGMENTO_DESCRIP]","[Base_Tarjetas].[SEGMENTO_DESCRIP].&amp;[" &amp; $C$6 &amp; "]",
"[Base_Tarjetas].[SITUACION]","[Base_Tarjetas].[SITUACION].&amp;[" &amp; $C95 &amp; "]",
"[Base_Tarjetas].[TIPO]","[Base_Tarjetas].[TIPO].&amp;[" &amp; $C$1 &amp; "]")/1000,
0)</f>
        <v>0</v>
      </c>
      <c r="AL95" s="8">
        <f>IFERROR(
GETPIVOTDATA("[Base_Tarjetas].[Importe]",TDinamica_R!$A$3,
"[Base_Tarjetas].[PERIODO]","[Base_Tarjetas].[PERIODO].&amp;[" &amp; TEXT(AL$6,"yyyymm") &amp; "]",
"[Base_Tarjetas].[Metrica]","[Base_Tarjetas].[Metrica].&amp;[" &amp; $A95 &amp; "]",
"[Base_Tarjetas].[SEGMENTO_DESCRIP]","[Base_Tarjetas].[SEGMENTO_DESCRIP].&amp;[" &amp; $C$6 &amp; "]",
"[Base_Tarjetas].[SITUACION]","[Base_Tarjetas].[SITUACION].&amp;[" &amp; $C95 &amp; "]",
"[Base_Tarjetas].[TIPO]","[Base_Tarjetas].[TIPO].&amp;[" &amp; $C$1 &amp; "]")/1000,
0)</f>
        <v>0</v>
      </c>
      <c r="AM95" s="8">
        <f>IFERROR(
GETPIVOTDATA("[Base_Tarjetas].[Importe]",TDinamica_R!$A$3,
"[Base_Tarjetas].[PERIODO]","[Base_Tarjetas].[PERIODO].&amp;[" &amp; TEXT(AM$6,"yyyymm") &amp; "]",
"[Base_Tarjetas].[Metrica]","[Base_Tarjetas].[Metrica].&amp;[" &amp; $A95 &amp; "]",
"[Base_Tarjetas].[SEGMENTO_DESCRIP]","[Base_Tarjetas].[SEGMENTO_DESCRIP].&amp;[" &amp; $C$6 &amp; "]",
"[Base_Tarjetas].[SITUACION]","[Base_Tarjetas].[SITUACION].&amp;[" &amp; $C95 &amp; "]",
"[Base_Tarjetas].[TIPO]","[Base_Tarjetas].[TIPO].&amp;[" &amp; $C$1 &amp; "]")/1000,
0)</f>
        <v>0</v>
      </c>
      <c r="AN95" s="8">
        <f>IFERROR(
GETPIVOTDATA("[Base_Tarjetas].[Importe]",TDinamica_R!$A$3,
"[Base_Tarjetas].[PERIODO]","[Base_Tarjetas].[PERIODO].&amp;[" &amp; TEXT(AN$6,"yyyymm") &amp; "]",
"[Base_Tarjetas].[Metrica]","[Base_Tarjetas].[Metrica].&amp;[" &amp; $A95 &amp; "]",
"[Base_Tarjetas].[SEGMENTO_DESCRIP]","[Base_Tarjetas].[SEGMENTO_DESCRIP].&amp;[" &amp; $C$6 &amp; "]",
"[Base_Tarjetas].[SITUACION]","[Base_Tarjetas].[SITUACION].&amp;[" &amp; $C95 &amp; "]",
"[Base_Tarjetas].[TIPO]","[Base_Tarjetas].[TIPO].&amp;[" &amp; $C$1 &amp; "]")/1000,
0)</f>
        <v>0</v>
      </c>
      <c r="AO95" s="8">
        <f>IFERROR(
GETPIVOTDATA("[Base_Tarjetas].[Importe]",TDinamica_R!$A$3,
"[Base_Tarjetas].[PERIODO]","[Base_Tarjetas].[PERIODO].&amp;[" &amp; TEXT(AO$6,"yyyymm") &amp; "]",
"[Base_Tarjetas].[Metrica]","[Base_Tarjetas].[Metrica].&amp;[" &amp; $A95 &amp; "]",
"[Base_Tarjetas].[SEGMENTO_DESCRIP]","[Base_Tarjetas].[SEGMENTO_DESCRIP].&amp;[" &amp; $C$6 &amp; "]",
"[Base_Tarjetas].[SITUACION]","[Base_Tarjetas].[SITUACION].&amp;[" &amp; $C95 &amp; "]",
"[Base_Tarjetas].[TIPO]","[Base_Tarjetas].[TIPO].&amp;[" &amp; $C$1 &amp; "]")/1000,
0)</f>
        <v>0</v>
      </c>
      <c r="AP95" s="8">
        <f>IFERROR(
GETPIVOTDATA("[Base_Tarjetas].[Importe]",TDinamica_R!$A$3,
"[Base_Tarjetas].[PERIODO]","[Base_Tarjetas].[PERIODO].&amp;[" &amp; TEXT(AP$6,"yyyymm") &amp; "]",
"[Base_Tarjetas].[Metrica]","[Base_Tarjetas].[Metrica].&amp;[" &amp; $A95 &amp; "]",
"[Base_Tarjetas].[SEGMENTO_DESCRIP]","[Base_Tarjetas].[SEGMENTO_DESCRIP].&amp;[" &amp; $C$6 &amp; "]",
"[Base_Tarjetas].[SITUACION]","[Base_Tarjetas].[SITUACION].&amp;[" &amp; $C95 &amp; "]",
"[Base_Tarjetas].[TIPO]","[Base_Tarjetas].[TIPO].&amp;[" &amp; $C$1 &amp; "]")/1000,
0)</f>
        <v>0</v>
      </c>
      <c r="AQ95" s="8">
        <f>IFERROR(
GETPIVOTDATA("[Base_Tarjetas].[Importe]",TDinamica_R!$A$3,
"[Base_Tarjetas].[PERIODO]","[Base_Tarjetas].[PERIODO].&amp;[" &amp; TEXT(AQ$6,"yyyymm") &amp; "]",
"[Base_Tarjetas].[Metrica]","[Base_Tarjetas].[Metrica].&amp;[" &amp; $A95 &amp; "]",
"[Base_Tarjetas].[SEGMENTO_DESCRIP]","[Base_Tarjetas].[SEGMENTO_DESCRIP].&amp;[" &amp; $C$6 &amp; "]",
"[Base_Tarjetas].[SITUACION]","[Base_Tarjetas].[SITUACION].&amp;[" &amp; $C95 &amp; "]",
"[Base_Tarjetas].[TIPO]","[Base_Tarjetas].[TIPO].&amp;[" &amp; $C$1 &amp; "]")/1000,
0)</f>
        <v>0</v>
      </c>
      <c r="AR95" s="8">
        <f>IFERROR(
GETPIVOTDATA("[Base_Tarjetas].[Importe]",TDinamica_R!$A$3,
"[Base_Tarjetas].[PERIODO]","[Base_Tarjetas].[PERIODO].&amp;[" &amp; TEXT(AR$6,"yyyymm") &amp; "]",
"[Base_Tarjetas].[Metrica]","[Base_Tarjetas].[Metrica].&amp;[" &amp; $A95 &amp; "]",
"[Base_Tarjetas].[SEGMENTO_DESCRIP]","[Base_Tarjetas].[SEGMENTO_DESCRIP].&amp;[" &amp; $C$6 &amp; "]",
"[Base_Tarjetas].[SITUACION]","[Base_Tarjetas].[SITUACION].&amp;[" &amp; $C95 &amp; "]",
"[Base_Tarjetas].[TIPO]","[Base_Tarjetas].[TIPO].&amp;[" &amp; $C$1 &amp; "]")/1000,
0)</f>
        <v>0</v>
      </c>
      <c r="AS95" s="8">
        <f>IFERROR(
GETPIVOTDATA("[Base_Tarjetas].[Importe]",TDinamica_R!$A$3,
"[Base_Tarjetas].[PERIODO]","[Base_Tarjetas].[PERIODO].&amp;[" &amp; TEXT(AS$6,"yyyymm") &amp; "]",
"[Base_Tarjetas].[Metrica]","[Base_Tarjetas].[Metrica].&amp;[" &amp; $A95 &amp; "]",
"[Base_Tarjetas].[SEGMENTO_DESCRIP]","[Base_Tarjetas].[SEGMENTO_DESCRIP].&amp;[" &amp; $C$6 &amp; "]",
"[Base_Tarjetas].[SITUACION]","[Base_Tarjetas].[SITUACION].&amp;[" &amp; $C95 &amp; "]",
"[Base_Tarjetas].[TIPO]","[Base_Tarjetas].[TIPO].&amp;[" &amp; $C$1 &amp; "]")/1000,
0)</f>
        <v>0</v>
      </c>
      <c r="AT95" s="8">
        <f>IFERROR(
GETPIVOTDATA("[Base_Tarjetas].[Importe]",TDinamica_R!$A$3,
"[Base_Tarjetas].[PERIODO]","[Base_Tarjetas].[PERIODO].&amp;[" &amp; TEXT(AT$6,"yyyymm") &amp; "]",
"[Base_Tarjetas].[Metrica]","[Base_Tarjetas].[Metrica].&amp;[" &amp; $A95 &amp; "]",
"[Base_Tarjetas].[SEGMENTO_DESCRIP]","[Base_Tarjetas].[SEGMENTO_DESCRIP].&amp;[" &amp; $C$6 &amp; "]",
"[Base_Tarjetas].[SITUACION]","[Base_Tarjetas].[SITUACION].&amp;[" &amp; $C95 &amp; "]",
"[Base_Tarjetas].[TIPO]","[Base_Tarjetas].[TIPO].&amp;[" &amp; $C$1 &amp; "]")/1000,
0)</f>
        <v>0</v>
      </c>
      <c r="AU95" s="8">
        <f>IFERROR(
GETPIVOTDATA("[Base_Tarjetas].[Importe]",TDinamica_R!$A$3,
"[Base_Tarjetas].[PERIODO]","[Base_Tarjetas].[PERIODO].&amp;[" &amp; TEXT(AU$6,"yyyymm") &amp; "]",
"[Base_Tarjetas].[Metrica]","[Base_Tarjetas].[Metrica].&amp;[" &amp; $A95 &amp; "]",
"[Base_Tarjetas].[SEGMENTO_DESCRIP]","[Base_Tarjetas].[SEGMENTO_DESCRIP].&amp;[" &amp; $C$6 &amp; "]",
"[Base_Tarjetas].[SITUACION]","[Base_Tarjetas].[SITUACION].&amp;[" &amp; $C95 &amp; "]",
"[Base_Tarjetas].[TIPO]","[Base_Tarjetas].[TIPO].&amp;[" &amp; $C$1 &amp; "]")/1000,
0)</f>
        <v>0</v>
      </c>
      <c r="AV95" s="8">
        <f>IFERROR(
GETPIVOTDATA("[Base_Tarjetas].[Importe]",TDinamica_R!$A$3,
"[Base_Tarjetas].[PERIODO]","[Base_Tarjetas].[PERIODO].&amp;[" &amp; TEXT(AV$6,"yyyymm") &amp; "]",
"[Base_Tarjetas].[Metrica]","[Base_Tarjetas].[Metrica].&amp;[" &amp; $A95 &amp; "]",
"[Base_Tarjetas].[SEGMENTO_DESCRIP]","[Base_Tarjetas].[SEGMENTO_DESCRIP].&amp;[" &amp; $C$6 &amp; "]",
"[Base_Tarjetas].[SITUACION]","[Base_Tarjetas].[SITUACION].&amp;[" &amp; $C95 &amp; "]",
"[Base_Tarjetas].[TIPO]","[Base_Tarjetas].[TIPO].&amp;[" &amp; $C$1 &amp; "]")/1000,
0)</f>
        <v>0</v>
      </c>
      <c r="AW95" s="8">
        <f>IFERROR(
GETPIVOTDATA("[Base_Tarjetas].[Importe]",TDinamica_R!$A$3,
"[Base_Tarjetas].[PERIODO]","[Base_Tarjetas].[PERIODO].&amp;[" &amp; TEXT(AW$6,"yyyymm") &amp; "]",
"[Base_Tarjetas].[Metrica]","[Base_Tarjetas].[Metrica].&amp;[" &amp; $A95 &amp; "]",
"[Base_Tarjetas].[SEGMENTO_DESCRIP]","[Base_Tarjetas].[SEGMENTO_DESCRIP].&amp;[" &amp; $C$6 &amp; "]",
"[Base_Tarjetas].[SITUACION]","[Base_Tarjetas].[SITUACION].&amp;[" &amp; $C95 &amp; "]",
"[Base_Tarjetas].[TIPO]","[Base_Tarjetas].[TIPO].&amp;[" &amp; $C$1 &amp; "]")/1000,
0)</f>
        <v>0</v>
      </c>
      <c r="AX95" s="8">
        <f>IFERROR(
GETPIVOTDATA("[Base_Tarjetas].[Importe]",TDinamica_R!$A$3,
"[Base_Tarjetas].[PERIODO]","[Base_Tarjetas].[PERIODO].&amp;[" &amp; TEXT(AX$6,"yyyymm") &amp; "]",
"[Base_Tarjetas].[Metrica]","[Base_Tarjetas].[Metrica].&amp;[" &amp; $A95 &amp; "]",
"[Base_Tarjetas].[SEGMENTO_DESCRIP]","[Base_Tarjetas].[SEGMENTO_DESCRIP].&amp;[" &amp; $C$6 &amp; "]",
"[Base_Tarjetas].[SITUACION]","[Base_Tarjetas].[SITUACION].&amp;[" &amp; $C95 &amp; "]",
"[Base_Tarjetas].[TIPO]","[Base_Tarjetas].[TIPO].&amp;[" &amp; $C$1 &amp; "]")/1000,
0)</f>
        <v>0</v>
      </c>
      <c r="AY95" s="8">
        <f>IFERROR(
GETPIVOTDATA("[Base_Tarjetas].[Importe]",TDinamica_R!$A$3,
"[Base_Tarjetas].[PERIODO]","[Base_Tarjetas].[PERIODO].&amp;[" &amp; TEXT(AY$6,"yyyymm") &amp; "]",
"[Base_Tarjetas].[Metrica]","[Base_Tarjetas].[Metrica].&amp;[" &amp; $A95 &amp; "]",
"[Base_Tarjetas].[SEGMENTO_DESCRIP]","[Base_Tarjetas].[SEGMENTO_DESCRIP].&amp;[" &amp; $C$6 &amp; "]",
"[Base_Tarjetas].[SITUACION]","[Base_Tarjetas].[SITUACION].&amp;[" &amp; $C95 &amp; "]",
"[Base_Tarjetas].[TIPO]","[Base_Tarjetas].[TIPO].&amp;[" &amp; $C$1 &amp; "]")/1000,
0)</f>
        <v>0</v>
      </c>
      <c r="AZ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TEXT(AZ$6,"yyyymm") &amp; "]"),
0)</f>
        <v>0</v>
      </c>
      <c r="BA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TEXT(BA$6,"yyyymm") &amp; "]"),
0)</f>
        <v>0</v>
      </c>
      <c r="BB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TEXT(BB$6,"yyyymm") &amp; "]"),
0)</f>
        <v>0</v>
      </c>
      <c r="BC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TEXT(BC$6,"yyyymm") &amp; "]"),
0)</f>
        <v>0</v>
      </c>
      <c r="BD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TEXT(BD$6,"yyyymm") &amp; "]"),
0)</f>
        <v>0</v>
      </c>
      <c r="BE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TEXT(BE$6,"yyyymm") &amp; "]"),
0)</f>
        <v>0</v>
      </c>
      <c r="BF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TEXT(BF$6,"yyyymm") &amp; "]"),
0)</f>
        <v>0</v>
      </c>
      <c r="BG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TEXT(BG$6,"yyyymm") &amp; "]"),
0)</f>
        <v>0</v>
      </c>
      <c r="BH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TEXT(BH$6,"yyyymm") &amp; "]"),
0)</f>
        <v>0</v>
      </c>
      <c r="BI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TEXT(BI$6,"yyyymm") &amp; "]"),
0)</f>
        <v>0</v>
      </c>
      <c r="BJ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TEXT(BJ$6,"yyyymm") &amp; "]"),
0)</f>
        <v>0</v>
      </c>
      <c r="BK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TEXT(BK$6,"yyyymm") &amp; "]"),
0)</f>
        <v>0</v>
      </c>
      <c r="BO95" s="24">
        <f t="shared" ref="BO95:BT95" si="59">SUMIFS($D95:$BM95,$D$6:$BM$6,"&gt;="&amp;BO$2,$D$6:$BM$6,"&lt;="&amp;BO$6,$D$5:$BM$5,BO$5)</f>
        <v>0</v>
      </c>
      <c r="BP95" s="24">
        <f t="shared" si="59"/>
        <v>0</v>
      </c>
      <c r="BQ95" s="24">
        <f t="shared" si="59"/>
        <v>0</v>
      </c>
      <c r="BR95" s="24">
        <f t="shared" si="59"/>
        <v>0</v>
      </c>
      <c r="BS95" s="24">
        <f t="shared" si="59"/>
        <v>0</v>
      </c>
      <c r="BT95" s="24">
        <f t="shared" si="59"/>
        <v>0</v>
      </c>
    </row>
    <row r="96" spans="1:72" hidden="1" outlineLevel="1" x14ac:dyDescent="0.25">
      <c r="A96" s="11" t="s">
        <v>45</v>
      </c>
      <c r="C96" s="2" t="s">
        <v>78</v>
      </c>
      <c r="D96" s="8">
        <f>IFERROR(
GETPIVOTDATA("[Base_Tarjetas].[Importe]",TDinamica_R!$A$3,
"[Base_Tarjetas].[PERIODO]","[Base_Tarjetas].[PERIODO].&amp;[" &amp; TEXT(D$6,"yyyymm") &amp; "]",
"[Base_Tarjetas].[Metrica]","[Base_Tarjetas].[Metrica].&amp;[" &amp; $A96 &amp; "]",
"[Base_Tarjetas].[SEGMENTO_DESCRIP]","[Base_Tarjetas].[SEGMENTO_DESCRIP].&amp;[" &amp; $C$6 &amp; "]",
"[Base_Tarjetas].[SITUACION]","[Base_Tarjetas].[SITUACION].&amp;[" &amp; $C96 &amp; "]",
"[Base_Tarjetas].[TIPO]","[Base_Tarjetas].[TIPO].&amp;[" &amp; $C$1 &amp; "]")/1000,
0)</f>
        <v>0</v>
      </c>
      <c r="E96" s="8">
        <f>IFERROR(
GETPIVOTDATA("[Base_Tarjetas].[Importe]",TDinamica_R!$A$3,
"[Base_Tarjetas].[PERIODO]","[Base_Tarjetas].[PERIODO].&amp;[" &amp; TEXT(E$6,"yyyymm") &amp; "]",
"[Base_Tarjetas].[Metrica]","[Base_Tarjetas].[Metrica].&amp;[" &amp; $A96 &amp; "]",
"[Base_Tarjetas].[SEGMENTO_DESCRIP]","[Base_Tarjetas].[SEGMENTO_DESCRIP].&amp;[" &amp; $C$6 &amp; "]",
"[Base_Tarjetas].[SITUACION]","[Base_Tarjetas].[SITUACION].&amp;[" &amp; $C96 &amp; "]",
"[Base_Tarjetas].[TIPO]","[Base_Tarjetas].[TIPO].&amp;[" &amp; $C$1 &amp; "]")/1000,
0)</f>
        <v>0</v>
      </c>
      <c r="F96" s="8">
        <f>IFERROR(
GETPIVOTDATA("[Base_Tarjetas].[Importe]",TDinamica_R!$A$3,
"[Base_Tarjetas].[PERIODO]","[Base_Tarjetas].[PERIODO].&amp;[" &amp; TEXT(F$6,"yyyymm") &amp; "]",
"[Base_Tarjetas].[Metrica]","[Base_Tarjetas].[Metrica].&amp;[" &amp; $A96 &amp; "]",
"[Base_Tarjetas].[SEGMENTO_DESCRIP]","[Base_Tarjetas].[SEGMENTO_DESCRIP].&amp;[" &amp; $C$6 &amp; "]",
"[Base_Tarjetas].[SITUACION]","[Base_Tarjetas].[SITUACION].&amp;[" &amp; $C96 &amp; "]",
"[Base_Tarjetas].[TIPO]","[Base_Tarjetas].[TIPO].&amp;[" &amp; $C$1 &amp; "]")/1000,
0)</f>
        <v>0</v>
      </c>
      <c r="G96" s="8">
        <f>IFERROR(
GETPIVOTDATA("[Base_Tarjetas].[Importe]",TDinamica_R!$A$3,
"[Base_Tarjetas].[PERIODO]","[Base_Tarjetas].[PERIODO].&amp;[" &amp; TEXT(G$6,"yyyymm") &amp; "]",
"[Base_Tarjetas].[Metrica]","[Base_Tarjetas].[Metrica].&amp;[" &amp; $A96 &amp; "]",
"[Base_Tarjetas].[SEGMENTO_DESCRIP]","[Base_Tarjetas].[SEGMENTO_DESCRIP].&amp;[" &amp; $C$6 &amp; "]",
"[Base_Tarjetas].[SITUACION]","[Base_Tarjetas].[SITUACION].&amp;[" &amp; $C96 &amp; "]",
"[Base_Tarjetas].[TIPO]","[Base_Tarjetas].[TIPO].&amp;[" &amp; $C$1 &amp; "]")/1000,
0)</f>
        <v>0</v>
      </c>
      <c r="H96" s="8">
        <f>IFERROR(
GETPIVOTDATA("[Base_Tarjetas].[Importe]",TDinamica_R!$A$3,
"[Base_Tarjetas].[PERIODO]","[Base_Tarjetas].[PERIODO].&amp;[" &amp; TEXT(H$6,"yyyymm") &amp; "]",
"[Base_Tarjetas].[Metrica]","[Base_Tarjetas].[Metrica].&amp;[" &amp; $A96 &amp; "]",
"[Base_Tarjetas].[SEGMENTO_DESCRIP]","[Base_Tarjetas].[SEGMENTO_DESCRIP].&amp;[" &amp; $C$6 &amp; "]",
"[Base_Tarjetas].[SITUACION]","[Base_Tarjetas].[SITUACION].&amp;[" &amp; $C96 &amp; "]",
"[Base_Tarjetas].[TIPO]","[Base_Tarjetas].[TIPO].&amp;[" &amp; $C$1 &amp; "]")/1000,
0)</f>
        <v>0</v>
      </c>
      <c r="I96" s="8">
        <f>IFERROR(
GETPIVOTDATA("[Base_Tarjetas].[Importe]",TDinamica_R!$A$3,
"[Base_Tarjetas].[PERIODO]","[Base_Tarjetas].[PERIODO].&amp;[" &amp; TEXT(I$6,"yyyymm") &amp; "]",
"[Base_Tarjetas].[Metrica]","[Base_Tarjetas].[Metrica].&amp;[" &amp; $A96 &amp; "]",
"[Base_Tarjetas].[SEGMENTO_DESCRIP]","[Base_Tarjetas].[SEGMENTO_DESCRIP].&amp;[" &amp; $C$6 &amp; "]",
"[Base_Tarjetas].[SITUACION]","[Base_Tarjetas].[SITUACION].&amp;[" &amp; $C96 &amp; "]",
"[Base_Tarjetas].[TIPO]","[Base_Tarjetas].[TIPO].&amp;[" &amp; $C$1 &amp; "]")/1000,
0)</f>
        <v>0</v>
      </c>
      <c r="J96" s="8">
        <f>IFERROR(
GETPIVOTDATA("[Base_Tarjetas].[Importe]",TDinamica_R!$A$3,
"[Base_Tarjetas].[PERIODO]","[Base_Tarjetas].[PERIODO].&amp;[" &amp; TEXT(J$6,"yyyymm") &amp; "]",
"[Base_Tarjetas].[Metrica]","[Base_Tarjetas].[Metrica].&amp;[" &amp; $A96 &amp; "]",
"[Base_Tarjetas].[SEGMENTO_DESCRIP]","[Base_Tarjetas].[SEGMENTO_DESCRIP].&amp;[" &amp; $C$6 &amp; "]",
"[Base_Tarjetas].[SITUACION]","[Base_Tarjetas].[SITUACION].&amp;[" &amp; $C96 &amp; "]",
"[Base_Tarjetas].[TIPO]","[Base_Tarjetas].[TIPO].&amp;[" &amp; $C$1 &amp; "]")/1000,
0)</f>
        <v>0</v>
      </c>
      <c r="K96" s="8">
        <f>IFERROR(
GETPIVOTDATA("[Base_Tarjetas].[Importe]",TDinamica_R!$A$3,
"[Base_Tarjetas].[PERIODO]","[Base_Tarjetas].[PERIODO].&amp;[" &amp; TEXT(K$6,"yyyymm") &amp; "]",
"[Base_Tarjetas].[Metrica]","[Base_Tarjetas].[Metrica].&amp;[" &amp; $A96 &amp; "]",
"[Base_Tarjetas].[SEGMENTO_DESCRIP]","[Base_Tarjetas].[SEGMENTO_DESCRIP].&amp;[" &amp; $C$6 &amp; "]",
"[Base_Tarjetas].[SITUACION]","[Base_Tarjetas].[SITUACION].&amp;[" &amp; $C96 &amp; "]",
"[Base_Tarjetas].[TIPO]","[Base_Tarjetas].[TIPO].&amp;[" &amp; $C$1 &amp; "]")/1000,
0)</f>
        <v>0</v>
      </c>
      <c r="L96" s="8">
        <f>IFERROR(
GETPIVOTDATA("[Base_Tarjetas].[Importe]",TDinamica_R!$A$3,
"[Base_Tarjetas].[PERIODO]","[Base_Tarjetas].[PERIODO].&amp;[" &amp; TEXT(L$6,"yyyymm") &amp; "]",
"[Base_Tarjetas].[Metrica]","[Base_Tarjetas].[Metrica].&amp;[" &amp; $A96 &amp; "]",
"[Base_Tarjetas].[SEGMENTO_DESCRIP]","[Base_Tarjetas].[SEGMENTO_DESCRIP].&amp;[" &amp; $C$6 &amp; "]",
"[Base_Tarjetas].[SITUACION]","[Base_Tarjetas].[SITUACION].&amp;[" &amp; $C96 &amp; "]",
"[Base_Tarjetas].[TIPO]","[Base_Tarjetas].[TIPO].&amp;[" &amp; $C$1 &amp; "]")/1000,
0)</f>
        <v>0</v>
      </c>
      <c r="M96" s="8">
        <f>IFERROR(
GETPIVOTDATA("[Base_Tarjetas].[Importe]",TDinamica_R!$A$3,
"[Base_Tarjetas].[PERIODO]","[Base_Tarjetas].[PERIODO].&amp;[" &amp; TEXT(M$6,"yyyymm") &amp; "]",
"[Base_Tarjetas].[Metrica]","[Base_Tarjetas].[Metrica].&amp;[" &amp; $A96 &amp; "]",
"[Base_Tarjetas].[SEGMENTO_DESCRIP]","[Base_Tarjetas].[SEGMENTO_DESCRIP].&amp;[" &amp; $C$6 &amp; "]",
"[Base_Tarjetas].[SITUACION]","[Base_Tarjetas].[SITUACION].&amp;[" &amp; $C96 &amp; "]",
"[Base_Tarjetas].[TIPO]","[Base_Tarjetas].[TIPO].&amp;[" &amp; $C$1 &amp; "]")/1000,
0)</f>
        <v>0</v>
      </c>
      <c r="N96" s="8">
        <f>IFERROR(
GETPIVOTDATA("[Base_Tarjetas].[Importe]",TDinamica_R!$A$3,
"[Base_Tarjetas].[PERIODO]","[Base_Tarjetas].[PERIODO].&amp;[" &amp; TEXT(N$6,"yyyymm") &amp; "]",
"[Base_Tarjetas].[Metrica]","[Base_Tarjetas].[Metrica].&amp;[" &amp; $A96 &amp; "]",
"[Base_Tarjetas].[SEGMENTO_DESCRIP]","[Base_Tarjetas].[SEGMENTO_DESCRIP].&amp;[" &amp; $C$6 &amp; "]",
"[Base_Tarjetas].[SITUACION]","[Base_Tarjetas].[SITUACION].&amp;[" &amp; $C96 &amp; "]",
"[Base_Tarjetas].[TIPO]","[Base_Tarjetas].[TIPO].&amp;[" &amp; $C$1 &amp; "]")/1000,
0)</f>
        <v>0</v>
      </c>
      <c r="O96" s="8">
        <f>IFERROR(
GETPIVOTDATA("[Base_Tarjetas].[Importe]",TDinamica_R!$A$3,
"[Base_Tarjetas].[PERIODO]","[Base_Tarjetas].[PERIODO].&amp;[" &amp; TEXT(O$6,"yyyymm") &amp; "]",
"[Base_Tarjetas].[Metrica]","[Base_Tarjetas].[Metrica].&amp;[" &amp; $A96 &amp; "]",
"[Base_Tarjetas].[SEGMENTO_DESCRIP]","[Base_Tarjetas].[SEGMENTO_DESCRIP].&amp;[" &amp; $C$6 &amp; "]",
"[Base_Tarjetas].[SITUACION]","[Base_Tarjetas].[SITUACION].&amp;[" &amp; $C96 &amp; "]",
"[Base_Tarjetas].[TIPO]","[Base_Tarjetas].[TIPO].&amp;[" &amp; $C$1 &amp; "]")/1000,
0)</f>
        <v>0</v>
      </c>
      <c r="P96" s="8">
        <f>IFERROR(
GETPIVOTDATA("[Base_Tarjetas].[Importe]",TDinamica_R!$A$3,
"[Base_Tarjetas].[PERIODO]","[Base_Tarjetas].[PERIODO].&amp;[" &amp; TEXT(P$6,"yyyymm") &amp; "]",
"[Base_Tarjetas].[Metrica]","[Base_Tarjetas].[Metrica].&amp;[" &amp; $A96 &amp; "]",
"[Base_Tarjetas].[SEGMENTO_DESCRIP]","[Base_Tarjetas].[SEGMENTO_DESCRIP].&amp;[" &amp; $C$6 &amp; "]",
"[Base_Tarjetas].[SITUACION]","[Base_Tarjetas].[SITUACION].&amp;[" &amp; $C96 &amp; "]",
"[Base_Tarjetas].[TIPO]","[Base_Tarjetas].[TIPO].&amp;[" &amp; $C$1 &amp; "]")/1000,
0)</f>
        <v>0</v>
      </c>
      <c r="Q96" s="8">
        <f>IFERROR(
GETPIVOTDATA("[Base_Tarjetas].[Importe]",TDinamica_R!$A$3,
"[Base_Tarjetas].[PERIODO]","[Base_Tarjetas].[PERIODO].&amp;[" &amp; TEXT(Q$6,"yyyymm") &amp; "]",
"[Base_Tarjetas].[Metrica]","[Base_Tarjetas].[Metrica].&amp;[" &amp; $A96 &amp; "]",
"[Base_Tarjetas].[SEGMENTO_DESCRIP]","[Base_Tarjetas].[SEGMENTO_DESCRIP].&amp;[" &amp; $C$6 &amp; "]",
"[Base_Tarjetas].[SITUACION]","[Base_Tarjetas].[SITUACION].&amp;[" &amp; $C96 &amp; "]",
"[Base_Tarjetas].[TIPO]","[Base_Tarjetas].[TIPO].&amp;[" &amp; $C$1 &amp; "]")/1000,
0)</f>
        <v>0</v>
      </c>
      <c r="R96" s="8">
        <f>IFERROR(
GETPIVOTDATA("[Base_Tarjetas].[Importe]",TDinamica_R!$A$3,
"[Base_Tarjetas].[PERIODO]","[Base_Tarjetas].[PERIODO].&amp;[" &amp; TEXT(R$6,"yyyymm") &amp; "]",
"[Base_Tarjetas].[Metrica]","[Base_Tarjetas].[Metrica].&amp;[" &amp; $A96 &amp; "]",
"[Base_Tarjetas].[SEGMENTO_DESCRIP]","[Base_Tarjetas].[SEGMENTO_DESCRIP].&amp;[" &amp; $C$6 &amp; "]",
"[Base_Tarjetas].[SITUACION]","[Base_Tarjetas].[SITUACION].&amp;[" &amp; $C96 &amp; "]",
"[Base_Tarjetas].[TIPO]","[Base_Tarjetas].[TIPO].&amp;[" &amp; $C$1 &amp; "]")/1000,
0)</f>
        <v>0</v>
      </c>
      <c r="S96" s="8">
        <f>IFERROR(
GETPIVOTDATA("[Base_Tarjetas].[Importe]",TDinamica_R!$A$3,
"[Base_Tarjetas].[PERIODO]","[Base_Tarjetas].[PERIODO].&amp;[" &amp; TEXT(S$6,"yyyymm") &amp; "]",
"[Base_Tarjetas].[Metrica]","[Base_Tarjetas].[Metrica].&amp;[" &amp; $A96 &amp; "]",
"[Base_Tarjetas].[SEGMENTO_DESCRIP]","[Base_Tarjetas].[SEGMENTO_DESCRIP].&amp;[" &amp; $C$6 &amp; "]",
"[Base_Tarjetas].[SITUACION]","[Base_Tarjetas].[SITUACION].&amp;[" &amp; $C96 &amp; "]",
"[Base_Tarjetas].[TIPO]","[Base_Tarjetas].[TIPO].&amp;[" &amp; $C$1 &amp; "]")/1000,
0)</f>
        <v>0</v>
      </c>
      <c r="T96" s="8">
        <f>IFERROR(
GETPIVOTDATA("[Base_Tarjetas].[Importe]",TDinamica_R!$A$3,
"[Base_Tarjetas].[PERIODO]","[Base_Tarjetas].[PERIODO].&amp;[" &amp; TEXT(T$6,"yyyymm") &amp; "]",
"[Base_Tarjetas].[Metrica]","[Base_Tarjetas].[Metrica].&amp;[" &amp; $A96 &amp; "]",
"[Base_Tarjetas].[SEGMENTO_DESCRIP]","[Base_Tarjetas].[SEGMENTO_DESCRIP].&amp;[" &amp; $C$6 &amp; "]",
"[Base_Tarjetas].[SITUACION]","[Base_Tarjetas].[SITUACION].&amp;[" &amp; $C96 &amp; "]",
"[Base_Tarjetas].[TIPO]","[Base_Tarjetas].[TIPO].&amp;[" &amp; $C$1 &amp; "]")/1000,
0)</f>
        <v>0</v>
      </c>
      <c r="U96" s="8">
        <f>IFERROR(
GETPIVOTDATA("[Base_Tarjetas].[Importe]",TDinamica_R!$A$3,
"[Base_Tarjetas].[PERIODO]","[Base_Tarjetas].[PERIODO].&amp;[" &amp; TEXT(U$6,"yyyymm") &amp; "]",
"[Base_Tarjetas].[Metrica]","[Base_Tarjetas].[Metrica].&amp;[" &amp; $A96 &amp; "]",
"[Base_Tarjetas].[SEGMENTO_DESCRIP]","[Base_Tarjetas].[SEGMENTO_DESCRIP].&amp;[" &amp; $C$6 &amp; "]",
"[Base_Tarjetas].[SITUACION]","[Base_Tarjetas].[SITUACION].&amp;[" &amp; $C96 &amp; "]",
"[Base_Tarjetas].[TIPO]","[Base_Tarjetas].[TIPO].&amp;[" &amp; $C$1 &amp; "]")/1000,
0)</f>
        <v>0</v>
      </c>
      <c r="V96" s="8">
        <f>IFERROR(
GETPIVOTDATA("[Base_Tarjetas].[Importe]",TDinamica_R!$A$3,
"[Base_Tarjetas].[PERIODO]","[Base_Tarjetas].[PERIODO].&amp;[" &amp; TEXT(V$6,"yyyymm") &amp; "]",
"[Base_Tarjetas].[Metrica]","[Base_Tarjetas].[Metrica].&amp;[" &amp; $A96 &amp; "]",
"[Base_Tarjetas].[SEGMENTO_DESCRIP]","[Base_Tarjetas].[SEGMENTO_DESCRIP].&amp;[" &amp; $C$6 &amp; "]",
"[Base_Tarjetas].[SITUACION]","[Base_Tarjetas].[SITUACION].&amp;[" &amp; $C96 &amp; "]",
"[Base_Tarjetas].[TIPO]","[Base_Tarjetas].[TIPO].&amp;[" &amp; $C$1 &amp; "]")/1000,
0)</f>
        <v>0</v>
      </c>
      <c r="W96" s="8">
        <f>IFERROR(
GETPIVOTDATA("[Base_Tarjetas].[Importe]",TDinamica_R!$A$3,
"[Base_Tarjetas].[PERIODO]","[Base_Tarjetas].[PERIODO].&amp;[" &amp; TEXT(W$6,"yyyymm") &amp; "]",
"[Base_Tarjetas].[Metrica]","[Base_Tarjetas].[Metrica].&amp;[" &amp; $A96 &amp; "]",
"[Base_Tarjetas].[SEGMENTO_DESCRIP]","[Base_Tarjetas].[SEGMENTO_DESCRIP].&amp;[" &amp; $C$6 &amp; "]",
"[Base_Tarjetas].[SITUACION]","[Base_Tarjetas].[SITUACION].&amp;[" &amp; $C96 &amp; "]",
"[Base_Tarjetas].[TIPO]","[Base_Tarjetas].[TIPO].&amp;[" &amp; $C$1 &amp; "]")/1000,
0)</f>
        <v>0</v>
      </c>
      <c r="X96" s="8">
        <f>IFERROR(
GETPIVOTDATA("[Base_Tarjetas].[Importe]",TDinamica_R!$A$3,
"[Base_Tarjetas].[PERIODO]","[Base_Tarjetas].[PERIODO].&amp;[" &amp; TEXT(X$6,"yyyymm") &amp; "]",
"[Base_Tarjetas].[Metrica]","[Base_Tarjetas].[Metrica].&amp;[" &amp; $A96 &amp; "]",
"[Base_Tarjetas].[SEGMENTO_DESCRIP]","[Base_Tarjetas].[SEGMENTO_DESCRIP].&amp;[" &amp; $C$6 &amp; "]",
"[Base_Tarjetas].[SITUACION]","[Base_Tarjetas].[SITUACION].&amp;[" &amp; $C96 &amp; "]",
"[Base_Tarjetas].[TIPO]","[Base_Tarjetas].[TIPO].&amp;[" &amp; $C$1 &amp; "]")/1000,
0)</f>
        <v>0</v>
      </c>
      <c r="Y96" s="8">
        <f>IFERROR(
GETPIVOTDATA("[Base_Tarjetas].[Importe]",TDinamica_R!$A$3,
"[Base_Tarjetas].[PERIODO]","[Base_Tarjetas].[PERIODO].&amp;[" &amp; TEXT(Y$6,"yyyymm") &amp; "]",
"[Base_Tarjetas].[Metrica]","[Base_Tarjetas].[Metrica].&amp;[" &amp; $A96 &amp; "]",
"[Base_Tarjetas].[SEGMENTO_DESCRIP]","[Base_Tarjetas].[SEGMENTO_DESCRIP].&amp;[" &amp; $C$6 &amp; "]",
"[Base_Tarjetas].[SITUACION]","[Base_Tarjetas].[SITUACION].&amp;[" &amp; $C96 &amp; "]",
"[Base_Tarjetas].[TIPO]","[Base_Tarjetas].[TIPO].&amp;[" &amp; $C$1 &amp; "]")/1000,
0)</f>
        <v>0</v>
      </c>
      <c r="Z96" s="8">
        <f>IFERROR(
GETPIVOTDATA("[Base_Tarjetas].[Importe]",TDinamica_R!$A$3,
"[Base_Tarjetas].[PERIODO]","[Base_Tarjetas].[PERIODO].&amp;[" &amp; TEXT(Z$6,"yyyymm") &amp; "]",
"[Base_Tarjetas].[Metrica]","[Base_Tarjetas].[Metrica].&amp;[" &amp; $A96 &amp; "]",
"[Base_Tarjetas].[SEGMENTO_DESCRIP]","[Base_Tarjetas].[SEGMENTO_DESCRIP].&amp;[" &amp; $C$6 &amp; "]",
"[Base_Tarjetas].[SITUACION]","[Base_Tarjetas].[SITUACION].&amp;[" &amp; $C96 &amp; "]",
"[Base_Tarjetas].[TIPO]","[Base_Tarjetas].[TIPO].&amp;[" &amp; $C$1 &amp; "]")/1000,
0)</f>
        <v>0</v>
      </c>
      <c r="AA96" s="8">
        <f>IFERROR(
GETPIVOTDATA("[Base_Tarjetas].[Importe]",TDinamica_R!$A$3,
"[Base_Tarjetas].[PERIODO]","[Base_Tarjetas].[PERIODO].&amp;[" &amp; TEXT(AA$6,"yyyymm") &amp; "]",
"[Base_Tarjetas].[Metrica]","[Base_Tarjetas].[Metrica].&amp;[" &amp; $A96 &amp; "]",
"[Base_Tarjetas].[SEGMENTO_DESCRIP]","[Base_Tarjetas].[SEGMENTO_DESCRIP].&amp;[" &amp; $C$6 &amp; "]",
"[Base_Tarjetas].[SITUACION]","[Base_Tarjetas].[SITUACION].&amp;[" &amp; $C96 &amp; "]",
"[Base_Tarjetas].[TIPO]","[Base_Tarjetas].[TIPO].&amp;[" &amp; $C$1 &amp; "]")/1000,
0)</f>
        <v>0</v>
      </c>
      <c r="AB96" s="8">
        <f>IFERROR(
GETPIVOTDATA("[Base_Tarjetas].[Importe]",TDinamica_R!$A$3,
"[Base_Tarjetas].[PERIODO]","[Base_Tarjetas].[PERIODO].&amp;[" &amp; TEXT(AB$6,"yyyymm") &amp; "]",
"[Base_Tarjetas].[Metrica]","[Base_Tarjetas].[Metrica].&amp;[" &amp; $A96 &amp; "]",
"[Base_Tarjetas].[SEGMENTO_DESCRIP]","[Base_Tarjetas].[SEGMENTO_DESCRIP].&amp;[" &amp; $C$6 &amp; "]",
"[Base_Tarjetas].[SITUACION]","[Base_Tarjetas].[SITUACION].&amp;[" &amp; $C96 &amp; "]",
"[Base_Tarjetas].[TIPO]","[Base_Tarjetas].[TIPO].&amp;[" &amp; $C$1 &amp; "]")/1000,
0)</f>
        <v>0</v>
      </c>
      <c r="AC96" s="8">
        <f>IFERROR(
GETPIVOTDATA("[Base_Tarjetas].[Importe]",TDinamica_R!$A$3,
"[Base_Tarjetas].[PERIODO]","[Base_Tarjetas].[PERIODO].&amp;[" &amp; TEXT(AC$6,"yyyymm") &amp; "]",
"[Base_Tarjetas].[Metrica]","[Base_Tarjetas].[Metrica].&amp;[" &amp; $A96 &amp; "]",
"[Base_Tarjetas].[SEGMENTO_DESCRIP]","[Base_Tarjetas].[SEGMENTO_DESCRIP].&amp;[" &amp; $C$6 &amp; "]",
"[Base_Tarjetas].[SITUACION]","[Base_Tarjetas].[SITUACION].&amp;[" &amp; $C96 &amp; "]",
"[Base_Tarjetas].[TIPO]","[Base_Tarjetas].[TIPO].&amp;[" &amp; $C$1 &amp; "]")/1000,
0)</f>
        <v>0</v>
      </c>
      <c r="AD96" s="8">
        <f>IFERROR(
GETPIVOTDATA("[Base_Tarjetas].[Importe]",TDinamica_R!$A$3,
"[Base_Tarjetas].[PERIODO]","[Base_Tarjetas].[PERIODO].&amp;[" &amp; TEXT(AD$6,"yyyymm") &amp; "]",
"[Base_Tarjetas].[Metrica]","[Base_Tarjetas].[Metrica].&amp;[" &amp; $A96 &amp; "]",
"[Base_Tarjetas].[SEGMENTO_DESCRIP]","[Base_Tarjetas].[SEGMENTO_DESCRIP].&amp;[" &amp; $C$6 &amp; "]",
"[Base_Tarjetas].[SITUACION]","[Base_Tarjetas].[SITUACION].&amp;[" &amp; $C96 &amp; "]",
"[Base_Tarjetas].[TIPO]","[Base_Tarjetas].[TIPO].&amp;[" &amp; $C$1 &amp; "]")/1000,
0)</f>
        <v>0</v>
      </c>
      <c r="AE96" s="8">
        <f>IFERROR(
GETPIVOTDATA("[Base_Tarjetas].[Importe]",TDinamica_R!$A$3,
"[Base_Tarjetas].[PERIODO]","[Base_Tarjetas].[PERIODO].&amp;[" &amp; TEXT(AE$6,"yyyymm") &amp; "]",
"[Base_Tarjetas].[Metrica]","[Base_Tarjetas].[Metrica].&amp;[" &amp; $A96 &amp; "]",
"[Base_Tarjetas].[SEGMENTO_DESCRIP]","[Base_Tarjetas].[SEGMENTO_DESCRIP].&amp;[" &amp; $C$6 &amp; "]",
"[Base_Tarjetas].[SITUACION]","[Base_Tarjetas].[SITUACION].&amp;[" &amp; $C96 &amp; "]",
"[Base_Tarjetas].[TIPO]","[Base_Tarjetas].[TIPO].&amp;[" &amp; $C$1 &amp; "]")/1000,
0)</f>
        <v>0</v>
      </c>
      <c r="AF96" s="8">
        <f>IFERROR(
GETPIVOTDATA("[Base_Tarjetas].[Importe]",TDinamica_R!$A$3,
"[Base_Tarjetas].[PERIODO]","[Base_Tarjetas].[PERIODO].&amp;[" &amp; TEXT(AF$6,"yyyymm") &amp; "]",
"[Base_Tarjetas].[Metrica]","[Base_Tarjetas].[Metrica].&amp;[" &amp; $A96 &amp; "]",
"[Base_Tarjetas].[SEGMENTO_DESCRIP]","[Base_Tarjetas].[SEGMENTO_DESCRIP].&amp;[" &amp; $C$6 &amp; "]",
"[Base_Tarjetas].[SITUACION]","[Base_Tarjetas].[SITUACION].&amp;[" &amp; $C96 &amp; "]",
"[Base_Tarjetas].[TIPO]","[Base_Tarjetas].[TIPO].&amp;[" &amp; $C$1 &amp; "]")/1000,
0)</f>
        <v>0</v>
      </c>
      <c r="AG96" s="8">
        <f>IFERROR(
GETPIVOTDATA("[Base_Tarjetas].[Importe]",TDinamica_R!$A$3,
"[Base_Tarjetas].[PERIODO]","[Base_Tarjetas].[PERIODO].&amp;[" &amp; TEXT(AG$6,"yyyymm") &amp; "]",
"[Base_Tarjetas].[Metrica]","[Base_Tarjetas].[Metrica].&amp;[" &amp; $A96 &amp; "]",
"[Base_Tarjetas].[SEGMENTO_DESCRIP]","[Base_Tarjetas].[SEGMENTO_DESCRIP].&amp;[" &amp; $C$6 &amp; "]",
"[Base_Tarjetas].[SITUACION]","[Base_Tarjetas].[SITUACION].&amp;[" &amp; $C96 &amp; "]",
"[Base_Tarjetas].[TIPO]","[Base_Tarjetas].[TIPO].&amp;[" &amp; $C$1 &amp; "]")/1000,
0)</f>
        <v>0</v>
      </c>
      <c r="AH96" s="8">
        <f>IFERROR(
GETPIVOTDATA("[Base_Tarjetas].[Importe]",TDinamica_R!$A$3,
"[Base_Tarjetas].[PERIODO]","[Base_Tarjetas].[PERIODO].&amp;[" &amp; TEXT(AH$6,"yyyymm") &amp; "]",
"[Base_Tarjetas].[Metrica]","[Base_Tarjetas].[Metrica].&amp;[" &amp; $A96 &amp; "]",
"[Base_Tarjetas].[SEGMENTO_DESCRIP]","[Base_Tarjetas].[SEGMENTO_DESCRIP].&amp;[" &amp; $C$6 &amp; "]",
"[Base_Tarjetas].[SITUACION]","[Base_Tarjetas].[SITUACION].&amp;[" &amp; $C96 &amp; "]",
"[Base_Tarjetas].[TIPO]","[Base_Tarjetas].[TIPO].&amp;[" &amp; $C$1 &amp; "]")/1000,
0)</f>
        <v>0</v>
      </c>
      <c r="AI96" s="8">
        <f>IFERROR(
GETPIVOTDATA("[Base_Tarjetas].[Importe]",TDinamica_R!$A$3,
"[Base_Tarjetas].[PERIODO]","[Base_Tarjetas].[PERIODO].&amp;[" &amp; TEXT(AI$6,"yyyymm") &amp; "]",
"[Base_Tarjetas].[Metrica]","[Base_Tarjetas].[Metrica].&amp;[" &amp; $A96 &amp; "]",
"[Base_Tarjetas].[SEGMENTO_DESCRIP]","[Base_Tarjetas].[SEGMENTO_DESCRIP].&amp;[" &amp; $C$6 &amp; "]",
"[Base_Tarjetas].[SITUACION]","[Base_Tarjetas].[SITUACION].&amp;[" &amp; $C96 &amp; "]",
"[Base_Tarjetas].[TIPO]","[Base_Tarjetas].[TIPO].&amp;[" &amp; $C$1 &amp; "]")/1000,
0)</f>
        <v>0</v>
      </c>
      <c r="AJ96" s="8">
        <f>IFERROR(
GETPIVOTDATA("[Base_Tarjetas].[Importe]",TDinamica_R!$A$3,
"[Base_Tarjetas].[PERIODO]","[Base_Tarjetas].[PERIODO].&amp;[" &amp; TEXT(AJ$6,"yyyymm") &amp; "]",
"[Base_Tarjetas].[Metrica]","[Base_Tarjetas].[Metrica].&amp;[" &amp; $A96 &amp; "]",
"[Base_Tarjetas].[SEGMENTO_DESCRIP]","[Base_Tarjetas].[SEGMENTO_DESCRIP].&amp;[" &amp; $C$6 &amp; "]",
"[Base_Tarjetas].[SITUACION]","[Base_Tarjetas].[SITUACION].&amp;[" &amp; $C96 &amp; "]",
"[Base_Tarjetas].[TIPO]","[Base_Tarjetas].[TIPO].&amp;[" &amp; $C$1 &amp; "]")/1000,
0)</f>
        <v>0</v>
      </c>
      <c r="AK96" s="8">
        <f>IFERROR(
GETPIVOTDATA("[Base_Tarjetas].[Importe]",TDinamica_R!$A$3,
"[Base_Tarjetas].[PERIODO]","[Base_Tarjetas].[PERIODO].&amp;[" &amp; TEXT(AK$6,"yyyymm") &amp; "]",
"[Base_Tarjetas].[Metrica]","[Base_Tarjetas].[Metrica].&amp;[" &amp; $A96 &amp; "]",
"[Base_Tarjetas].[SEGMENTO_DESCRIP]","[Base_Tarjetas].[SEGMENTO_DESCRIP].&amp;[" &amp; $C$6 &amp; "]",
"[Base_Tarjetas].[SITUACION]","[Base_Tarjetas].[SITUACION].&amp;[" &amp; $C96 &amp; "]",
"[Base_Tarjetas].[TIPO]","[Base_Tarjetas].[TIPO].&amp;[" &amp; $C$1 &amp; "]")/1000,
0)</f>
        <v>0</v>
      </c>
      <c r="AL96" s="8">
        <f>IFERROR(
GETPIVOTDATA("[Base_Tarjetas].[Importe]",TDinamica_R!$A$3,
"[Base_Tarjetas].[PERIODO]","[Base_Tarjetas].[PERIODO].&amp;[" &amp; TEXT(AL$6,"yyyymm") &amp; "]",
"[Base_Tarjetas].[Metrica]","[Base_Tarjetas].[Metrica].&amp;[" &amp; $A96 &amp; "]",
"[Base_Tarjetas].[SEGMENTO_DESCRIP]","[Base_Tarjetas].[SEGMENTO_DESCRIP].&amp;[" &amp; $C$6 &amp; "]",
"[Base_Tarjetas].[SITUACION]","[Base_Tarjetas].[SITUACION].&amp;[" &amp; $C96 &amp; "]",
"[Base_Tarjetas].[TIPO]","[Base_Tarjetas].[TIPO].&amp;[" &amp; $C$1 &amp; "]")/1000,
0)</f>
        <v>0</v>
      </c>
      <c r="AM96" s="8">
        <f>IFERROR(
GETPIVOTDATA("[Base_Tarjetas].[Importe]",TDinamica_R!$A$3,
"[Base_Tarjetas].[PERIODO]","[Base_Tarjetas].[PERIODO].&amp;[" &amp; TEXT(AM$6,"yyyymm") &amp; "]",
"[Base_Tarjetas].[Metrica]","[Base_Tarjetas].[Metrica].&amp;[" &amp; $A96 &amp; "]",
"[Base_Tarjetas].[SEGMENTO_DESCRIP]","[Base_Tarjetas].[SEGMENTO_DESCRIP].&amp;[" &amp; $C$6 &amp; "]",
"[Base_Tarjetas].[SITUACION]","[Base_Tarjetas].[SITUACION].&amp;[" &amp; $C96 &amp; "]",
"[Base_Tarjetas].[TIPO]","[Base_Tarjetas].[TIPO].&amp;[" &amp; $C$1 &amp; "]")/1000,
0)</f>
        <v>0</v>
      </c>
      <c r="AN96" s="8">
        <f>IFERROR(
GETPIVOTDATA("[Base_Tarjetas].[Importe]",TDinamica_R!$A$3,
"[Base_Tarjetas].[PERIODO]","[Base_Tarjetas].[PERIODO].&amp;[" &amp; TEXT(AN$6,"yyyymm") &amp; "]",
"[Base_Tarjetas].[Metrica]","[Base_Tarjetas].[Metrica].&amp;[" &amp; $A96 &amp; "]",
"[Base_Tarjetas].[SEGMENTO_DESCRIP]","[Base_Tarjetas].[SEGMENTO_DESCRIP].&amp;[" &amp; $C$6 &amp; "]",
"[Base_Tarjetas].[SITUACION]","[Base_Tarjetas].[SITUACION].&amp;[" &amp; $C96 &amp; "]",
"[Base_Tarjetas].[TIPO]","[Base_Tarjetas].[TIPO].&amp;[" &amp; $C$1 &amp; "]")/1000,
0)</f>
        <v>0</v>
      </c>
      <c r="AO96" s="8">
        <f>IFERROR(
GETPIVOTDATA("[Base_Tarjetas].[Importe]",TDinamica_R!$A$3,
"[Base_Tarjetas].[PERIODO]","[Base_Tarjetas].[PERIODO].&amp;[" &amp; TEXT(AO$6,"yyyymm") &amp; "]",
"[Base_Tarjetas].[Metrica]","[Base_Tarjetas].[Metrica].&amp;[" &amp; $A96 &amp; "]",
"[Base_Tarjetas].[SEGMENTO_DESCRIP]","[Base_Tarjetas].[SEGMENTO_DESCRIP].&amp;[" &amp; $C$6 &amp; "]",
"[Base_Tarjetas].[SITUACION]","[Base_Tarjetas].[SITUACION].&amp;[" &amp; $C96 &amp; "]",
"[Base_Tarjetas].[TIPO]","[Base_Tarjetas].[TIPO].&amp;[" &amp; $C$1 &amp; "]")/1000,
0)</f>
        <v>0</v>
      </c>
      <c r="AP96" s="8">
        <f>IFERROR(
GETPIVOTDATA("[Base_Tarjetas].[Importe]",TDinamica_R!$A$3,
"[Base_Tarjetas].[PERIODO]","[Base_Tarjetas].[PERIODO].&amp;[" &amp; TEXT(AP$6,"yyyymm") &amp; "]",
"[Base_Tarjetas].[Metrica]","[Base_Tarjetas].[Metrica].&amp;[" &amp; $A96 &amp; "]",
"[Base_Tarjetas].[SEGMENTO_DESCRIP]","[Base_Tarjetas].[SEGMENTO_DESCRIP].&amp;[" &amp; $C$6 &amp; "]",
"[Base_Tarjetas].[SITUACION]","[Base_Tarjetas].[SITUACION].&amp;[" &amp; $C96 &amp; "]",
"[Base_Tarjetas].[TIPO]","[Base_Tarjetas].[TIPO].&amp;[" &amp; $C$1 &amp; "]")/1000,
0)</f>
        <v>0</v>
      </c>
      <c r="AQ96" s="8">
        <f>IFERROR(
GETPIVOTDATA("[Base_Tarjetas].[Importe]",TDinamica_R!$A$3,
"[Base_Tarjetas].[PERIODO]","[Base_Tarjetas].[PERIODO].&amp;[" &amp; TEXT(AQ$6,"yyyymm") &amp; "]",
"[Base_Tarjetas].[Metrica]","[Base_Tarjetas].[Metrica].&amp;[" &amp; $A96 &amp; "]",
"[Base_Tarjetas].[SEGMENTO_DESCRIP]","[Base_Tarjetas].[SEGMENTO_DESCRIP].&amp;[" &amp; $C$6 &amp; "]",
"[Base_Tarjetas].[SITUACION]","[Base_Tarjetas].[SITUACION].&amp;[" &amp; $C96 &amp; "]",
"[Base_Tarjetas].[TIPO]","[Base_Tarjetas].[TIPO].&amp;[" &amp; $C$1 &amp; "]")/1000,
0)</f>
        <v>0</v>
      </c>
      <c r="AR96" s="8">
        <f>IFERROR(
GETPIVOTDATA("[Base_Tarjetas].[Importe]",TDinamica_R!$A$3,
"[Base_Tarjetas].[PERIODO]","[Base_Tarjetas].[PERIODO].&amp;[" &amp; TEXT(AR$6,"yyyymm") &amp; "]",
"[Base_Tarjetas].[Metrica]","[Base_Tarjetas].[Metrica].&amp;[" &amp; $A96 &amp; "]",
"[Base_Tarjetas].[SEGMENTO_DESCRIP]","[Base_Tarjetas].[SEGMENTO_DESCRIP].&amp;[" &amp; $C$6 &amp; "]",
"[Base_Tarjetas].[SITUACION]","[Base_Tarjetas].[SITUACION].&amp;[" &amp; $C96 &amp; "]",
"[Base_Tarjetas].[TIPO]","[Base_Tarjetas].[TIPO].&amp;[" &amp; $C$1 &amp; "]")/1000,
0)</f>
        <v>0</v>
      </c>
      <c r="AS96" s="8">
        <f>IFERROR(
GETPIVOTDATA("[Base_Tarjetas].[Importe]",TDinamica_R!$A$3,
"[Base_Tarjetas].[PERIODO]","[Base_Tarjetas].[PERIODO].&amp;[" &amp; TEXT(AS$6,"yyyymm") &amp; "]",
"[Base_Tarjetas].[Metrica]","[Base_Tarjetas].[Metrica].&amp;[" &amp; $A96 &amp; "]",
"[Base_Tarjetas].[SEGMENTO_DESCRIP]","[Base_Tarjetas].[SEGMENTO_DESCRIP].&amp;[" &amp; $C$6 &amp; "]",
"[Base_Tarjetas].[SITUACION]","[Base_Tarjetas].[SITUACION].&amp;[" &amp; $C96 &amp; "]",
"[Base_Tarjetas].[TIPO]","[Base_Tarjetas].[TIPO].&amp;[" &amp; $C$1 &amp; "]")/1000,
0)</f>
        <v>0</v>
      </c>
      <c r="AT96" s="8">
        <f>IFERROR(
GETPIVOTDATA("[Base_Tarjetas].[Importe]",TDinamica_R!$A$3,
"[Base_Tarjetas].[PERIODO]","[Base_Tarjetas].[PERIODO].&amp;[" &amp; TEXT(AT$6,"yyyymm") &amp; "]",
"[Base_Tarjetas].[Metrica]","[Base_Tarjetas].[Metrica].&amp;[" &amp; $A96 &amp; "]",
"[Base_Tarjetas].[SEGMENTO_DESCRIP]","[Base_Tarjetas].[SEGMENTO_DESCRIP].&amp;[" &amp; $C$6 &amp; "]",
"[Base_Tarjetas].[SITUACION]","[Base_Tarjetas].[SITUACION].&amp;[" &amp; $C96 &amp; "]",
"[Base_Tarjetas].[TIPO]","[Base_Tarjetas].[TIPO].&amp;[" &amp; $C$1 &amp; "]")/1000,
0)</f>
        <v>0</v>
      </c>
      <c r="AU96" s="8">
        <f>IFERROR(
GETPIVOTDATA("[Base_Tarjetas].[Importe]",TDinamica_R!$A$3,
"[Base_Tarjetas].[PERIODO]","[Base_Tarjetas].[PERIODO].&amp;[" &amp; TEXT(AU$6,"yyyymm") &amp; "]",
"[Base_Tarjetas].[Metrica]","[Base_Tarjetas].[Metrica].&amp;[" &amp; $A96 &amp; "]",
"[Base_Tarjetas].[SEGMENTO_DESCRIP]","[Base_Tarjetas].[SEGMENTO_DESCRIP].&amp;[" &amp; $C$6 &amp; "]",
"[Base_Tarjetas].[SITUACION]","[Base_Tarjetas].[SITUACION].&amp;[" &amp; $C96 &amp; "]",
"[Base_Tarjetas].[TIPO]","[Base_Tarjetas].[TIPO].&amp;[" &amp; $C$1 &amp; "]")/1000,
0)</f>
        <v>0</v>
      </c>
      <c r="AV96" s="8">
        <f>IFERROR(
GETPIVOTDATA("[Base_Tarjetas].[Importe]",TDinamica_R!$A$3,
"[Base_Tarjetas].[PERIODO]","[Base_Tarjetas].[PERIODO].&amp;[" &amp; TEXT(AV$6,"yyyymm") &amp; "]",
"[Base_Tarjetas].[Metrica]","[Base_Tarjetas].[Metrica].&amp;[" &amp; $A96 &amp; "]",
"[Base_Tarjetas].[SEGMENTO_DESCRIP]","[Base_Tarjetas].[SEGMENTO_DESCRIP].&amp;[" &amp; $C$6 &amp; "]",
"[Base_Tarjetas].[SITUACION]","[Base_Tarjetas].[SITUACION].&amp;[" &amp; $C96 &amp; "]",
"[Base_Tarjetas].[TIPO]","[Base_Tarjetas].[TIPO].&amp;[" &amp; $C$1 &amp; "]")/1000,
0)</f>
        <v>0</v>
      </c>
      <c r="AW96" s="8">
        <f>IFERROR(
GETPIVOTDATA("[Base_Tarjetas].[Importe]",TDinamica_R!$A$3,
"[Base_Tarjetas].[PERIODO]","[Base_Tarjetas].[PERIODO].&amp;[" &amp; TEXT(AW$6,"yyyymm") &amp; "]",
"[Base_Tarjetas].[Metrica]","[Base_Tarjetas].[Metrica].&amp;[" &amp; $A96 &amp; "]",
"[Base_Tarjetas].[SEGMENTO_DESCRIP]","[Base_Tarjetas].[SEGMENTO_DESCRIP].&amp;[" &amp; $C$6 &amp; "]",
"[Base_Tarjetas].[SITUACION]","[Base_Tarjetas].[SITUACION].&amp;[" &amp; $C96 &amp; "]",
"[Base_Tarjetas].[TIPO]","[Base_Tarjetas].[TIPO].&amp;[" &amp; $C$1 &amp; "]")/1000,
0)</f>
        <v>0</v>
      </c>
      <c r="AX96" s="8">
        <f>IFERROR(
GETPIVOTDATA("[Base_Tarjetas].[Importe]",TDinamica_R!$A$3,
"[Base_Tarjetas].[PERIODO]","[Base_Tarjetas].[PERIODO].&amp;[" &amp; TEXT(AX$6,"yyyymm") &amp; "]",
"[Base_Tarjetas].[Metrica]","[Base_Tarjetas].[Metrica].&amp;[" &amp; $A96 &amp; "]",
"[Base_Tarjetas].[SEGMENTO_DESCRIP]","[Base_Tarjetas].[SEGMENTO_DESCRIP].&amp;[" &amp; $C$6 &amp; "]",
"[Base_Tarjetas].[SITUACION]","[Base_Tarjetas].[SITUACION].&amp;[" &amp; $C96 &amp; "]",
"[Base_Tarjetas].[TIPO]","[Base_Tarjetas].[TIPO].&amp;[" &amp; $C$1 &amp; "]")/1000,
0)</f>
        <v>0</v>
      </c>
      <c r="AY96" s="8">
        <f>IFERROR(
GETPIVOTDATA("[Base_Tarjetas].[Importe]",TDinamica_R!$A$3,
"[Base_Tarjetas].[PERIODO]","[Base_Tarjetas].[PERIODO].&amp;[" &amp; TEXT(AY$6,"yyyymm") &amp; "]",
"[Base_Tarjetas].[Metrica]","[Base_Tarjetas].[Metrica].&amp;[" &amp; $A96 &amp; "]",
"[Base_Tarjetas].[SEGMENTO_DESCRIP]","[Base_Tarjetas].[SEGMENTO_DESCRIP].&amp;[" &amp; $C$6 &amp; "]",
"[Base_Tarjetas].[SITUACION]","[Base_Tarjetas].[SITUACION].&amp;[" &amp; $C96 &amp; "]",
"[Base_Tarjetas].[TIPO]","[Base_Tarjetas].[TIPO].&amp;[" &amp; $C$1 &amp; "]")/1000,
0)</f>
        <v>0</v>
      </c>
      <c r="AZ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TEXT(AZ$6,"yyyymm") &amp; "]"),
0)</f>
        <v>0</v>
      </c>
      <c r="BA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TEXT(BA$6,"yyyymm") &amp; "]"),
0)</f>
        <v>0</v>
      </c>
      <c r="BB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TEXT(BB$6,"yyyymm") &amp; "]"),
0)</f>
        <v>0</v>
      </c>
      <c r="BC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TEXT(BC$6,"yyyymm") &amp; "]"),
0)</f>
        <v>0</v>
      </c>
      <c r="BD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TEXT(BD$6,"yyyymm") &amp; "]"),
0)</f>
        <v>0</v>
      </c>
      <c r="BE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TEXT(BE$6,"yyyymm") &amp; "]"),
0)</f>
        <v>0</v>
      </c>
      <c r="BF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TEXT(BF$6,"yyyymm") &amp; "]"),
0)</f>
        <v>0</v>
      </c>
      <c r="BG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TEXT(BG$6,"yyyymm") &amp; "]"),
0)</f>
        <v>0</v>
      </c>
      <c r="BH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TEXT(BH$6,"yyyymm") &amp; "]"),
0)</f>
        <v>0</v>
      </c>
      <c r="BI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TEXT(BI$6,"yyyymm") &amp; "]"),
0)</f>
        <v>0</v>
      </c>
      <c r="BJ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TEXT(BJ$6,"yyyymm") &amp; "]"),
0)</f>
        <v>0</v>
      </c>
      <c r="BK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TEXT(BK$6,"yyyymm") &amp; "]"),
0)</f>
        <v>0</v>
      </c>
      <c r="BO96" s="24"/>
      <c r="BP96" s="24"/>
      <c r="BQ96" s="24"/>
      <c r="BR96" s="24"/>
      <c r="BS96" s="24"/>
      <c r="BT96" s="24"/>
    </row>
    <row r="97" spans="3:72" collapsed="1" x14ac:dyDescent="0.25">
      <c r="C97" s="3" t="s">
        <v>45</v>
      </c>
      <c r="D97" s="10">
        <f>SUM(D95:D96)</f>
        <v>0</v>
      </c>
      <c r="E97" s="10">
        <f t="shared" ref="E97:BK97" si="60">SUM(E95:E96)</f>
        <v>0</v>
      </c>
      <c r="F97" s="10">
        <f t="shared" si="60"/>
        <v>0</v>
      </c>
      <c r="G97" s="10">
        <f t="shared" si="60"/>
        <v>0</v>
      </c>
      <c r="H97" s="10">
        <f t="shared" si="60"/>
        <v>0</v>
      </c>
      <c r="I97" s="10">
        <f t="shared" si="60"/>
        <v>0</v>
      </c>
      <c r="J97" s="10">
        <f t="shared" si="60"/>
        <v>0</v>
      </c>
      <c r="K97" s="10">
        <f t="shared" si="60"/>
        <v>0</v>
      </c>
      <c r="L97" s="10">
        <f t="shared" si="60"/>
        <v>0</v>
      </c>
      <c r="M97" s="10">
        <f t="shared" si="60"/>
        <v>0</v>
      </c>
      <c r="N97" s="10">
        <f t="shared" si="60"/>
        <v>0</v>
      </c>
      <c r="O97" s="10">
        <f t="shared" si="60"/>
        <v>0</v>
      </c>
      <c r="P97" s="10">
        <f t="shared" si="60"/>
        <v>0</v>
      </c>
      <c r="Q97" s="10">
        <f t="shared" si="60"/>
        <v>0</v>
      </c>
      <c r="R97" s="10">
        <f t="shared" si="60"/>
        <v>0</v>
      </c>
      <c r="S97" s="10">
        <f t="shared" si="60"/>
        <v>0</v>
      </c>
      <c r="T97" s="10">
        <f t="shared" si="60"/>
        <v>0</v>
      </c>
      <c r="U97" s="10">
        <f t="shared" si="60"/>
        <v>0</v>
      </c>
      <c r="V97" s="10">
        <f t="shared" si="60"/>
        <v>0</v>
      </c>
      <c r="W97" s="10">
        <f t="shared" si="60"/>
        <v>0</v>
      </c>
      <c r="X97" s="10">
        <f t="shared" si="60"/>
        <v>0</v>
      </c>
      <c r="Y97" s="10">
        <f t="shared" si="60"/>
        <v>0</v>
      </c>
      <c r="Z97" s="10">
        <f t="shared" si="60"/>
        <v>0</v>
      </c>
      <c r="AA97" s="10">
        <f t="shared" si="60"/>
        <v>0</v>
      </c>
      <c r="AB97" s="10">
        <f t="shared" si="60"/>
        <v>0</v>
      </c>
      <c r="AC97" s="10">
        <f t="shared" si="60"/>
        <v>0</v>
      </c>
      <c r="AD97" s="10">
        <f t="shared" si="60"/>
        <v>0</v>
      </c>
      <c r="AE97" s="10">
        <f t="shared" si="60"/>
        <v>0</v>
      </c>
      <c r="AF97" s="10">
        <f t="shared" si="60"/>
        <v>0</v>
      </c>
      <c r="AG97" s="10">
        <f t="shared" si="60"/>
        <v>0</v>
      </c>
      <c r="AH97" s="10">
        <f t="shared" si="60"/>
        <v>0</v>
      </c>
      <c r="AI97" s="10">
        <f t="shared" si="60"/>
        <v>0</v>
      </c>
      <c r="AJ97" s="10">
        <f t="shared" si="60"/>
        <v>0</v>
      </c>
      <c r="AK97" s="10">
        <f t="shared" si="60"/>
        <v>0</v>
      </c>
      <c r="AL97" s="10">
        <f t="shared" si="60"/>
        <v>0</v>
      </c>
      <c r="AM97" s="10">
        <f t="shared" si="60"/>
        <v>0</v>
      </c>
      <c r="AN97" s="10">
        <f t="shared" si="60"/>
        <v>0</v>
      </c>
      <c r="AO97" s="10">
        <f t="shared" si="60"/>
        <v>0</v>
      </c>
      <c r="AP97" s="10">
        <f t="shared" si="60"/>
        <v>0</v>
      </c>
      <c r="AQ97" s="10">
        <f t="shared" si="60"/>
        <v>0</v>
      </c>
      <c r="AR97" s="10">
        <f t="shared" si="60"/>
        <v>0</v>
      </c>
      <c r="AS97" s="10">
        <f t="shared" si="60"/>
        <v>0</v>
      </c>
      <c r="AT97" s="10">
        <f t="shared" si="60"/>
        <v>0</v>
      </c>
      <c r="AU97" s="10">
        <f t="shared" si="60"/>
        <v>0</v>
      </c>
      <c r="AV97" s="10">
        <f t="shared" si="60"/>
        <v>0</v>
      </c>
      <c r="AW97" s="10">
        <f t="shared" si="60"/>
        <v>0</v>
      </c>
      <c r="AX97" s="10">
        <f t="shared" si="60"/>
        <v>0</v>
      </c>
      <c r="AY97" s="10">
        <f t="shared" si="60"/>
        <v>0</v>
      </c>
      <c r="AZ97" s="10">
        <f t="shared" si="60"/>
        <v>0</v>
      </c>
      <c r="BA97" s="10">
        <f t="shared" si="60"/>
        <v>0</v>
      </c>
      <c r="BB97" s="10">
        <f t="shared" si="60"/>
        <v>0</v>
      </c>
      <c r="BC97" s="10">
        <f t="shared" si="60"/>
        <v>0</v>
      </c>
      <c r="BD97" s="10">
        <f t="shared" si="60"/>
        <v>0</v>
      </c>
      <c r="BE97" s="10">
        <f t="shared" si="60"/>
        <v>0</v>
      </c>
      <c r="BF97" s="10">
        <f t="shared" si="60"/>
        <v>0</v>
      </c>
      <c r="BG97" s="10">
        <f t="shared" si="60"/>
        <v>0</v>
      </c>
      <c r="BH97" s="10">
        <f t="shared" si="60"/>
        <v>0</v>
      </c>
      <c r="BI97" s="10">
        <f t="shared" si="60"/>
        <v>0</v>
      </c>
      <c r="BJ97" s="10">
        <f t="shared" si="60"/>
        <v>0</v>
      </c>
      <c r="BK97" s="10">
        <f t="shared" si="60"/>
        <v>0</v>
      </c>
      <c r="BO97" s="23">
        <f>SUM(BO95)</f>
        <v>0</v>
      </c>
      <c r="BP97" s="23">
        <f t="shared" ref="BP97:BT97" si="61">SUM(BP95)</f>
        <v>0</v>
      </c>
      <c r="BQ97" s="23">
        <f t="shared" si="61"/>
        <v>0</v>
      </c>
      <c r="BR97" s="23">
        <f t="shared" si="61"/>
        <v>0</v>
      </c>
      <c r="BS97" s="23">
        <f t="shared" si="61"/>
        <v>0</v>
      </c>
      <c r="BT97" s="23">
        <f t="shared" si="61"/>
        <v>0</v>
      </c>
    </row>
    <row r="99" spans="3:72" x14ac:dyDescent="0.25">
      <c r="C99" s="3" t="s">
        <v>47</v>
      </c>
      <c r="D99" s="10">
        <f t="shared" ref="D99:BK99" si="62">D60+D83+D89+D93+D97</f>
        <v>0</v>
      </c>
      <c r="E99" s="10">
        <f t="shared" si="62"/>
        <v>0</v>
      </c>
      <c r="F99" s="10">
        <f t="shared" si="62"/>
        <v>0</v>
      </c>
      <c r="G99" s="10">
        <f t="shared" si="62"/>
        <v>0</v>
      </c>
      <c r="H99" s="10">
        <f t="shared" si="62"/>
        <v>0</v>
      </c>
      <c r="I99" s="10">
        <f t="shared" si="62"/>
        <v>0</v>
      </c>
      <c r="J99" s="10">
        <f t="shared" si="62"/>
        <v>0</v>
      </c>
      <c r="K99" s="10">
        <f t="shared" si="62"/>
        <v>0</v>
      </c>
      <c r="L99" s="10">
        <f t="shared" si="62"/>
        <v>0</v>
      </c>
      <c r="M99" s="10">
        <f t="shared" si="62"/>
        <v>0</v>
      </c>
      <c r="N99" s="10">
        <f t="shared" si="62"/>
        <v>0</v>
      </c>
      <c r="O99" s="10">
        <f t="shared" si="62"/>
        <v>0</v>
      </c>
      <c r="P99" s="10">
        <f t="shared" si="62"/>
        <v>0</v>
      </c>
      <c r="Q99" s="10">
        <f t="shared" si="62"/>
        <v>0</v>
      </c>
      <c r="R99" s="10">
        <f t="shared" si="62"/>
        <v>0</v>
      </c>
      <c r="S99" s="10">
        <f t="shared" si="62"/>
        <v>0</v>
      </c>
      <c r="T99" s="10">
        <f t="shared" si="62"/>
        <v>0</v>
      </c>
      <c r="U99" s="10">
        <f t="shared" si="62"/>
        <v>0</v>
      </c>
      <c r="V99" s="10">
        <f t="shared" si="62"/>
        <v>0</v>
      </c>
      <c r="W99" s="10">
        <f t="shared" si="62"/>
        <v>0</v>
      </c>
      <c r="X99" s="10">
        <f t="shared" si="62"/>
        <v>0</v>
      </c>
      <c r="Y99" s="10">
        <f t="shared" si="62"/>
        <v>0</v>
      </c>
      <c r="Z99" s="10">
        <f t="shared" si="62"/>
        <v>0</v>
      </c>
      <c r="AA99" s="10">
        <f t="shared" si="62"/>
        <v>0</v>
      </c>
      <c r="AB99" s="10">
        <f t="shared" si="62"/>
        <v>0</v>
      </c>
      <c r="AC99" s="10">
        <f t="shared" si="62"/>
        <v>0</v>
      </c>
      <c r="AD99" s="10">
        <f t="shared" si="62"/>
        <v>0</v>
      </c>
      <c r="AE99" s="10">
        <f t="shared" si="62"/>
        <v>0</v>
      </c>
      <c r="AF99" s="10">
        <f t="shared" si="62"/>
        <v>0</v>
      </c>
      <c r="AG99" s="10">
        <f t="shared" si="62"/>
        <v>0</v>
      </c>
      <c r="AH99" s="10">
        <f t="shared" si="62"/>
        <v>0</v>
      </c>
      <c r="AI99" s="10">
        <f t="shared" si="62"/>
        <v>0</v>
      </c>
      <c r="AJ99" s="10">
        <f t="shared" si="62"/>
        <v>0</v>
      </c>
      <c r="AK99" s="10">
        <f t="shared" si="62"/>
        <v>0</v>
      </c>
      <c r="AL99" s="10">
        <f t="shared" si="62"/>
        <v>0</v>
      </c>
      <c r="AM99" s="10">
        <f t="shared" si="62"/>
        <v>0</v>
      </c>
      <c r="AN99" s="10">
        <f t="shared" si="62"/>
        <v>0</v>
      </c>
      <c r="AO99" s="10">
        <f t="shared" si="62"/>
        <v>0</v>
      </c>
      <c r="AP99" s="10">
        <f t="shared" si="62"/>
        <v>0</v>
      </c>
      <c r="AQ99" s="10">
        <f t="shared" si="62"/>
        <v>0</v>
      </c>
      <c r="AR99" s="10">
        <f t="shared" si="62"/>
        <v>0</v>
      </c>
      <c r="AS99" s="10">
        <f t="shared" si="62"/>
        <v>0</v>
      </c>
      <c r="AT99" s="10">
        <f t="shared" si="62"/>
        <v>0</v>
      </c>
      <c r="AU99" s="10">
        <f t="shared" si="62"/>
        <v>0</v>
      </c>
      <c r="AV99" s="10">
        <f t="shared" si="62"/>
        <v>0</v>
      </c>
      <c r="AW99" s="10">
        <f t="shared" si="62"/>
        <v>0</v>
      </c>
      <c r="AX99" s="10">
        <f t="shared" si="62"/>
        <v>0</v>
      </c>
      <c r="AY99" s="10">
        <f t="shared" si="62"/>
        <v>0</v>
      </c>
      <c r="AZ99" s="10">
        <f t="shared" si="62"/>
        <v>5478.9632580101097</v>
      </c>
      <c r="BA99" s="10">
        <f t="shared" si="62"/>
        <v>5357.3427978680493</v>
      </c>
      <c r="BB99" s="10">
        <f t="shared" si="62"/>
        <v>6111.5412552950602</v>
      </c>
      <c r="BC99" s="10">
        <f t="shared" si="62"/>
        <v>5732.7520920255074</v>
      </c>
      <c r="BD99" s="10">
        <f t="shared" si="62"/>
        <v>5903.8682402527857</v>
      </c>
      <c r="BE99" s="10">
        <f t="shared" si="62"/>
        <v>6494.7989187366247</v>
      </c>
      <c r="BF99" s="10">
        <f t="shared" si="62"/>
        <v>6026.1081060567985</v>
      </c>
      <c r="BG99" s="10">
        <f t="shared" si="62"/>
        <v>6388.3771671930417</v>
      </c>
      <c r="BH99" s="10">
        <f t="shared" si="62"/>
        <v>6703.0787293743488</v>
      </c>
      <c r="BI99" s="10">
        <f t="shared" si="62"/>
        <v>7048.9356195165728</v>
      </c>
      <c r="BJ99" s="10">
        <f t="shared" si="62"/>
        <v>7427.4918964799535</v>
      </c>
      <c r="BK99" s="10">
        <f t="shared" si="62"/>
        <v>7545.1566171409549</v>
      </c>
      <c r="BO99" s="23">
        <f>BO60+BO83+BO89+BO93+BO97</f>
        <v>0</v>
      </c>
      <c r="BP99" s="23">
        <f t="shared" ref="BP99:BT99" si="63">BP60+BP83+BP89+BP93+BP97</f>
        <v>16947.847311173224</v>
      </c>
      <c r="BQ99" s="23">
        <f t="shared" si="63"/>
        <v>0</v>
      </c>
      <c r="BR99" s="23">
        <f t="shared" si="63"/>
        <v>0</v>
      </c>
      <c r="BS99" s="23">
        <f t="shared" si="63"/>
        <v>0</v>
      </c>
      <c r="BT99" s="23">
        <f t="shared" si="63"/>
        <v>0</v>
      </c>
    </row>
    <row r="103" spans="3:72" s="48" customFormat="1" x14ac:dyDescent="0.25">
      <c r="C103" s="46" t="s">
        <v>73</v>
      </c>
      <c r="D103" s="47">
        <f>D11</f>
        <v>0</v>
      </c>
      <c r="E103" s="47">
        <f>IFERROR(AVERAGE(D11:E11),0)</f>
        <v>0</v>
      </c>
      <c r="F103" s="47">
        <f t="shared" ref="F103:BK103" si="64">IFERROR(AVERAGE(E11:F11),0)</f>
        <v>0</v>
      </c>
      <c r="G103" s="47">
        <f t="shared" si="64"/>
        <v>0</v>
      </c>
      <c r="H103" s="47">
        <f t="shared" si="64"/>
        <v>0</v>
      </c>
      <c r="I103" s="47">
        <f t="shared" si="64"/>
        <v>0</v>
      </c>
      <c r="J103" s="48">
        <f t="shared" si="64"/>
        <v>0</v>
      </c>
      <c r="K103" s="48">
        <f t="shared" si="64"/>
        <v>0</v>
      </c>
      <c r="L103" s="48">
        <f t="shared" si="64"/>
        <v>0</v>
      </c>
      <c r="M103" s="48">
        <f t="shared" si="64"/>
        <v>0</v>
      </c>
      <c r="N103" s="48">
        <f t="shared" si="64"/>
        <v>0</v>
      </c>
      <c r="O103" s="48">
        <f t="shared" si="64"/>
        <v>0</v>
      </c>
      <c r="P103" s="48">
        <f t="shared" si="64"/>
        <v>0</v>
      </c>
      <c r="Q103" s="48">
        <f t="shared" si="64"/>
        <v>0</v>
      </c>
      <c r="R103" s="48">
        <f t="shared" si="64"/>
        <v>0</v>
      </c>
      <c r="S103" s="48">
        <f t="shared" si="64"/>
        <v>0</v>
      </c>
      <c r="T103" s="48">
        <f t="shared" si="64"/>
        <v>0</v>
      </c>
      <c r="U103" s="48">
        <f t="shared" si="64"/>
        <v>0</v>
      </c>
      <c r="V103" s="48">
        <f t="shared" si="64"/>
        <v>0</v>
      </c>
      <c r="W103" s="47">
        <f t="shared" si="64"/>
        <v>0</v>
      </c>
      <c r="X103" s="47">
        <f t="shared" si="64"/>
        <v>0</v>
      </c>
      <c r="Y103" s="47">
        <f t="shared" si="64"/>
        <v>0</v>
      </c>
      <c r="Z103" s="47">
        <f t="shared" si="64"/>
        <v>0</v>
      </c>
      <c r="AA103" s="47">
        <f t="shared" si="64"/>
        <v>0</v>
      </c>
      <c r="AB103" s="47">
        <f t="shared" si="64"/>
        <v>0</v>
      </c>
      <c r="AC103" s="48">
        <f t="shared" si="64"/>
        <v>0</v>
      </c>
      <c r="AD103" s="48">
        <f t="shared" si="64"/>
        <v>0</v>
      </c>
      <c r="AE103" s="48">
        <f t="shared" si="64"/>
        <v>0</v>
      </c>
      <c r="AF103" s="48">
        <f t="shared" si="64"/>
        <v>0</v>
      </c>
      <c r="AG103" s="48">
        <f t="shared" si="64"/>
        <v>0</v>
      </c>
      <c r="AH103" s="48">
        <f t="shared" si="64"/>
        <v>0</v>
      </c>
      <c r="AI103" s="48">
        <f t="shared" si="64"/>
        <v>0</v>
      </c>
      <c r="AJ103" s="48">
        <f t="shared" si="64"/>
        <v>0</v>
      </c>
      <c r="AK103" s="48">
        <f t="shared" si="64"/>
        <v>0</v>
      </c>
      <c r="AL103" s="48">
        <f t="shared" si="64"/>
        <v>0</v>
      </c>
      <c r="AM103" s="48">
        <f t="shared" si="64"/>
        <v>0</v>
      </c>
      <c r="AN103" s="48">
        <f t="shared" si="64"/>
        <v>0</v>
      </c>
      <c r="AO103" s="48">
        <f t="shared" si="64"/>
        <v>0</v>
      </c>
      <c r="AP103" s="48">
        <f t="shared" si="64"/>
        <v>0</v>
      </c>
      <c r="AQ103" s="48">
        <f t="shared" si="64"/>
        <v>0</v>
      </c>
      <c r="AR103" s="48">
        <f t="shared" si="64"/>
        <v>0</v>
      </c>
      <c r="AS103" s="48">
        <f t="shared" si="64"/>
        <v>0</v>
      </c>
      <c r="AT103" s="48">
        <f t="shared" si="64"/>
        <v>0</v>
      </c>
      <c r="AU103" s="48">
        <f t="shared" si="64"/>
        <v>0</v>
      </c>
      <c r="AV103" s="48">
        <f t="shared" si="64"/>
        <v>0</v>
      </c>
      <c r="AW103" s="48">
        <f t="shared" si="64"/>
        <v>0</v>
      </c>
      <c r="AX103" s="48">
        <f t="shared" si="64"/>
        <v>0</v>
      </c>
      <c r="AY103" s="48">
        <f t="shared" si="64"/>
        <v>0</v>
      </c>
      <c r="AZ103" s="48">
        <f>AZ11</f>
        <v>698669.282012854</v>
      </c>
      <c r="BA103" s="48">
        <f t="shared" si="64"/>
        <v>699119.71649712499</v>
      </c>
      <c r="BB103" s="48">
        <f t="shared" si="64"/>
        <v>702999.52154796175</v>
      </c>
      <c r="BC103" s="48">
        <f t="shared" si="64"/>
        <v>713151.73966970947</v>
      </c>
      <c r="BD103" s="48">
        <f t="shared" si="64"/>
        <v>729419.52592611895</v>
      </c>
      <c r="BE103" s="48">
        <f t="shared" si="64"/>
        <v>744773.0372875696</v>
      </c>
      <c r="BF103" s="48">
        <f t="shared" si="64"/>
        <v>752901.60558923264</v>
      </c>
      <c r="BG103" s="48">
        <f t="shared" si="64"/>
        <v>759324.87479610811</v>
      </c>
      <c r="BH103" s="48">
        <f t="shared" si="64"/>
        <v>770385.62292753183</v>
      </c>
      <c r="BI103" s="48">
        <f t="shared" si="64"/>
        <v>784492.82062635804</v>
      </c>
      <c r="BJ103" s="48">
        <f t="shared" si="64"/>
        <v>797290.49705924699</v>
      </c>
      <c r="BK103" s="48">
        <f t="shared" si="64"/>
        <v>805943.88010443794</v>
      </c>
      <c r="BO103" s="48">
        <f>IFERROR(AVERAGEIFS($D11:$BM11,$D$6:$BM$6,"&gt;="&amp;EOMONTH(BO$2,-1),$D$6:$BM$6,"&lt;="&amp;BO$6,$D$5:$BM$5,BO$5,$D11:$BM11,"&lt;&gt;0"),0)</f>
        <v>0</v>
      </c>
      <c r="BP103" s="48">
        <f>IFERROR(AVERAGEIFS($D11:$BM11,$D$6:$BM$6,"&gt;="&amp;EOMONTH(BP$2,-1),$D$6:$BM$6,"&lt;="&amp;BP$6,$D$5:$BM$5,BP$5,$D11:$BM11,"&lt;&gt;0"),0)</f>
        <v>701556.10836959258</v>
      </c>
      <c r="BQ103" s="48">
        <f>IFERROR(AVERAGEIFS($D11:$BM11,$D$6:$BM$6,"&gt;="&amp;EOMONTH(BQ$2,-1),$D$6:$BM$6,"&lt;="&amp;BQ$6,$D$5:$BM$5,BQ$5,$D11:$BM11,"&lt;&gt;0"),0)</f>
        <v>0</v>
      </c>
      <c r="BR103" s="48">
        <f>IFERROR(AVERAGEIFS($D11:$BM11,$D$6:$BM$6,"&gt;="&amp;EOMONTH(BR$2,-1),$D$6:$BM$6,"&lt;="&amp;BR$6,$D$5:$BM$5,BR$5,$D11:$BM11,"&lt;&gt;0"),0)</f>
        <v>0</v>
      </c>
      <c r="BS103" s="48">
        <f t="shared" ref="BS103:BT103" si="65">IFERROR(AVERAGEIFS($D11:$BM11,$D$6:$BM$6,"&gt;="&amp;EOMONTH(BS$2,-1),$D$6:$BM$6,"&lt;="&amp;BS$6,$D$5:$BM$5,BS$5,$D11:$BM11,"&lt;&gt;0"),0)</f>
        <v>0</v>
      </c>
      <c r="BT103" s="48">
        <f t="shared" si="65"/>
        <v>0</v>
      </c>
    </row>
    <row r="105" spans="3:72" x14ac:dyDescent="0.25">
      <c r="BO105" s="20"/>
      <c r="BP105" s="20"/>
      <c r="BQ105" s="20"/>
      <c r="BR105" s="20"/>
      <c r="BS105" s="20"/>
      <c r="BT105" s="20"/>
    </row>
  </sheetData>
  <mergeCells count="4">
    <mergeCell ref="D1:AY1"/>
    <mergeCell ref="AZ1:BK1"/>
    <mergeCell ref="BO1:BT1"/>
    <mergeCell ref="BW1:CB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8DC59-04B2-4F15-BB60-EA320C9F4342}">
  <sheetPr codeName="Hoja24"/>
  <dimension ref="A1:CC103"/>
  <sheetViews>
    <sheetView showGridLines="0" zoomScale="130" zoomScaleNormal="130" workbookViewId="0">
      <pane xSplit="3" ySplit="6" topLeftCell="AA49" activePane="bottomRight" state="frozen"/>
      <selection activeCell="C65" sqref="C65"/>
      <selection pane="topRight" activeCell="C65" sqref="C65"/>
      <selection pane="bottomLeft" activeCell="C65" sqref="C65"/>
      <selection pane="bottomRight" activeCell="AA11" sqref="AA11"/>
    </sheetView>
  </sheetViews>
  <sheetFormatPr baseColWidth="10" defaultRowHeight="15" outlineLevelRow="1" outlineLevelCol="1" x14ac:dyDescent="0.25"/>
  <cols>
    <col min="1" max="1" width="7.140625" customWidth="1"/>
    <col min="2" max="2" width="6.28515625" customWidth="1"/>
    <col min="3" max="3" width="22.85546875" bestFit="1" customWidth="1"/>
    <col min="4" max="14" width="11.28515625" customWidth="1" outlineLevel="1"/>
    <col min="15" max="15" width="11.28515625" bestFit="1" customWidth="1"/>
    <col min="16" max="26" width="11.28515625" hidden="1" customWidth="1" outlineLevel="1"/>
    <col min="27" max="27" width="11.28515625" bestFit="1" customWidth="1" collapsed="1"/>
    <col min="28" max="38" width="11.28515625" hidden="1" customWidth="1" outlineLevel="1"/>
    <col min="39" max="39" width="11.28515625" bestFit="1" customWidth="1" collapsed="1"/>
    <col min="40" max="40" width="11.28515625" bestFit="1" customWidth="1"/>
    <col min="41" max="51" width="10.5703125" customWidth="1"/>
    <col min="52" max="56" width="12.28515625" bestFit="1" customWidth="1"/>
    <col min="57" max="57" width="11.28515625" bestFit="1" customWidth="1"/>
    <col min="58" max="63" width="12.28515625" bestFit="1" customWidth="1"/>
    <col min="77" max="77" width="11.28515625" bestFit="1" customWidth="1"/>
  </cols>
  <sheetData>
    <row r="1" spans="1:81" ht="16.5" thickBot="1" x14ac:dyDescent="0.3">
      <c r="C1" s="45" t="s">
        <v>109</v>
      </c>
      <c r="D1" s="54" t="s">
        <v>55</v>
      </c>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5" t="s">
        <v>56</v>
      </c>
      <c r="BA1" s="55"/>
      <c r="BB1" s="55"/>
      <c r="BC1" s="55"/>
      <c r="BD1" s="55"/>
      <c r="BE1" s="55"/>
      <c r="BF1" s="55"/>
      <c r="BG1" s="55"/>
      <c r="BH1" s="55"/>
      <c r="BI1" s="55"/>
      <c r="BJ1" s="55"/>
      <c r="BK1" s="55"/>
      <c r="BO1" s="56" t="s">
        <v>53</v>
      </c>
      <c r="BP1" s="56"/>
      <c r="BQ1" s="56"/>
      <c r="BR1" s="56"/>
      <c r="BS1" s="56"/>
      <c r="BT1" s="56"/>
      <c r="BW1" s="56" t="s">
        <v>54</v>
      </c>
      <c r="BX1" s="56"/>
      <c r="BY1" s="56"/>
      <c r="BZ1" s="56"/>
      <c r="CA1" s="56"/>
      <c r="CB1" s="56"/>
    </row>
    <row r="2" spans="1:81" ht="15.75" thickTop="1" x14ac:dyDescent="0.25">
      <c r="C2" s="13"/>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O2" s="25">
        <f t="shared" ref="BO2:BT2" si="0">DATE(YEAR(BO6),1,1)</f>
        <v>46023</v>
      </c>
      <c r="BP2" s="25">
        <f t="shared" si="0"/>
        <v>46023</v>
      </c>
      <c r="BQ2" s="25">
        <f t="shared" si="0"/>
        <v>46023</v>
      </c>
      <c r="BR2" s="25">
        <f t="shared" si="0"/>
        <v>45658</v>
      </c>
      <c r="BS2" s="25">
        <f t="shared" si="0"/>
        <v>45292</v>
      </c>
      <c r="BT2" s="25">
        <f t="shared" si="0"/>
        <v>44927</v>
      </c>
    </row>
    <row r="3" spans="1:81" x14ac:dyDescent="0.25">
      <c r="C3" s="13" t="s">
        <v>25</v>
      </c>
      <c r="D3" s="12">
        <f>DAY(D6)</f>
        <v>31</v>
      </c>
      <c r="E3" s="12">
        <f t="shared" ref="E3:BK3" si="1">DAY(E6)</f>
        <v>28</v>
      </c>
      <c r="F3" s="12">
        <f t="shared" si="1"/>
        <v>31</v>
      </c>
      <c r="G3" s="12">
        <f t="shared" si="1"/>
        <v>30</v>
      </c>
      <c r="H3" s="12">
        <f t="shared" si="1"/>
        <v>31</v>
      </c>
      <c r="I3" s="12">
        <f t="shared" si="1"/>
        <v>30</v>
      </c>
      <c r="J3" s="12">
        <f t="shared" si="1"/>
        <v>31</v>
      </c>
      <c r="K3" s="12">
        <f t="shared" si="1"/>
        <v>31</v>
      </c>
      <c r="L3" s="12">
        <f t="shared" si="1"/>
        <v>30</v>
      </c>
      <c r="M3" s="12">
        <f t="shared" si="1"/>
        <v>31</v>
      </c>
      <c r="N3" s="12">
        <f t="shared" si="1"/>
        <v>30</v>
      </c>
      <c r="O3" s="12">
        <f t="shared" si="1"/>
        <v>31</v>
      </c>
      <c r="P3" s="12">
        <f t="shared" si="1"/>
        <v>31</v>
      </c>
      <c r="Q3" s="12">
        <f t="shared" si="1"/>
        <v>29</v>
      </c>
      <c r="R3" s="12">
        <f t="shared" si="1"/>
        <v>31</v>
      </c>
      <c r="S3" s="12">
        <f t="shared" si="1"/>
        <v>30</v>
      </c>
      <c r="T3" s="12">
        <f t="shared" si="1"/>
        <v>31</v>
      </c>
      <c r="U3" s="12">
        <f t="shared" si="1"/>
        <v>30</v>
      </c>
      <c r="V3" s="12">
        <f t="shared" si="1"/>
        <v>31</v>
      </c>
      <c r="W3" s="12">
        <f t="shared" si="1"/>
        <v>31</v>
      </c>
      <c r="X3" s="12">
        <f t="shared" si="1"/>
        <v>30</v>
      </c>
      <c r="Y3" s="12">
        <f t="shared" si="1"/>
        <v>31</v>
      </c>
      <c r="Z3" s="12">
        <f t="shared" si="1"/>
        <v>30</v>
      </c>
      <c r="AA3" s="12">
        <f t="shared" si="1"/>
        <v>31</v>
      </c>
      <c r="AB3" s="12">
        <f t="shared" si="1"/>
        <v>31</v>
      </c>
      <c r="AC3" s="12">
        <f t="shared" si="1"/>
        <v>28</v>
      </c>
      <c r="AD3" s="12">
        <f t="shared" si="1"/>
        <v>31</v>
      </c>
      <c r="AE3" s="12">
        <f t="shared" si="1"/>
        <v>30</v>
      </c>
      <c r="AF3" s="12">
        <f t="shared" si="1"/>
        <v>31</v>
      </c>
      <c r="AG3" s="12">
        <f t="shared" si="1"/>
        <v>30</v>
      </c>
      <c r="AH3" s="12">
        <f t="shared" si="1"/>
        <v>31</v>
      </c>
      <c r="AI3" s="12">
        <f t="shared" si="1"/>
        <v>31</v>
      </c>
      <c r="AJ3" s="12">
        <f t="shared" si="1"/>
        <v>30</v>
      </c>
      <c r="AK3" s="12">
        <f t="shared" si="1"/>
        <v>31</v>
      </c>
      <c r="AL3" s="12">
        <f t="shared" si="1"/>
        <v>30</v>
      </c>
      <c r="AM3" s="12">
        <f t="shared" si="1"/>
        <v>31</v>
      </c>
      <c r="AN3" s="12">
        <f t="shared" si="1"/>
        <v>31</v>
      </c>
      <c r="AO3" s="12">
        <f t="shared" si="1"/>
        <v>28</v>
      </c>
      <c r="AP3" s="12">
        <f t="shared" si="1"/>
        <v>31</v>
      </c>
      <c r="AQ3" s="12">
        <f t="shared" si="1"/>
        <v>30</v>
      </c>
      <c r="AR3" s="12">
        <f t="shared" si="1"/>
        <v>31</v>
      </c>
      <c r="AS3" s="12">
        <f t="shared" si="1"/>
        <v>30</v>
      </c>
      <c r="AT3" s="12">
        <f t="shared" si="1"/>
        <v>31</v>
      </c>
      <c r="AU3" s="12">
        <f t="shared" si="1"/>
        <v>31</v>
      </c>
      <c r="AV3" s="12">
        <f t="shared" si="1"/>
        <v>30</v>
      </c>
      <c r="AW3" s="12">
        <f t="shared" si="1"/>
        <v>31</v>
      </c>
      <c r="AX3" s="12">
        <f t="shared" si="1"/>
        <v>30</v>
      </c>
      <c r="AY3" s="12">
        <f t="shared" si="1"/>
        <v>31</v>
      </c>
      <c r="AZ3" s="12">
        <f t="shared" si="1"/>
        <v>31</v>
      </c>
      <c r="BA3" s="12">
        <f t="shared" si="1"/>
        <v>28</v>
      </c>
      <c r="BB3" s="12">
        <f t="shared" si="1"/>
        <v>31</v>
      </c>
      <c r="BC3" s="12">
        <f t="shared" si="1"/>
        <v>30</v>
      </c>
      <c r="BD3" s="12">
        <f t="shared" si="1"/>
        <v>31</v>
      </c>
      <c r="BE3" s="12">
        <f t="shared" si="1"/>
        <v>30</v>
      </c>
      <c r="BF3" s="12">
        <f t="shared" si="1"/>
        <v>31</v>
      </c>
      <c r="BG3" s="12">
        <f t="shared" si="1"/>
        <v>31</v>
      </c>
      <c r="BH3" s="12">
        <f t="shared" si="1"/>
        <v>30</v>
      </c>
      <c r="BI3" s="12">
        <f t="shared" si="1"/>
        <v>31</v>
      </c>
      <c r="BJ3" s="12">
        <f t="shared" si="1"/>
        <v>30</v>
      </c>
      <c r="BK3" s="12">
        <f t="shared" si="1"/>
        <v>31</v>
      </c>
      <c r="BO3" s="12">
        <f>AVERAGEIFS($D3:$BM3,$D$6:$BM$6,"&gt;="&amp;BO$2,$D$6:$BM$6,"&lt;="&amp;BO$6,$D$5:$BM$5,BO$5)</f>
        <v>30</v>
      </c>
      <c r="BP3" s="12">
        <f t="shared" ref="BP3:BT4" si="2">AVERAGEIFS($D3:$BM3,$D$6:$BM$6,"&gt;="&amp;BP$2,$D$6:$BM$6,"&lt;="&amp;BP$6,$D$5:$BM$5,BP$5)</f>
        <v>30</v>
      </c>
      <c r="BQ3" s="12">
        <f t="shared" si="2"/>
        <v>29.5</v>
      </c>
      <c r="BR3" s="12">
        <f t="shared" si="2"/>
        <v>30</v>
      </c>
      <c r="BS3" s="12">
        <f t="shared" si="2"/>
        <v>30.333333333333332</v>
      </c>
      <c r="BT3" s="12">
        <f t="shared" si="2"/>
        <v>30</v>
      </c>
    </row>
    <row r="4" spans="1:81" x14ac:dyDescent="0.25">
      <c r="C4" s="13" t="s">
        <v>26</v>
      </c>
      <c r="D4" s="12">
        <f>DAY(D6)</f>
        <v>31</v>
      </c>
      <c r="E4" s="12">
        <f t="shared" ref="E4:BK4" si="3">DAY(E6)</f>
        <v>28</v>
      </c>
      <c r="F4" s="12">
        <f t="shared" si="3"/>
        <v>31</v>
      </c>
      <c r="G4" s="12">
        <f t="shared" si="3"/>
        <v>30</v>
      </c>
      <c r="H4" s="12">
        <f t="shared" si="3"/>
        <v>31</v>
      </c>
      <c r="I4" s="12">
        <f t="shared" si="3"/>
        <v>30</v>
      </c>
      <c r="J4" s="12">
        <f t="shared" si="3"/>
        <v>31</v>
      </c>
      <c r="K4" s="12">
        <f t="shared" si="3"/>
        <v>31</v>
      </c>
      <c r="L4" s="12">
        <f t="shared" si="3"/>
        <v>30</v>
      </c>
      <c r="M4" s="12">
        <f t="shared" si="3"/>
        <v>31</v>
      </c>
      <c r="N4" s="12">
        <f t="shared" si="3"/>
        <v>30</v>
      </c>
      <c r="O4" s="12">
        <f t="shared" si="3"/>
        <v>31</v>
      </c>
      <c r="P4" s="12">
        <f t="shared" si="3"/>
        <v>31</v>
      </c>
      <c r="Q4" s="12">
        <f t="shared" si="3"/>
        <v>29</v>
      </c>
      <c r="R4" s="12">
        <f t="shared" si="3"/>
        <v>31</v>
      </c>
      <c r="S4" s="12">
        <f t="shared" si="3"/>
        <v>30</v>
      </c>
      <c r="T4" s="12">
        <f t="shared" si="3"/>
        <v>31</v>
      </c>
      <c r="U4" s="12">
        <f t="shared" si="3"/>
        <v>30</v>
      </c>
      <c r="V4" s="12">
        <f t="shared" si="3"/>
        <v>31</v>
      </c>
      <c r="W4" s="12">
        <f t="shared" si="3"/>
        <v>31</v>
      </c>
      <c r="X4" s="12">
        <f t="shared" si="3"/>
        <v>30</v>
      </c>
      <c r="Y4" s="12">
        <f t="shared" si="3"/>
        <v>31</v>
      </c>
      <c r="Z4" s="12">
        <f t="shared" si="3"/>
        <v>30</v>
      </c>
      <c r="AA4" s="12">
        <f t="shared" si="3"/>
        <v>31</v>
      </c>
      <c r="AB4" s="12">
        <f t="shared" si="3"/>
        <v>31</v>
      </c>
      <c r="AC4" s="12">
        <f t="shared" si="3"/>
        <v>28</v>
      </c>
      <c r="AD4" s="12">
        <f t="shared" si="3"/>
        <v>31</v>
      </c>
      <c r="AE4" s="12">
        <f t="shared" si="3"/>
        <v>30</v>
      </c>
      <c r="AF4" s="12">
        <f t="shared" si="3"/>
        <v>31</v>
      </c>
      <c r="AG4" s="12">
        <f t="shared" si="3"/>
        <v>30</v>
      </c>
      <c r="AH4" s="12">
        <f t="shared" si="3"/>
        <v>31</v>
      </c>
      <c r="AI4" s="12">
        <f t="shared" si="3"/>
        <v>31</v>
      </c>
      <c r="AJ4" s="12">
        <f t="shared" si="3"/>
        <v>30</v>
      </c>
      <c r="AK4" s="12">
        <f t="shared" si="3"/>
        <v>31</v>
      </c>
      <c r="AL4" s="12">
        <f t="shared" si="3"/>
        <v>30</v>
      </c>
      <c r="AM4" s="12">
        <f t="shared" si="3"/>
        <v>31</v>
      </c>
      <c r="AN4" s="12">
        <f t="shared" si="3"/>
        <v>31</v>
      </c>
      <c r="AO4" s="12">
        <f t="shared" si="3"/>
        <v>28</v>
      </c>
      <c r="AP4" s="12">
        <f t="shared" si="3"/>
        <v>31</v>
      </c>
      <c r="AQ4" s="12">
        <f t="shared" si="3"/>
        <v>30</v>
      </c>
      <c r="AR4" s="12">
        <f t="shared" si="3"/>
        <v>31</v>
      </c>
      <c r="AS4" s="12">
        <f t="shared" si="3"/>
        <v>30</v>
      </c>
      <c r="AT4" s="12">
        <f t="shared" si="3"/>
        <v>31</v>
      </c>
      <c r="AU4" s="12">
        <f t="shared" si="3"/>
        <v>31</v>
      </c>
      <c r="AV4" s="12">
        <f t="shared" si="3"/>
        <v>30</v>
      </c>
      <c r="AW4" s="12">
        <f t="shared" si="3"/>
        <v>31</v>
      </c>
      <c r="AX4" s="12">
        <f t="shared" si="3"/>
        <v>30</v>
      </c>
      <c r="AY4" s="12">
        <f t="shared" si="3"/>
        <v>31</v>
      </c>
      <c r="AZ4" s="12">
        <f t="shared" si="3"/>
        <v>31</v>
      </c>
      <c r="BA4" s="12">
        <f t="shared" si="3"/>
        <v>28</v>
      </c>
      <c r="BB4" s="12">
        <f t="shared" si="3"/>
        <v>31</v>
      </c>
      <c r="BC4" s="12">
        <f t="shared" si="3"/>
        <v>30</v>
      </c>
      <c r="BD4" s="12">
        <f t="shared" si="3"/>
        <v>31</v>
      </c>
      <c r="BE4" s="12">
        <f t="shared" si="3"/>
        <v>30</v>
      </c>
      <c r="BF4" s="12">
        <f t="shared" si="3"/>
        <v>31</v>
      </c>
      <c r="BG4" s="12">
        <f t="shared" si="3"/>
        <v>31</v>
      </c>
      <c r="BH4" s="12">
        <f t="shared" si="3"/>
        <v>30</v>
      </c>
      <c r="BI4" s="12">
        <f t="shared" si="3"/>
        <v>31</v>
      </c>
      <c r="BJ4" s="12">
        <f t="shared" si="3"/>
        <v>30</v>
      </c>
      <c r="BK4" s="12">
        <f t="shared" si="3"/>
        <v>31</v>
      </c>
      <c r="BO4" s="27">
        <f>AVERAGEIFS($D4:$BM4,$D$6:$BM$6,"&gt;="&amp;BO$2,$D$6:$BM$6,"&lt;="&amp;BO$6,$D$5:$BM$5,BO$5)</f>
        <v>30</v>
      </c>
      <c r="BP4" s="27">
        <f t="shared" si="2"/>
        <v>30</v>
      </c>
      <c r="BQ4" s="27">
        <f t="shared" si="2"/>
        <v>29.5</v>
      </c>
      <c r="BR4" s="27">
        <f t="shared" si="2"/>
        <v>30</v>
      </c>
      <c r="BS4" s="27">
        <f t="shared" si="2"/>
        <v>30.333333333333332</v>
      </c>
      <c r="BT4" s="27">
        <f t="shared" si="2"/>
        <v>30</v>
      </c>
    </row>
    <row r="5" spans="1:81" ht="15.75" thickBot="1" x14ac:dyDescent="0.3">
      <c r="C5" s="13" t="s">
        <v>49</v>
      </c>
      <c r="D5" s="12" t="s">
        <v>50</v>
      </c>
      <c r="E5" s="12" t="s">
        <v>50</v>
      </c>
      <c r="F5" s="12" t="s">
        <v>50</v>
      </c>
      <c r="G5" s="12" t="s">
        <v>50</v>
      </c>
      <c r="H5" s="12" t="s">
        <v>50</v>
      </c>
      <c r="I5" s="12" t="s">
        <v>50</v>
      </c>
      <c r="J5" s="12" t="s">
        <v>50</v>
      </c>
      <c r="K5" s="12" t="s">
        <v>50</v>
      </c>
      <c r="L5" s="12" t="s">
        <v>50</v>
      </c>
      <c r="M5" s="12" t="s">
        <v>50</v>
      </c>
      <c r="N5" s="12" t="s">
        <v>50</v>
      </c>
      <c r="O5" s="12" t="s">
        <v>50</v>
      </c>
      <c r="P5" s="12" t="s">
        <v>50</v>
      </c>
      <c r="Q5" s="12" t="s">
        <v>50</v>
      </c>
      <c r="R5" s="12" t="s">
        <v>50</v>
      </c>
      <c r="S5" s="12" t="s">
        <v>50</v>
      </c>
      <c r="T5" s="12" t="s">
        <v>50</v>
      </c>
      <c r="U5" s="12" t="s">
        <v>50</v>
      </c>
      <c r="V5" s="12" t="s">
        <v>50</v>
      </c>
      <c r="W5" s="12" t="s">
        <v>50</v>
      </c>
      <c r="X5" s="12" t="s">
        <v>50</v>
      </c>
      <c r="Y5" s="12" t="s">
        <v>50</v>
      </c>
      <c r="Z5" s="12" t="s">
        <v>50</v>
      </c>
      <c r="AA5" s="12" t="s">
        <v>50</v>
      </c>
      <c r="AB5" s="12" t="s">
        <v>50</v>
      </c>
      <c r="AC5" s="12" t="s">
        <v>50</v>
      </c>
      <c r="AD5" s="12" t="s">
        <v>50</v>
      </c>
      <c r="AE5" s="12" t="s">
        <v>50</v>
      </c>
      <c r="AF5" s="12" t="s">
        <v>50</v>
      </c>
      <c r="AG5" s="12" t="s">
        <v>50</v>
      </c>
      <c r="AH5" s="12" t="s">
        <v>50</v>
      </c>
      <c r="AI5" s="12" t="s">
        <v>50</v>
      </c>
      <c r="AJ5" s="12" t="s">
        <v>50</v>
      </c>
      <c r="AK5" s="12" t="s">
        <v>50</v>
      </c>
      <c r="AL5" s="12" t="s">
        <v>50</v>
      </c>
      <c r="AM5" s="12" t="s">
        <v>50</v>
      </c>
      <c r="AN5" s="12" t="s">
        <v>50</v>
      </c>
      <c r="AO5" s="12" t="s">
        <v>50</v>
      </c>
      <c r="AP5" s="12" t="s">
        <v>50</v>
      </c>
      <c r="AQ5" s="12" t="s">
        <v>50</v>
      </c>
      <c r="AR5" s="12" t="s">
        <v>50</v>
      </c>
      <c r="AS5" s="12" t="s">
        <v>50</v>
      </c>
      <c r="AT5" s="12" t="s">
        <v>50</v>
      </c>
      <c r="AU5" s="12" t="s">
        <v>50</v>
      </c>
      <c r="AV5" s="12" t="s">
        <v>50</v>
      </c>
      <c r="AW5" s="12" t="s">
        <v>50</v>
      </c>
      <c r="AX5" s="12" t="s">
        <v>50</v>
      </c>
      <c r="AY5" s="12" t="s">
        <v>50</v>
      </c>
      <c r="AZ5" s="12" t="s">
        <v>51</v>
      </c>
      <c r="BA5" s="12" t="s">
        <v>51</v>
      </c>
      <c r="BB5" s="12" t="s">
        <v>51</v>
      </c>
      <c r="BC5" s="12" t="s">
        <v>51</v>
      </c>
      <c r="BD5" s="12" t="s">
        <v>51</v>
      </c>
      <c r="BE5" s="12" t="s">
        <v>51</v>
      </c>
      <c r="BF5" s="12" t="s">
        <v>51</v>
      </c>
      <c r="BG5" s="12" t="s">
        <v>51</v>
      </c>
      <c r="BH5" s="12" t="s">
        <v>51</v>
      </c>
      <c r="BI5" s="12" t="s">
        <v>51</v>
      </c>
      <c r="BJ5" s="12" t="s">
        <v>51</v>
      </c>
      <c r="BK5" s="12" t="s">
        <v>51</v>
      </c>
      <c r="BO5" s="12" t="s">
        <v>50</v>
      </c>
      <c r="BP5" s="12" t="s">
        <v>51</v>
      </c>
      <c r="BQ5" s="12" t="s">
        <v>50</v>
      </c>
      <c r="BR5" s="12" t="s">
        <v>50</v>
      </c>
      <c r="BS5" s="12" t="s">
        <v>50</v>
      </c>
      <c r="BT5" s="12" t="s">
        <v>50</v>
      </c>
    </row>
    <row r="6" spans="1:81" ht="16.5" thickTop="1" thickBot="1" x14ac:dyDescent="0.3">
      <c r="C6" s="45" t="s">
        <v>11</v>
      </c>
      <c r="D6" s="1">
        <v>44957</v>
      </c>
      <c r="E6" s="1">
        <v>44985</v>
      </c>
      <c r="F6" s="1">
        <v>45016</v>
      </c>
      <c r="G6" s="1">
        <v>45046</v>
      </c>
      <c r="H6" s="1">
        <v>45077</v>
      </c>
      <c r="I6" s="1">
        <v>45107</v>
      </c>
      <c r="J6" s="1">
        <v>45138</v>
      </c>
      <c r="K6" s="1">
        <v>45169</v>
      </c>
      <c r="L6" s="1">
        <v>45199</v>
      </c>
      <c r="M6" s="1">
        <v>45230</v>
      </c>
      <c r="N6" s="1">
        <v>45260</v>
      </c>
      <c r="O6" s="1">
        <v>45291</v>
      </c>
      <c r="P6" s="1">
        <v>45322</v>
      </c>
      <c r="Q6" s="1">
        <v>45351</v>
      </c>
      <c r="R6" s="1">
        <v>45382</v>
      </c>
      <c r="S6" s="1">
        <v>45412</v>
      </c>
      <c r="T6" s="1">
        <v>45443</v>
      </c>
      <c r="U6" s="1">
        <v>45473</v>
      </c>
      <c r="V6" s="1">
        <v>45504</v>
      </c>
      <c r="W6" s="1">
        <v>45535</v>
      </c>
      <c r="X6" s="1">
        <v>45565</v>
      </c>
      <c r="Y6" s="1">
        <v>45596</v>
      </c>
      <c r="Z6" s="1">
        <v>45626</v>
      </c>
      <c r="AA6" s="1">
        <v>45657</v>
      </c>
      <c r="AB6" s="1">
        <v>45688</v>
      </c>
      <c r="AC6" s="1">
        <v>45716</v>
      </c>
      <c r="AD6" s="1">
        <v>45747</v>
      </c>
      <c r="AE6" s="1">
        <v>45777</v>
      </c>
      <c r="AF6" s="1">
        <v>45808</v>
      </c>
      <c r="AG6" s="1">
        <v>45838</v>
      </c>
      <c r="AH6" s="1">
        <v>45869</v>
      </c>
      <c r="AI6" s="1">
        <v>45900</v>
      </c>
      <c r="AJ6" s="1">
        <v>45930</v>
      </c>
      <c r="AK6" s="1">
        <v>45961</v>
      </c>
      <c r="AL6" s="1">
        <v>45991</v>
      </c>
      <c r="AM6" s="1">
        <v>46022</v>
      </c>
      <c r="AN6" s="1">
        <v>46053</v>
      </c>
      <c r="AO6" s="1">
        <v>46081</v>
      </c>
      <c r="AP6" s="1">
        <v>46112</v>
      </c>
      <c r="AQ6" s="1">
        <v>46142</v>
      </c>
      <c r="AR6" s="1">
        <v>46173</v>
      </c>
      <c r="AS6" s="1">
        <v>46203</v>
      </c>
      <c r="AT6" s="1">
        <v>46234</v>
      </c>
      <c r="AU6" s="1">
        <v>46265</v>
      </c>
      <c r="AV6" s="1">
        <v>46295</v>
      </c>
      <c r="AW6" s="1">
        <v>46326</v>
      </c>
      <c r="AX6" s="1">
        <v>46356</v>
      </c>
      <c r="AY6" s="1">
        <v>46387</v>
      </c>
      <c r="AZ6" s="30">
        <v>46053</v>
      </c>
      <c r="BA6" s="30">
        <v>46081</v>
      </c>
      <c r="BB6" s="30">
        <v>46112</v>
      </c>
      <c r="BC6" s="30">
        <v>46142</v>
      </c>
      <c r="BD6" s="30">
        <v>46173</v>
      </c>
      <c r="BE6" s="30">
        <v>46203</v>
      </c>
      <c r="BF6" s="30">
        <v>46234</v>
      </c>
      <c r="BG6" s="30">
        <v>46265</v>
      </c>
      <c r="BH6" s="30">
        <v>46295</v>
      </c>
      <c r="BI6" s="30">
        <v>46326</v>
      </c>
      <c r="BJ6" s="30">
        <v>46356</v>
      </c>
      <c r="BK6" s="30">
        <v>46387</v>
      </c>
      <c r="BO6" s="1">
        <f>Desempeño_Financiero!$B$1</f>
        <v>46112</v>
      </c>
      <c r="BP6" s="22">
        <f>BO6</f>
        <v>46112</v>
      </c>
      <c r="BQ6" s="1">
        <f>EOMONTH(BO6,-1)</f>
        <v>46081</v>
      </c>
      <c r="BR6" s="1">
        <f>EOMONTH(BO6,-12)</f>
        <v>45747</v>
      </c>
      <c r="BS6" s="1">
        <f>EOMONTH(BO6,-24)</f>
        <v>45382</v>
      </c>
      <c r="BT6" s="1">
        <f>EOMONTH(BO6,-36)</f>
        <v>45016</v>
      </c>
      <c r="BW6" s="1">
        <f>BO6</f>
        <v>46112</v>
      </c>
      <c r="BX6" s="22">
        <f t="shared" ref="BX6:CB6" si="4">BP6</f>
        <v>46112</v>
      </c>
      <c r="BY6" s="1">
        <f t="shared" si="4"/>
        <v>46081</v>
      </c>
      <c r="BZ6" s="1">
        <f t="shared" si="4"/>
        <v>45747</v>
      </c>
      <c r="CA6" s="1">
        <f t="shared" si="4"/>
        <v>45382</v>
      </c>
      <c r="CB6" s="1">
        <f t="shared" si="4"/>
        <v>45016</v>
      </c>
      <c r="CC6" s="26"/>
    </row>
    <row r="7" spans="1:81" ht="15.75" thickTop="1" x14ac:dyDescent="0.25"/>
    <row r="8" spans="1:81" outlineLevel="1" x14ac:dyDescent="0.25">
      <c r="A8" s="11" t="s">
        <v>15</v>
      </c>
      <c r="C8" s="2" t="s">
        <v>0</v>
      </c>
      <c r="D8" s="8">
        <f>IFERROR(
GETPIVOTDATA("[Base_Tarjetas].[Importe]",TDinamica_R!$A$3,
"[Base_Tarjetas].[PERIODO]","[Base_Tarjetas].[PERIODO].&amp;[" &amp; TEXT(D$6,"yyyymm") &amp; "]",
"[Base_Tarjetas].[Metrica]","[Base_Tarjetas].[Metrica].&amp;[" &amp; $A8 &amp; "]",
"[Base_Tarjetas].[SEGMENTO_DESCRIP]","[Base_Tarjetas].[SEGMENTO_DESCRIP].&amp;[" &amp; $C$6 &amp; "]",
"[Base_Tarjetas].[SITUACION]","[Base_Tarjetas].[SITUACION].&amp;[" &amp; $C8 &amp; "]",
"[Base_Tarjetas].[TIPO]","[Base_Tarjetas].[TIPO].&amp;[" &amp; $C$1 &amp; "]")/1000,
0)</f>
        <v>0</v>
      </c>
      <c r="E8" s="8">
        <f>IFERROR(
GETPIVOTDATA("[Base_Tarjetas].[Importe]",TDinamica_R!$A$3,
"[Base_Tarjetas].[PERIODO]","[Base_Tarjetas].[PERIODO].&amp;[" &amp; TEXT(E$6,"yyyymm") &amp; "]",
"[Base_Tarjetas].[Metrica]","[Base_Tarjetas].[Metrica].&amp;[" &amp; $A8 &amp; "]",
"[Base_Tarjetas].[SEGMENTO_DESCRIP]","[Base_Tarjetas].[SEGMENTO_DESCRIP].&amp;[" &amp; $C$6 &amp; "]",
"[Base_Tarjetas].[SITUACION]","[Base_Tarjetas].[SITUACION].&amp;[" &amp; $C8 &amp; "]",
"[Base_Tarjetas].[TIPO]","[Base_Tarjetas].[TIPO].&amp;[" &amp; $C$1 &amp; "]")/1000,
0)</f>
        <v>0</v>
      </c>
      <c r="F8" s="8">
        <f>IFERROR(
GETPIVOTDATA("[Base_Tarjetas].[Importe]",TDinamica_R!$A$3,
"[Base_Tarjetas].[PERIODO]","[Base_Tarjetas].[PERIODO].&amp;[" &amp; TEXT(F$6,"yyyymm") &amp; "]",
"[Base_Tarjetas].[Metrica]","[Base_Tarjetas].[Metrica].&amp;[" &amp; $A8 &amp; "]",
"[Base_Tarjetas].[SEGMENTO_DESCRIP]","[Base_Tarjetas].[SEGMENTO_DESCRIP].&amp;[" &amp; $C$6 &amp; "]",
"[Base_Tarjetas].[SITUACION]","[Base_Tarjetas].[SITUACION].&amp;[" &amp; $C8 &amp; "]",
"[Base_Tarjetas].[TIPO]","[Base_Tarjetas].[TIPO].&amp;[" &amp; $C$1 &amp; "]")/1000,
0)</f>
        <v>0</v>
      </c>
      <c r="G8" s="8">
        <f>IFERROR(
GETPIVOTDATA("[Base_Tarjetas].[Importe]",TDinamica_R!$A$3,
"[Base_Tarjetas].[PERIODO]","[Base_Tarjetas].[PERIODO].&amp;[" &amp; TEXT(G$6,"yyyymm") &amp; "]",
"[Base_Tarjetas].[Metrica]","[Base_Tarjetas].[Metrica].&amp;[" &amp; $A8 &amp; "]",
"[Base_Tarjetas].[SEGMENTO_DESCRIP]","[Base_Tarjetas].[SEGMENTO_DESCRIP].&amp;[" &amp; $C$6 &amp; "]",
"[Base_Tarjetas].[SITUACION]","[Base_Tarjetas].[SITUACION].&amp;[" &amp; $C8 &amp; "]",
"[Base_Tarjetas].[TIPO]","[Base_Tarjetas].[TIPO].&amp;[" &amp; $C$1 &amp; "]")/1000,
0)</f>
        <v>0</v>
      </c>
      <c r="H8" s="8">
        <f>IFERROR(
GETPIVOTDATA("[Base_Tarjetas].[Importe]",TDinamica_R!$A$3,
"[Base_Tarjetas].[PERIODO]","[Base_Tarjetas].[PERIODO].&amp;[" &amp; TEXT(H$6,"yyyymm") &amp; "]",
"[Base_Tarjetas].[Metrica]","[Base_Tarjetas].[Metrica].&amp;[" &amp; $A8 &amp; "]",
"[Base_Tarjetas].[SEGMENTO_DESCRIP]","[Base_Tarjetas].[SEGMENTO_DESCRIP].&amp;[" &amp; $C$6 &amp; "]",
"[Base_Tarjetas].[SITUACION]","[Base_Tarjetas].[SITUACION].&amp;[" &amp; $C8 &amp; "]",
"[Base_Tarjetas].[TIPO]","[Base_Tarjetas].[TIPO].&amp;[" &amp; $C$1 &amp; "]")/1000,
0)</f>
        <v>0</v>
      </c>
      <c r="I8" s="8">
        <f>IFERROR(
GETPIVOTDATA("[Base_Tarjetas].[Importe]",TDinamica_R!$A$3,
"[Base_Tarjetas].[PERIODO]","[Base_Tarjetas].[PERIODO].&amp;[" &amp; TEXT(I$6,"yyyymm") &amp; "]",
"[Base_Tarjetas].[Metrica]","[Base_Tarjetas].[Metrica].&amp;[" &amp; $A8 &amp; "]",
"[Base_Tarjetas].[SEGMENTO_DESCRIP]","[Base_Tarjetas].[SEGMENTO_DESCRIP].&amp;[" &amp; $C$6 &amp; "]",
"[Base_Tarjetas].[SITUACION]","[Base_Tarjetas].[SITUACION].&amp;[" &amp; $C8 &amp; "]",
"[Base_Tarjetas].[TIPO]","[Base_Tarjetas].[TIPO].&amp;[" &amp; $C$1 &amp; "]")/1000,
0)</f>
        <v>0</v>
      </c>
      <c r="J8" s="8">
        <f>IFERROR(
GETPIVOTDATA("[Base_Tarjetas].[Importe]",TDinamica_R!$A$3,
"[Base_Tarjetas].[PERIODO]","[Base_Tarjetas].[PERIODO].&amp;[" &amp; TEXT(J$6,"yyyymm") &amp; "]",
"[Base_Tarjetas].[Metrica]","[Base_Tarjetas].[Metrica].&amp;[" &amp; $A8 &amp; "]",
"[Base_Tarjetas].[SEGMENTO_DESCRIP]","[Base_Tarjetas].[SEGMENTO_DESCRIP].&amp;[" &amp; $C$6 &amp; "]",
"[Base_Tarjetas].[SITUACION]","[Base_Tarjetas].[SITUACION].&amp;[" &amp; $C8 &amp; "]",
"[Base_Tarjetas].[TIPO]","[Base_Tarjetas].[TIPO].&amp;[" &amp; $C$1 &amp; "]")/1000,
0)</f>
        <v>0</v>
      </c>
      <c r="K8" s="8">
        <f>IFERROR(
GETPIVOTDATA("[Base_Tarjetas].[Importe]",TDinamica_R!$A$3,
"[Base_Tarjetas].[PERIODO]","[Base_Tarjetas].[PERIODO].&amp;[" &amp; TEXT(K$6,"yyyymm") &amp; "]",
"[Base_Tarjetas].[Metrica]","[Base_Tarjetas].[Metrica].&amp;[" &amp; $A8 &amp; "]",
"[Base_Tarjetas].[SEGMENTO_DESCRIP]","[Base_Tarjetas].[SEGMENTO_DESCRIP].&amp;[" &amp; $C$6 &amp; "]",
"[Base_Tarjetas].[SITUACION]","[Base_Tarjetas].[SITUACION].&amp;[" &amp; $C8 &amp; "]",
"[Base_Tarjetas].[TIPO]","[Base_Tarjetas].[TIPO].&amp;[" &amp; $C$1 &amp; "]")/1000,
0)</f>
        <v>0</v>
      </c>
      <c r="L8" s="8">
        <f>IFERROR(
GETPIVOTDATA("[Base_Tarjetas].[Importe]",TDinamica_R!$A$3,
"[Base_Tarjetas].[PERIODO]","[Base_Tarjetas].[PERIODO].&amp;[" &amp; TEXT(L$6,"yyyymm") &amp; "]",
"[Base_Tarjetas].[Metrica]","[Base_Tarjetas].[Metrica].&amp;[" &amp; $A8 &amp; "]",
"[Base_Tarjetas].[SEGMENTO_DESCRIP]","[Base_Tarjetas].[SEGMENTO_DESCRIP].&amp;[" &amp; $C$6 &amp; "]",
"[Base_Tarjetas].[SITUACION]","[Base_Tarjetas].[SITUACION].&amp;[" &amp; $C8 &amp; "]",
"[Base_Tarjetas].[TIPO]","[Base_Tarjetas].[TIPO].&amp;[" &amp; $C$1 &amp; "]")/1000,
0)</f>
        <v>0</v>
      </c>
      <c r="M8" s="8">
        <f>IFERROR(
GETPIVOTDATA("[Base_Tarjetas].[Importe]",TDinamica_R!$A$3,
"[Base_Tarjetas].[PERIODO]","[Base_Tarjetas].[PERIODO].&amp;[" &amp; TEXT(M$6,"yyyymm") &amp; "]",
"[Base_Tarjetas].[Metrica]","[Base_Tarjetas].[Metrica].&amp;[" &amp; $A8 &amp; "]",
"[Base_Tarjetas].[SEGMENTO_DESCRIP]","[Base_Tarjetas].[SEGMENTO_DESCRIP].&amp;[" &amp; $C$6 &amp; "]",
"[Base_Tarjetas].[SITUACION]","[Base_Tarjetas].[SITUACION].&amp;[" &amp; $C8 &amp; "]",
"[Base_Tarjetas].[TIPO]","[Base_Tarjetas].[TIPO].&amp;[" &amp; $C$1 &amp; "]")/1000,
0)</f>
        <v>0</v>
      </c>
      <c r="N8" s="8">
        <f>IFERROR(
GETPIVOTDATA("[Base_Tarjetas].[Importe]",TDinamica_R!$A$3,
"[Base_Tarjetas].[PERIODO]","[Base_Tarjetas].[PERIODO].&amp;[" &amp; TEXT(N$6,"yyyymm") &amp; "]",
"[Base_Tarjetas].[Metrica]","[Base_Tarjetas].[Metrica].&amp;[" &amp; $A8 &amp; "]",
"[Base_Tarjetas].[SEGMENTO_DESCRIP]","[Base_Tarjetas].[SEGMENTO_DESCRIP].&amp;[" &amp; $C$6 &amp; "]",
"[Base_Tarjetas].[SITUACION]","[Base_Tarjetas].[SITUACION].&amp;[" &amp; $C8 &amp; "]",
"[Base_Tarjetas].[TIPO]","[Base_Tarjetas].[TIPO].&amp;[" &amp; $C$1 &amp; "]")/1000,
0)</f>
        <v>0</v>
      </c>
      <c r="O8" s="8">
        <f>IFERROR(
GETPIVOTDATA("[Base_Tarjetas].[Importe]",TDinamica_R!$A$3,
"[Base_Tarjetas].[PERIODO]","[Base_Tarjetas].[PERIODO].&amp;[" &amp; TEXT(O$6,"yyyymm") &amp; "]",
"[Base_Tarjetas].[Metrica]","[Base_Tarjetas].[Metrica].&amp;[" &amp; $A8 &amp; "]",
"[Base_Tarjetas].[SEGMENTO_DESCRIP]","[Base_Tarjetas].[SEGMENTO_DESCRIP].&amp;[" &amp; $C$6 &amp; "]",
"[Base_Tarjetas].[SITUACION]","[Base_Tarjetas].[SITUACION].&amp;[" &amp; $C8 &amp; "]",
"[Base_Tarjetas].[TIPO]","[Base_Tarjetas].[TIPO].&amp;[" &amp; $C$1 &amp; "]")/1000,
0)</f>
        <v>0</v>
      </c>
      <c r="P8" s="8">
        <f>IFERROR(
GETPIVOTDATA("[Base_Tarjetas].[Importe]",TDinamica_R!$A$3,
"[Base_Tarjetas].[PERIODO]","[Base_Tarjetas].[PERIODO].&amp;[" &amp; TEXT(P$6,"yyyymm") &amp; "]",
"[Base_Tarjetas].[Metrica]","[Base_Tarjetas].[Metrica].&amp;[" &amp; $A8 &amp; "]",
"[Base_Tarjetas].[SEGMENTO_DESCRIP]","[Base_Tarjetas].[SEGMENTO_DESCRIP].&amp;[" &amp; $C$6 &amp; "]",
"[Base_Tarjetas].[SITUACION]","[Base_Tarjetas].[SITUACION].&amp;[" &amp; $C8 &amp; "]",
"[Base_Tarjetas].[TIPO]","[Base_Tarjetas].[TIPO].&amp;[" &amp; $C$1 &amp; "]")/1000,
0)</f>
        <v>0</v>
      </c>
      <c r="Q8" s="8">
        <f>IFERROR(
GETPIVOTDATA("[Base_Tarjetas].[Importe]",TDinamica_R!$A$3,
"[Base_Tarjetas].[PERIODO]","[Base_Tarjetas].[PERIODO].&amp;[" &amp; TEXT(Q$6,"yyyymm") &amp; "]",
"[Base_Tarjetas].[Metrica]","[Base_Tarjetas].[Metrica].&amp;[" &amp; $A8 &amp; "]",
"[Base_Tarjetas].[SEGMENTO_DESCRIP]","[Base_Tarjetas].[SEGMENTO_DESCRIP].&amp;[" &amp; $C$6 &amp; "]",
"[Base_Tarjetas].[SITUACION]","[Base_Tarjetas].[SITUACION].&amp;[" &amp; $C8 &amp; "]",
"[Base_Tarjetas].[TIPO]","[Base_Tarjetas].[TIPO].&amp;[" &amp; $C$1 &amp; "]")/1000,
0)</f>
        <v>0</v>
      </c>
      <c r="R8" s="8">
        <f>IFERROR(
GETPIVOTDATA("[Base_Tarjetas].[Importe]",TDinamica_R!$A$3,
"[Base_Tarjetas].[PERIODO]","[Base_Tarjetas].[PERIODO].&amp;[" &amp; TEXT(R$6,"yyyymm") &amp; "]",
"[Base_Tarjetas].[Metrica]","[Base_Tarjetas].[Metrica].&amp;[" &amp; $A8 &amp; "]",
"[Base_Tarjetas].[SEGMENTO_DESCRIP]","[Base_Tarjetas].[SEGMENTO_DESCRIP].&amp;[" &amp; $C$6 &amp; "]",
"[Base_Tarjetas].[SITUACION]","[Base_Tarjetas].[SITUACION].&amp;[" &amp; $C8 &amp; "]",
"[Base_Tarjetas].[TIPO]","[Base_Tarjetas].[TIPO].&amp;[" &amp; $C$1 &amp; "]")/1000,
0)</f>
        <v>0</v>
      </c>
      <c r="S8" s="8">
        <f>IFERROR(
GETPIVOTDATA("[Base_Tarjetas].[Importe]",TDinamica_R!$A$3,
"[Base_Tarjetas].[PERIODO]","[Base_Tarjetas].[PERIODO].&amp;[" &amp; TEXT(S$6,"yyyymm") &amp; "]",
"[Base_Tarjetas].[Metrica]","[Base_Tarjetas].[Metrica].&amp;[" &amp; $A8 &amp; "]",
"[Base_Tarjetas].[SEGMENTO_DESCRIP]","[Base_Tarjetas].[SEGMENTO_DESCRIP].&amp;[" &amp; $C$6 &amp; "]",
"[Base_Tarjetas].[SITUACION]","[Base_Tarjetas].[SITUACION].&amp;[" &amp; $C8 &amp; "]",
"[Base_Tarjetas].[TIPO]","[Base_Tarjetas].[TIPO].&amp;[" &amp; $C$1 &amp; "]")/1000,
0)</f>
        <v>0</v>
      </c>
      <c r="T8" s="8">
        <f>IFERROR(
GETPIVOTDATA("[Base_Tarjetas].[Importe]",TDinamica_R!$A$3,
"[Base_Tarjetas].[PERIODO]","[Base_Tarjetas].[PERIODO].&amp;[" &amp; TEXT(T$6,"yyyymm") &amp; "]",
"[Base_Tarjetas].[Metrica]","[Base_Tarjetas].[Metrica].&amp;[" &amp; $A8 &amp; "]",
"[Base_Tarjetas].[SEGMENTO_DESCRIP]","[Base_Tarjetas].[SEGMENTO_DESCRIP].&amp;[" &amp; $C$6 &amp; "]",
"[Base_Tarjetas].[SITUACION]","[Base_Tarjetas].[SITUACION].&amp;[" &amp; $C8 &amp; "]",
"[Base_Tarjetas].[TIPO]","[Base_Tarjetas].[TIPO].&amp;[" &amp; $C$1 &amp; "]")/1000,
0)</f>
        <v>0</v>
      </c>
      <c r="U8" s="8">
        <f>IFERROR(
GETPIVOTDATA("[Base_Tarjetas].[Importe]",TDinamica_R!$A$3,
"[Base_Tarjetas].[PERIODO]","[Base_Tarjetas].[PERIODO].&amp;[" &amp; TEXT(U$6,"yyyymm") &amp; "]",
"[Base_Tarjetas].[Metrica]","[Base_Tarjetas].[Metrica].&amp;[" &amp; $A8 &amp; "]",
"[Base_Tarjetas].[SEGMENTO_DESCRIP]","[Base_Tarjetas].[SEGMENTO_DESCRIP].&amp;[" &amp; $C$6 &amp; "]",
"[Base_Tarjetas].[SITUACION]","[Base_Tarjetas].[SITUACION].&amp;[" &amp; $C8 &amp; "]",
"[Base_Tarjetas].[TIPO]","[Base_Tarjetas].[TIPO].&amp;[" &amp; $C$1 &amp; "]")/1000,
0)</f>
        <v>0</v>
      </c>
      <c r="V8" s="8">
        <f>IFERROR(
GETPIVOTDATA("[Base_Tarjetas].[Importe]",TDinamica_R!$A$3,
"[Base_Tarjetas].[PERIODO]","[Base_Tarjetas].[PERIODO].&amp;[" &amp; TEXT(V$6,"yyyymm") &amp; "]",
"[Base_Tarjetas].[Metrica]","[Base_Tarjetas].[Metrica].&amp;[" &amp; $A8 &amp; "]",
"[Base_Tarjetas].[SEGMENTO_DESCRIP]","[Base_Tarjetas].[SEGMENTO_DESCRIP].&amp;[" &amp; $C$6 &amp; "]",
"[Base_Tarjetas].[SITUACION]","[Base_Tarjetas].[SITUACION].&amp;[" &amp; $C8 &amp; "]",
"[Base_Tarjetas].[TIPO]","[Base_Tarjetas].[TIPO].&amp;[" &amp; $C$1 &amp; "]")/1000,
0)</f>
        <v>0</v>
      </c>
      <c r="W8" s="8">
        <f>IFERROR(
GETPIVOTDATA("[Base_Tarjetas].[Importe]",TDinamica_R!$A$3,
"[Base_Tarjetas].[PERIODO]","[Base_Tarjetas].[PERIODO].&amp;[" &amp; TEXT(W$6,"yyyymm") &amp; "]",
"[Base_Tarjetas].[Metrica]","[Base_Tarjetas].[Metrica].&amp;[" &amp; $A8 &amp; "]",
"[Base_Tarjetas].[SEGMENTO_DESCRIP]","[Base_Tarjetas].[SEGMENTO_DESCRIP].&amp;[" &amp; $C$6 &amp; "]",
"[Base_Tarjetas].[SITUACION]","[Base_Tarjetas].[SITUACION].&amp;[" &amp; $C8 &amp; "]",
"[Base_Tarjetas].[TIPO]","[Base_Tarjetas].[TIPO].&amp;[" &amp; $C$1 &amp; "]")/1000,
0)</f>
        <v>0</v>
      </c>
      <c r="X8" s="8">
        <f>IFERROR(
GETPIVOTDATA("[Base_Tarjetas].[Importe]",TDinamica_R!$A$3,
"[Base_Tarjetas].[PERIODO]","[Base_Tarjetas].[PERIODO].&amp;[" &amp; TEXT(X$6,"yyyymm") &amp; "]",
"[Base_Tarjetas].[Metrica]","[Base_Tarjetas].[Metrica].&amp;[" &amp; $A8 &amp; "]",
"[Base_Tarjetas].[SEGMENTO_DESCRIP]","[Base_Tarjetas].[SEGMENTO_DESCRIP].&amp;[" &amp; $C$6 &amp; "]",
"[Base_Tarjetas].[SITUACION]","[Base_Tarjetas].[SITUACION].&amp;[" &amp; $C8 &amp; "]",
"[Base_Tarjetas].[TIPO]","[Base_Tarjetas].[TIPO].&amp;[" &amp; $C$1 &amp; "]")/1000,
0)</f>
        <v>0</v>
      </c>
      <c r="Y8" s="8">
        <f>IFERROR(
GETPIVOTDATA("[Base_Tarjetas].[Importe]",TDinamica_R!$A$3,
"[Base_Tarjetas].[PERIODO]","[Base_Tarjetas].[PERIODO].&amp;[" &amp; TEXT(Y$6,"yyyymm") &amp; "]",
"[Base_Tarjetas].[Metrica]","[Base_Tarjetas].[Metrica].&amp;[" &amp; $A8 &amp; "]",
"[Base_Tarjetas].[SEGMENTO_DESCRIP]","[Base_Tarjetas].[SEGMENTO_DESCRIP].&amp;[" &amp; $C$6 &amp; "]",
"[Base_Tarjetas].[SITUACION]","[Base_Tarjetas].[SITUACION].&amp;[" &amp; $C8 &amp; "]",
"[Base_Tarjetas].[TIPO]","[Base_Tarjetas].[TIPO].&amp;[" &amp; $C$1 &amp; "]")/1000,
0)</f>
        <v>0</v>
      </c>
      <c r="Z8" s="8">
        <f>IFERROR(
GETPIVOTDATA("[Base_Tarjetas].[Importe]",TDinamica_R!$A$3,
"[Base_Tarjetas].[PERIODO]","[Base_Tarjetas].[PERIODO].&amp;[" &amp; TEXT(Z$6,"yyyymm") &amp; "]",
"[Base_Tarjetas].[Metrica]","[Base_Tarjetas].[Metrica].&amp;[" &amp; $A8 &amp; "]",
"[Base_Tarjetas].[SEGMENTO_DESCRIP]","[Base_Tarjetas].[SEGMENTO_DESCRIP].&amp;[" &amp; $C$6 &amp; "]",
"[Base_Tarjetas].[SITUACION]","[Base_Tarjetas].[SITUACION].&amp;[" &amp; $C8 &amp; "]",
"[Base_Tarjetas].[TIPO]","[Base_Tarjetas].[TIPO].&amp;[" &amp; $C$1 &amp; "]")/1000,
0)</f>
        <v>0</v>
      </c>
      <c r="AA8" s="8">
        <f>IFERROR(
GETPIVOTDATA("[Base_Tarjetas].[Importe]",TDinamica_R!$A$3,
"[Base_Tarjetas].[PERIODO]","[Base_Tarjetas].[PERIODO].&amp;[" &amp; TEXT(AA$6,"yyyymm") &amp; "]",
"[Base_Tarjetas].[Metrica]","[Base_Tarjetas].[Metrica].&amp;[" &amp; $A8 &amp; "]",
"[Base_Tarjetas].[SEGMENTO_DESCRIP]","[Base_Tarjetas].[SEGMENTO_DESCRIP].&amp;[" &amp; $C$6 &amp; "]",
"[Base_Tarjetas].[SITUACION]","[Base_Tarjetas].[SITUACION].&amp;[" &amp; $C8 &amp; "]",
"[Base_Tarjetas].[TIPO]","[Base_Tarjetas].[TIPO].&amp;[" &amp; $C$1 &amp; "]")/1000,
0)</f>
        <v>0</v>
      </c>
      <c r="AB8" s="8">
        <f>IFERROR(
GETPIVOTDATA("[Base_Tarjetas].[Importe]",TDinamica_R!$A$3,
"[Base_Tarjetas].[PERIODO]","[Base_Tarjetas].[PERIODO].&amp;[" &amp; TEXT(AB$6,"yyyymm") &amp; "]",
"[Base_Tarjetas].[Metrica]","[Base_Tarjetas].[Metrica].&amp;[" &amp; $A8 &amp; "]",
"[Base_Tarjetas].[SEGMENTO_DESCRIP]","[Base_Tarjetas].[SEGMENTO_DESCRIP].&amp;[" &amp; $C$6 &amp; "]",
"[Base_Tarjetas].[SITUACION]","[Base_Tarjetas].[SITUACION].&amp;[" &amp; $C8 &amp; "]",
"[Base_Tarjetas].[TIPO]","[Base_Tarjetas].[TIPO].&amp;[" &amp; $C$1 &amp; "]")/1000,
0)</f>
        <v>0</v>
      </c>
      <c r="AC8" s="8">
        <f>IFERROR(
GETPIVOTDATA("[Base_Tarjetas].[Importe]",TDinamica_R!$A$3,
"[Base_Tarjetas].[PERIODO]","[Base_Tarjetas].[PERIODO].&amp;[" &amp; TEXT(AC$6,"yyyymm") &amp; "]",
"[Base_Tarjetas].[Metrica]","[Base_Tarjetas].[Metrica].&amp;[" &amp; $A8 &amp; "]",
"[Base_Tarjetas].[SEGMENTO_DESCRIP]","[Base_Tarjetas].[SEGMENTO_DESCRIP].&amp;[" &amp; $C$6 &amp; "]",
"[Base_Tarjetas].[SITUACION]","[Base_Tarjetas].[SITUACION].&amp;[" &amp; $C8 &amp; "]",
"[Base_Tarjetas].[TIPO]","[Base_Tarjetas].[TIPO].&amp;[" &amp; $C$1 &amp; "]")/1000,
0)</f>
        <v>0</v>
      </c>
      <c r="AD8" s="8">
        <f>IFERROR(
GETPIVOTDATA("[Base_Tarjetas].[Importe]",TDinamica_R!$A$3,
"[Base_Tarjetas].[PERIODO]","[Base_Tarjetas].[PERIODO].&amp;[" &amp; TEXT(AD$6,"yyyymm") &amp; "]",
"[Base_Tarjetas].[Metrica]","[Base_Tarjetas].[Metrica].&amp;[" &amp; $A8 &amp; "]",
"[Base_Tarjetas].[SEGMENTO_DESCRIP]","[Base_Tarjetas].[SEGMENTO_DESCRIP].&amp;[" &amp; $C$6 &amp; "]",
"[Base_Tarjetas].[SITUACION]","[Base_Tarjetas].[SITUACION].&amp;[" &amp; $C8 &amp; "]",
"[Base_Tarjetas].[TIPO]","[Base_Tarjetas].[TIPO].&amp;[" &amp; $C$1 &amp; "]")/1000,
0)</f>
        <v>0</v>
      </c>
      <c r="AE8" s="8">
        <f>IFERROR(
GETPIVOTDATA("[Base_Tarjetas].[Importe]",TDinamica_R!$A$3,
"[Base_Tarjetas].[PERIODO]","[Base_Tarjetas].[PERIODO].&amp;[" &amp; TEXT(AE$6,"yyyymm") &amp; "]",
"[Base_Tarjetas].[Metrica]","[Base_Tarjetas].[Metrica].&amp;[" &amp; $A8 &amp; "]",
"[Base_Tarjetas].[SEGMENTO_DESCRIP]","[Base_Tarjetas].[SEGMENTO_DESCRIP].&amp;[" &amp; $C$6 &amp; "]",
"[Base_Tarjetas].[SITUACION]","[Base_Tarjetas].[SITUACION].&amp;[" &amp; $C8 &amp; "]",
"[Base_Tarjetas].[TIPO]","[Base_Tarjetas].[TIPO].&amp;[" &amp; $C$1 &amp; "]")/1000,
0)</f>
        <v>0</v>
      </c>
      <c r="AF8" s="8">
        <f>IFERROR(
GETPIVOTDATA("[Base_Tarjetas].[Importe]",TDinamica_R!$A$3,
"[Base_Tarjetas].[PERIODO]","[Base_Tarjetas].[PERIODO].&amp;[" &amp; TEXT(AF$6,"yyyymm") &amp; "]",
"[Base_Tarjetas].[Metrica]","[Base_Tarjetas].[Metrica].&amp;[" &amp; $A8 &amp; "]",
"[Base_Tarjetas].[SEGMENTO_DESCRIP]","[Base_Tarjetas].[SEGMENTO_DESCRIP].&amp;[" &amp; $C$6 &amp; "]",
"[Base_Tarjetas].[SITUACION]","[Base_Tarjetas].[SITUACION].&amp;[" &amp; $C8 &amp; "]",
"[Base_Tarjetas].[TIPO]","[Base_Tarjetas].[TIPO].&amp;[" &amp; $C$1 &amp; "]")/1000,
0)</f>
        <v>0</v>
      </c>
      <c r="AG8" s="8">
        <f>IFERROR(
GETPIVOTDATA("[Base_Tarjetas].[Importe]",TDinamica_R!$A$3,
"[Base_Tarjetas].[PERIODO]","[Base_Tarjetas].[PERIODO].&amp;[" &amp; TEXT(AG$6,"yyyymm") &amp; "]",
"[Base_Tarjetas].[Metrica]","[Base_Tarjetas].[Metrica].&amp;[" &amp; $A8 &amp; "]",
"[Base_Tarjetas].[SEGMENTO_DESCRIP]","[Base_Tarjetas].[SEGMENTO_DESCRIP].&amp;[" &amp; $C$6 &amp; "]",
"[Base_Tarjetas].[SITUACION]","[Base_Tarjetas].[SITUACION].&amp;[" &amp; $C8 &amp; "]",
"[Base_Tarjetas].[TIPO]","[Base_Tarjetas].[TIPO].&amp;[" &amp; $C$1 &amp; "]")/1000,
0)</f>
        <v>0</v>
      </c>
      <c r="AH8" s="8">
        <f>IFERROR(
GETPIVOTDATA("[Base_Tarjetas].[Importe]",TDinamica_R!$A$3,
"[Base_Tarjetas].[PERIODO]","[Base_Tarjetas].[PERIODO].&amp;[" &amp; TEXT(AH$6,"yyyymm") &amp; "]",
"[Base_Tarjetas].[Metrica]","[Base_Tarjetas].[Metrica].&amp;[" &amp; $A8 &amp; "]",
"[Base_Tarjetas].[SEGMENTO_DESCRIP]","[Base_Tarjetas].[SEGMENTO_DESCRIP].&amp;[" &amp; $C$6 &amp; "]",
"[Base_Tarjetas].[SITUACION]","[Base_Tarjetas].[SITUACION].&amp;[" &amp; $C8 &amp; "]",
"[Base_Tarjetas].[TIPO]","[Base_Tarjetas].[TIPO].&amp;[" &amp; $C$1 &amp; "]")/1000,
0)</f>
        <v>0</v>
      </c>
      <c r="AI8" s="8">
        <f>IFERROR(
GETPIVOTDATA("[Base_Tarjetas].[Importe]",TDinamica_R!$A$3,
"[Base_Tarjetas].[PERIODO]","[Base_Tarjetas].[PERIODO].&amp;[" &amp; TEXT(AI$6,"yyyymm") &amp; "]",
"[Base_Tarjetas].[Metrica]","[Base_Tarjetas].[Metrica].&amp;[" &amp; $A8 &amp; "]",
"[Base_Tarjetas].[SEGMENTO_DESCRIP]","[Base_Tarjetas].[SEGMENTO_DESCRIP].&amp;[" &amp; $C$6 &amp; "]",
"[Base_Tarjetas].[SITUACION]","[Base_Tarjetas].[SITUACION].&amp;[" &amp; $C8 &amp; "]",
"[Base_Tarjetas].[TIPO]","[Base_Tarjetas].[TIPO].&amp;[" &amp; $C$1 &amp; "]")/1000,
0)</f>
        <v>0</v>
      </c>
      <c r="AJ8" s="8">
        <f>IFERROR(
GETPIVOTDATA("[Base_Tarjetas].[Importe]",TDinamica_R!$A$3,
"[Base_Tarjetas].[PERIODO]","[Base_Tarjetas].[PERIODO].&amp;[" &amp; TEXT(AJ$6,"yyyymm") &amp; "]",
"[Base_Tarjetas].[Metrica]","[Base_Tarjetas].[Metrica].&amp;[" &amp; $A8 &amp; "]",
"[Base_Tarjetas].[SEGMENTO_DESCRIP]","[Base_Tarjetas].[SEGMENTO_DESCRIP].&amp;[" &amp; $C$6 &amp; "]",
"[Base_Tarjetas].[SITUACION]","[Base_Tarjetas].[SITUACION].&amp;[" &amp; $C8 &amp; "]",
"[Base_Tarjetas].[TIPO]","[Base_Tarjetas].[TIPO].&amp;[" &amp; $C$1 &amp; "]")/1000,
0)</f>
        <v>0</v>
      </c>
      <c r="AK8" s="8">
        <f>IFERROR(
GETPIVOTDATA("[Base_Tarjetas].[Importe]",TDinamica_R!$A$3,
"[Base_Tarjetas].[PERIODO]","[Base_Tarjetas].[PERIODO].&amp;[" &amp; TEXT(AK$6,"yyyymm") &amp; "]",
"[Base_Tarjetas].[Metrica]","[Base_Tarjetas].[Metrica].&amp;[" &amp; $A8 &amp; "]",
"[Base_Tarjetas].[SEGMENTO_DESCRIP]","[Base_Tarjetas].[SEGMENTO_DESCRIP].&amp;[" &amp; $C$6 &amp; "]",
"[Base_Tarjetas].[SITUACION]","[Base_Tarjetas].[SITUACION].&amp;[" &amp; $C8 &amp; "]",
"[Base_Tarjetas].[TIPO]","[Base_Tarjetas].[TIPO].&amp;[" &amp; $C$1 &amp; "]")/1000,
0)</f>
        <v>0</v>
      </c>
      <c r="AL8" s="8">
        <f>IFERROR(
GETPIVOTDATA("[Base_Tarjetas].[Importe]",TDinamica_R!$A$3,
"[Base_Tarjetas].[PERIODO]","[Base_Tarjetas].[PERIODO].&amp;[" &amp; TEXT(AL$6,"yyyymm") &amp; "]",
"[Base_Tarjetas].[Metrica]","[Base_Tarjetas].[Metrica].&amp;[" &amp; $A8 &amp; "]",
"[Base_Tarjetas].[SEGMENTO_DESCRIP]","[Base_Tarjetas].[SEGMENTO_DESCRIP].&amp;[" &amp; $C$6 &amp; "]",
"[Base_Tarjetas].[SITUACION]","[Base_Tarjetas].[SITUACION].&amp;[" &amp; $C8 &amp; "]",
"[Base_Tarjetas].[TIPO]","[Base_Tarjetas].[TIPO].&amp;[" &amp; $C$1 &amp; "]")/1000,
0)</f>
        <v>0</v>
      </c>
      <c r="AM8" s="8">
        <f>IFERROR(
GETPIVOTDATA("[Base_Tarjetas].[Importe]",TDinamica_R!$A$3,
"[Base_Tarjetas].[PERIODO]","[Base_Tarjetas].[PERIODO].&amp;[" &amp; TEXT(AM$6,"yyyymm") &amp; "]",
"[Base_Tarjetas].[Metrica]","[Base_Tarjetas].[Metrica].&amp;[" &amp; $A8 &amp; "]",
"[Base_Tarjetas].[SEGMENTO_DESCRIP]","[Base_Tarjetas].[SEGMENTO_DESCRIP].&amp;[" &amp; $C$6 &amp; "]",
"[Base_Tarjetas].[SITUACION]","[Base_Tarjetas].[SITUACION].&amp;[" &amp; $C8 &amp; "]",
"[Base_Tarjetas].[TIPO]","[Base_Tarjetas].[TIPO].&amp;[" &amp; $C$1 &amp; "]")/1000,
0)</f>
        <v>0</v>
      </c>
      <c r="AN8" s="8">
        <f>IFERROR(
GETPIVOTDATA("[Base_Tarjetas].[Importe]",TDinamica_R!$A$3,
"[Base_Tarjetas].[PERIODO]","[Base_Tarjetas].[PERIODO].&amp;[" &amp; TEXT(AN$6,"yyyymm") &amp; "]",
"[Base_Tarjetas].[Metrica]","[Base_Tarjetas].[Metrica].&amp;[" &amp; $A8 &amp; "]",
"[Base_Tarjetas].[SEGMENTO_DESCRIP]","[Base_Tarjetas].[SEGMENTO_DESCRIP].&amp;[" &amp; $C$6 &amp; "]",
"[Base_Tarjetas].[SITUACION]","[Base_Tarjetas].[SITUACION].&amp;[" &amp; $C8 &amp; "]",
"[Base_Tarjetas].[TIPO]","[Base_Tarjetas].[TIPO].&amp;[" &amp; $C$1 &amp; "]")/1000,
0)</f>
        <v>0</v>
      </c>
      <c r="AO8" s="8">
        <f>IFERROR(
GETPIVOTDATA("[Base_Tarjetas].[Importe]",TDinamica_R!$A$3,
"[Base_Tarjetas].[PERIODO]","[Base_Tarjetas].[PERIODO].&amp;[" &amp; TEXT(AO$6,"yyyymm") &amp; "]",
"[Base_Tarjetas].[Metrica]","[Base_Tarjetas].[Metrica].&amp;[" &amp; $A8 &amp; "]",
"[Base_Tarjetas].[SEGMENTO_DESCRIP]","[Base_Tarjetas].[SEGMENTO_DESCRIP].&amp;[" &amp; $C$6 &amp; "]",
"[Base_Tarjetas].[SITUACION]","[Base_Tarjetas].[SITUACION].&amp;[" &amp; $C8 &amp; "]",
"[Base_Tarjetas].[TIPO]","[Base_Tarjetas].[TIPO].&amp;[" &amp; $C$1 &amp; "]")/1000,
0)</f>
        <v>0</v>
      </c>
      <c r="AP8" s="8">
        <f>IFERROR(
GETPIVOTDATA("[Base_Tarjetas].[Importe]",TDinamica_R!$A$3,
"[Base_Tarjetas].[PERIODO]","[Base_Tarjetas].[PERIODO].&amp;[" &amp; TEXT(AP$6,"yyyymm") &amp; "]",
"[Base_Tarjetas].[Metrica]","[Base_Tarjetas].[Metrica].&amp;[" &amp; $A8 &amp; "]",
"[Base_Tarjetas].[SEGMENTO_DESCRIP]","[Base_Tarjetas].[SEGMENTO_DESCRIP].&amp;[" &amp; $C$6 &amp; "]",
"[Base_Tarjetas].[SITUACION]","[Base_Tarjetas].[SITUACION].&amp;[" &amp; $C8 &amp; "]",
"[Base_Tarjetas].[TIPO]","[Base_Tarjetas].[TIPO].&amp;[" &amp; $C$1 &amp; "]")/1000,
0)</f>
        <v>0</v>
      </c>
      <c r="AQ8" s="8">
        <f>IFERROR(
GETPIVOTDATA("[Base_Tarjetas].[Importe]",TDinamica_R!$A$3,
"[Base_Tarjetas].[PERIODO]","[Base_Tarjetas].[PERIODO].&amp;[" &amp; TEXT(AQ$6,"yyyymm") &amp; "]",
"[Base_Tarjetas].[Metrica]","[Base_Tarjetas].[Metrica].&amp;[" &amp; $A8 &amp; "]",
"[Base_Tarjetas].[SEGMENTO_DESCRIP]","[Base_Tarjetas].[SEGMENTO_DESCRIP].&amp;[" &amp; $C$6 &amp; "]",
"[Base_Tarjetas].[SITUACION]","[Base_Tarjetas].[SITUACION].&amp;[" &amp; $C8 &amp; "]",
"[Base_Tarjetas].[TIPO]","[Base_Tarjetas].[TIPO].&amp;[" &amp; $C$1 &amp; "]")/1000,
0)</f>
        <v>0</v>
      </c>
      <c r="AR8" s="8">
        <f>IFERROR(
GETPIVOTDATA("[Base_Tarjetas].[Importe]",TDinamica_R!$A$3,
"[Base_Tarjetas].[PERIODO]","[Base_Tarjetas].[PERIODO].&amp;[" &amp; TEXT(AR$6,"yyyymm") &amp; "]",
"[Base_Tarjetas].[Metrica]","[Base_Tarjetas].[Metrica].&amp;[" &amp; $A8 &amp; "]",
"[Base_Tarjetas].[SEGMENTO_DESCRIP]","[Base_Tarjetas].[SEGMENTO_DESCRIP].&amp;[" &amp; $C$6 &amp; "]",
"[Base_Tarjetas].[SITUACION]","[Base_Tarjetas].[SITUACION].&amp;[" &amp; $C8 &amp; "]",
"[Base_Tarjetas].[TIPO]","[Base_Tarjetas].[TIPO].&amp;[" &amp; $C$1 &amp; "]")/1000,
0)</f>
        <v>0</v>
      </c>
      <c r="AS8" s="8">
        <f>IFERROR(
GETPIVOTDATA("[Base_Tarjetas].[Importe]",TDinamica_R!$A$3,
"[Base_Tarjetas].[PERIODO]","[Base_Tarjetas].[PERIODO].&amp;[" &amp; TEXT(AS$6,"yyyymm") &amp; "]",
"[Base_Tarjetas].[Metrica]","[Base_Tarjetas].[Metrica].&amp;[" &amp; $A8 &amp; "]",
"[Base_Tarjetas].[SEGMENTO_DESCRIP]","[Base_Tarjetas].[SEGMENTO_DESCRIP].&amp;[" &amp; $C$6 &amp; "]",
"[Base_Tarjetas].[SITUACION]","[Base_Tarjetas].[SITUACION].&amp;[" &amp; $C8 &amp; "]",
"[Base_Tarjetas].[TIPO]","[Base_Tarjetas].[TIPO].&amp;[" &amp; $C$1 &amp; "]")/1000,
0)</f>
        <v>0</v>
      </c>
      <c r="AT8" s="8">
        <f>IFERROR(
GETPIVOTDATA("[Base_Tarjetas].[Importe]",TDinamica_R!$A$3,
"[Base_Tarjetas].[PERIODO]","[Base_Tarjetas].[PERIODO].&amp;[" &amp; TEXT(AT$6,"yyyymm") &amp; "]",
"[Base_Tarjetas].[Metrica]","[Base_Tarjetas].[Metrica].&amp;[" &amp; $A8 &amp; "]",
"[Base_Tarjetas].[SEGMENTO_DESCRIP]","[Base_Tarjetas].[SEGMENTO_DESCRIP].&amp;[" &amp; $C$6 &amp; "]",
"[Base_Tarjetas].[SITUACION]","[Base_Tarjetas].[SITUACION].&amp;[" &amp; $C8 &amp; "]",
"[Base_Tarjetas].[TIPO]","[Base_Tarjetas].[TIPO].&amp;[" &amp; $C$1 &amp; "]")/1000,
0)</f>
        <v>0</v>
      </c>
      <c r="AU8" s="8">
        <f>IFERROR(
GETPIVOTDATA("[Base_Tarjetas].[Importe]",TDinamica_R!$A$3,
"[Base_Tarjetas].[PERIODO]","[Base_Tarjetas].[PERIODO].&amp;[" &amp; TEXT(AU$6,"yyyymm") &amp; "]",
"[Base_Tarjetas].[Metrica]","[Base_Tarjetas].[Metrica].&amp;[" &amp; $A8 &amp; "]",
"[Base_Tarjetas].[SEGMENTO_DESCRIP]","[Base_Tarjetas].[SEGMENTO_DESCRIP].&amp;[" &amp; $C$6 &amp; "]",
"[Base_Tarjetas].[SITUACION]","[Base_Tarjetas].[SITUACION].&amp;[" &amp; $C8 &amp; "]",
"[Base_Tarjetas].[TIPO]","[Base_Tarjetas].[TIPO].&amp;[" &amp; $C$1 &amp; "]")/1000,
0)</f>
        <v>0</v>
      </c>
      <c r="AV8" s="8">
        <f>IFERROR(
GETPIVOTDATA("[Base_Tarjetas].[Importe]",TDinamica_R!$A$3,
"[Base_Tarjetas].[PERIODO]","[Base_Tarjetas].[PERIODO].&amp;[" &amp; TEXT(AV$6,"yyyymm") &amp; "]",
"[Base_Tarjetas].[Metrica]","[Base_Tarjetas].[Metrica].&amp;[" &amp; $A8 &amp; "]",
"[Base_Tarjetas].[SEGMENTO_DESCRIP]","[Base_Tarjetas].[SEGMENTO_DESCRIP].&amp;[" &amp; $C$6 &amp; "]",
"[Base_Tarjetas].[SITUACION]","[Base_Tarjetas].[SITUACION].&amp;[" &amp; $C8 &amp; "]",
"[Base_Tarjetas].[TIPO]","[Base_Tarjetas].[TIPO].&amp;[" &amp; $C$1 &amp; "]")/1000,
0)</f>
        <v>0</v>
      </c>
      <c r="AW8" s="8">
        <f>IFERROR(
GETPIVOTDATA("[Base_Tarjetas].[Importe]",TDinamica_R!$A$3,
"[Base_Tarjetas].[PERIODO]","[Base_Tarjetas].[PERIODO].&amp;[" &amp; TEXT(AW$6,"yyyymm") &amp; "]",
"[Base_Tarjetas].[Metrica]","[Base_Tarjetas].[Metrica].&amp;[" &amp; $A8 &amp; "]",
"[Base_Tarjetas].[SEGMENTO_DESCRIP]","[Base_Tarjetas].[SEGMENTO_DESCRIP].&amp;[" &amp; $C$6 &amp; "]",
"[Base_Tarjetas].[SITUACION]","[Base_Tarjetas].[SITUACION].&amp;[" &amp; $C8 &amp; "]",
"[Base_Tarjetas].[TIPO]","[Base_Tarjetas].[TIPO].&amp;[" &amp; $C$1 &amp; "]")/1000,
0)</f>
        <v>0</v>
      </c>
      <c r="AX8" s="8">
        <f>IFERROR(
GETPIVOTDATA("[Base_Tarjetas].[Importe]",TDinamica_R!$A$3,
"[Base_Tarjetas].[PERIODO]","[Base_Tarjetas].[PERIODO].&amp;[" &amp; TEXT(AX$6,"yyyymm") &amp; "]",
"[Base_Tarjetas].[Metrica]","[Base_Tarjetas].[Metrica].&amp;[" &amp; $A8 &amp; "]",
"[Base_Tarjetas].[SEGMENTO_DESCRIP]","[Base_Tarjetas].[SEGMENTO_DESCRIP].&amp;[" &amp; $C$6 &amp; "]",
"[Base_Tarjetas].[SITUACION]","[Base_Tarjetas].[SITUACION].&amp;[" &amp; $C8 &amp; "]",
"[Base_Tarjetas].[TIPO]","[Base_Tarjetas].[TIPO].&amp;[" &amp; $C$1 &amp; "]")/1000,
0)</f>
        <v>0</v>
      </c>
      <c r="AY8" s="8">
        <f>IFERROR(
GETPIVOTDATA("[Base_Tarjetas].[Importe]",TDinamica_R!$A$3,
"[Base_Tarjetas].[PERIODO]","[Base_Tarjetas].[PERIODO].&amp;[" &amp; TEXT(AY$6,"yyyymm") &amp; "]",
"[Base_Tarjetas].[Metrica]","[Base_Tarjetas].[Metrica].&amp;[" &amp; $A8 &amp; "]",
"[Base_Tarjetas].[SEGMENTO_DESCRIP]","[Base_Tarjetas].[SEGMENTO_DESCRIP].&amp;[" &amp; $C$6 &amp; "]",
"[Base_Tarjetas].[SITUACION]","[Base_Tarjetas].[SITUACION].&amp;[" &amp; $C8 &amp; "]",
"[Base_Tarjetas].[TIPO]","[Base_Tarjetas].[TIPO].&amp;[" &amp; $C$1 &amp; "]")/1000,
0)</f>
        <v>0</v>
      </c>
      <c r="AZ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TEXT(AZ$6,"yyyymm") &amp; "]"),
0)</f>
        <v>1180912.2012202484</v>
      </c>
      <c r="BA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TEXT(BA$6,"yyyymm") &amp; "]"),
0)</f>
        <v>1170088.5937697089</v>
      </c>
      <c r="BB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TEXT(BB$6,"yyyymm") &amp; "]"),
0)</f>
        <v>1169929.9546127208</v>
      </c>
      <c r="BC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TEXT(BC$6,"yyyymm") &amp; "]"),
0)</f>
        <v>1180185.8001292578</v>
      </c>
      <c r="BD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TEXT(BD$6,"yyyymm") &amp; "]"),
0)</f>
        <v>1199960.4785249755</v>
      </c>
      <c r="BE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TEXT(BE$6,"yyyymm") &amp; "]"),
0)</f>
        <v>1210468.5652071533</v>
      </c>
      <c r="BF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TEXT(BF$6,"yyyymm") &amp; "]"),
0)</f>
        <v>1209927.1804376561</v>
      </c>
      <c r="BG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TEXT(BG$6,"yyyymm") &amp; "]"),
0)</f>
        <v>1215596.5286411615</v>
      </c>
      <c r="BH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TEXT(BH$6,"yyyymm") &amp; "]"),
0)</f>
        <v>1231484.5868907534</v>
      </c>
      <c r="BI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TEXT(BI$6,"yyyymm") &amp; "]"),
0)</f>
        <v>1248080.4085776331</v>
      </c>
      <c r="BJ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TEXT(BJ$6,"yyyymm") &amp; "]"),
0)</f>
        <v>1260502.2299844893</v>
      </c>
      <c r="BK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TEXT(BK$6,"yyyymm") &amp; "]"),
0)</f>
        <v>1264206.9048901843</v>
      </c>
      <c r="BO8" s="24">
        <f t="shared" ref="BO8:BO10" si="5">_xlfn.XLOOKUP(BO$6,$D$6:$BM$6,$D8:$BM8,,0,1)</f>
        <v>0</v>
      </c>
      <c r="BP8" s="24">
        <f>_xlfn.XLOOKUP(BP$6,$D$6:$BM$6,$D8:$BM8,,0,-1)</f>
        <v>1169929.9546127208</v>
      </c>
      <c r="BQ8" s="24">
        <f t="shared" ref="BQ8:BT10" si="6">_xlfn.XLOOKUP(BQ$6,$D$6:$BM$6,$D8:$BM8,,0,1)</f>
        <v>0</v>
      </c>
      <c r="BR8" s="24">
        <f t="shared" si="6"/>
        <v>0</v>
      </c>
      <c r="BS8" s="24">
        <f t="shared" si="6"/>
        <v>0</v>
      </c>
      <c r="BT8" s="24">
        <f t="shared" si="6"/>
        <v>0</v>
      </c>
    </row>
    <row r="9" spans="1:81" outlineLevel="1" x14ac:dyDescent="0.25">
      <c r="A9" s="11" t="s">
        <v>15</v>
      </c>
      <c r="C9" s="2" t="s">
        <v>1</v>
      </c>
      <c r="D9" s="8">
        <f>IFERROR(
GETPIVOTDATA("[Base_Tarjetas].[Importe]",TDinamica_R!$A$3,
"[Base_Tarjetas].[PERIODO]","[Base_Tarjetas].[PERIODO].&amp;[" &amp; TEXT(D$6,"yyyymm") &amp; "]",
"[Base_Tarjetas].[Metrica]","[Base_Tarjetas].[Metrica].&amp;[" &amp; $A9 &amp; "]",
"[Base_Tarjetas].[SEGMENTO_DESCRIP]","[Base_Tarjetas].[SEGMENTO_DESCRIP].&amp;[" &amp; $C$6 &amp; "]",
"[Base_Tarjetas].[SITUACION]","[Base_Tarjetas].[SITUACION].&amp;[" &amp; $C9 &amp; "]",
"[Base_Tarjetas].[TIPO]","[Base_Tarjetas].[TIPO].&amp;[" &amp; $C$1 &amp; "]")/1000,
0)</f>
        <v>0</v>
      </c>
      <c r="E9" s="8">
        <f>IFERROR(
GETPIVOTDATA("[Base_Tarjetas].[Importe]",TDinamica_R!$A$3,
"[Base_Tarjetas].[PERIODO]","[Base_Tarjetas].[PERIODO].&amp;[" &amp; TEXT(E$6,"yyyymm") &amp; "]",
"[Base_Tarjetas].[Metrica]","[Base_Tarjetas].[Metrica].&amp;[" &amp; $A9 &amp; "]",
"[Base_Tarjetas].[SEGMENTO_DESCRIP]","[Base_Tarjetas].[SEGMENTO_DESCRIP].&amp;[" &amp; $C$6 &amp; "]",
"[Base_Tarjetas].[SITUACION]","[Base_Tarjetas].[SITUACION].&amp;[" &amp; $C9 &amp; "]",
"[Base_Tarjetas].[TIPO]","[Base_Tarjetas].[TIPO].&amp;[" &amp; $C$1 &amp; "]")/1000,
0)</f>
        <v>0</v>
      </c>
      <c r="F9" s="8">
        <f>IFERROR(
GETPIVOTDATA("[Base_Tarjetas].[Importe]",TDinamica_R!$A$3,
"[Base_Tarjetas].[PERIODO]","[Base_Tarjetas].[PERIODO].&amp;[" &amp; TEXT(F$6,"yyyymm") &amp; "]",
"[Base_Tarjetas].[Metrica]","[Base_Tarjetas].[Metrica].&amp;[" &amp; $A9 &amp; "]",
"[Base_Tarjetas].[SEGMENTO_DESCRIP]","[Base_Tarjetas].[SEGMENTO_DESCRIP].&amp;[" &amp; $C$6 &amp; "]",
"[Base_Tarjetas].[SITUACION]","[Base_Tarjetas].[SITUACION].&amp;[" &amp; $C9 &amp; "]",
"[Base_Tarjetas].[TIPO]","[Base_Tarjetas].[TIPO].&amp;[" &amp; $C$1 &amp; "]")/1000,
0)</f>
        <v>0</v>
      </c>
      <c r="G9" s="8">
        <f>IFERROR(
GETPIVOTDATA("[Base_Tarjetas].[Importe]",TDinamica_R!$A$3,
"[Base_Tarjetas].[PERIODO]","[Base_Tarjetas].[PERIODO].&amp;[" &amp; TEXT(G$6,"yyyymm") &amp; "]",
"[Base_Tarjetas].[Metrica]","[Base_Tarjetas].[Metrica].&amp;[" &amp; $A9 &amp; "]",
"[Base_Tarjetas].[SEGMENTO_DESCRIP]","[Base_Tarjetas].[SEGMENTO_DESCRIP].&amp;[" &amp; $C$6 &amp; "]",
"[Base_Tarjetas].[SITUACION]","[Base_Tarjetas].[SITUACION].&amp;[" &amp; $C9 &amp; "]",
"[Base_Tarjetas].[TIPO]","[Base_Tarjetas].[TIPO].&amp;[" &amp; $C$1 &amp; "]")/1000,
0)</f>
        <v>0</v>
      </c>
      <c r="H9" s="8">
        <f>IFERROR(
GETPIVOTDATA("[Base_Tarjetas].[Importe]",TDinamica_R!$A$3,
"[Base_Tarjetas].[PERIODO]","[Base_Tarjetas].[PERIODO].&amp;[" &amp; TEXT(H$6,"yyyymm") &amp; "]",
"[Base_Tarjetas].[Metrica]","[Base_Tarjetas].[Metrica].&amp;[" &amp; $A9 &amp; "]",
"[Base_Tarjetas].[SEGMENTO_DESCRIP]","[Base_Tarjetas].[SEGMENTO_DESCRIP].&amp;[" &amp; $C$6 &amp; "]",
"[Base_Tarjetas].[SITUACION]","[Base_Tarjetas].[SITUACION].&amp;[" &amp; $C9 &amp; "]",
"[Base_Tarjetas].[TIPO]","[Base_Tarjetas].[TIPO].&amp;[" &amp; $C$1 &amp; "]")/1000,
0)</f>
        <v>0</v>
      </c>
      <c r="I9" s="8">
        <f>IFERROR(
GETPIVOTDATA("[Base_Tarjetas].[Importe]",TDinamica_R!$A$3,
"[Base_Tarjetas].[PERIODO]","[Base_Tarjetas].[PERIODO].&amp;[" &amp; TEXT(I$6,"yyyymm") &amp; "]",
"[Base_Tarjetas].[Metrica]","[Base_Tarjetas].[Metrica].&amp;[" &amp; $A9 &amp; "]",
"[Base_Tarjetas].[SEGMENTO_DESCRIP]","[Base_Tarjetas].[SEGMENTO_DESCRIP].&amp;[" &amp; $C$6 &amp; "]",
"[Base_Tarjetas].[SITUACION]","[Base_Tarjetas].[SITUACION].&amp;[" &amp; $C9 &amp; "]",
"[Base_Tarjetas].[TIPO]","[Base_Tarjetas].[TIPO].&amp;[" &amp; $C$1 &amp; "]")/1000,
0)</f>
        <v>0</v>
      </c>
      <c r="J9" s="8">
        <f>IFERROR(
GETPIVOTDATA("[Base_Tarjetas].[Importe]",TDinamica_R!$A$3,
"[Base_Tarjetas].[PERIODO]","[Base_Tarjetas].[PERIODO].&amp;[" &amp; TEXT(J$6,"yyyymm") &amp; "]",
"[Base_Tarjetas].[Metrica]","[Base_Tarjetas].[Metrica].&amp;[" &amp; $A9 &amp; "]",
"[Base_Tarjetas].[SEGMENTO_DESCRIP]","[Base_Tarjetas].[SEGMENTO_DESCRIP].&amp;[" &amp; $C$6 &amp; "]",
"[Base_Tarjetas].[SITUACION]","[Base_Tarjetas].[SITUACION].&amp;[" &amp; $C9 &amp; "]",
"[Base_Tarjetas].[TIPO]","[Base_Tarjetas].[TIPO].&amp;[" &amp; $C$1 &amp; "]")/1000,
0)</f>
        <v>0</v>
      </c>
      <c r="K9" s="8">
        <f>IFERROR(
GETPIVOTDATA("[Base_Tarjetas].[Importe]",TDinamica_R!$A$3,
"[Base_Tarjetas].[PERIODO]","[Base_Tarjetas].[PERIODO].&amp;[" &amp; TEXT(K$6,"yyyymm") &amp; "]",
"[Base_Tarjetas].[Metrica]","[Base_Tarjetas].[Metrica].&amp;[" &amp; $A9 &amp; "]",
"[Base_Tarjetas].[SEGMENTO_DESCRIP]","[Base_Tarjetas].[SEGMENTO_DESCRIP].&amp;[" &amp; $C$6 &amp; "]",
"[Base_Tarjetas].[SITUACION]","[Base_Tarjetas].[SITUACION].&amp;[" &amp; $C9 &amp; "]",
"[Base_Tarjetas].[TIPO]","[Base_Tarjetas].[TIPO].&amp;[" &amp; $C$1 &amp; "]")/1000,
0)</f>
        <v>0</v>
      </c>
      <c r="L9" s="8">
        <f>IFERROR(
GETPIVOTDATA("[Base_Tarjetas].[Importe]",TDinamica_R!$A$3,
"[Base_Tarjetas].[PERIODO]","[Base_Tarjetas].[PERIODO].&amp;[" &amp; TEXT(L$6,"yyyymm") &amp; "]",
"[Base_Tarjetas].[Metrica]","[Base_Tarjetas].[Metrica].&amp;[" &amp; $A9 &amp; "]",
"[Base_Tarjetas].[SEGMENTO_DESCRIP]","[Base_Tarjetas].[SEGMENTO_DESCRIP].&amp;[" &amp; $C$6 &amp; "]",
"[Base_Tarjetas].[SITUACION]","[Base_Tarjetas].[SITUACION].&amp;[" &amp; $C9 &amp; "]",
"[Base_Tarjetas].[TIPO]","[Base_Tarjetas].[TIPO].&amp;[" &amp; $C$1 &amp; "]")/1000,
0)</f>
        <v>0</v>
      </c>
      <c r="M9" s="8">
        <f>IFERROR(
GETPIVOTDATA("[Base_Tarjetas].[Importe]",TDinamica_R!$A$3,
"[Base_Tarjetas].[PERIODO]","[Base_Tarjetas].[PERIODO].&amp;[" &amp; TEXT(M$6,"yyyymm") &amp; "]",
"[Base_Tarjetas].[Metrica]","[Base_Tarjetas].[Metrica].&amp;[" &amp; $A9 &amp; "]",
"[Base_Tarjetas].[SEGMENTO_DESCRIP]","[Base_Tarjetas].[SEGMENTO_DESCRIP].&amp;[" &amp; $C$6 &amp; "]",
"[Base_Tarjetas].[SITUACION]","[Base_Tarjetas].[SITUACION].&amp;[" &amp; $C9 &amp; "]",
"[Base_Tarjetas].[TIPO]","[Base_Tarjetas].[TIPO].&amp;[" &amp; $C$1 &amp; "]")/1000,
0)</f>
        <v>0</v>
      </c>
      <c r="N9" s="8">
        <f>IFERROR(
GETPIVOTDATA("[Base_Tarjetas].[Importe]",TDinamica_R!$A$3,
"[Base_Tarjetas].[PERIODO]","[Base_Tarjetas].[PERIODO].&amp;[" &amp; TEXT(N$6,"yyyymm") &amp; "]",
"[Base_Tarjetas].[Metrica]","[Base_Tarjetas].[Metrica].&amp;[" &amp; $A9 &amp; "]",
"[Base_Tarjetas].[SEGMENTO_DESCRIP]","[Base_Tarjetas].[SEGMENTO_DESCRIP].&amp;[" &amp; $C$6 &amp; "]",
"[Base_Tarjetas].[SITUACION]","[Base_Tarjetas].[SITUACION].&amp;[" &amp; $C9 &amp; "]",
"[Base_Tarjetas].[TIPO]","[Base_Tarjetas].[TIPO].&amp;[" &amp; $C$1 &amp; "]")/1000,
0)</f>
        <v>0</v>
      </c>
      <c r="O9" s="8">
        <f>IFERROR(
GETPIVOTDATA("[Base_Tarjetas].[Importe]",TDinamica_R!$A$3,
"[Base_Tarjetas].[PERIODO]","[Base_Tarjetas].[PERIODO].&amp;[" &amp; TEXT(O$6,"yyyymm") &amp; "]",
"[Base_Tarjetas].[Metrica]","[Base_Tarjetas].[Metrica].&amp;[" &amp; $A9 &amp; "]",
"[Base_Tarjetas].[SEGMENTO_DESCRIP]","[Base_Tarjetas].[SEGMENTO_DESCRIP].&amp;[" &amp; $C$6 &amp; "]",
"[Base_Tarjetas].[SITUACION]","[Base_Tarjetas].[SITUACION].&amp;[" &amp; $C9 &amp; "]",
"[Base_Tarjetas].[TIPO]","[Base_Tarjetas].[TIPO].&amp;[" &amp; $C$1 &amp; "]")/1000,
0)</f>
        <v>0</v>
      </c>
      <c r="P9" s="8">
        <f>IFERROR(
GETPIVOTDATA("[Base_Tarjetas].[Importe]",TDinamica_R!$A$3,
"[Base_Tarjetas].[PERIODO]","[Base_Tarjetas].[PERIODO].&amp;[" &amp; TEXT(P$6,"yyyymm") &amp; "]",
"[Base_Tarjetas].[Metrica]","[Base_Tarjetas].[Metrica].&amp;[" &amp; $A9 &amp; "]",
"[Base_Tarjetas].[SEGMENTO_DESCRIP]","[Base_Tarjetas].[SEGMENTO_DESCRIP].&amp;[" &amp; $C$6 &amp; "]",
"[Base_Tarjetas].[SITUACION]","[Base_Tarjetas].[SITUACION].&amp;[" &amp; $C9 &amp; "]",
"[Base_Tarjetas].[TIPO]","[Base_Tarjetas].[TIPO].&amp;[" &amp; $C$1 &amp; "]")/1000,
0)</f>
        <v>0</v>
      </c>
      <c r="Q9" s="8">
        <f>IFERROR(
GETPIVOTDATA("[Base_Tarjetas].[Importe]",TDinamica_R!$A$3,
"[Base_Tarjetas].[PERIODO]","[Base_Tarjetas].[PERIODO].&amp;[" &amp; TEXT(Q$6,"yyyymm") &amp; "]",
"[Base_Tarjetas].[Metrica]","[Base_Tarjetas].[Metrica].&amp;[" &amp; $A9 &amp; "]",
"[Base_Tarjetas].[SEGMENTO_DESCRIP]","[Base_Tarjetas].[SEGMENTO_DESCRIP].&amp;[" &amp; $C$6 &amp; "]",
"[Base_Tarjetas].[SITUACION]","[Base_Tarjetas].[SITUACION].&amp;[" &amp; $C9 &amp; "]",
"[Base_Tarjetas].[TIPO]","[Base_Tarjetas].[TIPO].&amp;[" &amp; $C$1 &amp; "]")/1000,
0)</f>
        <v>0</v>
      </c>
      <c r="R9" s="8">
        <f>IFERROR(
GETPIVOTDATA("[Base_Tarjetas].[Importe]",TDinamica_R!$A$3,
"[Base_Tarjetas].[PERIODO]","[Base_Tarjetas].[PERIODO].&amp;[" &amp; TEXT(R$6,"yyyymm") &amp; "]",
"[Base_Tarjetas].[Metrica]","[Base_Tarjetas].[Metrica].&amp;[" &amp; $A9 &amp; "]",
"[Base_Tarjetas].[SEGMENTO_DESCRIP]","[Base_Tarjetas].[SEGMENTO_DESCRIP].&amp;[" &amp; $C$6 &amp; "]",
"[Base_Tarjetas].[SITUACION]","[Base_Tarjetas].[SITUACION].&amp;[" &amp; $C9 &amp; "]",
"[Base_Tarjetas].[TIPO]","[Base_Tarjetas].[TIPO].&amp;[" &amp; $C$1 &amp; "]")/1000,
0)</f>
        <v>0</v>
      </c>
      <c r="S9" s="8">
        <f>IFERROR(
GETPIVOTDATA("[Base_Tarjetas].[Importe]",TDinamica_R!$A$3,
"[Base_Tarjetas].[PERIODO]","[Base_Tarjetas].[PERIODO].&amp;[" &amp; TEXT(S$6,"yyyymm") &amp; "]",
"[Base_Tarjetas].[Metrica]","[Base_Tarjetas].[Metrica].&amp;[" &amp; $A9 &amp; "]",
"[Base_Tarjetas].[SEGMENTO_DESCRIP]","[Base_Tarjetas].[SEGMENTO_DESCRIP].&amp;[" &amp; $C$6 &amp; "]",
"[Base_Tarjetas].[SITUACION]","[Base_Tarjetas].[SITUACION].&amp;[" &amp; $C9 &amp; "]",
"[Base_Tarjetas].[TIPO]","[Base_Tarjetas].[TIPO].&amp;[" &amp; $C$1 &amp; "]")/1000,
0)</f>
        <v>0</v>
      </c>
      <c r="T9" s="8">
        <f>IFERROR(
GETPIVOTDATA("[Base_Tarjetas].[Importe]",TDinamica_R!$A$3,
"[Base_Tarjetas].[PERIODO]","[Base_Tarjetas].[PERIODO].&amp;[" &amp; TEXT(T$6,"yyyymm") &amp; "]",
"[Base_Tarjetas].[Metrica]","[Base_Tarjetas].[Metrica].&amp;[" &amp; $A9 &amp; "]",
"[Base_Tarjetas].[SEGMENTO_DESCRIP]","[Base_Tarjetas].[SEGMENTO_DESCRIP].&amp;[" &amp; $C$6 &amp; "]",
"[Base_Tarjetas].[SITUACION]","[Base_Tarjetas].[SITUACION].&amp;[" &amp; $C9 &amp; "]",
"[Base_Tarjetas].[TIPO]","[Base_Tarjetas].[TIPO].&amp;[" &amp; $C$1 &amp; "]")/1000,
0)</f>
        <v>0</v>
      </c>
      <c r="U9" s="8">
        <f>IFERROR(
GETPIVOTDATA("[Base_Tarjetas].[Importe]",TDinamica_R!$A$3,
"[Base_Tarjetas].[PERIODO]","[Base_Tarjetas].[PERIODO].&amp;[" &amp; TEXT(U$6,"yyyymm") &amp; "]",
"[Base_Tarjetas].[Metrica]","[Base_Tarjetas].[Metrica].&amp;[" &amp; $A9 &amp; "]",
"[Base_Tarjetas].[SEGMENTO_DESCRIP]","[Base_Tarjetas].[SEGMENTO_DESCRIP].&amp;[" &amp; $C$6 &amp; "]",
"[Base_Tarjetas].[SITUACION]","[Base_Tarjetas].[SITUACION].&amp;[" &amp; $C9 &amp; "]",
"[Base_Tarjetas].[TIPO]","[Base_Tarjetas].[TIPO].&amp;[" &amp; $C$1 &amp; "]")/1000,
0)</f>
        <v>0</v>
      </c>
      <c r="V9" s="8">
        <f>IFERROR(
GETPIVOTDATA("[Base_Tarjetas].[Importe]",TDinamica_R!$A$3,
"[Base_Tarjetas].[PERIODO]","[Base_Tarjetas].[PERIODO].&amp;[" &amp; TEXT(V$6,"yyyymm") &amp; "]",
"[Base_Tarjetas].[Metrica]","[Base_Tarjetas].[Metrica].&amp;[" &amp; $A9 &amp; "]",
"[Base_Tarjetas].[SEGMENTO_DESCRIP]","[Base_Tarjetas].[SEGMENTO_DESCRIP].&amp;[" &amp; $C$6 &amp; "]",
"[Base_Tarjetas].[SITUACION]","[Base_Tarjetas].[SITUACION].&amp;[" &amp; $C9 &amp; "]",
"[Base_Tarjetas].[TIPO]","[Base_Tarjetas].[TIPO].&amp;[" &amp; $C$1 &amp; "]")/1000,
0)</f>
        <v>0</v>
      </c>
      <c r="W9" s="8">
        <f>IFERROR(
GETPIVOTDATA("[Base_Tarjetas].[Importe]",TDinamica_R!$A$3,
"[Base_Tarjetas].[PERIODO]","[Base_Tarjetas].[PERIODO].&amp;[" &amp; TEXT(W$6,"yyyymm") &amp; "]",
"[Base_Tarjetas].[Metrica]","[Base_Tarjetas].[Metrica].&amp;[" &amp; $A9 &amp; "]",
"[Base_Tarjetas].[SEGMENTO_DESCRIP]","[Base_Tarjetas].[SEGMENTO_DESCRIP].&amp;[" &amp; $C$6 &amp; "]",
"[Base_Tarjetas].[SITUACION]","[Base_Tarjetas].[SITUACION].&amp;[" &amp; $C9 &amp; "]",
"[Base_Tarjetas].[TIPO]","[Base_Tarjetas].[TIPO].&amp;[" &amp; $C$1 &amp; "]")/1000,
0)</f>
        <v>0</v>
      </c>
      <c r="X9" s="8">
        <f>IFERROR(
GETPIVOTDATA("[Base_Tarjetas].[Importe]",TDinamica_R!$A$3,
"[Base_Tarjetas].[PERIODO]","[Base_Tarjetas].[PERIODO].&amp;[" &amp; TEXT(X$6,"yyyymm") &amp; "]",
"[Base_Tarjetas].[Metrica]","[Base_Tarjetas].[Metrica].&amp;[" &amp; $A9 &amp; "]",
"[Base_Tarjetas].[SEGMENTO_DESCRIP]","[Base_Tarjetas].[SEGMENTO_DESCRIP].&amp;[" &amp; $C$6 &amp; "]",
"[Base_Tarjetas].[SITUACION]","[Base_Tarjetas].[SITUACION].&amp;[" &amp; $C9 &amp; "]",
"[Base_Tarjetas].[TIPO]","[Base_Tarjetas].[TIPO].&amp;[" &amp; $C$1 &amp; "]")/1000,
0)</f>
        <v>0</v>
      </c>
      <c r="Y9" s="8">
        <f>IFERROR(
GETPIVOTDATA("[Base_Tarjetas].[Importe]",TDinamica_R!$A$3,
"[Base_Tarjetas].[PERIODO]","[Base_Tarjetas].[PERIODO].&amp;[" &amp; TEXT(Y$6,"yyyymm") &amp; "]",
"[Base_Tarjetas].[Metrica]","[Base_Tarjetas].[Metrica].&amp;[" &amp; $A9 &amp; "]",
"[Base_Tarjetas].[SEGMENTO_DESCRIP]","[Base_Tarjetas].[SEGMENTO_DESCRIP].&amp;[" &amp; $C$6 &amp; "]",
"[Base_Tarjetas].[SITUACION]","[Base_Tarjetas].[SITUACION].&amp;[" &amp; $C9 &amp; "]",
"[Base_Tarjetas].[TIPO]","[Base_Tarjetas].[TIPO].&amp;[" &amp; $C$1 &amp; "]")/1000,
0)</f>
        <v>0</v>
      </c>
      <c r="Z9" s="8">
        <f>IFERROR(
GETPIVOTDATA("[Base_Tarjetas].[Importe]",TDinamica_R!$A$3,
"[Base_Tarjetas].[PERIODO]","[Base_Tarjetas].[PERIODO].&amp;[" &amp; TEXT(Z$6,"yyyymm") &amp; "]",
"[Base_Tarjetas].[Metrica]","[Base_Tarjetas].[Metrica].&amp;[" &amp; $A9 &amp; "]",
"[Base_Tarjetas].[SEGMENTO_DESCRIP]","[Base_Tarjetas].[SEGMENTO_DESCRIP].&amp;[" &amp; $C$6 &amp; "]",
"[Base_Tarjetas].[SITUACION]","[Base_Tarjetas].[SITUACION].&amp;[" &amp; $C9 &amp; "]",
"[Base_Tarjetas].[TIPO]","[Base_Tarjetas].[TIPO].&amp;[" &amp; $C$1 &amp; "]")/1000,
0)</f>
        <v>0</v>
      </c>
      <c r="AA9" s="8">
        <f>IFERROR(
GETPIVOTDATA("[Base_Tarjetas].[Importe]",TDinamica_R!$A$3,
"[Base_Tarjetas].[PERIODO]","[Base_Tarjetas].[PERIODO].&amp;[" &amp; TEXT(AA$6,"yyyymm") &amp; "]",
"[Base_Tarjetas].[Metrica]","[Base_Tarjetas].[Metrica].&amp;[" &amp; $A9 &amp; "]",
"[Base_Tarjetas].[SEGMENTO_DESCRIP]","[Base_Tarjetas].[SEGMENTO_DESCRIP].&amp;[" &amp; $C$6 &amp; "]",
"[Base_Tarjetas].[SITUACION]","[Base_Tarjetas].[SITUACION].&amp;[" &amp; $C9 &amp; "]",
"[Base_Tarjetas].[TIPO]","[Base_Tarjetas].[TIPO].&amp;[" &amp; $C$1 &amp; "]")/1000,
0)</f>
        <v>0</v>
      </c>
      <c r="AB9" s="8">
        <f>IFERROR(
GETPIVOTDATA("[Base_Tarjetas].[Importe]",TDinamica_R!$A$3,
"[Base_Tarjetas].[PERIODO]","[Base_Tarjetas].[PERIODO].&amp;[" &amp; TEXT(AB$6,"yyyymm") &amp; "]",
"[Base_Tarjetas].[Metrica]","[Base_Tarjetas].[Metrica].&amp;[" &amp; $A9 &amp; "]",
"[Base_Tarjetas].[SEGMENTO_DESCRIP]","[Base_Tarjetas].[SEGMENTO_DESCRIP].&amp;[" &amp; $C$6 &amp; "]",
"[Base_Tarjetas].[SITUACION]","[Base_Tarjetas].[SITUACION].&amp;[" &amp; $C9 &amp; "]",
"[Base_Tarjetas].[TIPO]","[Base_Tarjetas].[TIPO].&amp;[" &amp; $C$1 &amp; "]")/1000,
0)</f>
        <v>0</v>
      </c>
      <c r="AC9" s="8">
        <f>IFERROR(
GETPIVOTDATA("[Base_Tarjetas].[Importe]",TDinamica_R!$A$3,
"[Base_Tarjetas].[PERIODO]","[Base_Tarjetas].[PERIODO].&amp;[" &amp; TEXT(AC$6,"yyyymm") &amp; "]",
"[Base_Tarjetas].[Metrica]","[Base_Tarjetas].[Metrica].&amp;[" &amp; $A9 &amp; "]",
"[Base_Tarjetas].[SEGMENTO_DESCRIP]","[Base_Tarjetas].[SEGMENTO_DESCRIP].&amp;[" &amp; $C$6 &amp; "]",
"[Base_Tarjetas].[SITUACION]","[Base_Tarjetas].[SITUACION].&amp;[" &amp; $C9 &amp; "]",
"[Base_Tarjetas].[TIPO]","[Base_Tarjetas].[TIPO].&amp;[" &amp; $C$1 &amp; "]")/1000,
0)</f>
        <v>0</v>
      </c>
      <c r="AD9" s="8">
        <f>IFERROR(
GETPIVOTDATA("[Base_Tarjetas].[Importe]",TDinamica_R!$A$3,
"[Base_Tarjetas].[PERIODO]","[Base_Tarjetas].[PERIODO].&amp;[" &amp; TEXT(AD$6,"yyyymm") &amp; "]",
"[Base_Tarjetas].[Metrica]","[Base_Tarjetas].[Metrica].&amp;[" &amp; $A9 &amp; "]",
"[Base_Tarjetas].[SEGMENTO_DESCRIP]","[Base_Tarjetas].[SEGMENTO_DESCRIP].&amp;[" &amp; $C$6 &amp; "]",
"[Base_Tarjetas].[SITUACION]","[Base_Tarjetas].[SITUACION].&amp;[" &amp; $C9 &amp; "]",
"[Base_Tarjetas].[TIPO]","[Base_Tarjetas].[TIPO].&amp;[" &amp; $C$1 &amp; "]")/1000,
0)</f>
        <v>0</v>
      </c>
      <c r="AE9" s="8">
        <f>IFERROR(
GETPIVOTDATA("[Base_Tarjetas].[Importe]",TDinamica_R!$A$3,
"[Base_Tarjetas].[PERIODO]","[Base_Tarjetas].[PERIODO].&amp;[" &amp; TEXT(AE$6,"yyyymm") &amp; "]",
"[Base_Tarjetas].[Metrica]","[Base_Tarjetas].[Metrica].&amp;[" &amp; $A9 &amp; "]",
"[Base_Tarjetas].[SEGMENTO_DESCRIP]","[Base_Tarjetas].[SEGMENTO_DESCRIP].&amp;[" &amp; $C$6 &amp; "]",
"[Base_Tarjetas].[SITUACION]","[Base_Tarjetas].[SITUACION].&amp;[" &amp; $C9 &amp; "]",
"[Base_Tarjetas].[TIPO]","[Base_Tarjetas].[TIPO].&amp;[" &amp; $C$1 &amp; "]")/1000,
0)</f>
        <v>0</v>
      </c>
      <c r="AF9" s="8">
        <f>IFERROR(
GETPIVOTDATA("[Base_Tarjetas].[Importe]",TDinamica_R!$A$3,
"[Base_Tarjetas].[PERIODO]","[Base_Tarjetas].[PERIODO].&amp;[" &amp; TEXT(AF$6,"yyyymm") &amp; "]",
"[Base_Tarjetas].[Metrica]","[Base_Tarjetas].[Metrica].&amp;[" &amp; $A9 &amp; "]",
"[Base_Tarjetas].[SEGMENTO_DESCRIP]","[Base_Tarjetas].[SEGMENTO_DESCRIP].&amp;[" &amp; $C$6 &amp; "]",
"[Base_Tarjetas].[SITUACION]","[Base_Tarjetas].[SITUACION].&amp;[" &amp; $C9 &amp; "]",
"[Base_Tarjetas].[TIPO]","[Base_Tarjetas].[TIPO].&amp;[" &amp; $C$1 &amp; "]")/1000,
0)</f>
        <v>0</v>
      </c>
      <c r="AG9" s="8">
        <f>IFERROR(
GETPIVOTDATA("[Base_Tarjetas].[Importe]",TDinamica_R!$A$3,
"[Base_Tarjetas].[PERIODO]","[Base_Tarjetas].[PERIODO].&amp;[" &amp; TEXT(AG$6,"yyyymm") &amp; "]",
"[Base_Tarjetas].[Metrica]","[Base_Tarjetas].[Metrica].&amp;[" &amp; $A9 &amp; "]",
"[Base_Tarjetas].[SEGMENTO_DESCRIP]","[Base_Tarjetas].[SEGMENTO_DESCRIP].&amp;[" &amp; $C$6 &amp; "]",
"[Base_Tarjetas].[SITUACION]","[Base_Tarjetas].[SITUACION].&amp;[" &amp; $C9 &amp; "]",
"[Base_Tarjetas].[TIPO]","[Base_Tarjetas].[TIPO].&amp;[" &amp; $C$1 &amp; "]")/1000,
0)</f>
        <v>0</v>
      </c>
      <c r="AH9" s="8">
        <f>IFERROR(
GETPIVOTDATA("[Base_Tarjetas].[Importe]",TDinamica_R!$A$3,
"[Base_Tarjetas].[PERIODO]","[Base_Tarjetas].[PERIODO].&amp;[" &amp; TEXT(AH$6,"yyyymm") &amp; "]",
"[Base_Tarjetas].[Metrica]","[Base_Tarjetas].[Metrica].&amp;[" &amp; $A9 &amp; "]",
"[Base_Tarjetas].[SEGMENTO_DESCRIP]","[Base_Tarjetas].[SEGMENTO_DESCRIP].&amp;[" &amp; $C$6 &amp; "]",
"[Base_Tarjetas].[SITUACION]","[Base_Tarjetas].[SITUACION].&amp;[" &amp; $C9 &amp; "]",
"[Base_Tarjetas].[TIPO]","[Base_Tarjetas].[TIPO].&amp;[" &amp; $C$1 &amp; "]")/1000,
0)</f>
        <v>0</v>
      </c>
      <c r="AI9" s="8">
        <f>IFERROR(
GETPIVOTDATA("[Base_Tarjetas].[Importe]",TDinamica_R!$A$3,
"[Base_Tarjetas].[PERIODO]","[Base_Tarjetas].[PERIODO].&amp;[" &amp; TEXT(AI$6,"yyyymm") &amp; "]",
"[Base_Tarjetas].[Metrica]","[Base_Tarjetas].[Metrica].&amp;[" &amp; $A9 &amp; "]",
"[Base_Tarjetas].[SEGMENTO_DESCRIP]","[Base_Tarjetas].[SEGMENTO_DESCRIP].&amp;[" &amp; $C$6 &amp; "]",
"[Base_Tarjetas].[SITUACION]","[Base_Tarjetas].[SITUACION].&amp;[" &amp; $C9 &amp; "]",
"[Base_Tarjetas].[TIPO]","[Base_Tarjetas].[TIPO].&amp;[" &amp; $C$1 &amp; "]")/1000,
0)</f>
        <v>0</v>
      </c>
      <c r="AJ9" s="8">
        <f>IFERROR(
GETPIVOTDATA("[Base_Tarjetas].[Importe]",TDinamica_R!$A$3,
"[Base_Tarjetas].[PERIODO]","[Base_Tarjetas].[PERIODO].&amp;[" &amp; TEXT(AJ$6,"yyyymm") &amp; "]",
"[Base_Tarjetas].[Metrica]","[Base_Tarjetas].[Metrica].&amp;[" &amp; $A9 &amp; "]",
"[Base_Tarjetas].[SEGMENTO_DESCRIP]","[Base_Tarjetas].[SEGMENTO_DESCRIP].&amp;[" &amp; $C$6 &amp; "]",
"[Base_Tarjetas].[SITUACION]","[Base_Tarjetas].[SITUACION].&amp;[" &amp; $C9 &amp; "]",
"[Base_Tarjetas].[TIPO]","[Base_Tarjetas].[TIPO].&amp;[" &amp; $C$1 &amp; "]")/1000,
0)</f>
        <v>0</v>
      </c>
      <c r="AK9" s="8">
        <f>IFERROR(
GETPIVOTDATA("[Base_Tarjetas].[Importe]",TDinamica_R!$A$3,
"[Base_Tarjetas].[PERIODO]","[Base_Tarjetas].[PERIODO].&amp;[" &amp; TEXT(AK$6,"yyyymm") &amp; "]",
"[Base_Tarjetas].[Metrica]","[Base_Tarjetas].[Metrica].&amp;[" &amp; $A9 &amp; "]",
"[Base_Tarjetas].[SEGMENTO_DESCRIP]","[Base_Tarjetas].[SEGMENTO_DESCRIP].&amp;[" &amp; $C$6 &amp; "]",
"[Base_Tarjetas].[SITUACION]","[Base_Tarjetas].[SITUACION].&amp;[" &amp; $C9 &amp; "]",
"[Base_Tarjetas].[TIPO]","[Base_Tarjetas].[TIPO].&amp;[" &amp; $C$1 &amp; "]")/1000,
0)</f>
        <v>0</v>
      </c>
      <c r="AL9" s="8">
        <f>IFERROR(
GETPIVOTDATA("[Base_Tarjetas].[Importe]",TDinamica_R!$A$3,
"[Base_Tarjetas].[PERIODO]","[Base_Tarjetas].[PERIODO].&amp;[" &amp; TEXT(AL$6,"yyyymm") &amp; "]",
"[Base_Tarjetas].[Metrica]","[Base_Tarjetas].[Metrica].&amp;[" &amp; $A9 &amp; "]",
"[Base_Tarjetas].[SEGMENTO_DESCRIP]","[Base_Tarjetas].[SEGMENTO_DESCRIP].&amp;[" &amp; $C$6 &amp; "]",
"[Base_Tarjetas].[SITUACION]","[Base_Tarjetas].[SITUACION].&amp;[" &amp; $C9 &amp; "]",
"[Base_Tarjetas].[TIPO]","[Base_Tarjetas].[TIPO].&amp;[" &amp; $C$1 &amp; "]")/1000,
0)</f>
        <v>0</v>
      </c>
      <c r="AM9" s="8">
        <f>IFERROR(
GETPIVOTDATA("[Base_Tarjetas].[Importe]",TDinamica_R!$A$3,
"[Base_Tarjetas].[PERIODO]","[Base_Tarjetas].[PERIODO].&amp;[" &amp; TEXT(AM$6,"yyyymm") &amp; "]",
"[Base_Tarjetas].[Metrica]","[Base_Tarjetas].[Metrica].&amp;[" &amp; $A9 &amp; "]",
"[Base_Tarjetas].[SEGMENTO_DESCRIP]","[Base_Tarjetas].[SEGMENTO_DESCRIP].&amp;[" &amp; $C$6 &amp; "]",
"[Base_Tarjetas].[SITUACION]","[Base_Tarjetas].[SITUACION].&amp;[" &amp; $C9 &amp; "]",
"[Base_Tarjetas].[TIPO]","[Base_Tarjetas].[TIPO].&amp;[" &amp; $C$1 &amp; "]")/1000,
0)</f>
        <v>0</v>
      </c>
      <c r="AN9" s="8">
        <f>IFERROR(
GETPIVOTDATA("[Base_Tarjetas].[Importe]",TDinamica_R!$A$3,
"[Base_Tarjetas].[PERIODO]","[Base_Tarjetas].[PERIODO].&amp;[" &amp; TEXT(AN$6,"yyyymm") &amp; "]",
"[Base_Tarjetas].[Metrica]","[Base_Tarjetas].[Metrica].&amp;[" &amp; $A9 &amp; "]",
"[Base_Tarjetas].[SEGMENTO_DESCRIP]","[Base_Tarjetas].[SEGMENTO_DESCRIP].&amp;[" &amp; $C$6 &amp; "]",
"[Base_Tarjetas].[SITUACION]","[Base_Tarjetas].[SITUACION].&amp;[" &amp; $C9 &amp; "]",
"[Base_Tarjetas].[TIPO]","[Base_Tarjetas].[TIPO].&amp;[" &amp; $C$1 &amp; "]")/1000,
0)</f>
        <v>0</v>
      </c>
      <c r="AO9" s="8">
        <f>IFERROR(
GETPIVOTDATA("[Base_Tarjetas].[Importe]",TDinamica_R!$A$3,
"[Base_Tarjetas].[PERIODO]","[Base_Tarjetas].[PERIODO].&amp;[" &amp; TEXT(AO$6,"yyyymm") &amp; "]",
"[Base_Tarjetas].[Metrica]","[Base_Tarjetas].[Metrica].&amp;[" &amp; $A9 &amp; "]",
"[Base_Tarjetas].[SEGMENTO_DESCRIP]","[Base_Tarjetas].[SEGMENTO_DESCRIP].&amp;[" &amp; $C$6 &amp; "]",
"[Base_Tarjetas].[SITUACION]","[Base_Tarjetas].[SITUACION].&amp;[" &amp; $C9 &amp; "]",
"[Base_Tarjetas].[TIPO]","[Base_Tarjetas].[TIPO].&amp;[" &amp; $C$1 &amp; "]")/1000,
0)</f>
        <v>0</v>
      </c>
      <c r="AP9" s="8">
        <f>IFERROR(
GETPIVOTDATA("[Base_Tarjetas].[Importe]",TDinamica_R!$A$3,
"[Base_Tarjetas].[PERIODO]","[Base_Tarjetas].[PERIODO].&amp;[" &amp; TEXT(AP$6,"yyyymm") &amp; "]",
"[Base_Tarjetas].[Metrica]","[Base_Tarjetas].[Metrica].&amp;[" &amp; $A9 &amp; "]",
"[Base_Tarjetas].[SEGMENTO_DESCRIP]","[Base_Tarjetas].[SEGMENTO_DESCRIP].&amp;[" &amp; $C$6 &amp; "]",
"[Base_Tarjetas].[SITUACION]","[Base_Tarjetas].[SITUACION].&amp;[" &amp; $C9 &amp; "]",
"[Base_Tarjetas].[TIPO]","[Base_Tarjetas].[TIPO].&amp;[" &amp; $C$1 &amp; "]")/1000,
0)</f>
        <v>0</v>
      </c>
      <c r="AQ9" s="8">
        <f>IFERROR(
GETPIVOTDATA("[Base_Tarjetas].[Importe]",TDinamica_R!$A$3,
"[Base_Tarjetas].[PERIODO]","[Base_Tarjetas].[PERIODO].&amp;[" &amp; TEXT(AQ$6,"yyyymm") &amp; "]",
"[Base_Tarjetas].[Metrica]","[Base_Tarjetas].[Metrica].&amp;[" &amp; $A9 &amp; "]",
"[Base_Tarjetas].[SEGMENTO_DESCRIP]","[Base_Tarjetas].[SEGMENTO_DESCRIP].&amp;[" &amp; $C$6 &amp; "]",
"[Base_Tarjetas].[SITUACION]","[Base_Tarjetas].[SITUACION].&amp;[" &amp; $C9 &amp; "]",
"[Base_Tarjetas].[TIPO]","[Base_Tarjetas].[TIPO].&amp;[" &amp; $C$1 &amp; "]")/1000,
0)</f>
        <v>0</v>
      </c>
      <c r="AR9" s="8">
        <f>IFERROR(
GETPIVOTDATA("[Base_Tarjetas].[Importe]",TDinamica_R!$A$3,
"[Base_Tarjetas].[PERIODO]","[Base_Tarjetas].[PERIODO].&amp;[" &amp; TEXT(AR$6,"yyyymm") &amp; "]",
"[Base_Tarjetas].[Metrica]","[Base_Tarjetas].[Metrica].&amp;[" &amp; $A9 &amp; "]",
"[Base_Tarjetas].[SEGMENTO_DESCRIP]","[Base_Tarjetas].[SEGMENTO_DESCRIP].&amp;[" &amp; $C$6 &amp; "]",
"[Base_Tarjetas].[SITUACION]","[Base_Tarjetas].[SITUACION].&amp;[" &amp; $C9 &amp; "]",
"[Base_Tarjetas].[TIPO]","[Base_Tarjetas].[TIPO].&amp;[" &amp; $C$1 &amp; "]")/1000,
0)</f>
        <v>0</v>
      </c>
      <c r="AS9" s="8">
        <f>IFERROR(
GETPIVOTDATA("[Base_Tarjetas].[Importe]",TDinamica_R!$A$3,
"[Base_Tarjetas].[PERIODO]","[Base_Tarjetas].[PERIODO].&amp;[" &amp; TEXT(AS$6,"yyyymm") &amp; "]",
"[Base_Tarjetas].[Metrica]","[Base_Tarjetas].[Metrica].&amp;[" &amp; $A9 &amp; "]",
"[Base_Tarjetas].[SEGMENTO_DESCRIP]","[Base_Tarjetas].[SEGMENTO_DESCRIP].&amp;[" &amp; $C$6 &amp; "]",
"[Base_Tarjetas].[SITUACION]","[Base_Tarjetas].[SITUACION].&amp;[" &amp; $C9 &amp; "]",
"[Base_Tarjetas].[TIPO]","[Base_Tarjetas].[TIPO].&amp;[" &amp; $C$1 &amp; "]")/1000,
0)</f>
        <v>0</v>
      </c>
      <c r="AT9" s="8">
        <f>IFERROR(
GETPIVOTDATA("[Base_Tarjetas].[Importe]",TDinamica_R!$A$3,
"[Base_Tarjetas].[PERIODO]","[Base_Tarjetas].[PERIODO].&amp;[" &amp; TEXT(AT$6,"yyyymm") &amp; "]",
"[Base_Tarjetas].[Metrica]","[Base_Tarjetas].[Metrica].&amp;[" &amp; $A9 &amp; "]",
"[Base_Tarjetas].[SEGMENTO_DESCRIP]","[Base_Tarjetas].[SEGMENTO_DESCRIP].&amp;[" &amp; $C$6 &amp; "]",
"[Base_Tarjetas].[SITUACION]","[Base_Tarjetas].[SITUACION].&amp;[" &amp; $C9 &amp; "]",
"[Base_Tarjetas].[TIPO]","[Base_Tarjetas].[TIPO].&amp;[" &amp; $C$1 &amp; "]")/1000,
0)</f>
        <v>0</v>
      </c>
      <c r="AU9" s="8">
        <f>IFERROR(
GETPIVOTDATA("[Base_Tarjetas].[Importe]",TDinamica_R!$A$3,
"[Base_Tarjetas].[PERIODO]","[Base_Tarjetas].[PERIODO].&amp;[" &amp; TEXT(AU$6,"yyyymm") &amp; "]",
"[Base_Tarjetas].[Metrica]","[Base_Tarjetas].[Metrica].&amp;[" &amp; $A9 &amp; "]",
"[Base_Tarjetas].[SEGMENTO_DESCRIP]","[Base_Tarjetas].[SEGMENTO_DESCRIP].&amp;[" &amp; $C$6 &amp; "]",
"[Base_Tarjetas].[SITUACION]","[Base_Tarjetas].[SITUACION].&amp;[" &amp; $C9 &amp; "]",
"[Base_Tarjetas].[TIPO]","[Base_Tarjetas].[TIPO].&amp;[" &amp; $C$1 &amp; "]")/1000,
0)</f>
        <v>0</v>
      </c>
      <c r="AV9" s="8">
        <f>IFERROR(
GETPIVOTDATA("[Base_Tarjetas].[Importe]",TDinamica_R!$A$3,
"[Base_Tarjetas].[PERIODO]","[Base_Tarjetas].[PERIODO].&amp;[" &amp; TEXT(AV$6,"yyyymm") &amp; "]",
"[Base_Tarjetas].[Metrica]","[Base_Tarjetas].[Metrica].&amp;[" &amp; $A9 &amp; "]",
"[Base_Tarjetas].[SEGMENTO_DESCRIP]","[Base_Tarjetas].[SEGMENTO_DESCRIP].&amp;[" &amp; $C$6 &amp; "]",
"[Base_Tarjetas].[SITUACION]","[Base_Tarjetas].[SITUACION].&amp;[" &amp; $C9 &amp; "]",
"[Base_Tarjetas].[TIPO]","[Base_Tarjetas].[TIPO].&amp;[" &amp; $C$1 &amp; "]")/1000,
0)</f>
        <v>0</v>
      </c>
      <c r="AW9" s="8">
        <f>IFERROR(
GETPIVOTDATA("[Base_Tarjetas].[Importe]",TDinamica_R!$A$3,
"[Base_Tarjetas].[PERIODO]","[Base_Tarjetas].[PERIODO].&amp;[" &amp; TEXT(AW$6,"yyyymm") &amp; "]",
"[Base_Tarjetas].[Metrica]","[Base_Tarjetas].[Metrica].&amp;[" &amp; $A9 &amp; "]",
"[Base_Tarjetas].[SEGMENTO_DESCRIP]","[Base_Tarjetas].[SEGMENTO_DESCRIP].&amp;[" &amp; $C$6 &amp; "]",
"[Base_Tarjetas].[SITUACION]","[Base_Tarjetas].[SITUACION].&amp;[" &amp; $C9 &amp; "]",
"[Base_Tarjetas].[TIPO]","[Base_Tarjetas].[TIPO].&amp;[" &amp; $C$1 &amp; "]")/1000,
0)</f>
        <v>0</v>
      </c>
      <c r="AX9" s="8">
        <f>IFERROR(
GETPIVOTDATA("[Base_Tarjetas].[Importe]",TDinamica_R!$A$3,
"[Base_Tarjetas].[PERIODO]","[Base_Tarjetas].[PERIODO].&amp;[" &amp; TEXT(AX$6,"yyyymm") &amp; "]",
"[Base_Tarjetas].[Metrica]","[Base_Tarjetas].[Metrica].&amp;[" &amp; $A9 &amp; "]",
"[Base_Tarjetas].[SEGMENTO_DESCRIP]","[Base_Tarjetas].[SEGMENTO_DESCRIP].&amp;[" &amp; $C$6 &amp; "]",
"[Base_Tarjetas].[SITUACION]","[Base_Tarjetas].[SITUACION].&amp;[" &amp; $C9 &amp; "]",
"[Base_Tarjetas].[TIPO]","[Base_Tarjetas].[TIPO].&amp;[" &amp; $C$1 &amp; "]")/1000,
0)</f>
        <v>0</v>
      </c>
      <c r="AY9" s="8">
        <f>IFERROR(
GETPIVOTDATA("[Base_Tarjetas].[Importe]",TDinamica_R!$A$3,
"[Base_Tarjetas].[PERIODO]","[Base_Tarjetas].[PERIODO].&amp;[" &amp; TEXT(AY$6,"yyyymm") &amp; "]",
"[Base_Tarjetas].[Metrica]","[Base_Tarjetas].[Metrica].&amp;[" &amp; $A9 &amp; "]",
"[Base_Tarjetas].[SEGMENTO_DESCRIP]","[Base_Tarjetas].[SEGMENTO_DESCRIP].&amp;[" &amp; $C$6 &amp; "]",
"[Base_Tarjetas].[SITUACION]","[Base_Tarjetas].[SITUACION].&amp;[" &amp; $C9 &amp; "]",
"[Base_Tarjetas].[TIPO]","[Base_Tarjetas].[TIPO].&amp;[" &amp; $C$1 &amp; "]")/1000,
0)</f>
        <v>0</v>
      </c>
      <c r="AZ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TEXT(AZ$6,"yyyymm") &amp; "]"),
0)</f>
        <v>11291.178648648245</v>
      </c>
      <c r="BA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TEXT(BA$6,"yyyymm") &amp; "]"),
0)</f>
        <v>11037.720603759128</v>
      </c>
      <c r="BB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TEXT(BB$6,"yyyymm") &amp; "]"),
0)</f>
        <v>10701.352647583359</v>
      </c>
      <c r="BC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TEXT(BC$6,"yyyymm") &amp; "]"),
0)</f>
        <v>10458.231482415038</v>
      </c>
      <c r="BD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TEXT(BD$6,"yyyymm") &amp; "]"),
0)</f>
        <v>10201.512592922783</v>
      </c>
      <c r="BE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TEXT(BE$6,"yyyymm") &amp; "]"),
0)</f>
        <v>9905.54608497357</v>
      </c>
      <c r="BF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TEXT(BF$6,"yyyymm") &amp; "]"),
0)</f>
        <v>9673.8856865502366</v>
      </c>
      <c r="BG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TEXT(BG$6,"yyyymm") &amp; "]"),
0)</f>
        <v>9436.8156831902397</v>
      </c>
      <c r="BH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TEXT(BH$6,"yyyymm") &amp; "]"),
0)</f>
        <v>9209.7101912950875</v>
      </c>
      <c r="BI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TEXT(BI$6,"yyyymm") &amp; "]"),
0)</f>
        <v>8984.0768331852305</v>
      </c>
      <c r="BJ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TEXT(BJ$6,"yyyymm") &amp; "]"),
0)</f>
        <v>8759.2548576919635</v>
      </c>
      <c r="BK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TEXT(BK$6,"yyyymm") &amp; "]"),
0)</f>
        <v>8555.9062648397448</v>
      </c>
      <c r="BO9" s="24">
        <f t="shared" si="5"/>
        <v>0</v>
      </c>
      <c r="BP9" s="24">
        <f t="shared" ref="BP9:BP10" si="7">_xlfn.XLOOKUP(BP$6,$D$6:$BM$6,$D9:$BM9,,0,-1)</f>
        <v>10701.352647583359</v>
      </c>
      <c r="BQ9" s="24">
        <f t="shared" si="6"/>
        <v>0</v>
      </c>
      <c r="BR9" s="24">
        <f t="shared" si="6"/>
        <v>0</v>
      </c>
      <c r="BS9" s="24">
        <f t="shared" si="6"/>
        <v>0</v>
      </c>
      <c r="BT9" s="24">
        <f t="shared" si="6"/>
        <v>0</v>
      </c>
    </row>
    <row r="10" spans="1:81" ht="14.45" customHeight="1" outlineLevel="1" x14ac:dyDescent="0.25">
      <c r="A10" s="11" t="s">
        <v>15</v>
      </c>
      <c r="C10" s="2" t="s">
        <v>9</v>
      </c>
      <c r="D10" s="8">
        <f>IFERROR(
GETPIVOTDATA("[Base_Tarjetas].[Importe]",TDinamica_R!$A$3,
"[Base_Tarjetas].[PERIODO]","[Base_Tarjetas].[PERIODO].&amp;[" &amp; TEXT(D$6,"yyyymm") &amp; "]",
"[Base_Tarjetas].[Metrica]","[Base_Tarjetas].[Metrica].&amp;[" &amp; $A10 &amp; "]",
"[Base_Tarjetas].[SEGMENTO_DESCRIP]","[Base_Tarjetas].[SEGMENTO_DESCRIP].&amp;[" &amp; $C$6 &amp; "]",
"[Base_Tarjetas].[SITUACION]","[Base_Tarjetas].[SITUACION].&amp;[" &amp; $C10 &amp; "]",
"[Base_Tarjetas].[TIPO]","[Base_Tarjetas].[TIPO].&amp;[" &amp; $C$1 &amp; "]")/1000,
0)</f>
        <v>0</v>
      </c>
      <c r="E10" s="8">
        <f>IFERROR(
GETPIVOTDATA("[Base_Tarjetas].[Importe]",TDinamica_R!$A$3,
"[Base_Tarjetas].[PERIODO]","[Base_Tarjetas].[PERIODO].&amp;[" &amp; TEXT(E$6,"yyyymm") &amp; "]",
"[Base_Tarjetas].[Metrica]","[Base_Tarjetas].[Metrica].&amp;[" &amp; $A10 &amp; "]",
"[Base_Tarjetas].[SEGMENTO_DESCRIP]","[Base_Tarjetas].[SEGMENTO_DESCRIP].&amp;[" &amp; $C$6 &amp; "]",
"[Base_Tarjetas].[SITUACION]","[Base_Tarjetas].[SITUACION].&amp;[" &amp; $C10 &amp; "]",
"[Base_Tarjetas].[TIPO]","[Base_Tarjetas].[TIPO].&amp;[" &amp; $C$1 &amp; "]")/1000,
0)</f>
        <v>0</v>
      </c>
      <c r="F10" s="8">
        <f>IFERROR(
GETPIVOTDATA("[Base_Tarjetas].[Importe]",TDinamica_R!$A$3,
"[Base_Tarjetas].[PERIODO]","[Base_Tarjetas].[PERIODO].&amp;[" &amp; TEXT(F$6,"yyyymm") &amp; "]",
"[Base_Tarjetas].[Metrica]","[Base_Tarjetas].[Metrica].&amp;[" &amp; $A10 &amp; "]",
"[Base_Tarjetas].[SEGMENTO_DESCRIP]","[Base_Tarjetas].[SEGMENTO_DESCRIP].&amp;[" &amp; $C$6 &amp; "]",
"[Base_Tarjetas].[SITUACION]","[Base_Tarjetas].[SITUACION].&amp;[" &amp; $C10 &amp; "]",
"[Base_Tarjetas].[TIPO]","[Base_Tarjetas].[TIPO].&amp;[" &amp; $C$1 &amp; "]")/1000,
0)</f>
        <v>0</v>
      </c>
      <c r="G10" s="8">
        <f>IFERROR(
GETPIVOTDATA("[Base_Tarjetas].[Importe]",TDinamica_R!$A$3,
"[Base_Tarjetas].[PERIODO]","[Base_Tarjetas].[PERIODO].&amp;[" &amp; TEXT(G$6,"yyyymm") &amp; "]",
"[Base_Tarjetas].[Metrica]","[Base_Tarjetas].[Metrica].&amp;[" &amp; $A10 &amp; "]",
"[Base_Tarjetas].[SEGMENTO_DESCRIP]","[Base_Tarjetas].[SEGMENTO_DESCRIP].&amp;[" &amp; $C$6 &amp; "]",
"[Base_Tarjetas].[SITUACION]","[Base_Tarjetas].[SITUACION].&amp;[" &amp; $C10 &amp; "]",
"[Base_Tarjetas].[TIPO]","[Base_Tarjetas].[TIPO].&amp;[" &amp; $C$1 &amp; "]")/1000,
0)</f>
        <v>0</v>
      </c>
      <c r="H10" s="8">
        <f>IFERROR(
GETPIVOTDATA("[Base_Tarjetas].[Importe]",TDinamica_R!$A$3,
"[Base_Tarjetas].[PERIODO]","[Base_Tarjetas].[PERIODO].&amp;[" &amp; TEXT(H$6,"yyyymm") &amp; "]",
"[Base_Tarjetas].[Metrica]","[Base_Tarjetas].[Metrica].&amp;[" &amp; $A10 &amp; "]",
"[Base_Tarjetas].[SEGMENTO_DESCRIP]","[Base_Tarjetas].[SEGMENTO_DESCRIP].&amp;[" &amp; $C$6 &amp; "]",
"[Base_Tarjetas].[SITUACION]","[Base_Tarjetas].[SITUACION].&amp;[" &amp; $C10 &amp; "]",
"[Base_Tarjetas].[TIPO]","[Base_Tarjetas].[TIPO].&amp;[" &amp; $C$1 &amp; "]")/1000,
0)</f>
        <v>0</v>
      </c>
      <c r="I10" s="8">
        <f>IFERROR(
GETPIVOTDATA("[Base_Tarjetas].[Importe]",TDinamica_R!$A$3,
"[Base_Tarjetas].[PERIODO]","[Base_Tarjetas].[PERIODO].&amp;[" &amp; TEXT(I$6,"yyyymm") &amp; "]",
"[Base_Tarjetas].[Metrica]","[Base_Tarjetas].[Metrica].&amp;[" &amp; $A10 &amp; "]",
"[Base_Tarjetas].[SEGMENTO_DESCRIP]","[Base_Tarjetas].[SEGMENTO_DESCRIP].&amp;[" &amp; $C$6 &amp; "]",
"[Base_Tarjetas].[SITUACION]","[Base_Tarjetas].[SITUACION].&amp;[" &amp; $C10 &amp; "]",
"[Base_Tarjetas].[TIPO]","[Base_Tarjetas].[TIPO].&amp;[" &amp; $C$1 &amp; "]")/1000,
0)</f>
        <v>0</v>
      </c>
      <c r="J10" s="8">
        <f>IFERROR(
GETPIVOTDATA("[Base_Tarjetas].[Importe]",TDinamica_R!$A$3,
"[Base_Tarjetas].[PERIODO]","[Base_Tarjetas].[PERIODO].&amp;[" &amp; TEXT(J$6,"yyyymm") &amp; "]",
"[Base_Tarjetas].[Metrica]","[Base_Tarjetas].[Metrica].&amp;[" &amp; $A10 &amp; "]",
"[Base_Tarjetas].[SEGMENTO_DESCRIP]","[Base_Tarjetas].[SEGMENTO_DESCRIP].&amp;[" &amp; $C$6 &amp; "]",
"[Base_Tarjetas].[SITUACION]","[Base_Tarjetas].[SITUACION].&amp;[" &amp; $C10 &amp; "]",
"[Base_Tarjetas].[TIPO]","[Base_Tarjetas].[TIPO].&amp;[" &amp; $C$1 &amp; "]")/1000,
0)</f>
        <v>0</v>
      </c>
      <c r="K10" s="8">
        <f>IFERROR(
GETPIVOTDATA("[Base_Tarjetas].[Importe]",TDinamica_R!$A$3,
"[Base_Tarjetas].[PERIODO]","[Base_Tarjetas].[PERIODO].&amp;[" &amp; TEXT(K$6,"yyyymm") &amp; "]",
"[Base_Tarjetas].[Metrica]","[Base_Tarjetas].[Metrica].&amp;[" &amp; $A10 &amp; "]",
"[Base_Tarjetas].[SEGMENTO_DESCRIP]","[Base_Tarjetas].[SEGMENTO_DESCRIP].&amp;[" &amp; $C$6 &amp; "]",
"[Base_Tarjetas].[SITUACION]","[Base_Tarjetas].[SITUACION].&amp;[" &amp; $C10 &amp; "]",
"[Base_Tarjetas].[TIPO]","[Base_Tarjetas].[TIPO].&amp;[" &amp; $C$1 &amp; "]")/1000,
0)</f>
        <v>0</v>
      </c>
      <c r="L10" s="8">
        <f>IFERROR(
GETPIVOTDATA("[Base_Tarjetas].[Importe]",TDinamica_R!$A$3,
"[Base_Tarjetas].[PERIODO]","[Base_Tarjetas].[PERIODO].&amp;[" &amp; TEXT(L$6,"yyyymm") &amp; "]",
"[Base_Tarjetas].[Metrica]","[Base_Tarjetas].[Metrica].&amp;[" &amp; $A10 &amp; "]",
"[Base_Tarjetas].[SEGMENTO_DESCRIP]","[Base_Tarjetas].[SEGMENTO_DESCRIP].&amp;[" &amp; $C$6 &amp; "]",
"[Base_Tarjetas].[SITUACION]","[Base_Tarjetas].[SITUACION].&amp;[" &amp; $C10 &amp; "]",
"[Base_Tarjetas].[TIPO]","[Base_Tarjetas].[TIPO].&amp;[" &amp; $C$1 &amp; "]")/1000,
0)</f>
        <v>0</v>
      </c>
      <c r="M10" s="8">
        <f>IFERROR(
GETPIVOTDATA("[Base_Tarjetas].[Importe]",TDinamica_R!$A$3,
"[Base_Tarjetas].[PERIODO]","[Base_Tarjetas].[PERIODO].&amp;[" &amp; TEXT(M$6,"yyyymm") &amp; "]",
"[Base_Tarjetas].[Metrica]","[Base_Tarjetas].[Metrica].&amp;[" &amp; $A10 &amp; "]",
"[Base_Tarjetas].[SEGMENTO_DESCRIP]","[Base_Tarjetas].[SEGMENTO_DESCRIP].&amp;[" &amp; $C$6 &amp; "]",
"[Base_Tarjetas].[SITUACION]","[Base_Tarjetas].[SITUACION].&amp;[" &amp; $C10 &amp; "]",
"[Base_Tarjetas].[TIPO]","[Base_Tarjetas].[TIPO].&amp;[" &amp; $C$1 &amp; "]")/1000,
0)</f>
        <v>0</v>
      </c>
      <c r="N10" s="8">
        <f>IFERROR(
GETPIVOTDATA("[Base_Tarjetas].[Importe]",TDinamica_R!$A$3,
"[Base_Tarjetas].[PERIODO]","[Base_Tarjetas].[PERIODO].&amp;[" &amp; TEXT(N$6,"yyyymm") &amp; "]",
"[Base_Tarjetas].[Metrica]","[Base_Tarjetas].[Metrica].&amp;[" &amp; $A10 &amp; "]",
"[Base_Tarjetas].[SEGMENTO_DESCRIP]","[Base_Tarjetas].[SEGMENTO_DESCRIP].&amp;[" &amp; $C$6 &amp; "]",
"[Base_Tarjetas].[SITUACION]","[Base_Tarjetas].[SITUACION].&amp;[" &amp; $C10 &amp; "]",
"[Base_Tarjetas].[TIPO]","[Base_Tarjetas].[TIPO].&amp;[" &amp; $C$1 &amp; "]")/1000,
0)</f>
        <v>0</v>
      </c>
      <c r="O10" s="8">
        <f>IFERROR(
GETPIVOTDATA("[Base_Tarjetas].[Importe]",TDinamica_R!$A$3,
"[Base_Tarjetas].[PERIODO]","[Base_Tarjetas].[PERIODO].&amp;[" &amp; TEXT(O$6,"yyyymm") &amp; "]",
"[Base_Tarjetas].[Metrica]","[Base_Tarjetas].[Metrica].&amp;[" &amp; $A10 &amp; "]",
"[Base_Tarjetas].[SEGMENTO_DESCRIP]","[Base_Tarjetas].[SEGMENTO_DESCRIP].&amp;[" &amp; $C$6 &amp; "]",
"[Base_Tarjetas].[SITUACION]","[Base_Tarjetas].[SITUACION].&amp;[" &amp; $C10 &amp; "]",
"[Base_Tarjetas].[TIPO]","[Base_Tarjetas].[TIPO].&amp;[" &amp; $C$1 &amp; "]")/1000,
0)</f>
        <v>0</v>
      </c>
      <c r="P10" s="8">
        <f>IFERROR(
GETPIVOTDATA("[Base_Tarjetas].[Importe]",TDinamica_R!$A$3,
"[Base_Tarjetas].[PERIODO]","[Base_Tarjetas].[PERIODO].&amp;[" &amp; TEXT(P$6,"yyyymm") &amp; "]",
"[Base_Tarjetas].[Metrica]","[Base_Tarjetas].[Metrica].&amp;[" &amp; $A10 &amp; "]",
"[Base_Tarjetas].[SEGMENTO_DESCRIP]","[Base_Tarjetas].[SEGMENTO_DESCRIP].&amp;[" &amp; $C$6 &amp; "]",
"[Base_Tarjetas].[SITUACION]","[Base_Tarjetas].[SITUACION].&amp;[" &amp; $C10 &amp; "]",
"[Base_Tarjetas].[TIPO]","[Base_Tarjetas].[TIPO].&amp;[" &amp; $C$1 &amp; "]")/1000,
0)</f>
        <v>0</v>
      </c>
      <c r="Q10" s="8">
        <f>IFERROR(
GETPIVOTDATA("[Base_Tarjetas].[Importe]",TDinamica_R!$A$3,
"[Base_Tarjetas].[PERIODO]","[Base_Tarjetas].[PERIODO].&amp;[" &amp; TEXT(Q$6,"yyyymm") &amp; "]",
"[Base_Tarjetas].[Metrica]","[Base_Tarjetas].[Metrica].&amp;[" &amp; $A10 &amp; "]",
"[Base_Tarjetas].[SEGMENTO_DESCRIP]","[Base_Tarjetas].[SEGMENTO_DESCRIP].&amp;[" &amp; $C$6 &amp; "]",
"[Base_Tarjetas].[SITUACION]","[Base_Tarjetas].[SITUACION].&amp;[" &amp; $C10 &amp; "]",
"[Base_Tarjetas].[TIPO]","[Base_Tarjetas].[TIPO].&amp;[" &amp; $C$1 &amp; "]")/1000,
0)</f>
        <v>0</v>
      </c>
      <c r="R10" s="8">
        <f>IFERROR(
GETPIVOTDATA("[Base_Tarjetas].[Importe]",TDinamica_R!$A$3,
"[Base_Tarjetas].[PERIODO]","[Base_Tarjetas].[PERIODO].&amp;[" &amp; TEXT(R$6,"yyyymm") &amp; "]",
"[Base_Tarjetas].[Metrica]","[Base_Tarjetas].[Metrica].&amp;[" &amp; $A10 &amp; "]",
"[Base_Tarjetas].[SEGMENTO_DESCRIP]","[Base_Tarjetas].[SEGMENTO_DESCRIP].&amp;[" &amp; $C$6 &amp; "]",
"[Base_Tarjetas].[SITUACION]","[Base_Tarjetas].[SITUACION].&amp;[" &amp; $C10 &amp; "]",
"[Base_Tarjetas].[TIPO]","[Base_Tarjetas].[TIPO].&amp;[" &amp; $C$1 &amp; "]")/1000,
0)</f>
        <v>0</v>
      </c>
      <c r="S10" s="8">
        <f>IFERROR(
GETPIVOTDATA("[Base_Tarjetas].[Importe]",TDinamica_R!$A$3,
"[Base_Tarjetas].[PERIODO]","[Base_Tarjetas].[PERIODO].&amp;[" &amp; TEXT(S$6,"yyyymm") &amp; "]",
"[Base_Tarjetas].[Metrica]","[Base_Tarjetas].[Metrica].&amp;[" &amp; $A10 &amp; "]",
"[Base_Tarjetas].[SEGMENTO_DESCRIP]","[Base_Tarjetas].[SEGMENTO_DESCRIP].&amp;[" &amp; $C$6 &amp; "]",
"[Base_Tarjetas].[SITUACION]","[Base_Tarjetas].[SITUACION].&amp;[" &amp; $C10 &amp; "]",
"[Base_Tarjetas].[TIPO]","[Base_Tarjetas].[TIPO].&amp;[" &amp; $C$1 &amp; "]")/1000,
0)</f>
        <v>0</v>
      </c>
      <c r="T10" s="8">
        <f>IFERROR(
GETPIVOTDATA("[Base_Tarjetas].[Importe]",TDinamica_R!$A$3,
"[Base_Tarjetas].[PERIODO]","[Base_Tarjetas].[PERIODO].&amp;[" &amp; TEXT(T$6,"yyyymm") &amp; "]",
"[Base_Tarjetas].[Metrica]","[Base_Tarjetas].[Metrica].&amp;[" &amp; $A10 &amp; "]",
"[Base_Tarjetas].[SEGMENTO_DESCRIP]","[Base_Tarjetas].[SEGMENTO_DESCRIP].&amp;[" &amp; $C$6 &amp; "]",
"[Base_Tarjetas].[SITUACION]","[Base_Tarjetas].[SITUACION].&amp;[" &amp; $C10 &amp; "]",
"[Base_Tarjetas].[TIPO]","[Base_Tarjetas].[TIPO].&amp;[" &amp; $C$1 &amp; "]")/1000,
0)</f>
        <v>0</v>
      </c>
      <c r="U10" s="8">
        <f>IFERROR(
GETPIVOTDATA("[Base_Tarjetas].[Importe]",TDinamica_R!$A$3,
"[Base_Tarjetas].[PERIODO]","[Base_Tarjetas].[PERIODO].&amp;[" &amp; TEXT(U$6,"yyyymm") &amp; "]",
"[Base_Tarjetas].[Metrica]","[Base_Tarjetas].[Metrica].&amp;[" &amp; $A10 &amp; "]",
"[Base_Tarjetas].[SEGMENTO_DESCRIP]","[Base_Tarjetas].[SEGMENTO_DESCRIP].&amp;[" &amp; $C$6 &amp; "]",
"[Base_Tarjetas].[SITUACION]","[Base_Tarjetas].[SITUACION].&amp;[" &amp; $C10 &amp; "]",
"[Base_Tarjetas].[TIPO]","[Base_Tarjetas].[TIPO].&amp;[" &amp; $C$1 &amp; "]")/1000,
0)</f>
        <v>0</v>
      </c>
      <c r="V10" s="8">
        <f>IFERROR(
GETPIVOTDATA("[Base_Tarjetas].[Importe]",TDinamica_R!$A$3,
"[Base_Tarjetas].[PERIODO]","[Base_Tarjetas].[PERIODO].&amp;[" &amp; TEXT(V$6,"yyyymm") &amp; "]",
"[Base_Tarjetas].[Metrica]","[Base_Tarjetas].[Metrica].&amp;[" &amp; $A10 &amp; "]",
"[Base_Tarjetas].[SEGMENTO_DESCRIP]","[Base_Tarjetas].[SEGMENTO_DESCRIP].&amp;[" &amp; $C$6 &amp; "]",
"[Base_Tarjetas].[SITUACION]","[Base_Tarjetas].[SITUACION].&amp;[" &amp; $C10 &amp; "]",
"[Base_Tarjetas].[TIPO]","[Base_Tarjetas].[TIPO].&amp;[" &amp; $C$1 &amp; "]")/1000,
0)</f>
        <v>0</v>
      </c>
      <c r="W10" s="8">
        <f>IFERROR(
GETPIVOTDATA("[Base_Tarjetas].[Importe]",TDinamica_R!$A$3,
"[Base_Tarjetas].[PERIODO]","[Base_Tarjetas].[PERIODO].&amp;[" &amp; TEXT(W$6,"yyyymm") &amp; "]",
"[Base_Tarjetas].[Metrica]","[Base_Tarjetas].[Metrica].&amp;[" &amp; $A10 &amp; "]",
"[Base_Tarjetas].[SEGMENTO_DESCRIP]","[Base_Tarjetas].[SEGMENTO_DESCRIP].&amp;[" &amp; $C$6 &amp; "]",
"[Base_Tarjetas].[SITUACION]","[Base_Tarjetas].[SITUACION].&amp;[" &amp; $C10 &amp; "]",
"[Base_Tarjetas].[TIPO]","[Base_Tarjetas].[TIPO].&amp;[" &amp; $C$1 &amp; "]")/1000,
0)</f>
        <v>0</v>
      </c>
      <c r="X10" s="8">
        <f>IFERROR(
GETPIVOTDATA("[Base_Tarjetas].[Importe]",TDinamica_R!$A$3,
"[Base_Tarjetas].[PERIODO]","[Base_Tarjetas].[PERIODO].&amp;[" &amp; TEXT(X$6,"yyyymm") &amp; "]",
"[Base_Tarjetas].[Metrica]","[Base_Tarjetas].[Metrica].&amp;[" &amp; $A10 &amp; "]",
"[Base_Tarjetas].[SEGMENTO_DESCRIP]","[Base_Tarjetas].[SEGMENTO_DESCRIP].&amp;[" &amp; $C$6 &amp; "]",
"[Base_Tarjetas].[SITUACION]","[Base_Tarjetas].[SITUACION].&amp;[" &amp; $C10 &amp; "]",
"[Base_Tarjetas].[TIPO]","[Base_Tarjetas].[TIPO].&amp;[" &amp; $C$1 &amp; "]")/1000,
0)</f>
        <v>0</v>
      </c>
      <c r="Y10" s="8">
        <f>IFERROR(
GETPIVOTDATA("[Base_Tarjetas].[Importe]",TDinamica_R!$A$3,
"[Base_Tarjetas].[PERIODO]","[Base_Tarjetas].[PERIODO].&amp;[" &amp; TEXT(Y$6,"yyyymm") &amp; "]",
"[Base_Tarjetas].[Metrica]","[Base_Tarjetas].[Metrica].&amp;[" &amp; $A10 &amp; "]",
"[Base_Tarjetas].[SEGMENTO_DESCRIP]","[Base_Tarjetas].[SEGMENTO_DESCRIP].&amp;[" &amp; $C$6 &amp; "]",
"[Base_Tarjetas].[SITUACION]","[Base_Tarjetas].[SITUACION].&amp;[" &amp; $C10 &amp; "]",
"[Base_Tarjetas].[TIPO]","[Base_Tarjetas].[TIPO].&amp;[" &amp; $C$1 &amp; "]")/1000,
0)</f>
        <v>0</v>
      </c>
      <c r="Z10" s="8">
        <f>IFERROR(
GETPIVOTDATA("[Base_Tarjetas].[Importe]",TDinamica_R!$A$3,
"[Base_Tarjetas].[PERIODO]","[Base_Tarjetas].[PERIODO].&amp;[" &amp; TEXT(Z$6,"yyyymm") &amp; "]",
"[Base_Tarjetas].[Metrica]","[Base_Tarjetas].[Metrica].&amp;[" &amp; $A10 &amp; "]",
"[Base_Tarjetas].[SEGMENTO_DESCRIP]","[Base_Tarjetas].[SEGMENTO_DESCRIP].&amp;[" &amp; $C$6 &amp; "]",
"[Base_Tarjetas].[SITUACION]","[Base_Tarjetas].[SITUACION].&amp;[" &amp; $C10 &amp; "]",
"[Base_Tarjetas].[TIPO]","[Base_Tarjetas].[TIPO].&amp;[" &amp; $C$1 &amp; "]")/1000,
0)</f>
        <v>0</v>
      </c>
      <c r="AA10" s="8">
        <f>IFERROR(
GETPIVOTDATA("[Base_Tarjetas].[Importe]",TDinamica_R!$A$3,
"[Base_Tarjetas].[PERIODO]","[Base_Tarjetas].[PERIODO].&amp;[" &amp; TEXT(AA$6,"yyyymm") &amp; "]",
"[Base_Tarjetas].[Metrica]","[Base_Tarjetas].[Metrica].&amp;[" &amp; $A10 &amp; "]",
"[Base_Tarjetas].[SEGMENTO_DESCRIP]","[Base_Tarjetas].[SEGMENTO_DESCRIP].&amp;[" &amp; $C$6 &amp; "]",
"[Base_Tarjetas].[SITUACION]","[Base_Tarjetas].[SITUACION].&amp;[" &amp; $C10 &amp; "]",
"[Base_Tarjetas].[TIPO]","[Base_Tarjetas].[TIPO].&amp;[" &amp; $C$1 &amp; "]")/1000,
0)</f>
        <v>0</v>
      </c>
      <c r="AB10" s="8">
        <f>IFERROR(
GETPIVOTDATA("[Base_Tarjetas].[Importe]",TDinamica_R!$A$3,
"[Base_Tarjetas].[PERIODO]","[Base_Tarjetas].[PERIODO].&amp;[" &amp; TEXT(AB$6,"yyyymm") &amp; "]",
"[Base_Tarjetas].[Metrica]","[Base_Tarjetas].[Metrica].&amp;[" &amp; $A10 &amp; "]",
"[Base_Tarjetas].[SEGMENTO_DESCRIP]","[Base_Tarjetas].[SEGMENTO_DESCRIP].&amp;[" &amp; $C$6 &amp; "]",
"[Base_Tarjetas].[SITUACION]","[Base_Tarjetas].[SITUACION].&amp;[" &amp; $C10 &amp; "]",
"[Base_Tarjetas].[TIPO]","[Base_Tarjetas].[TIPO].&amp;[" &amp; $C$1 &amp; "]")/1000,
0)</f>
        <v>0</v>
      </c>
      <c r="AC10" s="8">
        <f>IFERROR(
GETPIVOTDATA("[Base_Tarjetas].[Importe]",TDinamica_R!$A$3,
"[Base_Tarjetas].[PERIODO]","[Base_Tarjetas].[PERIODO].&amp;[" &amp; TEXT(AC$6,"yyyymm") &amp; "]",
"[Base_Tarjetas].[Metrica]","[Base_Tarjetas].[Metrica].&amp;[" &amp; $A10 &amp; "]",
"[Base_Tarjetas].[SEGMENTO_DESCRIP]","[Base_Tarjetas].[SEGMENTO_DESCRIP].&amp;[" &amp; $C$6 &amp; "]",
"[Base_Tarjetas].[SITUACION]","[Base_Tarjetas].[SITUACION].&amp;[" &amp; $C10 &amp; "]",
"[Base_Tarjetas].[TIPO]","[Base_Tarjetas].[TIPO].&amp;[" &amp; $C$1 &amp; "]")/1000,
0)</f>
        <v>0</v>
      </c>
      <c r="AD10" s="8">
        <f>IFERROR(
GETPIVOTDATA("[Base_Tarjetas].[Importe]",TDinamica_R!$A$3,
"[Base_Tarjetas].[PERIODO]","[Base_Tarjetas].[PERIODO].&amp;[" &amp; TEXT(AD$6,"yyyymm") &amp; "]",
"[Base_Tarjetas].[Metrica]","[Base_Tarjetas].[Metrica].&amp;[" &amp; $A10 &amp; "]",
"[Base_Tarjetas].[SEGMENTO_DESCRIP]","[Base_Tarjetas].[SEGMENTO_DESCRIP].&amp;[" &amp; $C$6 &amp; "]",
"[Base_Tarjetas].[SITUACION]","[Base_Tarjetas].[SITUACION].&amp;[" &amp; $C10 &amp; "]",
"[Base_Tarjetas].[TIPO]","[Base_Tarjetas].[TIPO].&amp;[" &amp; $C$1 &amp; "]")/1000,
0)</f>
        <v>0</v>
      </c>
      <c r="AE10" s="8">
        <f>IFERROR(
GETPIVOTDATA("[Base_Tarjetas].[Importe]",TDinamica_R!$A$3,
"[Base_Tarjetas].[PERIODO]","[Base_Tarjetas].[PERIODO].&amp;[" &amp; TEXT(AE$6,"yyyymm") &amp; "]",
"[Base_Tarjetas].[Metrica]","[Base_Tarjetas].[Metrica].&amp;[" &amp; $A10 &amp; "]",
"[Base_Tarjetas].[SEGMENTO_DESCRIP]","[Base_Tarjetas].[SEGMENTO_DESCRIP].&amp;[" &amp; $C$6 &amp; "]",
"[Base_Tarjetas].[SITUACION]","[Base_Tarjetas].[SITUACION].&amp;[" &amp; $C10 &amp; "]",
"[Base_Tarjetas].[TIPO]","[Base_Tarjetas].[TIPO].&amp;[" &amp; $C$1 &amp; "]")/1000,
0)</f>
        <v>0</v>
      </c>
      <c r="AF10" s="8">
        <f>IFERROR(
GETPIVOTDATA("[Base_Tarjetas].[Importe]",TDinamica_R!$A$3,
"[Base_Tarjetas].[PERIODO]","[Base_Tarjetas].[PERIODO].&amp;[" &amp; TEXT(AF$6,"yyyymm") &amp; "]",
"[Base_Tarjetas].[Metrica]","[Base_Tarjetas].[Metrica].&amp;[" &amp; $A10 &amp; "]",
"[Base_Tarjetas].[SEGMENTO_DESCRIP]","[Base_Tarjetas].[SEGMENTO_DESCRIP].&amp;[" &amp; $C$6 &amp; "]",
"[Base_Tarjetas].[SITUACION]","[Base_Tarjetas].[SITUACION].&amp;[" &amp; $C10 &amp; "]",
"[Base_Tarjetas].[TIPO]","[Base_Tarjetas].[TIPO].&amp;[" &amp; $C$1 &amp; "]")/1000,
0)</f>
        <v>0</v>
      </c>
      <c r="AG10" s="8">
        <f>IFERROR(
GETPIVOTDATA("[Base_Tarjetas].[Importe]",TDinamica_R!$A$3,
"[Base_Tarjetas].[PERIODO]","[Base_Tarjetas].[PERIODO].&amp;[" &amp; TEXT(AG$6,"yyyymm") &amp; "]",
"[Base_Tarjetas].[Metrica]","[Base_Tarjetas].[Metrica].&amp;[" &amp; $A10 &amp; "]",
"[Base_Tarjetas].[SEGMENTO_DESCRIP]","[Base_Tarjetas].[SEGMENTO_DESCRIP].&amp;[" &amp; $C$6 &amp; "]",
"[Base_Tarjetas].[SITUACION]","[Base_Tarjetas].[SITUACION].&amp;[" &amp; $C10 &amp; "]",
"[Base_Tarjetas].[TIPO]","[Base_Tarjetas].[TIPO].&amp;[" &amp; $C$1 &amp; "]")/1000,
0)</f>
        <v>0</v>
      </c>
      <c r="AH10" s="8">
        <f>IFERROR(
GETPIVOTDATA("[Base_Tarjetas].[Importe]",TDinamica_R!$A$3,
"[Base_Tarjetas].[PERIODO]","[Base_Tarjetas].[PERIODO].&amp;[" &amp; TEXT(AH$6,"yyyymm") &amp; "]",
"[Base_Tarjetas].[Metrica]","[Base_Tarjetas].[Metrica].&amp;[" &amp; $A10 &amp; "]",
"[Base_Tarjetas].[SEGMENTO_DESCRIP]","[Base_Tarjetas].[SEGMENTO_DESCRIP].&amp;[" &amp; $C$6 &amp; "]",
"[Base_Tarjetas].[SITUACION]","[Base_Tarjetas].[SITUACION].&amp;[" &amp; $C10 &amp; "]",
"[Base_Tarjetas].[TIPO]","[Base_Tarjetas].[TIPO].&amp;[" &amp; $C$1 &amp; "]")/1000,
0)</f>
        <v>0</v>
      </c>
      <c r="AI10" s="8">
        <f>IFERROR(
GETPIVOTDATA("[Base_Tarjetas].[Importe]",TDinamica_R!$A$3,
"[Base_Tarjetas].[PERIODO]","[Base_Tarjetas].[PERIODO].&amp;[" &amp; TEXT(AI$6,"yyyymm") &amp; "]",
"[Base_Tarjetas].[Metrica]","[Base_Tarjetas].[Metrica].&amp;[" &amp; $A10 &amp; "]",
"[Base_Tarjetas].[SEGMENTO_DESCRIP]","[Base_Tarjetas].[SEGMENTO_DESCRIP].&amp;[" &amp; $C$6 &amp; "]",
"[Base_Tarjetas].[SITUACION]","[Base_Tarjetas].[SITUACION].&amp;[" &amp; $C10 &amp; "]",
"[Base_Tarjetas].[TIPO]","[Base_Tarjetas].[TIPO].&amp;[" &amp; $C$1 &amp; "]")/1000,
0)</f>
        <v>0</v>
      </c>
      <c r="AJ10" s="8">
        <f>IFERROR(
GETPIVOTDATA("[Base_Tarjetas].[Importe]",TDinamica_R!$A$3,
"[Base_Tarjetas].[PERIODO]","[Base_Tarjetas].[PERIODO].&amp;[" &amp; TEXT(AJ$6,"yyyymm") &amp; "]",
"[Base_Tarjetas].[Metrica]","[Base_Tarjetas].[Metrica].&amp;[" &amp; $A10 &amp; "]",
"[Base_Tarjetas].[SEGMENTO_DESCRIP]","[Base_Tarjetas].[SEGMENTO_DESCRIP].&amp;[" &amp; $C$6 &amp; "]",
"[Base_Tarjetas].[SITUACION]","[Base_Tarjetas].[SITUACION].&amp;[" &amp; $C10 &amp; "]",
"[Base_Tarjetas].[TIPO]","[Base_Tarjetas].[TIPO].&amp;[" &amp; $C$1 &amp; "]")/1000,
0)</f>
        <v>0</v>
      </c>
      <c r="AK10" s="8">
        <f>IFERROR(
GETPIVOTDATA("[Base_Tarjetas].[Importe]",TDinamica_R!$A$3,
"[Base_Tarjetas].[PERIODO]","[Base_Tarjetas].[PERIODO].&amp;[" &amp; TEXT(AK$6,"yyyymm") &amp; "]",
"[Base_Tarjetas].[Metrica]","[Base_Tarjetas].[Metrica].&amp;[" &amp; $A10 &amp; "]",
"[Base_Tarjetas].[SEGMENTO_DESCRIP]","[Base_Tarjetas].[SEGMENTO_DESCRIP].&amp;[" &amp; $C$6 &amp; "]",
"[Base_Tarjetas].[SITUACION]","[Base_Tarjetas].[SITUACION].&amp;[" &amp; $C10 &amp; "]",
"[Base_Tarjetas].[TIPO]","[Base_Tarjetas].[TIPO].&amp;[" &amp; $C$1 &amp; "]")/1000,
0)</f>
        <v>0</v>
      </c>
      <c r="AL10" s="8">
        <f>IFERROR(
GETPIVOTDATA("[Base_Tarjetas].[Importe]",TDinamica_R!$A$3,
"[Base_Tarjetas].[PERIODO]","[Base_Tarjetas].[PERIODO].&amp;[" &amp; TEXT(AL$6,"yyyymm") &amp; "]",
"[Base_Tarjetas].[Metrica]","[Base_Tarjetas].[Metrica].&amp;[" &amp; $A10 &amp; "]",
"[Base_Tarjetas].[SEGMENTO_DESCRIP]","[Base_Tarjetas].[SEGMENTO_DESCRIP].&amp;[" &amp; $C$6 &amp; "]",
"[Base_Tarjetas].[SITUACION]","[Base_Tarjetas].[SITUACION].&amp;[" &amp; $C10 &amp; "]",
"[Base_Tarjetas].[TIPO]","[Base_Tarjetas].[TIPO].&amp;[" &amp; $C$1 &amp; "]")/1000,
0)</f>
        <v>0</v>
      </c>
      <c r="AM10" s="8">
        <f>IFERROR(
GETPIVOTDATA("[Base_Tarjetas].[Importe]",TDinamica_R!$A$3,
"[Base_Tarjetas].[PERIODO]","[Base_Tarjetas].[PERIODO].&amp;[" &amp; TEXT(AM$6,"yyyymm") &amp; "]",
"[Base_Tarjetas].[Metrica]","[Base_Tarjetas].[Metrica].&amp;[" &amp; $A10 &amp; "]",
"[Base_Tarjetas].[SEGMENTO_DESCRIP]","[Base_Tarjetas].[SEGMENTO_DESCRIP].&amp;[" &amp; $C$6 &amp; "]",
"[Base_Tarjetas].[SITUACION]","[Base_Tarjetas].[SITUACION].&amp;[" &amp; $C10 &amp; "]",
"[Base_Tarjetas].[TIPO]","[Base_Tarjetas].[TIPO].&amp;[" &amp; $C$1 &amp; "]")/1000,
0)</f>
        <v>0</v>
      </c>
      <c r="AN10" s="8">
        <f>IFERROR(
GETPIVOTDATA("[Base_Tarjetas].[Importe]",TDinamica_R!$A$3,
"[Base_Tarjetas].[PERIODO]","[Base_Tarjetas].[PERIODO].&amp;[" &amp; TEXT(AN$6,"yyyymm") &amp; "]",
"[Base_Tarjetas].[Metrica]","[Base_Tarjetas].[Metrica].&amp;[" &amp; $A10 &amp; "]",
"[Base_Tarjetas].[SEGMENTO_DESCRIP]","[Base_Tarjetas].[SEGMENTO_DESCRIP].&amp;[" &amp; $C$6 &amp; "]",
"[Base_Tarjetas].[SITUACION]","[Base_Tarjetas].[SITUACION].&amp;[" &amp; $C10 &amp; "]",
"[Base_Tarjetas].[TIPO]","[Base_Tarjetas].[TIPO].&amp;[" &amp; $C$1 &amp; "]")/1000,
0)</f>
        <v>0</v>
      </c>
      <c r="AO10" s="8">
        <f>IFERROR(
GETPIVOTDATA("[Base_Tarjetas].[Importe]",TDinamica_R!$A$3,
"[Base_Tarjetas].[PERIODO]","[Base_Tarjetas].[PERIODO].&amp;[" &amp; TEXT(AO$6,"yyyymm") &amp; "]",
"[Base_Tarjetas].[Metrica]","[Base_Tarjetas].[Metrica].&amp;[" &amp; $A10 &amp; "]",
"[Base_Tarjetas].[SEGMENTO_DESCRIP]","[Base_Tarjetas].[SEGMENTO_DESCRIP].&amp;[" &amp; $C$6 &amp; "]",
"[Base_Tarjetas].[SITUACION]","[Base_Tarjetas].[SITUACION].&amp;[" &amp; $C10 &amp; "]",
"[Base_Tarjetas].[TIPO]","[Base_Tarjetas].[TIPO].&amp;[" &amp; $C$1 &amp; "]")/1000,
0)</f>
        <v>0</v>
      </c>
      <c r="AP10" s="8">
        <f>IFERROR(
GETPIVOTDATA("[Base_Tarjetas].[Importe]",TDinamica_R!$A$3,
"[Base_Tarjetas].[PERIODO]","[Base_Tarjetas].[PERIODO].&amp;[" &amp; TEXT(AP$6,"yyyymm") &amp; "]",
"[Base_Tarjetas].[Metrica]","[Base_Tarjetas].[Metrica].&amp;[" &amp; $A10 &amp; "]",
"[Base_Tarjetas].[SEGMENTO_DESCRIP]","[Base_Tarjetas].[SEGMENTO_DESCRIP].&amp;[" &amp; $C$6 &amp; "]",
"[Base_Tarjetas].[SITUACION]","[Base_Tarjetas].[SITUACION].&amp;[" &amp; $C10 &amp; "]",
"[Base_Tarjetas].[TIPO]","[Base_Tarjetas].[TIPO].&amp;[" &amp; $C$1 &amp; "]")/1000,
0)</f>
        <v>0</v>
      </c>
      <c r="AQ10" s="8">
        <f>IFERROR(
GETPIVOTDATA("[Base_Tarjetas].[Importe]",TDinamica_R!$A$3,
"[Base_Tarjetas].[PERIODO]","[Base_Tarjetas].[PERIODO].&amp;[" &amp; TEXT(AQ$6,"yyyymm") &amp; "]",
"[Base_Tarjetas].[Metrica]","[Base_Tarjetas].[Metrica].&amp;[" &amp; $A10 &amp; "]",
"[Base_Tarjetas].[SEGMENTO_DESCRIP]","[Base_Tarjetas].[SEGMENTO_DESCRIP].&amp;[" &amp; $C$6 &amp; "]",
"[Base_Tarjetas].[SITUACION]","[Base_Tarjetas].[SITUACION].&amp;[" &amp; $C10 &amp; "]",
"[Base_Tarjetas].[TIPO]","[Base_Tarjetas].[TIPO].&amp;[" &amp; $C$1 &amp; "]")/1000,
0)</f>
        <v>0</v>
      </c>
      <c r="AR10" s="8">
        <f>IFERROR(
GETPIVOTDATA("[Base_Tarjetas].[Importe]",TDinamica_R!$A$3,
"[Base_Tarjetas].[PERIODO]","[Base_Tarjetas].[PERIODO].&amp;[" &amp; TEXT(AR$6,"yyyymm") &amp; "]",
"[Base_Tarjetas].[Metrica]","[Base_Tarjetas].[Metrica].&amp;[" &amp; $A10 &amp; "]",
"[Base_Tarjetas].[SEGMENTO_DESCRIP]","[Base_Tarjetas].[SEGMENTO_DESCRIP].&amp;[" &amp; $C$6 &amp; "]",
"[Base_Tarjetas].[SITUACION]","[Base_Tarjetas].[SITUACION].&amp;[" &amp; $C10 &amp; "]",
"[Base_Tarjetas].[TIPO]","[Base_Tarjetas].[TIPO].&amp;[" &amp; $C$1 &amp; "]")/1000,
0)</f>
        <v>0</v>
      </c>
      <c r="AS10" s="8">
        <f>IFERROR(
GETPIVOTDATA("[Base_Tarjetas].[Importe]",TDinamica_R!$A$3,
"[Base_Tarjetas].[PERIODO]","[Base_Tarjetas].[PERIODO].&amp;[" &amp; TEXT(AS$6,"yyyymm") &amp; "]",
"[Base_Tarjetas].[Metrica]","[Base_Tarjetas].[Metrica].&amp;[" &amp; $A10 &amp; "]",
"[Base_Tarjetas].[SEGMENTO_DESCRIP]","[Base_Tarjetas].[SEGMENTO_DESCRIP].&amp;[" &amp; $C$6 &amp; "]",
"[Base_Tarjetas].[SITUACION]","[Base_Tarjetas].[SITUACION].&amp;[" &amp; $C10 &amp; "]",
"[Base_Tarjetas].[TIPO]","[Base_Tarjetas].[TIPO].&amp;[" &amp; $C$1 &amp; "]")/1000,
0)</f>
        <v>0</v>
      </c>
      <c r="AT10" s="8">
        <f>IFERROR(
GETPIVOTDATA("[Base_Tarjetas].[Importe]",TDinamica_R!$A$3,
"[Base_Tarjetas].[PERIODO]","[Base_Tarjetas].[PERIODO].&amp;[" &amp; TEXT(AT$6,"yyyymm") &amp; "]",
"[Base_Tarjetas].[Metrica]","[Base_Tarjetas].[Metrica].&amp;[" &amp; $A10 &amp; "]",
"[Base_Tarjetas].[SEGMENTO_DESCRIP]","[Base_Tarjetas].[SEGMENTO_DESCRIP].&amp;[" &amp; $C$6 &amp; "]",
"[Base_Tarjetas].[SITUACION]","[Base_Tarjetas].[SITUACION].&amp;[" &amp; $C10 &amp; "]",
"[Base_Tarjetas].[TIPO]","[Base_Tarjetas].[TIPO].&amp;[" &amp; $C$1 &amp; "]")/1000,
0)</f>
        <v>0</v>
      </c>
      <c r="AU10" s="8">
        <f>IFERROR(
GETPIVOTDATA("[Base_Tarjetas].[Importe]",TDinamica_R!$A$3,
"[Base_Tarjetas].[PERIODO]","[Base_Tarjetas].[PERIODO].&amp;[" &amp; TEXT(AU$6,"yyyymm") &amp; "]",
"[Base_Tarjetas].[Metrica]","[Base_Tarjetas].[Metrica].&amp;[" &amp; $A10 &amp; "]",
"[Base_Tarjetas].[SEGMENTO_DESCRIP]","[Base_Tarjetas].[SEGMENTO_DESCRIP].&amp;[" &amp; $C$6 &amp; "]",
"[Base_Tarjetas].[SITUACION]","[Base_Tarjetas].[SITUACION].&amp;[" &amp; $C10 &amp; "]",
"[Base_Tarjetas].[TIPO]","[Base_Tarjetas].[TIPO].&amp;[" &amp; $C$1 &amp; "]")/1000,
0)</f>
        <v>0</v>
      </c>
      <c r="AV10" s="8">
        <f>IFERROR(
GETPIVOTDATA("[Base_Tarjetas].[Importe]",TDinamica_R!$A$3,
"[Base_Tarjetas].[PERIODO]","[Base_Tarjetas].[PERIODO].&amp;[" &amp; TEXT(AV$6,"yyyymm") &amp; "]",
"[Base_Tarjetas].[Metrica]","[Base_Tarjetas].[Metrica].&amp;[" &amp; $A10 &amp; "]",
"[Base_Tarjetas].[SEGMENTO_DESCRIP]","[Base_Tarjetas].[SEGMENTO_DESCRIP].&amp;[" &amp; $C$6 &amp; "]",
"[Base_Tarjetas].[SITUACION]","[Base_Tarjetas].[SITUACION].&amp;[" &amp; $C10 &amp; "]",
"[Base_Tarjetas].[TIPO]","[Base_Tarjetas].[TIPO].&amp;[" &amp; $C$1 &amp; "]")/1000,
0)</f>
        <v>0</v>
      </c>
      <c r="AW10" s="8">
        <f>IFERROR(
GETPIVOTDATA("[Base_Tarjetas].[Importe]",TDinamica_R!$A$3,
"[Base_Tarjetas].[PERIODO]","[Base_Tarjetas].[PERIODO].&amp;[" &amp; TEXT(AW$6,"yyyymm") &amp; "]",
"[Base_Tarjetas].[Metrica]","[Base_Tarjetas].[Metrica].&amp;[" &amp; $A10 &amp; "]",
"[Base_Tarjetas].[SEGMENTO_DESCRIP]","[Base_Tarjetas].[SEGMENTO_DESCRIP].&amp;[" &amp; $C$6 &amp; "]",
"[Base_Tarjetas].[SITUACION]","[Base_Tarjetas].[SITUACION].&amp;[" &amp; $C10 &amp; "]",
"[Base_Tarjetas].[TIPO]","[Base_Tarjetas].[TIPO].&amp;[" &amp; $C$1 &amp; "]")/1000,
0)</f>
        <v>0</v>
      </c>
      <c r="AX10" s="8">
        <f>IFERROR(
GETPIVOTDATA("[Base_Tarjetas].[Importe]",TDinamica_R!$A$3,
"[Base_Tarjetas].[PERIODO]","[Base_Tarjetas].[PERIODO].&amp;[" &amp; TEXT(AX$6,"yyyymm") &amp; "]",
"[Base_Tarjetas].[Metrica]","[Base_Tarjetas].[Metrica].&amp;[" &amp; $A10 &amp; "]",
"[Base_Tarjetas].[SEGMENTO_DESCRIP]","[Base_Tarjetas].[SEGMENTO_DESCRIP].&amp;[" &amp; $C$6 &amp; "]",
"[Base_Tarjetas].[SITUACION]","[Base_Tarjetas].[SITUACION].&amp;[" &amp; $C10 &amp; "]",
"[Base_Tarjetas].[TIPO]","[Base_Tarjetas].[TIPO].&amp;[" &amp; $C$1 &amp; "]")/1000,
0)</f>
        <v>0</v>
      </c>
      <c r="AY10" s="8">
        <f>IFERROR(
GETPIVOTDATA("[Base_Tarjetas].[Importe]",TDinamica_R!$A$3,
"[Base_Tarjetas].[PERIODO]","[Base_Tarjetas].[PERIODO].&amp;[" &amp; TEXT(AY$6,"yyyymm") &amp; "]",
"[Base_Tarjetas].[Metrica]","[Base_Tarjetas].[Metrica].&amp;[" &amp; $A10 &amp; "]",
"[Base_Tarjetas].[SEGMENTO_DESCRIP]","[Base_Tarjetas].[SEGMENTO_DESCRIP].&amp;[" &amp; $C$6 &amp; "]",
"[Base_Tarjetas].[SITUACION]","[Base_Tarjetas].[SITUACION].&amp;[" &amp; $C10 &amp; "]",
"[Base_Tarjetas].[TIPO]","[Base_Tarjetas].[TIPO].&amp;[" &amp; $C$1 &amp; "]")/1000,
0)</f>
        <v>0</v>
      </c>
      <c r="AZ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TEXT(AZ$6,"yyyymm") &amp; "]"),
0)</f>
        <v>25824.524068036822</v>
      </c>
      <c r="BA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TEXT(BA$6,"yyyymm") &amp; "]"),
0)</f>
        <v>26301.70339909758</v>
      </c>
      <c r="BB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TEXT(BB$6,"yyyymm") &amp; "]"),
0)</f>
        <v>26545.73048144122</v>
      </c>
      <c r="BC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TEXT(BC$6,"yyyymm") &amp; "]"),
0)</f>
        <v>26395.668560933373</v>
      </c>
      <c r="BD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TEXT(BD$6,"yyyymm") &amp; "]"),
0)</f>
        <v>26965.587480420218</v>
      </c>
      <c r="BE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TEXT(BE$6,"yyyymm") &amp; "]"),
0)</f>
        <v>26933.077185253482</v>
      </c>
      <c r="BF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TEXT(BF$6,"yyyymm") &amp; "]"),
0)</f>
        <v>27661.864007609016</v>
      </c>
      <c r="BG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TEXT(BG$6,"yyyymm") &amp; "]"),
0)</f>
        <v>27970.145543156272</v>
      </c>
      <c r="BH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TEXT(BH$6,"yyyymm") &amp; "]"),
0)</f>
        <v>27296.117918925902</v>
      </c>
      <c r="BI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TEXT(BI$6,"yyyymm") &amp; "]"),
0)</f>
        <v>26113.680114264589</v>
      </c>
      <c r="BJ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TEXT(BJ$6,"yyyymm") &amp; "]"),
0)</f>
        <v>25601.222871547867</v>
      </c>
      <c r="BK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TEXT(BK$6,"yyyymm") &amp; "]"),
0)</f>
        <v>27471.784056142285</v>
      </c>
      <c r="BO10" s="24">
        <f t="shared" si="5"/>
        <v>0</v>
      </c>
      <c r="BP10" s="24">
        <f t="shared" si="7"/>
        <v>26545.73048144122</v>
      </c>
      <c r="BQ10" s="24">
        <f t="shared" si="6"/>
        <v>0</v>
      </c>
      <c r="BR10" s="24">
        <f t="shared" si="6"/>
        <v>0</v>
      </c>
      <c r="BS10" s="24">
        <f t="shared" si="6"/>
        <v>0</v>
      </c>
      <c r="BT10" s="24">
        <f t="shared" si="6"/>
        <v>0</v>
      </c>
    </row>
    <row r="11" spans="1:81" x14ac:dyDescent="0.25">
      <c r="C11" s="3" t="s">
        <v>2</v>
      </c>
      <c r="D11" s="10">
        <f>SUM(D8:D10)</f>
        <v>0</v>
      </c>
      <c r="E11" s="10">
        <f t="shared" ref="E11:BK11" si="8">SUM(E8:E10)</f>
        <v>0</v>
      </c>
      <c r="F11" s="10">
        <f t="shared" si="8"/>
        <v>0</v>
      </c>
      <c r="G11" s="10">
        <f t="shared" si="8"/>
        <v>0</v>
      </c>
      <c r="H11" s="10">
        <f t="shared" si="8"/>
        <v>0</v>
      </c>
      <c r="I11" s="10">
        <f t="shared" si="8"/>
        <v>0</v>
      </c>
      <c r="J11" s="10">
        <f t="shared" si="8"/>
        <v>0</v>
      </c>
      <c r="K11" s="10">
        <f t="shared" si="8"/>
        <v>0</v>
      </c>
      <c r="L11" s="10">
        <f t="shared" si="8"/>
        <v>0</v>
      </c>
      <c r="M11" s="10">
        <f t="shared" si="8"/>
        <v>0</v>
      </c>
      <c r="N11" s="10">
        <f t="shared" si="8"/>
        <v>0</v>
      </c>
      <c r="O11" s="10">
        <f t="shared" si="8"/>
        <v>0</v>
      </c>
      <c r="P11" s="10">
        <f t="shared" si="8"/>
        <v>0</v>
      </c>
      <c r="Q11" s="10">
        <f t="shared" si="8"/>
        <v>0</v>
      </c>
      <c r="R11" s="10">
        <f t="shared" si="8"/>
        <v>0</v>
      </c>
      <c r="S11" s="10">
        <f t="shared" si="8"/>
        <v>0</v>
      </c>
      <c r="T11" s="10">
        <f t="shared" si="8"/>
        <v>0</v>
      </c>
      <c r="U11" s="10">
        <f t="shared" si="8"/>
        <v>0</v>
      </c>
      <c r="V11" s="10">
        <f t="shared" si="8"/>
        <v>0</v>
      </c>
      <c r="W11" s="10">
        <f t="shared" si="8"/>
        <v>0</v>
      </c>
      <c r="X11" s="10">
        <f t="shared" si="8"/>
        <v>0</v>
      </c>
      <c r="Y11" s="10">
        <f t="shared" si="8"/>
        <v>0</v>
      </c>
      <c r="Z11" s="10">
        <f t="shared" si="8"/>
        <v>0</v>
      </c>
      <c r="AA11" s="10">
        <f t="shared" si="8"/>
        <v>0</v>
      </c>
      <c r="AB11" s="10">
        <f t="shared" si="8"/>
        <v>0</v>
      </c>
      <c r="AC11" s="10">
        <f t="shared" si="8"/>
        <v>0</v>
      </c>
      <c r="AD11" s="10">
        <f t="shared" si="8"/>
        <v>0</v>
      </c>
      <c r="AE11" s="10">
        <f t="shared" si="8"/>
        <v>0</v>
      </c>
      <c r="AF11" s="10">
        <f t="shared" si="8"/>
        <v>0</v>
      </c>
      <c r="AG11" s="10">
        <f t="shared" si="8"/>
        <v>0</v>
      </c>
      <c r="AH11" s="10">
        <f t="shared" si="8"/>
        <v>0</v>
      </c>
      <c r="AI11" s="10">
        <f t="shared" si="8"/>
        <v>0</v>
      </c>
      <c r="AJ11" s="10">
        <f t="shared" si="8"/>
        <v>0</v>
      </c>
      <c r="AK11" s="10">
        <f t="shared" si="8"/>
        <v>0</v>
      </c>
      <c r="AL11" s="10">
        <f t="shared" si="8"/>
        <v>0</v>
      </c>
      <c r="AM11" s="10">
        <f t="shared" si="8"/>
        <v>0</v>
      </c>
      <c r="AN11" s="10">
        <f t="shared" si="8"/>
        <v>0</v>
      </c>
      <c r="AO11" s="10">
        <f t="shared" si="8"/>
        <v>0</v>
      </c>
      <c r="AP11" s="10">
        <f t="shared" si="8"/>
        <v>0</v>
      </c>
      <c r="AQ11" s="10">
        <f t="shared" si="8"/>
        <v>0</v>
      </c>
      <c r="AR11" s="10">
        <f t="shared" si="8"/>
        <v>0</v>
      </c>
      <c r="AS11" s="10">
        <f t="shared" si="8"/>
        <v>0</v>
      </c>
      <c r="AT11" s="10">
        <f t="shared" si="8"/>
        <v>0</v>
      </c>
      <c r="AU11" s="10">
        <f t="shared" si="8"/>
        <v>0</v>
      </c>
      <c r="AV11" s="10">
        <f t="shared" si="8"/>
        <v>0</v>
      </c>
      <c r="AW11" s="10">
        <f t="shared" si="8"/>
        <v>0</v>
      </c>
      <c r="AX11" s="10">
        <f t="shared" si="8"/>
        <v>0</v>
      </c>
      <c r="AY11" s="10">
        <f t="shared" si="8"/>
        <v>0</v>
      </c>
      <c r="AZ11" s="10">
        <f t="shared" si="8"/>
        <v>1218027.9039369335</v>
      </c>
      <c r="BA11" s="10">
        <f t="shared" si="8"/>
        <v>1207428.0177725656</v>
      </c>
      <c r="BB11" s="10">
        <f t="shared" si="8"/>
        <v>1207177.0377417454</v>
      </c>
      <c r="BC11" s="10">
        <f t="shared" si="8"/>
        <v>1217039.7001726062</v>
      </c>
      <c r="BD11" s="10">
        <f t="shared" si="8"/>
        <v>1237127.5785983186</v>
      </c>
      <c r="BE11" s="10">
        <f t="shared" si="8"/>
        <v>1247307.1884773802</v>
      </c>
      <c r="BF11" s="10">
        <f t="shared" si="8"/>
        <v>1247262.9301318154</v>
      </c>
      <c r="BG11" s="10">
        <f t="shared" si="8"/>
        <v>1253003.4898675079</v>
      </c>
      <c r="BH11" s="10">
        <f t="shared" si="8"/>
        <v>1267990.4150009742</v>
      </c>
      <c r="BI11" s="10">
        <f t="shared" si="8"/>
        <v>1283178.165525083</v>
      </c>
      <c r="BJ11" s="10">
        <f t="shared" si="8"/>
        <v>1294862.707713729</v>
      </c>
      <c r="BK11" s="10">
        <f t="shared" si="8"/>
        <v>1300234.5952111662</v>
      </c>
      <c r="BO11" s="23">
        <f>SUM(BO8:BO10)</f>
        <v>0</v>
      </c>
      <c r="BP11" s="23">
        <f>SUM(BP8:BP10)</f>
        <v>1207177.0377417454</v>
      </c>
      <c r="BQ11" s="23">
        <f t="shared" ref="BQ11:BT11" si="9">SUM(BQ8:BQ10)</f>
        <v>0</v>
      </c>
      <c r="BR11" s="23">
        <f t="shared" si="9"/>
        <v>0</v>
      </c>
      <c r="BS11" s="23">
        <f t="shared" si="9"/>
        <v>0</v>
      </c>
      <c r="BT11" s="23">
        <f t="shared" si="9"/>
        <v>0</v>
      </c>
    </row>
    <row r="14" spans="1:81" hidden="1" outlineLevel="1" x14ac:dyDescent="0.25">
      <c r="A14" s="11" t="s">
        <v>16</v>
      </c>
      <c r="C14" s="2" t="s">
        <v>0</v>
      </c>
      <c r="D14" s="8">
        <f>IFERROR(
GETPIVOTDATA("[Base_Tarjetas].[Importe]",TDinamica_R!$A$3,
"[Base_Tarjetas].[PERIODO]","[Base_Tarjetas].[PERIODO].&amp;[" &amp; TEXT(D$6,"yyyymm") &amp; "]",
"[Base_Tarjetas].[Metrica]","[Base_Tarjetas].[Metrica].&amp;[" &amp; $A14 &amp; "]",
"[Base_Tarjetas].[SEGMENTO_DESCRIP]","[Base_Tarjetas].[SEGMENTO_DESCRIP].&amp;[" &amp; $C$6 &amp; "]",
"[Base_Tarjetas].[SITUACION]","[Base_Tarjetas].[SITUACION].&amp;[" &amp; $C14 &amp; "]",
"[Base_Tarjetas].[TIPO]","[Base_Tarjetas].[TIPO].&amp;[" &amp; $C$1 &amp; "]")/1000,
0)</f>
        <v>0</v>
      </c>
      <c r="E14" s="8">
        <f>IFERROR(
GETPIVOTDATA("[Base_Tarjetas].[Importe]",TDinamica_R!$A$3,
"[Base_Tarjetas].[PERIODO]","[Base_Tarjetas].[PERIODO].&amp;[" &amp; TEXT(E$6,"yyyymm") &amp; "]",
"[Base_Tarjetas].[Metrica]","[Base_Tarjetas].[Metrica].&amp;[" &amp; $A14 &amp; "]",
"[Base_Tarjetas].[SEGMENTO_DESCRIP]","[Base_Tarjetas].[SEGMENTO_DESCRIP].&amp;[" &amp; $C$6 &amp; "]",
"[Base_Tarjetas].[SITUACION]","[Base_Tarjetas].[SITUACION].&amp;[" &amp; $C14 &amp; "]",
"[Base_Tarjetas].[TIPO]","[Base_Tarjetas].[TIPO].&amp;[" &amp; $C$1 &amp; "]")/1000,
0)</f>
        <v>0</v>
      </c>
      <c r="F14" s="8">
        <f>IFERROR(
GETPIVOTDATA("[Base_Tarjetas].[Importe]",TDinamica_R!$A$3,
"[Base_Tarjetas].[PERIODO]","[Base_Tarjetas].[PERIODO].&amp;[" &amp; TEXT(F$6,"yyyymm") &amp; "]",
"[Base_Tarjetas].[Metrica]","[Base_Tarjetas].[Metrica].&amp;[" &amp; $A14 &amp; "]",
"[Base_Tarjetas].[SEGMENTO_DESCRIP]","[Base_Tarjetas].[SEGMENTO_DESCRIP].&amp;[" &amp; $C$6 &amp; "]",
"[Base_Tarjetas].[SITUACION]","[Base_Tarjetas].[SITUACION].&amp;[" &amp; $C14 &amp; "]",
"[Base_Tarjetas].[TIPO]","[Base_Tarjetas].[TIPO].&amp;[" &amp; $C$1 &amp; "]")/1000,
0)</f>
        <v>0</v>
      </c>
      <c r="G14" s="8">
        <f>IFERROR(
GETPIVOTDATA("[Base_Tarjetas].[Importe]",TDinamica_R!$A$3,
"[Base_Tarjetas].[PERIODO]","[Base_Tarjetas].[PERIODO].&amp;[" &amp; TEXT(G$6,"yyyymm") &amp; "]",
"[Base_Tarjetas].[Metrica]","[Base_Tarjetas].[Metrica].&amp;[" &amp; $A14 &amp; "]",
"[Base_Tarjetas].[SEGMENTO_DESCRIP]","[Base_Tarjetas].[SEGMENTO_DESCRIP].&amp;[" &amp; $C$6 &amp; "]",
"[Base_Tarjetas].[SITUACION]","[Base_Tarjetas].[SITUACION].&amp;[" &amp; $C14 &amp; "]",
"[Base_Tarjetas].[TIPO]","[Base_Tarjetas].[TIPO].&amp;[" &amp; $C$1 &amp; "]")/1000,
0)</f>
        <v>0</v>
      </c>
      <c r="H14" s="8">
        <f>IFERROR(
GETPIVOTDATA("[Base_Tarjetas].[Importe]",TDinamica_R!$A$3,
"[Base_Tarjetas].[PERIODO]","[Base_Tarjetas].[PERIODO].&amp;[" &amp; TEXT(H$6,"yyyymm") &amp; "]",
"[Base_Tarjetas].[Metrica]","[Base_Tarjetas].[Metrica].&amp;[" &amp; $A14 &amp; "]",
"[Base_Tarjetas].[SEGMENTO_DESCRIP]","[Base_Tarjetas].[SEGMENTO_DESCRIP].&amp;[" &amp; $C$6 &amp; "]",
"[Base_Tarjetas].[SITUACION]","[Base_Tarjetas].[SITUACION].&amp;[" &amp; $C14 &amp; "]",
"[Base_Tarjetas].[TIPO]","[Base_Tarjetas].[TIPO].&amp;[" &amp; $C$1 &amp; "]")/1000,
0)</f>
        <v>0</v>
      </c>
      <c r="I14" s="8">
        <f>IFERROR(
GETPIVOTDATA("[Base_Tarjetas].[Importe]",TDinamica_R!$A$3,
"[Base_Tarjetas].[PERIODO]","[Base_Tarjetas].[PERIODO].&amp;[" &amp; TEXT(I$6,"yyyymm") &amp; "]",
"[Base_Tarjetas].[Metrica]","[Base_Tarjetas].[Metrica].&amp;[" &amp; $A14 &amp; "]",
"[Base_Tarjetas].[SEGMENTO_DESCRIP]","[Base_Tarjetas].[SEGMENTO_DESCRIP].&amp;[" &amp; $C$6 &amp; "]",
"[Base_Tarjetas].[SITUACION]","[Base_Tarjetas].[SITUACION].&amp;[" &amp; $C14 &amp; "]",
"[Base_Tarjetas].[TIPO]","[Base_Tarjetas].[TIPO].&amp;[" &amp; $C$1 &amp; "]")/1000,
0)</f>
        <v>0</v>
      </c>
      <c r="J14" s="8">
        <f>IFERROR(
GETPIVOTDATA("[Base_Tarjetas].[Importe]",TDinamica_R!$A$3,
"[Base_Tarjetas].[PERIODO]","[Base_Tarjetas].[PERIODO].&amp;[" &amp; TEXT(J$6,"yyyymm") &amp; "]",
"[Base_Tarjetas].[Metrica]","[Base_Tarjetas].[Metrica].&amp;[" &amp; $A14 &amp; "]",
"[Base_Tarjetas].[SEGMENTO_DESCRIP]","[Base_Tarjetas].[SEGMENTO_DESCRIP].&amp;[" &amp; $C$6 &amp; "]",
"[Base_Tarjetas].[SITUACION]","[Base_Tarjetas].[SITUACION].&amp;[" &amp; $C14 &amp; "]",
"[Base_Tarjetas].[TIPO]","[Base_Tarjetas].[TIPO].&amp;[" &amp; $C$1 &amp; "]")/1000,
0)</f>
        <v>0</v>
      </c>
      <c r="K14" s="8">
        <f>IFERROR(
GETPIVOTDATA("[Base_Tarjetas].[Importe]",TDinamica_R!$A$3,
"[Base_Tarjetas].[PERIODO]","[Base_Tarjetas].[PERIODO].&amp;[" &amp; TEXT(K$6,"yyyymm") &amp; "]",
"[Base_Tarjetas].[Metrica]","[Base_Tarjetas].[Metrica].&amp;[" &amp; $A14 &amp; "]",
"[Base_Tarjetas].[SEGMENTO_DESCRIP]","[Base_Tarjetas].[SEGMENTO_DESCRIP].&amp;[" &amp; $C$6 &amp; "]",
"[Base_Tarjetas].[SITUACION]","[Base_Tarjetas].[SITUACION].&amp;[" &amp; $C14 &amp; "]",
"[Base_Tarjetas].[TIPO]","[Base_Tarjetas].[TIPO].&amp;[" &amp; $C$1 &amp; "]")/1000,
0)</f>
        <v>0</v>
      </c>
      <c r="L14" s="8">
        <f>IFERROR(
GETPIVOTDATA("[Base_Tarjetas].[Importe]",TDinamica_R!$A$3,
"[Base_Tarjetas].[PERIODO]","[Base_Tarjetas].[PERIODO].&amp;[" &amp; TEXT(L$6,"yyyymm") &amp; "]",
"[Base_Tarjetas].[Metrica]","[Base_Tarjetas].[Metrica].&amp;[" &amp; $A14 &amp; "]",
"[Base_Tarjetas].[SEGMENTO_DESCRIP]","[Base_Tarjetas].[SEGMENTO_DESCRIP].&amp;[" &amp; $C$6 &amp; "]",
"[Base_Tarjetas].[SITUACION]","[Base_Tarjetas].[SITUACION].&amp;[" &amp; $C14 &amp; "]",
"[Base_Tarjetas].[TIPO]","[Base_Tarjetas].[TIPO].&amp;[" &amp; $C$1 &amp; "]")/1000,
0)</f>
        <v>0</v>
      </c>
      <c r="M14" s="8">
        <f>IFERROR(
GETPIVOTDATA("[Base_Tarjetas].[Importe]",TDinamica_R!$A$3,
"[Base_Tarjetas].[PERIODO]","[Base_Tarjetas].[PERIODO].&amp;[" &amp; TEXT(M$6,"yyyymm") &amp; "]",
"[Base_Tarjetas].[Metrica]","[Base_Tarjetas].[Metrica].&amp;[" &amp; $A14 &amp; "]",
"[Base_Tarjetas].[SEGMENTO_DESCRIP]","[Base_Tarjetas].[SEGMENTO_DESCRIP].&amp;[" &amp; $C$6 &amp; "]",
"[Base_Tarjetas].[SITUACION]","[Base_Tarjetas].[SITUACION].&amp;[" &amp; $C14 &amp; "]",
"[Base_Tarjetas].[TIPO]","[Base_Tarjetas].[TIPO].&amp;[" &amp; $C$1 &amp; "]")/1000,
0)</f>
        <v>0</v>
      </c>
      <c r="N14" s="8">
        <f>IFERROR(
GETPIVOTDATA("[Base_Tarjetas].[Importe]",TDinamica_R!$A$3,
"[Base_Tarjetas].[PERIODO]","[Base_Tarjetas].[PERIODO].&amp;[" &amp; TEXT(N$6,"yyyymm") &amp; "]",
"[Base_Tarjetas].[Metrica]","[Base_Tarjetas].[Metrica].&amp;[" &amp; $A14 &amp; "]",
"[Base_Tarjetas].[SEGMENTO_DESCRIP]","[Base_Tarjetas].[SEGMENTO_DESCRIP].&amp;[" &amp; $C$6 &amp; "]",
"[Base_Tarjetas].[SITUACION]","[Base_Tarjetas].[SITUACION].&amp;[" &amp; $C14 &amp; "]",
"[Base_Tarjetas].[TIPO]","[Base_Tarjetas].[TIPO].&amp;[" &amp; $C$1 &amp; "]")/1000,
0)</f>
        <v>0</v>
      </c>
      <c r="O14" s="8">
        <f>IFERROR(
GETPIVOTDATA("[Base_Tarjetas].[Importe]",TDinamica_R!$A$3,
"[Base_Tarjetas].[PERIODO]","[Base_Tarjetas].[PERIODO].&amp;[" &amp; TEXT(O$6,"yyyymm") &amp; "]",
"[Base_Tarjetas].[Metrica]","[Base_Tarjetas].[Metrica].&amp;[" &amp; $A14 &amp; "]",
"[Base_Tarjetas].[SEGMENTO_DESCRIP]","[Base_Tarjetas].[SEGMENTO_DESCRIP].&amp;[" &amp; $C$6 &amp; "]",
"[Base_Tarjetas].[SITUACION]","[Base_Tarjetas].[SITUACION].&amp;[" &amp; $C14 &amp; "]",
"[Base_Tarjetas].[TIPO]","[Base_Tarjetas].[TIPO].&amp;[" &amp; $C$1 &amp; "]")/1000,
0)</f>
        <v>0</v>
      </c>
      <c r="P14" s="8">
        <f>IFERROR(
GETPIVOTDATA("[Base_Tarjetas].[Importe]",TDinamica_R!$A$3,
"[Base_Tarjetas].[PERIODO]","[Base_Tarjetas].[PERIODO].&amp;[" &amp; TEXT(P$6,"yyyymm") &amp; "]",
"[Base_Tarjetas].[Metrica]","[Base_Tarjetas].[Metrica].&amp;[" &amp; $A14 &amp; "]",
"[Base_Tarjetas].[SEGMENTO_DESCRIP]","[Base_Tarjetas].[SEGMENTO_DESCRIP].&amp;[" &amp; $C$6 &amp; "]",
"[Base_Tarjetas].[SITUACION]","[Base_Tarjetas].[SITUACION].&amp;[" &amp; $C14 &amp; "]",
"[Base_Tarjetas].[TIPO]","[Base_Tarjetas].[TIPO].&amp;[" &amp; $C$1 &amp; "]")/1000,
0)</f>
        <v>0</v>
      </c>
      <c r="Q14" s="8">
        <f>IFERROR(
GETPIVOTDATA("[Base_Tarjetas].[Importe]",TDinamica_R!$A$3,
"[Base_Tarjetas].[PERIODO]","[Base_Tarjetas].[PERIODO].&amp;[" &amp; TEXT(Q$6,"yyyymm") &amp; "]",
"[Base_Tarjetas].[Metrica]","[Base_Tarjetas].[Metrica].&amp;[" &amp; $A14 &amp; "]",
"[Base_Tarjetas].[SEGMENTO_DESCRIP]","[Base_Tarjetas].[SEGMENTO_DESCRIP].&amp;[" &amp; $C$6 &amp; "]",
"[Base_Tarjetas].[SITUACION]","[Base_Tarjetas].[SITUACION].&amp;[" &amp; $C14 &amp; "]",
"[Base_Tarjetas].[TIPO]","[Base_Tarjetas].[TIPO].&amp;[" &amp; $C$1 &amp; "]")/1000,
0)</f>
        <v>0</v>
      </c>
      <c r="R14" s="8">
        <f>IFERROR(
GETPIVOTDATA("[Base_Tarjetas].[Importe]",TDinamica_R!$A$3,
"[Base_Tarjetas].[PERIODO]","[Base_Tarjetas].[PERIODO].&amp;[" &amp; TEXT(R$6,"yyyymm") &amp; "]",
"[Base_Tarjetas].[Metrica]","[Base_Tarjetas].[Metrica].&amp;[" &amp; $A14 &amp; "]",
"[Base_Tarjetas].[SEGMENTO_DESCRIP]","[Base_Tarjetas].[SEGMENTO_DESCRIP].&amp;[" &amp; $C$6 &amp; "]",
"[Base_Tarjetas].[SITUACION]","[Base_Tarjetas].[SITUACION].&amp;[" &amp; $C14 &amp; "]",
"[Base_Tarjetas].[TIPO]","[Base_Tarjetas].[TIPO].&amp;[" &amp; $C$1 &amp; "]")/1000,
0)</f>
        <v>0</v>
      </c>
      <c r="S14" s="8">
        <f>IFERROR(
GETPIVOTDATA("[Base_Tarjetas].[Importe]",TDinamica_R!$A$3,
"[Base_Tarjetas].[PERIODO]","[Base_Tarjetas].[PERIODO].&amp;[" &amp; TEXT(S$6,"yyyymm") &amp; "]",
"[Base_Tarjetas].[Metrica]","[Base_Tarjetas].[Metrica].&amp;[" &amp; $A14 &amp; "]",
"[Base_Tarjetas].[SEGMENTO_DESCRIP]","[Base_Tarjetas].[SEGMENTO_DESCRIP].&amp;[" &amp; $C$6 &amp; "]",
"[Base_Tarjetas].[SITUACION]","[Base_Tarjetas].[SITUACION].&amp;[" &amp; $C14 &amp; "]",
"[Base_Tarjetas].[TIPO]","[Base_Tarjetas].[TIPO].&amp;[" &amp; $C$1 &amp; "]")/1000,
0)</f>
        <v>0</v>
      </c>
      <c r="T14" s="8">
        <f>IFERROR(
GETPIVOTDATA("[Base_Tarjetas].[Importe]",TDinamica_R!$A$3,
"[Base_Tarjetas].[PERIODO]","[Base_Tarjetas].[PERIODO].&amp;[" &amp; TEXT(T$6,"yyyymm") &amp; "]",
"[Base_Tarjetas].[Metrica]","[Base_Tarjetas].[Metrica].&amp;[" &amp; $A14 &amp; "]",
"[Base_Tarjetas].[SEGMENTO_DESCRIP]","[Base_Tarjetas].[SEGMENTO_DESCRIP].&amp;[" &amp; $C$6 &amp; "]",
"[Base_Tarjetas].[SITUACION]","[Base_Tarjetas].[SITUACION].&amp;[" &amp; $C14 &amp; "]",
"[Base_Tarjetas].[TIPO]","[Base_Tarjetas].[TIPO].&amp;[" &amp; $C$1 &amp; "]")/1000,
0)</f>
        <v>0</v>
      </c>
      <c r="U14" s="8">
        <f>IFERROR(
GETPIVOTDATA("[Base_Tarjetas].[Importe]",TDinamica_R!$A$3,
"[Base_Tarjetas].[PERIODO]","[Base_Tarjetas].[PERIODO].&amp;[" &amp; TEXT(U$6,"yyyymm") &amp; "]",
"[Base_Tarjetas].[Metrica]","[Base_Tarjetas].[Metrica].&amp;[" &amp; $A14 &amp; "]",
"[Base_Tarjetas].[SEGMENTO_DESCRIP]","[Base_Tarjetas].[SEGMENTO_DESCRIP].&amp;[" &amp; $C$6 &amp; "]",
"[Base_Tarjetas].[SITUACION]","[Base_Tarjetas].[SITUACION].&amp;[" &amp; $C14 &amp; "]",
"[Base_Tarjetas].[TIPO]","[Base_Tarjetas].[TIPO].&amp;[" &amp; $C$1 &amp; "]")/1000,
0)</f>
        <v>0</v>
      </c>
      <c r="V14" s="8">
        <f>IFERROR(
GETPIVOTDATA("[Base_Tarjetas].[Importe]",TDinamica_R!$A$3,
"[Base_Tarjetas].[PERIODO]","[Base_Tarjetas].[PERIODO].&amp;[" &amp; TEXT(V$6,"yyyymm") &amp; "]",
"[Base_Tarjetas].[Metrica]","[Base_Tarjetas].[Metrica].&amp;[" &amp; $A14 &amp; "]",
"[Base_Tarjetas].[SEGMENTO_DESCRIP]","[Base_Tarjetas].[SEGMENTO_DESCRIP].&amp;[" &amp; $C$6 &amp; "]",
"[Base_Tarjetas].[SITUACION]","[Base_Tarjetas].[SITUACION].&amp;[" &amp; $C14 &amp; "]",
"[Base_Tarjetas].[TIPO]","[Base_Tarjetas].[TIPO].&amp;[" &amp; $C$1 &amp; "]")/1000,
0)</f>
        <v>0</v>
      </c>
      <c r="W14" s="8">
        <f>IFERROR(
GETPIVOTDATA("[Base_Tarjetas].[Importe]",TDinamica_R!$A$3,
"[Base_Tarjetas].[PERIODO]","[Base_Tarjetas].[PERIODO].&amp;[" &amp; TEXT(W$6,"yyyymm") &amp; "]",
"[Base_Tarjetas].[Metrica]","[Base_Tarjetas].[Metrica].&amp;[" &amp; $A14 &amp; "]",
"[Base_Tarjetas].[SEGMENTO_DESCRIP]","[Base_Tarjetas].[SEGMENTO_DESCRIP].&amp;[" &amp; $C$6 &amp; "]",
"[Base_Tarjetas].[SITUACION]","[Base_Tarjetas].[SITUACION].&amp;[" &amp; $C14 &amp; "]",
"[Base_Tarjetas].[TIPO]","[Base_Tarjetas].[TIPO].&amp;[" &amp; $C$1 &amp; "]")/1000,
0)</f>
        <v>0</v>
      </c>
      <c r="X14" s="8">
        <f>IFERROR(
GETPIVOTDATA("[Base_Tarjetas].[Importe]",TDinamica_R!$A$3,
"[Base_Tarjetas].[PERIODO]","[Base_Tarjetas].[PERIODO].&amp;[" &amp; TEXT(X$6,"yyyymm") &amp; "]",
"[Base_Tarjetas].[Metrica]","[Base_Tarjetas].[Metrica].&amp;[" &amp; $A14 &amp; "]",
"[Base_Tarjetas].[SEGMENTO_DESCRIP]","[Base_Tarjetas].[SEGMENTO_DESCRIP].&amp;[" &amp; $C$6 &amp; "]",
"[Base_Tarjetas].[SITUACION]","[Base_Tarjetas].[SITUACION].&amp;[" &amp; $C14 &amp; "]",
"[Base_Tarjetas].[TIPO]","[Base_Tarjetas].[TIPO].&amp;[" &amp; $C$1 &amp; "]")/1000,
0)</f>
        <v>0</v>
      </c>
      <c r="Y14" s="8">
        <f>IFERROR(
GETPIVOTDATA("[Base_Tarjetas].[Importe]",TDinamica_R!$A$3,
"[Base_Tarjetas].[PERIODO]","[Base_Tarjetas].[PERIODO].&amp;[" &amp; TEXT(Y$6,"yyyymm") &amp; "]",
"[Base_Tarjetas].[Metrica]","[Base_Tarjetas].[Metrica].&amp;[" &amp; $A14 &amp; "]",
"[Base_Tarjetas].[SEGMENTO_DESCRIP]","[Base_Tarjetas].[SEGMENTO_DESCRIP].&amp;[" &amp; $C$6 &amp; "]",
"[Base_Tarjetas].[SITUACION]","[Base_Tarjetas].[SITUACION].&amp;[" &amp; $C14 &amp; "]",
"[Base_Tarjetas].[TIPO]","[Base_Tarjetas].[TIPO].&amp;[" &amp; $C$1 &amp; "]")/1000,
0)</f>
        <v>0</v>
      </c>
      <c r="Z14" s="8">
        <f>IFERROR(
GETPIVOTDATA("[Base_Tarjetas].[Importe]",TDinamica_R!$A$3,
"[Base_Tarjetas].[PERIODO]","[Base_Tarjetas].[PERIODO].&amp;[" &amp; TEXT(Z$6,"yyyymm") &amp; "]",
"[Base_Tarjetas].[Metrica]","[Base_Tarjetas].[Metrica].&amp;[" &amp; $A14 &amp; "]",
"[Base_Tarjetas].[SEGMENTO_DESCRIP]","[Base_Tarjetas].[SEGMENTO_DESCRIP].&amp;[" &amp; $C$6 &amp; "]",
"[Base_Tarjetas].[SITUACION]","[Base_Tarjetas].[SITUACION].&amp;[" &amp; $C14 &amp; "]",
"[Base_Tarjetas].[TIPO]","[Base_Tarjetas].[TIPO].&amp;[" &amp; $C$1 &amp; "]")/1000,
0)</f>
        <v>0</v>
      </c>
      <c r="AA14" s="8">
        <f>IFERROR(
GETPIVOTDATA("[Base_Tarjetas].[Importe]",TDinamica_R!$A$3,
"[Base_Tarjetas].[PERIODO]","[Base_Tarjetas].[PERIODO].&amp;[" &amp; TEXT(AA$6,"yyyymm") &amp; "]",
"[Base_Tarjetas].[Metrica]","[Base_Tarjetas].[Metrica].&amp;[" &amp; $A14 &amp; "]",
"[Base_Tarjetas].[SEGMENTO_DESCRIP]","[Base_Tarjetas].[SEGMENTO_DESCRIP].&amp;[" &amp; $C$6 &amp; "]",
"[Base_Tarjetas].[SITUACION]","[Base_Tarjetas].[SITUACION].&amp;[" &amp; $C14 &amp; "]",
"[Base_Tarjetas].[TIPO]","[Base_Tarjetas].[TIPO].&amp;[" &amp; $C$1 &amp; "]")/1000,
0)</f>
        <v>0</v>
      </c>
      <c r="AB14" s="8">
        <f>IFERROR(
GETPIVOTDATA("[Base_Tarjetas].[Importe]",TDinamica_R!$A$3,
"[Base_Tarjetas].[PERIODO]","[Base_Tarjetas].[PERIODO].&amp;[" &amp; TEXT(AB$6,"yyyymm") &amp; "]",
"[Base_Tarjetas].[Metrica]","[Base_Tarjetas].[Metrica].&amp;[" &amp; $A14 &amp; "]",
"[Base_Tarjetas].[SEGMENTO_DESCRIP]","[Base_Tarjetas].[SEGMENTO_DESCRIP].&amp;[" &amp; $C$6 &amp; "]",
"[Base_Tarjetas].[SITUACION]","[Base_Tarjetas].[SITUACION].&amp;[" &amp; $C14 &amp; "]",
"[Base_Tarjetas].[TIPO]","[Base_Tarjetas].[TIPO].&amp;[" &amp; $C$1 &amp; "]")/1000,
0)</f>
        <v>0</v>
      </c>
      <c r="AC14" s="8">
        <f>IFERROR(
GETPIVOTDATA("[Base_Tarjetas].[Importe]",TDinamica_R!$A$3,
"[Base_Tarjetas].[PERIODO]","[Base_Tarjetas].[PERIODO].&amp;[" &amp; TEXT(AC$6,"yyyymm") &amp; "]",
"[Base_Tarjetas].[Metrica]","[Base_Tarjetas].[Metrica].&amp;[" &amp; $A14 &amp; "]",
"[Base_Tarjetas].[SEGMENTO_DESCRIP]","[Base_Tarjetas].[SEGMENTO_DESCRIP].&amp;[" &amp; $C$6 &amp; "]",
"[Base_Tarjetas].[SITUACION]","[Base_Tarjetas].[SITUACION].&amp;[" &amp; $C14 &amp; "]",
"[Base_Tarjetas].[TIPO]","[Base_Tarjetas].[TIPO].&amp;[" &amp; $C$1 &amp; "]")/1000,
0)</f>
        <v>0</v>
      </c>
      <c r="AD14" s="8">
        <f>IFERROR(
GETPIVOTDATA("[Base_Tarjetas].[Importe]",TDinamica_R!$A$3,
"[Base_Tarjetas].[PERIODO]","[Base_Tarjetas].[PERIODO].&amp;[" &amp; TEXT(AD$6,"yyyymm") &amp; "]",
"[Base_Tarjetas].[Metrica]","[Base_Tarjetas].[Metrica].&amp;[" &amp; $A14 &amp; "]",
"[Base_Tarjetas].[SEGMENTO_DESCRIP]","[Base_Tarjetas].[SEGMENTO_DESCRIP].&amp;[" &amp; $C$6 &amp; "]",
"[Base_Tarjetas].[SITUACION]","[Base_Tarjetas].[SITUACION].&amp;[" &amp; $C14 &amp; "]",
"[Base_Tarjetas].[TIPO]","[Base_Tarjetas].[TIPO].&amp;[" &amp; $C$1 &amp; "]")/1000,
0)</f>
        <v>0</v>
      </c>
      <c r="AE14" s="8">
        <f>IFERROR(
GETPIVOTDATA("[Base_Tarjetas].[Importe]",TDinamica_R!$A$3,
"[Base_Tarjetas].[PERIODO]","[Base_Tarjetas].[PERIODO].&amp;[" &amp; TEXT(AE$6,"yyyymm") &amp; "]",
"[Base_Tarjetas].[Metrica]","[Base_Tarjetas].[Metrica].&amp;[" &amp; $A14 &amp; "]",
"[Base_Tarjetas].[SEGMENTO_DESCRIP]","[Base_Tarjetas].[SEGMENTO_DESCRIP].&amp;[" &amp; $C$6 &amp; "]",
"[Base_Tarjetas].[SITUACION]","[Base_Tarjetas].[SITUACION].&amp;[" &amp; $C14 &amp; "]",
"[Base_Tarjetas].[TIPO]","[Base_Tarjetas].[TIPO].&amp;[" &amp; $C$1 &amp; "]")/1000,
0)</f>
        <v>0</v>
      </c>
      <c r="AF14" s="8">
        <f>IFERROR(
GETPIVOTDATA("[Base_Tarjetas].[Importe]",TDinamica_R!$A$3,
"[Base_Tarjetas].[PERIODO]","[Base_Tarjetas].[PERIODO].&amp;[" &amp; TEXT(AF$6,"yyyymm") &amp; "]",
"[Base_Tarjetas].[Metrica]","[Base_Tarjetas].[Metrica].&amp;[" &amp; $A14 &amp; "]",
"[Base_Tarjetas].[SEGMENTO_DESCRIP]","[Base_Tarjetas].[SEGMENTO_DESCRIP].&amp;[" &amp; $C$6 &amp; "]",
"[Base_Tarjetas].[SITUACION]","[Base_Tarjetas].[SITUACION].&amp;[" &amp; $C14 &amp; "]",
"[Base_Tarjetas].[TIPO]","[Base_Tarjetas].[TIPO].&amp;[" &amp; $C$1 &amp; "]")/1000,
0)</f>
        <v>0</v>
      </c>
      <c r="AG14" s="8">
        <f>IFERROR(
GETPIVOTDATA("[Base_Tarjetas].[Importe]",TDinamica_R!$A$3,
"[Base_Tarjetas].[PERIODO]","[Base_Tarjetas].[PERIODO].&amp;[" &amp; TEXT(AG$6,"yyyymm") &amp; "]",
"[Base_Tarjetas].[Metrica]","[Base_Tarjetas].[Metrica].&amp;[" &amp; $A14 &amp; "]",
"[Base_Tarjetas].[SEGMENTO_DESCRIP]","[Base_Tarjetas].[SEGMENTO_DESCRIP].&amp;[" &amp; $C$6 &amp; "]",
"[Base_Tarjetas].[SITUACION]","[Base_Tarjetas].[SITUACION].&amp;[" &amp; $C14 &amp; "]",
"[Base_Tarjetas].[TIPO]","[Base_Tarjetas].[TIPO].&amp;[" &amp; $C$1 &amp; "]")/1000,
0)</f>
        <v>0</v>
      </c>
      <c r="AH14" s="8">
        <f>IFERROR(
GETPIVOTDATA("[Base_Tarjetas].[Importe]",TDinamica_R!$A$3,
"[Base_Tarjetas].[PERIODO]","[Base_Tarjetas].[PERIODO].&amp;[" &amp; TEXT(AH$6,"yyyymm") &amp; "]",
"[Base_Tarjetas].[Metrica]","[Base_Tarjetas].[Metrica].&amp;[" &amp; $A14 &amp; "]",
"[Base_Tarjetas].[SEGMENTO_DESCRIP]","[Base_Tarjetas].[SEGMENTO_DESCRIP].&amp;[" &amp; $C$6 &amp; "]",
"[Base_Tarjetas].[SITUACION]","[Base_Tarjetas].[SITUACION].&amp;[" &amp; $C14 &amp; "]",
"[Base_Tarjetas].[TIPO]","[Base_Tarjetas].[TIPO].&amp;[" &amp; $C$1 &amp; "]")/1000,
0)</f>
        <v>0</v>
      </c>
      <c r="AI14" s="8">
        <f>IFERROR(
GETPIVOTDATA("[Base_Tarjetas].[Importe]",TDinamica_R!$A$3,
"[Base_Tarjetas].[PERIODO]","[Base_Tarjetas].[PERIODO].&amp;[" &amp; TEXT(AI$6,"yyyymm") &amp; "]",
"[Base_Tarjetas].[Metrica]","[Base_Tarjetas].[Metrica].&amp;[" &amp; $A14 &amp; "]",
"[Base_Tarjetas].[SEGMENTO_DESCRIP]","[Base_Tarjetas].[SEGMENTO_DESCRIP].&amp;[" &amp; $C$6 &amp; "]",
"[Base_Tarjetas].[SITUACION]","[Base_Tarjetas].[SITUACION].&amp;[" &amp; $C14 &amp; "]",
"[Base_Tarjetas].[TIPO]","[Base_Tarjetas].[TIPO].&amp;[" &amp; $C$1 &amp; "]")/1000,
0)</f>
        <v>0</v>
      </c>
      <c r="AJ14" s="8">
        <f>IFERROR(
GETPIVOTDATA("[Base_Tarjetas].[Importe]",TDinamica_R!$A$3,
"[Base_Tarjetas].[PERIODO]","[Base_Tarjetas].[PERIODO].&amp;[" &amp; TEXT(AJ$6,"yyyymm") &amp; "]",
"[Base_Tarjetas].[Metrica]","[Base_Tarjetas].[Metrica].&amp;[" &amp; $A14 &amp; "]",
"[Base_Tarjetas].[SEGMENTO_DESCRIP]","[Base_Tarjetas].[SEGMENTO_DESCRIP].&amp;[" &amp; $C$6 &amp; "]",
"[Base_Tarjetas].[SITUACION]","[Base_Tarjetas].[SITUACION].&amp;[" &amp; $C14 &amp; "]",
"[Base_Tarjetas].[TIPO]","[Base_Tarjetas].[TIPO].&amp;[" &amp; $C$1 &amp; "]")/1000,
0)</f>
        <v>0</v>
      </c>
      <c r="AK14" s="8">
        <f>IFERROR(
GETPIVOTDATA("[Base_Tarjetas].[Importe]",TDinamica_R!$A$3,
"[Base_Tarjetas].[PERIODO]","[Base_Tarjetas].[PERIODO].&amp;[" &amp; TEXT(AK$6,"yyyymm") &amp; "]",
"[Base_Tarjetas].[Metrica]","[Base_Tarjetas].[Metrica].&amp;[" &amp; $A14 &amp; "]",
"[Base_Tarjetas].[SEGMENTO_DESCRIP]","[Base_Tarjetas].[SEGMENTO_DESCRIP].&amp;[" &amp; $C$6 &amp; "]",
"[Base_Tarjetas].[SITUACION]","[Base_Tarjetas].[SITUACION].&amp;[" &amp; $C14 &amp; "]",
"[Base_Tarjetas].[TIPO]","[Base_Tarjetas].[TIPO].&amp;[" &amp; $C$1 &amp; "]")/1000,
0)</f>
        <v>0</v>
      </c>
      <c r="AL14" s="8">
        <f>IFERROR(
GETPIVOTDATA("[Base_Tarjetas].[Importe]",TDinamica_R!$A$3,
"[Base_Tarjetas].[PERIODO]","[Base_Tarjetas].[PERIODO].&amp;[" &amp; TEXT(AL$6,"yyyymm") &amp; "]",
"[Base_Tarjetas].[Metrica]","[Base_Tarjetas].[Metrica].&amp;[" &amp; $A14 &amp; "]",
"[Base_Tarjetas].[SEGMENTO_DESCRIP]","[Base_Tarjetas].[SEGMENTO_DESCRIP].&amp;[" &amp; $C$6 &amp; "]",
"[Base_Tarjetas].[SITUACION]","[Base_Tarjetas].[SITUACION].&amp;[" &amp; $C14 &amp; "]",
"[Base_Tarjetas].[TIPO]","[Base_Tarjetas].[TIPO].&amp;[" &amp; $C$1 &amp; "]")/1000,
0)</f>
        <v>0</v>
      </c>
      <c r="AM14" s="8">
        <f>IFERROR(
GETPIVOTDATA("[Base_Tarjetas].[Importe]",TDinamica_R!$A$3,
"[Base_Tarjetas].[PERIODO]","[Base_Tarjetas].[PERIODO].&amp;[" &amp; TEXT(AM$6,"yyyymm") &amp; "]",
"[Base_Tarjetas].[Metrica]","[Base_Tarjetas].[Metrica].&amp;[" &amp; $A14 &amp; "]",
"[Base_Tarjetas].[SEGMENTO_DESCRIP]","[Base_Tarjetas].[SEGMENTO_DESCRIP].&amp;[" &amp; $C$6 &amp; "]",
"[Base_Tarjetas].[SITUACION]","[Base_Tarjetas].[SITUACION].&amp;[" &amp; $C14 &amp; "]",
"[Base_Tarjetas].[TIPO]","[Base_Tarjetas].[TIPO].&amp;[" &amp; $C$1 &amp; "]")/1000,
0)</f>
        <v>0</v>
      </c>
      <c r="AN14" s="8">
        <f>IFERROR(
GETPIVOTDATA("[Base_Tarjetas].[Importe]",TDinamica_R!$A$3,
"[Base_Tarjetas].[PERIODO]","[Base_Tarjetas].[PERIODO].&amp;[" &amp; TEXT(AN$6,"yyyymm") &amp; "]",
"[Base_Tarjetas].[Metrica]","[Base_Tarjetas].[Metrica].&amp;[" &amp; $A14 &amp; "]",
"[Base_Tarjetas].[SEGMENTO_DESCRIP]","[Base_Tarjetas].[SEGMENTO_DESCRIP].&amp;[" &amp; $C$6 &amp; "]",
"[Base_Tarjetas].[SITUACION]","[Base_Tarjetas].[SITUACION].&amp;[" &amp; $C14 &amp; "]",
"[Base_Tarjetas].[TIPO]","[Base_Tarjetas].[TIPO].&amp;[" &amp; $C$1 &amp; "]")/1000,
0)</f>
        <v>0</v>
      </c>
      <c r="AO14" s="8">
        <f>IFERROR(
GETPIVOTDATA("[Base_Tarjetas].[Importe]",TDinamica_R!$A$3,
"[Base_Tarjetas].[PERIODO]","[Base_Tarjetas].[PERIODO].&amp;[" &amp; TEXT(AO$6,"yyyymm") &amp; "]",
"[Base_Tarjetas].[Metrica]","[Base_Tarjetas].[Metrica].&amp;[" &amp; $A14 &amp; "]",
"[Base_Tarjetas].[SEGMENTO_DESCRIP]","[Base_Tarjetas].[SEGMENTO_DESCRIP].&amp;[" &amp; $C$6 &amp; "]",
"[Base_Tarjetas].[SITUACION]","[Base_Tarjetas].[SITUACION].&amp;[" &amp; $C14 &amp; "]",
"[Base_Tarjetas].[TIPO]","[Base_Tarjetas].[TIPO].&amp;[" &amp; $C$1 &amp; "]")/1000,
0)</f>
        <v>0</v>
      </c>
      <c r="AP14" s="8">
        <f>IFERROR(
GETPIVOTDATA("[Base_Tarjetas].[Importe]",TDinamica_R!$A$3,
"[Base_Tarjetas].[PERIODO]","[Base_Tarjetas].[PERIODO].&amp;[" &amp; TEXT(AP$6,"yyyymm") &amp; "]",
"[Base_Tarjetas].[Metrica]","[Base_Tarjetas].[Metrica].&amp;[" &amp; $A14 &amp; "]",
"[Base_Tarjetas].[SEGMENTO_DESCRIP]","[Base_Tarjetas].[SEGMENTO_DESCRIP].&amp;[" &amp; $C$6 &amp; "]",
"[Base_Tarjetas].[SITUACION]","[Base_Tarjetas].[SITUACION].&amp;[" &amp; $C14 &amp; "]",
"[Base_Tarjetas].[TIPO]","[Base_Tarjetas].[TIPO].&amp;[" &amp; $C$1 &amp; "]")/1000,
0)</f>
        <v>0</v>
      </c>
      <c r="AQ14" s="8">
        <f>IFERROR(
GETPIVOTDATA("[Base_Tarjetas].[Importe]",TDinamica_R!$A$3,
"[Base_Tarjetas].[PERIODO]","[Base_Tarjetas].[PERIODO].&amp;[" &amp; TEXT(AQ$6,"yyyymm") &amp; "]",
"[Base_Tarjetas].[Metrica]","[Base_Tarjetas].[Metrica].&amp;[" &amp; $A14 &amp; "]",
"[Base_Tarjetas].[SEGMENTO_DESCRIP]","[Base_Tarjetas].[SEGMENTO_DESCRIP].&amp;[" &amp; $C$6 &amp; "]",
"[Base_Tarjetas].[SITUACION]","[Base_Tarjetas].[SITUACION].&amp;[" &amp; $C14 &amp; "]",
"[Base_Tarjetas].[TIPO]","[Base_Tarjetas].[TIPO].&amp;[" &amp; $C$1 &amp; "]")/1000,
0)</f>
        <v>0</v>
      </c>
      <c r="AR14" s="8">
        <f>IFERROR(
GETPIVOTDATA("[Base_Tarjetas].[Importe]",TDinamica_R!$A$3,
"[Base_Tarjetas].[PERIODO]","[Base_Tarjetas].[PERIODO].&amp;[" &amp; TEXT(AR$6,"yyyymm") &amp; "]",
"[Base_Tarjetas].[Metrica]","[Base_Tarjetas].[Metrica].&amp;[" &amp; $A14 &amp; "]",
"[Base_Tarjetas].[SEGMENTO_DESCRIP]","[Base_Tarjetas].[SEGMENTO_DESCRIP].&amp;[" &amp; $C$6 &amp; "]",
"[Base_Tarjetas].[SITUACION]","[Base_Tarjetas].[SITUACION].&amp;[" &amp; $C14 &amp; "]",
"[Base_Tarjetas].[TIPO]","[Base_Tarjetas].[TIPO].&amp;[" &amp; $C$1 &amp; "]")/1000,
0)</f>
        <v>0</v>
      </c>
      <c r="AS14" s="8">
        <f>IFERROR(
GETPIVOTDATA("[Base_Tarjetas].[Importe]",TDinamica_R!$A$3,
"[Base_Tarjetas].[PERIODO]","[Base_Tarjetas].[PERIODO].&amp;[" &amp; TEXT(AS$6,"yyyymm") &amp; "]",
"[Base_Tarjetas].[Metrica]","[Base_Tarjetas].[Metrica].&amp;[" &amp; $A14 &amp; "]",
"[Base_Tarjetas].[SEGMENTO_DESCRIP]","[Base_Tarjetas].[SEGMENTO_DESCRIP].&amp;[" &amp; $C$6 &amp; "]",
"[Base_Tarjetas].[SITUACION]","[Base_Tarjetas].[SITUACION].&amp;[" &amp; $C14 &amp; "]",
"[Base_Tarjetas].[TIPO]","[Base_Tarjetas].[TIPO].&amp;[" &amp; $C$1 &amp; "]")/1000,
0)</f>
        <v>0</v>
      </c>
      <c r="AT14" s="8">
        <f>IFERROR(
GETPIVOTDATA("[Base_Tarjetas].[Importe]",TDinamica_R!$A$3,
"[Base_Tarjetas].[PERIODO]","[Base_Tarjetas].[PERIODO].&amp;[" &amp; TEXT(AT$6,"yyyymm") &amp; "]",
"[Base_Tarjetas].[Metrica]","[Base_Tarjetas].[Metrica].&amp;[" &amp; $A14 &amp; "]",
"[Base_Tarjetas].[SEGMENTO_DESCRIP]","[Base_Tarjetas].[SEGMENTO_DESCRIP].&amp;[" &amp; $C$6 &amp; "]",
"[Base_Tarjetas].[SITUACION]","[Base_Tarjetas].[SITUACION].&amp;[" &amp; $C14 &amp; "]",
"[Base_Tarjetas].[TIPO]","[Base_Tarjetas].[TIPO].&amp;[" &amp; $C$1 &amp; "]")/1000,
0)</f>
        <v>0</v>
      </c>
      <c r="AU14" s="8">
        <f>IFERROR(
GETPIVOTDATA("[Base_Tarjetas].[Importe]",TDinamica_R!$A$3,
"[Base_Tarjetas].[PERIODO]","[Base_Tarjetas].[PERIODO].&amp;[" &amp; TEXT(AU$6,"yyyymm") &amp; "]",
"[Base_Tarjetas].[Metrica]","[Base_Tarjetas].[Metrica].&amp;[" &amp; $A14 &amp; "]",
"[Base_Tarjetas].[SEGMENTO_DESCRIP]","[Base_Tarjetas].[SEGMENTO_DESCRIP].&amp;[" &amp; $C$6 &amp; "]",
"[Base_Tarjetas].[SITUACION]","[Base_Tarjetas].[SITUACION].&amp;[" &amp; $C14 &amp; "]",
"[Base_Tarjetas].[TIPO]","[Base_Tarjetas].[TIPO].&amp;[" &amp; $C$1 &amp; "]")/1000,
0)</f>
        <v>0</v>
      </c>
      <c r="AV14" s="8">
        <f>IFERROR(
GETPIVOTDATA("[Base_Tarjetas].[Importe]",TDinamica_R!$A$3,
"[Base_Tarjetas].[PERIODO]","[Base_Tarjetas].[PERIODO].&amp;[" &amp; TEXT(AV$6,"yyyymm") &amp; "]",
"[Base_Tarjetas].[Metrica]","[Base_Tarjetas].[Metrica].&amp;[" &amp; $A14 &amp; "]",
"[Base_Tarjetas].[SEGMENTO_DESCRIP]","[Base_Tarjetas].[SEGMENTO_DESCRIP].&amp;[" &amp; $C$6 &amp; "]",
"[Base_Tarjetas].[SITUACION]","[Base_Tarjetas].[SITUACION].&amp;[" &amp; $C14 &amp; "]",
"[Base_Tarjetas].[TIPO]","[Base_Tarjetas].[TIPO].&amp;[" &amp; $C$1 &amp; "]")/1000,
0)</f>
        <v>0</v>
      </c>
      <c r="AW14" s="8">
        <f>IFERROR(
GETPIVOTDATA("[Base_Tarjetas].[Importe]",TDinamica_R!$A$3,
"[Base_Tarjetas].[PERIODO]","[Base_Tarjetas].[PERIODO].&amp;[" &amp; TEXT(AW$6,"yyyymm") &amp; "]",
"[Base_Tarjetas].[Metrica]","[Base_Tarjetas].[Metrica].&amp;[" &amp; $A14 &amp; "]",
"[Base_Tarjetas].[SEGMENTO_DESCRIP]","[Base_Tarjetas].[SEGMENTO_DESCRIP].&amp;[" &amp; $C$6 &amp; "]",
"[Base_Tarjetas].[SITUACION]","[Base_Tarjetas].[SITUACION].&amp;[" &amp; $C14 &amp; "]",
"[Base_Tarjetas].[TIPO]","[Base_Tarjetas].[TIPO].&amp;[" &amp; $C$1 &amp; "]")/1000,
0)</f>
        <v>0</v>
      </c>
      <c r="AX14" s="8">
        <f>IFERROR(
GETPIVOTDATA("[Base_Tarjetas].[Importe]",TDinamica_R!$A$3,
"[Base_Tarjetas].[PERIODO]","[Base_Tarjetas].[PERIODO].&amp;[" &amp; TEXT(AX$6,"yyyymm") &amp; "]",
"[Base_Tarjetas].[Metrica]","[Base_Tarjetas].[Metrica].&amp;[" &amp; $A14 &amp; "]",
"[Base_Tarjetas].[SEGMENTO_DESCRIP]","[Base_Tarjetas].[SEGMENTO_DESCRIP].&amp;[" &amp; $C$6 &amp; "]",
"[Base_Tarjetas].[SITUACION]","[Base_Tarjetas].[SITUACION].&amp;[" &amp; $C14 &amp; "]",
"[Base_Tarjetas].[TIPO]","[Base_Tarjetas].[TIPO].&amp;[" &amp; $C$1 &amp; "]")/1000,
0)</f>
        <v>0</v>
      </c>
      <c r="AY14" s="8">
        <f>IFERROR(
GETPIVOTDATA("[Base_Tarjetas].[Importe]",TDinamica_R!$A$3,
"[Base_Tarjetas].[PERIODO]","[Base_Tarjetas].[PERIODO].&amp;[" &amp; TEXT(AY$6,"yyyymm") &amp; "]",
"[Base_Tarjetas].[Metrica]","[Base_Tarjetas].[Metrica].&amp;[" &amp; $A14 &amp; "]",
"[Base_Tarjetas].[SEGMENTO_DESCRIP]","[Base_Tarjetas].[SEGMENTO_DESCRIP].&amp;[" &amp; $C$6 &amp; "]",
"[Base_Tarjetas].[SITUACION]","[Base_Tarjetas].[SITUACION].&amp;[" &amp; $C14 &amp; "]",
"[Base_Tarjetas].[TIPO]","[Base_Tarjetas].[TIPO].&amp;[" &amp; $C$1 &amp; "]")/1000,
0)</f>
        <v>0</v>
      </c>
      <c r="AZ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TEXT(AZ$6,"yyyymm") &amp; "]"),
0)</f>
        <v>1169407.6343335377</v>
      </c>
      <c r="BA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TEXT(BA$6,"yyyymm") &amp; "]"),
0)</f>
        <v>1160418.5102098908</v>
      </c>
      <c r="BB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TEXT(BB$6,"yyyymm") &amp; "]"),
0)</f>
        <v>1154870.8668200204</v>
      </c>
      <c r="BC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TEXT(BC$6,"yyyymm") &amp; "]"),
0)</f>
        <v>1159796.47980948</v>
      </c>
      <c r="BD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TEXT(BD$6,"yyyymm") &amp; "]"),
0)</f>
        <v>1174698.71311442</v>
      </c>
      <c r="BE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TEXT(BE$6,"yyyymm") &amp; "]"),
0)</f>
        <v>1189608.8487341981</v>
      </c>
      <c r="BF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TEXT(BF$6,"yyyymm") &amp; "]"),
0)</f>
        <v>1194523.7383064583</v>
      </c>
      <c r="BG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TEXT(BG$6,"yyyymm") &amp; "]"),
0)</f>
        <v>1197069.094134572</v>
      </c>
      <c r="BH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TEXT(BH$6,"yyyymm") &amp; "]"),
0)</f>
        <v>1207699.8425368094</v>
      </c>
      <c r="BI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TEXT(BI$6,"yyyymm") &amp; "]"),
0)</f>
        <v>1223732.2648575234</v>
      </c>
      <c r="BJ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TEXT(BJ$6,"yyyymm") &amp; "]"),
0)</f>
        <v>1238055.6404196986</v>
      </c>
      <c r="BK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TEXT(BK$6,"yyyymm") &amp; "]"),
0)</f>
        <v>1246012.6584626113</v>
      </c>
      <c r="BO14" s="24">
        <f t="shared" ref="BO14:BT16" si="10">IFERROR(AVERAGEIFS($D14:$BM14,$D$6:$BM$6,"&gt;="&amp;BO$2,$D$6:$BM$6,"&lt;="&amp;BO$6,$D$5:$BM$5,BO$5,$D14:$BM14,"&lt;&gt;0"),0)</f>
        <v>0</v>
      </c>
      <c r="BP14" s="24">
        <f t="shared" si="10"/>
        <v>1161565.6704544828</v>
      </c>
      <c r="BQ14" s="24">
        <f t="shared" si="10"/>
        <v>0</v>
      </c>
      <c r="BR14" s="24">
        <f t="shared" si="10"/>
        <v>0</v>
      </c>
      <c r="BS14" s="24">
        <f t="shared" si="10"/>
        <v>0</v>
      </c>
      <c r="BT14" s="24">
        <f t="shared" si="10"/>
        <v>0</v>
      </c>
      <c r="BW14" s="24">
        <f t="shared" ref="BW14:CB16" si="11">SUMIFS($D14:$BM14,$D$6:$BM$6,"&gt;="&amp;BO$2,$D$6:$BM$6,"&lt;="&amp;BO$6,$D$5:$BM$5,BO$5)</f>
        <v>0</v>
      </c>
      <c r="BX14" s="24">
        <f t="shared" si="11"/>
        <v>3484697.0113634486</v>
      </c>
      <c r="BY14" s="24">
        <f t="shared" si="11"/>
        <v>0</v>
      </c>
      <c r="BZ14" s="24">
        <f t="shared" si="11"/>
        <v>0</v>
      </c>
      <c r="CA14" s="24">
        <f t="shared" si="11"/>
        <v>0</v>
      </c>
      <c r="CB14" s="24">
        <f t="shared" si="11"/>
        <v>0</v>
      </c>
    </row>
    <row r="15" spans="1:81" hidden="1" outlineLevel="1" x14ac:dyDescent="0.25">
      <c r="A15" s="11" t="s">
        <v>16</v>
      </c>
      <c r="C15" s="2" t="s">
        <v>1</v>
      </c>
      <c r="D15" s="8">
        <f>IFERROR(
GETPIVOTDATA("[Base_Tarjetas].[Importe]",TDinamica_R!$A$3,
"[Base_Tarjetas].[PERIODO]","[Base_Tarjetas].[PERIODO].&amp;[" &amp; TEXT(D$6,"yyyymm") &amp; "]",
"[Base_Tarjetas].[Metrica]","[Base_Tarjetas].[Metrica].&amp;[" &amp; $A15 &amp; "]",
"[Base_Tarjetas].[SEGMENTO_DESCRIP]","[Base_Tarjetas].[SEGMENTO_DESCRIP].&amp;[" &amp; $C$6 &amp; "]",
"[Base_Tarjetas].[SITUACION]","[Base_Tarjetas].[SITUACION].&amp;[" &amp; $C15 &amp; "]",
"[Base_Tarjetas].[TIPO]","[Base_Tarjetas].[TIPO].&amp;[" &amp; $C$1 &amp; "]")/1000,
0)</f>
        <v>0</v>
      </c>
      <c r="E15" s="8">
        <f>IFERROR(
GETPIVOTDATA("[Base_Tarjetas].[Importe]",TDinamica_R!$A$3,
"[Base_Tarjetas].[PERIODO]","[Base_Tarjetas].[PERIODO].&amp;[" &amp; TEXT(E$6,"yyyymm") &amp; "]",
"[Base_Tarjetas].[Metrica]","[Base_Tarjetas].[Metrica].&amp;[" &amp; $A15 &amp; "]",
"[Base_Tarjetas].[SEGMENTO_DESCRIP]","[Base_Tarjetas].[SEGMENTO_DESCRIP].&amp;[" &amp; $C$6 &amp; "]",
"[Base_Tarjetas].[SITUACION]","[Base_Tarjetas].[SITUACION].&amp;[" &amp; $C15 &amp; "]",
"[Base_Tarjetas].[TIPO]","[Base_Tarjetas].[TIPO].&amp;[" &amp; $C$1 &amp; "]")/1000,
0)</f>
        <v>0</v>
      </c>
      <c r="F15" s="8">
        <f>IFERROR(
GETPIVOTDATA("[Base_Tarjetas].[Importe]",TDinamica_R!$A$3,
"[Base_Tarjetas].[PERIODO]","[Base_Tarjetas].[PERIODO].&amp;[" &amp; TEXT(F$6,"yyyymm") &amp; "]",
"[Base_Tarjetas].[Metrica]","[Base_Tarjetas].[Metrica].&amp;[" &amp; $A15 &amp; "]",
"[Base_Tarjetas].[SEGMENTO_DESCRIP]","[Base_Tarjetas].[SEGMENTO_DESCRIP].&amp;[" &amp; $C$6 &amp; "]",
"[Base_Tarjetas].[SITUACION]","[Base_Tarjetas].[SITUACION].&amp;[" &amp; $C15 &amp; "]",
"[Base_Tarjetas].[TIPO]","[Base_Tarjetas].[TIPO].&amp;[" &amp; $C$1 &amp; "]")/1000,
0)</f>
        <v>0</v>
      </c>
      <c r="G15" s="8">
        <f>IFERROR(
GETPIVOTDATA("[Base_Tarjetas].[Importe]",TDinamica_R!$A$3,
"[Base_Tarjetas].[PERIODO]","[Base_Tarjetas].[PERIODO].&amp;[" &amp; TEXT(G$6,"yyyymm") &amp; "]",
"[Base_Tarjetas].[Metrica]","[Base_Tarjetas].[Metrica].&amp;[" &amp; $A15 &amp; "]",
"[Base_Tarjetas].[SEGMENTO_DESCRIP]","[Base_Tarjetas].[SEGMENTO_DESCRIP].&amp;[" &amp; $C$6 &amp; "]",
"[Base_Tarjetas].[SITUACION]","[Base_Tarjetas].[SITUACION].&amp;[" &amp; $C15 &amp; "]",
"[Base_Tarjetas].[TIPO]","[Base_Tarjetas].[TIPO].&amp;[" &amp; $C$1 &amp; "]")/1000,
0)</f>
        <v>0</v>
      </c>
      <c r="H15" s="8">
        <f>IFERROR(
GETPIVOTDATA("[Base_Tarjetas].[Importe]",TDinamica_R!$A$3,
"[Base_Tarjetas].[PERIODO]","[Base_Tarjetas].[PERIODO].&amp;[" &amp; TEXT(H$6,"yyyymm") &amp; "]",
"[Base_Tarjetas].[Metrica]","[Base_Tarjetas].[Metrica].&amp;[" &amp; $A15 &amp; "]",
"[Base_Tarjetas].[SEGMENTO_DESCRIP]","[Base_Tarjetas].[SEGMENTO_DESCRIP].&amp;[" &amp; $C$6 &amp; "]",
"[Base_Tarjetas].[SITUACION]","[Base_Tarjetas].[SITUACION].&amp;[" &amp; $C15 &amp; "]",
"[Base_Tarjetas].[TIPO]","[Base_Tarjetas].[TIPO].&amp;[" &amp; $C$1 &amp; "]")/1000,
0)</f>
        <v>0</v>
      </c>
      <c r="I15" s="8">
        <f>IFERROR(
GETPIVOTDATA("[Base_Tarjetas].[Importe]",TDinamica_R!$A$3,
"[Base_Tarjetas].[PERIODO]","[Base_Tarjetas].[PERIODO].&amp;[" &amp; TEXT(I$6,"yyyymm") &amp; "]",
"[Base_Tarjetas].[Metrica]","[Base_Tarjetas].[Metrica].&amp;[" &amp; $A15 &amp; "]",
"[Base_Tarjetas].[SEGMENTO_DESCRIP]","[Base_Tarjetas].[SEGMENTO_DESCRIP].&amp;[" &amp; $C$6 &amp; "]",
"[Base_Tarjetas].[SITUACION]","[Base_Tarjetas].[SITUACION].&amp;[" &amp; $C15 &amp; "]",
"[Base_Tarjetas].[TIPO]","[Base_Tarjetas].[TIPO].&amp;[" &amp; $C$1 &amp; "]")/1000,
0)</f>
        <v>0</v>
      </c>
      <c r="J15" s="8">
        <f>IFERROR(
GETPIVOTDATA("[Base_Tarjetas].[Importe]",TDinamica_R!$A$3,
"[Base_Tarjetas].[PERIODO]","[Base_Tarjetas].[PERIODO].&amp;[" &amp; TEXT(J$6,"yyyymm") &amp; "]",
"[Base_Tarjetas].[Metrica]","[Base_Tarjetas].[Metrica].&amp;[" &amp; $A15 &amp; "]",
"[Base_Tarjetas].[SEGMENTO_DESCRIP]","[Base_Tarjetas].[SEGMENTO_DESCRIP].&amp;[" &amp; $C$6 &amp; "]",
"[Base_Tarjetas].[SITUACION]","[Base_Tarjetas].[SITUACION].&amp;[" &amp; $C15 &amp; "]",
"[Base_Tarjetas].[TIPO]","[Base_Tarjetas].[TIPO].&amp;[" &amp; $C$1 &amp; "]")/1000,
0)</f>
        <v>0</v>
      </c>
      <c r="K15" s="8">
        <f>IFERROR(
GETPIVOTDATA("[Base_Tarjetas].[Importe]",TDinamica_R!$A$3,
"[Base_Tarjetas].[PERIODO]","[Base_Tarjetas].[PERIODO].&amp;[" &amp; TEXT(K$6,"yyyymm") &amp; "]",
"[Base_Tarjetas].[Metrica]","[Base_Tarjetas].[Metrica].&amp;[" &amp; $A15 &amp; "]",
"[Base_Tarjetas].[SEGMENTO_DESCRIP]","[Base_Tarjetas].[SEGMENTO_DESCRIP].&amp;[" &amp; $C$6 &amp; "]",
"[Base_Tarjetas].[SITUACION]","[Base_Tarjetas].[SITUACION].&amp;[" &amp; $C15 &amp; "]",
"[Base_Tarjetas].[TIPO]","[Base_Tarjetas].[TIPO].&amp;[" &amp; $C$1 &amp; "]")/1000,
0)</f>
        <v>0</v>
      </c>
      <c r="L15" s="8">
        <f>IFERROR(
GETPIVOTDATA("[Base_Tarjetas].[Importe]",TDinamica_R!$A$3,
"[Base_Tarjetas].[PERIODO]","[Base_Tarjetas].[PERIODO].&amp;[" &amp; TEXT(L$6,"yyyymm") &amp; "]",
"[Base_Tarjetas].[Metrica]","[Base_Tarjetas].[Metrica].&amp;[" &amp; $A15 &amp; "]",
"[Base_Tarjetas].[SEGMENTO_DESCRIP]","[Base_Tarjetas].[SEGMENTO_DESCRIP].&amp;[" &amp; $C$6 &amp; "]",
"[Base_Tarjetas].[SITUACION]","[Base_Tarjetas].[SITUACION].&amp;[" &amp; $C15 &amp; "]",
"[Base_Tarjetas].[TIPO]","[Base_Tarjetas].[TIPO].&amp;[" &amp; $C$1 &amp; "]")/1000,
0)</f>
        <v>0</v>
      </c>
      <c r="M15" s="8">
        <f>IFERROR(
GETPIVOTDATA("[Base_Tarjetas].[Importe]",TDinamica_R!$A$3,
"[Base_Tarjetas].[PERIODO]","[Base_Tarjetas].[PERIODO].&amp;[" &amp; TEXT(M$6,"yyyymm") &amp; "]",
"[Base_Tarjetas].[Metrica]","[Base_Tarjetas].[Metrica].&amp;[" &amp; $A15 &amp; "]",
"[Base_Tarjetas].[SEGMENTO_DESCRIP]","[Base_Tarjetas].[SEGMENTO_DESCRIP].&amp;[" &amp; $C$6 &amp; "]",
"[Base_Tarjetas].[SITUACION]","[Base_Tarjetas].[SITUACION].&amp;[" &amp; $C15 &amp; "]",
"[Base_Tarjetas].[TIPO]","[Base_Tarjetas].[TIPO].&amp;[" &amp; $C$1 &amp; "]")/1000,
0)</f>
        <v>0</v>
      </c>
      <c r="N15" s="8">
        <f>IFERROR(
GETPIVOTDATA("[Base_Tarjetas].[Importe]",TDinamica_R!$A$3,
"[Base_Tarjetas].[PERIODO]","[Base_Tarjetas].[PERIODO].&amp;[" &amp; TEXT(N$6,"yyyymm") &amp; "]",
"[Base_Tarjetas].[Metrica]","[Base_Tarjetas].[Metrica].&amp;[" &amp; $A15 &amp; "]",
"[Base_Tarjetas].[SEGMENTO_DESCRIP]","[Base_Tarjetas].[SEGMENTO_DESCRIP].&amp;[" &amp; $C$6 &amp; "]",
"[Base_Tarjetas].[SITUACION]","[Base_Tarjetas].[SITUACION].&amp;[" &amp; $C15 &amp; "]",
"[Base_Tarjetas].[TIPO]","[Base_Tarjetas].[TIPO].&amp;[" &amp; $C$1 &amp; "]")/1000,
0)</f>
        <v>0</v>
      </c>
      <c r="O15" s="8">
        <f>IFERROR(
GETPIVOTDATA("[Base_Tarjetas].[Importe]",TDinamica_R!$A$3,
"[Base_Tarjetas].[PERIODO]","[Base_Tarjetas].[PERIODO].&amp;[" &amp; TEXT(O$6,"yyyymm") &amp; "]",
"[Base_Tarjetas].[Metrica]","[Base_Tarjetas].[Metrica].&amp;[" &amp; $A15 &amp; "]",
"[Base_Tarjetas].[SEGMENTO_DESCRIP]","[Base_Tarjetas].[SEGMENTO_DESCRIP].&amp;[" &amp; $C$6 &amp; "]",
"[Base_Tarjetas].[SITUACION]","[Base_Tarjetas].[SITUACION].&amp;[" &amp; $C15 &amp; "]",
"[Base_Tarjetas].[TIPO]","[Base_Tarjetas].[TIPO].&amp;[" &amp; $C$1 &amp; "]")/1000,
0)</f>
        <v>0</v>
      </c>
      <c r="P15" s="8">
        <f>IFERROR(
GETPIVOTDATA("[Base_Tarjetas].[Importe]",TDinamica_R!$A$3,
"[Base_Tarjetas].[PERIODO]","[Base_Tarjetas].[PERIODO].&amp;[" &amp; TEXT(P$6,"yyyymm") &amp; "]",
"[Base_Tarjetas].[Metrica]","[Base_Tarjetas].[Metrica].&amp;[" &amp; $A15 &amp; "]",
"[Base_Tarjetas].[SEGMENTO_DESCRIP]","[Base_Tarjetas].[SEGMENTO_DESCRIP].&amp;[" &amp; $C$6 &amp; "]",
"[Base_Tarjetas].[SITUACION]","[Base_Tarjetas].[SITUACION].&amp;[" &amp; $C15 &amp; "]",
"[Base_Tarjetas].[TIPO]","[Base_Tarjetas].[TIPO].&amp;[" &amp; $C$1 &amp; "]")/1000,
0)</f>
        <v>0</v>
      </c>
      <c r="Q15" s="8">
        <f>IFERROR(
GETPIVOTDATA("[Base_Tarjetas].[Importe]",TDinamica_R!$A$3,
"[Base_Tarjetas].[PERIODO]","[Base_Tarjetas].[PERIODO].&amp;[" &amp; TEXT(Q$6,"yyyymm") &amp; "]",
"[Base_Tarjetas].[Metrica]","[Base_Tarjetas].[Metrica].&amp;[" &amp; $A15 &amp; "]",
"[Base_Tarjetas].[SEGMENTO_DESCRIP]","[Base_Tarjetas].[SEGMENTO_DESCRIP].&amp;[" &amp; $C$6 &amp; "]",
"[Base_Tarjetas].[SITUACION]","[Base_Tarjetas].[SITUACION].&amp;[" &amp; $C15 &amp; "]",
"[Base_Tarjetas].[TIPO]","[Base_Tarjetas].[TIPO].&amp;[" &amp; $C$1 &amp; "]")/1000,
0)</f>
        <v>0</v>
      </c>
      <c r="R15" s="8">
        <f>IFERROR(
GETPIVOTDATA("[Base_Tarjetas].[Importe]",TDinamica_R!$A$3,
"[Base_Tarjetas].[PERIODO]","[Base_Tarjetas].[PERIODO].&amp;[" &amp; TEXT(R$6,"yyyymm") &amp; "]",
"[Base_Tarjetas].[Metrica]","[Base_Tarjetas].[Metrica].&amp;[" &amp; $A15 &amp; "]",
"[Base_Tarjetas].[SEGMENTO_DESCRIP]","[Base_Tarjetas].[SEGMENTO_DESCRIP].&amp;[" &amp; $C$6 &amp; "]",
"[Base_Tarjetas].[SITUACION]","[Base_Tarjetas].[SITUACION].&amp;[" &amp; $C15 &amp; "]",
"[Base_Tarjetas].[TIPO]","[Base_Tarjetas].[TIPO].&amp;[" &amp; $C$1 &amp; "]")/1000,
0)</f>
        <v>0</v>
      </c>
      <c r="S15" s="8">
        <f>IFERROR(
GETPIVOTDATA("[Base_Tarjetas].[Importe]",TDinamica_R!$A$3,
"[Base_Tarjetas].[PERIODO]","[Base_Tarjetas].[PERIODO].&amp;[" &amp; TEXT(S$6,"yyyymm") &amp; "]",
"[Base_Tarjetas].[Metrica]","[Base_Tarjetas].[Metrica].&amp;[" &amp; $A15 &amp; "]",
"[Base_Tarjetas].[SEGMENTO_DESCRIP]","[Base_Tarjetas].[SEGMENTO_DESCRIP].&amp;[" &amp; $C$6 &amp; "]",
"[Base_Tarjetas].[SITUACION]","[Base_Tarjetas].[SITUACION].&amp;[" &amp; $C15 &amp; "]",
"[Base_Tarjetas].[TIPO]","[Base_Tarjetas].[TIPO].&amp;[" &amp; $C$1 &amp; "]")/1000,
0)</f>
        <v>0</v>
      </c>
      <c r="T15" s="8">
        <f>IFERROR(
GETPIVOTDATA("[Base_Tarjetas].[Importe]",TDinamica_R!$A$3,
"[Base_Tarjetas].[PERIODO]","[Base_Tarjetas].[PERIODO].&amp;[" &amp; TEXT(T$6,"yyyymm") &amp; "]",
"[Base_Tarjetas].[Metrica]","[Base_Tarjetas].[Metrica].&amp;[" &amp; $A15 &amp; "]",
"[Base_Tarjetas].[SEGMENTO_DESCRIP]","[Base_Tarjetas].[SEGMENTO_DESCRIP].&amp;[" &amp; $C$6 &amp; "]",
"[Base_Tarjetas].[SITUACION]","[Base_Tarjetas].[SITUACION].&amp;[" &amp; $C15 &amp; "]",
"[Base_Tarjetas].[TIPO]","[Base_Tarjetas].[TIPO].&amp;[" &amp; $C$1 &amp; "]")/1000,
0)</f>
        <v>0</v>
      </c>
      <c r="U15" s="8">
        <f>IFERROR(
GETPIVOTDATA("[Base_Tarjetas].[Importe]",TDinamica_R!$A$3,
"[Base_Tarjetas].[PERIODO]","[Base_Tarjetas].[PERIODO].&amp;[" &amp; TEXT(U$6,"yyyymm") &amp; "]",
"[Base_Tarjetas].[Metrica]","[Base_Tarjetas].[Metrica].&amp;[" &amp; $A15 &amp; "]",
"[Base_Tarjetas].[SEGMENTO_DESCRIP]","[Base_Tarjetas].[SEGMENTO_DESCRIP].&amp;[" &amp; $C$6 &amp; "]",
"[Base_Tarjetas].[SITUACION]","[Base_Tarjetas].[SITUACION].&amp;[" &amp; $C15 &amp; "]",
"[Base_Tarjetas].[TIPO]","[Base_Tarjetas].[TIPO].&amp;[" &amp; $C$1 &amp; "]")/1000,
0)</f>
        <v>0</v>
      </c>
      <c r="V15" s="8">
        <f>IFERROR(
GETPIVOTDATA("[Base_Tarjetas].[Importe]",TDinamica_R!$A$3,
"[Base_Tarjetas].[PERIODO]","[Base_Tarjetas].[PERIODO].&amp;[" &amp; TEXT(V$6,"yyyymm") &amp; "]",
"[Base_Tarjetas].[Metrica]","[Base_Tarjetas].[Metrica].&amp;[" &amp; $A15 &amp; "]",
"[Base_Tarjetas].[SEGMENTO_DESCRIP]","[Base_Tarjetas].[SEGMENTO_DESCRIP].&amp;[" &amp; $C$6 &amp; "]",
"[Base_Tarjetas].[SITUACION]","[Base_Tarjetas].[SITUACION].&amp;[" &amp; $C15 &amp; "]",
"[Base_Tarjetas].[TIPO]","[Base_Tarjetas].[TIPO].&amp;[" &amp; $C$1 &amp; "]")/1000,
0)</f>
        <v>0</v>
      </c>
      <c r="W15" s="8">
        <f>IFERROR(
GETPIVOTDATA("[Base_Tarjetas].[Importe]",TDinamica_R!$A$3,
"[Base_Tarjetas].[PERIODO]","[Base_Tarjetas].[PERIODO].&amp;[" &amp; TEXT(W$6,"yyyymm") &amp; "]",
"[Base_Tarjetas].[Metrica]","[Base_Tarjetas].[Metrica].&amp;[" &amp; $A15 &amp; "]",
"[Base_Tarjetas].[SEGMENTO_DESCRIP]","[Base_Tarjetas].[SEGMENTO_DESCRIP].&amp;[" &amp; $C$6 &amp; "]",
"[Base_Tarjetas].[SITUACION]","[Base_Tarjetas].[SITUACION].&amp;[" &amp; $C15 &amp; "]",
"[Base_Tarjetas].[TIPO]","[Base_Tarjetas].[TIPO].&amp;[" &amp; $C$1 &amp; "]")/1000,
0)</f>
        <v>0</v>
      </c>
      <c r="X15" s="8">
        <f>IFERROR(
GETPIVOTDATA("[Base_Tarjetas].[Importe]",TDinamica_R!$A$3,
"[Base_Tarjetas].[PERIODO]","[Base_Tarjetas].[PERIODO].&amp;[" &amp; TEXT(X$6,"yyyymm") &amp; "]",
"[Base_Tarjetas].[Metrica]","[Base_Tarjetas].[Metrica].&amp;[" &amp; $A15 &amp; "]",
"[Base_Tarjetas].[SEGMENTO_DESCRIP]","[Base_Tarjetas].[SEGMENTO_DESCRIP].&amp;[" &amp; $C$6 &amp; "]",
"[Base_Tarjetas].[SITUACION]","[Base_Tarjetas].[SITUACION].&amp;[" &amp; $C15 &amp; "]",
"[Base_Tarjetas].[TIPO]","[Base_Tarjetas].[TIPO].&amp;[" &amp; $C$1 &amp; "]")/1000,
0)</f>
        <v>0</v>
      </c>
      <c r="Y15" s="8">
        <f>IFERROR(
GETPIVOTDATA("[Base_Tarjetas].[Importe]",TDinamica_R!$A$3,
"[Base_Tarjetas].[PERIODO]","[Base_Tarjetas].[PERIODO].&amp;[" &amp; TEXT(Y$6,"yyyymm") &amp; "]",
"[Base_Tarjetas].[Metrica]","[Base_Tarjetas].[Metrica].&amp;[" &amp; $A15 &amp; "]",
"[Base_Tarjetas].[SEGMENTO_DESCRIP]","[Base_Tarjetas].[SEGMENTO_DESCRIP].&amp;[" &amp; $C$6 &amp; "]",
"[Base_Tarjetas].[SITUACION]","[Base_Tarjetas].[SITUACION].&amp;[" &amp; $C15 &amp; "]",
"[Base_Tarjetas].[TIPO]","[Base_Tarjetas].[TIPO].&amp;[" &amp; $C$1 &amp; "]")/1000,
0)</f>
        <v>0</v>
      </c>
      <c r="Z15" s="8">
        <f>IFERROR(
GETPIVOTDATA("[Base_Tarjetas].[Importe]",TDinamica_R!$A$3,
"[Base_Tarjetas].[PERIODO]","[Base_Tarjetas].[PERIODO].&amp;[" &amp; TEXT(Z$6,"yyyymm") &amp; "]",
"[Base_Tarjetas].[Metrica]","[Base_Tarjetas].[Metrica].&amp;[" &amp; $A15 &amp; "]",
"[Base_Tarjetas].[SEGMENTO_DESCRIP]","[Base_Tarjetas].[SEGMENTO_DESCRIP].&amp;[" &amp; $C$6 &amp; "]",
"[Base_Tarjetas].[SITUACION]","[Base_Tarjetas].[SITUACION].&amp;[" &amp; $C15 &amp; "]",
"[Base_Tarjetas].[TIPO]","[Base_Tarjetas].[TIPO].&amp;[" &amp; $C$1 &amp; "]")/1000,
0)</f>
        <v>0</v>
      </c>
      <c r="AA15" s="8">
        <f>IFERROR(
GETPIVOTDATA("[Base_Tarjetas].[Importe]",TDinamica_R!$A$3,
"[Base_Tarjetas].[PERIODO]","[Base_Tarjetas].[PERIODO].&amp;[" &amp; TEXT(AA$6,"yyyymm") &amp; "]",
"[Base_Tarjetas].[Metrica]","[Base_Tarjetas].[Metrica].&amp;[" &amp; $A15 &amp; "]",
"[Base_Tarjetas].[SEGMENTO_DESCRIP]","[Base_Tarjetas].[SEGMENTO_DESCRIP].&amp;[" &amp; $C$6 &amp; "]",
"[Base_Tarjetas].[SITUACION]","[Base_Tarjetas].[SITUACION].&amp;[" &amp; $C15 &amp; "]",
"[Base_Tarjetas].[TIPO]","[Base_Tarjetas].[TIPO].&amp;[" &amp; $C$1 &amp; "]")/1000,
0)</f>
        <v>0</v>
      </c>
      <c r="AB15" s="8">
        <f>IFERROR(
GETPIVOTDATA("[Base_Tarjetas].[Importe]",TDinamica_R!$A$3,
"[Base_Tarjetas].[PERIODO]","[Base_Tarjetas].[PERIODO].&amp;[" &amp; TEXT(AB$6,"yyyymm") &amp; "]",
"[Base_Tarjetas].[Metrica]","[Base_Tarjetas].[Metrica].&amp;[" &amp; $A15 &amp; "]",
"[Base_Tarjetas].[SEGMENTO_DESCRIP]","[Base_Tarjetas].[SEGMENTO_DESCRIP].&amp;[" &amp; $C$6 &amp; "]",
"[Base_Tarjetas].[SITUACION]","[Base_Tarjetas].[SITUACION].&amp;[" &amp; $C15 &amp; "]",
"[Base_Tarjetas].[TIPO]","[Base_Tarjetas].[TIPO].&amp;[" &amp; $C$1 &amp; "]")/1000,
0)</f>
        <v>0</v>
      </c>
      <c r="AC15" s="8">
        <f>IFERROR(
GETPIVOTDATA("[Base_Tarjetas].[Importe]",TDinamica_R!$A$3,
"[Base_Tarjetas].[PERIODO]","[Base_Tarjetas].[PERIODO].&amp;[" &amp; TEXT(AC$6,"yyyymm") &amp; "]",
"[Base_Tarjetas].[Metrica]","[Base_Tarjetas].[Metrica].&amp;[" &amp; $A15 &amp; "]",
"[Base_Tarjetas].[SEGMENTO_DESCRIP]","[Base_Tarjetas].[SEGMENTO_DESCRIP].&amp;[" &amp; $C$6 &amp; "]",
"[Base_Tarjetas].[SITUACION]","[Base_Tarjetas].[SITUACION].&amp;[" &amp; $C15 &amp; "]",
"[Base_Tarjetas].[TIPO]","[Base_Tarjetas].[TIPO].&amp;[" &amp; $C$1 &amp; "]")/1000,
0)</f>
        <v>0</v>
      </c>
      <c r="AD15" s="8">
        <f>IFERROR(
GETPIVOTDATA("[Base_Tarjetas].[Importe]",TDinamica_R!$A$3,
"[Base_Tarjetas].[PERIODO]","[Base_Tarjetas].[PERIODO].&amp;[" &amp; TEXT(AD$6,"yyyymm") &amp; "]",
"[Base_Tarjetas].[Metrica]","[Base_Tarjetas].[Metrica].&amp;[" &amp; $A15 &amp; "]",
"[Base_Tarjetas].[SEGMENTO_DESCRIP]","[Base_Tarjetas].[SEGMENTO_DESCRIP].&amp;[" &amp; $C$6 &amp; "]",
"[Base_Tarjetas].[SITUACION]","[Base_Tarjetas].[SITUACION].&amp;[" &amp; $C15 &amp; "]",
"[Base_Tarjetas].[TIPO]","[Base_Tarjetas].[TIPO].&amp;[" &amp; $C$1 &amp; "]")/1000,
0)</f>
        <v>0</v>
      </c>
      <c r="AE15" s="8">
        <f>IFERROR(
GETPIVOTDATA("[Base_Tarjetas].[Importe]",TDinamica_R!$A$3,
"[Base_Tarjetas].[PERIODO]","[Base_Tarjetas].[PERIODO].&amp;[" &amp; TEXT(AE$6,"yyyymm") &amp; "]",
"[Base_Tarjetas].[Metrica]","[Base_Tarjetas].[Metrica].&amp;[" &amp; $A15 &amp; "]",
"[Base_Tarjetas].[SEGMENTO_DESCRIP]","[Base_Tarjetas].[SEGMENTO_DESCRIP].&amp;[" &amp; $C$6 &amp; "]",
"[Base_Tarjetas].[SITUACION]","[Base_Tarjetas].[SITUACION].&amp;[" &amp; $C15 &amp; "]",
"[Base_Tarjetas].[TIPO]","[Base_Tarjetas].[TIPO].&amp;[" &amp; $C$1 &amp; "]")/1000,
0)</f>
        <v>0</v>
      </c>
      <c r="AF15" s="8">
        <f>IFERROR(
GETPIVOTDATA("[Base_Tarjetas].[Importe]",TDinamica_R!$A$3,
"[Base_Tarjetas].[PERIODO]","[Base_Tarjetas].[PERIODO].&amp;[" &amp; TEXT(AF$6,"yyyymm") &amp; "]",
"[Base_Tarjetas].[Metrica]","[Base_Tarjetas].[Metrica].&amp;[" &amp; $A15 &amp; "]",
"[Base_Tarjetas].[SEGMENTO_DESCRIP]","[Base_Tarjetas].[SEGMENTO_DESCRIP].&amp;[" &amp; $C$6 &amp; "]",
"[Base_Tarjetas].[SITUACION]","[Base_Tarjetas].[SITUACION].&amp;[" &amp; $C15 &amp; "]",
"[Base_Tarjetas].[TIPO]","[Base_Tarjetas].[TIPO].&amp;[" &amp; $C$1 &amp; "]")/1000,
0)</f>
        <v>0</v>
      </c>
      <c r="AG15" s="8">
        <f>IFERROR(
GETPIVOTDATA("[Base_Tarjetas].[Importe]",TDinamica_R!$A$3,
"[Base_Tarjetas].[PERIODO]","[Base_Tarjetas].[PERIODO].&amp;[" &amp; TEXT(AG$6,"yyyymm") &amp; "]",
"[Base_Tarjetas].[Metrica]","[Base_Tarjetas].[Metrica].&amp;[" &amp; $A15 &amp; "]",
"[Base_Tarjetas].[SEGMENTO_DESCRIP]","[Base_Tarjetas].[SEGMENTO_DESCRIP].&amp;[" &amp; $C$6 &amp; "]",
"[Base_Tarjetas].[SITUACION]","[Base_Tarjetas].[SITUACION].&amp;[" &amp; $C15 &amp; "]",
"[Base_Tarjetas].[TIPO]","[Base_Tarjetas].[TIPO].&amp;[" &amp; $C$1 &amp; "]")/1000,
0)</f>
        <v>0</v>
      </c>
      <c r="AH15" s="8">
        <f>IFERROR(
GETPIVOTDATA("[Base_Tarjetas].[Importe]",TDinamica_R!$A$3,
"[Base_Tarjetas].[PERIODO]","[Base_Tarjetas].[PERIODO].&amp;[" &amp; TEXT(AH$6,"yyyymm") &amp; "]",
"[Base_Tarjetas].[Metrica]","[Base_Tarjetas].[Metrica].&amp;[" &amp; $A15 &amp; "]",
"[Base_Tarjetas].[SEGMENTO_DESCRIP]","[Base_Tarjetas].[SEGMENTO_DESCRIP].&amp;[" &amp; $C$6 &amp; "]",
"[Base_Tarjetas].[SITUACION]","[Base_Tarjetas].[SITUACION].&amp;[" &amp; $C15 &amp; "]",
"[Base_Tarjetas].[TIPO]","[Base_Tarjetas].[TIPO].&amp;[" &amp; $C$1 &amp; "]")/1000,
0)</f>
        <v>0</v>
      </c>
      <c r="AI15" s="8">
        <f>IFERROR(
GETPIVOTDATA("[Base_Tarjetas].[Importe]",TDinamica_R!$A$3,
"[Base_Tarjetas].[PERIODO]","[Base_Tarjetas].[PERIODO].&amp;[" &amp; TEXT(AI$6,"yyyymm") &amp; "]",
"[Base_Tarjetas].[Metrica]","[Base_Tarjetas].[Metrica].&amp;[" &amp; $A15 &amp; "]",
"[Base_Tarjetas].[SEGMENTO_DESCRIP]","[Base_Tarjetas].[SEGMENTO_DESCRIP].&amp;[" &amp; $C$6 &amp; "]",
"[Base_Tarjetas].[SITUACION]","[Base_Tarjetas].[SITUACION].&amp;[" &amp; $C15 &amp; "]",
"[Base_Tarjetas].[TIPO]","[Base_Tarjetas].[TIPO].&amp;[" &amp; $C$1 &amp; "]")/1000,
0)</f>
        <v>0</v>
      </c>
      <c r="AJ15" s="8">
        <f>IFERROR(
GETPIVOTDATA("[Base_Tarjetas].[Importe]",TDinamica_R!$A$3,
"[Base_Tarjetas].[PERIODO]","[Base_Tarjetas].[PERIODO].&amp;[" &amp; TEXT(AJ$6,"yyyymm") &amp; "]",
"[Base_Tarjetas].[Metrica]","[Base_Tarjetas].[Metrica].&amp;[" &amp; $A15 &amp; "]",
"[Base_Tarjetas].[SEGMENTO_DESCRIP]","[Base_Tarjetas].[SEGMENTO_DESCRIP].&amp;[" &amp; $C$6 &amp; "]",
"[Base_Tarjetas].[SITUACION]","[Base_Tarjetas].[SITUACION].&amp;[" &amp; $C15 &amp; "]",
"[Base_Tarjetas].[TIPO]","[Base_Tarjetas].[TIPO].&amp;[" &amp; $C$1 &amp; "]")/1000,
0)</f>
        <v>0</v>
      </c>
      <c r="AK15" s="8">
        <f>IFERROR(
GETPIVOTDATA("[Base_Tarjetas].[Importe]",TDinamica_R!$A$3,
"[Base_Tarjetas].[PERIODO]","[Base_Tarjetas].[PERIODO].&amp;[" &amp; TEXT(AK$6,"yyyymm") &amp; "]",
"[Base_Tarjetas].[Metrica]","[Base_Tarjetas].[Metrica].&amp;[" &amp; $A15 &amp; "]",
"[Base_Tarjetas].[SEGMENTO_DESCRIP]","[Base_Tarjetas].[SEGMENTO_DESCRIP].&amp;[" &amp; $C$6 &amp; "]",
"[Base_Tarjetas].[SITUACION]","[Base_Tarjetas].[SITUACION].&amp;[" &amp; $C15 &amp; "]",
"[Base_Tarjetas].[TIPO]","[Base_Tarjetas].[TIPO].&amp;[" &amp; $C$1 &amp; "]")/1000,
0)</f>
        <v>0</v>
      </c>
      <c r="AL15" s="8">
        <f>IFERROR(
GETPIVOTDATA("[Base_Tarjetas].[Importe]",TDinamica_R!$A$3,
"[Base_Tarjetas].[PERIODO]","[Base_Tarjetas].[PERIODO].&amp;[" &amp; TEXT(AL$6,"yyyymm") &amp; "]",
"[Base_Tarjetas].[Metrica]","[Base_Tarjetas].[Metrica].&amp;[" &amp; $A15 &amp; "]",
"[Base_Tarjetas].[SEGMENTO_DESCRIP]","[Base_Tarjetas].[SEGMENTO_DESCRIP].&amp;[" &amp; $C$6 &amp; "]",
"[Base_Tarjetas].[SITUACION]","[Base_Tarjetas].[SITUACION].&amp;[" &amp; $C15 &amp; "]",
"[Base_Tarjetas].[TIPO]","[Base_Tarjetas].[TIPO].&amp;[" &amp; $C$1 &amp; "]")/1000,
0)</f>
        <v>0</v>
      </c>
      <c r="AM15" s="8">
        <f>IFERROR(
GETPIVOTDATA("[Base_Tarjetas].[Importe]",TDinamica_R!$A$3,
"[Base_Tarjetas].[PERIODO]","[Base_Tarjetas].[PERIODO].&amp;[" &amp; TEXT(AM$6,"yyyymm") &amp; "]",
"[Base_Tarjetas].[Metrica]","[Base_Tarjetas].[Metrica].&amp;[" &amp; $A15 &amp; "]",
"[Base_Tarjetas].[SEGMENTO_DESCRIP]","[Base_Tarjetas].[SEGMENTO_DESCRIP].&amp;[" &amp; $C$6 &amp; "]",
"[Base_Tarjetas].[SITUACION]","[Base_Tarjetas].[SITUACION].&amp;[" &amp; $C15 &amp; "]",
"[Base_Tarjetas].[TIPO]","[Base_Tarjetas].[TIPO].&amp;[" &amp; $C$1 &amp; "]")/1000,
0)</f>
        <v>0</v>
      </c>
      <c r="AN15" s="8">
        <f>IFERROR(
GETPIVOTDATA("[Base_Tarjetas].[Importe]",TDinamica_R!$A$3,
"[Base_Tarjetas].[PERIODO]","[Base_Tarjetas].[PERIODO].&amp;[" &amp; TEXT(AN$6,"yyyymm") &amp; "]",
"[Base_Tarjetas].[Metrica]","[Base_Tarjetas].[Metrica].&amp;[" &amp; $A15 &amp; "]",
"[Base_Tarjetas].[SEGMENTO_DESCRIP]","[Base_Tarjetas].[SEGMENTO_DESCRIP].&amp;[" &amp; $C$6 &amp; "]",
"[Base_Tarjetas].[SITUACION]","[Base_Tarjetas].[SITUACION].&amp;[" &amp; $C15 &amp; "]",
"[Base_Tarjetas].[TIPO]","[Base_Tarjetas].[TIPO].&amp;[" &amp; $C$1 &amp; "]")/1000,
0)</f>
        <v>0</v>
      </c>
      <c r="AO15" s="8">
        <f>IFERROR(
GETPIVOTDATA("[Base_Tarjetas].[Importe]",TDinamica_R!$A$3,
"[Base_Tarjetas].[PERIODO]","[Base_Tarjetas].[PERIODO].&amp;[" &amp; TEXT(AO$6,"yyyymm") &amp; "]",
"[Base_Tarjetas].[Metrica]","[Base_Tarjetas].[Metrica].&amp;[" &amp; $A15 &amp; "]",
"[Base_Tarjetas].[SEGMENTO_DESCRIP]","[Base_Tarjetas].[SEGMENTO_DESCRIP].&amp;[" &amp; $C$6 &amp; "]",
"[Base_Tarjetas].[SITUACION]","[Base_Tarjetas].[SITUACION].&amp;[" &amp; $C15 &amp; "]",
"[Base_Tarjetas].[TIPO]","[Base_Tarjetas].[TIPO].&amp;[" &amp; $C$1 &amp; "]")/1000,
0)</f>
        <v>0</v>
      </c>
      <c r="AP15" s="8">
        <f>IFERROR(
GETPIVOTDATA("[Base_Tarjetas].[Importe]",TDinamica_R!$A$3,
"[Base_Tarjetas].[PERIODO]","[Base_Tarjetas].[PERIODO].&amp;[" &amp; TEXT(AP$6,"yyyymm") &amp; "]",
"[Base_Tarjetas].[Metrica]","[Base_Tarjetas].[Metrica].&amp;[" &amp; $A15 &amp; "]",
"[Base_Tarjetas].[SEGMENTO_DESCRIP]","[Base_Tarjetas].[SEGMENTO_DESCRIP].&amp;[" &amp; $C$6 &amp; "]",
"[Base_Tarjetas].[SITUACION]","[Base_Tarjetas].[SITUACION].&amp;[" &amp; $C15 &amp; "]",
"[Base_Tarjetas].[TIPO]","[Base_Tarjetas].[TIPO].&amp;[" &amp; $C$1 &amp; "]")/1000,
0)</f>
        <v>0</v>
      </c>
      <c r="AQ15" s="8">
        <f>IFERROR(
GETPIVOTDATA("[Base_Tarjetas].[Importe]",TDinamica_R!$A$3,
"[Base_Tarjetas].[PERIODO]","[Base_Tarjetas].[PERIODO].&amp;[" &amp; TEXT(AQ$6,"yyyymm") &amp; "]",
"[Base_Tarjetas].[Metrica]","[Base_Tarjetas].[Metrica].&amp;[" &amp; $A15 &amp; "]",
"[Base_Tarjetas].[SEGMENTO_DESCRIP]","[Base_Tarjetas].[SEGMENTO_DESCRIP].&amp;[" &amp; $C$6 &amp; "]",
"[Base_Tarjetas].[SITUACION]","[Base_Tarjetas].[SITUACION].&amp;[" &amp; $C15 &amp; "]",
"[Base_Tarjetas].[TIPO]","[Base_Tarjetas].[TIPO].&amp;[" &amp; $C$1 &amp; "]")/1000,
0)</f>
        <v>0</v>
      </c>
      <c r="AR15" s="8">
        <f>IFERROR(
GETPIVOTDATA("[Base_Tarjetas].[Importe]",TDinamica_R!$A$3,
"[Base_Tarjetas].[PERIODO]","[Base_Tarjetas].[PERIODO].&amp;[" &amp; TEXT(AR$6,"yyyymm") &amp; "]",
"[Base_Tarjetas].[Metrica]","[Base_Tarjetas].[Metrica].&amp;[" &amp; $A15 &amp; "]",
"[Base_Tarjetas].[SEGMENTO_DESCRIP]","[Base_Tarjetas].[SEGMENTO_DESCRIP].&amp;[" &amp; $C$6 &amp; "]",
"[Base_Tarjetas].[SITUACION]","[Base_Tarjetas].[SITUACION].&amp;[" &amp; $C15 &amp; "]",
"[Base_Tarjetas].[TIPO]","[Base_Tarjetas].[TIPO].&amp;[" &amp; $C$1 &amp; "]")/1000,
0)</f>
        <v>0</v>
      </c>
      <c r="AS15" s="8">
        <f>IFERROR(
GETPIVOTDATA("[Base_Tarjetas].[Importe]",TDinamica_R!$A$3,
"[Base_Tarjetas].[PERIODO]","[Base_Tarjetas].[PERIODO].&amp;[" &amp; TEXT(AS$6,"yyyymm") &amp; "]",
"[Base_Tarjetas].[Metrica]","[Base_Tarjetas].[Metrica].&amp;[" &amp; $A15 &amp; "]",
"[Base_Tarjetas].[SEGMENTO_DESCRIP]","[Base_Tarjetas].[SEGMENTO_DESCRIP].&amp;[" &amp; $C$6 &amp; "]",
"[Base_Tarjetas].[SITUACION]","[Base_Tarjetas].[SITUACION].&amp;[" &amp; $C15 &amp; "]",
"[Base_Tarjetas].[TIPO]","[Base_Tarjetas].[TIPO].&amp;[" &amp; $C$1 &amp; "]")/1000,
0)</f>
        <v>0</v>
      </c>
      <c r="AT15" s="8">
        <f>IFERROR(
GETPIVOTDATA("[Base_Tarjetas].[Importe]",TDinamica_R!$A$3,
"[Base_Tarjetas].[PERIODO]","[Base_Tarjetas].[PERIODO].&amp;[" &amp; TEXT(AT$6,"yyyymm") &amp; "]",
"[Base_Tarjetas].[Metrica]","[Base_Tarjetas].[Metrica].&amp;[" &amp; $A15 &amp; "]",
"[Base_Tarjetas].[SEGMENTO_DESCRIP]","[Base_Tarjetas].[SEGMENTO_DESCRIP].&amp;[" &amp; $C$6 &amp; "]",
"[Base_Tarjetas].[SITUACION]","[Base_Tarjetas].[SITUACION].&amp;[" &amp; $C15 &amp; "]",
"[Base_Tarjetas].[TIPO]","[Base_Tarjetas].[TIPO].&amp;[" &amp; $C$1 &amp; "]")/1000,
0)</f>
        <v>0</v>
      </c>
      <c r="AU15" s="8">
        <f>IFERROR(
GETPIVOTDATA("[Base_Tarjetas].[Importe]",TDinamica_R!$A$3,
"[Base_Tarjetas].[PERIODO]","[Base_Tarjetas].[PERIODO].&amp;[" &amp; TEXT(AU$6,"yyyymm") &amp; "]",
"[Base_Tarjetas].[Metrica]","[Base_Tarjetas].[Metrica].&amp;[" &amp; $A15 &amp; "]",
"[Base_Tarjetas].[SEGMENTO_DESCRIP]","[Base_Tarjetas].[SEGMENTO_DESCRIP].&amp;[" &amp; $C$6 &amp; "]",
"[Base_Tarjetas].[SITUACION]","[Base_Tarjetas].[SITUACION].&amp;[" &amp; $C15 &amp; "]",
"[Base_Tarjetas].[TIPO]","[Base_Tarjetas].[TIPO].&amp;[" &amp; $C$1 &amp; "]")/1000,
0)</f>
        <v>0</v>
      </c>
      <c r="AV15" s="8">
        <f>IFERROR(
GETPIVOTDATA("[Base_Tarjetas].[Importe]",TDinamica_R!$A$3,
"[Base_Tarjetas].[PERIODO]","[Base_Tarjetas].[PERIODO].&amp;[" &amp; TEXT(AV$6,"yyyymm") &amp; "]",
"[Base_Tarjetas].[Metrica]","[Base_Tarjetas].[Metrica].&amp;[" &amp; $A15 &amp; "]",
"[Base_Tarjetas].[SEGMENTO_DESCRIP]","[Base_Tarjetas].[SEGMENTO_DESCRIP].&amp;[" &amp; $C$6 &amp; "]",
"[Base_Tarjetas].[SITUACION]","[Base_Tarjetas].[SITUACION].&amp;[" &amp; $C15 &amp; "]",
"[Base_Tarjetas].[TIPO]","[Base_Tarjetas].[TIPO].&amp;[" &amp; $C$1 &amp; "]")/1000,
0)</f>
        <v>0</v>
      </c>
      <c r="AW15" s="8">
        <f>IFERROR(
GETPIVOTDATA("[Base_Tarjetas].[Importe]",TDinamica_R!$A$3,
"[Base_Tarjetas].[PERIODO]","[Base_Tarjetas].[PERIODO].&amp;[" &amp; TEXT(AW$6,"yyyymm") &amp; "]",
"[Base_Tarjetas].[Metrica]","[Base_Tarjetas].[Metrica].&amp;[" &amp; $A15 &amp; "]",
"[Base_Tarjetas].[SEGMENTO_DESCRIP]","[Base_Tarjetas].[SEGMENTO_DESCRIP].&amp;[" &amp; $C$6 &amp; "]",
"[Base_Tarjetas].[SITUACION]","[Base_Tarjetas].[SITUACION].&amp;[" &amp; $C15 &amp; "]",
"[Base_Tarjetas].[TIPO]","[Base_Tarjetas].[TIPO].&amp;[" &amp; $C$1 &amp; "]")/1000,
0)</f>
        <v>0</v>
      </c>
      <c r="AX15" s="8">
        <f>IFERROR(
GETPIVOTDATA("[Base_Tarjetas].[Importe]",TDinamica_R!$A$3,
"[Base_Tarjetas].[PERIODO]","[Base_Tarjetas].[PERIODO].&amp;[" &amp; TEXT(AX$6,"yyyymm") &amp; "]",
"[Base_Tarjetas].[Metrica]","[Base_Tarjetas].[Metrica].&amp;[" &amp; $A15 &amp; "]",
"[Base_Tarjetas].[SEGMENTO_DESCRIP]","[Base_Tarjetas].[SEGMENTO_DESCRIP].&amp;[" &amp; $C$6 &amp; "]",
"[Base_Tarjetas].[SITUACION]","[Base_Tarjetas].[SITUACION].&amp;[" &amp; $C15 &amp; "]",
"[Base_Tarjetas].[TIPO]","[Base_Tarjetas].[TIPO].&amp;[" &amp; $C$1 &amp; "]")/1000,
0)</f>
        <v>0</v>
      </c>
      <c r="AY15" s="8">
        <f>IFERROR(
GETPIVOTDATA("[Base_Tarjetas].[Importe]",TDinamica_R!$A$3,
"[Base_Tarjetas].[PERIODO]","[Base_Tarjetas].[PERIODO].&amp;[" &amp; TEXT(AY$6,"yyyymm") &amp; "]",
"[Base_Tarjetas].[Metrica]","[Base_Tarjetas].[Metrica].&amp;[" &amp; $A15 &amp; "]",
"[Base_Tarjetas].[SEGMENTO_DESCRIP]","[Base_Tarjetas].[SEGMENTO_DESCRIP].&amp;[" &amp; $C$6 &amp; "]",
"[Base_Tarjetas].[SITUACION]","[Base_Tarjetas].[SITUACION].&amp;[" &amp; $C15 &amp; "]",
"[Base_Tarjetas].[TIPO]","[Base_Tarjetas].[TIPO].&amp;[" &amp; $C$1 &amp; "]")/1000,
0)</f>
        <v>0</v>
      </c>
      <c r="AZ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TEXT(AZ$6,"yyyymm") &amp; "]"),
0)</f>
        <v>10973.984214215972</v>
      </c>
      <c r="BA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TEXT(BA$6,"yyyymm") &amp; "]"),
0)</f>
        <v>10743.758826940606</v>
      </c>
      <c r="BB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TEXT(BB$6,"yyyymm") &amp; "]"),
0)</f>
        <v>10460.303870564492</v>
      </c>
      <c r="BC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TEXT(BC$6,"yyyymm") &amp; "]"),
0)</f>
        <v>10181.752945313096</v>
      </c>
      <c r="BD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TEXT(BD$6,"yyyymm") &amp; "]"),
0)</f>
        <v>9940.9407134063767</v>
      </c>
      <c r="BE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TEXT(BE$6,"yyyymm") &amp; "]"),
0)</f>
        <v>9675.1036907345733</v>
      </c>
      <c r="BF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TEXT(BF$6,"yyyymm") &amp; "]"),
0)</f>
        <v>9421.2479942049304</v>
      </c>
      <c r="BG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TEXT(BG$6,"yyyymm") &amp; "]"),
0)</f>
        <v>9195.6539570519835</v>
      </c>
      <c r="BH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TEXT(BH$6,"yyyymm") &amp; "]"),
0)</f>
        <v>8972.3265422941622</v>
      </c>
      <c r="BI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TEXT(BI$6,"yyyymm") &amp; "]"),
0)</f>
        <v>8754.4782792451788</v>
      </c>
      <c r="BJ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TEXT(BJ$6,"yyyymm") &amp; "]"),
0)</f>
        <v>8537.7205912299924</v>
      </c>
      <c r="BK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TEXT(BK$6,"yyyymm") &amp; "]"),
0)</f>
        <v>8331.6987989451645</v>
      </c>
      <c r="BO15" s="24">
        <f t="shared" si="10"/>
        <v>0</v>
      </c>
      <c r="BP15" s="24">
        <f t="shared" si="10"/>
        <v>10726.015637240358</v>
      </c>
      <c r="BQ15" s="24">
        <f t="shared" si="10"/>
        <v>0</v>
      </c>
      <c r="BR15" s="24">
        <f t="shared" si="10"/>
        <v>0</v>
      </c>
      <c r="BS15" s="24">
        <f t="shared" si="10"/>
        <v>0</v>
      </c>
      <c r="BT15" s="24">
        <f t="shared" si="10"/>
        <v>0</v>
      </c>
      <c r="BW15" s="24">
        <f t="shared" si="11"/>
        <v>0</v>
      </c>
      <c r="BX15" s="24">
        <f t="shared" si="11"/>
        <v>32178.046911721074</v>
      </c>
      <c r="BY15" s="24">
        <f t="shared" si="11"/>
        <v>0</v>
      </c>
      <c r="BZ15" s="24">
        <f t="shared" si="11"/>
        <v>0</v>
      </c>
      <c r="CA15" s="24">
        <f t="shared" si="11"/>
        <v>0</v>
      </c>
      <c r="CB15" s="24">
        <f t="shared" si="11"/>
        <v>0</v>
      </c>
    </row>
    <row r="16" spans="1:81" hidden="1" outlineLevel="1" x14ac:dyDescent="0.25">
      <c r="A16" s="11" t="s">
        <v>16</v>
      </c>
      <c r="C16" s="2" t="s">
        <v>9</v>
      </c>
      <c r="D16" s="8">
        <f>IFERROR(
GETPIVOTDATA("[Base_Tarjetas].[Importe]",TDinamica_R!$A$3,
"[Base_Tarjetas].[PERIODO]","[Base_Tarjetas].[PERIODO].&amp;[" &amp; TEXT(D$6,"yyyymm") &amp; "]",
"[Base_Tarjetas].[Metrica]","[Base_Tarjetas].[Metrica].&amp;[" &amp; $A16 &amp; "]",
"[Base_Tarjetas].[SEGMENTO_DESCRIP]","[Base_Tarjetas].[SEGMENTO_DESCRIP].&amp;[" &amp; $C$6 &amp; "]",
"[Base_Tarjetas].[SITUACION]","[Base_Tarjetas].[SITUACION].&amp;[" &amp; $C16 &amp; "]",
"[Base_Tarjetas].[TIPO]","[Base_Tarjetas].[TIPO].&amp;[" &amp; $C$1 &amp; "]")/1000,
0)</f>
        <v>0</v>
      </c>
      <c r="E16" s="8">
        <f>IFERROR(
GETPIVOTDATA("[Base_Tarjetas].[Importe]",TDinamica_R!$A$3,
"[Base_Tarjetas].[PERIODO]","[Base_Tarjetas].[PERIODO].&amp;[" &amp; TEXT(E$6,"yyyymm") &amp; "]",
"[Base_Tarjetas].[Metrica]","[Base_Tarjetas].[Metrica].&amp;[" &amp; $A16 &amp; "]",
"[Base_Tarjetas].[SEGMENTO_DESCRIP]","[Base_Tarjetas].[SEGMENTO_DESCRIP].&amp;[" &amp; $C$6 &amp; "]",
"[Base_Tarjetas].[SITUACION]","[Base_Tarjetas].[SITUACION].&amp;[" &amp; $C16 &amp; "]",
"[Base_Tarjetas].[TIPO]","[Base_Tarjetas].[TIPO].&amp;[" &amp; $C$1 &amp; "]")/1000,
0)</f>
        <v>0</v>
      </c>
      <c r="F16" s="8">
        <f>IFERROR(
GETPIVOTDATA("[Base_Tarjetas].[Importe]",TDinamica_R!$A$3,
"[Base_Tarjetas].[PERIODO]","[Base_Tarjetas].[PERIODO].&amp;[" &amp; TEXT(F$6,"yyyymm") &amp; "]",
"[Base_Tarjetas].[Metrica]","[Base_Tarjetas].[Metrica].&amp;[" &amp; $A16 &amp; "]",
"[Base_Tarjetas].[SEGMENTO_DESCRIP]","[Base_Tarjetas].[SEGMENTO_DESCRIP].&amp;[" &amp; $C$6 &amp; "]",
"[Base_Tarjetas].[SITUACION]","[Base_Tarjetas].[SITUACION].&amp;[" &amp; $C16 &amp; "]",
"[Base_Tarjetas].[TIPO]","[Base_Tarjetas].[TIPO].&amp;[" &amp; $C$1 &amp; "]")/1000,
0)</f>
        <v>0</v>
      </c>
      <c r="G16" s="8">
        <f>IFERROR(
GETPIVOTDATA("[Base_Tarjetas].[Importe]",TDinamica_R!$A$3,
"[Base_Tarjetas].[PERIODO]","[Base_Tarjetas].[PERIODO].&amp;[" &amp; TEXT(G$6,"yyyymm") &amp; "]",
"[Base_Tarjetas].[Metrica]","[Base_Tarjetas].[Metrica].&amp;[" &amp; $A16 &amp; "]",
"[Base_Tarjetas].[SEGMENTO_DESCRIP]","[Base_Tarjetas].[SEGMENTO_DESCRIP].&amp;[" &amp; $C$6 &amp; "]",
"[Base_Tarjetas].[SITUACION]","[Base_Tarjetas].[SITUACION].&amp;[" &amp; $C16 &amp; "]",
"[Base_Tarjetas].[TIPO]","[Base_Tarjetas].[TIPO].&amp;[" &amp; $C$1 &amp; "]")/1000,
0)</f>
        <v>0</v>
      </c>
      <c r="H16" s="8">
        <f>IFERROR(
GETPIVOTDATA("[Base_Tarjetas].[Importe]",TDinamica_R!$A$3,
"[Base_Tarjetas].[PERIODO]","[Base_Tarjetas].[PERIODO].&amp;[" &amp; TEXT(H$6,"yyyymm") &amp; "]",
"[Base_Tarjetas].[Metrica]","[Base_Tarjetas].[Metrica].&amp;[" &amp; $A16 &amp; "]",
"[Base_Tarjetas].[SEGMENTO_DESCRIP]","[Base_Tarjetas].[SEGMENTO_DESCRIP].&amp;[" &amp; $C$6 &amp; "]",
"[Base_Tarjetas].[SITUACION]","[Base_Tarjetas].[SITUACION].&amp;[" &amp; $C16 &amp; "]",
"[Base_Tarjetas].[TIPO]","[Base_Tarjetas].[TIPO].&amp;[" &amp; $C$1 &amp; "]")/1000,
0)</f>
        <v>0</v>
      </c>
      <c r="I16" s="8">
        <f>IFERROR(
GETPIVOTDATA("[Base_Tarjetas].[Importe]",TDinamica_R!$A$3,
"[Base_Tarjetas].[PERIODO]","[Base_Tarjetas].[PERIODO].&amp;[" &amp; TEXT(I$6,"yyyymm") &amp; "]",
"[Base_Tarjetas].[Metrica]","[Base_Tarjetas].[Metrica].&amp;[" &amp; $A16 &amp; "]",
"[Base_Tarjetas].[SEGMENTO_DESCRIP]","[Base_Tarjetas].[SEGMENTO_DESCRIP].&amp;[" &amp; $C$6 &amp; "]",
"[Base_Tarjetas].[SITUACION]","[Base_Tarjetas].[SITUACION].&amp;[" &amp; $C16 &amp; "]",
"[Base_Tarjetas].[TIPO]","[Base_Tarjetas].[TIPO].&amp;[" &amp; $C$1 &amp; "]")/1000,
0)</f>
        <v>0</v>
      </c>
      <c r="J16" s="8">
        <f>IFERROR(
GETPIVOTDATA("[Base_Tarjetas].[Importe]",TDinamica_R!$A$3,
"[Base_Tarjetas].[PERIODO]","[Base_Tarjetas].[PERIODO].&amp;[" &amp; TEXT(J$6,"yyyymm") &amp; "]",
"[Base_Tarjetas].[Metrica]","[Base_Tarjetas].[Metrica].&amp;[" &amp; $A16 &amp; "]",
"[Base_Tarjetas].[SEGMENTO_DESCRIP]","[Base_Tarjetas].[SEGMENTO_DESCRIP].&amp;[" &amp; $C$6 &amp; "]",
"[Base_Tarjetas].[SITUACION]","[Base_Tarjetas].[SITUACION].&amp;[" &amp; $C16 &amp; "]",
"[Base_Tarjetas].[TIPO]","[Base_Tarjetas].[TIPO].&amp;[" &amp; $C$1 &amp; "]")/1000,
0)</f>
        <v>0</v>
      </c>
      <c r="K16" s="8">
        <f>IFERROR(
GETPIVOTDATA("[Base_Tarjetas].[Importe]",TDinamica_R!$A$3,
"[Base_Tarjetas].[PERIODO]","[Base_Tarjetas].[PERIODO].&amp;[" &amp; TEXT(K$6,"yyyymm") &amp; "]",
"[Base_Tarjetas].[Metrica]","[Base_Tarjetas].[Metrica].&amp;[" &amp; $A16 &amp; "]",
"[Base_Tarjetas].[SEGMENTO_DESCRIP]","[Base_Tarjetas].[SEGMENTO_DESCRIP].&amp;[" &amp; $C$6 &amp; "]",
"[Base_Tarjetas].[SITUACION]","[Base_Tarjetas].[SITUACION].&amp;[" &amp; $C16 &amp; "]",
"[Base_Tarjetas].[TIPO]","[Base_Tarjetas].[TIPO].&amp;[" &amp; $C$1 &amp; "]")/1000,
0)</f>
        <v>0</v>
      </c>
      <c r="L16" s="8">
        <f>IFERROR(
GETPIVOTDATA("[Base_Tarjetas].[Importe]",TDinamica_R!$A$3,
"[Base_Tarjetas].[PERIODO]","[Base_Tarjetas].[PERIODO].&amp;[" &amp; TEXT(L$6,"yyyymm") &amp; "]",
"[Base_Tarjetas].[Metrica]","[Base_Tarjetas].[Metrica].&amp;[" &amp; $A16 &amp; "]",
"[Base_Tarjetas].[SEGMENTO_DESCRIP]","[Base_Tarjetas].[SEGMENTO_DESCRIP].&amp;[" &amp; $C$6 &amp; "]",
"[Base_Tarjetas].[SITUACION]","[Base_Tarjetas].[SITUACION].&amp;[" &amp; $C16 &amp; "]",
"[Base_Tarjetas].[TIPO]","[Base_Tarjetas].[TIPO].&amp;[" &amp; $C$1 &amp; "]")/1000,
0)</f>
        <v>0</v>
      </c>
      <c r="M16" s="8">
        <f>IFERROR(
GETPIVOTDATA("[Base_Tarjetas].[Importe]",TDinamica_R!$A$3,
"[Base_Tarjetas].[PERIODO]","[Base_Tarjetas].[PERIODO].&amp;[" &amp; TEXT(M$6,"yyyymm") &amp; "]",
"[Base_Tarjetas].[Metrica]","[Base_Tarjetas].[Metrica].&amp;[" &amp; $A16 &amp; "]",
"[Base_Tarjetas].[SEGMENTO_DESCRIP]","[Base_Tarjetas].[SEGMENTO_DESCRIP].&amp;[" &amp; $C$6 &amp; "]",
"[Base_Tarjetas].[SITUACION]","[Base_Tarjetas].[SITUACION].&amp;[" &amp; $C16 &amp; "]",
"[Base_Tarjetas].[TIPO]","[Base_Tarjetas].[TIPO].&amp;[" &amp; $C$1 &amp; "]")/1000,
0)</f>
        <v>0</v>
      </c>
      <c r="N16" s="8">
        <f>IFERROR(
GETPIVOTDATA("[Base_Tarjetas].[Importe]",TDinamica_R!$A$3,
"[Base_Tarjetas].[PERIODO]","[Base_Tarjetas].[PERIODO].&amp;[" &amp; TEXT(N$6,"yyyymm") &amp; "]",
"[Base_Tarjetas].[Metrica]","[Base_Tarjetas].[Metrica].&amp;[" &amp; $A16 &amp; "]",
"[Base_Tarjetas].[SEGMENTO_DESCRIP]","[Base_Tarjetas].[SEGMENTO_DESCRIP].&amp;[" &amp; $C$6 &amp; "]",
"[Base_Tarjetas].[SITUACION]","[Base_Tarjetas].[SITUACION].&amp;[" &amp; $C16 &amp; "]",
"[Base_Tarjetas].[TIPO]","[Base_Tarjetas].[TIPO].&amp;[" &amp; $C$1 &amp; "]")/1000,
0)</f>
        <v>0</v>
      </c>
      <c r="O16" s="8">
        <f>IFERROR(
GETPIVOTDATA("[Base_Tarjetas].[Importe]",TDinamica_R!$A$3,
"[Base_Tarjetas].[PERIODO]","[Base_Tarjetas].[PERIODO].&amp;[" &amp; TEXT(O$6,"yyyymm") &amp; "]",
"[Base_Tarjetas].[Metrica]","[Base_Tarjetas].[Metrica].&amp;[" &amp; $A16 &amp; "]",
"[Base_Tarjetas].[SEGMENTO_DESCRIP]","[Base_Tarjetas].[SEGMENTO_DESCRIP].&amp;[" &amp; $C$6 &amp; "]",
"[Base_Tarjetas].[SITUACION]","[Base_Tarjetas].[SITUACION].&amp;[" &amp; $C16 &amp; "]",
"[Base_Tarjetas].[TIPO]","[Base_Tarjetas].[TIPO].&amp;[" &amp; $C$1 &amp; "]")/1000,
0)</f>
        <v>0</v>
      </c>
      <c r="P16" s="8">
        <f>IFERROR(
GETPIVOTDATA("[Base_Tarjetas].[Importe]",TDinamica_R!$A$3,
"[Base_Tarjetas].[PERIODO]","[Base_Tarjetas].[PERIODO].&amp;[" &amp; TEXT(P$6,"yyyymm") &amp; "]",
"[Base_Tarjetas].[Metrica]","[Base_Tarjetas].[Metrica].&amp;[" &amp; $A16 &amp; "]",
"[Base_Tarjetas].[SEGMENTO_DESCRIP]","[Base_Tarjetas].[SEGMENTO_DESCRIP].&amp;[" &amp; $C$6 &amp; "]",
"[Base_Tarjetas].[SITUACION]","[Base_Tarjetas].[SITUACION].&amp;[" &amp; $C16 &amp; "]",
"[Base_Tarjetas].[TIPO]","[Base_Tarjetas].[TIPO].&amp;[" &amp; $C$1 &amp; "]")/1000,
0)</f>
        <v>0</v>
      </c>
      <c r="Q16" s="8">
        <f>IFERROR(
GETPIVOTDATA("[Base_Tarjetas].[Importe]",TDinamica_R!$A$3,
"[Base_Tarjetas].[PERIODO]","[Base_Tarjetas].[PERIODO].&amp;[" &amp; TEXT(Q$6,"yyyymm") &amp; "]",
"[Base_Tarjetas].[Metrica]","[Base_Tarjetas].[Metrica].&amp;[" &amp; $A16 &amp; "]",
"[Base_Tarjetas].[SEGMENTO_DESCRIP]","[Base_Tarjetas].[SEGMENTO_DESCRIP].&amp;[" &amp; $C$6 &amp; "]",
"[Base_Tarjetas].[SITUACION]","[Base_Tarjetas].[SITUACION].&amp;[" &amp; $C16 &amp; "]",
"[Base_Tarjetas].[TIPO]","[Base_Tarjetas].[TIPO].&amp;[" &amp; $C$1 &amp; "]")/1000,
0)</f>
        <v>0</v>
      </c>
      <c r="R16" s="8">
        <f>IFERROR(
GETPIVOTDATA("[Base_Tarjetas].[Importe]",TDinamica_R!$A$3,
"[Base_Tarjetas].[PERIODO]","[Base_Tarjetas].[PERIODO].&amp;[" &amp; TEXT(R$6,"yyyymm") &amp; "]",
"[Base_Tarjetas].[Metrica]","[Base_Tarjetas].[Metrica].&amp;[" &amp; $A16 &amp; "]",
"[Base_Tarjetas].[SEGMENTO_DESCRIP]","[Base_Tarjetas].[SEGMENTO_DESCRIP].&amp;[" &amp; $C$6 &amp; "]",
"[Base_Tarjetas].[SITUACION]","[Base_Tarjetas].[SITUACION].&amp;[" &amp; $C16 &amp; "]",
"[Base_Tarjetas].[TIPO]","[Base_Tarjetas].[TIPO].&amp;[" &amp; $C$1 &amp; "]")/1000,
0)</f>
        <v>0</v>
      </c>
      <c r="S16" s="8">
        <f>IFERROR(
GETPIVOTDATA("[Base_Tarjetas].[Importe]",TDinamica_R!$A$3,
"[Base_Tarjetas].[PERIODO]","[Base_Tarjetas].[PERIODO].&amp;[" &amp; TEXT(S$6,"yyyymm") &amp; "]",
"[Base_Tarjetas].[Metrica]","[Base_Tarjetas].[Metrica].&amp;[" &amp; $A16 &amp; "]",
"[Base_Tarjetas].[SEGMENTO_DESCRIP]","[Base_Tarjetas].[SEGMENTO_DESCRIP].&amp;[" &amp; $C$6 &amp; "]",
"[Base_Tarjetas].[SITUACION]","[Base_Tarjetas].[SITUACION].&amp;[" &amp; $C16 &amp; "]",
"[Base_Tarjetas].[TIPO]","[Base_Tarjetas].[TIPO].&amp;[" &amp; $C$1 &amp; "]")/1000,
0)</f>
        <v>0</v>
      </c>
      <c r="T16" s="8">
        <f>IFERROR(
GETPIVOTDATA("[Base_Tarjetas].[Importe]",TDinamica_R!$A$3,
"[Base_Tarjetas].[PERIODO]","[Base_Tarjetas].[PERIODO].&amp;[" &amp; TEXT(T$6,"yyyymm") &amp; "]",
"[Base_Tarjetas].[Metrica]","[Base_Tarjetas].[Metrica].&amp;[" &amp; $A16 &amp; "]",
"[Base_Tarjetas].[SEGMENTO_DESCRIP]","[Base_Tarjetas].[SEGMENTO_DESCRIP].&amp;[" &amp; $C$6 &amp; "]",
"[Base_Tarjetas].[SITUACION]","[Base_Tarjetas].[SITUACION].&amp;[" &amp; $C16 &amp; "]",
"[Base_Tarjetas].[TIPO]","[Base_Tarjetas].[TIPO].&amp;[" &amp; $C$1 &amp; "]")/1000,
0)</f>
        <v>0</v>
      </c>
      <c r="U16" s="8">
        <f>IFERROR(
GETPIVOTDATA("[Base_Tarjetas].[Importe]",TDinamica_R!$A$3,
"[Base_Tarjetas].[PERIODO]","[Base_Tarjetas].[PERIODO].&amp;[" &amp; TEXT(U$6,"yyyymm") &amp; "]",
"[Base_Tarjetas].[Metrica]","[Base_Tarjetas].[Metrica].&amp;[" &amp; $A16 &amp; "]",
"[Base_Tarjetas].[SEGMENTO_DESCRIP]","[Base_Tarjetas].[SEGMENTO_DESCRIP].&amp;[" &amp; $C$6 &amp; "]",
"[Base_Tarjetas].[SITUACION]","[Base_Tarjetas].[SITUACION].&amp;[" &amp; $C16 &amp; "]",
"[Base_Tarjetas].[TIPO]","[Base_Tarjetas].[TIPO].&amp;[" &amp; $C$1 &amp; "]")/1000,
0)</f>
        <v>0</v>
      </c>
      <c r="V16" s="8">
        <f>IFERROR(
GETPIVOTDATA("[Base_Tarjetas].[Importe]",TDinamica_R!$A$3,
"[Base_Tarjetas].[PERIODO]","[Base_Tarjetas].[PERIODO].&amp;[" &amp; TEXT(V$6,"yyyymm") &amp; "]",
"[Base_Tarjetas].[Metrica]","[Base_Tarjetas].[Metrica].&amp;[" &amp; $A16 &amp; "]",
"[Base_Tarjetas].[SEGMENTO_DESCRIP]","[Base_Tarjetas].[SEGMENTO_DESCRIP].&amp;[" &amp; $C$6 &amp; "]",
"[Base_Tarjetas].[SITUACION]","[Base_Tarjetas].[SITUACION].&amp;[" &amp; $C16 &amp; "]",
"[Base_Tarjetas].[TIPO]","[Base_Tarjetas].[TIPO].&amp;[" &amp; $C$1 &amp; "]")/1000,
0)</f>
        <v>0</v>
      </c>
      <c r="W16" s="8">
        <f>IFERROR(
GETPIVOTDATA("[Base_Tarjetas].[Importe]",TDinamica_R!$A$3,
"[Base_Tarjetas].[PERIODO]","[Base_Tarjetas].[PERIODO].&amp;[" &amp; TEXT(W$6,"yyyymm") &amp; "]",
"[Base_Tarjetas].[Metrica]","[Base_Tarjetas].[Metrica].&amp;[" &amp; $A16 &amp; "]",
"[Base_Tarjetas].[SEGMENTO_DESCRIP]","[Base_Tarjetas].[SEGMENTO_DESCRIP].&amp;[" &amp; $C$6 &amp; "]",
"[Base_Tarjetas].[SITUACION]","[Base_Tarjetas].[SITUACION].&amp;[" &amp; $C16 &amp; "]",
"[Base_Tarjetas].[TIPO]","[Base_Tarjetas].[TIPO].&amp;[" &amp; $C$1 &amp; "]")/1000,
0)</f>
        <v>0</v>
      </c>
      <c r="X16" s="8">
        <f>IFERROR(
GETPIVOTDATA("[Base_Tarjetas].[Importe]",TDinamica_R!$A$3,
"[Base_Tarjetas].[PERIODO]","[Base_Tarjetas].[PERIODO].&amp;[" &amp; TEXT(X$6,"yyyymm") &amp; "]",
"[Base_Tarjetas].[Metrica]","[Base_Tarjetas].[Metrica].&amp;[" &amp; $A16 &amp; "]",
"[Base_Tarjetas].[SEGMENTO_DESCRIP]","[Base_Tarjetas].[SEGMENTO_DESCRIP].&amp;[" &amp; $C$6 &amp; "]",
"[Base_Tarjetas].[SITUACION]","[Base_Tarjetas].[SITUACION].&amp;[" &amp; $C16 &amp; "]",
"[Base_Tarjetas].[TIPO]","[Base_Tarjetas].[TIPO].&amp;[" &amp; $C$1 &amp; "]")/1000,
0)</f>
        <v>0</v>
      </c>
      <c r="Y16" s="8">
        <f>IFERROR(
GETPIVOTDATA("[Base_Tarjetas].[Importe]",TDinamica_R!$A$3,
"[Base_Tarjetas].[PERIODO]","[Base_Tarjetas].[PERIODO].&amp;[" &amp; TEXT(Y$6,"yyyymm") &amp; "]",
"[Base_Tarjetas].[Metrica]","[Base_Tarjetas].[Metrica].&amp;[" &amp; $A16 &amp; "]",
"[Base_Tarjetas].[SEGMENTO_DESCRIP]","[Base_Tarjetas].[SEGMENTO_DESCRIP].&amp;[" &amp; $C$6 &amp; "]",
"[Base_Tarjetas].[SITUACION]","[Base_Tarjetas].[SITUACION].&amp;[" &amp; $C16 &amp; "]",
"[Base_Tarjetas].[TIPO]","[Base_Tarjetas].[TIPO].&amp;[" &amp; $C$1 &amp; "]")/1000,
0)</f>
        <v>0</v>
      </c>
      <c r="Z16" s="8">
        <f>IFERROR(
GETPIVOTDATA("[Base_Tarjetas].[Importe]",TDinamica_R!$A$3,
"[Base_Tarjetas].[PERIODO]","[Base_Tarjetas].[PERIODO].&amp;[" &amp; TEXT(Z$6,"yyyymm") &amp; "]",
"[Base_Tarjetas].[Metrica]","[Base_Tarjetas].[Metrica].&amp;[" &amp; $A16 &amp; "]",
"[Base_Tarjetas].[SEGMENTO_DESCRIP]","[Base_Tarjetas].[SEGMENTO_DESCRIP].&amp;[" &amp; $C$6 &amp; "]",
"[Base_Tarjetas].[SITUACION]","[Base_Tarjetas].[SITUACION].&amp;[" &amp; $C16 &amp; "]",
"[Base_Tarjetas].[TIPO]","[Base_Tarjetas].[TIPO].&amp;[" &amp; $C$1 &amp; "]")/1000,
0)</f>
        <v>0</v>
      </c>
      <c r="AA16" s="8">
        <f>IFERROR(
GETPIVOTDATA("[Base_Tarjetas].[Importe]",TDinamica_R!$A$3,
"[Base_Tarjetas].[PERIODO]","[Base_Tarjetas].[PERIODO].&amp;[" &amp; TEXT(AA$6,"yyyymm") &amp; "]",
"[Base_Tarjetas].[Metrica]","[Base_Tarjetas].[Metrica].&amp;[" &amp; $A16 &amp; "]",
"[Base_Tarjetas].[SEGMENTO_DESCRIP]","[Base_Tarjetas].[SEGMENTO_DESCRIP].&amp;[" &amp; $C$6 &amp; "]",
"[Base_Tarjetas].[SITUACION]","[Base_Tarjetas].[SITUACION].&amp;[" &amp; $C16 &amp; "]",
"[Base_Tarjetas].[TIPO]","[Base_Tarjetas].[TIPO].&amp;[" &amp; $C$1 &amp; "]")/1000,
0)</f>
        <v>0</v>
      </c>
      <c r="AB16" s="8">
        <f>IFERROR(
GETPIVOTDATA("[Base_Tarjetas].[Importe]",TDinamica_R!$A$3,
"[Base_Tarjetas].[PERIODO]","[Base_Tarjetas].[PERIODO].&amp;[" &amp; TEXT(AB$6,"yyyymm") &amp; "]",
"[Base_Tarjetas].[Metrica]","[Base_Tarjetas].[Metrica].&amp;[" &amp; $A16 &amp; "]",
"[Base_Tarjetas].[SEGMENTO_DESCRIP]","[Base_Tarjetas].[SEGMENTO_DESCRIP].&amp;[" &amp; $C$6 &amp; "]",
"[Base_Tarjetas].[SITUACION]","[Base_Tarjetas].[SITUACION].&amp;[" &amp; $C16 &amp; "]",
"[Base_Tarjetas].[TIPO]","[Base_Tarjetas].[TIPO].&amp;[" &amp; $C$1 &amp; "]")/1000,
0)</f>
        <v>0</v>
      </c>
      <c r="AC16" s="8">
        <f>IFERROR(
GETPIVOTDATA("[Base_Tarjetas].[Importe]",TDinamica_R!$A$3,
"[Base_Tarjetas].[PERIODO]","[Base_Tarjetas].[PERIODO].&amp;[" &amp; TEXT(AC$6,"yyyymm") &amp; "]",
"[Base_Tarjetas].[Metrica]","[Base_Tarjetas].[Metrica].&amp;[" &amp; $A16 &amp; "]",
"[Base_Tarjetas].[SEGMENTO_DESCRIP]","[Base_Tarjetas].[SEGMENTO_DESCRIP].&amp;[" &amp; $C$6 &amp; "]",
"[Base_Tarjetas].[SITUACION]","[Base_Tarjetas].[SITUACION].&amp;[" &amp; $C16 &amp; "]",
"[Base_Tarjetas].[TIPO]","[Base_Tarjetas].[TIPO].&amp;[" &amp; $C$1 &amp; "]")/1000,
0)</f>
        <v>0</v>
      </c>
      <c r="AD16" s="8">
        <f>IFERROR(
GETPIVOTDATA("[Base_Tarjetas].[Importe]",TDinamica_R!$A$3,
"[Base_Tarjetas].[PERIODO]","[Base_Tarjetas].[PERIODO].&amp;[" &amp; TEXT(AD$6,"yyyymm") &amp; "]",
"[Base_Tarjetas].[Metrica]","[Base_Tarjetas].[Metrica].&amp;[" &amp; $A16 &amp; "]",
"[Base_Tarjetas].[SEGMENTO_DESCRIP]","[Base_Tarjetas].[SEGMENTO_DESCRIP].&amp;[" &amp; $C$6 &amp; "]",
"[Base_Tarjetas].[SITUACION]","[Base_Tarjetas].[SITUACION].&amp;[" &amp; $C16 &amp; "]",
"[Base_Tarjetas].[TIPO]","[Base_Tarjetas].[TIPO].&amp;[" &amp; $C$1 &amp; "]")/1000,
0)</f>
        <v>0</v>
      </c>
      <c r="AE16" s="8">
        <f>IFERROR(
GETPIVOTDATA("[Base_Tarjetas].[Importe]",TDinamica_R!$A$3,
"[Base_Tarjetas].[PERIODO]","[Base_Tarjetas].[PERIODO].&amp;[" &amp; TEXT(AE$6,"yyyymm") &amp; "]",
"[Base_Tarjetas].[Metrica]","[Base_Tarjetas].[Metrica].&amp;[" &amp; $A16 &amp; "]",
"[Base_Tarjetas].[SEGMENTO_DESCRIP]","[Base_Tarjetas].[SEGMENTO_DESCRIP].&amp;[" &amp; $C$6 &amp; "]",
"[Base_Tarjetas].[SITUACION]","[Base_Tarjetas].[SITUACION].&amp;[" &amp; $C16 &amp; "]",
"[Base_Tarjetas].[TIPO]","[Base_Tarjetas].[TIPO].&amp;[" &amp; $C$1 &amp; "]")/1000,
0)</f>
        <v>0</v>
      </c>
      <c r="AF16" s="8">
        <f>IFERROR(
GETPIVOTDATA("[Base_Tarjetas].[Importe]",TDinamica_R!$A$3,
"[Base_Tarjetas].[PERIODO]","[Base_Tarjetas].[PERIODO].&amp;[" &amp; TEXT(AF$6,"yyyymm") &amp; "]",
"[Base_Tarjetas].[Metrica]","[Base_Tarjetas].[Metrica].&amp;[" &amp; $A16 &amp; "]",
"[Base_Tarjetas].[SEGMENTO_DESCRIP]","[Base_Tarjetas].[SEGMENTO_DESCRIP].&amp;[" &amp; $C$6 &amp; "]",
"[Base_Tarjetas].[SITUACION]","[Base_Tarjetas].[SITUACION].&amp;[" &amp; $C16 &amp; "]",
"[Base_Tarjetas].[TIPO]","[Base_Tarjetas].[TIPO].&amp;[" &amp; $C$1 &amp; "]")/1000,
0)</f>
        <v>0</v>
      </c>
      <c r="AG16" s="8">
        <f>IFERROR(
GETPIVOTDATA("[Base_Tarjetas].[Importe]",TDinamica_R!$A$3,
"[Base_Tarjetas].[PERIODO]","[Base_Tarjetas].[PERIODO].&amp;[" &amp; TEXT(AG$6,"yyyymm") &amp; "]",
"[Base_Tarjetas].[Metrica]","[Base_Tarjetas].[Metrica].&amp;[" &amp; $A16 &amp; "]",
"[Base_Tarjetas].[SEGMENTO_DESCRIP]","[Base_Tarjetas].[SEGMENTO_DESCRIP].&amp;[" &amp; $C$6 &amp; "]",
"[Base_Tarjetas].[SITUACION]","[Base_Tarjetas].[SITUACION].&amp;[" &amp; $C16 &amp; "]",
"[Base_Tarjetas].[TIPO]","[Base_Tarjetas].[TIPO].&amp;[" &amp; $C$1 &amp; "]")/1000,
0)</f>
        <v>0</v>
      </c>
      <c r="AH16" s="8">
        <f>IFERROR(
GETPIVOTDATA("[Base_Tarjetas].[Importe]",TDinamica_R!$A$3,
"[Base_Tarjetas].[PERIODO]","[Base_Tarjetas].[PERIODO].&amp;[" &amp; TEXT(AH$6,"yyyymm") &amp; "]",
"[Base_Tarjetas].[Metrica]","[Base_Tarjetas].[Metrica].&amp;[" &amp; $A16 &amp; "]",
"[Base_Tarjetas].[SEGMENTO_DESCRIP]","[Base_Tarjetas].[SEGMENTO_DESCRIP].&amp;[" &amp; $C$6 &amp; "]",
"[Base_Tarjetas].[SITUACION]","[Base_Tarjetas].[SITUACION].&amp;[" &amp; $C16 &amp; "]",
"[Base_Tarjetas].[TIPO]","[Base_Tarjetas].[TIPO].&amp;[" &amp; $C$1 &amp; "]")/1000,
0)</f>
        <v>0</v>
      </c>
      <c r="AI16" s="8">
        <f>IFERROR(
GETPIVOTDATA("[Base_Tarjetas].[Importe]",TDinamica_R!$A$3,
"[Base_Tarjetas].[PERIODO]","[Base_Tarjetas].[PERIODO].&amp;[" &amp; TEXT(AI$6,"yyyymm") &amp; "]",
"[Base_Tarjetas].[Metrica]","[Base_Tarjetas].[Metrica].&amp;[" &amp; $A16 &amp; "]",
"[Base_Tarjetas].[SEGMENTO_DESCRIP]","[Base_Tarjetas].[SEGMENTO_DESCRIP].&amp;[" &amp; $C$6 &amp; "]",
"[Base_Tarjetas].[SITUACION]","[Base_Tarjetas].[SITUACION].&amp;[" &amp; $C16 &amp; "]",
"[Base_Tarjetas].[TIPO]","[Base_Tarjetas].[TIPO].&amp;[" &amp; $C$1 &amp; "]")/1000,
0)</f>
        <v>0</v>
      </c>
      <c r="AJ16" s="8">
        <f>IFERROR(
GETPIVOTDATA("[Base_Tarjetas].[Importe]",TDinamica_R!$A$3,
"[Base_Tarjetas].[PERIODO]","[Base_Tarjetas].[PERIODO].&amp;[" &amp; TEXT(AJ$6,"yyyymm") &amp; "]",
"[Base_Tarjetas].[Metrica]","[Base_Tarjetas].[Metrica].&amp;[" &amp; $A16 &amp; "]",
"[Base_Tarjetas].[SEGMENTO_DESCRIP]","[Base_Tarjetas].[SEGMENTO_DESCRIP].&amp;[" &amp; $C$6 &amp; "]",
"[Base_Tarjetas].[SITUACION]","[Base_Tarjetas].[SITUACION].&amp;[" &amp; $C16 &amp; "]",
"[Base_Tarjetas].[TIPO]","[Base_Tarjetas].[TIPO].&amp;[" &amp; $C$1 &amp; "]")/1000,
0)</f>
        <v>0</v>
      </c>
      <c r="AK16" s="8">
        <f>IFERROR(
GETPIVOTDATA("[Base_Tarjetas].[Importe]",TDinamica_R!$A$3,
"[Base_Tarjetas].[PERIODO]","[Base_Tarjetas].[PERIODO].&amp;[" &amp; TEXT(AK$6,"yyyymm") &amp; "]",
"[Base_Tarjetas].[Metrica]","[Base_Tarjetas].[Metrica].&amp;[" &amp; $A16 &amp; "]",
"[Base_Tarjetas].[SEGMENTO_DESCRIP]","[Base_Tarjetas].[SEGMENTO_DESCRIP].&amp;[" &amp; $C$6 &amp; "]",
"[Base_Tarjetas].[SITUACION]","[Base_Tarjetas].[SITUACION].&amp;[" &amp; $C16 &amp; "]",
"[Base_Tarjetas].[TIPO]","[Base_Tarjetas].[TIPO].&amp;[" &amp; $C$1 &amp; "]")/1000,
0)</f>
        <v>0</v>
      </c>
      <c r="AL16" s="8">
        <f>IFERROR(
GETPIVOTDATA("[Base_Tarjetas].[Importe]",TDinamica_R!$A$3,
"[Base_Tarjetas].[PERIODO]","[Base_Tarjetas].[PERIODO].&amp;[" &amp; TEXT(AL$6,"yyyymm") &amp; "]",
"[Base_Tarjetas].[Metrica]","[Base_Tarjetas].[Metrica].&amp;[" &amp; $A16 &amp; "]",
"[Base_Tarjetas].[SEGMENTO_DESCRIP]","[Base_Tarjetas].[SEGMENTO_DESCRIP].&amp;[" &amp; $C$6 &amp; "]",
"[Base_Tarjetas].[SITUACION]","[Base_Tarjetas].[SITUACION].&amp;[" &amp; $C16 &amp; "]",
"[Base_Tarjetas].[TIPO]","[Base_Tarjetas].[TIPO].&amp;[" &amp; $C$1 &amp; "]")/1000,
0)</f>
        <v>0</v>
      </c>
      <c r="AM16" s="8">
        <f>IFERROR(
GETPIVOTDATA("[Base_Tarjetas].[Importe]",TDinamica_R!$A$3,
"[Base_Tarjetas].[PERIODO]","[Base_Tarjetas].[PERIODO].&amp;[" &amp; TEXT(AM$6,"yyyymm") &amp; "]",
"[Base_Tarjetas].[Metrica]","[Base_Tarjetas].[Metrica].&amp;[" &amp; $A16 &amp; "]",
"[Base_Tarjetas].[SEGMENTO_DESCRIP]","[Base_Tarjetas].[SEGMENTO_DESCRIP].&amp;[" &amp; $C$6 &amp; "]",
"[Base_Tarjetas].[SITUACION]","[Base_Tarjetas].[SITUACION].&amp;[" &amp; $C16 &amp; "]",
"[Base_Tarjetas].[TIPO]","[Base_Tarjetas].[TIPO].&amp;[" &amp; $C$1 &amp; "]")/1000,
0)</f>
        <v>0</v>
      </c>
      <c r="AN16" s="8">
        <f>IFERROR(
GETPIVOTDATA("[Base_Tarjetas].[Importe]",TDinamica_R!$A$3,
"[Base_Tarjetas].[PERIODO]","[Base_Tarjetas].[PERIODO].&amp;[" &amp; TEXT(AN$6,"yyyymm") &amp; "]",
"[Base_Tarjetas].[Metrica]","[Base_Tarjetas].[Metrica].&amp;[" &amp; $A16 &amp; "]",
"[Base_Tarjetas].[SEGMENTO_DESCRIP]","[Base_Tarjetas].[SEGMENTO_DESCRIP].&amp;[" &amp; $C$6 &amp; "]",
"[Base_Tarjetas].[SITUACION]","[Base_Tarjetas].[SITUACION].&amp;[" &amp; $C16 &amp; "]",
"[Base_Tarjetas].[TIPO]","[Base_Tarjetas].[TIPO].&amp;[" &amp; $C$1 &amp; "]")/1000,
0)</f>
        <v>0</v>
      </c>
      <c r="AO16" s="8">
        <f>IFERROR(
GETPIVOTDATA("[Base_Tarjetas].[Importe]",TDinamica_R!$A$3,
"[Base_Tarjetas].[PERIODO]","[Base_Tarjetas].[PERIODO].&amp;[" &amp; TEXT(AO$6,"yyyymm") &amp; "]",
"[Base_Tarjetas].[Metrica]","[Base_Tarjetas].[Metrica].&amp;[" &amp; $A16 &amp; "]",
"[Base_Tarjetas].[SEGMENTO_DESCRIP]","[Base_Tarjetas].[SEGMENTO_DESCRIP].&amp;[" &amp; $C$6 &amp; "]",
"[Base_Tarjetas].[SITUACION]","[Base_Tarjetas].[SITUACION].&amp;[" &amp; $C16 &amp; "]",
"[Base_Tarjetas].[TIPO]","[Base_Tarjetas].[TIPO].&amp;[" &amp; $C$1 &amp; "]")/1000,
0)</f>
        <v>0</v>
      </c>
      <c r="AP16" s="8">
        <f>IFERROR(
GETPIVOTDATA("[Base_Tarjetas].[Importe]",TDinamica_R!$A$3,
"[Base_Tarjetas].[PERIODO]","[Base_Tarjetas].[PERIODO].&amp;[" &amp; TEXT(AP$6,"yyyymm") &amp; "]",
"[Base_Tarjetas].[Metrica]","[Base_Tarjetas].[Metrica].&amp;[" &amp; $A16 &amp; "]",
"[Base_Tarjetas].[SEGMENTO_DESCRIP]","[Base_Tarjetas].[SEGMENTO_DESCRIP].&amp;[" &amp; $C$6 &amp; "]",
"[Base_Tarjetas].[SITUACION]","[Base_Tarjetas].[SITUACION].&amp;[" &amp; $C16 &amp; "]",
"[Base_Tarjetas].[TIPO]","[Base_Tarjetas].[TIPO].&amp;[" &amp; $C$1 &amp; "]")/1000,
0)</f>
        <v>0</v>
      </c>
      <c r="AQ16" s="8">
        <f>IFERROR(
GETPIVOTDATA("[Base_Tarjetas].[Importe]",TDinamica_R!$A$3,
"[Base_Tarjetas].[PERIODO]","[Base_Tarjetas].[PERIODO].&amp;[" &amp; TEXT(AQ$6,"yyyymm") &amp; "]",
"[Base_Tarjetas].[Metrica]","[Base_Tarjetas].[Metrica].&amp;[" &amp; $A16 &amp; "]",
"[Base_Tarjetas].[SEGMENTO_DESCRIP]","[Base_Tarjetas].[SEGMENTO_DESCRIP].&amp;[" &amp; $C$6 &amp; "]",
"[Base_Tarjetas].[SITUACION]","[Base_Tarjetas].[SITUACION].&amp;[" &amp; $C16 &amp; "]",
"[Base_Tarjetas].[TIPO]","[Base_Tarjetas].[TIPO].&amp;[" &amp; $C$1 &amp; "]")/1000,
0)</f>
        <v>0</v>
      </c>
      <c r="AR16" s="8">
        <f>IFERROR(
GETPIVOTDATA("[Base_Tarjetas].[Importe]",TDinamica_R!$A$3,
"[Base_Tarjetas].[PERIODO]","[Base_Tarjetas].[PERIODO].&amp;[" &amp; TEXT(AR$6,"yyyymm") &amp; "]",
"[Base_Tarjetas].[Metrica]","[Base_Tarjetas].[Metrica].&amp;[" &amp; $A16 &amp; "]",
"[Base_Tarjetas].[SEGMENTO_DESCRIP]","[Base_Tarjetas].[SEGMENTO_DESCRIP].&amp;[" &amp; $C$6 &amp; "]",
"[Base_Tarjetas].[SITUACION]","[Base_Tarjetas].[SITUACION].&amp;[" &amp; $C16 &amp; "]",
"[Base_Tarjetas].[TIPO]","[Base_Tarjetas].[TIPO].&amp;[" &amp; $C$1 &amp; "]")/1000,
0)</f>
        <v>0</v>
      </c>
      <c r="AS16" s="8">
        <f>IFERROR(
GETPIVOTDATA("[Base_Tarjetas].[Importe]",TDinamica_R!$A$3,
"[Base_Tarjetas].[PERIODO]","[Base_Tarjetas].[PERIODO].&amp;[" &amp; TEXT(AS$6,"yyyymm") &amp; "]",
"[Base_Tarjetas].[Metrica]","[Base_Tarjetas].[Metrica].&amp;[" &amp; $A16 &amp; "]",
"[Base_Tarjetas].[SEGMENTO_DESCRIP]","[Base_Tarjetas].[SEGMENTO_DESCRIP].&amp;[" &amp; $C$6 &amp; "]",
"[Base_Tarjetas].[SITUACION]","[Base_Tarjetas].[SITUACION].&amp;[" &amp; $C16 &amp; "]",
"[Base_Tarjetas].[TIPO]","[Base_Tarjetas].[TIPO].&amp;[" &amp; $C$1 &amp; "]")/1000,
0)</f>
        <v>0</v>
      </c>
      <c r="AT16" s="8">
        <f>IFERROR(
GETPIVOTDATA("[Base_Tarjetas].[Importe]",TDinamica_R!$A$3,
"[Base_Tarjetas].[PERIODO]","[Base_Tarjetas].[PERIODO].&amp;[" &amp; TEXT(AT$6,"yyyymm") &amp; "]",
"[Base_Tarjetas].[Metrica]","[Base_Tarjetas].[Metrica].&amp;[" &amp; $A16 &amp; "]",
"[Base_Tarjetas].[SEGMENTO_DESCRIP]","[Base_Tarjetas].[SEGMENTO_DESCRIP].&amp;[" &amp; $C$6 &amp; "]",
"[Base_Tarjetas].[SITUACION]","[Base_Tarjetas].[SITUACION].&amp;[" &amp; $C16 &amp; "]",
"[Base_Tarjetas].[TIPO]","[Base_Tarjetas].[TIPO].&amp;[" &amp; $C$1 &amp; "]")/1000,
0)</f>
        <v>0</v>
      </c>
      <c r="AU16" s="8">
        <f>IFERROR(
GETPIVOTDATA("[Base_Tarjetas].[Importe]",TDinamica_R!$A$3,
"[Base_Tarjetas].[PERIODO]","[Base_Tarjetas].[PERIODO].&amp;[" &amp; TEXT(AU$6,"yyyymm") &amp; "]",
"[Base_Tarjetas].[Metrica]","[Base_Tarjetas].[Metrica].&amp;[" &amp; $A16 &amp; "]",
"[Base_Tarjetas].[SEGMENTO_DESCRIP]","[Base_Tarjetas].[SEGMENTO_DESCRIP].&amp;[" &amp; $C$6 &amp; "]",
"[Base_Tarjetas].[SITUACION]","[Base_Tarjetas].[SITUACION].&amp;[" &amp; $C16 &amp; "]",
"[Base_Tarjetas].[TIPO]","[Base_Tarjetas].[TIPO].&amp;[" &amp; $C$1 &amp; "]")/1000,
0)</f>
        <v>0</v>
      </c>
      <c r="AV16" s="8">
        <f>IFERROR(
GETPIVOTDATA("[Base_Tarjetas].[Importe]",TDinamica_R!$A$3,
"[Base_Tarjetas].[PERIODO]","[Base_Tarjetas].[PERIODO].&amp;[" &amp; TEXT(AV$6,"yyyymm") &amp; "]",
"[Base_Tarjetas].[Metrica]","[Base_Tarjetas].[Metrica].&amp;[" &amp; $A16 &amp; "]",
"[Base_Tarjetas].[SEGMENTO_DESCRIP]","[Base_Tarjetas].[SEGMENTO_DESCRIP].&amp;[" &amp; $C$6 &amp; "]",
"[Base_Tarjetas].[SITUACION]","[Base_Tarjetas].[SITUACION].&amp;[" &amp; $C16 &amp; "]",
"[Base_Tarjetas].[TIPO]","[Base_Tarjetas].[TIPO].&amp;[" &amp; $C$1 &amp; "]")/1000,
0)</f>
        <v>0</v>
      </c>
      <c r="AW16" s="8">
        <f>IFERROR(
GETPIVOTDATA("[Base_Tarjetas].[Importe]",TDinamica_R!$A$3,
"[Base_Tarjetas].[PERIODO]","[Base_Tarjetas].[PERIODO].&amp;[" &amp; TEXT(AW$6,"yyyymm") &amp; "]",
"[Base_Tarjetas].[Metrica]","[Base_Tarjetas].[Metrica].&amp;[" &amp; $A16 &amp; "]",
"[Base_Tarjetas].[SEGMENTO_DESCRIP]","[Base_Tarjetas].[SEGMENTO_DESCRIP].&amp;[" &amp; $C$6 &amp; "]",
"[Base_Tarjetas].[SITUACION]","[Base_Tarjetas].[SITUACION].&amp;[" &amp; $C16 &amp; "]",
"[Base_Tarjetas].[TIPO]","[Base_Tarjetas].[TIPO].&amp;[" &amp; $C$1 &amp; "]")/1000,
0)</f>
        <v>0</v>
      </c>
      <c r="AX16" s="8">
        <f>IFERROR(
GETPIVOTDATA("[Base_Tarjetas].[Importe]",TDinamica_R!$A$3,
"[Base_Tarjetas].[PERIODO]","[Base_Tarjetas].[PERIODO].&amp;[" &amp; TEXT(AX$6,"yyyymm") &amp; "]",
"[Base_Tarjetas].[Metrica]","[Base_Tarjetas].[Metrica].&amp;[" &amp; $A16 &amp; "]",
"[Base_Tarjetas].[SEGMENTO_DESCRIP]","[Base_Tarjetas].[SEGMENTO_DESCRIP].&amp;[" &amp; $C$6 &amp; "]",
"[Base_Tarjetas].[SITUACION]","[Base_Tarjetas].[SITUACION].&amp;[" &amp; $C16 &amp; "]",
"[Base_Tarjetas].[TIPO]","[Base_Tarjetas].[TIPO].&amp;[" &amp; $C$1 &amp; "]")/1000,
0)</f>
        <v>0</v>
      </c>
      <c r="AY16" s="8">
        <f>IFERROR(
GETPIVOTDATA("[Base_Tarjetas].[Importe]",TDinamica_R!$A$3,
"[Base_Tarjetas].[PERIODO]","[Base_Tarjetas].[PERIODO].&amp;[" &amp; TEXT(AY$6,"yyyymm") &amp; "]",
"[Base_Tarjetas].[Metrica]","[Base_Tarjetas].[Metrica].&amp;[" &amp; $A16 &amp; "]",
"[Base_Tarjetas].[SEGMENTO_DESCRIP]","[Base_Tarjetas].[SEGMENTO_DESCRIP].&amp;[" &amp; $C$6 &amp; "]",
"[Base_Tarjetas].[SITUACION]","[Base_Tarjetas].[SITUACION].&amp;[" &amp; $C16 &amp; "]",
"[Base_Tarjetas].[TIPO]","[Base_Tarjetas].[TIPO].&amp;[" &amp; $C$1 &amp; "]")/1000,
0)</f>
        <v>0</v>
      </c>
      <c r="AZ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TEXT(AZ$6,"yyyymm") &amp; "]"),
0)</f>
        <v>29358.2067262034</v>
      </c>
      <c r="BA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TEXT(BA$6,"yyyymm") &amp; "]"),
0)</f>
        <v>29165.819735135123</v>
      </c>
      <c r="BB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TEXT(BB$6,"yyyymm") &amp; "]"),
0)</f>
        <v>29530.296652361118</v>
      </c>
      <c r="BC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TEXT(BC$6,"yyyymm") &amp; "]"),
0)</f>
        <v>29601.457586204317</v>
      </c>
      <c r="BD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TEXT(BD$6,"yyyymm") &amp; "]"),
0)</f>
        <v>29836.824545341129</v>
      </c>
      <c r="BE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TEXT(BE$6,"yyyymm") &amp; "]"),
0)</f>
        <v>30130.574136039984</v>
      </c>
      <c r="BF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TEXT(BF$6,"yyyymm") &amp; "]"),
0)</f>
        <v>30524.152759682627</v>
      </c>
      <c r="BG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TEXT(BG$6,"yyyymm") &amp; "]"),
0)</f>
        <v>31103.348116024172</v>
      </c>
      <c r="BH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TEXT(BH$6,"yyyymm") &amp; "]"),
0)</f>
        <v>30897.815394744492</v>
      </c>
      <c r="BI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TEXT(BI$6,"yyyymm") &amp; "]"),
0)</f>
        <v>29860.794759687647</v>
      </c>
      <c r="BJ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TEXT(BJ$6,"yyyymm") &amp; "]"),
0)</f>
        <v>28912.959289461029</v>
      </c>
      <c r="BK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TEXT(BK$6,"yyyymm") &amp; "]"),
0)</f>
        <v>29672.126375659278</v>
      </c>
      <c r="BO16" s="24">
        <f t="shared" si="10"/>
        <v>0</v>
      </c>
      <c r="BP16" s="24">
        <f t="shared" si="10"/>
        <v>29351.441037899884</v>
      </c>
      <c r="BQ16" s="24">
        <f t="shared" si="10"/>
        <v>0</v>
      </c>
      <c r="BR16" s="24">
        <f t="shared" si="10"/>
        <v>0</v>
      </c>
      <c r="BS16" s="24">
        <f t="shared" si="10"/>
        <v>0</v>
      </c>
      <c r="BT16" s="24">
        <f t="shared" si="10"/>
        <v>0</v>
      </c>
      <c r="BW16" s="24">
        <f t="shared" si="11"/>
        <v>0</v>
      </c>
      <c r="BX16" s="24">
        <f t="shared" si="11"/>
        <v>88054.323113699647</v>
      </c>
      <c r="BY16" s="24">
        <f t="shared" si="11"/>
        <v>0</v>
      </c>
      <c r="BZ16" s="24">
        <f t="shared" si="11"/>
        <v>0</v>
      </c>
      <c r="CA16" s="24">
        <f t="shared" si="11"/>
        <v>0</v>
      </c>
      <c r="CB16" s="24">
        <f t="shared" si="11"/>
        <v>0</v>
      </c>
    </row>
    <row r="17" spans="1:80" collapsed="1" x14ac:dyDescent="0.25">
      <c r="C17" s="3" t="s">
        <v>20</v>
      </c>
      <c r="D17" s="10">
        <f>SUM(D14:D16)</f>
        <v>0</v>
      </c>
      <c r="E17" s="10">
        <f t="shared" ref="E17:BK17" si="12">SUM(E14:E16)</f>
        <v>0</v>
      </c>
      <c r="F17" s="10">
        <f t="shared" si="12"/>
        <v>0</v>
      </c>
      <c r="G17" s="10">
        <f t="shared" si="12"/>
        <v>0</v>
      </c>
      <c r="H17" s="10">
        <f t="shared" si="12"/>
        <v>0</v>
      </c>
      <c r="I17" s="10">
        <f t="shared" si="12"/>
        <v>0</v>
      </c>
      <c r="J17" s="10">
        <f t="shared" si="12"/>
        <v>0</v>
      </c>
      <c r="K17" s="10">
        <f t="shared" si="12"/>
        <v>0</v>
      </c>
      <c r="L17" s="10">
        <f t="shared" si="12"/>
        <v>0</v>
      </c>
      <c r="M17" s="10">
        <f t="shared" si="12"/>
        <v>0</v>
      </c>
      <c r="N17" s="10">
        <f t="shared" si="12"/>
        <v>0</v>
      </c>
      <c r="O17" s="10">
        <f t="shared" si="12"/>
        <v>0</v>
      </c>
      <c r="P17" s="10">
        <f t="shared" si="12"/>
        <v>0</v>
      </c>
      <c r="Q17" s="10">
        <f t="shared" si="12"/>
        <v>0</v>
      </c>
      <c r="R17" s="10">
        <f t="shared" si="12"/>
        <v>0</v>
      </c>
      <c r="S17" s="10">
        <f t="shared" si="12"/>
        <v>0</v>
      </c>
      <c r="T17" s="10">
        <f t="shared" si="12"/>
        <v>0</v>
      </c>
      <c r="U17" s="10">
        <f t="shared" si="12"/>
        <v>0</v>
      </c>
      <c r="V17" s="10">
        <f t="shared" si="12"/>
        <v>0</v>
      </c>
      <c r="W17" s="10">
        <f t="shared" si="12"/>
        <v>0</v>
      </c>
      <c r="X17" s="10">
        <f t="shared" si="12"/>
        <v>0</v>
      </c>
      <c r="Y17" s="10">
        <f t="shared" si="12"/>
        <v>0</v>
      </c>
      <c r="Z17" s="10">
        <f t="shared" si="12"/>
        <v>0</v>
      </c>
      <c r="AA17" s="10">
        <f t="shared" si="12"/>
        <v>0</v>
      </c>
      <c r="AB17" s="10">
        <f t="shared" si="12"/>
        <v>0</v>
      </c>
      <c r="AC17" s="10">
        <f t="shared" si="12"/>
        <v>0</v>
      </c>
      <c r="AD17" s="10">
        <f t="shared" si="12"/>
        <v>0</v>
      </c>
      <c r="AE17" s="10">
        <f t="shared" si="12"/>
        <v>0</v>
      </c>
      <c r="AF17" s="10">
        <f t="shared" si="12"/>
        <v>0</v>
      </c>
      <c r="AG17" s="10">
        <f t="shared" si="12"/>
        <v>0</v>
      </c>
      <c r="AH17" s="10">
        <f t="shared" si="12"/>
        <v>0</v>
      </c>
      <c r="AI17" s="10">
        <f t="shared" si="12"/>
        <v>0</v>
      </c>
      <c r="AJ17" s="10">
        <f t="shared" si="12"/>
        <v>0</v>
      </c>
      <c r="AK17" s="10">
        <f t="shared" si="12"/>
        <v>0</v>
      </c>
      <c r="AL17" s="10">
        <f t="shared" si="12"/>
        <v>0</v>
      </c>
      <c r="AM17" s="10">
        <f t="shared" si="12"/>
        <v>0</v>
      </c>
      <c r="AN17" s="10">
        <f t="shared" si="12"/>
        <v>0</v>
      </c>
      <c r="AO17" s="10">
        <f t="shared" si="12"/>
        <v>0</v>
      </c>
      <c r="AP17" s="10">
        <f t="shared" si="12"/>
        <v>0</v>
      </c>
      <c r="AQ17" s="10">
        <f t="shared" si="12"/>
        <v>0</v>
      </c>
      <c r="AR17" s="10">
        <f t="shared" si="12"/>
        <v>0</v>
      </c>
      <c r="AS17" s="10">
        <f t="shared" si="12"/>
        <v>0</v>
      </c>
      <c r="AT17" s="10">
        <f t="shared" si="12"/>
        <v>0</v>
      </c>
      <c r="AU17" s="10">
        <f t="shared" si="12"/>
        <v>0</v>
      </c>
      <c r="AV17" s="10">
        <f t="shared" si="12"/>
        <v>0</v>
      </c>
      <c r="AW17" s="10">
        <f t="shared" si="12"/>
        <v>0</v>
      </c>
      <c r="AX17" s="10">
        <f t="shared" si="12"/>
        <v>0</v>
      </c>
      <c r="AY17" s="10">
        <f t="shared" si="12"/>
        <v>0</v>
      </c>
      <c r="AZ17" s="10">
        <f t="shared" si="12"/>
        <v>1209739.8252739571</v>
      </c>
      <c r="BA17" s="10">
        <f t="shared" si="12"/>
        <v>1200328.0887719665</v>
      </c>
      <c r="BB17" s="10">
        <f t="shared" si="12"/>
        <v>1194861.467342946</v>
      </c>
      <c r="BC17" s="10">
        <f t="shared" si="12"/>
        <v>1199579.6903409974</v>
      </c>
      <c r="BD17" s="10">
        <f t="shared" si="12"/>
        <v>1214476.4783731673</v>
      </c>
      <c r="BE17" s="10">
        <f t="shared" si="12"/>
        <v>1229414.5265609727</v>
      </c>
      <c r="BF17" s="10">
        <f t="shared" si="12"/>
        <v>1234469.1390603459</v>
      </c>
      <c r="BG17" s="10">
        <f t="shared" si="12"/>
        <v>1237368.0962076481</v>
      </c>
      <c r="BH17" s="10">
        <f t="shared" si="12"/>
        <v>1247569.984473848</v>
      </c>
      <c r="BI17" s="10">
        <f t="shared" si="12"/>
        <v>1262347.5378964562</v>
      </c>
      <c r="BJ17" s="10">
        <f t="shared" si="12"/>
        <v>1275506.3203003898</v>
      </c>
      <c r="BK17" s="10">
        <f t="shared" si="12"/>
        <v>1284016.4836372158</v>
      </c>
      <c r="BO17" s="23">
        <f>SUM(BO14:BO16)</f>
        <v>0</v>
      </c>
      <c r="BP17" s="23">
        <f t="shared" ref="BP17:BT17" si="13">SUM(BP14:BP16)</f>
        <v>1201643.127129623</v>
      </c>
      <c r="BQ17" s="23">
        <f t="shared" si="13"/>
        <v>0</v>
      </c>
      <c r="BR17" s="23">
        <f t="shared" si="13"/>
        <v>0</v>
      </c>
      <c r="BS17" s="23">
        <f t="shared" si="13"/>
        <v>0</v>
      </c>
      <c r="BT17" s="23">
        <f t="shared" si="13"/>
        <v>0</v>
      </c>
      <c r="BW17" s="23">
        <f>SUM(BW14:BW16)</f>
        <v>0</v>
      </c>
      <c r="BX17" s="23">
        <f t="shared" ref="BX17:CB17" si="14">SUM(BX14:BX16)</f>
        <v>3604929.3813888691</v>
      </c>
      <c r="BY17" s="23">
        <f t="shared" si="14"/>
        <v>0</v>
      </c>
      <c r="BZ17" s="23">
        <f t="shared" si="14"/>
        <v>0</v>
      </c>
      <c r="CA17" s="23">
        <f t="shared" si="14"/>
        <v>0</v>
      </c>
      <c r="CB17" s="23">
        <f t="shared" si="14"/>
        <v>0</v>
      </c>
    </row>
    <row r="18" spans="1:80" x14ac:dyDescent="0.25">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row>
    <row r="19" spans="1:80" x14ac:dyDescent="0.25">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row>
    <row r="20" spans="1:80" hidden="1" outlineLevel="1" x14ac:dyDescent="0.25">
      <c r="A20" s="11"/>
      <c r="C20" s="2" t="s">
        <v>0</v>
      </c>
      <c r="D20" s="14">
        <f>IFERROR(((1+D38/D14)^(360/D$3))-1,0)</f>
        <v>0</v>
      </c>
      <c r="E20" s="14">
        <f t="shared" ref="E20:BK23" si="15">IFERROR(((1+E38/E14)^(360/E$3))-1,0)</f>
        <v>0</v>
      </c>
      <c r="F20" s="14">
        <f t="shared" si="15"/>
        <v>0</v>
      </c>
      <c r="G20" s="14">
        <f t="shared" si="15"/>
        <v>0</v>
      </c>
      <c r="H20" s="14">
        <f t="shared" si="15"/>
        <v>0</v>
      </c>
      <c r="I20" s="14">
        <f t="shared" si="15"/>
        <v>0</v>
      </c>
      <c r="J20" s="14">
        <f t="shared" si="15"/>
        <v>0</v>
      </c>
      <c r="K20" s="14">
        <f t="shared" si="15"/>
        <v>0</v>
      </c>
      <c r="L20" s="14">
        <f t="shared" si="15"/>
        <v>0</v>
      </c>
      <c r="M20" s="14">
        <f t="shared" si="15"/>
        <v>0</v>
      </c>
      <c r="N20" s="14">
        <f t="shared" si="15"/>
        <v>0</v>
      </c>
      <c r="O20" s="14">
        <f t="shared" si="15"/>
        <v>0</v>
      </c>
      <c r="P20" s="14">
        <f t="shared" si="15"/>
        <v>0</v>
      </c>
      <c r="Q20" s="14">
        <f t="shared" si="15"/>
        <v>0</v>
      </c>
      <c r="R20" s="14">
        <f t="shared" si="15"/>
        <v>0</v>
      </c>
      <c r="S20" s="14">
        <f t="shared" si="15"/>
        <v>0</v>
      </c>
      <c r="T20" s="14">
        <f t="shared" si="15"/>
        <v>0</v>
      </c>
      <c r="U20" s="14">
        <f t="shared" si="15"/>
        <v>0</v>
      </c>
      <c r="V20" s="14">
        <f t="shared" si="15"/>
        <v>0</v>
      </c>
      <c r="W20" s="14">
        <f t="shared" si="15"/>
        <v>0</v>
      </c>
      <c r="X20" s="14">
        <f t="shared" si="15"/>
        <v>0</v>
      </c>
      <c r="Y20" s="14">
        <f t="shared" si="15"/>
        <v>0</v>
      </c>
      <c r="Z20" s="14">
        <f t="shared" si="15"/>
        <v>0</v>
      </c>
      <c r="AA20" s="14">
        <f t="shared" si="15"/>
        <v>0</v>
      </c>
      <c r="AB20" s="14">
        <f t="shared" si="15"/>
        <v>0</v>
      </c>
      <c r="AC20" s="14">
        <f t="shared" si="15"/>
        <v>0</v>
      </c>
      <c r="AD20" s="14">
        <f t="shared" si="15"/>
        <v>0</v>
      </c>
      <c r="AE20" s="14">
        <f t="shared" si="15"/>
        <v>0</v>
      </c>
      <c r="AF20" s="14">
        <f t="shared" si="15"/>
        <v>0</v>
      </c>
      <c r="AG20" s="14">
        <f t="shared" si="15"/>
        <v>0</v>
      </c>
      <c r="AH20" s="14">
        <f t="shared" si="15"/>
        <v>0</v>
      </c>
      <c r="AI20" s="14">
        <f t="shared" si="15"/>
        <v>0</v>
      </c>
      <c r="AJ20" s="14">
        <f t="shared" si="15"/>
        <v>0</v>
      </c>
      <c r="AK20" s="14">
        <f t="shared" si="15"/>
        <v>0</v>
      </c>
      <c r="AL20" s="14">
        <f t="shared" si="15"/>
        <v>0</v>
      </c>
      <c r="AM20" s="14">
        <f t="shared" si="15"/>
        <v>0</v>
      </c>
      <c r="AN20" s="14">
        <f t="shared" si="15"/>
        <v>0</v>
      </c>
      <c r="AO20" s="14">
        <f t="shared" si="15"/>
        <v>0</v>
      </c>
      <c r="AP20" s="14">
        <f t="shared" si="15"/>
        <v>0</v>
      </c>
      <c r="AQ20" s="14">
        <f t="shared" si="15"/>
        <v>0</v>
      </c>
      <c r="AR20" s="14">
        <f t="shared" si="15"/>
        <v>0</v>
      </c>
      <c r="AS20" s="14">
        <f t="shared" si="15"/>
        <v>0</v>
      </c>
      <c r="AT20" s="14">
        <f t="shared" si="15"/>
        <v>0</v>
      </c>
      <c r="AU20" s="14">
        <f t="shared" si="15"/>
        <v>0</v>
      </c>
      <c r="AV20" s="14">
        <f t="shared" si="15"/>
        <v>0</v>
      </c>
      <c r="AW20" s="14">
        <f t="shared" si="15"/>
        <v>0</v>
      </c>
      <c r="AX20" s="14">
        <f t="shared" si="15"/>
        <v>0</v>
      </c>
      <c r="AY20" s="14">
        <f t="shared" si="15"/>
        <v>0</v>
      </c>
      <c r="AZ20" s="14">
        <f t="shared" si="15"/>
        <v>0.26492792449718272</v>
      </c>
      <c r="BA20" s="14">
        <f t="shared" si="15"/>
        <v>0.25791367191993686</v>
      </c>
      <c r="BB20" s="14">
        <f t="shared" si="15"/>
        <v>0.27652656947895515</v>
      </c>
      <c r="BC20" s="14">
        <f t="shared" si="15"/>
        <v>0.27783391335637053</v>
      </c>
      <c r="BD20" s="14">
        <f t="shared" si="15"/>
        <v>0.27324055899567923</v>
      </c>
      <c r="BE20" s="14">
        <f t="shared" si="15"/>
        <v>0.28504719384534161</v>
      </c>
      <c r="BF20" s="14">
        <f t="shared" si="15"/>
        <v>0.28018778566932401</v>
      </c>
      <c r="BG20" s="14">
        <f t="shared" si="15"/>
        <v>0.29254449496590884</v>
      </c>
      <c r="BH20" s="14">
        <f t="shared" si="15"/>
        <v>0.28001484661689213</v>
      </c>
      <c r="BI20" s="14">
        <f t="shared" si="15"/>
        <v>0.273299721147924</v>
      </c>
      <c r="BJ20" s="14">
        <f t="shared" si="15"/>
        <v>0.27991548633989627</v>
      </c>
      <c r="BK20" s="14">
        <f t="shared" si="15"/>
        <v>0.27953442652603933</v>
      </c>
      <c r="BO20" s="28">
        <f>IFERROR(((1+BO38/BW14)^(360/BO$3))-1,0)</f>
        <v>0</v>
      </c>
      <c r="BP20" s="28">
        <f t="shared" ref="BP20:BT23" si="16">IFERROR(((1+BP38/BX14)^(360/BP$3))-1,0)</f>
        <v>0.26672063943603508</v>
      </c>
      <c r="BQ20" s="28">
        <f t="shared" si="16"/>
        <v>0</v>
      </c>
      <c r="BR20" s="28">
        <f t="shared" si="16"/>
        <v>0</v>
      </c>
      <c r="BS20" s="28">
        <f t="shared" si="16"/>
        <v>0</v>
      </c>
      <c r="BT20" s="28">
        <f t="shared" si="16"/>
        <v>0</v>
      </c>
    </row>
    <row r="21" spans="1:80" hidden="1" outlineLevel="1" x14ac:dyDescent="0.25">
      <c r="A21" s="11"/>
      <c r="C21" s="2" t="s">
        <v>1</v>
      </c>
      <c r="D21" s="14">
        <f t="shared" ref="D21:S23" si="17">IFERROR(((1+D39/D15)^(360/D$3))-1,0)</f>
        <v>0</v>
      </c>
      <c r="E21" s="14">
        <f t="shared" si="17"/>
        <v>0</v>
      </c>
      <c r="F21" s="14">
        <f t="shared" si="17"/>
        <v>0</v>
      </c>
      <c r="G21" s="14">
        <f t="shared" si="17"/>
        <v>0</v>
      </c>
      <c r="H21" s="14">
        <f t="shared" si="17"/>
        <v>0</v>
      </c>
      <c r="I21" s="14">
        <f t="shared" si="17"/>
        <v>0</v>
      </c>
      <c r="J21" s="14">
        <f t="shared" si="17"/>
        <v>0</v>
      </c>
      <c r="K21" s="14">
        <f t="shared" si="17"/>
        <v>0</v>
      </c>
      <c r="L21" s="14">
        <f t="shared" si="17"/>
        <v>0</v>
      </c>
      <c r="M21" s="14">
        <f t="shared" si="17"/>
        <v>0</v>
      </c>
      <c r="N21" s="14">
        <f t="shared" si="17"/>
        <v>0</v>
      </c>
      <c r="O21" s="14">
        <f t="shared" si="17"/>
        <v>0</v>
      </c>
      <c r="P21" s="14">
        <f t="shared" si="17"/>
        <v>0</v>
      </c>
      <c r="Q21" s="14">
        <f t="shared" si="17"/>
        <v>0</v>
      </c>
      <c r="R21" s="14">
        <f t="shared" si="17"/>
        <v>0</v>
      </c>
      <c r="S21" s="14">
        <f t="shared" si="17"/>
        <v>0</v>
      </c>
      <c r="T21" s="14">
        <f t="shared" si="15"/>
        <v>0</v>
      </c>
      <c r="U21" s="14">
        <f t="shared" si="15"/>
        <v>0</v>
      </c>
      <c r="V21" s="14">
        <f t="shared" si="15"/>
        <v>0</v>
      </c>
      <c r="W21" s="14">
        <f t="shared" si="15"/>
        <v>0</v>
      </c>
      <c r="X21" s="14">
        <f t="shared" si="15"/>
        <v>0</v>
      </c>
      <c r="Y21" s="14">
        <f t="shared" si="15"/>
        <v>0</v>
      </c>
      <c r="Z21" s="14">
        <f t="shared" si="15"/>
        <v>0</v>
      </c>
      <c r="AA21" s="14">
        <f t="shared" si="15"/>
        <v>0</v>
      </c>
      <c r="AB21" s="14">
        <f t="shared" si="15"/>
        <v>0</v>
      </c>
      <c r="AC21" s="14">
        <f t="shared" si="15"/>
        <v>0</v>
      </c>
      <c r="AD21" s="14">
        <f t="shared" si="15"/>
        <v>0</v>
      </c>
      <c r="AE21" s="14">
        <f t="shared" si="15"/>
        <v>0</v>
      </c>
      <c r="AF21" s="14">
        <f t="shared" si="15"/>
        <v>0</v>
      </c>
      <c r="AG21" s="14">
        <f t="shared" si="15"/>
        <v>0</v>
      </c>
      <c r="AH21" s="14">
        <f t="shared" si="15"/>
        <v>0</v>
      </c>
      <c r="AI21" s="14">
        <f t="shared" si="15"/>
        <v>0</v>
      </c>
      <c r="AJ21" s="14">
        <f t="shared" si="15"/>
        <v>0</v>
      </c>
      <c r="AK21" s="14">
        <f t="shared" si="15"/>
        <v>0</v>
      </c>
      <c r="AL21" s="14">
        <f t="shared" si="15"/>
        <v>0</v>
      </c>
      <c r="AM21" s="14">
        <f t="shared" si="15"/>
        <v>0</v>
      </c>
      <c r="AN21" s="14">
        <f t="shared" si="15"/>
        <v>0</v>
      </c>
      <c r="AO21" s="14">
        <f t="shared" si="15"/>
        <v>0</v>
      </c>
      <c r="AP21" s="14">
        <f t="shared" si="15"/>
        <v>0</v>
      </c>
      <c r="AQ21" s="14">
        <f t="shared" si="15"/>
        <v>0</v>
      </c>
      <c r="AR21" s="14">
        <f t="shared" si="15"/>
        <v>0</v>
      </c>
      <c r="AS21" s="14">
        <f t="shared" si="15"/>
        <v>0</v>
      </c>
      <c r="AT21" s="14">
        <f t="shared" si="15"/>
        <v>0</v>
      </c>
      <c r="AU21" s="14">
        <f t="shared" si="15"/>
        <v>0</v>
      </c>
      <c r="AV21" s="14">
        <f t="shared" si="15"/>
        <v>0</v>
      </c>
      <c r="AW21" s="14">
        <f t="shared" si="15"/>
        <v>0</v>
      </c>
      <c r="AX21" s="14">
        <f t="shared" si="15"/>
        <v>0</v>
      </c>
      <c r="AY21" s="14">
        <f t="shared" si="15"/>
        <v>0</v>
      </c>
      <c r="AZ21" s="14">
        <f t="shared" si="15"/>
        <v>0.14085600298529255</v>
      </c>
      <c r="BA21" s="14">
        <f t="shared" si="15"/>
        <v>0.1408759734345375</v>
      </c>
      <c r="BB21" s="14">
        <f t="shared" si="15"/>
        <v>0.14085600298529255</v>
      </c>
      <c r="BC21" s="14">
        <f t="shared" si="15"/>
        <v>0.14086265774894446</v>
      </c>
      <c r="BD21" s="14">
        <f t="shared" si="15"/>
        <v>0.14085600298529255</v>
      </c>
      <c r="BE21" s="14">
        <f t="shared" si="15"/>
        <v>0.14086265774894446</v>
      </c>
      <c r="BF21" s="14">
        <f t="shared" si="15"/>
        <v>0.14085600298529255</v>
      </c>
      <c r="BG21" s="14">
        <f t="shared" si="15"/>
        <v>0.14085600298529255</v>
      </c>
      <c r="BH21" s="14">
        <f t="shared" si="15"/>
        <v>0.14086265774894446</v>
      </c>
      <c r="BI21" s="14">
        <f t="shared" si="15"/>
        <v>0.14085600298529255</v>
      </c>
      <c r="BJ21" s="14">
        <f t="shared" si="15"/>
        <v>0.14086265774894446</v>
      </c>
      <c r="BK21" s="14">
        <f t="shared" si="15"/>
        <v>0.14085600298529255</v>
      </c>
      <c r="BO21" s="28">
        <f t="shared" ref="BO21:BO23" si="18">IFERROR(((1+BO39/BW15)^(360/BO$3))-1,0)</f>
        <v>0</v>
      </c>
      <c r="BP21" s="28">
        <f t="shared" si="16"/>
        <v>0.14085576751242179</v>
      </c>
      <c r="BQ21" s="28">
        <f t="shared" si="16"/>
        <v>0</v>
      </c>
      <c r="BR21" s="28">
        <f t="shared" si="16"/>
        <v>0</v>
      </c>
      <c r="BS21" s="28">
        <f t="shared" si="16"/>
        <v>0</v>
      </c>
      <c r="BT21" s="28">
        <f t="shared" si="16"/>
        <v>0</v>
      </c>
    </row>
    <row r="22" spans="1:80" hidden="1" outlineLevel="1" x14ac:dyDescent="0.25">
      <c r="A22" s="11"/>
      <c r="C22" s="2" t="s">
        <v>9</v>
      </c>
      <c r="D22" s="14">
        <f t="shared" si="17"/>
        <v>0</v>
      </c>
      <c r="E22" s="14">
        <f t="shared" si="15"/>
        <v>0</v>
      </c>
      <c r="F22" s="14">
        <f t="shared" si="15"/>
        <v>0</v>
      </c>
      <c r="G22" s="14">
        <f t="shared" si="15"/>
        <v>0</v>
      </c>
      <c r="H22" s="14">
        <f t="shared" si="15"/>
        <v>0</v>
      </c>
      <c r="I22" s="14">
        <f t="shared" si="15"/>
        <v>0</v>
      </c>
      <c r="J22" s="14">
        <f t="shared" si="15"/>
        <v>0</v>
      </c>
      <c r="K22" s="14">
        <f t="shared" si="15"/>
        <v>0</v>
      </c>
      <c r="L22" s="14">
        <f t="shared" si="15"/>
        <v>0</v>
      </c>
      <c r="M22" s="14">
        <f t="shared" si="15"/>
        <v>0</v>
      </c>
      <c r="N22" s="14">
        <f t="shared" si="15"/>
        <v>0</v>
      </c>
      <c r="O22" s="14">
        <f t="shared" si="15"/>
        <v>0</v>
      </c>
      <c r="P22" s="14">
        <f t="shared" si="15"/>
        <v>0</v>
      </c>
      <c r="Q22" s="14">
        <f t="shared" si="15"/>
        <v>0</v>
      </c>
      <c r="R22" s="14">
        <f t="shared" si="15"/>
        <v>0</v>
      </c>
      <c r="S22" s="14">
        <f t="shared" si="15"/>
        <v>0</v>
      </c>
      <c r="T22" s="14">
        <f t="shared" si="15"/>
        <v>0</v>
      </c>
      <c r="U22" s="14">
        <f t="shared" si="15"/>
        <v>0</v>
      </c>
      <c r="V22" s="14">
        <f t="shared" si="15"/>
        <v>0</v>
      </c>
      <c r="W22" s="14">
        <f t="shared" si="15"/>
        <v>0</v>
      </c>
      <c r="X22" s="14">
        <f t="shared" si="15"/>
        <v>0</v>
      </c>
      <c r="Y22" s="14">
        <f t="shared" si="15"/>
        <v>0</v>
      </c>
      <c r="Z22" s="14">
        <f t="shared" si="15"/>
        <v>0</v>
      </c>
      <c r="AA22" s="14">
        <f t="shared" si="15"/>
        <v>0</v>
      </c>
      <c r="AB22" s="14">
        <f t="shared" si="15"/>
        <v>0</v>
      </c>
      <c r="AC22" s="14">
        <f t="shared" si="15"/>
        <v>0</v>
      </c>
      <c r="AD22" s="14">
        <f t="shared" si="15"/>
        <v>0</v>
      </c>
      <c r="AE22" s="14">
        <f t="shared" si="15"/>
        <v>0</v>
      </c>
      <c r="AF22" s="14">
        <f t="shared" si="15"/>
        <v>0</v>
      </c>
      <c r="AG22" s="14">
        <f t="shared" si="15"/>
        <v>0</v>
      </c>
      <c r="AH22" s="14">
        <f t="shared" si="15"/>
        <v>0</v>
      </c>
      <c r="AI22" s="14">
        <f t="shared" si="15"/>
        <v>0</v>
      </c>
      <c r="AJ22" s="14">
        <f t="shared" si="15"/>
        <v>0</v>
      </c>
      <c r="AK22" s="14">
        <f t="shared" si="15"/>
        <v>0</v>
      </c>
      <c r="AL22" s="14">
        <f t="shared" si="15"/>
        <v>0</v>
      </c>
      <c r="AM22" s="14">
        <f t="shared" si="15"/>
        <v>0</v>
      </c>
      <c r="AN22" s="14">
        <f t="shared" si="15"/>
        <v>0</v>
      </c>
      <c r="AO22" s="14">
        <f t="shared" si="15"/>
        <v>0</v>
      </c>
      <c r="AP22" s="14">
        <f t="shared" si="15"/>
        <v>0</v>
      </c>
      <c r="AQ22" s="14">
        <f t="shared" si="15"/>
        <v>0</v>
      </c>
      <c r="AR22" s="14">
        <f t="shared" si="15"/>
        <v>0</v>
      </c>
      <c r="AS22" s="14">
        <f t="shared" si="15"/>
        <v>0</v>
      </c>
      <c r="AT22" s="14">
        <f t="shared" si="15"/>
        <v>0</v>
      </c>
      <c r="AU22" s="14">
        <f t="shared" si="15"/>
        <v>0</v>
      </c>
      <c r="AV22" s="14">
        <f t="shared" si="15"/>
        <v>0</v>
      </c>
      <c r="AW22" s="14">
        <f t="shared" si="15"/>
        <v>0</v>
      </c>
      <c r="AX22" s="14">
        <f t="shared" si="15"/>
        <v>0</v>
      </c>
      <c r="AY22" s="14">
        <f t="shared" si="15"/>
        <v>0</v>
      </c>
      <c r="AZ22" s="14">
        <f t="shared" si="15"/>
        <v>0.17661482509520199</v>
      </c>
      <c r="BA22" s="14">
        <f t="shared" si="15"/>
        <v>0.16287094578677386</v>
      </c>
      <c r="BB22" s="14">
        <f t="shared" si="15"/>
        <v>0.14799961257312311</v>
      </c>
      <c r="BC22" s="14">
        <f t="shared" si="15"/>
        <v>0.16113537984390081</v>
      </c>
      <c r="BD22" s="14">
        <f t="shared" si="15"/>
        <v>0.15027933905114654</v>
      </c>
      <c r="BE22" s="14">
        <f t="shared" si="15"/>
        <v>0.15142748127366978</v>
      </c>
      <c r="BF22" s="14">
        <f t="shared" si="15"/>
        <v>0.15327174639327512</v>
      </c>
      <c r="BG22" s="14">
        <f t="shared" si="15"/>
        <v>0.13859133135434543</v>
      </c>
      <c r="BH22" s="14">
        <f t="shared" si="15"/>
        <v>0.13000401444571885</v>
      </c>
      <c r="BI22" s="14">
        <f t="shared" si="15"/>
        <v>0.13606246980079795</v>
      </c>
      <c r="BJ22" s="14">
        <f t="shared" ref="BJ22:BK22" si="19">IFERROR(((1+BJ40/BJ16)^(360/BJ$3))-1,0)</f>
        <v>0.15091579302423819</v>
      </c>
      <c r="BK22" s="14">
        <f t="shared" si="19"/>
        <v>0.1512108883437</v>
      </c>
      <c r="BO22" s="28">
        <f t="shared" si="18"/>
        <v>0</v>
      </c>
      <c r="BP22" s="28">
        <f t="shared" si="16"/>
        <v>0.16243604208433782</v>
      </c>
      <c r="BQ22" s="28">
        <f t="shared" si="16"/>
        <v>0</v>
      </c>
      <c r="BR22" s="28">
        <f t="shared" si="16"/>
        <v>0</v>
      </c>
      <c r="BS22" s="28">
        <f t="shared" si="16"/>
        <v>0</v>
      </c>
      <c r="BT22" s="28">
        <f t="shared" si="16"/>
        <v>0</v>
      </c>
    </row>
    <row r="23" spans="1:80" collapsed="1" x14ac:dyDescent="0.25">
      <c r="C23" s="3" t="s">
        <v>23</v>
      </c>
      <c r="D23" s="15">
        <f t="shared" si="17"/>
        <v>0</v>
      </c>
      <c r="E23" s="15">
        <f t="shared" si="15"/>
        <v>0</v>
      </c>
      <c r="F23" s="15">
        <f t="shared" si="15"/>
        <v>0</v>
      </c>
      <c r="G23" s="15">
        <f t="shared" si="15"/>
        <v>0</v>
      </c>
      <c r="H23" s="15">
        <f t="shared" si="15"/>
        <v>0</v>
      </c>
      <c r="I23" s="15">
        <f t="shared" si="15"/>
        <v>0</v>
      </c>
      <c r="J23" s="15">
        <f t="shared" si="15"/>
        <v>0</v>
      </c>
      <c r="K23" s="15">
        <f t="shared" si="15"/>
        <v>0</v>
      </c>
      <c r="L23" s="15">
        <f t="shared" si="15"/>
        <v>0</v>
      </c>
      <c r="M23" s="15">
        <f t="shared" si="15"/>
        <v>0</v>
      </c>
      <c r="N23" s="15">
        <f t="shared" si="15"/>
        <v>0</v>
      </c>
      <c r="O23" s="15">
        <f t="shared" si="15"/>
        <v>0</v>
      </c>
      <c r="P23" s="15">
        <f t="shared" si="15"/>
        <v>0</v>
      </c>
      <c r="Q23" s="15">
        <f t="shared" si="15"/>
        <v>0</v>
      </c>
      <c r="R23" s="15">
        <f t="shared" si="15"/>
        <v>0</v>
      </c>
      <c r="S23" s="15">
        <f t="shared" si="15"/>
        <v>0</v>
      </c>
      <c r="T23" s="15">
        <f t="shared" si="15"/>
        <v>0</v>
      </c>
      <c r="U23" s="15">
        <f t="shared" si="15"/>
        <v>0</v>
      </c>
      <c r="V23" s="15">
        <f t="shared" si="15"/>
        <v>0</v>
      </c>
      <c r="W23" s="15">
        <f t="shared" si="15"/>
        <v>0</v>
      </c>
      <c r="X23" s="15">
        <f t="shared" si="15"/>
        <v>0</v>
      </c>
      <c r="Y23" s="15">
        <f t="shared" si="15"/>
        <v>0</v>
      </c>
      <c r="Z23" s="15">
        <f t="shared" si="15"/>
        <v>0</v>
      </c>
      <c r="AA23" s="15">
        <f t="shared" si="15"/>
        <v>0</v>
      </c>
      <c r="AB23" s="15">
        <f t="shared" si="15"/>
        <v>0</v>
      </c>
      <c r="AC23" s="15">
        <f t="shared" si="15"/>
        <v>0</v>
      </c>
      <c r="AD23" s="15">
        <f t="shared" si="15"/>
        <v>0</v>
      </c>
      <c r="AE23" s="15">
        <f t="shared" si="15"/>
        <v>0</v>
      </c>
      <c r="AF23" s="15">
        <f t="shared" si="15"/>
        <v>0</v>
      </c>
      <c r="AG23" s="15">
        <f t="shared" si="15"/>
        <v>0</v>
      </c>
      <c r="AH23" s="15">
        <f t="shared" si="15"/>
        <v>0</v>
      </c>
      <c r="AI23" s="15">
        <f t="shared" si="15"/>
        <v>0</v>
      </c>
      <c r="AJ23" s="15">
        <f t="shared" si="15"/>
        <v>0</v>
      </c>
      <c r="AK23" s="15">
        <f t="shared" si="15"/>
        <v>0</v>
      </c>
      <c r="AL23" s="15">
        <f t="shared" si="15"/>
        <v>0</v>
      </c>
      <c r="AM23" s="15">
        <f t="shared" si="15"/>
        <v>0</v>
      </c>
      <c r="AN23" s="15">
        <f t="shared" si="15"/>
        <v>0</v>
      </c>
      <c r="AO23" s="15">
        <f t="shared" si="15"/>
        <v>0</v>
      </c>
      <c r="AP23" s="15">
        <f t="shared" si="15"/>
        <v>0</v>
      </c>
      <c r="AQ23" s="15">
        <f t="shared" si="15"/>
        <v>0</v>
      </c>
      <c r="AR23" s="15">
        <f t="shared" si="15"/>
        <v>0</v>
      </c>
      <c r="AS23" s="15">
        <f t="shared" si="15"/>
        <v>0</v>
      </c>
      <c r="AT23" s="15">
        <f t="shared" si="15"/>
        <v>0</v>
      </c>
      <c r="AU23" s="15">
        <f t="shared" si="15"/>
        <v>0</v>
      </c>
      <c r="AV23" s="15">
        <f t="shared" si="15"/>
        <v>0</v>
      </c>
      <c r="AW23" s="15">
        <f t="shared" si="15"/>
        <v>0</v>
      </c>
      <c r="AX23" s="15">
        <f t="shared" si="15"/>
        <v>0</v>
      </c>
      <c r="AY23" s="15">
        <f t="shared" si="15"/>
        <v>0</v>
      </c>
      <c r="AZ23" s="15">
        <f t="shared" ref="AZ23:BK23" si="20">IFERROR(((1+AZ41/AZ17)^(360/AZ$3))-1,0)</f>
        <v>0.26153795394155299</v>
      </c>
      <c r="BA23" s="15">
        <f t="shared" si="20"/>
        <v>0.25442879613307867</v>
      </c>
      <c r="BB23" s="15">
        <f t="shared" si="20"/>
        <v>0.27195169717147971</v>
      </c>
      <c r="BC23" s="15">
        <f t="shared" si="20"/>
        <v>0.27360859974354357</v>
      </c>
      <c r="BD23" s="15">
        <f t="shared" si="20"/>
        <v>0.26894538489833764</v>
      </c>
      <c r="BE23" s="15">
        <f t="shared" si="20"/>
        <v>0.28041521429433081</v>
      </c>
      <c r="BF23" s="15">
        <f t="shared" si="20"/>
        <v>0.27578443971808109</v>
      </c>
      <c r="BG23" s="15">
        <f t="shared" si="20"/>
        <v>0.28726365141113974</v>
      </c>
      <c r="BH23" s="15">
        <f t="shared" si="20"/>
        <v>0.27503821188335165</v>
      </c>
      <c r="BI23" s="15">
        <f t="shared" si="20"/>
        <v>0.26892314867784517</v>
      </c>
      <c r="BJ23" s="15">
        <f t="shared" si="20"/>
        <v>0.27587213304252334</v>
      </c>
      <c r="BK23" s="15">
        <f t="shared" si="20"/>
        <v>0.27548185135151915</v>
      </c>
      <c r="BO23" s="29">
        <f t="shared" si="18"/>
        <v>0</v>
      </c>
      <c r="BP23" s="29">
        <f t="shared" si="16"/>
        <v>0.2628990198067005</v>
      </c>
      <c r="BQ23" s="29">
        <f t="shared" si="16"/>
        <v>0</v>
      </c>
      <c r="BR23" s="29">
        <f t="shared" si="16"/>
        <v>0</v>
      </c>
      <c r="BS23" s="29">
        <f t="shared" si="16"/>
        <v>0</v>
      </c>
      <c r="BT23" s="29">
        <f t="shared" si="16"/>
        <v>0</v>
      </c>
    </row>
    <row r="26" spans="1:80" hidden="1" outlineLevel="1" x14ac:dyDescent="0.25">
      <c r="A26" s="11"/>
      <c r="C26" s="2" t="s">
        <v>0</v>
      </c>
      <c r="D26" s="14">
        <f>-IFERROR(((1-D44/D14)^(360/D$4))-1,0)</f>
        <v>0</v>
      </c>
      <c r="E26" s="14">
        <f t="shared" ref="E26:BK29" si="21">-IFERROR(((1-E44/E14)^(360/E$4))-1,0)</f>
        <v>0</v>
      </c>
      <c r="F26" s="14">
        <f t="shared" si="21"/>
        <v>0</v>
      </c>
      <c r="G26" s="14">
        <f t="shared" si="21"/>
        <v>0</v>
      </c>
      <c r="H26" s="14">
        <f t="shared" si="21"/>
        <v>0</v>
      </c>
      <c r="I26" s="14">
        <f t="shared" si="21"/>
        <v>0</v>
      </c>
      <c r="J26" s="14">
        <f t="shared" si="21"/>
        <v>0</v>
      </c>
      <c r="K26" s="14">
        <f t="shared" si="21"/>
        <v>0</v>
      </c>
      <c r="L26" s="14">
        <f t="shared" si="21"/>
        <v>0</v>
      </c>
      <c r="M26" s="14">
        <f t="shared" si="21"/>
        <v>0</v>
      </c>
      <c r="N26" s="14">
        <f t="shared" si="21"/>
        <v>0</v>
      </c>
      <c r="O26" s="14">
        <f t="shared" si="21"/>
        <v>0</v>
      </c>
      <c r="P26" s="14">
        <f t="shared" si="21"/>
        <v>0</v>
      </c>
      <c r="Q26" s="14">
        <f t="shared" si="21"/>
        <v>0</v>
      </c>
      <c r="R26" s="14">
        <f t="shared" si="21"/>
        <v>0</v>
      </c>
      <c r="S26" s="14">
        <f t="shared" si="21"/>
        <v>0</v>
      </c>
      <c r="T26" s="14">
        <f t="shared" si="21"/>
        <v>0</v>
      </c>
      <c r="U26" s="14">
        <f t="shared" si="21"/>
        <v>0</v>
      </c>
      <c r="V26" s="14">
        <f t="shared" si="21"/>
        <v>0</v>
      </c>
      <c r="W26" s="14">
        <f t="shared" si="21"/>
        <v>0</v>
      </c>
      <c r="X26" s="14">
        <f t="shared" si="21"/>
        <v>0</v>
      </c>
      <c r="Y26" s="14">
        <f t="shared" si="21"/>
        <v>0</v>
      </c>
      <c r="Z26" s="14">
        <f t="shared" si="21"/>
        <v>0</v>
      </c>
      <c r="AA26" s="14">
        <f t="shared" si="21"/>
        <v>0</v>
      </c>
      <c r="AB26" s="14">
        <f t="shared" si="21"/>
        <v>0</v>
      </c>
      <c r="AC26" s="14">
        <f t="shared" si="21"/>
        <v>0</v>
      </c>
      <c r="AD26" s="14">
        <f t="shared" si="21"/>
        <v>0</v>
      </c>
      <c r="AE26" s="14">
        <f t="shared" si="21"/>
        <v>0</v>
      </c>
      <c r="AF26" s="14">
        <f t="shared" si="21"/>
        <v>0</v>
      </c>
      <c r="AG26" s="14">
        <f t="shared" si="21"/>
        <v>0</v>
      </c>
      <c r="AH26" s="14">
        <f t="shared" si="21"/>
        <v>0</v>
      </c>
      <c r="AI26" s="14">
        <f t="shared" si="21"/>
        <v>0</v>
      </c>
      <c r="AJ26" s="14">
        <f t="shared" si="21"/>
        <v>0</v>
      </c>
      <c r="AK26" s="14">
        <f t="shared" si="21"/>
        <v>0</v>
      </c>
      <c r="AL26" s="14">
        <f t="shared" si="21"/>
        <v>0</v>
      </c>
      <c r="AM26" s="14">
        <f t="shared" si="21"/>
        <v>0</v>
      </c>
      <c r="AN26" s="14">
        <f t="shared" si="21"/>
        <v>0</v>
      </c>
      <c r="AO26" s="14">
        <f t="shared" si="21"/>
        <v>0</v>
      </c>
      <c r="AP26" s="14">
        <f t="shared" si="21"/>
        <v>0</v>
      </c>
      <c r="AQ26" s="14">
        <f t="shared" si="21"/>
        <v>0</v>
      </c>
      <c r="AR26" s="14">
        <f t="shared" si="21"/>
        <v>0</v>
      </c>
      <c r="AS26" s="14">
        <f t="shared" si="21"/>
        <v>0</v>
      </c>
      <c r="AT26" s="14">
        <f t="shared" si="21"/>
        <v>0</v>
      </c>
      <c r="AU26" s="14">
        <f t="shared" si="21"/>
        <v>0</v>
      </c>
      <c r="AV26" s="14">
        <f t="shared" si="21"/>
        <v>0</v>
      </c>
      <c r="AW26" s="14">
        <f t="shared" si="21"/>
        <v>0</v>
      </c>
      <c r="AX26" s="14">
        <f t="shared" si="21"/>
        <v>0</v>
      </c>
      <c r="AY26" s="14">
        <f t="shared" si="21"/>
        <v>0</v>
      </c>
      <c r="AZ26" s="14">
        <f t="shared" si="21"/>
        <v>-5.335621972563942E-2</v>
      </c>
      <c r="BA26" s="14">
        <f t="shared" si="21"/>
        <v>-5.2846197478600088E-2</v>
      </c>
      <c r="BB26" s="14">
        <f t="shared" si="21"/>
        <v>-5.2265151774397056E-2</v>
      </c>
      <c r="BC26" s="14">
        <f t="shared" si="21"/>
        <v>-5.1712100729005339E-2</v>
      </c>
      <c r="BD26" s="14">
        <f t="shared" si="21"/>
        <v>-5.1196834918206591E-2</v>
      </c>
      <c r="BE26" s="14">
        <f t="shared" si="21"/>
        <v>-5.0758209463938053E-2</v>
      </c>
      <c r="BF26" s="14">
        <f t="shared" si="21"/>
        <v>-5.0421229619359353E-2</v>
      </c>
      <c r="BG26" s="14">
        <f t="shared" si="21"/>
        <v>-5.009165796517312E-2</v>
      </c>
      <c r="BH26" s="14">
        <f t="shared" si="21"/>
        <v>-4.9716860711560784E-2</v>
      </c>
      <c r="BI26" s="14">
        <f t="shared" si="21"/>
        <v>-4.9355653681528722E-2</v>
      </c>
      <c r="BJ26" s="14">
        <f t="shared" si="21"/>
        <v>-4.9052597062931858E-2</v>
      </c>
      <c r="BK26" s="14">
        <f t="shared" si="21"/>
        <v>-4.8881145986933383E-2</v>
      </c>
      <c r="BO26" s="28">
        <f>-IFERROR(((1-BO44/BW14)^(360/BO$4))-1,0)</f>
        <v>0</v>
      </c>
      <c r="BP26" s="28">
        <f t="shared" ref="BP26:BT29" si="22">-IFERROR(((1-BP44/BX14)^(360/BP$4))-1,0)</f>
        <v>-5.2826024298291419E-2</v>
      </c>
      <c r="BQ26" s="28">
        <f t="shared" si="22"/>
        <v>0</v>
      </c>
      <c r="BR26" s="28">
        <f t="shared" si="22"/>
        <v>0</v>
      </c>
      <c r="BS26" s="28">
        <f t="shared" si="22"/>
        <v>0</v>
      </c>
      <c r="BT26" s="28">
        <f t="shared" si="22"/>
        <v>0</v>
      </c>
    </row>
    <row r="27" spans="1:80" hidden="1" outlineLevel="1" x14ac:dyDescent="0.25">
      <c r="A27" s="11"/>
      <c r="C27" s="2" t="s">
        <v>1</v>
      </c>
      <c r="D27" s="14">
        <f t="shared" ref="D27:S29" si="23">-IFERROR(((1-D45/D15)^(360/D$4))-1,0)</f>
        <v>0</v>
      </c>
      <c r="E27" s="14">
        <f t="shared" si="23"/>
        <v>0</v>
      </c>
      <c r="F27" s="14">
        <f t="shared" si="23"/>
        <v>0</v>
      </c>
      <c r="G27" s="14">
        <f t="shared" si="23"/>
        <v>0</v>
      </c>
      <c r="H27" s="14">
        <f t="shared" si="23"/>
        <v>0</v>
      </c>
      <c r="I27" s="14">
        <f t="shared" si="23"/>
        <v>0</v>
      </c>
      <c r="J27" s="14">
        <f t="shared" si="23"/>
        <v>0</v>
      </c>
      <c r="K27" s="14">
        <f t="shared" si="23"/>
        <v>0</v>
      </c>
      <c r="L27" s="14">
        <f t="shared" si="23"/>
        <v>0</v>
      </c>
      <c r="M27" s="14">
        <f t="shared" si="23"/>
        <v>0</v>
      </c>
      <c r="N27" s="14">
        <f t="shared" si="23"/>
        <v>0</v>
      </c>
      <c r="O27" s="14">
        <f t="shared" si="23"/>
        <v>0</v>
      </c>
      <c r="P27" s="14">
        <f t="shared" si="23"/>
        <v>0</v>
      </c>
      <c r="Q27" s="14">
        <f t="shared" si="23"/>
        <v>0</v>
      </c>
      <c r="R27" s="14">
        <f t="shared" si="23"/>
        <v>0</v>
      </c>
      <c r="S27" s="14">
        <f t="shared" si="23"/>
        <v>0</v>
      </c>
      <c r="T27" s="14">
        <f t="shared" si="21"/>
        <v>0</v>
      </c>
      <c r="U27" s="14">
        <f t="shared" si="21"/>
        <v>0</v>
      </c>
      <c r="V27" s="14">
        <f t="shared" si="21"/>
        <v>0</v>
      </c>
      <c r="W27" s="14">
        <f t="shared" si="21"/>
        <v>0</v>
      </c>
      <c r="X27" s="14">
        <f t="shared" si="21"/>
        <v>0</v>
      </c>
      <c r="Y27" s="14">
        <f t="shared" si="21"/>
        <v>0</v>
      </c>
      <c r="Z27" s="14">
        <f t="shared" si="21"/>
        <v>0</v>
      </c>
      <c r="AA27" s="14">
        <f t="shared" si="21"/>
        <v>0</v>
      </c>
      <c r="AB27" s="14">
        <f t="shared" si="21"/>
        <v>0</v>
      </c>
      <c r="AC27" s="14">
        <f t="shared" si="21"/>
        <v>0</v>
      </c>
      <c r="AD27" s="14">
        <f t="shared" si="21"/>
        <v>0</v>
      </c>
      <c r="AE27" s="14">
        <f t="shared" si="21"/>
        <v>0</v>
      </c>
      <c r="AF27" s="14">
        <f t="shared" si="21"/>
        <v>0</v>
      </c>
      <c r="AG27" s="14">
        <f t="shared" si="21"/>
        <v>0</v>
      </c>
      <c r="AH27" s="14">
        <f t="shared" si="21"/>
        <v>0</v>
      </c>
      <c r="AI27" s="14">
        <f t="shared" si="21"/>
        <v>0</v>
      </c>
      <c r="AJ27" s="14">
        <f t="shared" si="21"/>
        <v>0</v>
      </c>
      <c r="AK27" s="14">
        <f t="shared" si="21"/>
        <v>0</v>
      </c>
      <c r="AL27" s="14">
        <f t="shared" si="21"/>
        <v>0</v>
      </c>
      <c r="AM27" s="14">
        <f t="shared" si="21"/>
        <v>0</v>
      </c>
      <c r="AN27" s="14">
        <f t="shared" si="21"/>
        <v>0</v>
      </c>
      <c r="AO27" s="14">
        <f t="shared" si="21"/>
        <v>0</v>
      </c>
      <c r="AP27" s="14">
        <f t="shared" si="21"/>
        <v>0</v>
      </c>
      <c r="AQ27" s="14">
        <f t="shared" si="21"/>
        <v>0</v>
      </c>
      <c r="AR27" s="14">
        <f t="shared" si="21"/>
        <v>0</v>
      </c>
      <c r="AS27" s="14">
        <f t="shared" si="21"/>
        <v>0</v>
      </c>
      <c r="AT27" s="14">
        <f t="shared" si="21"/>
        <v>0</v>
      </c>
      <c r="AU27" s="14">
        <f t="shared" si="21"/>
        <v>0</v>
      </c>
      <c r="AV27" s="14">
        <f t="shared" si="21"/>
        <v>0</v>
      </c>
      <c r="AW27" s="14">
        <f t="shared" si="21"/>
        <v>0</v>
      </c>
      <c r="AX27" s="14">
        <f t="shared" si="21"/>
        <v>0</v>
      </c>
      <c r="AY27" s="14">
        <f t="shared" si="21"/>
        <v>0</v>
      </c>
      <c r="AZ27" s="14">
        <f t="shared" si="21"/>
        <v>-7.1979385913881755E-2</v>
      </c>
      <c r="BA27" s="14">
        <f t="shared" si="21"/>
        <v>-7.2290653694983442E-2</v>
      </c>
      <c r="BB27" s="14">
        <f t="shared" si="21"/>
        <v>-7.3121380765834187E-2</v>
      </c>
      <c r="BC27" s="14">
        <f t="shared" si="21"/>
        <v>-7.4715586217401819E-2</v>
      </c>
      <c r="BD27" s="14">
        <f t="shared" si="21"/>
        <v>-7.6821099635326462E-2</v>
      </c>
      <c r="BE27" s="14">
        <f t="shared" si="21"/>
        <v>-7.9353395751050604E-2</v>
      </c>
      <c r="BF27" s="14">
        <f t="shared" si="21"/>
        <v>-8.1364124654004888E-2</v>
      </c>
      <c r="BG27" s="14">
        <f t="shared" si="21"/>
        <v>-8.3064264412695099E-2</v>
      </c>
      <c r="BH27" s="14">
        <f t="shared" si="21"/>
        <v>-8.5346422709135616E-2</v>
      </c>
      <c r="BI27" s="14">
        <f t="shared" si="21"/>
        <v>-8.8100833958586033E-2</v>
      </c>
      <c r="BJ27" s="14">
        <f t="shared" si="21"/>
        <v>-9.0961546086753664E-2</v>
      </c>
      <c r="BK27" s="14">
        <f t="shared" si="21"/>
        <v>-9.3588349796208226E-2</v>
      </c>
      <c r="BO27" s="28">
        <f t="shared" ref="BO27:BO29" si="24">-IFERROR(((1-BO45/BW15)^(360/BO$4))-1,0)</f>
        <v>0</v>
      </c>
      <c r="BP27" s="28">
        <f t="shared" si="22"/>
        <v>-7.2456299930171442E-2</v>
      </c>
      <c r="BQ27" s="28">
        <f t="shared" si="22"/>
        <v>0</v>
      </c>
      <c r="BR27" s="28">
        <f t="shared" si="22"/>
        <v>0</v>
      </c>
      <c r="BS27" s="28">
        <f t="shared" si="22"/>
        <v>0</v>
      </c>
      <c r="BT27" s="28">
        <f t="shared" si="22"/>
        <v>0</v>
      </c>
    </row>
    <row r="28" spans="1:80" hidden="1" outlineLevel="1" x14ac:dyDescent="0.25">
      <c r="A28" s="11"/>
      <c r="C28" s="2" t="s">
        <v>9</v>
      </c>
      <c r="D28" s="14">
        <f t="shared" si="23"/>
        <v>0</v>
      </c>
      <c r="E28" s="14">
        <f t="shared" si="21"/>
        <v>0</v>
      </c>
      <c r="F28" s="14">
        <f t="shared" si="21"/>
        <v>0</v>
      </c>
      <c r="G28" s="14">
        <f t="shared" si="21"/>
        <v>0</v>
      </c>
      <c r="H28" s="14">
        <f t="shared" si="21"/>
        <v>0</v>
      </c>
      <c r="I28" s="14">
        <f t="shared" si="21"/>
        <v>0</v>
      </c>
      <c r="J28" s="14">
        <f t="shared" si="21"/>
        <v>0</v>
      </c>
      <c r="K28" s="14">
        <f t="shared" si="21"/>
        <v>0</v>
      </c>
      <c r="L28" s="14">
        <f t="shared" si="21"/>
        <v>0</v>
      </c>
      <c r="M28" s="14">
        <f t="shared" si="21"/>
        <v>0</v>
      </c>
      <c r="N28" s="14">
        <f t="shared" si="21"/>
        <v>0</v>
      </c>
      <c r="O28" s="14">
        <f t="shared" si="21"/>
        <v>0</v>
      </c>
      <c r="P28" s="14">
        <f t="shared" si="21"/>
        <v>0</v>
      </c>
      <c r="Q28" s="14">
        <f t="shared" si="21"/>
        <v>0</v>
      </c>
      <c r="R28" s="14">
        <f t="shared" si="21"/>
        <v>0</v>
      </c>
      <c r="S28" s="14">
        <f t="shared" si="21"/>
        <v>0</v>
      </c>
      <c r="T28" s="14">
        <f t="shared" si="21"/>
        <v>0</v>
      </c>
      <c r="U28" s="14">
        <f t="shared" si="21"/>
        <v>0</v>
      </c>
      <c r="V28" s="14">
        <f t="shared" si="21"/>
        <v>0</v>
      </c>
      <c r="W28" s="14">
        <f t="shared" si="21"/>
        <v>0</v>
      </c>
      <c r="X28" s="14">
        <f t="shared" si="21"/>
        <v>0</v>
      </c>
      <c r="Y28" s="14">
        <f t="shared" si="21"/>
        <v>0</v>
      </c>
      <c r="Z28" s="14">
        <f t="shared" si="21"/>
        <v>0</v>
      </c>
      <c r="AA28" s="14">
        <f t="shared" si="21"/>
        <v>0</v>
      </c>
      <c r="AB28" s="14">
        <f t="shared" si="21"/>
        <v>0</v>
      </c>
      <c r="AC28" s="14">
        <f t="shared" si="21"/>
        <v>0</v>
      </c>
      <c r="AD28" s="14">
        <f t="shared" si="21"/>
        <v>0</v>
      </c>
      <c r="AE28" s="14">
        <f t="shared" si="21"/>
        <v>0</v>
      </c>
      <c r="AF28" s="14">
        <f t="shared" si="21"/>
        <v>0</v>
      </c>
      <c r="AG28" s="14">
        <f t="shared" si="21"/>
        <v>0</v>
      </c>
      <c r="AH28" s="14">
        <f t="shared" si="21"/>
        <v>0</v>
      </c>
      <c r="AI28" s="14">
        <f t="shared" si="21"/>
        <v>0</v>
      </c>
      <c r="AJ28" s="14">
        <f t="shared" si="21"/>
        <v>0</v>
      </c>
      <c r="AK28" s="14">
        <f t="shared" si="21"/>
        <v>0</v>
      </c>
      <c r="AL28" s="14">
        <f t="shared" si="21"/>
        <v>0</v>
      </c>
      <c r="AM28" s="14">
        <f t="shared" si="21"/>
        <v>0</v>
      </c>
      <c r="AN28" s="14">
        <f t="shared" si="21"/>
        <v>0</v>
      </c>
      <c r="AO28" s="14">
        <f t="shared" si="21"/>
        <v>0</v>
      </c>
      <c r="AP28" s="14">
        <f t="shared" si="21"/>
        <v>0</v>
      </c>
      <c r="AQ28" s="14">
        <f t="shared" si="21"/>
        <v>0</v>
      </c>
      <c r="AR28" s="14">
        <f t="shared" si="21"/>
        <v>0</v>
      </c>
      <c r="AS28" s="14">
        <f t="shared" si="21"/>
        <v>0</v>
      </c>
      <c r="AT28" s="14">
        <f t="shared" si="21"/>
        <v>0</v>
      </c>
      <c r="AU28" s="14">
        <f t="shared" si="21"/>
        <v>0</v>
      </c>
      <c r="AV28" s="14">
        <f t="shared" si="21"/>
        <v>0</v>
      </c>
      <c r="AW28" s="14">
        <f t="shared" si="21"/>
        <v>0</v>
      </c>
      <c r="AX28" s="14">
        <f t="shared" si="21"/>
        <v>0</v>
      </c>
      <c r="AY28" s="14">
        <f t="shared" si="21"/>
        <v>0</v>
      </c>
      <c r="AZ28" s="14">
        <f t="shared" si="21"/>
        <v>-6.8159578184695313E-2</v>
      </c>
      <c r="BA28" s="14">
        <f t="shared" si="21"/>
        <v>-6.7428596567891796E-2</v>
      </c>
      <c r="BB28" s="14">
        <f t="shared" si="21"/>
        <v>-6.5507611186363945E-2</v>
      </c>
      <c r="BC28" s="14">
        <f t="shared" si="21"/>
        <v>-6.4935137560559131E-2</v>
      </c>
      <c r="BD28" s="14">
        <f t="shared" si="21"/>
        <v>-6.4604712947383902E-2</v>
      </c>
      <c r="BE28" s="14">
        <f t="shared" si="21"/>
        <v>-6.4235015100873261E-2</v>
      </c>
      <c r="BF28" s="14">
        <f t="shared" si="21"/>
        <v>-6.3226572821977411E-2</v>
      </c>
      <c r="BG28" s="14">
        <f t="shared" si="21"/>
        <v>-6.1744093764511954E-2</v>
      </c>
      <c r="BH28" s="14">
        <f t="shared" si="21"/>
        <v>-6.2262925253729451E-2</v>
      </c>
      <c r="BI28" s="14">
        <f t="shared" si="21"/>
        <v>-6.4889405304589198E-2</v>
      </c>
      <c r="BJ28" s="14">
        <f t="shared" ref="BJ28:BK28" si="25">-IFERROR(((1-BJ46/BJ16)^(360/BJ$4))-1,0)</f>
        <v>-6.7470797655962089E-2</v>
      </c>
      <c r="BK28" s="14">
        <f t="shared" si="25"/>
        <v>-6.5894145955154082E-2</v>
      </c>
      <c r="BO28" s="28">
        <f t="shared" si="24"/>
        <v>0</v>
      </c>
      <c r="BP28" s="28">
        <f t="shared" si="22"/>
        <v>-6.702920143690716E-2</v>
      </c>
      <c r="BQ28" s="28">
        <f t="shared" si="22"/>
        <v>0</v>
      </c>
      <c r="BR28" s="28">
        <f t="shared" si="22"/>
        <v>0</v>
      </c>
      <c r="BS28" s="28">
        <f t="shared" si="22"/>
        <v>0</v>
      </c>
      <c r="BT28" s="28">
        <f t="shared" si="22"/>
        <v>0</v>
      </c>
    </row>
    <row r="29" spans="1:80" collapsed="1" x14ac:dyDescent="0.25">
      <c r="C29" s="3" t="s">
        <v>24</v>
      </c>
      <c r="D29" s="15">
        <f t="shared" si="23"/>
        <v>0</v>
      </c>
      <c r="E29" s="15">
        <f t="shared" si="21"/>
        <v>0</v>
      </c>
      <c r="F29" s="15">
        <f t="shared" si="21"/>
        <v>0</v>
      </c>
      <c r="G29" s="15">
        <f t="shared" si="21"/>
        <v>0</v>
      </c>
      <c r="H29" s="15">
        <f t="shared" si="21"/>
        <v>0</v>
      </c>
      <c r="I29" s="15">
        <f t="shared" si="21"/>
        <v>0</v>
      </c>
      <c r="J29" s="15">
        <f t="shared" si="21"/>
        <v>0</v>
      </c>
      <c r="K29" s="15">
        <f t="shared" si="21"/>
        <v>0</v>
      </c>
      <c r="L29" s="15">
        <f t="shared" si="21"/>
        <v>0</v>
      </c>
      <c r="M29" s="15">
        <f t="shared" si="21"/>
        <v>0</v>
      </c>
      <c r="N29" s="15">
        <f t="shared" si="21"/>
        <v>0</v>
      </c>
      <c r="O29" s="15">
        <f t="shared" si="21"/>
        <v>0</v>
      </c>
      <c r="P29" s="15">
        <f t="shared" si="21"/>
        <v>0</v>
      </c>
      <c r="Q29" s="15">
        <f t="shared" si="21"/>
        <v>0</v>
      </c>
      <c r="R29" s="15">
        <f t="shared" si="21"/>
        <v>0</v>
      </c>
      <c r="S29" s="15">
        <f t="shared" si="21"/>
        <v>0</v>
      </c>
      <c r="T29" s="15">
        <f t="shared" si="21"/>
        <v>0</v>
      </c>
      <c r="U29" s="15">
        <f t="shared" si="21"/>
        <v>0</v>
      </c>
      <c r="V29" s="15">
        <f t="shared" si="21"/>
        <v>0</v>
      </c>
      <c r="W29" s="15">
        <f t="shared" si="21"/>
        <v>0</v>
      </c>
      <c r="X29" s="15">
        <f t="shared" si="21"/>
        <v>0</v>
      </c>
      <c r="Y29" s="15">
        <f t="shared" si="21"/>
        <v>0</v>
      </c>
      <c r="Z29" s="15">
        <f t="shared" si="21"/>
        <v>0</v>
      </c>
      <c r="AA29" s="15">
        <f t="shared" si="21"/>
        <v>0</v>
      </c>
      <c r="AB29" s="15">
        <f t="shared" si="21"/>
        <v>0</v>
      </c>
      <c r="AC29" s="15">
        <f t="shared" si="21"/>
        <v>0</v>
      </c>
      <c r="AD29" s="15">
        <f t="shared" si="21"/>
        <v>0</v>
      </c>
      <c r="AE29" s="15">
        <f t="shared" si="21"/>
        <v>0</v>
      </c>
      <c r="AF29" s="15">
        <f t="shared" si="21"/>
        <v>0</v>
      </c>
      <c r="AG29" s="15">
        <f t="shared" si="21"/>
        <v>0</v>
      </c>
      <c r="AH29" s="15">
        <f t="shared" si="21"/>
        <v>0</v>
      </c>
      <c r="AI29" s="15">
        <f t="shared" si="21"/>
        <v>0</v>
      </c>
      <c r="AJ29" s="15">
        <f t="shared" si="21"/>
        <v>0</v>
      </c>
      <c r="AK29" s="15">
        <f t="shared" si="21"/>
        <v>0</v>
      </c>
      <c r="AL29" s="15">
        <f t="shared" si="21"/>
        <v>0</v>
      </c>
      <c r="AM29" s="15">
        <f t="shared" si="21"/>
        <v>0</v>
      </c>
      <c r="AN29" s="15">
        <f t="shared" si="21"/>
        <v>0</v>
      </c>
      <c r="AO29" s="15">
        <f t="shared" si="21"/>
        <v>0</v>
      </c>
      <c r="AP29" s="15">
        <f t="shared" si="21"/>
        <v>0</v>
      </c>
      <c r="AQ29" s="15">
        <f t="shared" si="21"/>
        <v>0</v>
      </c>
      <c r="AR29" s="15">
        <f t="shared" si="21"/>
        <v>0</v>
      </c>
      <c r="AS29" s="15">
        <f t="shared" si="21"/>
        <v>0</v>
      </c>
      <c r="AT29" s="15">
        <f t="shared" si="21"/>
        <v>0</v>
      </c>
      <c r="AU29" s="15">
        <f t="shared" si="21"/>
        <v>0</v>
      </c>
      <c r="AV29" s="15">
        <f t="shared" si="21"/>
        <v>0</v>
      </c>
      <c r="AW29" s="15">
        <f t="shared" si="21"/>
        <v>0</v>
      </c>
      <c r="AX29" s="15">
        <f t="shared" si="21"/>
        <v>0</v>
      </c>
      <c r="AY29" s="15">
        <f t="shared" si="21"/>
        <v>0</v>
      </c>
      <c r="AZ29" s="15">
        <f t="shared" ref="AZ29:BK29" si="26">-IFERROR(((1-AZ47/AZ17)^(360/AZ$4))-1,0)</f>
        <v>-5.3880891261706143E-2</v>
      </c>
      <c r="BA29" s="15">
        <f t="shared" si="26"/>
        <v>-5.3370977513877094E-2</v>
      </c>
      <c r="BB29" s="15">
        <f t="shared" si="26"/>
        <v>-5.2771626565684349E-2</v>
      </c>
      <c r="BC29" s="15">
        <f t="shared" si="26"/>
        <v>-5.2229968622743428E-2</v>
      </c>
      <c r="BD29" s="15">
        <f t="shared" si="26"/>
        <v>-5.1731898493165174E-2</v>
      </c>
      <c r="BE29" s="15">
        <f t="shared" si="26"/>
        <v>-5.130898241871229E-2</v>
      </c>
      <c r="BF29" s="15">
        <f t="shared" si="26"/>
        <v>-5.0969272325932735E-2</v>
      </c>
      <c r="BG29" s="15">
        <f t="shared" si="26"/>
        <v>-5.0624803664448548E-2</v>
      </c>
      <c r="BH29" s="15">
        <f t="shared" si="26"/>
        <v>-5.0278370186128463E-2</v>
      </c>
      <c r="BI29" s="15">
        <f t="shared" si="26"/>
        <v>-4.9985085690872788E-2</v>
      </c>
      <c r="BJ29" s="15">
        <f t="shared" si="26"/>
        <v>-4.9742495624767846E-2</v>
      </c>
      <c r="BK29" s="15">
        <f t="shared" si="26"/>
        <v>-4.9556205031976663E-2</v>
      </c>
      <c r="BO29" s="29">
        <f t="shared" si="24"/>
        <v>0</v>
      </c>
      <c r="BP29" s="29">
        <f t="shared" si="22"/>
        <v>-5.3344685091299526E-2</v>
      </c>
      <c r="BQ29" s="29">
        <f t="shared" si="22"/>
        <v>0</v>
      </c>
      <c r="BR29" s="29">
        <f t="shared" si="22"/>
        <v>0</v>
      </c>
      <c r="BS29" s="29">
        <f t="shared" si="22"/>
        <v>0</v>
      </c>
      <c r="BT29" s="29">
        <f t="shared" si="22"/>
        <v>0</v>
      </c>
    </row>
    <row r="32" spans="1:80" hidden="1" outlineLevel="1" x14ac:dyDescent="0.25">
      <c r="A32" s="11"/>
      <c r="C32" s="2" t="s">
        <v>0</v>
      </c>
      <c r="D32" s="14">
        <f>D20+D26</f>
        <v>0</v>
      </c>
      <c r="E32" s="14">
        <f t="shared" ref="E32:BK35" si="27">E20+E26</f>
        <v>0</v>
      </c>
      <c r="F32" s="14">
        <f t="shared" si="27"/>
        <v>0</v>
      </c>
      <c r="G32" s="14">
        <f t="shared" si="27"/>
        <v>0</v>
      </c>
      <c r="H32" s="14">
        <f t="shared" si="27"/>
        <v>0</v>
      </c>
      <c r="I32" s="14">
        <f t="shared" si="27"/>
        <v>0</v>
      </c>
      <c r="J32" s="14">
        <f t="shared" si="27"/>
        <v>0</v>
      </c>
      <c r="K32" s="14">
        <f t="shared" si="27"/>
        <v>0</v>
      </c>
      <c r="L32" s="14">
        <f t="shared" si="27"/>
        <v>0</v>
      </c>
      <c r="M32" s="14">
        <f t="shared" si="27"/>
        <v>0</v>
      </c>
      <c r="N32" s="14">
        <f t="shared" si="27"/>
        <v>0</v>
      </c>
      <c r="O32" s="14">
        <f t="shared" si="27"/>
        <v>0</v>
      </c>
      <c r="P32" s="14">
        <f t="shared" si="27"/>
        <v>0</v>
      </c>
      <c r="Q32" s="14">
        <f t="shared" si="27"/>
        <v>0</v>
      </c>
      <c r="R32" s="14">
        <f t="shared" si="27"/>
        <v>0</v>
      </c>
      <c r="S32" s="14">
        <f t="shared" si="27"/>
        <v>0</v>
      </c>
      <c r="T32" s="14">
        <f t="shared" si="27"/>
        <v>0</v>
      </c>
      <c r="U32" s="14">
        <f t="shared" si="27"/>
        <v>0</v>
      </c>
      <c r="V32" s="14">
        <f t="shared" si="27"/>
        <v>0</v>
      </c>
      <c r="W32" s="14">
        <f t="shared" si="27"/>
        <v>0</v>
      </c>
      <c r="X32" s="14">
        <f t="shared" si="27"/>
        <v>0</v>
      </c>
      <c r="Y32" s="14">
        <f t="shared" si="27"/>
        <v>0</v>
      </c>
      <c r="Z32" s="14">
        <f t="shared" si="27"/>
        <v>0</v>
      </c>
      <c r="AA32" s="14">
        <f t="shared" si="27"/>
        <v>0</v>
      </c>
      <c r="AB32" s="14">
        <f t="shared" si="27"/>
        <v>0</v>
      </c>
      <c r="AC32" s="14">
        <f t="shared" si="27"/>
        <v>0</v>
      </c>
      <c r="AD32" s="14">
        <f t="shared" si="27"/>
        <v>0</v>
      </c>
      <c r="AE32" s="14">
        <f t="shared" si="27"/>
        <v>0</v>
      </c>
      <c r="AF32" s="14">
        <f t="shared" si="27"/>
        <v>0</v>
      </c>
      <c r="AG32" s="14">
        <f t="shared" si="27"/>
        <v>0</v>
      </c>
      <c r="AH32" s="14">
        <f t="shared" si="27"/>
        <v>0</v>
      </c>
      <c r="AI32" s="14">
        <f t="shared" si="27"/>
        <v>0</v>
      </c>
      <c r="AJ32" s="14">
        <f t="shared" si="27"/>
        <v>0</v>
      </c>
      <c r="AK32" s="14">
        <f t="shared" si="27"/>
        <v>0</v>
      </c>
      <c r="AL32" s="14">
        <f t="shared" si="27"/>
        <v>0</v>
      </c>
      <c r="AM32" s="14">
        <f t="shared" si="27"/>
        <v>0</v>
      </c>
      <c r="AN32" s="14">
        <f t="shared" si="27"/>
        <v>0</v>
      </c>
      <c r="AO32" s="14">
        <f t="shared" si="27"/>
        <v>0</v>
      </c>
      <c r="AP32" s="14">
        <f t="shared" si="27"/>
        <v>0</v>
      </c>
      <c r="AQ32" s="14">
        <f t="shared" si="27"/>
        <v>0</v>
      </c>
      <c r="AR32" s="14">
        <f t="shared" si="27"/>
        <v>0</v>
      </c>
      <c r="AS32" s="14">
        <f t="shared" si="27"/>
        <v>0</v>
      </c>
      <c r="AT32" s="14">
        <f t="shared" si="27"/>
        <v>0</v>
      </c>
      <c r="AU32" s="14">
        <f t="shared" si="27"/>
        <v>0</v>
      </c>
      <c r="AV32" s="14">
        <f t="shared" si="27"/>
        <v>0</v>
      </c>
      <c r="AW32" s="14">
        <f t="shared" si="27"/>
        <v>0</v>
      </c>
      <c r="AX32" s="14">
        <f t="shared" si="27"/>
        <v>0</v>
      </c>
      <c r="AY32" s="14">
        <f t="shared" si="27"/>
        <v>0</v>
      </c>
      <c r="AZ32" s="14">
        <f t="shared" si="27"/>
        <v>0.2115717047715433</v>
      </c>
      <c r="BA32" s="14">
        <f t="shared" si="27"/>
        <v>0.20506747444133677</v>
      </c>
      <c r="BB32" s="14">
        <f t="shared" si="27"/>
        <v>0.2242614177045581</v>
      </c>
      <c r="BC32" s="14">
        <f t="shared" si="27"/>
        <v>0.22612181262736519</v>
      </c>
      <c r="BD32" s="14">
        <f t="shared" si="27"/>
        <v>0.22204372407747264</v>
      </c>
      <c r="BE32" s="14">
        <f t="shared" si="27"/>
        <v>0.23428898438140355</v>
      </c>
      <c r="BF32" s="14">
        <f t="shared" si="27"/>
        <v>0.22976655604996465</v>
      </c>
      <c r="BG32" s="14">
        <f t="shared" si="27"/>
        <v>0.24245283700073572</v>
      </c>
      <c r="BH32" s="14">
        <f t="shared" si="27"/>
        <v>0.23029798590533135</v>
      </c>
      <c r="BI32" s="14">
        <f t="shared" si="27"/>
        <v>0.22394406746639528</v>
      </c>
      <c r="BJ32" s="14">
        <f t="shared" si="27"/>
        <v>0.23086288927696441</v>
      </c>
      <c r="BK32" s="14">
        <f t="shared" si="27"/>
        <v>0.23065328053910594</v>
      </c>
      <c r="BO32" s="28">
        <f>BO20+BO26</f>
        <v>0</v>
      </c>
      <c r="BP32" s="28">
        <f t="shared" ref="BP32:BT32" si="28">BP20+BP26</f>
        <v>0.21389461513774366</v>
      </c>
      <c r="BQ32" s="28">
        <f t="shared" si="28"/>
        <v>0</v>
      </c>
      <c r="BR32" s="28">
        <f t="shared" si="28"/>
        <v>0</v>
      </c>
      <c r="BS32" s="28">
        <f t="shared" si="28"/>
        <v>0</v>
      </c>
      <c r="BT32" s="28">
        <f t="shared" si="28"/>
        <v>0</v>
      </c>
    </row>
    <row r="33" spans="1:72" hidden="1" outlineLevel="1" x14ac:dyDescent="0.25">
      <c r="A33" s="11"/>
      <c r="C33" s="2" t="s">
        <v>1</v>
      </c>
      <c r="D33" s="14">
        <f t="shared" ref="D33:AY35" si="29">D21+D27</f>
        <v>0</v>
      </c>
      <c r="E33" s="14">
        <f t="shared" si="29"/>
        <v>0</v>
      </c>
      <c r="F33" s="14">
        <f t="shared" si="29"/>
        <v>0</v>
      </c>
      <c r="G33" s="14">
        <f t="shared" si="29"/>
        <v>0</v>
      </c>
      <c r="H33" s="14">
        <f t="shared" si="29"/>
        <v>0</v>
      </c>
      <c r="I33" s="14">
        <f t="shared" si="29"/>
        <v>0</v>
      </c>
      <c r="J33" s="14">
        <f t="shared" si="29"/>
        <v>0</v>
      </c>
      <c r="K33" s="14">
        <f t="shared" si="29"/>
        <v>0</v>
      </c>
      <c r="L33" s="14">
        <f t="shared" si="29"/>
        <v>0</v>
      </c>
      <c r="M33" s="14">
        <f t="shared" si="29"/>
        <v>0</v>
      </c>
      <c r="N33" s="14">
        <f t="shared" si="29"/>
        <v>0</v>
      </c>
      <c r="O33" s="14">
        <f t="shared" si="29"/>
        <v>0</v>
      </c>
      <c r="P33" s="14">
        <f t="shared" si="29"/>
        <v>0</v>
      </c>
      <c r="Q33" s="14">
        <f t="shared" si="29"/>
        <v>0</v>
      </c>
      <c r="R33" s="14">
        <f t="shared" si="29"/>
        <v>0</v>
      </c>
      <c r="S33" s="14">
        <f t="shared" si="29"/>
        <v>0</v>
      </c>
      <c r="T33" s="14">
        <f t="shared" si="29"/>
        <v>0</v>
      </c>
      <c r="U33" s="14">
        <f t="shared" si="29"/>
        <v>0</v>
      </c>
      <c r="V33" s="14">
        <f t="shared" si="29"/>
        <v>0</v>
      </c>
      <c r="W33" s="14">
        <f t="shared" si="29"/>
        <v>0</v>
      </c>
      <c r="X33" s="14">
        <f t="shared" si="29"/>
        <v>0</v>
      </c>
      <c r="Y33" s="14">
        <f t="shared" si="29"/>
        <v>0</v>
      </c>
      <c r="Z33" s="14">
        <f t="shared" si="29"/>
        <v>0</v>
      </c>
      <c r="AA33" s="14">
        <f t="shared" si="29"/>
        <v>0</v>
      </c>
      <c r="AB33" s="14">
        <f t="shared" si="29"/>
        <v>0</v>
      </c>
      <c r="AC33" s="14">
        <f t="shared" si="29"/>
        <v>0</v>
      </c>
      <c r="AD33" s="14">
        <f t="shared" si="29"/>
        <v>0</v>
      </c>
      <c r="AE33" s="14">
        <f t="shared" si="29"/>
        <v>0</v>
      </c>
      <c r="AF33" s="14">
        <f t="shared" si="29"/>
        <v>0</v>
      </c>
      <c r="AG33" s="14">
        <f t="shared" si="29"/>
        <v>0</v>
      </c>
      <c r="AH33" s="14">
        <f t="shared" si="29"/>
        <v>0</v>
      </c>
      <c r="AI33" s="14">
        <f t="shared" si="29"/>
        <v>0</v>
      </c>
      <c r="AJ33" s="14">
        <f t="shared" si="29"/>
        <v>0</v>
      </c>
      <c r="AK33" s="14">
        <f t="shared" si="29"/>
        <v>0</v>
      </c>
      <c r="AL33" s="14">
        <f t="shared" si="29"/>
        <v>0</v>
      </c>
      <c r="AM33" s="14">
        <f t="shared" si="29"/>
        <v>0</v>
      </c>
      <c r="AN33" s="14">
        <f t="shared" si="29"/>
        <v>0</v>
      </c>
      <c r="AO33" s="14">
        <f t="shared" si="29"/>
        <v>0</v>
      </c>
      <c r="AP33" s="14">
        <f t="shared" si="29"/>
        <v>0</v>
      </c>
      <c r="AQ33" s="14">
        <f t="shared" si="29"/>
        <v>0</v>
      </c>
      <c r="AR33" s="14">
        <f t="shared" si="29"/>
        <v>0</v>
      </c>
      <c r="AS33" s="14">
        <f t="shared" si="29"/>
        <v>0</v>
      </c>
      <c r="AT33" s="14">
        <f t="shared" si="29"/>
        <v>0</v>
      </c>
      <c r="AU33" s="14">
        <f t="shared" si="29"/>
        <v>0</v>
      </c>
      <c r="AV33" s="14">
        <f t="shared" si="29"/>
        <v>0</v>
      </c>
      <c r="AW33" s="14">
        <f t="shared" si="29"/>
        <v>0</v>
      </c>
      <c r="AX33" s="14">
        <f t="shared" si="29"/>
        <v>0</v>
      </c>
      <c r="AY33" s="14">
        <f t="shared" si="29"/>
        <v>0</v>
      </c>
      <c r="AZ33" s="14">
        <f t="shared" si="27"/>
        <v>6.8876617071410795E-2</v>
      </c>
      <c r="BA33" s="14">
        <f t="shared" si="27"/>
        <v>6.8585319739554063E-2</v>
      </c>
      <c r="BB33" s="14">
        <f t="shared" si="27"/>
        <v>6.7734622219458362E-2</v>
      </c>
      <c r="BC33" s="14">
        <f t="shared" si="27"/>
        <v>6.6147071531542645E-2</v>
      </c>
      <c r="BD33" s="14">
        <f t="shared" si="27"/>
        <v>6.4034903349966088E-2</v>
      </c>
      <c r="BE33" s="14">
        <f t="shared" si="27"/>
        <v>6.150926199789386E-2</v>
      </c>
      <c r="BF33" s="14">
        <f t="shared" si="27"/>
        <v>5.9491878331287662E-2</v>
      </c>
      <c r="BG33" s="14">
        <f t="shared" si="27"/>
        <v>5.7791738572597451E-2</v>
      </c>
      <c r="BH33" s="14">
        <f t="shared" si="27"/>
        <v>5.5516235039808848E-2</v>
      </c>
      <c r="BI33" s="14">
        <f t="shared" si="27"/>
        <v>5.2755169026706517E-2</v>
      </c>
      <c r="BJ33" s="14">
        <f t="shared" si="27"/>
        <v>4.99011116621908E-2</v>
      </c>
      <c r="BK33" s="14">
        <f t="shared" si="27"/>
        <v>4.7267653189084324E-2</v>
      </c>
      <c r="BO33" s="28">
        <f t="shared" ref="BO33:BT35" si="30">BO21+BO27</f>
        <v>0</v>
      </c>
      <c r="BP33" s="28">
        <f t="shared" si="30"/>
        <v>6.8399467582250351E-2</v>
      </c>
      <c r="BQ33" s="28">
        <f t="shared" si="30"/>
        <v>0</v>
      </c>
      <c r="BR33" s="28">
        <f t="shared" si="30"/>
        <v>0</v>
      </c>
      <c r="BS33" s="28">
        <f t="shared" si="30"/>
        <v>0</v>
      </c>
      <c r="BT33" s="28">
        <f t="shared" si="30"/>
        <v>0</v>
      </c>
    </row>
    <row r="34" spans="1:72" hidden="1" outlineLevel="1" x14ac:dyDescent="0.25">
      <c r="A34" s="11"/>
      <c r="C34" s="2" t="s">
        <v>9</v>
      </c>
      <c r="D34" s="14">
        <f t="shared" si="29"/>
        <v>0</v>
      </c>
      <c r="E34" s="14">
        <f t="shared" si="29"/>
        <v>0</v>
      </c>
      <c r="F34" s="14">
        <f t="shared" si="29"/>
        <v>0</v>
      </c>
      <c r="G34" s="14">
        <f t="shared" si="29"/>
        <v>0</v>
      </c>
      <c r="H34" s="14">
        <f t="shared" si="29"/>
        <v>0</v>
      </c>
      <c r="I34" s="14">
        <f t="shared" si="29"/>
        <v>0</v>
      </c>
      <c r="J34" s="14">
        <f t="shared" si="29"/>
        <v>0</v>
      </c>
      <c r="K34" s="14">
        <f t="shared" si="29"/>
        <v>0</v>
      </c>
      <c r="L34" s="14">
        <f t="shared" si="29"/>
        <v>0</v>
      </c>
      <c r="M34" s="14">
        <f t="shared" si="29"/>
        <v>0</v>
      </c>
      <c r="N34" s="14">
        <f t="shared" si="29"/>
        <v>0</v>
      </c>
      <c r="O34" s="14">
        <f t="shared" si="29"/>
        <v>0</v>
      </c>
      <c r="P34" s="14">
        <f t="shared" si="29"/>
        <v>0</v>
      </c>
      <c r="Q34" s="14">
        <f t="shared" si="29"/>
        <v>0</v>
      </c>
      <c r="R34" s="14">
        <f t="shared" si="29"/>
        <v>0</v>
      </c>
      <c r="S34" s="14">
        <f t="shared" si="29"/>
        <v>0</v>
      </c>
      <c r="T34" s="14">
        <f t="shared" si="29"/>
        <v>0</v>
      </c>
      <c r="U34" s="14">
        <f t="shared" si="29"/>
        <v>0</v>
      </c>
      <c r="V34" s="14">
        <f t="shared" si="29"/>
        <v>0</v>
      </c>
      <c r="W34" s="14">
        <f t="shared" si="29"/>
        <v>0</v>
      </c>
      <c r="X34" s="14">
        <f t="shared" si="29"/>
        <v>0</v>
      </c>
      <c r="Y34" s="14">
        <f t="shared" si="29"/>
        <v>0</v>
      </c>
      <c r="Z34" s="14">
        <f t="shared" si="29"/>
        <v>0</v>
      </c>
      <c r="AA34" s="14">
        <f t="shared" si="29"/>
        <v>0</v>
      </c>
      <c r="AB34" s="14">
        <f t="shared" si="29"/>
        <v>0</v>
      </c>
      <c r="AC34" s="14">
        <f t="shared" si="29"/>
        <v>0</v>
      </c>
      <c r="AD34" s="14">
        <f t="shared" si="29"/>
        <v>0</v>
      </c>
      <c r="AE34" s="14">
        <f t="shared" si="29"/>
        <v>0</v>
      </c>
      <c r="AF34" s="14">
        <f t="shared" si="29"/>
        <v>0</v>
      </c>
      <c r="AG34" s="14">
        <f t="shared" si="29"/>
        <v>0</v>
      </c>
      <c r="AH34" s="14">
        <f t="shared" si="29"/>
        <v>0</v>
      </c>
      <c r="AI34" s="14">
        <f t="shared" si="29"/>
        <v>0</v>
      </c>
      <c r="AJ34" s="14">
        <f t="shared" si="29"/>
        <v>0</v>
      </c>
      <c r="AK34" s="14">
        <f t="shared" si="29"/>
        <v>0</v>
      </c>
      <c r="AL34" s="14">
        <f t="shared" si="29"/>
        <v>0</v>
      </c>
      <c r="AM34" s="14">
        <f t="shared" si="29"/>
        <v>0</v>
      </c>
      <c r="AN34" s="14">
        <f t="shared" si="29"/>
        <v>0</v>
      </c>
      <c r="AO34" s="14">
        <f t="shared" si="29"/>
        <v>0</v>
      </c>
      <c r="AP34" s="14">
        <f t="shared" si="29"/>
        <v>0</v>
      </c>
      <c r="AQ34" s="14">
        <f t="shared" si="29"/>
        <v>0</v>
      </c>
      <c r="AR34" s="14">
        <f t="shared" si="29"/>
        <v>0</v>
      </c>
      <c r="AS34" s="14">
        <f t="shared" si="29"/>
        <v>0</v>
      </c>
      <c r="AT34" s="14">
        <f t="shared" si="29"/>
        <v>0</v>
      </c>
      <c r="AU34" s="14">
        <f t="shared" si="29"/>
        <v>0</v>
      </c>
      <c r="AV34" s="14">
        <f t="shared" si="29"/>
        <v>0</v>
      </c>
      <c r="AW34" s="14">
        <f t="shared" si="29"/>
        <v>0</v>
      </c>
      <c r="AX34" s="14">
        <f t="shared" si="29"/>
        <v>0</v>
      </c>
      <c r="AY34" s="14">
        <f t="shared" si="29"/>
        <v>0</v>
      </c>
      <c r="AZ34" s="14">
        <f t="shared" si="27"/>
        <v>0.10845524691050668</v>
      </c>
      <c r="BA34" s="14">
        <f t="shared" si="27"/>
        <v>9.5442349218882061E-2</v>
      </c>
      <c r="BB34" s="14">
        <f t="shared" si="27"/>
        <v>8.2492001386759162E-2</v>
      </c>
      <c r="BC34" s="14">
        <f t="shared" si="27"/>
        <v>9.6200242283341675E-2</v>
      </c>
      <c r="BD34" s="14">
        <f t="shared" si="27"/>
        <v>8.5674626103762641E-2</v>
      </c>
      <c r="BE34" s="14">
        <f t="shared" si="27"/>
        <v>8.7192466172796523E-2</v>
      </c>
      <c r="BF34" s="14">
        <f t="shared" si="27"/>
        <v>9.004517357129771E-2</v>
      </c>
      <c r="BG34" s="14">
        <f t="shared" si="27"/>
        <v>7.6847237589833473E-2</v>
      </c>
      <c r="BH34" s="14">
        <f t="shared" si="27"/>
        <v>6.7741089191989401E-2</v>
      </c>
      <c r="BI34" s="14">
        <f t="shared" si="27"/>
        <v>7.1173064496208749E-2</v>
      </c>
      <c r="BJ34" s="14">
        <f t="shared" si="27"/>
        <v>8.3444995368276098E-2</v>
      </c>
      <c r="BK34" s="14">
        <f t="shared" si="27"/>
        <v>8.5316742388545919E-2</v>
      </c>
      <c r="BO34" s="28">
        <f t="shared" si="30"/>
        <v>0</v>
      </c>
      <c r="BP34" s="28">
        <f t="shared" si="30"/>
        <v>9.5406840647430657E-2</v>
      </c>
      <c r="BQ34" s="28">
        <f t="shared" si="30"/>
        <v>0</v>
      </c>
      <c r="BR34" s="28">
        <f t="shared" si="30"/>
        <v>0</v>
      </c>
      <c r="BS34" s="28">
        <f t="shared" si="30"/>
        <v>0</v>
      </c>
      <c r="BT34" s="28">
        <f t="shared" si="30"/>
        <v>0</v>
      </c>
    </row>
    <row r="35" spans="1:72" collapsed="1" x14ac:dyDescent="0.25">
      <c r="C35" s="3" t="s">
        <v>27</v>
      </c>
      <c r="D35" s="15">
        <f t="shared" si="29"/>
        <v>0</v>
      </c>
      <c r="E35" s="15">
        <f t="shared" si="29"/>
        <v>0</v>
      </c>
      <c r="F35" s="15">
        <f t="shared" si="29"/>
        <v>0</v>
      </c>
      <c r="G35" s="15">
        <f t="shared" si="29"/>
        <v>0</v>
      </c>
      <c r="H35" s="15">
        <f t="shared" si="29"/>
        <v>0</v>
      </c>
      <c r="I35" s="15">
        <f t="shared" si="29"/>
        <v>0</v>
      </c>
      <c r="J35" s="15">
        <f t="shared" si="29"/>
        <v>0</v>
      </c>
      <c r="K35" s="15">
        <f t="shared" si="29"/>
        <v>0</v>
      </c>
      <c r="L35" s="15">
        <f t="shared" si="29"/>
        <v>0</v>
      </c>
      <c r="M35" s="15">
        <f t="shared" si="29"/>
        <v>0</v>
      </c>
      <c r="N35" s="15">
        <f t="shared" si="29"/>
        <v>0</v>
      </c>
      <c r="O35" s="15">
        <f t="shared" si="29"/>
        <v>0</v>
      </c>
      <c r="P35" s="15">
        <f t="shared" si="29"/>
        <v>0</v>
      </c>
      <c r="Q35" s="15">
        <f t="shared" si="29"/>
        <v>0</v>
      </c>
      <c r="R35" s="15">
        <f t="shared" si="29"/>
        <v>0</v>
      </c>
      <c r="S35" s="15">
        <f t="shared" si="29"/>
        <v>0</v>
      </c>
      <c r="T35" s="15">
        <f t="shared" si="29"/>
        <v>0</v>
      </c>
      <c r="U35" s="15">
        <f t="shared" si="29"/>
        <v>0</v>
      </c>
      <c r="V35" s="15">
        <f t="shared" si="29"/>
        <v>0</v>
      </c>
      <c r="W35" s="15">
        <f t="shared" si="29"/>
        <v>0</v>
      </c>
      <c r="X35" s="15">
        <f t="shared" si="29"/>
        <v>0</v>
      </c>
      <c r="Y35" s="15">
        <f t="shared" si="29"/>
        <v>0</v>
      </c>
      <c r="Z35" s="15">
        <f t="shared" si="29"/>
        <v>0</v>
      </c>
      <c r="AA35" s="15">
        <f t="shared" si="29"/>
        <v>0</v>
      </c>
      <c r="AB35" s="15">
        <f t="shared" si="29"/>
        <v>0</v>
      </c>
      <c r="AC35" s="15">
        <f t="shared" si="29"/>
        <v>0</v>
      </c>
      <c r="AD35" s="15">
        <f t="shared" si="29"/>
        <v>0</v>
      </c>
      <c r="AE35" s="15">
        <f t="shared" si="29"/>
        <v>0</v>
      </c>
      <c r="AF35" s="15">
        <f t="shared" si="29"/>
        <v>0</v>
      </c>
      <c r="AG35" s="15">
        <f t="shared" si="29"/>
        <v>0</v>
      </c>
      <c r="AH35" s="15">
        <f t="shared" si="29"/>
        <v>0</v>
      </c>
      <c r="AI35" s="15">
        <f t="shared" si="29"/>
        <v>0</v>
      </c>
      <c r="AJ35" s="15">
        <f t="shared" si="29"/>
        <v>0</v>
      </c>
      <c r="AK35" s="15">
        <f t="shared" si="29"/>
        <v>0</v>
      </c>
      <c r="AL35" s="15">
        <f t="shared" si="29"/>
        <v>0</v>
      </c>
      <c r="AM35" s="15">
        <f t="shared" si="29"/>
        <v>0</v>
      </c>
      <c r="AN35" s="15">
        <f t="shared" si="29"/>
        <v>0</v>
      </c>
      <c r="AO35" s="15">
        <f t="shared" si="29"/>
        <v>0</v>
      </c>
      <c r="AP35" s="15">
        <f t="shared" si="29"/>
        <v>0</v>
      </c>
      <c r="AQ35" s="15">
        <f t="shared" si="29"/>
        <v>0</v>
      </c>
      <c r="AR35" s="15">
        <f t="shared" si="29"/>
        <v>0</v>
      </c>
      <c r="AS35" s="15">
        <f t="shared" si="29"/>
        <v>0</v>
      </c>
      <c r="AT35" s="15">
        <f t="shared" si="29"/>
        <v>0</v>
      </c>
      <c r="AU35" s="15">
        <f t="shared" si="29"/>
        <v>0</v>
      </c>
      <c r="AV35" s="15">
        <f t="shared" si="29"/>
        <v>0</v>
      </c>
      <c r="AW35" s="15">
        <f t="shared" si="29"/>
        <v>0</v>
      </c>
      <c r="AX35" s="15">
        <f t="shared" si="29"/>
        <v>0</v>
      </c>
      <c r="AY35" s="15">
        <f t="shared" si="29"/>
        <v>0</v>
      </c>
      <c r="AZ35" s="15">
        <f t="shared" si="27"/>
        <v>0.20765706267984685</v>
      </c>
      <c r="BA35" s="15">
        <f t="shared" si="27"/>
        <v>0.20105781861920158</v>
      </c>
      <c r="BB35" s="15">
        <f t="shared" si="27"/>
        <v>0.21918007060579536</v>
      </c>
      <c r="BC35" s="15">
        <f t="shared" si="27"/>
        <v>0.22137863112080014</v>
      </c>
      <c r="BD35" s="15">
        <f t="shared" si="27"/>
        <v>0.21721348640517246</v>
      </c>
      <c r="BE35" s="15">
        <f t="shared" si="27"/>
        <v>0.22910623187561852</v>
      </c>
      <c r="BF35" s="15">
        <f t="shared" si="27"/>
        <v>0.22481516739214835</v>
      </c>
      <c r="BG35" s="15">
        <f t="shared" si="27"/>
        <v>0.23663884774669119</v>
      </c>
      <c r="BH35" s="15">
        <f t="shared" si="27"/>
        <v>0.22475984169722318</v>
      </c>
      <c r="BI35" s="15">
        <f t="shared" si="27"/>
        <v>0.21893806298697238</v>
      </c>
      <c r="BJ35" s="15">
        <f t="shared" si="27"/>
        <v>0.22612963741775549</v>
      </c>
      <c r="BK35" s="15">
        <f t="shared" si="27"/>
        <v>0.22592564631954248</v>
      </c>
      <c r="BO35" s="29">
        <f t="shared" si="30"/>
        <v>0</v>
      </c>
      <c r="BP35" s="29">
        <f t="shared" si="30"/>
        <v>0.20955433471540097</v>
      </c>
      <c r="BQ35" s="29">
        <f t="shared" si="30"/>
        <v>0</v>
      </c>
      <c r="BR35" s="29">
        <f t="shared" si="30"/>
        <v>0</v>
      </c>
      <c r="BS35" s="29">
        <f t="shared" si="30"/>
        <v>0</v>
      </c>
      <c r="BT35" s="29">
        <f t="shared" si="30"/>
        <v>0</v>
      </c>
    </row>
    <row r="38" spans="1:72" hidden="1" outlineLevel="1" x14ac:dyDescent="0.25">
      <c r="A38" s="11" t="s">
        <v>19</v>
      </c>
      <c r="C38" s="2" t="s">
        <v>0</v>
      </c>
      <c r="D38" s="8">
        <f>IFERROR(
GETPIVOTDATA("[Base_Tarjetas].[Importe]",TDinamica_R!$A$3,
"[Base_Tarjetas].[PERIODO]","[Base_Tarjetas].[PERIODO].&amp;[" &amp; TEXT(D$6,"yyyymm") &amp; "]",
"[Base_Tarjetas].[Metrica]","[Base_Tarjetas].[Metrica].&amp;[" &amp; $A38 &amp; "]",
"[Base_Tarjetas].[SEGMENTO_DESCRIP]","[Base_Tarjetas].[SEGMENTO_DESCRIP].&amp;[" &amp; $C$6 &amp; "]",
"[Base_Tarjetas].[SITUACION]","[Base_Tarjetas].[SITUACION].&amp;[" &amp; $C38 &amp; "]",
"[Base_Tarjetas].[TIPO]","[Base_Tarjetas].[TIPO].&amp;[" &amp; $C$1 &amp; "]")/1000,
0)</f>
        <v>0</v>
      </c>
      <c r="E38" s="8">
        <f>IFERROR(
GETPIVOTDATA("[Base_Tarjetas].[Importe]",TDinamica_R!$A$3,
"[Base_Tarjetas].[PERIODO]","[Base_Tarjetas].[PERIODO].&amp;[" &amp; TEXT(E$6,"yyyymm") &amp; "]",
"[Base_Tarjetas].[Metrica]","[Base_Tarjetas].[Metrica].&amp;[" &amp; $A38 &amp; "]",
"[Base_Tarjetas].[SEGMENTO_DESCRIP]","[Base_Tarjetas].[SEGMENTO_DESCRIP].&amp;[" &amp; $C$6 &amp; "]",
"[Base_Tarjetas].[SITUACION]","[Base_Tarjetas].[SITUACION].&amp;[" &amp; $C38 &amp; "]",
"[Base_Tarjetas].[TIPO]","[Base_Tarjetas].[TIPO].&amp;[" &amp; $C$1 &amp; "]")/1000,
0)</f>
        <v>0</v>
      </c>
      <c r="F38" s="8">
        <f>IFERROR(
GETPIVOTDATA("[Base_Tarjetas].[Importe]",TDinamica_R!$A$3,
"[Base_Tarjetas].[PERIODO]","[Base_Tarjetas].[PERIODO].&amp;[" &amp; TEXT(F$6,"yyyymm") &amp; "]",
"[Base_Tarjetas].[Metrica]","[Base_Tarjetas].[Metrica].&amp;[" &amp; $A38 &amp; "]",
"[Base_Tarjetas].[SEGMENTO_DESCRIP]","[Base_Tarjetas].[SEGMENTO_DESCRIP].&amp;[" &amp; $C$6 &amp; "]",
"[Base_Tarjetas].[SITUACION]","[Base_Tarjetas].[SITUACION].&amp;[" &amp; $C38 &amp; "]",
"[Base_Tarjetas].[TIPO]","[Base_Tarjetas].[TIPO].&amp;[" &amp; $C$1 &amp; "]")/1000,
0)</f>
        <v>0</v>
      </c>
      <c r="G38" s="8">
        <f>IFERROR(
GETPIVOTDATA("[Base_Tarjetas].[Importe]",TDinamica_R!$A$3,
"[Base_Tarjetas].[PERIODO]","[Base_Tarjetas].[PERIODO].&amp;[" &amp; TEXT(G$6,"yyyymm") &amp; "]",
"[Base_Tarjetas].[Metrica]","[Base_Tarjetas].[Metrica].&amp;[" &amp; $A38 &amp; "]",
"[Base_Tarjetas].[SEGMENTO_DESCRIP]","[Base_Tarjetas].[SEGMENTO_DESCRIP].&amp;[" &amp; $C$6 &amp; "]",
"[Base_Tarjetas].[SITUACION]","[Base_Tarjetas].[SITUACION].&amp;[" &amp; $C38 &amp; "]",
"[Base_Tarjetas].[TIPO]","[Base_Tarjetas].[TIPO].&amp;[" &amp; $C$1 &amp; "]")/1000,
0)</f>
        <v>0</v>
      </c>
      <c r="H38" s="8">
        <f>IFERROR(
GETPIVOTDATA("[Base_Tarjetas].[Importe]",TDinamica_R!$A$3,
"[Base_Tarjetas].[PERIODO]","[Base_Tarjetas].[PERIODO].&amp;[" &amp; TEXT(H$6,"yyyymm") &amp; "]",
"[Base_Tarjetas].[Metrica]","[Base_Tarjetas].[Metrica].&amp;[" &amp; $A38 &amp; "]",
"[Base_Tarjetas].[SEGMENTO_DESCRIP]","[Base_Tarjetas].[SEGMENTO_DESCRIP].&amp;[" &amp; $C$6 &amp; "]",
"[Base_Tarjetas].[SITUACION]","[Base_Tarjetas].[SITUACION].&amp;[" &amp; $C38 &amp; "]",
"[Base_Tarjetas].[TIPO]","[Base_Tarjetas].[TIPO].&amp;[" &amp; $C$1 &amp; "]")/1000,
0)</f>
        <v>0</v>
      </c>
      <c r="I38" s="8">
        <f>IFERROR(
GETPIVOTDATA("[Base_Tarjetas].[Importe]",TDinamica_R!$A$3,
"[Base_Tarjetas].[PERIODO]","[Base_Tarjetas].[PERIODO].&amp;[" &amp; TEXT(I$6,"yyyymm") &amp; "]",
"[Base_Tarjetas].[Metrica]","[Base_Tarjetas].[Metrica].&amp;[" &amp; $A38 &amp; "]",
"[Base_Tarjetas].[SEGMENTO_DESCRIP]","[Base_Tarjetas].[SEGMENTO_DESCRIP].&amp;[" &amp; $C$6 &amp; "]",
"[Base_Tarjetas].[SITUACION]","[Base_Tarjetas].[SITUACION].&amp;[" &amp; $C38 &amp; "]",
"[Base_Tarjetas].[TIPO]","[Base_Tarjetas].[TIPO].&amp;[" &amp; $C$1 &amp; "]")/1000,
0)</f>
        <v>0</v>
      </c>
      <c r="J38" s="8">
        <f>IFERROR(
GETPIVOTDATA("[Base_Tarjetas].[Importe]",TDinamica_R!$A$3,
"[Base_Tarjetas].[PERIODO]","[Base_Tarjetas].[PERIODO].&amp;[" &amp; TEXT(J$6,"yyyymm") &amp; "]",
"[Base_Tarjetas].[Metrica]","[Base_Tarjetas].[Metrica].&amp;[" &amp; $A38 &amp; "]",
"[Base_Tarjetas].[SEGMENTO_DESCRIP]","[Base_Tarjetas].[SEGMENTO_DESCRIP].&amp;[" &amp; $C$6 &amp; "]",
"[Base_Tarjetas].[SITUACION]","[Base_Tarjetas].[SITUACION].&amp;[" &amp; $C38 &amp; "]",
"[Base_Tarjetas].[TIPO]","[Base_Tarjetas].[TIPO].&amp;[" &amp; $C$1 &amp; "]")/1000,
0)</f>
        <v>0</v>
      </c>
      <c r="K38" s="8">
        <f>IFERROR(
GETPIVOTDATA("[Base_Tarjetas].[Importe]",TDinamica_R!$A$3,
"[Base_Tarjetas].[PERIODO]","[Base_Tarjetas].[PERIODO].&amp;[" &amp; TEXT(K$6,"yyyymm") &amp; "]",
"[Base_Tarjetas].[Metrica]","[Base_Tarjetas].[Metrica].&amp;[" &amp; $A38 &amp; "]",
"[Base_Tarjetas].[SEGMENTO_DESCRIP]","[Base_Tarjetas].[SEGMENTO_DESCRIP].&amp;[" &amp; $C$6 &amp; "]",
"[Base_Tarjetas].[SITUACION]","[Base_Tarjetas].[SITUACION].&amp;[" &amp; $C38 &amp; "]",
"[Base_Tarjetas].[TIPO]","[Base_Tarjetas].[TIPO].&amp;[" &amp; $C$1 &amp; "]")/1000,
0)</f>
        <v>0</v>
      </c>
      <c r="L38" s="8">
        <f>IFERROR(
GETPIVOTDATA("[Base_Tarjetas].[Importe]",TDinamica_R!$A$3,
"[Base_Tarjetas].[PERIODO]","[Base_Tarjetas].[PERIODO].&amp;[" &amp; TEXT(L$6,"yyyymm") &amp; "]",
"[Base_Tarjetas].[Metrica]","[Base_Tarjetas].[Metrica].&amp;[" &amp; $A38 &amp; "]",
"[Base_Tarjetas].[SEGMENTO_DESCRIP]","[Base_Tarjetas].[SEGMENTO_DESCRIP].&amp;[" &amp; $C$6 &amp; "]",
"[Base_Tarjetas].[SITUACION]","[Base_Tarjetas].[SITUACION].&amp;[" &amp; $C38 &amp; "]",
"[Base_Tarjetas].[TIPO]","[Base_Tarjetas].[TIPO].&amp;[" &amp; $C$1 &amp; "]")/1000,
0)</f>
        <v>0</v>
      </c>
      <c r="M38" s="8">
        <f>IFERROR(
GETPIVOTDATA("[Base_Tarjetas].[Importe]",TDinamica_R!$A$3,
"[Base_Tarjetas].[PERIODO]","[Base_Tarjetas].[PERIODO].&amp;[" &amp; TEXT(M$6,"yyyymm") &amp; "]",
"[Base_Tarjetas].[Metrica]","[Base_Tarjetas].[Metrica].&amp;[" &amp; $A38 &amp; "]",
"[Base_Tarjetas].[SEGMENTO_DESCRIP]","[Base_Tarjetas].[SEGMENTO_DESCRIP].&amp;[" &amp; $C$6 &amp; "]",
"[Base_Tarjetas].[SITUACION]","[Base_Tarjetas].[SITUACION].&amp;[" &amp; $C38 &amp; "]",
"[Base_Tarjetas].[TIPO]","[Base_Tarjetas].[TIPO].&amp;[" &amp; $C$1 &amp; "]")/1000,
0)</f>
        <v>0</v>
      </c>
      <c r="N38" s="8">
        <f>IFERROR(
GETPIVOTDATA("[Base_Tarjetas].[Importe]",TDinamica_R!$A$3,
"[Base_Tarjetas].[PERIODO]","[Base_Tarjetas].[PERIODO].&amp;[" &amp; TEXT(N$6,"yyyymm") &amp; "]",
"[Base_Tarjetas].[Metrica]","[Base_Tarjetas].[Metrica].&amp;[" &amp; $A38 &amp; "]",
"[Base_Tarjetas].[SEGMENTO_DESCRIP]","[Base_Tarjetas].[SEGMENTO_DESCRIP].&amp;[" &amp; $C$6 &amp; "]",
"[Base_Tarjetas].[SITUACION]","[Base_Tarjetas].[SITUACION].&amp;[" &amp; $C38 &amp; "]",
"[Base_Tarjetas].[TIPO]","[Base_Tarjetas].[TIPO].&amp;[" &amp; $C$1 &amp; "]")/1000,
0)</f>
        <v>0</v>
      </c>
      <c r="O38" s="8">
        <f>IFERROR(
GETPIVOTDATA("[Base_Tarjetas].[Importe]",TDinamica_R!$A$3,
"[Base_Tarjetas].[PERIODO]","[Base_Tarjetas].[PERIODO].&amp;[" &amp; TEXT(O$6,"yyyymm") &amp; "]",
"[Base_Tarjetas].[Metrica]","[Base_Tarjetas].[Metrica].&amp;[" &amp; $A38 &amp; "]",
"[Base_Tarjetas].[SEGMENTO_DESCRIP]","[Base_Tarjetas].[SEGMENTO_DESCRIP].&amp;[" &amp; $C$6 &amp; "]",
"[Base_Tarjetas].[SITUACION]","[Base_Tarjetas].[SITUACION].&amp;[" &amp; $C38 &amp; "]",
"[Base_Tarjetas].[TIPO]","[Base_Tarjetas].[TIPO].&amp;[" &amp; $C$1 &amp; "]")/1000,
0)</f>
        <v>0</v>
      </c>
      <c r="P38" s="8">
        <f>IFERROR(
GETPIVOTDATA("[Base_Tarjetas].[Importe]",TDinamica_R!$A$3,
"[Base_Tarjetas].[PERIODO]","[Base_Tarjetas].[PERIODO].&amp;[" &amp; TEXT(P$6,"yyyymm") &amp; "]",
"[Base_Tarjetas].[Metrica]","[Base_Tarjetas].[Metrica].&amp;[" &amp; $A38 &amp; "]",
"[Base_Tarjetas].[SEGMENTO_DESCRIP]","[Base_Tarjetas].[SEGMENTO_DESCRIP].&amp;[" &amp; $C$6 &amp; "]",
"[Base_Tarjetas].[SITUACION]","[Base_Tarjetas].[SITUACION].&amp;[" &amp; $C38 &amp; "]",
"[Base_Tarjetas].[TIPO]","[Base_Tarjetas].[TIPO].&amp;[" &amp; $C$1 &amp; "]")/1000,
0)</f>
        <v>0</v>
      </c>
      <c r="Q38" s="8">
        <f>IFERROR(
GETPIVOTDATA("[Base_Tarjetas].[Importe]",TDinamica_R!$A$3,
"[Base_Tarjetas].[PERIODO]","[Base_Tarjetas].[PERIODO].&amp;[" &amp; TEXT(Q$6,"yyyymm") &amp; "]",
"[Base_Tarjetas].[Metrica]","[Base_Tarjetas].[Metrica].&amp;[" &amp; $A38 &amp; "]",
"[Base_Tarjetas].[SEGMENTO_DESCRIP]","[Base_Tarjetas].[SEGMENTO_DESCRIP].&amp;[" &amp; $C$6 &amp; "]",
"[Base_Tarjetas].[SITUACION]","[Base_Tarjetas].[SITUACION].&amp;[" &amp; $C38 &amp; "]",
"[Base_Tarjetas].[TIPO]","[Base_Tarjetas].[TIPO].&amp;[" &amp; $C$1 &amp; "]")/1000,
0)</f>
        <v>0</v>
      </c>
      <c r="R38" s="8">
        <f>IFERROR(
GETPIVOTDATA("[Base_Tarjetas].[Importe]",TDinamica_R!$A$3,
"[Base_Tarjetas].[PERIODO]","[Base_Tarjetas].[PERIODO].&amp;[" &amp; TEXT(R$6,"yyyymm") &amp; "]",
"[Base_Tarjetas].[Metrica]","[Base_Tarjetas].[Metrica].&amp;[" &amp; $A38 &amp; "]",
"[Base_Tarjetas].[SEGMENTO_DESCRIP]","[Base_Tarjetas].[SEGMENTO_DESCRIP].&amp;[" &amp; $C$6 &amp; "]",
"[Base_Tarjetas].[SITUACION]","[Base_Tarjetas].[SITUACION].&amp;[" &amp; $C38 &amp; "]",
"[Base_Tarjetas].[TIPO]","[Base_Tarjetas].[TIPO].&amp;[" &amp; $C$1 &amp; "]")/1000,
0)</f>
        <v>0</v>
      </c>
      <c r="S38" s="8">
        <f>IFERROR(
GETPIVOTDATA("[Base_Tarjetas].[Importe]",TDinamica_R!$A$3,
"[Base_Tarjetas].[PERIODO]","[Base_Tarjetas].[PERIODO].&amp;[" &amp; TEXT(S$6,"yyyymm") &amp; "]",
"[Base_Tarjetas].[Metrica]","[Base_Tarjetas].[Metrica].&amp;[" &amp; $A38 &amp; "]",
"[Base_Tarjetas].[SEGMENTO_DESCRIP]","[Base_Tarjetas].[SEGMENTO_DESCRIP].&amp;[" &amp; $C$6 &amp; "]",
"[Base_Tarjetas].[SITUACION]","[Base_Tarjetas].[SITUACION].&amp;[" &amp; $C38 &amp; "]",
"[Base_Tarjetas].[TIPO]","[Base_Tarjetas].[TIPO].&amp;[" &amp; $C$1 &amp; "]")/1000,
0)</f>
        <v>0</v>
      </c>
      <c r="T38" s="8">
        <f>IFERROR(
GETPIVOTDATA("[Base_Tarjetas].[Importe]",TDinamica_R!$A$3,
"[Base_Tarjetas].[PERIODO]","[Base_Tarjetas].[PERIODO].&amp;[" &amp; TEXT(T$6,"yyyymm") &amp; "]",
"[Base_Tarjetas].[Metrica]","[Base_Tarjetas].[Metrica].&amp;[" &amp; $A38 &amp; "]",
"[Base_Tarjetas].[SEGMENTO_DESCRIP]","[Base_Tarjetas].[SEGMENTO_DESCRIP].&amp;[" &amp; $C$6 &amp; "]",
"[Base_Tarjetas].[SITUACION]","[Base_Tarjetas].[SITUACION].&amp;[" &amp; $C38 &amp; "]",
"[Base_Tarjetas].[TIPO]","[Base_Tarjetas].[TIPO].&amp;[" &amp; $C$1 &amp; "]")/1000,
0)</f>
        <v>0</v>
      </c>
      <c r="U38" s="8">
        <f>IFERROR(
GETPIVOTDATA("[Base_Tarjetas].[Importe]",TDinamica_R!$A$3,
"[Base_Tarjetas].[PERIODO]","[Base_Tarjetas].[PERIODO].&amp;[" &amp; TEXT(U$6,"yyyymm") &amp; "]",
"[Base_Tarjetas].[Metrica]","[Base_Tarjetas].[Metrica].&amp;[" &amp; $A38 &amp; "]",
"[Base_Tarjetas].[SEGMENTO_DESCRIP]","[Base_Tarjetas].[SEGMENTO_DESCRIP].&amp;[" &amp; $C$6 &amp; "]",
"[Base_Tarjetas].[SITUACION]","[Base_Tarjetas].[SITUACION].&amp;[" &amp; $C38 &amp; "]",
"[Base_Tarjetas].[TIPO]","[Base_Tarjetas].[TIPO].&amp;[" &amp; $C$1 &amp; "]")/1000,
0)</f>
        <v>0</v>
      </c>
      <c r="V38" s="8">
        <f>IFERROR(
GETPIVOTDATA("[Base_Tarjetas].[Importe]",TDinamica_R!$A$3,
"[Base_Tarjetas].[PERIODO]","[Base_Tarjetas].[PERIODO].&amp;[" &amp; TEXT(V$6,"yyyymm") &amp; "]",
"[Base_Tarjetas].[Metrica]","[Base_Tarjetas].[Metrica].&amp;[" &amp; $A38 &amp; "]",
"[Base_Tarjetas].[SEGMENTO_DESCRIP]","[Base_Tarjetas].[SEGMENTO_DESCRIP].&amp;[" &amp; $C$6 &amp; "]",
"[Base_Tarjetas].[SITUACION]","[Base_Tarjetas].[SITUACION].&amp;[" &amp; $C38 &amp; "]",
"[Base_Tarjetas].[TIPO]","[Base_Tarjetas].[TIPO].&amp;[" &amp; $C$1 &amp; "]")/1000,
0)</f>
        <v>0</v>
      </c>
      <c r="W38" s="8">
        <f>IFERROR(
GETPIVOTDATA("[Base_Tarjetas].[Importe]",TDinamica_R!$A$3,
"[Base_Tarjetas].[PERIODO]","[Base_Tarjetas].[PERIODO].&amp;[" &amp; TEXT(W$6,"yyyymm") &amp; "]",
"[Base_Tarjetas].[Metrica]","[Base_Tarjetas].[Metrica].&amp;[" &amp; $A38 &amp; "]",
"[Base_Tarjetas].[SEGMENTO_DESCRIP]","[Base_Tarjetas].[SEGMENTO_DESCRIP].&amp;[" &amp; $C$6 &amp; "]",
"[Base_Tarjetas].[SITUACION]","[Base_Tarjetas].[SITUACION].&amp;[" &amp; $C38 &amp; "]",
"[Base_Tarjetas].[TIPO]","[Base_Tarjetas].[TIPO].&amp;[" &amp; $C$1 &amp; "]")/1000,
0)</f>
        <v>0</v>
      </c>
      <c r="X38" s="8">
        <f>IFERROR(
GETPIVOTDATA("[Base_Tarjetas].[Importe]",TDinamica_R!$A$3,
"[Base_Tarjetas].[PERIODO]","[Base_Tarjetas].[PERIODO].&amp;[" &amp; TEXT(X$6,"yyyymm") &amp; "]",
"[Base_Tarjetas].[Metrica]","[Base_Tarjetas].[Metrica].&amp;[" &amp; $A38 &amp; "]",
"[Base_Tarjetas].[SEGMENTO_DESCRIP]","[Base_Tarjetas].[SEGMENTO_DESCRIP].&amp;[" &amp; $C$6 &amp; "]",
"[Base_Tarjetas].[SITUACION]","[Base_Tarjetas].[SITUACION].&amp;[" &amp; $C38 &amp; "]",
"[Base_Tarjetas].[TIPO]","[Base_Tarjetas].[TIPO].&amp;[" &amp; $C$1 &amp; "]")/1000,
0)</f>
        <v>0</v>
      </c>
      <c r="Y38" s="8">
        <f>IFERROR(
GETPIVOTDATA("[Base_Tarjetas].[Importe]",TDinamica_R!$A$3,
"[Base_Tarjetas].[PERIODO]","[Base_Tarjetas].[PERIODO].&amp;[" &amp; TEXT(Y$6,"yyyymm") &amp; "]",
"[Base_Tarjetas].[Metrica]","[Base_Tarjetas].[Metrica].&amp;[" &amp; $A38 &amp; "]",
"[Base_Tarjetas].[SEGMENTO_DESCRIP]","[Base_Tarjetas].[SEGMENTO_DESCRIP].&amp;[" &amp; $C$6 &amp; "]",
"[Base_Tarjetas].[SITUACION]","[Base_Tarjetas].[SITUACION].&amp;[" &amp; $C38 &amp; "]",
"[Base_Tarjetas].[TIPO]","[Base_Tarjetas].[TIPO].&amp;[" &amp; $C$1 &amp; "]")/1000,
0)</f>
        <v>0</v>
      </c>
      <c r="Z38" s="8">
        <f>IFERROR(
GETPIVOTDATA("[Base_Tarjetas].[Importe]",TDinamica_R!$A$3,
"[Base_Tarjetas].[PERIODO]","[Base_Tarjetas].[PERIODO].&amp;[" &amp; TEXT(Z$6,"yyyymm") &amp; "]",
"[Base_Tarjetas].[Metrica]","[Base_Tarjetas].[Metrica].&amp;[" &amp; $A38 &amp; "]",
"[Base_Tarjetas].[SEGMENTO_DESCRIP]","[Base_Tarjetas].[SEGMENTO_DESCRIP].&amp;[" &amp; $C$6 &amp; "]",
"[Base_Tarjetas].[SITUACION]","[Base_Tarjetas].[SITUACION].&amp;[" &amp; $C38 &amp; "]",
"[Base_Tarjetas].[TIPO]","[Base_Tarjetas].[TIPO].&amp;[" &amp; $C$1 &amp; "]")/1000,
0)</f>
        <v>0</v>
      </c>
      <c r="AA38" s="8">
        <f>IFERROR(
GETPIVOTDATA("[Base_Tarjetas].[Importe]",TDinamica_R!$A$3,
"[Base_Tarjetas].[PERIODO]","[Base_Tarjetas].[PERIODO].&amp;[" &amp; TEXT(AA$6,"yyyymm") &amp; "]",
"[Base_Tarjetas].[Metrica]","[Base_Tarjetas].[Metrica].&amp;[" &amp; $A38 &amp; "]",
"[Base_Tarjetas].[SEGMENTO_DESCRIP]","[Base_Tarjetas].[SEGMENTO_DESCRIP].&amp;[" &amp; $C$6 &amp; "]",
"[Base_Tarjetas].[SITUACION]","[Base_Tarjetas].[SITUACION].&amp;[" &amp; $C38 &amp; "]",
"[Base_Tarjetas].[TIPO]","[Base_Tarjetas].[TIPO].&amp;[" &amp; $C$1 &amp; "]")/1000,
0)</f>
        <v>0</v>
      </c>
      <c r="AB38" s="8">
        <f>IFERROR(
GETPIVOTDATA("[Base_Tarjetas].[Importe]",TDinamica_R!$A$3,
"[Base_Tarjetas].[PERIODO]","[Base_Tarjetas].[PERIODO].&amp;[" &amp; TEXT(AB$6,"yyyymm") &amp; "]",
"[Base_Tarjetas].[Metrica]","[Base_Tarjetas].[Metrica].&amp;[" &amp; $A38 &amp; "]",
"[Base_Tarjetas].[SEGMENTO_DESCRIP]","[Base_Tarjetas].[SEGMENTO_DESCRIP].&amp;[" &amp; $C$6 &amp; "]",
"[Base_Tarjetas].[SITUACION]","[Base_Tarjetas].[SITUACION].&amp;[" &amp; $C38 &amp; "]",
"[Base_Tarjetas].[TIPO]","[Base_Tarjetas].[TIPO].&amp;[" &amp; $C$1 &amp; "]")/1000,
0)</f>
        <v>0</v>
      </c>
      <c r="AC38" s="8">
        <f>IFERROR(
GETPIVOTDATA("[Base_Tarjetas].[Importe]",TDinamica_R!$A$3,
"[Base_Tarjetas].[PERIODO]","[Base_Tarjetas].[PERIODO].&amp;[" &amp; TEXT(AC$6,"yyyymm") &amp; "]",
"[Base_Tarjetas].[Metrica]","[Base_Tarjetas].[Metrica].&amp;[" &amp; $A38 &amp; "]",
"[Base_Tarjetas].[SEGMENTO_DESCRIP]","[Base_Tarjetas].[SEGMENTO_DESCRIP].&amp;[" &amp; $C$6 &amp; "]",
"[Base_Tarjetas].[SITUACION]","[Base_Tarjetas].[SITUACION].&amp;[" &amp; $C38 &amp; "]",
"[Base_Tarjetas].[TIPO]","[Base_Tarjetas].[TIPO].&amp;[" &amp; $C$1 &amp; "]")/1000,
0)</f>
        <v>0</v>
      </c>
      <c r="AD38" s="8">
        <f>IFERROR(
GETPIVOTDATA("[Base_Tarjetas].[Importe]",TDinamica_R!$A$3,
"[Base_Tarjetas].[PERIODO]","[Base_Tarjetas].[PERIODO].&amp;[" &amp; TEXT(AD$6,"yyyymm") &amp; "]",
"[Base_Tarjetas].[Metrica]","[Base_Tarjetas].[Metrica].&amp;[" &amp; $A38 &amp; "]",
"[Base_Tarjetas].[SEGMENTO_DESCRIP]","[Base_Tarjetas].[SEGMENTO_DESCRIP].&amp;[" &amp; $C$6 &amp; "]",
"[Base_Tarjetas].[SITUACION]","[Base_Tarjetas].[SITUACION].&amp;[" &amp; $C38 &amp; "]",
"[Base_Tarjetas].[TIPO]","[Base_Tarjetas].[TIPO].&amp;[" &amp; $C$1 &amp; "]")/1000,
0)</f>
        <v>0</v>
      </c>
      <c r="AE38" s="8">
        <f>IFERROR(
GETPIVOTDATA("[Base_Tarjetas].[Importe]",TDinamica_R!$A$3,
"[Base_Tarjetas].[PERIODO]","[Base_Tarjetas].[PERIODO].&amp;[" &amp; TEXT(AE$6,"yyyymm") &amp; "]",
"[Base_Tarjetas].[Metrica]","[Base_Tarjetas].[Metrica].&amp;[" &amp; $A38 &amp; "]",
"[Base_Tarjetas].[SEGMENTO_DESCRIP]","[Base_Tarjetas].[SEGMENTO_DESCRIP].&amp;[" &amp; $C$6 &amp; "]",
"[Base_Tarjetas].[SITUACION]","[Base_Tarjetas].[SITUACION].&amp;[" &amp; $C38 &amp; "]",
"[Base_Tarjetas].[TIPO]","[Base_Tarjetas].[TIPO].&amp;[" &amp; $C$1 &amp; "]")/1000,
0)</f>
        <v>0</v>
      </c>
      <c r="AF38" s="8">
        <f>IFERROR(
GETPIVOTDATA("[Base_Tarjetas].[Importe]",TDinamica_R!$A$3,
"[Base_Tarjetas].[PERIODO]","[Base_Tarjetas].[PERIODO].&amp;[" &amp; TEXT(AF$6,"yyyymm") &amp; "]",
"[Base_Tarjetas].[Metrica]","[Base_Tarjetas].[Metrica].&amp;[" &amp; $A38 &amp; "]",
"[Base_Tarjetas].[SEGMENTO_DESCRIP]","[Base_Tarjetas].[SEGMENTO_DESCRIP].&amp;[" &amp; $C$6 &amp; "]",
"[Base_Tarjetas].[SITUACION]","[Base_Tarjetas].[SITUACION].&amp;[" &amp; $C38 &amp; "]",
"[Base_Tarjetas].[TIPO]","[Base_Tarjetas].[TIPO].&amp;[" &amp; $C$1 &amp; "]")/1000,
0)</f>
        <v>0</v>
      </c>
      <c r="AG38" s="8">
        <f>IFERROR(
GETPIVOTDATA("[Base_Tarjetas].[Importe]",TDinamica_R!$A$3,
"[Base_Tarjetas].[PERIODO]","[Base_Tarjetas].[PERIODO].&amp;[" &amp; TEXT(AG$6,"yyyymm") &amp; "]",
"[Base_Tarjetas].[Metrica]","[Base_Tarjetas].[Metrica].&amp;[" &amp; $A38 &amp; "]",
"[Base_Tarjetas].[SEGMENTO_DESCRIP]","[Base_Tarjetas].[SEGMENTO_DESCRIP].&amp;[" &amp; $C$6 &amp; "]",
"[Base_Tarjetas].[SITUACION]","[Base_Tarjetas].[SITUACION].&amp;[" &amp; $C38 &amp; "]",
"[Base_Tarjetas].[TIPO]","[Base_Tarjetas].[TIPO].&amp;[" &amp; $C$1 &amp; "]")/1000,
0)</f>
        <v>0</v>
      </c>
      <c r="AH38" s="8">
        <f>IFERROR(
GETPIVOTDATA("[Base_Tarjetas].[Importe]",TDinamica_R!$A$3,
"[Base_Tarjetas].[PERIODO]","[Base_Tarjetas].[PERIODO].&amp;[" &amp; TEXT(AH$6,"yyyymm") &amp; "]",
"[Base_Tarjetas].[Metrica]","[Base_Tarjetas].[Metrica].&amp;[" &amp; $A38 &amp; "]",
"[Base_Tarjetas].[SEGMENTO_DESCRIP]","[Base_Tarjetas].[SEGMENTO_DESCRIP].&amp;[" &amp; $C$6 &amp; "]",
"[Base_Tarjetas].[SITUACION]","[Base_Tarjetas].[SITUACION].&amp;[" &amp; $C38 &amp; "]",
"[Base_Tarjetas].[TIPO]","[Base_Tarjetas].[TIPO].&amp;[" &amp; $C$1 &amp; "]")/1000,
0)</f>
        <v>0</v>
      </c>
      <c r="AI38" s="8">
        <f>IFERROR(
GETPIVOTDATA("[Base_Tarjetas].[Importe]",TDinamica_R!$A$3,
"[Base_Tarjetas].[PERIODO]","[Base_Tarjetas].[PERIODO].&amp;[" &amp; TEXT(AI$6,"yyyymm") &amp; "]",
"[Base_Tarjetas].[Metrica]","[Base_Tarjetas].[Metrica].&amp;[" &amp; $A38 &amp; "]",
"[Base_Tarjetas].[SEGMENTO_DESCRIP]","[Base_Tarjetas].[SEGMENTO_DESCRIP].&amp;[" &amp; $C$6 &amp; "]",
"[Base_Tarjetas].[SITUACION]","[Base_Tarjetas].[SITUACION].&amp;[" &amp; $C38 &amp; "]",
"[Base_Tarjetas].[TIPO]","[Base_Tarjetas].[TIPO].&amp;[" &amp; $C$1 &amp; "]")/1000,
0)</f>
        <v>0</v>
      </c>
      <c r="AJ38" s="8">
        <f>IFERROR(
GETPIVOTDATA("[Base_Tarjetas].[Importe]",TDinamica_R!$A$3,
"[Base_Tarjetas].[PERIODO]","[Base_Tarjetas].[PERIODO].&amp;[" &amp; TEXT(AJ$6,"yyyymm") &amp; "]",
"[Base_Tarjetas].[Metrica]","[Base_Tarjetas].[Metrica].&amp;[" &amp; $A38 &amp; "]",
"[Base_Tarjetas].[SEGMENTO_DESCRIP]","[Base_Tarjetas].[SEGMENTO_DESCRIP].&amp;[" &amp; $C$6 &amp; "]",
"[Base_Tarjetas].[SITUACION]","[Base_Tarjetas].[SITUACION].&amp;[" &amp; $C38 &amp; "]",
"[Base_Tarjetas].[TIPO]","[Base_Tarjetas].[TIPO].&amp;[" &amp; $C$1 &amp; "]")/1000,
0)</f>
        <v>0</v>
      </c>
      <c r="AK38" s="8">
        <f>IFERROR(
GETPIVOTDATA("[Base_Tarjetas].[Importe]",TDinamica_R!$A$3,
"[Base_Tarjetas].[PERIODO]","[Base_Tarjetas].[PERIODO].&amp;[" &amp; TEXT(AK$6,"yyyymm") &amp; "]",
"[Base_Tarjetas].[Metrica]","[Base_Tarjetas].[Metrica].&amp;[" &amp; $A38 &amp; "]",
"[Base_Tarjetas].[SEGMENTO_DESCRIP]","[Base_Tarjetas].[SEGMENTO_DESCRIP].&amp;[" &amp; $C$6 &amp; "]",
"[Base_Tarjetas].[SITUACION]","[Base_Tarjetas].[SITUACION].&amp;[" &amp; $C38 &amp; "]",
"[Base_Tarjetas].[TIPO]","[Base_Tarjetas].[TIPO].&amp;[" &amp; $C$1 &amp; "]")/1000,
0)</f>
        <v>0</v>
      </c>
      <c r="AL38" s="8">
        <f>IFERROR(
GETPIVOTDATA("[Base_Tarjetas].[Importe]",TDinamica_R!$A$3,
"[Base_Tarjetas].[PERIODO]","[Base_Tarjetas].[PERIODO].&amp;[" &amp; TEXT(AL$6,"yyyymm") &amp; "]",
"[Base_Tarjetas].[Metrica]","[Base_Tarjetas].[Metrica].&amp;[" &amp; $A38 &amp; "]",
"[Base_Tarjetas].[SEGMENTO_DESCRIP]","[Base_Tarjetas].[SEGMENTO_DESCRIP].&amp;[" &amp; $C$6 &amp; "]",
"[Base_Tarjetas].[SITUACION]","[Base_Tarjetas].[SITUACION].&amp;[" &amp; $C38 &amp; "]",
"[Base_Tarjetas].[TIPO]","[Base_Tarjetas].[TIPO].&amp;[" &amp; $C$1 &amp; "]")/1000,
0)</f>
        <v>0</v>
      </c>
      <c r="AM38" s="8">
        <f>IFERROR(
GETPIVOTDATA("[Base_Tarjetas].[Importe]",TDinamica_R!$A$3,
"[Base_Tarjetas].[PERIODO]","[Base_Tarjetas].[PERIODO].&amp;[" &amp; TEXT(AM$6,"yyyymm") &amp; "]",
"[Base_Tarjetas].[Metrica]","[Base_Tarjetas].[Metrica].&amp;[" &amp; $A38 &amp; "]",
"[Base_Tarjetas].[SEGMENTO_DESCRIP]","[Base_Tarjetas].[SEGMENTO_DESCRIP].&amp;[" &amp; $C$6 &amp; "]",
"[Base_Tarjetas].[SITUACION]","[Base_Tarjetas].[SITUACION].&amp;[" &amp; $C38 &amp; "]",
"[Base_Tarjetas].[TIPO]","[Base_Tarjetas].[TIPO].&amp;[" &amp; $C$1 &amp; "]")/1000,
0)</f>
        <v>0</v>
      </c>
      <c r="AN38" s="8">
        <f>IFERROR(
GETPIVOTDATA("[Base_Tarjetas].[Importe]",TDinamica_R!$A$3,
"[Base_Tarjetas].[PERIODO]","[Base_Tarjetas].[PERIODO].&amp;[" &amp; TEXT(AN$6,"yyyymm") &amp; "]",
"[Base_Tarjetas].[Metrica]","[Base_Tarjetas].[Metrica].&amp;[" &amp; $A38 &amp; "]",
"[Base_Tarjetas].[SEGMENTO_DESCRIP]","[Base_Tarjetas].[SEGMENTO_DESCRIP].&amp;[" &amp; $C$6 &amp; "]",
"[Base_Tarjetas].[SITUACION]","[Base_Tarjetas].[SITUACION].&amp;[" &amp; $C38 &amp; "]",
"[Base_Tarjetas].[TIPO]","[Base_Tarjetas].[TIPO].&amp;[" &amp; $C$1 &amp; "]")/1000,
0)</f>
        <v>0</v>
      </c>
      <c r="AO38" s="8">
        <f>IFERROR(
GETPIVOTDATA("[Base_Tarjetas].[Importe]",TDinamica_R!$A$3,
"[Base_Tarjetas].[PERIODO]","[Base_Tarjetas].[PERIODO].&amp;[" &amp; TEXT(AO$6,"yyyymm") &amp; "]",
"[Base_Tarjetas].[Metrica]","[Base_Tarjetas].[Metrica].&amp;[" &amp; $A38 &amp; "]",
"[Base_Tarjetas].[SEGMENTO_DESCRIP]","[Base_Tarjetas].[SEGMENTO_DESCRIP].&amp;[" &amp; $C$6 &amp; "]",
"[Base_Tarjetas].[SITUACION]","[Base_Tarjetas].[SITUACION].&amp;[" &amp; $C38 &amp; "]",
"[Base_Tarjetas].[TIPO]","[Base_Tarjetas].[TIPO].&amp;[" &amp; $C$1 &amp; "]")/1000,
0)</f>
        <v>0</v>
      </c>
      <c r="AP38" s="8">
        <f>IFERROR(
GETPIVOTDATA("[Base_Tarjetas].[Importe]",TDinamica_R!$A$3,
"[Base_Tarjetas].[PERIODO]","[Base_Tarjetas].[PERIODO].&amp;[" &amp; TEXT(AP$6,"yyyymm") &amp; "]",
"[Base_Tarjetas].[Metrica]","[Base_Tarjetas].[Metrica].&amp;[" &amp; $A38 &amp; "]",
"[Base_Tarjetas].[SEGMENTO_DESCRIP]","[Base_Tarjetas].[SEGMENTO_DESCRIP].&amp;[" &amp; $C$6 &amp; "]",
"[Base_Tarjetas].[SITUACION]","[Base_Tarjetas].[SITUACION].&amp;[" &amp; $C38 &amp; "]",
"[Base_Tarjetas].[TIPO]","[Base_Tarjetas].[TIPO].&amp;[" &amp; $C$1 &amp; "]")/1000,
0)</f>
        <v>0</v>
      </c>
      <c r="AQ38" s="8">
        <f>IFERROR(
GETPIVOTDATA("[Base_Tarjetas].[Importe]",TDinamica_R!$A$3,
"[Base_Tarjetas].[PERIODO]","[Base_Tarjetas].[PERIODO].&amp;[" &amp; TEXT(AQ$6,"yyyymm") &amp; "]",
"[Base_Tarjetas].[Metrica]","[Base_Tarjetas].[Metrica].&amp;[" &amp; $A38 &amp; "]",
"[Base_Tarjetas].[SEGMENTO_DESCRIP]","[Base_Tarjetas].[SEGMENTO_DESCRIP].&amp;[" &amp; $C$6 &amp; "]",
"[Base_Tarjetas].[SITUACION]","[Base_Tarjetas].[SITUACION].&amp;[" &amp; $C38 &amp; "]",
"[Base_Tarjetas].[TIPO]","[Base_Tarjetas].[TIPO].&amp;[" &amp; $C$1 &amp; "]")/1000,
0)</f>
        <v>0</v>
      </c>
      <c r="AR38" s="8">
        <f>IFERROR(
GETPIVOTDATA("[Base_Tarjetas].[Importe]",TDinamica_R!$A$3,
"[Base_Tarjetas].[PERIODO]","[Base_Tarjetas].[PERIODO].&amp;[" &amp; TEXT(AR$6,"yyyymm") &amp; "]",
"[Base_Tarjetas].[Metrica]","[Base_Tarjetas].[Metrica].&amp;[" &amp; $A38 &amp; "]",
"[Base_Tarjetas].[SEGMENTO_DESCRIP]","[Base_Tarjetas].[SEGMENTO_DESCRIP].&amp;[" &amp; $C$6 &amp; "]",
"[Base_Tarjetas].[SITUACION]","[Base_Tarjetas].[SITUACION].&amp;[" &amp; $C38 &amp; "]",
"[Base_Tarjetas].[TIPO]","[Base_Tarjetas].[TIPO].&amp;[" &amp; $C$1 &amp; "]")/1000,
0)</f>
        <v>0</v>
      </c>
      <c r="AS38" s="8">
        <f>IFERROR(
GETPIVOTDATA("[Base_Tarjetas].[Importe]",TDinamica_R!$A$3,
"[Base_Tarjetas].[PERIODO]","[Base_Tarjetas].[PERIODO].&amp;[" &amp; TEXT(AS$6,"yyyymm") &amp; "]",
"[Base_Tarjetas].[Metrica]","[Base_Tarjetas].[Metrica].&amp;[" &amp; $A38 &amp; "]",
"[Base_Tarjetas].[SEGMENTO_DESCRIP]","[Base_Tarjetas].[SEGMENTO_DESCRIP].&amp;[" &amp; $C$6 &amp; "]",
"[Base_Tarjetas].[SITUACION]","[Base_Tarjetas].[SITUACION].&amp;[" &amp; $C38 &amp; "]",
"[Base_Tarjetas].[TIPO]","[Base_Tarjetas].[TIPO].&amp;[" &amp; $C$1 &amp; "]")/1000,
0)</f>
        <v>0</v>
      </c>
      <c r="AT38" s="8">
        <f>IFERROR(
GETPIVOTDATA("[Base_Tarjetas].[Importe]",TDinamica_R!$A$3,
"[Base_Tarjetas].[PERIODO]","[Base_Tarjetas].[PERIODO].&amp;[" &amp; TEXT(AT$6,"yyyymm") &amp; "]",
"[Base_Tarjetas].[Metrica]","[Base_Tarjetas].[Metrica].&amp;[" &amp; $A38 &amp; "]",
"[Base_Tarjetas].[SEGMENTO_DESCRIP]","[Base_Tarjetas].[SEGMENTO_DESCRIP].&amp;[" &amp; $C$6 &amp; "]",
"[Base_Tarjetas].[SITUACION]","[Base_Tarjetas].[SITUACION].&amp;[" &amp; $C38 &amp; "]",
"[Base_Tarjetas].[TIPO]","[Base_Tarjetas].[TIPO].&amp;[" &amp; $C$1 &amp; "]")/1000,
0)</f>
        <v>0</v>
      </c>
      <c r="AU38" s="8">
        <f>IFERROR(
GETPIVOTDATA("[Base_Tarjetas].[Importe]",TDinamica_R!$A$3,
"[Base_Tarjetas].[PERIODO]","[Base_Tarjetas].[PERIODO].&amp;[" &amp; TEXT(AU$6,"yyyymm") &amp; "]",
"[Base_Tarjetas].[Metrica]","[Base_Tarjetas].[Metrica].&amp;[" &amp; $A38 &amp; "]",
"[Base_Tarjetas].[SEGMENTO_DESCRIP]","[Base_Tarjetas].[SEGMENTO_DESCRIP].&amp;[" &amp; $C$6 &amp; "]",
"[Base_Tarjetas].[SITUACION]","[Base_Tarjetas].[SITUACION].&amp;[" &amp; $C38 &amp; "]",
"[Base_Tarjetas].[TIPO]","[Base_Tarjetas].[TIPO].&amp;[" &amp; $C$1 &amp; "]")/1000,
0)</f>
        <v>0</v>
      </c>
      <c r="AV38" s="8">
        <f>IFERROR(
GETPIVOTDATA("[Base_Tarjetas].[Importe]",TDinamica_R!$A$3,
"[Base_Tarjetas].[PERIODO]","[Base_Tarjetas].[PERIODO].&amp;[" &amp; TEXT(AV$6,"yyyymm") &amp; "]",
"[Base_Tarjetas].[Metrica]","[Base_Tarjetas].[Metrica].&amp;[" &amp; $A38 &amp; "]",
"[Base_Tarjetas].[SEGMENTO_DESCRIP]","[Base_Tarjetas].[SEGMENTO_DESCRIP].&amp;[" &amp; $C$6 &amp; "]",
"[Base_Tarjetas].[SITUACION]","[Base_Tarjetas].[SITUACION].&amp;[" &amp; $C38 &amp; "]",
"[Base_Tarjetas].[TIPO]","[Base_Tarjetas].[TIPO].&amp;[" &amp; $C$1 &amp; "]")/1000,
0)</f>
        <v>0</v>
      </c>
      <c r="AW38" s="8">
        <f>IFERROR(
GETPIVOTDATA("[Base_Tarjetas].[Importe]",TDinamica_R!$A$3,
"[Base_Tarjetas].[PERIODO]","[Base_Tarjetas].[PERIODO].&amp;[" &amp; TEXT(AW$6,"yyyymm") &amp; "]",
"[Base_Tarjetas].[Metrica]","[Base_Tarjetas].[Metrica].&amp;[" &amp; $A38 &amp; "]",
"[Base_Tarjetas].[SEGMENTO_DESCRIP]","[Base_Tarjetas].[SEGMENTO_DESCRIP].&amp;[" &amp; $C$6 &amp; "]",
"[Base_Tarjetas].[SITUACION]","[Base_Tarjetas].[SITUACION].&amp;[" &amp; $C38 &amp; "]",
"[Base_Tarjetas].[TIPO]","[Base_Tarjetas].[TIPO].&amp;[" &amp; $C$1 &amp; "]")/1000,
0)</f>
        <v>0</v>
      </c>
      <c r="AX38" s="8">
        <f>IFERROR(
GETPIVOTDATA("[Base_Tarjetas].[Importe]",TDinamica_R!$A$3,
"[Base_Tarjetas].[PERIODO]","[Base_Tarjetas].[PERIODO].&amp;[" &amp; TEXT(AX$6,"yyyymm") &amp; "]",
"[Base_Tarjetas].[Metrica]","[Base_Tarjetas].[Metrica].&amp;[" &amp; $A38 &amp; "]",
"[Base_Tarjetas].[SEGMENTO_DESCRIP]","[Base_Tarjetas].[SEGMENTO_DESCRIP].&amp;[" &amp; $C$6 &amp; "]",
"[Base_Tarjetas].[SITUACION]","[Base_Tarjetas].[SITUACION].&amp;[" &amp; $C38 &amp; "]",
"[Base_Tarjetas].[TIPO]","[Base_Tarjetas].[TIPO].&amp;[" &amp; $C$1 &amp; "]")/1000,
0)</f>
        <v>0</v>
      </c>
      <c r="AY38" s="8">
        <f>IFERROR(
GETPIVOTDATA("[Base_Tarjetas].[Importe]",TDinamica_R!$A$3,
"[Base_Tarjetas].[PERIODO]","[Base_Tarjetas].[PERIODO].&amp;[" &amp; TEXT(AY$6,"yyyymm") &amp; "]",
"[Base_Tarjetas].[Metrica]","[Base_Tarjetas].[Metrica].&amp;[" &amp; $A38 &amp; "]",
"[Base_Tarjetas].[SEGMENTO_DESCRIP]","[Base_Tarjetas].[SEGMENTO_DESCRIP].&amp;[" &amp; $C$6 &amp; "]",
"[Base_Tarjetas].[SITUACION]","[Base_Tarjetas].[SITUACION].&amp;[" &amp; $C38 &amp; "]",
"[Base_Tarjetas].[TIPO]","[Base_Tarjetas].[TIPO].&amp;[" &amp; $C$1 &amp; "]")/1000,
0)</f>
        <v>0</v>
      </c>
      <c r="AZ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TEXT(AZ$6,"yyyymm") &amp; "]"),
0)</f>
        <v>23906.878586858464</v>
      </c>
      <c r="BA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TEXT(BA$6,"yyyymm") &amp; "]"),
0)</f>
        <v>20895.265473904852</v>
      </c>
      <c r="BB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TEXT(BB$6,"yyyymm") &amp; "]"),
0)</f>
        <v>24536.333285185698</v>
      </c>
      <c r="BC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TEXT(BC$6,"yyyymm") &amp; "]"),
0)</f>
        <v>23938.969868168897</v>
      </c>
      <c r="BD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TEXT(BD$6,"yyyymm") &amp; "]"),
0)</f>
        <v>24691.358964909952</v>
      </c>
      <c r="BE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TEXT(BE$6,"yyyymm") &amp; "]"),
0)</f>
        <v>25123.999858353993</v>
      </c>
      <c r="BF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TEXT(BF$6,"yyyymm") &amp; "]"),
0)</f>
        <v>25679.688850747923</v>
      </c>
      <c r="BG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TEXT(BG$6,"yyyymm") &amp; "]"),
0)</f>
        <v>26746.307293188009</v>
      </c>
      <c r="BH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TEXT(BH$6,"yyyymm") &amp; "]"),
0)</f>
        <v>25102.904914766757</v>
      </c>
      <c r="BI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TEXT(BI$6,"yyyymm") &amp; "]"),
0)</f>
        <v>25727.009734456569</v>
      </c>
      <c r="BJ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TEXT(BJ$6,"yyyymm") &amp; "]"),
0)</f>
        <v>25725.696525497347</v>
      </c>
      <c r="BK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TEXT(BK$6,"yyyymm") &amp; "]"),
0)</f>
        <v>26730.639970163662</v>
      </c>
      <c r="BO38" s="24">
        <f t="shared" ref="BO38:BT40" si="31">SUMIFS($D38:$BM38,$D$6:$BM$6,"&gt;="&amp;BO$2,$D$6:$BM$6,"&lt;="&amp;BO$6,$D$5:$BM$5,BO$5)</f>
        <v>0</v>
      </c>
      <c r="BP38" s="24">
        <f t="shared" si="31"/>
        <v>69338.47734594901</v>
      </c>
      <c r="BQ38" s="24">
        <f t="shared" si="31"/>
        <v>0</v>
      </c>
      <c r="BR38" s="24">
        <f t="shared" si="31"/>
        <v>0</v>
      </c>
      <c r="BS38" s="24">
        <f t="shared" si="31"/>
        <v>0</v>
      </c>
      <c r="BT38" s="24">
        <f t="shared" si="31"/>
        <v>0</v>
      </c>
    </row>
    <row r="39" spans="1:72" hidden="1" outlineLevel="1" x14ac:dyDescent="0.25">
      <c r="A39" s="11" t="s">
        <v>19</v>
      </c>
      <c r="C39" s="2" t="s">
        <v>1</v>
      </c>
      <c r="D39" s="8">
        <f>IFERROR(
GETPIVOTDATA("[Base_Tarjetas].[Importe]",TDinamica_R!$A$3,
"[Base_Tarjetas].[PERIODO]","[Base_Tarjetas].[PERIODO].&amp;[" &amp; TEXT(D$6,"yyyymm") &amp; "]",
"[Base_Tarjetas].[Metrica]","[Base_Tarjetas].[Metrica].&amp;[" &amp; $A39 &amp; "]",
"[Base_Tarjetas].[SEGMENTO_DESCRIP]","[Base_Tarjetas].[SEGMENTO_DESCRIP].&amp;[" &amp; $C$6 &amp; "]",
"[Base_Tarjetas].[SITUACION]","[Base_Tarjetas].[SITUACION].&amp;[" &amp; $C39 &amp; "]",
"[Base_Tarjetas].[TIPO]","[Base_Tarjetas].[TIPO].&amp;[" &amp; $C$1 &amp; "]")/1000,
0)</f>
        <v>0</v>
      </c>
      <c r="E39" s="8">
        <f>IFERROR(
GETPIVOTDATA("[Base_Tarjetas].[Importe]",TDinamica_R!$A$3,
"[Base_Tarjetas].[PERIODO]","[Base_Tarjetas].[PERIODO].&amp;[" &amp; TEXT(E$6,"yyyymm") &amp; "]",
"[Base_Tarjetas].[Metrica]","[Base_Tarjetas].[Metrica].&amp;[" &amp; $A39 &amp; "]",
"[Base_Tarjetas].[SEGMENTO_DESCRIP]","[Base_Tarjetas].[SEGMENTO_DESCRIP].&amp;[" &amp; $C$6 &amp; "]",
"[Base_Tarjetas].[SITUACION]","[Base_Tarjetas].[SITUACION].&amp;[" &amp; $C39 &amp; "]",
"[Base_Tarjetas].[TIPO]","[Base_Tarjetas].[TIPO].&amp;[" &amp; $C$1 &amp; "]")/1000,
0)</f>
        <v>0</v>
      </c>
      <c r="F39" s="8">
        <f>IFERROR(
GETPIVOTDATA("[Base_Tarjetas].[Importe]",TDinamica_R!$A$3,
"[Base_Tarjetas].[PERIODO]","[Base_Tarjetas].[PERIODO].&amp;[" &amp; TEXT(F$6,"yyyymm") &amp; "]",
"[Base_Tarjetas].[Metrica]","[Base_Tarjetas].[Metrica].&amp;[" &amp; $A39 &amp; "]",
"[Base_Tarjetas].[SEGMENTO_DESCRIP]","[Base_Tarjetas].[SEGMENTO_DESCRIP].&amp;[" &amp; $C$6 &amp; "]",
"[Base_Tarjetas].[SITUACION]","[Base_Tarjetas].[SITUACION].&amp;[" &amp; $C39 &amp; "]",
"[Base_Tarjetas].[TIPO]","[Base_Tarjetas].[TIPO].&amp;[" &amp; $C$1 &amp; "]")/1000,
0)</f>
        <v>0</v>
      </c>
      <c r="G39" s="8">
        <f>IFERROR(
GETPIVOTDATA("[Base_Tarjetas].[Importe]",TDinamica_R!$A$3,
"[Base_Tarjetas].[PERIODO]","[Base_Tarjetas].[PERIODO].&amp;[" &amp; TEXT(G$6,"yyyymm") &amp; "]",
"[Base_Tarjetas].[Metrica]","[Base_Tarjetas].[Metrica].&amp;[" &amp; $A39 &amp; "]",
"[Base_Tarjetas].[SEGMENTO_DESCRIP]","[Base_Tarjetas].[SEGMENTO_DESCRIP].&amp;[" &amp; $C$6 &amp; "]",
"[Base_Tarjetas].[SITUACION]","[Base_Tarjetas].[SITUACION].&amp;[" &amp; $C39 &amp; "]",
"[Base_Tarjetas].[TIPO]","[Base_Tarjetas].[TIPO].&amp;[" &amp; $C$1 &amp; "]")/1000,
0)</f>
        <v>0</v>
      </c>
      <c r="H39" s="8">
        <f>IFERROR(
GETPIVOTDATA("[Base_Tarjetas].[Importe]",TDinamica_R!$A$3,
"[Base_Tarjetas].[PERIODO]","[Base_Tarjetas].[PERIODO].&amp;[" &amp; TEXT(H$6,"yyyymm") &amp; "]",
"[Base_Tarjetas].[Metrica]","[Base_Tarjetas].[Metrica].&amp;[" &amp; $A39 &amp; "]",
"[Base_Tarjetas].[SEGMENTO_DESCRIP]","[Base_Tarjetas].[SEGMENTO_DESCRIP].&amp;[" &amp; $C$6 &amp; "]",
"[Base_Tarjetas].[SITUACION]","[Base_Tarjetas].[SITUACION].&amp;[" &amp; $C39 &amp; "]",
"[Base_Tarjetas].[TIPO]","[Base_Tarjetas].[TIPO].&amp;[" &amp; $C$1 &amp; "]")/1000,
0)</f>
        <v>0</v>
      </c>
      <c r="I39" s="8">
        <f>IFERROR(
GETPIVOTDATA("[Base_Tarjetas].[Importe]",TDinamica_R!$A$3,
"[Base_Tarjetas].[PERIODO]","[Base_Tarjetas].[PERIODO].&amp;[" &amp; TEXT(I$6,"yyyymm") &amp; "]",
"[Base_Tarjetas].[Metrica]","[Base_Tarjetas].[Metrica].&amp;[" &amp; $A39 &amp; "]",
"[Base_Tarjetas].[SEGMENTO_DESCRIP]","[Base_Tarjetas].[SEGMENTO_DESCRIP].&amp;[" &amp; $C$6 &amp; "]",
"[Base_Tarjetas].[SITUACION]","[Base_Tarjetas].[SITUACION].&amp;[" &amp; $C39 &amp; "]",
"[Base_Tarjetas].[TIPO]","[Base_Tarjetas].[TIPO].&amp;[" &amp; $C$1 &amp; "]")/1000,
0)</f>
        <v>0</v>
      </c>
      <c r="J39" s="8">
        <f>IFERROR(
GETPIVOTDATA("[Base_Tarjetas].[Importe]",TDinamica_R!$A$3,
"[Base_Tarjetas].[PERIODO]","[Base_Tarjetas].[PERIODO].&amp;[" &amp; TEXT(J$6,"yyyymm") &amp; "]",
"[Base_Tarjetas].[Metrica]","[Base_Tarjetas].[Metrica].&amp;[" &amp; $A39 &amp; "]",
"[Base_Tarjetas].[SEGMENTO_DESCRIP]","[Base_Tarjetas].[SEGMENTO_DESCRIP].&amp;[" &amp; $C$6 &amp; "]",
"[Base_Tarjetas].[SITUACION]","[Base_Tarjetas].[SITUACION].&amp;[" &amp; $C39 &amp; "]",
"[Base_Tarjetas].[TIPO]","[Base_Tarjetas].[TIPO].&amp;[" &amp; $C$1 &amp; "]")/1000,
0)</f>
        <v>0</v>
      </c>
      <c r="K39" s="8">
        <f>IFERROR(
GETPIVOTDATA("[Base_Tarjetas].[Importe]",TDinamica_R!$A$3,
"[Base_Tarjetas].[PERIODO]","[Base_Tarjetas].[PERIODO].&amp;[" &amp; TEXT(K$6,"yyyymm") &amp; "]",
"[Base_Tarjetas].[Metrica]","[Base_Tarjetas].[Metrica].&amp;[" &amp; $A39 &amp; "]",
"[Base_Tarjetas].[SEGMENTO_DESCRIP]","[Base_Tarjetas].[SEGMENTO_DESCRIP].&amp;[" &amp; $C$6 &amp; "]",
"[Base_Tarjetas].[SITUACION]","[Base_Tarjetas].[SITUACION].&amp;[" &amp; $C39 &amp; "]",
"[Base_Tarjetas].[TIPO]","[Base_Tarjetas].[TIPO].&amp;[" &amp; $C$1 &amp; "]")/1000,
0)</f>
        <v>0</v>
      </c>
      <c r="L39" s="8">
        <f>IFERROR(
GETPIVOTDATA("[Base_Tarjetas].[Importe]",TDinamica_R!$A$3,
"[Base_Tarjetas].[PERIODO]","[Base_Tarjetas].[PERIODO].&amp;[" &amp; TEXT(L$6,"yyyymm") &amp; "]",
"[Base_Tarjetas].[Metrica]","[Base_Tarjetas].[Metrica].&amp;[" &amp; $A39 &amp; "]",
"[Base_Tarjetas].[SEGMENTO_DESCRIP]","[Base_Tarjetas].[SEGMENTO_DESCRIP].&amp;[" &amp; $C$6 &amp; "]",
"[Base_Tarjetas].[SITUACION]","[Base_Tarjetas].[SITUACION].&amp;[" &amp; $C39 &amp; "]",
"[Base_Tarjetas].[TIPO]","[Base_Tarjetas].[TIPO].&amp;[" &amp; $C$1 &amp; "]")/1000,
0)</f>
        <v>0</v>
      </c>
      <c r="M39" s="8">
        <f>IFERROR(
GETPIVOTDATA("[Base_Tarjetas].[Importe]",TDinamica_R!$A$3,
"[Base_Tarjetas].[PERIODO]","[Base_Tarjetas].[PERIODO].&amp;[" &amp; TEXT(M$6,"yyyymm") &amp; "]",
"[Base_Tarjetas].[Metrica]","[Base_Tarjetas].[Metrica].&amp;[" &amp; $A39 &amp; "]",
"[Base_Tarjetas].[SEGMENTO_DESCRIP]","[Base_Tarjetas].[SEGMENTO_DESCRIP].&amp;[" &amp; $C$6 &amp; "]",
"[Base_Tarjetas].[SITUACION]","[Base_Tarjetas].[SITUACION].&amp;[" &amp; $C39 &amp; "]",
"[Base_Tarjetas].[TIPO]","[Base_Tarjetas].[TIPO].&amp;[" &amp; $C$1 &amp; "]")/1000,
0)</f>
        <v>0</v>
      </c>
      <c r="N39" s="8">
        <f>IFERROR(
GETPIVOTDATA("[Base_Tarjetas].[Importe]",TDinamica_R!$A$3,
"[Base_Tarjetas].[PERIODO]","[Base_Tarjetas].[PERIODO].&amp;[" &amp; TEXT(N$6,"yyyymm") &amp; "]",
"[Base_Tarjetas].[Metrica]","[Base_Tarjetas].[Metrica].&amp;[" &amp; $A39 &amp; "]",
"[Base_Tarjetas].[SEGMENTO_DESCRIP]","[Base_Tarjetas].[SEGMENTO_DESCRIP].&amp;[" &amp; $C$6 &amp; "]",
"[Base_Tarjetas].[SITUACION]","[Base_Tarjetas].[SITUACION].&amp;[" &amp; $C39 &amp; "]",
"[Base_Tarjetas].[TIPO]","[Base_Tarjetas].[TIPO].&amp;[" &amp; $C$1 &amp; "]")/1000,
0)</f>
        <v>0</v>
      </c>
      <c r="O39" s="8">
        <f>IFERROR(
GETPIVOTDATA("[Base_Tarjetas].[Importe]",TDinamica_R!$A$3,
"[Base_Tarjetas].[PERIODO]","[Base_Tarjetas].[PERIODO].&amp;[" &amp; TEXT(O$6,"yyyymm") &amp; "]",
"[Base_Tarjetas].[Metrica]","[Base_Tarjetas].[Metrica].&amp;[" &amp; $A39 &amp; "]",
"[Base_Tarjetas].[SEGMENTO_DESCRIP]","[Base_Tarjetas].[SEGMENTO_DESCRIP].&amp;[" &amp; $C$6 &amp; "]",
"[Base_Tarjetas].[SITUACION]","[Base_Tarjetas].[SITUACION].&amp;[" &amp; $C39 &amp; "]",
"[Base_Tarjetas].[TIPO]","[Base_Tarjetas].[TIPO].&amp;[" &amp; $C$1 &amp; "]")/1000,
0)</f>
        <v>0</v>
      </c>
      <c r="P39" s="8">
        <f>IFERROR(
GETPIVOTDATA("[Base_Tarjetas].[Importe]",TDinamica_R!$A$3,
"[Base_Tarjetas].[PERIODO]","[Base_Tarjetas].[PERIODO].&amp;[" &amp; TEXT(P$6,"yyyymm") &amp; "]",
"[Base_Tarjetas].[Metrica]","[Base_Tarjetas].[Metrica].&amp;[" &amp; $A39 &amp; "]",
"[Base_Tarjetas].[SEGMENTO_DESCRIP]","[Base_Tarjetas].[SEGMENTO_DESCRIP].&amp;[" &amp; $C$6 &amp; "]",
"[Base_Tarjetas].[SITUACION]","[Base_Tarjetas].[SITUACION].&amp;[" &amp; $C39 &amp; "]",
"[Base_Tarjetas].[TIPO]","[Base_Tarjetas].[TIPO].&amp;[" &amp; $C$1 &amp; "]")/1000,
0)</f>
        <v>0</v>
      </c>
      <c r="Q39" s="8">
        <f>IFERROR(
GETPIVOTDATA("[Base_Tarjetas].[Importe]",TDinamica_R!$A$3,
"[Base_Tarjetas].[PERIODO]","[Base_Tarjetas].[PERIODO].&amp;[" &amp; TEXT(Q$6,"yyyymm") &amp; "]",
"[Base_Tarjetas].[Metrica]","[Base_Tarjetas].[Metrica].&amp;[" &amp; $A39 &amp; "]",
"[Base_Tarjetas].[SEGMENTO_DESCRIP]","[Base_Tarjetas].[SEGMENTO_DESCRIP].&amp;[" &amp; $C$6 &amp; "]",
"[Base_Tarjetas].[SITUACION]","[Base_Tarjetas].[SITUACION].&amp;[" &amp; $C39 &amp; "]",
"[Base_Tarjetas].[TIPO]","[Base_Tarjetas].[TIPO].&amp;[" &amp; $C$1 &amp; "]")/1000,
0)</f>
        <v>0</v>
      </c>
      <c r="R39" s="8">
        <f>IFERROR(
GETPIVOTDATA("[Base_Tarjetas].[Importe]",TDinamica_R!$A$3,
"[Base_Tarjetas].[PERIODO]","[Base_Tarjetas].[PERIODO].&amp;[" &amp; TEXT(R$6,"yyyymm") &amp; "]",
"[Base_Tarjetas].[Metrica]","[Base_Tarjetas].[Metrica].&amp;[" &amp; $A39 &amp; "]",
"[Base_Tarjetas].[SEGMENTO_DESCRIP]","[Base_Tarjetas].[SEGMENTO_DESCRIP].&amp;[" &amp; $C$6 &amp; "]",
"[Base_Tarjetas].[SITUACION]","[Base_Tarjetas].[SITUACION].&amp;[" &amp; $C39 &amp; "]",
"[Base_Tarjetas].[TIPO]","[Base_Tarjetas].[TIPO].&amp;[" &amp; $C$1 &amp; "]")/1000,
0)</f>
        <v>0</v>
      </c>
      <c r="S39" s="8">
        <f>IFERROR(
GETPIVOTDATA("[Base_Tarjetas].[Importe]",TDinamica_R!$A$3,
"[Base_Tarjetas].[PERIODO]","[Base_Tarjetas].[PERIODO].&amp;[" &amp; TEXT(S$6,"yyyymm") &amp; "]",
"[Base_Tarjetas].[Metrica]","[Base_Tarjetas].[Metrica].&amp;[" &amp; $A39 &amp; "]",
"[Base_Tarjetas].[SEGMENTO_DESCRIP]","[Base_Tarjetas].[SEGMENTO_DESCRIP].&amp;[" &amp; $C$6 &amp; "]",
"[Base_Tarjetas].[SITUACION]","[Base_Tarjetas].[SITUACION].&amp;[" &amp; $C39 &amp; "]",
"[Base_Tarjetas].[TIPO]","[Base_Tarjetas].[TIPO].&amp;[" &amp; $C$1 &amp; "]")/1000,
0)</f>
        <v>0</v>
      </c>
      <c r="T39" s="8">
        <f>IFERROR(
GETPIVOTDATA("[Base_Tarjetas].[Importe]",TDinamica_R!$A$3,
"[Base_Tarjetas].[PERIODO]","[Base_Tarjetas].[PERIODO].&amp;[" &amp; TEXT(T$6,"yyyymm") &amp; "]",
"[Base_Tarjetas].[Metrica]","[Base_Tarjetas].[Metrica].&amp;[" &amp; $A39 &amp; "]",
"[Base_Tarjetas].[SEGMENTO_DESCRIP]","[Base_Tarjetas].[SEGMENTO_DESCRIP].&amp;[" &amp; $C$6 &amp; "]",
"[Base_Tarjetas].[SITUACION]","[Base_Tarjetas].[SITUACION].&amp;[" &amp; $C39 &amp; "]",
"[Base_Tarjetas].[TIPO]","[Base_Tarjetas].[TIPO].&amp;[" &amp; $C$1 &amp; "]")/1000,
0)</f>
        <v>0</v>
      </c>
      <c r="U39" s="8">
        <f>IFERROR(
GETPIVOTDATA("[Base_Tarjetas].[Importe]",TDinamica_R!$A$3,
"[Base_Tarjetas].[PERIODO]","[Base_Tarjetas].[PERIODO].&amp;[" &amp; TEXT(U$6,"yyyymm") &amp; "]",
"[Base_Tarjetas].[Metrica]","[Base_Tarjetas].[Metrica].&amp;[" &amp; $A39 &amp; "]",
"[Base_Tarjetas].[SEGMENTO_DESCRIP]","[Base_Tarjetas].[SEGMENTO_DESCRIP].&amp;[" &amp; $C$6 &amp; "]",
"[Base_Tarjetas].[SITUACION]","[Base_Tarjetas].[SITUACION].&amp;[" &amp; $C39 &amp; "]",
"[Base_Tarjetas].[TIPO]","[Base_Tarjetas].[TIPO].&amp;[" &amp; $C$1 &amp; "]")/1000,
0)</f>
        <v>0</v>
      </c>
      <c r="V39" s="8">
        <f>IFERROR(
GETPIVOTDATA("[Base_Tarjetas].[Importe]",TDinamica_R!$A$3,
"[Base_Tarjetas].[PERIODO]","[Base_Tarjetas].[PERIODO].&amp;[" &amp; TEXT(V$6,"yyyymm") &amp; "]",
"[Base_Tarjetas].[Metrica]","[Base_Tarjetas].[Metrica].&amp;[" &amp; $A39 &amp; "]",
"[Base_Tarjetas].[SEGMENTO_DESCRIP]","[Base_Tarjetas].[SEGMENTO_DESCRIP].&amp;[" &amp; $C$6 &amp; "]",
"[Base_Tarjetas].[SITUACION]","[Base_Tarjetas].[SITUACION].&amp;[" &amp; $C39 &amp; "]",
"[Base_Tarjetas].[TIPO]","[Base_Tarjetas].[TIPO].&amp;[" &amp; $C$1 &amp; "]")/1000,
0)</f>
        <v>0</v>
      </c>
      <c r="W39" s="8">
        <f>IFERROR(
GETPIVOTDATA("[Base_Tarjetas].[Importe]",TDinamica_R!$A$3,
"[Base_Tarjetas].[PERIODO]","[Base_Tarjetas].[PERIODO].&amp;[" &amp; TEXT(W$6,"yyyymm") &amp; "]",
"[Base_Tarjetas].[Metrica]","[Base_Tarjetas].[Metrica].&amp;[" &amp; $A39 &amp; "]",
"[Base_Tarjetas].[SEGMENTO_DESCRIP]","[Base_Tarjetas].[SEGMENTO_DESCRIP].&amp;[" &amp; $C$6 &amp; "]",
"[Base_Tarjetas].[SITUACION]","[Base_Tarjetas].[SITUACION].&amp;[" &amp; $C39 &amp; "]",
"[Base_Tarjetas].[TIPO]","[Base_Tarjetas].[TIPO].&amp;[" &amp; $C$1 &amp; "]")/1000,
0)</f>
        <v>0</v>
      </c>
      <c r="X39" s="8">
        <f>IFERROR(
GETPIVOTDATA("[Base_Tarjetas].[Importe]",TDinamica_R!$A$3,
"[Base_Tarjetas].[PERIODO]","[Base_Tarjetas].[PERIODO].&amp;[" &amp; TEXT(X$6,"yyyymm") &amp; "]",
"[Base_Tarjetas].[Metrica]","[Base_Tarjetas].[Metrica].&amp;[" &amp; $A39 &amp; "]",
"[Base_Tarjetas].[SEGMENTO_DESCRIP]","[Base_Tarjetas].[SEGMENTO_DESCRIP].&amp;[" &amp; $C$6 &amp; "]",
"[Base_Tarjetas].[SITUACION]","[Base_Tarjetas].[SITUACION].&amp;[" &amp; $C39 &amp; "]",
"[Base_Tarjetas].[TIPO]","[Base_Tarjetas].[TIPO].&amp;[" &amp; $C$1 &amp; "]")/1000,
0)</f>
        <v>0</v>
      </c>
      <c r="Y39" s="8">
        <f>IFERROR(
GETPIVOTDATA("[Base_Tarjetas].[Importe]",TDinamica_R!$A$3,
"[Base_Tarjetas].[PERIODO]","[Base_Tarjetas].[PERIODO].&amp;[" &amp; TEXT(Y$6,"yyyymm") &amp; "]",
"[Base_Tarjetas].[Metrica]","[Base_Tarjetas].[Metrica].&amp;[" &amp; $A39 &amp; "]",
"[Base_Tarjetas].[SEGMENTO_DESCRIP]","[Base_Tarjetas].[SEGMENTO_DESCRIP].&amp;[" &amp; $C$6 &amp; "]",
"[Base_Tarjetas].[SITUACION]","[Base_Tarjetas].[SITUACION].&amp;[" &amp; $C39 &amp; "]",
"[Base_Tarjetas].[TIPO]","[Base_Tarjetas].[TIPO].&amp;[" &amp; $C$1 &amp; "]")/1000,
0)</f>
        <v>0</v>
      </c>
      <c r="Z39" s="8">
        <f>IFERROR(
GETPIVOTDATA("[Base_Tarjetas].[Importe]",TDinamica_R!$A$3,
"[Base_Tarjetas].[PERIODO]","[Base_Tarjetas].[PERIODO].&amp;[" &amp; TEXT(Z$6,"yyyymm") &amp; "]",
"[Base_Tarjetas].[Metrica]","[Base_Tarjetas].[Metrica].&amp;[" &amp; $A39 &amp; "]",
"[Base_Tarjetas].[SEGMENTO_DESCRIP]","[Base_Tarjetas].[SEGMENTO_DESCRIP].&amp;[" &amp; $C$6 &amp; "]",
"[Base_Tarjetas].[SITUACION]","[Base_Tarjetas].[SITUACION].&amp;[" &amp; $C39 &amp; "]",
"[Base_Tarjetas].[TIPO]","[Base_Tarjetas].[TIPO].&amp;[" &amp; $C$1 &amp; "]")/1000,
0)</f>
        <v>0</v>
      </c>
      <c r="AA39" s="8">
        <f>IFERROR(
GETPIVOTDATA("[Base_Tarjetas].[Importe]",TDinamica_R!$A$3,
"[Base_Tarjetas].[PERIODO]","[Base_Tarjetas].[PERIODO].&amp;[" &amp; TEXT(AA$6,"yyyymm") &amp; "]",
"[Base_Tarjetas].[Metrica]","[Base_Tarjetas].[Metrica].&amp;[" &amp; $A39 &amp; "]",
"[Base_Tarjetas].[SEGMENTO_DESCRIP]","[Base_Tarjetas].[SEGMENTO_DESCRIP].&amp;[" &amp; $C$6 &amp; "]",
"[Base_Tarjetas].[SITUACION]","[Base_Tarjetas].[SITUACION].&amp;[" &amp; $C39 &amp; "]",
"[Base_Tarjetas].[TIPO]","[Base_Tarjetas].[TIPO].&amp;[" &amp; $C$1 &amp; "]")/1000,
0)</f>
        <v>0</v>
      </c>
      <c r="AB39" s="8">
        <f>IFERROR(
GETPIVOTDATA("[Base_Tarjetas].[Importe]",TDinamica_R!$A$3,
"[Base_Tarjetas].[PERIODO]","[Base_Tarjetas].[PERIODO].&amp;[" &amp; TEXT(AB$6,"yyyymm") &amp; "]",
"[Base_Tarjetas].[Metrica]","[Base_Tarjetas].[Metrica].&amp;[" &amp; $A39 &amp; "]",
"[Base_Tarjetas].[SEGMENTO_DESCRIP]","[Base_Tarjetas].[SEGMENTO_DESCRIP].&amp;[" &amp; $C$6 &amp; "]",
"[Base_Tarjetas].[SITUACION]","[Base_Tarjetas].[SITUACION].&amp;[" &amp; $C39 &amp; "]",
"[Base_Tarjetas].[TIPO]","[Base_Tarjetas].[TIPO].&amp;[" &amp; $C$1 &amp; "]")/1000,
0)</f>
        <v>0</v>
      </c>
      <c r="AC39" s="8">
        <f>IFERROR(
GETPIVOTDATA("[Base_Tarjetas].[Importe]",TDinamica_R!$A$3,
"[Base_Tarjetas].[PERIODO]","[Base_Tarjetas].[PERIODO].&amp;[" &amp; TEXT(AC$6,"yyyymm") &amp; "]",
"[Base_Tarjetas].[Metrica]","[Base_Tarjetas].[Metrica].&amp;[" &amp; $A39 &amp; "]",
"[Base_Tarjetas].[SEGMENTO_DESCRIP]","[Base_Tarjetas].[SEGMENTO_DESCRIP].&amp;[" &amp; $C$6 &amp; "]",
"[Base_Tarjetas].[SITUACION]","[Base_Tarjetas].[SITUACION].&amp;[" &amp; $C39 &amp; "]",
"[Base_Tarjetas].[TIPO]","[Base_Tarjetas].[TIPO].&amp;[" &amp; $C$1 &amp; "]")/1000,
0)</f>
        <v>0</v>
      </c>
      <c r="AD39" s="8">
        <f>IFERROR(
GETPIVOTDATA("[Base_Tarjetas].[Importe]",TDinamica_R!$A$3,
"[Base_Tarjetas].[PERIODO]","[Base_Tarjetas].[PERIODO].&amp;[" &amp; TEXT(AD$6,"yyyymm") &amp; "]",
"[Base_Tarjetas].[Metrica]","[Base_Tarjetas].[Metrica].&amp;[" &amp; $A39 &amp; "]",
"[Base_Tarjetas].[SEGMENTO_DESCRIP]","[Base_Tarjetas].[SEGMENTO_DESCRIP].&amp;[" &amp; $C$6 &amp; "]",
"[Base_Tarjetas].[SITUACION]","[Base_Tarjetas].[SITUACION].&amp;[" &amp; $C39 &amp; "]",
"[Base_Tarjetas].[TIPO]","[Base_Tarjetas].[TIPO].&amp;[" &amp; $C$1 &amp; "]")/1000,
0)</f>
        <v>0</v>
      </c>
      <c r="AE39" s="8">
        <f>IFERROR(
GETPIVOTDATA("[Base_Tarjetas].[Importe]",TDinamica_R!$A$3,
"[Base_Tarjetas].[PERIODO]","[Base_Tarjetas].[PERIODO].&amp;[" &amp; TEXT(AE$6,"yyyymm") &amp; "]",
"[Base_Tarjetas].[Metrica]","[Base_Tarjetas].[Metrica].&amp;[" &amp; $A39 &amp; "]",
"[Base_Tarjetas].[SEGMENTO_DESCRIP]","[Base_Tarjetas].[SEGMENTO_DESCRIP].&amp;[" &amp; $C$6 &amp; "]",
"[Base_Tarjetas].[SITUACION]","[Base_Tarjetas].[SITUACION].&amp;[" &amp; $C39 &amp; "]",
"[Base_Tarjetas].[TIPO]","[Base_Tarjetas].[TIPO].&amp;[" &amp; $C$1 &amp; "]")/1000,
0)</f>
        <v>0</v>
      </c>
      <c r="AF39" s="8">
        <f>IFERROR(
GETPIVOTDATA("[Base_Tarjetas].[Importe]",TDinamica_R!$A$3,
"[Base_Tarjetas].[PERIODO]","[Base_Tarjetas].[PERIODO].&amp;[" &amp; TEXT(AF$6,"yyyymm") &amp; "]",
"[Base_Tarjetas].[Metrica]","[Base_Tarjetas].[Metrica].&amp;[" &amp; $A39 &amp; "]",
"[Base_Tarjetas].[SEGMENTO_DESCRIP]","[Base_Tarjetas].[SEGMENTO_DESCRIP].&amp;[" &amp; $C$6 &amp; "]",
"[Base_Tarjetas].[SITUACION]","[Base_Tarjetas].[SITUACION].&amp;[" &amp; $C39 &amp; "]",
"[Base_Tarjetas].[TIPO]","[Base_Tarjetas].[TIPO].&amp;[" &amp; $C$1 &amp; "]")/1000,
0)</f>
        <v>0</v>
      </c>
      <c r="AG39" s="8">
        <f>IFERROR(
GETPIVOTDATA("[Base_Tarjetas].[Importe]",TDinamica_R!$A$3,
"[Base_Tarjetas].[PERIODO]","[Base_Tarjetas].[PERIODO].&amp;[" &amp; TEXT(AG$6,"yyyymm") &amp; "]",
"[Base_Tarjetas].[Metrica]","[Base_Tarjetas].[Metrica].&amp;[" &amp; $A39 &amp; "]",
"[Base_Tarjetas].[SEGMENTO_DESCRIP]","[Base_Tarjetas].[SEGMENTO_DESCRIP].&amp;[" &amp; $C$6 &amp; "]",
"[Base_Tarjetas].[SITUACION]","[Base_Tarjetas].[SITUACION].&amp;[" &amp; $C39 &amp; "]",
"[Base_Tarjetas].[TIPO]","[Base_Tarjetas].[TIPO].&amp;[" &amp; $C$1 &amp; "]")/1000,
0)</f>
        <v>0</v>
      </c>
      <c r="AH39" s="8">
        <f>IFERROR(
GETPIVOTDATA("[Base_Tarjetas].[Importe]",TDinamica_R!$A$3,
"[Base_Tarjetas].[PERIODO]","[Base_Tarjetas].[PERIODO].&amp;[" &amp; TEXT(AH$6,"yyyymm") &amp; "]",
"[Base_Tarjetas].[Metrica]","[Base_Tarjetas].[Metrica].&amp;[" &amp; $A39 &amp; "]",
"[Base_Tarjetas].[SEGMENTO_DESCRIP]","[Base_Tarjetas].[SEGMENTO_DESCRIP].&amp;[" &amp; $C$6 &amp; "]",
"[Base_Tarjetas].[SITUACION]","[Base_Tarjetas].[SITUACION].&amp;[" &amp; $C39 &amp; "]",
"[Base_Tarjetas].[TIPO]","[Base_Tarjetas].[TIPO].&amp;[" &amp; $C$1 &amp; "]")/1000,
0)</f>
        <v>0</v>
      </c>
      <c r="AI39" s="8">
        <f>IFERROR(
GETPIVOTDATA("[Base_Tarjetas].[Importe]",TDinamica_R!$A$3,
"[Base_Tarjetas].[PERIODO]","[Base_Tarjetas].[PERIODO].&amp;[" &amp; TEXT(AI$6,"yyyymm") &amp; "]",
"[Base_Tarjetas].[Metrica]","[Base_Tarjetas].[Metrica].&amp;[" &amp; $A39 &amp; "]",
"[Base_Tarjetas].[SEGMENTO_DESCRIP]","[Base_Tarjetas].[SEGMENTO_DESCRIP].&amp;[" &amp; $C$6 &amp; "]",
"[Base_Tarjetas].[SITUACION]","[Base_Tarjetas].[SITUACION].&amp;[" &amp; $C39 &amp; "]",
"[Base_Tarjetas].[TIPO]","[Base_Tarjetas].[TIPO].&amp;[" &amp; $C$1 &amp; "]")/1000,
0)</f>
        <v>0</v>
      </c>
      <c r="AJ39" s="8">
        <f>IFERROR(
GETPIVOTDATA("[Base_Tarjetas].[Importe]",TDinamica_R!$A$3,
"[Base_Tarjetas].[PERIODO]","[Base_Tarjetas].[PERIODO].&amp;[" &amp; TEXT(AJ$6,"yyyymm") &amp; "]",
"[Base_Tarjetas].[Metrica]","[Base_Tarjetas].[Metrica].&amp;[" &amp; $A39 &amp; "]",
"[Base_Tarjetas].[SEGMENTO_DESCRIP]","[Base_Tarjetas].[SEGMENTO_DESCRIP].&amp;[" &amp; $C$6 &amp; "]",
"[Base_Tarjetas].[SITUACION]","[Base_Tarjetas].[SITUACION].&amp;[" &amp; $C39 &amp; "]",
"[Base_Tarjetas].[TIPO]","[Base_Tarjetas].[TIPO].&amp;[" &amp; $C$1 &amp; "]")/1000,
0)</f>
        <v>0</v>
      </c>
      <c r="AK39" s="8">
        <f>IFERROR(
GETPIVOTDATA("[Base_Tarjetas].[Importe]",TDinamica_R!$A$3,
"[Base_Tarjetas].[PERIODO]","[Base_Tarjetas].[PERIODO].&amp;[" &amp; TEXT(AK$6,"yyyymm") &amp; "]",
"[Base_Tarjetas].[Metrica]","[Base_Tarjetas].[Metrica].&amp;[" &amp; $A39 &amp; "]",
"[Base_Tarjetas].[SEGMENTO_DESCRIP]","[Base_Tarjetas].[SEGMENTO_DESCRIP].&amp;[" &amp; $C$6 &amp; "]",
"[Base_Tarjetas].[SITUACION]","[Base_Tarjetas].[SITUACION].&amp;[" &amp; $C39 &amp; "]",
"[Base_Tarjetas].[TIPO]","[Base_Tarjetas].[TIPO].&amp;[" &amp; $C$1 &amp; "]")/1000,
0)</f>
        <v>0</v>
      </c>
      <c r="AL39" s="8">
        <f>IFERROR(
GETPIVOTDATA("[Base_Tarjetas].[Importe]",TDinamica_R!$A$3,
"[Base_Tarjetas].[PERIODO]","[Base_Tarjetas].[PERIODO].&amp;[" &amp; TEXT(AL$6,"yyyymm") &amp; "]",
"[Base_Tarjetas].[Metrica]","[Base_Tarjetas].[Metrica].&amp;[" &amp; $A39 &amp; "]",
"[Base_Tarjetas].[SEGMENTO_DESCRIP]","[Base_Tarjetas].[SEGMENTO_DESCRIP].&amp;[" &amp; $C$6 &amp; "]",
"[Base_Tarjetas].[SITUACION]","[Base_Tarjetas].[SITUACION].&amp;[" &amp; $C39 &amp; "]",
"[Base_Tarjetas].[TIPO]","[Base_Tarjetas].[TIPO].&amp;[" &amp; $C$1 &amp; "]")/1000,
0)</f>
        <v>0</v>
      </c>
      <c r="AM39" s="8">
        <f>IFERROR(
GETPIVOTDATA("[Base_Tarjetas].[Importe]",TDinamica_R!$A$3,
"[Base_Tarjetas].[PERIODO]","[Base_Tarjetas].[PERIODO].&amp;[" &amp; TEXT(AM$6,"yyyymm") &amp; "]",
"[Base_Tarjetas].[Metrica]","[Base_Tarjetas].[Metrica].&amp;[" &amp; $A39 &amp; "]",
"[Base_Tarjetas].[SEGMENTO_DESCRIP]","[Base_Tarjetas].[SEGMENTO_DESCRIP].&amp;[" &amp; $C$6 &amp; "]",
"[Base_Tarjetas].[SITUACION]","[Base_Tarjetas].[SITUACION].&amp;[" &amp; $C39 &amp; "]",
"[Base_Tarjetas].[TIPO]","[Base_Tarjetas].[TIPO].&amp;[" &amp; $C$1 &amp; "]")/1000,
0)</f>
        <v>0</v>
      </c>
      <c r="AN39" s="8">
        <f>IFERROR(
GETPIVOTDATA("[Base_Tarjetas].[Importe]",TDinamica_R!$A$3,
"[Base_Tarjetas].[PERIODO]","[Base_Tarjetas].[PERIODO].&amp;[" &amp; TEXT(AN$6,"yyyymm") &amp; "]",
"[Base_Tarjetas].[Metrica]","[Base_Tarjetas].[Metrica].&amp;[" &amp; $A39 &amp; "]",
"[Base_Tarjetas].[SEGMENTO_DESCRIP]","[Base_Tarjetas].[SEGMENTO_DESCRIP].&amp;[" &amp; $C$6 &amp; "]",
"[Base_Tarjetas].[SITUACION]","[Base_Tarjetas].[SITUACION].&amp;[" &amp; $C39 &amp; "]",
"[Base_Tarjetas].[TIPO]","[Base_Tarjetas].[TIPO].&amp;[" &amp; $C$1 &amp; "]")/1000,
0)</f>
        <v>0</v>
      </c>
      <c r="AO39" s="8">
        <f>IFERROR(
GETPIVOTDATA("[Base_Tarjetas].[Importe]",TDinamica_R!$A$3,
"[Base_Tarjetas].[PERIODO]","[Base_Tarjetas].[PERIODO].&amp;[" &amp; TEXT(AO$6,"yyyymm") &amp; "]",
"[Base_Tarjetas].[Metrica]","[Base_Tarjetas].[Metrica].&amp;[" &amp; $A39 &amp; "]",
"[Base_Tarjetas].[SEGMENTO_DESCRIP]","[Base_Tarjetas].[SEGMENTO_DESCRIP].&amp;[" &amp; $C$6 &amp; "]",
"[Base_Tarjetas].[SITUACION]","[Base_Tarjetas].[SITUACION].&amp;[" &amp; $C39 &amp; "]",
"[Base_Tarjetas].[TIPO]","[Base_Tarjetas].[TIPO].&amp;[" &amp; $C$1 &amp; "]")/1000,
0)</f>
        <v>0</v>
      </c>
      <c r="AP39" s="8">
        <f>IFERROR(
GETPIVOTDATA("[Base_Tarjetas].[Importe]",TDinamica_R!$A$3,
"[Base_Tarjetas].[PERIODO]","[Base_Tarjetas].[PERIODO].&amp;[" &amp; TEXT(AP$6,"yyyymm") &amp; "]",
"[Base_Tarjetas].[Metrica]","[Base_Tarjetas].[Metrica].&amp;[" &amp; $A39 &amp; "]",
"[Base_Tarjetas].[SEGMENTO_DESCRIP]","[Base_Tarjetas].[SEGMENTO_DESCRIP].&amp;[" &amp; $C$6 &amp; "]",
"[Base_Tarjetas].[SITUACION]","[Base_Tarjetas].[SITUACION].&amp;[" &amp; $C39 &amp; "]",
"[Base_Tarjetas].[TIPO]","[Base_Tarjetas].[TIPO].&amp;[" &amp; $C$1 &amp; "]")/1000,
0)</f>
        <v>0</v>
      </c>
      <c r="AQ39" s="8">
        <f>IFERROR(
GETPIVOTDATA("[Base_Tarjetas].[Importe]",TDinamica_R!$A$3,
"[Base_Tarjetas].[PERIODO]","[Base_Tarjetas].[PERIODO].&amp;[" &amp; TEXT(AQ$6,"yyyymm") &amp; "]",
"[Base_Tarjetas].[Metrica]","[Base_Tarjetas].[Metrica].&amp;[" &amp; $A39 &amp; "]",
"[Base_Tarjetas].[SEGMENTO_DESCRIP]","[Base_Tarjetas].[SEGMENTO_DESCRIP].&amp;[" &amp; $C$6 &amp; "]",
"[Base_Tarjetas].[SITUACION]","[Base_Tarjetas].[SITUACION].&amp;[" &amp; $C39 &amp; "]",
"[Base_Tarjetas].[TIPO]","[Base_Tarjetas].[TIPO].&amp;[" &amp; $C$1 &amp; "]")/1000,
0)</f>
        <v>0</v>
      </c>
      <c r="AR39" s="8">
        <f>IFERROR(
GETPIVOTDATA("[Base_Tarjetas].[Importe]",TDinamica_R!$A$3,
"[Base_Tarjetas].[PERIODO]","[Base_Tarjetas].[PERIODO].&amp;[" &amp; TEXT(AR$6,"yyyymm") &amp; "]",
"[Base_Tarjetas].[Metrica]","[Base_Tarjetas].[Metrica].&amp;[" &amp; $A39 &amp; "]",
"[Base_Tarjetas].[SEGMENTO_DESCRIP]","[Base_Tarjetas].[SEGMENTO_DESCRIP].&amp;[" &amp; $C$6 &amp; "]",
"[Base_Tarjetas].[SITUACION]","[Base_Tarjetas].[SITUACION].&amp;[" &amp; $C39 &amp; "]",
"[Base_Tarjetas].[TIPO]","[Base_Tarjetas].[TIPO].&amp;[" &amp; $C$1 &amp; "]")/1000,
0)</f>
        <v>0</v>
      </c>
      <c r="AS39" s="8">
        <f>IFERROR(
GETPIVOTDATA("[Base_Tarjetas].[Importe]",TDinamica_R!$A$3,
"[Base_Tarjetas].[PERIODO]","[Base_Tarjetas].[PERIODO].&amp;[" &amp; TEXT(AS$6,"yyyymm") &amp; "]",
"[Base_Tarjetas].[Metrica]","[Base_Tarjetas].[Metrica].&amp;[" &amp; $A39 &amp; "]",
"[Base_Tarjetas].[SEGMENTO_DESCRIP]","[Base_Tarjetas].[SEGMENTO_DESCRIP].&amp;[" &amp; $C$6 &amp; "]",
"[Base_Tarjetas].[SITUACION]","[Base_Tarjetas].[SITUACION].&amp;[" &amp; $C39 &amp; "]",
"[Base_Tarjetas].[TIPO]","[Base_Tarjetas].[TIPO].&amp;[" &amp; $C$1 &amp; "]")/1000,
0)</f>
        <v>0</v>
      </c>
      <c r="AT39" s="8">
        <f>IFERROR(
GETPIVOTDATA("[Base_Tarjetas].[Importe]",TDinamica_R!$A$3,
"[Base_Tarjetas].[PERIODO]","[Base_Tarjetas].[PERIODO].&amp;[" &amp; TEXT(AT$6,"yyyymm") &amp; "]",
"[Base_Tarjetas].[Metrica]","[Base_Tarjetas].[Metrica].&amp;[" &amp; $A39 &amp; "]",
"[Base_Tarjetas].[SEGMENTO_DESCRIP]","[Base_Tarjetas].[SEGMENTO_DESCRIP].&amp;[" &amp; $C$6 &amp; "]",
"[Base_Tarjetas].[SITUACION]","[Base_Tarjetas].[SITUACION].&amp;[" &amp; $C39 &amp; "]",
"[Base_Tarjetas].[TIPO]","[Base_Tarjetas].[TIPO].&amp;[" &amp; $C$1 &amp; "]")/1000,
0)</f>
        <v>0</v>
      </c>
      <c r="AU39" s="8">
        <f>IFERROR(
GETPIVOTDATA("[Base_Tarjetas].[Importe]",TDinamica_R!$A$3,
"[Base_Tarjetas].[PERIODO]","[Base_Tarjetas].[PERIODO].&amp;[" &amp; TEXT(AU$6,"yyyymm") &amp; "]",
"[Base_Tarjetas].[Metrica]","[Base_Tarjetas].[Metrica].&amp;[" &amp; $A39 &amp; "]",
"[Base_Tarjetas].[SEGMENTO_DESCRIP]","[Base_Tarjetas].[SEGMENTO_DESCRIP].&amp;[" &amp; $C$6 &amp; "]",
"[Base_Tarjetas].[SITUACION]","[Base_Tarjetas].[SITUACION].&amp;[" &amp; $C39 &amp; "]",
"[Base_Tarjetas].[TIPO]","[Base_Tarjetas].[TIPO].&amp;[" &amp; $C$1 &amp; "]")/1000,
0)</f>
        <v>0</v>
      </c>
      <c r="AV39" s="8">
        <f>IFERROR(
GETPIVOTDATA("[Base_Tarjetas].[Importe]",TDinamica_R!$A$3,
"[Base_Tarjetas].[PERIODO]","[Base_Tarjetas].[PERIODO].&amp;[" &amp; TEXT(AV$6,"yyyymm") &amp; "]",
"[Base_Tarjetas].[Metrica]","[Base_Tarjetas].[Metrica].&amp;[" &amp; $A39 &amp; "]",
"[Base_Tarjetas].[SEGMENTO_DESCRIP]","[Base_Tarjetas].[SEGMENTO_DESCRIP].&amp;[" &amp; $C$6 &amp; "]",
"[Base_Tarjetas].[SITUACION]","[Base_Tarjetas].[SITUACION].&amp;[" &amp; $C39 &amp; "]",
"[Base_Tarjetas].[TIPO]","[Base_Tarjetas].[TIPO].&amp;[" &amp; $C$1 &amp; "]")/1000,
0)</f>
        <v>0</v>
      </c>
      <c r="AW39" s="8">
        <f>IFERROR(
GETPIVOTDATA("[Base_Tarjetas].[Importe]",TDinamica_R!$A$3,
"[Base_Tarjetas].[PERIODO]","[Base_Tarjetas].[PERIODO].&amp;[" &amp; TEXT(AW$6,"yyyymm") &amp; "]",
"[Base_Tarjetas].[Metrica]","[Base_Tarjetas].[Metrica].&amp;[" &amp; $A39 &amp; "]",
"[Base_Tarjetas].[SEGMENTO_DESCRIP]","[Base_Tarjetas].[SEGMENTO_DESCRIP].&amp;[" &amp; $C$6 &amp; "]",
"[Base_Tarjetas].[SITUACION]","[Base_Tarjetas].[SITUACION].&amp;[" &amp; $C39 &amp; "]",
"[Base_Tarjetas].[TIPO]","[Base_Tarjetas].[TIPO].&amp;[" &amp; $C$1 &amp; "]")/1000,
0)</f>
        <v>0</v>
      </c>
      <c r="AX39" s="8">
        <f>IFERROR(
GETPIVOTDATA("[Base_Tarjetas].[Importe]",TDinamica_R!$A$3,
"[Base_Tarjetas].[PERIODO]","[Base_Tarjetas].[PERIODO].&amp;[" &amp; TEXT(AX$6,"yyyymm") &amp; "]",
"[Base_Tarjetas].[Metrica]","[Base_Tarjetas].[Metrica].&amp;[" &amp; $A39 &amp; "]",
"[Base_Tarjetas].[SEGMENTO_DESCRIP]","[Base_Tarjetas].[SEGMENTO_DESCRIP].&amp;[" &amp; $C$6 &amp; "]",
"[Base_Tarjetas].[SITUACION]","[Base_Tarjetas].[SITUACION].&amp;[" &amp; $C39 &amp; "]",
"[Base_Tarjetas].[TIPO]","[Base_Tarjetas].[TIPO].&amp;[" &amp; $C$1 &amp; "]")/1000,
0)</f>
        <v>0</v>
      </c>
      <c r="AY39" s="8">
        <f>IFERROR(
GETPIVOTDATA("[Base_Tarjetas].[Importe]",TDinamica_R!$A$3,
"[Base_Tarjetas].[PERIODO]","[Base_Tarjetas].[PERIODO].&amp;[" &amp; TEXT(AY$6,"yyyymm") &amp; "]",
"[Base_Tarjetas].[Metrica]","[Base_Tarjetas].[Metrica].&amp;[" &amp; $A39 &amp; "]",
"[Base_Tarjetas].[SEGMENTO_DESCRIP]","[Base_Tarjetas].[SEGMENTO_DESCRIP].&amp;[" &amp; $C$6 &amp; "]",
"[Base_Tarjetas].[SITUACION]","[Base_Tarjetas].[SITUACION].&amp;[" &amp; $C39 &amp; "]",
"[Base_Tarjetas].[TIPO]","[Base_Tarjetas].[TIPO].&amp;[" &amp; $C$1 &amp; "]")/1000,
0)</f>
        <v>0</v>
      </c>
      <c r="AZ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TEXT(AZ$6,"yyyymm") &amp; "]"),
0)</f>
        <v>125.23787998184812</v>
      </c>
      <c r="BA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TEXT(BA$6,"yyyymm") &amp; "]"),
0)</f>
        <v>110.69883610135102</v>
      </c>
      <c r="BB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TEXT(BB$6,"yyyymm") &amp; "]"),
0)</f>
        <v>119.37563013972417</v>
      </c>
      <c r="BC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TEXT(BC$6,"yyyymm") &amp; "]"),
0)</f>
        <v>112.43284130059727</v>
      </c>
      <c r="BD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TEXT(BD$6,"yyyymm") &amp; "]"),
0)</f>
        <v>113.44852659433157</v>
      </c>
      <c r="BE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TEXT(BE$6,"yyyymm") &amp; "]"),
0)</f>
        <v>106.83812538664311</v>
      </c>
      <c r="BF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TEXT(BF$6,"yyyymm") &amp; "]"),
0)</f>
        <v>107.5176620036501</v>
      </c>
      <c r="BG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TEXT(BG$6,"yyyymm") &amp; "]"),
0)</f>
        <v>104.94312586453465</v>
      </c>
      <c r="BH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TEXT(BH$6,"yyyymm") &amp; "]"),
0)</f>
        <v>99.077651131897099</v>
      </c>
      <c r="BI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TEXT(BI$6,"yyyymm") &amp; "]"),
0)</f>
        <v>99.908317584374714</v>
      </c>
      <c r="BJ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TEXT(BJ$6,"yyyymm") &amp; "]"),
0)</f>
        <v>94.278479301000701</v>
      </c>
      <c r="BK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TEXT(BK$6,"yyyymm") &amp; "]"),
0)</f>
        <v>95.083451357210706</v>
      </c>
      <c r="BO39" s="24">
        <f t="shared" si="31"/>
        <v>0</v>
      </c>
      <c r="BP39" s="24">
        <f t="shared" si="31"/>
        <v>355.31234622292334</v>
      </c>
      <c r="BQ39" s="24">
        <f t="shared" si="31"/>
        <v>0</v>
      </c>
      <c r="BR39" s="24">
        <f t="shared" si="31"/>
        <v>0</v>
      </c>
      <c r="BS39" s="24">
        <f t="shared" si="31"/>
        <v>0</v>
      </c>
      <c r="BT39" s="24">
        <f t="shared" si="31"/>
        <v>0</v>
      </c>
    </row>
    <row r="40" spans="1:72" hidden="1" outlineLevel="1" x14ac:dyDescent="0.25">
      <c r="A40" s="11" t="s">
        <v>19</v>
      </c>
      <c r="C40" s="2" t="s">
        <v>9</v>
      </c>
      <c r="D40" s="8">
        <f>IFERROR(
GETPIVOTDATA("[Base_Tarjetas].[Importe]",TDinamica_R!$A$3,
"[Base_Tarjetas].[PERIODO]","[Base_Tarjetas].[PERIODO].&amp;[" &amp; TEXT(D$6,"yyyymm") &amp; "]",
"[Base_Tarjetas].[Metrica]","[Base_Tarjetas].[Metrica].&amp;[" &amp; $A40 &amp; "]",
"[Base_Tarjetas].[SEGMENTO_DESCRIP]","[Base_Tarjetas].[SEGMENTO_DESCRIP].&amp;[" &amp; $C$6 &amp; "]",
"[Base_Tarjetas].[SITUACION]","[Base_Tarjetas].[SITUACION].&amp;[" &amp; $C40 &amp; "]",
"[Base_Tarjetas].[TIPO]","[Base_Tarjetas].[TIPO].&amp;[" &amp; $C$1 &amp; "]")/1000,
0)</f>
        <v>0</v>
      </c>
      <c r="E40" s="8">
        <f>IFERROR(
GETPIVOTDATA("[Base_Tarjetas].[Importe]",TDinamica_R!$A$3,
"[Base_Tarjetas].[PERIODO]","[Base_Tarjetas].[PERIODO].&amp;[" &amp; TEXT(E$6,"yyyymm") &amp; "]",
"[Base_Tarjetas].[Metrica]","[Base_Tarjetas].[Metrica].&amp;[" &amp; $A40 &amp; "]",
"[Base_Tarjetas].[SEGMENTO_DESCRIP]","[Base_Tarjetas].[SEGMENTO_DESCRIP].&amp;[" &amp; $C$6 &amp; "]",
"[Base_Tarjetas].[SITUACION]","[Base_Tarjetas].[SITUACION].&amp;[" &amp; $C40 &amp; "]",
"[Base_Tarjetas].[TIPO]","[Base_Tarjetas].[TIPO].&amp;[" &amp; $C$1 &amp; "]")/1000,
0)</f>
        <v>0</v>
      </c>
      <c r="F40" s="8">
        <f>IFERROR(
GETPIVOTDATA("[Base_Tarjetas].[Importe]",TDinamica_R!$A$3,
"[Base_Tarjetas].[PERIODO]","[Base_Tarjetas].[PERIODO].&amp;[" &amp; TEXT(F$6,"yyyymm") &amp; "]",
"[Base_Tarjetas].[Metrica]","[Base_Tarjetas].[Metrica].&amp;[" &amp; $A40 &amp; "]",
"[Base_Tarjetas].[SEGMENTO_DESCRIP]","[Base_Tarjetas].[SEGMENTO_DESCRIP].&amp;[" &amp; $C$6 &amp; "]",
"[Base_Tarjetas].[SITUACION]","[Base_Tarjetas].[SITUACION].&amp;[" &amp; $C40 &amp; "]",
"[Base_Tarjetas].[TIPO]","[Base_Tarjetas].[TIPO].&amp;[" &amp; $C$1 &amp; "]")/1000,
0)</f>
        <v>0</v>
      </c>
      <c r="G40" s="8">
        <f>IFERROR(
GETPIVOTDATA("[Base_Tarjetas].[Importe]",TDinamica_R!$A$3,
"[Base_Tarjetas].[PERIODO]","[Base_Tarjetas].[PERIODO].&amp;[" &amp; TEXT(G$6,"yyyymm") &amp; "]",
"[Base_Tarjetas].[Metrica]","[Base_Tarjetas].[Metrica].&amp;[" &amp; $A40 &amp; "]",
"[Base_Tarjetas].[SEGMENTO_DESCRIP]","[Base_Tarjetas].[SEGMENTO_DESCRIP].&amp;[" &amp; $C$6 &amp; "]",
"[Base_Tarjetas].[SITUACION]","[Base_Tarjetas].[SITUACION].&amp;[" &amp; $C40 &amp; "]",
"[Base_Tarjetas].[TIPO]","[Base_Tarjetas].[TIPO].&amp;[" &amp; $C$1 &amp; "]")/1000,
0)</f>
        <v>0</v>
      </c>
      <c r="H40" s="8">
        <f>IFERROR(
GETPIVOTDATA("[Base_Tarjetas].[Importe]",TDinamica_R!$A$3,
"[Base_Tarjetas].[PERIODO]","[Base_Tarjetas].[PERIODO].&amp;[" &amp; TEXT(H$6,"yyyymm") &amp; "]",
"[Base_Tarjetas].[Metrica]","[Base_Tarjetas].[Metrica].&amp;[" &amp; $A40 &amp; "]",
"[Base_Tarjetas].[SEGMENTO_DESCRIP]","[Base_Tarjetas].[SEGMENTO_DESCRIP].&amp;[" &amp; $C$6 &amp; "]",
"[Base_Tarjetas].[SITUACION]","[Base_Tarjetas].[SITUACION].&amp;[" &amp; $C40 &amp; "]",
"[Base_Tarjetas].[TIPO]","[Base_Tarjetas].[TIPO].&amp;[" &amp; $C$1 &amp; "]")/1000,
0)</f>
        <v>0</v>
      </c>
      <c r="I40" s="8">
        <f>IFERROR(
GETPIVOTDATA("[Base_Tarjetas].[Importe]",TDinamica_R!$A$3,
"[Base_Tarjetas].[PERIODO]","[Base_Tarjetas].[PERIODO].&amp;[" &amp; TEXT(I$6,"yyyymm") &amp; "]",
"[Base_Tarjetas].[Metrica]","[Base_Tarjetas].[Metrica].&amp;[" &amp; $A40 &amp; "]",
"[Base_Tarjetas].[SEGMENTO_DESCRIP]","[Base_Tarjetas].[SEGMENTO_DESCRIP].&amp;[" &amp; $C$6 &amp; "]",
"[Base_Tarjetas].[SITUACION]","[Base_Tarjetas].[SITUACION].&amp;[" &amp; $C40 &amp; "]",
"[Base_Tarjetas].[TIPO]","[Base_Tarjetas].[TIPO].&amp;[" &amp; $C$1 &amp; "]")/1000,
0)</f>
        <v>0</v>
      </c>
      <c r="J40" s="8">
        <f>IFERROR(
GETPIVOTDATA("[Base_Tarjetas].[Importe]",TDinamica_R!$A$3,
"[Base_Tarjetas].[PERIODO]","[Base_Tarjetas].[PERIODO].&amp;[" &amp; TEXT(J$6,"yyyymm") &amp; "]",
"[Base_Tarjetas].[Metrica]","[Base_Tarjetas].[Metrica].&amp;[" &amp; $A40 &amp; "]",
"[Base_Tarjetas].[SEGMENTO_DESCRIP]","[Base_Tarjetas].[SEGMENTO_DESCRIP].&amp;[" &amp; $C$6 &amp; "]",
"[Base_Tarjetas].[SITUACION]","[Base_Tarjetas].[SITUACION].&amp;[" &amp; $C40 &amp; "]",
"[Base_Tarjetas].[TIPO]","[Base_Tarjetas].[TIPO].&amp;[" &amp; $C$1 &amp; "]")/1000,
0)</f>
        <v>0</v>
      </c>
      <c r="K40" s="8">
        <f>IFERROR(
GETPIVOTDATA("[Base_Tarjetas].[Importe]",TDinamica_R!$A$3,
"[Base_Tarjetas].[PERIODO]","[Base_Tarjetas].[PERIODO].&amp;[" &amp; TEXT(K$6,"yyyymm") &amp; "]",
"[Base_Tarjetas].[Metrica]","[Base_Tarjetas].[Metrica].&amp;[" &amp; $A40 &amp; "]",
"[Base_Tarjetas].[SEGMENTO_DESCRIP]","[Base_Tarjetas].[SEGMENTO_DESCRIP].&amp;[" &amp; $C$6 &amp; "]",
"[Base_Tarjetas].[SITUACION]","[Base_Tarjetas].[SITUACION].&amp;[" &amp; $C40 &amp; "]",
"[Base_Tarjetas].[TIPO]","[Base_Tarjetas].[TIPO].&amp;[" &amp; $C$1 &amp; "]")/1000,
0)</f>
        <v>0</v>
      </c>
      <c r="L40" s="8">
        <f>IFERROR(
GETPIVOTDATA("[Base_Tarjetas].[Importe]",TDinamica_R!$A$3,
"[Base_Tarjetas].[PERIODO]","[Base_Tarjetas].[PERIODO].&amp;[" &amp; TEXT(L$6,"yyyymm") &amp; "]",
"[Base_Tarjetas].[Metrica]","[Base_Tarjetas].[Metrica].&amp;[" &amp; $A40 &amp; "]",
"[Base_Tarjetas].[SEGMENTO_DESCRIP]","[Base_Tarjetas].[SEGMENTO_DESCRIP].&amp;[" &amp; $C$6 &amp; "]",
"[Base_Tarjetas].[SITUACION]","[Base_Tarjetas].[SITUACION].&amp;[" &amp; $C40 &amp; "]",
"[Base_Tarjetas].[TIPO]","[Base_Tarjetas].[TIPO].&amp;[" &amp; $C$1 &amp; "]")/1000,
0)</f>
        <v>0</v>
      </c>
      <c r="M40" s="8">
        <f>IFERROR(
GETPIVOTDATA("[Base_Tarjetas].[Importe]",TDinamica_R!$A$3,
"[Base_Tarjetas].[PERIODO]","[Base_Tarjetas].[PERIODO].&amp;[" &amp; TEXT(M$6,"yyyymm") &amp; "]",
"[Base_Tarjetas].[Metrica]","[Base_Tarjetas].[Metrica].&amp;[" &amp; $A40 &amp; "]",
"[Base_Tarjetas].[SEGMENTO_DESCRIP]","[Base_Tarjetas].[SEGMENTO_DESCRIP].&amp;[" &amp; $C$6 &amp; "]",
"[Base_Tarjetas].[SITUACION]","[Base_Tarjetas].[SITUACION].&amp;[" &amp; $C40 &amp; "]",
"[Base_Tarjetas].[TIPO]","[Base_Tarjetas].[TIPO].&amp;[" &amp; $C$1 &amp; "]")/1000,
0)</f>
        <v>0</v>
      </c>
      <c r="N40" s="8">
        <f>IFERROR(
GETPIVOTDATA("[Base_Tarjetas].[Importe]",TDinamica_R!$A$3,
"[Base_Tarjetas].[PERIODO]","[Base_Tarjetas].[PERIODO].&amp;[" &amp; TEXT(N$6,"yyyymm") &amp; "]",
"[Base_Tarjetas].[Metrica]","[Base_Tarjetas].[Metrica].&amp;[" &amp; $A40 &amp; "]",
"[Base_Tarjetas].[SEGMENTO_DESCRIP]","[Base_Tarjetas].[SEGMENTO_DESCRIP].&amp;[" &amp; $C$6 &amp; "]",
"[Base_Tarjetas].[SITUACION]","[Base_Tarjetas].[SITUACION].&amp;[" &amp; $C40 &amp; "]",
"[Base_Tarjetas].[TIPO]","[Base_Tarjetas].[TIPO].&amp;[" &amp; $C$1 &amp; "]")/1000,
0)</f>
        <v>0</v>
      </c>
      <c r="O40" s="8">
        <f>IFERROR(
GETPIVOTDATA("[Base_Tarjetas].[Importe]",TDinamica_R!$A$3,
"[Base_Tarjetas].[PERIODO]","[Base_Tarjetas].[PERIODO].&amp;[" &amp; TEXT(O$6,"yyyymm") &amp; "]",
"[Base_Tarjetas].[Metrica]","[Base_Tarjetas].[Metrica].&amp;[" &amp; $A40 &amp; "]",
"[Base_Tarjetas].[SEGMENTO_DESCRIP]","[Base_Tarjetas].[SEGMENTO_DESCRIP].&amp;[" &amp; $C$6 &amp; "]",
"[Base_Tarjetas].[SITUACION]","[Base_Tarjetas].[SITUACION].&amp;[" &amp; $C40 &amp; "]",
"[Base_Tarjetas].[TIPO]","[Base_Tarjetas].[TIPO].&amp;[" &amp; $C$1 &amp; "]")/1000,
0)</f>
        <v>0</v>
      </c>
      <c r="P40" s="8">
        <f>IFERROR(
GETPIVOTDATA("[Base_Tarjetas].[Importe]",TDinamica_R!$A$3,
"[Base_Tarjetas].[PERIODO]","[Base_Tarjetas].[PERIODO].&amp;[" &amp; TEXT(P$6,"yyyymm") &amp; "]",
"[Base_Tarjetas].[Metrica]","[Base_Tarjetas].[Metrica].&amp;[" &amp; $A40 &amp; "]",
"[Base_Tarjetas].[SEGMENTO_DESCRIP]","[Base_Tarjetas].[SEGMENTO_DESCRIP].&amp;[" &amp; $C$6 &amp; "]",
"[Base_Tarjetas].[SITUACION]","[Base_Tarjetas].[SITUACION].&amp;[" &amp; $C40 &amp; "]",
"[Base_Tarjetas].[TIPO]","[Base_Tarjetas].[TIPO].&amp;[" &amp; $C$1 &amp; "]")/1000,
0)</f>
        <v>0</v>
      </c>
      <c r="Q40" s="8">
        <f>IFERROR(
GETPIVOTDATA("[Base_Tarjetas].[Importe]",TDinamica_R!$A$3,
"[Base_Tarjetas].[PERIODO]","[Base_Tarjetas].[PERIODO].&amp;[" &amp; TEXT(Q$6,"yyyymm") &amp; "]",
"[Base_Tarjetas].[Metrica]","[Base_Tarjetas].[Metrica].&amp;[" &amp; $A40 &amp; "]",
"[Base_Tarjetas].[SEGMENTO_DESCRIP]","[Base_Tarjetas].[SEGMENTO_DESCRIP].&amp;[" &amp; $C$6 &amp; "]",
"[Base_Tarjetas].[SITUACION]","[Base_Tarjetas].[SITUACION].&amp;[" &amp; $C40 &amp; "]",
"[Base_Tarjetas].[TIPO]","[Base_Tarjetas].[TIPO].&amp;[" &amp; $C$1 &amp; "]")/1000,
0)</f>
        <v>0</v>
      </c>
      <c r="R40" s="8">
        <f>IFERROR(
GETPIVOTDATA("[Base_Tarjetas].[Importe]",TDinamica_R!$A$3,
"[Base_Tarjetas].[PERIODO]","[Base_Tarjetas].[PERIODO].&amp;[" &amp; TEXT(R$6,"yyyymm") &amp; "]",
"[Base_Tarjetas].[Metrica]","[Base_Tarjetas].[Metrica].&amp;[" &amp; $A40 &amp; "]",
"[Base_Tarjetas].[SEGMENTO_DESCRIP]","[Base_Tarjetas].[SEGMENTO_DESCRIP].&amp;[" &amp; $C$6 &amp; "]",
"[Base_Tarjetas].[SITUACION]","[Base_Tarjetas].[SITUACION].&amp;[" &amp; $C40 &amp; "]",
"[Base_Tarjetas].[TIPO]","[Base_Tarjetas].[TIPO].&amp;[" &amp; $C$1 &amp; "]")/1000,
0)</f>
        <v>0</v>
      </c>
      <c r="S40" s="8">
        <f>IFERROR(
GETPIVOTDATA("[Base_Tarjetas].[Importe]",TDinamica_R!$A$3,
"[Base_Tarjetas].[PERIODO]","[Base_Tarjetas].[PERIODO].&amp;[" &amp; TEXT(S$6,"yyyymm") &amp; "]",
"[Base_Tarjetas].[Metrica]","[Base_Tarjetas].[Metrica].&amp;[" &amp; $A40 &amp; "]",
"[Base_Tarjetas].[SEGMENTO_DESCRIP]","[Base_Tarjetas].[SEGMENTO_DESCRIP].&amp;[" &amp; $C$6 &amp; "]",
"[Base_Tarjetas].[SITUACION]","[Base_Tarjetas].[SITUACION].&amp;[" &amp; $C40 &amp; "]",
"[Base_Tarjetas].[TIPO]","[Base_Tarjetas].[TIPO].&amp;[" &amp; $C$1 &amp; "]")/1000,
0)</f>
        <v>0</v>
      </c>
      <c r="T40" s="8">
        <f>IFERROR(
GETPIVOTDATA("[Base_Tarjetas].[Importe]",TDinamica_R!$A$3,
"[Base_Tarjetas].[PERIODO]","[Base_Tarjetas].[PERIODO].&amp;[" &amp; TEXT(T$6,"yyyymm") &amp; "]",
"[Base_Tarjetas].[Metrica]","[Base_Tarjetas].[Metrica].&amp;[" &amp; $A40 &amp; "]",
"[Base_Tarjetas].[SEGMENTO_DESCRIP]","[Base_Tarjetas].[SEGMENTO_DESCRIP].&amp;[" &amp; $C$6 &amp; "]",
"[Base_Tarjetas].[SITUACION]","[Base_Tarjetas].[SITUACION].&amp;[" &amp; $C40 &amp; "]",
"[Base_Tarjetas].[TIPO]","[Base_Tarjetas].[TIPO].&amp;[" &amp; $C$1 &amp; "]")/1000,
0)</f>
        <v>0</v>
      </c>
      <c r="U40" s="8">
        <f>IFERROR(
GETPIVOTDATA("[Base_Tarjetas].[Importe]",TDinamica_R!$A$3,
"[Base_Tarjetas].[PERIODO]","[Base_Tarjetas].[PERIODO].&amp;[" &amp; TEXT(U$6,"yyyymm") &amp; "]",
"[Base_Tarjetas].[Metrica]","[Base_Tarjetas].[Metrica].&amp;[" &amp; $A40 &amp; "]",
"[Base_Tarjetas].[SEGMENTO_DESCRIP]","[Base_Tarjetas].[SEGMENTO_DESCRIP].&amp;[" &amp; $C$6 &amp; "]",
"[Base_Tarjetas].[SITUACION]","[Base_Tarjetas].[SITUACION].&amp;[" &amp; $C40 &amp; "]",
"[Base_Tarjetas].[TIPO]","[Base_Tarjetas].[TIPO].&amp;[" &amp; $C$1 &amp; "]")/1000,
0)</f>
        <v>0</v>
      </c>
      <c r="V40" s="8">
        <f>IFERROR(
GETPIVOTDATA("[Base_Tarjetas].[Importe]",TDinamica_R!$A$3,
"[Base_Tarjetas].[PERIODO]","[Base_Tarjetas].[PERIODO].&amp;[" &amp; TEXT(V$6,"yyyymm") &amp; "]",
"[Base_Tarjetas].[Metrica]","[Base_Tarjetas].[Metrica].&amp;[" &amp; $A40 &amp; "]",
"[Base_Tarjetas].[SEGMENTO_DESCRIP]","[Base_Tarjetas].[SEGMENTO_DESCRIP].&amp;[" &amp; $C$6 &amp; "]",
"[Base_Tarjetas].[SITUACION]","[Base_Tarjetas].[SITUACION].&amp;[" &amp; $C40 &amp; "]",
"[Base_Tarjetas].[TIPO]","[Base_Tarjetas].[TIPO].&amp;[" &amp; $C$1 &amp; "]")/1000,
0)</f>
        <v>0</v>
      </c>
      <c r="W40" s="8">
        <f>IFERROR(
GETPIVOTDATA("[Base_Tarjetas].[Importe]",TDinamica_R!$A$3,
"[Base_Tarjetas].[PERIODO]","[Base_Tarjetas].[PERIODO].&amp;[" &amp; TEXT(W$6,"yyyymm") &amp; "]",
"[Base_Tarjetas].[Metrica]","[Base_Tarjetas].[Metrica].&amp;[" &amp; $A40 &amp; "]",
"[Base_Tarjetas].[SEGMENTO_DESCRIP]","[Base_Tarjetas].[SEGMENTO_DESCRIP].&amp;[" &amp; $C$6 &amp; "]",
"[Base_Tarjetas].[SITUACION]","[Base_Tarjetas].[SITUACION].&amp;[" &amp; $C40 &amp; "]",
"[Base_Tarjetas].[TIPO]","[Base_Tarjetas].[TIPO].&amp;[" &amp; $C$1 &amp; "]")/1000,
0)</f>
        <v>0</v>
      </c>
      <c r="X40" s="8">
        <f>IFERROR(
GETPIVOTDATA("[Base_Tarjetas].[Importe]",TDinamica_R!$A$3,
"[Base_Tarjetas].[PERIODO]","[Base_Tarjetas].[PERIODO].&amp;[" &amp; TEXT(X$6,"yyyymm") &amp; "]",
"[Base_Tarjetas].[Metrica]","[Base_Tarjetas].[Metrica].&amp;[" &amp; $A40 &amp; "]",
"[Base_Tarjetas].[SEGMENTO_DESCRIP]","[Base_Tarjetas].[SEGMENTO_DESCRIP].&amp;[" &amp; $C$6 &amp; "]",
"[Base_Tarjetas].[SITUACION]","[Base_Tarjetas].[SITUACION].&amp;[" &amp; $C40 &amp; "]",
"[Base_Tarjetas].[TIPO]","[Base_Tarjetas].[TIPO].&amp;[" &amp; $C$1 &amp; "]")/1000,
0)</f>
        <v>0</v>
      </c>
      <c r="Y40" s="8">
        <f>IFERROR(
GETPIVOTDATA("[Base_Tarjetas].[Importe]",TDinamica_R!$A$3,
"[Base_Tarjetas].[PERIODO]","[Base_Tarjetas].[PERIODO].&amp;[" &amp; TEXT(Y$6,"yyyymm") &amp; "]",
"[Base_Tarjetas].[Metrica]","[Base_Tarjetas].[Metrica].&amp;[" &amp; $A40 &amp; "]",
"[Base_Tarjetas].[SEGMENTO_DESCRIP]","[Base_Tarjetas].[SEGMENTO_DESCRIP].&amp;[" &amp; $C$6 &amp; "]",
"[Base_Tarjetas].[SITUACION]","[Base_Tarjetas].[SITUACION].&amp;[" &amp; $C40 &amp; "]",
"[Base_Tarjetas].[TIPO]","[Base_Tarjetas].[TIPO].&amp;[" &amp; $C$1 &amp; "]")/1000,
0)</f>
        <v>0</v>
      </c>
      <c r="Z40" s="8">
        <f>IFERROR(
GETPIVOTDATA("[Base_Tarjetas].[Importe]",TDinamica_R!$A$3,
"[Base_Tarjetas].[PERIODO]","[Base_Tarjetas].[PERIODO].&amp;[" &amp; TEXT(Z$6,"yyyymm") &amp; "]",
"[Base_Tarjetas].[Metrica]","[Base_Tarjetas].[Metrica].&amp;[" &amp; $A40 &amp; "]",
"[Base_Tarjetas].[SEGMENTO_DESCRIP]","[Base_Tarjetas].[SEGMENTO_DESCRIP].&amp;[" &amp; $C$6 &amp; "]",
"[Base_Tarjetas].[SITUACION]","[Base_Tarjetas].[SITUACION].&amp;[" &amp; $C40 &amp; "]",
"[Base_Tarjetas].[TIPO]","[Base_Tarjetas].[TIPO].&amp;[" &amp; $C$1 &amp; "]")/1000,
0)</f>
        <v>0</v>
      </c>
      <c r="AA40" s="8">
        <f>IFERROR(
GETPIVOTDATA("[Base_Tarjetas].[Importe]",TDinamica_R!$A$3,
"[Base_Tarjetas].[PERIODO]","[Base_Tarjetas].[PERIODO].&amp;[" &amp; TEXT(AA$6,"yyyymm") &amp; "]",
"[Base_Tarjetas].[Metrica]","[Base_Tarjetas].[Metrica].&amp;[" &amp; $A40 &amp; "]",
"[Base_Tarjetas].[SEGMENTO_DESCRIP]","[Base_Tarjetas].[SEGMENTO_DESCRIP].&amp;[" &amp; $C$6 &amp; "]",
"[Base_Tarjetas].[SITUACION]","[Base_Tarjetas].[SITUACION].&amp;[" &amp; $C40 &amp; "]",
"[Base_Tarjetas].[TIPO]","[Base_Tarjetas].[TIPO].&amp;[" &amp; $C$1 &amp; "]")/1000,
0)</f>
        <v>0</v>
      </c>
      <c r="AB40" s="8">
        <f>IFERROR(
GETPIVOTDATA("[Base_Tarjetas].[Importe]",TDinamica_R!$A$3,
"[Base_Tarjetas].[PERIODO]","[Base_Tarjetas].[PERIODO].&amp;[" &amp; TEXT(AB$6,"yyyymm") &amp; "]",
"[Base_Tarjetas].[Metrica]","[Base_Tarjetas].[Metrica].&amp;[" &amp; $A40 &amp; "]",
"[Base_Tarjetas].[SEGMENTO_DESCRIP]","[Base_Tarjetas].[SEGMENTO_DESCRIP].&amp;[" &amp; $C$6 &amp; "]",
"[Base_Tarjetas].[SITUACION]","[Base_Tarjetas].[SITUACION].&amp;[" &amp; $C40 &amp; "]",
"[Base_Tarjetas].[TIPO]","[Base_Tarjetas].[TIPO].&amp;[" &amp; $C$1 &amp; "]")/1000,
0)</f>
        <v>0</v>
      </c>
      <c r="AC40" s="8">
        <f>IFERROR(
GETPIVOTDATA("[Base_Tarjetas].[Importe]",TDinamica_R!$A$3,
"[Base_Tarjetas].[PERIODO]","[Base_Tarjetas].[PERIODO].&amp;[" &amp; TEXT(AC$6,"yyyymm") &amp; "]",
"[Base_Tarjetas].[Metrica]","[Base_Tarjetas].[Metrica].&amp;[" &amp; $A40 &amp; "]",
"[Base_Tarjetas].[SEGMENTO_DESCRIP]","[Base_Tarjetas].[SEGMENTO_DESCRIP].&amp;[" &amp; $C$6 &amp; "]",
"[Base_Tarjetas].[SITUACION]","[Base_Tarjetas].[SITUACION].&amp;[" &amp; $C40 &amp; "]",
"[Base_Tarjetas].[TIPO]","[Base_Tarjetas].[TIPO].&amp;[" &amp; $C$1 &amp; "]")/1000,
0)</f>
        <v>0</v>
      </c>
      <c r="AD40" s="8">
        <f>IFERROR(
GETPIVOTDATA("[Base_Tarjetas].[Importe]",TDinamica_R!$A$3,
"[Base_Tarjetas].[PERIODO]","[Base_Tarjetas].[PERIODO].&amp;[" &amp; TEXT(AD$6,"yyyymm") &amp; "]",
"[Base_Tarjetas].[Metrica]","[Base_Tarjetas].[Metrica].&amp;[" &amp; $A40 &amp; "]",
"[Base_Tarjetas].[SEGMENTO_DESCRIP]","[Base_Tarjetas].[SEGMENTO_DESCRIP].&amp;[" &amp; $C$6 &amp; "]",
"[Base_Tarjetas].[SITUACION]","[Base_Tarjetas].[SITUACION].&amp;[" &amp; $C40 &amp; "]",
"[Base_Tarjetas].[TIPO]","[Base_Tarjetas].[TIPO].&amp;[" &amp; $C$1 &amp; "]")/1000,
0)</f>
        <v>0</v>
      </c>
      <c r="AE40" s="8">
        <f>IFERROR(
GETPIVOTDATA("[Base_Tarjetas].[Importe]",TDinamica_R!$A$3,
"[Base_Tarjetas].[PERIODO]","[Base_Tarjetas].[PERIODO].&amp;[" &amp; TEXT(AE$6,"yyyymm") &amp; "]",
"[Base_Tarjetas].[Metrica]","[Base_Tarjetas].[Metrica].&amp;[" &amp; $A40 &amp; "]",
"[Base_Tarjetas].[SEGMENTO_DESCRIP]","[Base_Tarjetas].[SEGMENTO_DESCRIP].&amp;[" &amp; $C$6 &amp; "]",
"[Base_Tarjetas].[SITUACION]","[Base_Tarjetas].[SITUACION].&amp;[" &amp; $C40 &amp; "]",
"[Base_Tarjetas].[TIPO]","[Base_Tarjetas].[TIPO].&amp;[" &amp; $C$1 &amp; "]")/1000,
0)</f>
        <v>0</v>
      </c>
      <c r="AF40" s="8">
        <f>IFERROR(
GETPIVOTDATA("[Base_Tarjetas].[Importe]",TDinamica_R!$A$3,
"[Base_Tarjetas].[PERIODO]","[Base_Tarjetas].[PERIODO].&amp;[" &amp; TEXT(AF$6,"yyyymm") &amp; "]",
"[Base_Tarjetas].[Metrica]","[Base_Tarjetas].[Metrica].&amp;[" &amp; $A40 &amp; "]",
"[Base_Tarjetas].[SEGMENTO_DESCRIP]","[Base_Tarjetas].[SEGMENTO_DESCRIP].&amp;[" &amp; $C$6 &amp; "]",
"[Base_Tarjetas].[SITUACION]","[Base_Tarjetas].[SITUACION].&amp;[" &amp; $C40 &amp; "]",
"[Base_Tarjetas].[TIPO]","[Base_Tarjetas].[TIPO].&amp;[" &amp; $C$1 &amp; "]")/1000,
0)</f>
        <v>0</v>
      </c>
      <c r="AG40" s="8">
        <f>IFERROR(
GETPIVOTDATA("[Base_Tarjetas].[Importe]",TDinamica_R!$A$3,
"[Base_Tarjetas].[PERIODO]","[Base_Tarjetas].[PERIODO].&amp;[" &amp; TEXT(AG$6,"yyyymm") &amp; "]",
"[Base_Tarjetas].[Metrica]","[Base_Tarjetas].[Metrica].&amp;[" &amp; $A40 &amp; "]",
"[Base_Tarjetas].[SEGMENTO_DESCRIP]","[Base_Tarjetas].[SEGMENTO_DESCRIP].&amp;[" &amp; $C$6 &amp; "]",
"[Base_Tarjetas].[SITUACION]","[Base_Tarjetas].[SITUACION].&amp;[" &amp; $C40 &amp; "]",
"[Base_Tarjetas].[TIPO]","[Base_Tarjetas].[TIPO].&amp;[" &amp; $C$1 &amp; "]")/1000,
0)</f>
        <v>0</v>
      </c>
      <c r="AH40" s="8">
        <f>IFERROR(
GETPIVOTDATA("[Base_Tarjetas].[Importe]",TDinamica_R!$A$3,
"[Base_Tarjetas].[PERIODO]","[Base_Tarjetas].[PERIODO].&amp;[" &amp; TEXT(AH$6,"yyyymm") &amp; "]",
"[Base_Tarjetas].[Metrica]","[Base_Tarjetas].[Metrica].&amp;[" &amp; $A40 &amp; "]",
"[Base_Tarjetas].[SEGMENTO_DESCRIP]","[Base_Tarjetas].[SEGMENTO_DESCRIP].&amp;[" &amp; $C$6 &amp; "]",
"[Base_Tarjetas].[SITUACION]","[Base_Tarjetas].[SITUACION].&amp;[" &amp; $C40 &amp; "]",
"[Base_Tarjetas].[TIPO]","[Base_Tarjetas].[TIPO].&amp;[" &amp; $C$1 &amp; "]")/1000,
0)</f>
        <v>0</v>
      </c>
      <c r="AI40" s="8">
        <f>IFERROR(
GETPIVOTDATA("[Base_Tarjetas].[Importe]",TDinamica_R!$A$3,
"[Base_Tarjetas].[PERIODO]","[Base_Tarjetas].[PERIODO].&amp;[" &amp; TEXT(AI$6,"yyyymm") &amp; "]",
"[Base_Tarjetas].[Metrica]","[Base_Tarjetas].[Metrica].&amp;[" &amp; $A40 &amp; "]",
"[Base_Tarjetas].[SEGMENTO_DESCRIP]","[Base_Tarjetas].[SEGMENTO_DESCRIP].&amp;[" &amp; $C$6 &amp; "]",
"[Base_Tarjetas].[SITUACION]","[Base_Tarjetas].[SITUACION].&amp;[" &amp; $C40 &amp; "]",
"[Base_Tarjetas].[TIPO]","[Base_Tarjetas].[TIPO].&amp;[" &amp; $C$1 &amp; "]")/1000,
0)</f>
        <v>0</v>
      </c>
      <c r="AJ40" s="8">
        <f>IFERROR(
GETPIVOTDATA("[Base_Tarjetas].[Importe]",TDinamica_R!$A$3,
"[Base_Tarjetas].[PERIODO]","[Base_Tarjetas].[PERIODO].&amp;[" &amp; TEXT(AJ$6,"yyyymm") &amp; "]",
"[Base_Tarjetas].[Metrica]","[Base_Tarjetas].[Metrica].&amp;[" &amp; $A40 &amp; "]",
"[Base_Tarjetas].[SEGMENTO_DESCRIP]","[Base_Tarjetas].[SEGMENTO_DESCRIP].&amp;[" &amp; $C$6 &amp; "]",
"[Base_Tarjetas].[SITUACION]","[Base_Tarjetas].[SITUACION].&amp;[" &amp; $C40 &amp; "]",
"[Base_Tarjetas].[TIPO]","[Base_Tarjetas].[TIPO].&amp;[" &amp; $C$1 &amp; "]")/1000,
0)</f>
        <v>0</v>
      </c>
      <c r="AK40" s="8">
        <f>IFERROR(
GETPIVOTDATA("[Base_Tarjetas].[Importe]",TDinamica_R!$A$3,
"[Base_Tarjetas].[PERIODO]","[Base_Tarjetas].[PERIODO].&amp;[" &amp; TEXT(AK$6,"yyyymm") &amp; "]",
"[Base_Tarjetas].[Metrica]","[Base_Tarjetas].[Metrica].&amp;[" &amp; $A40 &amp; "]",
"[Base_Tarjetas].[SEGMENTO_DESCRIP]","[Base_Tarjetas].[SEGMENTO_DESCRIP].&amp;[" &amp; $C$6 &amp; "]",
"[Base_Tarjetas].[SITUACION]","[Base_Tarjetas].[SITUACION].&amp;[" &amp; $C40 &amp; "]",
"[Base_Tarjetas].[TIPO]","[Base_Tarjetas].[TIPO].&amp;[" &amp; $C$1 &amp; "]")/1000,
0)</f>
        <v>0</v>
      </c>
      <c r="AL40" s="8">
        <f>IFERROR(
GETPIVOTDATA("[Base_Tarjetas].[Importe]",TDinamica_R!$A$3,
"[Base_Tarjetas].[PERIODO]","[Base_Tarjetas].[PERIODO].&amp;[" &amp; TEXT(AL$6,"yyyymm") &amp; "]",
"[Base_Tarjetas].[Metrica]","[Base_Tarjetas].[Metrica].&amp;[" &amp; $A40 &amp; "]",
"[Base_Tarjetas].[SEGMENTO_DESCRIP]","[Base_Tarjetas].[SEGMENTO_DESCRIP].&amp;[" &amp; $C$6 &amp; "]",
"[Base_Tarjetas].[SITUACION]","[Base_Tarjetas].[SITUACION].&amp;[" &amp; $C40 &amp; "]",
"[Base_Tarjetas].[TIPO]","[Base_Tarjetas].[TIPO].&amp;[" &amp; $C$1 &amp; "]")/1000,
0)</f>
        <v>0</v>
      </c>
      <c r="AM40" s="8">
        <f>IFERROR(
GETPIVOTDATA("[Base_Tarjetas].[Importe]",TDinamica_R!$A$3,
"[Base_Tarjetas].[PERIODO]","[Base_Tarjetas].[PERIODO].&amp;[" &amp; TEXT(AM$6,"yyyymm") &amp; "]",
"[Base_Tarjetas].[Metrica]","[Base_Tarjetas].[Metrica].&amp;[" &amp; $A40 &amp; "]",
"[Base_Tarjetas].[SEGMENTO_DESCRIP]","[Base_Tarjetas].[SEGMENTO_DESCRIP].&amp;[" &amp; $C$6 &amp; "]",
"[Base_Tarjetas].[SITUACION]","[Base_Tarjetas].[SITUACION].&amp;[" &amp; $C40 &amp; "]",
"[Base_Tarjetas].[TIPO]","[Base_Tarjetas].[TIPO].&amp;[" &amp; $C$1 &amp; "]")/1000,
0)</f>
        <v>0</v>
      </c>
      <c r="AN40" s="8">
        <f>IFERROR(
GETPIVOTDATA("[Base_Tarjetas].[Importe]",TDinamica_R!$A$3,
"[Base_Tarjetas].[PERIODO]","[Base_Tarjetas].[PERIODO].&amp;[" &amp; TEXT(AN$6,"yyyymm") &amp; "]",
"[Base_Tarjetas].[Metrica]","[Base_Tarjetas].[Metrica].&amp;[" &amp; $A40 &amp; "]",
"[Base_Tarjetas].[SEGMENTO_DESCRIP]","[Base_Tarjetas].[SEGMENTO_DESCRIP].&amp;[" &amp; $C$6 &amp; "]",
"[Base_Tarjetas].[SITUACION]","[Base_Tarjetas].[SITUACION].&amp;[" &amp; $C40 &amp; "]",
"[Base_Tarjetas].[TIPO]","[Base_Tarjetas].[TIPO].&amp;[" &amp; $C$1 &amp; "]")/1000,
0)</f>
        <v>0</v>
      </c>
      <c r="AO40" s="8">
        <f>IFERROR(
GETPIVOTDATA("[Base_Tarjetas].[Importe]",TDinamica_R!$A$3,
"[Base_Tarjetas].[PERIODO]","[Base_Tarjetas].[PERIODO].&amp;[" &amp; TEXT(AO$6,"yyyymm") &amp; "]",
"[Base_Tarjetas].[Metrica]","[Base_Tarjetas].[Metrica].&amp;[" &amp; $A40 &amp; "]",
"[Base_Tarjetas].[SEGMENTO_DESCRIP]","[Base_Tarjetas].[SEGMENTO_DESCRIP].&amp;[" &amp; $C$6 &amp; "]",
"[Base_Tarjetas].[SITUACION]","[Base_Tarjetas].[SITUACION].&amp;[" &amp; $C40 &amp; "]",
"[Base_Tarjetas].[TIPO]","[Base_Tarjetas].[TIPO].&amp;[" &amp; $C$1 &amp; "]")/1000,
0)</f>
        <v>0</v>
      </c>
      <c r="AP40" s="8">
        <f>IFERROR(
GETPIVOTDATA("[Base_Tarjetas].[Importe]",TDinamica_R!$A$3,
"[Base_Tarjetas].[PERIODO]","[Base_Tarjetas].[PERIODO].&amp;[" &amp; TEXT(AP$6,"yyyymm") &amp; "]",
"[Base_Tarjetas].[Metrica]","[Base_Tarjetas].[Metrica].&amp;[" &amp; $A40 &amp; "]",
"[Base_Tarjetas].[SEGMENTO_DESCRIP]","[Base_Tarjetas].[SEGMENTO_DESCRIP].&amp;[" &amp; $C$6 &amp; "]",
"[Base_Tarjetas].[SITUACION]","[Base_Tarjetas].[SITUACION].&amp;[" &amp; $C40 &amp; "]",
"[Base_Tarjetas].[TIPO]","[Base_Tarjetas].[TIPO].&amp;[" &amp; $C$1 &amp; "]")/1000,
0)</f>
        <v>0</v>
      </c>
      <c r="AQ40" s="8">
        <f>IFERROR(
GETPIVOTDATA("[Base_Tarjetas].[Importe]",TDinamica_R!$A$3,
"[Base_Tarjetas].[PERIODO]","[Base_Tarjetas].[PERIODO].&amp;[" &amp; TEXT(AQ$6,"yyyymm") &amp; "]",
"[Base_Tarjetas].[Metrica]","[Base_Tarjetas].[Metrica].&amp;[" &amp; $A40 &amp; "]",
"[Base_Tarjetas].[SEGMENTO_DESCRIP]","[Base_Tarjetas].[SEGMENTO_DESCRIP].&amp;[" &amp; $C$6 &amp; "]",
"[Base_Tarjetas].[SITUACION]","[Base_Tarjetas].[SITUACION].&amp;[" &amp; $C40 &amp; "]",
"[Base_Tarjetas].[TIPO]","[Base_Tarjetas].[TIPO].&amp;[" &amp; $C$1 &amp; "]")/1000,
0)</f>
        <v>0</v>
      </c>
      <c r="AR40" s="8">
        <f>IFERROR(
GETPIVOTDATA("[Base_Tarjetas].[Importe]",TDinamica_R!$A$3,
"[Base_Tarjetas].[PERIODO]","[Base_Tarjetas].[PERIODO].&amp;[" &amp; TEXT(AR$6,"yyyymm") &amp; "]",
"[Base_Tarjetas].[Metrica]","[Base_Tarjetas].[Metrica].&amp;[" &amp; $A40 &amp; "]",
"[Base_Tarjetas].[SEGMENTO_DESCRIP]","[Base_Tarjetas].[SEGMENTO_DESCRIP].&amp;[" &amp; $C$6 &amp; "]",
"[Base_Tarjetas].[SITUACION]","[Base_Tarjetas].[SITUACION].&amp;[" &amp; $C40 &amp; "]",
"[Base_Tarjetas].[TIPO]","[Base_Tarjetas].[TIPO].&amp;[" &amp; $C$1 &amp; "]")/1000,
0)</f>
        <v>0</v>
      </c>
      <c r="AS40" s="8">
        <f>IFERROR(
GETPIVOTDATA("[Base_Tarjetas].[Importe]",TDinamica_R!$A$3,
"[Base_Tarjetas].[PERIODO]","[Base_Tarjetas].[PERIODO].&amp;[" &amp; TEXT(AS$6,"yyyymm") &amp; "]",
"[Base_Tarjetas].[Metrica]","[Base_Tarjetas].[Metrica].&amp;[" &amp; $A40 &amp; "]",
"[Base_Tarjetas].[SEGMENTO_DESCRIP]","[Base_Tarjetas].[SEGMENTO_DESCRIP].&amp;[" &amp; $C$6 &amp; "]",
"[Base_Tarjetas].[SITUACION]","[Base_Tarjetas].[SITUACION].&amp;[" &amp; $C40 &amp; "]",
"[Base_Tarjetas].[TIPO]","[Base_Tarjetas].[TIPO].&amp;[" &amp; $C$1 &amp; "]")/1000,
0)</f>
        <v>0</v>
      </c>
      <c r="AT40" s="8">
        <f>IFERROR(
GETPIVOTDATA("[Base_Tarjetas].[Importe]",TDinamica_R!$A$3,
"[Base_Tarjetas].[PERIODO]","[Base_Tarjetas].[PERIODO].&amp;[" &amp; TEXT(AT$6,"yyyymm") &amp; "]",
"[Base_Tarjetas].[Metrica]","[Base_Tarjetas].[Metrica].&amp;[" &amp; $A40 &amp; "]",
"[Base_Tarjetas].[SEGMENTO_DESCRIP]","[Base_Tarjetas].[SEGMENTO_DESCRIP].&amp;[" &amp; $C$6 &amp; "]",
"[Base_Tarjetas].[SITUACION]","[Base_Tarjetas].[SITUACION].&amp;[" &amp; $C40 &amp; "]",
"[Base_Tarjetas].[TIPO]","[Base_Tarjetas].[TIPO].&amp;[" &amp; $C$1 &amp; "]")/1000,
0)</f>
        <v>0</v>
      </c>
      <c r="AU40" s="8">
        <f>IFERROR(
GETPIVOTDATA("[Base_Tarjetas].[Importe]",TDinamica_R!$A$3,
"[Base_Tarjetas].[PERIODO]","[Base_Tarjetas].[PERIODO].&amp;[" &amp; TEXT(AU$6,"yyyymm") &amp; "]",
"[Base_Tarjetas].[Metrica]","[Base_Tarjetas].[Metrica].&amp;[" &amp; $A40 &amp; "]",
"[Base_Tarjetas].[SEGMENTO_DESCRIP]","[Base_Tarjetas].[SEGMENTO_DESCRIP].&amp;[" &amp; $C$6 &amp; "]",
"[Base_Tarjetas].[SITUACION]","[Base_Tarjetas].[SITUACION].&amp;[" &amp; $C40 &amp; "]",
"[Base_Tarjetas].[TIPO]","[Base_Tarjetas].[TIPO].&amp;[" &amp; $C$1 &amp; "]")/1000,
0)</f>
        <v>0</v>
      </c>
      <c r="AV40" s="8">
        <f>IFERROR(
GETPIVOTDATA("[Base_Tarjetas].[Importe]",TDinamica_R!$A$3,
"[Base_Tarjetas].[PERIODO]","[Base_Tarjetas].[PERIODO].&amp;[" &amp; TEXT(AV$6,"yyyymm") &amp; "]",
"[Base_Tarjetas].[Metrica]","[Base_Tarjetas].[Metrica].&amp;[" &amp; $A40 &amp; "]",
"[Base_Tarjetas].[SEGMENTO_DESCRIP]","[Base_Tarjetas].[SEGMENTO_DESCRIP].&amp;[" &amp; $C$6 &amp; "]",
"[Base_Tarjetas].[SITUACION]","[Base_Tarjetas].[SITUACION].&amp;[" &amp; $C40 &amp; "]",
"[Base_Tarjetas].[TIPO]","[Base_Tarjetas].[TIPO].&amp;[" &amp; $C$1 &amp; "]")/1000,
0)</f>
        <v>0</v>
      </c>
      <c r="AW40" s="8">
        <f>IFERROR(
GETPIVOTDATA("[Base_Tarjetas].[Importe]",TDinamica_R!$A$3,
"[Base_Tarjetas].[PERIODO]","[Base_Tarjetas].[PERIODO].&amp;[" &amp; TEXT(AW$6,"yyyymm") &amp; "]",
"[Base_Tarjetas].[Metrica]","[Base_Tarjetas].[Metrica].&amp;[" &amp; $A40 &amp; "]",
"[Base_Tarjetas].[SEGMENTO_DESCRIP]","[Base_Tarjetas].[SEGMENTO_DESCRIP].&amp;[" &amp; $C$6 &amp; "]",
"[Base_Tarjetas].[SITUACION]","[Base_Tarjetas].[SITUACION].&amp;[" &amp; $C40 &amp; "]",
"[Base_Tarjetas].[TIPO]","[Base_Tarjetas].[TIPO].&amp;[" &amp; $C$1 &amp; "]")/1000,
0)</f>
        <v>0</v>
      </c>
      <c r="AX40" s="8">
        <f>IFERROR(
GETPIVOTDATA("[Base_Tarjetas].[Importe]",TDinamica_R!$A$3,
"[Base_Tarjetas].[PERIODO]","[Base_Tarjetas].[PERIODO].&amp;[" &amp; TEXT(AX$6,"yyyymm") &amp; "]",
"[Base_Tarjetas].[Metrica]","[Base_Tarjetas].[Metrica].&amp;[" &amp; $A40 &amp; "]",
"[Base_Tarjetas].[SEGMENTO_DESCRIP]","[Base_Tarjetas].[SEGMENTO_DESCRIP].&amp;[" &amp; $C$6 &amp; "]",
"[Base_Tarjetas].[SITUACION]","[Base_Tarjetas].[SITUACION].&amp;[" &amp; $C40 &amp; "]",
"[Base_Tarjetas].[TIPO]","[Base_Tarjetas].[TIPO].&amp;[" &amp; $C$1 &amp; "]")/1000,
0)</f>
        <v>0</v>
      </c>
      <c r="AY40" s="8">
        <f>IFERROR(
GETPIVOTDATA("[Base_Tarjetas].[Importe]",TDinamica_R!$A$3,
"[Base_Tarjetas].[PERIODO]","[Base_Tarjetas].[PERIODO].&amp;[" &amp; TEXT(AY$6,"yyyymm") &amp; "]",
"[Base_Tarjetas].[Metrica]","[Base_Tarjetas].[Metrica].&amp;[" &amp; $A40 &amp; "]",
"[Base_Tarjetas].[SEGMENTO_DESCRIP]","[Base_Tarjetas].[SEGMENTO_DESCRIP].&amp;[" &amp; $C$6 &amp; "]",
"[Base_Tarjetas].[SITUACION]","[Base_Tarjetas].[SITUACION].&amp;[" &amp; $C40 &amp; "]",
"[Base_Tarjetas].[TIPO]","[Base_Tarjetas].[TIPO].&amp;[" &amp; $C$1 &amp; "]")/1000,
0)</f>
        <v>0</v>
      </c>
      <c r="AZ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TEXT(AZ$6,"yyyymm") &amp; "]"),
0)</f>
        <v>414.06154635392528</v>
      </c>
      <c r="BA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TEXT(BA$6,"yyyymm") &amp; "]"),
0)</f>
        <v>344.30758278655281</v>
      </c>
      <c r="BB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TEXT(BB$6,"yyyymm") &amp; "]"),
0)</f>
        <v>353.06561930958418</v>
      </c>
      <c r="BC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TEXT(BC$6,"yyyymm") &amp; "]"),
0)</f>
        <v>370.83760665495043</v>
      </c>
      <c r="BD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TEXT(BD$6,"yyyymm") &amp; "]"),
0)</f>
        <v>361.88894854895892</v>
      </c>
      <c r="BE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TEXT(BE$6,"yyyymm") &amp; "]"),
0)</f>
        <v>356.12861925266435</v>
      </c>
      <c r="BF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TEXT(BF$6,"yyyymm") &amp; "]"),
0)</f>
        <v>377.13809144757568</v>
      </c>
      <c r="BG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TEXT(BG$6,"yyyymm") &amp; "]"),
0)</f>
        <v>349.57702387661874</v>
      </c>
      <c r="BH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TEXT(BH$6,"yyyymm") &amp; "]"),
0)</f>
        <v>316.30536814410385</v>
      </c>
      <c r="BI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TEXT(BI$6,"yyyymm") &amp; "]"),
0)</f>
        <v>329.83057638902966</v>
      </c>
      <c r="BJ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TEXT(BJ$6,"yyyymm") &amp; "]"),
0)</f>
        <v>340.65340183814226</v>
      </c>
      <c r="BK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TEXT(BK$6,"yyyymm") &amp; "]"),
0)</f>
        <v>361.9848956599713</v>
      </c>
      <c r="BO40" s="24">
        <f t="shared" si="31"/>
        <v>0</v>
      </c>
      <c r="BP40" s="24">
        <f t="shared" si="31"/>
        <v>1111.4347484500622</v>
      </c>
      <c r="BQ40" s="24">
        <f t="shared" si="31"/>
        <v>0</v>
      </c>
      <c r="BR40" s="24">
        <f t="shared" si="31"/>
        <v>0</v>
      </c>
      <c r="BS40" s="24">
        <f t="shared" si="31"/>
        <v>0</v>
      </c>
      <c r="BT40" s="24">
        <f t="shared" si="31"/>
        <v>0</v>
      </c>
    </row>
    <row r="41" spans="1:72" collapsed="1" x14ac:dyDescent="0.25">
      <c r="C41" s="3" t="s">
        <v>21</v>
      </c>
      <c r="D41" s="10">
        <f>SUM(D38:D40)</f>
        <v>0</v>
      </c>
      <c r="E41" s="10">
        <f t="shared" ref="E41:BK41" si="32">SUM(E38:E40)</f>
        <v>0</v>
      </c>
      <c r="F41" s="10">
        <f t="shared" si="32"/>
        <v>0</v>
      </c>
      <c r="G41" s="10">
        <f t="shared" si="32"/>
        <v>0</v>
      </c>
      <c r="H41" s="10">
        <f t="shared" si="32"/>
        <v>0</v>
      </c>
      <c r="I41" s="10">
        <f t="shared" si="32"/>
        <v>0</v>
      </c>
      <c r="J41" s="10">
        <f t="shared" si="32"/>
        <v>0</v>
      </c>
      <c r="K41" s="10">
        <f t="shared" si="32"/>
        <v>0</v>
      </c>
      <c r="L41" s="10">
        <f t="shared" si="32"/>
        <v>0</v>
      </c>
      <c r="M41" s="10">
        <f t="shared" si="32"/>
        <v>0</v>
      </c>
      <c r="N41" s="10">
        <f t="shared" si="32"/>
        <v>0</v>
      </c>
      <c r="O41" s="10">
        <f t="shared" si="32"/>
        <v>0</v>
      </c>
      <c r="P41" s="10">
        <f t="shared" si="32"/>
        <v>0</v>
      </c>
      <c r="Q41" s="10">
        <f t="shared" si="32"/>
        <v>0</v>
      </c>
      <c r="R41" s="10">
        <f t="shared" si="32"/>
        <v>0</v>
      </c>
      <c r="S41" s="10">
        <f t="shared" si="32"/>
        <v>0</v>
      </c>
      <c r="T41" s="10">
        <f t="shared" si="32"/>
        <v>0</v>
      </c>
      <c r="U41" s="10">
        <f t="shared" si="32"/>
        <v>0</v>
      </c>
      <c r="V41" s="10">
        <f t="shared" si="32"/>
        <v>0</v>
      </c>
      <c r="W41" s="10">
        <f t="shared" si="32"/>
        <v>0</v>
      </c>
      <c r="X41" s="10">
        <f t="shared" si="32"/>
        <v>0</v>
      </c>
      <c r="Y41" s="10">
        <f t="shared" si="32"/>
        <v>0</v>
      </c>
      <c r="Z41" s="10">
        <f t="shared" si="32"/>
        <v>0</v>
      </c>
      <c r="AA41" s="10">
        <f t="shared" si="32"/>
        <v>0</v>
      </c>
      <c r="AB41" s="10">
        <f t="shared" si="32"/>
        <v>0</v>
      </c>
      <c r="AC41" s="10">
        <f t="shared" si="32"/>
        <v>0</v>
      </c>
      <c r="AD41" s="10">
        <f t="shared" si="32"/>
        <v>0</v>
      </c>
      <c r="AE41" s="10">
        <f t="shared" si="32"/>
        <v>0</v>
      </c>
      <c r="AF41" s="10">
        <f t="shared" si="32"/>
        <v>0</v>
      </c>
      <c r="AG41" s="10">
        <f t="shared" si="32"/>
        <v>0</v>
      </c>
      <c r="AH41" s="10">
        <f t="shared" si="32"/>
        <v>0</v>
      </c>
      <c r="AI41" s="10">
        <f t="shared" si="32"/>
        <v>0</v>
      </c>
      <c r="AJ41" s="10">
        <f t="shared" si="32"/>
        <v>0</v>
      </c>
      <c r="AK41" s="10">
        <f t="shared" si="32"/>
        <v>0</v>
      </c>
      <c r="AL41" s="10">
        <f t="shared" si="32"/>
        <v>0</v>
      </c>
      <c r="AM41" s="10">
        <f t="shared" si="32"/>
        <v>0</v>
      </c>
      <c r="AN41" s="10">
        <f t="shared" si="32"/>
        <v>0</v>
      </c>
      <c r="AO41" s="10">
        <f t="shared" si="32"/>
        <v>0</v>
      </c>
      <c r="AP41" s="10">
        <f t="shared" si="32"/>
        <v>0</v>
      </c>
      <c r="AQ41" s="10">
        <f t="shared" si="32"/>
        <v>0</v>
      </c>
      <c r="AR41" s="10">
        <f t="shared" si="32"/>
        <v>0</v>
      </c>
      <c r="AS41" s="10">
        <f t="shared" si="32"/>
        <v>0</v>
      </c>
      <c r="AT41" s="10">
        <f t="shared" si="32"/>
        <v>0</v>
      </c>
      <c r="AU41" s="10">
        <f t="shared" si="32"/>
        <v>0</v>
      </c>
      <c r="AV41" s="10">
        <f t="shared" si="32"/>
        <v>0</v>
      </c>
      <c r="AW41" s="10">
        <f t="shared" si="32"/>
        <v>0</v>
      </c>
      <c r="AX41" s="10">
        <f t="shared" si="32"/>
        <v>0</v>
      </c>
      <c r="AY41" s="10">
        <f t="shared" si="32"/>
        <v>0</v>
      </c>
      <c r="AZ41" s="10">
        <f t="shared" si="32"/>
        <v>24446.178013194236</v>
      </c>
      <c r="BA41" s="10">
        <f t="shared" si="32"/>
        <v>21350.271892792756</v>
      </c>
      <c r="BB41" s="10">
        <f t="shared" si="32"/>
        <v>25008.774534635006</v>
      </c>
      <c r="BC41" s="10">
        <f t="shared" si="32"/>
        <v>24422.240316124444</v>
      </c>
      <c r="BD41" s="10">
        <f t="shared" si="32"/>
        <v>25166.696440053245</v>
      </c>
      <c r="BE41" s="10">
        <f t="shared" si="32"/>
        <v>25586.9666029933</v>
      </c>
      <c r="BF41" s="10">
        <f t="shared" si="32"/>
        <v>26164.344604199148</v>
      </c>
      <c r="BG41" s="10">
        <f t="shared" si="32"/>
        <v>27200.827442929163</v>
      </c>
      <c r="BH41" s="10">
        <f t="shared" si="32"/>
        <v>25518.287934042761</v>
      </c>
      <c r="BI41" s="10">
        <f t="shared" si="32"/>
        <v>26156.748628429974</v>
      </c>
      <c r="BJ41" s="10">
        <f t="shared" si="32"/>
        <v>26160.62840663649</v>
      </c>
      <c r="BK41" s="10">
        <f t="shared" si="32"/>
        <v>27187.708317180844</v>
      </c>
      <c r="BO41" s="23">
        <f>SUM(BO38:BO40)</f>
        <v>0</v>
      </c>
      <c r="BP41" s="23">
        <f t="shared" ref="BP41:BT41" si="33">SUM(BP38:BP40)</f>
        <v>70805.224440621998</v>
      </c>
      <c r="BQ41" s="23">
        <f t="shared" si="33"/>
        <v>0</v>
      </c>
      <c r="BR41" s="23">
        <f t="shared" si="33"/>
        <v>0</v>
      </c>
      <c r="BS41" s="23">
        <f t="shared" si="33"/>
        <v>0</v>
      </c>
      <c r="BT41" s="23">
        <f t="shared" si="33"/>
        <v>0</v>
      </c>
    </row>
    <row r="44" spans="1:72" hidden="1" outlineLevel="1" x14ac:dyDescent="0.25">
      <c r="A44" s="11" t="s">
        <v>14</v>
      </c>
      <c r="C44" s="2" t="s">
        <v>0</v>
      </c>
      <c r="D44" s="8">
        <f>IFERROR(
GETPIVOTDATA("[Base_Tarjetas].[Importe]",TDinamica_R!$A$3,
"[Base_Tarjetas].[PERIODO]","[Base_Tarjetas].[PERIODO].&amp;[" &amp; TEXT(D$6,"yyyymm") &amp; "]",
"[Base_Tarjetas].[Metrica]","[Base_Tarjetas].[Metrica].&amp;[" &amp; $A44 &amp; "]",
"[Base_Tarjetas].[SEGMENTO_DESCRIP]","[Base_Tarjetas].[SEGMENTO_DESCRIP].&amp;[" &amp; $C$6 &amp; "]",
"[Base_Tarjetas].[SITUACION]","[Base_Tarjetas].[SITUACION].&amp;[" &amp; $C44 &amp; "]",
"[Base_Tarjetas].[TIPO]","[Base_Tarjetas].[TIPO].&amp;[" &amp; $C$1 &amp; "]")/1000,
0)</f>
        <v>0</v>
      </c>
      <c r="E44" s="8">
        <f>IFERROR(
GETPIVOTDATA("[Base_Tarjetas].[Importe]",TDinamica_R!$A$3,
"[Base_Tarjetas].[PERIODO]","[Base_Tarjetas].[PERIODO].&amp;[" &amp; TEXT(E$6,"yyyymm") &amp; "]",
"[Base_Tarjetas].[Metrica]","[Base_Tarjetas].[Metrica].&amp;[" &amp; $A44 &amp; "]",
"[Base_Tarjetas].[SEGMENTO_DESCRIP]","[Base_Tarjetas].[SEGMENTO_DESCRIP].&amp;[" &amp; $C$6 &amp; "]",
"[Base_Tarjetas].[SITUACION]","[Base_Tarjetas].[SITUACION].&amp;[" &amp; $C44 &amp; "]",
"[Base_Tarjetas].[TIPO]","[Base_Tarjetas].[TIPO].&amp;[" &amp; $C$1 &amp; "]")/1000,
0)</f>
        <v>0</v>
      </c>
      <c r="F44" s="8">
        <f>IFERROR(
GETPIVOTDATA("[Base_Tarjetas].[Importe]",TDinamica_R!$A$3,
"[Base_Tarjetas].[PERIODO]","[Base_Tarjetas].[PERIODO].&amp;[" &amp; TEXT(F$6,"yyyymm") &amp; "]",
"[Base_Tarjetas].[Metrica]","[Base_Tarjetas].[Metrica].&amp;[" &amp; $A44 &amp; "]",
"[Base_Tarjetas].[SEGMENTO_DESCRIP]","[Base_Tarjetas].[SEGMENTO_DESCRIP].&amp;[" &amp; $C$6 &amp; "]",
"[Base_Tarjetas].[SITUACION]","[Base_Tarjetas].[SITUACION].&amp;[" &amp; $C44 &amp; "]",
"[Base_Tarjetas].[TIPO]","[Base_Tarjetas].[TIPO].&amp;[" &amp; $C$1 &amp; "]")/1000,
0)</f>
        <v>0</v>
      </c>
      <c r="G44" s="8">
        <f>IFERROR(
GETPIVOTDATA("[Base_Tarjetas].[Importe]",TDinamica_R!$A$3,
"[Base_Tarjetas].[PERIODO]","[Base_Tarjetas].[PERIODO].&amp;[" &amp; TEXT(G$6,"yyyymm") &amp; "]",
"[Base_Tarjetas].[Metrica]","[Base_Tarjetas].[Metrica].&amp;[" &amp; $A44 &amp; "]",
"[Base_Tarjetas].[SEGMENTO_DESCRIP]","[Base_Tarjetas].[SEGMENTO_DESCRIP].&amp;[" &amp; $C$6 &amp; "]",
"[Base_Tarjetas].[SITUACION]","[Base_Tarjetas].[SITUACION].&amp;[" &amp; $C44 &amp; "]",
"[Base_Tarjetas].[TIPO]","[Base_Tarjetas].[TIPO].&amp;[" &amp; $C$1 &amp; "]")/1000,
0)</f>
        <v>0</v>
      </c>
      <c r="H44" s="8">
        <f>IFERROR(
GETPIVOTDATA("[Base_Tarjetas].[Importe]",TDinamica_R!$A$3,
"[Base_Tarjetas].[PERIODO]","[Base_Tarjetas].[PERIODO].&amp;[" &amp; TEXT(H$6,"yyyymm") &amp; "]",
"[Base_Tarjetas].[Metrica]","[Base_Tarjetas].[Metrica].&amp;[" &amp; $A44 &amp; "]",
"[Base_Tarjetas].[SEGMENTO_DESCRIP]","[Base_Tarjetas].[SEGMENTO_DESCRIP].&amp;[" &amp; $C$6 &amp; "]",
"[Base_Tarjetas].[SITUACION]","[Base_Tarjetas].[SITUACION].&amp;[" &amp; $C44 &amp; "]",
"[Base_Tarjetas].[TIPO]","[Base_Tarjetas].[TIPO].&amp;[" &amp; $C$1 &amp; "]")/1000,
0)</f>
        <v>0</v>
      </c>
      <c r="I44" s="8">
        <f>IFERROR(
GETPIVOTDATA("[Base_Tarjetas].[Importe]",TDinamica_R!$A$3,
"[Base_Tarjetas].[PERIODO]","[Base_Tarjetas].[PERIODO].&amp;[" &amp; TEXT(I$6,"yyyymm") &amp; "]",
"[Base_Tarjetas].[Metrica]","[Base_Tarjetas].[Metrica].&amp;[" &amp; $A44 &amp; "]",
"[Base_Tarjetas].[SEGMENTO_DESCRIP]","[Base_Tarjetas].[SEGMENTO_DESCRIP].&amp;[" &amp; $C$6 &amp; "]",
"[Base_Tarjetas].[SITUACION]","[Base_Tarjetas].[SITUACION].&amp;[" &amp; $C44 &amp; "]",
"[Base_Tarjetas].[TIPO]","[Base_Tarjetas].[TIPO].&amp;[" &amp; $C$1 &amp; "]")/1000,
0)</f>
        <v>0</v>
      </c>
      <c r="J44" s="8">
        <f>IFERROR(
GETPIVOTDATA("[Base_Tarjetas].[Importe]",TDinamica_R!$A$3,
"[Base_Tarjetas].[PERIODO]","[Base_Tarjetas].[PERIODO].&amp;[" &amp; TEXT(J$6,"yyyymm") &amp; "]",
"[Base_Tarjetas].[Metrica]","[Base_Tarjetas].[Metrica].&amp;[" &amp; $A44 &amp; "]",
"[Base_Tarjetas].[SEGMENTO_DESCRIP]","[Base_Tarjetas].[SEGMENTO_DESCRIP].&amp;[" &amp; $C$6 &amp; "]",
"[Base_Tarjetas].[SITUACION]","[Base_Tarjetas].[SITUACION].&amp;[" &amp; $C44 &amp; "]",
"[Base_Tarjetas].[TIPO]","[Base_Tarjetas].[TIPO].&amp;[" &amp; $C$1 &amp; "]")/1000,
0)</f>
        <v>0</v>
      </c>
      <c r="K44" s="8">
        <f>IFERROR(
GETPIVOTDATA("[Base_Tarjetas].[Importe]",TDinamica_R!$A$3,
"[Base_Tarjetas].[PERIODO]","[Base_Tarjetas].[PERIODO].&amp;[" &amp; TEXT(K$6,"yyyymm") &amp; "]",
"[Base_Tarjetas].[Metrica]","[Base_Tarjetas].[Metrica].&amp;[" &amp; $A44 &amp; "]",
"[Base_Tarjetas].[SEGMENTO_DESCRIP]","[Base_Tarjetas].[SEGMENTO_DESCRIP].&amp;[" &amp; $C$6 &amp; "]",
"[Base_Tarjetas].[SITUACION]","[Base_Tarjetas].[SITUACION].&amp;[" &amp; $C44 &amp; "]",
"[Base_Tarjetas].[TIPO]","[Base_Tarjetas].[TIPO].&amp;[" &amp; $C$1 &amp; "]")/1000,
0)</f>
        <v>0</v>
      </c>
      <c r="L44" s="8">
        <f>IFERROR(
GETPIVOTDATA("[Base_Tarjetas].[Importe]",TDinamica_R!$A$3,
"[Base_Tarjetas].[PERIODO]","[Base_Tarjetas].[PERIODO].&amp;[" &amp; TEXT(L$6,"yyyymm") &amp; "]",
"[Base_Tarjetas].[Metrica]","[Base_Tarjetas].[Metrica].&amp;[" &amp; $A44 &amp; "]",
"[Base_Tarjetas].[SEGMENTO_DESCRIP]","[Base_Tarjetas].[SEGMENTO_DESCRIP].&amp;[" &amp; $C$6 &amp; "]",
"[Base_Tarjetas].[SITUACION]","[Base_Tarjetas].[SITUACION].&amp;[" &amp; $C44 &amp; "]",
"[Base_Tarjetas].[TIPO]","[Base_Tarjetas].[TIPO].&amp;[" &amp; $C$1 &amp; "]")/1000,
0)</f>
        <v>0</v>
      </c>
      <c r="M44" s="8">
        <f>IFERROR(
GETPIVOTDATA("[Base_Tarjetas].[Importe]",TDinamica_R!$A$3,
"[Base_Tarjetas].[PERIODO]","[Base_Tarjetas].[PERIODO].&amp;[" &amp; TEXT(M$6,"yyyymm") &amp; "]",
"[Base_Tarjetas].[Metrica]","[Base_Tarjetas].[Metrica].&amp;[" &amp; $A44 &amp; "]",
"[Base_Tarjetas].[SEGMENTO_DESCRIP]","[Base_Tarjetas].[SEGMENTO_DESCRIP].&amp;[" &amp; $C$6 &amp; "]",
"[Base_Tarjetas].[SITUACION]","[Base_Tarjetas].[SITUACION].&amp;[" &amp; $C44 &amp; "]",
"[Base_Tarjetas].[TIPO]","[Base_Tarjetas].[TIPO].&amp;[" &amp; $C$1 &amp; "]")/1000,
0)</f>
        <v>0</v>
      </c>
      <c r="N44" s="8">
        <f>IFERROR(
GETPIVOTDATA("[Base_Tarjetas].[Importe]",TDinamica_R!$A$3,
"[Base_Tarjetas].[PERIODO]","[Base_Tarjetas].[PERIODO].&amp;[" &amp; TEXT(N$6,"yyyymm") &amp; "]",
"[Base_Tarjetas].[Metrica]","[Base_Tarjetas].[Metrica].&amp;[" &amp; $A44 &amp; "]",
"[Base_Tarjetas].[SEGMENTO_DESCRIP]","[Base_Tarjetas].[SEGMENTO_DESCRIP].&amp;[" &amp; $C$6 &amp; "]",
"[Base_Tarjetas].[SITUACION]","[Base_Tarjetas].[SITUACION].&amp;[" &amp; $C44 &amp; "]",
"[Base_Tarjetas].[TIPO]","[Base_Tarjetas].[TIPO].&amp;[" &amp; $C$1 &amp; "]")/1000,
0)</f>
        <v>0</v>
      </c>
      <c r="O44" s="8">
        <f>IFERROR(
GETPIVOTDATA("[Base_Tarjetas].[Importe]",TDinamica_R!$A$3,
"[Base_Tarjetas].[PERIODO]","[Base_Tarjetas].[PERIODO].&amp;[" &amp; TEXT(O$6,"yyyymm") &amp; "]",
"[Base_Tarjetas].[Metrica]","[Base_Tarjetas].[Metrica].&amp;[" &amp; $A44 &amp; "]",
"[Base_Tarjetas].[SEGMENTO_DESCRIP]","[Base_Tarjetas].[SEGMENTO_DESCRIP].&amp;[" &amp; $C$6 &amp; "]",
"[Base_Tarjetas].[SITUACION]","[Base_Tarjetas].[SITUACION].&amp;[" &amp; $C44 &amp; "]",
"[Base_Tarjetas].[TIPO]","[Base_Tarjetas].[TIPO].&amp;[" &amp; $C$1 &amp; "]")/1000,
0)</f>
        <v>0</v>
      </c>
      <c r="P44" s="8">
        <f>IFERROR(
GETPIVOTDATA("[Base_Tarjetas].[Importe]",TDinamica_R!$A$3,
"[Base_Tarjetas].[PERIODO]","[Base_Tarjetas].[PERIODO].&amp;[" &amp; TEXT(P$6,"yyyymm") &amp; "]",
"[Base_Tarjetas].[Metrica]","[Base_Tarjetas].[Metrica].&amp;[" &amp; $A44 &amp; "]",
"[Base_Tarjetas].[SEGMENTO_DESCRIP]","[Base_Tarjetas].[SEGMENTO_DESCRIP].&amp;[" &amp; $C$6 &amp; "]",
"[Base_Tarjetas].[SITUACION]","[Base_Tarjetas].[SITUACION].&amp;[" &amp; $C44 &amp; "]",
"[Base_Tarjetas].[TIPO]","[Base_Tarjetas].[TIPO].&amp;[" &amp; $C$1 &amp; "]")/1000,
0)</f>
        <v>0</v>
      </c>
      <c r="Q44" s="8">
        <f>IFERROR(
GETPIVOTDATA("[Base_Tarjetas].[Importe]",TDinamica_R!$A$3,
"[Base_Tarjetas].[PERIODO]","[Base_Tarjetas].[PERIODO].&amp;[" &amp; TEXT(Q$6,"yyyymm") &amp; "]",
"[Base_Tarjetas].[Metrica]","[Base_Tarjetas].[Metrica].&amp;[" &amp; $A44 &amp; "]",
"[Base_Tarjetas].[SEGMENTO_DESCRIP]","[Base_Tarjetas].[SEGMENTO_DESCRIP].&amp;[" &amp; $C$6 &amp; "]",
"[Base_Tarjetas].[SITUACION]","[Base_Tarjetas].[SITUACION].&amp;[" &amp; $C44 &amp; "]",
"[Base_Tarjetas].[TIPO]","[Base_Tarjetas].[TIPO].&amp;[" &amp; $C$1 &amp; "]")/1000,
0)</f>
        <v>0</v>
      </c>
      <c r="R44" s="8">
        <f>IFERROR(
GETPIVOTDATA("[Base_Tarjetas].[Importe]",TDinamica_R!$A$3,
"[Base_Tarjetas].[PERIODO]","[Base_Tarjetas].[PERIODO].&amp;[" &amp; TEXT(R$6,"yyyymm") &amp; "]",
"[Base_Tarjetas].[Metrica]","[Base_Tarjetas].[Metrica].&amp;[" &amp; $A44 &amp; "]",
"[Base_Tarjetas].[SEGMENTO_DESCRIP]","[Base_Tarjetas].[SEGMENTO_DESCRIP].&amp;[" &amp; $C$6 &amp; "]",
"[Base_Tarjetas].[SITUACION]","[Base_Tarjetas].[SITUACION].&amp;[" &amp; $C44 &amp; "]",
"[Base_Tarjetas].[TIPO]","[Base_Tarjetas].[TIPO].&amp;[" &amp; $C$1 &amp; "]")/1000,
0)</f>
        <v>0</v>
      </c>
      <c r="S44" s="8">
        <f>IFERROR(
GETPIVOTDATA("[Base_Tarjetas].[Importe]",TDinamica_R!$A$3,
"[Base_Tarjetas].[PERIODO]","[Base_Tarjetas].[PERIODO].&amp;[" &amp; TEXT(S$6,"yyyymm") &amp; "]",
"[Base_Tarjetas].[Metrica]","[Base_Tarjetas].[Metrica].&amp;[" &amp; $A44 &amp; "]",
"[Base_Tarjetas].[SEGMENTO_DESCRIP]","[Base_Tarjetas].[SEGMENTO_DESCRIP].&amp;[" &amp; $C$6 &amp; "]",
"[Base_Tarjetas].[SITUACION]","[Base_Tarjetas].[SITUACION].&amp;[" &amp; $C44 &amp; "]",
"[Base_Tarjetas].[TIPO]","[Base_Tarjetas].[TIPO].&amp;[" &amp; $C$1 &amp; "]")/1000,
0)</f>
        <v>0</v>
      </c>
      <c r="T44" s="8">
        <f>IFERROR(
GETPIVOTDATA("[Base_Tarjetas].[Importe]",TDinamica_R!$A$3,
"[Base_Tarjetas].[PERIODO]","[Base_Tarjetas].[PERIODO].&amp;[" &amp; TEXT(T$6,"yyyymm") &amp; "]",
"[Base_Tarjetas].[Metrica]","[Base_Tarjetas].[Metrica].&amp;[" &amp; $A44 &amp; "]",
"[Base_Tarjetas].[SEGMENTO_DESCRIP]","[Base_Tarjetas].[SEGMENTO_DESCRIP].&amp;[" &amp; $C$6 &amp; "]",
"[Base_Tarjetas].[SITUACION]","[Base_Tarjetas].[SITUACION].&amp;[" &amp; $C44 &amp; "]",
"[Base_Tarjetas].[TIPO]","[Base_Tarjetas].[TIPO].&amp;[" &amp; $C$1 &amp; "]")/1000,
0)</f>
        <v>0</v>
      </c>
      <c r="U44" s="8">
        <f>IFERROR(
GETPIVOTDATA("[Base_Tarjetas].[Importe]",TDinamica_R!$A$3,
"[Base_Tarjetas].[PERIODO]","[Base_Tarjetas].[PERIODO].&amp;[" &amp; TEXT(U$6,"yyyymm") &amp; "]",
"[Base_Tarjetas].[Metrica]","[Base_Tarjetas].[Metrica].&amp;[" &amp; $A44 &amp; "]",
"[Base_Tarjetas].[SEGMENTO_DESCRIP]","[Base_Tarjetas].[SEGMENTO_DESCRIP].&amp;[" &amp; $C$6 &amp; "]",
"[Base_Tarjetas].[SITUACION]","[Base_Tarjetas].[SITUACION].&amp;[" &amp; $C44 &amp; "]",
"[Base_Tarjetas].[TIPO]","[Base_Tarjetas].[TIPO].&amp;[" &amp; $C$1 &amp; "]")/1000,
0)</f>
        <v>0</v>
      </c>
      <c r="V44" s="8">
        <f>IFERROR(
GETPIVOTDATA("[Base_Tarjetas].[Importe]",TDinamica_R!$A$3,
"[Base_Tarjetas].[PERIODO]","[Base_Tarjetas].[PERIODO].&amp;[" &amp; TEXT(V$6,"yyyymm") &amp; "]",
"[Base_Tarjetas].[Metrica]","[Base_Tarjetas].[Metrica].&amp;[" &amp; $A44 &amp; "]",
"[Base_Tarjetas].[SEGMENTO_DESCRIP]","[Base_Tarjetas].[SEGMENTO_DESCRIP].&amp;[" &amp; $C$6 &amp; "]",
"[Base_Tarjetas].[SITUACION]","[Base_Tarjetas].[SITUACION].&amp;[" &amp; $C44 &amp; "]",
"[Base_Tarjetas].[TIPO]","[Base_Tarjetas].[TIPO].&amp;[" &amp; $C$1 &amp; "]")/1000,
0)</f>
        <v>0</v>
      </c>
      <c r="W44" s="8">
        <f>IFERROR(
GETPIVOTDATA("[Base_Tarjetas].[Importe]",TDinamica_R!$A$3,
"[Base_Tarjetas].[PERIODO]","[Base_Tarjetas].[PERIODO].&amp;[" &amp; TEXT(W$6,"yyyymm") &amp; "]",
"[Base_Tarjetas].[Metrica]","[Base_Tarjetas].[Metrica].&amp;[" &amp; $A44 &amp; "]",
"[Base_Tarjetas].[SEGMENTO_DESCRIP]","[Base_Tarjetas].[SEGMENTO_DESCRIP].&amp;[" &amp; $C$6 &amp; "]",
"[Base_Tarjetas].[SITUACION]","[Base_Tarjetas].[SITUACION].&amp;[" &amp; $C44 &amp; "]",
"[Base_Tarjetas].[TIPO]","[Base_Tarjetas].[TIPO].&amp;[" &amp; $C$1 &amp; "]")/1000,
0)</f>
        <v>0</v>
      </c>
      <c r="X44" s="8">
        <f>IFERROR(
GETPIVOTDATA("[Base_Tarjetas].[Importe]",TDinamica_R!$A$3,
"[Base_Tarjetas].[PERIODO]","[Base_Tarjetas].[PERIODO].&amp;[" &amp; TEXT(X$6,"yyyymm") &amp; "]",
"[Base_Tarjetas].[Metrica]","[Base_Tarjetas].[Metrica].&amp;[" &amp; $A44 &amp; "]",
"[Base_Tarjetas].[SEGMENTO_DESCRIP]","[Base_Tarjetas].[SEGMENTO_DESCRIP].&amp;[" &amp; $C$6 &amp; "]",
"[Base_Tarjetas].[SITUACION]","[Base_Tarjetas].[SITUACION].&amp;[" &amp; $C44 &amp; "]",
"[Base_Tarjetas].[TIPO]","[Base_Tarjetas].[TIPO].&amp;[" &amp; $C$1 &amp; "]")/1000,
0)</f>
        <v>0</v>
      </c>
      <c r="Y44" s="8">
        <f>IFERROR(
GETPIVOTDATA("[Base_Tarjetas].[Importe]",TDinamica_R!$A$3,
"[Base_Tarjetas].[PERIODO]","[Base_Tarjetas].[PERIODO].&amp;[" &amp; TEXT(Y$6,"yyyymm") &amp; "]",
"[Base_Tarjetas].[Metrica]","[Base_Tarjetas].[Metrica].&amp;[" &amp; $A44 &amp; "]",
"[Base_Tarjetas].[SEGMENTO_DESCRIP]","[Base_Tarjetas].[SEGMENTO_DESCRIP].&amp;[" &amp; $C$6 &amp; "]",
"[Base_Tarjetas].[SITUACION]","[Base_Tarjetas].[SITUACION].&amp;[" &amp; $C44 &amp; "]",
"[Base_Tarjetas].[TIPO]","[Base_Tarjetas].[TIPO].&amp;[" &amp; $C$1 &amp; "]")/1000,
0)</f>
        <v>0</v>
      </c>
      <c r="Z44" s="8">
        <f>IFERROR(
GETPIVOTDATA("[Base_Tarjetas].[Importe]",TDinamica_R!$A$3,
"[Base_Tarjetas].[PERIODO]","[Base_Tarjetas].[PERIODO].&amp;[" &amp; TEXT(Z$6,"yyyymm") &amp; "]",
"[Base_Tarjetas].[Metrica]","[Base_Tarjetas].[Metrica].&amp;[" &amp; $A44 &amp; "]",
"[Base_Tarjetas].[SEGMENTO_DESCRIP]","[Base_Tarjetas].[SEGMENTO_DESCRIP].&amp;[" &amp; $C$6 &amp; "]",
"[Base_Tarjetas].[SITUACION]","[Base_Tarjetas].[SITUACION].&amp;[" &amp; $C44 &amp; "]",
"[Base_Tarjetas].[TIPO]","[Base_Tarjetas].[TIPO].&amp;[" &amp; $C$1 &amp; "]")/1000,
0)</f>
        <v>0</v>
      </c>
      <c r="AA44" s="8">
        <f>IFERROR(
GETPIVOTDATA("[Base_Tarjetas].[Importe]",TDinamica_R!$A$3,
"[Base_Tarjetas].[PERIODO]","[Base_Tarjetas].[PERIODO].&amp;[" &amp; TEXT(AA$6,"yyyymm") &amp; "]",
"[Base_Tarjetas].[Metrica]","[Base_Tarjetas].[Metrica].&amp;[" &amp; $A44 &amp; "]",
"[Base_Tarjetas].[SEGMENTO_DESCRIP]","[Base_Tarjetas].[SEGMENTO_DESCRIP].&amp;[" &amp; $C$6 &amp; "]",
"[Base_Tarjetas].[SITUACION]","[Base_Tarjetas].[SITUACION].&amp;[" &amp; $C44 &amp; "]",
"[Base_Tarjetas].[TIPO]","[Base_Tarjetas].[TIPO].&amp;[" &amp; $C$1 &amp; "]")/1000,
0)</f>
        <v>0</v>
      </c>
      <c r="AB44" s="8">
        <f>IFERROR(
GETPIVOTDATA("[Base_Tarjetas].[Importe]",TDinamica_R!$A$3,
"[Base_Tarjetas].[PERIODO]","[Base_Tarjetas].[PERIODO].&amp;[" &amp; TEXT(AB$6,"yyyymm") &amp; "]",
"[Base_Tarjetas].[Metrica]","[Base_Tarjetas].[Metrica].&amp;[" &amp; $A44 &amp; "]",
"[Base_Tarjetas].[SEGMENTO_DESCRIP]","[Base_Tarjetas].[SEGMENTO_DESCRIP].&amp;[" &amp; $C$6 &amp; "]",
"[Base_Tarjetas].[SITUACION]","[Base_Tarjetas].[SITUACION].&amp;[" &amp; $C44 &amp; "]",
"[Base_Tarjetas].[TIPO]","[Base_Tarjetas].[TIPO].&amp;[" &amp; $C$1 &amp; "]")/1000,
0)</f>
        <v>0</v>
      </c>
      <c r="AC44" s="8">
        <f>IFERROR(
GETPIVOTDATA("[Base_Tarjetas].[Importe]",TDinamica_R!$A$3,
"[Base_Tarjetas].[PERIODO]","[Base_Tarjetas].[PERIODO].&amp;[" &amp; TEXT(AC$6,"yyyymm") &amp; "]",
"[Base_Tarjetas].[Metrica]","[Base_Tarjetas].[Metrica].&amp;[" &amp; $A44 &amp; "]",
"[Base_Tarjetas].[SEGMENTO_DESCRIP]","[Base_Tarjetas].[SEGMENTO_DESCRIP].&amp;[" &amp; $C$6 &amp; "]",
"[Base_Tarjetas].[SITUACION]","[Base_Tarjetas].[SITUACION].&amp;[" &amp; $C44 &amp; "]",
"[Base_Tarjetas].[TIPO]","[Base_Tarjetas].[TIPO].&amp;[" &amp; $C$1 &amp; "]")/1000,
0)</f>
        <v>0</v>
      </c>
      <c r="AD44" s="8">
        <f>IFERROR(
GETPIVOTDATA("[Base_Tarjetas].[Importe]",TDinamica_R!$A$3,
"[Base_Tarjetas].[PERIODO]","[Base_Tarjetas].[PERIODO].&amp;[" &amp; TEXT(AD$6,"yyyymm") &amp; "]",
"[Base_Tarjetas].[Metrica]","[Base_Tarjetas].[Metrica].&amp;[" &amp; $A44 &amp; "]",
"[Base_Tarjetas].[SEGMENTO_DESCRIP]","[Base_Tarjetas].[SEGMENTO_DESCRIP].&amp;[" &amp; $C$6 &amp; "]",
"[Base_Tarjetas].[SITUACION]","[Base_Tarjetas].[SITUACION].&amp;[" &amp; $C44 &amp; "]",
"[Base_Tarjetas].[TIPO]","[Base_Tarjetas].[TIPO].&amp;[" &amp; $C$1 &amp; "]")/1000,
0)</f>
        <v>0</v>
      </c>
      <c r="AE44" s="8">
        <f>IFERROR(
GETPIVOTDATA("[Base_Tarjetas].[Importe]",TDinamica_R!$A$3,
"[Base_Tarjetas].[PERIODO]","[Base_Tarjetas].[PERIODO].&amp;[" &amp; TEXT(AE$6,"yyyymm") &amp; "]",
"[Base_Tarjetas].[Metrica]","[Base_Tarjetas].[Metrica].&amp;[" &amp; $A44 &amp; "]",
"[Base_Tarjetas].[SEGMENTO_DESCRIP]","[Base_Tarjetas].[SEGMENTO_DESCRIP].&amp;[" &amp; $C$6 &amp; "]",
"[Base_Tarjetas].[SITUACION]","[Base_Tarjetas].[SITUACION].&amp;[" &amp; $C44 &amp; "]",
"[Base_Tarjetas].[TIPO]","[Base_Tarjetas].[TIPO].&amp;[" &amp; $C$1 &amp; "]")/1000,
0)</f>
        <v>0</v>
      </c>
      <c r="AF44" s="8">
        <f>IFERROR(
GETPIVOTDATA("[Base_Tarjetas].[Importe]",TDinamica_R!$A$3,
"[Base_Tarjetas].[PERIODO]","[Base_Tarjetas].[PERIODO].&amp;[" &amp; TEXT(AF$6,"yyyymm") &amp; "]",
"[Base_Tarjetas].[Metrica]","[Base_Tarjetas].[Metrica].&amp;[" &amp; $A44 &amp; "]",
"[Base_Tarjetas].[SEGMENTO_DESCRIP]","[Base_Tarjetas].[SEGMENTO_DESCRIP].&amp;[" &amp; $C$6 &amp; "]",
"[Base_Tarjetas].[SITUACION]","[Base_Tarjetas].[SITUACION].&amp;[" &amp; $C44 &amp; "]",
"[Base_Tarjetas].[TIPO]","[Base_Tarjetas].[TIPO].&amp;[" &amp; $C$1 &amp; "]")/1000,
0)</f>
        <v>0</v>
      </c>
      <c r="AG44" s="8">
        <f>IFERROR(
GETPIVOTDATA("[Base_Tarjetas].[Importe]",TDinamica_R!$A$3,
"[Base_Tarjetas].[PERIODO]","[Base_Tarjetas].[PERIODO].&amp;[" &amp; TEXT(AG$6,"yyyymm") &amp; "]",
"[Base_Tarjetas].[Metrica]","[Base_Tarjetas].[Metrica].&amp;[" &amp; $A44 &amp; "]",
"[Base_Tarjetas].[SEGMENTO_DESCRIP]","[Base_Tarjetas].[SEGMENTO_DESCRIP].&amp;[" &amp; $C$6 &amp; "]",
"[Base_Tarjetas].[SITUACION]","[Base_Tarjetas].[SITUACION].&amp;[" &amp; $C44 &amp; "]",
"[Base_Tarjetas].[TIPO]","[Base_Tarjetas].[TIPO].&amp;[" &amp; $C$1 &amp; "]")/1000,
0)</f>
        <v>0</v>
      </c>
      <c r="AH44" s="8">
        <f>IFERROR(
GETPIVOTDATA("[Base_Tarjetas].[Importe]",TDinamica_R!$A$3,
"[Base_Tarjetas].[PERIODO]","[Base_Tarjetas].[PERIODO].&amp;[" &amp; TEXT(AH$6,"yyyymm") &amp; "]",
"[Base_Tarjetas].[Metrica]","[Base_Tarjetas].[Metrica].&amp;[" &amp; $A44 &amp; "]",
"[Base_Tarjetas].[SEGMENTO_DESCRIP]","[Base_Tarjetas].[SEGMENTO_DESCRIP].&amp;[" &amp; $C$6 &amp; "]",
"[Base_Tarjetas].[SITUACION]","[Base_Tarjetas].[SITUACION].&amp;[" &amp; $C44 &amp; "]",
"[Base_Tarjetas].[TIPO]","[Base_Tarjetas].[TIPO].&amp;[" &amp; $C$1 &amp; "]")/1000,
0)</f>
        <v>0</v>
      </c>
      <c r="AI44" s="8">
        <f>IFERROR(
GETPIVOTDATA("[Base_Tarjetas].[Importe]",TDinamica_R!$A$3,
"[Base_Tarjetas].[PERIODO]","[Base_Tarjetas].[PERIODO].&amp;[" &amp; TEXT(AI$6,"yyyymm") &amp; "]",
"[Base_Tarjetas].[Metrica]","[Base_Tarjetas].[Metrica].&amp;[" &amp; $A44 &amp; "]",
"[Base_Tarjetas].[SEGMENTO_DESCRIP]","[Base_Tarjetas].[SEGMENTO_DESCRIP].&amp;[" &amp; $C$6 &amp; "]",
"[Base_Tarjetas].[SITUACION]","[Base_Tarjetas].[SITUACION].&amp;[" &amp; $C44 &amp; "]",
"[Base_Tarjetas].[TIPO]","[Base_Tarjetas].[TIPO].&amp;[" &amp; $C$1 &amp; "]")/1000,
0)</f>
        <v>0</v>
      </c>
      <c r="AJ44" s="8">
        <f>IFERROR(
GETPIVOTDATA("[Base_Tarjetas].[Importe]",TDinamica_R!$A$3,
"[Base_Tarjetas].[PERIODO]","[Base_Tarjetas].[PERIODO].&amp;[" &amp; TEXT(AJ$6,"yyyymm") &amp; "]",
"[Base_Tarjetas].[Metrica]","[Base_Tarjetas].[Metrica].&amp;[" &amp; $A44 &amp; "]",
"[Base_Tarjetas].[SEGMENTO_DESCRIP]","[Base_Tarjetas].[SEGMENTO_DESCRIP].&amp;[" &amp; $C$6 &amp; "]",
"[Base_Tarjetas].[SITUACION]","[Base_Tarjetas].[SITUACION].&amp;[" &amp; $C44 &amp; "]",
"[Base_Tarjetas].[TIPO]","[Base_Tarjetas].[TIPO].&amp;[" &amp; $C$1 &amp; "]")/1000,
0)</f>
        <v>0</v>
      </c>
      <c r="AK44" s="8">
        <f>IFERROR(
GETPIVOTDATA("[Base_Tarjetas].[Importe]",TDinamica_R!$A$3,
"[Base_Tarjetas].[PERIODO]","[Base_Tarjetas].[PERIODO].&amp;[" &amp; TEXT(AK$6,"yyyymm") &amp; "]",
"[Base_Tarjetas].[Metrica]","[Base_Tarjetas].[Metrica].&amp;[" &amp; $A44 &amp; "]",
"[Base_Tarjetas].[SEGMENTO_DESCRIP]","[Base_Tarjetas].[SEGMENTO_DESCRIP].&amp;[" &amp; $C$6 &amp; "]",
"[Base_Tarjetas].[SITUACION]","[Base_Tarjetas].[SITUACION].&amp;[" &amp; $C44 &amp; "]",
"[Base_Tarjetas].[TIPO]","[Base_Tarjetas].[TIPO].&amp;[" &amp; $C$1 &amp; "]")/1000,
0)</f>
        <v>0</v>
      </c>
      <c r="AL44" s="8">
        <f>IFERROR(
GETPIVOTDATA("[Base_Tarjetas].[Importe]",TDinamica_R!$A$3,
"[Base_Tarjetas].[PERIODO]","[Base_Tarjetas].[PERIODO].&amp;[" &amp; TEXT(AL$6,"yyyymm") &amp; "]",
"[Base_Tarjetas].[Metrica]","[Base_Tarjetas].[Metrica].&amp;[" &amp; $A44 &amp; "]",
"[Base_Tarjetas].[SEGMENTO_DESCRIP]","[Base_Tarjetas].[SEGMENTO_DESCRIP].&amp;[" &amp; $C$6 &amp; "]",
"[Base_Tarjetas].[SITUACION]","[Base_Tarjetas].[SITUACION].&amp;[" &amp; $C44 &amp; "]",
"[Base_Tarjetas].[TIPO]","[Base_Tarjetas].[TIPO].&amp;[" &amp; $C$1 &amp; "]")/1000,
0)</f>
        <v>0</v>
      </c>
      <c r="AM44" s="8">
        <f>IFERROR(
GETPIVOTDATA("[Base_Tarjetas].[Importe]",TDinamica_R!$A$3,
"[Base_Tarjetas].[PERIODO]","[Base_Tarjetas].[PERIODO].&amp;[" &amp; TEXT(AM$6,"yyyymm") &amp; "]",
"[Base_Tarjetas].[Metrica]","[Base_Tarjetas].[Metrica].&amp;[" &amp; $A44 &amp; "]",
"[Base_Tarjetas].[SEGMENTO_DESCRIP]","[Base_Tarjetas].[SEGMENTO_DESCRIP].&amp;[" &amp; $C$6 &amp; "]",
"[Base_Tarjetas].[SITUACION]","[Base_Tarjetas].[SITUACION].&amp;[" &amp; $C44 &amp; "]",
"[Base_Tarjetas].[TIPO]","[Base_Tarjetas].[TIPO].&amp;[" &amp; $C$1 &amp; "]")/1000,
0)</f>
        <v>0</v>
      </c>
      <c r="AN44" s="8">
        <f>IFERROR(
GETPIVOTDATA("[Base_Tarjetas].[Importe]",TDinamica_R!$A$3,
"[Base_Tarjetas].[PERIODO]","[Base_Tarjetas].[PERIODO].&amp;[" &amp; TEXT(AN$6,"yyyymm") &amp; "]",
"[Base_Tarjetas].[Metrica]","[Base_Tarjetas].[Metrica].&amp;[" &amp; $A44 &amp; "]",
"[Base_Tarjetas].[SEGMENTO_DESCRIP]","[Base_Tarjetas].[SEGMENTO_DESCRIP].&amp;[" &amp; $C$6 &amp; "]",
"[Base_Tarjetas].[SITUACION]","[Base_Tarjetas].[SITUACION].&amp;[" &amp; $C44 &amp; "]",
"[Base_Tarjetas].[TIPO]","[Base_Tarjetas].[TIPO].&amp;[" &amp; $C$1 &amp; "]")/1000,
0)</f>
        <v>0</v>
      </c>
      <c r="AO44" s="8">
        <f>IFERROR(
GETPIVOTDATA("[Base_Tarjetas].[Importe]",TDinamica_R!$A$3,
"[Base_Tarjetas].[PERIODO]","[Base_Tarjetas].[PERIODO].&amp;[" &amp; TEXT(AO$6,"yyyymm") &amp; "]",
"[Base_Tarjetas].[Metrica]","[Base_Tarjetas].[Metrica].&amp;[" &amp; $A44 &amp; "]",
"[Base_Tarjetas].[SEGMENTO_DESCRIP]","[Base_Tarjetas].[SEGMENTO_DESCRIP].&amp;[" &amp; $C$6 &amp; "]",
"[Base_Tarjetas].[SITUACION]","[Base_Tarjetas].[SITUACION].&amp;[" &amp; $C44 &amp; "]",
"[Base_Tarjetas].[TIPO]","[Base_Tarjetas].[TIPO].&amp;[" &amp; $C$1 &amp; "]")/1000,
0)</f>
        <v>0</v>
      </c>
      <c r="AP44" s="8">
        <f>IFERROR(
GETPIVOTDATA("[Base_Tarjetas].[Importe]",TDinamica_R!$A$3,
"[Base_Tarjetas].[PERIODO]","[Base_Tarjetas].[PERIODO].&amp;[" &amp; TEXT(AP$6,"yyyymm") &amp; "]",
"[Base_Tarjetas].[Metrica]","[Base_Tarjetas].[Metrica].&amp;[" &amp; $A44 &amp; "]",
"[Base_Tarjetas].[SEGMENTO_DESCRIP]","[Base_Tarjetas].[SEGMENTO_DESCRIP].&amp;[" &amp; $C$6 &amp; "]",
"[Base_Tarjetas].[SITUACION]","[Base_Tarjetas].[SITUACION].&amp;[" &amp; $C44 &amp; "]",
"[Base_Tarjetas].[TIPO]","[Base_Tarjetas].[TIPO].&amp;[" &amp; $C$1 &amp; "]")/1000,
0)</f>
        <v>0</v>
      </c>
      <c r="AQ44" s="8">
        <f>IFERROR(
GETPIVOTDATA("[Base_Tarjetas].[Importe]",TDinamica_R!$A$3,
"[Base_Tarjetas].[PERIODO]","[Base_Tarjetas].[PERIODO].&amp;[" &amp; TEXT(AQ$6,"yyyymm") &amp; "]",
"[Base_Tarjetas].[Metrica]","[Base_Tarjetas].[Metrica].&amp;[" &amp; $A44 &amp; "]",
"[Base_Tarjetas].[SEGMENTO_DESCRIP]","[Base_Tarjetas].[SEGMENTO_DESCRIP].&amp;[" &amp; $C$6 &amp; "]",
"[Base_Tarjetas].[SITUACION]","[Base_Tarjetas].[SITUACION].&amp;[" &amp; $C44 &amp; "]",
"[Base_Tarjetas].[TIPO]","[Base_Tarjetas].[TIPO].&amp;[" &amp; $C$1 &amp; "]")/1000,
0)</f>
        <v>0</v>
      </c>
      <c r="AR44" s="8">
        <f>IFERROR(
GETPIVOTDATA("[Base_Tarjetas].[Importe]",TDinamica_R!$A$3,
"[Base_Tarjetas].[PERIODO]","[Base_Tarjetas].[PERIODO].&amp;[" &amp; TEXT(AR$6,"yyyymm") &amp; "]",
"[Base_Tarjetas].[Metrica]","[Base_Tarjetas].[Metrica].&amp;[" &amp; $A44 &amp; "]",
"[Base_Tarjetas].[SEGMENTO_DESCRIP]","[Base_Tarjetas].[SEGMENTO_DESCRIP].&amp;[" &amp; $C$6 &amp; "]",
"[Base_Tarjetas].[SITUACION]","[Base_Tarjetas].[SITUACION].&amp;[" &amp; $C44 &amp; "]",
"[Base_Tarjetas].[TIPO]","[Base_Tarjetas].[TIPO].&amp;[" &amp; $C$1 &amp; "]")/1000,
0)</f>
        <v>0</v>
      </c>
      <c r="AS44" s="8">
        <f>IFERROR(
GETPIVOTDATA("[Base_Tarjetas].[Importe]",TDinamica_R!$A$3,
"[Base_Tarjetas].[PERIODO]","[Base_Tarjetas].[PERIODO].&amp;[" &amp; TEXT(AS$6,"yyyymm") &amp; "]",
"[Base_Tarjetas].[Metrica]","[Base_Tarjetas].[Metrica].&amp;[" &amp; $A44 &amp; "]",
"[Base_Tarjetas].[SEGMENTO_DESCRIP]","[Base_Tarjetas].[SEGMENTO_DESCRIP].&amp;[" &amp; $C$6 &amp; "]",
"[Base_Tarjetas].[SITUACION]","[Base_Tarjetas].[SITUACION].&amp;[" &amp; $C44 &amp; "]",
"[Base_Tarjetas].[TIPO]","[Base_Tarjetas].[TIPO].&amp;[" &amp; $C$1 &amp; "]")/1000,
0)</f>
        <v>0</v>
      </c>
      <c r="AT44" s="8">
        <f>IFERROR(
GETPIVOTDATA("[Base_Tarjetas].[Importe]",TDinamica_R!$A$3,
"[Base_Tarjetas].[PERIODO]","[Base_Tarjetas].[PERIODO].&amp;[" &amp; TEXT(AT$6,"yyyymm") &amp; "]",
"[Base_Tarjetas].[Metrica]","[Base_Tarjetas].[Metrica].&amp;[" &amp; $A44 &amp; "]",
"[Base_Tarjetas].[SEGMENTO_DESCRIP]","[Base_Tarjetas].[SEGMENTO_DESCRIP].&amp;[" &amp; $C$6 &amp; "]",
"[Base_Tarjetas].[SITUACION]","[Base_Tarjetas].[SITUACION].&amp;[" &amp; $C44 &amp; "]",
"[Base_Tarjetas].[TIPO]","[Base_Tarjetas].[TIPO].&amp;[" &amp; $C$1 &amp; "]")/1000,
0)</f>
        <v>0</v>
      </c>
      <c r="AU44" s="8">
        <f>IFERROR(
GETPIVOTDATA("[Base_Tarjetas].[Importe]",TDinamica_R!$A$3,
"[Base_Tarjetas].[PERIODO]","[Base_Tarjetas].[PERIODO].&amp;[" &amp; TEXT(AU$6,"yyyymm") &amp; "]",
"[Base_Tarjetas].[Metrica]","[Base_Tarjetas].[Metrica].&amp;[" &amp; $A44 &amp; "]",
"[Base_Tarjetas].[SEGMENTO_DESCRIP]","[Base_Tarjetas].[SEGMENTO_DESCRIP].&amp;[" &amp; $C$6 &amp; "]",
"[Base_Tarjetas].[SITUACION]","[Base_Tarjetas].[SITUACION].&amp;[" &amp; $C44 &amp; "]",
"[Base_Tarjetas].[TIPO]","[Base_Tarjetas].[TIPO].&amp;[" &amp; $C$1 &amp; "]")/1000,
0)</f>
        <v>0</v>
      </c>
      <c r="AV44" s="8">
        <f>IFERROR(
GETPIVOTDATA("[Base_Tarjetas].[Importe]",TDinamica_R!$A$3,
"[Base_Tarjetas].[PERIODO]","[Base_Tarjetas].[PERIODO].&amp;[" &amp; TEXT(AV$6,"yyyymm") &amp; "]",
"[Base_Tarjetas].[Metrica]","[Base_Tarjetas].[Metrica].&amp;[" &amp; $A44 &amp; "]",
"[Base_Tarjetas].[SEGMENTO_DESCRIP]","[Base_Tarjetas].[SEGMENTO_DESCRIP].&amp;[" &amp; $C$6 &amp; "]",
"[Base_Tarjetas].[SITUACION]","[Base_Tarjetas].[SITUACION].&amp;[" &amp; $C44 &amp; "]",
"[Base_Tarjetas].[TIPO]","[Base_Tarjetas].[TIPO].&amp;[" &amp; $C$1 &amp; "]")/1000,
0)</f>
        <v>0</v>
      </c>
      <c r="AW44" s="8">
        <f>IFERROR(
GETPIVOTDATA("[Base_Tarjetas].[Importe]",TDinamica_R!$A$3,
"[Base_Tarjetas].[PERIODO]","[Base_Tarjetas].[PERIODO].&amp;[" &amp; TEXT(AW$6,"yyyymm") &amp; "]",
"[Base_Tarjetas].[Metrica]","[Base_Tarjetas].[Metrica].&amp;[" &amp; $A44 &amp; "]",
"[Base_Tarjetas].[SEGMENTO_DESCRIP]","[Base_Tarjetas].[SEGMENTO_DESCRIP].&amp;[" &amp; $C$6 &amp; "]",
"[Base_Tarjetas].[SITUACION]","[Base_Tarjetas].[SITUACION].&amp;[" &amp; $C44 &amp; "]",
"[Base_Tarjetas].[TIPO]","[Base_Tarjetas].[TIPO].&amp;[" &amp; $C$1 &amp; "]")/1000,
0)</f>
        <v>0</v>
      </c>
      <c r="AX44" s="8">
        <f>IFERROR(
GETPIVOTDATA("[Base_Tarjetas].[Importe]",TDinamica_R!$A$3,
"[Base_Tarjetas].[PERIODO]","[Base_Tarjetas].[PERIODO].&amp;[" &amp; TEXT(AX$6,"yyyymm") &amp; "]",
"[Base_Tarjetas].[Metrica]","[Base_Tarjetas].[Metrica].&amp;[" &amp; $A44 &amp; "]",
"[Base_Tarjetas].[SEGMENTO_DESCRIP]","[Base_Tarjetas].[SEGMENTO_DESCRIP].&amp;[" &amp; $C$6 &amp; "]",
"[Base_Tarjetas].[SITUACION]","[Base_Tarjetas].[SITUACION].&amp;[" &amp; $C44 &amp; "]",
"[Base_Tarjetas].[TIPO]","[Base_Tarjetas].[TIPO].&amp;[" &amp; $C$1 &amp; "]")/1000,
0)</f>
        <v>0</v>
      </c>
      <c r="AY44" s="8">
        <f>IFERROR(
GETPIVOTDATA("[Base_Tarjetas].[Importe]",TDinamica_R!$A$3,
"[Base_Tarjetas].[PERIODO]","[Base_Tarjetas].[PERIODO].&amp;[" &amp; TEXT(AY$6,"yyyymm") &amp; "]",
"[Base_Tarjetas].[Metrica]","[Base_Tarjetas].[Metrica].&amp;[" &amp; $A44 &amp; "]",
"[Base_Tarjetas].[SEGMENTO_DESCRIP]","[Base_Tarjetas].[SEGMENTO_DESCRIP].&amp;[" &amp; $C$6 &amp; "]",
"[Base_Tarjetas].[SITUACION]","[Base_Tarjetas].[SITUACION].&amp;[" &amp; $C44 &amp; "]",
"[Base_Tarjetas].[TIPO]","[Base_Tarjetas].[TIPO].&amp;[" &amp; $C$1 &amp; "]")/1000,
0)</f>
        <v>0</v>
      </c>
      <c r="AZ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TEXT(AZ$6,"yyyymm") &amp; "]"),
0)</f>
        <v>-5246.21393571925</v>
      </c>
      <c r="BA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TEXT(BA$6,"yyyymm") &amp; "]"),
0)</f>
        <v>-4657.1851626473981</v>
      </c>
      <c r="BB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TEXT(BB$6,"yyyymm") &amp; "]"),
0)</f>
        <v>-5077.4801810039098</v>
      </c>
      <c r="BC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TEXT(BC$6,"yyyymm") &amp; "]"),
0)</f>
        <v>-4883.2726644835438</v>
      </c>
      <c r="BD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TEXT(BD$6,"yyyymm") &amp; "]"),
0)</f>
        <v>-5061.4577904898297</v>
      </c>
      <c r="BE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TEXT(BE$6,"yyyymm") &amp; "]"),
0)</f>
        <v>-4918.4667068011322</v>
      </c>
      <c r="BF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TEXT(BF$6,"yyyymm") &amp; "]"),
0)</f>
        <v>-5070.631152563582</v>
      </c>
      <c r="BG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TEXT(BG$6,"yyyymm") &amp; "]"),
0)</f>
        <v>-5048.9521390388527</v>
      </c>
      <c r="BH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TEXT(BH$6,"yyyymm") &amp; "]"),
0)</f>
        <v>-4893.0660447482624</v>
      </c>
      <c r="BI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TEXT(BI$6,"yyyymm") &amp; "]"),
0)</f>
        <v>-5087.2175540903472</v>
      </c>
      <c r="BJ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TEXT(BJ$6,"yyyymm") &amp; "]"),
0)</f>
        <v>-4950.4837105136421</v>
      </c>
      <c r="BK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TEXT(BK$6,"yyyymm") &amp; "]"),
0)</f>
        <v>-5131.1104214839415</v>
      </c>
      <c r="BO44" s="24">
        <f t="shared" ref="BO44:BT46" si="34">SUMIFS($D44:$BM44,$D$6:$BM$6,"&gt;="&amp;BO$2,$D$6:$BM$6,"&lt;="&amp;BO$6,$D$5:$BM$5,BO$5)</f>
        <v>0</v>
      </c>
      <c r="BP44" s="24">
        <f t="shared" si="34"/>
        <v>-14980.879279370558</v>
      </c>
      <c r="BQ44" s="24">
        <f t="shared" si="34"/>
        <v>0</v>
      </c>
      <c r="BR44" s="24">
        <f t="shared" si="34"/>
        <v>0</v>
      </c>
      <c r="BS44" s="24">
        <f t="shared" si="34"/>
        <v>0</v>
      </c>
      <c r="BT44" s="24">
        <f t="shared" si="34"/>
        <v>0</v>
      </c>
    </row>
    <row r="45" spans="1:72" hidden="1" outlineLevel="1" x14ac:dyDescent="0.25">
      <c r="A45" s="11" t="s">
        <v>14</v>
      </c>
      <c r="C45" s="2" t="s">
        <v>1</v>
      </c>
      <c r="D45" s="8">
        <f>IFERROR(
GETPIVOTDATA("[Base_Tarjetas].[Importe]",TDinamica_R!$A$3,
"[Base_Tarjetas].[PERIODO]","[Base_Tarjetas].[PERIODO].&amp;[" &amp; TEXT(D$6,"yyyymm") &amp; "]",
"[Base_Tarjetas].[Metrica]","[Base_Tarjetas].[Metrica].&amp;[" &amp; $A45 &amp; "]",
"[Base_Tarjetas].[SEGMENTO_DESCRIP]","[Base_Tarjetas].[SEGMENTO_DESCRIP].&amp;[" &amp; $C$6 &amp; "]",
"[Base_Tarjetas].[SITUACION]","[Base_Tarjetas].[SITUACION].&amp;[" &amp; $C45 &amp; "]",
"[Base_Tarjetas].[TIPO]","[Base_Tarjetas].[TIPO].&amp;[" &amp; $C$1 &amp; "]")/1000,
0)</f>
        <v>0</v>
      </c>
      <c r="E45" s="8">
        <f>IFERROR(
GETPIVOTDATA("[Base_Tarjetas].[Importe]",TDinamica_R!$A$3,
"[Base_Tarjetas].[PERIODO]","[Base_Tarjetas].[PERIODO].&amp;[" &amp; TEXT(E$6,"yyyymm") &amp; "]",
"[Base_Tarjetas].[Metrica]","[Base_Tarjetas].[Metrica].&amp;[" &amp; $A45 &amp; "]",
"[Base_Tarjetas].[SEGMENTO_DESCRIP]","[Base_Tarjetas].[SEGMENTO_DESCRIP].&amp;[" &amp; $C$6 &amp; "]",
"[Base_Tarjetas].[SITUACION]","[Base_Tarjetas].[SITUACION].&amp;[" &amp; $C45 &amp; "]",
"[Base_Tarjetas].[TIPO]","[Base_Tarjetas].[TIPO].&amp;[" &amp; $C$1 &amp; "]")/1000,
0)</f>
        <v>0</v>
      </c>
      <c r="F45" s="8">
        <f>IFERROR(
GETPIVOTDATA("[Base_Tarjetas].[Importe]",TDinamica_R!$A$3,
"[Base_Tarjetas].[PERIODO]","[Base_Tarjetas].[PERIODO].&amp;[" &amp; TEXT(F$6,"yyyymm") &amp; "]",
"[Base_Tarjetas].[Metrica]","[Base_Tarjetas].[Metrica].&amp;[" &amp; $A45 &amp; "]",
"[Base_Tarjetas].[SEGMENTO_DESCRIP]","[Base_Tarjetas].[SEGMENTO_DESCRIP].&amp;[" &amp; $C$6 &amp; "]",
"[Base_Tarjetas].[SITUACION]","[Base_Tarjetas].[SITUACION].&amp;[" &amp; $C45 &amp; "]",
"[Base_Tarjetas].[TIPO]","[Base_Tarjetas].[TIPO].&amp;[" &amp; $C$1 &amp; "]")/1000,
0)</f>
        <v>0</v>
      </c>
      <c r="G45" s="8">
        <f>IFERROR(
GETPIVOTDATA("[Base_Tarjetas].[Importe]",TDinamica_R!$A$3,
"[Base_Tarjetas].[PERIODO]","[Base_Tarjetas].[PERIODO].&amp;[" &amp; TEXT(G$6,"yyyymm") &amp; "]",
"[Base_Tarjetas].[Metrica]","[Base_Tarjetas].[Metrica].&amp;[" &amp; $A45 &amp; "]",
"[Base_Tarjetas].[SEGMENTO_DESCRIP]","[Base_Tarjetas].[SEGMENTO_DESCRIP].&amp;[" &amp; $C$6 &amp; "]",
"[Base_Tarjetas].[SITUACION]","[Base_Tarjetas].[SITUACION].&amp;[" &amp; $C45 &amp; "]",
"[Base_Tarjetas].[TIPO]","[Base_Tarjetas].[TIPO].&amp;[" &amp; $C$1 &amp; "]")/1000,
0)</f>
        <v>0</v>
      </c>
      <c r="H45" s="8">
        <f>IFERROR(
GETPIVOTDATA("[Base_Tarjetas].[Importe]",TDinamica_R!$A$3,
"[Base_Tarjetas].[PERIODO]","[Base_Tarjetas].[PERIODO].&amp;[" &amp; TEXT(H$6,"yyyymm") &amp; "]",
"[Base_Tarjetas].[Metrica]","[Base_Tarjetas].[Metrica].&amp;[" &amp; $A45 &amp; "]",
"[Base_Tarjetas].[SEGMENTO_DESCRIP]","[Base_Tarjetas].[SEGMENTO_DESCRIP].&amp;[" &amp; $C$6 &amp; "]",
"[Base_Tarjetas].[SITUACION]","[Base_Tarjetas].[SITUACION].&amp;[" &amp; $C45 &amp; "]",
"[Base_Tarjetas].[TIPO]","[Base_Tarjetas].[TIPO].&amp;[" &amp; $C$1 &amp; "]")/1000,
0)</f>
        <v>0</v>
      </c>
      <c r="I45" s="8">
        <f>IFERROR(
GETPIVOTDATA("[Base_Tarjetas].[Importe]",TDinamica_R!$A$3,
"[Base_Tarjetas].[PERIODO]","[Base_Tarjetas].[PERIODO].&amp;[" &amp; TEXT(I$6,"yyyymm") &amp; "]",
"[Base_Tarjetas].[Metrica]","[Base_Tarjetas].[Metrica].&amp;[" &amp; $A45 &amp; "]",
"[Base_Tarjetas].[SEGMENTO_DESCRIP]","[Base_Tarjetas].[SEGMENTO_DESCRIP].&amp;[" &amp; $C$6 &amp; "]",
"[Base_Tarjetas].[SITUACION]","[Base_Tarjetas].[SITUACION].&amp;[" &amp; $C45 &amp; "]",
"[Base_Tarjetas].[TIPO]","[Base_Tarjetas].[TIPO].&amp;[" &amp; $C$1 &amp; "]")/1000,
0)</f>
        <v>0</v>
      </c>
      <c r="J45" s="8">
        <f>IFERROR(
GETPIVOTDATA("[Base_Tarjetas].[Importe]",TDinamica_R!$A$3,
"[Base_Tarjetas].[PERIODO]","[Base_Tarjetas].[PERIODO].&amp;[" &amp; TEXT(J$6,"yyyymm") &amp; "]",
"[Base_Tarjetas].[Metrica]","[Base_Tarjetas].[Metrica].&amp;[" &amp; $A45 &amp; "]",
"[Base_Tarjetas].[SEGMENTO_DESCRIP]","[Base_Tarjetas].[SEGMENTO_DESCRIP].&amp;[" &amp; $C$6 &amp; "]",
"[Base_Tarjetas].[SITUACION]","[Base_Tarjetas].[SITUACION].&amp;[" &amp; $C45 &amp; "]",
"[Base_Tarjetas].[TIPO]","[Base_Tarjetas].[TIPO].&amp;[" &amp; $C$1 &amp; "]")/1000,
0)</f>
        <v>0</v>
      </c>
      <c r="K45" s="8">
        <f>IFERROR(
GETPIVOTDATA("[Base_Tarjetas].[Importe]",TDinamica_R!$A$3,
"[Base_Tarjetas].[PERIODO]","[Base_Tarjetas].[PERIODO].&amp;[" &amp; TEXT(K$6,"yyyymm") &amp; "]",
"[Base_Tarjetas].[Metrica]","[Base_Tarjetas].[Metrica].&amp;[" &amp; $A45 &amp; "]",
"[Base_Tarjetas].[SEGMENTO_DESCRIP]","[Base_Tarjetas].[SEGMENTO_DESCRIP].&amp;[" &amp; $C$6 &amp; "]",
"[Base_Tarjetas].[SITUACION]","[Base_Tarjetas].[SITUACION].&amp;[" &amp; $C45 &amp; "]",
"[Base_Tarjetas].[TIPO]","[Base_Tarjetas].[TIPO].&amp;[" &amp; $C$1 &amp; "]")/1000,
0)</f>
        <v>0</v>
      </c>
      <c r="L45" s="8">
        <f>IFERROR(
GETPIVOTDATA("[Base_Tarjetas].[Importe]",TDinamica_R!$A$3,
"[Base_Tarjetas].[PERIODO]","[Base_Tarjetas].[PERIODO].&amp;[" &amp; TEXT(L$6,"yyyymm") &amp; "]",
"[Base_Tarjetas].[Metrica]","[Base_Tarjetas].[Metrica].&amp;[" &amp; $A45 &amp; "]",
"[Base_Tarjetas].[SEGMENTO_DESCRIP]","[Base_Tarjetas].[SEGMENTO_DESCRIP].&amp;[" &amp; $C$6 &amp; "]",
"[Base_Tarjetas].[SITUACION]","[Base_Tarjetas].[SITUACION].&amp;[" &amp; $C45 &amp; "]",
"[Base_Tarjetas].[TIPO]","[Base_Tarjetas].[TIPO].&amp;[" &amp; $C$1 &amp; "]")/1000,
0)</f>
        <v>0</v>
      </c>
      <c r="M45" s="8">
        <f>IFERROR(
GETPIVOTDATA("[Base_Tarjetas].[Importe]",TDinamica_R!$A$3,
"[Base_Tarjetas].[PERIODO]","[Base_Tarjetas].[PERIODO].&amp;[" &amp; TEXT(M$6,"yyyymm") &amp; "]",
"[Base_Tarjetas].[Metrica]","[Base_Tarjetas].[Metrica].&amp;[" &amp; $A45 &amp; "]",
"[Base_Tarjetas].[SEGMENTO_DESCRIP]","[Base_Tarjetas].[SEGMENTO_DESCRIP].&amp;[" &amp; $C$6 &amp; "]",
"[Base_Tarjetas].[SITUACION]","[Base_Tarjetas].[SITUACION].&amp;[" &amp; $C45 &amp; "]",
"[Base_Tarjetas].[TIPO]","[Base_Tarjetas].[TIPO].&amp;[" &amp; $C$1 &amp; "]")/1000,
0)</f>
        <v>0</v>
      </c>
      <c r="N45" s="8">
        <f>IFERROR(
GETPIVOTDATA("[Base_Tarjetas].[Importe]",TDinamica_R!$A$3,
"[Base_Tarjetas].[PERIODO]","[Base_Tarjetas].[PERIODO].&amp;[" &amp; TEXT(N$6,"yyyymm") &amp; "]",
"[Base_Tarjetas].[Metrica]","[Base_Tarjetas].[Metrica].&amp;[" &amp; $A45 &amp; "]",
"[Base_Tarjetas].[SEGMENTO_DESCRIP]","[Base_Tarjetas].[SEGMENTO_DESCRIP].&amp;[" &amp; $C$6 &amp; "]",
"[Base_Tarjetas].[SITUACION]","[Base_Tarjetas].[SITUACION].&amp;[" &amp; $C45 &amp; "]",
"[Base_Tarjetas].[TIPO]","[Base_Tarjetas].[TIPO].&amp;[" &amp; $C$1 &amp; "]")/1000,
0)</f>
        <v>0</v>
      </c>
      <c r="O45" s="8">
        <f>IFERROR(
GETPIVOTDATA("[Base_Tarjetas].[Importe]",TDinamica_R!$A$3,
"[Base_Tarjetas].[PERIODO]","[Base_Tarjetas].[PERIODO].&amp;[" &amp; TEXT(O$6,"yyyymm") &amp; "]",
"[Base_Tarjetas].[Metrica]","[Base_Tarjetas].[Metrica].&amp;[" &amp; $A45 &amp; "]",
"[Base_Tarjetas].[SEGMENTO_DESCRIP]","[Base_Tarjetas].[SEGMENTO_DESCRIP].&amp;[" &amp; $C$6 &amp; "]",
"[Base_Tarjetas].[SITUACION]","[Base_Tarjetas].[SITUACION].&amp;[" &amp; $C45 &amp; "]",
"[Base_Tarjetas].[TIPO]","[Base_Tarjetas].[TIPO].&amp;[" &amp; $C$1 &amp; "]")/1000,
0)</f>
        <v>0</v>
      </c>
      <c r="P45" s="8">
        <f>IFERROR(
GETPIVOTDATA("[Base_Tarjetas].[Importe]",TDinamica_R!$A$3,
"[Base_Tarjetas].[PERIODO]","[Base_Tarjetas].[PERIODO].&amp;[" &amp; TEXT(P$6,"yyyymm") &amp; "]",
"[Base_Tarjetas].[Metrica]","[Base_Tarjetas].[Metrica].&amp;[" &amp; $A45 &amp; "]",
"[Base_Tarjetas].[SEGMENTO_DESCRIP]","[Base_Tarjetas].[SEGMENTO_DESCRIP].&amp;[" &amp; $C$6 &amp; "]",
"[Base_Tarjetas].[SITUACION]","[Base_Tarjetas].[SITUACION].&amp;[" &amp; $C45 &amp; "]",
"[Base_Tarjetas].[TIPO]","[Base_Tarjetas].[TIPO].&amp;[" &amp; $C$1 &amp; "]")/1000,
0)</f>
        <v>0</v>
      </c>
      <c r="Q45" s="8">
        <f>IFERROR(
GETPIVOTDATA("[Base_Tarjetas].[Importe]",TDinamica_R!$A$3,
"[Base_Tarjetas].[PERIODO]","[Base_Tarjetas].[PERIODO].&amp;[" &amp; TEXT(Q$6,"yyyymm") &amp; "]",
"[Base_Tarjetas].[Metrica]","[Base_Tarjetas].[Metrica].&amp;[" &amp; $A45 &amp; "]",
"[Base_Tarjetas].[SEGMENTO_DESCRIP]","[Base_Tarjetas].[SEGMENTO_DESCRIP].&amp;[" &amp; $C$6 &amp; "]",
"[Base_Tarjetas].[SITUACION]","[Base_Tarjetas].[SITUACION].&amp;[" &amp; $C45 &amp; "]",
"[Base_Tarjetas].[TIPO]","[Base_Tarjetas].[TIPO].&amp;[" &amp; $C$1 &amp; "]")/1000,
0)</f>
        <v>0</v>
      </c>
      <c r="R45" s="8">
        <f>IFERROR(
GETPIVOTDATA("[Base_Tarjetas].[Importe]",TDinamica_R!$A$3,
"[Base_Tarjetas].[PERIODO]","[Base_Tarjetas].[PERIODO].&amp;[" &amp; TEXT(R$6,"yyyymm") &amp; "]",
"[Base_Tarjetas].[Metrica]","[Base_Tarjetas].[Metrica].&amp;[" &amp; $A45 &amp; "]",
"[Base_Tarjetas].[SEGMENTO_DESCRIP]","[Base_Tarjetas].[SEGMENTO_DESCRIP].&amp;[" &amp; $C$6 &amp; "]",
"[Base_Tarjetas].[SITUACION]","[Base_Tarjetas].[SITUACION].&amp;[" &amp; $C45 &amp; "]",
"[Base_Tarjetas].[TIPO]","[Base_Tarjetas].[TIPO].&amp;[" &amp; $C$1 &amp; "]")/1000,
0)</f>
        <v>0</v>
      </c>
      <c r="S45" s="8">
        <f>IFERROR(
GETPIVOTDATA("[Base_Tarjetas].[Importe]",TDinamica_R!$A$3,
"[Base_Tarjetas].[PERIODO]","[Base_Tarjetas].[PERIODO].&amp;[" &amp; TEXT(S$6,"yyyymm") &amp; "]",
"[Base_Tarjetas].[Metrica]","[Base_Tarjetas].[Metrica].&amp;[" &amp; $A45 &amp; "]",
"[Base_Tarjetas].[SEGMENTO_DESCRIP]","[Base_Tarjetas].[SEGMENTO_DESCRIP].&amp;[" &amp; $C$6 &amp; "]",
"[Base_Tarjetas].[SITUACION]","[Base_Tarjetas].[SITUACION].&amp;[" &amp; $C45 &amp; "]",
"[Base_Tarjetas].[TIPO]","[Base_Tarjetas].[TIPO].&amp;[" &amp; $C$1 &amp; "]")/1000,
0)</f>
        <v>0</v>
      </c>
      <c r="T45" s="8">
        <f>IFERROR(
GETPIVOTDATA("[Base_Tarjetas].[Importe]",TDinamica_R!$A$3,
"[Base_Tarjetas].[PERIODO]","[Base_Tarjetas].[PERIODO].&amp;[" &amp; TEXT(T$6,"yyyymm") &amp; "]",
"[Base_Tarjetas].[Metrica]","[Base_Tarjetas].[Metrica].&amp;[" &amp; $A45 &amp; "]",
"[Base_Tarjetas].[SEGMENTO_DESCRIP]","[Base_Tarjetas].[SEGMENTO_DESCRIP].&amp;[" &amp; $C$6 &amp; "]",
"[Base_Tarjetas].[SITUACION]","[Base_Tarjetas].[SITUACION].&amp;[" &amp; $C45 &amp; "]",
"[Base_Tarjetas].[TIPO]","[Base_Tarjetas].[TIPO].&amp;[" &amp; $C$1 &amp; "]")/1000,
0)</f>
        <v>0</v>
      </c>
      <c r="U45" s="8">
        <f>IFERROR(
GETPIVOTDATA("[Base_Tarjetas].[Importe]",TDinamica_R!$A$3,
"[Base_Tarjetas].[PERIODO]","[Base_Tarjetas].[PERIODO].&amp;[" &amp; TEXT(U$6,"yyyymm") &amp; "]",
"[Base_Tarjetas].[Metrica]","[Base_Tarjetas].[Metrica].&amp;[" &amp; $A45 &amp; "]",
"[Base_Tarjetas].[SEGMENTO_DESCRIP]","[Base_Tarjetas].[SEGMENTO_DESCRIP].&amp;[" &amp; $C$6 &amp; "]",
"[Base_Tarjetas].[SITUACION]","[Base_Tarjetas].[SITUACION].&amp;[" &amp; $C45 &amp; "]",
"[Base_Tarjetas].[TIPO]","[Base_Tarjetas].[TIPO].&amp;[" &amp; $C$1 &amp; "]")/1000,
0)</f>
        <v>0</v>
      </c>
      <c r="V45" s="8">
        <f>IFERROR(
GETPIVOTDATA("[Base_Tarjetas].[Importe]",TDinamica_R!$A$3,
"[Base_Tarjetas].[PERIODO]","[Base_Tarjetas].[PERIODO].&amp;[" &amp; TEXT(V$6,"yyyymm") &amp; "]",
"[Base_Tarjetas].[Metrica]","[Base_Tarjetas].[Metrica].&amp;[" &amp; $A45 &amp; "]",
"[Base_Tarjetas].[SEGMENTO_DESCRIP]","[Base_Tarjetas].[SEGMENTO_DESCRIP].&amp;[" &amp; $C$6 &amp; "]",
"[Base_Tarjetas].[SITUACION]","[Base_Tarjetas].[SITUACION].&amp;[" &amp; $C45 &amp; "]",
"[Base_Tarjetas].[TIPO]","[Base_Tarjetas].[TIPO].&amp;[" &amp; $C$1 &amp; "]")/1000,
0)</f>
        <v>0</v>
      </c>
      <c r="W45" s="8">
        <f>IFERROR(
GETPIVOTDATA("[Base_Tarjetas].[Importe]",TDinamica_R!$A$3,
"[Base_Tarjetas].[PERIODO]","[Base_Tarjetas].[PERIODO].&amp;[" &amp; TEXT(W$6,"yyyymm") &amp; "]",
"[Base_Tarjetas].[Metrica]","[Base_Tarjetas].[Metrica].&amp;[" &amp; $A45 &amp; "]",
"[Base_Tarjetas].[SEGMENTO_DESCRIP]","[Base_Tarjetas].[SEGMENTO_DESCRIP].&amp;[" &amp; $C$6 &amp; "]",
"[Base_Tarjetas].[SITUACION]","[Base_Tarjetas].[SITUACION].&amp;[" &amp; $C45 &amp; "]",
"[Base_Tarjetas].[TIPO]","[Base_Tarjetas].[TIPO].&amp;[" &amp; $C$1 &amp; "]")/1000,
0)</f>
        <v>0</v>
      </c>
      <c r="X45" s="8">
        <f>IFERROR(
GETPIVOTDATA("[Base_Tarjetas].[Importe]",TDinamica_R!$A$3,
"[Base_Tarjetas].[PERIODO]","[Base_Tarjetas].[PERIODO].&amp;[" &amp; TEXT(X$6,"yyyymm") &amp; "]",
"[Base_Tarjetas].[Metrica]","[Base_Tarjetas].[Metrica].&amp;[" &amp; $A45 &amp; "]",
"[Base_Tarjetas].[SEGMENTO_DESCRIP]","[Base_Tarjetas].[SEGMENTO_DESCRIP].&amp;[" &amp; $C$6 &amp; "]",
"[Base_Tarjetas].[SITUACION]","[Base_Tarjetas].[SITUACION].&amp;[" &amp; $C45 &amp; "]",
"[Base_Tarjetas].[TIPO]","[Base_Tarjetas].[TIPO].&amp;[" &amp; $C$1 &amp; "]")/1000,
0)</f>
        <v>0</v>
      </c>
      <c r="Y45" s="8">
        <f>IFERROR(
GETPIVOTDATA("[Base_Tarjetas].[Importe]",TDinamica_R!$A$3,
"[Base_Tarjetas].[PERIODO]","[Base_Tarjetas].[PERIODO].&amp;[" &amp; TEXT(Y$6,"yyyymm") &amp; "]",
"[Base_Tarjetas].[Metrica]","[Base_Tarjetas].[Metrica].&amp;[" &amp; $A45 &amp; "]",
"[Base_Tarjetas].[SEGMENTO_DESCRIP]","[Base_Tarjetas].[SEGMENTO_DESCRIP].&amp;[" &amp; $C$6 &amp; "]",
"[Base_Tarjetas].[SITUACION]","[Base_Tarjetas].[SITUACION].&amp;[" &amp; $C45 &amp; "]",
"[Base_Tarjetas].[TIPO]","[Base_Tarjetas].[TIPO].&amp;[" &amp; $C$1 &amp; "]")/1000,
0)</f>
        <v>0</v>
      </c>
      <c r="Z45" s="8">
        <f>IFERROR(
GETPIVOTDATA("[Base_Tarjetas].[Importe]",TDinamica_R!$A$3,
"[Base_Tarjetas].[PERIODO]","[Base_Tarjetas].[PERIODO].&amp;[" &amp; TEXT(Z$6,"yyyymm") &amp; "]",
"[Base_Tarjetas].[Metrica]","[Base_Tarjetas].[Metrica].&amp;[" &amp; $A45 &amp; "]",
"[Base_Tarjetas].[SEGMENTO_DESCRIP]","[Base_Tarjetas].[SEGMENTO_DESCRIP].&amp;[" &amp; $C$6 &amp; "]",
"[Base_Tarjetas].[SITUACION]","[Base_Tarjetas].[SITUACION].&amp;[" &amp; $C45 &amp; "]",
"[Base_Tarjetas].[TIPO]","[Base_Tarjetas].[TIPO].&amp;[" &amp; $C$1 &amp; "]")/1000,
0)</f>
        <v>0</v>
      </c>
      <c r="AA45" s="8">
        <f>IFERROR(
GETPIVOTDATA("[Base_Tarjetas].[Importe]",TDinamica_R!$A$3,
"[Base_Tarjetas].[PERIODO]","[Base_Tarjetas].[PERIODO].&amp;[" &amp; TEXT(AA$6,"yyyymm") &amp; "]",
"[Base_Tarjetas].[Metrica]","[Base_Tarjetas].[Metrica].&amp;[" &amp; $A45 &amp; "]",
"[Base_Tarjetas].[SEGMENTO_DESCRIP]","[Base_Tarjetas].[SEGMENTO_DESCRIP].&amp;[" &amp; $C$6 &amp; "]",
"[Base_Tarjetas].[SITUACION]","[Base_Tarjetas].[SITUACION].&amp;[" &amp; $C45 &amp; "]",
"[Base_Tarjetas].[TIPO]","[Base_Tarjetas].[TIPO].&amp;[" &amp; $C$1 &amp; "]")/1000,
0)</f>
        <v>0</v>
      </c>
      <c r="AB45" s="8">
        <f>IFERROR(
GETPIVOTDATA("[Base_Tarjetas].[Importe]",TDinamica_R!$A$3,
"[Base_Tarjetas].[PERIODO]","[Base_Tarjetas].[PERIODO].&amp;[" &amp; TEXT(AB$6,"yyyymm") &amp; "]",
"[Base_Tarjetas].[Metrica]","[Base_Tarjetas].[Metrica].&amp;[" &amp; $A45 &amp; "]",
"[Base_Tarjetas].[SEGMENTO_DESCRIP]","[Base_Tarjetas].[SEGMENTO_DESCRIP].&amp;[" &amp; $C$6 &amp; "]",
"[Base_Tarjetas].[SITUACION]","[Base_Tarjetas].[SITUACION].&amp;[" &amp; $C45 &amp; "]",
"[Base_Tarjetas].[TIPO]","[Base_Tarjetas].[TIPO].&amp;[" &amp; $C$1 &amp; "]")/1000,
0)</f>
        <v>0</v>
      </c>
      <c r="AC45" s="8">
        <f>IFERROR(
GETPIVOTDATA("[Base_Tarjetas].[Importe]",TDinamica_R!$A$3,
"[Base_Tarjetas].[PERIODO]","[Base_Tarjetas].[PERIODO].&amp;[" &amp; TEXT(AC$6,"yyyymm") &amp; "]",
"[Base_Tarjetas].[Metrica]","[Base_Tarjetas].[Metrica].&amp;[" &amp; $A45 &amp; "]",
"[Base_Tarjetas].[SEGMENTO_DESCRIP]","[Base_Tarjetas].[SEGMENTO_DESCRIP].&amp;[" &amp; $C$6 &amp; "]",
"[Base_Tarjetas].[SITUACION]","[Base_Tarjetas].[SITUACION].&amp;[" &amp; $C45 &amp; "]",
"[Base_Tarjetas].[TIPO]","[Base_Tarjetas].[TIPO].&amp;[" &amp; $C$1 &amp; "]")/1000,
0)</f>
        <v>0</v>
      </c>
      <c r="AD45" s="8">
        <f>IFERROR(
GETPIVOTDATA("[Base_Tarjetas].[Importe]",TDinamica_R!$A$3,
"[Base_Tarjetas].[PERIODO]","[Base_Tarjetas].[PERIODO].&amp;[" &amp; TEXT(AD$6,"yyyymm") &amp; "]",
"[Base_Tarjetas].[Metrica]","[Base_Tarjetas].[Metrica].&amp;[" &amp; $A45 &amp; "]",
"[Base_Tarjetas].[SEGMENTO_DESCRIP]","[Base_Tarjetas].[SEGMENTO_DESCRIP].&amp;[" &amp; $C$6 &amp; "]",
"[Base_Tarjetas].[SITUACION]","[Base_Tarjetas].[SITUACION].&amp;[" &amp; $C45 &amp; "]",
"[Base_Tarjetas].[TIPO]","[Base_Tarjetas].[TIPO].&amp;[" &amp; $C$1 &amp; "]")/1000,
0)</f>
        <v>0</v>
      </c>
      <c r="AE45" s="8">
        <f>IFERROR(
GETPIVOTDATA("[Base_Tarjetas].[Importe]",TDinamica_R!$A$3,
"[Base_Tarjetas].[PERIODO]","[Base_Tarjetas].[PERIODO].&amp;[" &amp; TEXT(AE$6,"yyyymm") &amp; "]",
"[Base_Tarjetas].[Metrica]","[Base_Tarjetas].[Metrica].&amp;[" &amp; $A45 &amp; "]",
"[Base_Tarjetas].[SEGMENTO_DESCRIP]","[Base_Tarjetas].[SEGMENTO_DESCRIP].&amp;[" &amp; $C$6 &amp; "]",
"[Base_Tarjetas].[SITUACION]","[Base_Tarjetas].[SITUACION].&amp;[" &amp; $C45 &amp; "]",
"[Base_Tarjetas].[TIPO]","[Base_Tarjetas].[TIPO].&amp;[" &amp; $C$1 &amp; "]")/1000,
0)</f>
        <v>0</v>
      </c>
      <c r="AF45" s="8">
        <f>IFERROR(
GETPIVOTDATA("[Base_Tarjetas].[Importe]",TDinamica_R!$A$3,
"[Base_Tarjetas].[PERIODO]","[Base_Tarjetas].[PERIODO].&amp;[" &amp; TEXT(AF$6,"yyyymm") &amp; "]",
"[Base_Tarjetas].[Metrica]","[Base_Tarjetas].[Metrica].&amp;[" &amp; $A45 &amp; "]",
"[Base_Tarjetas].[SEGMENTO_DESCRIP]","[Base_Tarjetas].[SEGMENTO_DESCRIP].&amp;[" &amp; $C$6 &amp; "]",
"[Base_Tarjetas].[SITUACION]","[Base_Tarjetas].[SITUACION].&amp;[" &amp; $C45 &amp; "]",
"[Base_Tarjetas].[TIPO]","[Base_Tarjetas].[TIPO].&amp;[" &amp; $C$1 &amp; "]")/1000,
0)</f>
        <v>0</v>
      </c>
      <c r="AG45" s="8">
        <f>IFERROR(
GETPIVOTDATA("[Base_Tarjetas].[Importe]",TDinamica_R!$A$3,
"[Base_Tarjetas].[PERIODO]","[Base_Tarjetas].[PERIODO].&amp;[" &amp; TEXT(AG$6,"yyyymm") &amp; "]",
"[Base_Tarjetas].[Metrica]","[Base_Tarjetas].[Metrica].&amp;[" &amp; $A45 &amp; "]",
"[Base_Tarjetas].[SEGMENTO_DESCRIP]","[Base_Tarjetas].[SEGMENTO_DESCRIP].&amp;[" &amp; $C$6 &amp; "]",
"[Base_Tarjetas].[SITUACION]","[Base_Tarjetas].[SITUACION].&amp;[" &amp; $C45 &amp; "]",
"[Base_Tarjetas].[TIPO]","[Base_Tarjetas].[TIPO].&amp;[" &amp; $C$1 &amp; "]")/1000,
0)</f>
        <v>0</v>
      </c>
      <c r="AH45" s="8">
        <f>IFERROR(
GETPIVOTDATA("[Base_Tarjetas].[Importe]",TDinamica_R!$A$3,
"[Base_Tarjetas].[PERIODO]","[Base_Tarjetas].[PERIODO].&amp;[" &amp; TEXT(AH$6,"yyyymm") &amp; "]",
"[Base_Tarjetas].[Metrica]","[Base_Tarjetas].[Metrica].&amp;[" &amp; $A45 &amp; "]",
"[Base_Tarjetas].[SEGMENTO_DESCRIP]","[Base_Tarjetas].[SEGMENTO_DESCRIP].&amp;[" &amp; $C$6 &amp; "]",
"[Base_Tarjetas].[SITUACION]","[Base_Tarjetas].[SITUACION].&amp;[" &amp; $C45 &amp; "]",
"[Base_Tarjetas].[TIPO]","[Base_Tarjetas].[TIPO].&amp;[" &amp; $C$1 &amp; "]")/1000,
0)</f>
        <v>0</v>
      </c>
      <c r="AI45" s="8">
        <f>IFERROR(
GETPIVOTDATA("[Base_Tarjetas].[Importe]",TDinamica_R!$A$3,
"[Base_Tarjetas].[PERIODO]","[Base_Tarjetas].[PERIODO].&amp;[" &amp; TEXT(AI$6,"yyyymm") &amp; "]",
"[Base_Tarjetas].[Metrica]","[Base_Tarjetas].[Metrica].&amp;[" &amp; $A45 &amp; "]",
"[Base_Tarjetas].[SEGMENTO_DESCRIP]","[Base_Tarjetas].[SEGMENTO_DESCRIP].&amp;[" &amp; $C$6 &amp; "]",
"[Base_Tarjetas].[SITUACION]","[Base_Tarjetas].[SITUACION].&amp;[" &amp; $C45 &amp; "]",
"[Base_Tarjetas].[TIPO]","[Base_Tarjetas].[TIPO].&amp;[" &amp; $C$1 &amp; "]")/1000,
0)</f>
        <v>0</v>
      </c>
      <c r="AJ45" s="8">
        <f>IFERROR(
GETPIVOTDATA("[Base_Tarjetas].[Importe]",TDinamica_R!$A$3,
"[Base_Tarjetas].[PERIODO]","[Base_Tarjetas].[PERIODO].&amp;[" &amp; TEXT(AJ$6,"yyyymm") &amp; "]",
"[Base_Tarjetas].[Metrica]","[Base_Tarjetas].[Metrica].&amp;[" &amp; $A45 &amp; "]",
"[Base_Tarjetas].[SEGMENTO_DESCRIP]","[Base_Tarjetas].[SEGMENTO_DESCRIP].&amp;[" &amp; $C$6 &amp; "]",
"[Base_Tarjetas].[SITUACION]","[Base_Tarjetas].[SITUACION].&amp;[" &amp; $C45 &amp; "]",
"[Base_Tarjetas].[TIPO]","[Base_Tarjetas].[TIPO].&amp;[" &amp; $C$1 &amp; "]")/1000,
0)</f>
        <v>0</v>
      </c>
      <c r="AK45" s="8">
        <f>IFERROR(
GETPIVOTDATA("[Base_Tarjetas].[Importe]",TDinamica_R!$A$3,
"[Base_Tarjetas].[PERIODO]","[Base_Tarjetas].[PERIODO].&amp;[" &amp; TEXT(AK$6,"yyyymm") &amp; "]",
"[Base_Tarjetas].[Metrica]","[Base_Tarjetas].[Metrica].&amp;[" &amp; $A45 &amp; "]",
"[Base_Tarjetas].[SEGMENTO_DESCRIP]","[Base_Tarjetas].[SEGMENTO_DESCRIP].&amp;[" &amp; $C$6 &amp; "]",
"[Base_Tarjetas].[SITUACION]","[Base_Tarjetas].[SITUACION].&amp;[" &amp; $C45 &amp; "]",
"[Base_Tarjetas].[TIPO]","[Base_Tarjetas].[TIPO].&amp;[" &amp; $C$1 &amp; "]")/1000,
0)</f>
        <v>0</v>
      </c>
      <c r="AL45" s="8">
        <f>IFERROR(
GETPIVOTDATA("[Base_Tarjetas].[Importe]",TDinamica_R!$A$3,
"[Base_Tarjetas].[PERIODO]","[Base_Tarjetas].[PERIODO].&amp;[" &amp; TEXT(AL$6,"yyyymm") &amp; "]",
"[Base_Tarjetas].[Metrica]","[Base_Tarjetas].[Metrica].&amp;[" &amp; $A45 &amp; "]",
"[Base_Tarjetas].[SEGMENTO_DESCRIP]","[Base_Tarjetas].[SEGMENTO_DESCRIP].&amp;[" &amp; $C$6 &amp; "]",
"[Base_Tarjetas].[SITUACION]","[Base_Tarjetas].[SITUACION].&amp;[" &amp; $C45 &amp; "]",
"[Base_Tarjetas].[TIPO]","[Base_Tarjetas].[TIPO].&amp;[" &amp; $C$1 &amp; "]")/1000,
0)</f>
        <v>0</v>
      </c>
      <c r="AM45" s="8">
        <f>IFERROR(
GETPIVOTDATA("[Base_Tarjetas].[Importe]",TDinamica_R!$A$3,
"[Base_Tarjetas].[PERIODO]","[Base_Tarjetas].[PERIODO].&amp;[" &amp; TEXT(AM$6,"yyyymm") &amp; "]",
"[Base_Tarjetas].[Metrica]","[Base_Tarjetas].[Metrica].&amp;[" &amp; $A45 &amp; "]",
"[Base_Tarjetas].[SEGMENTO_DESCRIP]","[Base_Tarjetas].[SEGMENTO_DESCRIP].&amp;[" &amp; $C$6 &amp; "]",
"[Base_Tarjetas].[SITUACION]","[Base_Tarjetas].[SITUACION].&amp;[" &amp; $C45 &amp; "]",
"[Base_Tarjetas].[TIPO]","[Base_Tarjetas].[TIPO].&amp;[" &amp; $C$1 &amp; "]")/1000,
0)</f>
        <v>0</v>
      </c>
      <c r="AN45" s="8">
        <f>IFERROR(
GETPIVOTDATA("[Base_Tarjetas].[Importe]",TDinamica_R!$A$3,
"[Base_Tarjetas].[PERIODO]","[Base_Tarjetas].[PERIODO].&amp;[" &amp; TEXT(AN$6,"yyyymm") &amp; "]",
"[Base_Tarjetas].[Metrica]","[Base_Tarjetas].[Metrica].&amp;[" &amp; $A45 &amp; "]",
"[Base_Tarjetas].[SEGMENTO_DESCRIP]","[Base_Tarjetas].[SEGMENTO_DESCRIP].&amp;[" &amp; $C$6 &amp; "]",
"[Base_Tarjetas].[SITUACION]","[Base_Tarjetas].[SITUACION].&amp;[" &amp; $C45 &amp; "]",
"[Base_Tarjetas].[TIPO]","[Base_Tarjetas].[TIPO].&amp;[" &amp; $C$1 &amp; "]")/1000,
0)</f>
        <v>0</v>
      </c>
      <c r="AO45" s="8">
        <f>IFERROR(
GETPIVOTDATA("[Base_Tarjetas].[Importe]",TDinamica_R!$A$3,
"[Base_Tarjetas].[PERIODO]","[Base_Tarjetas].[PERIODO].&amp;[" &amp; TEXT(AO$6,"yyyymm") &amp; "]",
"[Base_Tarjetas].[Metrica]","[Base_Tarjetas].[Metrica].&amp;[" &amp; $A45 &amp; "]",
"[Base_Tarjetas].[SEGMENTO_DESCRIP]","[Base_Tarjetas].[SEGMENTO_DESCRIP].&amp;[" &amp; $C$6 &amp; "]",
"[Base_Tarjetas].[SITUACION]","[Base_Tarjetas].[SITUACION].&amp;[" &amp; $C45 &amp; "]",
"[Base_Tarjetas].[TIPO]","[Base_Tarjetas].[TIPO].&amp;[" &amp; $C$1 &amp; "]")/1000,
0)</f>
        <v>0</v>
      </c>
      <c r="AP45" s="8">
        <f>IFERROR(
GETPIVOTDATA("[Base_Tarjetas].[Importe]",TDinamica_R!$A$3,
"[Base_Tarjetas].[PERIODO]","[Base_Tarjetas].[PERIODO].&amp;[" &amp; TEXT(AP$6,"yyyymm") &amp; "]",
"[Base_Tarjetas].[Metrica]","[Base_Tarjetas].[Metrica].&amp;[" &amp; $A45 &amp; "]",
"[Base_Tarjetas].[SEGMENTO_DESCRIP]","[Base_Tarjetas].[SEGMENTO_DESCRIP].&amp;[" &amp; $C$6 &amp; "]",
"[Base_Tarjetas].[SITUACION]","[Base_Tarjetas].[SITUACION].&amp;[" &amp; $C45 &amp; "]",
"[Base_Tarjetas].[TIPO]","[Base_Tarjetas].[TIPO].&amp;[" &amp; $C$1 &amp; "]")/1000,
0)</f>
        <v>0</v>
      </c>
      <c r="AQ45" s="8">
        <f>IFERROR(
GETPIVOTDATA("[Base_Tarjetas].[Importe]",TDinamica_R!$A$3,
"[Base_Tarjetas].[PERIODO]","[Base_Tarjetas].[PERIODO].&amp;[" &amp; TEXT(AQ$6,"yyyymm") &amp; "]",
"[Base_Tarjetas].[Metrica]","[Base_Tarjetas].[Metrica].&amp;[" &amp; $A45 &amp; "]",
"[Base_Tarjetas].[SEGMENTO_DESCRIP]","[Base_Tarjetas].[SEGMENTO_DESCRIP].&amp;[" &amp; $C$6 &amp; "]",
"[Base_Tarjetas].[SITUACION]","[Base_Tarjetas].[SITUACION].&amp;[" &amp; $C45 &amp; "]",
"[Base_Tarjetas].[TIPO]","[Base_Tarjetas].[TIPO].&amp;[" &amp; $C$1 &amp; "]")/1000,
0)</f>
        <v>0</v>
      </c>
      <c r="AR45" s="8">
        <f>IFERROR(
GETPIVOTDATA("[Base_Tarjetas].[Importe]",TDinamica_R!$A$3,
"[Base_Tarjetas].[PERIODO]","[Base_Tarjetas].[PERIODO].&amp;[" &amp; TEXT(AR$6,"yyyymm") &amp; "]",
"[Base_Tarjetas].[Metrica]","[Base_Tarjetas].[Metrica].&amp;[" &amp; $A45 &amp; "]",
"[Base_Tarjetas].[SEGMENTO_DESCRIP]","[Base_Tarjetas].[SEGMENTO_DESCRIP].&amp;[" &amp; $C$6 &amp; "]",
"[Base_Tarjetas].[SITUACION]","[Base_Tarjetas].[SITUACION].&amp;[" &amp; $C45 &amp; "]",
"[Base_Tarjetas].[TIPO]","[Base_Tarjetas].[TIPO].&amp;[" &amp; $C$1 &amp; "]")/1000,
0)</f>
        <v>0</v>
      </c>
      <c r="AS45" s="8">
        <f>IFERROR(
GETPIVOTDATA("[Base_Tarjetas].[Importe]",TDinamica_R!$A$3,
"[Base_Tarjetas].[PERIODO]","[Base_Tarjetas].[PERIODO].&amp;[" &amp; TEXT(AS$6,"yyyymm") &amp; "]",
"[Base_Tarjetas].[Metrica]","[Base_Tarjetas].[Metrica].&amp;[" &amp; $A45 &amp; "]",
"[Base_Tarjetas].[SEGMENTO_DESCRIP]","[Base_Tarjetas].[SEGMENTO_DESCRIP].&amp;[" &amp; $C$6 &amp; "]",
"[Base_Tarjetas].[SITUACION]","[Base_Tarjetas].[SITUACION].&amp;[" &amp; $C45 &amp; "]",
"[Base_Tarjetas].[TIPO]","[Base_Tarjetas].[TIPO].&amp;[" &amp; $C$1 &amp; "]")/1000,
0)</f>
        <v>0</v>
      </c>
      <c r="AT45" s="8">
        <f>IFERROR(
GETPIVOTDATA("[Base_Tarjetas].[Importe]",TDinamica_R!$A$3,
"[Base_Tarjetas].[PERIODO]","[Base_Tarjetas].[PERIODO].&amp;[" &amp; TEXT(AT$6,"yyyymm") &amp; "]",
"[Base_Tarjetas].[Metrica]","[Base_Tarjetas].[Metrica].&amp;[" &amp; $A45 &amp; "]",
"[Base_Tarjetas].[SEGMENTO_DESCRIP]","[Base_Tarjetas].[SEGMENTO_DESCRIP].&amp;[" &amp; $C$6 &amp; "]",
"[Base_Tarjetas].[SITUACION]","[Base_Tarjetas].[SITUACION].&amp;[" &amp; $C45 &amp; "]",
"[Base_Tarjetas].[TIPO]","[Base_Tarjetas].[TIPO].&amp;[" &amp; $C$1 &amp; "]")/1000,
0)</f>
        <v>0</v>
      </c>
      <c r="AU45" s="8">
        <f>IFERROR(
GETPIVOTDATA("[Base_Tarjetas].[Importe]",TDinamica_R!$A$3,
"[Base_Tarjetas].[PERIODO]","[Base_Tarjetas].[PERIODO].&amp;[" &amp; TEXT(AU$6,"yyyymm") &amp; "]",
"[Base_Tarjetas].[Metrica]","[Base_Tarjetas].[Metrica].&amp;[" &amp; $A45 &amp; "]",
"[Base_Tarjetas].[SEGMENTO_DESCRIP]","[Base_Tarjetas].[SEGMENTO_DESCRIP].&amp;[" &amp; $C$6 &amp; "]",
"[Base_Tarjetas].[SITUACION]","[Base_Tarjetas].[SITUACION].&amp;[" &amp; $C45 &amp; "]",
"[Base_Tarjetas].[TIPO]","[Base_Tarjetas].[TIPO].&amp;[" &amp; $C$1 &amp; "]")/1000,
0)</f>
        <v>0</v>
      </c>
      <c r="AV45" s="8">
        <f>IFERROR(
GETPIVOTDATA("[Base_Tarjetas].[Importe]",TDinamica_R!$A$3,
"[Base_Tarjetas].[PERIODO]","[Base_Tarjetas].[PERIODO].&amp;[" &amp; TEXT(AV$6,"yyyymm") &amp; "]",
"[Base_Tarjetas].[Metrica]","[Base_Tarjetas].[Metrica].&amp;[" &amp; $A45 &amp; "]",
"[Base_Tarjetas].[SEGMENTO_DESCRIP]","[Base_Tarjetas].[SEGMENTO_DESCRIP].&amp;[" &amp; $C$6 &amp; "]",
"[Base_Tarjetas].[SITUACION]","[Base_Tarjetas].[SITUACION].&amp;[" &amp; $C45 &amp; "]",
"[Base_Tarjetas].[TIPO]","[Base_Tarjetas].[TIPO].&amp;[" &amp; $C$1 &amp; "]")/1000,
0)</f>
        <v>0</v>
      </c>
      <c r="AW45" s="8">
        <f>IFERROR(
GETPIVOTDATA("[Base_Tarjetas].[Importe]",TDinamica_R!$A$3,
"[Base_Tarjetas].[PERIODO]","[Base_Tarjetas].[PERIODO].&amp;[" &amp; TEXT(AW$6,"yyyymm") &amp; "]",
"[Base_Tarjetas].[Metrica]","[Base_Tarjetas].[Metrica].&amp;[" &amp; $A45 &amp; "]",
"[Base_Tarjetas].[SEGMENTO_DESCRIP]","[Base_Tarjetas].[SEGMENTO_DESCRIP].&amp;[" &amp; $C$6 &amp; "]",
"[Base_Tarjetas].[SITUACION]","[Base_Tarjetas].[SITUACION].&amp;[" &amp; $C45 &amp; "]",
"[Base_Tarjetas].[TIPO]","[Base_Tarjetas].[TIPO].&amp;[" &amp; $C$1 &amp; "]")/1000,
0)</f>
        <v>0</v>
      </c>
      <c r="AX45" s="8">
        <f>IFERROR(
GETPIVOTDATA("[Base_Tarjetas].[Importe]",TDinamica_R!$A$3,
"[Base_Tarjetas].[PERIODO]","[Base_Tarjetas].[PERIODO].&amp;[" &amp; TEXT(AX$6,"yyyymm") &amp; "]",
"[Base_Tarjetas].[Metrica]","[Base_Tarjetas].[Metrica].&amp;[" &amp; $A45 &amp; "]",
"[Base_Tarjetas].[SEGMENTO_DESCRIP]","[Base_Tarjetas].[SEGMENTO_DESCRIP].&amp;[" &amp; $C$6 &amp; "]",
"[Base_Tarjetas].[SITUACION]","[Base_Tarjetas].[SITUACION].&amp;[" &amp; $C45 &amp; "]",
"[Base_Tarjetas].[TIPO]","[Base_Tarjetas].[TIPO].&amp;[" &amp; $C$1 &amp; "]")/1000,
0)</f>
        <v>0</v>
      </c>
      <c r="AY45" s="8">
        <f>IFERROR(
GETPIVOTDATA("[Base_Tarjetas].[Importe]",TDinamica_R!$A$3,
"[Base_Tarjetas].[PERIODO]","[Base_Tarjetas].[PERIODO].&amp;[" &amp; TEXT(AY$6,"yyyymm") &amp; "]",
"[Base_Tarjetas].[Metrica]","[Base_Tarjetas].[Metrica].&amp;[" &amp; $A45 &amp; "]",
"[Base_Tarjetas].[SEGMENTO_DESCRIP]","[Base_Tarjetas].[SEGMENTO_DESCRIP].&amp;[" &amp; $C$6 &amp; "]",
"[Base_Tarjetas].[SITUACION]","[Base_Tarjetas].[SITUACION].&amp;[" &amp; $C45 &amp; "]",
"[Base_Tarjetas].[TIPO]","[Base_Tarjetas].[TIPO].&amp;[" &amp; $C$1 &amp; "]")/1000,
0)</f>
        <v>0</v>
      </c>
      <c r="AZ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TEXT(AZ$6,"yyyymm") &amp; "]"),
0)</f>
        <v>-65.879662615460219</v>
      </c>
      <c r="BA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TEXT(BA$6,"yyyymm") &amp; "]"),
0)</f>
        <v>-58.482896620736831</v>
      </c>
      <c r="BB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TEXT(BB$6,"yyyymm") &amp; "]"),
0)</f>
        <v>-63.760777840898996</v>
      </c>
      <c r="BC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TEXT(BC$6,"yyyymm") &amp; "]"),
0)</f>
        <v>-61.322004694680736</v>
      </c>
      <c r="BD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TEXT(BD$6,"yyyymm") &amp; "]"),
0)</f>
        <v>-63.559575660756494</v>
      </c>
      <c r="BE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TEXT(BE$6,"yyyymm") &amp; "]"),
0)</f>
        <v>-61.763956102375111</v>
      </c>
      <c r="BF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TEXT(BF$6,"yyyymm") &amp; "]"),
0)</f>
        <v>-63.674770733979408</v>
      </c>
      <c r="BG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TEXT(BG$6,"yyyymm") &amp; "]"),
0)</f>
        <v>-63.4025351533598</v>
      </c>
      <c r="BH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TEXT(BH$6,"yyyymm") &amp; "]"),
0)</f>
        <v>-61.444985685469497</v>
      </c>
      <c r="BI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TEXT(BI$6,"yyyymm") &amp; "]"),
0)</f>
        <v>-63.883055518011567</v>
      </c>
      <c r="BJ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TEXT(BJ$6,"yyyymm") &amp; "]"),
0)</f>
        <v>-62.166011647265677</v>
      </c>
      <c r="BK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TEXT(BK$6,"yyyymm") &amp; "]"),
0)</f>
        <v>-64.434242970629001</v>
      </c>
      <c r="BO45" s="24">
        <f t="shared" si="34"/>
        <v>0</v>
      </c>
      <c r="BP45" s="24">
        <f t="shared" si="34"/>
        <v>-188.12333707709604</v>
      </c>
      <c r="BQ45" s="24">
        <f t="shared" si="34"/>
        <v>0</v>
      </c>
      <c r="BR45" s="24">
        <f t="shared" si="34"/>
        <v>0</v>
      </c>
      <c r="BS45" s="24">
        <f t="shared" si="34"/>
        <v>0</v>
      </c>
      <c r="BT45" s="24">
        <f t="shared" si="34"/>
        <v>0</v>
      </c>
    </row>
    <row r="46" spans="1:72" hidden="1" outlineLevel="1" x14ac:dyDescent="0.25">
      <c r="A46" s="11" t="s">
        <v>14</v>
      </c>
      <c r="C46" s="2" t="s">
        <v>9</v>
      </c>
      <c r="D46" s="8">
        <f>IFERROR(
GETPIVOTDATA("[Base_Tarjetas].[Importe]",TDinamica_R!$A$3,
"[Base_Tarjetas].[PERIODO]","[Base_Tarjetas].[PERIODO].&amp;[" &amp; TEXT(D$6,"yyyymm") &amp; "]",
"[Base_Tarjetas].[Metrica]","[Base_Tarjetas].[Metrica].&amp;[" &amp; $A46 &amp; "]",
"[Base_Tarjetas].[SEGMENTO_DESCRIP]","[Base_Tarjetas].[SEGMENTO_DESCRIP].&amp;[" &amp; $C$6 &amp; "]",
"[Base_Tarjetas].[SITUACION]","[Base_Tarjetas].[SITUACION].&amp;[" &amp; $C46 &amp; "]",
"[Base_Tarjetas].[TIPO]","[Base_Tarjetas].[TIPO].&amp;[" &amp; $C$1 &amp; "]")/1000,
0)</f>
        <v>0</v>
      </c>
      <c r="E46" s="8">
        <f>IFERROR(
GETPIVOTDATA("[Base_Tarjetas].[Importe]",TDinamica_R!$A$3,
"[Base_Tarjetas].[PERIODO]","[Base_Tarjetas].[PERIODO].&amp;[" &amp; TEXT(E$6,"yyyymm") &amp; "]",
"[Base_Tarjetas].[Metrica]","[Base_Tarjetas].[Metrica].&amp;[" &amp; $A46 &amp; "]",
"[Base_Tarjetas].[SEGMENTO_DESCRIP]","[Base_Tarjetas].[SEGMENTO_DESCRIP].&amp;[" &amp; $C$6 &amp; "]",
"[Base_Tarjetas].[SITUACION]","[Base_Tarjetas].[SITUACION].&amp;[" &amp; $C46 &amp; "]",
"[Base_Tarjetas].[TIPO]","[Base_Tarjetas].[TIPO].&amp;[" &amp; $C$1 &amp; "]")/1000,
0)</f>
        <v>0</v>
      </c>
      <c r="F46" s="8">
        <f>IFERROR(
GETPIVOTDATA("[Base_Tarjetas].[Importe]",TDinamica_R!$A$3,
"[Base_Tarjetas].[PERIODO]","[Base_Tarjetas].[PERIODO].&amp;[" &amp; TEXT(F$6,"yyyymm") &amp; "]",
"[Base_Tarjetas].[Metrica]","[Base_Tarjetas].[Metrica].&amp;[" &amp; $A46 &amp; "]",
"[Base_Tarjetas].[SEGMENTO_DESCRIP]","[Base_Tarjetas].[SEGMENTO_DESCRIP].&amp;[" &amp; $C$6 &amp; "]",
"[Base_Tarjetas].[SITUACION]","[Base_Tarjetas].[SITUACION].&amp;[" &amp; $C46 &amp; "]",
"[Base_Tarjetas].[TIPO]","[Base_Tarjetas].[TIPO].&amp;[" &amp; $C$1 &amp; "]")/1000,
0)</f>
        <v>0</v>
      </c>
      <c r="G46" s="8">
        <f>IFERROR(
GETPIVOTDATA("[Base_Tarjetas].[Importe]",TDinamica_R!$A$3,
"[Base_Tarjetas].[PERIODO]","[Base_Tarjetas].[PERIODO].&amp;[" &amp; TEXT(G$6,"yyyymm") &amp; "]",
"[Base_Tarjetas].[Metrica]","[Base_Tarjetas].[Metrica].&amp;[" &amp; $A46 &amp; "]",
"[Base_Tarjetas].[SEGMENTO_DESCRIP]","[Base_Tarjetas].[SEGMENTO_DESCRIP].&amp;[" &amp; $C$6 &amp; "]",
"[Base_Tarjetas].[SITUACION]","[Base_Tarjetas].[SITUACION].&amp;[" &amp; $C46 &amp; "]",
"[Base_Tarjetas].[TIPO]","[Base_Tarjetas].[TIPO].&amp;[" &amp; $C$1 &amp; "]")/1000,
0)</f>
        <v>0</v>
      </c>
      <c r="H46" s="8">
        <f>IFERROR(
GETPIVOTDATA("[Base_Tarjetas].[Importe]",TDinamica_R!$A$3,
"[Base_Tarjetas].[PERIODO]","[Base_Tarjetas].[PERIODO].&amp;[" &amp; TEXT(H$6,"yyyymm") &amp; "]",
"[Base_Tarjetas].[Metrica]","[Base_Tarjetas].[Metrica].&amp;[" &amp; $A46 &amp; "]",
"[Base_Tarjetas].[SEGMENTO_DESCRIP]","[Base_Tarjetas].[SEGMENTO_DESCRIP].&amp;[" &amp; $C$6 &amp; "]",
"[Base_Tarjetas].[SITUACION]","[Base_Tarjetas].[SITUACION].&amp;[" &amp; $C46 &amp; "]",
"[Base_Tarjetas].[TIPO]","[Base_Tarjetas].[TIPO].&amp;[" &amp; $C$1 &amp; "]")/1000,
0)</f>
        <v>0</v>
      </c>
      <c r="I46" s="8">
        <f>IFERROR(
GETPIVOTDATA("[Base_Tarjetas].[Importe]",TDinamica_R!$A$3,
"[Base_Tarjetas].[PERIODO]","[Base_Tarjetas].[PERIODO].&amp;[" &amp; TEXT(I$6,"yyyymm") &amp; "]",
"[Base_Tarjetas].[Metrica]","[Base_Tarjetas].[Metrica].&amp;[" &amp; $A46 &amp; "]",
"[Base_Tarjetas].[SEGMENTO_DESCRIP]","[Base_Tarjetas].[SEGMENTO_DESCRIP].&amp;[" &amp; $C$6 &amp; "]",
"[Base_Tarjetas].[SITUACION]","[Base_Tarjetas].[SITUACION].&amp;[" &amp; $C46 &amp; "]",
"[Base_Tarjetas].[TIPO]","[Base_Tarjetas].[TIPO].&amp;[" &amp; $C$1 &amp; "]")/1000,
0)</f>
        <v>0</v>
      </c>
      <c r="J46" s="8">
        <f>IFERROR(
GETPIVOTDATA("[Base_Tarjetas].[Importe]",TDinamica_R!$A$3,
"[Base_Tarjetas].[PERIODO]","[Base_Tarjetas].[PERIODO].&amp;[" &amp; TEXT(J$6,"yyyymm") &amp; "]",
"[Base_Tarjetas].[Metrica]","[Base_Tarjetas].[Metrica].&amp;[" &amp; $A46 &amp; "]",
"[Base_Tarjetas].[SEGMENTO_DESCRIP]","[Base_Tarjetas].[SEGMENTO_DESCRIP].&amp;[" &amp; $C$6 &amp; "]",
"[Base_Tarjetas].[SITUACION]","[Base_Tarjetas].[SITUACION].&amp;[" &amp; $C46 &amp; "]",
"[Base_Tarjetas].[TIPO]","[Base_Tarjetas].[TIPO].&amp;[" &amp; $C$1 &amp; "]")/1000,
0)</f>
        <v>0</v>
      </c>
      <c r="K46" s="8">
        <f>IFERROR(
GETPIVOTDATA("[Base_Tarjetas].[Importe]",TDinamica_R!$A$3,
"[Base_Tarjetas].[PERIODO]","[Base_Tarjetas].[PERIODO].&amp;[" &amp; TEXT(K$6,"yyyymm") &amp; "]",
"[Base_Tarjetas].[Metrica]","[Base_Tarjetas].[Metrica].&amp;[" &amp; $A46 &amp; "]",
"[Base_Tarjetas].[SEGMENTO_DESCRIP]","[Base_Tarjetas].[SEGMENTO_DESCRIP].&amp;[" &amp; $C$6 &amp; "]",
"[Base_Tarjetas].[SITUACION]","[Base_Tarjetas].[SITUACION].&amp;[" &amp; $C46 &amp; "]",
"[Base_Tarjetas].[TIPO]","[Base_Tarjetas].[TIPO].&amp;[" &amp; $C$1 &amp; "]")/1000,
0)</f>
        <v>0</v>
      </c>
      <c r="L46" s="8">
        <f>IFERROR(
GETPIVOTDATA("[Base_Tarjetas].[Importe]",TDinamica_R!$A$3,
"[Base_Tarjetas].[PERIODO]","[Base_Tarjetas].[PERIODO].&amp;[" &amp; TEXT(L$6,"yyyymm") &amp; "]",
"[Base_Tarjetas].[Metrica]","[Base_Tarjetas].[Metrica].&amp;[" &amp; $A46 &amp; "]",
"[Base_Tarjetas].[SEGMENTO_DESCRIP]","[Base_Tarjetas].[SEGMENTO_DESCRIP].&amp;[" &amp; $C$6 &amp; "]",
"[Base_Tarjetas].[SITUACION]","[Base_Tarjetas].[SITUACION].&amp;[" &amp; $C46 &amp; "]",
"[Base_Tarjetas].[TIPO]","[Base_Tarjetas].[TIPO].&amp;[" &amp; $C$1 &amp; "]")/1000,
0)</f>
        <v>0</v>
      </c>
      <c r="M46" s="8">
        <f>IFERROR(
GETPIVOTDATA("[Base_Tarjetas].[Importe]",TDinamica_R!$A$3,
"[Base_Tarjetas].[PERIODO]","[Base_Tarjetas].[PERIODO].&amp;[" &amp; TEXT(M$6,"yyyymm") &amp; "]",
"[Base_Tarjetas].[Metrica]","[Base_Tarjetas].[Metrica].&amp;[" &amp; $A46 &amp; "]",
"[Base_Tarjetas].[SEGMENTO_DESCRIP]","[Base_Tarjetas].[SEGMENTO_DESCRIP].&amp;[" &amp; $C$6 &amp; "]",
"[Base_Tarjetas].[SITUACION]","[Base_Tarjetas].[SITUACION].&amp;[" &amp; $C46 &amp; "]",
"[Base_Tarjetas].[TIPO]","[Base_Tarjetas].[TIPO].&amp;[" &amp; $C$1 &amp; "]")/1000,
0)</f>
        <v>0</v>
      </c>
      <c r="N46" s="8">
        <f>IFERROR(
GETPIVOTDATA("[Base_Tarjetas].[Importe]",TDinamica_R!$A$3,
"[Base_Tarjetas].[PERIODO]","[Base_Tarjetas].[PERIODO].&amp;[" &amp; TEXT(N$6,"yyyymm") &amp; "]",
"[Base_Tarjetas].[Metrica]","[Base_Tarjetas].[Metrica].&amp;[" &amp; $A46 &amp; "]",
"[Base_Tarjetas].[SEGMENTO_DESCRIP]","[Base_Tarjetas].[SEGMENTO_DESCRIP].&amp;[" &amp; $C$6 &amp; "]",
"[Base_Tarjetas].[SITUACION]","[Base_Tarjetas].[SITUACION].&amp;[" &amp; $C46 &amp; "]",
"[Base_Tarjetas].[TIPO]","[Base_Tarjetas].[TIPO].&amp;[" &amp; $C$1 &amp; "]")/1000,
0)</f>
        <v>0</v>
      </c>
      <c r="O46" s="8">
        <f>IFERROR(
GETPIVOTDATA("[Base_Tarjetas].[Importe]",TDinamica_R!$A$3,
"[Base_Tarjetas].[PERIODO]","[Base_Tarjetas].[PERIODO].&amp;[" &amp; TEXT(O$6,"yyyymm") &amp; "]",
"[Base_Tarjetas].[Metrica]","[Base_Tarjetas].[Metrica].&amp;[" &amp; $A46 &amp; "]",
"[Base_Tarjetas].[SEGMENTO_DESCRIP]","[Base_Tarjetas].[SEGMENTO_DESCRIP].&amp;[" &amp; $C$6 &amp; "]",
"[Base_Tarjetas].[SITUACION]","[Base_Tarjetas].[SITUACION].&amp;[" &amp; $C46 &amp; "]",
"[Base_Tarjetas].[TIPO]","[Base_Tarjetas].[TIPO].&amp;[" &amp; $C$1 &amp; "]")/1000,
0)</f>
        <v>0</v>
      </c>
      <c r="P46" s="8">
        <f>IFERROR(
GETPIVOTDATA("[Base_Tarjetas].[Importe]",TDinamica_R!$A$3,
"[Base_Tarjetas].[PERIODO]","[Base_Tarjetas].[PERIODO].&amp;[" &amp; TEXT(P$6,"yyyymm") &amp; "]",
"[Base_Tarjetas].[Metrica]","[Base_Tarjetas].[Metrica].&amp;[" &amp; $A46 &amp; "]",
"[Base_Tarjetas].[SEGMENTO_DESCRIP]","[Base_Tarjetas].[SEGMENTO_DESCRIP].&amp;[" &amp; $C$6 &amp; "]",
"[Base_Tarjetas].[SITUACION]","[Base_Tarjetas].[SITUACION].&amp;[" &amp; $C46 &amp; "]",
"[Base_Tarjetas].[TIPO]","[Base_Tarjetas].[TIPO].&amp;[" &amp; $C$1 &amp; "]")/1000,
0)</f>
        <v>0</v>
      </c>
      <c r="Q46" s="8">
        <f>IFERROR(
GETPIVOTDATA("[Base_Tarjetas].[Importe]",TDinamica_R!$A$3,
"[Base_Tarjetas].[PERIODO]","[Base_Tarjetas].[PERIODO].&amp;[" &amp; TEXT(Q$6,"yyyymm") &amp; "]",
"[Base_Tarjetas].[Metrica]","[Base_Tarjetas].[Metrica].&amp;[" &amp; $A46 &amp; "]",
"[Base_Tarjetas].[SEGMENTO_DESCRIP]","[Base_Tarjetas].[SEGMENTO_DESCRIP].&amp;[" &amp; $C$6 &amp; "]",
"[Base_Tarjetas].[SITUACION]","[Base_Tarjetas].[SITUACION].&amp;[" &amp; $C46 &amp; "]",
"[Base_Tarjetas].[TIPO]","[Base_Tarjetas].[TIPO].&amp;[" &amp; $C$1 &amp; "]")/1000,
0)</f>
        <v>0</v>
      </c>
      <c r="R46" s="8">
        <f>IFERROR(
GETPIVOTDATA("[Base_Tarjetas].[Importe]",TDinamica_R!$A$3,
"[Base_Tarjetas].[PERIODO]","[Base_Tarjetas].[PERIODO].&amp;[" &amp; TEXT(R$6,"yyyymm") &amp; "]",
"[Base_Tarjetas].[Metrica]","[Base_Tarjetas].[Metrica].&amp;[" &amp; $A46 &amp; "]",
"[Base_Tarjetas].[SEGMENTO_DESCRIP]","[Base_Tarjetas].[SEGMENTO_DESCRIP].&amp;[" &amp; $C$6 &amp; "]",
"[Base_Tarjetas].[SITUACION]","[Base_Tarjetas].[SITUACION].&amp;[" &amp; $C46 &amp; "]",
"[Base_Tarjetas].[TIPO]","[Base_Tarjetas].[TIPO].&amp;[" &amp; $C$1 &amp; "]")/1000,
0)</f>
        <v>0</v>
      </c>
      <c r="S46" s="8">
        <f>IFERROR(
GETPIVOTDATA("[Base_Tarjetas].[Importe]",TDinamica_R!$A$3,
"[Base_Tarjetas].[PERIODO]","[Base_Tarjetas].[PERIODO].&amp;[" &amp; TEXT(S$6,"yyyymm") &amp; "]",
"[Base_Tarjetas].[Metrica]","[Base_Tarjetas].[Metrica].&amp;[" &amp; $A46 &amp; "]",
"[Base_Tarjetas].[SEGMENTO_DESCRIP]","[Base_Tarjetas].[SEGMENTO_DESCRIP].&amp;[" &amp; $C$6 &amp; "]",
"[Base_Tarjetas].[SITUACION]","[Base_Tarjetas].[SITUACION].&amp;[" &amp; $C46 &amp; "]",
"[Base_Tarjetas].[TIPO]","[Base_Tarjetas].[TIPO].&amp;[" &amp; $C$1 &amp; "]")/1000,
0)</f>
        <v>0</v>
      </c>
      <c r="T46" s="8">
        <f>IFERROR(
GETPIVOTDATA("[Base_Tarjetas].[Importe]",TDinamica_R!$A$3,
"[Base_Tarjetas].[PERIODO]","[Base_Tarjetas].[PERIODO].&amp;[" &amp; TEXT(T$6,"yyyymm") &amp; "]",
"[Base_Tarjetas].[Metrica]","[Base_Tarjetas].[Metrica].&amp;[" &amp; $A46 &amp; "]",
"[Base_Tarjetas].[SEGMENTO_DESCRIP]","[Base_Tarjetas].[SEGMENTO_DESCRIP].&amp;[" &amp; $C$6 &amp; "]",
"[Base_Tarjetas].[SITUACION]","[Base_Tarjetas].[SITUACION].&amp;[" &amp; $C46 &amp; "]",
"[Base_Tarjetas].[TIPO]","[Base_Tarjetas].[TIPO].&amp;[" &amp; $C$1 &amp; "]")/1000,
0)</f>
        <v>0</v>
      </c>
      <c r="U46" s="8">
        <f>IFERROR(
GETPIVOTDATA("[Base_Tarjetas].[Importe]",TDinamica_R!$A$3,
"[Base_Tarjetas].[PERIODO]","[Base_Tarjetas].[PERIODO].&amp;[" &amp; TEXT(U$6,"yyyymm") &amp; "]",
"[Base_Tarjetas].[Metrica]","[Base_Tarjetas].[Metrica].&amp;[" &amp; $A46 &amp; "]",
"[Base_Tarjetas].[SEGMENTO_DESCRIP]","[Base_Tarjetas].[SEGMENTO_DESCRIP].&amp;[" &amp; $C$6 &amp; "]",
"[Base_Tarjetas].[SITUACION]","[Base_Tarjetas].[SITUACION].&amp;[" &amp; $C46 &amp; "]",
"[Base_Tarjetas].[TIPO]","[Base_Tarjetas].[TIPO].&amp;[" &amp; $C$1 &amp; "]")/1000,
0)</f>
        <v>0</v>
      </c>
      <c r="V46" s="8">
        <f>IFERROR(
GETPIVOTDATA("[Base_Tarjetas].[Importe]",TDinamica_R!$A$3,
"[Base_Tarjetas].[PERIODO]","[Base_Tarjetas].[PERIODO].&amp;[" &amp; TEXT(V$6,"yyyymm") &amp; "]",
"[Base_Tarjetas].[Metrica]","[Base_Tarjetas].[Metrica].&amp;[" &amp; $A46 &amp; "]",
"[Base_Tarjetas].[SEGMENTO_DESCRIP]","[Base_Tarjetas].[SEGMENTO_DESCRIP].&amp;[" &amp; $C$6 &amp; "]",
"[Base_Tarjetas].[SITUACION]","[Base_Tarjetas].[SITUACION].&amp;[" &amp; $C46 &amp; "]",
"[Base_Tarjetas].[TIPO]","[Base_Tarjetas].[TIPO].&amp;[" &amp; $C$1 &amp; "]")/1000,
0)</f>
        <v>0</v>
      </c>
      <c r="W46" s="8">
        <f>IFERROR(
GETPIVOTDATA("[Base_Tarjetas].[Importe]",TDinamica_R!$A$3,
"[Base_Tarjetas].[PERIODO]","[Base_Tarjetas].[PERIODO].&amp;[" &amp; TEXT(W$6,"yyyymm") &amp; "]",
"[Base_Tarjetas].[Metrica]","[Base_Tarjetas].[Metrica].&amp;[" &amp; $A46 &amp; "]",
"[Base_Tarjetas].[SEGMENTO_DESCRIP]","[Base_Tarjetas].[SEGMENTO_DESCRIP].&amp;[" &amp; $C$6 &amp; "]",
"[Base_Tarjetas].[SITUACION]","[Base_Tarjetas].[SITUACION].&amp;[" &amp; $C46 &amp; "]",
"[Base_Tarjetas].[TIPO]","[Base_Tarjetas].[TIPO].&amp;[" &amp; $C$1 &amp; "]")/1000,
0)</f>
        <v>0</v>
      </c>
      <c r="X46" s="8">
        <f>IFERROR(
GETPIVOTDATA("[Base_Tarjetas].[Importe]",TDinamica_R!$A$3,
"[Base_Tarjetas].[PERIODO]","[Base_Tarjetas].[PERIODO].&amp;[" &amp; TEXT(X$6,"yyyymm") &amp; "]",
"[Base_Tarjetas].[Metrica]","[Base_Tarjetas].[Metrica].&amp;[" &amp; $A46 &amp; "]",
"[Base_Tarjetas].[SEGMENTO_DESCRIP]","[Base_Tarjetas].[SEGMENTO_DESCRIP].&amp;[" &amp; $C$6 &amp; "]",
"[Base_Tarjetas].[SITUACION]","[Base_Tarjetas].[SITUACION].&amp;[" &amp; $C46 &amp; "]",
"[Base_Tarjetas].[TIPO]","[Base_Tarjetas].[TIPO].&amp;[" &amp; $C$1 &amp; "]")/1000,
0)</f>
        <v>0</v>
      </c>
      <c r="Y46" s="8">
        <f>IFERROR(
GETPIVOTDATA("[Base_Tarjetas].[Importe]",TDinamica_R!$A$3,
"[Base_Tarjetas].[PERIODO]","[Base_Tarjetas].[PERIODO].&amp;[" &amp; TEXT(Y$6,"yyyymm") &amp; "]",
"[Base_Tarjetas].[Metrica]","[Base_Tarjetas].[Metrica].&amp;[" &amp; $A46 &amp; "]",
"[Base_Tarjetas].[SEGMENTO_DESCRIP]","[Base_Tarjetas].[SEGMENTO_DESCRIP].&amp;[" &amp; $C$6 &amp; "]",
"[Base_Tarjetas].[SITUACION]","[Base_Tarjetas].[SITUACION].&amp;[" &amp; $C46 &amp; "]",
"[Base_Tarjetas].[TIPO]","[Base_Tarjetas].[TIPO].&amp;[" &amp; $C$1 &amp; "]")/1000,
0)</f>
        <v>0</v>
      </c>
      <c r="Z46" s="8">
        <f>IFERROR(
GETPIVOTDATA("[Base_Tarjetas].[Importe]",TDinamica_R!$A$3,
"[Base_Tarjetas].[PERIODO]","[Base_Tarjetas].[PERIODO].&amp;[" &amp; TEXT(Z$6,"yyyymm") &amp; "]",
"[Base_Tarjetas].[Metrica]","[Base_Tarjetas].[Metrica].&amp;[" &amp; $A46 &amp; "]",
"[Base_Tarjetas].[SEGMENTO_DESCRIP]","[Base_Tarjetas].[SEGMENTO_DESCRIP].&amp;[" &amp; $C$6 &amp; "]",
"[Base_Tarjetas].[SITUACION]","[Base_Tarjetas].[SITUACION].&amp;[" &amp; $C46 &amp; "]",
"[Base_Tarjetas].[TIPO]","[Base_Tarjetas].[TIPO].&amp;[" &amp; $C$1 &amp; "]")/1000,
0)</f>
        <v>0</v>
      </c>
      <c r="AA46" s="8">
        <f>IFERROR(
GETPIVOTDATA("[Base_Tarjetas].[Importe]",TDinamica_R!$A$3,
"[Base_Tarjetas].[PERIODO]","[Base_Tarjetas].[PERIODO].&amp;[" &amp; TEXT(AA$6,"yyyymm") &amp; "]",
"[Base_Tarjetas].[Metrica]","[Base_Tarjetas].[Metrica].&amp;[" &amp; $A46 &amp; "]",
"[Base_Tarjetas].[SEGMENTO_DESCRIP]","[Base_Tarjetas].[SEGMENTO_DESCRIP].&amp;[" &amp; $C$6 &amp; "]",
"[Base_Tarjetas].[SITUACION]","[Base_Tarjetas].[SITUACION].&amp;[" &amp; $C46 &amp; "]",
"[Base_Tarjetas].[TIPO]","[Base_Tarjetas].[TIPO].&amp;[" &amp; $C$1 &amp; "]")/1000,
0)</f>
        <v>0</v>
      </c>
      <c r="AB46" s="8">
        <f>IFERROR(
GETPIVOTDATA("[Base_Tarjetas].[Importe]",TDinamica_R!$A$3,
"[Base_Tarjetas].[PERIODO]","[Base_Tarjetas].[PERIODO].&amp;[" &amp; TEXT(AB$6,"yyyymm") &amp; "]",
"[Base_Tarjetas].[Metrica]","[Base_Tarjetas].[Metrica].&amp;[" &amp; $A46 &amp; "]",
"[Base_Tarjetas].[SEGMENTO_DESCRIP]","[Base_Tarjetas].[SEGMENTO_DESCRIP].&amp;[" &amp; $C$6 &amp; "]",
"[Base_Tarjetas].[SITUACION]","[Base_Tarjetas].[SITUACION].&amp;[" &amp; $C46 &amp; "]",
"[Base_Tarjetas].[TIPO]","[Base_Tarjetas].[TIPO].&amp;[" &amp; $C$1 &amp; "]")/1000,
0)</f>
        <v>0</v>
      </c>
      <c r="AC46" s="8">
        <f>IFERROR(
GETPIVOTDATA("[Base_Tarjetas].[Importe]",TDinamica_R!$A$3,
"[Base_Tarjetas].[PERIODO]","[Base_Tarjetas].[PERIODO].&amp;[" &amp; TEXT(AC$6,"yyyymm") &amp; "]",
"[Base_Tarjetas].[Metrica]","[Base_Tarjetas].[Metrica].&amp;[" &amp; $A46 &amp; "]",
"[Base_Tarjetas].[SEGMENTO_DESCRIP]","[Base_Tarjetas].[SEGMENTO_DESCRIP].&amp;[" &amp; $C$6 &amp; "]",
"[Base_Tarjetas].[SITUACION]","[Base_Tarjetas].[SITUACION].&amp;[" &amp; $C46 &amp; "]",
"[Base_Tarjetas].[TIPO]","[Base_Tarjetas].[TIPO].&amp;[" &amp; $C$1 &amp; "]")/1000,
0)</f>
        <v>0</v>
      </c>
      <c r="AD46" s="8">
        <f>IFERROR(
GETPIVOTDATA("[Base_Tarjetas].[Importe]",TDinamica_R!$A$3,
"[Base_Tarjetas].[PERIODO]","[Base_Tarjetas].[PERIODO].&amp;[" &amp; TEXT(AD$6,"yyyymm") &amp; "]",
"[Base_Tarjetas].[Metrica]","[Base_Tarjetas].[Metrica].&amp;[" &amp; $A46 &amp; "]",
"[Base_Tarjetas].[SEGMENTO_DESCRIP]","[Base_Tarjetas].[SEGMENTO_DESCRIP].&amp;[" &amp; $C$6 &amp; "]",
"[Base_Tarjetas].[SITUACION]","[Base_Tarjetas].[SITUACION].&amp;[" &amp; $C46 &amp; "]",
"[Base_Tarjetas].[TIPO]","[Base_Tarjetas].[TIPO].&amp;[" &amp; $C$1 &amp; "]")/1000,
0)</f>
        <v>0</v>
      </c>
      <c r="AE46" s="8">
        <f>IFERROR(
GETPIVOTDATA("[Base_Tarjetas].[Importe]",TDinamica_R!$A$3,
"[Base_Tarjetas].[PERIODO]","[Base_Tarjetas].[PERIODO].&amp;[" &amp; TEXT(AE$6,"yyyymm") &amp; "]",
"[Base_Tarjetas].[Metrica]","[Base_Tarjetas].[Metrica].&amp;[" &amp; $A46 &amp; "]",
"[Base_Tarjetas].[SEGMENTO_DESCRIP]","[Base_Tarjetas].[SEGMENTO_DESCRIP].&amp;[" &amp; $C$6 &amp; "]",
"[Base_Tarjetas].[SITUACION]","[Base_Tarjetas].[SITUACION].&amp;[" &amp; $C46 &amp; "]",
"[Base_Tarjetas].[TIPO]","[Base_Tarjetas].[TIPO].&amp;[" &amp; $C$1 &amp; "]")/1000,
0)</f>
        <v>0</v>
      </c>
      <c r="AF46" s="8">
        <f>IFERROR(
GETPIVOTDATA("[Base_Tarjetas].[Importe]",TDinamica_R!$A$3,
"[Base_Tarjetas].[PERIODO]","[Base_Tarjetas].[PERIODO].&amp;[" &amp; TEXT(AF$6,"yyyymm") &amp; "]",
"[Base_Tarjetas].[Metrica]","[Base_Tarjetas].[Metrica].&amp;[" &amp; $A46 &amp; "]",
"[Base_Tarjetas].[SEGMENTO_DESCRIP]","[Base_Tarjetas].[SEGMENTO_DESCRIP].&amp;[" &amp; $C$6 &amp; "]",
"[Base_Tarjetas].[SITUACION]","[Base_Tarjetas].[SITUACION].&amp;[" &amp; $C46 &amp; "]",
"[Base_Tarjetas].[TIPO]","[Base_Tarjetas].[TIPO].&amp;[" &amp; $C$1 &amp; "]")/1000,
0)</f>
        <v>0</v>
      </c>
      <c r="AG46" s="8">
        <f>IFERROR(
GETPIVOTDATA("[Base_Tarjetas].[Importe]",TDinamica_R!$A$3,
"[Base_Tarjetas].[PERIODO]","[Base_Tarjetas].[PERIODO].&amp;[" &amp; TEXT(AG$6,"yyyymm") &amp; "]",
"[Base_Tarjetas].[Metrica]","[Base_Tarjetas].[Metrica].&amp;[" &amp; $A46 &amp; "]",
"[Base_Tarjetas].[SEGMENTO_DESCRIP]","[Base_Tarjetas].[SEGMENTO_DESCRIP].&amp;[" &amp; $C$6 &amp; "]",
"[Base_Tarjetas].[SITUACION]","[Base_Tarjetas].[SITUACION].&amp;[" &amp; $C46 &amp; "]",
"[Base_Tarjetas].[TIPO]","[Base_Tarjetas].[TIPO].&amp;[" &amp; $C$1 &amp; "]")/1000,
0)</f>
        <v>0</v>
      </c>
      <c r="AH46" s="8">
        <f>IFERROR(
GETPIVOTDATA("[Base_Tarjetas].[Importe]",TDinamica_R!$A$3,
"[Base_Tarjetas].[PERIODO]","[Base_Tarjetas].[PERIODO].&amp;[" &amp; TEXT(AH$6,"yyyymm") &amp; "]",
"[Base_Tarjetas].[Metrica]","[Base_Tarjetas].[Metrica].&amp;[" &amp; $A46 &amp; "]",
"[Base_Tarjetas].[SEGMENTO_DESCRIP]","[Base_Tarjetas].[SEGMENTO_DESCRIP].&amp;[" &amp; $C$6 &amp; "]",
"[Base_Tarjetas].[SITUACION]","[Base_Tarjetas].[SITUACION].&amp;[" &amp; $C46 &amp; "]",
"[Base_Tarjetas].[TIPO]","[Base_Tarjetas].[TIPO].&amp;[" &amp; $C$1 &amp; "]")/1000,
0)</f>
        <v>0</v>
      </c>
      <c r="AI46" s="8">
        <f>IFERROR(
GETPIVOTDATA("[Base_Tarjetas].[Importe]",TDinamica_R!$A$3,
"[Base_Tarjetas].[PERIODO]","[Base_Tarjetas].[PERIODO].&amp;[" &amp; TEXT(AI$6,"yyyymm") &amp; "]",
"[Base_Tarjetas].[Metrica]","[Base_Tarjetas].[Metrica].&amp;[" &amp; $A46 &amp; "]",
"[Base_Tarjetas].[SEGMENTO_DESCRIP]","[Base_Tarjetas].[SEGMENTO_DESCRIP].&amp;[" &amp; $C$6 &amp; "]",
"[Base_Tarjetas].[SITUACION]","[Base_Tarjetas].[SITUACION].&amp;[" &amp; $C46 &amp; "]",
"[Base_Tarjetas].[TIPO]","[Base_Tarjetas].[TIPO].&amp;[" &amp; $C$1 &amp; "]")/1000,
0)</f>
        <v>0</v>
      </c>
      <c r="AJ46" s="8">
        <f>IFERROR(
GETPIVOTDATA("[Base_Tarjetas].[Importe]",TDinamica_R!$A$3,
"[Base_Tarjetas].[PERIODO]","[Base_Tarjetas].[PERIODO].&amp;[" &amp; TEXT(AJ$6,"yyyymm") &amp; "]",
"[Base_Tarjetas].[Metrica]","[Base_Tarjetas].[Metrica].&amp;[" &amp; $A46 &amp; "]",
"[Base_Tarjetas].[SEGMENTO_DESCRIP]","[Base_Tarjetas].[SEGMENTO_DESCRIP].&amp;[" &amp; $C$6 &amp; "]",
"[Base_Tarjetas].[SITUACION]","[Base_Tarjetas].[SITUACION].&amp;[" &amp; $C46 &amp; "]",
"[Base_Tarjetas].[TIPO]","[Base_Tarjetas].[TIPO].&amp;[" &amp; $C$1 &amp; "]")/1000,
0)</f>
        <v>0</v>
      </c>
      <c r="AK46" s="8">
        <f>IFERROR(
GETPIVOTDATA("[Base_Tarjetas].[Importe]",TDinamica_R!$A$3,
"[Base_Tarjetas].[PERIODO]","[Base_Tarjetas].[PERIODO].&amp;[" &amp; TEXT(AK$6,"yyyymm") &amp; "]",
"[Base_Tarjetas].[Metrica]","[Base_Tarjetas].[Metrica].&amp;[" &amp; $A46 &amp; "]",
"[Base_Tarjetas].[SEGMENTO_DESCRIP]","[Base_Tarjetas].[SEGMENTO_DESCRIP].&amp;[" &amp; $C$6 &amp; "]",
"[Base_Tarjetas].[SITUACION]","[Base_Tarjetas].[SITUACION].&amp;[" &amp; $C46 &amp; "]",
"[Base_Tarjetas].[TIPO]","[Base_Tarjetas].[TIPO].&amp;[" &amp; $C$1 &amp; "]")/1000,
0)</f>
        <v>0</v>
      </c>
      <c r="AL46" s="8">
        <f>IFERROR(
GETPIVOTDATA("[Base_Tarjetas].[Importe]",TDinamica_R!$A$3,
"[Base_Tarjetas].[PERIODO]","[Base_Tarjetas].[PERIODO].&amp;[" &amp; TEXT(AL$6,"yyyymm") &amp; "]",
"[Base_Tarjetas].[Metrica]","[Base_Tarjetas].[Metrica].&amp;[" &amp; $A46 &amp; "]",
"[Base_Tarjetas].[SEGMENTO_DESCRIP]","[Base_Tarjetas].[SEGMENTO_DESCRIP].&amp;[" &amp; $C$6 &amp; "]",
"[Base_Tarjetas].[SITUACION]","[Base_Tarjetas].[SITUACION].&amp;[" &amp; $C46 &amp; "]",
"[Base_Tarjetas].[TIPO]","[Base_Tarjetas].[TIPO].&amp;[" &amp; $C$1 &amp; "]")/1000,
0)</f>
        <v>0</v>
      </c>
      <c r="AM46" s="8">
        <f>IFERROR(
GETPIVOTDATA("[Base_Tarjetas].[Importe]",TDinamica_R!$A$3,
"[Base_Tarjetas].[PERIODO]","[Base_Tarjetas].[PERIODO].&amp;[" &amp; TEXT(AM$6,"yyyymm") &amp; "]",
"[Base_Tarjetas].[Metrica]","[Base_Tarjetas].[Metrica].&amp;[" &amp; $A46 &amp; "]",
"[Base_Tarjetas].[SEGMENTO_DESCRIP]","[Base_Tarjetas].[SEGMENTO_DESCRIP].&amp;[" &amp; $C$6 &amp; "]",
"[Base_Tarjetas].[SITUACION]","[Base_Tarjetas].[SITUACION].&amp;[" &amp; $C46 &amp; "]",
"[Base_Tarjetas].[TIPO]","[Base_Tarjetas].[TIPO].&amp;[" &amp; $C$1 &amp; "]")/1000,
0)</f>
        <v>0</v>
      </c>
      <c r="AN46" s="8">
        <f>IFERROR(
GETPIVOTDATA("[Base_Tarjetas].[Importe]",TDinamica_R!$A$3,
"[Base_Tarjetas].[PERIODO]","[Base_Tarjetas].[PERIODO].&amp;[" &amp; TEXT(AN$6,"yyyymm") &amp; "]",
"[Base_Tarjetas].[Metrica]","[Base_Tarjetas].[Metrica].&amp;[" &amp; $A46 &amp; "]",
"[Base_Tarjetas].[SEGMENTO_DESCRIP]","[Base_Tarjetas].[SEGMENTO_DESCRIP].&amp;[" &amp; $C$6 &amp; "]",
"[Base_Tarjetas].[SITUACION]","[Base_Tarjetas].[SITUACION].&amp;[" &amp; $C46 &amp; "]",
"[Base_Tarjetas].[TIPO]","[Base_Tarjetas].[TIPO].&amp;[" &amp; $C$1 &amp; "]")/1000,
0)</f>
        <v>0</v>
      </c>
      <c r="AO46" s="8">
        <f>IFERROR(
GETPIVOTDATA("[Base_Tarjetas].[Importe]",TDinamica_R!$A$3,
"[Base_Tarjetas].[PERIODO]","[Base_Tarjetas].[PERIODO].&amp;[" &amp; TEXT(AO$6,"yyyymm") &amp; "]",
"[Base_Tarjetas].[Metrica]","[Base_Tarjetas].[Metrica].&amp;[" &amp; $A46 &amp; "]",
"[Base_Tarjetas].[SEGMENTO_DESCRIP]","[Base_Tarjetas].[SEGMENTO_DESCRIP].&amp;[" &amp; $C$6 &amp; "]",
"[Base_Tarjetas].[SITUACION]","[Base_Tarjetas].[SITUACION].&amp;[" &amp; $C46 &amp; "]",
"[Base_Tarjetas].[TIPO]","[Base_Tarjetas].[TIPO].&amp;[" &amp; $C$1 &amp; "]")/1000,
0)</f>
        <v>0</v>
      </c>
      <c r="AP46" s="8">
        <f>IFERROR(
GETPIVOTDATA("[Base_Tarjetas].[Importe]",TDinamica_R!$A$3,
"[Base_Tarjetas].[PERIODO]","[Base_Tarjetas].[PERIODO].&amp;[" &amp; TEXT(AP$6,"yyyymm") &amp; "]",
"[Base_Tarjetas].[Metrica]","[Base_Tarjetas].[Metrica].&amp;[" &amp; $A46 &amp; "]",
"[Base_Tarjetas].[SEGMENTO_DESCRIP]","[Base_Tarjetas].[SEGMENTO_DESCRIP].&amp;[" &amp; $C$6 &amp; "]",
"[Base_Tarjetas].[SITUACION]","[Base_Tarjetas].[SITUACION].&amp;[" &amp; $C46 &amp; "]",
"[Base_Tarjetas].[TIPO]","[Base_Tarjetas].[TIPO].&amp;[" &amp; $C$1 &amp; "]")/1000,
0)</f>
        <v>0</v>
      </c>
      <c r="AQ46" s="8">
        <f>IFERROR(
GETPIVOTDATA("[Base_Tarjetas].[Importe]",TDinamica_R!$A$3,
"[Base_Tarjetas].[PERIODO]","[Base_Tarjetas].[PERIODO].&amp;[" &amp; TEXT(AQ$6,"yyyymm") &amp; "]",
"[Base_Tarjetas].[Metrica]","[Base_Tarjetas].[Metrica].&amp;[" &amp; $A46 &amp; "]",
"[Base_Tarjetas].[SEGMENTO_DESCRIP]","[Base_Tarjetas].[SEGMENTO_DESCRIP].&amp;[" &amp; $C$6 &amp; "]",
"[Base_Tarjetas].[SITUACION]","[Base_Tarjetas].[SITUACION].&amp;[" &amp; $C46 &amp; "]",
"[Base_Tarjetas].[TIPO]","[Base_Tarjetas].[TIPO].&amp;[" &amp; $C$1 &amp; "]")/1000,
0)</f>
        <v>0</v>
      </c>
      <c r="AR46" s="8">
        <f>IFERROR(
GETPIVOTDATA("[Base_Tarjetas].[Importe]",TDinamica_R!$A$3,
"[Base_Tarjetas].[PERIODO]","[Base_Tarjetas].[PERIODO].&amp;[" &amp; TEXT(AR$6,"yyyymm") &amp; "]",
"[Base_Tarjetas].[Metrica]","[Base_Tarjetas].[Metrica].&amp;[" &amp; $A46 &amp; "]",
"[Base_Tarjetas].[SEGMENTO_DESCRIP]","[Base_Tarjetas].[SEGMENTO_DESCRIP].&amp;[" &amp; $C$6 &amp; "]",
"[Base_Tarjetas].[SITUACION]","[Base_Tarjetas].[SITUACION].&amp;[" &amp; $C46 &amp; "]",
"[Base_Tarjetas].[TIPO]","[Base_Tarjetas].[TIPO].&amp;[" &amp; $C$1 &amp; "]")/1000,
0)</f>
        <v>0</v>
      </c>
      <c r="AS46" s="8">
        <f>IFERROR(
GETPIVOTDATA("[Base_Tarjetas].[Importe]",TDinamica_R!$A$3,
"[Base_Tarjetas].[PERIODO]","[Base_Tarjetas].[PERIODO].&amp;[" &amp; TEXT(AS$6,"yyyymm") &amp; "]",
"[Base_Tarjetas].[Metrica]","[Base_Tarjetas].[Metrica].&amp;[" &amp; $A46 &amp; "]",
"[Base_Tarjetas].[SEGMENTO_DESCRIP]","[Base_Tarjetas].[SEGMENTO_DESCRIP].&amp;[" &amp; $C$6 &amp; "]",
"[Base_Tarjetas].[SITUACION]","[Base_Tarjetas].[SITUACION].&amp;[" &amp; $C46 &amp; "]",
"[Base_Tarjetas].[TIPO]","[Base_Tarjetas].[TIPO].&amp;[" &amp; $C$1 &amp; "]")/1000,
0)</f>
        <v>0</v>
      </c>
      <c r="AT46" s="8">
        <f>IFERROR(
GETPIVOTDATA("[Base_Tarjetas].[Importe]",TDinamica_R!$A$3,
"[Base_Tarjetas].[PERIODO]","[Base_Tarjetas].[PERIODO].&amp;[" &amp; TEXT(AT$6,"yyyymm") &amp; "]",
"[Base_Tarjetas].[Metrica]","[Base_Tarjetas].[Metrica].&amp;[" &amp; $A46 &amp; "]",
"[Base_Tarjetas].[SEGMENTO_DESCRIP]","[Base_Tarjetas].[SEGMENTO_DESCRIP].&amp;[" &amp; $C$6 &amp; "]",
"[Base_Tarjetas].[SITUACION]","[Base_Tarjetas].[SITUACION].&amp;[" &amp; $C46 &amp; "]",
"[Base_Tarjetas].[TIPO]","[Base_Tarjetas].[TIPO].&amp;[" &amp; $C$1 &amp; "]")/1000,
0)</f>
        <v>0</v>
      </c>
      <c r="AU46" s="8">
        <f>IFERROR(
GETPIVOTDATA("[Base_Tarjetas].[Importe]",TDinamica_R!$A$3,
"[Base_Tarjetas].[PERIODO]","[Base_Tarjetas].[PERIODO].&amp;[" &amp; TEXT(AU$6,"yyyymm") &amp; "]",
"[Base_Tarjetas].[Metrica]","[Base_Tarjetas].[Metrica].&amp;[" &amp; $A46 &amp; "]",
"[Base_Tarjetas].[SEGMENTO_DESCRIP]","[Base_Tarjetas].[SEGMENTO_DESCRIP].&amp;[" &amp; $C$6 &amp; "]",
"[Base_Tarjetas].[SITUACION]","[Base_Tarjetas].[SITUACION].&amp;[" &amp; $C46 &amp; "]",
"[Base_Tarjetas].[TIPO]","[Base_Tarjetas].[TIPO].&amp;[" &amp; $C$1 &amp; "]")/1000,
0)</f>
        <v>0</v>
      </c>
      <c r="AV46" s="8">
        <f>IFERROR(
GETPIVOTDATA("[Base_Tarjetas].[Importe]",TDinamica_R!$A$3,
"[Base_Tarjetas].[PERIODO]","[Base_Tarjetas].[PERIODO].&amp;[" &amp; TEXT(AV$6,"yyyymm") &amp; "]",
"[Base_Tarjetas].[Metrica]","[Base_Tarjetas].[Metrica].&amp;[" &amp; $A46 &amp; "]",
"[Base_Tarjetas].[SEGMENTO_DESCRIP]","[Base_Tarjetas].[SEGMENTO_DESCRIP].&amp;[" &amp; $C$6 &amp; "]",
"[Base_Tarjetas].[SITUACION]","[Base_Tarjetas].[SITUACION].&amp;[" &amp; $C46 &amp; "]",
"[Base_Tarjetas].[TIPO]","[Base_Tarjetas].[TIPO].&amp;[" &amp; $C$1 &amp; "]")/1000,
0)</f>
        <v>0</v>
      </c>
      <c r="AW46" s="8">
        <f>IFERROR(
GETPIVOTDATA("[Base_Tarjetas].[Importe]",TDinamica_R!$A$3,
"[Base_Tarjetas].[PERIODO]","[Base_Tarjetas].[PERIODO].&amp;[" &amp; TEXT(AW$6,"yyyymm") &amp; "]",
"[Base_Tarjetas].[Metrica]","[Base_Tarjetas].[Metrica].&amp;[" &amp; $A46 &amp; "]",
"[Base_Tarjetas].[SEGMENTO_DESCRIP]","[Base_Tarjetas].[SEGMENTO_DESCRIP].&amp;[" &amp; $C$6 &amp; "]",
"[Base_Tarjetas].[SITUACION]","[Base_Tarjetas].[SITUACION].&amp;[" &amp; $C46 &amp; "]",
"[Base_Tarjetas].[TIPO]","[Base_Tarjetas].[TIPO].&amp;[" &amp; $C$1 &amp; "]")/1000,
0)</f>
        <v>0</v>
      </c>
      <c r="AX46" s="8">
        <f>IFERROR(
GETPIVOTDATA("[Base_Tarjetas].[Importe]",TDinamica_R!$A$3,
"[Base_Tarjetas].[PERIODO]","[Base_Tarjetas].[PERIODO].&amp;[" &amp; TEXT(AX$6,"yyyymm") &amp; "]",
"[Base_Tarjetas].[Metrica]","[Base_Tarjetas].[Metrica].&amp;[" &amp; $A46 &amp; "]",
"[Base_Tarjetas].[SEGMENTO_DESCRIP]","[Base_Tarjetas].[SEGMENTO_DESCRIP].&amp;[" &amp; $C$6 &amp; "]",
"[Base_Tarjetas].[SITUACION]","[Base_Tarjetas].[SITUACION].&amp;[" &amp; $C46 &amp; "]",
"[Base_Tarjetas].[TIPO]","[Base_Tarjetas].[TIPO].&amp;[" &amp; $C$1 &amp; "]")/1000,
0)</f>
        <v>0</v>
      </c>
      <c r="AY46" s="8">
        <f>IFERROR(
GETPIVOTDATA("[Base_Tarjetas].[Importe]",TDinamica_R!$A$3,
"[Base_Tarjetas].[PERIODO]","[Base_Tarjetas].[PERIODO].&amp;[" &amp; TEXT(AY$6,"yyyymm") &amp; "]",
"[Base_Tarjetas].[Metrica]","[Base_Tarjetas].[Metrica].&amp;[" &amp; $A46 &amp; "]",
"[Base_Tarjetas].[SEGMENTO_DESCRIP]","[Base_Tarjetas].[SEGMENTO_DESCRIP].&amp;[" &amp; $C$6 &amp; "]",
"[Base_Tarjetas].[SITUACION]","[Base_Tarjetas].[SITUACION].&amp;[" &amp; $C46 &amp; "]",
"[Base_Tarjetas].[TIPO]","[Base_Tarjetas].[TIPO].&amp;[" &amp; $C$1 &amp; "]")/1000,
0)</f>
        <v>0</v>
      </c>
      <c r="AZ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TEXT(AZ$6,"yyyymm") &amp; "]"),
0)</f>
        <v>-167.16771205822945</v>
      </c>
      <c r="BA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TEXT(BA$6,"yyyymm") &amp; "]"),
0)</f>
        <v>-148.39863524638423</v>
      </c>
      <c r="BB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TEXT(BB$6,"yyyymm") &amp; "]"),
0)</f>
        <v>-161.79110407609792</v>
      </c>
      <c r="BC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TEXT(BC$6,"yyyymm") &amp; "]"),
0)</f>
        <v>-155.60278873116349</v>
      </c>
      <c r="BD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TEXT(BD$6,"yyyymm") &amp; "]"),
0)</f>
        <v>-161.28055944395743</v>
      </c>
      <c r="BE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TEXT(BE$6,"yyyymm") &amp; "]"),
0)</f>
        <v>-156.72422746858416</v>
      </c>
      <c r="BF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TEXT(BF$6,"yyyymm") &amp; "]"),
0)</f>
        <v>-161.57286356432695</v>
      </c>
      <c r="BG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TEXT(BG$6,"yyyymm") &amp; "]"),
0)</f>
        <v>-160.88207376143043</v>
      </c>
      <c r="BH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TEXT(BH$6,"yyyymm") &amp; "]"),
0)</f>
        <v>-155.91484938904526</v>
      </c>
      <c r="BI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TEXT(BI$6,"yyyymm") &amp; "]"),
0)</f>
        <v>-162.10138009615005</v>
      </c>
      <c r="BJ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TEXT(BJ$6,"yyyymm") &amp; "]"),
0)</f>
        <v>-157.74443162403026</v>
      </c>
      <c r="BK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TEXT(BK$6,"yyyymm") &amp; "]"),
0)</f>
        <v>-163.50000209436953</v>
      </c>
      <c r="BO46" s="24">
        <f t="shared" si="34"/>
        <v>0</v>
      </c>
      <c r="BP46" s="24">
        <f t="shared" si="34"/>
        <v>-477.35745138071161</v>
      </c>
      <c r="BQ46" s="24">
        <f t="shared" si="34"/>
        <v>0</v>
      </c>
      <c r="BR46" s="24">
        <f t="shared" si="34"/>
        <v>0</v>
      </c>
      <c r="BS46" s="24">
        <f t="shared" si="34"/>
        <v>0</v>
      </c>
      <c r="BT46" s="24">
        <f t="shared" si="34"/>
        <v>0</v>
      </c>
    </row>
    <row r="47" spans="1:72" collapsed="1" x14ac:dyDescent="0.25">
      <c r="C47" s="3" t="s">
        <v>22</v>
      </c>
      <c r="D47" s="10">
        <f>SUM(D44:D46)</f>
        <v>0</v>
      </c>
      <c r="E47" s="10">
        <f t="shared" ref="E47:BK47" si="35">SUM(E44:E46)</f>
        <v>0</v>
      </c>
      <c r="F47" s="10">
        <f t="shared" si="35"/>
        <v>0</v>
      </c>
      <c r="G47" s="10">
        <f t="shared" si="35"/>
        <v>0</v>
      </c>
      <c r="H47" s="10">
        <f t="shared" si="35"/>
        <v>0</v>
      </c>
      <c r="I47" s="10">
        <f t="shared" si="35"/>
        <v>0</v>
      </c>
      <c r="J47" s="10">
        <f t="shared" si="35"/>
        <v>0</v>
      </c>
      <c r="K47" s="10">
        <f t="shared" si="35"/>
        <v>0</v>
      </c>
      <c r="L47" s="10">
        <f t="shared" si="35"/>
        <v>0</v>
      </c>
      <c r="M47" s="10">
        <f t="shared" si="35"/>
        <v>0</v>
      </c>
      <c r="N47" s="10">
        <f t="shared" si="35"/>
        <v>0</v>
      </c>
      <c r="O47" s="10">
        <f t="shared" si="35"/>
        <v>0</v>
      </c>
      <c r="P47" s="10">
        <f t="shared" si="35"/>
        <v>0</v>
      </c>
      <c r="Q47" s="10">
        <f t="shared" si="35"/>
        <v>0</v>
      </c>
      <c r="R47" s="10">
        <f t="shared" si="35"/>
        <v>0</v>
      </c>
      <c r="S47" s="10">
        <f t="shared" si="35"/>
        <v>0</v>
      </c>
      <c r="T47" s="10">
        <f t="shared" si="35"/>
        <v>0</v>
      </c>
      <c r="U47" s="10">
        <f t="shared" si="35"/>
        <v>0</v>
      </c>
      <c r="V47" s="10">
        <f t="shared" si="35"/>
        <v>0</v>
      </c>
      <c r="W47" s="10">
        <f t="shared" si="35"/>
        <v>0</v>
      </c>
      <c r="X47" s="10">
        <f t="shared" si="35"/>
        <v>0</v>
      </c>
      <c r="Y47" s="10">
        <f t="shared" si="35"/>
        <v>0</v>
      </c>
      <c r="Z47" s="10">
        <f t="shared" si="35"/>
        <v>0</v>
      </c>
      <c r="AA47" s="10">
        <f t="shared" si="35"/>
        <v>0</v>
      </c>
      <c r="AB47" s="10">
        <f t="shared" si="35"/>
        <v>0</v>
      </c>
      <c r="AC47" s="10">
        <f t="shared" si="35"/>
        <v>0</v>
      </c>
      <c r="AD47" s="10">
        <f t="shared" si="35"/>
        <v>0</v>
      </c>
      <c r="AE47" s="10">
        <f t="shared" si="35"/>
        <v>0</v>
      </c>
      <c r="AF47" s="10">
        <f t="shared" si="35"/>
        <v>0</v>
      </c>
      <c r="AG47" s="10">
        <f t="shared" si="35"/>
        <v>0</v>
      </c>
      <c r="AH47" s="10">
        <f t="shared" si="35"/>
        <v>0</v>
      </c>
      <c r="AI47" s="10">
        <f t="shared" si="35"/>
        <v>0</v>
      </c>
      <c r="AJ47" s="10">
        <f t="shared" si="35"/>
        <v>0</v>
      </c>
      <c r="AK47" s="10">
        <f t="shared" si="35"/>
        <v>0</v>
      </c>
      <c r="AL47" s="10">
        <f t="shared" si="35"/>
        <v>0</v>
      </c>
      <c r="AM47" s="10">
        <f t="shared" si="35"/>
        <v>0</v>
      </c>
      <c r="AN47" s="10">
        <f t="shared" si="35"/>
        <v>0</v>
      </c>
      <c r="AO47" s="10">
        <f t="shared" si="35"/>
        <v>0</v>
      </c>
      <c r="AP47" s="10">
        <f t="shared" si="35"/>
        <v>0</v>
      </c>
      <c r="AQ47" s="10">
        <f t="shared" si="35"/>
        <v>0</v>
      </c>
      <c r="AR47" s="10">
        <f t="shared" si="35"/>
        <v>0</v>
      </c>
      <c r="AS47" s="10">
        <f t="shared" si="35"/>
        <v>0</v>
      </c>
      <c r="AT47" s="10">
        <f t="shared" si="35"/>
        <v>0</v>
      </c>
      <c r="AU47" s="10">
        <f t="shared" si="35"/>
        <v>0</v>
      </c>
      <c r="AV47" s="10">
        <f t="shared" si="35"/>
        <v>0</v>
      </c>
      <c r="AW47" s="10">
        <f t="shared" si="35"/>
        <v>0</v>
      </c>
      <c r="AX47" s="10">
        <f t="shared" si="35"/>
        <v>0</v>
      </c>
      <c r="AY47" s="10">
        <f t="shared" si="35"/>
        <v>0</v>
      </c>
      <c r="AZ47" s="10">
        <f t="shared" si="35"/>
        <v>-5479.2613103929398</v>
      </c>
      <c r="BA47" s="10">
        <f t="shared" si="35"/>
        <v>-4864.0666945145194</v>
      </c>
      <c r="BB47" s="10">
        <f t="shared" si="35"/>
        <v>-5303.0320629209073</v>
      </c>
      <c r="BC47" s="10">
        <f t="shared" si="35"/>
        <v>-5100.1974579093885</v>
      </c>
      <c r="BD47" s="10">
        <f t="shared" si="35"/>
        <v>-5286.2979255945438</v>
      </c>
      <c r="BE47" s="10">
        <f t="shared" si="35"/>
        <v>-5136.9548903720915</v>
      </c>
      <c r="BF47" s="10">
        <f t="shared" si="35"/>
        <v>-5295.8787868618883</v>
      </c>
      <c r="BG47" s="10">
        <f t="shared" si="35"/>
        <v>-5273.2367479536433</v>
      </c>
      <c r="BH47" s="10">
        <f t="shared" si="35"/>
        <v>-5110.4258798227775</v>
      </c>
      <c r="BI47" s="10">
        <f t="shared" si="35"/>
        <v>-5313.2019897045084</v>
      </c>
      <c r="BJ47" s="10">
        <f t="shared" si="35"/>
        <v>-5170.3941537849378</v>
      </c>
      <c r="BK47" s="10">
        <f t="shared" si="35"/>
        <v>-5359.0446665489408</v>
      </c>
      <c r="BO47" s="23">
        <f>SUM(BO44:BO46)</f>
        <v>0</v>
      </c>
      <c r="BP47" s="23">
        <f t="shared" ref="BP47:BT47" si="36">SUM(BP44:BP46)</f>
        <v>-15646.360067828366</v>
      </c>
      <c r="BQ47" s="23">
        <f t="shared" si="36"/>
        <v>0</v>
      </c>
      <c r="BR47" s="23">
        <f t="shared" si="36"/>
        <v>0</v>
      </c>
      <c r="BS47" s="23">
        <f t="shared" si="36"/>
        <v>0</v>
      </c>
      <c r="BT47" s="23">
        <f t="shared" si="36"/>
        <v>0</v>
      </c>
    </row>
    <row r="50" spans="1:72" hidden="1" outlineLevel="1" x14ac:dyDescent="0.25">
      <c r="A50" s="11"/>
      <c r="C50" s="2" t="s">
        <v>0</v>
      </c>
      <c r="D50" s="8">
        <f>D38+D44</f>
        <v>0</v>
      </c>
      <c r="E50" s="8">
        <f t="shared" ref="E50:BK53" si="37">E38+E44</f>
        <v>0</v>
      </c>
      <c r="F50" s="8">
        <f t="shared" si="37"/>
        <v>0</v>
      </c>
      <c r="G50" s="8">
        <f t="shared" si="37"/>
        <v>0</v>
      </c>
      <c r="H50" s="8">
        <f t="shared" si="37"/>
        <v>0</v>
      </c>
      <c r="I50" s="8">
        <f t="shared" si="37"/>
        <v>0</v>
      </c>
      <c r="J50" s="8">
        <f t="shared" si="37"/>
        <v>0</v>
      </c>
      <c r="K50" s="8">
        <f t="shared" si="37"/>
        <v>0</v>
      </c>
      <c r="L50" s="8">
        <f t="shared" si="37"/>
        <v>0</v>
      </c>
      <c r="M50" s="8">
        <f t="shared" si="37"/>
        <v>0</v>
      </c>
      <c r="N50" s="8">
        <f t="shared" si="37"/>
        <v>0</v>
      </c>
      <c r="O50" s="8">
        <f t="shared" si="37"/>
        <v>0</v>
      </c>
      <c r="P50" s="8">
        <f t="shared" si="37"/>
        <v>0</v>
      </c>
      <c r="Q50" s="8">
        <f t="shared" si="37"/>
        <v>0</v>
      </c>
      <c r="R50" s="8">
        <f t="shared" si="37"/>
        <v>0</v>
      </c>
      <c r="S50" s="8">
        <f t="shared" si="37"/>
        <v>0</v>
      </c>
      <c r="T50" s="8">
        <f t="shared" si="37"/>
        <v>0</v>
      </c>
      <c r="U50" s="8">
        <f t="shared" si="37"/>
        <v>0</v>
      </c>
      <c r="V50" s="8">
        <f t="shared" si="37"/>
        <v>0</v>
      </c>
      <c r="W50" s="8">
        <f t="shared" si="37"/>
        <v>0</v>
      </c>
      <c r="X50" s="8">
        <f t="shared" si="37"/>
        <v>0</v>
      </c>
      <c r="Y50" s="8">
        <f t="shared" si="37"/>
        <v>0</v>
      </c>
      <c r="Z50" s="8">
        <f t="shared" si="37"/>
        <v>0</v>
      </c>
      <c r="AA50" s="8">
        <f t="shared" si="37"/>
        <v>0</v>
      </c>
      <c r="AB50" s="8">
        <f t="shared" si="37"/>
        <v>0</v>
      </c>
      <c r="AC50" s="8">
        <f t="shared" si="37"/>
        <v>0</v>
      </c>
      <c r="AD50" s="8">
        <f t="shared" si="37"/>
        <v>0</v>
      </c>
      <c r="AE50" s="8">
        <f t="shared" si="37"/>
        <v>0</v>
      </c>
      <c r="AF50" s="8">
        <f t="shared" si="37"/>
        <v>0</v>
      </c>
      <c r="AG50" s="8">
        <f t="shared" si="37"/>
        <v>0</v>
      </c>
      <c r="AH50" s="8">
        <f t="shared" si="37"/>
        <v>0</v>
      </c>
      <c r="AI50" s="8">
        <f t="shared" si="37"/>
        <v>0</v>
      </c>
      <c r="AJ50" s="8">
        <f t="shared" si="37"/>
        <v>0</v>
      </c>
      <c r="AK50" s="8">
        <f t="shared" si="37"/>
        <v>0</v>
      </c>
      <c r="AL50" s="8">
        <f t="shared" si="37"/>
        <v>0</v>
      </c>
      <c r="AM50" s="8">
        <f t="shared" si="37"/>
        <v>0</v>
      </c>
      <c r="AN50" s="8">
        <f t="shared" si="37"/>
        <v>0</v>
      </c>
      <c r="AO50" s="8">
        <f t="shared" si="37"/>
        <v>0</v>
      </c>
      <c r="AP50" s="8">
        <f t="shared" si="37"/>
        <v>0</v>
      </c>
      <c r="AQ50" s="8">
        <f t="shared" si="37"/>
        <v>0</v>
      </c>
      <c r="AR50" s="8">
        <f t="shared" si="37"/>
        <v>0</v>
      </c>
      <c r="AS50" s="8">
        <f t="shared" si="37"/>
        <v>0</v>
      </c>
      <c r="AT50" s="8">
        <f t="shared" si="37"/>
        <v>0</v>
      </c>
      <c r="AU50" s="8">
        <f t="shared" si="37"/>
        <v>0</v>
      </c>
      <c r="AV50" s="8">
        <f t="shared" si="37"/>
        <v>0</v>
      </c>
      <c r="AW50" s="8">
        <f t="shared" si="37"/>
        <v>0</v>
      </c>
      <c r="AX50" s="8">
        <f t="shared" si="37"/>
        <v>0</v>
      </c>
      <c r="AY50" s="8">
        <f t="shared" si="37"/>
        <v>0</v>
      </c>
      <c r="AZ50" s="8">
        <f t="shared" si="37"/>
        <v>18660.664651139214</v>
      </c>
      <c r="BA50" s="8">
        <f t="shared" si="37"/>
        <v>16238.080311257454</v>
      </c>
      <c r="BB50" s="8">
        <f t="shared" si="37"/>
        <v>19458.853104181788</v>
      </c>
      <c r="BC50" s="8">
        <f t="shared" si="37"/>
        <v>19055.697203685355</v>
      </c>
      <c r="BD50" s="8">
        <f t="shared" si="37"/>
        <v>19629.901174420123</v>
      </c>
      <c r="BE50" s="8">
        <f t="shared" si="37"/>
        <v>20205.53315155286</v>
      </c>
      <c r="BF50" s="8">
        <f t="shared" si="37"/>
        <v>20609.057698184341</v>
      </c>
      <c r="BG50" s="8">
        <f t="shared" si="37"/>
        <v>21697.355154149154</v>
      </c>
      <c r="BH50" s="8">
        <f t="shared" si="37"/>
        <v>20209.838870018495</v>
      </c>
      <c r="BI50" s="8">
        <f t="shared" si="37"/>
        <v>20639.792180366221</v>
      </c>
      <c r="BJ50" s="8">
        <f t="shared" si="37"/>
        <v>20775.212814983704</v>
      </c>
      <c r="BK50" s="8">
        <f t="shared" si="37"/>
        <v>21599.529548679719</v>
      </c>
      <c r="BO50" s="24">
        <f>BO38+BO44</f>
        <v>0</v>
      </c>
      <c r="BP50" s="24">
        <f t="shared" ref="BP50:BT50" si="38">BP38+BP44</f>
        <v>54357.598066578452</v>
      </c>
      <c r="BQ50" s="24">
        <f t="shared" si="38"/>
        <v>0</v>
      </c>
      <c r="BR50" s="24">
        <f t="shared" si="38"/>
        <v>0</v>
      </c>
      <c r="BS50" s="24">
        <f t="shared" si="38"/>
        <v>0</v>
      </c>
      <c r="BT50" s="24">
        <f t="shared" si="38"/>
        <v>0</v>
      </c>
    </row>
    <row r="51" spans="1:72" hidden="1" outlineLevel="1" x14ac:dyDescent="0.25">
      <c r="A51" s="11"/>
      <c r="C51" s="2" t="s">
        <v>1</v>
      </c>
      <c r="D51" s="8">
        <f t="shared" ref="D51:AY53" si="39">D39+D45</f>
        <v>0</v>
      </c>
      <c r="E51" s="8">
        <f t="shared" si="39"/>
        <v>0</v>
      </c>
      <c r="F51" s="8">
        <f t="shared" si="39"/>
        <v>0</v>
      </c>
      <c r="G51" s="8">
        <f t="shared" si="39"/>
        <v>0</v>
      </c>
      <c r="H51" s="8">
        <f t="shared" si="39"/>
        <v>0</v>
      </c>
      <c r="I51" s="8">
        <f t="shared" si="39"/>
        <v>0</v>
      </c>
      <c r="J51" s="8">
        <f t="shared" si="39"/>
        <v>0</v>
      </c>
      <c r="K51" s="8">
        <f t="shared" si="39"/>
        <v>0</v>
      </c>
      <c r="L51" s="8">
        <f t="shared" si="39"/>
        <v>0</v>
      </c>
      <c r="M51" s="8">
        <f t="shared" si="39"/>
        <v>0</v>
      </c>
      <c r="N51" s="8">
        <f t="shared" si="39"/>
        <v>0</v>
      </c>
      <c r="O51" s="8">
        <f t="shared" si="39"/>
        <v>0</v>
      </c>
      <c r="P51" s="8">
        <f t="shared" si="39"/>
        <v>0</v>
      </c>
      <c r="Q51" s="8">
        <f t="shared" si="39"/>
        <v>0</v>
      </c>
      <c r="R51" s="8">
        <f t="shared" si="39"/>
        <v>0</v>
      </c>
      <c r="S51" s="8">
        <f t="shared" si="39"/>
        <v>0</v>
      </c>
      <c r="T51" s="8">
        <f t="shared" si="39"/>
        <v>0</v>
      </c>
      <c r="U51" s="8">
        <f t="shared" si="39"/>
        <v>0</v>
      </c>
      <c r="V51" s="8">
        <f t="shared" si="39"/>
        <v>0</v>
      </c>
      <c r="W51" s="8">
        <f t="shared" si="39"/>
        <v>0</v>
      </c>
      <c r="X51" s="8">
        <f t="shared" si="39"/>
        <v>0</v>
      </c>
      <c r="Y51" s="8">
        <f t="shared" si="39"/>
        <v>0</v>
      </c>
      <c r="Z51" s="8">
        <f t="shared" si="39"/>
        <v>0</v>
      </c>
      <c r="AA51" s="8">
        <f t="shared" si="39"/>
        <v>0</v>
      </c>
      <c r="AB51" s="8">
        <f t="shared" si="39"/>
        <v>0</v>
      </c>
      <c r="AC51" s="8">
        <f t="shared" si="39"/>
        <v>0</v>
      </c>
      <c r="AD51" s="8">
        <f t="shared" si="39"/>
        <v>0</v>
      </c>
      <c r="AE51" s="8">
        <f t="shared" si="39"/>
        <v>0</v>
      </c>
      <c r="AF51" s="8">
        <f t="shared" si="39"/>
        <v>0</v>
      </c>
      <c r="AG51" s="8">
        <f t="shared" si="39"/>
        <v>0</v>
      </c>
      <c r="AH51" s="8">
        <f t="shared" si="39"/>
        <v>0</v>
      </c>
      <c r="AI51" s="8">
        <f t="shared" si="39"/>
        <v>0</v>
      </c>
      <c r="AJ51" s="8">
        <f t="shared" si="39"/>
        <v>0</v>
      </c>
      <c r="AK51" s="8">
        <f t="shared" si="39"/>
        <v>0</v>
      </c>
      <c r="AL51" s="8">
        <f t="shared" si="39"/>
        <v>0</v>
      </c>
      <c r="AM51" s="8">
        <f t="shared" si="39"/>
        <v>0</v>
      </c>
      <c r="AN51" s="8">
        <f t="shared" si="39"/>
        <v>0</v>
      </c>
      <c r="AO51" s="8">
        <f t="shared" si="39"/>
        <v>0</v>
      </c>
      <c r="AP51" s="8">
        <f t="shared" si="39"/>
        <v>0</v>
      </c>
      <c r="AQ51" s="8">
        <f t="shared" si="39"/>
        <v>0</v>
      </c>
      <c r="AR51" s="8">
        <f t="shared" si="39"/>
        <v>0</v>
      </c>
      <c r="AS51" s="8">
        <f t="shared" si="39"/>
        <v>0</v>
      </c>
      <c r="AT51" s="8">
        <f t="shared" si="39"/>
        <v>0</v>
      </c>
      <c r="AU51" s="8">
        <f t="shared" si="39"/>
        <v>0</v>
      </c>
      <c r="AV51" s="8">
        <f t="shared" si="39"/>
        <v>0</v>
      </c>
      <c r="AW51" s="8">
        <f t="shared" si="39"/>
        <v>0</v>
      </c>
      <c r="AX51" s="8">
        <f t="shared" si="39"/>
        <v>0</v>
      </c>
      <c r="AY51" s="8">
        <f t="shared" si="39"/>
        <v>0</v>
      </c>
      <c r="AZ51" s="8">
        <f t="shared" si="37"/>
        <v>59.358217366387905</v>
      </c>
      <c r="BA51" s="8">
        <f t="shared" si="37"/>
        <v>52.215939480614189</v>
      </c>
      <c r="BB51" s="8">
        <f t="shared" si="37"/>
        <v>55.61485229882517</v>
      </c>
      <c r="BC51" s="8">
        <f t="shared" si="37"/>
        <v>51.110836605916539</v>
      </c>
      <c r="BD51" s="8">
        <f t="shared" si="37"/>
        <v>49.888950933575074</v>
      </c>
      <c r="BE51" s="8">
        <f t="shared" si="37"/>
        <v>45.074169284268002</v>
      </c>
      <c r="BF51" s="8">
        <f t="shared" si="37"/>
        <v>43.842891269670694</v>
      </c>
      <c r="BG51" s="8">
        <f t="shared" si="37"/>
        <v>41.54059071117485</v>
      </c>
      <c r="BH51" s="8">
        <f t="shared" si="37"/>
        <v>37.632665446427602</v>
      </c>
      <c r="BI51" s="8">
        <f t="shared" si="37"/>
        <v>36.025262066363148</v>
      </c>
      <c r="BJ51" s="8">
        <f t="shared" si="37"/>
        <v>32.112467653735024</v>
      </c>
      <c r="BK51" s="8">
        <f t="shared" si="37"/>
        <v>30.649208386581705</v>
      </c>
      <c r="BO51" s="24">
        <f t="shared" ref="BO51:BT52" si="40">BO39+BO45</f>
        <v>0</v>
      </c>
      <c r="BP51" s="24">
        <f t="shared" si="40"/>
        <v>167.1890091458273</v>
      </c>
      <c r="BQ51" s="24">
        <f t="shared" si="40"/>
        <v>0</v>
      </c>
      <c r="BR51" s="24">
        <f t="shared" si="40"/>
        <v>0</v>
      </c>
      <c r="BS51" s="24">
        <f t="shared" si="40"/>
        <v>0</v>
      </c>
      <c r="BT51" s="24">
        <f t="shared" si="40"/>
        <v>0</v>
      </c>
    </row>
    <row r="52" spans="1:72" hidden="1" outlineLevel="1" x14ac:dyDescent="0.25">
      <c r="A52" s="11"/>
      <c r="C52" s="2" t="s">
        <v>9</v>
      </c>
      <c r="D52" s="8">
        <f t="shared" si="39"/>
        <v>0</v>
      </c>
      <c r="E52" s="8">
        <f t="shared" si="39"/>
        <v>0</v>
      </c>
      <c r="F52" s="8">
        <f t="shared" si="39"/>
        <v>0</v>
      </c>
      <c r="G52" s="8">
        <f t="shared" si="39"/>
        <v>0</v>
      </c>
      <c r="H52" s="8">
        <f t="shared" si="39"/>
        <v>0</v>
      </c>
      <c r="I52" s="8">
        <f t="shared" si="39"/>
        <v>0</v>
      </c>
      <c r="J52" s="8">
        <f t="shared" si="39"/>
        <v>0</v>
      </c>
      <c r="K52" s="8">
        <f t="shared" si="39"/>
        <v>0</v>
      </c>
      <c r="L52" s="8">
        <f t="shared" si="39"/>
        <v>0</v>
      </c>
      <c r="M52" s="8">
        <f t="shared" si="39"/>
        <v>0</v>
      </c>
      <c r="N52" s="8">
        <f t="shared" si="39"/>
        <v>0</v>
      </c>
      <c r="O52" s="8">
        <f t="shared" si="39"/>
        <v>0</v>
      </c>
      <c r="P52" s="8">
        <f t="shared" si="39"/>
        <v>0</v>
      </c>
      <c r="Q52" s="8">
        <f t="shared" si="39"/>
        <v>0</v>
      </c>
      <c r="R52" s="8">
        <f t="shared" si="39"/>
        <v>0</v>
      </c>
      <c r="S52" s="8">
        <f t="shared" si="39"/>
        <v>0</v>
      </c>
      <c r="T52" s="8">
        <f t="shared" si="39"/>
        <v>0</v>
      </c>
      <c r="U52" s="8">
        <f t="shared" si="39"/>
        <v>0</v>
      </c>
      <c r="V52" s="8">
        <f t="shared" si="39"/>
        <v>0</v>
      </c>
      <c r="W52" s="8">
        <f t="shared" si="39"/>
        <v>0</v>
      </c>
      <c r="X52" s="8">
        <f t="shared" si="39"/>
        <v>0</v>
      </c>
      <c r="Y52" s="8">
        <f t="shared" si="39"/>
        <v>0</v>
      </c>
      <c r="Z52" s="8">
        <f t="shared" si="39"/>
        <v>0</v>
      </c>
      <c r="AA52" s="8">
        <f t="shared" si="39"/>
        <v>0</v>
      </c>
      <c r="AB52" s="8">
        <f t="shared" si="39"/>
        <v>0</v>
      </c>
      <c r="AC52" s="8">
        <f t="shared" si="39"/>
        <v>0</v>
      </c>
      <c r="AD52" s="8">
        <f t="shared" si="39"/>
        <v>0</v>
      </c>
      <c r="AE52" s="8">
        <f t="shared" si="39"/>
        <v>0</v>
      </c>
      <c r="AF52" s="8">
        <f t="shared" si="39"/>
        <v>0</v>
      </c>
      <c r="AG52" s="8">
        <f t="shared" si="39"/>
        <v>0</v>
      </c>
      <c r="AH52" s="8">
        <f t="shared" si="39"/>
        <v>0</v>
      </c>
      <c r="AI52" s="8">
        <f t="shared" si="39"/>
        <v>0</v>
      </c>
      <c r="AJ52" s="8">
        <f t="shared" si="39"/>
        <v>0</v>
      </c>
      <c r="AK52" s="8">
        <f t="shared" si="39"/>
        <v>0</v>
      </c>
      <c r="AL52" s="8">
        <f t="shared" si="39"/>
        <v>0</v>
      </c>
      <c r="AM52" s="8">
        <f t="shared" si="39"/>
        <v>0</v>
      </c>
      <c r="AN52" s="8">
        <f t="shared" si="39"/>
        <v>0</v>
      </c>
      <c r="AO52" s="8">
        <f t="shared" si="39"/>
        <v>0</v>
      </c>
      <c r="AP52" s="8">
        <f t="shared" si="39"/>
        <v>0</v>
      </c>
      <c r="AQ52" s="8">
        <f t="shared" si="39"/>
        <v>0</v>
      </c>
      <c r="AR52" s="8">
        <f t="shared" si="39"/>
        <v>0</v>
      </c>
      <c r="AS52" s="8">
        <f t="shared" si="39"/>
        <v>0</v>
      </c>
      <c r="AT52" s="8">
        <f t="shared" si="39"/>
        <v>0</v>
      </c>
      <c r="AU52" s="8">
        <f t="shared" si="39"/>
        <v>0</v>
      </c>
      <c r="AV52" s="8">
        <f t="shared" si="39"/>
        <v>0</v>
      </c>
      <c r="AW52" s="8">
        <f t="shared" si="39"/>
        <v>0</v>
      </c>
      <c r="AX52" s="8">
        <f t="shared" si="39"/>
        <v>0</v>
      </c>
      <c r="AY52" s="8">
        <f t="shared" si="39"/>
        <v>0</v>
      </c>
      <c r="AZ52" s="8">
        <f t="shared" si="37"/>
        <v>246.89383429569583</v>
      </c>
      <c r="BA52" s="8">
        <f t="shared" si="37"/>
        <v>195.90894754016858</v>
      </c>
      <c r="BB52" s="8">
        <f t="shared" si="37"/>
        <v>191.27451523348626</v>
      </c>
      <c r="BC52" s="8">
        <f t="shared" si="37"/>
        <v>215.23481792378695</v>
      </c>
      <c r="BD52" s="8">
        <f t="shared" si="37"/>
        <v>200.60838910500149</v>
      </c>
      <c r="BE52" s="8">
        <f t="shared" si="37"/>
        <v>199.40439178408019</v>
      </c>
      <c r="BF52" s="8">
        <f t="shared" si="37"/>
        <v>215.56522788324872</v>
      </c>
      <c r="BG52" s="8">
        <f t="shared" si="37"/>
        <v>188.69495011518831</v>
      </c>
      <c r="BH52" s="8">
        <f t="shared" si="37"/>
        <v>160.39051875505859</v>
      </c>
      <c r="BI52" s="8">
        <f t="shared" si="37"/>
        <v>167.72919629287961</v>
      </c>
      <c r="BJ52" s="8">
        <f t="shared" si="37"/>
        <v>182.908970214112</v>
      </c>
      <c r="BK52" s="8">
        <f t="shared" si="37"/>
        <v>198.48489356560177</v>
      </c>
      <c r="BO52" s="24">
        <f t="shared" si="40"/>
        <v>0</v>
      </c>
      <c r="BP52" s="24">
        <f t="shared" si="40"/>
        <v>634.07729706935061</v>
      </c>
      <c r="BQ52" s="24">
        <f t="shared" si="40"/>
        <v>0</v>
      </c>
      <c r="BR52" s="24">
        <f t="shared" si="40"/>
        <v>0</v>
      </c>
      <c r="BS52" s="24">
        <f t="shared" si="40"/>
        <v>0</v>
      </c>
      <c r="BT52" s="24">
        <f t="shared" si="40"/>
        <v>0</v>
      </c>
    </row>
    <row r="53" spans="1:72" collapsed="1" x14ac:dyDescent="0.25">
      <c r="C53" s="3" t="s">
        <v>30</v>
      </c>
      <c r="D53" s="10">
        <f t="shared" si="39"/>
        <v>0</v>
      </c>
      <c r="E53" s="10">
        <f t="shared" si="39"/>
        <v>0</v>
      </c>
      <c r="F53" s="10">
        <f t="shared" si="39"/>
        <v>0</v>
      </c>
      <c r="G53" s="10">
        <f t="shared" si="39"/>
        <v>0</v>
      </c>
      <c r="H53" s="10">
        <f t="shared" si="39"/>
        <v>0</v>
      </c>
      <c r="I53" s="10">
        <f t="shared" si="39"/>
        <v>0</v>
      </c>
      <c r="J53" s="10">
        <f t="shared" si="39"/>
        <v>0</v>
      </c>
      <c r="K53" s="10">
        <f t="shared" si="39"/>
        <v>0</v>
      </c>
      <c r="L53" s="10">
        <f t="shared" si="39"/>
        <v>0</v>
      </c>
      <c r="M53" s="10">
        <f t="shared" si="39"/>
        <v>0</v>
      </c>
      <c r="N53" s="10">
        <f t="shared" si="39"/>
        <v>0</v>
      </c>
      <c r="O53" s="10">
        <f t="shared" si="39"/>
        <v>0</v>
      </c>
      <c r="P53" s="10">
        <f t="shared" si="39"/>
        <v>0</v>
      </c>
      <c r="Q53" s="10">
        <f t="shared" si="39"/>
        <v>0</v>
      </c>
      <c r="R53" s="10">
        <f t="shared" si="39"/>
        <v>0</v>
      </c>
      <c r="S53" s="10">
        <f t="shared" si="39"/>
        <v>0</v>
      </c>
      <c r="T53" s="10">
        <f t="shared" si="39"/>
        <v>0</v>
      </c>
      <c r="U53" s="10">
        <f t="shared" si="39"/>
        <v>0</v>
      </c>
      <c r="V53" s="10">
        <f t="shared" si="39"/>
        <v>0</v>
      </c>
      <c r="W53" s="10">
        <f t="shared" si="39"/>
        <v>0</v>
      </c>
      <c r="X53" s="10">
        <f t="shared" si="39"/>
        <v>0</v>
      </c>
      <c r="Y53" s="10">
        <f t="shared" si="39"/>
        <v>0</v>
      </c>
      <c r="Z53" s="10">
        <f t="shared" si="39"/>
        <v>0</v>
      </c>
      <c r="AA53" s="10">
        <f t="shared" si="39"/>
        <v>0</v>
      </c>
      <c r="AB53" s="10">
        <f t="shared" si="39"/>
        <v>0</v>
      </c>
      <c r="AC53" s="10">
        <f t="shared" si="39"/>
        <v>0</v>
      </c>
      <c r="AD53" s="10">
        <f t="shared" si="39"/>
        <v>0</v>
      </c>
      <c r="AE53" s="10">
        <f t="shared" si="39"/>
        <v>0</v>
      </c>
      <c r="AF53" s="10">
        <f t="shared" si="39"/>
        <v>0</v>
      </c>
      <c r="AG53" s="10">
        <f t="shared" si="39"/>
        <v>0</v>
      </c>
      <c r="AH53" s="10">
        <f t="shared" si="39"/>
        <v>0</v>
      </c>
      <c r="AI53" s="10">
        <f t="shared" si="39"/>
        <v>0</v>
      </c>
      <c r="AJ53" s="10">
        <f t="shared" si="39"/>
        <v>0</v>
      </c>
      <c r="AK53" s="10">
        <f t="shared" si="39"/>
        <v>0</v>
      </c>
      <c r="AL53" s="10">
        <f t="shared" si="39"/>
        <v>0</v>
      </c>
      <c r="AM53" s="10">
        <f t="shared" si="39"/>
        <v>0</v>
      </c>
      <c r="AN53" s="10">
        <f t="shared" si="39"/>
        <v>0</v>
      </c>
      <c r="AO53" s="10">
        <f t="shared" si="39"/>
        <v>0</v>
      </c>
      <c r="AP53" s="10">
        <f t="shared" si="39"/>
        <v>0</v>
      </c>
      <c r="AQ53" s="10">
        <f t="shared" si="39"/>
        <v>0</v>
      </c>
      <c r="AR53" s="10">
        <f t="shared" si="39"/>
        <v>0</v>
      </c>
      <c r="AS53" s="10">
        <f t="shared" si="39"/>
        <v>0</v>
      </c>
      <c r="AT53" s="10">
        <f t="shared" si="39"/>
        <v>0</v>
      </c>
      <c r="AU53" s="10">
        <f t="shared" si="39"/>
        <v>0</v>
      </c>
      <c r="AV53" s="10">
        <f t="shared" si="39"/>
        <v>0</v>
      </c>
      <c r="AW53" s="10">
        <f t="shared" si="39"/>
        <v>0</v>
      </c>
      <c r="AX53" s="10">
        <f t="shared" si="39"/>
        <v>0</v>
      </c>
      <c r="AY53" s="10">
        <f t="shared" si="39"/>
        <v>0</v>
      </c>
      <c r="AZ53" s="10">
        <f t="shared" si="37"/>
        <v>18966.916702801296</v>
      </c>
      <c r="BA53" s="10">
        <f t="shared" si="37"/>
        <v>16486.205198278236</v>
      </c>
      <c r="BB53" s="10">
        <f t="shared" si="37"/>
        <v>19705.742471714097</v>
      </c>
      <c r="BC53" s="10">
        <f t="shared" si="37"/>
        <v>19322.042858215056</v>
      </c>
      <c r="BD53" s="10">
        <f t="shared" si="37"/>
        <v>19880.398514458702</v>
      </c>
      <c r="BE53" s="10">
        <f t="shared" si="37"/>
        <v>20450.011712621206</v>
      </c>
      <c r="BF53" s="10">
        <f t="shared" si="37"/>
        <v>20868.465817337259</v>
      </c>
      <c r="BG53" s="10">
        <f t="shared" si="37"/>
        <v>21927.590694975519</v>
      </c>
      <c r="BH53" s="10">
        <f t="shared" si="37"/>
        <v>20407.862054219982</v>
      </c>
      <c r="BI53" s="10">
        <f t="shared" si="37"/>
        <v>20843.546638725464</v>
      </c>
      <c r="BJ53" s="10">
        <f t="shared" si="37"/>
        <v>20990.234252851551</v>
      </c>
      <c r="BK53" s="10">
        <f t="shared" si="37"/>
        <v>21828.663650631905</v>
      </c>
      <c r="BO53" s="23">
        <f t="shared" ref="BO53:BT53" si="41">SUM(BO50:BO52)</f>
        <v>0</v>
      </c>
      <c r="BP53" s="23">
        <f t="shared" si="41"/>
        <v>55158.864372793629</v>
      </c>
      <c r="BQ53" s="23">
        <f t="shared" si="41"/>
        <v>0</v>
      </c>
      <c r="BR53" s="23">
        <f t="shared" si="41"/>
        <v>0</v>
      </c>
      <c r="BS53" s="23">
        <f t="shared" si="41"/>
        <v>0</v>
      </c>
      <c r="BT53" s="23">
        <f t="shared" si="41"/>
        <v>0</v>
      </c>
    </row>
    <row r="54" spans="1:72" x14ac:dyDescent="0.25">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O54" s="18"/>
      <c r="BP54" s="18"/>
      <c r="BQ54" s="18"/>
      <c r="BR54" s="18"/>
      <c r="BS54" s="18"/>
      <c r="BT54" s="18"/>
    </row>
    <row r="55" spans="1:72" x14ac:dyDescent="0.25">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O55" s="18"/>
      <c r="BP55" s="18"/>
      <c r="BQ55" s="18"/>
      <c r="BR55" s="18"/>
      <c r="BS55" s="18"/>
      <c r="BT55" s="18"/>
    </row>
    <row r="56" spans="1:72" hidden="1" outlineLevel="1" x14ac:dyDescent="0.25">
      <c r="A56" s="11" t="s">
        <v>28</v>
      </c>
      <c r="C56" s="2" t="s">
        <v>31</v>
      </c>
      <c r="D56" s="8">
        <f>IFERROR(
GETPIVOTDATA("[Base_Tarjetas].[Importe]",TDinamica_R!$A$3,
"[Base_Tarjetas].[PERIODO]","[Base_Tarjetas].[PERIODO].&amp;[" &amp; TEXT(D$6,"yyyymm") &amp; "]",
"[Base_Tarjetas].[Metrica]","[Base_Tarjetas].[Metrica].&amp;[" &amp; $A56 &amp; "]",
"[Base_Tarjetas].[SEGMENTO_DESCRIP]","[Base_Tarjetas].[SEGMENTO_DESCRIP].&amp;[" &amp; $C$6 &amp; "]",
"[Base_Tarjetas].[SITUACION]","[Base_Tarjetas].[SITUACION].&amp;[" &amp; $C56 &amp; "]",
"[Base_Tarjetas].[TIPO]","[Base_Tarjetas].[TIPO].&amp;[" &amp; $C$1 &amp; "]")/1000,
0)</f>
        <v>0</v>
      </c>
      <c r="E56" s="8">
        <f>IFERROR(
GETPIVOTDATA("[Base_Tarjetas].[Importe]",TDinamica_R!$A$3,
"[Base_Tarjetas].[PERIODO]","[Base_Tarjetas].[PERIODO].&amp;[" &amp; TEXT(E$6,"yyyymm") &amp; "]",
"[Base_Tarjetas].[Metrica]","[Base_Tarjetas].[Metrica].&amp;[" &amp; $A56 &amp; "]",
"[Base_Tarjetas].[SEGMENTO_DESCRIP]","[Base_Tarjetas].[SEGMENTO_DESCRIP].&amp;[" &amp; $C$6 &amp; "]",
"[Base_Tarjetas].[SITUACION]","[Base_Tarjetas].[SITUACION].&amp;[" &amp; $C56 &amp; "]",
"[Base_Tarjetas].[TIPO]","[Base_Tarjetas].[TIPO].&amp;[" &amp; $C$1 &amp; "]")/1000,
0)</f>
        <v>0</v>
      </c>
      <c r="F56" s="8">
        <f>IFERROR(
GETPIVOTDATA("[Base_Tarjetas].[Importe]",TDinamica_R!$A$3,
"[Base_Tarjetas].[PERIODO]","[Base_Tarjetas].[PERIODO].&amp;[" &amp; TEXT(F$6,"yyyymm") &amp; "]",
"[Base_Tarjetas].[Metrica]","[Base_Tarjetas].[Metrica].&amp;[" &amp; $A56 &amp; "]",
"[Base_Tarjetas].[SEGMENTO_DESCRIP]","[Base_Tarjetas].[SEGMENTO_DESCRIP].&amp;[" &amp; $C$6 &amp; "]",
"[Base_Tarjetas].[SITUACION]","[Base_Tarjetas].[SITUACION].&amp;[" &amp; $C56 &amp; "]",
"[Base_Tarjetas].[TIPO]","[Base_Tarjetas].[TIPO].&amp;[" &amp; $C$1 &amp; "]")/1000,
0)</f>
        <v>0</v>
      </c>
      <c r="G56" s="8">
        <f>IFERROR(
GETPIVOTDATA("[Base_Tarjetas].[Importe]",TDinamica_R!$A$3,
"[Base_Tarjetas].[PERIODO]","[Base_Tarjetas].[PERIODO].&amp;[" &amp; TEXT(G$6,"yyyymm") &amp; "]",
"[Base_Tarjetas].[Metrica]","[Base_Tarjetas].[Metrica].&amp;[" &amp; $A56 &amp; "]",
"[Base_Tarjetas].[SEGMENTO_DESCRIP]","[Base_Tarjetas].[SEGMENTO_DESCRIP].&amp;[" &amp; $C$6 &amp; "]",
"[Base_Tarjetas].[SITUACION]","[Base_Tarjetas].[SITUACION].&amp;[" &amp; $C56 &amp; "]",
"[Base_Tarjetas].[TIPO]","[Base_Tarjetas].[TIPO].&amp;[" &amp; $C$1 &amp; "]")/1000,
0)</f>
        <v>0</v>
      </c>
      <c r="H56" s="8">
        <f>IFERROR(
GETPIVOTDATA("[Base_Tarjetas].[Importe]",TDinamica_R!$A$3,
"[Base_Tarjetas].[PERIODO]","[Base_Tarjetas].[PERIODO].&amp;[" &amp; TEXT(H$6,"yyyymm") &amp; "]",
"[Base_Tarjetas].[Metrica]","[Base_Tarjetas].[Metrica].&amp;[" &amp; $A56 &amp; "]",
"[Base_Tarjetas].[SEGMENTO_DESCRIP]","[Base_Tarjetas].[SEGMENTO_DESCRIP].&amp;[" &amp; $C$6 &amp; "]",
"[Base_Tarjetas].[SITUACION]","[Base_Tarjetas].[SITUACION].&amp;[" &amp; $C56 &amp; "]",
"[Base_Tarjetas].[TIPO]","[Base_Tarjetas].[TIPO].&amp;[" &amp; $C$1 &amp; "]")/1000,
0)</f>
        <v>0</v>
      </c>
      <c r="I56" s="8">
        <f>IFERROR(
GETPIVOTDATA("[Base_Tarjetas].[Importe]",TDinamica_R!$A$3,
"[Base_Tarjetas].[PERIODO]","[Base_Tarjetas].[PERIODO].&amp;[" &amp; TEXT(I$6,"yyyymm") &amp; "]",
"[Base_Tarjetas].[Metrica]","[Base_Tarjetas].[Metrica].&amp;[" &amp; $A56 &amp; "]",
"[Base_Tarjetas].[SEGMENTO_DESCRIP]","[Base_Tarjetas].[SEGMENTO_DESCRIP].&amp;[" &amp; $C$6 &amp; "]",
"[Base_Tarjetas].[SITUACION]","[Base_Tarjetas].[SITUACION].&amp;[" &amp; $C56 &amp; "]",
"[Base_Tarjetas].[TIPO]","[Base_Tarjetas].[TIPO].&amp;[" &amp; $C$1 &amp; "]")/1000,
0)</f>
        <v>0</v>
      </c>
      <c r="J56" s="8">
        <f>IFERROR(
GETPIVOTDATA("[Base_Tarjetas].[Importe]",TDinamica_R!$A$3,
"[Base_Tarjetas].[PERIODO]","[Base_Tarjetas].[PERIODO].&amp;[" &amp; TEXT(J$6,"yyyymm") &amp; "]",
"[Base_Tarjetas].[Metrica]","[Base_Tarjetas].[Metrica].&amp;[" &amp; $A56 &amp; "]",
"[Base_Tarjetas].[SEGMENTO_DESCRIP]","[Base_Tarjetas].[SEGMENTO_DESCRIP].&amp;[" &amp; $C$6 &amp; "]",
"[Base_Tarjetas].[SITUACION]","[Base_Tarjetas].[SITUACION].&amp;[" &amp; $C56 &amp; "]",
"[Base_Tarjetas].[TIPO]","[Base_Tarjetas].[TIPO].&amp;[" &amp; $C$1 &amp; "]")/1000,
0)</f>
        <v>0</v>
      </c>
      <c r="K56" s="8">
        <f>IFERROR(
GETPIVOTDATA("[Base_Tarjetas].[Importe]",TDinamica_R!$A$3,
"[Base_Tarjetas].[PERIODO]","[Base_Tarjetas].[PERIODO].&amp;[" &amp; TEXT(K$6,"yyyymm") &amp; "]",
"[Base_Tarjetas].[Metrica]","[Base_Tarjetas].[Metrica].&amp;[" &amp; $A56 &amp; "]",
"[Base_Tarjetas].[SEGMENTO_DESCRIP]","[Base_Tarjetas].[SEGMENTO_DESCRIP].&amp;[" &amp; $C$6 &amp; "]",
"[Base_Tarjetas].[SITUACION]","[Base_Tarjetas].[SITUACION].&amp;[" &amp; $C56 &amp; "]",
"[Base_Tarjetas].[TIPO]","[Base_Tarjetas].[TIPO].&amp;[" &amp; $C$1 &amp; "]")/1000,
0)</f>
        <v>0</v>
      </c>
      <c r="L56" s="8">
        <f>IFERROR(
GETPIVOTDATA("[Base_Tarjetas].[Importe]",TDinamica_R!$A$3,
"[Base_Tarjetas].[PERIODO]","[Base_Tarjetas].[PERIODO].&amp;[" &amp; TEXT(L$6,"yyyymm") &amp; "]",
"[Base_Tarjetas].[Metrica]","[Base_Tarjetas].[Metrica].&amp;[" &amp; $A56 &amp; "]",
"[Base_Tarjetas].[SEGMENTO_DESCRIP]","[Base_Tarjetas].[SEGMENTO_DESCRIP].&amp;[" &amp; $C$6 &amp; "]",
"[Base_Tarjetas].[SITUACION]","[Base_Tarjetas].[SITUACION].&amp;[" &amp; $C56 &amp; "]",
"[Base_Tarjetas].[TIPO]","[Base_Tarjetas].[TIPO].&amp;[" &amp; $C$1 &amp; "]")/1000,
0)</f>
        <v>0</v>
      </c>
      <c r="M56" s="8">
        <f>IFERROR(
GETPIVOTDATA("[Base_Tarjetas].[Importe]",TDinamica_R!$A$3,
"[Base_Tarjetas].[PERIODO]","[Base_Tarjetas].[PERIODO].&amp;[" &amp; TEXT(M$6,"yyyymm") &amp; "]",
"[Base_Tarjetas].[Metrica]","[Base_Tarjetas].[Metrica].&amp;[" &amp; $A56 &amp; "]",
"[Base_Tarjetas].[SEGMENTO_DESCRIP]","[Base_Tarjetas].[SEGMENTO_DESCRIP].&amp;[" &amp; $C$6 &amp; "]",
"[Base_Tarjetas].[SITUACION]","[Base_Tarjetas].[SITUACION].&amp;[" &amp; $C56 &amp; "]",
"[Base_Tarjetas].[TIPO]","[Base_Tarjetas].[TIPO].&amp;[" &amp; $C$1 &amp; "]")/1000,
0)</f>
        <v>0</v>
      </c>
      <c r="N56" s="8">
        <f>IFERROR(
GETPIVOTDATA("[Base_Tarjetas].[Importe]",TDinamica_R!$A$3,
"[Base_Tarjetas].[PERIODO]","[Base_Tarjetas].[PERIODO].&amp;[" &amp; TEXT(N$6,"yyyymm") &amp; "]",
"[Base_Tarjetas].[Metrica]","[Base_Tarjetas].[Metrica].&amp;[" &amp; $A56 &amp; "]",
"[Base_Tarjetas].[SEGMENTO_DESCRIP]","[Base_Tarjetas].[SEGMENTO_DESCRIP].&amp;[" &amp; $C$6 &amp; "]",
"[Base_Tarjetas].[SITUACION]","[Base_Tarjetas].[SITUACION].&amp;[" &amp; $C56 &amp; "]",
"[Base_Tarjetas].[TIPO]","[Base_Tarjetas].[TIPO].&amp;[" &amp; $C$1 &amp; "]")/1000,
0)</f>
        <v>0</v>
      </c>
      <c r="O56" s="8">
        <f>IFERROR(
GETPIVOTDATA("[Base_Tarjetas].[Importe]",TDinamica_R!$A$3,
"[Base_Tarjetas].[PERIODO]","[Base_Tarjetas].[PERIODO].&amp;[" &amp; TEXT(O$6,"yyyymm") &amp; "]",
"[Base_Tarjetas].[Metrica]","[Base_Tarjetas].[Metrica].&amp;[" &amp; $A56 &amp; "]",
"[Base_Tarjetas].[SEGMENTO_DESCRIP]","[Base_Tarjetas].[SEGMENTO_DESCRIP].&amp;[" &amp; $C$6 &amp; "]",
"[Base_Tarjetas].[SITUACION]","[Base_Tarjetas].[SITUACION].&amp;[" &amp; $C56 &amp; "]",
"[Base_Tarjetas].[TIPO]","[Base_Tarjetas].[TIPO].&amp;[" &amp; $C$1 &amp; "]")/1000,
0)</f>
        <v>0</v>
      </c>
      <c r="P56" s="8">
        <f>IFERROR(
GETPIVOTDATA("[Base_Tarjetas].[Importe]",TDinamica_R!$A$3,
"[Base_Tarjetas].[PERIODO]","[Base_Tarjetas].[PERIODO].&amp;[" &amp; TEXT(P$6,"yyyymm") &amp; "]",
"[Base_Tarjetas].[Metrica]","[Base_Tarjetas].[Metrica].&amp;[" &amp; $A56 &amp; "]",
"[Base_Tarjetas].[SEGMENTO_DESCRIP]","[Base_Tarjetas].[SEGMENTO_DESCRIP].&amp;[" &amp; $C$6 &amp; "]",
"[Base_Tarjetas].[SITUACION]","[Base_Tarjetas].[SITUACION].&amp;[" &amp; $C56 &amp; "]",
"[Base_Tarjetas].[TIPO]","[Base_Tarjetas].[TIPO].&amp;[" &amp; $C$1 &amp; "]")/1000,
0)</f>
        <v>0</v>
      </c>
      <c r="Q56" s="8">
        <f>IFERROR(
GETPIVOTDATA("[Base_Tarjetas].[Importe]",TDinamica_R!$A$3,
"[Base_Tarjetas].[PERIODO]","[Base_Tarjetas].[PERIODO].&amp;[" &amp; TEXT(Q$6,"yyyymm") &amp; "]",
"[Base_Tarjetas].[Metrica]","[Base_Tarjetas].[Metrica].&amp;[" &amp; $A56 &amp; "]",
"[Base_Tarjetas].[SEGMENTO_DESCRIP]","[Base_Tarjetas].[SEGMENTO_DESCRIP].&amp;[" &amp; $C$6 &amp; "]",
"[Base_Tarjetas].[SITUACION]","[Base_Tarjetas].[SITUACION].&amp;[" &amp; $C56 &amp; "]",
"[Base_Tarjetas].[TIPO]","[Base_Tarjetas].[TIPO].&amp;[" &amp; $C$1 &amp; "]")/1000,
0)</f>
        <v>0</v>
      </c>
      <c r="R56" s="8">
        <f>IFERROR(
GETPIVOTDATA("[Base_Tarjetas].[Importe]",TDinamica_R!$A$3,
"[Base_Tarjetas].[PERIODO]","[Base_Tarjetas].[PERIODO].&amp;[" &amp; TEXT(R$6,"yyyymm") &amp; "]",
"[Base_Tarjetas].[Metrica]","[Base_Tarjetas].[Metrica].&amp;[" &amp; $A56 &amp; "]",
"[Base_Tarjetas].[SEGMENTO_DESCRIP]","[Base_Tarjetas].[SEGMENTO_DESCRIP].&amp;[" &amp; $C$6 &amp; "]",
"[Base_Tarjetas].[SITUACION]","[Base_Tarjetas].[SITUACION].&amp;[" &amp; $C56 &amp; "]",
"[Base_Tarjetas].[TIPO]","[Base_Tarjetas].[TIPO].&amp;[" &amp; $C$1 &amp; "]")/1000,
0)</f>
        <v>0</v>
      </c>
      <c r="S56" s="8">
        <f>IFERROR(
GETPIVOTDATA("[Base_Tarjetas].[Importe]",TDinamica_R!$A$3,
"[Base_Tarjetas].[PERIODO]","[Base_Tarjetas].[PERIODO].&amp;[" &amp; TEXT(S$6,"yyyymm") &amp; "]",
"[Base_Tarjetas].[Metrica]","[Base_Tarjetas].[Metrica].&amp;[" &amp; $A56 &amp; "]",
"[Base_Tarjetas].[SEGMENTO_DESCRIP]","[Base_Tarjetas].[SEGMENTO_DESCRIP].&amp;[" &amp; $C$6 &amp; "]",
"[Base_Tarjetas].[SITUACION]","[Base_Tarjetas].[SITUACION].&amp;[" &amp; $C56 &amp; "]",
"[Base_Tarjetas].[TIPO]","[Base_Tarjetas].[TIPO].&amp;[" &amp; $C$1 &amp; "]")/1000,
0)</f>
        <v>0</v>
      </c>
      <c r="T56" s="8">
        <f>IFERROR(
GETPIVOTDATA("[Base_Tarjetas].[Importe]",TDinamica_R!$A$3,
"[Base_Tarjetas].[PERIODO]","[Base_Tarjetas].[PERIODO].&amp;[" &amp; TEXT(T$6,"yyyymm") &amp; "]",
"[Base_Tarjetas].[Metrica]","[Base_Tarjetas].[Metrica].&amp;[" &amp; $A56 &amp; "]",
"[Base_Tarjetas].[SEGMENTO_DESCRIP]","[Base_Tarjetas].[SEGMENTO_DESCRIP].&amp;[" &amp; $C$6 &amp; "]",
"[Base_Tarjetas].[SITUACION]","[Base_Tarjetas].[SITUACION].&amp;[" &amp; $C56 &amp; "]",
"[Base_Tarjetas].[TIPO]","[Base_Tarjetas].[TIPO].&amp;[" &amp; $C$1 &amp; "]")/1000,
0)</f>
        <v>0</v>
      </c>
      <c r="U56" s="8">
        <f>IFERROR(
GETPIVOTDATA("[Base_Tarjetas].[Importe]",TDinamica_R!$A$3,
"[Base_Tarjetas].[PERIODO]","[Base_Tarjetas].[PERIODO].&amp;[" &amp; TEXT(U$6,"yyyymm") &amp; "]",
"[Base_Tarjetas].[Metrica]","[Base_Tarjetas].[Metrica].&amp;[" &amp; $A56 &amp; "]",
"[Base_Tarjetas].[SEGMENTO_DESCRIP]","[Base_Tarjetas].[SEGMENTO_DESCRIP].&amp;[" &amp; $C$6 &amp; "]",
"[Base_Tarjetas].[SITUACION]","[Base_Tarjetas].[SITUACION].&amp;[" &amp; $C56 &amp; "]",
"[Base_Tarjetas].[TIPO]","[Base_Tarjetas].[TIPO].&amp;[" &amp; $C$1 &amp; "]")/1000,
0)</f>
        <v>0</v>
      </c>
      <c r="V56" s="8">
        <f>IFERROR(
GETPIVOTDATA("[Base_Tarjetas].[Importe]",TDinamica_R!$A$3,
"[Base_Tarjetas].[PERIODO]","[Base_Tarjetas].[PERIODO].&amp;[" &amp; TEXT(V$6,"yyyymm") &amp; "]",
"[Base_Tarjetas].[Metrica]","[Base_Tarjetas].[Metrica].&amp;[" &amp; $A56 &amp; "]",
"[Base_Tarjetas].[SEGMENTO_DESCRIP]","[Base_Tarjetas].[SEGMENTO_DESCRIP].&amp;[" &amp; $C$6 &amp; "]",
"[Base_Tarjetas].[SITUACION]","[Base_Tarjetas].[SITUACION].&amp;[" &amp; $C56 &amp; "]",
"[Base_Tarjetas].[TIPO]","[Base_Tarjetas].[TIPO].&amp;[" &amp; $C$1 &amp; "]")/1000,
0)</f>
        <v>0</v>
      </c>
      <c r="W56" s="8">
        <f>IFERROR(
GETPIVOTDATA("[Base_Tarjetas].[Importe]",TDinamica_R!$A$3,
"[Base_Tarjetas].[PERIODO]","[Base_Tarjetas].[PERIODO].&amp;[" &amp; TEXT(W$6,"yyyymm") &amp; "]",
"[Base_Tarjetas].[Metrica]","[Base_Tarjetas].[Metrica].&amp;[" &amp; $A56 &amp; "]",
"[Base_Tarjetas].[SEGMENTO_DESCRIP]","[Base_Tarjetas].[SEGMENTO_DESCRIP].&amp;[" &amp; $C$6 &amp; "]",
"[Base_Tarjetas].[SITUACION]","[Base_Tarjetas].[SITUACION].&amp;[" &amp; $C56 &amp; "]",
"[Base_Tarjetas].[TIPO]","[Base_Tarjetas].[TIPO].&amp;[" &amp; $C$1 &amp; "]")/1000,
0)</f>
        <v>0</v>
      </c>
      <c r="X56" s="8">
        <f>IFERROR(
GETPIVOTDATA("[Base_Tarjetas].[Importe]",TDinamica_R!$A$3,
"[Base_Tarjetas].[PERIODO]","[Base_Tarjetas].[PERIODO].&amp;[" &amp; TEXT(X$6,"yyyymm") &amp; "]",
"[Base_Tarjetas].[Metrica]","[Base_Tarjetas].[Metrica].&amp;[" &amp; $A56 &amp; "]",
"[Base_Tarjetas].[SEGMENTO_DESCRIP]","[Base_Tarjetas].[SEGMENTO_DESCRIP].&amp;[" &amp; $C$6 &amp; "]",
"[Base_Tarjetas].[SITUACION]","[Base_Tarjetas].[SITUACION].&amp;[" &amp; $C56 &amp; "]",
"[Base_Tarjetas].[TIPO]","[Base_Tarjetas].[TIPO].&amp;[" &amp; $C$1 &amp; "]")/1000,
0)</f>
        <v>0</v>
      </c>
      <c r="Y56" s="8">
        <f>IFERROR(
GETPIVOTDATA("[Base_Tarjetas].[Importe]",TDinamica_R!$A$3,
"[Base_Tarjetas].[PERIODO]","[Base_Tarjetas].[PERIODO].&amp;[" &amp; TEXT(Y$6,"yyyymm") &amp; "]",
"[Base_Tarjetas].[Metrica]","[Base_Tarjetas].[Metrica].&amp;[" &amp; $A56 &amp; "]",
"[Base_Tarjetas].[SEGMENTO_DESCRIP]","[Base_Tarjetas].[SEGMENTO_DESCRIP].&amp;[" &amp; $C$6 &amp; "]",
"[Base_Tarjetas].[SITUACION]","[Base_Tarjetas].[SITUACION].&amp;[" &amp; $C56 &amp; "]",
"[Base_Tarjetas].[TIPO]","[Base_Tarjetas].[TIPO].&amp;[" &amp; $C$1 &amp; "]")/1000,
0)</f>
        <v>0</v>
      </c>
      <c r="Z56" s="8">
        <f>IFERROR(
GETPIVOTDATA("[Base_Tarjetas].[Importe]",TDinamica_R!$A$3,
"[Base_Tarjetas].[PERIODO]","[Base_Tarjetas].[PERIODO].&amp;[" &amp; TEXT(Z$6,"yyyymm") &amp; "]",
"[Base_Tarjetas].[Metrica]","[Base_Tarjetas].[Metrica].&amp;[" &amp; $A56 &amp; "]",
"[Base_Tarjetas].[SEGMENTO_DESCRIP]","[Base_Tarjetas].[SEGMENTO_DESCRIP].&amp;[" &amp; $C$6 &amp; "]",
"[Base_Tarjetas].[SITUACION]","[Base_Tarjetas].[SITUACION].&amp;[" &amp; $C56 &amp; "]",
"[Base_Tarjetas].[TIPO]","[Base_Tarjetas].[TIPO].&amp;[" &amp; $C$1 &amp; "]")/1000,
0)</f>
        <v>0</v>
      </c>
      <c r="AA56" s="8">
        <f>IFERROR(
GETPIVOTDATA("[Base_Tarjetas].[Importe]",TDinamica_R!$A$3,
"[Base_Tarjetas].[PERIODO]","[Base_Tarjetas].[PERIODO].&amp;[" &amp; TEXT(AA$6,"yyyymm") &amp; "]",
"[Base_Tarjetas].[Metrica]","[Base_Tarjetas].[Metrica].&amp;[" &amp; $A56 &amp; "]",
"[Base_Tarjetas].[SEGMENTO_DESCRIP]","[Base_Tarjetas].[SEGMENTO_DESCRIP].&amp;[" &amp; $C$6 &amp; "]",
"[Base_Tarjetas].[SITUACION]","[Base_Tarjetas].[SITUACION].&amp;[" &amp; $C56 &amp; "]",
"[Base_Tarjetas].[TIPO]","[Base_Tarjetas].[TIPO].&amp;[" &amp; $C$1 &amp; "]")/1000,
0)</f>
        <v>0</v>
      </c>
      <c r="AB56" s="8">
        <f>IFERROR(
GETPIVOTDATA("[Base_Tarjetas].[Importe]",TDinamica_R!$A$3,
"[Base_Tarjetas].[PERIODO]","[Base_Tarjetas].[PERIODO].&amp;[" &amp; TEXT(AB$6,"yyyymm") &amp; "]",
"[Base_Tarjetas].[Metrica]","[Base_Tarjetas].[Metrica].&amp;[" &amp; $A56 &amp; "]",
"[Base_Tarjetas].[SEGMENTO_DESCRIP]","[Base_Tarjetas].[SEGMENTO_DESCRIP].&amp;[" &amp; $C$6 &amp; "]",
"[Base_Tarjetas].[SITUACION]","[Base_Tarjetas].[SITUACION].&amp;[" &amp; $C56 &amp; "]",
"[Base_Tarjetas].[TIPO]","[Base_Tarjetas].[TIPO].&amp;[" &amp; $C$1 &amp; "]")/1000,
0)</f>
        <v>0</v>
      </c>
      <c r="AC56" s="8">
        <f>IFERROR(
GETPIVOTDATA("[Base_Tarjetas].[Importe]",TDinamica_R!$A$3,
"[Base_Tarjetas].[PERIODO]","[Base_Tarjetas].[PERIODO].&amp;[" &amp; TEXT(AC$6,"yyyymm") &amp; "]",
"[Base_Tarjetas].[Metrica]","[Base_Tarjetas].[Metrica].&amp;[" &amp; $A56 &amp; "]",
"[Base_Tarjetas].[SEGMENTO_DESCRIP]","[Base_Tarjetas].[SEGMENTO_DESCRIP].&amp;[" &amp; $C$6 &amp; "]",
"[Base_Tarjetas].[SITUACION]","[Base_Tarjetas].[SITUACION].&amp;[" &amp; $C56 &amp; "]",
"[Base_Tarjetas].[TIPO]","[Base_Tarjetas].[TIPO].&amp;[" &amp; $C$1 &amp; "]")/1000,
0)</f>
        <v>0</v>
      </c>
      <c r="AD56" s="8">
        <f>IFERROR(
GETPIVOTDATA("[Base_Tarjetas].[Importe]",TDinamica_R!$A$3,
"[Base_Tarjetas].[PERIODO]","[Base_Tarjetas].[PERIODO].&amp;[" &amp; TEXT(AD$6,"yyyymm") &amp; "]",
"[Base_Tarjetas].[Metrica]","[Base_Tarjetas].[Metrica].&amp;[" &amp; $A56 &amp; "]",
"[Base_Tarjetas].[SEGMENTO_DESCRIP]","[Base_Tarjetas].[SEGMENTO_DESCRIP].&amp;[" &amp; $C$6 &amp; "]",
"[Base_Tarjetas].[SITUACION]","[Base_Tarjetas].[SITUACION].&amp;[" &amp; $C56 &amp; "]",
"[Base_Tarjetas].[TIPO]","[Base_Tarjetas].[TIPO].&amp;[" &amp; $C$1 &amp; "]")/1000,
0)</f>
        <v>0</v>
      </c>
      <c r="AE56" s="8">
        <f>IFERROR(
GETPIVOTDATA("[Base_Tarjetas].[Importe]",TDinamica_R!$A$3,
"[Base_Tarjetas].[PERIODO]","[Base_Tarjetas].[PERIODO].&amp;[" &amp; TEXT(AE$6,"yyyymm") &amp; "]",
"[Base_Tarjetas].[Metrica]","[Base_Tarjetas].[Metrica].&amp;[" &amp; $A56 &amp; "]",
"[Base_Tarjetas].[SEGMENTO_DESCRIP]","[Base_Tarjetas].[SEGMENTO_DESCRIP].&amp;[" &amp; $C$6 &amp; "]",
"[Base_Tarjetas].[SITUACION]","[Base_Tarjetas].[SITUACION].&amp;[" &amp; $C56 &amp; "]",
"[Base_Tarjetas].[TIPO]","[Base_Tarjetas].[TIPO].&amp;[" &amp; $C$1 &amp; "]")/1000,
0)</f>
        <v>0</v>
      </c>
      <c r="AF56" s="8">
        <f>IFERROR(
GETPIVOTDATA("[Base_Tarjetas].[Importe]",TDinamica_R!$A$3,
"[Base_Tarjetas].[PERIODO]","[Base_Tarjetas].[PERIODO].&amp;[" &amp; TEXT(AF$6,"yyyymm") &amp; "]",
"[Base_Tarjetas].[Metrica]","[Base_Tarjetas].[Metrica].&amp;[" &amp; $A56 &amp; "]",
"[Base_Tarjetas].[SEGMENTO_DESCRIP]","[Base_Tarjetas].[SEGMENTO_DESCRIP].&amp;[" &amp; $C$6 &amp; "]",
"[Base_Tarjetas].[SITUACION]","[Base_Tarjetas].[SITUACION].&amp;[" &amp; $C56 &amp; "]",
"[Base_Tarjetas].[TIPO]","[Base_Tarjetas].[TIPO].&amp;[" &amp; $C$1 &amp; "]")/1000,
0)</f>
        <v>0</v>
      </c>
      <c r="AG56" s="8">
        <f>IFERROR(
GETPIVOTDATA("[Base_Tarjetas].[Importe]",TDinamica_R!$A$3,
"[Base_Tarjetas].[PERIODO]","[Base_Tarjetas].[PERIODO].&amp;[" &amp; TEXT(AG$6,"yyyymm") &amp; "]",
"[Base_Tarjetas].[Metrica]","[Base_Tarjetas].[Metrica].&amp;[" &amp; $A56 &amp; "]",
"[Base_Tarjetas].[SEGMENTO_DESCRIP]","[Base_Tarjetas].[SEGMENTO_DESCRIP].&amp;[" &amp; $C$6 &amp; "]",
"[Base_Tarjetas].[SITUACION]","[Base_Tarjetas].[SITUACION].&amp;[" &amp; $C56 &amp; "]",
"[Base_Tarjetas].[TIPO]","[Base_Tarjetas].[TIPO].&amp;[" &amp; $C$1 &amp; "]")/1000,
0)</f>
        <v>0</v>
      </c>
      <c r="AH56" s="8">
        <f>IFERROR(
GETPIVOTDATA("[Base_Tarjetas].[Importe]",TDinamica_R!$A$3,
"[Base_Tarjetas].[PERIODO]","[Base_Tarjetas].[PERIODO].&amp;[" &amp; TEXT(AH$6,"yyyymm") &amp; "]",
"[Base_Tarjetas].[Metrica]","[Base_Tarjetas].[Metrica].&amp;[" &amp; $A56 &amp; "]",
"[Base_Tarjetas].[SEGMENTO_DESCRIP]","[Base_Tarjetas].[SEGMENTO_DESCRIP].&amp;[" &amp; $C$6 &amp; "]",
"[Base_Tarjetas].[SITUACION]","[Base_Tarjetas].[SITUACION].&amp;[" &amp; $C56 &amp; "]",
"[Base_Tarjetas].[TIPO]","[Base_Tarjetas].[TIPO].&amp;[" &amp; $C$1 &amp; "]")/1000,
0)</f>
        <v>0</v>
      </c>
      <c r="AI56" s="8">
        <f>IFERROR(
GETPIVOTDATA("[Base_Tarjetas].[Importe]",TDinamica_R!$A$3,
"[Base_Tarjetas].[PERIODO]","[Base_Tarjetas].[PERIODO].&amp;[" &amp; TEXT(AI$6,"yyyymm") &amp; "]",
"[Base_Tarjetas].[Metrica]","[Base_Tarjetas].[Metrica].&amp;[" &amp; $A56 &amp; "]",
"[Base_Tarjetas].[SEGMENTO_DESCRIP]","[Base_Tarjetas].[SEGMENTO_DESCRIP].&amp;[" &amp; $C$6 &amp; "]",
"[Base_Tarjetas].[SITUACION]","[Base_Tarjetas].[SITUACION].&amp;[" &amp; $C56 &amp; "]",
"[Base_Tarjetas].[TIPO]","[Base_Tarjetas].[TIPO].&amp;[" &amp; $C$1 &amp; "]")/1000,
0)</f>
        <v>0</v>
      </c>
      <c r="AJ56" s="8">
        <f>IFERROR(
GETPIVOTDATA("[Base_Tarjetas].[Importe]",TDinamica_R!$A$3,
"[Base_Tarjetas].[PERIODO]","[Base_Tarjetas].[PERIODO].&amp;[" &amp; TEXT(AJ$6,"yyyymm") &amp; "]",
"[Base_Tarjetas].[Metrica]","[Base_Tarjetas].[Metrica].&amp;[" &amp; $A56 &amp; "]",
"[Base_Tarjetas].[SEGMENTO_DESCRIP]","[Base_Tarjetas].[SEGMENTO_DESCRIP].&amp;[" &amp; $C$6 &amp; "]",
"[Base_Tarjetas].[SITUACION]","[Base_Tarjetas].[SITUACION].&amp;[" &amp; $C56 &amp; "]",
"[Base_Tarjetas].[TIPO]","[Base_Tarjetas].[TIPO].&amp;[" &amp; $C$1 &amp; "]")/1000,
0)</f>
        <v>0</v>
      </c>
      <c r="AK56" s="8">
        <f>IFERROR(
GETPIVOTDATA("[Base_Tarjetas].[Importe]",TDinamica_R!$A$3,
"[Base_Tarjetas].[PERIODO]","[Base_Tarjetas].[PERIODO].&amp;[" &amp; TEXT(AK$6,"yyyymm") &amp; "]",
"[Base_Tarjetas].[Metrica]","[Base_Tarjetas].[Metrica].&amp;[" &amp; $A56 &amp; "]",
"[Base_Tarjetas].[SEGMENTO_DESCRIP]","[Base_Tarjetas].[SEGMENTO_DESCRIP].&amp;[" &amp; $C$6 &amp; "]",
"[Base_Tarjetas].[SITUACION]","[Base_Tarjetas].[SITUACION].&amp;[" &amp; $C56 &amp; "]",
"[Base_Tarjetas].[TIPO]","[Base_Tarjetas].[TIPO].&amp;[" &amp; $C$1 &amp; "]")/1000,
0)</f>
        <v>0</v>
      </c>
      <c r="AL56" s="8">
        <f>IFERROR(
GETPIVOTDATA("[Base_Tarjetas].[Importe]",TDinamica_R!$A$3,
"[Base_Tarjetas].[PERIODO]","[Base_Tarjetas].[PERIODO].&amp;[" &amp; TEXT(AL$6,"yyyymm") &amp; "]",
"[Base_Tarjetas].[Metrica]","[Base_Tarjetas].[Metrica].&amp;[" &amp; $A56 &amp; "]",
"[Base_Tarjetas].[SEGMENTO_DESCRIP]","[Base_Tarjetas].[SEGMENTO_DESCRIP].&amp;[" &amp; $C$6 &amp; "]",
"[Base_Tarjetas].[SITUACION]","[Base_Tarjetas].[SITUACION].&amp;[" &amp; $C56 &amp; "]",
"[Base_Tarjetas].[TIPO]","[Base_Tarjetas].[TIPO].&amp;[" &amp; $C$1 &amp; "]")/1000,
0)</f>
        <v>0</v>
      </c>
      <c r="AM56" s="8">
        <f>IFERROR(
GETPIVOTDATA("[Base_Tarjetas].[Importe]",TDinamica_R!$A$3,
"[Base_Tarjetas].[PERIODO]","[Base_Tarjetas].[PERIODO].&amp;[" &amp; TEXT(AM$6,"yyyymm") &amp; "]",
"[Base_Tarjetas].[Metrica]","[Base_Tarjetas].[Metrica].&amp;[" &amp; $A56 &amp; "]",
"[Base_Tarjetas].[SEGMENTO_DESCRIP]","[Base_Tarjetas].[SEGMENTO_DESCRIP].&amp;[" &amp; $C$6 &amp; "]",
"[Base_Tarjetas].[SITUACION]","[Base_Tarjetas].[SITUACION].&amp;[" &amp; $C56 &amp; "]",
"[Base_Tarjetas].[TIPO]","[Base_Tarjetas].[TIPO].&amp;[" &amp; $C$1 &amp; "]")/1000,
0)</f>
        <v>0</v>
      </c>
      <c r="AN56" s="8">
        <f>IFERROR(
GETPIVOTDATA("[Base_Tarjetas].[Importe]",TDinamica_R!$A$3,
"[Base_Tarjetas].[PERIODO]","[Base_Tarjetas].[PERIODO].&amp;[" &amp; TEXT(AN$6,"yyyymm") &amp; "]",
"[Base_Tarjetas].[Metrica]","[Base_Tarjetas].[Metrica].&amp;[" &amp; $A56 &amp; "]",
"[Base_Tarjetas].[SEGMENTO_DESCRIP]","[Base_Tarjetas].[SEGMENTO_DESCRIP].&amp;[" &amp; $C$6 &amp; "]",
"[Base_Tarjetas].[SITUACION]","[Base_Tarjetas].[SITUACION].&amp;[" &amp; $C56 &amp; "]",
"[Base_Tarjetas].[TIPO]","[Base_Tarjetas].[TIPO].&amp;[" &amp; $C$1 &amp; "]")/1000,
0)</f>
        <v>0</v>
      </c>
      <c r="AO56" s="8">
        <f>IFERROR(
GETPIVOTDATA("[Base_Tarjetas].[Importe]",TDinamica_R!$A$3,
"[Base_Tarjetas].[PERIODO]","[Base_Tarjetas].[PERIODO].&amp;[" &amp; TEXT(AO$6,"yyyymm") &amp; "]",
"[Base_Tarjetas].[Metrica]","[Base_Tarjetas].[Metrica].&amp;[" &amp; $A56 &amp; "]",
"[Base_Tarjetas].[SEGMENTO_DESCRIP]","[Base_Tarjetas].[SEGMENTO_DESCRIP].&amp;[" &amp; $C$6 &amp; "]",
"[Base_Tarjetas].[SITUACION]","[Base_Tarjetas].[SITUACION].&amp;[" &amp; $C56 &amp; "]",
"[Base_Tarjetas].[TIPO]","[Base_Tarjetas].[TIPO].&amp;[" &amp; $C$1 &amp; "]")/1000,
0)</f>
        <v>0</v>
      </c>
      <c r="AP56" s="8">
        <f>IFERROR(
GETPIVOTDATA("[Base_Tarjetas].[Importe]",TDinamica_R!$A$3,
"[Base_Tarjetas].[PERIODO]","[Base_Tarjetas].[PERIODO].&amp;[" &amp; TEXT(AP$6,"yyyymm") &amp; "]",
"[Base_Tarjetas].[Metrica]","[Base_Tarjetas].[Metrica].&amp;[" &amp; $A56 &amp; "]",
"[Base_Tarjetas].[SEGMENTO_DESCRIP]","[Base_Tarjetas].[SEGMENTO_DESCRIP].&amp;[" &amp; $C$6 &amp; "]",
"[Base_Tarjetas].[SITUACION]","[Base_Tarjetas].[SITUACION].&amp;[" &amp; $C56 &amp; "]",
"[Base_Tarjetas].[TIPO]","[Base_Tarjetas].[TIPO].&amp;[" &amp; $C$1 &amp; "]")/1000,
0)</f>
        <v>0</v>
      </c>
      <c r="AQ56" s="8">
        <f>IFERROR(
GETPIVOTDATA("[Base_Tarjetas].[Importe]",TDinamica_R!$A$3,
"[Base_Tarjetas].[PERIODO]","[Base_Tarjetas].[PERIODO].&amp;[" &amp; TEXT(AQ$6,"yyyymm") &amp; "]",
"[Base_Tarjetas].[Metrica]","[Base_Tarjetas].[Metrica].&amp;[" &amp; $A56 &amp; "]",
"[Base_Tarjetas].[SEGMENTO_DESCRIP]","[Base_Tarjetas].[SEGMENTO_DESCRIP].&amp;[" &amp; $C$6 &amp; "]",
"[Base_Tarjetas].[SITUACION]","[Base_Tarjetas].[SITUACION].&amp;[" &amp; $C56 &amp; "]",
"[Base_Tarjetas].[TIPO]","[Base_Tarjetas].[TIPO].&amp;[" &amp; $C$1 &amp; "]")/1000,
0)</f>
        <v>0</v>
      </c>
      <c r="AR56" s="8">
        <f>IFERROR(
GETPIVOTDATA("[Base_Tarjetas].[Importe]",TDinamica_R!$A$3,
"[Base_Tarjetas].[PERIODO]","[Base_Tarjetas].[PERIODO].&amp;[" &amp; TEXT(AR$6,"yyyymm") &amp; "]",
"[Base_Tarjetas].[Metrica]","[Base_Tarjetas].[Metrica].&amp;[" &amp; $A56 &amp; "]",
"[Base_Tarjetas].[SEGMENTO_DESCRIP]","[Base_Tarjetas].[SEGMENTO_DESCRIP].&amp;[" &amp; $C$6 &amp; "]",
"[Base_Tarjetas].[SITUACION]","[Base_Tarjetas].[SITUACION].&amp;[" &amp; $C56 &amp; "]",
"[Base_Tarjetas].[TIPO]","[Base_Tarjetas].[TIPO].&amp;[" &amp; $C$1 &amp; "]")/1000,
0)</f>
        <v>0</v>
      </c>
      <c r="AS56" s="8">
        <f>IFERROR(
GETPIVOTDATA("[Base_Tarjetas].[Importe]",TDinamica_R!$A$3,
"[Base_Tarjetas].[PERIODO]","[Base_Tarjetas].[PERIODO].&amp;[" &amp; TEXT(AS$6,"yyyymm") &amp; "]",
"[Base_Tarjetas].[Metrica]","[Base_Tarjetas].[Metrica].&amp;[" &amp; $A56 &amp; "]",
"[Base_Tarjetas].[SEGMENTO_DESCRIP]","[Base_Tarjetas].[SEGMENTO_DESCRIP].&amp;[" &amp; $C$6 &amp; "]",
"[Base_Tarjetas].[SITUACION]","[Base_Tarjetas].[SITUACION].&amp;[" &amp; $C56 &amp; "]",
"[Base_Tarjetas].[TIPO]","[Base_Tarjetas].[TIPO].&amp;[" &amp; $C$1 &amp; "]")/1000,
0)</f>
        <v>0</v>
      </c>
      <c r="AT56" s="8">
        <f>IFERROR(
GETPIVOTDATA("[Base_Tarjetas].[Importe]",TDinamica_R!$A$3,
"[Base_Tarjetas].[PERIODO]","[Base_Tarjetas].[PERIODO].&amp;[" &amp; TEXT(AT$6,"yyyymm") &amp; "]",
"[Base_Tarjetas].[Metrica]","[Base_Tarjetas].[Metrica].&amp;[" &amp; $A56 &amp; "]",
"[Base_Tarjetas].[SEGMENTO_DESCRIP]","[Base_Tarjetas].[SEGMENTO_DESCRIP].&amp;[" &amp; $C$6 &amp; "]",
"[Base_Tarjetas].[SITUACION]","[Base_Tarjetas].[SITUACION].&amp;[" &amp; $C56 &amp; "]",
"[Base_Tarjetas].[TIPO]","[Base_Tarjetas].[TIPO].&amp;[" &amp; $C$1 &amp; "]")/1000,
0)</f>
        <v>0</v>
      </c>
      <c r="AU56" s="8">
        <f>IFERROR(
GETPIVOTDATA("[Base_Tarjetas].[Importe]",TDinamica_R!$A$3,
"[Base_Tarjetas].[PERIODO]","[Base_Tarjetas].[PERIODO].&amp;[" &amp; TEXT(AU$6,"yyyymm") &amp; "]",
"[Base_Tarjetas].[Metrica]","[Base_Tarjetas].[Metrica].&amp;[" &amp; $A56 &amp; "]",
"[Base_Tarjetas].[SEGMENTO_DESCRIP]","[Base_Tarjetas].[SEGMENTO_DESCRIP].&amp;[" &amp; $C$6 &amp; "]",
"[Base_Tarjetas].[SITUACION]","[Base_Tarjetas].[SITUACION].&amp;[" &amp; $C56 &amp; "]",
"[Base_Tarjetas].[TIPO]","[Base_Tarjetas].[TIPO].&amp;[" &amp; $C$1 &amp; "]")/1000,
0)</f>
        <v>0</v>
      </c>
      <c r="AV56" s="8">
        <f>IFERROR(
GETPIVOTDATA("[Base_Tarjetas].[Importe]",TDinamica_R!$A$3,
"[Base_Tarjetas].[PERIODO]","[Base_Tarjetas].[PERIODO].&amp;[" &amp; TEXT(AV$6,"yyyymm") &amp; "]",
"[Base_Tarjetas].[Metrica]","[Base_Tarjetas].[Metrica].&amp;[" &amp; $A56 &amp; "]",
"[Base_Tarjetas].[SEGMENTO_DESCRIP]","[Base_Tarjetas].[SEGMENTO_DESCRIP].&amp;[" &amp; $C$6 &amp; "]",
"[Base_Tarjetas].[SITUACION]","[Base_Tarjetas].[SITUACION].&amp;[" &amp; $C56 &amp; "]",
"[Base_Tarjetas].[TIPO]","[Base_Tarjetas].[TIPO].&amp;[" &amp; $C$1 &amp; "]")/1000,
0)</f>
        <v>0</v>
      </c>
      <c r="AW56" s="8">
        <f>IFERROR(
GETPIVOTDATA("[Base_Tarjetas].[Importe]",TDinamica_R!$A$3,
"[Base_Tarjetas].[PERIODO]","[Base_Tarjetas].[PERIODO].&amp;[" &amp; TEXT(AW$6,"yyyymm") &amp; "]",
"[Base_Tarjetas].[Metrica]","[Base_Tarjetas].[Metrica].&amp;[" &amp; $A56 &amp; "]",
"[Base_Tarjetas].[SEGMENTO_DESCRIP]","[Base_Tarjetas].[SEGMENTO_DESCRIP].&amp;[" &amp; $C$6 &amp; "]",
"[Base_Tarjetas].[SITUACION]","[Base_Tarjetas].[SITUACION].&amp;[" &amp; $C56 &amp; "]",
"[Base_Tarjetas].[TIPO]","[Base_Tarjetas].[TIPO].&amp;[" &amp; $C$1 &amp; "]")/1000,
0)</f>
        <v>0</v>
      </c>
      <c r="AX56" s="8">
        <f>IFERROR(
GETPIVOTDATA("[Base_Tarjetas].[Importe]",TDinamica_R!$A$3,
"[Base_Tarjetas].[PERIODO]","[Base_Tarjetas].[PERIODO].&amp;[" &amp; TEXT(AX$6,"yyyymm") &amp; "]",
"[Base_Tarjetas].[Metrica]","[Base_Tarjetas].[Metrica].&amp;[" &amp; $A56 &amp; "]",
"[Base_Tarjetas].[SEGMENTO_DESCRIP]","[Base_Tarjetas].[SEGMENTO_DESCRIP].&amp;[" &amp; $C$6 &amp; "]",
"[Base_Tarjetas].[SITUACION]","[Base_Tarjetas].[SITUACION].&amp;[" &amp; $C56 &amp; "]",
"[Base_Tarjetas].[TIPO]","[Base_Tarjetas].[TIPO].&amp;[" &amp; $C$1 &amp; "]")/1000,
0)</f>
        <v>0</v>
      </c>
      <c r="AY56" s="8">
        <f>IFERROR(
GETPIVOTDATA("[Base_Tarjetas].[Importe]",TDinamica_R!$A$3,
"[Base_Tarjetas].[PERIODO]","[Base_Tarjetas].[PERIODO].&amp;[" &amp; TEXT(AY$6,"yyyymm") &amp; "]",
"[Base_Tarjetas].[Metrica]","[Base_Tarjetas].[Metrica].&amp;[" &amp; $A56 &amp; "]",
"[Base_Tarjetas].[SEGMENTO_DESCRIP]","[Base_Tarjetas].[SEGMENTO_DESCRIP].&amp;[" &amp; $C$6 &amp; "]",
"[Base_Tarjetas].[SITUACION]","[Base_Tarjetas].[SITUACION].&amp;[" &amp; $C56 &amp; "]",
"[Base_Tarjetas].[TIPO]","[Base_Tarjetas].[TIPO].&amp;[" &amp; $C$1 &amp; "]")/1000,
0)</f>
        <v>0</v>
      </c>
      <c r="AZ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TEXT(AZ$6,"yyyymm") &amp; "]"),
0)</f>
        <v>-12229.842124513796</v>
      </c>
      <c r="BA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TEXT(BA$6,"yyyymm") &amp; "]"),
0)</f>
        <v>-10707.463608197988</v>
      </c>
      <c r="BB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TEXT(BB$6,"yyyymm") &amp; "]"),
0)</f>
        <v>-12577.747663379121</v>
      </c>
      <c r="BC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TEXT(BC$6,"yyyymm") &amp; "]"),
0)</f>
        <v>-14147.270100166959</v>
      </c>
      <c r="BD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TEXT(BD$6,"yyyymm") &amp; "]"),
0)</f>
        <v>-13795.788011812929</v>
      </c>
      <c r="BE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TEXT(BE$6,"yyyymm") &amp; "]"),
0)</f>
        <v>-14055.300020419492</v>
      </c>
      <c r="BF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TEXT(BF$6,"yyyymm") &amp; "]"),
0)</f>
        <v>-15917.738745330304</v>
      </c>
      <c r="BG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TEXT(BG$6,"yyyymm") &amp; "]"),
0)</f>
        <v>-14840.411490039161</v>
      </c>
      <c r="BH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TEXT(BH$6,"yyyymm") &amp; "]"),
0)</f>
        <v>-13392.483205098553</v>
      </c>
      <c r="BI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TEXT(BI$6,"yyyymm") &amp; "]"),
0)</f>
        <v>-12535.041441642383</v>
      </c>
      <c r="BJ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TEXT(BJ$6,"yyyymm") &amp; "]"),
0)</f>
        <v>-11420.118610587739</v>
      </c>
      <c r="BK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TEXT(BK$6,"yyyymm") &amp; "]"),
0)</f>
        <v>-12775.197163747493</v>
      </c>
      <c r="BO56" s="24">
        <f t="shared" ref="BO56:BT57" si="42">SUMIFS($D56:$BM56,$D$6:$BM$6,"&gt;="&amp;BO$2,$D$6:$BM$6,"&lt;="&amp;BO$6,$D$5:$BM$5,BO$5)</f>
        <v>0</v>
      </c>
      <c r="BP56" s="24">
        <f t="shared" si="42"/>
        <v>-35515.053396090909</v>
      </c>
      <c r="BQ56" s="24">
        <f t="shared" si="42"/>
        <v>0</v>
      </c>
      <c r="BR56" s="24">
        <f t="shared" si="42"/>
        <v>0</v>
      </c>
      <c r="BS56" s="24">
        <f t="shared" si="42"/>
        <v>0</v>
      </c>
      <c r="BT56" s="24">
        <f t="shared" si="42"/>
        <v>0</v>
      </c>
    </row>
    <row r="57" spans="1:72" hidden="1" outlineLevel="1" x14ac:dyDescent="0.25">
      <c r="A57" s="11" t="s">
        <v>29</v>
      </c>
      <c r="C57" s="2" t="s">
        <v>33</v>
      </c>
      <c r="D57" s="8">
        <f>IFERROR(
GETPIVOTDATA("[Base_Tarjetas].[Importe]",TDinamica_R!$A$3,
"[Base_Tarjetas].[PERIODO]","[Base_Tarjetas].[PERIODO].&amp;[" &amp; TEXT(D$6,"yyyymm") &amp; "]",
"[Base_Tarjetas].[Metrica]","[Base_Tarjetas].[Metrica].&amp;[" &amp; $A57 &amp; "]",
"[Base_Tarjetas].[SEGMENTO_DESCRIP]","[Base_Tarjetas].[SEGMENTO_DESCRIP].&amp;[" &amp; $C$6 &amp; "]",
"[Base_Tarjetas].[SITUACION]","[Base_Tarjetas].[SITUACION].&amp;[" &amp; $C57 &amp; "]",
"[Base_Tarjetas].[TIPO]","[Base_Tarjetas].[TIPO].&amp;[" &amp; $C$1 &amp; "]")/1000,
0)</f>
        <v>0</v>
      </c>
      <c r="E57" s="8">
        <f>IFERROR(
GETPIVOTDATA("[Base_Tarjetas].[Importe]",TDinamica_R!$A$3,
"[Base_Tarjetas].[PERIODO]","[Base_Tarjetas].[PERIODO].&amp;[" &amp; TEXT(E$6,"yyyymm") &amp; "]",
"[Base_Tarjetas].[Metrica]","[Base_Tarjetas].[Metrica].&amp;[" &amp; $A57 &amp; "]",
"[Base_Tarjetas].[SEGMENTO_DESCRIP]","[Base_Tarjetas].[SEGMENTO_DESCRIP].&amp;[" &amp; $C$6 &amp; "]",
"[Base_Tarjetas].[SITUACION]","[Base_Tarjetas].[SITUACION].&amp;[" &amp; $C57 &amp; "]",
"[Base_Tarjetas].[TIPO]","[Base_Tarjetas].[TIPO].&amp;[" &amp; $C$1 &amp; "]")/1000,
0)</f>
        <v>0</v>
      </c>
      <c r="F57" s="8">
        <f>IFERROR(
GETPIVOTDATA("[Base_Tarjetas].[Importe]",TDinamica_R!$A$3,
"[Base_Tarjetas].[PERIODO]","[Base_Tarjetas].[PERIODO].&amp;[" &amp; TEXT(F$6,"yyyymm") &amp; "]",
"[Base_Tarjetas].[Metrica]","[Base_Tarjetas].[Metrica].&amp;[" &amp; $A57 &amp; "]",
"[Base_Tarjetas].[SEGMENTO_DESCRIP]","[Base_Tarjetas].[SEGMENTO_DESCRIP].&amp;[" &amp; $C$6 &amp; "]",
"[Base_Tarjetas].[SITUACION]","[Base_Tarjetas].[SITUACION].&amp;[" &amp; $C57 &amp; "]",
"[Base_Tarjetas].[TIPO]","[Base_Tarjetas].[TIPO].&amp;[" &amp; $C$1 &amp; "]")/1000,
0)</f>
        <v>0</v>
      </c>
      <c r="G57" s="8">
        <f>IFERROR(
GETPIVOTDATA("[Base_Tarjetas].[Importe]",TDinamica_R!$A$3,
"[Base_Tarjetas].[PERIODO]","[Base_Tarjetas].[PERIODO].&amp;[" &amp; TEXT(G$6,"yyyymm") &amp; "]",
"[Base_Tarjetas].[Metrica]","[Base_Tarjetas].[Metrica].&amp;[" &amp; $A57 &amp; "]",
"[Base_Tarjetas].[SEGMENTO_DESCRIP]","[Base_Tarjetas].[SEGMENTO_DESCRIP].&amp;[" &amp; $C$6 &amp; "]",
"[Base_Tarjetas].[SITUACION]","[Base_Tarjetas].[SITUACION].&amp;[" &amp; $C57 &amp; "]",
"[Base_Tarjetas].[TIPO]","[Base_Tarjetas].[TIPO].&amp;[" &amp; $C$1 &amp; "]")/1000,
0)</f>
        <v>0</v>
      </c>
      <c r="H57" s="8">
        <f>IFERROR(
GETPIVOTDATA("[Base_Tarjetas].[Importe]",TDinamica_R!$A$3,
"[Base_Tarjetas].[PERIODO]","[Base_Tarjetas].[PERIODO].&amp;[" &amp; TEXT(H$6,"yyyymm") &amp; "]",
"[Base_Tarjetas].[Metrica]","[Base_Tarjetas].[Metrica].&amp;[" &amp; $A57 &amp; "]",
"[Base_Tarjetas].[SEGMENTO_DESCRIP]","[Base_Tarjetas].[SEGMENTO_DESCRIP].&amp;[" &amp; $C$6 &amp; "]",
"[Base_Tarjetas].[SITUACION]","[Base_Tarjetas].[SITUACION].&amp;[" &amp; $C57 &amp; "]",
"[Base_Tarjetas].[TIPO]","[Base_Tarjetas].[TIPO].&amp;[" &amp; $C$1 &amp; "]")/1000,
0)</f>
        <v>0</v>
      </c>
      <c r="I57" s="8">
        <f>IFERROR(
GETPIVOTDATA("[Base_Tarjetas].[Importe]",TDinamica_R!$A$3,
"[Base_Tarjetas].[PERIODO]","[Base_Tarjetas].[PERIODO].&amp;[" &amp; TEXT(I$6,"yyyymm") &amp; "]",
"[Base_Tarjetas].[Metrica]","[Base_Tarjetas].[Metrica].&amp;[" &amp; $A57 &amp; "]",
"[Base_Tarjetas].[SEGMENTO_DESCRIP]","[Base_Tarjetas].[SEGMENTO_DESCRIP].&amp;[" &amp; $C$6 &amp; "]",
"[Base_Tarjetas].[SITUACION]","[Base_Tarjetas].[SITUACION].&amp;[" &amp; $C57 &amp; "]",
"[Base_Tarjetas].[TIPO]","[Base_Tarjetas].[TIPO].&amp;[" &amp; $C$1 &amp; "]")/1000,
0)</f>
        <v>0</v>
      </c>
      <c r="J57" s="8">
        <f>IFERROR(
GETPIVOTDATA("[Base_Tarjetas].[Importe]",TDinamica_R!$A$3,
"[Base_Tarjetas].[PERIODO]","[Base_Tarjetas].[PERIODO].&amp;[" &amp; TEXT(J$6,"yyyymm") &amp; "]",
"[Base_Tarjetas].[Metrica]","[Base_Tarjetas].[Metrica].&amp;[" &amp; $A57 &amp; "]",
"[Base_Tarjetas].[SEGMENTO_DESCRIP]","[Base_Tarjetas].[SEGMENTO_DESCRIP].&amp;[" &amp; $C$6 &amp; "]",
"[Base_Tarjetas].[SITUACION]","[Base_Tarjetas].[SITUACION].&amp;[" &amp; $C57 &amp; "]",
"[Base_Tarjetas].[TIPO]","[Base_Tarjetas].[TIPO].&amp;[" &amp; $C$1 &amp; "]")/1000,
0)</f>
        <v>0</v>
      </c>
      <c r="K57" s="8">
        <f>IFERROR(
GETPIVOTDATA("[Base_Tarjetas].[Importe]",TDinamica_R!$A$3,
"[Base_Tarjetas].[PERIODO]","[Base_Tarjetas].[PERIODO].&amp;[" &amp; TEXT(K$6,"yyyymm") &amp; "]",
"[Base_Tarjetas].[Metrica]","[Base_Tarjetas].[Metrica].&amp;[" &amp; $A57 &amp; "]",
"[Base_Tarjetas].[SEGMENTO_DESCRIP]","[Base_Tarjetas].[SEGMENTO_DESCRIP].&amp;[" &amp; $C$6 &amp; "]",
"[Base_Tarjetas].[SITUACION]","[Base_Tarjetas].[SITUACION].&amp;[" &amp; $C57 &amp; "]",
"[Base_Tarjetas].[TIPO]","[Base_Tarjetas].[TIPO].&amp;[" &amp; $C$1 &amp; "]")/1000,
0)</f>
        <v>0</v>
      </c>
      <c r="L57" s="8">
        <f>IFERROR(
GETPIVOTDATA("[Base_Tarjetas].[Importe]",TDinamica_R!$A$3,
"[Base_Tarjetas].[PERIODO]","[Base_Tarjetas].[PERIODO].&amp;[" &amp; TEXT(L$6,"yyyymm") &amp; "]",
"[Base_Tarjetas].[Metrica]","[Base_Tarjetas].[Metrica].&amp;[" &amp; $A57 &amp; "]",
"[Base_Tarjetas].[SEGMENTO_DESCRIP]","[Base_Tarjetas].[SEGMENTO_DESCRIP].&amp;[" &amp; $C$6 &amp; "]",
"[Base_Tarjetas].[SITUACION]","[Base_Tarjetas].[SITUACION].&amp;[" &amp; $C57 &amp; "]",
"[Base_Tarjetas].[TIPO]","[Base_Tarjetas].[TIPO].&amp;[" &amp; $C$1 &amp; "]")/1000,
0)</f>
        <v>0</v>
      </c>
      <c r="M57" s="8">
        <f>IFERROR(
GETPIVOTDATA("[Base_Tarjetas].[Importe]",TDinamica_R!$A$3,
"[Base_Tarjetas].[PERIODO]","[Base_Tarjetas].[PERIODO].&amp;[" &amp; TEXT(M$6,"yyyymm") &amp; "]",
"[Base_Tarjetas].[Metrica]","[Base_Tarjetas].[Metrica].&amp;[" &amp; $A57 &amp; "]",
"[Base_Tarjetas].[SEGMENTO_DESCRIP]","[Base_Tarjetas].[SEGMENTO_DESCRIP].&amp;[" &amp; $C$6 &amp; "]",
"[Base_Tarjetas].[SITUACION]","[Base_Tarjetas].[SITUACION].&amp;[" &amp; $C57 &amp; "]",
"[Base_Tarjetas].[TIPO]","[Base_Tarjetas].[TIPO].&amp;[" &amp; $C$1 &amp; "]")/1000,
0)</f>
        <v>0</v>
      </c>
      <c r="N57" s="8">
        <f>IFERROR(
GETPIVOTDATA("[Base_Tarjetas].[Importe]",TDinamica_R!$A$3,
"[Base_Tarjetas].[PERIODO]","[Base_Tarjetas].[PERIODO].&amp;[" &amp; TEXT(N$6,"yyyymm") &amp; "]",
"[Base_Tarjetas].[Metrica]","[Base_Tarjetas].[Metrica].&amp;[" &amp; $A57 &amp; "]",
"[Base_Tarjetas].[SEGMENTO_DESCRIP]","[Base_Tarjetas].[SEGMENTO_DESCRIP].&amp;[" &amp; $C$6 &amp; "]",
"[Base_Tarjetas].[SITUACION]","[Base_Tarjetas].[SITUACION].&amp;[" &amp; $C57 &amp; "]",
"[Base_Tarjetas].[TIPO]","[Base_Tarjetas].[TIPO].&amp;[" &amp; $C$1 &amp; "]")/1000,
0)</f>
        <v>0</v>
      </c>
      <c r="O57" s="8">
        <f>IFERROR(
GETPIVOTDATA("[Base_Tarjetas].[Importe]",TDinamica_R!$A$3,
"[Base_Tarjetas].[PERIODO]","[Base_Tarjetas].[PERIODO].&amp;[" &amp; TEXT(O$6,"yyyymm") &amp; "]",
"[Base_Tarjetas].[Metrica]","[Base_Tarjetas].[Metrica].&amp;[" &amp; $A57 &amp; "]",
"[Base_Tarjetas].[SEGMENTO_DESCRIP]","[Base_Tarjetas].[SEGMENTO_DESCRIP].&amp;[" &amp; $C$6 &amp; "]",
"[Base_Tarjetas].[SITUACION]","[Base_Tarjetas].[SITUACION].&amp;[" &amp; $C57 &amp; "]",
"[Base_Tarjetas].[TIPO]","[Base_Tarjetas].[TIPO].&amp;[" &amp; $C$1 &amp; "]")/1000,
0)</f>
        <v>0</v>
      </c>
      <c r="P57" s="8">
        <f>IFERROR(
GETPIVOTDATA("[Base_Tarjetas].[Importe]",TDinamica_R!$A$3,
"[Base_Tarjetas].[PERIODO]","[Base_Tarjetas].[PERIODO].&amp;[" &amp; TEXT(P$6,"yyyymm") &amp; "]",
"[Base_Tarjetas].[Metrica]","[Base_Tarjetas].[Metrica].&amp;[" &amp; $A57 &amp; "]",
"[Base_Tarjetas].[SEGMENTO_DESCRIP]","[Base_Tarjetas].[SEGMENTO_DESCRIP].&amp;[" &amp; $C$6 &amp; "]",
"[Base_Tarjetas].[SITUACION]","[Base_Tarjetas].[SITUACION].&amp;[" &amp; $C57 &amp; "]",
"[Base_Tarjetas].[TIPO]","[Base_Tarjetas].[TIPO].&amp;[" &amp; $C$1 &amp; "]")/1000,
0)</f>
        <v>0</v>
      </c>
      <c r="Q57" s="8">
        <f>IFERROR(
GETPIVOTDATA("[Base_Tarjetas].[Importe]",TDinamica_R!$A$3,
"[Base_Tarjetas].[PERIODO]","[Base_Tarjetas].[PERIODO].&amp;[" &amp; TEXT(Q$6,"yyyymm") &amp; "]",
"[Base_Tarjetas].[Metrica]","[Base_Tarjetas].[Metrica].&amp;[" &amp; $A57 &amp; "]",
"[Base_Tarjetas].[SEGMENTO_DESCRIP]","[Base_Tarjetas].[SEGMENTO_DESCRIP].&amp;[" &amp; $C$6 &amp; "]",
"[Base_Tarjetas].[SITUACION]","[Base_Tarjetas].[SITUACION].&amp;[" &amp; $C57 &amp; "]",
"[Base_Tarjetas].[TIPO]","[Base_Tarjetas].[TIPO].&amp;[" &amp; $C$1 &amp; "]")/1000,
0)</f>
        <v>0</v>
      </c>
      <c r="R57" s="8">
        <f>IFERROR(
GETPIVOTDATA("[Base_Tarjetas].[Importe]",TDinamica_R!$A$3,
"[Base_Tarjetas].[PERIODO]","[Base_Tarjetas].[PERIODO].&amp;[" &amp; TEXT(R$6,"yyyymm") &amp; "]",
"[Base_Tarjetas].[Metrica]","[Base_Tarjetas].[Metrica].&amp;[" &amp; $A57 &amp; "]",
"[Base_Tarjetas].[SEGMENTO_DESCRIP]","[Base_Tarjetas].[SEGMENTO_DESCRIP].&amp;[" &amp; $C$6 &amp; "]",
"[Base_Tarjetas].[SITUACION]","[Base_Tarjetas].[SITUACION].&amp;[" &amp; $C57 &amp; "]",
"[Base_Tarjetas].[TIPO]","[Base_Tarjetas].[TIPO].&amp;[" &amp; $C$1 &amp; "]")/1000,
0)</f>
        <v>0</v>
      </c>
      <c r="S57" s="8">
        <f>IFERROR(
GETPIVOTDATA("[Base_Tarjetas].[Importe]",TDinamica_R!$A$3,
"[Base_Tarjetas].[PERIODO]","[Base_Tarjetas].[PERIODO].&amp;[" &amp; TEXT(S$6,"yyyymm") &amp; "]",
"[Base_Tarjetas].[Metrica]","[Base_Tarjetas].[Metrica].&amp;[" &amp; $A57 &amp; "]",
"[Base_Tarjetas].[SEGMENTO_DESCRIP]","[Base_Tarjetas].[SEGMENTO_DESCRIP].&amp;[" &amp; $C$6 &amp; "]",
"[Base_Tarjetas].[SITUACION]","[Base_Tarjetas].[SITUACION].&amp;[" &amp; $C57 &amp; "]",
"[Base_Tarjetas].[TIPO]","[Base_Tarjetas].[TIPO].&amp;[" &amp; $C$1 &amp; "]")/1000,
0)</f>
        <v>0</v>
      </c>
      <c r="T57" s="8">
        <f>IFERROR(
GETPIVOTDATA("[Base_Tarjetas].[Importe]",TDinamica_R!$A$3,
"[Base_Tarjetas].[PERIODO]","[Base_Tarjetas].[PERIODO].&amp;[" &amp; TEXT(T$6,"yyyymm") &amp; "]",
"[Base_Tarjetas].[Metrica]","[Base_Tarjetas].[Metrica].&amp;[" &amp; $A57 &amp; "]",
"[Base_Tarjetas].[SEGMENTO_DESCRIP]","[Base_Tarjetas].[SEGMENTO_DESCRIP].&amp;[" &amp; $C$6 &amp; "]",
"[Base_Tarjetas].[SITUACION]","[Base_Tarjetas].[SITUACION].&amp;[" &amp; $C57 &amp; "]",
"[Base_Tarjetas].[TIPO]","[Base_Tarjetas].[TIPO].&amp;[" &amp; $C$1 &amp; "]")/1000,
0)</f>
        <v>0</v>
      </c>
      <c r="U57" s="8">
        <f>IFERROR(
GETPIVOTDATA("[Base_Tarjetas].[Importe]",TDinamica_R!$A$3,
"[Base_Tarjetas].[PERIODO]","[Base_Tarjetas].[PERIODO].&amp;[" &amp; TEXT(U$6,"yyyymm") &amp; "]",
"[Base_Tarjetas].[Metrica]","[Base_Tarjetas].[Metrica].&amp;[" &amp; $A57 &amp; "]",
"[Base_Tarjetas].[SEGMENTO_DESCRIP]","[Base_Tarjetas].[SEGMENTO_DESCRIP].&amp;[" &amp; $C$6 &amp; "]",
"[Base_Tarjetas].[SITUACION]","[Base_Tarjetas].[SITUACION].&amp;[" &amp; $C57 &amp; "]",
"[Base_Tarjetas].[TIPO]","[Base_Tarjetas].[TIPO].&amp;[" &amp; $C$1 &amp; "]")/1000,
0)</f>
        <v>0</v>
      </c>
      <c r="V57" s="8">
        <f>IFERROR(
GETPIVOTDATA("[Base_Tarjetas].[Importe]",TDinamica_R!$A$3,
"[Base_Tarjetas].[PERIODO]","[Base_Tarjetas].[PERIODO].&amp;[" &amp; TEXT(V$6,"yyyymm") &amp; "]",
"[Base_Tarjetas].[Metrica]","[Base_Tarjetas].[Metrica].&amp;[" &amp; $A57 &amp; "]",
"[Base_Tarjetas].[SEGMENTO_DESCRIP]","[Base_Tarjetas].[SEGMENTO_DESCRIP].&amp;[" &amp; $C$6 &amp; "]",
"[Base_Tarjetas].[SITUACION]","[Base_Tarjetas].[SITUACION].&amp;[" &amp; $C57 &amp; "]",
"[Base_Tarjetas].[TIPO]","[Base_Tarjetas].[TIPO].&amp;[" &amp; $C$1 &amp; "]")/1000,
0)</f>
        <v>0</v>
      </c>
      <c r="W57" s="8">
        <f>IFERROR(
GETPIVOTDATA("[Base_Tarjetas].[Importe]",TDinamica_R!$A$3,
"[Base_Tarjetas].[PERIODO]","[Base_Tarjetas].[PERIODO].&amp;[" &amp; TEXT(W$6,"yyyymm") &amp; "]",
"[Base_Tarjetas].[Metrica]","[Base_Tarjetas].[Metrica].&amp;[" &amp; $A57 &amp; "]",
"[Base_Tarjetas].[SEGMENTO_DESCRIP]","[Base_Tarjetas].[SEGMENTO_DESCRIP].&amp;[" &amp; $C$6 &amp; "]",
"[Base_Tarjetas].[SITUACION]","[Base_Tarjetas].[SITUACION].&amp;[" &amp; $C57 &amp; "]",
"[Base_Tarjetas].[TIPO]","[Base_Tarjetas].[TIPO].&amp;[" &amp; $C$1 &amp; "]")/1000,
0)</f>
        <v>0</v>
      </c>
      <c r="X57" s="8">
        <f>IFERROR(
GETPIVOTDATA("[Base_Tarjetas].[Importe]",TDinamica_R!$A$3,
"[Base_Tarjetas].[PERIODO]","[Base_Tarjetas].[PERIODO].&amp;[" &amp; TEXT(X$6,"yyyymm") &amp; "]",
"[Base_Tarjetas].[Metrica]","[Base_Tarjetas].[Metrica].&amp;[" &amp; $A57 &amp; "]",
"[Base_Tarjetas].[SEGMENTO_DESCRIP]","[Base_Tarjetas].[SEGMENTO_DESCRIP].&amp;[" &amp; $C$6 &amp; "]",
"[Base_Tarjetas].[SITUACION]","[Base_Tarjetas].[SITUACION].&amp;[" &amp; $C57 &amp; "]",
"[Base_Tarjetas].[TIPO]","[Base_Tarjetas].[TIPO].&amp;[" &amp; $C$1 &amp; "]")/1000,
0)</f>
        <v>0</v>
      </c>
      <c r="Y57" s="8">
        <f>IFERROR(
GETPIVOTDATA("[Base_Tarjetas].[Importe]",TDinamica_R!$A$3,
"[Base_Tarjetas].[PERIODO]","[Base_Tarjetas].[PERIODO].&amp;[" &amp; TEXT(Y$6,"yyyymm") &amp; "]",
"[Base_Tarjetas].[Metrica]","[Base_Tarjetas].[Metrica].&amp;[" &amp; $A57 &amp; "]",
"[Base_Tarjetas].[SEGMENTO_DESCRIP]","[Base_Tarjetas].[SEGMENTO_DESCRIP].&amp;[" &amp; $C$6 &amp; "]",
"[Base_Tarjetas].[SITUACION]","[Base_Tarjetas].[SITUACION].&amp;[" &amp; $C57 &amp; "]",
"[Base_Tarjetas].[TIPO]","[Base_Tarjetas].[TIPO].&amp;[" &amp; $C$1 &amp; "]")/1000,
0)</f>
        <v>0</v>
      </c>
      <c r="Z57" s="8">
        <f>IFERROR(
GETPIVOTDATA("[Base_Tarjetas].[Importe]",TDinamica_R!$A$3,
"[Base_Tarjetas].[PERIODO]","[Base_Tarjetas].[PERIODO].&amp;[" &amp; TEXT(Z$6,"yyyymm") &amp; "]",
"[Base_Tarjetas].[Metrica]","[Base_Tarjetas].[Metrica].&amp;[" &amp; $A57 &amp; "]",
"[Base_Tarjetas].[SEGMENTO_DESCRIP]","[Base_Tarjetas].[SEGMENTO_DESCRIP].&amp;[" &amp; $C$6 &amp; "]",
"[Base_Tarjetas].[SITUACION]","[Base_Tarjetas].[SITUACION].&amp;[" &amp; $C57 &amp; "]",
"[Base_Tarjetas].[TIPO]","[Base_Tarjetas].[TIPO].&amp;[" &amp; $C$1 &amp; "]")/1000,
0)</f>
        <v>0</v>
      </c>
      <c r="AA57" s="8">
        <f>IFERROR(
GETPIVOTDATA("[Base_Tarjetas].[Importe]",TDinamica_R!$A$3,
"[Base_Tarjetas].[PERIODO]","[Base_Tarjetas].[PERIODO].&amp;[" &amp; TEXT(AA$6,"yyyymm") &amp; "]",
"[Base_Tarjetas].[Metrica]","[Base_Tarjetas].[Metrica].&amp;[" &amp; $A57 &amp; "]",
"[Base_Tarjetas].[SEGMENTO_DESCRIP]","[Base_Tarjetas].[SEGMENTO_DESCRIP].&amp;[" &amp; $C$6 &amp; "]",
"[Base_Tarjetas].[SITUACION]","[Base_Tarjetas].[SITUACION].&amp;[" &amp; $C57 &amp; "]",
"[Base_Tarjetas].[TIPO]","[Base_Tarjetas].[TIPO].&amp;[" &amp; $C$1 &amp; "]")/1000,
0)</f>
        <v>0</v>
      </c>
      <c r="AB57" s="8">
        <f>IFERROR(
GETPIVOTDATA("[Base_Tarjetas].[Importe]",TDinamica_R!$A$3,
"[Base_Tarjetas].[PERIODO]","[Base_Tarjetas].[PERIODO].&amp;[" &amp; TEXT(AB$6,"yyyymm") &amp; "]",
"[Base_Tarjetas].[Metrica]","[Base_Tarjetas].[Metrica].&amp;[" &amp; $A57 &amp; "]",
"[Base_Tarjetas].[SEGMENTO_DESCRIP]","[Base_Tarjetas].[SEGMENTO_DESCRIP].&amp;[" &amp; $C$6 &amp; "]",
"[Base_Tarjetas].[SITUACION]","[Base_Tarjetas].[SITUACION].&amp;[" &amp; $C57 &amp; "]",
"[Base_Tarjetas].[TIPO]","[Base_Tarjetas].[TIPO].&amp;[" &amp; $C$1 &amp; "]")/1000,
0)</f>
        <v>0</v>
      </c>
      <c r="AC57" s="8">
        <f>IFERROR(
GETPIVOTDATA("[Base_Tarjetas].[Importe]",TDinamica_R!$A$3,
"[Base_Tarjetas].[PERIODO]","[Base_Tarjetas].[PERIODO].&amp;[" &amp; TEXT(AC$6,"yyyymm") &amp; "]",
"[Base_Tarjetas].[Metrica]","[Base_Tarjetas].[Metrica].&amp;[" &amp; $A57 &amp; "]",
"[Base_Tarjetas].[SEGMENTO_DESCRIP]","[Base_Tarjetas].[SEGMENTO_DESCRIP].&amp;[" &amp; $C$6 &amp; "]",
"[Base_Tarjetas].[SITUACION]","[Base_Tarjetas].[SITUACION].&amp;[" &amp; $C57 &amp; "]",
"[Base_Tarjetas].[TIPO]","[Base_Tarjetas].[TIPO].&amp;[" &amp; $C$1 &amp; "]")/1000,
0)</f>
        <v>0</v>
      </c>
      <c r="AD57" s="8">
        <f>IFERROR(
GETPIVOTDATA("[Base_Tarjetas].[Importe]",TDinamica_R!$A$3,
"[Base_Tarjetas].[PERIODO]","[Base_Tarjetas].[PERIODO].&amp;[" &amp; TEXT(AD$6,"yyyymm") &amp; "]",
"[Base_Tarjetas].[Metrica]","[Base_Tarjetas].[Metrica].&amp;[" &amp; $A57 &amp; "]",
"[Base_Tarjetas].[SEGMENTO_DESCRIP]","[Base_Tarjetas].[SEGMENTO_DESCRIP].&amp;[" &amp; $C$6 &amp; "]",
"[Base_Tarjetas].[SITUACION]","[Base_Tarjetas].[SITUACION].&amp;[" &amp; $C57 &amp; "]",
"[Base_Tarjetas].[TIPO]","[Base_Tarjetas].[TIPO].&amp;[" &amp; $C$1 &amp; "]")/1000,
0)</f>
        <v>0</v>
      </c>
      <c r="AE57" s="8">
        <f>IFERROR(
GETPIVOTDATA("[Base_Tarjetas].[Importe]",TDinamica_R!$A$3,
"[Base_Tarjetas].[PERIODO]","[Base_Tarjetas].[PERIODO].&amp;[" &amp; TEXT(AE$6,"yyyymm") &amp; "]",
"[Base_Tarjetas].[Metrica]","[Base_Tarjetas].[Metrica].&amp;[" &amp; $A57 &amp; "]",
"[Base_Tarjetas].[SEGMENTO_DESCRIP]","[Base_Tarjetas].[SEGMENTO_DESCRIP].&amp;[" &amp; $C$6 &amp; "]",
"[Base_Tarjetas].[SITUACION]","[Base_Tarjetas].[SITUACION].&amp;[" &amp; $C57 &amp; "]",
"[Base_Tarjetas].[TIPO]","[Base_Tarjetas].[TIPO].&amp;[" &amp; $C$1 &amp; "]")/1000,
0)</f>
        <v>0</v>
      </c>
      <c r="AF57" s="8">
        <f>IFERROR(
GETPIVOTDATA("[Base_Tarjetas].[Importe]",TDinamica_R!$A$3,
"[Base_Tarjetas].[PERIODO]","[Base_Tarjetas].[PERIODO].&amp;[" &amp; TEXT(AF$6,"yyyymm") &amp; "]",
"[Base_Tarjetas].[Metrica]","[Base_Tarjetas].[Metrica].&amp;[" &amp; $A57 &amp; "]",
"[Base_Tarjetas].[SEGMENTO_DESCRIP]","[Base_Tarjetas].[SEGMENTO_DESCRIP].&amp;[" &amp; $C$6 &amp; "]",
"[Base_Tarjetas].[SITUACION]","[Base_Tarjetas].[SITUACION].&amp;[" &amp; $C57 &amp; "]",
"[Base_Tarjetas].[TIPO]","[Base_Tarjetas].[TIPO].&amp;[" &amp; $C$1 &amp; "]")/1000,
0)</f>
        <v>0</v>
      </c>
      <c r="AG57" s="8">
        <f>IFERROR(
GETPIVOTDATA("[Base_Tarjetas].[Importe]",TDinamica_R!$A$3,
"[Base_Tarjetas].[PERIODO]","[Base_Tarjetas].[PERIODO].&amp;[" &amp; TEXT(AG$6,"yyyymm") &amp; "]",
"[Base_Tarjetas].[Metrica]","[Base_Tarjetas].[Metrica].&amp;[" &amp; $A57 &amp; "]",
"[Base_Tarjetas].[SEGMENTO_DESCRIP]","[Base_Tarjetas].[SEGMENTO_DESCRIP].&amp;[" &amp; $C$6 &amp; "]",
"[Base_Tarjetas].[SITUACION]","[Base_Tarjetas].[SITUACION].&amp;[" &amp; $C57 &amp; "]",
"[Base_Tarjetas].[TIPO]","[Base_Tarjetas].[TIPO].&amp;[" &amp; $C$1 &amp; "]")/1000,
0)</f>
        <v>0</v>
      </c>
      <c r="AH57" s="8">
        <f>IFERROR(
GETPIVOTDATA("[Base_Tarjetas].[Importe]",TDinamica_R!$A$3,
"[Base_Tarjetas].[PERIODO]","[Base_Tarjetas].[PERIODO].&amp;[" &amp; TEXT(AH$6,"yyyymm") &amp; "]",
"[Base_Tarjetas].[Metrica]","[Base_Tarjetas].[Metrica].&amp;[" &amp; $A57 &amp; "]",
"[Base_Tarjetas].[SEGMENTO_DESCRIP]","[Base_Tarjetas].[SEGMENTO_DESCRIP].&amp;[" &amp; $C$6 &amp; "]",
"[Base_Tarjetas].[SITUACION]","[Base_Tarjetas].[SITUACION].&amp;[" &amp; $C57 &amp; "]",
"[Base_Tarjetas].[TIPO]","[Base_Tarjetas].[TIPO].&amp;[" &amp; $C$1 &amp; "]")/1000,
0)</f>
        <v>0</v>
      </c>
      <c r="AI57" s="8">
        <f>IFERROR(
GETPIVOTDATA("[Base_Tarjetas].[Importe]",TDinamica_R!$A$3,
"[Base_Tarjetas].[PERIODO]","[Base_Tarjetas].[PERIODO].&amp;[" &amp; TEXT(AI$6,"yyyymm") &amp; "]",
"[Base_Tarjetas].[Metrica]","[Base_Tarjetas].[Metrica].&amp;[" &amp; $A57 &amp; "]",
"[Base_Tarjetas].[SEGMENTO_DESCRIP]","[Base_Tarjetas].[SEGMENTO_DESCRIP].&amp;[" &amp; $C$6 &amp; "]",
"[Base_Tarjetas].[SITUACION]","[Base_Tarjetas].[SITUACION].&amp;[" &amp; $C57 &amp; "]",
"[Base_Tarjetas].[TIPO]","[Base_Tarjetas].[TIPO].&amp;[" &amp; $C$1 &amp; "]")/1000,
0)</f>
        <v>0</v>
      </c>
      <c r="AJ57" s="8">
        <f>IFERROR(
GETPIVOTDATA("[Base_Tarjetas].[Importe]",TDinamica_R!$A$3,
"[Base_Tarjetas].[PERIODO]","[Base_Tarjetas].[PERIODO].&amp;[" &amp; TEXT(AJ$6,"yyyymm") &amp; "]",
"[Base_Tarjetas].[Metrica]","[Base_Tarjetas].[Metrica].&amp;[" &amp; $A57 &amp; "]",
"[Base_Tarjetas].[SEGMENTO_DESCRIP]","[Base_Tarjetas].[SEGMENTO_DESCRIP].&amp;[" &amp; $C$6 &amp; "]",
"[Base_Tarjetas].[SITUACION]","[Base_Tarjetas].[SITUACION].&amp;[" &amp; $C57 &amp; "]",
"[Base_Tarjetas].[TIPO]","[Base_Tarjetas].[TIPO].&amp;[" &amp; $C$1 &amp; "]")/1000,
0)</f>
        <v>0</v>
      </c>
      <c r="AK57" s="8">
        <f>IFERROR(
GETPIVOTDATA("[Base_Tarjetas].[Importe]",TDinamica_R!$A$3,
"[Base_Tarjetas].[PERIODO]","[Base_Tarjetas].[PERIODO].&amp;[" &amp; TEXT(AK$6,"yyyymm") &amp; "]",
"[Base_Tarjetas].[Metrica]","[Base_Tarjetas].[Metrica].&amp;[" &amp; $A57 &amp; "]",
"[Base_Tarjetas].[SEGMENTO_DESCRIP]","[Base_Tarjetas].[SEGMENTO_DESCRIP].&amp;[" &amp; $C$6 &amp; "]",
"[Base_Tarjetas].[SITUACION]","[Base_Tarjetas].[SITUACION].&amp;[" &amp; $C57 &amp; "]",
"[Base_Tarjetas].[TIPO]","[Base_Tarjetas].[TIPO].&amp;[" &amp; $C$1 &amp; "]")/1000,
0)</f>
        <v>0</v>
      </c>
      <c r="AL57" s="8">
        <f>IFERROR(
GETPIVOTDATA("[Base_Tarjetas].[Importe]",TDinamica_R!$A$3,
"[Base_Tarjetas].[PERIODO]","[Base_Tarjetas].[PERIODO].&amp;[" &amp; TEXT(AL$6,"yyyymm") &amp; "]",
"[Base_Tarjetas].[Metrica]","[Base_Tarjetas].[Metrica].&amp;[" &amp; $A57 &amp; "]",
"[Base_Tarjetas].[SEGMENTO_DESCRIP]","[Base_Tarjetas].[SEGMENTO_DESCRIP].&amp;[" &amp; $C$6 &amp; "]",
"[Base_Tarjetas].[SITUACION]","[Base_Tarjetas].[SITUACION].&amp;[" &amp; $C57 &amp; "]",
"[Base_Tarjetas].[TIPO]","[Base_Tarjetas].[TIPO].&amp;[" &amp; $C$1 &amp; "]")/1000,
0)</f>
        <v>0</v>
      </c>
      <c r="AM57" s="8">
        <f>IFERROR(
GETPIVOTDATA("[Base_Tarjetas].[Importe]",TDinamica_R!$A$3,
"[Base_Tarjetas].[PERIODO]","[Base_Tarjetas].[PERIODO].&amp;[" &amp; TEXT(AM$6,"yyyymm") &amp; "]",
"[Base_Tarjetas].[Metrica]","[Base_Tarjetas].[Metrica].&amp;[" &amp; $A57 &amp; "]",
"[Base_Tarjetas].[SEGMENTO_DESCRIP]","[Base_Tarjetas].[SEGMENTO_DESCRIP].&amp;[" &amp; $C$6 &amp; "]",
"[Base_Tarjetas].[SITUACION]","[Base_Tarjetas].[SITUACION].&amp;[" &amp; $C57 &amp; "]",
"[Base_Tarjetas].[TIPO]","[Base_Tarjetas].[TIPO].&amp;[" &amp; $C$1 &amp; "]")/1000,
0)</f>
        <v>0</v>
      </c>
      <c r="AN57" s="8">
        <f>IFERROR(
GETPIVOTDATA("[Base_Tarjetas].[Importe]",TDinamica_R!$A$3,
"[Base_Tarjetas].[PERIODO]","[Base_Tarjetas].[PERIODO].&amp;[" &amp; TEXT(AN$6,"yyyymm") &amp; "]",
"[Base_Tarjetas].[Metrica]","[Base_Tarjetas].[Metrica].&amp;[" &amp; $A57 &amp; "]",
"[Base_Tarjetas].[SEGMENTO_DESCRIP]","[Base_Tarjetas].[SEGMENTO_DESCRIP].&amp;[" &amp; $C$6 &amp; "]",
"[Base_Tarjetas].[SITUACION]","[Base_Tarjetas].[SITUACION].&amp;[" &amp; $C57 &amp; "]",
"[Base_Tarjetas].[TIPO]","[Base_Tarjetas].[TIPO].&amp;[" &amp; $C$1 &amp; "]")/1000,
0)</f>
        <v>0</v>
      </c>
      <c r="AO57" s="8">
        <f>IFERROR(
GETPIVOTDATA("[Base_Tarjetas].[Importe]",TDinamica_R!$A$3,
"[Base_Tarjetas].[PERIODO]","[Base_Tarjetas].[PERIODO].&amp;[" &amp; TEXT(AO$6,"yyyymm") &amp; "]",
"[Base_Tarjetas].[Metrica]","[Base_Tarjetas].[Metrica].&amp;[" &amp; $A57 &amp; "]",
"[Base_Tarjetas].[SEGMENTO_DESCRIP]","[Base_Tarjetas].[SEGMENTO_DESCRIP].&amp;[" &amp; $C$6 &amp; "]",
"[Base_Tarjetas].[SITUACION]","[Base_Tarjetas].[SITUACION].&amp;[" &amp; $C57 &amp; "]",
"[Base_Tarjetas].[TIPO]","[Base_Tarjetas].[TIPO].&amp;[" &amp; $C$1 &amp; "]")/1000,
0)</f>
        <v>0</v>
      </c>
      <c r="AP57" s="8">
        <f>IFERROR(
GETPIVOTDATA("[Base_Tarjetas].[Importe]",TDinamica_R!$A$3,
"[Base_Tarjetas].[PERIODO]","[Base_Tarjetas].[PERIODO].&amp;[" &amp; TEXT(AP$6,"yyyymm") &amp; "]",
"[Base_Tarjetas].[Metrica]","[Base_Tarjetas].[Metrica].&amp;[" &amp; $A57 &amp; "]",
"[Base_Tarjetas].[SEGMENTO_DESCRIP]","[Base_Tarjetas].[SEGMENTO_DESCRIP].&amp;[" &amp; $C$6 &amp; "]",
"[Base_Tarjetas].[SITUACION]","[Base_Tarjetas].[SITUACION].&amp;[" &amp; $C57 &amp; "]",
"[Base_Tarjetas].[TIPO]","[Base_Tarjetas].[TIPO].&amp;[" &amp; $C$1 &amp; "]")/1000,
0)</f>
        <v>0</v>
      </c>
      <c r="AQ57" s="8">
        <f>IFERROR(
GETPIVOTDATA("[Base_Tarjetas].[Importe]",TDinamica_R!$A$3,
"[Base_Tarjetas].[PERIODO]","[Base_Tarjetas].[PERIODO].&amp;[" &amp; TEXT(AQ$6,"yyyymm") &amp; "]",
"[Base_Tarjetas].[Metrica]","[Base_Tarjetas].[Metrica].&amp;[" &amp; $A57 &amp; "]",
"[Base_Tarjetas].[SEGMENTO_DESCRIP]","[Base_Tarjetas].[SEGMENTO_DESCRIP].&amp;[" &amp; $C$6 &amp; "]",
"[Base_Tarjetas].[SITUACION]","[Base_Tarjetas].[SITUACION].&amp;[" &amp; $C57 &amp; "]",
"[Base_Tarjetas].[TIPO]","[Base_Tarjetas].[TIPO].&amp;[" &amp; $C$1 &amp; "]")/1000,
0)</f>
        <v>0</v>
      </c>
      <c r="AR57" s="8">
        <f>IFERROR(
GETPIVOTDATA("[Base_Tarjetas].[Importe]",TDinamica_R!$A$3,
"[Base_Tarjetas].[PERIODO]","[Base_Tarjetas].[PERIODO].&amp;[" &amp; TEXT(AR$6,"yyyymm") &amp; "]",
"[Base_Tarjetas].[Metrica]","[Base_Tarjetas].[Metrica].&amp;[" &amp; $A57 &amp; "]",
"[Base_Tarjetas].[SEGMENTO_DESCRIP]","[Base_Tarjetas].[SEGMENTO_DESCRIP].&amp;[" &amp; $C$6 &amp; "]",
"[Base_Tarjetas].[SITUACION]","[Base_Tarjetas].[SITUACION].&amp;[" &amp; $C57 &amp; "]",
"[Base_Tarjetas].[TIPO]","[Base_Tarjetas].[TIPO].&amp;[" &amp; $C$1 &amp; "]")/1000,
0)</f>
        <v>0</v>
      </c>
      <c r="AS57" s="8">
        <f>IFERROR(
GETPIVOTDATA("[Base_Tarjetas].[Importe]",TDinamica_R!$A$3,
"[Base_Tarjetas].[PERIODO]","[Base_Tarjetas].[PERIODO].&amp;[" &amp; TEXT(AS$6,"yyyymm") &amp; "]",
"[Base_Tarjetas].[Metrica]","[Base_Tarjetas].[Metrica].&amp;[" &amp; $A57 &amp; "]",
"[Base_Tarjetas].[SEGMENTO_DESCRIP]","[Base_Tarjetas].[SEGMENTO_DESCRIP].&amp;[" &amp; $C$6 &amp; "]",
"[Base_Tarjetas].[SITUACION]","[Base_Tarjetas].[SITUACION].&amp;[" &amp; $C57 &amp; "]",
"[Base_Tarjetas].[TIPO]","[Base_Tarjetas].[TIPO].&amp;[" &amp; $C$1 &amp; "]")/1000,
0)</f>
        <v>0</v>
      </c>
      <c r="AT57" s="8">
        <f>IFERROR(
GETPIVOTDATA("[Base_Tarjetas].[Importe]",TDinamica_R!$A$3,
"[Base_Tarjetas].[PERIODO]","[Base_Tarjetas].[PERIODO].&amp;[" &amp; TEXT(AT$6,"yyyymm") &amp; "]",
"[Base_Tarjetas].[Metrica]","[Base_Tarjetas].[Metrica].&amp;[" &amp; $A57 &amp; "]",
"[Base_Tarjetas].[SEGMENTO_DESCRIP]","[Base_Tarjetas].[SEGMENTO_DESCRIP].&amp;[" &amp; $C$6 &amp; "]",
"[Base_Tarjetas].[SITUACION]","[Base_Tarjetas].[SITUACION].&amp;[" &amp; $C57 &amp; "]",
"[Base_Tarjetas].[TIPO]","[Base_Tarjetas].[TIPO].&amp;[" &amp; $C$1 &amp; "]")/1000,
0)</f>
        <v>0</v>
      </c>
      <c r="AU57" s="8">
        <f>IFERROR(
GETPIVOTDATA("[Base_Tarjetas].[Importe]",TDinamica_R!$A$3,
"[Base_Tarjetas].[PERIODO]","[Base_Tarjetas].[PERIODO].&amp;[" &amp; TEXT(AU$6,"yyyymm") &amp; "]",
"[Base_Tarjetas].[Metrica]","[Base_Tarjetas].[Metrica].&amp;[" &amp; $A57 &amp; "]",
"[Base_Tarjetas].[SEGMENTO_DESCRIP]","[Base_Tarjetas].[SEGMENTO_DESCRIP].&amp;[" &amp; $C$6 &amp; "]",
"[Base_Tarjetas].[SITUACION]","[Base_Tarjetas].[SITUACION].&amp;[" &amp; $C57 &amp; "]",
"[Base_Tarjetas].[TIPO]","[Base_Tarjetas].[TIPO].&amp;[" &amp; $C$1 &amp; "]")/1000,
0)</f>
        <v>0</v>
      </c>
      <c r="AV57" s="8">
        <f>IFERROR(
GETPIVOTDATA("[Base_Tarjetas].[Importe]",TDinamica_R!$A$3,
"[Base_Tarjetas].[PERIODO]","[Base_Tarjetas].[PERIODO].&amp;[" &amp; TEXT(AV$6,"yyyymm") &amp; "]",
"[Base_Tarjetas].[Metrica]","[Base_Tarjetas].[Metrica].&amp;[" &amp; $A57 &amp; "]",
"[Base_Tarjetas].[SEGMENTO_DESCRIP]","[Base_Tarjetas].[SEGMENTO_DESCRIP].&amp;[" &amp; $C$6 &amp; "]",
"[Base_Tarjetas].[SITUACION]","[Base_Tarjetas].[SITUACION].&amp;[" &amp; $C57 &amp; "]",
"[Base_Tarjetas].[TIPO]","[Base_Tarjetas].[TIPO].&amp;[" &amp; $C$1 &amp; "]")/1000,
0)</f>
        <v>0</v>
      </c>
      <c r="AW57" s="8">
        <f>IFERROR(
GETPIVOTDATA("[Base_Tarjetas].[Importe]",TDinamica_R!$A$3,
"[Base_Tarjetas].[PERIODO]","[Base_Tarjetas].[PERIODO].&amp;[" &amp; TEXT(AW$6,"yyyymm") &amp; "]",
"[Base_Tarjetas].[Metrica]","[Base_Tarjetas].[Metrica].&amp;[" &amp; $A57 &amp; "]",
"[Base_Tarjetas].[SEGMENTO_DESCRIP]","[Base_Tarjetas].[SEGMENTO_DESCRIP].&amp;[" &amp; $C$6 &amp; "]",
"[Base_Tarjetas].[SITUACION]","[Base_Tarjetas].[SITUACION].&amp;[" &amp; $C57 &amp; "]",
"[Base_Tarjetas].[TIPO]","[Base_Tarjetas].[TIPO].&amp;[" &amp; $C$1 &amp; "]")/1000,
0)</f>
        <v>0</v>
      </c>
      <c r="AX57" s="8">
        <f>IFERROR(
GETPIVOTDATA("[Base_Tarjetas].[Importe]",TDinamica_R!$A$3,
"[Base_Tarjetas].[PERIODO]","[Base_Tarjetas].[PERIODO].&amp;[" &amp; TEXT(AX$6,"yyyymm") &amp; "]",
"[Base_Tarjetas].[Metrica]","[Base_Tarjetas].[Metrica].&amp;[" &amp; $A57 &amp; "]",
"[Base_Tarjetas].[SEGMENTO_DESCRIP]","[Base_Tarjetas].[SEGMENTO_DESCRIP].&amp;[" &amp; $C$6 &amp; "]",
"[Base_Tarjetas].[SITUACION]","[Base_Tarjetas].[SITUACION].&amp;[" &amp; $C57 &amp; "]",
"[Base_Tarjetas].[TIPO]","[Base_Tarjetas].[TIPO].&amp;[" &amp; $C$1 &amp; "]")/1000,
0)</f>
        <v>0</v>
      </c>
      <c r="AY57" s="8">
        <f>IFERROR(
GETPIVOTDATA("[Base_Tarjetas].[Importe]",TDinamica_R!$A$3,
"[Base_Tarjetas].[PERIODO]","[Base_Tarjetas].[PERIODO].&amp;[" &amp; TEXT(AY$6,"yyyymm") &amp; "]",
"[Base_Tarjetas].[Metrica]","[Base_Tarjetas].[Metrica].&amp;[" &amp; $A57 &amp; "]",
"[Base_Tarjetas].[SEGMENTO_DESCRIP]","[Base_Tarjetas].[SEGMENTO_DESCRIP].&amp;[" &amp; $C$6 &amp; "]",
"[Base_Tarjetas].[SITUACION]","[Base_Tarjetas].[SITUACION].&amp;[" &amp; $C57 &amp; "]",
"[Base_Tarjetas].[TIPO]","[Base_Tarjetas].[TIPO].&amp;[" &amp; $C$1 &amp; "]")/1000,
0)</f>
        <v>0</v>
      </c>
      <c r="AZ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TEXT(AZ$6,"yyyymm") &amp; "]"),
0)</f>
        <v>917.95942702362117</v>
      </c>
      <c r="BA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TEXT(BA$6,"yyyymm") &amp; "]"),
0)</f>
        <v>888.21902405218225</v>
      </c>
      <c r="BB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TEXT(BB$6,"yyyymm") &amp; "]"),
0)</f>
        <v>1017.5391717593768</v>
      </c>
      <c r="BC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TEXT(BC$6,"yyyymm") &amp; "]"),
0)</f>
        <v>971.61138441607238</v>
      </c>
      <c r="BD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TEXT(BD$6,"yyyymm") &amp; "]"),
0)</f>
        <v>1053.5002882991878</v>
      </c>
      <c r="BE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TEXT(BE$6,"yyyymm") &amp; "]"),
0)</f>
        <v>1124.8151960563753</v>
      </c>
      <c r="BF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TEXT(BF$6,"yyyymm") &amp; "]"),
0)</f>
        <v>1098.4223804221529</v>
      </c>
      <c r="BG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TEXT(BG$6,"yyyymm") &amp; "]"),
0)</f>
        <v>1097.2695271203411</v>
      </c>
      <c r="BH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TEXT(BH$6,"yyyymm") &amp; "]"),
0)</f>
        <v>1093.4524830117846</v>
      </c>
      <c r="BI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TEXT(BI$6,"yyyymm") &amp; "]"),
0)</f>
        <v>788.81833581367198</v>
      </c>
      <c r="BJ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TEXT(BJ$6,"yyyymm") &amp; "]"),
0)</f>
        <v>850.85935152126319</v>
      </c>
      <c r="BK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TEXT(BK$6,"yyyymm") &amp; "]"),
0)</f>
        <v>973.87694126496024</v>
      </c>
      <c r="BO57" s="24">
        <f t="shared" si="42"/>
        <v>0</v>
      </c>
      <c r="BP57" s="24">
        <f t="shared" si="42"/>
        <v>2823.71762283518</v>
      </c>
      <c r="BQ57" s="24">
        <f t="shared" si="42"/>
        <v>0</v>
      </c>
      <c r="BR57" s="24">
        <f t="shared" si="42"/>
        <v>0</v>
      </c>
      <c r="BS57" s="24">
        <f t="shared" si="42"/>
        <v>0</v>
      </c>
      <c r="BT57" s="24">
        <f t="shared" si="42"/>
        <v>0</v>
      </c>
    </row>
    <row r="58" spans="1:72" collapsed="1" x14ac:dyDescent="0.25">
      <c r="C58" s="3" t="s">
        <v>32</v>
      </c>
      <c r="D58" s="10">
        <f t="shared" ref="D58:AY58" si="43">SUM(D56:D57)</f>
        <v>0</v>
      </c>
      <c r="E58" s="10">
        <f t="shared" si="43"/>
        <v>0</v>
      </c>
      <c r="F58" s="10">
        <f t="shared" si="43"/>
        <v>0</v>
      </c>
      <c r="G58" s="10">
        <f t="shared" si="43"/>
        <v>0</v>
      </c>
      <c r="H58" s="10">
        <f t="shared" si="43"/>
        <v>0</v>
      </c>
      <c r="I58" s="10">
        <f t="shared" si="43"/>
        <v>0</v>
      </c>
      <c r="J58" s="10">
        <f t="shared" si="43"/>
        <v>0</v>
      </c>
      <c r="K58" s="10">
        <f t="shared" si="43"/>
        <v>0</v>
      </c>
      <c r="L58" s="10">
        <f t="shared" si="43"/>
        <v>0</v>
      </c>
      <c r="M58" s="10">
        <f t="shared" si="43"/>
        <v>0</v>
      </c>
      <c r="N58" s="10">
        <f t="shared" si="43"/>
        <v>0</v>
      </c>
      <c r="O58" s="10">
        <f t="shared" si="43"/>
        <v>0</v>
      </c>
      <c r="P58" s="10">
        <f t="shared" si="43"/>
        <v>0</v>
      </c>
      <c r="Q58" s="10">
        <f t="shared" si="43"/>
        <v>0</v>
      </c>
      <c r="R58" s="10">
        <f t="shared" si="43"/>
        <v>0</v>
      </c>
      <c r="S58" s="10">
        <f t="shared" si="43"/>
        <v>0</v>
      </c>
      <c r="T58" s="10">
        <f t="shared" si="43"/>
        <v>0</v>
      </c>
      <c r="U58" s="10">
        <f t="shared" si="43"/>
        <v>0</v>
      </c>
      <c r="V58" s="10">
        <f t="shared" si="43"/>
        <v>0</v>
      </c>
      <c r="W58" s="10">
        <f t="shared" si="43"/>
        <v>0</v>
      </c>
      <c r="X58" s="10">
        <f t="shared" si="43"/>
        <v>0</v>
      </c>
      <c r="Y58" s="10">
        <f t="shared" si="43"/>
        <v>0</v>
      </c>
      <c r="Z58" s="10">
        <f t="shared" si="43"/>
        <v>0</v>
      </c>
      <c r="AA58" s="10">
        <f t="shared" si="43"/>
        <v>0</v>
      </c>
      <c r="AB58" s="10">
        <f t="shared" si="43"/>
        <v>0</v>
      </c>
      <c r="AC58" s="10">
        <f t="shared" si="43"/>
        <v>0</v>
      </c>
      <c r="AD58" s="10">
        <f t="shared" si="43"/>
        <v>0</v>
      </c>
      <c r="AE58" s="10">
        <f t="shared" si="43"/>
        <v>0</v>
      </c>
      <c r="AF58" s="10">
        <f t="shared" si="43"/>
        <v>0</v>
      </c>
      <c r="AG58" s="10">
        <f t="shared" si="43"/>
        <v>0</v>
      </c>
      <c r="AH58" s="10">
        <f t="shared" si="43"/>
        <v>0</v>
      </c>
      <c r="AI58" s="10">
        <f t="shared" si="43"/>
        <v>0</v>
      </c>
      <c r="AJ58" s="10">
        <f t="shared" si="43"/>
        <v>0</v>
      </c>
      <c r="AK58" s="10">
        <f t="shared" si="43"/>
        <v>0</v>
      </c>
      <c r="AL58" s="10">
        <f t="shared" si="43"/>
        <v>0</v>
      </c>
      <c r="AM58" s="10">
        <f t="shared" si="43"/>
        <v>0</v>
      </c>
      <c r="AN58" s="10">
        <f t="shared" si="43"/>
        <v>0</v>
      </c>
      <c r="AO58" s="10">
        <f t="shared" si="43"/>
        <v>0</v>
      </c>
      <c r="AP58" s="10">
        <f t="shared" si="43"/>
        <v>0</v>
      </c>
      <c r="AQ58" s="10">
        <f t="shared" si="43"/>
        <v>0</v>
      </c>
      <c r="AR58" s="10">
        <f t="shared" si="43"/>
        <v>0</v>
      </c>
      <c r="AS58" s="10">
        <f t="shared" si="43"/>
        <v>0</v>
      </c>
      <c r="AT58" s="10">
        <f t="shared" si="43"/>
        <v>0</v>
      </c>
      <c r="AU58" s="10">
        <f t="shared" si="43"/>
        <v>0</v>
      </c>
      <c r="AV58" s="10">
        <f t="shared" si="43"/>
        <v>0</v>
      </c>
      <c r="AW58" s="10">
        <f t="shared" si="43"/>
        <v>0</v>
      </c>
      <c r="AX58" s="10">
        <f t="shared" si="43"/>
        <v>0</v>
      </c>
      <c r="AY58" s="10">
        <f t="shared" si="43"/>
        <v>0</v>
      </c>
      <c r="AZ58" s="10">
        <f t="shared" ref="AZ58:BK58" si="44">SUM(AZ56:AZ57)</f>
        <v>-11311.882697490175</v>
      </c>
      <c r="BA58" s="10">
        <f t="shared" si="44"/>
        <v>-9819.2445841458066</v>
      </c>
      <c r="BB58" s="10">
        <f t="shared" si="44"/>
        <v>-11560.208491619744</v>
      </c>
      <c r="BC58" s="10">
        <f t="shared" si="44"/>
        <v>-13175.658715750887</v>
      </c>
      <c r="BD58" s="10">
        <f t="shared" si="44"/>
        <v>-12742.28772351374</v>
      </c>
      <c r="BE58" s="10">
        <f t="shared" si="44"/>
        <v>-12930.484824363117</v>
      </c>
      <c r="BF58" s="10">
        <f t="shared" si="44"/>
        <v>-14819.316364908151</v>
      </c>
      <c r="BG58" s="10">
        <f t="shared" si="44"/>
        <v>-13743.14196291882</v>
      </c>
      <c r="BH58" s="10">
        <f t="shared" si="44"/>
        <v>-12299.030722086769</v>
      </c>
      <c r="BI58" s="10">
        <f t="shared" si="44"/>
        <v>-11746.223105828711</v>
      </c>
      <c r="BJ58" s="10">
        <f t="shared" si="44"/>
        <v>-10569.259259066475</v>
      </c>
      <c r="BK58" s="10">
        <f t="shared" si="44"/>
        <v>-11801.320222482533</v>
      </c>
      <c r="BO58" s="23">
        <f>SUM(BO56:BO57)</f>
        <v>0</v>
      </c>
      <c r="BP58" s="23">
        <f t="shared" ref="BP58:BT58" si="45">SUM(BP56:BP57)</f>
        <v>-32691.335773255727</v>
      </c>
      <c r="BQ58" s="23">
        <f t="shared" si="45"/>
        <v>0</v>
      </c>
      <c r="BR58" s="23">
        <f t="shared" si="45"/>
        <v>0</v>
      </c>
      <c r="BS58" s="23">
        <f t="shared" si="45"/>
        <v>0</v>
      </c>
      <c r="BT58" s="23">
        <f t="shared" si="45"/>
        <v>0</v>
      </c>
    </row>
    <row r="60" spans="1:72" x14ac:dyDescent="0.25">
      <c r="C60" s="3" t="s">
        <v>34</v>
      </c>
      <c r="D60" s="10">
        <f>D53+D58</f>
        <v>0</v>
      </c>
      <c r="E60" s="10">
        <f t="shared" ref="E60:BK60" si="46">E53+E58</f>
        <v>0</v>
      </c>
      <c r="F60" s="10">
        <f t="shared" si="46"/>
        <v>0</v>
      </c>
      <c r="G60" s="10">
        <f t="shared" si="46"/>
        <v>0</v>
      </c>
      <c r="H60" s="10">
        <f t="shared" si="46"/>
        <v>0</v>
      </c>
      <c r="I60" s="10">
        <f t="shared" si="46"/>
        <v>0</v>
      </c>
      <c r="J60" s="10">
        <f t="shared" si="46"/>
        <v>0</v>
      </c>
      <c r="K60" s="10">
        <f t="shared" si="46"/>
        <v>0</v>
      </c>
      <c r="L60" s="10">
        <f t="shared" si="46"/>
        <v>0</v>
      </c>
      <c r="M60" s="10">
        <f t="shared" si="46"/>
        <v>0</v>
      </c>
      <c r="N60" s="10">
        <f t="shared" si="46"/>
        <v>0</v>
      </c>
      <c r="O60" s="10">
        <f t="shared" si="46"/>
        <v>0</v>
      </c>
      <c r="P60" s="10">
        <f t="shared" si="46"/>
        <v>0</v>
      </c>
      <c r="Q60" s="10">
        <f t="shared" si="46"/>
        <v>0</v>
      </c>
      <c r="R60" s="10">
        <f t="shared" si="46"/>
        <v>0</v>
      </c>
      <c r="S60" s="10">
        <f t="shared" si="46"/>
        <v>0</v>
      </c>
      <c r="T60" s="10">
        <f t="shared" si="46"/>
        <v>0</v>
      </c>
      <c r="U60" s="10">
        <f t="shared" si="46"/>
        <v>0</v>
      </c>
      <c r="V60" s="10">
        <f t="shared" si="46"/>
        <v>0</v>
      </c>
      <c r="W60" s="10">
        <f t="shared" si="46"/>
        <v>0</v>
      </c>
      <c r="X60" s="10">
        <f t="shared" si="46"/>
        <v>0</v>
      </c>
      <c r="Y60" s="10">
        <f t="shared" si="46"/>
        <v>0</v>
      </c>
      <c r="Z60" s="10">
        <f t="shared" si="46"/>
        <v>0</v>
      </c>
      <c r="AA60" s="10">
        <f t="shared" si="46"/>
        <v>0</v>
      </c>
      <c r="AB60" s="10">
        <f t="shared" si="46"/>
        <v>0</v>
      </c>
      <c r="AC60" s="10">
        <f t="shared" si="46"/>
        <v>0</v>
      </c>
      <c r="AD60" s="10">
        <f t="shared" si="46"/>
        <v>0</v>
      </c>
      <c r="AE60" s="10">
        <f t="shared" si="46"/>
        <v>0</v>
      </c>
      <c r="AF60" s="10">
        <f t="shared" si="46"/>
        <v>0</v>
      </c>
      <c r="AG60" s="10">
        <f t="shared" si="46"/>
        <v>0</v>
      </c>
      <c r="AH60" s="10">
        <f t="shared" si="46"/>
        <v>0</v>
      </c>
      <c r="AI60" s="10">
        <f t="shared" si="46"/>
        <v>0</v>
      </c>
      <c r="AJ60" s="10">
        <f t="shared" si="46"/>
        <v>0</v>
      </c>
      <c r="AK60" s="10">
        <f t="shared" si="46"/>
        <v>0</v>
      </c>
      <c r="AL60" s="10">
        <f t="shared" si="46"/>
        <v>0</v>
      </c>
      <c r="AM60" s="10">
        <f t="shared" si="46"/>
        <v>0</v>
      </c>
      <c r="AN60" s="10">
        <f t="shared" si="46"/>
        <v>0</v>
      </c>
      <c r="AO60" s="10">
        <f t="shared" si="46"/>
        <v>0</v>
      </c>
      <c r="AP60" s="10">
        <f t="shared" si="46"/>
        <v>0</v>
      </c>
      <c r="AQ60" s="10">
        <f t="shared" si="46"/>
        <v>0</v>
      </c>
      <c r="AR60" s="10">
        <f t="shared" si="46"/>
        <v>0</v>
      </c>
      <c r="AS60" s="10">
        <f t="shared" si="46"/>
        <v>0</v>
      </c>
      <c r="AT60" s="10">
        <f t="shared" si="46"/>
        <v>0</v>
      </c>
      <c r="AU60" s="10">
        <f t="shared" si="46"/>
        <v>0</v>
      </c>
      <c r="AV60" s="10">
        <f t="shared" si="46"/>
        <v>0</v>
      </c>
      <c r="AW60" s="10">
        <f t="shared" si="46"/>
        <v>0</v>
      </c>
      <c r="AX60" s="10">
        <f t="shared" si="46"/>
        <v>0</v>
      </c>
      <c r="AY60" s="10">
        <f t="shared" si="46"/>
        <v>0</v>
      </c>
      <c r="AZ60" s="10">
        <f t="shared" si="46"/>
        <v>7655.0340053111213</v>
      </c>
      <c r="BA60" s="10">
        <f t="shared" si="46"/>
        <v>6666.9606141324293</v>
      </c>
      <c r="BB60" s="10">
        <f t="shared" si="46"/>
        <v>8145.533980094353</v>
      </c>
      <c r="BC60" s="10">
        <f t="shared" si="46"/>
        <v>6146.3841424641687</v>
      </c>
      <c r="BD60" s="10">
        <f t="shared" si="46"/>
        <v>7138.110790944962</v>
      </c>
      <c r="BE60" s="10">
        <f t="shared" si="46"/>
        <v>7519.5268882580895</v>
      </c>
      <c r="BF60" s="10">
        <f t="shared" si="46"/>
        <v>6049.1494524291084</v>
      </c>
      <c r="BG60" s="10">
        <f t="shared" si="46"/>
        <v>8184.4487320566986</v>
      </c>
      <c r="BH60" s="10">
        <f t="shared" si="46"/>
        <v>8108.8313321332134</v>
      </c>
      <c r="BI60" s="10">
        <f t="shared" si="46"/>
        <v>9097.323532896753</v>
      </c>
      <c r="BJ60" s="10">
        <f t="shared" si="46"/>
        <v>10420.974993785076</v>
      </c>
      <c r="BK60" s="10">
        <f t="shared" si="46"/>
        <v>10027.343428149372</v>
      </c>
      <c r="BO60" s="23">
        <f>BO53+BO58</f>
        <v>0</v>
      </c>
      <c r="BP60" s="23">
        <f t="shared" ref="BP60:BT60" si="47">BP53+BP58</f>
        <v>22467.528599537902</v>
      </c>
      <c r="BQ60" s="23">
        <f t="shared" si="47"/>
        <v>0</v>
      </c>
      <c r="BR60" s="23">
        <f t="shared" si="47"/>
        <v>0</v>
      </c>
      <c r="BS60" s="23">
        <f t="shared" si="47"/>
        <v>0</v>
      </c>
      <c r="BT60" s="23">
        <f t="shared" si="47"/>
        <v>0</v>
      </c>
    </row>
    <row r="63" spans="1:72" outlineLevel="1" x14ac:dyDescent="0.25">
      <c r="A63" s="11" t="s">
        <v>35</v>
      </c>
      <c r="C63" s="2" t="s">
        <v>103</v>
      </c>
      <c r="D63" s="8">
        <f>IFERROR(
GETPIVOTDATA("[Base_Tarjetas].[Importe]",TDinamica_R!$A$3,
"[Base_Tarjetas].[PERIODO]","[Base_Tarjetas].[PERIODO].&amp;[" &amp; TEXT(D$6,"yyyymm") &amp; "]",
"[Base_Tarjetas].[Metrica]","[Base_Tarjetas].[Metrica].&amp;[" &amp; $A63 &amp; "]",
"[Base_Tarjetas].[SEGMENTO_DESCRIP]","[Base_Tarjetas].[SEGMENTO_DESCRIP].&amp;[" &amp; $C$6 &amp; "]",
"[Base_Tarjetas].[SITUACION]","[Base_Tarjetas].[SITUACION].&amp;[" &amp; $C63 &amp; "]",
"[Base_Tarjetas].[TIPO]","[Base_Tarjetas].[TIPO].&amp;[" &amp; $C$1 &amp; "]")/1000,
0)</f>
        <v>0</v>
      </c>
      <c r="E63" s="8">
        <f>IFERROR(
GETPIVOTDATA("[Base_Tarjetas].[Importe]",TDinamica_R!$A$3,
"[Base_Tarjetas].[PERIODO]","[Base_Tarjetas].[PERIODO].&amp;[" &amp; TEXT(E$6,"yyyymm") &amp; "]",
"[Base_Tarjetas].[Metrica]","[Base_Tarjetas].[Metrica].&amp;[" &amp; $A63 &amp; "]",
"[Base_Tarjetas].[SEGMENTO_DESCRIP]","[Base_Tarjetas].[SEGMENTO_DESCRIP].&amp;[" &amp; $C$6 &amp; "]",
"[Base_Tarjetas].[SITUACION]","[Base_Tarjetas].[SITUACION].&amp;[" &amp; $C63 &amp; "]",
"[Base_Tarjetas].[TIPO]","[Base_Tarjetas].[TIPO].&amp;[" &amp; $C$1 &amp; "]")/1000,
0)</f>
        <v>0</v>
      </c>
      <c r="F63" s="8">
        <f>IFERROR(
GETPIVOTDATA("[Base_Tarjetas].[Importe]",TDinamica_R!$A$3,
"[Base_Tarjetas].[PERIODO]","[Base_Tarjetas].[PERIODO].&amp;[" &amp; TEXT(F$6,"yyyymm") &amp; "]",
"[Base_Tarjetas].[Metrica]","[Base_Tarjetas].[Metrica].&amp;[" &amp; $A63 &amp; "]",
"[Base_Tarjetas].[SEGMENTO_DESCRIP]","[Base_Tarjetas].[SEGMENTO_DESCRIP].&amp;[" &amp; $C$6 &amp; "]",
"[Base_Tarjetas].[SITUACION]","[Base_Tarjetas].[SITUACION].&amp;[" &amp; $C63 &amp; "]",
"[Base_Tarjetas].[TIPO]","[Base_Tarjetas].[TIPO].&amp;[" &amp; $C$1 &amp; "]")/1000,
0)</f>
        <v>0</v>
      </c>
      <c r="G63" s="8">
        <f>IFERROR(
GETPIVOTDATA("[Base_Tarjetas].[Importe]",TDinamica_R!$A$3,
"[Base_Tarjetas].[PERIODO]","[Base_Tarjetas].[PERIODO].&amp;[" &amp; TEXT(G$6,"yyyymm") &amp; "]",
"[Base_Tarjetas].[Metrica]","[Base_Tarjetas].[Metrica].&amp;[" &amp; $A63 &amp; "]",
"[Base_Tarjetas].[SEGMENTO_DESCRIP]","[Base_Tarjetas].[SEGMENTO_DESCRIP].&amp;[" &amp; $C$6 &amp; "]",
"[Base_Tarjetas].[SITUACION]","[Base_Tarjetas].[SITUACION].&amp;[" &amp; $C63 &amp; "]",
"[Base_Tarjetas].[TIPO]","[Base_Tarjetas].[TIPO].&amp;[" &amp; $C$1 &amp; "]")/1000,
0)</f>
        <v>0</v>
      </c>
      <c r="H63" s="8">
        <f>IFERROR(
GETPIVOTDATA("[Base_Tarjetas].[Importe]",TDinamica_R!$A$3,
"[Base_Tarjetas].[PERIODO]","[Base_Tarjetas].[PERIODO].&amp;[" &amp; TEXT(H$6,"yyyymm") &amp; "]",
"[Base_Tarjetas].[Metrica]","[Base_Tarjetas].[Metrica].&amp;[" &amp; $A63 &amp; "]",
"[Base_Tarjetas].[SEGMENTO_DESCRIP]","[Base_Tarjetas].[SEGMENTO_DESCRIP].&amp;[" &amp; $C$6 &amp; "]",
"[Base_Tarjetas].[SITUACION]","[Base_Tarjetas].[SITUACION].&amp;[" &amp; $C63 &amp; "]",
"[Base_Tarjetas].[TIPO]","[Base_Tarjetas].[TIPO].&amp;[" &amp; $C$1 &amp; "]")/1000,
0)</f>
        <v>0</v>
      </c>
      <c r="I63" s="8">
        <f>IFERROR(
GETPIVOTDATA("[Base_Tarjetas].[Importe]",TDinamica_R!$A$3,
"[Base_Tarjetas].[PERIODO]","[Base_Tarjetas].[PERIODO].&amp;[" &amp; TEXT(I$6,"yyyymm") &amp; "]",
"[Base_Tarjetas].[Metrica]","[Base_Tarjetas].[Metrica].&amp;[" &amp; $A63 &amp; "]",
"[Base_Tarjetas].[SEGMENTO_DESCRIP]","[Base_Tarjetas].[SEGMENTO_DESCRIP].&amp;[" &amp; $C$6 &amp; "]",
"[Base_Tarjetas].[SITUACION]","[Base_Tarjetas].[SITUACION].&amp;[" &amp; $C63 &amp; "]",
"[Base_Tarjetas].[TIPO]","[Base_Tarjetas].[TIPO].&amp;[" &amp; $C$1 &amp; "]")/1000,
0)</f>
        <v>0</v>
      </c>
      <c r="J63" s="8">
        <f>IFERROR(
GETPIVOTDATA("[Base_Tarjetas].[Importe]",TDinamica_R!$A$3,
"[Base_Tarjetas].[PERIODO]","[Base_Tarjetas].[PERIODO].&amp;[" &amp; TEXT(J$6,"yyyymm") &amp; "]",
"[Base_Tarjetas].[Metrica]","[Base_Tarjetas].[Metrica].&amp;[" &amp; $A63 &amp; "]",
"[Base_Tarjetas].[SEGMENTO_DESCRIP]","[Base_Tarjetas].[SEGMENTO_DESCRIP].&amp;[" &amp; $C$6 &amp; "]",
"[Base_Tarjetas].[SITUACION]","[Base_Tarjetas].[SITUACION].&amp;[" &amp; $C63 &amp; "]",
"[Base_Tarjetas].[TIPO]","[Base_Tarjetas].[TIPO].&amp;[" &amp; $C$1 &amp; "]")/1000,
0)</f>
        <v>0</v>
      </c>
      <c r="K63" s="8">
        <f>IFERROR(
GETPIVOTDATA("[Base_Tarjetas].[Importe]",TDinamica_R!$A$3,
"[Base_Tarjetas].[PERIODO]","[Base_Tarjetas].[PERIODO].&amp;[" &amp; TEXT(K$6,"yyyymm") &amp; "]",
"[Base_Tarjetas].[Metrica]","[Base_Tarjetas].[Metrica].&amp;[" &amp; $A63 &amp; "]",
"[Base_Tarjetas].[SEGMENTO_DESCRIP]","[Base_Tarjetas].[SEGMENTO_DESCRIP].&amp;[" &amp; $C$6 &amp; "]",
"[Base_Tarjetas].[SITUACION]","[Base_Tarjetas].[SITUACION].&amp;[" &amp; $C63 &amp; "]",
"[Base_Tarjetas].[TIPO]","[Base_Tarjetas].[TIPO].&amp;[" &amp; $C$1 &amp; "]")/1000,
0)</f>
        <v>0</v>
      </c>
      <c r="L63" s="8">
        <f>IFERROR(
GETPIVOTDATA("[Base_Tarjetas].[Importe]",TDinamica_R!$A$3,
"[Base_Tarjetas].[PERIODO]","[Base_Tarjetas].[PERIODO].&amp;[" &amp; TEXT(L$6,"yyyymm") &amp; "]",
"[Base_Tarjetas].[Metrica]","[Base_Tarjetas].[Metrica].&amp;[" &amp; $A63 &amp; "]",
"[Base_Tarjetas].[SEGMENTO_DESCRIP]","[Base_Tarjetas].[SEGMENTO_DESCRIP].&amp;[" &amp; $C$6 &amp; "]",
"[Base_Tarjetas].[SITUACION]","[Base_Tarjetas].[SITUACION].&amp;[" &amp; $C63 &amp; "]",
"[Base_Tarjetas].[TIPO]","[Base_Tarjetas].[TIPO].&amp;[" &amp; $C$1 &amp; "]")/1000,
0)</f>
        <v>0</v>
      </c>
      <c r="M63" s="8">
        <f>IFERROR(
GETPIVOTDATA("[Base_Tarjetas].[Importe]",TDinamica_R!$A$3,
"[Base_Tarjetas].[PERIODO]","[Base_Tarjetas].[PERIODO].&amp;[" &amp; TEXT(M$6,"yyyymm") &amp; "]",
"[Base_Tarjetas].[Metrica]","[Base_Tarjetas].[Metrica].&amp;[" &amp; $A63 &amp; "]",
"[Base_Tarjetas].[SEGMENTO_DESCRIP]","[Base_Tarjetas].[SEGMENTO_DESCRIP].&amp;[" &amp; $C$6 &amp; "]",
"[Base_Tarjetas].[SITUACION]","[Base_Tarjetas].[SITUACION].&amp;[" &amp; $C63 &amp; "]",
"[Base_Tarjetas].[TIPO]","[Base_Tarjetas].[TIPO].&amp;[" &amp; $C$1 &amp; "]")/1000,
0)</f>
        <v>0</v>
      </c>
      <c r="N63" s="8">
        <f>IFERROR(
GETPIVOTDATA("[Base_Tarjetas].[Importe]",TDinamica_R!$A$3,
"[Base_Tarjetas].[PERIODO]","[Base_Tarjetas].[PERIODO].&amp;[" &amp; TEXT(N$6,"yyyymm") &amp; "]",
"[Base_Tarjetas].[Metrica]","[Base_Tarjetas].[Metrica].&amp;[" &amp; $A63 &amp; "]",
"[Base_Tarjetas].[SEGMENTO_DESCRIP]","[Base_Tarjetas].[SEGMENTO_DESCRIP].&amp;[" &amp; $C$6 &amp; "]",
"[Base_Tarjetas].[SITUACION]","[Base_Tarjetas].[SITUACION].&amp;[" &amp; $C63 &amp; "]",
"[Base_Tarjetas].[TIPO]","[Base_Tarjetas].[TIPO].&amp;[" &amp; $C$1 &amp; "]")/1000,
0)</f>
        <v>0</v>
      </c>
      <c r="O63" s="8">
        <f>IFERROR(
GETPIVOTDATA("[Base_Tarjetas].[Importe]",TDinamica_R!$A$3,
"[Base_Tarjetas].[PERIODO]","[Base_Tarjetas].[PERIODO].&amp;[" &amp; TEXT(O$6,"yyyymm") &amp; "]",
"[Base_Tarjetas].[Metrica]","[Base_Tarjetas].[Metrica].&amp;[" &amp; $A63 &amp; "]",
"[Base_Tarjetas].[SEGMENTO_DESCRIP]","[Base_Tarjetas].[SEGMENTO_DESCRIP].&amp;[" &amp; $C$6 &amp; "]",
"[Base_Tarjetas].[SITUACION]","[Base_Tarjetas].[SITUACION].&amp;[" &amp; $C63 &amp; "]",
"[Base_Tarjetas].[TIPO]","[Base_Tarjetas].[TIPO].&amp;[" &amp; $C$1 &amp; "]")/1000,
0)</f>
        <v>0</v>
      </c>
      <c r="P63" s="8">
        <f>IFERROR(
GETPIVOTDATA("[Base_Tarjetas].[Importe]",TDinamica_R!$A$3,
"[Base_Tarjetas].[PERIODO]","[Base_Tarjetas].[PERIODO].&amp;[" &amp; TEXT(P$6,"yyyymm") &amp; "]",
"[Base_Tarjetas].[Metrica]","[Base_Tarjetas].[Metrica].&amp;[" &amp; $A63 &amp; "]",
"[Base_Tarjetas].[SEGMENTO_DESCRIP]","[Base_Tarjetas].[SEGMENTO_DESCRIP].&amp;[" &amp; $C$6 &amp; "]",
"[Base_Tarjetas].[SITUACION]","[Base_Tarjetas].[SITUACION].&amp;[" &amp; $C63 &amp; "]",
"[Base_Tarjetas].[TIPO]","[Base_Tarjetas].[TIPO].&amp;[" &amp; $C$1 &amp; "]")/1000,
0)</f>
        <v>0</v>
      </c>
      <c r="Q63" s="8">
        <f>IFERROR(
GETPIVOTDATA("[Base_Tarjetas].[Importe]",TDinamica_R!$A$3,
"[Base_Tarjetas].[PERIODO]","[Base_Tarjetas].[PERIODO].&amp;[" &amp; TEXT(Q$6,"yyyymm") &amp; "]",
"[Base_Tarjetas].[Metrica]","[Base_Tarjetas].[Metrica].&amp;[" &amp; $A63 &amp; "]",
"[Base_Tarjetas].[SEGMENTO_DESCRIP]","[Base_Tarjetas].[SEGMENTO_DESCRIP].&amp;[" &amp; $C$6 &amp; "]",
"[Base_Tarjetas].[SITUACION]","[Base_Tarjetas].[SITUACION].&amp;[" &amp; $C63 &amp; "]",
"[Base_Tarjetas].[TIPO]","[Base_Tarjetas].[TIPO].&amp;[" &amp; $C$1 &amp; "]")/1000,
0)</f>
        <v>0</v>
      </c>
      <c r="R63" s="8">
        <f>IFERROR(
GETPIVOTDATA("[Base_Tarjetas].[Importe]",TDinamica_R!$A$3,
"[Base_Tarjetas].[PERIODO]","[Base_Tarjetas].[PERIODO].&amp;[" &amp; TEXT(R$6,"yyyymm") &amp; "]",
"[Base_Tarjetas].[Metrica]","[Base_Tarjetas].[Metrica].&amp;[" &amp; $A63 &amp; "]",
"[Base_Tarjetas].[SEGMENTO_DESCRIP]","[Base_Tarjetas].[SEGMENTO_DESCRIP].&amp;[" &amp; $C$6 &amp; "]",
"[Base_Tarjetas].[SITUACION]","[Base_Tarjetas].[SITUACION].&amp;[" &amp; $C63 &amp; "]",
"[Base_Tarjetas].[TIPO]","[Base_Tarjetas].[TIPO].&amp;[" &amp; $C$1 &amp; "]")/1000,
0)</f>
        <v>0</v>
      </c>
      <c r="S63" s="8">
        <f>IFERROR(
GETPIVOTDATA("[Base_Tarjetas].[Importe]",TDinamica_R!$A$3,
"[Base_Tarjetas].[PERIODO]","[Base_Tarjetas].[PERIODO].&amp;[" &amp; TEXT(S$6,"yyyymm") &amp; "]",
"[Base_Tarjetas].[Metrica]","[Base_Tarjetas].[Metrica].&amp;[" &amp; $A63 &amp; "]",
"[Base_Tarjetas].[SEGMENTO_DESCRIP]","[Base_Tarjetas].[SEGMENTO_DESCRIP].&amp;[" &amp; $C$6 &amp; "]",
"[Base_Tarjetas].[SITUACION]","[Base_Tarjetas].[SITUACION].&amp;[" &amp; $C63 &amp; "]",
"[Base_Tarjetas].[TIPO]","[Base_Tarjetas].[TIPO].&amp;[" &amp; $C$1 &amp; "]")/1000,
0)</f>
        <v>0</v>
      </c>
      <c r="T63" s="8">
        <f>IFERROR(
GETPIVOTDATA("[Base_Tarjetas].[Importe]",TDinamica_R!$A$3,
"[Base_Tarjetas].[PERIODO]","[Base_Tarjetas].[PERIODO].&amp;[" &amp; TEXT(T$6,"yyyymm") &amp; "]",
"[Base_Tarjetas].[Metrica]","[Base_Tarjetas].[Metrica].&amp;[" &amp; $A63 &amp; "]",
"[Base_Tarjetas].[SEGMENTO_DESCRIP]","[Base_Tarjetas].[SEGMENTO_DESCRIP].&amp;[" &amp; $C$6 &amp; "]",
"[Base_Tarjetas].[SITUACION]","[Base_Tarjetas].[SITUACION].&amp;[" &amp; $C63 &amp; "]",
"[Base_Tarjetas].[TIPO]","[Base_Tarjetas].[TIPO].&amp;[" &amp; $C$1 &amp; "]")/1000,
0)</f>
        <v>0</v>
      </c>
      <c r="U63" s="8">
        <f>IFERROR(
GETPIVOTDATA("[Base_Tarjetas].[Importe]",TDinamica_R!$A$3,
"[Base_Tarjetas].[PERIODO]","[Base_Tarjetas].[PERIODO].&amp;[" &amp; TEXT(U$6,"yyyymm") &amp; "]",
"[Base_Tarjetas].[Metrica]","[Base_Tarjetas].[Metrica].&amp;[" &amp; $A63 &amp; "]",
"[Base_Tarjetas].[SEGMENTO_DESCRIP]","[Base_Tarjetas].[SEGMENTO_DESCRIP].&amp;[" &amp; $C$6 &amp; "]",
"[Base_Tarjetas].[SITUACION]","[Base_Tarjetas].[SITUACION].&amp;[" &amp; $C63 &amp; "]",
"[Base_Tarjetas].[TIPO]","[Base_Tarjetas].[TIPO].&amp;[" &amp; $C$1 &amp; "]")/1000,
0)</f>
        <v>0</v>
      </c>
      <c r="V63" s="8">
        <f>IFERROR(
GETPIVOTDATA("[Base_Tarjetas].[Importe]",TDinamica_R!$A$3,
"[Base_Tarjetas].[PERIODO]","[Base_Tarjetas].[PERIODO].&amp;[" &amp; TEXT(V$6,"yyyymm") &amp; "]",
"[Base_Tarjetas].[Metrica]","[Base_Tarjetas].[Metrica].&amp;[" &amp; $A63 &amp; "]",
"[Base_Tarjetas].[SEGMENTO_DESCRIP]","[Base_Tarjetas].[SEGMENTO_DESCRIP].&amp;[" &amp; $C$6 &amp; "]",
"[Base_Tarjetas].[SITUACION]","[Base_Tarjetas].[SITUACION].&amp;[" &amp; $C63 &amp; "]",
"[Base_Tarjetas].[TIPO]","[Base_Tarjetas].[TIPO].&amp;[" &amp; $C$1 &amp; "]")/1000,
0)</f>
        <v>0</v>
      </c>
      <c r="W63" s="8">
        <f>IFERROR(
GETPIVOTDATA("[Base_Tarjetas].[Importe]",TDinamica_R!$A$3,
"[Base_Tarjetas].[PERIODO]","[Base_Tarjetas].[PERIODO].&amp;[" &amp; TEXT(W$6,"yyyymm") &amp; "]",
"[Base_Tarjetas].[Metrica]","[Base_Tarjetas].[Metrica].&amp;[" &amp; $A63 &amp; "]",
"[Base_Tarjetas].[SEGMENTO_DESCRIP]","[Base_Tarjetas].[SEGMENTO_DESCRIP].&amp;[" &amp; $C$6 &amp; "]",
"[Base_Tarjetas].[SITUACION]","[Base_Tarjetas].[SITUACION].&amp;[" &amp; $C63 &amp; "]",
"[Base_Tarjetas].[TIPO]","[Base_Tarjetas].[TIPO].&amp;[" &amp; $C$1 &amp; "]")/1000,
0)</f>
        <v>0</v>
      </c>
      <c r="X63" s="8">
        <f>IFERROR(
GETPIVOTDATA("[Base_Tarjetas].[Importe]",TDinamica_R!$A$3,
"[Base_Tarjetas].[PERIODO]","[Base_Tarjetas].[PERIODO].&amp;[" &amp; TEXT(X$6,"yyyymm") &amp; "]",
"[Base_Tarjetas].[Metrica]","[Base_Tarjetas].[Metrica].&amp;[" &amp; $A63 &amp; "]",
"[Base_Tarjetas].[SEGMENTO_DESCRIP]","[Base_Tarjetas].[SEGMENTO_DESCRIP].&amp;[" &amp; $C$6 &amp; "]",
"[Base_Tarjetas].[SITUACION]","[Base_Tarjetas].[SITUACION].&amp;[" &amp; $C63 &amp; "]",
"[Base_Tarjetas].[TIPO]","[Base_Tarjetas].[TIPO].&amp;[" &amp; $C$1 &amp; "]")/1000,
0)</f>
        <v>0</v>
      </c>
      <c r="Y63" s="8">
        <f>IFERROR(
GETPIVOTDATA("[Base_Tarjetas].[Importe]",TDinamica_R!$A$3,
"[Base_Tarjetas].[PERIODO]","[Base_Tarjetas].[PERIODO].&amp;[" &amp; TEXT(Y$6,"yyyymm") &amp; "]",
"[Base_Tarjetas].[Metrica]","[Base_Tarjetas].[Metrica].&amp;[" &amp; $A63 &amp; "]",
"[Base_Tarjetas].[SEGMENTO_DESCRIP]","[Base_Tarjetas].[SEGMENTO_DESCRIP].&amp;[" &amp; $C$6 &amp; "]",
"[Base_Tarjetas].[SITUACION]","[Base_Tarjetas].[SITUACION].&amp;[" &amp; $C63 &amp; "]",
"[Base_Tarjetas].[TIPO]","[Base_Tarjetas].[TIPO].&amp;[" &amp; $C$1 &amp; "]")/1000,
0)</f>
        <v>0</v>
      </c>
      <c r="Z63" s="8">
        <f>IFERROR(
GETPIVOTDATA("[Base_Tarjetas].[Importe]",TDinamica_R!$A$3,
"[Base_Tarjetas].[PERIODO]","[Base_Tarjetas].[PERIODO].&amp;[" &amp; TEXT(Z$6,"yyyymm") &amp; "]",
"[Base_Tarjetas].[Metrica]","[Base_Tarjetas].[Metrica].&amp;[" &amp; $A63 &amp; "]",
"[Base_Tarjetas].[SEGMENTO_DESCRIP]","[Base_Tarjetas].[SEGMENTO_DESCRIP].&amp;[" &amp; $C$6 &amp; "]",
"[Base_Tarjetas].[SITUACION]","[Base_Tarjetas].[SITUACION].&amp;[" &amp; $C63 &amp; "]",
"[Base_Tarjetas].[TIPO]","[Base_Tarjetas].[TIPO].&amp;[" &amp; $C$1 &amp; "]")/1000,
0)</f>
        <v>0</v>
      </c>
      <c r="AA63" s="8">
        <f>IFERROR(
GETPIVOTDATA("[Base_Tarjetas].[Importe]",TDinamica_R!$A$3,
"[Base_Tarjetas].[PERIODO]","[Base_Tarjetas].[PERIODO].&amp;[" &amp; TEXT(AA$6,"yyyymm") &amp; "]",
"[Base_Tarjetas].[Metrica]","[Base_Tarjetas].[Metrica].&amp;[" &amp; $A63 &amp; "]",
"[Base_Tarjetas].[SEGMENTO_DESCRIP]","[Base_Tarjetas].[SEGMENTO_DESCRIP].&amp;[" &amp; $C$6 &amp; "]",
"[Base_Tarjetas].[SITUACION]","[Base_Tarjetas].[SITUACION].&amp;[" &amp; $C63 &amp; "]",
"[Base_Tarjetas].[TIPO]","[Base_Tarjetas].[TIPO].&amp;[" &amp; $C$1 &amp; "]")/1000,
0)</f>
        <v>0</v>
      </c>
      <c r="AB63" s="8">
        <f>IFERROR(
GETPIVOTDATA("[Base_Tarjetas].[Importe]",TDinamica_R!$A$3,
"[Base_Tarjetas].[PERIODO]","[Base_Tarjetas].[PERIODO].&amp;[" &amp; TEXT(AB$6,"yyyymm") &amp; "]",
"[Base_Tarjetas].[Metrica]","[Base_Tarjetas].[Metrica].&amp;[" &amp; $A63 &amp; "]",
"[Base_Tarjetas].[SEGMENTO_DESCRIP]","[Base_Tarjetas].[SEGMENTO_DESCRIP].&amp;[" &amp; $C$6 &amp; "]",
"[Base_Tarjetas].[SITUACION]","[Base_Tarjetas].[SITUACION].&amp;[" &amp; $C63 &amp; "]",
"[Base_Tarjetas].[TIPO]","[Base_Tarjetas].[TIPO].&amp;[" &amp; $C$1 &amp; "]")/1000,
0)</f>
        <v>0</v>
      </c>
      <c r="AC63" s="8">
        <f>IFERROR(
GETPIVOTDATA("[Base_Tarjetas].[Importe]",TDinamica_R!$A$3,
"[Base_Tarjetas].[PERIODO]","[Base_Tarjetas].[PERIODO].&amp;[" &amp; TEXT(AC$6,"yyyymm") &amp; "]",
"[Base_Tarjetas].[Metrica]","[Base_Tarjetas].[Metrica].&amp;[" &amp; $A63 &amp; "]",
"[Base_Tarjetas].[SEGMENTO_DESCRIP]","[Base_Tarjetas].[SEGMENTO_DESCRIP].&amp;[" &amp; $C$6 &amp; "]",
"[Base_Tarjetas].[SITUACION]","[Base_Tarjetas].[SITUACION].&amp;[" &amp; $C63 &amp; "]",
"[Base_Tarjetas].[TIPO]","[Base_Tarjetas].[TIPO].&amp;[" &amp; $C$1 &amp; "]")/1000,
0)</f>
        <v>0</v>
      </c>
      <c r="AD63" s="8">
        <f>IFERROR(
GETPIVOTDATA("[Base_Tarjetas].[Importe]",TDinamica_R!$A$3,
"[Base_Tarjetas].[PERIODO]","[Base_Tarjetas].[PERIODO].&amp;[" &amp; TEXT(AD$6,"yyyymm") &amp; "]",
"[Base_Tarjetas].[Metrica]","[Base_Tarjetas].[Metrica].&amp;[" &amp; $A63 &amp; "]",
"[Base_Tarjetas].[SEGMENTO_DESCRIP]","[Base_Tarjetas].[SEGMENTO_DESCRIP].&amp;[" &amp; $C$6 &amp; "]",
"[Base_Tarjetas].[SITUACION]","[Base_Tarjetas].[SITUACION].&amp;[" &amp; $C63 &amp; "]",
"[Base_Tarjetas].[TIPO]","[Base_Tarjetas].[TIPO].&amp;[" &amp; $C$1 &amp; "]")/1000,
0)</f>
        <v>0</v>
      </c>
      <c r="AE63" s="8">
        <f>IFERROR(
GETPIVOTDATA("[Base_Tarjetas].[Importe]",TDinamica_R!$A$3,
"[Base_Tarjetas].[PERIODO]","[Base_Tarjetas].[PERIODO].&amp;[" &amp; TEXT(AE$6,"yyyymm") &amp; "]",
"[Base_Tarjetas].[Metrica]","[Base_Tarjetas].[Metrica].&amp;[" &amp; $A63 &amp; "]",
"[Base_Tarjetas].[SEGMENTO_DESCRIP]","[Base_Tarjetas].[SEGMENTO_DESCRIP].&amp;[" &amp; $C$6 &amp; "]",
"[Base_Tarjetas].[SITUACION]","[Base_Tarjetas].[SITUACION].&amp;[" &amp; $C63 &amp; "]",
"[Base_Tarjetas].[TIPO]","[Base_Tarjetas].[TIPO].&amp;[" &amp; $C$1 &amp; "]")/1000,
0)</f>
        <v>0</v>
      </c>
      <c r="AF63" s="8">
        <f>IFERROR(
GETPIVOTDATA("[Base_Tarjetas].[Importe]",TDinamica_R!$A$3,
"[Base_Tarjetas].[PERIODO]","[Base_Tarjetas].[PERIODO].&amp;[" &amp; TEXT(AF$6,"yyyymm") &amp; "]",
"[Base_Tarjetas].[Metrica]","[Base_Tarjetas].[Metrica].&amp;[" &amp; $A63 &amp; "]",
"[Base_Tarjetas].[SEGMENTO_DESCRIP]","[Base_Tarjetas].[SEGMENTO_DESCRIP].&amp;[" &amp; $C$6 &amp; "]",
"[Base_Tarjetas].[SITUACION]","[Base_Tarjetas].[SITUACION].&amp;[" &amp; $C63 &amp; "]",
"[Base_Tarjetas].[TIPO]","[Base_Tarjetas].[TIPO].&amp;[" &amp; $C$1 &amp; "]")/1000,
0)</f>
        <v>0</v>
      </c>
      <c r="AG63" s="8">
        <f>IFERROR(
GETPIVOTDATA("[Base_Tarjetas].[Importe]",TDinamica_R!$A$3,
"[Base_Tarjetas].[PERIODO]","[Base_Tarjetas].[PERIODO].&amp;[" &amp; TEXT(AG$6,"yyyymm") &amp; "]",
"[Base_Tarjetas].[Metrica]","[Base_Tarjetas].[Metrica].&amp;[" &amp; $A63 &amp; "]",
"[Base_Tarjetas].[SEGMENTO_DESCRIP]","[Base_Tarjetas].[SEGMENTO_DESCRIP].&amp;[" &amp; $C$6 &amp; "]",
"[Base_Tarjetas].[SITUACION]","[Base_Tarjetas].[SITUACION].&amp;[" &amp; $C63 &amp; "]",
"[Base_Tarjetas].[TIPO]","[Base_Tarjetas].[TIPO].&amp;[" &amp; $C$1 &amp; "]")/1000,
0)</f>
        <v>0</v>
      </c>
      <c r="AH63" s="8">
        <f>IFERROR(
GETPIVOTDATA("[Base_Tarjetas].[Importe]",TDinamica_R!$A$3,
"[Base_Tarjetas].[PERIODO]","[Base_Tarjetas].[PERIODO].&amp;[" &amp; TEXT(AH$6,"yyyymm") &amp; "]",
"[Base_Tarjetas].[Metrica]","[Base_Tarjetas].[Metrica].&amp;[" &amp; $A63 &amp; "]",
"[Base_Tarjetas].[SEGMENTO_DESCRIP]","[Base_Tarjetas].[SEGMENTO_DESCRIP].&amp;[" &amp; $C$6 &amp; "]",
"[Base_Tarjetas].[SITUACION]","[Base_Tarjetas].[SITUACION].&amp;[" &amp; $C63 &amp; "]",
"[Base_Tarjetas].[TIPO]","[Base_Tarjetas].[TIPO].&amp;[" &amp; $C$1 &amp; "]")/1000,
0)</f>
        <v>0</v>
      </c>
      <c r="AI63" s="8">
        <f>IFERROR(
GETPIVOTDATA("[Base_Tarjetas].[Importe]",TDinamica_R!$A$3,
"[Base_Tarjetas].[PERIODO]","[Base_Tarjetas].[PERIODO].&amp;[" &amp; TEXT(AI$6,"yyyymm") &amp; "]",
"[Base_Tarjetas].[Metrica]","[Base_Tarjetas].[Metrica].&amp;[" &amp; $A63 &amp; "]",
"[Base_Tarjetas].[SEGMENTO_DESCRIP]","[Base_Tarjetas].[SEGMENTO_DESCRIP].&amp;[" &amp; $C$6 &amp; "]",
"[Base_Tarjetas].[SITUACION]","[Base_Tarjetas].[SITUACION].&amp;[" &amp; $C63 &amp; "]",
"[Base_Tarjetas].[TIPO]","[Base_Tarjetas].[TIPO].&amp;[" &amp; $C$1 &amp; "]")/1000,
0)</f>
        <v>0</v>
      </c>
      <c r="AJ63" s="8">
        <f>IFERROR(
GETPIVOTDATA("[Base_Tarjetas].[Importe]",TDinamica_R!$A$3,
"[Base_Tarjetas].[PERIODO]","[Base_Tarjetas].[PERIODO].&amp;[" &amp; TEXT(AJ$6,"yyyymm") &amp; "]",
"[Base_Tarjetas].[Metrica]","[Base_Tarjetas].[Metrica].&amp;[" &amp; $A63 &amp; "]",
"[Base_Tarjetas].[SEGMENTO_DESCRIP]","[Base_Tarjetas].[SEGMENTO_DESCRIP].&amp;[" &amp; $C$6 &amp; "]",
"[Base_Tarjetas].[SITUACION]","[Base_Tarjetas].[SITUACION].&amp;[" &amp; $C63 &amp; "]",
"[Base_Tarjetas].[TIPO]","[Base_Tarjetas].[TIPO].&amp;[" &amp; $C$1 &amp; "]")/1000,
0)</f>
        <v>0</v>
      </c>
      <c r="AK63" s="8">
        <f>IFERROR(
GETPIVOTDATA("[Base_Tarjetas].[Importe]",TDinamica_R!$A$3,
"[Base_Tarjetas].[PERIODO]","[Base_Tarjetas].[PERIODO].&amp;[" &amp; TEXT(AK$6,"yyyymm") &amp; "]",
"[Base_Tarjetas].[Metrica]","[Base_Tarjetas].[Metrica].&amp;[" &amp; $A63 &amp; "]",
"[Base_Tarjetas].[SEGMENTO_DESCRIP]","[Base_Tarjetas].[SEGMENTO_DESCRIP].&amp;[" &amp; $C$6 &amp; "]",
"[Base_Tarjetas].[SITUACION]","[Base_Tarjetas].[SITUACION].&amp;[" &amp; $C63 &amp; "]",
"[Base_Tarjetas].[TIPO]","[Base_Tarjetas].[TIPO].&amp;[" &amp; $C$1 &amp; "]")/1000,
0)</f>
        <v>0</v>
      </c>
      <c r="AL63" s="8">
        <f>IFERROR(
GETPIVOTDATA("[Base_Tarjetas].[Importe]",TDinamica_R!$A$3,
"[Base_Tarjetas].[PERIODO]","[Base_Tarjetas].[PERIODO].&amp;[" &amp; TEXT(AL$6,"yyyymm") &amp; "]",
"[Base_Tarjetas].[Metrica]","[Base_Tarjetas].[Metrica].&amp;[" &amp; $A63 &amp; "]",
"[Base_Tarjetas].[SEGMENTO_DESCRIP]","[Base_Tarjetas].[SEGMENTO_DESCRIP].&amp;[" &amp; $C$6 &amp; "]",
"[Base_Tarjetas].[SITUACION]","[Base_Tarjetas].[SITUACION].&amp;[" &amp; $C63 &amp; "]",
"[Base_Tarjetas].[TIPO]","[Base_Tarjetas].[TIPO].&amp;[" &amp; $C$1 &amp; "]")/1000,
0)</f>
        <v>0</v>
      </c>
      <c r="AM63" s="8">
        <f>IFERROR(
GETPIVOTDATA("[Base_Tarjetas].[Importe]",TDinamica_R!$A$3,
"[Base_Tarjetas].[PERIODO]","[Base_Tarjetas].[PERIODO].&amp;[" &amp; TEXT(AM$6,"yyyymm") &amp; "]",
"[Base_Tarjetas].[Metrica]","[Base_Tarjetas].[Metrica].&amp;[" &amp; $A63 &amp; "]",
"[Base_Tarjetas].[SEGMENTO_DESCRIP]","[Base_Tarjetas].[SEGMENTO_DESCRIP].&amp;[" &amp; $C$6 &amp; "]",
"[Base_Tarjetas].[SITUACION]","[Base_Tarjetas].[SITUACION].&amp;[" &amp; $C63 &amp; "]",
"[Base_Tarjetas].[TIPO]","[Base_Tarjetas].[TIPO].&amp;[" &amp; $C$1 &amp; "]")/1000,
0)</f>
        <v>0</v>
      </c>
      <c r="AN63" s="8">
        <f>IFERROR(
GETPIVOTDATA("[Base_Tarjetas].[Importe]",TDinamica_R!$A$3,
"[Base_Tarjetas].[PERIODO]","[Base_Tarjetas].[PERIODO].&amp;[" &amp; TEXT(AN$6,"yyyymm") &amp; "]",
"[Base_Tarjetas].[Metrica]","[Base_Tarjetas].[Metrica].&amp;[" &amp; $A63 &amp; "]",
"[Base_Tarjetas].[SEGMENTO_DESCRIP]","[Base_Tarjetas].[SEGMENTO_DESCRIP].&amp;[" &amp; $C$6 &amp; "]",
"[Base_Tarjetas].[SITUACION]","[Base_Tarjetas].[SITUACION].&amp;[" &amp; $C63 &amp; "]",
"[Base_Tarjetas].[TIPO]","[Base_Tarjetas].[TIPO].&amp;[" &amp; $C$1 &amp; "]")/1000,
0)</f>
        <v>0</v>
      </c>
      <c r="AO63" s="8">
        <f>IFERROR(
GETPIVOTDATA("[Base_Tarjetas].[Importe]",TDinamica_R!$A$3,
"[Base_Tarjetas].[PERIODO]","[Base_Tarjetas].[PERIODO].&amp;[" &amp; TEXT(AO$6,"yyyymm") &amp; "]",
"[Base_Tarjetas].[Metrica]","[Base_Tarjetas].[Metrica].&amp;[" &amp; $A63 &amp; "]",
"[Base_Tarjetas].[SEGMENTO_DESCRIP]","[Base_Tarjetas].[SEGMENTO_DESCRIP].&amp;[" &amp; $C$6 &amp; "]",
"[Base_Tarjetas].[SITUACION]","[Base_Tarjetas].[SITUACION].&amp;[" &amp; $C63 &amp; "]",
"[Base_Tarjetas].[TIPO]","[Base_Tarjetas].[TIPO].&amp;[" &amp; $C$1 &amp; "]")/1000,
0)</f>
        <v>0</v>
      </c>
      <c r="AP63" s="8">
        <f>IFERROR(
GETPIVOTDATA("[Base_Tarjetas].[Importe]",TDinamica_R!$A$3,
"[Base_Tarjetas].[PERIODO]","[Base_Tarjetas].[PERIODO].&amp;[" &amp; TEXT(AP$6,"yyyymm") &amp; "]",
"[Base_Tarjetas].[Metrica]","[Base_Tarjetas].[Metrica].&amp;[" &amp; $A63 &amp; "]",
"[Base_Tarjetas].[SEGMENTO_DESCRIP]","[Base_Tarjetas].[SEGMENTO_DESCRIP].&amp;[" &amp; $C$6 &amp; "]",
"[Base_Tarjetas].[SITUACION]","[Base_Tarjetas].[SITUACION].&amp;[" &amp; $C63 &amp; "]",
"[Base_Tarjetas].[TIPO]","[Base_Tarjetas].[TIPO].&amp;[" &amp; $C$1 &amp; "]")/1000,
0)</f>
        <v>0</v>
      </c>
      <c r="AQ63" s="8">
        <f>IFERROR(
GETPIVOTDATA("[Base_Tarjetas].[Importe]",TDinamica_R!$A$3,
"[Base_Tarjetas].[PERIODO]","[Base_Tarjetas].[PERIODO].&amp;[" &amp; TEXT(AQ$6,"yyyymm") &amp; "]",
"[Base_Tarjetas].[Metrica]","[Base_Tarjetas].[Metrica].&amp;[" &amp; $A63 &amp; "]",
"[Base_Tarjetas].[SEGMENTO_DESCRIP]","[Base_Tarjetas].[SEGMENTO_DESCRIP].&amp;[" &amp; $C$6 &amp; "]",
"[Base_Tarjetas].[SITUACION]","[Base_Tarjetas].[SITUACION].&amp;[" &amp; $C63 &amp; "]",
"[Base_Tarjetas].[TIPO]","[Base_Tarjetas].[TIPO].&amp;[" &amp; $C$1 &amp; "]")/1000,
0)</f>
        <v>0</v>
      </c>
      <c r="AR63" s="8">
        <f>IFERROR(
GETPIVOTDATA("[Base_Tarjetas].[Importe]",TDinamica_R!$A$3,
"[Base_Tarjetas].[PERIODO]","[Base_Tarjetas].[PERIODO].&amp;[" &amp; TEXT(AR$6,"yyyymm") &amp; "]",
"[Base_Tarjetas].[Metrica]","[Base_Tarjetas].[Metrica].&amp;[" &amp; $A63 &amp; "]",
"[Base_Tarjetas].[SEGMENTO_DESCRIP]","[Base_Tarjetas].[SEGMENTO_DESCRIP].&amp;[" &amp; $C$6 &amp; "]",
"[Base_Tarjetas].[SITUACION]","[Base_Tarjetas].[SITUACION].&amp;[" &amp; $C63 &amp; "]",
"[Base_Tarjetas].[TIPO]","[Base_Tarjetas].[TIPO].&amp;[" &amp; $C$1 &amp; "]")/1000,
0)</f>
        <v>0</v>
      </c>
      <c r="AS63" s="8">
        <f>IFERROR(
GETPIVOTDATA("[Base_Tarjetas].[Importe]",TDinamica_R!$A$3,
"[Base_Tarjetas].[PERIODO]","[Base_Tarjetas].[PERIODO].&amp;[" &amp; TEXT(AS$6,"yyyymm") &amp; "]",
"[Base_Tarjetas].[Metrica]","[Base_Tarjetas].[Metrica].&amp;[" &amp; $A63 &amp; "]",
"[Base_Tarjetas].[SEGMENTO_DESCRIP]","[Base_Tarjetas].[SEGMENTO_DESCRIP].&amp;[" &amp; $C$6 &amp; "]",
"[Base_Tarjetas].[SITUACION]","[Base_Tarjetas].[SITUACION].&amp;[" &amp; $C63 &amp; "]",
"[Base_Tarjetas].[TIPO]","[Base_Tarjetas].[TIPO].&amp;[" &amp; $C$1 &amp; "]")/1000,
0)</f>
        <v>0</v>
      </c>
      <c r="AT63" s="8">
        <f>IFERROR(
GETPIVOTDATA("[Base_Tarjetas].[Importe]",TDinamica_R!$A$3,
"[Base_Tarjetas].[PERIODO]","[Base_Tarjetas].[PERIODO].&amp;[" &amp; TEXT(AT$6,"yyyymm") &amp; "]",
"[Base_Tarjetas].[Metrica]","[Base_Tarjetas].[Metrica].&amp;[" &amp; $A63 &amp; "]",
"[Base_Tarjetas].[SEGMENTO_DESCRIP]","[Base_Tarjetas].[SEGMENTO_DESCRIP].&amp;[" &amp; $C$6 &amp; "]",
"[Base_Tarjetas].[SITUACION]","[Base_Tarjetas].[SITUACION].&amp;[" &amp; $C63 &amp; "]",
"[Base_Tarjetas].[TIPO]","[Base_Tarjetas].[TIPO].&amp;[" &amp; $C$1 &amp; "]")/1000,
0)</f>
        <v>0</v>
      </c>
      <c r="AU63" s="8">
        <f>IFERROR(
GETPIVOTDATA("[Base_Tarjetas].[Importe]",TDinamica_R!$A$3,
"[Base_Tarjetas].[PERIODO]","[Base_Tarjetas].[PERIODO].&amp;[" &amp; TEXT(AU$6,"yyyymm") &amp; "]",
"[Base_Tarjetas].[Metrica]","[Base_Tarjetas].[Metrica].&amp;[" &amp; $A63 &amp; "]",
"[Base_Tarjetas].[SEGMENTO_DESCRIP]","[Base_Tarjetas].[SEGMENTO_DESCRIP].&amp;[" &amp; $C$6 &amp; "]",
"[Base_Tarjetas].[SITUACION]","[Base_Tarjetas].[SITUACION].&amp;[" &amp; $C63 &amp; "]",
"[Base_Tarjetas].[TIPO]","[Base_Tarjetas].[TIPO].&amp;[" &amp; $C$1 &amp; "]")/1000,
0)</f>
        <v>0</v>
      </c>
      <c r="AV63" s="8">
        <f>IFERROR(
GETPIVOTDATA("[Base_Tarjetas].[Importe]",TDinamica_R!$A$3,
"[Base_Tarjetas].[PERIODO]","[Base_Tarjetas].[PERIODO].&amp;[" &amp; TEXT(AV$6,"yyyymm") &amp; "]",
"[Base_Tarjetas].[Metrica]","[Base_Tarjetas].[Metrica].&amp;[" &amp; $A63 &amp; "]",
"[Base_Tarjetas].[SEGMENTO_DESCRIP]","[Base_Tarjetas].[SEGMENTO_DESCRIP].&amp;[" &amp; $C$6 &amp; "]",
"[Base_Tarjetas].[SITUACION]","[Base_Tarjetas].[SITUACION].&amp;[" &amp; $C63 &amp; "]",
"[Base_Tarjetas].[TIPO]","[Base_Tarjetas].[TIPO].&amp;[" &amp; $C$1 &amp; "]")/1000,
0)</f>
        <v>0</v>
      </c>
      <c r="AW63" s="8">
        <f>IFERROR(
GETPIVOTDATA("[Base_Tarjetas].[Importe]",TDinamica_R!$A$3,
"[Base_Tarjetas].[PERIODO]","[Base_Tarjetas].[PERIODO].&amp;[" &amp; TEXT(AW$6,"yyyymm") &amp; "]",
"[Base_Tarjetas].[Metrica]","[Base_Tarjetas].[Metrica].&amp;[" &amp; $A63 &amp; "]",
"[Base_Tarjetas].[SEGMENTO_DESCRIP]","[Base_Tarjetas].[SEGMENTO_DESCRIP].&amp;[" &amp; $C$6 &amp; "]",
"[Base_Tarjetas].[SITUACION]","[Base_Tarjetas].[SITUACION].&amp;[" &amp; $C63 &amp; "]",
"[Base_Tarjetas].[TIPO]","[Base_Tarjetas].[TIPO].&amp;[" &amp; $C$1 &amp; "]")/1000,
0)</f>
        <v>0</v>
      </c>
      <c r="AX63" s="8">
        <f>IFERROR(
GETPIVOTDATA("[Base_Tarjetas].[Importe]",TDinamica_R!$A$3,
"[Base_Tarjetas].[PERIODO]","[Base_Tarjetas].[PERIODO].&amp;[" &amp; TEXT(AX$6,"yyyymm") &amp; "]",
"[Base_Tarjetas].[Metrica]","[Base_Tarjetas].[Metrica].&amp;[" &amp; $A63 &amp; "]",
"[Base_Tarjetas].[SEGMENTO_DESCRIP]","[Base_Tarjetas].[SEGMENTO_DESCRIP].&amp;[" &amp; $C$6 &amp; "]",
"[Base_Tarjetas].[SITUACION]","[Base_Tarjetas].[SITUACION].&amp;[" &amp; $C63 &amp; "]",
"[Base_Tarjetas].[TIPO]","[Base_Tarjetas].[TIPO].&amp;[" &amp; $C$1 &amp; "]")/1000,
0)</f>
        <v>0</v>
      </c>
      <c r="AY63" s="8">
        <f>IFERROR(
GETPIVOTDATA("[Base_Tarjetas].[Importe]",TDinamica_R!$A$3,
"[Base_Tarjetas].[PERIODO]","[Base_Tarjetas].[PERIODO].&amp;[" &amp; TEXT(AY$6,"yyyymm") &amp; "]",
"[Base_Tarjetas].[Metrica]","[Base_Tarjetas].[Metrica].&amp;[" &amp; $A63 &amp; "]",
"[Base_Tarjetas].[SEGMENTO_DESCRIP]","[Base_Tarjetas].[SEGMENTO_DESCRIP].&amp;[" &amp; $C$6 &amp; "]",
"[Base_Tarjetas].[SITUACION]","[Base_Tarjetas].[SITUACION].&amp;[" &amp; $C63 &amp; "]",
"[Base_Tarjetas].[TIPO]","[Base_Tarjetas].[TIPO].&amp;[" &amp; $C$1 &amp; "]")/1000,
0)</f>
        <v>0</v>
      </c>
      <c r="AZ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TEXT(AZ$6,"yyyymm") &amp; "]"),
0)</f>
        <v>0</v>
      </c>
      <c r="BA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TEXT(BA$6,"yyyymm") &amp; "]"),
0)</f>
        <v>0</v>
      </c>
      <c r="BB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TEXT(BB$6,"yyyymm") &amp; "]"),
0)</f>
        <v>0</v>
      </c>
      <c r="BC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TEXT(BC$6,"yyyymm") &amp; "]"),
0)</f>
        <v>0</v>
      </c>
      <c r="BD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TEXT(BD$6,"yyyymm") &amp; "]"),
0)</f>
        <v>0</v>
      </c>
      <c r="BE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TEXT(BE$6,"yyyymm") &amp; "]"),
0)</f>
        <v>0</v>
      </c>
      <c r="BF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TEXT(BF$6,"yyyymm") &amp; "]"),
0)</f>
        <v>0</v>
      </c>
      <c r="BG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TEXT(BG$6,"yyyymm") &amp; "]"),
0)</f>
        <v>0</v>
      </c>
      <c r="BH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TEXT(BH$6,"yyyymm") &amp; "]"),
0)</f>
        <v>0</v>
      </c>
      <c r="BI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TEXT(BI$6,"yyyymm") &amp; "]"),
0)</f>
        <v>0</v>
      </c>
      <c r="BJ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TEXT(BJ$6,"yyyymm") &amp; "]"),
0)</f>
        <v>0</v>
      </c>
      <c r="BK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TEXT(BK$6,"yyyymm") &amp; "]"),
0)</f>
        <v>0</v>
      </c>
      <c r="BO63" s="24">
        <f t="shared" ref="BO63:BT78" si="48">SUMIFS($D63:$BM63,$D$6:$BM$6,"&gt;="&amp;BO$2,$D$6:$BM$6,"&lt;="&amp;BO$6,$D$5:$BM$5,BO$5)</f>
        <v>0</v>
      </c>
      <c r="BP63" s="24">
        <f t="shared" si="48"/>
        <v>0</v>
      </c>
      <c r="BQ63" s="24">
        <f t="shared" si="48"/>
        <v>0</v>
      </c>
      <c r="BR63" s="24">
        <f t="shared" si="48"/>
        <v>0</v>
      </c>
      <c r="BS63" s="24">
        <f t="shared" si="48"/>
        <v>0</v>
      </c>
      <c r="BT63" s="24">
        <f t="shared" si="48"/>
        <v>0</v>
      </c>
    </row>
    <row r="64" spans="1:72" outlineLevel="1" x14ac:dyDescent="0.25">
      <c r="A64" s="11" t="s">
        <v>35</v>
      </c>
      <c r="C64" s="2" t="s">
        <v>104</v>
      </c>
      <c r="D64" s="8">
        <f>IFERROR(
GETPIVOTDATA("[Base_Tarjetas].[Importe]",TDinamica_R!$A$3,
"[Base_Tarjetas].[PERIODO]","[Base_Tarjetas].[PERIODO].&amp;[" &amp; TEXT(D$6,"yyyymm") &amp; "]",
"[Base_Tarjetas].[Metrica]","[Base_Tarjetas].[Metrica].&amp;[" &amp; $A64 &amp; "]",
"[Base_Tarjetas].[SEGMENTO_DESCRIP]","[Base_Tarjetas].[SEGMENTO_DESCRIP].&amp;[" &amp; $C$6 &amp; "]",
"[Base_Tarjetas].[SITUACION]","[Base_Tarjetas].[SITUACION].&amp;[" &amp; $C64 &amp; "]",
"[Base_Tarjetas].[TIPO]","[Base_Tarjetas].[TIPO].&amp;[" &amp; $C$1 &amp; "]")/1000,
0)</f>
        <v>0</v>
      </c>
      <c r="E64" s="8">
        <f>IFERROR(
GETPIVOTDATA("[Base_Tarjetas].[Importe]",TDinamica_R!$A$3,
"[Base_Tarjetas].[PERIODO]","[Base_Tarjetas].[PERIODO].&amp;[" &amp; TEXT(E$6,"yyyymm") &amp; "]",
"[Base_Tarjetas].[Metrica]","[Base_Tarjetas].[Metrica].&amp;[" &amp; $A64 &amp; "]",
"[Base_Tarjetas].[SEGMENTO_DESCRIP]","[Base_Tarjetas].[SEGMENTO_DESCRIP].&amp;[" &amp; $C$6 &amp; "]",
"[Base_Tarjetas].[SITUACION]","[Base_Tarjetas].[SITUACION].&amp;[" &amp; $C64 &amp; "]",
"[Base_Tarjetas].[TIPO]","[Base_Tarjetas].[TIPO].&amp;[" &amp; $C$1 &amp; "]")/1000,
0)</f>
        <v>0</v>
      </c>
      <c r="F64" s="8">
        <f>IFERROR(
GETPIVOTDATA("[Base_Tarjetas].[Importe]",TDinamica_R!$A$3,
"[Base_Tarjetas].[PERIODO]","[Base_Tarjetas].[PERIODO].&amp;[" &amp; TEXT(F$6,"yyyymm") &amp; "]",
"[Base_Tarjetas].[Metrica]","[Base_Tarjetas].[Metrica].&amp;[" &amp; $A64 &amp; "]",
"[Base_Tarjetas].[SEGMENTO_DESCRIP]","[Base_Tarjetas].[SEGMENTO_DESCRIP].&amp;[" &amp; $C$6 &amp; "]",
"[Base_Tarjetas].[SITUACION]","[Base_Tarjetas].[SITUACION].&amp;[" &amp; $C64 &amp; "]",
"[Base_Tarjetas].[TIPO]","[Base_Tarjetas].[TIPO].&amp;[" &amp; $C$1 &amp; "]")/1000,
0)</f>
        <v>0</v>
      </c>
      <c r="G64" s="8">
        <f>IFERROR(
GETPIVOTDATA("[Base_Tarjetas].[Importe]",TDinamica_R!$A$3,
"[Base_Tarjetas].[PERIODO]","[Base_Tarjetas].[PERIODO].&amp;[" &amp; TEXT(G$6,"yyyymm") &amp; "]",
"[Base_Tarjetas].[Metrica]","[Base_Tarjetas].[Metrica].&amp;[" &amp; $A64 &amp; "]",
"[Base_Tarjetas].[SEGMENTO_DESCRIP]","[Base_Tarjetas].[SEGMENTO_DESCRIP].&amp;[" &amp; $C$6 &amp; "]",
"[Base_Tarjetas].[SITUACION]","[Base_Tarjetas].[SITUACION].&amp;[" &amp; $C64 &amp; "]",
"[Base_Tarjetas].[TIPO]","[Base_Tarjetas].[TIPO].&amp;[" &amp; $C$1 &amp; "]")/1000,
0)</f>
        <v>0</v>
      </c>
      <c r="H64" s="8">
        <f>IFERROR(
GETPIVOTDATA("[Base_Tarjetas].[Importe]",TDinamica_R!$A$3,
"[Base_Tarjetas].[PERIODO]","[Base_Tarjetas].[PERIODO].&amp;[" &amp; TEXT(H$6,"yyyymm") &amp; "]",
"[Base_Tarjetas].[Metrica]","[Base_Tarjetas].[Metrica].&amp;[" &amp; $A64 &amp; "]",
"[Base_Tarjetas].[SEGMENTO_DESCRIP]","[Base_Tarjetas].[SEGMENTO_DESCRIP].&amp;[" &amp; $C$6 &amp; "]",
"[Base_Tarjetas].[SITUACION]","[Base_Tarjetas].[SITUACION].&amp;[" &amp; $C64 &amp; "]",
"[Base_Tarjetas].[TIPO]","[Base_Tarjetas].[TIPO].&amp;[" &amp; $C$1 &amp; "]")/1000,
0)</f>
        <v>0</v>
      </c>
      <c r="I64" s="8">
        <f>IFERROR(
GETPIVOTDATA("[Base_Tarjetas].[Importe]",TDinamica_R!$A$3,
"[Base_Tarjetas].[PERIODO]","[Base_Tarjetas].[PERIODO].&amp;[" &amp; TEXT(I$6,"yyyymm") &amp; "]",
"[Base_Tarjetas].[Metrica]","[Base_Tarjetas].[Metrica].&amp;[" &amp; $A64 &amp; "]",
"[Base_Tarjetas].[SEGMENTO_DESCRIP]","[Base_Tarjetas].[SEGMENTO_DESCRIP].&amp;[" &amp; $C$6 &amp; "]",
"[Base_Tarjetas].[SITUACION]","[Base_Tarjetas].[SITUACION].&amp;[" &amp; $C64 &amp; "]",
"[Base_Tarjetas].[TIPO]","[Base_Tarjetas].[TIPO].&amp;[" &amp; $C$1 &amp; "]")/1000,
0)</f>
        <v>0</v>
      </c>
      <c r="J64" s="8">
        <f>IFERROR(
GETPIVOTDATA("[Base_Tarjetas].[Importe]",TDinamica_R!$A$3,
"[Base_Tarjetas].[PERIODO]","[Base_Tarjetas].[PERIODO].&amp;[" &amp; TEXT(J$6,"yyyymm") &amp; "]",
"[Base_Tarjetas].[Metrica]","[Base_Tarjetas].[Metrica].&amp;[" &amp; $A64 &amp; "]",
"[Base_Tarjetas].[SEGMENTO_DESCRIP]","[Base_Tarjetas].[SEGMENTO_DESCRIP].&amp;[" &amp; $C$6 &amp; "]",
"[Base_Tarjetas].[SITUACION]","[Base_Tarjetas].[SITUACION].&amp;[" &amp; $C64 &amp; "]",
"[Base_Tarjetas].[TIPO]","[Base_Tarjetas].[TIPO].&amp;[" &amp; $C$1 &amp; "]")/1000,
0)</f>
        <v>0</v>
      </c>
      <c r="K64" s="8">
        <f>IFERROR(
GETPIVOTDATA("[Base_Tarjetas].[Importe]",TDinamica_R!$A$3,
"[Base_Tarjetas].[PERIODO]","[Base_Tarjetas].[PERIODO].&amp;[" &amp; TEXT(K$6,"yyyymm") &amp; "]",
"[Base_Tarjetas].[Metrica]","[Base_Tarjetas].[Metrica].&amp;[" &amp; $A64 &amp; "]",
"[Base_Tarjetas].[SEGMENTO_DESCRIP]","[Base_Tarjetas].[SEGMENTO_DESCRIP].&amp;[" &amp; $C$6 &amp; "]",
"[Base_Tarjetas].[SITUACION]","[Base_Tarjetas].[SITUACION].&amp;[" &amp; $C64 &amp; "]",
"[Base_Tarjetas].[TIPO]","[Base_Tarjetas].[TIPO].&amp;[" &amp; $C$1 &amp; "]")/1000,
0)</f>
        <v>0</v>
      </c>
      <c r="L64" s="8">
        <f>IFERROR(
GETPIVOTDATA("[Base_Tarjetas].[Importe]",TDinamica_R!$A$3,
"[Base_Tarjetas].[PERIODO]","[Base_Tarjetas].[PERIODO].&amp;[" &amp; TEXT(L$6,"yyyymm") &amp; "]",
"[Base_Tarjetas].[Metrica]","[Base_Tarjetas].[Metrica].&amp;[" &amp; $A64 &amp; "]",
"[Base_Tarjetas].[SEGMENTO_DESCRIP]","[Base_Tarjetas].[SEGMENTO_DESCRIP].&amp;[" &amp; $C$6 &amp; "]",
"[Base_Tarjetas].[SITUACION]","[Base_Tarjetas].[SITUACION].&amp;[" &amp; $C64 &amp; "]",
"[Base_Tarjetas].[TIPO]","[Base_Tarjetas].[TIPO].&amp;[" &amp; $C$1 &amp; "]")/1000,
0)</f>
        <v>0</v>
      </c>
      <c r="M64" s="8">
        <f>IFERROR(
GETPIVOTDATA("[Base_Tarjetas].[Importe]",TDinamica_R!$A$3,
"[Base_Tarjetas].[PERIODO]","[Base_Tarjetas].[PERIODO].&amp;[" &amp; TEXT(M$6,"yyyymm") &amp; "]",
"[Base_Tarjetas].[Metrica]","[Base_Tarjetas].[Metrica].&amp;[" &amp; $A64 &amp; "]",
"[Base_Tarjetas].[SEGMENTO_DESCRIP]","[Base_Tarjetas].[SEGMENTO_DESCRIP].&amp;[" &amp; $C$6 &amp; "]",
"[Base_Tarjetas].[SITUACION]","[Base_Tarjetas].[SITUACION].&amp;[" &amp; $C64 &amp; "]",
"[Base_Tarjetas].[TIPO]","[Base_Tarjetas].[TIPO].&amp;[" &amp; $C$1 &amp; "]")/1000,
0)</f>
        <v>0</v>
      </c>
      <c r="N64" s="8">
        <f>IFERROR(
GETPIVOTDATA("[Base_Tarjetas].[Importe]",TDinamica_R!$A$3,
"[Base_Tarjetas].[PERIODO]","[Base_Tarjetas].[PERIODO].&amp;[" &amp; TEXT(N$6,"yyyymm") &amp; "]",
"[Base_Tarjetas].[Metrica]","[Base_Tarjetas].[Metrica].&amp;[" &amp; $A64 &amp; "]",
"[Base_Tarjetas].[SEGMENTO_DESCRIP]","[Base_Tarjetas].[SEGMENTO_DESCRIP].&amp;[" &amp; $C$6 &amp; "]",
"[Base_Tarjetas].[SITUACION]","[Base_Tarjetas].[SITUACION].&amp;[" &amp; $C64 &amp; "]",
"[Base_Tarjetas].[TIPO]","[Base_Tarjetas].[TIPO].&amp;[" &amp; $C$1 &amp; "]")/1000,
0)</f>
        <v>0</v>
      </c>
      <c r="O64" s="8">
        <f>IFERROR(
GETPIVOTDATA("[Base_Tarjetas].[Importe]",TDinamica_R!$A$3,
"[Base_Tarjetas].[PERIODO]","[Base_Tarjetas].[PERIODO].&amp;[" &amp; TEXT(O$6,"yyyymm") &amp; "]",
"[Base_Tarjetas].[Metrica]","[Base_Tarjetas].[Metrica].&amp;[" &amp; $A64 &amp; "]",
"[Base_Tarjetas].[SEGMENTO_DESCRIP]","[Base_Tarjetas].[SEGMENTO_DESCRIP].&amp;[" &amp; $C$6 &amp; "]",
"[Base_Tarjetas].[SITUACION]","[Base_Tarjetas].[SITUACION].&amp;[" &amp; $C64 &amp; "]",
"[Base_Tarjetas].[TIPO]","[Base_Tarjetas].[TIPO].&amp;[" &amp; $C$1 &amp; "]")/1000,
0)</f>
        <v>0</v>
      </c>
      <c r="P64" s="8">
        <f>IFERROR(
GETPIVOTDATA("[Base_Tarjetas].[Importe]",TDinamica_R!$A$3,
"[Base_Tarjetas].[PERIODO]","[Base_Tarjetas].[PERIODO].&amp;[" &amp; TEXT(P$6,"yyyymm") &amp; "]",
"[Base_Tarjetas].[Metrica]","[Base_Tarjetas].[Metrica].&amp;[" &amp; $A64 &amp; "]",
"[Base_Tarjetas].[SEGMENTO_DESCRIP]","[Base_Tarjetas].[SEGMENTO_DESCRIP].&amp;[" &amp; $C$6 &amp; "]",
"[Base_Tarjetas].[SITUACION]","[Base_Tarjetas].[SITUACION].&amp;[" &amp; $C64 &amp; "]",
"[Base_Tarjetas].[TIPO]","[Base_Tarjetas].[TIPO].&amp;[" &amp; $C$1 &amp; "]")/1000,
0)</f>
        <v>0</v>
      </c>
      <c r="Q64" s="8">
        <f>IFERROR(
GETPIVOTDATA("[Base_Tarjetas].[Importe]",TDinamica_R!$A$3,
"[Base_Tarjetas].[PERIODO]","[Base_Tarjetas].[PERIODO].&amp;[" &amp; TEXT(Q$6,"yyyymm") &amp; "]",
"[Base_Tarjetas].[Metrica]","[Base_Tarjetas].[Metrica].&amp;[" &amp; $A64 &amp; "]",
"[Base_Tarjetas].[SEGMENTO_DESCRIP]","[Base_Tarjetas].[SEGMENTO_DESCRIP].&amp;[" &amp; $C$6 &amp; "]",
"[Base_Tarjetas].[SITUACION]","[Base_Tarjetas].[SITUACION].&amp;[" &amp; $C64 &amp; "]",
"[Base_Tarjetas].[TIPO]","[Base_Tarjetas].[TIPO].&amp;[" &amp; $C$1 &amp; "]")/1000,
0)</f>
        <v>0</v>
      </c>
      <c r="R64" s="8">
        <f>IFERROR(
GETPIVOTDATA("[Base_Tarjetas].[Importe]",TDinamica_R!$A$3,
"[Base_Tarjetas].[PERIODO]","[Base_Tarjetas].[PERIODO].&amp;[" &amp; TEXT(R$6,"yyyymm") &amp; "]",
"[Base_Tarjetas].[Metrica]","[Base_Tarjetas].[Metrica].&amp;[" &amp; $A64 &amp; "]",
"[Base_Tarjetas].[SEGMENTO_DESCRIP]","[Base_Tarjetas].[SEGMENTO_DESCRIP].&amp;[" &amp; $C$6 &amp; "]",
"[Base_Tarjetas].[SITUACION]","[Base_Tarjetas].[SITUACION].&amp;[" &amp; $C64 &amp; "]",
"[Base_Tarjetas].[TIPO]","[Base_Tarjetas].[TIPO].&amp;[" &amp; $C$1 &amp; "]")/1000,
0)</f>
        <v>0</v>
      </c>
      <c r="S64" s="8">
        <f>IFERROR(
GETPIVOTDATA("[Base_Tarjetas].[Importe]",TDinamica_R!$A$3,
"[Base_Tarjetas].[PERIODO]","[Base_Tarjetas].[PERIODO].&amp;[" &amp; TEXT(S$6,"yyyymm") &amp; "]",
"[Base_Tarjetas].[Metrica]","[Base_Tarjetas].[Metrica].&amp;[" &amp; $A64 &amp; "]",
"[Base_Tarjetas].[SEGMENTO_DESCRIP]","[Base_Tarjetas].[SEGMENTO_DESCRIP].&amp;[" &amp; $C$6 &amp; "]",
"[Base_Tarjetas].[SITUACION]","[Base_Tarjetas].[SITUACION].&amp;[" &amp; $C64 &amp; "]",
"[Base_Tarjetas].[TIPO]","[Base_Tarjetas].[TIPO].&amp;[" &amp; $C$1 &amp; "]")/1000,
0)</f>
        <v>0</v>
      </c>
      <c r="T64" s="8">
        <f>IFERROR(
GETPIVOTDATA("[Base_Tarjetas].[Importe]",TDinamica_R!$A$3,
"[Base_Tarjetas].[PERIODO]","[Base_Tarjetas].[PERIODO].&amp;[" &amp; TEXT(T$6,"yyyymm") &amp; "]",
"[Base_Tarjetas].[Metrica]","[Base_Tarjetas].[Metrica].&amp;[" &amp; $A64 &amp; "]",
"[Base_Tarjetas].[SEGMENTO_DESCRIP]","[Base_Tarjetas].[SEGMENTO_DESCRIP].&amp;[" &amp; $C$6 &amp; "]",
"[Base_Tarjetas].[SITUACION]","[Base_Tarjetas].[SITUACION].&amp;[" &amp; $C64 &amp; "]",
"[Base_Tarjetas].[TIPO]","[Base_Tarjetas].[TIPO].&amp;[" &amp; $C$1 &amp; "]")/1000,
0)</f>
        <v>0</v>
      </c>
      <c r="U64" s="8">
        <f>IFERROR(
GETPIVOTDATA("[Base_Tarjetas].[Importe]",TDinamica_R!$A$3,
"[Base_Tarjetas].[PERIODO]","[Base_Tarjetas].[PERIODO].&amp;[" &amp; TEXT(U$6,"yyyymm") &amp; "]",
"[Base_Tarjetas].[Metrica]","[Base_Tarjetas].[Metrica].&amp;[" &amp; $A64 &amp; "]",
"[Base_Tarjetas].[SEGMENTO_DESCRIP]","[Base_Tarjetas].[SEGMENTO_DESCRIP].&amp;[" &amp; $C$6 &amp; "]",
"[Base_Tarjetas].[SITUACION]","[Base_Tarjetas].[SITUACION].&amp;[" &amp; $C64 &amp; "]",
"[Base_Tarjetas].[TIPO]","[Base_Tarjetas].[TIPO].&amp;[" &amp; $C$1 &amp; "]")/1000,
0)</f>
        <v>0</v>
      </c>
      <c r="V64" s="8">
        <f>IFERROR(
GETPIVOTDATA("[Base_Tarjetas].[Importe]",TDinamica_R!$A$3,
"[Base_Tarjetas].[PERIODO]","[Base_Tarjetas].[PERIODO].&amp;[" &amp; TEXT(V$6,"yyyymm") &amp; "]",
"[Base_Tarjetas].[Metrica]","[Base_Tarjetas].[Metrica].&amp;[" &amp; $A64 &amp; "]",
"[Base_Tarjetas].[SEGMENTO_DESCRIP]","[Base_Tarjetas].[SEGMENTO_DESCRIP].&amp;[" &amp; $C$6 &amp; "]",
"[Base_Tarjetas].[SITUACION]","[Base_Tarjetas].[SITUACION].&amp;[" &amp; $C64 &amp; "]",
"[Base_Tarjetas].[TIPO]","[Base_Tarjetas].[TIPO].&amp;[" &amp; $C$1 &amp; "]")/1000,
0)</f>
        <v>0</v>
      </c>
      <c r="W64" s="8">
        <f>IFERROR(
GETPIVOTDATA("[Base_Tarjetas].[Importe]",TDinamica_R!$A$3,
"[Base_Tarjetas].[PERIODO]","[Base_Tarjetas].[PERIODO].&amp;[" &amp; TEXT(W$6,"yyyymm") &amp; "]",
"[Base_Tarjetas].[Metrica]","[Base_Tarjetas].[Metrica].&amp;[" &amp; $A64 &amp; "]",
"[Base_Tarjetas].[SEGMENTO_DESCRIP]","[Base_Tarjetas].[SEGMENTO_DESCRIP].&amp;[" &amp; $C$6 &amp; "]",
"[Base_Tarjetas].[SITUACION]","[Base_Tarjetas].[SITUACION].&amp;[" &amp; $C64 &amp; "]",
"[Base_Tarjetas].[TIPO]","[Base_Tarjetas].[TIPO].&amp;[" &amp; $C$1 &amp; "]")/1000,
0)</f>
        <v>0</v>
      </c>
      <c r="X64" s="8">
        <f>IFERROR(
GETPIVOTDATA("[Base_Tarjetas].[Importe]",TDinamica_R!$A$3,
"[Base_Tarjetas].[PERIODO]","[Base_Tarjetas].[PERIODO].&amp;[" &amp; TEXT(X$6,"yyyymm") &amp; "]",
"[Base_Tarjetas].[Metrica]","[Base_Tarjetas].[Metrica].&amp;[" &amp; $A64 &amp; "]",
"[Base_Tarjetas].[SEGMENTO_DESCRIP]","[Base_Tarjetas].[SEGMENTO_DESCRIP].&amp;[" &amp; $C$6 &amp; "]",
"[Base_Tarjetas].[SITUACION]","[Base_Tarjetas].[SITUACION].&amp;[" &amp; $C64 &amp; "]",
"[Base_Tarjetas].[TIPO]","[Base_Tarjetas].[TIPO].&amp;[" &amp; $C$1 &amp; "]")/1000,
0)</f>
        <v>0</v>
      </c>
      <c r="Y64" s="8">
        <f>IFERROR(
GETPIVOTDATA("[Base_Tarjetas].[Importe]",TDinamica_R!$A$3,
"[Base_Tarjetas].[PERIODO]","[Base_Tarjetas].[PERIODO].&amp;[" &amp; TEXT(Y$6,"yyyymm") &amp; "]",
"[Base_Tarjetas].[Metrica]","[Base_Tarjetas].[Metrica].&amp;[" &amp; $A64 &amp; "]",
"[Base_Tarjetas].[SEGMENTO_DESCRIP]","[Base_Tarjetas].[SEGMENTO_DESCRIP].&amp;[" &amp; $C$6 &amp; "]",
"[Base_Tarjetas].[SITUACION]","[Base_Tarjetas].[SITUACION].&amp;[" &amp; $C64 &amp; "]",
"[Base_Tarjetas].[TIPO]","[Base_Tarjetas].[TIPO].&amp;[" &amp; $C$1 &amp; "]")/1000,
0)</f>
        <v>0</v>
      </c>
      <c r="Z64" s="8">
        <f>IFERROR(
GETPIVOTDATA("[Base_Tarjetas].[Importe]",TDinamica_R!$A$3,
"[Base_Tarjetas].[PERIODO]","[Base_Tarjetas].[PERIODO].&amp;[" &amp; TEXT(Z$6,"yyyymm") &amp; "]",
"[Base_Tarjetas].[Metrica]","[Base_Tarjetas].[Metrica].&amp;[" &amp; $A64 &amp; "]",
"[Base_Tarjetas].[SEGMENTO_DESCRIP]","[Base_Tarjetas].[SEGMENTO_DESCRIP].&amp;[" &amp; $C$6 &amp; "]",
"[Base_Tarjetas].[SITUACION]","[Base_Tarjetas].[SITUACION].&amp;[" &amp; $C64 &amp; "]",
"[Base_Tarjetas].[TIPO]","[Base_Tarjetas].[TIPO].&amp;[" &amp; $C$1 &amp; "]")/1000,
0)</f>
        <v>0</v>
      </c>
      <c r="AA64" s="8">
        <f>IFERROR(
GETPIVOTDATA("[Base_Tarjetas].[Importe]",TDinamica_R!$A$3,
"[Base_Tarjetas].[PERIODO]","[Base_Tarjetas].[PERIODO].&amp;[" &amp; TEXT(AA$6,"yyyymm") &amp; "]",
"[Base_Tarjetas].[Metrica]","[Base_Tarjetas].[Metrica].&amp;[" &amp; $A64 &amp; "]",
"[Base_Tarjetas].[SEGMENTO_DESCRIP]","[Base_Tarjetas].[SEGMENTO_DESCRIP].&amp;[" &amp; $C$6 &amp; "]",
"[Base_Tarjetas].[SITUACION]","[Base_Tarjetas].[SITUACION].&amp;[" &amp; $C64 &amp; "]",
"[Base_Tarjetas].[TIPO]","[Base_Tarjetas].[TIPO].&amp;[" &amp; $C$1 &amp; "]")/1000,
0)</f>
        <v>0</v>
      </c>
      <c r="AB64" s="8">
        <f>IFERROR(
GETPIVOTDATA("[Base_Tarjetas].[Importe]",TDinamica_R!$A$3,
"[Base_Tarjetas].[PERIODO]","[Base_Tarjetas].[PERIODO].&amp;[" &amp; TEXT(AB$6,"yyyymm") &amp; "]",
"[Base_Tarjetas].[Metrica]","[Base_Tarjetas].[Metrica].&amp;[" &amp; $A64 &amp; "]",
"[Base_Tarjetas].[SEGMENTO_DESCRIP]","[Base_Tarjetas].[SEGMENTO_DESCRIP].&amp;[" &amp; $C$6 &amp; "]",
"[Base_Tarjetas].[SITUACION]","[Base_Tarjetas].[SITUACION].&amp;[" &amp; $C64 &amp; "]",
"[Base_Tarjetas].[TIPO]","[Base_Tarjetas].[TIPO].&amp;[" &amp; $C$1 &amp; "]")/1000,
0)</f>
        <v>0</v>
      </c>
      <c r="AC64" s="8">
        <f>IFERROR(
GETPIVOTDATA("[Base_Tarjetas].[Importe]",TDinamica_R!$A$3,
"[Base_Tarjetas].[PERIODO]","[Base_Tarjetas].[PERIODO].&amp;[" &amp; TEXT(AC$6,"yyyymm") &amp; "]",
"[Base_Tarjetas].[Metrica]","[Base_Tarjetas].[Metrica].&amp;[" &amp; $A64 &amp; "]",
"[Base_Tarjetas].[SEGMENTO_DESCRIP]","[Base_Tarjetas].[SEGMENTO_DESCRIP].&amp;[" &amp; $C$6 &amp; "]",
"[Base_Tarjetas].[SITUACION]","[Base_Tarjetas].[SITUACION].&amp;[" &amp; $C64 &amp; "]",
"[Base_Tarjetas].[TIPO]","[Base_Tarjetas].[TIPO].&amp;[" &amp; $C$1 &amp; "]")/1000,
0)</f>
        <v>0</v>
      </c>
      <c r="AD64" s="8">
        <f>IFERROR(
GETPIVOTDATA("[Base_Tarjetas].[Importe]",TDinamica_R!$A$3,
"[Base_Tarjetas].[PERIODO]","[Base_Tarjetas].[PERIODO].&amp;[" &amp; TEXT(AD$6,"yyyymm") &amp; "]",
"[Base_Tarjetas].[Metrica]","[Base_Tarjetas].[Metrica].&amp;[" &amp; $A64 &amp; "]",
"[Base_Tarjetas].[SEGMENTO_DESCRIP]","[Base_Tarjetas].[SEGMENTO_DESCRIP].&amp;[" &amp; $C$6 &amp; "]",
"[Base_Tarjetas].[SITUACION]","[Base_Tarjetas].[SITUACION].&amp;[" &amp; $C64 &amp; "]",
"[Base_Tarjetas].[TIPO]","[Base_Tarjetas].[TIPO].&amp;[" &amp; $C$1 &amp; "]")/1000,
0)</f>
        <v>0</v>
      </c>
      <c r="AE64" s="8">
        <f>IFERROR(
GETPIVOTDATA("[Base_Tarjetas].[Importe]",TDinamica_R!$A$3,
"[Base_Tarjetas].[PERIODO]","[Base_Tarjetas].[PERIODO].&amp;[" &amp; TEXT(AE$6,"yyyymm") &amp; "]",
"[Base_Tarjetas].[Metrica]","[Base_Tarjetas].[Metrica].&amp;[" &amp; $A64 &amp; "]",
"[Base_Tarjetas].[SEGMENTO_DESCRIP]","[Base_Tarjetas].[SEGMENTO_DESCRIP].&amp;[" &amp; $C$6 &amp; "]",
"[Base_Tarjetas].[SITUACION]","[Base_Tarjetas].[SITUACION].&amp;[" &amp; $C64 &amp; "]",
"[Base_Tarjetas].[TIPO]","[Base_Tarjetas].[TIPO].&amp;[" &amp; $C$1 &amp; "]")/1000,
0)</f>
        <v>0</v>
      </c>
      <c r="AF64" s="8">
        <f>IFERROR(
GETPIVOTDATA("[Base_Tarjetas].[Importe]",TDinamica_R!$A$3,
"[Base_Tarjetas].[PERIODO]","[Base_Tarjetas].[PERIODO].&amp;[" &amp; TEXT(AF$6,"yyyymm") &amp; "]",
"[Base_Tarjetas].[Metrica]","[Base_Tarjetas].[Metrica].&amp;[" &amp; $A64 &amp; "]",
"[Base_Tarjetas].[SEGMENTO_DESCRIP]","[Base_Tarjetas].[SEGMENTO_DESCRIP].&amp;[" &amp; $C$6 &amp; "]",
"[Base_Tarjetas].[SITUACION]","[Base_Tarjetas].[SITUACION].&amp;[" &amp; $C64 &amp; "]",
"[Base_Tarjetas].[TIPO]","[Base_Tarjetas].[TIPO].&amp;[" &amp; $C$1 &amp; "]")/1000,
0)</f>
        <v>0</v>
      </c>
      <c r="AG64" s="8">
        <f>IFERROR(
GETPIVOTDATA("[Base_Tarjetas].[Importe]",TDinamica_R!$A$3,
"[Base_Tarjetas].[PERIODO]","[Base_Tarjetas].[PERIODO].&amp;[" &amp; TEXT(AG$6,"yyyymm") &amp; "]",
"[Base_Tarjetas].[Metrica]","[Base_Tarjetas].[Metrica].&amp;[" &amp; $A64 &amp; "]",
"[Base_Tarjetas].[SEGMENTO_DESCRIP]","[Base_Tarjetas].[SEGMENTO_DESCRIP].&amp;[" &amp; $C$6 &amp; "]",
"[Base_Tarjetas].[SITUACION]","[Base_Tarjetas].[SITUACION].&amp;[" &amp; $C64 &amp; "]",
"[Base_Tarjetas].[TIPO]","[Base_Tarjetas].[TIPO].&amp;[" &amp; $C$1 &amp; "]")/1000,
0)</f>
        <v>0</v>
      </c>
      <c r="AH64" s="8">
        <f>IFERROR(
GETPIVOTDATA("[Base_Tarjetas].[Importe]",TDinamica_R!$A$3,
"[Base_Tarjetas].[PERIODO]","[Base_Tarjetas].[PERIODO].&amp;[" &amp; TEXT(AH$6,"yyyymm") &amp; "]",
"[Base_Tarjetas].[Metrica]","[Base_Tarjetas].[Metrica].&amp;[" &amp; $A64 &amp; "]",
"[Base_Tarjetas].[SEGMENTO_DESCRIP]","[Base_Tarjetas].[SEGMENTO_DESCRIP].&amp;[" &amp; $C$6 &amp; "]",
"[Base_Tarjetas].[SITUACION]","[Base_Tarjetas].[SITUACION].&amp;[" &amp; $C64 &amp; "]",
"[Base_Tarjetas].[TIPO]","[Base_Tarjetas].[TIPO].&amp;[" &amp; $C$1 &amp; "]")/1000,
0)</f>
        <v>0</v>
      </c>
      <c r="AI64" s="8">
        <f>IFERROR(
GETPIVOTDATA("[Base_Tarjetas].[Importe]",TDinamica_R!$A$3,
"[Base_Tarjetas].[PERIODO]","[Base_Tarjetas].[PERIODO].&amp;[" &amp; TEXT(AI$6,"yyyymm") &amp; "]",
"[Base_Tarjetas].[Metrica]","[Base_Tarjetas].[Metrica].&amp;[" &amp; $A64 &amp; "]",
"[Base_Tarjetas].[SEGMENTO_DESCRIP]","[Base_Tarjetas].[SEGMENTO_DESCRIP].&amp;[" &amp; $C$6 &amp; "]",
"[Base_Tarjetas].[SITUACION]","[Base_Tarjetas].[SITUACION].&amp;[" &amp; $C64 &amp; "]",
"[Base_Tarjetas].[TIPO]","[Base_Tarjetas].[TIPO].&amp;[" &amp; $C$1 &amp; "]")/1000,
0)</f>
        <v>0</v>
      </c>
      <c r="AJ64" s="8">
        <f>IFERROR(
GETPIVOTDATA("[Base_Tarjetas].[Importe]",TDinamica_R!$A$3,
"[Base_Tarjetas].[PERIODO]","[Base_Tarjetas].[PERIODO].&amp;[" &amp; TEXT(AJ$6,"yyyymm") &amp; "]",
"[Base_Tarjetas].[Metrica]","[Base_Tarjetas].[Metrica].&amp;[" &amp; $A64 &amp; "]",
"[Base_Tarjetas].[SEGMENTO_DESCRIP]","[Base_Tarjetas].[SEGMENTO_DESCRIP].&amp;[" &amp; $C$6 &amp; "]",
"[Base_Tarjetas].[SITUACION]","[Base_Tarjetas].[SITUACION].&amp;[" &amp; $C64 &amp; "]",
"[Base_Tarjetas].[TIPO]","[Base_Tarjetas].[TIPO].&amp;[" &amp; $C$1 &amp; "]")/1000,
0)</f>
        <v>0</v>
      </c>
      <c r="AK64" s="8">
        <f>IFERROR(
GETPIVOTDATA("[Base_Tarjetas].[Importe]",TDinamica_R!$A$3,
"[Base_Tarjetas].[PERIODO]","[Base_Tarjetas].[PERIODO].&amp;[" &amp; TEXT(AK$6,"yyyymm") &amp; "]",
"[Base_Tarjetas].[Metrica]","[Base_Tarjetas].[Metrica].&amp;[" &amp; $A64 &amp; "]",
"[Base_Tarjetas].[SEGMENTO_DESCRIP]","[Base_Tarjetas].[SEGMENTO_DESCRIP].&amp;[" &amp; $C$6 &amp; "]",
"[Base_Tarjetas].[SITUACION]","[Base_Tarjetas].[SITUACION].&amp;[" &amp; $C64 &amp; "]",
"[Base_Tarjetas].[TIPO]","[Base_Tarjetas].[TIPO].&amp;[" &amp; $C$1 &amp; "]")/1000,
0)</f>
        <v>0</v>
      </c>
      <c r="AL64" s="8">
        <f>IFERROR(
GETPIVOTDATA("[Base_Tarjetas].[Importe]",TDinamica_R!$A$3,
"[Base_Tarjetas].[PERIODO]","[Base_Tarjetas].[PERIODO].&amp;[" &amp; TEXT(AL$6,"yyyymm") &amp; "]",
"[Base_Tarjetas].[Metrica]","[Base_Tarjetas].[Metrica].&amp;[" &amp; $A64 &amp; "]",
"[Base_Tarjetas].[SEGMENTO_DESCRIP]","[Base_Tarjetas].[SEGMENTO_DESCRIP].&amp;[" &amp; $C$6 &amp; "]",
"[Base_Tarjetas].[SITUACION]","[Base_Tarjetas].[SITUACION].&amp;[" &amp; $C64 &amp; "]",
"[Base_Tarjetas].[TIPO]","[Base_Tarjetas].[TIPO].&amp;[" &amp; $C$1 &amp; "]")/1000,
0)</f>
        <v>0</v>
      </c>
      <c r="AM64" s="8">
        <f>IFERROR(
GETPIVOTDATA("[Base_Tarjetas].[Importe]",TDinamica_R!$A$3,
"[Base_Tarjetas].[PERIODO]","[Base_Tarjetas].[PERIODO].&amp;[" &amp; TEXT(AM$6,"yyyymm") &amp; "]",
"[Base_Tarjetas].[Metrica]","[Base_Tarjetas].[Metrica].&amp;[" &amp; $A64 &amp; "]",
"[Base_Tarjetas].[SEGMENTO_DESCRIP]","[Base_Tarjetas].[SEGMENTO_DESCRIP].&amp;[" &amp; $C$6 &amp; "]",
"[Base_Tarjetas].[SITUACION]","[Base_Tarjetas].[SITUACION].&amp;[" &amp; $C64 &amp; "]",
"[Base_Tarjetas].[TIPO]","[Base_Tarjetas].[TIPO].&amp;[" &amp; $C$1 &amp; "]")/1000,
0)</f>
        <v>0</v>
      </c>
      <c r="AN64" s="8">
        <f>IFERROR(
GETPIVOTDATA("[Base_Tarjetas].[Importe]",TDinamica_R!$A$3,
"[Base_Tarjetas].[PERIODO]","[Base_Tarjetas].[PERIODO].&amp;[" &amp; TEXT(AN$6,"yyyymm") &amp; "]",
"[Base_Tarjetas].[Metrica]","[Base_Tarjetas].[Metrica].&amp;[" &amp; $A64 &amp; "]",
"[Base_Tarjetas].[SEGMENTO_DESCRIP]","[Base_Tarjetas].[SEGMENTO_DESCRIP].&amp;[" &amp; $C$6 &amp; "]",
"[Base_Tarjetas].[SITUACION]","[Base_Tarjetas].[SITUACION].&amp;[" &amp; $C64 &amp; "]",
"[Base_Tarjetas].[TIPO]","[Base_Tarjetas].[TIPO].&amp;[" &amp; $C$1 &amp; "]")/1000,
0)</f>
        <v>0</v>
      </c>
      <c r="AO64" s="8">
        <f>IFERROR(
GETPIVOTDATA("[Base_Tarjetas].[Importe]",TDinamica_R!$A$3,
"[Base_Tarjetas].[PERIODO]","[Base_Tarjetas].[PERIODO].&amp;[" &amp; TEXT(AO$6,"yyyymm") &amp; "]",
"[Base_Tarjetas].[Metrica]","[Base_Tarjetas].[Metrica].&amp;[" &amp; $A64 &amp; "]",
"[Base_Tarjetas].[SEGMENTO_DESCRIP]","[Base_Tarjetas].[SEGMENTO_DESCRIP].&amp;[" &amp; $C$6 &amp; "]",
"[Base_Tarjetas].[SITUACION]","[Base_Tarjetas].[SITUACION].&amp;[" &amp; $C64 &amp; "]",
"[Base_Tarjetas].[TIPO]","[Base_Tarjetas].[TIPO].&amp;[" &amp; $C$1 &amp; "]")/1000,
0)</f>
        <v>0</v>
      </c>
      <c r="AP64" s="8">
        <f>IFERROR(
GETPIVOTDATA("[Base_Tarjetas].[Importe]",TDinamica_R!$A$3,
"[Base_Tarjetas].[PERIODO]","[Base_Tarjetas].[PERIODO].&amp;[" &amp; TEXT(AP$6,"yyyymm") &amp; "]",
"[Base_Tarjetas].[Metrica]","[Base_Tarjetas].[Metrica].&amp;[" &amp; $A64 &amp; "]",
"[Base_Tarjetas].[SEGMENTO_DESCRIP]","[Base_Tarjetas].[SEGMENTO_DESCRIP].&amp;[" &amp; $C$6 &amp; "]",
"[Base_Tarjetas].[SITUACION]","[Base_Tarjetas].[SITUACION].&amp;[" &amp; $C64 &amp; "]",
"[Base_Tarjetas].[TIPO]","[Base_Tarjetas].[TIPO].&amp;[" &amp; $C$1 &amp; "]")/1000,
0)</f>
        <v>0</v>
      </c>
      <c r="AQ64" s="8">
        <f>IFERROR(
GETPIVOTDATA("[Base_Tarjetas].[Importe]",TDinamica_R!$A$3,
"[Base_Tarjetas].[PERIODO]","[Base_Tarjetas].[PERIODO].&amp;[" &amp; TEXT(AQ$6,"yyyymm") &amp; "]",
"[Base_Tarjetas].[Metrica]","[Base_Tarjetas].[Metrica].&amp;[" &amp; $A64 &amp; "]",
"[Base_Tarjetas].[SEGMENTO_DESCRIP]","[Base_Tarjetas].[SEGMENTO_DESCRIP].&amp;[" &amp; $C$6 &amp; "]",
"[Base_Tarjetas].[SITUACION]","[Base_Tarjetas].[SITUACION].&amp;[" &amp; $C64 &amp; "]",
"[Base_Tarjetas].[TIPO]","[Base_Tarjetas].[TIPO].&amp;[" &amp; $C$1 &amp; "]")/1000,
0)</f>
        <v>0</v>
      </c>
      <c r="AR64" s="8">
        <f>IFERROR(
GETPIVOTDATA("[Base_Tarjetas].[Importe]",TDinamica_R!$A$3,
"[Base_Tarjetas].[PERIODO]","[Base_Tarjetas].[PERIODO].&amp;[" &amp; TEXT(AR$6,"yyyymm") &amp; "]",
"[Base_Tarjetas].[Metrica]","[Base_Tarjetas].[Metrica].&amp;[" &amp; $A64 &amp; "]",
"[Base_Tarjetas].[SEGMENTO_DESCRIP]","[Base_Tarjetas].[SEGMENTO_DESCRIP].&amp;[" &amp; $C$6 &amp; "]",
"[Base_Tarjetas].[SITUACION]","[Base_Tarjetas].[SITUACION].&amp;[" &amp; $C64 &amp; "]",
"[Base_Tarjetas].[TIPO]","[Base_Tarjetas].[TIPO].&amp;[" &amp; $C$1 &amp; "]")/1000,
0)</f>
        <v>0</v>
      </c>
      <c r="AS64" s="8">
        <f>IFERROR(
GETPIVOTDATA("[Base_Tarjetas].[Importe]",TDinamica_R!$A$3,
"[Base_Tarjetas].[PERIODO]","[Base_Tarjetas].[PERIODO].&amp;[" &amp; TEXT(AS$6,"yyyymm") &amp; "]",
"[Base_Tarjetas].[Metrica]","[Base_Tarjetas].[Metrica].&amp;[" &amp; $A64 &amp; "]",
"[Base_Tarjetas].[SEGMENTO_DESCRIP]","[Base_Tarjetas].[SEGMENTO_DESCRIP].&amp;[" &amp; $C$6 &amp; "]",
"[Base_Tarjetas].[SITUACION]","[Base_Tarjetas].[SITUACION].&amp;[" &amp; $C64 &amp; "]",
"[Base_Tarjetas].[TIPO]","[Base_Tarjetas].[TIPO].&amp;[" &amp; $C$1 &amp; "]")/1000,
0)</f>
        <v>0</v>
      </c>
      <c r="AT64" s="8">
        <f>IFERROR(
GETPIVOTDATA("[Base_Tarjetas].[Importe]",TDinamica_R!$A$3,
"[Base_Tarjetas].[PERIODO]","[Base_Tarjetas].[PERIODO].&amp;[" &amp; TEXT(AT$6,"yyyymm") &amp; "]",
"[Base_Tarjetas].[Metrica]","[Base_Tarjetas].[Metrica].&amp;[" &amp; $A64 &amp; "]",
"[Base_Tarjetas].[SEGMENTO_DESCRIP]","[Base_Tarjetas].[SEGMENTO_DESCRIP].&amp;[" &amp; $C$6 &amp; "]",
"[Base_Tarjetas].[SITUACION]","[Base_Tarjetas].[SITUACION].&amp;[" &amp; $C64 &amp; "]",
"[Base_Tarjetas].[TIPO]","[Base_Tarjetas].[TIPO].&amp;[" &amp; $C$1 &amp; "]")/1000,
0)</f>
        <v>0</v>
      </c>
      <c r="AU64" s="8">
        <f>IFERROR(
GETPIVOTDATA("[Base_Tarjetas].[Importe]",TDinamica_R!$A$3,
"[Base_Tarjetas].[PERIODO]","[Base_Tarjetas].[PERIODO].&amp;[" &amp; TEXT(AU$6,"yyyymm") &amp; "]",
"[Base_Tarjetas].[Metrica]","[Base_Tarjetas].[Metrica].&amp;[" &amp; $A64 &amp; "]",
"[Base_Tarjetas].[SEGMENTO_DESCRIP]","[Base_Tarjetas].[SEGMENTO_DESCRIP].&amp;[" &amp; $C$6 &amp; "]",
"[Base_Tarjetas].[SITUACION]","[Base_Tarjetas].[SITUACION].&amp;[" &amp; $C64 &amp; "]",
"[Base_Tarjetas].[TIPO]","[Base_Tarjetas].[TIPO].&amp;[" &amp; $C$1 &amp; "]")/1000,
0)</f>
        <v>0</v>
      </c>
      <c r="AV64" s="8">
        <f>IFERROR(
GETPIVOTDATA("[Base_Tarjetas].[Importe]",TDinamica_R!$A$3,
"[Base_Tarjetas].[PERIODO]","[Base_Tarjetas].[PERIODO].&amp;[" &amp; TEXT(AV$6,"yyyymm") &amp; "]",
"[Base_Tarjetas].[Metrica]","[Base_Tarjetas].[Metrica].&amp;[" &amp; $A64 &amp; "]",
"[Base_Tarjetas].[SEGMENTO_DESCRIP]","[Base_Tarjetas].[SEGMENTO_DESCRIP].&amp;[" &amp; $C$6 &amp; "]",
"[Base_Tarjetas].[SITUACION]","[Base_Tarjetas].[SITUACION].&amp;[" &amp; $C64 &amp; "]",
"[Base_Tarjetas].[TIPO]","[Base_Tarjetas].[TIPO].&amp;[" &amp; $C$1 &amp; "]")/1000,
0)</f>
        <v>0</v>
      </c>
      <c r="AW64" s="8">
        <f>IFERROR(
GETPIVOTDATA("[Base_Tarjetas].[Importe]",TDinamica_R!$A$3,
"[Base_Tarjetas].[PERIODO]","[Base_Tarjetas].[PERIODO].&amp;[" &amp; TEXT(AW$6,"yyyymm") &amp; "]",
"[Base_Tarjetas].[Metrica]","[Base_Tarjetas].[Metrica].&amp;[" &amp; $A64 &amp; "]",
"[Base_Tarjetas].[SEGMENTO_DESCRIP]","[Base_Tarjetas].[SEGMENTO_DESCRIP].&amp;[" &amp; $C$6 &amp; "]",
"[Base_Tarjetas].[SITUACION]","[Base_Tarjetas].[SITUACION].&amp;[" &amp; $C64 &amp; "]",
"[Base_Tarjetas].[TIPO]","[Base_Tarjetas].[TIPO].&amp;[" &amp; $C$1 &amp; "]")/1000,
0)</f>
        <v>0</v>
      </c>
      <c r="AX64" s="8">
        <f>IFERROR(
GETPIVOTDATA("[Base_Tarjetas].[Importe]",TDinamica_R!$A$3,
"[Base_Tarjetas].[PERIODO]","[Base_Tarjetas].[PERIODO].&amp;[" &amp; TEXT(AX$6,"yyyymm") &amp; "]",
"[Base_Tarjetas].[Metrica]","[Base_Tarjetas].[Metrica].&amp;[" &amp; $A64 &amp; "]",
"[Base_Tarjetas].[SEGMENTO_DESCRIP]","[Base_Tarjetas].[SEGMENTO_DESCRIP].&amp;[" &amp; $C$6 &amp; "]",
"[Base_Tarjetas].[SITUACION]","[Base_Tarjetas].[SITUACION].&amp;[" &amp; $C64 &amp; "]",
"[Base_Tarjetas].[TIPO]","[Base_Tarjetas].[TIPO].&amp;[" &amp; $C$1 &amp; "]")/1000,
0)</f>
        <v>0</v>
      </c>
      <c r="AY64" s="8">
        <f>IFERROR(
GETPIVOTDATA("[Base_Tarjetas].[Importe]",TDinamica_R!$A$3,
"[Base_Tarjetas].[PERIODO]","[Base_Tarjetas].[PERIODO].&amp;[" &amp; TEXT(AY$6,"yyyymm") &amp; "]",
"[Base_Tarjetas].[Metrica]","[Base_Tarjetas].[Metrica].&amp;[" &amp; $A64 &amp; "]",
"[Base_Tarjetas].[SEGMENTO_DESCRIP]","[Base_Tarjetas].[SEGMENTO_DESCRIP].&amp;[" &amp; $C$6 &amp; "]",
"[Base_Tarjetas].[SITUACION]","[Base_Tarjetas].[SITUACION].&amp;[" &amp; $C64 &amp; "]",
"[Base_Tarjetas].[TIPO]","[Base_Tarjetas].[TIPO].&amp;[" &amp; $C$1 &amp; "]")/1000,
0)</f>
        <v>0</v>
      </c>
      <c r="AZ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TEXT(AZ$6,"yyyymm") &amp; "]"),
0)</f>
        <v>0</v>
      </c>
      <c r="BA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TEXT(BA$6,"yyyymm") &amp; "]"),
0)</f>
        <v>0</v>
      </c>
      <c r="BB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TEXT(BB$6,"yyyymm") &amp; "]"),
0)</f>
        <v>0</v>
      </c>
      <c r="BC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TEXT(BC$6,"yyyymm") &amp; "]"),
0)</f>
        <v>0</v>
      </c>
      <c r="BD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TEXT(BD$6,"yyyymm") &amp; "]"),
0)</f>
        <v>0</v>
      </c>
      <c r="BE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TEXT(BE$6,"yyyymm") &amp; "]"),
0)</f>
        <v>0</v>
      </c>
      <c r="BF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TEXT(BF$6,"yyyymm") &amp; "]"),
0)</f>
        <v>0</v>
      </c>
      <c r="BG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TEXT(BG$6,"yyyymm") &amp; "]"),
0)</f>
        <v>0</v>
      </c>
      <c r="BH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TEXT(BH$6,"yyyymm") &amp; "]"),
0)</f>
        <v>0</v>
      </c>
      <c r="BI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TEXT(BI$6,"yyyymm") &amp; "]"),
0)</f>
        <v>0</v>
      </c>
      <c r="BJ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TEXT(BJ$6,"yyyymm") &amp; "]"),
0)</f>
        <v>0</v>
      </c>
      <c r="BK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TEXT(BK$6,"yyyymm") &amp; "]"),
0)</f>
        <v>0</v>
      </c>
      <c r="BO64" s="24">
        <f t="shared" si="48"/>
        <v>0</v>
      </c>
      <c r="BP64" s="24">
        <f t="shared" si="48"/>
        <v>0</v>
      </c>
      <c r="BQ64" s="24">
        <f t="shared" si="48"/>
        <v>0</v>
      </c>
      <c r="BR64" s="24">
        <f t="shared" si="48"/>
        <v>0</v>
      </c>
      <c r="BS64" s="24">
        <f t="shared" si="48"/>
        <v>0</v>
      </c>
      <c r="BT64" s="24">
        <f t="shared" si="48"/>
        <v>0</v>
      </c>
    </row>
    <row r="65" spans="1:72" outlineLevel="1" x14ac:dyDescent="0.25">
      <c r="A65" s="11" t="s">
        <v>35</v>
      </c>
      <c r="C65" s="2" t="s">
        <v>96</v>
      </c>
      <c r="D65" s="8">
        <f>IFERROR(
GETPIVOTDATA("[Base_Tarjetas].[Importe]",TDinamica_R!$A$3,
"[Base_Tarjetas].[PERIODO]","[Base_Tarjetas].[PERIODO].&amp;[" &amp; TEXT(D$6,"yyyymm") &amp; "]",
"[Base_Tarjetas].[Metrica]","[Base_Tarjetas].[Metrica].&amp;[" &amp; $A65 &amp; "]",
"[Base_Tarjetas].[SEGMENTO_DESCRIP]","[Base_Tarjetas].[SEGMENTO_DESCRIP].&amp;[" &amp; $C$6 &amp; "]",
"[Base_Tarjetas].[SITUACION]","[Base_Tarjetas].[SITUACION].&amp;[" &amp; $C65 &amp; "]",
"[Base_Tarjetas].[TIPO]","[Base_Tarjetas].[TIPO].&amp;[" &amp; $C$1 &amp; "]")/1000,
0)</f>
        <v>0</v>
      </c>
      <c r="E65" s="8">
        <f>IFERROR(
GETPIVOTDATA("[Base_Tarjetas].[Importe]",TDinamica_R!$A$3,
"[Base_Tarjetas].[PERIODO]","[Base_Tarjetas].[PERIODO].&amp;[" &amp; TEXT(E$6,"yyyymm") &amp; "]",
"[Base_Tarjetas].[Metrica]","[Base_Tarjetas].[Metrica].&amp;[" &amp; $A65 &amp; "]",
"[Base_Tarjetas].[SEGMENTO_DESCRIP]","[Base_Tarjetas].[SEGMENTO_DESCRIP].&amp;[" &amp; $C$6 &amp; "]",
"[Base_Tarjetas].[SITUACION]","[Base_Tarjetas].[SITUACION].&amp;[" &amp; $C65 &amp; "]",
"[Base_Tarjetas].[TIPO]","[Base_Tarjetas].[TIPO].&amp;[" &amp; $C$1 &amp; "]")/1000,
0)</f>
        <v>0</v>
      </c>
      <c r="F65" s="8">
        <f>IFERROR(
GETPIVOTDATA("[Base_Tarjetas].[Importe]",TDinamica_R!$A$3,
"[Base_Tarjetas].[PERIODO]","[Base_Tarjetas].[PERIODO].&amp;[" &amp; TEXT(F$6,"yyyymm") &amp; "]",
"[Base_Tarjetas].[Metrica]","[Base_Tarjetas].[Metrica].&amp;[" &amp; $A65 &amp; "]",
"[Base_Tarjetas].[SEGMENTO_DESCRIP]","[Base_Tarjetas].[SEGMENTO_DESCRIP].&amp;[" &amp; $C$6 &amp; "]",
"[Base_Tarjetas].[SITUACION]","[Base_Tarjetas].[SITUACION].&amp;[" &amp; $C65 &amp; "]",
"[Base_Tarjetas].[TIPO]","[Base_Tarjetas].[TIPO].&amp;[" &amp; $C$1 &amp; "]")/1000,
0)</f>
        <v>0</v>
      </c>
      <c r="G65" s="8">
        <f>IFERROR(
GETPIVOTDATA("[Base_Tarjetas].[Importe]",TDinamica_R!$A$3,
"[Base_Tarjetas].[PERIODO]","[Base_Tarjetas].[PERIODO].&amp;[" &amp; TEXT(G$6,"yyyymm") &amp; "]",
"[Base_Tarjetas].[Metrica]","[Base_Tarjetas].[Metrica].&amp;[" &amp; $A65 &amp; "]",
"[Base_Tarjetas].[SEGMENTO_DESCRIP]","[Base_Tarjetas].[SEGMENTO_DESCRIP].&amp;[" &amp; $C$6 &amp; "]",
"[Base_Tarjetas].[SITUACION]","[Base_Tarjetas].[SITUACION].&amp;[" &amp; $C65 &amp; "]",
"[Base_Tarjetas].[TIPO]","[Base_Tarjetas].[TIPO].&amp;[" &amp; $C$1 &amp; "]")/1000,
0)</f>
        <v>0</v>
      </c>
      <c r="H65" s="8">
        <f>IFERROR(
GETPIVOTDATA("[Base_Tarjetas].[Importe]",TDinamica_R!$A$3,
"[Base_Tarjetas].[PERIODO]","[Base_Tarjetas].[PERIODO].&amp;[" &amp; TEXT(H$6,"yyyymm") &amp; "]",
"[Base_Tarjetas].[Metrica]","[Base_Tarjetas].[Metrica].&amp;[" &amp; $A65 &amp; "]",
"[Base_Tarjetas].[SEGMENTO_DESCRIP]","[Base_Tarjetas].[SEGMENTO_DESCRIP].&amp;[" &amp; $C$6 &amp; "]",
"[Base_Tarjetas].[SITUACION]","[Base_Tarjetas].[SITUACION].&amp;[" &amp; $C65 &amp; "]",
"[Base_Tarjetas].[TIPO]","[Base_Tarjetas].[TIPO].&amp;[" &amp; $C$1 &amp; "]")/1000,
0)</f>
        <v>0</v>
      </c>
      <c r="I65" s="8">
        <f>IFERROR(
GETPIVOTDATA("[Base_Tarjetas].[Importe]",TDinamica_R!$A$3,
"[Base_Tarjetas].[PERIODO]","[Base_Tarjetas].[PERIODO].&amp;[" &amp; TEXT(I$6,"yyyymm") &amp; "]",
"[Base_Tarjetas].[Metrica]","[Base_Tarjetas].[Metrica].&amp;[" &amp; $A65 &amp; "]",
"[Base_Tarjetas].[SEGMENTO_DESCRIP]","[Base_Tarjetas].[SEGMENTO_DESCRIP].&amp;[" &amp; $C$6 &amp; "]",
"[Base_Tarjetas].[SITUACION]","[Base_Tarjetas].[SITUACION].&amp;[" &amp; $C65 &amp; "]",
"[Base_Tarjetas].[TIPO]","[Base_Tarjetas].[TIPO].&amp;[" &amp; $C$1 &amp; "]")/1000,
0)</f>
        <v>0</v>
      </c>
      <c r="J65" s="8">
        <f>IFERROR(
GETPIVOTDATA("[Base_Tarjetas].[Importe]",TDinamica_R!$A$3,
"[Base_Tarjetas].[PERIODO]","[Base_Tarjetas].[PERIODO].&amp;[" &amp; TEXT(J$6,"yyyymm") &amp; "]",
"[Base_Tarjetas].[Metrica]","[Base_Tarjetas].[Metrica].&amp;[" &amp; $A65 &amp; "]",
"[Base_Tarjetas].[SEGMENTO_DESCRIP]","[Base_Tarjetas].[SEGMENTO_DESCRIP].&amp;[" &amp; $C$6 &amp; "]",
"[Base_Tarjetas].[SITUACION]","[Base_Tarjetas].[SITUACION].&amp;[" &amp; $C65 &amp; "]",
"[Base_Tarjetas].[TIPO]","[Base_Tarjetas].[TIPO].&amp;[" &amp; $C$1 &amp; "]")/1000,
0)</f>
        <v>0</v>
      </c>
      <c r="K65" s="8">
        <f>IFERROR(
GETPIVOTDATA("[Base_Tarjetas].[Importe]",TDinamica_R!$A$3,
"[Base_Tarjetas].[PERIODO]","[Base_Tarjetas].[PERIODO].&amp;[" &amp; TEXT(K$6,"yyyymm") &amp; "]",
"[Base_Tarjetas].[Metrica]","[Base_Tarjetas].[Metrica].&amp;[" &amp; $A65 &amp; "]",
"[Base_Tarjetas].[SEGMENTO_DESCRIP]","[Base_Tarjetas].[SEGMENTO_DESCRIP].&amp;[" &amp; $C$6 &amp; "]",
"[Base_Tarjetas].[SITUACION]","[Base_Tarjetas].[SITUACION].&amp;[" &amp; $C65 &amp; "]",
"[Base_Tarjetas].[TIPO]","[Base_Tarjetas].[TIPO].&amp;[" &amp; $C$1 &amp; "]")/1000,
0)</f>
        <v>0</v>
      </c>
      <c r="L65" s="8">
        <f>IFERROR(
GETPIVOTDATA("[Base_Tarjetas].[Importe]",TDinamica_R!$A$3,
"[Base_Tarjetas].[PERIODO]","[Base_Tarjetas].[PERIODO].&amp;[" &amp; TEXT(L$6,"yyyymm") &amp; "]",
"[Base_Tarjetas].[Metrica]","[Base_Tarjetas].[Metrica].&amp;[" &amp; $A65 &amp; "]",
"[Base_Tarjetas].[SEGMENTO_DESCRIP]","[Base_Tarjetas].[SEGMENTO_DESCRIP].&amp;[" &amp; $C$6 &amp; "]",
"[Base_Tarjetas].[SITUACION]","[Base_Tarjetas].[SITUACION].&amp;[" &amp; $C65 &amp; "]",
"[Base_Tarjetas].[TIPO]","[Base_Tarjetas].[TIPO].&amp;[" &amp; $C$1 &amp; "]")/1000,
0)</f>
        <v>0</v>
      </c>
      <c r="M65" s="8">
        <f>IFERROR(
GETPIVOTDATA("[Base_Tarjetas].[Importe]",TDinamica_R!$A$3,
"[Base_Tarjetas].[PERIODO]","[Base_Tarjetas].[PERIODO].&amp;[" &amp; TEXT(M$6,"yyyymm") &amp; "]",
"[Base_Tarjetas].[Metrica]","[Base_Tarjetas].[Metrica].&amp;[" &amp; $A65 &amp; "]",
"[Base_Tarjetas].[SEGMENTO_DESCRIP]","[Base_Tarjetas].[SEGMENTO_DESCRIP].&amp;[" &amp; $C$6 &amp; "]",
"[Base_Tarjetas].[SITUACION]","[Base_Tarjetas].[SITUACION].&amp;[" &amp; $C65 &amp; "]",
"[Base_Tarjetas].[TIPO]","[Base_Tarjetas].[TIPO].&amp;[" &amp; $C$1 &amp; "]")/1000,
0)</f>
        <v>0</v>
      </c>
      <c r="N65" s="8">
        <f>IFERROR(
GETPIVOTDATA("[Base_Tarjetas].[Importe]",TDinamica_R!$A$3,
"[Base_Tarjetas].[PERIODO]","[Base_Tarjetas].[PERIODO].&amp;[" &amp; TEXT(N$6,"yyyymm") &amp; "]",
"[Base_Tarjetas].[Metrica]","[Base_Tarjetas].[Metrica].&amp;[" &amp; $A65 &amp; "]",
"[Base_Tarjetas].[SEGMENTO_DESCRIP]","[Base_Tarjetas].[SEGMENTO_DESCRIP].&amp;[" &amp; $C$6 &amp; "]",
"[Base_Tarjetas].[SITUACION]","[Base_Tarjetas].[SITUACION].&amp;[" &amp; $C65 &amp; "]",
"[Base_Tarjetas].[TIPO]","[Base_Tarjetas].[TIPO].&amp;[" &amp; $C$1 &amp; "]")/1000,
0)</f>
        <v>0</v>
      </c>
      <c r="O65" s="8">
        <f>IFERROR(
GETPIVOTDATA("[Base_Tarjetas].[Importe]",TDinamica_R!$A$3,
"[Base_Tarjetas].[PERIODO]","[Base_Tarjetas].[PERIODO].&amp;[" &amp; TEXT(O$6,"yyyymm") &amp; "]",
"[Base_Tarjetas].[Metrica]","[Base_Tarjetas].[Metrica].&amp;[" &amp; $A65 &amp; "]",
"[Base_Tarjetas].[SEGMENTO_DESCRIP]","[Base_Tarjetas].[SEGMENTO_DESCRIP].&amp;[" &amp; $C$6 &amp; "]",
"[Base_Tarjetas].[SITUACION]","[Base_Tarjetas].[SITUACION].&amp;[" &amp; $C65 &amp; "]",
"[Base_Tarjetas].[TIPO]","[Base_Tarjetas].[TIPO].&amp;[" &amp; $C$1 &amp; "]")/1000,
0)</f>
        <v>0</v>
      </c>
      <c r="P65" s="8">
        <f>IFERROR(
GETPIVOTDATA("[Base_Tarjetas].[Importe]",TDinamica_R!$A$3,
"[Base_Tarjetas].[PERIODO]","[Base_Tarjetas].[PERIODO].&amp;[" &amp; TEXT(P$6,"yyyymm") &amp; "]",
"[Base_Tarjetas].[Metrica]","[Base_Tarjetas].[Metrica].&amp;[" &amp; $A65 &amp; "]",
"[Base_Tarjetas].[SEGMENTO_DESCRIP]","[Base_Tarjetas].[SEGMENTO_DESCRIP].&amp;[" &amp; $C$6 &amp; "]",
"[Base_Tarjetas].[SITUACION]","[Base_Tarjetas].[SITUACION].&amp;[" &amp; $C65 &amp; "]",
"[Base_Tarjetas].[TIPO]","[Base_Tarjetas].[TIPO].&amp;[" &amp; $C$1 &amp; "]")/1000,
0)</f>
        <v>0</v>
      </c>
      <c r="Q65" s="8">
        <f>IFERROR(
GETPIVOTDATA("[Base_Tarjetas].[Importe]",TDinamica_R!$A$3,
"[Base_Tarjetas].[PERIODO]","[Base_Tarjetas].[PERIODO].&amp;[" &amp; TEXT(Q$6,"yyyymm") &amp; "]",
"[Base_Tarjetas].[Metrica]","[Base_Tarjetas].[Metrica].&amp;[" &amp; $A65 &amp; "]",
"[Base_Tarjetas].[SEGMENTO_DESCRIP]","[Base_Tarjetas].[SEGMENTO_DESCRIP].&amp;[" &amp; $C$6 &amp; "]",
"[Base_Tarjetas].[SITUACION]","[Base_Tarjetas].[SITUACION].&amp;[" &amp; $C65 &amp; "]",
"[Base_Tarjetas].[TIPO]","[Base_Tarjetas].[TIPO].&amp;[" &amp; $C$1 &amp; "]")/1000,
0)</f>
        <v>0</v>
      </c>
      <c r="R65" s="8">
        <f>IFERROR(
GETPIVOTDATA("[Base_Tarjetas].[Importe]",TDinamica_R!$A$3,
"[Base_Tarjetas].[PERIODO]","[Base_Tarjetas].[PERIODO].&amp;[" &amp; TEXT(R$6,"yyyymm") &amp; "]",
"[Base_Tarjetas].[Metrica]","[Base_Tarjetas].[Metrica].&amp;[" &amp; $A65 &amp; "]",
"[Base_Tarjetas].[SEGMENTO_DESCRIP]","[Base_Tarjetas].[SEGMENTO_DESCRIP].&amp;[" &amp; $C$6 &amp; "]",
"[Base_Tarjetas].[SITUACION]","[Base_Tarjetas].[SITUACION].&amp;[" &amp; $C65 &amp; "]",
"[Base_Tarjetas].[TIPO]","[Base_Tarjetas].[TIPO].&amp;[" &amp; $C$1 &amp; "]")/1000,
0)</f>
        <v>0</v>
      </c>
      <c r="S65" s="8">
        <f>IFERROR(
GETPIVOTDATA("[Base_Tarjetas].[Importe]",TDinamica_R!$A$3,
"[Base_Tarjetas].[PERIODO]","[Base_Tarjetas].[PERIODO].&amp;[" &amp; TEXT(S$6,"yyyymm") &amp; "]",
"[Base_Tarjetas].[Metrica]","[Base_Tarjetas].[Metrica].&amp;[" &amp; $A65 &amp; "]",
"[Base_Tarjetas].[SEGMENTO_DESCRIP]","[Base_Tarjetas].[SEGMENTO_DESCRIP].&amp;[" &amp; $C$6 &amp; "]",
"[Base_Tarjetas].[SITUACION]","[Base_Tarjetas].[SITUACION].&amp;[" &amp; $C65 &amp; "]",
"[Base_Tarjetas].[TIPO]","[Base_Tarjetas].[TIPO].&amp;[" &amp; $C$1 &amp; "]")/1000,
0)</f>
        <v>0</v>
      </c>
      <c r="T65" s="8">
        <f>IFERROR(
GETPIVOTDATA("[Base_Tarjetas].[Importe]",TDinamica_R!$A$3,
"[Base_Tarjetas].[PERIODO]","[Base_Tarjetas].[PERIODO].&amp;[" &amp; TEXT(T$6,"yyyymm") &amp; "]",
"[Base_Tarjetas].[Metrica]","[Base_Tarjetas].[Metrica].&amp;[" &amp; $A65 &amp; "]",
"[Base_Tarjetas].[SEGMENTO_DESCRIP]","[Base_Tarjetas].[SEGMENTO_DESCRIP].&amp;[" &amp; $C$6 &amp; "]",
"[Base_Tarjetas].[SITUACION]","[Base_Tarjetas].[SITUACION].&amp;[" &amp; $C65 &amp; "]",
"[Base_Tarjetas].[TIPO]","[Base_Tarjetas].[TIPO].&amp;[" &amp; $C$1 &amp; "]")/1000,
0)</f>
        <v>0</v>
      </c>
      <c r="U65" s="8">
        <f>IFERROR(
GETPIVOTDATA("[Base_Tarjetas].[Importe]",TDinamica_R!$A$3,
"[Base_Tarjetas].[PERIODO]","[Base_Tarjetas].[PERIODO].&amp;[" &amp; TEXT(U$6,"yyyymm") &amp; "]",
"[Base_Tarjetas].[Metrica]","[Base_Tarjetas].[Metrica].&amp;[" &amp; $A65 &amp; "]",
"[Base_Tarjetas].[SEGMENTO_DESCRIP]","[Base_Tarjetas].[SEGMENTO_DESCRIP].&amp;[" &amp; $C$6 &amp; "]",
"[Base_Tarjetas].[SITUACION]","[Base_Tarjetas].[SITUACION].&amp;[" &amp; $C65 &amp; "]",
"[Base_Tarjetas].[TIPO]","[Base_Tarjetas].[TIPO].&amp;[" &amp; $C$1 &amp; "]")/1000,
0)</f>
        <v>0</v>
      </c>
      <c r="V65" s="8">
        <f>IFERROR(
GETPIVOTDATA("[Base_Tarjetas].[Importe]",TDinamica_R!$A$3,
"[Base_Tarjetas].[PERIODO]","[Base_Tarjetas].[PERIODO].&amp;[" &amp; TEXT(V$6,"yyyymm") &amp; "]",
"[Base_Tarjetas].[Metrica]","[Base_Tarjetas].[Metrica].&amp;[" &amp; $A65 &amp; "]",
"[Base_Tarjetas].[SEGMENTO_DESCRIP]","[Base_Tarjetas].[SEGMENTO_DESCRIP].&amp;[" &amp; $C$6 &amp; "]",
"[Base_Tarjetas].[SITUACION]","[Base_Tarjetas].[SITUACION].&amp;[" &amp; $C65 &amp; "]",
"[Base_Tarjetas].[TIPO]","[Base_Tarjetas].[TIPO].&amp;[" &amp; $C$1 &amp; "]")/1000,
0)</f>
        <v>0</v>
      </c>
      <c r="W65" s="8">
        <f>IFERROR(
GETPIVOTDATA("[Base_Tarjetas].[Importe]",TDinamica_R!$A$3,
"[Base_Tarjetas].[PERIODO]","[Base_Tarjetas].[PERIODO].&amp;[" &amp; TEXT(W$6,"yyyymm") &amp; "]",
"[Base_Tarjetas].[Metrica]","[Base_Tarjetas].[Metrica].&amp;[" &amp; $A65 &amp; "]",
"[Base_Tarjetas].[SEGMENTO_DESCRIP]","[Base_Tarjetas].[SEGMENTO_DESCRIP].&amp;[" &amp; $C$6 &amp; "]",
"[Base_Tarjetas].[SITUACION]","[Base_Tarjetas].[SITUACION].&amp;[" &amp; $C65 &amp; "]",
"[Base_Tarjetas].[TIPO]","[Base_Tarjetas].[TIPO].&amp;[" &amp; $C$1 &amp; "]")/1000,
0)</f>
        <v>0</v>
      </c>
      <c r="X65" s="8">
        <f>IFERROR(
GETPIVOTDATA("[Base_Tarjetas].[Importe]",TDinamica_R!$A$3,
"[Base_Tarjetas].[PERIODO]","[Base_Tarjetas].[PERIODO].&amp;[" &amp; TEXT(X$6,"yyyymm") &amp; "]",
"[Base_Tarjetas].[Metrica]","[Base_Tarjetas].[Metrica].&amp;[" &amp; $A65 &amp; "]",
"[Base_Tarjetas].[SEGMENTO_DESCRIP]","[Base_Tarjetas].[SEGMENTO_DESCRIP].&amp;[" &amp; $C$6 &amp; "]",
"[Base_Tarjetas].[SITUACION]","[Base_Tarjetas].[SITUACION].&amp;[" &amp; $C65 &amp; "]",
"[Base_Tarjetas].[TIPO]","[Base_Tarjetas].[TIPO].&amp;[" &amp; $C$1 &amp; "]")/1000,
0)</f>
        <v>0</v>
      </c>
      <c r="Y65" s="8">
        <f>IFERROR(
GETPIVOTDATA("[Base_Tarjetas].[Importe]",TDinamica_R!$A$3,
"[Base_Tarjetas].[PERIODO]","[Base_Tarjetas].[PERIODO].&amp;[" &amp; TEXT(Y$6,"yyyymm") &amp; "]",
"[Base_Tarjetas].[Metrica]","[Base_Tarjetas].[Metrica].&amp;[" &amp; $A65 &amp; "]",
"[Base_Tarjetas].[SEGMENTO_DESCRIP]","[Base_Tarjetas].[SEGMENTO_DESCRIP].&amp;[" &amp; $C$6 &amp; "]",
"[Base_Tarjetas].[SITUACION]","[Base_Tarjetas].[SITUACION].&amp;[" &amp; $C65 &amp; "]",
"[Base_Tarjetas].[TIPO]","[Base_Tarjetas].[TIPO].&amp;[" &amp; $C$1 &amp; "]")/1000,
0)</f>
        <v>0</v>
      </c>
      <c r="Z65" s="8">
        <f>IFERROR(
GETPIVOTDATA("[Base_Tarjetas].[Importe]",TDinamica_R!$A$3,
"[Base_Tarjetas].[PERIODO]","[Base_Tarjetas].[PERIODO].&amp;[" &amp; TEXT(Z$6,"yyyymm") &amp; "]",
"[Base_Tarjetas].[Metrica]","[Base_Tarjetas].[Metrica].&amp;[" &amp; $A65 &amp; "]",
"[Base_Tarjetas].[SEGMENTO_DESCRIP]","[Base_Tarjetas].[SEGMENTO_DESCRIP].&amp;[" &amp; $C$6 &amp; "]",
"[Base_Tarjetas].[SITUACION]","[Base_Tarjetas].[SITUACION].&amp;[" &amp; $C65 &amp; "]",
"[Base_Tarjetas].[TIPO]","[Base_Tarjetas].[TIPO].&amp;[" &amp; $C$1 &amp; "]")/1000,
0)</f>
        <v>0</v>
      </c>
      <c r="AA65" s="8">
        <f>IFERROR(
GETPIVOTDATA("[Base_Tarjetas].[Importe]",TDinamica_R!$A$3,
"[Base_Tarjetas].[PERIODO]","[Base_Tarjetas].[PERIODO].&amp;[" &amp; TEXT(AA$6,"yyyymm") &amp; "]",
"[Base_Tarjetas].[Metrica]","[Base_Tarjetas].[Metrica].&amp;[" &amp; $A65 &amp; "]",
"[Base_Tarjetas].[SEGMENTO_DESCRIP]","[Base_Tarjetas].[SEGMENTO_DESCRIP].&amp;[" &amp; $C$6 &amp; "]",
"[Base_Tarjetas].[SITUACION]","[Base_Tarjetas].[SITUACION].&amp;[" &amp; $C65 &amp; "]",
"[Base_Tarjetas].[TIPO]","[Base_Tarjetas].[TIPO].&amp;[" &amp; $C$1 &amp; "]")/1000,
0)</f>
        <v>0</v>
      </c>
      <c r="AB65" s="8">
        <f>IFERROR(
GETPIVOTDATA("[Base_Tarjetas].[Importe]",TDinamica_R!$A$3,
"[Base_Tarjetas].[PERIODO]","[Base_Tarjetas].[PERIODO].&amp;[" &amp; TEXT(AB$6,"yyyymm") &amp; "]",
"[Base_Tarjetas].[Metrica]","[Base_Tarjetas].[Metrica].&amp;[" &amp; $A65 &amp; "]",
"[Base_Tarjetas].[SEGMENTO_DESCRIP]","[Base_Tarjetas].[SEGMENTO_DESCRIP].&amp;[" &amp; $C$6 &amp; "]",
"[Base_Tarjetas].[SITUACION]","[Base_Tarjetas].[SITUACION].&amp;[" &amp; $C65 &amp; "]",
"[Base_Tarjetas].[TIPO]","[Base_Tarjetas].[TIPO].&amp;[" &amp; $C$1 &amp; "]")/1000,
0)</f>
        <v>0</v>
      </c>
      <c r="AC65" s="8">
        <f>IFERROR(
GETPIVOTDATA("[Base_Tarjetas].[Importe]",TDinamica_R!$A$3,
"[Base_Tarjetas].[PERIODO]","[Base_Tarjetas].[PERIODO].&amp;[" &amp; TEXT(AC$6,"yyyymm") &amp; "]",
"[Base_Tarjetas].[Metrica]","[Base_Tarjetas].[Metrica].&amp;[" &amp; $A65 &amp; "]",
"[Base_Tarjetas].[SEGMENTO_DESCRIP]","[Base_Tarjetas].[SEGMENTO_DESCRIP].&amp;[" &amp; $C$6 &amp; "]",
"[Base_Tarjetas].[SITUACION]","[Base_Tarjetas].[SITUACION].&amp;[" &amp; $C65 &amp; "]",
"[Base_Tarjetas].[TIPO]","[Base_Tarjetas].[TIPO].&amp;[" &amp; $C$1 &amp; "]")/1000,
0)</f>
        <v>0</v>
      </c>
      <c r="AD65" s="8">
        <f>IFERROR(
GETPIVOTDATA("[Base_Tarjetas].[Importe]",TDinamica_R!$A$3,
"[Base_Tarjetas].[PERIODO]","[Base_Tarjetas].[PERIODO].&amp;[" &amp; TEXT(AD$6,"yyyymm") &amp; "]",
"[Base_Tarjetas].[Metrica]","[Base_Tarjetas].[Metrica].&amp;[" &amp; $A65 &amp; "]",
"[Base_Tarjetas].[SEGMENTO_DESCRIP]","[Base_Tarjetas].[SEGMENTO_DESCRIP].&amp;[" &amp; $C$6 &amp; "]",
"[Base_Tarjetas].[SITUACION]","[Base_Tarjetas].[SITUACION].&amp;[" &amp; $C65 &amp; "]",
"[Base_Tarjetas].[TIPO]","[Base_Tarjetas].[TIPO].&amp;[" &amp; $C$1 &amp; "]")/1000,
0)</f>
        <v>0</v>
      </c>
      <c r="AE65" s="8">
        <f>IFERROR(
GETPIVOTDATA("[Base_Tarjetas].[Importe]",TDinamica_R!$A$3,
"[Base_Tarjetas].[PERIODO]","[Base_Tarjetas].[PERIODO].&amp;[" &amp; TEXT(AE$6,"yyyymm") &amp; "]",
"[Base_Tarjetas].[Metrica]","[Base_Tarjetas].[Metrica].&amp;[" &amp; $A65 &amp; "]",
"[Base_Tarjetas].[SEGMENTO_DESCRIP]","[Base_Tarjetas].[SEGMENTO_DESCRIP].&amp;[" &amp; $C$6 &amp; "]",
"[Base_Tarjetas].[SITUACION]","[Base_Tarjetas].[SITUACION].&amp;[" &amp; $C65 &amp; "]",
"[Base_Tarjetas].[TIPO]","[Base_Tarjetas].[TIPO].&amp;[" &amp; $C$1 &amp; "]")/1000,
0)</f>
        <v>0</v>
      </c>
      <c r="AF65" s="8">
        <f>IFERROR(
GETPIVOTDATA("[Base_Tarjetas].[Importe]",TDinamica_R!$A$3,
"[Base_Tarjetas].[PERIODO]","[Base_Tarjetas].[PERIODO].&amp;[" &amp; TEXT(AF$6,"yyyymm") &amp; "]",
"[Base_Tarjetas].[Metrica]","[Base_Tarjetas].[Metrica].&amp;[" &amp; $A65 &amp; "]",
"[Base_Tarjetas].[SEGMENTO_DESCRIP]","[Base_Tarjetas].[SEGMENTO_DESCRIP].&amp;[" &amp; $C$6 &amp; "]",
"[Base_Tarjetas].[SITUACION]","[Base_Tarjetas].[SITUACION].&amp;[" &amp; $C65 &amp; "]",
"[Base_Tarjetas].[TIPO]","[Base_Tarjetas].[TIPO].&amp;[" &amp; $C$1 &amp; "]")/1000,
0)</f>
        <v>0</v>
      </c>
      <c r="AG65" s="8">
        <f>IFERROR(
GETPIVOTDATA("[Base_Tarjetas].[Importe]",TDinamica_R!$A$3,
"[Base_Tarjetas].[PERIODO]","[Base_Tarjetas].[PERIODO].&amp;[" &amp; TEXT(AG$6,"yyyymm") &amp; "]",
"[Base_Tarjetas].[Metrica]","[Base_Tarjetas].[Metrica].&amp;[" &amp; $A65 &amp; "]",
"[Base_Tarjetas].[SEGMENTO_DESCRIP]","[Base_Tarjetas].[SEGMENTO_DESCRIP].&amp;[" &amp; $C$6 &amp; "]",
"[Base_Tarjetas].[SITUACION]","[Base_Tarjetas].[SITUACION].&amp;[" &amp; $C65 &amp; "]",
"[Base_Tarjetas].[TIPO]","[Base_Tarjetas].[TIPO].&amp;[" &amp; $C$1 &amp; "]")/1000,
0)</f>
        <v>0</v>
      </c>
      <c r="AH65" s="8">
        <f>IFERROR(
GETPIVOTDATA("[Base_Tarjetas].[Importe]",TDinamica_R!$A$3,
"[Base_Tarjetas].[PERIODO]","[Base_Tarjetas].[PERIODO].&amp;[" &amp; TEXT(AH$6,"yyyymm") &amp; "]",
"[Base_Tarjetas].[Metrica]","[Base_Tarjetas].[Metrica].&amp;[" &amp; $A65 &amp; "]",
"[Base_Tarjetas].[SEGMENTO_DESCRIP]","[Base_Tarjetas].[SEGMENTO_DESCRIP].&amp;[" &amp; $C$6 &amp; "]",
"[Base_Tarjetas].[SITUACION]","[Base_Tarjetas].[SITUACION].&amp;[" &amp; $C65 &amp; "]",
"[Base_Tarjetas].[TIPO]","[Base_Tarjetas].[TIPO].&amp;[" &amp; $C$1 &amp; "]")/1000,
0)</f>
        <v>0</v>
      </c>
      <c r="AI65" s="8">
        <f>IFERROR(
GETPIVOTDATA("[Base_Tarjetas].[Importe]",TDinamica_R!$A$3,
"[Base_Tarjetas].[PERIODO]","[Base_Tarjetas].[PERIODO].&amp;[" &amp; TEXT(AI$6,"yyyymm") &amp; "]",
"[Base_Tarjetas].[Metrica]","[Base_Tarjetas].[Metrica].&amp;[" &amp; $A65 &amp; "]",
"[Base_Tarjetas].[SEGMENTO_DESCRIP]","[Base_Tarjetas].[SEGMENTO_DESCRIP].&amp;[" &amp; $C$6 &amp; "]",
"[Base_Tarjetas].[SITUACION]","[Base_Tarjetas].[SITUACION].&amp;[" &amp; $C65 &amp; "]",
"[Base_Tarjetas].[TIPO]","[Base_Tarjetas].[TIPO].&amp;[" &amp; $C$1 &amp; "]")/1000,
0)</f>
        <v>0</v>
      </c>
      <c r="AJ65" s="8">
        <f>IFERROR(
GETPIVOTDATA("[Base_Tarjetas].[Importe]",TDinamica_R!$A$3,
"[Base_Tarjetas].[PERIODO]","[Base_Tarjetas].[PERIODO].&amp;[" &amp; TEXT(AJ$6,"yyyymm") &amp; "]",
"[Base_Tarjetas].[Metrica]","[Base_Tarjetas].[Metrica].&amp;[" &amp; $A65 &amp; "]",
"[Base_Tarjetas].[SEGMENTO_DESCRIP]","[Base_Tarjetas].[SEGMENTO_DESCRIP].&amp;[" &amp; $C$6 &amp; "]",
"[Base_Tarjetas].[SITUACION]","[Base_Tarjetas].[SITUACION].&amp;[" &amp; $C65 &amp; "]",
"[Base_Tarjetas].[TIPO]","[Base_Tarjetas].[TIPO].&amp;[" &amp; $C$1 &amp; "]")/1000,
0)</f>
        <v>0</v>
      </c>
      <c r="AK65" s="8">
        <f>IFERROR(
GETPIVOTDATA("[Base_Tarjetas].[Importe]",TDinamica_R!$A$3,
"[Base_Tarjetas].[PERIODO]","[Base_Tarjetas].[PERIODO].&amp;[" &amp; TEXT(AK$6,"yyyymm") &amp; "]",
"[Base_Tarjetas].[Metrica]","[Base_Tarjetas].[Metrica].&amp;[" &amp; $A65 &amp; "]",
"[Base_Tarjetas].[SEGMENTO_DESCRIP]","[Base_Tarjetas].[SEGMENTO_DESCRIP].&amp;[" &amp; $C$6 &amp; "]",
"[Base_Tarjetas].[SITUACION]","[Base_Tarjetas].[SITUACION].&amp;[" &amp; $C65 &amp; "]",
"[Base_Tarjetas].[TIPO]","[Base_Tarjetas].[TIPO].&amp;[" &amp; $C$1 &amp; "]")/1000,
0)</f>
        <v>0</v>
      </c>
      <c r="AL65" s="8">
        <f>IFERROR(
GETPIVOTDATA("[Base_Tarjetas].[Importe]",TDinamica_R!$A$3,
"[Base_Tarjetas].[PERIODO]","[Base_Tarjetas].[PERIODO].&amp;[" &amp; TEXT(AL$6,"yyyymm") &amp; "]",
"[Base_Tarjetas].[Metrica]","[Base_Tarjetas].[Metrica].&amp;[" &amp; $A65 &amp; "]",
"[Base_Tarjetas].[SEGMENTO_DESCRIP]","[Base_Tarjetas].[SEGMENTO_DESCRIP].&amp;[" &amp; $C$6 &amp; "]",
"[Base_Tarjetas].[SITUACION]","[Base_Tarjetas].[SITUACION].&amp;[" &amp; $C65 &amp; "]",
"[Base_Tarjetas].[TIPO]","[Base_Tarjetas].[TIPO].&amp;[" &amp; $C$1 &amp; "]")/1000,
0)</f>
        <v>0</v>
      </c>
      <c r="AM65" s="8">
        <f>IFERROR(
GETPIVOTDATA("[Base_Tarjetas].[Importe]",TDinamica_R!$A$3,
"[Base_Tarjetas].[PERIODO]","[Base_Tarjetas].[PERIODO].&amp;[" &amp; TEXT(AM$6,"yyyymm") &amp; "]",
"[Base_Tarjetas].[Metrica]","[Base_Tarjetas].[Metrica].&amp;[" &amp; $A65 &amp; "]",
"[Base_Tarjetas].[SEGMENTO_DESCRIP]","[Base_Tarjetas].[SEGMENTO_DESCRIP].&amp;[" &amp; $C$6 &amp; "]",
"[Base_Tarjetas].[SITUACION]","[Base_Tarjetas].[SITUACION].&amp;[" &amp; $C65 &amp; "]",
"[Base_Tarjetas].[TIPO]","[Base_Tarjetas].[TIPO].&amp;[" &amp; $C$1 &amp; "]")/1000,
0)</f>
        <v>0</v>
      </c>
      <c r="AN65" s="8">
        <f>IFERROR(
GETPIVOTDATA("[Base_Tarjetas].[Importe]",TDinamica_R!$A$3,
"[Base_Tarjetas].[PERIODO]","[Base_Tarjetas].[PERIODO].&amp;[" &amp; TEXT(AN$6,"yyyymm") &amp; "]",
"[Base_Tarjetas].[Metrica]","[Base_Tarjetas].[Metrica].&amp;[" &amp; $A65 &amp; "]",
"[Base_Tarjetas].[SEGMENTO_DESCRIP]","[Base_Tarjetas].[SEGMENTO_DESCRIP].&amp;[" &amp; $C$6 &amp; "]",
"[Base_Tarjetas].[SITUACION]","[Base_Tarjetas].[SITUACION].&amp;[" &amp; $C65 &amp; "]",
"[Base_Tarjetas].[TIPO]","[Base_Tarjetas].[TIPO].&amp;[" &amp; $C$1 &amp; "]")/1000,
0)</f>
        <v>0</v>
      </c>
      <c r="AO65" s="8">
        <f>IFERROR(
GETPIVOTDATA("[Base_Tarjetas].[Importe]",TDinamica_R!$A$3,
"[Base_Tarjetas].[PERIODO]","[Base_Tarjetas].[PERIODO].&amp;[" &amp; TEXT(AO$6,"yyyymm") &amp; "]",
"[Base_Tarjetas].[Metrica]","[Base_Tarjetas].[Metrica].&amp;[" &amp; $A65 &amp; "]",
"[Base_Tarjetas].[SEGMENTO_DESCRIP]","[Base_Tarjetas].[SEGMENTO_DESCRIP].&amp;[" &amp; $C$6 &amp; "]",
"[Base_Tarjetas].[SITUACION]","[Base_Tarjetas].[SITUACION].&amp;[" &amp; $C65 &amp; "]",
"[Base_Tarjetas].[TIPO]","[Base_Tarjetas].[TIPO].&amp;[" &amp; $C$1 &amp; "]")/1000,
0)</f>
        <v>0</v>
      </c>
      <c r="AP65" s="8">
        <f>IFERROR(
GETPIVOTDATA("[Base_Tarjetas].[Importe]",TDinamica_R!$A$3,
"[Base_Tarjetas].[PERIODO]","[Base_Tarjetas].[PERIODO].&amp;[" &amp; TEXT(AP$6,"yyyymm") &amp; "]",
"[Base_Tarjetas].[Metrica]","[Base_Tarjetas].[Metrica].&amp;[" &amp; $A65 &amp; "]",
"[Base_Tarjetas].[SEGMENTO_DESCRIP]","[Base_Tarjetas].[SEGMENTO_DESCRIP].&amp;[" &amp; $C$6 &amp; "]",
"[Base_Tarjetas].[SITUACION]","[Base_Tarjetas].[SITUACION].&amp;[" &amp; $C65 &amp; "]",
"[Base_Tarjetas].[TIPO]","[Base_Tarjetas].[TIPO].&amp;[" &amp; $C$1 &amp; "]")/1000,
0)</f>
        <v>0</v>
      </c>
      <c r="AQ65" s="8">
        <f>IFERROR(
GETPIVOTDATA("[Base_Tarjetas].[Importe]",TDinamica_R!$A$3,
"[Base_Tarjetas].[PERIODO]","[Base_Tarjetas].[PERIODO].&amp;[" &amp; TEXT(AQ$6,"yyyymm") &amp; "]",
"[Base_Tarjetas].[Metrica]","[Base_Tarjetas].[Metrica].&amp;[" &amp; $A65 &amp; "]",
"[Base_Tarjetas].[SEGMENTO_DESCRIP]","[Base_Tarjetas].[SEGMENTO_DESCRIP].&amp;[" &amp; $C$6 &amp; "]",
"[Base_Tarjetas].[SITUACION]","[Base_Tarjetas].[SITUACION].&amp;[" &amp; $C65 &amp; "]",
"[Base_Tarjetas].[TIPO]","[Base_Tarjetas].[TIPO].&amp;[" &amp; $C$1 &amp; "]")/1000,
0)</f>
        <v>0</v>
      </c>
      <c r="AR65" s="8">
        <f>IFERROR(
GETPIVOTDATA("[Base_Tarjetas].[Importe]",TDinamica_R!$A$3,
"[Base_Tarjetas].[PERIODO]","[Base_Tarjetas].[PERIODO].&amp;[" &amp; TEXT(AR$6,"yyyymm") &amp; "]",
"[Base_Tarjetas].[Metrica]","[Base_Tarjetas].[Metrica].&amp;[" &amp; $A65 &amp; "]",
"[Base_Tarjetas].[SEGMENTO_DESCRIP]","[Base_Tarjetas].[SEGMENTO_DESCRIP].&amp;[" &amp; $C$6 &amp; "]",
"[Base_Tarjetas].[SITUACION]","[Base_Tarjetas].[SITUACION].&amp;[" &amp; $C65 &amp; "]",
"[Base_Tarjetas].[TIPO]","[Base_Tarjetas].[TIPO].&amp;[" &amp; $C$1 &amp; "]")/1000,
0)</f>
        <v>0</v>
      </c>
      <c r="AS65" s="8">
        <f>IFERROR(
GETPIVOTDATA("[Base_Tarjetas].[Importe]",TDinamica_R!$A$3,
"[Base_Tarjetas].[PERIODO]","[Base_Tarjetas].[PERIODO].&amp;[" &amp; TEXT(AS$6,"yyyymm") &amp; "]",
"[Base_Tarjetas].[Metrica]","[Base_Tarjetas].[Metrica].&amp;[" &amp; $A65 &amp; "]",
"[Base_Tarjetas].[SEGMENTO_DESCRIP]","[Base_Tarjetas].[SEGMENTO_DESCRIP].&amp;[" &amp; $C$6 &amp; "]",
"[Base_Tarjetas].[SITUACION]","[Base_Tarjetas].[SITUACION].&amp;[" &amp; $C65 &amp; "]",
"[Base_Tarjetas].[TIPO]","[Base_Tarjetas].[TIPO].&amp;[" &amp; $C$1 &amp; "]")/1000,
0)</f>
        <v>0</v>
      </c>
      <c r="AT65" s="8">
        <f>IFERROR(
GETPIVOTDATA("[Base_Tarjetas].[Importe]",TDinamica_R!$A$3,
"[Base_Tarjetas].[PERIODO]","[Base_Tarjetas].[PERIODO].&amp;[" &amp; TEXT(AT$6,"yyyymm") &amp; "]",
"[Base_Tarjetas].[Metrica]","[Base_Tarjetas].[Metrica].&amp;[" &amp; $A65 &amp; "]",
"[Base_Tarjetas].[SEGMENTO_DESCRIP]","[Base_Tarjetas].[SEGMENTO_DESCRIP].&amp;[" &amp; $C$6 &amp; "]",
"[Base_Tarjetas].[SITUACION]","[Base_Tarjetas].[SITUACION].&amp;[" &amp; $C65 &amp; "]",
"[Base_Tarjetas].[TIPO]","[Base_Tarjetas].[TIPO].&amp;[" &amp; $C$1 &amp; "]")/1000,
0)</f>
        <v>0</v>
      </c>
      <c r="AU65" s="8">
        <f>IFERROR(
GETPIVOTDATA("[Base_Tarjetas].[Importe]",TDinamica_R!$A$3,
"[Base_Tarjetas].[PERIODO]","[Base_Tarjetas].[PERIODO].&amp;[" &amp; TEXT(AU$6,"yyyymm") &amp; "]",
"[Base_Tarjetas].[Metrica]","[Base_Tarjetas].[Metrica].&amp;[" &amp; $A65 &amp; "]",
"[Base_Tarjetas].[SEGMENTO_DESCRIP]","[Base_Tarjetas].[SEGMENTO_DESCRIP].&amp;[" &amp; $C$6 &amp; "]",
"[Base_Tarjetas].[SITUACION]","[Base_Tarjetas].[SITUACION].&amp;[" &amp; $C65 &amp; "]",
"[Base_Tarjetas].[TIPO]","[Base_Tarjetas].[TIPO].&amp;[" &amp; $C$1 &amp; "]")/1000,
0)</f>
        <v>0</v>
      </c>
      <c r="AV65" s="8">
        <f>IFERROR(
GETPIVOTDATA("[Base_Tarjetas].[Importe]",TDinamica_R!$A$3,
"[Base_Tarjetas].[PERIODO]","[Base_Tarjetas].[PERIODO].&amp;[" &amp; TEXT(AV$6,"yyyymm") &amp; "]",
"[Base_Tarjetas].[Metrica]","[Base_Tarjetas].[Metrica].&amp;[" &amp; $A65 &amp; "]",
"[Base_Tarjetas].[SEGMENTO_DESCRIP]","[Base_Tarjetas].[SEGMENTO_DESCRIP].&amp;[" &amp; $C$6 &amp; "]",
"[Base_Tarjetas].[SITUACION]","[Base_Tarjetas].[SITUACION].&amp;[" &amp; $C65 &amp; "]",
"[Base_Tarjetas].[TIPO]","[Base_Tarjetas].[TIPO].&amp;[" &amp; $C$1 &amp; "]")/1000,
0)</f>
        <v>0</v>
      </c>
      <c r="AW65" s="8">
        <f>IFERROR(
GETPIVOTDATA("[Base_Tarjetas].[Importe]",TDinamica_R!$A$3,
"[Base_Tarjetas].[PERIODO]","[Base_Tarjetas].[PERIODO].&amp;[" &amp; TEXT(AW$6,"yyyymm") &amp; "]",
"[Base_Tarjetas].[Metrica]","[Base_Tarjetas].[Metrica].&amp;[" &amp; $A65 &amp; "]",
"[Base_Tarjetas].[SEGMENTO_DESCRIP]","[Base_Tarjetas].[SEGMENTO_DESCRIP].&amp;[" &amp; $C$6 &amp; "]",
"[Base_Tarjetas].[SITUACION]","[Base_Tarjetas].[SITUACION].&amp;[" &amp; $C65 &amp; "]",
"[Base_Tarjetas].[TIPO]","[Base_Tarjetas].[TIPO].&amp;[" &amp; $C$1 &amp; "]")/1000,
0)</f>
        <v>0</v>
      </c>
      <c r="AX65" s="8">
        <f>IFERROR(
GETPIVOTDATA("[Base_Tarjetas].[Importe]",TDinamica_R!$A$3,
"[Base_Tarjetas].[PERIODO]","[Base_Tarjetas].[PERIODO].&amp;[" &amp; TEXT(AX$6,"yyyymm") &amp; "]",
"[Base_Tarjetas].[Metrica]","[Base_Tarjetas].[Metrica].&amp;[" &amp; $A65 &amp; "]",
"[Base_Tarjetas].[SEGMENTO_DESCRIP]","[Base_Tarjetas].[SEGMENTO_DESCRIP].&amp;[" &amp; $C$6 &amp; "]",
"[Base_Tarjetas].[SITUACION]","[Base_Tarjetas].[SITUACION].&amp;[" &amp; $C65 &amp; "]",
"[Base_Tarjetas].[TIPO]","[Base_Tarjetas].[TIPO].&amp;[" &amp; $C$1 &amp; "]")/1000,
0)</f>
        <v>0</v>
      </c>
      <c r="AY65" s="8">
        <f>IFERROR(
GETPIVOTDATA("[Base_Tarjetas].[Importe]",TDinamica_R!$A$3,
"[Base_Tarjetas].[PERIODO]","[Base_Tarjetas].[PERIODO].&amp;[" &amp; TEXT(AY$6,"yyyymm") &amp; "]",
"[Base_Tarjetas].[Metrica]","[Base_Tarjetas].[Metrica].&amp;[" &amp; $A65 &amp; "]",
"[Base_Tarjetas].[SEGMENTO_DESCRIP]","[Base_Tarjetas].[SEGMENTO_DESCRIP].&amp;[" &amp; $C$6 &amp; "]",
"[Base_Tarjetas].[SITUACION]","[Base_Tarjetas].[SITUACION].&amp;[" &amp; $C65 &amp; "]",
"[Base_Tarjetas].[TIPO]","[Base_Tarjetas].[TIPO].&amp;[" &amp; $C$1 &amp; "]")/1000,
0)</f>
        <v>0</v>
      </c>
      <c r="AZ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TEXT(AZ$6,"yyyymm") &amp; "]"),
0)</f>
        <v>0</v>
      </c>
      <c r="BA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TEXT(BA$6,"yyyymm") &amp; "]"),
0)</f>
        <v>0</v>
      </c>
      <c r="BB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TEXT(BB$6,"yyyymm") &amp; "]"),
0)</f>
        <v>0</v>
      </c>
      <c r="BC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TEXT(BC$6,"yyyymm") &amp; "]"),
0)</f>
        <v>0</v>
      </c>
      <c r="BD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TEXT(BD$6,"yyyymm") &amp; "]"),
0)</f>
        <v>0</v>
      </c>
      <c r="BE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TEXT(BE$6,"yyyymm") &amp; "]"),
0)</f>
        <v>0</v>
      </c>
      <c r="BF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TEXT(BF$6,"yyyymm") &amp; "]"),
0)</f>
        <v>0</v>
      </c>
      <c r="BG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TEXT(BG$6,"yyyymm") &amp; "]"),
0)</f>
        <v>0</v>
      </c>
      <c r="BH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TEXT(BH$6,"yyyymm") &amp; "]"),
0)</f>
        <v>0</v>
      </c>
      <c r="BI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TEXT(BI$6,"yyyymm") &amp; "]"),
0)</f>
        <v>0</v>
      </c>
      <c r="BJ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TEXT(BJ$6,"yyyymm") &amp; "]"),
0)</f>
        <v>0</v>
      </c>
      <c r="BK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TEXT(BK$6,"yyyymm") &amp; "]"),
0)</f>
        <v>0</v>
      </c>
      <c r="BO65" s="24">
        <f t="shared" si="48"/>
        <v>0</v>
      </c>
      <c r="BP65" s="24">
        <f t="shared" si="48"/>
        <v>0</v>
      </c>
      <c r="BQ65" s="24">
        <f t="shared" si="48"/>
        <v>0</v>
      </c>
      <c r="BR65" s="24">
        <f t="shared" si="48"/>
        <v>0</v>
      </c>
      <c r="BS65" s="24">
        <f t="shared" si="48"/>
        <v>0</v>
      </c>
      <c r="BT65" s="24">
        <f t="shared" si="48"/>
        <v>0</v>
      </c>
    </row>
    <row r="66" spans="1:72" outlineLevel="1" x14ac:dyDescent="0.25">
      <c r="A66" s="11" t="s">
        <v>35</v>
      </c>
      <c r="C66" s="2" t="s">
        <v>93</v>
      </c>
      <c r="D66" s="8">
        <f>IFERROR(
GETPIVOTDATA("[Base_Tarjetas].[Importe]",TDinamica_R!$A$3,
"[Base_Tarjetas].[PERIODO]","[Base_Tarjetas].[PERIODO].&amp;[" &amp; TEXT(D$6,"yyyymm") &amp; "]",
"[Base_Tarjetas].[Metrica]","[Base_Tarjetas].[Metrica].&amp;[" &amp; $A66 &amp; "]",
"[Base_Tarjetas].[SEGMENTO_DESCRIP]","[Base_Tarjetas].[SEGMENTO_DESCRIP].&amp;[" &amp; $C$6 &amp; "]",
"[Base_Tarjetas].[SITUACION]","[Base_Tarjetas].[SITUACION].&amp;[" &amp; $C66 &amp; "]",
"[Base_Tarjetas].[TIPO]","[Base_Tarjetas].[TIPO].&amp;[" &amp; $C$1 &amp; "]")/1000,
0)</f>
        <v>0</v>
      </c>
      <c r="E66" s="8">
        <f>IFERROR(
GETPIVOTDATA("[Base_Tarjetas].[Importe]",TDinamica_R!$A$3,
"[Base_Tarjetas].[PERIODO]","[Base_Tarjetas].[PERIODO].&amp;[" &amp; TEXT(E$6,"yyyymm") &amp; "]",
"[Base_Tarjetas].[Metrica]","[Base_Tarjetas].[Metrica].&amp;[" &amp; $A66 &amp; "]",
"[Base_Tarjetas].[SEGMENTO_DESCRIP]","[Base_Tarjetas].[SEGMENTO_DESCRIP].&amp;[" &amp; $C$6 &amp; "]",
"[Base_Tarjetas].[SITUACION]","[Base_Tarjetas].[SITUACION].&amp;[" &amp; $C66 &amp; "]",
"[Base_Tarjetas].[TIPO]","[Base_Tarjetas].[TIPO].&amp;[" &amp; $C$1 &amp; "]")/1000,
0)</f>
        <v>0</v>
      </c>
      <c r="F66" s="8">
        <f>IFERROR(
GETPIVOTDATA("[Base_Tarjetas].[Importe]",TDinamica_R!$A$3,
"[Base_Tarjetas].[PERIODO]","[Base_Tarjetas].[PERIODO].&amp;[" &amp; TEXT(F$6,"yyyymm") &amp; "]",
"[Base_Tarjetas].[Metrica]","[Base_Tarjetas].[Metrica].&amp;[" &amp; $A66 &amp; "]",
"[Base_Tarjetas].[SEGMENTO_DESCRIP]","[Base_Tarjetas].[SEGMENTO_DESCRIP].&amp;[" &amp; $C$6 &amp; "]",
"[Base_Tarjetas].[SITUACION]","[Base_Tarjetas].[SITUACION].&amp;[" &amp; $C66 &amp; "]",
"[Base_Tarjetas].[TIPO]","[Base_Tarjetas].[TIPO].&amp;[" &amp; $C$1 &amp; "]")/1000,
0)</f>
        <v>0</v>
      </c>
      <c r="G66" s="8">
        <f>IFERROR(
GETPIVOTDATA("[Base_Tarjetas].[Importe]",TDinamica_R!$A$3,
"[Base_Tarjetas].[PERIODO]","[Base_Tarjetas].[PERIODO].&amp;[" &amp; TEXT(G$6,"yyyymm") &amp; "]",
"[Base_Tarjetas].[Metrica]","[Base_Tarjetas].[Metrica].&amp;[" &amp; $A66 &amp; "]",
"[Base_Tarjetas].[SEGMENTO_DESCRIP]","[Base_Tarjetas].[SEGMENTO_DESCRIP].&amp;[" &amp; $C$6 &amp; "]",
"[Base_Tarjetas].[SITUACION]","[Base_Tarjetas].[SITUACION].&amp;[" &amp; $C66 &amp; "]",
"[Base_Tarjetas].[TIPO]","[Base_Tarjetas].[TIPO].&amp;[" &amp; $C$1 &amp; "]")/1000,
0)</f>
        <v>0</v>
      </c>
      <c r="H66" s="8">
        <f>IFERROR(
GETPIVOTDATA("[Base_Tarjetas].[Importe]",TDinamica_R!$A$3,
"[Base_Tarjetas].[PERIODO]","[Base_Tarjetas].[PERIODO].&amp;[" &amp; TEXT(H$6,"yyyymm") &amp; "]",
"[Base_Tarjetas].[Metrica]","[Base_Tarjetas].[Metrica].&amp;[" &amp; $A66 &amp; "]",
"[Base_Tarjetas].[SEGMENTO_DESCRIP]","[Base_Tarjetas].[SEGMENTO_DESCRIP].&amp;[" &amp; $C$6 &amp; "]",
"[Base_Tarjetas].[SITUACION]","[Base_Tarjetas].[SITUACION].&amp;[" &amp; $C66 &amp; "]",
"[Base_Tarjetas].[TIPO]","[Base_Tarjetas].[TIPO].&amp;[" &amp; $C$1 &amp; "]")/1000,
0)</f>
        <v>0</v>
      </c>
      <c r="I66" s="8">
        <f>IFERROR(
GETPIVOTDATA("[Base_Tarjetas].[Importe]",TDinamica_R!$A$3,
"[Base_Tarjetas].[PERIODO]","[Base_Tarjetas].[PERIODO].&amp;[" &amp; TEXT(I$6,"yyyymm") &amp; "]",
"[Base_Tarjetas].[Metrica]","[Base_Tarjetas].[Metrica].&amp;[" &amp; $A66 &amp; "]",
"[Base_Tarjetas].[SEGMENTO_DESCRIP]","[Base_Tarjetas].[SEGMENTO_DESCRIP].&amp;[" &amp; $C$6 &amp; "]",
"[Base_Tarjetas].[SITUACION]","[Base_Tarjetas].[SITUACION].&amp;[" &amp; $C66 &amp; "]",
"[Base_Tarjetas].[TIPO]","[Base_Tarjetas].[TIPO].&amp;[" &amp; $C$1 &amp; "]")/1000,
0)</f>
        <v>0</v>
      </c>
      <c r="J66" s="8">
        <f>IFERROR(
GETPIVOTDATA("[Base_Tarjetas].[Importe]",TDinamica_R!$A$3,
"[Base_Tarjetas].[PERIODO]","[Base_Tarjetas].[PERIODO].&amp;[" &amp; TEXT(J$6,"yyyymm") &amp; "]",
"[Base_Tarjetas].[Metrica]","[Base_Tarjetas].[Metrica].&amp;[" &amp; $A66 &amp; "]",
"[Base_Tarjetas].[SEGMENTO_DESCRIP]","[Base_Tarjetas].[SEGMENTO_DESCRIP].&amp;[" &amp; $C$6 &amp; "]",
"[Base_Tarjetas].[SITUACION]","[Base_Tarjetas].[SITUACION].&amp;[" &amp; $C66 &amp; "]",
"[Base_Tarjetas].[TIPO]","[Base_Tarjetas].[TIPO].&amp;[" &amp; $C$1 &amp; "]")/1000,
0)</f>
        <v>0</v>
      </c>
      <c r="K66" s="8">
        <f>IFERROR(
GETPIVOTDATA("[Base_Tarjetas].[Importe]",TDinamica_R!$A$3,
"[Base_Tarjetas].[PERIODO]","[Base_Tarjetas].[PERIODO].&amp;[" &amp; TEXT(K$6,"yyyymm") &amp; "]",
"[Base_Tarjetas].[Metrica]","[Base_Tarjetas].[Metrica].&amp;[" &amp; $A66 &amp; "]",
"[Base_Tarjetas].[SEGMENTO_DESCRIP]","[Base_Tarjetas].[SEGMENTO_DESCRIP].&amp;[" &amp; $C$6 &amp; "]",
"[Base_Tarjetas].[SITUACION]","[Base_Tarjetas].[SITUACION].&amp;[" &amp; $C66 &amp; "]",
"[Base_Tarjetas].[TIPO]","[Base_Tarjetas].[TIPO].&amp;[" &amp; $C$1 &amp; "]")/1000,
0)</f>
        <v>0</v>
      </c>
      <c r="L66" s="8">
        <f>IFERROR(
GETPIVOTDATA("[Base_Tarjetas].[Importe]",TDinamica_R!$A$3,
"[Base_Tarjetas].[PERIODO]","[Base_Tarjetas].[PERIODO].&amp;[" &amp; TEXT(L$6,"yyyymm") &amp; "]",
"[Base_Tarjetas].[Metrica]","[Base_Tarjetas].[Metrica].&amp;[" &amp; $A66 &amp; "]",
"[Base_Tarjetas].[SEGMENTO_DESCRIP]","[Base_Tarjetas].[SEGMENTO_DESCRIP].&amp;[" &amp; $C$6 &amp; "]",
"[Base_Tarjetas].[SITUACION]","[Base_Tarjetas].[SITUACION].&amp;[" &amp; $C66 &amp; "]",
"[Base_Tarjetas].[TIPO]","[Base_Tarjetas].[TIPO].&amp;[" &amp; $C$1 &amp; "]")/1000,
0)</f>
        <v>0</v>
      </c>
      <c r="M66" s="8">
        <f>IFERROR(
GETPIVOTDATA("[Base_Tarjetas].[Importe]",TDinamica_R!$A$3,
"[Base_Tarjetas].[PERIODO]","[Base_Tarjetas].[PERIODO].&amp;[" &amp; TEXT(M$6,"yyyymm") &amp; "]",
"[Base_Tarjetas].[Metrica]","[Base_Tarjetas].[Metrica].&amp;[" &amp; $A66 &amp; "]",
"[Base_Tarjetas].[SEGMENTO_DESCRIP]","[Base_Tarjetas].[SEGMENTO_DESCRIP].&amp;[" &amp; $C$6 &amp; "]",
"[Base_Tarjetas].[SITUACION]","[Base_Tarjetas].[SITUACION].&amp;[" &amp; $C66 &amp; "]",
"[Base_Tarjetas].[TIPO]","[Base_Tarjetas].[TIPO].&amp;[" &amp; $C$1 &amp; "]")/1000,
0)</f>
        <v>0</v>
      </c>
      <c r="N66" s="8">
        <f>IFERROR(
GETPIVOTDATA("[Base_Tarjetas].[Importe]",TDinamica_R!$A$3,
"[Base_Tarjetas].[PERIODO]","[Base_Tarjetas].[PERIODO].&amp;[" &amp; TEXT(N$6,"yyyymm") &amp; "]",
"[Base_Tarjetas].[Metrica]","[Base_Tarjetas].[Metrica].&amp;[" &amp; $A66 &amp; "]",
"[Base_Tarjetas].[SEGMENTO_DESCRIP]","[Base_Tarjetas].[SEGMENTO_DESCRIP].&amp;[" &amp; $C$6 &amp; "]",
"[Base_Tarjetas].[SITUACION]","[Base_Tarjetas].[SITUACION].&amp;[" &amp; $C66 &amp; "]",
"[Base_Tarjetas].[TIPO]","[Base_Tarjetas].[TIPO].&amp;[" &amp; $C$1 &amp; "]")/1000,
0)</f>
        <v>0</v>
      </c>
      <c r="O66" s="8">
        <f>IFERROR(
GETPIVOTDATA("[Base_Tarjetas].[Importe]",TDinamica_R!$A$3,
"[Base_Tarjetas].[PERIODO]","[Base_Tarjetas].[PERIODO].&amp;[" &amp; TEXT(O$6,"yyyymm") &amp; "]",
"[Base_Tarjetas].[Metrica]","[Base_Tarjetas].[Metrica].&amp;[" &amp; $A66 &amp; "]",
"[Base_Tarjetas].[SEGMENTO_DESCRIP]","[Base_Tarjetas].[SEGMENTO_DESCRIP].&amp;[" &amp; $C$6 &amp; "]",
"[Base_Tarjetas].[SITUACION]","[Base_Tarjetas].[SITUACION].&amp;[" &amp; $C66 &amp; "]",
"[Base_Tarjetas].[TIPO]","[Base_Tarjetas].[TIPO].&amp;[" &amp; $C$1 &amp; "]")/1000,
0)</f>
        <v>0</v>
      </c>
      <c r="P66" s="8">
        <f>IFERROR(
GETPIVOTDATA("[Base_Tarjetas].[Importe]",TDinamica_R!$A$3,
"[Base_Tarjetas].[PERIODO]","[Base_Tarjetas].[PERIODO].&amp;[" &amp; TEXT(P$6,"yyyymm") &amp; "]",
"[Base_Tarjetas].[Metrica]","[Base_Tarjetas].[Metrica].&amp;[" &amp; $A66 &amp; "]",
"[Base_Tarjetas].[SEGMENTO_DESCRIP]","[Base_Tarjetas].[SEGMENTO_DESCRIP].&amp;[" &amp; $C$6 &amp; "]",
"[Base_Tarjetas].[SITUACION]","[Base_Tarjetas].[SITUACION].&amp;[" &amp; $C66 &amp; "]",
"[Base_Tarjetas].[TIPO]","[Base_Tarjetas].[TIPO].&amp;[" &amp; $C$1 &amp; "]")/1000,
0)</f>
        <v>0</v>
      </c>
      <c r="Q66" s="8">
        <f>IFERROR(
GETPIVOTDATA("[Base_Tarjetas].[Importe]",TDinamica_R!$A$3,
"[Base_Tarjetas].[PERIODO]","[Base_Tarjetas].[PERIODO].&amp;[" &amp; TEXT(Q$6,"yyyymm") &amp; "]",
"[Base_Tarjetas].[Metrica]","[Base_Tarjetas].[Metrica].&amp;[" &amp; $A66 &amp; "]",
"[Base_Tarjetas].[SEGMENTO_DESCRIP]","[Base_Tarjetas].[SEGMENTO_DESCRIP].&amp;[" &amp; $C$6 &amp; "]",
"[Base_Tarjetas].[SITUACION]","[Base_Tarjetas].[SITUACION].&amp;[" &amp; $C66 &amp; "]",
"[Base_Tarjetas].[TIPO]","[Base_Tarjetas].[TIPO].&amp;[" &amp; $C$1 &amp; "]")/1000,
0)</f>
        <v>0</v>
      </c>
      <c r="R66" s="8">
        <f>IFERROR(
GETPIVOTDATA("[Base_Tarjetas].[Importe]",TDinamica_R!$A$3,
"[Base_Tarjetas].[PERIODO]","[Base_Tarjetas].[PERIODO].&amp;[" &amp; TEXT(R$6,"yyyymm") &amp; "]",
"[Base_Tarjetas].[Metrica]","[Base_Tarjetas].[Metrica].&amp;[" &amp; $A66 &amp; "]",
"[Base_Tarjetas].[SEGMENTO_DESCRIP]","[Base_Tarjetas].[SEGMENTO_DESCRIP].&amp;[" &amp; $C$6 &amp; "]",
"[Base_Tarjetas].[SITUACION]","[Base_Tarjetas].[SITUACION].&amp;[" &amp; $C66 &amp; "]",
"[Base_Tarjetas].[TIPO]","[Base_Tarjetas].[TIPO].&amp;[" &amp; $C$1 &amp; "]")/1000,
0)</f>
        <v>0</v>
      </c>
      <c r="S66" s="8">
        <f>IFERROR(
GETPIVOTDATA("[Base_Tarjetas].[Importe]",TDinamica_R!$A$3,
"[Base_Tarjetas].[PERIODO]","[Base_Tarjetas].[PERIODO].&amp;[" &amp; TEXT(S$6,"yyyymm") &amp; "]",
"[Base_Tarjetas].[Metrica]","[Base_Tarjetas].[Metrica].&amp;[" &amp; $A66 &amp; "]",
"[Base_Tarjetas].[SEGMENTO_DESCRIP]","[Base_Tarjetas].[SEGMENTO_DESCRIP].&amp;[" &amp; $C$6 &amp; "]",
"[Base_Tarjetas].[SITUACION]","[Base_Tarjetas].[SITUACION].&amp;[" &amp; $C66 &amp; "]",
"[Base_Tarjetas].[TIPO]","[Base_Tarjetas].[TIPO].&amp;[" &amp; $C$1 &amp; "]")/1000,
0)</f>
        <v>0</v>
      </c>
      <c r="T66" s="8">
        <f>IFERROR(
GETPIVOTDATA("[Base_Tarjetas].[Importe]",TDinamica_R!$A$3,
"[Base_Tarjetas].[PERIODO]","[Base_Tarjetas].[PERIODO].&amp;[" &amp; TEXT(T$6,"yyyymm") &amp; "]",
"[Base_Tarjetas].[Metrica]","[Base_Tarjetas].[Metrica].&amp;[" &amp; $A66 &amp; "]",
"[Base_Tarjetas].[SEGMENTO_DESCRIP]","[Base_Tarjetas].[SEGMENTO_DESCRIP].&amp;[" &amp; $C$6 &amp; "]",
"[Base_Tarjetas].[SITUACION]","[Base_Tarjetas].[SITUACION].&amp;[" &amp; $C66 &amp; "]",
"[Base_Tarjetas].[TIPO]","[Base_Tarjetas].[TIPO].&amp;[" &amp; $C$1 &amp; "]")/1000,
0)</f>
        <v>0</v>
      </c>
      <c r="U66" s="8">
        <f>IFERROR(
GETPIVOTDATA("[Base_Tarjetas].[Importe]",TDinamica_R!$A$3,
"[Base_Tarjetas].[PERIODO]","[Base_Tarjetas].[PERIODO].&amp;[" &amp; TEXT(U$6,"yyyymm") &amp; "]",
"[Base_Tarjetas].[Metrica]","[Base_Tarjetas].[Metrica].&amp;[" &amp; $A66 &amp; "]",
"[Base_Tarjetas].[SEGMENTO_DESCRIP]","[Base_Tarjetas].[SEGMENTO_DESCRIP].&amp;[" &amp; $C$6 &amp; "]",
"[Base_Tarjetas].[SITUACION]","[Base_Tarjetas].[SITUACION].&amp;[" &amp; $C66 &amp; "]",
"[Base_Tarjetas].[TIPO]","[Base_Tarjetas].[TIPO].&amp;[" &amp; $C$1 &amp; "]")/1000,
0)</f>
        <v>0</v>
      </c>
      <c r="V66" s="8">
        <f>IFERROR(
GETPIVOTDATA("[Base_Tarjetas].[Importe]",TDinamica_R!$A$3,
"[Base_Tarjetas].[PERIODO]","[Base_Tarjetas].[PERIODO].&amp;[" &amp; TEXT(V$6,"yyyymm") &amp; "]",
"[Base_Tarjetas].[Metrica]","[Base_Tarjetas].[Metrica].&amp;[" &amp; $A66 &amp; "]",
"[Base_Tarjetas].[SEGMENTO_DESCRIP]","[Base_Tarjetas].[SEGMENTO_DESCRIP].&amp;[" &amp; $C$6 &amp; "]",
"[Base_Tarjetas].[SITUACION]","[Base_Tarjetas].[SITUACION].&amp;[" &amp; $C66 &amp; "]",
"[Base_Tarjetas].[TIPO]","[Base_Tarjetas].[TIPO].&amp;[" &amp; $C$1 &amp; "]")/1000,
0)</f>
        <v>0</v>
      </c>
      <c r="W66" s="8">
        <f>IFERROR(
GETPIVOTDATA("[Base_Tarjetas].[Importe]",TDinamica_R!$A$3,
"[Base_Tarjetas].[PERIODO]","[Base_Tarjetas].[PERIODO].&amp;[" &amp; TEXT(W$6,"yyyymm") &amp; "]",
"[Base_Tarjetas].[Metrica]","[Base_Tarjetas].[Metrica].&amp;[" &amp; $A66 &amp; "]",
"[Base_Tarjetas].[SEGMENTO_DESCRIP]","[Base_Tarjetas].[SEGMENTO_DESCRIP].&amp;[" &amp; $C$6 &amp; "]",
"[Base_Tarjetas].[SITUACION]","[Base_Tarjetas].[SITUACION].&amp;[" &amp; $C66 &amp; "]",
"[Base_Tarjetas].[TIPO]","[Base_Tarjetas].[TIPO].&amp;[" &amp; $C$1 &amp; "]")/1000,
0)</f>
        <v>0</v>
      </c>
      <c r="X66" s="8">
        <f>IFERROR(
GETPIVOTDATA("[Base_Tarjetas].[Importe]",TDinamica_R!$A$3,
"[Base_Tarjetas].[PERIODO]","[Base_Tarjetas].[PERIODO].&amp;[" &amp; TEXT(X$6,"yyyymm") &amp; "]",
"[Base_Tarjetas].[Metrica]","[Base_Tarjetas].[Metrica].&amp;[" &amp; $A66 &amp; "]",
"[Base_Tarjetas].[SEGMENTO_DESCRIP]","[Base_Tarjetas].[SEGMENTO_DESCRIP].&amp;[" &amp; $C$6 &amp; "]",
"[Base_Tarjetas].[SITUACION]","[Base_Tarjetas].[SITUACION].&amp;[" &amp; $C66 &amp; "]",
"[Base_Tarjetas].[TIPO]","[Base_Tarjetas].[TIPO].&amp;[" &amp; $C$1 &amp; "]")/1000,
0)</f>
        <v>0</v>
      </c>
      <c r="Y66" s="8">
        <f>IFERROR(
GETPIVOTDATA("[Base_Tarjetas].[Importe]",TDinamica_R!$A$3,
"[Base_Tarjetas].[PERIODO]","[Base_Tarjetas].[PERIODO].&amp;[" &amp; TEXT(Y$6,"yyyymm") &amp; "]",
"[Base_Tarjetas].[Metrica]","[Base_Tarjetas].[Metrica].&amp;[" &amp; $A66 &amp; "]",
"[Base_Tarjetas].[SEGMENTO_DESCRIP]","[Base_Tarjetas].[SEGMENTO_DESCRIP].&amp;[" &amp; $C$6 &amp; "]",
"[Base_Tarjetas].[SITUACION]","[Base_Tarjetas].[SITUACION].&amp;[" &amp; $C66 &amp; "]",
"[Base_Tarjetas].[TIPO]","[Base_Tarjetas].[TIPO].&amp;[" &amp; $C$1 &amp; "]")/1000,
0)</f>
        <v>0</v>
      </c>
      <c r="Z66" s="8">
        <f>IFERROR(
GETPIVOTDATA("[Base_Tarjetas].[Importe]",TDinamica_R!$A$3,
"[Base_Tarjetas].[PERIODO]","[Base_Tarjetas].[PERIODO].&amp;[" &amp; TEXT(Z$6,"yyyymm") &amp; "]",
"[Base_Tarjetas].[Metrica]","[Base_Tarjetas].[Metrica].&amp;[" &amp; $A66 &amp; "]",
"[Base_Tarjetas].[SEGMENTO_DESCRIP]","[Base_Tarjetas].[SEGMENTO_DESCRIP].&amp;[" &amp; $C$6 &amp; "]",
"[Base_Tarjetas].[SITUACION]","[Base_Tarjetas].[SITUACION].&amp;[" &amp; $C66 &amp; "]",
"[Base_Tarjetas].[TIPO]","[Base_Tarjetas].[TIPO].&amp;[" &amp; $C$1 &amp; "]")/1000,
0)</f>
        <v>0</v>
      </c>
      <c r="AA66" s="8">
        <f>IFERROR(
GETPIVOTDATA("[Base_Tarjetas].[Importe]",TDinamica_R!$A$3,
"[Base_Tarjetas].[PERIODO]","[Base_Tarjetas].[PERIODO].&amp;[" &amp; TEXT(AA$6,"yyyymm") &amp; "]",
"[Base_Tarjetas].[Metrica]","[Base_Tarjetas].[Metrica].&amp;[" &amp; $A66 &amp; "]",
"[Base_Tarjetas].[SEGMENTO_DESCRIP]","[Base_Tarjetas].[SEGMENTO_DESCRIP].&amp;[" &amp; $C$6 &amp; "]",
"[Base_Tarjetas].[SITUACION]","[Base_Tarjetas].[SITUACION].&amp;[" &amp; $C66 &amp; "]",
"[Base_Tarjetas].[TIPO]","[Base_Tarjetas].[TIPO].&amp;[" &amp; $C$1 &amp; "]")/1000,
0)</f>
        <v>0</v>
      </c>
      <c r="AB66" s="8">
        <f>IFERROR(
GETPIVOTDATA("[Base_Tarjetas].[Importe]",TDinamica_R!$A$3,
"[Base_Tarjetas].[PERIODO]","[Base_Tarjetas].[PERIODO].&amp;[" &amp; TEXT(AB$6,"yyyymm") &amp; "]",
"[Base_Tarjetas].[Metrica]","[Base_Tarjetas].[Metrica].&amp;[" &amp; $A66 &amp; "]",
"[Base_Tarjetas].[SEGMENTO_DESCRIP]","[Base_Tarjetas].[SEGMENTO_DESCRIP].&amp;[" &amp; $C$6 &amp; "]",
"[Base_Tarjetas].[SITUACION]","[Base_Tarjetas].[SITUACION].&amp;[" &amp; $C66 &amp; "]",
"[Base_Tarjetas].[TIPO]","[Base_Tarjetas].[TIPO].&amp;[" &amp; $C$1 &amp; "]")/1000,
0)</f>
        <v>0</v>
      </c>
      <c r="AC66" s="8">
        <f>IFERROR(
GETPIVOTDATA("[Base_Tarjetas].[Importe]",TDinamica_R!$A$3,
"[Base_Tarjetas].[PERIODO]","[Base_Tarjetas].[PERIODO].&amp;[" &amp; TEXT(AC$6,"yyyymm") &amp; "]",
"[Base_Tarjetas].[Metrica]","[Base_Tarjetas].[Metrica].&amp;[" &amp; $A66 &amp; "]",
"[Base_Tarjetas].[SEGMENTO_DESCRIP]","[Base_Tarjetas].[SEGMENTO_DESCRIP].&amp;[" &amp; $C$6 &amp; "]",
"[Base_Tarjetas].[SITUACION]","[Base_Tarjetas].[SITUACION].&amp;[" &amp; $C66 &amp; "]",
"[Base_Tarjetas].[TIPO]","[Base_Tarjetas].[TIPO].&amp;[" &amp; $C$1 &amp; "]")/1000,
0)</f>
        <v>0</v>
      </c>
      <c r="AD66" s="8">
        <f>IFERROR(
GETPIVOTDATA("[Base_Tarjetas].[Importe]",TDinamica_R!$A$3,
"[Base_Tarjetas].[PERIODO]","[Base_Tarjetas].[PERIODO].&amp;[" &amp; TEXT(AD$6,"yyyymm") &amp; "]",
"[Base_Tarjetas].[Metrica]","[Base_Tarjetas].[Metrica].&amp;[" &amp; $A66 &amp; "]",
"[Base_Tarjetas].[SEGMENTO_DESCRIP]","[Base_Tarjetas].[SEGMENTO_DESCRIP].&amp;[" &amp; $C$6 &amp; "]",
"[Base_Tarjetas].[SITUACION]","[Base_Tarjetas].[SITUACION].&amp;[" &amp; $C66 &amp; "]",
"[Base_Tarjetas].[TIPO]","[Base_Tarjetas].[TIPO].&amp;[" &amp; $C$1 &amp; "]")/1000,
0)</f>
        <v>0</v>
      </c>
      <c r="AE66" s="8">
        <f>IFERROR(
GETPIVOTDATA("[Base_Tarjetas].[Importe]",TDinamica_R!$A$3,
"[Base_Tarjetas].[PERIODO]","[Base_Tarjetas].[PERIODO].&amp;[" &amp; TEXT(AE$6,"yyyymm") &amp; "]",
"[Base_Tarjetas].[Metrica]","[Base_Tarjetas].[Metrica].&amp;[" &amp; $A66 &amp; "]",
"[Base_Tarjetas].[SEGMENTO_DESCRIP]","[Base_Tarjetas].[SEGMENTO_DESCRIP].&amp;[" &amp; $C$6 &amp; "]",
"[Base_Tarjetas].[SITUACION]","[Base_Tarjetas].[SITUACION].&amp;[" &amp; $C66 &amp; "]",
"[Base_Tarjetas].[TIPO]","[Base_Tarjetas].[TIPO].&amp;[" &amp; $C$1 &amp; "]")/1000,
0)</f>
        <v>0</v>
      </c>
      <c r="AF66" s="8">
        <f>IFERROR(
GETPIVOTDATA("[Base_Tarjetas].[Importe]",TDinamica_R!$A$3,
"[Base_Tarjetas].[PERIODO]","[Base_Tarjetas].[PERIODO].&amp;[" &amp; TEXT(AF$6,"yyyymm") &amp; "]",
"[Base_Tarjetas].[Metrica]","[Base_Tarjetas].[Metrica].&amp;[" &amp; $A66 &amp; "]",
"[Base_Tarjetas].[SEGMENTO_DESCRIP]","[Base_Tarjetas].[SEGMENTO_DESCRIP].&amp;[" &amp; $C$6 &amp; "]",
"[Base_Tarjetas].[SITUACION]","[Base_Tarjetas].[SITUACION].&amp;[" &amp; $C66 &amp; "]",
"[Base_Tarjetas].[TIPO]","[Base_Tarjetas].[TIPO].&amp;[" &amp; $C$1 &amp; "]")/1000,
0)</f>
        <v>0</v>
      </c>
      <c r="AG66" s="8">
        <f>IFERROR(
GETPIVOTDATA("[Base_Tarjetas].[Importe]",TDinamica_R!$A$3,
"[Base_Tarjetas].[PERIODO]","[Base_Tarjetas].[PERIODO].&amp;[" &amp; TEXT(AG$6,"yyyymm") &amp; "]",
"[Base_Tarjetas].[Metrica]","[Base_Tarjetas].[Metrica].&amp;[" &amp; $A66 &amp; "]",
"[Base_Tarjetas].[SEGMENTO_DESCRIP]","[Base_Tarjetas].[SEGMENTO_DESCRIP].&amp;[" &amp; $C$6 &amp; "]",
"[Base_Tarjetas].[SITUACION]","[Base_Tarjetas].[SITUACION].&amp;[" &amp; $C66 &amp; "]",
"[Base_Tarjetas].[TIPO]","[Base_Tarjetas].[TIPO].&amp;[" &amp; $C$1 &amp; "]")/1000,
0)</f>
        <v>0</v>
      </c>
      <c r="AH66" s="8">
        <f>IFERROR(
GETPIVOTDATA("[Base_Tarjetas].[Importe]",TDinamica_R!$A$3,
"[Base_Tarjetas].[PERIODO]","[Base_Tarjetas].[PERIODO].&amp;[" &amp; TEXT(AH$6,"yyyymm") &amp; "]",
"[Base_Tarjetas].[Metrica]","[Base_Tarjetas].[Metrica].&amp;[" &amp; $A66 &amp; "]",
"[Base_Tarjetas].[SEGMENTO_DESCRIP]","[Base_Tarjetas].[SEGMENTO_DESCRIP].&amp;[" &amp; $C$6 &amp; "]",
"[Base_Tarjetas].[SITUACION]","[Base_Tarjetas].[SITUACION].&amp;[" &amp; $C66 &amp; "]",
"[Base_Tarjetas].[TIPO]","[Base_Tarjetas].[TIPO].&amp;[" &amp; $C$1 &amp; "]")/1000,
0)</f>
        <v>0</v>
      </c>
      <c r="AI66" s="8">
        <f>IFERROR(
GETPIVOTDATA("[Base_Tarjetas].[Importe]",TDinamica_R!$A$3,
"[Base_Tarjetas].[PERIODO]","[Base_Tarjetas].[PERIODO].&amp;[" &amp; TEXT(AI$6,"yyyymm") &amp; "]",
"[Base_Tarjetas].[Metrica]","[Base_Tarjetas].[Metrica].&amp;[" &amp; $A66 &amp; "]",
"[Base_Tarjetas].[SEGMENTO_DESCRIP]","[Base_Tarjetas].[SEGMENTO_DESCRIP].&amp;[" &amp; $C$6 &amp; "]",
"[Base_Tarjetas].[SITUACION]","[Base_Tarjetas].[SITUACION].&amp;[" &amp; $C66 &amp; "]",
"[Base_Tarjetas].[TIPO]","[Base_Tarjetas].[TIPO].&amp;[" &amp; $C$1 &amp; "]")/1000,
0)</f>
        <v>0</v>
      </c>
      <c r="AJ66" s="8">
        <f>IFERROR(
GETPIVOTDATA("[Base_Tarjetas].[Importe]",TDinamica_R!$A$3,
"[Base_Tarjetas].[PERIODO]","[Base_Tarjetas].[PERIODO].&amp;[" &amp; TEXT(AJ$6,"yyyymm") &amp; "]",
"[Base_Tarjetas].[Metrica]","[Base_Tarjetas].[Metrica].&amp;[" &amp; $A66 &amp; "]",
"[Base_Tarjetas].[SEGMENTO_DESCRIP]","[Base_Tarjetas].[SEGMENTO_DESCRIP].&amp;[" &amp; $C$6 &amp; "]",
"[Base_Tarjetas].[SITUACION]","[Base_Tarjetas].[SITUACION].&amp;[" &amp; $C66 &amp; "]",
"[Base_Tarjetas].[TIPO]","[Base_Tarjetas].[TIPO].&amp;[" &amp; $C$1 &amp; "]")/1000,
0)</f>
        <v>0</v>
      </c>
      <c r="AK66" s="8">
        <f>IFERROR(
GETPIVOTDATA("[Base_Tarjetas].[Importe]",TDinamica_R!$A$3,
"[Base_Tarjetas].[PERIODO]","[Base_Tarjetas].[PERIODO].&amp;[" &amp; TEXT(AK$6,"yyyymm") &amp; "]",
"[Base_Tarjetas].[Metrica]","[Base_Tarjetas].[Metrica].&amp;[" &amp; $A66 &amp; "]",
"[Base_Tarjetas].[SEGMENTO_DESCRIP]","[Base_Tarjetas].[SEGMENTO_DESCRIP].&amp;[" &amp; $C$6 &amp; "]",
"[Base_Tarjetas].[SITUACION]","[Base_Tarjetas].[SITUACION].&amp;[" &amp; $C66 &amp; "]",
"[Base_Tarjetas].[TIPO]","[Base_Tarjetas].[TIPO].&amp;[" &amp; $C$1 &amp; "]")/1000,
0)</f>
        <v>0</v>
      </c>
      <c r="AL66" s="8">
        <f>IFERROR(
GETPIVOTDATA("[Base_Tarjetas].[Importe]",TDinamica_R!$A$3,
"[Base_Tarjetas].[PERIODO]","[Base_Tarjetas].[PERIODO].&amp;[" &amp; TEXT(AL$6,"yyyymm") &amp; "]",
"[Base_Tarjetas].[Metrica]","[Base_Tarjetas].[Metrica].&amp;[" &amp; $A66 &amp; "]",
"[Base_Tarjetas].[SEGMENTO_DESCRIP]","[Base_Tarjetas].[SEGMENTO_DESCRIP].&amp;[" &amp; $C$6 &amp; "]",
"[Base_Tarjetas].[SITUACION]","[Base_Tarjetas].[SITUACION].&amp;[" &amp; $C66 &amp; "]",
"[Base_Tarjetas].[TIPO]","[Base_Tarjetas].[TIPO].&amp;[" &amp; $C$1 &amp; "]")/1000,
0)</f>
        <v>0</v>
      </c>
      <c r="AM66" s="8">
        <f>IFERROR(
GETPIVOTDATA("[Base_Tarjetas].[Importe]",TDinamica_R!$A$3,
"[Base_Tarjetas].[PERIODO]","[Base_Tarjetas].[PERIODO].&amp;[" &amp; TEXT(AM$6,"yyyymm") &amp; "]",
"[Base_Tarjetas].[Metrica]","[Base_Tarjetas].[Metrica].&amp;[" &amp; $A66 &amp; "]",
"[Base_Tarjetas].[SEGMENTO_DESCRIP]","[Base_Tarjetas].[SEGMENTO_DESCRIP].&amp;[" &amp; $C$6 &amp; "]",
"[Base_Tarjetas].[SITUACION]","[Base_Tarjetas].[SITUACION].&amp;[" &amp; $C66 &amp; "]",
"[Base_Tarjetas].[TIPO]","[Base_Tarjetas].[TIPO].&amp;[" &amp; $C$1 &amp; "]")/1000,
0)</f>
        <v>0</v>
      </c>
      <c r="AN66" s="8">
        <f>IFERROR(
GETPIVOTDATA("[Base_Tarjetas].[Importe]",TDinamica_R!$A$3,
"[Base_Tarjetas].[PERIODO]","[Base_Tarjetas].[PERIODO].&amp;[" &amp; TEXT(AN$6,"yyyymm") &amp; "]",
"[Base_Tarjetas].[Metrica]","[Base_Tarjetas].[Metrica].&amp;[" &amp; $A66 &amp; "]",
"[Base_Tarjetas].[SEGMENTO_DESCRIP]","[Base_Tarjetas].[SEGMENTO_DESCRIP].&amp;[" &amp; $C$6 &amp; "]",
"[Base_Tarjetas].[SITUACION]","[Base_Tarjetas].[SITUACION].&amp;[" &amp; $C66 &amp; "]",
"[Base_Tarjetas].[TIPO]","[Base_Tarjetas].[TIPO].&amp;[" &amp; $C$1 &amp; "]")/1000,
0)</f>
        <v>0</v>
      </c>
      <c r="AO66" s="8">
        <f>IFERROR(
GETPIVOTDATA("[Base_Tarjetas].[Importe]",TDinamica_R!$A$3,
"[Base_Tarjetas].[PERIODO]","[Base_Tarjetas].[PERIODO].&amp;[" &amp; TEXT(AO$6,"yyyymm") &amp; "]",
"[Base_Tarjetas].[Metrica]","[Base_Tarjetas].[Metrica].&amp;[" &amp; $A66 &amp; "]",
"[Base_Tarjetas].[SEGMENTO_DESCRIP]","[Base_Tarjetas].[SEGMENTO_DESCRIP].&amp;[" &amp; $C$6 &amp; "]",
"[Base_Tarjetas].[SITUACION]","[Base_Tarjetas].[SITUACION].&amp;[" &amp; $C66 &amp; "]",
"[Base_Tarjetas].[TIPO]","[Base_Tarjetas].[TIPO].&amp;[" &amp; $C$1 &amp; "]")/1000,
0)</f>
        <v>0</v>
      </c>
      <c r="AP66" s="8">
        <f>IFERROR(
GETPIVOTDATA("[Base_Tarjetas].[Importe]",TDinamica_R!$A$3,
"[Base_Tarjetas].[PERIODO]","[Base_Tarjetas].[PERIODO].&amp;[" &amp; TEXT(AP$6,"yyyymm") &amp; "]",
"[Base_Tarjetas].[Metrica]","[Base_Tarjetas].[Metrica].&amp;[" &amp; $A66 &amp; "]",
"[Base_Tarjetas].[SEGMENTO_DESCRIP]","[Base_Tarjetas].[SEGMENTO_DESCRIP].&amp;[" &amp; $C$6 &amp; "]",
"[Base_Tarjetas].[SITUACION]","[Base_Tarjetas].[SITUACION].&amp;[" &amp; $C66 &amp; "]",
"[Base_Tarjetas].[TIPO]","[Base_Tarjetas].[TIPO].&amp;[" &amp; $C$1 &amp; "]")/1000,
0)</f>
        <v>0</v>
      </c>
      <c r="AQ66" s="8">
        <f>IFERROR(
GETPIVOTDATA("[Base_Tarjetas].[Importe]",TDinamica_R!$A$3,
"[Base_Tarjetas].[PERIODO]","[Base_Tarjetas].[PERIODO].&amp;[" &amp; TEXT(AQ$6,"yyyymm") &amp; "]",
"[Base_Tarjetas].[Metrica]","[Base_Tarjetas].[Metrica].&amp;[" &amp; $A66 &amp; "]",
"[Base_Tarjetas].[SEGMENTO_DESCRIP]","[Base_Tarjetas].[SEGMENTO_DESCRIP].&amp;[" &amp; $C$6 &amp; "]",
"[Base_Tarjetas].[SITUACION]","[Base_Tarjetas].[SITUACION].&amp;[" &amp; $C66 &amp; "]",
"[Base_Tarjetas].[TIPO]","[Base_Tarjetas].[TIPO].&amp;[" &amp; $C$1 &amp; "]")/1000,
0)</f>
        <v>0</v>
      </c>
      <c r="AR66" s="8">
        <f>IFERROR(
GETPIVOTDATA("[Base_Tarjetas].[Importe]",TDinamica_R!$A$3,
"[Base_Tarjetas].[PERIODO]","[Base_Tarjetas].[PERIODO].&amp;[" &amp; TEXT(AR$6,"yyyymm") &amp; "]",
"[Base_Tarjetas].[Metrica]","[Base_Tarjetas].[Metrica].&amp;[" &amp; $A66 &amp; "]",
"[Base_Tarjetas].[SEGMENTO_DESCRIP]","[Base_Tarjetas].[SEGMENTO_DESCRIP].&amp;[" &amp; $C$6 &amp; "]",
"[Base_Tarjetas].[SITUACION]","[Base_Tarjetas].[SITUACION].&amp;[" &amp; $C66 &amp; "]",
"[Base_Tarjetas].[TIPO]","[Base_Tarjetas].[TIPO].&amp;[" &amp; $C$1 &amp; "]")/1000,
0)</f>
        <v>0</v>
      </c>
      <c r="AS66" s="8">
        <f>IFERROR(
GETPIVOTDATA("[Base_Tarjetas].[Importe]",TDinamica_R!$A$3,
"[Base_Tarjetas].[PERIODO]","[Base_Tarjetas].[PERIODO].&amp;[" &amp; TEXT(AS$6,"yyyymm") &amp; "]",
"[Base_Tarjetas].[Metrica]","[Base_Tarjetas].[Metrica].&amp;[" &amp; $A66 &amp; "]",
"[Base_Tarjetas].[SEGMENTO_DESCRIP]","[Base_Tarjetas].[SEGMENTO_DESCRIP].&amp;[" &amp; $C$6 &amp; "]",
"[Base_Tarjetas].[SITUACION]","[Base_Tarjetas].[SITUACION].&amp;[" &amp; $C66 &amp; "]",
"[Base_Tarjetas].[TIPO]","[Base_Tarjetas].[TIPO].&amp;[" &amp; $C$1 &amp; "]")/1000,
0)</f>
        <v>0</v>
      </c>
      <c r="AT66" s="8">
        <f>IFERROR(
GETPIVOTDATA("[Base_Tarjetas].[Importe]",TDinamica_R!$A$3,
"[Base_Tarjetas].[PERIODO]","[Base_Tarjetas].[PERIODO].&amp;[" &amp; TEXT(AT$6,"yyyymm") &amp; "]",
"[Base_Tarjetas].[Metrica]","[Base_Tarjetas].[Metrica].&amp;[" &amp; $A66 &amp; "]",
"[Base_Tarjetas].[SEGMENTO_DESCRIP]","[Base_Tarjetas].[SEGMENTO_DESCRIP].&amp;[" &amp; $C$6 &amp; "]",
"[Base_Tarjetas].[SITUACION]","[Base_Tarjetas].[SITUACION].&amp;[" &amp; $C66 &amp; "]",
"[Base_Tarjetas].[TIPO]","[Base_Tarjetas].[TIPO].&amp;[" &amp; $C$1 &amp; "]")/1000,
0)</f>
        <v>0</v>
      </c>
      <c r="AU66" s="8">
        <f>IFERROR(
GETPIVOTDATA("[Base_Tarjetas].[Importe]",TDinamica_R!$A$3,
"[Base_Tarjetas].[PERIODO]","[Base_Tarjetas].[PERIODO].&amp;[" &amp; TEXT(AU$6,"yyyymm") &amp; "]",
"[Base_Tarjetas].[Metrica]","[Base_Tarjetas].[Metrica].&amp;[" &amp; $A66 &amp; "]",
"[Base_Tarjetas].[SEGMENTO_DESCRIP]","[Base_Tarjetas].[SEGMENTO_DESCRIP].&amp;[" &amp; $C$6 &amp; "]",
"[Base_Tarjetas].[SITUACION]","[Base_Tarjetas].[SITUACION].&amp;[" &amp; $C66 &amp; "]",
"[Base_Tarjetas].[TIPO]","[Base_Tarjetas].[TIPO].&amp;[" &amp; $C$1 &amp; "]")/1000,
0)</f>
        <v>0</v>
      </c>
      <c r="AV66" s="8">
        <f>IFERROR(
GETPIVOTDATA("[Base_Tarjetas].[Importe]",TDinamica_R!$A$3,
"[Base_Tarjetas].[PERIODO]","[Base_Tarjetas].[PERIODO].&amp;[" &amp; TEXT(AV$6,"yyyymm") &amp; "]",
"[Base_Tarjetas].[Metrica]","[Base_Tarjetas].[Metrica].&amp;[" &amp; $A66 &amp; "]",
"[Base_Tarjetas].[SEGMENTO_DESCRIP]","[Base_Tarjetas].[SEGMENTO_DESCRIP].&amp;[" &amp; $C$6 &amp; "]",
"[Base_Tarjetas].[SITUACION]","[Base_Tarjetas].[SITUACION].&amp;[" &amp; $C66 &amp; "]",
"[Base_Tarjetas].[TIPO]","[Base_Tarjetas].[TIPO].&amp;[" &amp; $C$1 &amp; "]")/1000,
0)</f>
        <v>0</v>
      </c>
      <c r="AW66" s="8">
        <f>IFERROR(
GETPIVOTDATA("[Base_Tarjetas].[Importe]",TDinamica_R!$A$3,
"[Base_Tarjetas].[PERIODO]","[Base_Tarjetas].[PERIODO].&amp;[" &amp; TEXT(AW$6,"yyyymm") &amp; "]",
"[Base_Tarjetas].[Metrica]","[Base_Tarjetas].[Metrica].&amp;[" &amp; $A66 &amp; "]",
"[Base_Tarjetas].[SEGMENTO_DESCRIP]","[Base_Tarjetas].[SEGMENTO_DESCRIP].&amp;[" &amp; $C$6 &amp; "]",
"[Base_Tarjetas].[SITUACION]","[Base_Tarjetas].[SITUACION].&amp;[" &amp; $C66 &amp; "]",
"[Base_Tarjetas].[TIPO]","[Base_Tarjetas].[TIPO].&amp;[" &amp; $C$1 &amp; "]")/1000,
0)</f>
        <v>0</v>
      </c>
      <c r="AX66" s="8">
        <f>IFERROR(
GETPIVOTDATA("[Base_Tarjetas].[Importe]",TDinamica_R!$A$3,
"[Base_Tarjetas].[PERIODO]","[Base_Tarjetas].[PERIODO].&amp;[" &amp; TEXT(AX$6,"yyyymm") &amp; "]",
"[Base_Tarjetas].[Metrica]","[Base_Tarjetas].[Metrica].&amp;[" &amp; $A66 &amp; "]",
"[Base_Tarjetas].[SEGMENTO_DESCRIP]","[Base_Tarjetas].[SEGMENTO_DESCRIP].&amp;[" &amp; $C$6 &amp; "]",
"[Base_Tarjetas].[SITUACION]","[Base_Tarjetas].[SITUACION].&amp;[" &amp; $C66 &amp; "]",
"[Base_Tarjetas].[TIPO]","[Base_Tarjetas].[TIPO].&amp;[" &amp; $C$1 &amp; "]")/1000,
0)</f>
        <v>0</v>
      </c>
      <c r="AY66" s="8">
        <f>IFERROR(
GETPIVOTDATA("[Base_Tarjetas].[Importe]",TDinamica_R!$A$3,
"[Base_Tarjetas].[PERIODO]","[Base_Tarjetas].[PERIODO].&amp;[" &amp; TEXT(AY$6,"yyyymm") &amp; "]",
"[Base_Tarjetas].[Metrica]","[Base_Tarjetas].[Metrica].&amp;[" &amp; $A66 &amp; "]",
"[Base_Tarjetas].[SEGMENTO_DESCRIP]","[Base_Tarjetas].[SEGMENTO_DESCRIP].&amp;[" &amp; $C$6 &amp; "]",
"[Base_Tarjetas].[SITUACION]","[Base_Tarjetas].[SITUACION].&amp;[" &amp; $C66 &amp; "]",
"[Base_Tarjetas].[TIPO]","[Base_Tarjetas].[TIPO].&amp;[" &amp; $C$1 &amp; "]")/1000,
0)</f>
        <v>0</v>
      </c>
      <c r="AZ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TEXT(AZ$6,"yyyymm") &amp; "]"),
0)</f>
        <v>0</v>
      </c>
      <c r="BA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TEXT(BA$6,"yyyymm") &amp; "]"),
0)</f>
        <v>0</v>
      </c>
      <c r="BB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TEXT(BB$6,"yyyymm") &amp; "]"),
0)</f>
        <v>0</v>
      </c>
      <c r="BC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TEXT(BC$6,"yyyymm") &amp; "]"),
0)</f>
        <v>0</v>
      </c>
      <c r="BD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TEXT(BD$6,"yyyymm") &amp; "]"),
0)</f>
        <v>0</v>
      </c>
      <c r="BE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TEXT(BE$6,"yyyymm") &amp; "]"),
0)</f>
        <v>0</v>
      </c>
      <c r="BF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TEXT(BF$6,"yyyymm") &amp; "]"),
0)</f>
        <v>0</v>
      </c>
      <c r="BG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TEXT(BG$6,"yyyymm") &amp; "]"),
0)</f>
        <v>0</v>
      </c>
      <c r="BH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TEXT(BH$6,"yyyymm") &amp; "]"),
0)</f>
        <v>0</v>
      </c>
      <c r="BI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TEXT(BI$6,"yyyymm") &amp; "]"),
0)</f>
        <v>0</v>
      </c>
      <c r="BJ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TEXT(BJ$6,"yyyymm") &amp; "]"),
0)</f>
        <v>0</v>
      </c>
      <c r="BK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TEXT(BK$6,"yyyymm") &amp; "]"),
0)</f>
        <v>0</v>
      </c>
      <c r="BO66" s="24">
        <f t="shared" si="48"/>
        <v>0</v>
      </c>
      <c r="BP66" s="24">
        <f t="shared" si="48"/>
        <v>0</v>
      </c>
      <c r="BQ66" s="24">
        <f t="shared" si="48"/>
        <v>0</v>
      </c>
      <c r="BR66" s="24">
        <f t="shared" si="48"/>
        <v>0</v>
      </c>
      <c r="BS66" s="24">
        <f t="shared" si="48"/>
        <v>0</v>
      </c>
      <c r="BT66" s="24">
        <f t="shared" si="48"/>
        <v>0</v>
      </c>
    </row>
    <row r="67" spans="1:72" outlineLevel="1" x14ac:dyDescent="0.25">
      <c r="A67" s="11" t="s">
        <v>35</v>
      </c>
      <c r="C67" s="2" t="s">
        <v>94</v>
      </c>
      <c r="D67" s="8">
        <f>IFERROR(
GETPIVOTDATA("[Base_Tarjetas].[Importe]",TDinamica_R!$A$3,
"[Base_Tarjetas].[PERIODO]","[Base_Tarjetas].[PERIODO].&amp;[" &amp; TEXT(D$6,"yyyymm") &amp; "]",
"[Base_Tarjetas].[Metrica]","[Base_Tarjetas].[Metrica].&amp;[" &amp; $A67 &amp; "]",
"[Base_Tarjetas].[SEGMENTO_DESCRIP]","[Base_Tarjetas].[SEGMENTO_DESCRIP].&amp;[" &amp; $C$6 &amp; "]",
"[Base_Tarjetas].[SITUACION]","[Base_Tarjetas].[SITUACION].&amp;[" &amp; $C67 &amp; "]",
"[Base_Tarjetas].[TIPO]","[Base_Tarjetas].[TIPO].&amp;[" &amp; $C$1 &amp; "]")/1000,
0)</f>
        <v>0</v>
      </c>
      <c r="E67" s="8">
        <f>IFERROR(
GETPIVOTDATA("[Base_Tarjetas].[Importe]",TDinamica_R!$A$3,
"[Base_Tarjetas].[PERIODO]","[Base_Tarjetas].[PERIODO].&amp;[" &amp; TEXT(E$6,"yyyymm") &amp; "]",
"[Base_Tarjetas].[Metrica]","[Base_Tarjetas].[Metrica].&amp;[" &amp; $A67 &amp; "]",
"[Base_Tarjetas].[SEGMENTO_DESCRIP]","[Base_Tarjetas].[SEGMENTO_DESCRIP].&amp;[" &amp; $C$6 &amp; "]",
"[Base_Tarjetas].[SITUACION]","[Base_Tarjetas].[SITUACION].&amp;[" &amp; $C67 &amp; "]",
"[Base_Tarjetas].[TIPO]","[Base_Tarjetas].[TIPO].&amp;[" &amp; $C$1 &amp; "]")/1000,
0)</f>
        <v>0</v>
      </c>
      <c r="F67" s="8">
        <f>IFERROR(
GETPIVOTDATA("[Base_Tarjetas].[Importe]",TDinamica_R!$A$3,
"[Base_Tarjetas].[PERIODO]","[Base_Tarjetas].[PERIODO].&amp;[" &amp; TEXT(F$6,"yyyymm") &amp; "]",
"[Base_Tarjetas].[Metrica]","[Base_Tarjetas].[Metrica].&amp;[" &amp; $A67 &amp; "]",
"[Base_Tarjetas].[SEGMENTO_DESCRIP]","[Base_Tarjetas].[SEGMENTO_DESCRIP].&amp;[" &amp; $C$6 &amp; "]",
"[Base_Tarjetas].[SITUACION]","[Base_Tarjetas].[SITUACION].&amp;[" &amp; $C67 &amp; "]",
"[Base_Tarjetas].[TIPO]","[Base_Tarjetas].[TIPO].&amp;[" &amp; $C$1 &amp; "]")/1000,
0)</f>
        <v>0</v>
      </c>
      <c r="G67" s="8">
        <f>IFERROR(
GETPIVOTDATA("[Base_Tarjetas].[Importe]",TDinamica_R!$A$3,
"[Base_Tarjetas].[PERIODO]","[Base_Tarjetas].[PERIODO].&amp;[" &amp; TEXT(G$6,"yyyymm") &amp; "]",
"[Base_Tarjetas].[Metrica]","[Base_Tarjetas].[Metrica].&amp;[" &amp; $A67 &amp; "]",
"[Base_Tarjetas].[SEGMENTO_DESCRIP]","[Base_Tarjetas].[SEGMENTO_DESCRIP].&amp;[" &amp; $C$6 &amp; "]",
"[Base_Tarjetas].[SITUACION]","[Base_Tarjetas].[SITUACION].&amp;[" &amp; $C67 &amp; "]",
"[Base_Tarjetas].[TIPO]","[Base_Tarjetas].[TIPO].&amp;[" &amp; $C$1 &amp; "]")/1000,
0)</f>
        <v>0</v>
      </c>
      <c r="H67" s="8">
        <f>IFERROR(
GETPIVOTDATA("[Base_Tarjetas].[Importe]",TDinamica_R!$A$3,
"[Base_Tarjetas].[PERIODO]","[Base_Tarjetas].[PERIODO].&amp;[" &amp; TEXT(H$6,"yyyymm") &amp; "]",
"[Base_Tarjetas].[Metrica]","[Base_Tarjetas].[Metrica].&amp;[" &amp; $A67 &amp; "]",
"[Base_Tarjetas].[SEGMENTO_DESCRIP]","[Base_Tarjetas].[SEGMENTO_DESCRIP].&amp;[" &amp; $C$6 &amp; "]",
"[Base_Tarjetas].[SITUACION]","[Base_Tarjetas].[SITUACION].&amp;[" &amp; $C67 &amp; "]",
"[Base_Tarjetas].[TIPO]","[Base_Tarjetas].[TIPO].&amp;[" &amp; $C$1 &amp; "]")/1000,
0)</f>
        <v>0</v>
      </c>
      <c r="I67" s="8">
        <f>IFERROR(
GETPIVOTDATA("[Base_Tarjetas].[Importe]",TDinamica_R!$A$3,
"[Base_Tarjetas].[PERIODO]","[Base_Tarjetas].[PERIODO].&amp;[" &amp; TEXT(I$6,"yyyymm") &amp; "]",
"[Base_Tarjetas].[Metrica]","[Base_Tarjetas].[Metrica].&amp;[" &amp; $A67 &amp; "]",
"[Base_Tarjetas].[SEGMENTO_DESCRIP]","[Base_Tarjetas].[SEGMENTO_DESCRIP].&amp;[" &amp; $C$6 &amp; "]",
"[Base_Tarjetas].[SITUACION]","[Base_Tarjetas].[SITUACION].&amp;[" &amp; $C67 &amp; "]",
"[Base_Tarjetas].[TIPO]","[Base_Tarjetas].[TIPO].&amp;[" &amp; $C$1 &amp; "]")/1000,
0)</f>
        <v>0</v>
      </c>
      <c r="J67" s="8">
        <f>IFERROR(
GETPIVOTDATA("[Base_Tarjetas].[Importe]",TDinamica_R!$A$3,
"[Base_Tarjetas].[PERIODO]","[Base_Tarjetas].[PERIODO].&amp;[" &amp; TEXT(J$6,"yyyymm") &amp; "]",
"[Base_Tarjetas].[Metrica]","[Base_Tarjetas].[Metrica].&amp;[" &amp; $A67 &amp; "]",
"[Base_Tarjetas].[SEGMENTO_DESCRIP]","[Base_Tarjetas].[SEGMENTO_DESCRIP].&amp;[" &amp; $C$6 &amp; "]",
"[Base_Tarjetas].[SITUACION]","[Base_Tarjetas].[SITUACION].&amp;[" &amp; $C67 &amp; "]",
"[Base_Tarjetas].[TIPO]","[Base_Tarjetas].[TIPO].&amp;[" &amp; $C$1 &amp; "]")/1000,
0)</f>
        <v>0</v>
      </c>
      <c r="K67" s="8">
        <f>IFERROR(
GETPIVOTDATA("[Base_Tarjetas].[Importe]",TDinamica_R!$A$3,
"[Base_Tarjetas].[PERIODO]","[Base_Tarjetas].[PERIODO].&amp;[" &amp; TEXT(K$6,"yyyymm") &amp; "]",
"[Base_Tarjetas].[Metrica]","[Base_Tarjetas].[Metrica].&amp;[" &amp; $A67 &amp; "]",
"[Base_Tarjetas].[SEGMENTO_DESCRIP]","[Base_Tarjetas].[SEGMENTO_DESCRIP].&amp;[" &amp; $C$6 &amp; "]",
"[Base_Tarjetas].[SITUACION]","[Base_Tarjetas].[SITUACION].&amp;[" &amp; $C67 &amp; "]",
"[Base_Tarjetas].[TIPO]","[Base_Tarjetas].[TIPO].&amp;[" &amp; $C$1 &amp; "]")/1000,
0)</f>
        <v>0</v>
      </c>
      <c r="L67" s="8">
        <f>IFERROR(
GETPIVOTDATA("[Base_Tarjetas].[Importe]",TDinamica_R!$A$3,
"[Base_Tarjetas].[PERIODO]","[Base_Tarjetas].[PERIODO].&amp;[" &amp; TEXT(L$6,"yyyymm") &amp; "]",
"[Base_Tarjetas].[Metrica]","[Base_Tarjetas].[Metrica].&amp;[" &amp; $A67 &amp; "]",
"[Base_Tarjetas].[SEGMENTO_DESCRIP]","[Base_Tarjetas].[SEGMENTO_DESCRIP].&amp;[" &amp; $C$6 &amp; "]",
"[Base_Tarjetas].[SITUACION]","[Base_Tarjetas].[SITUACION].&amp;[" &amp; $C67 &amp; "]",
"[Base_Tarjetas].[TIPO]","[Base_Tarjetas].[TIPO].&amp;[" &amp; $C$1 &amp; "]")/1000,
0)</f>
        <v>0</v>
      </c>
      <c r="M67" s="8">
        <f>IFERROR(
GETPIVOTDATA("[Base_Tarjetas].[Importe]",TDinamica_R!$A$3,
"[Base_Tarjetas].[PERIODO]","[Base_Tarjetas].[PERIODO].&amp;[" &amp; TEXT(M$6,"yyyymm") &amp; "]",
"[Base_Tarjetas].[Metrica]","[Base_Tarjetas].[Metrica].&amp;[" &amp; $A67 &amp; "]",
"[Base_Tarjetas].[SEGMENTO_DESCRIP]","[Base_Tarjetas].[SEGMENTO_DESCRIP].&amp;[" &amp; $C$6 &amp; "]",
"[Base_Tarjetas].[SITUACION]","[Base_Tarjetas].[SITUACION].&amp;[" &amp; $C67 &amp; "]",
"[Base_Tarjetas].[TIPO]","[Base_Tarjetas].[TIPO].&amp;[" &amp; $C$1 &amp; "]")/1000,
0)</f>
        <v>0</v>
      </c>
      <c r="N67" s="8">
        <f>IFERROR(
GETPIVOTDATA("[Base_Tarjetas].[Importe]",TDinamica_R!$A$3,
"[Base_Tarjetas].[PERIODO]","[Base_Tarjetas].[PERIODO].&amp;[" &amp; TEXT(N$6,"yyyymm") &amp; "]",
"[Base_Tarjetas].[Metrica]","[Base_Tarjetas].[Metrica].&amp;[" &amp; $A67 &amp; "]",
"[Base_Tarjetas].[SEGMENTO_DESCRIP]","[Base_Tarjetas].[SEGMENTO_DESCRIP].&amp;[" &amp; $C$6 &amp; "]",
"[Base_Tarjetas].[SITUACION]","[Base_Tarjetas].[SITUACION].&amp;[" &amp; $C67 &amp; "]",
"[Base_Tarjetas].[TIPO]","[Base_Tarjetas].[TIPO].&amp;[" &amp; $C$1 &amp; "]")/1000,
0)</f>
        <v>0</v>
      </c>
      <c r="O67" s="8">
        <f>IFERROR(
GETPIVOTDATA("[Base_Tarjetas].[Importe]",TDinamica_R!$A$3,
"[Base_Tarjetas].[PERIODO]","[Base_Tarjetas].[PERIODO].&amp;[" &amp; TEXT(O$6,"yyyymm") &amp; "]",
"[Base_Tarjetas].[Metrica]","[Base_Tarjetas].[Metrica].&amp;[" &amp; $A67 &amp; "]",
"[Base_Tarjetas].[SEGMENTO_DESCRIP]","[Base_Tarjetas].[SEGMENTO_DESCRIP].&amp;[" &amp; $C$6 &amp; "]",
"[Base_Tarjetas].[SITUACION]","[Base_Tarjetas].[SITUACION].&amp;[" &amp; $C67 &amp; "]",
"[Base_Tarjetas].[TIPO]","[Base_Tarjetas].[TIPO].&amp;[" &amp; $C$1 &amp; "]")/1000,
0)</f>
        <v>0</v>
      </c>
      <c r="P67" s="8">
        <f>IFERROR(
GETPIVOTDATA("[Base_Tarjetas].[Importe]",TDinamica_R!$A$3,
"[Base_Tarjetas].[PERIODO]","[Base_Tarjetas].[PERIODO].&amp;[" &amp; TEXT(P$6,"yyyymm") &amp; "]",
"[Base_Tarjetas].[Metrica]","[Base_Tarjetas].[Metrica].&amp;[" &amp; $A67 &amp; "]",
"[Base_Tarjetas].[SEGMENTO_DESCRIP]","[Base_Tarjetas].[SEGMENTO_DESCRIP].&amp;[" &amp; $C$6 &amp; "]",
"[Base_Tarjetas].[SITUACION]","[Base_Tarjetas].[SITUACION].&amp;[" &amp; $C67 &amp; "]",
"[Base_Tarjetas].[TIPO]","[Base_Tarjetas].[TIPO].&amp;[" &amp; $C$1 &amp; "]")/1000,
0)</f>
        <v>0</v>
      </c>
      <c r="Q67" s="8">
        <f>IFERROR(
GETPIVOTDATA("[Base_Tarjetas].[Importe]",TDinamica_R!$A$3,
"[Base_Tarjetas].[PERIODO]","[Base_Tarjetas].[PERIODO].&amp;[" &amp; TEXT(Q$6,"yyyymm") &amp; "]",
"[Base_Tarjetas].[Metrica]","[Base_Tarjetas].[Metrica].&amp;[" &amp; $A67 &amp; "]",
"[Base_Tarjetas].[SEGMENTO_DESCRIP]","[Base_Tarjetas].[SEGMENTO_DESCRIP].&amp;[" &amp; $C$6 &amp; "]",
"[Base_Tarjetas].[SITUACION]","[Base_Tarjetas].[SITUACION].&amp;[" &amp; $C67 &amp; "]",
"[Base_Tarjetas].[TIPO]","[Base_Tarjetas].[TIPO].&amp;[" &amp; $C$1 &amp; "]")/1000,
0)</f>
        <v>0</v>
      </c>
      <c r="R67" s="8">
        <f>IFERROR(
GETPIVOTDATA("[Base_Tarjetas].[Importe]",TDinamica_R!$A$3,
"[Base_Tarjetas].[PERIODO]","[Base_Tarjetas].[PERIODO].&amp;[" &amp; TEXT(R$6,"yyyymm") &amp; "]",
"[Base_Tarjetas].[Metrica]","[Base_Tarjetas].[Metrica].&amp;[" &amp; $A67 &amp; "]",
"[Base_Tarjetas].[SEGMENTO_DESCRIP]","[Base_Tarjetas].[SEGMENTO_DESCRIP].&amp;[" &amp; $C$6 &amp; "]",
"[Base_Tarjetas].[SITUACION]","[Base_Tarjetas].[SITUACION].&amp;[" &amp; $C67 &amp; "]",
"[Base_Tarjetas].[TIPO]","[Base_Tarjetas].[TIPO].&amp;[" &amp; $C$1 &amp; "]")/1000,
0)</f>
        <v>0</v>
      </c>
      <c r="S67" s="8">
        <f>IFERROR(
GETPIVOTDATA("[Base_Tarjetas].[Importe]",TDinamica_R!$A$3,
"[Base_Tarjetas].[PERIODO]","[Base_Tarjetas].[PERIODO].&amp;[" &amp; TEXT(S$6,"yyyymm") &amp; "]",
"[Base_Tarjetas].[Metrica]","[Base_Tarjetas].[Metrica].&amp;[" &amp; $A67 &amp; "]",
"[Base_Tarjetas].[SEGMENTO_DESCRIP]","[Base_Tarjetas].[SEGMENTO_DESCRIP].&amp;[" &amp; $C$6 &amp; "]",
"[Base_Tarjetas].[SITUACION]","[Base_Tarjetas].[SITUACION].&amp;[" &amp; $C67 &amp; "]",
"[Base_Tarjetas].[TIPO]","[Base_Tarjetas].[TIPO].&amp;[" &amp; $C$1 &amp; "]")/1000,
0)</f>
        <v>0</v>
      </c>
      <c r="T67" s="8">
        <f>IFERROR(
GETPIVOTDATA("[Base_Tarjetas].[Importe]",TDinamica_R!$A$3,
"[Base_Tarjetas].[PERIODO]","[Base_Tarjetas].[PERIODO].&amp;[" &amp; TEXT(T$6,"yyyymm") &amp; "]",
"[Base_Tarjetas].[Metrica]","[Base_Tarjetas].[Metrica].&amp;[" &amp; $A67 &amp; "]",
"[Base_Tarjetas].[SEGMENTO_DESCRIP]","[Base_Tarjetas].[SEGMENTO_DESCRIP].&amp;[" &amp; $C$6 &amp; "]",
"[Base_Tarjetas].[SITUACION]","[Base_Tarjetas].[SITUACION].&amp;[" &amp; $C67 &amp; "]",
"[Base_Tarjetas].[TIPO]","[Base_Tarjetas].[TIPO].&amp;[" &amp; $C$1 &amp; "]")/1000,
0)</f>
        <v>0</v>
      </c>
      <c r="U67" s="8">
        <f>IFERROR(
GETPIVOTDATA("[Base_Tarjetas].[Importe]",TDinamica_R!$A$3,
"[Base_Tarjetas].[PERIODO]","[Base_Tarjetas].[PERIODO].&amp;[" &amp; TEXT(U$6,"yyyymm") &amp; "]",
"[Base_Tarjetas].[Metrica]","[Base_Tarjetas].[Metrica].&amp;[" &amp; $A67 &amp; "]",
"[Base_Tarjetas].[SEGMENTO_DESCRIP]","[Base_Tarjetas].[SEGMENTO_DESCRIP].&amp;[" &amp; $C$6 &amp; "]",
"[Base_Tarjetas].[SITUACION]","[Base_Tarjetas].[SITUACION].&amp;[" &amp; $C67 &amp; "]",
"[Base_Tarjetas].[TIPO]","[Base_Tarjetas].[TIPO].&amp;[" &amp; $C$1 &amp; "]")/1000,
0)</f>
        <v>0</v>
      </c>
      <c r="V67" s="8">
        <f>IFERROR(
GETPIVOTDATA("[Base_Tarjetas].[Importe]",TDinamica_R!$A$3,
"[Base_Tarjetas].[PERIODO]","[Base_Tarjetas].[PERIODO].&amp;[" &amp; TEXT(V$6,"yyyymm") &amp; "]",
"[Base_Tarjetas].[Metrica]","[Base_Tarjetas].[Metrica].&amp;[" &amp; $A67 &amp; "]",
"[Base_Tarjetas].[SEGMENTO_DESCRIP]","[Base_Tarjetas].[SEGMENTO_DESCRIP].&amp;[" &amp; $C$6 &amp; "]",
"[Base_Tarjetas].[SITUACION]","[Base_Tarjetas].[SITUACION].&amp;[" &amp; $C67 &amp; "]",
"[Base_Tarjetas].[TIPO]","[Base_Tarjetas].[TIPO].&amp;[" &amp; $C$1 &amp; "]")/1000,
0)</f>
        <v>0</v>
      </c>
      <c r="W67" s="8">
        <f>IFERROR(
GETPIVOTDATA("[Base_Tarjetas].[Importe]",TDinamica_R!$A$3,
"[Base_Tarjetas].[PERIODO]","[Base_Tarjetas].[PERIODO].&amp;[" &amp; TEXT(W$6,"yyyymm") &amp; "]",
"[Base_Tarjetas].[Metrica]","[Base_Tarjetas].[Metrica].&amp;[" &amp; $A67 &amp; "]",
"[Base_Tarjetas].[SEGMENTO_DESCRIP]","[Base_Tarjetas].[SEGMENTO_DESCRIP].&amp;[" &amp; $C$6 &amp; "]",
"[Base_Tarjetas].[SITUACION]","[Base_Tarjetas].[SITUACION].&amp;[" &amp; $C67 &amp; "]",
"[Base_Tarjetas].[TIPO]","[Base_Tarjetas].[TIPO].&amp;[" &amp; $C$1 &amp; "]")/1000,
0)</f>
        <v>0</v>
      </c>
      <c r="X67" s="8">
        <f>IFERROR(
GETPIVOTDATA("[Base_Tarjetas].[Importe]",TDinamica_R!$A$3,
"[Base_Tarjetas].[PERIODO]","[Base_Tarjetas].[PERIODO].&amp;[" &amp; TEXT(X$6,"yyyymm") &amp; "]",
"[Base_Tarjetas].[Metrica]","[Base_Tarjetas].[Metrica].&amp;[" &amp; $A67 &amp; "]",
"[Base_Tarjetas].[SEGMENTO_DESCRIP]","[Base_Tarjetas].[SEGMENTO_DESCRIP].&amp;[" &amp; $C$6 &amp; "]",
"[Base_Tarjetas].[SITUACION]","[Base_Tarjetas].[SITUACION].&amp;[" &amp; $C67 &amp; "]",
"[Base_Tarjetas].[TIPO]","[Base_Tarjetas].[TIPO].&amp;[" &amp; $C$1 &amp; "]")/1000,
0)</f>
        <v>0</v>
      </c>
      <c r="Y67" s="8">
        <f>IFERROR(
GETPIVOTDATA("[Base_Tarjetas].[Importe]",TDinamica_R!$A$3,
"[Base_Tarjetas].[PERIODO]","[Base_Tarjetas].[PERIODO].&amp;[" &amp; TEXT(Y$6,"yyyymm") &amp; "]",
"[Base_Tarjetas].[Metrica]","[Base_Tarjetas].[Metrica].&amp;[" &amp; $A67 &amp; "]",
"[Base_Tarjetas].[SEGMENTO_DESCRIP]","[Base_Tarjetas].[SEGMENTO_DESCRIP].&amp;[" &amp; $C$6 &amp; "]",
"[Base_Tarjetas].[SITUACION]","[Base_Tarjetas].[SITUACION].&amp;[" &amp; $C67 &amp; "]",
"[Base_Tarjetas].[TIPO]","[Base_Tarjetas].[TIPO].&amp;[" &amp; $C$1 &amp; "]")/1000,
0)</f>
        <v>0</v>
      </c>
      <c r="Z67" s="8">
        <f>IFERROR(
GETPIVOTDATA("[Base_Tarjetas].[Importe]",TDinamica_R!$A$3,
"[Base_Tarjetas].[PERIODO]","[Base_Tarjetas].[PERIODO].&amp;[" &amp; TEXT(Z$6,"yyyymm") &amp; "]",
"[Base_Tarjetas].[Metrica]","[Base_Tarjetas].[Metrica].&amp;[" &amp; $A67 &amp; "]",
"[Base_Tarjetas].[SEGMENTO_DESCRIP]","[Base_Tarjetas].[SEGMENTO_DESCRIP].&amp;[" &amp; $C$6 &amp; "]",
"[Base_Tarjetas].[SITUACION]","[Base_Tarjetas].[SITUACION].&amp;[" &amp; $C67 &amp; "]",
"[Base_Tarjetas].[TIPO]","[Base_Tarjetas].[TIPO].&amp;[" &amp; $C$1 &amp; "]")/1000,
0)</f>
        <v>0</v>
      </c>
      <c r="AA67" s="8">
        <f>IFERROR(
GETPIVOTDATA("[Base_Tarjetas].[Importe]",TDinamica_R!$A$3,
"[Base_Tarjetas].[PERIODO]","[Base_Tarjetas].[PERIODO].&amp;[" &amp; TEXT(AA$6,"yyyymm") &amp; "]",
"[Base_Tarjetas].[Metrica]","[Base_Tarjetas].[Metrica].&amp;[" &amp; $A67 &amp; "]",
"[Base_Tarjetas].[SEGMENTO_DESCRIP]","[Base_Tarjetas].[SEGMENTO_DESCRIP].&amp;[" &amp; $C$6 &amp; "]",
"[Base_Tarjetas].[SITUACION]","[Base_Tarjetas].[SITUACION].&amp;[" &amp; $C67 &amp; "]",
"[Base_Tarjetas].[TIPO]","[Base_Tarjetas].[TIPO].&amp;[" &amp; $C$1 &amp; "]")/1000,
0)</f>
        <v>0</v>
      </c>
      <c r="AB67" s="8">
        <f>IFERROR(
GETPIVOTDATA("[Base_Tarjetas].[Importe]",TDinamica_R!$A$3,
"[Base_Tarjetas].[PERIODO]","[Base_Tarjetas].[PERIODO].&amp;[" &amp; TEXT(AB$6,"yyyymm") &amp; "]",
"[Base_Tarjetas].[Metrica]","[Base_Tarjetas].[Metrica].&amp;[" &amp; $A67 &amp; "]",
"[Base_Tarjetas].[SEGMENTO_DESCRIP]","[Base_Tarjetas].[SEGMENTO_DESCRIP].&amp;[" &amp; $C$6 &amp; "]",
"[Base_Tarjetas].[SITUACION]","[Base_Tarjetas].[SITUACION].&amp;[" &amp; $C67 &amp; "]",
"[Base_Tarjetas].[TIPO]","[Base_Tarjetas].[TIPO].&amp;[" &amp; $C$1 &amp; "]")/1000,
0)</f>
        <v>0</v>
      </c>
      <c r="AC67" s="8">
        <f>IFERROR(
GETPIVOTDATA("[Base_Tarjetas].[Importe]",TDinamica_R!$A$3,
"[Base_Tarjetas].[PERIODO]","[Base_Tarjetas].[PERIODO].&amp;[" &amp; TEXT(AC$6,"yyyymm") &amp; "]",
"[Base_Tarjetas].[Metrica]","[Base_Tarjetas].[Metrica].&amp;[" &amp; $A67 &amp; "]",
"[Base_Tarjetas].[SEGMENTO_DESCRIP]","[Base_Tarjetas].[SEGMENTO_DESCRIP].&amp;[" &amp; $C$6 &amp; "]",
"[Base_Tarjetas].[SITUACION]","[Base_Tarjetas].[SITUACION].&amp;[" &amp; $C67 &amp; "]",
"[Base_Tarjetas].[TIPO]","[Base_Tarjetas].[TIPO].&amp;[" &amp; $C$1 &amp; "]")/1000,
0)</f>
        <v>0</v>
      </c>
      <c r="AD67" s="8">
        <f>IFERROR(
GETPIVOTDATA("[Base_Tarjetas].[Importe]",TDinamica_R!$A$3,
"[Base_Tarjetas].[PERIODO]","[Base_Tarjetas].[PERIODO].&amp;[" &amp; TEXT(AD$6,"yyyymm") &amp; "]",
"[Base_Tarjetas].[Metrica]","[Base_Tarjetas].[Metrica].&amp;[" &amp; $A67 &amp; "]",
"[Base_Tarjetas].[SEGMENTO_DESCRIP]","[Base_Tarjetas].[SEGMENTO_DESCRIP].&amp;[" &amp; $C$6 &amp; "]",
"[Base_Tarjetas].[SITUACION]","[Base_Tarjetas].[SITUACION].&amp;[" &amp; $C67 &amp; "]",
"[Base_Tarjetas].[TIPO]","[Base_Tarjetas].[TIPO].&amp;[" &amp; $C$1 &amp; "]")/1000,
0)</f>
        <v>0</v>
      </c>
      <c r="AE67" s="8">
        <f>IFERROR(
GETPIVOTDATA("[Base_Tarjetas].[Importe]",TDinamica_R!$A$3,
"[Base_Tarjetas].[PERIODO]","[Base_Tarjetas].[PERIODO].&amp;[" &amp; TEXT(AE$6,"yyyymm") &amp; "]",
"[Base_Tarjetas].[Metrica]","[Base_Tarjetas].[Metrica].&amp;[" &amp; $A67 &amp; "]",
"[Base_Tarjetas].[SEGMENTO_DESCRIP]","[Base_Tarjetas].[SEGMENTO_DESCRIP].&amp;[" &amp; $C$6 &amp; "]",
"[Base_Tarjetas].[SITUACION]","[Base_Tarjetas].[SITUACION].&amp;[" &amp; $C67 &amp; "]",
"[Base_Tarjetas].[TIPO]","[Base_Tarjetas].[TIPO].&amp;[" &amp; $C$1 &amp; "]")/1000,
0)</f>
        <v>0</v>
      </c>
      <c r="AF67" s="8">
        <f>IFERROR(
GETPIVOTDATA("[Base_Tarjetas].[Importe]",TDinamica_R!$A$3,
"[Base_Tarjetas].[PERIODO]","[Base_Tarjetas].[PERIODO].&amp;[" &amp; TEXT(AF$6,"yyyymm") &amp; "]",
"[Base_Tarjetas].[Metrica]","[Base_Tarjetas].[Metrica].&amp;[" &amp; $A67 &amp; "]",
"[Base_Tarjetas].[SEGMENTO_DESCRIP]","[Base_Tarjetas].[SEGMENTO_DESCRIP].&amp;[" &amp; $C$6 &amp; "]",
"[Base_Tarjetas].[SITUACION]","[Base_Tarjetas].[SITUACION].&amp;[" &amp; $C67 &amp; "]",
"[Base_Tarjetas].[TIPO]","[Base_Tarjetas].[TIPO].&amp;[" &amp; $C$1 &amp; "]")/1000,
0)</f>
        <v>0</v>
      </c>
      <c r="AG67" s="8">
        <f>IFERROR(
GETPIVOTDATA("[Base_Tarjetas].[Importe]",TDinamica_R!$A$3,
"[Base_Tarjetas].[PERIODO]","[Base_Tarjetas].[PERIODO].&amp;[" &amp; TEXT(AG$6,"yyyymm") &amp; "]",
"[Base_Tarjetas].[Metrica]","[Base_Tarjetas].[Metrica].&amp;[" &amp; $A67 &amp; "]",
"[Base_Tarjetas].[SEGMENTO_DESCRIP]","[Base_Tarjetas].[SEGMENTO_DESCRIP].&amp;[" &amp; $C$6 &amp; "]",
"[Base_Tarjetas].[SITUACION]","[Base_Tarjetas].[SITUACION].&amp;[" &amp; $C67 &amp; "]",
"[Base_Tarjetas].[TIPO]","[Base_Tarjetas].[TIPO].&amp;[" &amp; $C$1 &amp; "]")/1000,
0)</f>
        <v>0</v>
      </c>
      <c r="AH67" s="8">
        <f>IFERROR(
GETPIVOTDATA("[Base_Tarjetas].[Importe]",TDinamica_R!$A$3,
"[Base_Tarjetas].[PERIODO]","[Base_Tarjetas].[PERIODO].&amp;[" &amp; TEXT(AH$6,"yyyymm") &amp; "]",
"[Base_Tarjetas].[Metrica]","[Base_Tarjetas].[Metrica].&amp;[" &amp; $A67 &amp; "]",
"[Base_Tarjetas].[SEGMENTO_DESCRIP]","[Base_Tarjetas].[SEGMENTO_DESCRIP].&amp;[" &amp; $C$6 &amp; "]",
"[Base_Tarjetas].[SITUACION]","[Base_Tarjetas].[SITUACION].&amp;[" &amp; $C67 &amp; "]",
"[Base_Tarjetas].[TIPO]","[Base_Tarjetas].[TIPO].&amp;[" &amp; $C$1 &amp; "]")/1000,
0)</f>
        <v>0</v>
      </c>
      <c r="AI67" s="8">
        <f>IFERROR(
GETPIVOTDATA("[Base_Tarjetas].[Importe]",TDinamica_R!$A$3,
"[Base_Tarjetas].[PERIODO]","[Base_Tarjetas].[PERIODO].&amp;[" &amp; TEXT(AI$6,"yyyymm") &amp; "]",
"[Base_Tarjetas].[Metrica]","[Base_Tarjetas].[Metrica].&amp;[" &amp; $A67 &amp; "]",
"[Base_Tarjetas].[SEGMENTO_DESCRIP]","[Base_Tarjetas].[SEGMENTO_DESCRIP].&amp;[" &amp; $C$6 &amp; "]",
"[Base_Tarjetas].[SITUACION]","[Base_Tarjetas].[SITUACION].&amp;[" &amp; $C67 &amp; "]",
"[Base_Tarjetas].[TIPO]","[Base_Tarjetas].[TIPO].&amp;[" &amp; $C$1 &amp; "]")/1000,
0)</f>
        <v>0</v>
      </c>
      <c r="AJ67" s="8">
        <f>IFERROR(
GETPIVOTDATA("[Base_Tarjetas].[Importe]",TDinamica_R!$A$3,
"[Base_Tarjetas].[PERIODO]","[Base_Tarjetas].[PERIODO].&amp;[" &amp; TEXT(AJ$6,"yyyymm") &amp; "]",
"[Base_Tarjetas].[Metrica]","[Base_Tarjetas].[Metrica].&amp;[" &amp; $A67 &amp; "]",
"[Base_Tarjetas].[SEGMENTO_DESCRIP]","[Base_Tarjetas].[SEGMENTO_DESCRIP].&amp;[" &amp; $C$6 &amp; "]",
"[Base_Tarjetas].[SITUACION]","[Base_Tarjetas].[SITUACION].&amp;[" &amp; $C67 &amp; "]",
"[Base_Tarjetas].[TIPO]","[Base_Tarjetas].[TIPO].&amp;[" &amp; $C$1 &amp; "]")/1000,
0)</f>
        <v>0</v>
      </c>
      <c r="AK67" s="8">
        <f>IFERROR(
GETPIVOTDATA("[Base_Tarjetas].[Importe]",TDinamica_R!$A$3,
"[Base_Tarjetas].[PERIODO]","[Base_Tarjetas].[PERIODO].&amp;[" &amp; TEXT(AK$6,"yyyymm") &amp; "]",
"[Base_Tarjetas].[Metrica]","[Base_Tarjetas].[Metrica].&amp;[" &amp; $A67 &amp; "]",
"[Base_Tarjetas].[SEGMENTO_DESCRIP]","[Base_Tarjetas].[SEGMENTO_DESCRIP].&amp;[" &amp; $C$6 &amp; "]",
"[Base_Tarjetas].[SITUACION]","[Base_Tarjetas].[SITUACION].&amp;[" &amp; $C67 &amp; "]",
"[Base_Tarjetas].[TIPO]","[Base_Tarjetas].[TIPO].&amp;[" &amp; $C$1 &amp; "]")/1000,
0)</f>
        <v>0</v>
      </c>
      <c r="AL67" s="8">
        <f>IFERROR(
GETPIVOTDATA("[Base_Tarjetas].[Importe]",TDinamica_R!$A$3,
"[Base_Tarjetas].[PERIODO]","[Base_Tarjetas].[PERIODO].&amp;[" &amp; TEXT(AL$6,"yyyymm") &amp; "]",
"[Base_Tarjetas].[Metrica]","[Base_Tarjetas].[Metrica].&amp;[" &amp; $A67 &amp; "]",
"[Base_Tarjetas].[SEGMENTO_DESCRIP]","[Base_Tarjetas].[SEGMENTO_DESCRIP].&amp;[" &amp; $C$6 &amp; "]",
"[Base_Tarjetas].[SITUACION]","[Base_Tarjetas].[SITUACION].&amp;[" &amp; $C67 &amp; "]",
"[Base_Tarjetas].[TIPO]","[Base_Tarjetas].[TIPO].&amp;[" &amp; $C$1 &amp; "]")/1000,
0)</f>
        <v>0</v>
      </c>
      <c r="AM67" s="8">
        <f>IFERROR(
GETPIVOTDATA("[Base_Tarjetas].[Importe]",TDinamica_R!$A$3,
"[Base_Tarjetas].[PERIODO]","[Base_Tarjetas].[PERIODO].&amp;[" &amp; TEXT(AM$6,"yyyymm") &amp; "]",
"[Base_Tarjetas].[Metrica]","[Base_Tarjetas].[Metrica].&amp;[" &amp; $A67 &amp; "]",
"[Base_Tarjetas].[SEGMENTO_DESCRIP]","[Base_Tarjetas].[SEGMENTO_DESCRIP].&amp;[" &amp; $C$6 &amp; "]",
"[Base_Tarjetas].[SITUACION]","[Base_Tarjetas].[SITUACION].&amp;[" &amp; $C67 &amp; "]",
"[Base_Tarjetas].[TIPO]","[Base_Tarjetas].[TIPO].&amp;[" &amp; $C$1 &amp; "]")/1000,
0)</f>
        <v>0</v>
      </c>
      <c r="AN67" s="8">
        <f>IFERROR(
GETPIVOTDATA("[Base_Tarjetas].[Importe]",TDinamica_R!$A$3,
"[Base_Tarjetas].[PERIODO]","[Base_Tarjetas].[PERIODO].&amp;[" &amp; TEXT(AN$6,"yyyymm") &amp; "]",
"[Base_Tarjetas].[Metrica]","[Base_Tarjetas].[Metrica].&amp;[" &amp; $A67 &amp; "]",
"[Base_Tarjetas].[SEGMENTO_DESCRIP]","[Base_Tarjetas].[SEGMENTO_DESCRIP].&amp;[" &amp; $C$6 &amp; "]",
"[Base_Tarjetas].[SITUACION]","[Base_Tarjetas].[SITUACION].&amp;[" &amp; $C67 &amp; "]",
"[Base_Tarjetas].[TIPO]","[Base_Tarjetas].[TIPO].&amp;[" &amp; $C$1 &amp; "]")/1000,
0)</f>
        <v>0</v>
      </c>
      <c r="AO67" s="8">
        <f>IFERROR(
GETPIVOTDATA("[Base_Tarjetas].[Importe]",TDinamica_R!$A$3,
"[Base_Tarjetas].[PERIODO]","[Base_Tarjetas].[PERIODO].&amp;[" &amp; TEXT(AO$6,"yyyymm") &amp; "]",
"[Base_Tarjetas].[Metrica]","[Base_Tarjetas].[Metrica].&amp;[" &amp; $A67 &amp; "]",
"[Base_Tarjetas].[SEGMENTO_DESCRIP]","[Base_Tarjetas].[SEGMENTO_DESCRIP].&amp;[" &amp; $C$6 &amp; "]",
"[Base_Tarjetas].[SITUACION]","[Base_Tarjetas].[SITUACION].&amp;[" &amp; $C67 &amp; "]",
"[Base_Tarjetas].[TIPO]","[Base_Tarjetas].[TIPO].&amp;[" &amp; $C$1 &amp; "]")/1000,
0)</f>
        <v>0</v>
      </c>
      <c r="AP67" s="8">
        <f>IFERROR(
GETPIVOTDATA("[Base_Tarjetas].[Importe]",TDinamica_R!$A$3,
"[Base_Tarjetas].[PERIODO]","[Base_Tarjetas].[PERIODO].&amp;[" &amp; TEXT(AP$6,"yyyymm") &amp; "]",
"[Base_Tarjetas].[Metrica]","[Base_Tarjetas].[Metrica].&amp;[" &amp; $A67 &amp; "]",
"[Base_Tarjetas].[SEGMENTO_DESCRIP]","[Base_Tarjetas].[SEGMENTO_DESCRIP].&amp;[" &amp; $C$6 &amp; "]",
"[Base_Tarjetas].[SITUACION]","[Base_Tarjetas].[SITUACION].&amp;[" &amp; $C67 &amp; "]",
"[Base_Tarjetas].[TIPO]","[Base_Tarjetas].[TIPO].&amp;[" &amp; $C$1 &amp; "]")/1000,
0)</f>
        <v>0</v>
      </c>
      <c r="AQ67" s="8">
        <f>IFERROR(
GETPIVOTDATA("[Base_Tarjetas].[Importe]",TDinamica_R!$A$3,
"[Base_Tarjetas].[PERIODO]","[Base_Tarjetas].[PERIODO].&amp;[" &amp; TEXT(AQ$6,"yyyymm") &amp; "]",
"[Base_Tarjetas].[Metrica]","[Base_Tarjetas].[Metrica].&amp;[" &amp; $A67 &amp; "]",
"[Base_Tarjetas].[SEGMENTO_DESCRIP]","[Base_Tarjetas].[SEGMENTO_DESCRIP].&amp;[" &amp; $C$6 &amp; "]",
"[Base_Tarjetas].[SITUACION]","[Base_Tarjetas].[SITUACION].&amp;[" &amp; $C67 &amp; "]",
"[Base_Tarjetas].[TIPO]","[Base_Tarjetas].[TIPO].&amp;[" &amp; $C$1 &amp; "]")/1000,
0)</f>
        <v>0</v>
      </c>
      <c r="AR67" s="8">
        <f>IFERROR(
GETPIVOTDATA("[Base_Tarjetas].[Importe]",TDinamica_R!$A$3,
"[Base_Tarjetas].[PERIODO]","[Base_Tarjetas].[PERIODO].&amp;[" &amp; TEXT(AR$6,"yyyymm") &amp; "]",
"[Base_Tarjetas].[Metrica]","[Base_Tarjetas].[Metrica].&amp;[" &amp; $A67 &amp; "]",
"[Base_Tarjetas].[SEGMENTO_DESCRIP]","[Base_Tarjetas].[SEGMENTO_DESCRIP].&amp;[" &amp; $C$6 &amp; "]",
"[Base_Tarjetas].[SITUACION]","[Base_Tarjetas].[SITUACION].&amp;[" &amp; $C67 &amp; "]",
"[Base_Tarjetas].[TIPO]","[Base_Tarjetas].[TIPO].&amp;[" &amp; $C$1 &amp; "]")/1000,
0)</f>
        <v>0</v>
      </c>
      <c r="AS67" s="8">
        <f>IFERROR(
GETPIVOTDATA("[Base_Tarjetas].[Importe]",TDinamica_R!$A$3,
"[Base_Tarjetas].[PERIODO]","[Base_Tarjetas].[PERIODO].&amp;[" &amp; TEXT(AS$6,"yyyymm") &amp; "]",
"[Base_Tarjetas].[Metrica]","[Base_Tarjetas].[Metrica].&amp;[" &amp; $A67 &amp; "]",
"[Base_Tarjetas].[SEGMENTO_DESCRIP]","[Base_Tarjetas].[SEGMENTO_DESCRIP].&amp;[" &amp; $C$6 &amp; "]",
"[Base_Tarjetas].[SITUACION]","[Base_Tarjetas].[SITUACION].&amp;[" &amp; $C67 &amp; "]",
"[Base_Tarjetas].[TIPO]","[Base_Tarjetas].[TIPO].&amp;[" &amp; $C$1 &amp; "]")/1000,
0)</f>
        <v>0</v>
      </c>
      <c r="AT67" s="8">
        <f>IFERROR(
GETPIVOTDATA("[Base_Tarjetas].[Importe]",TDinamica_R!$A$3,
"[Base_Tarjetas].[PERIODO]","[Base_Tarjetas].[PERIODO].&amp;[" &amp; TEXT(AT$6,"yyyymm") &amp; "]",
"[Base_Tarjetas].[Metrica]","[Base_Tarjetas].[Metrica].&amp;[" &amp; $A67 &amp; "]",
"[Base_Tarjetas].[SEGMENTO_DESCRIP]","[Base_Tarjetas].[SEGMENTO_DESCRIP].&amp;[" &amp; $C$6 &amp; "]",
"[Base_Tarjetas].[SITUACION]","[Base_Tarjetas].[SITUACION].&amp;[" &amp; $C67 &amp; "]",
"[Base_Tarjetas].[TIPO]","[Base_Tarjetas].[TIPO].&amp;[" &amp; $C$1 &amp; "]")/1000,
0)</f>
        <v>0</v>
      </c>
      <c r="AU67" s="8">
        <f>IFERROR(
GETPIVOTDATA("[Base_Tarjetas].[Importe]",TDinamica_R!$A$3,
"[Base_Tarjetas].[PERIODO]","[Base_Tarjetas].[PERIODO].&amp;[" &amp; TEXT(AU$6,"yyyymm") &amp; "]",
"[Base_Tarjetas].[Metrica]","[Base_Tarjetas].[Metrica].&amp;[" &amp; $A67 &amp; "]",
"[Base_Tarjetas].[SEGMENTO_DESCRIP]","[Base_Tarjetas].[SEGMENTO_DESCRIP].&amp;[" &amp; $C$6 &amp; "]",
"[Base_Tarjetas].[SITUACION]","[Base_Tarjetas].[SITUACION].&amp;[" &amp; $C67 &amp; "]",
"[Base_Tarjetas].[TIPO]","[Base_Tarjetas].[TIPO].&amp;[" &amp; $C$1 &amp; "]")/1000,
0)</f>
        <v>0</v>
      </c>
      <c r="AV67" s="8">
        <f>IFERROR(
GETPIVOTDATA("[Base_Tarjetas].[Importe]",TDinamica_R!$A$3,
"[Base_Tarjetas].[PERIODO]","[Base_Tarjetas].[PERIODO].&amp;[" &amp; TEXT(AV$6,"yyyymm") &amp; "]",
"[Base_Tarjetas].[Metrica]","[Base_Tarjetas].[Metrica].&amp;[" &amp; $A67 &amp; "]",
"[Base_Tarjetas].[SEGMENTO_DESCRIP]","[Base_Tarjetas].[SEGMENTO_DESCRIP].&amp;[" &amp; $C$6 &amp; "]",
"[Base_Tarjetas].[SITUACION]","[Base_Tarjetas].[SITUACION].&amp;[" &amp; $C67 &amp; "]",
"[Base_Tarjetas].[TIPO]","[Base_Tarjetas].[TIPO].&amp;[" &amp; $C$1 &amp; "]")/1000,
0)</f>
        <v>0</v>
      </c>
      <c r="AW67" s="8">
        <f>IFERROR(
GETPIVOTDATA("[Base_Tarjetas].[Importe]",TDinamica_R!$A$3,
"[Base_Tarjetas].[PERIODO]","[Base_Tarjetas].[PERIODO].&amp;[" &amp; TEXT(AW$6,"yyyymm") &amp; "]",
"[Base_Tarjetas].[Metrica]","[Base_Tarjetas].[Metrica].&amp;[" &amp; $A67 &amp; "]",
"[Base_Tarjetas].[SEGMENTO_DESCRIP]","[Base_Tarjetas].[SEGMENTO_DESCRIP].&amp;[" &amp; $C$6 &amp; "]",
"[Base_Tarjetas].[SITUACION]","[Base_Tarjetas].[SITUACION].&amp;[" &amp; $C67 &amp; "]",
"[Base_Tarjetas].[TIPO]","[Base_Tarjetas].[TIPO].&amp;[" &amp; $C$1 &amp; "]")/1000,
0)</f>
        <v>0</v>
      </c>
      <c r="AX67" s="8">
        <f>IFERROR(
GETPIVOTDATA("[Base_Tarjetas].[Importe]",TDinamica_R!$A$3,
"[Base_Tarjetas].[PERIODO]","[Base_Tarjetas].[PERIODO].&amp;[" &amp; TEXT(AX$6,"yyyymm") &amp; "]",
"[Base_Tarjetas].[Metrica]","[Base_Tarjetas].[Metrica].&amp;[" &amp; $A67 &amp; "]",
"[Base_Tarjetas].[SEGMENTO_DESCRIP]","[Base_Tarjetas].[SEGMENTO_DESCRIP].&amp;[" &amp; $C$6 &amp; "]",
"[Base_Tarjetas].[SITUACION]","[Base_Tarjetas].[SITUACION].&amp;[" &amp; $C67 &amp; "]",
"[Base_Tarjetas].[TIPO]","[Base_Tarjetas].[TIPO].&amp;[" &amp; $C$1 &amp; "]")/1000,
0)</f>
        <v>0</v>
      </c>
      <c r="AY67" s="8">
        <f>IFERROR(
GETPIVOTDATA("[Base_Tarjetas].[Importe]",TDinamica_R!$A$3,
"[Base_Tarjetas].[PERIODO]","[Base_Tarjetas].[PERIODO].&amp;[" &amp; TEXT(AY$6,"yyyymm") &amp; "]",
"[Base_Tarjetas].[Metrica]","[Base_Tarjetas].[Metrica].&amp;[" &amp; $A67 &amp; "]",
"[Base_Tarjetas].[SEGMENTO_DESCRIP]","[Base_Tarjetas].[SEGMENTO_DESCRIP].&amp;[" &amp; $C$6 &amp; "]",
"[Base_Tarjetas].[SITUACION]","[Base_Tarjetas].[SITUACION].&amp;[" &amp; $C67 &amp; "]",
"[Base_Tarjetas].[TIPO]","[Base_Tarjetas].[TIPO].&amp;[" &amp; $C$1 &amp; "]")/1000,
0)</f>
        <v>0</v>
      </c>
      <c r="AZ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TEXT(AZ$6,"yyyymm") &amp; "]"),
0)</f>
        <v>0</v>
      </c>
      <c r="BA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TEXT(BA$6,"yyyymm") &amp; "]"),
0)</f>
        <v>0</v>
      </c>
      <c r="BB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TEXT(BB$6,"yyyymm") &amp; "]"),
0)</f>
        <v>0</v>
      </c>
      <c r="BC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TEXT(BC$6,"yyyymm") &amp; "]"),
0)</f>
        <v>0</v>
      </c>
      <c r="BD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TEXT(BD$6,"yyyymm") &amp; "]"),
0)</f>
        <v>0</v>
      </c>
      <c r="BE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TEXT(BE$6,"yyyymm") &amp; "]"),
0)</f>
        <v>0</v>
      </c>
      <c r="BF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TEXT(BF$6,"yyyymm") &amp; "]"),
0)</f>
        <v>0</v>
      </c>
      <c r="BG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TEXT(BG$6,"yyyymm") &amp; "]"),
0)</f>
        <v>0</v>
      </c>
      <c r="BH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TEXT(BH$6,"yyyymm") &amp; "]"),
0)</f>
        <v>0</v>
      </c>
      <c r="BI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TEXT(BI$6,"yyyymm") &amp; "]"),
0)</f>
        <v>0</v>
      </c>
      <c r="BJ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TEXT(BJ$6,"yyyymm") &amp; "]"),
0)</f>
        <v>0</v>
      </c>
      <c r="BK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TEXT(BK$6,"yyyymm") &amp; "]"),
0)</f>
        <v>0</v>
      </c>
      <c r="BO67" s="24">
        <f t="shared" si="48"/>
        <v>0</v>
      </c>
      <c r="BP67" s="24">
        <f t="shared" si="48"/>
        <v>0</v>
      </c>
      <c r="BQ67" s="24">
        <f t="shared" si="48"/>
        <v>0</v>
      </c>
      <c r="BR67" s="24">
        <f t="shared" si="48"/>
        <v>0</v>
      </c>
      <c r="BS67" s="24">
        <f t="shared" si="48"/>
        <v>0</v>
      </c>
      <c r="BT67" s="24">
        <f t="shared" si="48"/>
        <v>0</v>
      </c>
    </row>
    <row r="68" spans="1:72" outlineLevel="1" x14ac:dyDescent="0.25">
      <c r="A68" s="11" t="s">
        <v>35</v>
      </c>
      <c r="C68" s="2" t="s">
        <v>92</v>
      </c>
      <c r="D68" s="8">
        <f>IFERROR(
GETPIVOTDATA("[Base_Tarjetas].[Importe]",TDinamica_R!$A$3,
"[Base_Tarjetas].[PERIODO]","[Base_Tarjetas].[PERIODO].&amp;[" &amp; TEXT(D$6,"yyyymm") &amp; "]",
"[Base_Tarjetas].[Metrica]","[Base_Tarjetas].[Metrica].&amp;[" &amp; $A68 &amp; "]",
"[Base_Tarjetas].[SEGMENTO_DESCRIP]","[Base_Tarjetas].[SEGMENTO_DESCRIP].&amp;[" &amp; $C$6 &amp; "]",
"[Base_Tarjetas].[SITUACION]","[Base_Tarjetas].[SITUACION].&amp;[" &amp; $C68 &amp; "]",
"[Base_Tarjetas].[TIPO]","[Base_Tarjetas].[TIPO].&amp;[" &amp; $C$1 &amp; "]")/1000,
0)</f>
        <v>0</v>
      </c>
      <c r="E68" s="8">
        <f>IFERROR(
GETPIVOTDATA("[Base_Tarjetas].[Importe]",TDinamica_R!$A$3,
"[Base_Tarjetas].[PERIODO]","[Base_Tarjetas].[PERIODO].&amp;[" &amp; TEXT(E$6,"yyyymm") &amp; "]",
"[Base_Tarjetas].[Metrica]","[Base_Tarjetas].[Metrica].&amp;[" &amp; $A68 &amp; "]",
"[Base_Tarjetas].[SEGMENTO_DESCRIP]","[Base_Tarjetas].[SEGMENTO_DESCRIP].&amp;[" &amp; $C$6 &amp; "]",
"[Base_Tarjetas].[SITUACION]","[Base_Tarjetas].[SITUACION].&amp;[" &amp; $C68 &amp; "]",
"[Base_Tarjetas].[TIPO]","[Base_Tarjetas].[TIPO].&amp;[" &amp; $C$1 &amp; "]")/1000,
0)</f>
        <v>0</v>
      </c>
      <c r="F68" s="8">
        <f>IFERROR(
GETPIVOTDATA("[Base_Tarjetas].[Importe]",TDinamica_R!$A$3,
"[Base_Tarjetas].[PERIODO]","[Base_Tarjetas].[PERIODO].&amp;[" &amp; TEXT(F$6,"yyyymm") &amp; "]",
"[Base_Tarjetas].[Metrica]","[Base_Tarjetas].[Metrica].&amp;[" &amp; $A68 &amp; "]",
"[Base_Tarjetas].[SEGMENTO_DESCRIP]","[Base_Tarjetas].[SEGMENTO_DESCRIP].&amp;[" &amp; $C$6 &amp; "]",
"[Base_Tarjetas].[SITUACION]","[Base_Tarjetas].[SITUACION].&amp;[" &amp; $C68 &amp; "]",
"[Base_Tarjetas].[TIPO]","[Base_Tarjetas].[TIPO].&amp;[" &amp; $C$1 &amp; "]")/1000,
0)</f>
        <v>0</v>
      </c>
      <c r="G68" s="8">
        <f>IFERROR(
GETPIVOTDATA("[Base_Tarjetas].[Importe]",TDinamica_R!$A$3,
"[Base_Tarjetas].[PERIODO]","[Base_Tarjetas].[PERIODO].&amp;[" &amp; TEXT(G$6,"yyyymm") &amp; "]",
"[Base_Tarjetas].[Metrica]","[Base_Tarjetas].[Metrica].&amp;[" &amp; $A68 &amp; "]",
"[Base_Tarjetas].[SEGMENTO_DESCRIP]","[Base_Tarjetas].[SEGMENTO_DESCRIP].&amp;[" &amp; $C$6 &amp; "]",
"[Base_Tarjetas].[SITUACION]","[Base_Tarjetas].[SITUACION].&amp;[" &amp; $C68 &amp; "]",
"[Base_Tarjetas].[TIPO]","[Base_Tarjetas].[TIPO].&amp;[" &amp; $C$1 &amp; "]")/1000,
0)</f>
        <v>0</v>
      </c>
      <c r="H68" s="8">
        <f>IFERROR(
GETPIVOTDATA("[Base_Tarjetas].[Importe]",TDinamica_R!$A$3,
"[Base_Tarjetas].[PERIODO]","[Base_Tarjetas].[PERIODO].&amp;[" &amp; TEXT(H$6,"yyyymm") &amp; "]",
"[Base_Tarjetas].[Metrica]","[Base_Tarjetas].[Metrica].&amp;[" &amp; $A68 &amp; "]",
"[Base_Tarjetas].[SEGMENTO_DESCRIP]","[Base_Tarjetas].[SEGMENTO_DESCRIP].&amp;[" &amp; $C$6 &amp; "]",
"[Base_Tarjetas].[SITUACION]","[Base_Tarjetas].[SITUACION].&amp;[" &amp; $C68 &amp; "]",
"[Base_Tarjetas].[TIPO]","[Base_Tarjetas].[TIPO].&amp;[" &amp; $C$1 &amp; "]")/1000,
0)</f>
        <v>0</v>
      </c>
      <c r="I68" s="8">
        <f>IFERROR(
GETPIVOTDATA("[Base_Tarjetas].[Importe]",TDinamica_R!$A$3,
"[Base_Tarjetas].[PERIODO]","[Base_Tarjetas].[PERIODO].&amp;[" &amp; TEXT(I$6,"yyyymm") &amp; "]",
"[Base_Tarjetas].[Metrica]","[Base_Tarjetas].[Metrica].&amp;[" &amp; $A68 &amp; "]",
"[Base_Tarjetas].[SEGMENTO_DESCRIP]","[Base_Tarjetas].[SEGMENTO_DESCRIP].&amp;[" &amp; $C$6 &amp; "]",
"[Base_Tarjetas].[SITUACION]","[Base_Tarjetas].[SITUACION].&amp;[" &amp; $C68 &amp; "]",
"[Base_Tarjetas].[TIPO]","[Base_Tarjetas].[TIPO].&amp;[" &amp; $C$1 &amp; "]")/1000,
0)</f>
        <v>0</v>
      </c>
      <c r="J68" s="8">
        <f>IFERROR(
GETPIVOTDATA("[Base_Tarjetas].[Importe]",TDinamica_R!$A$3,
"[Base_Tarjetas].[PERIODO]","[Base_Tarjetas].[PERIODO].&amp;[" &amp; TEXT(J$6,"yyyymm") &amp; "]",
"[Base_Tarjetas].[Metrica]","[Base_Tarjetas].[Metrica].&amp;[" &amp; $A68 &amp; "]",
"[Base_Tarjetas].[SEGMENTO_DESCRIP]","[Base_Tarjetas].[SEGMENTO_DESCRIP].&amp;[" &amp; $C$6 &amp; "]",
"[Base_Tarjetas].[SITUACION]","[Base_Tarjetas].[SITUACION].&amp;[" &amp; $C68 &amp; "]",
"[Base_Tarjetas].[TIPO]","[Base_Tarjetas].[TIPO].&amp;[" &amp; $C$1 &amp; "]")/1000,
0)</f>
        <v>0</v>
      </c>
      <c r="K68" s="8">
        <f>IFERROR(
GETPIVOTDATA("[Base_Tarjetas].[Importe]",TDinamica_R!$A$3,
"[Base_Tarjetas].[PERIODO]","[Base_Tarjetas].[PERIODO].&amp;[" &amp; TEXT(K$6,"yyyymm") &amp; "]",
"[Base_Tarjetas].[Metrica]","[Base_Tarjetas].[Metrica].&amp;[" &amp; $A68 &amp; "]",
"[Base_Tarjetas].[SEGMENTO_DESCRIP]","[Base_Tarjetas].[SEGMENTO_DESCRIP].&amp;[" &amp; $C$6 &amp; "]",
"[Base_Tarjetas].[SITUACION]","[Base_Tarjetas].[SITUACION].&amp;[" &amp; $C68 &amp; "]",
"[Base_Tarjetas].[TIPO]","[Base_Tarjetas].[TIPO].&amp;[" &amp; $C$1 &amp; "]")/1000,
0)</f>
        <v>0</v>
      </c>
      <c r="L68" s="8">
        <f>IFERROR(
GETPIVOTDATA("[Base_Tarjetas].[Importe]",TDinamica_R!$A$3,
"[Base_Tarjetas].[PERIODO]","[Base_Tarjetas].[PERIODO].&amp;[" &amp; TEXT(L$6,"yyyymm") &amp; "]",
"[Base_Tarjetas].[Metrica]","[Base_Tarjetas].[Metrica].&amp;[" &amp; $A68 &amp; "]",
"[Base_Tarjetas].[SEGMENTO_DESCRIP]","[Base_Tarjetas].[SEGMENTO_DESCRIP].&amp;[" &amp; $C$6 &amp; "]",
"[Base_Tarjetas].[SITUACION]","[Base_Tarjetas].[SITUACION].&amp;[" &amp; $C68 &amp; "]",
"[Base_Tarjetas].[TIPO]","[Base_Tarjetas].[TIPO].&amp;[" &amp; $C$1 &amp; "]")/1000,
0)</f>
        <v>0</v>
      </c>
      <c r="M68" s="8">
        <f>IFERROR(
GETPIVOTDATA("[Base_Tarjetas].[Importe]",TDinamica_R!$A$3,
"[Base_Tarjetas].[PERIODO]","[Base_Tarjetas].[PERIODO].&amp;[" &amp; TEXT(M$6,"yyyymm") &amp; "]",
"[Base_Tarjetas].[Metrica]","[Base_Tarjetas].[Metrica].&amp;[" &amp; $A68 &amp; "]",
"[Base_Tarjetas].[SEGMENTO_DESCRIP]","[Base_Tarjetas].[SEGMENTO_DESCRIP].&amp;[" &amp; $C$6 &amp; "]",
"[Base_Tarjetas].[SITUACION]","[Base_Tarjetas].[SITUACION].&amp;[" &amp; $C68 &amp; "]",
"[Base_Tarjetas].[TIPO]","[Base_Tarjetas].[TIPO].&amp;[" &amp; $C$1 &amp; "]")/1000,
0)</f>
        <v>0</v>
      </c>
      <c r="N68" s="8">
        <f>IFERROR(
GETPIVOTDATA("[Base_Tarjetas].[Importe]",TDinamica_R!$A$3,
"[Base_Tarjetas].[PERIODO]","[Base_Tarjetas].[PERIODO].&amp;[" &amp; TEXT(N$6,"yyyymm") &amp; "]",
"[Base_Tarjetas].[Metrica]","[Base_Tarjetas].[Metrica].&amp;[" &amp; $A68 &amp; "]",
"[Base_Tarjetas].[SEGMENTO_DESCRIP]","[Base_Tarjetas].[SEGMENTO_DESCRIP].&amp;[" &amp; $C$6 &amp; "]",
"[Base_Tarjetas].[SITUACION]","[Base_Tarjetas].[SITUACION].&amp;[" &amp; $C68 &amp; "]",
"[Base_Tarjetas].[TIPO]","[Base_Tarjetas].[TIPO].&amp;[" &amp; $C$1 &amp; "]")/1000,
0)</f>
        <v>0</v>
      </c>
      <c r="O68" s="8">
        <f>IFERROR(
GETPIVOTDATA("[Base_Tarjetas].[Importe]",TDinamica_R!$A$3,
"[Base_Tarjetas].[PERIODO]","[Base_Tarjetas].[PERIODO].&amp;[" &amp; TEXT(O$6,"yyyymm") &amp; "]",
"[Base_Tarjetas].[Metrica]","[Base_Tarjetas].[Metrica].&amp;[" &amp; $A68 &amp; "]",
"[Base_Tarjetas].[SEGMENTO_DESCRIP]","[Base_Tarjetas].[SEGMENTO_DESCRIP].&amp;[" &amp; $C$6 &amp; "]",
"[Base_Tarjetas].[SITUACION]","[Base_Tarjetas].[SITUACION].&amp;[" &amp; $C68 &amp; "]",
"[Base_Tarjetas].[TIPO]","[Base_Tarjetas].[TIPO].&amp;[" &amp; $C$1 &amp; "]")/1000,
0)</f>
        <v>0</v>
      </c>
      <c r="P68" s="8">
        <f>IFERROR(
GETPIVOTDATA("[Base_Tarjetas].[Importe]",TDinamica_R!$A$3,
"[Base_Tarjetas].[PERIODO]","[Base_Tarjetas].[PERIODO].&amp;[" &amp; TEXT(P$6,"yyyymm") &amp; "]",
"[Base_Tarjetas].[Metrica]","[Base_Tarjetas].[Metrica].&amp;[" &amp; $A68 &amp; "]",
"[Base_Tarjetas].[SEGMENTO_DESCRIP]","[Base_Tarjetas].[SEGMENTO_DESCRIP].&amp;[" &amp; $C$6 &amp; "]",
"[Base_Tarjetas].[SITUACION]","[Base_Tarjetas].[SITUACION].&amp;[" &amp; $C68 &amp; "]",
"[Base_Tarjetas].[TIPO]","[Base_Tarjetas].[TIPO].&amp;[" &amp; $C$1 &amp; "]")/1000,
0)</f>
        <v>0</v>
      </c>
      <c r="Q68" s="8">
        <f>IFERROR(
GETPIVOTDATA("[Base_Tarjetas].[Importe]",TDinamica_R!$A$3,
"[Base_Tarjetas].[PERIODO]","[Base_Tarjetas].[PERIODO].&amp;[" &amp; TEXT(Q$6,"yyyymm") &amp; "]",
"[Base_Tarjetas].[Metrica]","[Base_Tarjetas].[Metrica].&amp;[" &amp; $A68 &amp; "]",
"[Base_Tarjetas].[SEGMENTO_DESCRIP]","[Base_Tarjetas].[SEGMENTO_DESCRIP].&amp;[" &amp; $C$6 &amp; "]",
"[Base_Tarjetas].[SITUACION]","[Base_Tarjetas].[SITUACION].&amp;[" &amp; $C68 &amp; "]",
"[Base_Tarjetas].[TIPO]","[Base_Tarjetas].[TIPO].&amp;[" &amp; $C$1 &amp; "]")/1000,
0)</f>
        <v>0</v>
      </c>
      <c r="R68" s="8">
        <f>IFERROR(
GETPIVOTDATA("[Base_Tarjetas].[Importe]",TDinamica_R!$A$3,
"[Base_Tarjetas].[PERIODO]","[Base_Tarjetas].[PERIODO].&amp;[" &amp; TEXT(R$6,"yyyymm") &amp; "]",
"[Base_Tarjetas].[Metrica]","[Base_Tarjetas].[Metrica].&amp;[" &amp; $A68 &amp; "]",
"[Base_Tarjetas].[SEGMENTO_DESCRIP]","[Base_Tarjetas].[SEGMENTO_DESCRIP].&amp;[" &amp; $C$6 &amp; "]",
"[Base_Tarjetas].[SITUACION]","[Base_Tarjetas].[SITUACION].&amp;[" &amp; $C68 &amp; "]",
"[Base_Tarjetas].[TIPO]","[Base_Tarjetas].[TIPO].&amp;[" &amp; $C$1 &amp; "]")/1000,
0)</f>
        <v>0</v>
      </c>
      <c r="S68" s="8">
        <f>IFERROR(
GETPIVOTDATA("[Base_Tarjetas].[Importe]",TDinamica_R!$A$3,
"[Base_Tarjetas].[PERIODO]","[Base_Tarjetas].[PERIODO].&amp;[" &amp; TEXT(S$6,"yyyymm") &amp; "]",
"[Base_Tarjetas].[Metrica]","[Base_Tarjetas].[Metrica].&amp;[" &amp; $A68 &amp; "]",
"[Base_Tarjetas].[SEGMENTO_DESCRIP]","[Base_Tarjetas].[SEGMENTO_DESCRIP].&amp;[" &amp; $C$6 &amp; "]",
"[Base_Tarjetas].[SITUACION]","[Base_Tarjetas].[SITUACION].&amp;[" &amp; $C68 &amp; "]",
"[Base_Tarjetas].[TIPO]","[Base_Tarjetas].[TIPO].&amp;[" &amp; $C$1 &amp; "]")/1000,
0)</f>
        <v>0</v>
      </c>
      <c r="T68" s="8">
        <f>IFERROR(
GETPIVOTDATA("[Base_Tarjetas].[Importe]",TDinamica_R!$A$3,
"[Base_Tarjetas].[PERIODO]","[Base_Tarjetas].[PERIODO].&amp;[" &amp; TEXT(T$6,"yyyymm") &amp; "]",
"[Base_Tarjetas].[Metrica]","[Base_Tarjetas].[Metrica].&amp;[" &amp; $A68 &amp; "]",
"[Base_Tarjetas].[SEGMENTO_DESCRIP]","[Base_Tarjetas].[SEGMENTO_DESCRIP].&amp;[" &amp; $C$6 &amp; "]",
"[Base_Tarjetas].[SITUACION]","[Base_Tarjetas].[SITUACION].&amp;[" &amp; $C68 &amp; "]",
"[Base_Tarjetas].[TIPO]","[Base_Tarjetas].[TIPO].&amp;[" &amp; $C$1 &amp; "]")/1000,
0)</f>
        <v>0</v>
      </c>
      <c r="U68" s="8">
        <f>IFERROR(
GETPIVOTDATA("[Base_Tarjetas].[Importe]",TDinamica_R!$A$3,
"[Base_Tarjetas].[PERIODO]","[Base_Tarjetas].[PERIODO].&amp;[" &amp; TEXT(U$6,"yyyymm") &amp; "]",
"[Base_Tarjetas].[Metrica]","[Base_Tarjetas].[Metrica].&amp;[" &amp; $A68 &amp; "]",
"[Base_Tarjetas].[SEGMENTO_DESCRIP]","[Base_Tarjetas].[SEGMENTO_DESCRIP].&amp;[" &amp; $C$6 &amp; "]",
"[Base_Tarjetas].[SITUACION]","[Base_Tarjetas].[SITUACION].&amp;[" &amp; $C68 &amp; "]",
"[Base_Tarjetas].[TIPO]","[Base_Tarjetas].[TIPO].&amp;[" &amp; $C$1 &amp; "]")/1000,
0)</f>
        <v>0</v>
      </c>
      <c r="V68" s="8">
        <f>IFERROR(
GETPIVOTDATA("[Base_Tarjetas].[Importe]",TDinamica_R!$A$3,
"[Base_Tarjetas].[PERIODO]","[Base_Tarjetas].[PERIODO].&amp;[" &amp; TEXT(V$6,"yyyymm") &amp; "]",
"[Base_Tarjetas].[Metrica]","[Base_Tarjetas].[Metrica].&amp;[" &amp; $A68 &amp; "]",
"[Base_Tarjetas].[SEGMENTO_DESCRIP]","[Base_Tarjetas].[SEGMENTO_DESCRIP].&amp;[" &amp; $C$6 &amp; "]",
"[Base_Tarjetas].[SITUACION]","[Base_Tarjetas].[SITUACION].&amp;[" &amp; $C68 &amp; "]",
"[Base_Tarjetas].[TIPO]","[Base_Tarjetas].[TIPO].&amp;[" &amp; $C$1 &amp; "]")/1000,
0)</f>
        <v>0</v>
      </c>
      <c r="W68" s="8">
        <f>IFERROR(
GETPIVOTDATA("[Base_Tarjetas].[Importe]",TDinamica_R!$A$3,
"[Base_Tarjetas].[PERIODO]","[Base_Tarjetas].[PERIODO].&amp;[" &amp; TEXT(W$6,"yyyymm") &amp; "]",
"[Base_Tarjetas].[Metrica]","[Base_Tarjetas].[Metrica].&amp;[" &amp; $A68 &amp; "]",
"[Base_Tarjetas].[SEGMENTO_DESCRIP]","[Base_Tarjetas].[SEGMENTO_DESCRIP].&amp;[" &amp; $C$6 &amp; "]",
"[Base_Tarjetas].[SITUACION]","[Base_Tarjetas].[SITUACION].&amp;[" &amp; $C68 &amp; "]",
"[Base_Tarjetas].[TIPO]","[Base_Tarjetas].[TIPO].&amp;[" &amp; $C$1 &amp; "]")/1000,
0)</f>
        <v>0</v>
      </c>
      <c r="X68" s="8">
        <f>IFERROR(
GETPIVOTDATA("[Base_Tarjetas].[Importe]",TDinamica_R!$A$3,
"[Base_Tarjetas].[PERIODO]","[Base_Tarjetas].[PERIODO].&amp;[" &amp; TEXT(X$6,"yyyymm") &amp; "]",
"[Base_Tarjetas].[Metrica]","[Base_Tarjetas].[Metrica].&amp;[" &amp; $A68 &amp; "]",
"[Base_Tarjetas].[SEGMENTO_DESCRIP]","[Base_Tarjetas].[SEGMENTO_DESCRIP].&amp;[" &amp; $C$6 &amp; "]",
"[Base_Tarjetas].[SITUACION]","[Base_Tarjetas].[SITUACION].&amp;[" &amp; $C68 &amp; "]",
"[Base_Tarjetas].[TIPO]","[Base_Tarjetas].[TIPO].&amp;[" &amp; $C$1 &amp; "]")/1000,
0)</f>
        <v>0</v>
      </c>
      <c r="Y68" s="8">
        <f>IFERROR(
GETPIVOTDATA("[Base_Tarjetas].[Importe]",TDinamica_R!$A$3,
"[Base_Tarjetas].[PERIODO]","[Base_Tarjetas].[PERIODO].&amp;[" &amp; TEXT(Y$6,"yyyymm") &amp; "]",
"[Base_Tarjetas].[Metrica]","[Base_Tarjetas].[Metrica].&amp;[" &amp; $A68 &amp; "]",
"[Base_Tarjetas].[SEGMENTO_DESCRIP]","[Base_Tarjetas].[SEGMENTO_DESCRIP].&amp;[" &amp; $C$6 &amp; "]",
"[Base_Tarjetas].[SITUACION]","[Base_Tarjetas].[SITUACION].&amp;[" &amp; $C68 &amp; "]",
"[Base_Tarjetas].[TIPO]","[Base_Tarjetas].[TIPO].&amp;[" &amp; $C$1 &amp; "]")/1000,
0)</f>
        <v>0</v>
      </c>
      <c r="Z68" s="8">
        <f>IFERROR(
GETPIVOTDATA("[Base_Tarjetas].[Importe]",TDinamica_R!$A$3,
"[Base_Tarjetas].[PERIODO]","[Base_Tarjetas].[PERIODO].&amp;[" &amp; TEXT(Z$6,"yyyymm") &amp; "]",
"[Base_Tarjetas].[Metrica]","[Base_Tarjetas].[Metrica].&amp;[" &amp; $A68 &amp; "]",
"[Base_Tarjetas].[SEGMENTO_DESCRIP]","[Base_Tarjetas].[SEGMENTO_DESCRIP].&amp;[" &amp; $C$6 &amp; "]",
"[Base_Tarjetas].[SITUACION]","[Base_Tarjetas].[SITUACION].&amp;[" &amp; $C68 &amp; "]",
"[Base_Tarjetas].[TIPO]","[Base_Tarjetas].[TIPO].&amp;[" &amp; $C$1 &amp; "]")/1000,
0)</f>
        <v>0</v>
      </c>
      <c r="AA68" s="8">
        <f>IFERROR(
GETPIVOTDATA("[Base_Tarjetas].[Importe]",TDinamica_R!$A$3,
"[Base_Tarjetas].[PERIODO]","[Base_Tarjetas].[PERIODO].&amp;[" &amp; TEXT(AA$6,"yyyymm") &amp; "]",
"[Base_Tarjetas].[Metrica]","[Base_Tarjetas].[Metrica].&amp;[" &amp; $A68 &amp; "]",
"[Base_Tarjetas].[SEGMENTO_DESCRIP]","[Base_Tarjetas].[SEGMENTO_DESCRIP].&amp;[" &amp; $C$6 &amp; "]",
"[Base_Tarjetas].[SITUACION]","[Base_Tarjetas].[SITUACION].&amp;[" &amp; $C68 &amp; "]",
"[Base_Tarjetas].[TIPO]","[Base_Tarjetas].[TIPO].&amp;[" &amp; $C$1 &amp; "]")/1000,
0)</f>
        <v>0</v>
      </c>
      <c r="AB68" s="8">
        <f>IFERROR(
GETPIVOTDATA("[Base_Tarjetas].[Importe]",TDinamica_R!$A$3,
"[Base_Tarjetas].[PERIODO]","[Base_Tarjetas].[PERIODO].&amp;[" &amp; TEXT(AB$6,"yyyymm") &amp; "]",
"[Base_Tarjetas].[Metrica]","[Base_Tarjetas].[Metrica].&amp;[" &amp; $A68 &amp; "]",
"[Base_Tarjetas].[SEGMENTO_DESCRIP]","[Base_Tarjetas].[SEGMENTO_DESCRIP].&amp;[" &amp; $C$6 &amp; "]",
"[Base_Tarjetas].[SITUACION]","[Base_Tarjetas].[SITUACION].&amp;[" &amp; $C68 &amp; "]",
"[Base_Tarjetas].[TIPO]","[Base_Tarjetas].[TIPO].&amp;[" &amp; $C$1 &amp; "]")/1000,
0)</f>
        <v>0</v>
      </c>
      <c r="AC68" s="8">
        <f>IFERROR(
GETPIVOTDATA("[Base_Tarjetas].[Importe]",TDinamica_R!$A$3,
"[Base_Tarjetas].[PERIODO]","[Base_Tarjetas].[PERIODO].&amp;[" &amp; TEXT(AC$6,"yyyymm") &amp; "]",
"[Base_Tarjetas].[Metrica]","[Base_Tarjetas].[Metrica].&amp;[" &amp; $A68 &amp; "]",
"[Base_Tarjetas].[SEGMENTO_DESCRIP]","[Base_Tarjetas].[SEGMENTO_DESCRIP].&amp;[" &amp; $C$6 &amp; "]",
"[Base_Tarjetas].[SITUACION]","[Base_Tarjetas].[SITUACION].&amp;[" &amp; $C68 &amp; "]",
"[Base_Tarjetas].[TIPO]","[Base_Tarjetas].[TIPO].&amp;[" &amp; $C$1 &amp; "]")/1000,
0)</f>
        <v>0</v>
      </c>
      <c r="AD68" s="8">
        <f>IFERROR(
GETPIVOTDATA("[Base_Tarjetas].[Importe]",TDinamica_R!$A$3,
"[Base_Tarjetas].[PERIODO]","[Base_Tarjetas].[PERIODO].&amp;[" &amp; TEXT(AD$6,"yyyymm") &amp; "]",
"[Base_Tarjetas].[Metrica]","[Base_Tarjetas].[Metrica].&amp;[" &amp; $A68 &amp; "]",
"[Base_Tarjetas].[SEGMENTO_DESCRIP]","[Base_Tarjetas].[SEGMENTO_DESCRIP].&amp;[" &amp; $C$6 &amp; "]",
"[Base_Tarjetas].[SITUACION]","[Base_Tarjetas].[SITUACION].&amp;[" &amp; $C68 &amp; "]",
"[Base_Tarjetas].[TIPO]","[Base_Tarjetas].[TIPO].&amp;[" &amp; $C$1 &amp; "]")/1000,
0)</f>
        <v>0</v>
      </c>
      <c r="AE68" s="8">
        <f>IFERROR(
GETPIVOTDATA("[Base_Tarjetas].[Importe]",TDinamica_R!$A$3,
"[Base_Tarjetas].[PERIODO]","[Base_Tarjetas].[PERIODO].&amp;[" &amp; TEXT(AE$6,"yyyymm") &amp; "]",
"[Base_Tarjetas].[Metrica]","[Base_Tarjetas].[Metrica].&amp;[" &amp; $A68 &amp; "]",
"[Base_Tarjetas].[SEGMENTO_DESCRIP]","[Base_Tarjetas].[SEGMENTO_DESCRIP].&amp;[" &amp; $C$6 &amp; "]",
"[Base_Tarjetas].[SITUACION]","[Base_Tarjetas].[SITUACION].&amp;[" &amp; $C68 &amp; "]",
"[Base_Tarjetas].[TIPO]","[Base_Tarjetas].[TIPO].&amp;[" &amp; $C$1 &amp; "]")/1000,
0)</f>
        <v>0</v>
      </c>
      <c r="AF68" s="8">
        <f>IFERROR(
GETPIVOTDATA("[Base_Tarjetas].[Importe]",TDinamica_R!$A$3,
"[Base_Tarjetas].[PERIODO]","[Base_Tarjetas].[PERIODO].&amp;[" &amp; TEXT(AF$6,"yyyymm") &amp; "]",
"[Base_Tarjetas].[Metrica]","[Base_Tarjetas].[Metrica].&amp;[" &amp; $A68 &amp; "]",
"[Base_Tarjetas].[SEGMENTO_DESCRIP]","[Base_Tarjetas].[SEGMENTO_DESCRIP].&amp;[" &amp; $C$6 &amp; "]",
"[Base_Tarjetas].[SITUACION]","[Base_Tarjetas].[SITUACION].&amp;[" &amp; $C68 &amp; "]",
"[Base_Tarjetas].[TIPO]","[Base_Tarjetas].[TIPO].&amp;[" &amp; $C$1 &amp; "]")/1000,
0)</f>
        <v>0</v>
      </c>
      <c r="AG68" s="8">
        <f>IFERROR(
GETPIVOTDATA("[Base_Tarjetas].[Importe]",TDinamica_R!$A$3,
"[Base_Tarjetas].[PERIODO]","[Base_Tarjetas].[PERIODO].&amp;[" &amp; TEXT(AG$6,"yyyymm") &amp; "]",
"[Base_Tarjetas].[Metrica]","[Base_Tarjetas].[Metrica].&amp;[" &amp; $A68 &amp; "]",
"[Base_Tarjetas].[SEGMENTO_DESCRIP]","[Base_Tarjetas].[SEGMENTO_DESCRIP].&amp;[" &amp; $C$6 &amp; "]",
"[Base_Tarjetas].[SITUACION]","[Base_Tarjetas].[SITUACION].&amp;[" &amp; $C68 &amp; "]",
"[Base_Tarjetas].[TIPO]","[Base_Tarjetas].[TIPO].&amp;[" &amp; $C$1 &amp; "]")/1000,
0)</f>
        <v>0</v>
      </c>
      <c r="AH68" s="8">
        <f>IFERROR(
GETPIVOTDATA("[Base_Tarjetas].[Importe]",TDinamica_R!$A$3,
"[Base_Tarjetas].[PERIODO]","[Base_Tarjetas].[PERIODO].&amp;[" &amp; TEXT(AH$6,"yyyymm") &amp; "]",
"[Base_Tarjetas].[Metrica]","[Base_Tarjetas].[Metrica].&amp;[" &amp; $A68 &amp; "]",
"[Base_Tarjetas].[SEGMENTO_DESCRIP]","[Base_Tarjetas].[SEGMENTO_DESCRIP].&amp;[" &amp; $C$6 &amp; "]",
"[Base_Tarjetas].[SITUACION]","[Base_Tarjetas].[SITUACION].&amp;[" &amp; $C68 &amp; "]",
"[Base_Tarjetas].[TIPO]","[Base_Tarjetas].[TIPO].&amp;[" &amp; $C$1 &amp; "]")/1000,
0)</f>
        <v>0</v>
      </c>
      <c r="AI68" s="8">
        <f>IFERROR(
GETPIVOTDATA("[Base_Tarjetas].[Importe]",TDinamica_R!$A$3,
"[Base_Tarjetas].[PERIODO]","[Base_Tarjetas].[PERIODO].&amp;[" &amp; TEXT(AI$6,"yyyymm") &amp; "]",
"[Base_Tarjetas].[Metrica]","[Base_Tarjetas].[Metrica].&amp;[" &amp; $A68 &amp; "]",
"[Base_Tarjetas].[SEGMENTO_DESCRIP]","[Base_Tarjetas].[SEGMENTO_DESCRIP].&amp;[" &amp; $C$6 &amp; "]",
"[Base_Tarjetas].[SITUACION]","[Base_Tarjetas].[SITUACION].&amp;[" &amp; $C68 &amp; "]",
"[Base_Tarjetas].[TIPO]","[Base_Tarjetas].[TIPO].&amp;[" &amp; $C$1 &amp; "]")/1000,
0)</f>
        <v>0</v>
      </c>
      <c r="AJ68" s="8">
        <f>IFERROR(
GETPIVOTDATA("[Base_Tarjetas].[Importe]",TDinamica_R!$A$3,
"[Base_Tarjetas].[PERIODO]","[Base_Tarjetas].[PERIODO].&amp;[" &amp; TEXT(AJ$6,"yyyymm") &amp; "]",
"[Base_Tarjetas].[Metrica]","[Base_Tarjetas].[Metrica].&amp;[" &amp; $A68 &amp; "]",
"[Base_Tarjetas].[SEGMENTO_DESCRIP]","[Base_Tarjetas].[SEGMENTO_DESCRIP].&amp;[" &amp; $C$6 &amp; "]",
"[Base_Tarjetas].[SITUACION]","[Base_Tarjetas].[SITUACION].&amp;[" &amp; $C68 &amp; "]",
"[Base_Tarjetas].[TIPO]","[Base_Tarjetas].[TIPO].&amp;[" &amp; $C$1 &amp; "]")/1000,
0)</f>
        <v>0</v>
      </c>
      <c r="AK68" s="8">
        <f>IFERROR(
GETPIVOTDATA("[Base_Tarjetas].[Importe]",TDinamica_R!$A$3,
"[Base_Tarjetas].[PERIODO]","[Base_Tarjetas].[PERIODO].&amp;[" &amp; TEXT(AK$6,"yyyymm") &amp; "]",
"[Base_Tarjetas].[Metrica]","[Base_Tarjetas].[Metrica].&amp;[" &amp; $A68 &amp; "]",
"[Base_Tarjetas].[SEGMENTO_DESCRIP]","[Base_Tarjetas].[SEGMENTO_DESCRIP].&amp;[" &amp; $C$6 &amp; "]",
"[Base_Tarjetas].[SITUACION]","[Base_Tarjetas].[SITUACION].&amp;[" &amp; $C68 &amp; "]",
"[Base_Tarjetas].[TIPO]","[Base_Tarjetas].[TIPO].&amp;[" &amp; $C$1 &amp; "]")/1000,
0)</f>
        <v>0</v>
      </c>
      <c r="AL68" s="8">
        <f>IFERROR(
GETPIVOTDATA("[Base_Tarjetas].[Importe]",TDinamica_R!$A$3,
"[Base_Tarjetas].[PERIODO]","[Base_Tarjetas].[PERIODO].&amp;[" &amp; TEXT(AL$6,"yyyymm") &amp; "]",
"[Base_Tarjetas].[Metrica]","[Base_Tarjetas].[Metrica].&amp;[" &amp; $A68 &amp; "]",
"[Base_Tarjetas].[SEGMENTO_DESCRIP]","[Base_Tarjetas].[SEGMENTO_DESCRIP].&amp;[" &amp; $C$6 &amp; "]",
"[Base_Tarjetas].[SITUACION]","[Base_Tarjetas].[SITUACION].&amp;[" &amp; $C68 &amp; "]",
"[Base_Tarjetas].[TIPO]","[Base_Tarjetas].[TIPO].&amp;[" &amp; $C$1 &amp; "]")/1000,
0)</f>
        <v>0</v>
      </c>
      <c r="AM68" s="8">
        <f>IFERROR(
GETPIVOTDATA("[Base_Tarjetas].[Importe]",TDinamica_R!$A$3,
"[Base_Tarjetas].[PERIODO]","[Base_Tarjetas].[PERIODO].&amp;[" &amp; TEXT(AM$6,"yyyymm") &amp; "]",
"[Base_Tarjetas].[Metrica]","[Base_Tarjetas].[Metrica].&amp;[" &amp; $A68 &amp; "]",
"[Base_Tarjetas].[SEGMENTO_DESCRIP]","[Base_Tarjetas].[SEGMENTO_DESCRIP].&amp;[" &amp; $C$6 &amp; "]",
"[Base_Tarjetas].[SITUACION]","[Base_Tarjetas].[SITUACION].&amp;[" &amp; $C68 &amp; "]",
"[Base_Tarjetas].[TIPO]","[Base_Tarjetas].[TIPO].&amp;[" &amp; $C$1 &amp; "]")/1000,
0)</f>
        <v>0</v>
      </c>
      <c r="AN68" s="8">
        <f>IFERROR(
GETPIVOTDATA("[Base_Tarjetas].[Importe]",TDinamica_R!$A$3,
"[Base_Tarjetas].[PERIODO]","[Base_Tarjetas].[PERIODO].&amp;[" &amp; TEXT(AN$6,"yyyymm") &amp; "]",
"[Base_Tarjetas].[Metrica]","[Base_Tarjetas].[Metrica].&amp;[" &amp; $A68 &amp; "]",
"[Base_Tarjetas].[SEGMENTO_DESCRIP]","[Base_Tarjetas].[SEGMENTO_DESCRIP].&amp;[" &amp; $C$6 &amp; "]",
"[Base_Tarjetas].[SITUACION]","[Base_Tarjetas].[SITUACION].&amp;[" &amp; $C68 &amp; "]",
"[Base_Tarjetas].[TIPO]","[Base_Tarjetas].[TIPO].&amp;[" &amp; $C$1 &amp; "]")/1000,
0)</f>
        <v>0</v>
      </c>
      <c r="AO68" s="8">
        <f>IFERROR(
GETPIVOTDATA("[Base_Tarjetas].[Importe]",TDinamica_R!$A$3,
"[Base_Tarjetas].[PERIODO]","[Base_Tarjetas].[PERIODO].&amp;[" &amp; TEXT(AO$6,"yyyymm") &amp; "]",
"[Base_Tarjetas].[Metrica]","[Base_Tarjetas].[Metrica].&amp;[" &amp; $A68 &amp; "]",
"[Base_Tarjetas].[SEGMENTO_DESCRIP]","[Base_Tarjetas].[SEGMENTO_DESCRIP].&amp;[" &amp; $C$6 &amp; "]",
"[Base_Tarjetas].[SITUACION]","[Base_Tarjetas].[SITUACION].&amp;[" &amp; $C68 &amp; "]",
"[Base_Tarjetas].[TIPO]","[Base_Tarjetas].[TIPO].&amp;[" &amp; $C$1 &amp; "]")/1000,
0)</f>
        <v>0</v>
      </c>
      <c r="AP68" s="8">
        <f>IFERROR(
GETPIVOTDATA("[Base_Tarjetas].[Importe]",TDinamica_R!$A$3,
"[Base_Tarjetas].[PERIODO]","[Base_Tarjetas].[PERIODO].&amp;[" &amp; TEXT(AP$6,"yyyymm") &amp; "]",
"[Base_Tarjetas].[Metrica]","[Base_Tarjetas].[Metrica].&amp;[" &amp; $A68 &amp; "]",
"[Base_Tarjetas].[SEGMENTO_DESCRIP]","[Base_Tarjetas].[SEGMENTO_DESCRIP].&amp;[" &amp; $C$6 &amp; "]",
"[Base_Tarjetas].[SITUACION]","[Base_Tarjetas].[SITUACION].&amp;[" &amp; $C68 &amp; "]",
"[Base_Tarjetas].[TIPO]","[Base_Tarjetas].[TIPO].&amp;[" &amp; $C$1 &amp; "]")/1000,
0)</f>
        <v>0</v>
      </c>
      <c r="AQ68" s="8">
        <f>IFERROR(
GETPIVOTDATA("[Base_Tarjetas].[Importe]",TDinamica_R!$A$3,
"[Base_Tarjetas].[PERIODO]","[Base_Tarjetas].[PERIODO].&amp;[" &amp; TEXT(AQ$6,"yyyymm") &amp; "]",
"[Base_Tarjetas].[Metrica]","[Base_Tarjetas].[Metrica].&amp;[" &amp; $A68 &amp; "]",
"[Base_Tarjetas].[SEGMENTO_DESCRIP]","[Base_Tarjetas].[SEGMENTO_DESCRIP].&amp;[" &amp; $C$6 &amp; "]",
"[Base_Tarjetas].[SITUACION]","[Base_Tarjetas].[SITUACION].&amp;[" &amp; $C68 &amp; "]",
"[Base_Tarjetas].[TIPO]","[Base_Tarjetas].[TIPO].&amp;[" &amp; $C$1 &amp; "]")/1000,
0)</f>
        <v>0</v>
      </c>
      <c r="AR68" s="8">
        <f>IFERROR(
GETPIVOTDATA("[Base_Tarjetas].[Importe]",TDinamica_R!$A$3,
"[Base_Tarjetas].[PERIODO]","[Base_Tarjetas].[PERIODO].&amp;[" &amp; TEXT(AR$6,"yyyymm") &amp; "]",
"[Base_Tarjetas].[Metrica]","[Base_Tarjetas].[Metrica].&amp;[" &amp; $A68 &amp; "]",
"[Base_Tarjetas].[SEGMENTO_DESCRIP]","[Base_Tarjetas].[SEGMENTO_DESCRIP].&amp;[" &amp; $C$6 &amp; "]",
"[Base_Tarjetas].[SITUACION]","[Base_Tarjetas].[SITUACION].&amp;[" &amp; $C68 &amp; "]",
"[Base_Tarjetas].[TIPO]","[Base_Tarjetas].[TIPO].&amp;[" &amp; $C$1 &amp; "]")/1000,
0)</f>
        <v>0</v>
      </c>
      <c r="AS68" s="8">
        <f>IFERROR(
GETPIVOTDATA("[Base_Tarjetas].[Importe]",TDinamica_R!$A$3,
"[Base_Tarjetas].[PERIODO]","[Base_Tarjetas].[PERIODO].&amp;[" &amp; TEXT(AS$6,"yyyymm") &amp; "]",
"[Base_Tarjetas].[Metrica]","[Base_Tarjetas].[Metrica].&amp;[" &amp; $A68 &amp; "]",
"[Base_Tarjetas].[SEGMENTO_DESCRIP]","[Base_Tarjetas].[SEGMENTO_DESCRIP].&amp;[" &amp; $C$6 &amp; "]",
"[Base_Tarjetas].[SITUACION]","[Base_Tarjetas].[SITUACION].&amp;[" &amp; $C68 &amp; "]",
"[Base_Tarjetas].[TIPO]","[Base_Tarjetas].[TIPO].&amp;[" &amp; $C$1 &amp; "]")/1000,
0)</f>
        <v>0</v>
      </c>
      <c r="AT68" s="8">
        <f>IFERROR(
GETPIVOTDATA("[Base_Tarjetas].[Importe]",TDinamica_R!$A$3,
"[Base_Tarjetas].[PERIODO]","[Base_Tarjetas].[PERIODO].&amp;[" &amp; TEXT(AT$6,"yyyymm") &amp; "]",
"[Base_Tarjetas].[Metrica]","[Base_Tarjetas].[Metrica].&amp;[" &amp; $A68 &amp; "]",
"[Base_Tarjetas].[SEGMENTO_DESCRIP]","[Base_Tarjetas].[SEGMENTO_DESCRIP].&amp;[" &amp; $C$6 &amp; "]",
"[Base_Tarjetas].[SITUACION]","[Base_Tarjetas].[SITUACION].&amp;[" &amp; $C68 &amp; "]",
"[Base_Tarjetas].[TIPO]","[Base_Tarjetas].[TIPO].&amp;[" &amp; $C$1 &amp; "]")/1000,
0)</f>
        <v>0</v>
      </c>
      <c r="AU68" s="8">
        <f>IFERROR(
GETPIVOTDATA("[Base_Tarjetas].[Importe]",TDinamica_R!$A$3,
"[Base_Tarjetas].[PERIODO]","[Base_Tarjetas].[PERIODO].&amp;[" &amp; TEXT(AU$6,"yyyymm") &amp; "]",
"[Base_Tarjetas].[Metrica]","[Base_Tarjetas].[Metrica].&amp;[" &amp; $A68 &amp; "]",
"[Base_Tarjetas].[SEGMENTO_DESCRIP]","[Base_Tarjetas].[SEGMENTO_DESCRIP].&amp;[" &amp; $C$6 &amp; "]",
"[Base_Tarjetas].[SITUACION]","[Base_Tarjetas].[SITUACION].&amp;[" &amp; $C68 &amp; "]",
"[Base_Tarjetas].[TIPO]","[Base_Tarjetas].[TIPO].&amp;[" &amp; $C$1 &amp; "]")/1000,
0)</f>
        <v>0</v>
      </c>
      <c r="AV68" s="8">
        <f>IFERROR(
GETPIVOTDATA("[Base_Tarjetas].[Importe]",TDinamica_R!$A$3,
"[Base_Tarjetas].[PERIODO]","[Base_Tarjetas].[PERIODO].&amp;[" &amp; TEXT(AV$6,"yyyymm") &amp; "]",
"[Base_Tarjetas].[Metrica]","[Base_Tarjetas].[Metrica].&amp;[" &amp; $A68 &amp; "]",
"[Base_Tarjetas].[SEGMENTO_DESCRIP]","[Base_Tarjetas].[SEGMENTO_DESCRIP].&amp;[" &amp; $C$6 &amp; "]",
"[Base_Tarjetas].[SITUACION]","[Base_Tarjetas].[SITUACION].&amp;[" &amp; $C68 &amp; "]",
"[Base_Tarjetas].[TIPO]","[Base_Tarjetas].[TIPO].&amp;[" &amp; $C$1 &amp; "]")/1000,
0)</f>
        <v>0</v>
      </c>
      <c r="AW68" s="8">
        <f>IFERROR(
GETPIVOTDATA("[Base_Tarjetas].[Importe]",TDinamica_R!$A$3,
"[Base_Tarjetas].[PERIODO]","[Base_Tarjetas].[PERIODO].&amp;[" &amp; TEXT(AW$6,"yyyymm") &amp; "]",
"[Base_Tarjetas].[Metrica]","[Base_Tarjetas].[Metrica].&amp;[" &amp; $A68 &amp; "]",
"[Base_Tarjetas].[SEGMENTO_DESCRIP]","[Base_Tarjetas].[SEGMENTO_DESCRIP].&amp;[" &amp; $C$6 &amp; "]",
"[Base_Tarjetas].[SITUACION]","[Base_Tarjetas].[SITUACION].&amp;[" &amp; $C68 &amp; "]",
"[Base_Tarjetas].[TIPO]","[Base_Tarjetas].[TIPO].&amp;[" &amp; $C$1 &amp; "]")/1000,
0)</f>
        <v>0</v>
      </c>
      <c r="AX68" s="8">
        <f>IFERROR(
GETPIVOTDATA("[Base_Tarjetas].[Importe]",TDinamica_R!$A$3,
"[Base_Tarjetas].[PERIODO]","[Base_Tarjetas].[PERIODO].&amp;[" &amp; TEXT(AX$6,"yyyymm") &amp; "]",
"[Base_Tarjetas].[Metrica]","[Base_Tarjetas].[Metrica].&amp;[" &amp; $A68 &amp; "]",
"[Base_Tarjetas].[SEGMENTO_DESCRIP]","[Base_Tarjetas].[SEGMENTO_DESCRIP].&amp;[" &amp; $C$6 &amp; "]",
"[Base_Tarjetas].[SITUACION]","[Base_Tarjetas].[SITUACION].&amp;[" &amp; $C68 &amp; "]",
"[Base_Tarjetas].[TIPO]","[Base_Tarjetas].[TIPO].&amp;[" &amp; $C$1 &amp; "]")/1000,
0)</f>
        <v>0</v>
      </c>
      <c r="AY68" s="8">
        <f>IFERROR(
GETPIVOTDATA("[Base_Tarjetas].[Importe]",TDinamica_R!$A$3,
"[Base_Tarjetas].[PERIODO]","[Base_Tarjetas].[PERIODO].&amp;[" &amp; TEXT(AY$6,"yyyymm") &amp; "]",
"[Base_Tarjetas].[Metrica]","[Base_Tarjetas].[Metrica].&amp;[" &amp; $A68 &amp; "]",
"[Base_Tarjetas].[SEGMENTO_DESCRIP]","[Base_Tarjetas].[SEGMENTO_DESCRIP].&amp;[" &amp; $C$6 &amp; "]",
"[Base_Tarjetas].[SITUACION]","[Base_Tarjetas].[SITUACION].&amp;[" &amp; $C68 &amp; "]",
"[Base_Tarjetas].[TIPO]","[Base_Tarjetas].[TIPO].&amp;[" &amp; $C$1 &amp; "]")/1000,
0)</f>
        <v>0</v>
      </c>
      <c r="AZ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TEXT(AZ$6,"yyyymm") &amp; "]"),
0)</f>
        <v>0</v>
      </c>
      <c r="BA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TEXT(BA$6,"yyyymm") &amp; "]"),
0)</f>
        <v>0</v>
      </c>
      <c r="BB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TEXT(BB$6,"yyyymm") &amp; "]"),
0)</f>
        <v>0</v>
      </c>
      <c r="BC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TEXT(BC$6,"yyyymm") &amp; "]"),
0)</f>
        <v>0</v>
      </c>
      <c r="BD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TEXT(BD$6,"yyyymm") &amp; "]"),
0)</f>
        <v>0</v>
      </c>
      <c r="BE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TEXT(BE$6,"yyyymm") &amp; "]"),
0)</f>
        <v>0</v>
      </c>
      <c r="BF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TEXT(BF$6,"yyyymm") &amp; "]"),
0)</f>
        <v>0</v>
      </c>
      <c r="BG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TEXT(BG$6,"yyyymm") &amp; "]"),
0)</f>
        <v>0</v>
      </c>
      <c r="BH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TEXT(BH$6,"yyyymm") &amp; "]"),
0)</f>
        <v>0</v>
      </c>
      <c r="BI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TEXT(BI$6,"yyyymm") &amp; "]"),
0)</f>
        <v>0</v>
      </c>
      <c r="BJ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TEXT(BJ$6,"yyyymm") &amp; "]"),
0)</f>
        <v>0</v>
      </c>
      <c r="BK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TEXT(BK$6,"yyyymm") &amp; "]"),
0)</f>
        <v>0</v>
      </c>
      <c r="BO68" s="24">
        <f t="shared" si="48"/>
        <v>0</v>
      </c>
      <c r="BP68" s="24">
        <f t="shared" si="48"/>
        <v>0</v>
      </c>
      <c r="BQ68" s="24">
        <f t="shared" si="48"/>
        <v>0</v>
      </c>
      <c r="BR68" s="24">
        <f t="shared" si="48"/>
        <v>0</v>
      </c>
      <c r="BS68" s="24">
        <f t="shared" si="48"/>
        <v>0</v>
      </c>
      <c r="BT68" s="24">
        <f t="shared" si="48"/>
        <v>0</v>
      </c>
    </row>
    <row r="69" spans="1:72" outlineLevel="1" x14ac:dyDescent="0.25">
      <c r="A69" s="11" t="s">
        <v>35</v>
      </c>
      <c r="C69" s="2" t="s">
        <v>105</v>
      </c>
      <c r="D69" s="8">
        <f>IFERROR(
GETPIVOTDATA("[Base_Tarjetas].[Importe]",TDinamica_R!$A$3,
"[Base_Tarjetas].[PERIODO]","[Base_Tarjetas].[PERIODO].&amp;[" &amp; TEXT(D$6,"yyyymm") &amp; "]",
"[Base_Tarjetas].[Metrica]","[Base_Tarjetas].[Metrica].&amp;[" &amp; $A69 &amp; "]",
"[Base_Tarjetas].[SEGMENTO_DESCRIP]","[Base_Tarjetas].[SEGMENTO_DESCRIP].&amp;[" &amp; $C$6 &amp; "]",
"[Base_Tarjetas].[SITUACION]","[Base_Tarjetas].[SITUACION].&amp;[" &amp; $C69 &amp; "]",
"[Base_Tarjetas].[TIPO]","[Base_Tarjetas].[TIPO].&amp;[" &amp; $C$1 &amp; "]")/1000,
0)</f>
        <v>0</v>
      </c>
      <c r="E69" s="8">
        <f>IFERROR(
GETPIVOTDATA("[Base_Tarjetas].[Importe]",TDinamica_R!$A$3,
"[Base_Tarjetas].[PERIODO]","[Base_Tarjetas].[PERIODO].&amp;[" &amp; TEXT(E$6,"yyyymm") &amp; "]",
"[Base_Tarjetas].[Metrica]","[Base_Tarjetas].[Metrica].&amp;[" &amp; $A69 &amp; "]",
"[Base_Tarjetas].[SEGMENTO_DESCRIP]","[Base_Tarjetas].[SEGMENTO_DESCRIP].&amp;[" &amp; $C$6 &amp; "]",
"[Base_Tarjetas].[SITUACION]","[Base_Tarjetas].[SITUACION].&amp;[" &amp; $C69 &amp; "]",
"[Base_Tarjetas].[TIPO]","[Base_Tarjetas].[TIPO].&amp;[" &amp; $C$1 &amp; "]")/1000,
0)</f>
        <v>0</v>
      </c>
      <c r="F69" s="8">
        <f>IFERROR(
GETPIVOTDATA("[Base_Tarjetas].[Importe]",TDinamica_R!$A$3,
"[Base_Tarjetas].[PERIODO]","[Base_Tarjetas].[PERIODO].&amp;[" &amp; TEXT(F$6,"yyyymm") &amp; "]",
"[Base_Tarjetas].[Metrica]","[Base_Tarjetas].[Metrica].&amp;[" &amp; $A69 &amp; "]",
"[Base_Tarjetas].[SEGMENTO_DESCRIP]","[Base_Tarjetas].[SEGMENTO_DESCRIP].&amp;[" &amp; $C$6 &amp; "]",
"[Base_Tarjetas].[SITUACION]","[Base_Tarjetas].[SITUACION].&amp;[" &amp; $C69 &amp; "]",
"[Base_Tarjetas].[TIPO]","[Base_Tarjetas].[TIPO].&amp;[" &amp; $C$1 &amp; "]")/1000,
0)</f>
        <v>0</v>
      </c>
      <c r="G69" s="8">
        <f>IFERROR(
GETPIVOTDATA("[Base_Tarjetas].[Importe]",TDinamica_R!$A$3,
"[Base_Tarjetas].[PERIODO]","[Base_Tarjetas].[PERIODO].&amp;[" &amp; TEXT(G$6,"yyyymm") &amp; "]",
"[Base_Tarjetas].[Metrica]","[Base_Tarjetas].[Metrica].&amp;[" &amp; $A69 &amp; "]",
"[Base_Tarjetas].[SEGMENTO_DESCRIP]","[Base_Tarjetas].[SEGMENTO_DESCRIP].&amp;[" &amp; $C$6 &amp; "]",
"[Base_Tarjetas].[SITUACION]","[Base_Tarjetas].[SITUACION].&amp;[" &amp; $C69 &amp; "]",
"[Base_Tarjetas].[TIPO]","[Base_Tarjetas].[TIPO].&amp;[" &amp; $C$1 &amp; "]")/1000,
0)</f>
        <v>0</v>
      </c>
      <c r="H69" s="8">
        <f>IFERROR(
GETPIVOTDATA("[Base_Tarjetas].[Importe]",TDinamica_R!$A$3,
"[Base_Tarjetas].[PERIODO]","[Base_Tarjetas].[PERIODO].&amp;[" &amp; TEXT(H$6,"yyyymm") &amp; "]",
"[Base_Tarjetas].[Metrica]","[Base_Tarjetas].[Metrica].&amp;[" &amp; $A69 &amp; "]",
"[Base_Tarjetas].[SEGMENTO_DESCRIP]","[Base_Tarjetas].[SEGMENTO_DESCRIP].&amp;[" &amp; $C$6 &amp; "]",
"[Base_Tarjetas].[SITUACION]","[Base_Tarjetas].[SITUACION].&amp;[" &amp; $C69 &amp; "]",
"[Base_Tarjetas].[TIPO]","[Base_Tarjetas].[TIPO].&amp;[" &amp; $C$1 &amp; "]")/1000,
0)</f>
        <v>0</v>
      </c>
      <c r="I69" s="8">
        <f>IFERROR(
GETPIVOTDATA("[Base_Tarjetas].[Importe]",TDinamica_R!$A$3,
"[Base_Tarjetas].[PERIODO]","[Base_Tarjetas].[PERIODO].&amp;[" &amp; TEXT(I$6,"yyyymm") &amp; "]",
"[Base_Tarjetas].[Metrica]","[Base_Tarjetas].[Metrica].&amp;[" &amp; $A69 &amp; "]",
"[Base_Tarjetas].[SEGMENTO_DESCRIP]","[Base_Tarjetas].[SEGMENTO_DESCRIP].&amp;[" &amp; $C$6 &amp; "]",
"[Base_Tarjetas].[SITUACION]","[Base_Tarjetas].[SITUACION].&amp;[" &amp; $C69 &amp; "]",
"[Base_Tarjetas].[TIPO]","[Base_Tarjetas].[TIPO].&amp;[" &amp; $C$1 &amp; "]")/1000,
0)</f>
        <v>0</v>
      </c>
      <c r="J69" s="8">
        <f>IFERROR(
GETPIVOTDATA("[Base_Tarjetas].[Importe]",TDinamica_R!$A$3,
"[Base_Tarjetas].[PERIODO]","[Base_Tarjetas].[PERIODO].&amp;[" &amp; TEXT(J$6,"yyyymm") &amp; "]",
"[Base_Tarjetas].[Metrica]","[Base_Tarjetas].[Metrica].&amp;[" &amp; $A69 &amp; "]",
"[Base_Tarjetas].[SEGMENTO_DESCRIP]","[Base_Tarjetas].[SEGMENTO_DESCRIP].&amp;[" &amp; $C$6 &amp; "]",
"[Base_Tarjetas].[SITUACION]","[Base_Tarjetas].[SITUACION].&amp;[" &amp; $C69 &amp; "]",
"[Base_Tarjetas].[TIPO]","[Base_Tarjetas].[TIPO].&amp;[" &amp; $C$1 &amp; "]")/1000,
0)</f>
        <v>0</v>
      </c>
      <c r="K69" s="8">
        <f>IFERROR(
GETPIVOTDATA("[Base_Tarjetas].[Importe]",TDinamica_R!$A$3,
"[Base_Tarjetas].[PERIODO]","[Base_Tarjetas].[PERIODO].&amp;[" &amp; TEXT(K$6,"yyyymm") &amp; "]",
"[Base_Tarjetas].[Metrica]","[Base_Tarjetas].[Metrica].&amp;[" &amp; $A69 &amp; "]",
"[Base_Tarjetas].[SEGMENTO_DESCRIP]","[Base_Tarjetas].[SEGMENTO_DESCRIP].&amp;[" &amp; $C$6 &amp; "]",
"[Base_Tarjetas].[SITUACION]","[Base_Tarjetas].[SITUACION].&amp;[" &amp; $C69 &amp; "]",
"[Base_Tarjetas].[TIPO]","[Base_Tarjetas].[TIPO].&amp;[" &amp; $C$1 &amp; "]")/1000,
0)</f>
        <v>0</v>
      </c>
      <c r="L69" s="8">
        <f>IFERROR(
GETPIVOTDATA("[Base_Tarjetas].[Importe]",TDinamica_R!$A$3,
"[Base_Tarjetas].[PERIODO]","[Base_Tarjetas].[PERIODO].&amp;[" &amp; TEXT(L$6,"yyyymm") &amp; "]",
"[Base_Tarjetas].[Metrica]","[Base_Tarjetas].[Metrica].&amp;[" &amp; $A69 &amp; "]",
"[Base_Tarjetas].[SEGMENTO_DESCRIP]","[Base_Tarjetas].[SEGMENTO_DESCRIP].&amp;[" &amp; $C$6 &amp; "]",
"[Base_Tarjetas].[SITUACION]","[Base_Tarjetas].[SITUACION].&amp;[" &amp; $C69 &amp; "]",
"[Base_Tarjetas].[TIPO]","[Base_Tarjetas].[TIPO].&amp;[" &amp; $C$1 &amp; "]")/1000,
0)</f>
        <v>0</v>
      </c>
      <c r="M69" s="8">
        <f>IFERROR(
GETPIVOTDATA("[Base_Tarjetas].[Importe]",TDinamica_R!$A$3,
"[Base_Tarjetas].[PERIODO]","[Base_Tarjetas].[PERIODO].&amp;[" &amp; TEXT(M$6,"yyyymm") &amp; "]",
"[Base_Tarjetas].[Metrica]","[Base_Tarjetas].[Metrica].&amp;[" &amp; $A69 &amp; "]",
"[Base_Tarjetas].[SEGMENTO_DESCRIP]","[Base_Tarjetas].[SEGMENTO_DESCRIP].&amp;[" &amp; $C$6 &amp; "]",
"[Base_Tarjetas].[SITUACION]","[Base_Tarjetas].[SITUACION].&amp;[" &amp; $C69 &amp; "]",
"[Base_Tarjetas].[TIPO]","[Base_Tarjetas].[TIPO].&amp;[" &amp; $C$1 &amp; "]")/1000,
0)</f>
        <v>0</v>
      </c>
      <c r="N69" s="8">
        <f>IFERROR(
GETPIVOTDATA("[Base_Tarjetas].[Importe]",TDinamica_R!$A$3,
"[Base_Tarjetas].[PERIODO]","[Base_Tarjetas].[PERIODO].&amp;[" &amp; TEXT(N$6,"yyyymm") &amp; "]",
"[Base_Tarjetas].[Metrica]","[Base_Tarjetas].[Metrica].&amp;[" &amp; $A69 &amp; "]",
"[Base_Tarjetas].[SEGMENTO_DESCRIP]","[Base_Tarjetas].[SEGMENTO_DESCRIP].&amp;[" &amp; $C$6 &amp; "]",
"[Base_Tarjetas].[SITUACION]","[Base_Tarjetas].[SITUACION].&amp;[" &amp; $C69 &amp; "]",
"[Base_Tarjetas].[TIPO]","[Base_Tarjetas].[TIPO].&amp;[" &amp; $C$1 &amp; "]")/1000,
0)</f>
        <v>0</v>
      </c>
      <c r="O69" s="8">
        <f>IFERROR(
GETPIVOTDATA("[Base_Tarjetas].[Importe]",TDinamica_R!$A$3,
"[Base_Tarjetas].[PERIODO]","[Base_Tarjetas].[PERIODO].&amp;[" &amp; TEXT(O$6,"yyyymm") &amp; "]",
"[Base_Tarjetas].[Metrica]","[Base_Tarjetas].[Metrica].&amp;[" &amp; $A69 &amp; "]",
"[Base_Tarjetas].[SEGMENTO_DESCRIP]","[Base_Tarjetas].[SEGMENTO_DESCRIP].&amp;[" &amp; $C$6 &amp; "]",
"[Base_Tarjetas].[SITUACION]","[Base_Tarjetas].[SITUACION].&amp;[" &amp; $C69 &amp; "]",
"[Base_Tarjetas].[TIPO]","[Base_Tarjetas].[TIPO].&amp;[" &amp; $C$1 &amp; "]")/1000,
0)</f>
        <v>0</v>
      </c>
      <c r="P69" s="8">
        <f>IFERROR(
GETPIVOTDATA("[Base_Tarjetas].[Importe]",TDinamica_R!$A$3,
"[Base_Tarjetas].[PERIODO]","[Base_Tarjetas].[PERIODO].&amp;[" &amp; TEXT(P$6,"yyyymm") &amp; "]",
"[Base_Tarjetas].[Metrica]","[Base_Tarjetas].[Metrica].&amp;[" &amp; $A69 &amp; "]",
"[Base_Tarjetas].[SEGMENTO_DESCRIP]","[Base_Tarjetas].[SEGMENTO_DESCRIP].&amp;[" &amp; $C$6 &amp; "]",
"[Base_Tarjetas].[SITUACION]","[Base_Tarjetas].[SITUACION].&amp;[" &amp; $C69 &amp; "]",
"[Base_Tarjetas].[TIPO]","[Base_Tarjetas].[TIPO].&amp;[" &amp; $C$1 &amp; "]")/1000,
0)</f>
        <v>0</v>
      </c>
      <c r="Q69" s="8">
        <f>IFERROR(
GETPIVOTDATA("[Base_Tarjetas].[Importe]",TDinamica_R!$A$3,
"[Base_Tarjetas].[PERIODO]","[Base_Tarjetas].[PERIODO].&amp;[" &amp; TEXT(Q$6,"yyyymm") &amp; "]",
"[Base_Tarjetas].[Metrica]","[Base_Tarjetas].[Metrica].&amp;[" &amp; $A69 &amp; "]",
"[Base_Tarjetas].[SEGMENTO_DESCRIP]","[Base_Tarjetas].[SEGMENTO_DESCRIP].&amp;[" &amp; $C$6 &amp; "]",
"[Base_Tarjetas].[SITUACION]","[Base_Tarjetas].[SITUACION].&amp;[" &amp; $C69 &amp; "]",
"[Base_Tarjetas].[TIPO]","[Base_Tarjetas].[TIPO].&amp;[" &amp; $C$1 &amp; "]")/1000,
0)</f>
        <v>0</v>
      </c>
      <c r="R69" s="8">
        <f>IFERROR(
GETPIVOTDATA("[Base_Tarjetas].[Importe]",TDinamica_R!$A$3,
"[Base_Tarjetas].[PERIODO]","[Base_Tarjetas].[PERIODO].&amp;[" &amp; TEXT(R$6,"yyyymm") &amp; "]",
"[Base_Tarjetas].[Metrica]","[Base_Tarjetas].[Metrica].&amp;[" &amp; $A69 &amp; "]",
"[Base_Tarjetas].[SEGMENTO_DESCRIP]","[Base_Tarjetas].[SEGMENTO_DESCRIP].&amp;[" &amp; $C$6 &amp; "]",
"[Base_Tarjetas].[SITUACION]","[Base_Tarjetas].[SITUACION].&amp;[" &amp; $C69 &amp; "]",
"[Base_Tarjetas].[TIPO]","[Base_Tarjetas].[TIPO].&amp;[" &amp; $C$1 &amp; "]")/1000,
0)</f>
        <v>0</v>
      </c>
      <c r="S69" s="8">
        <f>IFERROR(
GETPIVOTDATA("[Base_Tarjetas].[Importe]",TDinamica_R!$A$3,
"[Base_Tarjetas].[PERIODO]","[Base_Tarjetas].[PERIODO].&amp;[" &amp; TEXT(S$6,"yyyymm") &amp; "]",
"[Base_Tarjetas].[Metrica]","[Base_Tarjetas].[Metrica].&amp;[" &amp; $A69 &amp; "]",
"[Base_Tarjetas].[SEGMENTO_DESCRIP]","[Base_Tarjetas].[SEGMENTO_DESCRIP].&amp;[" &amp; $C$6 &amp; "]",
"[Base_Tarjetas].[SITUACION]","[Base_Tarjetas].[SITUACION].&amp;[" &amp; $C69 &amp; "]",
"[Base_Tarjetas].[TIPO]","[Base_Tarjetas].[TIPO].&amp;[" &amp; $C$1 &amp; "]")/1000,
0)</f>
        <v>0</v>
      </c>
      <c r="T69" s="8">
        <f>IFERROR(
GETPIVOTDATA("[Base_Tarjetas].[Importe]",TDinamica_R!$A$3,
"[Base_Tarjetas].[PERIODO]","[Base_Tarjetas].[PERIODO].&amp;[" &amp; TEXT(T$6,"yyyymm") &amp; "]",
"[Base_Tarjetas].[Metrica]","[Base_Tarjetas].[Metrica].&amp;[" &amp; $A69 &amp; "]",
"[Base_Tarjetas].[SEGMENTO_DESCRIP]","[Base_Tarjetas].[SEGMENTO_DESCRIP].&amp;[" &amp; $C$6 &amp; "]",
"[Base_Tarjetas].[SITUACION]","[Base_Tarjetas].[SITUACION].&amp;[" &amp; $C69 &amp; "]",
"[Base_Tarjetas].[TIPO]","[Base_Tarjetas].[TIPO].&amp;[" &amp; $C$1 &amp; "]")/1000,
0)</f>
        <v>0</v>
      </c>
      <c r="U69" s="8">
        <f>IFERROR(
GETPIVOTDATA("[Base_Tarjetas].[Importe]",TDinamica_R!$A$3,
"[Base_Tarjetas].[PERIODO]","[Base_Tarjetas].[PERIODO].&amp;[" &amp; TEXT(U$6,"yyyymm") &amp; "]",
"[Base_Tarjetas].[Metrica]","[Base_Tarjetas].[Metrica].&amp;[" &amp; $A69 &amp; "]",
"[Base_Tarjetas].[SEGMENTO_DESCRIP]","[Base_Tarjetas].[SEGMENTO_DESCRIP].&amp;[" &amp; $C$6 &amp; "]",
"[Base_Tarjetas].[SITUACION]","[Base_Tarjetas].[SITUACION].&amp;[" &amp; $C69 &amp; "]",
"[Base_Tarjetas].[TIPO]","[Base_Tarjetas].[TIPO].&amp;[" &amp; $C$1 &amp; "]")/1000,
0)</f>
        <v>0</v>
      </c>
      <c r="V69" s="8">
        <f>IFERROR(
GETPIVOTDATA("[Base_Tarjetas].[Importe]",TDinamica_R!$A$3,
"[Base_Tarjetas].[PERIODO]","[Base_Tarjetas].[PERIODO].&amp;[" &amp; TEXT(V$6,"yyyymm") &amp; "]",
"[Base_Tarjetas].[Metrica]","[Base_Tarjetas].[Metrica].&amp;[" &amp; $A69 &amp; "]",
"[Base_Tarjetas].[SEGMENTO_DESCRIP]","[Base_Tarjetas].[SEGMENTO_DESCRIP].&amp;[" &amp; $C$6 &amp; "]",
"[Base_Tarjetas].[SITUACION]","[Base_Tarjetas].[SITUACION].&amp;[" &amp; $C69 &amp; "]",
"[Base_Tarjetas].[TIPO]","[Base_Tarjetas].[TIPO].&amp;[" &amp; $C$1 &amp; "]")/1000,
0)</f>
        <v>0</v>
      </c>
      <c r="W69" s="8">
        <f>IFERROR(
GETPIVOTDATA("[Base_Tarjetas].[Importe]",TDinamica_R!$A$3,
"[Base_Tarjetas].[PERIODO]","[Base_Tarjetas].[PERIODO].&amp;[" &amp; TEXT(W$6,"yyyymm") &amp; "]",
"[Base_Tarjetas].[Metrica]","[Base_Tarjetas].[Metrica].&amp;[" &amp; $A69 &amp; "]",
"[Base_Tarjetas].[SEGMENTO_DESCRIP]","[Base_Tarjetas].[SEGMENTO_DESCRIP].&amp;[" &amp; $C$6 &amp; "]",
"[Base_Tarjetas].[SITUACION]","[Base_Tarjetas].[SITUACION].&amp;[" &amp; $C69 &amp; "]",
"[Base_Tarjetas].[TIPO]","[Base_Tarjetas].[TIPO].&amp;[" &amp; $C$1 &amp; "]")/1000,
0)</f>
        <v>0</v>
      </c>
      <c r="X69" s="8">
        <f>IFERROR(
GETPIVOTDATA("[Base_Tarjetas].[Importe]",TDinamica_R!$A$3,
"[Base_Tarjetas].[PERIODO]","[Base_Tarjetas].[PERIODO].&amp;[" &amp; TEXT(X$6,"yyyymm") &amp; "]",
"[Base_Tarjetas].[Metrica]","[Base_Tarjetas].[Metrica].&amp;[" &amp; $A69 &amp; "]",
"[Base_Tarjetas].[SEGMENTO_DESCRIP]","[Base_Tarjetas].[SEGMENTO_DESCRIP].&amp;[" &amp; $C$6 &amp; "]",
"[Base_Tarjetas].[SITUACION]","[Base_Tarjetas].[SITUACION].&amp;[" &amp; $C69 &amp; "]",
"[Base_Tarjetas].[TIPO]","[Base_Tarjetas].[TIPO].&amp;[" &amp; $C$1 &amp; "]")/1000,
0)</f>
        <v>0</v>
      </c>
      <c r="Y69" s="8">
        <f>IFERROR(
GETPIVOTDATA("[Base_Tarjetas].[Importe]",TDinamica_R!$A$3,
"[Base_Tarjetas].[PERIODO]","[Base_Tarjetas].[PERIODO].&amp;[" &amp; TEXT(Y$6,"yyyymm") &amp; "]",
"[Base_Tarjetas].[Metrica]","[Base_Tarjetas].[Metrica].&amp;[" &amp; $A69 &amp; "]",
"[Base_Tarjetas].[SEGMENTO_DESCRIP]","[Base_Tarjetas].[SEGMENTO_DESCRIP].&amp;[" &amp; $C$6 &amp; "]",
"[Base_Tarjetas].[SITUACION]","[Base_Tarjetas].[SITUACION].&amp;[" &amp; $C69 &amp; "]",
"[Base_Tarjetas].[TIPO]","[Base_Tarjetas].[TIPO].&amp;[" &amp; $C$1 &amp; "]")/1000,
0)</f>
        <v>0</v>
      </c>
      <c r="Z69" s="8">
        <f>IFERROR(
GETPIVOTDATA("[Base_Tarjetas].[Importe]",TDinamica_R!$A$3,
"[Base_Tarjetas].[PERIODO]","[Base_Tarjetas].[PERIODO].&amp;[" &amp; TEXT(Z$6,"yyyymm") &amp; "]",
"[Base_Tarjetas].[Metrica]","[Base_Tarjetas].[Metrica].&amp;[" &amp; $A69 &amp; "]",
"[Base_Tarjetas].[SEGMENTO_DESCRIP]","[Base_Tarjetas].[SEGMENTO_DESCRIP].&amp;[" &amp; $C$6 &amp; "]",
"[Base_Tarjetas].[SITUACION]","[Base_Tarjetas].[SITUACION].&amp;[" &amp; $C69 &amp; "]",
"[Base_Tarjetas].[TIPO]","[Base_Tarjetas].[TIPO].&amp;[" &amp; $C$1 &amp; "]")/1000,
0)</f>
        <v>0</v>
      </c>
      <c r="AA69" s="8">
        <f>IFERROR(
GETPIVOTDATA("[Base_Tarjetas].[Importe]",TDinamica_R!$A$3,
"[Base_Tarjetas].[PERIODO]","[Base_Tarjetas].[PERIODO].&amp;[" &amp; TEXT(AA$6,"yyyymm") &amp; "]",
"[Base_Tarjetas].[Metrica]","[Base_Tarjetas].[Metrica].&amp;[" &amp; $A69 &amp; "]",
"[Base_Tarjetas].[SEGMENTO_DESCRIP]","[Base_Tarjetas].[SEGMENTO_DESCRIP].&amp;[" &amp; $C$6 &amp; "]",
"[Base_Tarjetas].[SITUACION]","[Base_Tarjetas].[SITUACION].&amp;[" &amp; $C69 &amp; "]",
"[Base_Tarjetas].[TIPO]","[Base_Tarjetas].[TIPO].&amp;[" &amp; $C$1 &amp; "]")/1000,
0)</f>
        <v>0</v>
      </c>
      <c r="AB69" s="8">
        <f>IFERROR(
GETPIVOTDATA("[Base_Tarjetas].[Importe]",TDinamica_R!$A$3,
"[Base_Tarjetas].[PERIODO]","[Base_Tarjetas].[PERIODO].&amp;[" &amp; TEXT(AB$6,"yyyymm") &amp; "]",
"[Base_Tarjetas].[Metrica]","[Base_Tarjetas].[Metrica].&amp;[" &amp; $A69 &amp; "]",
"[Base_Tarjetas].[SEGMENTO_DESCRIP]","[Base_Tarjetas].[SEGMENTO_DESCRIP].&amp;[" &amp; $C$6 &amp; "]",
"[Base_Tarjetas].[SITUACION]","[Base_Tarjetas].[SITUACION].&amp;[" &amp; $C69 &amp; "]",
"[Base_Tarjetas].[TIPO]","[Base_Tarjetas].[TIPO].&amp;[" &amp; $C$1 &amp; "]")/1000,
0)</f>
        <v>0</v>
      </c>
      <c r="AC69" s="8">
        <f>IFERROR(
GETPIVOTDATA("[Base_Tarjetas].[Importe]",TDinamica_R!$A$3,
"[Base_Tarjetas].[PERIODO]","[Base_Tarjetas].[PERIODO].&amp;[" &amp; TEXT(AC$6,"yyyymm") &amp; "]",
"[Base_Tarjetas].[Metrica]","[Base_Tarjetas].[Metrica].&amp;[" &amp; $A69 &amp; "]",
"[Base_Tarjetas].[SEGMENTO_DESCRIP]","[Base_Tarjetas].[SEGMENTO_DESCRIP].&amp;[" &amp; $C$6 &amp; "]",
"[Base_Tarjetas].[SITUACION]","[Base_Tarjetas].[SITUACION].&amp;[" &amp; $C69 &amp; "]",
"[Base_Tarjetas].[TIPO]","[Base_Tarjetas].[TIPO].&amp;[" &amp; $C$1 &amp; "]")/1000,
0)</f>
        <v>0</v>
      </c>
      <c r="AD69" s="8">
        <f>IFERROR(
GETPIVOTDATA("[Base_Tarjetas].[Importe]",TDinamica_R!$A$3,
"[Base_Tarjetas].[PERIODO]","[Base_Tarjetas].[PERIODO].&amp;[" &amp; TEXT(AD$6,"yyyymm") &amp; "]",
"[Base_Tarjetas].[Metrica]","[Base_Tarjetas].[Metrica].&amp;[" &amp; $A69 &amp; "]",
"[Base_Tarjetas].[SEGMENTO_DESCRIP]","[Base_Tarjetas].[SEGMENTO_DESCRIP].&amp;[" &amp; $C$6 &amp; "]",
"[Base_Tarjetas].[SITUACION]","[Base_Tarjetas].[SITUACION].&amp;[" &amp; $C69 &amp; "]",
"[Base_Tarjetas].[TIPO]","[Base_Tarjetas].[TIPO].&amp;[" &amp; $C$1 &amp; "]")/1000,
0)</f>
        <v>0</v>
      </c>
      <c r="AE69" s="8">
        <f>IFERROR(
GETPIVOTDATA("[Base_Tarjetas].[Importe]",TDinamica_R!$A$3,
"[Base_Tarjetas].[PERIODO]","[Base_Tarjetas].[PERIODO].&amp;[" &amp; TEXT(AE$6,"yyyymm") &amp; "]",
"[Base_Tarjetas].[Metrica]","[Base_Tarjetas].[Metrica].&amp;[" &amp; $A69 &amp; "]",
"[Base_Tarjetas].[SEGMENTO_DESCRIP]","[Base_Tarjetas].[SEGMENTO_DESCRIP].&amp;[" &amp; $C$6 &amp; "]",
"[Base_Tarjetas].[SITUACION]","[Base_Tarjetas].[SITUACION].&amp;[" &amp; $C69 &amp; "]",
"[Base_Tarjetas].[TIPO]","[Base_Tarjetas].[TIPO].&amp;[" &amp; $C$1 &amp; "]")/1000,
0)</f>
        <v>0</v>
      </c>
      <c r="AF69" s="8">
        <f>IFERROR(
GETPIVOTDATA("[Base_Tarjetas].[Importe]",TDinamica_R!$A$3,
"[Base_Tarjetas].[PERIODO]","[Base_Tarjetas].[PERIODO].&amp;[" &amp; TEXT(AF$6,"yyyymm") &amp; "]",
"[Base_Tarjetas].[Metrica]","[Base_Tarjetas].[Metrica].&amp;[" &amp; $A69 &amp; "]",
"[Base_Tarjetas].[SEGMENTO_DESCRIP]","[Base_Tarjetas].[SEGMENTO_DESCRIP].&amp;[" &amp; $C$6 &amp; "]",
"[Base_Tarjetas].[SITUACION]","[Base_Tarjetas].[SITUACION].&amp;[" &amp; $C69 &amp; "]",
"[Base_Tarjetas].[TIPO]","[Base_Tarjetas].[TIPO].&amp;[" &amp; $C$1 &amp; "]")/1000,
0)</f>
        <v>0</v>
      </c>
      <c r="AG69" s="8">
        <f>IFERROR(
GETPIVOTDATA("[Base_Tarjetas].[Importe]",TDinamica_R!$A$3,
"[Base_Tarjetas].[PERIODO]","[Base_Tarjetas].[PERIODO].&amp;[" &amp; TEXT(AG$6,"yyyymm") &amp; "]",
"[Base_Tarjetas].[Metrica]","[Base_Tarjetas].[Metrica].&amp;[" &amp; $A69 &amp; "]",
"[Base_Tarjetas].[SEGMENTO_DESCRIP]","[Base_Tarjetas].[SEGMENTO_DESCRIP].&amp;[" &amp; $C$6 &amp; "]",
"[Base_Tarjetas].[SITUACION]","[Base_Tarjetas].[SITUACION].&amp;[" &amp; $C69 &amp; "]",
"[Base_Tarjetas].[TIPO]","[Base_Tarjetas].[TIPO].&amp;[" &amp; $C$1 &amp; "]")/1000,
0)</f>
        <v>0</v>
      </c>
      <c r="AH69" s="8">
        <f>IFERROR(
GETPIVOTDATA("[Base_Tarjetas].[Importe]",TDinamica_R!$A$3,
"[Base_Tarjetas].[PERIODO]","[Base_Tarjetas].[PERIODO].&amp;[" &amp; TEXT(AH$6,"yyyymm") &amp; "]",
"[Base_Tarjetas].[Metrica]","[Base_Tarjetas].[Metrica].&amp;[" &amp; $A69 &amp; "]",
"[Base_Tarjetas].[SEGMENTO_DESCRIP]","[Base_Tarjetas].[SEGMENTO_DESCRIP].&amp;[" &amp; $C$6 &amp; "]",
"[Base_Tarjetas].[SITUACION]","[Base_Tarjetas].[SITUACION].&amp;[" &amp; $C69 &amp; "]",
"[Base_Tarjetas].[TIPO]","[Base_Tarjetas].[TIPO].&amp;[" &amp; $C$1 &amp; "]")/1000,
0)</f>
        <v>0</v>
      </c>
      <c r="AI69" s="8">
        <f>IFERROR(
GETPIVOTDATA("[Base_Tarjetas].[Importe]",TDinamica_R!$A$3,
"[Base_Tarjetas].[PERIODO]","[Base_Tarjetas].[PERIODO].&amp;[" &amp; TEXT(AI$6,"yyyymm") &amp; "]",
"[Base_Tarjetas].[Metrica]","[Base_Tarjetas].[Metrica].&amp;[" &amp; $A69 &amp; "]",
"[Base_Tarjetas].[SEGMENTO_DESCRIP]","[Base_Tarjetas].[SEGMENTO_DESCRIP].&amp;[" &amp; $C$6 &amp; "]",
"[Base_Tarjetas].[SITUACION]","[Base_Tarjetas].[SITUACION].&amp;[" &amp; $C69 &amp; "]",
"[Base_Tarjetas].[TIPO]","[Base_Tarjetas].[TIPO].&amp;[" &amp; $C$1 &amp; "]")/1000,
0)</f>
        <v>0</v>
      </c>
      <c r="AJ69" s="8">
        <f>IFERROR(
GETPIVOTDATA("[Base_Tarjetas].[Importe]",TDinamica_R!$A$3,
"[Base_Tarjetas].[PERIODO]","[Base_Tarjetas].[PERIODO].&amp;[" &amp; TEXT(AJ$6,"yyyymm") &amp; "]",
"[Base_Tarjetas].[Metrica]","[Base_Tarjetas].[Metrica].&amp;[" &amp; $A69 &amp; "]",
"[Base_Tarjetas].[SEGMENTO_DESCRIP]","[Base_Tarjetas].[SEGMENTO_DESCRIP].&amp;[" &amp; $C$6 &amp; "]",
"[Base_Tarjetas].[SITUACION]","[Base_Tarjetas].[SITUACION].&amp;[" &amp; $C69 &amp; "]",
"[Base_Tarjetas].[TIPO]","[Base_Tarjetas].[TIPO].&amp;[" &amp; $C$1 &amp; "]")/1000,
0)</f>
        <v>0</v>
      </c>
      <c r="AK69" s="8">
        <f>IFERROR(
GETPIVOTDATA("[Base_Tarjetas].[Importe]",TDinamica_R!$A$3,
"[Base_Tarjetas].[PERIODO]","[Base_Tarjetas].[PERIODO].&amp;[" &amp; TEXT(AK$6,"yyyymm") &amp; "]",
"[Base_Tarjetas].[Metrica]","[Base_Tarjetas].[Metrica].&amp;[" &amp; $A69 &amp; "]",
"[Base_Tarjetas].[SEGMENTO_DESCRIP]","[Base_Tarjetas].[SEGMENTO_DESCRIP].&amp;[" &amp; $C$6 &amp; "]",
"[Base_Tarjetas].[SITUACION]","[Base_Tarjetas].[SITUACION].&amp;[" &amp; $C69 &amp; "]",
"[Base_Tarjetas].[TIPO]","[Base_Tarjetas].[TIPO].&amp;[" &amp; $C$1 &amp; "]")/1000,
0)</f>
        <v>0</v>
      </c>
      <c r="AL69" s="8">
        <f>IFERROR(
GETPIVOTDATA("[Base_Tarjetas].[Importe]",TDinamica_R!$A$3,
"[Base_Tarjetas].[PERIODO]","[Base_Tarjetas].[PERIODO].&amp;[" &amp; TEXT(AL$6,"yyyymm") &amp; "]",
"[Base_Tarjetas].[Metrica]","[Base_Tarjetas].[Metrica].&amp;[" &amp; $A69 &amp; "]",
"[Base_Tarjetas].[SEGMENTO_DESCRIP]","[Base_Tarjetas].[SEGMENTO_DESCRIP].&amp;[" &amp; $C$6 &amp; "]",
"[Base_Tarjetas].[SITUACION]","[Base_Tarjetas].[SITUACION].&amp;[" &amp; $C69 &amp; "]",
"[Base_Tarjetas].[TIPO]","[Base_Tarjetas].[TIPO].&amp;[" &amp; $C$1 &amp; "]")/1000,
0)</f>
        <v>0</v>
      </c>
      <c r="AM69" s="8">
        <f>IFERROR(
GETPIVOTDATA("[Base_Tarjetas].[Importe]",TDinamica_R!$A$3,
"[Base_Tarjetas].[PERIODO]","[Base_Tarjetas].[PERIODO].&amp;[" &amp; TEXT(AM$6,"yyyymm") &amp; "]",
"[Base_Tarjetas].[Metrica]","[Base_Tarjetas].[Metrica].&amp;[" &amp; $A69 &amp; "]",
"[Base_Tarjetas].[SEGMENTO_DESCRIP]","[Base_Tarjetas].[SEGMENTO_DESCRIP].&amp;[" &amp; $C$6 &amp; "]",
"[Base_Tarjetas].[SITUACION]","[Base_Tarjetas].[SITUACION].&amp;[" &amp; $C69 &amp; "]",
"[Base_Tarjetas].[TIPO]","[Base_Tarjetas].[TIPO].&amp;[" &amp; $C$1 &amp; "]")/1000,
0)</f>
        <v>0</v>
      </c>
      <c r="AN69" s="8">
        <f>IFERROR(
GETPIVOTDATA("[Base_Tarjetas].[Importe]",TDinamica_R!$A$3,
"[Base_Tarjetas].[PERIODO]","[Base_Tarjetas].[PERIODO].&amp;[" &amp; TEXT(AN$6,"yyyymm") &amp; "]",
"[Base_Tarjetas].[Metrica]","[Base_Tarjetas].[Metrica].&amp;[" &amp; $A69 &amp; "]",
"[Base_Tarjetas].[SEGMENTO_DESCRIP]","[Base_Tarjetas].[SEGMENTO_DESCRIP].&amp;[" &amp; $C$6 &amp; "]",
"[Base_Tarjetas].[SITUACION]","[Base_Tarjetas].[SITUACION].&amp;[" &amp; $C69 &amp; "]",
"[Base_Tarjetas].[TIPO]","[Base_Tarjetas].[TIPO].&amp;[" &amp; $C$1 &amp; "]")/1000,
0)</f>
        <v>0</v>
      </c>
      <c r="AO69" s="8">
        <f>IFERROR(
GETPIVOTDATA("[Base_Tarjetas].[Importe]",TDinamica_R!$A$3,
"[Base_Tarjetas].[PERIODO]","[Base_Tarjetas].[PERIODO].&amp;[" &amp; TEXT(AO$6,"yyyymm") &amp; "]",
"[Base_Tarjetas].[Metrica]","[Base_Tarjetas].[Metrica].&amp;[" &amp; $A69 &amp; "]",
"[Base_Tarjetas].[SEGMENTO_DESCRIP]","[Base_Tarjetas].[SEGMENTO_DESCRIP].&amp;[" &amp; $C$6 &amp; "]",
"[Base_Tarjetas].[SITUACION]","[Base_Tarjetas].[SITUACION].&amp;[" &amp; $C69 &amp; "]",
"[Base_Tarjetas].[TIPO]","[Base_Tarjetas].[TIPO].&amp;[" &amp; $C$1 &amp; "]")/1000,
0)</f>
        <v>0</v>
      </c>
      <c r="AP69" s="8">
        <f>IFERROR(
GETPIVOTDATA("[Base_Tarjetas].[Importe]",TDinamica_R!$A$3,
"[Base_Tarjetas].[PERIODO]","[Base_Tarjetas].[PERIODO].&amp;[" &amp; TEXT(AP$6,"yyyymm") &amp; "]",
"[Base_Tarjetas].[Metrica]","[Base_Tarjetas].[Metrica].&amp;[" &amp; $A69 &amp; "]",
"[Base_Tarjetas].[SEGMENTO_DESCRIP]","[Base_Tarjetas].[SEGMENTO_DESCRIP].&amp;[" &amp; $C$6 &amp; "]",
"[Base_Tarjetas].[SITUACION]","[Base_Tarjetas].[SITUACION].&amp;[" &amp; $C69 &amp; "]",
"[Base_Tarjetas].[TIPO]","[Base_Tarjetas].[TIPO].&amp;[" &amp; $C$1 &amp; "]")/1000,
0)</f>
        <v>0</v>
      </c>
      <c r="AQ69" s="8">
        <f>IFERROR(
GETPIVOTDATA("[Base_Tarjetas].[Importe]",TDinamica_R!$A$3,
"[Base_Tarjetas].[PERIODO]","[Base_Tarjetas].[PERIODO].&amp;[" &amp; TEXT(AQ$6,"yyyymm") &amp; "]",
"[Base_Tarjetas].[Metrica]","[Base_Tarjetas].[Metrica].&amp;[" &amp; $A69 &amp; "]",
"[Base_Tarjetas].[SEGMENTO_DESCRIP]","[Base_Tarjetas].[SEGMENTO_DESCRIP].&amp;[" &amp; $C$6 &amp; "]",
"[Base_Tarjetas].[SITUACION]","[Base_Tarjetas].[SITUACION].&amp;[" &amp; $C69 &amp; "]",
"[Base_Tarjetas].[TIPO]","[Base_Tarjetas].[TIPO].&amp;[" &amp; $C$1 &amp; "]")/1000,
0)</f>
        <v>0</v>
      </c>
      <c r="AR69" s="8">
        <f>IFERROR(
GETPIVOTDATA("[Base_Tarjetas].[Importe]",TDinamica_R!$A$3,
"[Base_Tarjetas].[PERIODO]","[Base_Tarjetas].[PERIODO].&amp;[" &amp; TEXT(AR$6,"yyyymm") &amp; "]",
"[Base_Tarjetas].[Metrica]","[Base_Tarjetas].[Metrica].&amp;[" &amp; $A69 &amp; "]",
"[Base_Tarjetas].[SEGMENTO_DESCRIP]","[Base_Tarjetas].[SEGMENTO_DESCRIP].&amp;[" &amp; $C$6 &amp; "]",
"[Base_Tarjetas].[SITUACION]","[Base_Tarjetas].[SITUACION].&amp;[" &amp; $C69 &amp; "]",
"[Base_Tarjetas].[TIPO]","[Base_Tarjetas].[TIPO].&amp;[" &amp; $C$1 &amp; "]")/1000,
0)</f>
        <v>0</v>
      </c>
      <c r="AS69" s="8">
        <f>IFERROR(
GETPIVOTDATA("[Base_Tarjetas].[Importe]",TDinamica_R!$A$3,
"[Base_Tarjetas].[PERIODO]","[Base_Tarjetas].[PERIODO].&amp;[" &amp; TEXT(AS$6,"yyyymm") &amp; "]",
"[Base_Tarjetas].[Metrica]","[Base_Tarjetas].[Metrica].&amp;[" &amp; $A69 &amp; "]",
"[Base_Tarjetas].[SEGMENTO_DESCRIP]","[Base_Tarjetas].[SEGMENTO_DESCRIP].&amp;[" &amp; $C$6 &amp; "]",
"[Base_Tarjetas].[SITUACION]","[Base_Tarjetas].[SITUACION].&amp;[" &amp; $C69 &amp; "]",
"[Base_Tarjetas].[TIPO]","[Base_Tarjetas].[TIPO].&amp;[" &amp; $C$1 &amp; "]")/1000,
0)</f>
        <v>0</v>
      </c>
      <c r="AT69" s="8">
        <f>IFERROR(
GETPIVOTDATA("[Base_Tarjetas].[Importe]",TDinamica_R!$A$3,
"[Base_Tarjetas].[PERIODO]","[Base_Tarjetas].[PERIODO].&amp;[" &amp; TEXT(AT$6,"yyyymm") &amp; "]",
"[Base_Tarjetas].[Metrica]","[Base_Tarjetas].[Metrica].&amp;[" &amp; $A69 &amp; "]",
"[Base_Tarjetas].[SEGMENTO_DESCRIP]","[Base_Tarjetas].[SEGMENTO_DESCRIP].&amp;[" &amp; $C$6 &amp; "]",
"[Base_Tarjetas].[SITUACION]","[Base_Tarjetas].[SITUACION].&amp;[" &amp; $C69 &amp; "]",
"[Base_Tarjetas].[TIPO]","[Base_Tarjetas].[TIPO].&amp;[" &amp; $C$1 &amp; "]")/1000,
0)</f>
        <v>0</v>
      </c>
      <c r="AU69" s="8">
        <f>IFERROR(
GETPIVOTDATA("[Base_Tarjetas].[Importe]",TDinamica_R!$A$3,
"[Base_Tarjetas].[PERIODO]","[Base_Tarjetas].[PERIODO].&amp;[" &amp; TEXT(AU$6,"yyyymm") &amp; "]",
"[Base_Tarjetas].[Metrica]","[Base_Tarjetas].[Metrica].&amp;[" &amp; $A69 &amp; "]",
"[Base_Tarjetas].[SEGMENTO_DESCRIP]","[Base_Tarjetas].[SEGMENTO_DESCRIP].&amp;[" &amp; $C$6 &amp; "]",
"[Base_Tarjetas].[SITUACION]","[Base_Tarjetas].[SITUACION].&amp;[" &amp; $C69 &amp; "]",
"[Base_Tarjetas].[TIPO]","[Base_Tarjetas].[TIPO].&amp;[" &amp; $C$1 &amp; "]")/1000,
0)</f>
        <v>0</v>
      </c>
      <c r="AV69" s="8">
        <f>IFERROR(
GETPIVOTDATA("[Base_Tarjetas].[Importe]",TDinamica_R!$A$3,
"[Base_Tarjetas].[PERIODO]","[Base_Tarjetas].[PERIODO].&amp;[" &amp; TEXT(AV$6,"yyyymm") &amp; "]",
"[Base_Tarjetas].[Metrica]","[Base_Tarjetas].[Metrica].&amp;[" &amp; $A69 &amp; "]",
"[Base_Tarjetas].[SEGMENTO_DESCRIP]","[Base_Tarjetas].[SEGMENTO_DESCRIP].&amp;[" &amp; $C$6 &amp; "]",
"[Base_Tarjetas].[SITUACION]","[Base_Tarjetas].[SITUACION].&amp;[" &amp; $C69 &amp; "]",
"[Base_Tarjetas].[TIPO]","[Base_Tarjetas].[TIPO].&amp;[" &amp; $C$1 &amp; "]")/1000,
0)</f>
        <v>0</v>
      </c>
      <c r="AW69" s="8">
        <f>IFERROR(
GETPIVOTDATA("[Base_Tarjetas].[Importe]",TDinamica_R!$A$3,
"[Base_Tarjetas].[PERIODO]","[Base_Tarjetas].[PERIODO].&amp;[" &amp; TEXT(AW$6,"yyyymm") &amp; "]",
"[Base_Tarjetas].[Metrica]","[Base_Tarjetas].[Metrica].&amp;[" &amp; $A69 &amp; "]",
"[Base_Tarjetas].[SEGMENTO_DESCRIP]","[Base_Tarjetas].[SEGMENTO_DESCRIP].&amp;[" &amp; $C$6 &amp; "]",
"[Base_Tarjetas].[SITUACION]","[Base_Tarjetas].[SITUACION].&amp;[" &amp; $C69 &amp; "]",
"[Base_Tarjetas].[TIPO]","[Base_Tarjetas].[TIPO].&amp;[" &amp; $C$1 &amp; "]")/1000,
0)</f>
        <v>0</v>
      </c>
      <c r="AX69" s="8">
        <f>IFERROR(
GETPIVOTDATA("[Base_Tarjetas].[Importe]",TDinamica_R!$A$3,
"[Base_Tarjetas].[PERIODO]","[Base_Tarjetas].[PERIODO].&amp;[" &amp; TEXT(AX$6,"yyyymm") &amp; "]",
"[Base_Tarjetas].[Metrica]","[Base_Tarjetas].[Metrica].&amp;[" &amp; $A69 &amp; "]",
"[Base_Tarjetas].[SEGMENTO_DESCRIP]","[Base_Tarjetas].[SEGMENTO_DESCRIP].&amp;[" &amp; $C$6 &amp; "]",
"[Base_Tarjetas].[SITUACION]","[Base_Tarjetas].[SITUACION].&amp;[" &amp; $C69 &amp; "]",
"[Base_Tarjetas].[TIPO]","[Base_Tarjetas].[TIPO].&amp;[" &amp; $C$1 &amp; "]")/1000,
0)</f>
        <v>0</v>
      </c>
      <c r="AY69" s="8">
        <f>IFERROR(
GETPIVOTDATA("[Base_Tarjetas].[Importe]",TDinamica_R!$A$3,
"[Base_Tarjetas].[PERIODO]","[Base_Tarjetas].[PERIODO].&amp;[" &amp; TEXT(AY$6,"yyyymm") &amp; "]",
"[Base_Tarjetas].[Metrica]","[Base_Tarjetas].[Metrica].&amp;[" &amp; $A69 &amp; "]",
"[Base_Tarjetas].[SEGMENTO_DESCRIP]","[Base_Tarjetas].[SEGMENTO_DESCRIP].&amp;[" &amp; $C$6 &amp; "]",
"[Base_Tarjetas].[SITUACION]","[Base_Tarjetas].[SITUACION].&amp;[" &amp; $C69 &amp; "]",
"[Base_Tarjetas].[TIPO]","[Base_Tarjetas].[TIPO].&amp;[" &amp; $C$1 &amp; "]")/1000,
0)</f>
        <v>0</v>
      </c>
      <c r="AZ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TEXT(AZ$6,"yyyymm") &amp; "]"),
0)</f>
        <v>0</v>
      </c>
      <c r="BA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TEXT(BA$6,"yyyymm") &amp; "]"),
0)</f>
        <v>0</v>
      </c>
      <c r="BB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TEXT(BB$6,"yyyymm") &amp; "]"),
0)</f>
        <v>0</v>
      </c>
      <c r="BC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TEXT(BC$6,"yyyymm") &amp; "]"),
0)</f>
        <v>0</v>
      </c>
      <c r="BD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TEXT(BD$6,"yyyymm") &amp; "]"),
0)</f>
        <v>0</v>
      </c>
      <c r="BE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TEXT(BE$6,"yyyymm") &amp; "]"),
0)</f>
        <v>0</v>
      </c>
      <c r="BF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TEXT(BF$6,"yyyymm") &amp; "]"),
0)</f>
        <v>0</v>
      </c>
      <c r="BG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TEXT(BG$6,"yyyymm") &amp; "]"),
0)</f>
        <v>0</v>
      </c>
      <c r="BH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TEXT(BH$6,"yyyymm") &amp; "]"),
0)</f>
        <v>0</v>
      </c>
      <c r="BI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TEXT(BI$6,"yyyymm") &amp; "]"),
0)</f>
        <v>0</v>
      </c>
      <c r="BJ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TEXT(BJ$6,"yyyymm") &amp; "]"),
0)</f>
        <v>0</v>
      </c>
      <c r="BK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TEXT(BK$6,"yyyymm") &amp; "]"),
0)</f>
        <v>0</v>
      </c>
      <c r="BO69" s="24">
        <f t="shared" si="48"/>
        <v>0</v>
      </c>
      <c r="BP69" s="24">
        <f t="shared" si="48"/>
        <v>0</v>
      </c>
      <c r="BQ69" s="24">
        <f t="shared" si="48"/>
        <v>0</v>
      </c>
      <c r="BR69" s="24">
        <f t="shared" si="48"/>
        <v>0</v>
      </c>
      <c r="BS69" s="24">
        <f t="shared" si="48"/>
        <v>0</v>
      </c>
      <c r="BT69" s="24">
        <f t="shared" si="48"/>
        <v>0</v>
      </c>
    </row>
    <row r="70" spans="1:72" outlineLevel="1" x14ac:dyDescent="0.25">
      <c r="A70" s="11" t="s">
        <v>35</v>
      </c>
      <c r="C70" s="2" t="s">
        <v>110</v>
      </c>
      <c r="D70" s="8">
        <f>IFERROR(
GETPIVOTDATA("[Base_Tarjetas].[Importe]",TDinamica_R!$A$3,
"[Base_Tarjetas].[PERIODO]","[Base_Tarjetas].[PERIODO].&amp;[" &amp; TEXT(D$6,"yyyymm") &amp; "]",
"[Base_Tarjetas].[Metrica]","[Base_Tarjetas].[Metrica].&amp;[" &amp; $A70 &amp; "]",
"[Base_Tarjetas].[SEGMENTO_DESCRIP]","[Base_Tarjetas].[SEGMENTO_DESCRIP].&amp;[" &amp; $C$6 &amp; "]",
"[Base_Tarjetas].[SITUACION]","[Base_Tarjetas].[SITUACION].&amp;[" &amp; $C70 &amp; "]",
"[Base_Tarjetas].[TIPO]","[Base_Tarjetas].[TIPO].&amp;[" &amp; $C$1 &amp; "]")/1000,
0)</f>
        <v>0</v>
      </c>
      <c r="E70" s="8">
        <f>IFERROR(
GETPIVOTDATA("[Base_Tarjetas].[Importe]",TDinamica_R!$A$3,
"[Base_Tarjetas].[PERIODO]","[Base_Tarjetas].[PERIODO].&amp;[" &amp; TEXT(E$6,"yyyymm") &amp; "]",
"[Base_Tarjetas].[Metrica]","[Base_Tarjetas].[Metrica].&amp;[" &amp; $A70 &amp; "]",
"[Base_Tarjetas].[SEGMENTO_DESCRIP]","[Base_Tarjetas].[SEGMENTO_DESCRIP].&amp;[" &amp; $C$6 &amp; "]",
"[Base_Tarjetas].[SITUACION]","[Base_Tarjetas].[SITUACION].&amp;[" &amp; $C70 &amp; "]",
"[Base_Tarjetas].[TIPO]","[Base_Tarjetas].[TIPO].&amp;[" &amp; $C$1 &amp; "]")/1000,
0)</f>
        <v>0</v>
      </c>
      <c r="F70" s="8">
        <f>IFERROR(
GETPIVOTDATA("[Base_Tarjetas].[Importe]",TDinamica_R!$A$3,
"[Base_Tarjetas].[PERIODO]","[Base_Tarjetas].[PERIODO].&amp;[" &amp; TEXT(F$6,"yyyymm") &amp; "]",
"[Base_Tarjetas].[Metrica]","[Base_Tarjetas].[Metrica].&amp;[" &amp; $A70 &amp; "]",
"[Base_Tarjetas].[SEGMENTO_DESCRIP]","[Base_Tarjetas].[SEGMENTO_DESCRIP].&amp;[" &amp; $C$6 &amp; "]",
"[Base_Tarjetas].[SITUACION]","[Base_Tarjetas].[SITUACION].&amp;[" &amp; $C70 &amp; "]",
"[Base_Tarjetas].[TIPO]","[Base_Tarjetas].[TIPO].&amp;[" &amp; $C$1 &amp; "]")/1000,
0)</f>
        <v>0</v>
      </c>
      <c r="G70" s="8">
        <f>IFERROR(
GETPIVOTDATA("[Base_Tarjetas].[Importe]",TDinamica_R!$A$3,
"[Base_Tarjetas].[PERIODO]","[Base_Tarjetas].[PERIODO].&amp;[" &amp; TEXT(G$6,"yyyymm") &amp; "]",
"[Base_Tarjetas].[Metrica]","[Base_Tarjetas].[Metrica].&amp;[" &amp; $A70 &amp; "]",
"[Base_Tarjetas].[SEGMENTO_DESCRIP]","[Base_Tarjetas].[SEGMENTO_DESCRIP].&amp;[" &amp; $C$6 &amp; "]",
"[Base_Tarjetas].[SITUACION]","[Base_Tarjetas].[SITUACION].&amp;[" &amp; $C70 &amp; "]",
"[Base_Tarjetas].[TIPO]","[Base_Tarjetas].[TIPO].&amp;[" &amp; $C$1 &amp; "]")/1000,
0)</f>
        <v>0</v>
      </c>
      <c r="H70" s="8">
        <f>IFERROR(
GETPIVOTDATA("[Base_Tarjetas].[Importe]",TDinamica_R!$A$3,
"[Base_Tarjetas].[PERIODO]","[Base_Tarjetas].[PERIODO].&amp;[" &amp; TEXT(H$6,"yyyymm") &amp; "]",
"[Base_Tarjetas].[Metrica]","[Base_Tarjetas].[Metrica].&amp;[" &amp; $A70 &amp; "]",
"[Base_Tarjetas].[SEGMENTO_DESCRIP]","[Base_Tarjetas].[SEGMENTO_DESCRIP].&amp;[" &amp; $C$6 &amp; "]",
"[Base_Tarjetas].[SITUACION]","[Base_Tarjetas].[SITUACION].&amp;[" &amp; $C70 &amp; "]",
"[Base_Tarjetas].[TIPO]","[Base_Tarjetas].[TIPO].&amp;[" &amp; $C$1 &amp; "]")/1000,
0)</f>
        <v>0</v>
      </c>
      <c r="I70" s="8">
        <f>IFERROR(
GETPIVOTDATA("[Base_Tarjetas].[Importe]",TDinamica_R!$A$3,
"[Base_Tarjetas].[PERIODO]","[Base_Tarjetas].[PERIODO].&amp;[" &amp; TEXT(I$6,"yyyymm") &amp; "]",
"[Base_Tarjetas].[Metrica]","[Base_Tarjetas].[Metrica].&amp;[" &amp; $A70 &amp; "]",
"[Base_Tarjetas].[SEGMENTO_DESCRIP]","[Base_Tarjetas].[SEGMENTO_DESCRIP].&amp;[" &amp; $C$6 &amp; "]",
"[Base_Tarjetas].[SITUACION]","[Base_Tarjetas].[SITUACION].&amp;[" &amp; $C70 &amp; "]",
"[Base_Tarjetas].[TIPO]","[Base_Tarjetas].[TIPO].&amp;[" &amp; $C$1 &amp; "]")/1000,
0)</f>
        <v>0</v>
      </c>
      <c r="J70" s="8">
        <f>IFERROR(
GETPIVOTDATA("[Base_Tarjetas].[Importe]",TDinamica_R!$A$3,
"[Base_Tarjetas].[PERIODO]","[Base_Tarjetas].[PERIODO].&amp;[" &amp; TEXT(J$6,"yyyymm") &amp; "]",
"[Base_Tarjetas].[Metrica]","[Base_Tarjetas].[Metrica].&amp;[" &amp; $A70 &amp; "]",
"[Base_Tarjetas].[SEGMENTO_DESCRIP]","[Base_Tarjetas].[SEGMENTO_DESCRIP].&amp;[" &amp; $C$6 &amp; "]",
"[Base_Tarjetas].[SITUACION]","[Base_Tarjetas].[SITUACION].&amp;[" &amp; $C70 &amp; "]",
"[Base_Tarjetas].[TIPO]","[Base_Tarjetas].[TIPO].&amp;[" &amp; $C$1 &amp; "]")/1000,
0)</f>
        <v>0</v>
      </c>
      <c r="K70" s="8">
        <f>IFERROR(
GETPIVOTDATA("[Base_Tarjetas].[Importe]",TDinamica_R!$A$3,
"[Base_Tarjetas].[PERIODO]","[Base_Tarjetas].[PERIODO].&amp;[" &amp; TEXT(K$6,"yyyymm") &amp; "]",
"[Base_Tarjetas].[Metrica]","[Base_Tarjetas].[Metrica].&amp;[" &amp; $A70 &amp; "]",
"[Base_Tarjetas].[SEGMENTO_DESCRIP]","[Base_Tarjetas].[SEGMENTO_DESCRIP].&amp;[" &amp; $C$6 &amp; "]",
"[Base_Tarjetas].[SITUACION]","[Base_Tarjetas].[SITUACION].&amp;[" &amp; $C70 &amp; "]",
"[Base_Tarjetas].[TIPO]","[Base_Tarjetas].[TIPO].&amp;[" &amp; $C$1 &amp; "]")/1000,
0)</f>
        <v>0</v>
      </c>
      <c r="L70" s="8">
        <f>IFERROR(
GETPIVOTDATA("[Base_Tarjetas].[Importe]",TDinamica_R!$A$3,
"[Base_Tarjetas].[PERIODO]","[Base_Tarjetas].[PERIODO].&amp;[" &amp; TEXT(L$6,"yyyymm") &amp; "]",
"[Base_Tarjetas].[Metrica]","[Base_Tarjetas].[Metrica].&amp;[" &amp; $A70 &amp; "]",
"[Base_Tarjetas].[SEGMENTO_DESCRIP]","[Base_Tarjetas].[SEGMENTO_DESCRIP].&amp;[" &amp; $C$6 &amp; "]",
"[Base_Tarjetas].[SITUACION]","[Base_Tarjetas].[SITUACION].&amp;[" &amp; $C70 &amp; "]",
"[Base_Tarjetas].[TIPO]","[Base_Tarjetas].[TIPO].&amp;[" &amp; $C$1 &amp; "]")/1000,
0)</f>
        <v>0</v>
      </c>
      <c r="M70" s="8">
        <f>IFERROR(
GETPIVOTDATA("[Base_Tarjetas].[Importe]",TDinamica_R!$A$3,
"[Base_Tarjetas].[PERIODO]","[Base_Tarjetas].[PERIODO].&amp;[" &amp; TEXT(M$6,"yyyymm") &amp; "]",
"[Base_Tarjetas].[Metrica]","[Base_Tarjetas].[Metrica].&amp;[" &amp; $A70 &amp; "]",
"[Base_Tarjetas].[SEGMENTO_DESCRIP]","[Base_Tarjetas].[SEGMENTO_DESCRIP].&amp;[" &amp; $C$6 &amp; "]",
"[Base_Tarjetas].[SITUACION]","[Base_Tarjetas].[SITUACION].&amp;[" &amp; $C70 &amp; "]",
"[Base_Tarjetas].[TIPO]","[Base_Tarjetas].[TIPO].&amp;[" &amp; $C$1 &amp; "]")/1000,
0)</f>
        <v>0</v>
      </c>
      <c r="N70" s="8">
        <f>IFERROR(
GETPIVOTDATA("[Base_Tarjetas].[Importe]",TDinamica_R!$A$3,
"[Base_Tarjetas].[PERIODO]","[Base_Tarjetas].[PERIODO].&amp;[" &amp; TEXT(N$6,"yyyymm") &amp; "]",
"[Base_Tarjetas].[Metrica]","[Base_Tarjetas].[Metrica].&amp;[" &amp; $A70 &amp; "]",
"[Base_Tarjetas].[SEGMENTO_DESCRIP]","[Base_Tarjetas].[SEGMENTO_DESCRIP].&amp;[" &amp; $C$6 &amp; "]",
"[Base_Tarjetas].[SITUACION]","[Base_Tarjetas].[SITUACION].&amp;[" &amp; $C70 &amp; "]",
"[Base_Tarjetas].[TIPO]","[Base_Tarjetas].[TIPO].&amp;[" &amp; $C$1 &amp; "]")/1000,
0)</f>
        <v>0</v>
      </c>
      <c r="O70" s="8">
        <f>IFERROR(
GETPIVOTDATA("[Base_Tarjetas].[Importe]",TDinamica_R!$A$3,
"[Base_Tarjetas].[PERIODO]","[Base_Tarjetas].[PERIODO].&amp;[" &amp; TEXT(O$6,"yyyymm") &amp; "]",
"[Base_Tarjetas].[Metrica]","[Base_Tarjetas].[Metrica].&amp;[" &amp; $A70 &amp; "]",
"[Base_Tarjetas].[SEGMENTO_DESCRIP]","[Base_Tarjetas].[SEGMENTO_DESCRIP].&amp;[" &amp; $C$6 &amp; "]",
"[Base_Tarjetas].[SITUACION]","[Base_Tarjetas].[SITUACION].&amp;[" &amp; $C70 &amp; "]",
"[Base_Tarjetas].[TIPO]","[Base_Tarjetas].[TIPO].&amp;[" &amp; $C$1 &amp; "]")/1000,
0)</f>
        <v>0</v>
      </c>
      <c r="P70" s="8">
        <f>IFERROR(
GETPIVOTDATA("[Base_Tarjetas].[Importe]",TDinamica_R!$A$3,
"[Base_Tarjetas].[PERIODO]","[Base_Tarjetas].[PERIODO].&amp;[" &amp; TEXT(P$6,"yyyymm") &amp; "]",
"[Base_Tarjetas].[Metrica]","[Base_Tarjetas].[Metrica].&amp;[" &amp; $A70 &amp; "]",
"[Base_Tarjetas].[SEGMENTO_DESCRIP]","[Base_Tarjetas].[SEGMENTO_DESCRIP].&amp;[" &amp; $C$6 &amp; "]",
"[Base_Tarjetas].[SITUACION]","[Base_Tarjetas].[SITUACION].&amp;[" &amp; $C70 &amp; "]",
"[Base_Tarjetas].[TIPO]","[Base_Tarjetas].[TIPO].&amp;[" &amp; $C$1 &amp; "]")/1000,
0)</f>
        <v>0</v>
      </c>
      <c r="Q70" s="8">
        <f>IFERROR(
GETPIVOTDATA("[Base_Tarjetas].[Importe]",TDinamica_R!$A$3,
"[Base_Tarjetas].[PERIODO]","[Base_Tarjetas].[PERIODO].&amp;[" &amp; TEXT(Q$6,"yyyymm") &amp; "]",
"[Base_Tarjetas].[Metrica]","[Base_Tarjetas].[Metrica].&amp;[" &amp; $A70 &amp; "]",
"[Base_Tarjetas].[SEGMENTO_DESCRIP]","[Base_Tarjetas].[SEGMENTO_DESCRIP].&amp;[" &amp; $C$6 &amp; "]",
"[Base_Tarjetas].[SITUACION]","[Base_Tarjetas].[SITUACION].&amp;[" &amp; $C70 &amp; "]",
"[Base_Tarjetas].[TIPO]","[Base_Tarjetas].[TIPO].&amp;[" &amp; $C$1 &amp; "]")/1000,
0)</f>
        <v>0</v>
      </c>
      <c r="R70" s="8">
        <f>IFERROR(
GETPIVOTDATA("[Base_Tarjetas].[Importe]",TDinamica_R!$A$3,
"[Base_Tarjetas].[PERIODO]","[Base_Tarjetas].[PERIODO].&amp;[" &amp; TEXT(R$6,"yyyymm") &amp; "]",
"[Base_Tarjetas].[Metrica]","[Base_Tarjetas].[Metrica].&amp;[" &amp; $A70 &amp; "]",
"[Base_Tarjetas].[SEGMENTO_DESCRIP]","[Base_Tarjetas].[SEGMENTO_DESCRIP].&amp;[" &amp; $C$6 &amp; "]",
"[Base_Tarjetas].[SITUACION]","[Base_Tarjetas].[SITUACION].&amp;[" &amp; $C70 &amp; "]",
"[Base_Tarjetas].[TIPO]","[Base_Tarjetas].[TIPO].&amp;[" &amp; $C$1 &amp; "]")/1000,
0)</f>
        <v>0</v>
      </c>
      <c r="S70" s="8">
        <f>IFERROR(
GETPIVOTDATA("[Base_Tarjetas].[Importe]",TDinamica_R!$A$3,
"[Base_Tarjetas].[PERIODO]","[Base_Tarjetas].[PERIODO].&amp;[" &amp; TEXT(S$6,"yyyymm") &amp; "]",
"[Base_Tarjetas].[Metrica]","[Base_Tarjetas].[Metrica].&amp;[" &amp; $A70 &amp; "]",
"[Base_Tarjetas].[SEGMENTO_DESCRIP]","[Base_Tarjetas].[SEGMENTO_DESCRIP].&amp;[" &amp; $C$6 &amp; "]",
"[Base_Tarjetas].[SITUACION]","[Base_Tarjetas].[SITUACION].&amp;[" &amp; $C70 &amp; "]",
"[Base_Tarjetas].[TIPO]","[Base_Tarjetas].[TIPO].&amp;[" &amp; $C$1 &amp; "]")/1000,
0)</f>
        <v>0</v>
      </c>
      <c r="T70" s="8">
        <f>IFERROR(
GETPIVOTDATA("[Base_Tarjetas].[Importe]",TDinamica_R!$A$3,
"[Base_Tarjetas].[PERIODO]","[Base_Tarjetas].[PERIODO].&amp;[" &amp; TEXT(T$6,"yyyymm") &amp; "]",
"[Base_Tarjetas].[Metrica]","[Base_Tarjetas].[Metrica].&amp;[" &amp; $A70 &amp; "]",
"[Base_Tarjetas].[SEGMENTO_DESCRIP]","[Base_Tarjetas].[SEGMENTO_DESCRIP].&amp;[" &amp; $C$6 &amp; "]",
"[Base_Tarjetas].[SITUACION]","[Base_Tarjetas].[SITUACION].&amp;[" &amp; $C70 &amp; "]",
"[Base_Tarjetas].[TIPO]","[Base_Tarjetas].[TIPO].&amp;[" &amp; $C$1 &amp; "]")/1000,
0)</f>
        <v>0</v>
      </c>
      <c r="U70" s="8">
        <f>IFERROR(
GETPIVOTDATA("[Base_Tarjetas].[Importe]",TDinamica_R!$A$3,
"[Base_Tarjetas].[PERIODO]","[Base_Tarjetas].[PERIODO].&amp;[" &amp; TEXT(U$6,"yyyymm") &amp; "]",
"[Base_Tarjetas].[Metrica]","[Base_Tarjetas].[Metrica].&amp;[" &amp; $A70 &amp; "]",
"[Base_Tarjetas].[SEGMENTO_DESCRIP]","[Base_Tarjetas].[SEGMENTO_DESCRIP].&amp;[" &amp; $C$6 &amp; "]",
"[Base_Tarjetas].[SITUACION]","[Base_Tarjetas].[SITUACION].&amp;[" &amp; $C70 &amp; "]",
"[Base_Tarjetas].[TIPO]","[Base_Tarjetas].[TIPO].&amp;[" &amp; $C$1 &amp; "]")/1000,
0)</f>
        <v>0</v>
      </c>
      <c r="V70" s="8">
        <f>IFERROR(
GETPIVOTDATA("[Base_Tarjetas].[Importe]",TDinamica_R!$A$3,
"[Base_Tarjetas].[PERIODO]","[Base_Tarjetas].[PERIODO].&amp;[" &amp; TEXT(V$6,"yyyymm") &amp; "]",
"[Base_Tarjetas].[Metrica]","[Base_Tarjetas].[Metrica].&amp;[" &amp; $A70 &amp; "]",
"[Base_Tarjetas].[SEGMENTO_DESCRIP]","[Base_Tarjetas].[SEGMENTO_DESCRIP].&amp;[" &amp; $C$6 &amp; "]",
"[Base_Tarjetas].[SITUACION]","[Base_Tarjetas].[SITUACION].&amp;[" &amp; $C70 &amp; "]",
"[Base_Tarjetas].[TIPO]","[Base_Tarjetas].[TIPO].&amp;[" &amp; $C$1 &amp; "]")/1000,
0)</f>
        <v>0</v>
      </c>
      <c r="W70" s="8">
        <f>IFERROR(
GETPIVOTDATA("[Base_Tarjetas].[Importe]",TDinamica_R!$A$3,
"[Base_Tarjetas].[PERIODO]","[Base_Tarjetas].[PERIODO].&amp;[" &amp; TEXT(W$6,"yyyymm") &amp; "]",
"[Base_Tarjetas].[Metrica]","[Base_Tarjetas].[Metrica].&amp;[" &amp; $A70 &amp; "]",
"[Base_Tarjetas].[SEGMENTO_DESCRIP]","[Base_Tarjetas].[SEGMENTO_DESCRIP].&amp;[" &amp; $C$6 &amp; "]",
"[Base_Tarjetas].[SITUACION]","[Base_Tarjetas].[SITUACION].&amp;[" &amp; $C70 &amp; "]",
"[Base_Tarjetas].[TIPO]","[Base_Tarjetas].[TIPO].&amp;[" &amp; $C$1 &amp; "]")/1000,
0)</f>
        <v>0</v>
      </c>
      <c r="X70" s="8">
        <f>IFERROR(
GETPIVOTDATA("[Base_Tarjetas].[Importe]",TDinamica_R!$A$3,
"[Base_Tarjetas].[PERIODO]","[Base_Tarjetas].[PERIODO].&amp;[" &amp; TEXT(X$6,"yyyymm") &amp; "]",
"[Base_Tarjetas].[Metrica]","[Base_Tarjetas].[Metrica].&amp;[" &amp; $A70 &amp; "]",
"[Base_Tarjetas].[SEGMENTO_DESCRIP]","[Base_Tarjetas].[SEGMENTO_DESCRIP].&amp;[" &amp; $C$6 &amp; "]",
"[Base_Tarjetas].[SITUACION]","[Base_Tarjetas].[SITUACION].&amp;[" &amp; $C70 &amp; "]",
"[Base_Tarjetas].[TIPO]","[Base_Tarjetas].[TIPO].&amp;[" &amp; $C$1 &amp; "]")/1000,
0)</f>
        <v>0</v>
      </c>
      <c r="Y70" s="8">
        <f>IFERROR(
GETPIVOTDATA("[Base_Tarjetas].[Importe]",TDinamica_R!$A$3,
"[Base_Tarjetas].[PERIODO]","[Base_Tarjetas].[PERIODO].&amp;[" &amp; TEXT(Y$6,"yyyymm") &amp; "]",
"[Base_Tarjetas].[Metrica]","[Base_Tarjetas].[Metrica].&amp;[" &amp; $A70 &amp; "]",
"[Base_Tarjetas].[SEGMENTO_DESCRIP]","[Base_Tarjetas].[SEGMENTO_DESCRIP].&amp;[" &amp; $C$6 &amp; "]",
"[Base_Tarjetas].[SITUACION]","[Base_Tarjetas].[SITUACION].&amp;[" &amp; $C70 &amp; "]",
"[Base_Tarjetas].[TIPO]","[Base_Tarjetas].[TIPO].&amp;[" &amp; $C$1 &amp; "]")/1000,
0)</f>
        <v>0</v>
      </c>
      <c r="Z70" s="8">
        <f>IFERROR(
GETPIVOTDATA("[Base_Tarjetas].[Importe]",TDinamica_R!$A$3,
"[Base_Tarjetas].[PERIODO]","[Base_Tarjetas].[PERIODO].&amp;[" &amp; TEXT(Z$6,"yyyymm") &amp; "]",
"[Base_Tarjetas].[Metrica]","[Base_Tarjetas].[Metrica].&amp;[" &amp; $A70 &amp; "]",
"[Base_Tarjetas].[SEGMENTO_DESCRIP]","[Base_Tarjetas].[SEGMENTO_DESCRIP].&amp;[" &amp; $C$6 &amp; "]",
"[Base_Tarjetas].[SITUACION]","[Base_Tarjetas].[SITUACION].&amp;[" &amp; $C70 &amp; "]",
"[Base_Tarjetas].[TIPO]","[Base_Tarjetas].[TIPO].&amp;[" &amp; $C$1 &amp; "]")/1000,
0)</f>
        <v>0</v>
      </c>
      <c r="AA70" s="8">
        <f>IFERROR(
GETPIVOTDATA("[Base_Tarjetas].[Importe]",TDinamica_R!$A$3,
"[Base_Tarjetas].[PERIODO]","[Base_Tarjetas].[PERIODO].&amp;[" &amp; TEXT(AA$6,"yyyymm") &amp; "]",
"[Base_Tarjetas].[Metrica]","[Base_Tarjetas].[Metrica].&amp;[" &amp; $A70 &amp; "]",
"[Base_Tarjetas].[SEGMENTO_DESCRIP]","[Base_Tarjetas].[SEGMENTO_DESCRIP].&amp;[" &amp; $C$6 &amp; "]",
"[Base_Tarjetas].[SITUACION]","[Base_Tarjetas].[SITUACION].&amp;[" &amp; $C70 &amp; "]",
"[Base_Tarjetas].[TIPO]","[Base_Tarjetas].[TIPO].&amp;[" &amp; $C$1 &amp; "]")/1000,
0)</f>
        <v>0</v>
      </c>
      <c r="AB70" s="8">
        <f>IFERROR(
GETPIVOTDATA("[Base_Tarjetas].[Importe]",TDinamica_R!$A$3,
"[Base_Tarjetas].[PERIODO]","[Base_Tarjetas].[PERIODO].&amp;[" &amp; TEXT(AB$6,"yyyymm") &amp; "]",
"[Base_Tarjetas].[Metrica]","[Base_Tarjetas].[Metrica].&amp;[" &amp; $A70 &amp; "]",
"[Base_Tarjetas].[SEGMENTO_DESCRIP]","[Base_Tarjetas].[SEGMENTO_DESCRIP].&amp;[" &amp; $C$6 &amp; "]",
"[Base_Tarjetas].[SITUACION]","[Base_Tarjetas].[SITUACION].&amp;[" &amp; $C70 &amp; "]",
"[Base_Tarjetas].[TIPO]","[Base_Tarjetas].[TIPO].&amp;[" &amp; $C$1 &amp; "]")/1000,
0)</f>
        <v>0</v>
      </c>
      <c r="AC70" s="8">
        <f>IFERROR(
GETPIVOTDATA("[Base_Tarjetas].[Importe]",TDinamica_R!$A$3,
"[Base_Tarjetas].[PERIODO]","[Base_Tarjetas].[PERIODO].&amp;[" &amp; TEXT(AC$6,"yyyymm") &amp; "]",
"[Base_Tarjetas].[Metrica]","[Base_Tarjetas].[Metrica].&amp;[" &amp; $A70 &amp; "]",
"[Base_Tarjetas].[SEGMENTO_DESCRIP]","[Base_Tarjetas].[SEGMENTO_DESCRIP].&amp;[" &amp; $C$6 &amp; "]",
"[Base_Tarjetas].[SITUACION]","[Base_Tarjetas].[SITUACION].&amp;[" &amp; $C70 &amp; "]",
"[Base_Tarjetas].[TIPO]","[Base_Tarjetas].[TIPO].&amp;[" &amp; $C$1 &amp; "]")/1000,
0)</f>
        <v>0</v>
      </c>
      <c r="AD70" s="8">
        <f>IFERROR(
GETPIVOTDATA("[Base_Tarjetas].[Importe]",TDinamica_R!$A$3,
"[Base_Tarjetas].[PERIODO]","[Base_Tarjetas].[PERIODO].&amp;[" &amp; TEXT(AD$6,"yyyymm") &amp; "]",
"[Base_Tarjetas].[Metrica]","[Base_Tarjetas].[Metrica].&amp;[" &amp; $A70 &amp; "]",
"[Base_Tarjetas].[SEGMENTO_DESCRIP]","[Base_Tarjetas].[SEGMENTO_DESCRIP].&amp;[" &amp; $C$6 &amp; "]",
"[Base_Tarjetas].[SITUACION]","[Base_Tarjetas].[SITUACION].&amp;[" &amp; $C70 &amp; "]",
"[Base_Tarjetas].[TIPO]","[Base_Tarjetas].[TIPO].&amp;[" &amp; $C$1 &amp; "]")/1000,
0)</f>
        <v>0</v>
      </c>
      <c r="AE70" s="8">
        <f>IFERROR(
GETPIVOTDATA("[Base_Tarjetas].[Importe]",TDinamica_R!$A$3,
"[Base_Tarjetas].[PERIODO]","[Base_Tarjetas].[PERIODO].&amp;[" &amp; TEXT(AE$6,"yyyymm") &amp; "]",
"[Base_Tarjetas].[Metrica]","[Base_Tarjetas].[Metrica].&amp;[" &amp; $A70 &amp; "]",
"[Base_Tarjetas].[SEGMENTO_DESCRIP]","[Base_Tarjetas].[SEGMENTO_DESCRIP].&amp;[" &amp; $C$6 &amp; "]",
"[Base_Tarjetas].[SITUACION]","[Base_Tarjetas].[SITUACION].&amp;[" &amp; $C70 &amp; "]",
"[Base_Tarjetas].[TIPO]","[Base_Tarjetas].[TIPO].&amp;[" &amp; $C$1 &amp; "]")/1000,
0)</f>
        <v>0</v>
      </c>
      <c r="AF70" s="8">
        <f>IFERROR(
GETPIVOTDATA("[Base_Tarjetas].[Importe]",TDinamica_R!$A$3,
"[Base_Tarjetas].[PERIODO]","[Base_Tarjetas].[PERIODO].&amp;[" &amp; TEXT(AF$6,"yyyymm") &amp; "]",
"[Base_Tarjetas].[Metrica]","[Base_Tarjetas].[Metrica].&amp;[" &amp; $A70 &amp; "]",
"[Base_Tarjetas].[SEGMENTO_DESCRIP]","[Base_Tarjetas].[SEGMENTO_DESCRIP].&amp;[" &amp; $C$6 &amp; "]",
"[Base_Tarjetas].[SITUACION]","[Base_Tarjetas].[SITUACION].&amp;[" &amp; $C70 &amp; "]",
"[Base_Tarjetas].[TIPO]","[Base_Tarjetas].[TIPO].&amp;[" &amp; $C$1 &amp; "]")/1000,
0)</f>
        <v>0</v>
      </c>
      <c r="AG70" s="8">
        <f>IFERROR(
GETPIVOTDATA("[Base_Tarjetas].[Importe]",TDinamica_R!$A$3,
"[Base_Tarjetas].[PERIODO]","[Base_Tarjetas].[PERIODO].&amp;[" &amp; TEXT(AG$6,"yyyymm") &amp; "]",
"[Base_Tarjetas].[Metrica]","[Base_Tarjetas].[Metrica].&amp;[" &amp; $A70 &amp; "]",
"[Base_Tarjetas].[SEGMENTO_DESCRIP]","[Base_Tarjetas].[SEGMENTO_DESCRIP].&amp;[" &amp; $C$6 &amp; "]",
"[Base_Tarjetas].[SITUACION]","[Base_Tarjetas].[SITUACION].&amp;[" &amp; $C70 &amp; "]",
"[Base_Tarjetas].[TIPO]","[Base_Tarjetas].[TIPO].&amp;[" &amp; $C$1 &amp; "]")/1000,
0)</f>
        <v>0</v>
      </c>
      <c r="AH70" s="8">
        <f>IFERROR(
GETPIVOTDATA("[Base_Tarjetas].[Importe]",TDinamica_R!$A$3,
"[Base_Tarjetas].[PERIODO]","[Base_Tarjetas].[PERIODO].&amp;[" &amp; TEXT(AH$6,"yyyymm") &amp; "]",
"[Base_Tarjetas].[Metrica]","[Base_Tarjetas].[Metrica].&amp;[" &amp; $A70 &amp; "]",
"[Base_Tarjetas].[SEGMENTO_DESCRIP]","[Base_Tarjetas].[SEGMENTO_DESCRIP].&amp;[" &amp; $C$6 &amp; "]",
"[Base_Tarjetas].[SITUACION]","[Base_Tarjetas].[SITUACION].&amp;[" &amp; $C70 &amp; "]",
"[Base_Tarjetas].[TIPO]","[Base_Tarjetas].[TIPO].&amp;[" &amp; $C$1 &amp; "]")/1000,
0)</f>
        <v>0</v>
      </c>
      <c r="AI70" s="8">
        <f>IFERROR(
GETPIVOTDATA("[Base_Tarjetas].[Importe]",TDinamica_R!$A$3,
"[Base_Tarjetas].[PERIODO]","[Base_Tarjetas].[PERIODO].&amp;[" &amp; TEXT(AI$6,"yyyymm") &amp; "]",
"[Base_Tarjetas].[Metrica]","[Base_Tarjetas].[Metrica].&amp;[" &amp; $A70 &amp; "]",
"[Base_Tarjetas].[SEGMENTO_DESCRIP]","[Base_Tarjetas].[SEGMENTO_DESCRIP].&amp;[" &amp; $C$6 &amp; "]",
"[Base_Tarjetas].[SITUACION]","[Base_Tarjetas].[SITUACION].&amp;[" &amp; $C70 &amp; "]",
"[Base_Tarjetas].[TIPO]","[Base_Tarjetas].[TIPO].&amp;[" &amp; $C$1 &amp; "]")/1000,
0)</f>
        <v>0</v>
      </c>
      <c r="AJ70" s="8">
        <f>IFERROR(
GETPIVOTDATA("[Base_Tarjetas].[Importe]",TDinamica_R!$A$3,
"[Base_Tarjetas].[PERIODO]","[Base_Tarjetas].[PERIODO].&amp;[" &amp; TEXT(AJ$6,"yyyymm") &amp; "]",
"[Base_Tarjetas].[Metrica]","[Base_Tarjetas].[Metrica].&amp;[" &amp; $A70 &amp; "]",
"[Base_Tarjetas].[SEGMENTO_DESCRIP]","[Base_Tarjetas].[SEGMENTO_DESCRIP].&amp;[" &amp; $C$6 &amp; "]",
"[Base_Tarjetas].[SITUACION]","[Base_Tarjetas].[SITUACION].&amp;[" &amp; $C70 &amp; "]",
"[Base_Tarjetas].[TIPO]","[Base_Tarjetas].[TIPO].&amp;[" &amp; $C$1 &amp; "]")/1000,
0)</f>
        <v>0</v>
      </c>
      <c r="AK70" s="8">
        <f>IFERROR(
GETPIVOTDATA("[Base_Tarjetas].[Importe]",TDinamica_R!$A$3,
"[Base_Tarjetas].[PERIODO]","[Base_Tarjetas].[PERIODO].&amp;[" &amp; TEXT(AK$6,"yyyymm") &amp; "]",
"[Base_Tarjetas].[Metrica]","[Base_Tarjetas].[Metrica].&amp;[" &amp; $A70 &amp; "]",
"[Base_Tarjetas].[SEGMENTO_DESCRIP]","[Base_Tarjetas].[SEGMENTO_DESCRIP].&amp;[" &amp; $C$6 &amp; "]",
"[Base_Tarjetas].[SITUACION]","[Base_Tarjetas].[SITUACION].&amp;[" &amp; $C70 &amp; "]",
"[Base_Tarjetas].[TIPO]","[Base_Tarjetas].[TIPO].&amp;[" &amp; $C$1 &amp; "]")/1000,
0)</f>
        <v>0</v>
      </c>
      <c r="AL70" s="8">
        <f>IFERROR(
GETPIVOTDATA("[Base_Tarjetas].[Importe]",TDinamica_R!$A$3,
"[Base_Tarjetas].[PERIODO]","[Base_Tarjetas].[PERIODO].&amp;[" &amp; TEXT(AL$6,"yyyymm") &amp; "]",
"[Base_Tarjetas].[Metrica]","[Base_Tarjetas].[Metrica].&amp;[" &amp; $A70 &amp; "]",
"[Base_Tarjetas].[SEGMENTO_DESCRIP]","[Base_Tarjetas].[SEGMENTO_DESCRIP].&amp;[" &amp; $C$6 &amp; "]",
"[Base_Tarjetas].[SITUACION]","[Base_Tarjetas].[SITUACION].&amp;[" &amp; $C70 &amp; "]",
"[Base_Tarjetas].[TIPO]","[Base_Tarjetas].[TIPO].&amp;[" &amp; $C$1 &amp; "]")/1000,
0)</f>
        <v>0</v>
      </c>
      <c r="AM70" s="8">
        <f>IFERROR(
GETPIVOTDATA("[Base_Tarjetas].[Importe]",TDinamica_R!$A$3,
"[Base_Tarjetas].[PERIODO]","[Base_Tarjetas].[PERIODO].&amp;[" &amp; TEXT(AM$6,"yyyymm") &amp; "]",
"[Base_Tarjetas].[Metrica]","[Base_Tarjetas].[Metrica].&amp;[" &amp; $A70 &amp; "]",
"[Base_Tarjetas].[SEGMENTO_DESCRIP]","[Base_Tarjetas].[SEGMENTO_DESCRIP].&amp;[" &amp; $C$6 &amp; "]",
"[Base_Tarjetas].[SITUACION]","[Base_Tarjetas].[SITUACION].&amp;[" &amp; $C70 &amp; "]",
"[Base_Tarjetas].[TIPO]","[Base_Tarjetas].[TIPO].&amp;[" &amp; $C$1 &amp; "]")/1000,
0)</f>
        <v>0</v>
      </c>
      <c r="AN70" s="8">
        <f>IFERROR(
GETPIVOTDATA("[Base_Tarjetas].[Importe]",TDinamica_R!$A$3,
"[Base_Tarjetas].[PERIODO]","[Base_Tarjetas].[PERIODO].&amp;[" &amp; TEXT(AN$6,"yyyymm") &amp; "]",
"[Base_Tarjetas].[Metrica]","[Base_Tarjetas].[Metrica].&amp;[" &amp; $A70 &amp; "]",
"[Base_Tarjetas].[SEGMENTO_DESCRIP]","[Base_Tarjetas].[SEGMENTO_DESCRIP].&amp;[" &amp; $C$6 &amp; "]",
"[Base_Tarjetas].[SITUACION]","[Base_Tarjetas].[SITUACION].&amp;[" &amp; $C70 &amp; "]",
"[Base_Tarjetas].[TIPO]","[Base_Tarjetas].[TIPO].&amp;[" &amp; $C$1 &amp; "]")/1000,
0)</f>
        <v>0</v>
      </c>
      <c r="AO70" s="8">
        <f>IFERROR(
GETPIVOTDATA("[Base_Tarjetas].[Importe]",TDinamica_R!$A$3,
"[Base_Tarjetas].[PERIODO]","[Base_Tarjetas].[PERIODO].&amp;[" &amp; TEXT(AO$6,"yyyymm") &amp; "]",
"[Base_Tarjetas].[Metrica]","[Base_Tarjetas].[Metrica].&amp;[" &amp; $A70 &amp; "]",
"[Base_Tarjetas].[SEGMENTO_DESCRIP]","[Base_Tarjetas].[SEGMENTO_DESCRIP].&amp;[" &amp; $C$6 &amp; "]",
"[Base_Tarjetas].[SITUACION]","[Base_Tarjetas].[SITUACION].&amp;[" &amp; $C70 &amp; "]",
"[Base_Tarjetas].[TIPO]","[Base_Tarjetas].[TIPO].&amp;[" &amp; $C$1 &amp; "]")/1000,
0)</f>
        <v>0</v>
      </c>
      <c r="AP70" s="8">
        <f>IFERROR(
GETPIVOTDATA("[Base_Tarjetas].[Importe]",TDinamica_R!$A$3,
"[Base_Tarjetas].[PERIODO]","[Base_Tarjetas].[PERIODO].&amp;[" &amp; TEXT(AP$6,"yyyymm") &amp; "]",
"[Base_Tarjetas].[Metrica]","[Base_Tarjetas].[Metrica].&amp;[" &amp; $A70 &amp; "]",
"[Base_Tarjetas].[SEGMENTO_DESCRIP]","[Base_Tarjetas].[SEGMENTO_DESCRIP].&amp;[" &amp; $C$6 &amp; "]",
"[Base_Tarjetas].[SITUACION]","[Base_Tarjetas].[SITUACION].&amp;[" &amp; $C70 &amp; "]",
"[Base_Tarjetas].[TIPO]","[Base_Tarjetas].[TIPO].&amp;[" &amp; $C$1 &amp; "]")/1000,
0)</f>
        <v>0</v>
      </c>
      <c r="AQ70" s="8">
        <f>IFERROR(
GETPIVOTDATA("[Base_Tarjetas].[Importe]",TDinamica_R!$A$3,
"[Base_Tarjetas].[PERIODO]","[Base_Tarjetas].[PERIODO].&amp;[" &amp; TEXT(AQ$6,"yyyymm") &amp; "]",
"[Base_Tarjetas].[Metrica]","[Base_Tarjetas].[Metrica].&amp;[" &amp; $A70 &amp; "]",
"[Base_Tarjetas].[SEGMENTO_DESCRIP]","[Base_Tarjetas].[SEGMENTO_DESCRIP].&amp;[" &amp; $C$6 &amp; "]",
"[Base_Tarjetas].[SITUACION]","[Base_Tarjetas].[SITUACION].&amp;[" &amp; $C70 &amp; "]",
"[Base_Tarjetas].[TIPO]","[Base_Tarjetas].[TIPO].&amp;[" &amp; $C$1 &amp; "]")/1000,
0)</f>
        <v>0</v>
      </c>
      <c r="AR70" s="8">
        <f>IFERROR(
GETPIVOTDATA("[Base_Tarjetas].[Importe]",TDinamica_R!$A$3,
"[Base_Tarjetas].[PERIODO]","[Base_Tarjetas].[PERIODO].&amp;[" &amp; TEXT(AR$6,"yyyymm") &amp; "]",
"[Base_Tarjetas].[Metrica]","[Base_Tarjetas].[Metrica].&amp;[" &amp; $A70 &amp; "]",
"[Base_Tarjetas].[SEGMENTO_DESCRIP]","[Base_Tarjetas].[SEGMENTO_DESCRIP].&amp;[" &amp; $C$6 &amp; "]",
"[Base_Tarjetas].[SITUACION]","[Base_Tarjetas].[SITUACION].&amp;[" &amp; $C70 &amp; "]",
"[Base_Tarjetas].[TIPO]","[Base_Tarjetas].[TIPO].&amp;[" &amp; $C$1 &amp; "]")/1000,
0)</f>
        <v>0</v>
      </c>
      <c r="AS70" s="8">
        <f>IFERROR(
GETPIVOTDATA("[Base_Tarjetas].[Importe]",TDinamica_R!$A$3,
"[Base_Tarjetas].[PERIODO]","[Base_Tarjetas].[PERIODO].&amp;[" &amp; TEXT(AS$6,"yyyymm") &amp; "]",
"[Base_Tarjetas].[Metrica]","[Base_Tarjetas].[Metrica].&amp;[" &amp; $A70 &amp; "]",
"[Base_Tarjetas].[SEGMENTO_DESCRIP]","[Base_Tarjetas].[SEGMENTO_DESCRIP].&amp;[" &amp; $C$6 &amp; "]",
"[Base_Tarjetas].[SITUACION]","[Base_Tarjetas].[SITUACION].&amp;[" &amp; $C70 &amp; "]",
"[Base_Tarjetas].[TIPO]","[Base_Tarjetas].[TIPO].&amp;[" &amp; $C$1 &amp; "]")/1000,
0)</f>
        <v>0</v>
      </c>
      <c r="AT70" s="8">
        <f>IFERROR(
GETPIVOTDATA("[Base_Tarjetas].[Importe]",TDinamica_R!$A$3,
"[Base_Tarjetas].[PERIODO]","[Base_Tarjetas].[PERIODO].&amp;[" &amp; TEXT(AT$6,"yyyymm") &amp; "]",
"[Base_Tarjetas].[Metrica]","[Base_Tarjetas].[Metrica].&amp;[" &amp; $A70 &amp; "]",
"[Base_Tarjetas].[SEGMENTO_DESCRIP]","[Base_Tarjetas].[SEGMENTO_DESCRIP].&amp;[" &amp; $C$6 &amp; "]",
"[Base_Tarjetas].[SITUACION]","[Base_Tarjetas].[SITUACION].&amp;[" &amp; $C70 &amp; "]",
"[Base_Tarjetas].[TIPO]","[Base_Tarjetas].[TIPO].&amp;[" &amp; $C$1 &amp; "]")/1000,
0)</f>
        <v>0</v>
      </c>
      <c r="AU70" s="8">
        <f>IFERROR(
GETPIVOTDATA("[Base_Tarjetas].[Importe]",TDinamica_R!$A$3,
"[Base_Tarjetas].[PERIODO]","[Base_Tarjetas].[PERIODO].&amp;[" &amp; TEXT(AU$6,"yyyymm") &amp; "]",
"[Base_Tarjetas].[Metrica]","[Base_Tarjetas].[Metrica].&amp;[" &amp; $A70 &amp; "]",
"[Base_Tarjetas].[SEGMENTO_DESCRIP]","[Base_Tarjetas].[SEGMENTO_DESCRIP].&amp;[" &amp; $C$6 &amp; "]",
"[Base_Tarjetas].[SITUACION]","[Base_Tarjetas].[SITUACION].&amp;[" &amp; $C70 &amp; "]",
"[Base_Tarjetas].[TIPO]","[Base_Tarjetas].[TIPO].&amp;[" &amp; $C$1 &amp; "]")/1000,
0)</f>
        <v>0</v>
      </c>
      <c r="AV70" s="8">
        <f>IFERROR(
GETPIVOTDATA("[Base_Tarjetas].[Importe]",TDinamica_R!$A$3,
"[Base_Tarjetas].[PERIODO]","[Base_Tarjetas].[PERIODO].&amp;[" &amp; TEXT(AV$6,"yyyymm") &amp; "]",
"[Base_Tarjetas].[Metrica]","[Base_Tarjetas].[Metrica].&amp;[" &amp; $A70 &amp; "]",
"[Base_Tarjetas].[SEGMENTO_DESCRIP]","[Base_Tarjetas].[SEGMENTO_DESCRIP].&amp;[" &amp; $C$6 &amp; "]",
"[Base_Tarjetas].[SITUACION]","[Base_Tarjetas].[SITUACION].&amp;[" &amp; $C70 &amp; "]",
"[Base_Tarjetas].[TIPO]","[Base_Tarjetas].[TIPO].&amp;[" &amp; $C$1 &amp; "]")/1000,
0)</f>
        <v>0</v>
      </c>
      <c r="AW70" s="8">
        <f>IFERROR(
GETPIVOTDATA("[Base_Tarjetas].[Importe]",TDinamica_R!$A$3,
"[Base_Tarjetas].[PERIODO]","[Base_Tarjetas].[PERIODO].&amp;[" &amp; TEXT(AW$6,"yyyymm") &amp; "]",
"[Base_Tarjetas].[Metrica]","[Base_Tarjetas].[Metrica].&amp;[" &amp; $A70 &amp; "]",
"[Base_Tarjetas].[SEGMENTO_DESCRIP]","[Base_Tarjetas].[SEGMENTO_DESCRIP].&amp;[" &amp; $C$6 &amp; "]",
"[Base_Tarjetas].[SITUACION]","[Base_Tarjetas].[SITUACION].&amp;[" &amp; $C70 &amp; "]",
"[Base_Tarjetas].[TIPO]","[Base_Tarjetas].[TIPO].&amp;[" &amp; $C$1 &amp; "]")/1000,
0)</f>
        <v>0</v>
      </c>
      <c r="AX70" s="8">
        <f>IFERROR(
GETPIVOTDATA("[Base_Tarjetas].[Importe]",TDinamica_R!$A$3,
"[Base_Tarjetas].[PERIODO]","[Base_Tarjetas].[PERIODO].&amp;[" &amp; TEXT(AX$6,"yyyymm") &amp; "]",
"[Base_Tarjetas].[Metrica]","[Base_Tarjetas].[Metrica].&amp;[" &amp; $A70 &amp; "]",
"[Base_Tarjetas].[SEGMENTO_DESCRIP]","[Base_Tarjetas].[SEGMENTO_DESCRIP].&amp;[" &amp; $C$6 &amp; "]",
"[Base_Tarjetas].[SITUACION]","[Base_Tarjetas].[SITUACION].&amp;[" &amp; $C70 &amp; "]",
"[Base_Tarjetas].[TIPO]","[Base_Tarjetas].[TIPO].&amp;[" &amp; $C$1 &amp; "]")/1000,
0)</f>
        <v>0</v>
      </c>
      <c r="AY70" s="8">
        <f>IFERROR(
GETPIVOTDATA("[Base_Tarjetas].[Importe]",TDinamica_R!$A$3,
"[Base_Tarjetas].[PERIODO]","[Base_Tarjetas].[PERIODO].&amp;[" &amp; TEXT(AY$6,"yyyymm") &amp; "]",
"[Base_Tarjetas].[Metrica]","[Base_Tarjetas].[Metrica].&amp;[" &amp; $A70 &amp; "]",
"[Base_Tarjetas].[SEGMENTO_DESCRIP]","[Base_Tarjetas].[SEGMENTO_DESCRIP].&amp;[" &amp; $C$6 &amp; "]",
"[Base_Tarjetas].[SITUACION]","[Base_Tarjetas].[SITUACION].&amp;[" &amp; $C70 &amp; "]",
"[Base_Tarjetas].[TIPO]","[Base_Tarjetas].[TIPO].&amp;[" &amp; $C$1 &amp; "]")/1000,
0)</f>
        <v>0</v>
      </c>
      <c r="AZ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TEXT(AZ$6,"yyyymm") &amp; "]"),
0)</f>
        <v>0</v>
      </c>
      <c r="BA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TEXT(BA$6,"yyyymm") &amp; "]"),
0)</f>
        <v>0</v>
      </c>
      <c r="BB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TEXT(BB$6,"yyyymm") &amp; "]"),
0)</f>
        <v>0</v>
      </c>
      <c r="BC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TEXT(BC$6,"yyyymm") &amp; "]"),
0)</f>
        <v>0</v>
      </c>
      <c r="BD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TEXT(BD$6,"yyyymm") &amp; "]"),
0)</f>
        <v>0</v>
      </c>
      <c r="BE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TEXT(BE$6,"yyyymm") &amp; "]"),
0)</f>
        <v>0</v>
      </c>
      <c r="BF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TEXT(BF$6,"yyyymm") &amp; "]"),
0)</f>
        <v>0</v>
      </c>
      <c r="BG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TEXT(BG$6,"yyyymm") &amp; "]"),
0)</f>
        <v>0</v>
      </c>
      <c r="BH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TEXT(BH$6,"yyyymm") &amp; "]"),
0)</f>
        <v>0</v>
      </c>
      <c r="BI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TEXT(BI$6,"yyyymm") &amp; "]"),
0)</f>
        <v>0</v>
      </c>
      <c r="BJ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TEXT(BJ$6,"yyyymm") &amp; "]"),
0)</f>
        <v>0</v>
      </c>
      <c r="BK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TEXT(BK$6,"yyyymm") &amp; "]"),
0)</f>
        <v>0</v>
      </c>
      <c r="BO70" s="24">
        <f t="shared" si="48"/>
        <v>0</v>
      </c>
      <c r="BP70" s="24">
        <f t="shared" si="48"/>
        <v>0</v>
      </c>
      <c r="BQ70" s="24">
        <f t="shared" si="48"/>
        <v>0</v>
      </c>
      <c r="BR70" s="24">
        <f t="shared" si="48"/>
        <v>0</v>
      </c>
      <c r="BS70" s="24">
        <f t="shared" si="48"/>
        <v>0</v>
      </c>
      <c r="BT70" s="24">
        <f t="shared" si="48"/>
        <v>0</v>
      </c>
    </row>
    <row r="71" spans="1:72" outlineLevel="1" x14ac:dyDescent="0.25">
      <c r="A71" s="11" t="s">
        <v>35</v>
      </c>
      <c r="C71" s="2" t="s">
        <v>97</v>
      </c>
      <c r="D71" s="8">
        <f>IFERROR(
GETPIVOTDATA("[Base_Tarjetas].[Importe]",TDinamica_R!$A$3,
"[Base_Tarjetas].[PERIODO]","[Base_Tarjetas].[PERIODO].&amp;[" &amp; TEXT(D$6,"yyyymm") &amp; "]",
"[Base_Tarjetas].[Metrica]","[Base_Tarjetas].[Metrica].&amp;[" &amp; $A71 &amp; "]",
"[Base_Tarjetas].[SEGMENTO_DESCRIP]","[Base_Tarjetas].[SEGMENTO_DESCRIP].&amp;[" &amp; $C$6 &amp; "]",
"[Base_Tarjetas].[SITUACION]","[Base_Tarjetas].[SITUACION].&amp;[" &amp; $C71 &amp; "]",
"[Base_Tarjetas].[TIPO]","[Base_Tarjetas].[TIPO].&amp;[" &amp; $C$1 &amp; "]")/1000,
0)</f>
        <v>0</v>
      </c>
      <c r="E71" s="8">
        <f>IFERROR(
GETPIVOTDATA("[Base_Tarjetas].[Importe]",TDinamica_R!$A$3,
"[Base_Tarjetas].[PERIODO]","[Base_Tarjetas].[PERIODO].&amp;[" &amp; TEXT(E$6,"yyyymm") &amp; "]",
"[Base_Tarjetas].[Metrica]","[Base_Tarjetas].[Metrica].&amp;[" &amp; $A71 &amp; "]",
"[Base_Tarjetas].[SEGMENTO_DESCRIP]","[Base_Tarjetas].[SEGMENTO_DESCRIP].&amp;[" &amp; $C$6 &amp; "]",
"[Base_Tarjetas].[SITUACION]","[Base_Tarjetas].[SITUACION].&amp;[" &amp; $C71 &amp; "]",
"[Base_Tarjetas].[TIPO]","[Base_Tarjetas].[TIPO].&amp;[" &amp; $C$1 &amp; "]")/1000,
0)</f>
        <v>0</v>
      </c>
      <c r="F71" s="8">
        <f>IFERROR(
GETPIVOTDATA("[Base_Tarjetas].[Importe]",TDinamica_R!$A$3,
"[Base_Tarjetas].[PERIODO]","[Base_Tarjetas].[PERIODO].&amp;[" &amp; TEXT(F$6,"yyyymm") &amp; "]",
"[Base_Tarjetas].[Metrica]","[Base_Tarjetas].[Metrica].&amp;[" &amp; $A71 &amp; "]",
"[Base_Tarjetas].[SEGMENTO_DESCRIP]","[Base_Tarjetas].[SEGMENTO_DESCRIP].&amp;[" &amp; $C$6 &amp; "]",
"[Base_Tarjetas].[SITUACION]","[Base_Tarjetas].[SITUACION].&amp;[" &amp; $C71 &amp; "]",
"[Base_Tarjetas].[TIPO]","[Base_Tarjetas].[TIPO].&amp;[" &amp; $C$1 &amp; "]")/1000,
0)</f>
        <v>0</v>
      </c>
      <c r="G71" s="8">
        <f>IFERROR(
GETPIVOTDATA("[Base_Tarjetas].[Importe]",TDinamica_R!$A$3,
"[Base_Tarjetas].[PERIODO]","[Base_Tarjetas].[PERIODO].&amp;[" &amp; TEXT(G$6,"yyyymm") &amp; "]",
"[Base_Tarjetas].[Metrica]","[Base_Tarjetas].[Metrica].&amp;[" &amp; $A71 &amp; "]",
"[Base_Tarjetas].[SEGMENTO_DESCRIP]","[Base_Tarjetas].[SEGMENTO_DESCRIP].&amp;[" &amp; $C$6 &amp; "]",
"[Base_Tarjetas].[SITUACION]","[Base_Tarjetas].[SITUACION].&amp;[" &amp; $C71 &amp; "]",
"[Base_Tarjetas].[TIPO]","[Base_Tarjetas].[TIPO].&amp;[" &amp; $C$1 &amp; "]")/1000,
0)</f>
        <v>0</v>
      </c>
      <c r="H71" s="8">
        <f>IFERROR(
GETPIVOTDATA("[Base_Tarjetas].[Importe]",TDinamica_R!$A$3,
"[Base_Tarjetas].[PERIODO]","[Base_Tarjetas].[PERIODO].&amp;[" &amp; TEXT(H$6,"yyyymm") &amp; "]",
"[Base_Tarjetas].[Metrica]","[Base_Tarjetas].[Metrica].&amp;[" &amp; $A71 &amp; "]",
"[Base_Tarjetas].[SEGMENTO_DESCRIP]","[Base_Tarjetas].[SEGMENTO_DESCRIP].&amp;[" &amp; $C$6 &amp; "]",
"[Base_Tarjetas].[SITUACION]","[Base_Tarjetas].[SITUACION].&amp;[" &amp; $C71 &amp; "]",
"[Base_Tarjetas].[TIPO]","[Base_Tarjetas].[TIPO].&amp;[" &amp; $C$1 &amp; "]")/1000,
0)</f>
        <v>0</v>
      </c>
      <c r="I71" s="8">
        <f>IFERROR(
GETPIVOTDATA("[Base_Tarjetas].[Importe]",TDinamica_R!$A$3,
"[Base_Tarjetas].[PERIODO]","[Base_Tarjetas].[PERIODO].&amp;[" &amp; TEXT(I$6,"yyyymm") &amp; "]",
"[Base_Tarjetas].[Metrica]","[Base_Tarjetas].[Metrica].&amp;[" &amp; $A71 &amp; "]",
"[Base_Tarjetas].[SEGMENTO_DESCRIP]","[Base_Tarjetas].[SEGMENTO_DESCRIP].&amp;[" &amp; $C$6 &amp; "]",
"[Base_Tarjetas].[SITUACION]","[Base_Tarjetas].[SITUACION].&amp;[" &amp; $C71 &amp; "]",
"[Base_Tarjetas].[TIPO]","[Base_Tarjetas].[TIPO].&amp;[" &amp; $C$1 &amp; "]")/1000,
0)</f>
        <v>0</v>
      </c>
      <c r="J71" s="8">
        <f>IFERROR(
GETPIVOTDATA("[Base_Tarjetas].[Importe]",TDinamica_R!$A$3,
"[Base_Tarjetas].[PERIODO]","[Base_Tarjetas].[PERIODO].&amp;[" &amp; TEXT(J$6,"yyyymm") &amp; "]",
"[Base_Tarjetas].[Metrica]","[Base_Tarjetas].[Metrica].&amp;[" &amp; $A71 &amp; "]",
"[Base_Tarjetas].[SEGMENTO_DESCRIP]","[Base_Tarjetas].[SEGMENTO_DESCRIP].&amp;[" &amp; $C$6 &amp; "]",
"[Base_Tarjetas].[SITUACION]","[Base_Tarjetas].[SITUACION].&amp;[" &amp; $C71 &amp; "]",
"[Base_Tarjetas].[TIPO]","[Base_Tarjetas].[TIPO].&amp;[" &amp; $C$1 &amp; "]")/1000,
0)</f>
        <v>0</v>
      </c>
      <c r="K71" s="8">
        <f>IFERROR(
GETPIVOTDATA("[Base_Tarjetas].[Importe]",TDinamica_R!$A$3,
"[Base_Tarjetas].[PERIODO]","[Base_Tarjetas].[PERIODO].&amp;[" &amp; TEXT(K$6,"yyyymm") &amp; "]",
"[Base_Tarjetas].[Metrica]","[Base_Tarjetas].[Metrica].&amp;[" &amp; $A71 &amp; "]",
"[Base_Tarjetas].[SEGMENTO_DESCRIP]","[Base_Tarjetas].[SEGMENTO_DESCRIP].&amp;[" &amp; $C$6 &amp; "]",
"[Base_Tarjetas].[SITUACION]","[Base_Tarjetas].[SITUACION].&amp;[" &amp; $C71 &amp; "]",
"[Base_Tarjetas].[TIPO]","[Base_Tarjetas].[TIPO].&amp;[" &amp; $C$1 &amp; "]")/1000,
0)</f>
        <v>0</v>
      </c>
      <c r="L71" s="8">
        <f>IFERROR(
GETPIVOTDATA("[Base_Tarjetas].[Importe]",TDinamica_R!$A$3,
"[Base_Tarjetas].[PERIODO]","[Base_Tarjetas].[PERIODO].&amp;[" &amp; TEXT(L$6,"yyyymm") &amp; "]",
"[Base_Tarjetas].[Metrica]","[Base_Tarjetas].[Metrica].&amp;[" &amp; $A71 &amp; "]",
"[Base_Tarjetas].[SEGMENTO_DESCRIP]","[Base_Tarjetas].[SEGMENTO_DESCRIP].&amp;[" &amp; $C$6 &amp; "]",
"[Base_Tarjetas].[SITUACION]","[Base_Tarjetas].[SITUACION].&amp;[" &amp; $C71 &amp; "]",
"[Base_Tarjetas].[TIPO]","[Base_Tarjetas].[TIPO].&amp;[" &amp; $C$1 &amp; "]")/1000,
0)</f>
        <v>0</v>
      </c>
      <c r="M71" s="8">
        <f>IFERROR(
GETPIVOTDATA("[Base_Tarjetas].[Importe]",TDinamica_R!$A$3,
"[Base_Tarjetas].[PERIODO]","[Base_Tarjetas].[PERIODO].&amp;[" &amp; TEXT(M$6,"yyyymm") &amp; "]",
"[Base_Tarjetas].[Metrica]","[Base_Tarjetas].[Metrica].&amp;[" &amp; $A71 &amp; "]",
"[Base_Tarjetas].[SEGMENTO_DESCRIP]","[Base_Tarjetas].[SEGMENTO_DESCRIP].&amp;[" &amp; $C$6 &amp; "]",
"[Base_Tarjetas].[SITUACION]","[Base_Tarjetas].[SITUACION].&amp;[" &amp; $C71 &amp; "]",
"[Base_Tarjetas].[TIPO]","[Base_Tarjetas].[TIPO].&amp;[" &amp; $C$1 &amp; "]")/1000,
0)</f>
        <v>0</v>
      </c>
      <c r="N71" s="8">
        <f>IFERROR(
GETPIVOTDATA("[Base_Tarjetas].[Importe]",TDinamica_R!$A$3,
"[Base_Tarjetas].[PERIODO]","[Base_Tarjetas].[PERIODO].&amp;[" &amp; TEXT(N$6,"yyyymm") &amp; "]",
"[Base_Tarjetas].[Metrica]","[Base_Tarjetas].[Metrica].&amp;[" &amp; $A71 &amp; "]",
"[Base_Tarjetas].[SEGMENTO_DESCRIP]","[Base_Tarjetas].[SEGMENTO_DESCRIP].&amp;[" &amp; $C$6 &amp; "]",
"[Base_Tarjetas].[SITUACION]","[Base_Tarjetas].[SITUACION].&amp;[" &amp; $C71 &amp; "]",
"[Base_Tarjetas].[TIPO]","[Base_Tarjetas].[TIPO].&amp;[" &amp; $C$1 &amp; "]")/1000,
0)</f>
        <v>0</v>
      </c>
      <c r="O71" s="8">
        <f>IFERROR(
GETPIVOTDATA("[Base_Tarjetas].[Importe]",TDinamica_R!$A$3,
"[Base_Tarjetas].[PERIODO]","[Base_Tarjetas].[PERIODO].&amp;[" &amp; TEXT(O$6,"yyyymm") &amp; "]",
"[Base_Tarjetas].[Metrica]","[Base_Tarjetas].[Metrica].&amp;[" &amp; $A71 &amp; "]",
"[Base_Tarjetas].[SEGMENTO_DESCRIP]","[Base_Tarjetas].[SEGMENTO_DESCRIP].&amp;[" &amp; $C$6 &amp; "]",
"[Base_Tarjetas].[SITUACION]","[Base_Tarjetas].[SITUACION].&amp;[" &amp; $C71 &amp; "]",
"[Base_Tarjetas].[TIPO]","[Base_Tarjetas].[TIPO].&amp;[" &amp; $C$1 &amp; "]")/1000,
0)</f>
        <v>0</v>
      </c>
      <c r="P71" s="8">
        <f>IFERROR(
GETPIVOTDATA("[Base_Tarjetas].[Importe]",TDinamica_R!$A$3,
"[Base_Tarjetas].[PERIODO]","[Base_Tarjetas].[PERIODO].&amp;[" &amp; TEXT(P$6,"yyyymm") &amp; "]",
"[Base_Tarjetas].[Metrica]","[Base_Tarjetas].[Metrica].&amp;[" &amp; $A71 &amp; "]",
"[Base_Tarjetas].[SEGMENTO_DESCRIP]","[Base_Tarjetas].[SEGMENTO_DESCRIP].&amp;[" &amp; $C$6 &amp; "]",
"[Base_Tarjetas].[SITUACION]","[Base_Tarjetas].[SITUACION].&amp;[" &amp; $C71 &amp; "]",
"[Base_Tarjetas].[TIPO]","[Base_Tarjetas].[TIPO].&amp;[" &amp; $C$1 &amp; "]")/1000,
0)</f>
        <v>0</v>
      </c>
      <c r="Q71" s="8">
        <f>IFERROR(
GETPIVOTDATA("[Base_Tarjetas].[Importe]",TDinamica_R!$A$3,
"[Base_Tarjetas].[PERIODO]","[Base_Tarjetas].[PERIODO].&amp;[" &amp; TEXT(Q$6,"yyyymm") &amp; "]",
"[Base_Tarjetas].[Metrica]","[Base_Tarjetas].[Metrica].&amp;[" &amp; $A71 &amp; "]",
"[Base_Tarjetas].[SEGMENTO_DESCRIP]","[Base_Tarjetas].[SEGMENTO_DESCRIP].&amp;[" &amp; $C$6 &amp; "]",
"[Base_Tarjetas].[SITUACION]","[Base_Tarjetas].[SITUACION].&amp;[" &amp; $C71 &amp; "]",
"[Base_Tarjetas].[TIPO]","[Base_Tarjetas].[TIPO].&amp;[" &amp; $C$1 &amp; "]")/1000,
0)</f>
        <v>0</v>
      </c>
      <c r="R71" s="8">
        <f>IFERROR(
GETPIVOTDATA("[Base_Tarjetas].[Importe]",TDinamica_R!$A$3,
"[Base_Tarjetas].[PERIODO]","[Base_Tarjetas].[PERIODO].&amp;[" &amp; TEXT(R$6,"yyyymm") &amp; "]",
"[Base_Tarjetas].[Metrica]","[Base_Tarjetas].[Metrica].&amp;[" &amp; $A71 &amp; "]",
"[Base_Tarjetas].[SEGMENTO_DESCRIP]","[Base_Tarjetas].[SEGMENTO_DESCRIP].&amp;[" &amp; $C$6 &amp; "]",
"[Base_Tarjetas].[SITUACION]","[Base_Tarjetas].[SITUACION].&amp;[" &amp; $C71 &amp; "]",
"[Base_Tarjetas].[TIPO]","[Base_Tarjetas].[TIPO].&amp;[" &amp; $C$1 &amp; "]")/1000,
0)</f>
        <v>0</v>
      </c>
      <c r="S71" s="8">
        <f>IFERROR(
GETPIVOTDATA("[Base_Tarjetas].[Importe]",TDinamica_R!$A$3,
"[Base_Tarjetas].[PERIODO]","[Base_Tarjetas].[PERIODO].&amp;[" &amp; TEXT(S$6,"yyyymm") &amp; "]",
"[Base_Tarjetas].[Metrica]","[Base_Tarjetas].[Metrica].&amp;[" &amp; $A71 &amp; "]",
"[Base_Tarjetas].[SEGMENTO_DESCRIP]","[Base_Tarjetas].[SEGMENTO_DESCRIP].&amp;[" &amp; $C$6 &amp; "]",
"[Base_Tarjetas].[SITUACION]","[Base_Tarjetas].[SITUACION].&amp;[" &amp; $C71 &amp; "]",
"[Base_Tarjetas].[TIPO]","[Base_Tarjetas].[TIPO].&amp;[" &amp; $C$1 &amp; "]")/1000,
0)</f>
        <v>0</v>
      </c>
      <c r="T71" s="8">
        <f>IFERROR(
GETPIVOTDATA("[Base_Tarjetas].[Importe]",TDinamica_R!$A$3,
"[Base_Tarjetas].[PERIODO]","[Base_Tarjetas].[PERIODO].&amp;[" &amp; TEXT(T$6,"yyyymm") &amp; "]",
"[Base_Tarjetas].[Metrica]","[Base_Tarjetas].[Metrica].&amp;[" &amp; $A71 &amp; "]",
"[Base_Tarjetas].[SEGMENTO_DESCRIP]","[Base_Tarjetas].[SEGMENTO_DESCRIP].&amp;[" &amp; $C$6 &amp; "]",
"[Base_Tarjetas].[SITUACION]","[Base_Tarjetas].[SITUACION].&amp;[" &amp; $C71 &amp; "]",
"[Base_Tarjetas].[TIPO]","[Base_Tarjetas].[TIPO].&amp;[" &amp; $C$1 &amp; "]")/1000,
0)</f>
        <v>0</v>
      </c>
      <c r="U71" s="8">
        <f>IFERROR(
GETPIVOTDATA("[Base_Tarjetas].[Importe]",TDinamica_R!$A$3,
"[Base_Tarjetas].[PERIODO]","[Base_Tarjetas].[PERIODO].&amp;[" &amp; TEXT(U$6,"yyyymm") &amp; "]",
"[Base_Tarjetas].[Metrica]","[Base_Tarjetas].[Metrica].&amp;[" &amp; $A71 &amp; "]",
"[Base_Tarjetas].[SEGMENTO_DESCRIP]","[Base_Tarjetas].[SEGMENTO_DESCRIP].&amp;[" &amp; $C$6 &amp; "]",
"[Base_Tarjetas].[SITUACION]","[Base_Tarjetas].[SITUACION].&amp;[" &amp; $C71 &amp; "]",
"[Base_Tarjetas].[TIPO]","[Base_Tarjetas].[TIPO].&amp;[" &amp; $C$1 &amp; "]")/1000,
0)</f>
        <v>0</v>
      </c>
      <c r="V71" s="8">
        <f>IFERROR(
GETPIVOTDATA("[Base_Tarjetas].[Importe]",TDinamica_R!$A$3,
"[Base_Tarjetas].[PERIODO]","[Base_Tarjetas].[PERIODO].&amp;[" &amp; TEXT(V$6,"yyyymm") &amp; "]",
"[Base_Tarjetas].[Metrica]","[Base_Tarjetas].[Metrica].&amp;[" &amp; $A71 &amp; "]",
"[Base_Tarjetas].[SEGMENTO_DESCRIP]","[Base_Tarjetas].[SEGMENTO_DESCRIP].&amp;[" &amp; $C$6 &amp; "]",
"[Base_Tarjetas].[SITUACION]","[Base_Tarjetas].[SITUACION].&amp;[" &amp; $C71 &amp; "]",
"[Base_Tarjetas].[TIPO]","[Base_Tarjetas].[TIPO].&amp;[" &amp; $C$1 &amp; "]")/1000,
0)</f>
        <v>0</v>
      </c>
      <c r="W71" s="8">
        <f>IFERROR(
GETPIVOTDATA("[Base_Tarjetas].[Importe]",TDinamica_R!$A$3,
"[Base_Tarjetas].[PERIODO]","[Base_Tarjetas].[PERIODO].&amp;[" &amp; TEXT(W$6,"yyyymm") &amp; "]",
"[Base_Tarjetas].[Metrica]","[Base_Tarjetas].[Metrica].&amp;[" &amp; $A71 &amp; "]",
"[Base_Tarjetas].[SEGMENTO_DESCRIP]","[Base_Tarjetas].[SEGMENTO_DESCRIP].&amp;[" &amp; $C$6 &amp; "]",
"[Base_Tarjetas].[SITUACION]","[Base_Tarjetas].[SITUACION].&amp;[" &amp; $C71 &amp; "]",
"[Base_Tarjetas].[TIPO]","[Base_Tarjetas].[TIPO].&amp;[" &amp; $C$1 &amp; "]")/1000,
0)</f>
        <v>0</v>
      </c>
      <c r="X71" s="8">
        <f>IFERROR(
GETPIVOTDATA("[Base_Tarjetas].[Importe]",TDinamica_R!$A$3,
"[Base_Tarjetas].[PERIODO]","[Base_Tarjetas].[PERIODO].&amp;[" &amp; TEXT(X$6,"yyyymm") &amp; "]",
"[Base_Tarjetas].[Metrica]","[Base_Tarjetas].[Metrica].&amp;[" &amp; $A71 &amp; "]",
"[Base_Tarjetas].[SEGMENTO_DESCRIP]","[Base_Tarjetas].[SEGMENTO_DESCRIP].&amp;[" &amp; $C$6 &amp; "]",
"[Base_Tarjetas].[SITUACION]","[Base_Tarjetas].[SITUACION].&amp;[" &amp; $C71 &amp; "]",
"[Base_Tarjetas].[TIPO]","[Base_Tarjetas].[TIPO].&amp;[" &amp; $C$1 &amp; "]")/1000,
0)</f>
        <v>0</v>
      </c>
      <c r="Y71" s="8">
        <f>IFERROR(
GETPIVOTDATA("[Base_Tarjetas].[Importe]",TDinamica_R!$A$3,
"[Base_Tarjetas].[PERIODO]","[Base_Tarjetas].[PERIODO].&amp;[" &amp; TEXT(Y$6,"yyyymm") &amp; "]",
"[Base_Tarjetas].[Metrica]","[Base_Tarjetas].[Metrica].&amp;[" &amp; $A71 &amp; "]",
"[Base_Tarjetas].[SEGMENTO_DESCRIP]","[Base_Tarjetas].[SEGMENTO_DESCRIP].&amp;[" &amp; $C$6 &amp; "]",
"[Base_Tarjetas].[SITUACION]","[Base_Tarjetas].[SITUACION].&amp;[" &amp; $C71 &amp; "]",
"[Base_Tarjetas].[TIPO]","[Base_Tarjetas].[TIPO].&amp;[" &amp; $C$1 &amp; "]")/1000,
0)</f>
        <v>0</v>
      </c>
      <c r="Z71" s="8">
        <f>IFERROR(
GETPIVOTDATA("[Base_Tarjetas].[Importe]",TDinamica_R!$A$3,
"[Base_Tarjetas].[PERIODO]","[Base_Tarjetas].[PERIODO].&amp;[" &amp; TEXT(Z$6,"yyyymm") &amp; "]",
"[Base_Tarjetas].[Metrica]","[Base_Tarjetas].[Metrica].&amp;[" &amp; $A71 &amp; "]",
"[Base_Tarjetas].[SEGMENTO_DESCRIP]","[Base_Tarjetas].[SEGMENTO_DESCRIP].&amp;[" &amp; $C$6 &amp; "]",
"[Base_Tarjetas].[SITUACION]","[Base_Tarjetas].[SITUACION].&amp;[" &amp; $C71 &amp; "]",
"[Base_Tarjetas].[TIPO]","[Base_Tarjetas].[TIPO].&amp;[" &amp; $C$1 &amp; "]")/1000,
0)</f>
        <v>0</v>
      </c>
      <c r="AA71" s="8">
        <f>IFERROR(
GETPIVOTDATA("[Base_Tarjetas].[Importe]",TDinamica_R!$A$3,
"[Base_Tarjetas].[PERIODO]","[Base_Tarjetas].[PERIODO].&amp;[" &amp; TEXT(AA$6,"yyyymm") &amp; "]",
"[Base_Tarjetas].[Metrica]","[Base_Tarjetas].[Metrica].&amp;[" &amp; $A71 &amp; "]",
"[Base_Tarjetas].[SEGMENTO_DESCRIP]","[Base_Tarjetas].[SEGMENTO_DESCRIP].&amp;[" &amp; $C$6 &amp; "]",
"[Base_Tarjetas].[SITUACION]","[Base_Tarjetas].[SITUACION].&amp;[" &amp; $C71 &amp; "]",
"[Base_Tarjetas].[TIPO]","[Base_Tarjetas].[TIPO].&amp;[" &amp; $C$1 &amp; "]")/1000,
0)</f>
        <v>0</v>
      </c>
      <c r="AB71" s="8">
        <f>IFERROR(
GETPIVOTDATA("[Base_Tarjetas].[Importe]",TDinamica_R!$A$3,
"[Base_Tarjetas].[PERIODO]","[Base_Tarjetas].[PERIODO].&amp;[" &amp; TEXT(AB$6,"yyyymm") &amp; "]",
"[Base_Tarjetas].[Metrica]","[Base_Tarjetas].[Metrica].&amp;[" &amp; $A71 &amp; "]",
"[Base_Tarjetas].[SEGMENTO_DESCRIP]","[Base_Tarjetas].[SEGMENTO_DESCRIP].&amp;[" &amp; $C$6 &amp; "]",
"[Base_Tarjetas].[SITUACION]","[Base_Tarjetas].[SITUACION].&amp;[" &amp; $C71 &amp; "]",
"[Base_Tarjetas].[TIPO]","[Base_Tarjetas].[TIPO].&amp;[" &amp; $C$1 &amp; "]")/1000,
0)</f>
        <v>0</v>
      </c>
      <c r="AC71" s="8">
        <f>IFERROR(
GETPIVOTDATA("[Base_Tarjetas].[Importe]",TDinamica_R!$A$3,
"[Base_Tarjetas].[PERIODO]","[Base_Tarjetas].[PERIODO].&amp;[" &amp; TEXT(AC$6,"yyyymm") &amp; "]",
"[Base_Tarjetas].[Metrica]","[Base_Tarjetas].[Metrica].&amp;[" &amp; $A71 &amp; "]",
"[Base_Tarjetas].[SEGMENTO_DESCRIP]","[Base_Tarjetas].[SEGMENTO_DESCRIP].&amp;[" &amp; $C$6 &amp; "]",
"[Base_Tarjetas].[SITUACION]","[Base_Tarjetas].[SITUACION].&amp;[" &amp; $C71 &amp; "]",
"[Base_Tarjetas].[TIPO]","[Base_Tarjetas].[TIPO].&amp;[" &amp; $C$1 &amp; "]")/1000,
0)</f>
        <v>0</v>
      </c>
      <c r="AD71" s="8">
        <f>IFERROR(
GETPIVOTDATA("[Base_Tarjetas].[Importe]",TDinamica_R!$A$3,
"[Base_Tarjetas].[PERIODO]","[Base_Tarjetas].[PERIODO].&amp;[" &amp; TEXT(AD$6,"yyyymm") &amp; "]",
"[Base_Tarjetas].[Metrica]","[Base_Tarjetas].[Metrica].&amp;[" &amp; $A71 &amp; "]",
"[Base_Tarjetas].[SEGMENTO_DESCRIP]","[Base_Tarjetas].[SEGMENTO_DESCRIP].&amp;[" &amp; $C$6 &amp; "]",
"[Base_Tarjetas].[SITUACION]","[Base_Tarjetas].[SITUACION].&amp;[" &amp; $C71 &amp; "]",
"[Base_Tarjetas].[TIPO]","[Base_Tarjetas].[TIPO].&amp;[" &amp; $C$1 &amp; "]")/1000,
0)</f>
        <v>0</v>
      </c>
      <c r="AE71" s="8">
        <f>IFERROR(
GETPIVOTDATA("[Base_Tarjetas].[Importe]",TDinamica_R!$A$3,
"[Base_Tarjetas].[PERIODO]","[Base_Tarjetas].[PERIODO].&amp;[" &amp; TEXT(AE$6,"yyyymm") &amp; "]",
"[Base_Tarjetas].[Metrica]","[Base_Tarjetas].[Metrica].&amp;[" &amp; $A71 &amp; "]",
"[Base_Tarjetas].[SEGMENTO_DESCRIP]","[Base_Tarjetas].[SEGMENTO_DESCRIP].&amp;[" &amp; $C$6 &amp; "]",
"[Base_Tarjetas].[SITUACION]","[Base_Tarjetas].[SITUACION].&amp;[" &amp; $C71 &amp; "]",
"[Base_Tarjetas].[TIPO]","[Base_Tarjetas].[TIPO].&amp;[" &amp; $C$1 &amp; "]")/1000,
0)</f>
        <v>0</v>
      </c>
      <c r="AF71" s="8">
        <f>IFERROR(
GETPIVOTDATA("[Base_Tarjetas].[Importe]",TDinamica_R!$A$3,
"[Base_Tarjetas].[PERIODO]","[Base_Tarjetas].[PERIODO].&amp;[" &amp; TEXT(AF$6,"yyyymm") &amp; "]",
"[Base_Tarjetas].[Metrica]","[Base_Tarjetas].[Metrica].&amp;[" &amp; $A71 &amp; "]",
"[Base_Tarjetas].[SEGMENTO_DESCRIP]","[Base_Tarjetas].[SEGMENTO_DESCRIP].&amp;[" &amp; $C$6 &amp; "]",
"[Base_Tarjetas].[SITUACION]","[Base_Tarjetas].[SITUACION].&amp;[" &amp; $C71 &amp; "]",
"[Base_Tarjetas].[TIPO]","[Base_Tarjetas].[TIPO].&amp;[" &amp; $C$1 &amp; "]")/1000,
0)</f>
        <v>0</v>
      </c>
      <c r="AG71" s="8">
        <f>IFERROR(
GETPIVOTDATA("[Base_Tarjetas].[Importe]",TDinamica_R!$A$3,
"[Base_Tarjetas].[PERIODO]","[Base_Tarjetas].[PERIODO].&amp;[" &amp; TEXT(AG$6,"yyyymm") &amp; "]",
"[Base_Tarjetas].[Metrica]","[Base_Tarjetas].[Metrica].&amp;[" &amp; $A71 &amp; "]",
"[Base_Tarjetas].[SEGMENTO_DESCRIP]","[Base_Tarjetas].[SEGMENTO_DESCRIP].&amp;[" &amp; $C$6 &amp; "]",
"[Base_Tarjetas].[SITUACION]","[Base_Tarjetas].[SITUACION].&amp;[" &amp; $C71 &amp; "]",
"[Base_Tarjetas].[TIPO]","[Base_Tarjetas].[TIPO].&amp;[" &amp; $C$1 &amp; "]")/1000,
0)</f>
        <v>0</v>
      </c>
      <c r="AH71" s="8">
        <f>IFERROR(
GETPIVOTDATA("[Base_Tarjetas].[Importe]",TDinamica_R!$A$3,
"[Base_Tarjetas].[PERIODO]","[Base_Tarjetas].[PERIODO].&amp;[" &amp; TEXT(AH$6,"yyyymm") &amp; "]",
"[Base_Tarjetas].[Metrica]","[Base_Tarjetas].[Metrica].&amp;[" &amp; $A71 &amp; "]",
"[Base_Tarjetas].[SEGMENTO_DESCRIP]","[Base_Tarjetas].[SEGMENTO_DESCRIP].&amp;[" &amp; $C$6 &amp; "]",
"[Base_Tarjetas].[SITUACION]","[Base_Tarjetas].[SITUACION].&amp;[" &amp; $C71 &amp; "]",
"[Base_Tarjetas].[TIPO]","[Base_Tarjetas].[TIPO].&amp;[" &amp; $C$1 &amp; "]")/1000,
0)</f>
        <v>0</v>
      </c>
      <c r="AI71" s="8">
        <f>IFERROR(
GETPIVOTDATA("[Base_Tarjetas].[Importe]",TDinamica_R!$A$3,
"[Base_Tarjetas].[PERIODO]","[Base_Tarjetas].[PERIODO].&amp;[" &amp; TEXT(AI$6,"yyyymm") &amp; "]",
"[Base_Tarjetas].[Metrica]","[Base_Tarjetas].[Metrica].&amp;[" &amp; $A71 &amp; "]",
"[Base_Tarjetas].[SEGMENTO_DESCRIP]","[Base_Tarjetas].[SEGMENTO_DESCRIP].&amp;[" &amp; $C$6 &amp; "]",
"[Base_Tarjetas].[SITUACION]","[Base_Tarjetas].[SITUACION].&amp;[" &amp; $C71 &amp; "]",
"[Base_Tarjetas].[TIPO]","[Base_Tarjetas].[TIPO].&amp;[" &amp; $C$1 &amp; "]")/1000,
0)</f>
        <v>0</v>
      </c>
      <c r="AJ71" s="8">
        <f>IFERROR(
GETPIVOTDATA("[Base_Tarjetas].[Importe]",TDinamica_R!$A$3,
"[Base_Tarjetas].[PERIODO]","[Base_Tarjetas].[PERIODO].&amp;[" &amp; TEXT(AJ$6,"yyyymm") &amp; "]",
"[Base_Tarjetas].[Metrica]","[Base_Tarjetas].[Metrica].&amp;[" &amp; $A71 &amp; "]",
"[Base_Tarjetas].[SEGMENTO_DESCRIP]","[Base_Tarjetas].[SEGMENTO_DESCRIP].&amp;[" &amp; $C$6 &amp; "]",
"[Base_Tarjetas].[SITUACION]","[Base_Tarjetas].[SITUACION].&amp;[" &amp; $C71 &amp; "]",
"[Base_Tarjetas].[TIPO]","[Base_Tarjetas].[TIPO].&amp;[" &amp; $C$1 &amp; "]")/1000,
0)</f>
        <v>0</v>
      </c>
      <c r="AK71" s="8">
        <f>IFERROR(
GETPIVOTDATA("[Base_Tarjetas].[Importe]",TDinamica_R!$A$3,
"[Base_Tarjetas].[PERIODO]","[Base_Tarjetas].[PERIODO].&amp;[" &amp; TEXT(AK$6,"yyyymm") &amp; "]",
"[Base_Tarjetas].[Metrica]","[Base_Tarjetas].[Metrica].&amp;[" &amp; $A71 &amp; "]",
"[Base_Tarjetas].[SEGMENTO_DESCRIP]","[Base_Tarjetas].[SEGMENTO_DESCRIP].&amp;[" &amp; $C$6 &amp; "]",
"[Base_Tarjetas].[SITUACION]","[Base_Tarjetas].[SITUACION].&amp;[" &amp; $C71 &amp; "]",
"[Base_Tarjetas].[TIPO]","[Base_Tarjetas].[TIPO].&amp;[" &amp; $C$1 &amp; "]")/1000,
0)</f>
        <v>0</v>
      </c>
      <c r="AL71" s="8">
        <f>IFERROR(
GETPIVOTDATA("[Base_Tarjetas].[Importe]",TDinamica_R!$A$3,
"[Base_Tarjetas].[PERIODO]","[Base_Tarjetas].[PERIODO].&amp;[" &amp; TEXT(AL$6,"yyyymm") &amp; "]",
"[Base_Tarjetas].[Metrica]","[Base_Tarjetas].[Metrica].&amp;[" &amp; $A71 &amp; "]",
"[Base_Tarjetas].[SEGMENTO_DESCRIP]","[Base_Tarjetas].[SEGMENTO_DESCRIP].&amp;[" &amp; $C$6 &amp; "]",
"[Base_Tarjetas].[SITUACION]","[Base_Tarjetas].[SITUACION].&amp;[" &amp; $C71 &amp; "]",
"[Base_Tarjetas].[TIPO]","[Base_Tarjetas].[TIPO].&amp;[" &amp; $C$1 &amp; "]")/1000,
0)</f>
        <v>0</v>
      </c>
      <c r="AM71" s="8">
        <f>IFERROR(
GETPIVOTDATA("[Base_Tarjetas].[Importe]",TDinamica_R!$A$3,
"[Base_Tarjetas].[PERIODO]","[Base_Tarjetas].[PERIODO].&amp;[" &amp; TEXT(AM$6,"yyyymm") &amp; "]",
"[Base_Tarjetas].[Metrica]","[Base_Tarjetas].[Metrica].&amp;[" &amp; $A71 &amp; "]",
"[Base_Tarjetas].[SEGMENTO_DESCRIP]","[Base_Tarjetas].[SEGMENTO_DESCRIP].&amp;[" &amp; $C$6 &amp; "]",
"[Base_Tarjetas].[SITUACION]","[Base_Tarjetas].[SITUACION].&amp;[" &amp; $C71 &amp; "]",
"[Base_Tarjetas].[TIPO]","[Base_Tarjetas].[TIPO].&amp;[" &amp; $C$1 &amp; "]")/1000,
0)</f>
        <v>0</v>
      </c>
      <c r="AN71" s="8">
        <f>IFERROR(
GETPIVOTDATA("[Base_Tarjetas].[Importe]",TDinamica_R!$A$3,
"[Base_Tarjetas].[PERIODO]","[Base_Tarjetas].[PERIODO].&amp;[" &amp; TEXT(AN$6,"yyyymm") &amp; "]",
"[Base_Tarjetas].[Metrica]","[Base_Tarjetas].[Metrica].&amp;[" &amp; $A71 &amp; "]",
"[Base_Tarjetas].[SEGMENTO_DESCRIP]","[Base_Tarjetas].[SEGMENTO_DESCRIP].&amp;[" &amp; $C$6 &amp; "]",
"[Base_Tarjetas].[SITUACION]","[Base_Tarjetas].[SITUACION].&amp;[" &amp; $C71 &amp; "]",
"[Base_Tarjetas].[TIPO]","[Base_Tarjetas].[TIPO].&amp;[" &amp; $C$1 &amp; "]")/1000,
0)</f>
        <v>0</v>
      </c>
      <c r="AO71" s="8">
        <f>IFERROR(
GETPIVOTDATA("[Base_Tarjetas].[Importe]",TDinamica_R!$A$3,
"[Base_Tarjetas].[PERIODO]","[Base_Tarjetas].[PERIODO].&amp;[" &amp; TEXT(AO$6,"yyyymm") &amp; "]",
"[Base_Tarjetas].[Metrica]","[Base_Tarjetas].[Metrica].&amp;[" &amp; $A71 &amp; "]",
"[Base_Tarjetas].[SEGMENTO_DESCRIP]","[Base_Tarjetas].[SEGMENTO_DESCRIP].&amp;[" &amp; $C$6 &amp; "]",
"[Base_Tarjetas].[SITUACION]","[Base_Tarjetas].[SITUACION].&amp;[" &amp; $C71 &amp; "]",
"[Base_Tarjetas].[TIPO]","[Base_Tarjetas].[TIPO].&amp;[" &amp; $C$1 &amp; "]")/1000,
0)</f>
        <v>0</v>
      </c>
      <c r="AP71" s="8">
        <f>IFERROR(
GETPIVOTDATA("[Base_Tarjetas].[Importe]",TDinamica_R!$A$3,
"[Base_Tarjetas].[PERIODO]","[Base_Tarjetas].[PERIODO].&amp;[" &amp; TEXT(AP$6,"yyyymm") &amp; "]",
"[Base_Tarjetas].[Metrica]","[Base_Tarjetas].[Metrica].&amp;[" &amp; $A71 &amp; "]",
"[Base_Tarjetas].[SEGMENTO_DESCRIP]","[Base_Tarjetas].[SEGMENTO_DESCRIP].&amp;[" &amp; $C$6 &amp; "]",
"[Base_Tarjetas].[SITUACION]","[Base_Tarjetas].[SITUACION].&amp;[" &amp; $C71 &amp; "]",
"[Base_Tarjetas].[TIPO]","[Base_Tarjetas].[TIPO].&amp;[" &amp; $C$1 &amp; "]")/1000,
0)</f>
        <v>0</v>
      </c>
      <c r="AQ71" s="8">
        <f>IFERROR(
GETPIVOTDATA("[Base_Tarjetas].[Importe]",TDinamica_R!$A$3,
"[Base_Tarjetas].[PERIODO]","[Base_Tarjetas].[PERIODO].&amp;[" &amp; TEXT(AQ$6,"yyyymm") &amp; "]",
"[Base_Tarjetas].[Metrica]","[Base_Tarjetas].[Metrica].&amp;[" &amp; $A71 &amp; "]",
"[Base_Tarjetas].[SEGMENTO_DESCRIP]","[Base_Tarjetas].[SEGMENTO_DESCRIP].&amp;[" &amp; $C$6 &amp; "]",
"[Base_Tarjetas].[SITUACION]","[Base_Tarjetas].[SITUACION].&amp;[" &amp; $C71 &amp; "]",
"[Base_Tarjetas].[TIPO]","[Base_Tarjetas].[TIPO].&amp;[" &amp; $C$1 &amp; "]")/1000,
0)</f>
        <v>0</v>
      </c>
      <c r="AR71" s="8">
        <f>IFERROR(
GETPIVOTDATA("[Base_Tarjetas].[Importe]",TDinamica_R!$A$3,
"[Base_Tarjetas].[PERIODO]","[Base_Tarjetas].[PERIODO].&amp;[" &amp; TEXT(AR$6,"yyyymm") &amp; "]",
"[Base_Tarjetas].[Metrica]","[Base_Tarjetas].[Metrica].&amp;[" &amp; $A71 &amp; "]",
"[Base_Tarjetas].[SEGMENTO_DESCRIP]","[Base_Tarjetas].[SEGMENTO_DESCRIP].&amp;[" &amp; $C$6 &amp; "]",
"[Base_Tarjetas].[SITUACION]","[Base_Tarjetas].[SITUACION].&amp;[" &amp; $C71 &amp; "]",
"[Base_Tarjetas].[TIPO]","[Base_Tarjetas].[TIPO].&amp;[" &amp; $C$1 &amp; "]")/1000,
0)</f>
        <v>0</v>
      </c>
      <c r="AS71" s="8">
        <f>IFERROR(
GETPIVOTDATA("[Base_Tarjetas].[Importe]",TDinamica_R!$A$3,
"[Base_Tarjetas].[PERIODO]","[Base_Tarjetas].[PERIODO].&amp;[" &amp; TEXT(AS$6,"yyyymm") &amp; "]",
"[Base_Tarjetas].[Metrica]","[Base_Tarjetas].[Metrica].&amp;[" &amp; $A71 &amp; "]",
"[Base_Tarjetas].[SEGMENTO_DESCRIP]","[Base_Tarjetas].[SEGMENTO_DESCRIP].&amp;[" &amp; $C$6 &amp; "]",
"[Base_Tarjetas].[SITUACION]","[Base_Tarjetas].[SITUACION].&amp;[" &amp; $C71 &amp; "]",
"[Base_Tarjetas].[TIPO]","[Base_Tarjetas].[TIPO].&amp;[" &amp; $C$1 &amp; "]")/1000,
0)</f>
        <v>0</v>
      </c>
      <c r="AT71" s="8">
        <f>IFERROR(
GETPIVOTDATA("[Base_Tarjetas].[Importe]",TDinamica_R!$A$3,
"[Base_Tarjetas].[PERIODO]","[Base_Tarjetas].[PERIODO].&amp;[" &amp; TEXT(AT$6,"yyyymm") &amp; "]",
"[Base_Tarjetas].[Metrica]","[Base_Tarjetas].[Metrica].&amp;[" &amp; $A71 &amp; "]",
"[Base_Tarjetas].[SEGMENTO_DESCRIP]","[Base_Tarjetas].[SEGMENTO_DESCRIP].&amp;[" &amp; $C$6 &amp; "]",
"[Base_Tarjetas].[SITUACION]","[Base_Tarjetas].[SITUACION].&amp;[" &amp; $C71 &amp; "]",
"[Base_Tarjetas].[TIPO]","[Base_Tarjetas].[TIPO].&amp;[" &amp; $C$1 &amp; "]")/1000,
0)</f>
        <v>0</v>
      </c>
      <c r="AU71" s="8">
        <f>IFERROR(
GETPIVOTDATA("[Base_Tarjetas].[Importe]",TDinamica_R!$A$3,
"[Base_Tarjetas].[PERIODO]","[Base_Tarjetas].[PERIODO].&amp;[" &amp; TEXT(AU$6,"yyyymm") &amp; "]",
"[Base_Tarjetas].[Metrica]","[Base_Tarjetas].[Metrica].&amp;[" &amp; $A71 &amp; "]",
"[Base_Tarjetas].[SEGMENTO_DESCRIP]","[Base_Tarjetas].[SEGMENTO_DESCRIP].&amp;[" &amp; $C$6 &amp; "]",
"[Base_Tarjetas].[SITUACION]","[Base_Tarjetas].[SITUACION].&amp;[" &amp; $C71 &amp; "]",
"[Base_Tarjetas].[TIPO]","[Base_Tarjetas].[TIPO].&amp;[" &amp; $C$1 &amp; "]")/1000,
0)</f>
        <v>0</v>
      </c>
      <c r="AV71" s="8">
        <f>IFERROR(
GETPIVOTDATA("[Base_Tarjetas].[Importe]",TDinamica_R!$A$3,
"[Base_Tarjetas].[PERIODO]","[Base_Tarjetas].[PERIODO].&amp;[" &amp; TEXT(AV$6,"yyyymm") &amp; "]",
"[Base_Tarjetas].[Metrica]","[Base_Tarjetas].[Metrica].&amp;[" &amp; $A71 &amp; "]",
"[Base_Tarjetas].[SEGMENTO_DESCRIP]","[Base_Tarjetas].[SEGMENTO_DESCRIP].&amp;[" &amp; $C$6 &amp; "]",
"[Base_Tarjetas].[SITUACION]","[Base_Tarjetas].[SITUACION].&amp;[" &amp; $C71 &amp; "]",
"[Base_Tarjetas].[TIPO]","[Base_Tarjetas].[TIPO].&amp;[" &amp; $C$1 &amp; "]")/1000,
0)</f>
        <v>0</v>
      </c>
      <c r="AW71" s="8">
        <f>IFERROR(
GETPIVOTDATA("[Base_Tarjetas].[Importe]",TDinamica_R!$A$3,
"[Base_Tarjetas].[PERIODO]","[Base_Tarjetas].[PERIODO].&amp;[" &amp; TEXT(AW$6,"yyyymm") &amp; "]",
"[Base_Tarjetas].[Metrica]","[Base_Tarjetas].[Metrica].&amp;[" &amp; $A71 &amp; "]",
"[Base_Tarjetas].[SEGMENTO_DESCRIP]","[Base_Tarjetas].[SEGMENTO_DESCRIP].&amp;[" &amp; $C$6 &amp; "]",
"[Base_Tarjetas].[SITUACION]","[Base_Tarjetas].[SITUACION].&amp;[" &amp; $C71 &amp; "]",
"[Base_Tarjetas].[TIPO]","[Base_Tarjetas].[TIPO].&amp;[" &amp; $C$1 &amp; "]")/1000,
0)</f>
        <v>0</v>
      </c>
      <c r="AX71" s="8">
        <f>IFERROR(
GETPIVOTDATA("[Base_Tarjetas].[Importe]",TDinamica_R!$A$3,
"[Base_Tarjetas].[PERIODO]","[Base_Tarjetas].[PERIODO].&amp;[" &amp; TEXT(AX$6,"yyyymm") &amp; "]",
"[Base_Tarjetas].[Metrica]","[Base_Tarjetas].[Metrica].&amp;[" &amp; $A71 &amp; "]",
"[Base_Tarjetas].[SEGMENTO_DESCRIP]","[Base_Tarjetas].[SEGMENTO_DESCRIP].&amp;[" &amp; $C$6 &amp; "]",
"[Base_Tarjetas].[SITUACION]","[Base_Tarjetas].[SITUACION].&amp;[" &amp; $C71 &amp; "]",
"[Base_Tarjetas].[TIPO]","[Base_Tarjetas].[TIPO].&amp;[" &amp; $C$1 &amp; "]")/1000,
0)</f>
        <v>0</v>
      </c>
      <c r="AY71" s="8">
        <f>IFERROR(
GETPIVOTDATA("[Base_Tarjetas].[Importe]",TDinamica_R!$A$3,
"[Base_Tarjetas].[PERIODO]","[Base_Tarjetas].[PERIODO].&amp;[" &amp; TEXT(AY$6,"yyyymm") &amp; "]",
"[Base_Tarjetas].[Metrica]","[Base_Tarjetas].[Metrica].&amp;[" &amp; $A71 &amp; "]",
"[Base_Tarjetas].[SEGMENTO_DESCRIP]","[Base_Tarjetas].[SEGMENTO_DESCRIP].&amp;[" &amp; $C$6 &amp; "]",
"[Base_Tarjetas].[SITUACION]","[Base_Tarjetas].[SITUACION].&amp;[" &amp; $C71 &amp; "]",
"[Base_Tarjetas].[TIPO]","[Base_Tarjetas].[TIPO].&amp;[" &amp; $C$1 &amp; "]")/1000,
0)</f>
        <v>0</v>
      </c>
      <c r="AZ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TEXT(AZ$6,"yyyymm") &amp; "]"),
0)</f>
        <v>0</v>
      </c>
      <c r="BA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TEXT(BA$6,"yyyymm") &amp; "]"),
0)</f>
        <v>0</v>
      </c>
      <c r="BB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TEXT(BB$6,"yyyymm") &amp; "]"),
0)</f>
        <v>0</v>
      </c>
      <c r="BC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TEXT(BC$6,"yyyymm") &amp; "]"),
0)</f>
        <v>0</v>
      </c>
      <c r="BD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TEXT(BD$6,"yyyymm") &amp; "]"),
0)</f>
        <v>0</v>
      </c>
      <c r="BE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TEXT(BE$6,"yyyymm") &amp; "]"),
0)</f>
        <v>0</v>
      </c>
      <c r="BF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TEXT(BF$6,"yyyymm") &amp; "]"),
0)</f>
        <v>0</v>
      </c>
      <c r="BG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TEXT(BG$6,"yyyymm") &amp; "]"),
0)</f>
        <v>0</v>
      </c>
      <c r="BH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TEXT(BH$6,"yyyymm") &amp; "]"),
0)</f>
        <v>0</v>
      </c>
      <c r="BI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TEXT(BI$6,"yyyymm") &amp; "]"),
0)</f>
        <v>0</v>
      </c>
      <c r="BJ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TEXT(BJ$6,"yyyymm") &amp; "]"),
0)</f>
        <v>0</v>
      </c>
      <c r="BK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TEXT(BK$6,"yyyymm") &amp; "]"),
0)</f>
        <v>0</v>
      </c>
      <c r="BO71" s="24">
        <f t="shared" si="48"/>
        <v>0</v>
      </c>
      <c r="BP71" s="24">
        <f t="shared" si="48"/>
        <v>0</v>
      </c>
      <c r="BQ71" s="24">
        <f t="shared" si="48"/>
        <v>0</v>
      </c>
      <c r="BR71" s="24">
        <f t="shared" si="48"/>
        <v>0</v>
      </c>
      <c r="BS71" s="24">
        <f t="shared" si="48"/>
        <v>0</v>
      </c>
      <c r="BT71" s="24">
        <f t="shared" si="48"/>
        <v>0</v>
      </c>
    </row>
    <row r="72" spans="1:72" outlineLevel="1" x14ac:dyDescent="0.25">
      <c r="A72" s="11" t="s">
        <v>35</v>
      </c>
      <c r="C72" s="2" t="s">
        <v>111</v>
      </c>
      <c r="D72" s="8">
        <f>IFERROR(
GETPIVOTDATA("[Base_Tarjetas].[Importe]",TDinamica_R!$A$3,
"[Base_Tarjetas].[PERIODO]","[Base_Tarjetas].[PERIODO].&amp;[" &amp; TEXT(D$6,"yyyymm") &amp; "]",
"[Base_Tarjetas].[Metrica]","[Base_Tarjetas].[Metrica].&amp;[" &amp; $A72 &amp; "]",
"[Base_Tarjetas].[SEGMENTO_DESCRIP]","[Base_Tarjetas].[SEGMENTO_DESCRIP].&amp;[" &amp; $C$6 &amp; "]",
"[Base_Tarjetas].[SITUACION]","[Base_Tarjetas].[SITUACION].&amp;[" &amp; $C72 &amp; "]",
"[Base_Tarjetas].[TIPO]","[Base_Tarjetas].[TIPO].&amp;[" &amp; $C$1 &amp; "]")/1000,
0)</f>
        <v>0</v>
      </c>
      <c r="E72" s="8">
        <f>IFERROR(
GETPIVOTDATA("[Base_Tarjetas].[Importe]",TDinamica_R!$A$3,
"[Base_Tarjetas].[PERIODO]","[Base_Tarjetas].[PERIODO].&amp;[" &amp; TEXT(E$6,"yyyymm") &amp; "]",
"[Base_Tarjetas].[Metrica]","[Base_Tarjetas].[Metrica].&amp;[" &amp; $A72 &amp; "]",
"[Base_Tarjetas].[SEGMENTO_DESCRIP]","[Base_Tarjetas].[SEGMENTO_DESCRIP].&amp;[" &amp; $C$6 &amp; "]",
"[Base_Tarjetas].[SITUACION]","[Base_Tarjetas].[SITUACION].&amp;[" &amp; $C72 &amp; "]",
"[Base_Tarjetas].[TIPO]","[Base_Tarjetas].[TIPO].&amp;[" &amp; $C$1 &amp; "]")/1000,
0)</f>
        <v>0</v>
      </c>
      <c r="F72" s="8">
        <f>IFERROR(
GETPIVOTDATA("[Base_Tarjetas].[Importe]",TDinamica_R!$A$3,
"[Base_Tarjetas].[PERIODO]","[Base_Tarjetas].[PERIODO].&amp;[" &amp; TEXT(F$6,"yyyymm") &amp; "]",
"[Base_Tarjetas].[Metrica]","[Base_Tarjetas].[Metrica].&amp;[" &amp; $A72 &amp; "]",
"[Base_Tarjetas].[SEGMENTO_DESCRIP]","[Base_Tarjetas].[SEGMENTO_DESCRIP].&amp;[" &amp; $C$6 &amp; "]",
"[Base_Tarjetas].[SITUACION]","[Base_Tarjetas].[SITUACION].&amp;[" &amp; $C72 &amp; "]",
"[Base_Tarjetas].[TIPO]","[Base_Tarjetas].[TIPO].&amp;[" &amp; $C$1 &amp; "]")/1000,
0)</f>
        <v>0</v>
      </c>
      <c r="G72" s="8">
        <f>IFERROR(
GETPIVOTDATA("[Base_Tarjetas].[Importe]",TDinamica_R!$A$3,
"[Base_Tarjetas].[PERIODO]","[Base_Tarjetas].[PERIODO].&amp;[" &amp; TEXT(G$6,"yyyymm") &amp; "]",
"[Base_Tarjetas].[Metrica]","[Base_Tarjetas].[Metrica].&amp;[" &amp; $A72 &amp; "]",
"[Base_Tarjetas].[SEGMENTO_DESCRIP]","[Base_Tarjetas].[SEGMENTO_DESCRIP].&amp;[" &amp; $C$6 &amp; "]",
"[Base_Tarjetas].[SITUACION]","[Base_Tarjetas].[SITUACION].&amp;[" &amp; $C72 &amp; "]",
"[Base_Tarjetas].[TIPO]","[Base_Tarjetas].[TIPO].&amp;[" &amp; $C$1 &amp; "]")/1000,
0)</f>
        <v>0</v>
      </c>
      <c r="H72" s="8">
        <f>IFERROR(
GETPIVOTDATA("[Base_Tarjetas].[Importe]",TDinamica_R!$A$3,
"[Base_Tarjetas].[PERIODO]","[Base_Tarjetas].[PERIODO].&amp;[" &amp; TEXT(H$6,"yyyymm") &amp; "]",
"[Base_Tarjetas].[Metrica]","[Base_Tarjetas].[Metrica].&amp;[" &amp; $A72 &amp; "]",
"[Base_Tarjetas].[SEGMENTO_DESCRIP]","[Base_Tarjetas].[SEGMENTO_DESCRIP].&amp;[" &amp; $C$6 &amp; "]",
"[Base_Tarjetas].[SITUACION]","[Base_Tarjetas].[SITUACION].&amp;[" &amp; $C72 &amp; "]",
"[Base_Tarjetas].[TIPO]","[Base_Tarjetas].[TIPO].&amp;[" &amp; $C$1 &amp; "]")/1000,
0)</f>
        <v>0</v>
      </c>
      <c r="I72" s="8">
        <f>IFERROR(
GETPIVOTDATA("[Base_Tarjetas].[Importe]",TDinamica_R!$A$3,
"[Base_Tarjetas].[PERIODO]","[Base_Tarjetas].[PERIODO].&amp;[" &amp; TEXT(I$6,"yyyymm") &amp; "]",
"[Base_Tarjetas].[Metrica]","[Base_Tarjetas].[Metrica].&amp;[" &amp; $A72 &amp; "]",
"[Base_Tarjetas].[SEGMENTO_DESCRIP]","[Base_Tarjetas].[SEGMENTO_DESCRIP].&amp;[" &amp; $C$6 &amp; "]",
"[Base_Tarjetas].[SITUACION]","[Base_Tarjetas].[SITUACION].&amp;[" &amp; $C72 &amp; "]",
"[Base_Tarjetas].[TIPO]","[Base_Tarjetas].[TIPO].&amp;[" &amp; $C$1 &amp; "]")/1000,
0)</f>
        <v>0</v>
      </c>
      <c r="J72" s="8">
        <f>IFERROR(
GETPIVOTDATA("[Base_Tarjetas].[Importe]",TDinamica_R!$A$3,
"[Base_Tarjetas].[PERIODO]","[Base_Tarjetas].[PERIODO].&amp;[" &amp; TEXT(J$6,"yyyymm") &amp; "]",
"[Base_Tarjetas].[Metrica]","[Base_Tarjetas].[Metrica].&amp;[" &amp; $A72 &amp; "]",
"[Base_Tarjetas].[SEGMENTO_DESCRIP]","[Base_Tarjetas].[SEGMENTO_DESCRIP].&amp;[" &amp; $C$6 &amp; "]",
"[Base_Tarjetas].[SITUACION]","[Base_Tarjetas].[SITUACION].&amp;[" &amp; $C72 &amp; "]",
"[Base_Tarjetas].[TIPO]","[Base_Tarjetas].[TIPO].&amp;[" &amp; $C$1 &amp; "]")/1000,
0)</f>
        <v>0</v>
      </c>
      <c r="K72" s="8">
        <f>IFERROR(
GETPIVOTDATA("[Base_Tarjetas].[Importe]",TDinamica_R!$A$3,
"[Base_Tarjetas].[PERIODO]","[Base_Tarjetas].[PERIODO].&amp;[" &amp; TEXT(K$6,"yyyymm") &amp; "]",
"[Base_Tarjetas].[Metrica]","[Base_Tarjetas].[Metrica].&amp;[" &amp; $A72 &amp; "]",
"[Base_Tarjetas].[SEGMENTO_DESCRIP]","[Base_Tarjetas].[SEGMENTO_DESCRIP].&amp;[" &amp; $C$6 &amp; "]",
"[Base_Tarjetas].[SITUACION]","[Base_Tarjetas].[SITUACION].&amp;[" &amp; $C72 &amp; "]",
"[Base_Tarjetas].[TIPO]","[Base_Tarjetas].[TIPO].&amp;[" &amp; $C$1 &amp; "]")/1000,
0)</f>
        <v>0</v>
      </c>
      <c r="L72" s="8">
        <f>IFERROR(
GETPIVOTDATA("[Base_Tarjetas].[Importe]",TDinamica_R!$A$3,
"[Base_Tarjetas].[PERIODO]","[Base_Tarjetas].[PERIODO].&amp;[" &amp; TEXT(L$6,"yyyymm") &amp; "]",
"[Base_Tarjetas].[Metrica]","[Base_Tarjetas].[Metrica].&amp;[" &amp; $A72 &amp; "]",
"[Base_Tarjetas].[SEGMENTO_DESCRIP]","[Base_Tarjetas].[SEGMENTO_DESCRIP].&amp;[" &amp; $C$6 &amp; "]",
"[Base_Tarjetas].[SITUACION]","[Base_Tarjetas].[SITUACION].&amp;[" &amp; $C72 &amp; "]",
"[Base_Tarjetas].[TIPO]","[Base_Tarjetas].[TIPO].&amp;[" &amp; $C$1 &amp; "]")/1000,
0)</f>
        <v>0</v>
      </c>
      <c r="M72" s="8">
        <f>IFERROR(
GETPIVOTDATA("[Base_Tarjetas].[Importe]",TDinamica_R!$A$3,
"[Base_Tarjetas].[PERIODO]","[Base_Tarjetas].[PERIODO].&amp;[" &amp; TEXT(M$6,"yyyymm") &amp; "]",
"[Base_Tarjetas].[Metrica]","[Base_Tarjetas].[Metrica].&amp;[" &amp; $A72 &amp; "]",
"[Base_Tarjetas].[SEGMENTO_DESCRIP]","[Base_Tarjetas].[SEGMENTO_DESCRIP].&amp;[" &amp; $C$6 &amp; "]",
"[Base_Tarjetas].[SITUACION]","[Base_Tarjetas].[SITUACION].&amp;[" &amp; $C72 &amp; "]",
"[Base_Tarjetas].[TIPO]","[Base_Tarjetas].[TIPO].&amp;[" &amp; $C$1 &amp; "]")/1000,
0)</f>
        <v>0</v>
      </c>
      <c r="N72" s="8">
        <f>IFERROR(
GETPIVOTDATA("[Base_Tarjetas].[Importe]",TDinamica_R!$A$3,
"[Base_Tarjetas].[PERIODO]","[Base_Tarjetas].[PERIODO].&amp;[" &amp; TEXT(N$6,"yyyymm") &amp; "]",
"[Base_Tarjetas].[Metrica]","[Base_Tarjetas].[Metrica].&amp;[" &amp; $A72 &amp; "]",
"[Base_Tarjetas].[SEGMENTO_DESCRIP]","[Base_Tarjetas].[SEGMENTO_DESCRIP].&amp;[" &amp; $C$6 &amp; "]",
"[Base_Tarjetas].[SITUACION]","[Base_Tarjetas].[SITUACION].&amp;[" &amp; $C72 &amp; "]",
"[Base_Tarjetas].[TIPO]","[Base_Tarjetas].[TIPO].&amp;[" &amp; $C$1 &amp; "]")/1000,
0)</f>
        <v>0</v>
      </c>
      <c r="O72" s="8">
        <f>IFERROR(
GETPIVOTDATA("[Base_Tarjetas].[Importe]",TDinamica_R!$A$3,
"[Base_Tarjetas].[PERIODO]","[Base_Tarjetas].[PERIODO].&amp;[" &amp; TEXT(O$6,"yyyymm") &amp; "]",
"[Base_Tarjetas].[Metrica]","[Base_Tarjetas].[Metrica].&amp;[" &amp; $A72 &amp; "]",
"[Base_Tarjetas].[SEGMENTO_DESCRIP]","[Base_Tarjetas].[SEGMENTO_DESCRIP].&amp;[" &amp; $C$6 &amp; "]",
"[Base_Tarjetas].[SITUACION]","[Base_Tarjetas].[SITUACION].&amp;[" &amp; $C72 &amp; "]",
"[Base_Tarjetas].[TIPO]","[Base_Tarjetas].[TIPO].&amp;[" &amp; $C$1 &amp; "]")/1000,
0)</f>
        <v>0</v>
      </c>
      <c r="P72" s="8">
        <f>IFERROR(
GETPIVOTDATA("[Base_Tarjetas].[Importe]",TDinamica_R!$A$3,
"[Base_Tarjetas].[PERIODO]","[Base_Tarjetas].[PERIODO].&amp;[" &amp; TEXT(P$6,"yyyymm") &amp; "]",
"[Base_Tarjetas].[Metrica]","[Base_Tarjetas].[Metrica].&amp;[" &amp; $A72 &amp; "]",
"[Base_Tarjetas].[SEGMENTO_DESCRIP]","[Base_Tarjetas].[SEGMENTO_DESCRIP].&amp;[" &amp; $C$6 &amp; "]",
"[Base_Tarjetas].[SITUACION]","[Base_Tarjetas].[SITUACION].&amp;[" &amp; $C72 &amp; "]",
"[Base_Tarjetas].[TIPO]","[Base_Tarjetas].[TIPO].&amp;[" &amp; $C$1 &amp; "]")/1000,
0)</f>
        <v>0</v>
      </c>
      <c r="Q72" s="8">
        <f>IFERROR(
GETPIVOTDATA("[Base_Tarjetas].[Importe]",TDinamica_R!$A$3,
"[Base_Tarjetas].[PERIODO]","[Base_Tarjetas].[PERIODO].&amp;[" &amp; TEXT(Q$6,"yyyymm") &amp; "]",
"[Base_Tarjetas].[Metrica]","[Base_Tarjetas].[Metrica].&amp;[" &amp; $A72 &amp; "]",
"[Base_Tarjetas].[SEGMENTO_DESCRIP]","[Base_Tarjetas].[SEGMENTO_DESCRIP].&amp;[" &amp; $C$6 &amp; "]",
"[Base_Tarjetas].[SITUACION]","[Base_Tarjetas].[SITUACION].&amp;[" &amp; $C72 &amp; "]",
"[Base_Tarjetas].[TIPO]","[Base_Tarjetas].[TIPO].&amp;[" &amp; $C$1 &amp; "]")/1000,
0)</f>
        <v>0</v>
      </c>
      <c r="R72" s="8">
        <f>IFERROR(
GETPIVOTDATA("[Base_Tarjetas].[Importe]",TDinamica_R!$A$3,
"[Base_Tarjetas].[PERIODO]","[Base_Tarjetas].[PERIODO].&amp;[" &amp; TEXT(R$6,"yyyymm") &amp; "]",
"[Base_Tarjetas].[Metrica]","[Base_Tarjetas].[Metrica].&amp;[" &amp; $A72 &amp; "]",
"[Base_Tarjetas].[SEGMENTO_DESCRIP]","[Base_Tarjetas].[SEGMENTO_DESCRIP].&amp;[" &amp; $C$6 &amp; "]",
"[Base_Tarjetas].[SITUACION]","[Base_Tarjetas].[SITUACION].&amp;[" &amp; $C72 &amp; "]",
"[Base_Tarjetas].[TIPO]","[Base_Tarjetas].[TIPO].&amp;[" &amp; $C$1 &amp; "]")/1000,
0)</f>
        <v>0</v>
      </c>
      <c r="S72" s="8">
        <f>IFERROR(
GETPIVOTDATA("[Base_Tarjetas].[Importe]",TDinamica_R!$A$3,
"[Base_Tarjetas].[PERIODO]","[Base_Tarjetas].[PERIODO].&amp;[" &amp; TEXT(S$6,"yyyymm") &amp; "]",
"[Base_Tarjetas].[Metrica]","[Base_Tarjetas].[Metrica].&amp;[" &amp; $A72 &amp; "]",
"[Base_Tarjetas].[SEGMENTO_DESCRIP]","[Base_Tarjetas].[SEGMENTO_DESCRIP].&amp;[" &amp; $C$6 &amp; "]",
"[Base_Tarjetas].[SITUACION]","[Base_Tarjetas].[SITUACION].&amp;[" &amp; $C72 &amp; "]",
"[Base_Tarjetas].[TIPO]","[Base_Tarjetas].[TIPO].&amp;[" &amp; $C$1 &amp; "]")/1000,
0)</f>
        <v>0</v>
      </c>
      <c r="T72" s="8">
        <f>IFERROR(
GETPIVOTDATA("[Base_Tarjetas].[Importe]",TDinamica_R!$A$3,
"[Base_Tarjetas].[PERIODO]","[Base_Tarjetas].[PERIODO].&amp;[" &amp; TEXT(T$6,"yyyymm") &amp; "]",
"[Base_Tarjetas].[Metrica]","[Base_Tarjetas].[Metrica].&amp;[" &amp; $A72 &amp; "]",
"[Base_Tarjetas].[SEGMENTO_DESCRIP]","[Base_Tarjetas].[SEGMENTO_DESCRIP].&amp;[" &amp; $C$6 &amp; "]",
"[Base_Tarjetas].[SITUACION]","[Base_Tarjetas].[SITUACION].&amp;[" &amp; $C72 &amp; "]",
"[Base_Tarjetas].[TIPO]","[Base_Tarjetas].[TIPO].&amp;[" &amp; $C$1 &amp; "]")/1000,
0)</f>
        <v>0</v>
      </c>
      <c r="U72" s="8">
        <f>IFERROR(
GETPIVOTDATA("[Base_Tarjetas].[Importe]",TDinamica_R!$A$3,
"[Base_Tarjetas].[PERIODO]","[Base_Tarjetas].[PERIODO].&amp;[" &amp; TEXT(U$6,"yyyymm") &amp; "]",
"[Base_Tarjetas].[Metrica]","[Base_Tarjetas].[Metrica].&amp;[" &amp; $A72 &amp; "]",
"[Base_Tarjetas].[SEGMENTO_DESCRIP]","[Base_Tarjetas].[SEGMENTO_DESCRIP].&amp;[" &amp; $C$6 &amp; "]",
"[Base_Tarjetas].[SITUACION]","[Base_Tarjetas].[SITUACION].&amp;[" &amp; $C72 &amp; "]",
"[Base_Tarjetas].[TIPO]","[Base_Tarjetas].[TIPO].&amp;[" &amp; $C$1 &amp; "]")/1000,
0)</f>
        <v>0</v>
      </c>
      <c r="V72" s="8">
        <f>IFERROR(
GETPIVOTDATA("[Base_Tarjetas].[Importe]",TDinamica_R!$A$3,
"[Base_Tarjetas].[PERIODO]","[Base_Tarjetas].[PERIODO].&amp;[" &amp; TEXT(V$6,"yyyymm") &amp; "]",
"[Base_Tarjetas].[Metrica]","[Base_Tarjetas].[Metrica].&amp;[" &amp; $A72 &amp; "]",
"[Base_Tarjetas].[SEGMENTO_DESCRIP]","[Base_Tarjetas].[SEGMENTO_DESCRIP].&amp;[" &amp; $C$6 &amp; "]",
"[Base_Tarjetas].[SITUACION]","[Base_Tarjetas].[SITUACION].&amp;[" &amp; $C72 &amp; "]",
"[Base_Tarjetas].[TIPO]","[Base_Tarjetas].[TIPO].&amp;[" &amp; $C$1 &amp; "]")/1000,
0)</f>
        <v>0</v>
      </c>
      <c r="W72" s="8">
        <f>IFERROR(
GETPIVOTDATA("[Base_Tarjetas].[Importe]",TDinamica_R!$A$3,
"[Base_Tarjetas].[PERIODO]","[Base_Tarjetas].[PERIODO].&amp;[" &amp; TEXT(W$6,"yyyymm") &amp; "]",
"[Base_Tarjetas].[Metrica]","[Base_Tarjetas].[Metrica].&amp;[" &amp; $A72 &amp; "]",
"[Base_Tarjetas].[SEGMENTO_DESCRIP]","[Base_Tarjetas].[SEGMENTO_DESCRIP].&amp;[" &amp; $C$6 &amp; "]",
"[Base_Tarjetas].[SITUACION]","[Base_Tarjetas].[SITUACION].&amp;[" &amp; $C72 &amp; "]",
"[Base_Tarjetas].[TIPO]","[Base_Tarjetas].[TIPO].&amp;[" &amp; $C$1 &amp; "]")/1000,
0)</f>
        <v>0</v>
      </c>
      <c r="X72" s="8">
        <f>IFERROR(
GETPIVOTDATA("[Base_Tarjetas].[Importe]",TDinamica_R!$A$3,
"[Base_Tarjetas].[PERIODO]","[Base_Tarjetas].[PERIODO].&amp;[" &amp; TEXT(X$6,"yyyymm") &amp; "]",
"[Base_Tarjetas].[Metrica]","[Base_Tarjetas].[Metrica].&amp;[" &amp; $A72 &amp; "]",
"[Base_Tarjetas].[SEGMENTO_DESCRIP]","[Base_Tarjetas].[SEGMENTO_DESCRIP].&amp;[" &amp; $C$6 &amp; "]",
"[Base_Tarjetas].[SITUACION]","[Base_Tarjetas].[SITUACION].&amp;[" &amp; $C72 &amp; "]",
"[Base_Tarjetas].[TIPO]","[Base_Tarjetas].[TIPO].&amp;[" &amp; $C$1 &amp; "]")/1000,
0)</f>
        <v>0</v>
      </c>
      <c r="Y72" s="8">
        <f>IFERROR(
GETPIVOTDATA("[Base_Tarjetas].[Importe]",TDinamica_R!$A$3,
"[Base_Tarjetas].[PERIODO]","[Base_Tarjetas].[PERIODO].&amp;[" &amp; TEXT(Y$6,"yyyymm") &amp; "]",
"[Base_Tarjetas].[Metrica]","[Base_Tarjetas].[Metrica].&amp;[" &amp; $A72 &amp; "]",
"[Base_Tarjetas].[SEGMENTO_DESCRIP]","[Base_Tarjetas].[SEGMENTO_DESCRIP].&amp;[" &amp; $C$6 &amp; "]",
"[Base_Tarjetas].[SITUACION]","[Base_Tarjetas].[SITUACION].&amp;[" &amp; $C72 &amp; "]",
"[Base_Tarjetas].[TIPO]","[Base_Tarjetas].[TIPO].&amp;[" &amp; $C$1 &amp; "]")/1000,
0)</f>
        <v>0</v>
      </c>
      <c r="Z72" s="8">
        <f>IFERROR(
GETPIVOTDATA("[Base_Tarjetas].[Importe]",TDinamica_R!$A$3,
"[Base_Tarjetas].[PERIODO]","[Base_Tarjetas].[PERIODO].&amp;[" &amp; TEXT(Z$6,"yyyymm") &amp; "]",
"[Base_Tarjetas].[Metrica]","[Base_Tarjetas].[Metrica].&amp;[" &amp; $A72 &amp; "]",
"[Base_Tarjetas].[SEGMENTO_DESCRIP]","[Base_Tarjetas].[SEGMENTO_DESCRIP].&amp;[" &amp; $C$6 &amp; "]",
"[Base_Tarjetas].[SITUACION]","[Base_Tarjetas].[SITUACION].&amp;[" &amp; $C72 &amp; "]",
"[Base_Tarjetas].[TIPO]","[Base_Tarjetas].[TIPO].&amp;[" &amp; $C$1 &amp; "]")/1000,
0)</f>
        <v>0</v>
      </c>
      <c r="AA72" s="8">
        <f>IFERROR(
GETPIVOTDATA("[Base_Tarjetas].[Importe]",TDinamica_R!$A$3,
"[Base_Tarjetas].[PERIODO]","[Base_Tarjetas].[PERIODO].&amp;[" &amp; TEXT(AA$6,"yyyymm") &amp; "]",
"[Base_Tarjetas].[Metrica]","[Base_Tarjetas].[Metrica].&amp;[" &amp; $A72 &amp; "]",
"[Base_Tarjetas].[SEGMENTO_DESCRIP]","[Base_Tarjetas].[SEGMENTO_DESCRIP].&amp;[" &amp; $C$6 &amp; "]",
"[Base_Tarjetas].[SITUACION]","[Base_Tarjetas].[SITUACION].&amp;[" &amp; $C72 &amp; "]",
"[Base_Tarjetas].[TIPO]","[Base_Tarjetas].[TIPO].&amp;[" &amp; $C$1 &amp; "]")/1000,
0)</f>
        <v>0</v>
      </c>
      <c r="AB72" s="8">
        <f>IFERROR(
GETPIVOTDATA("[Base_Tarjetas].[Importe]",TDinamica_R!$A$3,
"[Base_Tarjetas].[PERIODO]","[Base_Tarjetas].[PERIODO].&amp;[" &amp; TEXT(AB$6,"yyyymm") &amp; "]",
"[Base_Tarjetas].[Metrica]","[Base_Tarjetas].[Metrica].&amp;[" &amp; $A72 &amp; "]",
"[Base_Tarjetas].[SEGMENTO_DESCRIP]","[Base_Tarjetas].[SEGMENTO_DESCRIP].&amp;[" &amp; $C$6 &amp; "]",
"[Base_Tarjetas].[SITUACION]","[Base_Tarjetas].[SITUACION].&amp;[" &amp; $C72 &amp; "]",
"[Base_Tarjetas].[TIPO]","[Base_Tarjetas].[TIPO].&amp;[" &amp; $C$1 &amp; "]")/1000,
0)</f>
        <v>0</v>
      </c>
      <c r="AC72" s="8">
        <f>IFERROR(
GETPIVOTDATA("[Base_Tarjetas].[Importe]",TDinamica_R!$A$3,
"[Base_Tarjetas].[PERIODO]","[Base_Tarjetas].[PERIODO].&amp;[" &amp; TEXT(AC$6,"yyyymm") &amp; "]",
"[Base_Tarjetas].[Metrica]","[Base_Tarjetas].[Metrica].&amp;[" &amp; $A72 &amp; "]",
"[Base_Tarjetas].[SEGMENTO_DESCRIP]","[Base_Tarjetas].[SEGMENTO_DESCRIP].&amp;[" &amp; $C$6 &amp; "]",
"[Base_Tarjetas].[SITUACION]","[Base_Tarjetas].[SITUACION].&amp;[" &amp; $C72 &amp; "]",
"[Base_Tarjetas].[TIPO]","[Base_Tarjetas].[TIPO].&amp;[" &amp; $C$1 &amp; "]")/1000,
0)</f>
        <v>0</v>
      </c>
      <c r="AD72" s="8">
        <f>IFERROR(
GETPIVOTDATA("[Base_Tarjetas].[Importe]",TDinamica_R!$A$3,
"[Base_Tarjetas].[PERIODO]","[Base_Tarjetas].[PERIODO].&amp;[" &amp; TEXT(AD$6,"yyyymm") &amp; "]",
"[Base_Tarjetas].[Metrica]","[Base_Tarjetas].[Metrica].&amp;[" &amp; $A72 &amp; "]",
"[Base_Tarjetas].[SEGMENTO_DESCRIP]","[Base_Tarjetas].[SEGMENTO_DESCRIP].&amp;[" &amp; $C$6 &amp; "]",
"[Base_Tarjetas].[SITUACION]","[Base_Tarjetas].[SITUACION].&amp;[" &amp; $C72 &amp; "]",
"[Base_Tarjetas].[TIPO]","[Base_Tarjetas].[TIPO].&amp;[" &amp; $C$1 &amp; "]")/1000,
0)</f>
        <v>0</v>
      </c>
      <c r="AE72" s="8">
        <f>IFERROR(
GETPIVOTDATA("[Base_Tarjetas].[Importe]",TDinamica_R!$A$3,
"[Base_Tarjetas].[PERIODO]","[Base_Tarjetas].[PERIODO].&amp;[" &amp; TEXT(AE$6,"yyyymm") &amp; "]",
"[Base_Tarjetas].[Metrica]","[Base_Tarjetas].[Metrica].&amp;[" &amp; $A72 &amp; "]",
"[Base_Tarjetas].[SEGMENTO_DESCRIP]","[Base_Tarjetas].[SEGMENTO_DESCRIP].&amp;[" &amp; $C$6 &amp; "]",
"[Base_Tarjetas].[SITUACION]","[Base_Tarjetas].[SITUACION].&amp;[" &amp; $C72 &amp; "]",
"[Base_Tarjetas].[TIPO]","[Base_Tarjetas].[TIPO].&amp;[" &amp; $C$1 &amp; "]")/1000,
0)</f>
        <v>0</v>
      </c>
      <c r="AF72" s="8">
        <f>IFERROR(
GETPIVOTDATA("[Base_Tarjetas].[Importe]",TDinamica_R!$A$3,
"[Base_Tarjetas].[PERIODO]","[Base_Tarjetas].[PERIODO].&amp;[" &amp; TEXT(AF$6,"yyyymm") &amp; "]",
"[Base_Tarjetas].[Metrica]","[Base_Tarjetas].[Metrica].&amp;[" &amp; $A72 &amp; "]",
"[Base_Tarjetas].[SEGMENTO_DESCRIP]","[Base_Tarjetas].[SEGMENTO_DESCRIP].&amp;[" &amp; $C$6 &amp; "]",
"[Base_Tarjetas].[SITUACION]","[Base_Tarjetas].[SITUACION].&amp;[" &amp; $C72 &amp; "]",
"[Base_Tarjetas].[TIPO]","[Base_Tarjetas].[TIPO].&amp;[" &amp; $C$1 &amp; "]")/1000,
0)</f>
        <v>0</v>
      </c>
      <c r="AG72" s="8">
        <f>IFERROR(
GETPIVOTDATA("[Base_Tarjetas].[Importe]",TDinamica_R!$A$3,
"[Base_Tarjetas].[PERIODO]","[Base_Tarjetas].[PERIODO].&amp;[" &amp; TEXT(AG$6,"yyyymm") &amp; "]",
"[Base_Tarjetas].[Metrica]","[Base_Tarjetas].[Metrica].&amp;[" &amp; $A72 &amp; "]",
"[Base_Tarjetas].[SEGMENTO_DESCRIP]","[Base_Tarjetas].[SEGMENTO_DESCRIP].&amp;[" &amp; $C$6 &amp; "]",
"[Base_Tarjetas].[SITUACION]","[Base_Tarjetas].[SITUACION].&amp;[" &amp; $C72 &amp; "]",
"[Base_Tarjetas].[TIPO]","[Base_Tarjetas].[TIPO].&amp;[" &amp; $C$1 &amp; "]")/1000,
0)</f>
        <v>0</v>
      </c>
      <c r="AH72" s="8">
        <f>IFERROR(
GETPIVOTDATA("[Base_Tarjetas].[Importe]",TDinamica_R!$A$3,
"[Base_Tarjetas].[PERIODO]","[Base_Tarjetas].[PERIODO].&amp;[" &amp; TEXT(AH$6,"yyyymm") &amp; "]",
"[Base_Tarjetas].[Metrica]","[Base_Tarjetas].[Metrica].&amp;[" &amp; $A72 &amp; "]",
"[Base_Tarjetas].[SEGMENTO_DESCRIP]","[Base_Tarjetas].[SEGMENTO_DESCRIP].&amp;[" &amp; $C$6 &amp; "]",
"[Base_Tarjetas].[SITUACION]","[Base_Tarjetas].[SITUACION].&amp;[" &amp; $C72 &amp; "]",
"[Base_Tarjetas].[TIPO]","[Base_Tarjetas].[TIPO].&amp;[" &amp; $C$1 &amp; "]")/1000,
0)</f>
        <v>0</v>
      </c>
      <c r="AI72" s="8">
        <f>IFERROR(
GETPIVOTDATA("[Base_Tarjetas].[Importe]",TDinamica_R!$A$3,
"[Base_Tarjetas].[PERIODO]","[Base_Tarjetas].[PERIODO].&amp;[" &amp; TEXT(AI$6,"yyyymm") &amp; "]",
"[Base_Tarjetas].[Metrica]","[Base_Tarjetas].[Metrica].&amp;[" &amp; $A72 &amp; "]",
"[Base_Tarjetas].[SEGMENTO_DESCRIP]","[Base_Tarjetas].[SEGMENTO_DESCRIP].&amp;[" &amp; $C$6 &amp; "]",
"[Base_Tarjetas].[SITUACION]","[Base_Tarjetas].[SITUACION].&amp;[" &amp; $C72 &amp; "]",
"[Base_Tarjetas].[TIPO]","[Base_Tarjetas].[TIPO].&amp;[" &amp; $C$1 &amp; "]")/1000,
0)</f>
        <v>0</v>
      </c>
      <c r="AJ72" s="8">
        <f>IFERROR(
GETPIVOTDATA("[Base_Tarjetas].[Importe]",TDinamica_R!$A$3,
"[Base_Tarjetas].[PERIODO]","[Base_Tarjetas].[PERIODO].&amp;[" &amp; TEXT(AJ$6,"yyyymm") &amp; "]",
"[Base_Tarjetas].[Metrica]","[Base_Tarjetas].[Metrica].&amp;[" &amp; $A72 &amp; "]",
"[Base_Tarjetas].[SEGMENTO_DESCRIP]","[Base_Tarjetas].[SEGMENTO_DESCRIP].&amp;[" &amp; $C$6 &amp; "]",
"[Base_Tarjetas].[SITUACION]","[Base_Tarjetas].[SITUACION].&amp;[" &amp; $C72 &amp; "]",
"[Base_Tarjetas].[TIPO]","[Base_Tarjetas].[TIPO].&amp;[" &amp; $C$1 &amp; "]")/1000,
0)</f>
        <v>0</v>
      </c>
      <c r="AK72" s="8">
        <f>IFERROR(
GETPIVOTDATA("[Base_Tarjetas].[Importe]",TDinamica_R!$A$3,
"[Base_Tarjetas].[PERIODO]","[Base_Tarjetas].[PERIODO].&amp;[" &amp; TEXT(AK$6,"yyyymm") &amp; "]",
"[Base_Tarjetas].[Metrica]","[Base_Tarjetas].[Metrica].&amp;[" &amp; $A72 &amp; "]",
"[Base_Tarjetas].[SEGMENTO_DESCRIP]","[Base_Tarjetas].[SEGMENTO_DESCRIP].&amp;[" &amp; $C$6 &amp; "]",
"[Base_Tarjetas].[SITUACION]","[Base_Tarjetas].[SITUACION].&amp;[" &amp; $C72 &amp; "]",
"[Base_Tarjetas].[TIPO]","[Base_Tarjetas].[TIPO].&amp;[" &amp; $C$1 &amp; "]")/1000,
0)</f>
        <v>0</v>
      </c>
      <c r="AL72" s="8">
        <f>IFERROR(
GETPIVOTDATA("[Base_Tarjetas].[Importe]",TDinamica_R!$A$3,
"[Base_Tarjetas].[PERIODO]","[Base_Tarjetas].[PERIODO].&amp;[" &amp; TEXT(AL$6,"yyyymm") &amp; "]",
"[Base_Tarjetas].[Metrica]","[Base_Tarjetas].[Metrica].&amp;[" &amp; $A72 &amp; "]",
"[Base_Tarjetas].[SEGMENTO_DESCRIP]","[Base_Tarjetas].[SEGMENTO_DESCRIP].&amp;[" &amp; $C$6 &amp; "]",
"[Base_Tarjetas].[SITUACION]","[Base_Tarjetas].[SITUACION].&amp;[" &amp; $C72 &amp; "]",
"[Base_Tarjetas].[TIPO]","[Base_Tarjetas].[TIPO].&amp;[" &amp; $C$1 &amp; "]")/1000,
0)</f>
        <v>0</v>
      </c>
      <c r="AM72" s="8">
        <f>IFERROR(
GETPIVOTDATA("[Base_Tarjetas].[Importe]",TDinamica_R!$A$3,
"[Base_Tarjetas].[PERIODO]","[Base_Tarjetas].[PERIODO].&amp;[" &amp; TEXT(AM$6,"yyyymm") &amp; "]",
"[Base_Tarjetas].[Metrica]","[Base_Tarjetas].[Metrica].&amp;[" &amp; $A72 &amp; "]",
"[Base_Tarjetas].[SEGMENTO_DESCRIP]","[Base_Tarjetas].[SEGMENTO_DESCRIP].&amp;[" &amp; $C$6 &amp; "]",
"[Base_Tarjetas].[SITUACION]","[Base_Tarjetas].[SITUACION].&amp;[" &amp; $C72 &amp; "]",
"[Base_Tarjetas].[TIPO]","[Base_Tarjetas].[TIPO].&amp;[" &amp; $C$1 &amp; "]")/1000,
0)</f>
        <v>0</v>
      </c>
      <c r="AN72" s="8">
        <f>IFERROR(
GETPIVOTDATA("[Base_Tarjetas].[Importe]",TDinamica_R!$A$3,
"[Base_Tarjetas].[PERIODO]","[Base_Tarjetas].[PERIODO].&amp;[" &amp; TEXT(AN$6,"yyyymm") &amp; "]",
"[Base_Tarjetas].[Metrica]","[Base_Tarjetas].[Metrica].&amp;[" &amp; $A72 &amp; "]",
"[Base_Tarjetas].[SEGMENTO_DESCRIP]","[Base_Tarjetas].[SEGMENTO_DESCRIP].&amp;[" &amp; $C$6 &amp; "]",
"[Base_Tarjetas].[SITUACION]","[Base_Tarjetas].[SITUACION].&amp;[" &amp; $C72 &amp; "]",
"[Base_Tarjetas].[TIPO]","[Base_Tarjetas].[TIPO].&amp;[" &amp; $C$1 &amp; "]")/1000,
0)</f>
        <v>0</v>
      </c>
      <c r="AO72" s="8">
        <f>IFERROR(
GETPIVOTDATA("[Base_Tarjetas].[Importe]",TDinamica_R!$A$3,
"[Base_Tarjetas].[PERIODO]","[Base_Tarjetas].[PERIODO].&amp;[" &amp; TEXT(AO$6,"yyyymm") &amp; "]",
"[Base_Tarjetas].[Metrica]","[Base_Tarjetas].[Metrica].&amp;[" &amp; $A72 &amp; "]",
"[Base_Tarjetas].[SEGMENTO_DESCRIP]","[Base_Tarjetas].[SEGMENTO_DESCRIP].&amp;[" &amp; $C$6 &amp; "]",
"[Base_Tarjetas].[SITUACION]","[Base_Tarjetas].[SITUACION].&amp;[" &amp; $C72 &amp; "]",
"[Base_Tarjetas].[TIPO]","[Base_Tarjetas].[TIPO].&amp;[" &amp; $C$1 &amp; "]")/1000,
0)</f>
        <v>0</v>
      </c>
      <c r="AP72" s="8">
        <f>IFERROR(
GETPIVOTDATA("[Base_Tarjetas].[Importe]",TDinamica_R!$A$3,
"[Base_Tarjetas].[PERIODO]","[Base_Tarjetas].[PERIODO].&amp;[" &amp; TEXT(AP$6,"yyyymm") &amp; "]",
"[Base_Tarjetas].[Metrica]","[Base_Tarjetas].[Metrica].&amp;[" &amp; $A72 &amp; "]",
"[Base_Tarjetas].[SEGMENTO_DESCRIP]","[Base_Tarjetas].[SEGMENTO_DESCRIP].&amp;[" &amp; $C$6 &amp; "]",
"[Base_Tarjetas].[SITUACION]","[Base_Tarjetas].[SITUACION].&amp;[" &amp; $C72 &amp; "]",
"[Base_Tarjetas].[TIPO]","[Base_Tarjetas].[TIPO].&amp;[" &amp; $C$1 &amp; "]")/1000,
0)</f>
        <v>0</v>
      </c>
      <c r="AQ72" s="8">
        <f>IFERROR(
GETPIVOTDATA("[Base_Tarjetas].[Importe]",TDinamica_R!$A$3,
"[Base_Tarjetas].[PERIODO]","[Base_Tarjetas].[PERIODO].&amp;[" &amp; TEXT(AQ$6,"yyyymm") &amp; "]",
"[Base_Tarjetas].[Metrica]","[Base_Tarjetas].[Metrica].&amp;[" &amp; $A72 &amp; "]",
"[Base_Tarjetas].[SEGMENTO_DESCRIP]","[Base_Tarjetas].[SEGMENTO_DESCRIP].&amp;[" &amp; $C$6 &amp; "]",
"[Base_Tarjetas].[SITUACION]","[Base_Tarjetas].[SITUACION].&amp;[" &amp; $C72 &amp; "]",
"[Base_Tarjetas].[TIPO]","[Base_Tarjetas].[TIPO].&amp;[" &amp; $C$1 &amp; "]")/1000,
0)</f>
        <v>0</v>
      </c>
      <c r="AR72" s="8">
        <f>IFERROR(
GETPIVOTDATA("[Base_Tarjetas].[Importe]",TDinamica_R!$A$3,
"[Base_Tarjetas].[PERIODO]","[Base_Tarjetas].[PERIODO].&amp;[" &amp; TEXT(AR$6,"yyyymm") &amp; "]",
"[Base_Tarjetas].[Metrica]","[Base_Tarjetas].[Metrica].&amp;[" &amp; $A72 &amp; "]",
"[Base_Tarjetas].[SEGMENTO_DESCRIP]","[Base_Tarjetas].[SEGMENTO_DESCRIP].&amp;[" &amp; $C$6 &amp; "]",
"[Base_Tarjetas].[SITUACION]","[Base_Tarjetas].[SITUACION].&amp;[" &amp; $C72 &amp; "]",
"[Base_Tarjetas].[TIPO]","[Base_Tarjetas].[TIPO].&amp;[" &amp; $C$1 &amp; "]")/1000,
0)</f>
        <v>0</v>
      </c>
      <c r="AS72" s="8">
        <f>IFERROR(
GETPIVOTDATA("[Base_Tarjetas].[Importe]",TDinamica_R!$A$3,
"[Base_Tarjetas].[PERIODO]","[Base_Tarjetas].[PERIODO].&amp;[" &amp; TEXT(AS$6,"yyyymm") &amp; "]",
"[Base_Tarjetas].[Metrica]","[Base_Tarjetas].[Metrica].&amp;[" &amp; $A72 &amp; "]",
"[Base_Tarjetas].[SEGMENTO_DESCRIP]","[Base_Tarjetas].[SEGMENTO_DESCRIP].&amp;[" &amp; $C$6 &amp; "]",
"[Base_Tarjetas].[SITUACION]","[Base_Tarjetas].[SITUACION].&amp;[" &amp; $C72 &amp; "]",
"[Base_Tarjetas].[TIPO]","[Base_Tarjetas].[TIPO].&amp;[" &amp; $C$1 &amp; "]")/1000,
0)</f>
        <v>0</v>
      </c>
      <c r="AT72" s="8">
        <f>IFERROR(
GETPIVOTDATA("[Base_Tarjetas].[Importe]",TDinamica_R!$A$3,
"[Base_Tarjetas].[PERIODO]","[Base_Tarjetas].[PERIODO].&amp;[" &amp; TEXT(AT$6,"yyyymm") &amp; "]",
"[Base_Tarjetas].[Metrica]","[Base_Tarjetas].[Metrica].&amp;[" &amp; $A72 &amp; "]",
"[Base_Tarjetas].[SEGMENTO_DESCRIP]","[Base_Tarjetas].[SEGMENTO_DESCRIP].&amp;[" &amp; $C$6 &amp; "]",
"[Base_Tarjetas].[SITUACION]","[Base_Tarjetas].[SITUACION].&amp;[" &amp; $C72 &amp; "]",
"[Base_Tarjetas].[TIPO]","[Base_Tarjetas].[TIPO].&amp;[" &amp; $C$1 &amp; "]")/1000,
0)</f>
        <v>0</v>
      </c>
      <c r="AU72" s="8">
        <f>IFERROR(
GETPIVOTDATA("[Base_Tarjetas].[Importe]",TDinamica_R!$A$3,
"[Base_Tarjetas].[PERIODO]","[Base_Tarjetas].[PERIODO].&amp;[" &amp; TEXT(AU$6,"yyyymm") &amp; "]",
"[Base_Tarjetas].[Metrica]","[Base_Tarjetas].[Metrica].&amp;[" &amp; $A72 &amp; "]",
"[Base_Tarjetas].[SEGMENTO_DESCRIP]","[Base_Tarjetas].[SEGMENTO_DESCRIP].&amp;[" &amp; $C$6 &amp; "]",
"[Base_Tarjetas].[SITUACION]","[Base_Tarjetas].[SITUACION].&amp;[" &amp; $C72 &amp; "]",
"[Base_Tarjetas].[TIPO]","[Base_Tarjetas].[TIPO].&amp;[" &amp; $C$1 &amp; "]")/1000,
0)</f>
        <v>0</v>
      </c>
      <c r="AV72" s="8">
        <f>IFERROR(
GETPIVOTDATA("[Base_Tarjetas].[Importe]",TDinamica_R!$A$3,
"[Base_Tarjetas].[PERIODO]","[Base_Tarjetas].[PERIODO].&amp;[" &amp; TEXT(AV$6,"yyyymm") &amp; "]",
"[Base_Tarjetas].[Metrica]","[Base_Tarjetas].[Metrica].&amp;[" &amp; $A72 &amp; "]",
"[Base_Tarjetas].[SEGMENTO_DESCRIP]","[Base_Tarjetas].[SEGMENTO_DESCRIP].&amp;[" &amp; $C$6 &amp; "]",
"[Base_Tarjetas].[SITUACION]","[Base_Tarjetas].[SITUACION].&amp;[" &amp; $C72 &amp; "]",
"[Base_Tarjetas].[TIPO]","[Base_Tarjetas].[TIPO].&amp;[" &amp; $C$1 &amp; "]")/1000,
0)</f>
        <v>0</v>
      </c>
      <c r="AW72" s="8">
        <f>IFERROR(
GETPIVOTDATA("[Base_Tarjetas].[Importe]",TDinamica_R!$A$3,
"[Base_Tarjetas].[PERIODO]","[Base_Tarjetas].[PERIODO].&amp;[" &amp; TEXT(AW$6,"yyyymm") &amp; "]",
"[Base_Tarjetas].[Metrica]","[Base_Tarjetas].[Metrica].&amp;[" &amp; $A72 &amp; "]",
"[Base_Tarjetas].[SEGMENTO_DESCRIP]","[Base_Tarjetas].[SEGMENTO_DESCRIP].&amp;[" &amp; $C$6 &amp; "]",
"[Base_Tarjetas].[SITUACION]","[Base_Tarjetas].[SITUACION].&amp;[" &amp; $C72 &amp; "]",
"[Base_Tarjetas].[TIPO]","[Base_Tarjetas].[TIPO].&amp;[" &amp; $C$1 &amp; "]")/1000,
0)</f>
        <v>0</v>
      </c>
      <c r="AX72" s="8">
        <f>IFERROR(
GETPIVOTDATA("[Base_Tarjetas].[Importe]",TDinamica_R!$A$3,
"[Base_Tarjetas].[PERIODO]","[Base_Tarjetas].[PERIODO].&amp;[" &amp; TEXT(AX$6,"yyyymm") &amp; "]",
"[Base_Tarjetas].[Metrica]","[Base_Tarjetas].[Metrica].&amp;[" &amp; $A72 &amp; "]",
"[Base_Tarjetas].[SEGMENTO_DESCRIP]","[Base_Tarjetas].[SEGMENTO_DESCRIP].&amp;[" &amp; $C$6 &amp; "]",
"[Base_Tarjetas].[SITUACION]","[Base_Tarjetas].[SITUACION].&amp;[" &amp; $C72 &amp; "]",
"[Base_Tarjetas].[TIPO]","[Base_Tarjetas].[TIPO].&amp;[" &amp; $C$1 &amp; "]")/1000,
0)</f>
        <v>0</v>
      </c>
      <c r="AY72" s="8">
        <f>IFERROR(
GETPIVOTDATA("[Base_Tarjetas].[Importe]",TDinamica_R!$A$3,
"[Base_Tarjetas].[PERIODO]","[Base_Tarjetas].[PERIODO].&amp;[" &amp; TEXT(AY$6,"yyyymm") &amp; "]",
"[Base_Tarjetas].[Metrica]","[Base_Tarjetas].[Metrica].&amp;[" &amp; $A72 &amp; "]",
"[Base_Tarjetas].[SEGMENTO_DESCRIP]","[Base_Tarjetas].[SEGMENTO_DESCRIP].&amp;[" &amp; $C$6 &amp; "]",
"[Base_Tarjetas].[SITUACION]","[Base_Tarjetas].[SITUACION].&amp;[" &amp; $C72 &amp; "]",
"[Base_Tarjetas].[TIPO]","[Base_Tarjetas].[TIPO].&amp;[" &amp; $C$1 &amp; "]")/1000,
0)</f>
        <v>0</v>
      </c>
      <c r="AZ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TEXT(AZ$6,"yyyymm") &amp; "]"),
0)</f>
        <v>0</v>
      </c>
      <c r="BA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TEXT(BA$6,"yyyymm") &amp; "]"),
0)</f>
        <v>0</v>
      </c>
      <c r="BB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TEXT(BB$6,"yyyymm") &amp; "]"),
0)</f>
        <v>0</v>
      </c>
      <c r="BC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TEXT(BC$6,"yyyymm") &amp; "]"),
0)</f>
        <v>0</v>
      </c>
      <c r="BD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TEXT(BD$6,"yyyymm") &amp; "]"),
0)</f>
        <v>0</v>
      </c>
      <c r="BE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TEXT(BE$6,"yyyymm") &amp; "]"),
0)</f>
        <v>0</v>
      </c>
      <c r="BF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TEXT(BF$6,"yyyymm") &amp; "]"),
0)</f>
        <v>0</v>
      </c>
      <c r="BG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TEXT(BG$6,"yyyymm") &amp; "]"),
0)</f>
        <v>0</v>
      </c>
      <c r="BH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TEXT(BH$6,"yyyymm") &amp; "]"),
0)</f>
        <v>0</v>
      </c>
      <c r="BI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TEXT(BI$6,"yyyymm") &amp; "]"),
0)</f>
        <v>0</v>
      </c>
      <c r="BJ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TEXT(BJ$6,"yyyymm") &amp; "]"),
0)</f>
        <v>0</v>
      </c>
      <c r="BK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TEXT(BK$6,"yyyymm") &amp; "]"),
0)</f>
        <v>0</v>
      </c>
      <c r="BO72" s="24">
        <f t="shared" si="48"/>
        <v>0</v>
      </c>
      <c r="BP72" s="24">
        <f t="shared" si="48"/>
        <v>0</v>
      </c>
      <c r="BQ72" s="24">
        <f t="shared" si="48"/>
        <v>0</v>
      </c>
      <c r="BR72" s="24">
        <f t="shared" si="48"/>
        <v>0</v>
      </c>
      <c r="BS72" s="24">
        <f t="shared" si="48"/>
        <v>0</v>
      </c>
      <c r="BT72" s="24">
        <f t="shared" si="48"/>
        <v>0</v>
      </c>
    </row>
    <row r="73" spans="1:72" outlineLevel="1" x14ac:dyDescent="0.25">
      <c r="A73" s="11" t="s">
        <v>35</v>
      </c>
      <c r="C73" s="2" t="s">
        <v>101</v>
      </c>
      <c r="D73" s="8">
        <f>IFERROR(
GETPIVOTDATA("[Base_Tarjetas].[Importe]",TDinamica_R!$A$3,
"[Base_Tarjetas].[PERIODO]","[Base_Tarjetas].[PERIODO].&amp;[" &amp; TEXT(D$6,"yyyymm") &amp; "]",
"[Base_Tarjetas].[Metrica]","[Base_Tarjetas].[Metrica].&amp;[" &amp; $A73 &amp; "]",
"[Base_Tarjetas].[SEGMENTO_DESCRIP]","[Base_Tarjetas].[SEGMENTO_DESCRIP].&amp;[" &amp; $C$6 &amp; "]",
"[Base_Tarjetas].[SITUACION]","[Base_Tarjetas].[SITUACION].&amp;[" &amp; $C73 &amp; "]",
"[Base_Tarjetas].[TIPO]","[Base_Tarjetas].[TIPO].&amp;[" &amp; $C$1 &amp; "]")/1000,
0)</f>
        <v>0</v>
      </c>
      <c r="E73" s="8">
        <f>IFERROR(
GETPIVOTDATA("[Base_Tarjetas].[Importe]",TDinamica_R!$A$3,
"[Base_Tarjetas].[PERIODO]","[Base_Tarjetas].[PERIODO].&amp;[" &amp; TEXT(E$6,"yyyymm") &amp; "]",
"[Base_Tarjetas].[Metrica]","[Base_Tarjetas].[Metrica].&amp;[" &amp; $A73 &amp; "]",
"[Base_Tarjetas].[SEGMENTO_DESCRIP]","[Base_Tarjetas].[SEGMENTO_DESCRIP].&amp;[" &amp; $C$6 &amp; "]",
"[Base_Tarjetas].[SITUACION]","[Base_Tarjetas].[SITUACION].&amp;[" &amp; $C73 &amp; "]",
"[Base_Tarjetas].[TIPO]","[Base_Tarjetas].[TIPO].&amp;[" &amp; $C$1 &amp; "]")/1000,
0)</f>
        <v>0</v>
      </c>
      <c r="F73" s="8">
        <f>IFERROR(
GETPIVOTDATA("[Base_Tarjetas].[Importe]",TDinamica_R!$A$3,
"[Base_Tarjetas].[PERIODO]","[Base_Tarjetas].[PERIODO].&amp;[" &amp; TEXT(F$6,"yyyymm") &amp; "]",
"[Base_Tarjetas].[Metrica]","[Base_Tarjetas].[Metrica].&amp;[" &amp; $A73 &amp; "]",
"[Base_Tarjetas].[SEGMENTO_DESCRIP]","[Base_Tarjetas].[SEGMENTO_DESCRIP].&amp;[" &amp; $C$6 &amp; "]",
"[Base_Tarjetas].[SITUACION]","[Base_Tarjetas].[SITUACION].&amp;[" &amp; $C73 &amp; "]",
"[Base_Tarjetas].[TIPO]","[Base_Tarjetas].[TIPO].&amp;[" &amp; $C$1 &amp; "]")/1000,
0)</f>
        <v>0</v>
      </c>
      <c r="G73" s="8">
        <f>IFERROR(
GETPIVOTDATA("[Base_Tarjetas].[Importe]",TDinamica_R!$A$3,
"[Base_Tarjetas].[PERIODO]","[Base_Tarjetas].[PERIODO].&amp;[" &amp; TEXT(G$6,"yyyymm") &amp; "]",
"[Base_Tarjetas].[Metrica]","[Base_Tarjetas].[Metrica].&amp;[" &amp; $A73 &amp; "]",
"[Base_Tarjetas].[SEGMENTO_DESCRIP]","[Base_Tarjetas].[SEGMENTO_DESCRIP].&amp;[" &amp; $C$6 &amp; "]",
"[Base_Tarjetas].[SITUACION]","[Base_Tarjetas].[SITUACION].&amp;[" &amp; $C73 &amp; "]",
"[Base_Tarjetas].[TIPO]","[Base_Tarjetas].[TIPO].&amp;[" &amp; $C$1 &amp; "]")/1000,
0)</f>
        <v>0</v>
      </c>
      <c r="H73" s="8">
        <f>IFERROR(
GETPIVOTDATA("[Base_Tarjetas].[Importe]",TDinamica_R!$A$3,
"[Base_Tarjetas].[PERIODO]","[Base_Tarjetas].[PERIODO].&amp;[" &amp; TEXT(H$6,"yyyymm") &amp; "]",
"[Base_Tarjetas].[Metrica]","[Base_Tarjetas].[Metrica].&amp;[" &amp; $A73 &amp; "]",
"[Base_Tarjetas].[SEGMENTO_DESCRIP]","[Base_Tarjetas].[SEGMENTO_DESCRIP].&amp;[" &amp; $C$6 &amp; "]",
"[Base_Tarjetas].[SITUACION]","[Base_Tarjetas].[SITUACION].&amp;[" &amp; $C73 &amp; "]",
"[Base_Tarjetas].[TIPO]","[Base_Tarjetas].[TIPO].&amp;[" &amp; $C$1 &amp; "]")/1000,
0)</f>
        <v>0</v>
      </c>
      <c r="I73" s="8">
        <f>IFERROR(
GETPIVOTDATA("[Base_Tarjetas].[Importe]",TDinamica_R!$A$3,
"[Base_Tarjetas].[PERIODO]","[Base_Tarjetas].[PERIODO].&amp;[" &amp; TEXT(I$6,"yyyymm") &amp; "]",
"[Base_Tarjetas].[Metrica]","[Base_Tarjetas].[Metrica].&amp;[" &amp; $A73 &amp; "]",
"[Base_Tarjetas].[SEGMENTO_DESCRIP]","[Base_Tarjetas].[SEGMENTO_DESCRIP].&amp;[" &amp; $C$6 &amp; "]",
"[Base_Tarjetas].[SITUACION]","[Base_Tarjetas].[SITUACION].&amp;[" &amp; $C73 &amp; "]",
"[Base_Tarjetas].[TIPO]","[Base_Tarjetas].[TIPO].&amp;[" &amp; $C$1 &amp; "]")/1000,
0)</f>
        <v>0</v>
      </c>
      <c r="J73" s="8">
        <f>IFERROR(
GETPIVOTDATA("[Base_Tarjetas].[Importe]",TDinamica_R!$A$3,
"[Base_Tarjetas].[PERIODO]","[Base_Tarjetas].[PERIODO].&amp;[" &amp; TEXT(J$6,"yyyymm") &amp; "]",
"[Base_Tarjetas].[Metrica]","[Base_Tarjetas].[Metrica].&amp;[" &amp; $A73 &amp; "]",
"[Base_Tarjetas].[SEGMENTO_DESCRIP]","[Base_Tarjetas].[SEGMENTO_DESCRIP].&amp;[" &amp; $C$6 &amp; "]",
"[Base_Tarjetas].[SITUACION]","[Base_Tarjetas].[SITUACION].&amp;[" &amp; $C73 &amp; "]",
"[Base_Tarjetas].[TIPO]","[Base_Tarjetas].[TIPO].&amp;[" &amp; $C$1 &amp; "]")/1000,
0)</f>
        <v>0</v>
      </c>
      <c r="K73" s="8">
        <f>IFERROR(
GETPIVOTDATA("[Base_Tarjetas].[Importe]",TDinamica_R!$A$3,
"[Base_Tarjetas].[PERIODO]","[Base_Tarjetas].[PERIODO].&amp;[" &amp; TEXT(K$6,"yyyymm") &amp; "]",
"[Base_Tarjetas].[Metrica]","[Base_Tarjetas].[Metrica].&amp;[" &amp; $A73 &amp; "]",
"[Base_Tarjetas].[SEGMENTO_DESCRIP]","[Base_Tarjetas].[SEGMENTO_DESCRIP].&amp;[" &amp; $C$6 &amp; "]",
"[Base_Tarjetas].[SITUACION]","[Base_Tarjetas].[SITUACION].&amp;[" &amp; $C73 &amp; "]",
"[Base_Tarjetas].[TIPO]","[Base_Tarjetas].[TIPO].&amp;[" &amp; $C$1 &amp; "]")/1000,
0)</f>
        <v>0</v>
      </c>
      <c r="L73" s="8">
        <f>IFERROR(
GETPIVOTDATA("[Base_Tarjetas].[Importe]",TDinamica_R!$A$3,
"[Base_Tarjetas].[PERIODO]","[Base_Tarjetas].[PERIODO].&amp;[" &amp; TEXT(L$6,"yyyymm") &amp; "]",
"[Base_Tarjetas].[Metrica]","[Base_Tarjetas].[Metrica].&amp;[" &amp; $A73 &amp; "]",
"[Base_Tarjetas].[SEGMENTO_DESCRIP]","[Base_Tarjetas].[SEGMENTO_DESCRIP].&amp;[" &amp; $C$6 &amp; "]",
"[Base_Tarjetas].[SITUACION]","[Base_Tarjetas].[SITUACION].&amp;[" &amp; $C73 &amp; "]",
"[Base_Tarjetas].[TIPO]","[Base_Tarjetas].[TIPO].&amp;[" &amp; $C$1 &amp; "]")/1000,
0)</f>
        <v>0</v>
      </c>
      <c r="M73" s="8">
        <f>IFERROR(
GETPIVOTDATA("[Base_Tarjetas].[Importe]",TDinamica_R!$A$3,
"[Base_Tarjetas].[PERIODO]","[Base_Tarjetas].[PERIODO].&amp;[" &amp; TEXT(M$6,"yyyymm") &amp; "]",
"[Base_Tarjetas].[Metrica]","[Base_Tarjetas].[Metrica].&amp;[" &amp; $A73 &amp; "]",
"[Base_Tarjetas].[SEGMENTO_DESCRIP]","[Base_Tarjetas].[SEGMENTO_DESCRIP].&amp;[" &amp; $C$6 &amp; "]",
"[Base_Tarjetas].[SITUACION]","[Base_Tarjetas].[SITUACION].&amp;[" &amp; $C73 &amp; "]",
"[Base_Tarjetas].[TIPO]","[Base_Tarjetas].[TIPO].&amp;[" &amp; $C$1 &amp; "]")/1000,
0)</f>
        <v>0</v>
      </c>
      <c r="N73" s="8">
        <f>IFERROR(
GETPIVOTDATA("[Base_Tarjetas].[Importe]",TDinamica_R!$A$3,
"[Base_Tarjetas].[PERIODO]","[Base_Tarjetas].[PERIODO].&amp;[" &amp; TEXT(N$6,"yyyymm") &amp; "]",
"[Base_Tarjetas].[Metrica]","[Base_Tarjetas].[Metrica].&amp;[" &amp; $A73 &amp; "]",
"[Base_Tarjetas].[SEGMENTO_DESCRIP]","[Base_Tarjetas].[SEGMENTO_DESCRIP].&amp;[" &amp; $C$6 &amp; "]",
"[Base_Tarjetas].[SITUACION]","[Base_Tarjetas].[SITUACION].&amp;[" &amp; $C73 &amp; "]",
"[Base_Tarjetas].[TIPO]","[Base_Tarjetas].[TIPO].&amp;[" &amp; $C$1 &amp; "]")/1000,
0)</f>
        <v>0</v>
      </c>
      <c r="O73" s="8">
        <f>IFERROR(
GETPIVOTDATA("[Base_Tarjetas].[Importe]",TDinamica_R!$A$3,
"[Base_Tarjetas].[PERIODO]","[Base_Tarjetas].[PERIODO].&amp;[" &amp; TEXT(O$6,"yyyymm") &amp; "]",
"[Base_Tarjetas].[Metrica]","[Base_Tarjetas].[Metrica].&amp;[" &amp; $A73 &amp; "]",
"[Base_Tarjetas].[SEGMENTO_DESCRIP]","[Base_Tarjetas].[SEGMENTO_DESCRIP].&amp;[" &amp; $C$6 &amp; "]",
"[Base_Tarjetas].[SITUACION]","[Base_Tarjetas].[SITUACION].&amp;[" &amp; $C73 &amp; "]",
"[Base_Tarjetas].[TIPO]","[Base_Tarjetas].[TIPO].&amp;[" &amp; $C$1 &amp; "]")/1000,
0)</f>
        <v>0</v>
      </c>
      <c r="P73" s="8">
        <f>IFERROR(
GETPIVOTDATA("[Base_Tarjetas].[Importe]",TDinamica_R!$A$3,
"[Base_Tarjetas].[PERIODO]","[Base_Tarjetas].[PERIODO].&amp;[" &amp; TEXT(P$6,"yyyymm") &amp; "]",
"[Base_Tarjetas].[Metrica]","[Base_Tarjetas].[Metrica].&amp;[" &amp; $A73 &amp; "]",
"[Base_Tarjetas].[SEGMENTO_DESCRIP]","[Base_Tarjetas].[SEGMENTO_DESCRIP].&amp;[" &amp; $C$6 &amp; "]",
"[Base_Tarjetas].[SITUACION]","[Base_Tarjetas].[SITUACION].&amp;[" &amp; $C73 &amp; "]",
"[Base_Tarjetas].[TIPO]","[Base_Tarjetas].[TIPO].&amp;[" &amp; $C$1 &amp; "]")/1000,
0)</f>
        <v>0</v>
      </c>
      <c r="Q73" s="8">
        <f>IFERROR(
GETPIVOTDATA("[Base_Tarjetas].[Importe]",TDinamica_R!$A$3,
"[Base_Tarjetas].[PERIODO]","[Base_Tarjetas].[PERIODO].&amp;[" &amp; TEXT(Q$6,"yyyymm") &amp; "]",
"[Base_Tarjetas].[Metrica]","[Base_Tarjetas].[Metrica].&amp;[" &amp; $A73 &amp; "]",
"[Base_Tarjetas].[SEGMENTO_DESCRIP]","[Base_Tarjetas].[SEGMENTO_DESCRIP].&amp;[" &amp; $C$6 &amp; "]",
"[Base_Tarjetas].[SITUACION]","[Base_Tarjetas].[SITUACION].&amp;[" &amp; $C73 &amp; "]",
"[Base_Tarjetas].[TIPO]","[Base_Tarjetas].[TIPO].&amp;[" &amp; $C$1 &amp; "]")/1000,
0)</f>
        <v>0</v>
      </c>
      <c r="R73" s="8">
        <f>IFERROR(
GETPIVOTDATA("[Base_Tarjetas].[Importe]",TDinamica_R!$A$3,
"[Base_Tarjetas].[PERIODO]","[Base_Tarjetas].[PERIODO].&amp;[" &amp; TEXT(R$6,"yyyymm") &amp; "]",
"[Base_Tarjetas].[Metrica]","[Base_Tarjetas].[Metrica].&amp;[" &amp; $A73 &amp; "]",
"[Base_Tarjetas].[SEGMENTO_DESCRIP]","[Base_Tarjetas].[SEGMENTO_DESCRIP].&amp;[" &amp; $C$6 &amp; "]",
"[Base_Tarjetas].[SITUACION]","[Base_Tarjetas].[SITUACION].&amp;[" &amp; $C73 &amp; "]",
"[Base_Tarjetas].[TIPO]","[Base_Tarjetas].[TIPO].&amp;[" &amp; $C$1 &amp; "]")/1000,
0)</f>
        <v>0</v>
      </c>
      <c r="S73" s="8">
        <f>IFERROR(
GETPIVOTDATA("[Base_Tarjetas].[Importe]",TDinamica_R!$A$3,
"[Base_Tarjetas].[PERIODO]","[Base_Tarjetas].[PERIODO].&amp;[" &amp; TEXT(S$6,"yyyymm") &amp; "]",
"[Base_Tarjetas].[Metrica]","[Base_Tarjetas].[Metrica].&amp;[" &amp; $A73 &amp; "]",
"[Base_Tarjetas].[SEGMENTO_DESCRIP]","[Base_Tarjetas].[SEGMENTO_DESCRIP].&amp;[" &amp; $C$6 &amp; "]",
"[Base_Tarjetas].[SITUACION]","[Base_Tarjetas].[SITUACION].&amp;[" &amp; $C73 &amp; "]",
"[Base_Tarjetas].[TIPO]","[Base_Tarjetas].[TIPO].&amp;[" &amp; $C$1 &amp; "]")/1000,
0)</f>
        <v>0</v>
      </c>
      <c r="T73" s="8">
        <f>IFERROR(
GETPIVOTDATA("[Base_Tarjetas].[Importe]",TDinamica_R!$A$3,
"[Base_Tarjetas].[PERIODO]","[Base_Tarjetas].[PERIODO].&amp;[" &amp; TEXT(T$6,"yyyymm") &amp; "]",
"[Base_Tarjetas].[Metrica]","[Base_Tarjetas].[Metrica].&amp;[" &amp; $A73 &amp; "]",
"[Base_Tarjetas].[SEGMENTO_DESCRIP]","[Base_Tarjetas].[SEGMENTO_DESCRIP].&amp;[" &amp; $C$6 &amp; "]",
"[Base_Tarjetas].[SITUACION]","[Base_Tarjetas].[SITUACION].&amp;[" &amp; $C73 &amp; "]",
"[Base_Tarjetas].[TIPO]","[Base_Tarjetas].[TIPO].&amp;[" &amp; $C$1 &amp; "]")/1000,
0)</f>
        <v>0</v>
      </c>
      <c r="U73" s="8">
        <f>IFERROR(
GETPIVOTDATA("[Base_Tarjetas].[Importe]",TDinamica_R!$A$3,
"[Base_Tarjetas].[PERIODO]","[Base_Tarjetas].[PERIODO].&amp;[" &amp; TEXT(U$6,"yyyymm") &amp; "]",
"[Base_Tarjetas].[Metrica]","[Base_Tarjetas].[Metrica].&amp;[" &amp; $A73 &amp; "]",
"[Base_Tarjetas].[SEGMENTO_DESCRIP]","[Base_Tarjetas].[SEGMENTO_DESCRIP].&amp;[" &amp; $C$6 &amp; "]",
"[Base_Tarjetas].[SITUACION]","[Base_Tarjetas].[SITUACION].&amp;[" &amp; $C73 &amp; "]",
"[Base_Tarjetas].[TIPO]","[Base_Tarjetas].[TIPO].&amp;[" &amp; $C$1 &amp; "]")/1000,
0)</f>
        <v>0</v>
      </c>
      <c r="V73" s="8">
        <f>IFERROR(
GETPIVOTDATA("[Base_Tarjetas].[Importe]",TDinamica_R!$A$3,
"[Base_Tarjetas].[PERIODO]","[Base_Tarjetas].[PERIODO].&amp;[" &amp; TEXT(V$6,"yyyymm") &amp; "]",
"[Base_Tarjetas].[Metrica]","[Base_Tarjetas].[Metrica].&amp;[" &amp; $A73 &amp; "]",
"[Base_Tarjetas].[SEGMENTO_DESCRIP]","[Base_Tarjetas].[SEGMENTO_DESCRIP].&amp;[" &amp; $C$6 &amp; "]",
"[Base_Tarjetas].[SITUACION]","[Base_Tarjetas].[SITUACION].&amp;[" &amp; $C73 &amp; "]",
"[Base_Tarjetas].[TIPO]","[Base_Tarjetas].[TIPO].&amp;[" &amp; $C$1 &amp; "]")/1000,
0)</f>
        <v>0</v>
      </c>
      <c r="W73" s="8">
        <f>IFERROR(
GETPIVOTDATA("[Base_Tarjetas].[Importe]",TDinamica_R!$A$3,
"[Base_Tarjetas].[PERIODO]","[Base_Tarjetas].[PERIODO].&amp;[" &amp; TEXT(W$6,"yyyymm") &amp; "]",
"[Base_Tarjetas].[Metrica]","[Base_Tarjetas].[Metrica].&amp;[" &amp; $A73 &amp; "]",
"[Base_Tarjetas].[SEGMENTO_DESCRIP]","[Base_Tarjetas].[SEGMENTO_DESCRIP].&amp;[" &amp; $C$6 &amp; "]",
"[Base_Tarjetas].[SITUACION]","[Base_Tarjetas].[SITUACION].&amp;[" &amp; $C73 &amp; "]",
"[Base_Tarjetas].[TIPO]","[Base_Tarjetas].[TIPO].&amp;[" &amp; $C$1 &amp; "]")/1000,
0)</f>
        <v>0</v>
      </c>
      <c r="X73" s="8">
        <f>IFERROR(
GETPIVOTDATA("[Base_Tarjetas].[Importe]",TDinamica_R!$A$3,
"[Base_Tarjetas].[PERIODO]","[Base_Tarjetas].[PERIODO].&amp;[" &amp; TEXT(X$6,"yyyymm") &amp; "]",
"[Base_Tarjetas].[Metrica]","[Base_Tarjetas].[Metrica].&amp;[" &amp; $A73 &amp; "]",
"[Base_Tarjetas].[SEGMENTO_DESCRIP]","[Base_Tarjetas].[SEGMENTO_DESCRIP].&amp;[" &amp; $C$6 &amp; "]",
"[Base_Tarjetas].[SITUACION]","[Base_Tarjetas].[SITUACION].&amp;[" &amp; $C73 &amp; "]",
"[Base_Tarjetas].[TIPO]","[Base_Tarjetas].[TIPO].&amp;[" &amp; $C$1 &amp; "]")/1000,
0)</f>
        <v>0</v>
      </c>
      <c r="Y73" s="8">
        <f>IFERROR(
GETPIVOTDATA("[Base_Tarjetas].[Importe]",TDinamica_R!$A$3,
"[Base_Tarjetas].[PERIODO]","[Base_Tarjetas].[PERIODO].&amp;[" &amp; TEXT(Y$6,"yyyymm") &amp; "]",
"[Base_Tarjetas].[Metrica]","[Base_Tarjetas].[Metrica].&amp;[" &amp; $A73 &amp; "]",
"[Base_Tarjetas].[SEGMENTO_DESCRIP]","[Base_Tarjetas].[SEGMENTO_DESCRIP].&amp;[" &amp; $C$6 &amp; "]",
"[Base_Tarjetas].[SITUACION]","[Base_Tarjetas].[SITUACION].&amp;[" &amp; $C73 &amp; "]",
"[Base_Tarjetas].[TIPO]","[Base_Tarjetas].[TIPO].&amp;[" &amp; $C$1 &amp; "]")/1000,
0)</f>
        <v>0</v>
      </c>
      <c r="Z73" s="8">
        <f>IFERROR(
GETPIVOTDATA("[Base_Tarjetas].[Importe]",TDinamica_R!$A$3,
"[Base_Tarjetas].[PERIODO]","[Base_Tarjetas].[PERIODO].&amp;[" &amp; TEXT(Z$6,"yyyymm") &amp; "]",
"[Base_Tarjetas].[Metrica]","[Base_Tarjetas].[Metrica].&amp;[" &amp; $A73 &amp; "]",
"[Base_Tarjetas].[SEGMENTO_DESCRIP]","[Base_Tarjetas].[SEGMENTO_DESCRIP].&amp;[" &amp; $C$6 &amp; "]",
"[Base_Tarjetas].[SITUACION]","[Base_Tarjetas].[SITUACION].&amp;[" &amp; $C73 &amp; "]",
"[Base_Tarjetas].[TIPO]","[Base_Tarjetas].[TIPO].&amp;[" &amp; $C$1 &amp; "]")/1000,
0)</f>
        <v>0</v>
      </c>
      <c r="AA73" s="8">
        <f>IFERROR(
GETPIVOTDATA("[Base_Tarjetas].[Importe]",TDinamica_R!$A$3,
"[Base_Tarjetas].[PERIODO]","[Base_Tarjetas].[PERIODO].&amp;[" &amp; TEXT(AA$6,"yyyymm") &amp; "]",
"[Base_Tarjetas].[Metrica]","[Base_Tarjetas].[Metrica].&amp;[" &amp; $A73 &amp; "]",
"[Base_Tarjetas].[SEGMENTO_DESCRIP]","[Base_Tarjetas].[SEGMENTO_DESCRIP].&amp;[" &amp; $C$6 &amp; "]",
"[Base_Tarjetas].[SITUACION]","[Base_Tarjetas].[SITUACION].&amp;[" &amp; $C73 &amp; "]",
"[Base_Tarjetas].[TIPO]","[Base_Tarjetas].[TIPO].&amp;[" &amp; $C$1 &amp; "]")/1000,
0)</f>
        <v>0</v>
      </c>
      <c r="AB73" s="8">
        <f>IFERROR(
GETPIVOTDATA("[Base_Tarjetas].[Importe]",TDinamica_R!$A$3,
"[Base_Tarjetas].[PERIODO]","[Base_Tarjetas].[PERIODO].&amp;[" &amp; TEXT(AB$6,"yyyymm") &amp; "]",
"[Base_Tarjetas].[Metrica]","[Base_Tarjetas].[Metrica].&amp;[" &amp; $A73 &amp; "]",
"[Base_Tarjetas].[SEGMENTO_DESCRIP]","[Base_Tarjetas].[SEGMENTO_DESCRIP].&amp;[" &amp; $C$6 &amp; "]",
"[Base_Tarjetas].[SITUACION]","[Base_Tarjetas].[SITUACION].&amp;[" &amp; $C73 &amp; "]",
"[Base_Tarjetas].[TIPO]","[Base_Tarjetas].[TIPO].&amp;[" &amp; $C$1 &amp; "]")/1000,
0)</f>
        <v>0</v>
      </c>
      <c r="AC73" s="8">
        <f>IFERROR(
GETPIVOTDATA("[Base_Tarjetas].[Importe]",TDinamica_R!$A$3,
"[Base_Tarjetas].[PERIODO]","[Base_Tarjetas].[PERIODO].&amp;[" &amp; TEXT(AC$6,"yyyymm") &amp; "]",
"[Base_Tarjetas].[Metrica]","[Base_Tarjetas].[Metrica].&amp;[" &amp; $A73 &amp; "]",
"[Base_Tarjetas].[SEGMENTO_DESCRIP]","[Base_Tarjetas].[SEGMENTO_DESCRIP].&amp;[" &amp; $C$6 &amp; "]",
"[Base_Tarjetas].[SITUACION]","[Base_Tarjetas].[SITUACION].&amp;[" &amp; $C73 &amp; "]",
"[Base_Tarjetas].[TIPO]","[Base_Tarjetas].[TIPO].&amp;[" &amp; $C$1 &amp; "]")/1000,
0)</f>
        <v>0</v>
      </c>
      <c r="AD73" s="8">
        <f>IFERROR(
GETPIVOTDATA("[Base_Tarjetas].[Importe]",TDinamica_R!$A$3,
"[Base_Tarjetas].[PERIODO]","[Base_Tarjetas].[PERIODO].&amp;[" &amp; TEXT(AD$6,"yyyymm") &amp; "]",
"[Base_Tarjetas].[Metrica]","[Base_Tarjetas].[Metrica].&amp;[" &amp; $A73 &amp; "]",
"[Base_Tarjetas].[SEGMENTO_DESCRIP]","[Base_Tarjetas].[SEGMENTO_DESCRIP].&amp;[" &amp; $C$6 &amp; "]",
"[Base_Tarjetas].[SITUACION]","[Base_Tarjetas].[SITUACION].&amp;[" &amp; $C73 &amp; "]",
"[Base_Tarjetas].[TIPO]","[Base_Tarjetas].[TIPO].&amp;[" &amp; $C$1 &amp; "]")/1000,
0)</f>
        <v>0</v>
      </c>
      <c r="AE73" s="8">
        <f>IFERROR(
GETPIVOTDATA("[Base_Tarjetas].[Importe]",TDinamica_R!$A$3,
"[Base_Tarjetas].[PERIODO]","[Base_Tarjetas].[PERIODO].&amp;[" &amp; TEXT(AE$6,"yyyymm") &amp; "]",
"[Base_Tarjetas].[Metrica]","[Base_Tarjetas].[Metrica].&amp;[" &amp; $A73 &amp; "]",
"[Base_Tarjetas].[SEGMENTO_DESCRIP]","[Base_Tarjetas].[SEGMENTO_DESCRIP].&amp;[" &amp; $C$6 &amp; "]",
"[Base_Tarjetas].[SITUACION]","[Base_Tarjetas].[SITUACION].&amp;[" &amp; $C73 &amp; "]",
"[Base_Tarjetas].[TIPO]","[Base_Tarjetas].[TIPO].&amp;[" &amp; $C$1 &amp; "]")/1000,
0)</f>
        <v>0</v>
      </c>
      <c r="AF73" s="8">
        <f>IFERROR(
GETPIVOTDATA("[Base_Tarjetas].[Importe]",TDinamica_R!$A$3,
"[Base_Tarjetas].[PERIODO]","[Base_Tarjetas].[PERIODO].&amp;[" &amp; TEXT(AF$6,"yyyymm") &amp; "]",
"[Base_Tarjetas].[Metrica]","[Base_Tarjetas].[Metrica].&amp;[" &amp; $A73 &amp; "]",
"[Base_Tarjetas].[SEGMENTO_DESCRIP]","[Base_Tarjetas].[SEGMENTO_DESCRIP].&amp;[" &amp; $C$6 &amp; "]",
"[Base_Tarjetas].[SITUACION]","[Base_Tarjetas].[SITUACION].&amp;[" &amp; $C73 &amp; "]",
"[Base_Tarjetas].[TIPO]","[Base_Tarjetas].[TIPO].&amp;[" &amp; $C$1 &amp; "]")/1000,
0)</f>
        <v>0</v>
      </c>
      <c r="AG73" s="8">
        <f>IFERROR(
GETPIVOTDATA("[Base_Tarjetas].[Importe]",TDinamica_R!$A$3,
"[Base_Tarjetas].[PERIODO]","[Base_Tarjetas].[PERIODO].&amp;[" &amp; TEXT(AG$6,"yyyymm") &amp; "]",
"[Base_Tarjetas].[Metrica]","[Base_Tarjetas].[Metrica].&amp;[" &amp; $A73 &amp; "]",
"[Base_Tarjetas].[SEGMENTO_DESCRIP]","[Base_Tarjetas].[SEGMENTO_DESCRIP].&amp;[" &amp; $C$6 &amp; "]",
"[Base_Tarjetas].[SITUACION]","[Base_Tarjetas].[SITUACION].&amp;[" &amp; $C73 &amp; "]",
"[Base_Tarjetas].[TIPO]","[Base_Tarjetas].[TIPO].&amp;[" &amp; $C$1 &amp; "]")/1000,
0)</f>
        <v>0</v>
      </c>
      <c r="AH73" s="8">
        <f>IFERROR(
GETPIVOTDATA("[Base_Tarjetas].[Importe]",TDinamica_R!$A$3,
"[Base_Tarjetas].[PERIODO]","[Base_Tarjetas].[PERIODO].&amp;[" &amp; TEXT(AH$6,"yyyymm") &amp; "]",
"[Base_Tarjetas].[Metrica]","[Base_Tarjetas].[Metrica].&amp;[" &amp; $A73 &amp; "]",
"[Base_Tarjetas].[SEGMENTO_DESCRIP]","[Base_Tarjetas].[SEGMENTO_DESCRIP].&amp;[" &amp; $C$6 &amp; "]",
"[Base_Tarjetas].[SITUACION]","[Base_Tarjetas].[SITUACION].&amp;[" &amp; $C73 &amp; "]",
"[Base_Tarjetas].[TIPO]","[Base_Tarjetas].[TIPO].&amp;[" &amp; $C$1 &amp; "]")/1000,
0)</f>
        <v>0</v>
      </c>
      <c r="AI73" s="8">
        <f>IFERROR(
GETPIVOTDATA("[Base_Tarjetas].[Importe]",TDinamica_R!$A$3,
"[Base_Tarjetas].[PERIODO]","[Base_Tarjetas].[PERIODO].&amp;[" &amp; TEXT(AI$6,"yyyymm") &amp; "]",
"[Base_Tarjetas].[Metrica]","[Base_Tarjetas].[Metrica].&amp;[" &amp; $A73 &amp; "]",
"[Base_Tarjetas].[SEGMENTO_DESCRIP]","[Base_Tarjetas].[SEGMENTO_DESCRIP].&amp;[" &amp; $C$6 &amp; "]",
"[Base_Tarjetas].[SITUACION]","[Base_Tarjetas].[SITUACION].&amp;[" &amp; $C73 &amp; "]",
"[Base_Tarjetas].[TIPO]","[Base_Tarjetas].[TIPO].&amp;[" &amp; $C$1 &amp; "]")/1000,
0)</f>
        <v>0</v>
      </c>
      <c r="AJ73" s="8">
        <f>IFERROR(
GETPIVOTDATA("[Base_Tarjetas].[Importe]",TDinamica_R!$A$3,
"[Base_Tarjetas].[PERIODO]","[Base_Tarjetas].[PERIODO].&amp;[" &amp; TEXT(AJ$6,"yyyymm") &amp; "]",
"[Base_Tarjetas].[Metrica]","[Base_Tarjetas].[Metrica].&amp;[" &amp; $A73 &amp; "]",
"[Base_Tarjetas].[SEGMENTO_DESCRIP]","[Base_Tarjetas].[SEGMENTO_DESCRIP].&amp;[" &amp; $C$6 &amp; "]",
"[Base_Tarjetas].[SITUACION]","[Base_Tarjetas].[SITUACION].&amp;[" &amp; $C73 &amp; "]",
"[Base_Tarjetas].[TIPO]","[Base_Tarjetas].[TIPO].&amp;[" &amp; $C$1 &amp; "]")/1000,
0)</f>
        <v>0</v>
      </c>
      <c r="AK73" s="8">
        <f>IFERROR(
GETPIVOTDATA("[Base_Tarjetas].[Importe]",TDinamica_R!$A$3,
"[Base_Tarjetas].[PERIODO]","[Base_Tarjetas].[PERIODO].&amp;[" &amp; TEXT(AK$6,"yyyymm") &amp; "]",
"[Base_Tarjetas].[Metrica]","[Base_Tarjetas].[Metrica].&amp;[" &amp; $A73 &amp; "]",
"[Base_Tarjetas].[SEGMENTO_DESCRIP]","[Base_Tarjetas].[SEGMENTO_DESCRIP].&amp;[" &amp; $C$6 &amp; "]",
"[Base_Tarjetas].[SITUACION]","[Base_Tarjetas].[SITUACION].&amp;[" &amp; $C73 &amp; "]",
"[Base_Tarjetas].[TIPO]","[Base_Tarjetas].[TIPO].&amp;[" &amp; $C$1 &amp; "]")/1000,
0)</f>
        <v>0</v>
      </c>
      <c r="AL73" s="8">
        <f>IFERROR(
GETPIVOTDATA("[Base_Tarjetas].[Importe]",TDinamica_R!$A$3,
"[Base_Tarjetas].[PERIODO]","[Base_Tarjetas].[PERIODO].&amp;[" &amp; TEXT(AL$6,"yyyymm") &amp; "]",
"[Base_Tarjetas].[Metrica]","[Base_Tarjetas].[Metrica].&amp;[" &amp; $A73 &amp; "]",
"[Base_Tarjetas].[SEGMENTO_DESCRIP]","[Base_Tarjetas].[SEGMENTO_DESCRIP].&amp;[" &amp; $C$6 &amp; "]",
"[Base_Tarjetas].[SITUACION]","[Base_Tarjetas].[SITUACION].&amp;[" &amp; $C73 &amp; "]",
"[Base_Tarjetas].[TIPO]","[Base_Tarjetas].[TIPO].&amp;[" &amp; $C$1 &amp; "]")/1000,
0)</f>
        <v>0</v>
      </c>
      <c r="AM73" s="8">
        <f>IFERROR(
GETPIVOTDATA("[Base_Tarjetas].[Importe]",TDinamica_R!$A$3,
"[Base_Tarjetas].[PERIODO]","[Base_Tarjetas].[PERIODO].&amp;[" &amp; TEXT(AM$6,"yyyymm") &amp; "]",
"[Base_Tarjetas].[Metrica]","[Base_Tarjetas].[Metrica].&amp;[" &amp; $A73 &amp; "]",
"[Base_Tarjetas].[SEGMENTO_DESCRIP]","[Base_Tarjetas].[SEGMENTO_DESCRIP].&amp;[" &amp; $C$6 &amp; "]",
"[Base_Tarjetas].[SITUACION]","[Base_Tarjetas].[SITUACION].&amp;[" &amp; $C73 &amp; "]",
"[Base_Tarjetas].[TIPO]","[Base_Tarjetas].[TIPO].&amp;[" &amp; $C$1 &amp; "]")/1000,
0)</f>
        <v>0</v>
      </c>
      <c r="AN73" s="8">
        <f>IFERROR(
GETPIVOTDATA("[Base_Tarjetas].[Importe]",TDinamica_R!$A$3,
"[Base_Tarjetas].[PERIODO]","[Base_Tarjetas].[PERIODO].&amp;[" &amp; TEXT(AN$6,"yyyymm") &amp; "]",
"[Base_Tarjetas].[Metrica]","[Base_Tarjetas].[Metrica].&amp;[" &amp; $A73 &amp; "]",
"[Base_Tarjetas].[SEGMENTO_DESCRIP]","[Base_Tarjetas].[SEGMENTO_DESCRIP].&amp;[" &amp; $C$6 &amp; "]",
"[Base_Tarjetas].[SITUACION]","[Base_Tarjetas].[SITUACION].&amp;[" &amp; $C73 &amp; "]",
"[Base_Tarjetas].[TIPO]","[Base_Tarjetas].[TIPO].&amp;[" &amp; $C$1 &amp; "]")/1000,
0)</f>
        <v>0</v>
      </c>
      <c r="AO73" s="8">
        <f>IFERROR(
GETPIVOTDATA("[Base_Tarjetas].[Importe]",TDinamica_R!$A$3,
"[Base_Tarjetas].[PERIODO]","[Base_Tarjetas].[PERIODO].&amp;[" &amp; TEXT(AO$6,"yyyymm") &amp; "]",
"[Base_Tarjetas].[Metrica]","[Base_Tarjetas].[Metrica].&amp;[" &amp; $A73 &amp; "]",
"[Base_Tarjetas].[SEGMENTO_DESCRIP]","[Base_Tarjetas].[SEGMENTO_DESCRIP].&amp;[" &amp; $C$6 &amp; "]",
"[Base_Tarjetas].[SITUACION]","[Base_Tarjetas].[SITUACION].&amp;[" &amp; $C73 &amp; "]",
"[Base_Tarjetas].[TIPO]","[Base_Tarjetas].[TIPO].&amp;[" &amp; $C$1 &amp; "]")/1000,
0)</f>
        <v>0</v>
      </c>
      <c r="AP73" s="8">
        <f>IFERROR(
GETPIVOTDATA("[Base_Tarjetas].[Importe]",TDinamica_R!$A$3,
"[Base_Tarjetas].[PERIODO]","[Base_Tarjetas].[PERIODO].&amp;[" &amp; TEXT(AP$6,"yyyymm") &amp; "]",
"[Base_Tarjetas].[Metrica]","[Base_Tarjetas].[Metrica].&amp;[" &amp; $A73 &amp; "]",
"[Base_Tarjetas].[SEGMENTO_DESCRIP]","[Base_Tarjetas].[SEGMENTO_DESCRIP].&amp;[" &amp; $C$6 &amp; "]",
"[Base_Tarjetas].[SITUACION]","[Base_Tarjetas].[SITUACION].&amp;[" &amp; $C73 &amp; "]",
"[Base_Tarjetas].[TIPO]","[Base_Tarjetas].[TIPO].&amp;[" &amp; $C$1 &amp; "]")/1000,
0)</f>
        <v>0</v>
      </c>
      <c r="AQ73" s="8">
        <f>IFERROR(
GETPIVOTDATA("[Base_Tarjetas].[Importe]",TDinamica_R!$A$3,
"[Base_Tarjetas].[PERIODO]","[Base_Tarjetas].[PERIODO].&amp;[" &amp; TEXT(AQ$6,"yyyymm") &amp; "]",
"[Base_Tarjetas].[Metrica]","[Base_Tarjetas].[Metrica].&amp;[" &amp; $A73 &amp; "]",
"[Base_Tarjetas].[SEGMENTO_DESCRIP]","[Base_Tarjetas].[SEGMENTO_DESCRIP].&amp;[" &amp; $C$6 &amp; "]",
"[Base_Tarjetas].[SITUACION]","[Base_Tarjetas].[SITUACION].&amp;[" &amp; $C73 &amp; "]",
"[Base_Tarjetas].[TIPO]","[Base_Tarjetas].[TIPO].&amp;[" &amp; $C$1 &amp; "]")/1000,
0)</f>
        <v>0</v>
      </c>
      <c r="AR73" s="8">
        <f>IFERROR(
GETPIVOTDATA("[Base_Tarjetas].[Importe]",TDinamica_R!$A$3,
"[Base_Tarjetas].[PERIODO]","[Base_Tarjetas].[PERIODO].&amp;[" &amp; TEXT(AR$6,"yyyymm") &amp; "]",
"[Base_Tarjetas].[Metrica]","[Base_Tarjetas].[Metrica].&amp;[" &amp; $A73 &amp; "]",
"[Base_Tarjetas].[SEGMENTO_DESCRIP]","[Base_Tarjetas].[SEGMENTO_DESCRIP].&amp;[" &amp; $C$6 &amp; "]",
"[Base_Tarjetas].[SITUACION]","[Base_Tarjetas].[SITUACION].&amp;[" &amp; $C73 &amp; "]",
"[Base_Tarjetas].[TIPO]","[Base_Tarjetas].[TIPO].&amp;[" &amp; $C$1 &amp; "]")/1000,
0)</f>
        <v>0</v>
      </c>
      <c r="AS73" s="8">
        <f>IFERROR(
GETPIVOTDATA("[Base_Tarjetas].[Importe]",TDinamica_R!$A$3,
"[Base_Tarjetas].[PERIODO]","[Base_Tarjetas].[PERIODO].&amp;[" &amp; TEXT(AS$6,"yyyymm") &amp; "]",
"[Base_Tarjetas].[Metrica]","[Base_Tarjetas].[Metrica].&amp;[" &amp; $A73 &amp; "]",
"[Base_Tarjetas].[SEGMENTO_DESCRIP]","[Base_Tarjetas].[SEGMENTO_DESCRIP].&amp;[" &amp; $C$6 &amp; "]",
"[Base_Tarjetas].[SITUACION]","[Base_Tarjetas].[SITUACION].&amp;[" &amp; $C73 &amp; "]",
"[Base_Tarjetas].[TIPO]","[Base_Tarjetas].[TIPO].&amp;[" &amp; $C$1 &amp; "]")/1000,
0)</f>
        <v>0</v>
      </c>
      <c r="AT73" s="8">
        <f>IFERROR(
GETPIVOTDATA("[Base_Tarjetas].[Importe]",TDinamica_R!$A$3,
"[Base_Tarjetas].[PERIODO]","[Base_Tarjetas].[PERIODO].&amp;[" &amp; TEXT(AT$6,"yyyymm") &amp; "]",
"[Base_Tarjetas].[Metrica]","[Base_Tarjetas].[Metrica].&amp;[" &amp; $A73 &amp; "]",
"[Base_Tarjetas].[SEGMENTO_DESCRIP]","[Base_Tarjetas].[SEGMENTO_DESCRIP].&amp;[" &amp; $C$6 &amp; "]",
"[Base_Tarjetas].[SITUACION]","[Base_Tarjetas].[SITUACION].&amp;[" &amp; $C73 &amp; "]",
"[Base_Tarjetas].[TIPO]","[Base_Tarjetas].[TIPO].&amp;[" &amp; $C$1 &amp; "]")/1000,
0)</f>
        <v>0</v>
      </c>
      <c r="AU73" s="8">
        <f>IFERROR(
GETPIVOTDATA("[Base_Tarjetas].[Importe]",TDinamica_R!$A$3,
"[Base_Tarjetas].[PERIODO]","[Base_Tarjetas].[PERIODO].&amp;[" &amp; TEXT(AU$6,"yyyymm") &amp; "]",
"[Base_Tarjetas].[Metrica]","[Base_Tarjetas].[Metrica].&amp;[" &amp; $A73 &amp; "]",
"[Base_Tarjetas].[SEGMENTO_DESCRIP]","[Base_Tarjetas].[SEGMENTO_DESCRIP].&amp;[" &amp; $C$6 &amp; "]",
"[Base_Tarjetas].[SITUACION]","[Base_Tarjetas].[SITUACION].&amp;[" &amp; $C73 &amp; "]",
"[Base_Tarjetas].[TIPO]","[Base_Tarjetas].[TIPO].&amp;[" &amp; $C$1 &amp; "]")/1000,
0)</f>
        <v>0</v>
      </c>
      <c r="AV73" s="8">
        <f>IFERROR(
GETPIVOTDATA("[Base_Tarjetas].[Importe]",TDinamica_R!$A$3,
"[Base_Tarjetas].[PERIODO]","[Base_Tarjetas].[PERIODO].&amp;[" &amp; TEXT(AV$6,"yyyymm") &amp; "]",
"[Base_Tarjetas].[Metrica]","[Base_Tarjetas].[Metrica].&amp;[" &amp; $A73 &amp; "]",
"[Base_Tarjetas].[SEGMENTO_DESCRIP]","[Base_Tarjetas].[SEGMENTO_DESCRIP].&amp;[" &amp; $C$6 &amp; "]",
"[Base_Tarjetas].[SITUACION]","[Base_Tarjetas].[SITUACION].&amp;[" &amp; $C73 &amp; "]",
"[Base_Tarjetas].[TIPO]","[Base_Tarjetas].[TIPO].&amp;[" &amp; $C$1 &amp; "]")/1000,
0)</f>
        <v>0</v>
      </c>
      <c r="AW73" s="8">
        <f>IFERROR(
GETPIVOTDATA("[Base_Tarjetas].[Importe]",TDinamica_R!$A$3,
"[Base_Tarjetas].[PERIODO]","[Base_Tarjetas].[PERIODO].&amp;[" &amp; TEXT(AW$6,"yyyymm") &amp; "]",
"[Base_Tarjetas].[Metrica]","[Base_Tarjetas].[Metrica].&amp;[" &amp; $A73 &amp; "]",
"[Base_Tarjetas].[SEGMENTO_DESCRIP]","[Base_Tarjetas].[SEGMENTO_DESCRIP].&amp;[" &amp; $C$6 &amp; "]",
"[Base_Tarjetas].[SITUACION]","[Base_Tarjetas].[SITUACION].&amp;[" &amp; $C73 &amp; "]",
"[Base_Tarjetas].[TIPO]","[Base_Tarjetas].[TIPO].&amp;[" &amp; $C$1 &amp; "]")/1000,
0)</f>
        <v>0</v>
      </c>
      <c r="AX73" s="8">
        <f>IFERROR(
GETPIVOTDATA("[Base_Tarjetas].[Importe]",TDinamica_R!$A$3,
"[Base_Tarjetas].[PERIODO]","[Base_Tarjetas].[PERIODO].&amp;[" &amp; TEXT(AX$6,"yyyymm") &amp; "]",
"[Base_Tarjetas].[Metrica]","[Base_Tarjetas].[Metrica].&amp;[" &amp; $A73 &amp; "]",
"[Base_Tarjetas].[SEGMENTO_DESCRIP]","[Base_Tarjetas].[SEGMENTO_DESCRIP].&amp;[" &amp; $C$6 &amp; "]",
"[Base_Tarjetas].[SITUACION]","[Base_Tarjetas].[SITUACION].&amp;[" &amp; $C73 &amp; "]",
"[Base_Tarjetas].[TIPO]","[Base_Tarjetas].[TIPO].&amp;[" &amp; $C$1 &amp; "]")/1000,
0)</f>
        <v>0</v>
      </c>
      <c r="AY73" s="8">
        <f>IFERROR(
GETPIVOTDATA("[Base_Tarjetas].[Importe]",TDinamica_R!$A$3,
"[Base_Tarjetas].[PERIODO]","[Base_Tarjetas].[PERIODO].&amp;[" &amp; TEXT(AY$6,"yyyymm") &amp; "]",
"[Base_Tarjetas].[Metrica]","[Base_Tarjetas].[Metrica].&amp;[" &amp; $A73 &amp; "]",
"[Base_Tarjetas].[SEGMENTO_DESCRIP]","[Base_Tarjetas].[SEGMENTO_DESCRIP].&amp;[" &amp; $C$6 &amp; "]",
"[Base_Tarjetas].[SITUACION]","[Base_Tarjetas].[SITUACION].&amp;[" &amp; $C73 &amp; "]",
"[Base_Tarjetas].[TIPO]","[Base_Tarjetas].[TIPO].&amp;[" &amp; $C$1 &amp; "]")/1000,
0)</f>
        <v>0</v>
      </c>
      <c r="AZ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TEXT(AZ$6,"yyyymm") &amp; "]"),
0)</f>
        <v>0</v>
      </c>
      <c r="BA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TEXT(BA$6,"yyyymm") &amp; "]"),
0)</f>
        <v>0</v>
      </c>
      <c r="BB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TEXT(BB$6,"yyyymm") &amp; "]"),
0)</f>
        <v>0</v>
      </c>
      <c r="BC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TEXT(BC$6,"yyyymm") &amp; "]"),
0)</f>
        <v>0</v>
      </c>
      <c r="BD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TEXT(BD$6,"yyyymm") &amp; "]"),
0)</f>
        <v>0</v>
      </c>
      <c r="BE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TEXT(BE$6,"yyyymm") &amp; "]"),
0)</f>
        <v>0</v>
      </c>
      <c r="BF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TEXT(BF$6,"yyyymm") &amp; "]"),
0)</f>
        <v>0</v>
      </c>
      <c r="BG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TEXT(BG$6,"yyyymm") &amp; "]"),
0)</f>
        <v>0</v>
      </c>
      <c r="BH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TEXT(BH$6,"yyyymm") &amp; "]"),
0)</f>
        <v>0</v>
      </c>
      <c r="BI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TEXT(BI$6,"yyyymm") &amp; "]"),
0)</f>
        <v>0</v>
      </c>
      <c r="BJ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TEXT(BJ$6,"yyyymm") &amp; "]"),
0)</f>
        <v>0</v>
      </c>
      <c r="BK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TEXT(BK$6,"yyyymm") &amp; "]"),
0)</f>
        <v>0</v>
      </c>
      <c r="BO73" s="24">
        <f t="shared" si="48"/>
        <v>0</v>
      </c>
      <c r="BP73" s="24">
        <f t="shared" si="48"/>
        <v>0</v>
      </c>
      <c r="BQ73" s="24">
        <f t="shared" si="48"/>
        <v>0</v>
      </c>
      <c r="BR73" s="24">
        <f t="shared" si="48"/>
        <v>0</v>
      </c>
      <c r="BS73" s="24">
        <f t="shared" si="48"/>
        <v>0</v>
      </c>
      <c r="BT73" s="24">
        <f t="shared" si="48"/>
        <v>0</v>
      </c>
    </row>
    <row r="74" spans="1:72" outlineLevel="1" x14ac:dyDescent="0.25">
      <c r="A74" s="11" t="s">
        <v>35</v>
      </c>
      <c r="C74" s="2" t="s">
        <v>99</v>
      </c>
      <c r="D74" s="8">
        <f>IFERROR(
GETPIVOTDATA("[Base_Tarjetas].[Importe]",TDinamica_R!$A$3,
"[Base_Tarjetas].[PERIODO]","[Base_Tarjetas].[PERIODO].&amp;[" &amp; TEXT(D$6,"yyyymm") &amp; "]",
"[Base_Tarjetas].[Metrica]","[Base_Tarjetas].[Metrica].&amp;[" &amp; $A74 &amp; "]",
"[Base_Tarjetas].[SEGMENTO_DESCRIP]","[Base_Tarjetas].[SEGMENTO_DESCRIP].&amp;[" &amp; $C$6 &amp; "]",
"[Base_Tarjetas].[SITUACION]","[Base_Tarjetas].[SITUACION].&amp;[" &amp; $C74 &amp; "]",
"[Base_Tarjetas].[TIPO]","[Base_Tarjetas].[TIPO].&amp;[" &amp; $C$1 &amp; "]")/1000,
0)</f>
        <v>0</v>
      </c>
      <c r="E74" s="8">
        <f>IFERROR(
GETPIVOTDATA("[Base_Tarjetas].[Importe]",TDinamica_R!$A$3,
"[Base_Tarjetas].[PERIODO]","[Base_Tarjetas].[PERIODO].&amp;[" &amp; TEXT(E$6,"yyyymm") &amp; "]",
"[Base_Tarjetas].[Metrica]","[Base_Tarjetas].[Metrica].&amp;[" &amp; $A74 &amp; "]",
"[Base_Tarjetas].[SEGMENTO_DESCRIP]","[Base_Tarjetas].[SEGMENTO_DESCRIP].&amp;[" &amp; $C$6 &amp; "]",
"[Base_Tarjetas].[SITUACION]","[Base_Tarjetas].[SITUACION].&amp;[" &amp; $C74 &amp; "]",
"[Base_Tarjetas].[TIPO]","[Base_Tarjetas].[TIPO].&amp;[" &amp; $C$1 &amp; "]")/1000,
0)</f>
        <v>0</v>
      </c>
      <c r="F74" s="8">
        <f>IFERROR(
GETPIVOTDATA("[Base_Tarjetas].[Importe]",TDinamica_R!$A$3,
"[Base_Tarjetas].[PERIODO]","[Base_Tarjetas].[PERIODO].&amp;[" &amp; TEXT(F$6,"yyyymm") &amp; "]",
"[Base_Tarjetas].[Metrica]","[Base_Tarjetas].[Metrica].&amp;[" &amp; $A74 &amp; "]",
"[Base_Tarjetas].[SEGMENTO_DESCRIP]","[Base_Tarjetas].[SEGMENTO_DESCRIP].&amp;[" &amp; $C$6 &amp; "]",
"[Base_Tarjetas].[SITUACION]","[Base_Tarjetas].[SITUACION].&amp;[" &amp; $C74 &amp; "]",
"[Base_Tarjetas].[TIPO]","[Base_Tarjetas].[TIPO].&amp;[" &amp; $C$1 &amp; "]")/1000,
0)</f>
        <v>0</v>
      </c>
      <c r="G74" s="8">
        <f>IFERROR(
GETPIVOTDATA("[Base_Tarjetas].[Importe]",TDinamica_R!$A$3,
"[Base_Tarjetas].[PERIODO]","[Base_Tarjetas].[PERIODO].&amp;[" &amp; TEXT(G$6,"yyyymm") &amp; "]",
"[Base_Tarjetas].[Metrica]","[Base_Tarjetas].[Metrica].&amp;[" &amp; $A74 &amp; "]",
"[Base_Tarjetas].[SEGMENTO_DESCRIP]","[Base_Tarjetas].[SEGMENTO_DESCRIP].&amp;[" &amp; $C$6 &amp; "]",
"[Base_Tarjetas].[SITUACION]","[Base_Tarjetas].[SITUACION].&amp;[" &amp; $C74 &amp; "]",
"[Base_Tarjetas].[TIPO]","[Base_Tarjetas].[TIPO].&amp;[" &amp; $C$1 &amp; "]")/1000,
0)</f>
        <v>0</v>
      </c>
      <c r="H74" s="8">
        <f>IFERROR(
GETPIVOTDATA("[Base_Tarjetas].[Importe]",TDinamica_R!$A$3,
"[Base_Tarjetas].[PERIODO]","[Base_Tarjetas].[PERIODO].&amp;[" &amp; TEXT(H$6,"yyyymm") &amp; "]",
"[Base_Tarjetas].[Metrica]","[Base_Tarjetas].[Metrica].&amp;[" &amp; $A74 &amp; "]",
"[Base_Tarjetas].[SEGMENTO_DESCRIP]","[Base_Tarjetas].[SEGMENTO_DESCRIP].&amp;[" &amp; $C$6 &amp; "]",
"[Base_Tarjetas].[SITUACION]","[Base_Tarjetas].[SITUACION].&amp;[" &amp; $C74 &amp; "]",
"[Base_Tarjetas].[TIPO]","[Base_Tarjetas].[TIPO].&amp;[" &amp; $C$1 &amp; "]")/1000,
0)</f>
        <v>0</v>
      </c>
      <c r="I74" s="8">
        <f>IFERROR(
GETPIVOTDATA("[Base_Tarjetas].[Importe]",TDinamica_R!$A$3,
"[Base_Tarjetas].[PERIODO]","[Base_Tarjetas].[PERIODO].&amp;[" &amp; TEXT(I$6,"yyyymm") &amp; "]",
"[Base_Tarjetas].[Metrica]","[Base_Tarjetas].[Metrica].&amp;[" &amp; $A74 &amp; "]",
"[Base_Tarjetas].[SEGMENTO_DESCRIP]","[Base_Tarjetas].[SEGMENTO_DESCRIP].&amp;[" &amp; $C$6 &amp; "]",
"[Base_Tarjetas].[SITUACION]","[Base_Tarjetas].[SITUACION].&amp;[" &amp; $C74 &amp; "]",
"[Base_Tarjetas].[TIPO]","[Base_Tarjetas].[TIPO].&amp;[" &amp; $C$1 &amp; "]")/1000,
0)</f>
        <v>0</v>
      </c>
      <c r="J74" s="8">
        <f>IFERROR(
GETPIVOTDATA("[Base_Tarjetas].[Importe]",TDinamica_R!$A$3,
"[Base_Tarjetas].[PERIODO]","[Base_Tarjetas].[PERIODO].&amp;[" &amp; TEXT(J$6,"yyyymm") &amp; "]",
"[Base_Tarjetas].[Metrica]","[Base_Tarjetas].[Metrica].&amp;[" &amp; $A74 &amp; "]",
"[Base_Tarjetas].[SEGMENTO_DESCRIP]","[Base_Tarjetas].[SEGMENTO_DESCRIP].&amp;[" &amp; $C$6 &amp; "]",
"[Base_Tarjetas].[SITUACION]","[Base_Tarjetas].[SITUACION].&amp;[" &amp; $C74 &amp; "]",
"[Base_Tarjetas].[TIPO]","[Base_Tarjetas].[TIPO].&amp;[" &amp; $C$1 &amp; "]")/1000,
0)</f>
        <v>0</v>
      </c>
      <c r="K74" s="8">
        <f>IFERROR(
GETPIVOTDATA("[Base_Tarjetas].[Importe]",TDinamica_R!$A$3,
"[Base_Tarjetas].[PERIODO]","[Base_Tarjetas].[PERIODO].&amp;[" &amp; TEXT(K$6,"yyyymm") &amp; "]",
"[Base_Tarjetas].[Metrica]","[Base_Tarjetas].[Metrica].&amp;[" &amp; $A74 &amp; "]",
"[Base_Tarjetas].[SEGMENTO_DESCRIP]","[Base_Tarjetas].[SEGMENTO_DESCRIP].&amp;[" &amp; $C$6 &amp; "]",
"[Base_Tarjetas].[SITUACION]","[Base_Tarjetas].[SITUACION].&amp;[" &amp; $C74 &amp; "]",
"[Base_Tarjetas].[TIPO]","[Base_Tarjetas].[TIPO].&amp;[" &amp; $C$1 &amp; "]")/1000,
0)</f>
        <v>0</v>
      </c>
      <c r="L74" s="8">
        <f>IFERROR(
GETPIVOTDATA("[Base_Tarjetas].[Importe]",TDinamica_R!$A$3,
"[Base_Tarjetas].[PERIODO]","[Base_Tarjetas].[PERIODO].&amp;[" &amp; TEXT(L$6,"yyyymm") &amp; "]",
"[Base_Tarjetas].[Metrica]","[Base_Tarjetas].[Metrica].&amp;[" &amp; $A74 &amp; "]",
"[Base_Tarjetas].[SEGMENTO_DESCRIP]","[Base_Tarjetas].[SEGMENTO_DESCRIP].&amp;[" &amp; $C$6 &amp; "]",
"[Base_Tarjetas].[SITUACION]","[Base_Tarjetas].[SITUACION].&amp;[" &amp; $C74 &amp; "]",
"[Base_Tarjetas].[TIPO]","[Base_Tarjetas].[TIPO].&amp;[" &amp; $C$1 &amp; "]")/1000,
0)</f>
        <v>0</v>
      </c>
      <c r="M74" s="8">
        <f>IFERROR(
GETPIVOTDATA("[Base_Tarjetas].[Importe]",TDinamica_R!$A$3,
"[Base_Tarjetas].[PERIODO]","[Base_Tarjetas].[PERIODO].&amp;[" &amp; TEXT(M$6,"yyyymm") &amp; "]",
"[Base_Tarjetas].[Metrica]","[Base_Tarjetas].[Metrica].&amp;[" &amp; $A74 &amp; "]",
"[Base_Tarjetas].[SEGMENTO_DESCRIP]","[Base_Tarjetas].[SEGMENTO_DESCRIP].&amp;[" &amp; $C$6 &amp; "]",
"[Base_Tarjetas].[SITUACION]","[Base_Tarjetas].[SITUACION].&amp;[" &amp; $C74 &amp; "]",
"[Base_Tarjetas].[TIPO]","[Base_Tarjetas].[TIPO].&amp;[" &amp; $C$1 &amp; "]")/1000,
0)</f>
        <v>0</v>
      </c>
      <c r="N74" s="8">
        <f>IFERROR(
GETPIVOTDATA("[Base_Tarjetas].[Importe]",TDinamica_R!$A$3,
"[Base_Tarjetas].[PERIODO]","[Base_Tarjetas].[PERIODO].&amp;[" &amp; TEXT(N$6,"yyyymm") &amp; "]",
"[Base_Tarjetas].[Metrica]","[Base_Tarjetas].[Metrica].&amp;[" &amp; $A74 &amp; "]",
"[Base_Tarjetas].[SEGMENTO_DESCRIP]","[Base_Tarjetas].[SEGMENTO_DESCRIP].&amp;[" &amp; $C$6 &amp; "]",
"[Base_Tarjetas].[SITUACION]","[Base_Tarjetas].[SITUACION].&amp;[" &amp; $C74 &amp; "]",
"[Base_Tarjetas].[TIPO]","[Base_Tarjetas].[TIPO].&amp;[" &amp; $C$1 &amp; "]")/1000,
0)</f>
        <v>0</v>
      </c>
      <c r="O74" s="8">
        <f>IFERROR(
GETPIVOTDATA("[Base_Tarjetas].[Importe]",TDinamica_R!$A$3,
"[Base_Tarjetas].[PERIODO]","[Base_Tarjetas].[PERIODO].&amp;[" &amp; TEXT(O$6,"yyyymm") &amp; "]",
"[Base_Tarjetas].[Metrica]","[Base_Tarjetas].[Metrica].&amp;[" &amp; $A74 &amp; "]",
"[Base_Tarjetas].[SEGMENTO_DESCRIP]","[Base_Tarjetas].[SEGMENTO_DESCRIP].&amp;[" &amp; $C$6 &amp; "]",
"[Base_Tarjetas].[SITUACION]","[Base_Tarjetas].[SITUACION].&amp;[" &amp; $C74 &amp; "]",
"[Base_Tarjetas].[TIPO]","[Base_Tarjetas].[TIPO].&amp;[" &amp; $C$1 &amp; "]")/1000,
0)</f>
        <v>0</v>
      </c>
      <c r="P74" s="8">
        <f>IFERROR(
GETPIVOTDATA("[Base_Tarjetas].[Importe]",TDinamica_R!$A$3,
"[Base_Tarjetas].[PERIODO]","[Base_Tarjetas].[PERIODO].&amp;[" &amp; TEXT(P$6,"yyyymm") &amp; "]",
"[Base_Tarjetas].[Metrica]","[Base_Tarjetas].[Metrica].&amp;[" &amp; $A74 &amp; "]",
"[Base_Tarjetas].[SEGMENTO_DESCRIP]","[Base_Tarjetas].[SEGMENTO_DESCRIP].&amp;[" &amp; $C$6 &amp; "]",
"[Base_Tarjetas].[SITUACION]","[Base_Tarjetas].[SITUACION].&amp;[" &amp; $C74 &amp; "]",
"[Base_Tarjetas].[TIPO]","[Base_Tarjetas].[TIPO].&amp;[" &amp; $C$1 &amp; "]")/1000,
0)</f>
        <v>0</v>
      </c>
      <c r="Q74" s="8">
        <f>IFERROR(
GETPIVOTDATA("[Base_Tarjetas].[Importe]",TDinamica_R!$A$3,
"[Base_Tarjetas].[PERIODO]","[Base_Tarjetas].[PERIODO].&amp;[" &amp; TEXT(Q$6,"yyyymm") &amp; "]",
"[Base_Tarjetas].[Metrica]","[Base_Tarjetas].[Metrica].&amp;[" &amp; $A74 &amp; "]",
"[Base_Tarjetas].[SEGMENTO_DESCRIP]","[Base_Tarjetas].[SEGMENTO_DESCRIP].&amp;[" &amp; $C$6 &amp; "]",
"[Base_Tarjetas].[SITUACION]","[Base_Tarjetas].[SITUACION].&amp;[" &amp; $C74 &amp; "]",
"[Base_Tarjetas].[TIPO]","[Base_Tarjetas].[TIPO].&amp;[" &amp; $C$1 &amp; "]")/1000,
0)</f>
        <v>0</v>
      </c>
      <c r="R74" s="8">
        <f>IFERROR(
GETPIVOTDATA("[Base_Tarjetas].[Importe]",TDinamica_R!$A$3,
"[Base_Tarjetas].[PERIODO]","[Base_Tarjetas].[PERIODO].&amp;[" &amp; TEXT(R$6,"yyyymm") &amp; "]",
"[Base_Tarjetas].[Metrica]","[Base_Tarjetas].[Metrica].&amp;[" &amp; $A74 &amp; "]",
"[Base_Tarjetas].[SEGMENTO_DESCRIP]","[Base_Tarjetas].[SEGMENTO_DESCRIP].&amp;[" &amp; $C$6 &amp; "]",
"[Base_Tarjetas].[SITUACION]","[Base_Tarjetas].[SITUACION].&amp;[" &amp; $C74 &amp; "]",
"[Base_Tarjetas].[TIPO]","[Base_Tarjetas].[TIPO].&amp;[" &amp; $C$1 &amp; "]")/1000,
0)</f>
        <v>0</v>
      </c>
      <c r="S74" s="8">
        <f>IFERROR(
GETPIVOTDATA("[Base_Tarjetas].[Importe]",TDinamica_R!$A$3,
"[Base_Tarjetas].[PERIODO]","[Base_Tarjetas].[PERIODO].&amp;[" &amp; TEXT(S$6,"yyyymm") &amp; "]",
"[Base_Tarjetas].[Metrica]","[Base_Tarjetas].[Metrica].&amp;[" &amp; $A74 &amp; "]",
"[Base_Tarjetas].[SEGMENTO_DESCRIP]","[Base_Tarjetas].[SEGMENTO_DESCRIP].&amp;[" &amp; $C$6 &amp; "]",
"[Base_Tarjetas].[SITUACION]","[Base_Tarjetas].[SITUACION].&amp;[" &amp; $C74 &amp; "]",
"[Base_Tarjetas].[TIPO]","[Base_Tarjetas].[TIPO].&amp;[" &amp; $C$1 &amp; "]")/1000,
0)</f>
        <v>0</v>
      </c>
      <c r="T74" s="8">
        <f>IFERROR(
GETPIVOTDATA("[Base_Tarjetas].[Importe]",TDinamica_R!$A$3,
"[Base_Tarjetas].[PERIODO]","[Base_Tarjetas].[PERIODO].&amp;[" &amp; TEXT(T$6,"yyyymm") &amp; "]",
"[Base_Tarjetas].[Metrica]","[Base_Tarjetas].[Metrica].&amp;[" &amp; $A74 &amp; "]",
"[Base_Tarjetas].[SEGMENTO_DESCRIP]","[Base_Tarjetas].[SEGMENTO_DESCRIP].&amp;[" &amp; $C$6 &amp; "]",
"[Base_Tarjetas].[SITUACION]","[Base_Tarjetas].[SITUACION].&amp;[" &amp; $C74 &amp; "]",
"[Base_Tarjetas].[TIPO]","[Base_Tarjetas].[TIPO].&amp;[" &amp; $C$1 &amp; "]")/1000,
0)</f>
        <v>0</v>
      </c>
      <c r="U74" s="8">
        <f>IFERROR(
GETPIVOTDATA("[Base_Tarjetas].[Importe]",TDinamica_R!$A$3,
"[Base_Tarjetas].[PERIODO]","[Base_Tarjetas].[PERIODO].&amp;[" &amp; TEXT(U$6,"yyyymm") &amp; "]",
"[Base_Tarjetas].[Metrica]","[Base_Tarjetas].[Metrica].&amp;[" &amp; $A74 &amp; "]",
"[Base_Tarjetas].[SEGMENTO_DESCRIP]","[Base_Tarjetas].[SEGMENTO_DESCRIP].&amp;[" &amp; $C$6 &amp; "]",
"[Base_Tarjetas].[SITUACION]","[Base_Tarjetas].[SITUACION].&amp;[" &amp; $C74 &amp; "]",
"[Base_Tarjetas].[TIPO]","[Base_Tarjetas].[TIPO].&amp;[" &amp; $C$1 &amp; "]")/1000,
0)</f>
        <v>0</v>
      </c>
      <c r="V74" s="8">
        <f>IFERROR(
GETPIVOTDATA("[Base_Tarjetas].[Importe]",TDinamica_R!$A$3,
"[Base_Tarjetas].[PERIODO]","[Base_Tarjetas].[PERIODO].&amp;[" &amp; TEXT(V$6,"yyyymm") &amp; "]",
"[Base_Tarjetas].[Metrica]","[Base_Tarjetas].[Metrica].&amp;[" &amp; $A74 &amp; "]",
"[Base_Tarjetas].[SEGMENTO_DESCRIP]","[Base_Tarjetas].[SEGMENTO_DESCRIP].&amp;[" &amp; $C$6 &amp; "]",
"[Base_Tarjetas].[SITUACION]","[Base_Tarjetas].[SITUACION].&amp;[" &amp; $C74 &amp; "]",
"[Base_Tarjetas].[TIPO]","[Base_Tarjetas].[TIPO].&amp;[" &amp; $C$1 &amp; "]")/1000,
0)</f>
        <v>0</v>
      </c>
      <c r="W74" s="8">
        <f>IFERROR(
GETPIVOTDATA("[Base_Tarjetas].[Importe]",TDinamica_R!$A$3,
"[Base_Tarjetas].[PERIODO]","[Base_Tarjetas].[PERIODO].&amp;[" &amp; TEXT(W$6,"yyyymm") &amp; "]",
"[Base_Tarjetas].[Metrica]","[Base_Tarjetas].[Metrica].&amp;[" &amp; $A74 &amp; "]",
"[Base_Tarjetas].[SEGMENTO_DESCRIP]","[Base_Tarjetas].[SEGMENTO_DESCRIP].&amp;[" &amp; $C$6 &amp; "]",
"[Base_Tarjetas].[SITUACION]","[Base_Tarjetas].[SITUACION].&amp;[" &amp; $C74 &amp; "]",
"[Base_Tarjetas].[TIPO]","[Base_Tarjetas].[TIPO].&amp;[" &amp; $C$1 &amp; "]")/1000,
0)</f>
        <v>0</v>
      </c>
      <c r="X74" s="8">
        <f>IFERROR(
GETPIVOTDATA("[Base_Tarjetas].[Importe]",TDinamica_R!$A$3,
"[Base_Tarjetas].[PERIODO]","[Base_Tarjetas].[PERIODO].&amp;[" &amp; TEXT(X$6,"yyyymm") &amp; "]",
"[Base_Tarjetas].[Metrica]","[Base_Tarjetas].[Metrica].&amp;[" &amp; $A74 &amp; "]",
"[Base_Tarjetas].[SEGMENTO_DESCRIP]","[Base_Tarjetas].[SEGMENTO_DESCRIP].&amp;[" &amp; $C$6 &amp; "]",
"[Base_Tarjetas].[SITUACION]","[Base_Tarjetas].[SITUACION].&amp;[" &amp; $C74 &amp; "]",
"[Base_Tarjetas].[TIPO]","[Base_Tarjetas].[TIPO].&amp;[" &amp; $C$1 &amp; "]")/1000,
0)</f>
        <v>0</v>
      </c>
      <c r="Y74" s="8">
        <f>IFERROR(
GETPIVOTDATA("[Base_Tarjetas].[Importe]",TDinamica_R!$A$3,
"[Base_Tarjetas].[PERIODO]","[Base_Tarjetas].[PERIODO].&amp;[" &amp; TEXT(Y$6,"yyyymm") &amp; "]",
"[Base_Tarjetas].[Metrica]","[Base_Tarjetas].[Metrica].&amp;[" &amp; $A74 &amp; "]",
"[Base_Tarjetas].[SEGMENTO_DESCRIP]","[Base_Tarjetas].[SEGMENTO_DESCRIP].&amp;[" &amp; $C$6 &amp; "]",
"[Base_Tarjetas].[SITUACION]","[Base_Tarjetas].[SITUACION].&amp;[" &amp; $C74 &amp; "]",
"[Base_Tarjetas].[TIPO]","[Base_Tarjetas].[TIPO].&amp;[" &amp; $C$1 &amp; "]")/1000,
0)</f>
        <v>0</v>
      </c>
      <c r="Z74" s="8">
        <f>IFERROR(
GETPIVOTDATA("[Base_Tarjetas].[Importe]",TDinamica_R!$A$3,
"[Base_Tarjetas].[PERIODO]","[Base_Tarjetas].[PERIODO].&amp;[" &amp; TEXT(Z$6,"yyyymm") &amp; "]",
"[Base_Tarjetas].[Metrica]","[Base_Tarjetas].[Metrica].&amp;[" &amp; $A74 &amp; "]",
"[Base_Tarjetas].[SEGMENTO_DESCRIP]","[Base_Tarjetas].[SEGMENTO_DESCRIP].&amp;[" &amp; $C$6 &amp; "]",
"[Base_Tarjetas].[SITUACION]","[Base_Tarjetas].[SITUACION].&amp;[" &amp; $C74 &amp; "]",
"[Base_Tarjetas].[TIPO]","[Base_Tarjetas].[TIPO].&amp;[" &amp; $C$1 &amp; "]")/1000,
0)</f>
        <v>0</v>
      </c>
      <c r="AA74" s="8">
        <f>IFERROR(
GETPIVOTDATA("[Base_Tarjetas].[Importe]",TDinamica_R!$A$3,
"[Base_Tarjetas].[PERIODO]","[Base_Tarjetas].[PERIODO].&amp;[" &amp; TEXT(AA$6,"yyyymm") &amp; "]",
"[Base_Tarjetas].[Metrica]","[Base_Tarjetas].[Metrica].&amp;[" &amp; $A74 &amp; "]",
"[Base_Tarjetas].[SEGMENTO_DESCRIP]","[Base_Tarjetas].[SEGMENTO_DESCRIP].&amp;[" &amp; $C$6 &amp; "]",
"[Base_Tarjetas].[SITUACION]","[Base_Tarjetas].[SITUACION].&amp;[" &amp; $C74 &amp; "]",
"[Base_Tarjetas].[TIPO]","[Base_Tarjetas].[TIPO].&amp;[" &amp; $C$1 &amp; "]")/1000,
0)</f>
        <v>0</v>
      </c>
      <c r="AB74" s="8">
        <f>IFERROR(
GETPIVOTDATA("[Base_Tarjetas].[Importe]",TDinamica_R!$A$3,
"[Base_Tarjetas].[PERIODO]","[Base_Tarjetas].[PERIODO].&amp;[" &amp; TEXT(AB$6,"yyyymm") &amp; "]",
"[Base_Tarjetas].[Metrica]","[Base_Tarjetas].[Metrica].&amp;[" &amp; $A74 &amp; "]",
"[Base_Tarjetas].[SEGMENTO_DESCRIP]","[Base_Tarjetas].[SEGMENTO_DESCRIP].&amp;[" &amp; $C$6 &amp; "]",
"[Base_Tarjetas].[SITUACION]","[Base_Tarjetas].[SITUACION].&amp;[" &amp; $C74 &amp; "]",
"[Base_Tarjetas].[TIPO]","[Base_Tarjetas].[TIPO].&amp;[" &amp; $C$1 &amp; "]")/1000,
0)</f>
        <v>0</v>
      </c>
      <c r="AC74" s="8">
        <f>IFERROR(
GETPIVOTDATA("[Base_Tarjetas].[Importe]",TDinamica_R!$A$3,
"[Base_Tarjetas].[PERIODO]","[Base_Tarjetas].[PERIODO].&amp;[" &amp; TEXT(AC$6,"yyyymm") &amp; "]",
"[Base_Tarjetas].[Metrica]","[Base_Tarjetas].[Metrica].&amp;[" &amp; $A74 &amp; "]",
"[Base_Tarjetas].[SEGMENTO_DESCRIP]","[Base_Tarjetas].[SEGMENTO_DESCRIP].&amp;[" &amp; $C$6 &amp; "]",
"[Base_Tarjetas].[SITUACION]","[Base_Tarjetas].[SITUACION].&amp;[" &amp; $C74 &amp; "]",
"[Base_Tarjetas].[TIPO]","[Base_Tarjetas].[TIPO].&amp;[" &amp; $C$1 &amp; "]")/1000,
0)</f>
        <v>0</v>
      </c>
      <c r="AD74" s="8">
        <f>IFERROR(
GETPIVOTDATA("[Base_Tarjetas].[Importe]",TDinamica_R!$A$3,
"[Base_Tarjetas].[PERIODO]","[Base_Tarjetas].[PERIODO].&amp;[" &amp; TEXT(AD$6,"yyyymm") &amp; "]",
"[Base_Tarjetas].[Metrica]","[Base_Tarjetas].[Metrica].&amp;[" &amp; $A74 &amp; "]",
"[Base_Tarjetas].[SEGMENTO_DESCRIP]","[Base_Tarjetas].[SEGMENTO_DESCRIP].&amp;[" &amp; $C$6 &amp; "]",
"[Base_Tarjetas].[SITUACION]","[Base_Tarjetas].[SITUACION].&amp;[" &amp; $C74 &amp; "]",
"[Base_Tarjetas].[TIPO]","[Base_Tarjetas].[TIPO].&amp;[" &amp; $C$1 &amp; "]")/1000,
0)</f>
        <v>0</v>
      </c>
      <c r="AE74" s="8">
        <f>IFERROR(
GETPIVOTDATA("[Base_Tarjetas].[Importe]",TDinamica_R!$A$3,
"[Base_Tarjetas].[PERIODO]","[Base_Tarjetas].[PERIODO].&amp;[" &amp; TEXT(AE$6,"yyyymm") &amp; "]",
"[Base_Tarjetas].[Metrica]","[Base_Tarjetas].[Metrica].&amp;[" &amp; $A74 &amp; "]",
"[Base_Tarjetas].[SEGMENTO_DESCRIP]","[Base_Tarjetas].[SEGMENTO_DESCRIP].&amp;[" &amp; $C$6 &amp; "]",
"[Base_Tarjetas].[SITUACION]","[Base_Tarjetas].[SITUACION].&amp;[" &amp; $C74 &amp; "]",
"[Base_Tarjetas].[TIPO]","[Base_Tarjetas].[TIPO].&amp;[" &amp; $C$1 &amp; "]")/1000,
0)</f>
        <v>0</v>
      </c>
      <c r="AF74" s="8">
        <f>IFERROR(
GETPIVOTDATA("[Base_Tarjetas].[Importe]",TDinamica_R!$A$3,
"[Base_Tarjetas].[PERIODO]","[Base_Tarjetas].[PERIODO].&amp;[" &amp; TEXT(AF$6,"yyyymm") &amp; "]",
"[Base_Tarjetas].[Metrica]","[Base_Tarjetas].[Metrica].&amp;[" &amp; $A74 &amp; "]",
"[Base_Tarjetas].[SEGMENTO_DESCRIP]","[Base_Tarjetas].[SEGMENTO_DESCRIP].&amp;[" &amp; $C$6 &amp; "]",
"[Base_Tarjetas].[SITUACION]","[Base_Tarjetas].[SITUACION].&amp;[" &amp; $C74 &amp; "]",
"[Base_Tarjetas].[TIPO]","[Base_Tarjetas].[TIPO].&amp;[" &amp; $C$1 &amp; "]")/1000,
0)</f>
        <v>0</v>
      </c>
      <c r="AG74" s="8">
        <f>IFERROR(
GETPIVOTDATA("[Base_Tarjetas].[Importe]",TDinamica_R!$A$3,
"[Base_Tarjetas].[PERIODO]","[Base_Tarjetas].[PERIODO].&amp;[" &amp; TEXT(AG$6,"yyyymm") &amp; "]",
"[Base_Tarjetas].[Metrica]","[Base_Tarjetas].[Metrica].&amp;[" &amp; $A74 &amp; "]",
"[Base_Tarjetas].[SEGMENTO_DESCRIP]","[Base_Tarjetas].[SEGMENTO_DESCRIP].&amp;[" &amp; $C$6 &amp; "]",
"[Base_Tarjetas].[SITUACION]","[Base_Tarjetas].[SITUACION].&amp;[" &amp; $C74 &amp; "]",
"[Base_Tarjetas].[TIPO]","[Base_Tarjetas].[TIPO].&amp;[" &amp; $C$1 &amp; "]")/1000,
0)</f>
        <v>0</v>
      </c>
      <c r="AH74" s="8">
        <f>IFERROR(
GETPIVOTDATA("[Base_Tarjetas].[Importe]",TDinamica_R!$A$3,
"[Base_Tarjetas].[PERIODO]","[Base_Tarjetas].[PERIODO].&amp;[" &amp; TEXT(AH$6,"yyyymm") &amp; "]",
"[Base_Tarjetas].[Metrica]","[Base_Tarjetas].[Metrica].&amp;[" &amp; $A74 &amp; "]",
"[Base_Tarjetas].[SEGMENTO_DESCRIP]","[Base_Tarjetas].[SEGMENTO_DESCRIP].&amp;[" &amp; $C$6 &amp; "]",
"[Base_Tarjetas].[SITUACION]","[Base_Tarjetas].[SITUACION].&amp;[" &amp; $C74 &amp; "]",
"[Base_Tarjetas].[TIPO]","[Base_Tarjetas].[TIPO].&amp;[" &amp; $C$1 &amp; "]")/1000,
0)</f>
        <v>0</v>
      </c>
      <c r="AI74" s="8">
        <f>IFERROR(
GETPIVOTDATA("[Base_Tarjetas].[Importe]",TDinamica_R!$A$3,
"[Base_Tarjetas].[PERIODO]","[Base_Tarjetas].[PERIODO].&amp;[" &amp; TEXT(AI$6,"yyyymm") &amp; "]",
"[Base_Tarjetas].[Metrica]","[Base_Tarjetas].[Metrica].&amp;[" &amp; $A74 &amp; "]",
"[Base_Tarjetas].[SEGMENTO_DESCRIP]","[Base_Tarjetas].[SEGMENTO_DESCRIP].&amp;[" &amp; $C$6 &amp; "]",
"[Base_Tarjetas].[SITUACION]","[Base_Tarjetas].[SITUACION].&amp;[" &amp; $C74 &amp; "]",
"[Base_Tarjetas].[TIPO]","[Base_Tarjetas].[TIPO].&amp;[" &amp; $C$1 &amp; "]")/1000,
0)</f>
        <v>0</v>
      </c>
      <c r="AJ74" s="8">
        <f>IFERROR(
GETPIVOTDATA("[Base_Tarjetas].[Importe]",TDinamica_R!$A$3,
"[Base_Tarjetas].[PERIODO]","[Base_Tarjetas].[PERIODO].&amp;[" &amp; TEXT(AJ$6,"yyyymm") &amp; "]",
"[Base_Tarjetas].[Metrica]","[Base_Tarjetas].[Metrica].&amp;[" &amp; $A74 &amp; "]",
"[Base_Tarjetas].[SEGMENTO_DESCRIP]","[Base_Tarjetas].[SEGMENTO_DESCRIP].&amp;[" &amp; $C$6 &amp; "]",
"[Base_Tarjetas].[SITUACION]","[Base_Tarjetas].[SITUACION].&amp;[" &amp; $C74 &amp; "]",
"[Base_Tarjetas].[TIPO]","[Base_Tarjetas].[TIPO].&amp;[" &amp; $C$1 &amp; "]")/1000,
0)</f>
        <v>0</v>
      </c>
      <c r="AK74" s="8">
        <f>IFERROR(
GETPIVOTDATA("[Base_Tarjetas].[Importe]",TDinamica_R!$A$3,
"[Base_Tarjetas].[PERIODO]","[Base_Tarjetas].[PERIODO].&amp;[" &amp; TEXT(AK$6,"yyyymm") &amp; "]",
"[Base_Tarjetas].[Metrica]","[Base_Tarjetas].[Metrica].&amp;[" &amp; $A74 &amp; "]",
"[Base_Tarjetas].[SEGMENTO_DESCRIP]","[Base_Tarjetas].[SEGMENTO_DESCRIP].&amp;[" &amp; $C$6 &amp; "]",
"[Base_Tarjetas].[SITUACION]","[Base_Tarjetas].[SITUACION].&amp;[" &amp; $C74 &amp; "]",
"[Base_Tarjetas].[TIPO]","[Base_Tarjetas].[TIPO].&amp;[" &amp; $C$1 &amp; "]")/1000,
0)</f>
        <v>0</v>
      </c>
      <c r="AL74" s="8">
        <f>IFERROR(
GETPIVOTDATA("[Base_Tarjetas].[Importe]",TDinamica_R!$A$3,
"[Base_Tarjetas].[PERIODO]","[Base_Tarjetas].[PERIODO].&amp;[" &amp; TEXT(AL$6,"yyyymm") &amp; "]",
"[Base_Tarjetas].[Metrica]","[Base_Tarjetas].[Metrica].&amp;[" &amp; $A74 &amp; "]",
"[Base_Tarjetas].[SEGMENTO_DESCRIP]","[Base_Tarjetas].[SEGMENTO_DESCRIP].&amp;[" &amp; $C$6 &amp; "]",
"[Base_Tarjetas].[SITUACION]","[Base_Tarjetas].[SITUACION].&amp;[" &amp; $C74 &amp; "]",
"[Base_Tarjetas].[TIPO]","[Base_Tarjetas].[TIPO].&amp;[" &amp; $C$1 &amp; "]")/1000,
0)</f>
        <v>0</v>
      </c>
      <c r="AM74" s="8">
        <f>IFERROR(
GETPIVOTDATA("[Base_Tarjetas].[Importe]",TDinamica_R!$A$3,
"[Base_Tarjetas].[PERIODO]","[Base_Tarjetas].[PERIODO].&amp;[" &amp; TEXT(AM$6,"yyyymm") &amp; "]",
"[Base_Tarjetas].[Metrica]","[Base_Tarjetas].[Metrica].&amp;[" &amp; $A74 &amp; "]",
"[Base_Tarjetas].[SEGMENTO_DESCRIP]","[Base_Tarjetas].[SEGMENTO_DESCRIP].&amp;[" &amp; $C$6 &amp; "]",
"[Base_Tarjetas].[SITUACION]","[Base_Tarjetas].[SITUACION].&amp;[" &amp; $C74 &amp; "]",
"[Base_Tarjetas].[TIPO]","[Base_Tarjetas].[TIPO].&amp;[" &amp; $C$1 &amp; "]")/1000,
0)</f>
        <v>0</v>
      </c>
      <c r="AN74" s="8">
        <f>IFERROR(
GETPIVOTDATA("[Base_Tarjetas].[Importe]",TDinamica_R!$A$3,
"[Base_Tarjetas].[PERIODO]","[Base_Tarjetas].[PERIODO].&amp;[" &amp; TEXT(AN$6,"yyyymm") &amp; "]",
"[Base_Tarjetas].[Metrica]","[Base_Tarjetas].[Metrica].&amp;[" &amp; $A74 &amp; "]",
"[Base_Tarjetas].[SEGMENTO_DESCRIP]","[Base_Tarjetas].[SEGMENTO_DESCRIP].&amp;[" &amp; $C$6 &amp; "]",
"[Base_Tarjetas].[SITUACION]","[Base_Tarjetas].[SITUACION].&amp;[" &amp; $C74 &amp; "]",
"[Base_Tarjetas].[TIPO]","[Base_Tarjetas].[TIPO].&amp;[" &amp; $C$1 &amp; "]")/1000,
0)</f>
        <v>0</v>
      </c>
      <c r="AO74" s="8">
        <f>IFERROR(
GETPIVOTDATA("[Base_Tarjetas].[Importe]",TDinamica_R!$A$3,
"[Base_Tarjetas].[PERIODO]","[Base_Tarjetas].[PERIODO].&amp;[" &amp; TEXT(AO$6,"yyyymm") &amp; "]",
"[Base_Tarjetas].[Metrica]","[Base_Tarjetas].[Metrica].&amp;[" &amp; $A74 &amp; "]",
"[Base_Tarjetas].[SEGMENTO_DESCRIP]","[Base_Tarjetas].[SEGMENTO_DESCRIP].&amp;[" &amp; $C$6 &amp; "]",
"[Base_Tarjetas].[SITUACION]","[Base_Tarjetas].[SITUACION].&amp;[" &amp; $C74 &amp; "]",
"[Base_Tarjetas].[TIPO]","[Base_Tarjetas].[TIPO].&amp;[" &amp; $C$1 &amp; "]")/1000,
0)</f>
        <v>0</v>
      </c>
      <c r="AP74" s="8">
        <f>IFERROR(
GETPIVOTDATA("[Base_Tarjetas].[Importe]",TDinamica_R!$A$3,
"[Base_Tarjetas].[PERIODO]","[Base_Tarjetas].[PERIODO].&amp;[" &amp; TEXT(AP$6,"yyyymm") &amp; "]",
"[Base_Tarjetas].[Metrica]","[Base_Tarjetas].[Metrica].&amp;[" &amp; $A74 &amp; "]",
"[Base_Tarjetas].[SEGMENTO_DESCRIP]","[Base_Tarjetas].[SEGMENTO_DESCRIP].&amp;[" &amp; $C$6 &amp; "]",
"[Base_Tarjetas].[SITUACION]","[Base_Tarjetas].[SITUACION].&amp;[" &amp; $C74 &amp; "]",
"[Base_Tarjetas].[TIPO]","[Base_Tarjetas].[TIPO].&amp;[" &amp; $C$1 &amp; "]")/1000,
0)</f>
        <v>0</v>
      </c>
      <c r="AQ74" s="8">
        <f>IFERROR(
GETPIVOTDATA("[Base_Tarjetas].[Importe]",TDinamica_R!$A$3,
"[Base_Tarjetas].[PERIODO]","[Base_Tarjetas].[PERIODO].&amp;[" &amp; TEXT(AQ$6,"yyyymm") &amp; "]",
"[Base_Tarjetas].[Metrica]","[Base_Tarjetas].[Metrica].&amp;[" &amp; $A74 &amp; "]",
"[Base_Tarjetas].[SEGMENTO_DESCRIP]","[Base_Tarjetas].[SEGMENTO_DESCRIP].&amp;[" &amp; $C$6 &amp; "]",
"[Base_Tarjetas].[SITUACION]","[Base_Tarjetas].[SITUACION].&amp;[" &amp; $C74 &amp; "]",
"[Base_Tarjetas].[TIPO]","[Base_Tarjetas].[TIPO].&amp;[" &amp; $C$1 &amp; "]")/1000,
0)</f>
        <v>0</v>
      </c>
      <c r="AR74" s="8">
        <f>IFERROR(
GETPIVOTDATA("[Base_Tarjetas].[Importe]",TDinamica_R!$A$3,
"[Base_Tarjetas].[PERIODO]","[Base_Tarjetas].[PERIODO].&amp;[" &amp; TEXT(AR$6,"yyyymm") &amp; "]",
"[Base_Tarjetas].[Metrica]","[Base_Tarjetas].[Metrica].&amp;[" &amp; $A74 &amp; "]",
"[Base_Tarjetas].[SEGMENTO_DESCRIP]","[Base_Tarjetas].[SEGMENTO_DESCRIP].&amp;[" &amp; $C$6 &amp; "]",
"[Base_Tarjetas].[SITUACION]","[Base_Tarjetas].[SITUACION].&amp;[" &amp; $C74 &amp; "]",
"[Base_Tarjetas].[TIPO]","[Base_Tarjetas].[TIPO].&amp;[" &amp; $C$1 &amp; "]")/1000,
0)</f>
        <v>0</v>
      </c>
      <c r="AS74" s="8">
        <f>IFERROR(
GETPIVOTDATA("[Base_Tarjetas].[Importe]",TDinamica_R!$A$3,
"[Base_Tarjetas].[PERIODO]","[Base_Tarjetas].[PERIODO].&amp;[" &amp; TEXT(AS$6,"yyyymm") &amp; "]",
"[Base_Tarjetas].[Metrica]","[Base_Tarjetas].[Metrica].&amp;[" &amp; $A74 &amp; "]",
"[Base_Tarjetas].[SEGMENTO_DESCRIP]","[Base_Tarjetas].[SEGMENTO_DESCRIP].&amp;[" &amp; $C$6 &amp; "]",
"[Base_Tarjetas].[SITUACION]","[Base_Tarjetas].[SITUACION].&amp;[" &amp; $C74 &amp; "]",
"[Base_Tarjetas].[TIPO]","[Base_Tarjetas].[TIPO].&amp;[" &amp; $C$1 &amp; "]")/1000,
0)</f>
        <v>0</v>
      </c>
      <c r="AT74" s="8">
        <f>IFERROR(
GETPIVOTDATA("[Base_Tarjetas].[Importe]",TDinamica_R!$A$3,
"[Base_Tarjetas].[PERIODO]","[Base_Tarjetas].[PERIODO].&amp;[" &amp; TEXT(AT$6,"yyyymm") &amp; "]",
"[Base_Tarjetas].[Metrica]","[Base_Tarjetas].[Metrica].&amp;[" &amp; $A74 &amp; "]",
"[Base_Tarjetas].[SEGMENTO_DESCRIP]","[Base_Tarjetas].[SEGMENTO_DESCRIP].&amp;[" &amp; $C$6 &amp; "]",
"[Base_Tarjetas].[SITUACION]","[Base_Tarjetas].[SITUACION].&amp;[" &amp; $C74 &amp; "]",
"[Base_Tarjetas].[TIPO]","[Base_Tarjetas].[TIPO].&amp;[" &amp; $C$1 &amp; "]")/1000,
0)</f>
        <v>0</v>
      </c>
      <c r="AU74" s="8">
        <f>IFERROR(
GETPIVOTDATA("[Base_Tarjetas].[Importe]",TDinamica_R!$A$3,
"[Base_Tarjetas].[PERIODO]","[Base_Tarjetas].[PERIODO].&amp;[" &amp; TEXT(AU$6,"yyyymm") &amp; "]",
"[Base_Tarjetas].[Metrica]","[Base_Tarjetas].[Metrica].&amp;[" &amp; $A74 &amp; "]",
"[Base_Tarjetas].[SEGMENTO_DESCRIP]","[Base_Tarjetas].[SEGMENTO_DESCRIP].&amp;[" &amp; $C$6 &amp; "]",
"[Base_Tarjetas].[SITUACION]","[Base_Tarjetas].[SITUACION].&amp;[" &amp; $C74 &amp; "]",
"[Base_Tarjetas].[TIPO]","[Base_Tarjetas].[TIPO].&amp;[" &amp; $C$1 &amp; "]")/1000,
0)</f>
        <v>0</v>
      </c>
      <c r="AV74" s="8">
        <f>IFERROR(
GETPIVOTDATA("[Base_Tarjetas].[Importe]",TDinamica_R!$A$3,
"[Base_Tarjetas].[PERIODO]","[Base_Tarjetas].[PERIODO].&amp;[" &amp; TEXT(AV$6,"yyyymm") &amp; "]",
"[Base_Tarjetas].[Metrica]","[Base_Tarjetas].[Metrica].&amp;[" &amp; $A74 &amp; "]",
"[Base_Tarjetas].[SEGMENTO_DESCRIP]","[Base_Tarjetas].[SEGMENTO_DESCRIP].&amp;[" &amp; $C$6 &amp; "]",
"[Base_Tarjetas].[SITUACION]","[Base_Tarjetas].[SITUACION].&amp;[" &amp; $C74 &amp; "]",
"[Base_Tarjetas].[TIPO]","[Base_Tarjetas].[TIPO].&amp;[" &amp; $C$1 &amp; "]")/1000,
0)</f>
        <v>0</v>
      </c>
      <c r="AW74" s="8">
        <f>IFERROR(
GETPIVOTDATA("[Base_Tarjetas].[Importe]",TDinamica_R!$A$3,
"[Base_Tarjetas].[PERIODO]","[Base_Tarjetas].[PERIODO].&amp;[" &amp; TEXT(AW$6,"yyyymm") &amp; "]",
"[Base_Tarjetas].[Metrica]","[Base_Tarjetas].[Metrica].&amp;[" &amp; $A74 &amp; "]",
"[Base_Tarjetas].[SEGMENTO_DESCRIP]","[Base_Tarjetas].[SEGMENTO_DESCRIP].&amp;[" &amp; $C$6 &amp; "]",
"[Base_Tarjetas].[SITUACION]","[Base_Tarjetas].[SITUACION].&amp;[" &amp; $C74 &amp; "]",
"[Base_Tarjetas].[TIPO]","[Base_Tarjetas].[TIPO].&amp;[" &amp; $C$1 &amp; "]")/1000,
0)</f>
        <v>0</v>
      </c>
      <c r="AX74" s="8">
        <f>IFERROR(
GETPIVOTDATA("[Base_Tarjetas].[Importe]",TDinamica_R!$A$3,
"[Base_Tarjetas].[PERIODO]","[Base_Tarjetas].[PERIODO].&amp;[" &amp; TEXT(AX$6,"yyyymm") &amp; "]",
"[Base_Tarjetas].[Metrica]","[Base_Tarjetas].[Metrica].&amp;[" &amp; $A74 &amp; "]",
"[Base_Tarjetas].[SEGMENTO_DESCRIP]","[Base_Tarjetas].[SEGMENTO_DESCRIP].&amp;[" &amp; $C$6 &amp; "]",
"[Base_Tarjetas].[SITUACION]","[Base_Tarjetas].[SITUACION].&amp;[" &amp; $C74 &amp; "]",
"[Base_Tarjetas].[TIPO]","[Base_Tarjetas].[TIPO].&amp;[" &amp; $C$1 &amp; "]")/1000,
0)</f>
        <v>0</v>
      </c>
      <c r="AY74" s="8">
        <f>IFERROR(
GETPIVOTDATA("[Base_Tarjetas].[Importe]",TDinamica_R!$A$3,
"[Base_Tarjetas].[PERIODO]","[Base_Tarjetas].[PERIODO].&amp;[" &amp; TEXT(AY$6,"yyyymm") &amp; "]",
"[Base_Tarjetas].[Metrica]","[Base_Tarjetas].[Metrica].&amp;[" &amp; $A74 &amp; "]",
"[Base_Tarjetas].[SEGMENTO_DESCRIP]","[Base_Tarjetas].[SEGMENTO_DESCRIP].&amp;[" &amp; $C$6 &amp; "]",
"[Base_Tarjetas].[SITUACION]","[Base_Tarjetas].[SITUACION].&amp;[" &amp; $C74 &amp; "]",
"[Base_Tarjetas].[TIPO]","[Base_Tarjetas].[TIPO].&amp;[" &amp; $C$1 &amp; "]")/1000,
0)</f>
        <v>0</v>
      </c>
      <c r="AZ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TEXT(AZ$6,"yyyymm") &amp; "]"),
0)</f>
        <v>0</v>
      </c>
      <c r="BA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TEXT(BA$6,"yyyymm") &amp; "]"),
0)</f>
        <v>0</v>
      </c>
      <c r="BB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TEXT(BB$6,"yyyymm") &amp; "]"),
0)</f>
        <v>0</v>
      </c>
      <c r="BC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TEXT(BC$6,"yyyymm") &amp; "]"),
0)</f>
        <v>0</v>
      </c>
      <c r="BD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TEXT(BD$6,"yyyymm") &amp; "]"),
0)</f>
        <v>0</v>
      </c>
      <c r="BE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TEXT(BE$6,"yyyymm") &amp; "]"),
0)</f>
        <v>0</v>
      </c>
      <c r="BF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TEXT(BF$6,"yyyymm") &amp; "]"),
0)</f>
        <v>0</v>
      </c>
      <c r="BG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TEXT(BG$6,"yyyymm") &amp; "]"),
0)</f>
        <v>0</v>
      </c>
      <c r="BH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TEXT(BH$6,"yyyymm") &amp; "]"),
0)</f>
        <v>0</v>
      </c>
      <c r="BI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TEXT(BI$6,"yyyymm") &amp; "]"),
0)</f>
        <v>0</v>
      </c>
      <c r="BJ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TEXT(BJ$6,"yyyymm") &amp; "]"),
0)</f>
        <v>0</v>
      </c>
      <c r="BK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TEXT(BK$6,"yyyymm") &amp; "]"),
0)</f>
        <v>0</v>
      </c>
      <c r="BO74" s="24">
        <f t="shared" si="48"/>
        <v>0</v>
      </c>
      <c r="BP74" s="24">
        <f t="shared" si="48"/>
        <v>0</v>
      </c>
      <c r="BQ74" s="24">
        <f t="shared" si="48"/>
        <v>0</v>
      </c>
      <c r="BR74" s="24">
        <f t="shared" si="48"/>
        <v>0</v>
      </c>
      <c r="BS74" s="24">
        <f t="shared" si="48"/>
        <v>0</v>
      </c>
      <c r="BT74" s="24">
        <f t="shared" si="48"/>
        <v>0</v>
      </c>
    </row>
    <row r="75" spans="1:72" outlineLevel="1" x14ac:dyDescent="0.25">
      <c r="A75" s="11" t="s">
        <v>35</v>
      </c>
      <c r="C75" s="2" t="s">
        <v>100</v>
      </c>
      <c r="D75" s="8">
        <f>IFERROR(
GETPIVOTDATA("[Base_Tarjetas].[Importe]",TDinamica_R!$A$3,
"[Base_Tarjetas].[PERIODO]","[Base_Tarjetas].[PERIODO].&amp;[" &amp; TEXT(D$6,"yyyymm") &amp; "]",
"[Base_Tarjetas].[Metrica]","[Base_Tarjetas].[Metrica].&amp;[" &amp; $A75 &amp; "]",
"[Base_Tarjetas].[SEGMENTO_DESCRIP]","[Base_Tarjetas].[SEGMENTO_DESCRIP].&amp;[" &amp; $C$6 &amp; "]",
"[Base_Tarjetas].[SITUACION]","[Base_Tarjetas].[SITUACION].&amp;[" &amp; $C75 &amp; "]",
"[Base_Tarjetas].[TIPO]","[Base_Tarjetas].[TIPO].&amp;[" &amp; $C$1 &amp; "]")/1000,
0)</f>
        <v>0</v>
      </c>
      <c r="E75" s="8">
        <f>IFERROR(
GETPIVOTDATA("[Base_Tarjetas].[Importe]",TDinamica_R!$A$3,
"[Base_Tarjetas].[PERIODO]","[Base_Tarjetas].[PERIODO].&amp;[" &amp; TEXT(E$6,"yyyymm") &amp; "]",
"[Base_Tarjetas].[Metrica]","[Base_Tarjetas].[Metrica].&amp;[" &amp; $A75 &amp; "]",
"[Base_Tarjetas].[SEGMENTO_DESCRIP]","[Base_Tarjetas].[SEGMENTO_DESCRIP].&amp;[" &amp; $C$6 &amp; "]",
"[Base_Tarjetas].[SITUACION]","[Base_Tarjetas].[SITUACION].&amp;[" &amp; $C75 &amp; "]",
"[Base_Tarjetas].[TIPO]","[Base_Tarjetas].[TIPO].&amp;[" &amp; $C$1 &amp; "]")/1000,
0)</f>
        <v>0</v>
      </c>
      <c r="F75" s="8">
        <f>IFERROR(
GETPIVOTDATA("[Base_Tarjetas].[Importe]",TDinamica_R!$A$3,
"[Base_Tarjetas].[PERIODO]","[Base_Tarjetas].[PERIODO].&amp;[" &amp; TEXT(F$6,"yyyymm") &amp; "]",
"[Base_Tarjetas].[Metrica]","[Base_Tarjetas].[Metrica].&amp;[" &amp; $A75 &amp; "]",
"[Base_Tarjetas].[SEGMENTO_DESCRIP]","[Base_Tarjetas].[SEGMENTO_DESCRIP].&amp;[" &amp; $C$6 &amp; "]",
"[Base_Tarjetas].[SITUACION]","[Base_Tarjetas].[SITUACION].&amp;[" &amp; $C75 &amp; "]",
"[Base_Tarjetas].[TIPO]","[Base_Tarjetas].[TIPO].&amp;[" &amp; $C$1 &amp; "]")/1000,
0)</f>
        <v>0</v>
      </c>
      <c r="G75" s="8">
        <f>IFERROR(
GETPIVOTDATA("[Base_Tarjetas].[Importe]",TDinamica_R!$A$3,
"[Base_Tarjetas].[PERIODO]","[Base_Tarjetas].[PERIODO].&amp;[" &amp; TEXT(G$6,"yyyymm") &amp; "]",
"[Base_Tarjetas].[Metrica]","[Base_Tarjetas].[Metrica].&amp;[" &amp; $A75 &amp; "]",
"[Base_Tarjetas].[SEGMENTO_DESCRIP]","[Base_Tarjetas].[SEGMENTO_DESCRIP].&amp;[" &amp; $C$6 &amp; "]",
"[Base_Tarjetas].[SITUACION]","[Base_Tarjetas].[SITUACION].&amp;[" &amp; $C75 &amp; "]",
"[Base_Tarjetas].[TIPO]","[Base_Tarjetas].[TIPO].&amp;[" &amp; $C$1 &amp; "]")/1000,
0)</f>
        <v>0</v>
      </c>
      <c r="H75" s="8">
        <f>IFERROR(
GETPIVOTDATA("[Base_Tarjetas].[Importe]",TDinamica_R!$A$3,
"[Base_Tarjetas].[PERIODO]","[Base_Tarjetas].[PERIODO].&amp;[" &amp; TEXT(H$6,"yyyymm") &amp; "]",
"[Base_Tarjetas].[Metrica]","[Base_Tarjetas].[Metrica].&amp;[" &amp; $A75 &amp; "]",
"[Base_Tarjetas].[SEGMENTO_DESCRIP]","[Base_Tarjetas].[SEGMENTO_DESCRIP].&amp;[" &amp; $C$6 &amp; "]",
"[Base_Tarjetas].[SITUACION]","[Base_Tarjetas].[SITUACION].&amp;[" &amp; $C75 &amp; "]",
"[Base_Tarjetas].[TIPO]","[Base_Tarjetas].[TIPO].&amp;[" &amp; $C$1 &amp; "]")/1000,
0)</f>
        <v>0</v>
      </c>
      <c r="I75" s="8">
        <f>IFERROR(
GETPIVOTDATA("[Base_Tarjetas].[Importe]",TDinamica_R!$A$3,
"[Base_Tarjetas].[PERIODO]","[Base_Tarjetas].[PERIODO].&amp;[" &amp; TEXT(I$6,"yyyymm") &amp; "]",
"[Base_Tarjetas].[Metrica]","[Base_Tarjetas].[Metrica].&amp;[" &amp; $A75 &amp; "]",
"[Base_Tarjetas].[SEGMENTO_DESCRIP]","[Base_Tarjetas].[SEGMENTO_DESCRIP].&amp;[" &amp; $C$6 &amp; "]",
"[Base_Tarjetas].[SITUACION]","[Base_Tarjetas].[SITUACION].&amp;[" &amp; $C75 &amp; "]",
"[Base_Tarjetas].[TIPO]","[Base_Tarjetas].[TIPO].&amp;[" &amp; $C$1 &amp; "]")/1000,
0)</f>
        <v>0</v>
      </c>
      <c r="J75" s="8">
        <f>IFERROR(
GETPIVOTDATA("[Base_Tarjetas].[Importe]",TDinamica_R!$A$3,
"[Base_Tarjetas].[PERIODO]","[Base_Tarjetas].[PERIODO].&amp;[" &amp; TEXT(J$6,"yyyymm") &amp; "]",
"[Base_Tarjetas].[Metrica]","[Base_Tarjetas].[Metrica].&amp;[" &amp; $A75 &amp; "]",
"[Base_Tarjetas].[SEGMENTO_DESCRIP]","[Base_Tarjetas].[SEGMENTO_DESCRIP].&amp;[" &amp; $C$6 &amp; "]",
"[Base_Tarjetas].[SITUACION]","[Base_Tarjetas].[SITUACION].&amp;[" &amp; $C75 &amp; "]",
"[Base_Tarjetas].[TIPO]","[Base_Tarjetas].[TIPO].&amp;[" &amp; $C$1 &amp; "]")/1000,
0)</f>
        <v>0</v>
      </c>
      <c r="K75" s="8">
        <f>IFERROR(
GETPIVOTDATA("[Base_Tarjetas].[Importe]",TDinamica_R!$A$3,
"[Base_Tarjetas].[PERIODO]","[Base_Tarjetas].[PERIODO].&amp;[" &amp; TEXT(K$6,"yyyymm") &amp; "]",
"[Base_Tarjetas].[Metrica]","[Base_Tarjetas].[Metrica].&amp;[" &amp; $A75 &amp; "]",
"[Base_Tarjetas].[SEGMENTO_DESCRIP]","[Base_Tarjetas].[SEGMENTO_DESCRIP].&amp;[" &amp; $C$6 &amp; "]",
"[Base_Tarjetas].[SITUACION]","[Base_Tarjetas].[SITUACION].&amp;[" &amp; $C75 &amp; "]",
"[Base_Tarjetas].[TIPO]","[Base_Tarjetas].[TIPO].&amp;[" &amp; $C$1 &amp; "]")/1000,
0)</f>
        <v>0</v>
      </c>
      <c r="L75" s="8">
        <f>IFERROR(
GETPIVOTDATA("[Base_Tarjetas].[Importe]",TDinamica_R!$A$3,
"[Base_Tarjetas].[PERIODO]","[Base_Tarjetas].[PERIODO].&amp;[" &amp; TEXT(L$6,"yyyymm") &amp; "]",
"[Base_Tarjetas].[Metrica]","[Base_Tarjetas].[Metrica].&amp;[" &amp; $A75 &amp; "]",
"[Base_Tarjetas].[SEGMENTO_DESCRIP]","[Base_Tarjetas].[SEGMENTO_DESCRIP].&amp;[" &amp; $C$6 &amp; "]",
"[Base_Tarjetas].[SITUACION]","[Base_Tarjetas].[SITUACION].&amp;[" &amp; $C75 &amp; "]",
"[Base_Tarjetas].[TIPO]","[Base_Tarjetas].[TIPO].&amp;[" &amp; $C$1 &amp; "]")/1000,
0)</f>
        <v>0</v>
      </c>
      <c r="M75" s="8">
        <f>IFERROR(
GETPIVOTDATA("[Base_Tarjetas].[Importe]",TDinamica_R!$A$3,
"[Base_Tarjetas].[PERIODO]","[Base_Tarjetas].[PERIODO].&amp;[" &amp; TEXT(M$6,"yyyymm") &amp; "]",
"[Base_Tarjetas].[Metrica]","[Base_Tarjetas].[Metrica].&amp;[" &amp; $A75 &amp; "]",
"[Base_Tarjetas].[SEGMENTO_DESCRIP]","[Base_Tarjetas].[SEGMENTO_DESCRIP].&amp;[" &amp; $C$6 &amp; "]",
"[Base_Tarjetas].[SITUACION]","[Base_Tarjetas].[SITUACION].&amp;[" &amp; $C75 &amp; "]",
"[Base_Tarjetas].[TIPO]","[Base_Tarjetas].[TIPO].&amp;[" &amp; $C$1 &amp; "]")/1000,
0)</f>
        <v>0</v>
      </c>
      <c r="N75" s="8">
        <f>IFERROR(
GETPIVOTDATA("[Base_Tarjetas].[Importe]",TDinamica_R!$A$3,
"[Base_Tarjetas].[PERIODO]","[Base_Tarjetas].[PERIODO].&amp;[" &amp; TEXT(N$6,"yyyymm") &amp; "]",
"[Base_Tarjetas].[Metrica]","[Base_Tarjetas].[Metrica].&amp;[" &amp; $A75 &amp; "]",
"[Base_Tarjetas].[SEGMENTO_DESCRIP]","[Base_Tarjetas].[SEGMENTO_DESCRIP].&amp;[" &amp; $C$6 &amp; "]",
"[Base_Tarjetas].[SITUACION]","[Base_Tarjetas].[SITUACION].&amp;[" &amp; $C75 &amp; "]",
"[Base_Tarjetas].[TIPO]","[Base_Tarjetas].[TIPO].&amp;[" &amp; $C$1 &amp; "]")/1000,
0)</f>
        <v>0</v>
      </c>
      <c r="O75" s="8">
        <f>IFERROR(
GETPIVOTDATA("[Base_Tarjetas].[Importe]",TDinamica_R!$A$3,
"[Base_Tarjetas].[PERIODO]","[Base_Tarjetas].[PERIODO].&amp;[" &amp; TEXT(O$6,"yyyymm") &amp; "]",
"[Base_Tarjetas].[Metrica]","[Base_Tarjetas].[Metrica].&amp;[" &amp; $A75 &amp; "]",
"[Base_Tarjetas].[SEGMENTO_DESCRIP]","[Base_Tarjetas].[SEGMENTO_DESCRIP].&amp;[" &amp; $C$6 &amp; "]",
"[Base_Tarjetas].[SITUACION]","[Base_Tarjetas].[SITUACION].&amp;[" &amp; $C75 &amp; "]",
"[Base_Tarjetas].[TIPO]","[Base_Tarjetas].[TIPO].&amp;[" &amp; $C$1 &amp; "]")/1000,
0)</f>
        <v>0</v>
      </c>
      <c r="P75" s="8">
        <f>IFERROR(
GETPIVOTDATA("[Base_Tarjetas].[Importe]",TDinamica_R!$A$3,
"[Base_Tarjetas].[PERIODO]","[Base_Tarjetas].[PERIODO].&amp;[" &amp; TEXT(P$6,"yyyymm") &amp; "]",
"[Base_Tarjetas].[Metrica]","[Base_Tarjetas].[Metrica].&amp;[" &amp; $A75 &amp; "]",
"[Base_Tarjetas].[SEGMENTO_DESCRIP]","[Base_Tarjetas].[SEGMENTO_DESCRIP].&amp;[" &amp; $C$6 &amp; "]",
"[Base_Tarjetas].[SITUACION]","[Base_Tarjetas].[SITUACION].&amp;[" &amp; $C75 &amp; "]",
"[Base_Tarjetas].[TIPO]","[Base_Tarjetas].[TIPO].&amp;[" &amp; $C$1 &amp; "]")/1000,
0)</f>
        <v>0</v>
      </c>
      <c r="Q75" s="8">
        <f>IFERROR(
GETPIVOTDATA("[Base_Tarjetas].[Importe]",TDinamica_R!$A$3,
"[Base_Tarjetas].[PERIODO]","[Base_Tarjetas].[PERIODO].&amp;[" &amp; TEXT(Q$6,"yyyymm") &amp; "]",
"[Base_Tarjetas].[Metrica]","[Base_Tarjetas].[Metrica].&amp;[" &amp; $A75 &amp; "]",
"[Base_Tarjetas].[SEGMENTO_DESCRIP]","[Base_Tarjetas].[SEGMENTO_DESCRIP].&amp;[" &amp; $C$6 &amp; "]",
"[Base_Tarjetas].[SITUACION]","[Base_Tarjetas].[SITUACION].&amp;[" &amp; $C75 &amp; "]",
"[Base_Tarjetas].[TIPO]","[Base_Tarjetas].[TIPO].&amp;[" &amp; $C$1 &amp; "]")/1000,
0)</f>
        <v>0</v>
      </c>
      <c r="R75" s="8">
        <f>IFERROR(
GETPIVOTDATA("[Base_Tarjetas].[Importe]",TDinamica_R!$A$3,
"[Base_Tarjetas].[PERIODO]","[Base_Tarjetas].[PERIODO].&amp;[" &amp; TEXT(R$6,"yyyymm") &amp; "]",
"[Base_Tarjetas].[Metrica]","[Base_Tarjetas].[Metrica].&amp;[" &amp; $A75 &amp; "]",
"[Base_Tarjetas].[SEGMENTO_DESCRIP]","[Base_Tarjetas].[SEGMENTO_DESCRIP].&amp;[" &amp; $C$6 &amp; "]",
"[Base_Tarjetas].[SITUACION]","[Base_Tarjetas].[SITUACION].&amp;[" &amp; $C75 &amp; "]",
"[Base_Tarjetas].[TIPO]","[Base_Tarjetas].[TIPO].&amp;[" &amp; $C$1 &amp; "]")/1000,
0)</f>
        <v>0</v>
      </c>
      <c r="S75" s="8">
        <f>IFERROR(
GETPIVOTDATA("[Base_Tarjetas].[Importe]",TDinamica_R!$A$3,
"[Base_Tarjetas].[PERIODO]","[Base_Tarjetas].[PERIODO].&amp;[" &amp; TEXT(S$6,"yyyymm") &amp; "]",
"[Base_Tarjetas].[Metrica]","[Base_Tarjetas].[Metrica].&amp;[" &amp; $A75 &amp; "]",
"[Base_Tarjetas].[SEGMENTO_DESCRIP]","[Base_Tarjetas].[SEGMENTO_DESCRIP].&amp;[" &amp; $C$6 &amp; "]",
"[Base_Tarjetas].[SITUACION]","[Base_Tarjetas].[SITUACION].&amp;[" &amp; $C75 &amp; "]",
"[Base_Tarjetas].[TIPO]","[Base_Tarjetas].[TIPO].&amp;[" &amp; $C$1 &amp; "]")/1000,
0)</f>
        <v>0</v>
      </c>
      <c r="T75" s="8">
        <f>IFERROR(
GETPIVOTDATA("[Base_Tarjetas].[Importe]",TDinamica_R!$A$3,
"[Base_Tarjetas].[PERIODO]","[Base_Tarjetas].[PERIODO].&amp;[" &amp; TEXT(T$6,"yyyymm") &amp; "]",
"[Base_Tarjetas].[Metrica]","[Base_Tarjetas].[Metrica].&amp;[" &amp; $A75 &amp; "]",
"[Base_Tarjetas].[SEGMENTO_DESCRIP]","[Base_Tarjetas].[SEGMENTO_DESCRIP].&amp;[" &amp; $C$6 &amp; "]",
"[Base_Tarjetas].[SITUACION]","[Base_Tarjetas].[SITUACION].&amp;[" &amp; $C75 &amp; "]",
"[Base_Tarjetas].[TIPO]","[Base_Tarjetas].[TIPO].&amp;[" &amp; $C$1 &amp; "]")/1000,
0)</f>
        <v>0</v>
      </c>
      <c r="U75" s="8">
        <f>IFERROR(
GETPIVOTDATA("[Base_Tarjetas].[Importe]",TDinamica_R!$A$3,
"[Base_Tarjetas].[PERIODO]","[Base_Tarjetas].[PERIODO].&amp;[" &amp; TEXT(U$6,"yyyymm") &amp; "]",
"[Base_Tarjetas].[Metrica]","[Base_Tarjetas].[Metrica].&amp;[" &amp; $A75 &amp; "]",
"[Base_Tarjetas].[SEGMENTO_DESCRIP]","[Base_Tarjetas].[SEGMENTO_DESCRIP].&amp;[" &amp; $C$6 &amp; "]",
"[Base_Tarjetas].[SITUACION]","[Base_Tarjetas].[SITUACION].&amp;[" &amp; $C75 &amp; "]",
"[Base_Tarjetas].[TIPO]","[Base_Tarjetas].[TIPO].&amp;[" &amp; $C$1 &amp; "]")/1000,
0)</f>
        <v>0</v>
      </c>
      <c r="V75" s="8">
        <f>IFERROR(
GETPIVOTDATA("[Base_Tarjetas].[Importe]",TDinamica_R!$A$3,
"[Base_Tarjetas].[PERIODO]","[Base_Tarjetas].[PERIODO].&amp;[" &amp; TEXT(V$6,"yyyymm") &amp; "]",
"[Base_Tarjetas].[Metrica]","[Base_Tarjetas].[Metrica].&amp;[" &amp; $A75 &amp; "]",
"[Base_Tarjetas].[SEGMENTO_DESCRIP]","[Base_Tarjetas].[SEGMENTO_DESCRIP].&amp;[" &amp; $C$6 &amp; "]",
"[Base_Tarjetas].[SITUACION]","[Base_Tarjetas].[SITUACION].&amp;[" &amp; $C75 &amp; "]",
"[Base_Tarjetas].[TIPO]","[Base_Tarjetas].[TIPO].&amp;[" &amp; $C$1 &amp; "]")/1000,
0)</f>
        <v>0</v>
      </c>
      <c r="W75" s="8">
        <f>IFERROR(
GETPIVOTDATA("[Base_Tarjetas].[Importe]",TDinamica_R!$A$3,
"[Base_Tarjetas].[PERIODO]","[Base_Tarjetas].[PERIODO].&amp;[" &amp; TEXT(W$6,"yyyymm") &amp; "]",
"[Base_Tarjetas].[Metrica]","[Base_Tarjetas].[Metrica].&amp;[" &amp; $A75 &amp; "]",
"[Base_Tarjetas].[SEGMENTO_DESCRIP]","[Base_Tarjetas].[SEGMENTO_DESCRIP].&amp;[" &amp; $C$6 &amp; "]",
"[Base_Tarjetas].[SITUACION]","[Base_Tarjetas].[SITUACION].&amp;[" &amp; $C75 &amp; "]",
"[Base_Tarjetas].[TIPO]","[Base_Tarjetas].[TIPO].&amp;[" &amp; $C$1 &amp; "]")/1000,
0)</f>
        <v>0</v>
      </c>
      <c r="X75" s="8">
        <f>IFERROR(
GETPIVOTDATA("[Base_Tarjetas].[Importe]",TDinamica_R!$A$3,
"[Base_Tarjetas].[PERIODO]","[Base_Tarjetas].[PERIODO].&amp;[" &amp; TEXT(X$6,"yyyymm") &amp; "]",
"[Base_Tarjetas].[Metrica]","[Base_Tarjetas].[Metrica].&amp;[" &amp; $A75 &amp; "]",
"[Base_Tarjetas].[SEGMENTO_DESCRIP]","[Base_Tarjetas].[SEGMENTO_DESCRIP].&amp;[" &amp; $C$6 &amp; "]",
"[Base_Tarjetas].[SITUACION]","[Base_Tarjetas].[SITUACION].&amp;[" &amp; $C75 &amp; "]",
"[Base_Tarjetas].[TIPO]","[Base_Tarjetas].[TIPO].&amp;[" &amp; $C$1 &amp; "]")/1000,
0)</f>
        <v>0</v>
      </c>
      <c r="Y75" s="8">
        <f>IFERROR(
GETPIVOTDATA("[Base_Tarjetas].[Importe]",TDinamica_R!$A$3,
"[Base_Tarjetas].[PERIODO]","[Base_Tarjetas].[PERIODO].&amp;[" &amp; TEXT(Y$6,"yyyymm") &amp; "]",
"[Base_Tarjetas].[Metrica]","[Base_Tarjetas].[Metrica].&amp;[" &amp; $A75 &amp; "]",
"[Base_Tarjetas].[SEGMENTO_DESCRIP]","[Base_Tarjetas].[SEGMENTO_DESCRIP].&amp;[" &amp; $C$6 &amp; "]",
"[Base_Tarjetas].[SITUACION]","[Base_Tarjetas].[SITUACION].&amp;[" &amp; $C75 &amp; "]",
"[Base_Tarjetas].[TIPO]","[Base_Tarjetas].[TIPO].&amp;[" &amp; $C$1 &amp; "]")/1000,
0)</f>
        <v>0</v>
      </c>
      <c r="Z75" s="8">
        <f>IFERROR(
GETPIVOTDATA("[Base_Tarjetas].[Importe]",TDinamica_R!$A$3,
"[Base_Tarjetas].[PERIODO]","[Base_Tarjetas].[PERIODO].&amp;[" &amp; TEXT(Z$6,"yyyymm") &amp; "]",
"[Base_Tarjetas].[Metrica]","[Base_Tarjetas].[Metrica].&amp;[" &amp; $A75 &amp; "]",
"[Base_Tarjetas].[SEGMENTO_DESCRIP]","[Base_Tarjetas].[SEGMENTO_DESCRIP].&amp;[" &amp; $C$6 &amp; "]",
"[Base_Tarjetas].[SITUACION]","[Base_Tarjetas].[SITUACION].&amp;[" &amp; $C75 &amp; "]",
"[Base_Tarjetas].[TIPO]","[Base_Tarjetas].[TIPO].&amp;[" &amp; $C$1 &amp; "]")/1000,
0)</f>
        <v>0</v>
      </c>
      <c r="AA75" s="8">
        <f>IFERROR(
GETPIVOTDATA("[Base_Tarjetas].[Importe]",TDinamica_R!$A$3,
"[Base_Tarjetas].[PERIODO]","[Base_Tarjetas].[PERIODO].&amp;[" &amp; TEXT(AA$6,"yyyymm") &amp; "]",
"[Base_Tarjetas].[Metrica]","[Base_Tarjetas].[Metrica].&amp;[" &amp; $A75 &amp; "]",
"[Base_Tarjetas].[SEGMENTO_DESCRIP]","[Base_Tarjetas].[SEGMENTO_DESCRIP].&amp;[" &amp; $C$6 &amp; "]",
"[Base_Tarjetas].[SITUACION]","[Base_Tarjetas].[SITUACION].&amp;[" &amp; $C75 &amp; "]",
"[Base_Tarjetas].[TIPO]","[Base_Tarjetas].[TIPO].&amp;[" &amp; $C$1 &amp; "]")/1000,
0)</f>
        <v>0</v>
      </c>
      <c r="AB75" s="8">
        <f>IFERROR(
GETPIVOTDATA("[Base_Tarjetas].[Importe]",TDinamica_R!$A$3,
"[Base_Tarjetas].[PERIODO]","[Base_Tarjetas].[PERIODO].&amp;[" &amp; TEXT(AB$6,"yyyymm") &amp; "]",
"[Base_Tarjetas].[Metrica]","[Base_Tarjetas].[Metrica].&amp;[" &amp; $A75 &amp; "]",
"[Base_Tarjetas].[SEGMENTO_DESCRIP]","[Base_Tarjetas].[SEGMENTO_DESCRIP].&amp;[" &amp; $C$6 &amp; "]",
"[Base_Tarjetas].[SITUACION]","[Base_Tarjetas].[SITUACION].&amp;[" &amp; $C75 &amp; "]",
"[Base_Tarjetas].[TIPO]","[Base_Tarjetas].[TIPO].&amp;[" &amp; $C$1 &amp; "]")/1000,
0)</f>
        <v>0</v>
      </c>
      <c r="AC75" s="8">
        <f>IFERROR(
GETPIVOTDATA("[Base_Tarjetas].[Importe]",TDinamica_R!$A$3,
"[Base_Tarjetas].[PERIODO]","[Base_Tarjetas].[PERIODO].&amp;[" &amp; TEXT(AC$6,"yyyymm") &amp; "]",
"[Base_Tarjetas].[Metrica]","[Base_Tarjetas].[Metrica].&amp;[" &amp; $A75 &amp; "]",
"[Base_Tarjetas].[SEGMENTO_DESCRIP]","[Base_Tarjetas].[SEGMENTO_DESCRIP].&amp;[" &amp; $C$6 &amp; "]",
"[Base_Tarjetas].[SITUACION]","[Base_Tarjetas].[SITUACION].&amp;[" &amp; $C75 &amp; "]",
"[Base_Tarjetas].[TIPO]","[Base_Tarjetas].[TIPO].&amp;[" &amp; $C$1 &amp; "]")/1000,
0)</f>
        <v>0</v>
      </c>
      <c r="AD75" s="8">
        <f>IFERROR(
GETPIVOTDATA("[Base_Tarjetas].[Importe]",TDinamica_R!$A$3,
"[Base_Tarjetas].[PERIODO]","[Base_Tarjetas].[PERIODO].&amp;[" &amp; TEXT(AD$6,"yyyymm") &amp; "]",
"[Base_Tarjetas].[Metrica]","[Base_Tarjetas].[Metrica].&amp;[" &amp; $A75 &amp; "]",
"[Base_Tarjetas].[SEGMENTO_DESCRIP]","[Base_Tarjetas].[SEGMENTO_DESCRIP].&amp;[" &amp; $C$6 &amp; "]",
"[Base_Tarjetas].[SITUACION]","[Base_Tarjetas].[SITUACION].&amp;[" &amp; $C75 &amp; "]",
"[Base_Tarjetas].[TIPO]","[Base_Tarjetas].[TIPO].&amp;[" &amp; $C$1 &amp; "]")/1000,
0)</f>
        <v>0</v>
      </c>
      <c r="AE75" s="8">
        <f>IFERROR(
GETPIVOTDATA("[Base_Tarjetas].[Importe]",TDinamica_R!$A$3,
"[Base_Tarjetas].[PERIODO]","[Base_Tarjetas].[PERIODO].&amp;[" &amp; TEXT(AE$6,"yyyymm") &amp; "]",
"[Base_Tarjetas].[Metrica]","[Base_Tarjetas].[Metrica].&amp;[" &amp; $A75 &amp; "]",
"[Base_Tarjetas].[SEGMENTO_DESCRIP]","[Base_Tarjetas].[SEGMENTO_DESCRIP].&amp;[" &amp; $C$6 &amp; "]",
"[Base_Tarjetas].[SITUACION]","[Base_Tarjetas].[SITUACION].&amp;[" &amp; $C75 &amp; "]",
"[Base_Tarjetas].[TIPO]","[Base_Tarjetas].[TIPO].&amp;[" &amp; $C$1 &amp; "]")/1000,
0)</f>
        <v>0</v>
      </c>
      <c r="AF75" s="8">
        <f>IFERROR(
GETPIVOTDATA("[Base_Tarjetas].[Importe]",TDinamica_R!$A$3,
"[Base_Tarjetas].[PERIODO]","[Base_Tarjetas].[PERIODO].&amp;[" &amp; TEXT(AF$6,"yyyymm") &amp; "]",
"[Base_Tarjetas].[Metrica]","[Base_Tarjetas].[Metrica].&amp;[" &amp; $A75 &amp; "]",
"[Base_Tarjetas].[SEGMENTO_DESCRIP]","[Base_Tarjetas].[SEGMENTO_DESCRIP].&amp;[" &amp; $C$6 &amp; "]",
"[Base_Tarjetas].[SITUACION]","[Base_Tarjetas].[SITUACION].&amp;[" &amp; $C75 &amp; "]",
"[Base_Tarjetas].[TIPO]","[Base_Tarjetas].[TIPO].&amp;[" &amp; $C$1 &amp; "]")/1000,
0)</f>
        <v>0</v>
      </c>
      <c r="AG75" s="8">
        <f>IFERROR(
GETPIVOTDATA("[Base_Tarjetas].[Importe]",TDinamica_R!$A$3,
"[Base_Tarjetas].[PERIODO]","[Base_Tarjetas].[PERIODO].&amp;[" &amp; TEXT(AG$6,"yyyymm") &amp; "]",
"[Base_Tarjetas].[Metrica]","[Base_Tarjetas].[Metrica].&amp;[" &amp; $A75 &amp; "]",
"[Base_Tarjetas].[SEGMENTO_DESCRIP]","[Base_Tarjetas].[SEGMENTO_DESCRIP].&amp;[" &amp; $C$6 &amp; "]",
"[Base_Tarjetas].[SITUACION]","[Base_Tarjetas].[SITUACION].&amp;[" &amp; $C75 &amp; "]",
"[Base_Tarjetas].[TIPO]","[Base_Tarjetas].[TIPO].&amp;[" &amp; $C$1 &amp; "]")/1000,
0)</f>
        <v>0</v>
      </c>
      <c r="AH75" s="8">
        <f>IFERROR(
GETPIVOTDATA("[Base_Tarjetas].[Importe]",TDinamica_R!$A$3,
"[Base_Tarjetas].[PERIODO]","[Base_Tarjetas].[PERIODO].&amp;[" &amp; TEXT(AH$6,"yyyymm") &amp; "]",
"[Base_Tarjetas].[Metrica]","[Base_Tarjetas].[Metrica].&amp;[" &amp; $A75 &amp; "]",
"[Base_Tarjetas].[SEGMENTO_DESCRIP]","[Base_Tarjetas].[SEGMENTO_DESCRIP].&amp;[" &amp; $C$6 &amp; "]",
"[Base_Tarjetas].[SITUACION]","[Base_Tarjetas].[SITUACION].&amp;[" &amp; $C75 &amp; "]",
"[Base_Tarjetas].[TIPO]","[Base_Tarjetas].[TIPO].&amp;[" &amp; $C$1 &amp; "]")/1000,
0)</f>
        <v>0</v>
      </c>
      <c r="AI75" s="8">
        <f>IFERROR(
GETPIVOTDATA("[Base_Tarjetas].[Importe]",TDinamica_R!$A$3,
"[Base_Tarjetas].[PERIODO]","[Base_Tarjetas].[PERIODO].&amp;[" &amp; TEXT(AI$6,"yyyymm") &amp; "]",
"[Base_Tarjetas].[Metrica]","[Base_Tarjetas].[Metrica].&amp;[" &amp; $A75 &amp; "]",
"[Base_Tarjetas].[SEGMENTO_DESCRIP]","[Base_Tarjetas].[SEGMENTO_DESCRIP].&amp;[" &amp; $C$6 &amp; "]",
"[Base_Tarjetas].[SITUACION]","[Base_Tarjetas].[SITUACION].&amp;[" &amp; $C75 &amp; "]",
"[Base_Tarjetas].[TIPO]","[Base_Tarjetas].[TIPO].&amp;[" &amp; $C$1 &amp; "]")/1000,
0)</f>
        <v>0</v>
      </c>
      <c r="AJ75" s="8">
        <f>IFERROR(
GETPIVOTDATA("[Base_Tarjetas].[Importe]",TDinamica_R!$A$3,
"[Base_Tarjetas].[PERIODO]","[Base_Tarjetas].[PERIODO].&amp;[" &amp; TEXT(AJ$6,"yyyymm") &amp; "]",
"[Base_Tarjetas].[Metrica]","[Base_Tarjetas].[Metrica].&amp;[" &amp; $A75 &amp; "]",
"[Base_Tarjetas].[SEGMENTO_DESCRIP]","[Base_Tarjetas].[SEGMENTO_DESCRIP].&amp;[" &amp; $C$6 &amp; "]",
"[Base_Tarjetas].[SITUACION]","[Base_Tarjetas].[SITUACION].&amp;[" &amp; $C75 &amp; "]",
"[Base_Tarjetas].[TIPO]","[Base_Tarjetas].[TIPO].&amp;[" &amp; $C$1 &amp; "]")/1000,
0)</f>
        <v>0</v>
      </c>
      <c r="AK75" s="8">
        <f>IFERROR(
GETPIVOTDATA("[Base_Tarjetas].[Importe]",TDinamica_R!$A$3,
"[Base_Tarjetas].[PERIODO]","[Base_Tarjetas].[PERIODO].&amp;[" &amp; TEXT(AK$6,"yyyymm") &amp; "]",
"[Base_Tarjetas].[Metrica]","[Base_Tarjetas].[Metrica].&amp;[" &amp; $A75 &amp; "]",
"[Base_Tarjetas].[SEGMENTO_DESCRIP]","[Base_Tarjetas].[SEGMENTO_DESCRIP].&amp;[" &amp; $C$6 &amp; "]",
"[Base_Tarjetas].[SITUACION]","[Base_Tarjetas].[SITUACION].&amp;[" &amp; $C75 &amp; "]",
"[Base_Tarjetas].[TIPO]","[Base_Tarjetas].[TIPO].&amp;[" &amp; $C$1 &amp; "]")/1000,
0)</f>
        <v>0</v>
      </c>
      <c r="AL75" s="8">
        <f>IFERROR(
GETPIVOTDATA("[Base_Tarjetas].[Importe]",TDinamica_R!$A$3,
"[Base_Tarjetas].[PERIODO]","[Base_Tarjetas].[PERIODO].&amp;[" &amp; TEXT(AL$6,"yyyymm") &amp; "]",
"[Base_Tarjetas].[Metrica]","[Base_Tarjetas].[Metrica].&amp;[" &amp; $A75 &amp; "]",
"[Base_Tarjetas].[SEGMENTO_DESCRIP]","[Base_Tarjetas].[SEGMENTO_DESCRIP].&amp;[" &amp; $C$6 &amp; "]",
"[Base_Tarjetas].[SITUACION]","[Base_Tarjetas].[SITUACION].&amp;[" &amp; $C75 &amp; "]",
"[Base_Tarjetas].[TIPO]","[Base_Tarjetas].[TIPO].&amp;[" &amp; $C$1 &amp; "]")/1000,
0)</f>
        <v>0</v>
      </c>
      <c r="AM75" s="8">
        <f>IFERROR(
GETPIVOTDATA("[Base_Tarjetas].[Importe]",TDinamica_R!$A$3,
"[Base_Tarjetas].[PERIODO]","[Base_Tarjetas].[PERIODO].&amp;[" &amp; TEXT(AM$6,"yyyymm") &amp; "]",
"[Base_Tarjetas].[Metrica]","[Base_Tarjetas].[Metrica].&amp;[" &amp; $A75 &amp; "]",
"[Base_Tarjetas].[SEGMENTO_DESCRIP]","[Base_Tarjetas].[SEGMENTO_DESCRIP].&amp;[" &amp; $C$6 &amp; "]",
"[Base_Tarjetas].[SITUACION]","[Base_Tarjetas].[SITUACION].&amp;[" &amp; $C75 &amp; "]",
"[Base_Tarjetas].[TIPO]","[Base_Tarjetas].[TIPO].&amp;[" &amp; $C$1 &amp; "]")/1000,
0)</f>
        <v>0</v>
      </c>
      <c r="AN75" s="8">
        <f>IFERROR(
GETPIVOTDATA("[Base_Tarjetas].[Importe]",TDinamica_R!$A$3,
"[Base_Tarjetas].[PERIODO]","[Base_Tarjetas].[PERIODO].&amp;[" &amp; TEXT(AN$6,"yyyymm") &amp; "]",
"[Base_Tarjetas].[Metrica]","[Base_Tarjetas].[Metrica].&amp;[" &amp; $A75 &amp; "]",
"[Base_Tarjetas].[SEGMENTO_DESCRIP]","[Base_Tarjetas].[SEGMENTO_DESCRIP].&amp;[" &amp; $C$6 &amp; "]",
"[Base_Tarjetas].[SITUACION]","[Base_Tarjetas].[SITUACION].&amp;[" &amp; $C75 &amp; "]",
"[Base_Tarjetas].[TIPO]","[Base_Tarjetas].[TIPO].&amp;[" &amp; $C$1 &amp; "]")/1000,
0)</f>
        <v>0</v>
      </c>
      <c r="AO75" s="8">
        <f>IFERROR(
GETPIVOTDATA("[Base_Tarjetas].[Importe]",TDinamica_R!$A$3,
"[Base_Tarjetas].[PERIODO]","[Base_Tarjetas].[PERIODO].&amp;[" &amp; TEXT(AO$6,"yyyymm") &amp; "]",
"[Base_Tarjetas].[Metrica]","[Base_Tarjetas].[Metrica].&amp;[" &amp; $A75 &amp; "]",
"[Base_Tarjetas].[SEGMENTO_DESCRIP]","[Base_Tarjetas].[SEGMENTO_DESCRIP].&amp;[" &amp; $C$6 &amp; "]",
"[Base_Tarjetas].[SITUACION]","[Base_Tarjetas].[SITUACION].&amp;[" &amp; $C75 &amp; "]",
"[Base_Tarjetas].[TIPO]","[Base_Tarjetas].[TIPO].&amp;[" &amp; $C$1 &amp; "]")/1000,
0)</f>
        <v>0</v>
      </c>
      <c r="AP75" s="8">
        <f>IFERROR(
GETPIVOTDATA("[Base_Tarjetas].[Importe]",TDinamica_R!$A$3,
"[Base_Tarjetas].[PERIODO]","[Base_Tarjetas].[PERIODO].&amp;[" &amp; TEXT(AP$6,"yyyymm") &amp; "]",
"[Base_Tarjetas].[Metrica]","[Base_Tarjetas].[Metrica].&amp;[" &amp; $A75 &amp; "]",
"[Base_Tarjetas].[SEGMENTO_DESCRIP]","[Base_Tarjetas].[SEGMENTO_DESCRIP].&amp;[" &amp; $C$6 &amp; "]",
"[Base_Tarjetas].[SITUACION]","[Base_Tarjetas].[SITUACION].&amp;[" &amp; $C75 &amp; "]",
"[Base_Tarjetas].[TIPO]","[Base_Tarjetas].[TIPO].&amp;[" &amp; $C$1 &amp; "]")/1000,
0)</f>
        <v>0</v>
      </c>
      <c r="AQ75" s="8">
        <f>IFERROR(
GETPIVOTDATA("[Base_Tarjetas].[Importe]",TDinamica_R!$A$3,
"[Base_Tarjetas].[PERIODO]","[Base_Tarjetas].[PERIODO].&amp;[" &amp; TEXT(AQ$6,"yyyymm") &amp; "]",
"[Base_Tarjetas].[Metrica]","[Base_Tarjetas].[Metrica].&amp;[" &amp; $A75 &amp; "]",
"[Base_Tarjetas].[SEGMENTO_DESCRIP]","[Base_Tarjetas].[SEGMENTO_DESCRIP].&amp;[" &amp; $C$6 &amp; "]",
"[Base_Tarjetas].[SITUACION]","[Base_Tarjetas].[SITUACION].&amp;[" &amp; $C75 &amp; "]",
"[Base_Tarjetas].[TIPO]","[Base_Tarjetas].[TIPO].&amp;[" &amp; $C$1 &amp; "]")/1000,
0)</f>
        <v>0</v>
      </c>
      <c r="AR75" s="8">
        <f>IFERROR(
GETPIVOTDATA("[Base_Tarjetas].[Importe]",TDinamica_R!$A$3,
"[Base_Tarjetas].[PERIODO]","[Base_Tarjetas].[PERIODO].&amp;[" &amp; TEXT(AR$6,"yyyymm") &amp; "]",
"[Base_Tarjetas].[Metrica]","[Base_Tarjetas].[Metrica].&amp;[" &amp; $A75 &amp; "]",
"[Base_Tarjetas].[SEGMENTO_DESCRIP]","[Base_Tarjetas].[SEGMENTO_DESCRIP].&amp;[" &amp; $C$6 &amp; "]",
"[Base_Tarjetas].[SITUACION]","[Base_Tarjetas].[SITUACION].&amp;[" &amp; $C75 &amp; "]",
"[Base_Tarjetas].[TIPO]","[Base_Tarjetas].[TIPO].&amp;[" &amp; $C$1 &amp; "]")/1000,
0)</f>
        <v>0</v>
      </c>
      <c r="AS75" s="8">
        <f>IFERROR(
GETPIVOTDATA("[Base_Tarjetas].[Importe]",TDinamica_R!$A$3,
"[Base_Tarjetas].[PERIODO]","[Base_Tarjetas].[PERIODO].&amp;[" &amp; TEXT(AS$6,"yyyymm") &amp; "]",
"[Base_Tarjetas].[Metrica]","[Base_Tarjetas].[Metrica].&amp;[" &amp; $A75 &amp; "]",
"[Base_Tarjetas].[SEGMENTO_DESCRIP]","[Base_Tarjetas].[SEGMENTO_DESCRIP].&amp;[" &amp; $C$6 &amp; "]",
"[Base_Tarjetas].[SITUACION]","[Base_Tarjetas].[SITUACION].&amp;[" &amp; $C75 &amp; "]",
"[Base_Tarjetas].[TIPO]","[Base_Tarjetas].[TIPO].&amp;[" &amp; $C$1 &amp; "]")/1000,
0)</f>
        <v>0</v>
      </c>
      <c r="AT75" s="8">
        <f>IFERROR(
GETPIVOTDATA("[Base_Tarjetas].[Importe]",TDinamica_R!$A$3,
"[Base_Tarjetas].[PERIODO]","[Base_Tarjetas].[PERIODO].&amp;[" &amp; TEXT(AT$6,"yyyymm") &amp; "]",
"[Base_Tarjetas].[Metrica]","[Base_Tarjetas].[Metrica].&amp;[" &amp; $A75 &amp; "]",
"[Base_Tarjetas].[SEGMENTO_DESCRIP]","[Base_Tarjetas].[SEGMENTO_DESCRIP].&amp;[" &amp; $C$6 &amp; "]",
"[Base_Tarjetas].[SITUACION]","[Base_Tarjetas].[SITUACION].&amp;[" &amp; $C75 &amp; "]",
"[Base_Tarjetas].[TIPO]","[Base_Tarjetas].[TIPO].&amp;[" &amp; $C$1 &amp; "]")/1000,
0)</f>
        <v>0</v>
      </c>
      <c r="AU75" s="8">
        <f>IFERROR(
GETPIVOTDATA("[Base_Tarjetas].[Importe]",TDinamica_R!$A$3,
"[Base_Tarjetas].[PERIODO]","[Base_Tarjetas].[PERIODO].&amp;[" &amp; TEXT(AU$6,"yyyymm") &amp; "]",
"[Base_Tarjetas].[Metrica]","[Base_Tarjetas].[Metrica].&amp;[" &amp; $A75 &amp; "]",
"[Base_Tarjetas].[SEGMENTO_DESCRIP]","[Base_Tarjetas].[SEGMENTO_DESCRIP].&amp;[" &amp; $C$6 &amp; "]",
"[Base_Tarjetas].[SITUACION]","[Base_Tarjetas].[SITUACION].&amp;[" &amp; $C75 &amp; "]",
"[Base_Tarjetas].[TIPO]","[Base_Tarjetas].[TIPO].&amp;[" &amp; $C$1 &amp; "]")/1000,
0)</f>
        <v>0</v>
      </c>
      <c r="AV75" s="8">
        <f>IFERROR(
GETPIVOTDATA("[Base_Tarjetas].[Importe]",TDinamica_R!$A$3,
"[Base_Tarjetas].[PERIODO]","[Base_Tarjetas].[PERIODO].&amp;[" &amp; TEXT(AV$6,"yyyymm") &amp; "]",
"[Base_Tarjetas].[Metrica]","[Base_Tarjetas].[Metrica].&amp;[" &amp; $A75 &amp; "]",
"[Base_Tarjetas].[SEGMENTO_DESCRIP]","[Base_Tarjetas].[SEGMENTO_DESCRIP].&amp;[" &amp; $C$6 &amp; "]",
"[Base_Tarjetas].[SITUACION]","[Base_Tarjetas].[SITUACION].&amp;[" &amp; $C75 &amp; "]",
"[Base_Tarjetas].[TIPO]","[Base_Tarjetas].[TIPO].&amp;[" &amp; $C$1 &amp; "]")/1000,
0)</f>
        <v>0</v>
      </c>
      <c r="AW75" s="8">
        <f>IFERROR(
GETPIVOTDATA("[Base_Tarjetas].[Importe]",TDinamica_R!$A$3,
"[Base_Tarjetas].[PERIODO]","[Base_Tarjetas].[PERIODO].&amp;[" &amp; TEXT(AW$6,"yyyymm") &amp; "]",
"[Base_Tarjetas].[Metrica]","[Base_Tarjetas].[Metrica].&amp;[" &amp; $A75 &amp; "]",
"[Base_Tarjetas].[SEGMENTO_DESCRIP]","[Base_Tarjetas].[SEGMENTO_DESCRIP].&amp;[" &amp; $C$6 &amp; "]",
"[Base_Tarjetas].[SITUACION]","[Base_Tarjetas].[SITUACION].&amp;[" &amp; $C75 &amp; "]",
"[Base_Tarjetas].[TIPO]","[Base_Tarjetas].[TIPO].&amp;[" &amp; $C$1 &amp; "]")/1000,
0)</f>
        <v>0</v>
      </c>
      <c r="AX75" s="8">
        <f>IFERROR(
GETPIVOTDATA("[Base_Tarjetas].[Importe]",TDinamica_R!$A$3,
"[Base_Tarjetas].[PERIODO]","[Base_Tarjetas].[PERIODO].&amp;[" &amp; TEXT(AX$6,"yyyymm") &amp; "]",
"[Base_Tarjetas].[Metrica]","[Base_Tarjetas].[Metrica].&amp;[" &amp; $A75 &amp; "]",
"[Base_Tarjetas].[SEGMENTO_DESCRIP]","[Base_Tarjetas].[SEGMENTO_DESCRIP].&amp;[" &amp; $C$6 &amp; "]",
"[Base_Tarjetas].[SITUACION]","[Base_Tarjetas].[SITUACION].&amp;[" &amp; $C75 &amp; "]",
"[Base_Tarjetas].[TIPO]","[Base_Tarjetas].[TIPO].&amp;[" &amp; $C$1 &amp; "]")/1000,
0)</f>
        <v>0</v>
      </c>
      <c r="AY75" s="8">
        <f>IFERROR(
GETPIVOTDATA("[Base_Tarjetas].[Importe]",TDinamica_R!$A$3,
"[Base_Tarjetas].[PERIODO]","[Base_Tarjetas].[PERIODO].&amp;[" &amp; TEXT(AY$6,"yyyymm") &amp; "]",
"[Base_Tarjetas].[Metrica]","[Base_Tarjetas].[Metrica].&amp;[" &amp; $A75 &amp; "]",
"[Base_Tarjetas].[SEGMENTO_DESCRIP]","[Base_Tarjetas].[SEGMENTO_DESCRIP].&amp;[" &amp; $C$6 &amp; "]",
"[Base_Tarjetas].[SITUACION]","[Base_Tarjetas].[SITUACION].&amp;[" &amp; $C75 &amp; "]",
"[Base_Tarjetas].[TIPO]","[Base_Tarjetas].[TIPO].&amp;[" &amp; $C$1 &amp; "]")/1000,
0)</f>
        <v>0</v>
      </c>
      <c r="AZ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TEXT(AZ$6,"yyyymm") &amp; "]"),
0)</f>
        <v>0</v>
      </c>
      <c r="BA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TEXT(BA$6,"yyyymm") &amp; "]"),
0)</f>
        <v>0</v>
      </c>
      <c r="BB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TEXT(BB$6,"yyyymm") &amp; "]"),
0)</f>
        <v>0</v>
      </c>
      <c r="BC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TEXT(BC$6,"yyyymm") &amp; "]"),
0)</f>
        <v>0</v>
      </c>
      <c r="BD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TEXT(BD$6,"yyyymm") &amp; "]"),
0)</f>
        <v>0</v>
      </c>
      <c r="BE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TEXT(BE$6,"yyyymm") &amp; "]"),
0)</f>
        <v>0</v>
      </c>
      <c r="BF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TEXT(BF$6,"yyyymm") &amp; "]"),
0)</f>
        <v>0</v>
      </c>
      <c r="BG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TEXT(BG$6,"yyyymm") &amp; "]"),
0)</f>
        <v>0</v>
      </c>
      <c r="BH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TEXT(BH$6,"yyyymm") &amp; "]"),
0)</f>
        <v>0</v>
      </c>
      <c r="BI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TEXT(BI$6,"yyyymm") &amp; "]"),
0)</f>
        <v>0</v>
      </c>
      <c r="BJ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TEXT(BJ$6,"yyyymm") &amp; "]"),
0)</f>
        <v>0</v>
      </c>
      <c r="BK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TEXT(BK$6,"yyyymm") &amp; "]"),
0)</f>
        <v>0</v>
      </c>
      <c r="BO75" s="24">
        <f t="shared" si="48"/>
        <v>0</v>
      </c>
      <c r="BP75" s="24">
        <f t="shared" si="48"/>
        <v>0</v>
      </c>
      <c r="BQ75" s="24">
        <f t="shared" si="48"/>
        <v>0</v>
      </c>
      <c r="BR75" s="24">
        <f t="shared" si="48"/>
        <v>0</v>
      </c>
      <c r="BS75" s="24">
        <f t="shared" si="48"/>
        <v>0</v>
      </c>
      <c r="BT75" s="24">
        <f t="shared" si="48"/>
        <v>0</v>
      </c>
    </row>
    <row r="76" spans="1:72" outlineLevel="1" x14ac:dyDescent="0.25">
      <c r="A76" s="11" t="s">
        <v>35</v>
      </c>
      <c r="C76" s="2" t="s">
        <v>98</v>
      </c>
      <c r="D76" s="8">
        <f>IFERROR(
GETPIVOTDATA("[Base_Tarjetas].[Importe]",TDinamica_R!$A$3,
"[Base_Tarjetas].[PERIODO]","[Base_Tarjetas].[PERIODO].&amp;[" &amp; TEXT(D$6,"yyyymm") &amp; "]",
"[Base_Tarjetas].[Metrica]","[Base_Tarjetas].[Metrica].&amp;[" &amp; $A76 &amp; "]",
"[Base_Tarjetas].[SEGMENTO_DESCRIP]","[Base_Tarjetas].[SEGMENTO_DESCRIP].&amp;[" &amp; $C$6 &amp; "]",
"[Base_Tarjetas].[SITUACION]","[Base_Tarjetas].[SITUACION].&amp;[" &amp; $C76 &amp; "]",
"[Base_Tarjetas].[TIPO]","[Base_Tarjetas].[TIPO].&amp;[" &amp; $C$1 &amp; "]")/1000,
0)</f>
        <v>0</v>
      </c>
      <c r="E76" s="8">
        <f>IFERROR(
GETPIVOTDATA("[Base_Tarjetas].[Importe]",TDinamica_R!$A$3,
"[Base_Tarjetas].[PERIODO]","[Base_Tarjetas].[PERIODO].&amp;[" &amp; TEXT(E$6,"yyyymm") &amp; "]",
"[Base_Tarjetas].[Metrica]","[Base_Tarjetas].[Metrica].&amp;[" &amp; $A76 &amp; "]",
"[Base_Tarjetas].[SEGMENTO_DESCRIP]","[Base_Tarjetas].[SEGMENTO_DESCRIP].&amp;[" &amp; $C$6 &amp; "]",
"[Base_Tarjetas].[SITUACION]","[Base_Tarjetas].[SITUACION].&amp;[" &amp; $C76 &amp; "]",
"[Base_Tarjetas].[TIPO]","[Base_Tarjetas].[TIPO].&amp;[" &amp; $C$1 &amp; "]")/1000,
0)</f>
        <v>0</v>
      </c>
      <c r="F76" s="8">
        <f>IFERROR(
GETPIVOTDATA("[Base_Tarjetas].[Importe]",TDinamica_R!$A$3,
"[Base_Tarjetas].[PERIODO]","[Base_Tarjetas].[PERIODO].&amp;[" &amp; TEXT(F$6,"yyyymm") &amp; "]",
"[Base_Tarjetas].[Metrica]","[Base_Tarjetas].[Metrica].&amp;[" &amp; $A76 &amp; "]",
"[Base_Tarjetas].[SEGMENTO_DESCRIP]","[Base_Tarjetas].[SEGMENTO_DESCRIP].&amp;[" &amp; $C$6 &amp; "]",
"[Base_Tarjetas].[SITUACION]","[Base_Tarjetas].[SITUACION].&amp;[" &amp; $C76 &amp; "]",
"[Base_Tarjetas].[TIPO]","[Base_Tarjetas].[TIPO].&amp;[" &amp; $C$1 &amp; "]")/1000,
0)</f>
        <v>0</v>
      </c>
      <c r="G76" s="8">
        <f>IFERROR(
GETPIVOTDATA("[Base_Tarjetas].[Importe]",TDinamica_R!$A$3,
"[Base_Tarjetas].[PERIODO]","[Base_Tarjetas].[PERIODO].&amp;[" &amp; TEXT(G$6,"yyyymm") &amp; "]",
"[Base_Tarjetas].[Metrica]","[Base_Tarjetas].[Metrica].&amp;[" &amp; $A76 &amp; "]",
"[Base_Tarjetas].[SEGMENTO_DESCRIP]","[Base_Tarjetas].[SEGMENTO_DESCRIP].&amp;[" &amp; $C$6 &amp; "]",
"[Base_Tarjetas].[SITUACION]","[Base_Tarjetas].[SITUACION].&amp;[" &amp; $C76 &amp; "]",
"[Base_Tarjetas].[TIPO]","[Base_Tarjetas].[TIPO].&amp;[" &amp; $C$1 &amp; "]")/1000,
0)</f>
        <v>0</v>
      </c>
      <c r="H76" s="8">
        <f>IFERROR(
GETPIVOTDATA("[Base_Tarjetas].[Importe]",TDinamica_R!$A$3,
"[Base_Tarjetas].[PERIODO]","[Base_Tarjetas].[PERIODO].&amp;[" &amp; TEXT(H$6,"yyyymm") &amp; "]",
"[Base_Tarjetas].[Metrica]","[Base_Tarjetas].[Metrica].&amp;[" &amp; $A76 &amp; "]",
"[Base_Tarjetas].[SEGMENTO_DESCRIP]","[Base_Tarjetas].[SEGMENTO_DESCRIP].&amp;[" &amp; $C$6 &amp; "]",
"[Base_Tarjetas].[SITUACION]","[Base_Tarjetas].[SITUACION].&amp;[" &amp; $C76 &amp; "]",
"[Base_Tarjetas].[TIPO]","[Base_Tarjetas].[TIPO].&amp;[" &amp; $C$1 &amp; "]")/1000,
0)</f>
        <v>0</v>
      </c>
      <c r="I76" s="8">
        <f>IFERROR(
GETPIVOTDATA("[Base_Tarjetas].[Importe]",TDinamica_R!$A$3,
"[Base_Tarjetas].[PERIODO]","[Base_Tarjetas].[PERIODO].&amp;[" &amp; TEXT(I$6,"yyyymm") &amp; "]",
"[Base_Tarjetas].[Metrica]","[Base_Tarjetas].[Metrica].&amp;[" &amp; $A76 &amp; "]",
"[Base_Tarjetas].[SEGMENTO_DESCRIP]","[Base_Tarjetas].[SEGMENTO_DESCRIP].&amp;[" &amp; $C$6 &amp; "]",
"[Base_Tarjetas].[SITUACION]","[Base_Tarjetas].[SITUACION].&amp;[" &amp; $C76 &amp; "]",
"[Base_Tarjetas].[TIPO]","[Base_Tarjetas].[TIPO].&amp;[" &amp; $C$1 &amp; "]")/1000,
0)</f>
        <v>0</v>
      </c>
      <c r="J76" s="8">
        <f>IFERROR(
GETPIVOTDATA("[Base_Tarjetas].[Importe]",TDinamica_R!$A$3,
"[Base_Tarjetas].[PERIODO]","[Base_Tarjetas].[PERIODO].&amp;[" &amp; TEXT(J$6,"yyyymm") &amp; "]",
"[Base_Tarjetas].[Metrica]","[Base_Tarjetas].[Metrica].&amp;[" &amp; $A76 &amp; "]",
"[Base_Tarjetas].[SEGMENTO_DESCRIP]","[Base_Tarjetas].[SEGMENTO_DESCRIP].&amp;[" &amp; $C$6 &amp; "]",
"[Base_Tarjetas].[SITUACION]","[Base_Tarjetas].[SITUACION].&amp;[" &amp; $C76 &amp; "]",
"[Base_Tarjetas].[TIPO]","[Base_Tarjetas].[TIPO].&amp;[" &amp; $C$1 &amp; "]")/1000,
0)</f>
        <v>0</v>
      </c>
      <c r="K76" s="8">
        <f>IFERROR(
GETPIVOTDATA("[Base_Tarjetas].[Importe]",TDinamica_R!$A$3,
"[Base_Tarjetas].[PERIODO]","[Base_Tarjetas].[PERIODO].&amp;[" &amp; TEXT(K$6,"yyyymm") &amp; "]",
"[Base_Tarjetas].[Metrica]","[Base_Tarjetas].[Metrica].&amp;[" &amp; $A76 &amp; "]",
"[Base_Tarjetas].[SEGMENTO_DESCRIP]","[Base_Tarjetas].[SEGMENTO_DESCRIP].&amp;[" &amp; $C$6 &amp; "]",
"[Base_Tarjetas].[SITUACION]","[Base_Tarjetas].[SITUACION].&amp;[" &amp; $C76 &amp; "]",
"[Base_Tarjetas].[TIPO]","[Base_Tarjetas].[TIPO].&amp;[" &amp; $C$1 &amp; "]")/1000,
0)</f>
        <v>0</v>
      </c>
      <c r="L76" s="8">
        <f>IFERROR(
GETPIVOTDATA("[Base_Tarjetas].[Importe]",TDinamica_R!$A$3,
"[Base_Tarjetas].[PERIODO]","[Base_Tarjetas].[PERIODO].&amp;[" &amp; TEXT(L$6,"yyyymm") &amp; "]",
"[Base_Tarjetas].[Metrica]","[Base_Tarjetas].[Metrica].&amp;[" &amp; $A76 &amp; "]",
"[Base_Tarjetas].[SEGMENTO_DESCRIP]","[Base_Tarjetas].[SEGMENTO_DESCRIP].&amp;[" &amp; $C$6 &amp; "]",
"[Base_Tarjetas].[SITUACION]","[Base_Tarjetas].[SITUACION].&amp;[" &amp; $C76 &amp; "]",
"[Base_Tarjetas].[TIPO]","[Base_Tarjetas].[TIPO].&amp;[" &amp; $C$1 &amp; "]")/1000,
0)</f>
        <v>0</v>
      </c>
      <c r="M76" s="8">
        <f>IFERROR(
GETPIVOTDATA("[Base_Tarjetas].[Importe]",TDinamica_R!$A$3,
"[Base_Tarjetas].[PERIODO]","[Base_Tarjetas].[PERIODO].&amp;[" &amp; TEXT(M$6,"yyyymm") &amp; "]",
"[Base_Tarjetas].[Metrica]","[Base_Tarjetas].[Metrica].&amp;[" &amp; $A76 &amp; "]",
"[Base_Tarjetas].[SEGMENTO_DESCRIP]","[Base_Tarjetas].[SEGMENTO_DESCRIP].&amp;[" &amp; $C$6 &amp; "]",
"[Base_Tarjetas].[SITUACION]","[Base_Tarjetas].[SITUACION].&amp;[" &amp; $C76 &amp; "]",
"[Base_Tarjetas].[TIPO]","[Base_Tarjetas].[TIPO].&amp;[" &amp; $C$1 &amp; "]")/1000,
0)</f>
        <v>0</v>
      </c>
      <c r="N76" s="8">
        <f>IFERROR(
GETPIVOTDATA("[Base_Tarjetas].[Importe]",TDinamica_R!$A$3,
"[Base_Tarjetas].[PERIODO]","[Base_Tarjetas].[PERIODO].&amp;[" &amp; TEXT(N$6,"yyyymm") &amp; "]",
"[Base_Tarjetas].[Metrica]","[Base_Tarjetas].[Metrica].&amp;[" &amp; $A76 &amp; "]",
"[Base_Tarjetas].[SEGMENTO_DESCRIP]","[Base_Tarjetas].[SEGMENTO_DESCRIP].&amp;[" &amp; $C$6 &amp; "]",
"[Base_Tarjetas].[SITUACION]","[Base_Tarjetas].[SITUACION].&amp;[" &amp; $C76 &amp; "]",
"[Base_Tarjetas].[TIPO]","[Base_Tarjetas].[TIPO].&amp;[" &amp; $C$1 &amp; "]")/1000,
0)</f>
        <v>0</v>
      </c>
      <c r="O76" s="8">
        <f>IFERROR(
GETPIVOTDATA("[Base_Tarjetas].[Importe]",TDinamica_R!$A$3,
"[Base_Tarjetas].[PERIODO]","[Base_Tarjetas].[PERIODO].&amp;[" &amp; TEXT(O$6,"yyyymm") &amp; "]",
"[Base_Tarjetas].[Metrica]","[Base_Tarjetas].[Metrica].&amp;[" &amp; $A76 &amp; "]",
"[Base_Tarjetas].[SEGMENTO_DESCRIP]","[Base_Tarjetas].[SEGMENTO_DESCRIP].&amp;[" &amp; $C$6 &amp; "]",
"[Base_Tarjetas].[SITUACION]","[Base_Tarjetas].[SITUACION].&amp;[" &amp; $C76 &amp; "]",
"[Base_Tarjetas].[TIPO]","[Base_Tarjetas].[TIPO].&amp;[" &amp; $C$1 &amp; "]")/1000,
0)</f>
        <v>0</v>
      </c>
      <c r="P76" s="8">
        <f>IFERROR(
GETPIVOTDATA("[Base_Tarjetas].[Importe]",TDinamica_R!$A$3,
"[Base_Tarjetas].[PERIODO]","[Base_Tarjetas].[PERIODO].&amp;[" &amp; TEXT(P$6,"yyyymm") &amp; "]",
"[Base_Tarjetas].[Metrica]","[Base_Tarjetas].[Metrica].&amp;[" &amp; $A76 &amp; "]",
"[Base_Tarjetas].[SEGMENTO_DESCRIP]","[Base_Tarjetas].[SEGMENTO_DESCRIP].&amp;[" &amp; $C$6 &amp; "]",
"[Base_Tarjetas].[SITUACION]","[Base_Tarjetas].[SITUACION].&amp;[" &amp; $C76 &amp; "]",
"[Base_Tarjetas].[TIPO]","[Base_Tarjetas].[TIPO].&amp;[" &amp; $C$1 &amp; "]")/1000,
0)</f>
        <v>0</v>
      </c>
      <c r="Q76" s="8">
        <f>IFERROR(
GETPIVOTDATA("[Base_Tarjetas].[Importe]",TDinamica_R!$A$3,
"[Base_Tarjetas].[PERIODO]","[Base_Tarjetas].[PERIODO].&amp;[" &amp; TEXT(Q$6,"yyyymm") &amp; "]",
"[Base_Tarjetas].[Metrica]","[Base_Tarjetas].[Metrica].&amp;[" &amp; $A76 &amp; "]",
"[Base_Tarjetas].[SEGMENTO_DESCRIP]","[Base_Tarjetas].[SEGMENTO_DESCRIP].&amp;[" &amp; $C$6 &amp; "]",
"[Base_Tarjetas].[SITUACION]","[Base_Tarjetas].[SITUACION].&amp;[" &amp; $C76 &amp; "]",
"[Base_Tarjetas].[TIPO]","[Base_Tarjetas].[TIPO].&amp;[" &amp; $C$1 &amp; "]")/1000,
0)</f>
        <v>0</v>
      </c>
      <c r="R76" s="8">
        <f>IFERROR(
GETPIVOTDATA("[Base_Tarjetas].[Importe]",TDinamica_R!$A$3,
"[Base_Tarjetas].[PERIODO]","[Base_Tarjetas].[PERIODO].&amp;[" &amp; TEXT(R$6,"yyyymm") &amp; "]",
"[Base_Tarjetas].[Metrica]","[Base_Tarjetas].[Metrica].&amp;[" &amp; $A76 &amp; "]",
"[Base_Tarjetas].[SEGMENTO_DESCRIP]","[Base_Tarjetas].[SEGMENTO_DESCRIP].&amp;[" &amp; $C$6 &amp; "]",
"[Base_Tarjetas].[SITUACION]","[Base_Tarjetas].[SITUACION].&amp;[" &amp; $C76 &amp; "]",
"[Base_Tarjetas].[TIPO]","[Base_Tarjetas].[TIPO].&amp;[" &amp; $C$1 &amp; "]")/1000,
0)</f>
        <v>0</v>
      </c>
      <c r="S76" s="8">
        <f>IFERROR(
GETPIVOTDATA("[Base_Tarjetas].[Importe]",TDinamica_R!$A$3,
"[Base_Tarjetas].[PERIODO]","[Base_Tarjetas].[PERIODO].&amp;[" &amp; TEXT(S$6,"yyyymm") &amp; "]",
"[Base_Tarjetas].[Metrica]","[Base_Tarjetas].[Metrica].&amp;[" &amp; $A76 &amp; "]",
"[Base_Tarjetas].[SEGMENTO_DESCRIP]","[Base_Tarjetas].[SEGMENTO_DESCRIP].&amp;[" &amp; $C$6 &amp; "]",
"[Base_Tarjetas].[SITUACION]","[Base_Tarjetas].[SITUACION].&amp;[" &amp; $C76 &amp; "]",
"[Base_Tarjetas].[TIPO]","[Base_Tarjetas].[TIPO].&amp;[" &amp; $C$1 &amp; "]")/1000,
0)</f>
        <v>0</v>
      </c>
      <c r="T76" s="8">
        <f>IFERROR(
GETPIVOTDATA("[Base_Tarjetas].[Importe]",TDinamica_R!$A$3,
"[Base_Tarjetas].[PERIODO]","[Base_Tarjetas].[PERIODO].&amp;[" &amp; TEXT(T$6,"yyyymm") &amp; "]",
"[Base_Tarjetas].[Metrica]","[Base_Tarjetas].[Metrica].&amp;[" &amp; $A76 &amp; "]",
"[Base_Tarjetas].[SEGMENTO_DESCRIP]","[Base_Tarjetas].[SEGMENTO_DESCRIP].&amp;[" &amp; $C$6 &amp; "]",
"[Base_Tarjetas].[SITUACION]","[Base_Tarjetas].[SITUACION].&amp;[" &amp; $C76 &amp; "]",
"[Base_Tarjetas].[TIPO]","[Base_Tarjetas].[TIPO].&amp;[" &amp; $C$1 &amp; "]")/1000,
0)</f>
        <v>0</v>
      </c>
      <c r="U76" s="8">
        <f>IFERROR(
GETPIVOTDATA("[Base_Tarjetas].[Importe]",TDinamica_R!$A$3,
"[Base_Tarjetas].[PERIODO]","[Base_Tarjetas].[PERIODO].&amp;[" &amp; TEXT(U$6,"yyyymm") &amp; "]",
"[Base_Tarjetas].[Metrica]","[Base_Tarjetas].[Metrica].&amp;[" &amp; $A76 &amp; "]",
"[Base_Tarjetas].[SEGMENTO_DESCRIP]","[Base_Tarjetas].[SEGMENTO_DESCRIP].&amp;[" &amp; $C$6 &amp; "]",
"[Base_Tarjetas].[SITUACION]","[Base_Tarjetas].[SITUACION].&amp;[" &amp; $C76 &amp; "]",
"[Base_Tarjetas].[TIPO]","[Base_Tarjetas].[TIPO].&amp;[" &amp; $C$1 &amp; "]")/1000,
0)</f>
        <v>0</v>
      </c>
      <c r="V76" s="8">
        <f>IFERROR(
GETPIVOTDATA("[Base_Tarjetas].[Importe]",TDinamica_R!$A$3,
"[Base_Tarjetas].[PERIODO]","[Base_Tarjetas].[PERIODO].&amp;[" &amp; TEXT(V$6,"yyyymm") &amp; "]",
"[Base_Tarjetas].[Metrica]","[Base_Tarjetas].[Metrica].&amp;[" &amp; $A76 &amp; "]",
"[Base_Tarjetas].[SEGMENTO_DESCRIP]","[Base_Tarjetas].[SEGMENTO_DESCRIP].&amp;[" &amp; $C$6 &amp; "]",
"[Base_Tarjetas].[SITUACION]","[Base_Tarjetas].[SITUACION].&amp;[" &amp; $C76 &amp; "]",
"[Base_Tarjetas].[TIPO]","[Base_Tarjetas].[TIPO].&amp;[" &amp; $C$1 &amp; "]")/1000,
0)</f>
        <v>0</v>
      </c>
      <c r="W76" s="8">
        <f>IFERROR(
GETPIVOTDATA("[Base_Tarjetas].[Importe]",TDinamica_R!$A$3,
"[Base_Tarjetas].[PERIODO]","[Base_Tarjetas].[PERIODO].&amp;[" &amp; TEXT(W$6,"yyyymm") &amp; "]",
"[Base_Tarjetas].[Metrica]","[Base_Tarjetas].[Metrica].&amp;[" &amp; $A76 &amp; "]",
"[Base_Tarjetas].[SEGMENTO_DESCRIP]","[Base_Tarjetas].[SEGMENTO_DESCRIP].&amp;[" &amp; $C$6 &amp; "]",
"[Base_Tarjetas].[SITUACION]","[Base_Tarjetas].[SITUACION].&amp;[" &amp; $C76 &amp; "]",
"[Base_Tarjetas].[TIPO]","[Base_Tarjetas].[TIPO].&amp;[" &amp; $C$1 &amp; "]")/1000,
0)</f>
        <v>0</v>
      </c>
      <c r="X76" s="8">
        <f>IFERROR(
GETPIVOTDATA("[Base_Tarjetas].[Importe]",TDinamica_R!$A$3,
"[Base_Tarjetas].[PERIODO]","[Base_Tarjetas].[PERIODO].&amp;[" &amp; TEXT(X$6,"yyyymm") &amp; "]",
"[Base_Tarjetas].[Metrica]","[Base_Tarjetas].[Metrica].&amp;[" &amp; $A76 &amp; "]",
"[Base_Tarjetas].[SEGMENTO_DESCRIP]","[Base_Tarjetas].[SEGMENTO_DESCRIP].&amp;[" &amp; $C$6 &amp; "]",
"[Base_Tarjetas].[SITUACION]","[Base_Tarjetas].[SITUACION].&amp;[" &amp; $C76 &amp; "]",
"[Base_Tarjetas].[TIPO]","[Base_Tarjetas].[TIPO].&amp;[" &amp; $C$1 &amp; "]")/1000,
0)</f>
        <v>0</v>
      </c>
      <c r="Y76" s="8">
        <f>IFERROR(
GETPIVOTDATA("[Base_Tarjetas].[Importe]",TDinamica_R!$A$3,
"[Base_Tarjetas].[PERIODO]","[Base_Tarjetas].[PERIODO].&amp;[" &amp; TEXT(Y$6,"yyyymm") &amp; "]",
"[Base_Tarjetas].[Metrica]","[Base_Tarjetas].[Metrica].&amp;[" &amp; $A76 &amp; "]",
"[Base_Tarjetas].[SEGMENTO_DESCRIP]","[Base_Tarjetas].[SEGMENTO_DESCRIP].&amp;[" &amp; $C$6 &amp; "]",
"[Base_Tarjetas].[SITUACION]","[Base_Tarjetas].[SITUACION].&amp;[" &amp; $C76 &amp; "]",
"[Base_Tarjetas].[TIPO]","[Base_Tarjetas].[TIPO].&amp;[" &amp; $C$1 &amp; "]")/1000,
0)</f>
        <v>0</v>
      </c>
      <c r="Z76" s="8">
        <f>IFERROR(
GETPIVOTDATA("[Base_Tarjetas].[Importe]",TDinamica_R!$A$3,
"[Base_Tarjetas].[PERIODO]","[Base_Tarjetas].[PERIODO].&amp;[" &amp; TEXT(Z$6,"yyyymm") &amp; "]",
"[Base_Tarjetas].[Metrica]","[Base_Tarjetas].[Metrica].&amp;[" &amp; $A76 &amp; "]",
"[Base_Tarjetas].[SEGMENTO_DESCRIP]","[Base_Tarjetas].[SEGMENTO_DESCRIP].&amp;[" &amp; $C$6 &amp; "]",
"[Base_Tarjetas].[SITUACION]","[Base_Tarjetas].[SITUACION].&amp;[" &amp; $C76 &amp; "]",
"[Base_Tarjetas].[TIPO]","[Base_Tarjetas].[TIPO].&amp;[" &amp; $C$1 &amp; "]")/1000,
0)</f>
        <v>0</v>
      </c>
      <c r="AA76" s="8">
        <f>IFERROR(
GETPIVOTDATA("[Base_Tarjetas].[Importe]",TDinamica_R!$A$3,
"[Base_Tarjetas].[PERIODO]","[Base_Tarjetas].[PERIODO].&amp;[" &amp; TEXT(AA$6,"yyyymm") &amp; "]",
"[Base_Tarjetas].[Metrica]","[Base_Tarjetas].[Metrica].&amp;[" &amp; $A76 &amp; "]",
"[Base_Tarjetas].[SEGMENTO_DESCRIP]","[Base_Tarjetas].[SEGMENTO_DESCRIP].&amp;[" &amp; $C$6 &amp; "]",
"[Base_Tarjetas].[SITUACION]","[Base_Tarjetas].[SITUACION].&amp;[" &amp; $C76 &amp; "]",
"[Base_Tarjetas].[TIPO]","[Base_Tarjetas].[TIPO].&amp;[" &amp; $C$1 &amp; "]")/1000,
0)</f>
        <v>0</v>
      </c>
      <c r="AB76" s="8">
        <f>IFERROR(
GETPIVOTDATA("[Base_Tarjetas].[Importe]",TDinamica_R!$A$3,
"[Base_Tarjetas].[PERIODO]","[Base_Tarjetas].[PERIODO].&amp;[" &amp; TEXT(AB$6,"yyyymm") &amp; "]",
"[Base_Tarjetas].[Metrica]","[Base_Tarjetas].[Metrica].&amp;[" &amp; $A76 &amp; "]",
"[Base_Tarjetas].[SEGMENTO_DESCRIP]","[Base_Tarjetas].[SEGMENTO_DESCRIP].&amp;[" &amp; $C$6 &amp; "]",
"[Base_Tarjetas].[SITUACION]","[Base_Tarjetas].[SITUACION].&amp;[" &amp; $C76 &amp; "]",
"[Base_Tarjetas].[TIPO]","[Base_Tarjetas].[TIPO].&amp;[" &amp; $C$1 &amp; "]")/1000,
0)</f>
        <v>0</v>
      </c>
      <c r="AC76" s="8">
        <f>IFERROR(
GETPIVOTDATA("[Base_Tarjetas].[Importe]",TDinamica_R!$A$3,
"[Base_Tarjetas].[PERIODO]","[Base_Tarjetas].[PERIODO].&amp;[" &amp; TEXT(AC$6,"yyyymm") &amp; "]",
"[Base_Tarjetas].[Metrica]","[Base_Tarjetas].[Metrica].&amp;[" &amp; $A76 &amp; "]",
"[Base_Tarjetas].[SEGMENTO_DESCRIP]","[Base_Tarjetas].[SEGMENTO_DESCRIP].&amp;[" &amp; $C$6 &amp; "]",
"[Base_Tarjetas].[SITUACION]","[Base_Tarjetas].[SITUACION].&amp;[" &amp; $C76 &amp; "]",
"[Base_Tarjetas].[TIPO]","[Base_Tarjetas].[TIPO].&amp;[" &amp; $C$1 &amp; "]")/1000,
0)</f>
        <v>0</v>
      </c>
      <c r="AD76" s="8">
        <f>IFERROR(
GETPIVOTDATA("[Base_Tarjetas].[Importe]",TDinamica_R!$A$3,
"[Base_Tarjetas].[PERIODO]","[Base_Tarjetas].[PERIODO].&amp;[" &amp; TEXT(AD$6,"yyyymm") &amp; "]",
"[Base_Tarjetas].[Metrica]","[Base_Tarjetas].[Metrica].&amp;[" &amp; $A76 &amp; "]",
"[Base_Tarjetas].[SEGMENTO_DESCRIP]","[Base_Tarjetas].[SEGMENTO_DESCRIP].&amp;[" &amp; $C$6 &amp; "]",
"[Base_Tarjetas].[SITUACION]","[Base_Tarjetas].[SITUACION].&amp;[" &amp; $C76 &amp; "]",
"[Base_Tarjetas].[TIPO]","[Base_Tarjetas].[TIPO].&amp;[" &amp; $C$1 &amp; "]")/1000,
0)</f>
        <v>0</v>
      </c>
      <c r="AE76" s="8">
        <f>IFERROR(
GETPIVOTDATA("[Base_Tarjetas].[Importe]",TDinamica_R!$A$3,
"[Base_Tarjetas].[PERIODO]","[Base_Tarjetas].[PERIODO].&amp;[" &amp; TEXT(AE$6,"yyyymm") &amp; "]",
"[Base_Tarjetas].[Metrica]","[Base_Tarjetas].[Metrica].&amp;[" &amp; $A76 &amp; "]",
"[Base_Tarjetas].[SEGMENTO_DESCRIP]","[Base_Tarjetas].[SEGMENTO_DESCRIP].&amp;[" &amp; $C$6 &amp; "]",
"[Base_Tarjetas].[SITUACION]","[Base_Tarjetas].[SITUACION].&amp;[" &amp; $C76 &amp; "]",
"[Base_Tarjetas].[TIPO]","[Base_Tarjetas].[TIPO].&amp;[" &amp; $C$1 &amp; "]")/1000,
0)</f>
        <v>0</v>
      </c>
      <c r="AF76" s="8">
        <f>IFERROR(
GETPIVOTDATA("[Base_Tarjetas].[Importe]",TDinamica_R!$A$3,
"[Base_Tarjetas].[PERIODO]","[Base_Tarjetas].[PERIODO].&amp;[" &amp; TEXT(AF$6,"yyyymm") &amp; "]",
"[Base_Tarjetas].[Metrica]","[Base_Tarjetas].[Metrica].&amp;[" &amp; $A76 &amp; "]",
"[Base_Tarjetas].[SEGMENTO_DESCRIP]","[Base_Tarjetas].[SEGMENTO_DESCRIP].&amp;[" &amp; $C$6 &amp; "]",
"[Base_Tarjetas].[SITUACION]","[Base_Tarjetas].[SITUACION].&amp;[" &amp; $C76 &amp; "]",
"[Base_Tarjetas].[TIPO]","[Base_Tarjetas].[TIPO].&amp;[" &amp; $C$1 &amp; "]")/1000,
0)</f>
        <v>0</v>
      </c>
      <c r="AG76" s="8">
        <f>IFERROR(
GETPIVOTDATA("[Base_Tarjetas].[Importe]",TDinamica_R!$A$3,
"[Base_Tarjetas].[PERIODO]","[Base_Tarjetas].[PERIODO].&amp;[" &amp; TEXT(AG$6,"yyyymm") &amp; "]",
"[Base_Tarjetas].[Metrica]","[Base_Tarjetas].[Metrica].&amp;[" &amp; $A76 &amp; "]",
"[Base_Tarjetas].[SEGMENTO_DESCRIP]","[Base_Tarjetas].[SEGMENTO_DESCRIP].&amp;[" &amp; $C$6 &amp; "]",
"[Base_Tarjetas].[SITUACION]","[Base_Tarjetas].[SITUACION].&amp;[" &amp; $C76 &amp; "]",
"[Base_Tarjetas].[TIPO]","[Base_Tarjetas].[TIPO].&amp;[" &amp; $C$1 &amp; "]")/1000,
0)</f>
        <v>0</v>
      </c>
      <c r="AH76" s="8">
        <f>IFERROR(
GETPIVOTDATA("[Base_Tarjetas].[Importe]",TDinamica_R!$A$3,
"[Base_Tarjetas].[PERIODO]","[Base_Tarjetas].[PERIODO].&amp;[" &amp; TEXT(AH$6,"yyyymm") &amp; "]",
"[Base_Tarjetas].[Metrica]","[Base_Tarjetas].[Metrica].&amp;[" &amp; $A76 &amp; "]",
"[Base_Tarjetas].[SEGMENTO_DESCRIP]","[Base_Tarjetas].[SEGMENTO_DESCRIP].&amp;[" &amp; $C$6 &amp; "]",
"[Base_Tarjetas].[SITUACION]","[Base_Tarjetas].[SITUACION].&amp;[" &amp; $C76 &amp; "]",
"[Base_Tarjetas].[TIPO]","[Base_Tarjetas].[TIPO].&amp;[" &amp; $C$1 &amp; "]")/1000,
0)</f>
        <v>0</v>
      </c>
      <c r="AI76" s="8">
        <f>IFERROR(
GETPIVOTDATA("[Base_Tarjetas].[Importe]",TDinamica_R!$A$3,
"[Base_Tarjetas].[PERIODO]","[Base_Tarjetas].[PERIODO].&amp;[" &amp; TEXT(AI$6,"yyyymm") &amp; "]",
"[Base_Tarjetas].[Metrica]","[Base_Tarjetas].[Metrica].&amp;[" &amp; $A76 &amp; "]",
"[Base_Tarjetas].[SEGMENTO_DESCRIP]","[Base_Tarjetas].[SEGMENTO_DESCRIP].&amp;[" &amp; $C$6 &amp; "]",
"[Base_Tarjetas].[SITUACION]","[Base_Tarjetas].[SITUACION].&amp;[" &amp; $C76 &amp; "]",
"[Base_Tarjetas].[TIPO]","[Base_Tarjetas].[TIPO].&amp;[" &amp; $C$1 &amp; "]")/1000,
0)</f>
        <v>0</v>
      </c>
      <c r="AJ76" s="8">
        <f>IFERROR(
GETPIVOTDATA("[Base_Tarjetas].[Importe]",TDinamica_R!$A$3,
"[Base_Tarjetas].[PERIODO]","[Base_Tarjetas].[PERIODO].&amp;[" &amp; TEXT(AJ$6,"yyyymm") &amp; "]",
"[Base_Tarjetas].[Metrica]","[Base_Tarjetas].[Metrica].&amp;[" &amp; $A76 &amp; "]",
"[Base_Tarjetas].[SEGMENTO_DESCRIP]","[Base_Tarjetas].[SEGMENTO_DESCRIP].&amp;[" &amp; $C$6 &amp; "]",
"[Base_Tarjetas].[SITUACION]","[Base_Tarjetas].[SITUACION].&amp;[" &amp; $C76 &amp; "]",
"[Base_Tarjetas].[TIPO]","[Base_Tarjetas].[TIPO].&amp;[" &amp; $C$1 &amp; "]")/1000,
0)</f>
        <v>0</v>
      </c>
      <c r="AK76" s="8">
        <f>IFERROR(
GETPIVOTDATA("[Base_Tarjetas].[Importe]",TDinamica_R!$A$3,
"[Base_Tarjetas].[PERIODO]","[Base_Tarjetas].[PERIODO].&amp;[" &amp; TEXT(AK$6,"yyyymm") &amp; "]",
"[Base_Tarjetas].[Metrica]","[Base_Tarjetas].[Metrica].&amp;[" &amp; $A76 &amp; "]",
"[Base_Tarjetas].[SEGMENTO_DESCRIP]","[Base_Tarjetas].[SEGMENTO_DESCRIP].&amp;[" &amp; $C$6 &amp; "]",
"[Base_Tarjetas].[SITUACION]","[Base_Tarjetas].[SITUACION].&amp;[" &amp; $C76 &amp; "]",
"[Base_Tarjetas].[TIPO]","[Base_Tarjetas].[TIPO].&amp;[" &amp; $C$1 &amp; "]")/1000,
0)</f>
        <v>0</v>
      </c>
      <c r="AL76" s="8">
        <f>IFERROR(
GETPIVOTDATA("[Base_Tarjetas].[Importe]",TDinamica_R!$A$3,
"[Base_Tarjetas].[PERIODO]","[Base_Tarjetas].[PERIODO].&amp;[" &amp; TEXT(AL$6,"yyyymm") &amp; "]",
"[Base_Tarjetas].[Metrica]","[Base_Tarjetas].[Metrica].&amp;[" &amp; $A76 &amp; "]",
"[Base_Tarjetas].[SEGMENTO_DESCRIP]","[Base_Tarjetas].[SEGMENTO_DESCRIP].&amp;[" &amp; $C$6 &amp; "]",
"[Base_Tarjetas].[SITUACION]","[Base_Tarjetas].[SITUACION].&amp;[" &amp; $C76 &amp; "]",
"[Base_Tarjetas].[TIPO]","[Base_Tarjetas].[TIPO].&amp;[" &amp; $C$1 &amp; "]")/1000,
0)</f>
        <v>0</v>
      </c>
      <c r="AM76" s="8">
        <f>IFERROR(
GETPIVOTDATA("[Base_Tarjetas].[Importe]",TDinamica_R!$A$3,
"[Base_Tarjetas].[PERIODO]","[Base_Tarjetas].[PERIODO].&amp;[" &amp; TEXT(AM$6,"yyyymm") &amp; "]",
"[Base_Tarjetas].[Metrica]","[Base_Tarjetas].[Metrica].&amp;[" &amp; $A76 &amp; "]",
"[Base_Tarjetas].[SEGMENTO_DESCRIP]","[Base_Tarjetas].[SEGMENTO_DESCRIP].&amp;[" &amp; $C$6 &amp; "]",
"[Base_Tarjetas].[SITUACION]","[Base_Tarjetas].[SITUACION].&amp;[" &amp; $C76 &amp; "]",
"[Base_Tarjetas].[TIPO]","[Base_Tarjetas].[TIPO].&amp;[" &amp; $C$1 &amp; "]")/1000,
0)</f>
        <v>0</v>
      </c>
      <c r="AN76" s="8">
        <f>IFERROR(
GETPIVOTDATA("[Base_Tarjetas].[Importe]",TDinamica_R!$A$3,
"[Base_Tarjetas].[PERIODO]","[Base_Tarjetas].[PERIODO].&amp;[" &amp; TEXT(AN$6,"yyyymm") &amp; "]",
"[Base_Tarjetas].[Metrica]","[Base_Tarjetas].[Metrica].&amp;[" &amp; $A76 &amp; "]",
"[Base_Tarjetas].[SEGMENTO_DESCRIP]","[Base_Tarjetas].[SEGMENTO_DESCRIP].&amp;[" &amp; $C$6 &amp; "]",
"[Base_Tarjetas].[SITUACION]","[Base_Tarjetas].[SITUACION].&amp;[" &amp; $C76 &amp; "]",
"[Base_Tarjetas].[TIPO]","[Base_Tarjetas].[TIPO].&amp;[" &amp; $C$1 &amp; "]")/1000,
0)</f>
        <v>0</v>
      </c>
      <c r="AO76" s="8">
        <f>IFERROR(
GETPIVOTDATA("[Base_Tarjetas].[Importe]",TDinamica_R!$A$3,
"[Base_Tarjetas].[PERIODO]","[Base_Tarjetas].[PERIODO].&amp;[" &amp; TEXT(AO$6,"yyyymm") &amp; "]",
"[Base_Tarjetas].[Metrica]","[Base_Tarjetas].[Metrica].&amp;[" &amp; $A76 &amp; "]",
"[Base_Tarjetas].[SEGMENTO_DESCRIP]","[Base_Tarjetas].[SEGMENTO_DESCRIP].&amp;[" &amp; $C$6 &amp; "]",
"[Base_Tarjetas].[SITUACION]","[Base_Tarjetas].[SITUACION].&amp;[" &amp; $C76 &amp; "]",
"[Base_Tarjetas].[TIPO]","[Base_Tarjetas].[TIPO].&amp;[" &amp; $C$1 &amp; "]")/1000,
0)</f>
        <v>0</v>
      </c>
      <c r="AP76" s="8">
        <f>IFERROR(
GETPIVOTDATA("[Base_Tarjetas].[Importe]",TDinamica_R!$A$3,
"[Base_Tarjetas].[PERIODO]","[Base_Tarjetas].[PERIODO].&amp;[" &amp; TEXT(AP$6,"yyyymm") &amp; "]",
"[Base_Tarjetas].[Metrica]","[Base_Tarjetas].[Metrica].&amp;[" &amp; $A76 &amp; "]",
"[Base_Tarjetas].[SEGMENTO_DESCRIP]","[Base_Tarjetas].[SEGMENTO_DESCRIP].&amp;[" &amp; $C$6 &amp; "]",
"[Base_Tarjetas].[SITUACION]","[Base_Tarjetas].[SITUACION].&amp;[" &amp; $C76 &amp; "]",
"[Base_Tarjetas].[TIPO]","[Base_Tarjetas].[TIPO].&amp;[" &amp; $C$1 &amp; "]")/1000,
0)</f>
        <v>0</v>
      </c>
      <c r="AQ76" s="8">
        <f>IFERROR(
GETPIVOTDATA("[Base_Tarjetas].[Importe]",TDinamica_R!$A$3,
"[Base_Tarjetas].[PERIODO]","[Base_Tarjetas].[PERIODO].&amp;[" &amp; TEXT(AQ$6,"yyyymm") &amp; "]",
"[Base_Tarjetas].[Metrica]","[Base_Tarjetas].[Metrica].&amp;[" &amp; $A76 &amp; "]",
"[Base_Tarjetas].[SEGMENTO_DESCRIP]","[Base_Tarjetas].[SEGMENTO_DESCRIP].&amp;[" &amp; $C$6 &amp; "]",
"[Base_Tarjetas].[SITUACION]","[Base_Tarjetas].[SITUACION].&amp;[" &amp; $C76 &amp; "]",
"[Base_Tarjetas].[TIPO]","[Base_Tarjetas].[TIPO].&amp;[" &amp; $C$1 &amp; "]")/1000,
0)</f>
        <v>0</v>
      </c>
      <c r="AR76" s="8">
        <f>IFERROR(
GETPIVOTDATA("[Base_Tarjetas].[Importe]",TDinamica_R!$A$3,
"[Base_Tarjetas].[PERIODO]","[Base_Tarjetas].[PERIODO].&amp;[" &amp; TEXT(AR$6,"yyyymm") &amp; "]",
"[Base_Tarjetas].[Metrica]","[Base_Tarjetas].[Metrica].&amp;[" &amp; $A76 &amp; "]",
"[Base_Tarjetas].[SEGMENTO_DESCRIP]","[Base_Tarjetas].[SEGMENTO_DESCRIP].&amp;[" &amp; $C$6 &amp; "]",
"[Base_Tarjetas].[SITUACION]","[Base_Tarjetas].[SITUACION].&amp;[" &amp; $C76 &amp; "]",
"[Base_Tarjetas].[TIPO]","[Base_Tarjetas].[TIPO].&amp;[" &amp; $C$1 &amp; "]")/1000,
0)</f>
        <v>0</v>
      </c>
      <c r="AS76" s="8">
        <f>IFERROR(
GETPIVOTDATA("[Base_Tarjetas].[Importe]",TDinamica_R!$A$3,
"[Base_Tarjetas].[PERIODO]","[Base_Tarjetas].[PERIODO].&amp;[" &amp; TEXT(AS$6,"yyyymm") &amp; "]",
"[Base_Tarjetas].[Metrica]","[Base_Tarjetas].[Metrica].&amp;[" &amp; $A76 &amp; "]",
"[Base_Tarjetas].[SEGMENTO_DESCRIP]","[Base_Tarjetas].[SEGMENTO_DESCRIP].&amp;[" &amp; $C$6 &amp; "]",
"[Base_Tarjetas].[SITUACION]","[Base_Tarjetas].[SITUACION].&amp;[" &amp; $C76 &amp; "]",
"[Base_Tarjetas].[TIPO]","[Base_Tarjetas].[TIPO].&amp;[" &amp; $C$1 &amp; "]")/1000,
0)</f>
        <v>0</v>
      </c>
      <c r="AT76" s="8">
        <f>IFERROR(
GETPIVOTDATA("[Base_Tarjetas].[Importe]",TDinamica_R!$A$3,
"[Base_Tarjetas].[PERIODO]","[Base_Tarjetas].[PERIODO].&amp;[" &amp; TEXT(AT$6,"yyyymm") &amp; "]",
"[Base_Tarjetas].[Metrica]","[Base_Tarjetas].[Metrica].&amp;[" &amp; $A76 &amp; "]",
"[Base_Tarjetas].[SEGMENTO_DESCRIP]","[Base_Tarjetas].[SEGMENTO_DESCRIP].&amp;[" &amp; $C$6 &amp; "]",
"[Base_Tarjetas].[SITUACION]","[Base_Tarjetas].[SITUACION].&amp;[" &amp; $C76 &amp; "]",
"[Base_Tarjetas].[TIPO]","[Base_Tarjetas].[TIPO].&amp;[" &amp; $C$1 &amp; "]")/1000,
0)</f>
        <v>0</v>
      </c>
      <c r="AU76" s="8">
        <f>IFERROR(
GETPIVOTDATA("[Base_Tarjetas].[Importe]",TDinamica_R!$A$3,
"[Base_Tarjetas].[PERIODO]","[Base_Tarjetas].[PERIODO].&amp;[" &amp; TEXT(AU$6,"yyyymm") &amp; "]",
"[Base_Tarjetas].[Metrica]","[Base_Tarjetas].[Metrica].&amp;[" &amp; $A76 &amp; "]",
"[Base_Tarjetas].[SEGMENTO_DESCRIP]","[Base_Tarjetas].[SEGMENTO_DESCRIP].&amp;[" &amp; $C$6 &amp; "]",
"[Base_Tarjetas].[SITUACION]","[Base_Tarjetas].[SITUACION].&amp;[" &amp; $C76 &amp; "]",
"[Base_Tarjetas].[TIPO]","[Base_Tarjetas].[TIPO].&amp;[" &amp; $C$1 &amp; "]")/1000,
0)</f>
        <v>0</v>
      </c>
      <c r="AV76" s="8">
        <f>IFERROR(
GETPIVOTDATA("[Base_Tarjetas].[Importe]",TDinamica_R!$A$3,
"[Base_Tarjetas].[PERIODO]","[Base_Tarjetas].[PERIODO].&amp;[" &amp; TEXT(AV$6,"yyyymm") &amp; "]",
"[Base_Tarjetas].[Metrica]","[Base_Tarjetas].[Metrica].&amp;[" &amp; $A76 &amp; "]",
"[Base_Tarjetas].[SEGMENTO_DESCRIP]","[Base_Tarjetas].[SEGMENTO_DESCRIP].&amp;[" &amp; $C$6 &amp; "]",
"[Base_Tarjetas].[SITUACION]","[Base_Tarjetas].[SITUACION].&amp;[" &amp; $C76 &amp; "]",
"[Base_Tarjetas].[TIPO]","[Base_Tarjetas].[TIPO].&amp;[" &amp; $C$1 &amp; "]")/1000,
0)</f>
        <v>0</v>
      </c>
      <c r="AW76" s="8">
        <f>IFERROR(
GETPIVOTDATA("[Base_Tarjetas].[Importe]",TDinamica_R!$A$3,
"[Base_Tarjetas].[PERIODO]","[Base_Tarjetas].[PERIODO].&amp;[" &amp; TEXT(AW$6,"yyyymm") &amp; "]",
"[Base_Tarjetas].[Metrica]","[Base_Tarjetas].[Metrica].&amp;[" &amp; $A76 &amp; "]",
"[Base_Tarjetas].[SEGMENTO_DESCRIP]","[Base_Tarjetas].[SEGMENTO_DESCRIP].&amp;[" &amp; $C$6 &amp; "]",
"[Base_Tarjetas].[SITUACION]","[Base_Tarjetas].[SITUACION].&amp;[" &amp; $C76 &amp; "]",
"[Base_Tarjetas].[TIPO]","[Base_Tarjetas].[TIPO].&amp;[" &amp; $C$1 &amp; "]")/1000,
0)</f>
        <v>0</v>
      </c>
      <c r="AX76" s="8">
        <f>IFERROR(
GETPIVOTDATA("[Base_Tarjetas].[Importe]",TDinamica_R!$A$3,
"[Base_Tarjetas].[PERIODO]","[Base_Tarjetas].[PERIODO].&amp;[" &amp; TEXT(AX$6,"yyyymm") &amp; "]",
"[Base_Tarjetas].[Metrica]","[Base_Tarjetas].[Metrica].&amp;[" &amp; $A76 &amp; "]",
"[Base_Tarjetas].[SEGMENTO_DESCRIP]","[Base_Tarjetas].[SEGMENTO_DESCRIP].&amp;[" &amp; $C$6 &amp; "]",
"[Base_Tarjetas].[SITUACION]","[Base_Tarjetas].[SITUACION].&amp;[" &amp; $C76 &amp; "]",
"[Base_Tarjetas].[TIPO]","[Base_Tarjetas].[TIPO].&amp;[" &amp; $C$1 &amp; "]")/1000,
0)</f>
        <v>0</v>
      </c>
      <c r="AY76" s="8">
        <f>IFERROR(
GETPIVOTDATA("[Base_Tarjetas].[Importe]",TDinamica_R!$A$3,
"[Base_Tarjetas].[PERIODO]","[Base_Tarjetas].[PERIODO].&amp;[" &amp; TEXT(AY$6,"yyyymm") &amp; "]",
"[Base_Tarjetas].[Metrica]","[Base_Tarjetas].[Metrica].&amp;[" &amp; $A76 &amp; "]",
"[Base_Tarjetas].[SEGMENTO_DESCRIP]","[Base_Tarjetas].[SEGMENTO_DESCRIP].&amp;[" &amp; $C$6 &amp; "]",
"[Base_Tarjetas].[SITUACION]","[Base_Tarjetas].[SITUACION].&amp;[" &amp; $C76 &amp; "]",
"[Base_Tarjetas].[TIPO]","[Base_Tarjetas].[TIPO].&amp;[" &amp; $C$1 &amp; "]")/1000,
0)</f>
        <v>0</v>
      </c>
      <c r="AZ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TEXT(AZ$6,"yyyymm") &amp; "]"),
0)</f>
        <v>0</v>
      </c>
      <c r="BA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TEXT(BA$6,"yyyymm") &amp; "]"),
0)</f>
        <v>0</v>
      </c>
      <c r="BB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TEXT(BB$6,"yyyymm") &amp; "]"),
0)</f>
        <v>0</v>
      </c>
      <c r="BC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TEXT(BC$6,"yyyymm") &amp; "]"),
0)</f>
        <v>0</v>
      </c>
      <c r="BD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TEXT(BD$6,"yyyymm") &amp; "]"),
0)</f>
        <v>0</v>
      </c>
      <c r="BE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TEXT(BE$6,"yyyymm") &amp; "]"),
0)</f>
        <v>0</v>
      </c>
      <c r="BF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TEXT(BF$6,"yyyymm") &amp; "]"),
0)</f>
        <v>0</v>
      </c>
      <c r="BG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TEXT(BG$6,"yyyymm") &amp; "]"),
0)</f>
        <v>0</v>
      </c>
      <c r="BH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TEXT(BH$6,"yyyymm") &amp; "]"),
0)</f>
        <v>0</v>
      </c>
      <c r="BI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TEXT(BI$6,"yyyymm") &amp; "]"),
0)</f>
        <v>0</v>
      </c>
      <c r="BJ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TEXT(BJ$6,"yyyymm") &amp; "]"),
0)</f>
        <v>0</v>
      </c>
      <c r="BK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TEXT(BK$6,"yyyymm") &amp; "]"),
0)</f>
        <v>0</v>
      </c>
      <c r="BO76" s="24">
        <f t="shared" si="48"/>
        <v>0</v>
      </c>
      <c r="BP76" s="24">
        <f t="shared" si="48"/>
        <v>0</v>
      </c>
      <c r="BQ76" s="24">
        <f t="shared" si="48"/>
        <v>0</v>
      </c>
      <c r="BR76" s="24">
        <f t="shared" si="48"/>
        <v>0</v>
      </c>
      <c r="BS76" s="24">
        <f t="shared" si="48"/>
        <v>0</v>
      </c>
      <c r="BT76" s="24">
        <f t="shared" si="48"/>
        <v>0</v>
      </c>
    </row>
    <row r="77" spans="1:72" outlineLevel="1" x14ac:dyDescent="0.25">
      <c r="A77" s="11" t="s">
        <v>35</v>
      </c>
      <c r="C77" s="2" t="s">
        <v>102</v>
      </c>
      <c r="D77" s="8">
        <f>IFERROR(
GETPIVOTDATA("[Base_Tarjetas].[Importe]",TDinamica_R!$A$3,
"[Base_Tarjetas].[PERIODO]","[Base_Tarjetas].[PERIODO].&amp;[" &amp; TEXT(D$6,"yyyymm") &amp; "]",
"[Base_Tarjetas].[Metrica]","[Base_Tarjetas].[Metrica].&amp;[" &amp; $A77 &amp; "]",
"[Base_Tarjetas].[SEGMENTO_DESCRIP]","[Base_Tarjetas].[SEGMENTO_DESCRIP].&amp;[" &amp; $C$6 &amp; "]",
"[Base_Tarjetas].[SITUACION]","[Base_Tarjetas].[SITUACION].&amp;[" &amp; $C77 &amp; "]",
"[Base_Tarjetas].[TIPO]","[Base_Tarjetas].[TIPO].&amp;[" &amp; $C$1 &amp; "]")/1000,
0)</f>
        <v>0</v>
      </c>
      <c r="E77" s="8">
        <f>IFERROR(
GETPIVOTDATA("[Base_Tarjetas].[Importe]",TDinamica_R!$A$3,
"[Base_Tarjetas].[PERIODO]","[Base_Tarjetas].[PERIODO].&amp;[" &amp; TEXT(E$6,"yyyymm") &amp; "]",
"[Base_Tarjetas].[Metrica]","[Base_Tarjetas].[Metrica].&amp;[" &amp; $A77 &amp; "]",
"[Base_Tarjetas].[SEGMENTO_DESCRIP]","[Base_Tarjetas].[SEGMENTO_DESCRIP].&amp;[" &amp; $C$6 &amp; "]",
"[Base_Tarjetas].[SITUACION]","[Base_Tarjetas].[SITUACION].&amp;[" &amp; $C77 &amp; "]",
"[Base_Tarjetas].[TIPO]","[Base_Tarjetas].[TIPO].&amp;[" &amp; $C$1 &amp; "]")/1000,
0)</f>
        <v>0</v>
      </c>
      <c r="F77" s="8">
        <f>IFERROR(
GETPIVOTDATA("[Base_Tarjetas].[Importe]",TDinamica_R!$A$3,
"[Base_Tarjetas].[PERIODO]","[Base_Tarjetas].[PERIODO].&amp;[" &amp; TEXT(F$6,"yyyymm") &amp; "]",
"[Base_Tarjetas].[Metrica]","[Base_Tarjetas].[Metrica].&amp;[" &amp; $A77 &amp; "]",
"[Base_Tarjetas].[SEGMENTO_DESCRIP]","[Base_Tarjetas].[SEGMENTO_DESCRIP].&amp;[" &amp; $C$6 &amp; "]",
"[Base_Tarjetas].[SITUACION]","[Base_Tarjetas].[SITUACION].&amp;[" &amp; $C77 &amp; "]",
"[Base_Tarjetas].[TIPO]","[Base_Tarjetas].[TIPO].&amp;[" &amp; $C$1 &amp; "]")/1000,
0)</f>
        <v>0</v>
      </c>
      <c r="G77" s="8">
        <f>IFERROR(
GETPIVOTDATA("[Base_Tarjetas].[Importe]",TDinamica_R!$A$3,
"[Base_Tarjetas].[PERIODO]","[Base_Tarjetas].[PERIODO].&amp;[" &amp; TEXT(G$6,"yyyymm") &amp; "]",
"[Base_Tarjetas].[Metrica]","[Base_Tarjetas].[Metrica].&amp;[" &amp; $A77 &amp; "]",
"[Base_Tarjetas].[SEGMENTO_DESCRIP]","[Base_Tarjetas].[SEGMENTO_DESCRIP].&amp;[" &amp; $C$6 &amp; "]",
"[Base_Tarjetas].[SITUACION]","[Base_Tarjetas].[SITUACION].&amp;[" &amp; $C77 &amp; "]",
"[Base_Tarjetas].[TIPO]","[Base_Tarjetas].[TIPO].&amp;[" &amp; $C$1 &amp; "]")/1000,
0)</f>
        <v>0</v>
      </c>
      <c r="H77" s="8">
        <f>IFERROR(
GETPIVOTDATA("[Base_Tarjetas].[Importe]",TDinamica_R!$A$3,
"[Base_Tarjetas].[PERIODO]","[Base_Tarjetas].[PERIODO].&amp;[" &amp; TEXT(H$6,"yyyymm") &amp; "]",
"[Base_Tarjetas].[Metrica]","[Base_Tarjetas].[Metrica].&amp;[" &amp; $A77 &amp; "]",
"[Base_Tarjetas].[SEGMENTO_DESCRIP]","[Base_Tarjetas].[SEGMENTO_DESCRIP].&amp;[" &amp; $C$6 &amp; "]",
"[Base_Tarjetas].[SITUACION]","[Base_Tarjetas].[SITUACION].&amp;[" &amp; $C77 &amp; "]",
"[Base_Tarjetas].[TIPO]","[Base_Tarjetas].[TIPO].&amp;[" &amp; $C$1 &amp; "]")/1000,
0)</f>
        <v>0</v>
      </c>
      <c r="I77" s="8">
        <f>IFERROR(
GETPIVOTDATA("[Base_Tarjetas].[Importe]",TDinamica_R!$A$3,
"[Base_Tarjetas].[PERIODO]","[Base_Tarjetas].[PERIODO].&amp;[" &amp; TEXT(I$6,"yyyymm") &amp; "]",
"[Base_Tarjetas].[Metrica]","[Base_Tarjetas].[Metrica].&amp;[" &amp; $A77 &amp; "]",
"[Base_Tarjetas].[SEGMENTO_DESCRIP]","[Base_Tarjetas].[SEGMENTO_DESCRIP].&amp;[" &amp; $C$6 &amp; "]",
"[Base_Tarjetas].[SITUACION]","[Base_Tarjetas].[SITUACION].&amp;[" &amp; $C77 &amp; "]",
"[Base_Tarjetas].[TIPO]","[Base_Tarjetas].[TIPO].&amp;[" &amp; $C$1 &amp; "]")/1000,
0)</f>
        <v>0</v>
      </c>
      <c r="J77" s="8">
        <f>IFERROR(
GETPIVOTDATA("[Base_Tarjetas].[Importe]",TDinamica_R!$A$3,
"[Base_Tarjetas].[PERIODO]","[Base_Tarjetas].[PERIODO].&amp;[" &amp; TEXT(J$6,"yyyymm") &amp; "]",
"[Base_Tarjetas].[Metrica]","[Base_Tarjetas].[Metrica].&amp;[" &amp; $A77 &amp; "]",
"[Base_Tarjetas].[SEGMENTO_DESCRIP]","[Base_Tarjetas].[SEGMENTO_DESCRIP].&amp;[" &amp; $C$6 &amp; "]",
"[Base_Tarjetas].[SITUACION]","[Base_Tarjetas].[SITUACION].&amp;[" &amp; $C77 &amp; "]",
"[Base_Tarjetas].[TIPO]","[Base_Tarjetas].[TIPO].&amp;[" &amp; $C$1 &amp; "]")/1000,
0)</f>
        <v>0</v>
      </c>
      <c r="K77" s="8">
        <f>IFERROR(
GETPIVOTDATA("[Base_Tarjetas].[Importe]",TDinamica_R!$A$3,
"[Base_Tarjetas].[PERIODO]","[Base_Tarjetas].[PERIODO].&amp;[" &amp; TEXT(K$6,"yyyymm") &amp; "]",
"[Base_Tarjetas].[Metrica]","[Base_Tarjetas].[Metrica].&amp;[" &amp; $A77 &amp; "]",
"[Base_Tarjetas].[SEGMENTO_DESCRIP]","[Base_Tarjetas].[SEGMENTO_DESCRIP].&amp;[" &amp; $C$6 &amp; "]",
"[Base_Tarjetas].[SITUACION]","[Base_Tarjetas].[SITUACION].&amp;[" &amp; $C77 &amp; "]",
"[Base_Tarjetas].[TIPO]","[Base_Tarjetas].[TIPO].&amp;[" &amp; $C$1 &amp; "]")/1000,
0)</f>
        <v>0</v>
      </c>
      <c r="L77" s="8">
        <f>IFERROR(
GETPIVOTDATA("[Base_Tarjetas].[Importe]",TDinamica_R!$A$3,
"[Base_Tarjetas].[PERIODO]","[Base_Tarjetas].[PERIODO].&amp;[" &amp; TEXT(L$6,"yyyymm") &amp; "]",
"[Base_Tarjetas].[Metrica]","[Base_Tarjetas].[Metrica].&amp;[" &amp; $A77 &amp; "]",
"[Base_Tarjetas].[SEGMENTO_DESCRIP]","[Base_Tarjetas].[SEGMENTO_DESCRIP].&amp;[" &amp; $C$6 &amp; "]",
"[Base_Tarjetas].[SITUACION]","[Base_Tarjetas].[SITUACION].&amp;[" &amp; $C77 &amp; "]",
"[Base_Tarjetas].[TIPO]","[Base_Tarjetas].[TIPO].&amp;[" &amp; $C$1 &amp; "]")/1000,
0)</f>
        <v>0</v>
      </c>
      <c r="M77" s="8">
        <f>IFERROR(
GETPIVOTDATA("[Base_Tarjetas].[Importe]",TDinamica_R!$A$3,
"[Base_Tarjetas].[PERIODO]","[Base_Tarjetas].[PERIODO].&amp;[" &amp; TEXT(M$6,"yyyymm") &amp; "]",
"[Base_Tarjetas].[Metrica]","[Base_Tarjetas].[Metrica].&amp;[" &amp; $A77 &amp; "]",
"[Base_Tarjetas].[SEGMENTO_DESCRIP]","[Base_Tarjetas].[SEGMENTO_DESCRIP].&amp;[" &amp; $C$6 &amp; "]",
"[Base_Tarjetas].[SITUACION]","[Base_Tarjetas].[SITUACION].&amp;[" &amp; $C77 &amp; "]",
"[Base_Tarjetas].[TIPO]","[Base_Tarjetas].[TIPO].&amp;[" &amp; $C$1 &amp; "]")/1000,
0)</f>
        <v>0</v>
      </c>
      <c r="N77" s="8">
        <f>IFERROR(
GETPIVOTDATA("[Base_Tarjetas].[Importe]",TDinamica_R!$A$3,
"[Base_Tarjetas].[PERIODO]","[Base_Tarjetas].[PERIODO].&amp;[" &amp; TEXT(N$6,"yyyymm") &amp; "]",
"[Base_Tarjetas].[Metrica]","[Base_Tarjetas].[Metrica].&amp;[" &amp; $A77 &amp; "]",
"[Base_Tarjetas].[SEGMENTO_DESCRIP]","[Base_Tarjetas].[SEGMENTO_DESCRIP].&amp;[" &amp; $C$6 &amp; "]",
"[Base_Tarjetas].[SITUACION]","[Base_Tarjetas].[SITUACION].&amp;[" &amp; $C77 &amp; "]",
"[Base_Tarjetas].[TIPO]","[Base_Tarjetas].[TIPO].&amp;[" &amp; $C$1 &amp; "]")/1000,
0)</f>
        <v>0</v>
      </c>
      <c r="O77" s="8">
        <f>IFERROR(
GETPIVOTDATA("[Base_Tarjetas].[Importe]",TDinamica_R!$A$3,
"[Base_Tarjetas].[PERIODO]","[Base_Tarjetas].[PERIODO].&amp;[" &amp; TEXT(O$6,"yyyymm") &amp; "]",
"[Base_Tarjetas].[Metrica]","[Base_Tarjetas].[Metrica].&amp;[" &amp; $A77 &amp; "]",
"[Base_Tarjetas].[SEGMENTO_DESCRIP]","[Base_Tarjetas].[SEGMENTO_DESCRIP].&amp;[" &amp; $C$6 &amp; "]",
"[Base_Tarjetas].[SITUACION]","[Base_Tarjetas].[SITUACION].&amp;[" &amp; $C77 &amp; "]",
"[Base_Tarjetas].[TIPO]","[Base_Tarjetas].[TIPO].&amp;[" &amp; $C$1 &amp; "]")/1000,
0)</f>
        <v>0</v>
      </c>
      <c r="P77" s="8">
        <f>IFERROR(
GETPIVOTDATA("[Base_Tarjetas].[Importe]",TDinamica_R!$A$3,
"[Base_Tarjetas].[PERIODO]","[Base_Tarjetas].[PERIODO].&amp;[" &amp; TEXT(P$6,"yyyymm") &amp; "]",
"[Base_Tarjetas].[Metrica]","[Base_Tarjetas].[Metrica].&amp;[" &amp; $A77 &amp; "]",
"[Base_Tarjetas].[SEGMENTO_DESCRIP]","[Base_Tarjetas].[SEGMENTO_DESCRIP].&amp;[" &amp; $C$6 &amp; "]",
"[Base_Tarjetas].[SITUACION]","[Base_Tarjetas].[SITUACION].&amp;[" &amp; $C77 &amp; "]",
"[Base_Tarjetas].[TIPO]","[Base_Tarjetas].[TIPO].&amp;[" &amp; $C$1 &amp; "]")/1000,
0)</f>
        <v>0</v>
      </c>
      <c r="Q77" s="8">
        <f>IFERROR(
GETPIVOTDATA("[Base_Tarjetas].[Importe]",TDinamica_R!$A$3,
"[Base_Tarjetas].[PERIODO]","[Base_Tarjetas].[PERIODO].&amp;[" &amp; TEXT(Q$6,"yyyymm") &amp; "]",
"[Base_Tarjetas].[Metrica]","[Base_Tarjetas].[Metrica].&amp;[" &amp; $A77 &amp; "]",
"[Base_Tarjetas].[SEGMENTO_DESCRIP]","[Base_Tarjetas].[SEGMENTO_DESCRIP].&amp;[" &amp; $C$6 &amp; "]",
"[Base_Tarjetas].[SITUACION]","[Base_Tarjetas].[SITUACION].&amp;[" &amp; $C77 &amp; "]",
"[Base_Tarjetas].[TIPO]","[Base_Tarjetas].[TIPO].&amp;[" &amp; $C$1 &amp; "]")/1000,
0)</f>
        <v>0</v>
      </c>
      <c r="R77" s="8">
        <f>IFERROR(
GETPIVOTDATA("[Base_Tarjetas].[Importe]",TDinamica_R!$A$3,
"[Base_Tarjetas].[PERIODO]","[Base_Tarjetas].[PERIODO].&amp;[" &amp; TEXT(R$6,"yyyymm") &amp; "]",
"[Base_Tarjetas].[Metrica]","[Base_Tarjetas].[Metrica].&amp;[" &amp; $A77 &amp; "]",
"[Base_Tarjetas].[SEGMENTO_DESCRIP]","[Base_Tarjetas].[SEGMENTO_DESCRIP].&amp;[" &amp; $C$6 &amp; "]",
"[Base_Tarjetas].[SITUACION]","[Base_Tarjetas].[SITUACION].&amp;[" &amp; $C77 &amp; "]",
"[Base_Tarjetas].[TIPO]","[Base_Tarjetas].[TIPO].&amp;[" &amp; $C$1 &amp; "]")/1000,
0)</f>
        <v>0</v>
      </c>
      <c r="S77" s="8">
        <f>IFERROR(
GETPIVOTDATA("[Base_Tarjetas].[Importe]",TDinamica_R!$A$3,
"[Base_Tarjetas].[PERIODO]","[Base_Tarjetas].[PERIODO].&amp;[" &amp; TEXT(S$6,"yyyymm") &amp; "]",
"[Base_Tarjetas].[Metrica]","[Base_Tarjetas].[Metrica].&amp;[" &amp; $A77 &amp; "]",
"[Base_Tarjetas].[SEGMENTO_DESCRIP]","[Base_Tarjetas].[SEGMENTO_DESCRIP].&amp;[" &amp; $C$6 &amp; "]",
"[Base_Tarjetas].[SITUACION]","[Base_Tarjetas].[SITUACION].&amp;[" &amp; $C77 &amp; "]",
"[Base_Tarjetas].[TIPO]","[Base_Tarjetas].[TIPO].&amp;[" &amp; $C$1 &amp; "]")/1000,
0)</f>
        <v>0</v>
      </c>
      <c r="T77" s="8">
        <f>IFERROR(
GETPIVOTDATA("[Base_Tarjetas].[Importe]",TDinamica_R!$A$3,
"[Base_Tarjetas].[PERIODO]","[Base_Tarjetas].[PERIODO].&amp;[" &amp; TEXT(T$6,"yyyymm") &amp; "]",
"[Base_Tarjetas].[Metrica]","[Base_Tarjetas].[Metrica].&amp;[" &amp; $A77 &amp; "]",
"[Base_Tarjetas].[SEGMENTO_DESCRIP]","[Base_Tarjetas].[SEGMENTO_DESCRIP].&amp;[" &amp; $C$6 &amp; "]",
"[Base_Tarjetas].[SITUACION]","[Base_Tarjetas].[SITUACION].&amp;[" &amp; $C77 &amp; "]",
"[Base_Tarjetas].[TIPO]","[Base_Tarjetas].[TIPO].&amp;[" &amp; $C$1 &amp; "]")/1000,
0)</f>
        <v>0</v>
      </c>
      <c r="U77" s="8">
        <f>IFERROR(
GETPIVOTDATA("[Base_Tarjetas].[Importe]",TDinamica_R!$A$3,
"[Base_Tarjetas].[PERIODO]","[Base_Tarjetas].[PERIODO].&amp;[" &amp; TEXT(U$6,"yyyymm") &amp; "]",
"[Base_Tarjetas].[Metrica]","[Base_Tarjetas].[Metrica].&amp;[" &amp; $A77 &amp; "]",
"[Base_Tarjetas].[SEGMENTO_DESCRIP]","[Base_Tarjetas].[SEGMENTO_DESCRIP].&amp;[" &amp; $C$6 &amp; "]",
"[Base_Tarjetas].[SITUACION]","[Base_Tarjetas].[SITUACION].&amp;[" &amp; $C77 &amp; "]",
"[Base_Tarjetas].[TIPO]","[Base_Tarjetas].[TIPO].&amp;[" &amp; $C$1 &amp; "]")/1000,
0)</f>
        <v>0</v>
      </c>
      <c r="V77" s="8">
        <f>IFERROR(
GETPIVOTDATA("[Base_Tarjetas].[Importe]",TDinamica_R!$A$3,
"[Base_Tarjetas].[PERIODO]","[Base_Tarjetas].[PERIODO].&amp;[" &amp; TEXT(V$6,"yyyymm") &amp; "]",
"[Base_Tarjetas].[Metrica]","[Base_Tarjetas].[Metrica].&amp;[" &amp; $A77 &amp; "]",
"[Base_Tarjetas].[SEGMENTO_DESCRIP]","[Base_Tarjetas].[SEGMENTO_DESCRIP].&amp;[" &amp; $C$6 &amp; "]",
"[Base_Tarjetas].[SITUACION]","[Base_Tarjetas].[SITUACION].&amp;[" &amp; $C77 &amp; "]",
"[Base_Tarjetas].[TIPO]","[Base_Tarjetas].[TIPO].&amp;[" &amp; $C$1 &amp; "]")/1000,
0)</f>
        <v>0</v>
      </c>
      <c r="W77" s="8">
        <f>IFERROR(
GETPIVOTDATA("[Base_Tarjetas].[Importe]",TDinamica_R!$A$3,
"[Base_Tarjetas].[PERIODO]","[Base_Tarjetas].[PERIODO].&amp;[" &amp; TEXT(W$6,"yyyymm") &amp; "]",
"[Base_Tarjetas].[Metrica]","[Base_Tarjetas].[Metrica].&amp;[" &amp; $A77 &amp; "]",
"[Base_Tarjetas].[SEGMENTO_DESCRIP]","[Base_Tarjetas].[SEGMENTO_DESCRIP].&amp;[" &amp; $C$6 &amp; "]",
"[Base_Tarjetas].[SITUACION]","[Base_Tarjetas].[SITUACION].&amp;[" &amp; $C77 &amp; "]",
"[Base_Tarjetas].[TIPO]","[Base_Tarjetas].[TIPO].&amp;[" &amp; $C$1 &amp; "]")/1000,
0)</f>
        <v>0</v>
      </c>
      <c r="X77" s="8">
        <f>IFERROR(
GETPIVOTDATA("[Base_Tarjetas].[Importe]",TDinamica_R!$A$3,
"[Base_Tarjetas].[PERIODO]","[Base_Tarjetas].[PERIODO].&amp;[" &amp; TEXT(X$6,"yyyymm") &amp; "]",
"[Base_Tarjetas].[Metrica]","[Base_Tarjetas].[Metrica].&amp;[" &amp; $A77 &amp; "]",
"[Base_Tarjetas].[SEGMENTO_DESCRIP]","[Base_Tarjetas].[SEGMENTO_DESCRIP].&amp;[" &amp; $C$6 &amp; "]",
"[Base_Tarjetas].[SITUACION]","[Base_Tarjetas].[SITUACION].&amp;[" &amp; $C77 &amp; "]",
"[Base_Tarjetas].[TIPO]","[Base_Tarjetas].[TIPO].&amp;[" &amp; $C$1 &amp; "]")/1000,
0)</f>
        <v>0</v>
      </c>
      <c r="Y77" s="8">
        <f>IFERROR(
GETPIVOTDATA("[Base_Tarjetas].[Importe]",TDinamica_R!$A$3,
"[Base_Tarjetas].[PERIODO]","[Base_Tarjetas].[PERIODO].&amp;[" &amp; TEXT(Y$6,"yyyymm") &amp; "]",
"[Base_Tarjetas].[Metrica]","[Base_Tarjetas].[Metrica].&amp;[" &amp; $A77 &amp; "]",
"[Base_Tarjetas].[SEGMENTO_DESCRIP]","[Base_Tarjetas].[SEGMENTO_DESCRIP].&amp;[" &amp; $C$6 &amp; "]",
"[Base_Tarjetas].[SITUACION]","[Base_Tarjetas].[SITUACION].&amp;[" &amp; $C77 &amp; "]",
"[Base_Tarjetas].[TIPO]","[Base_Tarjetas].[TIPO].&amp;[" &amp; $C$1 &amp; "]")/1000,
0)</f>
        <v>0</v>
      </c>
      <c r="Z77" s="8">
        <f>IFERROR(
GETPIVOTDATA("[Base_Tarjetas].[Importe]",TDinamica_R!$A$3,
"[Base_Tarjetas].[PERIODO]","[Base_Tarjetas].[PERIODO].&amp;[" &amp; TEXT(Z$6,"yyyymm") &amp; "]",
"[Base_Tarjetas].[Metrica]","[Base_Tarjetas].[Metrica].&amp;[" &amp; $A77 &amp; "]",
"[Base_Tarjetas].[SEGMENTO_DESCRIP]","[Base_Tarjetas].[SEGMENTO_DESCRIP].&amp;[" &amp; $C$6 &amp; "]",
"[Base_Tarjetas].[SITUACION]","[Base_Tarjetas].[SITUACION].&amp;[" &amp; $C77 &amp; "]",
"[Base_Tarjetas].[TIPO]","[Base_Tarjetas].[TIPO].&amp;[" &amp; $C$1 &amp; "]")/1000,
0)</f>
        <v>0</v>
      </c>
      <c r="AA77" s="8">
        <f>IFERROR(
GETPIVOTDATA("[Base_Tarjetas].[Importe]",TDinamica_R!$A$3,
"[Base_Tarjetas].[PERIODO]","[Base_Tarjetas].[PERIODO].&amp;[" &amp; TEXT(AA$6,"yyyymm") &amp; "]",
"[Base_Tarjetas].[Metrica]","[Base_Tarjetas].[Metrica].&amp;[" &amp; $A77 &amp; "]",
"[Base_Tarjetas].[SEGMENTO_DESCRIP]","[Base_Tarjetas].[SEGMENTO_DESCRIP].&amp;[" &amp; $C$6 &amp; "]",
"[Base_Tarjetas].[SITUACION]","[Base_Tarjetas].[SITUACION].&amp;[" &amp; $C77 &amp; "]",
"[Base_Tarjetas].[TIPO]","[Base_Tarjetas].[TIPO].&amp;[" &amp; $C$1 &amp; "]")/1000,
0)</f>
        <v>0</v>
      </c>
      <c r="AB77" s="8">
        <f>IFERROR(
GETPIVOTDATA("[Base_Tarjetas].[Importe]",TDinamica_R!$A$3,
"[Base_Tarjetas].[PERIODO]","[Base_Tarjetas].[PERIODO].&amp;[" &amp; TEXT(AB$6,"yyyymm") &amp; "]",
"[Base_Tarjetas].[Metrica]","[Base_Tarjetas].[Metrica].&amp;[" &amp; $A77 &amp; "]",
"[Base_Tarjetas].[SEGMENTO_DESCRIP]","[Base_Tarjetas].[SEGMENTO_DESCRIP].&amp;[" &amp; $C$6 &amp; "]",
"[Base_Tarjetas].[SITUACION]","[Base_Tarjetas].[SITUACION].&amp;[" &amp; $C77 &amp; "]",
"[Base_Tarjetas].[TIPO]","[Base_Tarjetas].[TIPO].&amp;[" &amp; $C$1 &amp; "]")/1000,
0)</f>
        <v>0</v>
      </c>
      <c r="AC77" s="8">
        <f>IFERROR(
GETPIVOTDATA("[Base_Tarjetas].[Importe]",TDinamica_R!$A$3,
"[Base_Tarjetas].[PERIODO]","[Base_Tarjetas].[PERIODO].&amp;[" &amp; TEXT(AC$6,"yyyymm") &amp; "]",
"[Base_Tarjetas].[Metrica]","[Base_Tarjetas].[Metrica].&amp;[" &amp; $A77 &amp; "]",
"[Base_Tarjetas].[SEGMENTO_DESCRIP]","[Base_Tarjetas].[SEGMENTO_DESCRIP].&amp;[" &amp; $C$6 &amp; "]",
"[Base_Tarjetas].[SITUACION]","[Base_Tarjetas].[SITUACION].&amp;[" &amp; $C77 &amp; "]",
"[Base_Tarjetas].[TIPO]","[Base_Tarjetas].[TIPO].&amp;[" &amp; $C$1 &amp; "]")/1000,
0)</f>
        <v>0</v>
      </c>
      <c r="AD77" s="8">
        <f>IFERROR(
GETPIVOTDATA("[Base_Tarjetas].[Importe]",TDinamica_R!$A$3,
"[Base_Tarjetas].[PERIODO]","[Base_Tarjetas].[PERIODO].&amp;[" &amp; TEXT(AD$6,"yyyymm") &amp; "]",
"[Base_Tarjetas].[Metrica]","[Base_Tarjetas].[Metrica].&amp;[" &amp; $A77 &amp; "]",
"[Base_Tarjetas].[SEGMENTO_DESCRIP]","[Base_Tarjetas].[SEGMENTO_DESCRIP].&amp;[" &amp; $C$6 &amp; "]",
"[Base_Tarjetas].[SITUACION]","[Base_Tarjetas].[SITUACION].&amp;[" &amp; $C77 &amp; "]",
"[Base_Tarjetas].[TIPO]","[Base_Tarjetas].[TIPO].&amp;[" &amp; $C$1 &amp; "]")/1000,
0)</f>
        <v>0</v>
      </c>
      <c r="AE77" s="8">
        <f>IFERROR(
GETPIVOTDATA("[Base_Tarjetas].[Importe]",TDinamica_R!$A$3,
"[Base_Tarjetas].[PERIODO]","[Base_Tarjetas].[PERIODO].&amp;[" &amp; TEXT(AE$6,"yyyymm") &amp; "]",
"[Base_Tarjetas].[Metrica]","[Base_Tarjetas].[Metrica].&amp;[" &amp; $A77 &amp; "]",
"[Base_Tarjetas].[SEGMENTO_DESCRIP]","[Base_Tarjetas].[SEGMENTO_DESCRIP].&amp;[" &amp; $C$6 &amp; "]",
"[Base_Tarjetas].[SITUACION]","[Base_Tarjetas].[SITUACION].&amp;[" &amp; $C77 &amp; "]",
"[Base_Tarjetas].[TIPO]","[Base_Tarjetas].[TIPO].&amp;[" &amp; $C$1 &amp; "]")/1000,
0)</f>
        <v>0</v>
      </c>
      <c r="AF77" s="8">
        <f>IFERROR(
GETPIVOTDATA("[Base_Tarjetas].[Importe]",TDinamica_R!$A$3,
"[Base_Tarjetas].[PERIODO]","[Base_Tarjetas].[PERIODO].&amp;[" &amp; TEXT(AF$6,"yyyymm") &amp; "]",
"[Base_Tarjetas].[Metrica]","[Base_Tarjetas].[Metrica].&amp;[" &amp; $A77 &amp; "]",
"[Base_Tarjetas].[SEGMENTO_DESCRIP]","[Base_Tarjetas].[SEGMENTO_DESCRIP].&amp;[" &amp; $C$6 &amp; "]",
"[Base_Tarjetas].[SITUACION]","[Base_Tarjetas].[SITUACION].&amp;[" &amp; $C77 &amp; "]",
"[Base_Tarjetas].[TIPO]","[Base_Tarjetas].[TIPO].&amp;[" &amp; $C$1 &amp; "]")/1000,
0)</f>
        <v>0</v>
      </c>
      <c r="AG77" s="8">
        <f>IFERROR(
GETPIVOTDATA("[Base_Tarjetas].[Importe]",TDinamica_R!$A$3,
"[Base_Tarjetas].[PERIODO]","[Base_Tarjetas].[PERIODO].&amp;[" &amp; TEXT(AG$6,"yyyymm") &amp; "]",
"[Base_Tarjetas].[Metrica]","[Base_Tarjetas].[Metrica].&amp;[" &amp; $A77 &amp; "]",
"[Base_Tarjetas].[SEGMENTO_DESCRIP]","[Base_Tarjetas].[SEGMENTO_DESCRIP].&amp;[" &amp; $C$6 &amp; "]",
"[Base_Tarjetas].[SITUACION]","[Base_Tarjetas].[SITUACION].&amp;[" &amp; $C77 &amp; "]",
"[Base_Tarjetas].[TIPO]","[Base_Tarjetas].[TIPO].&amp;[" &amp; $C$1 &amp; "]")/1000,
0)</f>
        <v>0</v>
      </c>
      <c r="AH77" s="8">
        <f>IFERROR(
GETPIVOTDATA("[Base_Tarjetas].[Importe]",TDinamica_R!$A$3,
"[Base_Tarjetas].[PERIODO]","[Base_Tarjetas].[PERIODO].&amp;[" &amp; TEXT(AH$6,"yyyymm") &amp; "]",
"[Base_Tarjetas].[Metrica]","[Base_Tarjetas].[Metrica].&amp;[" &amp; $A77 &amp; "]",
"[Base_Tarjetas].[SEGMENTO_DESCRIP]","[Base_Tarjetas].[SEGMENTO_DESCRIP].&amp;[" &amp; $C$6 &amp; "]",
"[Base_Tarjetas].[SITUACION]","[Base_Tarjetas].[SITUACION].&amp;[" &amp; $C77 &amp; "]",
"[Base_Tarjetas].[TIPO]","[Base_Tarjetas].[TIPO].&amp;[" &amp; $C$1 &amp; "]")/1000,
0)</f>
        <v>0</v>
      </c>
      <c r="AI77" s="8">
        <f>IFERROR(
GETPIVOTDATA("[Base_Tarjetas].[Importe]",TDinamica_R!$A$3,
"[Base_Tarjetas].[PERIODO]","[Base_Tarjetas].[PERIODO].&amp;[" &amp; TEXT(AI$6,"yyyymm") &amp; "]",
"[Base_Tarjetas].[Metrica]","[Base_Tarjetas].[Metrica].&amp;[" &amp; $A77 &amp; "]",
"[Base_Tarjetas].[SEGMENTO_DESCRIP]","[Base_Tarjetas].[SEGMENTO_DESCRIP].&amp;[" &amp; $C$6 &amp; "]",
"[Base_Tarjetas].[SITUACION]","[Base_Tarjetas].[SITUACION].&amp;[" &amp; $C77 &amp; "]",
"[Base_Tarjetas].[TIPO]","[Base_Tarjetas].[TIPO].&amp;[" &amp; $C$1 &amp; "]")/1000,
0)</f>
        <v>0</v>
      </c>
      <c r="AJ77" s="8">
        <f>IFERROR(
GETPIVOTDATA("[Base_Tarjetas].[Importe]",TDinamica_R!$A$3,
"[Base_Tarjetas].[PERIODO]","[Base_Tarjetas].[PERIODO].&amp;[" &amp; TEXT(AJ$6,"yyyymm") &amp; "]",
"[Base_Tarjetas].[Metrica]","[Base_Tarjetas].[Metrica].&amp;[" &amp; $A77 &amp; "]",
"[Base_Tarjetas].[SEGMENTO_DESCRIP]","[Base_Tarjetas].[SEGMENTO_DESCRIP].&amp;[" &amp; $C$6 &amp; "]",
"[Base_Tarjetas].[SITUACION]","[Base_Tarjetas].[SITUACION].&amp;[" &amp; $C77 &amp; "]",
"[Base_Tarjetas].[TIPO]","[Base_Tarjetas].[TIPO].&amp;[" &amp; $C$1 &amp; "]")/1000,
0)</f>
        <v>0</v>
      </c>
      <c r="AK77" s="8">
        <f>IFERROR(
GETPIVOTDATA("[Base_Tarjetas].[Importe]",TDinamica_R!$A$3,
"[Base_Tarjetas].[PERIODO]","[Base_Tarjetas].[PERIODO].&amp;[" &amp; TEXT(AK$6,"yyyymm") &amp; "]",
"[Base_Tarjetas].[Metrica]","[Base_Tarjetas].[Metrica].&amp;[" &amp; $A77 &amp; "]",
"[Base_Tarjetas].[SEGMENTO_DESCRIP]","[Base_Tarjetas].[SEGMENTO_DESCRIP].&amp;[" &amp; $C$6 &amp; "]",
"[Base_Tarjetas].[SITUACION]","[Base_Tarjetas].[SITUACION].&amp;[" &amp; $C77 &amp; "]",
"[Base_Tarjetas].[TIPO]","[Base_Tarjetas].[TIPO].&amp;[" &amp; $C$1 &amp; "]")/1000,
0)</f>
        <v>0</v>
      </c>
      <c r="AL77" s="8">
        <f>IFERROR(
GETPIVOTDATA("[Base_Tarjetas].[Importe]",TDinamica_R!$A$3,
"[Base_Tarjetas].[PERIODO]","[Base_Tarjetas].[PERIODO].&amp;[" &amp; TEXT(AL$6,"yyyymm") &amp; "]",
"[Base_Tarjetas].[Metrica]","[Base_Tarjetas].[Metrica].&amp;[" &amp; $A77 &amp; "]",
"[Base_Tarjetas].[SEGMENTO_DESCRIP]","[Base_Tarjetas].[SEGMENTO_DESCRIP].&amp;[" &amp; $C$6 &amp; "]",
"[Base_Tarjetas].[SITUACION]","[Base_Tarjetas].[SITUACION].&amp;[" &amp; $C77 &amp; "]",
"[Base_Tarjetas].[TIPO]","[Base_Tarjetas].[TIPO].&amp;[" &amp; $C$1 &amp; "]")/1000,
0)</f>
        <v>0</v>
      </c>
      <c r="AM77" s="8">
        <f>IFERROR(
GETPIVOTDATA("[Base_Tarjetas].[Importe]",TDinamica_R!$A$3,
"[Base_Tarjetas].[PERIODO]","[Base_Tarjetas].[PERIODO].&amp;[" &amp; TEXT(AM$6,"yyyymm") &amp; "]",
"[Base_Tarjetas].[Metrica]","[Base_Tarjetas].[Metrica].&amp;[" &amp; $A77 &amp; "]",
"[Base_Tarjetas].[SEGMENTO_DESCRIP]","[Base_Tarjetas].[SEGMENTO_DESCRIP].&amp;[" &amp; $C$6 &amp; "]",
"[Base_Tarjetas].[SITUACION]","[Base_Tarjetas].[SITUACION].&amp;[" &amp; $C77 &amp; "]",
"[Base_Tarjetas].[TIPO]","[Base_Tarjetas].[TIPO].&amp;[" &amp; $C$1 &amp; "]")/1000,
0)</f>
        <v>0</v>
      </c>
      <c r="AN77" s="8">
        <f>IFERROR(
GETPIVOTDATA("[Base_Tarjetas].[Importe]",TDinamica_R!$A$3,
"[Base_Tarjetas].[PERIODO]","[Base_Tarjetas].[PERIODO].&amp;[" &amp; TEXT(AN$6,"yyyymm") &amp; "]",
"[Base_Tarjetas].[Metrica]","[Base_Tarjetas].[Metrica].&amp;[" &amp; $A77 &amp; "]",
"[Base_Tarjetas].[SEGMENTO_DESCRIP]","[Base_Tarjetas].[SEGMENTO_DESCRIP].&amp;[" &amp; $C$6 &amp; "]",
"[Base_Tarjetas].[SITUACION]","[Base_Tarjetas].[SITUACION].&amp;[" &amp; $C77 &amp; "]",
"[Base_Tarjetas].[TIPO]","[Base_Tarjetas].[TIPO].&amp;[" &amp; $C$1 &amp; "]")/1000,
0)</f>
        <v>0</v>
      </c>
      <c r="AO77" s="8">
        <f>IFERROR(
GETPIVOTDATA("[Base_Tarjetas].[Importe]",TDinamica_R!$A$3,
"[Base_Tarjetas].[PERIODO]","[Base_Tarjetas].[PERIODO].&amp;[" &amp; TEXT(AO$6,"yyyymm") &amp; "]",
"[Base_Tarjetas].[Metrica]","[Base_Tarjetas].[Metrica].&amp;[" &amp; $A77 &amp; "]",
"[Base_Tarjetas].[SEGMENTO_DESCRIP]","[Base_Tarjetas].[SEGMENTO_DESCRIP].&amp;[" &amp; $C$6 &amp; "]",
"[Base_Tarjetas].[SITUACION]","[Base_Tarjetas].[SITUACION].&amp;[" &amp; $C77 &amp; "]",
"[Base_Tarjetas].[TIPO]","[Base_Tarjetas].[TIPO].&amp;[" &amp; $C$1 &amp; "]")/1000,
0)</f>
        <v>0</v>
      </c>
      <c r="AP77" s="8">
        <f>IFERROR(
GETPIVOTDATA("[Base_Tarjetas].[Importe]",TDinamica_R!$A$3,
"[Base_Tarjetas].[PERIODO]","[Base_Tarjetas].[PERIODO].&amp;[" &amp; TEXT(AP$6,"yyyymm") &amp; "]",
"[Base_Tarjetas].[Metrica]","[Base_Tarjetas].[Metrica].&amp;[" &amp; $A77 &amp; "]",
"[Base_Tarjetas].[SEGMENTO_DESCRIP]","[Base_Tarjetas].[SEGMENTO_DESCRIP].&amp;[" &amp; $C$6 &amp; "]",
"[Base_Tarjetas].[SITUACION]","[Base_Tarjetas].[SITUACION].&amp;[" &amp; $C77 &amp; "]",
"[Base_Tarjetas].[TIPO]","[Base_Tarjetas].[TIPO].&amp;[" &amp; $C$1 &amp; "]")/1000,
0)</f>
        <v>0</v>
      </c>
      <c r="AQ77" s="8">
        <f>IFERROR(
GETPIVOTDATA("[Base_Tarjetas].[Importe]",TDinamica_R!$A$3,
"[Base_Tarjetas].[PERIODO]","[Base_Tarjetas].[PERIODO].&amp;[" &amp; TEXT(AQ$6,"yyyymm") &amp; "]",
"[Base_Tarjetas].[Metrica]","[Base_Tarjetas].[Metrica].&amp;[" &amp; $A77 &amp; "]",
"[Base_Tarjetas].[SEGMENTO_DESCRIP]","[Base_Tarjetas].[SEGMENTO_DESCRIP].&amp;[" &amp; $C$6 &amp; "]",
"[Base_Tarjetas].[SITUACION]","[Base_Tarjetas].[SITUACION].&amp;[" &amp; $C77 &amp; "]",
"[Base_Tarjetas].[TIPO]","[Base_Tarjetas].[TIPO].&amp;[" &amp; $C$1 &amp; "]")/1000,
0)</f>
        <v>0</v>
      </c>
      <c r="AR77" s="8">
        <f>IFERROR(
GETPIVOTDATA("[Base_Tarjetas].[Importe]",TDinamica_R!$A$3,
"[Base_Tarjetas].[PERIODO]","[Base_Tarjetas].[PERIODO].&amp;[" &amp; TEXT(AR$6,"yyyymm") &amp; "]",
"[Base_Tarjetas].[Metrica]","[Base_Tarjetas].[Metrica].&amp;[" &amp; $A77 &amp; "]",
"[Base_Tarjetas].[SEGMENTO_DESCRIP]","[Base_Tarjetas].[SEGMENTO_DESCRIP].&amp;[" &amp; $C$6 &amp; "]",
"[Base_Tarjetas].[SITUACION]","[Base_Tarjetas].[SITUACION].&amp;[" &amp; $C77 &amp; "]",
"[Base_Tarjetas].[TIPO]","[Base_Tarjetas].[TIPO].&amp;[" &amp; $C$1 &amp; "]")/1000,
0)</f>
        <v>0</v>
      </c>
      <c r="AS77" s="8">
        <f>IFERROR(
GETPIVOTDATA("[Base_Tarjetas].[Importe]",TDinamica_R!$A$3,
"[Base_Tarjetas].[PERIODO]","[Base_Tarjetas].[PERIODO].&amp;[" &amp; TEXT(AS$6,"yyyymm") &amp; "]",
"[Base_Tarjetas].[Metrica]","[Base_Tarjetas].[Metrica].&amp;[" &amp; $A77 &amp; "]",
"[Base_Tarjetas].[SEGMENTO_DESCRIP]","[Base_Tarjetas].[SEGMENTO_DESCRIP].&amp;[" &amp; $C$6 &amp; "]",
"[Base_Tarjetas].[SITUACION]","[Base_Tarjetas].[SITUACION].&amp;[" &amp; $C77 &amp; "]",
"[Base_Tarjetas].[TIPO]","[Base_Tarjetas].[TIPO].&amp;[" &amp; $C$1 &amp; "]")/1000,
0)</f>
        <v>0</v>
      </c>
      <c r="AT77" s="8">
        <f>IFERROR(
GETPIVOTDATA("[Base_Tarjetas].[Importe]",TDinamica_R!$A$3,
"[Base_Tarjetas].[PERIODO]","[Base_Tarjetas].[PERIODO].&amp;[" &amp; TEXT(AT$6,"yyyymm") &amp; "]",
"[Base_Tarjetas].[Metrica]","[Base_Tarjetas].[Metrica].&amp;[" &amp; $A77 &amp; "]",
"[Base_Tarjetas].[SEGMENTO_DESCRIP]","[Base_Tarjetas].[SEGMENTO_DESCRIP].&amp;[" &amp; $C$6 &amp; "]",
"[Base_Tarjetas].[SITUACION]","[Base_Tarjetas].[SITUACION].&amp;[" &amp; $C77 &amp; "]",
"[Base_Tarjetas].[TIPO]","[Base_Tarjetas].[TIPO].&amp;[" &amp; $C$1 &amp; "]")/1000,
0)</f>
        <v>0</v>
      </c>
      <c r="AU77" s="8">
        <f>IFERROR(
GETPIVOTDATA("[Base_Tarjetas].[Importe]",TDinamica_R!$A$3,
"[Base_Tarjetas].[PERIODO]","[Base_Tarjetas].[PERIODO].&amp;[" &amp; TEXT(AU$6,"yyyymm") &amp; "]",
"[Base_Tarjetas].[Metrica]","[Base_Tarjetas].[Metrica].&amp;[" &amp; $A77 &amp; "]",
"[Base_Tarjetas].[SEGMENTO_DESCRIP]","[Base_Tarjetas].[SEGMENTO_DESCRIP].&amp;[" &amp; $C$6 &amp; "]",
"[Base_Tarjetas].[SITUACION]","[Base_Tarjetas].[SITUACION].&amp;[" &amp; $C77 &amp; "]",
"[Base_Tarjetas].[TIPO]","[Base_Tarjetas].[TIPO].&amp;[" &amp; $C$1 &amp; "]")/1000,
0)</f>
        <v>0</v>
      </c>
      <c r="AV77" s="8">
        <f>IFERROR(
GETPIVOTDATA("[Base_Tarjetas].[Importe]",TDinamica_R!$A$3,
"[Base_Tarjetas].[PERIODO]","[Base_Tarjetas].[PERIODO].&amp;[" &amp; TEXT(AV$6,"yyyymm") &amp; "]",
"[Base_Tarjetas].[Metrica]","[Base_Tarjetas].[Metrica].&amp;[" &amp; $A77 &amp; "]",
"[Base_Tarjetas].[SEGMENTO_DESCRIP]","[Base_Tarjetas].[SEGMENTO_DESCRIP].&amp;[" &amp; $C$6 &amp; "]",
"[Base_Tarjetas].[SITUACION]","[Base_Tarjetas].[SITUACION].&amp;[" &amp; $C77 &amp; "]",
"[Base_Tarjetas].[TIPO]","[Base_Tarjetas].[TIPO].&amp;[" &amp; $C$1 &amp; "]")/1000,
0)</f>
        <v>0</v>
      </c>
      <c r="AW77" s="8">
        <f>IFERROR(
GETPIVOTDATA("[Base_Tarjetas].[Importe]",TDinamica_R!$A$3,
"[Base_Tarjetas].[PERIODO]","[Base_Tarjetas].[PERIODO].&amp;[" &amp; TEXT(AW$6,"yyyymm") &amp; "]",
"[Base_Tarjetas].[Metrica]","[Base_Tarjetas].[Metrica].&amp;[" &amp; $A77 &amp; "]",
"[Base_Tarjetas].[SEGMENTO_DESCRIP]","[Base_Tarjetas].[SEGMENTO_DESCRIP].&amp;[" &amp; $C$6 &amp; "]",
"[Base_Tarjetas].[SITUACION]","[Base_Tarjetas].[SITUACION].&amp;[" &amp; $C77 &amp; "]",
"[Base_Tarjetas].[TIPO]","[Base_Tarjetas].[TIPO].&amp;[" &amp; $C$1 &amp; "]")/1000,
0)</f>
        <v>0</v>
      </c>
      <c r="AX77" s="8">
        <f>IFERROR(
GETPIVOTDATA("[Base_Tarjetas].[Importe]",TDinamica_R!$A$3,
"[Base_Tarjetas].[PERIODO]","[Base_Tarjetas].[PERIODO].&amp;[" &amp; TEXT(AX$6,"yyyymm") &amp; "]",
"[Base_Tarjetas].[Metrica]","[Base_Tarjetas].[Metrica].&amp;[" &amp; $A77 &amp; "]",
"[Base_Tarjetas].[SEGMENTO_DESCRIP]","[Base_Tarjetas].[SEGMENTO_DESCRIP].&amp;[" &amp; $C$6 &amp; "]",
"[Base_Tarjetas].[SITUACION]","[Base_Tarjetas].[SITUACION].&amp;[" &amp; $C77 &amp; "]",
"[Base_Tarjetas].[TIPO]","[Base_Tarjetas].[TIPO].&amp;[" &amp; $C$1 &amp; "]")/1000,
0)</f>
        <v>0</v>
      </c>
      <c r="AY77" s="8">
        <f>IFERROR(
GETPIVOTDATA("[Base_Tarjetas].[Importe]",TDinamica_R!$A$3,
"[Base_Tarjetas].[PERIODO]","[Base_Tarjetas].[PERIODO].&amp;[" &amp; TEXT(AY$6,"yyyymm") &amp; "]",
"[Base_Tarjetas].[Metrica]","[Base_Tarjetas].[Metrica].&amp;[" &amp; $A77 &amp; "]",
"[Base_Tarjetas].[SEGMENTO_DESCRIP]","[Base_Tarjetas].[SEGMENTO_DESCRIP].&amp;[" &amp; $C$6 &amp; "]",
"[Base_Tarjetas].[SITUACION]","[Base_Tarjetas].[SITUACION].&amp;[" &amp; $C77 &amp; "]",
"[Base_Tarjetas].[TIPO]","[Base_Tarjetas].[TIPO].&amp;[" &amp; $C$1 &amp; "]")/1000,
0)</f>
        <v>0</v>
      </c>
      <c r="AZ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TEXT(AZ$6,"yyyymm") &amp; "]"),
0)</f>
        <v>0</v>
      </c>
      <c r="BA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TEXT(BA$6,"yyyymm") &amp; "]"),
0)</f>
        <v>0</v>
      </c>
      <c r="BB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TEXT(BB$6,"yyyymm") &amp; "]"),
0)</f>
        <v>0</v>
      </c>
      <c r="BC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TEXT(BC$6,"yyyymm") &amp; "]"),
0)</f>
        <v>0</v>
      </c>
      <c r="BD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TEXT(BD$6,"yyyymm") &amp; "]"),
0)</f>
        <v>0</v>
      </c>
      <c r="BE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TEXT(BE$6,"yyyymm") &amp; "]"),
0)</f>
        <v>0</v>
      </c>
      <c r="BF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TEXT(BF$6,"yyyymm") &amp; "]"),
0)</f>
        <v>0</v>
      </c>
      <c r="BG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TEXT(BG$6,"yyyymm") &amp; "]"),
0)</f>
        <v>0</v>
      </c>
      <c r="BH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TEXT(BH$6,"yyyymm") &amp; "]"),
0)</f>
        <v>0</v>
      </c>
      <c r="BI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TEXT(BI$6,"yyyymm") &amp; "]"),
0)</f>
        <v>0</v>
      </c>
      <c r="BJ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TEXT(BJ$6,"yyyymm") &amp; "]"),
0)</f>
        <v>0</v>
      </c>
      <c r="BK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TEXT(BK$6,"yyyymm") &amp; "]"),
0)</f>
        <v>0</v>
      </c>
      <c r="BO77" s="24">
        <f t="shared" si="48"/>
        <v>0</v>
      </c>
      <c r="BP77" s="24">
        <f t="shared" si="48"/>
        <v>0</v>
      </c>
      <c r="BQ77" s="24">
        <f t="shared" si="48"/>
        <v>0</v>
      </c>
      <c r="BR77" s="24">
        <f t="shared" si="48"/>
        <v>0</v>
      </c>
      <c r="BS77" s="24">
        <f t="shared" si="48"/>
        <v>0</v>
      </c>
      <c r="BT77" s="24">
        <f t="shared" si="48"/>
        <v>0</v>
      </c>
    </row>
    <row r="78" spans="1:72" outlineLevel="1" x14ac:dyDescent="0.25">
      <c r="A78" s="11" t="s">
        <v>35</v>
      </c>
      <c r="C78" s="2" t="s">
        <v>112</v>
      </c>
      <c r="D78" s="8">
        <f>IFERROR(
GETPIVOTDATA("[Base_Tarjetas].[Importe]",TDinamica_R!$A$3,
"[Base_Tarjetas].[PERIODO]","[Base_Tarjetas].[PERIODO].&amp;[" &amp; TEXT(D$6,"yyyymm") &amp; "]",
"[Base_Tarjetas].[Metrica]","[Base_Tarjetas].[Metrica].&amp;[" &amp; $A78 &amp; "]",
"[Base_Tarjetas].[SEGMENTO_DESCRIP]","[Base_Tarjetas].[SEGMENTO_DESCRIP].&amp;[" &amp; $C$6 &amp; "]",
"[Base_Tarjetas].[SITUACION]","[Base_Tarjetas].[SITUACION].&amp;[" &amp; $C78 &amp; "]",
"[Base_Tarjetas].[TIPO]","[Base_Tarjetas].[TIPO].&amp;[" &amp; $C$1 &amp; "]")/1000,
0)</f>
        <v>0</v>
      </c>
      <c r="E78" s="8">
        <f>IFERROR(
GETPIVOTDATA("[Base_Tarjetas].[Importe]",TDinamica_R!$A$3,
"[Base_Tarjetas].[PERIODO]","[Base_Tarjetas].[PERIODO].&amp;[" &amp; TEXT(E$6,"yyyymm") &amp; "]",
"[Base_Tarjetas].[Metrica]","[Base_Tarjetas].[Metrica].&amp;[" &amp; $A78 &amp; "]",
"[Base_Tarjetas].[SEGMENTO_DESCRIP]","[Base_Tarjetas].[SEGMENTO_DESCRIP].&amp;[" &amp; $C$6 &amp; "]",
"[Base_Tarjetas].[SITUACION]","[Base_Tarjetas].[SITUACION].&amp;[" &amp; $C78 &amp; "]",
"[Base_Tarjetas].[TIPO]","[Base_Tarjetas].[TIPO].&amp;[" &amp; $C$1 &amp; "]")/1000,
0)</f>
        <v>0</v>
      </c>
      <c r="F78" s="8">
        <f>IFERROR(
GETPIVOTDATA("[Base_Tarjetas].[Importe]",TDinamica_R!$A$3,
"[Base_Tarjetas].[PERIODO]","[Base_Tarjetas].[PERIODO].&amp;[" &amp; TEXT(F$6,"yyyymm") &amp; "]",
"[Base_Tarjetas].[Metrica]","[Base_Tarjetas].[Metrica].&amp;[" &amp; $A78 &amp; "]",
"[Base_Tarjetas].[SEGMENTO_DESCRIP]","[Base_Tarjetas].[SEGMENTO_DESCRIP].&amp;[" &amp; $C$6 &amp; "]",
"[Base_Tarjetas].[SITUACION]","[Base_Tarjetas].[SITUACION].&amp;[" &amp; $C78 &amp; "]",
"[Base_Tarjetas].[TIPO]","[Base_Tarjetas].[TIPO].&amp;[" &amp; $C$1 &amp; "]")/1000,
0)</f>
        <v>0</v>
      </c>
      <c r="G78" s="8">
        <f>IFERROR(
GETPIVOTDATA("[Base_Tarjetas].[Importe]",TDinamica_R!$A$3,
"[Base_Tarjetas].[PERIODO]","[Base_Tarjetas].[PERIODO].&amp;[" &amp; TEXT(G$6,"yyyymm") &amp; "]",
"[Base_Tarjetas].[Metrica]","[Base_Tarjetas].[Metrica].&amp;[" &amp; $A78 &amp; "]",
"[Base_Tarjetas].[SEGMENTO_DESCRIP]","[Base_Tarjetas].[SEGMENTO_DESCRIP].&amp;[" &amp; $C$6 &amp; "]",
"[Base_Tarjetas].[SITUACION]","[Base_Tarjetas].[SITUACION].&amp;[" &amp; $C78 &amp; "]",
"[Base_Tarjetas].[TIPO]","[Base_Tarjetas].[TIPO].&amp;[" &amp; $C$1 &amp; "]")/1000,
0)</f>
        <v>0</v>
      </c>
      <c r="H78" s="8">
        <f>IFERROR(
GETPIVOTDATA("[Base_Tarjetas].[Importe]",TDinamica_R!$A$3,
"[Base_Tarjetas].[PERIODO]","[Base_Tarjetas].[PERIODO].&amp;[" &amp; TEXT(H$6,"yyyymm") &amp; "]",
"[Base_Tarjetas].[Metrica]","[Base_Tarjetas].[Metrica].&amp;[" &amp; $A78 &amp; "]",
"[Base_Tarjetas].[SEGMENTO_DESCRIP]","[Base_Tarjetas].[SEGMENTO_DESCRIP].&amp;[" &amp; $C$6 &amp; "]",
"[Base_Tarjetas].[SITUACION]","[Base_Tarjetas].[SITUACION].&amp;[" &amp; $C78 &amp; "]",
"[Base_Tarjetas].[TIPO]","[Base_Tarjetas].[TIPO].&amp;[" &amp; $C$1 &amp; "]")/1000,
0)</f>
        <v>0</v>
      </c>
      <c r="I78" s="8">
        <f>IFERROR(
GETPIVOTDATA("[Base_Tarjetas].[Importe]",TDinamica_R!$A$3,
"[Base_Tarjetas].[PERIODO]","[Base_Tarjetas].[PERIODO].&amp;[" &amp; TEXT(I$6,"yyyymm") &amp; "]",
"[Base_Tarjetas].[Metrica]","[Base_Tarjetas].[Metrica].&amp;[" &amp; $A78 &amp; "]",
"[Base_Tarjetas].[SEGMENTO_DESCRIP]","[Base_Tarjetas].[SEGMENTO_DESCRIP].&amp;[" &amp; $C$6 &amp; "]",
"[Base_Tarjetas].[SITUACION]","[Base_Tarjetas].[SITUACION].&amp;[" &amp; $C78 &amp; "]",
"[Base_Tarjetas].[TIPO]","[Base_Tarjetas].[TIPO].&amp;[" &amp; $C$1 &amp; "]")/1000,
0)</f>
        <v>0</v>
      </c>
      <c r="J78" s="8">
        <f>IFERROR(
GETPIVOTDATA("[Base_Tarjetas].[Importe]",TDinamica_R!$A$3,
"[Base_Tarjetas].[PERIODO]","[Base_Tarjetas].[PERIODO].&amp;[" &amp; TEXT(J$6,"yyyymm") &amp; "]",
"[Base_Tarjetas].[Metrica]","[Base_Tarjetas].[Metrica].&amp;[" &amp; $A78 &amp; "]",
"[Base_Tarjetas].[SEGMENTO_DESCRIP]","[Base_Tarjetas].[SEGMENTO_DESCRIP].&amp;[" &amp; $C$6 &amp; "]",
"[Base_Tarjetas].[SITUACION]","[Base_Tarjetas].[SITUACION].&amp;[" &amp; $C78 &amp; "]",
"[Base_Tarjetas].[TIPO]","[Base_Tarjetas].[TIPO].&amp;[" &amp; $C$1 &amp; "]")/1000,
0)</f>
        <v>0</v>
      </c>
      <c r="K78" s="8">
        <f>IFERROR(
GETPIVOTDATA("[Base_Tarjetas].[Importe]",TDinamica_R!$A$3,
"[Base_Tarjetas].[PERIODO]","[Base_Tarjetas].[PERIODO].&amp;[" &amp; TEXT(K$6,"yyyymm") &amp; "]",
"[Base_Tarjetas].[Metrica]","[Base_Tarjetas].[Metrica].&amp;[" &amp; $A78 &amp; "]",
"[Base_Tarjetas].[SEGMENTO_DESCRIP]","[Base_Tarjetas].[SEGMENTO_DESCRIP].&amp;[" &amp; $C$6 &amp; "]",
"[Base_Tarjetas].[SITUACION]","[Base_Tarjetas].[SITUACION].&amp;[" &amp; $C78 &amp; "]",
"[Base_Tarjetas].[TIPO]","[Base_Tarjetas].[TIPO].&amp;[" &amp; $C$1 &amp; "]")/1000,
0)</f>
        <v>0</v>
      </c>
      <c r="L78" s="8">
        <f>IFERROR(
GETPIVOTDATA("[Base_Tarjetas].[Importe]",TDinamica_R!$A$3,
"[Base_Tarjetas].[PERIODO]","[Base_Tarjetas].[PERIODO].&amp;[" &amp; TEXT(L$6,"yyyymm") &amp; "]",
"[Base_Tarjetas].[Metrica]","[Base_Tarjetas].[Metrica].&amp;[" &amp; $A78 &amp; "]",
"[Base_Tarjetas].[SEGMENTO_DESCRIP]","[Base_Tarjetas].[SEGMENTO_DESCRIP].&amp;[" &amp; $C$6 &amp; "]",
"[Base_Tarjetas].[SITUACION]","[Base_Tarjetas].[SITUACION].&amp;[" &amp; $C78 &amp; "]",
"[Base_Tarjetas].[TIPO]","[Base_Tarjetas].[TIPO].&amp;[" &amp; $C$1 &amp; "]")/1000,
0)</f>
        <v>0</v>
      </c>
      <c r="M78" s="8">
        <f>IFERROR(
GETPIVOTDATA("[Base_Tarjetas].[Importe]",TDinamica_R!$A$3,
"[Base_Tarjetas].[PERIODO]","[Base_Tarjetas].[PERIODO].&amp;[" &amp; TEXT(M$6,"yyyymm") &amp; "]",
"[Base_Tarjetas].[Metrica]","[Base_Tarjetas].[Metrica].&amp;[" &amp; $A78 &amp; "]",
"[Base_Tarjetas].[SEGMENTO_DESCRIP]","[Base_Tarjetas].[SEGMENTO_DESCRIP].&amp;[" &amp; $C$6 &amp; "]",
"[Base_Tarjetas].[SITUACION]","[Base_Tarjetas].[SITUACION].&amp;[" &amp; $C78 &amp; "]",
"[Base_Tarjetas].[TIPO]","[Base_Tarjetas].[TIPO].&amp;[" &amp; $C$1 &amp; "]")/1000,
0)</f>
        <v>0</v>
      </c>
      <c r="N78" s="8">
        <f>IFERROR(
GETPIVOTDATA("[Base_Tarjetas].[Importe]",TDinamica_R!$A$3,
"[Base_Tarjetas].[PERIODO]","[Base_Tarjetas].[PERIODO].&amp;[" &amp; TEXT(N$6,"yyyymm") &amp; "]",
"[Base_Tarjetas].[Metrica]","[Base_Tarjetas].[Metrica].&amp;[" &amp; $A78 &amp; "]",
"[Base_Tarjetas].[SEGMENTO_DESCRIP]","[Base_Tarjetas].[SEGMENTO_DESCRIP].&amp;[" &amp; $C$6 &amp; "]",
"[Base_Tarjetas].[SITUACION]","[Base_Tarjetas].[SITUACION].&amp;[" &amp; $C78 &amp; "]",
"[Base_Tarjetas].[TIPO]","[Base_Tarjetas].[TIPO].&amp;[" &amp; $C$1 &amp; "]")/1000,
0)</f>
        <v>0</v>
      </c>
      <c r="O78" s="8">
        <f>IFERROR(
GETPIVOTDATA("[Base_Tarjetas].[Importe]",TDinamica_R!$A$3,
"[Base_Tarjetas].[PERIODO]","[Base_Tarjetas].[PERIODO].&amp;[" &amp; TEXT(O$6,"yyyymm") &amp; "]",
"[Base_Tarjetas].[Metrica]","[Base_Tarjetas].[Metrica].&amp;[" &amp; $A78 &amp; "]",
"[Base_Tarjetas].[SEGMENTO_DESCRIP]","[Base_Tarjetas].[SEGMENTO_DESCRIP].&amp;[" &amp; $C$6 &amp; "]",
"[Base_Tarjetas].[SITUACION]","[Base_Tarjetas].[SITUACION].&amp;[" &amp; $C78 &amp; "]",
"[Base_Tarjetas].[TIPO]","[Base_Tarjetas].[TIPO].&amp;[" &amp; $C$1 &amp; "]")/1000,
0)</f>
        <v>0</v>
      </c>
      <c r="P78" s="8">
        <f>IFERROR(
GETPIVOTDATA("[Base_Tarjetas].[Importe]",TDinamica_R!$A$3,
"[Base_Tarjetas].[PERIODO]","[Base_Tarjetas].[PERIODO].&amp;[" &amp; TEXT(P$6,"yyyymm") &amp; "]",
"[Base_Tarjetas].[Metrica]","[Base_Tarjetas].[Metrica].&amp;[" &amp; $A78 &amp; "]",
"[Base_Tarjetas].[SEGMENTO_DESCRIP]","[Base_Tarjetas].[SEGMENTO_DESCRIP].&amp;[" &amp; $C$6 &amp; "]",
"[Base_Tarjetas].[SITUACION]","[Base_Tarjetas].[SITUACION].&amp;[" &amp; $C78 &amp; "]",
"[Base_Tarjetas].[TIPO]","[Base_Tarjetas].[TIPO].&amp;[" &amp; $C$1 &amp; "]")/1000,
0)</f>
        <v>0</v>
      </c>
      <c r="Q78" s="8">
        <f>IFERROR(
GETPIVOTDATA("[Base_Tarjetas].[Importe]",TDinamica_R!$A$3,
"[Base_Tarjetas].[PERIODO]","[Base_Tarjetas].[PERIODO].&amp;[" &amp; TEXT(Q$6,"yyyymm") &amp; "]",
"[Base_Tarjetas].[Metrica]","[Base_Tarjetas].[Metrica].&amp;[" &amp; $A78 &amp; "]",
"[Base_Tarjetas].[SEGMENTO_DESCRIP]","[Base_Tarjetas].[SEGMENTO_DESCRIP].&amp;[" &amp; $C$6 &amp; "]",
"[Base_Tarjetas].[SITUACION]","[Base_Tarjetas].[SITUACION].&amp;[" &amp; $C78 &amp; "]",
"[Base_Tarjetas].[TIPO]","[Base_Tarjetas].[TIPO].&amp;[" &amp; $C$1 &amp; "]")/1000,
0)</f>
        <v>0</v>
      </c>
      <c r="R78" s="8">
        <f>IFERROR(
GETPIVOTDATA("[Base_Tarjetas].[Importe]",TDinamica_R!$A$3,
"[Base_Tarjetas].[PERIODO]","[Base_Tarjetas].[PERIODO].&amp;[" &amp; TEXT(R$6,"yyyymm") &amp; "]",
"[Base_Tarjetas].[Metrica]","[Base_Tarjetas].[Metrica].&amp;[" &amp; $A78 &amp; "]",
"[Base_Tarjetas].[SEGMENTO_DESCRIP]","[Base_Tarjetas].[SEGMENTO_DESCRIP].&amp;[" &amp; $C$6 &amp; "]",
"[Base_Tarjetas].[SITUACION]","[Base_Tarjetas].[SITUACION].&amp;[" &amp; $C78 &amp; "]",
"[Base_Tarjetas].[TIPO]","[Base_Tarjetas].[TIPO].&amp;[" &amp; $C$1 &amp; "]")/1000,
0)</f>
        <v>0</v>
      </c>
      <c r="S78" s="8">
        <f>IFERROR(
GETPIVOTDATA("[Base_Tarjetas].[Importe]",TDinamica_R!$A$3,
"[Base_Tarjetas].[PERIODO]","[Base_Tarjetas].[PERIODO].&amp;[" &amp; TEXT(S$6,"yyyymm") &amp; "]",
"[Base_Tarjetas].[Metrica]","[Base_Tarjetas].[Metrica].&amp;[" &amp; $A78 &amp; "]",
"[Base_Tarjetas].[SEGMENTO_DESCRIP]","[Base_Tarjetas].[SEGMENTO_DESCRIP].&amp;[" &amp; $C$6 &amp; "]",
"[Base_Tarjetas].[SITUACION]","[Base_Tarjetas].[SITUACION].&amp;[" &amp; $C78 &amp; "]",
"[Base_Tarjetas].[TIPO]","[Base_Tarjetas].[TIPO].&amp;[" &amp; $C$1 &amp; "]")/1000,
0)</f>
        <v>0</v>
      </c>
      <c r="T78" s="8">
        <f>IFERROR(
GETPIVOTDATA("[Base_Tarjetas].[Importe]",TDinamica_R!$A$3,
"[Base_Tarjetas].[PERIODO]","[Base_Tarjetas].[PERIODO].&amp;[" &amp; TEXT(T$6,"yyyymm") &amp; "]",
"[Base_Tarjetas].[Metrica]","[Base_Tarjetas].[Metrica].&amp;[" &amp; $A78 &amp; "]",
"[Base_Tarjetas].[SEGMENTO_DESCRIP]","[Base_Tarjetas].[SEGMENTO_DESCRIP].&amp;[" &amp; $C$6 &amp; "]",
"[Base_Tarjetas].[SITUACION]","[Base_Tarjetas].[SITUACION].&amp;[" &amp; $C78 &amp; "]",
"[Base_Tarjetas].[TIPO]","[Base_Tarjetas].[TIPO].&amp;[" &amp; $C$1 &amp; "]")/1000,
0)</f>
        <v>0</v>
      </c>
      <c r="U78" s="8">
        <f>IFERROR(
GETPIVOTDATA("[Base_Tarjetas].[Importe]",TDinamica_R!$A$3,
"[Base_Tarjetas].[PERIODO]","[Base_Tarjetas].[PERIODO].&amp;[" &amp; TEXT(U$6,"yyyymm") &amp; "]",
"[Base_Tarjetas].[Metrica]","[Base_Tarjetas].[Metrica].&amp;[" &amp; $A78 &amp; "]",
"[Base_Tarjetas].[SEGMENTO_DESCRIP]","[Base_Tarjetas].[SEGMENTO_DESCRIP].&amp;[" &amp; $C$6 &amp; "]",
"[Base_Tarjetas].[SITUACION]","[Base_Tarjetas].[SITUACION].&amp;[" &amp; $C78 &amp; "]",
"[Base_Tarjetas].[TIPO]","[Base_Tarjetas].[TIPO].&amp;[" &amp; $C$1 &amp; "]")/1000,
0)</f>
        <v>0</v>
      </c>
      <c r="V78" s="8">
        <f>IFERROR(
GETPIVOTDATA("[Base_Tarjetas].[Importe]",TDinamica_R!$A$3,
"[Base_Tarjetas].[PERIODO]","[Base_Tarjetas].[PERIODO].&amp;[" &amp; TEXT(V$6,"yyyymm") &amp; "]",
"[Base_Tarjetas].[Metrica]","[Base_Tarjetas].[Metrica].&amp;[" &amp; $A78 &amp; "]",
"[Base_Tarjetas].[SEGMENTO_DESCRIP]","[Base_Tarjetas].[SEGMENTO_DESCRIP].&amp;[" &amp; $C$6 &amp; "]",
"[Base_Tarjetas].[SITUACION]","[Base_Tarjetas].[SITUACION].&amp;[" &amp; $C78 &amp; "]",
"[Base_Tarjetas].[TIPO]","[Base_Tarjetas].[TIPO].&amp;[" &amp; $C$1 &amp; "]")/1000,
0)</f>
        <v>0</v>
      </c>
      <c r="W78" s="8">
        <f>IFERROR(
GETPIVOTDATA("[Base_Tarjetas].[Importe]",TDinamica_R!$A$3,
"[Base_Tarjetas].[PERIODO]","[Base_Tarjetas].[PERIODO].&amp;[" &amp; TEXT(W$6,"yyyymm") &amp; "]",
"[Base_Tarjetas].[Metrica]","[Base_Tarjetas].[Metrica].&amp;[" &amp; $A78 &amp; "]",
"[Base_Tarjetas].[SEGMENTO_DESCRIP]","[Base_Tarjetas].[SEGMENTO_DESCRIP].&amp;[" &amp; $C$6 &amp; "]",
"[Base_Tarjetas].[SITUACION]","[Base_Tarjetas].[SITUACION].&amp;[" &amp; $C78 &amp; "]",
"[Base_Tarjetas].[TIPO]","[Base_Tarjetas].[TIPO].&amp;[" &amp; $C$1 &amp; "]")/1000,
0)</f>
        <v>0</v>
      </c>
      <c r="X78" s="8">
        <f>IFERROR(
GETPIVOTDATA("[Base_Tarjetas].[Importe]",TDinamica_R!$A$3,
"[Base_Tarjetas].[PERIODO]","[Base_Tarjetas].[PERIODO].&amp;[" &amp; TEXT(X$6,"yyyymm") &amp; "]",
"[Base_Tarjetas].[Metrica]","[Base_Tarjetas].[Metrica].&amp;[" &amp; $A78 &amp; "]",
"[Base_Tarjetas].[SEGMENTO_DESCRIP]","[Base_Tarjetas].[SEGMENTO_DESCRIP].&amp;[" &amp; $C$6 &amp; "]",
"[Base_Tarjetas].[SITUACION]","[Base_Tarjetas].[SITUACION].&amp;[" &amp; $C78 &amp; "]",
"[Base_Tarjetas].[TIPO]","[Base_Tarjetas].[TIPO].&amp;[" &amp; $C$1 &amp; "]")/1000,
0)</f>
        <v>0</v>
      </c>
      <c r="Y78" s="8">
        <f>IFERROR(
GETPIVOTDATA("[Base_Tarjetas].[Importe]",TDinamica_R!$A$3,
"[Base_Tarjetas].[PERIODO]","[Base_Tarjetas].[PERIODO].&amp;[" &amp; TEXT(Y$6,"yyyymm") &amp; "]",
"[Base_Tarjetas].[Metrica]","[Base_Tarjetas].[Metrica].&amp;[" &amp; $A78 &amp; "]",
"[Base_Tarjetas].[SEGMENTO_DESCRIP]","[Base_Tarjetas].[SEGMENTO_DESCRIP].&amp;[" &amp; $C$6 &amp; "]",
"[Base_Tarjetas].[SITUACION]","[Base_Tarjetas].[SITUACION].&amp;[" &amp; $C78 &amp; "]",
"[Base_Tarjetas].[TIPO]","[Base_Tarjetas].[TIPO].&amp;[" &amp; $C$1 &amp; "]")/1000,
0)</f>
        <v>0</v>
      </c>
      <c r="Z78" s="8">
        <f>IFERROR(
GETPIVOTDATA("[Base_Tarjetas].[Importe]",TDinamica_R!$A$3,
"[Base_Tarjetas].[PERIODO]","[Base_Tarjetas].[PERIODO].&amp;[" &amp; TEXT(Z$6,"yyyymm") &amp; "]",
"[Base_Tarjetas].[Metrica]","[Base_Tarjetas].[Metrica].&amp;[" &amp; $A78 &amp; "]",
"[Base_Tarjetas].[SEGMENTO_DESCRIP]","[Base_Tarjetas].[SEGMENTO_DESCRIP].&amp;[" &amp; $C$6 &amp; "]",
"[Base_Tarjetas].[SITUACION]","[Base_Tarjetas].[SITUACION].&amp;[" &amp; $C78 &amp; "]",
"[Base_Tarjetas].[TIPO]","[Base_Tarjetas].[TIPO].&amp;[" &amp; $C$1 &amp; "]")/1000,
0)</f>
        <v>0</v>
      </c>
      <c r="AA78" s="8">
        <f>IFERROR(
GETPIVOTDATA("[Base_Tarjetas].[Importe]",TDinamica_R!$A$3,
"[Base_Tarjetas].[PERIODO]","[Base_Tarjetas].[PERIODO].&amp;[" &amp; TEXT(AA$6,"yyyymm") &amp; "]",
"[Base_Tarjetas].[Metrica]","[Base_Tarjetas].[Metrica].&amp;[" &amp; $A78 &amp; "]",
"[Base_Tarjetas].[SEGMENTO_DESCRIP]","[Base_Tarjetas].[SEGMENTO_DESCRIP].&amp;[" &amp; $C$6 &amp; "]",
"[Base_Tarjetas].[SITUACION]","[Base_Tarjetas].[SITUACION].&amp;[" &amp; $C78 &amp; "]",
"[Base_Tarjetas].[TIPO]","[Base_Tarjetas].[TIPO].&amp;[" &amp; $C$1 &amp; "]")/1000,
0)</f>
        <v>0</v>
      </c>
      <c r="AB78" s="8">
        <f>IFERROR(
GETPIVOTDATA("[Base_Tarjetas].[Importe]",TDinamica_R!$A$3,
"[Base_Tarjetas].[PERIODO]","[Base_Tarjetas].[PERIODO].&amp;[" &amp; TEXT(AB$6,"yyyymm") &amp; "]",
"[Base_Tarjetas].[Metrica]","[Base_Tarjetas].[Metrica].&amp;[" &amp; $A78 &amp; "]",
"[Base_Tarjetas].[SEGMENTO_DESCRIP]","[Base_Tarjetas].[SEGMENTO_DESCRIP].&amp;[" &amp; $C$6 &amp; "]",
"[Base_Tarjetas].[SITUACION]","[Base_Tarjetas].[SITUACION].&amp;[" &amp; $C78 &amp; "]",
"[Base_Tarjetas].[TIPO]","[Base_Tarjetas].[TIPO].&amp;[" &amp; $C$1 &amp; "]")/1000,
0)</f>
        <v>0</v>
      </c>
      <c r="AC78" s="8">
        <f>IFERROR(
GETPIVOTDATA("[Base_Tarjetas].[Importe]",TDinamica_R!$A$3,
"[Base_Tarjetas].[PERIODO]","[Base_Tarjetas].[PERIODO].&amp;[" &amp; TEXT(AC$6,"yyyymm") &amp; "]",
"[Base_Tarjetas].[Metrica]","[Base_Tarjetas].[Metrica].&amp;[" &amp; $A78 &amp; "]",
"[Base_Tarjetas].[SEGMENTO_DESCRIP]","[Base_Tarjetas].[SEGMENTO_DESCRIP].&amp;[" &amp; $C$6 &amp; "]",
"[Base_Tarjetas].[SITUACION]","[Base_Tarjetas].[SITUACION].&amp;[" &amp; $C78 &amp; "]",
"[Base_Tarjetas].[TIPO]","[Base_Tarjetas].[TIPO].&amp;[" &amp; $C$1 &amp; "]")/1000,
0)</f>
        <v>0</v>
      </c>
      <c r="AD78" s="8">
        <f>IFERROR(
GETPIVOTDATA("[Base_Tarjetas].[Importe]",TDinamica_R!$A$3,
"[Base_Tarjetas].[PERIODO]","[Base_Tarjetas].[PERIODO].&amp;[" &amp; TEXT(AD$6,"yyyymm") &amp; "]",
"[Base_Tarjetas].[Metrica]","[Base_Tarjetas].[Metrica].&amp;[" &amp; $A78 &amp; "]",
"[Base_Tarjetas].[SEGMENTO_DESCRIP]","[Base_Tarjetas].[SEGMENTO_DESCRIP].&amp;[" &amp; $C$6 &amp; "]",
"[Base_Tarjetas].[SITUACION]","[Base_Tarjetas].[SITUACION].&amp;[" &amp; $C78 &amp; "]",
"[Base_Tarjetas].[TIPO]","[Base_Tarjetas].[TIPO].&amp;[" &amp; $C$1 &amp; "]")/1000,
0)</f>
        <v>0</v>
      </c>
      <c r="AE78" s="8">
        <f>IFERROR(
GETPIVOTDATA("[Base_Tarjetas].[Importe]",TDinamica_R!$A$3,
"[Base_Tarjetas].[PERIODO]","[Base_Tarjetas].[PERIODO].&amp;[" &amp; TEXT(AE$6,"yyyymm") &amp; "]",
"[Base_Tarjetas].[Metrica]","[Base_Tarjetas].[Metrica].&amp;[" &amp; $A78 &amp; "]",
"[Base_Tarjetas].[SEGMENTO_DESCRIP]","[Base_Tarjetas].[SEGMENTO_DESCRIP].&amp;[" &amp; $C$6 &amp; "]",
"[Base_Tarjetas].[SITUACION]","[Base_Tarjetas].[SITUACION].&amp;[" &amp; $C78 &amp; "]",
"[Base_Tarjetas].[TIPO]","[Base_Tarjetas].[TIPO].&amp;[" &amp; $C$1 &amp; "]")/1000,
0)</f>
        <v>0</v>
      </c>
      <c r="AF78" s="8">
        <f>IFERROR(
GETPIVOTDATA("[Base_Tarjetas].[Importe]",TDinamica_R!$A$3,
"[Base_Tarjetas].[PERIODO]","[Base_Tarjetas].[PERIODO].&amp;[" &amp; TEXT(AF$6,"yyyymm") &amp; "]",
"[Base_Tarjetas].[Metrica]","[Base_Tarjetas].[Metrica].&amp;[" &amp; $A78 &amp; "]",
"[Base_Tarjetas].[SEGMENTO_DESCRIP]","[Base_Tarjetas].[SEGMENTO_DESCRIP].&amp;[" &amp; $C$6 &amp; "]",
"[Base_Tarjetas].[SITUACION]","[Base_Tarjetas].[SITUACION].&amp;[" &amp; $C78 &amp; "]",
"[Base_Tarjetas].[TIPO]","[Base_Tarjetas].[TIPO].&amp;[" &amp; $C$1 &amp; "]")/1000,
0)</f>
        <v>0</v>
      </c>
      <c r="AG78" s="8">
        <f>IFERROR(
GETPIVOTDATA("[Base_Tarjetas].[Importe]",TDinamica_R!$A$3,
"[Base_Tarjetas].[PERIODO]","[Base_Tarjetas].[PERIODO].&amp;[" &amp; TEXT(AG$6,"yyyymm") &amp; "]",
"[Base_Tarjetas].[Metrica]","[Base_Tarjetas].[Metrica].&amp;[" &amp; $A78 &amp; "]",
"[Base_Tarjetas].[SEGMENTO_DESCRIP]","[Base_Tarjetas].[SEGMENTO_DESCRIP].&amp;[" &amp; $C$6 &amp; "]",
"[Base_Tarjetas].[SITUACION]","[Base_Tarjetas].[SITUACION].&amp;[" &amp; $C78 &amp; "]",
"[Base_Tarjetas].[TIPO]","[Base_Tarjetas].[TIPO].&amp;[" &amp; $C$1 &amp; "]")/1000,
0)</f>
        <v>0</v>
      </c>
      <c r="AH78" s="8">
        <f>IFERROR(
GETPIVOTDATA("[Base_Tarjetas].[Importe]",TDinamica_R!$A$3,
"[Base_Tarjetas].[PERIODO]","[Base_Tarjetas].[PERIODO].&amp;[" &amp; TEXT(AH$6,"yyyymm") &amp; "]",
"[Base_Tarjetas].[Metrica]","[Base_Tarjetas].[Metrica].&amp;[" &amp; $A78 &amp; "]",
"[Base_Tarjetas].[SEGMENTO_DESCRIP]","[Base_Tarjetas].[SEGMENTO_DESCRIP].&amp;[" &amp; $C$6 &amp; "]",
"[Base_Tarjetas].[SITUACION]","[Base_Tarjetas].[SITUACION].&amp;[" &amp; $C78 &amp; "]",
"[Base_Tarjetas].[TIPO]","[Base_Tarjetas].[TIPO].&amp;[" &amp; $C$1 &amp; "]")/1000,
0)</f>
        <v>0</v>
      </c>
      <c r="AI78" s="8">
        <f>IFERROR(
GETPIVOTDATA("[Base_Tarjetas].[Importe]",TDinamica_R!$A$3,
"[Base_Tarjetas].[PERIODO]","[Base_Tarjetas].[PERIODO].&amp;[" &amp; TEXT(AI$6,"yyyymm") &amp; "]",
"[Base_Tarjetas].[Metrica]","[Base_Tarjetas].[Metrica].&amp;[" &amp; $A78 &amp; "]",
"[Base_Tarjetas].[SEGMENTO_DESCRIP]","[Base_Tarjetas].[SEGMENTO_DESCRIP].&amp;[" &amp; $C$6 &amp; "]",
"[Base_Tarjetas].[SITUACION]","[Base_Tarjetas].[SITUACION].&amp;[" &amp; $C78 &amp; "]",
"[Base_Tarjetas].[TIPO]","[Base_Tarjetas].[TIPO].&amp;[" &amp; $C$1 &amp; "]")/1000,
0)</f>
        <v>0</v>
      </c>
      <c r="AJ78" s="8">
        <f>IFERROR(
GETPIVOTDATA("[Base_Tarjetas].[Importe]",TDinamica_R!$A$3,
"[Base_Tarjetas].[PERIODO]","[Base_Tarjetas].[PERIODO].&amp;[" &amp; TEXT(AJ$6,"yyyymm") &amp; "]",
"[Base_Tarjetas].[Metrica]","[Base_Tarjetas].[Metrica].&amp;[" &amp; $A78 &amp; "]",
"[Base_Tarjetas].[SEGMENTO_DESCRIP]","[Base_Tarjetas].[SEGMENTO_DESCRIP].&amp;[" &amp; $C$6 &amp; "]",
"[Base_Tarjetas].[SITUACION]","[Base_Tarjetas].[SITUACION].&amp;[" &amp; $C78 &amp; "]",
"[Base_Tarjetas].[TIPO]","[Base_Tarjetas].[TIPO].&amp;[" &amp; $C$1 &amp; "]")/1000,
0)</f>
        <v>0</v>
      </c>
      <c r="AK78" s="8">
        <f>IFERROR(
GETPIVOTDATA("[Base_Tarjetas].[Importe]",TDinamica_R!$A$3,
"[Base_Tarjetas].[PERIODO]","[Base_Tarjetas].[PERIODO].&amp;[" &amp; TEXT(AK$6,"yyyymm") &amp; "]",
"[Base_Tarjetas].[Metrica]","[Base_Tarjetas].[Metrica].&amp;[" &amp; $A78 &amp; "]",
"[Base_Tarjetas].[SEGMENTO_DESCRIP]","[Base_Tarjetas].[SEGMENTO_DESCRIP].&amp;[" &amp; $C$6 &amp; "]",
"[Base_Tarjetas].[SITUACION]","[Base_Tarjetas].[SITUACION].&amp;[" &amp; $C78 &amp; "]",
"[Base_Tarjetas].[TIPO]","[Base_Tarjetas].[TIPO].&amp;[" &amp; $C$1 &amp; "]")/1000,
0)</f>
        <v>0</v>
      </c>
      <c r="AL78" s="8">
        <f>IFERROR(
GETPIVOTDATA("[Base_Tarjetas].[Importe]",TDinamica_R!$A$3,
"[Base_Tarjetas].[PERIODO]","[Base_Tarjetas].[PERIODO].&amp;[" &amp; TEXT(AL$6,"yyyymm") &amp; "]",
"[Base_Tarjetas].[Metrica]","[Base_Tarjetas].[Metrica].&amp;[" &amp; $A78 &amp; "]",
"[Base_Tarjetas].[SEGMENTO_DESCRIP]","[Base_Tarjetas].[SEGMENTO_DESCRIP].&amp;[" &amp; $C$6 &amp; "]",
"[Base_Tarjetas].[SITUACION]","[Base_Tarjetas].[SITUACION].&amp;[" &amp; $C78 &amp; "]",
"[Base_Tarjetas].[TIPO]","[Base_Tarjetas].[TIPO].&amp;[" &amp; $C$1 &amp; "]")/1000,
0)</f>
        <v>0</v>
      </c>
      <c r="AM78" s="8">
        <f>IFERROR(
GETPIVOTDATA("[Base_Tarjetas].[Importe]",TDinamica_R!$A$3,
"[Base_Tarjetas].[PERIODO]","[Base_Tarjetas].[PERIODO].&amp;[" &amp; TEXT(AM$6,"yyyymm") &amp; "]",
"[Base_Tarjetas].[Metrica]","[Base_Tarjetas].[Metrica].&amp;[" &amp; $A78 &amp; "]",
"[Base_Tarjetas].[SEGMENTO_DESCRIP]","[Base_Tarjetas].[SEGMENTO_DESCRIP].&amp;[" &amp; $C$6 &amp; "]",
"[Base_Tarjetas].[SITUACION]","[Base_Tarjetas].[SITUACION].&amp;[" &amp; $C78 &amp; "]",
"[Base_Tarjetas].[TIPO]","[Base_Tarjetas].[TIPO].&amp;[" &amp; $C$1 &amp; "]")/1000,
0)</f>
        <v>0</v>
      </c>
      <c r="AN78" s="8">
        <f>IFERROR(
GETPIVOTDATA("[Base_Tarjetas].[Importe]",TDinamica_R!$A$3,
"[Base_Tarjetas].[PERIODO]","[Base_Tarjetas].[PERIODO].&amp;[" &amp; TEXT(AN$6,"yyyymm") &amp; "]",
"[Base_Tarjetas].[Metrica]","[Base_Tarjetas].[Metrica].&amp;[" &amp; $A78 &amp; "]",
"[Base_Tarjetas].[SEGMENTO_DESCRIP]","[Base_Tarjetas].[SEGMENTO_DESCRIP].&amp;[" &amp; $C$6 &amp; "]",
"[Base_Tarjetas].[SITUACION]","[Base_Tarjetas].[SITUACION].&amp;[" &amp; $C78 &amp; "]",
"[Base_Tarjetas].[TIPO]","[Base_Tarjetas].[TIPO].&amp;[" &amp; $C$1 &amp; "]")/1000,
0)</f>
        <v>0</v>
      </c>
      <c r="AO78" s="8">
        <f>IFERROR(
GETPIVOTDATA("[Base_Tarjetas].[Importe]",TDinamica_R!$A$3,
"[Base_Tarjetas].[PERIODO]","[Base_Tarjetas].[PERIODO].&amp;[" &amp; TEXT(AO$6,"yyyymm") &amp; "]",
"[Base_Tarjetas].[Metrica]","[Base_Tarjetas].[Metrica].&amp;[" &amp; $A78 &amp; "]",
"[Base_Tarjetas].[SEGMENTO_DESCRIP]","[Base_Tarjetas].[SEGMENTO_DESCRIP].&amp;[" &amp; $C$6 &amp; "]",
"[Base_Tarjetas].[SITUACION]","[Base_Tarjetas].[SITUACION].&amp;[" &amp; $C78 &amp; "]",
"[Base_Tarjetas].[TIPO]","[Base_Tarjetas].[TIPO].&amp;[" &amp; $C$1 &amp; "]")/1000,
0)</f>
        <v>0</v>
      </c>
      <c r="AP78" s="8">
        <f>IFERROR(
GETPIVOTDATA("[Base_Tarjetas].[Importe]",TDinamica_R!$A$3,
"[Base_Tarjetas].[PERIODO]","[Base_Tarjetas].[PERIODO].&amp;[" &amp; TEXT(AP$6,"yyyymm") &amp; "]",
"[Base_Tarjetas].[Metrica]","[Base_Tarjetas].[Metrica].&amp;[" &amp; $A78 &amp; "]",
"[Base_Tarjetas].[SEGMENTO_DESCRIP]","[Base_Tarjetas].[SEGMENTO_DESCRIP].&amp;[" &amp; $C$6 &amp; "]",
"[Base_Tarjetas].[SITUACION]","[Base_Tarjetas].[SITUACION].&amp;[" &amp; $C78 &amp; "]",
"[Base_Tarjetas].[TIPO]","[Base_Tarjetas].[TIPO].&amp;[" &amp; $C$1 &amp; "]")/1000,
0)</f>
        <v>0</v>
      </c>
      <c r="AQ78" s="8">
        <f>IFERROR(
GETPIVOTDATA("[Base_Tarjetas].[Importe]",TDinamica_R!$A$3,
"[Base_Tarjetas].[PERIODO]","[Base_Tarjetas].[PERIODO].&amp;[" &amp; TEXT(AQ$6,"yyyymm") &amp; "]",
"[Base_Tarjetas].[Metrica]","[Base_Tarjetas].[Metrica].&amp;[" &amp; $A78 &amp; "]",
"[Base_Tarjetas].[SEGMENTO_DESCRIP]","[Base_Tarjetas].[SEGMENTO_DESCRIP].&amp;[" &amp; $C$6 &amp; "]",
"[Base_Tarjetas].[SITUACION]","[Base_Tarjetas].[SITUACION].&amp;[" &amp; $C78 &amp; "]",
"[Base_Tarjetas].[TIPO]","[Base_Tarjetas].[TIPO].&amp;[" &amp; $C$1 &amp; "]")/1000,
0)</f>
        <v>0</v>
      </c>
      <c r="AR78" s="8">
        <f>IFERROR(
GETPIVOTDATA("[Base_Tarjetas].[Importe]",TDinamica_R!$A$3,
"[Base_Tarjetas].[PERIODO]","[Base_Tarjetas].[PERIODO].&amp;[" &amp; TEXT(AR$6,"yyyymm") &amp; "]",
"[Base_Tarjetas].[Metrica]","[Base_Tarjetas].[Metrica].&amp;[" &amp; $A78 &amp; "]",
"[Base_Tarjetas].[SEGMENTO_DESCRIP]","[Base_Tarjetas].[SEGMENTO_DESCRIP].&amp;[" &amp; $C$6 &amp; "]",
"[Base_Tarjetas].[SITUACION]","[Base_Tarjetas].[SITUACION].&amp;[" &amp; $C78 &amp; "]",
"[Base_Tarjetas].[TIPO]","[Base_Tarjetas].[TIPO].&amp;[" &amp; $C$1 &amp; "]")/1000,
0)</f>
        <v>0</v>
      </c>
      <c r="AS78" s="8">
        <f>IFERROR(
GETPIVOTDATA("[Base_Tarjetas].[Importe]",TDinamica_R!$A$3,
"[Base_Tarjetas].[PERIODO]","[Base_Tarjetas].[PERIODO].&amp;[" &amp; TEXT(AS$6,"yyyymm") &amp; "]",
"[Base_Tarjetas].[Metrica]","[Base_Tarjetas].[Metrica].&amp;[" &amp; $A78 &amp; "]",
"[Base_Tarjetas].[SEGMENTO_DESCRIP]","[Base_Tarjetas].[SEGMENTO_DESCRIP].&amp;[" &amp; $C$6 &amp; "]",
"[Base_Tarjetas].[SITUACION]","[Base_Tarjetas].[SITUACION].&amp;[" &amp; $C78 &amp; "]",
"[Base_Tarjetas].[TIPO]","[Base_Tarjetas].[TIPO].&amp;[" &amp; $C$1 &amp; "]")/1000,
0)</f>
        <v>0</v>
      </c>
      <c r="AT78" s="8">
        <f>IFERROR(
GETPIVOTDATA("[Base_Tarjetas].[Importe]",TDinamica_R!$A$3,
"[Base_Tarjetas].[PERIODO]","[Base_Tarjetas].[PERIODO].&amp;[" &amp; TEXT(AT$6,"yyyymm") &amp; "]",
"[Base_Tarjetas].[Metrica]","[Base_Tarjetas].[Metrica].&amp;[" &amp; $A78 &amp; "]",
"[Base_Tarjetas].[SEGMENTO_DESCRIP]","[Base_Tarjetas].[SEGMENTO_DESCRIP].&amp;[" &amp; $C$6 &amp; "]",
"[Base_Tarjetas].[SITUACION]","[Base_Tarjetas].[SITUACION].&amp;[" &amp; $C78 &amp; "]",
"[Base_Tarjetas].[TIPO]","[Base_Tarjetas].[TIPO].&amp;[" &amp; $C$1 &amp; "]")/1000,
0)</f>
        <v>0</v>
      </c>
      <c r="AU78" s="8">
        <f>IFERROR(
GETPIVOTDATA("[Base_Tarjetas].[Importe]",TDinamica_R!$A$3,
"[Base_Tarjetas].[PERIODO]","[Base_Tarjetas].[PERIODO].&amp;[" &amp; TEXT(AU$6,"yyyymm") &amp; "]",
"[Base_Tarjetas].[Metrica]","[Base_Tarjetas].[Metrica].&amp;[" &amp; $A78 &amp; "]",
"[Base_Tarjetas].[SEGMENTO_DESCRIP]","[Base_Tarjetas].[SEGMENTO_DESCRIP].&amp;[" &amp; $C$6 &amp; "]",
"[Base_Tarjetas].[SITUACION]","[Base_Tarjetas].[SITUACION].&amp;[" &amp; $C78 &amp; "]",
"[Base_Tarjetas].[TIPO]","[Base_Tarjetas].[TIPO].&amp;[" &amp; $C$1 &amp; "]")/1000,
0)</f>
        <v>0</v>
      </c>
      <c r="AV78" s="8">
        <f>IFERROR(
GETPIVOTDATA("[Base_Tarjetas].[Importe]",TDinamica_R!$A$3,
"[Base_Tarjetas].[PERIODO]","[Base_Tarjetas].[PERIODO].&amp;[" &amp; TEXT(AV$6,"yyyymm") &amp; "]",
"[Base_Tarjetas].[Metrica]","[Base_Tarjetas].[Metrica].&amp;[" &amp; $A78 &amp; "]",
"[Base_Tarjetas].[SEGMENTO_DESCRIP]","[Base_Tarjetas].[SEGMENTO_DESCRIP].&amp;[" &amp; $C$6 &amp; "]",
"[Base_Tarjetas].[SITUACION]","[Base_Tarjetas].[SITUACION].&amp;[" &amp; $C78 &amp; "]",
"[Base_Tarjetas].[TIPO]","[Base_Tarjetas].[TIPO].&amp;[" &amp; $C$1 &amp; "]")/1000,
0)</f>
        <v>0</v>
      </c>
      <c r="AW78" s="8">
        <f>IFERROR(
GETPIVOTDATA("[Base_Tarjetas].[Importe]",TDinamica_R!$A$3,
"[Base_Tarjetas].[PERIODO]","[Base_Tarjetas].[PERIODO].&amp;[" &amp; TEXT(AW$6,"yyyymm") &amp; "]",
"[Base_Tarjetas].[Metrica]","[Base_Tarjetas].[Metrica].&amp;[" &amp; $A78 &amp; "]",
"[Base_Tarjetas].[SEGMENTO_DESCRIP]","[Base_Tarjetas].[SEGMENTO_DESCRIP].&amp;[" &amp; $C$6 &amp; "]",
"[Base_Tarjetas].[SITUACION]","[Base_Tarjetas].[SITUACION].&amp;[" &amp; $C78 &amp; "]",
"[Base_Tarjetas].[TIPO]","[Base_Tarjetas].[TIPO].&amp;[" &amp; $C$1 &amp; "]")/1000,
0)</f>
        <v>0</v>
      </c>
      <c r="AX78" s="8">
        <f>IFERROR(
GETPIVOTDATA("[Base_Tarjetas].[Importe]",TDinamica_R!$A$3,
"[Base_Tarjetas].[PERIODO]","[Base_Tarjetas].[PERIODO].&amp;[" &amp; TEXT(AX$6,"yyyymm") &amp; "]",
"[Base_Tarjetas].[Metrica]","[Base_Tarjetas].[Metrica].&amp;[" &amp; $A78 &amp; "]",
"[Base_Tarjetas].[SEGMENTO_DESCRIP]","[Base_Tarjetas].[SEGMENTO_DESCRIP].&amp;[" &amp; $C$6 &amp; "]",
"[Base_Tarjetas].[SITUACION]","[Base_Tarjetas].[SITUACION].&amp;[" &amp; $C78 &amp; "]",
"[Base_Tarjetas].[TIPO]","[Base_Tarjetas].[TIPO].&amp;[" &amp; $C$1 &amp; "]")/1000,
0)</f>
        <v>0</v>
      </c>
      <c r="AY78" s="8">
        <f>IFERROR(
GETPIVOTDATA("[Base_Tarjetas].[Importe]",TDinamica_R!$A$3,
"[Base_Tarjetas].[PERIODO]","[Base_Tarjetas].[PERIODO].&amp;[" &amp; TEXT(AY$6,"yyyymm") &amp; "]",
"[Base_Tarjetas].[Metrica]","[Base_Tarjetas].[Metrica].&amp;[" &amp; $A78 &amp; "]",
"[Base_Tarjetas].[SEGMENTO_DESCRIP]","[Base_Tarjetas].[SEGMENTO_DESCRIP].&amp;[" &amp; $C$6 &amp; "]",
"[Base_Tarjetas].[SITUACION]","[Base_Tarjetas].[SITUACION].&amp;[" &amp; $C78 &amp; "]",
"[Base_Tarjetas].[TIPO]","[Base_Tarjetas].[TIPO].&amp;[" &amp; $C$1 &amp; "]")/1000,
0)</f>
        <v>0</v>
      </c>
      <c r="AZ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TEXT(AZ$6,"yyyymm") &amp; "]"),
0)</f>
        <v>0</v>
      </c>
      <c r="BA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TEXT(BA$6,"yyyymm") &amp; "]"),
0)</f>
        <v>0</v>
      </c>
      <c r="BB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TEXT(BB$6,"yyyymm") &amp; "]"),
0)</f>
        <v>0</v>
      </c>
      <c r="BC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TEXT(BC$6,"yyyymm") &amp; "]"),
0)</f>
        <v>0</v>
      </c>
      <c r="BD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TEXT(BD$6,"yyyymm") &amp; "]"),
0)</f>
        <v>0</v>
      </c>
      <c r="BE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TEXT(BE$6,"yyyymm") &amp; "]"),
0)</f>
        <v>0</v>
      </c>
      <c r="BF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TEXT(BF$6,"yyyymm") &amp; "]"),
0)</f>
        <v>0</v>
      </c>
      <c r="BG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TEXT(BG$6,"yyyymm") &amp; "]"),
0)</f>
        <v>0</v>
      </c>
      <c r="BH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TEXT(BH$6,"yyyymm") &amp; "]"),
0)</f>
        <v>0</v>
      </c>
      <c r="BI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TEXT(BI$6,"yyyymm") &amp; "]"),
0)</f>
        <v>0</v>
      </c>
      <c r="BJ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TEXT(BJ$6,"yyyymm") &amp; "]"),
0)</f>
        <v>0</v>
      </c>
      <c r="BK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TEXT(BK$6,"yyyymm") &amp; "]"),
0)</f>
        <v>0</v>
      </c>
      <c r="BO78" s="24">
        <f t="shared" si="48"/>
        <v>0</v>
      </c>
      <c r="BP78" s="24">
        <f t="shared" si="48"/>
        <v>0</v>
      </c>
      <c r="BQ78" s="24">
        <f t="shared" si="48"/>
        <v>0</v>
      </c>
      <c r="BR78" s="24">
        <f t="shared" si="48"/>
        <v>0</v>
      </c>
      <c r="BS78" s="24">
        <f t="shared" si="48"/>
        <v>0</v>
      </c>
      <c r="BT78" s="24">
        <f t="shared" si="48"/>
        <v>0</v>
      </c>
    </row>
    <row r="79" spans="1:72" outlineLevel="1" x14ac:dyDescent="0.25">
      <c r="A79" s="11" t="s">
        <v>35</v>
      </c>
      <c r="C79" s="2" t="s">
        <v>95</v>
      </c>
      <c r="D79" s="8">
        <f>IFERROR(
GETPIVOTDATA("[Base_Tarjetas].[Importe]",TDinamica_R!$A$3,
"[Base_Tarjetas].[PERIODO]","[Base_Tarjetas].[PERIODO].&amp;[" &amp; TEXT(D$6,"yyyymm") &amp; "]",
"[Base_Tarjetas].[Metrica]","[Base_Tarjetas].[Metrica].&amp;[" &amp; $A79 &amp; "]",
"[Base_Tarjetas].[SEGMENTO_DESCRIP]","[Base_Tarjetas].[SEGMENTO_DESCRIP].&amp;[" &amp; $C$6 &amp; "]",
"[Base_Tarjetas].[SITUACION]","[Base_Tarjetas].[SITUACION].&amp;[" &amp; $C79 &amp; "]",
"[Base_Tarjetas].[TIPO]","[Base_Tarjetas].[TIPO].&amp;[" &amp; $C$1 &amp; "]")/1000,
0)</f>
        <v>0</v>
      </c>
      <c r="E79" s="8">
        <f>IFERROR(
GETPIVOTDATA("[Base_Tarjetas].[Importe]",TDinamica_R!$A$3,
"[Base_Tarjetas].[PERIODO]","[Base_Tarjetas].[PERIODO].&amp;[" &amp; TEXT(E$6,"yyyymm") &amp; "]",
"[Base_Tarjetas].[Metrica]","[Base_Tarjetas].[Metrica].&amp;[" &amp; $A79 &amp; "]",
"[Base_Tarjetas].[SEGMENTO_DESCRIP]","[Base_Tarjetas].[SEGMENTO_DESCRIP].&amp;[" &amp; $C$6 &amp; "]",
"[Base_Tarjetas].[SITUACION]","[Base_Tarjetas].[SITUACION].&amp;[" &amp; $C79 &amp; "]",
"[Base_Tarjetas].[TIPO]","[Base_Tarjetas].[TIPO].&amp;[" &amp; $C$1 &amp; "]")/1000,
0)</f>
        <v>0</v>
      </c>
      <c r="F79" s="8">
        <f>IFERROR(
GETPIVOTDATA("[Base_Tarjetas].[Importe]",TDinamica_R!$A$3,
"[Base_Tarjetas].[PERIODO]","[Base_Tarjetas].[PERIODO].&amp;[" &amp; TEXT(F$6,"yyyymm") &amp; "]",
"[Base_Tarjetas].[Metrica]","[Base_Tarjetas].[Metrica].&amp;[" &amp; $A79 &amp; "]",
"[Base_Tarjetas].[SEGMENTO_DESCRIP]","[Base_Tarjetas].[SEGMENTO_DESCRIP].&amp;[" &amp; $C$6 &amp; "]",
"[Base_Tarjetas].[SITUACION]","[Base_Tarjetas].[SITUACION].&amp;[" &amp; $C79 &amp; "]",
"[Base_Tarjetas].[TIPO]","[Base_Tarjetas].[TIPO].&amp;[" &amp; $C$1 &amp; "]")/1000,
0)</f>
        <v>0</v>
      </c>
      <c r="G79" s="8">
        <f>IFERROR(
GETPIVOTDATA("[Base_Tarjetas].[Importe]",TDinamica_R!$A$3,
"[Base_Tarjetas].[PERIODO]","[Base_Tarjetas].[PERIODO].&amp;[" &amp; TEXT(G$6,"yyyymm") &amp; "]",
"[Base_Tarjetas].[Metrica]","[Base_Tarjetas].[Metrica].&amp;[" &amp; $A79 &amp; "]",
"[Base_Tarjetas].[SEGMENTO_DESCRIP]","[Base_Tarjetas].[SEGMENTO_DESCRIP].&amp;[" &amp; $C$6 &amp; "]",
"[Base_Tarjetas].[SITUACION]","[Base_Tarjetas].[SITUACION].&amp;[" &amp; $C79 &amp; "]",
"[Base_Tarjetas].[TIPO]","[Base_Tarjetas].[TIPO].&amp;[" &amp; $C$1 &amp; "]")/1000,
0)</f>
        <v>0</v>
      </c>
      <c r="H79" s="8">
        <f>IFERROR(
GETPIVOTDATA("[Base_Tarjetas].[Importe]",TDinamica_R!$A$3,
"[Base_Tarjetas].[PERIODO]","[Base_Tarjetas].[PERIODO].&amp;[" &amp; TEXT(H$6,"yyyymm") &amp; "]",
"[Base_Tarjetas].[Metrica]","[Base_Tarjetas].[Metrica].&amp;[" &amp; $A79 &amp; "]",
"[Base_Tarjetas].[SEGMENTO_DESCRIP]","[Base_Tarjetas].[SEGMENTO_DESCRIP].&amp;[" &amp; $C$6 &amp; "]",
"[Base_Tarjetas].[SITUACION]","[Base_Tarjetas].[SITUACION].&amp;[" &amp; $C79 &amp; "]",
"[Base_Tarjetas].[TIPO]","[Base_Tarjetas].[TIPO].&amp;[" &amp; $C$1 &amp; "]")/1000,
0)</f>
        <v>0</v>
      </c>
      <c r="I79" s="8">
        <f>IFERROR(
GETPIVOTDATA("[Base_Tarjetas].[Importe]",TDinamica_R!$A$3,
"[Base_Tarjetas].[PERIODO]","[Base_Tarjetas].[PERIODO].&amp;[" &amp; TEXT(I$6,"yyyymm") &amp; "]",
"[Base_Tarjetas].[Metrica]","[Base_Tarjetas].[Metrica].&amp;[" &amp; $A79 &amp; "]",
"[Base_Tarjetas].[SEGMENTO_DESCRIP]","[Base_Tarjetas].[SEGMENTO_DESCRIP].&amp;[" &amp; $C$6 &amp; "]",
"[Base_Tarjetas].[SITUACION]","[Base_Tarjetas].[SITUACION].&amp;[" &amp; $C79 &amp; "]",
"[Base_Tarjetas].[TIPO]","[Base_Tarjetas].[TIPO].&amp;[" &amp; $C$1 &amp; "]")/1000,
0)</f>
        <v>0</v>
      </c>
      <c r="J79" s="8">
        <f>IFERROR(
GETPIVOTDATA("[Base_Tarjetas].[Importe]",TDinamica_R!$A$3,
"[Base_Tarjetas].[PERIODO]","[Base_Tarjetas].[PERIODO].&amp;[" &amp; TEXT(J$6,"yyyymm") &amp; "]",
"[Base_Tarjetas].[Metrica]","[Base_Tarjetas].[Metrica].&amp;[" &amp; $A79 &amp; "]",
"[Base_Tarjetas].[SEGMENTO_DESCRIP]","[Base_Tarjetas].[SEGMENTO_DESCRIP].&amp;[" &amp; $C$6 &amp; "]",
"[Base_Tarjetas].[SITUACION]","[Base_Tarjetas].[SITUACION].&amp;[" &amp; $C79 &amp; "]",
"[Base_Tarjetas].[TIPO]","[Base_Tarjetas].[TIPO].&amp;[" &amp; $C$1 &amp; "]")/1000,
0)</f>
        <v>0</v>
      </c>
      <c r="K79" s="8">
        <f>IFERROR(
GETPIVOTDATA("[Base_Tarjetas].[Importe]",TDinamica_R!$A$3,
"[Base_Tarjetas].[PERIODO]","[Base_Tarjetas].[PERIODO].&amp;[" &amp; TEXT(K$6,"yyyymm") &amp; "]",
"[Base_Tarjetas].[Metrica]","[Base_Tarjetas].[Metrica].&amp;[" &amp; $A79 &amp; "]",
"[Base_Tarjetas].[SEGMENTO_DESCRIP]","[Base_Tarjetas].[SEGMENTO_DESCRIP].&amp;[" &amp; $C$6 &amp; "]",
"[Base_Tarjetas].[SITUACION]","[Base_Tarjetas].[SITUACION].&amp;[" &amp; $C79 &amp; "]",
"[Base_Tarjetas].[TIPO]","[Base_Tarjetas].[TIPO].&amp;[" &amp; $C$1 &amp; "]")/1000,
0)</f>
        <v>0</v>
      </c>
      <c r="L79" s="8">
        <f>IFERROR(
GETPIVOTDATA("[Base_Tarjetas].[Importe]",TDinamica_R!$A$3,
"[Base_Tarjetas].[PERIODO]","[Base_Tarjetas].[PERIODO].&amp;[" &amp; TEXT(L$6,"yyyymm") &amp; "]",
"[Base_Tarjetas].[Metrica]","[Base_Tarjetas].[Metrica].&amp;[" &amp; $A79 &amp; "]",
"[Base_Tarjetas].[SEGMENTO_DESCRIP]","[Base_Tarjetas].[SEGMENTO_DESCRIP].&amp;[" &amp; $C$6 &amp; "]",
"[Base_Tarjetas].[SITUACION]","[Base_Tarjetas].[SITUACION].&amp;[" &amp; $C79 &amp; "]",
"[Base_Tarjetas].[TIPO]","[Base_Tarjetas].[TIPO].&amp;[" &amp; $C$1 &amp; "]")/1000,
0)</f>
        <v>0</v>
      </c>
      <c r="M79" s="8">
        <f>IFERROR(
GETPIVOTDATA("[Base_Tarjetas].[Importe]",TDinamica_R!$A$3,
"[Base_Tarjetas].[PERIODO]","[Base_Tarjetas].[PERIODO].&amp;[" &amp; TEXT(M$6,"yyyymm") &amp; "]",
"[Base_Tarjetas].[Metrica]","[Base_Tarjetas].[Metrica].&amp;[" &amp; $A79 &amp; "]",
"[Base_Tarjetas].[SEGMENTO_DESCRIP]","[Base_Tarjetas].[SEGMENTO_DESCRIP].&amp;[" &amp; $C$6 &amp; "]",
"[Base_Tarjetas].[SITUACION]","[Base_Tarjetas].[SITUACION].&amp;[" &amp; $C79 &amp; "]",
"[Base_Tarjetas].[TIPO]","[Base_Tarjetas].[TIPO].&amp;[" &amp; $C$1 &amp; "]")/1000,
0)</f>
        <v>0</v>
      </c>
      <c r="N79" s="8">
        <f>IFERROR(
GETPIVOTDATA("[Base_Tarjetas].[Importe]",TDinamica_R!$A$3,
"[Base_Tarjetas].[PERIODO]","[Base_Tarjetas].[PERIODO].&amp;[" &amp; TEXT(N$6,"yyyymm") &amp; "]",
"[Base_Tarjetas].[Metrica]","[Base_Tarjetas].[Metrica].&amp;[" &amp; $A79 &amp; "]",
"[Base_Tarjetas].[SEGMENTO_DESCRIP]","[Base_Tarjetas].[SEGMENTO_DESCRIP].&amp;[" &amp; $C$6 &amp; "]",
"[Base_Tarjetas].[SITUACION]","[Base_Tarjetas].[SITUACION].&amp;[" &amp; $C79 &amp; "]",
"[Base_Tarjetas].[TIPO]","[Base_Tarjetas].[TIPO].&amp;[" &amp; $C$1 &amp; "]")/1000,
0)</f>
        <v>0</v>
      </c>
      <c r="O79" s="8">
        <f>IFERROR(
GETPIVOTDATA("[Base_Tarjetas].[Importe]",TDinamica_R!$A$3,
"[Base_Tarjetas].[PERIODO]","[Base_Tarjetas].[PERIODO].&amp;[" &amp; TEXT(O$6,"yyyymm") &amp; "]",
"[Base_Tarjetas].[Metrica]","[Base_Tarjetas].[Metrica].&amp;[" &amp; $A79 &amp; "]",
"[Base_Tarjetas].[SEGMENTO_DESCRIP]","[Base_Tarjetas].[SEGMENTO_DESCRIP].&amp;[" &amp; $C$6 &amp; "]",
"[Base_Tarjetas].[SITUACION]","[Base_Tarjetas].[SITUACION].&amp;[" &amp; $C79 &amp; "]",
"[Base_Tarjetas].[TIPO]","[Base_Tarjetas].[TIPO].&amp;[" &amp; $C$1 &amp; "]")/1000,
0)</f>
        <v>0</v>
      </c>
      <c r="P79" s="8">
        <f>IFERROR(
GETPIVOTDATA("[Base_Tarjetas].[Importe]",TDinamica_R!$A$3,
"[Base_Tarjetas].[PERIODO]","[Base_Tarjetas].[PERIODO].&amp;[" &amp; TEXT(P$6,"yyyymm") &amp; "]",
"[Base_Tarjetas].[Metrica]","[Base_Tarjetas].[Metrica].&amp;[" &amp; $A79 &amp; "]",
"[Base_Tarjetas].[SEGMENTO_DESCRIP]","[Base_Tarjetas].[SEGMENTO_DESCRIP].&amp;[" &amp; $C$6 &amp; "]",
"[Base_Tarjetas].[SITUACION]","[Base_Tarjetas].[SITUACION].&amp;[" &amp; $C79 &amp; "]",
"[Base_Tarjetas].[TIPO]","[Base_Tarjetas].[TIPO].&amp;[" &amp; $C$1 &amp; "]")/1000,
0)</f>
        <v>0</v>
      </c>
      <c r="Q79" s="8">
        <f>IFERROR(
GETPIVOTDATA("[Base_Tarjetas].[Importe]",TDinamica_R!$A$3,
"[Base_Tarjetas].[PERIODO]","[Base_Tarjetas].[PERIODO].&amp;[" &amp; TEXT(Q$6,"yyyymm") &amp; "]",
"[Base_Tarjetas].[Metrica]","[Base_Tarjetas].[Metrica].&amp;[" &amp; $A79 &amp; "]",
"[Base_Tarjetas].[SEGMENTO_DESCRIP]","[Base_Tarjetas].[SEGMENTO_DESCRIP].&amp;[" &amp; $C$6 &amp; "]",
"[Base_Tarjetas].[SITUACION]","[Base_Tarjetas].[SITUACION].&amp;[" &amp; $C79 &amp; "]",
"[Base_Tarjetas].[TIPO]","[Base_Tarjetas].[TIPO].&amp;[" &amp; $C$1 &amp; "]")/1000,
0)</f>
        <v>0</v>
      </c>
      <c r="R79" s="8">
        <f>IFERROR(
GETPIVOTDATA("[Base_Tarjetas].[Importe]",TDinamica_R!$A$3,
"[Base_Tarjetas].[PERIODO]","[Base_Tarjetas].[PERIODO].&amp;[" &amp; TEXT(R$6,"yyyymm") &amp; "]",
"[Base_Tarjetas].[Metrica]","[Base_Tarjetas].[Metrica].&amp;[" &amp; $A79 &amp; "]",
"[Base_Tarjetas].[SEGMENTO_DESCRIP]","[Base_Tarjetas].[SEGMENTO_DESCRIP].&amp;[" &amp; $C$6 &amp; "]",
"[Base_Tarjetas].[SITUACION]","[Base_Tarjetas].[SITUACION].&amp;[" &amp; $C79 &amp; "]",
"[Base_Tarjetas].[TIPO]","[Base_Tarjetas].[TIPO].&amp;[" &amp; $C$1 &amp; "]")/1000,
0)</f>
        <v>0</v>
      </c>
      <c r="S79" s="8">
        <f>IFERROR(
GETPIVOTDATA("[Base_Tarjetas].[Importe]",TDinamica_R!$A$3,
"[Base_Tarjetas].[PERIODO]","[Base_Tarjetas].[PERIODO].&amp;[" &amp; TEXT(S$6,"yyyymm") &amp; "]",
"[Base_Tarjetas].[Metrica]","[Base_Tarjetas].[Metrica].&amp;[" &amp; $A79 &amp; "]",
"[Base_Tarjetas].[SEGMENTO_DESCRIP]","[Base_Tarjetas].[SEGMENTO_DESCRIP].&amp;[" &amp; $C$6 &amp; "]",
"[Base_Tarjetas].[SITUACION]","[Base_Tarjetas].[SITUACION].&amp;[" &amp; $C79 &amp; "]",
"[Base_Tarjetas].[TIPO]","[Base_Tarjetas].[TIPO].&amp;[" &amp; $C$1 &amp; "]")/1000,
0)</f>
        <v>0</v>
      </c>
      <c r="T79" s="8">
        <f>IFERROR(
GETPIVOTDATA("[Base_Tarjetas].[Importe]",TDinamica_R!$A$3,
"[Base_Tarjetas].[PERIODO]","[Base_Tarjetas].[PERIODO].&amp;[" &amp; TEXT(T$6,"yyyymm") &amp; "]",
"[Base_Tarjetas].[Metrica]","[Base_Tarjetas].[Metrica].&amp;[" &amp; $A79 &amp; "]",
"[Base_Tarjetas].[SEGMENTO_DESCRIP]","[Base_Tarjetas].[SEGMENTO_DESCRIP].&amp;[" &amp; $C$6 &amp; "]",
"[Base_Tarjetas].[SITUACION]","[Base_Tarjetas].[SITUACION].&amp;[" &amp; $C79 &amp; "]",
"[Base_Tarjetas].[TIPO]","[Base_Tarjetas].[TIPO].&amp;[" &amp; $C$1 &amp; "]")/1000,
0)</f>
        <v>0</v>
      </c>
      <c r="U79" s="8">
        <f>IFERROR(
GETPIVOTDATA("[Base_Tarjetas].[Importe]",TDinamica_R!$A$3,
"[Base_Tarjetas].[PERIODO]","[Base_Tarjetas].[PERIODO].&amp;[" &amp; TEXT(U$6,"yyyymm") &amp; "]",
"[Base_Tarjetas].[Metrica]","[Base_Tarjetas].[Metrica].&amp;[" &amp; $A79 &amp; "]",
"[Base_Tarjetas].[SEGMENTO_DESCRIP]","[Base_Tarjetas].[SEGMENTO_DESCRIP].&amp;[" &amp; $C$6 &amp; "]",
"[Base_Tarjetas].[SITUACION]","[Base_Tarjetas].[SITUACION].&amp;[" &amp; $C79 &amp; "]",
"[Base_Tarjetas].[TIPO]","[Base_Tarjetas].[TIPO].&amp;[" &amp; $C$1 &amp; "]")/1000,
0)</f>
        <v>0</v>
      </c>
      <c r="V79" s="8">
        <f>IFERROR(
GETPIVOTDATA("[Base_Tarjetas].[Importe]",TDinamica_R!$A$3,
"[Base_Tarjetas].[PERIODO]","[Base_Tarjetas].[PERIODO].&amp;[" &amp; TEXT(V$6,"yyyymm") &amp; "]",
"[Base_Tarjetas].[Metrica]","[Base_Tarjetas].[Metrica].&amp;[" &amp; $A79 &amp; "]",
"[Base_Tarjetas].[SEGMENTO_DESCRIP]","[Base_Tarjetas].[SEGMENTO_DESCRIP].&amp;[" &amp; $C$6 &amp; "]",
"[Base_Tarjetas].[SITUACION]","[Base_Tarjetas].[SITUACION].&amp;[" &amp; $C79 &amp; "]",
"[Base_Tarjetas].[TIPO]","[Base_Tarjetas].[TIPO].&amp;[" &amp; $C$1 &amp; "]")/1000,
0)</f>
        <v>0</v>
      </c>
      <c r="W79" s="8">
        <f>IFERROR(
GETPIVOTDATA("[Base_Tarjetas].[Importe]",TDinamica_R!$A$3,
"[Base_Tarjetas].[PERIODO]","[Base_Tarjetas].[PERIODO].&amp;[" &amp; TEXT(W$6,"yyyymm") &amp; "]",
"[Base_Tarjetas].[Metrica]","[Base_Tarjetas].[Metrica].&amp;[" &amp; $A79 &amp; "]",
"[Base_Tarjetas].[SEGMENTO_DESCRIP]","[Base_Tarjetas].[SEGMENTO_DESCRIP].&amp;[" &amp; $C$6 &amp; "]",
"[Base_Tarjetas].[SITUACION]","[Base_Tarjetas].[SITUACION].&amp;[" &amp; $C79 &amp; "]",
"[Base_Tarjetas].[TIPO]","[Base_Tarjetas].[TIPO].&amp;[" &amp; $C$1 &amp; "]")/1000,
0)</f>
        <v>0</v>
      </c>
      <c r="X79" s="8">
        <f>IFERROR(
GETPIVOTDATA("[Base_Tarjetas].[Importe]",TDinamica_R!$A$3,
"[Base_Tarjetas].[PERIODO]","[Base_Tarjetas].[PERIODO].&amp;[" &amp; TEXT(X$6,"yyyymm") &amp; "]",
"[Base_Tarjetas].[Metrica]","[Base_Tarjetas].[Metrica].&amp;[" &amp; $A79 &amp; "]",
"[Base_Tarjetas].[SEGMENTO_DESCRIP]","[Base_Tarjetas].[SEGMENTO_DESCRIP].&amp;[" &amp; $C$6 &amp; "]",
"[Base_Tarjetas].[SITUACION]","[Base_Tarjetas].[SITUACION].&amp;[" &amp; $C79 &amp; "]",
"[Base_Tarjetas].[TIPO]","[Base_Tarjetas].[TIPO].&amp;[" &amp; $C$1 &amp; "]")/1000,
0)</f>
        <v>0</v>
      </c>
      <c r="Y79" s="8">
        <f>IFERROR(
GETPIVOTDATA("[Base_Tarjetas].[Importe]",TDinamica_R!$A$3,
"[Base_Tarjetas].[PERIODO]","[Base_Tarjetas].[PERIODO].&amp;[" &amp; TEXT(Y$6,"yyyymm") &amp; "]",
"[Base_Tarjetas].[Metrica]","[Base_Tarjetas].[Metrica].&amp;[" &amp; $A79 &amp; "]",
"[Base_Tarjetas].[SEGMENTO_DESCRIP]","[Base_Tarjetas].[SEGMENTO_DESCRIP].&amp;[" &amp; $C$6 &amp; "]",
"[Base_Tarjetas].[SITUACION]","[Base_Tarjetas].[SITUACION].&amp;[" &amp; $C79 &amp; "]",
"[Base_Tarjetas].[TIPO]","[Base_Tarjetas].[TIPO].&amp;[" &amp; $C$1 &amp; "]")/1000,
0)</f>
        <v>0</v>
      </c>
      <c r="Z79" s="8">
        <f>IFERROR(
GETPIVOTDATA("[Base_Tarjetas].[Importe]",TDinamica_R!$A$3,
"[Base_Tarjetas].[PERIODO]","[Base_Tarjetas].[PERIODO].&amp;[" &amp; TEXT(Z$6,"yyyymm") &amp; "]",
"[Base_Tarjetas].[Metrica]","[Base_Tarjetas].[Metrica].&amp;[" &amp; $A79 &amp; "]",
"[Base_Tarjetas].[SEGMENTO_DESCRIP]","[Base_Tarjetas].[SEGMENTO_DESCRIP].&amp;[" &amp; $C$6 &amp; "]",
"[Base_Tarjetas].[SITUACION]","[Base_Tarjetas].[SITUACION].&amp;[" &amp; $C79 &amp; "]",
"[Base_Tarjetas].[TIPO]","[Base_Tarjetas].[TIPO].&amp;[" &amp; $C$1 &amp; "]")/1000,
0)</f>
        <v>0</v>
      </c>
      <c r="AA79" s="8">
        <f>IFERROR(
GETPIVOTDATA("[Base_Tarjetas].[Importe]",TDinamica_R!$A$3,
"[Base_Tarjetas].[PERIODO]","[Base_Tarjetas].[PERIODO].&amp;[" &amp; TEXT(AA$6,"yyyymm") &amp; "]",
"[Base_Tarjetas].[Metrica]","[Base_Tarjetas].[Metrica].&amp;[" &amp; $A79 &amp; "]",
"[Base_Tarjetas].[SEGMENTO_DESCRIP]","[Base_Tarjetas].[SEGMENTO_DESCRIP].&amp;[" &amp; $C$6 &amp; "]",
"[Base_Tarjetas].[SITUACION]","[Base_Tarjetas].[SITUACION].&amp;[" &amp; $C79 &amp; "]",
"[Base_Tarjetas].[TIPO]","[Base_Tarjetas].[TIPO].&amp;[" &amp; $C$1 &amp; "]")/1000,
0)</f>
        <v>0</v>
      </c>
      <c r="AB79" s="8">
        <f>IFERROR(
GETPIVOTDATA("[Base_Tarjetas].[Importe]",TDinamica_R!$A$3,
"[Base_Tarjetas].[PERIODO]","[Base_Tarjetas].[PERIODO].&amp;[" &amp; TEXT(AB$6,"yyyymm") &amp; "]",
"[Base_Tarjetas].[Metrica]","[Base_Tarjetas].[Metrica].&amp;[" &amp; $A79 &amp; "]",
"[Base_Tarjetas].[SEGMENTO_DESCRIP]","[Base_Tarjetas].[SEGMENTO_DESCRIP].&amp;[" &amp; $C$6 &amp; "]",
"[Base_Tarjetas].[SITUACION]","[Base_Tarjetas].[SITUACION].&amp;[" &amp; $C79 &amp; "]",
"[Base_Tarjetas].[TIPO]","[Base_Tarjetas].[TIPO].&amp;[" &amp; $C$1 &amp; "]")/1000,
0)</f>
        <v>0</v>
      </c>
      <c r="AC79" s="8">
        <f>IFERROR(
GETPIVOTDATA("[Base_Tarjetas].[Importe]",TDinamica_R!$A$3,
"[Base_Tarjetas].[PERIODO]","[Base_Tarjetas].[PERIODO].&amp;[" &amp; TEXT(AC$6,"yyyymm") &amp; "]",
"[Base_Tarjetas].[Metrica]","[Base_Tarjetas].[Metrica].&amp;[" &amp; $A79 &amp; "]",
"[Base_Tarjetas].[SEGMENTO_DESCRIP]","[Base_Tarjetas].[SEGMENTO_DESCRIP].&amp;[" &amp; $C$6 &amp; "]",
"[Base_Tarjetas].[SITUACION]","[Base_Tarjetas].[SITUACION].&amp;[" &amp; $C79 &amp; "]",
"[Base_Tarjetas].[TIPO]","[Base_Tarjetas].[TIPO].&amp;[" &amp; $C$1 &amp; "]")/1000,
0)</f>
        <v>0</v>
      </c>
      <c r="AD79" s="8">
        <f>IFERROR(
GETPIVOTDATA("[Base_Tarjetas].[Importe]",TDinamica_R!$A$3,
"[Base_Tarjetas].[PERIODO]","[Base_Tarjetas].[PERIODO].&amp;[" &amp; TEXT(AD$6,"yyyymm") &amp; "]",
"[Base_Tarjetas].[Metrica]","[Base_Tarjetas].[Metrica].&amp;[" &amp; $A79 &amp; "]",
"[Base_Tarjetas].[SEGMENTO_DESCRIP]","[Base_Tarjetas].[SEGMENTO_DESCRIP].&amp;[" &amp; $C$6 &amp; "]",
"[Base_Tarjetas].[SITUACION]","[Base_Tarjetas].[SITUACION].&amp;[" &amp; $C79 &amp; "]",
"[Base_Tarjetas].[TIPO]","[Base_Tarjetas].[TIPO].&amp;[" &amp; $C$1 &amp; "]")/1000,
0)</f>
        <v>0</v>
      </c>
      <c r="AE79" s="8">
        <f>IFERROR(
GETPIVOTDATA("[Base_Tarjetas].[Importe]",TDinamica_R!$A$3,
"[Base_Tarjetas].[PERIODO]","[Base_Tarjetas].[PERIODO].&amp;[" &amp; TEXT(AE$6,"yyyymm") &amp; "]",
"[Base_Tarjetas].[Metrica]","[Base_Tarjetas].[Metrica].&amp;[" &amp; $A79 &amp; "]",
"[Base_Tarjetas].[SEGMENTO_DESCRIP]","[Base_Tarjetas].[SEGMENTO_DESCRIP].&amp;[" &amp; $C$6 &amp; "]",
"[Base_Tarjetas].[SITUACION]","[Base_Tarjetas].[SITUACION].&amp;[" &amp; $C79 &amp; "]",
"[Base_Tarjetas].[TIPO]","[Base_Tarjetas].[TIPO].&amp;[" &amp; $C$1 &amp; "]")/1000,
0)</f>
        <v>0</v>
      </c>
      <c r="AF79" s="8">
        <f>IFERROR(
GETPIVOTDATA("[Base_Tarjetas].[Importe]",TDinamica_R!$A$3,
"[Base_Tarjetas].[PERIODO]","[Base_Tarjetas].[PERIODO].&amp;[" &amp; TEXT(AF$6,"yyyymm") &amp; "]",
"[Base_Tarjetas].[Metrica]","[Base_Tarjetas].[Metrica].&amp;[" &amp; $A79 &amp; "]",
"[Base_Tarjetas].[SEGMENTO_DESCRIP]","[Base_Tarjetas].[SEGMENTO_DESCRIP].&amp;[" &amp; $C$6 &amp; "]",
"[Base_Tarjetas].[SITUACION]","[Base_Tarjetas].[SITUACION].&amp;[" &amp; $C79 &amp; "]",
"[Base_Tarjetas].[TIPO]","[Base_Tarjetas].[TIPO].&amp;[" &amp; $C$1 &amp; "]")/1000,
0)</f>
        <v>0</v>
      </c>
      <c r="AG79" s="8">
        <f>IFERROR(
GETPIVOTDATA("[Base_Tarjetas].[Importe]",TDinamica_R!$A$3,
"[Base_Tarjetas].[PERIODO]","[Base_Tarjetas].[PERIODO].&amp;[" &amp; TEXT(AG$6,"yyyymm") &amp; "]",
"[Base_Tarjetas].[Metrica]","[Base_Tarjetas].[Metrica].&amp;[" &amp; $A79 &amp; "]",
"[Base_Tarjetas].[SEGMENTO_DESCRIP]","[Base_Tarjetas].[SEGMENTO_DESCRIP].&amp;[" &amp; $C$6 &amp; "]",
"[Base_Tarjetas].[SITUACION]","[Base_Tarjetas].[SITUACION].&amp;[" &amp; $C79 &amp; "]",
"[Base_Tarjetas].[TIPO]","[Base_Tarjetas].[TIPO].&amp;[" &amp; $C$1 &amp; "]")/1000,
0)</f>
        <v>0</v>
      </c>
      <c r="AH79" s="8">
        <f>IFERROR(
GETPIVOTDATA("[Base_Tarjetas].[Importe]",TDinamica_R!$A$3,
"[Base_Tarjetas].[PERIODO]","[Base_Tarjetas].[PERIODO].&amp;[" &amp; TEXT(AH$6,"yyyymm") &amp; "]",
"[Base_Tarjetas].[Metrica]","[Base_Tarjetas].[Metrica].&amp;[" &amp; $A79 &amp; "]",
"[Base_Tarjetas].[SEGMENTO_DESCRIP]","[Base_Tarjetas].[SEGMENTO_DESCRIP].&amp;[" &amp; $C$6 &amp; "]",
"[Base_Tarjetas].[SITUACION]","[Base_Tarjetas].[SITUACION].&amp;[" &amp; $C79 &amp; "]",
"[Base_Tarjetas].[TIPO]","[Base_Tarjetas].[TIPO].&amp;[" &amp; $C$1 &amp; "]")/1000,
0)</f>
        <v>0</v>
      </c>
      <c r="AI79" s="8">
        <f>IFERROR(
GETPIVOTDATA("[Base_Tarjetas].[Importe]",TDinamica_R!$A$3,
"[Base_Tarjetas].[PERIODO]","[Base_Tarjetas].[PERIODO].&amp;[" &amp; TEXT(AI$6,"yyyymm") &amp; "]",
"[Base_Tarjetas].[Metrica]","[Base_Tarjetas].[Metrica].&amp;[" &amp; $A79 &amp; "]",
"[Base_Tarjetas].[SEGMENTO_DESCRIP]","[Base_Tarjetas].[SEGMENTO_DESCRIP].&amp;[" &amp; $C$6 &amp; "]",
"[Base_Tarjetas].[SITUACION]","[Base_Tarjetas].[SITUACION].&amp;[" &amp; $C79 &amp; "]",
"[Base_Tarjetas].[TIPO]","[Base_Tarjetas].[TIPO].&amp;[" &amp; $C$1 &amp; "]")/1000,
0)</f>
        <v>0</v>
      </c>
      <c r="AJ79" s="8">
        <f>IFERROR(
GETPIVOTDATA("[Base_Tarjetas].[Importe]",TDinamica_R!$A$3,
"[Base_Tarjetas].[PERIODO]","[Base_Tarjetas].[PERIODO].&amp;[" &amp; TEXT(AJ$6,"yyyymm") &amp; "]",
"[Base_Tarjetas].[Metrica]","[Base_Tarjetas].[Metrica].&amp;[" &amp; $A79 &amp; "]",
"[Base_Tarjetas].[SEGMENTO_DESCRIP]","[Base_Tarjetas].[SEGMENTO_DESCRIP].&amp;[" &amp; $C$6 &amp; "]",
"[Base_Tarjetas].[SITUACION]","[Base_Tarjetas].[SITUACION].&amp;[" &amp; $C79 &amp; "]",
"[Base_Tarjetas].[TIPO]","[Base_Tarjetas].[TIPO].&amp;[" &amp; $C$1 &amp; "]")/1000,
0)</f>
        <v>0</v>
      </c>
      <c r="AK79" s="8">
        <f>IFERROR(
GETPIVOTDATA("[Base_Tarjetas].[Importe]",TDinamica_R!$A$3,
"[Base_Tarjetas].[PERIODO]","[Base_Tarjetas].[PERIODO].&amp;[" &amp; TEXT(AK$6,"yyyymm") &amp; "]",
"[Base_Tarjetas].[Metrica]","[Base_Tarjetas].[Metrica].&amp;[" &amp; $A79 &amp; "]",
"[Base_Tarjetas].[SEGMENTO_DESCRIP]","[Base_Tarjetas].[SEGMENTO_DESCRIP].&amp;[" &amp; $C$6 &amp; "]",
"[Base_Tarjetas].[SITUACION]","[Base_Tarjetas].[SITUACION].&amp;[" &amp; $C79 &amp; "]",
"[Base_Tarjetas].[TIPO]","[Base_Tarjetas].[TIPO].&amp;[" &amp; $C$1 &amp; "]")/1000,
0)</f>
        <v>0</v>
      </c>
      <c r="AL79" s="8">
        <f>IFERROR(
GETPIVOTDATA("[Base_Tarjetas].[Importe]",TDinamica_R!$A$3,
"[Base_Tarjetas].[PERIODO]","[Base_Tarjetas].[PERIODO].&amp;[" &amp; TEXT(AL$6,"yyyymm") &amp; "]",
"[Base_Tarjetas].[Metrica]","[Base_Tarjetas].[Metrica].&amp;[" &amp; $A79 &amp; "]",
"[Base_Tarjetas].[SEGMENTO_DESCRIP]","[Base_Tarjetas].[SEGMENTO_DESCRIP].&amp;[" &amp; $C$6 &amp; "]",
"[Base_Tarjetas].[SITUACION]","[Base_Tarjetas].[SITUACION].&amp;[" &amp; $C79 &amp; "]",
"[Base_Tarjetas].[TIPO]","[Base_Tarjetas].[TIPO].&amp;[" &amp; $C$1 &amp; "]")/1000,
0)</f>
        <v>0</v>
      </c>
      <c r="AM79" s="8">
        <f>IFERROR(
GETPIVOTDATA("[Base_Tarjetas].[Importe]",TDinamica_R!$A$3,
"[Base_Tarjetas].[PERIODO]","[Base_Tarjetas].[PERIODO].&amp;[" &amp; TEXT(AM$6,"yyyymm") &amp; "]",
"[Base_Tarjetas].[Metrica]","[Base_Tarjetas].[Metrica].&amp;[" &amp; $A79 &amp; "]",
"[Base_Tarjetas].[SEGMENTO_DESCRIP]","[Base_Tarjetas].[SEGMENTO_DESCRIP].&amp;[" &amp; $C$6 &amp; "]",
"[Base_Tarjetas].[SITUACION]","[Base_Tarjetas].[SITUACION].&amp;[" &amp; $C79 &amp; "]",
"[Base_Tarjetas].[TIPO]","[Base_Tarjetas].[TIPO].&amp;[" &amp; $C$1 &amp; "]")/1000,
0)</f>
        <v>0</v>
      </c>
      <c r="AN79" s="8">
        <f>IFERROR(
GETPIVOTDATA("[Base_Tarjetas].[Importe]",TDinamica_R!$A$3,
"[Base_Tarjetas].[PERIODO]","[Base_Tarjetas].[PERIODO].&amp;[" &amp; TEXT(AN$6,"yyyymm") &amp; "]",
"[Base_Tarjetas].[Metrica]","[Base_Tarjetas].[Metrica].&amp;[" &amp; $A79 &amp; "]",
"[Base_Tarjetas].[SEGMENTO_DESCRIP]","[Base_Tarjetas].[SEGMENTO_DESCRIP].&amp;[" &amp; $C$6 &amp; "]",
"[Base_Tarjetas].[SITUACION]","[Base_Tarjetas].[SITUACION].&amp;[" &amp; $C79 &amp; "]",
"[Base_Tarjetas].[TIPO]","[Base_Tarjetas].[TIPO].&amp;[" &amp; $C$1 &amp; "]")/1000,
0)</f>
        <v>0</v>
      </c>
      <c r="AO79" s="8">
        <f>IFERROR(
GETPIVOTDATA("[Base_Tarjetas].[Importe]",TDinamica_R!$A$3,
"[Base_Tarjetas].[PERIODO]","[Base_Tarjetas].[PERIODO].&amp;[" &amp; TEXT(AO$6,"yyyymm") &amp; "]",
"[Base_Tarjetas].[Metrica]","[Base_Tarjetas].[Metrica].&amp;[" &amp; $A79 &amp; "]",
"[Base_Tarjetas].[SEGMENTO_DESCRIP]","[Base_Tarjetas].[SEGMENTO_DESCRIP].&amp;[" &amp; $C$6 &amp; "]",
"[Base_Tarjetas].[SITUACION]","[Base_Tarjetas].[SITUACION].&amp;[" &amp; $C79 &amp; "]",
"[Base_Tarjetas].[TIPO]","[Base_Tarjetas].[TIPO].&amp;[" &amp; $C$1 &amp; "]")/1000,
0)</f>
        <v>0</v>
      </c>
      <c r="AP79" s="8">
        <f>IFERROR(
GETPIVOTDATA("[Base_Tarjetas].[Importe]",TDinamica_R!$A$3,
"[Base_Tarjetas].[PERIODO]","[Base_Tarjetas].[PERIODO].&amp;[" &amp; TEXT(AP$6,"yyyymm") &amp; "]",
"[Base_Tarjetas].[Metrica]","[Base_Tarjetas].[Metrica].&amp;[" &amp; $A79 &amp; "]",
"[Base_Tarjetas].[SEGMENTO_DESCRIP]","[Base_Tarjetas].[SEGMENTO_DESCRIP].&amp;[" &amp; $C$6 &amp; "]",
"[Base_Tarjetas].[SITUACION]","[Base_Tarjetas].[SITUACION].&amp;[" &amp; $C79 &amp; "]",
"[Base_Tarjetas].[TIPO]","[Base_Tarjetas].[TIPO].&amp;[" &amp; $C$1 &amp; "]")/1000,
0)</f>
        <v>0</v>
      </c>
      <c r="AQ79" s="8">
        <f>IFERROR(
GETPIVOTDATA("[Base_Tarjetas].[Importe]",TDinamica_R!$A$3,
"[Base_Tarjetas].[PERIODO]","[Base_Tarjetas].[PERIODO].&amp;[" &amp; TEXT(AQ$6,"yyyymm") &amp; "]",
"[Base_Tarjetas].[Metrica]","[Base_Tarjetas].[Metrica].&amp;[" &amp; $A79 &amp; "]",
"[Base_Tarjetas].[SEGMENTO_DESCRIP]","[Base_Tarjetas].[SEGMENTO_DESCRIP].&amp;[" &amp; $C$6 &amp; "]",
"[Base_Tarjetas].[SITUACION]","[Base_Tarjetas].[SITUACION].&amp;[" &amp; $C79 &amp; "]",
"[Base_Tarjetas].[TIPO]","[Base_Tarjetas].[TIPO].&amp;[" &amp; $C$1 &amp; "]")/1000,
0)</f>
        <v>0</v>
      </c>
      <c r="AR79" s="8">
        <f>IFERROR(
GETPIVOTDATA("[Base_Tarjetas].[Importe]",TDinamica_R!$A$3,
"[Base_Tarjetas].[PERIODO]","[Base_Tarjetas].[PERIODO].&amp;[" &amp; TEXT(AR$6,"yyyymm") &amp; "]",
"[Base_Tarjetas].[Metrica]","[Base_Tarjetas].[Metrica].&amp;[" &amp; $A79 &amp; "]",
"[Base_Tarjetas].[SEGMENTO_DESCRIP]","[Base_Tarjetas].[SEGMENTO_DESCRIP].&amp;[" &amp; $C$6 &amp; "]",
"[Base_Tarjetas].[SITUACION]","[Base_Tarjetas].[SITUACION].&amp;[" &amp; $C79 &amp; "]",
"[Base_Tarjetas].[TIPO]","[Base_Tarjetas].[TIPO].&amp;[" &amp; $C$1 &amp; "]")/1000,
0)</f>
        <v>0</v>
      </c>
      <c r="AS79" s="8">
        <f>IFERROR(
GETPIVOTDATA("[Base_Tarjetas].[Importe]",TDinamica_R!$A$3,
"[Base_Tarjetas].[PERIODO]","[Base_Tarjetas].[PERIODO].&amp;[" &amp; TEXT(AS$6,"yyyymm") &amp; "]",
"[Base_Tarjetas].[Metrica]","[Base_Tarjetas].[Metrica].&amp;[" &amp; $A79 &amp; "]",
"[Base_Tarjetas].[SEGMENTO_DESCRIP]","[Base_Tarjetas].[SEGMENTO_DESCRIP].&amp;[" &amp; $C$6 &amp; "]",
"[Base_Tarjetas].[SITUACION]","[Base_Tarjetas].[SITUACION].&amp;[" &amp; $C79 &amp; "]",
"[Base_Tarjetas].[TIPO]","[Base_Tarjetas].[TIPO].&amp;[" &amp; $C$1 &amp; "]")/1000,
0)</f>
        <v>0</v>
      </c>
      <c r="AT79" s="8">
        <f>IFERROR(
GETPIVOTDATA("[Base_Tarjetas].[Importe]",TDinamica_R!$A$3,
"[Base_Tarjetas].[PERIODO]","[Base_Tarjetas].[PERIODO].&amp;[" &amp; TEXT(AT$6,"yyyymm") &amp; "]",
"[Base_Tarjetas].[Metrica]","[Base_Tarjetas].[Metrica].&amp;[" &amp; $A79 &amp; "]",
"[Base_Tarjetas].[SEGMENTO_DESCRIP]","[Base_Tarjetas].[SEGMENTO_DESCRIP].&amp;[" &amp; $C$6 &amp; "]",
"[Base_Tarjetas].[SITUACION]","[Base_Tarjetas].[SITUACION].&amp;[" &amp; $C79 &amp; "]",
"[Base_Tarjetas].[TIPO]","[Base_Tarjetas].[TIPO].&amp;[" &amp; $C$1 &amp; "]")/1000,
0)</f>
        <v>0</v>
      </c>
      <c r="AU79" s="8">
        <f>IFERROR(
GETPIVOTDATA("[Base_Tarjetas].[Importe]",TDinamica_R!$A$3,
"[Base_Tarjetas].[PERIODO]","[Base_Tarjetas].[PERIODO].&amp;[" &amp; TEXT(AU$6,"yyyymm") &amp; "]",
"[Base_Tarjetas].[Metrica]","[Base_Tarjetas].[Metrica].&amp;[" &amp; $A79 &amp; "]",
"[Base_Tarjetas].[SEGMENTO_DESCRIP]","[Base_Tarjetas].[SEGMENTO_DESCRIP].&amp;[" &amp; $C$6 &amp; "]",
"[Base_Tarjetas].[SITUACION]","[Base_Tarjetas].[SITUACION].&amp;[" &amp; $C79 &amp; "]",
"[Base_Tarjetas].[TIPO]","[Base_Tarjetas].[TIPO].&amp;[" &amp; $C$1 &amp; "]")/1000,
0)</f>
        <v>0</v>
      </c>
      <c r="AV79" s="8">
        <f>IFERROR(
GETPIVOTDATA("[Base_Tarjetas].[Importe]",TDinamica_R!$A$3,
"[Base_Tarjetas].[PERIODO]","[Base_Tarjetas].[PERIODO].&amp;[" &amp; TEXT(AV$6,"yyyymm") &amp; "]",
"[Base_Tarjetas].[Metrica]","[Base_Tarjetas].[Metrica].&amp;[" &amp; $A79 &amp; "]",
"[Base_Tarjetas].[SEGMENTO_DESCRIP]","[Base_Tarjetas].[SEGMENTO_DESCRIP].&amp;[" &amp; $C$6 &amp; "]",
"[Base_Tarjetas].[SITUACION]","[Base_Tarjetas].[SITUACION].&amp;[" &amp; $C79 &amp; "]",
"[Base_Tarjetas].[TIPO]","[Base_Tarjetas].[TIPO].&amp;[" &amp; $C$1 &amp; "]")/1000,
0)</f>
        <v>0</v>
      </c>
      <c r="AW79" s="8">
        <f>IFERROR(
GETPIVOTDATA("[Base_Tarjetas].[Importe]",TDinamica_R!$A$3,
"[Base_Tarjetas].[PERIODO]","[Base_Tarjetas].[PERIODO].&amp;[" &amp; TEXT(AW$6,"yyyymm") &amp; "]",
"[Base_Tarjetas].[Metrica]","[Base_Tarjetas].[Metrica].&amp;[" &amp; $A79 &amp; "]",
"[Base_Tarjetas].[SEGMENTO_DESCRIP]","[Base_Tarjetas].[SEGMENTO_DESCRIP].&amp;[" &amp; $C$6 &amp; "]",
"[Base_Tarjetas].[SITUACION]","[Base_Tarjetas].[SITUACION].&amp;[" &amp; $C79 &amp; "]",
"[Base_Tarjetas].[TIPO]","[Base_Tarjetas].[TIPO].&amp;[" &amp; $C$1 &amp; "]")/1000,
0)</f>
        <v>0</v>
      </c>
      <c r="AX79" s="8">
        <f>IFERROR(
GETPIVOTDATA("[Base_Tarjetas].[Importe]",TDinamica_R!$A$3,
"[Base_Tarjetas].[PERIODO]","[Base_Tarjetas].[PERIODO].&amp;[" &amp; TEXT(AX$6,"yyyymm") &amp; "]",
"[Base_Tarjetas].[Metrica]","[Base_Tarjetas].[Metrica].&amp;[" &amp; $A79 &amp; "]",
"[Base_Tarjetas].[SEGMENTO_DESCRIP]","[Base_Tarjetas].[SEGMENTO_DESCRIP].&amp;[" &amp; $C$6 &amp; "]",
"[Base_Tarjetas].[SITUACION]","[Base_Tarjetas].[SITUACION].&amp;[" &amp; $C79 &amp; "]",
"[Base_Tarjetas].[TIPO]","[Base_Tarjetas].[TIPO].&amp;[" &amp; $C$1 &amp; "]")/1000,
0)</f>
        <v>0</v>
      </c>
      <c r="AY79" s="8">
        <f>IFERROR(
GETPIVOTDATA("[Base_Tarjetas].[Importe]",TDinamica_R!$A$3,
"[Base_Tarjetas].[PERIODO]","[Base_Tarjetas].[PERIODO].&amp;[" &amp; TEXT(AY$6,"yyyymm") &amp; "]",
"[Base_Tarjetas].[Metrica]","[Base_Tarjetas].[Metrica].&amp;[" &amp; $A79 &amp; "]",
"[Base_Tarjetas].[SEGMENTO_DESCRIP]","[Base_Tarjetas].[SEGMENTO_DESCRIP].&amp;[" &amp; $C$6 &amp; "]",
"[Base_Tarjetas].[SITUACION]","[Base_Tarjetas].[SITUACION].&amp;[" &amp; $C79 &amp; "]",
"[Base_Tarjetas].[TIPO]","[Base_Tarjetas].[TIPO].&amp;[" &amp; $C$1 &amp; "]")/1000,
0)</f>
        <v>0</v>
      </c>
      <c r="AZ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TEXT(AZ$6,"yyyymm") &amp; "]"),
0)</f>
        <v>0</v>
      </c>
      <c r="BA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TEXT(BA$6,"yyyymm") &amp; "]"),
0)</f>
        <v>0</v>
      </c>
      <c r="BB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TEXT(BB$6,"yyyymm") &amp; "]"),
0)</f>
        <v>0</v>
      </c>
      <c r="BC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TEXT(BC$6,"yyyymm") &amp; "]"),
0)</f>
        <v>0</v>
      </c>
      <c r="BD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TEXT(BD$6,"yyyymm") &amp; "]"),
0)</f>
        <v>0</v>
      </c>
      <c r="BE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TEXT(BE$6,"yyyymm") &amp; "]"),
0)</f>
        <v>0</v>
      </c>
      <c r="BF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TEXT(BF$6,"yyyymm") &amp; "]"),
0)</f>
        <v>0</v>
      </c>
      <c r="BG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TEXT(BG$6,"yyyymm") &amp; "]"),
0)</f>
        <v>0</v>
      </c>
      <c r="BH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TEXT(BH$6,"yyyymm") &amp; "]"),
0)</f>
        <v>0</v>
      </c>
      <c r="BI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TEXT(BI$6,"yyyymm") &amp; "]"),
0)</f>
        <v>0</v>
      </c>
      <c r="BJ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TEXT(BJ$6,"yyyymm") &amp; "]"),
0)</f>
        <v>0</v>
      </c>
      <c r="BK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TEXT(BK$6,"yyyymm") &amp; "]"),
0)</f>
        <v>0</v>
      </c>
      <c r="BO79" s="24">
        <f t="shared" ref="BO79:BT82" si="49">SUMIFS($D79:$BM79,$D$6:$BM$6,"&gt;="&amp;BO$2,$D$6:$BM$6,"&lt;="&amp;BO$6,$D$5:$BM$5,BO$5)</f>
        <v>0</v>
      </c>
      <c r="BP79" s="24">
        <f t="shared" si="49"/>
        <v>0</v>
      </c>
      <c r="BQ79" s="24">
        <f t="shared" si="49"/>
        <v>0</v>
      </c>
      <c r="BR79" s="24">
        <f t="shared" si="49"/>
        <v>0</v>
      </c>
      <c r="BS79" s="24">
        <f t="shared" si="49"/>
        <v>0</v>
      </c>
      <c r="BT79" s="24">
        <f t="shared" si="49"/>
        <v>0</v>
      </c>
    </row>
    <row r="80" spans="1:72" outlineLevel="1" x14ac:dyDescent="0.25">
      <c r="A80" s="11" t="s">
        <v>35</v>
      </c>
      <c r="C80" s="2"/>
      <c r="D80" s="8">
        <f>IFERROR(
GETPIVOTDATA("[Base_Tarjetas].[Importe]",TDinamica_R!$A$3,
"[Base_Tarjetas].[PERIODO]","[Base_Tarjetas].[PERIODO].&amp;[" &amp; TEXT(D$6,"yyyymm") &amp; "]",
"[Base_Tarjetas].[Metrica]","[Base_Tarjetas].[Metrica].&amp;[" &amp; $A80 &amp; "]",
"[Base_Tarjetas].[SEGMENTO_DESCRIP]","[Base_Tarjetas].[SEGMENTO_DESCRIP].&amp;[" &amp; $C$6 &amp; "]",
"[Base_Tarjetas].[SITUACION]","[Base_Tarjetas].[SITUACION].&amp;[" &amp; $C80 &amp; "]",
"[Base_Tarjetas].[TIPO]","[Base_Tarjetas].[TIPO].&amp;[" &amp; $C$1 &amp; "]")/1000,
0)</f>
        <v>0</v>
      </c>
      <c r="E80" s="8">
        <f>IFERROR(
GETPIVOTDATA("[Base_Tarjetas].[Importe]",TDinamica_R!$A$3,
"[Base_Tarjetas].[PERIODO]","[Base_Tarjetas].[PERIODO].&amp;[" &amp; TEXT(E$6,"yyyymm") &amp; "]",
"[Base_Tarjetas].[Metrica]","[Base_Tarjetas].[Metrica].&amp;[" &amp; $A80 &amp; "]",
"[Base_Tarjetas].[SEGMENTO_DESCRIP]","[Base_Tarjetas].[SEGMENTO_DESCRIP].&amp;[" &amp; $C$6 &amp; "]",
"[Base_Tarjetas].[SITUACION]","[Base_Tarjetas].[SITUACION].&amp;[" &amp; $C80 &amp; "]",
"[Base_Tarjetas].[TIPO]","[Base_Tarjetas].[TIPO].&amp;[" &amp; $C$1 &amp; "]")/1000,
0)</f>
        <v>0</v>
      </c>
      <c r="F80" s="8">
        <f>IFERROR(
GETPIVOTDATA("[Base_Tarjetas].[Importe]",TDinamica_R!$A$3,
"[Base_Tarjetas].[PERIODO]","[Base_Tarjetas].[PERIODO].&amp;[" &amp; TEXT(F$6,"yyyymm") &amp; "]",
"[Base_Tarjetas].[Metrica]","[Base_Tarjetas].[Metrica].&amp;[" &amp; $A80 &amp; "]",
"[Base_Tarjetas].[SEGMENTO_DESCRIP]","[Base_Tarjetas].[SEGMENTO_DESCRIP].&amp;[" &amp; $C$6 &amp; "]",
"[Base_Tarjetas].[SITUACION]","[Base_Tarjetas].[SITUACION].&amp;[" &amp; $C80 &amp; "]",
"[Base_Tarjetas].[TIPO]","[Base_Tarjetas].[TIPO].&amp;[" &amp; $C$1 &amp; "]")/1000,
0)</f>
        <v>0</v>
      </c>
      <c r="G80" s="8">
        <f>IFERROR(
GETPIVOTDATA("[Base_Tarjetas].[Importe]",TDinamica_R!$A$3,
"[Base_Tarjetas].[PERIODO]","[Base_Tarjetas].[PERIODO].&amp;[" &amp; TEXT(G$6,"yyyymm") &amp; "]",
"[Base_Tarjetas].[Metrica]","[Base_Tarjetas].[Metrica].&amp;[" &amp; $A80 &amp; "]",
"[Base_Tarjetas].[SEGMENTO_DESCRIP]","[Base_Tarjetas].[SEGMENTO_DESCRIP].&amp;[" &amp; $C$6 &amp; "]",
"[Base_Tarjetas].[SITUACION]","[Base_Tarjetas].[SITUACION].&amp;[" &amp; $C80 &amp; "]",
"[Base_Tarjetas].[TIPO]","[Base_Tarjetas].[TIPO].&amp;[" &amp; $C$1 &amp; "]")/1000,
0)</f>
        <v>0</v>
      </c>
      <c r="H80" s="8">
        <f>IFERROR(
GETPIVOTDATA("[Base_Tarjetas].[Importe]",TDinamica_R!$A$3,
"[Base_Tarjetas].[PERIODO]","[Base_Tarjetas].[PERIODO].&amp;[" &amp; TEXT(H$6,"yyyymm") &amp; "]",
"[Base_Tarjetas].[Metrica]","[Base_Tarjetas].[Metrica].&amp;[" &amp; $A80 &amp; "]",
"[Base_Tarjetas].[SEGMENTO_DESCRIP]","[Base_Tarjetas].[SEGMENTO_DESCRIP].&amp;[" &amp; $C$6 &amp; "]",
"[Base_Tarjetas].[SITUACION]","[Base_Tarjetas].[SITUACION].&amp;[" &amp; $C80 &amp; "]",
"[Base_Tarjetas].[TIPO]","[Base_Tarjetas].[TIPO].&amp;[" &amp; $C$1 &amp; "]")/1000,
0)</f>
        <v>0</v>
      </c>
      <c r="I80" s="8">
        <f>IFERROR(
GETPIVOTDATA("[Base_Tarjetas].[Importe]",TDinamica_R!$A$3,
"[Base_Tarjetas].[PERIODO]","[Base_Tarjetas].[PERIODO].&amp;[" &amp; TEXT(I$6,"yyyymm") &amp; "]",
"[Base_Tarjetas].[Metrica]","[Base_Tarjetas].[Metrica].&amp;[" &amp; $A80 &amp; "]",
"[Base_Tarjetas].[SEGMENTO_DESCRIP]","[Base_Tarjetas].[SEGMENTO_DESCRIP].&amp;[" &amp; $C$6 &amp; "]",
"[Base_Tarjetas].[SITUACION]","[Base_Tarjetas].[SITUACION].&amp;[" &amp; $C80 &amp; "]",
"[Base_Tarjetas].[TIPO]","[Base_Tarjetas].[TIPO].&amp;[" &amp; $C$1 &amp; "]")/1000,
0)</f>
        <v>0</v>
      </c>
      <c r="J80" s="8">
        <f>IFERROR(
GETPIVOTDATA("[Base_Tarjetas].[Importe]",TDinamica_R!$A$3,
"[Base_Tarjetas].[PERIODO]","[Base_Tarjetas].[PERIODO].&amp;[" &amp; TEXT(J$6,"yyyymm") &amp; "]",
"[Base_Tarjetas].[Metrica]","[Base_Tarjetas].[Metrica].&amp;[" &amp; $A80 &amp; "]",
"[Base_Tarjetas].[SEGMENTO_DESCRIP]","[Base_Tarjetas].[SEGMENTO_DESCRIP].&amp;[" &amp; $C$6 &amp; "]",
"[Base_Tarjetas].[SITUACION]","[Base_Tarjetas].[SITUACION].&amp;[" &amp; $C80 &amp; "]",
"[Base_Tarjetas].[TIPO]","[Base_Tarjetas].[TIPO].&amp;[" &amp; $C$1 &amp; "]")/1000,
0)</f>
        <v>0</v>
      </c>
      <c r="K80" s="8">
        <f>IFERROR(
GETPIVOTDATA("[Base_Tarjetas].[Importe]",TDinamica_R!$A$3,
"[Base_Tarjetas].[PERIODO]","[Base_Tarjetas].[PERIODO].&amp;[" &amp; TEXT(K$6,"yyyymm") &amp; "]",
"[Base_Tarjetas].[Metrica]","[Base_Tarjetas].[Metrica].&amp;[" &amp; $A80 &amp; "]",
"[Base_Tarjetas].[SEGMENTO_DESCRIP]","[Base_Tarjetas].[SEGMENTO_DESCRIP].&amp;[" &amp; $C$6 &amp; "]",
"[Base_Tarjetas].[SITUACION]","[Base_Tarjetas].[SITUACION].&amp;[" &amp; $C80 &amp; "]",
"[Base_Tarjetas].[TIPO]","[Base_Tarjetas].[TIPO].&amp;[" &amp; $C$1 &amp; "]")/1000,
0)</f>
        <v>0</v>
      </c>
      <c r="L80" s="8">
        <f>IFERROR(
GETPIVOTDATA("[Base_Tarjetas].[Importe]",TDinamica_R!$A$3,
"[Base_Tarjetas].[PERIODO]","[Base_Tarjetas].[PERIODO].&amp;[" &amp; TEXT(L$6,"yyyymm") &amp; "]",
"[Base_Tarjetas].[Metrica]","[Base_Tarjetas].[Metrica].&amp;[" &amp; $A80 &amp; "]",
"[Base_Tarjetas].[SEGMENTO_DESCRIP]","[Base_Tarjetas].[SEGMENTO_DESCRIP].&amp;[" &amp; $C$6 &amp; "]",
"[Base_Tarjetas].[SITUACION]","[Base_Tarjetas].[SITUACION].&amp;[" &amp; $C80 &amp; "]",
"[Base_Tarjetas].[TIPO]","[Base_Tarjetas].[TIPO].&amp;[" &amp; $C$1 &amp; "]")/1000,
0)</f>
        <v>0</v>
      </c>
      <c r="M80" s="8">
        <f>IFERROR(
GETPIVOTDATA("[Base_Tarjetas].[Importe]",TDinamica_R!$A$3,
"[Base_Tarjetas].[PERIODO]","[Base_Tarjetas].[PERIODO].&amp;[" &amp; TEXT(M$6,"yyyymm") &amp; "]",
"[Base_Tarjetas].[Metrica]","[Base_Tarjetas].[Metrica].&amp;[" &amp; $A80 &amp; "]",
"[Base_Tarjetas].[SEGMENTO_DESCRIP]","[Base_Tarjetas].[SEGMENTO_DESCRIP].&amp;[" &amp; $C$6 &amp; "]",
"[Base_Tarjetas].[SITUACION]","[Base_Tarjetas].[SITUACION].&amp;[" &amp; $C80 &amp; "]",
"[Base_Tarjetas].[TIPO]","[Base_Tarjetas].[TIPO].&amp;[" &amp; $C$1 &amp; "]")/1000,
0)</f>
        <v>0</v>
      </c>
      <c r="N80" s="8">
        <f>IFERROR(
GETPIVOTDATA("[Base_Tarjetas].[Importe]",TDinamica_R!$A$3,
"[Base_Tarjetas].[PERIODO]","[Base_Tarjetas].[PERIODO].&amp;[" &amp; TEXT(N$6,"yyyymm") &amp; "]",
"[Base_Tarjetas].[Metrica]","[Base_Tarjetas].[Metrica].&amp;[" &amp; $A80 &amp; "]",
"[Base_Tarjetas].[SEGMENTO_DESCRIP]","[Base_Tarjetas].[SEGMENTO_DESCRIP].&amp;[" &amp; $C$6 &amp; "]",
"[Base_Tarjetas].[SITUACION]","[Base_Tarjetas].[SITUACION].&amp;[" &amp; $C80 &amp; "]",
"[Base_Tarjetas].[TIPO]","[Base_Tarjetas].[TIPO].&amp;[" &amp; $C$1 &amp; "]")/1000,
0)</f>
        <v>0</v>
      </c>
      <c r="O80" s="8">
        <f>IFERROR(
GETPIVOTDATA("[Base_Tarjetas].[Importe]",TDinamica_R!$A$3,
"[Base_Tarjetas].[PERIODO]","[Base_Tarjetas].[PERIODO].&amp;[" &amp; TEXT(O$6,"yyyymm") &amp; "]",
"[Base_Tarjetas].[Metrica]","[Base_Tarjetas].[Metrica].&amp;[" &amp; $A80 &amp; "]",
"[Base_Tarjetas].[SEGMENTO_DESCRIP]","[Base_Tarjetas].[SEGMENTO_DESCRIP].&amp;[" &amp; $C$6 &amp; "]",
"[Base_Tarjetas].[SITUACION]","[Base_Tarjetas].[SITUACION].&amp;[" &amp; $C80 &amp; "]",
"[Base_Tarjetas].[TIPO]","[Base_Tarjetas].[TIPO].&amp;[" &amp; $C$1 &amp; "]")/1000,
0)</f>
        <v>0</v>
      </c>
      <c r="P80" s="8">
        <f>IFERROR(
GETPIVOTDATA("[Base_Tarjetas].[Importe]",TDinamica_R!$A$3,
"[Base_Tarjetas].[PERIODO]","[Base_Tarjetas].[PERIODO].&amp;[" &amp; TEXT(P$6,"yyyymm") &amp; "]",
"[Base_Tarjetas].[Metrica]","[Base_Tarjetas].[Metrica].&amp;[" &amp; $A80 &amp; "]",
"[Base_Tarjetas].[SEGMENTO_DESCRIP]","[Base_Tarjetas].[SEGMENTO_DESCRIP].&amp;[" &amp; $C$6 &amp; "]",
"[Base_Tarjetas].[SITUACION]","[Base_Tarjetas].[SITUACION].&amp;[" &amp; $C80 &amp; "]",
"[Base_Tarjetas].[TIPO]","[Base_Tarjetas].[TIPO].&amp;[" &amp; $C$1 &amp; "]")/1000,
0)</f>
        <v>0</v>
      </c>
      <c r="Q80" s="8">
        <f>IFERROR(
GETPIVOTDATA("[Base_Tarjetas].[Importe]",TDinamica_R!$A$3,
"[Base_Tarjetas].[PERIODO]","[Base_Tarjetas].[PERIODO].&amp;[" &amp; TEXT(Q$6,"yyyymm") &amp; "]",
"[Base_Tarjetas].[Metrica]","[Base_Tarjetas].[Metrica].&amp;[" &amp; $A80 &amp; "]",
"[Base_Tarjetas].[SEGMENTO_DESCRIP]","[Base_Tarjetas].[SEGMENTO_DESCRIP].&amp;[" &amp; $C$6 &amp; "]",
"[Base_Tarjetas].[SITUACION]","[Base_Tarjetas].[SITUACION].&amp;[" &amp; $C80 &amp; "]",
"[Base_Tarjetas].[TIPO]","[Base_Tarjetas].[TIPO].&amp;[" &amp; $C$1 &amp; "]")/1000,
0)</f>
        <v>0</v>
      </c>
      <c r="R80" s="8">
        <f>IFERROR(
GETPIVOTDATA("[Base_Tarjetas].[Importe]",TDinamica_R!$A$3,
"[Base_Tarjetas].[PERIODO]","[Base_Tarjetas].[PERIODO].&amp;[" &amp; TEXT(R$6,"yyyymm") &amp; "]",
"[Base_Tarjetas].[Metrica]","[Base_Tarjetas].[Metrica].&amp;[" &amp; $A80 &amp; "]",
"[Base_Tarjetas].[SEGMENTO_DESCRIP]","[Base_Tarjetas].[SEGMENTO_DESCRIP].&amp;[" &amp; $C$6 &amp; "]",
"[Base_Tarjetas].[SITUACION]","[Base_Tarjetas].[SITUACION].&amp;[" &amp; $C80 &amp; "]",
"[Base_Tarjetas].[TIPO]","[Base_Tarjetas].[TIPO].&amp;[" &amp; $C$1 &amp; "]")/1000,
0)</f>
        <v>0</v>
      </c>
      <c r="S80" s="8">
        <f>IFERROR(
GETPIVOTDATA("[Base_Tarjetas].[Importe]",TDinamica_R!$A$3,
"[Base_Tarjetas].[PERIODO]","[Base_Tarjetas].[PERIODO].&amp;[" &amp; TEXT(S$6,"yyyymm") &amp; "]",
"[Base_Tarjetas].[Metrica]","[Base_Tarjetas].[Metrica].&amp;[" &amp; $A80 &amp; "]",
"[Base_Tarjetas].[SEGMENTO_DESCRIP]","[Base_Tarjetas].[SEGMENTO_DESCRIP].&amp;[" &amp; $C$6 &amp; "]",
"[Base_Tarjetas].[SITUACION]","[Base_Tarjetas].[SITUACION].&amp;[" &amp; $C80 &amp; "]",
"[Base_Tarjetas].[TIPO]","[Base_Tarjetas].[TIPO].&amp;[" &amp; $C$1 &amp; "]")/1000,
0)</f>
        <v>0</v>
      </c>
      <c r="T80" s="8">
        <f>IFERROR(
GETPIVOTDATA("[Base_Tarjetas].[Importe]",TDinamica_R!$A$3,
"[Base_Tarjetas].[PERIODO]","[Base_Tarjetas].[PERIODO].&amp;[" &amp; TEXT(T$6,"yyyymm") &amp; "]",
"[Base_Tarjetas].[Metrica]","[Base_Tarjetas].[Metrica].&amp;[" &amp; $A80 &amp; "]",
"[Base_Tarjetas].[SEGMENTO_DESCRIP]","[Base_Tarjetas].[SEGMENTO_DESCRIP].&amp;[" &amp; $C$6 &amp; "]",
"[Base_Tarjetas].[SITUACION]","[Base_Tarjetas].[SITUACION].&amp;[" &amp; $C80 &amp; "]",
"[Base_Tarjetas].[TIPO]","[Base_Tarjetas].[TIPO].&amp;[" &amp; $C$1 &amp; "]")/1000,
0)</f>
        <v>0</v>
      </c>
      <c r="U80" s="8">
        <f>IFERROR(
GETPIVOTDATA("[Base_Tarjetas].[Importe]",TDinamica_R!$A$3,
"[Base_Tarjetas].[PERIODO]","[Base_Tarjetas].[PERIODO].&amp;[" &amp; TEXT(U$6,"yyyymm") &amp; "]",
"[Base_Tarjetas].[Metrica]","[Base_Tarjetas].[Metrica].&amp;[" &amp; $A80 &amp; "]",
"[Base_Tarjetas].[SEGMENTO_DESCRIP]","[Base_Tarjetas].[SEGMENTO_DESCRIP].&amp;[" &amp; $C$6 &amp; "]",
"[Base_Tarjetas].[SITUACION]","[Base_Tarjetas].[SITUACION].&amp;[" &amp; $C80 &amp; "]",
"[Base_Tarjetas].[TIPO]","[Base_Tarjetas].[TIPO].&amp;[" &amp; $C$1 &amp; "]")/1000,
0)</f>
        <v>0</v>
      </c>
      <c r="V80" s="8">
        <f>IFERROR(
GETPIVOTDATA("[Base_Tarjetas].[Importe]",TDinamica_R!$A$3,
"[Base_Tarjetas].[PERIODO]","[Base_Tarjetas].[PERIODO].&amp;[" &amp; TEXT(V$6,"yyyymm") &amp; "]",
"[Base_Tarjetas].[Metrica]","[Base_Tarjetas].[Metrica].&amp;[" &amp; $A80 &amp; "]",
"[Base_Tarjetas].[SEGMENTO_DESCRIP]","[Base_Tarjetas].[SEGMENTO_DESCRIP].&amp;[" &amp; $C$6 &amp; "]",
"[Base_Tarjetas].[SITUACION]","[Base_Tarjetas].[SITUACION].&amp;[" &amp; $C80 &amp; "]",
"[Base_Tarjetas].[TIPO]","[Base_Tarjetas].[TIPO].&amp;[" &amp; $C$1 &amp; "]")/1000,
0)</f>
        <v>0</v>
      </c>
      <c r="W80" s="8">
        <f>IFERROR(
GETPIVOTDATA("[Base_Tarjetas].[Importe]",TDinamica_R!$A$3,
"[Base_Tarjetas].[PERIODO]","[Base_Tarjetas].[PERIODO].&amp;[" &amp; TEXT(W$6,"yyyymm") &amp; "]",
"[Base_Tarjetas].[Metrica]","[Base_Tarjetas].[Metrica].&amp;[" &amp; $A80 &amp; "]",
"[Base_Tarjetas].[SEGMENTO_DESCRIP]","[Base_Tarjetas].[SEGMENTO_DESCRIP].&amp;[" &amp; $C$6 &amp; "]",
"[Base_Tarjetas].[SITUACION]","[Base_Tarjetas].[SITUACION].&amp;[" &amp; $C80 &amp; "]",
"[Base_Tarjetas].[TIPO]","[Base_Tarjetas].[TIPO].&amp;[" &amp; $C$1 &amp; "]")/1000,
0)</f>
        <v>0</v>
      </c>
      <c r="X80" s="8">
        <f>IFERROR(
GETPIVOTDATA("[Base_Tarjetas].[Importe]",TDinamica_R!$A$3,
"[Base_Tarjetas].[PERIODO]","[Base_Tarjetas].[PERIODO].&amp;[" &amp; TEXT(X$6,"yyyymm") &amp; "]",
"[Base_Tarjetas].[Metrica]","[Base_Tarjetas].[Metrica].&amp;[" &amp; $A80 &amp; "]",
"[Base_Tarjetas].[SEGMENTO_DESCRIP]","[Base_Tarjetas].[SEGMENTO_DESCRIP].&amp;[" &amp; $C$6 &amp; "]",
"[Base_Tarjetas].[SITUACION]","[Base_Tarjetas].[SITUACION].&amp;[" &amp; $C80 &amp; "]",
"[Base_Tarjetas].[TIPO]","[Base_Tarjetas].[TIPO].&amp;[" &amp; $C$1 &amp; "]")/1000,
0)</f>
        <v>0</v>
      </c>
      <c r="Y80" s="8">
        <f>IFERROR(
GETPIVOTDATA("[Base_Tarjetas].[Importe]",TDinamica_R!$A$3,
"[Base_Tarjetas].[PERIODO]","[Base_Tarjetas].[PERIODO].&amp;[" &amp; TEXT(Y$6,"yyyymm") &amp; "]",
"[Base_Tarjetas].[Metrica]","[Base_Tarjetas].[Metrica].&amp;[" &amp; $A80 &amp; "]",
"[Base_Tarjetas].[SEGMENTO_DESCRIP]","[Base_Tarjetas].[SEGMENTO_DESCRIP].&amp;[" &amp; $C$6 &amp; "]",
"[Base_Tarjetas].[SITUACION]","[Base_Tarjetas].[SITUACION].&amp;[" &amp; $C80 &amp; "]",
"[Base_Tarjetas].[TIPO]","[Base_Tarjetas].[TIPO].&amp;[" &amp; $C$1 &amp; "]")/1000,
0)</f>
        <v>0</v>
      </c>
      <c r="Z80" s="8">
        <f>IFERROR(
GETPIVOTDATA("[Base_Tarjetas].[Importe]",TDinamica_R!$A$3,
"[Base_Tarjetas].[PERIODO]","[Base_Tarjetas].[PERIODO].&amp;[" &amp; TEXT(Z$6,"yyyymm") &amp; "]",
"[Base_Tarjetas].[Metrica]","[Base_Tarjetas].[Metrica].&amp;[" &amp; $A80 &amp; "]",
"[Base_Tarjetas].[SEGMENTO_DESCRIP]","[Base_Tarjetas].[SEGMENTO_DESCRIP].&amp;[" &amp; $C$6 &amp; "]",
"[Base_Tarjetas].[SITUACION]","[Base_Tarjetas].[SITUACION].&amp;[" &amp; $C80 &amp; "]",
"[Base_Tarjetas].[TIPO]","[Base_Tarjetas].[TIPO].&amp;[" &amp; $C$1 &amp; "]")/1000,
0)</f>
        <v>0</v>
      </c>
      <c r="AA80" s="8">
        <f>IFERROR(
GETPIVOTDATA("[Base_Tarjetas].[Importe]",TDinamica_R!$A$3,
"[Base_Tarjetas].[PERIODO]","[Base_Tarjetas].[PERIODO].&amp;[" &amp; TEXT(AA$6,"yyyymm") &amp; "]",
"[Base_Tarjetas].[Metrica]","[Base_Tarjetas].[Metrica].&amp;[" &amp; $A80 &amp; "]",
"[Base_Tarjetas].[SEGMENTO_DESCRIP]","[Base_Tarjetas].[SEGMENTO_DESCRIP].&amp;[" &amp; $C$6 &amp; "]",
"[Base_Tarjetas].[SITUACION]","[Base_Tarjetas].[SITUACION].&amp;[" &amp; $C80 &amp; "]",
"[Base_Tarjetas].[TIPO]","[Base_Tarjetas].[TIPO].&amp;[" &amp; $C$1 &amp; "]")/1000,
0)</f>
        <v>0</v>
      </c>
      <c r="AB80" s="8">
        <f>IFERROR(
GETPIVOTDATA("[Base_Tarjetas].[Importe]",TDinamica_R!$A$3,
"[Base_Tarjetas].[PERIODO]","[Base_Tarjetas].[PERIODO].&amp;[" &amp; TEXT(AB$6,"yyyymm") &amp; "]",
"[Base_Tarjetas].[Metrica]","[Base_Tarjetas].[Metrica].&amp;[" &amp; $A80 &amp; "]",
"[Base_Tarjetas].[SEGMENTO_DESCRIP]","[Base_Tarjetas].[SEGMENTO_DESCRIP].&amp;[" &amp; $C$6 &amp; "]",
"[Base_Tarjetas].[SITUACION]","[Base_Tarjetas].[SITUACION].&amp;[" &amp; $C80 &amp; "]",
"[Base_Tarjetas].[TIPO]","[Base_Tarjetas].[TIPO].&amp;[" &amp; $C$1 &amp; "]")/1000,
0)</f>
        <v>0</v>
      </c>
      <c r="AC80" s="8">
        <f>IFERROR(
GETPIVOTDATA("[Base_Tarjetas].[Importe]",TDinamica_R!$A$3,
"[Base_Tarjetas].[PERIODO]","[Base_Tarjetas].[PERIODO].&amp;[" &amp; TEXT(AC$6,"yyyymm") &amp; "]",
"[Base_Tarjetas].[Metrica]","[Base_Tarjetas].[Metrica].&amp;[" &amp; $A80 &amp; "]",
"[Base_Tarjetas].[SEGMENTO_DESCRIP]","[Base_Tarjetas].[SEGMENTO_DESCRIP].&amp;[" &amp; $C$6 &amp; "]",
"[Base_Tarjetas].[SITUACION]","[Base_Tarjetas].[SITUACION].&amp;[" &amp; $C80 &amp; "]",
"[Base_Tarjetas].[TIPO]","[Base_Tarjetas].[TIPO].&amp;[" &amp; $C$1 &amp; "]")/1000,
0)</f>
        <v>0</v>
      </c>
      <c r="AD80" s="8">
        <f>IFERROR(
GETPIVOTDATA("[Base_Tarjetas].[Importe]",TDinamica_R!$A$3,
"[Base_Tarjetas].[PERIODO]","[Base_Tarjetas].[PERIODO].&amp;[" &amp; TEXT(AD$6,"yyyymm") &amp; "]",
"[Base_Tarjetas].[Metrica]","[Base_Tarjetas].[Metrica].&amp;[" &amp; $A80 &amp; "]",
"[Base_Tarjetas].[SEGMENTO_DESCRIP]","[Base_Tarjetas].[SEGMENTO_DESCRIP].&amp;[" &amp; $C$6 &amp; "]",
"[Base_Tarjetas].[SITUACION]","[Base_Tarjetas].[SITUACION].&amp;[" &amp; $C80 &amp; "]",
"[Base_Tarjetas].[TIPO]","[Base_Tarjetas].[TIPO].&amp;[" &amp; $C$1 &amp; "]")/1000,
0)</f>
        <v>0</v>
      </c>
      <c r="AE80" s="8">
        <f>IFERROR(
GETPIVOTDATA("[Base_Tarjetas].[Importe]",TDinamica_R!$A$3,
"[Base_Tarjetas].[PERIODO]","[Base_Tarjetas].[PERIODO].&amp;[" &amp; TEXT(AE$6,"yyyymm") &amp; "]",
"[Base_Tarjetas].[Metrica]","[Base_Tarjetas].[Metrica].&amp;[" &amp; $A80 &amp; "]",
"[Base_Tarjetas].[SEGMENTO_DESCRIP]","[Base_Tarjetas].[SEGMENTO_DESCRIP].&amp;[" &amp; $C$6 &amp; "]",
"[Base_Tarjetas].[SITUACION]","[Base_Tarjetas].[SITUACION].&amp;[" &amp; $C80 &amp; "]",
"[Base_Tarjetas].[TIPO]","[Base_Tarjetas].[TIPO].&amp;[" &amp; $C$1 &amp; "]")/1000,
0)</f>
        <v>0</v>
      </c>
      <c r="AF80" s="8">
        <f>IFERROR(
GETPIVOTDATA("[Base_Tarjetas].[Importe]",TDinamica_R!$A$3,
"[Base_Tarjetas].[PERIODO]","[Base_Tarjetas].[PERIODO].&amp;[" &amp; TEXT(AF$6,"yyyymm") &amp; "]",
"[Base_Tarjetas].[Metrica]","[Base_Tarjetas].[Metrica].&amp;[" &amp; $A80 &amp; "]",
"[Base_Tarjetas].[SEGMENTO_DESCRIP]","[Base_Tarjetas].[SEGMENTO_DESCRIP].&amp;[" &amp; $C$6 &amp; "]",
"[Base_Tarjetas].[SITUACION]","[Base_Tarjetas].[SITUACION].&amp;[" &amp; $C80 &amp; "]",
"[Base_Tarjetas].[TIPO]","[Base_Tarjetas].[TIPO].&amp;[" &amp; $C$1 &amp; "]")/1000,
0)</f>
        <v>0</v>
      </c>
      <c r="AG80" s="8">
        <f>IFERROR(
GETPIVOTDATA("[Base_Tarjetas].[Importe]",TDinamica_R!$A$3,
"[Base_Tarjetas].[PERIODO]","[Base_Tarjetas].[PERIODO].&amp;[" &amp; TEXT(AG$6,"yyyymm") &amp; "]",
"[Base_Tarjetas].[Metrica]","[Base_Tarjetas].[Metrica].&amp;[" &amp; $A80 &amp; "]",
"[Base_Tarjetas].[SEGMENTO_DESCRIP]","[Base_Tarjetas].[SEGMENTO_DESCRIP].&amp;[" &amp; $C$6 &amp; "]",
"[Base_Tarjetas].[SITUACION]","[Base_Tarjetas].[SITUACION].&amp;[" &amp; $C80 &amp; "]",
"[Base_Tarjetas].[TIPO]","[Base_Tarjetas].[TIPO].&amp;[" &amp; $C$1 &amp; "]")/1000,
0)</f>
        <v>0</v>
      </c>
      <c r="AH80" s="8">
        <f>IFERROR(
GETPIVOTDATA("[Base_Tarjetas].[Importe]",TDinamica_R!$A$3,
"[Base_Tarjetas].[PERIODO]","[Base_Tarjetas].[PERIODO].&amp;[" &amp; TEXT(AH$6,"yyyymm") &amp; "]",
"[Base_Tarjetas].[Metrica]","[Base_Tarjetas].[Metrica].&amp;[" &amp; $A80 &amp; "]",
"[Base_Tarjetas].[SEGMENTO_DESCRIP]","[Base_Tarjetas].[SEGMENTO_DESCRIP].&amp;[" &amp; $C$6 &amp; "]",
"[Base_Tarjetas].[SITUACION]","[Base_Tarjetas].[SITUACION].&amp;[" &amp; $C80 &amp; "]",
"[Base_Tarjetas].[TIPO]","[Base_Tarjetas].[TIPO].&amp;[" &amp; $C$1 &amp; "]")/1000,
0)</f>
        <v>0</v>
      </c>
      <c r="AI80" s="8">
        <f>IFERROR(
GETPIVOTDATA("[Base_Tarjetas].[Importe]",TDinamica_R!$A$3,
"[Base_Tarjetas].[PERIODO]","[Base_Tarjetas].[PERIODO].&amp;[" &amp; TEXT(AI$6,"yyyymm") &amp; "]",
"[Base_Tarjetas].[Metrica]","[Base_Tarjetas].[Metrica].&amp;[" &amp; $A80 &amp; "]",
"[Base_Tarjetas].[SEGMENTO_DESCRIP]","[Base_Tarjetas].[SEGMENTO_DESCRIP].&amp;[" &amp; $C$6 &amp; "]",
"[Base_Tarjetas].[SITUACION]","[Base_Tarjetas].[SITUACION].&amp;[" &amp; $C80 &amp; "]",
"[Base_Tarjetas].[TIPO]","[Base_Tarjetas].[TIPO].&amp;[" &amp; $C$1 &amp; "]")/1000,
0)</f>
        <v>0</v>
      </c>
      <c r="AJ80" s="8">
        <f>IFERROR(
GETPIVOTDATA("[Base_Tarjetas].[Importe]",TDinamica_R!$A$3,
"[Base_Tarjetas].[PERIODO]","[Base_Tarjetas].[PERIODO].&amp;[" &amp; TEXT(AJ$6,"yyyymm") &amp; "]",
"[Base_Tarjetas].[Metrica]","[Base_Tarjetas].[Metrica].&amp;[" &amp; $A80 &amp; "]",
"[Base_Tarjetas].[SEGMENTO_DESCRIP]","[Base_Tarjetas].[SEGMENTO_DESCRIP].&amp;[" &amp; $C$6 &amp; "]",
"[Base_Tarjetas].[SITUACION]","[Base_Tarjetas].[SITUACION].&amp;[" &amp; $C80 &amp; "]",
"[Base_Tarjetas].[TIPO]","[Base_Tarjetas].[TIPO].&amp;[" &amp; $C$1 &amp; "]")/1000,
0)</f>
        <v>0</v>
      </c>
      <c r="AK80" s="8">
        <f>IFERROR(
GETPIVOTDATA("[Base_Tarjetas].[Importe]",TDinamica_R!$A$3,
"[Base_Tarjetas].[PERIODO]","[Base_Tarjetas].[PERIODO].&amp;[" &amp; TEXT(AK$6,"yyyymm") &amp; "]",
"[Base_Tarjetas].[Metrica]","[Base_Tarjetas].[Metrica].&amp;[" &amp; $A80 &amp; "]",
"[Base_Tarjetas].[SEGMENTO_DESCRIP]","[Base_Tarjetas].[SEGMENTO_DESCRIP].&amp;[" &amp; $C$6 &amp; "]",
"[Base_Tarjetas].[SITUACION]","[Base_Tarjetas].[SITUACION].&amp;[" &amp; $C80 &amp; "]",
"[Base_Tarjetas].[TIPO]","[Base_Tarjetas].[TIPO].&amp;[" &amp; $C$1 &amp; "]")/1000,
0)</f>
        <v>0</v>
      </c>
      <c r="AL80" s="8">
        <f>IFERROR(
GETPIVOTDATA("[Base_Tarjetas].[Importe]",TDinamica_R!$A$3,
"[Base_Tarjetas].[PERIODO]","[Base_Tarjetas].[PERIODO].&amp;[" &amp; TEXT(AL$6,"yyyymm") &amp; "]",
"[Base_Tarjetas].[Metrica]","[Base_Tarjetas].[Metrica].&amp;[" &amp; $A80 &amp; "]",
"[Base_Tarjetas].[SEGMENTO_DESCRIP]","[Base_Tarjetas].[SEGMENTO_DESCRIP].&amp;[" &amp; $C$6 &amp; "]",
"[Base_Tarjetas].[SITUACION]","[Base_Tarjetas].[SITUACION].&amp;[" &amp; $C80 &amp; "]",
"[Base_Tarjetas].[TIPO]","[Base_Tarjetas].[TIPO].&amp;[" &amp; $C$1 &amp; "]")/1000,
0)</f>
        <v>0</v>
      </c>
      <c r="AM80" s="8">
        <f>IFERROR(
GETPIVOTDATA("[Base_Tarjetas].[Importe]",TDinamica_R!$A$3,
"[Base_Tarjetas].[PERIODO]","[Base_Tarjetas].[PERIODO].&amp;[" &amp; TEXT(AM$6,"yyyymm") &amp; "]",
"[Base_Tarjetas].[Metrica]","[Base_Tarjetas].[Metrica].&amp;[" &amp; $A80 &amp; "]",
"[Base_Tarjetas].[SEGMENTO_DESCRIP]","[Base_Tarjetas].[SEGMENTO_DESCRIP].&amp;[" &amp; $C$6 &amp; "]",
"[Base_Tarjetas].[SITUACION]","[Base_Tarjetas].[SITUACION].&amp;[" &amp; $C80 &amp; "]",
"[Base_Tarjetas].[TIPO]","[Base_Tarjetas].[TIPO].&amp;[" &amp; $C$1 &amp; "]")/1000,
0)</f>
        <v>0</v>
      </c>
      <c r="AN80" s="8">
        <f>IFERROR(
GETPIVOTDATA("[Base_Tarjetas].[Importe]",TDinamica_R!$A$3,
"[Base_Tarjetas].[PERIODO]","[Base_Tarjetas].[PERIODO].&amp;[" &amp; TEXT(AN$6,"yyyymm") &amp; "]",
"[Base_Tarjetas].[Metrica]","[Base_Tarjetas].[Metrica].&amp;[" &amp; $A80 &amp; "]",
"[Base_Tarjetas].[SEGMENTO_DESCRIP]","[Base_Tarjetas].[SEGMENTO_DESCRIP].&amp;[" &amp; $C$6 &amp; "]",
"[Base_Tarjetas].[SITUACION]","[Base_Tarjetas].[SITUACION].&amp;[" &amp; $C80 &amp; "]",
"[Base_Tarjetas].[TIPO]","[Base_Tarjetas].[TIPO].&amp;[" &amp; $C$1 &amp; "]")/1000,
0)</f>
        <v>0</v>
      </c>
      <c r="AO80" s="8">
        <f>IFERROR(
GETPIVOTDATA("[Base_Tarjetas].[Importe]",TDinamica_R!$A$3,
"[Base_Tarjetas].[PERIODO]","[Base_Tarjetas].[PERIODO].&amp;[" &amp; TEXT(AO$6,"yyyymm") &amp; "]",
"[Base_Tarjetas].[Metrica]","[Base_Tarjetas].[Metrica].&amp;[" &amp; $A80 &amp; "]",
"[Base_Tarjetas].[SEGMENTO_DESCRIP]","[Base_Tarjetas].[SEGMENTO_DESCRIP].&amp;[" &amp; $C$6 &amp; "]",
"[Base_Tarjetas].[SITUACION]","[Base_Tarjetas].[SITUACION].&amp;[" &amp; $C80 &amp; "]",
"[Base_Tarjetas].[TIPO]","[Base_Tarjetas].[TIPO].&amp;[" &amp; $C$1 &amp; "]")/1000,
0)</f>
        <v>0</v>
      </c>
      <c r="AP80" s="8">
        <f>IFERROR(
GETPIVOTDATA("[Base_Tarjetas].[Importe]",TDinamica_R!$A$3,
"[Base_Tarjetas].[PERIODO]","[Base_Tarjetas].[PERIODO].&amp;[" &amp; TEXT(AP$6,"yyyymm") &amp; "]",
"[Base_Tarjetas].[Metrica]","[Base_Tarjetas].[Metrica].&amp;[" &amp; $A80 &amp; "]",
"[Base_Tarjetas].[SEGMENTO_DESCRIP]","[Base_Tarjetas].[SEGMENTO_DESCRIP].&amp;[" &amp; $C$6 &amp; "]",
"[Base_Tarjetas].[SITUACION]","[Base_Tarjetas].[SITUACION].&amp;[" &amp; $C80 &amp; "]",
"[Base_Tarjetas].[TIPO]","[Base_Tarjetas].[TIPO].&amp;[" &amp; $C$1 &amp; "]")/1000,
0)</f>
        <v>0</v>
      </c>
      <c r="AQ80" s="8">
        <f>IFERROR(
GETPIVOTDATA("[Base_Tarjetas].[Importe]",TDinamica_R!$A$3,
"[Base_Tarjetas].[PERIODO]","[Base_Tarjetas].[PERIODO].&amp;[" &amp; TEXT(AQ$6,"yyyymm") &amp; "]",
"[Base_Tarjetas].[Metrica]","[Base_Tarjetas].[Metrica].&amp;[" &amp; $A80 &amp; "]",
"[Base_Tarjetas].[SEGMENTO_DESCRIP]","[Base_Tarjetas].[SEGMENTO_DESCRIP].&amp;[" &amp; $C$6 &amp; "]",
"[Base_Tarjetas].[SITUACION]","[Base_Tarjetas].[SITUACION].&amp;[" &amp; $C80 &amp; "]",
"[Base_Tarjetas].[TIPO]","[Base_Tarjetas].[TIPO].&amp;[" &amp; $C$1 &amp; "]")/1000,
0)</f>
        <v>0</v>
      </c>
      <c r="AR80" s="8">
        <f>IFERROR(
GETPIVOTDATA("[Base_Tarjetas].[Importe]",TDinamica_R!$A$3,
"[Base_Tarjetas].[PERIODO]","[Base_Tarjetas].[PERIODO].&amp;[" &amp; TEXT(AR$6,"yyyymm") &amp; "]",
"[Base_Tarjetas].[Metrica]","[Base_Tarjetas].[Metrica].&amp;[" &amp; $A80 &amp; "]",
"[Base_Tarjetas].[SEGMENTO_DESCRIP]","[Base_Tarjetas].[SEGMENTO_DESCRIP].&amp;[" &amp; $C$6 &amp; "]",
"[Base_Tarjetas].[SITUACION]","[Base_Tarjetas].[SITUACION].&amp;[" &amp; $C80 &amp; "]",
"[Base_Tarjetas].[TIPO]","[Base_Tarjetas].[TIPO].&amp;[" &amp; $C$1 &amp; "]")/1000,
0)</f>
        <v>0</v>
      </c>
      <c r="AS80" s="8">
        <f>IFERROR(
GETPIVOTDATA("[Base_Tarjetas].[Importe]",TDinamica_R!$A$3,
"[Base_Tarjetas].[PERIODO]","[Base_Tarjetas].[PERIODO].&amp;[" &amp; TEXT(AS$6,"yyyymm") &amp; "]",
"[Base_Tarjetas].[Metrica]","[Base_Tarjetas].[Metrica].&amp;[" &amp; $A80 &amp; "]",
"[Base_Tarjetas].[SEGMENTO_DESCRIP]","[Base_Tarjetas].[SEGMENTO_DESCRIP].&amp;[" &amp; $C$6 &amp; "]",
"[Base_Tarjetas].[SITUACION]","[Base_Tarjetas].[SITUACION].&amp;[" &amp; $C80 &amp; "]",
"[Base_Tarjetas].[TIPO]","[Base_Tarjetas].[TIPO].&amp;[" &amp; $C$1 &amp; "]")/1000,
0)</f>
        <v>0</v>
      </c>
      <c r="AT80" s="8">
        <f>IFERROR(
GETPIVOTDATA("[Base_Tarjetas].[Importe]",TDinamica_R!$A$3,
"[Base_Tarjetas].[PERIODO]","[Base_Tarjetas].[PERIODO].&amp;[" &amp; TEXT(AT$6,"yyyymm") &amp; "]",
"[Base_Tarjetas].[Metrica]","[Base_Tarjetas].[Metrica].&amp;[" &amp; $A80 &amp; "]",
"[Base_Tarjetas].[SEGMENTO_DESCRIP]","[Base_Tarjetas].[SEGMENTO_DESCRIP].&amp;[" &amp; $C$6 &amp; "]",
"[Base_Tarjetas].[SITUACION]","[Base_Tarjetas].[SITUACION].&amp;[" &amp; $C80 &amp; "]",
"[Base_Tarjetas].[TIPO]","[Base_Tarjetas].[TIPO].&amp;[" &amp; $C$1 &amp; "]")/1000,
0)</f>
        <v>0</v>
      </c>
      <c r="AU80" s="8">
        <f>IFERROR(
GETPIVOTDATA("[Base_Tarjetas].[Importe]",TDinamica_R!$A$3,
"[Base_Tarjetas].[PERIODO]","[Base_Tarjetas].[PERIODO].&amp;[" &amp; TEXT(AU$6,"yyyymm") &amp; "]",
"[Base_Tarjetas].[Metrica]","[Base_Tarjetas].[Metrica].&amp;[" &amp; $A80 &amp; "]",
"[Base_Tarjetas].[SEGMENTO_DESCRIP]","[Base_Tarjetas].[SEGMENTO_DESCRIP].&amp;[" &amp; $C$6 &amp; "]",
"[Base_Tarjetas].[SITUACION]","[Base_Tarjetas].[SITUACION].&amp;[" &amp; $C80 &amp; "]",
"[Base_Tarjetas].[TIPO]","[Base_Tarjetas].[TIPO].&amp;[" &amp; $C$1 &amp; "]")/1000,
0)</f>
        <v>0</v>
      </c>
      <c r="AV80" s="8">
        <f>IFERROR(
GETPIVOTDATA("[Base_Tarjetas].[Importe]",TDinamica_R!$A$3,
"[Base_Tarjetas].[PERIODO]","[Base_Tarjetas].[PERIODO].&amp;[" &amp; TEXT(AV$6,"yyyymm") &amp; "]",
"[Base_Tarjetas].[Metrica]","[Base_Tarjetas].[Metrica].&amp;[" &amp; $A80 &amp; "]",
"[Base_Tarjetas].[SEGMENTO_DESCRIP]","[Base_Tarjetas].[SEGMENTO_DESCRIP].&amp;[" &amp; $C$6 &amp; "]",
"[Base_Tarjetas].[SITUACION]","[Base_Tarjetas].[SITUACION].&amp;[" &amp; $C80 &amp; "]",
"[Base_Tarjetas].[TIPO]","[Base_Tarjetas].[TIPO].&amp;[" &amp; $C$1 &amp; "]")/1000,
0)</f>
        <v>0</v>
      </c>
      <c r="AW80" s="8">
        <f>IFERROR(
GETPIVOTDATA("[Base_Tarjetas].[Importe]",TDinamica_R!$A$3,
"[Base_Tarjetas].[PERIODO]","[Base_Tarjetas].[PERIODO].&amp;[" &amp; TEXT(AW$6,"yyyymm") &amp; "]",
"[Base_Tarjetas].[Metrica]","[Base_Tarjetas].[Metrica].&amp;[" &amp; $A80 &amp; "]",
"[Base_Tarjetas].[SEGMENTO_DESCRIP]","[Base_Tarjetas].[SEGMENTO_DESCRIP].&amp;[" &amp; $C$6 &amp; "]",
"[Base_Tarjetas].[SITUACION]","[Base_Tarjetas].[SITUACION].&amp;[" &amp; $C80 &amp; "]",
"[Base_Tarjetas].[TIPO]","[Base_Tarjetas].[TIPO].&amp;[" &amp; $C$1 &amp; "]")/1000,
0)</f>
        <v>0</v>
      </c>
      <c r="AX80" s="8">
        <f>IFERROR(
GETPIVOTDATA("[Base_Tarjetas].[Importe]",TDinamica_R!$A$3,
"[Base_Tarjetas].[PERIODO]","[Base_Tarjetas].[PERIODO].&amp;[" &amp; TEXT(AX$6,"yyyymm") &amp; "]",
"[Base_Tarjetas].[Metrica]","[Base_Tarjetas].[Metrica].&amp;[" &amp; $A80 &amp; "]",
"[Base_Tarjetas].[SEGMENTO_DESCRIP]","[Base_Tarjetas].[SEGMENTO_DESCRIP].&amp;[" &amp; $C$6 &amp; "]",
"[Base_Tarjetas].[SITUACION]","[Base_Tarjetas].[SITUACION].&amp;[" &amp; $C80 &amp; "]",
"[Base_Tarjetas].[TIPO]","[Base_Tarjetas].[TIPO].&amp;[" &amp; $C$1 &amp; "]")/1000,
0)</f>
        <v>0</v>
      </c>
      <c r="AY80" s="8">
        <f>IFERROR(
GETPIVOTDATA("[Base_Tarjetas].[Importe]",TDinamica_R!$A$3,
"[Base_Tarjetas].[PERIODO]","[Base_Tarjetas].[PERIODO].&amp;[" &amp; TEXT(AY$6,"yyyymm") &amp; "]",
"[Base_Tarjetas].[Metrica]","[Base_Tarjetas].[Metrica].&amp;[" &amp; $A80 &amp; "]",
"[Base_Tarjetas].[SEGMENTO_DESCRIP]","[Base_Tarjetas].[SEGMENTO_DESCRIP].&amp;[" &amp; $C$6 &amp; "]",
"[Base_Tarjetas].[SITUACION]","[Base_Tarjetas].[SITUACION].&amp;[" &amp; $C80 &amp; "]",
"[Base_Tarjetas].[TIPO]","[Base_Tarjetas].[TIPO].&amp;[" &amp; $C$1 &amp; "]")/1000,
0)</f>
        <v>0</v>
      </c>
      <c r="AZ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TEXT(AZ$6,"yyyymm") &amp; "]"),
0)</f>
        <v>0</v>
      </c>
      <c r="BA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TEXT(BA$6,"yyyymm") &amp; "]"),
0)</f>
        <v>0</v>
      </c>
      <c r="BB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TEXT(BB$6,"yyyymm") &amp; "]"),
0)</f>
        <v>0</v>
      </c>
      <c r="BC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TEXT(BC$6,"yyyymm") &amp; "]"),
0)</f>
        <v>0</v>
      </c>
      <c r="BD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TEXT(BD$6,"yyyymm") &amp; "]"),
0)</f>
        <v>0</v>
      </c>
      <c r="BE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TEXT(BE$6,"yyyymm") &amp; "]"),
0)</f>
        <v>0</v>
      </c>
      <c r="BF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TEXT(BF$6,"yyyymm") &amp; "]"),
0)</f>
        <v>0</v>
      </c>
      <c r="BG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TEXT(BG$6,"yyyymm") &amp; "]"),
0)</f>
        <v>0</v>
      </c>
      <c r="BH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TEXT(BH$6,"yyyymm") &amp; "]"),
0)</f>
        <v>0</v>
      </c>
      <c r="BI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TEXT(BI$6,"yyyymm") &amp; "]"),
0)</f>
        <v>0</v>
      </c>
      <c r="BJ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TEXT(BJ$6,"yyyymm") &amp; "]"),
0)</f>
        <v>0</v>
      </c>
      <c r="BK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TEXT(BK$6,"yyyymm") &amp; "]"),
0)</f>
        <v>0</v>
      </c>
      <c r="BO80" s="24">
        <f t="shared" si="49"/>
        <v>0</v>
      </c>
      <c r="BP80" s="24">
        <f t="shared" si="49"/>
        <v>0</v>
      </c>
      <c r="BQ80" s="24">
        <f t="shared" si="49"/>
        <v>0</v>
      </c>
      <c r="BR80" s="24">
        <f t="shared" si="49"/>
        <v>0</v>
      </c>
      <c r="BS80" s="24">
        <f t="shared" si="49"/>
        <v>0</v>
      </c>
      <c r="BT80" s="24">
        <f t="shared" si="49"/>
        <v>0</v>
      </c>
    </row>
    <row r="81" spans="1:72" outlineLevel="1" x14ac:dyDescent="0.25">
      <c r="A81" s="11" t="s">
        <v>35</v>
      </c>
      <c r="C81" s="2"/>
      <c r="D81" s="8">
        <f>IFERROR(
GETPIVOTDATA("[Base_Tarjetas].[Importe]",TDinamica_R!$A$3,
"[Base_Tarjetas].[PERIODO]","[Base_Tarjetas].[PERIODO].&amp;[" &amp; TEXT(D$6,"yyyymm") &amp; "]",
"[Base_Tarjetas].[Metrica]","[Base_Tarjetas].[Metrica].&amp;[" &amp; $A81 &amp; "]",
"[Base_Tarjetas].[SEGMENTO_DESCRIP]","[Base_Tarjetas].[SEGMENTO_DESCRIP].&amp;[" &amp; $C$6 &amp; "]",
"[Base_Tarjetas].[SITUACION]","[Base_Tarjetas].[SITUACION].&amp;[" &amp; $C81 &amp; "]",
"[Base_Tarjetas].[TIPO]","[Base_Tarjetas].[TIPO].&amp;[" &amp; $C$1 &amp; "]")/1000,
0)</f>
        <v>0</v>
      </c>
      <c r="E81" s="8">
        <f>IFERROR(
GETPIVOTDATA("[Base_Tarjetas].[Importe]",TDinamica_R!$A$3,
"[Base_Tarjetas].[PERIODO]","[Base_Tarjetas].[PERIODO].&amp;[" &amp; TEXT(E$6,"yyyymm") &amp; "]",
"[Base_Tarjetas].[Metrica]","[Base_Tarjetas].[Metrica].&amp;[" &amp; $A81 &amp; "]",
"[Base_Tarjetas].[SEGMENTO_DESCRIP]","[Base_Tarjetas].[SEGMENTO_DESCRIP].&amp;[" &amp; $C$6 &amp; "]",
"[Base_Tarjetas].[SITUACION]","[Base_Tarjetas].[SITUACION].&amp;[" &amp; $C81 &amp; "]",
"[Base_Tarjetas].[TIPO]","[Base_Tarjetas].[TIPO].&amp;[" &amp; $C$1 &amp; "]")/1000,
0)</f>
        <v>0</v>
      </c>
      <c r="F81" s="8">
        <f>IFERROR(
GETPIVOTDATA("[Base_Tarjetas].[Importe]",TDinamica_R!$A$3,
"[Base_Tarjetas].[PERIODO]","[Base_Tarjetas].[PERIODO].&amp;[" &amp; TEXT(F$6,"yyyymm") &amp; "]",
"[Base_Tarjetas].[Metrica]","[Base_Tarjetas].[Metrica].&amp;[" &amp; $A81 &amp; "]",
"[Base_Tarjetas].[SEGMENTO_DESCRIP]","[Base_Tarjetas].[SEGMENTO_DESCRIP].&amp;[" &amp; $C$6 &amp; "]",
"[Base_Tarjetas].[SITUACION]","[Base_Tarjetas].[SITUACION].&amp;[" &amp; $C81 &amp; "]",
"[Base_Tarjetas].[TIPO]","[Base_Tarjetas].[TIPO].&amp;[" &amp; $C$1 &amp; "]")/1000,
0)</f>
        <v>0</v>
      </c>
      <c r="G81" s="8">
        <f>IFERROR(
GETPIVOTDATA("[Base_Tarjetas].[Importe]",TDinamica_R!$A$3,
"[Base_Tarjetas].[PERIODO]","[Base_Tarjetas].[PERIODO].&amp;[" &amp; TEXT(G$6,"yyyymm") &amp; "]",
"[Base_Tarjetas].[Metrica]","[Base_Tarjetas].[Metrica].&amp;[" &amp; $A81 &amp; "]",
"[Base_Tarjetas].[SEGMENTO_DESCRIP]","[Base_Tarjetas].[SEGMENTO_DESCRIP].&amp;[" &amp; $C$6 &amp; "]",
"[Base_Tarjetas].[SITUACION]","[Base_Tarjetas].[SITUACION].&amp;[" &amp; $C81 &amp; "]",
"[Base_Tarjetas].[TIPO]","[Base_Tarjetas].[TIPO].&amp;[" &amp; $C$1 &amp; "]")/1000,
0)</f>
        <v>0</v>
      </c>
      <c r="H81" s="8">
        <f>IFERROR(
GETPIVOTDATA("[Base_Tarjetas].[Importe]",TDinamica_R!$A$3,
"[Base_Tarjetas].[PERIODO]","[Base_Tarjetas].[PERIODO].&amp;[" &amp; TEXT(H$6,"yyyymm") &amp; "]",
"[Base_Tarjetas].[Metrica]","[Base_Tarjetas].[Metrica].&amp;[" &amp; $A81 &amp; "]",
"[Base_Tarjetas].[SEGMENTO_DESCRIP]","[Base_Tarjetas].[SEGMENTO_DESCRIP].&amp;[" &amp; $C$6 &amp; "]",
"[Base_Tarjetas].[SITUACION]","[Base_Tarjetas].[SITUACION].&amp;[" &amp; $C81 &amp; "]",
"[Base_Tarjetas].[TIPO]","[Base_Tarjetas].[TIPO].&amp;[" &amp; $C$1 &amp; "]")/1000,
0)</f>
        <v>0</v>
      </c>
      <c r="I81" s="8">
        <f>IFERROR(
GETPIVOTDATA("[Base_Tarjetas].[Importe]",TDinamica_R!$A$3,
"[Base_Tarjetas].[PERIODO]","[Base_Tarjetas].[PERIODO].&amp;[" &amp; TEXT(I$6,"yyyymm") &amp; "]",
"[Base_Tarjetas].[Metrica]","[Base_Tarjetas].[Metrica].&amp;[" &amp; $A81 &amp; "]",
"[Base_Tarjetas].[SEGMENTO_DESCRIP]","[Base_Tarjetas].[SEGMENTO_DESCRIP].&amp;[" &amp; $C$6 &amp; "]",
"[Base_Tarjetas].[SITUACION]","[Base_Tarjetas].[SITUACION].&amp;[" &amp; $C81 &amp; "]",
"[Base_Tarjetas].[TIPO]","[Base_Tarjetas].[TIPO].&amp;[" &amp; $C$1 &amp; "]")/1000,
0)</f>
        <v>0</v>
      </c>
      <c r="J81" s="8">
        <f>IFERROR(
GETPIVOTDATA("[Base_Tarjetas].[Importe]",TDinamica_R!$A$3,
"[Base_Tarjetas].[PERIODO]","[Base_Tarjetas].[PERIODO].&amp;[" &amp; TEXT(J$6,"yyyymm") &amp; "]",
"[Base_Tarjetas].[Metrica]","[Base_Tarjetas].[Metrica].&amp;[" &amp; $A81 &amp; "]",
"[Base_Tarjetas].[SEGMENTO_DESCRIP]","[Base_Tarjetas].[SEGMENTO_DESCRIP].&amp;[" &amp; $C$6 &amp; "]",
"[Base_Tarjetas].[SITUACION]","[Base_Tarjetas].[SITUACION].&amp;[" &amp; $C81 &amp; "]",
"[Base_Tarjetas].[TIPO]","[Base_Tarjetas].[TIPO].&amp;[" &amp; $C$1 &amp; "]")/1000,
0)</f>
        <v>0</v>
      </c>
      <c r="K81" s="8">
        <f>IFERROR(
GETPIVOTDATA("[Base_Tarjetas].[Importe]",TDinamica_R!$A$3,
"[Base_Tarjetas].[PERIODO]","[Base_Tarjetas].[PERIODO].&amp;[" &amp; TEXT(K$6,"yyyymm") &amp; "]",
"[Base_Tarjetas].[Metrica]","[Base_Tarjetas].[Metrica].&amp;[" &amp; $A81 &amp; "]",
"[Base_Tarjetas].[SEGMENTO_DESCRIP]","[Base_Tarjetas].[SEGMENTO_DESCRIP].&amp;[" &amp; $C$6 &amp; "]",
"[Base_Tarjetas].[SITUACION]","[Base_Tarjetas].[SITUACION].&amp;[" &amp; $C81 &amp; "]",
"[Base_Tarjetas].[TIPO]","[Base_Tarjetas].[TIPO].&amp;[" &amp; $C$1 &amp; "]")/1000,
0)</f>
        <v>0</v>
      </c>
      <c r="L81" s="8">
        <f>IFERROR(
GETPIVOTDATA("[Base_Tarjetas].[Importe]",TDinamica_R!$A$3,
"[Base_Tarjetas].[PERIODO]","[Base_Tarjetas].[PERIODO].&amp;[" &amp; TEXT(L$6,"yyyymm") &amp; "]",
"[Base_Tarjetas].[Metrica]","[Base_Tarjetas].[Metrica].&amp;[" &amp; $A81 &amp; "]",
"[Base_Tarjetas].[SEGMENTO_DESCRIP]","[Base_Tarjetas].[SEGMENTO_DESCRIP].&amp;[" &amp; $C$6 &amp; "]",
"[Base_Tarjetas].[SITUACION]","[Base_Tarjetas].[SITUACION].&amp;[" &amp; $C81 &amp; "]",
"[Base_Tarjetas].[TIPO]","[Base_Tarjetas].[TIPO].&amp;[" &amp; $C$1 &amp; "]")/1000,
0)</f>
        <v>0</v>
      </c>
      <c r="M81" s="8">
        <f>IFERROR(
GETPIVOTDATA("[Base_Tarjetas].[Importe]",TDinamica_R!$A$3,
"[Base_Tarjetas].[PERIODO]","[Base_Tarjetas].[PERIODO].&amp;[" &amp; TEXT(M$6,"yyyymm") &amp; "]",
"[Base_Tarjetas].[Metrica]","[Base_Tarjetas].[Metrica].&amp;[" &amp; $A81 &amp; "]",
"[Base_Tarjetas].[SEGMENTO_DESCRIP]","[Base_Tarjetas].[SEGMENTO_DESCRIP].&amp;[" &amp; $C$6 &amp; "]",
"[Base_Tarjetas].[SITUACION]","[Base_Tarjetas].[SITUACION].&amp;[" &amp; $C81 &amp; "]",
"[Base_Tarjetas].[TIPO]","[Base_Tarjetas].[TIPO].&amp;[" &amp; $C$1 &amp; "]")/1000,
0)</f>
        <v>0</v>
      </c>
      <c r="N81" s="8">
        <f>IFERROR(
GETPIVOTDATA("[Base_Tarjetas].[Importe]",TDinamica_R!$A$3,
"[Base_Tarjetas].[PERIODO]","[Base_Tarjetas].[PERIODO].&amp;[" &amp; TEXT(N$6,"yyyymm") &amp; "]",
"[Base_Tarjetas].[Metrica]","[Base_Tarjetas].[Metrica].&amp;[" &amp; $A81 &amp; "]",
"[Base_Tarjetas].[SEGMENTO_DESCRIP]","[Base_Tarjetas].[SEGMENTO_DESCRIP].&amp;[" &amp; $C$6 &amp; "]",
"[Base_Tarjetas].[SITUACION]","[Base_Tarjetas].[SITUACION].&amp;[" &amp; $C81 &amp; "]",
"[Base_Tarjetas].[TIPO]","[Base_Tarjetas].[TIPO].&amp;[" &amp; $C$1 &amp; "]")/1000,
0)</f>
        <v>0</v>
      </c>
      <c r="O81" s="8">
        <f>IFERROR(
GETPIVOTDATA("[Base_Tarjetas].[Importe]",TDinamica_R!$A$3,
"[Base_Tarjetas].[PERIODO]","[Base_Tarjetas].[PERIODO].&amp;[" &amp; TEXT(O$6,"yyyymm") &amp; "]",
"[Base_Tarjetas].[Metrica]","[Base_Tarjetas].[Metrica].&amp;[" &amp; $A81 &amp; "]",
"[Base_Tarjetas].[SEGMENTO_DESCRIP]","[Base_Tarjetas].[SEGMENTO_DESCRIP].&amp;[" &amp; $C$6 &amp; "]",
"[Base_Tarjetas].[SITUACION]","[Base_Tarjetas].[SITUACION].&amp;[" &amp; $C81 &amp; "]",
"[Base_Tarjetas].[TIPO]","[Base_Tarjetas].[TIPO].&amp;[" &amp; $C$1 &amp; "]")/1000,
0)</f>
        <v>0</v>
      </c>
      <c r="P81" s="8">
        <f>IFERROR(
GETPIVOTDATA("[Base_Tarjetas].[Importe]",TDinamica_R!$A$3,
"[Base_Tarjetas].[PERIODO]","[Base_Tarjetas].[PERIODO].&amp;[" &amp; TEXT(P$6,"yyyymm") &amp; "]",
"[Base_Tarjetas].[Metrica]","[Base_Tarjetas].[Metrica].&amp;[" &amp; $A81 &amp; "]",
"[Base_Tarjetas].[SEGMENTO_DESCRIP]","[Base_Tarjetas].[SEGMENTO_DESCRIP].&amp;[" &amp; $C$6 &amp; "]",
"[Base_Tarjetas].[SITUACION]","[Base_Tarjetas].[SITUACION].&amp;[" &amp; $C81 &amp; "]",
"[Base_Tarjetas].[TIPO]","[Base_Tarjetas].[TIPO].&amp;[" &amp; $C$1 &amp; "]")/1000,
0)</f>
        <v>0</v>
      </c>
      <c r="Q81" s="8">
        <f>IFERROR(
GETPIVOTDATA("[Base_Tarjetas].[Importe]",TDinamica_R!$A$3,
"[Base_Tarjetas].[PERIODO]","[Base_Tarjetas].[PERIODO].&amp;[" &amp; TEXT(Q$6,"yyyymm") &amp; "]",
"[Base_Tarjetas].[Metrica]","[Base_Tarjetas].[Metrica].&amp;[" &amp; $A81 &amp; "]",
"[Base_Tarjetas].[SEGMENTO_DESCRIP]","[Base_Tarjetas].[SEGMENTO_DESCRIP].&amp;[" &amp; $C$6 &amp; "]",
"[Base_Tarjetas].[SITUACION]","[Base_Tarjetas].[SITUACION].&amp;[" &amp; $C81 &amp; "]",
"[Base_Tarjetas].[TIPO]","[Base_Tarjetas].[TIPO].&amp;[" &amp; $C$1 &amp; "]")/1000,
0)</f>
        <v>0</v>
      </c>
      <c r="R81" s="8">
        <f>IFERROR(
GETPIVOTDATA("[Base_Tarjetas].[Importe]",TDinamica_R!$A$3,
"[Base_Tarjetas].[PERIODO]","[Base_Tarjetas].[PERIODO].&amp;[" &amp; TEXT(R$6,"yyyymm") &amp; "]",
"[Base_Tarjetas].[Metrica]","[Base_Tarjetas].[Metrica].&amp;[" &amp; $A81 &amp; "]",
"[Base_Tarjetas].[SEGMENTO_DESCRIP]","[Base_Tarjetas].[SEGMENTO_DESCRIP].&amp;[" &amp; $C$6 &amp; "]",
"[Base_Tarjetas].[SITUACION]","[Base_Tarjetas].[SITUACION].&amp;[" &amp; $C81 &amp; "]",
"[Base_Tarjetas].[TIPO]","[Base_Tarjetas].[TIPO].&amp;[" &amp; $C$1 &amp; "]")/1000,
0)</f>
        <v>0</v>
      </c>
      <c r="S81" s="8">
        <f>IFERROR(
GETPIVOTDATA("[Base_Tarjetas].[Importe]",TDinamica_R!$A$3,
"[Base_Tarjetas].[PERIODO]","[Base_Tarjetas].[PERIODO].&amp;[" &amp; TEXT(S$6,"yyyymm") &amp; "]",
"[Base_Tarjetas].[Metrica]","[Base_Tarjetas].[Metrica].&amp;[" &amp; $A81 &amp; "]",
"[Base_Tarjetas].[SEGMENTO_DESCRIP]","[Base_Tarjetas].[SEGMENTO_DESCRIP].&amp;[" &amp; $C$6 &amp; "]",
"[Base_Tarjetas].[SITUACION]","[Base_Tarjetas].[SITUACION].&amp;[" &amp; $C81 &amp; "]",
"[Base_Tarjetas].[TIPO]","[Base_Tarjetas].[TIPO].&amp;[" &amp; $C$1 &amp; "]")/1000,
0)</f>
        <v>0</v>
      </c>
      <c r="T81" s="8">
        <f>IFERROR(
GETPIVOTDATA("[Base_Tarjetas].[Importe]",TDinamica_R!$A$3,
"[Base_Tarjetas].[PERIODO]","[Base_Tarjetas].[PERIODO].&amp;[" &amp; TEXT(T$6,"yyyymm") &amp; "]",
"[Base_Tarjetas].[Metrica]","[Base_Tarjetas].[Metrica].&amp;[" &amp; $A81 &amp; "]",
"[Base_Tarjetas].[SEGMENTO_DESCRIP]","[Base_Tarjetas].[SEGMENTO_DESCRIP].&amp;[" &amp; $C$6 &amp; "]",
"[Base_Tarjetas].[SITUACION]","[Base_Tarjetas].[SITUACION].&amp;[" &amp; $C81 &amp; "]",
"[Base_Tarjetas].[TIPO]","[Base_Tarjetas].[TIPO].&amp;[" &amp; $C$1 &amp; "]")/1000,
0)</f>
        <v>0</v>
      </c>
      <c r="U81" s="8">
        <f>IFERROR(
GETPIVOTDATA("[Base_Tarjetas].[Importe]",TDinamica_R!$A$3,
"[Base_Tarjetas].[PERIODO]","[Base_Tarjetas].[PERIODO].&amp;[" &amp; TEXT(U$6,"yyyymm") &amp; "]",
"[Base_Tarjetas].[Metrica]","[Base_Tarjetas].[Metrica].&amp;[" &amp; $A81 &amp; "]",
"[Base_Tarjetas].[SEGMENTO_DESCRIP]","[Base_Tarjetas].[SEGMENTO_DESCRIP].&amp;[" &amp; $C$6 &amp; "]",
"[Base_Tarjetas].[SITUACION]","[Base_Tarjetas].[SITUACION].&amp;[" &amp; $C81 &amp; "]",
"[Base_Tarjetas].[TIPO]","[Base_Tarjetas].[TIPO].&amp;[" &amp; $C$1 &amp; "]")/1000,
0)</f>
        <v>0</v>
      </c>
      <c r="V81" s="8">
        <f>IFERROR(
GETPIVOTDATA("[Base_Tarjetas].[Importe]",TDinamica_R!$A$3,
"[Base_Tarjetas].[PERIODO]","[Base_Tarjetas].[PERIODO].&amp;[" &amp; TEXT(V$6,"yyyymm") &amp; "]",
"[Base_Tarjetas].[Metrica]","[Base_Tarjetas].[Metrica].&amp;[" &amp; $A81 &amp; "]",
"[Base_Tarjetas].[SEGMENTO_DESCRIP]","[Base_Tarjetas].[SEGMENTO_DESCRIP].&amp;[" &amp; $C$6 &amp; "]",
"[Base_Tarjetas].[SITUACION]","[Base_Tarjetas].[SITUACION].&amp;[" &amp; $C81 &amp; "]",
"[Base_Tarjetas].[TIPO]","[Base_Tarjetas].[TIPO].&amp;[" &amp; $C$1 &amp; "]")/1000,
0)</f>
        <v>0</v>
      </c>
      <c r="W81" s="8">
        <f>IFERROR(
GETPIVOTDATA("[Base_Tarjetas].[Importe]",TDinamica_R!$A$3,
"[Base_Tarjetas].[PERIODO]","[Base_Tarjetas].[PERIODO].&amp;[" &amp; TEXT(W$6,"yyyymm") &amp; "]",
"[Base_Tarjetas].[Metrica]","[Base_Tarjetas].[Metrica].&amp;[" &amp; $A81 &amp; "]",
"[Base_Tarjetas].[SEGMENTO_DESCRIP]","[Base_Tarjetas].[SEGMENTO_DESCRIP].&amp;[" &amp; $C$6 &amp; "]",
"[Base_Tarjetas].[SITUACION]","[Base_Tarjetas].[SITUACION].&amp;[" &amp; $C81 &amp; "]",
"[Base_Tarjetas].[TIPO]","[Base_Tarjetas].[TIPO].&amp;[" &amp; $C$1 &amp; "]")/1000,
0)</f>
        <v>0</v>
      </c>
      <c r="X81" s="8">
        <f>IFERROR(
GETPIVOTDATA("[Base_Tarjetas].[Importe]",TDinamica_R!$A$3,
"[Base_Tarjetas].[PERIODO]","[Base_Tarjetas].[PERIODO].&amp;[" &amp; TEXT(X$6,"yyyymm") &amp; "]",
"[Base_Tarjetas].[Metrica]","[Base_Tarjetas].[Metrica].&amp;[" &amp; $A81 &amp; "]",
"[Base_Tarjetas].[SEGMENTO_DESCRIP]","[Base_Tarjetas].[SEGMENTO_DESCRIP].&amp;[" &amp; $C$6 &amp; "]",
"[Base_Tarjetas].[SITUACION]","[Base_Tarjetas].[SITUACION].&amp;[" &amp; $C81 &amp; "]",
"[Base_Tarjetas].[TIPO]","[Base_Tarjetas].[TIPO].&amp;[" &amp; $C$1 &amp; "]")/1000,
0)</f>
        <v>0</v>
      </c>
      <c r="Y81" s="8">
        <f>IFERROR(
GETPIVOTDATA("[Base_Tarjetas].[Importe]",TDinamica_R!$A$3,
"[Base_Tarjetas].[PERIODO]","[Base_Tarjetas].[PERIODO].&amp;[" &amp; TEXT(Y$6,"yyyymm") &amp; "]",
"[Base_Tarjetas].[Metrica]","[Base_Tarjetas].[Metrica].&amp;[" &amp; $A81 &amp; "]",
"[Base_Tarjetas].[SEGMENTO_DESCRIP]","[Base_Tarjetas].[SEGMENTO_DESCRIP].&amp;[" &amp; $C$6 &amp; "]",
"[Base_Tarjetas].[SITUACION]","[Base_Tarjetas].[SITUACION].&amp;[" &amp; $C81 &amp; "]",
"[Base_Tarjetas].[TIPO]","[Base_Tarjetas].[TIPO].&amp;[" &amp; $C$1 &amp; "]")/1000,
0)</f>
        <v>0</v>
      </c>
      <c r="Z81" s="8">
        <f>IFERROR(
GETPIVOTDATA("[Base_Tarjetas].[Importe]",TDinamica_R!$A$3,
"[Base_Tarjetas].[PERIODO]","[Base_Tarjetas].[PERIODO].&amp;[" &amp; TEXT(Z$6,"yyyymm") &amp; "]",
"[Base_Tarjetas].[Metrica]","[Base_Tarjetas].[Metrica].&amp;[" &amp; $A81 &amp; "]",
"[Base_Tarjetas].[SEGMENTO_DESCRIP]","[Base_Tarjetas].[SEGMENTO_DESCRIP].&amp;[" &amp; $C$6 &amp; "]",
"[Base_Tarjetas].[SITUACION]","[Base_Tarjetas].[SITUACION].&amp;[" &amp; $C81 &amp; "]",
"[Base_Tarjetas].[TIPO]","[Base_Tarjetas].[TIPO].&amp;[" &amp; $C$1 &amp; "]")/1000,
0)</f>
        <v>0</v>
      </c>
      <c r="AA81" s="8">
        <f>IFERROR(
GETPIVOTDATA("[Base_Tarjetas].[Importe]",TDinamica_R!$A$3,
"[Base_Tarjetas].[PERIODO]","[Base_Tarjetas].[PERIODO].&amp;[" &amp; TEXT(AA$6,"yyyymm") &amp; "]",
"[Base_Tarjetas].[Metrica]","[Base_Tarjetas].[Metrica].&amp;[" &amp; $A81 &amp; "]",
"[Base_Tarjetas].[SEGMENTO_DESCRIP]","[Base_Tarjetas].[SEGMENTO_DESCRIP].&amp;[" &amp; $C$6 &amp; "]",
"[Base_Tarjetas].[SITUACION]","[Base_Tarjetas].[SITUACION].&amp;[" &amp; $C81 &amp; "]",
"[Base_Tarjetas].[TIPO]","[Base_Tarjetas].[TIPO].&amp;[" &amp; $C$1 &amp; "]")/1000,
0)</f>
        <v>0</v>
      </c>
      <c r="AB81" s="8">
        <f>IFERROR(
GETPIVOTDATA("[Base_Tarjetas].[Importe]",TDinamica_R!$A$3,
"[Base_Tarjetas].[PERIODO]","[Base_Tarjetas].[PERIODO].&amp;[" &amp; TEXT(AB$6,"yyyymm") &amp; "]",
"[Base_Tarjetas].[Metrica]","[Base_Tarjetas].[Metrica].&amp;[" &amp; $A81 &amp; "]",
"[Base_Tarjetas].[SEGMENTO_DESCRIP]","[Base_Tarjetas].[SEGMENTO_DESCRIP].&amp;[" &amp; $C$6 &amp; "]",
"[Base_Tarjetas].[SITUACION]","[Base_Tarjetas].[SITUACION].&amp;[" &amp; $C81 &amp; "]",
"[Base_Tarjetas].[TIPO]","[Base_Tarjetas].[TIPO].&amp;[" &amp; $C$1 &amp; "]")/1000,
0)</f>
        <v>0</v>
      </c>
      <c r="AC81" s="8">
        <f>IFERROR(
GETPIVOTDATA("[Base_Tarjetas].[Importe]",TDinamica_R!$A$3,
"[Base_Tarjetas].[PERIODO]","[Base_Tarjetas].[PERIODO].&amp;[" &amp; TEXT(AC$6,"yyyymm") &amp; "]",
"[Base_Tarjetas].[Metrica]","[Base_Tarjetas].[Metrica].&amp;[" &amp; $A81 &amp; "]",
"[Base_Tarjetas].[SEGMENTO_DESCRIP]","[Base_Tarjetas].[SEGMENTO_DESCRIP].&amp;[" &amp; $C$6 &amp; "]",
"[Base_Tarjetas].[SITUACION]","[Base_Tarjetas].[SITUACION].&amp;[" &amp; $C81 &amp; "]",
"[Base_Tarjetas].[TIPO]","[Base_Tarjetas].[TIPO].&amp;[" &amp; $C$1 &amp; "]")/1000,
0)</f>
        <v>0</v>
      </c>
      <c r="AD81" s="8">
        <f>IFERROR(
GETPIVOTDATA("[Base_Tarjetas].[Importe]",TDinamica_R!$A$3,
"[Base_Tarjetas].[PERIODO]","[Base_Tarjetas].[PERIODO].&amp;[" &amp; TEXT(AD$6,"yyyymm") &amp; "]",
"[Base_Tarjetas].[Metrica]","[Base_Tarjetas].[Metrica].&amp;[" &amp; $A81 &amp; "]",
"[Base_Tarjetas].[SEGMENTO_DESCRIP]","[Base_Tarjetas].[SEGMENTO_DESCRIP].&amp;[" &amp; $C$6 &amp; "]",
"[Base_Tarjetas].[SITUACION]","[Base_Tarjetas].[SITUACION].&amp;[" &amp; $C81 &amp; "]",
"[Base_Tarjetas].[TIPO]","[Base_Tarjetas].[TIPO].&amp;[" &amp; $C$1 &amp; "]")/1000,
0)</f>
        <v>0</v>
      </c>
      <c r="AE81" s="8">
        <f>IFERROR(
GETPIVOTDATA("[Base_Tarjetas].[Importe]",TDinamica_R!$A$3,
"[Base_Tarjetas].[PERIODO]","[Base_Tarjetas].[PERIODO].&amp;[" &amp; TEXT(AE$6,"yyyymm") &amp; "]",
"[Base_Tarjetas].[Metrica]","[Base_Tarjetas].[Metrica].&amp;[" &amp; $A81 &amp; "]",
"[Base_Tarjetas].[SEGMENTO_DESCRIP]","[Base_Tarjetas].[SEGMENTO_DESCRIP].&amp;[" &amp; $C$6 &amp; "]",
"[Base_Tarjetas].[SITUACION]","[Base_Tarjetas].[SITUACION].&amp;[" &amp; $C81 &amp; "]",
"[Base_Tarjetas].[TIPO]","[Base_Tarjetas].[TIPO].&amp;[" &amp; $C$1 &amp; "]")/1000,
0)</f>
        <v>0</v>
      </c>
      <c r="AF81" s="8">
        <f>IFERROR(
GETPIVOTDATA("[Base_Tarjetas].[Importe]",TDinamica_R!$A$3,
"[Base_Tarjetas].[PERIODO]","[Base_Tarjetas].[PERIODO].&amp;[" &amp; TEXT(AF$6,"yyyymm") &amp; "]",
"[Base_Tarjetas].[Metrica]","[Base_Tarjetas].[Metrica].&amp;[" &amp; $A81 &amp; "]",
"[Base_Tarjetas].[SEGMENTO_DESCRIP]","[Base_Tarjetas].[SEGMENTO_DESCRIP].&amp;[" &amp; $C$6 &amp; "]",
"[Base_Tarjetas].[SITUACION]","[Base_Tarjetas].[SITUACION].&amp;[" &amp; $C81 &amp; "]",
"[Base_Tarjetas].[TIPO]","[Base_Tarjetas].[TIPO].&amp;[" &amp; $C$1 &amp; "]")/1000,
0)</f>
        <v>0</v>
      </c>
      <c r="AG81" s="8">
        <f>IFERROR(
GETPIVOTDATA("[Base_Tarjetas].[Importe]",TDinamica_R!$A$3,
"[Base_Tarjetas].[PERIODO]","[Base_Tarjetas].[PERIODO].&amp;[" &amp; TEXT(AG$6,"yyyymm") &amp; "]",
"[Base_Tarjetas].[Metrica]","[Base_Tarjetas].[Metrica].&amp;[" &amp; $A81 &amp; "]",
"[Base_Tarjetas].[SEGMENTO_DESCRIP]","[Base_Tarjetas].[SEGMENTO_DESCRIP].&amp;[" &amp; $C$6 &amp; "]",
"[Base_Tarjetas].[SITUACION]","[Base_Tarjetas].[SITUACION].&amp;[" &amp; $C81 &amp; "]",
"[Base_Tarjetas].[TIPO]","[Base_Tarjetas].[TIPO].&amp;[" &amp; $C$1 &amp; "]")/1000,
0)</f>
        <v>0</v>
      </c>
      <c r="AH81" s="8">
        <f>IFERROR(
GETPIVOTDATA("[Base_Tarjetas].[Importe]",TDinamica_R!$A$3,
"[Base_Tarjetas].[PERIODO]","[Base_Tarjetas].[PERIODO].&amp;[" &amp; TEXT(AH$6,"yyyymm") &amp; "]",
"[Base_Tarjetas].[Metrica]","[Base_Tarjetas].[Metrica].&amp;[" &amp; $A81 &amp; "]",
"[Base_Tarjetas].[SEGMENTO_DESCRIP]","[Base_Tarjetas].[SEGMENTO_DESCRIP].&amp;[" &amp; $C$6 &amp; "]",
"[Base_Tarjetas].[SITUACION]","[Base_Tarjetas].[SITUACION].&amp;[" &amp; $C81 &amp; "]",
"[Base_Tarjetas].[TIPO]","[Base_Tarjetas].[TIPO].&amp;[" &amp; $C$1 &amp; "]")/1000,
0)</f>
        <v>0</v>
      </c>
      <c r="AI81" s="8">
        <f>IFERROR(
GETPIVOTDATA("[Base_Tarjetas].[Importe]",TDinamica_R!$A$3,
"[Base_Tarjetas].[PERIODO]","[Base_Tarjetas].[PERIODO].&amp;[" &amp; TEXT(AI$6,"yyyymm") &amp; "]",
"[Base_Tarjetas].[Metrica]","[Base_Tarjetas].[Metrica].&amp;[" &amp; $A81 &amp; "]",
"[Base_Tarjetas].[SEGMENTO_DESCRIP]","[Base_Tarjetas].[SEGMENTO_DESCRIP].&amp;[" &amp; $C$6 &amp; "]",
"[Base_Tarjetas].[SITUACION]","[Base_Tarjetas].[SITUACION].&amp;[" &amp; $C81 &amp; "]",
"[Base_Tarjetas].[TIPO]","[Base_Tarjetas].[TIPO].&amp;[" &amp; $C$1 &amp; "]")/1000,
0)</f>
        <v>0</v>
      </c>
      <c r="AJ81" s="8">
        <f>IFERROR(
GETPIVOTDATA("[Base_Tarjetas].[Importe]",TDinamica_R!$A$3,
"[Base_Tarjetas].[PERIODO]","[Base_Tarjetas].[PERIODO].&amp;[" &amp; TEXT(AJ$6,"yyyymm") &amp; "]",
"[Base_Tarjetas].[Metrica]","[Base_Tarjetas].[Metrica].&amp;[" &amp; $A81 &amp; "]",
"[Base_Tarjetas].[SEGMENTO_DESCRIP]","[Base_Tarjetas].[SEGMENTO_DESCRIP].&amp;[" &amp; $C$6 &amp; "]",
"[Base_Tarjetas].[SITUACION]","[Base_Tarjetas].[SITUACION].&amp;[" &amp; $C81 &amp; "]",
"[Base_Tarjetas].[TIPO]","[Base_Tarjetas].[TIPO].&amp;[" &amp; $C$1 &amp; "]")/1000,
0)</f>
        <v>0</v>
      </c>
      <c r="AK81" s="8">
        <f>IFERROR(
GETPIVOTDATA("[Base_Tarjetas].[Importe]",TDinamica_R!$A$3,
"[Base_Tarjetas].[PERIODO]","[Base_Tarjetas].[PERIODO].&amp;[" &amp; TEXT(AK$6,"yyyymm") &amp; "]",
"[Base_Tarjetas].[Metrica]","[Base_Tarjetas].[Metrica].&amp;[" &amp; $A81 &amp; "]",
"[Base_Tarjetas].[SEGMENTO_DESCRIP]","[Base_Tarjetas].[SEGMENTO_DESCRIP].&amp;[" &amp; $C$6 &amp; "]",
"[Base_Tarjetas].[SITUACION]","[Base_Tarjetas].[SITUACION].&amp;[" &amp; $C81 &amp; "]",
"[Base_Tarjetas].[TIPO]","[Base_Tarjetas].[TIPO].&amp;[" &amp; $C$1 &amp; "]")/1000,
0)</f>
        <v>0</v>
      </c>
      <c r="AL81" s="8">
        <f>IFERROR(
GETPIVOTDATA("[Base_Tarjetas].[Importe]",TDinamica_R!$A$3,
"[Base_Tarjetas].[PERIODO]","[Base_Tarjetas].[PERIODO].&amp;[" &amp; TEXT(AL$6,"yyyymm") &amp; "]",
"[Base_Tarjetas].[Metrica]","[Base_Tarjetas].[Metrica].&amp;[" &amp; $A81 &amp; "]",
"[Base_Tarjetas].[SEGMENTO_DESCRIP]","[Base_Tarjetas].[SEGMENTO_DESCRIP].&amp;[" &amp; $C$6 &amp; "]",
"[Base_Tarjetas].[SITUACION]","[Base_Tarjetas].[SITUACION].&amp;[" &amp; $C81 &amp; "]",
"[Base_Tarjetas].[TIPO]","[Base_Tarjetas].[TIPO].&amp;[" &amp; $C$1 &amp; "]")/1000,
0)</f>
        <v>0</v>
      </c>
      <c r="AM81" s="8">
        <f>IFERROR(
GETPIVOTDATA("[Base_Tarjetas].[Importe]",TDinamica_R!$A$3,
"[Base_Tarjetas].[PERIODO]","[Base_Tarjetas].[PERIODO].&amp;[" &amp; TEXT(AM$6,"yyyymm") &amp; "]",
"[Base_Tarjetas].[Metrica]","[Base_Tarjetas].[Metrica].&amp;[" &amp; $A81 &amp; "]",
"[Base_Tarjetas].[SEGMENTO_DESCRIP]","[Base_Tarjetas].[SEGMENTO_DESCRIP].&amp;[" &amp; $C$6 &amp; "]",
"[Base_Tarjetas].[SITUACION]","[Base_Tarjetas].[SITUACION].&amp;[" &amp; $C81 &amp; "]",
"[Base_Tarjetas].[TIPO]","[Base_Tarjetas].[TIPO].&amp;[" &amp; $C$1 &amp; "]")/1000,
0)</f>
        <v>0</v>
      </c>
      <c r="AN81" s="8">
        <f>IFERROR(
GETPIVOTDATA("[Base_Tarjetas].[Importe]",TDinamica_R!$A$3,
"[Base_Tarjetas].[PERIODO]","[Base_Tarjetas].[PERIODO].&amp;[" &amp; TEXT(AN$6,"yyyymm") &amp; "]",
"[Base_Tarjetas].[Metrica]","[Base_Tarjetas].[Metrica].&amp;[" &amp; $A81 &amp; "]",
"[Base_Tarjetas].[SEGMENTO_DESCRIP]","[Base_Tarjetas].[SEGMENTO_DESCRIP].&amp;[" &amp; $C$6 &amp; "]",
"[Base_Tarjetas].[SITUACION]","[Base_Tarjetas].[SITUACION].&amp;[" &amp; $C81 &amp; "]",
"[Base_Tarjetas].[TIPO]","[Base_Tarjetas].[TIPO].&amp;[" &amp; $C$1 &amp; "]")/1000,
0)</f>
        <v>0</v>
      </c>
      <c r="AO81" s="8">
        <f>IFERROR(
GETPIVOTDATA("[Base_Tarjetas].[Importe]",TDinamica_R!$A$3,
"[Base_Tarjetas].[PERIODO]","[Base_Tarjetas].[PERIODO].&amp;[" &amp; TEXT(AO$6,"yyyymm") &amp; "]",
"[Base_Tarjetas].[Metrica]","[Base_Tarjetas].[Metrica].&amp;[" &amp; $A81 &amp; "]",
"[Base_Tarjetas].[SEGMENTO_DESCRIP]","[Base_Tarjetas].[SEGMENTO_DESCRIP].&amp;[" &amp; $C$6 &amp; "]",
"[Base_Tarjetas].[SITUACION]","[Base_Tarjetas].[SITUACION].&amp;[" &amp; $C81 &amp; "]",
"[Base_Tarjetas].[TIPO]","[Base_Tarjetas].[TIPO].&amp;[" &amp; $C$1 &amp; "]")/1000,
0)</f>
        <v>0</v>
      </c>
      <c r="AP81" s="8">
        <f>IFERROR(
GETPIVOTDATA("[Base_Tarjetas].[Importe]",TDinamica_R!$A$3,
"[Base_Tarjetas].[PERIODO]","[Base_Tarjetas].[PERIODO].&amp;[" &amp; TEXT(AP$6,"yyyymm") &amp; "]",
"[Base_Tarjetas].[Metrica]","[Base_Tarjetas].[Metrica].&amp;[" &amp; $A81 &amp; "]",
"[Base_Tarjetas].[SEGMENTO_DESCRIP]","[Base_Tarjetas].[SEGMENTO_DESCRIP].&amp;[" &amp; $C$6 &amp; "]",
"[Base_Tarjetas].[SITUACION]","[Base_Tarjetas].[SITUACION].&amp;[" &amp; $C81 &amp; "]",
"[Base_Tarjetas].[TIPO]","[Base_Tarjetas].[TIPO].&amp;[" &amp; $C$1 &amp; "]")/1000,
0)</f>
        <v>0</v>
      </c>
      <c r="AQ81" s="8">
        <f>IFERROR(
GETPIVOTDATA("[Base_Tarjetas].[Importe]",TDinamica_R!$A$3,
"[Base_Tarjetas].[PERIODO]","[Base_Tarjetas].[PERIODO].&amp;[" &amp; TEXT(AQ$6,"yyyymm") &amp; "]",
"[Base_Tarjetas].[Metrica]","[Base_Tarjetas].[Metrica].&amp;[" &amp; $A81 &amp; "]",
"[Base_Tarjetas].[SEGMENTO_DESCRIP]","[Base_Tarjetas].[SEGMENTO_DESCRIP].&amp;[" &amp; $C$6 &amp; "]",
"[Base_Tarjetas].[SITUACION]","[Base_Tarjetas].[SITUACION].&amp;[" &amp; $C81 &amp; "]",
"[Base_Tarjetas].[TIPO]","[Base_Tarjetas].[TIPO].&amp;[" &amp; $C$1 &amp; "]")/1000,
0)</f>
        <v>0</v>
      </c>
      <c r="AR81" s="8">
        <f>IFERROR(
GETPIVOTDATA("[Base_Tarjetas].[Importe]",TDinamica_R!$A$3,
"[Base_Tarjetas].[PERIODO]","[Base_Tarjetas].[PERIODO].&amp;[" &amp; TEXT(AR$6,"yyyymm") &amp; "]",
"[Base_Tarjetas].[Metrica]","[Base_Tarjetas].[Metrica].&amp;[" &amp; $A81 &amp; "]",
"[Base_Tarjetas].[SEGMENTO_DESCRIP]","[Base_Tarjetas].[SEGMENTO_DESCRIP].&amp;[" &amp; $C$6 &amp; "]",
"[Base_Tarjetas].[SITUACION]","[Base_Tarjetas].[SITUACION].&amp;[" &amp; $C81 &amp; "]",
"[Base_Tarjetas].[TIPO]","[Base_Tarjetas].[TIPO].&amp;[" &amp; $C$1 &amp; "]")/1000,
0)</f>
        <v>0</v>
      </c>
      <c r="AS81" s="8">
        <f>IFERROR(
GETPIVOTDATA("[Base_Tarjetas].[Importe]",TDinamica_R!$A$3,
"[Base_Tarjetas].[PERIODO]","[Base_Tarjetas].[PERIODO].&amp;[" &amp; TEXT(AS$6,"yyyymm") &amp; "]",
"[Base_Tarjetas].[Metrica]","[Base_Tarjetas].[Metrica].&amp;[" &amp; $A81 &amp; "]",
"[Base_Tarjetas].[SEGMENTO_DESCRIP]","[Base_Tarjetas].[SEGMENTO_DESCRIP].&amp;[" &amp; $C$6 &amp; "]",
"[Base_Tarjetas].[SITUACION]","[Base_Tarjetas].[SITUACION].&amp;[" &amp; $C81 &amp; "]",
"[Base_Tarjetas].[TIPO]","[Base_Tarjetas].[TIPO].&amp;[" &amp; $C$1 &amp; "]")/1000,
0)</f>
        <v>0</v>
      </c>
      <c r="AT81" s="8">
        <f>IFERROR(
GETPIVOTDATA("[Base_Tarjetas].[Importe]",TDinamica_R!$A$3,
"[Base_Tarjetas].[PERIODO]","[Base_Tarjetas].[PERIODO].&amp;[" &amp; TEXT(AT$6,"yyyymm") &amp; "]",
"[Base_Tarjetas].[Metrica]","[Base_Tarjetas].[Metrica].&amp;[" &amp; $A81 &amp; "]",
"[Base_Tarjetas].[SEGMENTO_DESCRIP]","[Base_Tarjetas].[SEGMENTO_DESCRIP].&amp;[" &amp; $C$6 &amp; "]",
"[Base_Tarjetas].[SITUACION]","[Base_Tarjetas].[SITUACION].&amp;[" &amp; $C81 &amp; "]",
"[Base_Tarjetas].[TIPO]","[Base_Tarjetas].[TIPO].&amp;[" &amp; $C$1 &amp; "]")/1000,
0)</f>
        <v>0</v>
      </c>
      <c r="AU81" s="8">
        <f>IFERROR(
GETPIVOTDATA("[Base_Tarjetas].[Importe]",TDinamica_R!$A$3,
"[Base_Tarjetas].[PERIODO]","[Base_Tarjetas].[PERIODO].&amp;[" &amp; TEXT(AU$6,"yyyymm") &amp; "]",
"[Base_Tarjetas].[Metrica]","[Base_Tarjetas].[Metrica].&amp;[" &amp; $A81 &amp; "]",
"[Base_Tarjetas].[SEGMENTO_DESCRIP]","[Base_Tarjetas].[SEGMENTO_DESCRIP].&amp;[" &amp; $C$6 &amp; "]",
"[Base_Tarjetas].[SITUACION]","[Base_Tarjetas].[SITUACION].&amp;[" &amp; $C81 &amp; "]",
"[Base_Tarjetas].[TIPO]","[Base_Tarjetas].[TIPO].&amp;[" &amp; $C$1 &amp; "]")/1000,
0)</f>
        <v>0</v>
      </c>
      <c r="AV81" s="8">
        <f>IFERROR(
GETPIVOTDATA("[Base_Tarjetas].[Importe]",TDinamica_R!$A$3,
"[Base_Tarjetas].[PERIODO]","[Base_Tarjetas].[PERIODO].&amp;[" &amp; TEXT(AV$6,"yyyymm") &amp; "]",
"[Base_Tarjetas].[Metrica]","[Base_Tarjetas].[Metrica].&amp;[" &amp; $A81 &amp; "]",
"[Base_Tarjetas].[SEGMENTO_DESCRIP]","[Base_Tarjetas].[SEGMENTO_DESCRIP].&amp;[" &amp; $C$6 &amp; "]",
"[Base_Tarjetas].[SITUACION]","[Base_Tarjetas].[SITUACION].&amp;[" &amp; $C81 &amp; "]",
"[Base_Tarjetas].[TIPO]","[Base_Tarjetas].[TIPO].&amp;[" &amp; $C$1 &amp; "]")/1000,
0)</f>
        <v>0</v>
      </c>
      <c r="AW81" s="8">
        <f>IFERROR(
GETPIVOTDATA("[Base_Tarjetas].[Importe]",TDinamica_R!$A$3,
"[Base_Tarjetas].[PERIODO]","[Base_Tarjetas].[PERIODO].&amp;[" &amp; TEXT(AW$6,"yyyymm") &amp; "]",
"[Base_Tarjetas].[Metrica]","[Base_Tarjetas].[Metrica].&amp;[" &amp; $A81 &amp; "]",
"[Base_Tarjetas].[SEGMENTO_DESCRIP]","[Base_Tarjetas].[SEGMENTO_DESCRIP].&amp;[" &amp; $C$6 &amp; "]",
"[Base_Tarjetas].[SITUACION]","[Base_Tarjetas].[SITUACION].&amp;[" &amp; $C81 &amp; "]",
"[Base_Tarjetas].[TIPO]","[Base_Tarjetas].[TIPO].&amp;[" &amp; $C$1 &amp; "]")/1000,
0)</f>
        <v>0</v>
      </c>
      <c r="AX81" s="8">
        <f>IFERROR(
GETPIVOTDATA("[Base_Tarjetas].[Importe]",TDinamica_R!$A$3,
"[Base_Tarjetas].[PERIODO]","[Base_Tarjetas].[PERIODO].&amp;[" &amp; TEXT(AX$6,"yyyymm") &amp; "]",
"[Base_Tarjetas].[Metrica]","[Base_Tarjetas].[Metrica].&amp;[" &amp; $A81 &amp; "]",
"[Base_Tarjetas].[SEGMENTO_DESCRIP]","[Base_Tarjetas].[SEGMENTO_DESCRIP].&amp;[" &amp; $C$6 &amp; "]",
"[Base_Tarjetas].[SITUACION]","[Base_Tarjetas].[SITUACION].&amp;[" &amp; $C81 &amp; "]",
"[Base_Tarjetas].[TIPO]","[Base_Tarjetas].[TIPO].&amp;[" &amp; $C$1 &amp; "]")/1000,
0)</f>
        <v>0</v>
      </c>
      <c r="AY81" s="8">
        <f>IFERROR(
GETPIVOTDATA("[Base_Tarjetas].[Importe]",TDinamica_R!$A$3,
"[Base_Tarjetas].[PERIODO]","[Base_Tarjetas].[PERIODO].&amp;[" &amp; TEXT(AY$6,"yyyymm") &amp; "]",
"[Base_Tarjetas].[Metrica]","[Base_Tarjetas].[Metrica].&amp;[" &amp; $A81 &amp; "]",
"[Base_Tarjetas].[SEGMENTO_DESCRIP]","[Base_Tarjetas].[SEGMENTO_DESCRIP].&amp;[" &amp; $C$6 &amp; "]",
"[Base_Tarjetas].[SITUACION]","[Base_Tarjetas].[SITUACION].&amp;[" &amp; $C81 &amp; "]",
"[Base_Tarjetas].[TIPO]","[Base_Tarjetas].[TIPO].&amp;[" &amp; $C$1 &amp; "]")/1000,
0)</f>
        <v>0</v>
      </c>
      <c r="AZ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TEXT(AZ$6,"yyyymm") &amp; "]"),
0)</f>
        <v>0</v>
      </c>
      <c r="BA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TEXT(BA$6,"yyyymm") &amp; "]"),
0)</f>
        <v>0</v>
      </c>
      <c r="BB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TEXT(BB$6,"yyyymm") &amp; "]"),
0)</f>
        <v>0</v>
      </c>
      <c r="BC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TEXT(BC$6,"yyyymm") &amp; "]"),
0)</f>
        <v>0</v>
      </c>
      <c r="BD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TEXT(BD$6,"yyyymm") &amp; "]"),
0)</f>
        <v>0</v>
      </c>
      <c r="BE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TEXT(BE$6,"yyyymm") &amp; "]"),
0)</f>
        <v>0</v>
      </c>
      <c r="BF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TEXT(BF$6,"yyyymm") &amp; "]"),
0)</f>
        <v>0</v>
      </c>
      <c r="BG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TEXT(BG$6,"yyyymm") &amp; "]"),
0)</f>
        <v>0</v>
      </c>
      <c r="BH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TEXT(BH$6,"yyyymm") &amp; "]"),
0)</f>
        <v>0</v>
      </c>
      <c r="BI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TEXT(BI$6,"yyyymm") &amp; "]"),
0)</f>
        <v>0</v>
      </c>
      <c r="BJ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TEXT(BJ$6,"yyyymm") &amp; "]"),
0)</f>
        <v>0</v>
      </c>
      <c r="BK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TEXT(BK$6,"yyyymm") &amp; "]"),
0)</f>
        <v>0</v>
      </c>
      <c r="BO81" s="24">
        <f t="shared" si="49"/>
        <v>0</v>
      </c>
      <c r="BP81" s="24">
        <f t="shared" si="49"/>
        <v>0</v>
      </c>
      <c r="BQ81" s="24">
        <f t="shared" si="49"/>
        <v>0</v>
      </c>
      <c r="BR81" s="24">
        <f t="shared" si="49"/>
        <v>0</v>
      </c>
      <c r="BS81" s="24">
        <f t="shared" si="49"/>
        <v>0</v>
      </c>
      <c r="BT81" s="24">
        <f t="shared" si="49"/>
        <v>0</v>
      </c>
    </row>
    <row r="82" spans="1:72" outlineLevel="1" x14ac:dyDescent="0.25">
      <c r="A82" s="11" t="s">
        <v>35</v>
      </c>
      <c r="C82" s="2"/>
      <c r="D82" s="8">
        <f>IFERROR(
GETPIVOTDATA("[Base_Tarjetas].[Importe]",TDinamica_R!$A$3,
"[Base_Tarjetas].[PERIODO]","[Base_Tarjetas].[PERIODO].&amp;[" &amp; TEXT(D$6,"yyyymm") &amp; "]",
"[Base_Tarjetas].[Metrica]","[Base_Tarjetas].[Metrica].&amp;[" &amp; $A82 &amp; "]",
"[Base_Tarjetas].[SEGMENTO_DESCRIP]","[Base_Tarjetas].[SEGMENTO_DESCRIP].&amp;[" &amp; $C$6 &amp; "]",
"[Base_Tarjetas].[SITUACION]","[Base_Tarjetas].[SITUACION].&amp;[" &amp; $C82 &amp; "]",
"[Base_Tarjetas].[TIPO]","[Base_Tarjetas].[TIPO].&amp;[" &amp; $C$1 &amp; "]")/1000,
0)</f>
        <v>0</v>
      </c>
      <c r="E82" s="8">
        <f>IFERROR(
GETPIVOTDATA("[Base_Tarjetas].[Importe]",TDinamica_R!$A$3,
"[Base_Tarjetas].[PERIODO]","[Base_Tarjetas].[PERIODO].&amp;[" &amp; TEXT(E$6,"yyyymm") &amp; "]",
"[Base_Tarjetas].[Metrica]","[Base_Tarjetas].[Metrica].&amp;[" &amp; $A82 &amp; "]",
"[Base_Tarjetas].[SEGMENTO_DESCRIP]","[Base_Tarjetas].[SEGMENTO_DESCRIP].&amp;[" &amp; $C$6 &amp; "]",
"[Base_Tarjetas].[SITUACION]","[Base_Tarjetas].[SITUACION].&amp;[" &amp; $C82 &amp; "]",
"[Base_Tarjetas].[TIPO]","[Base_Tarjetas].[TIPO].&amp;[" &amp; $C$1 &amp; "]")/1000,
0)</f>
        <v>0</v>
      </c>
      <c r="F82" s="8">
        <f>IFERROR(
GETPIVOTDATA("[Base_Tarjetas].[Importe]",TDinamica_R!$A$3,
"[Base_Tarjetas].[PERIODO]","[Base_Tarjetas].[PERIODO].&amp;[" &amp; TEXT(F$6,"yyyymm") &amp; "]",
"[Base_Tarjetas].[Metrica]","[Base_Tarjetas].[Metrica].&amp;[" &amp; $A82 &amp; "]",
"[Base_Tarjetas].[SEGMENTO_DESCRIP]","[Base_Tarjetas].[SEGMENTO_DESCRIP].&amp;[" &amp; $C$6 &amp; "]",
"[Base_Tarjetas].[SITUACION]","[Base_Tarjetas].[SITUACION].&amp;[" &amp; $C82 &amp; "]",
"[Base_Tarjetas].[TIPO]","[Base_Tarjetas].[TIPO].&amp;[" &amp; $C$1 &amp; "]")/1000,
0)</f>
        <v>0</v>
      </c>
      <c r="G82" s="8">
        <f>IFERROR(
GETPIVOTDATA("[Base_Tarjetas].[Importe]",TDinamica_R!$A$3,
"[Base_Tarjetas].[PERIODO]","[Base_Tarjetas].[PERIODO].&amp;[" &amp; TEXT(G$6,"yyyymm") &amp; "]",
"[Base_Tarjetas].[Metrica]","[Base_Tarjetas].[Metrica].&amp;[" &amp; $A82 &amp; "]",
"[Base_Tarjetas].[SEGMENTO_DESCRIP]","[Base_Tarjetas].[SEGMENTO_DESCRIP].&amp;[" &amp; $C$6 &amp; "]",
"[Base_Tarjetas].[SITUACION]","[Base_Tarjetas].[SITUACION].&amp;[" &amp; $C82 &amp; "]",
"[Base_Tarjetas].[TIPO]","[Base_Tarjetas].[TIPO].&amp;[" &amp; $C$1 &amp; "]")/1000,
0)</f>
        <v>0</v>
      </c>
      <c r="H82" s="8">
        <f>IFERROR(
GETPIVOTDATA("[Base_Tarjetas].[Importe]",TDinamica_R!$A$3,
"[Base_Tarjetas].[PERIODO]","[Base_Tarjetas].[PERIODO].&amp;[" &amp; TEXT(H$6,"yyyymm") &amp; "]",
"[Base_Tarjetas].[Metrica]","[Base_Tarjetas].[Metrica].&amp;[" &amp; $A82 &amp; "]",
"[Base_Tarjetas].[SEGMENTO_DESCRIP]","[Base_Tarjetas].[SEGMENTO_DESCRIP].&amp;[" &amp; $C$6 &amp; "]",
"[Base_Tarjetas].[SITUACION]","[Base_Tarjetas].[SITUACION].&amp;[" &amp; $C82 &amp; "]",
"[Base_Tarjetas].[TIPO]","[Base_Tarjetas].[TIPO].&amp;[" &amp; $C$1 &amp; "]")/1000,
0)</f>
        <v>0</v>
      </c>
      <c r="I82" s="8">
        <f>IFERROR(
GETPIVOTDATA("[Base_Tarjetas].[Importe]",TDinamica_R!$A$3,
"[Base_Tarjetas].[PERIODO]","[Base_Tarjetas].[PERIODO].&amp;[" &amp; TEXT(I$6,"yyyymm") &amp; "]",
"[Base_Tarjetas].[Metrica]","[Base_Tarjetas].[Metrica].&amp;[" &amp; $A82 &amp; "]",
"[Base_Tarjetas].[SEGMENTO_DESCRIP]","[Base_Tarjetas].[SEGMENTO_DESCRIP].&amp;[" &amp; $C$6 &amp; "]",
"[Base_Tarjetas].[SITUACION]","[Base_Tarjetas].[SITUACION].&amp;[" &amp; $C82 &amp; "]",
"[Base_Tarjetas].[TIPO]","[Base_Tarjetas].[TIPO].&amp;[" &amp; $C$1 &amp; "]")/1000,
0)</f>
        <v>0</v>
      </c>
      <c r="J82" s="8">
        <f>IFERROR(
GETPIVOTDATA("[Base_Tarjetas].[Importe]",TDinamica_R!$A$3,
"[Base_Tarjetas].[PERIODO]","[Base_Tarjetas].[PERIODO].&amp;[" &amp; TEXT(J$6,"yyyymm") &amp; "]",
"[Base_Tarjetas].[Metrica]","[Base_Tarjetas].[Metrica].&amp;[" &amp; $A82 &amp; "]",
"[Base_Tarjetas].[SEGMENTO_DESCRIP]","[Base_Tarjetas].[SEGMENTO_DESCRIP].&amp;[" &amp; $C$6 &amp; "]",
"[Base_Tarjetas].[SITUACION]","[Base_Tarjetas].[SITUACION].&amp;[" &amp; $C82 &amp; "]",
"[Base_Tarjetas].[TIPO]","[Base_Tarjetas].[TIPO].&amp;[" &amp; $C$1 &amp; "]")/1000,
0)</f>
        <v>0</v>
      </c>
      <c r="K82" s="8">
        <f>IFERROR(
GETPIVOTDATA("[Base_Tarjetas].[Importe]",TDinamica_R!$A$3,
"[Base_Tarjetas].[PERIODO]","[Base_Tarjetas].[PERIODO].&amp;[" &amp; TEXT(K$6,"yyyymm") &amp; "]",
"[Base_Tarjetas].[Metrica]","[Base_Tarjetas].[Metrica].&amp;[" &amp; $A82 &amp; "]",
"[Base_Tarjetas].[SEGMENTO_DESCRIP]","[Base_Tarjetas].[SEGMENTO_DESCRIP].&amp;[" &amp; $C$6 &amp; "]",
"[Base_Tarjetas].[SITUACION]","[Base_Tarjetas].[SITUACION].&amp;[" &amp; $C82 &amp; "]",
"[Base_Tarjetas].[TIPO]","[Base_Tarjetas].[TIPO].&amp;[" &amp; $C$1 &amp; "]")/1000,
0)</f>
        <v>0</v>
      </c>
      <c r="L82" s="8">
        <f>IFERROR(
GETPIVOTDATA("[Base_Tarjetas].[Importe]",TDinamica_R!$A$3,
"[Base_Tarjetas].[PERIODO]","[Base_Tarjetas].[PERIODO].&amp;[" &amp; TEXT(L$6,"yyyymm") &amp; "]",
"[Base_Tarjetas].[Metrica]","[Base_Tarjetas].[Metrica].&amp;[" &amp; $A82 &amp; "]",
"[Base_Tarjetas].[SEGMENTO_DESCRIP]","[Base_Tarjetas].[SEGMENTO_DESCRIP].&amp;[" &amp; $C$6 &amp; "]",
"[Base_Tarjetas].[SITUACION]","[Base_Tarjetas].[SITUACION].&amp;[" &amp; $C82 &amp; "]",
"[Base_Tarjetas].[TIPO]","[Base_Tarjetas].[TIPO].&amp;[" &amp; $C$1 &amp; "]")/1000,
0)</f>
        <v>0</v>
      </c>
      <c r="M82" s="8">
        <f>IFERROR(
GETPIVOTDATA("[Base_Tarjetas].[Importe]",TDinamica_R!$A$3,
"[Base_Tarjetas].[PERIODO]","[Base_Tarjetas].[PERIODO].&amp;[" &amp; TEXT(M$6,"yyyymm") &amp; "]",
"[Base_Tarjetas].[Metrica]","[Base_Tarjetas].[Metrica].&amp;[" &amp; $A82 &amp; "]",
"[Base_Tarjetas].[SEGMENTO_DESCRIP]","[Base_Tarjetas].[SEGMENTO_DESCRIP].&amp;[" &amp; $C$6 &amp; "]",
"[Base_Tarjetas].[SITUACION]","[Base_Tarjetas].[SITUACION].&amp;[" &amp; $C82 &amp; "]",
"[Base_Tarjetas].[TIPO]","[Base_Tarjetas].[TIPO].&amp;[" &amp; $C$1 &amp; "]")/1000,
0)</f>
        <v>0</v>
      </c>
      <c r="N82" s="8">
        <f>IFERROR(
GETPIVOTDATA("[Base_Tarjetas].[Importe]",TDinamica_R!$A$3,
"[Base_Tarjetas].[PERIODO]","[Base_Tarjetas].[PERIODO].&amp;[" &amp; TEXT(N$6,"yyyymm") &amp; "]",
"[Base_Tarjetas].[Metrica]","[Base_Tarjetas].[Metrica].&amp;[" &amp; $A82 &amp; "]",
"[Base_Tarjetas].[SEGMENTO_DESCRIP]","[Base_Tarjetas].[SEGMENTO_DESCRIP].&amp;[" &amp; $C$6 &amp; "]",
"[Base_Tarjetas].[SITUACION]","[Base_Tarjetas].[SITUACION].&amp;[" &amp; $C82 &amp; "]",
"[Base_Tarjetas].[TIPO]","[Base_Tarjetas].[TIPO].&amp;[" &amp; $C$1 &amp; "]")/1000,
0)</f>
        <v>0</v>
      </c>
      <c r="O82" s="8">
        <f>IFERROR(
GETPIVOTDATA("[Base_Tarjetas].[Importe]",TDinamica_R!$A$3,
"[Base_Tarjetas].[PERIODO]","[Base_Tarjetas].[PERIODO].&amp;[" &amp; TEXT(O$6,"yyyymm") &amp; "]",
"[Base_Tarjetas].[Metrica]","[Base_Tarjetas].[Metrica].&amp;[" &amp; $A82 &amp; "]",
"[Base_Tarjetas].[SEGMENTO_DESCRIP]","[Base_Tarjetas].[SEGMENTO_DESCRIP].&amp;[" &amp; $C$6 &amp; "]",
"[Base_Tarjetas].[SITUACION]","[Base_Tarjetas].[SITUACION].&amp;[" &amp; $C82 &amp; "]",
"[Base_Tarjetas].[TIPO]","[Base_Tarjetas].[TIPO].&amp;[" &amp; $C$1 &amp; "]")/1000,
0)</f>
        <v>0</v>
      </c>
      <c r="P82" s="8">
        <f>IFERROR(
GETPIVOTDATA("[Base_Tarjetas].[Importe]",TDinamica_R!$A$3,
"[Base_Tarjetas].[PERIODO]","[Base_Tarjetas].[PERIODO].&amp;[" &amp; TEXT(P$6,"yyyymm") &amp; "]",
"[Base_Tarjetas].[Metrica]","[Base_Tarjetas].[Metrica].&amp;[" &amp; $A82 &amp; "]",
"[Base_Tarjetas].[SEGMENTO_DESCRIP]","[Base_Tarjetas].[SEGMENTO_DESCRIP].&amp;[" &amp; $C$6 &amp; "]",
"[Base_Tarjetas].[SITUACION]","[Base_Tarjetas].[SITUACION].&amp;[" &amp; $C82 &amp; "]",
"[Base_Tarjetas].[TIPO]","[Base_Tarjetas].[TIPO].&amp;[" &amp; $C$1 &amp; "]")/1000,
0)</f>
        <v>0</v>
      </c>
      <c r="Q82" s="8">
        <f>IFERROR(
GETPIVOTDATA("[Base_Tarjetas].[Importe]",TDinamica_R!$A$3,
"[Base_Tarjetas].[PERIODO]","[Base_Tarjetas].[PERIODO].&amp;[" &amp; TEXT(Q$6,"yyyymm") &amp; "]",
"[Base_Tarjetas].[Metrica]","[Base_Tarjetas].[Metrica].&amp;[" &amp; $A82 &amp; "]",
"[Base_Tarjetas].[SEGMENTO_DESCRIP]","[Base_Tarjetas].[SEGMENTO_DESCRIP].&amp;[" &amp; $C$6 &amp; "]",
"[Base_Tarjetas].[SITUACION]","[Base_Tarjetas].[SITUACION].&amp;[" &amp; $C82 &amp; "]",
"[Base_Tarjetas].[TIPO]","[Base_Tarjetas].[TIPO].&amp;[" &amp; $C$1 &amp; "]")/1000,
0)</f>
        <v>0</v>
      </c>
      <c r="R82" s="8">
        <f>IFERROR(
GETPIVOTDATA("[Base_Tarjetas].[Importe]",TDinamica_R!$A$3,
"[Base_Tarjetas].[PERIODO]","[Base_Tarjetas].[PERIODO].&amp;[" &amp; TEXT(R$6,"yyyymm") &amp; "]",
"[Base_Tarjetas].[Metrica]","[Base_Tarjetas].[Metrica].&amp;[" &amp; $A82 &amp; "]",
"[Base_Tarjetas].[SEGMENTO_DESCRIP]","[Base_Tarjetas].[SEGMENTO_DESCRIP].&amp;[" &amp; $C$6 &amp; "]",
"[Base_Tarjetas].[SITUACION]","[Base_Tarjetas].[SITUACION].&amp;[" &amp; $C82 &amp; "]",
"[Base_Tarjetas].[TIPO]","[Base_Tarjetas].[TIPO].&amp;[" &amp; $C$1 &amp; "]")/1000,
0)</f>
        <v>0</v>
      </c>
      <c r="S82" s="8">
        <f>IFERROR(
GETPIVOTDATA("[Base_Tarjetas].[Importe]",TDinamica_R!$A$3,
"[Base_Tarjetas].[PERIODO]","[Base_Tarjetas].[PERIODO].&amp;[" &amp; TEXT(S$6,"yyyymm") &amp; "]",
"[Base_Tarjetas].[Metrica]","[Base_Tarjetas].[Metrica].&amp;[" &amp; $A82 &amp; "]",
"[Base_Tarjetas].[SEGMENTO_DESCRIP]","[Base_Tarjetas].[SEGMENTO_DESCRIP].&amp;[" &amp; $C$6 &amp; "]",
"[Base_Tarjetas].[SITUACION]","[Base_Tarjetas].[SITUACION].&amp;[" &amp; $C82 &amp; "]",
"[Base_Tarjetas].[TIPO]","[Base_Tarjetas].[TIPO].&amp;[" &amp; $C$1 &amp; "]")/1000,
0)</f>
        <v>0</v>
      </c>
      <c r="T82" s="8">
        <f>IFERROR(
GETPIVOTDATA("[Base_Tarjetas].[Importe]",TDinamica_R!$A$3,
"[Base_Tarjetas].[PERIODO]","[Base_Tarjetas].[PERIODO].&amp;[" &amp; TEXT(T$6,"yyyymm") &amp; "]",
"[Base_Tarjetas].[Metrica]","[Base_Tarjetas].[Metrica].&amp;[" &amp; $A82 &amp; "]",
"[Base_Tarjetas].[SEGMENTO_DESCRIP]","[Base_Tarjetas].[SEGMENTO_DESCRIP].&amp;[" &amp; $C$6 &amp; "]",
"[Base_Tarjetas].[SITUACION]","[Base_Tarjetas].[SITUACION].&amp;[" &amp; $C82 &amp; "]",
"[Base_Tarjetas].[TIPO]","[Base_Tarjetas].[TIPO].&amp;[" &amp; $C$1 &amp; "]")/1000,
0)</f>
        <v>0</v>
      </c>
      <c r="U82" s="8">
        <f>IFERROR(
GETPIVOTDATA("[Base_Tarjetas].[Importe]",TDinamica_R!$A$3,
"[Base_Tarjetas].[PERIODO]","[Base_Tarjetas].[PERIODO].&amp;[" &amp; TEXT(U$6,"yyyymm") &amp; "]",
"[Base_Tarjetas].[Metrica]","[Base_Tarjetas].[Metrica].&amp;[" &amp; $A82 &amp; "]",
"[Base_Tarjetas].[SEGMENTO_DESCRIP]","[Base_Tarjetas].[SEGMENTO_DESCRIP].&amp;[" &amp; $C$6 &amp; "]",
"[Base_Tarjetas].[SITUACION]","[Base_Tarjetas].[SITUACION].&amp;[" &amp; $C82 &amp; "]",
"[Base_Tarjetas].[TIPO]","[Base_Tarjetas].[TIPO].&amp;[" &amp; $C$1 &amp; "]")/1000,
0)</f>
        <v>0</v>
      </c>
      <c r="V82" s="8">
        <f>IFERROR(
GETPIVOTDATA("[Base_Tarjetas].[Importe]",TDinamica_R!$A$3,
"[Base_Tarjetas].[PERIODO]","[Base_Tarjetas].[PERIODO].&amp;[" &amp; TEXT(V$6,"yyyymm") &amp; "]",
"[Base_Tarjetas].[Metrica]","[Base_Tarjetas].[Metrica].&amp;[" &amp; $A82 &amp; "]",
"[Base_Tarjetas].[SEGMENTO_DESCRIP]","[Base_Tarjetas].[SEGMENTO_DESCRIP].&amp;[" &amp; $C$6 &amp; "]",
"[Base_Tarjetas].[SITUACION]","[Base_Tarjetas].[SITUACION].&amp;[" &amp; $C82 &amp; "]",
"[Base_Tarjetas].[TIPO]","[Base_Tarjetas].[TIPO].&amp;[" &amp; $C$1 &amp; "]")/1000,
0)</f>
        <v>0</v>
      </c>
      <c r="W82" s="8">
        <f>IFERROR(
GETPIVOTDATA("[Base_Tarjetas].[Importe]",TDinamica_R!$A$3,
"[Base_Tarjetas].[PERIODO]","[Base_Tarjetas].[PERIODO].&amp;[" &amp; TEXT(W$6,"yyyymm") &amp; "]",
"[Base_Tarjetas].[Metrica]","[Base_Tarjetas].[Metrica].&amp;[" &amp; $A82 &amp; "]",
"[Base_Tarjetas].[SEGMENTO_DESCRIP]","[Base_Tarjetas].[SEGMENTO_DESCRIP].&amp;[" &amp; $C$6 &amp; "]",
"[Base_Tarjetas].[SITUACION]","[Base_Tarjetas].[SITUACION].&amp;[" &amp; $C82 &amp; "]",
"[Base_Tarjetas].[TIPO]","[Base_Tarjetas].[TIPO].&amp;[" &amp; $C$1 &amp; "]")/1000,
0)</f>
        <v>0</v>
      </c>
      <c r="X82" s="8">
        <f>IFERROR(
GETPIVOTDATA("[Base_Tarjetas].[Importe]",TDinamica_R!$A$3,
"[Base_Tarjetas].[PERIODO]","[Base_Tarjetas].[PERIODO].&amp;[" &amp; TEXT(X$6,"yyyymm") &amp; "]",
"[Base_Tarjetas].[Metrica]","[Base_Tarjetas].[Metrica].&amp;[" &amp; $A82 &amp; "]",
"[Base_Tarjetas].[SEGMENTO_DESCRIP]","[Base_Tarjetas].[SEGMENTO_DESCRIP].&amp;[" &amp; $C$6 &amp; "]",
"[Base_Tarjetas].[SITUACION]","[Base_Tarjetas].[SITUACION].&amp;[" &amp; $C82 &amp; "]",
"[Base_Tarjetas].[TIPO]","[Base_Tarjetas].[TIPO].&amp;[" &amp; $C$1 &amp; "]")/1000,
0)</f>
        <v>0</v>
      </c>
      <c r="Y82" s="8">
        <f>IFERROR(
GETPIVOTDATA("[Base_Tarjetas].[Importe]",TDinamica_R!$A$3,
"[Base_Tarjetas].[PERIODO]","[Base_Tarjetas].[PERIODO].&amp;[" &amp; TEXT(Y$6,"yyyymm") &amp; "]",
"[Base_Tarjetas].[Metrica]","[Base_Tarjetas].[Metrica].&amp;[" &amp; $A82 &amp; "]",
"[Base_Tarjetas].[SEGMENTO_DESCRIP]","[Base_Tarjetas].[SEGMENTO_DESCRIP].&amp;[" &amp; $C$6 &amp; "]",
"[Base_Tarjetas].[SITUACION]","[Base_Tarjetas].[SITUACION].&amp;[" &amp; $C82 &amp; "]",
"[Base_Tarjetas].[TIPO]","[Base_Tarjetas].[TIPO].&amp;[" &amp; $C$1 &amp; "]")/1000,
0)</f>
        <v>0</v>
      </c>
      <c r="Z82" s="8">
        <f>IFERROR(
GETPIVOTDATA("[Base_Tarjetas].[Importe]",TDinamica_R!$A$3,
"[Base_Tarjetas].[PERIODO]","[Base_Tarjetas].[PERIODO].&amp;[" &amp; TEXT(Z$6,"yyyymm") &amp; "]",
"[Base_Tarjetas].[Metrica]","[Base_Tarjetas].[Metrica].&amp;[" &amp; $A82 &amp; "]",
"[Base_Tarjetas].[SEGMENTO_DESCRIP]","[Base_Tarjetas].[SEGMENTO_DESCRIP].&amp;[" &amp; $C$6 &amp; "]",
"[Base_Tarjetas].[SITUACION]","[Base_Tarjetas].[SITUACION].&amp;[" &amp; $C82 &amp; "]",
"[Base_Tarjetas].[TIPO]","[Base_Tarjetas].[TIPO].&amp;[" &amp; $C$1 &amp; "]")/1000,
0)</f>
        <v>0</v>
      </c>
      <c r="AA82" s="8">
        <f>IFERROR(
GETPIVOTDATA("[Base_Tarjetas].[Importe]",TDinamica_R!$A$3,
"[Base_Tarjetas].[PERIODO]","[Base_Tarjetas].[PERIODO].&amp;[" &amp; TEXT(AA$6,"yyyymm") &amp; "]",
"[Base_Tarjetas].[Metrica]","[Base_Tarjetas].[Metrica].&amp;[" &amp; $A82 &amp; "]",
"[Base_Tarjetas].[SEGMENTO_DESCRIP]","[Base_Tarjetas].[SEGMENTO_DESCRIP].&amp;[" &amp; $C$6 &amp; "]",
"[Base_Tarjetas].[SITUACION]","[Base_Tarjetas].[SITUACION].&amp;[" &amp; $C82 &amp; "]",
"[Base_Tarjetas].[TIPO]","[Base_Tarjetas].[TIPO].&amp;[" &amp; $C$1 &amp; "]")/1000,
0)</f>
        <v>0</v>
      </c>
      <c r="AB82" s="8">
        <f>IFERROR(
GETPIVOTDATA("[Base_Tarjetas].[Importe]",TDinamica_R!$A$3,
"[Base_Tarjetas].[PERIODO]","[Base_Tarjetas].[PERIODO].&amp;[" &amp; TEXT(AB$6,"yyyymm") &amp; "]",
"[Base_Tarjetas].[Metrica]","[Base_Tarjetas].[Metrica].&amp;[" &amp; $A82 &amp; "]",
"[Base_Tarjetas].[SEGMENTO_DESCRIP]","[Base_Tarjetas].[SEGMENTO_DESCRIP].&amp;[" &amp; $C$6 &amp; "]",
"[Base_Tarjetas].[SITUACION]","[Base_Tarjetas].[SITUACION].&amp;[" &amp; $C82 &amp; "]",
"[Base_Tarjetas].[TIPO]","[Base_Tarjetas].[TIPO].&amp;[" &amp; $C$1 &amp; "]")/1000,
0)</f>
        <v>0</v>
      </c>
      <c r="AC82" s="8">
        <f>IFERROR(
GETPIVOTDATA("[Base_Tarjetas].[Importe]",TDinamica_R!$A$3,
"[Base_Tarjetas].[PERIODO]","[Base_Tarjetas].[PERIODO].&amp;[" &amp; TEXT(AC$6,"yyyymm") &amp; "]",
"[Base_Tarjetas].[Metrica]","[Base_Tarjetas].[Metrica].&amp;[" &amp; $A82 &amp; "]",
"[Base_Tarjetas].[SEGMENTO_DESCRIP]","[Base_Tarjetas].[SEGMENTO_DESCRIP].&amp;[" &amp; $C$6 &amp; "]",
"[Base_Tarjetas].[SITUACION]","[Base_Tarjetas].[SITUACION].&amp;[" &amp; $C82 &amp; "]",
"[Base_Tarjetas].[TIPO]","[Base_Tarjetas].[TIPO].&amp;[" &amp; $C$1 &amp; "]")/1000,
0)</f>
        <v>0</v>
      </c>
      <c r="AD82" s="8">
        <f>IFERROR(
GETPIVOTDATA("[Base_Tarjetas].[Importe]",TDinamica_R!$A$3,
"[Base_Tarjetas].[PERIODO]","[Base_Tarjetas].[PERIODO].&amp;[" &amp; TEXT(AD$6,"yyyymm") &amp; "]",
"[Base_Tarjetas].[Metrica]","[Base_Tarjetas].[Metrica].&amp;[" &amp; $A82 &amp; "]",
"[Base_Tarjetas].[SEGMENTO_DESCRIP]","[Base_Tarjetas].[SEGMENTO_DESCRIP].&amp;[" &amp; $C$6 &amp; "]",
"[Base_Tarjetas].[SITUACION]","[Base_Tarjetas].[SITUACION].&amp;[" &amp; $C82 &amp; "]",
"[Base_Tarjetas].[TIPO]","[Base_Tarjetas].[TIPO].&amp;[" &amp; $C$1 &amp; "]")/1000,
0)</f>
        <v>0</v>
      </c>
      <c r="AE82" s="8">
        <f>IFERROR(
GETPIVOTDATA("[Base_Tarjetas].[Importe]",TDinamica_R!$A$3,
"[Base_Tarjetas].[PERIODO]","[Base_Tarjetas].[PERIODO].&amp;[" &amp; TEXT(AE$6,"yyyymm") &amp; "]",
"[Base_Tarjetas].[Metrica]","[Base_Tarjetas].[Metrica].&amp;[" &amp; $A82 &amp; "]",
"[Base_Tarjetas].[SEGMENTO_DESCRIP]","[Base_Tarjetas].[SEGMENTO_DESCRIP].&amp;[" &amp; $C$6 &amp; "]",
"[Base_Tarjetas].[SITUACION]","[Base_Tarjetas].[SITUACION].&amp;[" &amp; $C82 &amp; "]",
"[Base_Tarjetas].[TIPO]","[Base_Tarjetas].[TIPO].&amp;[" &amp; $C$1 &amp; "]")/1000,
0)</f>
        <v>0</v>
      </c>
      <c r="AF82" s="8">
        <f>IFERROR(
GETPIVOTDATA("[Base_Tarjetas].[Importe]",TDinamica_R!$A$3,
"[Base_Tarjetas].[PERIODO]","[Base_Tarjetas].[PERIODO].&amp;[" &amp; TEXT(AF$6,"yyyymm") &amp; "]",
"[Base_Tarjetas].[Metrica]","[Base_Tarjetas].[Metrica].&amp;[" &amp; $A82 &amp; "]",
"[Base_Tarjetas].[SEGMENTO_DESCRIP]","[Base_Tarjetas].[SEGMENTO_DESCRIP].&amp;[" &amp; $C$6 &amp; "]",
"[Base_Tarjetas].[SITUACION]","[Base_Tarjetas].[SITUACION].&amp;[" &amp; $C82 &amp; "]",
"[Base_Tarjetas].[TIPO]","[Base_Tarjetas].[TIPO].&amp;[" &amp; $C$1 &amp; "]")/1000,
0)</f>
        <v>0</v>
      </c>
      <c r="AG82" s="8">
        <f>IFERROR(
GETPIVOTDATA("[Base_Tarjetas].[Importe]",TDinamica_R!$A$3,
"[Base_Tarjetas].[PERIODO]","[Base_Tarjetas].[PERIODO].&amp;[" &amp; TEXT(AG$6,"yyyymm") &amp; "]",
"[Base_Tarjetas].[Metrica]","[Base_Tarjetas].[Metrica].&amp;[" &amp; $A82 &amp; "]",
"[Base_Tarjetas].[SEGMENTO_DESCRIP]","[Base_Tarjetas].[SEGMENTO_DESCRIP].&amp;[" &amp; $C$6 &amp; "]",
"[Base_Tarjetas].[SITUACION]","[Base_Tarjetas].[SITUACION].&amp;[" &amp; $C82 &amp; "]",
"[Base_Tarjetas].[TIPO]","[Base_Tarjetas].[TIPO].&amp;[" &amp; $C$1 &amp; "]")/1000,
0)</f>
        <v>0</v>
      </c>
      <c r="AH82" s="8">
        <f>IFERROR(
GETPIVOTDATA("[Base_Tarjetas].[Importe]",TDinamica_R!$A$3,
"[Base_Tarjetas].[PERIODO]","[Base_Tarjetas].[PERIODO].&amp;[" &amp; TEXT(AH$6,"yyyymm") &amp; "]",
"[Base_Tarjetas].[Metrica]","[Base_Tarjetas].[Metrica].&amp;[" &amp; $A82 &amp; "]",
"[Base_Tarjetas].[SEGMENTO_DESCRIP]","[Base_Tarjetas].[SEGMENTO_DESCRIP].&amp;[" &amp; $C$6 &amp; "]",
"[Base_Tarjetas].[SITUACION]","[Base_Tarjetas].[SITUACION].&amp;[" &amp; $C82 &amp; "]",
"[Base_Tarjetas].[TIPO]","[Base_Tarjetas].[TIPO].&amp;[" &amp; $C$1 &amp; "]")/1000,
0)</f>
        <v>0</v>
      </c>
      <c r="AI82" s="8">
        <f>IFERROR(
GETPIVOTDATA("[Base_Tarjetas].[Importe]",TDinamica_R!$A$3,
"[Base_Tarjetas].[PERIODO]","[Base_Tarjetas].[PERIODO].&amp;[" &amp; TEXT(AI$6,"yyyymm") &amp; "]",
"[Base_Tarjetas].[Metrica]","[Base_Tarjetas].[Metrica].&amp;[" &amp; $A82 &amp; "]",
"[Base_Tarjetas].[SEGMENTO_DESCRIP]","[Base_Tarjetas].[SEGMENTO_DESCRIP].&amp;[" &amp; $C$6 &amp; "]",
"[Base_Tarjetas].[SITUACION]","[Base_Tarjetas].[SITUACION].&amp;[" &amp; $C82 &amp; "]",
"[Base_Tarjetas].[TIPO]","[Base_Tarjetas].[TIPO].&amp;[" &amp; $C$1 &amp; "]")/1000,
0)</f>
        <v>0</v>
      </c>
      <c r="AJ82" s="8">
        <f>IFERROR(
GETPIVOTDATA("[Base_Tarjetas].[Importe]",TDinamica_R!$A$3,
"[Base_Tarjetas].[PERIODO]","[Base_Tarjetas].[PERIODO].&amp;[" &amp; TEXT(AJ$6,"yyyymm") &amp; "]",
"[Base_Tarjetas].[Metrica]","[Base_Tarjetas].[Metrica].&amp;[" &amp; $A82 &amp; "]",
"[Base_Tarjetas].[SEGMENTO_DESCRIP]","[Base_Tarjetas].[SEGMENTO_DESCRIP].&amp;[" &amp; $C$6 &amp; "]",
"[Base_Tarjetas].[SITUACION]","[Base_Tarjetas].[SITUACION].&amp;[" &amp; $C82 &amp; "]",
"[Base_Tarjetas].[TIPO]","[Base_Tarjetas].[TIPO].&amp;[" &amp; $C$1 &amp; "]")/1000,
0)</f>
        <v>0</v>
      </c>
      <c r="AK82" s="8">
        <f>IFERROR(
GETPIVOTDATA("[Base_Tarjetas].[Importe]",TDinamica_R!$A$3,
"[Base_Tarjetas].[PERIODO]","[Base_Tarjetas].[PERIODO].&amp;[" &amp; TEXT(AK$6,"yyyymm") &amp; "]",
"[Base_Tarjetas].[Metrica]","[Base_Tarjetas].[Metrica].&amp;[" &amp; $A82 &amp; "]",
"[Base_Tarjetas].[SEGMENTO_DESCRIP]","[Base_Tarjetas].[SEGMENTO_DESCRIP].&amp;[" &amp; $C$6 &amp; "]",
"[Base_Tarjetas].[SITUACION]","[Base_Tarjetas].[SITUACION].&amp;[" &amp; $C82 &amp; "]",
"[Base_Tarjetas].[TIPO]","[Base_Tarjetas].[TIPO].&amp;[" &amp; $C$1 &amp; "]")/1000,
0)</f>
        <v>0</v>
      </c>
      <c r="AL82" s="8">
        <f>IFERROR(
GETPIVOTDATA("[Base_Tarjetas].[Importe]",TDinamica_R!$A$3,
"[Base_Tarjetas].[PERIODO]","[Base_Tarjetas].[PERIODO].&amp;[" &amp; TEXT(AL$6,"yyyymm") &amp; "]",
"[Base_Tarjetas].[Metrica]","[Base_Tarjetas].[Metrica].&amp;[" &amp; $A82 &amp; "]",
"[Base_Tarjetas].[SEGMENTO_DESCRIP]","[Base_Tarjetas].[SEGMENTO_DESCRIP].&amp;[" &amp; $C$6 &amp; "]",
"[Base_Tarjetas].[SITUACION]","[Base_Tarjetas].[SITUACION].&amp;[" &amp; $C82 &amp; "]",
"[Base_Tarjetas].[TIPO]","[Base_Tarjetas].[TIPO].&amp;[" &amp; $C$1 &amp; "]")/1000,
0)</f>
        <v>0</v>
      </c>
      <c r="AM82" s="8">
        <f>IFERROR(
GETPIVOTDATA("[Base_Tarjetas].[Importe]",TDinamica_R!$A$3,
"[Base_Tarjetas].[PERIODO]","[Base_Tarjetas].[PERIODO].&amp;[" &amp; TEXT(AM$6,"yyyymm") &amp; "]",
"[Base_Tarjetas].[Metrica]","[Base_Tarjetas].[Metrica].&amp;[" &amp; $A82 &amp; "]",
"[Base_Tarjetas].[SEGMENTO_DESCRIP]","[Base_Tarjetas].[SEGMENTO_DESCRIP].&amp;[" &amp; $C$6 &amp; "]",
"[Base_Tarjetas].[SITUACION]","[Base_Tarjetas].[SITUACION].&amp;[" &amp; $C82 &amp; "]",
"[Base_Tarjetas].[TIPO]","[Base_Tarjetas].[TIPO].&amp;[" &amp; $C$1 &amp; "]")/1000,
0)</f>
        <v>0</v>
      </c>
      <c r="AN82" s="8">
        <f>IFERROR(
GETPIVOTDATA("[Base_Tarjetas].[Importe]",TDinamica_R!$A$3,
"[Base_Tarjetas].[PERIODO]","[Base_Tarjetas].[PERIODO].&amp;[" &amp; TEXT(AN$6,"yyyymm") &amp; "]",
"[Base_Tarjetas].[Metrica]","[Base_Tarjetas].[Metrica].&amp;[" &amp; $A82 &amp; "]",
"[Base_Tarjetas].[SEGMENTO_DESCRIP]","[Base_Tarjetas].[SEGMENTO_DESCRIP].&amp;[" &amp; $C$6 &amp; "]",
"[Base_Tarjetas].[SITUACION]","[Base_Tarjetas].[SITUACION].&amp;[" &amp; $C82 &amp; "]",
"[Base_Tarjetas].[TIPO]","[Base_Tarjetas].[TIPO].&amp;[" &amp; $C$1 &amp; "]")/1000,
0)</f>
        <v>0</v>
      </c>
      <c r="AO82" s="8">
        <f>IFERROR(
GETPIVOTDATA("[Base_Tarjetas].[Importe]",TDinamica_R!$A$3,
"[Base_Tarjetas].[PERIODO]","[Base_Tarjetas].[PERIODO].&amp;[" &amp; TEXT(AO$6,"yyyymm") &amp; "]",
"[Base_Tarjetas].[Metrica]","[Base_Tarjetas].[Metrica].&amp;[" &amp; $A82 &amp; "]",
"[Base_Tarjetas].[SEGMENTO_DESCRIP]","[Base_Tarjetas].[SEGMENTO_DESCRIP].&amp;[" &amp; $C$6 &amp; "]",
"[Base_Tarjetas].[SITUACION]","[Base_Tarjetas].[SITUACION].&amp;[" &amp; $C82 &amp; "]",
"[Base_Tarjetas].[TIPO]","[Base_Tarjetas].[TIPO].&amp;[" &amp; $C$1 &amp; "]")/1000,
0)</f>
        <v>0</v>
      </c>
      <c r="AP82" s="8">
        <f>IFERROR(
GETPIVOTDATA("[Base_Tarjetas].[Importe]",TDinamica_R!$A$3,
"[Base_Tarjetas].[PERIODO]","[Base_Tarjetas].[PERIODO].&amp;[" &amp; TEXT(AP$6,"yyyymm") &amp; "]",
"[Base_Tarjetas].[Metrica]","[Base_Tarjetas].[Metrica].&amp;[" &amp; $A82 &amp; "]",
"[Base_Tarjetas].[SEGMENTO_DESCRIP]","[Base_Tarjetas].[SEGMENTO_DESCRIP].&amp;[" &amp; $C$6 &amp; "]",
"[Base_Tarjetas].[SITUACION]","[Base_Tarjetas].[SITUACION].&amp;[" &amp; $C82 &amp; "]",
"[Base_Tarjetas].[TIPO]","[Base_Tarjetas].[TIPO].&amp;[" &amp; $C$1 &amp; "]")/1000,
0)</f>
        <v>0</v>
      </c>
      <c r="AQ82" s="8">
        <f>IFERROR(
GETPIVOTDATA("[Base_Tarjetas].[Importe]",TDinamica_R!$A$3,
"[Base_Tarjetas].[PERIODO]","[Base_Tarjetas].[PERIODO].&amp;[" &amp; TEXT(AQ$6,"yyyymm") &amp; "]",
"[Base_Tarjetas].[Metrica]","[Base_Tarjetas].[Metrica].&amp;[" &amp; $A82 &amp; "]",
"[Base_Tarjetas].[SEGMENTO_DESCRIP]","[Base_Tarjetas].[SEGMENTO_DESCRIP].&amp;[" &amp; $C$6 &amp; "]",
"[Base_Tarjetas].[SITUACION]","[Base_Tarjetas].[SITUACION].&amp;[" &amp; $C82 &amp; "]",
"[Base_Tarjetas].[TIPO]","[Base_Tarjetas].[TIPO].&amp;[" &amp; $C$1 &amp; "]")/1000,
0)</f>
        <v>0</v>
      </c>
      <c r="AR82" s="8">
        <f>IFERROR(
GETPIVOTDATA("[Base_Tarjetas].[Importe]",TDinamica_R!$A$3,
"[Base_Tarjetas].[PERIODO]","[Base_Tarjetas].[PERIODO].&amp;[" &amp; TEXT(AR$6,"yyyymm") &amp; "]",
"[Base_Tarjetas].[Metrica]","[Base_Tarjetas].[Metrica].&amp;[" &amp; $A82 &amp; "]",
"[Base_Tarjetas].[SEGMENTO_DESCRIP]","[Base_Tarjetas].[SEGMENTO_DESCRIP].&amp;[" &amp; $C$6 &amp; "]",
"[Base_Tarjetas].[SITUACION]","[Base_Tarjetas].[SITUACION].&amp;[" &amp; $C82 &amp; "]",
"[Base_Tarjetas].[TIPO]","[Base_Tarjetas].[TIPO].&amp;[" &amp; $C$1 &amp; "]")/1000,
0)</f>
        <v>0</v>
      </c>
      <c r="AS82" s="8">
        <f>IFERROR(
GETPIVOTDATA("[Base_Tarjetas].[Importe]",TDinamica_R!$A$3,
"[Base_Tarjetas].[PERIODO]","[Base_Tarjetas].[PERIODO].&amp;[" &amp; TEXT(AS$6,"yyyymm") &amp; "]",
"[Base_Tarjetas].[Metrica]","[Base_Tarjetas].[Metrica].&amp;[" &amp; $A82 &amp; "]",
"[Base_Tarjetas].[SEGMENTO_DESCRIP]","[Base_Tarjetas].[SEGMENTO_DESCRIP].&amp;[" &amp; $C$6 &amp; "]",
"[Base_Tarjetas].[SITUACION]","[Base_Tarjetas].[SITUACION].&amp;[" &amp; $C82 &amp; "]",
"[Base_Tarjetas].[TIPO]","[Base_Tarjetas].[TIPO].&amp;[" &amp; $C$1 &amp; "]")/1000,
0)</f>
        <v>0</v>
      </c>
      <c r="AT82" s="8">
        <f>IFERROR(
GETPIVOTDATA("[Base_Tarjetas].[Importe]",TDinamica_R!$A$3,
"[Base_Tarjetas].[PERIODO]","[Base_Tarjetas].[PERIODO].&amp;[" &amp; TEXT(AT$6,"yyyymm") &amp; "]",
"[Base_Tarjetas].[Metrica]","[Base_Tarjetas].[Metrica].&amp;[" &amp; $A82 &amp; "]",
"[Base_Tarjetas].[SEGMENTO_DESCRIP]","[Base_Tarjetas].[SEGMENTO_DESCRIP].&amp;[" &amp; $C$6 &amp; "]",
"[Base_Tarjetas].[SITUACION]","[Base_Tarjetas].[SITUACION].&amp;[" &amp; $C82 &amp; "]",
"[Base_Tarjetas].[TIPO]","[Base_Tarjetas].[TIPO].&amp;[" &amp; $C$1 &amp; "]")/1000,
0)</f>
        <v>0</v>
      </c>
      <c r="AU82" s="8">
        <f>IFERROR(
GETPIVOTDATA("[Base_Tarjetas].[Importe]",TDinamica_R!$A$3,
"[Base_Tarjetas].[PERIODO]","[Base_Tarjetas].[PERIODO].&amp;[" &amp; TEXT(AU$6,"yyyymm") &amp; "]",
"[Base_Tarjetas].[Metrica]","[Base_Tarjetas].[Metrica].&amp;[" &amp; $A82 &amp; "]",
"[Base_Tarjetas].[SEGMENTO_DESCRIP]","[Base_Tarjetas].[SEGMENTO_DESCRIP].&amp;[" &amp; $C$6 &amp; "]",
"[Base_Tarjetas].[SITUACION]","[Base_Tarjetas].[SITUACION].&amp;[" &amp; $C82 &amp; "]",
"[Base_Tarjetas].[TIPO]","[Base_Tarjetas].[TIPO].&amp;[" &amp; $C$1 &amp; "]")/1000,
0)</f>
        <v>0</v>
      </c>
      <c r="AV82" s="8">
        <f>IFERROR(
GETPIVOTDATA("[Base_Tarjetas].[Importe]",TDinamica_R!$A$3,
"[Base_Tarjetas].[PERIODO]","[Base_Tarjetas].[PERIODO].&amp;[" &amp; TEXT(AV$6,"yyyymm") &amp; "]",
"[Base_Tarjetas].[Metrica]","[Base_Tarjetas].[Metrica].&amp;[" &amp; $A82 &amp; "]",
"[Base_Tarjetas].[SEGMENTO_DESCRIP]","[Base_Tarjetas].[SEGMENTO_DESCRIP].&amp;[" &amp; $C$6 &amp; "]",
"[Base_Tarjetas].[SITUACION]","[Base_Tarjetas].[SITUACION].&amp;[" &amp; $C82 &amp; "]",
"[Base_Tarjetas].[TIPO]","[Base_Tarjetas].[TIPO].&amp;[" &amp; $C$1 &amp; "]")/1000,
0)</f>
        <v>0</v>
      </c>
      <c r="AW82" s="8">
        <f>IFERROR(
GETPIVOTDATA("[Base_Tarjetas].[Importe]",TDinamica_R!$A$3,
"[Base_Tarjetas].[PERIODO]","[Base_Tarjetas].[PERIODO].&amp;[" &amp; TEXT(AW$6,"yyyymm") &amp; "]",
"[Base_Tarjetas].[Metrica]","[Base_Tarjetas].[Metrica].&amp;[" &amp; $A82 &amp; "]",
"[Base_Tarjetas].[SEGMENTO_DESCRIP]","[Base_Tarjetas].[SEGMENTO_DESCRIP].&amp;[" &amp; $C$6 &amp; "]",
"[Base_Tarjetas].[SITUACION]","[Base_Tarjetas].[SITUACION].&amp;[" &amp; $C82 &amp; "]",
"[Base_Tarjetas].[TIPO]","[Base_Tarjetas].[TIPO].&amp;[" &amp; $C$1 &amp; "]")/1000,
0)</f>
        <v>0</v>
      </c>
      <c r="AX82" s="8">
        <f>IFERROR(
GETPIVOTDATA("[Base_Tarjetas].[Importe]",TDinamica_R!$A$3,
"[Base_Tarjetas].[PERIODO]","[Base_Tarjetas].[PERIODO].&amp;[" &amp; TEXT(AX$6,"yyyymm") &amp; "]",
"[Base_Tarjetas].[Metrica]","[Base_Tarjetas].[Metrica].&amp;[" &amp; $A82 &amp; "]",
"[Base_Tarjetas].[SEGMENTO_DESCRIP]","[Base_Tarjetas].[SEGMENTO_DESCRIP].&amp;[" &amp; $C$6 &amp; "]",
"[Base_Tarjetas].[SITUACION]","[Base_Tarjetas].[SITUACION].&amp;[" &amp; $C82 &amp; "]",
"[Base_Tarjetas].[TIPO]","[Base_Tarjetas].[TIPO].&amp;[" &amp; $C$1 &amp; "]")/1000,
0)</f>
        <v>0</v>
      </c>
      <c r="AY82" s="8">
        <f>IFERROR(
GETPIVOTDATA("[Base_Tarjetas].[Importe]",TDinamica_R!$A$3,
"[Base_Tarjetas].[PERIODO]","[Base_Tarjetas].[PERIODO].&amp;[" &amp; TEXT(AY$6,"yyyymm") &amp; "]",
"[Base_Tarjetas].[Metrica]","[Base_Tarjetas].[Metrica].&amp;[" &amp; $A82 &amp; "]",
"[Base_Tarjetas].[SEGMENTO_DESCRIP]","[Base_Tarjetas].[SEGMENTO_DESCRIP].&amp;[" &amp; $C$6 &amp; "]",
"[Base_Tarjetas].[SITUACION]","[Base_Tarjetas].[SITUACION].&amp;[" &amp; $C82 &amp; "]",
"[Base_Tarjetas].[TIPO]","[Base_Tarjetas].[TIPO].&amp;[" &amp; $C$1 &amp; "]")/1000,
0)</f>
        <v>0</v>
      </c>
      <c r="AZ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TEXT(AZ$6,"yyyymm") &amp; "]"),
0)</f>
        <v>0</v>
      </c>
      <c r="BA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TEXT(BA$6,"yyyymm") &amp; "]"),
0)</f>
        <v>0</v>
      </c>
      <c r="BB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TEXT(BB$6,"yyyymm") &amp; "]"),
0)</f>
        <v>0</v>
      </c>
      <c r="BC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TEXT(BC$6,"yyyymm") &amp; "]"),
0)</f>
        <v>0</v>
      </c>
      <c r="BD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TEXT(BD$6,"yyyymm") &amp; "]"),
0)</f>
        <v>0</v>
      </c>
      <c r="BE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TEXT(BE$6,"yyyymm") &amp; "]"),
0)</f>
        <v>0</v>
      </c>
      <c r="BF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TEXT(BF$6,"yyyymm") &amp; "]"),
0)</f>
        <v>0</v>
      </c>
      <c r="BG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TEXT(BG$6,"yyyymm") &amp; "]"),
0)</f>
        <v>0</v>
      </c>
      <c r="BH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TEXT(BH$6,"yyyymm") &amp; "]"),
0)</f>
        <v>0</v>
      </c>
      <c r="BI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TEXT(BI$6,"yyyymm") &amp; "]"),
0)</f>
        <v>0</v>
      </c>
      <c r="BJ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TEXT(BJ$6,"yyyymm") &amp; "]"),
0)</f>
        <v>0</v>
      </c>
      <c r="BK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TEXT(BK$6,"yyyymm") &amp; "]"),
0)</f>
        <v>0</v>
      </c>
      <c r="BO82" s="24">
        <f t="shared" si="49"/>
        <v>0</v>
      </c>
      <c r="BP82" s="24">
        <f t="shared" si="49"/>
        <v>0</v>
      </c>
      <c r="BQ82" s="24">
        <f t="shared" si="49"/>
        <v>0</v>
      </c>
      <c r="BR82" s="24">
        <f t="shared" si="49"/>
        <v>0</v>
      </c>
      <c r="BS82" s="24">
        <f t="shared" si="49"/>
        <v>0</v>
      </c>
      <c r="BT82" s="24">
        <f t="shared" si="49"/>
        <v>0</v>
      </c>
    </row>
    <row r="83" spans="1:72" x14ac:dyDescent="0.25">
      <c r="C83" s="3" t="s">
        <v>35</v>
      </c>
      <c r="D83" s="10">
        <f t="shared" ref="D83:AY83" si="50">SUM(D63:D82)</f>
        <v>0</v>
      </c>
      <c r="E83" s="10">
        <f t="shared" si="50"/>
        <v>0</v>
      </c>
      <c r="F83" s="10">
        <f t="shared" si="50"/>
        <v>0</v>
      </c>
      <c r="G83" s="10">
        <f t="shared" si="50"/>
        <v>0</v>
      </c>
      <c r="H83" s="10">
        <f t="shared" si="50"/>
        <v>0</v>
      </c>
      <c r="I83" s="10">
        <f t="shared" si="50"/>
        <v>0</v>
      </c>
      <c r="J83" s="10">
        <f t="shared" si="50"/>
        <v>0</v>
      </c>
      <c r="K83" s="10">
        <f t="shared" si="50"/>
        <v>0</v>
      </c>
      <c r="L83" s="10">
        <f t="shared" si="50"/>
        <v>0</v>
      </c>
      <c r="M83" s="10">
        <f t="shared" si="50"/>
        <v>0</v>
      </c>
      <c r="N83" s="10">
        <f t="shared" si="50"/>
        <v>0</v>
      </c>
      <c r="O83" s="10">
        <f t="shared" si="50"/>
        <v>0</v>
      </c>
      <c r="P83" s="10">
        <f t="shared" si="50"/>
        <v>0</v>
      </c>
      <c r="Q83" s="10">
        <f t="shared" si="50"/>
        <v>0</v>
      </c>
      <c r="R83" s="10">
        <f t="shared" si="50"/>
        <v>0</v>
      </c>
      <c r="S83" s="10">
        <f t="shared" si="50"/>
        <v>0</v>
      </c>
      <c r="T83" s="10">
        <f t="shared" si="50"/>
        <v>0</v>
      </c>
      <c r="U83" s="10">
        <f t="shared" si="50"/>
        <v>0</v>
      </c>
      <c r="V83" s="10">
        <f t="shared" si="50"/>
        <v>0</v>
      </c>
      <c r="W83" s="10">
        <f t="shared" si="50"/>
        <v>0</v>
      </c>
      <c r="X83" s="10">
        <f t="shared" si="50"/>
        <v>0</v>
      </c>
      <c r="Y83" s="10">
        <f t="shared" si="50"/>
        <v>0</v>
      </c>
      <c r="Z83" s="10">
        <f t="shared" si="50"/>
        <v>0</v>
      </c>
      <c r="AA83" s="10">
        <f t="shared" si="50"/>
        <v>0</v>
      </c>
      <c r="AB83" s="10">
        <f t="shared" si="50"/>
        <v>0</v>
      </c>
      <c r="AC83" s="10">
        <f t="shared" si="50"/>
        <v>0</v>
      </c>
      <c r="AD83" s="10">
        <f t="shared" si="50"/>
        <v>0</v>
      </c>
      <c r="AE83" s="10">
        <f t="shared" si="50"/>
        <v>0</v>
      </c>
      <c r="AF83" s="10">
        <f t="shared" si="50"/>
        <v>0</v>
      </c>
      <c r="AG83" s="10">
        <f t="shared" si="50"/>
        <v>0</v>
      </c>
      <c r="AH83" s="10">
        <f t="shared" si="50"/>
        <v>0</v>
      </c>
      <c r="AI83" s="10">
        <f t="shared" si="50"/>
        <v>0</v>
      </c>
      <c r="AJ83" s="10">
        <f t="shared" si="50"/>
        <v>0</v>
      </c>
      <c r="AK83" s="10">
        <f t="shared" si="50"/>
        <v>0</v>
      </c>
      <c r="AL83" s="10">
        <f t="shared" si="50"/>
        <v>0</v>
      </c>
      <c r="AM83" s="10">
        <f t="shared" si="50"/>
        <v>0</v>
      </c>
      <c r="AN83" s="10">
        <f t="shared" si="50"/>
        <v>0</v>
      </c>
      <c r="AO83" s="10">
        <f t="shared" si="50"/>
        <v>0</v>
      </c>
      <c r="AP83" s="10">
        <f t="shared" si="50"/>
        <v>0</v>
      </c>
      <c r="AQ83" s="10">
        <f t="shared" si="50"/>
        <v>0</v>
      </c>
      <c r="AR83" s="10">
        <f t="shared" si="50"/>
        <v>0</v>
      </c>
      <c r="AS83" s="10">
        <f t="shared" si="50"/>
        <v>0</v>
      </c>
      <c r="AT83" s="10">
        <f t="shared" si="50"/>
        <v>0</v>
      </c>
      <c r="AU83" s="10">
        <f t="shared" si="50"/>
        <v>0</v>
      </c>
      <c r="AV83" s="10">
        <f t="shared" si="50"/>
        <v>0</v>
      </c>
      <c r="AW83" s="10">
        <f t="shared" si="50"/>
        <v>0</v>
      </c>
      <c r="AX83" s="10">
        <f t="shared" si="50"/>
        <v>0</v>
      </c>
      <c r="AY83" s="10">
        <f t="shared" si="50"/>
        <v>0</v>
      </c>
      <c r="AZ83" s="10">
        <f t="shared" ref="AZ83:BK83" si="51">SUM(AZ63:AZ82)</f>
        <v>0</v>
      </c>
      <c r="BA83" s="10">
        <f t="shared" si="51"/>
        <v>0</v>
      </c>
      <c r="BB83" s="10">
        <f t="shared" si="51"/>
        <v>0</v>
      </c>
      <c r="BC83" s="10">
        <f t="shared" si="51"/>
        <v>0</v>
      </c>
      <c r="BD83" s="10">
        <f t="shared" si="51"/>
        <v>0</v>
      </c>
      <c r="BE83" s="10">
        <f t="shared" si="51"/>
        <v>0</v>
      </c>
      <c r="BF83" s="10">
        <f t="shared" si="51"/>
        <v>0</v>
      </c>
      <c r="BG83" s="10">
        <f t="shared" si="51"/>
        <v>0</v>
      </c>
      <c r="BH83" s="10">
        <f t="shared" si="51"/>
        <v>0</v>
      </c>
      <c r="BI83" s="10">
        <f t="shared" si="51"/>
        <v>0</v>
      </c>
      <c r="BJ83" s="10">
        <f t="shared" si="51"/>
        <v>0</v>
      </c>
      <c r="BK83" s="10">
        <f t="shared" si="51"/>
        <v>0</v>
      </c>
      <c r="BO83" s="23">
        <f>SUM(BO63:BO82)</f>
        <v>0</v>
      </c>
      <c r="BP83" s="23">
        <f t="shared" ref="BP83:BT83" si="52">SUM(BP63:BP82)</f>
        <v>0</v>
      </c>
      <c r="BQ83" s="23">
        <f t="shared" si="52"/>
        <v>0</v>
      </c>
      <c r="BR83" s="23">
        <f t="shared" si="52"/>
        <v>0</v>
      </c>
      <c r="BS83" s="23">
        <f t="shared" si="52"/>
        <v>0</v>
      </c>
      <c r="BT83" s="23">
        <f t="shared" si="52"/>
        <v>0</v>
      </c>
    </row>
    <row r="86" spans="1:72" hidden="1" outlineLevel="1" x14ac:dyDescent="0.25">
      <c r="A86" s="11" t="s">
        <v>39</v>
      </c>
      <c r="C86" s="2" t="s">
        <v>42</v>
      </c>
      <c r="D86" s="8">
        <f>IFERROR(
GETPIVOTDATA("[Base_Tarjetas].[Importe]",TDinamica_R!$A$3,
"[Base_Tarjetas].[PERIODO]","[Base_Tarjetas].[PERIODO].&amp;[" &amp; TEXT(D$6,"yyyymm") &amp; "]",
"[Base_Tarjetas].[Metrica]","[Base_Tarjetas].[Metrica].&amp;[" &amp; $A86 &amp; "]",
"[Base_Tarjetas].[SEGMENTO_DESCRIP]","[Base_Tarjetas].[SEGMENTO_DESCRIP].&amp;[" &amp; $C$6 &amp; "]",
"[Base_Tarjetas].[SITUACION]","[Base_Tarjetas].[SITUACION].&amp;[" &amp; $C86 &amp; "]",
"[Base_Tarjetas].[TIPO]","[Base_Tarjetas].[TIPO].&amp;[" &amp; $C$1 &amp; "]")/1000,
0)</f>
        <v>0</v>
      </c>
      <c r="E86" s="8">
        <f>IFERROR(
GETPIVOTDATA("[Base_Tarjetas].[Importe]",TDinamica_R!$A$3,
"[Base_Tarjetas].[PERIODO]","[Base_Tarjetas].[PERIODO].&amp;[" &amp; TEXT(E$6,"yyyymm") &amp; "]",
"[Base_Tarjetas].[Metrica]","[Base_Tarjetas].[Metrica].&amp;[" &amp; $A86 &amp; "]",
"[Base_Tarjetas].[SEGMENTO_DESCRIP]","[Base_Tarjetas].[SEGMENTO_DESCRIP].&amp;[" &amp; $C$6 &amp; "]",
"[Base_Tarjetas].[SITUACION]","[Base_Tarjetas].[SITUACION].&amp;[" &amp; $C86 &amp; "]",
"[Base_Tarjetas].[TIPO]","[Base_Tarjetas].[TIPO].&amp;[" &amp; $C$1 &amp; "]")/1000,
0)</f>
        <v>0</v>
      </c>
      <c r="F86" s="8">
        <f>IFERROR(
GETPIVOTDATA("[Base_Tarjetas].[Importe]",TDinamica_R!$A$3,
"[Base_Tarjetas].[PERIODO]","[Base_Tarjetas].[PERIODO].&amp;[" &amp; TEXT(F$6,"yyyymm") &amp; "]",
"[Base_Tarjetas].[Metrica]","[Base_Tarjetas].[Metrica].&amp;[" &amp; $A86 &amp; "]",
"[Base_Tarjetas].[SEGMENTO_DESCRIP]","[Base_Tarjetas].[SEGMENTO_DESCRIP].&amp;[" &amp; $C$6 &amp; "]",
"[Base_Tarjetas].[SITUACION]","[Base_Tarjetas].[SITUACION].&amp;[" &amp; $C86 &amp; "]",
"[Base_Tarjetas].[TIPO]","[Base_Tarjetas].[TIPO].&amp;[" &amp; $C$1 &amp; "]")/1000,
0)</f>
        <v>0</v>
      </c>
      <c r="G86" s="8">
        <f>IFERROR(
GETPIVOTDATA("[Base_Tarjetas].[Importe]",TDinamica_R!$A$3,
"[Base_Tarjetas].[PERIODO]","[Base_Tarjetas].[PERIODO].&amp;[" &amp; TEXT(G$6,"yyyymm") &amp; "]",
"[Base_Tarjetas].[Metrica]","[Base_Tarjetas].[Metrica].&amp;[" &amp; $A86 &amp; "]",
"[Base_Tarjetas].[SEGMENTO_DESCRIP]","[Base_Tarjetas].[SEGMENTO_DESCRIP].&amp;[" &amp; $C$6 &amp; "]",
"[Base_Tarjetas].[SITUACION]","[Base_Tarjetas].[SITUACION].&amp;[" &amp; $C86 &amp; "]",
"[Base_Tarjetas].[TIPO]","[Base_Tarjetas].[TIPO].&amp;[" &amp; $C$1 &amp; "]")/1000,
0)</f>
        <v>0</v>
      </c>
      <c r="H86" s="8">
        <f>IFERROR(
GETPIVOTDATA("[Base_Tarjetas].[Importe]",TDinamica_R!$A$3,
"[Base_Tarjetas].[PERIODO]","[Base_Tarjetas].[PERIODO].&amp;[" &amp; TEXT(H$6,"yyyymm") &amp; "]",
"[Base_Tarjetas].[Metrica]","[Base_Tarjetas].[Metrica].&amp;[" &amp; $A86 &amp; "]",
"[Base_Tarjetas].[SEGMENTO_DESCRIP]","[Base_Tarjetas].[SEGMENTO_DESCRIP].&amp;[" &amp; $C$6 &amp; "]",
"[Base_Tarjetas].[SITUACION]","[Base_Tarjetas].[SITUACION].&amp;[" &amp; $C86 &amp; "]",
"[Base_Tarjetas].[TIPO]","[Base_Tarjetas].[TIPO].&amp;[" &amp; $C$1 &amp; "]")/1000,
0)</f>
        <v>0</v>
      </c>
      <c r="I86" s="8">
        <f>IFERROR(
GETPIVOTDATA("[Base_Tarjetas].[Importe]",TDinamica_R!$A$3,
"[Base_Tarjetas].[PERIODO]","[Base_Tarjetas].[PERIODO].&amp;[" &amp; TEXT(I$6,"yyyymm") &amp; "]",
"[Base_Tarjetas].[Metrica]","[Base_Tarjetas].[Metrica].&amp;[" &amp; $A86 &amp; "]",
"[Base_Tarjetas].[SEGMENTO_DESCRIP]","[Base_Tarjetas].[SEGMENTO_DESCRIP].&amp;[" &amp; $C$6 &amp; "]",
"[Base_Tarjetas].[SITUACION]","[Base_Tarjetas].[SITUACION].&amp;[" &amp; $C86 &amp; "]",
"[Base_Tarjetas].[TIPO]","[Base_Tarjetas].[TIPO].&amp;[" &amp; $C$1 &amp; "]")/1000,
0)</f>
        <v>0</v>
      </c>
      <c r="J86" s="8">
        <f>IFERROR(
GETPIVOTDATA("[Base_Tarjetas].[Importe]",TDinamica_R!$A$3,
"[Base_Tarjetas].[PERIODO]","[Base_Tarjetas].[PERIODO].&amp;[" &amp; TEXT(J$6,"yyyymm") &amp; "]",
"[Base_Tarjetas].[Metrica]","[Base_Tarjetas].[Metrica].&amp;[" &amp; $A86 &amp; "]",
"[Base_Tarjetas].[SEGMENTO_DESCRIP]","[Base_Tarjetas].[SEGMENTO_DESCRIP].&amp;[" &amp; $C$6 &amp; "]",
"[Base_Tarjetas].[SITUACION]","[Base_Tarjetas].[SITUACION].&amp;[" &amp; $C86 &amp; "]",
"[Base_Tarjetas].[TIPO]","[Base_Tarjetas].[TIPO].&amp;[" &amp; $C$1 &amp; "]")/1000,
0)</f>
        <v>0</v>
      </c>
      <c r="K86" s="8">
        <f>IFERROR(
GETPIVOTDATA("[Base_Tarjetas].[Importe]",TDinamica_R!$A$3,
"[Base_Tarjetas].[PERIODO]","[Base_Tarjetas].[PERIODO].&amp;[" &amp; TEXT(K$6,"yyyymm") &amp; "]",
"[Base_Tarjetas].[Metrica]","[Base_Tarjetas].[Metrica].&amp;[" &amp; $A86 &amp; "]",
"[Base_Tarjetas].[SEGMENTO_DESCRIP]","[Base_Tarjetas].[SEGMENTO_DESCRIP].&amp;[" &amp; $C$6 &amp; "]",
"[Base_Tarjetas].[SITUACION]","[Base_Tarjetas].[SITUACION].&amp;[" &amp; $C86 &amp; "]",
"[Base_Tarjetas].[TIPO]","[Base_Tarjetas].[TIPO].&amp;[" &amp; $C$1 &amp; "]")/1000,
0)</f>
        <v>0</v>
      </c>
      <c r="L86" s="8">
        <f>IFERROR(
GETPIVOTDATA("[Base_Tarjetas].[Importe]",TDinamica_R!$A$3,
"[Base_Tarjetas].[PERIODO]","[Base_Tarjetas].[PERIODO].&amp;[" &amp; TEXT(L$6,"yyyymm") &amp; "]",
"[Base_Tarjetas].[Metrica]","[Base_Tarjetas].[Metrica].&amp;[" &amp; $A86 &amp; "]",
"[Base_Tarjetas].[SEGMENTO_DESCRIP]","[Base_Tarjetas].[SEGMENTO_DESCRIP].&amp;[" &amp; $C$6 &amp; "]",
"[Base_Tarjetas].[SITUACION]","[Base_Tarjetas].[SITUACION].&amp;[" &amp; $C86 &amp; "]",
"[Base_Tarjetas].[TIPO]","[Base_Tarjetas].[TIPO].&amp;[" &amp; $C$1 &amp; "]")/1000,
0)</f>
        <v>0</v>
      </c>
      <c r="M86" s="8">
        <f>IFERROR(
GETPIVOTDATA("[Base_Tarjetas].[Importe]",TDinamica_R!$A$3,
"[Base_Tarjetas].[PERIODO]","[Base_Tarjetas].[PERIODO].&amp;[" &amp; TEXT(M$6,"yyyymm") &amp; "]",
"[Base_Tarjetas].[Metrica]","[Base_Tarjetas].[Metrica].&amp;[" &amp; $A86 &amp; "]",
"[Base_Tarjetas].[SEGMENTO_DESCRIP]","[Base_Tarjetas].[SEGMENTO_DESCRIP].&amp;[" &amp; $C$6 &amp; "]",
"[Base_Tarjetas].[SITUACION]","[Base_Tarjetas].[SITUACION].&amp;[" &amp; $C86 &amp; "]",
"[Base_Tarjetas].[TIPO]","[Base_Tarjetas].[TIPO].&amp;[" &amp; $C$1 &amp; "]")/1000,
0)</f>
        <v>0</v>
      </c>
      <c r="N86" s="8">
        <f>IFERROR(
GETPIVOTDATA("[Base_Tarjetas].[Importe]",TDinamica_R!$A$3,
"[Base_Tarjetas].[PERIODO]","[Base_Tarjetas].[PERIODO].&amp;[" &amp; TEXT(N$6,"yyyymm") &amp; "]",
"[Base_Tarjetas].[Metrica]","[Base_Tarjetas].[Metrica].&amp;[" &amp; $A86 &amp; "]",
"[Base_Tarjetas].[SEGMENTO_DESCRIP]","[Base_Tarjetas].[SEGMENTO_DESCRIP].&amp;[" &amp; $C$6 &amp; "]",
"[Base_Tarjetas].[SITUACION]","[Base_Tarjetas].[SITUACION].&amp;[" &amp; $C86 &amp; "]",
"[Base_Tarjetas].[TIPO]","[Base_Tarjetas].[TIPO].&amp;[" &amp; $C$1 &amp; "]")/1000,
0)</f>
        <v>0</v>
      </c>
      <c r="O86" s="8">
        <f>IFERROR(
GETPIVOTDATA("[Base_Tarjetas].[Importe]",TDinamica_R!$A$3,
"[Base_Tarjetas].[PERIODO]","[Base_Tarjetas].[PERIODO].&amp;[" &amp; TEXT(O$6,"yyyymm") &amp; "]",
"[Base_Tarjetas].[Metrica]","[Base_Tarjetas].[Metrica].&amp;[" &amp; $A86 &amp; "]",
"[Base_Tarjetas].[SEGMENTO_DESCRIP]","[Base_Tarjetas].[SEGMENTO_DESCRIP].&amp;[" &amp; $C$6 &amp; "]",
"[Base_Tarjetas].[SITUACION]","[Base_Tarjetas].[SITUACION].&amp;[" &amp; $C86 &amp; "]",
"[Base_Tarjetas].[TIPO]","[Base_Tarjetas].[TIPO].&amp;[" &amp; $C$1 &amp; "]")/1000,
0)</f>
        <v>0</v>
      </c>
      <c r="P86" s="8">
        <f>IFERROR(
GETPIVOTDATA("[Base_Tarjetas].[Importe]",TDinamica_R!$A$3,
"[Base_Tarjetas].[PERIODO]","[Base_Tarjetas].[PERIODO].&amp;[" &amp; TEXT(P$6,"yyyymm") &amp; "]",
"[Base_Tarjetas].[Metrica]","[Base_Tarjetas].[Metrica].&amp;[" &amp; $A86 &amp; "]",
"[Base_Tarjetas].[SEGMENTO_DESCRIP]","[Base_Tarjetas].[SEGMENTO_DESCRIP].&amp;[" &amp; $C$6 &amp; "]",
"[Base_Tarjetas].[SITUACION]","[Base_Tarjetas].[SITUACION].&amp;[" &amp; $C86 &amp; "]",
"[Base_Tarjetas].[TIPO]","[Base_Tarjetas].[TIPO].&amp;[" &amp; $C$1 &amp; "]")/1000,
0)</f>
        <v>0</v>
      </c>
      <c r="Q86" s="8">
        <f>IFERROR(
GETPIVOTDATA("[Base_Tarjetas].[Importe]",TDinamica_R!$A$3,
"[Base_Tarjetas].[PERIODO]","[Base_Tarjetas].[PERIODO].&amp;[" &amp; TEXT(Q$6,"yyyymm") &amp; "]",
"[Base_Tarjetas].[Metrica]","[Base_Tarjetas].[Metrica].&amp;[" &amp; $A86 &amp; "]",
"[Base_Tarjetas].[SEGMENTO_DESCRIP]","[Base_Tarjetas].[SEGMENTO_DESCRIP].&amp;[" &amp; $C$6 &amp; "]",
"[Base_Tarjetas].[SITUACION]","[Base_Tarjetas].[SITUACION].&amp;[" &amp; $C86 &amp; "]",
"[Base_Tarjetas].[TIPO]","[Base_Tarjetas].[TIPO].&amp;[" &amp; $C$1 &amp; "]")/1000,
0)</f>
        <v>0</v>
      </c>
      <c r="R86" s="8">
        <f>IFERROR(
GETPIVOTDATA("[Base_Tarjetas].[Importe]",TDinamica_R!$A$3,
"[Base_Tarjetas].[PERIODO]","[Base_Tarjetas].[PERIODO].&amp;[" &amp; TEXT(R$6,"yyyymm") &amp; "]",
"[Base_Tarjetas].[Metrica]","[Base_Tarjetas].[Metrica].&amp;[" &amp; $A86 &amp; "]",
"[Base_Tarjetas].[SEGMENTO_DESCRIP]","[Base_Tarjetas].[SEGMENTO_DESCRIP].&amp;[" &amp; $C$6 &amp; "]",
"[Base_Tarjetas].[SITUACION]","[Base_Tarjetas].[SITUACION].&amp;[" &amp; $C86 &amp; "]",
"[Base_Tarjetas].[TIPO]","[Base_Tarjetas].[TIPO].&amp;[" &amp; $C$1 &amp; "]")/1000,
0)</f>
        <v>0</v>
      </c>
      <c r="S86" s="8">
        <f>IFERROR(
GETPIVOTDATA("[Base_Tarjetas].[Importe]",TDinamica_R!$A$3,
"[Base_Tarjetas].[PERIODO]","[Base_Tarjetas].[PERIODO].&amp;[" &amp; TEXT(S$6,"yyyymm") &amp; "]",
"[Base_Tarjetas].[Metrica]","[Base_Tarjetas].[Metrica].&amp;[" &amp; $A86 &amp; "]",
"[Base_Tarjetas].[SEGMENTO_DESCRIP]","[Base_Tarjetas].[SEGMENTO_DESCRIP].&amp;[" &amp; $C$6 &amp; "]",
"[Base_Tarjetas].[SITUACION]","[Base_Tarjetas].[SITUACION].&amp;[" &amp; $C86 &amp; "]",
"[Base_Tarjetas].[TIPO]","[Base_Tarjetas].[TIPO].&amp;[" &amp; $C$1 &amp; "]")/1000,
0)</f>
        <v>0</v>
      </c>
      <c r="T86" s="8">
        <f>IFERROR(
GETPIVOTDATA("[Base_Tarjetas].[Importe]",TDinamica_R!$A$3,
"[Base_Tarjetas].[PERIODO]","[Base_Tarjetas].[PERIODO].&amp;[" &amp; TEXT(T$6,"yyyymm") &amp; "]",
"[Base_Tarjetas].[Metrica]","[Base_Tarjetas].[Metrica].&amp;[" &amp; $A86 &amp; "]",
"[Base_Tarjetas].[SEGMENTO_DESCRIP]","[Base_Tarjetas].[SEGMENTO_DESCRIP].&amp;[" &amp; $C$6 &amp; "]",
"[Base_Tarjetas].[SITUACION]","[Base_Tarjetas].[SITUACION].&amp;[" &amp; $C86 &amp; "]",
"[Base_Tarjetas].[TIPO]","[Base_Tarjetas].[TIPO].&amp;[" &amp; $C$1 &amp; "]")/1000,
0)</f>
        <v>0</v>
      </c>
      <c r="U86" s="8">
        <f>IFERROR(
GETPIVOTDATA("[Base_Tarjetas].[Importe]",TDinamica_R!$A$3,
"[Base_Tarjetas].[PERIODO]","[Base_Tarjetas].[PERIODO].&amp;[" &amp; TEXT(U$6,"yyyymm") &amp; "]",
"[Base_Tarjetas].[Metrica]","[Base_Tarjetas].[Metrica].&amp;[" &amp; $A86 &amp; "]",
"[Base_Tarjetas].[SEGMENTO_DESCRIP]","[Base_Tarjetas].[SEGMENTO_DESCRIP].&amp;[" &amp; $C$6 &amp; "]",
"[Base_Tarjetas].[SITUACION]","[Base_Tarjetas].[SITUACION].&amp;[" &amp; $C86 &amp; "]",
"[Base_Tarjetas].[TIPO]","[Base_Tarjetas].[TIPO].&amp;[" &amp; $C$1 &amp; "]")/1000,
0)</f>
        <v>0</v>
      </c>
      <c r="V86" s="8">
        <f>IFERROR(
GETPIVOTDATA("[Base_Tarjetas].[Importe]",TDinamica_R!$A$3,
"[Base_Tarjetas].[PERIODO]","[Base_Tarjetas].[PERIODO].&amp;[" &amp; TEXT(V$6,"yyyymm") &amp; "]",
"[Base_Tarjetas].[Metrica]","[Base_Tarjetas].[Metrica].&amp;[" &amp; $A86 &amp; "]",
"[Base_Tarjetas].[SEGMENTO_DESCRIP]","[Base_Tarjetas].[SEGMENTO_DESCRIP].&amp;[" &amp; $C$6 &amp; "]",
"[Base_Tarjetas].[SITUACION]","[Base_Tarjetas].[SITUACION].&amp;[" &amp; $C86 &amp; "]",
"[Base_Tarjetas].[TIPO]","[Base_Tarjetas].[TIPO].&amp;[" &amp; $C$1 &amp; "]")/1000,
0)</f>
        <v>0</v>
      </c>
      <c r="W86" s="8">
        <f>IFERROR(
GETPIVOTDATA("[Base_Tarjetas].[Importe]",TDinamica_R!$A$3,
"[Base_Tarjetas].[PERIODO]","[Base_Tarjetas].[PERIODO].&amp;[" &amp; TEXT(W$6,"yyyymm") &amp; "]",
"[Base_Tarjetas].[Metrica]","[Base_Tarjetas].[Metrica].&amp;[" &amp; $A86 &amp; "]",
"[Base_Tarjetas].[SEGMENTO_DESCRIP]","[Base_Tarjetas].[SEGMENTO_DESCRIP].&amp;[" &amp; $C$6 &amp; "]",
"[Base_Tarjetas].[SITUACION]","[Base_Tarjetas].[SITUACION].&amp;[" &amp; $C86 &amp; "]",
"[Base_Tarjetas].[TIPO]","[Base_Tarjetas].[TIPO].&amp;[" &amp; $C$1 &amp; "]")/1000,
0)</f>
        <v>0</v>
      </c>
      <c r="X86" s="8">
        <f>IFERROR(
GETPIVOTDATA("[Base_Tarjetas].[Importe]",TDinamica_R!$A$3,
"[Base_Tarjetas].[PERIODO]","[Base_Tarjetas].[PERIODO].&amp;[" &amp; TEXT(X$6,"yyyymm") &amp; "]",
"[Base_Tarjetas].[Metrica]","[Base_Tarjetas].[Metrica].&amp;[" &amp; $A86 &amp; "]",
"[Base_Tarjetas].[SEGMENTO_DESCRIP]","[Base_Tarjetas].[SEGMENTO_DESCRIP].&amp;[" &amp; $C$6 &amp; "]",
"[Base_Tarjetas].[SITUACION]","[Base_Tarjetas].[SITUACION].&amp;[" &amp; $C86 &amp; "]",
"[Base_Tarjetas].[TIPO]","[Base_Tarjetas].[TIPO].&amp;[" &amp; $C$1 &amp; "]")/1000,
0)</f>
        <v>0</v>
      </c>
      <c r="Y86" s="8">
        <f>IFERROR(
GETPIVOTDATA("[Base_Tarjetas].[Importe]",TDinamica_R!$A$3,
"[Base_Tarjetas].[PERIODO]","[Base_Tarjetas].[PERIODO].&amp;[" &amp; TEXT(Y$6,"yyyymm") &amp; "]",
"[Base_Tarjetas].[Metrica]","[Base_Tarjetas].[Metrica].&amp;[" &amp; $A86 &amp; "]",
"[Base_Tarjetas].[SEGMENTO_DESCRIP]","[Base_Tarjetas].[SEGMENTO_DESCRIP].&amp;[" &amp; $C$6 &amp; "]",
"[Base_Tarjetas].[SITUACION]","[Base_Tarjetas].[SITUACION].&amp;[" &amp; $C86 &amp; "]",
"[Base_Tarjetas].[TIPO]","[Base_Tarjetas].[TIPO].&amp;[" &amp; $C$1 &amp; "]")/1000,
0)</f>
        <v>0</v>
      </c>
      <c r="Z86" s="8">
        <f>IFERROR(
GETPIVOTDATA("[Base_Tarjetas].[Importe]",TDinamica_R!$A$3,
"[Base_Tarjetas].[PERIODO]","[Base_Tarjetas].[PERIODO].&amp;[" &amp; TEXT(Z$6,"yyyymm") &amp; "]",
"[Base_Tarjetas].[Metrica]","[Base_Tarjetas].[Metrica].&amp;[" &amp; $A86 &amp; "]",
"[Base_Tarjetas].[SEGMENTO_DESCRIP]","[Base_Tarjetas].[SEGMENTO_DESCRIP].&amp;[" &amp; $C$6 &amp; "]",
"[Base_Tarjetas].[SITUACION]","[Base_Tarjetas].[SITUACION].&amp;[" &amp; $C86 &amp; "]",
"[Base_Tarjetas].[TIPO]","[Base_Tarjetas].[TIPO].&amp;[" &amp; $C$1 &amp; "]")/1000,
0)</f>
        <v>0</v>
      </c>
      <c r="AA86" s="8">
        <f>IFERROR(
GETPIVOTDATA("[Base_Tarjetas].[Importe]",TDinamica_R!$A$3,
"[Base_Tarjetas].[PERIODO]","[Base_Tarjetas].[PERIODO].&amp;[" &amp; TEXT(AA$6,"yyyymm") &amp; "]",
"[Base_Tarjetas].[Metrica]","[Base_Tarjetas].[Metrica].&amp;[" &amp; $A86 &amp; "]",
"[Base_Tarjetas].[SEGMENTO_DESCRIP]","[Base_Tarjetas].[SEGMENTO_DESCRIP].&amp;[" &amp; $C$6 &amp; "]",
"[Base_Tarjetas].[SITUACION]","[Base_Tarjetas].[SITUACION].&amp;[" &amp; $C86 &amp; "]",
"[Base_Tarjetas].[TIPO]","[Base_Tarjetas].[TIPO].&amp;[" &amp; $C$1 &amp; "]")/1000,
0)</f>
        <v>0</v>
      </c>
      <c r="AB86" s="8">
        <f>IFERROR(
GETPIVOTDATA("[Base_Tarjetas].[Importe]",TDinamica_R!$A$3,
"[Base_Tarjetas].[PERIODO]","[Base_Tarjetas].[PERIODO].&amp;[" &amp; TEXT(AB$6,"yyyymm") &amp; "]",
"[Base_Tarjetas].[Metrica]","[Base_Tarjetas].[Metrica].&amp;[" &amp; $A86 &amp; "]",
"[Base_Tarjetas].[SEGMENTO_DESCRIP]","[Base_Tarjetas].[SEGMENTO_DESCRIP].&amp;[" &amp; $C$6 &amp; "]",
"[Base_Tarjetas].[SITUACION]","[Base_Tarjetas].[SITUACION].&amp;[" &amp; $C86 &amp; "]",
"[Base_Tarjetas].[TIPO]","[Base_Tarjetas].[TIPO].&amp;[" &amp; $C$1 &amp; "]")/1000,
0)</f>
        <v>0</v>
      </c>
      <c r="AC86" s="8">
        <f>IFERROR(
GETPIVOTDATA("[Base_Tarjetas].[Importe]",TDinamica_R!$A$3,
"[Base_Tarjetas].[PERIODO]","[Base_Tarjetas].[PERIODO].&amp;[" &amp; TEXT(AC$6,"yyyymm") &amp; "]",
"[Base_Tarjetas].[Metrica]","[Base_Tarjetas].[Metrica].&amp;[" &amp; $A86 &amp; "]",
"[Base_Tarjetas].[SEGMENTO_DESCRIP]","[Base_Tarjetas].[SEGMENTO_DESCRIP].&amp;[" &amp; $C$6 &amp; "]",
"[Base_Tarjetas].[SITUACION]","[Base_Tarjetas].[SITUACION].&amp;[" &amp; $C86 &amp; "]",
"[Base_Tarjetas].[TIPO]","[Base_Tarjetas].[TIPO].&amp;[" &amp; $C$1 &amp; "]")/1000,
0)</f>
        <v>0</v>
      </c>
      <c r="AD86" s="8">
        <f>IFERROR(
GETPIVOTDATA("[Base_Tarjetas].[Importe]",TDinamica_R!$A$3,
"[Base_Tarjetas].[PERIODO]","[Base_Tarjetas].[PERIODO].&amp;[" &amp; TEXT(AD$6,"yyyymm") &amp; "]",
"[Base_Tarjetas].[Metrica]","[Base_Tarjetas].[Metrica].&amp;[" &amp; $A86 &amp; "]",
"[Base_Tarjetas].[SEGMENTO_DESCRIP]","[Base_Tarjetas].[SEGMENTO_DESCRIP].&amp;[" &amp; $C$6 &amp; "]",
"[Base_Tarjetas].[SITUACION]","[Base_Tarjetas].[SITUACION].&amp;[" &amp; $C86 &amp; "]",
"[Base_Tarjetas].[TIPO]","[Base_Tarjetas].[TIPO].&amp;[" &amp; $C$1 &amp; "]")/1000,
0)</f>
        <v>0</v>
      </c>
      <c r="AE86" s="8">
        <f>IFERROR(
GETPIVOTDATA("[Base_Tarjetas].[Importe]",TDinamica_R!$A$3,
"[Base_Tarjetas].[PERIODO]","[Base_Tarjetas].[PERIODO].&amp;[" &amp; TEXT(AE$6,"yyyymm") &amp; "]",
"[Base_Tarjetas].[Metrica]","[Base_Tarjetas].[Metrica].&amp;[" &amp; $A86 &amp; "]",
"[Base_Tarjetas].[SEGMENTO_DESCRIP]","[Base_Tarjetas].[SEGMENTO_DESCRIP].&amp;[" &amp; $C$6 &amp; "]",
"[Base_Tarjetas].[SITUACION]","[Base_Tarjetas].[SITUACION].&amp;[" &amp; $C86 &amp; "]",
"[Base_Tarjetas].[TIPO]","[Base_Tarjetas].[TIPO].&amp;[" &amp; $C$1 &amp; "]")/1000,
0)</f>
        <v>0</v>
      </c>
      <c r="AF86" s="8">
        <f>IFERROR(
GETPIVOTDATA("[Base_Tarjetas].[Importe]",TDinamica_R!$A$3,
"[Base_Tarjetas].[PERIODO]","[Base_Tarjetas].[PERIODO].&amp;[" &amp; TEXT(AF$6,"yyyymm") &amp; "]",
"[Base_Tarjetas].[Metrica]","[Base_Tarjetas].[Metrica].&amp;[" &amp; $A86 &amp; "]",
"[Base_Tarjetas].[SEGMENTO_DESCRIP]","[Base_Tarjetas].[SEGMENTO_DESCRIP].&amp;[" &amp; $C$6 &amp; "]",
"[Base_Tarjetas].[SITUACION]","[Base_Tarjetas].[SITUACION].&amp;[" &amp; $C86 &amp; "]",
"[Base_Tarjetas].[TIPO]","[Base_Tarjetas].[TIPO].&amp;[" &amp; $C$1 &amp; "]")/1000,
0)</f>
        <v>0</v>
      </c>
      <c r="AG86" s="8">
        <f>IFERROR(
GETPIVOTDATA("[Base_Tarjetas].[Importe]",TDinamica_R!$A$3,
"[Base_Tarjetas].[PERIODO]","[Base_Tarjetas].[PERIODO].&amp;[" &amp; TEXT(AG$6,"yyyymm") &amp; "]",
"[Base_Tarjetas].[Metrica]","[Base_Tarjetas].[Metrica].&amp;[" &amp; $A86 &amp; "]",
"[Base_Tarjetas].[SEGMENTO_DESCRIP]","[Base_Tarjetas].[SEGMENTO_DESCRIP].&amp;[" &amp; $C$6 &amp; "]",
"[Base_Tarjetas].[SITUACION]","[Base_Tarjetas].[SITUACION].&amp;[" &amp; $C86 &amp; "]",
"[Base_Tarjetas].[TIPO]","[Base_Tarjetas].[TIPO].&amp;[" &amp; $C$1 &amp; "]")/1000,
0)</f>
        <v>0</v>
      </c>
      <c r="AH86" s="8">
        <f>IFERROR(
GETPIVOTDATA("[Base_Tarjetas].[Importe]",TDinamica_R!$A$3,
"[Base_Tarjetas].[PERIODO]","[Base_Tarjetas].[PERIODO].&amp;[" &amp; TEXT(AH$6,"yyyymm") &amp; "]",
"[Base_Tarjetas].[Metrica]","[Base_Tarjetas].[Metrica].&amp;[" &amp; $A86 &amp; "]",
"[Base_Tarjetas].[SEGMENTO_DESCRIP]","[Base_Tarjetas].[SEGMENTO_DESCRIP].&amp;[" &amp; $C$6 &amp; "]",
"[Base_Tarjetas].[SITUACION]","[Base_Tarjetas].[SITUACION].&amp;[" &amp; $C86 &amp; "]",
"[Base_Tarjetas].[TIPO]","[Base_Tarjetas].[TIPO].&amp;[" &amp; $C$1 &amp; "]")/1000,
0)</f>
        <v>0</v>
      </c>
      <c r="AI86" s="8">
        <f>IFERROR(
GETPIVOTDATA("[Base_Tarjetas].[Importe]",TDinamica_R!$A$3,
"[Base_Tarjetas].[PERIODO]","[Base_Tarjetas].[PERIODO].&amp;[" &amp; TEXT(AI$6,"yyyymm") &amp; "]",
"[Base_Tarjetas].[Metrica]","[Base_Tarjetas].[Metrica].&amp;[" &amp; $A86 &amp; "]",
"[Base_Tarjetas].[SEGMENTO_DESCRIP]","[Base_Tarjetas].[SEGMENTO_DESCRIP].&amp;[" &amp; $C$6 &amp; "]",
"[Base_Tarjetas].[SITUACION]","[Base_Tarjetas].[SITUACION].&amp;[" &amp; $C86 &amp; "]",
"[Base_Tarjetas].[TIPO]","[Base_Tarjetas].[TIPO].&amp;[" &amp; $C$1 &amp; "]")/1000,
0)</f>
        <v>0</v>
      </c>
      <c r="AJ86" s="8">
        <f>IFERROR(
GETPIVOTDATA("[Base_Tarjetas].[Importe]",TDinamica_R!$A$3,
"[Base_Tarjetas].[PERIODO]","[Base_Tarjetas].[PERIODO].&amp;[" &amp; TEXT(AJ$6,"yyyymm") &amp; "]",
"[Base_Tarjetas].[Metrica]","[Base_Tarjetas].[Metrica].&amp;[" &amp; $A86 &amp; "]",
"[Base_Tarjetas].[SEGMENTO_DESCRIP]","[Base_Tarjetas].[SEGMENTO_DESCRIP].&amp;[" &amp; $C$6 &amp; "]",
"[Base_Tarjetas].[SITUACION]","[Base_Tarjetas].[SITUACION].&amp;[" &amp; $C86 &amp; "]",
"[Base_Tarjetas].[TIPO]","[Base_Tarjetas].[TIPO].&amp;[" &amp; $C$1 &amp; "]")/1000,
0)</f>
        <v>0</v>
      </c>
      <c r="AK86" s="8">
        <f>IFERROR(
GETPIVOTDATA("[Base_Tarjetas].[Importe]",TDinamica_R!$A$3,
"[Base_Tarjetas].[PERIODO]","[Base_Tarjetas].[PERIODO].&amp;[" &amp; TEXT(AK$6,"yyyymm") &amp; "]",
"[Base_Tarjetas].[Metrica]","[Base_Tarjetas].[Metrica].&amp;[" &amp; $A86 &amp; "]",
"[Base_Tarjetas].[SEGMENTO_DESCRIP]","[Base_Tarjetas].[SEGMENTO_DESCRIP].&amp;[" &amp; $C$6 &amp; "]",
"[Base_Tarjetas].[SITUACION]","[Base_Tarjetas].[SITUACION].&amp;[" &amp; $C86 &amp; "]",
"[Base_Tarjetas].[TIPO]","[Base_Tarjetas].[TIPO].&amp;[" &amp; $C$1 &amp; "]")/1000,
0)</f>
        <v>0</v>
      </c>
      <c r="AL86" s="8">
        <f>IFERROR(
GETPIVOTDATA("[Base_Tarjetas].[Importe]",TDinamica_R!$A$3,
"[Base_Tarjetas].[PERIODO]","[Base_Tarjetas].[PERIODO].&amp;[" &amp; TEXT(AL$6,"yyyymm") &amp; "]",
"[Base_Tarjetas].[Metrica]","[Base_Tarjetas].[Metrica].&amp;[" &amp; $A86 &amp; "]",
"[Base_Tarjetas].[SEGMENTO_DESCRIP]","[Base_Tarjetas].[SEGMENTO_DESCRIP].&amp;[" &amp; $C$6 &amp; "]",
"[Base_Tarjetas].[SITUACION]","[Base_Tarjetas].[SITUACION].&amp;[" &amp; $C86 &amp; "]",
"[Base_Tarjetas].[TIPO]","[Base_Tarjetas].[TIPO].&amp;[" &amp; $C$1 &amp; "]")/1000,
0)</f>
        <v>0</v>
      </c>
      <c r="AM86" s="8">
        <f>IFERROR(
GETPIVOTDATA("[Base_Tarjetas].[Importe]",TDinamica_R!$A$3,
"[Base_Tarjetas].[PERIODO]","[Base_Tarjetas].[PERIODO].&amp;[" &amp; TEXT(AM$6,"yyyymm") &amp; "]",
"[Base_Tarjetas].[Metrica]","[Base_Tarjetas].[Metrica].&amp;[" &amp; $A86 &amp; "]",
"[Base_Tarjetas].[SEGMENTO_DESCRIP]","[Base_Tarjetas].[SEGMENTO_DESCRIP].&amp;[" &amp; $C$6 &amp; "]",
"[Base_Tarjetas].[SITUACION]","[Base_Tarjetas].[SITUACION].&amp;[" &amp; $C86 &amp; "]",
"[Base_Tarjetas].[TIPO]","[Base_Tarjetas].[TIPO].&amp;[" &amp; $C$1 &amp; "]")/1000,
0)</f>
        <v>0</v>
      </c>
      <c r="AN86" s="8">
        <f>IFERROR(
GETPIVOTDATA("[Base_Tarjetas].[Importe]",TDinamica_R!$A$3,
"[Base_Tarjetas].[PERIODO]","[Base_Tarjetas].[PERIODO].&amp;[" &amp; TEXT(AN$6,"yyyymm") &amp; "]",
"[Base_Tarjetas].[Metrica]","[Base_Tarjetas].[Metrica].&amp;[" &amp; $A86 &amp; "]",
"[Base_Tarjetas].[SEGMENTO_DESCRIP]","[Base_Tarjetas].[SEGMENTO_DESCRIP].&amp;[" &amp; $C$6 &amp; "]",
"[Base_Tarjetas].[SITUACION]","[Base_Tarjetas].[SITUACION].&amp;[" &amp; $C86 &amp; "]",
"[Base_Tarjetas].[TIPO]","[Base_Tarjetas].[TIPO].&amp;[" &amp; $C$1 &amp; "]")/1000,
0)</f>
        <v>0</v>
      </c>
      <c r="AO86" s="8">
        <f>IFERROR(
GETPIVOTDATA("[Base_Tarjetas].[Importe]",TDinamica_R!$A$3,
"[Base_Tarjetas].[PERIODO]","[Base_Tarjetas].[PERIODO].&amp;[" &amp; TEXT(AO$6,"yyyymm") &amp; "]",
"[Base_Tarjetas].[Metrica]","[Base_Tarjetas].[Metrica].&amp;[" &amp; $A86 &amp; "]",
"[Base_Tarjetas].[SEGMENTO_DESCRIP]","[Base_Tarjetas].[SEGMENTO_DESCRIP].&amp;[" &amp; $C$6 &amp; "]",
"[Base_Tarjetas].[SITUACION]","[Base_Tarjetas].[SITUACION].&amp;[" &amp; $C86 &amp; "]",
"[Base_Tarjetas].[TIPO]","[Base_Tarjetas].[TIPO].&amp;[" &amp; $C$1 &amp; "]")/1000,
0)</f>
        <v>0</v>
      </c>
      <c r="AP86" s="8">
        <f>IFERROR(
GETPIVOTDATA("[Base_Tarjetas].[Importe]",TDinamica_R!$A$3,
"[Base_Tarjetas].[PERIODO]","[Base_Tarjetas].[PERIODO].&amp;[" &amp; TEXT(AP$6,"yyyymm") &amp; "]",
"[Base_Tarjetas].[Metrica]","[Base_Tarjetas].[Metrica].&amp;[" &amp; $A86 &amp; "]",
"[Base_Tarjetas].[SEGMENTO_DESCRIP]","[Base_Tarjetas].[SEGMENTO_DESCRIP].&amp;[" &amp; $C$6 &amp; "]",
"[Base_Tarjetas].[SITUACION]","[Base_Tarjetas].[SITUACION].&amp;[" &amp; $C86 &amp; "]",
"[Base_Tarjetas].[TIPO]","[Base_Tarjetas].[TIPO].&amp;[" &amp; $C$1 &amp; "]")/1000,
0)</f>
        <v>0</v>
      </c>
      <c r="AQ86" s="8">
        <f>IFERROR(
GETPIVOTDATA("[Base_Tarjetas].[Importe]",TDinamica_R!$A$3,
"[Base_Tarjetas].[PERIODO]","[Base_Tarjetas].[PERIODO].&amp;[" &amp; TEXT(AQ$6,"yyyymm") &amp; "]",
"[Base_Tarjetas].[Metrica]","[Base_Tarjetas].[Metrica].&amp;[" &amp; $A86 &amp; "]",
"[Base_Tarjetas].[SEGMENTO_DESCRIP]","[Base_Tarjetas].[SEGMENTO_DESCRIP].&amp;[" &amp; $C$6 &amp; "]",
"[Base_Tarjetas].[SITUACION]","[Base_Tarjetas].[SITUACION].&amp;[" &amp; $C86 &amp; "]",
"[Base_Tarjetas].[TIPO]","[Base_Tarjetas].[TIPO].&amp;[" &amp; $C$1 &amp; "]")/1000,
0)</f>
        <v>0</v>
      </c>
      <c r="AR86" s="8">
        <f>IFERROR(
GETPIVOTDATA("[Base_Tarjetas].[Importe]",TDinamica_R!$A$3,
"[Base_Tarjetas].[PERIODO]","[Base_Tarjetas].[PERIODO].&amp;[" &amp; TEXT(AR$6,"yyyymm") &amp; "]",
"[Base_Tarjetas].[Metrica]","[Base_Tarjetas].[Metrica].&amp;[" &amp; $A86 &amp; "]",
"[Base_Tarjetas].[SEGMENTO_DESCRIP]","[Base_Tarjetas].[SEGMENTO_DESCRIP].&amp;[" &amp; $C$6 &amp; "]",
"[Base_Tarjetas].[SITUACION]","[Base_Tarjetas].[SITUACION].&amp;[" &amp; $C86 &amp; "]",
"[Base_Tarjetas].[TIPO]","[Base_Tarjetas].[TIPO].&amp;[" &amp; $C$1 &amp; "]")/1000,
0)</f>
        <v>0</v>
      </c>
      <c r="AS86" s="8">
        <f>IFERROR(
GETPIVOTDATA("[Base_Tarjetas].[Importe]",TDinamica_R!$A$3,
"[Base_Tarjetas].[PERIODO]","[Base_Tarjetas].[PERIODO].&amp;[" &amp; TEXT(AS$6,"yyyymm") &amp; "]",
"[Base_Tarjetas].[Metrica]","[Base_Tarjetas].[Metrica].&amp;[" &amp; $A86 &amp; "]",
"[Base_Tarjetas].[SEGMENTO_DESCRIP]","[Base_Tarjetas].[SEGMENTO_DESCRIP].&amp;[" &amp; $C$6 &amp; "]",
"[Base_Tarjetas].[SITUACION]","[Base_Tarjetas].[SITUACION].&amp;[" &amp; $C86 &amp; "]",
"[Base_Tarjetas].[TIPO]","[Base_Tarjetas].[TIPO].&amp;[" &amp; $C$1 &amp; "]")/1000,
0)</f>
        <v>0</v>
      </c>
      <c r="AT86" s="8">
        <f>IFERROR(
GETPIVOTDATA("[Base_Tarjetas].[Importe]",TDinamica_R!$A$3,
"[Base_Tarjetas].[PERIODO]","[Base_Tarjetas].[PERIODO].&amp;[" &amp; TEXT(AT$6,"yyyymm") &amp; "]",
"[Base_Tarjetas].[Metrica]","[Base_Tarjetas].[Metrica].&amp;[" &amp; $A86 &amp; "]",
"[Base_Tarjetas].[SEGMENTO_DESCRIP]","[Base_Tarjetas].[SEGMENTO_DESCRIP].&amp;[" &amp; $C$6 &amp; "]",
"[Base_Tarjetas].[SITUACION]","[Base_Tarjetas].[SITUACION].&amp;[" &amp; $C86 &amp; "]",
"[Base_Tarjetas].[TIPO]","[Base_Tarjetas].[TIPO].&amp;[" &amp; $C$1 &amp; "]")/1000,
0)</f>
        <v>0</v>
      </c>
      <c r="AU86" s="8">
        <f>IFERROR(
GETPIVOTDATA("[Base_Tarjetas].[Importe]",TDinamica_R!$A$3,
"[Base_Tarjetas].[PERIODO]","[Base_Tarjetas].[PERIODO].&amp;[" &amp; TEXT(AU$6,"yyyymm") &amp; "]",
"[Base_Tarjetas].[Metrica]","[Base_Tarjetas].[Metrica].&amp;[" &amp; $A86 &amp; "]",
"[Base_Tarjetas].[SEGMENTO_DESCRIP]","[Base_Tarjetas].[SEGMENTO_DESCRIP].&amp;[" &amp; $C$6 &amp; "]",
"[Base_Tarjetas].[SITUACION]","[Base_Tarjetas].[SITUACION].&amp;[" &amp; $C86 &amp; "]",
"[Base_Tarjetas].[TIPO]","[Base_Tarjetas].[TIPO].&amp;[" &amp; $C$1 &amp; "]")/1000,
0)</f>
        <v>0</v>
      </c>
      <c r="AV86" s="8">
        <f>IFERROR(
GETPIVOTDATA("[Base_Tarjetas].[Importe]",TDinamica_R!$A$3,
"[Base_Tarjetas].[PERIODO]","[Base_Tarjetas].[PERIODO].&amp;[" &amp; TEXT(AV$6,"yyyymm") &amp; "]",
"[Base_Tarjetas].[Metrica]","[Base_Tarjetas].[Metrica].&amp;[" &amp; $A86 &amp; "]",
"[Base_Tarjetas].[SEGMENTO_DESCRIP]","[Base_Tarjetas].[SEGMENTO_DESCRIP].&amp;[" &amp; $C$6 &amp; "]",
"[Base_Tarjetas].[SITUACION]","[Base_Tarjetas].[SITUACION].&amp;[" &amp; $C86 &amp; "]",
"[Base_Tarjetas].[TIPO]","[Base_Tarjetas].[TIPO].&amp;[" &amp; $C$1 &amp; "]")/1000,
0)</f>
        <v>0</v>
      </c>
      <c r="AW86" s="8">
        <f>IFERROR(
GETPIVOTDATA("[Base_Tarjetas].[Importe]",TDinamica_R!$A$3,
"[Base_Tarjetas].[PERIODO]","[Base_Tarjetas].[PERIODO].&amp;[" &amp; TEXT(AW$6,"yyyymm") &amp; "]",
"[Base_Tarjetas].[Metrica]","[Base_Tarjetas].[Metrica].&amp;[" &amp; $A86 &amp; "]",
"[Base_Tarjetas].[SEGMENTO_DESCRIP]","[Base_Tarjetas].[SEGMENTO_DESCRIP].&amp;[" &amp; $C$6 &amp; "]",
"[Base_Tarjetas].[SITUACION]","[Base_Tarjetas].[SITUACION].&amp;[" &amp; $C86 &amp; "]",
"[Base_Tarjetas].[TIPO]","[Base_Tarjetas].[TIPO].&amp;[" &amp; $C$1 &amp; "]")/1000,
0)</f>
        <v>0</v>
      </c>
      <c r="AX86" s="8">
        <f>IFERROR(
GETPIVOTDATA("[Base_Tarjetas].[Importe]",TDinamica_R!$A$3,
"[Base_Tarjetas].[PERIODO]","[Base_Tarjetas].[PERIODO].&amp;[" &amp; TEXT(AX$6,"yyyymm") &amp; "]",
"[Base_Tarjetas].[Metrica]","[Base_Tarjetas].[Metrica].&amp;[" &amp; $A86 &amp; "]",
"[Base_Tarjetas].[SEGMENTO_DESCRIP]","[Base_Tarjetas].[SEGMENTO_DESCRIP].&amp;[" &amp; $C$6 &amp; "]",
"[Base_Tarjetas].[SITUACION]","[Base_Tarjetas].[SITUACION].&amp;[" &amp; $C86 &amp; "]",
"[Base_Tarjetas].[TIPO]","[Base_Tarjetas].[TIPO].&amp;[" &amp; $C$1 &amp; "]")/1000,
0)</f>
        <v>0</v>
      </c>
      <c r="AY86" s="8">
        <f>IFERROR(
GETPIVOTDATA("[Base_Tarjetas].[Importe]",TDinamica_R!$A$3,
"[Base_Tarjetas].[PERIODO]","[Base_Tarjetas].[PERIODO].&amp;[" &amp; TEXT(AY$6,"yyyymm") &amp; "]",
"[Base_Tarjetas].[Metrica]","[Base_Tarjetas].[Metrica].&amp;[" &amp; $A86 &amp; "]",
"[Base_Tarjetas].[SEGMENTO_DESCRIP]","[Base_Tarjetas].[SEGMENTO_DESCRIP].&amp;[" &amp; $C$6 &amp; "]",
"[Base_Tarjetas].[SITUACION]","[Base_Tarjetas].[SITUACION].&amp;[" &amp; $C86 &amp; "]",
"[Base_Tarjetas].[TIPO]","[Base_Tarjetas].[TIPO].&amp;[" &amp; $C$1 &amp; "]")/1000,
0)</f>
        <v>0</v>
      </c>
      <c r="AZ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TEXT(AZ$6,"yyyymm") &amp; "]"),
0)</f>
        <v>-711.66635959999996</v>
      </c>
      <c r="BA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TEXT(BA$6,"yyyymm") &amp; "]"),
0)</f>
        <v>-687.88326994720001</v>
      </c>
      <c r="BB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TEXT(BB$6,"yyyymm") &amp; "]"),
0)</f>
        <v>-709.82376524209997</v>
      </c>
      <c r="BC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TEXT(BC$6,"yyyymm") &amp; "]"),
0)</f>
        <v>-734.59051463039998</v>
      </c>
      <c r="BD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TEXT(BD$6,"yyyymm") &amp; "]"),
0)</f>
        <v>-801.01673318710004</v>
      </c>
      <c r="BE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TEXT(BE$6,"yyyymm") &amp; "]"),
0)</f>
        <v>-737.56010144140009</v>
      </c>
      <c r="BF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TEXT(BF$6,"yyyymm") &amp; "]"),
0)</f>
        <v>-825.43790375560002</v>
      </c>
      <c r="BG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TEXT(BG$6,"yyyymm") &amp; "]"),
0)</f>
        <v>-786.5441871068</v>
      </c>
      <c r="BH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TEXT(BH$6,"yyyymm") &amp; "]"),
0)</f>
        <v>-764.76495770460008</v>
      </c>
      <c r="BI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TEXT(BI$6,"yyyymm") &amp; "]"),
0)</f>
        <v>-753.04896479900003</v>
      </c>
      <c r="BJ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TEXT(BJ$6,"yyyymm") &amp; "]"),
0)</f>
        <v>-762.32143263269995</v>
      </c>
      <c r="BK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TEXT(BK$6,"yyyymm") &amp; "]"),
0)</f>
        <v>-772.04749297009994</v>
      </c>
      <c r="BO86" s="24">
        <f t="shared" ref="BO86:BT88" si="53">SUMIFS($D86:$BM86,$D$6:$BM$6,"&gt;="&amp;BO$2,$D$6:$BM$6,"&lt;="&amp;BO$6,$D$5:$BM$5,BO$5)</f>
        <v>0</v>
      </c>
      <c r="BP86" s="24">
        <f t="shared" si="53"/>
        <v>-2109.3733947892997</v>
      </c>
      <c r="BQ86" s="24">
        <f t="shared" si="53"/>
        <v>0</v>
      </c>
      <c r="BR86" s="24">
        <f t="shared" si="53"/>
        <v>0</v>
      </c>
      <c r="BS86" s="24">
        <f t="shared" si="53"/>
        <v>0</v>
      </c>
      <c r="BT86" s="24">
        <f t="shared" si="53"/>
        <v>0</v>
      </c>
    </row>
    <row r="87" spans="1:72" hidden="1" outlineLevel="1" x14ac:dyDescent="0.25">
      <c r="A87" s="11" t="s">
        <v>39</v>
      </c>
      <c r="C87" s="2" t="s">
        <v>41</v>
      </c>
      <c r="D87" s="8">
        <f>IFERROR(
GETPIVOTDATA("[Base_Tarjetas].[Importe]",TDinamica_R!$A$3,
"[Base_Tarjetas].[PERIODO]","[Base_Tarjetas].[PERIODO].&amp;[" &amp; TEXT(D$6,"yyyymm") &amp; "]",
"[Base_Tarjetas].[Metrica]","[Base_Tarjetas].[Metrica].&amp;[" &amp; $A87 &amp; "]",
"[Base_Tarjetas].[SEGMENTO_DESCRIP]","[Base_Tarjetas].[SEGMENTO_DESCRIP].&amp;[" &amp; $C$6 &amp; "]",
"[Base_Tarjetas].[SITUACION]","[Base_Tarjetas].[SITUACION].&amp;[" &amp; $C87 &amp; "]",
"[Base_Tarjetas].[TIPO]","[Base_Tarjetas].[TIPO].&amp;[" &amp; $C$1 &amp; "]")/1000,
0)</f>
        <v>0</v>
      </c>
      <c r="E87" s="8">
        <f>IFERROR(
GETPIVOTDATA("[Base_Tarjetas].[Importe]",TDinamica_R!$A$3,
"[Base_Tarjetas].[PERIODO]","[Base_Tarjetas].[PERIODO].&amp;[" &amp; TEXT(E$6,"yyyymm") &amp; "]",
"[Base_Tarjetas].[Metrica]","[Base_Tarjetas].[Metrica].&amp;[" &amp; $A87 &amp; "]",
"[Base_Tarjetas].[SEGMENTO_DESCRIP]","[Base_Tarjetas].[SEGMENTO_DESCRIP].&amp;[" &amp; $C$6 &amp; "]",
"[Base_Tarjetas].[SITUACION]","[Base_Tarjetas].[SITUACION].&amp;[" &amp; $C87 &amp; "]",
"[Base_Tarjetas].[TIPO]","[Base_Tarjetas].[TIPO].&amp;[" &amp; $C$1 &amp; "]")/1000,
0)</f>
        <v>0</v>
      </c>
      <c r="F87" s="8">
        <f>IFERROR(
GETPIVOTDATA("[Base_Tarjetas].[Importe]",TDinamica_R!$A$3,
"[Base_Tarjetas].[PERIODO]","[Base_Tarjetas].[PERIODO].&amp;[" &amp; TEXT(F$6,"yyyymm") &amp; "]",
"[Base_Tarjetas].[Metrica]","[Base_Tarjetas].[Metrica].&amp;[" &amp; $A87 &amp; "]",
"[Base_Tarjetas].[SEGMENTO_DESCRIP]","[Base_Tarjetas].[SEGMENTO_DESCRIP].&amp;[" &amp; $C$6 &amp; "]",
"[Base_Tarjetas].[SITUACION]","[Base_Tarjetas].[SITUACION].&amp;[" &amp; $C87 &amp; "]",
"[Base_Tarjetas].[TIPO]","[Base_Tarjetas].[TIPO].&amp;[" &amp; $C$1 &amp; "]")/1000,
0)</f>
        <v>0</v>
      </c>
      <c r="G87" s="8">
        <f>IFERROR(
GETPIVOTDATA("[Base_Tarjetas].[Importe]",TDinamica_R!$A$3,
"[Base_Tarjetas].[PERIODO]","[Base_Tarjetas].[PERIODO].&amp;[" &amp; TEXT(G$6,"yyyymm") &amp; "]",
"[Base_Tarjetas].[Metrica]","[Base_Tarjetas].[Metrica].&amp;[" &amp; $A87 &amp; "]",
"[Base_Tarjetas].[SEGMENTO_DESCRIP]","[Base_Tarjetas].[SEGMENTO_DESCRIP].&amp;[" &amp; $C$6 &amp; "]",
"[Base_Tarjetas].[SITUACION]","[Base_Tarjetas].[SITUACION].&amp;[" &amp; $C87 &amp; "]",
"[Base_Tarjetas].[TIPO]","[Base_Tarjetas].[TIPO].&amp;[" &amp; $C$1 &amp; "]")/1000,
0)</f>
        <v>0</v>
      </c>
      <c r="H87" s="8">
        <f>IFERROR(
GETPIVOTDATA("[Base_Tarjetas].[Importe]",TDinamica_R!$A$3,
"[Base_Tarjetas].[PERIODO]","[Base_Tarjetas].[PERIODO].&amp;[" &amp; TEXT(H$6,"yyyymm") &amp; "]",
"[Base_Tarjetas].[Metrica]","[Base_Tarjetas].[Metrica].&amp;[" &amp; $A87 &amp; "]",
"[Base_Tarjetas].[SEGMENTO_DESCRIP]","[Base_Tarjetas].[SEGMENTO_DESCRIP].&amp;[" &amp; $C$6 &amp; "]",
"[Base_Tarjetas].[SITUACION]","[Base_Tarjetas].[SITUACION].&amp;[" &amp; $C87 &amp; "]",
"[Base_Tarjetas].[TIPO]","[Base_Tarjetas].[TIPO].&amp;[" &amp; $C$1 &amp; "]")/1000,
0)</f>
        <v>0</v>
      </c>
      <c r="I87" s="8">
        <f>IFERROR(
GETPIVOTDATA("[Base_Tarjetas].[Importe]",TDinamica_R!$A$3,
"[Base_Tarjetas].[PERIODO]","[Base_Tarjetas].[PERIODO].&amp;[" &amp; TEXT(I$6,"yyyymm") &amp; "]",
"[Base_Tarjetas].[Metrica]","[Base_Tarjetas].[Metrica].&amp;[" &amp; $A87 &amp; "]",
"[Base_Tarjetas].[SEGMENTO_DESCRIP]","[Base_Tarjetas].[SEGMENTO_DESCRIP].&amp;[" &amp; $C$6 &amp; "]",
"[Base_Tarjetas].[SITUACION]","[Base_Tarjetas].[SITUACION].&amp;[" &amp; $C87 &amp; "]",
"[Base_Tarjetas].[TIPO]","[Base_Tarjetas].[TIPO].&amp;[" &amp; $C$1 &amp; "]")/1000,
0)</f>
        <v>0</v>
      </c>
      <c r="J87" s="8">
        <f>IFERROR(
GETPIVOTDATA("[Base_Tarjetas].[Importe]",TDinamica_R!$A$3,
"[Base_Tarjetas].[PERIODO]","[Base_Tarjetas].[PERIODO].&amp;[" &amp; TEXT(J$6,"yyyymm") &amp; "]",
"[Base_Tarjetas].[Metrica]","[Base_Tarjetas].[Metrica].&amp;[" &amp; $A87 &amp; "]",
"[Base_Tarjetas].[SEGMENTO_DESCRIP]","[Base_Tarjetas].[SEGMENTO_DESCRIP].&amp;[" &amp; $C$6 &amp; "]",
"[Base_Tarjetas].[SITUACION]","[Base_Tarjetas].[SITUACION].&amp;[" &amp; $C87 &amp; "]",
"[Base_Tarjetas].[TIPO]","[Base_Tarjetas].[TIPO].&amp;[" &amp; $C$1 &amp; "]")/1000,
0)</f>
        <v>0</v>
      </c>
      <c r="K87" s="8">
        <f>IFERROR(
GETPIVOTDATA("[Base_Tarjetas].[Importe]",TDinamica_R!$A$3,
"[Base_Tarjetas].[PERIODO]","[Base_Tarjetas].[PERIODO].&amp;[" &amp; TEXT(K$6,"yyyymm") &amp; "]",
"[Base_Tarjetas].[Metrica]","[Base_Tarjetas].[Metrica].&amp;[" &amp; $A87 &amp; "]",
"[Base_Tarjetas].[SEGMENTO_DESCRIP]","[Base_Tarjetas].[SEGMENTO_DESCRIP].&amp;[" &amp; $C$6 &amp; "]",
"[Base_Tarjetas].[SITUACION]","[Base_Tarjetas].[SITUACION].&amp;[" &amp; $C87 &amp; "]",
"[Base_Tarjetas].[TIPO]","[Base_Tarjetas].[TIPO].&amp;[" &amp; $C$1 &amp; "]")/1000,
0)</f>
        <v>0</v>
      </c>
      <c r="L87" s="8">
        <f>IFERROR(
GETPIVOTDATA("[Base_Tarjetas].[Importe]",TDinamica_R!$A$3,
"[Base_Tarjetas].[PERIODO]","[Base_Tarjetas].[PERIODO].&amp;[" &amp; TEXT(L$6,"yyyymm") &amp; "]",
"[Base_Tarjetas].[Metrica]","[Base_Tarjetas].[Metrica].&amp;[" &amp; $A87 &amp; "]",
"[Base_Tarjetas].[SEGMENTO_DESCRIP]","[Base_Tarjetas].[SEGMENTO_DESCRIP].&amp;[" &amp; $C$6 &amp; "]",
"[Base_Tarjetas].[SITUACION]","[Base_Tarjetas].[SITUACION].&amp;[" &amp; $C87 &amp; "]",
"[Base_Tarjetas].[TIPO]","[Base_Tarjetas].[TIPO].&amp;[" &amp; $C$1 &amp; "]")/1000,
0)</f>
        <v>0</v>
      </c>
      <c r="M87" s="8">
        <f>IFERROR(
GETPIVOTDATA("[Base_Tarjetas].[Importe]",TDinamica_R!$A$3,
"[Base_Tarjetas].[PERIODO]","[Base_Tarjetas].[PERIODO].&amp;[" &amp; TEXT(M$6,"yyyymm") &amp; "]",
"[Base_Tarjetas].[Metrica]","[Base_Tarjetas].[Metrica].&amp;[" &amp; $A87 &amp; "]",
"[Base_Tarjetas].[SEGMENTO_DESCRIP]","[Base_Tarjetas].[SEGMENTO_DESCRIP].&amp;[" &amp; $C$6 &amp; "]",
"[Base_Tarjetas].[SITUACION]","[Base_Tarjetas].[SITUACION].&amp;[" &amp; $C87 &amp; "]",
"[Base_Tarjetas].[TIPO]","[Base_Tarjetas].[TIPO].&amp;[" &amp; $C$1 &amp; "]")/1000,
0)</f>
        <v>0</v>
      </c>
      <c r="N87" s="8">
        <f>IFERROR(
GETPIVOTDATA("[Base_Tarjetas].[Importe]",TDinamica_R!$A$3,
"[Base_Tarjetas].[PERIODO]","[Base_Tarjetas].[PERIODO].&amp;[" &amp; TEXT(N$6,"yyyymm") &amp; "]",
"[Base_Tarjetas].[Metrica]","[Base_Tarjetas].[Metrica].&amp;[" &amp; $A87 &amp; "]",
"[Base_Tarjetas].[SEGMENTO_DESCRIP]","[Base_Tarjetas].[SEGMENTO_DESCRIP].&amp;[" &amp; $C$6 &amp; "]",
"[Base_Tarjetas].[SITUACION]","[Base_Tarjetas].[SITUACION].&amp;[" &amp; $C87 &amp; "]",
"[Base_Tarjetas].[TIPO]","[Base_Tarjetas].[TIPO].&amp;[" &amp; $C$1 &amp; "]")/1000,
0)</f>
        <v>0</v>
      </c>
      <c r="O87" s="8">
        <f>IFERROR(
GETPIVOTDATA("[Base_Tarjetas].[Importe]",TDinamica_R!$A$3,
"[Base_Tarjetas].[PERIODO]","[Base_Tarjetas].[PERIODO].&amp;[" &amp; TEXT(O$6,"yyyymm") &amp; "]",
"[Base_Tarjetas].[Metrica]","[Base_Tarjetas].[Metrica].&amp;[" &amp; $A87 &amp; "]",
"[Base_Tarjetas].[SEGMENTO_DESCRIP]","[Base_Tarjetas].[SEGMENTO_DESCRIP].&amp;[" &amp; $C$6 &amp; "]",
"[Base_Tarjetas].[SITUACION]","[Base_Tarjetas].[SITUACION].&amp;[" &amp; $C87 &amp; "]",
"[Base_Tarjetas].[TIPO]","[Base_Tarjetas].[TIPO].&amp;[" &amp; $C$1 &amp; "]")/1000,
0)</f>
        <v>0</v>
      </c>
      <c r="P87" s="8">
        <f>IFERROR(
GETPIVOTDATA("[Base_Tarjetas].[Importe]",TDinamica_R!$A$3,
"[Base_Tarjetas].[PERIODO]","[Base_Tarjetas].[PERIODO].&amp;[" &amp; TEXT(P$6,"yyyymm") &amp; "]",
"[Base_Tarjetas].[Metrica]","[Base_Tarjetas].[Metrica].&amp;[" &amp; $A87 &amp; "]",
"[Base_Tarjetas].[SEGMENTO_DESCRIP]","[Base_Tarjetas].[SEGMENTO_DESCRIP].&amp;[" &amp; $C$6 &amp; "]",
"[Base_Tarjetas].[SITUACION]","[Base_Tarjetas].[SITUACION].&amp;[" &amp; $C87 &amp; "]",
"[Base_Tarjetas].[TIPO]","[Base_Tarjetas].[TIPO].&amp;[" &amp; $C$1 &amp; "]")/1000,
0)</f>
        <v>0</v>
      </c>
      <c r="Q87" s="8">
        <f>IFERROR(
GETPIVOTDATA("[Base_Tarjetas].[Importe]",TDinamica_R!$A$3,
"[Base_Tarjetas].[PERIODO]","[Base_Tarjetas].[PERIODO].&amp;[" &amp; TEXT(Q$6,"yyyymm") &amp; "]",
"[Base_Tarjetas].[Metrica]","[Base_Tarjetas].[Metrica].&amp;[" &amp; $A87 &amp; "]",
"[Base_Tarjetas].[SEGMENTO_DESCRIP]","[Base_Tarjetas].[SEGMENTO_DESCRIP].&amp;[" &amp; $C$6 &amp; "]",
"[Base_Tarjetas].[SITUACION]","[Base_Tarjetas].[SITUACION].&amp;[" &amp; $C87 &amp; "]",
"[Base_Tarjetas].[TIPO]","[Base_Tarjetas].[TIPO].&amp;[" &amp; $C$1 &amp; "]")/1000,
0)</f>
        <v>0</v>
      </c>
      <c r="R87" s="8">
        <f>IFERROR(
GETPIVOTDATA("[Base_Tarjetas].[Importe]",TDinamica_R!$A$3,
"[Base_Tarjetas].[PERIODO]","[Base_Tarjetas].[PERIODO].&amp;[" &amp; TEXT(R$6,"yyyymm") &amp; "]",
"[Base_Tarjetas].[Metrica]","[Base_Tarjetas].[Metrica].&amp;[" &amp; $A87 &amp; "]",
"[Base_Tarjetas].[SEGMENTO_DESCRIP]","[Base_Tarjetas].[SEGMENTO_DESCRIP].&amp;[" &amp; $C$6 &amp; "]",
"[Base_Tarjetas].[SITUACION]","[Base_Tarjetas].[SITUACION].&amp;[" &amp; $C87 &amp; "]",
"[Base_Tarjetas].[TIPO]","[Base_Tarjetas].[TIPO].&amp;[" &amp; $C$1 &amp; "]")/1000,
0)</f>
        <v>0</v>
      </c>
      <c r="S87" s="8">
        <f>IFERROR(
GETPIVOTDATA("[Base_Tarjetas].[Importe]",TDinamica_R!$A$3,
"[Base_Tarjetas].[PERIODO]","[Base_Tarjetas].[PERIODO].&amp;[" &amp; TEXT(S$6,"yyyymm") &amp; "]",
"[Base_Tarjetas].[Metrica]","[Base_Tarjetas].[Metrica].&amp;[" &amp; $A87 &amp; "]",
"[Base_Tarjetas].[SEGMENTO_DESCRIP]","[Base_Tarjetas].[SEGMENTO_DESCRIP].&amp;[" &amp; $C$6 &amp; "]",
"[Base_Tarjetas].[SITUACION]","[Base_Tarjetas].[SITUACION].&amp;[" &amp; $C87 &amp; "]",
"[Base_Tarjetas].[TIPO]","[Base_Tarjetas].[TIPO].&amp;[" &amp; $C$1 &amp; "]")/1000,
0)</f>
        <v>0</v>
      </c>
      <c r="T87" s="8">
        <f>IFERROR(
GETPIVOTDATA("[Base_Tarjetas].[Importe]",TDinamica_R!$A$3,
"[Base_Tarjetas].[PERIODO]","[Base_Tarjetas].[PERIODO].&amp;[" &amp; TEXT(T$6,"yyyymm") &amp; "]",
"[Base_Tarjetas].[Metrica]","[Base_Tarjetas].[Metrica].&amp;[" &amp; $A87 &amp; "]",
"[Base_Tarjetas].[SEGMENTO_DESCRIP]","[Base_Tarjetas].[SEGMENTO_DESCRIP].&amp;[" &amp; $C$6 &amp; "]",
"[Base_Tarjetas].[SITUACION]","[Base_Tarjetas].[SITUACION].&amp;[" &amp; $C87 &amp; "]",
"[Base_Tarjetas].[TIPO]","[Base_Tarjetas].[TIPO].&amp;[" &amp; $C$1 &amp; "]")/1000,
0)</f>
        <v>0</v>
      </c>
      <c r="U87" s="8">
        <f>IFERROR(
GETPIVOTDATA("[Base_Tarjetas].[Importe]",TDinamica_R!$A$3,
"[Base_Tarjetas].[PERIODO]","[Base_Tarjetas].[PERIODO].&amp;[" &amp; TEXT(U$6,"yyyymm") &amp; "]",
"[Base_Tarjetas].[Metrica]","[Base_Tarjetas].[Metrica].&amp;[" &amp; $A87 &amp; "]",
"[Base_Tarjetas].[SEGMENTO_DESCRIP]","[Base_Tarjetas].[SEGMENTO_DESCRIP].&amp;[" &amp; $C$6 &amp; "]",
"[Base_Tarjetas].[SITUACION]","[Base_Tarjetas].[SITUACION].&amp;[" &amp; $C87 &amp; "]",
"[Base_Tarjetas].[TIPO]","[Base_Tarjetas].[TIPO].&amp;[" &amp; $C$1 &amp; "]")/1000,
0)</f>
        <v>0</v>
      </c>
      <c r="V87" s="8">
        <f>IFERROR(
GETPIVOTDATA("[Base_Tarjetas].[Importe]",TDinamica_R!$A$3,
"[Base_Tarjetas].[PERIODO]","[Base_Tarjetas].[PERIODO].&amp;[" &amp; TEXT(V$6,"yyyymm") &amp; "]",
"[Base_Tarjetas].[Metrica]","[Base_Tarjetas].[Metrica].&amp;[" &amp; $A87 &amp; "]",
"[Base_Tarjetas].[SEGMENTO_DESCRIP]","[Base_Tarjetas].[SEGMENTO_DESCRIP].&amp;[" &amp; $C$6 &amp; "]",
"[Base_Tarjetas].[SITUACION]","[Base_Tarjetas].[SITUACION].&amp;[" &amp; $C87 &amp; "]",
"[Base_Tarjetas].[TIPO]","[Base_Tarjetas].[TIPO].&amp;[" &amp; $C$1 &amp; "]")/1000,
0)</f>
        <v>0</v>
      </c>
      <c r="W87" s="8">
        <f>IFERROR(
GETPIVOTDATA("[Base_Tarjetas].[Importe]",TDinamica_R!$A$3,
"[Base_Tarjetas].[PERIODO]","[Base_Tarjetas].[PERIODO].&amp;[" &amp; TEXT(W$6,"yyyymm") &amp; "]",
"[Base_Tarjetas].[Metrica]","[Base_Tarjetas].[Metrica].&amp;[" &amp; $A87 &amp; "]",
"[Base_Tarjetas].[SEGMENTO_DESCRIP]","[Base_Tarjetas].[SEGMENTO_DESCRIP].&amp;[" &amp; $C$6 &amp; "]",
"[Base_Tarjetas].[SITUACION]","[Base_Tarjetas].[SITUACION].&amp;[" &amp; $C87 &amp; "]",
"[Base_Tarjetas].[TIPO]","[Base_Tarjetas].[TIPO].&amp;[" &amp; $C$1 &amp; "]")/1000,
0)</f>
        <v>0</v>
      </c>
      <c r="X87" s="8">
        <f>IFERROR(
GETPIVOTDATA("[Base_Tarjetas].[Importe]",TDinamica_R!$A$3,
"[Base_Tarjetas].[PERIODO]","[Base_Tarjetas].[PERIODO].&amp;[" &amp; TEXT(X$6,"yyyymm") &amp; "]",
"[Base_Tarjetas].[Metrica]","[Base_Tarjetas].[Metrica].&amp;[" &amp; $A87 &amp; "]",
"[Base_Tarjetas].[SEGMENTO_DESCRIP]","[Base_Tarjetas].[SEGMENTO_DESCRIP].&amp;[" &amp; $C$6 &amp; "]",
"[Base_Tarjetas].[SITUACION]","[Base_Tarjetas].[SITUACION].&amp;[" &amp; $C87 &amp; "]",
"[Base_Tarjetas].[TIPO]","[Base_Tarjetas].[TIPO].&amp;[" &amp; $C$1 &amp; "]")/1000,
0)</f>
        <v>0</v>
      </c>
      <c r="Y87" s="8">
        <f>IFERROR(
GETPIVOTDATA("[Base_Tarjetas].[Importe]",TDinamica_R!$A$3,
"[Base_Tarjetas].[PERIODO]","[Base_Tarjetas].[PERIODO].&amp;[" &amp; TEXT(Y$6,"yyyymm") &amp; "]",
"[Base_Tarjetas].[Metrica]","[Base_Tarjetas].[Metrica].&amp;[" &amp; $A87 &amp; "]",
"[Base_Tarjetas].[SEGMENTO_DESCRIP]","[Base_Tarjetas].[SEGMENTO_DESCRIP].&amp;[" &amp; $C$6 &amp; "]",
"[Base_Tarjetas].[SITUACION]","[Base_Tarjetas].[SITUACION].&amp;[" &amp; $C87 &amp; "]",
"[Base_Tarjetas].[TIPO]","[Base_Tarjetas].[TIPO].&amp;[" &amp; $C$1 &amp; "]")/1000,
0)</f>
        <v>0</v>
      </c>
      <c r="Z87" s="8">
        <f>IFERROR(
GETPIVOTDATA("[Base_Tarjetas].[Importe]",TDinamica_R!$A$3,
"[Base_Tarjetas].[PERIODO]","[Base_Tarjetas].[PERIODO].&amp;[" &amp; TEXT(Z$6,"yyyymm") &amp; "]",
"[Base_Tarjetas].[Metrica]","[Base_Tarjetas].[Metrica].&amp;[" &amp; $A87 &amp; "]",
"[Base_Tarjetas].[SEGMENTO_DESCRIP]","[Base_Tarjetas].[SEGMENTO_DESCRIP].&amp;[" &amp; $C$6 &amp; "]",
"[Base_Tarjetas].[SITUACION]","[Base_Tarjetas].[SITUACION].&amp;[" &amp; $C87 &amp; "]",
"[Base_Tarjetas].[TIPO]","[Base_Tarjetas].[TIPO].&amp;[" &amp; $C$1 &amp; "]")/1000,
0)</f>
        <v>0</v>
      </c>
      <c r="AA87" s="8">
        <f>IFERROR(
GETPIVOTDATA("[Base_Tarjetas].[Importe]",TDinamica_R!$A$3,
"[Base_Tarjetas].[PERIODO]","[Base_Tarjetas].[PERIODO].&amp;[" &amp; TEXT(AA$6,"yyyymm") &amp; "]",
"[Base_Tarjetas].[Metrica]","[Base_Tarjetas].[Metrica].&amp;[" &amp; $A87 &amp; "]",
"[Base_Tarjetas].[SEGMENTO_DESCRIP]","[Base_Tarjetas].[SEGMENTO_DESCRIP].&amp;[" &amp; $C$6 &amp; "]",
"[Base_Tarjetas].[SITUACION]","[Base_Tarjetas].[SITUACION].&amp;[" &amp; $C87 &amp; "]",
"[Base_Tarjetas].[TIPO]","[Base_Tarjetas].[TIPO].&amp;[" &amp; $C$1 &amp; "]")/1000,
0)</f>
        <v>0</v>
      </c>
      <c r="AB87" s="8">
        <f>IFERROR(
GETPIVOTDATA("[Base_Tarjetas].[Importe]",TDinamica_R!$A$3,
"[Base_Tarjetas].[PERIODO]","[Base_Tarjetas].[PERIODO].&amp;[" &amp; TEXT(AB$6,"yyyymm") &amp; "]",
"[Base_Tarjetas].[Metrica]","[Base_Tarjetas].[Metrica].&amp;[" &amp; $A87 &amp; "]",
"[Base_Tarjetas].[SEGMENTO_DESCRIP]","[Base_Tarjetas].[SEGMENTO_DESCRIP].&amp;[" &amp; $C$6 &amp; "]",
"[Base_Tarjetas].[SITUACION]","[Base_Tarjetas].[SITUACION].&amp;[" &amp; $C87 &amp; "]",
"[Base_Tarjetas].[TIPO]","[Base_Tarjetas].[TIPO].&amp;[" &amp; $C$1 &amp; "]")/1000,
0)</f>
        <v>0</v>
      </c>
      <c r="AC87" s="8">
        <f>IFERROR(
GETPIVOTDATA("[Base_Tarjetas].[Importe]",TDinamica_R!$A$3,
"[Base_Tarjetas].[PERIODO]","[Base_Tarjetas].[PERIODO].&amp;[" &amp; TEXT(AC$6,"yyyymm") &amp; "]",
"[Base_Tarjetas].[Metrica]","[Base_Tarjetas].[Metrica].&amp;[" &amp; $A87 &amp; "]",
"[Base_Tarjetas].[SEGMENTO_DESCRIP]","[Base_Tarjetas].[SEGMENTO_DESCRIP].&amp;[" &amp; $C$6 &amp; "]",
"[Base_Tarjetas].[SITUACION]","[Base_Tarjetas].[SITUACION].&amp;[" &amp; $C87 &amp; "]",
"[Base_Tarjetas].[TIPO]","[Base_Tarjetas].[TIPO].&amp;[" &amp; $C$1 &amp; "]")/1000,
0)</f>
        <v>0</v>
      </c>
      <c r="AD87" s="8">
        <f>IFERROR(
GETPIVOTDATA("[Base_Tarjetas].[Importe]",TDinamica_R!$A$3,
"[Base_Tarjetas].[PERIODO]","[Base_Tarjetas].[PERIODO].&amp;[" &amp; TEXT(AD$6,"yyyymm") &amp; "]",
"[Base_Tarjetas].[Metrica]","[Base_Tarjetas].[Metrica].&amp;[" &amp; $A87 &amp; "]",
"[Base_Tarjetas].[SEGMENTO_DESCRIP]","[Base_Tarjetas].[SEGMENTO_DESCRIP].&amp;[" &amp; $C$6 &amp; "]",
"[Base_Tarjetas].[SITUACION]","[Base_Tarjetas].[SITUACION].&amp;[" &amp; $C87 &amp; "]",
"[Base_Tarjetas].[TIPO]","[Base_Tarjetas].[TIPO].&amp;[" &amp; $C$1 &amp; "]")/1000,
0)</f>
        <v>0</v>
      </c>
      <c r="AE87" s="8">
        <f>IFERROR(
GETPIVOTDATA("[Base_Tarjetas].[Importe]",TDinamica_R!$A$3,
"[Base_Tarjetas].[PERIODO]","[Base_Tarjetas].[PERIODO].&amp;[" &amp; TEXT(AE$6,"yyyymm") &amp; "]",
"[Base_Tarjetas].[Metrica]","[Base_Tarjetas].[Metrica].&amp;[" &amp; $A87 &amp; "]",
"[Base_Tarjetas].[SEGMENTO_DESCRIP]","[Base_Tarjetas].[SEGMENTO_DESCRIP].&amp;[" &amp; $C$6 &amp; "]",
"[Base_Tarjetas].[SITUACION]","[Base_Tarjetas].[SITUACION].&amp;[" &amp; $C87 &amp; "]",
"[Base_Tarjetas].[TIPO]","[Base_Tarjetas].[TIPO].&amp;[" &amp; $C$1 &amp; "]")/1000,
0)</f>
        <v>0</v>
      </c>
      <c r="AF87" s="8">
        <f>IFERROR(
GETPIVOTDATA("[Base_Tarjetas].[Importe]",TDinamica_R!$A$3,
"[Base_Tarjetas].[PERIODO]","[Base_Tarjetas].[PERIODO].&amp;[" &amp; TEXT(AF$6,"yyyymm") &amp; "]",
"[Base_Tarjetas].[Metrica]","[Base_Tarjetas].[Metrica].&amp;[" &amp; $A87 &amp; "]",
"[Base_Tarjetas].[SEGMENTO_DESCRIP]","[Base_Tarjetas].[SEGMENTO_DESCRIP].&amp;[" &amp; $C$6 &amp; "]",
"[Base_Tarjetas].[SITUACION]","[Base_Tarjetas].[SITUACION].&amp;[" &amp; $C87 &amp; "]",
"[Base_Tarjetas].[TIPO]","[Base_Tarjetas].[TIPO].&amp;[" &amp; $C$1 &amp; "]")/1000,
0)</f>
        <v>0</v>
      </c>
      <c r="AG87" s="8">
        <f>IFERROR(
GETPIVOTDATA("[Base_Tarjetas].[Importe]",TDinamica_R!$A$3,
"[Base_Tarjetas].[PERIODO]","[Base_Tarjetas].[PERIODO].&amp;[" &amp; TEXT(AG$6,"yyyymm") &amp; "]",
"[Base_Tarjetas].[Metrica]","[Base_Tarjetas].[Metrica].&amp;[" &amp; $A87 &amp; "]",
"[Base_Tarjetas].[SEGMENTO_DESCRIP]","[Base_Tarjetas].[SEGMENTO_DESCRIP].&amp;[" &amp; $C$6 &amp; "]",
"[Base_Tarjetas].[SITUACION]","[Base_Tarjetas].[SITUACION].&amp;[" &amp; $C87 &amp; "]",
"[Base_Tarjetas].[TIPO]","[Base_Tarjetas].[TIPO].&amp;[" &amp; $C$1 &amp; "]")/1000,
0)</f>
        <v>0</v>
      </c>
      <c r="AH87" s="8">
        <f>IFERROR(
GETPIVOTDATA("[Base_Tarjetas].[Importe]",TDinamica_R!$A$3,
"[Base_Tarjetas].[PERIODO]","[Base_Tarjetas].[PERIODO].&amp;[" &amp; TEXT(AH$6,"yyyymm") &amp; "]",
"[Base_Tarjetas].[Metrica]","[Base_Tarjetas].[Metrica].&amp;[" &amp; $A87 &amp; "]",
"[Base_Tarjetas].[SEGMENTO_DESCRIP]","[Base_Tarjetas].[SEGMENTO_DESCRIP].&amp;[" &amp; $C$6 &amp; "]",
"[Base_Tarjetas].[SITUACION]","[Base_Tarjetas].[SITUACION].&amp;[" &amp; $C87 &amp; "]",
"[Base_Tarjetas].[TIPO]","[Base_Tarjetas].[TIPO].&amp;[" &amp; $C$1 &amp; "]")/1000,
0)</f>
        <v>0</v>
      </c>
      <c r="AI87" s="8">
        <f>IFERROR(
GETPIVOTDATA("[Base_Tarjetas].[Importe]",TDinamica_R!$A$3,
"[Base_Tarjetas].[PERIODO]","[Base_Tarjetas].[PERIODO].&amp;[" &amp; TEXT(AI$6,"yyyymm") &amp; "]",
"[Base_Tarjetas].[Metrica]","[Base_Tarjetas].[Metrica].&amp;[" &amp; $A87 &amp; "]",
"[Base_Tarjetas].[SEGMENTO_DESCRIP]","[Base_Tarjetas].[SEGMENTO_DESCRIP].&amp;[" &amp; $C$6 &amp; "]",
"[Base_Tarjetas].[SITUACION]","[Base_Tarjetas].[SITUACION].&amp;[" &amp; $C87 &amp; "]",
"[Base_Tarjetas].[TIPO]","[Base_Tarjetas].[TIPO].&amp;[" &amp; $C$1 &amp; "]")/1000,
0)</f>
        <v>0</v>
      </c>
      <c r="AJ87" s="8">
        <f>IFERROR(
GETPIVOTDATA("[Base_Tarjetas].[Importe]",TDinamica_R!$A$3,
"[Base_Tarjetas].[PERIODO]","[Base_Tarjetas].[PERIODO].&amp;[" &amp; TEXT(AJ$6,"yyyymm") &amp; "]",
"[Base_Tarjetas].[Metrica]","[Base_Tarjetas].[Metrica].&amp;[" &amp; $A87 &amp; "]",
"[Base_Tarjetas].[SEGMENTO_DESCRIP]","[Base_Tarjetas].[SEGMENTO_DESCRIP].&amp;[" &amp; $C$6 &amp; "]",
"[Base_Tarjetas].[SITUACION]","[Base_Tarjetas].[SITUACION].&amp;[" &amp; $C87 &amp; "]",
"[Base_Tarjetas].[TIPO]","[Base_Tarjetas].[TIPO].&amp;[" &amp; $C$1 &amp; "]")/1000,
0)</f>
        <v>0</v>
      </c>
      <c r="AK87" s="8">
        <f>IFERROR(
GETPIVOTDATA("[Base_Tarjetas].[Importe]",TDinamica_R!$A$3,
"[Base_Tarjetas].[PERIODO]","[Base_Tarjetas].[PERIODO].&amp;[" &amp; TEXT(AK$6,"yyyymm") &amp; "]",
"[Base_Tarjetas].[Metrica]","[Base_Tarjetas].[Metrica].&amp;[" &amp; $A87 &amp; "]",
"[Base_Tarjetas].[SEGMENTO_DESCRIP]","[Base_Tarjetas].[SEGMENTO_DESCRIP].&amp;[" &amp; $C$6 &amp; "]",
"[Base_Tarjetas].[SITUACION]","[Base_Tarjetas].[SITUACION].&amp;[" &amp; $C87 &amp; "]",
"[Base_Tarjetas].[TIPO]","[Base_Tarjetas].[TIPO].&amp;[" &amp; $C$1 &amp; "]")/1000,
0)</f>
        <v>0</v>
      </c>
      <c r="AL87" s="8">
        <f>IFERROR(
GETPIVOTDATA("[Base_Tarjetas].[Importe]",TDinamica_R!$A$3,
"[Base_Tarjetas].[PERIODO]","[Base_Tarjetas].[PERIODO].&amp;[" &amp; TEXT(AL$6,"yyyymm") &amp; "]",
"[Base_Tarjetas].[Metrica]","[Base_Tarjetas].[Metrica].&amp;[" &amp; $A87 &amp; "]",
"[Base_Tarjetas].[SEGMENTO_DESCRIP]","[Base_Tarjetas].[SEGMENTO_DESCRIP].&amp;[" &amp; $C$6 &amp; "]",
"[Base_Tarjetas].[SITUACION]","[Base_Tarjetas].[SITUACION].&amp;[" &amp; $C87 &amp; "]",
"[Base_Tarjetas].[TIPO]","[Base_Tarjetas].[TIPO].&amp;[" &amp; $C$1 &amp; "]")/1000,
0)</f>
        <v>0</v>
      </c>
      <c r="AM87" s="8">
        <f>IFERROR(
GETPIVOTDATA("[Base_Tarjetas].[Importe]",TDinamica_R!$A$3,
"[Base_Tarjetas].[PERIODO]","[Base_Tarjetas].[PERIODO].&amp;[" &amp; TEXT(AM$6,"yyyymm") &amp; "]",
"[Base_Tarjetas].[Metrica]","[Base_Tarjetas].[Metrica].&amp;[" &amp; $A87 &amp; "]",
"[Base_Tarjetas].[SEGMENTO_DESCRIP]","[Base_Tarjetas].[SEGMENTO_DESCRIP].&amp;[" &amp; $C$6 &amp; "]",
"[Base_Tarjetas].[SITUACION]","[Base_Tarjetas].[SITUACION].&amp;[" &amp; $C87 &amp; "]",
"[Base_Tarjetas].[TIPO]","[Base_Tarjetas].[TIPO].&amp;[" &amp; $C$1 &amp; "]")/1000,
0)</f>
        <v>0</v>
      </c>
      <c r="AN87" s="8">
        <f>IFERROR(
GETPIVOTDATA("[Base_Tarjetas].[Importe]",TDinamica_R!$A$3,
"[Base_Tarjetas].[PERIODO]","[Base_Tarjetas].[PERIODO].&amp;[" &amp; TEXT(AN$6,"yyyymm") &amp; "]",
"[Base_Tarjetas].[Metrica]","[Base_Tarjetas].[Metrica].&amp;[" &amp; $A87 &amp; "]",
"[Base_Tarjetas].[SEGMENTO_DESCRIP]","[Base_Tarjetas].[SEGMENTO_DESCRIP].&amp;[" &amp; $C$6 &amp; "]",
"[Base_Tarjetas].[SITUACION]","[Base_Tarjetas].[SITUACION].&amp;[" &amp; $C87 &amp; "]",
"[Base_Tarjetas].[TIPO]","[Base_Tarjetas].[TIPO].&amp;[" &amp; $C$1 &amp; "]")/1000,
0)</f>
        <v>0</v>
      </c>
      <c r="AO87" s="8">
        <f>IFERROR(
GETPIVOTDATA("[Base_Tarjetas].[Importe]",TDinamica_R!$A$3,
"[Base_Tarjetas].[PERIODO]","[Base_Tarjetas].[PERIODO].&amp;[" &amp; TEXT(AO$6,"yyyymm") &amp; "]",
"[Base_Tarjetas].[Metrica]","[Base_Tarjetas].[Metrica].&amp;[" &amp; $A87 &amp; "]",
"[Base_Tarjetas].[SEGMENTO_DESCRIP]","[Base_Tarjetas].[SEGMENTO_DESCRIP].&amp;[" &amp; $C$6 &amp; "]",
"[Base_Tarjetas].[SITUACION]","[Base_Tarjetas].[SITUACION].&amp;[" &amp; $C87 &amp; "]",
"[Base_Tarjetas].[TIPO]","[Base_Tarjetas].[TIPO].&amp;[" &amp; $C$1 &amp; "]")/1000,
0)</f>
        <v>0</v>
      </c>
      <c r="AP87" s="8">
        <f>IFERROR(
GETPIVOTDATA("[Base_Tarjetas].[Importe]",TDinamica_R!$A$3,
"[Base_Tarjetas].[PERIODO]","[Base_Tarjetas].[PERIODO].&amp;[" &amp; TEXT(AP$6,"yyyymm") &amp; "]",
"[Base_Tarjetas].[Metrica]","[Base_Tarjetas].[Metrica].&amp;[" &amp; $A87 &amp; "]",
"[Base_Tarjetas].[SEGMENTO_DESCRIP]","[Base_Tarjetas].[SEGMENTO_DESCRIP].&amp;[" &amp; $C$6 &amp; "]",
"[Base_Tarjetas].[SITUACION]","[Base_Tarjetas].[SITUACION].&amp;[" &amp; $C87 &amp; "]",
"[Base_Tarjetas].[TIPO]","[Base_Tarjetas].[TIPO].&amp;[" &amp; $C$1 &amp; "]")/1000,
0)</f>
        <v>0</v>
      </c>
      <c r="AQ87" s="8">
        <f>IFERROR(
GETPIVOTDATA("[Base_Tarjetas].[Importe]",TDinamica_R!$A$3,
"[Base_Tarjetas].[PERIODO]","[Base_Tarjetas].[PERIODO].&amp;[" &amp; TEXT(AQ$6,"yyyymm") &amp; "]",
"[Base_Tarjetas].[Metrica]","[Base_Tarjetas].[Metrica].&amp;[" &amp; $A87 &amp; "]",
"[Base_Tarjetas].[SEGMENTO_DESCRIP]","[Base_Tarjetas].[SEGMENTO_DESCRIP].&amp;[" &amp; $C$6 &amp; "]",
"[Base_Tarjetas].[SITUACION]","[Base_Tarjetas].[SITUACION].&amp;[" &amp; $C87 &amp; "]",
"[Base_Tarjetas].[TIPO]","[Base_Tarjetas].[TIPO].&amp;[" &amp; $C$1 &amp; "]")/1000,
0)</f>
        <v>0</v>
      </c>
      <c r="AR87" s="8">
        <f>IFERROR(
GETPIVOTDATA("[Base_Tarjetas].[Importe]",TDinamica_R!$A$3,
"[Base_Tarjetas].[PERIODO]","[Base_Tarjetas].[PERIODO].&amp;[" &amp; TEXT(AR$6,"yyyymm") &amp; "]",
"[Base_Tarjetas].[Metrica]","[Base_Tarjetas].[Metrica].&amp;[" &amp; $A87 &amp; "]",
"[Base_Tarjetas].[SEGMENTO_DESCRIP]","[Base_Tarjetas].[SEGMENTO_DESCRIP].&amp;[" &amp; $C$6 &amp; "]",
"[Base_Tarjetas].[SITUACION]","[Base_Tarjetas].[SITUACION].&amp;[" &amp; $C87 &amp; "]",
"[Base_Tarjetas].[TIPO]","[Base_Tarjetas].[TIPO].&amp;[" &amp; $C$1 &amp; "]")/1000,
0)</f>
        <v>0</v>
      </c>
      <c r="AS87" s="8">
        <f>IFERROR(
GETPIVOTDATA("[Base_Tarjetas].[Importe]",TDinamica_R!$A$3,
"[Base_Tarjetas].[PERIODO]","[Base_Tarjetas].[PERIODO].&amp;[" &amp; TEXT(AS$6,"yyyymm") &amp; "]",
"[Base_Tarjetas].[Metrica]","[Base_Tarjetas].[Metrica].&amp;[" &amp; $A87 &amp; "]",
"[Base_Tarjetas].[SEGMENTO_DESCRIP]","[Base_Tarjetas].[SEGMENTO_DESCRIP].&amp;[" &amp; $C$6 &amp; "]",
"[Base_Tarjetas].[SITUACION]","[Base_Tarjetas].[SITUACION].&amp;[" &amp; $C87 &amp; "]",
"[Base_Tarjetas].[TIPO]","[Base_Tarjetas].[TIPO].&amp;[" &amp; $C$1 &amp; "]")/1000,
0)</f>
        <v>0</v>
      </c>
      <c r="AT87" s="8">
        <f>IFERROR(
GETPIVOTDATA("[Base_Tarjetas].[Importe]",TDinamica_R!$A$3,
"[Base_Tarjetas].[PERIODO]","[Base_Tarjetas].[PERIODO].&amp;[" &amp; TEXT(AT$6,"yyyymm") &amp; "]",
"[Base_Tarjetas].[Metrica]","[Base_Tarjetas].[Metrica].&amp;[" &amp; $A87 &amp; "]",
"[Base_Tarjetas].[SEGMENTO_DESCRIP]","[Base_Tarjetas].[SEGMENTO_DESCRIP].&amp;[" &amp; $C$6 &amp; "]",
"[Base_Tarjetas].[SITUACION]","[Base_Tarjetas].[SITUACION].&amp;[" &amp; $C87 &amp; "]",
"[Base_Tarjetas].[TIPO]","[Base_Tarjetas].[TIPO].&amp;[" &amp; $C$1 &amp; "]")/1000,
0)</f>
        <v>0</v>
      </c>
      <c r="AU87" s="8">
        <f>IFERROR(
GETPIVOTDATA("[Base_Tarjetas].[Importe]",TDinamica_R!$A$3,
"[Base_Tarjetas].[PERIODO]","[Base_Tarjetas].[PERIODO].&amp;[" &amp; TEXT(AU$6,"yyyymm") &amp; "]",
"[Base_Tarjetas].[Metrica]","[Base_Tarjetas].[Metrica].&amp;[" &amp; $A87 &amp; "]",
"[Base_Tarjetas].[SEGMENTO_DESCRIP]","[Base_Tarjetas].[SEGMENTO_DESCRIP].&amp;[" &amp; $C$6 &amp; "]",
"[Base_Tarjetas].[SITUACION]","[Base_Tarjetas].[SITUACION].&amp;[" &amp; $C87 &amp; "]",
"[Base_Tarjetas].[TIPO]","[Base_Tarjetas].[TIPO].&amp;[" &amp; $C$1 &amp; "]")/1000,
0)</f>
        <v>0</v>
      </c>
      <c r="AV87" s="8">
        <f>IFERROR(
GETPIVOTDATA("[Base_Tarjetas].[Importe]",TDinamica_R!$A$3,
"[Base_Tarjetas].[PERIODO]","[Base_Tarjetas].[PERIODO].&amp;[" &amp; TEXT(AV$6,"yyyymm") &amp; "]",
"[Base_Tarjetas].[Metrica]","[Base_Tarjetas].[Metrica].&amp;[" &amp; $A87 &amp; "]",
"[Base_Tarjetas].[SEGMENTO_DESCRIP]","[Base_Tarjetas].[SEGMENTO_DESCRIP].&amp;[" &amp; $C$6 &amp; "]",
"[Base_Tarjetas].[SITUACION]","[Base_Tarjetas].[SITUACION].&amp;[" &amp; $C87 &amp; "]",
"[Base_Tarjetas].[TIPO]","[Base_Tarjetas].[TIPO].&amp;[" &amp; $C$1 &amp; "]")/1000,
0)</f>
        <v>0</v>
      </c>
      <c r="AW87" s="8">
        <f>IFERROR(
GETPIVOTDATA("[Base_Tarjetas].[Importe]",TDinamica_R!$A$3,
"[Base_Tarjetas].[PERIODO]","[Base_Tarjetas].[PERIODO].&amp;[" &amp; TEXT(AW$6,"yyyymm") &amp; "]",
"[Base_Tarjetas].[Metrica]","[Base_Tarjetas].[Metrica].&amp;[" &amp; $A87 &amp; "]",
"[Base_Tarjetas].[SEGMENTO_DESCRIP]","[Base_Tarjetas].[SEGMENTO_DESCRIP].&amp;[" &amp; $C$6 &amp; "]",
"[Base_Tarjetas].[SITUACION]","[Base_Tarjetas].[SITUACION].&amp;[" &amp; $C87 &amp; "]",
"[Base_Tarjetas].[TIPO]","[Base_Tarjetas].[TIPO].&amp;[" &amp; $C$1 &amp; "]")/1000,
0)</f>
        <v>0</v>
      </c>
      <c r="AX87" s="8">
        <f>IFERROR(
GETPIVOTDATA("[Base_Tarjetas].[Importe]",TDinamica_R!$A$3,
"[Base_Tarjetas].[PERIODO]","[Base_Tarjetas].[PERIODO].&amp;[" &amp; TEXT(AX$6,"yyyymm") &amp; "]",
"[Base_Tarjetas].[Metrica]","[Base_Tarjetas].[Metrica].&amp;[" &amp; $A87 &amp; "]",
"[Base_Tarjetas].[SEGMENTO_DESCRIP]","[Base_Tarjetas].[SEGMENTO_DESCRIP].&amp;[" &amp; $C$6 &amp; "]",
"[Base_Tarjetas].[SITUACION]","[Base_Tarjetas].[SITUACION].&amp;[" &amp; $C87 &amp; "]",
"[Base_Tarjetas].[TIPO]","[Base_Tarjetas].[TIPO].&amp;[" &amp; $C$1 &amp; "]")/1000,
0)</f>
        <v>0</v>
      </c>
      <c r="AY87" s="8">
        <f>IFERROR(
GETPIVOTDATA("[Base_Tarjetas].[Importe]",TDinamica_R!$A$3,
"[Base_Tarjetas].[PERIODO]","[Base_Tarjetas].[PERIODO].&amp;[" &amp; TEXT(AY$6,"yyyymm") &amp; "]",
"[Base_Tarjetas].[Metrica]","[Base_Tarjetas].[Metrica].&amp;[" &amp; $A87 &amp; "]",
"[Base_Tarjetas].[SEGMENTO_DESCRIP]","[Base_Tarjetas].[SEGMENTO_DESCRIP].&amp;[" &amp; $C$6 &amp; "]",
"[Base_Tarjetas].[SITUACION]","[Base_Tarjetas].[SITUACION].&amp;[" &amp; $C87 &amp; "]",
"[Base_Tarjetas].[TIPO]","[Base_Tarjetas].[TIPO].&amp;[" &amp; $C$1 &amp; "]")/1000,
0)</f>
        <v>0</v>
      </c>
      <c r="AZ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TEXT(AZ$6,"yyyymm") &amp; "]"),
0)</f>
        <v>-387.44008494529999</v>
      </c>
      <c r="BA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TEXT(BA$6,"yyyymm") &amp; "]"),
0)</f>
        <v>-375.65781172240003</v>
      </c>
      <c r="BB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TEXT(BB$6,"yyyymm") &amp; "]"),
0)</f>
        <v>-433.3875399639</v>
      </c>
      <c r="BC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TEXT(BC$6,"yyyymm") &amp; "]"),
0)</f>
        <v>-421.28874517969996</v>
      </c>
      <c r="BD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TEXT(BD$6,"yyyymm") &amp; "]"),
0)</f>
        <v>-446.21546738090001</v>
      </c>
      <c r="BE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TEXT(BE$6,"yyyymm") &amp; "]"),
0)</f>
        <v>-438.86283679129997</v>
      </c>
      <c r="BF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TEXT(BF$6,"yyyymm") &amp; "]"),
0)</f>
        <v>-434.10709851960002</v>
      </c>
      <c r="BG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TEXT(BG$6,"yyyymm") &amp; "]"),
0)</f>
        <v>-437.05709958040001</v>
      </c>
      <c r="BH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TEXT(BH$6,"yyyymm") &amp; "]"),
0)</f>
        <v>-444.8252930589</v>
      </c>
      <c r="BI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TEXT(BI$6,"yyyymm") &amp; "]"),
0)</f>
        <v>-448.0905784693</v>
      </c>
      <c r="BJ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TEXT(BJ$6,"yyyymm") &amp; "]"),
0)</f>
        <v>-446.59274927109999</v>
      </c>
      <c r="BK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TEXT(BK$6,"yyyymm") &amp; "]"),
0)</f>
        <v>-449.68010255740001</v>
      </c>
      <c r="BO87" s="24">
        <f t="shared" si="53"/>
        <v>0</v>
      </c>
      <c r="BP87" s="24">
        <f t="shared" si="53"/>
        <v>-1196.4854366316001</v>
      </c>
      <c r="BQ87" s="24">
        <f t="shared" si="53"/>
        <v>0</v>
      </c>
      <c r="BR87" s="24">
        <f t="shared" si="53"/>
        <v>0</v>
      </c>
      <c r="BS87" s="24">
        <f t="shared" si="53"/>
        <v>0</v>
      </c>
      <c r="BT87" s="24">
        <f t="shared" si="53"/>
        <v>0</v>
      </c>
    </row>
    <row r="88" spans="1:72" hidden="1" outlineLevel="1" x14ac:dyDescent="0.25">
      <c r="A88" s="11" t="s">
        <v>39</v>
      </c>
      <c r="C88" s="2" t="s">
        <v>43</v>
      </c>
      <c r="D88" s="8">
        <f>IFERROR(
GETPIVOTDATA("[Base_Tarjetas].[Importe]",TDinamica_R!$A$3,
"[Base_Tarjetas].[PERIODO]","[Base_Tarjetas].[PERIODO].&amp;[" &amp; TEXT(D$6,"yyyymm") &amp; "]",
"[Base_Tarjetas].[Metrica]","[Base_Tarjetas].[Metrica].&amp;[" &amp; $A88 &amp; "]",
"[Base_Tarjetas].[SEGMENTO_DESCRIP]","[Base_Tarjetas].[SEGMENTO_DESCRIP].&amp;[" &amp; $C$6 &amp; "]",
"[Base_Tarjetas].[SITUACION]","[Base_Tarjetas].[SITUACION].&amp;[" &amp; $C88 &amp; "]",
"[Base_Tarjetas].[TIPO]","[Base_Tarjetas].[TIPO].&amp;[" &amp; $C$1 &amp; "]")/1000,
0)</f>
        <v>0</v>
      </c>
      <c r="E88" s="8">
        <f>IFERROR(
GETPIVOTDATA("[Base_Tarjetas].[Importe]",TDinamica_R!$A$3,
"[Base_Tarjetas].[PERIODO]","[Base_Tarjetas].[PERIODO].&amp;[" &amp; TEXT(E$6,"yyyymm") &amp; "]",
"[Base_Tarjetas].[Metrica]","[Base_Tarjetas].[Metrica].&amp;[" &amp; $A88 &amp; "]",
"[Base_Tarjetas].[SEGMENTO_DESCRIP]","[Base_Tarjetas].[SEGMENTO_DESCRIP].&amp;[" &amp; $C$6 &amp; "]",
"[Base_Tarjetas].[SITUACION]","[Base_Tarjetas].[SITUACION].&amp;[" &amp; $C88 &amp; "]",
"[Base_Tarjetas].[TIPO]","[Base_Tarjetas].[TIPO].&amp;[" &amp; $C$1 &amp; "]")/1000,
0)</f>
        <v>0</v>
      </c>
      <c r="F88" s="8">
        <f>IFERROR(
GETPIVOTDATA("[Base_Tarjetas].[Importe]",TDinamica_R!$A$3,
"[Base_Tarjetas].[PERIODO]","[Base_Tarjetas].[PERIODO].&amp;[" &amp; TEXT(F$6,"yyyymm") &amp; "]",
"[Base_Tarjetas].[Metrica]","[Base_Tarjetas].[Metrica].&amp;[" &amp; $A88 &amp; "]",
"[Base_Tarjetas].[SEGMENTO_DESCRIP]","[Base_Tarjetas].[SEGMENTO_DESCRIP].&amp;[" &amp; $C$6 &amp; "]",
"[Base_Tarjetas].[SITUACION]","[Base_Tarjetas].[SITUACION].&amp;[" &amp; $C88 &amp; "]",
"[Base_Tarjetas].[TIPO]","[Base_Tarjetas].[TIPO].&amp;[" &amp; $C$1 &amp; "]")/1000,
0)</f>
        <v>0</v>
      </c>
      <c r="G88" s="8">
        <f>IFERROR(
GETPIVOTDATA("[Base_Tarjetas].[Importe]",TDinamica_R!$A$3,
"[Base_Tarjetas].[PERIODO]","[Base_Tarjetas].[PERIODO].&amp;[" &amp; TEXT(G$6,"yyyymm") &amp; "]",
"[Base_Tarjetas].[Metrica]","[Base_Tarjetas].[Metrica].&amp;[" &amp; $A88 &amp; "]",
"[Base_Tarjetas].[SEGMENTO_DESCRIP]","[Base_Tarjetas].[SEGMENTO_DESCRIP].&amp;[" &amp; $C$6 &amp; "]",
"[Base_Tarjetas].[SITUACION]","[Base_Tarjetas].[SITUACION].&amp;[" &amp; $C88 &amp; "]",
"[Base_Tarjetas].[TIPO]","[Base_Tarjetas].[TIPO].&amp;[" &amp; $C$1 &amp; "]")/1000,
0)</f>
        <v>0</v>
      </c>
      <c r="H88" s="8">
        <f>IFERROR(
GETPIVOTDATA("[Base_Tarjetas].[Importe]",TDinamica_R!$A$3,
"[Base_Tarjetas].[PERIODO]","[Base_Tarjetas].[PERIODO].&amp;[" &amp; TEXT(H$6,"yyyymm") &amp; "]",
"[Base_Tarjetas].[Metrica]","[Base_Tarjetas].[Metrica].&amp;[" &amp; $A88 &amp; "]",
"[Base_Tarjetas].[SEGMENTO_DESCRIP]","[Base_Tarjetas].[SEGMENTO_DESCRIP].&amp;[" &amp; $C$6 &amp; "]",
"[Base_Tarjetas].[SITUACION]","[Base_Tarjetas].[SITUACION].&amp;[" &amp; $C88 &amp; "]",
"[Base_Tarjetas].[TIPO]","[Base_Tarjetas].[TIPO].&amp;[" &amp; $C$1 &amp; "]")/1000,
0)</f>
        <v>0</v>
      </c>
      <c r="I88" s="8">
        <f>IFERROR(
GETPIVOTDATA("[Base_Tarjetas].[Importe]",TDinamica_R!$A$3,
"[Base_Tarjetas].[PERIODO]","[Base_Tarjetas].[PERIODO].&amp;[" &amp; TEXT(I$6,"yyyymm") &amp; "]",
"[Base_Tarjetas].[Metrica]","[Base_Tarjetas].[Metrica].&amp;[" &amp; $A88 &amp; "]",
"[Base_Tarjetas].[SEGMENTO_DESCRIP]","[Base_Tarjetas].[SEGMENTO_DESCRIP].&amp;[" &amp; $C$6 &amp; "]",
"[Base_Tarjetas].[SITUACION]","[Base_Tarjetas].[SITUACION].&amp;[" &amp; $C88 &amp; "]",
"[Base_Tarjetas].[TIPO]","[Base_Tarjetas].[TIPO].&amp;[" &amp; $C$1 &amp; "]")/1000,
0)</f>
        <v>0</v>
      </c>
      <c r="J88" s="8">
        <f>IFERROR(
GETPIVOTDATA("[Base_Tarjetas].[Importe]",TDinamica_R!$A$3,
"[Base_Tarjetas].[PERIODO]","[Base_Tarjetas].[PERIODO].&amp;[" &amp; TEXT(J$6,"yyyymm") &amp; "]",
"[Base_Tarjetas].[Metrica]","[Base_Tarjetas].[Metrica].&amp;[" &amp; $A88 &amp; "]",
"[Base_Tarjetas].[SEGMENTO_DESCRIP]","[Base_Tarjetas].[SEGMENTO_DESCRIP].&amp;[" &amp; $C$6 &amp; "]",
"[Base_Tarjetas].[SITUACION]","[Base_Tarjetas].[SITUACION].&amp;[" &amp; $C88 &amp; "]",
"[Base_Tarjetas].[TIPO]","[Base_Tarjetas].[TIPO].&amp;[" &amp; $C$1 &amp; "]")/1000,
0)</f>
        <v>0</v>
      </c>
      <c r="K88" s="8">
        <f>IFERROR(
GETPIVOTDATA("[Base_Tarjetas].[Importe]",TDinamica_R!$A$3,
"[Base_Tarjetas].[PERIODO]","[Base_Tarjetas].[PERIODO].&amp;[" &amp; TEXT(K$6,"yyyymm") &amp; "]",
"[Base_Tarjetas].[Metrica]","[Base_Tarjetas].[Metrica].&amp;[" &amp; $A88 &amp; "]",
"[Base_Tarjetas].[SEGMENTO_DESCRIP]","[Base_Tarjetas].[SEGMENTO_DESCRIP].&amp;[" &amp; $C$6 &amp; "]",
"[Base_Tarjetas].[SITUACION]","[Base_Tarjetas].[SITUACION].&amp;[" &amp; $C88 &amp; "]",
"[Base_Tarjetas].[TIPO]","[Base_Tarjetas].[TIPO].&amp;[" &amp; $C$1 &amp; "]")/1000,
0)</f>
        <v>0</v>
      </c>
      <c r="L88" s="8">
        <f>IFERROR(
GETPIVOTDATA("[Base_Tarjetas].[Importe]",TDinamica_R!$A$3,
"[Base_Tarjetas].[PERIODO]","[Base_Tarjetas].[PERIODO].&amp;[" &amp; TEXT(L$6,"yyyymm") &amp; "]",
"[Base_Tarjetas].[Metrica]","[Base_Tarjetas].[Metrica].&amp;[" &amp; $A88 &amp; "]",
"[Base_Tarjetas].[SEGMENTO_DESCRIP]","[Base_Tarjetas].[SEGMENTO_DESCRIP].&amp;[" &amp; $C$6 &amp; "]",
"[Base_Tarjetas].[SITUACION]","[Base_Tarjetas].[SITUACION].&amp;[" &amp; $C88 &amp; "]",
"[Base_Tarjetas].[TIPO]","[Base_Tarjetas].[TIPO].&amp;[" &amp; $C$1 &amp; "]")/1000,
0)</f>
        <v>0</v>
      </c>
      <c r="M88" s="8">
        <f>IFERROR(
GETPIVOTDATA("[Base_Tarjetas].[Importe]",TDinamica_R!$A$3,
"[Base_Tarjetas].[PERIODO]","[Base_Tarjetas].[PERIODO].&amp;[" &amp; TEXT(M$6,"yyyymm") &amp; "]",
"[Base_Tarjetas].[Metrica]","[Base_Tarjetas].[Metrica].&amp;[" &amp; $A88 &amp; "]",
"[Base_Tarjetas].[SEGMENTO_DESCRIP]","[Base_Tarjetas].[SEGMENTO_DESCRIP].&amp;[" &amp; $C$6 &amp; "]",
"[Base_Tarjetas].[SITUACION]","[Base_Tarjetas].[SITUACION].&amp;[" &amp; $C88 &amp; "]",
"[Base_Tarjetas].[TIPO]","[Base_Tarjetas].[TIPO].&amp;[" &amp; $C$1 &amp; "]")/1000,
0)</f>
        <v>0</v>
      </c>
      <c r="N88" s="8">
        <f>IFERROR(
GETPIVOTDATA("[Base_Tarjetas].[Importe]",TDinamica_R!$A$3,
"[Base_Tarjetas].[PERIODO]","[Base_Tarjetas].[PERIODO].&amp;[" &amp; TEXT(N$6,"yyyymm") &amp; "]",
"[Base_Tarjetas].[Metrica]","[Base_Tarjetas].[Metrica].&amp;[" &amp; $A88 &amp; "]",
"[Base_Tarjetas].[SEGMENTO_DESCRIP]","[Base_Tarjetas].[SEGMENTO_DESCRIP].&amp;[" &amp; $C$6 &amp; "]",
"[Base_Tarjetas].[SITUACION]","[Base_Tarjetas].[SITUACION].&amp;[" &amp; $C88 &amp; "]",
"[Base_Tarjetas].[TIPO]","[Base_Tarjetas].[TIPO].&amp;[" &amp; $C$1 &amp; "]")/1000,
0)</f>
        <v>0</v>
      </c>
      <c r="O88" s="8">
        <f>IFERROR(
GETPIVOTDATA("[Base_Tarjetas].[Importe]",TDinamica_R!$A$3,
"[Base_Tarjetas].[PERIODO]","[Base_Tarjetas].[PERIODO].&amp;[" &amp; TEXT(O$6,"yyyymm") &amp; "]",
"[Base_Tarjetas].[Metrica]","[Base_Tarjetas].[Metrica].&amp;[" &amp; $A88 &amp; "]",
"[Base_Tarjetas].[SEGMENTO_DESCRIP]","[Base_Tarjetas].[SEGMENTO_DESCRIP].&amp;[" &amp; $C$6 &amp; "]",
"[Base_Tarjetas].[SITUACION]","[Base_Tarjetas].[SITUACION].&amp;[" &amp; $C88 &amp; "]",
"[Base_Tarjetas].[TIPO]","[Base_Tarjetas].[TIPO].&amp;[" &amp; $C$1 &amp; "]")/1000,
0)</f>
        <v>0</v>
      </c>
      <c r="P88" s="8">
        <f>IFERROR(
GETPIVOTDATA("[Base_Tarjetas].[Importe]",TDinamica_R!$A$3,
"[Base_Tarjetas].[PERIODO]","[Base_Tarjetas].[PERIODO].&amp;[" &amp; TEXT(P$6,"yyyymm") &amp; "]",
"[Base_Tarjetas].[Metrica]","[Base_Tarjetas].[Metrica].&amp;[" &amp; $A88 &amp; "]",
"[Base_Tarjetas].[SEGMENTO_DESCRIP]","[Base_Tarjetas].[SEGMENTO_DESCRIP].&amp;[" &amp; $C$6 &amp; "]",
"[Base_Tarjetas].[SITUACION]","[Base_Tarjetas].[SITUACION].&amp;[" &amp; $C88 &amp; "]",
"[Base_Tarjetas].[TIPO]","[Base_Tarjetas].[TIPO].&amp;[" &amp; $C$1 &amp; "]")/1000,
0)</f>
        <v>0</v>
      </c>
      <c r="Q88" s="8">
        <f>IFERROR(
GETPIVOTDATA("[Base_Tarjetas].[Importe]",TDinamica_R!$A$3,
"[Base_Tarjetas].[PERIODO]","[Base_Tarjetas].[PERIODO].&amp;[" &amp; TEXT(Q$6,"yyyymm") &amp; "]",
"[Base_Tarjetas].[Metrica]","[Base_Tarjetas].[Metrica].&amp;[" &amp; $A88 &amp; "]",
"[Base_Tarjetas].[SEGMENTO_DESCRIP]","[Base_Tarjetas].[SEGMENTO_DESCRIP].&amp;[" &amp; $C$6 &amp; "]",
"[Base_Tarjetas].[SITUACION]","[Base_Tarjetas].[SITUACION].&amp;[" &amp; $C88 &amp; "]",
"[Base_Tarjetas].[TIPO]","[Base_Tarjetas].[TIPO].&amp;[" &amp; $C$1 &amp; "]")/1000,
0)</f>
        <v>0</v>
      </c>
      <c r="R88" s="8">
        <f>IFERROR(
GETPIVOTDATA("[Base_Tarjetas].[Importe]",TDinamica_R!$A$3,
"[Base_Tarjetas].[PERIODO]","[Base_Tarjetas].[PERIODO].&amp;[" &amp; TEXT(R$6,"yyyymm") &amp; "]",
"[Base_Tarjetas].[Metrica]","[Base_Tarjetas].[Metrica].&amp;[" &amp; $A88 &amp; "]",
"[Base_Tarjetas].[SEGMENTO_DESCRIP]","[Base_Tarjetas].[SEGMENTO_DESCRIP].&amp;[" &amp; $C$6 &amp; "]",
"[Base_Tarjetas].[SITUACION]","[Base_Tarjetas].[SITUACION].&amp;[" &amp; $C88 &amp; "]",
"[Base_Tarjetas].[TIPO]","[Base_Tarjetas].[TIPO].&amp;[" &amp; $C$1 &amp; "]")/1000,
0)</f>
        <v>0</v>
      </c>
      <c r="S88" s="8">
        <f>IFERROR(
GETPIVOTDATA("[Base_Tarjetas].[Importe]",TDinamica_R!$A$3,
"[Base_Tarjetas].[PERIODO]","[Base_Tarjetas].[PERIODO].&amp;[" &amp; TEXT(S$6,"yyyymm") &amp; "]",
"[Base_Tarjetas].[Metrica]","[Base_Tarjetas].[Metrica].&amp;[" &amp; $A88 &amp; "]",
"[Base_Tarjetas].[SEGMENTO_DESCRIP]","[Base_Tarjetas].[SEGMENTO_DESCRIP].&amp;[" &amp; $C$6 &amp; "]",
"[Base_Tarjetas].[SITUACION]","[Base_Tarjetas].[SITUACION].&amp;[" &amp; $C88 &amp; "]",
"[Base_Tarjetas].[TIPO]","[Base_Tarjetas].[TIPO].&amp;[" &amp; $C$1 &amp; "]")/1000,
0)</f>
        <v>0</v>
      </c>
      <c r="T88" s="8">
        <f>IFERROR(
GETPIVOTDATA("[Base_Tarjetas].[Importe]",TDinamica_R!$A$3,
"[Base_Tarjetas].[PERIODO]","[Base_Tarjetas].[PERIODO].&amp;[" &amp; TEXT(T$6,"yyyymm") &amp; "]",
"[Base_Tarjetas].[Metrica]","[Base_Tarjetas].[Metrica].&amp;[" &amp; $A88 &amp; "]",
"[Base_Tarjetas].[SEGMENTO_DESCRIP]","[Base_Tarjetas].[SEGMENTO_DESCRIP].&amp;[" &amp; $C$6 &amp; "]",
"[Base_Tarjetas].[SITUACION]","[Base_Tarjetas].[SITUACION].&amp;[" &amp; $C88 &amp; "]",
"[Base_Tarjetas].[TIPO]","[Base_Tarjetas].[TIPO].&amp;[" &amp; $C$1 &amp; "]")/1000,
0)</f>
        <v>0</v>
      </c>
      <c r="U88" s="8">
        <f>IFERROR(
GETPIVOTDATA("[Base_Tarjetas].[Importe]",TDinamica_R!$A$3,
"[Base_Tarjetas].[PERIODO]","[Base_Tarjetas].[PERIODO].&amp;[" &amp; TEXT(U$6,"yyyymm") &amp; "]",
"[Base_Tarjetas].[Metrica]","[Base_Tarjetas].[Metrica].&amp;[" &amp; $A88 &amp; "]",
"[Base_Tarjetas].[SEGMENTO_DESCRIP]","[Base_Tarjetas].[SEGMENTO_DESCRIP].&amp;[" &amp; $C$6 &amp; "]",
"[Base_Tarjetas].[SITUACION]","[Base_Tarjetas].[SITUACION].&amp;[" &amp; $C88 &amp; "]",
"[Base_Tarjetas].[TIPO]","[Base_Tarjetas].[TIPO].&amp;[" &amp; $C$1 &amp; "]")/1000,
0)</f>
        <v>0</v>
      </c>
      <c r="V88" s="8">
        <f>IFERROR(
GETPIVOTDATA("[Base_Tarjetas].[Importe]",TDinamica_R!$A$3,
"[Base_Tarjetas].[PERIODO]","[Base_Tarjetas].[PERIODO].&amp;[" &amp; TEXT(V$6,"yyyymm") &amp; "]",
"[Base_Tarjetas].[Metrica]","[Base_Tarjetas].[Metrica].&amp;[" &amp; $A88 &amp; "]",
"[Base_Tarjetas].[SEGMENTO_DESCRIP]","[Base_Tarjetas].[SEGMENTO_DESCRIP].&amp;[" &amp; $C$6 &amp; "]",
"[Base_Tarjetas].[SITUACION]","[Base_Tarjetas].[SITUACION].&amp;[" &amp; $C88 &amp; "]",
"[Base_Tarjetas].[TIPO]","[Base_Tarjetas].[TIPO].&amp;[" &amp; $C$1 &amp; "]")/1000,
0)</f>
        <v>0</v>
      </c>
      <c r="W88" s="8">
        <f>IFERROR(
GETPIVOTDATA("[Base_Tarjetas].[Importe]",TDinamica_R!$A$3,
"[Base_Tarjetas].[PERIODO]","[Base_Tarjetas].[PERIODO].&amp;[" &amp; TEXT(W$6,"yyyymm") &amp; "]",
"[Base_Tarjetas].[Metrica]","[Base_Tarjetas].[Metrica].&amp;[" &amp; $A88 &amp; "]",
"[Base_Tarjetas].[SEGMENTO_DESCRIP]","[Base_Tarjetas].[SEGMENTO_DESCRIP].&amp;[" &amp; $C$6 &amp; "]",
"[Base_Tarjetas].[SITUACION]","[Base_Tarjetas].[SITUACION].&amp;[" &amp; $C88 &amp; "]",
"[Base_Tarjetas].[TIPO]","[Base_Tarjetas].[TIPO].&amp;[" &amp; $C$1 &amp; "]")/1000,
0)</f>
        <v>0</v>
      </c>
      <c r="X88" s="8">
        <f>IFERROR(
GETPIVOTDATA("[Base_Tarjetas].[Importe]",TDinamica_R!$A$3,
"[Base_Tarjetas].[PERIODO]","[Base_Tarjetas].[PERIODO].&amp;[" &amp; TEXT(X$6,"yyyymm") &amp; "]",
"[Base_Tarjetas].[Metrica]","[Base_Tarjetas].[Metrica].&amp;[" &amp; $A88 &amp; "]",
"[Base_Tarjetas].[SEGMENTO_DESCRIP]","[Base_Tarjetas].[SEGMENTO_DESCRIP].&amp;[" &amp; $C$6 &amp; "]",
"[Base_Tarjetas].[SITUACION]","[Base_Tarjetas].[SITUACION].&amp;[" &amp; $C88 &amp; "]",
"[Base_Tarjetas].[TIPO]","[Base_Tarjetas].[TIPO].&amp;[" &amp; $C$1 &amp; "]")/1000,
0)</f>
        <v>0</v>
      </c>
      <c r="Y88" s="8">
        <f>IFERROR(
GETPIVOTDATA("[Base_Tarjetas].[Importe]",TDinamica_R!$A$3,
"[Base_Tarjetas].[PERIODO]","[Base_Tarjetas].[PERIODO].&amp;[" &amp; TEXT(Y$6,"yyyymm") &amp; "]",
"[Base_Tarjetas].[Metrica]","[Base_Tarjetas].[Metrica].&amp;[" &amp; $A88 &amp; "]",
"[Base_Tarjetas].[SEGMENTO_DESCRIP]","[Base_Tarjetas].[SEGMENTO_DESCRIP].&amp;[" &amp; $C$6 &amp; "]",
"[Base_Tarjetas].[SITUACION]","[Base_Tarjetas].[SITUACION].&amp;[" &amp; $C88 &amp; "]",
"[Base_Tarjetas].[TIPO]","[Base_Tarjetas].[TIPO].&amp;[" &amp; $C$1 &amp; "]")/1000,
0)</f>
        <v>0</v>
      </c>
      <c r="Z88" s="8">
        <f>IFERROR(
GETPIVOTDATA("[Base_Tarjetas].[Importe]",TDinamica_R!$A$3,
"[Base_Tarjetas].[PERIODO]","[Base_Tarjetas].[PERIODO].&amp;[" &amp; TEXT(Z$6,"yyyymm") &amp; "]",
"[Base_Tarjetas].[Metrica]","[Base_Tarjetas].[Metrica].&amp;[" &amp; $A88 &amp; "]",
"[Base_Tarjetas].[SEGMENTO_DESCRIP]","[Base_Tarjetas].[SEGMENTO_DESCRIP].&amp;[" &amp; $C$6 &amp; "]",
"[Base_Tarjetas].[SITUACION]","[Base_Tarjetas].[SITUACION].&amp;[" &amp; $C88 &amp; "]",
"[Base_Tarjetas].[TIPO]","[Base_Tarjetas].[TIPO].&amp;[" &amp; $C$1 &amp; "]")/1000,
0)</f>
        <v>0</v>
      </c>
      <c r="AA88" s="8">
        <f>IFERROR(
GETPIVOTDATA("[Base_Tarjetas].[Importe]",TDinamica_R!$A$3,
"[Base_Tarjetas].[PERIODO]","[Base_Tarjetas].[PERIODO].&amp;[" &amp; TEXT(AA$6,"yyyymm") &amp; "]",
"[Base_Tarjetas].[Metrica]","[Base_Tarjetas].[Metrica].&amp;[" &amp; $A88 &amp; "]",
"[Base_Tarjetas].[SEGMENTO_DESCRIP]","[Base_Tarjetas].[SEGMENTO_DESCRIP].&amp;[" &amp; $C$6 &amp; "]",
"[Base_Tarjetas].[SITUACION]","[Base_Tarjetas].[SITUACION].&amp;[" &amp; $C88 &amp; "]",
"[Base_Tarjetas].[TIPO]","[Base_Tarjetas].[TIPO].&amp;[" &amp; $C$1 &amp; "]")/1000,
0)</f>
        <v>0</v>
      </c>
      <c r="AB88" s="8">
        <f>IFERROR(
GETPIVOTDATA("[Base_Tarjetas].[Importe]",TDinamica_R!$A$3,
"[Base_Tarjetas].[PERIODO]","[Base_Tarjetas].[PERIODO].&amp;[" &amp; TEXT(AB$6,"yyyymm") &amp; "]",
"[Base_Tarjetas].[Metrica]","[Base_Tarjetas].[Metrica].&amp;[" &amp; $A88 &amp; "]",
"[Base_Tarjetas].[SEGMENTO_DESCRIP]","[Base_Tarjetas].[SEGMENTO_DESCRIP].&amp;[" &amp; $C$6 &amp; "]",
"[Base_Tarjetas].[SITUACION]","[Base_Tarjetas].[SITUACION].&amp;[" &amp; $C88 &amp; "]",
"[Base_Tarjetas].[TIPO]","[Base_Tarjetas].[TIPO].&amp;[" &amp; $C$1 &amp; "]")/1000,
0)</f>
        <v>0</v>
      </c>
      <c r="AC88" s="8">
        <f>IFERROR(
GETPIVOTDATA("[Base_Tarjetas].[Importe]",TDinamica_R!$A$3,
"[Base_Tarjetas].[PERIODO]","[Base_Tarjetas].[PERIODO].&amp;[" &amp; TEXT(AC$6,"yyyymm") &amp; "]",
"[Base_Tarjetas].[Metrica]","[Base_Tarjetas].[Metrica].&amp;[" &amp; $A88 &amp; "]",
"[Base_Tarjetas].[SEGMENTO_DESCRIP]","[Base_Tarjetas].[SEGMENTO_DESCRIP].&amp;[" &amp; $C$6 &amp; "]",
"[Base_Tarjetas].[SITUACION]","[Base_Tarjetas].[SITUACION].&amp;[" &amp; $C88 &amp; "]",
"[Base_Tarjetas].[TIPO]","[Base_Tarjetas].[TIPO].&amp;[" &amp; $C$1 &amp; "]")/1000,
0)</f>
        <v>0</v>
      </c>
      <c r="AD88" s="8">
        <f>IFERROR(
GETPIVOTDATA("[Base_Tarjetas].[Importe]",TDinamica_R!$A$3,
"[Base_Tarjetas].[PERIODO]","[Base_Tarjetas].[PERIODO].&amp;[" &amp; TEXT(AD$6,"yyyymm") &amp; "]",
"[Base_Tarjetas].[Metrica]","[Base_Tarjetas].[Metrica].&amp;[" &amp; $A88 &amp; "]",
"[Base_Tarjetas].[SEGMENTO_DESCRIP]","[Base_Tarjetas].[SEGMENTO_DESCRIP].&amp;[" &amp; $C$6 &amp; "]",
"[Base_Tarjetas].[SITUACION]","[Base_Tarjetas].[SITUACION].&amp;[" &amp; $C88 &amp; "]",
"[Base_Tarjetas].[TIPO]","[Base_Tarjetas].[TIPO].&amp;[" &amp; $C$1 &amp; "]")/1000,
0)</f>
        <v>0</v>
      </c>
      <c r="AE88" s="8">
        <f>IFERROR(
GETPIVOTDATA("[Base_Tarjetas].[Importe]",TDinamica_R!$A$3,
"[Base_Tarjetas].[PERIODO]","[Base_Tarjetas].[PERIODO].&amp;[" &amp; TEXT(AE$6,"yyyymm") &amp; "]",
"[Base_Tarjetas].[Metrica]","[Base_Tarjetas].[Metrica].&amp;[" &amp; $A88 &amp; "]",
"[Base_Tarjetas].[SEGMENTO_DESCRIP]","[Base_Tarjetas].[SEGMENTO_DESCRIP].&amp;[" &amp; $C$6 &amp; "]",
"[Base_Tarjetas].[SITUACION]","[Base_Tarjetas].[SITUACION].&amp;[" &amp; $C88 &amp; "]",
"[Base_Tarjetas].[TIPO]","[Base_Tarjetas].[TIPO].&amp;[" &amp; $C$1 &amp; "]")/1000,
0)</f>
        <v>0</v>
      </c>
      <c r="AF88" s="8">
        <f>IFERROR(
GETPIVOTDATA("[Base_Tarjetas].[Importe]",TDinamica_R!$A$3,
"[Base_Tarjetas].[PERIODO]","[Base_Tarjetas].[PERIODO].&amp;[" &amp; TEXT(AF$6,"yyyymm") &amp; "]",
"[Base_Tarjetas].[Metrica]","[Base_Tarjetas].[Metrica].&amp;[" &amp; $A88 &amp; "]",
"[Base_Tarjetas].[SEGMENTO_DESCRIP]","[Base_Tarjetas].[SEGMENTO_DESCRIP].&amp;[" &amp; $C$6 &amp; "]",
"[Base_Tarjetas].[SITUACION]","[Base_Tarjetas].[SITUACION].&amp;[" &amp; $C88 &amp; "]",
"[Base_Tarjetas].[TIPO]","[Base_Tarjetas].[TIPO].&amp;[" &amp; $C$1 &amp; "]")/1000,
0)</f>
        <v>0</v>
      </c>
      <c r="AG88" s="8">
        <f>IFERROR(
GETPIVOTDATA("[Base_Tarjetas].[Importe]",TDinamica_R!$A$3,
"[Base_Tarjetas].[PERIODO]","[Base_Tarjetas].[PERIODO].&amp;[" &amp; TEXT(AG$6,"yyyymm") &amp; "]",
"[Base_Tarjetas].[Metrica]","[Base_Tarjetas].[Metrica].&amp;[" &amp; $A88 &amp; "]",
"[Base_Tarjetas].[SEGMENTO_DESCRIP]","[Base_Tarjetas].[SEGMENTO_DESCRIP].&amp;[" &amp; $C$6 &amp; "]",
"[Base_Tarjetas].[SITUACION]","[Base_Tarjetas].[SITUACION].&amp;[" &amp; $C88 &amp; "]",
"[Base_Tarjetas].[TIPO]","[Base_Tarjetas].[TIPO].&amp;[" &amp; $C$1 &amp; "]")/1000,
0)</f>
        <v>0</v>
      </c>
      <c r="AH88" s="8">
        <f>IFERROR(
GETPIVOTDATA("[Base_Tarjetas].[Importe]",TDinamica_R!$A$3,
"[Base_Tarjetas].[PERIODO]","[Base_Tarjetas].[PERIODO].&amp;[" &amp; TEXT(AH$6,"yyyymm") &amp; "]",
"[Base_Tarjetas].[Metrica]","[Base_Tarjetas].[Metrica].&amp;[" &amp; $A88 &amp; "]",
"[Base_Tarjetas].[SEGMENTO_DESCRIP]","[Base_Tarjetas].[SEGMENTO_DESCRIP].&amp;[" &amp; $C$6 &amp; "]",
"[Base_Tarjetas].[SITUACION]","[Base_Tarjetas].[SITUACION].&amp;[" &amp; $C88 &amp; "]",
"[Base_Tarjetas].[TIPO]","[Base_Tarjetas].[TIPO].&amp;[" &amp; $C$1 &amp; "]")/1000,
0)</f>
        <v>0</v>
      </c>
      <c r="AI88" s="8">
        <f>IFERROR(
GETPIVOTDATA("[Base_Tarjetas].[Importe]",TDinamica_R!$A$3,
"[Base_Tarjetas].[PERIODO]","[Base_Tarjetas].[PERIODO].&amp;[" &amp; TEXT(AI$6,"yyyymm") &amp; "]",
"[Base_Tarjetas].[Metrica]","[Base_Tarjetas].[Metrica].&amp;[" &amp; $A88 &amp; "]",
"[Base_Tarjetas].[SEGMENTO_DESCRIP]","[Base_Tarjetas].[SEGMENTO_DESCRIP].&amp;[" &amp; $C$6 &amp; "]",
"[Base_Tarjetas].[SITUACION]","[Base_Tarjetas].[SITUACION].&amp;[" &amp; $C88 &amp; "]",
"[Base_Tarjetas].[TIPO]","[Base_Tarjetas].[TIPO].&amp;[" &amp; $C$1 &amp; "]")/1000,
0)</f>
        <v>0</v>
      </c>
      <c r="AJ88" s="8">
        <f>IFERROR(
GETPIVOTDATA("[Base_Tarjetas].[Importe]",TDinamica_R!$A$3,
"[Base_Tarjetas].[PERIODO]","[Base_Tarjetas].[PERIODO].&amp;[" &amp; TEXT(AJ$6,"yyyymm") &amp; "]",
"[Base_Tarjetas].[Metrica]","[Base_Tarjetas].[Metrica].&amp;[" &amp; $A88 &amp; "]",
"[Base_Tarjetas].[SEGMENTO_DESCRIP]","[Base_Tarjetas].[SEGMENTO_DESCRIP].&amp;[" &amp; $C$6 &amp; "]",
"[Base_Tarjetas].[SITUACION]","[Base_Tarjetas].[SITUACION].&amp;[" &amp; $C88 &amp; "]",
"[Base_Tarjetas].[TIPO]","[Base_Tarjetas].[TIPO].&amp;[" &amp; $C$1 &amp; "]")/1000,
0)</f>
        <v>0</v>
      </c>
      <c r="AK88" s="8">
        <f>IFERROR(
GETPIVOTDATA("[Base_Tarjetas].[Importe]",TDinamica_R!$A$3,
"[Base_Tarjetas].[PERIODO]","[Base_Tarjetas].[PERIODO].&amp;[" &amp; TEXT(AK$6,"yyyymm") &amp; "]",
"[Base_Tarjetas].[Metrica]","[Base_Tarjetas].[Metrica].&amp;[" &amp; $A88 &amp; "]",
"[Base_Tarjetas].[SEGMENTO_DESCRIP]","[Base_Tarjetas].[SEGMENTO_DESCRIP].&amp;[" &amp; $C$6 &amp; "]",
"[Base_Tarjetas].[SITUACION]","[Base_Tarjetas].[SITUACION].&amp;[" &amp; $C88 &amp; "]",
"[Base_Tarjetas].[TIPO]","[Base_Tarjetas].[TIPO].&amp;[" &amp; $C$1 &amp; "]")/1000,
0)</f>
        <v>0</v>
      </c>
      <c r="AL88" s="8">
        <f>IFERROR(
GETPIVOTDATA("[Base_Tarjetas].[Importe]",TDinamica_R!$A$3,
"[Base_Tarjetas].[PERIODO]","[Base_Tarjetas].[PERIODO].&amp;[" &amp; TEXT(AL$6,"yyyymm") &amp; "]",
"[Base_Tarjetas].[Metrica]","[Base_Tarjetas].[Metrica].&amp;[" &amp; $A88 &amp; "]",
"[Base_Tarjetas].[SEGMENTO_DESCRIP]","[Base_Tarjetas].[SEGMENTO_DESCRIP].&amp;[" &amp; $C$6 &amp; "]",
"[Base_Tarjetas].[SITUACION]","[Base_Tarjetas].[SITUACION].&amp;[" &amp; $C88 &amp; "]",
"[Base_Tarjetas].[TIPO]","[Base_Tarjetas].[TIPO].&amp;[" &amp; $C$1 &amp; "]")/1000,
0)</f>
        <v>0</v>
      </c>
      <c r="AM88" s="8">
        <f>IFERROR(
GETPIVOTDATA("[Base_Tarjetas].[Importe]",TDinamica_R!$A$3,
"[Base_Tarjetas].[PERIODO]","[Base_Tarjetas].[PERIODO].&amp;[" &amp; TEXT(AM$6,"yyyymm") &amp; "]",
"[Base_Tarjetas].[Metrica]","[Base_Tarjetas].[Metrica].&amp;[" &amp; $A88 &amp; "]",
"[Base_Tarjetas].[SEGMENTO_DESCRIP]","[Base_Tarjetas].[SEGMENTO_DESCRIP].&amp;[" &amp; $C$6 &amp; "]",
"[Base_Tarjetas].[SITUACION]","[Base_Tarjetas].[SITUACION].&amp;[" &amp; $C88 &amp; "]",
"[Base_Tarjetas].[TIPO]","[Base_Tarjetas].[TIPO].&amp;[" &amp; $C$1 &amp; "]")/1000,
0)</f>
        <v>0</v>
      </c>
      <c r="AN88" s="8">
        <f>IFERROR(
GETPIVOTDATA("[Base_Tarjetas].[Importe]",TDinamica_R!$A$3,
"[Base_Tarjetas].[PERIODO]","[Base_Tarjetas].[PERIODO].&amp;[" &amp; TEXT(AN$6,"yyyymm") &amp; "]",
"[Base_Tarjetas].[Metrica]","[Base_Tarjetas].[Metrica].&amp;[" &amp; $A88 &amp; "]",
"[Base_Tarjetas].[SEGMENTO_DESCRIP]","[Base_Tarjetas].[SEGMENTO_DESCRIP].&amp;[" &amp; $C$6 &amp; "]",
"[Base_Tarjetas].[SITUACION]","[Base_Tarjetas].[SITUACION].&amp;[" &amp; $C88 &amp; "]",
"[Base_Tarjetas].[TIPO]","[Base_Tarjetas].[TIPO].&amp;[" &amp; $C$1 &amp; "]")/1000,
0)</f>
        <v>0</v>
      </c>
      <c r="AO88" s="8">
        <f>IFERROR(
GETPIVOTDATA("[Base_Tarjetas].[Importe]",TDinamica_R!$A$3,
"[Base_Tarjetas].[PERIODO]","[Base_Tarjetas].[PERIODO].&amp;[" &amp; TEXT(AO$6,"yyyymm") &amp; "]",
"[Base_Tarjetas].[Metrica]","[Base_Tarjetas].[Metrica].&amp;[" &amp; $A88 &amp; "]",
"[Base_Tarjetas].[SEGMENTO_DESCRIP]","[Base_Tarjetas].[SEGMENTO_DESCRIP].&amp;[" &amp; $C$6 &amp; "]",
"[Base_Tarjetas].[SITUACION]","[Base_Tarjetas].[SITUACION].&amp;[" &amp; $C88 &amp; "]",
"[Base_Tarjetas].[TIPO]","[Base_Tarjetas].[TIPO].&amp;[" &amp; $C$1 &amp; "]")/1000,
0)</f>
        <v>0</v>
      </c>
      <c r="AP88" s="8">
        <f>IFERROR(
GETPIVOTDATA("[Base_Tarjetas].[Importe]",TDinamica_R!$A$3,
"[Base_Tarjetas].[PERIODO]","[Base_Tarjetas].[PERIODO].&amp;[" &amp; TEXT(AP$6,"yyyymm") &amp; "]",
"[Base_Tarjetas].[Metrica]","[Base_Tarjetas].[Metrica].&amp;[" &amp; $A88 &amp; "]",
"[Base_Tarjetas].[SEGMENTO_DESCRIP]","[Base_Tarjetas].[SEGMENTO_DESCRIP].&amp;[" &amp; $C$6 &amp; "]",
"[Base_Tarjetas].[SITUACION]","[Base_Tarjetas].[SITUACION].&amp;[" &amp; $C88 &amp; "]",
"[Base_Tarjetas].[TIPO]","[Base_Tarjetas].[TIPO].&amp;[" &amp; $C$1 &amp; "]")/1000,
0)</f>
        <v>0</v>
      </c>
      <c r="AQ88" s="8">
        <f>IFERROR(
GETPIVOTDATA("[Base_Tarjetas].[Importe]",TDinamica_R!$A$3,
"[Base_Tarjetas].[PERIODO]","[Base_Tarjetas].[PERIODO].&amp;[" &amp; TEXT(AQ$6,"yyyymm") &amp; "]",
"[Base_Tarjetas].[Metrica]","[Base_Tarjetas].[Metrica].&amp;[" &amp; $A88 &amp; "]",
"[Base_Tarjetas].[SEGMENTO_DESCRIP]","[Base_Tarjetas].[SEGMENTO_DESCRIP].&amp;[" &amp; $C$6 &amp; "]",
"[Base_Tarjetas].[SITUACION]","[Base_Tarjetas].[SITUACION].&amp;[" &amp; $C88 &amp; "]",
"[Base_Tarjetas].[TIPO]","[Base_Tarjetas].[TIPO].&amp;[" &amp; $C$1 &amp; "]")/1000,
0)</f>
        <v>0</v>
      </c>
      <c r="AR88" s="8">
        <f>IFERROR(
GETPIVOTDATA("[Base_Tarjetas].[Importe]",TDinamica_R!$A$3,
"[Base_Tarjetas].[PERIODO]","[Base_Tarjetas].[PERIODO].&amp;[" &amp; TEXT(AR$6,"yyyymm") &amp; "]",
"[Base_Tarjetas].[Metrica]","[Base_Tarjetas].[Metrica].&amp;[" &amp; $A88 &amp; "]",
"[Base_Tarjetas].[SEGMENTO_DESCRIP]","[Base_Tarjetas].[SEGMENTO_DESCRIP].&amp;[" &amp; $C$6 &amp; "]",
"[Base_Tarjetas].[SITUACION]","[Base_Tarjetas].[SITUACION].&amp;[" &amp; $C88 &amp; "]",
"[Base_Tarjetas].[TIPO]","[Base_Tarjetas].[TIPO].&amp;[" &amp; $C$1 &amp; "]")/1000,
0)</f>
        <v>0</v>
      </c>
      <c r="AS88" s="8">
        <f>IFERROR(
GETPIVOTDATA("[Base_Tarjetas].[Importe]",TDinamica_R!$A$3,
"[Base_Tarjetas].[PERIODO]","[Base_Tarjetas].[PERIODO].&amp;[" &amp; TEXT(AS$6,"yyyymm") &amp; "]",
"[Base_Tarjetas].[Metrica]","[Base_Tarjetas].[Metrica].&amp;[" &amp; $A88 &amp; "]",
"[Base_Tarjetas].[SEGMENTO_DESCRIP]","[Base_Tarjetas].[SEGMENTO_DESCRIP].&amp;[" &amp; $C$6 &amp; "]",
"[Base_Tarjetas].[SITUACION]","[Base_Tarjetas].[SITUACION].&amp;[" &amp; $C88 &amp; "]",
"[Base_Tarjetas].[TIPO]","[Base_Tarjetas].[TIPO].&amp;[" &amp; $C$1 &amp; "]")/1000,
0)</f>
        <v>0</v>
      </c>
      <c r="AT88" s="8">
        <f>IFERROR(
GETPIVOTDATA("[Base_Tarjetas].[Importe]",TDinamica_R!$A$3,
"[Base_Tarjetas].[PERIODO]","[Base_Tarjetas].[PERIODO].&amp;[" &amp; TEXT(AT$6,"yyyymm") &amp; "]",
"[Base_Tarjetas].[Metrica]","[Base_Tarjetas].[Metrica].&amp;[" &amp; $A88 &amp; "]",
"[Base_Tarjetas].[SEGMENTO_DESCRIP]","[Base_Tarjetas].[SEGMENTO_DESCRIP].&amp;[" &amp; $C$6 &amp; "]",
"[Base_Tarjetas].[SITUACION]","[Base_Tarjetas].[SITUACION].&amp;[" &amp; $C88 &amp; "]",
"[Base_Tarjetas].[TIPO]","[Base_Tarjetas].[TIPO].&amp;[" &amp; $C$1 &amp; "]")/1000,
0)</f>
        <v>0</v>
      </c>
      <c r="AU88" s="8">
        <f>IFERROR(
GETPIVOTDATA("[Base_Tarjetas].[Importe]",TDinamica_R!$A$3,
"[Base_Tarjetas].[PERIODO]","[Base_Tarjetas].[PERIODO].&amp;[" &amp; TEXT(AU$6,"yyyymm") &amp; "]",
"[Base_Tarjetas].[Metrica]","[Base_Tarjetas].[Metrica].&amp;[" &amp; $A88 &amp; "]",
"[Base_Tarjetas].[SEGMENTO_DESCRIP]","[Base_Tarjetas].[SEGMENTO_DESCRIP].&amp;[" &amp; $C$6 &amp; "]",
"[Base_Tarjetas].[SITUACION]","[Base_Tarjetas].[SITUACION].&amp;[" &amp; $C88 &amp; "]",
"[Base_Tarjetas].[TIPO]","[Base_Tarjetas].[TIPO].&amp;[" &amp; $C$1 &amp; "]")/1000,
0)</f>
        <v>0</v>
      </c>
      <c r="AV88" s="8">
        <f>IFERROR(
GETPIVOTDATA("[Base_Tarjetas].[Importe]",TDinamica_R!$A$3,
"[Base_Tarjetas].[PERIODO]","[Base_Tarjetas].[PERIODO].&amp;[" &amp; TEXT(AV$6,"yyyymm") &amp; "]",
"[Base_Tarjetas].[Metrica]","[Base_Tarjetas].[Metrica].&amp;[" &amp; $A88 &amp; "]",
"[Base_Tarjetas].[SEGMENTO_DESCRIP]","[Base_Tarjetas].[SEGMENTO_DESCRIP].&amp;[" &amp; $C$6 &amp; "]",
"[Base_Tarjetas].[SITUACION]","[Base_Tarjetas].[SITUACION].&amp;[" &amp; $C88 &amp; "]",
"[Base_Tarjetas].[TIPO]","[Base_Tarjetas].[TIPO].&amp;[" &amp; $C$1 &amp; "]")/1000,
0)</f>
        <v>0</v>
      </c>
      <c r="AW88" s="8">
        <f>IFERROR(
GETPIVOTDATA("[Base_Tarjetas].[Importe]",TDinamica_R!$A$3,
"[Base_Tarjetas].[PERIODO]","[Base_Tarjetas].[PERIODO].&amp;[" &amp; TEXT(AW$6,"yyyymm") &amp; "]",
"[Base_Tarjetas].[Metrica]","[Base_Tarjetas].[Metrica].&amp;[" &amp; $A88 &amp; "]",
"[Base_Tarjetas].[SEGMENTO_DESCRIP]","[Base_Tarjetas].[SEGMENTO_DESCRIP].&amp;[" &amp; $C$6 &amp; "]",
"[Base_Tarjetas].[SITUACION]","[Base_Tarjetas].[SITUACION].&amp;[" &amp; $C88 &amp; "]",
"[Base_Tarjetas].[TIPO]","[Base_Tarjetas].[TIPO].&amp;[" &amp; $C$1 &amp; "]")/1000,
0)</f>
        <v>0</v>
      </c>
      <c r="AX88" s="8">
        <f>IFERROR(
GETPIVOTDATA("[Base_Tarjetas].[Importe]",TDinamica_R!$A$3,
"[Base_Tarjetas].[PERIODO]","[Base_Tarjetas].[PERIODO].&amp;[" &amp; TEXT(AX$6,"yyyymm") &amp; "]",
"[Base_Tarjetas].[Metrica]","[Base_Tarjetas].[Metrica].&amp;[" &amp; $A88 &amp; "]",
"[Base_Tarjetas].[SEGMENTO_DESCRIP]","[Base_Tarjetas].[SEGMENTO_DESCRIP].&amp;[" &amp; $C$6 &amp; "]",
"[Base_Tarjetas].[SITUACION]","[Base_Tarjetas].[SITUACION].&amp;[" &amp; $C88 &amp; "]",
"[Base_Tarjetas].[TIPO]","[Base_Tarjetas].[TIPO].&amp;[" &amp; $C$1 &amp; "]")/1000,
0)</f>
        <v>0</v>
      </c>
      <c r="AY88" s="8">
        <f>IFERROR(
GETPIVOTDATA("[Base_Tarjetas].[Importe]",TDinamica_R!$A$3,
"[Base_Tarjetas].[PERIODO]","[Base_Tarjetas].[PERIODO].&amp;[" &amp; TEXT(AY$6,"yyyymm") &amp; "]",
"[Base_Tarjetas].[Metrica]","[Base_Tarjetas].[Metrica].&amp;[" &amp; $A88 &amp; "]",
"[Base_Tarjetas].[SEGMENTO_DESCRIP]","[Base_Tarjetas].[SEGMENTO_DESCRIP].&amp;[" &amp; $C$6 &amp; "]",
"[Base_Tarjetas].[SITUACION]","[Base_Tarjetas].[SITUACION].&amp;[" &amp; $C88 &amp; "]",
"[Base_Tarjetas].[TIPO]","[Base_Tarjetas].[TIPO].&amp;[" &amp; $C$1 &amp; "]")/1000,
0)</f>
        <v>0</v>
      </c>
      <c r="AZ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TEXT(AZ$6,"yyyymm") &amp; "]"),
0)</f>
        <v>-752.04843794989995</v>
      </c>
      <c r="BA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TEXT(BA$6,"yyyymm") &amp; "]"),
0)</f>
        <v>-729.72610403470003</v>
      </c>
      <c r="BB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TEXT(BB$6,"yyyymm") &amp; "]"),
0)</f>
        <v>-758.98730758490001</v>
      </c>
      <c r="BC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TEXT(BC$6,"yyyymm") &amp; "]"),
0)</f>
        <v>-730.92421618820003</v>
      </c>
      <c r="BD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TEXT(BD$6,"yyyymm") &amp; "]"),
0)</f>
        <v>-755.86854175669998</v>
      </c>
      <c r="BE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TEXT(BE$6,"yyyymm") &amp; "]"),
0)</f>
        <v>-803.55950913129993</v>
      </c>
      <c r="BF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TEXT(BF$6,"yyyymm") &amp; "]"),
0)</f>
        <v>-780.44429089540006</v>
      </c>
      <c r="BG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TEXT(BG$6,"yyyymm") &amp; "]"),
0)</f>
        <v>-797.0736276417</v>
      </c>
      <c r="BH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TEXT(BH$6,"yyyymm") &amp; "]"),
0)</f>
        <v>-782.42271031530004</v>
      </c>
      <c r="BI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TEXT(BI$6,"yyyymm") &amp; "]"),
0)</f>
        <v>-775.44628551149992</v>
      </c>
      <c r="BJ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TEXT(BJ$6,"yyyymm") &amp; "]"),
0)</f>
        <v>-776.67061098429997</v>
      </c>
      <c r="BK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TEXT(BK$6,"yyyymm") &amp; "]"),
0)</f>
        <v>-804.35041846209992</v>
      </c>
      <c r="BO88" s="24">
        <f t="shared" si="53"/>
        <v>0</v>
      </c>
      <c r="BP88" s="24">
        <f t="shared" si="53"/>
        <v>-2240.7618495695001</v>
      </c>
      <c r="BQ88" s="24">
        <f t="shared" si="53"/>
        <v>0</v>
      </c>
      <c r="BR88" s="24">
        <f t="shared" si="53"/>
        <v>0</v>
      </c>
      <c r="BS88" s="24">
        <f t="shared" si="53"/>
        <v>0</v>
      </c>
      <c r="BT88" s="24">
        <f t="shared" si="53"/>
        <v>0</v>
      </c>
    </row>
    <row r="89" spans="1:72" collapsed="1" x14ac:dyDescent="0.25">
      <c r="C89" s="3" t="s">
        <v>39</v>
      </c>
      <c r="D89" s="10">
        <f>SUM(D86:D88)</f>
        <v>0</v>
      </c>
      <c r="E89" s="10">
        <f t="shared" ref="E89:BK89" si="54">SUM(E86:E88)</f>
        <v>0</v>
      </c>
      <c r="F89" s="10">
        <f t="shared" si="54"/>
        <v>0</v>
      </c>
      <c r="G89" s="10">
        <f t="shared" si="54"/>
        <v>0</v>
      </c>
      <c r="H89" s="10">
        <f t="shared" si="54"/>
        <v>0</v>
      </c>
      <c r="I89" s="10">
        <f t="shared" si="54"/>
        <v>0</v>
      </c>
      <c r="J89" s="10">
        <f t="shared" si="54"/>
        <v>0</v>
      </c>
      <c r="K89" s="10">
        <f t="shared" si="54"/>
        <v>0</v>
      </c>
      <c r="L89" s="10">
        <f t="shared" si="54"/>
        <v>0</v>
      </c>
      <c r="M89" s="10">
        <f t="shared" si="54"/>
        <v>0</v>
      </c>
      <c r="N89" s="10">
        <f t="shared" si="54"/>
        <v>0</v>
      </c>
      <c r="O89" s="10">
        <f t="shared" si="54"/>
        <v>0</v>
      </c>
      <c r="P89" s="10">
        <f t="shared" si="54"/>
        <v>0</v>
      </c>
      <c r="Q89" s="10">
        <f t="shared" si="54"/>
        <v>0</v>
      </c>
      <c r="R89" s="10">
        <f t="shared" si="54"/>
        <v>0</v>
      </c>
      <c r="S89" s="10">
        <f t="shared" si="54"/>
        <v>0</v>
      </c>
      <c r="T89" s="10">
        <f t="shared" si="54"/>
        <v>0</v>
      </c>
      <c r="U89" s="10">
        <f t="shared" si="54"/>
        <v>0</v>
      </c>
      <c r="V89" s="10">
        <f t="shared" si="54"/>
        <v>0</v>
      </c>
      <c r="W89" s="10">
        <f t="shared" si="54"/>
        <v>0</v>
      </c>
      <c r="X89" s="10">
        <f t="shared" si="54"/>
        <v>0</v>
      </c>
      <c r="Y89" s="10">
        <f t="shared" si="54"/>
        <v>0</v>
      </c>
      <c r="Z89" s="10">
        <f t="shared" si="54"/>
        <v>0</v>
      </c>
      <c r="AA89" s="10">
        <f t="shared" si="54"/>
        <v>0</v>
      </c>
      <c r="AB89" s="10">
        <f t="shared" si="54"/>
        <v>0</v>
      </c>
      <c r="AC89" s="10">
        <f t="shared" si="54"/>
        <v>0</v>
      </c>
      <c r="AD89" s="10">
        <f t="shared" si="54"/>
        <v>0</v>
      </c>
      <c r="AE89" s="10">
        <f t="shared" si="54"/>
        <v>0</v>
      </c>
      <c r="AF89" s="10">
        <f t="shared" si="54"/>
        <v>0</v>
      </c>
      <c r="AG89" s="10">
        <f t="shared" si="54"/>
        <v>0</v>
      </c>
      <c r="AH89" s="10">
        <f t="shared" si="54"/>
        <v>0</v>
      </c>
      <c r="AI89" s="10">
        <f t="shared" si="54"/>
        <v>0</v>
      </c>
      <c r="AJ89" s="10">
        <f t="shared" si="54"/>
        <v>0</v>
      </c>
      <c r="AK89" s="10">
        <f t="shared" si="54"/>
        <v>0</v>
      </c>
      <c r="AL89" s="10">
        <f t="shared" si="54"/>
        <v>0</v>
      </c>
      <c r="AM89" s="10">
        <f t="shared" si="54"/>
        <v>0</v>
      </c>
      <c r="AN89" s="10">
        <f t="shared" si="54"/>
        <v>0</v>
      </c>
      <c r="AO89" s="10">
        <f t="shared" si="54"/>
        <v>0</v>
      </c>
      <c r="AP89" s="10">
        <f t="shared" si="54"/>
        <v>0</v>
      </c>
      <c r="AQ89" s="10">
        <f t="shared" si="54"/>
        <v>0</v>
      </c>
      <c r="AR89" s="10">
        <f t="shared" si="54"/>
        <v>0</v>
      </c>
      <c r="AS89" s="10">
        <f t="shared" si="54"/>
        <v>0</v>
      </c>
      <c r="AT89" s="10">
        <f t="shared" si="54"/>
        <v>0</v>
      </c>
      <c r="AU89" s="10">
        <f t="shared" si="54"/>
        <v>0</v>
      </c>
      <c r="AV89" s="10">
        <f t="shared" si="54"/>
        <v>0</v>
      </c>
      <c r="AW89" s="10">
        <f t="shared" si="54"/>
        <v>0</v>
      </c>
      <c r="AX89" s="10">
        <f t="shared" si="54"/>
        <v>0</v>
      </c>
      <c r="AY89" s="10">
        <f t="shared" si="54"/>
        <v>0</v>
      </c>
      <c r="AZ89" s="10">
        <f t="shared" si="54"/>
        <v>-1851.1548824951997</v>
      </c>
      <c r="BA89" s="10">
        <f t="shared" si="54"/>
        <v>-1793.2671857043001</v>
      </c>
      <c r="BB89" s="10">
        <f t="shared" si="54"/>
        <v>-1902.1986127908999</v>
      </c>
      <c r="BC89" s="10">
        <f t="shared" si="54"/>
        <v>-1886.8034759983</v>
      </c>
      <c r="BD89" s="10">
        <f t="shared" si="54"/>
        <v>-2003.1007423247001</v>
      </c>
      <c r="BE89" s="10">
        <f t="shared" si="54"/>
        <v>-1979.9824473640001</v>
      </c>
      <c r="BF89" s="10">
        <f t="shared" si="54"/>
        <v>-2039.9892931705999</v>
      </c>
      <c r="BG89" s="10">
        <f t="shared" si="54"/>
        <v>-2020.6749143288998</v>
      </c>
      <c r="BH89" s="10">
        <f t="shared" si="54"/>
        <v>-1992.0129610788001</v>
      </c>
      <c r="BI89" s="10">
        <f t="shared" si="54"/>
        <v>-1976.5858287798001</v>
      </c>
      <c r="BJ89" s="10">
        <f t="shared" si="54"/>
        <v>-1985.5847928880999</v>
      </c>
      <c r="BK89" s="10">
        <f t="shared" si="54"/>
        <v>-2026.0780139895999</v>
      </c>
      <c r="BO89" s="23">
        <f t="shared" ref="BO89:BT89" si="55">SUM(BO86:BO88)</f>
        <v>0</v>
      </c>
      <c r="BP89" s="23">
        <f t="shared" si="55"/>
        <v>-5546.6206809903997</v>
      </c>
      <c r="BQ89" s="23">
        <f t="shared" si="55"/>
        <v>0</v>
      </c>
      <c r="BR89" s="23">
        <f t="shared" si="55"/>
        <v>0</v>
      </c>
      <c r="BS89" s="23">
        <f t="shared" si="55"/>
        <v>0</v>
      </c>
      <c r="BT89" s="23">
        <f t="shared" si="55"/>
        <v>0</v>
      </c>
    </row>
    <row r="91" spans="1:72" hidden="1" outlineLevel="1" x14ac:dyDescent="0.25">
      <c r="A91" s="11" t="s">
        <v>44</v>
      </c>
      <c r="C91" s="2" t="s">
        <v>48</v>
      </c>
      <c r="D91" s="8">
        <f>IFERROR(
GETPIVOTDATA("[Base_Tarjetas].[Importe]",TDinamica_R!$A$3,
"[Base_Tarjetas].[PERIODO]","[Base_Tarjetas].[PERIODO].&amp;[" &amp; TEXT(D$6,"yyyymm") &amp; "]",
"[Base_Tarjetas].[Metrica]","[Base_Tarjetas].[Metrica].&amp;[" &amp; $A91 &amp; "]",
"[Base_Tarjetas].[SEGMENTO_DESCRIP]","[Base_Tarjetas].[SEGMENTO_DESCRIP].&amp;[" &amp; $C$6 &amp; "]",
"[Base_Tarjetas].[SITUACION]","[Base_Tarjetas].[SITUACION].&amp;[" &amp; $C91 &amp; "]",
"[Base_Tarjetas].[TIPO]","[Base_Tarjetas].[TIPO].&amp;[" &amp; $C$1 &amp; "]")/1000,
0)</f>
        <v>0</v>
      </c>
      <c r="E91" s="8">
        <f>IFERROR(
GETPIVOTDATA("[Base_Tarjetas].[Importe]",TDinamica_R!$A$3,
"[Base_Tarjetas].[PERIODO]","[Base_Tarjetas].[PERIODO].&amp;[" &amp; TEXT(E$6,"yyyymm") &amp; "]",
"[Base_Tarjetas].[Metrica]","[Base_Tarjetas].[Metrica].&amp;[" &amp; $A91 &amp; "]",
"[Base_Tarjetas].[SEGMENTO_DESCRIP]","[Base_Tarjetas].[SEGMENTO_DESCRIP].&amp;[" &amp; $C$6 &amp; "]",
"[Base_Tarjetas].[SITUACION]","[Base_Tarjetas].[SITUACION].&amp;[" &amp; $C91 &amp; "]",
"[Base_Tarjetas].[TIPO]","[Base_Tarjetas].[TIPO].&amp;[" &amp; $C$1 &amp; "]")/1000,
0)</f>
        <v>0</v>
      </c>
      <c r="F91" s="8">
        <f>IFERROR(
GETPIVOTDATA("[Base_Tarjetas].[Importe]",TDinamica_R!$A$3,
"[Base_Tarjetas].[PERIODO]","[Base_Tarjetas].[PERIODO].&amp;[" &amp; TEXT(F$6,"yyyymm") &amp; "]",
"[Base_Tarjetas].[Metrica]","[Base_Tarjetas].[Metrica].&amp;[" &amp; $A91 &amp; "]",
"[Base_Tarjetas].[SEGMENTO_DESCRIP]","[Base_Tarjetas].[SEGMENTO_DESCRIP].&amp;[" &amp; $C$6 &amp; "]",
"[Base_Tarjetas].[SITUACION]","[Base_Tarjetas].[SITUACION].&amp;[" &amp; $C91 &amp; "]",
"[Base_Tarjetas].[TIPO]","[Base_Tarjetas].[TIPO].&amp;[" &amp; $C$1 &amp; "]")/1000,
0)</f>
        <v>0</v>
      </c>
      <c r="G91" s="8">
        <f>IFERROR(
GETPIVOTDATA("[Base_Tarjetas].[Importe]",TDinamica_R!$A$3,
"[Base_Tarjetas].[PERIODO]","[Base_Tarjetas].[PERIODO].&amp;[" &amp; TEXT(G$6,"yyyymm") &amp; "]",
"[Base_Tarjetas].[Metrica]","[Base_Tarjetas].[Metrica].&amp;[" &amp; $A91 &amp; "]",
"[Base_Tarjetas].[SEGMENTO_DESCRIP]","[Base_Tarjetas].[SEGMENTO_DESCRIP].&amp;[" &amp; $C$6 &amp; "]",
"[Base_Tarjetas].[SITUACION]","[Base_Tarjetas].[SITUACION].&amp;[" &amp; $C91 &amp; "]",
"[Base_Tarjetas].[TIPO]","[Base_Tarjetas].[TIPO].&amp;[" &amp; $C$1 &amp; "]")/1000,
0)</f>
        <v>0</v>
      </c>
      <c r="H91" s="8">
        <f>IFERROR(
GETPIVOTDATA("[Base_Tarjetas].[Importe]",TDinamica_R!$A$3,
"[Base_Tarjetas].[PERIODO]","[Base_Tarjetas].[PERIODO].&amp;[" &amp; TEXT(H$6,"yyyymm") &amp; "]",
"[Base_Tarjetas].[Metrica]","[Base_Tarjetas].[Metrica].&amp;[" &amp; $A91 &amp; "]",
"[Base_Tarjetas].[SEGMENTO_DESCRIP]","[Base_Tarjetas].[SEGMENTO_DESCRIP].&amp;[" &amp; $C$6 &amp; "]",
"[Base_Tarjetas].[SITUACION]","[Base_Tarjetas].[SITUACION].&amp;[" &amp; $C91 &amp; "]",
"[Base_Tarjetas].[TIPO]","[Base_Tarjetas].[TIPO].&amp;[" &amp; $C$1 &amp; "]")/1000,
0)</f>
        <v>0</v>
      </c>
      <c r="I91" s="8">
        <f>IFERROR(
GETPIVOTDATA("[Base_Tarjetas].[Importe]",TDinamica_R!$A$3,
"[Base_Tarjetas].[PERIODO]","[Base_Tarjetas].[PERIODO].&amp;[" &amp; TEXT(I$6,"yyyymm") &amp; "]",
"[Base_Tarjetas].[Metrica]","[Base_Tarjetas].[Metrica].&amp;[" &amp; $A91 &amp; "]",
"[Base_Tarjetas].[SEGMENTO_DESCRIP]","[Base_Tarjetas].[SEGMENTO_DESCRIP].&amp;[" &amp; $C$6 &amp; "]",
"[Base_Tarjetas].[SITUACION]","[Base_Tarjetas].[SITUACION].&amp;[" &amp; $C91 &amp; "]",
"[Base_Tarjetas].[TIPO]","[Base_Tarjetas].[TIPO].&amp;[" &amp; $C$1 &amp; "]")/1000,
0)</f>
        <v>0</v>
      </c>
      <c r="J91" s="8">
        <f>IFERROR(
GETPIVOTDATA("[Base_Tarjetas].[Importe]",TDinamica_R!$A$3,
"[Base_Tarjetas].[PERIODO]","[Base_Tarjetas].[PERIODO].&amp;[" &amp; TEXT(J$6,"yyyymm") &amp; "]",
"[Base_Tarjetas].[Metrica]","[Base_Tarjetas].[Metrica].&amp;[" &amp; $A91 &amp; "]",
"[Base_Tarjetas].[SEGMENTO_DESCRIP]","[Base_Tarjetas].[SEGMENTO_DESCRIP].&amp;[" &amp; $C$6 &amp; "]",
"[Base_Tarjetas].[SITUACION]","[Base_Tarjetas].[SITUACION].&amp;[" &amp; $C91 &amp; "]",
"[Base_Tarjetas].[TIPO]","[Base_Tarjetas].[TIPO].&amp;[" &amp; $C$1 &amp; "]")/1000,
0)</f>
        <v>0</v>
      </c>
      <c r="K91" s="8">
        <f>IFERROR(
GETPIVOTDATA("[Base_Tarjetas].[Importe]",TDinamica_R!$A$3,
"[Base_Tarjetas].[PERIODO]","[Base_Tarjetas].[PERIODO].&amp;[" &amp; TEXT(K$6,"yyyymm") &amp; "]",
"[Base_Tarjetas].[Metrica]","[Base_Tarjetas].[Metrica].&amp;[" &amp; $A91 &amp; "]",
"[Base_Tarjetas].[SEGMENTO_DESCRIP]","[Base_Tarjetas].[SEGMENTO_DESCRIP].&amp;[" &amp; $C$6 &amp; "]",
"[Base_Tarjetas].[SITUACION]","[Base_Tarjetas].[SITUACION].&amp;[" &amp; $C91 &amp; "]",
"[Base_Tarjetas].[TIPO]","[Base_Tarjetas].[TIPO].&amp;[" &amp; $C$1 &amp; "]")/1000,
0)</f>
        <v>0</v>
      </c>
      <c r="L91" s="8">
        <f>IFERROR(
GETPIVOTDATA("[Base_Tarjetas].[Importe]",TDinamica_R!$A$3,
"[Base_Tarjetas].[PERIODO]","[Base_Tarjetas].[PERIODO].&amp;[" &amp; TEXT(L$6,"yyyymm") &amp; "]",
"[Base_Tarjetas].[Metrica]","[Base_Tarjetas].[Metrica].&amp;[" &amp; $A91 &amp; "]",
"[Base_Tarjetas].[SEGMENTO_DESCRIP]","[Base_Tarjetas].[SEGMENTO_DESCRIP].&amp;[" &amp; $C$6 &amp; "]",
"[Base_Tarjetas].[SITUACION]","[Base_Tarjetas].[SITUACION].&amp;[" &amp; $C91 &amp; "]",
"[Base_Tarjetas].[TIPO]","[Base_Tarjetas].[TIPO].&amp;[" &amp; $C$1 &amp; "]")/1000,
0)</f>
        <v>0</v>
      </c>
      <c r="M91" s="8">
        <f>IFERROR(
GETPIVOTDATA("[Base_Tarjetas].[Importe]",TDinamica_R!$A$3,
"[Base_Tarjetas].[PERIODO]","[Base_Tarjetas].[PERIODO].&amp;[" &amp; TEXT(M$6,"yyyymm") &amp; "]",
"[Base_Tarjetas].[Metrica]","[Base_Tarjetas].[Metrica].&amp;[" &amp; $A91 &amp; "]",
"[Base_Tarjetas].[SEGMENTO_DESCRIP]","[Base_Tarjetas].[SEGMENTO_DESCRIP].&amp;[" &amp; $C$6 &amp; "]",
"[Base_Tarjetas].[SITUACION]","[Base_Tarjetas].[SITUACION].&amp;[" &amp; $C91 &amp; "]",
"[Base_Tarjetas].[TIPO]","[Base_Tarjetas].[TIPO].&amp;[" &amp; $C$1 &amp; "]")/1000,
0)</f>
        <v>0</v>
      </c>
      <c r="N91" s="8">
        <f>IFERROR(
GETPIVOTDATA("[Base_Tarjetas].[Importe]",TDinamica_R!$A$3,
"[Base_Tarjetas].[PERIODO]","[Base_Tarjetas].[PERIODO].&amp;[" &amp; TEXT(N$6,"yyyymm") &amp; "]",
"[Base_Tarjetas].[Metrica]","[Base_Tarjetas].[Metrica].&amp;[" &amp; $A91 &amp; "]",
"[Base_Tarjetas].[SEGMENTO_DESCRIP]","[Base_Tarjetas].[SEGMENTO_DESCRIP].&amp;[" &amp; $C$6 &amp; "]",
"[Base_Tarjetas].[SITUACION]","[Base_Tarjetas].[SITUACION].&amp;[" &amp; $C91 &amp; "]",
"[Base_Tarjetas].[TIPO]","[Base_Tarjetas].[TIPO].&amp;[" &amp; $C$1 &amp; "]")/1000,
0)</f>
        <v>0</v>
      </c>
      <c r="O91" s="8">
        <f>IFERROR(
GETPIVOTDATA("[Base_Tarjetas].[Importe]",TDinamica_R!$A$3,
"[Base_Tarjetas].[PERIODO]","[Base_Tarjetas].[PERIODO].&amp;[" &amp; TEXT(O$6,"yyyymm") &amp; "]",
"[Base_Tarjetas].[Metrica]","[Base_Tarjetas].[Metrica].&amp;[" &amp; $A91 &amp; "]",
"[Base_Tarjetas].[SEGMENTO_DESCRIP]","[Base_Tarjetas].[SEGMENTO_DESCRIP].&amp;[" &amp; $C$6 &amp; "]",
"[Base_Tarjetas].[SITUACION]","[Base_Tarjetas].[SITUACION].&amp;[" &amp; $C91 &amp; "]",
"[Base_Tarjetas].[TIPO]","[Base_Tarjetas].[TIPO].&amp;[" &amp; $C$1 &amp; "]")/1000,
0)</f>
        <v>0</v>
      </c>
      <c r="P91" s="8">
        <f>IFERROR(
GETPIVOTDATA("[Base_Tarjetas].[Importe]",TDinamica_R!$A$3,
"[Base_Tarjetas].[PERIODO]","[Base_Tarjetas].[PERIODO].&amp;[" &amp; TEXT(P$6,"yyyymm") &amp; "]",
"[Base_Tarjetas].[Metrica]","[Base_Tarjetas].[Metrica].&amp;[" &amp; $A91 &amp; "]",
"[Base_Tarjetas].[SEGMENTO_DESCRIP]","[Base_Tarjetas].[SEGMENTO_DESCRIP].&amp;[" &amp; $C$6 &amp; "]",
"[Base_Tarjetas].[SITUACION]","[Base_Tarjetas].[SITUACION].&amp;[" &amp; $C91 &amp; "]",
"[Base_Tarjetas].[TIPO]","[Base_Tarjetas].[TIPO].&amp;[" &amp; $C$1 &amp; "]")/1000,
0)</f>
        <v>0</v>
      </c>
      <c r="Q91" s="8">
        <f>IFERROR(
GETPIVOTDATA("[Base_Tarjetas].[Importe]",TDinamica_R!$A$3,
"[Base_Tarjetas].[PERIODO]","[Base_Tarjetas].[PERIODO].&amp;[" &amp; TEXT(Q$6,"yyyymm") &amp; "]",
"[Base_Tarjetas].[Metrica]","[Base_Tarjetas].[Metrica].&amp;[" &amp; $A91 &amp; "]",
"[Base_Tarjetas].[SEGMENTO_DESCRIP]","[Base_Tarjetas].[SEGMENTO_DESCRIP].&amp;[" &amp; $C$6 &amp; "]",
"[Base_Tarjetas].[SITUACION]","[Base_Tarjetas].[SITUACION].&amp;[" &amp; $C91 &amp; "]",
"[Base_Tarjetas].[TIPO]","[Base_Tarjetas].[TIPO].&amp;[" &amp; $C$1 &amp; "]")/1000,
0)</f>
        <v>0</v>
      </c>
      <c r="R91" s="8">
        <f>IFERROR(
GETPIVOTDATA("[Base_Tarjetas].[Importe]",TDinamica_R!$A$3,
"[Base_Tarjetas].[PERIODO]","[Base_Tarjetas].[PERIODO].&amp;[" &amp; TEXT(R$6,"yyyymm") &amp; "]",
"[Base_Tarjetas].[Metrica]","[Base_Tarjetas].[Metrica].&amp;[" &amp; $A91 &amp; "]",
"[Base_Tarjetas].[SEGMENTO_DESCRIP]","[Base_Tarjetas].[SEGMENTO_DESCRIP].&amp;[" &amp; $C$6 &amp; "]",
"[Base_Tarjetas].[SITUACION]","[Base_Tarjetas].[SITUACION].&amp;[" &amp; $C91 &amp; "]",
"[Base_Tarjetas].[TIPO]","[Base_Tarjetas].[TIPO].&amp;[" &amp; $C$1 &amp; "]")/1000,
0)</f>
        <v>0</v>
      </c>
      <c r="S91" s="8">
        <f>IFERROR(
GETPIVOTDATA("[Base_Tarjetas].[Importe]",TDinamica_R!$A$3,
"[Base_Tarjetas].[PERIODO]","[Base_Tarjetas].[PERIODO].&amp;[" &amp; TEXT(S$6,"yyyymm") &amp; "]",
"[Base_Tarjetas].[Metrica]","[Base_Tarjetas].[Metrica].&amp;[" &amp; $A91 &amp; "]",
"[Base_Tarjetas].[SEGMENTO_DESCRIP]","[Base_Tarjetas].[SEGMENTO_DESCRIP].&amp;[" &amp; $C$6 &amp; "]",
"[Base_Tarjetas].[SITUACION]","[Base_Tarjetas].[SITUACION].&amp;[" &amp; $C91 &amp; "]",
"[Base_Tarjetas].[TIPO]","[Base_Tarjetas].[TIPO].&amp;[" &amp; $C$1 &amp; "]")/1000,
0)</f>
        <v>0</v>
      </c>
      <c r="T91" s="8">
        <f>IFERROR(
GETPIVOTDATA("[Base_Tarjetas].[Importe]",TDinamica_R!$A$3,
"[Base_Tarjetas].[PERIODO]","[Base_Tarjetas].[PERIODO].&amp;[" &amp; TEXT(T$6,"yyyymm") &amp; "]",
"[Base_Tarjetas].[Metrica]","[Base_Tarjetas].[Metrica].&amp;[" &amp; $A91 &amp; "]",
"[Base_Tarjetas].[SEGMENTO_DESCRIP]","[Base_Tarjetas].[SEGMENTO_DESCRIP].&amp;[" &amp; $C$6 &amp; "]",
"[Base_Tarjetas].[SITUACION]","[Base_Tarjetas].[SITUACION].&amp;[" &amp; $C91 &amp; "]",
"[Base_Tarjetas].[TIPO]","[Base_Tarjetas].[TIPO].&amp;[" &amp; $C$1 &amp; "]")/1000,
0)</f>
        <v>0</v>
      </c>
      <c r="U91" s="8">
        <f>IFERROR(
GETPIVOTDATA("[Base_Tarjetas].[Importe]",TDinamica_R!$A$3,
"[Base_Tarjetas].[PERIODO]","[Base_Tarjetas].[PERIODO].&amp;[" &amp; TEXT(U$6,"yyyymm") &amp; "]",
"[Base_Tarjetas].[Metrica]","[Base_Tarjetas].[Metrica].&amp;[" &amp; $A91 &amp; "]",
"[Base_Tarjetas].[SEGMENTO_DESCRIP]","[Base_Tarjetas].[SEGMENTO_DESCRIP].&amp;[" &amp; $C$6 &amp; "]",
"[Base_Tarjetas].[SITUACION]","[Base_Tarjetas].[SITUACION].&amp;[" &amp; $C91 &amp; "]",
"[Base_Tarjetas].[TIPO]","[Base_Tarjetas].[TIPO].&amp;[" &amp; $C$1 &amp; "]")/1000,
0)</f>
        <v>0</v>
      </c>
      <c r="V91" s="8">
        <f>IFERROR(
GETPIVOTDATA("[Base_Tarjetas].[Importe]",TDinamica_R!$A$3,
"[Base_Tarjetas].[PERIODO]","[Base_Tarjetas].[PERIODO].&amp;[" &amp; TEXT(V$6,"yyyymm") &amp; "]",
"[Base_Tarjetas].[Metrica]","[Base_Tarjetas].[Metrica].&amp;[" &amp; $A91 &amp; "]",
"[Base_Tarjetas].[SEGMENTO_DESCRIP]","[Base_Tarjetas].[SEGMENTO_DESCRIP].&amp;[" &amp; $C$6 &amp; "]",
"[Base_Tarjetas].[SITUACION]","[Base_Tarjetas].[SITUACION].&amp;[" &amp; $C91 &amp; "]",
"[Base_Tarjetas].[TIPO]","[Base_Tarjetas].[TIPO].&amp;[" &amp; $C$1 &amp; "]")/1000,
0)</f>
        <v>0</v>
      </c>
      <c r="W91" s="8">
        <f>IFERROR(
GETPIVOTDATA("[Base_Tarjetas].[Importe]",TDinamica_R!$A$3,
"[Base_Tarjetas].[PERIODO]","[Base_Tarjetas].[PERIODO].&amp;[" &amp; TEXT(W$6,"yyyymm") &amp; "]",
"[Base_Tarjetas].[Metrica]","[Base_Tarjetas].[Metrica].&amp;[" &amp; $A91 &amp; "]",
"[Base_Tarjetas].[SEGMENTO_DESCRIP]","[Base_Tarjetas].[SEGMENTO_DESCRIP].&amp;[" &amp; $C$6 &amp; "]",
"[Base_Tarjetas].[SITUACION]","[Base_Tarjetas].[SITUACION].&amp;[" &amp; $C91 &amp; "]",
"[Base_Tarjetas].[TIPO]","[Base_Tarjetas].[TIPO].&amp;[" &amp; $C$1 &amp; "]")/1000,
0)</f>
        <v>0</v>
      </c>
      <c r="X91" s="8">
        <f>IFERROR(
GETPIVOTDATA("[Base_Tarjetas].[Importe]",TDinamica_R!$A$3,
"[Base_Tarjetas].[PERIODO]","[Base_Tarjetas].[PERIODO].&amp;[" &amp; TEXT(X$6,"yyyymm") &amp; "]",
"[Base_Tarjetas].[Metrica]","[Base_Tarjetas].[Metrica].&amp;[" &amp; $A91 &amp; "]",
"[Base_Tarjetas].[SEGMENTO_DESCRIP]","[Base_Tarjetas].[SEGMENTO_DESCRIP].&amp;[" &amp; $C$6 &amp; "]",
"[Base_Tarjetas].[SITUACION]","[Base_Tarjetas].[SITUACION].&amp;[" &amp; $C91 &amp; "]",
"[Base_Tarjetas].[TIPO]","[Base_Tarjetas].[TIPO].&amp;[" &amp; $C$1 &amp; "]")/1000,
0)</f>
        <v>0</v>
      </c>
      <c r="Y91" s="8">
        <f>IFERROR(
GETPIVOTDATA("[Base_Tarjetas].[Importe]",TDinamica_R!$A$3,
"[Base_Tarjetas].[PERIODO]","[Base_Tarjetas].[PERIODO].&amp;[" &amp; TEXT(Y$6,"yyyymm") &amp; "]",
"[Base_Tarjetas].[Metrica]","[Base_Tarjetas].[Metrica].&amp;[" &amp; $A91 &amp; "]",
"[Base_Tarjetas].[SEGMENTO_DESCRIP]","[Base_Tarjetas].[SEGMENTO_DESCRIP].&amp;[" &amp; $C$6 &amp; "]",
"[Base_Tarjetas].[SITUACION]","[Base_Tarjetas].[SITUACION].&amp;[" &amp; $C91 &amp; "]",
"[Base_Tarjetas].[TIPO]","[Base_Tarjetas].[TIPO].&amp;[" &amp; $C$1 &amp; "]")/1000,
0)</f>
        <v>0</v>
      </c>
      <c r="Z91" s="8">
        <f>IFERROR(
GETPIVOTDATA("[Base_Tarjetas].[Importe]",TDinamica_R!$A$3,
"[Base_Tarjetas].[PERIODO]","[Base_Tarjetas].[PERIODO].&amp;[" &amp; TEXT(Z$6,"yyyymm") &amp; "]",
"[Base_Tarjetas].[Metrica]","[Base_Tarjetas].[Metrica].&amp;[" &amp; $A91 &amp; "]",
"[Base_Tarjetas].[SEGMENTO_DESCRIP]","[Base_Tarjetas].[SEGMENTO_DESCRIP].&amp;[" &amp; $C$6 &amp; "]",
"[Base_Tarjetas].[SITUACION]","[Base_Tarjetas].[SITUACION].&amp;[" &amp; $C91 &amp; "]",
"[Base_Tarjetas].[TIPO]","[Base_Tarjetas].[TIPO].&amp;[" &amp; $C$1 &amp; "]")/1000,
0)</f>
        <v>0</v>
      </c>
      <c r="AA91" s="8">
        <f>IFERROR(
GETPIVOTDATA("[Base_Tarjetas].[Importe]",TDinamica_R!$A$3,
"[Base_Tarjetas].[PERIODO]","[Base_Tarjetas].[PERIODO].&amp;[" &amp; TEXT(AA$6,"yyyymm") &amp; "]",
"[Base_Tarjetas].[Metrica]","[Base_Tarjetas].[Metrica].&amp;[" &amp; $A91 &amp; "]",
"[Base_Tarjetas].[SEGMENTO_DESCRIP]","[Base_Tarjetas].[SEGMENTO_DESCRIP].&amp;[" &amp; $C$6 &amp; "]",
"[Base_Tarjetas].[SITUACION]","[Base_Tarjetas].[SITUACION].&amp;[" &amp; $C91 &amp; "]",
"[Base_Tarjetas].[TIPO]","[Base_Tarjetas].[TIPO].&amp;[" &amp; $C$1 &amp; "]")/1000,
0)</f>
        <v>0</v>
      </c>
      <c r="AB91" s="8">
        <f>IFERROR(
GETPIVOTDATA("[Base_Tarjetas].[Importe]",TDinamica_R!$A$3,
"[Base_Tarjetas].[PERIODO]","[Base_Tarjetas].[PERIODO].&amp;[" &amp; TEXT(AB$6,"yyyymm") &amp; "]",
"[Base_Tarjetas].[Metrica]","[Base_Tarjetas].[Metrica].&amp;[" &amp; $A91 &amp; "]",
"[Base_Tarjetas].[SEGMENTO_DESCRIP]","[Base_Tarjetas].[SEGMENTO_DESCRIP].&amp;[" &amp; $C$6 &amp; "]",
"[Base_Tarjetas].[SITUACION]","[Base_Tarjetas].[SITUACION].&amp;[" &amp; $C91 &amp; "]",
"[Base_Tarjetas].[TIPO]","[Base_Tarjetas].[TIPO].&amp;[" &amp; $C$1 &amp; "]")/1000,
0)</f>
        <v>0</v>
      </c>
      <c r="AC91" s="8">
        <f>IFERROR(
GETPIVOTDATA("[Base_Tarjetas].[Importe]",TDinamica_R!$A$3,
"[Base_Tarjetas].[PERIODO]","[Base_Tarjetas].[PERIODO].&amp;[" &amp; TEXT(AC$6,"yyyymm") &amp; "]",
"[Base_Tarjetas].[Metrica]","[Base_Tarjetas].[Metrica].&amp;[" &amp; $A91 &amp; "]",
"[Base_Tarjetas].[SEGMENTO_DESCRIP]","[Base_Tarjetas].[SEGMENTO_DESCRIP].&amp;[" &amp; $C$6 &amp; "]",
"[Base_Tarjetas].[SITUACION]","[Base_Tarjetas].[SITUACION].&amp;[" &amp; $C91 &amp; "]",
"[Base_Tarjetas].[TIPO]","[Base_Tarjetas].[TIPO].&amp;[" &amp; $C$1 &amp; "]")/1000,
0)</f>
        <v>0</v>
      </c>
      <c r="AD91" s="8">
        <f>IFERROR(
GETPIVOTDATA("[Base_Tarjetas].[Importe]",TDinamica_R!$A$3,
"[Base_Tarjetas].[PERIODO]","[Base_Tarjetas].[PERIODO].&amp;[" &amp; TEXT(AD$6,"yyyymm") &amp; "]",
"[Base_Tarjetas].[Metrica]","[Base_Tarjetas].[Metrica].&amp;[" &amp; $A91 &amp; "]",
"[Base_Tarjetas].[SEGMENTO_DESCRIP]","[Base_Tarjetas].[SEGMENTO_DESCRIP].&amp;[" &amp; $C$6 &amp; "]",
"[Base_Tarjetas].[SITUACION]","[Base_Tarjetas].[SITUACION].&amp;[" &amp; $C91 &amp; "]",
"[Base_Tarjetas].[TIPO]","[Base_Tarjetas].[TIPO].&amp;[" &amp; $C$1 &amp; "]")/1000,
0)</f>
        <v>0</v>
      </c>
      <c r="AE91" s="8">
        <f>IFERROR(
GETPIVOTDATA("[Base_Tarjetas].[Importe]",TDinamica_R!$A$3,
"[Base_Tarjetas].[PERIODO]","[Base_Tarjetas].[PERIODO].&amp;[" &amp; TEXT(AE$6,"yyyymm") &amp; "]",
"[Base_Tarjetas].[Metrica]","[Base_Tarjetas].[Metrica].&amp;[" &amp; $A91 &amp; "]",
"[Base_Tarjetas].[SEGMENTO_DESCRIP]","[Base_Tarjetas].[SEGMENTO_DESCRIP].&amp;[" &amp; $C$6 &amp; "]",
"[Base_Tarjetas].[SITUACION]","[Base_Tarjetas].[SITUACION].&amp;[" &amp; $C91 &amp; "]",
"[Base_Tarjetas].[TIPO]","[Base_Tarjetas].[TIPO].&amp;[" &amp; $C$1 &amp; "]")/1000,
0)</f>
        <v>0</v>
      </c>
      <c r="AF91" s="8">
        <f>IFERROR(
GETPIVOTDATA("[Base_Tarjetas].[Importe]",TDinamica_R!$A$3,
"[Base_Tarjetas].[PERIODO]","[Base_Tarjetas].[PERIODO].&amp;[" &amp; TEXT(AF$6,"yyyymm") &amp; "]",
"[Base_Tarjetas].[Metrica]","[Base_Tarjetas].[Metrica].&amp;[" &amp; $A91 &amp; "]",
"[Base_Tarjetas].[SEGMENTO_DESCRIP]","[Base_Tarjetas].[SEGMENTO_DESCRIP].&amp;[" &amp; $C$6 &amp; "]",
"[Base_Tarjetas].[SITUACION]","[Base_Tarjetas].[SITUACION].&amp;[" &amp; $C91 &amp; "]",
"[Base_Tarjetas].[TIPO]","[Base_Tarjetas].[TIPO].&amp;[" &amp; $C$1 &amp; "]")/1000,
0)</f>
        <v>0</v>
      </c>
      <c r="AG91" s="8">
        <f>IFERROR(
GETPIVOTDATA("[Base_Tarjetas].[Importe]",TDinamica_R!$A$3,
"[Base_Tarjetas].[PERIODO]","[Base_Tarjetas].[PERIODO].&amp;[" &amp; TEXT(AG$6,"yyyymm") &amp; "]",
"[Base_Tarjetas].[Metrica]","[Base_Tarjetas].[Metrica].&amp;[" &amp; $A91 &amp; "]",
"[Base_Tarjetas].[SEGMENTO_DESCRIP]","[Base_Tarjetas].[SEGMENTO_DESCRIP].&amp;[" &amp; $C$6 &amp; "]",
"[Base_Tarjetas].[SITUACION]","[Base_Tarjetas].[SITUACION].&amp;[" &amp; $C91 &amp; "]",
"[Base_Tarjetas].[TIPO]","[Base_Tarjetas].[TIPO].&amp;[" &amp; $C$1 &amp; "]")/1000,
0)</f>
        <v>0</v>
      </c>
      <c r="AH91" s="8">
        <f>IFERROR(
GETPIVOTDATA("[Base_Tarjetas].[Importe]",TDinamica_R!$A$3,
"[Base_Tarjetas].[PERIODO]","[Base_Tarjetas].[PERIODO].&amp;[" &amp; TEXT(AH$6,"yyyymm") &amp; "]",
"[Base_Tarjetas].[Metrica]","[Base_Tarjetas].[Metrica].&amp;[" &amp; $A91 &amp; "]",
"[Base_Tarjetas].[SEGMENTO_DESCRIP]","[Base_Tarjetas].[SEGMENTO_DESCRIP].&amp;[" &amp; $C$6 &amp; "]",
"[Base_Tarjetas].[SITUACION]","[Base_Tarjetas].[SITUACION].&amp;[" &amp; $C91 &amp; "]",
"[Base_Tarjetas].[TIPO]","[Base_Tarjetas].[TIPO].&amp;[" &amp; $C$1 &amp; "]")/1000,
0)</f>
        <v>0</v>
      </c>
      <c r="AI91" s="8">
        <f>IFERROR(
GETPIVOTDATA("[Base_Tarjetas].[Importe]",TDinamica_R!$A$3,
"[Base_Tarjetas].[PERIODO]","[Base_Tarjetas].[PERIODO].&amp;[" &amp; TEXT(AI$6,"yyyymm") &amp; "]",
"[Base_Tarjetas].[Metrica]","[Base_Tarjetas].[Metrica].&amp;[" &amp; $A91 &amp; "]",
"[Base_Tarjetas].[SEGMENTO_DESCRIP]","[Base_Tarjetas].[SEGMENTO_DESCRIP].&amp;[" &amp; $C$6 &amp; "]",
"[Base_Tarjetas].[SITUACION]","[Base_Tarjetas].[SITUACION].&amp;[" &amp; $C91 &amp; "]",
"[Base_Tarjetas].[TIPO]","[Base_Tarjetas].[TIPO].&amp;[" &amp; $C$1 &amp; "]")/1000,
0)</f>
        <v>0</v>
      </c>
      <c r="AJ91" s="8">
        <f>IFERROR(
GETPIVOTDATA("[Base_Tarjetas].[Importe]",TDinamica_R!$A$3,
"[Base_Tarjetas].[PERIODO]","[Base_Tarjetas].[PERIODO].&amp;[" &amp; TEXT(AJ$6,"yyyymm") &amp; "]",
"[Base_Tarjetas].[Metrica]","[Base_Tarjetas].[Metrica].&amp;[" &amp; $A91 &amp; "]",
"[Base_Tarjetas].[SEGMENTO_DESCRIP]","[Base_Tarjetas].[SEGMENTO_DESCRIP].&amp;[" &amp; $C$6 &amp; "]",
"[Base_Tarjetas].[SITUACION]","[Base_Tarjetas].[SITUACION].&amp;[" &amp; $C91 &amp; "]",
"[Base_Tarjetas].[TIPO]","[Base_Tarjetas].[TIPO].&amp;[" &amp; $C$1 &amp; "]")/1000,
0)</f>
        <v>0</v>
      </c>
      <c r="AK91" s="8">
        <f>IFERROR(
GETPIVOTDATA("[Base_Tarjetas].[Importe]",TDinamica_R!$A$3,
"[Base_Tarjetas].[PERIODO]","[Base_Tarjetas].[PERIODO].&amp;[" &amp; TEXT(AK$6,"yyyymm") &amp; "]",
"[Base_Tarjetas].[Metrica]","[Base_Tarjetas].[Metrica].&amp;[" &amp; $A91 &amp; "]",
"[Base_Tarjetas].[SEGMENTO_DESCRIP]","[Base_Tarjetas].[SEGMENTO_DESCRIP].&amp;[" &amp; $C$6 &amp; "]",
"[Base_Tarjetas].[SITUACION]","[Base_Tarjetas].[SITUACION].&amp;[" &amp; $C91 &amp; "]",
"[Base_Tarjetas].[TIPO]","[Base_Tarjetas].[TIPO].&amp;[" &amp; $C$1 &amp; "]")/1000,
0)</f>
        <v>0</v>
      </c>
      <c r="AL91" s="8">
        <f>IFERROR(
GETPIVOTDATA("[Base_Tarjetas].[Importe]",TDinamica_R!$A$3,
"[Base_Tarjetas].[PERIODO]","[Base_Tarjetas].[PERIODO].&amp;[" &amp; TEXT(AL$6,"yyyymm") &amp; "]",
"[Base_Tarjetas].[Metrica]","[Base_Tarjetas].[Metrica].&amp;[" &amp; $A91 &amp; "]",
"[Base_Tarjetas].[SEGMENTO_DESCRIP]","[Base_Tarjetas].[SEGMENTO_DESCRIP].&amp;[" &amp; $C$6 &amp; "]",
"[Base_Tarjetas].[SITUACION]","[Base_Tarjetas].[SITUACION].&amp;[" &amp; $C91 &amp; "]",
"[Base_Tarjetas].[TIPO]","[Base_Tarjetas].[TIPO].&amp;[" &amp; $C$1 &amp; "]")/1000,
0)</f>
        <v>0</v>
      </c>
      <c r="AM91" s="8">
        <f>IFERROR(
GETPIVOTDATA("[Base_Tarjetas].[Importe]",TDinamica_R!$A$3,
"[Base_Tarjetas].[PERIODO]","[Base_Tarjetas].[PERIODO].&amp;[" &amp; TEXT(AM$6,"yyyymm") &amp; "]",
"[Base_Tarjetas].[Metrica]","[Base_Tarjetas].[Metrica].&amp;[" &amp; $A91 &amp; "]",
"[Base_Tarjetas].[SEGMENTO_DESCRIP]","[Base_Tarjetas].[SEGMENTO_DESCRIP].&amp;[" &amp; $C$6 &amp; "]",
"[Base_Tarjetas].[SITUACION]","[Base_Tarjetas].[SITUACION].&amp;[" &amp; $C91 &amp; "]",
"[Base_Tarjetas].[TIPO]","[Base_Tarjetas].[TIPO].&amp;[" &amp; $C$1 &amp; "]")/1000,
0)</f>
        <v>0</v>
      </c>
      <c r="AN91" s="8">
        <f>IFERROR(
GETPIVOTDATA("[Base_Tarjetas].[Importe]",TDinamica_R!$A$3,
"[Base_Tarjetas].[PERIODO]","[Base_Tarjetas].[PERIODO].&amp;[" &amp; TEXT(AN$6,"yyyymm") &amp; "]",
"[Base_Tarjetas].[Metrica]","[Base_Tarjetas].[Metrica].&amp;[" &amp; $A91 &amp; "]",
"[Base_Tarjetas].[SEGMENTO_DESCRIP]","[Base_Tarjetas].[SEGMENTO_DESCRIP].&amp;[" &amp; $C$6 &amp; "]",
"[Base_Tarjetas].[SITUACION]","[Base_Tarjetas].[SITUACION].&amp;[" &amp; $C91 &amp; "]",
"[Base_Tarjetas].[TIPO]","[Base_Tarjetas].[TIPO].&amp;[" &amp; $C$1 &amp; "]")/1000,
0)</f>
        <v>0</v>
      </c>
      <c r="AO91" s="8">
        <f>IFERROR(
GETPIVOTDATA("[Base_Tarjetas].[Importe]",TDinamica_R!$A$3,
"[Base_Tarjetas].[PERIODO]","[Base_Tarjetas].[PERIODO].&amp;[" &amp; TEXT(AO$6,"yyyymm") &amp; "]",
"[Base_Tarjetas].[Metrica]","[Base_Tarjetas].[Metrica].&amp;[" &amp; $A91 &amp; "]",
"[Base_Tarjetas].[SEGMENTO_DESCRIP]","[Base_Tarjetas].[SEGMENTO_DESCRIP].&amp;[" &amp; $C$6 &amp; "]",
"[Base_Tarjetas].[SITUACION]","[Base_Tarjetas].[SITUACION].&amp;[" &amp; $C91 &amp; "]",
"[Base_Tarjetas].[TIPO]","[Base_Tarjetas].[TIPO].&amp;[" &amp; $C$1 &amp; "]")/1000,
0)</f>
        <v>0</v>
      </c>
      <c r="AP91" s="8">
        <f>IFERROR(
GETPIVOTDATA("[Base_Tarjetas].[Importe]",TDinamica_R!$A$3,
"[Base_Tarjetas].[PERIODO]","[Base_Tarjetas].[PERIODO].&amp;[" &amp; TEXT(AP$6,"yyyymm") &amp; "]",
"[Base_Tarjetas].[Metrica]","[Base_Tarjetas].[Metrica].&amp;[" &amp; $A91 &amp; "]",
"[Base_Tarjetas].[SEGMENTO_DESCRIP]","[Base_Tarjetas].[SEGMENTO_DESCRIP].&amp;[" &amp; $C$6 &amp; "]",
"[Base_Tarjetas].[SITUACION]","[Base_Tarjetas].[SITUACION].&amp;[" &amp; $C91 &amp; "]",
"[Base_Tarjetas].[TIPO]","[Base_Tarjetas].[TIPO].&amp;[" &amp; $C$1 &amp; "]")/1000,
0)</f>
        <v>0</v>
      </c>
      <c r="AQ91" s="8">
        <f>IFERROR(
GETPIVOTDATA("[Base_Tarjetas].[Importe]",TDinamica_R!$A$3,
"[Base_Tarjetas].[PERIODO]","[Base_Tarjetas].[PERIODO].&amp;[" &amp; TEXT(AQ$6,"yyyymm") &amp; "]",
"[Base_Tarjetas].[Metrica]","[Base_Tarjetas].[Metrica].&amp;[" &amp; $A91 &amp; "]",
"[Base_Tarjetas].[SEGMENTO_DESCRIP]","[Base_Tarjetas].[SEGMENTO_DESCRIP].&amp;[" &amp; $C$6 &amp; "]",
"[Base_Tarjetas].[SITUACION]","[Base_Tarjetas].[SITUACION].&amp;[" &amp; $C91 &amp; "]",
"[Base_Tarjetas].[TIPO]","[Base_Tarjetas].[TIPO].&amp;[" &amp; $C$1 &amp; "]")/1000,
0)</f>
        <v>0</v>
      </c>
      <c r="AR91" s="8">
        <f>IFERROR(
GETPIVOTDATA("[Base_Tarjetas].[Importe]",TDinamica_R!$A$3,
"[Base_Tarjetas].[PERIODO]","[Base_Tarjetas].[PERIODO].&amp;[" &amp; TEXT(AR$6,"yyyymm") &amp; "]",
"[Base_Tarjetas].[Metrica]","[Base_Tarjetas].[Metrica].&amp;[" &amp; $A91 &amp; "]",
"[Base_Tarjetas].[SEGMENTO_DESCRIP]","[Base_Tarjetas].[SEGMENTO_DESCRIP].&amp;[" &amp; $C$6 &amp; "]",
"[Base_Tarjetas].[SITUACION]","[Base_Tarjetas].[SITUACION].&amp;[" &amp; $C91 &amp; "]",
"[Base_Tarjetas].[TIPO]","[Base_Tarjetas].[TIPO].&amp;[" &amp; $C$1 &amp; "]")/1000,
0)</f>
        <v>0</v>
      </c>
      <c r="AS91" s="8">
        <f>IFERROR(
GETPIVOTDATA("[Base_Tarjetas].[Importe]",TDinamica_R!$A$3,
"[Base_Tarjetas].[PERIODO]","[Base_Tarjetas].[PERIODO].&amp;[" &amp; TEXT(AS$6,"yyyymm") &amp; "]",
"[Base_Tarjetas].[Metrica]","[Base_Tarjetas].[Metrica].&amp;[" &amp; $A91 &amp; "]",
"[Base_Tarjetas].[SEGMENTO_DESCRIP]","[Base_Tarjetas].[SEGMENTO_DESCRIP].&amp;[" &amp; $C$6 &amp; "]",
"[Base_Tarjetas].[SITUACION]","[Base_Tarjetas].[SITUACION].&amp;[" &amp; $C91 &amp; "]",
"[Base_Tarjetas].[TIPO]","[Base_Tarjetas].[TIPO].&amp;[" &amp; $C$1 &amp; "]")/1000,
0)</f>
        <v>0</v>
      </c>
      <c r="AT91" s="8">
        <f>IFERROR(
GETPIVOTDATA("[Base_Tarjetas].[Importe]",TDinamica_R!$A$3,
"[Base_Tarjetas].[PERIODO]","[Base_Tarjetas].[PERIODO].&amp;[" &amp; TEXT(AT$6,"yyyymm") &amp; "]",
"[Base_Tarjetas].[Metrica]","[Base_Tarjetas].[Metrica].&amp;[" &amp; $A91 &amp; "]",
"[Base_Tarjetas].[SEGMENTO_DESCRIP]","[Base_Tarjetas].[SEGMENTO_DESCRIP].&amp;[" &amp; $C$6 &amp; "]",
"[Base_Tarjetas].[SITUACION]","[Base_Tarjetas].[SITUACION].&amp;[" &amp; $C91 &amp; "]",
"[Base_Tarjetas].[TIPO]","[Base_Tarjetas].[TIPO].&amp;[" &amp; $C$1 &amp; "]")/1000,
0)</f>
        <v>0</v>
      </c>
      <c r="AU91" s="8">
        <f>IFERROR(
GETPIVOTDATA("[Base_Tarjetas].[Importe]",TDinamica_R!$A$3,
"[Base_Tarjetas].[PERIODO]","[Base_Tarjetas].[PERIODO].&amp;[" &amp; TEXT(AU$6,"yyyymm") &amp; "]",
"[Base_Tarjetas].[Metrica]","[Base_Tarjetas].[Metrica].&amp;[" &amp; $A91 &amp; "]",
"[Base_Tarjetas].[SEGMENTO_DESCRIP]","[Base_Tarjetas].[SEGMENTO_DESCRIP].&amp;[" &amp; $C$6 &amp; "]",
"[Base_Tarjetas].[SITUACION]","[Base_Tarjetas].[SITUACION].&amp;[" &amp; $C91 &amp; "]",
"[Base_Tarjetas].[TIPO]","[Base_Tarjetas].[TIPO].&amp;[" &amp; $C$1 &amp; "]")/1000,
0)</f>
        <v>0</v>
      </c>
      <c r="AV91" s="8">
        <f>IFERROR(
GETPIVOTDATA("[Base_Tarjetas].[Importe]",TDinamica_R!$A$3,
"[Base_Tarjetas].[PERIODO]","[Base_Tarjetas].[PERIODO].&amp;[" &amp; TEXT(AV$6,"yyyymm") &amp; "]",
"[Base_Tarjetas].[Metrica]","[Base_Tarjetas].[Metrica].&amp;[" &amp; $A91 &amp; "]",
"[Base_Tarjetas].[SEGMENTO_DESCRIP]","[Base_Tarjetas].[SEGMENTO_DESCRIP].&amp;[" &amp; $C$6 &amp; "]",
"[Base_Tarjetas].[SITUACION]","[Base_Tarjetas].[SITUACION].&amp;[" &amp; $C91 &amp; "]",
"[Base_Tarjetas].[TIPO]","[Base_Tarjetas].[TIPO].&amp;[" &amp; $C$1 &amp; "]")/1000,
0)</f>
        <v>0</v>
      </c>
      <c r="AW91" s="8">
        <f>IFERROR(
GETPIVOTDATA("[Base_Tarjetas].[Importe]",TDinamica_R!$A$3,
"[Base_Tarjetas].[PERIODO]","[Base_Tarjetas].[PERIODO].&amp;[" &amp; TEXT(AW$6,"yyyymm") &amp; "]",
"[Base_Tarjetas].[Metrica]","[Base_Tarjetas].[Metrica].&amp;[" &amp; $A91 &amp; "]",
"[Base_Tarjetas].[SEGMENTO_DESCRIP]","[Base_Tarjetas].[SEGMENTO_DESCRIP].&amp;[" &amp; $C$6 &amp; "]",
"[Base_Tarjetas].[SITUACION]","[Base_Tarjetas].[SITUACION].&amp;[" &amp; $C91 &amp; "]",
"[Base_Tarjetas].[TIPO]","[Base_Tarjetas].[TIPO].&amp;[" &amp; $C$1 &amp; "]")/1000,
0)</f>
        <v>0</v>
      </c>
      <c r="AX91" s="8">
        <f>IFERROR(
GETPIVOTDATA("[Base_Tarjetas].[Importe]",TDinamica_R!$A$3,
"[Base_Tarjetas].[PERIODO]","[Base_Tarjetas].[PERIODO].&amp;[" &amp; TEXT(AX$6,"yyyymm") &amp; "]",
"[Base_Tarjetas].[Metrica]","[Base_Tarjetas].[Metrica].&amp;[" &amp; $A91 &amp; "]",
"[Base_Tarjetas].[SEGMENTO_DESCRIP]","[Base_Tarjetas].[SEGMENTO_DESCRIP].&amp;[" &amp; $C$6 &amp; "]",
"[Base_Tarjetas].[SITUACION]","[Base_Tarjetas].[SITUACION].&amp;[" &amp; $C91 &amp; "]",
"[Base_Tarjetas].[TIPO]","[Base_Tarjetas].[TIPO].&amp;[" &amp; $C$1 &amp; "]")/1000,
0)</f>
        <v>0</v>
      </c>
      <c r="AY91" s="8">
        <f>IFERROR(
GETPIVOTDATA("[Base_Tarjetas].[Importe]",TDinamica_R!$A$3,
"[Base_Tarjetas].[PERIODO]","[Base_Tarjetas].[PERIODO].&amp;[" &amp; TEXT(AY$6,"yyyymm") &amp; "]",
"[Base_Tarjetas].[Metrica]","[Base_Tarjetas].[Metrica].&amp;[" &amp; $A91 &amp; "]",
"[Base_Tarjetas].[SEGMENTO_DESCRIP]","[Base_Tarjetas].[SEGMENTO_DESCRIP].&amp;[" &amp; $C$6 &amp; "]",
"[Base_Tarjetas].[SITUACION]","[Base_Tarjetas].[SITUACION].&amp;[" &amp; $C91 &amp; "]",
"[Base_Tarjetas].[TIPO]","[Base_Tarjetas].[TIPO].&amp;[" &amp; $C$1 &amp; "]")/1000,
0)</f>
        <v>0</v>
      </c>
      <c r="AZ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TEXT(AZ$6,"yyyymm") &amp; "]"),
0)</f>
        <v>0</v>
      </c>
      <c r="BA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TEXT(BA$6,"yyyymm") &amp; "]"),
0)</f>
        <v>0</v>
      </c>
      <c r="BB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TEXT(BB$6,"yyyymm") &amp; "]"),
0)</f>
        <v>0</v>
      </c>
      <c r="BC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TEXT(BC$6,"yyyymm") &amp; "]"),
0)</f>
        <v>0</v>
      </c>
      <c r="BD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TEXT(BD$6,"yyyymm") &amp; "]"),
0)</f>
        <v>0</v>
      </c>
      <c r="BE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TEXT(BE$6,"yyyymm") &amp; "]"),
0)</f>
        <v>0</v>
      </c>
      <c r="BF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TEXT(BF$6,"yyyymm") &amp; "]"),
0)</f>
        <v>0</v>
      </c>
      <c r="BG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TEXT(BG$6,"yyyymm") &amp; "]"),
0)</f>
        <v>0</v>
      </c>
      <c r="BH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TEXT(BH$6,"yyyymm") &amp; "]"),
0)</f>
        <v>0</v>
      </c>
      <c r="BI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TEXT(BI$6,"yyyymm") &amp; "]"),
0)</f>
        <v>0</v>
      </c>
      <c r="BJ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TEXT(BJ$6,"yyyymm") &amp; "]"),
0)</f>
        <v>0</v>
      </c>
      <c r="BK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TEXT(BK$6,"yyyymm") &amp; "]"),
0)</f>
        <v>0</v>
      </c>
      <c r="BO91" s="24">
        <f t="shared" ref="BO91:BT92" si="56">SUMIFS($D91:$BM91,$D$6:$BM$6,"&gt;="&amp;BO$2,$D$6:$BM$6,"&lt;="&amp;BO$6,$D$5:$BM$5,BO$5)</f>
        <v>0</v>
      </c>
      <c r="BP91" s="24">
        <f t="shared" si="56"/>
        <v>0</v>
      </c>
      <c r="BQ91" s="24">
        <f t="shared" si="56"/>
        <v>0</v>
      </c>
      <c r="BR91" s="24">
        <f t="shared" si="56"/>
        <v>0</v>
      </c>
      <c r="BS91" s="24">
        <f t="shared" si="56"/>
        <v>0</v>
      </c>
      <c r="BT91" s="24">
        <f t="shared" si="56"/>
        <v>0</v>
      </c>
    </row>
    <row r="92" spans="1:72" hidden="1" outlineLevel="1" x14ac:dyDescent="0.25">
      <c r="A92" s="11" t="s">
        <v>44</v>
      </c>
      <c r="C92" s="2" t="s">
        <v>12</v>
      </c>
      <c r="D92" s="8">
        <f>IFERROR(
GETPIVOTDATA("[Base_Tarjetas].[Importe]",TDinamica_R!$A$3,
"[Base_Tarjetas].[PERIODO]","[Base_Tarjetas].[PERIODO].&amp;[" &amp; TEXT(D$6,"yyyymm") &amp; "]",
"[Base_Tarjetas].[Metrica]","[Base_Tarjetas].[Metrica].&amp;[" &amp; $A92 &amp; "]",
"[Base_Tarjetas].[SEGMENTO_DESCRIP]","[Base_Tarjetas].[SEGMENTO_DESCRIP].&amp;[" &amp; $C$6 &amp; "]",
"[Base_Tarjetas].[SITUACION]","[Base_Tarjetas].[SITUACION].&amp;[" &amp; $C92 &amp; "]",
"[Base_Tarjetas].[TIPO]","[Base_Tarjetas].[TIPO].&amp;[" &amp; $C$1 &amp; "]")/1000,
0)</f>
        <v>0</v>
      </c>
      <c r="E92" s="8">
        <f>IFERROR(
GETPIVOTDATA("[Base_Tarjetas].[Importe]",TDinamica_R!$A$3,
"[Base_Tarjetas].[PERIODO]","[Base_Tarjetas].[PERIODO].&amp;[" &amp; TEXT(E$6,"yyyymm") &amp; "]",
"[Base_Tarjetas].[Metrica]","[Base_Tarjetas].[Metrica].&amp;[" &amp; $A92 &amp; "]",
"[Base_Tarjetas].[SEGMENTO_DESCRIP]","[Base_Tarjetas].[SEGMENTO_DESCRIP].&amp;[" &amp; $C$6 &amp; "]",
"[Base_Tarjetas].[SITUACION]","[Base_Tarjetas].[SITUACION].&amp;[" &amp; $C92 &amp; "]",
"[Base_Tarjetas].[TIPO]","[Base_Tarjetas].[TIPO].&amp;[" &amp; $C$1 &amp; "]")/1000,
0)</f>
        <v>0</v>
      </c>
      <c r="F92" s="8">
        <f>IFERROR(
GETPIVOTDATA("[Base_Tarjetas].[Importe]",TDinamica_R!$A$3,
"[Base_Tarjetas].[PERIODO]","[Base_Tarjetas].[PERIODO].&amp;[" &amp; TEXT(F$6,"yyyymm") &amp; "]",
"[Base_Tarjetas].[Metrica]","[Base_Tarjetas].[Metrica].&amp;[" &amp; $A92 &amp; "]",
"[Base_Tarjetas].[SEGMENTO_DESCRIP]","[Base_Tarjetas].[SEGMENTO_DESCRIP].&amp;[" &amp; $C$6 &amp; "]",
"[Base_Tarjetas].[SITUACION]","[Base_Tarjetas].[SITUACION].&amp;[" &amp; $C92 &amp; "]",
"[Base_Tarjetas].[TIPO]","[Base_Tarjetas].[TIPO].&amp;[" &amp; $C$1 &amp; "]")/1000,
0)</f>
        <v>0</v>
      </c>
      <c r="G92" s="8">
        <f>IFERROR(
GETPIVOTDATA("[Base_Tarjetas].[Importe]",TDinamica_R!$A$3,
"[Base_Tarjetas].[PERIODO]","[Base_Tarjetas].[PERIODO].&amp;[" &amp; TEXT(G$6,"yyyymm") &amp; "]",
"[Base_Tarjetas].[Metrica]","[Base_Tarjetas].[Metrica].&amp;[" &amp; $A92 &amp; "]",
"[Base_Tarjetas].[SEGMENTO_DESCRIP]","[Base_Tarjetas].[SEGMENTO_DESCRIP].&amp;[" &amp; $C$6 &amp; "]",
"[Base_Tarjetas].[SITUACION]","[Base_Tarjetas].[SITUACION].&amp;[" &amp; $C92 &amp; "]",
"[Base_Tarjetas].[TIPO]","[Base_Tarjetas].[TIPO].&amp;[" &amp; $C$1 &amp; "]")/1000,
0)</f>
        <v>0</v>
      </c>
      <c r="H92" s="8">
        <f>IFERROR(
GETPIVOTDATA("[Base_Tarjetas].[Importe]",TDinamica_R!$A$3,
"[Base_Tarjetas].[PERIODO]","[Base_Tarjetas].[PERIODO].&amp;[" &amp; TEXT(H$6,"yyyymm") &amp; "]",
"[Base_Tarjetas].[Metrica]","[Base_Tarjetas].[Metrica].&amp;[" &amp; $A92 &amp; "]",
"[Base_Tarjetas].[SEGMENTO_DESCRIP]","[Base_Tarjetas].[SEGMENTO_DESCRIP].&amp;[" &amp; $C$6 &amp; "]",
"[Base_Tarjetas].[SITUACION]","[Base_Tarjetas].[SITUACION].&amp;[" &amp; $C92 &amp; "]",
"[Base_Tarjetas].[TIPO]","[Base_Tarjetas].[TIPO].&amp;[" &amp; $C$1 &amp; "]")/1000,
0)</f>
        <v>0</v>
      </c>
      <c r="I92" s="8">
        <f>IFERROR(
GETPIVOTDATA("[Base_Tarjetas].[Importe]",TDinamica_R!$A$3,
"[Base_Tarjetas].[PERIODO]","[Base_Tarjetas].[PERIODO].&amp;[" &amp; TEXT(I$6,"yyyymm") &amp; "]",
"[Base_Tarjetas].[Metrica]","[Base_Tarjetas].[Metrica].&amp;[" &amp; $A92 &amp; "]",
"[Base_Tarjetas].[SEGMENTO_DESCRIP]","[Base_Tarjetas].[SEGMENTO_DESCRIP].&amp;[" &amp; $C$6 &amp; "]",
"[Base_Tarjetas].[SITUACION]","[Base_Tarjetas].[SITUACION].&amp;[" &amp; $C92 &amp; "]",
"[Base_Tarjetas].[TIPO]","[Base_Tarjetas].[TIPO].&amp;[" &amp; $C$1 &amp; "]")/1000,
0)</f>
        <v>0</v>
      </c>
      <c r="J92" s="8">
        <f>IFERROR(
GETPIVOTDATA("[Base_Tarjetas].[Importe]",TDinamica_R!$A$3,
"[Base_Tarjetas].[PERIODO]","[Base_Tarjetas].[PERIODO].&amp;[" &amp; TEXT(J$6,"yyyymm") &amp; "]",
"[Base_Tarjetas].[Metrica]","[Base_Tarjetas].[Metrica].&amp;[" &amp; $A92 &amp; "]",
"[Base_Tarjetas].[SEGMENTO_DESCRIP]","[Base_Tarjetas].[SEGMENTO_DESCRIP].&amp;[" &amp; $C$6 &amp; "]",
"[Base_Tarjetas].[SITUACION]","[Base_Tarjetas].[SITUACION].&amp;[" &amp; $C92 &amp; "]",
"[Base_Tarjetas].[TIPO]","[Base_Tarjetas].[TIPO].&amp;[" &amp; $C$1 &amp; "]")/1000,
0)</f>
        <v>0</v>
      </c>
      <c r="K92" s="8">
        <f>IFERROR(
GETPIVOTDATA("[Base_Tarjetas].[Importe]",TDinamica_R!$A$3,
"[Base_Tarjetas].[PERIODO]","[Base_Tarjetas].[PERIODO].&amp;[" &amp; TEXT(K$6,"yyyymm") &amp; "]",
"[Base_Tarjetas].[Metrica]","[Base_Tarjetas].[Metrica].&amp;[" &amp; $A92 &amp; "]",
"[Base_Tarjetas].[SEGMENTO_DESCRIP]","[Base_Tarjetas].[SEGMENTO_DESCRIP].&amp;[" &amp; $C$6 &amp; "]",
"[Base_Tarjetas].[SITUACION]","[Base_Tarjetas].[SITUACION].&amp;[" &amp; $C92 &amp; "]",
"[Base_Tarjetas].[TIPO]","[Base_Tarjetas].[TIPO].&amp;[" &amp; $C$1 &amp; "]")/1000,
0)</f>
        <v>0</v>
      </c>
      <c r="L92" s="8">
        <f>IFERROR(
GETPIVOTDATA("[Base_Tarjetas].[Importe]",TDinamica_R!$A$3,
"[Base_Tarjetas].[PERIODO]","[Base_Tarjetas].[PERIODO].&amp;[" &amp; TEXT(L$6,"yyyymm") &amp; "]",
"[Base_Tarjetas].[Metrica]","[Base_Tarjetas].[Metrica].&amp;[" &amp; $A92 &amp; "]",
"[Base_Tarjetas].[SEGMENTO_DESCRIP]","[Base_Tarjetas].[SEGMENTO_DESCRIP].&amp;[" &amp; $C$6 &amp; "]",
"[Base_Tarjetas].[SITUACION]","[Base_Tarjetas].[SITUACION].&amp;[" &amp; $C92 &amp; "]",
"[Base_Tarjetas].[TIPO]","[Base_Tarjetas].[TIPO].&amp;[" &amp; $C$1 &amp; "]")/1000,
0)</f>
        <v>0</v>
      </c>
      <c r="M92" s="8">
        <f>IFERROR(
GETPIVOTDATA("[Base_Tarjetas].[Importe]",TDinamica_R!$A$3,
"[Base_Tarjetas].[PERIODO]","[Base_Tarjetas].[PERIODO].&amp;[" &amp; TEXT(M$6,"yyyymm") &amp; "]",
"[Base_Tarjetas].[Metrica]","[Base_Tarjetas].[Metrica].&amp;[" &amp; $A92 &amp; "]",
"[Base_Tarjetas].[SEGMENTO_DESCRIP]","[Base_Tarjetas].[SEGMENTO_DESCRIP].&amp;[" &amp; $C$6 &amp; "]",
"[Base_Tarjetas].[SITUACION]","[Base_Tarjetas].[SITUACION].&amp;[" &amp; $C92 &amp; "]",
"[Base_Tarjetas].[TIPO]","[Base_Tarjetas].[TIPO].&amp;[" &amp; $C$1 &amp; "]")/1000,
0)</f>
        <v>0</v>
      </c>
      <c r="N92" s="8">
        <f>IFERROR(
GETPIVOTDATA("[Base_Tarjetas].[Importe]",TDinamica_R!$A$3,
"[Base_Tarjetas].[PERIODO]","[Base_Tarjetas].[PERIODO].&amp;[" &amp; TEXT(N$6,"yyyymm") &amp; "]",
"[Base_Tarjetas].[Metrica]","[Base_Tarjetas].[Metrica].&amp;[" &amp; $A92 &amp; "]",
"[Base_Tarjetas].[SEGMENTO_DESCRIP]","[Base_Tarjetas].[SEGMENTO_DESCRIP].&amp;[" &amp; $C$6 &amp; "]",
"[Base_Tarjetas].[SITUACION]","[Base_Tarjetas].[SITUACION].&amp;[" &amp; $C92 &amp; "]",
"[Base_Tarjetas].[TIPO]","[Base_Tarjetas].[TIPO].&amp;[" &amp; $C$1 &amp; "]")/1000,
0)</f>
        <v>0</v>
      </c>
      <c r="O92" s="8">
        <f>IFERROR(
GETPIVOTDATA("[Base_Tarjetas].[Importe]",TDinamica_R!$A$3,
"[Base_Tarjetas].[PERIODO]","[Base_Tarjetas].[PERIODO].&amp;[" &amp; TEXT(O$6,"yyyymm") &amp; "]",
"[Base_Tarjetas].[Metrica]","[Base_Tarjetas].[Metrica].&amp;[" &amp; $A92 &amp; "]",
"[Base_Tarjetas].[SEGMENTO_DESCRIP]","[Base_Tarjetas].[SEGMENTO_DESCRIP].&amp;[" &amp; $C$6 &amp; "]",
"[Base_Tarjetas].[SITUACION]","[Base_Tarjetas].[SITUACION].&amp;[" &amp; $C92 &amp; "]",
"[Base_Tarjetas].[TIPO]","[Base_Tarjetas].[TIPO].&amp;[" &amp; $C$1 &amp; "]")/1000,
0)</f>
        <v>0</v>
      </c>
      <c r="P92" s="8">
        <f>IFERROR(
GETPIVOTDATA("[Base_Tarjetas].[Importe]",TDinamica_R!$A$3,
"[Base_Tarjetas].[PERIODO]","[Base_Tarjetas].[PERIODO].&amp;[" &amp; TEXT(P$6,"yyyymm") &amp; "]",
"[Base_Tarjetas].[Metrica]","[Base_Tarjetas].[Metrica].&amp;[" &amp; $A92 &amp; "]",
"[Base_Tarjetas].[SEGMENTO_DESCRIP]","[Base_Tarjetas].[SEGMENTO_DESCRIP].&amp;[" &amp; $C$6 &amp; "]",
"[Base_Tarjetas].[SITUACION]","[Base_Tarjetas].[SITUACION].&amp;[" &amp; $C92 &amp; "]",
"[Base_Tarjetas].[TIPO]","[Base_Tarjetas].[TIPO].&amp;[" &amp; $C$1 &amp; "]")/1000,
0)</f>
        <v>0</v>
      </c>
      <c r="Q92" s="8">
        <f>IFERROR(
GETPIVOTDATA("[Base_Tarjetas].[Importe]",TDinamica_R!$A$3,
"[Base_Tarjetas].[PERIODO]","[Base_Tarjetas].[PERIODO].&amp;[" &amp; TEXT(Q$6,"yyyymm") &amp; "]",
"[Base_Tarjetas].[Metrica]","[Base_Tarjetas].[Metrica].&amp;[" &amp; $A92 &amp; "]",
"[Base_Tarjetas].[SEGMENTO_DESCRIP]","[Base_Tarjetas].[SEGMENTO_DESCRIP].&amp;[" &amp; $C$6 &amp; "]",
"[Base_Tarjetas].[SITUACION]","[Base_Tarjetas].[SITUACION].&amp;[" &amp; $C92 &amp; "]",
"[Base_Tarjetas].[TIPO]","[Base_Tarjetas].[TIPO].&amp;[" &amp; $C$1 &amp; "]")/1000,
0)</f>
        <v>0</v>
      </c>
      <c r="R92" s="8">
        <f>IFERROR(
GETPIVOTDATA("[Base_Tarjetas].[Importe]",TDinamica_R!$A$3,
"[Base_Tarjetas].[PERIODO]","[Base_Tarjetas].[PERIODO].&amp;[" &amp; TEXT(R$6,"yyyymm") &amp; "]",
"[Base_Tarjetas].[Metrica]","[Base_Tarjetas].[Metrica].&amp;[" &amp; $A92 &amp; "]",
"[Base_Tarjetas].[SEGMENTO_DESCRIP]","[Base_Tarjetas].[SEGMENTO_DESCRIP].&amp;[" &amp; $C$6 &amp; "]",
"[Base_Tarjetas].[SITUACION]","[Base_Tarjetas].[SITUACION].&amp;[" &amp; $C92 &amp; "]",
"[Base_Tarjetas].[TIPO]","[Base_Tarjetas].[TIPO].&amp;[" &amp; $C$1 &amp; "]")/1000,
0)</f>
        <v>0</v>
      </c>
      <c r="S92" s="8">
        <f>IFERROR(
GETPIVOTDATA("[Base_Tarjetas].[Importe]",TDinamica_R!$A$3,
"[Base_Tarjetas].[PERIODO]","[Base_Tarjetas].[PERIODO].&amp;[" &amp; TEXT(S$6,"yyyymm") &amp; "]",
"[Base_Tarjetas].[Metrica]","[Base_Tarjetas].[Metrica].&amp;[" &amp; $A92 &amp; "]",
"[Base_Tarjetas].[SEGMENTO_DESCRIP]","[Base_Tarjetas].[SEGMENTO_DESCRIP].&amp;[" &amp; $C$6 &amp; "]",
"[Base_Tarjetas].[SITUACION]","[Base_Tarjetas].[SITUACION].&amp;[" &amp; $C92 &amp; "]",
"[Base_Tarjetas].[TIPO]","[Base_Tarjetas].[TIPO].&amp;[" &amp; $C$1 &amp; "]")/1000,
0)</f>
        <v>0</v>
      </c>
      <c r="T92" s="8">
        <f>IFERROR(
GETPIVOTDATA("[Base_Tarjetas].[Importe]",TDinamica_R!$A$3,
"[Base_Tarjetas].[PERIODO]","[Base_Tarjetas].[PERIODO].&amp;[" &amp; TEXT(T$6,"yyyymm") &amp; "]",
"[Base_Tarjetas].[Metrica]","[Base_Tarjetas].[Metrica].&amp;[" &amp; $A92 &amp; "]",
"[Base_Tarjetas].[SEGMENTO_DESCRIP]","[Base_Tarjetas].[SEGMENTO_DESCRIP].&amp;[" &amp; $C$6 &amp; "]",
"[Base_Tarjetas].[SITUACION]","[Base_Tarjetas].[SITUACION].&amp;[" &amp; $C92 &amp; "]",
"[Base_Tarjetas].[TIPO]","[Base_Tarjetas].[TIPO].&amp;[" &amp; $C$1 &amp; "]")/1000,
0)</f>
        <v>0</v>
      </c>
      <c r="U92" s="8">
        <f>IFERROR(
GETPIVOTDATA("[Base_Tarjetas].[Importe]",TDinamica_R!$A$3,
"[Base_Tarjetas].[PERIODO]","[Base_Tarjetas].[PERIODO].&amp;[" &amp; TEXT(U$6,"yyyymm") &amp; "]",
"[Base_Tarjetas].[Metrica]","[Base_Tarjetas].[Metrica].&amp;[" &amp; $A92 &amp; "]",
"[Base_Tarjetas].[SEGMENTO_DESCRIP]","[Base_Tarjetas].[SEGMENTO_DESCRIP].&amp;[" &amp; $C$6 &amp; "]",
"[Base_Tarjetas].[SITUACION]","[Base_Tarjetas].[SITUACION].&amp;[" &amp; $C92 &amp; "]",
"[Base_Tarjetas].[TIPO]","[Base_Tarjetas].[TIPO].&amp;[" &amp; $C$1 &amp; "]")/1000,
0)</f>
        <v>0</v>
      </c>
      <c r="V92" s="8">
        <f>IFERROR(
GETPIVOTDATA("[Base_Tarjetas].[Importe]",TDinamica_R!$A$3,
"[Base_Tarjetas].[PERIODO]","[Base_Tarjetas].[PERIODO].&amp;[" &amp; TEXT(V$6,"yyyymm") &amp; "]",
"[Base_Tarjetas].[Metrica]","[Base_Tarjetas].[Metrica].&amp;[" &amp; $A92 &amp; "]",
"[Base_Tarjetas].[SEGMENTO_DESCRIP]","[Base_Tarjetas].[SEGMENTO_DESCRIP].&amp;[" &amp; $C$6 &amp; "]",
"[Base_Tarjetas].[SITUACION]","[Base_Tarjetas].[SITUACION].&amp;[" &amp; $C92 &amp; "]",
"[Base_Tarjetas].[TIPO]","[Base_Tarjetas].[TIPO].&amp;[" &amp; $C$1 &amp; "]")/1000,
0)</f>
        <v>0</v>
      </c>
      <c r="W92" s="8">
        <f>IFERROR(
GETPIVOTDATA("[Base_Tarjetas].[Importe]",TDinamica_R!$A$3,
"[Base_Tarjetas].[PERIODO]","[Base_Tarjetas].[PERIODO].&amp;[" &amp; TEXT(W$6,"yyyymm") &amp; "]",
"[Base_Tarjetas].[Metrica]","[Base_Tarjetas].[Metrica].&amp;[" &amp; $A92 &amp; "]",
"[Base_Tarjetas].[SEGMENTO_DESCRIP]","[Base_Tarjetas].[SEGMENTO_DESCRIP].&amp;[" &amp; $C$6 &amp; "]",
"[Base_Tarjetas].[SITUACION]","[Base_Tarjetas].[SITUACION].&amp;[" &amp; $C92 &amp; "]",
"[Base_Tarjetas].[TIPO]","[Base_Tarjetas].[TIPO].&amp;[" &amp; $C$1 &amp; "]")/1000,
0)</f>
        <v>0</v>
      </c>
      <c r="X92" s="8">
        <f>IFERROR(
GETPIVOTDATA("[Base_Tarjetas].[Importe]",TDinamica_R!$A$3,
"[Base_Tarjetas].[PERIODO]","[Base_Tarjetas].[PERIODO].&amp;[" &amp; TEXT(X$6,"yyyymm") &amp; "]",
"[Base_Tarjetas].[Metrica]","[Base_Tarjetas].[Metrica].&amp;[" &amp; $A92 &amp; "]",
"[Base_Tarjetas].[SEGMENTO_DESCRIP]","[Base_Tarjetas].[SEGMENTO_DESCRIP].&amp;[" &amp; $C$6 &amp; "]",
"[Base_Tarjetas].[SITUACION]","[Base_Tarjetas].[SITUACION].&amp;[" &amp; $C92 &amp; "]",
"[Base_Tarjetas].[TIPO]","[Base_Tarjetas].[TIPO].&amp;[" &amp; $C$1 &amp; "]")/1000,
0)</f>
        <v>0</v>
      </c>
      <c r="Y92" s="8">
        <f>IFERROR(
GETPIVOTDATA("[Base_Tarjetas].[Importe]",TDinamica_R!$A$3,
"[Base_Tarjetas].[PERIODO]","[Base_Tarjetas].[PERIODO].&amp;[" &amp; TEXT(Y$6,"yyyymm") &amp; "]",
"[Base_Tarjetas].[Metrica]","[Base_Tarjetas].[Metrica].&amp;[" &amp; $A92 &amp; "]",
"[Base_Tarjetas].[SEGMENTO_DESCRIP]","[Base_Tarjetas].[SEGMENTO_DESCRIP].&amp;[" &amp; $C$6 &amp; "]",
"[Base_Tarjetas].[SITUACION]","[Base_Tarjetas].[SITUACION].&amp;[" &amp; $C92 &amp; "]",
"[Base_Tarjetas].[TIPO]","[Base_Tarjetas].[TIPO].&amp;[" &amp; $C$1 &amp; "]")/1000,
0)</f>
        <v>0</v>
      </c>
      <c r="Z92" s="8">
        <f>IFERROR(
GETPIVOTDATA("[Base_Tarjetas].[Importe]",TDinamica_R!$A$3,
"[Base_Tarjetas].[PERIODO]","[Base_Tarjetas].[PERIODO].&amp;[" &amp; TEXT(Z$6,"yyyymm") &amp; "]",
"[Base_Tarjetas].[Metrica]","[Base_Tarjetas].[Metrica].&amp;[" &amp; $A92 &amp; "]",
"[Base_Tarjetas].[SEGMENTO_DESCRIP]","[Base_Tarjetas].[SEGMENTO_DESCRIP].&amp;[" &amp; $C$6 &amp; "]",
"[Base_Tarjetas].[SITUACION]","[Base_Tarjetas].[SITUACION].&amp;[" &amp; $C92 &amp; "]",
"[Base_Tarjetas].[TIPO]","[Base_Tarjetas].[TIPO].&amp;[" &amp; $C$1 &amp; "]")/1000,
0)</f>
        <v>0</v>
      </c>
      <c r="AA92" s="8">
        <f>IFERROR(
GETPIVOTDATA("[Base_Tarjetas].[Importe]",TDinamica_R!$A$3,
"[Base_Tarjetas].[PERIODO]","[Base_Tarjetas].[PERIODO].&amp;[" &amp; TEXT(AA$6,"yyyymm") &amp; "]",
"[Base_Tarjetas].[Metrica]","[Base_Tarjetas].[Metrica].&amp;[" &amp; $A92 &amp; "]",
"[Base_Tarjetas].[SEGMENTO_DESCRIP]","[Base_Tarjetas].[SEGMENTO_DESCRIP].&amp;[" &amp; $C$6 &amp; "]",
"[Base_Tarjetas].[SITUACION]","[Base_Tarjetas].[SITUACION].&amp;[" &amp; $C92 &amp; "]",
"[Base_Tarjetas].[TIPO]","[Base_Tarjetas].[TIPO].&amp;[" &amp; $C$1 &amp; "]")/1000,
0)</f>
        <v>0</v>
      </c>
      <c r="AB92" s="8">
        <f>IFERROR(
GETPIVOTDATA("[Base_Tarjetas].[Importe]",TDinamica_R!$A$3,
"[Base_Tarjetas].[PERIODO]","[Base_Tarjetas].[PERIODO].&amp;[" &amp; TEXT(AB$6,"yyyymm") &amp; "]",
"[Base_Tarjetas].[Metrica]","[Base_Tarjetas].[Metrica].&amp;[" &amp; $A92 &amp; "]",
"[Base_Tarjetas].[SEGMENTO_DESCRIP]","[Base_Tarjetas].[SEGMENTO_DESCRIP].&amp;[" &amp; $C$6 &amp; "]",
"[Base_Tarjetas].[SITUACION]","[Base_Tarjetas].[SITUACION].&amp;[" &amp; $C92 &amp; "]",
"[Base_Tarjetas].[TIPO]","[Base_Tarjetas].[TIPO].&amp;[" &amp; $C$1 &amp; "]")/1000,
0)</f>
        <v>0</v>
      </c>
      <c r="AC92" s="8">
        <f>IFERROR(
GETPIVOTDATA("[Base_Tarjetas].[Importe]",TDinamica_R!$A$3,
"[Base_Tarjetas].[PERIODO]","[Base_Tarjetas].[PERIODO].&amp;[" &amp; TEXT(AC$6,"yyyymm") &amp; "]",
"[Base_Tarjetas].[Metrica]","[Base_Tarjetas].[Metrica].&amp;[" &amp; $A92 &amp; "]",
"[Base_Tarjetas].[SEGMENTO_DESCRIP]","[Base_Tarjetas].[SEGMENTO_DESCRIP].&amp;[" &amp; $C$6 &amp; "]",
"[Base_Tarjetas].[SITUACION]","[Base_Tarjetas].[SITUACION].&amp;[" &amp; $C92 &amp; "]",
"[Base_Tarjetas].[TIPO]","[Base_Tarjetas].[TIPO].&amp;[" &amp; $C$1 &amp; "]")/1000,
0)</f>
        <v>0</v>
      </c>
      <c r="AD92" s="8">
        <f>IFERROR(
GETPIVOTDATA("[Base_Tarjetas].[Importe]",TDinamica_R!$A$3,
"[Base_Tarjetas].[PERIODO]","[Base_Tarjetas].[PERIODO].&amp;[" &amp; TEXT(AD$6,"yyyymm") &amp; "]",
"[Base_Tarjetas].[Metrica]","[Base_Tarjetas].[Metrica].&amp;[" &amp; $A92 &amp; "]",
"[Base_Tarjetas].[SEGMENTO_DESCRIP]","[Base_Tarjetas].[SEGMENTO_DESCRIP].&amp;[" &amp; $C$6 &amp; "]",
"[Base_Tarjetas].[SITUACION]","[Base_Tarjetas].[SITUACION].&amp;[" &amp; $C92 &amp; "]",
"[Base_Tarjetas].[TIPO]","[Base_Tarjetas].[TIPO].&amp;[" &amp; $C$1 &amp; "]")/1000,
0)</f>
        <v>0</v>
      </c>
      <c r="AE92" s="8">
        <f>IFERROR(
GETPIVOTDATA("[Base_Tarjetas].[Importe]",TDinamica_R!$A$3,
"[Base_Tarjetas].[PERIODO]","[Base_Tarjetas].[PERIODO].&amp;[" &amp; TEXT(AE$6,"yyyymm") &amp; "]",
"[Base_Tarjetas].[Metrica]","[Base_Tarjetas].[Metrica].&amp;[" &amp; $A92 &amp; "]",
"[Base_Tarjetas].[SEGMENTO_DESCRIP]","[Base_Tarjetas].[SEGMENTO_DESCRIP].&amp;[" &amp; $C$6 &amp; "]",
"[Base_Tarjetas].[SITUACION]","[Base_Tarjetas].[SITUACION].&amp;[" &amp; $C92 &amp; "]",
"[Base_Tarjetas].[TIPO]","[Base_Tarjetas].[TIPO].&amp;[" &amp; $C$1 &amp; "]")/1000,
0)</f>
        <v>0</v>
      </c>
      <c r="AF92" s="8">
        <f>IFERROR(
GETPIVOTDATA("[Base_Tarjetas].[Importe]",TDinamica_R!$A$3,
"[Base_Tarjetas].[PERIODO]","[Base_Tarjetas].[PERIODO].&amp;[" &amp; TEXT(AF$6,"yyyymm") &amp; "]",
"[Base_Tarjetas].[Metrica]","[Base_Tarjetas].[Metrica].&amp;[" &amp; $A92 &amp; "]",
"[Base_Tarjetas].[SEGMENTO_DESCRIP]","[Base_Tarjetas].[SEGMENTO_DESCRIP].&amp;[" &amp; $C$6 &amp; "]",
"[Base_Tarjetas].[SITUACION]","[Base_Tarjetas].[SITUACION].&amp;[" &amp; $C92 &amp; "]",
"[Base_Tarjetas].[TIPO]","[Base_Tarjetas].[TIPO].&amp;[" &amp; $C$1 &amp; "]")/1000,
0)</f>
        <v>0</v>
      </c>
      <c r="AG92" s="8">
        <f>IFERROR(
GETPIVOTDATA("[Base_Tarjetas].[Importe]",TDinamica_R!$A$3,
"[Base_Tarjetas].[PERIODO]","[Base_Tarjetas].[PERIODO].&amp;[" &amp; TEXT(AG$6,"yyyymm") &amp; "]",
"[Base_Tarjetas].[Metrica]","[Base_Tarjetas].[Metrica].&amp;[" &amp; $A92 &amp; "]",
"[Base_Tarjetas].[SEGMENTO_DESCRIP]","[Base_Tarjetas].[SEGMENTO_DESCRIP].&amp;[" &amp; $C$6 &amp; "]",
"[Base_Tarjetas].[SITUACION]","[Base_Tarjetas].[SITUACION].&amp;[" &amp; $C92 &amp; "]",
"[Base_Tarjetas].[TIPO]","[Base_Tarjetas].[TIPO].&amp;[" &amp; $C$1 &amp; "]")/1000,
0)</f>
        <v>0</v>
      </c>
      <c r="AH92" s="8">
        <f>IFERROR(
GETPIVOTDATA("[Base_Tarjetas].[Importe]",TDinamica_R!$A$3,
"[Base_Tarjetas].[PERIODO]","[Base_Tarjetas].[PERIODO].&amp;[" &amp; TEXT(AH$6,"yyyymm") &amp; "]",
"[Base_Tarjetas].[Metrica]","[Base_Tarjetas].[Metrica].&amp;[" &amp; $A92 &amp; "]",
"[Base_Tarjetas].[SEGMENTO_DESCRIP]","[Base_Tarjetas].[SEGMENTO_DESCRIP].&amp;[" &amp; $C$6 &amp; "]",
"[Base_Tarjetas].[SITUACION]","[Base_Tarjetas].[SITUACION].&amp;[" &amp; $C92 &amp; "]",
"[Base_Tarjetas].[TIPO]","[Base_Tarjetas].[TIPO].&amp;[" &amp; $C$1 &amp; "]")/1000,
0)</f>
        <v>0</v>
      </c>
      <c r="AI92" s="8">
        <f>IFERROR(
GETPIVOTDATA("[Base_Tarjetas].[Importe]",TDinamica_R!$A$3,
"[Base_Tarjetas].[PERIODO]","[Base_Tarjetas].[PERIODO].&amp;[" &amp; TEXT(AI$6,"yyyymm") &amp; "]",
"[Base_Tarjetas].[Metrica]","[Base_Tarjetas].[Metrica].&amp;[" &amp; $A92 &amp; "]",
"[Base_Tarjetas].[SEGMENTO_DESCRIP]","[Base_Tarjetas].[SEGMENTO_DESCRIP].&amp;[" &amp; $C$6 &amp; "]",
"[Base_Tarjetas].[SITUACION]","[Base_Tarjetas].[SITUACION].&amp;[" &amp; $C92 &amp; "]",
"[Base_Tarjetas].[TIPO]","[Base_Tarjetas].[TIPO].&amp;[" &amp; $C$1 &amp; "]")/1000,
0)</f>
        <v>0</v>
      </c>
      <c r="AJ92" s="8">
        <f>IFERROR(
GETPIVOTDATA("[Base_Tarjetas].[Importe]",TDinamica_R!$A$3,
"[Base_Tarjetas].[PERIODO]","[Base_Tarjetas].[PERIODO].&amp;[" &amp; TEXT(AJ$6,"yyyymm") &amp; "]",
"[Base_Tarjetas].[Metrica]","[Base_Tarjetas].[Metrica].&amp;[" &amp; $A92 &amp; "]",
"[Base_Tarjetas].[SEGMENTO_DESCRIP]","[Base_Tarjetas].[SEGMENTO_DESCRIP].&amp;[" &amp; $C$6 &amp; "]",
"[Base_Tarjetas].[SITUACION]","[Base_Tarjetas].[SITUACION].&amp;[" &amp; $C92 &amp; "]",
"[Base_Tarjetas].[TIPO]","[Base_Tarjetas].[TIPO].&amp;[" &amp; $C$1 &amp; "]")/1000,
0)</f>
        <v>0</v>
      </c>
      <c r="AK92" s="8">
        <f>IFERROR(
GETPIVOTDATA("[Base_Tarjetas].[Importe]",TDinamica_R!$A$3,
"[Base_Tarjetas].[PERIODO]","[Base_Tarjetas].[PERIODO].&amp;[" &amp; TEXT(AK$6,"yyyymm") &amp; "]",
"[Base_Tarjetas].[Metrica]","[Base_Tarjetas].[Metrica].&amp;[" &amp; $A92 &amp; "]",
"[Base_Tarjetas].[SEGMENTO_DESCRIP]","[Base_Tarjetas].[SEGMENTO_DESCRIP].&amp;[" &amp; $C$6 &amp; "]",
"[Base_Tarjetas].[SITUACION]","[Base_Tarjetas].[SITUACION].&amp;[" &amp; $C92 &amp; "]",
"[Base_Tarjetas].[TIPO]","[Base_Tarjetas].[TIPO].&amp;[" &amp; $C$1 &amp; "]")/1000,
0)</f>
        <v>0</v>
      </c>
      <c r="AL92" s="8">
        <f>IFERROR(
GETPIVOTDATA("[Base_Tarjetas].[Importe]",TDinamica_R!$A$3,
"[Base_Tarjetas].[PERIODO]","[Base_Tarjetas].[PERIODO].&amp;[" &amp; TEXT(AL$6,"yyyymm") &amp; "]",
"[Base_Tarjetas].[Metrica]","[Base_Tarjetas].[Metrica].&amp;[" &amp; $A92 &amp; "]",
"[Base_Tarjetas].[SEGMENTO_DESCRIP]","[Base_Tarjetas].[SEGMENTO_DESCRIP].&amp;[" &amp; $C$6 &amp; "]",
"[Base_Tarjetas].[SITUACION]","[Base_Tarjetas].[SITUACION].&amp;[" &amp; $C92 &amp; "]",
"[Base_Tarjetas].[TIPO]","[Base_Tarjetas].[TIPO].&amp;[" &amp; $C$1 &amp; "]")/1000,
0)</f>
        <v>0</v>
      </c>
      <c r="AM92" s="8">
        <f>IFERROR(
GETPIVOTDATA("[Base_Tarjetas].[Importe]",TDinamica_R!$A$3,
"[Base_Tarjetas].[PERIODO]","[Base_Tarjetas].[PERIODO].&amp;[" &amp; TEXT(AM$6,"yyyymm") &amp; "]",
"[Base_Tarjetas].[Metrica]","[Base_Tarjetas].[Metrica].&amp;[" &amp; $A92 &amp; "]",
"[Base_Tarjetas].[SEGMENTO_DESCRIP]","[Base_Tarjetas].[SEGMENTO_DESCRIP].&amp;[" &amp; $C$6 &amp; "]",
"[Base_Tarjetas].[SITUACION]","[Base_Tarjetas].[SITUACION].&amp;[" &amp; $C92 &amp; "]",
"[Base_Tarjetas].[TIPO]","[Base_Tarjetas].[TIPO].&amp;[" &amp; $C$1 &amp; "]")/1000,
0)</f>
        <v>0</v>
      </c>
      <c r="AN92" s="8">
        <f>IFERROR(
GETPIVOTDATA("[Base_Tarjetas].[Importe]",TDinamica_R!$A$3,
"[Base_Tarjetas].[PERIODO]","[Base_Tarjetas].[PERIODO].&amp;[" &amp; TEXT(AN$6,"yyyymm") &amp; "]",
"[Base_Tarjetas].[Metrica]","[Base_Tarjetas].[Metrica].&amp;[" &amp; $A92 &amp; "]",
"[Base_Tarjetas].[SEGMENTO_DESCRIP]","[Base_Tarjetas].[SEGMENTO_DESCRIP].&amp;[" &amp; $C$6 &amp; "]",
"[Base_Tarjetas].[SITUACION]","[Base_Tarjetas].[SITUACION].&amp;[" &amp; $C92 &amp; "]",
"[Base_Tarjetas].[TIPO]","[Base_Tarjetas].[TIPO].&amp;[" &amp; $C$1 &amp; "]")/1000,
0)</f>
        <v>0</v>
      </c>
      <c r="AO92" s="8">
        <f>IFERROR(
GETPIVOTDATA("[Base_Tarjetas].[Importe]",TDinamica_R!$A$3,
"[Base_Tarjetas].[PERIODO]","[Base_Tarjetas].[PERIODO].&amp;[" &amp; TEXT(AO$6,"yyyymm") &amp; "]",
"[Base_Tarjetas].[Metrica]","[Base_Tarjetas].[Metrica].&amp;[" &amp; $A92 &amp; "]",
"[Base_Tarjetas].[SEGMENTO_DESCRIP]","[Base_Tarjetas].[SEGMENTO_DESCRIP].&amp;[" &amp; $C$6 &amp; "]",
"[Base_Tarjetas].[SITUACION]","[Base_Tarjetas].[SITUACION].&amp;[" &amp; $C92 &amp; "]",
"[Base_Tarjetas].[TIPO]","[Base_Tarjetas].[TIPO].&amp;[" &amp; $C$1 &amp; "]")/1000,
0)</f>
        <v>0</v>
      </c>
      <c r="AP92" s="8">
        <f>IFERROR(
GETPIVOTDATA("[Base_Tarjetas].[Importe]",TDinamica_R!$A$3,
"[Base_Tarjetas].[PERIODO]","[Base_Tarjetas].[PERIODO].&amp;[" &amp; TEXT(AP$6,"yyyymm") &amp; "]",
"[Base_Tarjetas].[Metrica]","[Base_Tarjetas].[Metrica].&amp;[" &amp; $A92 &amp; "]",
"[Base_Tarjetas].[SEGMENTO_DESCRIP]","[Base_Tarjetas].[SEGMENTO_DESCRIP].&amp;[" &amp; $C$6 &amp; "]",
"[Base_Tarjetas].[SITUACION]","[Base_Tarjetas].[SITUACION].&amp;[" &amp; $C92 &amp; "]",
"[Base_Tarjetas].[TIPO]","[Base_Tarjetas].[TIPO].&amp;[" &amp; $C$1 &amp; "]")/1000,
0)</f>
        <v>0</v>
      </c>
      <c r="AQ92" s="8">
        <f>IFERROR(
GETPIVOTDATA("[Base_Tarjetas].[Importe]",TDinamica_R!$A$3,
"[Base_Tarjetas].[PERIODO]","[Base_Tarjetas].[PERIODO].&amp;[" &amp; TEXT(AQ$6,"yyyymm") &amp; "]",
"[Base_Tarjetas].[Metrica]","[Base_Tarjetas].[Metrica].&amp;[" &amp; $A92 &amp; "]",
"[Base_Tarjetas].[SEGMENTO_DESCRIP]","[Base_Tarjetas].[SEGMENTO_DESCRIP].&amp;[" &amp; $C$6 &amp; "]",
"[Base_Tarjetas].[SITUACION]","[Base_Tarjetas].[SITUACION].&amp;[" &amp; $C92 &amp; "]",
"[Base_Tarjetas].[TIPO]","[Base_Tarjetas].[TIPO].&amp;[" &amp; $C$1 &amp; "]")/1000,
0)</f>
        <v>0</v>
      </c>
      <c r="AR92" s="8">
        <f>IFERROR(
GETPIVOTDATA("[Base_Tarjetas].[Importe]",TDinamica_R!$A$3,
"[Base_Tarjetas].[PERIODO]","[Base_Tarjetas].[PERIODO].&amp;[" &amp; TEXT(AR$6,"yyyymm") &amp; "]",
"[Base_Tarjetas].[Metrica]","[Base_Tarjetas].[Metrica].&amp;[" &amp; $A92 &amp; "]",
"[Base_Tarjetas].[SEGMENTO_DESCRIP]","[Base_Tarjetas].[SEGMENTO_DESCRIP].&amp;[" &amp; $C$6 &amp; "]",
"[Base_Tarjetas].[SITUACION]","[Base_Tarjetas].[SITUACION].&amp;[" &amp; $C92 &amp; "]",
"[Base_Tarjetas].[TIPO]","[Base_Tarjetas].[TIPO].&amp;[" &amp; $C$1 &amp; "]")/1000,
0)</f>
        <v>0</v>
      </c>
      <c r="AS92" s="8">
        <f>IFERROR(
GETPIVOTDATA("[Base_Tarjetas].[Importe]",TDinamica_R!$A$3,
"[Base_Tarjetas].[PERIODO]","[Base_Tarjetas].[PERIODO].&amp;[" &amp; TEXT(AS$6,"yyyymm") &amp; "]",
"[Base_Tarjetas].[Metrica]","[Base_Tarjetas].[Metrica].&amp;[" &amp; $A92 &amp; "]",
"[Base_Tarjetas].[SEGMENTO_DESCRIP]","[Base_Tarjetas].[SEGMENTO_DESCRIP].&amp;[" &amp; $C$6 &amp; "]",
"[Base_Tarjetas].[SITUACION]","[Base_Tarjetas].[SITUACION].&amp;[" &amp; $C92 &amp; "]",
"[Base_Tarjetas].[TIPO]","[Base_Tarjetas].[TIPO].&amp;[" &amp; $C$1 &amp; "]")/1000,
0)</f>
        <v>0</v>
      </c>
      <c r="AT92" s="8">
        <f>IFERROR(
GETPIVOTDATA("[Base_Tarjetas].[Importe]",TDinamica_R!$A$3,
"[Base_Tarjetas].[PERIODO]","[Base_Tarjetas].[PERIODO].&amp;[" &amp; TEXT(AT$6,"yyyymm") &amp; "]",
"[Base_Tarjetas].[Metrica]","[Base_Tarjetas].[Metrica].&amp;[" &amp; $A92 &amp; "]",
"[Base_Tarjetas].[SEGMENTO_DESCRIP]","[Base_Tarjetas].[SEGMENTO_DESCRIP].&amp;[" &amp; $C$6 &amp; "]",
"[Base_Tarjetas].[SITUACION]","[Base_Tarjetas].[SITUACION].&amp;[" &amp; $C92 &amp; "]",
"[Base_Tarjetas].[TIPO]","[Base_Tarjetas].[TIPO].&amp;[" &amp; $C$1 &amp; "]")/1000,
0)</f>
        <v>0</v>
      </c>
      <c r="AU92" s="8">
        <f>IFERROR(
GETPIVOTDATA("[Base_Tarjetas].[Importe]",TDinamica_R!$A$3,
"[Base_Tarjetas].[PERIODO]","[Base_Tarjetas].[PERIODO].&amp;[" &amp; TEXT(AU$6,"yyyymm") &amp; "]",
"[Base_Tarjetas].[Metrica]","[Base_Tarjetas].[Metrica].&amp;[" &amp; $A92 &amp; "]",
"[Base_Tarjetas].[SEGMENTO_DESCRIP]","[Base_Tarjetas].[SEGMENTO_DESCRIP].&amp;[" &amp; $C$6 &amp; "]",
"[Base_Tarjetas].[SITUACION]","[Base_Tarjetas].[SITUACION].&amp;[" &amp; $C92 &amp; "]",
"[Base_Tarjetas].[TIPO]","[Base_Tarjetas].[TIPO].&amp;[" &amp; $C$1 &amp; "]")/1000,
0)</f>
        <v>0</v>
      </c>
      <c r="AV92" s="8">
        <f>IFERROR(
GETPIVOTDATA("[Base_Tarjetas].[Importe]",TDinamica_R!$A$3,
"[Base_Tarjetas].[PERIODO]","[Base_Tarjetas].[PERIODO].&amp;[" &amp; TEXT(AV$6,"yyyymm") &amp; "]",
"[Base_Tarjetas].[Metrica]","[Base_Tarjetas].[Metrica].&amp;[" &amp; $A92 &amp; "]",
"[Base_Tarjetas].[SEGMENTO_DESCRIP]","[Base_Tarjetas].[SEGMENTO_DESCRIP].&amp;[" &amp; $C$6 &amp; "]",
"[Base_Tarjetas].[SITUACION]","[Base_Tarjetas].[SITUACION].&amp;[" &amp; $C92 &amp; "]",
"[Base_Tarjetas].[TIPO]","[Base_Tarjetas].[TIPO].&amp;[" &amp; $C$1 &amp; "]")/1000,
0)</f>
        <v>0</v>
      </c>
      <c r="AW92" s="8">
        <f>IFERROR(
GETPIVOTDATA("[Base_Tarjetas].[Importe]",TDinamica_R!$A$3,
"[Base_Tarjetas].[PERIODO]","[Base_Tarjetas].[PERIODO].&amp;[" &amp; TEXT(AW$6,"yyyymm") &amp; "]",
"[Base_Tarjetas].[Metrica]","[Base_Tarjetas].[Metrica].&amp;[" &amp; $A92 &amp; "]",
"[Base_Tarjetas].[SEGMENTO_DESCRIP]","[Base_Tarjetas].[SEGMENTO_DESCRIP].&amp;[" &amp; $C$6 &amp; "]",
"[Base_Tarjetas].[SITUACION]","[Base_Tarjetas].[SITUACION].&amp;[" &amp; $C92 &amp; "]",
"[Base_Tarjetas].[TIPO]","[Base_Tarjetas].[TIPO].&amp;[" &amp; $C$1 &amp; "]")/1000,
0)</f>
        <v>0</v>
      </c>
      <c r="AX92" s="8">
        <f>IFERROR(
GETPIVOTDATA("[Base_Tarjetas].[Importe]",TDinamica_R!$A$3,
"[Base_Tarjetas].[PERIODO]","[Base_Tarjetas].[PERIODO].&amp;[" &amp; TEXT(AX$6,"yyyymm") &amp; "]",
"[Base_Tarjetas].[Metrica]","[Base_Tarjetas].[Metrica].&amp;[" &amp; $A92 &amp; "]",
"[Base_Tarjetas].[SEGMENTO_DESCRIP]","[Base_Tarjetas].[SEGMENTO_DESCRIP].&amp;[" &amp; $C$6 &amp; "]",
"[Base_Tarjetas].[SITUACION]","[Base_Tarjetas].[SITUACION].&amp;[" &amp; $C92 &amp; "]",
"[Base_Tarjetas].[TIPO]","[Base_Tarjetas].[TIPO].&amp;[" &amp; $C$1 &amp; "]")/1000,
0)</f>
        <v>0</v>
      </c>
      <c r="AY92" s="8">
        <f>IFERROR(
GETPIVOTDATA("[Base_Tarjetas].[Importe]",TDinamica_R!$A$3,
"[Base_Tarjetas].[PERIODO]","[Base_Tarjetas].[PERIODO].&amp;[" &amp; TEXT(AY$6,"yyyymm") &amp; "]",
"[Base_Tarjetas].[Metrica]","[Base_Tarjetas].[Metrica].&amp;[" &amp; $A92 &amp; "]",
"[Base_Tarjetas].[SEGMENTO_DESCRIP]","[Base_Tarjetas].[SEGMENTO_DESCRIP].&amp;[" &amp; $C$6 &amp; "]",
"[Base_Tarjetas].[SITUACION]","[Base_Tarjetas].[SITUACION].&amp;[" &amp; $C92 &amp; "]",
"[Base_Tarjetas].[TIPO]","[Base_Tarjetas].[TIPO].&amp;[" &amp; $C$1 &amp; "]")/1000,
0)</f>
        <v>0</v>
      </c>
      <c r="AZ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TEXT(AZ$6,"yyyymm") &amp; "]"),
0)</f>
        <v>0</v>
      </c>
      <c r="BA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TEXT(BA$6,"yyyymm") &amp; "]"),
0)</f>
        <v>0</v>
      </c>
      <c r="BB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TEXT(BB$6,"yyyymm") &amp; "]"),
0)</f>
        <v>0</v>
      </c>
      <c r="BC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TEXT(BC$6,"yyyymm") &amp; "]"),
0)</f>
        <v>0</v>
      </c>
      <c r="BD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TEXT(BD$6,"yyyymm") &amp; "]"),
0)</f>
        <v>0</v>
      </c>
      <c r="BE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TEXT(BE$6,"yyyymm") &amp; "]"),
0)</f>
        <v>0</v>
      </c>
      <c r="BF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TEXT(BF$6,"yyyymm") &amp; "]"),
0)</f>
        <v>0</v>
      </c>
      <c r="BG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TEXT(BG$6,"yyyymm") &amp; "]"),
0)</f>
        <v>0</v>
      </c>
      <c r="BH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TEXT(BH$6,"yyyymm") &amp; "]"),
0)</f>
        <v>0</v>
      </c>
      <c r="BI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TEXT(BI$6,"yyyymm") &amp; "]"),
0)</f>
        <v>0</v>
      </c>
      <c r="BJ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TEXT(BJ$6,"yyyymm") &amp; "]"),
0)</f>
        <v>0</v>
      </c>
      <c r="BK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TEXT(BK$6,"yyyymm") &amp; "]"),
0)</f>
        <v>0</v>
      </c>
      <c r="BO92" s="24">
        <f t="shared" si="56"/>
        <v>0</v>
      </c>
      <c r="BP92" s="24">
        <f t="shared" si="56"/>
        <v>0</v>
      </c>
      <c r="BQ92" s="24">
        <f t="shared" si="56"/>
        <v>0</v>
      </c>
      <c r="BR92" s="24">
        <f t="shared" si="56"/>
        <v>0</v>
      </c>
      <c r="BS92" s="24">
        <f t="shared" si="56"/>
        <v>0</v>
      </c>
      <c r="BT92" s="24">
        <f t="shared" si="56"/>
        <v>0</v>
      </c>
    </row>
    <row r="93" spans="1:72" collapsed="1" x14ac:dyDescent="0.25">
      <c r="C93" s="3" t="s">
        <v>44</v>
      </c>
      <c r="D93" s="10">
        <f>SUM(D91:D92)</f>
        <v>0</v>
      </c>
      <c r="E93" s="10">
        <f t="shared" ref="E93:BK93" si="57">SUM(E91:E92)</f>
        <v>0</v>
      </c>
      <c r="F93" s="10">
        <f t="shared" si="57"/>
        <v>0</v>
      </c>
      <c r="G93" s="10">
        <f t="shared" si="57"/>
        <v>0</v>
      </c>
      <c r="H93" s="10">
        <f t="shared" si="57"/>
        <v>0</v>
      </c>
      <c r="I93" s="10">
        <f t="shared" si="57"/>
        <v>0</v>
      </c>
      <c r="J93" s="10">
        <f t="shared" si="57"/>
        <v>0</v>
      </c>
      <c r="K93" s="10">
        <f t="shared" si="57"/>
        <v>0</v>
      </c>
      <c r="L93" s="10">
        <f t="shared" si="57"/>
        <v>0</v>
      </c>
      <c r="M93" s="10">
        <f t="shared" si="57"/>
        <v>0</v>
      </c>
      <c r="N93" s="10">
        <f t="shared" si="57"/>
        <v>0</v>
      </c>
      <c r="O93" s="10">
        <f t="shared" si="57"/>
        <v>0</v>
      </c>
      <c r="P93" s="10">
        <f t="shared" si="57"/>
        <v>0</v>
      </c>
      <c r="Q93" s="10">
        <f t="shared" si="57"/>
        <v>0</v>
      </c>
      <c r="R93" s="10">
        <f t="shared" si="57"/>
        <v>0</v>
      </c>
      <c r="S93" s="10">
        <f t="shared" si="57"/>
        <v>0</v>
      </c>
      <c r="T93" s="10">
        <f t="shared" si="57"/>
        <v>0</v>
      </c>
      <c r="U93" s="10">
        <f t="shared" si="57"/>
        <v>0</v>
      </c>
      <c r="V93" s="10">
        <f t="shared" si="57"/>
        <v>0</v>
      </c>
      <c r="W93" s="10">
        <f t="shared" si="57"/>
        <v>0</v>
      </c>
      <c r="X93" s="10">
        <f t="shared" si="57"/>
        <v>0</v>
      </c>
      <c r="Y93" s="10">
        <f t="shared" si="57"/>
        <v>0</v>
      </c>
      <c r="Z93" s="10">
        <f t="shared" si="57"/>
        <v>0</v>
      </c>
      <c r="AA93" s="10">
        <f t="shared" si="57"/>
        <v>0</v>
      </c>
      <c r="AB93" s="10">
        <f t="shared" si="57"/>
        <v>0</v>
      </c>
      <c r="AC93" s="10">
        <f t="shared" si="57"/>
        <v>0</v>
      </c>
      <c r="AD93" s="10">
        <f t="shared" si="57"/>
        <v>0</v>
      </c>
      <c r="AE93" s="10">
        <f t="shared" si="57"/>
        <v>0</v>
      </c>
      <c r="AF93" s="10">
        <f t="shared" si="57"/>
        <v>0</v>
      </c>
      <c r="AG93" s="10">
        <f t="shared" si="57"/>
        <v>0</v>
      </c>
      <c r="AH93" s="10">
        <f t="shared" si="57"/>
        <v>0</v>
      </c>
      <c r="AI93" s="10">
        <f t="shared" si="57"/>
        <v>0</v>
      </c>
      <c r="AJ93" s="10">
        <f t="shared" si="57"/>
        <v>0</v>
      </c>
      <c r="AK93" s="10">
        <f t="shared" si="57"/>
        <v>0</v>
      </c>
      <c r="AL93" s="10">
        <f t="shared" si="57"/>
        <v>0</v>
      </c>
      <c r="AM93" s="10">
        <f t="shared" si="57"/>
        <v>0</v>
      </c>
      <c r="AN93" s="10">
        <f t="shared" si="57"/>
        <v>0</v>
      </c>
      <c r="AO93" s="10">
        <f t="shared" si="57"/>
        <v>0</v>
      </c>
      <c r="AP93" s="10">
        <f t="shared" si="57"/>
        <v>0</v>
      </c>
      <c r="AQ93" s="10">
        <f t="shared" si="57"/>
        <v>0</v>
      </c>
      <c r="AR93" s="10">
        <f t="shared" si="57"/>
        <v>0</v>
      </c>
      <c r="AS93" s="10">
        <f t="shared" si="57"/>
        <v>0</v>
      </c>
      <c r="AT93" s="10">
        <f t="shared" si="57"/>
        <v>0</v>
      </c>
      <c r="AU93" s="10">
        <f t="shared" si="57"/>
        <v>0</v>
      </c>
      <c r="AV93" s="10">
        <f t="shared" si="57"/>
        <v>0</v>
      </c>
      <c r="AW93" s="10">
        <f t="shared" si="57"/>
        <v>0</v>
      </c>
      <c r="AX93" s="10">
        <f t="shared" si="57"/>
        <v>0</v>
      </c>
      <c r="AY93" s="10">
        <f t="shared" si="57"/>
        <v>0</v>
      </c>
      <c r="AZ93" s="10">
        <f t="shared" si="57"/>
        <v>0</v>
      </c>
      <c r="BA93" s="10">
        <f t="shared" si="57"/>
        <v>0</v>
      </c>
      <c r="BB93" s="10">
        <f t="shared" si="57"/>
        <v>0</v>
      </c>
      <c r="BC93" s="10">
        <f t="shared" si="57"/>
        <v>0</v>
      </c>
      <c r="BD93" s="10">
        <f t="shared" si="57"/>
        <v>0</v>
      </c>
      <c r="BE93" s="10">
        <f t="shared" si="57"/>
        <v>0</v>
      </c>
      <c r="BF93" s="10">
        <f t="shared" si="57"/>
        <v>0</v>
      </c>
      <c r="BG93" s="10">
        <f t="shared" si="57"/>
        <v>0</v>
      </c>
      <c r="BH93" s="10">
        <f t="shared" si="57"/>
        <v>0</v>
      </c>
      <c r="BI93" s="10">
        <f t="shared" si="57"/>
        <v>0</v>
      </c>
      <c r="BJ93" s="10">
        <f t="shared" si="57"/>
        <v>0</v>
      </c>
      <c r="BK93" s="10">
        <f t="shared" si="57"/>
        <v>0</v>
      </c>
      <c r="BO93" s="23">
        <f t="shared" ref="BO93:BT93" si="58">SUM(BO91:BO92)</f>
        <v>0</v>
      </c>
      <c r="BP93" s="23">
        <f t="shared" si="58"/>
        <v>0</v>
      </c>
      <c r="BQ93" s="23">
        <f t="shared" si="58"/>
        <v>0</v>
      </c>
      <c r="BR93" s="23">
        <f t="shared" si="58"/>
        <v>0</v>
      </c>
      <c r="BS93" s="23">
        <f t="shared" si="58"/>
        <v>0</v>
      </c>
      <c r="BT93" s="23">
        <f t="shared" si="58"/>
        <v>0</v>
      </c>
    </row>
    <row r="95" spans="1:72" outlineLevel="1" x14ac:dyDescent="0.25">
      <c r="A95" s="11" t="s">
        <v>45</v>
      </c>
      <c r="C95" s="2" t="s">
        <v>46</v>
      </c>
      <c r="D95" s="8">
        <f>IFERROR(
GETPIVOTDATA("[Base_Tarjetas].[Importe]",TDinamica_R!$A$3,
"[Base_Tarjetas].[PERIODO]","[Base_Tarjetas].[PERIODO].&amp;[" &amp; TEXT(D$6,"yyyymm") &amp; "]",
"[Base_Tarjetas].[Metrica]","[Base_Tarjetas].[Metrica].&amp;[" &amp; $A95 &amp; "]",
"[Base_Tarjetas].[SEGMENTO_DESCRIP]","[Base_Tarjetas].[SEGMENTO_DESCRIP].&amp;[" &amp; $C$6 &amp; "]",
"[Base_Tarjetas].[SITUACION]","[Base_Tarjetas].[SITUACION].&amp;[" &amp; $C95 &amp; "]",
"[Base_Tarjetas].[TIPO]","[Base_Tarjetas].[TIPO].&amp;[" &amp; $C$1 &amp; "]")/1000,
0)</f>
        <v>0</v>
      </c>
      <c r="E95" s="8">
        <f>IFERROR(
GETPIVOTDATA("[Base_Tarjetas].[Importe]",TDinamica_R!$A$3,
"[Base_Tarjetas].[PERIODO]","[Base_Tarjetas].[PERIODO].&amp;[" &amp; TEXT(E$6,"yyyymm") &amp; "]",
"[Base_Tarjetas].[Metrica]","[Base_Tarjetas].[Metrica].&amp;[" &amp; $A95 &amp; "]",
"[Base_Tarjetas].[SEGMENTO_DESCRIP]","[Base_Tarjetas].[SEGMENTO_DESCRIP].&amp;[" &amp; $C$6 &amp; "]",
"[Base_Tarjetas].[SITUACION]","[Base_Tarjetas].[SITUACION].&amp;[" &amp; $C95 &amp; "]",
"[Base_Tarjetas].[TIPO]","[Base_Tarjetas].[TIPO].&amp;[" &amp; $C$1 &amp; "]")/1000,
0)</f>
        <v>0</v>
      </c>
      <c r="F95" s="8">
        <f>IFERROR(
GETPIVOTDATA("[Base_Tarjetas].[Importe]",TDinamica_R!$A$3,
"[Base_Tarjetas].[PERIODO]","[Base_Tarjetas].[PERIODO].&amp;[" &amp; TEXT(F$6,"yyyymm") &amp; "]",
"[Base_Tarjetas].[Metrica]","[Base_Tarjetas].[Metrica].&amp;[" &amp; $A95 &amp; "]",
"[Base_Tarjetas].[SEGMENTO_DESCRIP]","[Base_Tarjetas].[SEGMENTO_DESCRIP].&amp;[" &amp; $C$6 &amp; "]",
"[Base_Tarjetas].[SITUACION]","[Base_Tarjetas].[SITUACION].&amp;[" &amp; $C95 &amp; "]",
"[Base_Tarjetas].[TIPO]","[Base_Tarjetas].[TIPO].&amp;[" &amp; $C$1 &amp; "]")/1000,
0)</f>
        <v>0</v>
      </c>
      <c r="G95" s="8">
        <f>IFERROR(
GETPIVOTDATA("[Base_Tarjetas].[Importe]",TDinamica_R!$A$3,
"[Base_Tarjetas].[PERIODO]","[Base_Tarjetas].[PERIODO].&amp;[" &amp; TEXT(G$6,"yyyymm") &amp; "]",
"[Base_Tarjetas].[Metrica]","[Base_Tarjetas].[Metrica].&amp;[" &amp; $A95 &amp; "]",
"[Base_Tarjetas].[SEGMENTO_DESCRIP]","[Base_Tarjetas].[SEGMENTO_DESCRIP].&amp;[" &amp; $C$6 &amp; "]",
"[Base_Tarjetas].[SITUACION]","[Base_Tarjetas].[SITUACION].&amp;[" &amp; $C95 &amp; "]",
"[Base_Tarjetas].[TIPO]","[Base_Tarjetas].[TIPO].&amp;[" &amp; $C$1 &amp; "]")/1000,
0)</f>
        <v>0</v>
      </c>
      <c r="H95" s="8">
        <f>IFERROR(
GETPIVOTDATA("[Base_Tarjetas].[Importe]",TDinamica_R!$A$3,
"[Base_Tarjetas].[PERIODO]","[Base_Tarjetas].[PERIODO].&amp;[" &amp; TEXT(H$6,"yyyymm") &amp; "]",
"[Base_Tarjetas].[Metrica]","[Base_Tarjetas].[Metrica].&amp;[" &amp; $A95 &amp; "]",
"[Base_Tarjetas].[SEGMENTO_DESCRIP]","[Base_Tarjetas].[SEGMENTO_DESCRIP].&amp;[" &amp; $C$6 &amp; "]",
"[Base_Tarjetas].[SITUACION]","[Base_Tarjetas].[SITUACION].&amp;[" &amp; $C95 &amp; "]",
"[Base_Tarjetas].[TIPO]","[Base_Tarjetas].[TIPO].&amp;[" &amp; $C$1 &amp; "]")/1000,
0)</f>
        <v>0</v>
      </c>
      <c r="I95" s="8">
        <f>IFERROR(
GETPIVOTDATA("[Base_Tarjetas].[Importe]",TDinamica_R!$A$3,
"[Base_Tarjetas].[PERIODO]","[Base_Tarjetas].[PERIODO].&amp;[" &amp; TEXT(I$6,"yyyymm") &amp; "]",
"[Base_Tarjetas].[Metrica]","[Base_Tarjetas].[Metrica].&amp;[" &amp; $A95 &amp; "]",
"[Base_Tarjetas].[SEGMENTO_DESCRIP]","[Base_Tarjetas].[SEGMENTO_DESCRIP].&amp;[" &amp; $C$6 &amp; "]",
"[Base_Tarjetas].[SITUACION]","[Base_Tarjetas].[SITUACION].&amp;[" &amp; $C95 &amp; "]",
"[Base_Tarjetas].[TIPO]","[Base_Tarjetas].[TIPO].&amp;[" &amp; $C$1 &amp; "]")/1000,
0)</f>
        <v>0</v>
      </c>
      <c r="J95" s="8">
        <f>IFERROR(
GETPIVOTDATA("[Base_Tarjetas].[Importe]",TDinamica_R!$A$3,
"[Base_Tarjetas].[PERIODO]","[Base_Tarjetas].[PERIODO].&amp;[" &amp; TEXT(J$6,"yyyymm") &amp; "]",
"[Base_Tarjetas].[Metrica]","[Base_Tarjetas].[Metrica].&amp;[" &amp; $A95 &amp; "]",
"[Base_Tarjetas].[SEGMENTO_DESCRIP]","[Base_Tarjetas].[SEGMENTO_DESCRIP].&amp;[" &amp; $C$6 &amp; "]",
"[Base_Tarjetas].[SITUACION]","[Base_Tarjetas].[SITUACION].&amp;[" &amp; $C95 &amp; "]",
"[Base_Tarjetas].[TIPO]","[Base_Tarjetas].[TIPO].&amp;[" &amp; $C$1 &amp; "]")/1000,
0)</f>
        <v>0</v>
      </c>
      <c r="K95" s="8">
        <f>IFERROR(
GETPIVOTDATA("[Base_Tarjetas].[Importe]",TDinamica_R!$A$3,
"[Base_Tarjetas].[PERIODO]","[Base_Tarjetas].[PERIODO].&amp;[" &amp; TEXT(K$6,"yyyymm") &amp; "]",
"[Base_Tarjetas].[Metrica]","[Base_Tarjetas].[Metrica].&amp;[" &amp; $A95 &amp; "]",
"[Base_Tarjetas].[SEGMENTO_DESCRIP]","[Base_Tarjetas].[SEGMENTO_DESCRIP].&amp;[" &amp; $C$6 &amp; "]",
"[Base_Tarjetas].[SITUACION]","[Base_Tarjetas].[SITUACION].&amp;[" &amp; $C95 &amp; "]",
"[Base_Tarjetas].[TIPO]","[Base_Tarjetas].[TIPO].&amp;[" &amp; $C$1 &amp; "]")/1000,
0)</f>
        <v>0</v>
      </c>
      <c r="L95" s="8">
        <f>IFERROR(
GETPIVOTDATA("[Base_Tarjetas].[Importe]",TDinamica_R!$A$3,
"[Base_Tarjetas].[PERIODO]","[Base_Tarjetas].[PERIODO].&amp;[" &amp; TEXT(L$6,"yyyymm") &amp; "]",
"[Base_Tarjetas].[Metrica]","[Base_Tarjetas].[Metrica].&amp;[" &amp; $A95 &amp; "]",
"[Base_Tarjetas].[SEGMENTO_DESCRIP]","[Base_Tarjetas].[SEGMENTO_DESCRIP].&amp;[" &amp; $C$6 &amp; "]",
"[Base_Tarjetas].[SITUACION]","[Base_Tarjetas].[SITUACION].&amp;[" &amp; $C95 &amp; "]",
"[Base_Tarjetas].[TIPO]","[Base_Tarjetas].[TIPO].&amp;[" &amp; $C$1 &amp; "]")/1000,
0)</f>
        <v>0</v>
      </c>
      <c r="M95" s="8">
        <f>IFERROR(
GETPIVOTDATA("[Base_Tarjetas].[Importe]",TDinamica_R!$A$3,
"[Base_Tarjetas].[PERIODO]","[Base_Tarjetas].[PERIODO].&amp;[" &amp; TEXT(M$6,"yyyymm") &amp; "]",
"[Base_Tarjetas].[Metrica]","[Base_Tarjetas].[Metrica].&amp;[" &amp; $A95 &amp; "]",
"[Base_Tarjetas].[SEGMENTO_DESCRIP]","[Base_Tarjetas].[SEGMENTO_DESCRIP].&amp;[" &amp; $C$6 &amp; "]",
"[Base_Tarjetas].[SITUACION]","[Base_Tarjetas].[SITUACION].&amp;[" &amp; $C95 &amp; "]",
"[Base_Tarjetas].[TIPO]","[Base_Tarjetas].[TIPO].&amp;[" &amp; $C$1 &amp; "]")/1000,
0)</f>
        <v>0</v>
      </c>
      <c r="N95" s="8">
        <f>IFERROR(
GETPIVOTDATA("[Base_Tarjetas].[Importe]",TDinamica_R!$A$3,
"[Base_Tarjetas].[PERIODO]","[Base_Tarjetas].[PERIODO].&amp;[" &amp; TEXT(N$6,"yyyymm") &amp; "]",
"[Base_Tarjetas].[Metrica]","[Base_Tarjetas].[Metrica].&amp;[" &amp; $A95 &amp; "]",
"[Base_Tarjetas].[SEGMENTO_DESCRIP]","[Base_Tarjetas].[SEGMENTO_DESCRIP].&amp;[" &amp; $C$6 &amp; "]",
"[Base_Tarjetas].[SITUACION]","[Base_Tarjetas].[SITUACION].&amp;[" &amp; $C95 &amp; "]",
"[Base_Tarjetas].[TIPO]","[Base_Tarjetas].[TIPO].&amp;[" &amp; $C$1 &amp; "]")/1000,
0)</f>
        <v>0</v>
      </c>
      <c r="O95" s="8">
        <f>IFERROR(
GETPIVOTDATA("[Base_Tarjetas].[Importe]",TDinamica_R!$A$3,
"[Base_Tarjetas].[PERIODO]","[Base_Tarjetas].[PERIODO].&amp;[" &amp; TEXT(O$6,"yyyymm") &amp; "]",
"[Base_Tarjetas].[Metrica]","[Base_Tarjetas].[Metrica].&amp;[" &amp; $A95 &amp; "]",
"[Base_Tarjetas].[SEGMENTO_DESCRIP]","[Base_Tarjetas].[SEGMENTO_DESCRIP].&amp;[" &amp; $C$6 &amp; "]",
"[Base_Tarjetas].[SITUACION]","[Base_Tarjetas].[SITUACION].&amp;[" &amp; $C95 &amp; "]",
"[Base_Tarjetas].[TIPO]","[Base_Tarjetas].[TIPO].&amp;[" &amp; $C$1 &amp; "]")/1000,
0)</f>
        <v>0</v>
      </c>
      <c r="P95" s="8">
        <f>IFERROR(
GETPIVOTDATA("[Base_Tarjetas].[Importe]",TDinamica_R!$A$3,
"[Base_Tarjetas].[PERIODO]","[Base_Tarjetas].[PERIODO].&amp;[" &amp; TEXT(P$6,"yyyymm") &amp; "]",
"[Base_Tarjetas].[Metrica]","[Base_Tarjetas].[Metrica].&amp;[" &amp; $A95 &amp; "]",
"[Base_Tarjetas].[SEGMENTO_DESCRIP]","[Base_Tarjetas].[SEGMENTO_DESCRIP].&amp;[" &amp; $C$6 &amp; "]",
"[Base_Tarjetas].[SITUACION]","[Base_Tarjetas].[SITUACION].&amp;[" &amp; $C95 &amp; "]",
"[Base_Tarjetas].[TIPO]","[Base_Tarjetas].[TIPO].&amp;[" &amp; $C$1 &amp; "]")/1000,
0)</f>
        <v>0</v>
      </c>
      <c r="Q95" s="8">
        <f>IFERROR(
GETPIVOTDATA("[Base_Tarjetas].[Importe]",TDinamica_R!$A$3,
"[Base_Tarjetas].[PERIODO]","[Base_Tarjetas].[PERIODO].&amp;[" &amp; TEXT(Q$6,"yyyymm") &amp; "]",
"[Base_Tarjetas].[Metrica]","[Base_Tarjetas].[Metrica].&amp;[" &amp; $A95 &amp; "]",
"[Base_Tarjetas].[SEGMENTO_DESCRIP]","[Base_Tarjetas].[SEGMENTO_DESCRIP].&amp;[" &amp; $C$6 &amp; "]",
"[Base_Tarjetas].[SITUACION]","[Base_Tarjetas].[SITUACION].&amp;[" &amp; $C95 &amp; "]",
"[Base_Tarjetas].[TIPO]","[Base_Tarjetas].[TIPO].&amp;[" &amp; $C$1 &amp; "]")/1000,
0)</f>
        <v>0</v>
      </c>
      <c r="R95" s="8">
        <f>IFERROR(
GETPIVOTDATA("[Base_Tarjetas].[Importe]",TDinamica_R!$A$3,
"[Base_Tarjetas].[PERIODO]","[Base_Tarjetas].[PERIODO].&amp;[" &amp; TEXT(R$6,"yyyymm") &amp; "]",
"[Base_Tarjetas].[Metrica]","[Base_Tarjetas].[Metrica].&amp;[" &amp; $A95 &amp; "]",
"[Base_Tarjetas].[SEGMENTO_DESCRIP]","[Base_Tarjetas].[SEGMENTO_DESCRIP].&amp;[" &amp; $C$6 &amp; "]",
"[Base_Tarjetas].[SITUACION]","[Base_Tarjetas].[SITUACION].&amp;[" &amp; $C95 &amp; "]",
"[Base_Tarjetas].[TIPO]","[Base_Tarjetas].[TIPO].&amp;[" &amp; $C$1 &amp; "]")/1000,
0)</f>
        <v>0</v>
      </c>
      <c r="S95" s="8">
        <f>IFERROR(
GETPIVOTDATA("[Base_Tarjetas].[Importe]",TDinamica_R!$A$3,
"[Base_Tarjetas].[PERIODO]","[Base_Tarjetas].[PERIODO].&amp;[" &amp; TEXT(S$6,"yyyymm") &amp; "]",
"[Base_Tarjetas].[Metrica]","[Base_Tarjetas].[Metrica].&amp;[" &amp; $A95 &amp; "]",
"[Base_Tarjetas].[SEGMENTO_DESCRIP]","[Base_Tarjetas].[SEGMENTO_DESCRIP].&amp;[" &amp; $C$6 &amp; "]",
"[Base_Tarjetas].[SITUACION]","[Base_Tarjetas].[SITUACION].&amp;[" &amp; $C95 &amp; "]",
"[Base_Tarjetas].[TIPO]","[Base_Tarjetas].[TIPO].&amp;[" &amp; $C$1 &amp; "]")/1000,
0)</f>
        <v>0</v>
      </c>
      <c r="T95" s="8">
        <f>IFERROR(
GETPIVOTDATA("[Base_Tarjetas].[Importe]",TDinamica_R!$A$3,
"[Base_Tarjetas].[PERIODO]","[Base_Tarjetas].[PERIODO].&amp;[" &amp; TEXT(T$6,"yyyymm") &amp; "]",
"[Base_Tarjetas].[Metrica]","[Base_Tarjetas].[Metrica].&amp;[" &amp; $A95 &amp; "]",
"[Base_Tarjetas].[SEGMENTO_DESCRIP]","[Base_Tarjetas].[SEGMENTO_DESCRIP].&amp;[" &amp; $C$6 &amp; "]",
"[Base_Tarjetas].[SITUACION]","[Base_Tarjetas].[SITUACION].&amp;[" &amp; $C95 &amp; "]",
"[Base_Tarjetas].[TIPO]","[Base_Tarjetas].[TIPO].&amp;[" &amp; $C$1 &amp; "]")/1000,
0)</f>
        <v>0</v>
      </c>
      <c r="U95" s="8">
        <f>IFERROR(
GETPIVOTDATA("[Base_Tarjetas].[Importe]",TDinamica_R!$A$3,
"[Base_Tarjetas].[PERIODO]","[Base_Tarjetas].[PERIODO].&amp;[" &amp; TEXT(U$6,"yyyymm") &amp; "]",
"[Base_Tarjetas].[Metrica]","[Base_Tarjetas].[Metrica].&amp;[" &amp; $A95 &amp; "]",
"[Base_Tarjetas].[SEGMENTO_DESCRIP]","[Base_Tarjetas].[SEGMENTO_DESCRIP].&amp;[" &amp; $C$6 &amp; "]",
"[Base_Tarjetas].[SITUACION]","[Base_Tarjetas].[SITUACION].&amp;[" &amp; $C95 &amp; "]",
"[Base_Tarjetas].[TIPO]","[Base_Tarjetas].[TIPO].&amp;[" &amp; $C$1 &amp; "]")/1000,
0)</f>
        <v>0</v>
      </c>
      <c r="V95" s="8">
        <f>IFERROR(
GETPIVOTDATA("[Base_Tarjetas].[Importe]",TDinamica_R!$A$3,
"[Base_Tarjetas].[PERIODO]","[Base_Tarjetas].[PERIODO].&amp;[" &amp; TEXT(V$6,"yyyymm") &amp; "]",
"[Base_Tarjetas].[Metrica]","[Base_Tarjetas].[Metrica].&amp;[" &amp; $A95 &amp; "]",
"[Base_Tarjetas].[SEGMENTO_DESCRIP]","[Base_Tarjetas].[SEGMENTO_DESCRIP].&amp;[" &amp; $C$6 &amp; "]",
"[Base_Tarjetas].[SITUACION]","[Base_Tarjetas].[SITUACION].&amp;[" &amp; $C95 &amp; "]",
"[Base_Tarjetas].[TIPO]","[Base_Tarjetas].[TIPO].&amp;[" &amp; $C$1 &amp; "]")/1000,
0)</f>
        <v>0</v>
      </c>
      <c r="W95" s="8">
        <f>IFERROR(
GETPIVOTDATA("[Base_Tarjetas].[Importe]",TDinamica_R!$A$3,
"[Base_Tarjetas].[PERIODO]","[Base_Tarjetas].[PERIODO].&amp;[" &amp; TEXT(W$6,"yyyymm") &amp; "]",
"[Base_Tarjetas].[Metrica]","[Base_Tarjetas].[Metrica].&amp;[" &amp; $A95 &amp; "]",
"[Base_Tarjetas].[SEGMENTO_DESCRIP]","[Base_Tarjetas].[SEGMENTO_DESCRIP].&amp;[" &amp; $C$6 &amp; "]",
"[Base_Tarjetas].[SITUACION]","[Base_Tarjetas].[SITUACION].&amp;[" &amp; $C95 &amp; "]",
"[Base_Tarjetas].[TIPO]","[Base_Tarjetas].[TIPO].&amp;[" &amp; $C$1 &amp; "]")/1000,
0)</f>
        <v>0</v>
      </c>
      <c r="X95" s="8">
        <f>IFERROR(
GETPIVOTDATA("[Base_Tarjetas].[Importe]",TDinamica_R!$A$3,
"[Base_Tarjetas].[PERIODO]","[Base_Tarjetas].[PERIODO].&amp;[" &amp; TEXT(X$6,"yyyymm") &amp; "]",
"[Base_Tarjetas].[Metrica]","[Base_Tarjetas].[Metrica].&amp;[" &amp; $A95 &amp; "]",
"[Base_Tarjetas].[SEGMENTO_DESCRIP]","[Base_Tarjetas].[SEGMENTO_DESCRIP].&amp;[" &amp; $C$6 &amp; "]",
"[Base_Tarjetas].[SITUACION]","[Base_Tarjetas].[SITUACION].&amp;[" &amp; $C95 &amp; "]",
"[Base_Tarjetas].[TIPO]","[Base_Tarjetas].[TIPO].&amp;[" &amp; $C$1 &amp; "]")/1000,
0)</f>
        <v>0</v>
      </c>
      <c r="Y95" s="8">
        <f>IFERROR(
GETPIVOTDATA("[Base_Tarjetas].[Importe]",TDinamica_R!$A$3,
"[Base_Tarjetas].[PERIODO]","[Base_Tarjetas].[PERIODO].&amp;[" &amp; TEXT(Y$6,"yyyymm") &amp; "]",
"[Base_Tarjetas].[Metrica]","[Base_Tarjetas].[Metrica].&amp;[" &amp; $A95 &amp; "]",
"[Base_Tarjetas].[SEGMENTO_DESCRIP]","[Base_Tarjetas].[SEGMENTO_DESCRIP].&amp;[" &amp; $C$6 &amp; "]",
"[Base_Tarjetas].[SITUACION]","[Base_Tarjetas].[SITUACION].&amp;[" &amp; $C95 &amp; "]",
"[Base_Tarjetas].[TIPO]","[Base_Tarjetas].[TIPO].&amp;[" &amp; $C$1 &amp; "]")/1000,
0)</f>
        <v>0</v>
      </c>
      <c r="Z95" s="8">
        <f>IFERROR(
GETPIVOTDATA("[Base_Tarjetas].[Importe]",TDinamica_R!$A$3,
"[Base_Tarjetas].[PERIODO]","[Base_Tarjetas].[PERIODO].&amp;[" &amp; TEXT(Z$6,"yyyymm") &amp; "]",
"[Base_Tarjetas].[Metrica]","[Base_Tarjetas].[Metrica].&amp;[" &amp; $A95 &amp; "]",
"[Base_Tarjetas].[SEGMENTO_DESCRIP]","[Base_Tarjetas].[SEGMENTO_DESCRIP].&amp;[" &amp; $C$6 &amp; "]",
"[Base_Tarjetas].[SITUACION]","[Base_Tarjetas].[SITUACION].&amp;[" &amp; $C95 &amp; "]",
"[Base_Tarjetas].[TIPO]","[Base_Tarjetas].[TIPO].&amp;[" &amp; $C$1 &amp; "]")/1000,
0)</f>
        <v>0</v>
      </c>
      <c r="AA95" s="8">
        <f>IFERROR(
GETPIVOTDATA("[Base_Tarjetas].[Importe]",TDinamica_R!$A$3,
"[Base_Tarjetas].[PERIODO]","[Base_Tarjetas].[PERIODO].&amp;[" &amp; TEXT(AA$6,"yyyymm") &amp; "]",
"[Base_Tarjetas].[Metrica]","[Base_Tarjetas].[Metrica].&amp;[" &amp; $A95 &amp; "]",
"[Base_Tarjetas].[SEGMENTO_DESCRIP]","[Base_Tarjetas].[SEGMENTO_DESCRIP].&amp;[" &amp; $C$6 &amp; "]",
"[Base_Tarjetas].[SITUACION]","[Base_Tarjetas].[SITUACION].&amp;[" &amp; $C95 &amp; "]",
"[Base_Tarjetas].[TIPO]","[Base_Tarjetas].[TIPO].&amp;[" &amp; $C$1 &amp; "]")/1000,
0)</f>
        <v>0</v>
      </c>
      <c r="AB95" s="8">
        <f>IFERROR(
GETPIVOTDATA("[Base_Tarjetas].[Importe]",TDinamica_R!$A$3,
"[Base_Tarjetas].[PERIODO]","[Base_Tarjetas].[PERIODO].&amp;[" &amp; TEXT(AB$6,"yyyymm") &amp; "]",
"[Base_Tarjetas].[Metrica]","[Base_Tarjetas].[Metrica].&amp;[" &amp; $A95 &amp; "]",
"[Base_Tarjetas].[SEGMENTO_DESCRIP]","[Base_Tarjetas].[SEGMENTO_DESCRIP].&amp;[" &amp; $C$6 &amp; "]",
"[Base_Tarjetas].[SITUACION]","[Base_Tarjetas].[SITUACION].&amp;[" &amp; $C95 &amp; "]",
"[Base_Tarjetas].[TIPO]","[Base_Tarjetas].[TIPO].&amp;[" &amp; $C$1 &amp; "]")/1000,
0)</f>
        <v>0</v>
      </c>
      <c r="AC95" s="8">
        <f>IFERROR(
GETPIVOTDATA("[Base_Tarjetas].[Importe]",TDinamica_R!$A$3,
"[Base_Tarjetas].[PERIODO]","[Base_Tarjetas].[PERIODO].&amp;[" &amp; TEXT(AC$6,"yyyymm") &amp; "]",
"[Base_Tarjetas].[Metrica]","[Base_Tarjetas].[Metrica].&amp;[" &amp; $A95 &amp; "]",
"[Base_Tarjetas].[SEGMENTO_DESCRIP]","[Base_Tarjetas].[SEGMENTO_DESCRIP].&amp;[" &amp; $C$6 &amp; "]",
"[Base_Tarjetas].[SITUACION]","[Base_Tarjetas].[SITUACION].&amp;[" &amp; $C95 &amp; "]",
"[Base_Tarjetas].[TIPO]","[Base_Tarjetas].[TIPO].&amp;[" &amp; $C$1 &amp; "]")/1000,
0)</f>
        <v>0</v>
      </c>
      <c r="AD95" s="8">
        <f>IFERROR(
GETPIVOTDATA("[Base_Tarjetas].[Importe]",TDinamica_R!$A$3,
"[Base_Tarjetas].[PERIODO]","[Base_Tarjetas].[PERIODO].&amp;[" &amp; TEXT(AD$6,"yyyymm") &amp; "]",
"[Base_Tarjetas].[Metrica]","[Base_Tarjetas].[Metrica].&amp;[" &amp; $A95 &amp; "]",
"[Base_Tarjetas].[SEGMENTO_DESCRIP]","[Base_Tarjetas].[SEGMENTO_DESCRIP].&amp;[" &amp; $C$6 &amp; "]",
"[Base_Tarjetas].[SITUACION]","[Base_Tarjetas].[SITUACION].&amp;[" &amp; $C95 &amp; "]",
"[Base_Tarjetas].[TIPO]","[Base_Tarjetas].[TIPO].&amp;[" &amp; $C$1 &amp; "]")/1000,
0)</f>
        <v>0</v>
      </c>
      <c r="AE95" s="8">
        <f>IFERROR(
GETPIVOTDATA("[Base_Tarjetas].[Importe]",TDinamica_R!$A$3,
"[Base_Tarjetas].[PERIODO]","[Base_Tarjetas].[PERIODO].&amp;[" &amp; TEXT(AE$6,"yyyymm") &amp; "]",
"[Base_Tarjetas].[Metrica]","[Base_Tarjetas].[Metrica].&amp;[" &amp; $A95 &amp; "]",
"[Base_Tarjetas].[SEGMENTO_DESCRIP]","[Base_Tarjetas].[SEGMENTO_DESCRIP].&amp;[" &amp; $C$6 &amp; "]",
"[Base_Tarjetas].[SITUACION]","[Base_Tarjetas].[SITUACION].&amp;[" &amp; $C95 &amp; "]",
"[Base_Tarjetas].[TIPO]","[Base_Tarjetas].[TIPO].&amp;[" &amp; $C$1 &amp; "]")/1000,
0)</f>
        <v>0</v>
      </c>
      <c r="AF95" s="8">
        <f>IFERROR(
GETPIVOTDATA("[Base_Tarjetas].[Importe]",TDinamica_R!$A$3,
"[Base_Tarjetas].[PERIODO]","[Base_Tarjetas].[PERIODO].&amp;[" &amp; TEXT(AF$6,"yyyymm") &amp; "]",
"[Base_Tarjetas].[Metrica]","[Base_Tarjetas].[Metrica].&amp;[" &amp; $A95 &amp; "]",
"[Base_Tarjetas].[SEGMENTO_DESCRIP]","[Base_Tarjetas].[SEGMENTO_DESCRIP].&amp;[" &amp; $C$6 &amp; "]",
"[Base_Tarjetas].[SITUACION]","[Base_Tarjetas].[SITUACION].&amp;[" &amp; $C95 &amp; "]",
"[Base_Tarjetas].[TIPO]","[Base_Tarjetas].[TIPO].&amp;[" &amp; $C$1 &amp; "]")/1000,
0)</f>
        <v>0</v>
      </c>
      <c r="AG95" s="8">
        <f>IFERROR(
GETPIVOTDATA("[Base_Tarjetas].[Importe]",TDinamica_R!$A$3,
"[Base_Tarjetas].[PERIODO]","[Base_Tarjetas].[PERIODO].&amp;[" &amp; TEXT(AG$6,"yyyymm") &amp; "]",
"[Base_Tarjetas].[Metrica]","[Base_Tarjetas].[Metrica].&amp;[" &amp; $A95 &amp; "]",
"[Base_Tarjetas].[SEGMENTO_DESCRIP]","[Base_Tarjetas].[SEGMENTO_DESCRIP].&amp;[" &amp; $C$6 &amp; "]",
"[Base_Tarjetas].[SITUACION]","[Base_Tarjetas].[SITUACION].&amp;[" &amp; $C95 &amp; "]",
"[Base_Tarjetas].[TIPO]","[Base_Tarjetas].[TIPO].&amp;[" &amp; $C$1 &amp; "]")/1000,
0)</f>
        <v>0</v>
      </c>
      <c r="AH95" s="8">
        <f>IFERROR(
GETPIVOTDATA("[Base_Tarjetas].[Importe]",TDinamica_R!$A$3,
"[Base_Tarjetas].[PERIODO]","[Base_Tarjetas].[PERIODO].&amp;[" &amp; TEXT(AH$6,"yyyymm") &amp; "]",
"[Base_Tarjetas].[Metrica]","[Base_Tarjetas].[Metrica].&amp;[" &amp; $A95 &amp; "]",
"[Base_Tarjetas].[SEGMENTO_DESCRIP]","[Base_Tarjetas].[SEGMENTO_DESCRIP].&amp;[" &amp; $C$6 &amp; "]",
"[Base_Tarjetas].[SITUACION]","[Base_Tarjetas].[SITUACION].&amp;[" &amp; $C95 &amp; "]",
"[Base_Tarjetas].[TIPO]","[Base_Tarjetas].[TIPO].&amp;[" &amp; $C$1 &amp; "]")/1000,
0)</f>
        <v>0</v>
      </c>
      <c r="AI95" s="8">
        <f>IFERROR(
GETPIVOTDATA("[Base_Tarjetas].[Importe]",TDinamica_R!$A$3,
"[Base_Tarjetas].[PERIODO]","[Base_Tarjetas].[PERIODO].&amp;[" &amp; TEXT(AI$6,"yyyymm") &amp; "]",
"[Base_Tarjetas].[Metrica]","[Base_Tarjetas].[Metrica].&amp;[" &amp; $A95 &amp; "]",
"[Base_Tarjetas].[SEGMENTO_DESCRIP]","[Base_Tarjetas].[SEGMENTO_DESCRIP].&amp;[" &amp; $C$6 &amp; "]",
"[Base_Tarjetas].[SITUACION]","[Base_Tarjetas].[SITUACION].&amp;[" &amp; $C95 &amp; "]",
"[Base_Tarjetas].[TIPO]","[Base_Tarjetas].[TIPO].&amp;[" &amp; $C$1 &amp; "]")/1000,
0)</f>
        <v>0</v>
      </c>
      <c r="AJ95" s="8">
        <f>IFERROR(
GETPIVOTDATA("[Base_Tarjetas].[Importe]",TDinamica_R!$A$3,
"[Base_Tarjetas].[PERIODO]","[Base_Tarjetas].[PERIODO].&amp;[" &amp; TEXT(AJ$6,"yyyymm") &amp; "]",
"[Base_Tarjetas].[Metrica]","[Base_Tarjetas].[Metrica].&amp;[" &amp; $A95 &amp; "]",
"[Base_Tarjetas].[SEGMENTO_DESCRIP]","[Base_Tarjetas].[SEGMENTO_DESCRIP].&amp;[" &amp; $C$6 &amp; "]",
"[Base_Tarjetas].[SITUACION]","[Base_Tarjetas].[SITUACION].&amp;[" &amp; $C95 &amp; "]",
"[Base_Tarjetas].[TIPO]","[Base_Tarjetas].[TIPO].&amp;[" &amp; $C$1 &amp; "]")/1000,
0)</f>
        <v>0</v>
      </c>
      <c r="AK95" s="8">
        <f>IFERROR(
GETPIVOTDATA("[Base_Tarjetas].[Importe]",TDinamica_R!$A$3,
"[Base_Tarjetas].[PERIODO]","[Base_Tarjetas].[PERIODO].&amp;[" &amp; TEXT(AK$6,"yyyymm") &amp; "]",
"[Base_Tarjetas].[Metrica]","[Base_Tarjetas].[Metrica].&amp;[" &amp; $A95 &amp; "]",
"[Base_Tarjetas].[SEGMENTO_DESCRIP]","[Base_Tarjetas].[SEGMENTO_DESCRIP].&amp;[" &amp; $C$6 &amp; "]",
"[Base_Tarjetas].[SITUACION]","[Base_Tarjetas].[SITUACION].&amp;[" &amp; $C95 &amp; "]",
"[Base_Tarjetas].[TIPO]","[Base_Tarjetas].[TIPO].&amp;[" &amp; $C$1 &amp; "]")/1000,
0)</f>
        <v>0</v>
      </c>
      <c r="AL95" s="8">
        <f>IFERROR(
GETPIVOTDATA("[Base_Tarjetas].[Importe]",TDinamica_R!$A$3,
"[Base_Tarjetas].[PERIODO]","[Base_Tarjetas].[PERIODO].&amp;[" &amp; TEXT(AL$6,"yyyymm") &amp; "]",
"[Base_Tarjetas].[Metrica]","[Base_Tarjetas].[Metrica].&amp;[" &amp; $A95 &amp; "]",
"[Base_Tarjetas].[SEGMENTO_DESCRIP]","[Base_Tarjetas].[SEGMENTO_DESCRIP].&amp;[" &amp; $C$6 &amp; "]",
"[Base_Tarjetas].[SITUACION]","[Base_Tarjetas].[SITUACION].&amp;[" &amp; $C95 &amp; "]",
"[Base_Tarjetas].[TIPO]","[Base_Tarjetas].[TIPO].&amp;[" &amp; $C$1 &amp; "]")/1000,
0)</f>
        <v>0</v>
      </c>
      <c r="AM95" s="8">
        <f>IFERROR(
GETPIVOTDATA("[Base_Tarjetas].[Importe]",TDinamica_R!$A$3,
"[Base_Tarjetas].[PERIODO]","[Base_Tarjetas].[PERIODO].&amp;[" &amp; TEXT(AM$6,"yyyymm") &amp; "]",
"[Base_Tarjetas].[Metrica]","[Base_Tarjetas].[Metrica].&amp;[" &amp; $A95 &amp; "]",
"[Base_Tarjetas].[SEGMENTO_DESCRIP]","[Base_Tarjetas].[SEGMENTO_DESCRIP].&amp;[" &amp; $C$6 &amp; "]",
"[Base_Tarjetas].[SITUACION]","[Base_Tarjetas].[SITUACION].&amp;[" &amp; $C95 &amp; "]",
"[Base_Tarjetas].[TIPO]","[Base_Tarjetas].[TIPO].&amp;[" &amp; $C$1 &amp; "]")/1000,
0)</f>
        <v>0</v>
      </c>
      <c r="AN95" s="8">
        <f>IFERROR(
GETPIVOTDATA("[Base_Tarjetas].[Importe]",TDinamica_R!$A$3,
"[Base_Tarjetas].[PERIODO]","[Base_Tarjetas].[PERIODO].&amp;[" &amp; TEXT(AN$6,"yyyymm") &amp; "]",
"[Base_Tarjetas].[Metrica]","[Base_Tarjetas].[Metrica].&amp;[" &amp; $A95 &amp; "]",
"[Base_Tarjetas].[SEGMENTO_DESCRIP]","[Base_Tarjetas].[SEGMENTO_DESCRIP].&amp;[" &amp; $C$6 &amp; "]",
"[Base_Tarjetas].[SITUACION]","[Base_Tarjetas].[SITUACION].&amp;[" &amp; $C95 &amp; "]",
"[Base_Tarjetas].[TIPO]","[Base_Tarjetas].[TIPO].&amp;[" &amp; $C$1 &amp; "]")/1000,
0)</f>
        <v>0</v>
      </c>
      <c r="AO95" s="8">
        <f>IFERROR(
GETPIVOTDATA("[Base_Tarjetas].[Importe]",TDinamica_R!$A$3,
"[Base_Tarjetas].[PERIODO]","[Base_Tarjetas].[PERIODO].&amp;[" &amp; TEXT(AO$6,"yyyymm") &amp; "]",
"[Base_Tarjetas].[Metrica]","[Base_Tarjetas].[Metrica].&amp;[" &amp; $A95 &amp; "]",
"[Base_Tarjetas].[SEGMENTO_DESCRIP]","[Base_Tarjetas].[SEGMENTO_DESCRIP].&amp;[" &amp; $C$6 &amp; "]",
"[Base_Tarjetas].[SITUACION]","[Base_Tarjetas].[SITUACION].&amp;[" &amp; $C95 &amp; "]",
"[Base_Tarjetas].[TIPO]","[Base_Tarjetas].[TIPO].&amp;[" &amp; $C$1 &amp; "]")/1000,
0)</f>
        <v>0</v>
      </c>
      <c r="AP95" s="8">
        <f>IFERROR(
GETPIVOTDATA("[Base_Tarjetas].[Importe]",TDinamica_R!$A$3,
"[Base_Tarjetas].[PERIODO]","[Base_Tarjetas].[PERIODO].&amp;[" &amp; TEXT(AP$6,"yyyymm") &amp; "]",
"[Base_Tarjetas].[Metrica]","[Base_Tarjetas].[Metrica].&amp;[" &amp; $A95 &amp; "]",
"[Base_Tarjetas].[SEGMENTO_DESCRIP]","[Base_Tarjetas].[SEGMENTO_DESCRIP].&amp;[" &amp; $C$6 &amp; "]",
"[Base_Tarjetas].[SITUACION]","[Base_Tarjetas].[SITUACION].&amp;[" &amp; $C95 &amp; "]",
"[Base_Tarjetas].[TIPO]","[Base_Tarjetas].[TIPO].&amp;[" &amp; $C$1 &amp; "]")/1000,
0)</f>
        <v>0</v>
      </c>
      <c r="AQ95" s="8">
        <f>IFERROR(
GETPIVOTDATA("[Base_Tarjetas].[Importe]",TDinamica_R!$A$3,
"[Base_Tarjetas].[PERIODO]","[Base_Tarjetas].[PERIODO].&amp;[" &amp; TEXT(AQ$6,"yyyymm") &amp; "]",
"[Base_Tarjetas].[Metrica]","[Base_Tarjetas].[Metrica].&amp;[" &amp; $A95 &amp; "]",
"[Base_Tarjetas].[SEGMENTO_DESCRIP]","[Base_Tarjetas].[SEGMENTO_DESCRIP].&amp;[" &amp; $C$6 &amp; "]",
"[Base_Tarjetas].[SITUACION]","[Base_Tarjetas].[SITUACION].&amp;[" &amp; $C95 &amp; "]",
"[Base_Tarjetas].[TIPO]","[Base_Tarjetas].[TIPO].&amp;[" &amp; $C$1 &amp; "]")/1000,
0)</f>
        <v>0</v>
      </c>
      <c r="AR95" s="8">
        <f>IFERROR(
GETPIVOTDATA("[Base_Tarjetas].[Importe]",TDinamica_R!$A$3,
"[Base_Tarjetas].[PERIODO]","[Base_Tarjetas].[PERIODO].&amp;[" &amp; TEXT(AR$6,"yyyymm") &amp; "]",
"[Base_Tarjetas].[Metrica]","[Base_Tarjetas].[Metrica].&amp;[" &amp; $A95 &amp; "]",
"[Base_Tarjetas].[SEGMENTO_DESCRIP]","[Base_Tarjetas].[SEGMENTO_DESCRIP].&amp;[" &amp; $C$6 &amp; "]",
"[Base_Tarjetas].[SITUACION]","[Base_Tarjetas].[SITUACION].&amp;[" &amp; $C95 &amp; "]",
"[Base_Tarjetas].[TIPO]","[Base_Tarjetas].[TIPO].&amp;[" &amp; $C$1 &amp; "]")/1000,
0)</f>
        <v>0</v>
      </c>
      <c r="AS95" s="8">
        <f>IFERROR(
GETPIVOTDATA("[Base_Tarjetas].[Importe]",TDinamica_R!$A$3,
"[Base_Tarjetas].[PERIODO]","[Base_Tarjetas].[PERIODO].&amp;[" &amp; TEXT(AS$6,"yyyymm") &amp; "]",
"[Base_Tarjetas].[Metrica]","[Base_Tarjetas].[Metrica].&amp;[" &amp; $A95 &amp; "]",
"[Base_Tarjetas].[SEGMENTO_DESCRIP]","[Base_Tarjetas].[SEGMENTO_DESCRIP].&amp;[" &amp; $C$6 &amp; "]",
"[Base_Tarjetas].[SITUACION]","[Base_Tarjetas].[SITUACION].&amp;[" &amp; $C95 &amp; "]",
"[Base_Tarjetas].[TIPO]","[Base_Tarjetas].[TIPO].&amp;[" &amp; $C$1 &amp; "]")/1000,
0)</f>
        <v>0</v>
      </c>
      <c r="AT95" s="8">
        <f>IFERROR(
GETPIVOTDATA("[Base_Tarjetas].[Importe]",TDinamica_R!$A$3,
"[Base_Tarjetas].[PERIODO]","[Base_Tarjetas].[PERIODO].&amp;[" &amp; TEXT(AT$6,"yyyymm") &amp; "]",
"[Base_Tarjetas].[Metrica]","[Base_Tarjetas].[Metrica].&amp;[" &amp; $A95 &amp; "]",
"[Base_Tarjetas].[SEGMENTO_DESCRIP]","[Base_Tarjetas].[SEGMENTO_DESCRIP].&amp;[" &amp; $C$6 &amp; "]",
"[Base_Tarjetas].[SITUACION]","[Base_Tarjetas].[SITUACION].&amp;[" &amp; $C95 &amp; "]",
"[Base_Tarjetas].[TIPO]","[Base_Tarjetas].[TIPO].&amp;[" &amp; $C$1 &amp; "]")/1000,
0)</f>
        <v>0</v>
      </c>
      <c r="AU95" s="8">
        <f>IFERROR(
GETPIVOTDATA("[Base_Tarjetas].[Importe]",TDinamica_R!$A$3,
"[Base_Tarjetas].[PERIODO]","[Base_Tarjetas].[PERIODO].&amp;[" &amp; TEXT(AU$6,"yyyymm") &amp; "]",
"[Base_Tarjetas].[Metrica]","[Base_Tarjetas].[Metrica].&amp;[" &amp; $A95 &amp; "]",
"[Base_Tarjetas].[SEGMENTO_DESCRIP]","[Base_Tarjetas].[SEGMENTO_DESCRIP].&amp;[" &amp; $C$6 &amp; "]",
"[Base_Tarjetas].[SITUACION]","[Base_Tarjetas].[SITUACION].&amp;[" &amp; $C95 &amp; "]",
"[Base_Tarjetas].[TIPO]","[Base_Tarjetas].[TIPO].&amp;[" &amp; $C$1 &amp; "]")/1000,
0)</f>
        <v>0</v>
      </c>
      <c r="AV95" s="8">
        <f>IFERROR(
GETPIVOTDATA("[Base_Tarjetas].[Importe]",TDinamica_R!$A$3,
"[Base_Tarjetas].[PERIODO]","[Base_Tarjetas].[PERIODO].&amp;[" &amp; TEXT(AV$6,"yyyymm") &amp; "]",
"[Base_Tarjetas].[Metrica]","[Base_Tarjetas].[Metrica].&amp;[" &amp; $A95 &amp; "]",
"[Base_Tarjetas].[SEGMENTO_DESCRIP]","[Base_Tarjetas].[SEGMENTO_DESCRIP].&amp;[" &amp; $C$6 &amp; "]",
"[Base_Tarjetas].[SITUACION]","[Base_Tarjetas].[SITUACION].&amp;[" &amp; $C95 &amp; "]",
"[Base_Tarjetas].[TIPO]","[Base_Tarjetas].[TIPO].&amp;[" &amp; $C$1 &amp; "]")/1000,
0)</f>
        <v>0</v>
      </c>
      <c r="AW95" s="8">
        <f>IFERROR(
GETPIVOTDATA("[Base_Tarjetas].[Importe]",TDinamica_R!$A$3,
"[Base_Tarjetas].[PERIODO]","[Base_Tarjetas].[PERIODO].&amp;[" &amp; TEXT(AW$6,"yyyymm") &amp; "]",
"[Base_Tarjetas].[Metrica]","[Base_Tarjetas].[Metrica].&amp;[" &amp; $A95 &amp; "]",
"[Base_Tarjetas].[SEGMENTO_DESCRIP]","[Base_Tarjetas].[SEGMENTO_DESCRIP].&amp;[" &amp; $C$6 &amp; "]",
"[Base_Tarjetas].[SITUACION]","[Base_Tarjetas].[SITUACION].&amp;[" &amp; $C95 &amp; "]",
"[Base_Tarjetas].[TIPO]","[Base_Tarjetas].[TIPO].&amp;[" &amp; $C$1 &amp; "]")/1000,
0)</f>
        <v>0</v>
      </c>
      <c r="AX95" s="8">
        <f>IFERROR(
GETPIVOTDATA("[Base_Tarjetas].[Importe]",TDinamica_R!$A$3,
"[Base_Tarjetas].[PERIODO]","[Base_Tarjetas].[PERIODO].&amp;[" &amp; TEXT(AX$6,"yyyymm") &amp; "]",
"[Base_Tarjetas].[Metrica]","[Base_Tarjetas].[Metrica].&amp;[" &amp; $A95 &amp; "]",
"[Base_Tarjetas].[SEGMENTO_DESCRIP]","[Base_Tarjetas].[SEGMENTO_DESCRIP].&amp;[" &amp; $C$6 &amp; "]",
"[Base_Tarjetas].[SITUACION]","[Base_Tarjetas].[SITUACION].&amp;[" &amp; $C95 &amp; "]",
"[Base_Tarjetas].[TIPO]","[Base_Tarjetas].[TIPO].&amp;[" &amp; $C$1 &amp; "]")/1000,
0)</f>
        <v>0</v>
      </c>
      <c r="AY95" s="8">
        <f>IFERROR(
GETPIVOTDATA("[Base_Tarjetas].[Importe]",TDinamica_R!$A$3,
"[Base_Tarjetas].[PERIODO]","[Base_Tarjetas].[PERIODO].&amp;[" &amp; TEXT(AY$6,"yyyymm") &amp; "]",
"[Base_Tarjetas].[Metrica]","[Base_Tarjetas].[Metrica].&amp;[" &amp; $A95 &amp; "]",
"[Base_Tarjetas].[SEGMENTO_DESCRIP]","[Base_Tarjetas].[SEGMENTO_DESCRIP].&amp;[" &amp; $C$6 &amp; "]",
"[Base_Tarjetas].[SITUACION]","[Base_Tarjetas].[SITUACION].&amp;[" &amp; $C95 &amp; "]",
"[Base_Tarjetas].[TIPO]","[Base_Tarjetas].[TIPO].&amp;[" &amp; $C$1 &amp; "]")/1000,
0)</f>
        <v>0</v>
      </c>
      <c r="AZ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TEXT(AZ$6,"yyyymm") &amp; "]"),
0)</f>
        <v>0</v>
      </c>
      <c r="BA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TEXT(BA$6,"yyyymm") &amp; "]"),
0)</f>
        <v>0</v>
      </c>
      <c r="BB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TEXT(BB$6,"yyyymm") &amp; "]"),
0)</f>
        <v>0</v>
      </c>
      <c r="BC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TEXT(BC$6,"yyyymm") &amp; "]"),
0)</f>
        <v>0</v>
      </c>
      <c r="BD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TEXT(BD$6,"yyyymm") &amp; "]"),
0)</f>
        <v>0</v>
      </c>
      <c r="BE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TEXT(BE$6,"yyyymm") &amp; "]"),
0)</f>
        <v>0</v>
      </c>
      <c r="BF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TEXT(BF$6,"yyyymm") &amp; "]"),
0)</f>
        <v>0</v>
      </c>
      <c r="BG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TEXT(BG$6,"yyyymm") &amp; "]"),
0)</f>
        <v>0</v>
      </c>
      <c r="BH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TEXT(BH$6,"yyyymm") &amp; "]"),
0)</f>
        <v>0</v>
      </c>
      <c r="BI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TEXT(BI$6,"yyyymm") &amp; "]"),
0)</f>
        <v>0</v>
      </c>
      <c r="BJ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TEXT(BJ$6,"yyyymm") &amp; "]"),
0)</f>
        <v>0</v>
      </c>
      <c r="BK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TEXT(BK$6,"yyyymm") &amp; "]"),
0)</f>
        <v>0</v>
      </c>
      <c r="BO95" s="24">
        <f t="shared" ref="BO95:BT95" si="59">SUMIFS($D95:$BM95,$D$6:$BM$6,"&gt;="&amp;BO$2,$D$6:$BM$6,"&lt;="&amp;BO$6,$D$5:$BM$5,BO$5)</f>
        <v>0</v>
      </c>
      <c r="BP95" s="24">
        <f t="shared" si="59"/>
        <v>0</v>
      </c>
      <c r="BQ95" s="24">
        <f t="shared" si="59"/>
        <v>0</v>
      </c>
      <c r="BR95" s="24">
        <f t="shared" si="59"/>
        <v>0</v>
      </c>
      <c r="BS95" s="24">
        <f t="shared" si="59"/>
        <v>0</v>
      </c>
      <c r="BT95" s="24">
        <f t="shared" si="59"/>
        <v>0</v>
      </c>
    </row>
    <row r="96" spans="1:72" outlineLevel="1" x14ac:dyDescent="0.25">
      <c r="A96" s="11" t="s">
        <v>45</v>
      </c>
      <c r="C96" s="2" t="s">
        <v>78</v>
      </c>
      <c r="D96" s="8">
        <f>IFERROR(
GETPIVOTDATA("[Base_Tarjetas].[Importe]",TDinamica_R!$A$3,
"[Base_Tarjetas].[PERIODO]","[Base_Tarjetas].[PERIODO].&amp;[" &amp; TEXT(D$6,"yyyymm") &amp; "]",
"[Base_Tarjetas].[Metrica]","[Base_Tarjetas].[Metrica].&amp;[" &amp; $A96 &amp; "]",
"[Base_Tarjetas].[SEGMENTO_DESCRIP]","[Base_Tarjetas].[SEGMENTO_DESCRIP].&amp;[" &amp; $C$6 &amp; "]",
"[Base_Tarjetas].[SITUACION]","[Base_Tarjetas].[SITUACION].&amp;[" &amp; $C96 &amp; "]",
"[Base_Tarjetas].[TIPO]","[Base_Tarjetas].[TIPO].&amp;[" &amp; $C$1 &amp; "]")/1000,
0)</f>
        <v>0</v>
      </c>
      <c r="E96" s="8">
        <f>IFERROR(
GETPIVOTDATA("[Base_Tarjetas].[Importe]",TDinamica_R!$A$3,
"[Base_Tarjetas].[PERIODO]","[Base_Tarjetas].[PERIODO].&amp;[" &amp; TEXT(E$6,"yyyymm") &amp; "]",
"[Base_Tarjetas].[Metrica]","[Base_Tarjetas].[Metrica].&amp;[" &amp; $A96 &amp; "]",
"[Base_Tarjetas].[SEGMENTO_DESCRIP]","[Base_Tarjetas].[SEGMENTO_DESCRIP].&amp;[" &amp; $C$6 &amp; "]",
"[Base_Tarjetas].[SITUACION]","[Base_Tarjetas].[SITUACION].&amp;[" &amp; $C96 &amp; "]",
"[Base_Tarjetas].[TIPO]","[Base_Tarjetas].[TIPO].&amp;[" &amp; $C$1 &amp; "]")/1000,
0)</f>
        <v>0</v>
      </c>
      <c r="F96" s="8">
        <f>IFERROR(
GETPIVOTDATA("[Base_Tarjetas].[Importe]",TDinamica_R!$A$3,
"[Base_Tarjetas].[PERIODO]","[Base_Tarjetas].[PERIODO].&amp;[" &amp; TEXT(F$6,"yyyymm") &amp; "]",
"[Base_Tarjetas].[Metrica]","[Base_Tarjetas].[Metrica].&amp;[" &amp; $A96 &amp; "]",
"[Base_Tarjetas].[SEGMENTO_DESCRIP]","[Base_Tarjetas].[SEGMENTO_DESCRIP].&amp;[" &amp; $C$6 &amp; "]",
"[Base_Tarjetas].[SITUACION]","[Base_Tarjetas].[SITUACION].&amp;[" &amp; $C96 &amp; "]",
"[Base_Tarjetas].[TIPO]","[Base_Tarjetas].[TIPO].&amp;[" &amp; $C$1 &amp; "]")/1000,
0)</f>
        <v>0</v>
      </c>
      <c r="G96" s="8">
        <f>IFERROR(
GETPIVOTDATA("[Base_Tarjetas].[Importe]",TDinamica_R!$A$3,
"[Base_Tarjetas].[PERIODO]","[Base_Tarjetas].[PERIODO].&amp;[" &amp; TEXT(G$6,"yyyymm") &amp; "]",
"[Base_Tarjetas].[Metrica]","[Base_Tarjetas].[Metrica].&amp;[" &amp; $A96 &amp; "]",
"[Base_Tarjetas].[SEGMENTO_DESCRIP]","[Base_Tarjetas].[SEGMENTO_DESCRIP].&amp;[" &amp; $C$6 &amp; "]",
"[Base_Tarjetas].[SITUACION]","[Base_Tarjetas].[SITUACION].&amp;[" &amp; $C96 &amp; "]",
"[Base_Tarjetas].[TIPO]","[Base_Tarjetas].[TIPO].&amp;[" &amp; $C$1 &amp; "]")/1000,
0)</f>
        <v>0</v>
      </c>
      <c r="H96" s="8">
        <f>IFERROR(
GETPIVOTDATA("[Base_Tarjetas].[Importe]",TDinamica_R!$A$3,
"[Base_Tarjetas].[PERIODO]","[Base_Tarjetas].[PERIODO].&amp;[" &amp; TEXT(H$6,"yyyymm") &amp; "]",
"[Base_Tarjetas].[Metrica]","[Base_Tarjetas].[Metrica].&amp;[" &amp; $A96 &amp; "]",
"[Base_Tarjetas].[SEGMENTO_DESCRIP]","[Base_Tarjetas].[SEGMENTO_DESCRIP].&amp;[" &amp; $C$6 &amp; "]",
"[Base_Tarjetas].[SITUACION]","[Base_Tarjetas].[SITUACION].&amp;[" &amp; $C96 &amp; "]",
"[Base_Tarjetas].[TIPO]","[Base_Tarjetas].[TIPO].&amp;[" &amp; $C$1 &amp; "]")/1000,
0)</f>
        <v>0</v>
      </c>
      <c r="I96" s="8">
        <f>IFERROR(
GETPIVOTDATA("[Base_Tarjetas].[Importe]",TDinamica_R!$A$3,
"[Base_Tarjetas].[PERIODO]","[Base_Tarjetas].[PERIODO].&amp;[" &amp; TEXT(I$6,"yyyymm") &amp; "]",
"[Base_Tarjetas].[Metrica]","[Base_Tarjetas].[Metrica].&amp;[" &amp; $A96 &amp; "]",
"[Base_Tarjetas].[SEGMENTO_DESCRIP]","[Base_Tarjetas].[SEGMENTO_DESCRIP].&amp;[" &amp; $C$6 &amp; "]",
"[Base_Tarjetas].[SITUACION]","[Base_Tarjetas].[SITUACION].&amp;[" &amp; $C96 &amp; "]",
"[Base_Tarjetas].[TIPO]","[Base_Tarjetas].[TIPO].&amp;[" &amp; $C$1 &amp; "]")/1000,
0)</f>
        <v>0</v>
      </c>
      <c r="J96" s="8">
        <f>IFERROR(
GETPIVOTDATA("[Base_Tarjetas].[Importe]",TDinamica_R!$A$3,
"[Base_Tarjetas].[PERIODO]","[Base_Tarjetas].[PERIODO].&amp;[" &amp; TEXT(J$6,"yyyymm") &amp; "]",
"[Base_Tarjetas].[Metrica]","[Base_Tarjetas].[Metrica].&amp;[" &amp; $A96 &amp; "]",
"[Base_Tarjetas].[SEGMENTO_DESCRIP]","[Base_Tarjetas].[SEGMENTO_DESCRIP].&amp;[" &amp; $C$6 &amp; "]",
"[Base_Tarjetas].[SITUACION]","[Base_Tarjetas].[SITUACION].&amp;[" &amp; $C96 &amp; "]",
"[Base_Tarjetas].[TIPO]","[Base_Tarjetas].[TIPO].&amp;[" &amp; $C$1 &amp; "]")/1000,
0)</f>
        <v>0</v>
      </c>
      <c r="K96" s="8">
        <f>IFERROR(
GETPIVOTDATA("[Base_Tarjetas].[Importe]",TDinamica_R!$A$3,
"[Base_Tarjetas].[PERIODO]","[Base_Tarjetas].[PERIODO].&amp;[" &amp; TEXT(K$6,"yyyymm") &amp; "]",
"[Base_Tarjetas].[Metrica]","[Base_Tarjetas].[Metrica].&amp;[" &amp; $A96 &amp; "]",
"[Base_Tarjetas].[SEGMENTO_DESCRIP]","[Base_Tarjetas].[SEGMENTO_DESCRIP].&amp;[" &amp; $C$6 &amp; "]",
"[Base_Tarjetas].[SITUACION]","[Base_Tarjetas].[SITUACION].&amp;[" &amp; $C96 &amp; "]",
"[Base_Tarjetas].[TIPO]","[Base_Tarjetas].[TIPO].&amp;[" &amp; $C$1 &amp; "]")/1000,
0)</f>
        <v>0</v>
      </c>
      <c r="L96" s="8">
        <f>IFERROR(
GETPIVOTDATA("[Base_Tarjetas].[Importe]",TDinamica_R!$A$3,
"[Base_Tarjetas].[PERIODO]","[Base_Tarjetas].[PERIODO].&amp;[" &amp; TEXT(L$6,"yyyymm") &amp; "]",
"[Base_Tarjetas].[Metrica]","[Base_Tarjetas].[Metrica].&amp;[" &amp; $A96 &amp; "]",
"[Base_Tarjetas].[SEGMENTO_DESCRIP]","[Base_Tarjetas].[SEGMENTO_DESCRIP].&amp;[" &amp; $C$6 &amp; "]",
"[Base_Tarjetas].[SITUACION]","[Base_Tarjetas].[SITUACION].&amp;[" &amp; $C96 &amp; "]",
"[Base_Tarjetas].[TIPO]","[Base_Tarjetas].[TIPO].&amp;[" &amp; $C$1 &amp; "]")/1000,
0)</f>
        <v>0</v>
      </c>
      <c r="M96" s="8">
        <f>IFERROR(
GETPIVOTDATA("[Base_Tarjetas].[Importe]",TDinamica_R!$A$3,
"[Base_Tarjetas].[PERIODO]","[Base_Tarjetas].[PERIODO].&amp;[" &amp; TEXT(M$6,"yyyymm") &amp; "]",
"[Base_Tarjetas].[Metrica]","[Base_Tarjetas].[Metrica].&amp;[" &amp; $A96 &amp; "]",
"[Base_Tarjetas].[SEGMENTO_DESCRIP]","[Base_Tarjetas].[SEGMENTO_DESCRIP].&amp;[" &amp; $C$6 &amp; "]",
"[Base_Tarjetas].[SITUACION]","[Base_Tarjetas].[SITUACION].&amp;[" &amp; $C96 &amp; "]",
"[Base_Tarjetas].[TIPO]","[Base_Tarjetas].[TIPO].&amp;[" &amp; $C$1 &amp; "]")/1000,
0)</f>
        <v>0</v>
      </c>
      <c r="N96" s="8">
        <f>IFERROR(
GETPIVOTDATA("[Base_Tarjetas].[Importe]",TDinamica_R!$A$3,
"[Base_Tarjetas].[PERIODO]","[Base_Tarjetas].[PERIODO].&amp;[" &amp; TEXT(N$6,"yyyymm") &amp; "]",
"[Base_Tarjetas].[Metrica]","[Base_Tarjetas].[Metrica].&amp;[" &amp; $A96 &amp; "]",
"[Base_Tarjetas].[SEGMENTO_DESCRIP]","[Base_Tarjetas].[SEGMENTO_DESCRIP].&amp;[" &amp; $C$6 &amp; "]",
"[Base_Tarjetas].[SITUACION]","[Base_Tarjetas].[SITUACION].&amp;[" &amp; $C96 &amp; "]",
"[Base_Tarjetas].[TIPO]","[Base_Tarjetas].[TIPO].&amp;[" &amp; $C$1 &amp; "]")/1000,
0)</f>
        <v>0</v>
      </c>
      <c r="O96" s="8">
        <f>IFERROR(
GETPIVOTDATA("[Base_Tarjetas].[Importe]",TDinamica_R!$A$3,
"[Base_Tarjetas].[PERIODO]","[Base_Tarjetas].[PERIODO].&amp;[" &amp; TEXT(O$6,"yyyymm") &amp; "]",
"[Base_Tarjetas].[Metrica]","[Base_Tarjetas].[Metrica].&amp;[" &amp; $A96 &amp; "]",
"[Base_Tarjetas].[SEGMENTO_DESCRIP]","[Base_Tarjetas].[SEGMENTO_DESCRIP].&amp;[" &amp; $C$6 &amp; "]",
"[Base_Tarjetas].[SITUACION]","[Base_Tarjetas].[SITUACION].&amp;[" &amp; $C96 &amp; "]",
"[Base_Tarjetas].[TIPO]","[Base_Tarjetas].[TIPO].&amp;[" &amp; $C$1 &amp; "]")/1000,
0)</f>
        <v>0</v>
      </c>
      <c r="P96" s="8">
        <f>IFERROR(
GETPIVOTDATA("[Base_Tarjetas].[Importe]",TDinamica_R!$A$3,
"[Base_Tarjetas].[PERIODO]","[Base_Tarjetas].[PERIODO].&amp;[" &amp; TEXT(P$6,"yyyymm") &amp; "]",
"[Base_Tarjetas].[Metrica]","[Base_Tarjetas].[Metrica].&amp;[" &amp; $A96 &amp; "]",
"[Base_Tarjetas].[SEGMENTO_DESCRIP]","[Base_Tarjetas].[SEGMENTO_DESCRIP].&amp;[" &amp; $C$6 &amp; "]",
"[Base_Tarjetas].[SITUACION]","[Base_Tarjetas].[SITUACION].&amp;[" &amp; $C96 &amp; "]",
"[Base_Tarjetas].[TIPO]","[Base_Tarjetas].[TIPO].&amp;[" &amp; $C$1 &amp; "]")/1000,
0)</f>
        <v>0</v>
      </c>
      <c r="Q96" s="8">
        <f>IFERROR(
GETPIVOTDATA("[Base_Tarjetas].[Importe]",TDinamica_R!$A$3,
"[Base_Tarjetas].[PERIODO]","[Base_Tarjetas].[PERIODO].&amp;[" &amp; TEXT(Q$6,"yyyymm") &amp; "]",
"[Base_Tarjetas].[Metrica]","[Base_Tarjetas].[Metrica].&amp;[" &amp; $A96 &amp; "]",
"[Base_Tarjetas].[SEGMENTO_DESCRIP]","[Base_Tarjetas].[SEGMENTO_DESCRIP].&amp;[" &amp; $C$6 &amp; "]",
"[Base_Tarjetas].[SITUACION]","[Base_Tarjetas].[SITUACION].&amp;[" &amp; $C96 &amp; "]",
"[Base_Tarjetas].[TIPO]","[Base_Tarjetas].[TIPO].&amp;[" &amp; $C$1 &amp; "]")/1000,
0)</f>
        <v>0</v>
      </c>
      <c r="R96" s="8">
        <f>IFERROR(
GETPIVOTDATA("[Base_Tarjetas].[Importe]",TDinamica_R!$A$3,
"[Base_Tarjetas].[PERIODO]","[Base_Tarjetas].[PERIODO].&amp;[" &amp; TEXT(R$6,"yyyymm") &amp; "]",
"[Base_Tarjetas].[Metrica]","[Base_Tarjetas].[Metrica].&amp;[" &amp; $A96 &amp; "]",
"[Base_Tarjetas].[SEGMENTO_DESCRIP]","[Base_Tarjetas].[SEGMENTO_DESCRIP].&amp;[" &amp; $C$6 &amp; "]",
"[Base_Tarjetas].[SITUACION]","[Base_Tarjetas].[SITUACION].&amp;[" &amp; $C96 &amp; "]",
"[Base_Tarjetas].[TIPO]","[Base_Tarjetas].[TIPO].&amp;[" &amp; $C$1 &amp; "]")/1000,
0)</f>
        <v>0</v>
      </c>
      <c r="S96" s="8">
        <f>IFERROR(
GETPIVOTDATA("[Base_Tarjetas].[Importe]",TDinamica_R!$A$3,
"[Base_Tarjetas].[PERIODO]","[Base_Tarjetas].[PERIODO].&amp;[" &amp; TEXT(S$6,"yyyymm") &amp; "]",
"[Base_Tarjetas].[Metrica]","[Base_Tarjetas].[Metrica].&amp;[" &amp; $A96 &amp; "]",
"[Base_Tarjetas].[SEGMENTO_DESCRIP]","[Base_Tarjetas].[SEGMENTO_DESCRIP].&amp;[" &amp; $C$6 &amp; "]",
"[Base_Tarjetas].[SITUACION]","[Base_Tarjetas].[SITUACION].&amp;[" &amp; $C96 &amp; "]",
"[Base_Tarjetas].[TIPO]","[Base_Tarjetas].[TIPO].&amp;[" &amp; $C$1 &amp; "]")/1000,
0)</f>
        <v>0</v>
      </c>
      <c r="T96" s="8">
        <f>IFERROR(
GETPIVOTDATA("[Base_Tarjetas].[Importe]",TDinamica_R!$A$3,
"[Base_Tarjetas].[PERIODO]","[Base_Tarjetas].[PERIODO].&amp;[" &amp; TEXT(T$6,"yyyymm") &amp; "]",
"[Base_Tarjetas].[Metrica]","[Base_Tarjetas].[Metrica].&amp;[" &amp; $A96 &amp; "]",
"[Base_Tarjetas].[SEGMENTO_DESCRIP]","[Base_Tarjetas].[SEGMENTO_DESCRIP].&amp;[" &amp; $C$6 &amp; "]",
"[Base_Tarjetas].[SITUACION]","[Base_Tarjetas].[SITUACION].&amp;[" &amp; $C96 &amp; "]",
"[Base_Tarjetas].[TIPO]","[Base_Tarjetas].[TIPO].&amp;[" &amp; $C$1 &amp; "]")/1000,
0)</f>
        <v>0</v>
      </c>
      <c r="U96" s="8">
        <f>IFERROR(
GETPIVOTDATA("[Base_Tarjetas].[Importe]",TDinamica_R!$A$3,
"[Base_Tarjetas].[PERIODO]","[Base_Tarjetas].[PERIODO].&amp;[" &amp; TEXT(U$6,"yyyymm") &amp; "]",
"[Base_Tarjetas].[Metrica]","[Base_Tarjetas].[Metrica].&amp;[" &amp; $A96 &amp; "]",
"[Base_Tarjetas].[SEGMENTO_DESCRIP]","[Base_Tarjetas].[SEGMENTO_DESCRIP].&amp;[" &amp; $C$6 &amp; "]",
"[Base_Tarjetas].[SITUACION]","[Base_Tarjetas].[SITUACION].&amp;[" &amp; $C96 &amp; "]",
"[Base_Tarjetas].[TIPO]","[Base_Tarjetas].[TIPO].&amp;[" &amp; $C$1 &amp; "]")/1000,
0)</f>
        <v>0</v>
      </c>
      <c r="V96" s="8">
        <f>IFERROR(
GETPIVOTDATA("[Base_Tarjetas].[Importe]",TDinamica_R!$A$3,
"[Base_Tarjetas].[PERIODO]","[Base_Tarjetas].[PERIODO].&amp;[" &amp; TEXT(V$6,"yyyymm") &amp; "]",
"[Base_Tarjetas].[Metrica]","[Base_Tarjetas].[Metrica].&amp;[" &amp; $A96 &amp; "]",
"[Base_Tarjetas].[SEGMENTO_DESCRIP]","[Base_Tarjetas].[SEGMENTO_DESCRIP].&amp;[" &amp; $C$6 &amp; "]",
"[Base_Tarjetas].[SITUACION]","[Base_Tarjetas].[SITUACION].&amp;[" &amp; $C96 &amp; "]",
"[Base_Tarjetas].[TIPO]","[Base_Tarjetas].[TIPO].&amp;[" &amp; $C$1 &amp; "]")/1000,
0)</f>
        <v>0</v>
      </c>
      <c r="W96" s="8">
        <f>IFERROR(
GETPIVOTDATA("[Base_Tarjetas].[Importe]",TDinamica_R!$A$3,
"[Base_Tarjetas].[PERIODO]","[Base_Tarjetas].[PERIODO].&amp;[" &amp; TEXT(W$6,"yyyymm") &amp; "]",
"[Base_Tarjetas].[Metrica]","[Base_Tarjetas].[Metrica].&amp;[" &amp; $A96 &amp; "]",
"[Base_Tarjetas].[SEGMENTO_DESCRIP]","[Base_Tarjetas].[SEGMENTO_DESCRIP].&amp;[" &amp; $C$6 &amp; "]",
"[Base_Tarjetas].[SITUACION]","[Base_Tarjetas].[SITUACION].&amp;[" &amp; $C96 &amp; "]",
"[Base_Tarjetas].[TIPO]","[Base_Tarjetas].[TIPO].&amp;[" &amp; $C$1 &amp; "]")/1000,
0)</f>
        <v>0</v>
      </c>
      <c r="X96" s="8">
        <f>IFERROR(
GETPIVOTDATA("[Base_Tarjetas].[Importe]",TDinamica_R!$A$3,
"[Base_Tarjetas].[PERIODO]","[Base_Tarjetas].[PERIODO].&amp;[" &amp; TEXT(X$6,"yyyymm") &amp; "]",
"[Base_Tarjetas].[Metrica]","[Base_Tarjetas].[Metrica].&amp;[" &amp; $A96 &amp; "]",
"[Base_Tarjetas].[SEGMENTO_DESCRIP]","[Base_Tarjetas].[SEGMENTO_DESCRIP].&amp;[" &amp; $C$6 &amp; "]",
"[Base_Tarjetas].[SITUACION]","[Base_Tarjetas].[SITUACION].&amp;[" &amp; $C96 &amp; "]",
"[Base_Tarjetas].[TIPO]","[Base_Tarjetas].[TIPO].&amp;[" &amp; $C$1 &amp; "]")/1000,
0)</f>
        <v>0</v>
      </c>
      <c r="Y96" s="8">
        <f>IFERROR(
GETPIVOTDATA("[Base_Tarjetas].[Importe]",TDinamica_R!$A$3,
"[Base_Tarjetas].[PERIODO]","[Base_Tarjetas].[PERIODO].&amp;[" &amp; TEXT(Y$6,"yyyymm") &amp; "]",
"[Base_Tarjetas].[Metrica]","[Base_Tarjetas].[Metrica].&amp;[" &amp; $A96 &amp; "]",
"[Base_Tarjetas].[SEGMENTO_DESCRIP]","[Base_Tarjetas].[SEGMENTO_DESCRIP].&amp;[" &amp; $C$6 &amp; "]",
"[Base_Tarjetas].[SITUACION]","[Base_Tarjetas].[SITUACION].&amp;[" &amp; $C96 &amp; "]",
"[Base_Tarjetas].[TIPO]","[Base_Tarjetas].[TIPO].&amp;[" &amp; $C$1 &amp; "]")/1000,
0)</f>
        <v>0</v>
      </c>
      <c r="Z96" s="8">
        <f>IFERROR(
GETPIVOTDATA("[Base_Tarjetas].[Importe]",TDinamica_R!$A$3,
"[Base_Tarjetas].[PERIODO]","[Base_Tarjetas].[PERIODO].&amp;[" &amp; TEXT(Z$6,"yyyymm") &amp; "]",
"[Base_Tarjetas].[Metrica]","[Base_Tarjetas].[Metrica].&amp;[" &amp; $A96 &amp; "]",
"[Base_Tarjetas].[SEGMENTO_DESCRIP]","[Base_Tarjetas].[SEGMENTO_DESCRIP].&amp;[" &amp; $C$6 &amp; "]",
"[Base_Tarjetas].[SITUACION]","[Base_Tarjetas].[SITUACION].&amp;[" &amp; $C96 &amp; "]",
"[Base_Tarjetas].[TIPO]","[Base_Tarjetas].[TIPO].&amp;[" &amp; $C$1 &amp; "]")/1000,
0)</f>
        <v>0</v>
      </c>
      <c r="AA96" s="8">
        <f>IFERROR(
GETPIVOTDATA("[Base_Tarjetas].[Importe]",TDinamica_R!$A$3,
"[Base_Tarjetas].[PERIODO]","[Base_Tarjetas].[PERIODO].&amp;[" &amp; TEXT(AA$6,"yyyymm") &amp; "]",
"[Base_Tarjetas].[Metrica]","[Base_Tarjetas].[Metrica].&amp;[" &amp; $A96 &amp; "]",
"[Base_Tarjetas].[SEGMENTO_DESCRIP]","[Base_Tarjetas].[SEGMENTO_DESCRIP].&amp;[" &amp; $C$6 &amp; "]",
"[Base_Tarjetas].[SITUACION]","[Base_Tarjetas].[SITUACION].&amp;[" &amp; $C96 &amp; "]",
"[Base_Tarjetas].[TIPO]","[Base_Tarjetas].[TIPO].&amp;[" &amp; $C$1 &amp; "]")/1000,
0)</f>
        <v>0</v>
      </c>
      <c r="AB96" s="8">
        <f>IFERROR(
GETPIVOTDATA("[Base_Tarjetas].[Importe]",TDinamica_R!$A$3,
"[Base_Tarjetas].[PERIODO]","[Base_Tarjetas].[PERIODO].&amp;[" &amp; TEXT(AB$6,"yyyymm") &amp; "]",
"[Base_Tarjetas].[Metrica]","[Base_Tarjetas].[Metrica].&amp;[" &amp; $A96 &amp; "]",
"[Base_Tarjetas].[SEGMENTO_DESCRIP]","[Base_Tarjetas].[SEGMENTO_DESCRIP].&amp;[" &amp; $C$6 &amp; "]",
"[Base_Tarjetas].[SITUACION]","[Base_Tarjetas].[SITUACION].&amp;[" &amp; $C96 &amp; "]",
"[Base_Tarjetas].[TIPO]","[Base_Tarjetas].[TIPO].&amp;[" &amp; $C$1 &amp; "]")/1000,
0)</f>
        <v>0</v>
      </c>
      <c r="AC96" s="8">
        <f>IFERROR(
GETPIVOTDATA("[Base_Tarjetas].[Importe]",TDinamica_R!$A$3,
"[Base_Tarjetas].[PERIODO]","[Base_Tarjetas].[PERIODO].&amp;[" &amp; TEXT(AC$6,"yyyymm") &amp; "]",
"[Base_Tarjetas].[Metrica]","[Base_Tarjetas].[Metrica].&amp;[" &amp; $A96 &amp; "]",
"[Base_Tarjetas].[SEGMENTO_DESCRIP]","[Base_Tarjetas].[SEGMENTO_DESCRIP].&amp;[" &amp; $C$6 &amp; "]",
"[Base_Tarjetas].[SITUACION]","[Base_Tarjetas].[SITUACION].&amp;[" &amp; $C96 &amp; "]",
"[Base_Tarjetas].[TIPO]","[Base_Tarjetas].[TIPO].&amp;[" &amp; $C$1 &amp; "]")/1000,
0)</f>
        <v>0</v>
      </c>
      <c r="AD96" s="8">
        <f>IFERROR(
GETPIVOTDATA("[Base_Tarjetas].[Importe]",TDinamica_R!$A$3,
"[Base_Tarjetas].[PERIODO]","[Base_Tarjetas].[PERIODO].&amp;[" &amp; TEXT(AD$6,"yyyymm") &amp; "]",
"[Base_Tarjetas].[Metrica]","[Base_Tarjetas].[Metrica].&amp;[" &amp; $A96 &amp; "]",
"[Base_Tarjetas].[SEGMENTO_DESCRIP]","[Base_Tarjetas].[SEGMENTO_DESCRIP].&amp;[" &amp; $C$6 &amp; "]",
"[Base_Tarjetas].[SITUACION]","[Base_Tarjetas].[SITUACION].&amp;[" &amp; $C96 &amp; "]",
"[Base_Tarjetas].[TIPO]","[Base_Tarjetas].[TIPO].&amp;[" &amp; $C$1 &amp; "]")/1000,
0)</f>
        <v>0</v>
      </c>
      <c r="AE96" s="8">
        <f>IFERROR(
GETPIVOTDATA("[Base_Tarjetas].[Importe]",TDinamica_R!$A$3,
"[Base_Tarjetas].[PERIODO]","[Base_Tarjetas].[PERIODO].&amp;[" &amp; TEXT(AE$6,"yyyymm") &amp; "]",
"[Base_Tarjetas].[Metrica]","[Base_Tarjetas].[Metrica].&amp;[" &amp; $A96 &amp; "]",
"[Base_Tarjetas].[SEGMENTO_DESCRIP]","[Base_Tarjetas].[SEGMENTO_DESCRIP].&amp;[" &amp; $C$6 &amp; "]",
"[Base_Tarjetas].[SITUACION]","[Base_Tarjetas].[SITUACION].&amp;[" &amp; $C96 &amp; "]",
"[Base_Tarjetas].[TIPO]","[Base_Tarjetas].[TIPO].&amp;[" &amp; $C$1 &amp; "]")/1000,
0)</f>
        <v>0</v>
      </c>
      <c r="AF96" s="8">
        <f>IFERROR(
GETPIVOTDATA("[Base_Tarjetas].[Importe]",TDinamica_R!$A$3,
"[Base_Tarjetas].[PERIODO]","[Base_Tarjetas].[PERIODO].&amp;[" &amp; TEXT(AF$6,"yyyymm") &amp; "]",
"[Base_Tarjetas].[Metrica]","[Base_Tarjetas].[Metrica].&amp;[" &amp; $A96 &amp; "]",
"[Base_Tarjetas].[SEGMENTO_DESCRIP]","[Base_Tarjetas].[SEGMENTO_DESCRIP].&amp;[" &amp; $C$6 &amp; "]",
"[Base_Tarjetas].[SITUACION]","[Base_Tarjetas].[SITUACION].&amp;[" &amp; $C96 &amp; "]",
"[Base_Tarjetas].[TIPO]","[Base_Tarjetas].[TIPO].&amp;[" &amp; $C$1 &amp; "]")/1000,
0)</f>
        <v>0</v>
      </c>
      <c r="AG96" s="8">
        <f>IFERROR(
GETPIVOTDATA("[Base_Tarjetas].[Importe]",TDinamica_R!$A$3,
"[Base_Tarjetas].[PERIODO]","[Base_Tarjetas].[PERIODO].&amp;[" &amp; TEXT(AG$6,"yyyymm") &amp; "]",
"[Base_Tarjetas].[Metrica]","[Base_Tarjetas].[Metrica].&amp;[" &amp; $A96 &amp; "]",
"[Base_Tarjetas].[SEGMENTO_DESCRIP]","[Base_Tarjetas].[SEGMENTO_DESCRIP].&amp;[" &amp; $C$6 &amp; "]",
"[Base_Tarjetas].[SITUACION]","[Base_Tarjetas].[SITUACION].&amp;[" &amp; $C96 &amp; "]",
"[Base_Tarjetas].[TIPO]","[Base_Tarjetas].[TIPO].&amp;[" &amp; $C$1 &amp; "]")/1000,
0)</f>
        <v>0</v>
      </c>
      <c r="AH96" s="8">
        <f>IFERROR(
GETPIVOTDATA("[Base_Tarjetas].[Importe]",TDinamica_R!$A$3,
"[Base_Tarjetas].[PERIODO]","[Base_Tarjetas].[PERIODO].&amp;[" &amp; TEXT(AH$6,"yyyymm") &amp; "]",
"[Base_Tarjetas].[Metrica]","[Base_Tarjetas].[Metrica].&amp;[" &amp; $A96 &amp; "]",
"[Base_Tarjetas].[SEGMENTO_DESCRIP]","[Base_Tarjetas].[SEGMENTO_DESCRIP].&amp;[" &amp; $C$6 &amp; "]",
"[Base_Tarjetas].[SITUACION]","[Base_Tarjetas].[SITUACION].&amp;[" &amp; $C96 &amp; "]",
"[Base_Tarjetas].[TIPO]","[Base_Tarjetas].[TIPO].&amp;[" &amp; $C$1 &amp; "]")/1000,
0)</f>
        <v>0</v>
      </c>
      <c r="AI96" s="8">
        <f>IFERROR(
GETPIVOTDATA("[Base_Tarjetas].[Importe]",TDinamica_R!$A$3,
"[Base_Tarjetas].[PERIODO]","[Base_Tarjetas].[PERIODO].&amp;[" &amp; TEXT(AI$6,"yyyymm") &amp; "]",
"[Base_Tarjetas].[Metrica]","[Base_Tarjetas].[Metrica].&amp;[" &amp; $A96 &amp; "]",
"[Base_Tarjetas].[SEGMENTO_DESCRIP]","[Base_Tarjetas].[SEGMENTO_DESCRIP].&amp;[" &amp; $C$6 &amp; "]",
"[Base_Tarjetas].[SITUACION]","[Base_Tarjetas].[SITUACION].&amp;[" &amp; $C96 &amp; "]",
"[Base_Tarjetas].[TIPO]","[Base_Tarjetas].[TIPO].&amp;[" &amp; $C$1 &amp; "]")/1000,
0)</f>
        <v>0</v>
      </c>
      <c r="AJ96" s="8">
        <f>IFERROR(
GETPIVOTDATA("[Base_Tarjetas].[Importe]",TDinamica_R!$A$3,
"[Base_Tarjetas].[PERIODO]","[Base_Tarjetas].[PERIODO].&amp;[" &amp; TEXT(AJ$6,"yyyymm") &amp; "]",
"[Base_Tarjetas].[Metrica]","[Base_Tarjetas].[Metrica].&amp;[" &amp; $A96 &amp; "]",
"[Base_Tarjetas].[SEGMENTO_DESCRIP]","[Base_Tarjetas].[SEGMENTO_DESCRIP].&amp;[" &amp; $C$6 &amp; "]",
"[Base_Tarjetas].[SITUACION]","[Base_Tarjetas].[SITUACION].&amp;[" &amp; $C96 &amp; "]",
"[Base_Tarjetas].[TIPO]","[Base_Tarjetas].[TIPO].&amp;[" &amp; $C$1 &amp; "]")/1000,
0)</f>
        <v>0</v>
      </c>
      <c r="AK96" s="8">
        <f>IFERROR(
GETPIVOTDATA("[Base_Tarjetas].[Importe]",TDinamica_R!$A$3,
"[Base_Tarjetas].[PERIODO]","[Base_Tarjetas].[PERIODO].&amp;[" &amp; TEXT(AK$6,"yyyymm") &amp; "]",
"[Base_Tarjetas].[Metrica]","[Base_Tarjetas].[Metrica].&amp;[" &amp; $A96 &amp; "]",
"[Base_Tarjetas].[SEGMENTO_DESCRIP]","[Base_Tarjetas].[SEGMENTO_DESCRIP].&amp;[" &amp; $C$6 &amp; "]",
"[Base_Tarjetas].[SITUACION]","[Base_Tarjetas].[SITUACION].&amp;[" &amp; $C96 &amp; "]",
"[Base_Tarjetas].[TIPO]","[Base_Tarjetas].[TIPO].&amp;[" &amp; $C$1 &amp; "]")/1000,
0)</f>
        <v>0</v>
      </c>
      <c r="AL96" s="8">
        <f>IFERROR(
GETPIVOTDATA("[Base_Tarjetas].[Importe]",TDinamica_R!$A$3,
"[Base_Tarjetas].[PERIODO]","[Base_Tarjetas].[PERIODO].&amp;[" &amp; TEXT(AL$6,"yyyymm") &amp; "]",
"[Base_Tarjetas].[Metrica]","[Base_Tarjetas].[Metrica].&amp;[" &amp; $A96 &amp; "]",
"[Base_Tarjetas].[SEGMENTO_DESCRIP]","[Base_Tarjetas].[SEGMENTO_DESCRIP].&amp;[" &amp; $C$6 &amp; "]",
"[Base_Tarjetas].[SITUACION]","[Base_Tarjetas].[SITUACION].&amp;[" &amp; $C96 &amp; "]",
"[Base_Tarjetas].[TIPO]","[Base_Tarjetas].[TIPO].&amp;[" &amp; $C$1 &amp; "]")/1000,
0)</f>
        <v>0</v>
      </c>
      <c r="AM96" s="8">
        <f>IFERROR(
GETPIVOTDATA("[Base_Tarjetas].[Importe]",TDinamica_R!$A$3,
"[Base_Tarjetas].[PERIODO]","[Base_Tarjetas].[PERIODO].&amp;[" &amp; TEXT(AM$6,"yyyymm") &amp; "]",
"[Base_Tarjetas].[Metrica]","[Base_Tarjetas].[Metrica].&amp;[" &amp; $A96 &amp; "]",
"[Base_Tarjetas].[SEGMENTO_DESCRIP]","[Base_Tarjetas].[SEGMENTO_DESCRIP].&amp;[" &amp; $C$6 &amp; "]",
"[Base_Tarjetas].[SITUACION]","[Base_Tarjetas].[SITUACION].&amp;[" &amp; $C96 &amp; "]",
"[Base_Tarjetas].[TIPO]","[Base_Tarjetas].[TIPO].&amp;[" &amp; $C$1 &amp; "]")/1000,
0)</f>
        <v>0</v>
      </c>
      <c r="AN96" s="8">
        <f>IFERROR(
GETPIVOTDATA("[Base_Tarjetas].[Importe]",TDinamica_R!$A$3,
"[Base_Tarjetas].[PERIODO]","[Base_Tarjetas].[PERIODO].&amp;[" &amp; TEXT(AN$6,"yyyymm") &amp; "]",
"[Base_Tarjetas].[Metrica]","[Base_Tarjetas].[Metrica].&amp;[" &amp; $A96 &amp; "]",
"[Base_Tarjetas].[SEGMENTO_DESCRIP]","[Base_Tarjetas].[SEGMENTO_DESCRIP].&amp;[" &amp; $C$6 &amp; "]",
"[Base_Tarjetas].[SITUACION]","[Base_Tarjetas].[SITUACION].&amp;[" &amp; $C96 &amp; "]",
"[Base_Tarjetas].[TIPO]","[Base_Tarjetas].[TIPO].&amp;[" &amp; $C$1 &amp; "]")/1000,
0)</f>
        <v>0</v>
      </c>
      <c r="AO96" s="8">
        <f>IFERROR(
GETPIVOTDATA("[Base_Tarjetas].[Importe]",TDinamica_R!$A$3,
"[Base_Tarjetas].[PERIODO]","[Base_Tarjetas].[PERIODO].&amp;[" &amp; TEXT(AO$6,"yyyymm") &amp; "]",
"[Base_Tarjetas].[Metrica]","[Base_Tarjetas].[Metrica].&amp;[" &amp; $A96 &amp; "]",
"[Base_Tarjetas].[SEGMENTO_DESCRIP]","[Base_Tarjetas].[SEGMENTO_DESCRIP].&amp;[" &amp; $C$6 &amp; "]",
"[Base_Tarjetas].[SITUACION]","[Base_Tarjetas].[SITUACION].&amp;[" &amp; $C96 &amp; "]",
"[Base_Tarjetas].[TIPO]","[Base_Tarjetas].[TIPO].&amp;[" &amp; $C$1 &amp; "]")/1000,
0)</f>
        <v>0</v>
      </c>
      <c r="AP96" s="8">
        <f>IFERROR(
GETPIVOTDATA("[Base_Tarjetas].[Importe]",TDinamica_R!$A$3,
"[Base_Tarjetas].[PERIODO]","[Base_Tarjetas].[PERIODO].&amp;[" &amp; TEXT(AP$6,"yyyymm") &amp; "]",
"[Base_Tarjetas].[Metrica]","[Base_Tarjetas].[Metrica].&amp;[" &amp; $A96 &amp; "]",
"[Base_Tarjetas].[SEGMENTO_DESCRIP]","[Base_Tarjetas].[SEGMENTO_DESCRIP].&amp;[" &amp; $C$6 &amp; "]",
"[Base_Tarjetas].[SITUACION]","[Base_Tarjetas].[SITUACION].&amp;[" &amp; $C96 &amp; "]",
"[Base_Tarjetas].[TIPO]","[Base_Tarjetas].[TIPO].&amp;[" &amp; $C$1 &amp; "]")/1000,
0)</f>
        <v>0</v>
      </c>
      <c r="AQ96" s="8">
        <f>IFERROR(
GETPIVOTDATA("[Base_Tarjetas].[Importe]",TDinamica_R!$A$3,
"[Base_Tarjetas].[PERIODO]","[Base_Tarjetas].[PERIODO].&amp;[" &amp; TEXT(AQ$6,"yyyymm") &amp; "]",
"[Base_Tarjetas].[Metrica]","[Base_Tarjetas].[Metrica].&amp;[" &amp; $A96 &amp; "]",
"[Base_Tarjetas].[SEGMENTO_DESCRIP]","[Base_Tarjetas].[SEGMENTO_DESCRIP].&amp;[" &amp; $C$6 &amp; "]",
"[Base_Tarjetas].[SITUACION]","[Base_Tarjetas].[SITUACION].&amp;[" &amp; $C96 &amp; "]",
"[Base_Tarjetas].[TIPO]","[Base_Tarjetas].[TIPO].&amp;[" &amp; $C$1 &amp; "]")/1000,
0)</f>
        <v>0</v>
      </c>
      <c r="AR96" s="8">
        <f>IFERROR(
GETPIVOTDATA("[Base_Tarjetas].[Importe]",TDinamica_R!$A$3,
"[Base_Tarjetas].[PERIODO]","[Base_Tarjetas].[PERIODO].&amp;[" &amp; TEXT(AR$6,"yyyymm") &amp; "]",
"[Base_Tarjetas].[Metrica]","[Base_Tarjetas].[Metrica].&amp;[" &amp; $A96 &amp; "]",
"[Base_Tarjetas].[SEGMENTO_DESCRIP]","[Base_Tarjetas].[SEGMENTO_DESCRIP].&amp;[" &amp; $C$6 &amp; "]",
"[Base_Tarjetas].[SITUACION]","[Base_Tarjetas].[SITUACION].&amp;[" &amp; $C96 &amp; "]",
"[Base_Tarjetas].[TIPO]","[Base_Tarjetas].[TIPO].&amp;[" &amp; $C$1 &amp; "]")/1000,
0)</f>
        <v>0</v>
      </c>
      <c r="AS96" s="8">
        <f>IFERROR(
GETPIVOTDATA("[Base_Tarjetas].[Importe]",TDinamica_R!$A$3,
"[Base_Tarjetas].[PERIODO]","[Base_Tarjetas].[PERIODO].&amp;[" &amp; TEXT(AS$6,"yyyymm") &amp; "]",
"[Base_Tarjetas].[Metrica]","[Base_Tarjetas].[Metrica].&amp;[" &amp; $A96 &amp; "]",
"[Base_Tarjetas].[SEGMENTO_DESCRIP]","[Base_Tarjetas].[SEGMENTO_DESCRIP].&amp;[" &amp; $C$6 &amp; "]",
"[Base_Tarjetas].[SITUACION]","[Base_Tarjetas].[SITUACION].&amp;[" &amp; $C96 &amp; "]",
"[Base_Tarjetas].[TIPO]","[Base_Tarjetas].[TIPO].&amp;[" &amp; $C$1 &amp; "]")/1000,
0)</f>
        <v>0</v>
      </c>
      <c r="AT96" s="8">
        <f>IFERROR(
GETPIVOTDATA("[Base_Tarjetas].[Importe]",TDinamica_R!$A$3,
"[Base_Tarjetas].[PERIODO]","[Base_Tarjetas].[PERIODO].&amp;[" &amp; TEXT(AT$6,"yyyymm") &amp; "]",
"[Base_Tarjetas].[Metrica]","[Base_Tarjetas].[Metrica].&amp;[" &amp; $A96 &amp; "]",
"[Base_Tarjetas].[SEGMENTO_DESCRIP]","[Base_Tarjetas].[SEGMENTO_DESCRIP].&amp;[" &amp; $C$6 &amp; "]",
"[Base_Tarjetas].[SITUACION]","[Base_Tarjetas].[SITUACION].&amp;[" &amp; $C96 &amp; "]",
"[Base_Tarjetas].[TIPO]","[Base_Tarjetas].[TIPO].&amp;[" &amp; $C$1 &amp; "]")/1000,
0)</f>
        <v>0</v>
      </c>
      <c r="AU96" s="8">
        <f>IFERROR(
GETPIVOTDATA("[Base_Tarjetas].[Importe]",TDinamica_R!$A$3,
"[Base_Tarjetas].[PERIODO]","[Base_Tarjetas].[PERIODO].&amp;[" &amp; TEXT(AU$6,"yyyymm") &amp; "]",
"[Base_Tarjetas].[Metrica]","[Base_Tarjetas].[Metrica].&amp;[" &amp; $A96 &amp; "]",
"[Base_Tarjetas].[SEGMENTO_DESCRIP]","[Base_Tarjetas].[SEGMENTO_DESCRIP].&amp;[" &amp; $C$6 &amp; "]",
"[Base_Tarjetas].[SITUACION]","[Base_Tarjetas].[SITUACION].&amp;[" &amp; $C96 &amp; "]",
"[Base_Tarjetas].[TIPO]","[Base_Tarjetas].[TIPO].&amp;[" &amp; $C$1 &amp; "]")/1000,
0)</f>
        <v>0</v>
      </c>
      <c r="AV96" s="8">
        <f>IFERROR(
GETPIVOTDATA("[Base_Tarjetas].[Importe]",TDinamica_R!$A$3,
"[Base_Tarjetas].[PERIODO]","[Base_Tarjetas].[PERIODO].&amp;[" &amp; TEXT(AV$6,"yyyymm") &amp; "]",
"[Base_Tarjetas].[Metrica]","[Base_Tarjetas].[Metrica].&amp;[" &amp; $A96 &amp; "]",
"[Base_Tarjetas].[SEGMENTO_DESCRIP]","[Base_Tarjetas].[SEGMENTO_DESCRIP].&amp;[" &amp; $C$6 &amp; "]",
"[Base_Tarjetas].[SITUACION]","[Base_Tarjetas].[SITUACION].&amp;[" &amp; $C96 &amp; "]",
"[Base_Tarjetas].[TIPO]","[Base_Tarjetas].[TIPO].&amp;[" &amp; $C$1 &amp; "]")/1000,
0)</f>
        <v>0</v>
      </c>
      <c r="AW96" s="8">
        <f>IFERROR(
GETPIVOTDATA("[Base_Tarjetas].[Importe]",TDinamica_R!$A$3,
"[Base_Tarjetas].[PERIODO]","[Base_Tarjetas].[PERIODO].&amp;[" &amp; TEXT(AW$6,"yyyymm") &amp; "]",
"[Base_Tarjetas].[Metrica]","[Base_Tarjetas].[Metrica].&amp;[" &amp; $A96 &amp; "]",
"[Base_Tarjetas].[SEGMENTO_DESCRIP]","[Base_Tarjetas].[SEGMENTO_DESCRIP].&amp;[" &amp; $C$6 &amp; "]",
"[Base_Tarjetas].[SITUACION]","[Base_Tarjetas].[SITUACION].&amp;[" &amp; $C96 &amp; "]",
"[Base_Tarjetas].[TIPO]","[Base_Tarjetas].[TIPO].&amp;[" &amp; $C$1 &amp; "]")/1000,
0)</f>
        <v>0</v>
      </c>
      <c r="AX96" s="8">
        <f>IFERROR(
GETPIVOTDATA("[Base_Tarjetas].[Importe]",TDinamica_R!$A$3,
"[Base_Tarjetas].[PERIODO]","[Base_Tarjetas].[PERIODO].&amp;[" &amp; TEXT(AX$6,"yyyymm") &amp; "]",
"[Base_Tarjetas].[Metrica]","[Base_Tarjetas].[Metrica].&amp;[" &amp; $A96 &amp; "]",
"[Base_Tarjetas].[SEGMENTO_DESCRIP]","[Base_Tarjetas].[SEGMENTO_DESCRIP].&amp;[" &amp; $C$6 &amp; "]",
"[Base_Tarjetas].[SITUACION]","[Base_Tarjetas].[SITUACION].&amp;[" &amp; $C96 &amp; "]",
"[Base_Tarjetas].[TIPO]","[Base_Tarjetas].[TIPO].&amp;[" &amp; $C$1 &amp; "]")/1000,
0)</f>
        <v>0</v>
      </c>
      <c r="AY96" s="8">
        <f>IFERROR(
GETPIVOTDATA("[Base_Tarjetas].[Importe]",TDinamica_R!$A$3,
"[Base_Tarjetas].[PERIODO]","[Base_Tarjetas].[PERIODO].&amp;[" &amp; TEXT(AY$6,"yyyymm") &amp; "]",
"[Base_Tarjetas].[Metrica]","[Base_Tarjetas].[Metrica].&amp;[" &amp; $A96 &amp; "]",
"[Base_Tarjetas].[SEGMENTO_DESCRIP]","[Base_Tarjetas].[SEGMENTO_DESCRIP].&amp;[" &amp; $C$6 &amp; "]",
"[Base_Tarjetas].[SITUACION]","[Base_Tarjetas].[SITUACION].&amp;[" &amp; $C96 &amp; "]",
"[Base_Tarjetas].[TIPO]","[Base_Tarjetas].[TIPO].&amp;[" &amp; $C$1 &amp; "]")/1000,
0)</f>
        <v>0</v>
      </c>
      <c r="AZ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TEXT(AZ$6,"yyyymm") &amp; "]"),
0)</f>
        <v>0</v>
      </c>
      <c r="BA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TEXT(BA$6,"yyyymm") &amp; "]"),
0)</f>
        <v>0</v>
      </c>
      <c r="BB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TEXT(BB$6,"yyyymm") &amp; "]"),
0)</f>
        <v>0</v>
      </c>
      <c r="BC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TEXT(BC$6,"yyyymm") &amp; "]"),
0)</f>
        <v>0</v>
      </c>
      <c r="BD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TEXT(BD$6,"yyyymm") &amp; "]"),
0)</f>
        <v>0</v>
      </c>
      <c r="BE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TEXT(BE$6,"yyyymm") &amp; "]"),
0)</f>
        <v>0</v>
      </c>
      <c r="BF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TEXT(BF$6,"yyyymm") &amp; "]"),
0)</f>
        <v>0</v>
      </c>
      <c r="BG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TEXT(BG$6,"yyyymm") &amp; "]"),
0)</f>
        <v>0</v>
      </c>
      <c r="BH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TEXT(BH$6,"yyyymm") &amp; "]"),
0)</f>
        <v>0</v>
      </c>
      <c r="BI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TEXT(BI$6,"yyyymm") &amp; "]"),
0)</f>
        <v>0</v>
      </c>
      <c r="BJ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TEXT(BJ$6,"yyyymm") &amp; "]"),
0)</f>
        <v>0</v>
      </c>
      <c r="BK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TEXT(BK$6,"yyyymm") &amp; "]"),
0)</f>
        <v>0</v>
      </c>
      <c r="BO96" s="24"/>
      <c r="BP96" s="24"/>
      <c r="BQ96" s="24"/>
      <c r="BR96" s="24"/>
      <c r="BS96" s="24"/>
      <c r="BT96" s="24"/>
    </row>
    <row r="97" spans="3:72" x14ac:dyDescent="0.25">
      <c r="C97" s="3" t="s">
        <v>45</v>
      </c>
      <c r="D97" s="10">
        <f>SUM(D95:D96)</f>
        <v>0</v>
      </c>
      <c r="E97" s="10">
        <f t="shared" ref="E97:BK97" si="60">SUM(E95:E96)</f>
        <v>0</v>
      </c>
      <c r="F97" s="10">
        <f t="shared" si="60"/>
        <v>0</v>
      </c>
      <c r="G97" s="10">
        <f t="shared" si="60"/>
        <v>0</v>
      </c>
      <c r="H97" s="10">
        <f t="shared" si="60"/>
        <v>0</v>
      </c>
      <c r="I97" s="10">
        <f t="shared" si="60"/>
        <v>0</v>
      </c>
      <c r="J97" s="10">
        <f t="shared" si="60"/>
        <v>0</v>
      </c>
      <c r="K97" s="10">
        <f t="shared" si="60"/>
        <v>0</v>
      </c>
      <c r="L97" s="10">
        <f t="shared" si="60"/>
        <v>0</v>
      </c>
      <c r="M97" s="10">
        <f t="shared" si="60"/>
        <v>0</v>
      </c>
      <c r="N97" s="10">
        <f t="shared" si="60"/>
        <v>0</v>
      </c>
      <c r="O97" s="10">
        <f t="shared" si="60"/>
        <v>0</v>
      </c>
      <c r="P97" s="10">
        <f t="shared" si="60"/>
        <v>0</v>
      </c>
      <c r="Q97" s="10">
        <f t="shared" si="60"/>
        <v>0</v>
      </c>
      <c r="R97" s="10">
        <f t="shared" si="60"/>
        <v>0</v>
      </c>
      <c r="S97" s="10">
        <f t="shared" si="60"/>
        <v>0</v>
      </c>
      <c r="T97" s="10">
        <f t="shared" si="60"/>
        <v>0</v>
      </c>
      <c r="U97" s="10">
        <f t="shared" si="60"/>
        <v>0</v>
      </c>
      <c r="V97" s="10">
        <f t="shared" si="60"/>
        <v>0</v>
      </c>
      <c r="W97" s="10">
        <f t="shared" si="60"/>
        <v>0</v>
      </c>
      <c r="X97" s="10">
        <f t="shared" si="60"/>
        <v>0</v>
      </c>
      <c r="Y97" s="10">
        <f t="shared" si="60"/>
        <v>0</v>
      </c>
      <c r="Z97" s="10">
        <f t="shared" si="60"/>
        <v>0</v>
      </c>
      <c r="AA97" s="10">
        <f t="shared" si="60"/>
        <v>0</v>
      </c>
      <c r="AB97" s="10">
        <f t="shared" si="60"/>
        <v>0</v>
      </c>
      <c r="AC97" s="10">
        <f t="shared" si="60"/>
        <v>0</v>
      </c>
      <c r="AD97" s="10">
        <f t="shared" si="60"/>
        <v>0</v>
      </c>
      <c r="AE97" s="10">
        <f t="shared" si="60"/>
        <v>0</v>
      </c>
      <c r="AF97" s="10">
        <f t="shared" si="60"/>
        <v>0</v>
      </c>
      <c r="AG97" s="10">
        <f t="shared" si="60"/>
        <v>0</v>
      </c>
      <c r="AH97" s="10">
        <f t="shared" si="60"/>
        <v>0</v>
      </c>
      <c r="AI97" s="10">
        <f t="shared" si="60"/>
        <v>0</v>
      </c>
      <c r="AJ97" s="10">
        <f t="shared" si="60"/>
        <v>0</v>
      </c>
      <c r="AK97" s="10">
        <f t="shared" si="60"/>
        <v>0</v>
      </c>
      <c r="AL97" s="10">
        <f t="shared" si="60"/>
        <v>0</v>
      </c>
      <c r="AM97" s="10">
        <f t="shared" si="60"/>
        <v>0</v>
      </c>
      <c r="AN97" s="10">
        <f t="shared" si="60"/>
        <v>0</v>
      </c>
      <c r="AO97" s="10">
        <f t="shared" si="60"/>
        <v>0</v>
      </c>
      <c r="AP97" s="10">
        <f t="shared" si="60"/>
        <v>0</v>
      </c>
      <c r="AQ97" s="10">
        <f t="shared" si="60"/>
        <v>0</v>
      </c>
      <c r="AR97" s="10">
        <f t="shared" si="60"/>
        <v>0</v>
      </c>
      <c r="AS97" s="10">
        <f t="shared" si="60"/>
        <v>0</v>
      </c>
      <c r="AT97" s="10">
        <f t="shared" si="60"/>
        <v>0</v>
      </c>
      <c r="AU97" s="10">
        <f t="shared" si="60"/>
        <v>0</v>
      </c>
      <c r="AV97" s="10">
        <f t="shared" si="60"/>
        <v>0</v>
      </c>
      <c r="AW97" s="10">
        <f t="shared" si="60"/>
        <v>0</v>
      </c>
      <c r="AX97" s="10">
        <f t="shared" si="60"/>
        <v>0</v>
      </c>
      <c r="AY97" s="10">
        <f t="shared" si="60"/>
        <v>0</v>
      </c>
      <c r="AZ97" s="10">
        <f t="shared" si="60"/>
        <v>0</v>
      </c>
      <c r="BA97" s="10">
        <f t="shared" si="60"/>
        <v>0</v>
      </c>
      <c r="BB97" s="10">
        <f t="shared" si="60"/>
        <v>0</v>
      </c>
      <c r="BC97" s="10">
        <f t="shared" si="60"/>
        <v>0</v>
      </c>
      <c r="BD97" s="10">
        <f t="shared" si="60"/>
        <v>0</v>
      </c>
      <c r="BE97" s="10">
        <f t="shared" si="60"/>
        <v>0</v>
      </c>
      <c r="BF97" s="10">
        <f t="shared" si="60"/>
        <v>0</v>
      </c>
      <c r="BG97" s="10">
        <f t="shared" si="60"/>
        <v>0</v>
      </c>
      <c r="BH97" s="10">
        <f t="shared" si="60"/>
        <v>0</v>
      </c>
      <c r="BI97" s="10">
        <f t="shared" si="60"/>
        <v>0</v>
      </c>
      <c r="BJ97" s="10">
        <f t="shared" si="60"/>
        <v>0</v>
      </c>
      <c r="BK97" s="10">
        <f t="shared" si="60"/>
        <v>0</v>
      </c>
      <c r="BO97" s="23">
        <f>SUM(BO95)</f>
        <v>0</v>
      </c>
      <c r="BP97" s="23">
        <f t="shared" ref="BP97:BT97" si="61">SUM(BP95)</f>
        <v>0</v>
      </c>
      <c r="BQ97" s="23">
        <f t="shared" si="61"/>
        <v>0</v>
      </c>
      <c r="BR97" s="23">
        <f t="shared" si="61"/>
        <v>0</v>
      </c>
      <c r="BS97" s="23">
        <f t="shared" si="61"/>
        <v>0</v>
      </c>
      <c r="BT97" s="23">
        <f t="shared" si="61"/>
        <v>0</v>
      </c>
    </row>
    <row r="99" spans="3:72" x14ac:dyDescent="0.25">
      <c r="C99" s="3" t="s">
        <v>47</v>
      </c>
      <c r="D99" s="10">
        <f t="shared" ref="D99:BK99" si="62">D60+D83+D89+D93+D97</f>
        <v>0</v>
      </c>
      <c r="E99" s="10">
        <f t="shared" si="62"/>
        <v>0</v>
      </c>
      <c r="F99" s="10">
        <f t="shared" si="62"/>
        <v>0</v>
      </c>
      <c r="G99" s="10">
        <f t="shared" si="62"/>
        <v>0</v>
      </c>
      <c r="H99" s="10">
        <f t="shared" si="62"/>
        <v>0</v>
      </c>
      <c r="I99" s="10">
        <f t="shared" si="62"/>
        <v>0</v>
      </c>
      <c r="J99" s="10">
        <f t="shared" si="62"/>
        <v>0</v>
      </c>
      <c r="K99" s="10">
        <f t="shared" si="62"/>
        <v>0</v>
      </c>
      <c r="L99" s="10">
        <f t="shared" si="62"/>
        <v>0</v>
      </c>
      <c r="M99" s="10">
        <f t="shared" si="62"/>
        <v>0</v>
      </c>
      <c r="N99" s="10">
        <f t="shared" si="62"/>
        <v>0</v>
      </c>
      <c r="O99" s="10">
        <f t="shared" si="62"/>
        <v>0</v>
      </c>
      <c r="P99" s="10">
        <f t="shared" si="62"/>
        <v>0</v>
      </c>
      <c r="Q99" s="10">
        <f t="shared" si="62"/>
        <v>0</v>
      </c>
      <c r="R99" s="10">
        <f t="shared" si="62"/>
        <v>0</v>
      </c>
      <c r="S99" s="10">
        <f t="shared" si="62"/>
        <v>0</v>
      </c>
      <c r="T99" s="10">
        <f t="shared" si="62"/>
        <v>0</v>
      </c>
      <c r="U99" s="10">
        <f t="shared" si="62"/>
        <v>0</v>
      </c>
      <c r="V99" s="10">
        <f t="shared" si="62"/>
        <v>0</v>
      </c>
      <c r="W99" s="10">
        <f t="shared" si="62"/>
        <v>0</v>
      </c>
      <c r="X99" s="10">
        <f t="shared" si="62"/>
        <v>0</v>
      </c>
      <c r="Y99" s="10">
        <f t="shared" si="62"/>
        <v>0</v>
      </c>
      <c r="Z99" s="10">
        <f t="shared" si="62"/>
        <v>0</v>
      </c>
      <c r="AA99" s="10">
        <f t="shared" si="62"/>
        <v>0</v>
      </c>
      <c r="AB99" s="10">
        <f t="shared" si="62"/>
        <v>0</v>
      </c>
      <c r="AC99" s="10">
        <f t="shared" si="62"/>
        <v>0</v>
      </c>
      <c r="AD99" s="10">
        <f t="shared" si="62"/>
        <v>0</v>
      </c>
      <c r="AE99" s="10">
        <f t="shared" si="62"/>
        <v>0</v>
      </c>
      <c r="AF99" s="10">
        <f t="shared" si="62"/>
        <v>0</v>
      </c>
      <c r="AG99" s="10">
        <f t="shared" si="62"/>
        <v>0</v>
      </c>
      <c r="AH99" s="10">
        <f t="shared" si="62"/>
        <v>0</v>
      </c>
      <c r="AI99" s="10">
        <f t="shared" si="62"/>
        <v>0</v>
      </c>
      <c r="AJ99" s="10">
        <f t="shared" si="62"/>
        <v>0</v>
      </c>
      <c r="AK99" s="10">
        <f t="shared" si="62"/>
        <v>0</v>
      </c>
      <c r="AL99" s="10">
        <f t="shared" si="62"/>
        <v>0</v>
      </c>
      <c r="AM99" s="10">
        <f t="shared" si="62"/>
        <v>0</v>
      </c>
      <c r="AN99" s="10">
        <f t="shared" si="62"/>
        <v>0</v>
      </c>
      <c r="AO99" s="10">
        <f t="shared" si="62"/>
        <v>0</v>
      </c>
      <c r="AP99" s="10">
        <f t="shared" si="62"/>
        <v>0</v>
      </c>
      <c r="AQ99" s="10">
        <f t="shared" si="62"/>
        <v>0</v>
      </c>
      <c r="AR99" s="10">
        <f t="shared" si="62"/>
        <v>0</v>
      </c>
      <c r="AS99" s="10">
        <f t="shared" si="62"/>
        <v>0</v>
      </c>
      <c r="AT99" s="10">
        <f t="shared" si="62"/>
        <v>0</v>
      </c>
      <c r="AU99" s="10">
        <f t="shared" si="62"/>
        <v>0</v>
      </c>
      <c r="AV99" s="10">
        <f t="shared" si="62"/>
        <v>0</v>
      </c>
      <c r="AW99" s="10">
        <f t="shared" si="62"/>
        <v>0</v>
      </c>
      <c r="AX99" s="10">
        <f t="shared" si="62"/>
        <v>0</v>
      </c>
      <c r="AY99" s="10">
        <f t="shared" si="62"/>
        <v>0</v>
      </c>
      <c r="AZ99" s="10">
        <f t="shared" si="62"/>
        <v>5803.8791228159216</v>
      </c>
      <c r="BA99" s="10">
        <f t="shared" si="62"/>
        <v>4873.6934284281288</v>
      </c>
      <c r="BB99" s="10">
        <f t="shared" si="62"/>
        <v>6243.3353673034526</v>
      </c>
      <c r="BC99" s="10">
        <f t="shared" si="62"/>
        <v>4259.5806664658685</v>
      </c>
      <c r="BD99" s="10">
        <f t="shared" si="62"/>
        <v>5135.0100486202618</v>
      </c>
      <c r="BE99" s="10">
        <f t="shared" si="62"/>
        <v>5539.5444408940893</v>
      </c>
      <c r="BF99" s="10">
        <f t="shared" si="62"/>
        <v>4009.1601592585084</v>
      </c>
      <c r="BG99" s="10">
        <f t="shared" si="62"/>
        <v>6163.7738177277988</v>
      </c>
      <c r="BH99" s="10">
        <f t="shared" si="62"/>
        <v>6116.8183710544135</v>
      </c>
      <c r="BI99" s="10">
        <f t="shared" si="62"/>
        <v>7120.737704116953</v>
      </c>
      <c r="BJ99" s="10">
        <f t="shared" si="62"/>
        <v>8435.3902008969762</v>
      </c>
      <c r="BK99" s="10">
        <f t="shared" si="62"/>
        <v>8001.2654141597723</v>
      </c>
      <c r="BO99" s="23">
        <f>BO60+BO83+BO89+BO93+BO97</f>
        <v>0</v>
      </c>
      <c r="BP99" s="23">
        <f t="shared" ref="BP99:BT99" si="63">BP60+BP83+BP89+BP93+BP97</f>
        <v>16920.907918547502</v>
      </c>
      <c r="BQ99" s="23">
        <f t="shared" si="63"/>
        <v>0</v>
      </c>
      <c r="BR99" s="23">
        <f t="shared" si="63"/>
        <v>0</v>
      </c>
      <c r="BS99" s="23">
        <f t="shared" si="63"/>
        <v>0</v>
      </c>
      <c r="BT99" s="23">
        <f t="shared" si="63"/>
        <v>0</v>
      </c>
    </row>
    <row r="103" spans="3:72" s="48" customFormat="1" x14ac:dyDescent="0.25">
      <c r="C103" s="46" t="s">
        <v>73</v>
      </c>
      <c r="D103" s="47">
        <f>D11</f>
        <v>0</v>
      </c>
      <c r="E103" s="47">
        <f>IFERROR(AVERAGE(D11:E11),0)</f>
        <v>0</v>
      </c>
      <c r="F103" s="47">
        <f t="shared" ref="F103:BK103" si="64">IFERROR(AVERAGE(E11:F11),0)</f>
        <v>0</v>
      </c>
      <c r="G103" s="47">
        <f t="shared" si="64"/>
        <v>0</v>
      </c>
      <c r="H103" s="47">
        <f t="shared" si="64"/>
        <v>0</v>
      </c>
      <c r="I103" s="47">
        <f t="shared" si="64"/>
        <v>0</v>
      </c>
      <c r="J103" s="48">
        <f t="shared" si="64"/>
        <v>0</v>
      </c>
      <c r="K103" s="48">
        <f t="shared" si="64"/>
        <v>0</v>
      </c>
      <c r="L103" s="48">
        <f t="shared" si="64"/>
        <v>0</v>
      </c>
      <c r="M103" s="48">
        <f t="shared" si="64"/>
        <v>0</v>
      </c>
      <c r="N103" s="48">
        <f t="shared" si="64"/>
        <v>0</v>
      </c>
      <c r="O103" s="48">
        <f t="shared" si="64"/>
        <v>0</v>
      </c>
      <c r="P103" s="48">
        <f t="shared" si="64"/>
        <v>0</v>
      </c>
      <c r="Q103" s="48">
        <f t="shared" si="64"/>
        <v>0</v>
      </c>
      <c r="R103" s="48">
        <f t="shared" si="64"/>
        <v>0</v>
      </c>
      <c r="S103" s="48">
        <f t="shared" si="64"/>
        <v>0</v>
      </c>
      <c r="T103" s="48">
        <f t="shared" si="64"/>
        <v>0</v>
      </c>
      <c r="U103" s="48">
        <f t="shared" si="64"/>
        <v>0</v>
      </c>
      <c r="V103" s="48">
        <f t="shared" si="64"/>
        <v>0</v>
      </c>
      <c r="W103" s="47">
        <f t="shared" si="64"/>
        <v>0</v>
      </c>
      <c r="X103" s="47">
        <f t="shared" si="64"/>
        <v>0</v>
      </c>
      <c r="Y103" s="47">
        <f t="shared" si="64"/>
        <v>0</v>
      </c>
      <c r="Z103" s="47">
        <f t="shared" si="64"/>
        <v>0</v>
      </c>
      <c r="AA103" s="47">
        <f t="shared" si="64"/>
        <v>0</v>
      </c>
      <c r="AB103" s="47">
        <f t="shared" si="64"/>
        <v>0</v>
      </c>
      <c r="AC103" s="48">
        <f t="shared" si="64"/>
        <v>0</v>
      </c>
      <c r="AD103" s="48">
        <f t="shared" si="64"/>
        <v>0</v>
      </c>
      <c r="AE103" s="48">
        <f t="shared" si="64"/>
        <v>0</v>
      </c>
      <c r="AF103" s="48">
        <f t="shared" si="64"/>
        <v>0</v>
      </c>
      <c r="AG103" s="48">
        <f t="shared" si="64"/>
        <v>0</v>
      </c>
      <c r="AH103" s="48">
        <f t="shared" si="64"/>
        <v>0</v>
      </c>
      <c r="AI103" s="48">
        <f t="shared" si="64"/>
        <v>0</v>
      </c>
      <c r="AJ103" s="48">
        <f t="shared" si="64"/>
        <v>0</v>
      </c>
      <c r="AK103" s="48">
        <f t="shared" si="64"/>
        <v>0</v>
      </c>
      <c r="AL103" s="48">
        <f t="shared" si="64"/>
        <v>0</v>
      </c>
      <c r="AM103" s="48">
        <f t="shared" si="64"/>
        <v>0</v>
      </c>
      <c r="AN103" s="48">
        <f t="shared" si="64"/>
        <v>0</v>
      </c>
      <c r="AO103" s="48">
        <f t="shared" si="64"/>
        <v>0</v>
      </c>
      <c r="AP103" s="48">
        <f t="shared" si="64"/>
        <v>0</v>
      </c>
      <c r="AQ103" s="48">
        <f t="shared" si="64"/>
        <v>0</v>
      </c>
      <c r="AR103" s="48">
        <f t="shared" si="64"/>
        <v>0</v>
      </c>
      <c r="AS103" s="48">
        <f t="shared" si="64"/>
        <v>0</v>
      </c>
      <c r="AT103" s="48">
        <f t="shared" si="64"/>
        <v>0</v>
      </c>
      <c r="AU103" s="48">
        <f t="shared" si="64"/>
        <v>0</v>
      </c>
      <c r="AV103" s="48">
        <f t="shared" si="64"/>
        <v>0</v>
      </c>
      <c r="AW103" s="48">
        <f t="shared" si="64"/>
        <v>0</v>
      </c>
      <c r="AX103" s="48">
        <f t="shared" si="64"/>
        <v>0</v>
      </c>
      <c r="AY103" s="48">
        <f t="shared" si="64"/>
        <v>0</v>
      </c>
      <c r="AZ103" s="48">
        <f>AZ11</f>
        <v>1218027.9039369335</v>
      </c>
      <c r="BA103" s="48">
        <f t="shared" si="64"/>
        <v>1212727.9608547497</v>
      </c>
      <c r="BB103" s="48">
        <f t="shared" si="64"/>
        <v>1207302.5277571555</v>
      </c>
      <c r="BC103" s="48">
        <f t="shared" si="64"/>
        <v>1212108.3689571759</v>
      </c>
      <c r="BD103" s="48">
        <f t="shared" si="64"/>
        <v>1227083.6393854623</v>
      </c>
      <c r="BE103" s="48">
        <f t="shared" si="64"/>
        <v>1242217.3835378494</v>
      </c>
      <c r="BF103" s="48">
        <f t="shared" si="64"/>
        <v>1247285.0593045978</v>
      </c>
      <c r="BG103" s="48">
        <f t="shared" si="64"/>
        <v>1250133.2099996617</v>
      </c>
      <c r="BH103" s="48">
        <f t="shared" si="64"/>
        <v>1260496.9524342411</v>
      </c>
      <c r="BI103" s="48">
        <f t="shared" si="64"/>
        <v>1275584.2902630286</v>
      </c>
      <c r="BJ103" s="48">
        <f t="shared" si="64"/>
        <v>1289020.4366194061</v>
      </c>
      <c r="BK103" s="48">
        <f t="shared" si="64"/>
        <v>1297548.6514624476</v>
      </c>
      <c r="BO103" s="48">
        <f>IFERROR(AVERAGEIFS($D11:$BM11,$D$6:$BM$6,"&gt;="&amp;EOMONTH(BO$2,-1),$D$6:$BM$6,"&lt;="&amp;BO$6,$D$5:$BM$5,BO$5,$D11:$BM11,"&lt;&gt;0"),0)</f>
        <v>0</v>
      </c>
      <c r="BP103" s="48">
        <f>IFERROR(AVERAGEIFS($D11:$BM11,$D$6:$BM$6,"&gt;="&amp;EOMONTH(BP$2,-1),$D$6:$BM$6,"&lt;="&amp;BP$6,$D$5:$BM$5,BP$5,$D11:$BM11,"&lt;&gt;0"),0)</f>
        <v>1210877.6531504148</v>
      </c>
      <c r="BQ103" s="48">
        <f>IFERROR(AVERAGEIFS($D11:$BM11,$D$6:$BM$6,"&gt;="&amp;EOMONTH(BQ$2,-1),$D$6:$BM$6,"&lt;="&amp;BQ$6,$D$5:$BM$5,BQ$5,$D11:$BM11,"&lt;&gt;0"),0)</f>
        <v>0</v>
      </c>
      <c r="BR103" s="48">
        <f>IFERROR(AVERAGEIFS($D11:$BM11,$D$6:$BM$6,"&gt;="&amp;EOMONTH(BR$2,-1),$D$6:$BM$6,"&lt;="&amp;BR$6,$D$5:$BM$5,BR$5,$D11:$BM11,"&lt;&gt;0"),0)</f>
        <v>0</v>
      </c>
      <c r="BS103" s="48">
        <f t="shared" ref="BS103:BT103" si="65">IFERROR(AVERAGEIFS($D11:$BM11,$D$6:$BM$6,"&gt;="&amp;EOMONTH(BS$2,-1),$D$6:$BM$6,"&lt;="&amp;BS$6,$D$5:$BM$5,BS$5,$D11:$BM11,"&lt;&gt;0"),0)</f>
        <v>0</v>
      </c>
      <c r="BT103" s="48">
        <f t="shared" si="65"/>
        <v>0</v>
      </c>
    </row>
  </sheetData>
  <mergeCells count="4">
    <mergeCell ref="D1:AY1"/>
    <mergeCell ref="AZ1:BK1"/>
    <mergeCell ref="BO1:BT1"/>
    <mergeCell ref="BW1:CB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4013D-7210-4C9C-89A6-6B012F200C62}">
  <sheetPr codeName="Hoja25"/>
  <dimension ref="A1:CC103"/>
  <sheetViews>
    <sheetView showGridLines="0" zoomScale="80" zoomScaleNormal="80" workbookViewId="0">
      <pane xSplit="3" ySplit="6" topLeftCell="M7" activePane="bottomRight" state="frozen"/>
      <selection activeCell="C65" sqref="C65"/>
      <selection pane="topRight" activeCell="C65" sqref="C65"/>
      <selection pane="bottomLeft" activeCell="C65" sqref="C65"/>
      <selection pane="bottomRight" activeCell="AZ7" sqref="AZ7:BK99"/>
    </sheetView>
  </sheetViews>
  <sheetFormatPr baseColWidth="10" defaultRowHeight="15" outlineLevelRow="1" outlineLevelCol="1" x14ac:dyDescent="0.25"/>
  <cols>
    <col min="1" max="1" width="7.140625" customWidth="1"/>
    <col min="2" max="2" width="6.28515625" customWidth="1"/>
    <col min="3" max="3" width="22.85546875" bestFit="1" customWidth="1"/>
    <col min="4" max="14" width="11.28515625" customWidth="1" outlineLevel="1"/>
    <col min="15" max="15" width="11.28515625" bestFit="1" customWidth="1"/>
    <col min="16" max="26" width="11.28515625" hidden="1" customWidth="1" outlineLevel="1"/>
    <col min="27" max="27" width="11.28515625" bestFit="1" customWidth="1" collapsed="1"/>
    <col min="28" max="38" width="11.28515625" hidden="1" customWidth="1" outlineLevel="1"/>
    <col min="39" max="39" width="11.28515625" bestFit="1" customWidth="1" collapsed="1"/>
    <col min="40" max="51" width="10.5703125" customWidth="1"/>
    <col min="52" max="63" width="12.28515625" bestFit="1" customWidth="1"/>
    <col min="77" max="77" width="11.28515625" bestFit="1" customWidth="1"/>
  </cols>
  <sheetData>
    <row r="1" spans="1:81" ht="16.5" thickBot="1" x14ac:dyDescent="0.3">
      <c r="C1" s="45" t="s">
        <v>109</v>
      </c>
      <c r="D1" s="54" t="s">
        <v>55</v>
      </c>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5" t="s">
        <v>56</v>
      </c>
      <c r="BA1" s="55"/>
      <c r="BB1" s="55"/>
      <c r="BC1" s="55"/>
      <c r="BD1" s="55"/>
      <c r="BE1" s="55"/>
      <c r="BF1" s="55"/>
      <c r="BG1" s="55"/>
      <c r="BH1" s="55"/>
      <c r="BI1" s="55"/>
      <c r="BJ1" s="55"/>
      <c r="BK1" s="55"/>
      <c r="BO1" s="56" t="s">
        <v>53</v>
      </c>
      <c r="BP1" s="56"/>
      <c r="BQ1" s="56"/>
      <c r="BR1" s="56"/>
      <c r="BS1" s="56"/>
      <c r="BT1" s="56"/>
      <c r="BW1" s="56" t="s">
        <v>54</v>
      </c>
      <c r="BX1" s="56"/>
      <c r="BY1" s="56"/>
      <c r="BZ1" s="56"/>
      <c r="CA1" s="56"/>
      <c r="CB1" s="56"/>
    </row>
    <row r="2" spans="1:81" ht="15.75" thickTop="1" x14ac:dyDescent="0.25">
      <c r="C2" s="13"/>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O2" s="25">
        <f t="shared" ref="BO2:BT2" si="0">DATE(YEAR(BO6),1,1)</f>
        <v>46023</v>
      </c>
      <c r="BP2" s="25">
        <f t="shared" si="0"/>
        <v>46023</v>
      </c>
      <c r="BQ2" s="25">
        <f t="shared" si="0"/>
        <v>46023</v>
      </c>
      <c r="BR2" s="25">
        <f t="shared" si="0"/>
        <v>45658</v>
      </c>
      <c r="BS2" s="25">
        <f t="shared" si="0"/>
        <v>45292</v>
      </c>
      <c r="BT2" s="25">
        <f t="shared" si="0"/>
        <v>44927</v>
      </c>
    </row>
    <row r="3" spans="1:81" x14ac:dyDescent="0.25">
      <c r="C3" s="13" t="s">
        <v>25</v>
      </c>
      <c r="D3" s="12">
        <f>DAY(D6)</f>
        <v>31</v>
      </c>
      <c r="E3" s="12">
        <f t="shared" ref="E3:BK3" si="1">DAY(E6)</f>
        <v>28</v>
      </c>
      <c r="F3" s="12">
        <f t="shared" si="1"/>
        <v>31</v>
      </c>
      <c r="G3" s="12">
        <f t="shared" si="1"/>
        <v>30</v>
      </c>
      <c r="H3" s="12">
        <f t="shared" si="1"/>
        <v>31</v>
      </c>
      <c r="I3" s="12">
        <f t="shared" si="1"/>
        <v>30</v>
      </c>
      <c r="J3" s="12">
        <f t="shared" si="1"/>
        <v>31</v>
      </c>
      <c r="K3" s="12">
        <f t="shared" si="1"/>
        <v>31</v>
      </c>
      <c r="L3" s="12">
        <f t="shared" si="1"/>
        <v>30</v>
      </c>
      <c r="M3" s="12">
        <f t="shared" si="1"/>
        <v>31</v>
      </c>
      <c r="N3" s="12">
        <f t="shared" si="1"/>
        <v>30</v>
      </c>
      <c r="O3" s="12">
        <f t="shared" si="1"/>
        <v>31</v>
      </c>
      <c r="P3" s="12">
        <f t="shared" si="1"/>
        <v>31</v>
      </c>
      <c r="Q3" s="12">
        <f t="shared" si="1"/>
        <v>29</v>
      </c>
      <c r="R3" s="12">
        <f t="shared" si="1"/>
        <v>31</v>
      </c>
      <c r="S3" s="12">
        <f t="shared" si="1"/>
        <v>30</v>
      </c>
      <c r="T3" s="12">
        <f t="shared" si="1"/>
        <v>31</v>
      </c>
      <c r="U3" s="12">
        <f t="shared" si="1"/>
        <v>30</v>
      </c>
      <c r="V3" s="12">
        <f t="shared" si="1"/>
        <v>31</v>
      </c>
      <c r="W3" s="12">
        <f t="shared" si="1"/>
        <v>31</v>
      </c>
      <c r="X3" s="12">
        <f t="shared" si="1"/>
        <v>30</v>
      </c>
      <c r="Y3" s="12">
        <f t="shared" si="1"/>
        <v>31</v>
      </c>
      <c r="Z3" s="12">
        <f t="shared" si="1"/>
        <v>30</v>
      </c>
      <c r="AA3" s="12">
        <f t="shared" si="1"/>
        <v>31</v>
      </c>
      <c r="AB3" s="12">
        <f t="shared" si="1"/>
        <v>31</v>
      </c>
      <c r="AC3" s="12">
        <f t="shared" si="1"/>
        <v>28</v>
      </c>
      <c r="AD3" s="12">
        <f t="shared" si="1"/>
        <v>31</v>
      </c>
      <c r="AE3" s="12">
        <f t="shared" si="1"/>
        <v>30</v>
      </c>
      <c r="AF3" s="12">
        <f t="shared" si="1"/>
        <v>31</v>
      </c>
      <c r="AG3" s="12">
        <f t="shared" si="1"/>
        <v>30</v>
      </c>
      <c r="AH3" s="12">
        <f t="shared" si="1"/>
        <v>31</v>
      </c>
      <c r="AI3" s="12">
        <f t="shared" si="1"/>
        <v>31</v>
      </c>
      <c r="AJ3" s="12">
        <f t="shared" si="1"/>
        <v>30</v>
      </c>
      <c r="AK3" s="12">
        <f t="shared" si="1"/>
        <v>31</v>
      </c>
      <c r="AL3" s="12">
        <f t="shared" si="1"/>
        <v>30</v>
      </c>
      <c r="AM3" s="12">
        <f t="shared" si="1"/>
        <v>31</v>
      </c>
      <c r="AN3" s="12">
        <f t="shared" si="1"/>
        <v>31</v>
      </c>
      <c r="AO3" s="12">
        <f t="shared" si="1"/>
        <v>28</v>
      </c>
      <c r="AP3" s="12">
        <f t="shared" si="1"/>
        <v>31</v>
      </c>
      <c r="AQ3" s="12">
        <f t="shared" si="1"/>
        <v>30</v>
      </c>
      <c r="AR3" s="12">
        <f t="shared" si="1"/>
        <v>31</v>
      </c>
      <c r="AS3" s="12">
        <f t="shared" si="1"/>
        <v>30</v>
      </c>
      <c r="AT3" s="12">
        <f t="shared" si="1"/>
        <v>31</v>
      </c>
      <c r="AU3" s="12">
        <f t="shared" si="1"/>
        <v>31</v>
      </c>
      <c r="AV3" s="12">
        <f t="shared" si="1"/>
        <v>30</v>
      </c>
      <c r="AW3" s="12">
        <f t="shared" si="1"/>
        <v>31</v>
      </c>
      <c r="AX3" s="12">
        <f t="shared" si="1"/>
        <v>30</v>
      </c>
      <c r="AY3" s="12">
        <f t="shared" si="1"/>
        <v>31</v>
      </c>
      <c r="AZ3" s="12">
        <f t="shared" si="1"/>
        <v>31</v>
      </c>
      <c r="BA3" s="12">
        <f t="shared" si="1"/>
        <v>28</v>
      </c>
      <c r="BB3" s="12">
        <f t="shared" si="1"/>
        <v>31</v>
      </c>
      <c r="BC3" s="12">
        <f t="shared" si="1"/>
        <v>30</v>
      </c>
      <c r="BD3" s="12">
        <f t="shared" si="1"/>
        <v>31</v>
      </c>
      <c r="BE3" s="12">
        <f t="shared" si="1"/>
        <v>30</v>
      </c>
      <c r="BF3" s="12">
        <f t="shared" si="1"/>
        <v>31</v>
      </c>
      <c r="BG3" s="12">
        <f t="shared" si="1"/>
        <v>31</v>
      </c>
      <c r="BH3" s="12">
        <f t="shared" si="1"/>
        <v>30</v>
      </c>
      <c r="BI3" s="12">
        <f t="shared" si="1"/>
        <v>31</v>
      </c>
      <c r="BJ3" s="12">
        <f t="shared" si="1"/>
        <v>30</v>
      </c>
      <c r="BK3" s="12">
        <f t="shared" si="1"/>
        <v>31</v>
      </c>
      <c r="BO3" s="12">
        <f>AVERAGEIFS($D3:$BM3,$D$6:$BM$6,"&gt;="&amp;BO$2,$D$6:$BM$6,"&lt;="&amp;BO$6,$D$5:$BM$5,BO$5)</f>
        <v>30</v>
      </c>
      <c r="BP3" s="12">
        <f t="shared" ref="BP3:BT4" si="2">AVERAGEIFS($D3:$BM3,$D$6:$BM$6,"&gt;="&amp;BP$2,$D$6:$BM$6,"&lt;="&amp;BP$6,$D$5:$BM$5,BP$5)</f>
        <v>30</v>
      </c>
      <c r="BQ3" s="12">
        <f t="shared" si="2"/>
        <v>29.5</v>
      </c>
      <c r="BR3" s="12">
        <f t="shared" si="2"/>
        <v>30</v>
      </c>
      <c r="BS3" s="12">
        <f t="shared" si="2"/>
        <v>30.333333333333332</v>
      </c>
      <c r="BT3" s="12">
        <f t="shared" si="2"/>
        <v>30</v>
      </c>
    </row>
    <row r="4" spans="1:81" x14ac:dyDescent="0.25">
      <c r="C4" s="13" t="s">
        <v>26</v>
      </c>
      <c r="D4" s="12">
        <f>DAY(D6)</f>
        <v>31</v>
      </c>
      <c r="E4" s="12">
        <f t="shared" ref="E4:BK4" si="3">DAY(E6)</f>
        <v>28</v>
      </c>
      <c r="F4" s="12">
        <f t="shared" si="3"/>
        <v>31</v>
      </c>
      <c r="G4" s="12">
        <f t="shared" si="3"/>
        <v>30</v>
      </c>
      <c r="H4" s="12">
        <f t="shared" si="3"/>
        <v>31</v>
      </c>
      <c r="I4" s="12">
        <f t="shared" si="3"/>
        <v>30</v>
      </c>
      <c r="J4" s="12">
        <f t="shared" si="3"/>
        <v>31</v>
      </c>
      <c r="K4" s="12">
        <f t="shared" si="3"/>
        <v>31</v>
      </c>
      <c r="L4" s="12">
        <f t="shared" si="3"/>
        <v>30</v>
      </c>
      <c r="M4" s="12">
        <f t="shared" si="3"/>
        <v>31</v>
      </c>
      <c r="N4" s="12">
        <f t="shared" si="3"/>
        <v>30</v>
      </c>
      <c r="O4" s="12">
        <f t="shared" si="3"/>
        <v>31</v>
      </c>
      <c r="P4" s="12">
        <f t="shared" si="3"/>
        <v>31</v>
      </c>
      <c r="Q4" s="12">
        <f t="shared" si="3"/>
        <v>29</v>
      </c>
      <c r="R4" s="12">
        <f t="shared" si="3"/>
        <v>31</v>
      </c>
      <c r="S4" s="12">
        <f t="shared" si="3"/>
        <v>30</v>
      </c>
      <c r="T4" s="12">
        <f t="shared" si="3"/>
        <v>31</v>
      </c>
      <c r="U4" s="12">
        <f t="shared" si="3"/>
        <v>30</v>
      </c>
      <c r="V4" s="12">
        <f t="shared" si="3"/>
        <v>31</v>
      </c>
      <c r="W4" s="12">
        <f t="shared" si="3"/>
        <v>31</v>
      </c>
      <c r="X4" s="12">
        <f t="shared" si="3"/>
        <v>30</v>
      </c>
      <c r="Y4" s="12">
        <f t="shared" si="3"/>
        <v>31</v>
      </c>
      <c r="Z4" s="12">
        <f t="shared" si="3"/>
        <v>30</v>
      </c>
      <c r="AA4" s="12">
        <f t="shared" si="3"/>
        <v>31</v>
      </c>
      <c r="AB4" s="12">
        <f t="shared" si="3"/>
        <v>31</v>
      </c>
      <c r="AC4" s="12">
        <f t="shared" si="3"/>
        <v>28</v>
      </c>
      <c r="AD4" s="12">
        <f t="shared" si="3"/>
        <v>31</v>
      </c>
      <c r="AE4" s="12">
        <f t="shared" si="3"/>
        <v>30</v>
      </c>
      <c r="AF4" s="12">
        <f t="shared" si="3"/>
        <v>31</v>
      </c>
      <c r="AG4" s="12">
        <f t="shared" si="3"/>
        <v>30</v>
      </c>
      <c r="AH4" s="12">
        <f t="shared" si="3"/>
        <v>31</v>
      </c>
      <c r="AI4" s="12">
        <f t="shared" si="3"/>
        <v>31</v>
      </c>
      <c r="AJ4" s="12">
        <f t="shared" si="3"/>
        <v>30</v>
      </c>
      <c r="AK4" s="12">
        <f t="shared" si="3"/>
        <v>31</v>
      </c>
      <c r="AL4" s="12">
        <f t="shared" si="3"/>
        <v>30</v>
      </c>
      <c r="AM4" s="12">
        <f t="shared" si="3"/>
        <v>31</v>
      </c>
      <c r="AN4" s="12">
        <f t="shared" si="3"/>
        <v>31</v>
      </c>
      <c r="AO4" s="12">
        <f t="shared" si="3"/>
        <v>28</v>
      </c>
      <c r="AP4" s="12">
        <f t="shared" si="3"/>
        <v>31</v>
      </c>
      <c r="AQ4" s="12">
        <f t="shared" si="3"/>
        <v>30</v>
      </c>
      <c r="AR4" s="12">
        <f t="shared" si="3"/>
        <v>31</v>
      </c>
      <c r="AS4" s="12">
        <f t="shared" si="3"/>
        <v>30</v>
      </c>
      <c r="AT4" s="12">
        <f t="shared" si="3"/>
        <v>31</v>
      </c>
      <c r="AU4" s="12">
        <f t="shared" si="3"/>
        <v>31</v>
      </c>
      <c r="AV4" s="12">
        <f t="shared" si="3"/>
        <v>30</v>
      </c>
      <c r="AW4" s="12">
        <f t="shared" si="3"/>
        <v>31</v>
      </c>
      <c r="AX4" s="12">
        <f t="shared" si="3"/>
        <v>30</v>
      </c>
      <c r="AY4" s="12">
        <f t="shared" si="3"/>
        <v>31</v>
      </c>
      <c r="AZ4" s="12">
        <f t="shared" si="3"/>
        <v>31</v>
      </c>
      <c r="BA4" s="12">
        <f t="shared" si="3"/>
        <v>28</v>
      </c>
      <c r="BB4" s="12">
        <f t="shared" si="3"/>
        <v>31</v>
      </c>
      <c r="BC4" s="12">
        <f t="shared" si="3"/>
        <v>30</v>
      </c>
      <c r="BD4" s="12">
        <f t="shared" si="3"/>
        <v>31</v>
      </c>
      <c r="BE4" s="12">
        <f t="shared" si="3"/>
        <v>30</v>
      </c>
      <c r="BF4" s="12">
        <f t="shared" si="3"/>
        <v>31</v>
      </c>
      <c r="BG4" s="12">
        <f t="shared" si="3"/>
        <v>31</v>
      </c>
      <c r="BH4" s="12">
        <f t="shared" si="3"/>
        <v>30</v>
      </c>
      <c r="BI4" s="12">
        <f t="shared" si="3"/>
        <v>31</v>
      </c>
      <c r="BJ4" s="12">
        <f t="shared" si="3"/>
        <v>30</v>
      </c>
      <c r="BK4" s="12">
        <f t="shared" si="3"/>
        <v>31</v>
      </c>
      <c r="BO4" s="27">
        <f>AVERAGEIFS($D4:$BM4,$D$6:$BM$6,"&gt;="&amp;BO$2,$D$6:$BM$6,"&lt;="&amp;BO$6,$D$5:$BM$5,BO$5)</f>
        <v>30</v>
      </c>
      <c r="BP4" s="27">
        <f t="shared" si="2"/>
        <v>30</v>
      </c>
      <c r="BQ4" s="27">
        <f t="shared" si="2"/>
        <v>29.5</v>
      </c>
      <c r="BR4" s="27">
        <f t="shared" si="2"/>
        <v>30</v>
      </c>
      <c r="BS4" s="27">
        <f t="shared" si="2"/>
        <v>30.333333333333332</v>
      </c>
      <c r="BT4" s="27">
        <f t="shared" si="2"/>
        <v>30</v>
      </c>
    </row>
    <row r="5" spans="1:81" ht="15.75" thickBot="1" x14ac:dyDescent="0.3">
      <c r="C5" s="13" t="s">
        <v>49</v>
      </c>
      <c r="D5" s="12" t="s">
        <v>50</v>
      </c>
      <c r="E5" s="12" t="s">
        <v>50</v>
      </c>
      <c r="F5" s="12" t="s">
        <v>50</v>
      </c>
      <c r="G5" s="12" t="s">
        <v>50</v>
      </c>
      <c r="H5" s="12" t="s">
        <v>50</v>
      </c>
      <c r="I5" s="12" t="s">
        <v>50</v>
      </c>
      <c r="J5" s="12" t="s">
        <v>50</v>
      </c>
      <c r="K5" s="12" t="s">
        <v>50</v>
      </c>
      <c r="L5" s="12" t="s">
        <v>50</v>
      </c>
      <c r="M5" s="12" t="s">
        <v>50</v>
      </c>
      <c r="N5" s="12" t="s">
        <v>50</v>
      </c>
      <c r="O5" s="12" t="s">
        <v>50</v>
      </c>
      <c r="P5" s="12" t="s">
        <v>50</v>
      </c>
      <c r="Q5" s="12" t="s">
        <v>50</v>
      </c>
      <c r="R5" s="12" t="s">
        <v>50</v>
      </c>
      <c r="S5" s="12" t="s">
        <v>50</v>
      </c>
      <c r="T5" s="12" t="s">
        <v>50</v>
      </c>
      <c r="U5" s="12" t="s">
        <v>50</v>
      </c>
      <c r="V5" s="12" t="s">
        <v>50</v>
      </c>
      <c r="W5" s="12" t="s">
        <v>50</v>
      </c>
      <c r="X5" s="12" t="s">
        <v>50</v>
      </c>
      <c r="Y5" s="12" t="s">
        <v>50</v>
      </c>
      <c r="Z5" s="12" t="s">
        <v>50</v>
      </c>
      <c r="AA5" s="12" t="s">
        <v>50</v>
      </c>
      <c r="AB5" s="12" t="s">
        <v>50</v>
      </c>
      <c r="AC5" s="12" t="s">
        <v>50</v>
      </c>
      <c r="AD5" s="12" t="s">
        <v>50</v>
      </c>
      <c r="AE5" s="12" t="s">
        <v>50</v>
      </c>
      <c r="AF5" s="12" t="s">
        <v>50</v>
      </c>
      <c r="AG5" s="12" t="s">
        <v>50</v>
      </c>
      <c r="AH5" s="12" t="s">
        <v>50</v>
      </c>
      <c r="AI5" s="12" t="s">
        <v>50</v>
      </c>
      <c r="AJ5" s="12" t="s">
        <v>50</v>
      </c>
      <c r="AK5" s="12" t="s">
        <v>50</v>
      </c>
      <c r="AL5" s="12" t="s">
        <v>50</v>
      </c>
      <c r="AM5" s="12" t="s">
        <v>50</v>
      </c>
      <c r="AN5" s="12" t="s">
        <v>50</v>
      </c>
      <c r="AO5" s="12" t="s">
        <v>50</v>
      </c>
      <c r="AP5" s="12" t="s">
        <v>50</v>
      </c>
      <c r="AQ5" s="12" t="s">
        <v>50</v>
      </c>
      <c r="AR5" s="12" t="s">
        <v>50</v>
      </c>
      <c r="AS5" s="12" t="s">
        <v>50</v>
      </c>
      <c r="AT5" s="12" t="s">
        <v>50</v>
      </c>
      <c r="AU5" s="12" t="s">
        <v>50</v>
      </c>
      <c r="AV5" s="12" t="s">
        <v>50</v>
      </c>
      <c r="AW5" s="12" t="s">
        <v>50</v>
      </c>
      <c r="AX5" s="12" t="s">
        <v>50</v>
      </c>
      <c r="AY5" s="12" t="s">
        <v>50</v>
      </c>
      <c r="AZ5" s="12" t="s">
        <v>51</v>
      </c>
      <c r="BA5" s="12" t="s">
        <v>51</v>
      </c>
      <c r="BB5" s="12" t="s">
        <v>51</v>
      </c>
      <c r="BC5" s="12" t="s">
        <v>51</v>
      </c>
      <c r="BD5" s="12" t="s">
        <v>51</v>
      </c>
      <c r="BE5" s="12" t="s">
        <v>51</v>
      </c>
      <c r="BF5" s="12" t="s">
        <v>51</v>
      </c>
      <c r="BG5" s="12" t="s">
        <v>51</v>
      </c>
      <c r="BH5" s="12" t="s">
        <v>51</v>
      </c>
      <c r="BI5" s="12" t="s">
        <v>51</v>
      </c>
      <c r="BJ5" s="12" t="s">
        <v>51</v>
      </c>
      <c r="BK5" s="12" t="s">
        <v>51</v>
      </c>
      <c r="BO5" s="12" t="s">
        <v>50</v>
      </c>
      <c r="BP5" s="12" t="s">
        <v>51</v>
      </c>
      <c r="BQ5" s="12" t="s">
        <v>50</v>
      </c>
      <c r="BR5" s="12" t="s">
        <v>50</v>
      </c>
      <c r="BS5" s="12" t="s">
        <v>50</v>
      </c>
      <c r="BT5" s="12" t="s">
        <v>50</v>
      </c>
    </row>
    <row r="6" spans="1:81" ht="16.5" thickTop="1" thickBot="1" x14ac:dyDescent="0.3">
      <c r="C6" s="45" t="s">
        <v>10</v>
      </c>
      <c r="D6" s="1">
        <v>44957</v>
      </c>
      <c r="E6" s="1">
        <v>44985</v>
      </c>
      <c r="F6" s="1">
        <v>45016</v>
      </c>
      <c r="G6" s="1">
        <v>45046</v>
      </c>
      <c r="H6" s="1">
        <v>45077</v>
      </c>
      <c r="I6" s="1">
        <v>45107</v>
      </c>
      <c r="J6" s="1">
        <v>45138</v>
      </c>
      <c r="K6" s="1">
        <v>45169</v>
      </c>
      <c r="L6" s="1">
        <v>45199</v>
      </c>
      <c r="M6" s="1">
        <v>45230</v>
      </c>
      <c r="N6" s="1">
        <v>45260</v>
      </c>
      <c r="O6" s="1">
        <v>45291</v>
      </c>
      <c r="P6" s="1">
        <v>45322</v>
      </c>
      <c r="Q6" s="1">
        <v>45351</v>
      </c>
      <c r="R6" s="1">
        <v>45382</v>
      </c>
      <c r="S6" s="1">
        <v>45412</v>
      </c>
      <c r="T6" s="1">
        <v>45443</v>
      </c>
      <c r="U6" s="1">
        <v>45473</v>
      </c>
      <c r="V6" s="1">
        <v>45504</v>
      </c>
      <c r="W6" s="1">
        <v>45535</v>
      </c>
      <c r="X6" s="1">
        <v>45565</v>
      </c>
      <c r="Y6" s="1">
        <v>45596</v>
      </c>
      <c r="Z6" s="1">
        <v>45626</v>
      </c>
      <c r="AA6" s="1">
        <v>45657</v>
      </c>
      <c r="AB6" s="1">
        <v>45688</v>
      </c>
      <c r="AC6" s="1">
        <v>45716</v>
      </c>
      <c r="AD6" s="1">
        <v>45747</v>
      </c>
      <c r="AE6" s="1">
        <v>45777</v>
      </c>
      <c r="AF6" s="1">
        <v>45808</v>
      </c>
      <c r="AG6" s="1">
        <v>45838</v>
      </c>
      <c r="AH6" s="1">
        <v>45869</v>
      </c>
      <c r="AI6" s="1">
        <v>45900</v>
      </c>
      <c r="AJ6" s="1">
        <v>45930</v>
      </c>
      <c r="AK6" s="1">
        <v>45961</v>
      </c>
      <c r="AL6" s="1">
        <v>45991</v>
      </c>
      <c r="AM6" s="1">
        <v>46022</v>
      </c>
      <c r="AN6" s="1">
        <v>46053</v>
      </c>
      <c r="AO6" s="1">
        <v>46081</v>
      </c>
      <c r="AP6" s="1">
        <v>46112</v>
      </c>
      <c r="AQ6" s="1">
        <v>46142</v>
      </c>
      <c r="AR6" s="1">
        <v>46173</v>
      </c>
      <c r="AS6" s="1">
        <v>46203</v>
      </c>
      <c r="AT6" s="1">
        <v>46234</v>
      </c>
      <c r="AU6" s="1">
        <v>46265</v>
      </c>
      <c r="AV6" s="1">
        <v>46295</v>
      </c>
      <c r="AW6" s="1">
        <v>46326</v>
      </c>
      <c r="AX6" s="1">
        <v>46356</v>
      </c>
      <c r="AY6" s="1">
        <v>46387</v>
      </c>
      <c r="AZ6" s="30">
        <v>46053</v>
      </c>
      <c r="BA6" s="30">
        <v>46081</v>
      </c>
      <c r="BB6" s="30">
        <v>46112</v>
      </c>
      <c r="BC6" s="30">
        <v>46142</v>
      </c>
      <c r="BD6" s="30">
        <v>46173</v>
      </c>
      <c r="BE6" s="30">
        <v>46203</v>
      </c>
      <c r="BF6" s="30">
        <v>46234</v>
      </c>
      <c r="BG6" s="30">
        <v>46265</v>
      </c>
      <c r="BH6" s="30">
        <v>46295</v>
      </c>
      <c r="BI6" s="30">
        <v>46326</v>
      </c>
      <c r="BJ6" s="30">
        <v>46356</v>
      </c>
      <c r="BK6" s="30">
        <v>46387</v>
      </c>
      <c r="BO6" s="1">
        <f>Desempeño_Financiero!$B$1</f>
        <v>46112</v>
      </c>
      <c r="BP6" s="22">
        <f>BO6</f>
        <v>46112</v>
      </c>
      <c r="BQ6" s="1">
        <f>EOMONTH(BO6,-1)</f>
        <v>46081</v>
      </c>
      <c r="BR6" s="1">
        <f>EOMONTH(BO6,-12)</f>
        <v>45747</v>
      </c>
      <c r="BS6" s="1">
        <f>EOMONTH(BO6,-24)</f>
        <v>45382</v>
      </c>
      <c r="BT6" s="1">
        <f>EOMONTH(BO6,-36)</f>
        <v>45016</v>
      </c>
      <c r="BW6" s="1">
        <f>BO6</f>
        <v>46112</v>
      </c>
      <c r="BX6" s="22">
        <f t="shared" ref="BX6:CB6" si="4">BP6</f>
        <v>46112</v>
      </c>
      <c r="BY6" s="1">
        <f t="shared" si="4"/>
        <v>46081</v>
      </c>
      <c r="BZ6" s="1">
        <f t="shared" si="4"/>
        <v>45747</v>
      </c>
      <c r="CA6" s="1">
        <f t="shared" si="4"/>
        <v>45382</v>
      </c>
      <c r="CB6" s="1">
        <f t="shared" si="4"/>
        <v>45016</v>
      </c>
      <c r="CC6" s="26"/>
    </row>
    <row r="7" spans="1:81" ht="15.75" thickTop="1" x14ac:dyDescent="0.25"/>
    <row r="8" spans="1:81" hidden="1" outlineLevel="1" x14ac:dyDescent="0.25">
      <c r="A8" s="11" t="s">
        <v>15</v>
      </c>
      <c r="C8" s="2" t="s">
        <v>0</v>
      </c>
      <c r="D8" s="8">
        <f>IFERROR(
GETPIVOTDATA("[Base_Tarjetas].[Importe]",TDinamica_R!$A$3,
"[Base_Tarjetas].[PERIODO]","[Base_Tarjetas].[PERIODO].&amp;[" &amp; TEXT(D$6,"yyyymm") &amp; "]",
"[Base_Tarjetas].[Metrica]","[Base_Tarjetas].[Metrica].&amp;[" &amp; $A8 &amp; "]",
"[Base_Tarjetas].[SEGMENTO_DESCRIP]","[Base_Tarjetas].[SEGMENTO_DESCRIP].&amp;[" &amp; $C$6 &amp; "]",
"[Base_Tarjetas].[SITUACION]","[Base_Tarjetas].[SITUACION].&amp;[" &amp; $C8 &amp; "]",
"[Base_Tarjetas].[TIPO]","[Base_Tarjetas].[TIPO].&amp;[" &amp; $C$1 &amp; "]")/1000,
0)</f>
        <v>0</v>
      </c>
      <c r="E8" s="8">
        <f>IFERROR(
GETPIVOTDATA("[Base_Tarjetas].[Importe]",TDinamica_R!$A$3,
"[Base_Tarjetas].[PERIODO]","[Base_Tarjetas].[PERIODO].&amp;[" &amp; TEXT(E$6,"yyyymm") &amp; "]",
"[Base_Tarjetas].[Metrica]","[Base_Tarjetas].[Metrica].&amp;[" &amp; $A8 &amp; "]",
"[Base_Tarjetas].[SEGMENTO_DESCRIP]","[Base_Tarjetas].[SEGMENTO_DESCRIP].&amp;[" &amp; $C$6 &amp; "]",
"[Base_Tarjetas].[SITUACION]","[Base_Tarjetas].[SITUACION].&amp;[" &amp; $C8 &amp; "]",
"[Base_Tarjetas].[TIPO]","[Base_Tarjetas].[TIPO].&amp;[" &amp; $C$1 &amp; "]")/1000,
0)</f>
        <v>0</v>
      </c>
      <c r="F8" s="8">
        <f>IFERROR(
GETPIVOTDATA("[Base_Tarjetas].[Importe]",TDinamica_R!$A$3,
"[Base_Tarjetas].[PERIODO]","[Base_Tarjetas].[PERIODO].&amp;[" &amp; TEXT(F$6,"yyyymm") &amp; "]",
"[Base_Tarjetas].[Metrica]","[Base_Tarjetas].[Metrica].&amp;[" &amp; $A8 &amp; "]",
"[Base_Tarjetas].[SEGMENTO_DESCRIP]","[Base_Tarjetas].[SEGMENTO_DESCRIP].&amp;[" &amp; $C$6 &amp; "]",
"[Base_Tarjetas].[SITUACION]","[Base_Tarjetas].[SITUACION].&amp;[" &amp; $C8 &amp; "]",
"[Base_Tarjetas].[TIPO]","[Base_Tarjetas].[TIPO].&amp;[" &amp; $C$1 &amp; "]")/1000,
0)</f>
        <v>0</v>
      </c>
      <c r="G8" s="8">
        <f>IFERROR(
GETPIVOTDATA("[Base_Tarjetas].[Importe]",TDinamica_R!$A$3,
"[Base_Tarjetas].[PERIODO]","[Base_Tarjetas].[PERIODO].&amp;[" &amp; TEXT(G$6,"yyyymm") &amp; "]",
"[Base_Tarjetas].[Metrica]","[Base_Tarjetas].[Metrica].&amp;[" &amp; $A8 &amp; "]",
"[Base_Tarjetas].[SEGMENTO_DESCRIP]","[Base_Tarjetas].[SEGMENTO_DESCRIP].&amp;[" &amp; $C$6 &amp; "]",
"[Base_Tarjetas].[SITUACION]","[Base_Tarjetas].[SITUACION].&amp;[" &amp; $C8 &amp; "]",
"[Base_Tarjetas].[TIPO]","[Base_Tarjetas].[TIPO].&amp;[" &amp; $C$1 &amp; "]")/1000,
0)</f>
        <v>0</v>
      </c>
      <c r="H8" s="8">
        <f>IFERROR(
GETPIVOTDATA("[Base_Tarjetas].[Importe]",TDinamica_R!$A$3,
"[Base_Tarjetas].[PERIODO]","[Base_Tarjetas].[PERIODO].&amp;[" &amp; TEXT(H$6,"yyyymm") &amp; "]",
"[Base_Tarjetas].[Metrica]","[Base_Tarjetas].[Metrica].&amp;[" &amp; $A8 &amp; "]",
"[Base_Tarjetas].[SEGMENTO_DESCRIP]","[Base_Tarjetas].[SEGMENTO_DESCRIP].&amp;[" &amp; $C$6 &amp; "]",
"[Base_Tarjetas].[SITUACION]","[Base_Tarjetas].[SITUACION].&amp;[" &amp; $C8 &amp; "]",
"[Base_Tarjetas].[TIPO]","[Base_Tarjetas].[TIPO].&amp;[" &amp; $C$1 &amp; "]")/1000,
0)</f>
        <v>0</v>
      </c>
      <c r="I8" s="8">
        <f>IFERROR(
GETPIVOTDATA("[Base_Tarjetas].[Importe]",TDinamica_R!$A$3,
"[Base_Tarjetas].[PERIODO]","[Base_Tarjetas].[PERIODO].&amp;[" &amp; TEXT(I$6,"yyyymm") &amp; "]",
"[Base_Tarjetas].[Metrica]","[Base_Tarjetas].[Metrica].&amp;[" &amp; $A8 &amp; "]",
"[Base_Tarjetas].[SEGMENTO_DESCRIP]","[Base_Tarjetas].[SEGMENTO_DESCRIP].&amp;[" &amp; $C$6 &amp; "]",
"[Base_Tarjetas].[SITUACION]","[Base_Tarjetas].[SITUACION].&amp;[" &amp; $C8 &amp; "]",
"[Base_Tarjetas].[TIPO]","[Base_Tarjetas].[TIPO].&amp;[" &amp; $C$1 &amp; "]")/1000,
0)</f>
        <v>0</v>
      </c>
      <c r="J8" s="8">
        <f>IFERROR(
GETPIVOTDATA("[Base_Tarjetas].[Importe]",TDinamica_R!$A$3,
"[Base_Tarjetas].[PERIODO]","[Base_Tarjetas].[PERIODO].&amp;[" &amp; TEXT(J$6,"yyyymm") &amp; "]",
"[Base_Tarjetas].[Metrica]","[Base_Tarjetas].[Metrica].&amp;[" &amp; $A8 &amp; "]",
"[Base_Tarjetas].[SEGMENTO_DESCRIP]","[Base_Tarjetas].[SEGMENTO_DESCRIP].&amp;[" &amp; $C$6 &amp; "]",
"[Base_Tarjetas].[SITUACION]","[Base_Tarjetas].[SITUACION].&amp;[" &amp; $C8 &amp; "]",
"[Base_Tarjetas].[TIPO]","[Base_Tarjetas].[TIPO].&amp;[" &amp; $C$1 &amp; "]")/1000,
0)</f>
        <v>0</v>
      </c>
      <c r="K8" s="8">
        <f>IFERROR(
GETPIVOTDATA("[Base_Tarjetas].[Importe]",TDinamica_R!$A$3,
"[Base_Tarjetas].[PERIODO]","[Base_Tarjetas].[PERIODO].&amp;[" &amp; TEXT(K$6,"yyyymm") &amp; "]",
"[Base_Tarjetas].[Metrica]","[Base_Tarjetas].[Metrica].&amp;[" &amp; $A8 &amp; "]",
"[Base_Tarjetas].[SEGMENTO_DESCRIP]","[Base_Tarjetas].[SEGMENTO_DESCRIP].&amp;[" &amp; $C$6 &amp; "]",
"[Base_Tarjetas].[SITUACION]","[Base_Tarjetas].[SITUACION].&amp;[" &amp; $C8 &amp; "]",
"[Base_Tarjetas].[TIPO]","[Base_Tarjetas].[TIPO].&amp;[" &amp; $C$1 &amp; "]")/1000,
0)</f>
        <v>0</v>
      </c>
      <c r="L8" s="8">
        <f>IFERROR(
GETPIVOTDATA("[Base_Tarjetas].[Importe]",TDinamica_R!$A$3,
"[Base_Tarjetas].[PERIODO]","[Base_Tarjetas].[PERIODO].&amp;[" &amp; TEXT(L$6,"yyyymm") &amp; "]",
"[Base_Tarjetas].[Metrica]","[Base_Tarjetas].[Metrica].&amp;[" &amp; $A8 &amp; "]",
"[Base_Tarjetas].[SEGMENTO_DESCRIP]","[Base_Tarjetas].[SEGMENTO_DESCRIP].&amp;[" &amp; $C$6 &amp; "]",
"[Base_Tarjetas].[SITUACION]","[Base_Tarjetas].[SITUACION].&amp;[" &amp; $C8 &amp; "]",
"[Base_Tarjetas].[TIPO]","[Base_Tarjetas].[TIPO].&amp;[" &amp; $C$1 &amp; "]")/1000,
0)</f>
        <v>0</v>
      </c>
      <c r="M8" s="8">
        <f>IFERROR(
GETPIVOTDATA("[Base_Tarjetas].[Importe]",TDinamica_R!$A$3,
"[Base_Tarjetas].[PERIODO]","[Base_Tarjetas].[PERIODO].&amp;[" &amp; TEXT(M$6,"yyyymm") &amp; "]",
"[Base_Tarjetas].[Metrica]","[Base_Tarjetas].[Metrica].&amp;[" &amp; $A8 &amp; "]",
"[Base_Tarjetas].[SEGMENTO_DESCRIP]","[Base_Tarjetas].[SEGMENTO_DESCRIP].&amp;[" &amp; $C$6 &amp; "]",
"[Base_Tarjetas].[SITUACION]","[Base_Tarjetas].[SITUACION].&amp;[" &amp; $C8 &amp; "]",
"[Base_Tarjetas].[TIPO]","[Base_Tarjetas].[TIPO].&amp;[" &amp; $C$1 &amp; "]")/1000,
0)</f>
        <v>0</v>
      </c>
      <c r="N8" s="8">
        <f>IFERROR(
GETPIVOTDATA("[Base_Tarjetas].[Importe]",TDinamica_R!$A$3,
"[Base_Tarjetas].[PERIODO]","[Base_Tarjetas].[PERIODO].&amp;[" &amp; TEXT(N$6,"yyyymm") &amp; "]",
"[Base_Tarjetas].[Metrica]","[Base_Tarjetas].[Metrica].&amp;[" &amp; $A8 &amp; "]",
"[Base_Tarjetas].[SEGMENTO_DESCRIP]","[Base_Tarjetas].[SEGMENTO_DESCRIP].&amp;[" &amp; $C$6 &amp; "]",
"[Base_Tarjetas].[SITUACION]","[Base_Tarjetas].[SITUACION].&amp;[" &amp; $C8 &amp; "]",
"[Base_Tarjetas].[TIPO]","[Base_Tarjetas].[TIPO].&amp;[" &amp; $C$1 &amp; "]")/1000,
0)</f>
        <v>0</v>
      </c>
      <c r="O8" s="8">
        <f>IFERROR(
GETPIVOTDATA("[Base_Tarjetas].[Importe]",TDinamica_R!$A$3,
"[Base_Tarjetas].[PERIODO]","[Base_Tarjetas].[PERIODO].&amp;[" &amp; TEXT(O$6,"yyyymm") &amp; "]",
"[Base_Tarjetas].[Metrica]","[Base_Tarjetas].[Metrica].&amp;[" &amp; $A8 &amp; "]",
"[Base_Tarjetas].[SEGMENTO_DESCRIP]","[Base_Tarjetas].[SEGMENTO_DESCRIP].&amp;[" &amp; $C$6 &amp; "]",
"[Base_Tarjetas].[SITUACION]","[Base_Tarjetas].[SITUACION].&amp;[" &amp; $C8 &amp; "]",
"[Base_Tarjetas].[TIPO]","[Base_Tarjetas].[TIPO].&amp;[" &amp; $C$1 &amp; "]")/1000,
0)</f>
        <v>0</v>
      </c>
      <c r="P8" s="8">
        <f>IFERROR(
GETPIVOTDATA("[Base_Tarjetas].[Importe]",TDinamica_R!$A$3,
"[Base_Tarjetas].[PERIODO]","[Base_Tarjetas].[PERIODO].&amp;[" &amp; TEXT(P$6,"yyyymm") &amp; "]",
"[Base_Tarjetas].[Metrica]","[Base_Tarjetas].[Metrica].&amp;[" &amp; $A8 &amp; "]",
"[Base_Tarjetas].[SEGMENTO_DESCRIP]","[Base_Tarjetas].[SEGMENTO_DESCRIP].&amp;[" &amp; $C$6 &amp; "]",
"[Base_Tarjetas].[SITUACION]","[Base_Tarjetas].[SITUACION].&amp;[" &amp; $C8 &amp; "]",
"[Base_Tarjetas].[TIPO]","[Base_Tarjetas].[TIPO].&amp;[" &amp; $C$1 &amp; "]")/1000,
0)</f>
        <v>0</v>
      </c>
      <c r="Q8" s="8">
        <f>IFERROR(
GETPIVOTDATA("[Base_Tarjetas].[Importe]",TDinamica_R!$A$3,
"[Base_Tarjetas].[PERIODO]","[Base_Tarjetas].[PERIODO].&amp;[" &amp; TEXT(Q$6,"yyyymm") &amp; "]",
"[Base_Tarjetas].[Metrica]","[Base_Tarjetas].[Metrica].&amp;[" &amp; $A8 &amp; "]",
"[Base_Tarjetas].[SEGMENTO_DESCRIP]","[Base_Tarjetas].[SEGMENTO_DESCRIP].&amp;[" &amp; $C$6 &amp; "]",
"[Base_Tarjetas].[SITUACION]","[Base_Tarjetas].[SITUACION].&amp;[" &amp; $C8 &amp; "]",
"[Base_Tarjetas].[TIPO]","[Base_Tarjetas].[TIPO].&amp;[" &amp; $C$1 &amp; "]")/1000,
0)</f>
        <v>0</v>
      </c>
      <c r="R8" s="8">
        <f>IFERROR(
GETPIVOTDATA("[Base_Tarjetas].[Importe]",TDinamica_R!$A$3,
"[Base_Tarjetas].[PERIODO]","[Base_Tarjetas].[PERIODO].&amp;[" &amp; TEXT(R$6,"yyyymm") &amp; "]",
"[Base_Tarjetas].[Metrica]","[Base_Tarjetas].[Metrica].&amp;[" &amp; $A8 &amp; "]",
"[Base_Tarjetas].[SEGMENTO_DESCRIP]","[Base_Tarjetas].[SEGMENTO_DESCRIP].&amp;[" &amp; $C$6 &amp; "]",
"[Base_Tarjetas].[SITUACION]","[Base_Tarjetas].[SITUACION].&amp;[" &amp; $C8 &amp; "]",
"[Base_Tarjetas].[TIPO]","[Base_Tarjetas].[TIPO].&amp;[" &amp; $C$1 &amp; "]")/1000,
0)</f>
        <v>0</v>
      </c>
      <c r="S8" s="8">
        <f>IFERROR(
GETPIVOTDATA("[Base_Tarjetas].[Importe]",TDinamica_R!$A$3,
"[Base_Tarjetas].[PERIODO]","[Base_Tarjetas].[PERIODO].&amp;[" &amp; TEXT(S$6,"yyyymm") &amp; "]",
"[Base_Tarjetas].[Metrica]","[Base_Tarjetas].[Metrica].&amp;[" &amp; $A8 &amp; "]",
"[Base_Tarjetas].[SEGMENTO_DESCRIP]","[Base_Tarjetas].[SEGMENTO_DESCRIP].&amp;[" &amp; $C$6 &amp; "]",
"[Base_Tarjetas].[SITUACION]","[Base_Tarjetas].[SITUACION].&amp;[" &amp; $C8 &amp; "]",
"[Base_Tarjetas].[TIPO]","[Base_Tarjetas].[TIPO].&amp;[" &amp; $C$1 &amp; "]")/1000,
0)</f>
        <v>0</v>
      </c>
      <c r="T8" s="8">
        <f>IFERROR(
GETPIVOTDATA("[Base_Tarjetas].[Importe]",TDinamica_R!$A$3,
"[Base_Tarjetas].[PERIODO]","[Base_Tarjetas].[PERIODO].&amp;[" &amp; TEXT(T$6,"yyyymm") &amp; "]",
"[Base_Tarjetas].[Metrica]","[Base_Tarjetas].[Metrica].&amp;[" &amp; $A8 &amp; "]",
"[Base_Tarjetas].[SEGMENTO_DESCRIP]","[Base_Tarjetas].[SEGMENTO_DESCRIP].&amp;[" &amp; $C$6 &amp; "]",
"[Base_Tarjetas].[SITUACION]","[Base_Tarjetas].[SITUACION].&amp;[" &amp; $C8 &amp; "]",
"[Base_Tarjetas].[TIPO]","[Base_Tarjetas].[TIPO].&amp;[" &amp; $C$1 &amp; "]")/1000,
0)</f>
        <v>0</v>
      </c>
      <c r="U8" s="8">
        <f>IFERROR(
GETPIVOTDATA("[Base_Tarjetas].[Importe]",TDinamica_R!$A$3,
"[Base_Tarjetas].[PERIODO]","[Base_Tarjetas].[PERIODO].&amp;[" &amp; TEXT(U$6,"yyyymm") &amp; "]",
"[Base_Tarjetas].[Metrica]","[Base_Tarjetas].[Metrica].&amp;[" &amp; $A8 &amp; "]",
"[Base_Tarjetas].[SEGMENTO_DESCRIP]","[Base_Tarjetas].[SEGMENTO_DESCRIP].&amp;[" &amp; $C$6 &amp; "]",
"[Base_Tarjetas].[SITUACION]","[Base_Tarjetas].[SITUACION].&amp;[" &amp; $C8 &amp; "]",
"[Base_Tarjetas].[TIPO]","[Base_Tarjetas].[TIPO].&amp;[" &amp; $C$1 &amp; "]")/1000,
0)</f>
        <v>0</v>
      </c>
      <c r="V8" s="8">
        <f>IFERROR(
GETPIVOTDATA("[Base_Tarjetas].[Importe]",TDinamica_R!$A$3,
"[Base_Tarjetas].[PERIODO]","[Base_Tarjetas].[PERIODO].&amp;[" &amp; TEXT(V$6,"yyyymm") &amp; "]",
"[Base_Tarjetas].[Metrica]","[Base_Tarjetas].[Metrica].&amp;[" &amp; $A8 &amp; "]",
"[Base_Tarjetas].[SEGMENTO_DESCRIP]","[Base_Tarjetas].[SEGMENTO_DESCRIP].&amp;[" &amp; $C$6 &amp; "]",
"[Base_Tarjetas].[SITUACION]","[Base_Tarjetas].[SITUACION].&amp;[" &amp; $C8 &amp; "]",
"[Base_Tarjetas].[TIPO]","[Base_Tarjetas].[TIPO].&amp;[" &amp; $C$1 &amp; "]")/1000,
0)</f>
        <v>0</v>
      </c>
      <c r="W8" s="8">
        <f>IFERROR(
GETPIVOTDATA("[Base_Tarjetas].[Importe]",TDinamica_R!$A$3,
"[Base_Tarjetas].[PERIODO]","[Base_Tarjetas].[PERIODO].&amp;[" &amp; TEXT(W$6,"yyyymm") &amp; "]",
"[Base_Tarjetas].[Metrica]","[Base_Tarjetas].[Metrica].&amp;[" &amp; $A8 &amp; "]",
"[Base_Tarjetas].[SEGMENTO_DESCRIP]","[Base_Tarjetas].[SEGMENTO_DESCRIP].&amp;[" &amp; $C$6 &amp; "]",
"[Base_Tarjetas].[SITUACION]","[Base_Tarjetas].[SITUACION].&amp;[" &amp; $C8 &amp; "]",
"[Base_Tarjetas].[TIPO]","[Base_Tarjetas].[TIPO].&amp;[" &amp; $C$1 &amp; "]")/1000,
0)</f>
        <v>0</v>
      </c>
      <c r="X8" s="8">
        <f>IFERROR(
GETPIVOTDATA("[Base_Tarjetas].[Importe]",TDinamica_R!$A$3,
"[Base_Tarjetas].[PERIODO]","[Base_Tarjetas].[PERIODO].&amp;[" &amp; TEXT(X$6,"yyyymm") &amp; "]",
"[Base_Tarjetas].[Metrica]","[Base_Tarjetas].[Metrica].&amp;[" &amp; $A8 &amp; "]",
"[Base_Tarjetas].[SEGMENTO_DESCRIP]","[Base_Tarjetas].[SEGMENTO_DESCRIP].&amp;[" &amp; $C$6 &amp; "]",
"[Base_Tarjetas].[SITUACION]","[Base_Tarjetas].[SITUACION].&amp;[" &amp; $C8 &amp; "]",
"[Base_Tarjetas].[TIPO]","[Base_Tarjetas].[TIPO].&amp;[" &amp; $C$1 &amp; "]")/1000,
0)</f>
        <v>0</v>
      </c>
      <c r="Y8" s="8">
        <f>IFERROR(
GETPIVOTDATA("[Base_Tarjetas].[Importe]",TDinamica_R!$A$3,
"[Base_Tarjetas].[PERIODO]","[Base_Tarjetas].[PERIODO].&amp;[" &amp; TEXT(Y$6,"yyyymm") &amp; "]",
"[Base_Tarjetas].[Metrica]","[Base_Tarjetas].[Metrica].&amp;[" &amp; $A8 &amp; "]",
"[Base_Tarjetas].[SEGMENTO_DESCRIP]","[Base_Tarjetas].[SEGMENTO_DESCRIP].&amp;[" &amp; $C$6 &amp; "]",
"[Base_Tarjetas].[SITUACION]","[Base_Tarjetas].[SITUACION].&amp;[" &amp; $C8 &amp; "]",
"[Base_Tarjetas].[TIPO]","[Base_Tarjetas].[TIPO].&amp;[" &amp; $C$1 &amp; "]")/1000,
0)</f>
        <v>0</v>
      </c>
      <c r="Z8" s="8">
        <f>IFERROR(
GETPIVOTDATA("[Base_Tarjetas].[Importe]",TDinamica_R!$A$3,
"[Base_Tarjetas].[PERIODO]","[Base_Tarjetas].[PERIODO].&amp;[" &amp; TEXT(Z$6,"yyyymm") &amp; "]",
"[Base_Tarjetas].[Metrica]","[Base_Tarjetas].[Metrica].&amp;[" &amp; $A8 &amp; "]",
"[Base_Tarjetas].[SEGMENTO_DESCRIP]","[Base_Tarjetas].[SEGMENTO_DESCRIP].&amp;[" &amp; $C$6 &amp; "]",
"[Base_Tarjetas].[SITUACION]","[Base_Tarjetas].[SITUACION].&amp;[" &amp; $C8 &amp; "]",
"[Base_Tarjetas].[TIPO]","[Base_Tarjetas].[TIPO].&amp;[" &amp; $C$1 &amp; "]")/1000,
0)</f>
        <v>0</v>
      </c>
      <c r="AA8" s="8">
        <f>IFERROR(
GETPIVOTDATA("[Base_Tarjetas].[Importe]",TDinamica_R!$A$3,
"[Base_Tarjetas].[PERIODO]","[Base_Tarjetas].[PERIODO].&amp;[" &amp; TEXT(AA$6,"yyyymm") &amp; "]",
"[Base_Tarjetas].[Metrica]","[Base_Tarjetas].[Metrica].&amp;[" &amp; $A8 &amp; "]",
"[Base_Tarjetas].[SEGMENTO_DESCRIP]","[Base_Tarjetas].[SEGMENTO_DESCRIP].&amp;[" &amp; $C$6 &amp; "]",
"[Base_Tarjetas].[SITUACION]","[Base_Tarjetas].[SITUACION].&amp;[" &amp; $C8 &amp; "]",
"[Base_Tarjetas].[TIPO]","[Base_Tarjetas].[TIPO].&amp;[" &amp; $C$1 &amp; "]")/1000,
0)</f>
        <v>0</v>
      </c>
      <c r="AB8" s="8">
        <f>IFERROR(
GETPIVOTDATA("[Base_Tarjetas].[Importe]",TDinamica_R!$A$3,
"[Base_Tarjetas].[PERIODO]","[Base_Tarjetas].[PERIODO].&amp;[" &amp; TEXT(AB$6,"yyyymm") &amp; "]",
"[Base_Tarjetas].[Metrica]","[Base_Tarjetas].[Metrica].&amp;[" &amp; $A8 &amp; "]",
"[Base_Tarjetas].[SEGMENTO_DESCRIP]","[Base_Tarjetas].[SEGMENTO_DESCRIP].&amp;[" &amp; $C$6 &amp; "]",
"[Base_Tarjetas].[SITUACION]","[Base_Tarjetas].[SITUACION].&amp;[" &amp; $C8 &amp; "]",
"[Base_Tarjetas].[TIPO]","[Base_Tarjetas].[TIPO].&amp;[" &amp; $C$1 &amp; "]")/1000,
0)</f>
        <v>0</v>
      </c>
      <c r="AC8" s="8">
        <f>IFERROR(
GETPIVOTDATA("[Base_Tarjetas].[Importe]",TDinamica_R!$A$3,
"[Base_Tarjetas].[PERIODO]","[Base_Tarjetas].[PERIODO].&amp;[" &amp; TEXT(AC$6,"yyyymm") &amp; "]",
"[Base_Tarjetas].[Metrica]","[Base_Tarjetas].[Metrica].&amp;[" &amp; $A8 &amp; "]",
"[Base_Tarjetas].[SEGMENTO_DESCRIP]","[Base_Tarjetas].[SEGMENTO_DESCRIP].&amp;[" &amp; $C$6 &amp; "]",
"[Base_Tarjetas].[SITUACION]","[Base_Tarjetas].[SITUACION].&amp;[" &amp; $C8 &amp; "]",
"[Base_Tarjetas].[TIPO]","[Base_Tarjetas].[TIPO].&amp;[" &amp; $C$1 &amp; "]")/1000,
0)</f>
        <v>0</v>
      </c>
      <c r="AD8" s="8">
        <f>IFERROR(
GETPIVOTDATA("[Base_Tarjetas].[Importe]",TDinamica_R!$A$3,
"[Base_Tarjetas].[PERIODO]","[Base_Tarjetas].[PERIODO].&amp;[" &amp; TEXT(AD$6,"yyyymm") &amp; "]",
"[Base_Tarjetas].[Metrica]","[Base_Tarjetas].[Metrica].&amp;[" &amp; $A8 &amp; "]",
"[Base_Tarjetas].[SEGMENTO_DESCRIP]","[Base_Tarjetas].[SEGMENTO_DESCRIP].&amp;[" &amp; $C$6 &amp; "]",
"[Base_Tarjetas].[SITUACION]","[Base_Tarjetas].[SITUACION].&amp;[" &amp; $C8 &amp; "]",
"[Base_Tarjetas].[TIPO]","[Base_Tarjetas].[TIPO].&amp;[" &amp; $C$1 &amp; "]")/1000,
0)</f>
        <v>0</v>
      </c>
      <c r="AE8" s="8">
        <f>IFERROR(
GETPIVOTDATA("[Base_Tarjetas].[Importe]",TDinamica_R!$A$3,
"[Base_Tarjetas].[PERIODO]","[Base_Tarjetas].[PERIODO].&amp;[" &amp; TEXT(AE$6,"yyyymm") &amp; "]",
"[Base_Tarjetas].[Metrica]","[Base_Tarjetas].[Metrica].&amp;[" &amp; $A8 &amp; "]",
"[Base_Tarjetas].[SEGMENTO_DESCRIP]","[Base_Tarjetas].[SEGMENTO_DESCRIP].&amp;[" &amp; $C$6 &amp; "]",
"[Base_Tarjetas].[SITUACION]","[Base_Tarjetas].[SITUACION].&amp;[" &amp; $C8 &amp; "]",
"[Base_Tarjetas].[TIPO]","[Base_Tarjetas].[TIPO].&amp;[" &amp; $C$1 &amp; "]")/1000,
0)</f>
        <v>0</v>
      </c>
      <c r="AF8" s="8">
        <f>IFERROR(
GETPIVOTDATA("[Base_Tarjetas].[Importe]",TDinamica_R!$A$3,
"[Base_Tarjetas].[PERIODO]","[Base_Tarjetas].[PERIODO].&amp;[" &amp; TEXT(AF$6,"yyyymm") &amp; "]",
"[Base_Tarjetas].[Metrica]","[Base_Tarjetas].[Metrica].&amp;[" &amp; $A8 &amp; "]",
"[Base_Tarjetas].[SEGMENTO_DESCRIP]","[Base_Tarjetas].[SEGMENTO_DESCRIP].&amp;[" &amp; $C$6 &amp; "]",
"[Base_Tarjetas].[SITUACION]","[Base_Tarjetas].[SITUACION].&amp;[" &amp; $C8 &amp; "]",
"[Base_Tarjetas].[TIPO]","[Base_Tarjetas].[TIPO].&amp;[" &amp; $C$1 &amp; "]")/1000,
0)</f>
        <v>0</v>
      </c>
      <c r="AG8" s="8">
        <f>IFERROR(
GETPIVOTDATA("[Base_Tarjetas].[Importe]",TDinamica_R!$A$3,
"[Base_Tarjetas].[PERIODO]","[Base_Tarjetas].[PERIODO].&amp;[" &amp; TEXT(AG$6,"yyyymm") &amp; "]",
"[Base_Tarjetas].[Metrica]","[Base_Tarjetas].[Metrica].&amp;[" &amp; $A8 &amp; "]",
"[Base_Tarjetas].[SEGMENTO_DESCRIP]","[Base_Tarjetas].[SEGMENTO_DESCRIP].&amp;[" &amp; $C$6 &amp; "]",
"[Base_Tarjetas].[SITUACION]","[Base_Tarjetas].[SITUACION].&amp;[" &amp; $C8 &amp; "]",
"[Base_Tarjetas].[TIPO]","[Base_Tarjetas].[TIPO].&amp;[" &amp; $C$1 &amp; "]")/1000,
0)</f>
        <v>0</v>
      </c>
      <c r="AH8" s="8">
        <f>IFERROR(
GETPIVOTDATA("[Base_Tarjetas].[Importe]",TDinamica_R!$A$3,
"[Base_Tarjetas].[PERIODO]","[Base_Tarjetas].[PERIODO].&amp;[" &amp; TEXT(AH$6,"yyyymm") &amp; "]",
"[Base_Tarjetas].[Metrica]","[Base_Tarjetas].[Metrica].&amp;[" &amp; $A8 &amp; "]",
"[Base_Tarjetas].[SEGMENTO_DESCRIP]","[Base_Tarjetas].[SEGMENTO_DESCRIP].&amp;[" &amp; $C$6 &amp; "]",
"[Base_Tarjetas].[SITUACION]","[Base_Tarjetas].[SITUACION].&amp;[" &amp; $C8 &amp; "]",
"[Base_Tarjetas].[TIPO]","[Base_Tarjetas].[TIPO].&amp;[" &amp; $C$1 &amp; "]")/1000,
0)</f>
        <v>0</v>
      </c>
      <c r="AI8" s="8">
        <f>IFERROR(
GETPIVOTDATA("[Base_Tarjetas].[Importe]",TDinamica_R!$A$3,
"[Base_Tarjetas].[PERIODO]","[Base_Tarjetas].[PERIODO].&amp;[" &amp; TEXT(AI$6,"yyyymm") &amp; "]",
"[Base_Tarjetas].[Metrica]","[Base_Tarjetas].[Metrica].&amp;[" &amp; $A8 &amp; "]",
"[Base_Tarjetas].[SEGMENTO_DESCRIP]","[Base_Tarjetas].[SEGMENTO_DESCRIP].&amp;[" &amp; $C$6 &amp; "]",
"[Base_Tarjetas].[SITUACION]","[Base_Tarjetas].[SITUACION].&amp;[" &amp; $C8 &amp; "]",
"[Base_Tarjetas].[TIPO]","[Base_Tarjetas].[TIPO].&amp;[" &amp; $C$1 &amp; "]")/1000,
0)</f>
        <v>0</v>
      </c>
      <c r="AJ8" s="8">
        <f>IFERROR(
GETPIVOTDATA("[Base_Tarjetas].[Importe]",TDinamica_R!$A$3,
"[Base_Tarjetas].[PERIODO]","[Base_Tarjetas].[PERIODO].&amp;[" &amp; TEXT(AJ$6,"yyyymm") &amp; "]",
"[Base_Tarjetas].[Metrica]","[Base_Tarjetas].[Metrica].&amp;[" &amp; $A8 &amp; "]",
"[Base_Tarjetas].[SEGMENTO_DESCRIP]","[Base_Tarjetas].[SEGMENTO_DESCRIP].&amp;[" &amp; $C$6 &amp; "]",
"[Base_Tarjetas].[SITUACION]","[Base_Tarjetas].[SITUACION].&amp;[" &amp; $C8 &amp; "]",
"[Base_Tarjetas].[TIPO]","[Base_Tarjetas].[TIPO].&amp;[" &amp; $C$1 &amp; "]")/1000,
0)</f>
        <v>0</v>
      </c>
      <c r="AK8" s="8">
        <f>IFERROR(
GETPIVOTDATA("[Base_Tarjetas].[Importe]",TDinamica_R!$A$3,
"[Base_Tarjetas].[PERIODO]","[Base_Tarjetas].[PERIODO].&amp;[" &amp; TEXT(AK$6,"yyyymm") &amp; "]",
"[Base_Tarjetas].[Metrica]","[Base_Tarjetas].[Metrica].&amp;[" &amp; $A8 &amp; "]",
"[Base_Tarjetas].[SEGMENTO_DESCRIP]","[Base_Tarjetas].[SEGMENTO_DESCRIP].&amp;[" &amp; $C$6 &amp; "]",
"[Base_Tarjetas].[SITUACION]","[Base_Tarjetas].[SITUACION].&amp;[" &amp; $C8 &amp; "]",
"[Base_Tarjetas].[TIPO]","[Base_Tarjetas].[TIPO].&amp;[" &amp; $C$1 &amp; "]")/1000,
0)</f>
        <v>0</v>
      </c>
      <c r="AL8" s="8">
        <f>IFERROR(
GETPIVOTDATA("[Base_Tarjetas].[Importe]",TDinamica_R!$A$3,
"[Base_Tarjetas].[PERIODO]","[Base_Tarjetas].[PERIODO].&amp;[" &amp; TEXT(AL$6,"yyyymm") &amp; "]",
"[Base_Tarjetas].[Metrica]","[Base_Tarjetas].[Metrica].&amp;[" &amp; $A8 &amp; "]",
"[Base_Tarjetas].[SEGMENTO_DESCRIP]","[Base_Tarjetas].[SEGMENTO_DESCRIP].&amp;[" &amp; $C$6 &amp; "]",
"[Base_Tarjetas].[SITUACION]","[Base_Tarjetas].[SITUACION].&amp;[" &amp; $C8 &amp; "]",
"[Base_Tarjetas].[TIPO]","[Base_Tarjetas].[TIPO].&amp;[" &amp; $C$1 &amp; "]")/1000,
0)</f>
        <v>0</v>
      </c>
      <c r="AM8" s="8">
        <f>IFERROR(
GETPIVOTDATA("[Base_Tarjetas].[Importe]",TDinamica_R!$A$3,
"[Base_Tarjetas].[PERIODO]","[Base_Tarjetas].[PERIODO].&amp;[" &amp; TEXT(AM$6,"yyyymm") &amp; "]",
"[Base_Tarjetas].[Metrica]","[Base_Tarjetas].[Metrica].&amp;[" &amp; $A8 &amp; "]",
"[Base_Tarjetas].[SEGMENTO_DESCRIP]","[Base_Tarjetas].[SEGMENTO_DESCRIP].&amp;[" &amp; $C$6 &amp; "]",
"[Base_Tarjetas].[SITUACION]","[Base_Tarjetas].[SITUACION].&amp;[" &amp; $C8 &amp; "]",
"[Base_Tarjetas].[TIPO]","[Base_Tarjetas].[TIPO].&amp;[" &amp; $C$1 &amp; "]")/1000,
0)</f>
        <v>0</v>
      </c>
      <c r="AN8" s="8">
        <f>IFERROR(
GETPIVOTDATA("[Base_Tarjetas].[Importe]",TDinamica_R!$A$3,
"[Base_Tarjetas].[PERIODO]","[Base_Tarjetas].[PERIODO].&amp;[" &amp; TEXT(AN$6,"yyyymm") &amp; "]",
"[Base_Tarjetas].[Metrica]","[Base_Tarjetas].[Metrica].&amp;[" &amp; $A8 &amp; "]",
"[Base_Tarjetas].[SEGMENTO_DESCRIP]","[Base_Tarjetas].[SEGMENTO_DESCRIP].&amp;[" &amp; $C$6 &amp; "]",
"[Base_Tarjetas].[SITUACION]","[Base_Tarjetas].[SITUACION].&amp;[" &amp; $C8 &amp; "]",
"[Base_Tarjetas].[TIPO]","[Base_Tarjetas].[TIPO].&amp;[" &amp; $C$1 &amp; "]")/1000,
0)</f>
        <v>0</v>
      </c>
      <c r="AO8" s="8">
        <f>IFERROR(
GETPIVOTDATA("[Base_Tarjetas].[Importe]",TDinamica_R!$A$3,
"[Base_Tarjetas].[PERIODO]","[Base_Tarjetas].[PERIODO].&amp;[" &amp; TEXT(AO$6,"yyyymm") &amp; "]",
"[Base_Tarjetas].[Metrica]","[Base_Tarjetas].[Metrica].&amp;[" &amp; $A8 &amp; "]",
"[Base_Tarjetas].[SEGMENTO_DESCRIP]","[Base_Tarjetas].[SEGMENTO_DESCRIP].&amp;[" &amp; $C$6 &amp; "]",
"[Base_Tarjetas].[SITUACION]","[Base_Tarjetas].[SITUACION].&amp;[" &amp; $C8 &amp; "]",
"[Base_Tarjetas].[TIPO]","[Base_Tarjetas].[TIPO].&amp;[" &amp; $C$1 &amp; "]")/1000,
0)</f>
        <v>0</v>
      </c>
      <c r="AP8" s="8">
        <f>IFERROR(
GETPIVOTDATA("[Base_Tarjetas].[Importe]",TDinamica_R!$A$3,
"[Base_Tarjetas].[PERIODO]","[Base_Tarjetas].[PERIODO].&amp;[" &amp; TEXT(AP$6,"yyyymm") &amp; "]",
"[Base_Tarjetas].[Metrica]","[Base_Tarjetas].[Metrica].&amp;[" &amp; $A8 &amp; "]",
"[Base_Tarjetas].[SEGMENTO_DESCRIP]","[Base_Tarjetas].[SEGMENTO_DESCRIP].&amp;[" &amp; $C$6 &amp; "]",
"[Base_Tarjetas].[SITUACION]","[Base_Tarjetas].[SITUACION].&amp;[" &amp; $C8 &amp; "]",
"[Base_Tarjetas].[TIPO]","[Base_Tarjetas].[TIPO].&amp;[" &amp; $C$1 &amp; "]")/1000,
0)</f>
        <v>0</v>
      </c>
      <c r="AQ8" s="8">
        <f>IFERROR(
GETPIVOTDATA("[Base_Tarjetas].[Importe]",TDinamica_R!$A$3,
"[Base_Tarjetas].[PERIODO]","[Base_Tarjetas].[PERIODO].&amp;[" &amp; TEXT(AQ$6,"yyyymm") &amp; "]",
"[Base_Tarjetas].[Metrica]","[Base_Tarjetas].[Metrica].&amp;[" &amp; $A8 &amp; "]",
"[Base_Tarjetas].[SEGMENTO_DESCRIP]","[Base_Tarjetas].[SEGMENTO_DESCRIP].&amp;[" &amp; $C$6 &amp; "]",
"[Base_Tarjetas].[SITUACION]","[Base_Tarjetas].[SITUACION].&amp;[" &amp; $C8 &amp; "]",
"[Base_Tarjetas].[TIPO]","[Base_Tarjetas].[TIPO].&amp;[" &amp; $C$1 &amp; "]")/1000,
0)</f>
        <v>0</v>
      </c>
      <c r="AR8" s="8">
        <f>IFERROR(
GETPIVOTDATA("[Base_Tarjetas].[Importe]",TDinamica_R!$A$3,
"[Base_Tarjetas].[PERIODO]","[Base_Tarjetas].[PERIODO].&amp;[" &amp; TEXT(AR$6,"yyyymm") &amp; "]",
"[Base_Tarjetas].[Metrica]","[Base_Tarjetas].[Metrica].&amp;[" &amp; $A8 &amp; "]",
"[Base_Tarjetas].[SEGMENTO_DESCRIP]","[Base_Tarjetas].[SEGMENTO_DESCRIP].&amp;[" &amp; $C$6 &amp; "]",
"[Base_Tarjetas].[SITUACION]","[Base_Tarjetas].[SITUACION].&amp;[" &amp; $C8 &amp; "]",
"[Base_Tarjetas].[TIPO]","[Base_Tarjetas].[TIPO].&amp;[" &amp; $C$1 &amp; "]")/1000,
0)</f>
        <v>0</v>
      </c>
      <c r="AS8" s="8">
        <f>IFERROR(
GETPIVOTDATA("[Base_Tarjetas].[Importe]",TDinamica_R!$A$3,
"[Base_Tarjetas].[PERIODO]","[Base_Tarjetas].[PERIODO].&amp;[" &amp; TEXT(AS$6,"yyyymm") &amp; "]",
"[Base_Tarjetas].[Metrica]","[Base_Tarjetas].[Metrica].&amp;[" &amp; $A8 &amp; "]",
"[Base_Tarjetas].[SEGMENTO_DESCRIP]","[Base_Tarjetas].[SEGMENTO_DESCRIP].&amp;[" &amp; $C$6 &amp; "]",
"[Base_Tarjetas].[SITUACION]","[Base_Tarjetas].[SITUACION].&amp;[" &amp; $C8 &amp; "]",
"[Base_Tarjetas].[TIPO]","[Base_Tarjetas].[TIPO].&amp;[" &amp; $C$1 &amp; "]")/1000,
0)</f>
        <v>0</v>
      </c>
      <c r="AT8" s="8">
        <f>IFERROR(
GETPIVOTDATA("[Base_Tarjetas].[Importe]",TDinamica_R!$A$3,
"[Base_Tarjetas].[PERIODO]","[Base_Tarjetas].[PERIODO].&amp;[" &amp; TEXT(AT$6,"yyyymm") &amp; "]",
"[Base_Tarjetas].[Metrica]","[Base_Tarjetas].[Metrica].&amp;[" &amp; $A8 &amp; "]",
"[Base_Tarjetas].[SEGMENTO_DESCRIP]","[Base_Tarjetas].[SEGMENTO_DESCRIP].&amp;[" &amp; $C$6 &amp; "]",
"[Base_Tarjetas].[SITUACION]","[Base_Tarjetas].[SITUACION].&amp;[" &amp; $C8 &amp; "]",
"[Base_Tarjetas].[TIPO]","[Base_Tarjetas].[TIPO].&amp;[" &amp; $C$1 &amp; "]")/1000,
0)</f>
        <v>0</v>
      </c>
      <c r="AU8" s="8">
        <f>IFERROR(
GETPIVOTDATA("[Base_Tarjetas].[Importe]",TDinamica_R!$A$3,
"[Base_Tarjetas].[PERIODO]","[Base_Tarjetas].[PERIODO].&amp;[" &amp; TEXT(AU$6,"yyyymm") &amp; "]",
"[Base_Tarjetas].[Metrica]","[Base_Tarjetas].[Metrica].&amp;[" &amp; $A8 &amp; "]",
"[Base_Tarjetas].[SEGMENTO_DESCRIP]","[Base_Tarjetas].[SEGMENTO_DESCRIP].&amp;[" &amp; $C$6 &amp; "]",
"[Base_Tarjetas].[SITUACION]","[Base_Tarjetas].[SITUACION].&amp;[" &amp; $C8 &amp; "]",
"[Base_Tarjetas].[TIPO]","[Base_Tarjetas].[TIPO].&amp;[" &amp; $C$1 &amp; "]")/1000,
0)</f>
        <v>0</v>
      </c>
      <c r="AV8" s="8">
        <f>IFERROR(
GETPIVOTDATA("[Base_Tarjetas].[Importe]",TDinamica_R!$A$3,
"[Base_Tarjetas].[PERIODO]","[Base_Tarjetas].[PERIODO].&amp;[" &amp; TEXT(AV$6,"yyyymm") &amp; "]",
"[Base_Tarjetas].[Metrica]","[Base_Tarjetas].[Metrica].&amp;[" &amp; $A8 &amp; "]",
"[Base_Tarjetas].[SEGMENTO_DESCRIP]","[Base_Tarjetas].[SEGMENTO_DESCRIP].&amp;[" &amp; $C$6 &amp; "]",
"[Base_Tarjetas].[SITUACION]","[Base_Tarjetas].[SITUACION].&amp;[" &amp; $C8 &amp; "]",
"[Base_Tarjetas].[TIPO]","[Base_Tarjetas].[TIPO].&amp;[" &amp; $C$1 &amp; "]")/1000,
0)</f>
        <v>0</v>
      </c>
      <c r="AW8" s="8">
        <f>IFERROR(
GETPIVOTDATA("[Base_Tarjetas].[Importe]",TDinamica_R!$A$3,
"[Base_Tarjetas].[PERIODO]","[Base_Tarjetas].[PERIODO].&amp;[" &amp; TEXT(AW$6,"yyyymm") &amp; "]",
"[Base_Tarjetas].[Metrica]","[Base_Tarjetas].[Metrica].&amp;[" &amp; $A8 &amp; "]",
"[Base_Tarjetas].[SEGMENTO_DESCRIP]","[Base_Tarjetas].[SEGMENTO_DESCRIP].&amp;[" &amp; $C$6 &amp; "]",
"[Base_Tarjetas].[SITUACION]","[Base_Tarjetas].[SITUACION].&amp;[" &amp; $C8 &amp; "]",
"[Base_Tarjetas].[TIPO]","[Base_Tarjetas].[TIPO].&amp;[" &amp; $C$1 &amp; "]")/1000,
0)</f>
        <v>0</v>
      </c>
      <c r="AX8" s="8">
        <f>IFERROR(
GETPIVOTDATA("[Base_Tarjetas].[Importe]",TDinamica_R!$A$3,
"[Base_Tarjetas].[PERIODO]","[Base_Tarjetas].[PERIODO].&amp;[" &amp; TEXT(AX$6,"yyyymm") &amp; "]",
"[Base_Tarjetas].[Metrica]","[Base_Tarjetas].[Metrica].&amp;[" &amp; $A8 &amp; "]",
"[Base_Tarjetas].[SEGMENTO_DESCRIP]","[Base_Tarjetas].[SEGMENTO_DESCRIP].&amp;[" &amp; $C$6 &amp; "]",
"[Base_Tarjetas].[SITUACION]","[Base_Tarjetas].[SITUACION].&amp;[" &amp; $C8 &amp; "]",
"[Base_Tarjetas].[TIPO]","[Base_Tarjetas].[TIPO].&amp;[" &amp; $C$1 &amp; "]")/1000,
0)</f>
        <v>0</v>
      </c>
      <c r="AY8" s="8">
        <f>IFERROR(
GETPIVOTDATA("[Base_Tarjetas].[Importe]",TDinamica_R!$A$3,
"[Base_Tarjetas].[PERIODO]","[Base_Tarjetas].[PERIODO].&amp;[" &amp; TEXT(AY$6,"yyyymm") &amp; "]",
"[Base_Tarjetas].[Metrica]","[Base_Tarjetas].[Metrica].&amp;[" &amp; $A8 &amp; "]",
"[Base_Tarjetas].[SEGMENTO_DESCRIP]","[Base_Tarjetas].[SEGMENTO_DESCRIP].&amp;[" &amp; $C$6 &amp; "]",
"[Base_Tarjetas].[SITUACION]","[Base_Tarjetas].[SITUACION].&amp;[" &amp; $C8 &amp; "]",
"[Base_Tarjetas].[TIPO]","[Base_Tarjetas].[TIPO].&amp;[" &amp; $C$1 &amp; "]")/1000,
0)</f>
        <v>0</v>
      </c>
      <c r="AZ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TEXT(AZ$6,"yyyymm") &amp; "]"),
0)</f>
        <v>16077.558674842245</v>
      </c>
      <c r="BA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TEXT(BA$6,"yyyymm") &amp; "]"),
0)</f>
        <v>15795.002495912304</v>
      </c>
      <c r="BB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TEXT(BB$6,"yyyymm") &amp; "]"),
0)</f>
        <v>15626.850505423114</v>
      </c>
      <c r="BC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TEXT(BC$6,"yyyymm") &amp; "]"),
0)</f>
        <v>15587.585613056031</v>
      </c>
      <c r="BD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TEXT(BD$6,"yyyymm") &amp; "]"),
0)</f>
        <v>15746.016069016514</v>
      </c>
      <c r="BE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TEXT(BE$6,"yyyymm") &amp; "]"),
0)</f>
        <v>15832.745209122382</v>
      </c>
      <c r="BF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TEXT(BF$6,"yyyymm") &amp; "]"),
0)</f>
        <v>15792.954079389046</v>
      </c>
      <c r="BG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TEXT(BG$6,"yyyymm") &amp; "]"),
0)</f>
        <v>15841.189452751334</v>
      </c>
      <c r="BH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TEXT(BH$6,"yyyymm") &amp; "]"),
0)</f>
        <v>15962.653551666201</v>
      </c>
      <c r="BI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TEXT(BI$6,"yyyymm") &amp; "]"),
0)</f>
        <v>16019.618466990285</v>
      </c>
      <c r="BJ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TEXT(BJ$6,"yyyymm") &amp; "]"),
0)</f>
        <v>16109.816276496233</v>
      </c>
      <c r="BK8" s="8">
        <f>IFERROR(
GETPIVOTDATA("[Base_TC_PPTO].[Importe]",TDinamica_P!$A$5,
"[Base_TC_PPTO].[Metrica]","[Base_TC_PPTO].[Metrica].&amp;[" &amp; $A8 &amp; "]",
"[Base_TC_PPTO].[Sub Producto]","[Base_TC_PPTO].[Sub Producto].&amp;[" &amp; $C$1 &amp; "]",
"[Base_TC_PPTO].[SEGMENTO_DESCRIP]","[Base_TC_PPTO].[SEGMENTO_DESCRIP].&amp;[" &amp; $C$6 &amp; "]",
"[Base_TC_PPTO].[Situacion]","[Base_TC_PPTO].[Situacion].&amp;[" &amp; $C8 &amp; "]",
"[Base_TC_PPTO].[Periodo]","[Base_TC_PPTO].[Periodo].&amp;[" &amp; TEXT(BK$6,"yyyymm") &amp; "]"),
0)</f>
        <v>16132.680336122345</v>
      </c>
      <c r="BO8" s="24">
        <f t="shared" ref="BO8:BO10" si="5">_xlfn.XLOOKUP(BO$6,$D$6:$BM$6,$D8:$BM8,,0,1)</f>
        <v>0</v>
      </c>
      <c r="BP8" s="24">
        <f>_xlfn.XLOOKUP(BP$6,$D$6:$BM$6,$D8:$BM8,,0,-1)</f>
        <v>15626.850505423114</v>
      </c>
      <c r="BQ8" s="24">
        <f t="shared" ref="BQ8:BT10" si="6">_xlfn.XLOOKUP(BQ$6,$D$6:$BM$6,$D8:$BM8,,0,1)</f>
        <v>0</v>
      </c>
      <c r="BR8" s="24">
        <f t="shared" si="6"/>
        <v>0</v>
      </c>
      <c r="BS8" s="24">
        <f t="shared" si="6"/>
        <v>0</v>
      </c>
      <c r="BT8" s="24">
        <f t="shared" si="6"/>
        <v>0</v>
      </c>
    </row>
    <row r="9" spans="1:81" hidden="1" outlineLevel="1" x14ac:dyDescent="0.25">
      <c r="A9" s="11" t="s">
        <v>15</v>
      </c>
      <c r="C9" s="2" t="s">
        <v>1</v>
      </c>
      <c r="D9" s="8">
        <f>IFERROR(
GETPIVOTDATA("[Base_Tarjetas].[Importe]",TDinamica_R!$A$3,
"[Base_Tarjetas].[PERIODO]","[Base_Tarjetas].[PERIODO].&amp;[" &amp; TEXT(D$6,"yyyymm") &amp; "]",
"[Base_Tarjetas].[Metrica]","[Base_Tarjetas].[Metrica].&amp;[" &amp; $A9 &amp; "]",
"[Base_Tarjetas].[SEGMENTO_DESCRIP]","[Base_Tarjetas].[SEGMENTO_DESCRIP].&amp;[" &amp; $C$6 &amp; "]",
"[Base_Tarjetas].[SITUACION]","[Base_Tarjetas].[SITUACION].&amp;[" &amp; $C9 &amp; "]",
"[Base_Tarjetas].[TIPO]","[Base_Tarjetas].[TIPO].&amp;[" &amp; $C$1 &amp; "]")/1000,
0)</f>
        <v>0</v>
      </c>
      <c r="E9" s="8">
        <f>IFERROR(
GETPIVOTDATA("[Base_Tarjetas].[Importe]",TDinamica_R!$A$3,
"[Base_Tarjetas].[PERIODO]","[Base_Tarjetas].[PERIODO].&amp;[" &amp; TEXT(E$6,"yyyymm") &amp; "]",
"[Base_Tarjetas].[Metrica]","[Base_Tarjetas].[Metrica].&amp;[" &amp; $A9 &amp; "]",
"[Base_Tarjetas].[SEGMENTO_DESCRIP]","[Base_Tarjetas].[SEGMENTO_DESCRIP].&amp;[" &amp; $C$6 &amp; "]",
"[Base_Tarjetas].[SITUACION]","[Base_Tarjetas].[SITUACION].&amp;[" &amp; $C9 &amp; "]",
"[Base_Tarjetas].[TIPO]","[Base_Tarjetas].[TIPO].&amp;[" &amp; $C$1 &amp; "]")/1000,
0)</f>
        <v>0</v>
      </c>
      <c r="F9" s="8">
        <f>IFERROR(
GETPIVOTDATA("[Base_Tarjetas].[Importe]",TDinamica_R!$A$3,
"[Base_Tarjetas].[PERIODO]","[Base_Tarjetas].[PERIODO].&amp;[" &amp; TEXT(F$6,"yyyymm") &amp; "]",
"[Base_Tarjetas].[Metrica]","[Base_Tarjetas].[Metrica].&amp;[" &amp; $A9 &amp; "]",
"[Base_Tarjetas].[SEGMENTO_DESCRIP]","[Base_Tarjetas].[SEGMENTO_DESCRIP].&amp;[" &amp; $C$6 &amp; "]",
"[Base_Tarjetas].[SITUACION]","[Base_Tarjetas].[SITUACION].&amp;[" &amp; $C9 &amp; "]",
"[Base_Tarjetas].[TIPO]","[Base_Tarjetas].[TIPO].&amp;[" &amp; $C$1 &amp; "]")/1000,
0)</f>
        <v>0</v>
      </c>
      <c r="G9" s="8">
        <f>IFERROR(
GETPIVOTDATA("[Base_Tarjetas].[Importe]",TDinamica_R!$A$3,
"[Base_Tarjetas].[PERIODO]","[Base_Tarjetas].[PERIODO].&amp;[" &amp; TEXT(G$6,"yyyymm") &amp; "]",
"[Base_Tarjetas].[Metrica]","[Base_Tarjetas].[Metrica].&amp;[" &amp; $A9 &amp; "]",
"[Base_Tarjetas].[SEGMENTO_DESCRIP]","[Base_Tarjetas].[SEGMENTO_DESCRIP].&amp;[" &amp; $C$6 &amp; "]",
"[Base_Tarjetas].[SITUACION]","[Base_Tarjetas].[SITUACION].&amp;[" &amp; $C9 &amp; "]",
"[Base_Tarjetas].[TIPO]","[Base_Tarjetas].[TIPO].&amp;[" &amp; $C$1 &amp; "]")/1000,
0)</f>
        <v>0</v>
      </c>
      <c r="H9" s="8">
        <f>IFERROR(
GETPIVOTDATA("[Base_Tarjetas].[Importe]",TDinamica_R!$A$3,
"[Base_Tarjetas].[PERIODO]","[Base_Tarjetas].[PERIODO].&amp;[" &amp; TEXT(H$6,"yyyymm") &amp; "]",
"[Base_Tarjetas].[Metrica]","[Base_Tarjetas].[Metrica].&amp;[" &amp; $A9 &amp; "]",
"[Base_Tarjetas].[SEGMENTO_DESCRIP]","[Base_Tarjetas].[SEGMENTO_DESCRIP].&amp;[" &amp; $C$6 &amp; "]",
"[Base_Tarjetas].[SITUACION]","[Base_Tarjetas].[SITUACION].&amp;[" &amp; $C9 &amp; "]",
"[Base_Tarjetas].[TIPO]","[Base_Tarjetas].[TIPO].&amp;[" &amp; $C$1 &amp; "]")/1000,
0)</f>
        <v>0</v>
      </c>
      <c r="I9" s="8">
        <f>IFERROR(
GETPIVOTDATA("[Base_Tarjetas].[Importe]",TDinamica_R!$A$3,
"[Base_Tarjetas].[PERIODO]","[Base_Tarjetas].[PERIODO].&amp;[" &amp; TEXT(I$6,"yyyymm") &amp; "]",
"[Base_Tarjetas].[Metrica]","[Base_Tarjetas].[Metrica].&amp;[" &amp; $A9 &amp; "]",
"[Base_Tarjetas].[SEGMENTO_DESCRIP]","[Base_Tarjetas].[SEGMENTO_DESCRIP].&amp;[" &amp; $C$6 &amp; "]",
"[Base_Tarjetas].[SITUACION]","[Base_Tarjetas].[SITUACION].&amp;[" &amp; $C9 &amp; "]",
"[Base_Tarjetas].[TIPO]","[Base_Tarjetas].[TIPO].&amp;[" &amp; $C$1 &amp; "]")/1000,
0)</f>
        <v>0</v>
      </c>
      <c r="J9" s="8">
        <f>IFERROR(
GETPIVOTDATA("[Base_Tarjetas].[Importe]",TDinamica_R!$A$3,
"[Base_Tarjetas].[PERIODO]","[Base_Tarjetas].[PERIODO].&amp;[" &amp; TEXT(J$6,"yyyymm") &amp; "]",
"[Base_Tarjetas].[Metrica]","[Base_Tarjetas].[Metrica].&amp;[" &amp; $A9 &amp; "]",
"[Base_Tarjetas].[SEGMENTO_DESCRIP]","[Base_Tarjetas].[SEGMENTO_DESCRIP].&amp;[" &amp; $C$6 &amp; "]",
"[Base_Tarjetas].[SITUACION]","[Base_Tarjetas].[SITUACION].&amp;[" &amp; $C9 &amp; "]",
"[Base_Tarjetas].[TIPO]","[Base_Tarjetas].[TIPO].&amp;[" &amp; $C$1 &amp; "]")/1000,
0)</f>
        <v>0</v>
      </c>
      <c r="K9" s="8">
        <f>IFERROR(
GETPIVOTDATA("[Base_Tarjetas].[Importe]",TDinamica_R!$A$3,
"[Base_Tarjetas].[PERIODO]","[Base_Tarjetas].[PERIODO].&amp;[" &amp; TEXT(K$6,"yyyymm") &amp; "]",
"[Base_Tarjetas].[Metrica]","[Base_Tarjetas].[Metrica].&amp;[" &amp; $A9 &amp; "]",
"[Base_Tarjetas].[SEGMENTO_DESCRIP]","[Base_Tarjetas].[SEGMENTO_DESCRIP].&amp;[" &amp; $C$6 &amp; "]",
"[Base_Tarjetas].[SITUACION]","[Base_Tarjetas].[SITUACION].&amp;[" &amp; $C9 &amp; "]",
"[Base_Tarjetas].[TIPO]","[Base_Tarjetas].[TIPO].&amp;[" &amp; $C$1 &amp; "]")/1000,
0)</f>
        <v>0</v>
      </c>
      <c r="L9" s="8">
        <f>IFERROR(
GETPIVOTDATA("[Base_Tarjetas].[Importe]",TDinamica_R!$A$3,
"[Base_Tarjetas].[PERIODO]","[Base_Tarjetas].[PERIODO].&amp;[" &amp; TEXT(L$6,"yyyymm") &amp; "]",
"[Base_Tarjetas].[Metrica]","[Base_Tarjetas].[Metrica].&amp;[" &amp; $A9 &amp; "]",
"[Base_Tarjetas].[SEGMENTO_DESCRIP]","[Base_Tarjetas].[SEGMENTO_DESCRIP].&amp;[" &amp; $C$6 &amp; "]",
"[Base_Tarjetas].[SITUACION]","[Base_Tarjetas].[SITUACION].&amp;[" &amp; $C9 &amp; "]",
"[Base_Tarjetas].[TIPO]","[Base_Tarjetas].[TIPO].&amp;[" &amp; $C$1 &amp; "]")/1000,
0)</f>
        <v>0</v>
      </c>
      <c r="M9" s="8">
        <f>IFERROR(
GETPIVOTDATA("[Base_Tarjetas].[Importe]",TDinamica_R!$A$3,
"[Base_Tarjetas].[PERIODO]","[Base_Tarjetas].[PERIODO].&amp;[" &amp; TEXT(M$6,"yyyymm") &amp; "]",
"[Base_Tarjetas].[Metrica]","[Base_Tarjetas].[Metrica].&amp;[" &amp; $A9 &amp; "]",
"[Base_Tarjetas].[SEGMENTO_DESCRIP]","[Base_Tarjetas].[SEGMENTO_DESCRIP].&amp;[" &amp; $C$6 &amp; "]",
"[Base_Tarjetas].[SITUACION]","[Base_Tarjetas].[SITUACION].&amp;[" &amp; $C9 &amp; "]",
"[Base_Tarjetas].[TIPO]","[Base_Tarjetas].[TIPO].&amp;[" &amp; $C$1 &amp; "]")/1000,
0)</f>
        <v>0</v>
      </c>
      <c r="N9" s="8">
        <f>IFERROR(
GETPIVOTDATA("[Base_Tarjetas].[Importe]",TDinamica_R!$A$3,
"[Base_Tarjetas].[PERIODO]","[Base_Tarjetas].[PERIODO].&amp;[" &amp; TEXT(N$6,"yyyymm") &amp; "]",
"[Base_Tarjetas].[Metrica]","[Base_Tarjetas].[Metrica].&amp;[" &amp; $A9 &amp; "]",
"[Base_Tarjetas].[SEGMENTO_DESCRIP]","[Base_Tarjetas].[SEGMENTO_DESCRIP].&amp;[" &amp; $C$6 &amp; "]",
"[Base_Tarjetas].[SITUACION]","[Base_Tarjetas].[SITUACION].&amp;[" &amp; $C9 &amp; "]",
"[Base_Tarjetas].[TIPO]","[Base_Tarjetas].[TIPO].&amp;[" &amp; $C$1 &amp; "]")/1000,
0)</f>
        <v>0</v>
      </c>
      <c r="O9" s="8">
        <f>IFERROR(
GETPIVOTDATA("[Base_Tarjetas].[Importe]",TDinamica_R!$A$3,
"[Base_Tarjetas].[PERIODO]","[Base_Tarjetas].[PERIODO].&amp;[" &amp; TEXT(O$6,"yyyymm") &amp; "]",
"[Base_Tarjetas].[Metrica]","[Base_Tarjetas].[Metrica].&amp;[" &amp; $A9 &amp; "]",
"[Base_Tarjetas].[SEGMENTO_DESCRIP]","[Base_Tarjetas].[SEGMENTO_DESCRIP].&amp;[" &amp; $C$6 &amp; "]",
"[Base_Tarjetas].[SITUACION]","[Base_Tarjetas].[SITUACION].&amp;[" &amp; $C9 &amp; "]",
"[Base_Tarjetas].[TIPO]","[Base_Tarjetas].[TIPO].&amp;[" &amp; $C$1 &amp; "]")/1000,
0)</f>
        <v>0</v>
      </c>
      <c r="P9" s="8">
        <f>IFERROR(
GETPIVOTDATA("[Base_Tarjetas].[Importe]",TDinamica_R!$A$3,
"[Base_Tarjetas].[PERIODO]","[Base_Tarjetas].[PERIODO].&amp;[" &amp; TEXT(P$6,"yyyymm") &amp; "]",
"[Base_Tarjetas].[Metrica]","[Base_Tarjetas].[Metrica].&amp;[" &amp; $A9 &amp; "]",
"[Base_Tarjetas].[SEGMENTO_DESCRIP]","[Base_Tarjetas].[SEGMENTO_DESCRIP].&amp;[" &amp; $C$6 &amp; "]",
"[Base_Tarjetas].[SITUACION]","[Base_Tarjetas].[SITUACION].&amp;[" &amp; $C9 &amp; "]",
"[Base_Tarjetas].[TIPO]","[Base_Tarjetas].[TIPO].&amp;[" &amp; $C$1 &amp; "]")/1000,
0)</f>
        <v>0</v>
      </c>
      <c r="Q9" s="8">
        <f>IFERROR(
GETPIVOTDATA("[Base_Tarjetas].[Importe]",TDinamica_R!$A$3,
"[Base_Tarjetas].[PERIODO]","[Base_Tarjetas].[PERIODO].&amp;[" &amp; TEXT(Q$6,"yyyymm") &amp; "]",
"[Base_Tarjetas].[Metrica]","[Base_Tarjetas].[Metrica].&amp;[" &amp; $A9 &amp; "]",
"[Base_Tarjetas].[SEGMENTO_DESCRIP]","[Base_Tarjetas].[SEGMENTO_DESCRIP].&amp;[" &amp; $C$6 &amp; "]",
"[Base_Tarjetas].[SITUACION]","[Base_Tarjetas].[SITUACION].&amp;[" &amp; $C9 &amp; "]",
"[Base_Tarjetas].[TIPO]","[Base_Tarjetas].[TIPO].&amp;[" &amp; $C$1 &amp; "]")/1000,
0)</f>
        <v>0</v>
      </c>
      <c r="R9" s="8">
        <f>IFERROR(
GETPIVOTDATA("[Base_Tarjetas].[Importe]",TDinamica_R!$A$3,
"[Base_Tarjetas].[PERIODO]","[Base_Tarjetas].[PERIODO].&amp;[" &amp; TEXT(R$6,"yyyymm") &amp; "]",
"[Base_Tarjetas].[Metrica]","[Base_Tarjetas].[Metrica].&amp;[" &amp; $A9 &amp; "]",
"[Base_Tarjetas].[SEGMENTO_DESCRIP]","[Base_Tarjetas].[SEGMENTO_DESCRIP].&amp;[" &amp; $C$6 &amp; "]",
"[Base_Tarjetas].[SITUACION]","[Base_Tarjetas].[SITUACION].&amp;[" &amp; $C9 &amp; "]",
"[Base_Tarjetas].[TIPO]","[Base_Tarjetas].[TIPO].&amp;[" &amp; $C$1 &amp; "]")/1000,
0)</f>
        <v>0</v>
      </c>
      <c r="S9" s="8">
        <f>IFERROR(
GETPIVOTDATA("[Base_Tarjetas].[Importe]",TDinamica_R!$A$3,
"[Base_Tarjetas].[PERIODO]","[Base_Tarjetas].[PERIODO].&amp;[" &amp; TEXT(S$6,"yyyymm") &amp; "]",
"[Base_Tarjetas].[Metrica]","[Base_Tarjetas].[Metrica].&amp;[" &amp; $A9 &amp; "]",
"[Base_Tarjetas].[SEGMENTO_DESCRIP]","[Base_Tarjetas].[SEGMENTO_DESCRIP].&amp;[" &amp; $C$6 &amp; "]",
"[Base_Tarjetas].[SITUACION]","[Base_Tarjetas].[SITUACION].&amp;[" &amp; $C9 &amp; "]",
"[Base_Tarjetas].[TIPO]","[Base_Tarjetas].[TIPO].&amp;[" &amp; $C$1 &amp; "]")/1000,
0)</f>
        <v>0</v>
      </c>
      <c r="T9" s="8">
        <f>IFERROR(
GETPIVOTDATA("[Base_Tarjetas].[Importe]",TDinamica_R!$A$3,
"[Base_Tarjetas].[PERIODO]","[Base_Tarjetas].[PERIODO].&amp;[" &amp; TEXT(T$6,"yyyymm") &amp; "]",
"[Base_Tarjetas].[Metrica]","[Base_Tarjetas].[Metrica].&amp;[" &amp; $A9 &amp; "]",
"[Base_Tarjetas].[SEGMENTO_DESCRIP]","[Base_Tarjetas].[SEGMENTO_DESCRIP].&amp;[" &amp; $C$6 &amp; "]",
"[Base_Tarjetas].[SITUACION]","[Base_Tarjetas].[SITUACION].&amp;[" &amp; $C9 &amp; "]",
"[Base_Tarjetas].[TIPO]","[Base_Tarjetas].[TIPO].&amp;[" &amp; $C$1 &amp; "]")/1000,
0)</f>
        <v>0</v>
      </c>
      <c r="U9" s="8">
        <f>IFERROR(
GETPIVOTDATA("[Base_Tarjetas].[Importe]",TDinamica_R!$A$3,
"[Base_Tarjetas].[PERIODO]","[Base_Tarjetas].[PERIODO].&amp;[" &amp; TEXT(U$6,"yyyymm") &amp; "]",
"[Base_Tarjetas].[Metrica]","[Base_Tarjetas].[Metrica].&amp;[" &amp; $A9 &amp; "]",
"[Base_Tarjetas].[SEGMENTO_DESCRIP]","[Base_Tarjetas].[SEGMENTO_DESCRIP].&amp;[" &amp; $C$6 &amp; "]",
"[Base_Tarjetas].[SITUACION]","[Base_Tarjetas].[SITUACION].&amp;[" &amp; $C9 &amp; "]",
"[Base_Tarjetas].[TIPO]","[Base_Tarjetas].[TIPO].&amp;[" &amp; $C$1 &amp; "]")/1000,
0)</f>
        <v>0</v>
      </c>
      <c r="V9" s="8">
        <f>IFERROR(
GETPIVOTDATA("[Base_Tarjetas].[Importe]",TDinamica_R!$A$3,
"[Base_Tarjetas].[PERIODO]","[Base_Tarjetas].[PERIODO].&amp;[" &amp; TEXT(V$6,"yyyymm") &amp; "]",
"[Base_Tarjetas].[Metrica]","[Base_Tarjetas].[Metrica].&amp;[" &amp; $A9 &amp; "]",
"[Base_Tarjetas].[SEGMENTO_DESCRIP]","[Base_Tarjetas].[SEGMENTO_DESCRIP].&amp;[" &amp; $C$6 &amp; "]",
"[Base_Tarjetas].[SITUACION]","[Base_Tarjetas].[SITUACION].&amp;[" &amp; $C9 &amp; "]",
"[Base_Tarjetas].[TIPO]","[Base_Tarjetas].[TIPO].&amp;[" &amp; $C$1 &amp; "]")/1000,
0)</f>
        <v>0</v>
      </c>
      <c r="W9" s="8">
        <f>IFERROR(
GETPIVOTDATA("[Base_Tarjetas].[Importe]",TDinamica_R!$A$3,
"[Base_Tarjetas].[PERIODO]","[Base_Tarjetas].[PERIODO].&amp;[" &amp; TEXT(W$6,"yyyymm") &amp; "]",
"[Base_Tarjetas].[Metrica]","[Base_Tarjetas].[Metrica].&amp;[" &amp; $A9 &amp; "]",
"[Base_Tarjetas].[SEGMENTO_DESCRIP]","[Base_Tarjetas].[SEGMENTO_DESCRIP].&amp;[" &amp; $C$6 &amp; "]",
"[Base_Tarjetas].[SITUACION]","[Base_Tarjetas].[SITUACION].&amp;[" &amp; $C9 &amp; "]",
"[Base_Tarjetas].[TIPO]","[Base_Tarjetas].[TIPO].&amp;[" &amp; $C$1 &amp; "]")/1000,
0)</f>
        <v>0</v>
      </c>
      <c r="X9" s="8">
        <f>IFERROR(
GETPIVOTDATA("[Base_Tarjetas].[Importe]",TDinamica_R!$A$3,
"[Base_Tarjetas].[PERIODO]","[Base_Tarjetas].[PERIODO].&amp;[" &amp; TEXT(X$6,"yyyymm") &amp; "]",
"[Base_Tarjetas].[Metrica]","[Base_Tarjetas].[Metrica].&amp;[" &amp; $A9 &amp; "]",
"[Base_Tarjetas].[SEGMENTO_DESCRIP]","[Base_Tarjetas].[SEGMENTO_DESCRIP].&amp;[" &amp; $C$6 &amp; "]",
"[Base_Tarjetas].[SITUACION]","[Base_Tarjetas].[SITUACION].&amp;[" &amp; $C9 &amp; "]",
"[Base_Tarjetas].[TIPO]","[Base_Tarjetas].[TIPO].&amp;[" &amp; $C$1 &amp; "]")/1000,
0)</f>
        <v>0</v>
      </c>
      <c r="Y9" s="8">
        <f>IFERROR(
GETPIVOTDATA("[Base_Tarjetas].[Importe]",TDinamica_R!$A$3,
"[Base_Tarjetas].[PERIODO]","[Base_Tarjetas].[PERIODO].&amp;[" &amp; TEXT(Y$6,"yyyymm") &amp; "]",
"[Base_Tarjetas].[Metrica]","[Base_Tarjetas].[Metrica].&amp;[" &amp; $A9 &amp; "]",
"[Base_Tarjetas].[SEGMENTO_DESCRIP]","[Base_Tarjetas].[SEGMENTO_DESCRIP].&amp;[" &amp; $C$6 &amp; "]",
"[Base_Tarjetas].[SITUACION]","[Base_Tarjetas].[SITUACION].&amp;[" &amp; $C9 &amp; "]",
"[Base_Tarjetas].[TIPO]","[Base_Tarjetas].[TIPO].&amp;[" &amp; $C$1 &amp; "]")/1000,
0)</f>
        <v>0</v>
      </c>
      <c r="Z9" s="8">
        <f>IFERROR(
GETPIVOTDATA("[Base_Tarjetas].[Importe]",TDinamica_R!$A$3,
"[Base_Tarjetas].[PERIODO]","[Base_Tarjetas].[PERIODO].&amp;[" &amp; TEXT(Z$6,"yyyymm") &amp; "]",
"[Base_Tarjetas].[Metrica]","[Base_Tarjetas].[Metrica].&amp;[" &amp; $A9 &amp; "]",
"[Base_Tarjetas].[SEGMENTO_DESCRIP]","[Base_Tarjetas].[SEGMENTO_DESCRIP].&amp;[" &amp; $C$6 &amp; "]",
"[Base_Tarjetas].[SITUACION]","[Base_Tarjetas].[SITUACION].&amp;[" &amp; $C9 &amp; "]",
"[Base_Tarjetas].[TIPO]","[Base_Tarjetas].[TIPO].&amp;[" &amp; $C$1 &amp; "]")/1000,
0)</f>
        <v>0</v>
      </c>
      <c r="AA9" s="8">
        <f>IFERROR(
GETPIVOTDATA("[Base_Tarjetas].[Importe]",TDinamica_R!$A$3,
"[Base_Tarjetas].[PERIODO]","[Base_Tarjetas].[PERIODO].&amp;[" &amp; TEXT(AA$6,"yyyymm") &amp; "]",
"[Base_Tarjetas].[Metrica]","[Base_Tarjetas].[Metrica].&amp;[" &amp; $A9 &amp; "]",
"[Base_Tarjetas].[SEGMENTO_DESCRIP]","[Base_Tarjetas].[SEGMENTO_DESCRIP].&amp;[" &amp; $C$6 &amp; "]",
"[Base_Tarjetas].[SITUACION]","[Base_Tarjetas].[SITUACION].&amp;[" &amp; $C9 &amp; "]",
"[Base_Tarjetas].[TIPO]","[Base_Tarjetas].[TIPO].&amp;[" &amp; $C$1 &amp; "]")/1000,
0)</f>
        <v>0</v>
      </c>
      <c r="AB9" s="8">
        <f>IFERROR(
GETPIVOTDATA("[Base_Tarjetas].[Importe]",TDinamica_R!$A$3,
"[Base_Tarjetas].[PERIODO]","[Base_Tarjetas].[PERIODO].&amp;[" &amp; TEXT(AB$6,"yyyymm") &amp; "]",
"[Base_Tarjetas].[Metrica]","[Base_Tarjetas].[Metrica].&amp;[" &amp; $A9 &amp; "]",
"[Base_Tarjetas].[SEGMENTO_DESCRIP]","[Base_Tarjetas].[SEGMENTO_DESCRIP].&amp;[" &amp; $C$6 &amp; "]",
"[Base_Tarjetas].[SITUACION]","[Base_Tarjetas].[SITUACION].&amp;[" &amp; $C9 &amp; "]",
"[Base_Tarjetas].[TIPO]","[Base_Tarjetas].[TIPO].&amp;[" &amp; $C$1 &amp; "]")/1000,
0)</f>
        <v>0</v>
      </c>
      <c r="AC9" s="8">
        <f>IFERROR(
GETPIVOTDATA("[Base_Tarjetas].[Importe]",TDinamica_R!$A$3,
"[Base_Tarjetas].[PERIODO]","[Base_Tarjetas].[PERIODO].&amp;[" &amp; TEXT(AC$6,"yyyymm") &amp; "]",
"[Base_Tarjetas].[Metrica]","[Base_Tarjetas].[Metrica].&amp;[" &amp; $A9 &amp; "]",
"[Base_Tarjetas].[SEGMENTO_DESCRIP]","[Base_Tarjetas].[SEGMENTO_DESCRIP].&amp;[" &amp; $C$6 &amp; "]",
"[Base_Tarjetas].[SITUACION]","[Base_Tarjetas].[SITUACION].&amp;[" &amp; $C9 &amp; "]",
"[Base_Tarjetas].[TIPO]","[Base_Tarjetas].[TIPO].&amp;[" &amp; $C$1 &amp; "]")/1000,
0)</f>
        <v>0</v>
      </c>
      <c r="AD9" s="8">
        <f>IFERROR(
GETPIVOTDATA("[Base_Tarjetas].[Importe]",TDinamica_R!$A$3,
"[Base_Tarjetas].[PERIODO]","[Base_Tarjetas].[PERIODO].&amp;[" &amp; TEXT(AD$6,"yyyymm") &amp; "]",
"[Base_Tarjetas].[Metrica]","[Base_Tarjetas].[Metrica].&amp;[" &amp; $A9 &amp; "]",
"[Base_Tarjetas].[SEGMENTO_DESCRIP]","[Base_Tarjetas].[SEGMENTO_DESCRIP].&amp;[" &amp; $C$6 &amp; "]",
"[Base_Tarjetas].[SITUACION]","[Base_Tarjetas].[SITUACION].&amp;[" &amp; $C9 &amp; "]",
"[Base_Tarjetas].[TIPO]","[Base_Tarjetas].[TIPO].&amp;[" &amp; $C$1 &amp; "]")/1000,
0)</f>
        <v>0</v>
      </c>
      <c r="AE9" s="8">
        <f>IFERROR(
GETPIVOTDATA("[Base_Tarjetas].[Importe]",TDinamica_R!$A$3,
"[Base_Tarjetas].[PERIODO]","[Base_Tarjetas].[PERIODO].&amp;[" &amp; TEXT(AE$6,"yyyymm") &amp; "]",
"[Base_Tarjetas].[Metrica]","[Base_Tarjetas].[Metrica].&amp;[" &amp; $A9 &amp; "]",
"[Base_Tarjetas].[SEGMENTO_DESCRIP]","[Base_Tarjetas].[SEGMENTO_DESCRIP].&amp;[" &amp; $C$6 &amp; "]",
"[Base_Tarjetas].[SITUACION]","[Base_Tarjetas].[SITUACION].&amp;[" &amp; $C9 &amp; "]",
"[Base_Tarjetas].[TIPO]","[Base_Tarjetas].[TIPO].&amp;[" &amp; $C$1 &amp; "]")/1000,
0)</f>
        <v>0</v>
      </c>
      <c r="AF9" s="8">
        <f>IFERROR(
GETPIVOTDATA("[Base_Tarjetas].[Importe]",TDinamica_R!$A$3,
"[Base_Tarjetas].[PERIODO]","[Base_Tarjetas].[PERIODO].&amp;[" &amp; TEXT(AF$6,"yyyymm") &amp; "]",
"[Base_Tarjetas].[Metrica]","[Base_Tarjetas].[Metrica].&amp;[" &amp; $A9 &amp; "]",
"[Base_Tarjetas].[SEGMENTO_DESCRIP]","[Base_Tarjetas].[SEGMENTO_DESCRIP].&amp;[" &amp; $C$6 &amp; "]",
"[Base_Tarjetas].[SITUACION]","[Base_Tarjetas].[SITUACION].&amp;[" &amp; $C9 &amp; "]",
"[Base_Tarjetas].[TIPO]","[Base_Tarjetas].[TIPO].&amp;[" &amp; $C$1 &amp; "]")/1000,
0)</f>
        <v>0</v>
      </c>
      <c r="AG9" s="8">
        <f>IFERROR(
GETPIVOTDATA("[Base_Tarjetas].[Importe]",TDinamica_R!$A$3,
"[Base_Tarjetas].[PERIODO]","[Base_Tarjetas].[PERIODO].&amp;[" &amp; TEXT(AG$6,"yyyymm") &amp; "]",
"[Base_Tarjetas].[Metrica]","[Base_Tarjetas].[Metrica].&amp;[" &amp; $A9 &amp; "]",
"[Base_Tarjetas].[SEGMENTO_DESCRIP]","[Base_Tarjetas].[SEGMENTO_DESCRIP].&amp;[" &amp; $C$6 &amp; "]",
"[Base_Tarjetas].[SITUACION]","[Base_Tarjetas].[SITUACION].&amp;[" &amp; $C9 &amp; "]",
"[Base_Tarjetas].[TIPO]","[Base_Tarjetas].[TIPO].&amp;[" &amp; $C$1 &amp; "]")/1000,
0)</f>
        <v>0</v>
      </c>
      <c r="AH9" s="8">
        <f>IFERROR(
GETPIVOTDATA("[Base_Tarjetas].[Importe]",TDinamica_R!$A$3,
"[Base_Tarjetas].[PERIODO]","[Base_Tarjetas].[PERIODO].&amp;[" &amp; TEXT(AH$6,"yyyymm") &amp; "]",
"[Base_Tarjetas].[Metrica]","[Base_Tarjetas].[Metrica].&amp;[" &amp; $A9 &amp; "]",
"[Base_Tarjetas].[SEGMENTO_DESCRIP]","[Base_Tarjetas].[SEGMENTO_DESCRIP].&amp;[" &amp; $C$6 &amp; "]",
"[Base_Tarjetas].[SITUACION]","[Base_Tarjetas].[SITUACION].&amp;[" &amp; $C9 &amp; "]",
"[Base_Tarjetas].[TIPO]","[Base_Tarjetas].[TIPO].&amp;[" &amp; $C$1 &amp; "]")/1000,
0)</f>
        <v>0</v>
      </c>
      <c r="AI9" s="8">
        <f>IFERROR(
GETPIVOTDATA("[Base_Tarjetas].[Importe]",TDinamica_R!$A$3,
"[Base_Tarjetas].[PERIODO]","[Base_Tarjetas].[PERIODO].&amp;[" &amp; TEXT(AI$6,"yyyymm") &amp; "]",
"[Base_Tarjetas].[Metrica]","[Base_Tarjetas].[Metrica].&amp;[" &amp; $A9 &amp; "]",
"[Base_Tarjetas].[SEGMENTO_DESCRIP]","[Base_Tarjetas].[SEGMENTO_DESCRIP].&amp;[" &amp; $C$6 &amp; "]",
"[Base_Tarjetas].[SITUACION]","[Base_Tarjetas].[SITUACION].&amp;[" &amp; $C9 &amp; "]",
"[Base_Tarjetas].[TIPO]","[Base_Tarjetas].[TIPO].&amp;[" &amp; $C$1 &amp; "]")/1000,
0)</f>
        <v>0</v>
      </c>
      <c r="AJ9" s="8">
        <f>IFERROR(
GETPIVOTDATA("[Base_Tarjetas].[Importe]",TDinamica_R!$A$3,
"[Base_Tarjetas].[PERIODO]","[Base_Tarjetas].[PERIODO].&amp;[" &amp; TEXT(AJ$6,"yyyymm") &amp; "]",
"[Base_Tarjetas].[Metrica]","[Base_Tarjetas].[Metrica].&amp;[" &amp; $A9 &amp; "]",
"[Base_Tarjetas].[SEGMENTO_DESCRIP]","[Base_Tarjetas].[SEGMENTO_DESCRIP].&amp;[" &amp; $C$6 &amp; "]",
"[Base_Tarjetas].[SITUACION]","[Base_Tarjetas].[SITUACION].&amp;[" &amp; $C9 &amp; "]",
"[Base_Tarjetas].[TIPO]","[Base_Tarjetas].[TIPO].&amp;[" &amp; $C$1 &amp; "]")/1000,
0)</f>
        <v>0</v>
      </c>
      <c r="AK9" s="8">
        <f>IFERROR(
GETPIVOTDATA("[Base_Tarjetas].[Importe]",TDinamica_R!$A$3,
"[Base_Tarjetas].[PERIODO]","[Base_Tarjetas].[PERIODO].&amp;[" &amp; TEXT(AK$6,"yyyymm") &amp; "]",
"[Base_Tarjetas].[Metrica]","[Base_Tarjetas].[Metrica].&amp;[" &amp; $A9 &amp; "]",
"[Base_Tarjetas].[SEGMENTO_DESCRIP]","[Base_Tarjetas].[SEGMENTO_DESCRIP].&amp;[" &amp; $C$6 &amp; "]",
"[Base_Tarjetas].[SITUACION]","[Base_Tarjetas].[SITUACION].&amp;[" &amp; $C9 &amp; "]",
"[Base_Tarjetas].[TIPO]","[Base_Tarjetas].[TIPO].&amp;[" &amp; $C$1 &amp; "]")/1000,
0)</f>
        <v>0</v>
      </c>
      <c r="AL9" s="8">
        <f>IFERROR(
GETPIVOTDATA("[Base_Tarjetas].[Importe]",TDinamica_R!$A$3,
"[Base_Tarjetas].[PERIODO]","[Base_Tarjetas].[PERIODO].&amp;[" &amp; TEXT(AL$6,"yyyymm") &amp; "]",
"[Base_Tarjetas].[Metrica]","[Base_Tarjetas].[Metrica].&amp;[" &amp; $A9 &amp; "]",
"[Base_Tarjetas].[SEGMENTO_DESCRIP]","[Base_Tarjetas].[SEGMENTO_DESCRIP].&amp;[" &amp; $C$6 &amp; "]",
"[Base_Tarjetas].[SITUACION]","[Base_Tarjetas].[SITUACION].&amp;[" &amp; $C9 &amp; "]",
"[Base_Tarjetas].[TIPO]","[Base_Tarjetas].[TIPO].&amp;[" &amp; $C$1 &amp; "]")/1000,
0)</f>
        <v>0</v>
      </c>
      <c r="AM9" s="8">
        <f>IFERROR(
GETPIVOTDATA("[Base_Tarjetas].[Importe]",TDinamica_R!$A$3,
"[Base_Tarjetas].[PERIODO]","[Base_Tarjetas].[PERIODO].&amp;[" &amp; TEXT(AM$6,"yyyymm") &amp; "]",
"[Base_Tarjetas].[Metrica]","[Base_Tarjetas].[Metrica].&amp;[" &amp; $A9 &amp; "]",
"[Base_Tarjetas].[SEGMENTO_DESCRIP]","[Base_Tarjetas].[SEGMENTO_DESCRIP].&amp;[" &amp; $C$6 &amp; "]",
"[Base_Tarjetas].[SITUACION]","[Base_Tarjetas].[SITUACION].&amp;[" &amp; $C9 &amp; "]",
"[Base_Tarjetas].[TIPO]","[Base_Tarjetas].[TIPO].&amp;[" &amp; $C$1 &amp; "]")/1000,
0)</f>
        <v>0</v>
      </c>
      <c r="AN9" s="8">
        <f>IFERROR(
GETPIVOTDATA("[Base_Tarjetas].[Importe]",TDinamica_R!$A$3,
"[Base_Tarjetas].[PERIODO]","[Base_Tarjetas].[PERIODO].&amp;[" &amp; TEXT(AN$6,"yyyymm") &amp; "]",
"[Base_Tarjetas].[Metrica]","[Base_Tarjetas].[Metrica].&amp;[" &amp; $A9 &amp; "]",
"[Base_Tarjetas].[SEGMENTO_DESCRIP]","[Base_Tarjetas].[SEGMENTO_DESCRIP].&amp;[" &amp; $C$6 &amp; "]",
"[Base_Tarjetas].[SITUACION]","[Base_Tarjetas].[SITUACION].&amp;[" &amp; $C9 &amp; "]",
"[Base_Tarjetas].[TIPO]","[Base_Tarjetas].[TIPO].&amp;[" &amp; $C$1 &amp; "]")/1000,
0)</f>
        <v>0</v>
      </c>
      <c r="AO9" s="8">
        <f>IFERROR(
GETPIVOTDATA("[Base_Tarjetas].[Importe]",TDinamica_R!$A$3,
"[Base_Tarjetas].[PERIODO]","[Base_Tarjetas].[PERIODO].&amp;[" &amp; TEXT(AO$6,"yyyymm") &amp; "]",
"[Base_Tarjetas].[Metrica]","[Base_Tarjetas].[Metrica].&amp;[" &amp; $A9 &amp; "]",
"[Base_Tarjetas].[SEGMENTO_DESCRIP]","[Base_Tarjetas].[SEGMENTO_DESCRIP].&amp;[" &amp; $C$6 &amp; "]",
"[Base_Tarjetas].[SITUACION]","[Base_Tarjetas].[SITUACION].&amp;[" &amp; $C9 &amp; "]",
"[Base_Tarjetas].[TIPO]","[Base_Tarjetas].[TIPO].&amp;[" &amp; $C$1 &amp; "]")/1000,
0)</f>
        <v>0</v>
      </c>
      <c r="AP9" s="8">
        <f>IFERROR(
GETPIVOTDATA("[Base_Tarjetas].[Importe]",TDinamica_R!$A$3,
"[Base_Tarjetas].[PERIODO]","[Base_Tarjetas].[PERIODO].&amp;[" &amp; TEXT(AP$6,"yyyymm") &amp; "]",
"[Base_Tarjetas].[Metrica]","[Base_Tarjetas].[Metrica].&amp;[" &amp; $A9 &amp; "]",
"[Base_Tarjetas].[SEGMENTO_DESCRIP]","[Base_Tarjetas].[SEGMENTO_DESCRIP].&amp;[" &amp; $C$6 &amp; "]",
"[Base_Tarjetas].[SITUACION]","[Base_Tarjetas].[SITUACION].&amp;[" &amp; $C9 &amp; "]",
"[Base_Tarjetas].[TIPO]","[Base_Tarjetas].[TIPO].&amp;[" &amp; $C$1 &amp; "]")/1000,
0)</f>
        <v>0</v>
      </c>
      <c r="AQ9" s="8">
        <f>IFERROR(
GETPIVOTDATA("[Base_Tarjetas].[Importe]",TDinamica_R!$A$3,
"[Base_Tarjetas].[PERIODO]","[Base_Tarjetas].[PERIODO].&amp;[" &amp; TEXT(AQ$6,"yyyymm") &amp; "]",
"[Base_Tarjetas].[Metrica]","[Base_Tarjetas].[Metrica].&amp;[" &amp; $A9 &amp; "]",
"[Base_Tarjetas].[SEGMENTO_DESCRIP]","[Base_Tarjetas].[SEGMENTO_DESCRIP].&amp;[" &amp; $C$6 &amp; "]",
"[Base_Tarjetas].[SITUACION]","[Base_Tarjetas].[SITUACION].&amp;[" &amp; $C9 &amp; "]",
"[Base_Tarjetas].[TIPO]","[Base_Tarjetas].[TIPO].&amp;[" &amp; $C$1 &amp; "]")/1000,
0)</f>
        <v>0</v>
      </c>
      <c r="AR9" s="8">
        <f>IFERROR(
GETPIVOTDATA("[Base_Tarjetas].[Importe]",TDinamica_R!$A$3,
"[Base_Tarjetas].[PERIODO]","[Base_Tarjetas].[PERIODO].&amp;[" &amp; TEXT(AR$6,"yyyymm") &amp; "]",
"[Base_Tarjetas].[Metrica]","[Base_Tarjetas].[Metrica].&amp;[" &amp; $A9 &amp; "]",
"[Base_Tarjetas].[SEGMENTO_DESCRIP]","[Base_Tarjetas].[SEGMENTO_DESCRIP].&amp;[" &amp; $C$6 &amp; "]",
"[Base_Tarjetas].[SITUACION]","[Base_Tarjetas].[SITUACION].&amp;[" &amp; $C9 &amp; "]",
"[Base_Tarjetas].[TIPO]","[Base_Tarjetas].[TIPO].&amp;[" &amp; $C$1 &amp; "]")/1000,
0)</f>
        <v>0</v>
      </c>
      <c r="AS9" s="8">
        <f>IFERROR(
GETPIVOTDATA("[Base_Tarjetas].[Importe]",TDinamica_R!$A$3,
"[Base_Tarjetas].[PERIODO]","[Base_Tarjetas].[PERIODO].&amp;[" &amp; TEXT(AS$6,"yyyymm") &amp; "]",
"[Base_Tarjetas].[Metrica]","[Base_Tarjetas].[Metrica].&amp;[" &amp; $A9 &amp; "]",
"[Base_Tarjetas].[SEGMENTO_DESCRIP]","[Base_Tarjetas].[SEGMENTO_DESCRIP].&amp;[" &amp; $C$6 &amp; "]",
"[Base_Tarjetas].[SITUACION]","[Base_Tarjetas].[SITUACION].&amp;[" &amp; $C9 &amp; "]",
"[Base_Tarjetas].[TIPO]","[Base_Tarjetas].[TIPO].&amp;[" &amp; $C$1 &amp; "]")/1000,
0)</f>
        <v>0</v>
      </c>
      <c r="AT9" s="8">
        <f>IFERROR(
GETPIVOTDATA("[Base_Tarjetas].[Importe]",TDinamica_R!$A$3,
"[Base_Tarjetas].[PERIODO]","[Base_Tarjetas].[PERIODO].&amp;[" &amp; TEXT(AT$6,"yyyymm") &amp; "]",
"[Base_Tarjetas].[Metrica]","[Base_Tarjetas].[Metrica].&amp;[" &amp; $A9 &amp; "]",
"[Base_Tarjetas].[SEGMENTO_DESCRIP]","[Base_Tarjetas].[SEGMENTO_DESCRIP].&amp;[" &amp; $C$6 &amp; "]",
"[Base_Tarjetas].[SITUACION]","[Base_Tarjetas].[SITUACION].&amp;[" &amp; $C9 &amp; "]",
"[Base_Tarjetas].[TIPO]","[Base_Tarjetas].[TIPO].&amp;[" &amp; $C$1 &amp; "]")/1000,
0)</f>
        <v>0</v>
      </c>
      <c r="AU9" s="8">
        <f>IFERROR(
GETPIVOTDATA("[Base_Tarjetas].[Importe]",TDinamica_R!$A$3,
"[Base_Tarjetas].[PERIODO]","[Base_Tarjetas].[PERIODO].&amp;[" &amp; TEXT(AU$6,"yyyymm") &amp; "]",
"[Base_Tarjetas].[Metrica]","[Base_Tarjetas].[Metrica].&amp;[" &amp; $A9 &amp; "]",
"[Base_Tarjetas].[SEGMENTO_DESCRIP]","[Base_Tarjetas].[SEGMENTO_DESCRIP].&amp;[" &amp; $C$6 &amp; "]",
"[Base_Tarjetas].[SITUACION]","[Base_Tarjetas].[SITUACION].&amp;[" &amp; $C9 &amp; "]",
"[Base_Tarjetas].[TIPO]","[Base_Tarjetas].[TIPO].&amp;[" &amp; $C$1 &amp; "]")/1000,
0)</f>
        <v>0</v>
      </c>
      <c r="AV9" s="8">
        <f>IFERROR(
GETPIVOTDATA("[Base_Tarjetas].[Importe]",TDinamica_R!$A$3,
"[Base_Tarjetas].[PERIODO]","[Base_Tarjetas].[PERIODO].&amp;[" &amp; TEXT(AV$6,"yyyymm") &amp; "]",
"[Base_Tarjetas].[Metrica]","[Base_Tarjetas].[Metrica].&amp;[" &amp; $A9 &amp; "]",
"[Base_Tarjetas].[SEGMENTO_DESCRIP]","[Base_Tarjetas].[SEGMENTO_DESCRIP].&amp;[" &amp; $C$6 &amp; "]",
"[Base_Tarjetas].[SITUACION]","[Base_Tarjetas].[SITUACION].&amp;[" &amp; $C9 &amp; "]",
"[Base_Tarjetas].[TIPO]","[Base_Tarjetas].[TIPO].&amp;[" &amp; $C$1 &amp; "]")/1000,
0)</f>
        <v>0</v>
      </c>
      <c r="AW9" s="8">
        <f>IFERROR(
GETPIVOTDATA("[Base_Tarjetas].[Importe]",TDinamica_R!$A$3,
"[Base_Tarjetas].[PERIODO]","[Base_Tarjetas].[PERIODO].&amp;[" &amp; TEXT(AW$6,"yyyymm") &amp; "]",
"[Base_Tarjetas].[Metrica]","[Base_Tarjetas].[Metrica].&amp;[" &amp; $A9 &amp; "]",
"[Base_Tarjetas].[SEGMENTO_DESCRIP]","[Base_Tarjetas].[SEGMENTO_DESCRIP].&amp;[" &amp; $C$6 &amp; "]",
"[Base_Tarjetas].[SITUACION]","[Base_Tarjetas].[SITUACION].&amp;[" &amp; $C9 &amp; "]",
"[Base_Tarjetas].[TIPO]","[Base_Tarjetas].[TIPO].&amp;[" &amp; $C$1 &amp; "]")/1000,
0)</f>
        <v>0</v>
      </c>
      <c r="AX9" s="8">
        <f>IFERROR(
GETPIVOTDATA("[Base_Tarjetas].[Importe]",TDinamica_R!$A$3,
"[Base_Tarjetas].[PERIODO]","[Base_Tarjetas].[PERIODO].&amp;[" &amp; TEXT(AX$6,"yyyymm") &amp; "]",
"[Base_Tarjetas].[Metrica]","[Base_Tarjetas].[Metrica].&amp;[" &amp; $A9 &amp; "]",
"[Base_Tarjetas].[SEGMENTO_DESCRIP]","[Base_Tarjetas].[SEGMENTO_DESCRIP].&amp;[" &amp; $C$6 &amp; "]",
"[Base_Tarjetas].[SITUACION]","[Base_Tarjetas].[SITUACION].&amp;[" &amp; $C9 &amp; "]",
"[Base_Tarjetas].[TIPO]","[Base_Tarjetas].[TIPO].&amp;[" &amp; $C$1 &amp; "]")/1000,
0)</f>
        <v>0</v>
      </c>
      <c r="AY9" s="8">
        <f>IFERROR(
GETPIVOTDATA("[Base_Tarjetas].[Importe]",TDinamica_R!$A$3,
"[Base_Tarjetas].[PERIODO]","[Base_Tarjetas].[PERIODO].&amp;[" &amp; TEXT(AY$6,"yyyymm") &amp; "]",
"[Base_Tarjetas].[Metrica]","[Base_Tarjetas].[Metrica].&amp;[" &amp; $A9 &amp; "]",
"[Base_Tarjetas].[SEGMENTO_DESCRIP]","[Base_Tarjetas].[SEGMENTO_DESCRIP].&amp;[" &amp; $C$6 &amp; "]",
"[Base_Tarjetas].[SITUACION]","[Base_Tarjetas].[SITUACION].&amp;[" &amp; $C9 &amp; "]",
"[Base_Tarjetas].[TIPO]","[Base_Tarjetas].[TIPO].&amp;[" &amp; $C$1 &amp; "]")/1000,
0)</f>
        <v>0</v>
      </c>
      <c r="AZ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TEXT(AZ$6,"yyyymm") &amp; "]"),
0)</f>
        <v>203.62349687407601</v>
      </c>
      <c r="BA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TEXT(BA$6,"yyyymm") &amp; "]"),
0)</f>
        <v>192.97278636196148</v>
      </c>
      <c r="BB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TEXT(BB$6,"yyyymm") &amp; "]"),
0)</f>
        <v>183.5385299135431</v>
      </c>
      <c r="BC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TEXT(BC$6,"yyyymm") &amp; "]"),
0)</f>
        <v>174.70941035876672</v>
      </c>
      <c r="BD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TEXT(BD$6,"yyyymm") &amp; "]"),
0)</f>
        <v>166.12283997258538</v>
      </c>
      <c r="BE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TEXT(BE$6,"yyyymm") &amp; "]"),
0)</f>
        <v>158.50315478071039</v>
      </c>
      <c r="BF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TEXT(BF$6,"yyyymm") &amp; "]"),
0)</f>
        <v>151.19392342682821</v>
      </c>
      <c r="BG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TEXT(BG$6,"yyyymm") &amp; "]"),
0)</f>
        <v>144.28841112261105</v>
      </c>
      <c r="BH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TEXT(BH$6,"yyyymm") &amp; "]"),
0)</f>
        <v>137.73604077169583</v>
      </c>
      <c r="BI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TEXT(BI$6,"yyyymm") &amp; "]"),
0)</f>
        <v>131.59192101829882</v>
      </c>
      <c r="BJ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TEXT(BJ$6,"yyyymm") &amp; "]"),
0)</f>
        <v>125.97237822648307</v>
      </c>
      <c r="BK9" s="8">
        <f>IFERROR(
GETPIVOTDATA("[Base_TC_PPTO].[Importe]",TDinamica_P!$A$5,
"[Base_TC_PPTO].[Metrica]","[Base_TC_PPTO].[Metrica].&amp;[" &amp; $A9 &amp; "]",
"[Base_TC_PPTO].[Sub Producto]","[Base_TC_PPTO].[Sub Producto].&amp;[" &amp; $C$1 &amp; "]",
"[Base_TC_PPTO].[SEGMENTO_DESCRIP]","[Base_TC_PPTO].[SEGMENTO_DESCRIP].&amp;[" &amp; $C$6 &amp; "]",
"[Base_TC_PPTO].[Situacion]","[Base_TC_PPTO].[Situacion].&amp;[" &amp; $C9 &amp; "]",
"[Base_TC_PPTO].[Periodo]","[Base_TC_PPTO].[Periodo].&amp;[" &amp; TEXT(BK$6,"yyyymm") &amp; "]"),
0)</f>
        <v>120.72666214619653</v>
      </c>
      <c r="BO9" s="24">
        <f t="shared" si="5"/>
        <v>0</v>
      </c>
      <c r="BP9" s="24">
        <f t="shared" ref="BP9:BP10" si="7">_xlfn.XLOOKUP(BP$6,$D$6:$BM$6,$D9:$BM9,,0,-1)</f>
        <v>183.5385299135431</v>
      </c>
      <c r="BQ9" s="24">
        <f t="shared" si="6"/>
        <v>0</v>
      </c>
      <c r="BR9" s="24">
        <f t="shared" si="6"/>
        <v>0</v>
      </c>
      <c r="BS9" s="24">
        <f t="shared" si="6"/>
        <v>0</v>
      </c>
      <c r="BT9" s="24">
        <f t="shared" si="6"/>
        <v>0</v>
      </c>
    </row>
    <row r="10" spans="1:81" ht="14.45" hidden="1" customHeight="1" outlineLevel="1" x14ac:dyDescent="0.25">
      <c r="A10" s="11" t="s">
        <v>15</v>
      </c>
      <c r="C10" s="2" t="s">
        <v>9</v>
      </c>
      <c r="D10" s="8">
        <f>IFERROR(
GETPIVOTDATA("[Base_Tarjetas].[Importe]",TDinamica_R!$A$3,
"[Base_Tarjetas].[PERIODO]","[Base_Tarjetas].[PERIODO].&amp;[" &amp; TEXT(D$6,"yyyymm") &amp; "]",
"[Base_Tarjetas].[Metrica]","[Base_Tarjetas].[Metrica].&amp;[" &amp; $A10 &amp; "]",
"[Base_Tarjetas].[SEGMENTO_DESCRIP]","[Base_Tarjetas].[SEGMENTO_DESCRIP].&amp;[" &amp; $C$6 &amp; "]",
"[Base_Tarjetas].[SITUACION]","[Base_Tarjetas].[SITUACION].&amp;[" &amp; $C10 &amp; "]",
"[Base_Tarjetas].[TIPO]","[Base_Tarjetas].[TIPO].&amp;[" &amp; $C$1 &amp; "]")/1000,
0)</f>
        <v>0</v>
      </c>
      <c r="E10" s="8">
        <f>IFERROR(
GETPIVOTDATA("[Base_Tarjetas].[Importe]",TDinamica_R!$A$3,
"[Base_Tarjetas].[PERIODO]","[Base_Tarjetas].[PERIODO].&amp;[" &amp; TEXT(E$6,"yyyymm") &amp; "]",
"[Base_Tarjetas].[Metrica]","[Base_Tarjetas].[Metrica].&amp;[" &amp; $A10 &amp; "]",
"[Base_Tarjetas].[SEGMENTO_DESCRIP]","[Base_Tarjetas].[SEGMENTO_DESCRIP].&amp;[" &amp; $C$6 &amp; "]",
"[Base_Tarjetas].[SITUACION]","[Base_Tarjetas].[SITUACION].&amp;[" &amp; $C10 &amp; "]",
"[Base_Tarjetas].[TIPO]","[Base_Tarjetas].[TIPO].&amp;[" &amp; $C$1 &amp; "]")/1000,
0)</f>
        <v>0</v>
      </c>
      <c r="F10" s="8">
        <f>IFERROR(
GETPIVOTDATA("[Base_Tarjetas].[Importe]",TDinamica_R!$A$3,
"[Base_Tarjetas].[PERIODO]","[Base_Tarjetas].[PERIODO].&amp;[" &amp; TEXT(F$6,"yyyymm") &amp; "]",
"[Base_Tarjetas].[Metrica]","[Base_Tarjetas].[Metrica].&amp;[" &amp; $A10 &amp; "]",
"[Base_Tarjetas].[SEGMENTO_DESCRIP]","[Base_Tarjetas].[SEGMENTO_DESCRIP].&amp;[" &amp; $C$6 &amp; "]",
"[Base_Tarjetas].[SITUACION]","[Base_Tarjetas].[SITUACION].&amp;[" &amp; $C10 &amp; "]",
"[Base_Tarjetas].[TIPO]","[Base_Tarjetas].[TIPO].&amp;[" &amp; $C$1 &amp; "]")/1000,
0)</f>
        <v>0</v>
      </c>
      <c r="G10" s="8">
        <f>IFERROR(
GETPIVOTDATA("[Base_Tarjetas].[Importe]",TDinamica_R!$A$3,
"[Base_Tarjetas].[PERIODO]","[Base_Tarjetas].[PERIODO].&amp;[" &amp; TEXT(G$6,"yyyymm") &amp; "]",
"[Base_Tarjetas].[Metrica]","[Base_Tarjetas].[Metrica].&amp;[" &amp; $A10 &amp; "]",
"[Base_Tarjetas].[SEGMENTO_DESCRIP]","[Base_Tarjetas].[SEGMENTO_DESCRIP].&amp;[" &amp; $C$6 &amp; "]",
"[Base_Tarjetas].[SITUACION]","[Base_Tarjetas].[SITUACION].&amp;[" &amp; $C10 &amp; "]",
"[Base_Tarjetas].[TIPO]","[Base_Tarjetas].[TIPO].&amp;[" &amp; $C$1 &amp; "]")/1000,
0)</f>
        <v>0</v>
      </c>
      <c r="H10" s="8">
        <f>IFERROR(
GETPIVOTDATA("[Base_Tarjetas].[Importe]",TDinamica_R!$A$3,
"[Base_Tarjetas].[PERIODO]","[Base_Tarjetas].[PERIODO].&amp;[" &amp; TEXT(H$6,"yyyymm") &amp; "]",
"[Base_Tarjetas].[Metrica]","[Base_Tarjetas].[Metrica].&amp;[" &amp; $A10 &amp; "]",
"[Base_Tarjetas].[SEGMENTO_DESCRIP]","[Base_Tarjetas].[SEGMENTO_DESCRIP].&amp;[" &amp; $C$6 &amp; "]",
"[Base_Tarjetas].[SITUACION]","[Base_Tarjetas].[SITUACION].&amp;[" &amp; $C10 &amp; "]",
"[Base_Tarjetas].[TIPO]","[Base_Tarjetas].[TIPO].&amp;[" &amp; $C$1 &amp; "]")/1000,
0)</f>
        <v>0</v>
      </c>
      <c r="I10" s="8">
        <f>IFERROR(
GETPIVOTDATA("[Base_Tarjetas].[Importe]",TDinamica_R!$A$3,
"[Base_Tarjetas].[PERIODO]","[Base_Tarjetas].[PERIODO].&amp;[" &amp; TEXT(I$6,"yyyymm") &amp; "]",
"[Base_Tarjetas].[Metrica]","[Base_Tarjetas].[Metrica].&amp;[" &amp; $A10 &amp; "]",
"[Base_Tarjetas].[SEGMENTO_DESCRIP]","[Base_Tarjetas].[SEGMENTO_DESCRIP].&amp;[" &amp; $C$6 &amp; "]",
"[Base_Tarjetas].[SITUACION]","[Base_Tarjetas].[SITUACION].&amp;[" &amp; $C10 &amp; "]",
"[Base_Tarjetas].[TIPO]","[Base_Tarjetas].[TIPO].&amp;[" &amp; $C$1 &amp; "]")/1000,
0)</f>
        <v>0</v>
      </c>
      <c r="J10" s="8">
        <f>IFERROR(
GETPIVOTDATA("[Base_Tarjetas].[Importe]",TDinamica_R!$A$3,
"[Base_Tarjetas].[PERIODO]","[Base_Tarjetas].[PERIODO].&amp;[" &amp; TEXT(J$6,"yyyymm") &amp; "]",
"[Base_Tarjetas].[Metrica]","[Base_Tarjetas].[Metrica].&amp;[" &amp; $A10 &amp; "]",
"[Base_Tarjetas].[SEGMENTO_DESCRIP]","[Base_Tarjetas].[SEGMENTO_DESCRIP].&amp;[" &amp; $C$6 &amp; "]",
"[Base_Tarjetas].[SITUACION]","[Base_Tarjetas].[SITUACION].&amp;[" &amp; $C10 &amp; "]",
"[Base_Tarjetas].[TIPO]","[Base_Tarjetas].[TIPO].&amp;[" &amp; $C$1 &amp; "]")/1000,
0)</f>
        <v>0</v>
      </c>
      <c r="K10" s="8">
        <f>IFERROR(
GETPIVOTDATA("[Base_Tarjetas].[Importe]",TDinamica_R!$A$3,
"[Base_Tarjetas].[PERIODO]","[Base_Tarjetas].[PERIODO].&amp;[" &amp; TEXT(K$6,"yyyymm") &amp; "]",
"[Base_Tarjetas].[Metrica]","[Base_Tarjetas].[Metrica].&amp;[" &amp; $A10 &amp; "]",
"[Base_Tarjetas].[SEGMENTO_DESCRIP]","[Base_Tarjetas].[SEGMENTO_DESCRIP].&amp;[" &amp; $C$6 &amp; "]",
"[Base_Tarjetas].[SITUACION]","[Base_Tarjetas].[SITUACION].&amp;[" &amp; $C10 &amp; "]",
"[Base_Tarjetas].[TIPO]","[Base_Tarjetas].[TIPO].&amp;[" &amp; $C$1 &amp; "]")/1000,
0)</f>
        <v>0</v>
      </c>
      <c r="L10" s="8">
        <f>IFERROR(
GETPIVOTDATA("[Base_Tarjetas].[Importe]",TDinamica_R!$A$3,
"[Base_Tarjetas].[PERIODO]","[Base_Tarjetas].[PERIODO].&amp;[" &amp; TEXT(L$6,"yyyymm") &amp; "]",
"[Base_Tarjetas].[Metrica]","[Base_Tarjetas].[Metrica].&amp;[" &amp; $A10 &amp; "]",
"[Base_Tarjetas].[SEGMENTO_DESCRIP]","[Base_Tarjetas].[SEGMENTO_DESCRIP].&amp;[" &amp; $C$6 &amp; "]",
"[Base_Tarjetas].[SITUACION]","[Base_Tarjetas].[SITUACION].&amp;[" &amp; $C10 &amp; "]",
"[Base_Tarjetas].[TIPO]","[Base_Tarjetas].[TIPO].&amp;[" &amp; $C$1 &amp; "]")/1000,
0)</f>
        <v>0</v>
      </c>
      <c r="M10" s="8">
        <f>IFERROR(
GETPIVOTDATA("[Base_Tarjetas].[Importe]",TDinamica_R!$A$3,
"[Base_Tarjetas].[PERIODO]","[Base_Tarjetas].[PERIODO].&amp;[" &amp; TEXT(M$6,"yyyymm") &amp; "]",
"[Base_Tarjetas].[Metrica]","[Base_Tarjetas].[Metrica].&amp;[" &amp; $A10 &amp; "]",
"[Base_Tarjetas].[SEGMENTO_DESCRIP]","[Base_Tarjetas].[SEGMENTO_DESCRIP].&amp;[" &amp; $C$6 &amp; "]",
"[Base_Tarjetas].[SITUACION]","[Base_Tarjetas].[SITUACION].&amp;[" &amp; $C10 &amp; "]",
"[Base_Tarjetas].[TIPO]","[Base_Tarjetas].[TIPO].&amp;[" &amp; $C$1 &amp; "]")/1000,
0)</f>
        <v>0</v>
      </c>
      <c r="N10" s="8">
        <f>IFERROR(
GETPIVOTDATA("[Base_Tarjetas].[Importe]",TDinamica_R!$A$3,
"[Base_Tarjetas].[PERIODO]","[Base_Tarjetas].[PERIODO].&amp;[" &amp; TEXT(N$6,"yyyymm") &amp; "]",
"[Base_Tarjetas].[Metrica]","[Base_Tarjetas].[Metrica].&amp;[" &amp; $A10 &amp; "]",
"[Base_Tarjetas].[SEGMENTO_DESCRIP]","[Base_Tarjetas].[SEGMENTO_DESCRIP].&amp;[" &amp; $C$6 &amp; "]",
"[Base_Tarjetas].[SITUACION]","[Base_Tarjetas].[SITUACION].&amp;[" &amp; $C10 &amp; "]",
"[Base_Tarjetas].[TIPO]","[Base_Tarjetas].[TIPO].&amp;[" &amp; $C$1 &amp; "]")/1000,
0)</f>
        <v>0</v>
      </c>
      <c r="O10" s="8">
        <f>IFERROR(
GETPIVOTDATA("[Base_Tarjetas].[Importe]",TDinamica_R!$A$3,
"[Base_Tarjetas].[PERIODO]","[Base_Tarjetas].[PERIODO].&amp;[" &amp; TEXT(O$6,"yyyymm") &amp; "]",
"[Base_Tarjetas].[Metrica]","[Base_Tarjetas].[Metrica].&amp;[" &amp; $A10 &amp; "]",
"[Base_Tarjetas].[SEGMENTO_DESCRIP]","[Base_Tarjetas].[SEGMENTO_DESCRIP].&amp;[" &amp; $C$6 &amp; "]",
"[Base_Tarjetas].[SITUACION]","[Base_Tarjetas].[SITUACION].&amp;[" &amp; $C10 &amp; "]",
"[Base_Tarjetas].[TIPO]","[Base_Tarjetas].[TIPO].&amp;[" &amp; $C$1 &amp; "]")/1000,
0)</f>
        <v>0</v>
      </c>
      <c r="P10" s="8">
        <f>IFERROR(
GETPIVOTDATA("[Base_Tarjetas].[Importe]",TDinamica_R!$A$3,
"[Base_Tarjetas].[PERIODO]","[Base_Tarjetas].[PERIODO].&amp;[" &amp; TEXT(P$6,"yyyymm") &amp; "]",
"[Base_Tarjetas].[Metrica]","[Base_Tarjetas].[Metrica].&amp;[" &amp; $A10 &amp; "]",
"[Base_Tarjetas].[SEGMENTO_DESCRIP]","[Base_Tarjetas].[SEGMENTO_DESCRIP].&amp;[" &amp; $C$6 &amp; "]",
"[Base_Tarjetas].[SITUACION]","[Base_Tarjetas].[SITUACION].&amp;[" &amp; $C10 &amp; "]",
"[Base_Tarjetas].[TIPO]","[Base_Tarjetas].[TIPO].&amp;[" &amp; $C$1 &amp; "]")/1000,
0)</f>
        <v>0</v>
      </c>
      <c r="Q10" s="8">
        <f>IFERROR(
GETPIVOTDATA("[Base_Tarjetas].[Importe]",TDinamica_R!$A$3,
"[Base_Tarjetas].[PERIODO]","[Base_Tarjetas].[PERIODO].&amp;[" &amp; TEXT(Q$6,"yyyymm") &amp; "]",
"[Base_Tarjetas].[Metrica]","[Base_Tarjetas].[Metrica].&amp;[" &amp; $A10 &amp; "]",
"[Base_Tarjetas].[SEGMENTO_DESCRIP]","[Base_Tarjetas].[SEGMENTO_DESCRIP].&amp;[" &amp; $C$6 &amp; "]",
"[Base_Tarjetas].[SITUACION]","[Base_Tarjetas].[SITUACION].&amp;[" &amp; $C10 &amp; "]",
"[Base_Tarjetas].[TIPO]","[Base_Tarjetas].[TIPO].&amp;[" &amp; $C$1 &amp; "]")/1000,
0)</f>
        <v>0</v>
      </c>
      <c r="R10" s="8">
        <f>IFERROR(
GETPIVOTDATA("[Base_Tarjetas].[Importe]",TDinamica_R!$A$3,
"[Base_Tarjetas].[PERIODO]","[Base_Tarjetas].[PERIODO].&amp;[" &amp; TEXT(R$6,"yyyymm") &amp; "]",
"[Base_Tarjetas].[Metrica]","[Base_Tarjetas].[Metrica].&amp;[" &amp; $A10 &amp; "]",
"[Base_Tarjetas].[SEGMENTO_DESCRIP]","[Base_Tarjetas].[SEGMENTO_DESCRIP].&amp;[" &amp; $C$6 &amp; "]",
"[Base_Tarjetas].[SITUACION]","[Base_Tarjetas].[SITUACION].&amp;[" &amp; $C10 &amp; "]",
"[Base_Tarjetas].[TIPO]","[Base_Tarjetas].[TIPO].&amp;[" &amp; $C$1 &amp; "]")/1000,
0)</f>
        <v>0</v>
      </c>
      <c r="S10" s="8">
        <f>IFERROR(
GETPIVOTDATA("[Base_Tarjetas].[Importe]",TDinamica_R!$A$3,
"[Base_Tarjetas].[PERIODO]","[Base_Tarjetas].[PERIODO].&amp;[" &amp; TEXT(S$6,"yyyymm") &amp; "]",
"[Base_Tarjetas].[Metrica]","[Base_Tarjetas].[Metrica].&amp;[" &amp; $A10 &amp; "]",
"[Base_Tarjetas].[SEGMENTO_DESCRIP]","[Base_Tarjetas].[SEGMENTO_DESCRIP].&amp;[" &amp; $C$6 &amp; "]",
"[Base_Tarjetas].[SITUACION]","[Base_Tarjetas].[SITUACION].&amp;[" &amp; $C10 &amp; "]",
"[Base_Tarjetas].[TIPO]","[Base_Tarjetas].[TIPO].&amp;[" &amp; $C$1 &amp; "]")/1000,
0)</f>
        <v>0</v>
      </c>
      <c r="T10" s="8">
        <f>IFERROR(
GETPIVOTDATA("[Base_Tarjetas].[Importe]",TDinamica_R!$A$3,
"[Base_Tarjetas].[PERIODO]","[Base_Tarjetas].[PERIODO].&amp;[" &amp; TEXT(T$6,"yyyymm") &amp; "]",
"[Base_Tarjetas].[Metrica]","[Base_Tarjetas].[Metrica].&amp;[" &amp; $A10 &amp; "]",
"[Base_Tarjetas].[SEGMENTO_DESCRIP]","[Base_Tarjetas].[SEGMENTO_DESCRIP].&amp;[" &amp; $C$6 &amp; "]",
"[Base_Tarjetas].[SITUACION]","[Base_Tarjetas].[SITUACION].&amp;[" &amp; $C10 &amp; "]",
"[Base_Tarjetas].[TIPO]","[Base_Tarjetas].[TIPO].&amp;[" &amp; $C$1 &amp; "]")/1000,
0)</f>
        <v>0</v>
      </c>
      <c r="U10" s="8">
        <f>IFERROR(
GETPIVOTDATA("[Base_Tarjetas].[Importe]",TDinamica_R!$A$3,
"[Base_Tarjetas].[PERIODO]","[Base_Tarjetas].[PERIODO].&amp;[" &amp; TEXT(U$6,"yyyymm") &amp; "]",
"[Base_Tarjetas].[Metrica]","[Base_Tarjetas].[Metrica].&amp;[" &amp; $A10 &amp; "]",
"[Base_Tarjetas].[SEGMENTO_DESCRIP]","[Base_Tarjetas].[SEGMENTO_DESCRIP].&amp;[" &amp; $C$6 &amp; "]",
"[Base_Tarjetas].[SITUACION]","[Base_Tarjetas].[SITUACION].&amp;[" &amp; $C10 &amp; "]",
"[Base_Tarjetas].[TIPO]","[Base_Tarjetas].[TIPO].&amp;[" &amp; $C$1 &amp; "]")/1000,
0)</f>
        <v>0</v>
      </c>
      <c r="V10" s="8">
        <f>IFERROR(
GETPIVOTDATA("[Base_Tarjetas].[Importe]",TDinamica_R!$A$3,
"[Base_Tarjetas].[PERIODO]","[Base_Tarjetas].[PERIODO].&amp;[" &amp; TEXT(V$6,"yyyymm") &amp; "]",
"[Base_Tarjetas].[Metrica]","[Base_Tarjetas].[Metrica].&amp;[" &amp; $A10 &amp; "]",
"[Base_Tarjetas].[SEGMENTO_DESCRIP]","[Base_Tarjetas].[SEGMENTO_DESCRIP].&amp;[" &amp; $C$6 &amp; "]",
"[Base_Tarjetas].[SITUACION]","[Base_Tarjetas].[SITUACION].&amp;[" &amp; $C10 &amp; "]",
"[Base_Tarjetas].[TIPO]","[Base_Tarjetas].[TIPO].&amp;[" &amp; $C$1 &amp; "]")/1000,
0)</f>
        <v>0</v>
      </c>
      <c r="W10" s="8">
        <f>IFERROR(
GETPIVOTDATA("[Base_Tarjetas].[Importe]",TDinamica_R!$A$3,
"[Base_Tarjetas].[PERIODO]","[Base_Tarjetas].[PERIODO].&amp;[" &amp; TEXT(W$6,"yyyymm") &amp; "]",
"[Base_Tarjetas].[Metrica]","[Base_Tarjetas].[Metrica].&amp;[" &amp; $A10 &amp; "]",
"[Base_Tarjetas].[SEGMENTO_DESCRIP]","[Base_Tarjetas].[SEGMENTO_DESCRIP].&amp;[" &amp; $C$6 &amp; "]",
"[Base_Tarjetas].[SITUACION]","[Base_Tarjetas].[SITUACION].&amp;[" &amp; $C10 &amp; "]",
"[Base_Tarjetas].[TIPO]","[Base_Tarjetas].[TIPO].&amp;[" &amp; $C$1 &amp; "]")/1000,
0)</f>
        <v>0</v>
      </c>
      <c r="X10" s="8">
        <f>IFERROR(
GETPIVOTDATA("[Base_Tarjetas].[Importe]",TDinamica_R!$A$3,
"[Base_Tarjetas].[PERIODO]","[Base_Tarjetas].[PERIODO].&amp;[" &amp; TEXT(X$6,"yyyymm") &amp; "]",
"[Base_Tarjetas].[Metrica]","[Base_Tarjetas].[Metrica].&amp;[" &amp; $A10 &amp; "]",
"[Base_Tarjetas].[SEGMENTO_DESCRIP]","[Base_Tarjetas].[SEGMENTO_DESCRIP].&amp;[" &amp; $C$6 &amp; "]",
"[Base_Tarjetas].[SITUACION]","[Base_Tarjetas].[SITUACION].&amp;[" &amp; $C10 &amp; "]",
"[Base_Tarjetas].[TIPO]","[Base_Tarjetas].[TIPO].&amp;[" &amp; $C$1 &amp; "]")/1000,
0)</f>
        <v>0</v>
      </c>
      <c r="Y10" s="8">
        <f>IFERROR(
GETPIVOTDATA("[Base_Tarjetas].[Importe]",TDinamica_R!$A$3,
"[Base_Tarjetas].[PERIODO]","[Base_Tarjetas].[PERIODO].&amp;[" &amp; TEXT(Y$6,"yyyymm") &amp; "]",
"[Base_Tarjetas].[Metrica]","[Base_Tarjetas].[Metrica].&amp;[" &amp; $A10 &amp; "]",
"[Base_Tarjetas].[SEGMENTO_DESCRIP]","[Base_Tarjetas].[SEGMENTO_DESCRIP].&amp;[" &amp; $C$6 &amp; "]",
"[Base_Tarjetas].[SITUACION]","[Base_Tarjetas].[SITUACION].&amp;[" &amp; $C10 &amp; "]",
"[Base_Tarjetas].[TIPO]","[Base_Tarjetas].[TIPO].&amp;[" &amp; $C$1 &amp; "]")/1000,
0)</f>
        <v>0</v>
      </c>
      <c r="Z10" s="8">
        <f>IFERROR(
GETPIVOTDATA("[Base_Tarjetas].[Importe]",TDinamica_R!$A$3,
"[Base_Tarjetas].[PERIODO]","[Base_Tarjetas].[PERIODO].&amp;[" &amp; TEXT(Z$6,"yyyymm") &amp; "]",
"[Base_Tarjetas].[Metrica]","[Base_Tarjetas].[Metrica].&amp;[" &amp; $A10 &amp; "]",
"[Base_Tarjetas].[SEGMENTO_DESCRIP]","[Base_Tarjetas].[SEGMENTO_DESCRIP].&amp;[" &amp; $C$6 &amp; "]",
"[Base_Tarjetas].[SITUACION]","[Base_Tarjetas].[SITUACION].&amp;[" &amp; $C10 &amp; "]",
"[Base_Tarjetas].[TIPO]","[Base_Tarjetas].[TIPO].&amp;[" &amp; $C$1 &amp; "]")/1000,
0)</f>
        <v>0</v>
      </c>
      <c r="AA10" s="8">
        <f>IFERROR(
GETPIVOTDATA("[Base_Tarjetas].[Importe]",TDinamica_R!$A$3,
"[Base_Tarjetas].[PERIODO]","[Base_Tarjetas].[PERIODO].&amp;[" &amp; TEXT(AA$6,"yyyymm") &amp; "]",
"[Base_Tarjetas].[Metrica]","[Base_Tarjetas].[Metrica].&amp;[" &amp; $A10 &amp; "]",
"[Base_Tarjetas].[SEGMENTO_DESCRIP]","[Base_Tarjetas].[SEGMENTO_DESCRIP].&amp;[" &amp; $C$6 &amp; "]",
"[Base_Tarjetas].[SITUACION]","[Base_Tarjetas].[SITUACION].&amp;[" &amp; $C10 &amp; "]",
"[Base_Tarjetas].[TIPO]","[Base_Tarjetas].[TIPO].&amp;[" &amp; $C$1 &amp; "]")/1000,
0)</f>
        <v>0</v>
      </c>
      <c r="AB10" s="8">
        <f>IFERROR(
GETPIVOTDATA("[Base_Tarjetas].[Importe]",TDinamica_R!$A$3,
"[Base_Tarjetas].[PERIODO]","[Base_Tarjetas].[PERIODO].&amp;[" &amp; TEXT(AB$6,"yyyymm") &amp; "]",
"[Base_Tarjetas].[Metrica]","[Base_Tarjetas].[Metrica].&amp;[" &amp; $A10 &amp; "]",
"[Base_Tarjetas].[SEGMENTO_DESCRIP]","[Base_Tarjetas].[SEGMENTO_DESCRIP].&amp;[" &amp; $C$6 &amp; "]",
"[Base_Tarjetas].[SITUACION]","[Base_Tarjetas].[SITUACION].&amp;[" &amp; $C10 &amp; "]",
"[Base_Tarjetas].[TIPO]","[Base_Tarjetas].[TIPO].&amp;[" &amp; $C$1 &amp; "]")/1000,
0)</f>
        <v>0</v>
      </c>
      <c r="AC10" s="8">
        <f>IFERROR(
GETPIVOTDATA("[Base_Tarjetas].[Importe]",TDinamica_R!$A$3,
"[Base_Tarjetas].[PERIODO]","[Base_Tarjetas].[PERIODO].&amp;[" &amp; TEXT(AC$6,"yyyymm") &amp; "]",
"[Base_Tarjetas].[Metrica]","[Base_Tarjetas].[Metrica].&amp;[" &amp; $A10 &amp; "]",
"[Base_Tarjetas].[SEGMENTO_DESCRIP]","[Base_Tarjetas].[SEGMENTO_DESCRIP].&amp;[" &amp; $C$6 &amp; "]",
"[Base_Tarjetas].[SITUACION]","[Base_Tarjetas].[SITUACION].&amp;[" &amp; $C10 &amp; "]",
"[Base_Tarjetas].[TIPO]","[Base_Tarjetas].[TIPO].&amp;[" &amp; $C$1 &amp; "]")/1000,
0)</f>
        <v>0</v>
      </c>
      <c r="AD10" s="8">
        <f>IFERROR(
GETPIVOTDATA("[Base_Tarjetas].[Importe]",TDinamica_R!$A$3,
"[Base_Tarjetas].[PERIODO]","[Base_Tarjetas].[PERIODO].&amp;[" &amp; TEXT(AD$6,"yyyymm") &amp; "]",
"[Base_Tarjetas].[Metrica]","[Base_Tarjetas].[Metrica].&amp;[" &amp; $A10 &amp; "]",
"[Base_Tarjetas].[SEGMENTO_DESCRIP]","[Base_Tarjetas].[SEGMENTO_DESCRIP].&amp;[" &amp; $C$6 &amp; "]",
"[Base_Tarjetas].[SITUACION]","[Base_Tarjetas].[SITUACION].&amp;[" &amp; $C10 &amp; "]",
"[Base_Tarjetas].[TIPO]","[Base_Tarjetas].[TIPO].&amp;[" &amp; $C$1 &amp; "]")/1000,
0)</f>
        <v>0</v>
      </c>
      <c r="AE10" s="8">
        <f>IFERROR(
GETPIVOTDATA("[Base_Tarjetas].[Importe]",TDinamica_R!$A$3,
"[Base_Tarjetas].[PERIODO]","[Base_Tarjetas].[PERIODO].&amp;[" &amp; TEXT(AE$6,"yyyymm") &amp; "]",
"[Base_Tarjetas].[Metrica]","[Base_Tarjetas].[Metrica].&amp;[" &amp; $A10 &amp; "]",
"[Base_Tarjetas].[SEGMENTO_DESCRIP]","[Base_Tarjetas].[SEGMENTO_DESCRIP].&amp;[" &amp; $C$6 &amp; "]",
"[Base_Tarjetas].[SITUACION]","[Base_Tarjetas].[SITUACION].&amp;[" &amp; $C10 &amp; "]",
"[Base_Tarjetas].[TIPO]","[Base_Tarjetas].[TIPO].&amp;[" &amp; $C$1 &amp; "]")/1000,
0)</f>
        <v>0</v>
      </c>
      <c r="AF10" s="8">
        <f>IFERROR(
GETPIVOTDATA("[Base_Tarjetas].[Importe]",TDinamica_R!$A$3,
"[Base_Tarjetas].[PERIODO]","[Base_Tarjetas].[PERIODO].&amp;[" &amp; TEXT(AF$6,"yyyymm") &amp; "]",
"[Base_Tarjetas].[Metrica]","[Base_Tarjetas].[Metrica].&amp;[" &amp; $A10 &amp; "]",
"[Base_Tarjetas].[SEGMENTO_DESCRIP]","[Base_Tarjetas].[SEGMENTO_DESCRIP].&amp;[" &amp; $C$6 &amp; "]",
"[Base_Tarjetas].[SITUACION]","[Base_Tarjetas].[SITUACION].&amp;[" &amp; $C10 &amp; "]",
"[Base_Tarjetas].[TIPO]","[Base_Tarjetas].[TIPO].&amp;[" &amp; $C$1 &amp; "]")/1000,
0)</f>
        <v>0</v>
      </c>
      <c r="AG10" s="8">
        <f>IFERROR(
GETPIVOTDATA("[Base_Tarjetas].[Importe]",TDinamica_R!$A$3,
"[Base_Tarjetas].[PERIODO]","[Base_Tarjetas].[PERIODO].&amp;[" &amp; TEXT(AG$6,"yyyymm") &amp; "]",
"[Base_Tarjetas].[Metrica]","[Base_Tarjetas].[Metrica].&amp;[" &amp; $A10 &amp; "]",
"[Base_Tarjetas].[SEGMENTO_DESCRIP]","[Base_Tarjetas].[SEGMENTO_DESCRIP].&amp;[" &amp; $C$6 &amp; "]",
"[Base_Tarjetas].[SITUACION]","[Base_Tarjetas].[SITUACION].&amp;[" &amp; $C10 &amp; "]",
"[Base_Tarjetas].[TIPO]","[Base_Tarjetas].[TIPO].&amp;[" &amp; $C$1 &amp; "]")/1000,
0)</f>
        <v>0</v>
      </c>
      <c r="AH10" s="8">
        <f>IFERROR(
GETPIVOTDATA("[Base_Tarjetas].[Importe]",TDinamica_R!$A$3,
"[Base_Tarjetas].[PERIODO]","[Base_Tarjetas].[PERIODO].&amp;[" &amp; TEXT(AH$6,"yyyymm") &amp; "]",
"[Base_Tarjetas].[Metrica]","[Base_Tarjetas].[Metrica].&amp;[" &amp; $A10 &amp; "]",
"[Base_Tarjetas].[SEGMENTO_DESCRIP]","[Base_Tarjetas].[SEGMENTO_DESCRIP].&amp;[" &amp; $C$6 &amp; "]",
"[Base_Tarjetas].[SITUACION]","[Base_Tarjetas].[SITUACION].&amp;[" &amp; $C10 &amp; "]",
"[Base_Tarjetas].[TIPO]","[Base_Tarjetas].[TIPO].&amp;[" &amp; $C$1 &amp; "]")/1000,
0)</f>
        <v>0</v>
      </c>
      <c r="AI10" s="8">
        <f>IFERROR(
GETPIVOTDATA("[Base_Tarjetas].[Importe]",TDinamica_R!$A$3,
"[Base_Tarjetas].[PERIODO]","[Base_Tarjetas].[PERIODO].&amp;[" &amp; TEXT(AI$6,"yyyymm") &amp; "]",
"[Base_Tarjetas].[Metrica]","[Base_Tarjetas].[Metrica].&amp;[" &amp; $A10 &amp; "]",
"[Base_Tarjetas].[SEGMENTO_DESCRIP]","[Base_Tarjetas].[SEGMENTO_DESCRIP].&amp;[" &amp; $C$6 &amp; "]",
"[Base_Tarjetas].[SITUACION]","[Base_Tarjetas].[SITUACION].&amp;[" &amp; $C10 &amp; "]",
"[Base_Tarjetas].[TIPO]","[Base_Tarjetas].[TIPO].&amp;[" &amp; $C$1 &amp; "]")/1000,
0)</f>
        <v>0</v>
      </c>
      <c r="AJ10" s="8">
        <f>IFERROR(
GETPIVOTDATA("[Base_Tarjetas].[Importe]",TDinamica_R!$A$3,
"[Base_Tarjetas].[PERIODO]","[Base_Tarjetas].[PERIODO].&amp;[" &amp; TEXT(AJ$6,"yyyymm") &amp; "]",
"[Base_Tarjetas].[Metrica]","[Base_Tarjetas].[Metrica].&amp;[" &amp; $A10 &amp; "]",
"[Base_Tarjetas].[SEGMENTO_DESCRIP]","[Base_Tarjetas].[SEGMENTO_DESCRIP].&amp;[" &amp; $C$6 &amp; "]",
"[Base_Tarjetas].[SITUACION]","[Base_Tarjetas].[SITUACION].&amp;[" &amp; $C10 &amp; "]",
"[Base_Tarjetas].[TIPO]","[Base_Tarjetas].[TIPO].&amp;[" &amp; $C$1 &amp; "]")/1000,
0)</f>
        <v>0</v>
      </c>
      <c r="AK10" s="8">
        <f>IFERROR(
GETPIVOTDATA("[Base_Tarjetas].[Importe]",TDinamica_R!$A$3,
"[Base_Tarjetas].[PERIODO]","[Base_Tarjetas].[PERIODO].&amp;[" &amp; TEXT(AK$6,"yyyymm") &amp; "]",
"[Base_Tarjetas].[Metrica]","[Base_Tarjetas].[Metrica].&amp;[" &amp; $A10 &amp; "]",
"[Base_Tarjetas].[SEGMENTO_DESCRIP]","[Base_Tarjetas].[SEGMENTO_DESCRIP].&amp;[" &amp; $C$6 &amp; "]",
"[Base_Tarjetas].[SITUACION]","[Base_Tarjetas].[SITUACION].&amp;[" &amp; $C10 &amp; "]",
"[Base_Tarjetas].[TIPO]","[Base_Tarjetas].[TIPO].&amp;[" &amp; $C$1 &amp; "]")/1000,
0)</f>
        <v>0</v>
      </c>
      <c r="AL10" s="8">
        <f>IFERROR(
GETPIVOTDATA("[Base_Tarjetas].[Importe]",TDinamica_R!$A$3,
"[Base_Tarjetas].[PERIODO]","[Base_Tarjetas].[PERIODO].&amp;[" &amp; TEXT(AL$6,"yyyymm") &amp; "]",
"[Base_Tarjetas].[Metrica]","[Base_Tarjetas].[Metrica].&amp;[" &amp; $A10 &amp; "]",
"[Base_Tarjetas].[SEGMENTO_DESCRIP]","[Base_Tarjetas].[SEGMENTO_DESCRIP].&amp;[" &amp; $C$6 &amp; "]",
"[Base_Tarjetas].[SITUACION]","[Base_Tarjetas].[SITUACION].&amp;[" &amp; $C10 &amp; "]",
"[Base_Tarjetas].[TIPO]","[Base_Tarjetas].[TIPO].&amp;[" &amp; $C$1 &amp; "]")/1000,
0)</f>
        <v>0</v>
      </c>
      <c r="AM10" s="8">
        <f>IFERROR(
GETPIVOTDATA("[Base_Tarjetas].[Importe]",TDinamica_R!$A$3,
"[Base_Tarjetas].[PERIODO]","[Base_Tarjetas].[PERIODO].&amp;[" &amp; TEXT(AM$6,"yyyymm") &amp; "]",
"[Base_Tarjetas].[Metrica]","[Base_Tarjetas].[Metrica].&amp;[" &amp; $A10 &amp; "]",
"[Base_Tarjetas].[SEGMENTO_DESCRIP]","[Base_Tarjetas].[SEGMENTO_DESCRIP].&amp;[" &amp; $C$6 &amp; "]",
"[Base_Tarjetas].[SITUACION]","[Base_Tarjetas].[SITUACION].&amp;[" &amp; $C10 &amp; "]",
"[Base_Tarjetas].[TIPO]","[Base_Tarjetas].[TIPO].&amp;[" &amp; $C$1 &amp; "]")/1000,
0)</f>
        <v>0</v>
      </c>
      <c r="AN10" s="8">
        <f>IFERROR(
GETPIVOTDATA("[Base_Tarjetas].[Importe]",TDinamica_R!$A$3,
"[Base_Tarjetas].[PERIODO]","[Base_Tarjetas].[PERIODO].&amp;[" &amp; TEXT(AN$6,"yyyymm") &amp; "]",
"[Base_Tarjetas].[Metrica]","[Base_Tarjetas].[Metrica].&amp;[" &amp; $A10 &amp; "]",
"[Base_Tarjetas].[SEGMENTO_DESCRIP]","[Base_Tarjetas].[SEGMENTO_DESCRIP].&amp;[" &amp; $C$6 &amp; "]",
"[Base_Tarjetas].[SITUACION]","[Base_Tarjetas].[SITUACION].&amp;[" &amp; $C10 &amp; "]",
"[Base_Tarjetas].[TIPO]","[Base_Tarjetas].[TIPO].&amp;[" &amp; $C$1 &amp; "]")/1000,
0)</f>
        <v>0</v>
      </c>
      <c r="AO10" s="8">
        <f>IFERROR(
GETPIVOTDATA("[Base_Tarjetas].[Importe]",TDinamica_R!$A$3,
"[Base_Tarjetas].[PERIODO]","[Base_Tarjetas].[PERIODO].&amp;[" &amp; TEXT(AO$6,"yyyymm") &amp; "]",
"[Base_Tarjetas].[Metrica]","[Base_Tarjetas].[Metrica].&amp;[" &amp; $A10 &amp; "]",
"[Base_Tarjetas].[SEGMENTO_DESCRIP]","[Base_Tarjetas].[SEGMENTO_DESCRIP].&amp;[" &amp; $C$6 &amp; "]",
"[Base_Tarjetas].[SITUACION]","[Base_Tarjetas].[SITUACION].&amp;[" &amp; $C10 &amp; "]",
"[Base_Tarjetas].[TIPO]","[Base_Tarjetas].[TIPO].&amp;[" &amp; $C$1 &amp; "]")/1000,
0)</f>
        <v>0</v>
      </c>
      <c r="AP10" s="8">
        <f>IFERROR(
GETPIVOTDATA("[Base_Tarjetas].[Importe]",TDinamica_R!$A$3,
"[Base_Tarjetas].[PERIODO]","[Base_Tarjetas].[PERIODO].&amp;[" &amp; TEXT(AP$6,"yyyymm") &amp; "]",
"[Base_Tarjetas].[Metrica]","[Base_Tarjetas].[Metrica].&amp;[" &amp; $A10 &amp; "]",
"[Base_Tarjetas].[SEGMENTO_DESCRIP]","[Base_Tarjetas].[SEGMENTO_DESCRIP].&amp;[" &amp; $C$6 &amp; "]",
"[Base_Tarjetas].[SITUACION]","[Base_Tarjetas].[SITUACION].&amp;[" &amp; $C10 &amp; "]",
"[Base_Tarjetas].[TIPO]","[Base_Tarjetas].[TIPO].&amp;[" &amp; $C$1 &amp; "]")/1000,
0)</f>
        <v>0</v>
      </c>
      <c r="AQ10" s="8">
        <f>IFERROR(
GETPIVOTDATA("[Base_Tarjetas].[Importe]",TDinamica_R!$A$3,
"[Base_Tarjetas].[PERIODO]","[Base_Tarjetas].[PERIODO].&amp;[" &amp; TEXT(AQ$6,"yyyymm") &amp; "]",
"[Base_Tarjetas].[Metrica]","[Base_Tarjetas].[Metrica].&amp;[" &amp; $A10 &amp; "]",
"[Base_Tarjetas].[SEGMENTO_DESCRIP]","[Base_Tarjetas].[SEGMENTO_DESCRIP].&amp;[" &amp; $C$6 &amp; "]",
"[Base_Tarjetas].[SITUACION]","[Base_Tarjetas].[SITUACION].&amp;[" &amp; $C10 &amp; "]",
"[Base_Tarjetas].[TIPO]","[Base_Tarjetas].[TIPO].&amp;[" &amp; $C$1 &amp; "]")/1000,
0)</f>
        <v>0</v>
      </c>
      <c r="AR10" s="8">
        <f>IFERROR(
GETPIVOTDATA("[Base_Tarjetas].[Importe]",TDinamica_R!$A$3,
"[Base_Tarjetas].[PERIODO]","[Base_Tarjetas].[PERIODO].&amp;[" &amp; TEXT(AR$6,"yyyymm") &amp; "]",
"[Base_Tarjetas].[Metrica]","[Base_Tarjetas].[Metrica].&amp;[" &amp; $A10 &amp; "]",
"[Base_Tarjetas].[SEGMENTO_DESCRIP]","[Base_Tarjetas].[SEGMENTO_DESCRIP].&amp;[" &amp; $C$6 &amp; "]",
"[Base_Tarjetas].[SITUACION]","[Base_Tarjetas].[SITUACION].&amp;[" &amp; $C10 &amp; "]",
"[Base_Tarjetas].[TIPO]","[Base_Tarjetas].[TIPO].&amp;[" &amp; $C$1 &amp; "]")/1000,
0)</f>
        <v>0</v>
      </c>
      <c r="AS10" s="8">
        <f>IFERROR(
GETPIVOTDATA("[Base_Tarjetas].[Importe]",TDinamica_R!$A$3,
"[Base_Tarjetas].[PERIODO]","[Base_Tarjetas].[PERIODO].&amp;[" &amp; TEXT(AS$6,"yyyymm") &amp; "]",
"[Base_Tarjetas].[Metrica]","[Base_Tarjetas].[Metrica].&amp;[" &amp; $A10 &amp; "]",
"[Base_Tarjetas].[SEGMENTO_DESCRIP]","[Base_Tarjetas].[SEGMENTO_DESCRIP].&amp;[" &amp; $C$6 &amp; "]",
"[Base_Tarjetas].[SITUACION]","[Base_Tarjetas].[SITUACION].&amp;[" &amp; $C10 &amp; "]",
"[Base_Tarjetas].[TIPO]","[Base_Tarjetas].[TIPO].&amp;[" &amp; $C$1 &amp; "]")/1000,
0)</f>
        <v>0</v>
      </c>
      <c r="AT10" s="8">
        <f>IFERROR(
GETPIVOTDATA("[Base_Tarjetas].[Importe]",TDinamica_R!$A$3,
"[Base_Tarjetas].[PERIODO]","[Base_Tarjetas].[PERIODO].&amp;[" &amp; TEXT(AT$6,"yyyymm") &amp; "]",
"[Base_Tarjetas].[Metrica]","[Base_Tarjetas].[Metrica].&amp;[" &amp; $A10 &amp; "]",
"[Base_Tarjetas].[SEGMENTO_DESCRIP]","[Base_Tarjetas].[SEGMENTO_DESCRIP].&amp;[" &amp; $C$6 &amp; "]",
"[Base_Tarjetas].[SITUACION]","[Base_Tarjetas].[SITUACION].&amp;[" &amp; $C10 &amp; "]",
"[Base_Tarjetas].[TIPO]","[Base_Tarjetas].[TIPO].&amp;[" &amp; $C$1 &amp; "]")/1000,
0)</f>
        <v>0</v>
      </c>
      <c r="AU10" s="8">
        <f>IFERROR(
GETPIVOTDATA("[Base_Tarjetas].[Importe]",TDinamica_R!$A$3,
"[Base_Tarjetas].[PERIODO]","[Base_Tarjetas].[PERIODO].&amp;[" &amp; TEXT(AU$6,"yyyymm") &amp; "]",
"[Base_Tarjetas].[Metrica]","[Base_Tarjetas].[Metrica].&amp;[" &amp; $A10 &amp; "]",
"[Base_Tarjetas].[SEGMENTO_DESCRIP]","[Base_Tarjetas].[SEGMENTO_DESCRIP].&amp;[" &amp; $C$6 &amp; "]",
"[Base_Tarjetas].[SITUACION]","[Base_Tarjetas].[SITUACION].&amp;[" &amp; $C10 &amp; "]",
"[Base_Tarjetas].[TIPO]","[Base_Tarjetas].[TIPO].&amp;[" &amp; $C$1 &amp; "]")/1000,
0)</f>
        <v>0</v>
      </c>
      <c r="AV10" s="8">
        <f>IFERROR(
GETPIVOTDATA("[Base_Tarjetas].[Importe]",TDinamica_R!$A$3,
"[Base_Tarjetas].[PERIODO]","[Base_Tarjetas].[PERIODO].&amp;[" &amp; TEXT(AV$6,"yyyymm") &amp; "]",
"[Base_Tarjetas].[Metrica]","[Base_Tarjetas].[Metrica].&amp;[" &amp; $A10 &amp; "]",
"[Base_Tarjetas].[SEGMENTO_DESCRIP]","[Base_Tarjetas].[SEGMENTO_DESCRIP].&amp;[" &amp; $C$6 &amp; "]",
"[Base_Tarjetas].[SITUACION]","[Base_Tarjetas].[SITUACION].&amp;[" &amp; $C10 &amp; "]",
"[Base_Tarjetas].[TIPO]","[Base_Tarjetas].[TIPO].&amp;[" &amp; $C$1 &amp; "]")/1000,
0)</f>
        <v>0</v>
      </c>
      <c r="AW10" s="8">
        <f>IFERROR(
GETPIVOTDATA("[Base_Tarjetas].[Importe]",TDinamica_R!$A$3,
"[Base_Tarjetas].[PERIODO]","[Base_Tarjetas].[PERIODO].&amp;[" &amp; TEXT(AW$6,"yyyymm") &amp; "]",
"[Base_Tarjetas].[Metrica]","[Base_Tarjetas].[Metrica].&amp;[" &amp; $A10 &amp; "]",
"[Base_Tarjetas].[SEGMENTO_DESCRIP]","[Base_Tarjetas].[SEGMENTO_DESCRIP].&amp;[" &amp; $C$6 &amp; "]",
"[Base_Tarjetas].[SITUACION]","[Base_Tarjetas].[SITUACION].&amp;[" &amp; $C10 &amp; "]",
"[Base_Tarjetas].[TIPO]","[Base_Tarjetas].[TIPO].&amp;[" &amp; $C$1 &amp; "]")/1000,
0)</f>
        <v>0</v>
      </c>
      <c r="AX10" s="8">
        <f>IFERROR(
GETPIVOTDATA("[Base_Tarjetas].[Importe]",TDinamica_R!$A$3,
"[Base_Tarjetas].[PERIODO]","[Base_Tarjetas].[PERIODO].&amp;[" &amp; TEXT(AX$6,"yyyymm") &amp; "]",
"[Base_Tarjetas].[Metrica]","[Base_Tarjetas].[Metrica].&amp;[" &amp; $A10 &amp; "]",
"[Base_Tarjetas].[SEGMENTO_DESCRIP]","[Base_Tarjetas].[SEGMENTO_DESCRIP].&amp;[" &amp; $C$6 &amp; "]",
"[Base_Tarjetas].[SITUACION]","[Base_Tarjetas].[SITUACION].&amp;[" &amp; $C10 &amp; "]",
"[Base_Tarjetas].[TIPO]","[Base_Tarjetas].[TIPO].&amp;[" &amp; $C$1 &amp; "]")/1000,
0)</f>
        <v>0</v>
      </c>
      <c r="AY10" s="8">
        <f>IFERROR(
GETPIVOTDATA("[Base_Tarjetas].[Importe]",TDinamica_R!$A$3,
"[Base_Tarjetas].[PERIODO]","[Base_Tarjetas].[PERIODO].&amp;[" &amp; TEXT(AY$6,"yyyymm") &amp; "]",
"[Base_Tarjetas].[Metrica]","[Base_Tarjetas].[Metrica].&amp;[" &amp; $A10 &amp; "]",
"[Base_Tarjetas].[SEGMENTO_DESCRIP]","[Base_Tarjetas].[SEGMENTO_DESCRIP].&amp;[" &amp; $C$6 &amp; "]",
"[Base_Tarjetas].[SITUACION]","[Base_Tarjetas].[SITUACION].&amp;[" &amp; $C10 &amp; "]",
"[Base_Tarjetas].[TIPO]","[Base_Tarjetas].[TIPO].&amp;[" &amp; $C$1 &amp; "]")/1000,
0)</f>
        <v>0</v>
      </c>
      <c r="AZ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TEXT(AZ$6,"yyyymm") &amp; "]"),
0)</f>
        <v>406.12861213470819</v>
      </c>
      <c r="BA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TEXT(BA$6,"yyyymm") &amp; "]"),
0)</f>
        <v>416.79588090015494</v>
      </c>
      <c r="BB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TEXT(BB$6,"yyyymm") &amp; "]"),
0)</f>
        <v>443.28687226235843</v>
      </c>
      <c r="BC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TEXT(BC$6,"yyyymm") &amp; "]"),
0)</f>
        <v>448.13139359348509</v>
      </c>
      <c r="BD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TEXT(BD$6,"yyyymm") &amp; "]"),
0)</f>
        <v>462.13788243405435</v>
      </c>
      <c r="BE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TEXT(BE$6,"yyyymm") &amp; "]"),
0)</f>
        <v>451.8447943468239</v>
      </c>
      <c r="BF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TEXT(BF$6,"yyyymm") &amp; "]"),
0)</f>
        <v>495.46470181306211</v>
      </c>
      <c r="BG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TEXT(BG$6,"yyyymm") &amp; "]"),
0)</f>
        <v>489.74074816117979</v>
      </c>
      <c r="BH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TEXT(BH$6,"yyyymm") &amp; "]"),
0)</f>
        <v>470.21459944634063</v>
      </c>
      <c r="BI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TEXT(BI$6,"yyyymm") &amp; "]"),
0)</f>
        <v>435.82271989003647</v>
      </c>
      <c r="BJ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TEXT(BJ$6,"yyyymm") &amp; "]"),
0)</f>
        <v>423.14236366827777</v>
      </c>
      <c r="BK10" s="8">
        <f>IFERROR(
GETPIVOTDATA("[Base_TC_PPTO].[Importe]",TDinamica_P!$A$5,
"[Base_TC_PPTO].[Metrica]","[Base_TC_PPTO].[Metrica].&amp;[" &amp; $A10 &amp; "]",
"[Base_TC_PPTO].[Sub Producto]","[Base_TC_PPTO].[Sub Producto].&amp;[" &amp; $C$1 &amp; "]",
"[Base_TC_PPTO].[SEGMENTO_DESCRIP]","[Base_TC_PPTO].[SEGMENTO_DESCRIP].&amp;[" &amp; $C$6 &amp; "]",
"[Base_TC_PPTO].[Situacion]","[Base_TC_PPTO].[Situacion].&amp;[" &amp; $C10 &amp; "]",
"[Base_TC_PPTO].[Periodo]","[Base_TC_PPTO].[Periodo].&amp;[" &amp; TEXT(BK$6,"yyyymm") &amp; "]"),
0)</f>
        <v>479.08094789148572</v>
      </c>
      <c r="BO10" s="24">
        <f t="shared" si="5"/>
        <v>0</v>
      </c>
      <c r="BP10" s="24">
        <f t="shared" si="7"/>
        <v>443.28687226235843</v>
      </c>
      <c r="BQ10" s="24">
        <f t="shared" si="6"/>
        <v>0</v>
      </c>
      <c r="BR10" s="24">
        <f t="shared" si="6"/>
        <v>0</v>
      </c>
      <c r="BS10" s="24">
        <f t="shared" si="6"/>
        <v>0</v>
      </c>
      <c r="BT10" s="24">
        <f t="shared" si="6"/>
        <v>0</v>
      </c>
    </row>
    <row r="11" spans="1:81" collapsed="1" x14ac:dyDescent="0.25">
      <c r="C11" s="3" t="s">
        <v>2</v>
      </c>
      <c r="D11" s="10">
        <f>SUM(D8:D10)</f>
        <v>0</v>
      </c>
      <c r="E11" s="10">
        <f t="shared" ref="E11:BK11" si="8">SUM(E8:E10)</f>
        <v>0</v>
      </c>
      <c r="F11" s="10">
        <f t="shared" si="8"/>
        <v>0</v>
      </c>
      <c r="G11" s="10">
        <f t="shared" si="8"/>
        <v>0</v>
      </c>
      <c r="H11" s="10">
        <f t="shared" si="8"/>
        <v>0</v>
      </c>
      <c r="I11" s="10">
        <f t="shared" si="8"/>
        <v>0</v>
      </c>
      <c r="J11" s="10">
        <f t="shared" si="8"/>
        <v>0</v>
      </c>
      <c r="K11" s="10">
        <f t="shared" si="8"/>
        <v>0</v>
      </c>
      <c r="L11" s="10">
        <f t="shared" si="8"/>
        <v>0</v>
      </c>
      <c r="M11" s="10">
        <f t="shared" si="8"/>
        <v>0</v>
      </c>
      <c r="N11" s="10">
        <f t="shared" si="8"/>
        <v>0</v>
      </c>
      <c r="O11" s="10">
        <f t="shared" si="8"/>
        <v>0</v>
      </c>
      <c r="P11" s="10">
        <f t="shared" si="8"/>
        <v>0</v>
      </c>
      <c r="Q11" s="10">
        <f t="shared" si="8"/>
        <v>0</v>
      </c>
      <c r="R11" s="10">
        <f t="shared" si="8"/>
        <v>0</v>
      </c>
      <c r="S11" s="10">
        <f t="shared" si="8"/>
        <v>0</v>
      </c>
      <c r="T11" s="10">
        <f t="shared" si="8"/>
        <v>0</v>
      </c>
      <c r="U11" s="10">
        <f t="shared" si="8"/>
        <v>0</v>
      </c>
      <c r="V11" s="10">
        <f t="shared" si="8"/>
        <v>0</v>
      </c>
      <c r="W11" s="10">
        <f t="shared" si="8"/>
        <v>0</v>
      </c>
      <c r="X11" s="10">
        <f t="shared" si="8"/>
        <v>0</v>
      </c>
      <c r="Y11" s="10">
        <f t="shared" si="8"/>
        <v>0</v>
      </c>
      <c r="Z11" s="10">
        <f t="shared" si="8"/>
        <v>0</v>
      </c>
      <c r="AA11" s="10">
        <f t="shared" si="8"/>
        <v>0</v>
      </c>
      <c r="AB11" s="10">
        <f t="shared" si="8"/>
        <v>0</v>
      </c>
      <c r="AC11" s="10">
        <f t="shared" si="8"/>
        <v>0</v>
      </c>
      <c r="AD11" s="10">
        <f t="shared" si="8"/>
        <v>0</v>
      </c>
      <c r="AE11" s="10">
        <f t="shared" si="8"/>
        <v>0</v>
      </c>
      <c r="AF11" s="10">
        <f t="shared" si="8"/>
        <v>0</v>
      </c>
      <c r="AG11" s="10">
        <f t="shared" si="8"/>
        <v>0</v>
      </c>
      <c r="AH11" s="10">
        <f t="shared" si="8"/>
        <v>0</v>
      </c>
      <c r="AI11" s="10">
        <f t="shared" si="8"/>
        <v>0</v>
      </c>
      <c r="AJ11" s="10">
        <f t="shared" si="8"/>
        <v>0</v>
      </c>
      <c r="AK11" s="10">
        <f t="shared" si="8"/>
        <v>0</v>
      </c>
      <c r="AL11" s="10">
        <f t="shared" si="8"/>
        <v>0</v>
      </c>
      <c r="AM11" s="10">
        <f t="shared" si="8"/>
        <v>0</v>
      </c>
      <c r="AN11" s="10">
        <f t="shared" si="8"/>
        <v>0</v>
      </c>
      <c r="AO11" s="10">
        <f t="shared" si="8"/>
        <v>0</v>
      </c>
      <c r="AP11" s="10">
        <f t="shared" si="8"/>
        <v>0</v>
      </c>
      <c r="AQ11" s="10">
        <f t="shared" si="8"/>
        <v>0</v>
      </c>
      <c r="AR11" s="10">
        <f t="shared" si="8"/>
        <v>0</v>
      </c>
      <c r="AS11" s="10">
        <f t="shared" si="8"/>
        <v>0</v>
      </c>
      <c r="AT11" s="10">
        <f t="shared" si="8"/>
        <v>0</v>
      </c>
      <c r="AU11" s="10">
        <f t="shared" si="8"/>
        <v>0</v>
      </c>
      <c r="AV11" s="10">
        <f t="shared" si="8"/>
        <v>0</v>
      </c>
      <c r="AW11" s="10">
        <f t="shared" si="8"/>
        <v>0</v>
      </c>
      <c r="AX11" s="10">
        <f t="shared" si="8"/>
        <v>0</v>
      </c>
      <c r="AY11" s="10">
        <f t="shared" si="8"/>
        <v>0</v>
      </c>
      <c r="AZ11" s="10">
        <f t="shared" si="8"/>
        <v>16687.31078385103</v>
      </c>
      <c r="BA11" s="10">
        <f t="shared" si="8"/>
        <v>16404.771163174421</v>
      </c>
      <c r="BB11" s="10">
        <f t="shared" si="8"/>
        <v>16253.675907599016</v>
      </c>
      <c r="BC11" s="10">
        <f t="shared" si="8"/>
        <v>16210.426417008282</v>
      </c>
      <c r="BD11" s="10">
        <f t="shared" si="8"/>
        <v>16374.276791423154</v>
      </c>
      <c r="BE11" s="10">
        <f t="shared" si="8"/>
        <v>16443.093158249918</v>
      </c>
      <c r="BF11" s="10">
        <f t="shared" si="8"/>
        <v>16439.612704628937</v>
      </c>
      <c r="BG11" s="10">
        <f t="shared" si="8"/>
        <v>16475.218612035125</v>
      </c>
      <c r="BH11" s="10">
        <f t="shared" si="8"/>
        <v>16570.604191884235</v>
      </c>
      <c r="BI11" s="10">
        <f t="shared" si="8"/>
        <v>16587.03310789862</v>
      </c>
      <c r="BJ11" s="10">
        <f t="shared" si="8"/>
        <v>16658.931018390995</v>
      </c>
      <c r="BK11" s="10">
        <f t="shared" si="8"/>
        <v>16732.487946160029</v>
      </c>
      <c r="BO11" s="23">
        <f>SUM(BO8:BO10)</f>
        <v>0</v>
      </c>
      <c r="BP11" s="23">
        <f>SUM(BP8:BP10)</f>
        <v>16253.675907599016</v>
      </c>
      <c r="BQ11" s="23">
        <f t="shared" ref="BQ11:BT11" si="9">SUM(BQ8:BQ10)</f>
        <v>0</v>
      </c>
      <c r="BR11" s="23">
        <f t="shared" si="9"/>
        <v>0</v>
      </c>
      <c r="BS11" s="23">
        <f t="shared" si="9"/>
        <v>0</v>
      </c>
      <c r="BT11" s="23">
        <f t="shared" si="9"/>
        <v>0</v>
      </c>
    </row>
    <row r="14" spans="1:81" hidden="1" outlineLevel="1" x14ac:dyDescent="0.25">
      <c r="A14" s="11" t="s">
        <v>16</v>
      </c>
      <c r="C14" s="2" t="s">
        <v>0</v>
      </c>
      <c r="D14" s="8">
        <f>IFERROR(
GETPIVOTDATA("[Base_Tarjetas].[Importe]",TDinamica_R!$A$3,
"[Base_Tarjetas].[PERIODO]","[Base_Tarjetas].[PERIODO].&amp;[" &amp; TEXT(D$6,"yyyymm") &amp; "]",
"[Base_Tarjetas].[Metrica]","[Base_Tarjetas].[Metrica].&amp;[" &amp; $A14 &amp; "]",
"[Base_Tarjetas].[SEGMENTO_DESCRIP]","[Base_Tarjetas].[SEGMENTO_DESCRIP].&amp;[" &amp; $C$6 &amp; "]",
"[Base_Tarjetas].[SITUACION]","[Base_Tarjetas].[SITUACION].&amp;[" &amp; $C14 &amp; "]",
"[Base_Tarjetas].[TIPO]","[Base_Tarjetas].[TIPO].&amp;[" &amp; $C$1 &amp; "]")/1000,
0)</f>
        <v>0</v>
      </c>
      <c r="E14" s="8">
        <f>IFERROR(
GETPIVOTDATA("[Base_Tarjetas].[Importe]",TDinamica_R!$A$3,
"[Base_Tarjetas].[PERIODO]","[Base_Tarjetas].[PERIODO].&amp;[" &amp; TEXT(E$6,"yyyymm") &amp; "]",
"[Base_Tarjetas].[Metrica]","[Base_Tarjetas].[Metrica].&amp;[" &amp; $A14 &amp; "]",
"[Base_Tarjetas].[SEGMENTO_DESCRIP]","[Base_Tarjetas].[SEGMENTO_DESCRIP].&amp;[" &amp; $C$6 &amp; "]",
"[Base_Tarjetas].[SITUACION]","[Base_Tarjetas].[SITUACION].&amp;[" &amp; $C14 &amp; "]",
"[Base_Tarjetas].[TIPO]","[Base_Tarjetas].[TIPO].&amp;[" &amp; $C$1 &amp; "]")/1000,
0)</f>
        <v>0</v>
      </c>
      <c r="F14" s="8">
        <f>IFERROR(
GETPIVOTDATA("[Base_Tarjetas].[Importe]",TDinamica_R!$A$3,
"[Base_Tarjetas].[PERIODO]","[Base_Tarjetas].[PERIODO].&amp;[" &amp; TEXT(F$6,"yyyymm") &amp; "]",
"[Base_Tarjetas].[Metrica]","[Base_Tarjetas].[Metrica].&amp;[" &amp; $A14 &amp; "]",
"[Base_Tarjetas].[SEGMENTO_DESCRIP]","[Base_Tarjetas].[SEGMENTO_DESCRIP].&amp;[" &amp; $C$6 &amp; "]",
"[Base_Tarjetas].[SITUACION]","[Base_Tarjetas].[SITUACION].&amp;[" &amp; $C14 &amp; "]",
"[Base_Tarjetas].[TIPO]","[Base_Tarjetas].[TIPO].&amp;[" &amp; $C$1 &amp; "]")/1000,
0)</f>
        <v>0</v>
      </c>
      <c r="G14" s="8">
        <f>IFERROR(
GETPIVOTDATA("[Base_Tarjetas].[Importe]",TDinamica_R!$A$3,
"[Base_Tarjetas].[PERIODO]","[Base_Tarjetas].[PERIODO].&amp;[" &amp; TEXT(G$6,"yyyymm") &amp; "]",
"[Base_Tarjetas].[Metrica]","[Base_Tarjetas].[Metrica].&amp;[" &amp; $A14 &amp; "]",
"[Base_Tarjetas].[SEGMENTO_DESCRIP]","[Base_Tarjetas].[SEGMENTO_DESCRIP].&amp;[" &amp; $C$6 &amp; "]",
"[Base_Tarjetas].[SITUACION]","[Base_Tarjetas].[SITUACION].&amp;[" &amp; $C14 &amp; "]",
"[Base_Tarjetas].[TIPO]","[Base_Tarjetas].[TIPO].&amp;[" &amp; $C$1 &amp; "]")/1000,
0)</f>
        <v>0</v>
      </c>
      <c r="H14" s="8">
        <f>IFERROR(
GETPIVOTDATA("[Base_Tarjetas].[Importe]",TDinamica_R!$A$3,
"[Base_Tarjetas].[PERIODO]","[Base_Tarjetas].[PERIODO].&amp;[" &amp; TEXT(H$6,"yyyymm") &amp; "]",
"[Base_Tarjetas].[Metrica]","[Base_Tarjetas].[Metrica].&amp;[" &amp; $A14 &amp; "]",
"[Base_Tarjetas].[SEGMENTO_DESCRIP]","[Base_Tarjetas].[SEGMENTO_DESCRIP].&amp;[" &amp; $C$6 &amp; "]",
"[Base_Tarjetas].[SITUACION]","[Base_Tarjetas].[SITUACION].&amp;[" &amp; $C14 &amp; "]",
"[Base_Tarjetas].[TIPO]","[Base_Tarjetas].[TIPO].&amp;[" &amp; $C$1 &amp; "]")/1000,
0)</f>
        <v>0</v>
      </c>
      <c r="I14" s="8">
        <f>IFERROR(
GETPIVOTDATA("[Base_Tarjetas].[Importe]",TDinamica_R!$A$3,
"[Base_Tarjetas].[PERIODO]","[Base_Tarjetas].[PERIODO].&amp;[" &amp; TEXT(I$6,"yyyymm") &amp; "]",
"[Base_Tarjetas].[Metrica]","[Base_Tarjetas].[Metrica].&amp;[" &amp; $A14 &amp; "]",
"[Base_Tarjetas].[SEGMENTO_DESCRIP]","[Base_Tarjetas].[SEGMENTO_DESCRIP].&amp;[" &amp; $C$6 &amp; "]",
"[Base_Tarjetas].[SITUACION]","[Base_Tarjetas].[SITUACION].&amp;[" &amp; $C14 &amp; "]",
"[Base_Tarjetas].[TIPO]","[Base_Tarjetas].[TIPO].&amp;[" &amp; $C$1 &amp; "]")/1000,
0)</f>
        <v>0</v>
      </c>
      <c r="J14" s="8">
        <f>IFERROR(
GETPIVOTDATA("[Base_Tarjetas].[Importe]",TDinamica_R!$A$3,
"[Base_Tarjetas].[PERIODO]","[Base_Tarjetas].[PERIODO].&amp;[" &amp; TEXT(J$6,"yyyymm") &amp; "]",
"[Base_Tarjetas].[Metrica]","[Base_Tarjetas].[Metrica].&amp;[" &amp; $A14 &amp; "]",
"[Base_Tarjetas].[SEGMENTO_DESCRIP]","[Base_Tarjetas].[SEGMENTO_DESCRIP].&amp;[" &amp; $C$6 &amp; "]",
"[Base_Tarjetas].[SITUACION]","[Base_Tarjetas].[SITUACION].&amp;[" &amp; $C14 &amp; "]",
"[Base_Tarjetas].[TIPO]","[Base_Tarjetas].[TIPO].&amp;[" &amp; $C$1 &amp; "]")/1000,
0)</f>
        <v>0</v>
      </c>
      <c r="K14" s="8">
        <f>IFERROR(
GETPIVOTDATA("[Base_Tarjetas].[Importe]",TDinamica_R!$A$3,
"[Base_Tarjetas].[PERIODO]","[Base_Tarjetas].[PERIODO].&amp;[" &amp; TEXT(K$6,"yyyymm") &amp; "]",
"[Base_Tarjetas].[Metrica]","[Base_Tarjetas].[Metrica].&amp;[" &amp; $A14 &amp; "]",
"[Base_Tarjetas].[SEGMENTO_DESCRIP]","[Base_Tarjetas].[SEGMENTO_DESCRIP].&amp;[" &amp; $C$6 &amp; "]",
"[Base_Tarjetas].[SITUACION]","[Base_Tarjetas].[SITUACION].&amp;[" &amp; $C14 &amp; "]",
"[Base_Tarjetas].[TIPO]","[Base_Tarjetas].[TIPO].&amp;[" &amp; $C$1 &amp; "]")/1000,
0)</f>
        <v>0</v>
      </c>
      <c r="L14" s="8">
        <f>IFERROR(
GETPIVOTDATA("[Base_Tarjetas].[Importe]",TDinamica_R!$A$3,
"[Base_Tarjetas].[PERIODO]","[Base_Tarjetas].[PERIODO].&amp;[" &amp; TEXT(L$6,"yyyymm") &amp; "]",
"[Base_Tarjetas].[Metrica]","[Base_Tarjetas].[Metrica].&amp;[" &amp; $A14 &amp; "]",
"[Base_Tarjetas].[SEGMENTO_DESCRIP]","[Base_Tarjetas].[SEGMENTO_DESCRIP].&amp;[" &amp; $C$6 &amp; "]",
"[Base_Tarjetas].[SITUACION]","[Base_Tarjetas].[SITUACION].&amp;[" &amp; $C14 &amp; "]",
"[Base_Tarjetas].[TIPO]","[Base_Tarjetas].[TIPO].&amp;[" &amp; $C$1 &amp; "]")/1000,
0)</f>
        <v>0</v>
      </c>
      <c r="M14" s="8">
        <f>IFERROR(
GETPIVOTDATA("[Base_Tarjetas].[Importe]",TDinamica_R!$A$3,
"[Base_Tarjetas].[PERIODO]","[Base_Tarjetas].[PERIODO].&amp;[" &amp; TEXT(M$6,"yyyymm") &amp; "]",
"[Base_Tarjetas].[Metrica]","[Base_Tarjetas].[Metrica].&amp;[" &amp; $A14 &amp; "]",
"[Base_Tarjetas].[SEGMENTO_DESCRIP]","[Base_Tarjetas].[SEGMENTO_DESCRIP].&amp;[" &amp; $C$6 &amp; "]",
"[Base_Tarjetas].[SITUACION]","[Base_Tarjetas].[SITUACION].&amp;[" &amp; $C14 &amp; "]",
"[Base_Tarjetas].[TIPO]","[Base_Tarjetas].[TIPO].&amp;[" &amp; $C$1 &amp; "]")/1000,
0)</f>
        <v>0</v>
      </c>
      <c r="N14" s="8">
        <f>IFERROR(
GETPIVOTDATA("[Base_Tarjetas].[Importe]",TDinamica_R!$A$3,
"[Base_Tarjetas].[PERIODO]","[Base_Tarjetas].[PERIODO].&amp;[" &amp; TEXT(N$6,"yyyymm") &amp; "]",
"[Base_Tarjetas].[Metrica]","[Base_Tarjetas].[Metrica].&amp;[" &amp; $A14 &amp; "]",
"[Base_Tarjetas].[SEGMENTO_DESCRIP]","[Base_Tarjetas].[SEGMENTO_DESCRIP].&amp;[" &amp; $C$6 &amp; "]",
"[Base_Tarjetas].[SITUACION]","[Base_Tarjetas].[SITUACION].&amp;[" &amp; $C14 &amp; "]",
"[Base_Tarjetas].[TIPO]","[Base_Tarjetas].[TIPO].&amp;[" &amp; $C$1 &amp; "]")/1000,
0)</f>
        <v>0</v>
      </c>
      <c r="O14" s="8">
        <f>IFERROR(
GETPIVOTDATA("[Base_Tarjetas].[Importe]",TDinamica_R!$A$3,
"[Base_Tarjetas].[PERIODO]","[Base_Tarjetas].[PERIODO].&amp;[" &amp; TEXT(O$6,"yyyymm") &amp; "]",
"[Base_Tarjetas].[Metrica]","[Base_Tarjetas].[Metrica].&amp;[" &amp; $A14 &amp; "]",
"[Base_Tarjetas].[SEGMENTO_DESCRIP]","[Base_Tarjetas].[SEGMENTO_DESCRIP].&amp;[" &amp; $C$6 &amp; "]",
"[Base_Tarjetas].[SITUACION]","[Base_Tarjetas].[SITUACION].&amp;[" &amp; $C14 &amp; "]",
"[Base_Tarjetas].[TIPO]","[Base_Tarjetas].[TIPO].&amp;[" &amp; $C$1 &amp; "]")/1000,
0)</f>
        <v>0</v>
      </c>
      <c r="P14" s="8">
        <f>IFERROR(
GETPIVOTDATA("[Base_Tarjetas].[Importe]",TDinamica_R!$A$3,
"[Base_Tarjetas].[PERIODO]","[Base_Tarjetas].[PERIODO].&amp;[" &amp; TEXT(P$6,"yyyymm") &amp; "]",
"[Base_Tarjetas].[Metrica]","[Base_Tarjetas].[Metrica].&amp;[" &amp; $A14 &amp; "]",
"[Base_Tarjetas].[SEGMENTO_DESCRIP]","[Base_Tarjetas].[SEGMENTO_DESCRIP].&amp;[" &amp; $C$6 &amp; "]",
"[Base_Tarjetas].[SITUACION]","[Base_Tarjetas].[SITUACION].&amp;[" &amp; $C14 &amp; "]",
"[Base_Tarjetas].[TIPO]","[Base_Tarjetas].[TIPO].&amp;[" &amp; $C$1 &amp; "]")/1000,
0)</f>
        <v>0</v>
      </c>
      <c r="Q14" s="8">
        <f>IFERROR(
GETPIVOTDATA("[Base_Tarjetas].[Importe]",TDinamica_R!$A$3,
"[Base_Tarjetas].[PERIODO]","[Base_Tarjetas].[PERIODO].&amp;[" &amp; TEXT(Q$6,"yyyymm") &amp; "]",
"[Base_Tarjetas].[Metrica]","[Base_Tarjetas].[Metrica].&amp;[" &amp; $A14 &amp; "]",
"[Base_Tarjetas].[SEGMENTO_DESCRIP]","[Base_Tarjetas].[SEGMENTO_DESCRIP].&amp;[" &amp; $C$6 &amp; "]",
"[Base_Tarjetas].[SITUACION]","[Base_Tarjetas].[SITUACION].&amp;[" &amp; $C14 &amp; "]",
"[Base_Tarjetas].[TIPO]","[Base_Tarjetas].[TIPO].&amp;[" &amp; $C$1 &amp; "]")/1000,
0)</f>
        <v>0</v>
      </c>
      <c r="R14" s="8">
        <f>IFERROR(
GETPIVOTDATA("[Base_Tarjetas].[Importe]",TDinamica_R!$A$3,
"[Base_Tarjetas].[PERIODO]","[Base_Tarjetas].[PERIODO].&amp;[" &amp; TEXT(R$6,"yyyymm") &amp; "]",
"[Base_Tarjetas].[Metrica]","[Base_Tarjetas].[Metrica].&amp;[" &amp; $A14 &amp; "]",
"[Base_Tarjetas].[SEGMENTO_DESCRIP]","[Base_Tarjetas].[SEGMENTO_DESCRIP].&amp;[" &amp; $C$6 &amp; "]",
"[Base_Tarjetas].[SITUACION]","[Base_Tarjetas].[SITUACION].&amp;[" &amp; $C14 &amp; "]",
"[Base_Tarjetas].[TIPO]","[Base_Tarjetas].[TIPO].&amp;[" &amp; $C$1 &amp; "]")/1000,
0)</f>
        <v>0</v>
      </c>
      <c r="S14" s="8">
        <f>IFERROR(
GETPIVOTDATA("[Base_Tarjetas].[Importe]",TDinamica_R!$A$3,
"[Base_Tarjetas].[PERIODO]","[Base_Tarjetas].[PERIODO].&amp;[" &amp; TEXT(S$6,"yyyymm") &amp; "]",
"[Base_Tarjetas].[Metrica]","[Base_Tarjetas].[Metrica].&amp;[" &amp; $A14 &amp; "]",
"[Base_Tarjetas].[SEGMENTO_DESCRIP]","[Base_Tarjetas].[SEGMENTO_DESCRIP].&amp;[" &amp; $C$6 &amp; "]",
"[Base_Tarjetas].[SITUACION]","[Base_Tarjetas].[SITUACION].&amp;[" &amp; $C14 &amp; "]",
"[Base_Tarjetas].[TIPO]","[Base_Tarjetas].[TIPO].&amp;[" &amp; $C$1 &amp; "]")/1000,
0)</f>
        <v>0</v>
      </c>
      <c r="T14" s="8">
        <f>IFERROR(
GETPIVOTDATA("[Base_Tarjetas].[Importe]",TDinamica_R!$A$3,
"[Base_Tarjetas].[PERIODO]","[Base_Tarjetas].[PERIODO].&amp;[" &amp; TEXT(T$6,"yyyymm") &amp; "]",
"[Base_Tarjetas].[Metrica]","[Base_Tarjetas].[Metrica].&amp;[" &amp; $A14 &amp; "]",
"[Base_Tarjetas].[SEGMENTO_DESCRIP]","[Base_Tarjetas].[SEGMENTO_DESCRIP].&amp;[" &amp; $C$6 &amp; "]",
"[Base_Tarjetas].[SITUACION]","[Base_Tarjetas].[SITUACION].&amp;[" &amp; $C14 &amp; "]",
"[Base_Tarjetas].[TIPO]","[Base_Tarjetas].[TIPO].&amp;[" &amp; $C$1 &amp; "]")/1000,
0)</f>
        <v>0</v>
      </c>
      <c r="U14" s="8">
        <f>IFERROR(
GETPIVOTDATA("[Base_Tarjetas].[Importe]",TDinamica_R!$A$3,
"[Base_Tarjetas].[PERIODO]","[Base_Tarjetas].[PERIODO].&amp;[" &amp; TEXT(U$6,"yyyymm") &amp; "]",
"[Base_Tarjetas].[Metrica]","[Base_Tarjetas].[Metrica].&amp;[" &amp; $A14 &amp; "]",
"[Base_Tarjetas].[SEGMENTO_DESCRIP]","[Base_Tarjetas].[SEGMENTO_DESCRIP].&amp;[" &amp; $C$6 &amp; "]",
"[Base_Tarjetas].[SITUACION]","[Base_Tarjetas].[SITUACION].&amp;[" &amp; $C14 &amp; "]",
"[Base_Tarjetas].[TIPO]","[Base_Tarjetas].[TIPO].&amp;[" &amp; $C$1 &amp; "]")/1000,
0)</f>
        <v>0</v>
      </c>
      <c r="V14" s="8">
        <f>IFERROR(
GETPIVOTDATA("[Base_Tarjetas].[Importe]",TDinamica_R!$A$3,
"[Base_Tarjetas].[PERIODO]","[Base_Tarjetas].[PERIODO].&amp;[" &amp; TEXT(V$6,"yyyymm") &amp; "]",
"[Base_Tarjetas].[Metrica]","[Base_Tarjetas].[Metrica].&amp;[" &amp; $A14 &amp; "]",
"[Base_Tarjetas].[SEGMENTO_DESCRIP]","[Base_Tarjetas].[SEGMENTO_DESCRIP].&amp;[" &amp; $C$6 &amp; "]",
"[Base_Tarjetas].[SITUACION]","[Base_Tarjetas].[SITUACION].&amp;[" &amp; $C14 &amp; "]",
"[Base_Tarjetas].[TIPO]","[Base_Tarjetas].[TIPO].&amp;[" &amp; $C$1 &amp; "]")/1000,
0)</f>
        <v>0</v>
      </c>
      <c r="W14" s="8">
        <f>IFERROR(
GETPIVOTDATA("[Base_Tarjetas].[Importe]",TDinamica_R!$A$3,
"[Base_Tarjetas].[PERIODO]","[Base_Tarjetas].[PERIODO].&amp;[" &amp; TEXT(W$6,"yyyymm") &amp; "]",
"[Base_Tarjetas].[Metrica]","[Base_Tarjetas].[Metrica].&amp;[" &amp; $A14 &amp; "]",
"[Base_Tarjetas].[SEGMENTO_DESCRIP]","[Base_Tarjetas].[SEGMENTO_DESCRIP].&amp;[" &amp; $C$6 &amp; "]",
"[Base_Tarjetas].[SITUACION]","[Base_Tarjetas].[SITUACION].&amp;[" &amp; $C14 &amp; "]",
"[Base_Tarjetas].[TIPO]","[Base_Tarjetas].[TIPO].&amp;[" &amp; $C$1 &amp; "]")/1000,
0)</f>
        <v>0</v>
      </c>
      <c r="X14" s="8">
        <f>IFERROR(
GETPIVOTDATA("[Base_Tarjetas].[Importe]",TDinamica_R!$A$3,
"[Base_Tarjetas].[PERIODO]","[Base_Tarjetas].[PERIODO].&amp;[" &amp; TEXT(X$6,"yyyymm") &amp; "]",
"[Base_Tarjetas].[Metrica]","[Base_Tarjetas].[Metrica].&amp;[" &amp; $A14 &amp; "]",
"[Base_Tarjetas].[SEGMENTO_DESCRIP]","[Base_Tarjetas].[SEGMENTO_DESCRIP].&amp;[" &amp; $C$6 &amp; "]",
"[Base_Tarjetas].[SITUACION]","[Base_Tarjetas].[SITUACION].&amp;[" &amp; $C14 &amp; "]",
"[Base_Tarjetas].[TIPO]","[Base_Tarjetas].[TIPO].&amp;[" &amp; $C$1 &amp; "]")/1000,
0)</f>
        <v>0</v>
      </c>
      <c r="Y14" s="8">
        <f>IFERROR(
GETPIVOTDATA("[Base_Tarjetas].[Importe]",TDinamica_R!$A$3,
"[Base_Tarjetas].[PERIODO]","[Base_Tarjetas].[PERIODO].&amp;[" &amp; TEXT(Y$6,"yyyymm") &amp; "]",
"[Base_Tarjetas].[Metrica]","[Base_Tarjetas].[Metrica].&amp;[" &amp; $A14 &amp; "]",
"[Base_Tarjetas].[SEGMENTO_DESCRIP]","[Base_Tarjetas].[SEGMENTO_DESCRIP].&amp;[" &amp; $C$6 &amp; "]",
"[Base_Tarjetas].[SITUACION]","[Base_Tarjetas].[SITUACION].&amp;[" &amp; $C14 &amp; "]",
"[Base_Tarjetas].[TIPO]","[Base_Tarjetas].[TIPO].&amp;[" &amp; $C$1 &amp; "]")/1000,
0)</f>
        <v>0</v>
      </c>
      <c r="Z14" s="8">
        <f>IFERROR(
GETPIVOTDATA("[Base_Tarjetas].[Importe]",TDinamica_R!$A$3,
"[Base_Tarjetas].[PERIODO]","[Base_Tarjetas].[PERIODO].&amp;[" &amp; TEXT(Z$6,"yyyymm") &amp; "]",
"[Base_Tarjetas].[Metrica]","[Base_Tarjetas].[Metrica].&amp;[" &amp; $A14 &amp; "]",
"[Base_Tarjetas].[SEGMENTO_DESCRIP]","[Base_Tarjetas].[SEGMENTO_DESCRIP].&amp;[" &amp; $C$6 &amp; "]",
"[Base_Tarjetas].[SITUACION]","[Base_Tarjetas].[SITUACION].&amp;[" &amp; $C14 &amp; "]",
"[Base_Tarjetas].[TIPO]","[Base_Tarjetas].[TIPO].&amp;[" &amp; $C$1 &amp; "]")/1000,
0)</f>
        <v>0</v>
      </c>
      <c r="AA14" s="8">
        <f>IFERROR(
GETPIVOTDATA("[Base_Tarjetas].[Importe]",TDinamica_R!$A$3,
"[Base_Tarjetas].[PERIODO]","[Base_Tarjetas].[PERIODO].&amp;[" &amp; TEXT(AA$6,"yyyymm") &amp; "]",
"[Base_Tarjetas].[Metrica]","[Base_Tarjetas].[Metrica].&amp;[" &amp; $A14 &amp; "]",
"[Base_Tarjetas].[SEGMENTO_DESCRIP]","[Base_Tarjetas].[SEGMENTO_DESCRIP].&amp;[" &amp; $C$6 &amp; "]",
"[Base_Tarjetas].[SITUACION]","[Base_Tarjetas].[SITUACION].&amp;[" &amp; $C14 &amp; "]",
"[Base_Tarjetas].[TIPO]","[Base_Tarjetas].[TIPO].&amp;[" &amp; $C$1 &amp; "]")/1000,
0)</f>
        <v>0</v>
      </c>
      <c r="AB14" s="8">
        <f>IFERROR(
GETPIVOTDATA("[Base_Tarjetas].[Importe]",TDinamica_R!$A$3,
"[Base_Tarjetas].[PERIODO]","[Base_Tarjetas].[PERIODO].&amp;[" &amp; TEXT(AB$6,"yyyymm") &amp; "]",
"[Base_Tarjetas].[Metrica]","[Base_Tarjetas].[Metrica].&amp;[" &amp; $A14 &amp; "]",
"[Base_Tarjetas].[SEGMENTO_DESCRIP]","[Base_Tarjetas].[SEGMENTO_DESCRIP].&amp;[" &amp; $C$6 &amp; "]",
"[Base_Tarjetas].[SITUACION]","[Base_Tarjetas].[SITUACION].&amp;[" &amp; $C14 &amp; "]",
"[Base_Tarjetas].[TIPO]","[Base_Tarjetas].[TIPO].&amp;[" &amp; $C$1 &amp; "]")/1000,
0)</f>
        <v>0</v>
      </c>
      <c r="AC14" s="8">
        <f>IFERROR(
GETPIVOTDATA("[Base_Tarjetas].[Importe]",TDinamica_R!$A$3,
"[Base_Tarjetas].[PERIODO]","[Base_Tarjetas].[PERIODO].&amp;[" &amp; TEXT(AC$6,"yyyymm") &amp; "]",
"[Base_Tarjetas].[Metrica]","[Base_Tarjetas].[Metrica].&amp;[" &amp; $A14 &amp; "]",
"[Base_Tarjetas].[SEGMENTO_DESCRIP]","[Base_Tarjetas].[SEGMENTO_DESCRIP].&amp;[" &amp; $C$6 &amp; "]",
"[Base_Tarjetas].[SITUACION]","[Base_Tarjetas].[SITUACION].&amp;[" &amp; $C14 &amp; "]",
"[Base_Tarjetas].[TIPO]","[Base_Tarjetas].[TIPO].&amp;[" &amp; $C$1 &amp; "]")/1000,
0)</f>
        <v>0</v>
      </c>
      <c r="AD14" s="8">
        <f>IFERROR(
GETPIVOTDATA("[Base_Tarjetas].[Importe]",TDinamica_R!$A$3,
"[Base_Tarjetas].[PERIODO]","[Base_Tarjetas].[PERIODO].&amp;[" &amp; TEXT(AD$6,"yyyymm") &amp; "]",
"[Base_Tarjetas].[Metrica]","[Base_Tarjetas].[Metrica].&amp;[" &amp; $A14 &amp; "]",
"[Base_Tarjetas].[SEGMENTO_DESCRIP]","[Base_Tarjetas].[SEGMENTO_DESCRIP].&amp;[" &amp; $C$6 &amp; "]",
"[Base_Tarjetas].[SITUACION]","[Base_Tarjetas].[SITUACION].&amp;[" &amp; $C14 &amp; "]",
"[Base_Tarjetas].[TIPO]","[Base_Tarjetas].[TIPO].&amp;[" &amp; $C$1 &amp; "]")/1000,
0)</f>
        <v>0</v>
      </c>
      <c r="AE14" s="8">
        <f>IFERROR(
GETPIVOTDATA("[Base_Tarjetas].[Importe]",TDinamica_R!$A$3,
"[Base_Tarjetas].[PERIODO]","[Base_Tarjetas].[PERIODO].&amp;[" &amp; TEXT(AE$6,"yyyymm") &amp; "]",
"[Base_Tarjetas].[Metrica]","[Base_Tarjetas].[Metrica].&amp;[" &amp; $A14 &amp; "]",
"[Base_Tarjetas].[SEGMENTO_DESCRIP]","[Base_Tarjetas].[SEGMENTO_DESCRIP].&amp;[" &amp; $C$6 &amp; "]",
"[Base_Tarjetas].[SITUACION]","[Base_Tarjetas].[SITUACION].&amp;[" &amp; $C14 &amp; "]",
"[Base_Tarjetas].[TIPO]","[Base_Tarjetas].[TIPO].&amp;[" &amp; $C$1 &amp; "]")/1000,
0)</f>
        <v>0</v>
      </c>
      <c r="AF14" s="8">
        <f>IFERROR(
GETPIVOTDATA("[Base_Tarjetas].[Importe]",TDinamica_R!$A$3,
"[Base_Tarjetas].[PERIODO]","[Base_Tarjetas].[PERIODO].&amp;[" &amp; TEXT(AF$6,"yyyymm") &amp; "]",
"[Base_Tarjetas].[Metrica]","[Base_Tarjetas].[Metrica].&amp;[" &amp; $A14 &amp; "]",
"[Base_Tarjetas].[SEGMENTO_DESCRIP]","[Base_Tarjetas].[SEGMENTO_DESCRIP].&amp;[" &amp; $C$6 &amp; "]",
"[Base_Tarjetas].[SITUACION]","[Base_Tarjetas].[SITUACION].&amp;[" &amp; $C14 &amp; "]",
"[Base_Tarjetas].[TIPO]","[Base_Tarjetas].[TIPO].&amp;[" &amp; $C$1 &amp; "]")/1000,
0)</f>
        <v>0</v>
      </c>
      <c r="AG14" s="8">
        <f>IFERROR(
GETPIVOTDATA("[Base_Tarjetas].[Importe]",TDinamica_R!$A$3,
"[Base_Tarjetas].[PERIODO]","[Base_Tarjetas].[PERIODO].&amp;[" &amp; TEXT(AG$6,"yyyymm") &amp; "]",
"[Base_Tarjetas].[Metrica]","[Base_Tarjetas].[Metrica].&amp;[" &amp; $A14 &amp; "]",
"[Base_Tarjetas].[SEGMENTO_DESCRIP]","[Base_Tarjetas].[SEGMENTO_DESCRIP].&amp;[" &amp; $C$6 &amp; "]",
"[Base_Tarjetas].[SITUACION]","[Base_Tarjetas].[SITUACION].&amp;[" &amp; $C14 &amp; "]",
"[Base_Tarjetas].[TIPO]","[Base_Tarjetas].[TIPO].&amp;[" &amp; $C$1 &amp; "]")/1000,
0)</f>
        <v>0</v>
      </c>
      <c r="AH14" s="8">
        <f>IFERROR(
GETPIVOTDATA("[Base_Tarjetas].[Importe]",TDinamica_R!$A$3,
"[Base_Tarjetas].[PERIODO]","[Base_Tarjetas].[PERIODO].&amp;[" &amp; TEXT(AH$6,"yyyymm") &amp; "]",
"[Base_Tarjetas].[Metrica]","[Base_Tarjetas].[Metrica].&amp;[" &amp; $A14 &amp; "]",
"[Base_Tarjetas].[SEGMENTO_DESCRIP]","[Base_Tarjetas].[SEGMENTO_DESCRIP].&amp;[" &amp; $C$6 &amp; "]",
"[Base_Tarjetas].[SITUACION]","[Base_Tarjetas].[SITUACION].&amp;[" &amp; $C14 &amp; "]",
"[Base_Tarjetas].[TIPO]","[Base_Tarjetas].[TIPO].&amp;[" &amp; $C$1 &amp; "]")/1000,
0)</f>
        <v>0</v>
      </c>
      <c r="AI14" s="8">
        <f>IFERROR(
GETPIVOTDATA("[Base_Tarjetas].[Importe]",TDinamica_R!$A$3,
"[Base_Tarjetas].[PERIODO]","[Base_Tarjetas].[PERIODO].&amp;[" &amp; TEXT(AI$6,"yyyymm") &amp; "]",
"[Base_Tarjetas].[Metrica]","[Base_Tarjetas].[Metrica].&amp;[" &amp; $A14 &amp; "]",
"[Base_Tarjetas].[SEGMENTO_DESCRIP]","[Base_Tarjetas].[SEGMENTO_DESCRIP].&amp;[" &amp; $C$6 &amp; "]",
"[Base_Tarjetas].[SITUACION]","[Base_Tarjetas].[SITUACION].&amp;[" &amp; $C14 &amp; "]",
"[Base_Tarjetas].[TIPO]","[Base_Tarjetas].[TIPO].&amp;[" &amp; $C$1 &amp; "]")/1000,
0)</f>
        <v>0</v>
      </c>
      <c r="AJ14" s="8">
        <f>IFERROR(
GETPIVOTDATA("[Base_Tarjetas].[Importe]",TDinamica_R!$A$3,
"[Base_Tarjetas].[PERIODO]","[Base_Tarjetas].[PERIODO].&amp;[" &amp; TEXT(AJ$6,"yyyymm") &amp; "]",
"[Base_Tarjetas].[Metrica]","[Base_Tarjetas].[Metrica].&amp;[" &amp; $A14 &amp; "]",
"[Base_Tarjetas].[SEGMENTO_DESCRIP]","[Base_Tarjetas].[SEGMENTO_DESCRIP].&amp;[" &amp; $C$6 &amp; "]",
"[Base_Tarjetas].[SITUACION]","[Base_Tarjetas].[SITUACION].&amp;[" &amp; $C14 &amp; "]",
"[Base_Tarjetas].[TIPO]","[Base_Tarjetas].[TIPO].&amp;[" &amp; $C$1 &amp; "]")/1000,
0)</f>
        <v>0</v>
      </c>
      <c r="AK14" s="8">
        <f>IFERROR(
GETPIVOTDATA("[Base_Tarjetas].[Importe]",TDinamica_R!$A$3,
"[Base_Tarjetas].[PERIODO]","[Base_Tarjetas].[PERIODO].&amp;[" &amp; TEXT(AK$6,"yyyymm") &amp; "]",
"[Base_Tarjetas].[Metrica]","[Base_Tarjetas].[Metrica].&amp;[" &amp; $A14 &amp; "]",
"[Base_Tarjetas].[SEGMENTO_DESCRIP]","[Base_Tarjetas].[SEGMENTO_DESCRIP].&amp;[" &amp; $C$6 &amp; "]",
"[Base_Tarjetas].[SITUACION]","[Base_Tarjetas].[SITUACION].&amp;[" &amp; $C14 &amp; "]",
"[Base_Tarjetas].[TIPO]","[Base_Tarjetas].[TIPO].&amp;[" &amp; $C$1 &amp; "]")/1000,
0)</f>
        <v>0</v>
      </c>
      <c r="AL14" s="8">
        <f>IFERROR(
GETPIVOTDATA("[Base_Tarjetas].[Importe]",TDinamica_R!$A$3,
"[Base_Tarjetas].[PERIODO]","[Base_Tarjetas].[PERIODO].&amp;[" &amp; TEXT(AL$6,"yyyymm") &amp; "]",
"[Base_Tarjetas].[Metrica]","[Base_Tarjetas].[Metrica].&amp;[" &amp; $A14 &amp; "]",
"[Base_Tarjetas].[SEGMENTO_DESCRIP]","[Base_Tarjetas].[SEGMENTO_DESCRIP].&amp;[" &amp; $C$6 &amp; "]",
"[Base_Tarjetas].[SITUACION]","[Base_Tarjetas].[SITUACION].&amp;[" &amp; $C14 &amp; "]",
"[Base_Tarjetas].[TIPO]","[Base_Tarjetas].[TIPO].&amp;[" &amp; $C$1 &amp; "]")/1000,
0)</f>
        <v>0</v>
      </c>
      <c r="AM14" s="8">
        <f>IFERROR(
GETPIVOTDATA("[Base_Tarjetas].[Importe]",TDinamica_R!$A$3,
"[Base_Tarjetas].[PERIODO]","[Base_Tarjetas].[PERIODO].&amp;[" &amp; TEXT(AM$6,"yyyymm") &amp; "]",
"[Base_Tarjetas].[Metrica]","[Base_Tarjetas].[Metrica].&amp;[" &amp; $A14 &amp; "]",
"[Base_Tarjetas].[SEGMENTO_DESCRIP]","[Base_Tarjetas].[SEGMENTO_DESCRIP].&amp;[" &amp; $C$6 &amp; "]",
"[Base_Tarjetas].[SITUACION]","[Base_Tarjetas].[SITUACION].&amp;[" &amp; $C14 &amp; "]",
"[Base_Tarjetas].[TIPO]","[Base_Tarjetas].[TIPO].&amp;[" &amp; $C$1 &amp; "]")/1000,
0)</f>
        <v>0</v>
      </c>
      <c r="AN14" s="8">
        <f>IFERROR(
GETPIVOTDATA("[Base_Tarjetas].[Importe]",TDinamica_R!$A$3,
"[Base_Tarjetas].[PERIODO]","[Base_Tarjetas].[PERIODO].&amp;[" &amp; TEXT(AN$6,"yyyymm") &amp; "]",
"[Base_Tarjetas].[Metrica]","[Base_Tarjetas].[Metrica].&amp;[" &amp; $A14 &amp; "]",
"[Base_Tarjetas].[SEGMENTO_DESCRIP]","[Base_Tarjetas].[SEGMENTO_DESCRIP].&amp;[" &amp; $C$6 &amp; "]",
"[Base_Tarjetas].[SITUACION]","[Base_Tarjetas].[SITUACION].&amp;[" &amp; $C14 &amp; "]",
"[Base_Tarjetas].[TIPO]","[Base_Tarjetas].[TIPO].&amp;[" &amp; $C$1 &amp; "]")/1000,
0)</f>
        <v>0</v>
      </c>
      <c r="AO14" s="8">
        <f>IFERROR(
GETPIVOTDATA("[Base_Tarjetas].[Importe]",TDinamica_R!$A$3,
"[Base_Tarjetas].[PERIODO]","[Base_Tarjetas].[PERIODO].&amp;[" &amp; TEXT(AO$6,"yyyymm") &amp; "]",
"[Base_Tarjetas].[Metrica]","[Base_Tarjetas].[Metrica].&amp;[" &amp; $A14 &amp; "]",
"[Base_Tarjetas].[SEGMENTO_DESCRIP]","[Base_Tarjetas].[SEGMENTO_DESCRIP].&amp;[" &amp; $C$6 &amp; "]",
"[Base_Tarjetas].[SITUACION]","[Base_Tarjetas].[SITUACION].&amp;[" &amp; $C14 &amp; "]",
"[Base_Tarjetas].[TIPO]","[Base_Tarjetas].[TIPO].&amp;[" &amp; $C$1 &amp; "]")/1000,
0)</f>
        <v>0</v>
      </c>
      <c r="AP14" s="8">
        <f>IFERROR(
GETPIVOTDATA("[Base_Tarjetas].[Importe]",TDinamica_R!$A$3,
"[Base_Tarjetas].[PERIODO]","[Base_Tarjetas].[PERIODO].&amp;[" &amp; TEXT(AP$6,"yyyymm") &amp; "]",
"[Base_Tarjetas].[Metrica]","[Base_Tarjetas].[Metrica].&amp;[" &amp; $A14 &amp; "]",
"[Base_Tarjetas].[SEGMENTO_DESCRIP]","[Base_Tarjetas].[SEGMENTO_DESCRIP].&amp;[" &amp; $C$6 &amp; "]",
"[Base_Tarjetas].[SITUACION]","[Base_Tarjetas].[SITUACION].&amp;[" &amp; $C14 &amp; "]",
"[Base_Tarjetas].[TIPO]","[Base_Tarjetas].[TIPO].&amp;[" &amp; $C$1 &amp; "]")/1000,
0)</f>
        <v>0</v>
      </c>
      <c r="AQ14" s="8">
        <f>IFERROR(
GETPIVOTDATA("[Base_Tarjetas].[Importe]",TDinamica_R!$A$3,
"[Base_Tarjetas].[PERIODO]","[Base_Tarjetas].[PERIODO].&amp;[" &amp; TEXT(AQ$6,"yyyymm") &amp; "]",
"[Base_Tarjetas].[Metrica]","[Base_Tarjetas].[Metrica].&amp;[" &amp; $A14 &amp; "]",
"[Base_Tarjetas].[SEGMENTO_DESCRIP]","[Base_Tarjetas].[SEGMENTO_DESCRIP].&amp;[" &amp; $C$6 &amp; "]",
"[Base_Tarjetas].[SITUACION]","[Base_Tarjetas].[SITUACION].&amp;[" &amp; $C14 &amp; "]",
"[Base_Tarjetas].[TIPO]","[Base_Tarjetas].[TIPO].&amp;[" &amp; $C$1 &amp; "]")/1000,
0)</f>
        <v>0</v>
      </c>
      <c r="AR14" s="8">
        <f>IFERROR(
GETPIVOTDATA("[Base_Tarjetas].[Importe]",TDinamica_R!$A$3,
"[Base_Tarjetas].[PERIODO]","[Base_Tarjetas].[PERIODO].&amp;[" &amp; TEXT(AR$6,"yyyymm") &amp; "]",
"[Base_Tarjetas].[Metrica]","[Base_Tarjetas].[Metrica].&amp;[" &amp; $A14 &amp; "]",
"[Base_Tarjetas].[SEGMENTO_DESCRIP]","[Base_Tarjetas].[SEGMENTO_DESCRIP].&amp;[" &amp; $C$6 &amp; "]",
"[Base_Tarjetas].[SITUACION]","[Base_Tarjetas].[SITUACION].&amp;[" &amp; $C14 &amp; "]",
"[Base_Tarjetas].[TIPO]","[Base_Tarjetas].[TIPO].&amp;[" &amp; $C$1 &amp; "]")/1000,
0)</f>
        <v>0</v>
      </c>
      <c r="AS14" s="8">
        <f>IFERROR(
GETPIVOTDATA("[Base_Tarjetas].[Importe]",TDinamica_R!$A$3,
"[Base_Tarjetas].[PERIODO]","[Base_Tarjetas].[PERIODO].&amp;[" &amp; TEXT(AS$6,"yyyymm") &amp; "]",
"[Base_Tarjetas].[Metrica]","[Base_Tarjetas].[Metrica].&amp;[" &amp; $A14 &amp; "]",
"[Base_Tarjetas].[SEGMENTO_DESCRIP]","[Base_Tarjetas].[SEGMENTO_DESCRIP].&amp;[" &amp; $C$6 &amp; "]",
"[Base_Tarjetas].[SITUACION]","[Base_Tarjetas].[SITUACION].&amp;[" &amp; $C14 &amp; "]",
"[Base_Tarjetas].[TIPO]","[Base_Tarjetas].[TIPO].&amp;[" &amp; $C$1 &amp; "]")/1000,
0)</f>
        <v>0</v>
      </c>
      <c r="AT14" s="8">
        <f>IFERROR(
GETPIVOTDATA("[Base_Tarjetas].[Importe]",TDinamica_R!$A$3,
"[Base_Tarjetas].[PERIODO]","[Base_Tarjetas].[PERIODO].&amp;[" &amp; TEXT(AT$6,"yyyymm") &amp; "]",
"[Base_Tarjetas].[Metrica]","[Base_Tarjetas].[Metrica].&amp;[" &amp; $A14 &amp; "]",
"[Base_Tarjetas].[SEGMENTO_DESCRIP]","[Base_Tarjetas].[SEGMENTO_DESCRIP].&amp;[" &amp; $C$6 &amp; "]",
"[Base_Tarjetas].[SITUACION]","[Base_Tarjetas].[SITUACION].&amp;[" &amp; $C14 &amp; "]",
"[Base_Tarjetas].[TIPO]","[Base_Tarjetas].[TIPO].&amp;[" &amp; $C$1 &amp; "]")/1000,
0)</f>
        <v>0</v>
      </c>
      <c r="AU14" s="8">
        <f>IFERROR(
GETPIVOTDATA("[Base_Tarjetas].[Importe]",TDinamica_R!$A$3,
"[Base_Tarjetas].[PERIODO]","[Base_Tarjetas].[PERIODO].&amp;[" &amp; TEXT(AU$6,"yyyymm") &amp; "]",
"[Base_Tarjetas].[Metrica]","[Base_Tarjetas].[Metrica].&amp;[" &amp; $A14 &amp; "]",
"[Base_Tarjetas].[SEGMENTO_DESCRIP]","[Base_Tarjetas].[SEGMENTO_DESCRIP].&amp;[" &amp; $C$6 &amp; "]",
"[Base_Tarjetas].[SITUACION]","[Base_Tarjetas].[SITUACION].&amp;[" &amp; $C14 &amp; "]",
"[Base_Tarjetas].[TIPO]","[Base_Tarjetas].[TIPO].&amp;[" &amp; $C$1 &amp; "]")/1000,
0)</f>
        <v>0</v>
      </c>
      <c r="AV14" s="8">
        <f>IFERROR(
GETPIVOTDATA("[Base_Tarjetas].[Importe]",TDinamica_R!$A$3,
"[Base_Tarjetas].[PERIODO]","[Base_Tarjetas].[PERIODO].&amp;[" &amp; TEXT(AV$6,"yyyymm") &amp; "]",
"[Base_Tarjetas].[Metrica]","[Base_Tarjetas].[Metrica].&amp;[" &amp; $A14 &amp; "]",
"[Base_Tarjetas].[SEGMENTO_DESCRIP]","[Base_Tarjetas].[SEGMENTO_DESCRIP].&amp;[" &amp; $C$6 &amp; "]",
"[Base_Tarjetas].[SITUACION]","[Base_Tarjetas].[SITUACION].&amp;[" &amp; $C14 &amp; "]",
"[Base_Tarjetas].[TIPO]","[Base_Tarjetas].[TIPO].&amp;[" &amp; $C$1 &amp; "]")/1000,
0)</f>
        <v>0</v>
      </c>
      <c r="AW14" s="8">
        <f>IFERROR(
GETPIVOTDATA("[Base_Tarjetas].[Importe]",TDinamica_R!$A$3,
"[Base_Tarjetas].[PERIODO]","[Base_Tarjetas].[PERIODO].&amp;[" &amp; TEXT(AW$6,"yyyymm") &amp; "]",
"[Base_Tarjetas].[Metrica]","[Base_Tarjetas].[Metrica].&amp;[" &amp; $A14 &amp; "]",
"[Base_Tarjetas].[SEGMENTO_DESCRIP]","[Base_Tarjetas].[SEGMENTO_DESCRIP].&amp;[" &amp; $C$6 &amp; "]",
"[Base_Tarjetas].[SITUACION]","[Base_Tarjetas].[SITUACION].&amp;[" &amp; $C14 &amp; "]",
"[Base_Tarjetas].[TIPO]","[Base_Tarjetas].[TIPO].&amp;[" &amp; $C$1 &amp; "]")/1000,
0)</f>
        <v>0</v>
      </c>
      <c r="AX14" s="8">
        <f>IFERROR(
GETPIVOTDATA("[Base_Tarjetas].[Importe]",TDinamica_R!$A$3,
"[Base_Tarjetas].[PERIODO]","[Base_Tarjetas].[PERIODO].&amp;[" &amp; TEXT(AX$6,"yyyymm") &amp; "]",
"[Base_Tarjetas].[Metrica]","[Base_Tarjetas].[Metrica].&amp;[" &amp; $A14 &amp; "]",
"[Base_Tarjetas].[SEGMENTO_DESCRIP]","[Base_Tarjetas].[SEGMENTO_DESCRIP].&amp;[" &amp; $C$6 &amp; "]",
"[Base_Tarjetas].[SITUACION]","[Base_Tarjetas].[SITUACION].&amp;[" &amp; $C14 &amp; "]",
"[Base_Tarjetas].[TIPO]","[Base_Tarjetas].[TIPO].&amp;[" &amp; $C$1 &amp; "]")/1000,
0)</f>
        <v>0</v>
      </c>
      <c r="AY14" s="8">
        <f>IFERROR(
GETPIVOTDATA("[Base_Tarjetas].[Importe]",TDinamica_R!$A$3,
"[Base_Tarjetas].[PERIODO]","[Base_Tarjetas].[PERIODO].&amp;[" &amp; TEXT(AY$6,"yyyymm") &amp; "]",
"[Base_Tarjetas].[Metrica]","[Base_Tarjetas].[Metrica].&amp;[" &amp; $A14 &amp; "]",
"[Base_Tarjetas].[SEGMENTO_DESCRIP]","[Base_Tarjetas].[SEGMENTO_DESCRIP].&amp;[" &amp; $C$6 &amp; "]",
"[Base_Tarjetas].[SITUACION]","[Base_Tarjetas].[SITUACION].&amp;[" &amp; $C14 &amp; "]",
"[Base_Tarjetas].[TIPO]","[Base_Tarjetas].[TIPO].&amp;[" &amp; $C$1 &amp; "]")/1000,
0)</f>
        <v>0</v>
      </c>
      <c r="AZ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TEXT(AZ$6,"yyyymm") &amp; "]"),
0)</f>
        <v>16134.498930028922</v>
      </c>
      <c r="BA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TEXT(BA$6,"yyyymm") &amp; "]"),
0)</f>
        <v>15906.66985326485</v>
      </c>
      <c r="BB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TEXT(BB$6,"yyyymm") &amp; "]"),
0)</f>
        <v>15678.678790444892</v>
      </c>
      <c r="BC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TEXT(BC$6,"yyyymm") &amp; "]"),
0)</f>
        <v>15573.928108969727</v>
      </c>
      <c r="BD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TEXT(BD$6,"yyyymm") &amp; "]"),
0)</f>
        <v>15635.23944151304</v>
      </c>
      <c r="BE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TEXT(BE$6,"yyyymm") &amp; "]"),
0)</f>
        <v>15756.748777690824</v>
      </c>
      <c r="BF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TEXT(BF$6,"yyyymm") &amp; "]"),
0)</f>
        <v>15780.094796055853</v>
      </c>
      <c r="BG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TEXT(BG$6,"yyyymm") &amp; "]"),
0)</f>
        <v>15784.632829133476</v>
      </c>
      <c r="BH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TEXT(BH$6,"yyyymm") &amp; "]"),
0)</f>
        <v>15869.115917154742</v>
      </c>
      <c r="BI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TEXT(BI$6,"yyyymm") &amp; "]"),
0)</f>
        <v>15958.166106657334</v>
      </c>
      <c r="BJ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TEXT(BJ$6,"yyyymm") &amp; "]"),
0)</f>
        <v>16031.647414853251</v>
      </c>
      <c r="BK14" s="8">
        <f>IFERROR(
GETPIVOTDATA("[Base_TC_PPTO].[Importe]",TDinamica_P!$A$5,
"[Base_TC_PPTO].[Metrica]","[Base_TC_PPTO].[Metrica].&amp;[" &amp; $A14 &amp; "]",
"[Base_TC_PPTO].[Sub Producto]","[Base_TC_PPTO].[Sub Producto].&amp;[" &amp; $C$1 &amp; "]",
"[Base_TC_PPTO].[SEGMENTO_DESCRIP]","[Base_TC_PPTO].[SEGMENTO_DESCRIP].&amp;[" &amp; $C$6 &amp; "]",
"[Base_TC_PPTO].[Situacion]","[Base_TC_PPTO].[Situacion].&amp;[" &amp; $C14 &amp; "]",
"[Base_TC_PPTO].[Periodo]","[Base_TC_PPTO].[Periodo].&amp;[" &amp; TEXT(BK$6,"yyyymm") &amp; "]"),
0)</f>
        <v>16088.020790736575</v>
      </c>
      <c r="BO14" s="24">
        <f t="shared" ref="BO14:BT16" si="10">IFERROR(AVERAGEIFS($D14:$BM14,$D$6:$BM$6,"&gt;="&amp;BO$2,$D$6:$BM$6,"&lt;="&amp;BO$6,$D$5:$BM$5,BO$5,$D14:$BM14,"&lt;&gt;0"),0)</f>
        <v>0</v>
      </c>
      <c r="BP14" s="24">
        <f t="shared" si="10"/>
        <v>15906.615857912888</v>
      </c>
      <c r="BQ14" s="24">
        <f t="shared" si="10"/>
        <v>0</v>
      </c>
      <c r="BR14" s="24">
        <f t="shared" si="10"/>
        <v>0</v>
      </c>
      <c r="BS14" s="24">
        <f t="shared" si="10"/>
        <v>0</v>
      </c>
      <c r="BT14" s="24">
        <f t="shared" si="10"/>
        <v>0</v>
      </c>
      <c r="BW14" s="24">
        <f t="shared" ref="BW14:CB16" si="11">SUMIFS($D14:$BM14,$D$6:$BM$6,"&gt;="&amp;BO$2,$D$6:$BM$6,"&lt;="&amp;BO$6,$D$5:$BM$5,BO$5)</f>
        <v>0</v>
      </c>
      <c r="BX14" s="24">
        <f t="shared" si="11"/>
        <v>47719.847573738662</v>
      </c>
      <c r="BY14" s="24">
        <f t="shared" si="11"/>
        <v>0</v>
      </c>
      <c r="BZ14" s="24">
        <f t="shared" si="11"/>
        <v>0</v>
      </c>
      <c r="CA14" s="24">
        <f t="shared" si="11"/>
        <v>0</v>
      </c>
      <c r="CB14" s="24">
        <f t="shared" si="11"/>
        <v>0</v>
      </c>
    </row>
    <row r="15" spans="1:81" hidden="1" outlineLevel="1" x14ac:dyDescent="0.25">
      <c r="A15" s="11" t="s">
        <v>16</v>
      </c>
      <c r="C15" s="2" t="s">
        <v>1</v>
      </c>
      <c r="D15" s="8">
        <f>IFERROR(
GETPIVOTDATA("[Base_Tarjetas].[Importe]",TDinamica_R!$A$3,
"[Base_Tarjetas].[PERIODO]","[Base_Tarjetas].[PERIODO].&amp;[" &amp; TEXT(D$6,"yyyymm") &amp; "]",
"[Base_Tarjetas].[Metrica]","[Base_Tarjetas].[Metrica].&amp;[" &amp; $A15 &amp; "]",
"[Base_Tarjetas].[SEGMENTO_DESCRIP]","[Base_Tarjetas].[SEGMENTO_DESCRIP].&amp;[" &amp; $C$6 &amp; "]",
"[Base_Tarjetas].[SITUACION]","[Base_Tarjetas].[SITUACION].&amp;[" &amp; $C15 &amp; "]",
"[Base_Tarjetas].[TIPO]","[Base_Tarjetas].[TIPO].&amp;[" &amp; $C$1 &amp; "]")/1000,
0)</f>
        <v>0</v>
      </c>
      <c r="E15" s="8">
        <f>IFERROR(
GETPIVOTDATA("[Base_Tarjetas].[Importe]",TDinamica_R!$A$3,
"[Base_Tarjetas].[PERIODO]","[Base_Tarjetas].[PERIODO].&amp;[" &amp; TEXT(E$6,"yyyymm") &amp; "]",
"[Base_Tarjetas].[Metrica]","[Base_Tarjetas].[Metrica].&amp;[" &amp; $A15 &amp; "]",
"[Base_Tarjetas].[SEGMENTO_DESCRIP]","[Base_Tarjetas].[SEGMENTO_DESCRIP].&amp;[" &amp; $C$6 &amp; "]",
"[Base_Tarjetas].[SITUACION]","[Base_Tarjetas].[SITUACION].&amp;[" &amp; $C15 &amp; "]",
"[Base_Tarjetas].[TIPO]","[Base_Tarjetas].[TIPO].&amp;[" &amp; $C$1 &amp; "]")/1000,
0)</f>
        <v>0</v>
      </c>
      <c r="F15" s="8">
        <f>IFERROR(
GETPIVOTDATA("[Base_Tarjetas].[Importe]",TDinamica_R!$A$3,
"[Base_Tarjetas].[PERIODO]","[Base_Tarjetas].[PERIODO].&amp;[" &amp; TEXT(F$6,"yyyymm") &amp; "]",
"[Base_Tarjetas].[Metrica]","[Base_Tarjetas].[Metrica].&amp;[" &amp; $A15 &amp; "]",
"[Base_Tarjetas].[SEGMENTO_DESCRIP]","[Base_Tarjetas].[SEGMENTO_DESCRIP].&amp;[" &amp; $C$6 &amp; "]",
"[Base_Tarjetas].[SITUACION]","[Base_Tarjetas].[SITUACION].&amp;[" &amp; $C15 &amp; "]",
"[Base_Tarjetas].[TIPO]","[Base_Tarjetas].[TIPO].&amp;[" &amp; $C$1 &amp; "]")/1000,
0)</f>
        <v>0</v>
      </c>
      <c r="G15" s="8">
        <f>IFERROR(
GETPIVOTDATA("[Base_Tarjetas].[Importe]",TDinamica_R!$A$3,
"[Base_Tarjetas].[PERIODO]","[Base_Tarjetas].[PERIODO].&amp;[" &amp; TEXT(G$6,"yyyymm") &amp; "]",
"[Base_Tarjetas].[Metrica]","[Base_Tarjetas].[Metrica].&amp;[" &amp; $A15 &amp; "]",
"[Base_Tarjetas].[SEGMENTO_DESCRIP]","[Base_Tarjetas].[SEGMENTO_DESCRIP].&amp;[" &amp; $C$6 &amp; "]",
"[Base_Tarjetas].[SITUACION]","[Base_Tarjetas].[SITUACION].&amp;[" &amp; $C15 &amp; "]",
"[Base_Tarjetas].[TIPO]","[Base_Tarjetas].[TIPO].&amp;[" &amp; $C$1 &amp; "]")/1000,
0)</f>
        <v>0</v>
      </c>
      <c r="H15" s="8">
        <f>IFERROR(
GETPIVOTDATA("[Base_Tarjetas].[Importe]",TDinamica_R!$A$3,
"[Base_Tarjetas].[PERIODO]","[Base_Tarjetas].[PERIODO].&amp;[" &amp; TEXT(H$6,"yyyymm") &amp; "]",
"[Base_Tarjetas].[Metrica]","[Base_Tarjetas].[Metrica].&amp;[" &amp; $A15 &amp; "]",
"[Base_Tarjetas].[SEGMENTO_DESCRIP]","[Base_Tarjetas].[SEGMENTO_DESCRIP].&amp;[" &amp; $C$6 &amp; "]",
"[Base_Tarjetas].[SITUACION]","[Base_Tarjetas].[SITUACION].&amp;[" &amp; $C15 &amp; "]",
"[Base_Tarjetas].[TIPO]","[Base_Tarjetas].[TIPO].&amp;[" &amp; $C$1 &amp; "]")/1000,
0)</f>
        <v>0</v>
      </c>
      <c r="I15" s="8">
        <f>IFERROR(
GETPIVOTDATA("[Base_Tarjetas].[Importe]",TDinamica_R!$A$3,
"[Base_Tarjetas].[PERIODO]","[Base_Tarjetas].[PERIODO].&amp;[" &amp; TEXT(I$6,"yyyymm") &amp; "]",
"[Base_Tarjetas].[Metrica]","[Base_Tarjetas].[Metrica].&amp;[" &amp; $A15 &amp; "]",
"[Base_Tarjetas].[SEGMENTO_DESCRIP]","[Base_Tarjetas].[SEGMENTO_DESCRIP].&amp;[" &amp; $C$6 &amp; "]",
"[Base_Tarjetas].[SITUACION]","[Base_Tarjetas].[SITUACION].&amp;[" &amp; $C15 &amp; "]",
"[Base_Tarjetas].[TIPO]","[Base_Tarjetas].[TIPO].&amp;[" &amp; $C$1 &amp; "]")/1000,
0)</f>
        <v>0</v>
      </c>
      <c r="J15" s="8">
        <f>IFERROR(
GETPIVOTDATA("[Base_Tarjetas].[Importe]",TDinamica_R!$A$3,
"[Base_Tarjetas].[PERIODO]","[Base_Tarjetas].[PERIODO].&amp;[" &amp; TEXT(J$6,"yyyymm") &amp; "]",
"[Base_Tarjetas].[Metrica]","[Base_Tarjetas].[Metrica].&amp;[" &amp; $A15 &amp; "]",
"[Base_Tarjetas].[SEGMENTO_DESCRIP]","[Base_Tarjetas].[SEGMENTO_DESCRIP].&amp;[" &amp; $C$6 &amp; "]",
"[Base_Tarjetas].[SITUACION]","[Base_Tarjetas].[SITUACION].&amp;[" &amp; $C15 &amp; "]",
"[Base_Tarjetas].[TIPO]","[Base_Tarjetas].[TIPO].&amp;[" &amp; $C$1 &amp; "]")/1000,
0)</f>
        <v>0</v>
      </c>
      <c r="K15" s="8">
        <f>IFERROR(
GETPIVOTDATA("[Base_Tarjetas].[Importe]",TDinamica_R!$A$3,
"[Base_Tarjetas].[PERIODO]","[Base_Tarjetas].[PERIODO].&amp;[" &amp; TEXT(K$6,"yyyymm") &amp; "]",
"[Base_Tarjetas].[Metrica]","[Base_Tarjetas].[Metrica].&amp;[" &amp; $A15 &amp; "]",
"[Base_Tarjetas].[SEGMENTO_DESCRIP]","[Base_Tarjetas].[SEGMENTO_DESCRIP].&amp;[" &amp; $C$6 &amp; "]",
"[Base_Tarjetas].[SITUACION]","[Base_Tarjetas].[SITUACION].&amp;[" &amp; $C15 &amp; "]",
"[Base_Tarjetas].[TIPO]","[Base_Tarjetas].[TIPO].&amp;[" &amp; $C$1 &amp; "]")/1000,
0)</f>
        <v>0</v>
      </c>
      <c r="L15" s="8">
        <f>IFERROR(
GETPIVOTDATA("[Base_Tarjetas].[Importe]",TDinamica_R!$A$3,
"[Base_Tarjetas].[PERIODO]","[Base_Tarjetas].[PERIODO].&amp;[" &amp; TEXT(L$6,"yyyymm") &amp; "]",
"[Base_Tarjetas].[Metrica]","[Base_Tarjetas].[Metrica].&amp;[" &amp; $A15 &amp; "]",
"[Base_Tarjetas].[SEGMENTO_DESCRIP]","[Base_Tarjetas].[SEGMENTO_DESCRIP].&amp;[" &amp; $C$6 &amp; "]",
"[Base_Tarjetas].[SITUACION]","[Base_Tarjetas].[SITUACION].&amp;[" &amp; $C15 &amp; "]",
"[Base_Tarjetas].[TIPO]","[Base_Tarjetas].[TIPO].&amp;[" &amp; $C$1 &amp; "]")/1000,
0)</f>
        <v>0</v>
      </c>
      <c r="M15" s="8">
        <f>IFERROR(
GETPIVOTDATA("[Base_Tarjetas].[Importe]",TDinamica_R!$A$3,
"[Base_Tarjetas].[PERIODO]","[Base_Tarjetas].[PERIODO].&amp;[" &amp; TEXT(M$6,"yyyymm") &amp; "]",
"[Base_Tarjetas].[Metrica]","[Base_Tarjetas].[Metrica].&amp;[" &amp; $A15 &amp; "]",
"[Base_Tarjetas].[SEGMENTO_DESCRIP]","[Base_Tarjetas].[SEGMENTO_DESCRIP].&amp;[" &amp; $C$6 &amp; "]",
"[Base_Tarjetas].[SITUACION]","[Base_Tarjetas].[SITUACION].&amp;[" &amp; $C15 &amp; "]",
"[Base_Tarjetas].[TIPO]","[Base_Tarjetas].[TIPO].&amp;[" &amp; $C$1 &amp; "]")/1000,
0)</f>
        <v>0</v>
      </c>
      <c r="N15" s="8">
        <f>IFERROR(
GETPIVOTDATA("[Base_Tarjetas].[Importe]",TDinamica_R!$A$3,
"[Base_Tarjetas].[PERIODO]","[Base_Tarjetas].[PERIODO].&amp;[" &amp; TEXT(N$6,"yyyymm") &amp; "]",
"[Base_Tarjetas].[Metrica]","[Base_Tarjetas].[Metrica].&amp;[" &amp; $A15 &amp; "]",
"[Base_Tarjetas].[SEGMENTO_DESCRIP]","[Base_Tarjetas].[SEGMENTO_DESCRIP].&amp;[" &amp; $C$6 &amp; "]",
"[Base_Tarjetas].[SITUACION]","[Base_Tarjetas].[SITUACION].&amp;[" &amp; $C15 &amp; "]",
"[Base_Tarjetas].[TIPO]","[Base_Tarjetas].[TIPO].&amp;[" &amp; $C$1 &amp; "]")/1000,
0)</f>
        <v>0</v>
      </c>
      <c r="O15" s="8">
        <f>IFERROR(
GETPIVOTDATA("[Base_Tarjetas].[Importe]",TDinamica_R!$A$3,
"[Base_Tarjetas].[PERIODO]","[Base_Tarjetas].[PERIODO].&amp;[" &amp; TEXT(O$6,"yyyymm") &amp; "]",
"[Base_Tarjetas].[Metrica]","[Base_Tarjetas].[Metrica].&amp;[" &amp; $A15 &amp; "]",
"[Base_Tarjetas].[SEGMENTO_DESCRIP]","[Base_Tarjetas].[SEGMENTO_DESCRIP].&amp;[" &amp; $C$6 &amp; "]",
"[Base_Tarjetas].[SITUACION]","[Base_Tarjetas].[SITUACION].&amp;[" &amp; $C15 &amp; "]",
"[Base_Tarjetas].[TIPO]","[Base_Tarjetas].[TIPO].&amp;[" &amp; $C$1 &amp; "]")/1000,
0)</f>
        <v>0</v>
      </c>
      <c r="P15" s="8">
        <f>IFERROR(
GETPIVOTDATA("[Base_Tarjetas].[Importe]",TDinamica_R!$A$3,
"[Base_Tarjetas].[PERIODO]","[Base_Tarjetas].[PERIODO].&amp;[" &amp; TEXT(P$6,"yyyymm") &amp; "]",
"[Base_Tarjetas].[Metrica]","[Base_Tarjetas].[Metrica].&amp;[" &amp; $A15 &amp; "]",
"[Base_Tarjetas].[SEGMENTO_DESCRIP]","[Base_Tarjetas].[SEGMENTO_DESCRIP].&amp;[" &amp; $C$6 &amp; "]",
"[Base_Tarjetas].[SITUACION]","[Base_Tarjetas].[SITUACION].&amp;[" &amp; $C15 &amp; "]",
"[Base_Tarjetas].[TIPO]","[Base_Tarjetas].[TIPO].&amp;[" &amp; $C$1 &amp; "]")/1000,
0)</f>
        <v>0</v>
      </c>
      <c r="Q15" s="8">
        <f>IFERROR(
GETPIVOTDATA("[Base_Tarjetas].[Importe]",TDinamica_R!$A$3,
"[Base_Tarjetas].[PERIODO]","[Base_Tarjetas].[PERIODO].&amp;[" &amp; TEXT(Q$6,"yyyymm") &amp; "]",
"[Base_Tarjetas].[Metrica]","[Base_Tarjetas].[Metrica].&amp;[" &amp; $A15 &amp; "]",
"[Base_Tarjetas].[SEGMENTO_DESCRIP]","[Base_Tarjetas].[SEGMENTO_DESCRIP].&amp;[" &amp; $C$6 &amp; "]",
"[Base_Tarjetas].[SITUACION]","[Base_Tarjetas].[SITUACION].&amp;[" &amp; $C15 &amp; "]",
"[Base_Tarjetas].[TIPO]","[Base_Tarjetas].[TIPO].&amp;[" &amp; $C$1 &amp; "]")/1000,
0)</f>
        <v>0</v>
      </c>
      <c r="R15" s="8">
        <f>IFERROR(
GETPIVOTDATA("[Base_Tarjetas].[Importe]",TDinamica_R!$A$3,
"[Base_Tarjetas].[PERIODO]","[Base_Tarjetas].[PERIODO].&amp;[" &amp; TEXT(R$6,"yyyymm") &amp; "]",
"[Base_Tarjetas].[Metrica]","[Base_Tarjetas].[Metrica].&amp;[" &amp; $A15 &amp; "]",
"[Base_Tarjetas].[SEGMENTO_DESCRIP]","[Base_Tarjetas].[SEGMENTO_DESCRIP].&amp;[" &amp; $C$6 &amp; "]",
"[Base_Tarjetas].[SITUACION]","[Base_Tarjetas].[SITUACION].&amp;[" &amp; $C15 &amp; "]",
"[Base_Tarjetas].[TIPO]","[Base_Tarjetas].[TIPO].&amp;[" &amp; $C$1 &amp; "]")/1000,
0)</f>
        <v>0</v>
      </c>
      <c r="S15" s="8">
        <f>IFERROR(
GETPIVOTDATA("[Base_Tarjetas].[Importe]",TDinamica_R!$A$3,
"[Base_Tarjetas].[PERIODO]","[Base_Tarjetas].[PERIODO].&amp;[" &amp; TEXT(S$6,"yyyymm") &amp; "]",
"[Base_Tarjetas].[Metrica]","[Base_Tarjetas].[Metrica].&amp;[" &amp; $A15 &amp; "]",
"[Base_Tarjetas].[SEGMENTO_DESCRIP]","[Base_Tarjetas].[SEGMENTO_DESCRIP].&amp;[" &amp; $C$6 &amp; "]",
"[Base_Tarjetas].[SITUACION]","[Base_Tarjetas].[SITUACION].&amp;[" &amp; $C15 &amp; "]",
"[Base_Tarjetas].[TIPO]","[Base_Tarjetas].[TIPO].&amp;[" &amp; $C$1 &amp; "]")/1000,
0)</f>
        <v>0</v>
      </c>
      <c r="T15" s="8">
        <f>IFERROR(
GETPIVOTDATA("[Base_Tarjetas].[Importe]",TDinamica_R!$A$3,
"[Base_Tarjetas].[PERIODO]","[Base_Tarjetas].[PERIODO].&amp;[" &amp; TEXT(T$6,"yyyymm") &amp; "]",
"[Base_Tarjetas].[Metrica]","[Base_Tarjetas].[Metrica].&amp;[" &amp; $A15 &amp; "]",
"[Base_Tarjetas].[SEGMENTO_DESCRIP]","[Base_Tarjetas].[SEGMENTO_DESCRIP].&amp;[" &amp; $C$6 &amp; "]",
"[Base_Tarjetas].[SITUACION]","[Base_Tarjetas].[SITUACION].&amp;[" &amp; $C15 &amp; "]",
"[Base_Tarjetas].[TIPO]","[Base_Tarjetas].[TIPO].&amp;[" &amp; $C$1 &amp; "]")/1000,
0)</f>
        <v>0</v>
      </c>
      <c r="U15" s="8">
        <f>IFERROR(
GETPIVOTDATA("[Base_Tarjetas].[Importe]",TDinamica_R!$A$3,
"[Base_Tarjetas].[PERIODO]","[Base_Tarjetas].[PERIODO].&amp;[" &amp; TEXT(U$6,"yyyymm") &amp; "]",
"[Base_Tarjetas].[Metrica]","[Base_Tarjetas].[Metrica].&amp;[" &amp; $A15 &amp; "]",
"[Base_Tarjetas].[SEGMENTO_DESCRIP]","[Base_Tarjetas].[SEGMENTO_DESCRIP].&amp;[" &amp; $C$6 &amp; "]",
"[Base_Tarjetas].[SITUACION]","[Base_Tarjetas].[SITUACION].&amp;[" &amp; $C15 &amp; "]",
"[Base_Tarjetas].[TIPO]","[Base_Tarjetas].[TIPO].&amp;[" &amp; $C$1 &amp; "]")/1000,
0)</f>
        <v>0</v>
      </c>
      <c r="V15" s="8">
        <f>IFERROR(
GETPIVOTDATA("[Base_Tarjetas].[Importe]",TDinamica_R!$A$3,
"[Base_Tarjetas].[PERIODO]","[Base_Tarjetas].[PERIODO].&amp;[" &amp; TEXT(V$6,"yyyymm") &amp; "]",
"[Base_Tarjetas].[Metrica]","[Base_Tarjetas].[Metrica].&amp;[" &amp; $A15 &amp; "]",
"[Base_Tarjetas].[SEGMENTO_DESCRIP]","[Base_Tarjetas].[SEGMENTO_DESCRIP].&amp;[" &amp; $C$6 &amp; "]",
"[Base_Tarjetas].[SITUACION]","[Base_Tarjetas].[SITUACION].&amp;[" &amp; $C15 &amp; "]",
"[Base_Tarjetas].[TIPO]","[Base_Tarjetas].[TIPO].&amp;[" &amp; $C$1 &amp; "]")/1000,
0)</f>
        <v>0</v>
      </c>
      <c r="W15" s="8">
        <f>IFERROR(
GETPIVOTDATA("[Base_Tarjetas].[Importe]",TDinamica_R!$A$3,
"[Base_Tarjetas].[PERIODO]","[Base_Tarjetas].[PERIODO].&amp;[" &amp; TEXT(W$6,"yyyymm") &amp; "]",
"[Base_Tarjetas].[Metrica]","[Base_Tarjetas].[Metrica].&amp;[" &amp; $A15 &amp; "]",
"[Base_Tarjetas].[SEGMENTO_DESCRIP]","[Base_Tarjetas].[SEGMENTO_DESCRIP].&amp;[" &amp; $C$6 &amp; "]",
"[Base_Tarjetas].[SITUACION]","[Base_Tarjetas].[SITUACION].&amp;[" &amp; $C15 &amp; "]",
"[Base_Tarjetas].[TIPO]","[Base_Tarjetas].[TIPO].&amp;[" &amp; $C$1 &amp; "]")/1000,
0)</f>
        <v>0</v>
      </c>
      <c r="X15" s="8">
        <f>IFERROR(
GETPIVOTDATA("[Base_Tarjetas].[Importe]",TDinamica_R!$A$3,
"[Base_Tarjetas].[PERIODO]","[Base_Tarjetas].[PERIODO].&amp;[" &amp; TEXT(X$6,"yyyymm") &amp; "]",
"[Base_Tarjetas].[Metrica]","[Base_Tarjetas].[Metrica].&amp;[" &amp; $A15 &amp; "]",
"[Base_Tarjetas].[SEGMENTO_DESCRIP]","[Base_Tarjetas].[SEGMENTO_DESCRIP].&amp;[" &amp; $C$6 &amp; "]",
"[Base_Tarjetas].[SITUACION]","[Base_Tarjetas].[SITUACION].&amp;[" &amp; $C15 &amp; "]",
"[Base_Tarjetas].[TIPO]","[Base_Tarjetas].[TIPO].&amp;[" &amp; $C$1 &amp; "]")/1000,
0)</f>
        <v>0</v>
      </c>
      <c r="Y15" s="8">
        <f>IFERROR(
GETPIVOTDATA("[Base_Tarjetas].[Importe]",TDinamica_R!$A$3,
"[Base_Tarjetas].[PERIODO]","[Base_Tarjetas].[PERIODO].&amp;[" &amp; TEXT(Y$6,"yyyymm") &amp; "]",
"[Base_Tarjetas].[Metrica]","[Base_Tarjetas].[Metrica].&amp;[" &amp; $A15 &amp; "]",
"[Base_Tarjetas].[SEGMENTO_DESCRIP]","[Base_Tarjetas].[SEGMENTO_DESCRIP].&amp;[" &amp; $C$6 &amp; "]",
"[Base_Tarjetas].[SITUACION]","[Base_Tarjetas].[SITUACION].&amp;[" &amp; $C15 &amp; "]",
"[Base_Tarjetas].[TIPO]","[Base_Tarjetas].[TIPO].&amp;[" &amp; $C$1 &amp; "]")/1000,
0)</f>
        <v>0</v>
      </c>
      <c r="Z15" s="8">
        <f>IFERROR(
GETPIVOTDATA("[Base_Tarjetas].[Importe]",TDinamica_R!$A$3,
"[Base_Tarjetas].[PERIODO]","[Base_Tarjetas].[PERIODO].&amp;[" &amp; TEXT(Z$6,"yyyymm") &amp; "]",
"[Base_Tarjetas].[Metrica]","[Base_Tarjetas].[Metrica].&amp;[" &amp; $A15 &amp; "]",
"[Base_Tarjetas].[SEGMENTO_DESCRIP]","[Base_Tarjetas].[SEGMENTO_DESCRIP].&amp;[" &amp; $C$6 &amp; "]",
"[Base_Tarjetas].[SITUACION]","[Base_Tarjetas].[SITUACION].&amp;[" &amp; $C15 &amp; "]",
"[Base_Tarjetas].[TIPO]","[Base_Tarjetas].[TIPO].&amp;[" &amp; $C$1 &amp; "]")/1000,
0)</f>
        <v>0</v>
      </c>
      <c r="AA15" s="8">
        <f>IFERROR(
GETPIVOTDATA("[Base_Tarjetas].[Importe]",TDinamica_R!$A$3,
"[Base_Tarjetas].[PERIODO]","[Base_Tarjetas].[PERIODO].&amp;[" &amp; TEXT(AA$6,"yyyymm") &amp; "]",
"[Base_Tarjetas].[Metrica]","[Base_Tarjetas].[Metrica].&amp;[" &amp; $A15 &amp; "]",
"[Base_Tarjetas].[SEGMENTO_DESCRIP]","[Base_Tarjetas].[SEGMENTO_DESCRIP].&amp;[" &amp; $C$6 &amp; "]",
"[Base_Tarjetas].[SITUACION]","[Base_Tarjetas].[SITUACION].&amp;[" &amp; $C15 &amp; "]",
"[Base_Tarjetas].[TIPO]","[Base_Tarjetas].[TIPO].&amp;[" &amp; $C$1 &amp; "]")/1000,
0)</f>
        <v>0</v>
      </c>
      <c r="AB15" s="8">
        <f>IFERROR(
GETPIVOTDATA("[Base_Tarjetas].[Importe]",TDinamica_R!$A$3,
"[Base_Tarjetas].[PERIODO]","[Base_Tarjetas].[PERIODO].&amp;[" &amp; TEXT(AB$6,"yyyymm") &amp; "]",
"[Base_Tarjetas].[Metrica]","[Base_Tarjetas].[Metrica].&amp;[" &amp; $A15 &amp; "]",
"[Base_Tarjetas].[SEGMENTO_DESCRIP]","[Base_Tarjetas].[SEGMENTO_DESCRIP].&amp;[" &amp; $C$6 &amp; "]",
"[Base_Tarjetas].[SITUACION]","[Base_Tarjetas].[SITUACION].&amp;[" &amp; $C15 &amp; "]",
"[Base_Tarjetas].[TIPO]","[Base_Tarjetas].[TIPO].&amp;[" &amp; $C$1 &amp; "]")/1000,
0)</f>
        <v>0</v>
      </c>
      <c r="AC15" s="8">
        <f>IFERROR(
GETPIVOTDATA("[Base_Tarjetas].[Importe]",TDinamica_R!$A$3,
"[Base_Tarjetas].[PERIODO]","[Base_Tarjetas].[PERIODO].&amp;[" &amp; TEXT(AC$6,"yyyymm") &amp; "]",
"[Base_Tarjetas].[Metrica]","[Base_Tarjetas].[Metrica].&amp;[" &amp; $A15 &amp; "]",
"[Base_Tarjetas].[SEGMENTO_DESCRIP]","[Base_Tarjetas].[SEGMENTO_DESCRIP].&amp;[" &amp; $C$6 &amp; "]",
"[Base_Tarjetas].[SITUACION]","[Base_Tarjetas].[SITUACION].&amp;[" &amp; $C15 &amp; "]",
"[Base_Tarjetas].[TIPO]","[Base_Tarjetas].[TIPO].&amp;[" &amp; $C$1 &amp; "]")/1000,
0)</f>
        <v>0</v>
      </c>
      <c r="AD15" s="8">
        <f>IFERROR(
GETPIVOTDATA("[Base_Tarjetas].[Importe]",TDinamica_R!$A$3,
"[Base_Tarjetas].[PERIODO]","[Base_Tarjetas].[PERIODO].&amp;[" &amp; TEXT(AD$6,"yyyymm") &amp; "]",
"[Base_Tarjetas].[Metrica]","[Base_Tarjetas].[Metrica].&amp;[" &amp; $A15 &amp; "]",
"[Base_Tarjetas].[SEGMENTO_DESCRIP]","[Base_Tarjetas].[SEGMENTO_DESCRIP].&amp;[" &amp; $C$6 &amp; "]",
"[Base_Tarjetas].[SITUACION]","[Base_Tarjetas].[SITUACION].&amp;[" &amp; $C15 &amp; "]",
"[Base_Tarjetas].[TIPO]","[Base_Tarjetas].[TIPO].&amp;[" &amp; $C$1 &amp; "]")/1000,
0)</f>
        <v>0</v>
      </c>
      <c r="AE15" s="8">
        <f>IFERROR(
GETPIVOTDATA("[Base_Tarjetas].[Importe]",TDinamica_R!$A$3,
"[Base_Tarjetas].[PERIODO]","[Base_Tarjetas].[PERIODO].&amp;[" &amp; TEXT(AE$6,"yyyymm") &amp; "]",
"[Base_Tarjetas].[Metrica]","[Base_Tarjetas].[Metrica].&amp;[" &amp; $A15 &amp; "]",
"[Base_Tarjetas].[SEGMENTO_DESCRIP]","[Base_Tarjetas].[SEGMENTO_DESCRIP].&amp;[" &amp; $C$6 &amp; "]",
"[Base_Tarjetas].[SITUACION]","[Base_Tarjetas].[SITUACION].&amp;[" &amp; $C15 &amp; "]",
"[Base_Tarjetas].[TIPO]","[Base_Tarjetas].[TIPO].&amp;[" &amp; $C$1 &amp; "]")/1000,
0)</f>
        <v>0</v>
      </c>
      <c r="AF15" s="8">
        <f>IFERROR(
GETPIVOTDATA("[Base_Tarjetas].[Importe]",TDinamica_R!$A$3,
"[Base_Tarjetas].[PERIODO]","[Base_Tarjetas].[PERIODO].&amp;[" &amp; TEXT(AF$6,"yyyymm") &amp; "]",
"[Base_Tarjetas].[Metrica]","[Base_Tarjetas].[Metrica].&amp;[" &amp; $A15 &amp; "]",
"[Base_Tarjetas].[SEGMENTO_DESCRIP]","[Base_Tarjetas].[SEGMENTO_DESCRIP].&amp;[" &amp; $C$6 &amp; "]",
"[Base_Tarjetas].[SITUACION]","[Base_Tarjetas].[SITUACION].&amp;[" &amp; $C15 &amp; "]",
"[Base_Tarjetas].[TIPO]","[Base_Tarjetas].[TIPO].&amp;[" &amp; $C$1 &amp; "]")/1000,
0)</f>
        <v>0</v>
      </c>
      <c r="AG15" s="8">
        <f>IFERROR(
GETPIVOTDATA("[Base_Tarjetas].[Importe]",TDinamica_R!$A$3,
"[Base_Tarjetas].[PERIODO]","[Base_Tarjetas].[PERIODO].&amp;[" &amp; TEXT(AG$6,"yyyymm") &amp; "]",
"[Base_Tarjetas].[Metrica]","[Base_Tarjetas].[Metrica].&amp;[" &amp; $A15 &amp; "]",
"[Base_Tarjetas].[SEGMENTO_DESCRIP]","[Base_Tarjetas].[SEGMENTO_DESCRIP].&amp;[" &amp; $C$6 &amp; "]",
"[Base_Tarjetas].[SITUACION]","[Base_Tarjetas].[SITUACION].&amp;[" &amp; $C15 &amp; "]",
"[Base_Tarjetas].[TIPO]","[Base_Tarjetas].[TIPO].&amp;[" &amp; $C$1 &amp; "]")/1000,
0)</f>
        <v>0</v>
      </c>
      <c r="AH15" s="8">
        <f>IFERROR(
GETPIVOTDATA("[Base_Tarjetas].[Importe]",TDinamica_R!$A$3,
"[Base_Tarjetas].[PERIODO]","[Base_Tarjetas].[PERIODO].&amp;[" &amp; TEXT(AH$6,"yyyymm") &amp; "]",
"[Base_Tarjetas].[Metrica]","[Base_Tarjetas].[Metrica].&amp;[" &amp; $A15 &amp; "]",
"[Base_Tarjetas].[SEGMENTO_DESCRIP]","[Base_Tarjetas].[SEGMENTO_DESCRIP].&amp;[" &amp; $C$6 &amp; "]",
"[Base_Tarjetas].[SITUACION]","[Base_Tarjetas].[SITUACION].&amp;[" &amp; $C15 &amp; "]",
"[Base_Tarjetas].[TIPO]","[Base_Tarjetas].[TIPO].&amp;[" &amp; $C$1 &amp; "]")/1000,
0)</f>
        <v>0</v>
      </c>
      <c r="AI15" s="8">
        <f>IFERROR(
GETPIVOTDATA("[Base_Tarjetas].[Importe]",TDinamica_R!$A$3,
"[Base_Tarjetas].[PERIODO]","[Base_Tarjetas].[PERIODO].&amp;[" &amp; TEXT(AI$6,"yyyymm") &amp; "]",
"[Base_Tarjetas].[Metrica]","[Base_Tarjetas].[Metrica].&amp;[" &amp; $A15 &amp; "]",
"[Base_Tarjetas].[SEGMENTO_DESCRIP]","[Base_Tarjetas].[SEGMENTO_DESCRIP].&amp;[" &amp; $C$6 &amp; "]",
"[Base_Tarjetas].[SITUACION]","[Base_Tarjetas].[SITUACION].&amp;[" &amp; $C15 &amp; "]",
"[Base_Tarjetas].[TIPO]","[Base_Tarjetas].[TIPO].&amp;[" &amp; $C$1 &amp; "]")/1000,
0)</f>
        <v>0</v>
      </c>
      <c r="AJ15" s="8">
        <f>IFERROR(
GETPIVOTDATA("[Base_Tarjetas].[Importe]",TDinamica_R!$A$3,
"[Base_Tarjetas].[PERIODO]","[Base_Tarjetas].[PERIODO].&amp;[" &amp; TEXT(AJ$6,"yyyymm") &amp; "]",
"[Base_Tarjetas].[Metrica]","[Base_Tarjetas].[Metrica].&amp;[" &amp; $A15 &amp; "]",
"[Base_Tarjetas].[SEGMENTO_DESCRIP]","[Base_Tarjetas].[SEGMENTO_DESCRIP].&amp;[" &amp; $C$6 &amp; "]",
"[Base_Tarjetas].[SITUACION]","[Base_Tarjetas].[SITUACION].&amp;[" &amp; $C15 &amp; "]",
"[Base_Tarjetas].[TIPO]","[Base_Tarjetas].[TIPO].&amp;[" &amp; $C$1 &amp; "]")/1000,
0)</f>
        <v>0</v>
      </c>
      <c r="AK15" s="8">
        <f>IFERROR(
GETPIVOTDATA("[Base_Tarjetas].[Importe]",TDinamica_R!$A$3,
"[Base_Tarjetas].[PERIODO]","[Base_Tarjetas].[PERIODO].&amp;[" &amp; TEXT(AK$6,"yyyymm") &amp; "]",
"[Base_Tarjetas].[Metrica]","[Base_Tarjetas].[Metrica].&amp;[" &amp; $A15 &amp; "]",
"[Base_Tarjetas].[SEGMENTO_DESCRIP]","[Base_Tarjetas].[SEGMENTO_DESCRIP].&amp;[" &amp; $C$6 &amp; "]",
"[Base_Tarjetas].[SITUACION]","[Base_Tarjetas].[SITUACION].&amp;[" &amp; $C15 &amp; "]",
"[Base_Tarjetas].[TIPO]","[Base_Tarjetas].[TIPO].&amp;[" &amp; $C$1 &amp; "]")/1000,
0)</f>
        <v>0</v>
      </c>
      <c r="AL15" s="8">
        <f>IFERROR(
GETPIVOTDATA("[Base_Tarjetas].[Importe]",TDinamica_R!$A$3,
"[Base_Tarjetas].[PERIODO]","[Base_Tarjetas].[PERIODO].&amp;[" &amp; TEXT(AL$6,"yyyymm") &amp; "]",
"[Base_Tarjetas].[Metrica]","[Base_Tarjetas].[Metrica].&amp;[" &amp; $A15 &amp; "]",
"[Base_Tarjetas].[SEGMENTO_DESCRIP]","[Base_Tarjetas].[SEGMENTO_DESCRIP].&amp;[" &amp; $C$6 &amp; "]",
"[Base_Tarjetas].[SITUACION]","[Base_Tarjetas].[SITUACION].&amp;[" &amp; $C15 &amp; "]",
"[Base_Tarjetas].[TIPO]","[Base_Tarjetas].[TIPO].&amp;[" &amp; $C$1 &amp; "]")/1000,
0)</f>
        <v>0</v>
      </c>
      <c r="AM15" s="8">
        <f>IFERROR(
GETPIVOTDATA("[Base_Tarjetas].[Importe]",TDinamica_R!$A$3,
"[Base_Tarjetas].[PERIODO]","[Base_Tarjetas].[PERIODO].&amp;[" &amp; TEXT(AM$6,"yyyymm") &amp; "]",
"[Base_Tarjetas].[Metrica]","[Base_Tarjetas].[Metrica].&amp;[" &amp; $A15 &amp; "]",
"[Base_Tarjetas].[SEGMENTO_DESCRIP]","[Base_Tarjetas].[SEGMENTO_DESCRIP].&amp;[" &amp; $C$6 &amp; "]",
"[Base_Tarjetas].[SITUACION]","[Base_Tarjetas].[SITUACION].&amp;[" &amp; $C15 &amp; "]",
"[Base_Tarjetas].[TIPO]","[Base_Tarjetas].[TIPO].&amp;[" &amp; $C$1 &amp; "]")/1000,
0)</f>
        <v>0</v>
      </c>
      <c r="AN15" s="8">
        <f>IFERROR(
GETPIVOTDATA("[Base_Tarjetas].[Importe]",TDinamica_R!$A$3,
"[Base_Tarjetas].[PERIODO]","[Base_Tarjetas].[PERIODO].&amp;[" &amp; TEXT(AN$6,"yyyymm") &amp; "]",
"[Base_Tarjetas].[Metrica]","[Base_Tarjetas].[Metrica].&amp;[" &amp; $A15 &amp; "]",
"[Base_Tarjetas].[SEGMENTO_DESCRIP]","[Base_Tarjetas].[SEGMENTO_DESCRIP].&amp;[" &amp; $C$6 &amp; "]",
"[Base_Tarjetas].[SITUACION]","[Base_Tarjetas].[SITUACION].&amp;[" &amp; $C15 &amp; "]",
"[Base_Tarjetas].[TIPO]","[Base_Tarjetas].[TIPO].&amp;[" &amp; $C$1 &amp; "]")/1000,
0)</f>
        <v>0</v>
      </c>
      <c r="AO15" s="8">
        <f>IFERROR(
GETPIVOTDATA("[Base_Tarjetas].[Importe]",TDinamica_R!$A$3,
"[Base_Tarjetas].[PERIODO]","[Base_Tarjetas].[PERIODO].&amp;[" &amp; TEXT(AO$6,"yyyymm") &amp; "]",
"[Base_Tarjetas].[Metrica]","[Base_Tarjetas].[Metrica].&amp;[" &amp; $A15 &amp; "]",
"[Base_Tarjetas].[SEGMENTO_DESCRIP]","[Base_Tarjetas].[SEGMENTO_DESCRIP].&amp;[" &amp; $C$6 &amp; "]",
"[Base_Tarjetas].[SITUACION]","[Base_Tarjetas].[SITUACION].&amp;[" &amp; $C15 &amp; "]",
"[Base_Tarjetas].[TIPO]","[Base_Tarjetas].[TIPO].&amp;[" &amp; $C$1 &amp; "]")/1000,
0)</f>
        <v>0</v>
      </c>
      <c r="AP15" s="8">
        <f>IFERROR(
GETPIVOTDATA("[Base_Tarjetas].[Importe]",TDinamica_R!$A$3,
"[Base_Tarjetas].[PERIODO]","[Base_Tarjetas].[PERIODO].&amp;[" &amp; TEXT(AP$6,"yyyymm") &amp; "]",
"[Base_Tarjetas].[Metrica]","[Base_Tarjetas].[Metrica].&amp;[" &amp; $A15 &amp; "]",
"[Base_Tarjetas].[SEGMENTO_DESCRIP]","[Base_Tarjetas].[SEGMENTO_DESCRIP].&amp;[" &amp; $C$6 &amp; "]",
"[Base_Tarjetas].[SITUACION]","[Base_Tarjetas].[SITUACION].&amp;[" &amp; $C15 &amp; "]",
"[Base_Tarjetas].[TIPO]","[Base_Tarjetas].[TIPO].&amp;[" &amp; $C$1 &amp; "]")/1000,
0)</f>
        <v>0</v>
      </c>
      <c r="AQ15" s="8">
        <f>IFERROR(
GETPIVOTDATA("[Base_Tarjetas].[Importe]",TDinamica_R!$A$3,
"[Base_Tarjetas].[PERIODO]","[Base_Tarjetas].[PERIODO].&amp;[" &amp; TEXT(AQ$6,"yyyymm") &amp; "]",
"[Base_Tarjetas].[Metrica]","[Base_Tarjetas].[Metrica].&amp;[" &amp; $A15 &amp; "]",
"[Base_Tarjetas].[SEGMENTO_DESCRIP]","[Base_Tarjetas].[SEGMENTO_DESCRIP].&amp;[" &amp; $C$6 &amp; "]",
"[Base_Tarjetas].[SITUACION]","[Base_Tarjetas].[SITUACION].&amp;[" &amp; $C15 &amp; "]",
"[Base_Tarjetas].[TIPO]","[Base_Tarjetas].[TIPO].&amp;[" &amp; $C$1 &amp; "]")/1000,
0)</f>
        <v>0</v>
      </c>
      <c r="AR15" s="8">
        <f>IFERROR(
GETPIVOTDATA("[Base_Tarjetas].[Importe]",TDinamica_R!$A$3,
"[Base_Tarjetas].[PERIODO]","[Base_Tarjetas].[PERIODO].&amp;[" &amp; TEXT(AR$6,"yyyymm") &amp; "]",
"[Base_Tarjetas].[Metrica]","[Base_Tarjetas].[Metrica].&amp;[" &amp; $A15 &amp; "]",
"[Base_Tarjetas].[SEGMENTO_DESCRIP]","[Base_Tarjetas].[SEGMENTO_DESCRIP].&amp;[" &amp; $C$6 &amp; "]",
"[Base_Tarjetas].[SITUACION]","[Base_Tarjetas].[SITUACION].&amp;[" &amp; $C15 &amp; "]",
"[Base_Tarjetas].[TIPO]","[Base_Tarjetas].[TIPO].&amp;[" &amp; $C$1 &amp; "]")/1000,
0)</f>
        <v>0</v>
      </c>
      <c r="AS15" s="8">
        <f>IFERROR(
GETPIVOTDATA("[Base_Tarjetas].[Importe]",TDinamica_R!$A$3,
"[Base_Tarjetas].[PERIODO]","[Base_Tarjetas].[PERIODO].&amp;[" &amp; TEXT(AS$6,"yyyymm") &amp; "]",
"[Base_Tarjetas].[Metrica]","[Base_Tarjetas].[Metrica].&amp;[" &amp; $A15 &amp; "]",
"[Base_Tarjetas].[SEGMENTO_DESCRIP]","[Base_Tarjetas].[SEGMENTO_DESCRIP].&amp;[" &amp; $C$6 &amp; "]",
"[Base_Tarjetas].[SITUACION]","[Base_Tarjetas].[SITUACION].&amp;[" &amp; $C15 &amp; "]",
"[Base_Tarjetas].[TIPO]","[Base_Tarjetas].[TIPO].&amp;[" &amp; $C$1 &amp; "]")/1000,
0)</f>
        <v>0</v>
      </c>
      <c r="AT15" s="8">
        <f>IFERROR(
GETPIVOTDATA("[Base_Tarjetas].[Importe]",TDinamica_R!$A$3,
"[Base_Tarjetas].[PERIODO]","[Base_Tarjetas].[PERIODO].&amp;[" &amp; TEXT(AT$6,"yyyymm") &amp; "]",
"[Base_Tarjetas].[Metrica]","[Base_Tarjetas].[Metrica].&amp;[" &amp; $A15 &amp; "]",
"[Base_Tarjetas].[SEGMENTO_DESCRIP]","[Base_Tarjetas].[SEGMENTO_DESCRIP].&amp;[" &amp; $C$6 &amp; "]",
"[Base_Tarjetas].[SITUACION]","[Base_Tarjetas].[SITUACION].&amp;[" &amp; $C15 &amp; "]",
"[Base_Tarjetas].[TIPO]","[Base_Tarjetas].[TIPO].&amp;[" &amp; $C$1 &amp; "]")/1000,
0)</f>
        <v>0</v>
      </c>
      <c r="AU15" s="8">
        <f>IFERROR(
GETPIVOTDATA("[Base_Tarjetas].[Importe]",TDinamica_R!$A$3,
"[Base_Tarjetas].[PERIODO]","[Base_Tarjetas].[PERIODO].&amp;[" &amp; TEXT(AU$6,"yyyymm") &amp; "]",
"[Base_Tarjetas].[Metrica]","[Base_Tarjetas].[Metrica].&amp;[" &amp; $A15 &amp; "]",
"[Base_Tarjetas].[SEGMENTO_DESCRIP]","[Base_Tarjetas].[SEGMENTO_DESCRIP].&amp;[" &amp; $C$6 &amp; "]",
"[Base_Tarjetas].[SITUACION]","[Base_Tarjetas].[SITUACION].&amp;[" &amp; $C15 &amp; "]",
"[Base_Tarjetas].[TIPO]","[Base_Tarjetas].[TIPO].&amp;[" &amp; $C$1 &amp; "]")/1000,
0)</f>
        <v>0</v>
      </c>
      <c r="AV15" s="8">
        <f>IFERROR(
GETPIVOTDATA("[Base_Tarjetas].[Importe]",TDinamica_R!$A$3,
"[Base_Tarjetas].[PERIODO]","[Base_Tarjetas].[PERIODO].&amp;[" &amp; TEXT(AV$6,"yyyymm") &amp; "]",
"[Base_Tarjetas].[Metrica]","[Base_Tarjetas].[Metrica].&amp;[" &amp; $A15 &amp; "]",
"[Base_Tarjetas].[SEGMENTO_DESCRIP]","[Base_Tarjetas].[SEGMENTO_DESCRIP].&amp;[" &amp; $C$6 &amp; "]",
"[Base_Tarjetas].[SITUACION]","[Base_Tarjetas].[SITUACION].&amp;[" &amp; $C15 &amp; "]",
"[Base_Tarjetas].[TIPO]","[Base_Tarjetas].[TIPO].&amp;[" &amp; $C$1 &amp; "]")/1000,
0)</f>
        <v>0</v>
      </c>
      <c r="AW15" s="8">
        <f>IFERROR(
GETPIVOTDATA("[Base_Tarjetas].[Importe]",TDinamica_R!$A$3,
"[Base_Tarjetas].[PERIODO]","[Base_Tarjetas].[PERIODO].&amp;[" &amp; TEXT(AW$6,"yyyymm") &amp; "]",
"[Base_Tarjetas].[Metrica]","[Base_Tarjetas].[Metrica].&amp;[" &amp; $A15 &amp; "]",
"[Base_Tarjetas].[SEGMENTO_DESCRIP]","[Base_Tarjetas].[SEGMENTO_DESCRIP].&amp;[" &amp; $C$6 &amp; "]",
"[Base_Tarjetas].[SITUACION]","[Base_Tarjetas].[SITUACION].&amp;[" &amp; $C15 &amp; "]",
"[Base_Tarjetas].[TIPO]","[Base_Tarjetas].[TIPO].&amp;[" &amp; $C$1 &amp; "]")/1000,
0)</f>
        <v>0</v>
      </c>
      <c r="AX15" s="8">
        <f>IFERROR(
GETPIVOTDATA("[Base_Tarjetas].[Importe]",TDinamica_R!$A$3,
"[Base_Tarjetas].[PERIODO]","[Base_Tarjetas].[PERIODO].&amp;[" &amp; TEXT(AX$6,"yyyymm") &amp; "]",
"[Base_Tarjetas].[Metrica]","[Base_Tarjetas].[Metrica].&amp;[" &amp; $A15 &amp; "]",
"[Base_Tarjetas].[SEGMENTO_DESCRIP]","[Base_Tarjetas].[SEGMENTO_DESCRIP].&amp;[" &amp; $C$6 &amp; "]",
"[Base_Tarjetas].[SITUACION]","[Base_Tarjetas].[SITUACION].&amp;[" &amp; $C15 &amp; "]",
"[Base_Tarjetas].[TIPO]","[Base_Tarjetas].[TIPO].&amp;[" &amp; $C$1 &amp; "]")/1000,
0)</f>
        <v>0</v>
      </c>
      <c r="AY15" s="8">
        <f>IFERROR(
GETPIVOTDATA("[Base_Tarjetas].[Importe]",TDinamica_R!$A$3,
"[Base_Tarjetas].[PERIODO]","[Base_Tarjetas].[PERIODO].&amp;[" &amp; TEXT(AY$6,"yyyymm") &amp; "]",
"[Base_Tarjetas].[Metrica]","[Base_Tarjetas].[Metrica].&amp;[" &amp; $A15 &amp; "]",
"[Base_Tarjetas].[SEGMENTO_DESCRIP]","[Base_Tarjetas].[SEGMENTO_DESCRIP].&amp;[" &amp; $C$6 &amp; "]",
"[Base_Tarjetas].[SITUACION]","[Base_Tarjetas].[SITUACION].&amp;[" &amp; $C15 &amp; "]",
"[Base_Tarjetas].[TIPO]","[Base_Tarjetas].[TIPO].&amp;[" &amp; $C$1 &amp; "]")/1000,
0)</f>
        <v>0</v>
      </c>
      <c r="AZ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TEXT(AZ$6,"yyyymm") &amp; "]"),
0)</f>
        <v>200.74853700175939</v>
      </c>
      <c r="BA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TEXT(BA$6,"yyyymm") &amp; "]"),
0)</f>
        <v>190.52414692240484</v>
      </c>
      <c r="BB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TEXT(BB$6,"yyyymm") &amp; "]"),
0)</f>
        <v>180.80491823239214</v>
      </c>
      <c r="BC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TEXT(BC$6,"yyyymm") &amp; "]"),
0)</f>
        <v>172.13489073055814</v>
      </c>
      <c r="BD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TEXT(BD$6,"yyyymm") &amp; "]"),
0)</f>
        <v>163.7244829033443</v>
      </c>
      <c r="BE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TEXT(BE$6,"yyyymm") &amp; "]"),
0)</f>
        <v>155.93613237155995</v>
      </c>
      <c r="BF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TEXT(BF$6,"yyyymm") &amp; "]"),
0)</f>
        <v>148.77991871297959</v>
      </c>
      <c r="BG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TEXT(BG$6,"yyyymm") &amp; "]"),
0)</f>
        <v>141.94259099883547</v>
      </c>
      <c r="BH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TEXT(BH$6,"yyyymm") &amp; "]"),
0)</f>
        <v>135.47860760662823</v>
      </c>
      <c r="BI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TEXT(BI$6,"yyyymm") &amp; "]"),
0)</f>
        <v>129.38151635933573</v>
      </c>
      <c r="BJ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TEXT(BJ$6,"yyyymm") &amp; "]"),
0)</f>
        <v>123.72885264086199</v>
      </c>
      <c r="BK15" s="8">
        <f>IFERROR(
GETPIVOTDATA("[Base_TC_PPTO].[Importe]",TDinamica_P!$A$5,
"[Base_TC_PPTO].[Metrica]","[Base_TC_PPTO].[Metrica].&amp;[" &amp; $A15 &amp; "]",
"[Base_TC_PPTO].[Sub Producto]","[Base_TC_PPTO].[Sub Producto].&amp;[" &amp; $C$1 &amp; "]",
"[Base_TC_PPTO].[SEGMENTO_DESCRIP]","[Base_TC_PPTO].[SEGMENTO_DESCRIP].&amp;[" &amp; $C$6 &amp; "]",
"[Base_TC_PPTO].[Situacion]","[Base_TC_PPTO].[Situacion].&amp;[" &amp; $C15 &amp; "]",
"[Base_TC_PPTO].[Periodo]","[Base_TC_PPTO].[Periodo].&amp;[" &amp; TEXT(BK$6,"yyyymm") &amp; "]"),
0)</f>
        <v>118.5097688730916</v>
      </c>
      <c r="BO15" s="24">
        <f t="shared" si="10"/>
        <v>0</v>
      </c>
      <c r="BP15" s="24">
        <f t="shared" si="10"/>
        <v>190.69253405218547</v>
      </c>
      <c r="BQ15" s="24">
        <f t="shared" si="10"/>
        <v>0</v>
      </c>
      <c r="BR15" s="24">
        <f t="shared" si="10"/>
        <v>0</v>
      </c>
      <c r="BS15" s="24">
        <f t="shared" si="10"/>
        <v>0</v>
      </c>
      <c r="BT15" s="24">
        <f t="shared" si="10"/>
        <v>0</v>
      </c>
      <c r="BW15" s="24">
        <f t="shared" si="11"/>
        <v>0</v>
      </c>
      <c r="BX15" s="24">
        <f t="shared" si="11"/>
        <v>572.0776021565564</v>
      </c>
      <c r="BY15" s="24">
        <f t="shared" si="11"/>
        <v>0</v>
      </c>
      <c r="BZ15" s="24">
        <f t="shared" si="11"/>
        <v>0</v>
      </c>
      <c r="CA15" s="24">
        <f t="shared" si="11"/>
        <v>0</v>
      </c>
      <c r="CB15" s="24">
        <f t="shared" si="11"/>
        <v>0</v>
      </c>
    </row>
    <row r="16" spans="1:81" hidden="1" outlineLevel="1" x14ac:dyDescent="0.25">
      <c r="A16" s="11" t="s">
        <v>16</v>
      </c>
      <c r="C16" s="2" t="s">
        <v>9</v>
      </c>
      <c r="D16" s="8">
        <f>IFERROR(
GETPIVOTDATA("[Base_Tarjetas].[Importe]",TDinamica_R!$A$3,
"[Base_Tarjetas].[PERIODO]","[Base_Tarjetas].[PERIODO].&amp;[" &amp; TEXT(D$6,"yyyymm") &amp; "]",
"[Base_Tarjetas].[Metrica]","[Base_Tarjetas].[Metrica].&amp;[" &amp; $A16 &amp; "]",
"[Base_Tarjetas].[SEGMENTO_DESCRIP]","[Base_Tarjetas].[SEGMENTO_DESCRIP].&amp;[" &amp; $C$6 &amp; "]",
"[Base_Tarjetas].[SITUACION]","[Base_Tarjetas].[SITUACION].&amp;[" &amp; $C16 &amp; "]",
"[Base_Tarjetas].[TIPO]","[Base_Tarjetas].[TIPO].&amp;[" &amp; $C$1 &amp; "]")/1000,
0)</f>
        <v>0</v>
      </c>
      <c r="E16" s="8">
        <f>IFERROR(
GETPIVOTDATA("[Base_Tarjetas].[Importe]",TDinamica_R!$A$3,
"[Base_Tarjetas].[PERIODO]","[Base_Tarjetas].[PERIODO].&amp;[" &amp; TEXT(E$6,"yyyymm") &amp; "]",
"[Base_Tarjetas].[Metrica]","[Base_Tarjetas].[Metrica].&amp;[" &amp; $A16 &amp; "]",
"[Base_Tarjetas].[SEGMENTO_DESCRIP]","[Base_Tarjetas].[SEGMENTO_DESCRIP].&amp;[" &amp; $C$6 &amp; "]",
"[Base_Tarjetas].[SITUACION]","[Base_Tarjetas].[SITUACION].&amp;[" &amp; $C16 &amp; "]",
"[Base_Tarjetas].[TIPO]","[Base_Tarjetas].[TIPO].&amp;[" &amp; $C$1 &amp; "]")/1000,
0)</f>
        <v>0</v>
      </c>
      <c r="F16" s="8">
        <f>IFERROR(
GETPIVOTDATA("[Base_Tarjetas].[Importe]",TDinamica_R!$A$3,
"[Base_Tarjetas].[PERIODO]","[Base_Tarjetas].[PERIODO].&amp;[" &amp; TEXT(F$6,"yyyymm") &amp; "]",
"[Base_Tarjetas].[Metrica]","[Base_Tarjetas].[Metrica].&amp;[" &amp; $A16 &amp; "]",
"[Base_Tarjetas].[SEGMENTO_DESCRIP]","[Base_Tarjetas].[SEGMENTO_DESCRIP].&amp;[" &amp; $C$6 &amp; "]",
"[Base_Tarjetas].[SITUACION]","[Base_Tarjetas].[SITUACION].&amp;[" &amp; $C16 &amp; "]",
"[Base_Tarjetas].[TIPO]","[Base_Tarjetas].[TIPO].&amp;[" &amp; $C$1 &amp; "]")/1000,
0)</f>
        <v>0</v>
      </c>
      <c r="G16" s="8">
        <f>IFERROR(
GETPIVOTDATA("[Base_Tarjetas].[Importe]",TDinamica_R!$A$3,
"[Base_Tarjetas].[PERIODO]","[Base_Tarjetas].[PERIODO].&amp;[" &amp; TEXT(G$6,"yyyymm") &amp; "]",
"[Base_Tarjetas].[Metrica]","[Base_Tarjetas].[Metrica].&amp;[" &amp; $A16 &amp; "]",
"[Base_Tarjetas].[SEGMENTO_DESCRIP]","[Base_Tarjetas].[SEGMENTO_DESCRIP].&amp;[" &amp; $C$6 &amp; "]",
"[Base_Tarjetas].[SITUACION]","[Base_Tarjetas].[SITUACION].&amp;[" &amp; $C16 &amp; "]",
"[Base_Tarjetas].[TIPO]","[Base_Tarjetas].[TIPO].&amp;[" &amp; $C$1 &amp; "]")/1000,
0)</f>
        <v>0</v>
      </c>
      <c r="H16" s="8">
        <f>IFERROR(
GETPIVOTDATA("[Base_Tarjetas].[Importe]",TDinamica_R!$A$3,
"[Base_Tarjetas].[PERIODO]","[Base_Tarjetas].[PERIODO].&amp;[" &amp; TEXT(H$6,"yyyymm") &amp; "]",
"[Base_Tarjetas].[Metrica]","[Base_Tarjetas].[Metrica].&amp;[" &amp; $A16 &amp; "]",
"[Base_Tarjetas].[SEGMENTO_DESCRIP]","[Base_Tarjetas].[SEGMENTO_DESCRIP].&amp;[" &amp; $C$6 &amp; "]",
"[Base_Tarjetas].[SITUACION]","[Base_Tarjetas].[SITUACION].&amp;[" &amp; $C16 &amp; "]",
"[Base_Tarjetas].[TIPO]","[Base_Tarjetas].[TIPO].&amp;[" &amp; $C$1 &amp; "]")/1000,
0)</f>
        <v>0</v>
      </c>
      <c r="I16" s="8">
        <f>IFERROR(
GETPIVOTDATA("[Base_Tarjetas].[Importe]",TDinamica_R!$A$3,
"[Base_Tarjetas].[PERIODO]","[Base_Tarjetas].[PERIODO].&amp;[" &amp; TEXT(I$6,"yyyymm") &amp; "]",
"[Base_Tarjetas].[Metrica]","[Base_Tarjetas].[Metrica].&amp;[" &amp; $A16 &amp; "]",
"[Base_Tarjetas].[SEGMENTO_DESCRIP]","[Base_Tarjetas].[SEGMENTO_DESCRIP].&amp;[" &amp; $C$6 &amp; "]",
"[Base_Tarjetas].[SITUACION]","[Base_Tarjetas].[SITUACION].&amp;[" &amp; $C16 &amp; "]",
"[Base_Tarjetas].[TIPO]","[Base_Tarjetas].[TIPO].&amp;[" &amp; $C$1 &amp; "]")/1000,
0)</f>
        <v>0</v>
      </c>
      <c r="J16" s="8">
        <f>IFERROR(
GETPIVOTDATA("[Base_Tarjetas].[Importe]",TDinamica_R!$A$3,
"[Base_Tarjetas].[PERIODO]","[Base_Tarjetas].[PERIODO].&amp;[" &amp; TEXT(J$6,"yyyymm") &amp; "]",
"[Base_Tarjetas].[Metrica]","[Base_Tarjetas].[Metrica].&amp;[" &amp; $A16 &amp; "]",
"[Base_Tarjetas].[SEGMENTO_DESCRIP]","[Base_Tarjetas].[SEGMENTO_DESCRIP].&amp;[" &amp; $C$6 &amp; "]",
"[Base_Tarjetas].[SITUACION]","[Base_Tarjetas].[SITUACION].&amp;[" &amp; $C16 &amp; "]",
"[Base_Tarjetas].[TIPO]","[Base_Tarjetas].[TIPO].&amp;[" &amp; $C$1 &amp; "]")/1000,
0)</f>
        <v>0</v>
      </c>
      <c r="K16" s="8">
        <f>IFERROR(
GETPIVOTDATA("[Base_Tarjetas].[Importe]",TDinamica_R!$A$3,
"[Base_Tarjetas].[PERIODO]","[Base_Tarjetas].[PERIODO].&amp;[" &amp; TEXT(K$6,"yyyymm") &amp; "]",
"[Base_Tarjetas].[Metrica]","[Base_Tarjetas].[Metrica].&amp;[" &amp; $A16 &amp; "]",
"[Base_Tarjetas].[SEGMENTO_DESCRIP]","[Base_Tarjetas].[SEGMENTO_DESCRIP].&amp;[" &amp; $C$6 &amp; "]",
"[Base_Tarjetas].[SITUACION]","[Base_Tarjetas].[SITUACION].&amp;[" &amp; $C16 &amp; "]",
"[Base_Tarjetas].[TIPO]","[Base_Tarjetas].[TIPO].&amp;[" &amp; $C$1 &amp; "]")/1000,
0)</f>
        <v>0</v>
      </c>
      <c r="L16" s="8">
        <f>IFERROR(
GETPIVOTDATA("[Base_Tarjetas].[Importe]",TDinamica_R!$A$3,
"[Base_Tarjetas].[PERIODO]","[Base_Tarjetas].[PERIODO].&amp;[" &amp; TEXT(L$6,"yyyymm") &amp; "]",
"[Base_Tarjetas].[Metrica]","[Base_Tarjetas].[Metrica].&amp;[" &amp; $A16 &amp; "]",
"[Base_Tarjetas].[SEGMENTO_DESCRIP]","[Base_Tarjetas].[SEGMENTO_DESCRIP].&amp;[" &amp; $C$6 &amp; "]",
"[Base_Tarjetas].[SITUACION]","[Base_Tarjetas].[SITUACION].&amp;[" &amp; $C16 &amp; "]",
"[Base_Tarjetas].[TIPO]","[Base_Tarjetas].[TIPO].&amp;[" &amp; $C$1 &amp; "]")/1000,
0)</f>
        <v>0</v>
      </c>
      <c r="M16" s="8">
        <f>IFERROR(
GETPIVOTDATA("[Base_Tarjetas].[Importe]",TDinamica_R!$A$3,
"[Base_Tarjetas].[PERIODO]","[Base_Tarjetas].[PERIODO].&amp;[" &amp; TEXT(M$6,"yyyymm") &amp; "]",
"[Base_Tarjetas].[Metrica]","[Base_Tarjetas].[Metrica].&amp;[" &amp; $A16 &amp; "]",
"[Base_Tarjetas].[SEGMENTO_DESCRIP]","[Base_Tarjetas].[SEGMENTO_DESCRIP].&amp;[" &amp; $C$6 &amp; "]",
"[Base_Tarjetas].[SITUACION]","[Base_Tarjetas].[SITUACION].&amp;[" &amp; $C16 &amp; "]",
"[Base_Tarjetas].[TIPO]","[Base_Tarjetas].[TIPO].&amp;[" &amp; $C$1 &amp; "]")/1000,
0)</f>
        <v>0</v>
      </c>
      <c r="N16" s="8">
        <f>IFERROR(
GETPIVOTDATA("[Base_Tarjetas].[Importe]",TDinamica_R!$A$3,
"[Base_Tarjetas].[PERIODO]","[Base_Tarjetas].[PERIODO].&amp;[" &amp; TEXT(N$6,"yyyymm") &amp; "]",
"[Base_Tarjetas].[Metrica]","[Base_Tarjetas].[Metrica].&amp;[" &amp; $A16 &amp; "]",
"[Base_Tarjetas].[SEGMENTO_DESCRIP]","[Base_Tarjetas].[SEGMENTO_DESCRIP].&amp;[" &amp; $C$6 &amp; "]",
"[Base_Tarjetas].[SITUACION]","[Base_Tarjetas].[SITUACION].&amp;[" &amp; $C16 &amp; "]",
"[Base_Tarjetas].[TIPO]","[Base_Tarjetas].[TIPO].&amp;[" &amp; $C$1 &amp; "]")/1000,
0)</f>
        <v>0</v>
      </c>
      <c r="O16" s="8">
        <f>IFERROR(
GETPIVOTDATA("[Base_Tarjetas].[Importe]",TDinamica_R!$A$3,
"[Base_Tarjetas].[PERIODO]","[Base_Tarjetas].[PERIODO].&amp;[" &amp; TEXT(O$6,"yyyymm") &amp; "]",
"[Base_Tarjetas].[Metrica]","[Base_Tarjetas].[Metrica].&amp;[" &amp; $A16 &amp; "]",
"[Base_Tarjetas].[SEGMENTO_DESCRIP]","[Base_Tarjetas].[SEGMENTO_DESCRIP].&amp;[" &amp; $C$6 &amp; "]",
"[Base_Tarjetas].[SITUACION]","[Base_Tarjetas].[SITUACION].&amp;[" &amp; $C16 &amp; "]",
"[Base_Tarjetas].[TIPO]","[Base_Tarjetas].[TIPO].&amp;[" &amp; $C$1 &amp; "]")/1000,
0)</f>
        <v>0</v>
      </c>
      <c r="P16" s="8">
        <f>IFERROR(
GETPIVOTDATA("[Base_Tarjetas].[Importe]",TDinamica_R!$A$3,
"[Base_Tarjetas].[PERIODO]","[Base_Tarjetas].[PERIODO].&amp;[" &amp; TEXT(P$6,"yyyymm") &amp; "]",
"[Base_Tarjetas].[Metrica]","[Base_Tarjetas].[Metrica].&amp;[" &amp; $A16 &amp; "]",
"[Base_Tarjetas].[SEGMENTO_DESCRIP]","[Base_Tarjetas].[SEGMENTO_DESCRIP].&amp;[" &amp; $C$6 &amp; "]",
"[Base_Tarjetas].[SITUACION]","[Base_Tarjetas].[SITUACION].&amp;[" &amp; $C16 &amp; "]",
"[Base_Tarjetas].[TIPO]","[Base_Tarjetas].[TIPO].&amp;[" &amp; $C$1 &amp; "]")/1000,
0)</f>
        <v>0</v>
      </c>
      <c r="Q16" s="8">
        <f>IFERROR(
GETPIVOTDATA("[Base_Tarjetas].[Importe]",TDinamica_R!$A$3,
"[Base_Tarjetas].[PERIODO]","[Base_Tarjetas].[PERIODO].&amp;[" &amp; TEXT(Q$6,"yyyymm") &amp; "]",
"[Base_Tarjetas].[Metrica]","[Base_Tarjetas].[Metrica].&amp;[" &amp; $A16 &amp; "]",
"[Base_Tarjetas].[SEGMENTO_DESCRIP]","[Base_Tarjetas].[SEGMENTO_DESCRIP].&amp;[" &amp; $C$6 &amp; "]",
"[Base_Tarjetas].[SITUACION]","[Base_Tarjetas].[SITUACION].&amp;[" &amp; $C16 &amp; "]",
"[Base_Tarjetas].[TIPO]","[Base_Tarjetas].[TIPO].&amp;[" &amp; $C$1 &amp; "]")/1000,
0)</f>
        <v>0</v>
      </c>
      <c r="R16" s="8">
        <f>IFERROR(
GETPIVOTDATA("[Base_Tarjetas].[Importe]",TDinamica_R!$A$3,
"[Base_Tarjetas].[PERIODO]","[Base_Tarjetas].[PERIODO].&amp;[" &amp; TEXT(R$6,"yyyymm") &amp; "]",
"[Base_Tarjetas].[Metrica]","[Base_Tarjetas].[Metrica].&amp;[" &amp; $A16 &amp; "]",
"[Base_Tarjetas].[SEGMENTO_DESCRIP]","[Base_Tarjetas].[SEGMENTO_DESCRIP].&amp;[" &amp; $C$6 &amp; "]",
"[Base_Tarjetas].[SITUACION]","[Base_Tarjetas].[SITUACION].&amp;[" &amp; $C16 &amp; "]",
"[Base_Tarjetas].[TIPO]","[Base_Tarjetas].[TIPO].&amp;[" &amp; $C$1 &amp; "]")/1000,
0)</f>
        <v>0</v>
      </c>
      <c r="S16" s="8">
        <f>IFERROR(
GETPIVOTDATA("[Base_Tarjetas].[Importe]",TDinamica_R!$A$3,
"[Base_Tarjetas].[PERIODO]","[Base_Tarjetas].[PERIODO].&amp;[" &amp; TEXT(S$6,"yyyymm") &amp; "]",
"[Base_Tarjetas].[Metrica]","[Base_Tarjetas].[Metrica].&amp;[" &amp; $A16 &amp; "]",
"[Base_Tarjetas].[SEGMENTO_DESCRIP]","[Base_Tarjetas].[SEGMENTO_DESCRIP].&amp;[" &amp; $C$6 &amp; "]",
"[Base_Tarjetas].[SITUACION]","[Base_Tarjetas].[SITUACION].&amp;[" &amp; $C16 &amp; "]",
"[Base_Tarjetas].[TIPO]","[Base_Tarjetas].[TIPO].&amp;[" &amp; $C$1 &amp; "]")/1000,
0)</f>
        <v>0</v>
      </c>
      <c r="T16" s="8">
        <f>IFERROR(
GETPIVOTDATA("[Base_Tarjetas].[Importe]",TDinamica_R!$A$3,
"[Base_Tarjetas].[PERIODO]","[Base_Tarjetas].[PERIODO].&amp;[" &amp; TEXT(T$6,"yyyymm") &amp; "]",
"[Base_Tarjetas].[Metrica]","[Base_Tarjetas].[Metrica].&amp;[" &amp; $A16 &amp; "]",
"[Base_Tarjetas].[SEGMENTO_DESCRIP]","[Base_Tarjetas].[SEGMENTO_DESCRIP].&amp;[" &amp; $C$6 &amp; "]",
"[Base_Tarjetas].[SITUACION]","[Base_Tarjetas].[SITUACION].&amp;[" &amp; $C16 &amp; "]",
"[Base_Tarjetas].[TIPO]","[Base_Tarjetas].[TIPO].&amp;[" &amp; $C$1 &amp; "]")/1000,
0)</f>
        <v>0</v>
      </c>
      <c r="U16" s="8">
        <f>IFERROR(
GETPIVOTDATA("[Base_Tarjetas].[Importe]",TDinamica_R!$A$3,
"[Base_Tarjetas].[PERIODO]","[Base_Tarjetas].[PERIODO].&amp;[" &amp; TEXT(U$6,"yyyymm") &amp; "]",
"[Base_Tarjetas].[Metrica]","[Base_Tarjetas].[Metrica].&amp;[" &amp; $A16 &amp; "]",
"[Base_Tarjetas].[SEGMENTO_DESCRIP]","[Base_Tarjetas].[SEGMENTO_DESCRIP].&amp;[" &amp; $C$6 &amp; "]",
"[Base_Tarjetas].[SITUACION]","[Base_Tarjetas].[SITUACION].&amp;[" &amp; $C16 &amp; "]",
"[Base_Tarjetas].[TIPO]","[Base_Tarjetas].[TIPO].&amp;[" &amp; $C$1 &amp; "]")/1000,
0)</f>
        <v>0</v>
      </c>
      <c r="V16" s="8">
        <f>IFERROR(
GETPIVOTDATA("[Base_Tarjetas].[Importe]",TDinamica_R!$A$3,
"[Base_Tarjetas].[PERIODO]","[Base_Tarjetas].[PERIODO].&amp;[" &amp; TEXT(V$6,"yyyymm") &amp; "]",
"[Base_Tarjetas].[Metrica]","[Base_Tarjetas].[Metrica].&amp;[" &amp; $A16 &amp; "]",
"[Base_Tarjetas].[SEGMENTO_DESCRIP]","[Base_Tarjetas].[SEGMENTO_DESCRIP].&amp;[" &amp; $C$6 &amp; "]",
"[Base_Tarjetas].[SITUACION]","[Base_Tarjetas].[SITUACION].&amp;[" &amp; $C16 &amp; "]",
"[Base_Tarjetas].[TIPO]","[Base_Tarjetas].[TIPO].&amp;[" &amp; $C$1 &amp; "]")/1000,
0)</f>
        <v>0</v>
      </c>
      <c r="W16" s="8">
        <f>IFERROR(
GETPIVOTDATA("[Base_Tarjetas].[Importe]",TDinamica_R!$A$3,
"[Base_Tarjetas].[PERIODO]","[Base_Tarjetas].[PERIODO].&amp;[" &amp; TEXT(W$6,"yyyymm") &amp; "]",
"[Base_Tarjetas].[Metrica]","[Base_Tarjetas].[Metrica].&amp;[" &amp; $A16 &amp; "]",
"[Base_Tarjetas].[SEGMENTO_DESCRIP]","[Base_Tarjetas].[SEGMENTO_DESCRIP].&amp;[" &amp; $C$6 &amp; "]",
"[Base_Tarjetas].[SITUACION]","[Base_Tarjetas].[SITUACION].&amp;[" &amp; $C16 &amp; "]",
"[Base_Tarjetas].[TIPO]","[Base_Tarjetas].[TIPO].&amp;[" &amp; $C$1 &amp; "]")/1000,
0)</f>
        <v>0</v>
      </c>
      <c r="X16" s="8">
        <f>IFERROR(
GETPIVOTDATA("[Base_Tarjetas].[Importe]",TDinamica_R!$A$3,
"[Base_Tarjetas].[PERIODO]","[Base_Tarjetas].[PERIODO].&amp;[" &amp; TEXT(X$6,"yyyymm") &amp; "]",
"[Base_Tarjetas].[Metrica]","[Base_Tarjetas].[Metrica].&amp;[" &amp; $A16 &amp; "]",
"[Base_Tarjetas].[SEGMENTO_DESCRIP]","[Base_Tarjetas].[SEGMENTO_DESCRIP].&amp;[" &amp; $C$6 &amp; "]",
"[Base_Tarjetas].[SITUACION]","[Base_Tarjetas].[SITUACION].&amp;[" &amp; $C16 &amp; "]",
"[Base_Tarjetas].[TIPO]","[Base_Tarjetas].[TIPO].&amp;[" &amp; $C$1 &amp; "]")/1000,
0)</f>
        <v>0</v>
      </c>
      <c r="Y16" s="8">
        <f>IFERROR(
GETPIVOTDATA("[Base_Tarjetas].[Importe]",TDinamica_R!$A$3,
"[Base_Tarjetas].[PERIODO]","[Base_Tarjetas].[PERIODO].&amp;[" &amp; TEXT(Y$6,"yyyymm") &amp; "]",
"[Base_Tarjetas].[Metrica]","[Base_Tarjetas].[Metrica].&amp;[" &amp; $A16 &amp; "]",
"[Base_Tarjetas].[SEGMENTO_DESCRIP]","[Base_Tarjetas].[SEGMENTO_DESCRIP].&amp;[" &amp; $C$6 &amp; "]",
"[Base_Tarjetas].[SITUACION]","[Base_Tarjetas].[SITUACION].&amp;[" &amp; $C16 &amp; "]",
"[Base_Tarjetas].[TIPO]","[Base_Tarjetas].[TIPO].&amp;[" &amp; $C$1 &amp; "]")/1000,
0)</f>
        <v>0</v>
      </c>
      <c r="Z16" s="8">
        <f>IFERROR(
GETPIVOTDATA("[Base_Tarjetas].[Importe]",TDinamica_R!$A$3,
"[Base_Tarjetas].[PERIODO]","[Base_Tarjetas].[PERIODO].&amp;[" &amp; TEXT(Z$6,"yyyymm") &amp; "]",
"[Base_Tarjetas].[Metrica]","[Base_Tarjetas].[Metrica].&amp;[" &amp; $A16 &amp; "]",
"[Base_Tarjetas].[SEGMENTO_DESCRIP]","[Base_Tarjetas].[SEGMENTO_DESCRIP].&amp;[" &amp; $C$6 &amp; "]",
"[Base_Tarjetas].[SITUACION]","[Base_Tarjetas].[SITUACION].&amp;[" &amp; $C16 &amp; "]",
"[Base_Tarjetas].[TIPO]","[Base_Tarjetas].[TIPO].&amp;[" &amp; $C$1 &amp; "]")/1000,
0)</f>
        <v>0</v>
      </c>
      <c r="AA16" s="8">
        <f>IFERROR(
GETPIVOTDATA("[Base_Tarjetas].[Importe]",TDinamica_R!$A$3,
"[Base_Tarjetas].[PERIODO]","[Base_Tarjetas].[PERIODO].&amp;[" &amp; TEXT(AA$6,"yyyymm") &amp; "]",
"[Base_Tarjetas].[Metrica]","[Base_Tarjetas].[Metrica].&amp;[" &amp; $A16 &amp; "]",
"[Base_Tarjetas].[SEGMENTO_DESCRIP]","[Base_Tarjetas].[SEGMENTO_DESCRIP].&amp;[" &amp; $C$6 &amp; "]",
"[Base_Tarjetas].[SITUACION]","[Base_Tarjetas].[SITUACION].&amp;[" &amp; $C16 &amp; "]",
"[Base_Tarjetas].[TIPO]","[Base_Tarjetas].[TIPO].&amp;[" &amp; $C$1 &amp; "]")/1000,
0)</f>
        <v>0</v>
      </c>
      <c r="AB16" s="8">
        <f>IFERROR(
GETPIVOTDATA("[Base_Tarjetas].[Importe]",TDinamica_R!$A$3,
"[Base_Tarjetas].[PERIODO]","[Base_Tarjetas].[PERIODO].&amp;[" &amp; TEXT(AB$6,"yyyymm") &amp; "]",
"[Base_Tarjetas].[Metrica]","[Base_Tarjetas].[Metrica].&amp;[" &amp; $A16 &amp; "]",
"[Base_Tarjetas].[SEGMENTO_DESCRIP]","[Base_Tarjetas].[SEGMENTO_DESCRIP].&amp;[" &amp; $C$6 &amp; "]",
"[Base_Tarjetas].[SITUACION]","[Base_Tarjetas].[SITUACION].&amp;[" &amp; $C16 &amp; "]",
"[Base_Tarjetas].[TIPO]","[Base_Tarjetas].[TIPO].&amp;[" &amp; $C$1 &amp; "]")/1000,
0)</f>
        <v>0</v>
      </c>
      <c r="AC16" s="8">
        <f>IFERROR(
GETPIVOTDATA("[Base_Tarjetas].[Importe]",TDinamica_R!$A$3,
"[Base_Tarjetas].[PERIODO]","[Base_Tarjetas].[PERIODO].&amp;[" &amp; TEXT(AC$6,"yyyymm") &amp; "]",
"[Base_Tarjetas].[Metrica]","[Base_Tarjetas].[Metrica].&amp;[" &amp; $A16 &amp; "]",
"[Base_Tarjetas].[SEGMENTO_DESCRIP]","[Base_Tarjetas].[SEGMENTO_DESCRIP].&amp;[" &amp; $C$6 &amp; "]",
"[Base_Tarjetas].[SITUACION]","[Base_Tarjetas].[SITUACION].&amp;[" &amp; $C16 &amp; "]",
"[Base_Tarjetas].[TIPO]","[Base_Tarjetas].[TIPO].&amp;[" &amp; $C$1 &amp; "]")/1000,
0)</f>
        <v>0</v>
      </c>
      <c r="AD16" s="8">
        <f>IFERROR(
GETPIVOTDATA("[Base_Tarjetas].[Importe]",TDinamica_R!$A$3,
"[Base_Tarjetas].[PERIODO]","[Base_Tarjetas].[PERIODO].&amp;[" &amp; TEXT(AD$6,"yyyymm") &amp; "]",
"[Base_Tarjetas].[Metrica]","[Base_Tarjetas].[Metrica].&amp;[" &amp; $A16 &amp; "]",
"[Base_Tarjetas].[SEGMENTO_DESCRIP]","[Base_Tarjetas].[SEGMENTO_DESCRIP].&amp;[" &amp; $C$6 &amp; "]",
"[Base_Tarjetas].[SITUACION]","[Base_Tarjetas].[SITUACION].&amp;[" &amp; $C16 &amp; "]",
"[Base_Tarjetas].[TIPO]","[Base_Tarjetas].[TIPO].&amp;[" &amp; $C$1 &amp; "]")/1000,
0)</f>
        <v>0</v>
      </c>
      <c r="AE16" s="8">
        <f>IFERROR(
GETPIVOTDATA("[Base_Tarjetas].[Importe]",TDinamica_R!$A$3,
"[Base_Tarjetas].[PERIODO]","[Base_Tarjetas].[PERIODO].&amp;[" &amp; TEXT(AE$6,"yyyymm") &amp; "]",
"[Base_Tarjetas].[Metrica]","[Base_Tarjetas].[Metrica].&amp;[" &amp; $A16 &amp; "]",
"[Base_Tarjetas].[SEGMENTO_DESCRIP]","[Base_Tarjetas].[SEGMENTO_DESCRIP].&amp;[" &amp; $C$6 &amp; "]",
"[Base_Tarjetas].[SITUACION]","[Base_Tarjetas].[SITUACION].&amp;[" &amp; $C16 &amp; "]",
"[Base_Tarjetas].[TIPO]","[Base_Tarjetas].[TIPO].&amp;[" &amp; $C$1 &amp; "]")/1000,
0)</f>
        <v>0</v>
      </c>
      <c r="AF16" s="8">
        <f>IFERROR(
GETPIVOTDATA("[Base_Tarjetas].[Importe]",TDinamica_R!$A$3,
"[Base_Tarjetas].[PERIODO]","[Base_Tarjetas].[PERIODO].&amp;[" &amp; TEXT(AF$6,"yyyymm") &amp; "]",
"[Base_Tarjetas].[Metrica]","[Base_Tarjetas].[Metrica].&amp;[" &amp; $A16 &amp; "]",
"[Base_Tarjetas].[SEGMENTO_DESCRIP]","[Base_Tarjetas].[SEGMENTO_DESCRIP].&amp;[" &amp; $C$6 &amp; "]",
"[Base_Tarjetas].[SITUACION]","[Base_Tarjetas].[SITUACION].&amp;[" &amp; $C16 &amp; "]",
"[Base_Tarjetas].[TIPO]","[Base_Tarjetas].[TIPO].&amp;[" &amp; $C$1 &amp; "]")/1000,
0)</f>
        <v>0</v>
      </c>
      <c r="AG16" s="8">
        <f>IFERROR(
GETPIVOTDATA("[Base_Tarjetas].[Importe]",TDinamica_R!$A$3,
"[Base_Tarjetas].[PERIODO]","[Base_Tarjetas].[PERIODO].&amp;[" &amp; TEXT(AG$6,"yyyymm") &amp; "]",
"[Base_Tarjetas].[Metrica]","[Base_Tarjetas].[Metrica].&amp;[" &amp; $A16 &amp; "]",
"[Base_Tarjetas].[SEGMENTO_DESCRIP]","[Base_Tarjetas].[SEGMENTO_DESCRIP].&amp;[" &amp; $C$6 &amp; "]",
"[Base_Tarjetas].[SITUACION]","[Base_Tarjetas].[SITUACION].&amp;[" &amp; $C16 &amp; "]",
"[Base_Tarjetas].[TIPO]","[Base_Tarjetas].[TIPO].&amp;[" &amp; $C$1 &amp; "]")/1000,
0)</f>
        <v>0</v>
      </c>
      <c r="AH16" s="8">
        <f>IFERROR(
GETPIVOTDATA("[Base_Tarjetas].[Importe]",TDinamica_R!$A$3,
"[Base_Tarjetas].[PERIODO]","[Base_Tarjetas].[PERIODO].&amp;[" &amp; TEXT(AH$6,"yyyymm") &amp; "]",
"[Base_Tarjetas].[Metrica]","[Base_Tarjetas].[Metrica].&amp;[" &amp; $A16 &amp; "]",
"[Base_Tarjetas].[SEGMENTO_DESCRIP]","[Base_Tarjetas].[SEGMENTO_DESCRIP].&amp;[" &amp; $C$6 &amp; "]",
"[Base_Tarjetas].[SITUACION]","[Base_Tarjetas].[SITUACION].&amp;[" &amp; $C16 &amp; "]",
"[Base_Tarjetas].[TIPO]","[Base_Tarjetas].[TIPO].&amp;[" &amp; $C$1 &amp; "]")/1000,
0)</f>
        <v>0</v>
      </c>
      <c r="AI16" s="8">
        <f>IFERROR(
GETPIVOTDATA("[Base_Tarjetas].[Importe]",TDinamica_R!$A$3,
"[Base_Tarjetas].[PERIODO]","[Base_Tarjetas].[PERIODO].&amp;[" &amp; TEXT(AI$6,"yyyymm") &amp; "]",
"[Base_Tarjetas].[Metrica]","[Base_Tarjetas].[Metrica].&amp;[" &amp; $A16 &amp; "]",
"[Base_Tarjetas].[SEGMENTO_DESCRIP]","[Base_Tarjetas].[SEGMENTO_DESCRIP].&amp;[" &amp; $C$6 &amp; "]",
"[Base_Tarjetas].[SITUACION]","[Base_Tarjetas].[SITUACION].&amp;[" &amp; $C16 &amp; "]",
"[Base_Tarjetas].[TIPO]","[Base_Tarjetas].[TIPO].&amp;[" &amp; $C$1 &amp; "]")/1000,
0)</f>
        <v>0</v>
      </c>
      <c r="AJ16" s="8">
        <f>IFERROR(
GETPIVOTDATA("[Base_Tarjetas].[Importe]",TDinamica_R!$A$3,
"[Base_Tarjetas].[PERIODO]","[Base_Tarjetas].[PERIODO].&amp;[" &amp; TEXT(AJ$6,"yyyymm") &amp; "]",
"[Base_Tarjetas].[Metrica]","[Base_Tarjetas].[Metrica].&amp;[" &amp; $A16 &amp; "]",
"[Base_Tarjetas].[SEGMENTO_DESCRIP]","[Base_Tarjetas].[SEGMENTO_DESCRIP].&amp;[" &amp; $C$6 &amp; "]",
"[Base_Tarjetas].[SITUACION]","[Base_Tarjetas].[SITUACION].&amp;[" &amp; $C16 &amp; "]",
"[Base_Tarjetas].[TIPO]","[Base_Tarjetas].[TIPO].&amp;[" &amp; $C$1 &amp; "]")/1000,
0)</f>
        <v>0</v>
      </c>
      <c r="AK16" s="8">
        <f>IFERROR(
GETPIVOTDATA("[Base_Tarjetas].[Importe]",TDinamica_R!$A$3,
"[Base_Tarjetas].[PERIODO]","[Base_Tarjetas].[PERIODO].&amp;[" &amp; TEXT(AK$6,"yyyymm") &amp; "]",
"[Base_Tarjetas].[Metrica]","[Base_Tarjetas].[Metrica].&amp;[" &amp; $A16 &amp; "]",
"[Base_Tarjetas].[SEGMENTO_DESCRIP]","[Base_Tarjetas].[SEGMENTO_DESCRIP].&amp;[" &amp; $C$6 &amp; "]",
"[Base_Tarjetas].[SITUACION]","[Base_Tarjetas].[SITUACION].&amp;[" &amp; $C16 &amp; "]",
"[Base_Tarjetas].[TIPO]","[Base_Tarjetas].[TIPO].&amp;[" &amp; $C$1 &amp; "]")/1000,
0)</f>
        <v>0</v>
      </c>
      <c r="AL16" s="8">
        <f>IFERROR(
GETPIVOTDATA("[Base_Tarjetas].[Importe]",TDinamica_R!$A$3,
"[Base_Tarjetas].[PERIODO]","[Base_Tarjetas].[PERIODO].&amp;[" &amp; TEXT(AL$6,"yyyymm") &amp; "]",
"[Base_Tarjetas].[Metrica]","[Base_Tarjetas].[Metrica].&amp;[" &amp; $A16 &amp; "]",
"[Base_Tarjetas].[SEGMENTO_DESCRIP]","[Base_Tarjetas].[SEGMENTO_DESCRIP].&amp;[" &amp; $C$6 &amp; "]",
"[Base_Tarjetas].[SITUACION]","[Base_Tarjetas].[SITUACION].&amp;[" &amp; $C16 &amp; "]",
"[Base_Tarjetas].[TIPO]","[Base_Tarjetas].[TIPO].&amp;[" &amp; $C$1 &amp; "]")/1000,
0)</f>
        <v>0</v>
      </c>
      <c r="AM16" s="8">
        <f>IFERROR(
GETPIVOTDATA("[Base_Tarjetas].[Importe]",TDinamica_R!$A$3,
"[Base_Tarjetas].[PERIODO]","[Base_Tarjetas].[PERIODO].&amp;[" &amp; TEXT(AM$6,"yyyymm") &amp; "]",
"[Base_Tarjetas].[Metrica]","[Base_Tarjetas].[Metrica].&amp;[" &amp; $A16 &amp; "]",
"[Base_Tarjetas].[SEGMENTO_DESCRIP]","[Base_Tarjetas].[SEGMENTO_DESCRIP].&amp;[" &amp; $C$6 &amp; "]",
"[Base_Tarjetas].[SITUACION]","[Base_Tarjetas].[SITUACION].&amp;[" &amp; $C16 &amp; "]",
"[Base_Tarjetas].[TIPO]","[Base_Tarjetas].[TIPO].&amp;[" &amp; $C$1 &amp; "]")/1000,
0)</f>
        <v>0</v>
      </c>
      <c r="AN16" s="8">
        <f>IFERROR(
GETPIVOTDATA("[Base_Tarjetas].[Importe]",TDinamica_R!$A$3,
"[Base_Tarjetas].[PERIODO]","[Base_Tarjetas].[PERIODO].&amp;[" &amp; TEXT(AN$6,"yyyymm") &amp; "]",
"[Base_Tarjetas].[Metrica]","[Base_Tarjetas].[Metrica].&amp;[" &amp; $A16 &amp; "]",
"[Base_Tarjetas].[SEGMENTO_DESCRIP]","[Base_Tarjetas].[SEGMENTO_DESCRIP].&amp;[" &amp; $C$6 &amp; "]",
"[Base_Tarjetas].[SITUACION]","[Base_Tarjetas].[SITUACION].&amp;[" &amp; $C16 &amp; "]",
"[Base_Tarjetas].[TIPO]","[Base_Tarjetas].[TIPO].&amp;[" &amp; $C$1 &amp; "]")/1000,
0)</f>
        <v>0</v>
      </c>
      <c r="AO16" s="8">
        <f>IFERROR(
GETPIVOTDATA("[Base_Tarjetas].[Importe]",TDinamica_R!$A$3,
"[Base_Tarjetas].[PERIODO]","[Base_Tarjetas].[PERIODO].&amp;[" &amp; TEXT(AO$6,"yyyymm") &amp; "]",
"[Base_Tarjetas].[Metrica]","[Base_Tarjetas].[Metrica].&amp;[" &amp; $A16 &amp; "]",
"[Base_Tarjetas].[SEGMENTO_DESCRIP]","[Base_Tarjetas].[SEGMENTO_DESCRIP].&amp;[" &amp; $C$6 &amp; "]",
"[Base_Tarjetas].[SITUACION]","[Base_Tarjetas].[SITUACION].&amp;[" &amp; $C16 &amp; "]",
"[Base_Tarjetas].[TIPO]","[Base_Tarjetas].[TIPO].&amp;[" &amp; $C$1 &amp; "]")/1000,
0)</f>
        <v>0</v>
      </c>
      <c r="AP16" s="8">
        <f>IFERROR(
GETPIVOTDATA("[Base_Tarjetas].[Importe]",TDinamica_R!$A$3,
"[Base_Tarjetas].[PERIODO]","[Base_Tarjetas].[PERIODO].&amp;[" &amp; TEXT(AP$6,"yyyymm") &amp; "]",
"[Base_Tarjetas].[Metrica]","[Base_Tarjetas].[Metrica].&amp;[" &amp; $A16 &amp; "]",
"[Base_Tarjetas].[SEGMENTO_DESCRIP]","[Base_Tarjetas].[SEGMENTO_DESCRIP].&amp;[" &amp; $C$6 &amp; "]",
"[Base_Tarjetas].[SITUACION]","[Base_Tarjetas].[SITUACION].&amp;[" &amp; $C16 &amp; "]",
"[Base_Tarjetas].[TIPO]","[Base_Tarjetas].[TIPO].&amp;[" &amp; $C$1 &amp; "]")/1000,
0)</f>
        <v>0</v>
      </c>
      <c r="AQ16" s="8">
        <f>IFERROR(
GETPIVOTDATA("[Base_Tarjetas].[Importe]",TDinamica_R!$A$3,
"[Base_Tarjetas].[PERIODO]","[Base_Tarjetas].[PERIODO].&amp;[" &amp; TEXT(AQ$6,"yyyymm") &amp; "]",
"[Base_Tarjetas].[Metrica]","[Base_Tarjetas].[Metrica].&amp;[" &amp; $A16 &amp; "]",
"[Base_Tarjetas].[SEGMENTO_DESCRIP]","[Base_Tarjetas].[SEGMENTO_DESCRIP].&amp;[" &amp; $C$6 &amp; "]",
"[Base_Tarjetas].[SITUACION]","[Base_Tarjetas].[SITUACION].&amp;[" &amp; $C16 &amp; "]",
"[Base_Tarjetas].[TIPO]","[Base_Tarjetas].[TIPO].&amp;[" &amp; $C$1 &amp; "]")/1000,
0)</f>
        <v>0</v>
      </c>
      <c r="AR16" s="8">
        <f>IFERROR(
GETPIVOTDATA("[Base_Tarjetas].[Importe]",TDinamica_R!$A$3,
"[Base_Tarjetas].[PERIODO]","[Base_Tarjetas].[PERIODO].&amp;[" &amp; TEXT(AR$6,"yyyymm") &amp; "]",
"[Base_Tarjetas].[Metrica]","[Base_Tarjetas].[Metrica].&amp;[" &amp; $A16 &amp; "]",
"[Base_Tarjetas].[SEGMENTO_DESCRIP]","[Base_Tarjetas].[SEGMENTO_DESCRIP].&amp;[" &amp; $C$6 &amp; "]",
"[Base_Tarjetas].[SITUACION]","[Base_Tarjetas].[SITUACION].&amp;[" &amp; $C16 &amp; "]",
"[Base_Tarjetas].[TIPO]","[Base_Tarjetas].[TIPO].&amp;[" &amp; $C$1 &amp; "]")/1000,
0)</f>
        <v>0</v>
      </c>
      <c r="AS16" s="8">
        <f>IFERROR(
GETPIVOTDATA("[Base_Tarjetas].[Importe]",TDinamica_R!$A$3,
"[Base_Tarjetas].[PERIODO]","[Base_Tarjetas].[PERIODO].&amp;[" &amp; TEXT(AS$6,"yyyymm") &amp; "]",
"[Base_Tarjetas].[Metrica]","[Base_Tarjetas].[Metrica].&amp;[" &amp; $A16 &amp; "]",
"[Base_Tarjetas].[SEGMENTO_DESCRIP]","[Base_Tarjetas].[SEGMENTO_DESCRIP].&amp;[" &amp; $C$6 &amp; "]",
"[Base_Tarjetas].[SITUACION]","[Base_Tarjetas].[SITUACION].&amp;[" &amp; $C16 &amp; "]",
"[Base_Tarjetas].[TIPO]","[Base_Tarjetas].[TIPO].&amp;[" &amp; $C$1 &amp; "]")/1000,
0)</f>
        <v>0</v>
      </c>
      <c r="AT16" s="8">
        <f>IFERROR(
GETPIVOTDATA("[Base_Tarjetas].[Importe]",TDinamica_R!$A$3,
"[Base_Tarjetas].[PERIODO]","[Base_Tarjetas].[PERIODO].&amp;[" &amp; TEXT(AT$6,"yyyymm") &amp; "]",
"[Base_Tarjetas].[Metrica]","[Base_Tarjetas].[Metrica].&amp;[" &amp; $A16 &amp; "]",
"[Base_Tarjetas].[SEGMENTO_DESCRIP]","[Base_Tarjetas].[SEGMENTO_DESCRIP].&amp;[" &amp; $C$6 &amp; "]",
"[Base_Tarjetas].[SITUACION]","[Base_Tarjetas].[SITUACION].&amp;[" &amp; $C16 &amp; "]",
"[Base_Tarjetas].[TIPO]","[Base_Tarjetas].[TIPO].&amp;[" &amp; $C$1 &amp; "]")/1000,
0)</f>
        <v>0</v>
      </c>
      <c r="AU16" s="8">
        <f>IFERROR(
GETPIVOTDATA("[Base_Tarjetas].[Importe]",TDinamica_R!$A$3,
"[Base_Tarjetas].[PERIODO]","[Base_Tarjetas].[PERIODO].&amp;[" &amp; TEXT(AU$6,"yyyymm") &amp; "]",
"[Base_Tarjetas].[Metrica]","[Base_Tarjetas].[Metrica].&amp;[" &amp; $A16 &amp; "]",
"[Base_Tarjetas].[SEGMENTO_DESCRIP]","[Base_Tarjetas].[SEGMENTO_DESCRIP].&amp;[" &amp; $C$6 &amp; "]",
"[Base_Tarjetas].[SITUACION]","[Base_Tarjetas].[SITUACION].&amp;[" &amp; $C16 &amp; "]",
"[Base_Tarjetas].[TIPO]","[Base_Tarjetas].[TIPO].&amp;[" &amp; $C$1 &amp; "]")/1000,
0)</f>
        <v>0</v>
      </c>
      <c r="AV16" s="8">
        <f>IFERROR(
GETPIVOTDATA("[Base_Tarjetas].[Importe]",TDinamica_R!$A$3,
"[Base_Tarjetas].[PERIODO]","[Base_Tarjetas].[PERIODO].&amp;[" &amp; TEXT(AV$6,"yyyymm") &amp; "]",
"[Base_Tarjetas].[Metrica]","[Base_Tarjetas].[Metrica].&amp;[" &amp; $A16 &amp; "]",
"[Base_Tarjetas].[SEGMENTO_DESCRIP]","[Base_Tarjetas].[SEGMENTO_DESCRIP].&amp;[" &amp; $C$6 &amp; "]",
"[Base_Tarjetas].[SITUACION]","[Base_Tarjetas].[SITUACION].&amp;[" &amp; $C16 &amp; "]",
"[Base_Tarjetas].[TIPO]","[Base_Tarjetas].[TIPO].&amp;[" &amp; $C$1 &amp; "]")/1000,
0)</f>
        <v>0</v>
      </c>
      <c r="AW16" s="8">
        <f>IFERROR(
GETPIVOTDATA("[Base_Tarjetas].[Importe]",TDinamica_R!$A$3,
"[Base_Tarjetas].[PERIODO]","[Base_Tarjetas].[PERIODO].&amp;[" &amp; TEXT(AW$6,"yyyymm") &amp; "]",
"[Base_Tarjetas].[Metrica]","[Base_Tarjetas].[Metrica].&amp;[" &amp; $A16 &amp; "]",
"[Base_Tarjetas].[SEGMENTO_DESCRIP]","[Base_Tarjetas].[SEGMENTO_DESCRIP].&amp;[" &amp; $C$6 &amp; "]",
"[Base_Tarjetas].[SITUACION]","[Base_Tarjetas].[SITUACION].&amp;[" &amp; $C16 &amp; "]",
"[Base_Tarjetas].[TIPO]","[Base_Tarjetas].[TIPO].&amp;[" &amp; $C$1 &amp; "]")/1000,
0)</f>
        <v>0</v>
      </c>
      <c r="AX16" s="8">
        <f>IFERROR(
GETPIVOTDATA("[Base_Tarjetas].[Importe]",TDinamica_R!$A$3,
"[Base_Tarjetas].[PERIODO]","[Base_Tarjetas].[PERIODO].&amp;[" &amp; TEXT(AX$6,"yyyymm") &amp; "]",
"[Base_Tarjetas].[Metrica]","[Base_Tarjetas].[Metrica].&amp;[" &amp; $A16 &amp; "]",
"[Base_Tarjetas].[SEGMENTO_DESCRIP]","[Base_Tarjetas].[SEGMENTO_DESCRIP].&amp;[" &amp; $C$6 &amp; "]",
"[Base_Tarjetas].[SITUACION]","[Base_Tarjetas].[SITUACION].&amp;[" &amp; $C16 &amp; "]",
"[Base_Tarjetas].[TIPO]","[Base_Tarjetas].[TIPO].&amp;[" &amp; $C$1 &amp; "]")/1000,
0)</f>
        <v>0</v>
      </c>
      <c r="AY16" s="8">
        <f>IFERROR(
GETPIVOTDATA("[Base_Tarjetas].[Importe]",TDinamica_R!$A$3,
"[Base_Tarjetas].[PERIODO]","[Base_Tarjetas].[PERIODO].&amp;[" &amp; TEXT(AY$6,"yyyymm") &amp; "]",
"[Base_Tarjetas].[Metrica]","[Base_Tarjetas].[Metrica].&amp;[" &amp; $A16 &amp; "]",
"[Base_Tarjetas].[SEGMENTO_DESCRIP]","[Base_Tarjetas].[SEGMENTO_DESCRIP].&amp;[" &amp; $C$6 &amp; "]",
"[Base_Tarjetas].[SITUACION]","[Base_Tarjetas].[SITUACION].&amp;[" &amp; $C16 &amp; "]",
"[Base_Tarjetas].[TIPO]","[Base_Tarjetas].[TIPO].&amp;[" &amp; $C$1 &amp; "]")/1000,
0)</f>
        <v>0</v>
      </c>
      <c r="AZ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TEXT(AZ$6,"yyyymm") &amp; "]"),
0)</f>
        <v>468.58814234711264</v>
      </c>
      <c r="BA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TEXT(BA$6,"yyyymm") &amp; "]"),
0)</f>
        <v>470.65089524908939</v>
      </c>
      <c r="BB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TEXT(BB$6,"yyyymm") &amp; "]"),
0)</f>
        <v>491.15975786150574</v>
      </c>
      <c r="BC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TEXT(BC$6,"yyyymm") &amp; "]"),
0)</f>
        <v>509.43350053414093</v>
      </c>
      <c r="BD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TEXT(BD$6,"yyyymm") &amp; "]"),
0)</f>
        <v>520.21048798718539</v>
      </c>
      <c r="BE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TEXT(BE$6,"yyyymm") &amp; "]"),
0)</f>
        <v>522.20044119489273</v>
      </c>
      <c r="BF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TEXT(BF$6,"yyyymm") &amp; "]"),
0)</f>
        <v>541.3316017668426</v>
      </c>
      <c r="BG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TEXT(BG$6,"yyyymm") &amp; "]"),
0)</f>
        <v>562.97200763868773</v>
      </c>
      <c r="BH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TEXT(BH$6,"yyyymm") &amp; "]"),
0)</f>
        <v>548.5227171830187</v>
      </c>
      <c r="BI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TEXT(BI$6,"yyyymm") &amp; "]"),
0)</f>
        <v>517.73132681294499</v>
      </c>
      <c r="BJ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TEXT(BJ$6,"yyyymm") &amp; "]"),
0)</f>
        <v>490.8281814452148</v>
      </c>
      <c r="BK16" s="8">
        <f>IFERROR(
GETPIVOTDATA("[Base_TC_PPTO].[Importe]",TDinamica_P!$A$5,
"[Base_TC_PPTO].[Metrica]","[Base_TC_PPTO].[Metrica].&amp;[" &amp; $A16 &amp; "]",
"[Base_TC_PPTO].[Sub Producto]","[Base_TC_PPTO].[Sub Producto].&amp;[" &amp; $C$1 &amp; "]",
"[Base_TC_PPTO].[SEGMENTO_DESCRIP]","[Base_TC_PPTO].[SEGMENTO_DESCRIP].&amp;[" &amp; $C$6 &amp; "]",
"[Base_TC_PPTO].[Situacion]","[Base_TC_PPTO].[Situacion].&amp;[" &amp; $C16 &amp; "]",
"[Base_TC_PPTO].[Periodo]","[Base_TC_PPTO].[Periodo].&amp;[" &amp; TEXT(BK$6,"yyyymm") &amp; "]"),
0)</f>
        <v>515.54433476527959</v>
      </c>
      <c r="BO16" s="24">
        <f t="shared" si="10"/>
        <v>0</v>
      </c>
      <c r="BP16" s="24">
        <f t="shared" si="10"/>
        <v>476.79959848590261</v>
      </c>
      <c r="BQ16" s="24">
        <f t="shared" si="10"/>
        <v>0</v>
      </c>
      <c r="BR16" s="24">
        <f t="shared" si="10"/>
        <v>0</v>
      </c>
      <c r="BS16" s="24">
        <f t="shared" si="10"/>
        <v>0</v>
      </c>
      <c r="BT16" s="24">
        <f t="shared" si="10"/>
        <v>0</v>
      </c>
      <c r="BW16" s="24">
        <f t="shared" si="11"/>
        <v>0</v>
      </c>
      <c r="BX16" s="24">
        <f t="shared" si="11"/>
        <v>1430.3987954577078</v>
      </c>
      <c r="BY16" s="24">
        <f t="shared" si="11"/>
        <v>0</v>
      </c>
      <c r="BZ16" s="24">
        <f t="shared" si="11"/>
        <v>0</v>
      </c>
      <c r="CA16" s="24">
        <f t="shared" si="11"/>
        <v>0</v>
      </c>
      <c r="CB16" s="24">
        <f t="shared" si="11"/>
        <v>0</v>
      </c>
    </row>
    <row r="17" spans="1:80" collapsed="1" x14ac:dyDescent="0.25">
      <c r="C17" s="3" t="s">
        <v>20</v>
      </c>
      <c r="D17" s="10">
        <f>SUM(D14:D16)</f>
        <v>0</v>
      </c>
      <c r="E17" s="10">
        <f t="shared" ref="E17:BK17" si="12">SUM(E14:E16)</f>
        <v>0</v>
      </c>
      <c r="F17" s="10">
        <f t="shared" si="12"/>
        <v>0</v>
      </c>
      <c r="G17" s="10">
        <f t="shared" si="12"/>
        <v>0</v>
      </c>
      <c r="H17" s="10">
        <f t="shared" si="12"/>
        <v>0</v>
      </c>
      <c r="I17" s="10">
        <f t="shared" si="12"/>
        <v>0</v>
      </c>
      <c r="J17" s="10">
        <f t="shared" si="12"/>
        <v>0</v>
      </c>
      <c r="K17" s="10">
        <f t="shared" si="12"/>
        <v>0</v>
      </c>
      <c r="L17" s="10">
        <f t="shared" si="12"/>
        <v>0</v>
      </c>
      <c r="M17" s="10">
        <f t="shared" si="12"/>
        <v>0</v>
      </c>
      <c r="N17" s="10">
        <f t="shared" si="12"/>
        <v>0</v>
      </c>
      <c r="O17" s="10">
        <f t="shared" si="12"/>
        <v>0</v>
      </c>
      <c r="P17" s="10">
        <f t="shared" si="12"/>
        <v>0</v>
      </c>
      <c r="Q17" s="10">
        <f t="shared" si="12"/>
        <v>0</v>
      </c>
      <c r="R17" s="10">
        <f t="shared" si="12"/>
        <v>0</v>
      </c>
      <c r="S17" s="10">
        <f t="shared" si="12"/>
        <v>0</v>
      </c>
      <c r="T17" s="10">
        <f t="shared" si="12"/>
        <v>0</v>
      </c>
      <c r="U17" s="10">
        <f t="shared" si="12"/>
        <v>0</v>
      </c>
      <c r="V17" s="10">
        <f t="shared" si="12"/>
        <v>0</v>
      </c>
      <c r="W17" s="10">
        <f t="shared" si="12"/>
        <v>0</v>
      </c>
      <c r="X17" s="10">
        <f t="shared" si="12"/>
        <v>0</v>
      </c>
      <c r="Y17" s="10">
        <f t="shared" si="12"/>
        <v>0</v>
      </c>
      <c r="Z17" s="10">
        <f t="shared" si="12"/>
        <v>0</v>
      </c>
      <c r="AA17" s="10">
        <f t="shared" si="12"/>
        <v>0</v>
      </c>
      <c r="AB17" s="10">
        <f t="shared" si="12"/>
        <v>0</v>
      </c>
      <c r="AC17" s="10">
        <f t="shared" si="12"/>
        <v>0</v>
      </c>
      <c r="AD17" s="10">
        <f t="shared" si="12"/>
        <v>0</v>
      </c>
      <c r="AE17" s="10">
        <f t="shared" si="12"/>
        <v>0</v>
      </c>
      <c r="AF17" s="10">
        <f t="shared" si="12"/>
        <v>0</v>
      </c>
      <c r="AG17" s="10">
        <f t="shared" si="12"/>
        <v>0</v>
      </c>
      <c r="AH17" s="10">
        <f t="shared" si="12"/>
        <v>0</v>
      </c>
      <c r="AI17" s="10">
        <f t="shared" si="12"/>
        <v>0</v>
      </c>
      <c r="AJ17" s="10">
        <f t="shared" si="12"/>
        <v>0</v>
      </c>
      <c r="AK17" s="10">
        <f t="shared" si="12"/>
        <v>0</v>
      </c>
      <c r="AL17" s="10">
        <f t="shared" si="12"/>
        <v>0</v>
      </c>
      <c r="AM17" s="10">
        <f t="shared" si="12"/>
        <v>0</v>
      </c>
      <c r="AN17" s="10">
        <f t="shared" si="12"/>
        <v>0</v>
      </c>
      <c r="AO17" s="10">
        <f t="shared" si="12"/>
        <v>0</v>
      </c>
      <c r="AP17" s="10">
        <f t="shared" si="12"/>
        <v>0</v>
      </c>
      <c r="AQ17" s="10">
        <f t="shared" si="12"/>
        <v>0</v>
      </c>
      <c r="AR17" s="10">
        <f t="shared" si="12"/>
        <v>0</v>
      </c>
      <c r="AS17" s="10">
        <f t="shared" si="12"/>
        <v>0</v>
      </c>
      <c r="AT17" s="10">
        <f t="shared" si="12"/>
        <v>0</v>
      </c>
      <c r="AU17" s="10">
        <f t="shared" si="12"/>
        <v>0</v>
      </c>
      <c r="AV17" s="10">
        <f t="shared" si="12"/>
        <v>0</v>
      </c>
      <c r="AW17" s="10">
        <f t="shared" si="12"/>
        <v>0</v>
      </c>
      <c r="AX17" s="10">
        <f t="shared" si="12"/>
        <v>0</v>
      </c>
      <c r="AY17" s="10">
        <f t="shared" si="12"/>
        <v>0</v>
      </c>
      <c r="AZ17" s="10">
        <f t="shared" si="12"/>
        <v>16803.835609377795</v>
      </c>
      <c r="BA17" s="10">
        <f t="shared" si="12"/>
        <v>16567.844895436345</v>
      </c>
      <c r="BB17" s="10">
        <f t="shared" si="12"/>
        <v>16350.64346653879</v>
      </c>
      <c r="BC17" s="10">
        <f t="shared" si="12"/>
        <v>16255.496500234427</v>
      </c>
      <c r="BD17" s="10">
        <f t="shared" si="12"/>
        <v>16319.17441240357</v>
      </c>
      <c r="BE17" s="10">
        <f t="shared" si="12"/>
        <v>16434.885351257275</v>
      </c>
      <c r="BF17" s="10">
        <f t="shared" si="12"/>
        <v>16470.206316535678</v>
      </c>
      <c r="BG17" s="10">
        <f t="shared" si="12"/>
        <v>16489.547427770998</v>
      </c>
      <c r="BH17" s="10">
        <f t="shared" si="12"/>
        <v>16553.11724194439</v>
      </c>
      <c r="BI17" s="10">
        <f t="shared" si="12"/>
        <v>16605.278949829615</v>
      </c>
      <c r="BJ17" s="10">
        <f t="shared" si="12"/>
        <v>16646.20444893933</v>
      </c>
      <c r="BK17" s="10">
        <f t="shared" si="12"/>
        <v>16722.074894374946</v>
      </c>
      <c r="BO17" s="23">
        <f>SUM(BO14:BO16)</f>
        <v>0</v>
      </c>
      <c r="BP17" s="23">
        <f t="shared" ref="BP17:BT17" si="13">SUM(BP14:BP16)</f>
        <v>16574.107990450975</v>
      </c>
      <c r="BQ17" s="23">
        <f t="shared" si="13"/>
        <v>0</v>
      </c>
      <c r="BR17" s="23">
        <f t="shared" si="13"/>
        <v>0</v>
      </c>
      <c r="BS17" s="23">
        <f t="shared" si="13"/>
        <v>0</v>
      </c>
      <c r="BT17" s="23">
        <f t="shared" si="13"/>
        <v>0</v>
      </c>
      <c r="BW17" s="23">
        <f>SUM(BW14:BW16)</f>
        <v>0</v>
      </c>
      <c r="BX17" s="23">
        <f t="shared" ref="BX17:CB17" si="14">SUM(BX14:BX16)</f>
        <v>49722.323971352926</v>
      </c>
      <c r="BY17" s="23">
        <f t="shared" si="14"/>
        <v>0</v>
      </c>
      <c r="BZ17" s="23">
        <f t="shared" si="14"/>
        <v>0</v>
      </c>
      <c r="CA17" s="23">
        <f t="shared" si="14"/>
        <v>0</v>
      </c>
      <c r="CB17" s="23">
        <f t="shared" si="14"/>
        <v>0</v>
      </c>
    </row>
    <row r="18" spans="1:80" x14ac:dyDescent="0.25">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row>
    <row r="19" spans="1:80" x14ac:dyDescent="0.25">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row>
    <row r="20" spans="1:80" hidden="1" outlineLevel="1" x14ac:dyDescent="0.25">
      <c r="A20" s="11"/>
      <c r="C20" s="2" t="s">
        <v>0</v>
      </c>
      <c r="D20" s="14">
        <f>IFERROR(((1+D38/D14)^(360/D$3))-1,0)</f>
        <v>0</v>
      </c>
      <c r="E20" s="14">
        <f t="shared" ref="E20:BK23" si="15">IFERROR(((1+E38/E14)^(360/E$3))-1,0)</f>
        <v>0</v>
      </c>
      <c r="F20" s="14">
        <f t="shared" si="15"/>
        <v>0</v>
      </c>
      <c r="G20" s="14">
        <f t="shared" si="15"/>
        <v>0</v>
      </c>
      <c r="H20" s="14">
        <f t="shared" si="15"/>
        <v>0</v>
      </c>
      <c r="I20" s="14">
        <f t="shared" si="15"/>
        <v>0</v>
      </c>
      <c r="J20" s="14">
        <f t="shared" si="15"/>
        <v>0</v>
      </c>
      <c r="K20" s="14">
        <f t="shared" si="15"/>
        <v>0</v>
      </c>
      <c r="L20" s="14">
        <f t="shared" si="15"/>
        <v>0</v>
      </c>
      <c r="M20" s="14">
        <f t="shared" si="15"/>
        <v>0</v>
      </c>
      <c r="N20" s="14">
        <f t="shared" si="15"/>
        <v>0</v>
      </c>
      <c r="O20" s="14">
        <f t="shared" si="15"/>
        <v>0</v>
      </c>
      <c r="P20" s="14">
        <f t="shared" si="15"/>
        <v>0</v>
      </c>
      <c r="Q20" s="14">
        <f t="shared" si="15"/>
        <v>0</v>
      </c>
      <c r="R20" s="14">
        <f t="shared" si="15"/>
        <v>0</v>
      </c>
      <c r="S20" s="14">
        <f t="shared" si="15"/>
        <v>0</v>
      </c>
      <c r="T20" s="14">
        <f t="shared" si="15"/>
        <v>0</v>
      </c>
      <c r="U20" s="14">
        <f t="shared" si="15"/>
        <v>0</v>
      </c>
      <c r="V20" s="14">
        <f t="shared" si="15"/>
        <v>0</v>
      </c>
      <c r="W20" s="14">
        <f t="shared" si="15"/>
        <v>0</v>
      </c>
      <c r="X20" s="14">
        <f t="shared" si="15"/>
        <v>0</v>
      </c>
      <c r="Y20" s="14">
        <f t="shared" si="15"/>
        <v>0</v>
      </c>
      <c r="Z20" s="14">
        <f t="shared" si="15"/>
        <v>0</v>
      </c>
      <c r="AA20" s="14">
        <f t="shared" si="15"/>
        <v>0</v>
      </c>
      <c r="AB20" s="14">
        <f t="shared" si="15"/>
        <v>0</v>
      </c>
      <c r="AC20" s="14">
        <f t="shared" si="15"/>
        <v>0</v>
      </c>
      <c r="AD20" s="14">
        <f t="shared" si="15"/>
        <v>0</v>
      </c>
      <c r="AE20" s="14">
        <f t="shared" si="15"/>
        <v>0</v>
      </c>
      <c r="AF20" s="14">
        <f t="shared" si="15"/>
        <v>0</v>
      </c>
      <c r="AG20" s="14">
        <f t="shared" si="15"/>
        <v>0</v>
      </c>
      <c r="AH20" s="14">
        <f t="shared" si="15"/>
        <v>0</v>
      </c>
      <c r="AI20" s="14">
        <f t="shared" si="15"/>
        <v>0</v>
      </c>
      <c r="AJ20" s="14">
        <f t="shared" si="15"/>
        <v>0</v>
      </c>
      <c r="AK20" s="14">
        <f t="shared" si="15"/>
        <v>0</v>
      </c>
      <c r="AL20" s="14">
        <f t="shared" si="15"/>
        <v>0</v>
      </c>
      <c r="AM20" s="14">
        <f t="shared" si="15"/>
        <v>0</v>
      </c>
      <c r="AN20" s="14">
        <f t="shared" si="15"/>
        <v>0</v>
      </c>
      <c r="AO20" s="14">
        <f t="shared" si="15"/>
        <v>0</v>
      </c>
      <c r="AP20" s="14">
        <f t="shared" si="15"/>
        <v>0</v>
      </c>
      <c r="AQ20" s="14">
        <f t="shared" si="15"/>
        <v>0</v>
      </c>
      <c r="AR20" s="14">
        <f t="shared" si="15"/>
        <v>0</v>
      </c>
      <c r="AS20" s="14">
        <f t="shared" si="15"/>
        <v>0</v>
      </c>
      <c r="AT20" s="14">
        <f t="shared" si="15"/>
        <v>0</v>
      </c>
      <c r="AU20" s="14">
        <f t="shared" si="15"/>
        <v>0</v>
      </c>
      <c r="AV20" s="14">
        <f t="shared" si="15"/>
        <v>0</v>
      </c>
      <c r="AW20" s="14">
        <f t="shared" si="15"/>
        <v>0</v>
      </c>
      <c r="AX20" s="14">
        <f t="shared" si="15"/>
        <v>0</v>
      </c>
      <c r="AY20" s="14">
        <f t="shared" si="15"/>
        <v>0</v>
      </c>
      <c r="AZ20" s="14">
        <f t="shared" si="15"/>
        <v>0.33140875996738739</v>
      </c>
      <c r="BA20" s="14">
        <f t="shared" si="15"/>
        <v>0.30804803257845892</v>
      </c>
      <c r="BB20" s="14">
        <f t="shared" si="15"/>
        <v>0.34957023688749533</v>
      </c>
      <c r="BC20" s="14">
        <f t="shared" si="15"/>
        <v>0.34324285790161868</v>
      </c>
      <c r="BD20" s="14">
        <f t="shared" si="15"/>
        <v>0.34396740878885135</v>
      </c>
      <c r="BE20" s="14">
        <f t="shared" si="15"/>
        <v>0.39397213450021984</v>
      </c>
      <c r="BF20" s="14">
        <f t="shared" si="15"/>
        <v>0.38725332500850662</v>
      </c>
      <c r="BG20" s="14">
        <f t="shared" si="15"/>
        <v>0.4091530990754908</v>
      </c>
      <c r="BH20" s="14">
        <f t="shared" si="15"/>
        <v>0.39170625740763643</v>
      </c>
      <c r="BI20" s="14">
        <f t="shared" si="15"/>
        <v>0.38184962086840657</v>
      </c>
      <c r="BJ20" s="14">
        <f t="shared" si="15"/>
        <v>0.41004893445004664</v>
      </c>
      <c r="BK20" s="14">
        <f t="shared" si="15"/>
        <v>0.42171433838497219</v>
      </c>
      <c r="BO20" s="28">
        <f>IFERROR(((1+BO38/BW14)^(360/BO$3))-1,0)</f>
        <v>0</v>
      </c>
      <c r="BP20" s="28">
        <f t="shared" ref="BP20:BT23" si="16">IFERROR(((1+BP38/BX14)^(360/BP$3))-1,0)</f>
        <v>0.33023640461304526</v>
      </c>
      <c r="BQ20" s="28">
        <f t="shared" si="16"/>
        <v>0</v>
      </c>
      <c r="BR20" s="28">
        <f t="shared" si="16"/>
        <v>0</v>
      </c>
      <c r="BS20" s="28">
        <f t="shared" si="16"/>
        <v>0</v>
      </c>
      <c r="BT20" s="28">
        <f t="shared" si="16"/>
        <v>0</v>
      </c>
    </row>
    <row r="21" spans="1:80" hidden="1" outlineLevel="1" x14ac:dyDescent="0.25">
      <c r="A21" s="11"/>
      <c r="C21" s="2" t="s">
        <v>1</v>
      </c>
      <c r="D21" s="14">
        <f t="shared" ref="D21:S23" si="17">IFERROR(((1+D39/D15)^(360/D$3))-1,0)</f>
        <v>0</v>
      </c>
      <c r="E21" s="14">
        <f t="shared" si="17"/>
        <v>0</v>
      </c>
      <c r="F21" s="14">
        <f t="shared" si="17"/>
        <v>0</v>
      </c>
      <c r="G21" s="14">
        <f t="shared" si="17"/>
        <v>0</v>
      </c>
      <c r="H21" s="14">
        <f t="shared" si="17"/>
        <v>0</v>
      </c>
      <c r="I21" s="14">
        <f t="shared" si="17"/>
        <v>0</v>
      </c>
      <c r="J21" s="14">
        <f t="shared" si="17"/>
        <v>0</v>
      </c>
      <c r="K21" s="14">
        <f t="shared" si="17"/>
        <v>0</v>
      </c>
      <c r="L21" s="14">
        <f t="shared" si="17"/>
        <v>0</v>
      </c>
      <c r="M21" s="14">
        <f t="shared" si="17"/>
        <v>0</v>
      </c>
      <c r="N21" s="14">
        <f t="shared" si="17"/>
        <v>0</v>
      </c>
      <c r="O21" s="14">
        <f t="shared" si="17"/>
        <v>0</v>
      </c>
      <c r="P21" s="14">
        <f t="shared" si="17"/>
        <v>0</v>
      </c>
      <c r="Q21" s="14">
        <f t="shared" si="17"/>
        <v>0</v>
      </c>
      <c r="R21" s="14">
        <f t="shared" si="17"/>
        <v>0</v>
      </c>
      <c r="S21" s="14">
        <f t="shared" si="17"/>
        <v>0</v>
      </c>
      <c r="T21" s="14">
        <f t="shared" si="15"/>
        <v>0</v>
      </c>
      <c r="U21" s="14">
        <f t="shared" si="15"/>
        <v>0</v>
      </c>
      <c r="V21" s="14">
        <f t="shared" si="15"/>
        <v>0</v>
      </c>
      <c r="W21" s="14">
        <f t="shared" si="15"/>
        <v>0</v>
      </c>
      <c r="X21" s="14">
        <f t="shared" si="15"/>
        <v>0</v>
      </c>
      <c r="Y21" s="14">
        <f t="shared" si="15"/>
        <v>0</v>
      </c>
      <c r="Z21" s="14">
        <f t="shared" si="15"/>
        <v>0</v>
      </c>
      <c r="AA21" s="14">
        <f t="shared" si="15"/>
        <v>0</v>
      </c>
      <c r="AB21" s="14">
        <f t="shared" si="15"/>
        <v>0</v>
      </c>
      <c r="AC21" s="14">
        <f t="shared" si="15"/>
        <v>0</v>
      </c>
      <c r="AD21" s="14">
        <f t="shared" si="15"/>
        <v>0</v>
      </c>
      <c r="AE21" s="14">
        <f t="shared" si="15"/>
        <v>0</v>
      </c>
      <c r="AF21" s="14">
        <f t="shared" si="15"/>
        <v>0</v>
      </c>
      <c r="AG21" s="14">
        <f t="shared" si="15"/>
        <v>0</v>
      </c>
      <c r="AH21" s="14">
        <f t="shared" si="15"/>
        <v>0</v>
      </c>
      <c r="AI21" s="14">
        <f t="shared" si="15"/>
        <v>0</v>
      </c>
      <c r="AJ21" s="14">
        <f t="shared" si="15"/>
        <v>0</v>
      </c>
      <c r="AK21" s="14">
        <f t="shared" si="15"/>
        <v>0</v>
      </c>
      <c r="AL21" s="14">
        <f t="shared" si="15"/>
        <v>0</v>
      </c>
      <c r="AM21" s="14">
        <f t="shared" si="15"/>
        <v>0</v>
      </c>
      <c r="AN21" s="14">
        <f t="shared" si="15"/>
        <v>0</v>
      </c>
      <c r="AO21" s="14">
        <f t="shared" si="15"/>
        <v>0</v>
      </c>
      <c r="AP21" s="14">
        <f t="shared" si="15"/>
        <v>0</v>
      </c>
      <c r="AQ21" s="14">
        <f t="shared" si="15"/>
        <v>0</v>
      </c>
      <c r="AR21" s="14">
        <f t="shared" si="15"/>
        <v>0</v>
      </c>
      <c r="AS21" s="14">
        <f t="shared" si="15"/>
        <v>0</v>
      </c>
      <c r="AT21" s="14">
        <f t="shared" si="15"/>
        <v>0</v>
      </c>
      <c r="AU21" s="14">
        <f t="shared" si="15"/>
        <v>0</v>
      </c>
      <c r="AV21" s="14">
        <f t="shared" si="15"/>
        <v>0</v>
      </c>
      <c r="AW21" s="14">
        <f t="shared" si="15"/>
        <v>0</v>
      </c>
      <c r="AX21" s="14">
        <f t="shared" si="15"/>
        <v>0</v>
      </c>
      <c r="AY21" s="14">
        <f t="shared" si="15"/>
        <v>0</v>
      </c>
      <c r="AZ21" s="14">
        <f t="shared" si="15"/>
        <v>6.9108789922585734E-2</v>
      </c>
      <c r="BA21" s="14">
        <f t="shared" si="15"/>
        <v>6.9089779393507467E-2</v>
      </c>
      <c r="BB21" s="14">
        <f t="shared" si="15"/>
        <v>6.9108789922585734E-2</v>
      </c>
      <c r="BC21" s="14">
        <f t="shared" si="15"/>
        <v>6.910245307861973E-2</v>
      </c>
      <c r="BD21" s="14">
        <f t="shared" si="15"/>
        <v>6.9108789922585734E-2</v>
      </c>
      <c r="BE21" s="14">
        <f t="shared" si="15"/>
        <v>6.910245307861973E-2</v>
      </c>
      <c r="BF21" s="14">
        <f t="shared" si="15"/>
        <v>6.9108789922585734E-2</v>
      </c>
      <c r="BG21" s="14">
        <f t="shared" si="15"/>
        <v>6.9108789922585734E-2</v>
      </c>
      <c r="BH21" s="14">
        <f t="shared" si="15"/>
        <v>6.910245307861973E-2</v>
      </c>
      <c r="BI21" s="14">
        <f t="shared" si="15"/>
        <v>6.9108789922585734E-2</v>
      </c>
      <c r="BJ21" s="14">
        <f t="shared" si="15"/>
        <v>6.910245307861973E-2</v>
      </c>
      <c r="BK21" s="14">
        <f t="shared" si="15"/>
        <v>6.9108789922585734E-2</v>
      </c>
      <c r="BO21" s="28">
        <f t="shared" ref="BO21:BO23" si="18">IFERROR(((1+BO39/BW15)^(360/BO$3))-1,0)</f>
        <v>0</v>
      </c>
      <c r="BP21" s="28">
        <f t="shared" si="16"/>
        <v>6.9105427639643668E-2</v>
      </c>
      <c r="BQ21" s="28">
        <f t="shared" si="16"/>
        <v>0</v>
      </c>
      <c r="BR21" s="28">
        <f t="shared" si="16"/>
        <v>0</v>
      </c>
      <c r="BS21" s="28">
        <f t="shared" si="16"/>
        <v>0</v>
      </c>
      <c r="BT21" s="28">
        <f t="shared" si="16"/>
        <v>0</v>
      </c>
    </row>
    <row r="22" spans="1:80" hidden="1" outlineLevel="1" x14ac:dyDescent="0.25">
      <c r="A22" s="11"/>
      <c r="C22" s="2" t="s">
        <v>9</v>
      </c>
      <c r="D22" s="14">
        <f t="shared" si="17"/>
        <v>0</v>
      </c>
      <c r="E22" s="14">
        <f t="shared" si="15"/>
        <v>0</v>
      </c>
      <c r="F22" s="14">
        <f t="shared" si="15"/>
        <v>0</v>
      </c>
      <c r="G22" s="14">
        <f t="shared" si="15"/>
        <v>0</v>
      </c>
      <c r="H22" s="14">
        <f t="shared" si="15"/>
        <v>0</v>
      </c>
      <c r="I22" s="14">
        <f t="shared" si="15"/>
        <v>0</v>
      </c>
      <c r="J22" s="14">
        <f t="shared" si="15"/>
        <v>0</v>
      </c>
      <c r="K22" s="14">
        <f t="shared" si="15"/>
        <v>0</v>
      </c>
      <c r="L22" s="14">
        <f t="shared" si="15"/>
        <v>0</v>
      </c>
      <c r="M22" s="14">
        <f t="shared" si="15"/>
        <v>0</v>
      </c>
      <c r="N22" s="14">
        <f t="shared" si="15"/>
        <v>0</v>
      </c>
      <c r="O22" s="14">
        <f t="shared" si="15"/>
        <v>0</v>
      </c>
      <c r="P22" s="14">
        <f t="shared" si="15"/>
        <v>0</v>
      </c>
      <c r="Q22" s="14">
        <f t="shared" si="15"/>
        <v>0</v>
      </c>
      <c r="R22" s="14">
        <f t="shared" si="15"/>
        <v>0</v>
      </c>
      <c r="S22" s="14">
        <f t="shared" si="15"/>
        <v>0</v>
      </c>
      <c r="T22" s="14">
        <f t="shared" si="15"/>
        <v>0</v>
      </c>
      <c r="U22" s="14">
        <f t="shared" si="15"/>
        <v>0</v>
      </c>
      <c r="V22" s="14">
        <f t="shared" si="15"/>
        <v>0</v>
      </c>
      <c r="W22" s="14">
        <f t="shared" si="15"/>
        <v>0</v>
      </c>
      <c r="X22" s="14">
        <f t="shared" si="15"/>
        <v>0</v>
      </c>
      <c r="Y22" s="14">
        <f t="shared" si="15"/>
        <v>0</v>
      </c>
      <c r="Z22" s="14">
        <f t="shared" si="15"/>
        <v>0</v>
      </c>
      <c r="AA22" s="14">
        <f t="shared" si="15"/>
        <v>0</v>
      </c>
      <c r="AB22" s="14">
        <f t="shared" si="15"/>
        <v>0</v>
      </c>
      <c r="AC22" s="14">
        <f t="shared" si="15"/>
        <v>0</v>
      </c>
      <c r="AD22" s="14">
        <f t="shared" si="15"/>
        <v>0</v>
      </c>
      <c r="AE22" s="14">
        <f t="shared" si="15"/>
        <v>0</v>
      </c>
      <c r="AF22" s="14">
        <f t="shared" si="15"/>
        <v>0</v>
      </c>
      <c r="AG22" s="14">
        <f t="shared" si="15"/>
        <v>0</v>
      </c>
      <c r="AH22" s="14">
        <f t="shared" si="15"/>
        <v>0</v>
      </c>
      <c r="AI22" s="14">
        <f t="shared" si="15"/>
        <v>0</v>
      </c>
      <c r="AJ22" s="14">
        <f t="shared" si="15"/>
        <v>0</v>
      </c>
      <c r="AK22" s="14">
        <f t="shared" si="15"/>
        <v>0</v>
      </c>
      <c r="AL22" s="14">
        <f t="shared" si="15"/>
        <v>0</v>
      </c>
      <c r="AM22" s="14">
        <f t="shared" si="15"/>
        <v>0</v>
      </c>
      <c r="AN22" s="14">
        <f t="shared" si="15"/>
        <v>0</v>
      </c>
      <c r="AO22" s="14">
        <f t="shared" si="15"/>
        <v>0</v>
      </c>
      <c r="AP22" s="14">
        <f t="shared" si="15"/>
        <v>0</v>
      </c>
      <c r="AQ22" s="14">
        <f t="shared" si="15"/>
        <v>0</v>
      </c>
      <c r="AR22" s="14">
        <f t="shared" si="15"/>
        <v>0</v>
      </c>
      <c r="AS22" s="14">
        <f t="shared" si="15"/>
        <v>0</v>
      </c>
      <c r="AT22" s="14">
        <f t="shared" si="15"/>
        <v>0</v>
      </c>
      <c r="AU22" s="14">
        <f t="shared" si="15"/>
        <v>0</v>
      </c>
      <c r="AV22" s="14">
        <f t="shared" si="15"/>
        <v>0</v>
      </c>
      <c r="AW22" s="14">
        <f t="shared" si="15"/>
        <v>0</v>
      </c>
      <c r="AX22" s="14">
        <f t="shared" si="15"/>
        <v>0</v>
      </c>
      <c r="AY22" s="14">
        <f t="shared" si="15"/>
        <v>0</v>
      </c>
      <c r="AZ22" s="14">
        <f t="shared" si="15"/>
        <v>0.45337003518912655</v>
      </c>
      <c r="BA22" s="14">
        <f t="shared" si="15"/>
        <v>0.34263443617387046</v>
      </c>
      <c r="BB22" s="14">
        <f t="shared" si="15"/>
        <v>0.30444669425378845</v>
      </c>
      <c r="BC22" s="14">
        <f t="shared" si="15"/>
        <v>0.31533966567896021</v>
      </c>
      <c r="BD22" s="14">
        <f t="shared" si="15"/>
        <v>0.31243732164296523</v>
      </c>
      <c r="BE22" s="14">
        <f t="shared" si="15"/>
        <v>0.30724959994549983</v>
      </c>
      <c r="BF22" s="14">
        <f t="shared" si="15"/>
        <v>0.28036385049503965</v>
      </c>
      <c r="BG22" s="14">
        <f t="shared" si="15"/>
        <v>0.24511710996475511</v>
      </c>
      <c r="BH22" s="14">
        <f t="shared" si="15"/>
        <v>0.23642445316871297</v>
      </c>
      <c r="BI22" s="14">
        <f t="shared" si="15"/>
        <v>0.26040503157831241</v>
      </c>
      <c r="BJ22" s="14">
        <f t="shared" ref="BJ22:BK22" si="19">IFERROR(((1+BJ40/BJ16)^(360/BJ$3))-1,0)</f>
        <v>0.30442456635830295</v>
      </c>
      <c r="BK22" s="14">
        <f t="shared" si="19"/>
        <v>0.28481943108751739</v>
      </c>
      <c r="BO22" s="28">
        <f t="shared" si="18"/>
        <v>0</v>
      </c>
      <c r="BP22" s="28">
        <f t="shared" si="16"/>
        <v>0.36542264890995058</v>
      </c>
      <c r="BQ22" s="28">
        <f t="shared" si="16"/>
        <v>0</v>
      </c>
      <c r="BR22" s="28">
        <f t="shared" si="16"/>
        <v>0</v>
      </c>
      <c r="BS22" s="28">
        <f t="shared" si="16"/>
        <v>0</v>
      </c>
      <c r="BT22" s="28">
        <f t="shared" si="16"/>
        <v>0</v>
      </c>
    </row>
    <row r="23" spans="1:80" collapsed="1" x14ac:dyDescent="0.25">
      <c r="C23" s="3" t="s">
        <v>23</v>
      </c>
      <c r="D23" s="15">
        <f t="shared" si="17"/>
        <v>0</v>
      </c>
      <c r="E23" s="15">
        <f t="shared" si="15"/>
        <v>0</v>
      </c>
      <c r="F23" s="15">
        <f t="shared" si="15"/>
        <v>0</v>
      </c>
      <c r="G23" s="15">
        <f t="shared" si="15"/>
        <v>0</v>
      </c>
      <c r="H23" s="15">
        <f t="shared" si="15"/>
        <v>0</v>
      </c>
      <c r="I23" s="15">
        <f t="shared" si="15"/>
        <v>0</v>
      </c>
      <c r="J23" s="15">
        <f t="shared" si="15"/>
        <v>0</v>
      </c>
      <c r="K23" s="15">
        <f t="shared" si="15"/>
        <v>0</v>
      </c>
      <c r="L23" s="15">
        <f t="shared" si="15"/>
        <v>0</v>
      </c>
      <c r="M23" s="15">
        <f t="shared" si="15"/>
        <v>0</v>
      </c>
      <c r="N23" s="15">
        <f t="shared" si="15"/>
        <v>0</v>
      </c>
      <c r="O23" s="15">
        <f t="shared" si="15"/>
        <v>0</v>
      </c>
      <c r="P23" s="15">
        <f t="shared" si="15"/>
        <v>0</v>
      </c>
      <c r="Q23" s="15">
        <f t="shared" si="15"/>
        <v>0</v>
      </c>
      <c r="R23" s="15">
        <f t="shared" si="15"/>
        <v>0</v>
      </c>
      <c r="S23" s="15">
        <f t="shared" si="15"/>
        <v>0</v>
      </c>
      <c r="T23" s="15">
        <f t="shared" si="15"/>
        <v>0</v>
      </c>
      <c r="U23" s="15">
        <f t="shared" si="15"/>
        <v>0</v>
      </c>
      <c r="V23" s="15">
        <f t="shared" si="15"/>
        <v>0</v>
      </c>
      <c r="W23" s="15">
        <f t="shared" si="15"/>
        <v>0</v>
      </c>
      <c r="X23" s="15">
        <f t="shared" si="15"/>
        <v>0</v>
      </c>
      <c r="Y23" s="15">
        <f t="shared" si="15"/>
        <v>0</v>
      </c>
      <c r="Z23" s="15">
        <f t="shared" si="15"/>
        <v>0</v>
      </c>
      <c r="AA23" s="15">
        <f t="shared" si="15"/>
        <v>0</v>
      </c>
      <c r="AB23" s="15">
        <f t="shared" si="15"/>
        <v>0</v>
      </c>
      <c r="AC23" s="15">
        <f t="shared" si="15"/>
        <v>0</v>
      </c>
      <c r="AD23" s="15">
        <f t="shared" si="15"/>
        <v>0</v>
      </c>
      <c r="AE23" s="15">
        <f t="shared" si="15"/>
        <v>0</v>
      </c>
      <c r="AF23" s="15">
        <f t="shared" si="15"/>
        <v>0</v>
      </c>
      <c r="AG23" s="15">
        <f t="shared" si="15"/>
        <v>0</v>
      </c>
      <c r="AH23" s="15">
        <f t="shared" si="15"/>
        <v>0</v>
      </c>
      <c r="AI23" s="15">
        <f t="shared" si="15"/>
        <v>0</v>
      </c>
      <c r="AJ23" s="15">
        <f t="shared" si="15"/>
        <v>0</v>
      </c>
      <c r="AK23" s="15">
        <f t="shared" si="15"/>
        <v>0</v>
      </c>
      <c r="AL23" s="15">
        <f t="shared" si="15"/>
        <v>0</v>
      </c>
      <c r="AM23" s="15">
        <f t="shared" si="15"/>
        <v>0</v>
      </c>
      <c r="AN23" s="15">
        <f t="shared" si="15"/>
        <v>0</v>
      </c>
      <c r="AO23" s="15">
        <f t="shared" si="15"/>
        <v>0</v>
      </c>
      <c r="AP23" s="15">
        <f t="shared" si="15"/>
        <v>0</v>
      </c>
      <c r="AQ23" s="15">
        <f t="shared" si="15"/>
        <v>0</v>
      </c>
      <c r="AR23" s="15">
        <f t="shared" si="15"/>
        <v>0</v>
      </c>
      <c r="AS23" s="15">
        <f t="shared" si="15"/>
        <v>0</v>
      </c>
      <c r="AT23" s="15">
        <f t="shared" si="15"/>
        <v>0</v>
      </c>
      <c r="AU23" s="15">
        <f t="shared" si="15"/>
        <v>0</v>
      </c>
      <c r="AV23" s="15">
        <f t="shared" si="15"/>
        <v>0</v>
      </c>
      <c r="AW23" s="15">
        <f t="shared" si="15"/>
        <v>0</v>
      </c>
      <c r="AX23" s="15">
        <f t="shared" si="15"/>
        <v>0</v>
      </c>
      <c r="AY23" s="15">
        <f t="shared" si="15"/>
        <v>0</v>
      </c>
      <c r="AZ23" s="15">
        <f t="shared" ref="AZ23:BK23" si="20">IFERROR(((1+AZ41/AZ17)^(360/AZ$3))-1,0)</f>
        <v>0.3312180393483497</v>
      </c>
      <c r="BA23" s="15">
        <f t="shared" si="20"/>
        <v>0.3060095000260068</v>
      </c>
      <c r="BB23" s="15">
        <f t="shared" si="20"/>
        <v>0.34475950198192229</v>
      </c>
      <c r="BC23" s="15">
        <f t="shared" si="20"/>
        <v>0.33914948811047663</v>
      </c>
      <c r="BD23" s="15">
        <f t="shared" si="20"/>
        <v>0.33990215588113593</v>
      </c>
      <c r="BE23" s="15">
        <f t="shared" si="20"/>
        <v>0.38767695656272338</v>
      </c>
      <c r="BF23" s="15">
        <f t="shared" si="20"/>
        <v>0.38039744618663218</v>
      </c>
      <c r="BG23" s="15">
        <f t="shared" si="20"/>
        <v>0.39994787722002734</v>
      </c>
      <c r="BH23" s="15">
        <f t="shared" si="20"/>
        <v>0.38332928541067957</v>
      </c>
      <c r="BI23" s="15">
        <f t="shared" si="20"/>
        <v>0.37518426129357607</v>
      </c>
      <c r="BJ23" s="15">
        <f t="shared" si="20"/>
        <v>0.40396632026034385</v>
      </c>
      <c r="BK23" s="15">
        <f t="shared" si="20"/>
        <v>0.41447576758124871</v>
      </c>
      <c r="BO23" s="29">
        <f t="shared" si="18"/>
        <v>0</v>
      </c>
      <c r="BP23" s="29">
        <f t="shared" si="16"/>
        <v>0.32792401875375998</v>
      </c>
      <c r="BQ23" s="29">
        <f t="shared" si="16"/>
        <v>0</v>
      </c>
      <c r="BR23" s="29">
        <f t="shared" si="16"/>
        <v>0</v>
      </c>
      <c r="BS23" s="29">
        <f t="shared" si="16"/>
        <v>0</v>
      </c>
      <c r="BT23" s="29">
        <f t="shared" si="16"/>
        <v>0</v>
      </c>
    </row>
    <row r="26" spans="1:80" hidden="1" outlineLevel="1" x14ac:dyDescent="0.25">
      <c r="A26" s="11"/>
      <c r="C26" s="2" t="s">
        <v>0</v>
      </c>
      <c r="D26" s="14">
        <f>-IFERROR(((1-D44/D14)^(360/D$4))-1,0)</f>
        <v>0</v>
      </c>
      <c r="E26" s="14">
        <f t="shared" ref="E26:BK29" si="21">-IFERROR(((1-E44/E14)^(360/E$4))-1,0)</f>
        <v>0</v>
      </c>
      <c r="F26" s="14">
        <f t="shared" si="21"/>
        <v>0</v>
      </c>
      <c r="G26" s="14">
        <f t="shared" si="21"/>
        <v>0</v>
      </c>
      <c r="H26" s="14">
        <f t="shared" si="21"/>
        <v>0</v>
      </c>
      <c r="I26" s="14">
        <f t="shared" si="21"/>
        <v>0</v>
      </c>
      <c r="J26" s="14">
        <f t="shared" si="21"/>
        <v>0</v>
      </c>
      <c r="K26" s="14">
        <f t="shared" si="21"/>
        <v>0</v>
      </c>
      <c r="L26" s="14">
        <f t="shared" si="21"/>
        <v>0</v>
      </c>
      <c r="M26" s="14">
        <f t="shared" si="21"/>
        <v>0</v>
      </c>
      <c r="N26" s="14">
        <f t="shared" si="21"/>
        <v>0</v>
      </c>
      <c r="O26" s="14">
        <f t="shared" si="21"/>
        <v>0</v>
      </c>
      <c r="P26" s="14">
        <f t="shared" si="21"/>
        <v>0</v>
      </c>
      <c r="Q26" s="14">
        <f t="shared" si="21"/>
        <v>0</v>
      </c>
      <c r="R26" s="14">
        <f t="shared" si="21"/>
        <v>0</v>
      </c>
      <c r="S26" s="14">
        <f t="shared" si="21"/>
        <v>0</v>
      </c>
      <c r="T26" s="14">
        <f t="shared" si="21"/>
        <v>0</v>
      </c>
      <c r="U26" s="14">
        <f t="shared" si="21"/>
        <v>0</v>
      </c>
      <c r="V26" s="14">
        <f t="shared" si="21"/>
        <v>0</v>
      </c>
      <c r="W26" s="14">
        <f t="shared" si="21"/>
        <v>0</v>
      </c>
      <c r="X26" s="14">
        <f t="shared" si="21"/>
        <v>0</v>
      </c>
      <c r="Y26" s="14">
        <f t="shared" si="21"/>
        <v>0</v>
      </c>
      <c r="Z26" s="14">
        <f t="shared" si="21"/>
        <v>0</v>
      </c>
      <c r="AA26" s="14">
        <f t="shared" si="21"/>
        <v>0</v>
      </c>
      <c r="AB26" s="14">
        <f t="shared" si="21"/>
        <v>0</v>
      </c>
      <c r="AC26" s="14">
        <f t="shared" si="21"/>
        <v>0</v>
      </c>
      <c r="AD26" s="14">
        <f t="shared" si="21"/>
        <v>0</v>
      </c>
      <c r="AE26" s="14">
        <f t="shared" si="21"/>
        <v>0</v>
      </c>
      <c r="AF26" s="14">
        <f t="shared" si="21"/>
        <v>0</v>
      </c>
      <c r="AG26" s="14">
        <f t="shared" si="21"/>
        <v>0</v>
      </c>
      <c r="AH26" s="14">
        <f t="shared" si="21"/>
        <v>0</v>
      </c>
      <c r="AI26" s="14">
        <f t="shared" si="21"/>
        <v>0</v>
      </c>
      <c r="AJ26" s="14">
        <f t="shared" si="21"/>
        <v>0</v>
      </c>
      <c r="AK26" s="14">
        <f t="shared" si="21"/>
        <v>0</v>
      </c>
      <c r="AL26" s="14">
        <f t="shared" si="21"/>
        <v>0</v>
      </c>
      <c r="AM26" s="14">
        <f t="shared" si="21"/>
        <v>0</v>
      </c>
      <c r="AN26" s="14">
        <f t="shared" si="21"/>
        <v>0</v>
      </c>
      <c r="AO26" s="14">
        <f t="shared" si="21"/>
        <v>0</v>
      </c>
      <c r="AP26" s="14">
        <f t="shared" si="21"/>
        <v>0</v>
      </c>
      <c r="AQ26" s="14">
        <f t="shared" si="21"/>
        <v>0</v>
      </c>
      <c r="AR26" s="14">
        <f t="shared" si="21"/>
        <v>0</v>
      </c>
      <c r="AS26" s="14">
        <f t="shared" si="21"/>
        <v>0</v>
      </c>
      <c r="AT26" s="14">
        <f t="shared" si="21"/>
        <v>0</v>
      </c>
      <c r="AU26" s="14">
        <f t="shared" si="21"/>
        <v>0</v>
      </c>
      <c r="AV26" s="14">
        <f t="shared" si="21"/>
        <v>0</v>
      </c>
      <c r="AW26" s="14">
        <f t="shared" si="21"/>
        <v>0</v>
      </c>
      <c r="AX26" s="14">
        <f t="shared" si="21"/>
        <v>0</v>
      </c>
      <c r="AY26" s="14">
        <f t="shared" si="21"/>
        <v>0</v>
      </c>
      <c r="AZ26" s="14">
        <f t="shared" si="21"/>
        <v>-5.2144842982747797E-2</v>
      </c>
      <c r="BA26" s="14">
        <f t="shared" si="21"/>
        <v>-5.1599412458127825E-2</v>
      </c>
      <c r="BB26" s="14">
        <f t="shared" si="21"/>
        <v>-5.1013295969699612E-2</v>
      </c>
      <c r="BC26" s="14">
        <f t="shared" si="21"/>
        <v>-5.0444218196056934E-2</v>
      </c>
      <c r="BD26" s="14">
        <f t="shared" si="21"/>
        <v>-4.9835813933590156E-2</v>
      </c>
      <c r="BE26" s="14">
        <f t="shared" si="21"/>
        <v>-4.9264714674955412E-2</v>
      </c>
      <c r="BF26" s="14">
        <f t="shared" si="21"/>
        <v>-4.8857235228887852E-2</v>
      </c>
      <c r="BG26" s="14">
        <f t="shared" si="21"/>
        <v>-4.8445371349741473E-2</v>
      </c>
      <c r="BH26" s="14">
        <f t="shared" si="21"/>
        <v>-4.7916452444072721E-2</v>
      </c>
      <c r="BI26" s="14">
        <f t="shared" si="21"/>
        <v>-4.7398656606374434E-2</v>
      </c>
      <c r="BJ26" s="14">
        <f t="shared" si="21"/>
        <v>-4.6909332085348421E-2</v>
      </c>
      <c r="BK26" s="14">
        <f t="shared" si="21"/>
        <v>-4.6660551328674194E-2</v>
      </c>
      <c r="BO26" s="28">
        <f>-IFERROR(((1-BO44/BW14)^(360/BO$4))-1,0)</f>
        <v>0</v>
      </c>
      <c r="BP26" s="28">
        <f t="shared" ref="BP26:BT29" si="22">-IFERROR(((1-BP44/BX14)^(360/BP$4))-1,0)</f>
        <v>-5.1591126310678304E-2</v>
      </c>
      <c r="BQ26" s="28">
        <f t="shared" si="22"/>
        <v>0</v>
      </c>
      <c r="BR26" s="28">
        <f t="shared" si="22"/>
        <v>0</v>
      </c>
      <c r="BS26" s="28">
        <f t="shared" si="22"/>
        <v>0</v>
      </c>
      <c r="BT26" s="28">
        <f t="shared" si="22"/>
        <v>0</v>
      </c>
    </row>
    <row r="27" spans="1:80" hidden="1" outlineLevel="1" x14ac:dyDescent="0.25">
      <c r="A27" s="11"/>
      <c r="C27" s="2" t="s">
        <v>1</v>
      </c>
      <c r="D27" s="14">
        <f t="shared" ref="D27:S29" si="23">-IFERROR(((1-D45/D15)^(360/D$4))-1,0)</f>
        <v>0</v>
      </c>
      <c r="E27" s="14">
        <f t="shared" si="23"/>
        <v>0</v>
      </c>
      <c r="F27" s="14">
        <f t="shared" si="23"/>
        <v>0</v>
      </c>
      <c r="G27" s="14">
        <f t="shared" si="23"/>
        <v>0</v>
      </c>
      <c r="H27" s="14">
        <f t="shared" si="23"/>
        <v>0</v>
      </c>
      <c r="I27" s="14">
        <f t="shared" si="23"/>
        <v>0</v>
      </c>
      <c r="J27" s="14">
        <f t="shared" si="23"/>
        <v>0</v>
      </c>
      <c r="K27" s="14">
        <f t="shared" si="23"/>
        <v>0</v>
      </c>
      <c r="L27" s="14">
        <f t="shared" si="23"/>
        <v>0</v>
      </c>
      <c r="M27" s="14">
        <f t="shared" si="23"/>
        <v>0</v>
      </c>
      <c r="N27" s="14">
        <f t="shared" si="23"/>
        <v>0</v>
      </c>
      <c r="O27" s="14">
        <f t="shared" si="23"/>
        <v>0</v>
      </c>
      <c r="P27" s="14">
        <f t="shared" si="23"/>
        <v>0</v>
      </c>
      <c r="Q27" s="14">
        <f t="shared" si="23"/>
        <v>0</v>
      </c>
      <c r="R27" s="14">
        <f t="shared" si="23"/>
        <v>0</v>
      </c>
      <c r="S27" s="14">
        <f t="shared" si="23"/>
        <v>0</v>
      </c>
      <c r="T27" s="14">
        <f t="shared" si="21"/>
        <v>0</v>
      </c>
      <c r="U27" s="14">
        <f t="shared" si="21"/>
        <v>0</v>
      </c>
      <c r="V27" s="14">
        <f t="shared" si="21"/>
        <v>0</v>
      </c>
      <c r="W27" s="14">
        <f t="shared" si="21"/>
        <v>0</v>
      </c>
      <c r="X27" s="14">
        <f t="shared" si="21"/>
        <v>0</v>
      </c>
      <c r="Y27" s="14">
        <f t="shared" si="21"/>
        <v>0</v>
      </c>
      <c r="Z27" s="14">
        <f t="shared" si="21"/>
        <v>0</v>
      </c>
      <c r="AA27" s="14">
        <f t="shared" si="21"/>
        <v>0</v>
      </c>
      <c r="AB27" s="14">
        <f t="shared" si="21"/>
        <v>0</v>
      </c>
      <c r="AC27" s="14">
        <f t="shared" si="21"/>
        <v>0</v>
      </c>
      <c r="AD27" s="14">
        <f t="shared" si="21"/>
        <v>0</v>
      </c>
      <c r="AE27" s="14">
        <f t="shared" si="21"/>
        <v>0</v>
      </c>
      <c r="AF27" s="14">
        <f t="shared" si="21"/>
        <v>0</v>
      </c>
      <c r="AG27" s="14">
        <f t="shared" si="21"/>
        <v>0</v>
      </c>
      <c r="AH27" s="14">
        <f t="shared" si="21"/>
        <v>0</v>
      </c>
      <c r="AI27" s="14">
        <f t="shared" si="21"/>
        <v>0</v>
      </c>
      <c r="AJ27" s="14">
        <f t="shared" si="21"/>
        <v>0</v>
      </c>
      <c r="AK27" s="14">
        <f t="shared" si="21"/>
        <v>0</v>
      </c>
      <c r="AL27" s="14">
        <f t="shared" si="21"/>
        <v>0</v>
      </c>
      <c r="AM27" s="14">
        <f t="shared" si="21"/>
        <v>0</v>
      </c>
      <c r="AN27" s="14">
        <f t="shared" si="21"/>
        <v>0</v>
      </c>
      <c r="AO27" s="14">
        <f t="shared" si="21"/>
        <v>0</v>
      </c>
      <c r="AP27" s="14">
        <f t="shared" si="21"/>
        <v>0</v>
      </c>
      <c r="AQ27" s="14">
        <f t="shared" si="21"/>
        <v>0</v>
      </c>
      <c r="AR27" s="14">
        <f t="shared" si="21"/>
        <v>0</v>
      </c>
      <c r="AS27" s="14">
        <f t="shared" si="21"/>
        <v>0</v>
      </c>
      <c r="AT27" s="14">
        <f t="shared" si="21"/>
        <v>0</v>
      </c>
      <c r="AU27" s="14">
        <f t="shared" si="21"/>
        <v>0</v>
      </c>
      <c r="AV27" s="14">
        <f t="shared" si="21"/>
        <v>0</v>
      </c>
      <c r="AW27" s="14">
        <f t="shared" si="21"/>
        <v>0</v>
      </c>
      <c r="AX27" s="14">
        <f t="shared" si="21"/>
        <v>0</v>
      </c>
      <c r="AY27" s="14">
        <f t="shared" si="21"/>
        <v>0</v>
      </c>
      <c r="AZ27" s="14">
        <f t="shared" si="21"/>
        <v>-0.10445463454871118</v>
      </c>
      <c r="BA27" s="14">
        <f t="shared" si="21"/>
        <v>-0.1075604335212077</v>
      </c>
      <c r="BB27" s="14">
        <f t="shared" si="21"/>
        <v>-0.1105940481012806</v>
      </c>
      <c r="BC27" s="14">
        <f t="shared" si="21"/>
        <v>-0.11431701333615063</v>
      </c>
      <c r="BD27" s="14">
        <f t="shared" si="21"/>
        <v>-0.11948679791001537</v>
      </c>
      <c r="BE27" s="14">
        <f t="shared" si="21"/>
        <v>-0.12532823124403891</v>
      </c>
      <c r="BF27" s="14">
        <f t="shared" si="21"/>
        <v>-0.13076770179056285</v>
      </c>
      <c r="BG27" s="14">
        <f t="shared" si="21"/>
        <v>-0.13628458276057964</v>
      </c>
      <c r="BH27" s="14">
        <f t="shared" si="21"/>
        <v>-0.1423905534835066</v>
      </c>
      <c r="BI27" s="14">
        <f t="shared" si="21"/>
        <v>-0.14871710546306383</v>
      </c>
      <c r="BJ27" s="14">
        <f t="shared" si="21"/>
        <v>-0.15506932638438564</v>
      </c>
      <c r="BK27" s="14">
        <f t="shared" si="21"/>
        <v>-0.16205975528432104</v>
      </c>
      <c r="BO27" s="28">
        <f t="shared" ref="BO27:BO29" si="24">-IFERROR(((1-BO45/BW15)^(360/BO$4))-1,0)</f>
        <v>0</v>
      </c>
      <c r="BP27" s="28">
        <f t="shared" si="22"/>
        <v>-0.10742666145778812</v>
      </c>
      <c r="BQ27" s="28">
        <f t="shared" si="22"/>
        <v>0</v>
      </c>
      <c r="BR27" s="28">
        <f t="shared" si="22"/>
        <v>0</v>
      </c>
      <c r="BS27" s="28">
        <f t="shared" si="22"/>
        <v>0</v>
      </c>
      <c r="BT27" s="28">
        <f t="shared" si="22"/>
        <v>0</v>
      </c>
    </row>
    <row r="28" spans="1:80" hidden="1" outlineLevel="1" x14ac:dyDescent="0.25">
      <c r="A28" s="11"/>
      <c r="C28" s="2" t="s">
        <v>9</v>
      </c>
      <c r="D28" s="14">
        <f t="shared" si="23"/>
        <v>0</v>
      </c>
      <c r="E28" s="14">
        <f t="shared" si="21"/>
        <v>0</v>
      </c>
      <c r="F28" s="14">
        <f t="shared" si="21"/>
        <v>0</v>
      </c>
      <c r="G28" s="14">
        <f t="shared" si="21"/>
        <v>0</v>
      </c>
      <c r="H28" s="14">
        <f t="shared" si="21"/>
        <v>0</v>
      </c>
      <c r="I28" s="14">
        <f t="shared" si="21"/>
        <v>0</v>
      </c>
      <c r="J28" s="14">
        <f t="shared" si="21"/>
        <v>0</v>
      </c>
      <c r="K28" s="14">
        <f t="shared" si="21"/>
        <v>0</v>
      </c>
      <c r="L28" s="14">
        <f t="shared" si="21"/>
        <v>0</v>
      </c>
      <c r="M28" s="14">
        <f t="shared" si="21"/>
        <v>0</v>
      </c>
      <c r="N28" s="14">
        <f t="shared" si="21"/>
        <v>0</v>
      </c>
      <c r="O28" s="14">
        <f t="shared" si="21"/>
        <v>0</v>
      </c>
      <c r="P28" s="14">
        <f t="shared" si="21"/>
        <v>0</v>
      </c>
      <c r="Q28" s="14">
        <f t="shared" si="21"/>
        <v>0</v>
      </c>
      <c r="R28" s="14">
        <f t="shared" si="21"/>
        <v>0</v>
      </c>
      <c r="S28" s="14">
        <f t="shared" si="21"/>
        <v>0</v>
      </c>
      <c r="T28" s="14">
        <f t="shared" si="21"/>
        <v>0</v>
      </c>
      <c r="U28" s="14">
        <f t="shared" si="21"/>
        <v>0</v>
      </c>
      <c r="V28" s="14">
        <f t="shared" si="21"/>
        <v>0</v>
      </c>
      <c r="W28" s="14">
        <f t="shared" si="21"/>
        <v>0</v>
      </c>
      <c r="X28" s="14">
        <f t="shared" si="21"/>
        <v>0</v>
      </c>
      <c r="Y28" s="14">
        <f t="shared" si="21"/>
        <v>0</v>
      </c>
      <c r="Z28" s="14">
        <f t="shared" si="21"/>
        <v>0</v>
      </c>
      <c r="AA28" s="14">
        <f t="shared" si="21"/>
        <v>0</v>
      </c>
      <c r="AB28" s="14">
        <f t="shared" si="21"/>
        <v>0</v>
      </c>
      <c r="AC28" s="14">
        <f t="shared" si="21"/>
        <v>0</v>
      </c>
      <c r="AD28" s="14">
        <f t="shared" si="21"/>
        <v>0</v>
      </c>
      <c r="AE28" s="14">
        <f t="shared" si="21"/>
        <v>0</v>
      </c>
      <c r="AF28" s="14">
        <f t="shared" si="21"/>
        <v>0</v>
      </c>
      <c r="AG28" s="14">
        <f t="shared" si="21"/>
        <v>0</v>
      </c>
      <c r="AH28" s="14">
        <f t="shared" si="21"/>
        <v>0</v>
      </c>
      <c r="AI28" s="14">
        <f t="shared" si="21"/>
        <v>0</v>
      </c>
      <c r="AJ28" s="14">
        <f t="shared" si="21"/>
        <v>0</v>
      </c>
      <c r="AK28" s="14">
        <f t="shared" si="21"/>
        <v>0</v>
      </c>
      <c r="AL28" s="14">
        <f t="shared" si="21"/>
        <v>0</v>
      </c>
      <c r="AM28" s="14">
        <f t="shared" si="21"/>
        <v>0</v>
      </c>
      <c r="AN28" s="14">
        <f t="shared" si="21"/>
        <v>0</v>
      </c>
      <c r="AO28" s="14">
        <f t="shared" si="21"/>
        <v>0</v>
      </c>
      <c r="AP28" s="14">
        <f t="shared" si="21"/>
        <v>0</v>
      </c>
      <c r="AQ28" s="14">
        <f t="shared" si="21"/>
        <v>0</v>
      </c>
      <c r="AR28" s="14">
        <f t="shared" si="21"/>
        <v>0</v>
      </c>
      <c r="AS28" s="14">
        <f t="shared" si="21"/>
        <v>0</v>
      </c>
      <c r="AT28" s="14">
        <f t="shared" si="21"/>
        <v>0</v>
      </c>
      <c r="AU28" s="14">
        <f t="shared" si="21"/>
        <v>0</v>
      </c>
      <c r="AV28" s="14">
        <f t="shared" si="21"/>
        <v>0</v>
      </c>
      <c r="AW28" s="14">
        <f t="shared" si="21"/>
        <v>0</v>
      </c>
      <c r="AX28" s="14">
        <f t="shared" si="21"/>
        <v>0</v>
      </c>
      <c r="AY28" s="14">
        <f t="shared" si="21"/>
        <v>0</v>
      </c>
      <c r="AZ28" s="14">
        <f t="shared" si="21"/>
        <v>-0.11400682740594736</v>
      </c>
      <c r="BA28" s="14">
        <f t="shared" si="21"/>
        <v>-0.11062902397472785</v>
      </c>
      <c r="BB28" s="14">
        <f t="shared" si="21"/>
        <v>-0.10297431865809226</v>
      </c>
      <c r="BC28" s="14">
        <f t="shared" si="21"/>
        <v>-9.7314408764652249E-2</v>
      </c>
      <c r="BD28" s="14">
        <f t="shared" si="21"/>
        <v>-9.4423365545793558E-2</v>
      </c>
      <c r="BE28" s="14">
        <f t="shared" si="21"/>
        <v>-9.3708741158674558E-2</v>
      </c>
      <c r="BF28" s="14">
        <f t="shared" si="21"/>
        <v>-8.9637709708652258E-2</v>
      </c>
      <c r="BG28" s="14">
        <f t="shared" si="21"/>
        <v>-8.53492628439525E-2</v>
      </c>
      <c r="BH28" s="14">
        <f t="shared" si="21"/>
        <v>-8.71984334599607E-2</v>
      </c>
      <c r="BI28" s="14">
        <f t="shared" si="21"/>
        <v>-9.2107520934473497E-2</v>
      </c>
      <c r="BJ28" s="14">
        <f t="shared" ref="BJ28:BK28" si="25">-IFERROR(((1-BJ46/BJ16)^(360/BJ$4))-1,0)</f>
        <v>-9.6816149600698287E-2</v>
      </c>
      <c r="BK28" s="14">
        <f t="shared" si="25"/>
        <v>-9.1817288707243039E-2</v>
      </c>
      <c r="BO28" s="28">
        <f t="shared" si="24"/>
        <v>0</v>
      </c>
      <c r="BP28" s="28">
        <f t="shared" si="22"/>
        <v>-0.10909796990228782</v>
      </c>
      <c r="BQ28" s="28">
        <f t="shared" si="22"/>
        <v>0</v>
      </c>
      <c r="BR28" s="28">
        <f t="shared" si="22"/>
        <v>0</v>
      </c>
      <c r="BS28" s="28">
        <f t="shared" si="22"/>
        <v>0</v>
      </c>
      <c r="BT28" s="28">
        <f t="shared" si="22"/>
        <v>0</v>
      </c>
    </row>
    <row r="29" spans="1:80" collapsed="1" x14ac:dyDescent="0.25">
      <c r="C29" s="3" t="s">
        <v>24</v>
      </c>
      <c r="D29" s="15">
        <f t="shared" si="23"/>
        <v>0</v>
      </c>
      <c r="E29" s="15">
        <f t="shared" si="21"/>
        <v>0</v>
      </c>
      <c r="F29" s="15">
        <f t="shared" si="21"/>
        <v>0</v>
      </c>
      <c r="G29" s="15">
        <f t="shared" si="21"/>
        <v>0</v>
      </c>
      <c r="H29" s="15">
        <f t="shared" si="21"/>
        <v>0</v>
      </c>
      <c r="I29" s="15">
        <f t="shared" si="21"/>
        <v>0</v>
      </c>
      <c r="J29" s="15">
        <f t="shared" si="21"/>
        <v>0</v>
      </c>
      <c r="K29" s="15">
        <f t="shared" si="21"/>
        <v>0</v>
      </c>
      <c r="L29" s="15">
        <f t="shared" si="21"/>
        <v>0</v>
      </c>
      <c r="M29" s="15">
        <f t="shared" si="21"/>
        <v>0</v>
      </c>
      <c r="N29" s="15">
        <f t="shared" si="21"/>
        <v>0</v>
      </c>
      <c r="O29" s="15">
        <f t="shared" si="21"/>
        <v>0</v>
      </c>
      <c r="P29" s="15">
        <f t="shared" si="21"/>
        <v>0</v>
      </c>
      <c r="Q29" s="15">
        <f t="shared" si="21"/>
        <v>0</v>
      </c>
      <c r="R29" s="15">
        <f t="shared" si="21"/>
        <v>0</v>
      </c>
      <c r="S29" s="15">
        <f t="shared" si="21"/>
        <v>0</v>
      </c>
      <c r="T29" s="15">
        <f t="shared" si="21"/>
        <v>0</v>
      </c>
      <c r="U29" s="15">
        <f t="shared" si="21"/>
        <v>0</v>
      </c>
      <c r="V29" s="15">
        <f t="shared" si="21"/>
        <v>0</v>
      </c>
      <c r="W29" s="15">
        <f t="shared" si="21"/>
        <v>0</v>
      </c>
      <c r="X29" s="15">
        <f t="shared" si="21"/>
        <v>0</v>
      </c>
      <c r="Y29" s="15">
        <f t="shared" si="21"/>
        <v>0</v>
      </c>
      <c r="Z29" s="15">
        <f t="shared" si="21"/>
        <v>0</v>
      </c>
      <c r="AA29" s="15">
        <f t="shared" si="21"/>
        <v>0</v>
      </c>
      <c r="AB29" s="15">
        <f t="shared" si="21"/>
        <v>0</v>
      </c>
      <c r="AC29" s="15">
        <f t="shared" si="21"/>
        <v>0</v>
      </c>
      <c r="AD29" s="15">
        <f t="shared" si="21"/>
        <v>0</v>
      </c>
      <c r="AE29" s="15">
        <f t="shared" si="21"/>
        <v>0</v>
      </c>
      <c r="AF29" s="15">
        <f t="shared" si="21"/>
        <v>0</v>
      </c>
      <c r="AG29" s="15">
        <f t="shared" si="21"/>
        <v>0</v>
      </c>
      <c r="AH29" s="15">
        <f t="shared" si="21"/>
        <v>0</v>
      </c>
      <c r="AI29" s="15">
        <f t="shared" si="21"/>
        <v>0</v>
      </c>
      <c r="AJ29" s="15">
        <f t="shared" si="21"/>
        <v>0</v>
      </c>
      <c r="AK29" s="15">
        <f t="shared" si="21"/>
        <v>0</v>
      </c>
      <c r="AL29" s="15">
        <f t="shared" si="21"/>
        <v>0</v>
      </c>
      <c r="AM29" s="15">
        <f t="shared" si="21"/>
        <v>0</v>
      </c>
      <c r="AN29" s="15">
        <f t="shared" si="21"/>
        <v>0</v>
      </c>
      <c r="AO29" s="15">
        <f t="shared" si="21"/>
        <v>0</v>
      </c>
      <c r="AP29" s="15">
        <f t="shared" si="21"/>
        <v>0</v>
      </c>
      <c r="AQ29" s="15">
        <f t="shared" si="21"/>
        <v>0</v>
      </c>
      <c r="AR29" s="15">
        <f t="shared" si="21"/>
        <v>0</v>
      </c>
      <c r="AS29" s="15">
        <f t="shared" si="21"/>
        <v>0</v>
      </c>
      <c r="AT29" s="15">
        <f t="shared" si="21"/>
        <v>0</v>
      </c>
      <c r="AU29" s="15">
        <f t="shared" si="21"/>
        <v>0</v>
      </c>
      <c r="AV29" s="15">
        <f t="shared" si="21"/>
        <v>0</v>
      </c>
      <c r="AW29" s="15">
        <f t="shared" si="21"/>
        <v>0</v>
      </c>
      <c r="AX29" s="15">
        <f t="shared" si="21"/>
        <v>0</v>
      </c>
      <c r="AY29" s="15">
        <f t="shared" si="21"/>
        <v>0</v>
      </c>
      <c r="AZ29" s="15">
        <f t="shared" ref="AZ29:BK29" si="26">-IFERROR(((1-AZ47/AZ17)^(360/AZ$4))-1,0)</f>
        <v>-5.4438676724881674E-2</v>
      </c>
      <c r="BA29" s="15">
        <f t="shared" si="26"/>
        <v>-5.3864897468801853E-2</v>
      </c>
      <c r="BB29" s="15">
        <f t="shared" si="26"/>
        <v>-5.3184389394200782E-2</v>
      </c>
      <c r="BC29" s="15">
        <f t="shared" si="26"/>
        <v>-5.2544023605208379E-2</v>
      </c>
      <c r="BD29" s="15">
        <f t="shared" si="26"/>
        <v>-5.1910610277519087E-2</v>
      </c>
      <c r="BE29" s="15">
        <f t="shared" si="26"/>
        <v>-5.1350853537910579E-2</v>
      </c>
      <c r="BF29" s="15">
        <f t="shared" si="26"/>
        <v>-5.089090191739909E-2</v>
      </c>
      <c r="BG29" s="15">
        <f t="shared" si="26"/>
        <v>-5.0415816395806168E-2</v>
      </c>
      <c r="BH29" s="15">
        <f t="shared" si="26"/>
        <v>-4.9941090395360765E-2</v>
      </c>
      <c r="BI29" s="15">
        <f t="shared" si="26"/>
        <v>-4.9524669737523341E-2</v>
      </c>
      <c r="BJ29" s="15">
        <f t="shared" si="26"/>
        <v>-4.9120017493927914E-2</v>
      </c>
      <c r="BK29" s="15">
        <f t="shared" si="26"/>
        <v>-4.8807354982684403E-2</v>
      </c>
      <c r="BO29" s="29">
        <f t="shared" si="24"/>
        <v>0</v>
      </c>
      <c r="BP29" s="29">
        <f t="shared" si="22"/>
        <v>-5.3834877742038545E-2</v>
      </c>
      <c r="BQ29" s="29">
        <f t="shared" si="22"/>
        <v>0</v>
      </c>
      <c r="BR29" s="29">
        <f t="shared" si="22"/>
        <v>0</v>
      </c>
      <c r="BS29" s="29">
        <f t="shared" si="22"/>
        <v>0</v>
      </c>
      <c r="BT29" s="29">
        <f t="shared" si="22"/>
        <v>0</v>
      </c>
    </row>
    <row r="32" spans="1:80" hidden="1" outlineLevel="1" x14ac:dyDescent="0.25">
      <c r="A32" s="11"/>
      <c r="C32" s="2" t="s">
        <v>0</v>
      </c>
      <c r="D32" s="14">
        <f>D20+D26</f>
        <v>0</v>
      </c>
      <c r="E32" s="14">
        <f t="shared" ref="E32:BK35" si="27">E20+E26</f>
        <v>0</v>
      </c>
      <c r="F32" s="14">
        <f t="shared" si="27"/>
        <v>0</v>
      </c>
      <c r="G32" s="14">
        <f t="shared" si="27"/>
        <v>0</v>
      </c>
      <c r="H32" s="14">
        <f t="shared" si="27"/>
        <v>0</v>
      </c>
      <c r="I32" s="14">
        <f t="shared" si="27"/>
        <v>0</v>
      </c>
      <c r="J32" s="14">
        <f t="shared" si="27"/>
        <v>0</v>
      </c>
      <c r="K32" s="14">
        <f t="shared" si="27"/>
        <v>0</v>
      </c>
      <c r="L32" s="14">
        <f t="shared" si="27"/>
        <v>0</v>
      </c>
      <c r="M32" s="14">
        <f t="shared" si="27"/>
        <v>0</v>
      </c>
      <c r="N32" s="14">
        <f t="shared" si="27"/>
        <v>0</v>
      </c>
      <c r="O32" s="14">
        <f t="shared" si="27"/>
        <v>0</v>
      </c>
      <c r="P32" s="14">
        <f t="shared" si="27"/>
        <v>0</v>
      </c>
      <c r="Q32" s="14">
        <f t="shared" si="27"/>
        <v>0</v>
      </c>
      <c r="R32" s="14">
        <f t="shared" si="27"/>
        <v>0</v>
      </c>
      <c r="S32" s="14">
        <f t="shared" si="27"/>
        <v>0</v>
      </c>
      <c r="T32" s="14">
        <f t="shared" si="27"/>
        <v>0</v>
      </c>
      <c r="U32" s="14">
        <f t="shared" si="27"/>
        <v>0</v>
      </c>
      <c r="V32" s="14">
        <f t="shared" si="27"/>
        <v>0</v>
      </c>
      <c r="W32" s="14">
        <f t="shared" si="27"/>
        <v>0</v>
      </c>
      <c r="X32" s="14">
        <f t="shared" si="27"/>
        <v>0</v>
      </c>
      <c r="Y32" s="14">
        <f t="shared" si="27"/>
        <v>0</v>
      </c>
      <c r="Z32" s="14">
        <f t="shared" si="27"/>
        <v>0</v>
      </c>
      <c r="AA32" s="14">
        <f t="shared" si="27"/>
        <v>0</v>
      </c>
      <c r="AB32" s="14">
        <f t="shared" si="27"/>
        <v>0</v>
      </c>
      <c r="AC32" s="14">
        <f t="shared" si="27"/>
        <v>0</v>
      </c>
      <c r="AD32" s="14">
        <f t="shared" si="27"/>
        <v>0</v>
      </c>
      <c r="AE32" s="14">
        <f t="shared" si="27"/>
        <v>0</v>
      </c>
      <c r="AF32" s="14">
        <f t="shared" si="27"/>
        <v>0</v>
      </c>
      <c r="AG32" s="14">
        <f t="shared" si="27"/>
        <v>0</v>
      </c>
      <c r="AH32" s="14">
        <f t="shared" si="27"/>
        <v>0</v>
      </c>
      <c r="AI32" s="14">
        <f t="shared" si="27"/>
        <v>0</v>
      </c>
      <c r="AJ32" s="14">
        <f t="shared" si="27"/>
        <v>0</v>
      </c>
      <c r="AK32" s="14">
        <f t="shared" si="27"/>
        <v>0</v>
      </c>
      <c r="AL32" s="14">
        <f t="shared" si="27"/>
        <v>0</v>
      </c>
      <c r="AM32" s="14">
        <f t="shared" si="27"/>
        <v>0</v>
      </c>
      <c r="AN32" s="14">
        <f t="shared" si="27"/>
        <v>0</v>
      </c>
      <c r="AO32" s="14">
        <f t="shared" si="27"/>
        <v>0</v>
      </c>
      <c r="AP32" s="14">
        <f t="shared" si="27"/>
        <v>0</v>
      </c>
      <c r="AQ32" s="14">
        <f t="shared" si="27"/>
        <v>0</v>
      </c>
      <c r="AR32" s="14">
        <f t="shared" si="27"/>
        <v>0</v>
      </c>
      <c r="AS32" s="14">
        <f t="shared" si="27"/>
        <v>0</v>
      </c>
      <c r="AT32" s="14">
        <f t="shared" si="27"/>
        <v>0</v>
      </c>
      <c r="AU32" s="14">
        <f t="shared" si="27"/>
        <v>0</v>
      </c>
      <c r="AV32" s="14">
        <f t="shared" si="27"/>
        <v>0</v>
      </c>
      <c r="AW32" s="14">
        <f t="shared" si="27"/>
        <v>0</v>
      </c>
      <c r="AX32" s="14">
        <f t="shared" si="27"/>
        <v>0</v>
      </c>
      <c r="AY32" s="14">
        <f t="shared" si="27"/>
        <v>0</v>
      </c>
      <c r="AZ32" s="14">
        <f t="shared" si="27"/>
        <v>0.27926391698463959</v>
      </c>
      <c r="BA32" s="14">
        <f t="shared" si="27"/>
        <v>0.25644862012033109</v>
      </c>
      <c r="BB32" s="14">
        <f t="shared" si="27"/>
        <v>0.29855694091779572</v>
      </c>
      <c r="BC32" s="14">
        <f t="shared" si="27"/>
        <v>0.29279863970556175</v>
      </c>
      <c r="BD32" s="14">
        <f t="shared" si="27"/>
        <v>0.29413159485526119</v>
      </c>
      <c r="BE32" s="14">
        <f t="shared" si="27"/>
        <v>0.34470741982526443</v>
      </c>
      <c r="BF32" s="14">
        <f t="shared" si="27"/>
        <v>0.33839608977961877</v>
      </c>
      <c r="BG32" s="14">
        <f t="shared" si="27"/>
        <v>0.36070772772574933</v>
      </c>
      <c r="BH32" s="14">
        <f t="shared" si="27"/>
        <v>0.34378980496356371</v>
      </c>
      <c r="BI32" s="14">
        <f t="shared" si="27"/>
        <v>0.33445096426203214</v>
      </c>
      <c r="BJ32" s="14">
        <f t="shared" si="27"/>
        <v>0.36313960236469822</v>
      </c>
      <c r="BK32" s="14">
        <f t="shared" si="27"/>
        <v>0.37505378705629799</v>
      </c>
      <c r="BO32" s="28">
        <f>BO20+BO26</f>
        <v>0</v>
      </c>
      <c r="BP32" s="28">
        <f t="shared" ref="BP32:BT32" si="28">BP20+BP26</f>
        <v>0.27864527830236696</v>
      </c>
      <c r="BQ32" s="28">
        <f t="shared" si="28"/>
        <v>0</v>
      </c>
      <c r="BR32" s="28">
        <f t="shared" si="28"/>
        <v>0</v>
      </c>
      <c r="BS32" s="28">
        <f t="shared" si="28"/>
        <v>0</v>
      </c>
      <c r="BT32" s="28">
        <f t="shared" si="28"/>
        <v>0</v>
      </c>
    </row>
    <row r="33" spans="1:72" hidden="1" outlineLevel="1" x14ac:dyDescent="0.25">
      <c r="A33" s="11"/>
      <c r="C33" s="2" t="s">
        <v>1</v>
      </c>
      <c r="D33" s="14">
        <f t="shared" ref="D33:AY35" si="29">D21+D27</f>
        <v>0</v>
      </c>
      <c r="E33" s="14">
        <f t="shared" si="29"/>
        <v>0</v>
      </c>
      <c r="F33" s="14">
        <f t="shared" si="29"/>
        <v>0</v>
      </c>
      <c r="G33" s="14">
        <f t="shared" si="29"/>
        <v>0</v>
      </c>
      <c r="H33" s="14">
        <f t="shared" si="29"/>
        <v>0</v>
      </c>
      <c r="I33" s="14">
        <f t="shared" si="29"/>
        <v>0</v>
      </c>
      <c r="J33" s="14">
        <f t="shared" si="29"/>
        <v>0</v>
      </c>
      <c r="K33" s="14">
        <f t="shared" si="29"/>
        <v>0</v>
      </c>
      <c r="L33" s="14">
        <f t="shared" si="29"/>
        <v>0</v>
      </c>
      <c r="M33" s="14">
        <f t="shared" si="29"/>
        <v>0</v>
      </c>
      <c r="N33" s="14">
        <f t="shared" si="29"/>
        <v>0</v>
      </c>
      <c r="O33" s="14">
        <f t="shared" si="29"/>
        <v>0</v>
      </c>
      <c r="P33" s="14">
        <f t="shared" si="29"/>
        <v>0</v>
      </c>
      <c r="Q33" s="14">
        <f t="shared" si="29"/>
        <v>0</v>
      </c>
      <c r="R33" s="14">
        <f t="shared" si="29"/>
        <v>0</v>
      </c>
      <c r="S33" s="14">
        <f t="shared" si="29"/>
        <v>0</v>
      </c>
      <c r="T33" s="14">
        <f t="shared" si="29"/>
        <v>0</v>
      </c>
      <c r="U33" s="14">
        <f t="shared" si="29"/>
        <v>0</v>
      </c>
      <c r="V33" s="14">
        <f t="shared" si="29"/>
        <v>0</v>
      </c>
      <c r="W33" s="14">
        <f t="shared" si="29"/>
        <v>0</v>
      </c>
      <c r="X33" s="14">
        <f t="shared" si="29"/>
        <v>0</v>
      </c>
      <c r="Y33" s="14">
        <f t="shared" si="29"/>
        <v>0</v>
      </c>
      <c r="Z33" s="14">
        <f t="shared" si="29"/>
        <v>0</v>
      </c>
      <c r="AA33" s="14">
        <f t="shared" si="29"/>
        <v>0</v>
      </c>
      <c r="AB33" s="14">
        <f t="shared" si="29"/>
        <v>0</v>
      </c>
      <c r="AC33" s="14">
        <f t="shared" si="29"/>
        <v>0</v>
      </c>
      <c r="AD33" s="14">
        <f t="shared" si="29"/>
        <v>0</v>
      </c>
      <c r="AE33" s="14">
        <f t="shared" si="29"/>
        <v>0</v>
      </c>
      <c r="AF33" s="14">
        <f t="shared" si="29"/>
        <v>0</v>
      </c>
      <c r="AG33" s="14">
        <f t="shared" si="29"/>
        <v>0</v>
      </c>
      <c r="AH33" s="14">
        <f t="shared" si="29"/>
        <v>0</v>
      </c>
      <c r="AI33" s="14">
        <f t="shared" si="29"/>
        <v>0</v>
      </c>
      <c r="AJ33" s="14">
        <f t="shared" si="29"/>
        <v>0</v>
      </c>
      <c r="AK33" s="14">
        <f t="shared" si="29"/>
        <v>0</v>
      </c>
      <c r="AL33" s="14">
        <f t="shared" si="29"/>
        <v>0</v>
      </c>
      <c r="AM33" s="14">
        <f t="shared" si="29"/>
        <v>0</v>
      </c>
      <c r="AN33" s="14">
        <f t="shared" si="29"/>
        <v>0</v>
      </c>
      <c r="AO33" s="14">
        <f t="shared" si="29"/>
        <v>0</v>
      </c>
      <c r="AP33" s="14">
        <f t="shared" si="29"/>
        <v>0</v>
      </c>
      <c r="AQ33" s="14">
        <f t="shared" si="29"/>
        <v>0</v>
      </c>
      <c r="AR33" s="14">
        <f t="shared" si="29"/>
        <v>0</v>
      </c>
      <c r="AS33" s="14">
        <f t="shared" si="29"/>
        <v>0</v>
      </c>
      <c r="AT33" s="14">
        <f t="shared" si="29"/>
        <v>0</v>
      </c>
      <c r="AU33" s="14">
        <f t="shared" si="29"/>
        <v>0</v>
      </c>
      <c r="AV33" s="14">
        <f t="shared" si="29"/>
        <v>0</v>
      </c>
      <c r="AW33" s="14">
        <f t="shared" si="29"/>
        <v>0</v>
      </c>
      <c r="AX33" s="14">
        <f t="shared" si="29"/>
        <v>0</v>
      </c>
      <c r="AY33" s="14">
        <f t="shared" si="29"/>
        <v>0</v>
      </c>
      <c r="AZ33" s="14">
        <f t="shared" si="27"/>
        <v>-3.5345844626125444E-2</v>
      </c>
      <c r="BA33" s="14">
        <f t="shared" si="27"/>
        <v>-3.8470654127700232E-2</v>
      </c>
      <c r="BB33" s="14">
        <f t="shared" si="27"/>
        <v>-4.1485258178694862E-2</v>
      </c>
      <c r="BC33" s="14">
        <f t="shared" si="27"/>
        <v>-4.52145602575309E-2</v>
      </c>
      <c r="BD33" s="14">
        <f t="shared" si="27"/>
        <v>-5.037800798742964E-2</v>
      </c>
      <c r="BE33" s="14">
        <f t="shared" si="27"/>
        <v>-5.6225778165419182E-2</v>
      </c>
      <c r="BF33" s="14">
        <f t="shared" si="27"/>
        <v>-6.1658911867977118E-2</v>
      </c>
      <c r="BG33" s="14">
        <f t="shared" si="27"/>
        <v>-6.7175792837993908E-2</v>
      </c>
      <c r="BH33" s="14">
        <f t="shared" si="27"/>
        <v>-7.3288100404886869E-2</v>
      </c>
      <c r="BI33" s="14">
        <f t="shared" si="27"/>
        <v>-7.9608315540478092E-2</v>
      </c>
      <c r="BJ33" s="14">
        <f t="shared" si="27"/>
        <v>-8.5966873305765912E-2</v>
      </c>
      <c r="BK33" s="14">
        <f t="shared" si="27"/>
        <v>-9.2950965361735305E-2</v>
      </c>
      <c r="BO33" s="28">
        <f t="shared" ref="BO33:BT35" si="30">BO21+BO27</f>
        <v>0</v>
      </c>
      <c r="BP33" s="28">
        <f t="shared" si="30"/>
        <v>-3.8321233818144451E-2</v>
      </c>
      <c r="BQ33" s="28">
        <f t="shared" si="30"/>
        <v>0</v>
      </c>
      <c r="BR33" s="28">
        <f t="shared" si="30"/>
        <v>0</v>
      </c>
      <c r="BS33" s="28">
        <f t="shared" si="30"/>
        <v>0</v>
      </c>
      <c r="BT33" s="28">
        <f t="shared" si="30"/>
        <v>0</v>
      </c>
    </row>
    <row r="34" spans="1:72" hidden="1" outlineLevel="1" x14ac:dyDescent="0.25">
      <c r="A34" s="11"/>
      <c r="C34" s="2" t="s">
        <v>9</v>
      </c>
      <c r="D34" s="14">
        <f t="shared" si="29"/>
        <v>0</v>
      </c>
      <c r="E34" s="14">
        <f t="shared" si="29"/>
        <v>0</v>
      </c>
      <c r="F34" s="14">
        <f t="shared" si="29"/>
        <v>0</v>
      </c>
      <c r="G34" s="14">
        <f t="shared" si="29"/>
        <v>0</v>
      </c>
      <c r="H34" s="14">
        <f t="shared" si="29"/>
        <v>0</v>
      </c>
      <c r="I34" s="14">
        <f t="shared" si="29"/>
        <v>0</v>
      </c>
      <c r="J34" s="14">
        <f t="shared" si="29"/>
        <v>0</v>
      </c>
      <c r="K34" s="14">
        <f t="shared" si="29"/>
        <v>0</v>
      </c>
      <c r="L34" s="14">
        <f t="shared" si="29"/>
        <v>0</v>
      </c>
      <c r="M34" s="14">
        <f t="shared" si="29"/>
        <v>0</v>
      </c>
      <c r="N34" s="14">
        <f t="shared" si="29"/>
        <v>0</v>
      </c>
      <c r="O34" s="14">
        <f t="shared" si="29"/>
        <v>0</v>
      </c>
      <c r="P34" s="14">
        <f t="shared" si="29"/>
        <v>0</v>
      </c>
      <c r="Q34" s="14">
        <f t="shared" si="29"/>
        <v>0</v>
      </c>
      <c r="R34" s="14">
        <f t="shared" si="29"/>
        <v>0</v>
      </c>
      <c r="S34" s="14">
        <f t="shared" si="29"/>
        <v>0</v>
      </c>
      <c r="T34" s="14">
        <f t="shared" si="29"/>
        <v>0</v>
      </c>
      <c r="U34" s="14">
        <f t="shared" si="29"/>
        <v>0</v>
      </c>
      <c r="V34" s="14">
        <f t="shared" si="29"/>
        <v>0</v>
      </c>
      <c r="W34" s="14">
        <f t="shared" si="29"/>
        <v>0</v>
      </c>
      <c r="X34" s="14">
        <f t="shared" si="29"/>
        <v>0</v>
      </c>
      <c r="Y34" s="14">
        <f t="shared" si="29"/>
        <v>0</v>
      </c>
      <c r="Z34" s="14">
        <f t="shared" si="29"/>
        <v>0</v>
      </c>
      <c r="AA34" s="14">
        <f t="shared" si="29"/>
        <v>0</v>
      </c>
      <c r="AB34" s="14">
        <f t="shared" si="29"/>
        <v>0</v>
      </c>
      <c r="AC34" s="14">
        <f t="shared" si="29"/>
        <v>0</v>
      </c>
      <c r="AD34" s="14">
        <f t="shared" si="29"/>
        <v>0</v>
      </c>
      <c r="AE34" s="14">
        <f t="shared" si="29"/>
        <v>0</v>
      </c>
      <c r="AF34" s="14">
        <f t="shared" si="29"/>
        <v>0</v>
      </c>
      <c r="AG34" s="14">
        <f t="shared" si="29"/>
        <v>0</v>
      </c>
      <c r="AH34" s="14">
        <f t="shared" si="29"/>
        <v>0</v>
      </c>
      <c r="AI34" s="14">
        <f t="shared" si="29"/>
        <v>0</v>
      </c>
      <c r="AJ34" s="14">
        <f t="shared" si="29"/>
        <v>0</v>
      </c>
      <c r="AK34" s="14">
        <f t="shared" si="29"/>
        <v>0</v>
      </c>
      <c r="AL34" s="14">
        <f t="shared" si="29"/>
        <v>0</v>
      </c>
      <c r="AM34" s="14">
        <f t="shared" si="29"/>
        <v>0</v>
      </c>
      <c r="AN34" s="14">
        <f t="shared" si="29"/>
        <v>0</v>
      </c>
      <c r="AO34" s="14">
        <f t="shared" si="29"/>
        <v>0</v>
      </c>
      <c r="AP34" s="14">
        <f t="shared" si="29"/>
        <v>0</v>
      </c>
      <c r="AQ34" s="14">
        <f t="shared" si="29"/>
        <v>0</v>
      </c>
      <c r="AR34" s="14">
        <f t="shared" si="29"/>
        <v>0</v>
      </c>
      <c r="AS34" s="14">
        <f t="shared" si="29"/>
        <v>0</v>
      </c>
      <c r="AT34" s="14">
        <f t="shared" si="29"/>
        <v>0</v>
      </c>
      <c r="AU34" s="14">
        <f t="shared" si="29"/>
        <v>0</v>
      </c>
      <c r="AV34" s="14">
        <f t="shared" si="29"/>
        <v>0</v>
      </c>
      <c r="AW34" s="14">
        <f t="shared" si="29"/>
        <v>0</v>
      </c>
      <c r="AX34" s="14">
        <f t="shared" si="29"/>
        <v>0</v>
      </c>
      <c r="AY34" s="14">
        <f t="shared" si="29"/>
        <v>0</v>
      </c>
      <c r="AZ34" s="14">
        <f t="shared" si="27"/>
        <v>0.33936320778317919</v>
      </c>
      <c r="BA34" s="14">
        <f t="shared" si="27"/>
        <v>0.23200541219914261</v>
      </c>
      <c r="BB34" s="14">
        <f t="shared" si="27"/>
        <v>0.2014723755956962</v>
      </c>
      <c r="BC34" s="14">
        <f t="shared" si="27"/>
        <v>0.21802525691430796</v>
      </c>
      <c r="BD34" s="14">
        <f t="shared" si="27"/>
        <v>0.21801395609717167</v>
      </c>
      <c r="BE34" s="14">
        <f t="shared" si="27"/>
        <v>0.21354085878682527</v>
      </c>
      <c r="BF34" s="14">
        <f t="shared" si="27"/>
        <v>0.19072614078638739</v>
      </c>
      <c r="BG34" s="14">
        <f t="shared" si="27"/>
        <v>0.15976784712080261</v>
      </c>
      <c r="BH34" s="14">
        <f t="shared" si="27"/>
        <v>0.14922601970875227</v>
      </c>
      <c r="BI34" s="14">
        <f t="shared" si="27"/>
        <v>0.16829751064383891</v>
      </c>
      <c r="BJ34" s="14">
        <f t="shared" si="27"/>
        <v>0.20760841675760466</v>
      </c>
      <c r="BK34" s="14">
        <f t="shared" si="27"/>
        <v>0.19300214238027436</v>
      </c>
      <c r="BO34" s="28">
        <f t="shared" si="30"/>
        <v>0</v>
      </c>
      <c r="BP34" s="28">
        <f t="shared" si="30"/>
        <v>0.25632467900766276</v>
      </c>
      <c r="BQ34" s="28">
        <f t="shared" si="30"/>
        <v>0</v>
      </c>
      <c r="BR34" s="28">
        <f t="shared" si="30"/>
        <v>0</v>
      </c>
      <c r="BS34" s="28">
        <f t="shared" si="30"/>
        <v>0</v>
      </c>
      <c r="BT34" s="28">
        <f t="shared" si="30"/>
        <v>0</v>
      </c>
    </row>
    <row r="35" spans="1:72" collapsed="1" x14ac:dyDescent="0.25">
      <c r="C35" s="3" t="s">
        <v>27</v>
      </c>
      <c r="D35" s="15">
        <f t="shared" si="29"/>
        <v>0</v>
      </c>
      <c r="E35" s="15">
        <f t="shared" si="29"/>
        <v>0</v>
      </c>
      <c r="F35" s="15">
        <f t="shared" si="29"/>
        <v>0</v>
      </c>
      <c r="G35" s="15">
        <f t="shared" si="29"/>
        <v>0</v>
      </c>
      <c r="H35" s="15">
        <f t="shared" si="29"/>
        <v>0</v>
      </c>
      <c r="I35" s="15">
        <f t="shared" si="29"/>
        <v>0</v>
      </c>
      <c r="J35" s="15">
        <f t="shared" si="29"/>
        <v>0</v>
      </c>
      <c r="K35" s="15">
        <f t="shared" si="29"/>
        <v>0</v>
      </c>
      <c r="L35" s="15">
        <f t="shared" si="29"/>
        <v>0</v>
      </c>
      <c r="M35" s="15">
        <f t="shared" si="29"/>
        <v>0</v>
      </c>
      <c r="N35" s="15">
        <f t="shared" si="29"/>
        <v>0</v>
      </c>
      <c r="O35" s="15">
        <f t="shared" si="29"/>
        <v>0</v>
      </c>
      <c r="P35" s="15">
        <f t="shared" si="29"/>
        <v>0</v>
      </c>
      <c r="Q35" s="15">
        <f t="shared" si="29"/>
        <v>0</v>
      </c>
      <c r="R35" s="15">
        <f t="shared" si="29"/>
        <v>0</v>
      </c>
      <c r="S35" s="15">
        <f t="shared" si="29"/>
        <v>0</v>
      </c>
      <c r="T35" s="15">
        <f t="shared" si="29"/>
        <v>0</v>
      </c>
      <c r="U35" s="15">
        <f t="shared" si="29"/>
        <v>0</v>
      </c>
      <c r="V35" s="15">
        <f t="shared" si="29"/>
        <v>0</v>
      </c>
      <c r="W35" s="15">
        <f t="shared" si="29"/>
        <v>0</v>
      </c>
      <c r="X35" s="15">
        <f t="shared" si="29"/>
        <v>0</v>
      </c>
      <c r="Y35" s="15">
        <f t="shared" si="29"/>
        <v>0</v>
      </c>
      <c r="Z35" s="15">
        <f t="shared" si="29"/>
        <v>0</v>
      </c>
      <c r="AA35" s="15">
        <f t="shared" si="29"/>
        <v>0</v>
      </c>
      <c r="AB35" s="15">
        <f t="shared" si="29"/>
        <v>0</v>
      </c>
      <c r="AC35" s="15">
        <f t="shared" si="29"/>
        <v>0</v>
      </c>
      <c r="AD35" s="15">
        <f t="shared" si="29"/>
        <v>0</v>
      </c>
      <c r="AE35" s="15">
        <f t="shared" si="29"/>
        <v>0</v>
      </c>
      <c r="AF35" s="15">
        <f t="shared" si="29"/>
        <v>0</v>
      </c>
      <c r="AG35" s="15">
        <f t="shared" si="29"/>
        <v>0</v>
      </c>
      <c r="AH35" s="15">
        <f t="shared" si="29"/>
        <v>0</v>
      </c>
      <c r="AI35" s="15">
        <f t="shared" si="29"/>
        <v>0</v>
      </c>
      <c r="AJ35" s="15">
        <f t="shared" si="29"/>
        <v>0</v>
      </c>
      <c r="AK35" s="15">
        <f t="shared" si="29"/>
        <v>0</v>
      </c>
      <c r="AL35" s="15">
        <f t="shared" si="29"/>
        <v>0</v>
      </c>
      <c r="AM35" s="15">
        <f t="shared" si="29"/>
        <v>0</v>
      </c>
      <c r="AN35" s="15">
        <f t="shared" si="29"/>
        <v>0</v>
      </c>
      <c r="AO35" s="15">
        <f t="shared" si="29"/>
        <v>0</v>
      </c>
      <c r="AP35" s="15">
        <f t="shared" si="29"/>
        <v>0</v>
      </c>
      <c r="AQ35" s="15">
        <f t="shared" si="29"/>
        <v>0</v>
      </c>
      <c r="AR35" s="15">
        <f t="shared" si="29"/>
        <v>0</v>
      </c>
      <c r="AS35" s="15">
        <f t="shared" si="29"/>
        <v>0</v>
      </c>
      <c r="AT35" s="15">
        <f t="shared" si="29"/>
        <v>0</v>
      </c>
      <c r="AU35" s="15">
        <f t="shared" si="29"/>
        <v>0</v>
      </c>
      <c r="AV35" s="15">
        <f t="shared" si="29"/>
        <v>0</v>
      </c>
      <c r="AW35" s="15">
        <f t="shared" si="29"/>
        <v>0</v>
      </c>
      <c r="AX35" s="15">
        <f t="shared" si="29"/>
        <v>0</v>
      </c>
      <c r="AY35" s="15">
        <f t="shared" si="29"/>
        <v>0</v>
      </c>
      <c r="AZ35" s="15">
        <f t="shared" si="27"/>
        <v>0.27677936262346803</v>
      </c>
      <c r="BA35" s="15">
        <f t="shared" si="27"/>
        <v>0.25214460255720494</v>
      </c>
      <c r="BB35" s="15">
        <f t="shared" si="27"/>
        <v>0.29157511258772151</v>
      </c>
      <c r="BC35" s="15">
        <f t="shared" si="27"/>
        <v>0.28660546450526825</v>
      </c>
      <c r="BD35" s="15">
        <f t="shared" si="27"/>
        <v>0.28799154560361684</v>
      </c>
      <c r="BE35" s="15">
        <f t="shared" si="27"/>
        <v>0.33632610302481281</v>
      </c>
      <c r="BF35" s="15">
        <f t="shared" si="27"/>
        <v>0.32950654426923309</v>
      </c>
      <c r="BG35" s="15">
        <f t="shared" si="27"/>
        <v>0.34953206082422117</v>
      </c>
      <c r="BH35" s="15">
        <f t="shared" si="27"/>
        <v>0.3333881950153188</v>
      </c>
      <c r="BI35" s="15">
        <f t="shared" si="27"/>
        <v>0.32565959155605273</v>
      </c>
      <c r="BJ35" s="15">
        <f t="shared" si="27"/>
        <v>0.35484630276641593</v>
      </c>
      <c r="BK35" s="15">
        <f t="shared" si="27"/>
        <v>0.36566841259856431</v>
      </c>
      <c r="BO35" s="29">
        <f t="shared" si="30"/>
        <v>0</v>
      </c>
      <c r="BP35" s="29">
        <f t="shared" si="30"/>
        <v>0.27408914101172144</v>
      </c>
      <c r="BQ35" s="29">
        <f t="shared" si="30"/>
        <v>0</v>
      </c>
      <c r="BR35" s="29">
        <f t="shared" si="30"/>
        <v>0</v>
      </c>
      <c r="BS35" s="29">
        <f t="shared" si="30"/>
        <v>0</v>
      </c>
      <c r="BT35" s="29">
        <f t="shared" si="30"/>
        <v>0</v>
      </c>
    </row>
    <row r="38" spans="1:72" hidden="1" outlineLevel="1" x14ac:dyDescent="0.25">
      <c r="A38" s="11" t="s">
        <v>19</v>
      </c>
      <c r="C38" s="2" t="s">
        <v>0</v>
      </c>
      <c r="D38" s="8">
        <f>IFERROR(
GETPIVOTDATA("[Base_Tarjetas].[Importe]",TDinamica_R!$A$3,
"[Base_Tarjetas].[PERIODO]","[Base_Tarjetas].[PERIODO].&amp;[" &amp; TEXT(D$6,"yyyymm") &amp; "]",
"[Base_Tarjetas].[Metrica]","[Base_Tarjetas].[Metrica].&amp;[" &amp; $A38 &amp; "]",
"[Base_Tarjetas].[SEGMENTO_DESCRIP]","[Base_Tarjetas].[SEGMENTO_DESCRIP].&amp;[" &amp; $C$6 &amp; "]",
"[Base_Tarjetas].[SITUACION]","[Base_Tarjetas].[SITUACION].&amp;[" &amp; $C38 &amp; "]",
"[Base_Tarjetas].[TIPO]","[Base_Tarjetas].[TIPO].&amp;[" &amp; $C$1 &amp; "]")/1000,
0)</f>
        <v>0</v>
      </c>
      <c r="E38" s="8">
        <f>IFERROR(
GETPIVOTDATA("[Base_Tarjetas].[Importe]",TDinamica_R!$A$3,
"[Base_Tarjetas].[PERIODO]","[Base_Tarjetas].[PERIODO].&amp;[" &amp; TEXT(E$6,"yyyymm") &amp; "]",
"[Base_Tarjetas].[Metrica]","[Base_Tarjetas].[Metrica].&amp;[" &amp; $A38 &amp; "]",
"[Base_Tarjetas].[SEGMENTO_DESCRIP]","[Base_Tarjetas].[SEGMENTO_DESCRIP].&amp;[" &amp; $C$6 &amp; "]",
"[Base_Tarjetas].[SITUACION]","[Base_Tarjetas].[SITUACION].&amp;[" &amp; $C38 &amp; "]",
"[Base_Tarjetas].[TIPO]","[Base_Tarjetas].[TIPO].&amp;[" &amp; $C$1 &amp; "]")/1000,
0)</f>
        <v>0</v>
      </c>
      <c r="F38" s="8">
        <f>IFERROR(
GETPIVOTDATA("[Base_Tarjetas].[Importe]",TDinamica_R!$A$3,
"[Base_Tarjetas].[PERIODO]","[Base_Tarjetas].[PERIODO].&amp;[" &amp; TEXT(F$6,"yyyymm") &amp; "]",
"[Base_Tarjetas].[Metrica]","[Base_Tarjetas].[Metrica].&amp;[" &amp; $A38 &amp; "]",
"[Base_Tarjetas].[SEGMENTO_DESCRIP]","[Base_Tarjetas].[SEGMENTO_DESCRIP].&amp;[" &amp; $C$6 &amp; "]",
"[Base_Tarjetas].[SITUACION]","[Base_Tarjetas].[SITUACION].&amp;[" &amp; $C38 &amp; "]",
"[Base_Tarjetas].[TIPO]","[Base_Tarjetas].[TIPO].&amp;[" &amp; $C$1 &amp; "]")/1000,
0)</f>
        <v>0</v>
      </c>
      <c r="G38" s="8">
        <f>IFERROR(
GETPIVOTDATA("[Base_Tarjetas].[Importe]",TDinamica_R!$A$3,
"[Base_Tarjetas].[PERIODO]","[Base_Tarjetas].[PERIODO].&amp;[" &amp; TEXT(G$6,"yyyymm") &amp; "]",
"[Base_Tarjetas].[Metrica]","[Base_Tarjetas].[Metrica].&amp;[" &amp; $A38 &amp; "]",
"[Base_Tarjetas].[SEGMENTO_DESCRIP]","[Base_Tarjetas].[SEGMENTO_DESCRIP].&amp;[" &amp; $C$6 &amp; "]",
"[Base_Tarjetas].[SITUACION]","[Base_Tarjetas].[SITUACION].&amp;[" &amp; $C38 &amp; "]",
"[Base_Tarjetas].[TIPO]","[Base_Tarjetas].[TIPO].&amp;[" &amp; $C$1 &amp; "]")/1000,
0)</f>
        <v>0</v>
      </c>
      <c r="H38" s="8">
        <f>IFERROR(
GETPIVOTDATA("[Base_Tarjetas].[Importe]",TDinamica_R!$A$3,
"[Base_Tarjetas].[PERIODO]","[Base_Tarjetas].[PERIODO].&amp;[" &amp; TEXT(H$6,"yyyymm") &amp; "]",
"[Base_Tarjetas].[Metrica]","[Base_Tarjetas].[Metrica].&amp;[" &amp; $A38 &amp; "]",
"[Base_Tarjetas].[SEGMENTO_DESCRIP]","[Base_Tarjetas].[SEGMENTO_DESCRIP].&amp;[" &amp; $C$6 &amp; "]",
"[Base_Tarjetas].[SITUACION]","[Base_Tarjetas].[SITUACION].&amp;[" &amp; $C38 &amp; "]",
"[Base_Tarjetas].[TIPO]","[Base_Tarjetas].[TIPO].&amp;[" &amp; $C$1 &amp; "]")/1000,
0)</f>
        <v>0</v>
      </c>
      <c r="I38" s="8">
        <f>IFERROR(
GETPIVOTDATA("[Base_Tarjetas].[Importe]",TDinamica_R!$A$3,
"[Base_Tarjetas].[PERIODO]","[Base_Tarjetas].[PERIODO].&amp;[" &amp; TEXT(I$6,"yyyymm") &amp; "]",
"[Base_Tarjetas].[Metrica]","[Base_Tarjetas].[Metrica].&amp;[" &amp; $A38 &amp; "]",
"[Base_Tarjetas].[SEGMENTO_DESCRIP]","[Base_Tarjetas].[SEGMENTO_DESCRIP].&amp;[" &amp; $C$6 &amp; "]",
"[Base_Tarjetas].[SITUACION]","[Base_Tarjetas].[SITUACION].&amp;[" &amp; $C38 &amp; "]",
"[Base_Tarjetas].[TIPO]","[Base_Tarjetas].[TIPO].&amp;[" &amp; $C$1 &amp; "]")/1000,
0)</f>
        <v>0</v>
      </c>
      <c r="J38" s="8">
        <f>IFERROR(
GETPIVOTDATA("[Base_Tarjetas].[Importe]",TDinamica_R!$A$3,
"[Base_Tarjetas].[PERIODO]","[Base_Tarjetas].[PERIODO].&amp;[" &amp; TEXT(J$6,"yyyymm") &amp; "]",
"[Base_Tarjetas].[Metrica]","[Base_Tarjetas].[Metrica].&amp;[" &amp; $A38 &amp; "]",
"[Base_Tarjetas].[SEGMENTO_DESCRIP]","[Base_Tarjetas].[SEGMENTO_DESCRIP].&amp;[" &amp; $C$6 &amp; "]",
"[Base_Tarjetas].[SITUACION]","[Base_Tarjetas].[SITUACION].&amp;[" &amp; $C38 &amp; "]",
"[Base_Tarjetas].[TIPO]","[Base_Tarjetas].[TIPO].&amp;[" &amp; $C$1 &amp; "]")/1000,
0)</f>
        <v>0</v>
      </c>
      <c r="K38" s="8">
        <f>IFERROR(
GETPIVOTDATA("[Base_Tarjetas].[Importe]",TDinamica_R!$A$3,
"[Base_Tarjetas].[PERIODO]","[Base_Tarjetas].[PERIODO].&amp;[" &amp; TEXT(K$6,"yyyymm") &amp; "]",
"[Base_Tarjetas].[Metrica]","[Base_Tarjetas].[Metrica].&amp;[" &amp; $A38 &amp; "]",
"[Base_Tarjetas].[SEGMENTO_DESCRIP]","[Base_Tarjetas].[SEGMENTO_DESCRIP].&amp;[" &amp; $C$6 &amp; "]",
"[Base_Tarjetas].[SITUACION]","[Base_Tarjetas].[SITUACION].&amp;[" &amp; $C38 &amp; "]",
"[Base_Tarjetas].[TIPO]","[Base_Tarjetas].[TIPO].&amp;[" &amp; $C$1 &amp; "]")/1000,
0)</f>
        <v>0</v>
      </c>
      <c r="L38" s="8">
        <f>IFERROR(
GETPIVOTDATA("[Base_Tarjetas].[Importe]",TDinamica_R!$A$3,
"[Base_Tarjetas].[PERIODO]","[Base_Tarjetas].[PERIODO].&amp;[" &amp; TEXT(L$6,"yyyymm") &amp; "]",
"[Base_Tarjetas].[Metrica]","[Base_Tarjetas].[Metrica].&amp;[" &amp; $A38 &amp; "]",
"[Base_Tarjetas].[SEGMENTO_DESCRIP]","[Base_Tarjetas].[SEGMENTO_DESCRIP].&amp;[" &amp; $C$6 &amp; "]",
"[Base_Tarjetas].[SITUACION]","[Base_Tarjetas].[SITUACION].&amp;[" &amp; $C38 &amp; "]",
"[Base_Tarjetas].[TIPO]","[Base_Tarjetas].[TIPO].&amp;[" &amp; $C$1 &amp; "]")/1000,
0)</f>
        <v>0</v>
      </c>
      <c r="M38" s="8">
        <f>IFERROR(
GETPIVOTDATA("[Base_Tarjetas].[Importe]",TDinamica_R!$A$3,
"[Base_Tarjetas].[PERIODO]","[Base_Tarjetas].[PERIODO].&amp;[" &amp; TEXT(M$6,"yyyymm") &amp; "]",
"[Base_Tarjetas].[Metrica]","[Base_Tarjetas].[Metrica].&amp;[" &amp; $A38 &amp; "]",
"[Base_Tarjetas].[SEGMENTO_DESCRIP]","[Base_Tarjetas].[SEGMENTO_DESCRIP].&amp;[" &amp; $C$6 &amp; "]",
"[Base_Tarjetas].[SITUACION]","[Base_Tarjetas].[SITUACION].&amp;[" &amp; $C38 &amp; "]",
"[Base_Tarjetas].[TIPO]","[Base_Tarjetas].[TIPO].&amp;[" &amp; $C$1 &amp; "]")/1000,
0)</f>
        <v>0</v>
      </c>
      <c r="N38" s="8">
        <f>IFERROR(
GETPIVOTDATA("[Base_Tarjetas].[Importe]",TDinamica_R!$A$3,
"[Base_Tarjetas].[PERIODO]","[Base_Tarjetas].[PERIODO].&amp;[" &amp; TEXT(N$6,"yyyymm") &amp; "]",
"[Base_Tarjetas].[Metrica]","[Base_Tarjetas].[Metrica].&amp;[" &amp; $A38 &amp; "]",
"[Base_Tarjetas].[SEGMENTO_DESCRIP]","[Base_Tarjetas].[SEGMENTO_DESCRIP].&amp;[" &amp; $C$6 &amp; "]",
"[Base_Tarjetas].[SITUACION]","[Base_Tarjetas].[SITUACION].&amp;[" &amp; $C38 &amp; "]",
"[Base_Tarjetas].[TIPO]","[Base_Tarjetas].[TIPO].&amp;[" &amp; $C$1 &amp; "]")/1000,
0)</f>
        <v>0</v>
      </c>
      <c r="O38" s="8">
        <f>IFERROR(
GETPIVOTDATA("[Base_Tarjetas].[Importe]",TDinamica_R!$A$3,
"[Base_Tarjetas].[PERIODO]","[Base_Tarjetas].[PERIODO].&amp;[" &amp; TEXT(O$6,"yyyymm") &amp; "]",
"[Base_Tarjetas].[Metrica]","[Base_Tarjetas].[Metrica].&amp;[" &amp; $A38 &amp; "]",
"[Base_Tarjetas].[SEGMENTO_DESCRIP]","[Base_Tarjetas].[SEGMENTO_DESCRIP].&amp;[" &amp; $C$6 &amp; "]",
"[Base_Tarjetas].[SITUACION]","[Base_Tarjetas].[SITUACION].&amp;[" &amp; $C38 &amp; "]",
"[Base_Tarjetas].[TIPO]","[Base_Tarjetas].[TIPO].&amp;[" &amp; $C$1 &amp; "]")/1000,
0)</f>
        <v>0</v>
      </c>
      <c r="P38" s="8">
        <f>IFERROR(
GETPIVOTDATA("[Base_Tarjetas].[Importe]",TDinamica_R!$A$3,
"[Base_Tarjetas].[PERIODO]","[Base_Tarjetas].[PERIODO].&amp;[" &amp; TEXT(P$6,"yyyymm") &amp; "]",
"[Base_Tarjetas].[Metrica]","[Base_Tarjetas].[Metrica].&amp;[" &amp; $A38 &amp; "]",
"[Base_Tarjetas].[SEGMENTO_DESCRIP]","[Base_Tarjetas].[SEGMENTO_DESCRIP].&amp;[" &amp; $C$6 &amp; "]",
"[Base_Tarjetas].[SITUACION]","[Base_Tarjetas].[SITUACION].&amp;[" &amp; $C38 &amp; "]",
"[Base_Tarjetas].[TIPO]","[Base_Tarjetas].[TIPO].&amp;[" &amp; $C$1 &amp; "]")/1000,
0)</f>
        <v>0</v>
      </c>
      <c r="Q38" s="8">
        <f>IFERROR(
GETPIVOTDATA("[Base_Tarjetas].[Importe]",TDinamica_R!$A$3,
"[Base_Tarjetas].[PERIODO]","[Base_Tarjetas].[PERIODO].&amp;[" &amp; TEXT(Q$6,"yyyymm") &amp; "]",
"[Base_Tarjetas].[Metrica]","[Base_Tarjetas].[Metrica].&amp;[" &amp; $A38 &amp; "]",
"[Base_Tarjetas].[SEGMENTO_DESCRIP]","[Base_Tarjetas].[SEGMENTO_DESCRIP].&amp;[" &amp; $C$6 &amp; "]",
"[Base_Tarjetas].[SITUACION]","[Base_Tarjetas].[SITUACION].&amp;[" &amp; $C38 &amp; "]",
"[Base_Tarjetas].[TIPO]","[Base_Tarjetas].[TIPO].&amp;[" &amp; $C$1 &amp; "]")/1000,
0)</f>
        <v>0</v>
      </c>
      <c r="R38" s="8">
        <f>IFERROR(
GETPIVOTDATA("[Base_Tarjetas].[Importe]",TDinamica_R!$A$3,
"[Base_Tarjetas].[PERIODO]","[Base_Tarjetas].[PERIODO].&amp;[" &amp; TEXT(R$6,"yyyymm") &amp; "]",
"[Base_Tarjetas].[Metrica]","[Base_Tarjetas].[Metrica].&amp;[" &amp; $A38 &amp; "]",
"[Base_Tarjetas].[SEGMENTO_DESCRIP]","[Base_Tarjetas].[SEGMENTO_DESCRIP].&amp;[" &amp; $C$6 &amp; "]",
"[Base_Tarjetas].[SITUACION]","[Base_Tarjetas].[SITUACION].&amp;[" &amp; $C38 &amp; "]",
"[Base_Tarjetas].[TIPO]","[Base_Tarjetas].[TIPO].&amp;[" &amp; $C$1 &amp; "]")/1000,
0)</f>
        <v>0</v>
      </c>
      <c r="S38" s="8">
        <f>IFERROR(
GETPIVOTDATA("[Base_Tarjetas].[Importe]",TDinamica_R!$A$3,
"[Base_Tarjetas].[PERIODO]","[Base_Tarjetas].[PERIODO].&amp;[" &amp; TEXT(S$6,"yyyymm") &amp; "]",
"[Base_Tarjetas].[Metrica]","[Base_Tarjetas].[Metrica].&amp;[" &amp; $A38 &amp; "]",
"[Base_Tarjetas].[SEGMENTO_DESCRIP]","[Base_Tarjetas].[SEGMENTO_DESCRIP].&amp;[" &amp; $C$6 &amp; "]",
"[Base_Tarjetas].[SITUACION]","[Base_Tarjetas].[SITUACION].&amp;[" &amp; $C38 &amp; "]",
"[Base_Tarjetas].[TIPO]","[Base_Tarjetas].[TIPO].&amp;[" &amp; $C$1 &amp; "]")/1000,
0)</f>
        <v>0</v>
      </c>
      <c r="T38" s="8">
        <f>IFERROR(
GETPIVOTDATA("[Base_Tarjetas].[Importe]",TDinamica_R!$A$3,
"[Base_Tarjetas].[PERIODO]","[Base_Tarjetas].[PERIODO].&amp;[" &amp; TEXT(T$6,"yyyymm") &amp; "]",
"[Base_Tarjetas].[Metrica]","[Base_Tarjetas].[Metrica].&amp;[" &amp; $A38 &amp; "]",
"[Base_Tarjetas].[SEGMENTO_DESCRIP]","[Base_Tarjetas].[SEGMENTO_DESCRIP].&amp;[" &amp; $C$6 &amp; "]",
"[Base_Tarjetas].[SITUACION]","[Base_Tarjetas].[SITUACION].&amp;[" &amp; $C38 &amp; "]",
"[Base_Tarjetas].[TIPO]","[Base_Tarjetas].[TIPO].&amp;[" &amp; $C$1 &amp; "]")/1000,
0)</f>
        <v>0</v>
      </c>
      <c r="U38" s="8">
        <f>IFERROR(
GETPIVOTDATA("[Base_Tarjetas].[Importe]",TDinamica_R!$A$3,
"[Base_Tarjetas].[PERIODO]","[Base_Tarjetas].[PERIODO].&amp;[" &amp; TEXT(U$6,"yyyymm") &amp; "]",
"[Base_Tarjetas].[Metrica]","[Base_Tarjetas].[Metrica].&amp;[" &amp; $A38 &amp; "]",
"[Base_Tarjetas].[SEGMENTO_DESCRIP]","[Base_Tarjetas].[SEGMENTO_DESCRIP].&amp;[" &amp; $C$6 &amp; "]",
"[Base_Tarjetas].[SITUACION]","[Base_Tarjetas].[SITUACION].&amp;[" &amp; $C38 &amp; "]",
"[Base_Tarjetas].[TIPO]","[Base_Tarjetas].[TIPO].&amp;[" &amp; $C$1 &amp; "]")/1000,
0)</f>
        <v>0</v>
      </c>
      <c r="V38" s="8">
        <f>IFERROR(
GETPIVOTDATA("[Base_Tarjetas].[Importe]",TDinamica_R!$A$3,
"[Base_Tarjetas].[PERIODO]","[Base_Tarjetas].[PERIODO].&amp;[" &amp; TEXT(V$6,"yyyymm") &amp; "]",
"[Base_Tarjetas].[Metrica]","[Base_Tarjetas].[Metrica].&amp;[" &amp; $A38 &amp; "]",
"[Base_Tarjetas].[SEGMENTO_DESCRIP]","[Base_Tarjetas].[SEGMENTO_DESCRIP].&amp;[" &amp; $C$6 &amp; "]",
"[Base_Tarjetas].[SITUACION]","[Base_Tarjetas].[SITUACION].&amp;[" &amp; $C38 &amp; "]",
"[Base_Tarjetas].[TIPO]","[Base_Tarjetas].[TIPO].&amp;[" &amp; $C$1 &amp; "]")/1000,
0)</f>
        <v>0</v>
      </c>
      <c r="W38" s="8">
        <f>IFERROR(
GETPIVOTDATA("[Base_Tarjetas].[Importe]",TDinamica_R!$A$3,
"[Base_Tarjetas].[PERIODO]","[Base_Tarjetas].[PERIODO].&amp;[" &amp; TEXT(W$6,"yyyymm") &amp; "]",
"[Base_Tarjetas].[Metrica]","[Base_Tarjetas].[Metrica].&amp;[" &amp; $A38 &amp; "]",
"[Base_Tarjetas].[SEGMENTO_DESCRIP]","[Base_Tarjetas].[SEGMENTO_DESCRIP].&amp;[" &amp; $C$6 &amp; "]",
"[Base_Tarjetas].[SITUACION]","[Base_Tarjetas].[SITUACION].&amp;[" &amp; $C38 &amp; "]",
"[Base_Tarjetas].[TIPO]","[Base_Tarjetas].[TIPO].&amp;[" &amp; $C$1 &amp; "]")/1000,
0)</f>
        <v>0</v>
      </c>
      <c r="X38" s="8">
        <f>IFERROR(
GETPIVOTDATA("[Base_Tarjetas].[Importe]",TDinamica_R!$A$3,
"[Base_Tarjetas].[PERIODO]","[Base_Tarjetas].[PERIODO].&amp;[" &amp; TEXT(X$6,"yyyymm") &amp; "]",
"[Base_Tarjetas].[Metrica]","[Base_Tarjetas].[Metrica].&amp;[" &amp; $A38 &amp; "]",
"[Base_Tarjetas].[SEGMENTO_DESCRIP]","[Base_Tarjetas].[SEGMENTO_DESCRIP].&amp;[" &amp; $C$6 &amp; "]",
"[Base_Tarjetas].[SITUACION]","[Base_Tarjetas].[SITUACION].&amp;[" &amp; $C38 &amp; "]",
"[Base_Tarjetas].[TIPO]","[Base_Tarjetas].[TIPO].&amp;[" &amp; $C$1 &amp; "]")/1000,
0)</f>
        <v>0</v>
      </c>
      <c r="Y38" s="8">
        <f>IFERROR(
GETPIVOTDATA("[Base_Tarjetas].[Importe]",TDinamica_R!$A$3,
"[Base_Tarjetas].[PERIODO]","[Base_Tarjetas].[PERIODO].&amp;[" &amp; TEXT(Y$6,"yyyymm") &amp; "]",
"[Base_Tarjetas].[Metrica]","[Base_Tarjetas].[Metrica].&amp;[" &amp; $A38 &amp; "]",
"[Base_Tarjetas].[SEGMENTO_DESCRIP]","[Base_Tarjetas].[SEGMENTO_DESCRIP].&amp;[" &amp; $C$6 &amp; "]",
"[Base_Tarjetas].[SITUACION]","[Base_Tarjetas].[SITUACION].&amp;[" &amp; $C38 &amp; "]",
"[Base_Tarjetas].[TIPO]","[Base_Tarjetas].[TIPO].&amp;[" &amp; $C$1 &amp; "]")/1000,
0)</f>
        <v>0</v>
      </c>
      <c r="Z38" s="8">
        <f>IFERROR(
GETPIVOTDATA("[Base_Tarjetas].[Importe]",TDinamica_R!$A$3,
"[Base_Tarjetas].[PERIODO]","[Base_Tarjetas].[PERIODO].&amp;[" &amp; TEXT(Z$6,"yyyymm") &amp; "]",
"[Base_Tarjetas].[Metrica]","[Base_Tarjetas].[Metrica].&amp;[" &amp; $A38 &amp; "]",
"[Base_Tarjetas].[SEGMENTO_DESCRIP]","[Base_Tarjetas].[SEGMENTO_DESCRIP].&amp;[" &amp; $C$6 &amp; "]",
"[Base_Tarjetas].[SITUACION]","[Base_Tarjetas].[SITUACION].&amp;[" &amp; $C38 &amp; "]",
"[Base_Tarjetas].[TIPO]","[Base_Tarjetas].[TIPO].&amp;[" &amp; $C$1 &amp; "]")/1000,
0)</f>
        <v>0</v>
      </c>
      <c r="AA38" s="8">
        <f>IFERROR(
GETPIVOTDATA("[Base_Tarjetas].[Importe]",TDinamica_R!$A$3,
"[Base_Tarjetas].[PERIODO]","[Base_Tarjetas].[PERIODO].&amp;[" &amp; TEXT(AA$6,"yyyymm") &amp; "]",
"[Base_Tarjetas].[Metrica]","[Base_Tarjetas].[Metrica].&amp;[" &amp; $A38 &amp; "]",
"[Base_Tarjetas].[SEGMENTO_DESCRIP]","[Base_Tarjetas].[SEGMENTO_DESCRIP].&amp;[" &amp; $C$6 &amp; "]",
"[Base_Tarjetas].[SITUACION]","[Base_Tarjetas].[SITUACION].&amp;[" &amp; $C38 &amp; "]",
"[Base_Tarjetas].[TIPO]","[Base_Tarjetas].[TIPO].&amp;[" &amp; $C$1 &amp; "]")/1000,
0)</f>
        <v>0</v>
      </c>
      <c r="AB38" s="8">
        <f>IFERROR(
GETPIVOTDATA("[Base_Tarjetas].[Importe]",TDinamica_R!$A$3,
"[Base_Tarjetas].[PERIODO]","[Base_Tarjetas].[PERIODO].&amp;[" &amp; TEXT(AB$6,"yyyymm") &amp; "]",
"[Base_Tarjetas].[Metrica]","[Base_Tarjetas].[Metrica].&amp;[" &amp; $A38 &amp; "]",
"[Base_Tarjetas].[SEGMENTO_DESCRIP]","[Base_Tarjetas].[SEGMENTO_DESCRIP].&amp;[" &amp; $C$6 &amp; "]",
"[Base_Tarjetas].[SITUACION]","[Base_Tarjetas].[SITUACION].&amp;[" &amp; $C38 &amp; "]",
"[Base_Tarjetas].[TIPO]","[Base_Tarjetas].[TIPO].&amp;[" &amp; $C$1 &amp; "]")/1000,
0)</f>
        <v>0</v>
      </c>
      <c r="AC38" s="8">
        <f>IFERROR(
GETPIVOTDATA("[Base_Tarjetas].[Importe]",TDinamica_R!$A$3,
"[Base_Tarjetas].[PERIODO]","[Base_Tarjetas].[PERIODO].&amp;[" &amp; TEXT(AC$6,"yyyymm") &amp; "]",
"[Base_Tarjetas].[Metrica]","[Base_Tarjetas].[Metrica].&amp;[" &amp; $A38 &amp; "]",
"[Base_Tarjetas].[SEGMENTO_DESCRIP]","[Base_Tarjetas].[SEGMENTO_DESCRIP].&amp;[" &amp; $C$6 &amp; "]",
"[Base_Tarjetas].[SITUACION]","[Base_Tarjetas].[SITUACION].&amp;[" &amp; $C38 &amp; "]",
"[Base_Tarjetas].[TIPO]","[Base_Tarjetas].[TIPO].&amp;[" &amp; $C$1 &amp; "]")/1000,
0)</f>
        <v>0</v>
      </c>
      <c r="AD38" s="8">
        <f>IFERROR(
GETPIVOTDATA("[Base_Tarjetas].[Importe]",TDinamica_R!$A$3,
"[Base_Tarjetas].[PERIODO]","[Base_Tarjetas].[PERIODO].&amp;[" &amp; TEXT(AD$6,"yyyymm") &amp; "]",
"[Base_Tarjetas].[Metrica]","[Base_Tarjetas].[Metrica].&amp;[" &amp; $A38 &amp; "]",
"[Base_Tarjetas].[SEGMENTO_DESCRIP]","[Base_Tarjetas].[SEGMENTO_DESCRIP].&amp;[" &amp; $C$6 &amp; "]",
"[Base_Tarjetas].[SITUACION]","[Base_Tarjetas].[SITUACION].&amp;[" &amp; $C38 &amp; "]",
"[Base_Tarjetas].[TIPO]","[Base_Tarjetas].[TIPO].&amp;[" &amp; $C$1 &amp; "]")/1000,
0)</f>
        <v>0</v>
      </c>
      <c r="AE38" s="8">
        <f>IFERROR(
GETPIVOTDATA("[Base_Tarjetas].[Importe]",TDinamica_R!$A$3,
"[Base_Tarjetas].[PERIODO]","[Base_Tarjetas].[PERIODO].&amp;[" &amp; TEXT(AE$6,"yyyymm") &amp; "]",
"[Base_Tarjetas].[Metrica]","[Base_Tarjetas].[Metrica].&amp;[" &amp; $A38 &amp; "]",
"[Base_Tarjetas].[SEGMENTO_DESCRIP]","[Base_Tarjetas].[SEGMENTO_DESCRIP].&amp;[" &amp; $C$6 &amp; "]",
"[Base_Tarjetas].[SITUACION]","[Base_Tarjetas].[SITUACION].&amp;[" &amp; $C38 &amp; "]",
"[Base_Tarjetas].[TIPO]","[Base_Tarjetas].[TIPO].&amp;[" &amp; $C$1 &amp; "]")/1000,
0)</f>
        <v>0</v>
      </c>
      <c r="AF38" s="8">
        <f>IFERROR(
GETPIVOTDATA("[Base_Tarjetas].[Importe]",TDinamica_R!$A$3,
"[Base_Tarjetas].[PERIODO]","[Base_Tarjetas].[PERIODO].&amp;[" &amp; TEXT(AF$6,"yyyymm") &amp; "]",
"[Base_Tarjetas].[Metrica]","[Base_Tarjetas].[Metrica].&amp;[" &amp; $A38 &amp; "]",
"[Base_Tarjetas].[SEGMENTO_DESCRIP]","[Base_Tarjetas].[SEGMENTO_DESCRIP].&amp;[" &amp; $C$6 &amp; "]",
"[Base_Tarjetas].[SITUACION]","[Base_Tarjetas].[SITUACION].&amp;[" &amp; $C38 &amp; "]",
"[Base_Tarjetas].[TIPO]","[Base_Tarjetas].[TIPO].&amp;[" &amp; $C$1 &amp; "]")/1000,
0)</f>
        <v>0</v>
      </c>
      <c r="AG38" s="8">
        <f>IFERROR(
GETPIVOTDATA("[Base_Tarjetas].[Importe]",TDinamica_R!$A$3,
"[Base_Tarjetas].[PERIODO]","[Base_Tarjetas].[PERIODO].&amp;[" &amp; TEXT(AG$6,"yyyymm") &amp; "]",
"[Base_Tarjetas].[Metrica]","[Base_Tarjetas].[Metrica].&amp;[" &amp; $A38 &amp; "]",
"[Base_Tarjetas].[SEGMENTO_DESCRIP]","[Base_Tarjetas].[SEGMENTO_DESCRIP].&amp;[" &amp; $C$6 &amp; "]",
"[Base_Tarjetas].[SITUACION]","[Base_Tarjetas].[SITUACION].&amp;[" &amp; $C38 &amp; "]",
"[Base_Tarjetas].[TIPO]","[Base_Tarjetas].[TIPO].&amp;[" &amp; $C$1 &amp; "]")/1000,
0)</f>
        <v>0</v>
      </c>
      <c r="AH38" s="8">
        <f>IFERROR(
GETPIVOTDATA("[Base_Tarjetas].[Importe]",TDinamica_R!$A$3,
"[Base_Tarjetas].[PERIODO]","[Base_Tarjetas].[PERIODO].&amp;[" &amp; TEXT(AH$6,"yyyymm") &amp; "]",
"[Base_Tarjetas].[Metrica]","[Base_Tarjetas].[Metrica].&amp;[" &amp; $A38 &amp; "]",
"[Base_Tarjetas].[SEGMENTO_DESCRIP]","[Base_Tarjetas].[SEGMENTO_DESCRIP].&amp;[" &amp; $C$6 &amp; "]",
"[Base_Tarjetas].[SITUACION]","[Base_Tarjetas].[SITUACION].&amp;[" &amp; $C38 &amp; "]",
"[Base_Tarjetas].[TIPO]","[Base_Tarjetas].[TIPO].&amp;[" &amp; $C$1 &amp; "]")/1000,
0)</f>
        <v>0</v>
      </c>
      <c r="AI38" s="8">
        <f>IFERROR(
GETPIVOTDATA("[Base_Tarjetas].[Importe]",TDinamica_R!$A$3,
"[Base_Tarjetas].[PERIODO]","[Base_Tarjetas].[PERIODO].&amp;[" &amp; TEXT(AI$6,"yyyymm") &amp; "]",
"[Base_Tarjetas].[Metrica]","[Base_Tarjetas].[Metrica].&amp;[" &amp; $A38 &amp; "]",
"[Base_Tarjetas].[SEGMENTO_DESCRIP]","[Base_Tarjetas].[SEGMENTO_DESCRIP].&amp;[" &amp; $C$6 &amp; "]",
"[Base_Tarjetas].[SITUACION]","[Base_Tarjetas].[SITUACION].&amp;[" &amp; $C38 &amp; "]",
"[Base_Tarjetas].[TIPO]","[Base_Tarjetas].[TIPO].&amp;[" &amp; $C$1 &amp; "]")/1000,
0)</f>
        <v>0</v>
      </c>
      <c r="AJ38" s="8">
        <f>IFERROR(
GETPIVOTDATA("[Base_Tarjetas].[Importe]",TDinamica_R!$A$3,
"[Base_Tarjetas].[PERIODO]","[Base_Tarjetas].[PERIODO].&amp;[" &amp; TEXT(AJ$6,"yyyymm") &amp; "]",
"[Base_Tarjetas].[Metrica]","[Base_Tarjetas].[Metrica].&amp;[" &amp; $A38 &amp; "]",
"[Base_Tarjetas].[SEGMENTO_DESCRIP]","[Base_Tarjetas].[SEGMENTO_DESCRIP].&amp;[" &amp; $C$6 &amp; "]",
"[Base_Tarjetas].[SITUACION]","[Base_Tarjetas].[SITUACION].&amp;[" &amp; $C38 &amp; "]",
"[Base_Tarjetas].[TIPO]","[Base_Tarjetas].[TIPO].&amp;[" &amp; $C$1 &amp; "]")/1000,
0)</f>
        <v>0</v>
      </c>
      <c r="AK38" s="8">
        <f>IFERROR(
GETPIVOTDATA("[Base_Tarjetas].[Importe]",TDinamica_R!$A$3,
"[Base_Tarjetas].[PERIODO]","[Base_Tarjetas].[PERIODO].&amp;[" &amp; TEXT(AK$6,"yyyymm") &amp; "]",
"[Base_Tarjetas].[Metrica]","[Base_Tarjetas].[Metrica].&amp;[" &amp; $A38 &amp; "]",
"[Base_Tarjetas].[SEGMENTO_DESCRIP]","[Base_Tarjetas].[SEGMENTO_DESCRIP].&amp;[" &amp; $C$6 &amp; "]",
"[Base_Tarjetas].[SITUACION]","[Base_Tarjetas].[SITUACION].&amp;[" &amp; $C38 &amp; "]",
"[Base_Tarjetas].[TIPO]","[Base_Tarjetas].[TIPO].&amp;[" &amp; $C$1 &amp; "]")/1000,
0)</f>
        <v>0</v>
      </c>
      <c r="AL38" s="8">
        <f>IFERROR(
GETPIVOTDATA("[Base_Tarjetas].[Importe]",TDinamica_R!$A$3,
"[Base_Tarjetas].[PERIODO]","[Base_Tarjetas].[PERIODO].&amp;[" &amp; TEXT(AL$6,"yyyymm") &amp; "]",
"[Base_Tarjetas].[Metrica]","[Base_Tarjetas].[Metrica].&amp;[" &amp; $A38 &amp; "]",
"[Base_Tarjetas].[SEGMENTO_DESCRIP]","[Base_Tarjetas].[SEGMENTO_DESCRIP].&amp;[" &amp; $C$6 &amp; "]",
"[Base_Tarjetas].[SITUACION]","[Base_Tarjetas].[SITUACION].&amp;[" &amp; $C38 &amp; "]",
"[Base_Tarjetas].[TIPO]","[Base_Tarjetas].[TIPO].&amp;[" &amp; $C$1 &amp; "]")/1000,
0)</f>
        <v>0</v>
      </c>
      <c r="AM38" s="8">
        <f>IFERROR(
GETPIVOTDATA("[Base_Tarjetas].[Importe]",TDinamica_R!$A$3,
"[Base_Tarjetas].[PERIODO]","[Base_Tarjetas].[PERIODO].&amp;[" &amp; TEXT(AM$6,"yyyymm") &amp; "]",
"[Base_Tarjetas].[Metrica]","[Base_Tarjetas].[Metrica].&amp;[" &amp; $A38 &amp; "]",
"[Base_Tarjetas].[SEGMENTO_DESCRIP]","[Base_Tarjetas].[SEGMENTO_DESCRIP].&amp;[" &amp; $C$6 &amp; "]",
"[Base_Tarjetas].[SITUACION]","[Base_Tarjetas].[SITUACION].&amp;[" &amp; $C38 &amp; "]",
"[Base_Tarjetas].[TIPO]","[Base_Tarjetas].[TIPO].&amp;[" &amp; $C$1 &amp; "]")/1000,
0)</f>
        <v>0</v>
      </c>
      <c r="AN38" s="8">
        <f>IFERROR(
GETPIVOTDATA("[Base_Tarjetas].[Importe]",TDinamica_R!$A$3,
"[Base_Tarjetas].[PERIODO]","[Base_Tarjetas].[PERIODO].&amp;[" &amp; TEXT(AN$6,"yyyymm") &amp; "]",
"[Base_Tarjetas].[Metrica]","[Base_Tarjetas].[Metrica].&amp;[" &amp; $A38 &amp; "]",
"[Base_Tarjetas].[SEGMENTO_DESCRIP]","[Base_Tarjetas].[SEGMENTO_DESCRIP].&amp;[" &amp; $C$6 &amp; "]",
"[Base_Tarjetas].[SITUACION]","[Base_Tarjetas].[SITUACION].&amp;[" &amp; $C38 &amp; "]",
"[Base_Tarjetas].[TIPO]","[Base_Tarjetas].[TIPO].&amp;[" &amp; $C$1 &amp; "]")/1000,
0)</f>
        <v>0</v>
      </c>
      <c r="AO38" s="8">
        <f>IFERROR(
GETPIVOTDATA("[Base_Tarjetas].[Importe]",TDinamica_R!$A$3,
"[Base_Tarjetas].[PERIODO]","[Base_Tarjetas].[PERIODO].&amp;[" &amp; TEXT(AO$6,"yyyymm") &amp; "]",
"[Base_Tarjetas].[Metrica]","[Base_Tarjetas].[Metrica].&amp;[" &amp; $A38 &amp; "]",
"[Base_Tarjetas].[SEGMENTO_DESCRIP]","[Base_Tarjetas].[SEGMENTO_DESCRIP].&amp;[" &amp; $C$6 &amp; "]",
"[Base_Tarjetas].[SITUACION]","[Base_Tarjetas].[SITUACION].&amp;[" &amp; $C38 &amp; "]",
"[Base_Tarjetas].[TIPO]","[Base_Tarjetas].[TIPO].&amp;[" &amp; $C$1 &amp; "]")/1000,
0)</f>
        <v>0</v>
      </c>
      <c r="AP38" s="8">
        <f>IFERROR(
GETPIVOTDATA("[Base_Tarjetas].[Importe]",TDinamica_R!$A$3,
"[Base_Tarjetas].[PERIODO]","[Base_Tarjetas].[PERIODO].&amp;[" &amp; TEXT(AP$6,"yyyymm") &amp; "]",
"[Base_Tarjetas].[Metrica]","[Base_Tarjetas].[Metrica].&amp;[" &amp; $A38 &amp; "]",
"[Base_Tarjetas].[SEGMENTO_DESCRIP]","[Base_Tarjetas].[SEGMENTO_DESCRIP].&amp;[" &amp; $C$6 &amp; "]",
"[Base_Tarjetas].[SITUACION]","[Base_Tarjetas].[SITUACION].&amp;[" &amp; $C38 &amp; "]",
"[Base_Tarjetas].[TIPO]","[Base_Tarjetas].[TIPO].&amp;[" &amp; $C$1 &amp; "]")/1000,
0)</f>
        <v>0</v>
      </c>
      <c r="AQ38" s="8">
        <f>IFERROR(
GETPIVOTDATA("[Base_Tarjetas].[Importe]",TDinamica_R!$A$3,
"[Base_Tarjetas].[PERIODO]","[Base_Tarjetas].[PERIODO].&amp;[" &amp; TEXT(AQ$6,"yyyymm") &amp; "]",
"[Base_Tarjetas].[Metrica]","[Base_Tarjetas].[Metrica].&amp;[" &amp; $A38 &amp; "]",
"[Base_Tarjetas].[SEGMENTO_DESCRIP]","[Base_Tarjetas].[SEGMENTO_DESCRIP].&amp;[" &amp; $C$6 &amp; "]",
"[Base_Tarjetas].[SITUACION]","[Base_Tarjetas].[SITUACION].&amp;[" &amp; $C38 &amp; "]",
"[Base_Tarjetas].[TIPO]","[Base_Tarjetas].[TIPO].&amp;[" &amp; $C$1 &amp; "]")/1000,
0)</f>
        <v>0</v>
      </c>
      <c r="AR38" s="8">
        <f>IFERROR(
GETPIVOTDATA("[Base_Tarjetas].[Importe]",TDinamica_R!$A$3,
"[Base_Tarjetas].[PERIODO]","[Base_Tarjetas].[PERIODO].&amp;[" &amp; TEXT(AR$6,"yyyymm") &amp; "]",
"[Base_Tarjetas].[Metrica]","[Base_Tarjetas].[Metrica].&amp;[" &amp; $A38 &amp; "]",
"[Base_Tarjetas].[SEGMENTO_DESCRIP]","[Base_Tarjetas].[SEGMENTO_DESCRIP].&amp;[" &amp; $C$6 &amp; "]",
"[Base_Tarjetas].[SITUACION]","[Base_Tarjetas].[SITUACION].&amp;[" &amp; $C38 &amp; "]",
"[Base_Tarjetas].[TIPO]","[Base_Tarjetas].[TIPO].&amp;[" &amp; $C$1 &amp; "]")/1000,
0)</f>
        <v>0</v>
      </c>
      <c r="AS38" s="8">
        <f>IFERROR(
GETPIVOTDATA("[Base_Tarjetas].[Importe]",TDinamica_R!$A$3,
"[Base_Tarjetas].[PERIODO]","[Base_Tarjetas].[PERIODO].&amp;[" &amp; TEXT(AS$6,"yyyymm") &amp; "]",
"[Base_Tarjetas].[Metrica]","[Base_Tarjetas].[Metrica].&amp;[" &amp; $A38 &amp; "]",
"[Base_Tarjetas].[SEGMENTO_DESCRIP]","[Base_Tarjetas].[SEGMENTO_DESCRIP].&amp;[" &amp; $C$6 &amp; "]",
"[Base_Tarjetas].[SITUACION]","[Base_Tarjetas].[SITUACION].&amp;[" &amp; $C38 &amp; "]",
"[Base_Tarjetas].[TIPO]","[Base_Tarjetas].[TIPO].&amp;[" &amp; $C$1 &amp; "]")/1000,
0)</f>
        <v>0</v>
      </c>
      <c r="AT38" s="8">
        <f>IFERROR(
GETPIVOTDATA("[Base_Tarjetas].[Importe]",TDinamica_R!$A$3,
"[Base_Tarjetas].[PERIODO]","[Base_Tarjetas].[PERIODO].&amp;[" &amp; TEXT(AT$6,"yyyymm") &amp; "]",
"[Base_Tarjetas].[Metrica]","[Base_Tarjetas].[Metrica].&amp;[" &amp; $A38 &amp; "]",
"[Base_Tarjetas].[SEGMENTO_DESCRIP]","[Base_Tarjetas].[SEGMENTO_DESCRIP].&amp;[" &amp; $C$6 &amp; "]",
"[Base_Tarjetas].[SITUACION]","[Base_Tarjetas].[SITUACION].&amp;[" &amp; $C38 &amp; "]",
"[Base_Tarjetas].[TIPO]","[Base_Tarjetas].[TIPO].&amp;[" &amp; $C$1 &amp; "]")/1000,
0)</f>
        <v>0</v>
      </c>
      <c r="AU38" s="8">
        <f>IFERROR(
GETPIVOTDATA("[Base_Tarjetas].[Importe]",TDinamica_R!$A$3,
"[Base_Tarjetas].[PERIODO]","[Base_Tarjetas].[PERIODO].&amp;[" &amp; TEXT(AU$6,"yyyymm") &amp; "]",
"[Base_Tarjetas].[Metrica]","[Base_Tarjetas].[Metrica].&amp;[" &amp; $A38 &amp; "]",
"[Base_Tarjetas].[SEGMENTO_DESCRIP]","[Base_Tarjetas].[SEGMENTO_DESCRIP].&amp;[" &amp; $C$6 &amp; "]",
"[Base_Tarjetas].[SITUACION]","[Base_Tarjetas].[SITUACION].&amp;[" &amp; $C38 &amp; "]",
"[Base_Tarjetas].[TIPO]","[Base_Tarjetas].[TIPO].&amp;[" &amp; $C$1 &amp; "]")/1000,
0)</f>
        <v>0</v>
      </c>
      <c r="AV38" s="8">
        <f>IFERROR(
GETPIVOTDATA("[Base_Tarjetas].[Importe]",TDinamica_R!$A$3,
"[Base_Tarjetas].[PERIODO]","[Base_Tarjetas].[PERIODO].&amp;[" &amp; TEXT(AV$6,"yyyymm") &amp; "]",
"[Base_Tarjetas].[Metrica]","[Base_Tarjetas].[Metrica].&amp;[" &amp; $A38 &amp; "]",
"[Base_Tarjetas].[SEGMENTO_DESCRIP]","[Base_Tarjetas].[SEGMENTO_DESCRIP].&amp;[" &amp; $C$6 &amp; "]",
"[Base_Tarjetas].[SITUACION]","[Base_Tarjetas].[SITUACION].&amp;[" &amp; $C38 &amp; "]",
"[Base_Tarjetas].[TIPO]","[Base_Tarjetas].[TIPO].&amp;[" &amp; $C$1 &amp; "]")/1000,
0)</f>
        <v>0</v>
      </c>
      <c r="AW38" s="8">
        <f>IFERROR(
GETPIVOTDATA("[Base_Tarjetas].[Importe]",TDinamica_R!$A$3,
"[Base_Tarjetas].[PERIODO]","[Base_Tarjetas].[PERIODO].&amp;[" &amp; TEXT(AW$6,"yyyymm") &amp; "]",
"[Base_Tarjetas].[Metrica]","[Base_Tarjetas].[Metrica].&amp;[" &amp; $A38 &amp; "]",
"[Base_Tarjetas].[SEGMENTO_DESCRIP]","[Base_Tarjetas].[SEGMENTO_DESCRIP].&amp;[" &amp; $C$6 &amp; "]",
"[Base_Tarjetas].[SITUACION]","[Base_Tarjetas].[SITUACION].&amp;[" &amp; $C38 &amp; "]",
"[Base_Tarjetas].[TIPO]","[Base_Tarjetas].[TIPO].&amp;[" &amp; $C$1 &amp; "]")/1000,
0)</f>
        <v>0</v>
      </c>
      <c r="AX38" s="8">
        <f>IFERROR(
GETPIVOTDATA("[Base_Tarjetas].[Importe]",TDinamica_R!$A$3,
"[Base_Tarjetas].[PERIODO]","[Base_Tarjetas].[PERIODO].&amp;[" &amp; TEXT(AX$6,"yyyymm") &amp; "]",
"[Base_Tarjetas].[Metrica]","[Base_Tarjetas].[Metrica].&amp;[" &amp; $A38 &amp; "]",
"[Base_Tarjetas].[SEGMENTO_DESCRIP]","[Base_Tarjetas].[SEGMENTO_DESCRIP].&amp;[" &amp; $C$6 &amp; "]",
"[Base_Tarjetas].[SITUACION]","[Base_Tarjetas].[SITUACION].&amp;[" &amp; $C38 &amp; "]",
"[Base_Tarjetas].[TIPO]","[Base_Tarjetas].[TIPO].&amp;[" &amp; $C$1 &amp; "]")/1000,
0)</f>
        <v>0</v>
      </c>
      <c r="AY38" s="8">
        <f>IFERROR(
GETPIVOTDATA("[Base_Tarjetas].[Importe]",TDinamica_R!$A$3,
"[Base_Tarjetas].[PERIODO]","[Base_Tarjetas].[PERIODO].&amp;[" &amp; TEXT(AY$6,"yyyymm") &amp; "]",
"[Base_Tarjetas].[Metrica]","[Base_Tarjetas].[Metrica].&amp;[" &amp; $A38 &amp; "]",
"[Base_Tarjetas].[SEGMENTO_DESCRIP]","[Base_Tarjetas].[SEGMENTO_DESCRIP].&amp;[" &amp; $C$6 &amp; "]",
"[Base_Tarjetas].[SITUACION]","[Base_Tarjetas].[SITUACION].&amp;[" &amp; $C38 &amp; "]",
"[Base_Tarjetas].[TIPO]","[Base_Tarjetas].[TIPO].&amp;[" &amp; $C$1 &amp; "]")/1000,
0)</f>
        <v>0</v>
      </c>
      <c r="AZ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TEXT(AZ$6,"yyyymm") &amp; "]"),
0)</f>
        <v>402.62862457496288</v>
      </c>
      <c r="BA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TEXT(BA$6,"yyyymm") &amp; "]"),
0)</f>
        <v>335.72256442539128</v>
      </c>
      <c r="BB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TEXT(BB$6,"yyyymm") &amp; "]"),
0)</f>
        <v>410.01334236628855</v>
      </c>
      <c r="BC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TEXT(BC$6,"yyyymm") &amp; "]"),
0)</f>
        <v>387.71921021855286</v>
      </c>
      <c r="BD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TEXT(BD$6,"yyyymm") &amp; "]"),
0)</f>
        <v>403.13074452411666</v>
      </c>
      <c r="BE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TEXT(BE$6,"yyyymm") &amp; "]"),
0)</f>
        <v>442.23554583798335</v>
      </c>
      <c r="BF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TEXT(BF$6,"yyyymm") &amp; "]"),
0)</f>
        <v>451.11157151064037</v>
      </c>
      <c r="BG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TEXT(BG$6,"yyyymm") &amp; "]"),
0)</f>
        <v>473.15451199310178</v>
      </c>
      <c r="BH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TEXT(BH$6,"yyyymm") &amp; "]"),
0)</f>
        <v>443.17772948378501</v>
      </c>
      <c r="BI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TEXT(BI$6,"yyyymm") &amp; "]"),
0)</f>
        <v>450.68655573382199</v>
      </c>
      <c r="BJ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TEXT(BJ$6,"yyyymm") &amp; "]"),
0)</f>
        <v>465.7081538175014</v>
      </c>
      <c r="BK38" s="8">
        <f>IFERROR(
GETPIVOTDATA("[Base_TC_PPTO].[Importe]",TDinamica_P!$A$5,
"[Base_TC_PPTO].[Metrica]","[Base_TC_PPTO].[Metrica].&amp;[" &amp; $A38 &amp; "]",
"[Base_TC_PPTO].[Sub Producto]","[Base_TC_PPTO].[Sub Producto].&amp;[" &amp; $C$1 &amp; "]",
"[Base_TC_PPTO].[SEGMENTO_DESCRIP]","[Base_TC_PPTO].[SEGMENTO_DESCRIP].&amp;[" &amp; $C$6 &amp; "]",
"[Base_TC_PPTO].[Situacion]","[Base_TC_PPTO].[Situacion].&amp;[" &amp; $C38 &amp; "]",
"[Base_TC_PPTO].[Periodo]","[Base_TC_PPTO].[Periodo].&amp;[" &amp; TEXT(BK$6,"yyyymm") &amp; "]"),
0)</f>
        <v>494.91654139409553</v>
      </c>
      <c r="BO38" s="24">
        <f t="shared" ref="BO38:BT40" si="31">SUMIFS($D38:$BM38,$D$6:$BM$6,"&gt;="&amp;BO$2,$D$6:$BM$6,"&lt;="&amp;BO$6,$D$5:$BM$5,BO$5)</f>
        <v>0</v>
      </c>
      <c r="BP38" s="24">
        <f t="shared" si="31"/>
        <v>1148.3645313666427</v>
      </c>
      <c r="BQ38" s="24">
        <f t="shared" si="31"/>
        <v>0</v>
      </c>
      <c r="BR38" s="24">
        <f t="shared" si="31"/>
        <v>0</v>
      </c>
      <c r="BS38" s="24">
        <f t="shared" si="31"/>
        <v>0</v>
      </c>
      <c r="BT38" s="24">
        <f t="shared" si="31"/>
        <v>0</v>
      </c>
    </row>
    <row r="39" spans="1:72" hidden="1" outlineLevel="1" x14ac:dyDescent="0.25">
      <c r="A39" s="11" t="s">
        <v>19</v>
      </c>
      <c r="C39" s="2" t="s">
        <v>1</v>
      </c>
      <c r="D39" s="8">
        <f>IFERROR(
GETPIVOTDATA("[Base_Tarjetas].[Importe]",TDinamica_R!$A$3,
"[Base_Tarjetas].[PERIODO]","[Base_Tarjetas].[PERIODO].&amp;[" &amp; TEXT(D$6,"yyyymm") &amp; "]",
"[Base_Tarjetas].[Metrica]","[Base_Tarjetas].[Metrica].&amp;[" &amp; $A39 &amp; "]",
"[Base_Tarjetas].[SEGMENTO_DESCRIP]","[Base_Tarjetas].[SEGMENTO_DESCRIP].&amp;[" &amp; $C$6 &amp; "]",
"[Base_Tarjetas].[SITUACION]","[Base_Tarjetas].[SITUACION].&amp;[" &amp; $C39 &amp; "]",
"[Base_Tarjetas].[TIPO]","[Base_Tarjetas].[TIPO].&amp;[" &amp; $C$1 &amp; "]")/1000,
0)</f>
        <v>0</v>
      </c>
      <c r="E39" s="8">
        <f>IFERROR(
GETPIVOTDATA("[Base_Tarjetas].[Importe]",TDinamica_R!$A$3,
"[Base_Tarjetas].[PERIODO]","[Base_Tarjetas].[PERIODO].&amp;[" &amp; TEXT(E$6,"yyyymm") &amp; "]",
"[Base_Tarjetas].[Metrica]","[Base_Tarjetas].[Metrica].&amp;[" &amp; $A39 &amp; "]",
"[Base_Tarjetas].[SEGMENTO_DESCRIP]","[Base_Tarjetas].[SEGMENTO_DESCRIP].&amp;[" &amp; $C$6 &amp; "]",
"[Base_Tarjetas].[SITUACION]","[Base_Tarjetas].[SITUACION].&amp;[" &amp; $C39 &amp; "]",
"[Base_Tarjetas].[TIPO]","[Base_Tarjetas].[TIPO].&amp;[" &amp; $C$1 &amp; "]")/1000,
0)</f>
        <v>0</v>
      </c>
      <c r="F39" s="8">
        <f>IFERROR(
GETPIVOTDATA("[Base_Tarjetas].[Importe]",TDinamica_R!$A$3,
"[Base_Tarjetas].[PERIODO]","[Base_Tarjetas].[PERIODO].&amp;[" &amp; TEXT(F$6,"yyyymm") &amp; "]",
"[Base_Tarjetas].[Metrica]","[Base_Tarjetas].[Metrica].&amp;[" &amp; $A39 &amp; "]",
"[Base_Tarjetas].[SEGMENTO_DESCRIP]","[Base_Tarjetas].[SEGMENTO_DESCRIP].&amp;[" &amp; $C$6 &amp; "]",
"[Base_Tarjetas].[SITUACION]","[Base_Tarjetas].[SITUACION].&amp;[" &amp; $C39 &amp; "]",
"[Base_Tarjetas].[TIPO]","[Base_Tarjetas].[TIPO].&amp;[" &amp; $C$1 &amp; "]")/1000,
0)</f>
        <v>0</v>
      </c>
      <c r="G39" s="8">
        <f>IFERROR(
GETPIVOTDATA("[Base_Tarjetas].[Importe]",TDinamica_R!$A$3,
"[Base_Tarjetas].[PERIODO]","[Base_Tarjetas].[PERIODO].&amp;[" &amp; TEXT(G$6,"yyyymm") &amp; "]",
"[Base_Tarjetas].[Metrica]","[Base_Tarjetas].[Metrica].&amp;[" &amp; $A39 &amp; "]",
"[Base_Tarjetas].[SEGMENTO_DESCRIP]","[Base_Tarjetas].[SEGMENTO_DESCRIP].&amp;[" &amp; $C$6 &amp; "]",
"[Base_Tarjetas].[SITUACION]","[Base_Tarjetas].[SITUACION].&amp;[" &amp; $C39 &amp; "]",
"[Base_Tarjetas].[TIPO]","[Base_Tarjetas].[TIPO].&amp;[" &amp; $C$1 &amp; "]")/1000,
0)</f>
        <v>0</v>
      </c>
      <c r="H39" s="8">
        <f>IFERROR(
GETPIVOTDATA("[Base_Tarjetas].[Importe]",TDinamica_R!$A$3,
"[Base_Tarjetas].[PERIODO]","[Base_Tarjetas].[PERIODO].&amp;[" &amp; TEXT(H$6,"yyyymm") &amp; "]",
"[Base_Tarjetas].[Metrica]","[Base_Tarjetas].[Metrica].&amp;[" &amp; $A39 &amp; "]",
"[Base_Tarjetas].[SEGMENTO_DESCRIP]","[Base_Tarjetas].[SEGMENTO_DESCRIP].&amp;[" &amp; $C$6 &amp; "]",
"[Base_Tarjetas].[SITUACION]","[Base_Tarjetas].[SITUACION].&amp;[" &amp; $C39 &amp; "]",
"[Base_Tarjetas].[TIPO]","[Base_Tarjetas].[TIPO].&amp;[" &amp; $C$1 &amp; "]")/1000,
0)</f>
        <v>0</v>
      </c>
      <c r="I39" s="8">
        <f>IFERROR(
GETPIVOTDATA("[Base_Tarjetas].[Importe]",TDinamica_R!$A$3,
"[Base_Tarjetas].[PERIODO]","[Base_Tarjetas].[PERIODO].&amp;[" &amp; TEXT(I$6,"yyyymm") &amp; "]",
"[Base_Tarjetas].[Metrica]","[Base_Tarjetas].[Metrica].&amp;[" &amp; $A39 &amp; "]",
"[Base_Tarjetas].[SEGMENTO_DESCRIP]","[Base_Tarjetas].[SEGMENTO_DESCRIP].&amp;[" &amp; $C$6 &amp; "]",
"[Base_Tarjetas].[SITUACION]","[Base_Tarjetas].[SITUACION].&amp;[" &amp; $C39 &amp; "]",
"[Base_Tarjetas].[TIPO]","[Base_Tarjetas].[TIPO].&amp;[" &amp; $C$1 &amp; "]")/1000,
0)</f>
        <v>0</v>
      </c>
      <c r="J39" s="8">
        <f>IFERROR(
GETPIVOTDATA("[Base_Tarjetas].[Importe]",TDinamica_R!$A$3,
"[Base_Tarjetas].[PERIODO]","[Base_Tarjetas].[PERIODO].&amp;[" &amp; TEXT(J$6,"yyyymm") &amp; "]",
"[Base_Tarjetas].[Metrica]","[Base_Tarjetas].[Metrica].&amp;[" &amp; $A39 &amp; "]",
"[Base_Tarjetas].[SEGMENTO_DESCRIP]","[Base_Tarjetas].[SEGMENTO_DESCRIP].&amp;[" &amp; $C$6 &amp; "]",
"[Base_Tarjetas].[SITUACION]","[Base_Tarjetas].[SITUACION].&amp;[" &amp; $C39 &amp; "]",
"[Base_Tarjetas].[TIPO]","[Base_Tarjetas].[TIPO].&amp;[" &amp; $C$1 &amp; "]")/1000,
0)</f>
        <v>0</v>
      </c>
      <c r="K39" s="8">
        <f>IFERROR(
GETPIVOTDATA("[Base_Tarjetas].[Importe]",TDinamica_R!$A$3,
"[Base_Tarjetas].[PERIODO]","[Base_Tarjetas].[PERIODO].&amp;[" &amp; TEXT(K$6,"yyyymm") &amp; "]",
"[Base_Tarjetas].[Metrica]","[Base_Tarjetas].[Metrica].&amp;[" &amp; $A39 &amp; "]",
"[Base_Tarjetas].[SEGMENTO_DESCRIP]","[Base_Tarjetas].[SEGMENTO_DESCRIP].&amp;[" &amp; $C$6 &amp; "]",
"[Base_Tarjetas].[SITUACION]","[Base_Tarjetas].[SITUACION].&amp;[" &amp; $C39 &amp; "]",
"[Base_Tarjetas].[TIPO]","[Base_Tarjetas].[TIPO].&amp;[" &amp; $C$1 &amp; "]")/1000,
0)</f>
        <v>0</v>
      </c>
      <c r="L39" s="8">
        <f>IFERROR(
GETPIVOTDATA("[Base_Tarjetas].[Importe]",TDinamica_R!$A$3,
"[Base_Tarjetas].[PERIODO]","[Base_Tarjetas].[PERIODO].&amp;[" &amp; TEXT(L$6,"yyyymm") &amp; "]",
"[Base_Tarjetas].[Metrica]","[Base_Tarjetas].[Metrica].&amp;[" &amp; $A39 &amp; "]",
"[Base_Tarjetas].[SEGMENTO_DESCRIP]","[Base_Tarjetas].[SEGMENTO_DESCRIP].&amp;[" &amp; $C$6 &amp; "]",
"[Base_Tarjetas].[SITUACION]","[Base_Tarjetas].[SITUACION].&amp;[" &amp; $C39 &amp; "]",
"[Base_Tarjetas].[TIPO]","[Base_Tarjetas].[TIPO].&amp;[" &amp; $C$1 &amp; "]")/1000,
0)</f>
        <v>0</v>
      </c>
      <c r="M39" s="8">
        <f>IFERROR(
GETPIVOTDATA("[Base_Tarjetas].[Importe]",TDinamica_R!$A$3,
"[Base_Tarjetas].[PERIODO]","[Base_Tarjetas].[PERIODO].&amp;[" &amp; TEXT(M$6,"yyyymm") &amp; "]",
"[Base_Tarjetas].[Metrica]","[Base_Tarjetas].[Metrica].&amp;[" &amp; $A39 &amp; "]",
"[Base_Tarjetas].[SEGMENTO_DESCRIP]","[Base_Tarjetas].[SEGMENTO_DESCRIP].&amp;[" &amp; $C$6 &amp; "]",
"[Base_Tarjetas].[SITUACION]","[Base_Tarjetas].[SITUACION].&amp;[" &amp; $C39 &amp; "]",
"[Base_Tarjetas].[TIPO]","[Base_Tarjetas].[TIPO].&amp;[" &amp; $C$1 &amp; "]")/1000,
0)</f>
        <v>0</v>
      </c>
      <c r="N39" s="8">
        <f>IFERROR(
GETPIVOTDATA("[Base_Tarjetas].[Importe]",TDinamica_R!$A$3,
"[Base_Tarjetas].[PERIODO]","[Base_Tarjetas].[PERIODO].&amp;[" &amp; TEXT(N$6,"yyyymm") &amp; "]",
"[Base_Tarjetas].[Metrica]","[Base_Tarjetas].[Metrica].&amp;[" &amp; $A39 &amp; "]",
"[Base_Tarjetas].[SEGMENTO_DESCRIP]","[Base_Tarjetas].[SEGMENTO_DESCRIP].&amp;[" &amp; $C$6 &amp; "]",
"[Base_Tarjetas].[SITUACION]","[Base_Tarjetas].[SITUACION].&amp;[" &amp; $C39 &amp; "]",
"[Base_Tarjetas].[TIPO]","[Base_Tarjetas].[TIPO].&amp;[" &amp; $C$1 &amp; "]")/1000,
0)</f>
        <v>0</v>
      </c>
      <c r="O39" s="8">
        <f>IFERROR(
GETPIVOTDATA("[Base_Tarjetas].[Importe]",TDinamica_R!$A$3,
"[Base_Tarjetas].[PERIODO]","[Base_Tarjetas].[PERIODO].&amp;[" &amp; TEXT(O$6,"yyyymm") &amp; "]",
"[Base_Tarjetas].[Metrica]","[Base_Tarjetas].[Metrica].&amp;[" &amp; $A39 &amp; "]",
"[Base_Tarjetas].[SEGMENTO_DESCRIP]","[Base_Tarjetas].[SEGMENTO_DESCRIP].&amp;[" &amp; $C$6 &amp; "]",
"[Base_Tarjetas].[SITUACION]","[Base_Tarjetas].[SITUACION].&amp;[" &amp; $C39 &amp; "]",
"[Base_Tarjetas].[TIPO]","[Base_Tarjetas].[TIPO].&amp;[" &amp; $C$1 &amp; "]")/1000,
0)</f>
        <v>0</v>
      </c>
      <c r="P39" s="8">
        <f>IFERROR(
GETPIVOTDATA("[Base_Tarjetas].[Importe]",TDinamica_R!$A$3,
"[Base_Tarjetas].[PERIODO]","[Base_Tarjetas].[PERIODO].&amp;[" &amp; TEXT(P$6,"yyyymm") &amp; "]",
"[Base_Tarjetas].[Metrica]","[Base_Tarjetas].[Metrica].&amp;[" &amp; $A39 &amp; "]",
"[Base_Tarjetas].[SEGMENTO_DESCRIP]","[Base_Tarjetas].[SEGMENTO_DESCRIP].&amp;[" &amp; $C$6 &amp; "]",
"[Base_Tarjetas].[SITUACION]","[Base_Tarjetas].[SITUACION].&amp;[" &amp; $C39 &amp; "]",
"[Base_Tarjetas].[TIPO]","[Base_Tarjetas].[TIPO].&amp;[" &amp; $C$1 &amp; "]")/1000,
0)</f>
        <v>0</v>
      </c>
      <c r="Q39" s="8">
        <f>IFERROR(
GETPIVOTDATA("[Base_Tarjetas].[Importe]",TDinamica_R!$A$3,
"[Base_Tarjetas].[PERIODO]","[Base_Tarjetas].[PERIODO].&amp;[" &amp; TEXT(Q$6,"yyyymm") &amp; "]",
"[Base_Tarjetas].[Metrica]","[Base_Tarjetas].[Metrica].&amp;[" &amp; $A39 &amp; "]",
"[Base_Tarjetas].[SEGMENTO_DESCRIP]","[Base_Tarjetas].[SEGMENTO_DESCRIP].&amp;[" &amp; $C$6 &amp; "]",
"[Base_Tarjetas].[SITUACION]","[Base_Tarjetas].[SITUACION].&amp;[" &amp; $C39 &amp; "]",
"[Base_Tarjetas].[TIPO]","[Base_Tarjetas].[TIPO].&amp;[" &amp; $C$1 &amp; "]")/1000,
0)</f>
        <v>0</v>
      </c>
      <c r="R39" s="8">
        <f>IFERROR(
GETPIVOTDATA("[Base_Tarjetas].[Importe]",TDinamica_R!$A$3,
"[Base_Tarjetas].[PERIODO]","[Base_Tarjetas].[PERIODO].&amp;[" &amp; TEXT(R$6,"yyyymm") &amp; "]",
"[Base_Tarjetas].[Metrica]","[Base_Tarjetas].[Metrica].&amp;[" &amp; $A39 &amp; "]",
"[Base_Tarjetas].[SEGMENTO_DESCRIP]","[Base_Tarjetas].[SEGMENTO_DESCRIP].&amp;[" &amp; $C$6 &amp; "]",
"[Base_Tarjetas].[SITUACION]","[Base_Tarjetas].[SITUACION].&amp;[" &amp; $C39 &amp; "]",
"[Base_Tarjetas].[TIPO]","[Base_Tarjetas].[TIPO].&amp;[" &amp; $C$1 &amp; "]")/1000,
0)</f>
        <v>0</v>
      </c>
      <c r="S39" s="8">
        <f>IFERROR(
GETPIVOTDATA("[Base_Tarjetas].[Importe]",TDinamica_R!$A$3,
"[Base_Tarjetas].[PERIODO]","[Base_Tarjetas].[PERIODO].&amp;[" &amp; TEXT(S$6,"yyyymm") &amp; "]",
"[Base_Tarjetas].[Metrica]","[Base_Tarjetas].[Metrica].&amp;[" &amp; $A39 &amp; "]",
"[Base_Tarjetas].[SEGMENTO_DESCRIP]","[Base_Tarjetas].[SEGMENTO_DESCRIP].&amp;[" &amp; $C$6 &amp; "]",
"[Base_Tarjetas].[SITUACION]","[Base_Tarjetas].[SITUACION].&amp;[" &amp; $C39 &amp; "]",
"[Base_Tarjetas].[TIPO]","[Base_Tarjetas].[TIPO].&amp;[" &amp; $C$1 &amp; "]")/1000,
0)</f>
        <v>0</v>
      </c>
      <c r="T39" s="8">
        <f>IFERROR(
GETPIVOTDATA("[Base_Tarjetas].[Importe]",TDinamica_R!$A$3,
"[Base_Tarjetas].[PERIODO]","[Base_Tarjetas].[PERIODO].&amp;[" &amp; TEXT(T$6,"yyyymm") &amp; "]",
"[Base_Tarjetas].[Metrica]","[Base_Tarjetas].[Metrica].&amp;[" &amp; $A39 &amp; "]",
"[Base_Tarjetas].[SEGMENTO_DESCRIP]","[Base_Tarjetas].[SEGMENTO_DESCRIP].&amp;[" &amp; $C$6 &amp; "]",
"[Base_Tarjetas].[SITUACION]","[Base_Tarjetas].[SITUACION].&amp;[" &amp; $C39 &amp; "]",
"[Base_Tarjetas].[TIPO]","[Base_Tarjetas].[TIPO].&amp;[" &amp; $C$1 &amp; "]")/1000,
0)</f>
        <v>0</v>
      </c>
      <c r="U39" s="8">
        <f>IFERROR(
GETPIVOTDATA("[Base_Tarjetas].[Importe]",TDinamica_R!$A$3,
"[Base_Tarjetas].[PERIODO]","[Base_Tarjetas].[PERIODO].&amp;[" &amp; TEXT(U$6,"yyyymm") &amp; "]",
"[Base_Tarjetas].[Metrica]","[Base_Tarjetas].[Metrica].&amp;[" &amp; $A39 &amp; "]",
"[Base_Tarjetas].[SEGMENTO_DESCRIP]","[Base_Tarjetas].[SEGMENTO_DESCRIP].&amp;[" &amp; $C$6 &amp; "]",
"[Base_Tarjetas].[SITUACION]","[Base_Tarjetas].[SITUACION].&amp;[" &amp; $C39 &amp; "]",
"[Base_Tarjetas].[TIPO]","[Base_Tarjetas].[TIPO].&amp;[" &amp; $C$1 &amp; "]")/1000,
0)</f>
        <v>0</v>
      </c>
      <c r="V39" s="8">
        <f>IFERROR(
GETPIVOTDATA("[Base_Tarjetas].[Importe]",TDinamica_R!$A$3,
"[Base_Tarjetas].[PERIODO]","[Base_Tarjetas].[PERIODO].&amp;[" &amp; TEXT(V$6,"yyyymm") &amp; "]",
"[Base_Tarjetas].[Metrica]","[Base_Tarjetas].[Metrica].&amp;[" &amp; $A39 &amp; "]",
"[Base_Tarjetas].[SEGMENTO_DESCRIP]","[Base_Tarjetas].[SEGMENTO_DESCRIP].&amp;[" &amp; $C$6 &amp; "]",
"[Base_Tarjetas].[SITUACION]","[Base_Tarjetas].[SITUACION].&amp;[" &amp; $C39 &amp; "]",
"[Base_Tarjetas].[TIPO]","[Base_Tarjetas].[TIPO].&amp;[" &amp; $C$1 &amp; "]")/1000,
0)</f>
        <v>0</v>
      </c>
      <c r="W39" s="8">
        <f>IFERROR(
GETPIVOTDATA("[Base_Tarjetas].[Importe]",TDinamica_R!$A$3,
"[Base_Tarjetas].[PERIODO]","[Base_Tarjetas].[PERIODO].&amp;[" &amp; TEXT(W$6,"yyyymm") &amp; "]",
"[Base_Tarjetas].[Metrica]","[Base_Tarjetas].[Metrica].&amp;[" &amp; $A39 &amp; "]",
"[Base_Tarjetas].[SEGMENTO_DESCRIP]","[Base_Tarjetas].[SEGMENTO_DESCRIP].&amp;[" &amp; $C$6 &amp; "]",
"[Base_Tarjetas].[SITUACION]","[Base_Tarjetas].[SITUACION].&amp;[" &amp; $C39 &amp; "]",
"[Base_Tarjetas].[TIPO]","[Base_Tarjetas].[TIPO].&amp;[" &amp; $C$1 &amp; "]")/1000,
0)</f>
        <v>0</v>
      </c>
      <c r="X39" s="8">
        <f>IFERROR(
GETPIVOTDATA("[Base_Tarjetas].[Importe]",TDinamica_R!$A$3,
"[Base_Tarjetas].[PERIODO]","[Base_Tarjetas].[PERIODO].&amp;[" &amp; TEXT(X$6,"yyyymm") &amp; "]",
"[Base_Tarjetas].[Metrica]","[Base_Tarjetas].[Metrica].&amp;[" &amp; $A39 &amp; "]",
"[Base_Tarjetas].[SEGMENTO_DESCRIP]","[Base_Tarjetas].[SEGMENTO_DESCRIP].&amp;[" &amp; $C$6 &amp; "]",
"[Base_Tarjetas].[SITUACION]","[Base_Tarjetas].[SITUACION].&amp;[" &amp; $C39 &amp; "]",
"[Base_Tarjetas].[TIPO]","[Base_Tarjetas].[TIPO].&amp;[" &amp; $C$1 &amp; "]")/1000,
0)</f>
        <v>0</v>
      </c>
      <c r="Y39" s="8">
        <f>IFERROR(
GETPIVOTDATA("[Base_Tarjetas].[Importe]",TDinamica_R!$A$3,
"[Base_Tarjetas].[PERIODO]","[Base_Tarjetas].[PERIODO].&amp;[" &amp; TEXT(Y$6,"yyyymm") &amp; "]",
"[Base_Tarjetas].[Metrica]","[Base_Tarjetas].[Metrica].&amp;[" &amp; $A39 &amp; "]",
"[Base_Tarjetas].[SEGMENTO_DESCRIP]","[Base_Tarjetas].[SEGMENTO_DESCRIP].&amp;[" &amp; $C$6 &amp; "]",
"[Base_Tarjetas].[SITUACION]","[Base_Tarjetas].[SITUACION].&amp;[" &amp; $C39 &amp; "]",
"[Base_Tarjetas].[TIPO]","[Base_Tarjetas].[TIPO].&amp;[" &amp; $C$1 &amp; "]")/1000,
0)</f>
        <v>0</v>
      </c>
      <c r="Z39" s="8">
        <f>IFERROR(
GETPIVOTDATA("[Base_Tarjetas].[Importe]",TDinamica_R!$A$3,
"[Base_Tarjetas].[PERIODO]","[Base_Tarjetas].[PERIODO].&amp;[" &amp; TEXT(Z$6,"yyyymm") &amp; "]",
"[Base_Tarjetas].[Metrica]","[Base_Tarjetas].[Metrica].&amp;[" &amp; $A39 &amp; "]",
"[Base_Tarjetas].[SEGMENTO_DESCRIP]","[Base_Tarjetas].[SEGMENTO_DESCRIP].&amp;[" &amp; $C$6 &amp; "]",
"[Base_Tarjetas].[SITUACION]","[Base_Tarjetas].[SITUACION].&amp;[" &amp; $C39 &amp; "]",
"[Base_Tarjetas].[TIPO]","[Base_Tarjetas].[TIPO].&amp;[" &amp; $C$1 &amp; "]")/1000,
0)</f>
        <v>0</v>
      </c>
      <c r="AA39" s="8">
        <f>IFERROR(
GETPIVOTDATA("[Base_Tarjetas].[Importe]",TDinamica_R!$A$3,
"[Base_Tarjetas].[PERIODO]","[Base_Tarjetas].[PERIODO].&amp;[" &amp; TEXT(AA$6,"yyyymm") &amp; "]",
"[Base_Tarjetas].[Metrica]","[Base_Tarjetas].[Metrica].&amp;[" &amp; $A39 &amp; "]",
"[Base_Tarjetas].[SEGMENTO_DESCRIP]","[Base_Tarjetas].[SEGMENTO_DESCRIP].&amp;[" &amp; $C$6 &amp; "]",
"[Base_Tarjetas].[SITUACION]","[Base_Tarjetas].[SITUACION].&amp;[" &amp; $C39 &amp; "]",
"[Base_Tarjetas].[TIPO]","[Base_Tarjetas].[TIPO].&amp;[" &amp; $C$1 &amp; "]")/1000,
0)</f>
        <v>0</v>
      </c>
      <c r="AB39" s="8">
        <f>IFERROR(
GETPIVOTDATA("[Base_Tarjetas].[Importe]",TDinamica_R!$A$3,
"[Base_Tarjetas].[PERIODO]","[Base_Tarjetas].[PERIODO].&amp;[" &amp; TEXT(AB$6,"yyyymm") &amp; "]",
"[Base_Tarjetas].[Metrica]","[Base_Tarjetas].[Metrica].&amp;[" &amp; $A39 &amp; "]",
"[Base_Tarjetas].[SEGMENTO_DESCRIP]","[Base_Tarjetas].[SEGMENTO_DESCRIP].&amp;[" &amp; $C$6 &amp; "]",
"[Base_Tarjetas].[SITUACION]","[Base_Tarjetas].[SITUACION].&amp;[" &amp; $C39 &amp; "]",
"[Base_Tarjetas].[TIPO]","[Base_Tarjetas].[TIPO].&amp;[" &amp; $C$1 &amp; "]")/1000,
0)</f>
        <v>0</v>
      </c>
      <c r="AC39" s="8">
        <f>IFERROR(
GETPIVOTDATA("[Base_Tarjetas].[Importe]",TDinamica_R!$A$3,
"[Base_Tarjetas].[PERIODO]","[Base_Tarjetas].[PERIODO].&amp;[" &amp; TEXT(AC$6,"yyyymm") &amp; "]",
"[Base_Tarjetas].[Metrica]","[Base_Tarjetas].[Metrica].&amp;[" &amp; $A39 &amp; "]",
"[Base_Tarjetas].[SEGMENTO_DESCRIP]","[Base_Tarjetas].[SEGMENTO_DESCRIP].&amp;[" &amp; $C$6 &amp; "]",
"[Base_Tarjetas].[SITUACION]","[Base_Tarjetas].[SITUACION].&amp;[" &amp; $C39 &amp; "]",
"[Base_Tarjetas].[TIPO]","[Base_Tarjetas].[TIPO].&amp;[" &amp; $C$1 &amp; "]")/1000,
0)</f>
        <v>0</v>
      </c>
      <c r="AD39" s="8">
        <f>IFERROR(
GETPIVOTDATA("[Base_Tarjetas].[Importe]",TDinamica_R!$A$3,
"[Base_Tarjetas].[PERIODO]","[Base_Tarjetas].[PERIODO].&amp;[" &amp; TEXT(AD$6,"yyyymm") &amp; "]",
"[Base_Tarjetas].[Metrica]","[Base_Tarjetas].[Metrica].&amp;[" &amp; $A39 &amp; "]",
"[Base_Tarjetas].[SEGMENTO_DESCRIP]","[Base_Tarjetas].[SEGMENTO_DESCRIP].&amp;[" &amp; $C$6 &amp; "]",
"[Base_Tarjetas].[SITUACION]","[Base_Tarjetas].[SITUACION].&amp;[" &amp; $C39 &amp; "]",
"[Base_Tarjetas].[TIPO]","[Base_Tarjetas].[TIPO].&amp;[" &amp; $C$1 &amp; "]")/1000,
0)</f>
        <v>0</v>
      </c>
      <c r="AE39" s="8">
        <f>IFERROR(
GETPIVOTDATA("[Base_Tarjetas].[Importe]",TDinamica_R!$A$3,
"[Base_Tarjetas].[PERIODO]","[Base_Tarjetas].[PERIODO].&amp;[" &amp; TEXT(AE$6,"yyyymm") &amp; "]",
"[Base_Tarjetas].[Metrica]","[Base_Tarjetas].[Metrica].&amp;[" &amp; $A39 &amp; "]",
"[Base_Tarjetas].[SEGMENTO_DESCRIP]","[Base_Tarjetas].[SEGMENTO_DESCRIP].&amp;[" &amp; $C$6 &amp; "]",
"[Base_Tarjetas].[SITUACION]","[Base_Tarjetas].[SITUACION].&amp;[" &amp; $C39 &amp; "]",
"[Base_Tarjetas].[TIPO]","[Base_Tarjetas].[TIPO].&amp;[" &amp; $C$1 &amp; "]")/1000,
0)</f>
        <v>0</v>
      </c>
      <c r="AF39" s="8">
        <f>IFERROR(
GETPIVOTDATA("[Base_Tarjetas].[Importe]",TDinamica_R!$A$3,
"[Base_Tarjetas].[PERIODO]","[Base_Tarjetas].[PERIODO].&amp;[" &amp; TEXT(AF$6,"yyyymm") &amp; "]",
"[Base_Tarjetas].[Metrica]","[Base_Tarjetas].[Metrica].&amp;[" &amp; $A39 &amp; "]",
"[Base_Tarjetas].[SEGMENTO_DESCRIP]","[Base_Tarjetas].[SEGMENTO_DESCRIP].&amp;[" &amp; $C$6 &amp; "]",
"[Base_Tarjetas].[SITUACION]","[Base_Tarjetas].[SITUACION].&amp;[" &amp; $C39 &amp; "]",
"[Base_Tarjetas].[TIPO]","[Base_Tarjetas].[TIPO].&amp;[" &amp; $C$1 &amp; "]")/1000,
0)</f>
        <v>0</v>
      </c>
      <c r="AG39" s="8">
        <f>IFERROR(
GETPIVOTDATA("[Base_Tarjetas].[Importe]",TDinamica_R!$A$3,
"[Base_Tarjetas].[PERIODO]","[Base_Tarjetas].[PERIODO].&amp;[" &amp; TEXT(AG$6,"yyyymm") &amp; "]",
"[Base_Tarjetas].[Metrica]","[Base_Tarjetas].[Metrica].&amp;[" &amp; $A39 &amp; "]",
"[Base_Tarjetas].[SEGMENTO_DESCRIP]","[Base_Tarjetas].[SEGMENTO_DESCRIP].&amp;[" &amp; $C$6 &amp; "]",
"[Base_Tarjetas].[SITUACION]","[Base_Tarjetas].[SITUACION].&amp;[" &amp; $C39 &amp; "]",
"[Base_Tarjetas].[TIPO]","[Base_Tarjetas].[TIPO].&amp;[" &amp; $C$1 &amp; "]")/1000,
0)</f>
        <v>0</v>
      </c>
      <c r="AH39" s="8">
        <f>IFERROR(
GETPIVOTDATA("[Base_Tarjetas].[Importe]",TDinamica_R!$A$3,
"[Base_Tarjetas].[PERIODO]","[Base_Tarjetas].[PERIODO].&amp;[" &amp; TEXT(AH$6,"yyyymm") &amp; "]",
"[Base_Tarjetas].[Metrica]","[Base_Tarjetas].[Metrica].&amp;[" &amp; $A39 &amp; "]",
"[Base_Tarjetas].[SEGMENTO_DESCRIP]","[Base_Tarjetas].[SEGMENTO_DESCRIP].&amp;[" &amp; $C$6 &amp; "]",
"[Base_Tarjetas].[SITUACION]","[Base_Tarjetas].[SITUACION].&amp;[" &amp; $C39 &amp; "]",
"[Base_Tarjetas].[TIPO]","[Base_Tarjetas].[TIPO].&amp;[" &amp; $C$1 &amp; "]")/1000,
0)</f>
        <v>0</v>
      </c>
      <c r="AI39" s="8">
        <f>IFERROR(
GETPIVOTDATA("[Base_Tarjetas].[Importe]",TDinamica_R!$A$3,
"[Base_Tarjetas].[PERIODO]","[Base_Tarjetas].[PERIODO].&amp;[" &amp; TEXT(AI$6,"yyyymm") &amp; "]",
"[Base_Tarjetas].[Metrica]","[Base_Tarjetas].[Metrica].&amp;[" &amp; $A39 &amp; "]",
"[Base_Tarjetas].[SEGMENTO_DESCRIP]","[Base_Tarjetas].[SEGMENTO_DESCRIP].&amp;[" &amp; $C$6 &amp; "]",
"[Base_Tarjetas].[SITUACION]","[Base_Tarjetas].[SITUACION].&amp;[" &amp; $C39 &amp; "]",
"[Base_Tarjetas].[TIPO]","[Base_Tarjetas].[TIPO].&amp;[" &amp; $C$1 &amp; "]")/1000,
0)</f>
        <v>0</v>
      </c>
      <c r="AJ39" s="8">
        <f>IFERROR(
GETPIVOTDATA("[Base_Tarjetas].[Importe]",TDinamica_R!$A$3,
"[Base_Tarjetas].[PERIODO]","[Base_Tarjetas].[PERIODO].&amp;[" &amp; TEXT(AJ$6,"yyyymm") &amp; "]",
"[Base_Tarjetas].[Metrica]","[Base_Tarjetas].[Metrica].&amp;[" &amp; $A39 &amp; "]",
"[Base_Tarjetas].[SEGMENTO_DESCRIP]","[Base_Tarjetas].[SEGMENTO_DESCRIP].&amp;[" &amp; $C$6 &amp; "]",
"[Base_Tarjetas].[SITUACION]","[Base_Tarjetas].[SITUACION].&amp;[" &amp; $C39 &amp; "]",
"[Base_Tarjetas].[TIPO]","[Base_Tarjetas].[TIPO].&amp;[" &amp; $C$1 &amp; "]")/1000,
0)</f>
        <v>0</v>
      </c>
      <c r="AK39" s="8">
        <f>IFERROR(
GETPIVOTDATA("[Base_Tarjetas].[Importe]",TDinamica_R!$A$3,
"[Base_Tarjetas].[PERIODO]","[Base_Tarjetas].[PERIODO].&amp;[" &amp; TEXT(AK$6,"yyyymm") &amp; "]",
"[Base_Tarjetas].[Metrica]","[Base_Tarjetas].[Metrica].&amp;[" &amp; $A39 &amp; "]",
"[Base_Tarjetas].[SEGMENTO_DESCRIP]","[Base_Tarjetas].[SEGMENTO_DESCRIP].&amp;[" &amp; $C$6 &amp; "]",
"[Base_Tarjetas].[SITUACION]","[Base_Tarjetas].[SITUACION].&amp;[" &amp; $C39 &amp; "]",
"[Base_Tarjetas].[TIPO]","[Base_Tarjetas].[TIPO].&amp;[" &amp; $C$1 &amp; "]")/1000,
0)</f>
        <v>0</v>
      </c>
      <c r="AL39" s="8">
        <f>IFERROR(
GETPIVOTDATA("[Base_Tarjetas].[Importe]",TDinamica_R!$A$3,
"[Base_Tarjetas].[PERIODO]","[Base_Tarjetas].[PERIODO].&amp;[" &amp; TEXT(AL$6,"yyyymm") &amp; "]",
"[Base_Tarjetas].[Metrica]","[Base_Tarjetas].[Metrica].&amp;[" &amp; $A39 &amp; "]",
"[Base_Tarjetas].[SEGMENTO_DESCRIP]","[Base_Tarjetas].[SEGMENTO_DESCRIP].&amp;[" &amp; $C$6 &amp; "]",
"[Base_Tarjetas].[SITUACION]","[Base_Tarjetas].[SITUACION].&amp;[" &amp; $C39 &amp; "]",
"[Base_Tarjetas].[TIPO]","[Base_Tarjetas].[TIPO].&amp;[" &amp; $C$1 &amp; "]")/1000,
0)</f>
        <v>0</v>
      </c>
      <c r="AM39" s="8">
        <f>IFERROR(
GETPIVOTDATA("[Base_Tarjetas].[Importe]",TDinamica_R!$A$3,
"[Base_Tarjetas].[PERIODO]","[Base_Tarjetas].[PERIODO].&amp;[" &amp; TEXT(AM$6,"yyyymm") &amp; "]",
"[Base_Tarjetas].[Metrica]","[Base_Tarjetas].[Metrica].&amp;[" &amp; $A39 &amp; "]",
"[Base_Tarjetas].[SEGMENTO_DESCRIP]","[Base_Tarjetas].[SEGMENTO_DESCRIP].&amp;[" &amp; $C$6 &amp; "]",
"[Base_Tarjetas].[SITUACION]","[Base_Tarjetas].[SITUACION].&amp;[" &amp; $C39 &amp; "]",
"[Base_Tarjetas].[TIPO]","[Base_Tarjetas].[TIPO].&amp;[" &amp; $C$1 &amp; "]")/1000,
0)</f>
        <v>0</v>
      </c>
      <c r="AN39" s="8">
        <f>IFERROR(
GETPIVOTDATA("[Base_Tarjetas].[Importe]",TDinamica_R!$A$3,
"[Base_Tarjetas].[PERIODO]","[Base_Tarjetas].[PERIODO].&amp;[" &amp; TEXT(AN$6,"yyyymm") &amp; "]",
"[Base_Tarjetas].[Metrica]","[Base_Tarjetas].[Metrica].&amp;[" &amp; $A39 &amp; "]",
"[Base_Tarjetas].[SEGMENTO_DESCRIP]","[Base_Tarjetas].[SEGMENTO_DESCRIP].&amp;[" &amp; $C$6 &amp; "]",
"[Base_Tarjetas].[SITUACION]","[Base_Tarjetas].[SITUACION].&amp;[" &amp; $C39 &amp; "]",
"[Base_Tarjetas].[TIPO]","[Base_Tarjetas].[TIPO].&amp;[" &amp; $C$1 &amp; "]")/1000,
0)</f>
        <v>0</v>
      </c>
      <c r="AO39" s="8">
        <f>IFERROR(
GETPIVOTDATA("[Base_Tarjetas].[Importe]",TDinamica_R!$A$3,
"[Base_Tarjetas].[PERIODO]","[Base_Tarjetas].[PERIODO].&amp;[" &amp; TEXT(AO$6,"yyyymm") &amp; "]",
"[Base_Tarjetas].[Metrica]","[Base_Tarjetas].[Metrica].&amp;[" &amp; $A39 &amp; "]",
"[Base_Tarjetas].[SEGMENTO_DESCRIP]","[Base_Tarjetas].[SEGMENTO_DESCRIP].&amp;[" &amp; $C$6 &amp; "]",
"[Base_Tarjetas].[SITUACION]","[Base_Tarjetas].[SITUACION].&amp;[" &amp; $C39 &amp; "]",
"[Base_Tarjetas].[TIPO]","[Base_Tarjetas].[TIPO].&amp;[" &amp; $C$1 &amp; "]")/1000,
0)</f>
        <v>0</v>
      </c>
      <c r="AP39" s="8">
        <f>IFERROR(
GETPIVOTDATA("[Base_Tarjetas].[Importe]",TDinamica_R!$A$3,
"[Base_Tarjetas].[PERIODO]","[Base_Tarjetas].[PERIODO].&amp;[" &amp; TEXT(AP$6,"yyyymm") &amp; "]",
"[Base_Tarjetas].[Metrica]","[Base_Tarjetas].[Metrica].&amp;[" &amp; $A39 &amp; "]",
"[Base_Tarjetas].[SEGMENTO_DESCRIP]","[Base_Tarjetas].[SEGMENTO_DESCRIP].&amp;[" &amp; $C$6 &amp; "]",
"[Base_Tarjetas].[SITUACION]","[Base_Tarjetas].[SITUACION].&amp;[" &amp; $C39 &amp; "]",
"[Base_Tarjetas].[TIPO]","[Base_Tarjetas].[TIPO].&amp;[" &amp; $C$1 &amp; "]")/1000,
0)</f>
        <v>0</v>
      </c>
      <c r="AQ39" s="8">
        <f>IFERROR(
GETPIVOTDATA("[Base_Tarjetas].[Importe]",TDinamica_R!$A$3,
"[Base_Tarjetas].[PERIODO]","[Base_Tarjetas].[PERIODO].&amp;[" &amp; TEXT(AQ$6,"yyyymm") &amp; "]",
"[Base_Tarjetas].[Metrica]","[Base_Tarjetas].[Metrica].&amp;[" &amp; $A39 &amp; "]",
"[Base_Tarjetas].[SEGMENTO_DESCRIP]","[Base_Tarjetas].[SEGMENTO_DESCRIP].&amp;[" &amp; $C$6 &amp; "]",
"[Base_Tarjetas].[SITUACION]","[Base_Tarjetas].[SITUACION].&amp;[" &amp; $C39 &amp; "]",
"[Base_Tarjetas].[TIPO]","[Base_Tarjetas].[TIPO].&amp;[" &amp; $C$1 &amp; "]")/1000,
0)</f>
        <v>0</v>
      </c>
      <c r="AR39" s="8">
        <f>IFERROR(
GETPIVOTDATA("[Base_Tarjetas].[Importe]",TDinamica_R!$A$3,
"[Base_Tarjetas].[PERIODO]","[Base_Tarjetas].[PERIODO].&amp;[" &amp; TEXT(AR$6,"yyyymm") &amp; "]",
"[Base_Tarjetas].[Metrica]","[Base_Tarjetas].[Metrica].&amp;[" &amp; $A39 &amp; "]",
"[Base_Tarjetas].[SEGMENTO_DESCRIP]","[Base_Tarjetas].[SEGMENTO_DESCRIP].&amp;[" &amp; $C$6 &amp; "]",
"[Base_Tarjetas].[SITUACION]","[Base_Tarjetas].[SITUACION].&amp;[" &amp; $C39 &amp; "]",
"[Base_Tarjetas].[TIPO]","[Base_Tarjetas].[TIPO].&amp;[" &amp; $C$1 &amp; "]")/1000,
0)</f>
        <v>0</v>
      </c>
      <c r="AS39" s="8">
        <f>IFERROR(
GETPIVOTDATA("[Base_Tarjetas].[Importe]",TDinamica_R!$A$3,
"[Base_Tarjetas].[PERIODO]","[Base_Tarjetas].[PERIODO].&amp;[" &amp; TEXT(AS$6,"yyyymm") &amp; "]",
"[Base_Tarjetas].[Metrica]","[Base_Tarjetas].[Metrica].&amp;[" &amp; $A39 &amp; "]",
"[Base_Tarjetas].[SEGMENTO_DESCRIP]","[Base_Tarjetas].[SEGMENTO_DESCRIP].&amp;[" &amp; $C$6 &amp; "]",
"[Base_Tarjetas].[SITUACION]","[Base_Tarjetas].[SITUACION].&amp;[" &amp; $C39 &amp; "]",
"[Base_Tarjetas].[TIPO]","[Base_Tarjetas].[TIPO].&amp;[" &amp; $C$1 &amp; "]")/1000,
0)</f>
        <v>0</v>
      </c>
      <c r="AT39" s="8">
        <f>IFERROR(
GETPIVOTDATA("[Base_Tarjetas].[Importe]",TDinamica_R!$A$3,
"[Base_Tarjetas].[PERIODO]","[Base_Tarjetas].[PERIODO].&amp;[" &amp; TEXT(AT$6,"yyyymm") &amp; "]",
"[Base_Tarjetas].[Metrica]","[Base_Tarjetas].[Metrica].&amp;[" &amp; $A39 &amp; "]",
"[Base_Tarjetas].[SEGMENTO_DESCRIP]","[Base_Tarjetas].[SEGMENTO_DESCRIP].&amp;[" &amp; $C$6 &amp; "]",
"[Base_Tarjetas].[SITUACION]","[Base_Tarjetas].[SITUACION].&amp;[" &amp; $C39 &amp; "]",
"[Base_Tarjetas].[TIPO]","[Base_Tarjetas].[TIPO].&amp;[" &amp; $C$1 &amp; "]")/1000,
0)</f>
        <v>0</v>
      </c>
      <c r="AU39" s="8">
        <f>IFERROR(
GETPIVOTDATA("[Base_Tarjetas].[Importe]",TDinamica_R!$A$3,
"[Base_Tarjetas].[PERIODO]","[Base_Tarjetas].[PERIODO].&amp;[" &amp; TEXT(AU$6,"yyyymm") &amp; "]",
"[Base_Tarjetas].[Metrica]","[Base_Tarjetas].[Metrica].&amp;[" &amp; $A39 &amp; "]",
"[Base_Tarjetas].[SEGMENTO_DESCRIP]","[Base_Tarjetas].[SEGMENTO_DESCRIP].&amp;[" &amp; $C$6 &amp; "]",
"[Base_Tarjetas].[SITUACION]","[Base_Tarjetas].[SITUACION].&amp;[" &amp; $C39 &amp; "]",
"[Base_Tarjetas].[TIPO]","[Base_Tarjetas].[TIPO].&amp;[" &amp; $C$1 &amp; "]")/1000,
0)</f>
        <v>0</v>
      </c>
      <c r="AV39" s="8">
        <f>IFERROR(
GETPIVOTDATA("[Base_Tarjetas].[Importe]",TDinamica_R!$A$3,
"[Base_Tarjetas].[PERIODO]","[Base_Tarjetas].[PERIODO].&amp;[" &amp; TEXT(AV$6,"yyyymm") &amp; "]",
"[Base_Tarjetas].[Metrica]","[Base_Tarjetas].[Metrica].&amp;[" &amp; $A39 &amp; "]",
"[Base_Tarjetas].[SEGMENTO_DESCRIP]","[Base_Tarjetas].[SEGMENTO_DESCRIP].&amp;[" &amp; $C$6 &amp; "]",
"[Base_Tarjetas].[SITUACION]","[Base_Tarjetas].[SITUACION].&amp;[" &amp; $C39 &amp; "]",
"[Base_Tarjetas].[TIPO]","[Base_Tarjetas].[TIPO].&amp;[" &amp; $C$1 &amp; "]")/1000,
0)</f>
        <v>0</v>
      </c>
      <c r="AW39" s="8">
        <f>IFERROR(
GETPIVOTDATA("[Base_Tarjetas].[Importe]",TDinamica_R!$A$3,
"[Base_Tarjetas].[PERIODO]","[Base_Tarjetas].[PERIODO].&amp;[" &amp; TEXT(AW$6,"yyyymm") &amp; "]",
"[Base_Tarjetas].[Metrica]","[Base_Tarjetas].[Metrica].&amp;[" &amp; $A39 &amp; "]",
"[Base_Tarjetas].[SEGMENTO_DESCRIP]","[Base_Tarjetas].[SEGMENTO_DESCRIP].&amp;[" &amp; $C$6 &amp; "]",
"[Base_Tarjetas].[SITUACION]","[Base_Tarjetas].[SITUACION].&amp;[" &amp; $C39 &amp; "]",
"[Base_Tarjetas].[TIPO]","[Base_Tarjetas].[TIPO].&amp;[" &amp; $C$1 &amp; "]")/1000,
0)</f>
        <v>0</v>
      </c>
      <c r="AX39" s="8">
        <f>IFERROR(
GETPIVOTDATA("[Base_Tarjetas].[Importe]",TDinamica_R!$A$3,
"[Base_Tarjetas].[PERIODO]","[Base_Tarjetas].[PERIODO].&amp;[" &amp; TEXT(AX$6,"yyyymm") &amp; "]",
"[Base_Tarjetas].[Metrica]","[Base_Tarjetas].[Metrica].&amp;[" &amp; $A39 &amp; "]",
"[Base_Tarjetas].[SEGMENTO_DESCRIP]","[Base_Tarjetas].[SEGMENTO_DESCRIP].&amp;[" &amp; $C$6 &amp; "]",
"[Base_Tarjetas].[SITUACION]","[Base_Tarjetas].[SITUACION].&amp;[" &amp; $C39 &amp; "]",
"[Base_Tarjetas].[TIPO]","[Base_Tarjetas].[TIPO].&amp;[" &amp; $C$1 &amp; "]")/1000,
0)</f>
        <v>0</v>
      </c>
      <c r="AY39" s="8">
        <f>IFERROR(
GETPIVOTDATA("[Base_Tarjetas].[Importe]",TDinamica_R!$A$3,
"[Base_Tarjetas].[PERIODO]","[Base_Tarjetas].[PERIODO].&amp;[" &amp; TEXT(AY$6,"yyyymm") &amp; "]",
"[Base_Tarjetas].[Metrica]","[Base_Tarjetas].[Metrica].&amp;[" &amp; $A39 &amp; "]",
"[Base_Tarjetas].[SEGMENTO_DESCRIP]","[Base_Tarjetas].[SEGMENTO_DESCRIP].&amp;[" &amp; $C$6 &amp; "]",
"[Base_Tarjetas].[SITUACION]","[Base_Tarjetas].[SITUACION].&amp;[" &amp; $C39 &amp; "]",
"[Base_Tarjetas].[TIPO]","[Base_Tarjetas].[TIPO].&amp;[" &amp; $C$1 &amp; "]")/1000,
0)</f>
        <v>0</v>
      </c>
      <c r="AZ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TEXT(AZ$6,"yyyymm") &amp; "]"),
0)</f>
        <v>1.1585192874381212</v>
      </c>
      <c r="BA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TEXT(BA$6,"yyyymm") &amp; "]"),
0)</f>
        <v>0.99256813535369104</v>
      </c>
      <c r="BB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TEXT(BB$6,"yyyymm") &amp; "]"),
0)</f>
        <v>1.0434247151403298</v>
      </c>
      <c r="BC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TEXT(BC$6,"yyyymm") &amp; "]"),
0)</f>
        <v>0.96117036596139949</v>
      </c>
      <c r="BD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TEXT(BD$6,"yyyymm") &amp; "]"),
0)</f>
        <v>0.94485356706582069</v>
      </c>
      <c r="BE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TEXT(BE$6,"yyyymm") &amp; "]"),
0)</f>
        <v>0.87071940373079715</v>
      </c>
      <c r="BF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TEXT(BF$6,"yyyymm") &amp; "]"),
0)</f>
        <v>0.85860852580436042</v>
      </c>
      <c r="BG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TEXT(BG$6,"yyyymm") &amp; "]"),
0)</f>
        <v>0.81915032526314413</v>
      </c>
      <c r="BH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TEXT(BH$6,"yyyymm") &amp; "]"),
0)</f>
        <v>0.75648825348855786</v>
      </c>
      <c r="BI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TEXT(BI$6,"yyyymm") &amp; "]"),
0)</f>
        <v>0.74666039603052037</v>
      </c>
      <c r="BJ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TEXT(BJ$6,"yyyymm") &amp; "]"),
0)</f>
        <v>0.69087972849707335</v>
      </c>
      <c r="BK39" s="8">
        <f>IFERROR(
GETPIVOTDATA("[Base_TC_PPTO].[Importe]",TDinamica_P!$A$5,
"[Base_TC_PPTO].[Metrica]","[Base_TC_PPTO].[Metrica].&amp;[" &amp; $A39 &amp; "]",
"[Base_TC_PPTO].[Sub Producto]","[Base_TC_PPTO].[Sub Producto].&amp;[" &amp; $C$1 &amp; "]",
"[Base_TC_PPTO].[SEGMENTO_DESCRIP]","[Base_TC_PPTO].[SEGMENTO_DESCRIP].&amp;[" &amp; $C$6 &amp; "]",
"[Base_TC_PPTO].[Situacion]","[Base_TC_PPTO].[Situacion].&amp;[" &amp; $C39 &amp; "]",
"[Base_TC_PPTO].[Periodo]","[Base_TC_PPTO].[Periodo].&amp;[" &amp; TEXT(BK$6,"yyyymm") &amp; "]"),
0)</f>
        <v>0.68391956942683596</v>
      </c>
      <c r="BO39" s="24">
        <f t="shared" si="31"/>
        <v>0</v>
      </c>
      <c r="BP39" s="24">
        <f t="shared" si="31"/>
        <v>3.1945121379321417</v>
      </c>
      <c r="BQ39" s="24">
        <f t="shared" si="31"/>
        <v>0</v>
      </c>
      <c r="BR39" s="24">
        <f t="shared" si="31"/>
        <v>0</v>
      </c>
      <c r="BS39" s="24">
        <f t="shared" si="31"/>
        <v>0</v>
      </c>
      <c r="BT39" s="24">
        <f t="shared" si="31"/>
        <v>0</v>
      </c>
    </row>
    <row r="40" spans="1:72" hidden="1" outlineLevel="1" x14ac:dyDescent="0.25">
      <c r="A40" s="11" t="s">
        <v>19</v>
      </c>
      <c r="C40" s="2" t="s">
        <v>9</v>
      </c>
      <c r="D40" s="8">
        <f>IFERROR(
GETPIVOTDATA("[Base_Tarjetas].[Importe]",TDinamica_R!$A$3,
"[Base_Tarjetas].[PERIODO]","[Base_Tarjetas].[PERIODO].&amp;[" &amp; TEXT(D$6,"yyyymm") &amp; "]",
"[Base_Tarjetas].[Metrica]","[Base_Tarjetas].[Metrica].&amp;[" &amp; $A40 &amp; "]",
"[Base_Tarjetas].[SEGMENTO_DESCRIP]","[Base_Tarjetas].[SEGMENTO_DESCRIP].&amp;[" &amp; $C$6 &amp; "]",
"[Base_Tarjetas].[SITUACION]","[Base_Tarjetas].[SITUACION].&amp;[" &amp; $C40 &amp; "]",
"[Base_Tarjetas].[TIPO]","[Base_Tarjetas].[TIPO].&amp;[" &amp; $C$1 &amp; "]")/1000,
0)</f>
        <v>0</v>
      </c>
      <c r="E40" s="8">
        <f>IFERROR(
GETPIVOTDATA("[Base_Tarjetas].[Importe]",TDinamica_R!$A$3,
"[Base_Tarjetas].[PERIODO]","[Base_Tarjetas].[PERIODO].&amp;[" &amp; TEXT(E$6,"yyyymm") &amp; "]",
"[Base_Tarjetas].[Metrica]","[Base_Tarjetas].[Metrica].&amp;[" &amp; $A40 &amp; "]",
"[Base_Tarjetas].[SEGMENTO_DESCRIP]","[Base_Tarjetas].[SEGMENTO_DESCRIP].&amp;[" &amp; $C$6 &amp; "]",
"[Base_Tarjetas].[SITUACION]","[Base_Tarjetas].[SITUACION].&amp;[" &amp; $C40 &amp; "]",
"[Base_Tarjetas].[TIPO]","[Base_Tarjetas].[TIPO].&amp;[" &amp; $C$1 &amp; "]")/1000,
0)</f>
        <v>0</v>
      </c>
      <c r="F40" s="8">
        <f>IFERROR(
GETPIVOTDATA("[Base_Tarjetas].[Importe]",TDinamica_R!$A$3,
"[Base_Tarjetas].[PERIODO]","[Base_Tarjetas].[PERIODO].&amp;[" &amp; TEXT(F$6,"yyyymm") &amp; "]",
"[Base_Tarjetas].[Metrica]","[Base_Tarjetas].[Metrica].&amp;[" &amp; $A40 &amp; "]",
"[Base_Tarjetas].[SEGMENTO_DESCRIP]","[Base_Tarjetas].[SEGMENTO_DESCRIP].&amp;[" &amp; $C$6 &amp; "]",
"[Base_Tarjetas].[SITUACION]","[Base_Tarjetas].[SITUACION].&amp;[" &amp; $C40 &amp; "]",
"[Base_Tarjetas].[TIPO]","[Base_Tarjetas].[TIPO].&amp;[" &amp; $C$1 &amp; "]")/1000,
0)</f>
        <v>0</v>
      </c>
      <c r="G40" s="8">
        <f>IFERROR(
GETPIVOTDATA("[Base_Tarjetas].[Importe]",TDinamica_R!$A$3,
"[Base_Tarjetas].[PERIODO]","[Base_Tarjetas].[PERIODO].&amp;[" &amp; TEXT(G$6,"yyyymm") &amp; "]",
"[Base_Tarjetas].[Metrica]","[Base_Tarjetas].[Metrica].&amp;[" &amp; $A40 &amp; "]",
"[Base_Tarjetas].[SEGMENTO_DESCRIP]","[Base_Tarjetas].[SEGMENTO_DESCRIP].&amp;[" &amp; $C$6 &amp; "]",
"[Base_Tarjetas].[SITUACION]","[Base_Tarjetas].[SITUACION].&amp;[" &amp; $C40 &amp; "]",
"[Base_Tarjetas].[TIPO]","[Base_Tarjetas].[TIPO].&amp;[" &amp; $C$1 &amp; "]")/1000,
0)</f>
        <v>0</v>
      </c>
      <c r="H40" s="8">
        <f>IFERROR(
GETPIVOTDATA("[Base_Tarjetas].[Importe]",TDinamica_R!$A$3,
"[Base_Tarjetas].[PERIODO]","[Base_Tarjetas].[PERIODO].&amp;[" &amp; TEXT(H$6,"yyyymm") &amp; "]",
"[Base_Tarjetas].[Metrica]","[Base_Tarjetas].[Metrica].&amp;[" &amp; $A40 &amp; "]",
"[Base_Tarjetas].[SEGMENTO_DESCRIP]","[Base_Tarjetas].[SEGMENTO_DESCRIP].&amp;[" &amp; $C$6 &amp; "]",
"[Base_Tarjetas].[SITUACION]","[Base_Tarjetas].[SITUACION].&amp;[" &amp; $C40 &amp; "]",
"[Base_Tarjetas].[TIPO]","[Base_Tarjetas].[TIPO].&amp;[" &amp; $C$1 &amp; "]")/1000,
0)</f>
        <v>0</v>
      </c>
      <c r="I40" s="8">
        <f>IFERROR(
GETPIVOTDATA("[Base_Tarjetas].[Importe]",TDinamica_R!$A$3,
"[Base_Tarjetas].[PERIODO]","[Base_Tarjetas].[PERIODO].&amp;[" &amp; TEXT(I$6,"yyyymm") &amp; "]",
"[Base_Tarjetas].[Metrica]","[Base_Tarjetas].[Metrica].&amp;[" &amp; $A40 &amp; "]",
"[Base_Tarjetas].[SEGMENTO_DESCRIP]","[Base_Tarjetas].[SEGMENTO_DESCRIP].&amp;[" &amp; $C$6 &amp; "]",
"[Base_Tarjetas].[SITUACION]","[Base_Tarjetas].[SITUACION].&amp;[" &amp; $C40 &amp; "]",
"[Base_Tarjetas].[TIPO]","[Base_Tarjetas].[TIPO].&amp;[" &amp; $C$1 &amp; "]")/1000,
0)</f>
        <v>0</v>
      </c>
      <c r="J40" s="8">
        <f>IFERROR(
GETPIVOTDATA("[Base_Tarjetas].[Importe]",TDinamica_R!$A$3,
"[Base_Tarjetas].[PERIODO]","[Base_Tarjetas].[PERIODO].&amp;[" &amp; TEXT(J$6,"yyyymm") &amp; "]",
"[Base_Tarjetas].[Metrica]","[Base_Tarjetas].[Metrica].&amp;[" &amp; $A40 &amp; "]",
"[Base_Tarjetas].[SEGMENTO_DESCRIP]","[Base_Tarjetas].[SEGMENTO_DESCRIP].&amp;[" &amp; $C$6 &amp; "]",
"[Base_Tarjetas].[SITUACION]","[Base_Tarjetas].[SITUACION].&amp;[" &amp; $C40 &amp; "]",
"[Base_Tarjetas].[TIPO]","[Base_Tarjetas].[TIPO].&amp;[" &amp; $C$1 &amp; "]")/1000,
0)</f>
        <v>0</v>
      </c>
      <c r="K40" s="8">
        <f>IFERROR(
GETPIVOTDATA("[Base_Tarjetas].[Importe]",TDinamica_R!$A$3,
"[Base_Tarjetas].[PERIODO]","[Base_Tarjetas].[PERIODO].&amp;[" &amp; TEXT(K$6,"yyyymm") &amp; "]",
"[Base_Tarjetas].[Metrica]","[Base_Tarjetas].[Metrica].&amp;[" &amp; $A40 &amp; "]",
"[Base_Tarjetas].[SEGMENTO_DESCRIP]","[Base_Tarjetas].[SEGMENTO_DESCRIP].&amp;[" &amp; $C$6 &amp; "]",
"[Base_Tarjetas].[SITUACION]","[Base_Tarjetas].[SITUACION].&amp;[" &amp; $C40 &amp; "]",
"[Base_Tarjetas].[TIPO]","[Base_Tarjetas].[TIPO].&amp;[" &amp; $C$1 &amp; "]")/1000,
0)</f>
        <v>0</v>
      </c>
      <c r="L40" s="8">
        <f>IFERROR(
GETPIVOTDATA("[Base_Tarjetas].[Importe]",TDinamica_R!$A$3,
"[Base_Tarjetas].[PERIODO]","[Base_Tarjetas].[PERIODO].&amp;[" &amp; TEXT(L$6,"yyyymm") &amp; "]",
"[Base_Tarjetas].[Metrica]","[Base_Tarjetas].[Metrica].&amp;[" &amp; $A40 &amp; "]",
"[Base_Tarjetas].[SEGMENTO_DESCRIP]","[Base_Tarjetas].[SEGMENTO_DESCRIP].&amp;[" &amp; $C$6 &amp; "]",
"[Base_Tarjetas].[SITUACION]","[Base_Tarjetas].[SITUACION].&amp;[" &amp; $C40 &amp; "]",
"[Base_Tarjetas].[TIPO]","[Base_Tarjetas].[TIPO].&amp;[" &amp; $C$1 &amp; "]")/1000,
0)</f>
        <v>0</v>
      </c>
      <c r="M40" s="8">
        <f>IFERROR(
GETPIVOTDATA("[Base_Tarjetas].[Importe]",TDinamica_R!$A$3,
"[Base_Tarjetas].[PERIODO]","[Base_Tarjetas].[PERIODO].&amp;[" &amp; TEXT(M$6,"yyyymm") &amp; "]",
"[Base_Tarjetas].[Metrica]","[Base_Tarjetas].[Metrica].&amp;[" &amp; $A40 &amp; "]",
"[Base_Tarjetas].[SEGMENTO_DESCRIP]","[Base_Tarjetas].[SEGMENTO_DESCRIP].&amp;[" &amp; $C$6 &amp; "]",
"[Base_Tarjetas].[SITUACION]","[Base_Tarjetas].[SITUACION].&amp;[" &amp; $C40 &amp; "]",
"[Base_Tarjetas].[TIPO]","[Base_Tarjetas].[TIPO].&amp;[" &amp; $C$1 &amp; "]")/1000,
0)</f>
        <v>0</v>
      </c>
      <c r="N40" s="8">
        <f>IFERROR(
GETPIVOTDATA("[Base_Tarjetas].[Importe]",TDinamica_R!$A$3,
"[Base_Tarjetas].[PERIODO]","[Base_Tarjetas].[PERIODO].&amp;[" &amp; TEXT(N$6,"yyyymm") &amp; "]",
"[Base_Tarjetas].[Metrica]","[Base_Tarjetas].[Metrica].&amp;[" &amp; $A40 &amp; "]",
"[Base_Tarjetas].[SEGMENTO_DESCRIP]","[Base_Tarjetas].[SEGMENTO_DESCRIP].&amp;[" &amp; $C$6 &amp; "]",
"[Base_Tarjetas].[SITUACION]","[Base_Tarjetas].[SITUACION].&amp;[" &amp; $C40 &amp; "]",
"[Base_Tarjetas].[TIPO]","[Base_Tarjetas].[TIPO].&amp;[" &amp; $C$1 &amp; "]")/1000,
0)</f>
        <v>0</v>
      </c>
      <c r="O40" s="8">
        <f>IFERROR(
GETPIVOTDATA("[Base_Tarjetas].[Importe]",TDinamica_R!$A$3,
"[Base_Tarjetas].[PERIODO]","[Base_Tarjetas].[PERIODO].&amp;[" &amp; TEXT(O$6,"yyyymm") &amp; "]",
"[Base_Tarjetas].[Metrica]","[Base_Tarjetas].[Metrica].&amp;[" &amp; $A40 &amp; "]",
"[Base_Tarjetas].[SEGMENTO_DESCRIP]","[Base_Tarjetas].[SEGMENTO_DESCRIP].&amp;[" &amp; $C$6 &amp; "]",
"[Base_Tarjetas].[SITUACION]","[Base_Tarjetas].[SITUACION].&amp;[" &amp; $C40 &amp; "]",
"[Base_Tarjetas].[TIPO]","[Base_Tarjetas].[TIPO].&amp;[" &amp; $C$1 &amp; "]")/1000,
0)</f>
        <v>0</v>
      </c>
      <c r="P40" s="8">
        <f>IFERROR(
GETPIVOTDATA("[Base_Tarjetas].[Importe]",TDinamica_R!$A$3,
"[Base_Tarjetas].[PERIODO]","[Base_Tarjetas].[PERIODO].&amp;[" &amp; TEXT(P$6,"yyyymm") &amp; "]",
"[Base_Tarjetas].[Metrica]","[Base_Tarjetas].[Metrica].&amp;[" &amp; $A40 &amp; "]",
"[Base_Tarjetas].[SEGMENTO_DESCRIP]","[Base_Tarjetas].[SEGMENTO_DESCRIP].&amp;[" &amp; $C$6 &amp; "]",
"[Base_Tarjetas].[SITUACION]","[Base_Tarjetas].[SITUACION].&amp;[" &amp; $C40 &amp; "]",
"[Base_Tarjetas].[TIPO]","[Base_Tarjetas].[TIPO].&amp;[" &amp; $C$1 &amp; "]")/1000,
0)</f>
        <v>0</v>
      </c>
      <c r="Q40" s="8">
        <f>IFERROR(
GETPIVOTDATA("[Base_Tarjetas].[Importe]",TDinamica_R!$A$3,
"[Base_Tarjetas].[PERIODO]","[Base_Tarjetas].[PERIODO].&amp;[" &amp; TEXT(Q$6,"yyyymm") &amp; "]",
"[Base_Tarjetas].[Metrica]","[Base_Tarjetas].[Metrica].&amp;[" &amp; $A40 &amp; "]",
"[Base_Tarjetas].[SEGMENTO_DESCRIP]","[Base_Tarjetas].[SEGMENTO_DESCRIP].&amp;[" &amp; $C$6 &amp; "]",
"[Base_Tarjetas].[SITUACION]","[Base_Tarjetas].[SITUACION].&amp;[" &amp; $C40 &amp; "]",
"[Base_Tarjetas].[TIPO]","[Base_Tarjetas].[TIPO].&amp;[" &amp; $C$1 &amp; "]")/1000,
0)</f>
        <v>0</v>
      </c>
      <c r="R40" s="8">
        <f>IFERROR(
GETPIVOTDATA("[Base_Tarjetas].[Importe]",TDinamica_R!$A$3,
"[Base_Tarjetas].[PERIODO]","[Base_Tarjetas].[PERIODO].&amp;[" &amp; TEXT(R$6,"yyyymm") &amp; "]",
"[Base_Tarjetas].[Metrica]","[Base_Tarjetas].[Metrica].&amp;[" &amp; $A40 &amp; "]",
"[Base_Tarjetas].[SEGMENTO_DESCRIP]","[Base_Tarjetas].[SEGMENTO_DESCRIP].&amp;[" &amp; $C$6 &amp; "]",
"[Base_Tarjetas].[SITUACION]","[Base_Tarjetas].[SITUACION].&amp;[" &amp; $C40 &amp; "]",
"[Base_Tarjetas].[TIPO]","[Base_Tarjetas].[TIPO].&amp;[" &amp; $C$1 &amp; "]")/1000,
0)</f>
        <v>0</v>
      </c>
      <c r="S40" s="8">
        <f>IFERROR(
GETPIVOTDATA("[Base_Tarjetas].[Importe]",TDinamica_R!$A$3,
"[Base_Tarjetas].[PERIODO]","[Base_Tarjetas].[PERIODO].&amp;[" &amp; TEXT(S$6,"yyyymm") &amp; "]",
"[Base_Tarjetas].[Metrica]","[Base_Tarjetas].[Metrica].&amp;[" &amp; $A40 &amp; "]",
"[Base_Tarjetas].[SEGMENTO_DESCRIP]","[Base_Tarjetas].[SEGMENTO_DESCRIP].&amp;[" &amp; $C$6 &amp; "]",
"[Base_Tarjetas].[SITUACION]","[Base_Tarjetas].[SITUACION].&amp;[" &amp; $C40 &amp; "]",
"[Base_Tarjetas].[TIPO]","[Base_Tarjetas].[TIPO].&amp;[" &amp; $C$1 &amp; "]")/1000,
0)</f>
        <v>0</v>
      </c>
      <c r="T40" s="8">
        <f>IFERROR(
GETPIVOTDATA("[Base_Tarjetas].[Importe]",TDinamica_R!$A$3,
"[Base_Tarjetas].[PERIODO]","[Base_Tarjetas].[PERIODO].&amp;[" &amp; TEXT(T$6,"yyyymm") &amp; "]",
"[Base_Tarjetas].[Metrica]","[Base_Tarjetas].[Metrica].&amp;[" &amp; $A40 &amp; "]",
"[Base_Tarjetas].[SEGMENTO_DESCRIP]","[Base_Tarjetas].[SEGMENTO_DESCRIP].&amp;[" &amp; $C$6 &amp; "]",
"[Base_Tarjetas].[SITUACION]","[Base_Tarjetas].[SITUACION].&amp;[" &amp; $C40 &amp; "]",
"[Base_Tarjetas].[TIPO]","[Base_Tarjetas].[TIPO].&amp;[" &amp; $C$1 &amp; "]")/1000,
0)</f>
        <v>0</v>
      </c>
      <c r="U40" s="8">
        <f>IFERROR(
GETPIVOTDATA("[Base_Tarjetas].[Importe]",TDinamica_R!$A$3,
"[Base_Tarjetas].[PERIODO]","[Base_Tarjetas].[PERIODO].&amp;[" &amp; TEXT(U$6,"yyyymm") &amp; "]",
"[Base_Tarjetas].[Metrica]","[Base_Tarjetas].[Metrica].&amp;[" &amp; $A40 &amp; "]",
"[Base_Tarjetas].[SEGMENTO_DESCRIP]","[Base_Tarjetas].[SEGMENTO_DESCRIP].&amp;[" &amp; $C$6 &amp; "]",
"[Base_Tarjetas].[SITUACION]","[Base_Tarjetas].[SITUACION].&amp;[" &amp; $C40 &amp; "]",
"[Base_Tarjetas].[TIPO]","[Base_Tarjetas].[TIPO].&amp;[" &amp; $C$1 &amp; "]")/1000,
0)</f>
        <v>0</v>
      </c>
      <c r="V40" s="8">
        <f>IFERROR(
GETPIVOTDATA("[Base_Tarjetas].[Importe]",TDinamica_R!$A$3,
"[Base_Tarjetas].[PERIODO]","[Base_Tarjetas].[PERIODO].&amp;[" &amp; TEXT(V$6,"yyyymm") &amp; "]",
"[Base_Tarjetas].[Metrica]","[Base_Tarjetas].[Metrica].&amp;[" &amp; $A40 &amp; "]",
"[Base_Tarjetas].[SEGMENTO_DESCRIP]","[Base_Tarjetas].[SEGMENTO_DESCRIP].&amp;[" &amp; $C$6 &amp; "]",
"[Base_Tarjetas].[SITUACION]","[Base_Tarjetas].[SITUACION].&amp;[" &amp; $C40 &amp; "]",
"[Base_Tarjetas].[TIPO]","[Base_Tarjetas].[TIPO].&amp;[" &amp; $C$1 &amp; "]")/1000,
0)</f>
        <v>0</v>
      </c>
      <c r="W40" s="8">
        <f>IFERROR(
GETPIVOTDATA("[Base_Tarjetas].[Importe]",TDinamica_R!$A$3,
"[Base_Tarjetas].[PERIODO]","[Base_Tarjetas].[PERIODO].&amp;[" &amp; TEXT(W$6,"yyyymm") &amp; "]",
"[Base_Tarjetas].[Metrica]","[Base_Tarjetas].[Metrica].&amp;[" &amp; $A40 &amp; "]",
"[Base_Tarjetas].[SEGMENTO_DESCRIP]","[Base_Tarjetas].[SEGMENTO_DESCRIP].&amp;[" &amp; $C$6 &amp; "]",
"[Base_Tarjetas].[SITUACION]","[Base_Tarjetas].[SITUACION].&amp;[" &amp; $C40 &amp; "]",
"[Base_Tarjetas].[TIPO]","[Base_Tarjetas].[TIPO].&amp;[" &amp; $C$1 &amp; "]")/1000,
0)</f>
        <v>0</v>
      </c>
      <c r="X40" s="8">
        <f>IFERROR(
GETPIVOTDATA("[Base_Tarjetas].[Importe]",TDinamica_R!$A$3,
"[Base_Tarjetas].[PERIODO]","[Base_Tarjetas].[PERIODO].&amp;[" &amp; TEXT(X$6,"yyyymm") &amp; "]",
"[Base_Tarjetas].[Metrica]","[Base_Tarjetas].[Metrica].&amp;[" &amp; $A40 &amp; "]",
"[Base_Tarjetas].[SEGMENTO_DESCRIP]","[Base_Tarjetas].[SEGMENTO_DESCRIP].&amp;[" &amp; $C$6 &amp; "]",
"[Base_Tarjetas].[SITUACION]","[Base_Tarjetas].[SITUACION].&amp;[" &amp; $C40 &amp; "]",
"[Base_Tarjetas].[TIPO]","[Base_Tarjetas].[TIPO].&amp;[" &amp; $C$1 &amp; "]")/1000,
0)</f>
        <v>0</v>
      </c>
      <c r="Y40" s="8">
        <f>IFERROR(
GETPIVOTDATA("[Base_Tarjetas].[Importe]",TDinamica_R!$A$3,
"[Base_Tarjetas].[PERIODO]","[Base_Tarjetas].[PERIODO].&amp;[" &amp; TEXT(Y$6,"yyyymm") &amp; "]",
"[Base_Tarjetas].[Metrica]","[Base_Tarjetas].[Metrica].&amp;[" &amp; $A40 &amp; "]",
"[Base_Tarjetas].[SEGMENTO_DESCRIP]","[Base_Tarjetas].[SEGMENTO_DESCRIP].&amp;[" &amp; $C$6 &amp; "]",
"[Base_Tarjetas].[SITUACION]","[Base_Tarjetas].[SITUACION].&amp;[" &amp; $C40 &amp; "]",
"[Base_Tarjetas].[TIPO]","[Base_Tarjetas].[TIPO].&amp;[" &amp; $C$1 &amp; "]")/1000,
0)</f>
        <v>0</v>
      </c>
      <c r="Z40" s="8">
        <f>IFERROR(
GETPIVOTDATA("[Base_Tarjetas].[Importe]",TDinamica_R!$A$3,
"[Base_Tarjetas].[PERIODO]","[Base_Tarjetas].[PERIODO].&amp;[" &amp; TEXT(Z$6,"yyyymm") &amp; "]",
"[Base_Tarjetas].[Metrica]","[Base_Tarjetas].[Metrica].&amp;[" &amp; $A40 &amp; "]",
"[Base_Tarjetas].[SEGMENTO_DESCRIP]","[Base_Tarjetas].[SEGMENTO_DESCRIP].&amp;[" &amp; $C$6 &amp; "]",
"[Base_Tarjetas].[SITUACION]","[Base_Tarjetas].[SITUACION].&amp;[" &amp; $C40 &amp; "]",
"[Base_Tarjetas].[TIPO]","[Base_Tarjetas].[TIPO].&amp;[" &amp; $C$1 &amp; "]")/1000,
0)</f>
        <v>0</v>
      </c>
      <c r="AA40" s="8">
        <f>IFERROR(
GETPIVOTDATA("[Base_Tarjetas].[Importe]",TDinamica_R!$A$3,
"[Base_Tarjetas].[PERIODO]","[Base_Tarjetas].[PERIODO].&amp;[" &amp; TEXT(AA$6,"yyyymm") &amp; "]",
"[Base_Tarjetas].[Metrica]","[Base_Tarjetas].[Metrica].&amp;[" &amp; $A40 &amp; "]",
"[Base_Tarjetas].[SEGMENTO_DESCRIP]","[Base_Tarjetas].[SEGMENTO_DESCRIP].&amp;[" &amp; $C$6 &amp; "]",
"[Base_Tarjetas].[SITUACION]","[Base_Tarjetas].[SITUACION].&amp;[" &amp; $C40 &amp; "]",
"[Base_Tarjetas].[TIPO]","[Base_Tarjetas].[TIPO].&amp;[" &amp; $C$1 &amp; "]")/1000,
0)</f>
        <v>0</v>
      </c>
      <c r="AB40" s="8">
        <f>IFERROR(
GETPIVOTDATA("[Base_Tarjetas].[Importe]",TDinamica_R!$A$3,
"[Base_Tarjetas].[PERIODO]","[Base_Tarjetas].[PERIODO].&amp;[" &amp; TEXT(AB$6,"yyyymm") &amp; "]",
"[Base_Tarjetas].[Metrica]","[Base_Tarjetas].[Metrica].&amp;[" &amp; $A40 &amp; "]",
"[Base_Tarjetas].[SEGMENTO_DESCRIP]","[Base_Tarjetas].[SEGMENTO_DESCRIP].&amp;[" &amp; $C$6 &amp; "]",
"[Base_Tarjetas].[SITUACION]","[Base_Tarjetas].[SITUACION].&amp;[" &amp; $C40 &amp; "]",
"[Base_Tarjetas].[TIPO]","[Base_Tarjetas].[TIPO].&amp;[" &amp; $C$1 &amp; "]")/1000,
0)</f>
        <v>0</v>
      </c>
      <c r="AC40" s="8">
        <f>IFERROR(
GETPIVOTDATA("[Base_Tarjetas].[Importe]",TDinamica_R!$A$3,
"[Base_Tarjetas].[PERIODO]","[Base_Tarjetas].[PERIODO].&amp;[" &amp; TEXT(AC$6,"yyyymm") &amp; "]",
"[Base_Tarjetas].[Metrica]","[Base_Tarjetas].[Metrica].&amp;[" &amp; $A40 &amp; "]",
"[Base_Tarjetas].[SEGMENTO_DESCRIP]","[Base_Tarjetas].[SEGMENTO_DESCRIP].&amp;[" &amp; $C$6 &amp; "]",
"[Base_Tarjetas].[SITUACION]","[Base_Tarjetas].[SITUACION].&amp;[" &amp; $C40 &amp; "]",
"[Base_Tarjetas].[TIPO]","[Base_Tarjetas].[TIPO].&amp;[" &amp; $C$1 &amp; "]")/1000,
0)</f>
        <v>0</v>
      </c>
      <c r="AD40" s="8">
        <f>IFERROR(
GETPIVOTDATA("[Base_Tarjetas].[Importe]",TDinamica_R!$A$3,
"[Base_Tarjetas].[PERIODO]","[Base_Tarjetas].[PERIODO].&amp;[" &amp; TEXT(AD$6,"yyyymm") &amp; "]",
"[Base_Tarjetas].[Metrica]","[Base_Tarjetas].[Metrica].&amp;[" &amp; $A40 &amp; "]",
"[Base_Tarjetas].[SEGMENTO_DESCRIP]","[Base_Tarjetas].[SEGMENTO_DESCRIP].&amp;[" &amp; $C$6 &amp; "]",
"[Base_Tarjetas].[SITUACION]","[Base_Tarjetas].[SITUACION].&amp;[" &amp; $C40 &amp; "]",
"[Base_Tarjetas].[TIPO]","[Base_Tarjetas].[TIPO].&amp;[" &amp; $C$1 &amp; "]")/1000,
0)</f>
        <v>0</v>
      </c>
      <c r="AE40" s="8">
        <f>IFERROR(
GETPIVOTDATA("[Base_Tarjetas].[Importe]",TDinamica_R!$A$3,
"[Base_Tarjetas].[PERIODO]","[Base_Tarjetas].[PERIODO].&amp;[" &amp; TEXT(AE$6,"yyyymm") &amp; "]",
"[Base_Tarjetas].[Metrica]","[Base_Tarjetas].[Metrica].&amp;[" &amp; $A40 &amp; "]",
"[Base_Tarjetas].[SEGMENTO_DESCRIP]","[Base_Tarjetas].[SEGMENTO_DESCRIP].&amp;[" &amp; $C$6 &amp; "]",
"[Base_Tarjetas].[SITUACION]","[Base_Tarjetas].[SITUACION].&amp;[" &amp; $C40 &amp; "]",
"[Base_Tarjetas].[TIPO]","[Base_Tarjetas].[TIPO].&amp;[" &amp; $C$1 &amp; "]")/1000,
0)</f>
        <v>0</v>
      </c>
      <c r="AF40" s="8">
        <f>IFERROR(
GETPIVOTDATA("[Base_Tarjetas].[Importe]",TDinamica_R!$A$3,
"[Base_Tarjetas].[PERIODO]","[Base_Tarjetas].[PERIODO].&amp;[" &amp; TEXT(AF$6,"yyyymm") &amp; "]",
"[Base_Tarjetas].[Metrica]","[Base_Tarjetas].[Metrica].&amp;[" &amp; $A40 &amp; "]",
"[Base_Tarjetas].[SEGMENTO_DESCRIP]","[Base_Tarjetas].[SEGMENTO_DESCRIP].&amp;[" &amp; $C$6 &amp; "]",
"[Base_Tarjetas].[SITUACION]","[Base_Tarjetas].[SITUACION].&amp;[" &amp; $C40 &amp; "]",
"[Base_Tarjetas].[TIPO]","[Base_Tarjetas].[TIPO].&amp;[" &amp; $C$1 &amp; "]")/1000,
0)</f>
        <v>0</v>
      </c>
      <c r="AG40" s="8">
        <f>IFERROR(
GETPIVOTDATA("[Base_Tarjetas].[Importe]",TDinamica_R!$A$3,
"[Base_Tarjetas].[PERIODO]","[Base_Tarjetas].[PERIODO].&amp;[" &amp; TEXT(AG$6,"yyyymm") &amp; "]",
"[Base_Tarjetas].[Metrica]","[Base_Tarjetas].[Metrica].&amp;[" &amp; $A40 &amp; "]",
"[Base_Tarjetas].[SEGMENTO_DESCRIP]","[Base_Tarjetas].[SEGMENTO_DESCRIP].&amp;[" &amp; $C$6 &amp; "]",
"[Base_Tarjetas].[SITUACION]","[Base_Tarjetas].[SITUACION].&amp;[" &amp; $C40 &amp; "]",
"[Base_Tarjetas].[TIPO]","[Base_Tarjetas].[TIPO].&amp;[" &amp; $C$1 &amp; "]")/1000,
0)</f>
        <v>0</v>
      </c>
      <c r="AH40" s="8">
        <f>IFERROR(
GETPIVOTDATA("[Base_Tarjetas].[Importe]",TDinamica_R!$A$3,
"[Base_Tarjetas].[PERIODO]","[Base_Tarjetas].[PERIODO].&amp;[" &amp; TEXT(AH$6,"yyyymm") &amp; "]",
"[Base_Tarjetas].[Metrica]","[Base_Tarjetas].[Metrica].&amp;[" &amp; $A40 &amp; "]",
"[Base_Tarjetas].[SEGMENTO_DESCRIP]","[Base_Tarjetas].[SEGMENTO_DESCRIP].&amp;[" &amp; $C$6 &amp; "]",
"[Base_Tarjetas].[SITUACION]","[Base_Tarjetas].[SITUACION].&amp;[" &amp; $C40 &amp; "]",
"[Base_Tarjetas].[TIPO]","[Base_Tarjetas].[TIPO].&amp;[" &amp; $C$1 &amp; "]")/1000,
0)</f>
        <v>0</v>
      </c>
      <c r="AI40" s="8">
        <f>IFERROR(
GETPIVOTDATA("[Base_Tarjetas].[Importe]",TDinamica_R!$A$3,
"[Base_Tarjetas].[PERIODO]","[Base_Tarjetas].[PERIODO].&amp;[" &amp; TEXT(AI$6,"yyyymm") &amp; "]",
"[Base_Tarjetas].[Metrica]","[Base_Tarjetas].[Metrica].&amp;[" &amp; $A40 &amp; "]",
"[Base_Tarjetas].[SEGMENTO_DESCRIP]","[Base_Tarjetas].[SEGMENTO_DESCRIP].&amp;[" &amp; $C$6 &amp; "]",
"[Base_Tarjetas].[SITUACION]","[Base_Tarjetas].[SITUACION].&amp;[" &amp; $C40 &amp; "]",
"[Base_Tarjetas].[TIPO]","[Base_Tarjetas].[TIPO].&amp;[" &amp; $C$1 &amp; "]")/1000,
0)</f>
        <v>0</v>
      </c>
      <c r="AJ40" s="8">
        <f>IFERROR(
GETPIVOTDATA("[Base_Tarjetas].[Importe]",TDinamica_R!$A$3,
"[Base_Tarjetas].[PERIODO]","[Base_Tarjetas].[PERIODO].&amp;[" &amp; TEXT(AJ$6,"yyyymm") &amp; "]",
"[Base_Tarjetas].[Metrica]","[Base_Tarjetas].[Metrica].&amp;[" &amp; $A40 &amp; "]",
"[Base_Tarjetas].[SEGMENTO_DESCRIP]","[Base_Tarjetas].[SEGMENTO_DESCRIP].&amp;[" &amp; $C$6 &amp; "]",
"[Base_Tarjetas].[SITUACION]","[Base_Tarjetas].[SITUACION].&amp;[" &amp; $C40 &amp; "]",
"[Base_Tarjetas].[TIPO]","[Base_Tarjetas].[TIPO].&amp;[" &amp; $C$1 &amp; "]")/1000,
0)</f>
        <v>0</v>
      </c>
      <c r="AK40" s="8">
        <f>IFERROR(
GETPIVOTDATA("[Base_Tarjetas].[Importe]",TDinamica_R!$A$3,
"[Base_Tarjetas].[PERIODO]","[Base_Tarjetas].[PERIODO].&amp;[" &amp; TEXT(AK$6,"yyyymm") &amp; "]",
"[Base_Tarjetas].[Metrica]","[Base_Tarjetas].[Metrica].&amp;[" &amp; $A40 &amp; "]",
"[Base_Tarjetas].[SEGMENTO_DESCRIP]","[Base_Tarjetas].[SEGMENTO_DESCRIP].&amp;[" &amp; $C$6 &amp; "]",
"[Base_Tarjetas].[SITUACION]","[Base_Tarjetas].[SITUACION].&amp;[" &amp; $C40 &amp; "]",
"[Base_Tarjetas].[TIPO]","[Base_Tarjetas].[TIPO].&amp;[" &amp; $C$1 &amp; "]")/1000,
0)</f>
        <v>0</v>
      </c>
      <c r="AL40" s="8">
        <f>IFERROR(
GETPIVOTDATA("[Base_Tarjetas].[Importe]",TDinamica_R!$A$3,
"[Base_Tarjetas].[PERIODO]","[Base_Tarjetas].[PERIODO].&amp;[" &amp; TEXT(AL$6,"yyyymm") &amp; "]",
"[Base_Tarjetas].[Metrica]","[Base_Tarjetas].[Metrica].&amp;[" &amp; $A40 &amp; "]",
"[Base_Tarjetas].[SEGMENTO_DESCRIP]","[Base_Tarjetas].[SEGMENTO_DESCRIP].&amp;[" &amp; $C$6 &amp; "]",
"[Base_Tarjetas].[SITUACION]","[Base_Tarjetas].[SITUACION].&amp;[" &amp; $C40 &amp; "]",
"[Base_Tarjetas].[TIPO]","[Base_Tarjetas].[TIPO].&amp;[" &amp; $C$1 &amp; "]")/1000,
0)</f>
        <v>0</v>
      </c>
      <c r="AM40" s="8">
        <f>IFERROR(
GETPIVOTDATA("[Base_Tarjetas].[Importe]",TDinamica_R!$A$3,
"[Base_Tarjetas].[PERIODO]","[Base_Tarjetas].[PERIODO].&amp;[" &amp; TEXT(AM$6,"yyyymm") &amp; "]",
"[Base_Tarjetas].[Metrica]","[Base_Tarjetas].[Metrica].&amp;[" &amp; $A40 &amp; "]",
"[Base_Tarjetas].[SEGMENTO_DESCRIP]","[Base_Tarjetas].[SEGMENTO_DESCRIP].&amp;[" &amp; $C$6 &amp; "]",
"[Base_Tarjetas].[SITUACION]","[Base_Tarjetas].[SITUACION].&amp;[" &amp; $C40 &amp; "]",
"[Base_Tarjetas].[TIPO]","[Base_Tarjetas].[TIPO].&amp;[" &amp; $C$1 &amp; "]")/1000,
0)</f>
        <v>0</v>
      </c>
      <c r="AN40" s="8">
        <f>IFERROR(
GETPIVOTDATA("[Base_Tarjetas].[Importe]",TDinamica_R!$A$3,
"[Base_Tarjetas].[PERIODO]","[Base_Tarjetas].[PERIODO].&amp;[" &amp; TEXT(AN$6,"yyyymm") &amp; "]",
"[Base_Tarjetas].[Metrica]","[Base_Tarjetas].[Metrica].&amp;[" &amp; $A40 &amp; "]",
"[Base_Tarjetas].[SEGMENTO_DESCRIP]","[Base_Tarjetas].[SEGMENTO_DESCRIP].&amp;[" &amp; $C$6 &amp; "]",
"[Base_Tarjetas].[SITUACION]","[Base_Tarjetas].[SITUACION].&amp;[" &amp; $C40 &amp; "]",
"[Base_Tarjetas].[TIPO]","[Base_Tarjetas].[TIPO].&amp;[" &amp; $C$1 &amp; "]")/1000,
0)</f>
        <v>0</v>
      </c>
      <c r="AO40" s="8">
        <f>IFERROR(
GETPIVOTDATA("[Base_Tarjetas].[Importe]",TDinamica_R!$A$3,
"[Base_Tarjetas].[PERIODO]","[Base_Tarjetas].[PERIODO].&amp;[" &amp; TEXT(AO$6,"yyyymm") &amp; "]",
"[Base_Tarjetas].[Metrica]","[Base_Tarjetas].[Metrica].&amp;[" &amp; $A40 &amp; "]",
"[Base_Tarjetas].[SEGMENTO_DESCRIP]","[Base_Tarjetas].[SEGMENTO_DESCRIP].&amp;[" &amp; $C$6 &amp; "]",
"[Base_Tarjetas].[SITUACION]","[Base_Tarjetas].[SITUACION].&amp;[" &amp; $C40 &amp; "]",
"[Base_Tarjetas].[TIPO]","[Base_Tarjetas].[TIPO].&amp;[" &amp; $C$1 &amp; "]")/1000,
0)</f>
        <v>0</v>
      </c>
      <c r="AP40" s="8">
        <f>IFERROR(
GETPIVOTDATA("[Base_Tarjetas].[Importe]",TDinamica_R!$A$3,
"[Base_Tarjetas].[PERIODO]","[Base_Tarjetas].[PERIODO].&amp;[" &amp; TEXT(AP$6,"yyyymm") &amp; "]",
"[Base_Tarjetas].[Metrica]","[Base_Tarjetas].[Metrica].&amp;[" &amp; $A40 &amp; "]",
"[Base_Tarjetas].[SEGMENTO_DESCRIP]","[Base_Tarjetas].[SEGMENTO_DESCRIP].&amp;[" &amp; $C$6 &amp; "]",
"[Base_Tarjetas].[SITUACION]","[Base_Tarjetas].[SITUACION].&amp;[" &amp; $C40 &amp; "]",
"[Base_Tarjetas].[TIPO]","[Base_Tarjetas].[TIPO].&amp;[" &amp; $C$1 &amp; "]")/1000,
0)</f>
        <v>0</v>
      </c>
      <c r="AQ40" s="8">
        <f>IFERROR(
GETPIVOTDATA("[Base_Tarjetas].[Importe]",TDinamica_R!$A$3,
"[Base_Tarjetas].[PERIODO]","[Base_Tarjetas].[PERIODO].&amp;[" &amp; TEXT(AQ$6,"yyyymm") &amp; "]",
"[Base_Tarjetas].[Metrica]","[Base_Tarjetas].[Metrica].&amp;[" &amp; $A40 &amp; "]",
"[Base_Tarjetas].[SEGMENTO_DESCRIP]","[Base_Tarjetas].[SEGMENTO_DESCRIP].&amp;[" &amp; $C$6 &amp; "]",
"[Base_Tarjetas].[SITUACION]","[Base_Tarjetas].[SITUACION].&amp;[" &amp; $C40 &amp; "]",
"[Base_Tarjetas].[TIPO]","[Base_Tarjetas].[TIPO].&amp;[" &amp; $C$1 &amp; "]")/1000,
0)</f>
        <v>0</v>
      </c>
      <c r="AR40" s="8">
        <f>IFERROR(
GETPIVOTDATA("[Base_Tarjetas].[Importe]",TDinamica_R!$A$3,
"[Base_Tarjetas].[PERIODO]","[Base_Tarjetas].[PERIODO].&amp;[" &amp; TEXT(AR$6,"yyyymm") &amp; "]",
"[Base_Tarjetas].[Metrica]","[Base_Tarjetas].[Metrica].&amp;[" &amp; $A40 &amp; "]",
"[Base_Tarjetas].[SEGMENTO_DESCRIP]","[Base_Tarjetas].[SEGMENTO_DESCRIP].&amp;[" &amp; $C$6 &amp; "]",
"[Base_Tarjetas].[SITUACION]","[Base_Tarjetas].[SITUACION].&amp;[" &amp; $C40 &amp; "]",
"[Base_Tarjetas].[TIPO]","[Base_Tarjetas].[TIPO].&amp;[" &amp; $C$1 &amp; "]")/1000,
0)</f>
        <v>0</v>
      </c>
      <c r="AS40" s="8">
        <f>IFERROR(
GETPIVOTDATA("[Base_Tarjetas].[Importe]",TDinamica_R!$A$3,
"[Base_Tarjetas].[PERIODO]","[Base_Tarjetas].[PERIODO].&amp;[" &amp; TEXT(AS$6,"yyyymm") &amp; "]",
"[Base_Tarjetas].[Metrica]","[Base_Tarjetas].[Metrica].&amp;[" &amp; $A40 &amp; "]",
"[Base_Tarjetas].[SEGMENTO_DESCRIP]","[Base_Tarjetas].[SEGMENTO_DESCRIP].&amp;[" &amp; $C$6 &amp; "]",
"[Base_Tarjetas].[SITUACION]","[Base_Tarjetas].[SITUACION].&amp;[" &amp; $C40 &amp; "]",
"[Base_Tarjetas].[TIPO]","[Base_Tarjetas].[TIPO].&amp;[" &amp; $C$1 &amp; "]")/1000,
0)</f>
        <v>0</v>
      </c>
      <c r="AT40" s="8">
        <f>IFERROR(
GETPIVOTDATA("[Base_Tarjetas].[Importe]",TDinamica_R!$A$3,
"[Base_Tarjetas].[PERIODO]","[Base_Tarjetas].[PERIODO].&amp;[" &amp; TEXT(AT$6,"yyyymm") &amp; "]",
"[Base_Tarjetas].[Metrica]","[Base_Tarjetas].[Metrica].&amp;[" &amp; $A40 &amp; "]",
"[Base_Tarjetas].[SEGMENTO_DESCRIP]","[Base_Tarjetas].[SEGMENTO_DESCRIP].&amp;[" &amp; $C$6 &amp; "]",
"[Base_Tarjetas].[SITUACION]","[Base_Tarjetas].[SITUACION].&amp;[" &amp; $C40 &amp; "]",
"[Base_Tarjetas].[TIPO]","[Base_Tarjetas].[TIPO].&amp;[" &amp; $C$1 &amp; "]")/1000,
0)</f>
        <v>0</v>
      </c>
      <c r="AU40" s="8">
        <f>IFERROR(
GETPIVOTDATA("[Base_Tarjetas].[Importe]",TDinamica_R!$A$3,
"[Base_Tarjetas].[PERIODO]","[Base_Tarjetas].[PERIODO].&amp;[" &amp; TEXT(AU$6,"yyyymm") &amp; "]",
"[Base_Tarjetas].[Metrica]","[Base_Tarjetas].[Metrica].&amp;[" &amp; $A40 &amp; "]",
"[Base_Tarjetas].[SEGMENTO_DESCRIP]","[Base_Tarjetas].[SEGMENTO_DESCRIP].&amp;[" &amp; $C$6 &amp; "]",
"[Base_Tarjetas].[SITUACION]","[Base_Tarjetas].[SITUACION].&amp;[" &amp; $C40 &amp; "]",
"[Base_Tarjetas].[TIPO]","[Base_Tarjetas].[TIPO].&amp;[" &amp; $C$1 &amp; "]")/1000,
0)</f>
        <v>0</v>
      </c>
      <c r="AV40" s="8">
        <f>IFERROR(
GETPIVOTDATA("[Base_Tarjetas].[Importe]",TDinamica_R!$A$3,
"[Base_Tarjetas].[PERIODO]","[Base_Tarjetas].[PERIODO].&amp;[" &amp; TEXT(AV$6,"yyyymm") &amp; "]",
"[Base_Tarjetas].[Metrica]","[Base_Tarjetas].[Metrica].&amp;[" &amp; $A40 &amp; "]",
"[Base_Tarjetas].[SEGMENTO_DESCRIP]","[Base_Tarjetas].[SEGMENTO_DESCRIP].&amp;[" &amp; $C$6 &amp; "]",
"[Base_Tarjetas].[SITUACION]","[Base_Tarjetas].[SITUACION].&amp;[" &amp; $C40 &amp; "]",
"[Base_Tarjetas].[TIPO]","[Base_Tarjetas].[TIPO].&amp;[" &amp; $C$1 &amp; "]")/1000,
0)</f>
        <v>0</v>
      </c>
      <c r="AW40" s="8">
        <f>IFERROR(
GETPIVOTDATA("[Base_Tarjetas].[Importe]",TDinamica_R!$A$3,
"[Base_Tarjetas].[PERIODO]","[Base_Tarjetas].[PERIODO].&amp;[" &amp; TEXT(AW$6,"yyyymm") &amp; "]",
"[Base_Tarjetas].[Metrica]","[Base_Tarjetas].[Metrica].&amp;[" &amp; $A40 &amp; "]",
"[Base_Tarjetas].[SEGMENTO_DESCRIP]","[Base_Tarjetas].[SEGMENTO_DESCRIP].&amp;[" &amp; $C$6 &amp; "]",
"[Base_Tarjetas].[SITUACION]","[Base_Tarjetas].[SITUACION].&amp;[" &amp; $C40 &amp; "]",
"[Base_Tarjetas].[TIPO]","[Base_Tarjetas].[TIPO].&amp;[" &amp; $C$1 &amp; "]")/1000,
0)</f>
        <v>0</v>
      </c>
      <c r="AX40" s="8">
        <f>IFERROR(
GETPIVOTDATA("[Base_Tarjetas].[Importe]",TDinamica_R!$A$3,
"[Base_Tarjetas].[PERIODO]","[Base_Tarjetas].[PERIODO].&amp;[" &amp; TEXT(AX$6,"yyyymm") &amp; "]",
"[Base_Tarjetas].[Metrica]","[Base_Tarjetas].[Metrica].&amp;[" &amp; $A40 &amp; "]",
"[Base_Tarjetas].[SEGMENTO_DESCRIP]","[Base_Tarjetas].[SEGMENTO_DESCRIP].&amp;[" &amp; $C$6 &amp; "]",
"[Base_Tarjetas].[SITUACION]","[Base_Tarjetas].[SITUACION].&amp;[" &amp; $C40 &amp; "]",
"[Base_Tarjetas].[TIPO]","[Base_Tarjetas].[TIPO].&amp;[" &amp; $C$1 &amp; "]")/1000,
0)</f>
        <v>0</v>
      </c>
      <c r="AY40" s="8">
        <f>IFERROR(
GETPIVOTDATA("[Base_Tarjetas].[Importe]",TDinamica_R!$A$3,
"[Base_Tarjetas].[PERIODO]","[Base_Tarjetas].[PERIODO].&amp;[" &amp; TEXT(AY$6,"yyyymm") &amp; "]",
"[Base_Tarjetas].[Metrica]","[Base_Tarjetas].[Metrica].&amp;[" &amp; $A40 &amp; "]",
"[Base_Tarjetas].[SEGMENTO_DESCRIP]","[Base_Tarjetas].[SEGMENTO_DESCRIP].&amp;[" &amp; $C$6 &amp; "]",
"[Base_Tarjetas].[SITUACION]","[Base_Tarjetas].[SITUACION].&amp;[" &amp; $C40 &amp; "]",
"[Base_Tarjetas].[TIPO]","[Base_Tarjetas].[TIPO].&amp;[" &amp; $C$1 &amp; "]")/1000,
0)</f>
        <v>0</v>
      </c>
      <c r="AZ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TEXT(AZ$6,"yyyymm") &amp; "]"),
0)</f>
        <v>15.331989375319107</v>
      </c>
      <c r="BA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TEXT(BA$6,"yyyymm") &amp; "]"),
0)</f>
        <v>10.909942209001025</v>
      </c>
      <c r="BB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TEXT(BB$6,"yyyymm") &amp; "]"),
0)</f>
        <v>11.370558413351178</v>
      </c>
      <c r="BC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TEXT(BC$6,"yyyymm") &amp; "]"),
0)</f>
        <v>11.770004159537713</v>
      </c>
      <c r="BD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TEXT(BD$6,"yyyymm") &amp; "]"),
0)</f>
        <v>12.323070548887687</v>
      </c>
      <c r="BE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TEXT(BE$6,"yyyymm") &amp; "]"),
0)</f>
        <v>11.790362257938375</v>
      </c>
      <c r="BF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TEXT(BF$6,"yyyymm") &amp; "]"),
0)</f>
        <v>11.644012427638616</v>
      </c>
      <c r="BG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TEXT(BG$6,"yyyymm") &amp; "]"),
0)</f>
        <v>10.728794883734222</v>
      </c>
      <c r="BH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TEXT(BH$6,"yyyymm") &amp; "]"),
0)</f>
        <v>9.7870824816481026</v>
      </c>
      <c r="BI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TEXT(BI$6,"yyyymm") &amp; "]"),
0)</f>
        <v>10.421347053820689</v>
      </c>
      <c r="BJ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TEXT(BJ$6,"yyyymm") &amp; "]"),
0)</f>
        <v>10.991554660482249</v>
      </c>
      <c r="BK40" s="8">
        <f>IFERROR(
GETPIVOTDATA("[Base_TC_PPTO].[Importe]",TDinamica_P!$A$5,
"[Base_TC_PPTO].[Metrica]","[Base_TC_PPTO].[Metrica].&amp;[" &amp; $A40 &amp; "]",
"[Base_TC_PPTO].[Sub Producto]","[Base_TC_PPTO].[Sub Producto].&amp;[" &amp; $C$1 &amp; "]",
"[Base_TC_PPTO].[SEGMENTO_DESCRIP]","[Base_TC_PPTO].[SEGMENTO_DESCRIP].&amp;[" &amp; $C$6 &amp; "]",
"[Base_TC_PPTO].[Situacion]","[Base_TC_PPTO].[Situacion].&amp;[" &amp; $C40 &amp; "]",
"[Base_TC_PPTO].[Periodo]","[Base_TC_PPTO].[Periodo].&amp;[" &amp; TEXT(BK$6,"yyyymm") &amp; "]"),
0)</f>
        <v>11.246890895674564</v>
      </c>
      <c r="BO40" s="24">
        <f t="shared" si="31"/>
        <v>0</v>
      </c>
      <c r="BP40" s="24">
        <f t="shared" si="31"/>
        <v>37.612489997671311</v>
      </c>
      <c r="BQ40" s="24">
        <f t="shared" si="31"/>
        <v>0</v>
      </c>
      <c r="BR40" s="24">
        <f t="shared" si="31"/>
        <v>0</v>
      </c>
      <c r="BS40" s="24">
        <f t="shared" si="31"/>
        <v>0</v>
      </c>
      <c r="BT40" s="24">
        <f t="shared" si="31"/>
        <v>0</v>
      </c>
    </row>
    <row r="41" spans="1:72" collapsed="1" x14ac:dyDescent="0.25">
      <c r="C41" s="3" t="s">
        <v>21</v>
      </c>
      <c r="D41" s="10">
        <f>SUM(D38:D40)</f>
        <v>0</v>
      </c>
      <c r="E41" s="10">
        <f t="shared" ref="E41:BK41" si="32">SUM(E38:E40)</f>
        <v>0</v>
      </c>
      <c r="F41" s="10">
        <f t="shared" si="32"/>
        <v>0</v>
      </c>
      <c r="G41" s="10">
        <f t="shared" si="32"/>
        <v>0</v>
      </c>
      <c r="H41" s="10">
        <f t="shared" si="32"/>
        <v>0</v>
      </c>
      <c r="I41" s="10">
        <f t="shared" si="32"/>
        <v>0</v>
      </c>
      <c r="J41" s="10">
        <f t="shared" si="32"/>
        <v>0</v>
      </c>
      <c r="K41" s="10">
        <f t="shared" si="32"/>
        <v>0</v>
      </c>
      <c r="L41" s="10">
        <f t="shared" si="32"/>
        <v>0</v>
      </c>
      <c r="M41" s="10">
        <f t="shared" si="32"/>
        <v>0</v>
      </c>
      <c r="N41" s="10">
        <f t="shared" si="32"/>
        <v>0</v>
      </c>
      <c r="O41" s="10">
        <f t="shared" si="32"/>
        <v>0</v>
      </c>
      <c r="P41" s="10">
        <f t="shared" si="32"/>
        <v>0</v>
      </c>
      <c r="Q41" s="10">
        <f t="shared" si="32"/>
        <v>0</v>
      </c>
      <c r="R41" s="10">
        <f t="shared" si="32"/>
        <v>0</v>
      </c>
      <c r="S41" s="10">
        <f t="shared" si="32"/>
        <v>0</v>
      </c>
      <c r="T41" s="10">
        <f t="shared" si="32"/>
        <v>0</v>
      </c>
      <c r="U41" s="10">
        <f t="shared" si="32"/>
        <v>0</v>
      </c>
      <c r="V41" s="10">
        <f t="shared" si="32"/>
        <v>0</v>
      </c>
      <c r="W41" s="10">
        <f t="shared" si="32"/>
        <v>0</v>
      </c>
      <c r="X41" s="10">
        <f t="shared" si="32"/>
        <v>0</v>
      </c>
      <c r="Y41" s="10">
        <f t="shared" si="32"/>
        <v>0</v>
      </c>
      <c r="Z41" s="10">
        <f t="shared" si="32"/>
        <v>0</v>
      </c>
      <c r="AA41" s="10">
        <f t="shared" si="32"/>
        <v>0</v>
      </c>
      <c r="AB41" s="10">
        <f t="shared" si="32"/>
        <v>0</v>
      </c>
      <c r="AC41" s="10">
        <f t="shared" si="32"/>
        <v>0</v>
      </c>
      <c r="AD41" s="10">
        <f t="shared" si="32"/>
        <v>0</v>
      </c>
      <c r="AE41" s="10">
        <f t="shared" si="32"/>
        <v>0</v>
      </c>
      <c r="AF41" s="10">
        <f t="shared" si="32"/>
        <v>0</v>
      </c>
      <c r="AG41" s="10">
        <f t="shared" si="32"/>
        <v>0</v>
      </c>
      <c r="AH41" s="10">
        <f t="shared" si="32"/>
        <v>0</v>
      </c>
      <c r="AI41" s="10">
        <f t="shared" si="32"/>
        <v>0</v>
      </c>
      <c r="AJ41" s="10">
        <f t="shared" si="32"/>
        <v>0</v>
      </c>
      <c r="AK41" s="10">
        <f t="shared" si="32"/>
        <v>0</v>
      </c>
      <c r="AL41" s="10">
        <f t="shared" si="32"/>
        <v>0</v>
      </c>
      <c r="AM41" s="10">
        <f t="shared" si="32"/>
        <v>0</v>
      </c>
      <c r="AN41" s="10">
        <f t="shared" si="32"/>
        <v>0</v>
      </c>
      <c r="AO41" s="10">
        <f t="shared" si="32"/>
        <v>0</v>
      </c>
      <c r="AP41" s="10">
        <f t="shared" si="32"/>
        <v>0</v>
      </c>
      <c r="AQ41" s="10">
        <f t="shared" si="32"/>
        <v>0</v>
      </c>
      <c r="AR41" s="10">
        <f t="shared" si="32"/>
        <v>0</v>
      </c>
      <c r="AS41" s="10">
        <f t="shared" si="32"/>
        <v>0</v>
      </c>
      <c r="AT41" s="10">
        <f t="shared" si="32"/>
        <v>0</v>
      </c>
      <c r="AU41" s="10">
        <f t="shared" si="32"/>
        <v>0</v>
      </c>
      <c r="AV41" s="10">
        <f t="shared" si="32"/>
        <v>0</v>
      </c>
      <c r="AW41" s="10">
        <f t="shared" si="32"/>
        <v>0</v>
      </c>
      <c r="AX41" s="10">
        <f t="shared" si="32"/>
        <v>0</v>
      </c>
      <c r="AY41" s="10">
        <f t="shared" si="32"/>
        <v>0</v>
      </c>
      <c r="AZ41" s="10">
        <f t="shared" si="32"/>
        <v>419.11913323772012</v>
      </c>
      <c r="BA41" s="10">
        <f t="shared" si="32"/>
        <v>347.62507476974599</v>
      </c>
      <c r="BB41" s="10">
        <f t="shared" si="32"/>
        <v>422.42732549478006</v>
      </c>
      <c r="BC41" s="10">
        <f t="shared" si="32"/>
        <v>400.45038474405197</v>
      </c>
      <c r="BD41" s="10">
        <f t="shared" si="32"/>
        <v>416.39866864007018</v>
      </c>
      <c r="BE41" s="10">
        <f t="shared" si="32"/>
        <v>454.89662749965254</v>
      </c>
      <c r="BF41" s="10">
        <f t="shared" si="32"/>
        <v>463.61419246408337</v>
      </c>
      <c r="BG41" s="10">
        <f t="shared" si="32"/>
        <v>484.70245720209914</v>
      </c>
      <c r="BH41" s="10">
        <f t="shared" si="32"/>
        <v>453.72130021892167</v>
      </c>
      <c r="BI41" s="10">
        <f t="shared" si="32"/>
        <v>461.85456318367318</v>
      </c>
      <c r="BJ41" s="10">
        <f t="shared" si="32"/>
        <v>477.39058820648069</v>
      </c>
      <c r="BK41" s="10">
        <f t="shared" si="32"/>
        <v>506.84735185919692</v>
      </c>
      <c r="BO41" s="23">
        <f>SUM(BO38:BO40)</f>
        <v>0</v>
      </c>
      <c r="BP41" s="23">
        <f t="shared" ref="BP41:BT41" si="33">SUM(BP38:BP40)</f>
        <v>1189.1715335022461</v>
      </c>
      <c r="BQ41" s="23">
        <f t="shared" si="33"/>
        <v>0</v>
      </c>
      <c r="BR41" s="23">
        <f t="shared" si="33"/>
        <v>0</v>
      </c>
      <c r="BS41" s="23">
        <f t="shared" si="33"/>
        <v>0</v>
      </c>
      <c r="BT41" s="23">
        <f t="shared" si="33"/>
        <v>0</v>
      </c>
    </row>
    <row r="44" spans="1:72" hidden="1" outlineLevel="1" x14ac:dyDescent="0.25">
      <c r="A44" s="11" t="s">
        <v>14</v>
      </c>
      <c r="C44" s="2" t="s">
        <v>0</v>
      </c>
      <c r="D44" s="8">
        <f>IFERROR(
GETPIVOTDATA("[Base_Tarjetas].[Importe]",TDinamica_R!$A$3,
"[Base_Tarjetas].[PERIODO]","[Base_Tarjetas].[PERIODO].&amp;[" &amp; TEXT(D$6,"yyyymm") &amp; "]",
"[Base_Tarjetas].[Metrica]","[Base_Tarjetas].[Metrica].&amp;[" &amp; $A44 &amp; "]",
"[Base_Tarjetas].[SEGMENTO_DESCRIP]","[Base_Tarjetas].[SEGMENTO_DESCRIP].&amp;[" &amp; $C$6 &amp; "]",
"[Base_Tarjetas].[SITUACION]","[Base_Tarjetas].[SITUACION].&amp;[" &amp; $C44 &amp; "]",
"[Base_Tarjetas].[TIPO]","[Base_Tarjetas].[TIPO].&amp;[" &amp; $C$1 &amp; "]")/1000,
0)</f>
        <v>0</v>
      </c>
      <c r="E44" s="8">
        <f>IFERROR(
GETPIVOTDATA("[Base_Tarjetas].[Importe]",TDinamica_R!$A$3,
"[Base_Tarjetas].[PERIODO]","[Base_Tarjetas].[PERIODO].&amp;[" &amp; TEXT(E$6,"yyyymm") &amp; "]",
"[Base_Tarjetas].[Metrica]","[Base_Tarjetas].[Metrica].&amp;[" &amp; $A44 &amp; "]",
"[Base_Tarjetas].[SEGMENTO_DESCRIP]","[Base_Tarjetas].[SEGMENTO_DESCRIP].&amp;[" &amp; $C$6 &amp; "]",
"[Base_Tarjetas].[SITUACION]","[Base_Tarjetas].[SITUACION].&amp;[" &amp; $C44 &amp; "]",
"[Base_Tarjetas].[TIPO]","[Base_Tarjetas].[TIPO].&amp;[" &amp; $C$1 &amp; "]")/1000,
0)</f>
        <v>0</v>
      </c>
      <c r="F44" s="8">
        <f>IFERROR(
GETPIVOTDATA("[Base_Tarjetas].[Importe]",TDinamica_R!$A$3,
"[Base_Tarjetas].[PERIODO]","[Base_Tarjetas].[PERIODO].&amp;[" &amp; TEXT(F$6,"yyyymm") &amp; "]",
"[Base_Tarjetas].[Metrica]","[Base_Tarjetas].[Metrica].&amp;[" &amp; $A44 &amp; "]",
"[Base_Tarjetas].[SEGMENTO_DESCRIP]","[Base_Tarjetas].[SEGMENTO_DESCRIP].&amp;[" &amp; $C$6 &amp; "]",
"[Base_Tarjetas].[SITUACION]","[Base_Tarjetas].[SITUACION].&amp;[" &amp; $C44 &amp; "]",
"[Base_Tarjetas].[TIPO]","[Base_Tarjetas].[TIPO].&amp;[" &amp; $C$1 &amp; "]")/1000,
0)</f>
        <v>0</v>
      </c>
      <c r="G44" s="8">
        <f>IFERROR(
GETPIVOTDATA("[Base_Tarjetas].[Importe]",TDinamica_R!$A$3,
"[Base_Tarjetas].[PERIODO]","[Base_Tarjetas].[PERIODO].&amp;[" &amp; TEXT(G$6,"yyyymm") &amp; "]",
"[Base_Tarjetas].[Metrica]","[Base_Tarjetas].[Metrica].&amp;[" &amp; $A44 &amp; "]",
"[Base_Tarjetas].[SEGMENTO_DESCRIP]","[Base_Tarjetas].[SEGMENTO_DESCRIP].&amp;[" &amp; $C$6 &amp; "]",
"[Base_Tarjetas].[SITUACION]","[Base_Tarjetas].[SITUACION].&amp;[" &amp; $C44 &amp; "]",
"[Base_Tarjetas].[TIPO]","[Base_Tarjetas].[TIPO].&amp;[" &amp; $C$1 &amp; "]")/1000,
0)</f>
        <v>0</v>
      </c>
      <c r="H44" s="8">
        <f>IFERROR(
GETPIVOTDATA("[Base_Tarjetas].[Importe]",TDinamica_R!$A$3,
"[Base_Tarjetas].[PERIODO]","[Base_Tarjetas].[PERIODO].&amp;[" &amp; TEXT(H$6,"yyyymm") &amp; "]",
"[Base_Tarjetas].[Metrica]","[Base_Tarjetas].[Metrica].&amp;[" &amp; $A44 &amp; "]",
"[Base_Tarjetas].[SEGMENTO_DESCRIP]","[Base_Tarjetas].[SEGMENTO_DESCRIP].&amp;[" &amp; $C$6 &amp; "]",
"[Base_Tarjetas].[SITUACION]","[Base_Tarjetas].[SITUACION].&amp;[" &amp; $C44 &amp; "]",
"[Base_Tarjetas].[TIPO]","[Base_Tarjetas].[TIPO].&amp;[" &amp; $C$1 &amp; "]")/1000,
0)</f>
        <v>0</v>
      </c>
      <c r="I44" s="8">
        <f>IFERROR(
GETPIVOTDATA("[Base_Tarjetas].[Importe]",TDinamica_R!$A$3,
"[Base_Tarjetas].[PERIODO]","[Base_Tarjetas].[PERIODO].&amp;[" &amp; TEXT(I$6,"yyyymm") &amp; "]",
"[Base_Tarjetas].[Metrica]","[Base_Tarjetas].[Metrica].&amp;[" &amp; $A44 &amp; "]",
"[Base_Tarjetas].[SEGMENTO_DESCRIP]","[Base_Tarjetas].[SEGMENTO_DESCRIP].&amp;[" &amp; $C$6 &amp; "]",
"[Base_Tarjetas].[SITUACION]","[Base_Tarjetas].[SITUACION].&amp;[" &amp; $C44 &amp; "]",
"[Base_Tarjetas].[TIPO]","[Base_Tarjetas].[TIPO].&amp;[" &amp; $C$1 &amp; "]")/1000,
0)</f>
        <v>0</v>
      </c>
      <c r="J44" s="8">
        <f>IFERROR(
GETPIVOTDATA("[Base_Tarjetas].[Importe]",TDinamica_R!$A$3,
"[Base_Tarjetas].[PERIODO]","[Base_Tarjetas].[PERIODO].&amp;[" &amp; TEXT(J$6,"yyyymm") &amp; "]",
"[Base_Tarjetas].[Metrica]","[Base_Tarjetas].[Metrica].&amp;[" &amp; $A44 &amp; "]",
"[Base_Tarjetas].[SEGMENTO_DESCRIP]","[Base_Tarjetas].[SEGMENTO_DESCRIP].&amp;[" &amp; $C$6 &amp; "]",
"[Base_Tarjetas].[SITUACION]","[Base_Tarjetas].[SITUACION].&amp;[" &amp; $C44 &amp; "]",
"[Base_Tarjetas].[TIPO]","[Base_Tarjetas].[TIPO].&amp;[" &amp; $C$1 &amp; "]")/1000,
0)</f>
        <v>0</v>
      </c>
      <c r="K44" s="8">
        <f>IFERROR(
GETPIVOTDATA("[Base_Tarjetas].[Importe]",TDinamica_R!$A$3,
"[Base_Tarjetas].[PERIODO]","[Base_Tarjetas].[PERIODO].&amp;[" &amp; TEXT(K$6,"yyyymm") &amp; "]",
"[Base_Tarjetas].[Metrica]","[Base_Tarjetas].[Metrica].&amp;[" &amp; $A44 &amp; "]",
"[Base_Tarjetas].[SEGMENTO_DESCRIP]","[Base_Tarjetas].[SEGMENTO_DESCRIP].&amp;[" &amp; $C$6 &amp; "]",
"[Base_Tarjetas].[SITUACION]","[Base_Tarjetas].[SITUACION].&amp;[" &amp; $C44 &amp; "]",
"[Base_Tarjetas].[TIPO]","[Base_Tarjetas].[TIPO].&amp;[" &amp; $C$1 &amp; "]")/1000,
0)</f>
        <v>0</v>
      </c>
      <c r="L44" s="8">
        <f>IFERROR(
GETPIVOTDATA("[Base_Tarjetas].[Importe]",TDinamica_R!$A$3,
"[Base_Tarjetas].[PERIODO]","[Base_Tarjetas].[PERIODO].&amp;[" &amp; TEXT(L$6,"yyyymm") &amp; "]",
"[Base_Tarjetas].[Metrica]","[Base_Tarjetas].[Metrica].&amp;[" &amp; $A44 &amp; "]",
"[Base_Tarjetas].[SEGMENTO_DESCRIP]","[Base_Tarjetas].[SEGMENTO_DESCRIP].&amp;[" &amp; $C$6 &amp; "]",
"[Base_Tarjetas].[SITUACION]","[Base_Tarjetas].[SITUACION].&amp;[" &amp; $C44 &amp; "]",
"[Base_Tarjetas].[TIPO]","[Base_Tarjetas].[TIPO].&amp;[" &amp; $C$1 &amp; "]")/1000,
0)</f>
        <v>0</v>
      </c>
      <c r="M44" s="8">
        <f>IFERROR(
GETPIVOTDATA("[Base_Tarjetas].[Importe]",TDinamica_R!$A$3,
"[Base_Tarjetas].[PERIODO]","[Base_Tarjetas].[PERIODO].&amp;[" &amp; TEXT(M$6,"yyyymm") &amp; "]",
"[Base_Tarjetas].[Metrica]","[Base_Tarjetas].[Metrica].&amp;[" &amp; $A44 &amp; "]",
"[Base_Tarjetas].[SEGMENTO_DESCRIP]","[Base_Tarjetas].[SEGMENTO_DESCRIP].&amp;[" &amp; $C$6 &amp; "]",
"[Base_Tarjetas].[SITUACION]","[Base_Tarjetas].[SITUACION].&amp;[" &amp; $C44 &amp; "]",
"[Base_Tarjetas].[TIPO]","[Base_Tarjetas].[TIPO].&amp;[" &amp; $C$1 &amp; "]")/1000,
0)</f>
        <v>0</v>
      </c>
      <c r="N44" s="8">
        <f>IFERROR(
GETPIVOTDATA("[Base_Tarjetas].[Importe]",TDinamica_R!$A$3,
"[Base_Tarjetas].[PERIODO]","[Base_Tarjetas].[PERIODO].&amp;[" &amp; TEXT(N$6,"yyyymm") &amp; "]",
"[Base_Tarjetas].[Metrica]","[Base_Tarjetas].[Metrica].&amp;[" &amp; $A44 &amp; "]",
"[Base_Tarjetas].[SEGMENTO_DESCRIP]","[Base_Tarjetas].[SEGMENTO_DESCRIP].&amp;[" &amp; $C$6 &amp; "]",
"[Base_Tarjetas].[SITUACION]","[Base_Tarjetas].[SITUACION].&amp;[" &amp; $C44 &amp; "]",
"[Base_Tarjetas].[TIPO]","[Base_Tarjetas].[TIPO].&amp;[" &amp; $C$1 &amp; "]")/1000,
0)</f>
        <v>0</v>
      </c>
      <c r="O44" s="8">
        <f>IFERROR(
GETPIVOTDATA("[Base_Tarjetas].[Importe]",TDinamica_R!$A$3,
"[Base_Tarjetas].[PERIODO]","[Base_Tarjetas].[PERIODO].&amp;[" &amp; TEXT(O$6,"yyyymm") &amp; "]",
"[Base_Tarjetas].[Metrica]","[Base_Tarjetas].[Metrica].&amp;[" &amp; $A44 &amp; "]",
"[Base_Tarjetas].[SEGMENTO_DESCRIP]","[Base_Tarjetas].[SEGMENTO_DESCRIP].&amp;[" &amp; $C$6 &amp; "]",
"[Base_Tarjetas].[SITUACION]","[Base_Tarjetas].[SITUACION].&amp;[" &amp; $C44 &amp; "]",
"[Base_Tarjetas].[TIPO]","[Base_Tarjetas].[TIPO].&amp;[" &amp; $C$1 &amp; "]")/1000,
0)</f>
        <v>0</v>
      </c>
      <c r="P44" s="8">
        <f>IFERROR(
GETPIVOTDATA("[Base_Tarjetas].[Importe]",TDinamica_R!$A$3,
"[Base_Tarjetas].[PERIODO]","[Base_Tarjetas].[PERIODO].&amp;[" &amp; TEXT(P$6,"yyyymm") &amp; "]",
"[Base_Tarjetas].[Metrica]","[Base_Tarjetas].[Metrica].&amp;[" &amp; $A44 &amp; "]",
"[Base_Tarjetas].[SEGMENTO_DESCRIP]","[Base_Tarjetas].[SEGMENTO_DESCRIP].&amp;[" &amp; $C$6 &amp; "]",
"[Base_Tarjetas].[SITUACION]","[Base_Tarjetas].[SITUACION].&amp;[" &amp; $C44 &amp; "]",
"[Base_Tarjetas].[TIPO]","[Base_Tarjetas].[TIPO].&amp;[" &amp; $C$1 &amp; "]")/1000,
0)</f>
        <v>0</v>
      </c>
      <c r="Q44" s="8">
        <f>IFERROR(
GETPIVOTDATA("[Base_Tarjetas].[Importe]",TDinamica_R!$A$3,
"[Base_Tarjetas].[PERIODO]","[Base_Tarjetas].[PERIODO].&amp;[" &amp; TEXT(Q$6,"yyyymm") &amp; "]",
"[Base_Tarjetas].[Metrica]","[Base_Tarjetas].[Metrica].&amp;[" &amp; $A44 &amp; "]",
"[Base_Tarjetas].[SEGMENTO_DESCRIP]","[Base_Tarjetas].[SEGMENTO_DESCRIP].&amp;[" &amp; $C$6 &amp; "]",
"[Base_Tarjetas].[SITUACION]","[Base_Tarjetas].[SITUACION].&amp;[" &amp; $C44 &amp; "]",
"[Base_Tarjetas].[TIPO]","[Base_Tarjetas].[TIPO].&amp;[" &amp; $C$1 &amp; "]")/1000,
0)</f>
        <v>0</v>
      </c>
      <c r="R44" s="8">
        <f>IFERROR(
GETPIVOTDATA("[Base_Tarjetas].[Importe]",TDinamica_R!$A$3,
"[Base_Tarjetas].[PERIODO]","[Base_Tarjetas].[PERIODO].&amp;[" &amp; TEXT(R$6,"yyyymm") &amp; "]",
"[Base_Tarjetas].[Metrica]","[Base_Tarjetas].[Metrica].&amp;[" &amp; $A44 &amp; "]",
"[Base_Tarjetas].[SEGMENTO_DESCRIP]","[Base_Tarjetas].[SEGMENTO_DESCRIP].&amp;[" &amp; $C$6 &amp; "]",
"[Base_Tarjetas].[SITUACION]","[Base_Tarjetas].[SITUACION].&amp;[" &amp; $C44 &amp; "]",
"[Base_Tarjetas].[TIPO]","[Base_Tarjetas].[TIPO].&amp;[" &amp; $C$1 &amp; "]")/1000,
0)</f>
        <v>0</v>
      </c>
      <c r="S44" s="8">
        <f>IFERROR(
GETPIVOTDATA("[Base_Tarjetas].[Importe]",TDinamica_R!$A$3,
"[Base_Tarjetas].[PERIODO]","[Base_Tarjetas].[PERIODO].&amp;[" &amp; TEXT(S$6,"yyyymm") &amp; "]",
"[Base_Tarjetas].[Metrica]","[Base_Tarjetas].[Metrica].&amp;[" &amp; $A44 &amp; "]",
"[Base_Tarjetas].[SEGMENTO_DESCRIP]","[Base_Tarjetas].[SEGMENTO_DESCRIP].&amp;[" &amp; $C$6 &amp; "]",
"[Base_Tarjetas].[SITUACION]","[Base_Tarjetas].[SITUACION].&amp;[" &amp; $C44 &amp; "]",
"[Base_Tarjetas].[TIPO]","[Base_Tarjetas].[TIPO].&amp;[" &amp; $C$1 &amp; "]")/1000,
0)</f>
        <v>0</v>
      </c>
      <c r="T44" s="8">
        <f>IFERROR(
GETPIVOTDATA("[Base_Tarjetas].[Importe]",TDinamica_R!$A$3,
"[Base_Tarjetas].[PERIODO]","[Base_Tarjetas].[PERIODO].&amp;[" &amp; TEXT(T$6,"yyyymm") &amp; "]",
"[Base_Tarjetas].[Metrica]","[Base_Tarjetas].[Metrica].&amp;[" &amp; $A44 &amp; "]",
"[Base_Tarjetas].[SEGMENTO_DESCRIP]","[Base_Tarjetas].[SEGMENTO_DESCRIP].&amp;[" &amp; $C$6 &amp; "]",
"[Base_Tarjetas].[SITUACION]","[Base_Tarjetas].[SITUACION].&amp;[" &amp; $C44 &amp; "]",
"[Base_Tarjetas].[TIPO]","[Base_Tarjetas].[TIPO].&amp;[" &amp; $C$1 &amp; "]")/1000,
0)</f>
        <v>0</v>
      </c>
      <c r="U44" s="8">
        <f>IFERROR(
GETPIVOTDATA("[Base_Tarjetas].[Importe]",TDinamica_R!$A$3,
"[Base_Tarjetas].[PERIODO]","[Base_Tarjetas].[PERIODO].&amp;[" &amp; TEXT(U$6,"yyyymm") &amp; "]",
"[Base_Tarjetas].[Metrica]","[Base_Tarjetas].[Metrica].&amp;[" &amp; $A44 &amp; "]",
"[Base_Tarjetas].[SEGMENTO_DESCRIP]","[Base_Tarjetas].[SEGMENTO_DESCRIP].&amp;[" &amp; $C$6 &amp; "]",
"[Base_Tarjetas].[SITUACION]","[Base_Tarjetas].[SITUACION].&amp;[" &amp; $C44 &amp; "]",
"[Base_Tarjetas].[TIPO]","[Base_Tarjetas].[TIPO].&amp;[" &amp; $C$1 &amp; "]")/1000,
0)</f>
        <v>0</v>
      </c>
      <c r="V44" s="8">
        <f>IFERROR(
GETPIVOTDATA("[Base_Tarjetas].[Importe]",TDinamica_R!$A$3,
"[Base_Tarjetas].[PERIODO]","[Base_Tarjetas].[PERIODO].&amp;[" &amp; TEXT(V$6,"yyyymm") &amp; "]",
"[Base_Tarjetas].[Metrica]","[Base_Tarjetas].[Metrica].&amp;[" &amp; $A44 &amp; "]",
"[Base_Tarjetas].[SEGMENTO_DESCRIP]","[Base_Tarjetas].[SEGMENTO_DESCRIP].&amp;[" &amp; $C$6 &amp; "]",
"[Base_Tarjetas].[SITUACION]","[Base_Tarjetas].[SITUACION].&amp;[" &amp; $C44 &amp; "]",
"[Base_Tarjetas].[TIPO]","[Base_Tarjetas].[TIPO].&amp;[" &amp; $C$1 &amp; "]")/1000,
0)</f>
        <v>0</v>
      </c>
      <c r="W44" s="8">
        <f>IFERROR(
GETPIVOTDATA("[Base_Tarjetas].[Importe]",TDinamica_R!$A$3,
"[Base_Tarjetas].[PERIODO]","[Base_Tarjetas].[PERIODO].&amp;[" &amp; TEXT(W$6,"yyyymm") &amp; "]",
"[Base_Tarjetas].[Metrica]","[Base_Tarjetas].[Metrica].&amp;[" &amp; $A44 &amp; "]",
"[Base_Tarjetas].[SEGMENTO_DESCRIP]","[Base_Tarjetas].[SEGMENTO_DESCRIP].&amp;[" &amp; $C$6 &amp; "]",
"[Base_Tarjetas].[SITUACION]","[Base_Tarjetas].[SITUACION].&amp;[" &amp; $C44 &amp; "]",
"[Base_Tarjetas].[TIPO]","[Base_Tarjetas].[TIPO].&amp;[" &amp; $C$1 &amp; "]")/1000,
0)</f>
        <v>0</v>
      </c>
      <c r="X44" s="8">
        <f>IFERROR(
GETPIVOTDATA("[Base_Tarjetas].[Importe]",TDinamica_R!$A$3,
"[Base_Tarjetas].[PERIODO]","[Base_Tarjetas].[PERIODO].&amp;[" &amp; TEXT(X$6,"yyyymm") &amp; "]",
"[Base_Tarjetas].[Metrica]","[Base_Tarjetas].[Metrica].&amp;[" &amp; $A44 &amp; "]",
"[Base_Tarjetas].[SEGMENTO_DESCRIP]","[Base_Tarjetas].[SEGMENTO_DESCRIP].&amp;[" &amp; $C$6 &amp; "]",
"[Base_Tarjetas].[SITUACION]","[Base_Tarjetas].[SITUACION].&amp;[" &amp; $C44 &amp; "]",
"[Base_Tarjetas].[TIPO]","[Base_Tarjetas].[TIPO].&amp;[" &amp; $C$1 &amp; "]")/1000,
0)</f>
        <v>0</v>
      </c>
      <c r="Y44" s="8">
        <f>IFERROR(
GETPIVOTDATA("[Base_Tarjetas].[Importe]",TDinamica_R!$A$3,
"[Base_Tarjetas].[PERIODO]","[Base_Tarjetas].[PERIODO].&amp;[" &amp; TEXT(Y$6,"yyyymm") &amp; "]",
"[Base_Tarjetas].[Metrica]","[Base_Tarjetas].[Metrica].&amp;[" &amp; $A44 &amp; "]",
"[Base_Tarjetas].[SEGMENTO_DESCRIP]","[Base_Tarjetas].[SEGMENTO_DESCRIP].&amp;[" &amp; $C$6 &amp; "]",
"[Base_Tarjetas].[SITUACION]","[Base_Tarjetas].[SITUACION].&amp;[" &amp; $C44 &amp; "]",
"[Base_Tarjetas].[TIPO]","[Base_Tarjetas].[TIPO].&amp;[" &amp; $C$1 &amp; "]")/1000,
0)</f>
        <v>0</v>
      </c>
      <c r="Z44" s="8">
        <f>IFERROR(
GETPIVOTDATA("[Base_Tarjetas].[Importe]",TDinamica_R!$A$3,
"[Base_Tarjetas].[PERIODO]","[Base_Tarjetas].[PERIODO].&amp;[" &amp; TEXT(Z$6,"yyyymm") &amp; "]",
"[Base_Tarjetas].[Metrica]","[Base_Tarjetas].[Metrica].&amp;[" &amp; $A44 &amp; "]",
"[Base_Tarjetas].[SEGMENTO_DESCRIP]","[Base_Tarjetas].[SEGMENTO_DESCRIP].&amp;[" &amp; $C$6 &amp; "]",
"[Base_Tarjetas].[SITUACION]","[Base_Tarjetas].[SITUACION].&amp;[" &amp; $C44 &amp; "]",
"[Base_Tarjetas].[TIPO]","[Base_Tarjetas].[TIPO].&amp;[" &amp; $C$1 &amp; "]")/1000,
0)</f>
        <v>0</v>
      </c>
      <c r="AA44" s="8">
        <f>IFERROR(
GETPIVOTDATA("[Base_Tarjetas].[Importe]",TDinamica_R!$A$3,
"[Base_Tarjetas].[PERIODO]","[Base_Tarjetas].[PERIODO].&amp;[" &amp; TEXT(AA$6,"yyyymm") &amp; "]",
"[Base_Tarjetas].[Metrica]","[Base_Tarjetas].[Metrica].&amp;[" &amp; $A44 &amp; "]",
"[Base_Tarjetas].[SEGMENTO_DESCRIP]","[Base_Tarjetas].[SEGMENTO_DESCRIP].&amp;[" &amp; $C$6 &amp; "]",
"[Base_Tarjetas].[SITUACION]","[Base_Tarjetas].[SITUACION].&amp;[" &amp; $C44 &amp; "]",
"[Base_Tarjetas].[TIPO]","[Base_Tarjetas].[TIPO].&amp;[" &amp; $C$1 &amp; "]")/1000,
0)</f>
        <v>0</v>
      </c>
      <c r="AB44" s="8">
        <f>IFERROR(
GETPIVOTDATA("[Base_Tarjetas].[Importe]",TDinamica_R!$A$3,
"[Base_Tarjetas].[PERIODO]","[Base_Tarjetas].[PERIODO].&amp;[" &amp; TEXT(AB$6,"yyyymm") &amp; "]",
"[Base_Tarjetas].[Metrica]","[Base_Tarjetas].[Metrica].&amp;[" &amp; $A44 &amp; "]",
"[Base_Tarjetas].[SEGMENTO_DESCRIP]","[Base_Tarjetas].[SEGMENTO_DESCRIP].&amp;[" &amp; $C$6 &amp; "]",
"[Base_Tarjetas].[SITUACION]","[Base_Tarjetas].[SITUACION].&amp;[" &amp; $C44 &amp; "]",
"[Base_Tarjetas].[TIPO]","[Base_Tarjetas].[TIPO].&amp;[" &amp; $C$1 &amp; "]")/1000,
0)</f>
        <v>0</v>
      </c>
      <c r="AC44" s="8">
        <f>IFERROR(
GETPIVOTDATA("[Base_Tarjetas].[Importe]",TDinamica_R!$A$3,
"[Base_Tarjetas].[PERIODO]","[Base_Tarjetas].[PERIODO].&amp;[" &amp; TEXT(AC$6,"yyyymm") &amp; "]",
"[Base_Tarjetas].[Metrica]","[Base_Tarjetas].[Metrica].&amp;[" &amp; $A44 &amp; "]",
"[Base_Tarjetas].[SEGMENTO_DESCRIP]","[Base_Tarjetas].[SEGMENTO_DESCRIP].&amp;[" &amp; $C$6 &amp; "]",
"[Base_Tarjetas].[SITUACION]","[Base_Tarjetas].[SITUACION].&amp;[" &amp; $C44 &amp; "]",
"[Base_Tarjetas].[TIPO]","[Base_Tarjetas].[TIPO].&amp;[" &amp; $C$1 &amp; "]")/1000,
0)</f>
        <v>0</v>
      </c>
      <c r="AD44" s="8">
        <f>IFERROR(
GETPIVOTDATA("[Base_Tarjetas].[Importe]",TDinamica_R!$A$3,
"[Base_Tarjetas].[PERIODO]","[Base_Tarjetas].[PERIODO].&amp;[" &amp; TEXT(AD$6,"yyyymm") &amp; "]",
"[Base_Tarjetas].[Metrica]","[Base_Tarjetas].[Metrica].&amp;[" &amp; $A44 &amp; "]",
"[Base_Tarjetas].[SEGMENTO_DESCRIP]","[Base_Tarjetas].[SEGMENTO_DESCRIP].&amp;[" &amp; $C$6 &amp; "]",
"[Base_Tarjetas].[SITUACION]","[Base_Tarjetas].[SITUACION].&amp;[" &amp; $C44 &amp; "]",
"[Base_Tarjetas].[TIPO]","[Base_Tarjetas].[TIPO].&amp;[" &amp; $C$1 &amp; "]")/1000,
0)</f>
        <v>0</v>
      </c>
      <c r="AE44" s="8">
        <f>IFERROR(
GETPIVOTDATA("[Base_Tarjetas].[Importe]",TDinamica_R!$A$3,
"[Base_Tarjetas].[PERIODO]","[Base_Tarjetas].[PERIODO].&amp;[" &amp; TEXT(AE$6,"yyyymm") &amp; "]",
"[Base_Tarjetas].[Metrica]","[Base_Tarjetas].[Metrica].&amp;[" &amp; $A44 &amp; "]",
"[Base_Tarjetas].[SEGMENTO_DESCRIP]","[Base_Tarjetas].[SEGMENTO_DESCRIP].&amp;[" &amp; $C$6 &amp; "]",
"[Base_Tarjetas].[SITUACION]","[Base_Tarjetas].[SITUACION].&amp;[" &amp; $C44 &amp; "]",
"[Base_Tarjetas].[TIPO]","[Base_Tarjetas].[TIPO].&amp;[" &amp; $C$1 &amp; "]")/1000,
0)</f>
        <v>0</v>
      </c>
      <c r="AF44" s="8">
        <f>IFERROR(
GETPIVOTDATA("[Base_Tarjetas].[Importe]",TDinamica_R!$A$3,
"[Base_Tarjetas].[PERIODO]","[Base_Tarjetas].[PERIODO].&amp;[" &amp; TEXT(AF$6,"yyyymm") &amp; "]",
"[Base_Tarjetas].[Metrica]","[Base_Tarjetas].[Metrica].&amp;[" &amp; $A44 &amp; "]",
"[Base_Tarjetas].[SEGMENTO_DESCRIP]","[Base_Tarjetas].[SEGMENTO_DESCRIP].&amp;[" &amp; $C$6 &amp; "]",
"[Base_Tarjetas].[SITUACION]","[Base_Tarjetas].[SITUACION].&amp;[" &amp; $C44 &amp; "]",
"[Base_Tarjetas].[TIPO]","[Base_Tarjetas].[TIPO].&amp;[" &amp; $C$1 &amp; "]")/1000,
0)</f>
        <v>0</v>
      </c>
      <c r="AG44" s="8">
        <f>IFERROR(
GETPIVOTDATA("[Base_Tarjetas].[Importe]",TDinamica_R!$A$3,
"[Base_Tarjetas].[PERIODO]","[Base_Tarjetas].[PERIODO].&amp;[" &amp; TEXT(AG$6,"yyyymm") &amp; "]",
"[Base_Tarjetas].[Metrica]","[Base_Tarjetas].[Metrica].&amp;[" &amp; $A44 &amp; "]",
"[Base_Tarjetas].[SEGMENTO_DESCRIP]","[Base_Tarjetas].[SEGMENTO_DESCRIP].&amp;[" &amp; $C$6 &amp; "]",
"[Base_Tarjetas].[SITUACION]","[Base_Tarjetas].[SITUACION].&amp;[" &amp; $C44 &amp; "]",
"[Base_Tarjetas].[TIPO]","[Base_Tarjetas].[TIPO].&amp;[" &amp; $C$1 &amp; "]")/1000,
0)</f>
        <v>0</v>
      </c>
      <c r="AH44" s="8">
        <f>IFERROR(
GETPIVOTDATA("[Base_Tarjetas].[Importe]",TDinamica_R!$A$3,
"[Base_Tarjetas].[PERIODO]","[Base_Tarjetas].[PERIODO].&amp;[" &amp; TEXT(AH$6,"yyyymm") &amp; "]",
"[Base_Tarjetas].[Metrica]","[Base_Tarjetas].[Metrica].&amp;[" &amp; $A44 &amp; "]",
"[Base_Tarjetas].[SEGMENTO_DESCRIP]","[Base_Tarjetas].[SEGMENTO_DESCRIP].&amp;[" &amp; $C$6 &amp; "]",
"[Base_Tarjetas].[SITUACION]","[Base_Tarjetas].[SITUACION].&amp;[" &amp; $C44 &amp; "]",
"[Base_Tarjetas].[TIPO]","[Base_Tarjetas].[TIPO].&amp;[" &amp; $C$1 &amp; "]")/1000,
0)</f>
        <v>0</v>
      </c>
      <c r="AI44" s="8">
        <f>IFERROR(
GETPIVOTDATA("[Base_Tarjetas].[Importe]",TDinamica_R!$A$3,
"[Base_Tarjetas].[PERIODO]","[Base_Tarjetas].[PERIODO].&amp;[" &amp; TEXT(AI$6,"yyyymm") &amp; "]",
"[Base_Tarjetas].[Metrica]","[Base_Tarjetas].[Metrica].&amp;[" &amp; $A44 &amp; "]",
"[Base_Tarjetas].[SEGMENTO_DESCRIP]","[Base_Tarjetas].[SEGMENTO_DESCRIP].&amp;[" &amp; $C$6 &amp; "]",
"[Base_Tarjetas].[SITUACION]","[Base_Tarjetas].[SITUACION].&amp;[" &amp; $C44 &amp; "]",
"[Base_Tarjetas].[TIPO]","[Base_Tarjetas].[TIPO].&amp;[" &amp; $C$1 &amp; "]")/1000,
0)</f>
        <v>0</v>
      </c>
      <c r="AJ44" s="8">
        <f>IFERROR(
GETPIVOTDATA("[Base_Tarjetas].[Importe]",TDinamica_R!$A$3,
"[Base_Tarjetas].[PERIODO]","[Base_Tarjetas].[PERIODO].&amp;[" &amp; TEXT(AJ$6,"yyyymm") &amp; "]",
"[Base_Tarjetas].[Metrica]","[Base_Tarjetas].[Metrica].&amp;[" &amp; $A44 &amp; "]",
"[Base_Tarjetas].[SEGMENTO_DESCRIP]","[Base_Tarjetas].[SEGMENTO_DESCRIP].&amp;[" &amp; $C$6 &amp; "]",
"[Base_Tarjetas].[SITUACION]","[Base_Tarjetas].[SITUACION].&amp;[" &amp; $C44 &amp; "]",
"[Base_Tarjetas].[TIPO]","[Base_Tarjetas].[TIPO].&amp;[" &amp; $C$1 &amp; "]")/1000,
0)</f>
        <v>0</v>
      </c>
      <c r="AK44" s="8">
        <f>IFERROR(
GETPIVOTDATA("[Base_Tarjetas].[Importe]",TDinamica_R!$A$3,
"[Base_Tarjetas].[PERIODO]","[Base_Tarjetas].[PERIODO].&amp;[" &amp; TEXT(AK$6,"yyyymm") &amp; "]",
"[Base_Tarjetas].[Metrica]","[Base_Tarjetas].[Metrica].&amp;[" &amp; $A44 &amp; "]",
"[Base_Tarjetas].[SEGMENTO_DESCRIP]","[Base_Tarjetas].[SEGMENTO_DESCRIP].&amp;[" &amp; $C$6 &amp; "]",
"[Base_Tarjetas].[SITUACION]","[Base_Tarjetas].[SITUACION].&amp;[" &amp; $C44 &amp; "]",
"[Base_Tarjetas].[TIPO]","[Base_Tarjetas].[TIPO].&amp;[" &amp; $C$1 &amp; "]")/1000,
0)</f>
        <v>0</v>
      </c>
      <c r="AL44" s="8">
        <f>IFERROR(
GETPIVOTDATA("[Base_Tarjetas].[Importe]",TDinamica_R!$A$3,
"[Base_Tarjetas].[PERIODO]","[Base_Tarjetas].[PERIODO].&amp;[" &amp; TEXT(AL$6,"yyyymm") &amp; "]",
"[Base_Tarjetas].[Metrica]","[Base_Tarjetas].[Metrica].&amp;[" &amp; $A44 &amp; "]",
"[Base_Tarjetas].[SEGMENTO_DESCRIP]","[Base_Tarjetas].[SEGMENTO_DESCRIP].&amp;[" &amp; $C$6 &amp; "]",
"[Base_Tarjetas].[SITUACION]","[Base_Tarjetas].[SITUACION].&amp;[" &amp; $C44 &amp; "]",
"[Base_Tarjetas].[TIPO]","[Base_Tarjetas].[TIPO].&amp;[" &amp; $C$1 &amp; "]")/1000,
0)</f>
        <v>0</v>
      </c>
      <c r="AM44" s="8">
        <f>IFERROR(
GETPIVOTDATA("[Base_Tarjetas].[Importe]",TDinamica_R!$A$3,
"[Base_Tarjetas].[PERIODO]","[Base_Tarjetas].[PERIODO].&amp;[" &amp; TEXT(AM$6,"yyyymm") &amp; "]",
"[Base_Tarjetas].[Metrica]","[Base_Tarjetas].[Metrica].&amp;[" &amp; $A44 &amp; "]",
"[Base_Tarjetas].[SEGMENTO_DESCRIP]","[Base_Tarjetas].[SEGMENTO_DESCRIP].&amp;[" &amp; $C$6 &amp; "]",
"[Base_Tarjetas].[SITUACION]","[Base_Tarjetas].[SITUACION].&amp;[" &amp; $C44 &amp; "]",
"[Base_Tarjetas].[TIPO]","[Base_Tarjetas].[TIPO].&amp;[" &amp; $C$1 &amp; "]")/1000,
0)</f>
        <v>0</v>
      </c>
      <c r="AN44" s="8">
        <f>IFERROR(
GETPIVOTDATA("[Base_Tarjetas].[Importe]",TDinamica_R!$A$3,
"[Base_Tarjetas].[PERIODO]","[Base_Tarjetas].[PERIODO].&amp;[" &amp; TEXT(AN$6,"yyyymm") &amp; "]",
"[Base_Tarjetas].[Metrica]","[Base_Tarjetas].[Metrica].&amp;[" &amp; $A44 &amp; "]",
"[Base_Tarjetas].[SEGMENTO_DESCRIP]","[Base_Tarjetas].[SEGMENTO_DESCRIP].&amp;[" &amp; $C$6 &amp; "]",
"[Base_Tarjetas].[SITUACION]","[Base_Tarjetas].[SITUACION].&amp;[" &amp; $C44 &amp; "]",
"[Base_Tarjetas].[TIPO]","[Base_Tarjetas].[TIPO].&amp;[" &amp; $C$1 &amp; "]")/1000,
0)</f>
        <v>0</v>
      </c>
      <c r="AO44" s="8">
        <f>IFERROR(
GETPIVOTDATA("[Base_Tarjetas].[Importe]",TDinamica_R!$A$3,
"[Base_Tarjetas].[PERIODO]","[Base_Tarjetas].[PERIODO].&amp;[" &amp; TEXT(AO$6,"yyyymm") &amp; "]",
"[Base_Tarjetas].[Metrica]","[Base_Tarjetas].[Metrica].&amp;[" &amp; $A44 &amp; "]",
"[Base_Tarjetas].[SEGMENTO_DESCRIP]","[Base_Tarjetas].[SEGMENTO_DESCRIP].&amp;[" &amp; $C$6 &amp; "]",
"[Base_Tarjetas].[SITUACION]","[Base_Tarjetas].[SITUACION].&amp;[" &amp; $C44 &amp; "]",
"[Base_Tarjetas].[TIPO]","[Base_Tarjetas].[TIPO].&amp;[" &amp; $C$1 &amp; "]")/1000,
0)</f>
        <v>0</v>
      </c>
      <c r="AP44" s="8">
        <f>IFERROR(
GETPIVOTDATA("[Base_Tarjetas].[Importe]",TDinamica_R!$A$3,
"[Base_Tarjetas].[PERIODO]","[Base_Tarjetas].[PERIODO].&amp;[" &amp; TEXT(AP$6,"yyyymm") &amp; "]",
"[Base_Tarjetas].[Metrica]","[Base_Tarjetas].[Metrica].&amp;[" &amp; $A44 &amp; "]",
"[Base_Tarjetas].[SEGMENTO_DESCRIP]","[Base_Tarjetas].[SEGMENTO_DESCRIP].&amp;[" &amp; $C$6 &amp; "]",
"[Base_Tarjetas].[SITUACION]","[Base_Tarjetas].[SITUACION].&amp;[" &amp; $C44 &amp; "]",
"[Base_Tarjetas].[TIPO]","[Base_Tarjetas].[TIPO].&amp;[" &amp; $C$1 &amp; "]")/1000,
0)</f>
        <v>0</v>
      </c>
      <c r="AQ44" s="8">
        <f>IFERROR(
GETPIVOTDATA("[Base_Tarjetas].[Importe]",TDinamica_R!$A$3,
"[Base_Tarjetas].[PERIODO]","[Base_Tarjetas].[PERIODO].&amp;[" &amp; TEXT(AQ$6,"yyyymm") &amp; "]",
"[Base_Tarjetas].[Metrica]","[Base_Tarjetas].[Metrica].&amp;[" &amp; $A44 &amp; "]",
"[Base_Tarjetas].[SEGMENTO_DESCRIP]","[Base_Tarjetas].[SEGMENTO_DESCRIP].&amp;[" &amp; $C$6 &amp; "]",
"[Base_Tarjetas].[SITUACION]","[Base_Tarjetas].[SITUACION].&amp;[" &amp; $C44 &amp; "]",
"[Base_Tarjetas].[TIPO]","[Base_Tarjetas].[TIPO].&amp;[" &amp; $C$1 &amp; "]")/1000,
0)</f>
        <v>0</v>
      </c>
      <c r="AR44" s="8">
        <f>IFERROR(
GETPIVOTDATA("[Base_Tarjetas].[Importe]",TDinamica_R!$A$3,
"[Base_Tarjetas].[PERIODO]","[Base_Tarjetas].[PERIODO].&amp;[" &amp; TEXT(AR$6,"yyyymm") &amp; "]",
"[Base_Tarjetas].[Metrica]","[Base_Tarjetas].[Metrica].&amp;[" &amp; $A44 &amp; "]",
"[Base_Tarjetas].[SEGMENTO_DESCRIP]","[Base_Tarjetas].[SEGMENTO_DESCRIP].&amp;[" &amp; $C$6 &amp; "]",
"[Base_Tarjetas].[SITUACION]","[Base_Tarjetas].[SITUACION].&amp;[" &amp; $C44 &amp; "]",
"[Base_Tarjetas].[TIPO]","[Base_Tarjetas].[TIPO].&amp;[" &amp; $C$1 &amp; "]")/1000,
0)</f>
        <v>0</v>
      </c>
      <c r="AS44" s="8">
        <f>IFERROR(
GETPIVOTDATA("[Base_Tarjetas].[Importe]",TDinamica_R!$A$3,
"[Base_Tarjetas].[PERIODO]","[Base_Tarjetas].[PERIODO].&amp;[" &amp; TEXT(AS$6,"yyyymm") &amp; "]",
"[Base_Tarjetas].[Metrica]","[Base_Tarjetas].[Metrica].&amp;[" &amp; $A44 &amp; "]",
"[Base_Tarjetas].[SEGMENTO_DESCRIP]","[Base_Tarjetas].[SEGMENTO_DESCRIP].&amp;[" &amp; $C$6 &amp; "]",
"[Base_Tarjetas].[SITUACION]","[Base_Tarjetas].[SITUACION].&amp;[" &amp; $C44 &amp; "]",
"[Base_Tarjetas].[TIPO]","[Base_Tarjetas].[TIPO].&amp;[" &amp; $C$1 &amp; "]")/1000,
0)</f>
        <v>0</v>
      </c>
      <c r="AT44" s="8">
        <f>IFERROR(
GETPIVOTDATA("[Base_Tarjetas].[Importe]",TDinamica_R!$A$3,
"[Base_Tarjetas].[PERIODO]","[Base_Tarjetas].[PERIODO].&amp;[" &amp; TEXT(AT$6,"yyyymm") &amp; "]",
"[Base_Tarjetas].[Metrica]","[Base_Tarjetas].[Metrica].&amp;[" &amp; $A44 &amp; "]",
"[Base_Tarjetas].[SEGMENTO_DESCRIP]","[Base_Tarjetas].[SEGMENTO_DESCRIP].&amp;[" &amp; $C$6 &amp; "]",
"[Base_Tarjetas].[SITUACION]","[Base_Tarjetas].[SITUACION].&amp;[" &amp; $C44 &amp; "]",
"[Base_Tarjetas].[TIPO]","[Base_Tarjetas].[TIPO].&amp;[" &amp; $C$1 &amp; "]")/1000,
0)</f>
        <v>0</v>
      </c>
      <c r="AU44" s="8">
        <f>IFERROR(
GETPIVOTDATA("[Base_Tarjetas].[Importe]",TDinamica_R!$A$3,
"[Base_Tarjetas].[PERIODO]","[Base_Tarjetas].[PERIODO].&amp;[" &amp; TEXT(AU$6,"yyyymm") &amp; "]",
"[Base_Tarjetas].[Metrica]","[Base_Tarjetas].[Metrica].&amp;[" &amp; $A44 &amp; "]",
"[Base_Tarjetas].[SEGMENTO_DESCRIP]","[Base_Tarjetas].[SEGMENTO_DESCRIP].&amp;[" &amp; $C$6 &amp; "]",
"[Base_Tarjetas].[SITUACION]","[Base_Tarjetas].[SITUACION].&amp;[" &amp; $C44 &amp; "]",
"[Base_Tarjetas].[TIPO]","[Base_Tarjetas].[TIPO].&amp;[" &amp; $C$1 &amp; "]")/1000,
0)</f>
        <v>0</v>
      </c>
      <c r="AV44" s="8">
        <f>IFERROR(
GETPIVOTDATA("[Base_Tarjetas].[Importe]",TDinamica_R!$A$3,
"[Base_Tarjetas].[PERIODO]","[Base_Tarjetas].[PERIODO].&amp;[" &amp; TEXT(AV$6,"yyyymm") &amp; "]",
"[Base_Tarjetas].[Metrica]","[Base_Tarjetas].[Metrica].&amp;[" &amp; $A44 &amp; "]",
"[Base_Tarjetas].[SEGMENTO_DESCRIP]","[Base_Tarjetas].[SEGMENTO_DESCRIP].&amp;[" &amp; $C$6 &amp; "]",
"[Base_Tarjetas].[SITUACION]","[Base_Tarjetas].[SITUACION].&amp;[" &amp; $C44 &amp; "]",
"[Base_Tarjetas].[TIPO]","[Base_Tarjetas].[TIPO].&amp;[" &amp; $C$1 &amp; "]")/1000,
0)</f>
        <v>0</v>
      </c>
      <c r="AW44" s="8">
        <f>IFERROR(
GETPIVOTDATA("[Base_Tarjetas].[Importe]",TDinamica_R!$A$3,
"[Base_Tarjetas].[PERIODO]","[Base_Tarjetas].[PERIODO].&amp;[" &amp; TEXT(AW$6,"yyyymm") &amp; "]",
"[Base_Tarjetas].[Metrica]","[Base_Tarjetas].[Metrica].&amp;[" &amp; $A44 &amp; "]",
"[Base_Tarjetas].[SEGMENTO_DESCRIP]","[Base_Tarjetas].[SEGMENTO_DESCRIP].&amp;[" &amp; $C$6 &amp; "]",
"[Base_Tarjetas].[SITUACION]","[Base_Tarjetas].[SITUACION].&amp;[" &amp; $C44 &amp; "]",
"[Base_Tarjetas].[TIPO]","[Base_Tarjetas].[TIPO].&amp;[" &amp; $C$1 &amp; "]")/1000,
0)</f>
        <v>0</v>
      </c>
      <c r="AX44" s="8">
        <f>IFERROR(
GETPIVOTDATA("[Base_Tarjetas].[Importe]",TDinamica_R!$A$3,
"[Base_Tarjetas].[PERIODO]","[Base_Tarjetas].[PERIODO].&amp;[" &amp; TEXT(AX$6,"yyyymm") &amp; "]",
"[Base_Tarjetas].[Metrica]","[Base_Tarjetas].[Metrica].&amp;[" &amp; $A44 &amp; "]",
"[Base_Tarjetas].[SEGMENTO_DESCRIP]","[Base_Tarjetas].[SEGMENTO_DESCRIP].&amp;[" &amp; $C$6 &amp; "]",
"[Base_Tarjetas].[SITUACION]","[Base_Tarjetas].[SITUACION].&amp;[" &amp; $C44 &amp; "]",
"[Base_Tarjetas].[TIPO]","[Base_Tarjetas].[TIPO].&amp;[" &amp; $C$1 &amp; "]")/1000,
0)</f>
        <v>0</v>
      </c>
      <c r="AY44" s="8">
        <f>IFERROR(
GETPIVOTDATA("[Base_Tarjetas].[Importe]",TDinamica_R!$A$3,
"[Base_Tarjetas].[PERIODO]","[Base_Tarjetas].[PERIODO].&amp;[" &amp; TEXT(AY$6,"yyyymm") &amp; "]",
"[Base_Tarjetas].[Metrica]","[Base_Tarjetas].[Metrica].&amp;[" &amp; $A44 &amp; "]",
"[Base_Tarjetas].[SEGMENTO_DESCRIP]","[Base_Tarjetas].[SEGMENTO_DESCRIP].&amp;[" &amp; $C$6 &amp; "]",
"[Base_Tarjetas].[SITUACION]","[Base_Tarjetas].[SITUACION].&amp;[" &amp; $C44 &amp; "]",
"[Base_Tarjetas].[TIPO]","[Base_Tarjetas].[TIPO].&amp;[" &amp; $C$1 &amp; "]")/1000,
0)</f>
        <v>0</v>
      </c>
      <c r="AZ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TEXT(AZ$6,"yyyymm") &amp; "]"),
0)</f>
        <v>-70.777031120626717</v>
      </c>
      <c r="BA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TEXT(BA$6,"yyyymm") &amp; "]"),
0)</f>
        <v>-62.36753715858346</v>
      </c>
      <c r="BB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TEXT(BB$6,"yyyymm") &amp; "]"),
0)</f>
        <v>-67.318406204585898</v>
      </c>
      <c r="BC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TEXT(BC$6,"yyyymm") &amp; "]"),
0)</f>
        <v>-64.001306260108166</v>
      </c>
      <c r="BD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TEXT(BD$6,"yyyymm") &amp; "]"),
0)</f>
        <v>-65.616264682448673</v>
      </c>
      <c r="BE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TEXT(BE$6,"yyyymm") &amp; "]"),
0)</f>
        <v>-63.271401845597524</v>
      </c>
      <c r="BF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TEXT(BF$6,"yyyymm") &amp; "]"),
0)</f>
        <v>-64.9517093887372</v>
      </c>
      <c r="BG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TEXT(BG$6,"yyyymm") &amp; "]"),
0)</f>
        <v>-64.434353536882</v>
      </c>
      <c r="BH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TEXT(BH$6,"yyyymm") &amp; "]"),
0)</f>
        <v>-62.015520610386041</v>
      </c>
      <c r="BI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TEXT(BI$6,"yyyymm") &amp; "]"),
0)</f>
        <v>-63.764596495769197</v>
      </c>
      <c r="BJ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TEXT(BJ$6,"yyyymm") &amp; "]"),
0)</f>
        <v>-61.361137471374825</v>
      </c>
      <c r="BK44" s="8">
        <f>IFERROR(
GETPIVOTDATA("[Base_TC_PPTO].[Importe]",TDinamica_P!$A$5,
"[Base_TC_PPTO].[Metrica]","[Base_TC_PPTO].[Metrica].&amp;[" &amp; $A44 &amp; "]",
"[Base_TC_PPTO].[Sub Producto]","[Base_TC_PPTO].[Sub Producto].&amp;[" &amp; $C$1 &amp; "]",
"[Base_TC_PPTO].[SEGMENTO_DESCRIP]","[Base_TC_PPTO].[SEGMENTO_DESCRIP].&amp;[" &amp; $C$6 &amp; "]",
"[Base_TC_PPTO].[Situacion]","[Base_TC_PPTO].[Situacion].&amp;[" &amp; $C44 &amp; "]",
"[Base_TC_PPTO].[Periodo]","[Base_TC_PPTO].[Periodo].&amp;[" &amp; TEXT(BK$6,"yyyymm") &amp; "]"),
0)</f>
        <v>-63.302978807694572</v>
      </c>
      <c r="BO44" s="24">
        <f t="shared" ref="BO44:BT46" si="34">SUMIFS($D44:$BM44,$D$6:$BM$6,"&gt;="&amp;BO$2,$D$6:$BM$6,"&lt;="&amp;BO$6,$D$5:$BM$5,BO$5)</f>
        <v>0</v>
      </c>
      <c r="BP44" s="24">
        <f t="shared" si="34"/>
        <v>-200.46297448379607</v>
      </c>
      <c r="BQ44" s="24">
        <f t="shared" si="34"/>
        <v>0</v>
      </c>
      <c r="BR44" s="24">
        <f t="shared" si="34"/>
        <v>0</v>
      </c>
      <c r="BS44" s="24">
        <f t="shared" si="34"/>
        <v>0</v>
      </c>
      <c r="BT44" s="24">
        <f t="shared" si="34"/>
        <v>0</v>
      </c>
    </row>
    <row r="45" spans="1:72" hidden="1" outlineLevel="1" x14ac:dyDescent="0.25">
      <c r="A45" s="11" t="s">
        <v>14</v>
      </c>
      <c r="C45" s="2" t="s">
        <v>1</v>
      </c>
      <c r="D45" s="8">
        <f>IFERROR(
GETPIVOTDATA("[Base_Tarjetas].[Importe]",TDinamica_R!$A$3,
"[Base_Tarjetas].[PERIODO]","[Base_Tarjetas].[PERIODO].&amp;[" &amp; TEXT(D$6,"yyyymm") &amp; "]",
"[Base_Tarjetas].[Metrica]","[Base_Tarjetas].[Metrica].&amp;[" &amp; $A45 &amp; "]",
"[Base_Tarjetas].[SEGMENTO_DESCRIP]","[Base_Tarjetas].[SEGMENTO_DESCRIP].&amp;[" &amp; $C$6 &amp; "]",
"[Base_Tarjetas].[SITUACION]","[Base_Tarjetas].[SITUACION].&amp;[" &amp; $C45 &amp; "]",
"[Base_Tarjetas].[TIPO]","[Base_Tarjetas].[TIPO].&amp;[" &amp; $C$1 &amp; "]")/1000,
0)</f>
        <v>0</v>
      </c>
      <c r="E45" s="8">
        <f>IFERROR(
GETPIVOTDATA("[Base_Tarjetas].[Importe]",TDinamica_R!$A$3,
"[Base_Tarjetas].[PERIODO]","[Base_Tarjetas].[PERIODO].&amp;[" &amp; TEXT(E$6,"yyyymm") &amp; "]",
"[Base_Tarjetas].[Metrica]","[Base_Tarjetas].[Metrica].&amp;[" &amp; $A45 &amp; "]",
"[Base_Tarjetas].[SEGMENTO_DESCRIP]","[Base_Tarjetas].[SEGMENTO_DESCRIP].&amp;[" &amp; $C$6 &amp; "]",
"[Base_Tarjetas].[SITUACION]","[Base_Tarjetas].[SITUACION].&amp;[" &amp; $C45 &amp; "]",
"[Base_Tarjetas].[TIPO]","[Base_Tarjetas].[TIPO].&amp;[" &amp; $C$1 &amp; "]")/1000,
0)</f>
        <v>0</v>
      </c>
      <c r="F45" s="8">
        <f>IFERROR(
GETPIVOTDATA("[Base_Tarjetas].[Importe]",TDinamica_R!$A$3,
"[Base_Tarjetas].[PERIODO]","[Base_Tarjetas].[PERIODO].&amp;[" &amp; TEXT(F$6,"yyyymm") &amp; "]",
"[Base_Tarjetas].[Metrica]","[Base_Tarjetas].[Metrica].&amp;[" &amp; $A45 &amp; "]",
"[Base_Tarjetas].[SEGMENTO_DESCRIP]","[Base_Tarjetas].[SEGMENTO_DESCRIP].&amp;[" &amp; $C$6 &amp; "]",
"[Base_Tarjetas].[SITUACION]","[Base_Tarjetas].[SITUACION].&amp;[" &amp; $C45 &amp; "]",
"[Base_Tarjetas].[TIPO]","[Base_Tarjetas].[TIPO].&amp;[" &amp; $C$1 &amp; "]")/1000,
0)</f>
        <v>0</v>
      </c>
      <c r="G45" s="8">
        <f>IFERROR(
GETPIVOTDATA("[Base_Tarjetas].[Importe]",TDinamica_R!$A$3,
"[Base_Tarjetas].[PERIODO]","[Base_Tarjetas].[PERIODO].&amp;[" &amp; TEXT(G$6,"yyyymm") &amp; "]",
"[Base_Tarjetas].[Metrica]","[Base_Tarjetas].[Metrica].&amp;[" &amp; $A45 &amp; "]",
"[Base_Tarjetas].[SEGMENTO_DESCRIP]","[Base_Tarjetas].[SEGMENTO_DESCRIP].&amp;[" &amp; $C$6 &amp; "]",
"[Base_Tarjetas].[SITUACION]","[Base_Tarjetas].[SITUACION].&amp;[" &amp; $C45 &amp; "]",
"[Base_Tarjetas].[TIPO]","[Base_Tarjetas].[TIPO].&amp;[" &amp; $C$1 &amp; "]")/1000,
0)</f>
        <v>0</v>
      </c>
      <c r="H45" s="8">
        <f>IFERROR(
GETPIVOTDATA("[Base_Tarjetas].[Importe]",TDinamica_R!$A$3,
"[Base_Tarjetas].[PERIODO]","[Base_Tarjetas].[PERIODO].&amp;[" &amp; TEXT(H$6,"yyyymm") &amp; "]",
"[Base_Tarjetas].[Metrica]","[Base_Tarjetas].[Metrica].&amp;[" &amp; $A45 &amp; "]",
"[Base_Tarjetas].[SEGMENTO_DESCRIP]","[Base_Tarjetas].[SEGMENTO_DESCRIP].&amp;[" &amp; $C$6 &amp; "]",
"[Base_Tarjetas].[SITUACION]","[Base_Tarjetas].[SITUACION].&amp;[" &amp; $C45 &amp; "]",
"[Base_Tarjetas].[TIPO]","[Base_Tarjetas].[TIPO].&amp;[" &amp; $C$1 &amp; "]")/1000,
0)</f>
        <v>0</v>
      </c>
      <c r="I45" s="8">
        <f>IFERROR(
GETPIVOTDATA("[Base_Tarjetas].[Importe]",TDinamica_R!$A$3,
"[Base_Tarjetas].[PERIODO]","[Base_Tarjetas].[PERIODO].&amp;[" &amp; TEXT(I$6,"yyyymm") &amp; "]",
"[Base_Tarjetas].[Metrica]","[Base_Tarjetas].[Metrica].&amp;[" &amp; $A45 &amp; "]",
"[Base_Tarjetas].[SEGMENTO_DESCRIP]","[Base_Tarjetas].[SEGMENTO_DESCRIP].&amp;[" &amp; $C$6 &amp; "]",
"[Base_Tarjetas].[SITUACION]","[Base_Tarjetas].[SITUACION].&amp;[" &amp; $C45 &amp; "]",
"[Base_Tarjetas].[TIPO]","[Base_Tarjetas].[TIPO].&amp;[" &amp; $C$1 &amp; "]")/1000,
0)</f>
        <v>0</v>
      </c>
      <c r="J45" s="8">
        <f>IFERROR(
GETPIVOTDATA("[Base_Tarjetas].[Importe]",TDinamica_R!$A$3,
"[Base_Tarjetas].[PERIODO]","[Base_Tarjetas].[PERIODO].&amp;[" &amp; TEXT(J$6,"yyyymm") &amp; "]",
"[Base_Tarjetas].[Metrica]","[Base_Tarjetas].[Metrica].&amp;[" &amp; $A45 &amp; "]",
"[Base_Tarjetas].[SEGMENTO_DESCRIP]","[Base_Tarjetas].[SEGMENTO_DESCRIP].&amp;[" &amp; $C$6 &amp; "]",
"[Base_Tarjetas].[SITUACION]","[Base_Tarjetas].[SITUACION].&amp;[" &amp; $C45 &amp; "]",
"[Base_Tarjetas].[TIPO]","[Base_Tarjetas].[TIPO].&amp;[" &amp; $C$1 &amp; "]")/1000,
0)</f>
        <v>0</v>
      </c>
      <c r="K45" s="8">
        <f>IFERROR(
GETPIVOTDATA("[Base_Tarjetas].[Importe]",TDinamica_R!$A$3,
"[Base_Tarjetas].[PERIODO]","[Base_Tarjetas].[PERIODO].&amp;[" &amp; TEXT(K$6,"yyyymm") &amp; "]",
"[Base_Tarjetas].[Metrica]","[Base_Tarjetas].[Metrica].&amp;[" &amp; $A45 &amp; "]",
"[Base_Tarjetas].[SEGMENTO_DESCRIP]","[Base_Tarjetas].[SEGMENTO_DESCRIP].&amp;[" &amp; $C$6 &amp; "]",
"[Base_Tarjetas].[SITUACION]","[Base_Tarjetas].[SITUACION].&amp;[" &amp; $C45 &amp; "]",
"[Base_Tarjetas].[TIPO]","[Base_Tarjetas].[TIPO].&amp;[" &amp; $C$1 &amp; "]")/1000,
0)</f>
        <v>0</v>
      </c>
      <c r="L45" s="8">
        <f>IFERROR(
GETPIVOTDATA("[Base_Tarjetas].[Importe]",TDinamica_R!$A$3,
"[Base_Tarjetas].[PERIODO]","[Base_Tarjetas].[PERIODO].&amp;[" &amp; TEXT(L$6,"yyyymm") &amp; "]",
"[Base_Tarjetas].[Metrica]","[Base_Tarjetas].[Metrica].&amp;[" &amp; $A45 &amp; "]",
"[Base_Tarjetas].[SEGMENTO_DESCRIP]","[Base_Tarjetas].[SEGMENTO_DESCRIP].&amp;[" &amp; $C$6 &amp; "]",
"[Base_Tarjetas].[SITUACION]","[Base_Tarjetas].[SITUACION].&amp;[" &amp; $C45 &amp; "]",
"[Base_Tarjetas].[TIPO]","[Base_Tarjetas].[TIPO].&amp;[" &amp; $C$1 &amp; "]")/1000,
0)</f>
        <v>0</v>
      </c>
      <c r="M45" s="8">
        <f>IFERROR(
GETPIVOTDATA("[Base_Tarjetas].[Importe]",TDinamica_R!$A$3,
"[Base_Tarjetas].[PERIODO]","[Base_Tarjetas].[PERIODO].&amp;[" &amp; TEXT(M$6,"yyyymm") &amp; "]",
"[Base_Tarjetas].[Metrica]","[Base_Tarjetas].[Metrica].&amp;[" &amp; $A45 &amp; "]",
"[Base_Tarjetas].[SEGMENTO_DESCRIP]","[Base_Tarjetas].[SEGMENTO_DESCRIP].&amp;[" &amp; $C$6 &amp; "]",
"[Base_Tarjetas].[SITUACION]","[Base_Tarjetas].[SITUACION].&amp;[" &amp; $C45 &amp; "]",
"[Base_Tarjetas].[TIPO]","[Base_Tarjetas].[TIPO].&amp;[" &amp; $C$1 &amp; "]")/1000,
0)</f>
        <v>0</v>
      </c>
      <c r="N45" s="8">
        <f>IFERROR(
GETPIVOTDATA("[Base_Tarjetas].[Importe]",TDinamica_R!$A$3,
"[Base_Tarjetas].[PERIODO]","[Base_Tarjetas].[PERIODO].&amp;[" &amp; TEXT(N$6,"yyyymm") &amp; "]",
"[Base_Tarjetas].[Metrica]","[Base_Tarjetas].[Metrica].&amp;[" &amp; $A45 &amp; "]",
"[Base_Tarjetas].[SEGMENTO_DESCRIP]","[Base_Tarjetas].[SEGMENTO_DESCRIP].&amp;[" &amp; $C$6 &amp; "]",
"[Base_Tarjetas].[SITUACION]","[Base_Tarjetas].[SITUACION].&amp;[" &amp; $C45 &amp; "]",
"[Base_Tarjetas].[TIPO]","[Base_Tarjetas].[TIPO].&amp;[" &amp; $C$1 &amp; "]")/1000,
0)</f>
        <v>0</v>
      </c>
      <c r="O45" s="8">
        <f>IFERROR(
GETPIVOTDATA("[Base_Tarjetas].[Importe]",TDinamica_R!$A$3,
"[Base_Tarjetas].[PERIODO]","[Base_Tarjetas].[PERIODO].&amp;[" &amp; TEXT(O$6,"yyyymm") &amp; "]",
"[Base_Tarjetas].[Metrica]","[Base_Tarjetas].[Metrica].&amp;[" &amp; $A45 &amp; "]",
"[Base_Tarjetas].[SEGMENTO_DESCRIP]","[Base_Tarjetas].[SEGMENTO_DESCRIP].&amp;[" &amp; $C$6 &amp; "]",
"[Base_Tarjetas].[SITUACION]","[Base_Tarjetas].[SITUACION].&amp;[" &amp; $C45 &amp; "]",
"[Base_Tarjetas].[TIPO]","[Base_Tarjetas].[TIPO].&amp;[" &amp; $C$1 &amp; "]")/1000,
0)</f>
        <v>0</v>
      </c>
      <c r="P45" s="8">
        <f>IFERROR(
GETPIVOTDATA("[Base_Tarjetas].[Importe]",TDinamica_R!$A$3,
"[Base_Tarjetas].[PERIODO]","[Base_Tarjetas].[PERIODO].&amp;[" &amp; TEXT(P$6,"yyyymm") &amp; "]",
"[Base_Tarjetas].[Metrica]","[Base_Tarjetas].[Metrica].&amp;[" &amp; $A45 &amp; "]",
"[Base_Tarjetas].[SEGMENTO_DESCRIP]","[Base_Tarjetas].[SEGMENTO_DESCRIP].&amp;[" &amp; $C$6 &amp; "]",
"[Base_Tarjetas].[SITUACION]","[Base_Tarjetas].[SITUACION].&amp;[" &amp; $C45 &amp; "]",
"[Base_Tarjetas].[TIPO]","[Base_Tarjetas].[TIPO].&amp;[" &amp; $C$1 &amp; "]")/1000,
0)</f>
        <v>0</v>
      </c>
      <c r="Q45" s="8">
        <f>IFERROR(
GETPIVOTDATA("[Base_Tarjetas].[Importe]",TDinamica_R!$A$3,
"[Base_Tarjetas].[PERIODO]","[Base_Tarjetas].[PERIODO].&amp;[" &amp; TEXT(Q$6,"yyyymm") &amp; "]",
"[Base_Tarjetas].[Metrica]","[Base_Tarjetas].[Metrica].&amp;[" &amp; $A45 &amp; "]",
"[Base_Tarjetas].[SEGMENTO_DESCRIP]","[Base_Tarjetas].[SEGMENTO_DESCRIP].&amp;[" &amp; $C$6 &amp; "]",
"[Base_Tarjetas].[SITUACION]","[Base_Tarjetas].[SITUACION].&amp;[" &amp; $C45 &amp; "]",
"[Base_Tarjetas].[TIPO]","[Base_Tarjetas].[TIPO].&amp;[" &amp; $C$1 &amp; "]")/1000,
0)</f>
        <v>0</v>
      </c>
      <c r="R45" s="8">
        <f>IFERROR(
GETPIVOTDATA("[Base_Tarjetas].[Importe]",TDinamica_R!$A$3,
"[Base_Tarjetas].[PERIODO]","[Base_Tarjetas].[PERIODO].&amp;[" &amp; TEXT(R$6,"yyyymm") &amp; "]",
"[Base_Tarjetas].[Metrica]","[Base_Tarjetas].[Metrica].&amp;[" &amp; $A45 &amp; "]",
"[Base_Tarjetas].[SEGMENTO_DESCRIP]","[Base_Tarjetas].[SEGMENTO_DESCRIP].&amp;[" &amp; $C$6 &amp; "]",
"[Base_Tarjetas].[SITUACION]","[Base_Tarjetas].[SITUACION].&amp;[" &amp; $C45 &amp; "]",
"[Base_Tarjetas].[TIPO]","[Base_Tarjetas].[TIPO].&amp;[" &amp; $C$1 &amp; "]")/1000,
0)</f>
        <v>0</v>
      </c>
      <c r="S45" s="8">
        <f>IFERROR(
GETPIVOTDATA("[Base_Tarjetas].[Importe]",TDinamica_R!$A$3,
"[Base_Tarjetas].[PERIODO]","[Base_Tarjetas].[PERIODO].&amp;[" &amp; TEXT(S$6,"yyyymm") &amp; "]",
"[Base_Tarjetas].[Metrica]","[Base_Tarjetas].[Metrica].&amp;[" &amp; $A45 &amp; "]",
"[Base_Tarjetas].[SEGMENTO_DESCRIP]","[Base_Tarjetas].[SEGMENTO_DESCRIP].&amp;[" &amp; $C$6 &amp; "]",
"[Base_Tarjetas].[SITUACION]","[Base_Tarjetas].[SITUACION].&amp;[" &amp; $C45 &amp; "]",
"[Base_Tarjetas].[TIPO]","[Base_Tarjetas].[TIPO].&amp;[" &amp; $C$1 &amp; "]")/1000,
0)</f>
        <v>0</v>
      </c>
      <c r="T45" s="8">
        <f>IFERROR(
GETPIVOTDATA("[Base_Tarjetas].[Importe]",TDinamica_R!$A$3,
"[Base_Tarjetas].[PERIODO]","[Base_Tarjetas].[PERIODO].&amp;[" &amp; TEXT(T$6,"yyyymm") &amp; "]",
"[Base_Tarjetas].[Metrica]","[Base_Tarjetas].[Metrica].&amp;[" &amp; $A45 &amp; "]",
"[Base_Tarjetas].[SEGMENTO_DESCRIP]","[Base_Tarjetas].[SEGMENTO_DESCRIP].&amp;[" &amp; $C$6 &amp; "]",
"[Base_Tarjetas].[SITUACION]","[Base_Tarjetas].[SITUACION].&amp;[" &amp; $C45 &amp; "]",
"[Base_Tarjetas].[TIPO]","[Base_Tarjetas].[TIPO].&amp;[" &amp; $C$1 &amp; "]")/1000,
0)</f>
        <v>0</v>
      </c>
      <c r="U45" s="8">
        <f>IFERROR(
GETPIVOTDATA("[Base_Tarjetas].[Importe]",TDinamica_R!$A$3,
"[Base_Tarjetas].[PERIODO]","[Base_Tarjetas].[PERIODO].&amp;[" &amp; TEXT(U$6,"yyyymm") &amp; "]",
"[Base_Tarjetas].[Metrica]","[Base_Tarjetas].[Metrica].&amp;[" &amp; $A45 &amp; "]",
"[Base_Tarjetas].[SEGMENTO_DESCRIP]","[Base_Tarjetas].[SEGMENTO_DESCRIP].&amp;[" &amp; $C$6 &amp; "]",
"[Base_Tarjetas].[SITUACION]","[Base_Tarjetas].[SITUACION].&amp;[" &amp; $C45 &amp; "]",
"[Base_Tarjetas].[TIPO]","[Base_Tarjetas].[TIPO].&amp;[" &amp; $C$1 &amp; "]")/1000,
0)</f>
        <v>0</v>
      </c>
      <c r="V45" s="8">
        <f>IFERROR(
GETPIVOTDATA("[Base_Tarjetas].[Importe]",TDinamica_R!$A$3,
"[Base_Tarjetas].[PERIODO]","[Base_Tarjetas].[PERIODO].&amp;[" &amp; TEXT(V$6,"yyyymm") &amp; "]",
"[Base_Tarjetas].[Metrica]","[Base_Tarjetas].[Metrica].&amp;[" &amp; $A45 &amp; "]",
"[Base_Tarjetas].[SEGMENTO_DESCRIP]","[Base_Tarjetas].[SEGMENTO_DESCRIP].&amp;[" &amp; $C$6 &amp; "]",
"[Base_Tarjetas].[SITUACION]","[Base_Tarjetas].[SITUACION].&amp;[" &amp; $C45 &amp; "]",
"[Base_Tarjetas].[TIPO]","[Base_Tarjetas].[TIPO].&amp;[" &amp; $C$1 &amp; "]")/1000,
0)</f>
        <v>0</v>
      </c>
      <c r="W45" s="8">
        <f>IFERROR(
GETPIVOTDATA("[Base_Tarjetas].[Importe]",TDinamica_R!$A$3,
"[Base_Tarjetas].[PERIODO]","[Base_Tarjetas].[PERIODO].&amp;[" &amp; TEXT(W$6,"yyyymm") &amp; "]",
"[Base_Tarjetas].[Metrica]","[Base_Tarjetas].[Metrica].&amp;[" &amp; $A45 &amp; "]",
"[Base_Tarjetas].[SEGMENTO_DESCRIP]","[Base_Tarjetas].[SEGMENTO_DESCRIP].&amp;[" &amp; $C$6 &amp; "]",
"[Base_Tarjetas].[SITUACION]","[Base_Tarjetas].[SITUACION].&amp;[" &amp; $C45 &amp; "]",
"[Base_Tarjetas].[TIPO]","[Base_Tarjetas].[TIPO].&amp;[" &amp; $C$1 &amp; "]")/1000,
0)</f>
        <v>0</v>
      </c>
      <c r="X45" s="8">
        <f>IFERROR(
GETPIVOTDATA("[Base_Tarjetas].[Importe]",TDinamica_R!$A$3,
"[Base_Tarjetas].[PERIODO]","[Base_Tarjetas].[PERIODO].&amp;[" &amp; TEXT(X$6,"yyyymm") &amp; "]",
"[Base_Tarjetas].[Metrica]","[Base_Tarjetas].[Metrica].&amp;[" &amp; $A45 &amp; "]",
"[Base_Tarjetas].[SEGMENTO_DESCRIP]","[Base_Tarjetas].[SEGMENTO_DESCRIP].&amp;[" &amp; $C$6 &amp; "]",
"[Base_Tarjetas].[SITUACION]","[Base_Tarjetas].[SITUACION].&amp;[" &amp; $C45 &amp; "]",
"[Base_Tarjetas].[TIPO]","[Base_Tarjetas].[TIPO].&amp;[" &amp; $C$1 &amp; "]")/1000,
0)</f>
        <v>0</v>
      </c>
      <c r="Y45" s="8">
        <f>IFERROR(
GETPIVOTDATA("[Base_Tarjetas].[Importe]",TDinamica_R!$A$3,
"[Base_Tarjetas].[PERIODO]","[Base_Tarjetas].[PERIODO].&amp;[" &amp; TEXT(Y$6,"yyyymm") &amp; "]",
"[Base_Tarjetas].[Metrica]","[Base_Tarjetas].[Metrica].&amp;[" &amp; $A45 &amp; "]",
"[Base_Tarjetas].[SEGMENTO_DESCRIP]","[Base_Tarjetas].[SEGMENTO_DESCRIP].&amp;[" &amp; $C$6 &amp; "]",
"[Base_Tarjetas].[SITUACION]","[Base_Tarjetas].[SITUACION].&amp;[" &amp; $C45 &amp; "]",
"[Base_Tarjetas].[TIPO]","[Base_Tarjetas].[TIPO].&amp;[" &amp; $C$1 &amp; "]")/1000,
0)</f>
        <v>0</v>
      </c>
      <c r="Z45" s="8">
        <f>IFERROR(
GETPIVOTDATA("[Base_Tarjetas].[Importe]",TDinamica_R!$A$3,
"[Base_Tarjetas].[PERIODO]","[Base_Tarjetas].[PERIODO].&amp;[" &amp; TEXT(Z$6,"yyyymm") &amp; "]",
"[Base_Tarjetas].[Metrica]","[Base_Tarjetas].[Metrica].&amp;[" &amp; $A45 &amp; "]",
"[Base_Tarjetas].[SEGMENTO_DESCRIP]","[Base_Tarjetas].[SEGMENTO_DESCRIP].&amp;[" &amp; $C$6 &amp; "]",
"[Base_Tarjetas].[SITUACION]","[Base_Tarjetas].[SITUACION].&amp;[" &amp; $C45 &amp; "]",
"[Base_Tarjetas].[TIPO]","[Base_Tarjetas].[TIPO].&amp;[" &amp; $C$1 &amp; "]")/1000,
0)</f>
        <v>0</v>
      </c>
      <c r="AA45" s="8">
        <f>IFERROR(
GETPIVOTDATA("[Base_Tarjetas].[Importe]",TDinamica_R!$A$3,
"[Base_Tarjetas].[PERIODO]","[Base_Tarjetas].[PERIODO].&amp;[" &amp; TEXT(AA$6,"yyyymm") &amp; "]",
"[Base_Tarjetas].[Metrica]","[Base_Tarjetas].[Metrica].&amp;[" &amp; $A45 &amp; "]",
"[Base_Tarjetas].[SEGMENTO_DESCRIP]","[Base_Tarjetas].[SEGMENTO_DESCRIP].&amp;[" &amp; $C$6 &amp; "]",
"[Base_Tarjetas].[SITUACION]","[Base_Tarjetas].[SITUACION].&amp;[" &amp; $C45 &amp; "]",
"[Base_Tarjetas].[TIPO]","[Base_Tarjetas].[TIPO].&amp;[" &amp; $C$1 &amp; "]")/1000,
0)</f>
        <v>0</v>
      </c>
      <c r="AB45" s="8">
        <f>IFERROR(
GETPIVOTDATA("[Base_Tarjetas].[Importe]",TDinamica_R!$A$3,
"[Base_Tarjetas].[PERIODO]","[Base_Tarjetas].[PERIODO].&amp;[" &amp; TEXT(AB$6,"yyyymm") &amp; "]",
"[Base_Tarjetas].[Metrica]","[Base_Tarjetas].[Metrica].&amp;[" &amp; $A45 &amp; "]",
"[Base_Tarjetas].[SEGMENTO_DESCRIP]","[Base_Tarjetas].[SEGMENTO_DESCRIP].&amp;[" &amp; $C$6 &amp; "]",
"[Base_Tarjetas].[SITUACION]","[Base_Tarjetas].[SITUACION].&amp;[" &amp; $C45 &amp; "]",
"[Base_Tarjetas].[TIPO]","[Base_Tarjetas].[TIPO].&amp;[" &amp; $C$1 &amp; "]")/1000,
0)</f>
        <v>0</v>
      </c>
      <c r="AC45" s="8">
        <f>IFERROR(
GETPIVOTDATA("[Base_Tarjetas].[Importe]",TDinamica_R!$A$3,
"[Base_Tarjetas].[PERIODO]","[Base_Tarjetas].[PERIODO].&amp;[" &amp; TEXT(AC$6,"yyyymm") &amp; "]",
"[Base_Tarjetas].[Metrica]","[Base_Tarjetas].[Metrica].&amp;[" &amp; $A45 &amp; "]",
"[Base_Tarjetas].[SEGMENTO_DESCRIP]","[Base_Tarjetas].[SEGMENTO_DESCRIP].&amp;[" &amp; $C$6 &amp; "]",
"[Base_Tarjetas].[SITUACION]","[Base_Tarjetas].[SITUACION].&amp;[" &amp; $C45 &amp; "]",
"[Base_Tarjetas].[TIPO]","[Base_Tarjetas].[TIPO].&amp;[" &amp; $C$1 &amp; "]")/1000,
0)</f>
        <v>0</v>
      </c>
      <c r="AD45" s="8">
        <f>IFERROR(
GETPIVOTDATA("[Base_Tarjetas].[Importe]",TDinamica_R!$A$3,
"[Base_Tarjetas].[PERIODO]","[Base_Tarjetas].[PERIODO].&amp;[" &amp; TEXT(AD$6,"yyyymm") &amp; "]",
"[Base_Tarjetas].[Metrica]","[Base_Tarjetas].[Metrica].&amp;[" &amp; $A45 &amp; "]",
"[Base_Tarjetas].[SEGMENTO_DESCRIP]","[Base_Tarjetas].[SEGMENTO_DESCRIP].&amp;[" &amp; $C$6 &amp; "]",
"[Base_Tarjetas].[SITUACION]","[Base_Tarjetas].[SITUACION].&amp;[" &amp; $C45 &amp; "]",
"[Base_Tarjetas].[TIPO]","[Base_Tarjetas].[TIPO].&amp;[" &amp; $C$1 &amp; "]")/1000,
0)</f>
        <v>0</v>
      </c>
      <c r="AE45" s="8">
        <f>IFERROR(
GETPIVOTDATA("[Base_Tarjetas].[Importe]",TDinamica_R!$A$3,
"[Base_Tarjetas].[PERIODO]","[Base_Tarjetas].[PERIODO].&amp;[" &amp; TEXT(AE$6,"yyyymm") &amp; "]",
"[Base_Tarjetas].[Metrica]","[Base_Tarjetas].[Metrica].&amp;[" &amp; $A45 &amp; "]",
"[Base_Tarjetas].[SEGMENTO_DESCRIP]","[Base_Tarjetas].[SEGMENTO_DESCRIP].&amp;[" &amp; $C$6 &amp; "]",
"[Base_Tarjetas].[SITUACION]","[Base_Tarjetas].[SITUACION].&amp;[" &amp; $C45 &amp; "]",
"[Base_Tarjetas].[TIPO]","[Base_Tarjetas].[TIPO].&amp;[" &amp; $C$1 &amp; "]")/1000,
0)</f>
        <v>0</v>
      </c>
      <c r="AF45" s="8">
        <f>IFERROR(
GETPIVOTDATA("[Base_Tarjetas].[Importe]",TDinamica_R!$A$3,
"[Base_Tarjetas].[PERIODO]","[Base_Tarjetas].[PERIODO].&amp;[" &amp; TEXT(AF$6,"yyyymm") &amp; "]",
"[Base_Tarjetas].[Metrica]","[Base_Tarjetas].[Metrica].&amp;[" &amp; $A45 &amp; "]",
"[Base_Tarjetas].[SEGMENTO_DESCRIP]","[Base_Tarjetas].[SEGMENTO_DESCRIP].&amp;[" &amp; $C$6 &amp; "]",
"[Base_Tarjetas].[SITUACION]","[Base_Tarjetas].[SITUACION].&amp;[" &amp; $C45 &amp; "]",
"[Base_Tarjetas].[TIPO]","[Base_Tarjetas].[TIPO].&amp;[" &amp; $C$1 &amp; "]")/1000,
0)</f>
        <v>0</v>
      </c>
      <c r="AG45" s="8">
        <f>IFERROR(
GETPIVOTDATA("[Base_Tarjetas].[Importe]",TDinamica_R!$A$3,
"[Base_Tarjetas].[PERIODO]","[Base_Tarjetas].[PERIODO].&amp;[" &amp; TEXT(AG$6,"yyyymm") &amp; "]",
"[Base_Tarjetas].[Metrica]","[Base_Tarjetas].[Metrica].&amp;[" &amp; $A45 &amp; "]",
"[Base_Tarjetas].[SEGMENTO_DESCRIP]","[Base_Tarjetas].[SEGMENTO_DESCRIP].&amp;[" &amp; $C$6 &amp; "]",
"[Base_Tarjetas].[SITUACION]","[Base_Tarjetas].[SITUACION].&amp;[" &amp; $C45 &amp; "]",
"[Base_Tarjetas].[TIPO]","[Base_Tarjetas].[TIPO].&amp;[" &amp; $C$1 &amp; "]")/1000,
0)</f>
        <v>0</v>
      </c>
      <c r="AH45" s="8">
        <f>IFERROR(
GETPIVOTDATA("[Base_Tarjetas].[Importe]",TDinamica_R!$A$3,
"[Base_Tarjetas].[PERIODO]","[Base_Tarjetas].[PERIODO].&amp;[" &amp; TEXT(AH$6,"yyyymm") &amp; "]",
"[Base_Tarjetas].[Metrica]","[Base_Tarjetas].[Metrica].&amp;[" &amp; $A45 &amp; "]",
"[Base_Tarjetas].[SEGMENTO_DESCRIP]","[Base_Tarjetas].[SEGMENTO_DESCRIP].&amp;[" &amp; $C$6 &amp; "]",
"[Base_Tarjetas].[SITUACION]","[Base_Tarjetas].[SITUACION].&amp;[" &amp; $C45 &amp; "]",
"[Base_Tarjetas].[TIPO]","[Base_Tarjetas].[TIPO].&amp;[" &amp; $C$1 &amp; "]")/1000,
0)</f>
        <v>0</v>
      </c>
      <c r="AI45" s="8">
        <f>IFERROR(
GETPIVOTDATA("[Base_Tarjetas].[Importe]",TDinamica_R!$A$3,
"[Base_Tarjetas].[PERIODO]","[Base_Tarjetas].[PERIODO].&amp;[" &amp; TEXT(AI$6,"yyyymm") &amp; "]",
"[Base_Tarjetas].[Metrica]","[Base_Tarjetas].[Metrica].&amp;[" &amp; $A45 &amp; "]",
"[Base_Tarjetas].[SEGMENTO_DESCRIP]","[Base_Tarjetas].[SEGMENTO_DESCRIP].&amp;[" &amp; $C$6 &amp; "]",
"[Base_Tarjetas].[SITUACION]","[Base_Tarjetas].[SITUACION].&amp;[" &amp; $C45 &amp; "]",
"[Base_Tarjetas].[TIPO]","[Base_Tarjetas].[TIPO].&amp;[" &amp; $C$1 &amp; "]")/1000,
0)</f>
        <v>0</v>
      </c>
      <c r="AJ45" s="8">
        <f>IFERROR(
GETPIVOTDATA("[Base_Tarjetas].[Importe]",TDinamica_R!$A$3,
"[Base_Tarjetas].[PERIODO]","[Base_Tarjetas].[PERIODO].&amp;[" &amp; TEXT(AJ$6,"yyyymm") &amp; "]",
"[Base_Tarjetas].[Metrica]","[Base_Tarjetas].[Metrica].&amp;[" &amp; $A45 &amp; "]",
"[Base_Tarjetas].[SEGMENTO_DESCRIP]","[Base_Tarjetas].[SEGMENTO_DESCRIP].&amp;[" &amp; $C$6 &amp; "]",
"[Base_Tarjetas].[SITUACION]","[Base_Tarjetas].[SITUACION].&amp;[" &amp; $C45 &amp; "]",
"[Base_Tarjetas].[TIPO]","[Base_Tarjetas].[TIPO].&amp;[" &amp; $C$1 &amp; "]")/1000,
0)</f>
        <v>0</v>
      </c>
      <c r="AK45" s="8">
        <f>IFERROR(
GETPIVOTDATA("[Base_Tarjetas].[Importe]",TDinamica_R!$A$3,
"[Base_Tarjetas].[PERIODO]","[Base_Tarjetas].[PERIODO].&amp;[" &amp; TEXT(AK$6,"yyyymm") &amp; "]",
"[Base_Tarjetas].[Metrica]","[Base_Tarjetas].[Metrica].&amp;[" &amp; $A45 &amp; "]",
"[Base_Tarjetas].[SEGMENTO_DESCRIP]","[Base_Tarjetas].[SEGMENTO_DESCRIP].&amp;[" &amp; $C$6 &amp; "]",
"[Base_Tarjetas].[SITUACION]","[Base_Tarjetas].[SITUACION].&amp;[" &amp; $C45 &amp; "]",
"[Base_Tarjetas].[TIPO]","[Base_Tarjetas].[TIPO].&amp;[" &amp; $C$1 &amp; "]")/1000,
0)</f>
        <v>0</v>
      </c>
      <c r="AL45" s="8">
        <f>IFERROR(
GETPIVOTDATA("[Base_Tarjetas].[Importe]",TDinamica_R!$A$3,
"[Base_Tarjetas].[PERIODO]","[Base_Tarjetas].[PERIODO].&amp;[" &amp; TEXT(AL$6,"yyyymm") &amp; "]",
"[Base_Tarjetas].[Metrica]","[Base_Tarjetas].[Metrica].&amp;[" &amp; $A45 &amp; "]",
"[Base_Tarjetas].[SEGMENTO_DESCRIP]","[Base_Tarjetas].[SEGMENTO_DESCRIP].&amp;[" &amp; $C$6 &amp; "]",
"[Base_Tarjetas].[SITUACION]","[Base_Tarjetas].[SITUACION].&amp;[" &amp; $C45 &amp; "]",
"[Base_Tarjetas].[TIPO]","[Base_Tarjetas].[TIPO].&amp;[" &amp; $C$1 &amp; "]")/1000,
0)</f>
        <v>0</v>
      </c>
      <c r="AM45" s="8">
        <f>IFERROR(
GETPIVOTDATA("[Base_Tarjetas].[Importe]",TDinamica_R!$A$3,
"[Base_Tarjetas].[PERIODO]","[Base_Tarjetas].[PERIODO].&amp;[" &amp; TEXT(AM$6,"yyyymm") &amp; "]",
"[Base_Tarjetas].[Metrica]","[Base_Tarjetas].[Metrica].&amp;[" &amp; $A45 &amp; "]",
"[Base_Tarjetas].[SEGMENTO_DESCRIP]","[Base_Tarjetas].[SEGMENTO_DESCRIP].&amp;[" &amp; $C$6 &amp; "]",
"[Base_Tarjetas].[SITUACION]","[Base_Tarjetas].[SITUACION].&amp;[" &amp; $C45 &amp; "]",
"[Base_Tarjetas].[TIPO]","[Base_Tarjetas].[TIPO].&amp;[" &amp; $C$1 &amp; "]")/1000,
0)</f>
        <v>0</v>
      </c>
      <c r="AN45" s="8">
        <f>IFERROR(
GETPIVOTDATA("[Base_Tarjetas].[Importe]",TDinamica_R!$A$3,
"[Base_Tarjetas].[PERIODO]","[Base_Tarjetas].[PERIODO].&amp;[" &amp; TEXT(AN$6,"yyyymm") &amp; "]",
"[Base_Tarjetas].[Metrica]","[Base_Tarjetas].[Metrica].&amp;[" &amp; $A45 &amp; "]",
"[Base_Tarjetas].[SEGMENTO_DESCRIP]","[Base_Tarjetas].[SEGMENTO_DESCRIP].&amp;[" &amp; $C$6 &amp; "]",
"[Base_Tarjetas].[SITUACION]","[Base_Tarjetas].[SITUACION].&amp;[" &amp; $C45 &amp; "]",
"[Base_Tarjetas].[TIPO]","[Base_Tarjetas].[TIPO].&amp;[" &amp; $C$1 &amp; "]")/1000,
0)</f>
        <v>0</v>
      </c>
      <c r="AO45" s="8">
        <f>IFERROR(
GETPIVOTDATA("[Base_Tarjetas].[Importe]",TDinamica_R!$A$3,
"[Base_Tarjetas].[PERIODO]","[Base_Tarjetas].[PERIODO].&amp;[" &amp; TEXT(AO$6,"yyyymm") &amp; "]",
"[Base_Tarjetas].[Metrica]","[Base_Tarjetas].[Metrica].&amp;[" &amp; $A45 &amp; "]",
"[Base_Tarjetas].[SEGMENTO_DESCRIP]","[Base_Tarjetas].[SEGMENTO_DESCRIP].&amp;[" &amp; $C$6 &amp; "]",
"[Base_Tarjetas].[SITUACION]","[Base_Tarjetas].[SITUACION].&amp;[" &amp; $C45 &amp; "]",
"[Base_Tarjetas].[TIPO]","[Base_Tarjetas].[TIPO].&amp;[" &amp; $C$1 &amp; "]")/1000,
0)</f>
        <v>0</v>
      </c>
      <c r="AP45" s="8">
        <f>IFERROR(
GETPIVOTDATA("[Base_Tarjetas].[Importe]",TDinamica_R!$A$3,
"[Base_Tarjetas].[PERIODO]","[Base_Tarjetas].[PERIODO].&amp;[" &amp; TEXT(AP$6,"yyyymm") &amp; "]",
"[Base_Tarjetas].[Metrica]","[Base_Tarjetas].[Metrica].&amp;[" &amp; $A45 &amp; "]",
"[Base_Tarjetas].[SEGMENTO_DESCRIP]","[Base_Tarjetas].[SEGMENTO_DESCRIP].&amp;[" &amp; $C$6 &amp; "]",
"[Base_Tarjetas].[SITUACION]","[Base_Tarjetas].[SITUACION].&amp;[" &amp; $C45 &amp; "]",
"[Base_Tarjetas].[TIPO]","[Base_Tarjetas].[TIPO].&amp;[" &amp; $C$1 &amp; "]")/1000,
0)</f>
        <v>0</v>
      </c>
      <c r="AQ45" s="8">
        <f>IFERROR(
GETPIVOTDATA("[Base_Tarjetas].[Importe]",TDinamica_R!$A$3,
"[Base_Tarjetas].[PERIODO]","[Base_Tarjetas].[PERIODO].&amp;[" &amp; TEXT(AQ$6,"yyyymm") &amp; "]",
"[Base_Tarjetas].[Metrica]","[Base_Tarjetas].[Metrica].&amp;[" &amp; $A45 &amp; "]",
"[Base_Tarjetas].[SEGMENTO_DESCRIP]","[Base_Tarjetas].[SEGMENTO_DESCRIP].&amp;[" &amp; $C$6 &amp; "]",
"[Base_Tarjetas].[SITUACION]","[Base_Tarjetas].[SITUACION].&amp;[" &amp; $C45 &amp; "]",
"[Base_Tarjetas].[TIPO]","[Base_Tarjetas].[TIPO].&amp;[" &amp; $C$1 &amp; "]")/1000,
0)</f>
        <v>0</v>
      </c>
      <c r="AR45" s="8">
        <f>IFERROR(
GETPIVOTDATA("[Base_Tarjetas].[Importe]",TDinamica_R!$A$3,
"[Base_Tarjetas].[PERIODO]","[Base_Tarjetas].[PERIODO].&amp;[" &amp; TEXT(AR$6,"yyyymm") &amp; "]",
"[Base_Tarjetas].[Metrica]","[Base_Tarjetas].[Metrica].&amp;[" &amp; $A45 &amp; "]",
"[Base_Tarjetas].[SEGMENTO_DESCRIP]","[Base_Tarjetas].[SEGMENTO_DESCRIP].&amp;[" &amp; $C$6 &amp; "]",
"[Base_Tarjetas].[SITUACION]","[Base_Tarjetas].[SITUACION].&amp;[" &amp; $C45 &amp; "]",
"[Base_Tarjetas].[TIPO]","[Base_Tarjetas].[TIPO].&amp;[" &amp; $C$1 &amp; "]")/1000,
0)</f>
        <v>0</v>
      </c>
      <c r="AS45" s="8">
        <f>IFERROR(
GETPIVOTDATA("[Base_Tarjetas].[Importe]",TDinamica_R!$A$3,
"[Base_Tarjetas].[PERIODO]","[Base_Tarjetas].[PERIODO].&amp;[" &amp; TEXT(AS$6,"yyyymm") &amp; "]",
"[Base_Tarjetas].[Metrica]","[Base_Tarjetas].[Metrica].&amp;[" &amp; $A45 &amp; "]",
"[Base_Tarjetas].[SEGMENTO_DESCRIP]","[Base_Tarjetas].[SEGMENTO_DESCRIP].&amp;[" &amp; $C$6 &amp; "]",
"[Base_Tarjetas].[SITUACION]","[Base_Tarjetas].[SITUACION].&amp;[" &amp; $C45 &amp; "]",
"[Base_Tarjetas].[TIPO]","[Base_Tarjetas].[TIPO].&amp;[" &amp; $C$1 &amp; "]")/1000,
0)</f>
        <v>0</v>
      </c>
      <c r="AT45" s="8">
        <f>IFERROR(
GETPIVOTDATA("[Base_Tarjetas].[Importe]",TDinamica_R!$A$3,
"[Base_Tarjetas].[PERIODO]","[Base_Tarjetas].[PERIODO].&amp;[" &amp; TEXT(AT$6,"yyyymm") &amp; "]",
"[Base_Tarjetas].[Metrica]","[Base_Tarjetas].[Metrica].&amp;[" &amp; $A45 &amp; "]",
"[Base_Tarjetas].[SEGMENTO_DESCRIP]","[Base_Tarjetas].[SEGMENTO_DESCRIP].&amp;[" &amp; $C$6 &amp; "]",
"[Base_Tarjetas].[SITUACION]","[Base_Tarjetas].[SITUACION].&amp;[" &amp; $C45 &amp; "]",
"[Base_Tarjetas].[TIPO]","[Base_Tarjetas].[TIPO].&amp;[" &amp; $C$1 &amp; "]")/1000,
0)</f>
        <v>0</v>
      </c>
      <c r="AU45" s="8">
        <f>IFERROR(
GETPIVOTDATA("[Base_Tarjetas].[Importe]",TDinamica_R!$A$3,
"[Base_Tarjetas].[PERIODO]","[Base_Tarjetas].[PERIODO].&amp;[" &amp; TEXT(AU$6,"yyyymm") &amp; "]",
"[Base_Tarjetas].[Metrica]","[Base_Tarjetas].[Metrica].&amp;[" &amp; $A45 &amp; "]",
"[Base_Tarjetas].[SEGMENTO_DESCRIP]","[Base_Tarjetas].[SEGMENTO_DESCRIP].&amp;[" &amp; $C$6 &amp; "]",
"[Base_Tarjetas].[SITUACION]","[Base_Tarjetas].[SITUACION].&amp;[" &amp; $C45 &amp; "]",
"[Base_Tarjetas].[TIPO]","[Base_Tarjetas].[TIPO].&amp;[" &amp; $C$1 &amp; "]")/1000,
0)</f>
        <v>0</v>
      </c>
      <c r="AV45" s="8">
        <f>IFERROR(
GETPIVOTDATA("[Base_Tarjetas].[Importe]",TDinamica_R!$A$3,
"[Base_Tarjetas].[PERIODO]","[Base_Tarjetas].[PERIODO].&amp;[" &amp; TEXT(AV$6,"yyyymm") &amp; "]",
"[Base_Tarjetas].[Metrica]","[Base_Tarjetas].[Metrica].&amp;[" &amp; $A45 &amp; "]",
"[Base_Tarjetas].[SEGMENTO_DESCRIP]","[Base_Tarjetas].[SEGMENTO_DESCRIP].&amp;[" &amp; $C$6 &amp; "]",
"[Base_Tarjetas].[SITUACION]","[Base_Tarjetas].[SITUACION].&amp;[" &amp; $C45 &amp; "]",
"[Base_Tarjetas].[TIPO]","[Base_Tarjetas].[TIPO].&amp;[" &amp; $C$1 &amp; "]")/1000,
0)</f>
        <v>0</v>
      </c>
      <c r="AW45" s="8">
        <f>IFERROR(
GETPIVOTDATA("[Base_Tarjetas].[Importe]",TDinamica_R!$A$3,
"[Base_Tarjetas].[PERIODO]","[Base_Tarjetas].[PERIODO].&amp;[" &amp; TEXT(AW$6,"yyyymm") &amp; "]",
"[Base_Tarjetas].[Metrica]","[Base_Tarjetas].[Metrica].&amp;[" &amp; $A45 &amp; "]",
"[Base_Tarjetas].[SEGMENTO_DESCRIP]","[Base_Tarjetas].[SEGMENTO_DESCRIP].&amp;[" &amp; $C$6 &amp; "]",
"[Base_Tarjetas].[SITUACION]","[Base_Tarjetas].[SITUACION].&amp;[" &amp; $C45 &amp; "]",
"[Base_Tarjetas].[TIPO]","[Base_Tarjetas].[TIPO].&amp;[" &amp; $C$1 &amp; "]")/1000,
0)</f>
        <v>0</v>
      </c>
      <c r="AX45" s="8">
        <f>IFERROR(
GETPIVOTDATA("[Base_Tarjetas].[Importe]",TDinamica_R!$A$3,
"[Base_Tarjetas].[PERIODO]","[Base_Tarjetas].[PERIODO].&amp;[" &amp; TEXT(AX$6,"yyyymm") &amp; "]",
"[Base_Tarjetas].[Metrica]","[Base_Tarjetas].[Metrica].&amp;[" &amp; $A45 &amp; "]",
"[Base_Tarjetas].[SEGMENTO_DESCRIP]","[Base_Tarjetas].[SEGMENTO_DESCRIP].&amp;[" &amp; $C$6 &amp; "]",
"[Base_Tarjetas].[SITUACION]","[Base_Tarjetas].[SITUACION].&amp;[" &amp; $C45 &amp; "]",
"[Base_Tarjetas].[TIPO]","[Base_Tarjetas].[TIPO].&amp;[" &amp; $C$1 &amp; "]")/1000,
0)</f>
        <v>0</v>
      </c>
      <c r="AY45" s="8">
        <f>IFERROR(
GETPIVOTDATA("[Base_Tarjetas].[Importe]",TDinamica_R!$A$3,
"[Base_Tarjetas].[PERIODO]","[Base_Tarjetas].[PERIODO].&amp;[" &amp; TEXT(AY$6,"yyyymm") &amp; "]",
"[Base_Tarjetas].[Metrica]","[Base_Tarjetas].[Metrica].&amp;[" &amp; $A45 &amp; "]",
"[Base_Tarjetas].[SEGMENTO_DESCRIP]","[Base_Tarjetas].[SEGMENTO_DESCRIP].&amp;[" &amp; $C$6 &amp; "]",
"[Base_Tarjetas].[SITUACION]","[Base_Tarjetas].[SITUACION].&amp;[" &amp; $C45 &amp; "]",
"[Base_Tarjetas].[TIPO]","[Base_Tarjetas].[TIPO].&amp;[" &amp; $C$1 &amp; "]")/1000,
0)</f>
        <v>0</v>
      </c>
      <c r="AZ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TEXT(AZ$6,"yyyymm") &amp; "]"),
0)</f>
        <v>-1.7248281558951502</v>
      </c>
      <c r="BA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TEXT(BA$6,"yyyymm") &amp; "]"),
0)</f>
        <v>-1.519889749566105</v>
      </c>
      <c r="BB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TEXT(BB$6,"yyyymm") &amp; "]"),
0)</f>
        <v>-1.640541862143996</v>
      </c>
      <c r="BC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TEXT(BC$6,"yyyymm") &amp; "]"),
0)</f>
        <v>-1.5597045157681315</v>
      </c>
      <c r="BD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TEXT(BD$6,"yyyymm") &amp; "]"),
0)</f>
        <v>-1.5990608678692178</v>
      </c>
      <c r="BE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TEXT(BE$6,"yyyymm") &amp; "]"),
0)</f>
        <v>-1.5419168286424247</v>
      </c>
      <c r="BF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TEXT(BF$6,"yyyymm") &amp; "]"),
0)</f>
        <v>-1.5828657313454895</v>
      </c>
      <c r="BG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TEXT(BG$6,"yyyymm") &amp; "]"),
0)</f>
        <v>-1.5702578283892874</v>
      </c>
      <c r="BH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TEXT(BH$6,"yyyymm") &amp; "]"),
0)</f>
        <v>-1.5113111465354532</v>
      </c>
      <c r="BI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TEXT(BI$6,"yyyymm") &amp; "]"),
0)</f>
        <v>-1.5539359258761467</v>
      </c>
      <c r="BJ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TEXT(BJ$6,"yyyymm") &amp; "]"),
0)</f>
        <v>-1.4953639042587048</v>
      </c>
      <c r="BK45" s="8">
        <f>IFERROR(
GETPIVOTDATA("[Base_TC_PPTO].[Importe]",TDinamica_P!$A$5,
"[Base_TC_PPTO].[Metrica]","[Base_TC_PPTO].[Metrica].&amp;[" &amp; $A45 &amp; "]",
"[Base_TC_PPTO].[Sub Producto]","[Base_TC_PPTO].[Sub Producto].&amp;[" &amp; $C$1 &amp; "]",
"[Base_TC_PPTO].[SEGMENTO_DESCRIP]","[Base_TC_PPTO].[SEGMENTO_DESCRIP].&amp;[" &amp; $C$6 &amp; "]",
"[Base_TC_PPTO].[Situacion]","[Base_TC_PPTO].[Situacion].&amp;[" &amp; $C45 &amp; "]",
"[Base_TC_PPTO].[Periodo]","[Base_TC_PPTO].[Periodo].&amp;[" &amp; TEXT(BK$6,"yyyymm") &amp; "]"),
0)</f>
        <v>-1.5426863555982788</v>
      </c>
      <c r="BO45" s="24">
        <f t="shared" si="34"/>
        <v>0</v>
      </c>
      <c r="BP45" s="24">
        <f t="shared" si="34"/>
        <v>-4.8852597676052509</v>
      </c>
      <c r="BQ45" s="24">
        <f t="shared" si="34"/>
        <v>0</v>
      </c>
      <c r="BR45" s="24">
        <f t="shared" si="34"/>
        <v>0</v>
      </c>
      <c r="BS45" s="24">
        <f t="shared" si="34"/>
        <v>0</v>
      </c>
      <c r="BT45" s="24">
        <f t="shared" si="34"/>
        <v>0</v>
      </c>
    </row>
    <row r="46" spans="1:72" hidden="1" outlineLevel="1" x14ac:dyDescent="0.25">
      <c r="A46" s="11" t="s">
        <v>14</v>
      </c>
      <c r="C46" s="2" t="s">
        <v>9</v>
      </c>
      <c r="D46" s="8">
        <f>IFERROR(
GETPIVOTDATA("[Base_Tarjetas].[Importe]",TDinamica_R!$A$3,
"[Base_Tarjetas].[PERIODO]","[Base_Tarjetas].[PERIODO].&amp;[" &amp; TEXT(D$6,"yyyymm") &amp; "]",
"[Base_Tarjetas].[Metrica]","[Base_Tarjetas].[Metrica].&amp;[" &amp; $A46 &amp; "]",
"[Base_Tarjetas].[SEGMENTO_DESCRIP]","[Base_Tarjetas].[SEGMENTO_DESCRIP].&amp;[" &amp; $C$6 &amp; "]",
"[Base_Tarjetas].[SITUACION]","[Base_Tarjetas].[SITUACION].&amp;[" &amp; $C46 &amp; "]",
"[Base_Tarjetas].[TIPO]","[Base_Tarjetas].[TIPO].&amp;[" &amp; $C$1 &amp; "]")/1000,
0)</f>
        <v>0</v>
      </c>
      <c r="E46" s="8">
        <f>IFERROR(
GETPIVOTDATA("[Base_Tarjetas].[Importe]",TDinamica_R!$A$3,
"[Base_Tarjetas].[PERIODO]","[Base_Tarjetas].[PERIODO].&amp;[" &amp; TEXT(E$6,"yyyymm") &amp; "]",
"[Base_Tarjetas].[Metrica]","[Base_Tarjetas].[Metrica].&amp;[" &amp; $A46 &amp; "]",
"[Base_Tarjetas].[SEGMENTO_DESCRIP]","[Base_Tarjetas].[SEGMENTO_DESCRIP].&amp;[" &amp; $C$6 &amp; "]",
"[Base_Tarjetas].[SITUACION]","[Base_Tarjetas].[SITUACION].&amp;[" &amp; $C46 &amp; "]",
"[Base_Tarjetas].[TIPO]","[Base_Tarjetas].[TIPO].&amp;[" &amp; $C$1 &amp; "]")/1000,
0)</f>
        <v>0</v>
      </c>
      <c r="F46" s="8">
        <f>IFERROR(
GETPIVOTDATA("[Base_Tarjetas].[Importe]",TDinamica_R!$A$3,
"[Base_Tarjetas].[PERIODO]","[Base_Tarjetas].[PERIODO].&amp;[" &amp; TEXT(F$6,"yyyymm") &amp; "]",
"[Base_Tarjetas].[Metrica]","[Base_Tarjetas].[Metrica].&amp;[" &amp; $A46 &amp; "]",
"[Base_Tarjetas].[SEGMENTO_DESCRIP]","[Base_Tarjetas].[SEGMENTO_DESCRIP].&amp;[" &amp; $C$6 &amp; "]",
"[Base_Tarjetas].[SITUACION]","[Base_Tarjetas].[SITUACION].&amp;[" &amp; $C46 &amp; "]",
"[Base_Tarjetas].[TIPO]","[Base_Tarjetas].[TIPO].&amp;[" &amp; $C$1 &amp; "]")/1000,
0)</f>
        <v>0</v>
      </c>
      <c r="G46" s="8">
        <f>IFERROR(
GETPIVOTDATA("[Base_Tarjetas].[Importe]",TDinamica_R!$A$3,
"[Base_Tarjetas].[PERIODO]","[Base_Tarjetas].[PERIODO].&amp;[" &amp; TEXT(G$6,"yyyymm") &amp; "]",
"[Base_Tarjetas].[Metrica]","[Base_Tarjetas].[Metrica].&amp;[" &amp; $A46 &amp; "]",
"[Base_Tarjetas].[SEGMENTO_DESCRIP]","[Base_Tarjetas].[SEGMENTO_DESCRIP].&amp;[" &amp; $C$6 &amp; "]",
"[Base_Tarjetas].[SITUACION]","[Base_Tarjetas].[SITUACION].&amp;[" &amp; $C46 &amp; "]",
"[Base_Tarjetas].[TIPO]","[Base_Tarjetas].[TIPO].&amp;[" &amp; $C$1 &amp; "]")/1000,
0)</f>
        <v>0</v>
      </c>
      <c r="H46" s="8">
        <f>IFERROR(
GETPIVOTDATA("[Base_Tarjetas].[Importe]",TDinamica_R!$A$3,
"[Base_Tarjetas].[PERIODO]","[Base_Tarjetas].[PERIODO].&amp;[" &amp; TEXT(H$6,"yyyymm") &amp; "]",
"[Base_Tarjetas].[Metrica]","[Base_Tarjetas].[Metrica].&amp;[" &amp; $A46 &amp; "]",
"[Base_Tarjetas].[SEGMENTO_DESCRIP]","[Base_Tarjetas].[SEGMENTO_DESCRIP].&amp;[" &amp; $C$6 &amp; "]",
"[Base_Tarjetas].[SITUACION]","[Base_Tarjetas].[SITUACION].&amp;[" &amp; $C46 &amp; "]",
"[Base_Tarjetas].[TIPO]","[Base_Tarjetas].[TIPO].&amp;[" &amp; $C$1 &amp; "]")/1000,
0)</f>
        <v>0</v>
      </c>
      <c r="I46" s="8">
        <f>IFERROR(
GETPIVOTDATA("[Base_Tarjetas].[Importe]",TDinamica_R!$A$3,
"[Base_Tarjetas].[PERIODO]","[Base_Tarjetas].[PERIODO].&amp;[" &amp; TEXT(I$6,"yyyymm") &amp; "]",
"[Base_Tarjetas].[Metrica]","[Base_Tarjetas].[Metrica].&amp;[" &amp; $A46 &amp; "]",
"[Base_Tarjetas].[SEGMENTO_DESCRIP]","[Base_Tarjetas].[SEGMENTO_DESCRIP].&amp;[" &amp; $C$6 &amp; "]",
"[Base_Tarjetas].[SITUACION]","[Base_Tarjetas].[SITUACION].&amp;[" &amp; $C46 &amp; "]",
"[Base_Tarjetas].[TIPO]","[Base_Tarjetas].[TIPO].&amp;[" &amp; $C$1 &amp; "]")/1000,
0)</f>
        <v>0</v>
      </c>
      <c r="J46" s="8">
        <f>IFERROR(
GETPIVOTDATA("[Base_Tarjetas].[Importe]",TDinamica_R!$A$3,
"[Base_Tarjetas].[PERIODO]","[Base_Tarjetas].[PERIODO].&amp;[" &amp; TEXT(J$6,"yyyymm") &amp; "]",
"[Base_Tarjetas].[Metrica]","[Base_Tarjetas].[Metrica].&amp;[" &amp; $A46 &amp; "]",
"[Base_Tarjetas].[SEGMENTO_DESCRIP]","[Base_Tarjetas].[SEGMENTO_DESCRIP].&amp;[" &amp; $C$6 &amp; "]",
"[Base_Tarjetas].[SITUACION]","[Base_Tarjetas].[SITUACION].&amp;[" &amp; $C46 &amp; "]",
"[Base_Tarjetas].[TIPO]","[Base_Tarjetas].[TIPO].&amp;[" &amp; $C$1 &amp; "]")/1000,
0)</f>
        <v>0</v>
      </c>
      <c r="K46" s="8">
        <f>IFERROR(
GETPIVOTDATA("[Base_Tarjetas].[Importe]",TDinamica_R!$A$3,
"[Base_Tarjetas].[PERIODO]","[Base_Tarjetas].[PERIODO].&amp;[" &amp; TEXT(K$6,"yyyymm") &amp; "]",
"[Base_Tarjetas].[Metrica]","[Base_Tarjetas].[Metrica].&amp;[" &amp; $A46 &amp; "]",
"[Base_Tarjetas].[SEGMENTO_DESCRIP]","[Base_Tarjetas].[SEGMENTO_DESCRIP].&amp;[" &amp; $C$6 &amp; "]",
"[Base_Tarjetas].[SITUACION]","[Base_Tarjetas].[SITUACION].&amp;[" &amp; $C46 &amp; "]",
"[Base_Tarjetas].[TIPO]","[Base_Tarjetas].[TIPO].&amp;[" &amp; $C$1 &amp; "]")/1000,
0)</f>
        <v>0</v>
      </c>
      <c r="L46" s="8">
        <f>IFERROR(
GETPIVOTDATA("[Base_Tarjetas].[Importe]",TDinamica_R!$A$3,
"[Base_Tarjetas].[PERIODO]","[Base_Tarjetas].[PERIODO].&amp;[" &amp; TEXT(L$6,"yyyymm") &amp; "]",
"[Base_Tarjetas].[Metrica]","[Base_Tarjetas].[Metrica].&amp;[" &amp; $A46 &amp; "]",
"[Base_Tarjetas].[SEGMENTO_DESCRIP]","[Base_Tarjetas].[SEGMENTO_DESCRIP].&amp;[" &amp; $C$6 &amp; "]",
"[Base_Tarjetas].[SITUACION]","[Base_Tarjetas].[SITUACION].&amp;[" &amp; $C46 &amp; "]",
"[Base_Tarjetas].[TIPO]","[Base_Tarjetas].[TIPO].&amp;[" &amp; $C$1 &amp; "]")/1000,
0)</f>
        <v>0</v>
      </c>
      <c r="M46" s="8">
        <f>IFERROR(
GETPIVOTDATA("[Base_Tarjetas].[Importe]",TDinamica_R!$A$3,
"[Base_Tarjetas].[PERIODO]","[Base_Tarjetas].[PERIODO].&amp;[" &amp; TEXT(M$6,"yyyymm") &amp; "]",
"[Base_Tarjetas].[Metrica]","[Base_Tarjetas].[Metrica].&amp;[" &amp; $A46 &amp; "]",
"[Base_Tarjetas].[SEGMENTO_DESCRIP]","[Base_Tarjetas].[SEGMENTO_DESCRIP].&amp;[" &amp; $C$6 &amp; "]",
"[Base_Tarjetas].[SITUACION]","[Base_Tarjetas].[SITUACION].&amp;[" &amp; $C46 &amp; "]",
"[Base_Tarjetas].[TIPO]","[Base_Tarjetas].[TIPO].&amp;[" &amp; $C$1 &amp; "]")/1000,
0)</f>
        <v>0</v>
      </c>
      <c r="N46" s="8">
        <f>IFERROR(
GETPIVOTDATA("[Base_Tarjetas].[Importe]",TDinamica_R!$A$3,
"[Base_Tarjetas].[PERIODO]","[Base_Tarjetas].[PERIODO].&amp;[" &amp; TEXT(N$6,"yyyymm") &amp; "]",
"[Base_Tarjetas].[Metrica]","[Base_Tarjetas].[Metrica].&amp;[" &amp; $A46 &amp; "]",
"[Base_Tarjetas].[SEGMENTO_DESCRIP]","[Base_Tarjetas].[SEGMENTO_DESCRIP].&amp;[" &amp; $C$6 &amp; "]",
"[Base_Tarjetas].[SITUACION]","[Base_Tarjetas].[SITUACION].&amp;[" &amp; $C46 &amp; "]",
"[Base_Tarjetas].[TIPO]","[Base_Tarjetas].[TIPO].&amp;[" &amp; $C$1 &amp; "]")/1000,
0)</f>
        <v>0</v>
      </c>
      <c r="O46" s="8">
        <f>IFERROR(
GETPIVOTDATA("[Base_Tarjetas].[Importe]",TDinamica_R!$A$3,
"[Base_Tarjetas].[PERIODO]","[Base_Tarjetas].[PERIODO].&amp;[" &amp; TEXT(O$6,"yyyymm") &amp; "]",
"[Base_Tarjetas].[Metrica]","[Base_Tarjetas].[Metrica].&amp;[" &amp; $A46 &amp; "]",
"[Base_Tarjetas].[SEGMENTO_DESCRIP]","[Base_Tarjetas].[SEGMENTO_DESCRIP].&amp;[" &amp; $C$6 &amp; "]",
"[Base_Tarjetas].[SITUACION]","[Base_Tarjetas].[SITUACION].&amp;[" &amp; $C46 &amp; "]",
"[Base_Tarjetas].[TIPO]","[Base_Tarjetas].[TIPO].&amp;[" &amp; $C$1 &amp; "]")/1000,
0)</f>
        <v>0</v>
      </c>
      <c r="P46" s="8">
        <f>IFERROR(
GETPIVOTDATA("[Base_Tarjetas].[Importe]",TDinamica_R!$A$3,
"[Base_Tarjetas].[PERIODO]","[Base_Tarjetas].[PERIODO].&amp;[" &amp; TEXT(P$6,"yyyymm") &amp; "]",
"[Base_Tarjetas].[Metrica]","[Base_Tarjetas].[Metrica].&amp;[" &amp; $A46 &amp; "]",
"[Base_Tarjetas].[SEGMENTO_DESCRIP]","[Base_Tarjetas].[SEGMENTO_DESCRIP].&amp;[" &amp; $C$6 &amp; "]",
"[Base_Tarjetas].[SITUACION]","[Base_Tarjetas].[SITUACION].&amp;[" &amp; $C46 &amp; "]",
"[Base_Tarjetas].[TIPO]","[Base_Tarjetas].[TIPO].&amp;[" &amp; $C$1 &amp; "]")/1000,
0)</f>
        <v>0</v>
      </c>
      <c r="Q46" s="8">
        <f>IFERROR(
GETPIVOTDATA("[Base_Tarjetas].[Importe]",TDinamica_R!$A$3,
"[Base_Tarjetas].[PERIODO]","[Base_Tarjetas].[PERIODO].&amp;[" &amp; TEXT(Q$6,"yyyymm") &amp; "]",
"[Base_Tarjetas].[Metrica]","[Base_Tarjetas].[Metrica].&amp;[" &amp; $A46 &amp; "]",
"[Base_Tarjetas].[SEGMENTO_DESCRIP]","[Base_Tarjetas].[SEGMENTO_DESCRIP].&amp;[" &amp; $C$6 &amp; "]",
"[Base_Tarjetas].[SITUACION]","[Base_Tarjetas].[SITUACION].&amp;[" &amp; $C46 &amp; "]",
"[Base_Tarjetas].[TIPO]","[Base_Tarjetas].[TIPO].&amp;[" &amp; $C$1 &amp; "]")/1000,
0)</f>
        <v>0</v>
      </c>
      <c r="R46" s="8">
        <f>IFERROR(
GETPIVOTDATA("[Base_Tarjetas].[Importe]",TDinamica_R!$A$3,
"[Base_Tarjetas].[PERIODO]","[Base_Tarjetas].[PERIODO].&amp;[" &amp; TEXT(R$6,"yyyymm") &amp; "]",
"[Base_Tarjetas].[Metrica]","[Base_Tarjetas].[Metrica].&amp;[" &amp; $A46 &amp; "]",
"[Base_Tarjetas].[SEGMENTO_DESCRIP]","[Base_Tarjetas].[SEGMENTO_DESCRIP].&amp;[" &amp; $C$6 &amp; "]",
"[Base_Tarjetas].[SITUACION]","[Base_Tarjetas].[SITUACION].&amp;[" &amp; $C46 &amp; "]",
"[Base_Tarjetas].[TIPO]","[Base_Tarjetas].[TIPO].&amp;[" &amp; $C$1 &amp; "]")/1000,
0)</f>
        <v>0</v>
      </c>
      <c r="S46" s="8">
        <f>IFERROR(
GETPIVOTDATA("[Base_Tarjetas].[Importe]",TDinamica_R!$A$3,
"[Base_Tarjetas].[PERIODO]","[Base_Tarjetas].[PERIODO].&amp;[" &amp; TEXT(S$6,"yyyymm") &amp; "]",
"[Base_Tarjetas].[Metrica]","[Base_Tarjetas].[Metrica].&amp;[" &amp; $A46 &amp; "]",
"[Base_Tarjetas].[SEGMENTO_DESCRIP]","[Base_Tarjetas].[SEGMENTO_DESCRIP].&amp;[" &amp; $C$6 &amp; "]",
"[Base_Tarjetas].[SITUACION]","[Base_Tarjetas].[SITUACION].&amp;[" &amp; $C46 &amp; "]",
"[Base_Tarjetas].[TIPO]","[Base_Tarjetas].[TIPO].&amp;[" &amp; $C$1 &amp; "]")/1000,
0)</f>
        <v>0</v>
      </c>
      <c r="T46" s="8">
        <f>IFERROR(
GETPIVOTDATA("[Base_Tarjetas].[Importe]",TDinamica_R!$A$3,
"[Base_Tarjetas].[PERIODO]","[Base_Tarjetas].[PERIODO].&amp;[" &amp; TEXT(T$6,"yyyymm") &amp; "]",
"[Base_Tarjetas].[Metrica]","[Base_Tarjetas].[Metrica].&amp;[" &amp; $A46 &amp; "]",
"[Base_Tarjetas].[SEGMENTO_DESCRIP]","[Base_Tarjetas].[SEGMENTO_DESCRIP].&amp;[" &amp; $C$6 &amp; "]",
"[Base_Tarjetas].[SITUACION]","[Base_Tarjetas].[SITUACION].&amp;[" &amp; $C46 &amp; "]",
"[Base_Tarjetas].[TIPO]","[Base_Tarjetas].[TIPO].&amp;[" &amp; $C$1 &amp; "]")/1000,
0)</f>
        <v>0</v>
      </c>
      <c r="U46" s="8">
        <f>IFERROR(
GETPIVOTDATA("[Base_Tarjetas].[Importe]",TDinamica_R!$A$3,
"[Base_Tarjetas].[PERIODO]","[Base_Tarjetas].[PERIODO].&amp;[" &amp; TEXT(U$6,"yyyymm") &amp; "]",
"[Base_Tarjetas].[Metrica]","[Base_Tarjetas].[Metrica].&amp;[" &amp; $A46 &amp; "]",
"[Base_Tarjetas].[SEGMENTO_DESCRIP]","[Base_Tarjetas].[SEGMENTO_DESCRIP].&amp;[" &amp; $C$6 &amp; "]",
"[Base_Tarjetas].[SITUACION]","[Base_Tarjetas].[SITUACION].&amp;[" &amp; $C46 &amp; "]",
"[Base_Tarjetas].[TIPO]","[Base_Tarjetas].[TIPO].&amp;[" &amp; $C$1 &amp; "]")/1000,
0)</f>
        <v>0</v>
      </c>
      <c r="V46" s="8">
        <f>IFERROR(
GETPIVOTDATA("[Base_Tarjetas].[Importe]",TDinamica_R!$A$3,
"[Base_Tarjetas].[PERIODO]","[Base_Tarjetas].[PERIODO].&amp;[" &amp; TEXT(V$6,"yyyymm") &amp; "]",
"[Base_Tarjetas].[Metrica]","[Base_Tarjetas].[Metrica].&amp;[" &amp; $A46 &amp; "]",
"[Base_Tarjetas].[SEGMENTO_DESCRIP]","[Base_Tarjetas].[SEGMENTO_DESCRIP].&amp;[" &amp; $C$6 &amp; "]",
"[Base_Tarjetas].[SITUACION]","[Base_Tarjetas].[SITUACION].&amp;[" &amp; $C46 &amp; "]",
"[Base_Tarjetas].[TIPO]","[Base_Tarjetas].[TIPO].&amp;[" &amp; $C$1 &amp; "]")/1000,
0)</f>
        <v>0</v>
      </c>
      <c r="W46" s="8">
        <f>IFERROR(
GETPIVOTDATA("[Base_Tarjetas].[Importe]",TDinamica_R!$A$3,
"[Base_Tarjetas].[PERIODO]","[Base_Tarjetas].[PERIODO].&amp;[" &amp; TEXT(W$6,"yyyymm") &amp; "]",
"[Base_Tarjetas].[Metrica]","[Base_Tarjetas].[Metrica].&amp;[" &amp; $A46 &amp; "]",
"[Base_Tarjetas].[SEGMENTO_DESCRIP]","[Base_Tarjetas].[SEGMENTO_DESCRIP].&amp;[" &amp; $C$6 &amp; "]",
"[Base_Tarjetas].[SITUACION]","[Base_Tarjetas].[SITUACION].&amp;[" &amp; $C46 &amp; "]",
"[Base_Tarjetas].[TIPO]","[Base_Tarjetas].[TIPO].&amp;[" &amp; $C$1 &amp; "]")/1000,
0)</f>
        <v>0</v>
      </c>
      <c r="X46" s="8">
        <f>IFERROR(
GETPIVOTDATA("[Base_Tarjetas].[Importe]",TDinamica_R!$A$3,
"[Base_Tarjetas].[PERIODO]","[Base_Tarjetas].[PERIODO].&amp;[" &amp; TEXT(X$6,"yyyymm") &amp; "]",
"[Base_Tarjetas].[Metrica]","[Base_Tarjetas].[Metrica].&amp;[" &amp; $A46 &amp; "]",
"[Base_Tarjetas].[SEGMENTO_DESCRIP]","[Base_Tarjetas].[SEGMENTO_DESCRIP].&amp;[" &amp; $C$6 &amp; "]",
"[Base_Tarjetas].[SITUACION]","[Base_Tarjetas].[SITUACION].&amp;[" &amp; $C46 &amp; "]",
"[Base_Tarjetas].[TIPO]","[Base_Tarjetas].[TIPO].&amp;[" &amp; $C$1 &amp; "]")/1000,
0)</f>
        <v>0</v>
      </c>
      <c r="Y46" s="8">
        <f>IFERROR(
GETPIVOTDATA("[Base_Tarjetas].[Importe]",TDinamica_R!$A$3,
"[Base_Tarjetas].[PERIODO]","[Base_Tarjetas].[PERIODO].&amp;[" &amp; TEXT(Y$6,"yyyymm") &amp; "]",
"[Base_Tarjetas].[Metrica]","[Base_Tarjetas].[Metrica].&amp;[" &amp; $A46 &amp; "]",
"[Base_Tarjetas].[SEGMENTO_DESCRIP]","[Base_Tarjetas].[SEGMENTO_DESCRIP].&amp;[" &amp; $C$6 &amp; "]",
"[Base_Tarjetas].[SITUACION]","[Base_Tarjetas].[SITUACION].&amp;[" &amp; $C46 &amp; "]",
"[Base_Tarjetas].[TIPO]","[Base_Tarjetas].[TIPO].&amp;[" &amp; $C$1 &amp; "]")/1000,
0)</f>
        <v>0</v>
      </c>
      <c r="Z46" s="8">
        <f>IFERROR(
GETPIVOTDATA("[Base_Tarjetas].[Importe]",TDinamica_R!$A$3,
"[Base_Tarjetas].[PERIODO]","[Base_Tarjetas].[PERIODO].&amp;[" &amp; TEXT(Z$6,"yyyymm") &amp; "]",
"[Base_Tarjetas].[Metrica]","[Base_Tarjetas].[Metrica].&amp;[" &amp; $A46 &amp; "]",
"[Base_Tarjetas].[SEGMENTO_DESCRIP]","[Base_Tarjetas].[SEGMENTO_DESCRIP].&amp;[" &amp; $C$6 &amp; "]",
"[Base_Tarjetas].[SITUACION]","[Base_Tarjetas].[SITUACION].&amp;[" &amp; $C46 &amp; "]",
"[Base_Tarjetas].[TIPO]","[Base_Tarjetas].[TIPO].&amp;[" &amp; $C$1 &amp; "]")/1000,
0)</f>
        <v>0</v>
      </c>
      <c r="AA46" s="8">
        <f>IFERROR(
GETPIVOTDATA("[Base_Tarjetas].[Importe]",TDinamica_R!$A$3,
"[Base_Tarjetas].[PERIODO]","[Base_Tarjetas].[PERIODO].&amp;[" &amp; TEXT(AA$6,"yyyymm") &amp; "]",
"[Base_Tarjetas].[Metrica]","[Base_Tarjetas].[Metrica].&amp;[" &amp; $A46 &amp; "]",
"[Base_Tarjetas].[SEGMENTO_DESCRIP]","[Base_Tarjetas].[SEGMENTO_DESCRIP].&amp;[" &amp; $C$6 &amp; "]",
"[Base_Tarjetas].[SITUACION]","[Base_Tarjetas].[SITUACION].&amp;[" &amp; $C46 &amp; "]",
"[Base_Tarjetas].[TIPO]","[Base_Tarjetas].[TIPO].&amp;[" &amp; $C$1 &amp; "]")/1000,
0)</f>
        <v>0</v>
      </c>
      <c r="AB46" s="8">
        <f>IFERROR(
GETPIVOTDATA("[Base_Tarjetas].[Importe]",TDinamica_R!$A$3,
"[Base_Tarjetas].[PERIODO]","[Base_Tarjetas].[PERIODO].&amp;[" &amp; TEXT(AB$6,"yyyymm") &amp; "]",
"[Base_Tarjetas].[Metrica]","[Base_Tarjetas].[Metrica].&amp;[" &amp; $A46 &amp; "]",
"[Base_Tarjetas].[SEGMENTO_DESCRIP]","[Base_Tarjetas].[SEGMENTO_DESCRIP].&amp;[" &amp; $C$6 &amp; "]",
"[Base_Tarjetas].[SITUACION]","[Base_Tarjetas].[SITUACION].&amp;[" &amp; $C46 &amp; "]",
"[Base_Tarjetas].[TIPO]","[Base_Tarjetas].[TIPO].&amp;[" &amp; $C$1 &amp; "]")/1000,
0)</f>
        <v>0</v>
      </c>
      <c r="AC46" s="8">
        <f>IFERROR(
GETPIVOTDATA("[Base_Tarjetas].[Importe]",TDinamica_R!$A$3,
"[Base_Tarjetas].[PERIODO]","[Base_Tarjetas].[PERIODO].&amp;[" &amp; TEXT(AC$6,"yyyymm") &amp; "]",
"[Base_Tarjetas].[Metrica]","[Base_Tarjetas].[Metrica].&amp;[" &amp; $A46 &amp; "]",
"[Base_Tarjetas].[SEGMENTO_DESCRIP]","[Base_Tarjetas].[SEGMENTO_DESCRIP].&amp;[" &amp; $C$6 &amp; "]",
"[Base_Tarjetas].[SITUACION]","[Base_Tarjetas].[SITUACION].&amp;[" &amp; $C46 &amp; "]",
"[Base_Tarjetas].[TIPO]","[Base_Tarjetas].[TIPO].&amp;[" &amp; $C$1 &amp; "]")/1000,
0)</f>
        <v>0</v>
      </c>
      <c r="AD46" s="8">
        <f>IFERROR(
GETPIVOTDATA("[Base_Tarjetas].[Importe]",TDinamica_R!$A$3,
"[Base_Tarjetas].[PERIODO]","[Base_Tarjetas].[PERIODO].&amp;[" &amp; TEXT(AD$6,"yyyymm") &amp; "]",
"[Base_Tarjetas].[Metrica]","[Base_Tarjetas].[Metrica].&amp;[" &amp; $A46 &amp; "]",
"[Base_Tarjetas].[SEGMENTO_DESCRIP]","[Base_Tarjetas].[SEGMENTO_DESCRIP].&amp;[" &amp; $C$6 &amp; "]",
"[Base_Tarjetas].[SITUACION]","[Base_Tarjetas].[SITUACION].&amp;[" &amp; $C46 &amp; "]",
"[Base_Tarjetas].[TIPO]","[Base_Tarjetas].[TIPO].&amp;[" &amp; $C$1 &amp; "]")/1000,
0)</f>
        <v>0</v>
      </c>
      <c r="AE46" s="8">
        <f>IFERROR(
GETPIVOTDATA("[Base_Tarjetas].[Importe]",TDinamica_R!$A$3,
"[Base_Tarjetas].[PERIODO]","[Base_Tarjetas].[PERIODO].&amp;[" &amp; TEXT(AE$6,"yyyymm") &amp; "]",
"[Base_Tarjetas].[Metrica]","[Base_Tarjetas].[Metrica].&amp;[" &amp; $A46 &amp; "]",
"[Base_Tarjetas].[SEGMENTO_DESCRIP]","[Base_Tarjetas].[SEGMENTO_DESCRIP].&amp;[" &amp; $C$6 &amp; "]",
"[Base_Tarjetas].[SITUACION]","[Base_Tarjetas].[SITUACION].&amp;[" &amp; $C46 &amp; "]",
"[Base_Tarjetas].[TIPO]","[Base_Tarjetas].[TIPO].&amp;[" &amp; $C$1 &amp; "]")/1000,
0)</f>
        <v>0</v>
      </c>
      <c r="AF46" s="8">
        <f>IFERROR(
GETPIVOTDATA("[Base_Tarjetas].[Importe]",TDinamica_R!$A$3,
"[Base_Tarjetas].[PERIODO]","[Base_Tarjetas].[PERIODO].&amp;[" &amp; TEXT(AF$6,"yyyymm") &amp; "]",
"[Base_Tarjetas].[Metrica]","[Base_Tarjetas].[Metrica].&amp;[" &amp; $A46 &amp; "]",
"[Base_Tarjetas].[SEGMENTO_DESCRIP]","[Base_Tarjetas].[SEGMENTO_DESCRIP].&amp;[" &amp; $C$6 &amp; "]",
"[Base_Tarjetas].[SITUACION]","[Base_Tarjetas].[SITUACION].&amp;[" &amp; $C46 &amp; "]",
"[Base_Tarjetas].[TIPO]","[Base_Tarjetas].[TIPO].&amp;[" &amp; $C$1 &amp; "]")/1000,
0)</f>
        <v>0</v>
      </c>
      <c r="AG46" s="8">
        <f>IFERROR(
GETPIVOTDATA("[Base_Tarjetas].[Importe]",TDinamica_R!$A$3,
"[Base_Tarjetas].[PERIODO]","[Base_Tarjetas].[PERIODO].&amp;[" &amp; TEXT(AG$6,"yyyymm") &amp; "]",
"[Base_Tarjetas].[Metrica]","[Base_Tarjetas].[Metrica].&amp;[" &amp; $A46 &amp; "]",
"[Base_Tarjetas].[SEGMENTO_DESCRIP]","[Base_Tarjetas].[SEGMENTO_DESCRIP].&amp;[" &amp; $C$6 &amp; "]",
"[Base_Tarjetas].[SITUACION]","[Base_Tarjetas].[SITUACION].&amp;[" &amp; $C46 &amp; "]",
"[Base_Tarjetas].[TIPO]","[Base_Tarjetas].[TIPO].&amp;[" &amp; $C$1 &amp; "]")/1000,
0)</f>
        <v>0</v>
      </c>
      <c r="AH46" s="8">
        <f>IFERROR(
GETPIVOTDATA("[Base_Tarjetas].[Importe]",TDinamica_R!$A$3,
"[Base_Tarjetas].[PERIODO]","[Base_Tarjetas].[PERIODO].&amp;[" &amp; TEXT(AH$6,"yyyymm") &amp; "]",
"[Base_Tarjetas].[Metrica]","[Base_Tarjetas].[Metrica].&amp;[" &amp; $A46 &amp; "]",
"[Base_Tarjetas].[SEGMENTO_DESCRIP]","[Base_Tarjetas].[SEGMENTO_DESCRIP].&amp;[" &amp; $C$6 &amp; "]",
"[Base_Tarjetas].[SITUACION]","[Base_Tarjetas].[SITUACION].&amp;[" &amp; $C46 &amp; "]",
"[Base_Tarjetas].[TIPO]","[Base_Tarjetas].[TIPO].&amp;[" &amp; $C$1 &amp; "]")/1000,
0)</f>
        <v>0</v>
      </c>
      <c r="AI46" s="8">
        <f>IFERROR(
GETPIVOTDATA("[Base_Tarjetas].[Importe]",TDinamica_R!$A$3,
"[Base_Tarjetas].[PERIODO]","[Base_Tarjetas].[PERIODO].&amp;[" &amp; TEXT(AI$6,"yyyymm") &amp; "]",
"[Base_Tarjetas].[Metrica]","[Base_Tarjetas].[Metrica].&amp;[" &amp; $A46 &amp; "]",
"[Base_Tarjetas].[SEGMENTO_DESCRIP]","[Base_Tarjetas].[SEGMENTO_DESCRIP].&amp;[" &amp; $C$6 &amp; "]",
"[Base_Tarjetas].[SITUACION]","[Base_Tarjetas].[SITUACION].&amp;[" &amp; $C46 &amp; "]",
"[Base_Tarjetas].[TIPO]","[Base_Tarjetas].[TIPO].&amp;[" &amp; $C$1 &amp; "]")/1000,
0)</f>
        <v>0</v>
      </c>
      <c r="AJ46" s="8">
        <f>IFERROR(
GETPIVOTDATA("[Base_Tarjetas].[Importe]",TDinamica_R!$A$3,
"[Base_Tarjetas].[PERIODO]","[Base_Tarjetas].[PERIODO].&amp;[" &amp; TEXT(AJ$6,"yyyymm") &amp; "]",
"[Base_Tarjetas].[Metrica]","[Base_Tarjetas].[Metrica].&amp;[" &amp; $A46 &amp; "]",
"[Base_Tarjetas].[SEGMENTO_DESCRIP]","[Base_Tarjetas].[SEGMENTO_DESCRIP].&amp;[" &amp; $C$6 &amp; "]",
"[Base_Tarjetas].[SITUACION]","[Base_Tarjetas].[SITUACION].&amp;[" &amp; $C46 &amp; "]",
"[Base_Tarjetas].[TIPO]","[Base_Tarjetas].[TIPO].&amp;[" &amp; $C$1 &amp; "]")/1000,
0)</f>
        <v>0</v>
      </c>
      <c r="AK46" s="8">
        <f>IFERROR(
GETPIVOTDATA("[Base_Tarjetas].[Importe]",TDinamica_R!$A$3,
"[Base_Tarjetas].[PERIODO]","[Base_Tarjetas].[PERIODO].&amp;[" &amp; TEXT(AK$6,"yyyymm") &amp; "]",
"[Base_Tarjetas].[Metrica]","[Base_Tarjetas].[Metrica].&amp;[" &amp; $A46 &amp; "]",
"[Base_Tarjetas].[SEGMENTO_DESCRIP]","[Base_Tarjetas].[SEGMENTO_DESCRIP].&amp;[" &amp; $C$6 &amp; "]",
"[Base_Tarjetas].[SITUACION]","[Base_Tarjetas].[SITUACION].&amp;[" &amp; $C46 &amp; "]",
"[Base_Tarjetas].[TIPO]","[Base_Tarjetas].[TIPO].&amp;[" &amp; $C$1 &amp; "]")/1000,
0)</f>
        <v>0</v>
      </c>
      <c r="AL46" s="8">
        <f>IFERROR(
GETPIVOTDATA("[Base_Tarjetas].[Importe]",TDinamica_R!$A$3,
"[Base_Tarjetas].[PERIODO]","[Base_Tarjetas].[PERIODO].&amp;[" &amp; TEXT(AL$6,"yyyymm") &amp; "]",
"[Base_Tarjetas].[Metrica]","[Base_Tarjetas].[Metrica].&amp;[" &amp; $A46 &amp; "]",
"[Base_Tarjetas].[SEGMENTO_DESCRIP]","[Base_Tarjetas].[SEGMENTO_DESCRIP].&amp;[" &amp; $C$6 &amp; "]",
"[Base_Tarjetas].[SITUACION]","[Base_Tarjetas].[SITUACION].&amp;[" &amp; $C46 &amp; "]",
"[Base_Tarjetas].[TIPO]","[Base_Tarjetas].[TIPO].&amp;[" &amp; $C$1 &amp; "]")/1000,
0)</f>
        <v>0</v>
      </c>
      <c r="AM46" s="8">
        <f>IFERROR(
GETPIVOTDATA("[Base_Tarjetas].[Importe]",TDinamica_R!$A$3,
"[Base_Tarjetas].[PERIODO]","[Base_Tarjetas].[PERIODO].&amp;[" &amp; TEXT(AM$6,"yyyymm") &amp; "]",
"[Base_Tarjetas].[Metrica]","[Base_Tarjetas].[Metrica].&amp;[" &amp; $A46 &amp; "]",
"[Base_Tarjetas].[SEGMENTO_DESCRIP]","[Base_Tarjetas].[SEGMENTO_DESCRIP].&amp;[" &amp; $C$6 &amp; "]",
"[Base_Tarjetas].[SITUACION]","[Base_Tarjetas].[SITUACION].&amp;[" &amp; $C46 &amp; "]",
"[Base_Tarjetas].[TIPO]","[Base_Tarjetas].[TIPO].&amp;[" &amp; $C$1 &amp; "]")/1000,
0)</f>
        <v>0</v>
      </c>
      <c r="AN46" s="8">
        <f>IFERROR(
GETPIVOTDATA("[Base_Tarjetas].[Importe]",TDinamica_R!$A$3,
"[Base_Tarjetas].[PERIODO]","[Base_Tarjetas].[PERIODO].&amp;[" &amp; TEXT(AN$6,"yyyymm") &amp; "]",
"[Base_Tarjetas].[Metrica]","[Base_Tarjetas].[Metrica].&amp;[" &amp; $A46 &amp; "]",
"[Base_Tarjetas].[SEGMENTO_DESCRIP]","[Base_Tarjetas].[SEGMENTO_DESCRIP].&amp;[" &amp; $C$6 &amp; "]",
"[Base_Tarjetas].[SITUACION]","[Base_Tarjetas].[SITUACION].&amp;[" &amp; $C46 &amp; "]",
"[Base_Tarjetas].[TIPO]","[Base_Tarjetas].[TIPO].&amp;[" &amp; $C$1 &amp; "]")/1000,
0)</f>
        <v>0</v>
      </c>
      <c r="AO46" s="8">
        <f>IFERROR(
GETPIVOTDATA("[Base_Tarjetas].[Importe]",TDinamica_R!$A$3,
"[Base_Tarjetas].[PERIODO]","[Base_Tarjetas].[PERIODO].&amp;[" &amp; TEXT(AO$6,"yyyymm") &amp; "]",
"[Base_Tarjetas].[Metrica]","[Base_Tarjetas].[Metrica].&amp;[" &amp; $A46 &amp; "]",
"[Base_Tarjetas].[SEGMENTO_DESCRIP]","[Base_Tarjetas].[SEGMENTO_DESCRIP].&amp;[" &amp; $C$6 &amp; "]",
"[Base_Tarjetas].[SITUACION]","[Base_Tarjetas].[SITUACION].&amp;[" &amp; $C46 &amp; "]",
"[Base_Tarjetas].[TIPO]","[Base_Tarjetas].[TIPO].&amp;[" &amp; $C$1 &amp; "]")/1000,
0)</f>
        <v>0</v>
      </c>
      <c r="AP46" s="8">
        <f>IFERROR(
GETPIVOTDATA("[Base_Tarjetas].[Importe]",TDinamica_R!$A$3,
"[Base_Tarjetas].[PERIODO]","[Base_Tarjetas].[PERIODO].&amp;[" &amp; TEXT(AP$6,"yyyymm") &amp; "]",
"[Base_Tarjetas].[Metrica]","[Base_Tarjetas].[Metrica].&amp;[" &amp; $A46 &amp; "]",
"[Base_Tarjetas].[SEGMENTO_DESCRIP]","[Base_Tarjetas].[SEGMENTO_DESCRIP].&amp;[" &amp; $C$6 &amp; "]",
"[Base_Tarjetas].[SITUACION]","[Base_Tarjetas].[SITUACION].&amp;[" &amp; $C46 &amp; "]",
"[Base_Tarjetas].[TIPO]","[Base_Tarjetas].[TIPO].&amp;[" &amp; $C$1 &amp; "]")/1000,
0)</f>
        <v>0</v>
      </c>
      <c r="AQ46" s="8">
        <f>IFERROR(
GETPIVOTDATA("[Base_Tarjetas].[Importe]",TDinamica_R!$A$3,
"[Base_Tarjetas].[PERIODO]","[Base_Tarjetas].[PERIODO].&amp;[" &amp; TEXT(AQ$6,"yyyymm") &amp; "]",
"[Base_Tarjetas].[Metrica]","[Base_Tarjetas].[Metrica].&amp;[" &amp; $A46 &amp; "]",
"[Base_Tarjetas].[SEGMENTO_DESCRIP]","[Base_Tarjetas].[SEGMENTO_DESCRIP].&amp;[" &amp; $C$6 &amp; "]",
"[Base_Tarjetas].[SITUACION]","[Base_Tarjetas].[SITUACION].&amp;[" &amp; $C46 &amp; "]",
"[Base_Tarjetas].[TIPO]","[Base_Tarjetas].[TIPO].&amp;[" &amp; $C$1 &amp; "]")/1000,
0)</f>
        <v>0</v>
      </c>
      <c r="AR46" s="8">
        <f>IFERROR(
GETPIVOTDATA("[Base_Tarjetas].[Importe]",TDinamica_R!$A$3,
"[Base_Tarjetas].[PERIODO]","[Base_Tarjetas].[PERIODO].&amp;[" &amp; TEXT(AR$6,"yyyymm") &amp; "]",
"[Base_Tarjetas].[Metrica]","[Base_Tarjetas].[Metrica].&amp;[" &amp; $A46 &amp; "]",
"[Base_Tarjetas].[SEGMENTO_DESCRIP]","[Base_Tarjetas].[SEGMENTO_DESCRIP].&amp;[" &amp; $C$6 &amp; "]",
"[Base_Tarjetas].[SITUACION]","[Base_Tarjetas].[SITUACION].&amp;[" &amp; $C46 &amp; "]",
"[Base_Tarjetas].[TIPO]","[Base_Tarjetas].[TIPO].&amp;[" &amp; $C$1 &amp; "]")/1000,
0)</f>
        <v>0</v>
      </c>
      <c r="AS46" s="8">
        <f>IFERROR(
GETPIVOTDATA("[Base_Tarjetas].[Importe]",TDinamica_R!$A$3,
"[Base_Tarjetas].[PERIODO]","[Base_Tarjetas].[PERIODO].&amp;[" &amp; TEXT(AS$6,"yyyymm") &amp; "]",
"[Base_Tarjetas].[Metrica]","[Base_Tarjetas].[Metrica].&amp;[" &amp; $A46 &amp; "]",
"[Base_Tarjetas].[SEGMENTO_DESCRIP]","[Base_Tarjetas].[SEGMENTO_DESCRIP].&amp;[" &amp; $C$6 &amp; "]",
"[Base_Tarjetas].[SITUACION]","[Base_Tarjetas].[SITUACION].&amp;[" &amp; $C46 &amp; "]",
"[Base_Tarjetas].[TIPO]","[Base_Tarjetas].[TIPO].&amp;[" &amp; $C$1 &amp; "]")/1000,
0)</f>
        <v>0</v>
      </c>
      <c r="AT46" s="8">
        <f>IFERROR(
GETPIVOTDATA("[Base_Tarjetas].[Importe]",TDinamica_R!$A$3,
"[Base_Tarjetas].[PERIODO]","[Base_Tarjetas].[PERIODO].&amp;[" &amp; TEXT(AT$6,"yyyymm") &amp; "]",
"[Base_Tarjetas].[Metrica]","[Base_Tarjetas].[Metrica].&amp;[" &amp; $A46 &amp; "]",
"[Base_Tarjetas].[SEGMENTO_DESCRIP]","[Base_Tarjetas].[SEGMENTO_DESCRIP].&amp;[" &amp; $C$6 &amp; "]",
"[Base_Tarjetas].[SITUACION]","[Base_Tarjetas].[SITUACION].&amp;[" &amp; $C46 &amp; "]",
"[Base_Tarjetas].[TIPO]","[Base_Tarjetas].[TIPO].&amp;[" &amp; $C$1 &amp; "]")/1000,
0)</f>
        <v>0</v>
      </c>
      <c r="AU46" s="8">
        <f>IFERROR(
GETPIVOTDATA("[Base_Tarjetas].[Importe]",TDinamica_R!$A$3,
"[Base_Tarjetas].[PERIODO]","[Base_Tarjetas].[PERIODO].&amp;[" &amp; TEXT(AU$6,"yyyymm") &amp; "]",
"[Base_Tarjetas].[Metrica]","[Base_Tarjetas].[Metrica].&amp;[" &amp; $A46 &amp; "]",
"[Base_Tarjetas].[SEGMENTO_DESCRIP]","[Base_Tarjetas].[SEGMENTO_DESCRIP].&amp;[" &amp; $C$6 &amp; "]",
"[Base_Tarjetas].[SITUACION]","[Base_Tarjetas].[SITUACION].&amp;[" &amp; $C46 &amp; "]",
"[Base_Tarjetas].[TIPO]","[Base_Tarjetas].[TIPO].&amp;[" &amp; $C$1 &amp; "]")/1000,
0)</f>
        <v>0</v>
      </c>
      <c r="AV46" s="8">
        <f>IFERROR(
GETPIVOTDATA("[Base_Tarjetas].[Importe]",TDinamica_R!$A$3,
"[Base_Tarjetas].[PERIODO]","[Base_Tarjetas].[PERIODO].&amp;[" &amp; TEXT(AV$6,"yyyymm") &amp; "]",
"[Base_Tarjetas].[Metrica]","[Base_Tarjetas].[Metrica].&amp;[" &amp; $A46 &amp; "]",
"[Base_Tarjetas].[SEGMENTO_DESCRIP]","[Base_Tarjetas].[SEGMENTO_DESCRIP].&amp;[" &amp; $C$6 &amp; "]",
"[Base_Tarjetas].[SITUACION]","[Base_Tarjetas].[SITUACION].&amp;[" &amp; $C46 &amp; "]",
"[Base_Tarjetas].[TIPO]","[Base_Tarjetas].[TIPO].&amp;[" &amp; $C$1 &amp; "]")/1000,
0)</f>
        <v>0</v>
      </c>
      <c r="AW46" s="8">
        <f>IFERROR(
GETPIVOTDATA("[Base_Tarjetas].[Importe]",TDinamica_R!$A$3,
"[Base_Tarjetas].[PERIODO]","[Base_Tarjetas].[PERIODO].&amp;[" &amp; TEXT(AW$6,"yyyymm") &amp; "]",
"[Base_Tarjetas].[Metrica]","[Base_Tarjetas].[Metrica].&amp;[" &amp; $A46 &amp; "]",
"[Base_Tarjetas].[SEGMENTO_DESCRIP]","[Base_Tarjetas].[SEGMENTO_DESCRIP].&amp;[" &amp; $C$6 &amp; "]",
"[Base_Tarjetas].[SITUACION]","[Base_Tarjetas].[SITUACION].&amp;[" &amp; $C46 &amp; "]",
"[Base_Tarjetas].[TIPO]","[Base_Tarjetas].[TIPO].&amp;[" &amp; $C$1 &amp; "]")/1000,
0)</f>
        <v>0</v>
      </c>
      <c r="AX46" s="8">
        <f>IFERROR(
GETPIVOTDATA("[Base_Tarjetas].[Importe]",TDinamica_R!$A$3,
"[Base_Tarjetas].[PERIODO]","[Base_Tarjetas].[PERIODO].&amp;[" &amp; TEXT(AX$6,"yyyymm") &amp; "]",
"[Base_Tarjetas].[Metrica]","[Base_Tarjetas].[Metrica].&amp;[" &amp; $A46 &amp; "]",
"[Base_Tarjetas].[SEGMENTO_DESCRIP]","[Base_Tarjetas].[SEGMENTO_DESCRIP].&amp;[" &amp; $C$6 &amp; "]",
"[Base_Tarjetas].[SITUACION]","[Base_Tarjetas].[SITUACION].&amp;[" &amp; $C46 &amp; "]",
"[Base_Tarjetas].[TIPO]","[Base_Tarjetas].[TIPO].&amp;[" &amp; $C$1 &amp; "]")/1000,
0)</f>
        <v>0</v>
      </c>
      <c r="AY46" s="8">
        <f>IFERROR(
GETPIVOTDATA("[Base_Tarjetas].[Importe]",TDinamica_R!$A$3,
"[Base_Tarjetas].[PERIODO]","[Base_Tarjetas].[PERIODO].&amp;[" &amp; TEXT(AY$6,"yyyymm") &amp; "]",
"[Base_Tarjetas].[Metrica]","[Base_Tarjetas].[Metrica].&amp;[" &amp; $A46 &amp; "]",
"[Base_Tarjetas].[SEGMENTO_DESCRIP]","[Base_Tarjetas].[SEGMENTO_DESCRIP].&amp;[" &amp; $C$6 &amp; "]",
"[Base_Tarjetas].[SITUACION]","[Base_Tarjetas].[SITUACION].&amp;[" &amp; $C46 &amp; "]",
"[Base_Tarjetas].[TIPO]","[Base_Tarjetas].[TIPO].&amp;[" &amp; $C$1 &amp; "]")/1000,
0)</f>
        <v>0</v>
      </c>
      <c r="AZ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TEXT(AZ$6,"yyyymm") &amp; "]"),
0)</f>
        <v>-4.3767008674228176</v>
      </c>
      <c r="BA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TEXT(BA$6,"yyyymm") &amp; "]"),
0)</f>
        <v>-3.8566756708935546</v>
      </c>
      <c r="BB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TEXT(BB$6,"yyyymm") &amp; "]"),
0)</f>
        <v>-4.1628268686063494</v>
      </c>
      <c r="BC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TEXT(BC$6,"yyyymm") &amp; "]"),
0)</f>
        <v>-3.9577044726191448</v>
      </c>
      <c r="BD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TEXT(BD$6,"yyyymm") &amp; "]"),
0)</f>
        <v>-4.0575700620059481</v>
      </c>
      <c r="BE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TEXT(BE$6,"yyyymm") &amp; "]"),
0)</f>
        <v>-3.9125687381365859</v>
      </c>
      <c r="BF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TEXT(BF$6,"yyyymm") &amp; "]"),
0)</f>
        <v>-4.0164753779766018</v>
      </c>
      <c r="BG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TEXT(BG$6,"yyyymm") &amp; "]"),
0)</f>
        <v>-3.9844831939342704</v>
      </c>
      <c r="BH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TEXT(BH$6,"yyyymm") &amp; "]"),
0)</f>
        <v>-3.8349077172587522</v>
      </c>
      <c r="BI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TEXT(BI$6,"yyyymm") &amp; "]"),
0)</f>
        <v>-3.943066844924024</v>
      </c>
      <c r="BJ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TEXT(BJ$6,"yyyymm") &amp; "]"),
0)</f>
        <v>-3.794442057611966</v>
      </c>
      <c r="BK46" s="8">
        <f>IFERROR(
GETPIVOTDATA("[Base_TC_PPTO].[Importe]",TDinamica_P!$A$5,
"[Base_TC_PPTO].[Metrica]","[Base_TC_PPTO].[Metrica].&amp;[" &amp; $A46 &amp; "]",
"[Base_TC_PPTO].[Sub Producto]","[Base_TC_PPTO].[Sub Producto].&amp;[" &amp; $C$1 &amp; "]",
"[Base_TC_PPTO].[SEGMENTO_DESCRIP]","[Base_TC_PPTO].[SEGMENTO_DESCRIP].&amp;[" &amp; $C$6 &amp; "]",
"[Base_TC_PPTO].[Situacion]","[Base_TC_PPTO].[Situacion].&amp;[" &amp; $C46 &amp; "]",
"[Base_TC_PPTO].[Periodo]","[Base_TC_PPTO].[Periodo].&amp;[" &amp; TEXT(BK$6,"yyyymm") &amp; "]"),
0)</f>
        <v>-3.9145213902217693</v>
      </c>
      <c r="BO46" s="24">
        <f t="shared" si="34"/>
        <v>0</v>
      </c>
      <c r="BP46" s="24">
        <f t="shared" si="34"/>
        <v>-12.396203406922723</v>
      </c>
      <c r="BQ46" s="24">
        <f t="shared" si="34"/>
        <v>0</v>
      </c>
      <c r="BR46" s="24">
        <f t="shared" si="34"/>
        <v>0</v>
      </c>
      <c r="BS46" s="24">
        <f t="shared" si="34"/>
        <v>0</v>
      </c>
      <c r="BT46" s="24">
        <f t="shared" si="34"/>
        <v>0</v>
      </c>
    </row>
    <row r="47" spans="1:72" collapsed="1" x14ac:dyDescent="0.25">
      <c r="C47" s="3" t="s">
        <v>22</v>
      </c>
      <c r="D47" s="10">
        <f>SUM(D44:D46)</f>
        <v>0</v>
      </c>
      <c r="E47" s="10">
        <f t="shared" ref="E47:BK47" si="35">SUM(E44:E46)</f>
        <v>0</v>
      </c>
      <c r="F47" s="10">
        <f t="shared" si="35"/>
        <v>0</v>
      </c>
      <c r="G47" s="10">
        <f t="shared" si="35"/>
        <v>0</v>
      </c>
      <c r="H47" s="10">
        <f t="shared" si="35"/>
        <v>0</v>
      </c>
      <c r="I47" s="10">
        <f t="shared" si="35"/>
        <v>0</v>
      </c>
      <c r="J47" s="10">
        <f t="shared" si="35"/>
        <v>0</v>
      </c>
      <c r="K47" s="10">
        <f t="shared" si="35"/>
        <v>0</v>
      </c>
      <c r="L47" s="10">
        <f t="shared" si="35"/>
        <v>0</v>
      </c>
      <c r="M47" s="10">
        <f t="shared" si="35"/>
        <v>0</v>
      </c>
      <c r="N47" s="10">
        <f t="shared" si="35"/>
        <v>0</v>
      </c>
      <c r="O47" s="10">
        <f t="shared" si="35"/>
        <v>0</v>
      </c>
      <c r="P47" s="10">
        <f t="shared" si="35"/>
        <v>0</v>
      </c>
      <c r="Q47" s="10">
        <f t="shared" si="35"/>
        <v>0</v>
      </c>
      <c r="R47" s="10">
        <f t="shared" si="35"/>
        <v>0</v>
      </c>
      <c r="S47" s="10">
        <f t="shared" si="35"/>
        <v>0</v>
      </c>
      <c r="T47" s="10">
        <f t="shared" si="35"/>
        <v>0</v>
      </c>
      <c r="U47" s="10">
        <f t="shared" si="35"/>
        <v>0</v>
      </c>
      <c r="V47" s="10">
        <f t="shared" si="35"/>
        <v>0</v>
      </c>
      <c r="W47" s="10">
        <f t="shared" si="35"/>
        <v>0</v>
      </c>
      <c r="X47" s="10">
        <f t="shared" si="35"/>
        <v>0</v>
      </c>
      <c r="Y47" s="10">
        <f t="shared" si="35"/>
        <v>0</v>
      </c>
      <c r="Z47" s="10">
        <f t="shared" si="35"/>
        <v>0</v>
      </c>
      <c r="AA47" s="10">
        <f t="shared" si="35"/>
        <v>0</v>
      </c>
      <c r="AB47" s="10">
        <f t="shared" si="35"/>
        <v>0</v>
      </c>
      <c r="AC47" s="10">
        <f t="shared" si="35"/>
        <v>0</v>
      </c>
      <c r="AD47" s="10">
        <f t="shared" si="35"/>
        <v>0</v>
      </c>
      <c r="AE47" s="10">
        <f t="shared" si="35"/>
        <v>0</v>
      </c>
      <c r="AF47" s="10">
        <f t="shared" si="35"/>
        <v>0</v>
      </c>
      <c r="AG47" s="10">
        <f t="shared" si="35"/>
        <v>0</v>
      </c>
      <c r="AH47" s="10">
        <f t="shared" si="35"/>
        <v>0</v>
      </c>
      <c r="AI47" s="10">
        <f t="shared" si="35"/>
        <v>0</v>
      </c>
      <c r="AJ47" s="10">
        <f t="shared" si="35"/>
        <v>0</v>
      </c>
      <c r="AK47" s="10">
        <f t="shared" si="35"/>
        <v>0</v>
      </c>
      <c r="AL47" s="10">
        <f t="shared" si="35"/>
        <v>0</v>
      </c>
      <c r="AM47" s="10">
        <f t="shared" si="35"/>
        <v>0</v>
      </c>
      <c r="AN47" s="10">
        <f t="shared" si="35"/>
        <v>0</v>
      </c>
      <c r="AO47" s="10">
        <f t="shared" si="35"/>
        <v>0</v>
      </c>
      <c r="AP47" s="10">
        <f t="shared" si="35"/>
        <v>0</v>
      </c>
      <c r="AQ47" s="10">
        <f t="shared" si="35"/>
        <v>0</v>
      </c>
      <c r="AR47" s="10">
        <f t="shared" si="35"/>
        <v>0</v>
      </c>
      <c r="AS47" s="10">
        <f t="shared" si="35"/>
        <v>0</v>
      </c>
      <c r="AT47" s="10">
        <f t="shared" si="35"/>
        <v>0</v>
      </c>
      <c r="AU47" s="10">
        <f t="shared" si="35"/>
        <v>0</v>
      </c>
      <c r="AV47" s="10">
        <f t="shared" si="35"/>
        <v>0</v>
      </c>
      <c r="AW47" s="10">
        <f t="shared" si="35"/>
        <v>0</v>
      </c>
      <c r="AX47" s="10">
        <f t="shared" si="35"/>
        <v>0</v>
      </c>
      <c r="AY47" s="10">
        <f t="shared" si="35"/>
        <v>0</v>
      </c>
      <c r="AZ47" s="10">
        <f t="shared" si="35"/>
        <v>-76.878560143944682</v>
      </c>
      <c r="BA47" s="10">
        <f t="shared" si="35"/>
        <v>-67.744102579043115</v>
      </c>
      <c r="BB47" s="10">
        <f t="shared" si="35"/>
        <v>-73.121774935336234</v>
      </c>
      <c r="BC47" s="10">
        <f t="shared" si="35"/>
        <v>-69.51871524849544</v>
      </c>
      <c r="BD47" s="10">
        <f t="shared" si="35"/>
        <v>-71.272895612323836</v>
      </c>
      <c r="BE47" s="10">
        <f t="shared" si="35"/>
        <v>-68.725887412376537</v>
      </c>
      <c r="BF47" s="10">
        <f t="shared" si="35"/>
        <v>-70.551050498059297</v>
      </c>
      <c r="BG47" s="10">
        <f t="shared" si="35"/>
        <v>-69.989094559205554</v>
      </c>
      <c r="BH47" s="10">
        <f t="shared" si="35"/>
        <v>-67.361739474180254</v>
      </c>
      <c r="BI47" s="10">
        <f t="shared" si="35"/>
        <v>-69.261599266569362</v>
      </c>
      <c r="BJ47" s="10">
        <f t="shared" si="35"/>
        <v>-66.650943433245487</v>
      </c>
      <c r="BK47" s="10">
        <f t="shared" si="35"/>
        <v>-68.760186553514615</v>
      </c>
      <c r="BO47" s="23">
        <f>SUM(BO44:BO46)</f>
        <v>0</v>
      </c>
      <c r="BP47" s="23">
        <f t="shared" ref="BP47:BT47" si="36">SUM(BP44:BP46)</f>
        <v>-217.74443765832405</v>
      </c>
      <c r="BQ47" s="23">
        <f t="shared" si="36"/>
        <v>0</v>
      </c>
      <c r="BR47" s="23">
        <f t="shared" si="36"/>
        <v>0</v>
      </c>
      <c r="BS47" s="23">
        <f t="shared" si="36"/>
        <v>0</v>
      </c>
      <c r="BT47" s="23">
        <f t="shared" si="36"/>
        <v>0</v>
      </c>
    </row>
    <row r="50" spans="1:72" hidden="1" outlineLevel="1" x14ac:dyDescent="0.25">
      <c r="A50" s="11"/>
      <c r="C50" s="2" t="s">
        <v>0</v>
      </c>
      <c r="D50" s="8">
        <f>D38+D44</f>
        <v>0</v>
      </c>
      <c r="E50" s="8">
        <f t="shared" ref="E50:BK53" si="37">E38+E44</f>
        <v>0</v>
      </c>
      <c r="F50" s="8">
        <f t="shared" si="37"/>
        <v>0</v>
      </c>
      <c r="G50" s="8">
        <f t="shared" si="37"/>
        <v>0</v>
      </c>
      <c r="H50" s="8">
        <f t="shared" si="37"/>
        <v>0</v>
      </c>
      <c r="I50" s="8">
        <f t="shared" si="37"/>
        <v>0</v>
      </c>
      <c r="J50" s="8">
        <f t="shared" si="37"/>
        <v>0</v>
      </c>
      <c r="K50" s="8">
        <f t="shared" si="37"/>
        <v>0</v>
      </c>
      <c r="L50" s="8">
        <f t="shared" si="37"/>
        <v>0</v>
      </c>
      <c r="M50" s="8">
        <f t="shared" si="37"/>
        <v>0</v>
      </c>
      <c r="N50" s="8">
        <f t="shared" si="37"/>
        <v>0</v>
      </c>
      <c r="O50" s="8">
        <f t="shared" si="37"/>
        <v>0</v>
      </c>
      <c r="P50" s="8">
        <f t="shared" si="37"/>
        <v>0</v>
      </c>
      <c r="Q50" s="8">
        <f t="shared" si="37"/>
        <v>0</v>
      </c>
      <c r="R50" s="8">
        <f t="shared" si="37"/>
        <v>0</v>
      </c>
      <c r="S50" s="8">
        <f t="shared" si="37"/>
        <v>0</v>
      </c>
      <c r="T50" s="8">
        <f t="shared" si="37"/>
        <v>0</v>
      </c>
      <c r="U50" s="8">
        <f t="shared" si="37"/>
        <v>0</v>
      </c>
      <c r="V50" s="8">
        <f t="shared" si="37"/>
        <v>0</v>
      </c>
      <c r="W50" s="8">
        <f t="shared" si="37"/>
        <v>0</v>
      </c>
      <c r="X50" s="8">
        <f t="shared" si="37"/>
        <v>0</v>
      </c>
      <c r="Y50" s="8">
        <f t="shared" si="37"/>
        <v>0</v>
      </c>
      <c r="Z50" s="8">
        <f t="shared" si="37"/>
        <v>0</v>
      </c>
      <c r="AA50" s="8">
        <f t="shared" si="37"/>
        <v>0</v>
      </c>
      <c r="AB50" s="8">
        <f t="shared" si="37"/>
        <v>0</v>
      </c>
      <c r="AC50" s="8">
        <f t="shared" si="37"/>
        <v>0</v>
      </c>
      <c r="AD50" s="8">
        <f t="shared" si="37"/>
        <v>0</v>
      </c>
      <c r="AE50" s="8">
        <f t="shared" si="37"/>
        <v>0</v>
      </c>
      <c r="AF50" s="8">
        <f t="shared" si="37"/>
        <v>0</v>
      </c>
      <c r="AG50" s="8">
        <f t="shared" si="37"/>
        <v>0</v>
      </c>
      <c r="AH50" s="8">
        <f t="shared" si="37"/>
        <v>0</v>
      </c>
      <c r="AI50" s="8">
        <f t="shared" si="37"/>
        <v>0</v>
      </c>
      <c r="AJ50" s="8">
        <f t="shared" si="37"/>
        <v>0</v>
      </c>
      <c r="AK50" s="8">
        <f t="shared" si="37"/>
        <v>0</v>
      </c>
      <c r="AL50" s="8">
        <f t="shared" si="37"/>
        <v>0</v>
      </c>
      <c r="AM50" s="8">
        <f t="shared" si="37"/>
        <v>0</v>
      </c>
      <c r="AN50" s="8">
        <f t="shared" si="37"/>
        <v>0</v>
      </c>
      <c r="AO50" s="8">
        <f t="shared" si="37"/>
        <v>0</v>
      </c>
      <c r="AP50" s="8">
        <f t="shared" si="37"/>
        <v>0</v>
      </c>
      <c r="AQ50" s="8">
        <f t="shared" si="37"/>
        <v>0</v>
      </c>
      <c r="AR50" s="8">
        <f t="shared" si="37"/>
        <v>0</v>
      </c>
      <c r="AS50" s="8">
        <f t="shared" si="37"/>
        <v>0</v>
      </c>
      <c r="AT50" s="8">
        <f t="shared" si="37"/>
        <v>0</v>
      </c>
      <c r="AU50" s="8">
        <f t="shared" si="37"/>
        <v>0</v>
      </c>
      <c r="AV50" s="8">
        <f t="shared" si="37"/>
        <v>0</v>
      </c>
      <c r="AW50" s="8">
        <f t="shared" si="37"/>
        <v>0</v>
      </c>
      <c r="AX50" s="8">
        <f t="shared" si="37"/>
        <v>0</v>
      </c>
      <c r="AY50" s="8">
        <f t="shared" si="37"/>
        <v>0</v>
      </c>
      <c r="AZ50" s="8">
        <f t="shared" si="37"/>
        <v>331.85159345433618</v>
      </c>
      <c r="BA50" s="8">
        <f t="shared" si="37"/>
        <v>273.35502726680784</v>
      </c>
      <c r="BB50" s="8">
        <f t="shared" si="37"/>
        <v>342.69493616170269</v>
      </c>
      <c r="BC50" s="8">
        <f t="shared" si="37"/>
        <v>323.71790395844471</v>
      </c>
      <c r="BD50" s="8">
        <f t="shared" si="37"/>
        <v>337.51447984166799</v>
      </c>
      <c r="BE50" s="8">
        <f t="shared" si="37"/>
        <v>378.96414399238586</v>
      </c>
      <c r="BF50" s="8">
        <f t="shared" si="37"/>
        <v>386.15986212190319</v>
      </c>
      <c r="BG50" s="8">
        <f t="shared" si="37"/>
        <v>408.72015845621979</v>
      </c>
      <c r="BH50" s="8">
        <f t="shared" si="37"/>
        <v>381.16220887339898</v>
      </c>
      <c r="BI50" s="8">
        <f t="shared" si="37"/>
        <v>386.92195923805281</v>
      </c>
      <c r="BJ50" s="8">
        <f t="shared" si="37"/>
        <v>404.34701634612657</v>
      </c>
      <c r="BK50" s="8">
        <f t="shared" si="37"/>
        <v>431.61356258640097</v>
      </c>
      <c r="BO50" s="24">
        <f>BO38+BO44</f>
        <v>0</v>
      </c>
      <c r="BP50" s="24">
        <f t="shared" ref="BP50:BT50" si="38">BP38+BP44</f>
        <v>947.90155688284665</v>
      </c>
      <c r="BQ50" s="24">
        <f t="shared" si="38"/>
        <v>0</v>
      </c>
      <c r="BR50" s="24">
        <f t="shared" si="38"/>
        <v>0</v>
      </c>
      <c r="BS50" s="24">
        <f t="shared" si="38"/>
        <v>0</v>
      </c>
      <c r="BT50" s="24">
        <f t="shared" si="38"/>
        <v>0</v>
      </c>
    </row>
    <row r="51" spans="1:72" hidden="1" outlineLevel="1" x14ac:dyDescent="0.25">
      <c r="A51" s="11"/>
      <c r="C51" s="2" t="s">
        <v>1</v>
      </c>
      <c r="D51" s="8">
        <f t="shared" ref="D51:AY53" si="39">D39+D45</f>
        <v>0</v>
      </c>
      <c r="E51" s="8">
        <f t="shared" si="39"/>
        <v>0</v>
      </c>
      <c r="F51" s="8">
        <f t="shared" si="39"/>
        <v>0</v>
      </c>
      <c r="G51" s="8">
        <f t="shared" si="39"/>
        <v>0</v>
      </c>
      <c r="H51" s="8">
        <f t="shared" si="39"/>
        <v>0</v>
      </c>
      <c r="I51" s="8">
        <f t="shared" si="39"/>
        <v>0</v>
      </c>
      <c r="J51" s="8">
        <f t="shared" si="39"/>
        <v>0</v>
      </c>
      <c r="K51" s="8">
        <f t="shared" si="39"/>
        <v>0</v>
      </c>
      <c r="L51" s="8">
        <f t="shared" si="39"/>
        <v>0</v>
      </c>
      <c r="M51" s="8">
        <f t="shared" si="39"/>
        <v>0</v>
      </c>
      <c r="N51" s="8">
        <f t="shared" si="39"/>
        <v>0</v>
      </c>
      <c r="O51" s="8">
        <f t="shared" si="39"/>
        <v>0</v>
      </c>
      <c r="P51" s="8">
        <f t="shared" si="39"/>
        <v>0</v>
      </c>
      <c r="Q51" s="8">
        <f t="shared" si="39"/>
        <v>0</v>
      </c>
      <c r="R51" s="8">
        <f t="shared" si="39"/>
        <v>0</v>
      </c>
      <c r="S51" s="8">
        <f t="shared" si="39"/>
        <v>0</v>
      </c>
      <c r="T51" s="8">
        <f t="shared" si="39"/>
        <v>0</v>
      </c>
      <c r="U51" s="8">
        <f t="shared" si="39"/>
        <v>0</v>
      </c>
      <c r="V51" s="8">
        <f t="shared" si="39"/>
        <v>0</v>
      </c>
      <c r="W51" s="8">
        <f t="shared" si="39"/>
        <v>0</v>
      </c>
      <c r="X51" s="8">
        <f t="shared" si="39"/>
        <v>0</v>
      </c>
      <c r="Y51" s="8">
        <f t="shared" si="39"/>
        <v>0</v>
      </c>
      <c r="Z51" s="8">
        <f t="shared" si="39"/>
        <v>0</v>
      </c>
      <c r="AA51" s="8">
        <f t="shared" si="39"/>
        <v>0</v>
      </c>
      <c r="AB51" s="8">
        <f t="shared" si="39"/>
        <v>0</v>
      </c>
      <c r="AC51" s="8">
        <f t="shared" si="39"/>
        <v>0</v>
      </c>
      <c r="AD51" s="8">
        <f t="shared" si="39"/>
        <v>0</v>
      </c>
      <c r="AE51" s="8">
        <f t="shared" si="39"/>
        <v>0</v>
      </c>
      <c r="AF51" s="8">
        <f t="shared" si="39"/>
        <v>0</v>
      </c>
      <c r="AG51" s="8">
        <f t="shared" si="39"/>
        <v>0</v>
      </c>
      <c r="AH51" s="8">
        <f t="shared" si="39"/>
        <v>0</v>
      </c>
      <c r="AI51" s="8">
        <f t="shared" si="39"/>
        <v>0</v>
      </c>
      <c r="AJ51" s="8">
        <f t="shared" si="39"/>
        <v>0</v>
      </c>
      <c r="AK51" s="8">
        <f t="shared" si="39"/>
        <v>0</v>
      </c>
      <c r="AL51" s="8">
        <f t="shared" si="39"/>
        <v>0</v>
      </c>
      <c r="AM51" s="8">
        <f t="shared" si="39"/>
        <v>0</v>
      </c>
      <c r="AN51" s="8">
        <f t="shared" si="39"/>
        <v>0</v>
      </c>
      <c r="AO51" s="8">
        <f t="shared" si="39"/>
        <v>0</v>
      </c>
      <c r="AP51" s="8">
        <f t="shared" si="39"/>
        <v>0</v>
      </c>
      <c r="AQ51" s="8">
        <f t="shared" si="39"/>
        <v>0</v>
      </c>
      <c r="AR51" s="8">
        <f t="shared" si="39"/>
        <v>0</v>
      </c>
      <c r="AS51" s="8">
        <f t="shared" si="39"/>
        <v>0</v>
      </c>
      <c r="AT51" s="8">
        <f t="shared" si="39"/>
        <v>0</v>
      </c>
      <c r="AU51" s="8">
        <f t="shared" si="39"/>
        <v>0</v>
      </c>
      <c r="AV51" s="8">
        <f t="shared" si="39"/>
        <v>0</v>
      </c>
      <c r="AW51" s="8">
        <f t="shared" si="39"/>
        <v>0</v>
      </c>
      <c r="AX51" s="8">
        <f t="shared" si="39"/>
        <v>0</v>
      </c>
      <c r="AY51" s="8">
        <f t="shared" si="39"/>
        <v>0</v>
      </c>
      <c r="AZ51" s="8">
        <f t="shared" si="37"/>
        <v>-0.56630886845702899</v>
      </c>
      <c r="BA51" s="8">
        <f t="shared" si="37"/>
        <v>-0.52732161421241397</v>
      </c>
      <c r="BB51" s="8">
        <f t="shared" si="37"/>
        <v>-0.59711714700366625</v>
      </c>
      <c r="BC51" s="8">
        <f t="shared" si="37"/>
        <v>-0.59853414980673203</v>
      </c>
      <c r="BD51" s="8">
        <f t="shared" si="37"/>
        <v>-0.65420730080339706</v>
      </c>
      <c r="BE51" s="8">
        <f t="shared" si="37"/>
        <v>-0.67119742491162759</v>
      </c>
      <c r="BF51" s="8">
        <f t="shared" si="37"/>
        <v>-0.72425720554112905</v>
      </c>
      <c r="BG51" s="8">
        <f t="shared" si="37"/>
        <v>-0.75110750312614327</v>
      </c>
      <c r="BH51" s="8">
        <f t="shared" si="37"/>
        <v>-0.75482289304689532</v>
      </c>
      <c r="BI51" s="8">
        <f t="shared" si="37"/>
        <v>-0.80727552984562634</v>
      </c>
      <c r="BJ51" s="8">
        <f t="shared" si="37"/>
        <v>-0.80448417576163145</v>
      </c>
      <c r="BK51" s="8">
        <f t="shared" si="37"/>
        <v>-0.85876678617144286</v>
      </c>
      <c r="BO51" s="24">
        <f t="shared" ref="BO51:BT52" si="40">BO39+BO45</f>
        <v>0</v>
      </c>
      <c r="BP51" s="24">
        <f t="shared" si="40"/>
        <v>-1.6907476296731092</v>
      </c>
      <c r="BQ51" s="24">
        <f t="shared" si="40"/>
        <v>0</v>
      </c>
      <c r="BR51" s="24">
        <f t="shared" si="40"/>
        <v>0</v>
      </c>
      <c r="BS51" s="24">
        <f t="shared" si="40"/>
        <v>0</v>
      </c>
      <c r="BT51" s="24">
        <f t="shared" si="40"/>
        <v>0</v>
      </c>
    </row>
    <row r="52" spans="1:72" hidden="1" outlineLevel="1" x14ac:dyDescent="0.25">
      <c r="A52" s="11"/>
      <c r="C52" s="2" t="s">
        <v>9</v>
      </c>
      <c r="D52" s="8">
        <f t="shared" si="39"/>
        <v>0</v>
      </c>
      <c r="E52" s="8">
        <f t="shared" si="39"/>
        <v>0</v>
      </c>
      <c r="F52" s="8">
        <f t="shared" si="39"/>
        <v>0</v>
      </c>
      <c r="G52" s="8">
        <f t="shared" si="39"/>
        <v>0</v>
      </c>
      <c r="H52" s="8">
        <f t="shared" si="39"/>
        <v>0</v>
      </c>
      <c r="I52" s="8">
        <f t="shared" si="39"/>
        <v>0</v>
      </c>
      <c r="J52" s="8">
        <f t="shared" si="39"/>
        <v>0</v>
      </c>
      <c r="K52" s="8">
        <f t="shared" si="39"/>
        <v>0</v>
      </c>
      <c r="L52" s="8">
        <f t="shared" si="39"/>
        <v>0</v>
      </c>
      <c r="M52" s="8">
        <f t="shared" si="39"/>
        <v>0</v>
      </c>
      <c r="N52" s="8">
        <f t="shared" si="39"/>
        <v>0</v>
      </c>
      <c r="O52" s="8">
        <f t="shared" si="39"/>
        <v>0</v>
      </c>
      <c r="P52" s="8">
        <f t="shared" si="39"/>
        <v>0</v>
      </c>
      <c r="Q52" s="8">
        <f t="shared" si="39"/>
        <v>0</v>
      </c>
      <c r="R52" s="8">
        <f t="shared" si="39"/>
        <v>0</v>
      </c>
      <c r="S52" s="8">
        <f t="shared" si="39"/>
        <v>0</v>
      </c>
      <c r="T52" s="8">
        <f t="shared" si="39"/>
        <v>0</v>
      </c>
      <c r="U52" s="8">
        <f t="shared" si="39"/>
        <v>0</v>
      </c>
      <c r="V52" s="8">
        <f t="shared" si="39"/>
        <v>0</v>
      </c>
      <c r="W52" s="8">
        <f t="shared" si="39"/>
        <v>0</v>
      </c>
      <c r="X52" s="8">
        <f t="shared" si="39"/>
        <v>0</v>
      </c>
      <c r="Y52" s="8">
        <f t="shared" si="39"/>
        <v>0</v>
      </c>
      <c r="Z52" s="8">
        <f t="shared" si="39"/>
        <v>0</v>
      </c>
      <c r="AA52" s="8">
        <f t="shared" si="39"/>
        <v>0</v>
      </c>
      <c r="AB52" s="8">
        <f t="shared" si="39"/>
        <v>0</v>
      </c>
      <c r="AC52" s="8">
        <f t="shared" si="39"/>
        <v>0</v>
      </c>
      <c r="AD52" s="8">
        <f t="shared" si="39"/>
        <v>0</v>
      </c>
      <c r="AE52" s="8">
        <f t="shared" si="39"/>
        <v>0</v>
      </c>
      <c r="AF52" s="8">
        <f t="shared" si="39"/>
        <v>0</v>
      </c>
      <c r="AG52" s="8">
        <f t="shared" si="39"/>
        <v>0</v>
      </c>
      <c r="AH52" s="8">
        <f t="shared" si="39"/>
        <v>0</v>
      </c>
      <c r="AI52" s="8">
        <f t="shared" si="39"/>
        <v>0</v>
      </c>
      <c r="AJ52" s="8">
        <f t="shared" si="39"/>
        <v>0</v>
      </c>
      <c r="AK52" s="8">
        <f t="shared" si="39"/>
        <v>0</v>
      </c>
      <c r="AL52" s="8">
        <f t="shared" si="39"/>
        <v>0</v>
      </c>
      <c r="AM52" s="8">
        <f t="shared" si="39"/>
        <v>0</v>
      </c>
      <c r="AN52" s="8">
        <f t="shared" si="39"/>
        <v>0</v>
      </c>
      <c r="AO52" s="8">
        <f t="shared" si="39"/>
        <v>0</v>
      </c>
      <c r="AP52" s="8">
        <f t="shared" si="39"/>
        <v>0</v>
      </c>
      <c r="AQ52" s="8">
        <f t="shared" si="39"/>
        <v>0</v>
      </c>
      <c r="AR52" s="8">
        <f t="shared" si="39"/>
        <v>0</v>
      </c>
      <c r="AS52" s="8">
        <f t="shared" si="39"/>
        <v>0</v>
      </c>
      <c r="AT52" s="8">
        <f t="shared" si="39"/>
        <v>0</v>
      </c>
      <c r="AU52" s="8">
        <f t="shared" si="39"/>
        <v>0</v>
      </c>
      <c r="AV52" s="8">
        <f t="shared" si="39"/>
        <v>0</v>
      </c>
      <c r="AW52" s="8">
        <f t="shared" si="39"/>
        <v>0</v>
      </c>
      <c r="AX52" s="8">
        <f t="shared" si="39"/>
        <v>0</v>
      </c>
      <c r="AY52" s="8">
        <f t="shared" si="39"/>
        <v>0</v>
      </c>
      <c r="AZ52" s="8">
        <f t="shared" si="37"/>
        <v>10.95528850789629</v>
      </c>
      <c r="BA52" s="8">
        <f t="shared" si="37"/>
        <v>7.0532665381074704</v>
      </c>
      <c r="BB52" s="8">
        <f t="shared" si="37"/>
        <v>7.2077315447448287</v>
      </c>
      <c r="BC52" s="8">
        <f t="shared" si="37"/>
        <v>7.8122996869185677</v>
      </c>
      <c r="BD52" s="8">
        <f t="shared" si="37"/>
        <v>8.2655004868817379</v>
      </c>
      <c r="BE52" s="8">
        <f t="shared" si="37"/>
        <v>7.8777935198017888</v>
      </c>
      <c r="BF52" s="8">
        <f t="shared" si="37"/>
        <v>7.6275370496620143</v>
      </c>
      <c r="BG52" s="8">
        <f t="shared" si="37"/>
        <v>6.744311689799952</v>
      </c>
      <c r="BH52" s="8">
        <f t="shared" si="37"/>
        <v>5.9521747643893503</v>
      </c>
      <c r="BI52" s="8">
        <f t="shared" si="37"/>
        <v>6.4782802088966651</v>
      </c>
      <c r="BJ52" s="8">
        <f t="shared" si="37"/>
        <v>7.1971126028702832</v>
      </c>
      <c r="BK52" s="8">
        <f t="shared" si="37"/>
        <v>7.3323695054527951</v>
      </c>
      <c r="BO52" s="24">
        <f t="shared" si="40"/>
        <v>0</v>
      </c>
      <c r="BP52" s="24">
        <f t="shared" si="40"/>
        <v>25.216286590748588</v>
      </c>
      <c r="BQ52" s="24">
        <f t="shared" si="40"/>
        <v>0</v>
      </c>
      <c r="BR52" s="24">
        <f t="shared" si="40"/>
        <v>0</v>
      </c>
      <c r="BS52" s="24">
        <f t="shared" si="40"/>
        <v>0</v>
      </c>
      <c r="BT52" s="24">
        <f t="shared" si="40"/>
        <v>0</v>
      </c>
    </row>
    <row r="53" spans="1:72" collapsed="1" x14ac:dyDescent="0.25">
      <c r="C53" s="3" t="s">
        <v>30</v>
      </c>
      <c r="D53" s="10">
        <f t="shared" si="39"/>
        <v>0</v>
      </c>
      <c r="E53" s="10">
        <f t="shared" si="39"/>
        <v>0</v>
      </c>
      <c r="F53" s="10">
        <f t="shared" si="39"/>
        <v>0</v>
      </c>
      <c r="G53" s="10">
        <f t="shared" si="39"/>
        <v>0</v>
      </c>
      <c r="H53" s="10">
        <f t="shared" si="39"/>
        <v>0</v>
      </c>
      <c r="I53" s="10">
        <f t="shared" si="39"/>
        <v>0</v>
      </c>
      <c r="J53" s="10">
        <f t="shared" si="39"/>
        <v>0</v>
      </c>
      <c r="K53" s="10">
        <f t="shared" si="39"/>
        <v>0</v>
      </c>
      <c r="L53" s="10">
        <f t="shared" si="39"/>
        <v>0</v>
      </c>
      <c r="M53" s="10">
        <f t="shared" si="39"/>
        <v>0</v>
      </c>
      <c r="N53" s="10">
        <f t="shared" si="39"/>
        <v>0</v>
      </c>
      <c r="O53" s="10">
        <f t="shared" si="39"/>
        <v>0</v>
      </c>
      <c r="P53" s="10">
        <f t="shared" si="39"/>
        <v>0</v>
      </c>
      <c r="Q53" s="10">
        <f t="shared" si="39"/>
        <v>0</v>
      </c>
      <c r="R53" s="10">
        <f t="shared" si="39"/>
        <v>0</v>
      </c>
      <c r="S53" s="10">
        <f t="shared" si="39"/>
        <v>0</v>
      </c>
      <c r="T53" s="10">
        <f t="shared" si="39"/>
        <v>0</v>
      </c>
      <c r="U53" s="10">
        <f t="shared" si="39"/>
        <v>0</v>
      </c>
      <c r="V53" s="10">
        <f t="shared" si="39"/>
        <v>0</v>
      </c>
      <c r="W53" s="10">
        <f t="shared" si="39"/>
        <v>0</v>
      </c>
      <c r="X53" s="10">
        <f t="shared" si="39"/>
        <v>0</v>
      </c>
      <c r="Y53" s="10">
        <f t="shared" si="39"/>
        <v>0</v>
      </c>
      <c r="Z53" s="10">
        <f t="shared" si="39"/>
        <v>0</v>
      </c>
      <c r="AA53" s="10">
        <f t="shared" si="39"/>
        <v>0</v>
      </c>
      <c r="AB53" s="10">
        <f t="shared" si="39"/>
        <v>0</v>
      </c>
      <c r="AC53" s="10">
        <f t="shared" si="39"/>
        <v>0</v>
      </c>
      <c r="AD53" s="10">
        <f t="shared" si="39"/>
        <v>0</v>
      </c>
      <c r="AE53" s="10">
        <f t="shared" si="39"/>
        <v>0</v>
      </c>
      <c r="AF53" s="10">
        <f t="shared" si="39"/>
        <v>0</v>
      </c>
      <c r="AG53" s="10">
        <f t="shared" si="39"/>
        <v>0</v>
      </c>
      <c r="AH53" s="10">
        <f t="shared" si="39"/>
        <v>0</v>
      </c>
      <c r="AI53" s="10">
        <f t="shared" si="39"/>
        <v>0</v>
      </c>
      <c r="AJ53" s="10">
        <f t="shared" si="39"/>
        <v>0</v>
      </c>
      <c r="AK53" s="10">
        <f t="shared" si="39"/>
        <v>0</v>
      </c>
      <c r="AL53" s="10">
        <f t="shared" si="39"/>
        <v>0</v>
      </c>
      <c r="AM53" s="10">
        <f t="shared" si="39"/>
        <v>0</v>
      </c>
      <c r="AN53" s="10">
        <f t="shared" si="39"/>
        <v>0</v>
      </c>
      <c r="AO53" s="10">
        <f t="shared" si="39"/>
        <v>0</v>
      </c>
      <c r="AP53" s="10">
        <f t="shared" si="39"/>
        <v>0</v>
      </c>
      <c r="AQ53" s="10">
        <f t="shared" si="39"/>
        <v>0</v>
      </c>
      <c r="AR53" s="10">
        <f t="shared" si="39"/>
        <v>0</v>
      </c>
      <c r="AS53" s="10">
        <f t="shared" si="39"/>
        <v>0</v>
      </c>
      <c r="AT53" s="10">
        <f t="shared" si="39"/>
        <v>0</v>
      </c>
      <c r="AU53" s="10">
        <f t="shared" si="39"/>
        <v>0</v>
      </c>
      <c r="AV53" s="10">
        <f t="shared" si="39"/>
        <v>0</v>
      </c>
      <c r="AW53" s="10">
        <f t="shared" si="39"/>
        <v>0</v>
      </c>
      <c r="AX53" s="10">
        <f t="shared" si="39"/>
        <v>0</v>
      </c>
      <c r="AY53" s="10">
        <f t="shared" si="39"/>
        <v>0</v>
      </c>
      <c r="AZ53" s="10">
        <f t="shared" si="37"/>
        <v>342.24057309377542</v>
      </c>
      <c r="BA53" s="10">
        <f t="shared" si="37"/>
        <v>279.88097219070289</v>
      </c>
      <c r="BB53" s="10">
        <f t="shared" si="37"/>
        <v>349.30555055944382</v>
      </c>
      <c r="BC53" s="10">
        <f t="shared" si="37"/>
        <v>330.93166949555655</v>
      </c>
      <c r="BD53" s="10">
        <f t="shared" si="37"/>
        <v>345.12577302774633</v>
      </c>
      <c r="BE53" s="10">
        <f t="shared" si="37"/>
        <v>386.17074008727599</v>
      </c>
      <c r="BF53" s="10">
        <f t="shared" si="37"/>
        <v>393.06314196602409</v>
      </c>
      <c r="BG53" s="10">
        <f t="shared" si="37"/>
        <v>414.71336264289357</v>
      </c>
      <c r="BH53" s="10">
        <f t="shared" si="37"/>
        <v>386.35956074474143</v>
      </c>
      <c r="BI53" s="10">
        <f t="shared" si="37"/>
        <v>392.59296391710382</v>
      </c>
      <c r="BJ53" s="10">
        <f t="shared" si="37"/>
        <v>410.73964477323523</v>
      </c>
      <c r="BK53" s="10">
        <f t="shared" si="37"/>
        <v>438.08716530568233</v>
      </c>
      <c r="BO53" s="23">
        <f t="shared" ref="BO53:BT53" si="41">SUM(BO50:BO52)</f>
        <v>0</v>
      </c>
      <c r="BP53" s="23">
        <f t="shared" si="41"/>
        <v>971.42709584392219</v>
      </c>
      <c r="BQ53" s="23">
        <f t="shared" si="41"/>
        <v>0</v>
      </c>
      <c r="BR53" s="23">
        <f t="shared" si="41"/>
        <v>0</v>
      </c>
      <c r="BS53" s="23">
        <f t="shared" si="41"/>
        <v>0</v>
      </c>
      <c r="BT53" s="23">
        <f t="shared" si="41"/>
        <v>0</v>
      </c>
    </row>
    <row r="54" spans="1:72" x14ac:dyDescent="0.25">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O54" s="18"/>
      <c r="BP54" s="18"/>
      <c r="BQ54" s="18"/>
      <c r="BR54" s="18"/>
      <c r="BS54" s="18"/>
      <c r="BT54" s="18"/>
    </row>
    <row r="55" spans="1:72" x14ac:dyDescent="0.25">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O55" s="18"/>
      <c r="BP55" s="18"/>
      <c r="BQ55" s="18"/>
      <c r="BR55" s="18"/>
      <c r="BS55" s="18"/>
      <c r="BT55" s="18"/>
    </row>
    <row r="56" spans="1:72" hidden="1" outlineLevel="1" x14ac:dyDescent="0.25">
      <c r="A56" s="11" t="s">
        <v>28</v>
      </c>
      <c r="C56" s="2" t="s">
        <v>31</v>
      </c>
      <c r="D56" s="8">
        <f>IFERROR(
GETPIVOTDATA("[Base_Tarjetas].[Importe]",TDinamica_R!$A$3,
"[Base_Tarjetas].[PERIODO]","[Base_Tarjetas].[PERIODO].&amp;[" &amp; TEXT(D$6,"yyyymm") &amp; "]",
"[Base_Tarjetas].[Metrica]","[Base_Tarjetas].[Metrica].&amp;[" &amp; $A56 &amp; "]",
"[Base_Tarjetas].[SEGMENTO_DESCRIP]","[Base_Tarjetas].[SEGMENTO_DESCRIP].&amp;[" &amp; $C$6 &amp; "]",
"[Base_Tarjetas].[SITUACION]","[Base_Tarjetas].[SITUACION].&amp;[" &amp; $C56 &amp; "]",
"[Base_Tarjetas].[TIPO]","[Base_Tarjetas].[TIPO].&amp;[" &amp; $C$1 &amp; "]")/1000,
0)</f>
        <v>0</v>
      </c>
      <c r="E56" s="8">
        <f>IFERROR(
GETPIVOTDATA("[Base_Tarjetas].[Importe]",TDinamica_R!$A$3,
"[Base_Tarjetas].[PERIODO]","[Base_Tarjetas].[PERIODO].&amp;[" &amp; TEXT(E$6,"yyyymm") &amp; "]",
"[Base_Tarjetas].[Metrica]","[Base_Tarjetas].[Metrica].&amp;[" &amp; $A56 &amp; "]",
"[Base_Tarjetas].[SEGMENTO_DESCRIP]","[Base_Tarjetas].[SEGMENTO_DESCRIP].&amp;[" &amp; $C$6 &amp; "]",
"[Base_Tarjetas].[SITUACION]","[Base_Tarjetas].[SITUACION].&amp;[" &amp; $C56 &amp; "]",
"[Base_Tarjetas].[TIPO]","[Base_Tarjetas].[TIPO].&amp;[" &amp; $C$1 &amp; "]")/1000,
0)</f>
        <v>0</v>
      </c>
      <c r="F56" s="8">
        <f>IFERROR(
GETPIVOTDATA("[Base_Tarjetas].[Importe]",TDinamica_R!$A$3,
"[Base_Tarjetas].[PERIODO]","[Base_Tarjetas].[PERIODO].&amp;[" &amp; TEXT(F$6,"yyyymm") &amp; "]",
"[Base_Tarjetas].[Metrica]","[Base_Tarjetas].[Metrica].&amp;[" &amp; $A56 &amp; "]",
"[Base_Tarjetas].[SEGMENTO_DESCRIP]","[Base_Tarjetas].[SEGMENTO_DESCRIP].&amp;[" &amp; $C$6 &amp; "]",
"[Base_Tarjetas].[SITUACION]","[Base_Tarjetas].[SITUACION].&amp;[" &amp; $C56 &amp; "]",
"[Base_Tarjetas].[TIPO]","[Base_Tarjetas].[TIPO].&amp;[" &amp; $C$1 &amp; "]")/1000,
0)</f>
        <v>0</v>
      </c>
      <c r="G56" s="8">
        <f>IFERROR(
GETPIVOTDATA("[Base_Tarjetas].[Importe]",TDinamica_R!$A$3,
"[Base_Tarjetas].[PERIODO]","[Base_Tarjetas].[PERIODO].&amp;[" &amp; TEXT(G$6,"yyyymm") &amp; "]",
"[Base_Tarjetas].[Metrica]","[Base_Tarjetas].[Metrica].&amp;[" &amp; $A56 &amp; "]",
"[Base_Tarjetas].[SEGMENTO_DESCRIP]","[Base_Tarjetas].[SEGMENTO_DESCRIP].&amp;[" &amp; $C$6 &amp; "]",
"[Base_Tarjetas].[SITUACION]","[Base_Tarjetas].[SITUACION].&amp;[" &amp; $C56 &amp; "]",
"[Base_Tarjetas].[TIPO]","[Base_Tarjetas].[TIPO].&amp;[" &amp; $C$1 &amp; "]")/1000,
0)</f>
        <v>0</v>
      </c>
      <c r="H56" s="8">
        <f>IFERROR(
GETPIVOTDATA("[Base_Tarjetas].[Importe]",TDinamica_R!$A$3,
"[Base_Tarjetas].[PERIODO]","[Base_Tarjetas].[PERIODO].&amp;[" &amp; TEXT(H$6,"yyyymm") &amp; "]",
"[Base_Tarjetas].[Metrica]","[Base_Tarjetas].[Metrica].&amp;[" &amp; $A56 &amp; "]",
"[Base_Tarjetas].[SEGMENTO_DESCRIP]","[Base_Tarjetas].[SEGMENTO_DESCRIP].&amp;[" &amp; $C$6 &amp; "]",
"[Base_Tarjetas].[SITUACION]","[Base_Tarjetas].[SITUACION].&amp;[" &amp; $C56 &amp; "]",
"[Base_Tarjetas].[TIPO]","[Base_Tarjetas].[TIPO].&amp;[" &amp; $C$1 &amp; "]")/1000,
0)</f>
        <v>0</v>
      </c>
      <c r="I56" s="8">
        <f>IFERROR(
GETPIVOTDATA("[Base_Tarjetas].[Importe]",TDinamica_R!$A$3,
"[Base_Tarjetas].[PERIODO]","[Base_Tarjetas].[PERIODO].&amp;[" &amp; TEXT(I$6,"yyyymm") &amp; "]",
"[Base_Tarjetas].[Metrica]","[Base_Tarjetas].[Metrica].&amp;[" &amp; $A56 &amp; "]",
"[Base_Tarjetas].[SEGMENTO_DESCRIP]","[Base_Tarjetas].[SEGMENTO_DESCRIP].&amp;[" &amp; $C$6 &amp; "]",
"[Base_Tarjetas].[SITUACION]","[Base_Tarjetas].[SITUACION].&amp;[" &amp; $C56 &amp; "]",
"[Base_Tarjetas].[TIPO]","[Base_Tarjetas].[TIPO].&amp;[" &amp; $C$1 &amp; "]")/1000,
0)</f>
        <v>0</v>
      </c>
      <c r="J56" s="8">
        <f>IFERROR(
GETPIVOTDATA("[Base_Tarjetas].[Importe]",TDinamica_R!$A$3,
"[Base_Tarjetas].[PERIODO]","[Base_Tarjetas].[PERIODO].&amp;[" &amp; TEXT(J$6,"yyyymm") &amp; "]",
"[Base_Tarjetas].[Metrica]","[Base_Tarjetas].[Metrica].&amp;[" &amp; $A56 &amp; "]",
"[Base_Tarjetas].[SEGMENTO_DESCRIP]","[Base_Tarjetas].[SEGMENTO_DESCRIP].&amp;[" &amp; $C$6 &amp; "]",
"[Base_Tarjetas].[SITUACION]","[Base_Tarjetas].[SITUACION].&amp;[" &amp; $C56 &amp; "]",
"[Base_Tarjetas].[TIPO]","[Base_Tarjetas].[TIPO].&amp;[" &amp; $C$1 &amp; "]")/1000,
0)</f>
        <v>0</v>
      </c>
      <c r="K56" s="8">
        <f>IFERROR(
GETPIVOTDATA("[Base_Tarjetas].[Importe]",TDinamica_R!$A$3,
"[Base_Tarjetas].[PERIODO]","[Base_Tarjetas].[PERIODO].&amp;[" &amp; TEXT(K$6,"yyyymm") &amp; "]",
"[Base_Tarjetas].[Metrica]","[Base_Tarjetas].[Metrica].&amp;[" &amp; $A56 &amp; "]",
"[Base_Tarjetas].[SEGMENTO_DESCRIP]","[Base_Tarjetas].[SEGMENTO_DESCRIP].&amp;[" &amp; $C$6 &amp; "]",
"[Base_Tarjetas].[SITUACION]","[Base_Tarjetas].[SITUACION].&amp;[" &amp; $C56 &amp; "]",
"[Base_Tarjetas].[TIPO]","[Base_Tarjetas].[TIPO].&amp;[" &amp; $C$1 &amp; "]")/1000,
0)</f>
        <v>0</v>
      </c>
      <c r="L56" s="8">
        <f>IFERROR(
GETPIVOTDATA("[Base_Tarjetas].[Importe]",TDinamica_R!$A$3,
"[Base_Tarjetas].[PERIODO]","[Base_Tarjetas].[PERIODO].&amp;[" &amp; TEXT(L$6,"yyyymm") &amp; "]",
"[Base_Tarjetas].[Metrica]","[Base_Tarjetas].[Metrica].&amp;[" &amp; $A56 &amp; "]",
"[Base_Tarjetas].[SEGMENTO_DESCRIP]","[Base_Tarjetas].[SEGMENTO_DESCRIP].&amp;[" &amp; $C$6 &amp; "]",
"[Base_Tarjetas].[SITUACION]","[Base_Tarjetas].[SITUACION].&amp;[" &amp; $C56 &amp; "]",
"[Base_Tarjetas].[TIPO]","[Base_Tarjetas].[TIPO].&amp;[" &amp; $C$1 &amp; "]")/1000,
0)</f>
        <v>0</v>
      </c>
      <c r="M56" s="8">
        <f>IFERROR(
GETPIVOTDATA("[Base_Tarjetas].[Importe]",TDinamica_R!$A$3,
"[Base_Tarjetas].[PERIODO]","[Base_Tarjetas].[PERIODO].&amp;[" &amp; TEXT(M$6,"yyyymm") &amp; "]",
"[Base_Tarjetas].[Metrica]","[Base_Tarjetas].[Metrica].&amp;[" &amp; $A56 &amp; "]",
"[Base_Tarjetas].[SEGMENTO_DESCRIP]","[Base_Tarjetas].[SEGMENTO_DESCRIP].&amp;[" &amp; $C$6 &amp; "]",
"[Base_Tarjetas].[SITUACION]","[Base_Tarjetas].[SITUACION].&amp;[" &amp; $C56 &amp; "]",
"[Base_Tarjetas].[TIPO]","[Base_Tarjetas].[TIPO].&amp;[" &amp; $C$1 &amp; "]")/1000,
0)</f>
        <v>0</v>
      </c>
      <c r="N56" s="8">
        <f>IFERROR(
GETPIVOTDATA("[Base_Tarjetas].[Importe]",TDinamica_R!$A$3,
"[Base_Tarjetas].[PERIODO]","[Base_Tarjetas].[PERIODO].&amp;[" &amp; TEXT(N$6,"yyyymm") &amp; "]",
"[Base_Tarjetas].[Metrica]","[Base_Tarjetas].[Metrica].&amp;[" &amp; $A56 &amp; "]",
"[Base_Tarjetas].[SEGMENTO_DESCRIP]","[Base_Tarjetas].[SEGMENTO_DESCRIP].&amp;[" &amp; $C$6 &amp; "]",
"[Base_Tarjetas].[SITUACION]","[Base_Tarjetas].[SITUACION].&amp;[" &amp; $C56 &amp; "]",
"[Base_Tarjetas].[TIPO]","[Base_Tarjetas].[TIPO].&amp;[" &amp; $C$1 &amp; "]")/1000,
0)</f>
        <v>0</v>
      </c>
      <c r="O56" s="8">
        <f>IFERROR(
GETPIVOTDATA("[Base_Tarjetas].[Importe]",TDinamica_R!$A$3,
"[Base_Tarjetas].[PERIODO]","[Base_Tarjetas].[PERIODO].&amp;[" &amp; TEXT(O$6,"yyyymm") &amp; "]",
"[Base_Tarjetas].[Metrica]","[Base_Tarjetas].[Metrica].&amp;[" &amp; $A56 &amp; "]",
"[Base_Tarjetas].[SEGMENTO_DESCRIP]","[Base_Tarjetas].[SEGMENTO_DESCRIP].&amp;[" &amp; $C$6 &amp; "]",
"[Base_Tarjetas].[SITUACION]","[Base_Tarjetas].[SITUACION].&amp;[" &amp; $C56 &amp; "]",
"[Base_Tarjetas].[TIPO]","[Base_Tarjetas].[TIPO].&amp;[" &amp; $C$1 &amp; "]")/1000,
0)</f>
        <v>0</v>
      </c>
      <c r="P56" s="8">
        <f>IFERROR(
GETPIVOTDATA("[Base_Tarjetas].[Importe]",TDinamica_R!$A$3,
"[Base_Tarjetas].[PERIODO]","[Base_Tarjetas].[PERIODO].&amp;[" &amp; TEXT(P$6,"yyyymm") &amp; "]",
"[Base_Tarjetas].[Metrica]","[Base_Tarjetas].[Metrica].&amp;[" &amp; $A56 &amp; "]",
"[Base_Tarjetas].[SEGMENTO_DESCRIP]","[Base_Tarjetas].[SEGMENTO_DESCRIP].&amp;[" &amp; $C$6 &amp; "]",
"[Base_Tarjetas].[SITUACION]","[Base_Tarjetas].[SITUACION].&amp;[" &amp; $C56 &amp; "]",
"[Base_Tarjetas].[TIPO]","[Base_Tarjetas].[TIPO].&amp;[" &amp; $C$1 &amp; "]")/1000,
0)</f>
        <v>0</v>
      </c>
      <c r="Q56" s="8">
        <f>IFERROR(
GETPIVOTDATA("[Base_Tarjetas].[Importe]",TDinamica_R!$A$3,
"[Base_Tarjetas].[PERIODO]","[Base_Tarjetas].[PERIODO].&amp;[" &amp; TEXT(Q$6,"yyyymm") &amp; "]",
"[Base_Tarjetas].[Metrica]","[Base_Tarjetas].[Metrica].&amp;[" &amp; $A56 &amp; "]",
"[Base_Tarjetas].[SEGMENTO_DESCRIP]","[Base_Tarjetas].[SEGMENTO_DESCRIP].&amp;[" &amp; $C$6 &amp; "]",
"[Base_Tarjetas].[SITUACION]","[Base_Tarjetas].[SITUACION].&amp;[" &amp; $C56 &amp; "]",
"[Base_Tarjetas].[TIPO]","[Base_Tarjetas].[TIPO].&amp;[" &amp; $C$1 &amp; "]")/1000,
0)</f>
        <v>0</v>
      </c>
      <c r="R56" s="8">
        <f>IFERROR(
GETPIVOTDATA("[Base_Tarjetas].[Importe]",TDinamica_R!$A$3,
"[Base_Tarjetas].[PERIODO]","[Base_Tarjetas].[PERIODO].&amp;[" &amp; TEXT(R$6,"yyyymm") &amp; "]",
"[Base_Tarjetas].[Metrica]","[Base_Tarjetas].[Metrica].&amp;[" &amp; $A56 &amp; "]",
"[Base_Tarjetas].[SEGMENTO_DESCRIP]","[Base_Tarjetas].[SEGMENTO_DESCRIP].&amp;[" &amp; $C$6 &amp; "]",
"[Base_Tarjetas].[SITUACION]","[Base_Tarjetas].[SITUACION].&amp;[" &amp; $C56 &amp; "]",
"[Base_Tarjetas].[TIPO]","[Base_Tarjetas].[TIPO].&amp;[" &amp; $C$1 &amp; "]")/1000,
0)</f>
        <v>0</v>
      </c>
      <c r="S56" s="8">
        <f>IFERROR(
GETPIVOTDATA("[Base_Tarjetas].[Importe]",TDinamica_R!$A$3,
"[Base_Tarjetas].[PERIODO]","[Base_Tarjetas].[PERIODO].&amp;[" &amp; TEXT(S$6,"yyyymm") &amp; "]",
"[Base_Tarjetas].[Metrica]","[Base_Tarjetas].[Metrica].&amp;[" &amp; $A56 &amp; "]",
"[Base_Tarjetas].[SEGMENTO_DESCRIP]","[Base_Tarjetas].[SEGMENTO_DESCRIP].&amp;[" &amp; $C$6 &amp; "]",
"[Base_Tarjetas].[SITUACION]","[Base_Tarjetas].[SITUACION].&amp;[" &amp; $C56 &amp; "]",
"[Base_Tarjetas].[TIPO]","[Base_Tarjetas].[TIPO].&amp;[" &amp; $C$1 &amp; "]")/1000,
0)</f>
        <v>0</v>
      </c>
      <c r="T56" s="8">
        <f>IFERROR(
GETPIVOTDATA("[Base_Tarjetas].[Importe]",TDinamica_R!$A$3,
"[Base_Tarjetas].[PERIODO]","[Base_Tarjetas].[PERIODO].&amp;[" &amp; TEXT(T$6,"yyyymm") &amp; "]",
"[Base_Tarjetas].[Metrica]","[Base_Tarjetas].[Metrica].&amp;[" &amp; $A56 &amp; "]",
"[Base_Tarjetas].[SEGMENTO_DESCRIP]","[Base_Tarjetas].[SEGMENTO_DESCRIP].&amp;[" &amp; $C$6 &amp; "]",
"[Base_Tarjetas].[SITUACION]","[Base_Tarjetas].[SITUACION].&amp;[" &amp; $C56 &amp; "]",
"[Base_Tarjetas].[TIPO]","[Base_Tarjetas].[TIPO].&amp;[" &amp; $C$1 &amp; "]")/1000,
0)</f>
        <v>0</v>
      </c>
      <c r="U56" s="8">
        <f>IFERROR(
GETPIVOTDATA("[Base_Tarjetas].[Importe]",TDinamica_R!$A$3,
"[Base_Tarjetas].[PERIODO]","[Base_Tarjetas].[PERIODO].&amp;[" &amp; TEXT(U$6,"yyyymm") &amp; "]",
"[Base_Tarjetas].[Metrica]","[Base_Tarjetas].[Metrica].&amp;[" &amp; $A56 &amp; "]",
"[Base_Tarjetas].[SEGMENTO_DESCRIP]","[Base_Tarjetas].[SEGMENTO_DESCRIP].&amp;[" &amp; $C$6 &amp; "]",
"[Base_Tarjetas].[SITUACION]","[Base_Tarjetas].[SITUACION].&amp;[" &amp; $C56 &amp; "]",
"[Base_Tarjetas].[TIPO]","[Base_Tarjetas].[TIPO].&amp;[" &amp; $C$1 &amp; "]")/1000,
0)</f>
        <v>0</v>
      </c>
      <c r="V56" s="8">
        <f>IFERROR(
GETPIVOTDATA("[Base_Tarjetas].[Importe]",TDinamica_R!$A$3,
"[Base_Tarjetas].[PERIODO]","[Base_Tarjetas].[PERIODO].&amp;[" &amp; TEXT(V$6,"yyyymm") &amp; "]",
"[Base_Tarjetas].[Metrica]","[Base_Tarjetas].[Metrica].&amp;[" &amp; $A56 &amp; "]",
"[Base_Tarjetas].[SEGMENTO_DESCRIP]","[Base_Tarjetas].[SEGMENTO_DESCRIP].&amp;[" &amp; $C$6 &amp; "]",
"[Base_Tarjetas].[SITUACION]","[Base_Tarjetas].[SITUACION].&amp;[" &amp; $C56 &amp; "]",
"[Base_Tarjetas].[TIPO]","[Base_Tarjetas].[TIPO].&amp;[" &amp; $C$1 &amp; "]")/1000,
0)</f>
        <v>0</v>
      </c>
      <c r="W56" s="8">
        <f>IFERROR(
GETPIVOTDATA("[Base_Tarjetas].[Importe]",TDinamica_R!$A$3,
"[Base_Tarjetas].[PERIODO]","[Base_Tarjetas].[PERIODO].&amp;[" &amp; TEXT(W$6,"yyyymm") &amp; "]",
"[Base_Tarjetas].[Metrica]","[Base_Tarjetas].[Metrica].&amp;[" &amp; $A56 &amp; "]",
"[Base_Tarjetas].[SEGMENTO_DESCRIP]","[Base_Tarjetas].[SEGMENTO_DESCRIP].&amp;[" &amp; $C$6 &amp; "]",
"[Base_Tarjetas].[SITUACION]","[Base_Tarjetas].[SITUACION].&amp;[" &amp; $C56 &amp; "]",
"[Base_Tarjetas].[TIPO]","[Base_Tarjetas].[TIPO].&amp;[" &amp; $C$1 &amp; "]")/1000,
0)</f>
        <v>0</v>
      </c>
      <c r="X56" s="8">
        <f>IFERROR(
GETPIVOTDATA("[Base_Tarjetas].[Importe]",TDinamica_R!$A$3,
"[Base_Tarjetas].[PERIODO]","[Base_Tarjetas].[PERIODO].&amp;[" &amp; TEXT(X$6,"yyyymm") &amp; "]",
"[Base_Tarjetas].[Metrica]","[Base_Tarjetas].[Metrica].&amp;[" &amp; $A56 &amp; "]",
"[Base_Tarjetas].[SEGMENTO_DESCRIP]","[Base_Tarjetas].[SEGMENTO_DESCRIP].&amp;[" &amp; $C$6 &amp; "]",
"[Base_Tarjetas].[SITUACION]","[Base_Tarjetas].[SITUACION].&amp;[" &amp; $C56 &amp; "]",
"[Base_Tarjetas].[TIPO]","[Base_Tarjetas].[TIPO].&amp;[" &amp; $C$1 &amp; "]")/1000,
0)</f>
        <v>0</v>
      </c>
      <c r="Y56" s="8">
        <f>IFERROR(
GETPIVOTDATA("[Base_Tarjetas].[Importe]",TDinamica_R!$A$3,
"[Base_Tarjetas].[PERIODO]","[Base_Tarjetas].[PERIODO].&amp;[" &amp; TEXT(Y$6,"yyyymm") &amp; "]",
"[Base_Tarjetas].[Metrica]","[Base_Tarjetas].[Metrica].&amp;[" &amp; $A56 &amp; "]",
"[Base_Tarjetas].[SEGMENTO_DESCRIP]","[Base_Tarjetas].[SEGMENTO_DESCRIP].&amp;[" &amp; $C$6 &amp; "]",
"[Base_Tarjetas].[SITUACION]","[Base_Tarjetas].[SITUACION].&amp;[" &amp; $C56 &amp; "]",
"[Base_Tarjetas].[TIPO]","[Base_Tarjetas].[TIPO].&amp;[" &amp; $C$1 &amp; "]")/1000,
0)</f>
        <v>0</v>
      </c>
      <c r="Z56" s="8">
        <f>IFERROR(
GETPIVOTDATA("[Base_Tarjetas].[Importe]",TDinamica_R!$A$3,
"[Base_Tarjetas].[PERIODO]","[Base_Tarjetas].[PERIODO].&amp;[" &amp; TEXT(Z$6,"yyyymm") &amp; "]",
"[Base_Tarjetas].[Metrica]","[Base_Tarjetas].[Metrica].&amp;[" &amp; $A56 &amp; "]",
"[Base_Tarjetas].[SEGMENTO_DESCRIP]","[Base_Tarjetas].[SEGMENTO_DESCRIP].&amp;[" &amp; $C$6 &amp; "]",
"[Base_Tarjetas].[SITUACION]","[Base_Tarjetas].[SITUACION].&amp;[" &amp; $C56 &amp; "]",
"[Base_Tarjetas].[TIPO]","[Base_Tarjetas].[TIPO].&amp;[" &amp; $C$1 &amp; "]")/1000,
0)</f>
        <v>0</v>
      </c>
      <c r="AA56" s="8">
        <f>IFERROR(
GETPIVOTDATA("[Base_Tarjetas].[Importe]",TDinamica_R!$A$3,
"[Base_Tarjetas].[PERIODO]","[Base_Tarjetas].[PERIODO].&amp;[" &amp; TEXT(AA$6,"yyyymm") &amp; "]",
"[Base_Tarjetas].[Metrica]","[Base_Tarjetas].[Metrica].&amp;[" &amp; $A56 &amp; "]",
"[Base_Tarjetas].[SEGMENTO_DESCRIP]","[Base_Tarjetas].[SEGMENTO_DESCRIP].&amp;[" &amp; $C$6 &amp; "]",
"[Base_Tarjetas].[SITUACION]","[Base_Tarjetas].[SITUACION].&amp;[" &amp; $C56 &amp; "]",
"[Base_Tarjetas].[TIPO]","[Base_Tarjetas].[TIPO].&amp;[" &amp; $C$1 &amp; "]")/1000,
0)</f>
        <v>0</v>
      </c>
      <c r="AB56" s="8">
        <f>IFERROR(
GETPIVOTDATA("[Base_Tarjetas].[Importe]",TDinamica_R!$A$3,
"[Base_Tarjetas].[PERIODO]","[Base_Tarjetas].[PERIODO].&amp;[" &amp; TEXT(AB$6,"yyyymm") &amp; "]",
"[Base_Tarjetas].[Metrica]","[Base_Tarjetas].[Metrica].&amp;[" &amp; $A56 &amp; "]",
"[Base_Tarjetas].[SEGMENTO_DESCRIP]","[Base_Tarjetas].[SEGMENTO_DESCRIP].&amp;[" &amp; $C$6 &amp; "]",
"[Base_Tarjetas].[SITUACION]","[Base_Tarjetas].[SITUACION].&amp;[" &amp; $C56 &amp; "]",
"[Base_Tarjetas].[TIPO]","[Base_Tarjetas].[TIPO].&amp;[" &amp; $C$1 &amp; "]")/1000,
0)</f>
        <v>0</v>
      </c>
      <c r="AC56" s="8">
        <f>IFERROR(
GETPIVOTDATA("[Base_Tarjetas].[Importe]",TDinamica_R!$A$3,
"[Base_Tarjetas].[PERIODO]","[Base_Tarjetas].[PERIODO].&amp;[" &amp; TEXT(AC$6,"yyyymm") &amp; "]",
"[Base_Tarjetas].[Metrica]","[Base_Tarjetas].[Metrica].&amp;[" &amp; $A56 &amp; "]",
"[Base_Tarjetas].[SEGMENTO_DESCRIP]","[Base_Tarjetas].[SEGMENTO_DESCRIP].&amp;[" &amp; $C$6 &amp; "]",
"[Base_Tarjetas].[SITUACION]","[Base_Tarjetas].[SITUACION].&amp;[" &amp; $C56 &amp; "]",
"[Base_Tarjetas].[TIPO]","[Base_Tarjetas].[TIPO].&amp;[" &amp; $C$1 &amp; "]")/1000,
0)</f>
        <v>0</v>
      </c>
      <c r="AD56" s="8">
        <f>IFERROR(
GETPIVOTDATA("[Base_Tarjetas].[Importe]",TDinamica_R!$A$3,
"[Base_Tarjetas].[PERIODO]","[Base_Tarjetas].[PERIODO].&amp;[" &amp; TEXT(AD$6,"yyyymm") &amp; "]",
"[Base_Tarjetas].[Metrica]","[Base_Tarjetas].[Metrica].&amp;[" &amp; $A56 &amp; "]",
"[Base_Tarjetas].[SEGMENTO_DESCRIP]","[Base_Tarjetas].[SEGMENTO_DESCRIP].&amp;[" &amp; $C$6 &amp; "]",
"[Base_Tarjetas].[SITUACION]","[Base_Tarjetas].[SITUACION].&amp;[" &amp; $C56 &amp; "]",
"[Base_Tarjetas].[TIPO]","[Base_Tarjetas].[TIPO].&amp;[" &amp; $C$1 &amp; "]")/1000,
0)</f>
        <v>0</v>
      </c>
      <c r="AE56" s="8">
        <f>IFERROR(
GETPIVOTDATA("[Base_Tarjetas].[Importe]",TDinamica_R!$A$3,
"[Base_Tarjetas].[PERIODO]","[Base_Tarjetas].[PERIODO].&amp;[" &amp; TEXT(AE$6,"yyyymm") &amp; "]",
"[Base_Tarjetas].[Metrica]","[Base_Tarjetas].[Metrica].&amp;[" &amp; $A56 &amp; "]",
"[Base_Tarjetas].[SEGMENTO_DESCRIP]","[Base_Tarjetas].[SEGMENTO_DESCRIP].&amp;[" &amp; $C$6 &amp; "]",
"[Base_Tarjetas].[SITUACION]","[Base_Tarjetas].[SITUACION].&amp;[" &amp; $C56 &amp; "]",
"[Base_Tarjetas].[TIPO]","[Base_Tarjetas].[TIPO].&amp;[" &amp; $C$1 &amp; "]")/1000,
0)</f>
        <v>0</v>
      </c>
      <c r="AF56" s="8">
        <f>IFERROR(
GETPIVOTDATA("[Base_Tarjetas].[Importe]",TDinamica_R!$A$3,
"[Base_Tarjetas].[PERIODO]","[Base_Tarjetas].[PERIODO].&amp;[" &amp; TEXT(AF$6,"yyyymm") &amp; "]",
"[Base_Tarjetas].[Metrica]","[Base_Tarjetas].[Metrica].&amp;[" &amp; $A56 &amp; "]",
"[Base_Tarjetas].[SEGMENTO_DESCRIP]","[Base_Tarjetas].[SEGMENTO_DESCRIP].&amp;[" &amp; $C$6 &amp; "]",
"[Base_Tarjetas].[SITUACION]","[Base_Tarjetas].[SITUACION].&amp;[" &amp; $C56 &amp; "]",
"[Base_Tarjetas].[TIPO]","[Base_Tarjetas].[TIPO].&amp;[" &amp; $C$1 &amp; "]")/1000,
0)</f>
        <v>0</v>
      </c>
      <c r="AG56" s="8">
        <f>IFERROR(
GETPIVOTDATA("[Base_Tarjetas].[Importe]",TDinamica_R!$A$3,
"[Base_Tarjetas].[PERIODO]","[Base_Tarjetas].[PERIODO].&amp;[" &amp; TEXT(AG$6,"yyyymm") &amp; "]",
"[Base_Tarjetas].[Metrica]","[Base_Tarjetas].[Metrica].&amp;[" &amp; $A56 &amp; "]",
"[Base_Tarjetas].[SEGMENTO_DESCRIP]","[Base_Tarjetas].[SEGMENTO_DESCRIP].&amp;[" &amp; $C$6 &amp; "]",
"[Base_Tarjetas].[SITUACION]","[Base_Tarjetas].[SITUACION].&amp;[" &amp; $C56 &amp; "]",
"[Base_Tarjetas].[TIPO]","[Base_Tarjetas].[TIPO].&amp;[" &amp; $C$1 &amp; "]")/1000,
0)</f>
        <v>0</v>
      </c>
      <c r="AH56" s="8">
        <f>IFERROR(
GETPIVOTDATA("[Base_Tarjetas].[Importe]",TDinamica_R!$A$3,
"[Base_Tarjetas].[PERIODO]","[Base_Tarjetas].[PERIODO].&amp;[" &amp; TEXT(AH$6,"yyyymm") &amp; "]",
"[Base_Tarjetas].[Metrica]","[Base_Tarjetas].[Metrica].&amp;[" &amp; $A56 &amp; "]",
"[Base_Tarjetas].[SEGMENTO_DESCRIP]","[Base_Tarjetas].[SEGMENTO_DESCRIP].&amp;[" &amp; $C$6 &amp; "]",
"[Base_Tarjetas].[SITUACION]","[Base_Tarjetas].[SITUACION].&amp;[" &amp; $C56 &amp; "]",
"[Base_Tarjetas].[TIPO]","[Base_Tarjetas].[TIPO].&amp;[" &amp; $C$1 &amp; "]")/1000,
0)</f>
        <v>0</v>
      </c>
      <c r="AI56" s="8">
        <f>IFERROR(
GETPIVOTDATA("[Base_Tarjetas].[Importe]",TDinamica_R!$A$3,
"[Base_Tarjetas].[PERIODO]","[Base_Tarjetas].[PERIODO].&amp;[" &amp; TEXT(AI$6,"yyyymm") &amp; "]",
"[Base_Tarjetas].[Metrica]","[Base_Tarjetas].[Metrica].&amp;[" &amp; $A56 &amp; "]",
"[Base_Tarjetas].[SEGMENTO_DESCRIP]","[Base_Tarjetas].[SEGMENTO_DESCRIP].&amp;[" &amp; $C$6 &amp; "]",
"[Base_Tarjetas].[SITUACION]","[Base_Tarjetas].[SITUACION].&amp;[" &amp; $C56 &amp; "]",
"[Base_Tarjetas].[TIPO]","[Base_Tarjetas].[TIPO].&amp;[" &amp; $C$1 &amp; "]")/1000,
0)</f>
        <v>0</v>
      </c>
      <c r="AJ56" s="8">
        <f>IFERROR(
GETPIVOTDATA("[Base_Tarjetas].[Importe]",TDinamica_R!$A$3,
"[Base_Tarjetas].[PERIODO]","[Base_Tarjetas].[PERIODO].&amp;[" &amp; TEXT(AJ$6,"yyyymm") &amp; "]",
"[Base_Tarjetas].[Metrica]","[Base_Tarjetas].[Metrica].&amp;[" &amp; $A56 &amp; "]",
"[Base_Tarjetas].[SEGMENTO_DESCRIP]","[Base_Tarjetas].[SEGMENTO_DESCRIP].&amp;[" &amp; $C$6 &amp; "]",
"[Base_Tarjetas].[SITUACION]","[Base_Tarjetas].[SITUACION].&amp;[" &amp; $C56 &amp; "]",
"[Base_Tarjetas].[TIPO]","[Base_Tarjetas].[TIPO].&amp;[" &amp; $C$1 &amp; "]")/1000,
0)</f>
        <v>0</v>
      </c>
      <c r="AK56" s="8">
        <f>IFERROR(
GETPIVOTDATA("[Base_Tarjetas].[Importe]",TDinamica_R!$A$3,
"[Base_Tarjetas].[PERIODO]","[Base_Tarjetas].[PERIODO].&amp;[" &amp; TEXT(AK$6,"yyyymm") &amp; "]",
"[Base_Tarjetas].[Metrica]","[Base_Tarjetas].[Metrica].&amp;[" &amp; $A56 &amp; "]",
"[Base_Tarjetas].[SEGMENTO_DESCRIP]","[Base_Tarjetas].[SEGMENTO_DESCRIP].&amp;[" &amp; $C$6 &amp; "]",
"[Base_Tarjetas].[SITUACION]","[Base_Tarjetas].[SITUACION].&amp;[" &amp; $C56 &amp; "]",
"[Base_Tarjetas].[TIPO]","[Base_Tarjetas].[TIPO].&amp;[" &amp; $C$1 &amp; "]")/1000,
0)</f>
        <v>0</v>
      </c>
      <c r="AL56" s="8">
        <f>IFERROR(
GETPIVOTDATA("[Base_Tarjetas].[Importe]",TDinamica_R!$A$3,
"[Base_Tarjetas].[PERIODO]","[Base_Tarjetas].[PERIODO].&amp;[" &amp; TEXT(AL$6,"yyyymm") &amp; "]",
"[Base_Tarjetas].[Metrica]","[Base_Tarjetas].[Metrica].&amp;[" &amp; $A56 &amp; "]",
"[Base_Tarjetas].[SEGMENTO_DESCRIP]","[Base_Tarjetas].[SEGMENTO_DESCRIP].&amp;[" &amp; $C$6 &amp; "]",
"[Base_Tarjetas].[SITUACION]","[Base_Tarjetas].[SITUACION].&amp;[" &amp; $C56 &amp; "]",
"[Base_Tarjetas].[TIPO]","[Base_Tarjetas].[TIPO].&amp;[" &amp; $C$1 &amp; "]")/1000,
0)</f>
        <v>0</v>
      </c>
      <c r="AM56" s="8">
        <f>IFERROR(
GETPIVOTDATA("[Base_Tarjetas].[Importe]",TDinamica_R!$A$3,
"[Base_Tarjetas].[PERIODO]","[Base_Tarjetas].[PERIODO].&amp;[" &amp; TEXT(AM$6,"yyyymm") &amp; "]",
"[Base_Tarjetas].[Metrica]","[Base_Tarjetas].[Metrica].&amp;[" &amp; $A56 &amp; "]",
"[Base_Tarjetas].[SEGMENTO_DESCRIP]","[Base_Tarjetas].[SEGMENTO_DESCRIP].&amp;[" &amp; $C$6 &amp; "]",
"[Base_Tarjetas].[SITUACION]","[Base_Tarjetas].[SITUACION].&amp;[" &amp; $C56 &amp; "]",
"[Base_Tarjetas].[TIPO]","[Base_Tarjetas].[TIPO].&amp;[" &amp; $C$1 &amp; "]")/1000,
0)</f>
        <v>0</v>
      </c>
      <c r="AN56" s="8">
        <f>IFERROR(
GETPIVOTDATA("[Base_Tarjetas].[Importe]",TDinamica_R!$A$3,
"[Base_Tarjetas].[PERIODO]","[Base_Tarjetas].[PERIODO].&amp;[" &amp; TEXT(AN$6,"yyyymm") &amp; "]",
"[Base_Tarjetas].[Metrica]","[Base_Tarjetas].[Metrica].&amp;[" &amp; $A56 &amp; "]",
"[Base_Tarjetas].[SEGMENTO_DESCRIP]","[Base_Tarjetas].[SEGMENTO_DESCRIP].&amp;[" &amp; $C$6 &amp; "]",
"[Base_Tarjetas].[SITUACION]","[Base_Tarjetas].[SITUACION].&amp;[" &amp; $C56 &amp; "]",
"[Base_Tarjetas].[TIPO]","[Base_Tarjetas].[TIPO].&amp;[" &amp; $C$1 &amp; "]")/1000,
0)</f>
        <v>0</v>
      </c>
      <c r="AO56" s="8">
        <f>IFERROR(
GETPIVOTDATA("[Base_Tarjetas].[Importe]",TDinamica_R!$A$3,
"[Base_Tarjetas].[PERIODO]","[Base_Tarjetas].[PERIODO].&amp;[" &amp; TEXT(AO$6,"yyyymm") &amp; "]",
"[Base_Tarjetas].[Metrica]","[Base_Tarjetas].[Metrica].&amp;[" &amp; $A56 &amp; "]",
"[Base_Tarjetas].[SEGMENTO_DESCRIP]","[Base_Tarjetas].[SEGMENTO_DESCRIP].&amp;[" &amp; $C$6 &amp; "]",
"[Base_Tarjetas].[SITUACION]","[Base_Tarjetas].[SITUACION].&amp;[" &amp; $C56 &amp; "]",
"[Base_Tarjetas].[TIPO]","[Base_Tarjetas].[TIPO].&amp;[" &amp; $C$1 &amp; "]")/1000,
0)</f>
        <v>0</v>
      </c>
      <c r="AP56" s="8">
        <f>IFERROR(
GETPIVOTDATA("[Base_Tarjetas].[Importe]",TDinamica_R!$A$3,
"[Base_Tarjetas].[PERIODO]","[Base_Tarjetas].[PERIODO].&amp;[" &amp; TEXT(AP$6,"yyyymm") &amp; "]",
"[Base_Tarjetas].[Metrica]","[Base_Tarjetas].[Metrica].&amp;[" &amp; $A56 &amp; "]",
"[Base_Tarjetas].[SEGMENTO_DESCRIP]","[Base_Tarjetas].[SEGMENTO_DESCRIP].&amp;[" &amp; $C$6 &amp; "]",
"[Base_Tarjetas].[SITUACION]","[Base_Tarjetas].[SITUACION].&amp;[" &amp; $C56 &amp; "]",
"[Base_Tarjetas].[TIPO]","[Base_Tarjetas].[TIPO].&amp;[" &amp; $C$1 &amp; "]")/1000,
0)</f>
        <v>0</v>
      </c>
      <c r="AQ56" s="8">
        <f>IFERROR(
GETPIVOTDATA("[Base_Tarjetas].[Importe]",TDinamica_R!$A$3,
"[Base_Tarjetas].[PERIODO]","[Base_Tarjetas].[PERIODO].&amp;[" &amp; TEXT(AQ$6,"yyyymm") &amp; "]",
"[Base_Tarjetas].[Metrica]","[Base_Tarjetas].[Metrica].&amp;[" &amp; $A56 &amp; "]",
"[Base_Tarjetas].[SEGMENTO_DESCRIP]","[Base_Tarjetas].[SEGMENTO_DESCRIP].&amp;[" &amp; $C$6 &amp; "]",
"[Base_Tarjetas].[SITUACION]","[Base_Tarjetas].[SITUACION].&amp;[" &amp; $C56 &amp; "]",
"[Base_Tarjetas].[TIPO]","[Base_Tarjetas].[TIPO].&amp;[" &amp; $C$1 &amp; "]")/1000,
0)</f>
        <v>0</v>
      </c>
      <c r="AR56" s="8">
        <f>IFERROR(
GETPIVOTDATA("[Base_Tarjetas].[Importe]",TDinamica_R!$A$3,
"[Base_Tarjetas].[PERIODO]","[Base_Tarjetas].[PERIODO].&amp;[" &amp; TEXT(AR$6,"yyyymm") &amp; "]",
"[Base_Tarjetas].[Metrica]","[Base_Tarjetas].[Metrica].&amp;[" &amp; $A56 &amp; "]",
"[Base_Tarjetas].[SEGMENTO_DESCRIP]","[Base_Tarjetas].[SEGMENTO_DESCRIP].&amp;[" &amp; $C$6 &amp; "]",
"[Base_Tarjetas].[SITUACION]","[Base_Tarjetas].[SITUACION].&amp;[" &amp; $C56 &amp; "]",
"[Base_Tarjetas].[TIPO]","[Base_Tarjetas].[TIPO].&amp;[" &amp; $C$1 &amp; "]")/1000,
0)</f>
        <v>0</v>
      </c>
      <c r="AS56" s="8">
        <f>IFERROR(
GETPIVOTDATA("[Base_Tarjetas].[Importe]",TDinamica_R!$A$3,
"[Base_Tarjetas].[PERIODO]","[Base_Tarjetas].[PERIODO].&amp;[" &amp; TEXT(AS$6,"yyyymm") &amp; "]",
"[Base_Tarjetas].[Metrica]","[Base_Tarjetas].[Metrica].&amp;[" &amp; $A56 &amp; "]",
"[Base_Tarjetas].[SEGMENTO_DESCRIP]","[Base_Tarjetas].[SEGMENTO_DESCRIP].&amp;[" &amp; $C$6 &amp; "]",
"[Base_Tarjetas].[SITUACION]","[Base_Tarjetas].[SITUACION].&amp;[" &amp; $C56 &amp; "]",
"[Base_Tarjetas].[TIPO]","[Base_Tarjetas].[TIPO].&amp;[" &amp; $C$1 &amp; "]")/1000,
0)</f>
        <v>0</v>
      </c>
      <c r="AT56" s="8">
        <f>IFERROR(
GETPIVOTDATA("[Base_Tarjetas].[Importe]",TDinamica_R!$A$3,
"[Base_Tarjetas].[PERIODO]","[Base_Tarjetas].[PERIODO].&amp;[" &amp; TEXT(AT$6,"yyyymm") &amp; "]",
"[Base_Tarjetas].[Metrica]","[Base_Tarjetas].[Metrica].&amp;[" &amp; $A56 &amp; "]",
"[Base_Tarjetas].[SEGMENTO_DESCRIP]","[Base_Tarjetas].[SEGMENTO_DESCRIP].&amp;[" &amp; $C$6 &amp; "]",
"[Base_Tarjetas].[SITUACION]","[Base_Tarjetas].[SITUACION].&amp;[" &amp; $C56 &amp; "]",
"[Base_Tarjetas].[TIPO]","[Base_Tarjetas].[TIPO].&amp;[" &amp; $C$1 &amp; "]")/1000,
0)</f>
        <v>0</v>
      </c>
      <c r="AU56" s="8">
        <f>IFERROR(
GETPIVOTDATA("[Base_Tarjetas].[Importe]",TDinamica_R!$A$3,
"[Base_Tarjetas].[PERIODO]","[Base_Tarjetas].[PERIODO].&amp;[" &amp; TEXT(AU$6,"yyyymm") &amp; "]",
"[Base_Tarjetas].[Metrica]","[Base_Tarjetas].[Metrica].&amp;[" &amp; $A56 &amp; "]",
"[Base_Tarjetas].[SEGMENTO_DESCRIP]","[Base_Tarjetas].[SEGMENTO_DESCRIP].&amp;[" &amp; $C$6 &amp; "]",
"[Base_Tarjetas].[SITUACION]","[Base_Tarjetas].[SITUACION].&amp;[" &amp; $C56 &amp; "]",
"[Base_Tarjetas].[TIPO]","[Base_Tarjetas].[TIPO].&amp;[" &amp; $C$1 &amp; "]")/1000,
0)</f>
        <v>0</v>
      </c>
      <c r="AV56" s="8">
        <f>IFERROR(
GETPIVOTDATA("[Base_Tarjetas].[Importe]",TDinamica_R!$A$3,
"[Base_Tarjetas].[PERIODO]","[Base_Tarjetas].[PERIODO].&amp;[" &amp; TEXT(AV$6,"yyyymm") &amp; "]",
"[Base_Tarjetas].[Metrica]","[Base_Tarjetas].[Metrica].&amp;[" &amp; $A56 &amp; "]",
"[Base_Tarjetas].[SEGMENTO_DESCRIP]","[Base_Tarjetas].[SEGMENTO_DESCRIP].&amp;[" &amp; $C$6 &amp; "]",
"[Base_Tarjetas].[SITUACION]","[Base_Tarjetas].[SITUACION].&amp;[" &amp; $C56 &amp; "]",
"[Base_Tarjetas].[TIPO]","[Base_Tarjetas].[TIPO].&amp;[" &amp; $C$1 &amp; "]")/1000,
0)</f>
        <v>0</v>
      </c>
      <c r="AW56" s="8">
        <f>IFERROR(
GETPIVOTDATA("[Base_Tarjetas].[Importe]",TDinamica_R!$A$3,
"[Base_Tarjetas].[PERIODO]","[Base_Tarjetas].[PERIODO].&amp;[" &amp; TEXT(AW$6,"yyyymm") &amp; "]",
"[Base_Tarjetas].[Metrica]","[Base_Tarjetas].[Metrica].&amp;[" &amp; $A56 &amp; "]",
"[Base_Tarjetas].[SEGMENTO_DESCRIP]","[Base_Tarjetas].[SEGMENTO_DESCRIP].&amp;[" &amp; $C$6 &amp; "]",
"[Base_Tarjetas].[SITUACION]","[Base_Tarjetas].[SITUACION].&amp;[" &amp; $C56 &amp; "]",
"[Base_Tarjetas].[TIPO]","[Base_Tarjetas].[TIPO].&amp;[" &amp; $C$1 &amp; "]")/1000,
0)</f>
        <v>0</v>
      </c>
      <c r="AX56" s="8">
        <f>IFERROR(
GETPIVOTDATA("[Base_Tarjetas].[Importe]",TDinamica_R!$A$3,
"[Base_Tarjetas].[PERIODO]","[Base_Tarjetas].[PERIODO].&amp;[" &amp; TEXT(AX$6,"yyyymm") &amp; "]",
"[Base_Tarjetas].[Metrica]","[Base_Tarjetas].[Metrica].&amp;[" &amp; $A56 &amp; "]",
"[Base_Tarjetas].[SEGMENTO_DESCRIP]","[Base_Tarjetas].[SEGMENTO_DESCRIP].&amp;[" &amp; $C$6 &amp; "]",
"[Base_Tarjetas].[SITUACION]","[Base_Tarjetas].[SITUACION].&amp;[" &amp; $C56 &amp; "]",
"[Base_Tarjetas].[TIPO]","[Base_Tarjetas].[TIPO].&amp;[" &amp; $C$1 &amp; "]")/1000,
0)</f>
        <v>0</v>
      </c>
      <c r="AY56" s="8">
        <f>IFERROR(
GETPIVOTDATA("[Base_Tarjetas].[Importe]",TDinamica_R!$A$3,
"[Base_Tarjetas].[PERIODO]","[Base_Tarjetas].[PERIODO].&amp;[" &amp; TEXT(AY$6,"yyyymm") &amp; "]",
"[Base_Tarjetas].[Metrica]","[Base_Tarjetas].[Metrica].&amp;[" &amp; $A56 &amp; "]",
"[Base_Tarjetas].[SEGMENTO_DESCRIP]","[Base_Tarjetas].[SEGMENTO_DESCRIP].&amp;[" &amp; $C$6 &amp; "]",
"[Base_Tarjetas].[SITUACION]","[Base_Tarjetas].[SITUACION].&amp;[" &amp; $C56 &amp; "]",
"[Base_Tarjetas].[TIPO]","[Base_Tarjetas].[TIPO].&amp;[" &amp; $C$1 &amp; "]")/1000,
0)</f>
        <v>0</v>
      </c>
      <c r="AZ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TEXT(AZ$6,"yyyymm") &amp; "]"),
0)</f>
        <v>-13.876330699711289</v>
      </c>
      <c r="BA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TEXT(BA$6,"yyyymm") &amp; "]"),
0)</f>
        <v>-12.810719573708296</v>
      </c>
      <c r="BB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TEXT(BB$6,"yyyymm") &amp; "]"),
0)</f>
        <v>-18.968013402862695</v>
      </c>
      <c r="BC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TEXT(BC$6,"yyyymm") &amp; "]"),
0)</f>
        <v>-19.150013448930267</v>
      </c>
      <c r="BD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TEXT(BD$6,"yyyymm") &amp; "]"),
0)</f>
        <v>-19.38526037626098</v>
      </c>
      <c r="BE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TEXT(BE$6,"yyyymm") &amp; "]"),
0)</f>
        <v>-16.799369480577937</v>
      </c>
      <c r="BF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TEXT(BF$6,"yyyymm") &amp; "]"),
0)</f>
        <v>-24.093086132552386</v>
      </c>
      <c r="BG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TEXT(BG$6,"yyyymm") &amp; "]"),
0)</f>
        <v>-20.509680524942013</v>
      </c>
      <c r="BH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TEXT(BH$6,"yyyymm") &amp; "]"),
0)</f>
        <v>-18.997539006074653</v>
      </c>
      <c r="BI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TEXT(BI$6,"yyyymm") &amp; "]"),
0)</f>
        <v>-17.409476212827872</v>
      </c>
      <c r="BJ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TEXT(BJ$6,"yyyymm") &amp; "]"),
0)</f>
        <v>-16.182334992941829</v>
      </c>
      <c r="BK56" s="8">
        <f>IFERROR(
GETPIVOTDATA("[Base_TC_PPTO].[Importe]",TDinamica_P!$A$5,
"[Base_TC_PPTO].[Metrica]","[Base_TC_PPTO].[Metrica].&amp;[" &amp; $A56 &amp; "]",
"[Base_TC_PPTO].[Sub Producto]","[Base_TC_PPTO].[Sub Producto].&amp;[" &amp; $C$1 &amp; "]",
"[Base_TC_PPTO].[SEGMENTO_DESCRIP]","[Base_TC_PPTO].[SEGMENTO_DESCRIP].&amp;[" &amp; $C$6 &amp; "]",
"[Base_TC_PPTO].[Situacion]","[Base_TC_PPTO].[Situacion].&amp;[" &amp; $C56 &amp; "]",
"[Base_TC_PPTO].[Periodo]","[Base_TC_PPTO].[Periodo].&amp;[" &amp; TEXT(BK$6,"yyyymm") &amp; "]"),
0)</f>
        <v>-19.183621977239447</v>
      </c>
      <c r="BO56" s="24">
        <f t="shared" ref="BO56:BT57" si="42">SUMIFS($D56:$BM56,$D$6:$BM$6,"&gt;="&amp;BO$2,$D$6:$BM$6,"&lt;="&amp;BO$6,$D$5:$BM$5,BO$5)</f>
        <v>0</v>
      </c>
      <c r="BP56" s="24">
        <f t="shared" si="42"/>
        <v>-45.655063676282282</v>
      </c>
      <c r="BQ56" s="24">
        <f t="shared" si="42"/>
        <v>0</v>
      </c>
      <c r="BR56" s="24">
        <f t="shared" si="42"/>
        <v>0</v>
      </c>
      <c r="BS56" s="24">
        <f t="shared" si="42"/>
        <v>0</v>
      </c>
      <c r="BT56" s="24">
        <f t="shared" si="42"/>
        <v>0</v>
      </c>
    </row>
    <row r="57" spans="1:72" hidden="1" outlineLevel="1" x14ac:dyDescent="0.25">
      <c r="A57" s="11" t="s">
        <v>29</v>
      </c>
      <c r="C57" s="2" t="s">
        <v>33</v>
      </c>
      <c r="D57" s="8">
        <f>IFERROR(
GETPIVOTDATA("[Base_Tarjetas].[Importe]",TDinamica_R!$A$3,
"[Base_Tarjetas].[PERIODO]","[Base_Tarjetas].[PERIODO].&amp;[" &amp; TEXT(D$6,"yyyymm") &amp; "]",
"[Base_Tarjetas].[Metrica]","[Base_Tarjetas].[Metrica].&amp;[" &amp; $A57 &amp; "]",
"[Base_Tarjetas].[SEGMENTO_DESCRIP]","[Base_Tarjetas].[SEGMENTO_DESCRIP].&amp;[" &amp; $C$6 &amp; "]",
"[Base_Tarjetas].[SITUACION]","[Base_Tarjetas].[SITUACION].&amp;[" &amp; $C57 &amp; "]",
"[Base_Tarjetas].[TIPO]","[Base_Tarjetas].[TIPO].&amp;[" &amp; $C$1 &amp; "]")/1000,
0)</f>
        <v>0</v>
      </c>
      <c r="E57" s="8">
        <f>IFERROR(
GETPIVOTDATA("[Base_Tarjetas].[Importe]",TDinamica_R!$A$3,
"[Base_Tarjetas].[PERIODO]","[Base_Tarjetas].[PERIODO].&amp;[" &amp; TEXT(E$6,"yyyymm") &amp; "]",
"[Base_Tarjetas].[Metrica]","[Base_Tarjetas].[Metrica].&amp;[" &amp; $A57 &amp; "]",
"[Base_Tarjetas].[SEGMENTO_DESCRIP]","[Base_Tarjetas].[SEGMENTO_DESCRIP].&amp;[" &amp; $C$6 &amp; "]",
"[Base_Tarjetas].[SITUACION]","[Base_Tarjetas].[SITUACION].&amp;[" &amp; $C57 &amp; "]",
"[Base_Tarjetas].[TIPO]","[Base_Tarjetas].[TIPO].&amp;[" &amp; $C$1 &amp; "]")/1000,
0)</f>
        <v>0</v>
      </c>
      <c r="F57" s="8">
        <f>IFERROR(
GETPIVOTDATA("[Base_Tarjetas].[Importe]",TDinamica_R!$A$3,
"[Base_Tarjetas].[PERIODO]","[Base_Tarjetas].[PERIODO].&amp;[" &amp; TEXT(F$6,"yyyymm") &amp; "]",
"[Base_Tarjetas].[Metrica]","[Base_Tarjetas].[Metrica].&amp;[" &amp; $A57 &amp; "]",
"[Base_Tarjetas].[SEGMENTO_DESCRIP]","[Base_Tarjetas].[SEGMENTO_DESCRIP].&amp;[" &amp; $C$6 &amp; "]",
"[Base_Tarjetas].[SITUACION]","[Base_Tarjetas].[SITUACION].&amp;[" &amp; $C57 &amp; "]",
"[Base_Tarjetas].[TIPO]","[Base_Tarjetas].[TIPO].&amp;[" &amp; $C$1 &amp; "]")/1000,
0)</f>
        <v>0</v>
      </c>
      <c r="G57" s="8">
        <f>IFERROR(
GETPIVOTDATA("[Base_Tarjetas].[Importe]",TDinamica_R!$A$3,
"[Base_Tarjetas].[PERIODO]","[Base_Tarjetas].[PERIODO].&amp;[" &amp; TEXT(G$6,"yyyymm") &amp; "]",
"[Base_Tarjetas].[Metrica]","[Base_Tarjetas].[Metrica].&amp;[" &amp; $A57 &amp; "]",
"[Base_Tarjetas].[SEGMENTO_DESCRIP]","[Base_Tarjetas].[SEGMENTO_DESCRIP].&amp;[" &amp; $C$6 &amp; "]",
"[Base_Tarjetas].[SITUACION]","[Base_Tarjetas].[SITUACION].&amp;[" &amp; $C57 &amp; "]",
"[Base_Tarjetas].[TIPO]","[Base_Tarjetas].[TIPO].&amp;[" &amp; $C$1 &amp; "]")/1000,
0)</f>
        <v>0</v>
      </c>
      <c r="H57" s="8">
        <f>IFERROR(
GETPIVOTDATA("[Base_Tarjetas].[Importe]",TDinamica_R!$A$3,
"[Base_Tarjetas].[PERIODO]","[Base_Tarjetas].[PERIODO].&amp;[" &amp; TEXT(H$6,"yyyymm") &amp; "]",
"[Base_Tarjetas].[Metrica]","[Base_Tarjetas].[Metrica].&amp;[" &amp; $A57 &amp; "]",
"[Base_Tarjetas].[SEGMENTO_DESCRIP]","[Base_Tarjetas].[SEGMENTO_DESCRIP].&amp;[" &amp; $C$6 &amp; "]",
"[Base_Tarjetas].[SITUACION]","[Base_Tarjetas].[SITUACION].&amp;[" &amp; $C57 &amp; "]",
"[Base_Tarjetas].[TIPO]","[Base_Tarjetas].[TIPO].&amp;[" &amp; $C$1 &amp; "]")/1000,
0)</f>
        <v>0</v>
      </c>
      <c r="I57" s="8">
        <f>IFERROR(
GETPIVOTDATA("[Base_Tarjetas].[Importe]",TDinamica_R!$A$3,
"[Base_Tarjetas].[PERIODO]","[Base_Tarjetas].[PERIODO].&amp;[" &amp; TEXT(I$6,"yyyymm") &amp; "]",
"[Base_Tarjetas].[Metrica]","[Base_Tarjetas].[Metrica].&amp;[" &amp; $A57 &amp; "]",
"[Base_Tarjetas].[SEGMENTO_DESCRIP]","[Base_Tarjetas].[SEGMENTO_DESCRIP].&amp;[" &amp; $C$6 &amp; "]",
"[Base_Tarjetas].[SITUACION]","[Base_Tarjetas].[SITUACION].&amp;[" &amp; $C57 &amp; "]",
"[Base_Tarjetas].[TIPO]","[Base_Tarjetas].[TIPO].&amp;[" &amp; $C$1 &amp; "]")/1000,
0)</f>
        <v>0</v>
      </c>
      <c r="J57" s="8">
        <f>IFERROR(
GETPIVOTDATA("[Base_Tarjetas].[Importe]",TDinamica_R!$A$3,
"[Base_Tarjetas].[PERIODO]","[Base_Tarjetas].[PERIODO].&amp;[" &amp; TEXT(J$6,"yyyymm") &amp; "]",
"[Base_Tarjetas].[Metrica]","[Base_Tarjetas].[Metrica].&amp;[" &amp; $A57 &amp; "]",
"[Base_Tarjetas].[SEGMENTO_DESCRIP]","[Base_Tarjetas].[SEGMENTO_DESCRIP].&amp;[" &amp; $C$6 &amp; "]",
"[Base_Tarjetas].[SITUACION]","[Base_Tarjetas].[SITUACION].&amp;[" &amp; $C57 &amp; "]",
"[Base_Tarjetas].[TIPO]","[Base_Tarjetas].[TIPO].&amp;[" &amp; $C$1 &amp; "]")/1000,
0)</f>
        <v>0</v>
      </c>
      <c r="K57" s="8">
        <f>IFERROR(
GETPIVOTDATA("[Base_Tarjetas].[Importe]",TDinamica_R!$A$3,
"[Base_Tarjetas].[PERIODO]","[Base_Tarjetas].[PERIODO].&amp;[" &amp; TEXT(K$6,"yyyymm") &amp; "]",
"[Base_Tarjetas].[Metrica]","[Base_Tarjetas].[Metrica].&amp;[" &amp; $A57 &amp; "]",
"[Base_Tarjetas].[SEGMENTO_DESCRIP]","[Base_Tarjetas].[SEGMENTO_DESCRIP].&amp;[" &amp; $C$6 &amp; "]",
"[Base_Tarjetas].[SITUACION]","[Base_Tarjetas].[SITUACION].&amp;[" &amp; $C57 &amp; "]",
"[Base_Tarjetas].[TIPO]","[Base_Tarjetas].[TIPO].&amp;[" &amp; $C$1 &amp; "]")/1000,
0)</f>
        <v>0</v>
      </c>
      <c r="L57" s="8">
        <f>IFERROR(
GETPIVOTDATA("[Base_Tarjetas].[Importe]",TDinamica_R!$A$3,
"[Base_Tarjetas].[PERIODO]","[Base_Tarjetas].[PERIODO].&amp;[" &amp; TEXT(L$6,"yyyymm") &amp; "]",
"[Base_Tarjetas].[Metrica]","[Base_Tarjetas].[Metrica].&amp;[" &amp; $A57 &amp; "]",
"[Base_Tarjetas].[SEGMENTO_DESCRIP]","[Base_Tarjetas].[SEGMENTO_DESCRIP].&amp;[" &amp; $C$6 &amp; "]",
"[Base_Tarjetas].[SITUACION]","[Base_Tarjetas].[SITUACION].&amp;[" &amp; $C57 &amp; "]",
"[Base_Tarjetas].[TIPO]","[Base_Tarjetas].[TIPO].&amp;[" &amp; $C$1 &amp; "]")/1000,
0)</f>
        <v>0</v>
      </c>
      <c r="M57" s="8">
        <f>IFERROR(
GETPIVOTDATA("[Base_Tarjetas].[Importe]",TDinamica_R!$A$3,
"[Base_Tarjetas].[PERIODO]","[Base_Tarjetas].[PERIODO].&amp;[" &amp; TEXT(M$6,"yyyymm") &amp; "]",
"[Base_Tarjetas].[Metrica]","[Base_Tarjetas].[Metrica].&amp;[" &amp; $A57 &amp; "]",
"[Base_Tarjetas].[SEGMENTO_DESCRIP]","[Base_Tarjetas].[SEGMENTO_DESCRIP].&amp;[" &amp; $C$6 &amp; "]",
"[Base_Tarjetas].[SITUACION]","[Base_Tarjetas].[SITUACION].&amp;[" &amp; $C57 &amp; "]",
"[Base_Tarjetas].[TIPO]","[Base_Tarjetas].[TIPO].&amp;[" &amp; $C$1 &amp; "]")/1000,
0)</f>
        <v>0</v>
      </c>
      <c r="N57" s="8">
        <f>IFERROR(
GETPIVOTDATA("[Base_Tarjetas].[Importe]",TDinamica_R!$A$3,
"[Base_Tarjetas].[PERIODO]","[Base_Tarjetas].[PERIODO].&amp;[" &amp; TEXT(N$6,"yyyymm") &amp; "]",
"[Base_Tarjetas].[Metrica]","[Base_Tarjetas].[Metrica].&amp;[" &amp; $A57 &amp; "]",
"[Base_Tarjetas].[SEGMENTO_DESCRIP]","[Base_Tarjetas].[SEGMENTO_DESCRIP].&amp;[" &amp; $C$6 &amp; "]",
"[Base_Tarjetas].[SITUACION]","[Base_Tarjetas].[SITUACION].&amp;[" &amp; $C57 &amp; "]",
"[Base_Tarjetas].[TIPO]","[Base_Tarjetas].[TIPO].&amp;[" &amp; $C$1 &amp; "]")/1000,
0)</f>
        <v>0</v>
      </c>
      <c r="O57" s="8">
        <f>IFERROR(
GETPIVOTDATA("[Base_Tarjetas].[Importe]",TDinamica_R!$A$3,
"[Base_Tarjetas].[PERIODO]","[Base_Tarjetas].[PERIODO].&amp;[" &amp; TEXT(O$6,"yyyymm") &amp; "]",
"[Base_Tarjetas].[Metrica]","[Base_Tarjetas].[Metrica].&amp;[" &amp; $A57 &amp; "]",
"[Base_Tarjetas].[SEGMENTO_DESCRIP]","[Base_Tarjetas].[SEGMENTO_DESCRIP].&amp;[" &amp; $C$6 &amp; "]",
"[Base_Tarjetas].[SITUACION]","[Base_Tarjetas].[SITUACION].&amp;[" &amp; $C57 &amp; "]",
"[Base_Tarjetas].[TIPO]","[Base_Tarjetas].[TIPO].&amp;[" &amp; $C$1 &amp; "]")/1000,
0)</f>
        <v>0</v>
      </c>
      <c r="P57" s="8">
        <f>IFERROR(
GETPIVOTDATA("[Base_Tarjetas].[Importe]",TDinamica_R!$A$3,
"[Base_Tarjetas].[PERIODO]","[Base_Tarjetas].[PERIODO].&amp;[" &amp; TEXT(P$6,"yyyymm") &amp; "]",
"[Base_Tarjetas].[Metrica]","[Base_Tarjetas].[Metrica].&amp;[" &amp; $A57 &amp; "]",
"[Base_Tarjetas].[SEGMENTO_DESCRIP]","[Base_Tarjetas].[SEGMENTO_DESCRIP].&amp;[" &amp; $C$6 &amp; "]",
"[Base_Tarjetas].[SITUACION]","[Base_Tarjetas].[SITUACION].&amp;[" &amp; $C57 &amp; "]",
"[Base_Tarjetas].[TIPO]","[Base_Tarjetas].[TIPO].&amp;[" &amp; $C$1 &amp; "]")/1000,
0)</f>
        <v>0</v>
      </c>
      <c r="Q57" s="8">
        <f>IFERROR(
GETPIVOTDATA("[Base_Tarjetas].[Importe]",TDinamica_R!$A$3,
"[Base_Tarjetas].[PERIODO]","[Base_Tarjetas].[PERIODO].&amp;[" &amp; TEXT(Q$6,"yyyymm") &amp; "]",
"[Base_Tarjetas].[Metrica]","[Base_Tarjetas].[Metrica].&amp;[" &amp; $A57 &amp; "]",
"[Base_Tarjetas].[SEGMENTO_DESCRIP]","[Base_Tarjetas].[SEGMENTO_DESCRIP].&amp;[" &amp; $C$6 &amp; "]",
"[Base_Tarjetas].[SITUACION]","[Base_Tarjetas].[SITUACION].&amp;[" &amp; $C57 &amp; "]",
"[Base_Tarjetas].[TIPO]","[Base_Tarjetas].[TIPO].&amp;[" &amp; $C$1 &amp; "]")/1000,
0)</f>
        <v>0</v>
      </c>
      <c r="R57" s="8">
        <f>IFERROR(
GETPIVOTDATA("[Base_Tarjetas].[Importe]",TDinamica_R!$A$3,
"[Base_Tarjetas].[PERIODO]","[Base_Tarjetas].[PERIODO].&amp;[" &amp; TEXT(R$6,"yyyymm") &amp; "]",
"[Base_Tarjetas].[Metrica]","[Base_Tarjetas].[Metrica].&amp;[" &amp; $A57 &amp; "]",
"[Base_Tarjetas].[SEGMENTO_DESCRIP]","[Base_Tarjetas].[SEGMENTO_DESCRIP].&amp;[" &amp; $C$6 &amp; "]",
"[Base_Tarjetas].[SITUACION]","[Base_Tarjetas].[SITUACION].&amp;[" &amp; $C57 &amp; "]",
"[Base_Tarjetas].[TIPO]","[Base_Tarjetas].[TIPO].&amp;[" &amp; $C$1 &amp; "]")/1000,
0)</f>
        <v>0</v>
      </c>
      <c r="S57" s="8">
        <f>IFERROR(
GETPIVOTDATA("[Base_Tarjetas].[Importe]",TDinamica_R!$A$3,
"[Base_Tarjetas].[PERIODO]","[Base_Tarjetas].[PERIODO].&amp;[" &amp; TEXT(S$6,"yyyymm") &amp; "]",
"[Base_Tarjetas].[Metrica]","[Base_Tarjetas].[Metrica].&amp;[" &amp; $A57 &amp; "]",
"[Base_Tarjetas].[SEGMENTO_DESCRIP]","[Base_Tarjetas].[SEGMENTO_DESCRIP].&amp;[" &amp; $C$6 &amp; "]",
"[Base_Tarjetas].[SITUACION]","[Base_Tarjetas].[SITUACION].&amp;[" &amp; $C57 &amp; "]",
"[Base_Tarjetas].[TIPO]","[Base_Tarjetas].[TIPO].&amp;[" &amp; $C$1 &amp; "]")/1000,
0)</f>
        <v>0</v>
      </c>
      <c r="T57" s="8">
        <f>IFERROR(
GETPIVOTDATA("[Base_Tarjetas].[Importe]",TDinamica_R!$A$3,
"[Base_Tarjetas].[PERIODO]","[Base_Tarjetas].[PERIODO].&amp;[" &amp; TEXT(T$6,"yyyymm") &amp; "]",
"[Base_Tarjetas].[Metrica]","[Base_Tarjetas].[Metrica].&amp;[" &amp; $A57 &amp; "]",
"[Base_Tarjetas].[SEGMENTO_DESCRIP]","[Base_Tarjetas].[SEGMENTO_DESCRIP].&amp;[" &amp; $C$6 &amp; "]",
"[Base_Tarjetas].[SITUACION]","[Base_Tarjetas].[SITUACION].&amp;[" &amp; $C57 &amp; "]",
"[Base_Tarjetas].[TIPO]","[Base_Tarjetas].[TIPO].&amp;[" &amp; $C$1 &amp; "]")/1000,
0)</f>
        <v>0</v>
      </c>
      <c r="U57" s="8">
        <f>IFERROR(
GETPIVOTDATA("[Base_Tarjetas].[Importe]",TDinamica_R!$A$3,
"[Base_Tarjetas].[PERIODO]","[Base_Tarjetas].[PERIODO].&amp;[" &amp; TEXT(U$6,"yyyymm") &amp; "]",
"[Base_Tarjetas].[Metrica]","[Base_Tarjetas].[Metrica].&amp;[" &amp; $A57 &amp; "]",
"[Base_Tarjetas].[SEGMENTO_DESCRIP]","[Base_Tarjetas].[SEGMENTO_DESCRIP].&amp;[" &amp; $C$6 &amp; "]",
"[Base_Tarjetas].[SITUACION]","[Base_Tarjetas].[SITUACION].&amp;[" &amp; $C57 &amp; "]",
"[Base_Tarjetas].[TIPO]","[Base_Tarjetas].[TIPO].&amp;[" &amp; $C$1 &amp; "]")/1000,
0)</f>
        <v>0</v>
      </c>
      <c r="V57" s="8">
        <f>IFERROR(
GETPIVOTDATA("[Base_Tarjetas].[Importe]",TDinamica_R!$A$3,
"[Base_Tarjetas].[PERIODO]","[Base_Tarjetas].[PERIODO].&amp;[" &amp; TEXT(V$6,"yyyymm") &amp; "]",
"[Base_Tarjetas].[Metrica]","[Base_Tarjetas].[Metrica].&amp;[" &amp; $A57 &amp; "]",
"[Base_Tarjetas].[SEGMENTO_DESCRIP]","[Base_Tarjetas].[SEGMENTO_DESCRIP].&amp;[" &amp; $C$6 &amp; "]",
"[Base_Tarjetas].[SITUACION]","[Base_Tarjetas].[SITUACION].&amp;[" &amp; $C57 &amp; "]",
"[Base_Tarjetas].[TIPO]","[Base_Tarjetas].[TIPO].&amp;[" &amp; $C$1 &amp; "]")/1000,
0)</f>
        <v>0</v>
      </c>
      <c r="W57" s="8">
        <f>IFERROR(
GETPIVOTDATA("[Base_Tarjetas].[Importe]",TDinamica_R!$A$3,
"[Base_Tarjetas].[PERIODO]","[Base_Tarjetas].[PERIODO].&amp;[" &amp; TEXT(W$6,"yyyymm") &amp; "]",
"[Base_Tarjetas].[Metrica]","[Base_Tarjetas].[Metrica].&amp;[" &amp; $A57 &amp; "]",
"[Base_Tarjetas].[SEGMENTO_DESCRIP]","[Base_Tarjetas].[SEGMENTO_DESCRIP].&amp;[" &amp; $C$6 &amp; "]",
"[Base_Tarjetas].[SITUACION]","[Base_Tarjetas].[SITUACION].&amp;[" &amp; $C57 &amp; "]",
"[Base_Tarjetas].[TIPO]","[Base_Tarjetas].[TIPO].&amp;[" &amp; $C$1 &amp; "]")/1000,
0)</f>
        <v>0</v>
      </c>
      <c r="X57" s="8">
        <f>IFERROR(
GETPIVOTDATA("[Base_Tarjetas].[Importe]",TDinamica_R!$A$3,
"[Base_Tarjetas].[PERIODO]","[Base_Tarjetas].[PERIODO].&amp;[" &amp; TEXT(X$6,"yyyymm") &amp; "]",
"[Base_Tarjetas].[Metrica]","[Base_Tarjetas].[Metrica].&amp;[" &amp; $A57 &amp; "]",
"[Base_Tarjetas].[SEGMENTO_DESCRIP]","[Base_Tarjetas].[SEGMENTO_DESCRIP].&amp;[" &amp; $C$6 &amp; "]",
"[Base_Tarjetas].[SITUACION]","[Base_Tarjetas].[SITUACION].&amp;[" &amp; $C57 &amp; "]",
"[Base_Tarjetas].[TIPO]","[Base_Tarjetas].[TIPO].&amp;[" &amp; $C$1 &amp; "]")/1000,
0)</f>
        <v>0</v>
      </c>
      <c r="Y57" s="8">
        <f>IFERROR(
GETPIVOTDATA("[Base_Tarjetas].[Importe]",TDinamica_R!$A$3,
"[Base_Tarjetas].[PERIODO]","[Base_Tarjetas].[PERIODO].&amp;[" &amp; TEXT(Y$6,"yyyymm") &amp; "]",
"[Base_Tarjetas].[Metrica]","[Base_Tarjetas].[Metrica].&amp;[" &amp; $A57 &amp; "]",
"[Base_Tarjetas].[SEGMENTO_DESCRIP]","[Base_Tarjetas].[SEGMENTO_DESCRIP].&amp;[" &amp; $C$6 &amp; "]",
"[Base_Tarjetas].[SITUACION]","[Base_Tarjetas].[SITUACION].&amp;[" &amp; $C57 &amp; "]",
"[Base_Tarjetas].[TIPO]","[Base_Tarjetas].[TIPO].&amp;[" &amp; $C$1 &amp; "]")/1000,
0)</f>
        <v>0</v>
      </c>
      <c r="Z57" s="8">
        <f>IFERROR(
GETPIVOTDATA("[Base_Tarjetas].[Importe]",TDinamica_R!$A$3,
"[Base_Tarjetas].[PERIODO]","[Base_Tarjetas].[PERIODO].&amp;[" &amp; TEXT(Z$6,"yyyymm") &amp; "]",
"[Base_Tarjetas].[Metrica]","[Base_Tarjetas].[Metrica].&amp;[" &amp; $A57 &amp; "]",
"[Base_Tarjetas].[SEGMENTO_DESCRIP]","[Base_Tarjetas].[SEGMENTO_DESCRIP].&amp;[" &amp; $C$6 &amp; "]",
"[Base_Tarjetas].[SITUACION]","[Base_Tarjetas].[SITUACION].&amp;[" &amp; $C57 &amp; "]",
"[Base_Tarjetas].[TIPO]","[Base_Tarjetas].[TIPO].&amp;[" &amp; $C$1 &amp; "]")/1000,
0)</f>
        <v>0</v>
      </c>
      <c r="AA57" s="8">
        <f>IFERROR(
GETPIVOTDATA("[Base_Tarjetas].[Importe]",TDinamica_R!$A$3,
"[Base_Tarjetas].[PERIODO]","[Base_Tarjetas].[PERIODO].&amp;[" &amp; TEXT(AA$6,"yyyymm") &amp; "]",
"[Base_Tarjetas].[Metrica]","[Base_Tarjetas].[Metrica].&amp;[" &amp; $A57 &amp; "]",
"[Base_Tarjetas].[SEGMENTO_DESCRIP]","[Base_Tarjetas].[SEGMENTO_DESCRIP].&amp;[" &amp; $C$6 &amp; "]",
"[Base_Tarjetas].[SITUACION]","[Base_Tarjetas].[SITUACION].&amp;[" &amp; $C57 &amp; "]",
"[Base_Tarjetas].[TIPO]","[Base_Tarjetas].[TIPO].&amp;[" &amp; $C$1 &amp; "]")/1000,
0)</f>
        <v>0</v>
      </c>
      <c r="AB57" s="8">
        <f>IFERROR(
GETPIVOTDATA("[Base_Tarjetas].[Importe]",TDinamica_R!$A$3,
"[Base_Tarjetas].[PERIODO]","[Base_Tarjetas].[PERIODO].&amp;[" &amp; TEXT(AB$6,"yyyymm") &amp; "]",
"[Base_Tarjetas].[Metrica]","[Base_Tarjetas].[Metrica].&amp;[" &amp; $A57 &amp; "]",
"[Base_Tarjetas].[SEGMENTO_DESCRIP]","[Base_Tarjetas].[SEGMENTO_DESCRIP].&amp;[" &amp; $C$6 &amp; "]",
"[Base_Tarjetas].[SITUACION]","[Base_Tarjetas].[SITUACION].&amp;[" &amp; $C57 &amp; "]",
"[Base_Tarjetas].[TIPO]","[Base_Tarjetas].[TIPO].&amp;[" &amp; $C$1 &amp; "]")/1000,
0)</f>
        <v>0</v>
      </c>
      <c r="AC57" s="8">
        <f>IFERROR(
GETPIVOTDATA("[Base_Tarjetas].[Importe]",TDinamica_R!$A$3,
"[Base_Tarjetas].[PERIODO]","[Base_Tarjetas].[PERIODO].&amp;[" &amp; TEXT(AC$6,"yyyymm") &amp; "]",
"[Base_Tarjetas].[Metrica]","[Base_Tarjetas].[Metrica].&amp;[" &amp; $A57 &amp; "]",
"[Base_Tarjetas].[SEGMENTO_DESCRIP]","[Base_Tarjetas].[SEGMENTO_DESCRIP].&amp;[" &amp; $C$6 &amp; "]",
"[Base_Tarjetas].[SITUACION]","[Base_Tarjetas].[SITUACION].&amp;[" &amp; $C57 &amp; "]",
"[Base_Tarjetas].[TIPO]","[Base_Tarjetas].[TIPO].&amp;[" &amp; $C$1 &amp; "]")/1000,
0)</f>
        <v>0</v>
      </c>
      <c r="AD57" s="8">
        <f>IFERROR(
GETPIVOTDATA("[Base_Tarjetas].[Importe]",TDinamica_R!$A$3,
"[Base_Tarjetas].[PERIODO]","[Base_Tarjetas].[PERIODO].&amp;[" &amp; TEXT(AD$6,"yyyymm") &amp; "]",
"[Base_Tarjetas].[Metrica]","[Base_Tarjetas].[Metrica].&amp;[" &amp; $A57 &amp; "]",
"[Base_Tarjetas].[SEGMENTO_DESCRIP]","[Base_Tarjetas].[SEGMENTO_DESCRIP].&amp;[" &amp; $C$6 &amp; "]",
"[Base_Tarjetas].[SITUACION]","[Base_Tarjetas].[SITUACION].&amp;[" &amp; $C57 &amp; "]",
"[Base_Tarjetas].[TIPO]","[Base_Tarjetas].[TIPO].&amp;[" &amp; $C$1 &amp; "]")/1000,
0)</f>
        <v>0</v>
      </c>
      <c r="AE57" s="8">
        <f>IFERROR(
GETPIVOTDATA("[Base_Tarjetas].[Importe]",TDinamica_R!$A$3,
"[Base_Tarjetas].[PERIODO]","[Base_Tarjetas].[PERIODO].&amp;[" &amp; TEXT(AE$6,"yyyymm") &amp; "]",
"[Base_Tarjetas].[Metrica]","[Base_Tarjetas].[Metrica].&amp;[" &amp; $A57 &amp; "]",
"[Base_Tarjetas].[SEGMENTO_DESCRIP]","[Base_Tarjetas].[SEGMENTO_DESCRIP].&amp;[" &amp; $C$6 &amp; "]",
"[Base_Tarjetas].[SITUACION]","[Base_Tarjetas].[SITUACION].&amp;[" &amp; $C57 &amp; "]",
"[Base_Tarjetas].[TIPO]","[Base_Tarjetas].[TIPO].&amp;[" &amp; $C$1 &amp; "]")/1000,
0)</f>
        <v>0</v>
      </c>
      <c r="AF57" s="8">
        <f>IFERROR(
GETPIVOTDATA("[Base_Tarjetas].[Importe]",TDinamica_R!$A$3,
"[Base_Tarjetas].[PERIODO]","[Base_Tarjetas].[PERIODO].&amp;[" &amp; TEXT(AF$6,"yyyymm") &amp; "]",
"[Base_Tarjetas].[Metrica]","[Base_Tarjetas].[Metrica].&amp;[" &amp; $A57 &amp; "]",
"[Base_Tarjetas].[SEGMENTO_DESCRIP]","[Base_Tarjetas].[SEGMENTO_DESCRIP].&amp;[" &amp; $C$6 &amp; "]",
"[Base_Tarjetas].[SITUACION]","[Base_Tarjetas].[SITUACION].&amp;[" &amp; $C57 &amp; "]",
"[Base_Tarjetas].[TIPO]","[Base_Tarjetas].[TIPO].&amp;[" &amp; $C$1 &amp; "]")/1000,
0)</f>
        <v>0</v>
      </c>
      <c r="AG57" s="8">
        <f>IFERROR(
GETPIVOTDATA("[Base_Tarjetas].[Importe]",TDinamica_R!$A$3,
"[Base_Tarjetas].[PERIODO]","[Base_Tarjetas].[PERIODO].&amp;[" &amp; TEXT(AG$6,"yyyymm") &amp; "]",
"[Base_Tarjetas].[Metrica]","[Base_Tarjetas].[Metrica].&amp;[" &amp; $A57 &amp; "]",
"[Base_Tarjetas].[SEGMENTO_DESCRIP]","[Base_Tarjetas].[SEGMENTO_DESCRIP].&amp;[" &amp; $C$6 &amp; "]",
"[Base_Tarjetas].[SITUACION]","[Base_Tarjetas].[SITUACION].&amp;[" &amp; $C57 &amp; "]",
"[Base_Tarjetas].[TIPO]","[Base_Tarjetas].[TIPO].&amp;[" &amp; $C$1 &amp; "]")/1000,
0)</f>
        <v>0</v>
      </c>
      <c r="AH57" s="8">
        <f>IFERROR(
GETPIVOTDATA("[Base_Tarjetas].[Importe]",TDinamica_R!$A$3,
"[Base_Tarjetas].[PERIODO]","[Base_Tarjetas].[PERIODO].&amp;[" &amp; TEXT(AH$6,"yyyymm") &amp; "]",
"[Base_Tarjetas].[Metrica]","[Base_Tarjetas].[Metrica].&amp;[" &amp; $A57 &amp; "]",
"[Base_Tarjetas].[SEGMENTO_DESCRIP]","[Base_Tarjetas].[SEGMENTO_DESCRIP].&amp;[" &amp; $C$6 &amp; "]",
"[Base_Tarjetas].[SITUACION]","[Base_Tarjetas].[SITUACION].&amp;[" &amp; $C57 &amp; "]",
"[Base_Tarjetas].[TIPO]","[Base_Tarjetas].[TIPO].&amp;[" &amp; $C$1 &amp; "]")/1000,
0)</f>
        <v>0</v>
      </c>
      <c r="AI57" s="8">
        <f>IFERROR(
GETPIVOTDATA("[Base_Tarjetas].[Importe]",TDinamica_R!$A$3,
"[Base_Tarjetas].[PERIODO]","[Base_Tarjetas].[PERIODO].&amp;[" &amp; TEXT(AI$6,"yyyymm") &amp; "]",
"[Base_Tarjetas].[Metrica]","[Base_Tarjetas].[Metrica].&amp;[" &amp; $A57 &amp; "]",
"[Base_Tarjetas].[SEGMENTO_DESCRIP]","[Base_Tarjetas].[SEGMENTO_DESCRIP].&amp;[" &amp; $C$6 &amp; "]",
"[Base_Tarjetas].[SITUACION]","[Base_Tarjetas].[SITUACION].&amp;[" &amp; $C57 &amp; "]",
"[Base_Tarjetas].[TIPO]","[Base_Tarjetas].[TIPO].&amp;[" &amp; $C$1 &amp; "]")/1000,
0)</f>
        <v>0</v>
      </c>
      <c r="AJ57" s="8">
        <f>IFERROR(
GETPIVOTDATA("[Base_Tarjetas].[Importe]",TDinamica_R!$A$3,
"[Base_Tarjetas].[PERIODO]","[Base_Tarjetas].[PERIODO].&amp;[" &amp; TEXT(AJ$6,"yyyymm") &amp; "]",
"[Base_Tarjetas].[Metrica]","[Base_Tarjetas].[Metrica].&amp;[" &amp; $A57 &amp; "]",
"[Base_Tarjetas].[SEGMENTO_DESCRIP]","[Base_Tarjetas].[SEGMENTO_DESCRIP].&amp;[" &amp; $C$6 &amp; "]",
"[Base_Tarjetas].[SITUACION]","[Base_Tarjetas].[SITUACION].&amp;[" &amp; $C57 &amp; "]",
"[Base_Tarjetas].[TIPO]","[Base_Tarjetas].[TIPO].&amp;[" &amp; $C$1 &amp; "]")/1000,
0)</f>
        <v>0</v>
      </c>
      <c r="AK57" s="8">
        <f>IFERROR(
GETPIVOTDATA("[Base_Tarjetas].[Importe]",TDinamica_R!$A$3,
"[Base_Tarjetas].[PERIODO]","[Base_Tarjetas].[PERIODO].&amp;[" &amp; TEXT(AK$6,"yyyymm") &amp; "]",
"[Base_Tarjetas].[Metrica]","[Base_Tarjetas].[Metrica].&amp;[" &amp; $A57 &amp; "]",
"[Base_Tarjetas].[SEGMENTO_DESCRIP]","[Base_Tarjetas].[SEGMENTO_DESCRIP].&amp;[" &amp; $C$6 &amp; "]",
"[Base_Tarjetas].[SITUACION]","[Base_Tarjetas].[SITUACION].&amp;[" &amp; $C57 &amp; "]",
"[Base_Tarjetas].[TIPO]","[Base_Tarjetas].[TIPO].&amp;[" &amp; $C$1 &amp; "]")/1000,
0)</f>
        <v>0</v>
      </c>
      <c r="AL57" s="8">
        <f>IFERROR(
GETPIVOTDATA("[Base_Tarjetas].[Importe]",TDinamica_R!$A$3,
"[Base_Tarjetas].[PERIODO]","[Base_Tarjetas].[PERIODO].&amp;[" &amp; TEXT(AL$6,"yyyymm") &amp; "]",
"[Base_Tarjetas].[Metrica]","[Base_Tarjetas].[Metrica].&amp;[" &amp; $A57 &amp; "]",
"[Base_Tarjetas].[SEGMENTO_DESCRIP]","[Base_Tarjetas].[SEGMENTO_DESCRIP].&amp;[" &amp; $C$6 &amp; "]",
"[Base_Tarjetas].[SITUACION]","[Base_Tarjetas].[SITUACION].&amp;[" &amp; $C57 &amp; "]",
"[Base_Tarjetas].[TIPO]","[Base_Tarjetas].[TIPO].&amp;[" &amp; $C$1 &amp; "]")/1000,
0)</f>
        <v>0</v>
      </c>
      <c r="AM57" s="8">
        <f>IFERROR(
GETPIVOTDATA("[Base_Tarjetas].[Importe]",TDinamica_R!$A$3,
"[Base_Tarjetas].[PERIODO]","[Base_Tarjetas].[PERIODO].&amp;[" &amp; TEXT(AM$6,"yyyymm") &amp; "]",
"[Base_Tarjetas].[Metrica]","[Base_Tarjetas].[Metrica].&amp;[" &amp; $A57 &amp; "]",
"[Base_Tarjetas].[SEGMENTO_DESCRIP]","[Base_Tarjetas].[SEGMENTO_DESCRIP].&amp;[" &amp; $C$6 &amp; "]",
"[Base_Tarjetas].[SITUACION]","[Base_Tarjetas].[SITUACION].&amp;[" &amp; $C57 &amp; "]",
"[Base_Tarjetas].[TIPO]","[Base_Tarjetas].[TIPO].&amp;[" &amp; $C$1 &amp; "]")/1000,
0)</f>
        <v>0</v>
      </c>
      <c r="AN57" s="8">
        <f>IFERROR(
GETPIVOTDATA("[Base_Tarjetas].[Importe]",TDinamica_R!$A$3,
"[Base_Tarjetas].[PERIODO]","[Base_Tarjetas].[PERIODO].&amp;[" &amp; TEXT(AN$6,"yyyymm") &amp; "]",
"[Base_Tarjetas].[Metrica]","[Base_Tarjetas].[Metrica].&amp;[" &amp; $A57 &amp; "]",
"[Base_Tarjetas].[SEGMENTO_DESCRIP]","[Base_Tarjetas].[SEGMENTO_DESCRIP].&amp;[" &amp; $C$6 &amp; "]",
"[Base_Tarjetas].[SITUACION]","[Base_Tarjetas].[SITUACION].&amp;[" &amp; $C57 &amp; "]",
"[Base_Tarjetas].[TIPO]","[Base_Tarjetas].[TIPO].&amp;[" &amp; $C$1 &amp; "]")/1000,
0)</f>
        <v>0</v>
      </c>
      <c r="AO57" s="8">
        <f>IFERROR(
GETPIVOTDATA("[Base_Tarjetas].[Importe]",TDinamica_R!$A$3,
"[Base_Tarjetas].[PERIODO]","[Base_Tarjetas].[PERIODO].&amp;[" &amp; TEXT(AO$6,"yyyymm") &amp; "]",
"[Base_Tarjetas].[Metrica]","[Base_Tarjetas].[Metrica].&amp;[" &amp; $A57 &amp; "]",
"[Base_Tarjetas].[SEGMENTO_DESCRIP]","[Base_Tarjetas].[SEGMENTO_DESCRIP].&amp;[" &amp; $C$6 &amp; "]",
"[Base_Tarjetas].[SITUACION]","[Base_Tarjetas].[SITUACION].&amp;[" &amp; $C57 &amp; "]",
"[Base_Tarjetas].[TIPO]","[Base_Tarjetas].[TIPO].&amp;[" &amp; $C$1 &amp; "]")/1000,
0)</f>
        <v>0</v>
      </c>
      <c r="AP57" s="8">
        <f>IFERROR(
GETPIVOTDATA("[Base_Tarjetas].[Importe]",TDinamica_R!$A$3,
"[Base_Tarjetas].[PERIODO]","[Base_Tarjetas].[PERIODO].&amp;[" &amp; TEXT(AP$6,"yyyymm") &amp; "]",
"[Base_Tarjetas].[Metrica]","[Base_Tarjetas].[Metrica].&amp;[" &amp; $A57 &amp; "]",
"[Base_Tarjetas].[SEGMENTO_DESCRIP]","[Base_Tarjetas].[SEGMENTO_DESCRIP].&amp;[" &amp; $C$6 &amp; "]",
"[Base_Tarjetas].[SITUACION]","[Base_Tarjetas].[SITUACION].&amp;[" &amp; $C57 &amp; "]",
"[Base_Tarjetas].[TIPO]","[Base_Tarjetas].[TIPO].&amp;[" &amp; $C$1 &amp; "]")/1000,
0)</f>
        <v>0</v>
      </c>
      <c r="AQ57" s="8">
        <f>IFERROR(
GETPIVOTDATA("[Base_Tarjetas].[Importe]",TDinamica_R!$A$3,
"[Base_Tarjetas].[PERIODO]","[Base_Tarjetas].[PERIODO].&amp;[" &amp; TEXT(AQ$6,"yyyymm") &amp; "]",
"[Base_Tarjetas].[Metrica]","[Base_Tarjetas].[Metrica].&amp;[" &amp; $A57 &amp; "]",
"[Base_Tarjetas].[SEGMENTO_DESCRIP]","[Base_Tarjetas].[SEGMENTO_DESCRIP].&amp;[" &amp; $C$6 &amp; "]",
"[Base_Tarjetas].[SITUACION]","[Base_Tarjetas].[SITUACION].&amp;[" &amp; $C57 &amp; "]",
"[Base_Tarjetas].[TIPO]","[Base_Tarjetas].[TIPO].&amp;[" &amp; $C$1 &amp; "]")/1000,
0)</f>
        <v>0</v>
      </c>
      <c r="AR57" s="8">
        <f>IFERROR(
GETPIVOTDATA("[Base_Tarjetas].[Importe]",TDinamica_R!$A$3,
"[Base_Tarjetas].[PERIODO]","[Base_Tarjetas].[PERIODO].&amp;[" &amp; TEXT(AR$6,"yyyymm") &amp; "]",
"[Base_Tarjetas].[Metrica]","[Base_Tarjetas].[Metrica].&amp;[" &amp; $A57 &amp; "]",
"[Base_Tarjetas].[SEGMENTO_DESCRIP]","[Base_Tarjetas].[SEGMENTO_DESCRIP].&amp;[" &amp; $C$6 &amp; "]",
"[Base_Tarjetas].[SITUACION]","[Base_Tarjetas].[SITUACION].&amp;[" &amp; $C57 &amp; "]",
"[Base_Tarjetas].[TIPO]","[Base_Tarjetas].[TIPO].&amp;[" &amp; $C$1 &amp; "]")/1000,
0)</f>
        <v>0</v>
      </c>
      <c r="AS57" s="8">
        <f>IFERROR(
GETPIVOTDATA("[Base_Tarjetas].[Importe]",TDinamica_R!$A$3,
"[Base_Tarjetas].[PERIODO]","[Base_Tarjetas].[PERIODO].&amp;[" &amp; TEXT(AS$6,"yyyymm") &amp; "]",
"[Base_Tarjetas].[Metrica]","[Base_Tarjetas].[Metrica].&amp;[" &amp; $A57 &amp; "]",
"[Base_Tarjetas].[SEGMENTO_DESCRIP]","[Base_Tarjetas].[SEGMENTO_DESCRIP].&amp;[" &amp; $C$6 &amp; "]",
"[Base_Tarjetas].[SITUACION]","[Base_Tarjetas].[SITUACION].&amp;[" &amp; $C57 &amp; "]",
"[Base_Tarjetas].[TIPO]","[Base_Tarjetas].[TIPO].&amp;[" &amp; $C$1 &amp; "]")/1000,
0)</f>
        <v>0</v>
      </c>
      <c r="AT57" s="8">
        <f>IFERROR(
GETPIVOTDATA("[Base_Tarjetas].[Importe]",TDinamica_R!$A$3,
"[Base_Tarjetas].[PERIODO]","[Base_Tarjetas].[PERIODO].&amp;[" &amp; TEXT(AT$6,"yyyymm") &amp; "]",
"[Base_Tarjetas].[Metrica]","[Base_Tarjetas].[Metrica].&amp;[" &amp; $A57 &amp; "]",
"[Base_Tarjetas].[SEGMENTO_DESCRIP]","[Base_Tarjetas].[SEGMENTO_DESCRIP].&amp;[" &amp; $C$6 &amp; "]",
"[Base_Tarjetas].[SITUACION]","[Base_Tarjetas].[SITUACION].&amp;[" &amp; $C57 &amp; "]",
"[Base_Tarjetas].[TIPO]","[Base_Tarjetas].[TIPO].&amp;[" &amp; $C$1 &amp; "]")/1000,
0)</f>
        <v>0</v>
      </c>
      <c r="AU57" s="8">
        <f>IFERROR(
GETPIVOTDATA("[Base_Tarjetas].[Importe]",TDinamica_R!$A$3,
"[Base_Tarjetas].[PERIODO]","[Base_Tarjetas].[PERIODO].&amp;[" &amp; TEXT(AU$6,"yyyymm") &amp; "]",
"[Base_Tarjetas].[Metrica]","[Base_Tarjetas].[Metrica].&amp;[" &amp; $A57 &amp; "]",
"[Base_Tarjetas].[SEGMENTO_DESCRIP]","[Base_Tarjetas].[SEGMENTO_DESCRIP].&amp;[" &amp; $C$6 &amp; "]",
"[Base_Tarjetas].[SITUACION]","[Base_Tarjetas].[SITUACION].&amp;[" &amp; $C57 &amp; "]",
"[Base_Tarjetas].[TIPO]","[Base_Tarjetas].[TIPO].&amp;[" &amp; $C$1 &amp; "]")/1000,
0)</f>
        <v>0</v>
      </c>
      <c r="AV57" s="8">
        <f>IFERROR(
GETPIVOTDATA("[Base_Tarjetas].[Importe]",TDinamica_R!$A$3,
"[Base_Tarjetas].[PERIODO]","[Base_Tarjetas].[PERIODO].&amp;[" &amp; TEXT(AV$6,"yyyymm") &amp; "]",
"[Base_Tarjetas].[Metrica]","[Base_Tarjetas].[Metrica].&amp;[" &amp; $A57 &amp; "]",
"[Base_Tarjetas].[SEGMENTO_DESCRIP]","[Base_Tarjetas].[SEGMENTO_DESCRIP].&amp;[" &amp; $C$6 &amp; "]",
"[Base_Tarjetas].[SITUACION]","[Base_Tarjetas].[SITUACION].&amp;[" &amp; $C57 &amp; "]",
"[Base_Tarjetas].[TIPO]","[Base_Tarjetas].[TIPO].&amp;[" &amp; $C$1 &amp; "]")/1000,
0)</f>
        <v>0</v>
      </c>
      <c r="AW57" s="8">
        <f>IFERROR(
GETPIVOTDATA("[Base_Tarjetas].[Importe]",TDinamica_R!$A$3,
"[Base_Tarjetas].[PERIODO]","[Base_Tarjetas].[PERIODO].&amp;[" &amp; TEXT(AW$6,"yyyymm") &amp; "]",
"[Base_Tarjetas].[Metrica]","[Base_Tarjetas].[Metrica].&amp;[" &amp; $A57 &amp; "]",
"[Base_Tarjetas].[SEGMENTO_DESCRIP]","[Base_Tarjetas].[SEGMENTO_DESCRIP].&amp;[" &amp; $C$6 &amp; "]",
"[Base_Tarjetas].[SITUACION]","[Base_Tarjetas].[SITUACION].&amp;[" &amp; $C57 &amp; "]",
"[Base_Tarjetas].[TIPO]","[Base_Tarjetas].[TIPO].&amp;[" &amp; $C$1 &amp; "]")/1000,
0)</f>
        <v>0</v>
      </c>
      <c r="AX57" s="8">
        <f>IFERROR(
GETPIVOTDATA("[Base_Tarjetas].[Importe]",TDinamica_R!$A$3,
"[Base_Tarjetas].[PERIODO]","[Base_Tarjetas].[PERIODO].&amp;[" &amp; TEXT(AX$6,"yyyymm") &amp; "]",
"[Base_Tarjetas].[Metrica]","[Base_Tarjetas].[Metrica].&amp;[" &amp; $A57 &amp; "]",
"[Base_Tarjetas].[SEGMENTO_DESCRIP]","[Base_Tarjetas].[SEGMENTO_DESCRIP].&amp;[" &amp; $C$6 &amp; "]",
"[Base_Tarjetas].[SITUACION]","[Base_Tarjetas].[SITUACION].&amp;[" &amp; $C57 &amp; "]",
"[Base_Tarjetas].[TIPO]","[Base_Tarjetas].[TIPO].&amp;[" &amp; $C$1 &amp; "]")/1000,
0)</f>
        <v>0</v>
      </c>
      <c r="AY57" s="8">
        <f>IFERROR(
GETPIVOTDATA("[Base_Tarjetas].[Importe]",TDinamica_R!$A$3,
"[Base_Tarjetas].[PERIODO]","[Base_Tarjetas].[PERIODO].&amp;[" &amp; TEXT(AY$6,"yyyymm") &amp; "]",
"[Base_Tarjetas].[Metrica]","[Base_Tarjetas].[Metrica].&amp;[" &amp; $A57 &amp; "]",
"[Base_Tarjetas].[SEGMENTO_DESCRIP]","[Base_Tarjetas].[SEGMENTO_DESCRIP].&amp;[" &amp; $C$6 &amp; "]",
"[Base_Tarjetas].[SITUACION]","[Base_Tarjetas].[SITUACION].&amp;[" &amp; $C57 &amp; "]",
"[Base_Tarjetas].[TIPO]","[Base_Tarjetas].[TIPO].&amp;[" &amp; $C$1 &amp; "]")/1000,
0)</f>
        <v>0</v>
      </c>
      <c r="AZ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TEXT(AZ$6,"yyyymm") &amp; "]"),
0)</f>
        <v>88.614870420465536</v>
      </c>
      <c r="BA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TEXT(BA$6,"yyyymm") &amp; "]"),
0)</f>
        <v>88.736638567885137</v>
      </c>
      <c r="BB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TEXT(BB$6,"yyyymm") &amp; "]"),
0)</f>
        <v>102.67475788268337</v>
      </c>
      <c r="BC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TEXT(BC$6,"yyyymm") &amp; "]"),
0)</f>
        <v>78.066789108377776</v>
      </c>
      <c r="BD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TEXT(BD$6,"yyyymm") &amp; "]"),
0)</f>
        <v>112.36584214918987</v>
      </c>
      <c r="BE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TEXT(BE$6,"yyyymm") &amp; "]"),
0)</f>
        <v>105.755322785665</v>
      </c>
      <c r="BF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TEXT(BF$6,"yyyymm") &amp; "]"),
0)</f>
        <v>91.360220859812571</v>
      </c>
      <c r="BG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TEXT(BG$6,"yyyymm") &amp; "]"),
0)</f>
        <v>80.418447888624371</v>
      </c>
      <c r="BH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TEXT(BH$6,"yyyymm") &amp; "]"),
0)</f>
        <v>98.895328649022844</v>
      </c>
      <c r="BI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TEXT(BI$6,"yyyymm") &amp; "]"),
0)</f>
        <v>57.582337061927461</v>
      </c>
      <c r="BJ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TEXT(BJ$6,"yyyymm") &amp; "]"),
0)</f>
        <v>69.320320046120472</v>
      </c>
      <c r="BK57" s="8">
        <f>IFERROR(
GETPIVOTDATA("[Base_TC_PPTO].[Importe]",TDinamica_P!$A$5,
"[Base_TC_PPTO].[Metrica]","[Base_TC_PPTO].[Metrica].&amp;[" &amp; $A57 &amp; "]",
"[Base_TC_PPTO].[Sub Producto]","[Base_TC_PPTO].[Sub Producto].&amp;[" &amp; $C$1 &amp; "]",
"[Base_TC_PPTO].[SEGMENTO_DESCRIP]","[Base_TC_PPTO].[SEGMENTO_DESCRIP].&amp;[" &amp; $C$6 &amp; "]",
"[Base_TC_PPTO].[Situacion]","[Base_TC_PPTO].[Situacion].&amp;[" &amp; $C57 &amp; "]",
"[Base_TC_PPTO].[Periodo]","[Base_TC_PPTO].[Periodo].&amp;[" &amp; TEXT(BK$6,"yyyymm") &amp; "]"),
0)</f>
        <v>64.11307440523629</v>
      </c>
      <c r="BO57" s="24">
        <f t="shared" si="42"/>
        <v>0</v>
      </c>
      <c r="BP57" s="24">
        <f t="shared" si="42"/>
        <v>280.02626687103407</v>
      </c>
      <c r="BQ57" s="24">
        <f t="shared" si="42"/>
        <v>0</v>
      </c>
      <c r="BR57" s="24">
        <f t="shared" si="42"/>
        <v>0</v>
      </c>
      <c r="BS57" s="24">
        <f t="shared" si="42"/>
        <v>0</v>
      </c>
      <c r="BT57" s="24">
        <f t="shared" si="42"/>
        <v>0</v>
      </c>
    </row>
    <row r="58" spans="1:72" collapsed="1" x14ac:dyDescent="0.25">
      <c r="C58" s="3" t="s">
        <v>32</v>
      </c>
      <c r="D58" s="10">
        <f t="shared" ref="D58:AY58" si="43">SUM(D56:D57)</f>
        <v>0</v>
      </c>
      <c r="E58" s="10">
        <f t="shared" si="43"/>
        <v>0</v>
      </c>
      <c r="F58" s="10">
        <f t="shared" si="43"/>
        <v>0</v>
      </c>
      <c r="G58" s="10">
        <f t="shared" si="43"/>
        <v>0</v>
      </c>
      <c r="H58" s="10">
        <f t="shared" si="43"/>
        <v>0</v>
      </c>
      <c r="I58" s="10">
        <f t="shared" si="43"/>
        <v>0</v>
      </c>
      <c r="J58" s="10">
        <f t="shared" si="43"/>
        <v>0</v>
      </c>
      <c r="K58" s="10">
        <f t="shared" si="43"/>
        <v>0</v>
      </c>
      <c r="L58" s="10">
        <f t="shared" si="43"/>
        <v>0</v>
      </c>
      <c r="M58" s="10">
        <f t="shared" si="43"/>
        <v>0</v>
      </c>
      <c r="N58" s="10">
        <f t="shared" si="43"/>
        <v>0</v>
      </c>
      <c r="O58" s="10">
        <f t="shared" si="43"/>
        <v>0</v>
      </c>
      <c r="P58" s="10">
        <f t="shared" si="43"/>
        <v>0</v>
      </c>
      <c r="Q58" s="10">
        <f t="shared" si="43"/>
        <v>0</v>
      </c>
      <c r="R58" s="10">
        <f t="shared" si="43"/>
        <v>0</v>
      </c>
      <c r="S58" s="10">
        <f t="shared" si="43"/>
        <v>0</v>
      </c>
      <c r="T58" s="10">
        <f t="shared" si="43"/>
        <v>0</v>
      </c>
      <c r="U58" s="10">
        <f t="shared" si="43"/>
        <v>0</v>
      </c>
      <c r="V58" s="10">
        <f t="shared" si="43"/>
        <v>0</v>
      </c>
      <c r="W58" s="10">
        <f t="shared" si="43"/>
        <v>0</v>
      </c>
      <c r="X58" s="10">
        <f t="shared" si="43"/>
        <v>0</v>
      </c>
      <c r="Y58" s="10">
        <f t="shared" si="43"/>
        <v>0</v>
      </c>
      <c r="Z58" s="10">
        <f t="shared" si="43"/>
        <v>0</v>
      </c>
      <c r="AA58" s="10">
        <f t="shared" si="43"/>
        <v>0</v>
      </c>
      <c r="AB58" s="10">
        <f t="shared" si="43"/>
        <v>0</v>
      </c>
      <c r="AC58" s="10">
        <f t="shared" si="43"/>
        <v>0</v>
      </c>
      <c r="AD58" s="10">
        <f t="shared" si="43"/>
        <v>0</v>
      </c>
      <c r="AE58" s="10">
        <f t="shared" si="43"/>
        <v>0</v>
      </c>
      <c r="AF58" s="10">
        <f t="shared" si="43"/>
        <v>0</v>
      </c>
      <c r="AG58" s="10">
        <f t="shared" si="43"/>
        <v>0</v>
      </c>
      <c r="AH58" s="10">
        <f t="shared" si="43"/>
        <v>0</v>
      </c>
      <c r="AI58" s="10">
        <f t="shared" si="43"/>
        <v>0</v>
      </c>
      <c r="AJ58" s="10">
        <f t="shared" si="43"/>
        <v>0</v>
      </c>
      <c r="AK58" s="10">
        <f t="shared" si="43"/>
        <v>0</v>
      </c>
      <c r="AL58" s="10">
        <f t="shared" si="43"/>
        <v>0</v>
      </c>
      <c r="AM58" s="10">
        <f t="shared" si="43"/>
        <v>0</v>
      </c>
      <c r="AN58" s="10">
        <f t="shared" si="43"/>
        <v>0</v>
      </c>
      <c r="AO58" s="10">
        <f t="shared" si="43"/>
        <v>0</v>
      </c>
      <c r="AP58" s="10">
        <f t="shared" si="43"/>
        <v>0</v>
      </c>
      <c r="AQ58" s="10">
        <f t="shared" si="43"/>
        <v>0</v>
      </c>
      <c r="AR58" s="10">
        <f t="shared" si="43"/>
        <v>0</v>
      </c>
      <c r="AS58" s="10">
        <f t="shared" si="43"/>
        <v>0</v>
      </c>
      <c r="AT58" s="10">
        <f t="shared" si="43"/>
        <v>0</v>
      </c>
      <c r="AU58" s="10">
        <f t="shared" si="43"/>
        <v>0</v>
      </c>
      <c r="AV58" s="10">
        <f t="shared" si="43"/>
        <v>0</v>
      </c>
      <c r="AW58" s="10">
        <f t="shared" si="43"/>
        <v>0</v>
      </c>
      <c r="AX58" s="10">
        <f t="shared" si="43"/>
        <v>0</v>
      </c>
      <c r="AY58" s="10">
        <f t="shared" si="43"/>
        <v>0</v>
      </c>
      <c r="AZ58" s="10">
        <f t="shared" ref="AZ58:BK58" si="44">SUM(AZ56:AZ57)</f>
        <v>74.738539720754247</v>
      </c>
      <c r="BA58" s="10">
        <f t="shared" si="44"/>
        <v>75.92591899417684</v>
      </c>
      <c r="BB58" s="10">
        <f t="shared" si="44"/>
        <v>83.706744479820671</v>
      </c>
      <c r="BC58" s="10">
        <f t="shared" si="44"/>
        <v>58.916775659447509</v>
      </c>
      <c r="BD58" s="10">
        <f t="shared" si="44"/>
        <v>92.9805817729289</v>
      </c>
      <c r="BE58" s="10">
        <f t="shared" si="44"/>
        <v>88.955953305087064</v>
      </c>
      <c r="BF58" s="10">
        <f t="shared" si="44"/>
        <v>67.267134727260185</v>
      </c>
      <c r="BG58" s="10">
        <f t="shared" si="44"/>
        <v>59.908767363682358</v>
      </c>
      <c r="BH58" s="10">
        <f t="shared" si="44"/>
        <v>79.897789642948197</v>
      </c>
      <c r="BI58" s="10">
        <f t="shared" si="44"/>
        <v>40.172860849099592</v>
      </c>
      <c r="BJ58" s="10">
        <f t="shared" si="44"/>
        <v>53.137985053178639</v>
      </c>
      <c r="BK58" s="10">
        <f t="shared" si="44"/>
        <v>44.929452427996843</v>
      </c>
      <c r="BO58" s="23">
        <f>SUM(BO56:BO57)</f>
        <v>0</v>
      </c>
      <c r="BP58" s="23">
        <f t="shared" ref="BP58:BT58" si="45">SUM(BP56:BP57)</f>
        <v>234.37120319475179</v>
      </c>
      <c r="BQ58" s="23">
        <f t="shared" si="45"/>
        <v>0</v>
      </c>
      <c r="BR58" s="23">
        <f t="shared" si="45"/>
        <v>0</v>
      </c>
      <c r="BS58" s="23">
        <f t="shared" si="45"/>
        <v>0</v>
      </c>
      <c r="BT58" s="23">
        <f t="shared" si="45"/>
        <v>0</v>
      </c>
    </row>
    <row r="60" spans="1:72" x14ac:dyDescent="0.25">
      <c r="C60" s="3" t="s">
        <v>34</v>
      </c>
      <c r="D60" s="10">
        <f>D53+D58</f>
        <v>0</v>
      </c>
      <c r="E60" s="10">
        <f t="shared" ref="E60:BK60" si="46">E53+E58</f>
        <v>0</v>
      </c>
      <c r="F60" s="10">
        <f t="shared" si="46"/>
        <v>0</v>
      </c>
      <c r="G60" s="10">
        <f t="shared" si="46"/>
        <v>0</v>
      </c>
      <c r="H60" s="10">
        <f t="shared" si="46"/>
        <v>0</v>
      </c>
      <c r="I60" s="10">
        <f t="shared" si="46"/>
        <v>0</v>
      </c>
      <c r="J60" s="10">
        <f t="shared" si="46"/>
        <v>0</v>
      </c>
      <c r="K60" s="10">
        <f t="shared" si="46"/>
        <v>0</v>
      </c>
      <c r="L60" s="10">
        <f t="shared" si="46"/>
        <v>0</v>
      </c>
      <c r="M60" s="10">
        <f t="shared" si="46"/>
        <v>0</v>
      </c>
      <c r="N60" s="10">
        <f t="shared" si="46"/>
        <v>0</v>
      </c>
      <c r="O60" s="10">
        <f t="shared" si="46"/>
        <v>0</v>
      </c>
      <c r="P60" s="10">
        <f t="shared" si="46"/>
        <v>0</v>
      </c>
      <c r="Q60" s="10">
        <f t="shared" si="46"/>
        <v>0</v>
      </c>
      <c r="R60" s="10">
        <f t="shared" si="46"/>
        <v>0</v>
      </c>
      <c r="S60" s="10">
        <f t="shared" si="46"/>
        <v>0</v>
      </c>
      <c r="T60" s="10">
        <f t="shared" si="46"/>
        <v>0</v>
      </c>
      <c r="U60" s="10">
        <f t="shared" si="46"/>
        <v>0</v>
      </c>
      <c r="V60" s="10">
        <f t="shared" si="46"/>
        <v>0</v>
      </c>
      <c r="W60" s="10">
        <f t="shared" si="46"/>
        <v>0</v>
      </c>
      <c r="X60" s="10">
        <f t="shared" si="46"/>
        <v>0</v>
      </c>
      <c r="Y60" s="10">
        <f t="shared" si="46"/>
        <v>0</v>
      </c>
      <c r="Z60" s="10">
        <f t="shared" si="46"/>
        <v>0</v>
      </c>
      <c r="AA60" s="10">
        <f t="shared" si="46"/>
        <v>0</v>
      </c>
      <c r="AB60" s="10">
        <f t="shared" si="46"/>
        <v>0</v>
      </c>
      <c r="AC60" s="10">
        <f t="shared" si="46"/>
        <v>0</v>
      </c>
      <c r="AD60" s="10">
        <f t="shared" si="46"/>
        <v>0</v>
      </c>
      <c r="AE60" s="10">
        <f t="shared" si="46"/>
        <v>0</v>
      </c>
      <c r="AF60" s="10">
        <f t="shared" si="46"/>
        <v>0</v>
      </c>
      <c r="AG60" s="10">
        <f t="shared" si="46"/>
        <v>0</v>
      </c>
      <c r="AH60" s="10">
        <f t="shared" si="46"/>
        <v>0</v>
      </c>
      <c r="AI60" s="10">
        <f t="shared" si="46"/>
        <v>0</v>
      </c>
      <c r="AJ60" s="10">
        <f t="shared" si="46"/>
        <v>0</v>
      </c>
      <c r="AK60" s="10">
        <f t="shared" si="46"/>
        <v>0</v>
      </c>
      <c r="AL60" s="10">
        <f t="shared" si="46"/>
        <v>0</v>
      </c>
      <c r="AM60" s="10">
        <f t="shared" si="46"/>
        <v>0</v>
      </c>
      <c r="AN60" s="10">
        <f t="shared" si="46"/>
        <v>0</v>
      </c>
      <c r="AO60" s="10">
        <f t="shared" si="46"/>
        <v>0</v>
      </c>
      <c r="AP60" s="10">
        <f t="shared" si="46"/>
        <v>0</v>
      </c>
      <c r="AQ60" s="10">
        <f t="shared" si="46"/>
        <v>0</v>
      </c>
      <c r="AR60" s="10">
        <f t="shared" si="46"/>
        <v>0</v>
      </c>
      <c r="AS60" s="10">
        <f t="shared" si="46"/>
        <v>0</v>
      </c>
      <c r="AT60" s="10">
        <f t="shared" si="46"/>
        <v>0</v>
      </c>
      <c r="AU60" s="10">
        <f t="shared" si="46"/>
        <v>0</v>
      </c>
      <c r="AV60" s="10">
        <f t="shared" si="46"/>
        <v>0</v>
      </c>
      <c r="AW60" s="10">
        <f t="shared" si="46"/>
        <v>0</v>
      </c>
      <c r="AX60" s="10">
        <f t="shared" si="46"/>
        <v>0</v>
      </c>
      <c r="AY60" s="10">
        <f t="shared" si="46"/>
        <v>0</v>
      </c>
      <c r="AZ60" s="10">
        <f t="shared" si="46"/>
        <v>416.97911281452969</v>
      </c>
      <c r="BA60" s="10">
        <f t="shared" si="46"/>
        <v>355.80689118487976</v>
      </c>
      <c r="BB60" s="10">
        <f t="shared" si="46"/>
        <v>433.01229503926447</v>
      </c>
      <c r="BC60" s="10">
        <f t="shared" si="46"/>
        <v>389.84844515500407</v>
      </c>
      <c r="BD60" s="10">
        <f t="shared" si="46"/>
        <v>438.10635480067526</v>
      </c>
      <c r="BE60" s="10">
        <f t="shared" si="46"/>
        <v>475.12669339236305</v>
      </c>
      <c r="BF60" s="10">
        <f t="shared" si="46"/>
        <v>460.3302766932843</v>
      </c>
      <c r="BG60" s="10">
        <f t="shared" si="46"/>
        <v>474.62213000657596</v>
      </c>
      <c r="BH60" s="10">
        <f t="shared" si="46"/>
        <v>466.2573503876896</v>
      </c>
      <c r="BI60" s="10">
        <f t="shared" si="46"/>
        <v>432.76582476620342</v>
      </c>
      <c r="BJ60" s="10">
        <f t="shared" si="46"/>
        <v>463.87762982641385</v>
      </c>
      <c r="BK60" s="10">
        <f t="shared" si="46"/>
        <v>483.0166177336792</v>
      </c>
      <c r="BO60" s="23">
        <f>BO53+BO58</f>
        <v>0</v>
      </c>
      <c r="BP60" s="23">
        <f t="shared" ref="BP60:BT60" si="47">BP53+BP58</f>
        <v>1205.798299038674</v>
      </c>
      <c r="BQ60" s="23">
        <f t="shared" si="47"/>
        <v>0</v>
      </c>
      <c r="BR60" s="23">
        <f t="shared" si="47"/>
        <v>0</v>
      </c>
      <c r="BS60" s="23">
        <f t="shared" si="47"/>
        <v>0</v>
      </c>
      <c r="BT60" s="23">
        <f t="shared" si="47"/>
        <v>0</v>
      </c>
    </row>
    <row r="63" spans="1:72" hidden="1" outlineLevel="1" x14ac:dyDescent="0.25">
      <c r="A63" s="11" t="s">
        <v>35</v>
      </c>
      <c r="C63" s="2" t="s">
        <v>103</v>
      </c>
      <c r="D63" s="8">
        <f>IFERROR(
GETPIVOTDATA("[Base_Tarjetas].[Importe]",TDinamica_R!$A$3,
"[Base_Tarjetas].[PERIODO]","[Base_Tarjetas].[PERIODO].&amp;[" &amp; TEXT(D$6,"yyyymm") &amp; "]",
"[Base_Tarjetas].[Metrica]","[Base_Tarjetas].[Metrica].&amp;[" &amp; $A63 &amp; "]",
"[Base_Tarjetas].[SEGMENTO_DESCRIP]","[Base_Tarjetas].[SEGMENTO_DESCRIP].&amp;[" &amp; $C$6 &amp; "]",
"[Base_Tarjetas].[SITUACION]","[Base_Tarjetas].[SITUACION].&amp;[" &amp; $C63 &amp; "]",
"[Base_Tarjetas].[TIPO]","[Base_Tarjetas].[TIPO].&amp;[" &amp; $C$1 &amp; "]")/1000,
0)</f>
        <v>0</v>
      </c>
      <c r="E63" s="8">
        <f>IFERROR(
GETPIVOTDATA("[Base_Tarjetas].[Importe]",TDinamica_R!$A$3,
"[Base_Tarjetas].[PERIODO]","[Base_Tarjetas].[PERIODO].&amp;[" &amp; TEXT(E$6,"yyyymm") &amp; "]",
"[Base_Tarjetas].[Metrica]","[Base_Tarjetas].[Metrica].&amp;[" &amp; $A63 &amp; "]",
"[Base_Tarjetas].[SEGMENTO_DESCRIP]","[Base_Tarjetas].[SEGMENTO_DESCRIP].&amp;[" &amp; $C$6 &amp; "]",
"[Base_Tarjetas].[SITUACION]","[Base_Tarjetas].[SITUACION].&amp;[" &amp; $C63 &amp; "]",
"[Base_Tarjetas].[TIPO]","[Base_Tarjetas].[TIPO].&amp;[" &amp; $C$1 &amp; "]")/1000,
0)</f>
        <v>0</v>
      </c>
      <c r="F63" s="8">
        <f>IFERROR(
GETPIVOTDATA("[Base_Tarjetas].[Importe]",TDinamica_R!$A$3,
"[Base_Tarjetas].[PERIODO]","[Base_Tarjetas].[PERIODO].&amp;[" &amp; TEXT(F$6,"yyyymm") &amp; "]",
"[Base_Tarjetas].[Metrica]","[Base_Tarjetas].[Metrica].&amp;[" &amp; $A63 &amp; "]",
"[Base_Tarjetas].[SEGMENTO_DESCRIP]","[Base_Tarjetas].[SEGMENTO_DESCRIP].&amp;[" &amp; $C$6 &amp; "]",
"[Base_Tarjetas].[SITUACION]","[Base_Tarjetas].[SITUACION].&amp;[" &amp; $C63 &amp; "]",
"[Base_Tarjetas].[TIPO]","[Base_Tarjetas].[TIPO].&amp;[" &amp; $C$1 &amp; "]")/1000,
0)</f>
        <v>0</v>
      </c>
      <c r="G63" s="8">
        <f>IFERROR(
GETPIVOTDATA("[Base_Tarjetas].[Importe]",TDinamica_R!$A$3,
"[Base_Tarjetas].[PERIODO]","[Base_Tarjetas].[PERIODO].&amp;[" &amp; TEXT(G$6,"yyyymm") &amp; "]",
"[Base_Tarjetas].[Metrica]","[Base_Tarjetas].[Metrica].&amp;[" &amp; $A63 &amp; "]",
"[Base_Tarjetas].[SEGMENTO_DESCRIP]","[Base_Tarjetas].[SEGMENTO_DESCRIP].&amp;[" &amp; $C$6 &amp; "]",
"[Base_Tarjetas].[SITUACION]","[Base_Tarjetas].[SITUACION].&amp;[" &amp; $C63 &amp; "]",
"[Base_Tarjetas].[TIPO]","[Base_Tarjetas].[TIPO].&amp;[" &amp; $C$1 &amp; "]")/1000,
0)</f>
        <v>0</v>
      </c>
      <c r="H63" s="8">
        <f>IFERROR(
GETPIVOTDATA("[Base_Tarjetas].[Importe]",TDinamica_R!$A$3,
"[Base_Tarjetas].[PERIODO]","[Base_Tarjetas].[PERIODO].&amp;[" &amp; TEXT(H$6,"yyyymm") &amp; "]",
"[Base_Tarjetas].[Metrica]","[Base_Tarjetas].[Metrica].&amp;[" &amp; $A63 &amp; "]",
"[Base_Tarjetas].[SEGMENTO_DESCRIP]","[Base_Tarjetas].[SEGMENTO_DESCRIP].&amp;[" &amp; $C$6 &amp; "]",
"[Base_Tarjetas].[SITUACION]","[Base_Tarjetas].[SITUACION].&amp;[" &amp; $C63 &amp; "]",
"[Base_Tarjetas].[TIPO]","[Base_Tarjetas].[TIPO].&amp;[" &amp; $C$1 &amp; "]")/1000,
0)</f>
        <v>0</v>
      </c>
      <c r="I63" s="8">
        <f>IFERROR(
GETPIVOTDATA("[Base_Tarjetas].[Importe]",TDinamica_R!$A$3,
"[Base_Tarjetas].[PERIODO]","[Base_Tarjetas].[PERIODO].&amp;[" &amp; TEXT(I$6,"yyyymm") &amp; "]",
"[Base_Tarjetas].[Metrica]","[Base_Tarjetas].[Metrica].&amp;[" &amp; $A63 &amp; "]",
"[Base_Tarjetas].[SEGMENTO_DESCRIP]","[Base_Tarjetas].[SEGMENTO_DESCRIP].&amp;[" &amp; $C$6 &amp; "]",
"[Base_Tarjetas].[SITUACION]","[Base_Tarjetas].[SITUACION].&amp;[" &amp; $C63 &amp; "]",
"[Base_Tarjetas].[TIPO]","[Base_Tarjetas].[TIPO].&amp;[" &amp; $C$1 &amp; "]")/1000,
0)</f>
        <v>0</v>
      </c>
      <c r="J63" s="8">
        <f>IFERROR(
GETPIVOTDATA("[Base_Tarjetas].[Importe]",TDinamica_R!$A$3,
"[Base_Tarjetas].[PERIODO]","[Base_Tarjetas].[PERIODO].&amp;[" &amp; TEXT(J$6,"yyyymm") &amp; "]",
"[Base_Tarjetas].[Metrica]","[Base_Tarjetas].[Metrica].&amp;[" &amp; $A63 &amp; "]",
"[Base_Tarjetas].[SEGMENTO_DESCRIP]","[Base_Tarjetas].[SEGMENTO_DESCRIP].&amp;[" &amp; $C$6 &amp; "]",
"[Base_Tarjetas].[SITUACION]","[Base_Tarjetas].[SITUACION].&amp;[" &amp; $C63 &amp; "]",
"[Base_Tarjetas].[TIPO]","[Base_Tarjetas].[TIPO].&amp;[" &amp; $C$1 &amp; "]")/1000,
0)</f>
        <v>0</v>
      </c>
      <c r="K63" s="8">
        <f>IFERROR(
GETPIVOTDATA("[Base_Tarjetas].[Importe]",TDinamica_R!$A$3,
"[Base_Tarjetas].[PERIODO]","[Base_Tarjetas].[PERIODO].&amp;[" &amp; TEXT(K$6,"yyyymm") &amp; "]",
"[Base_Tarjetas].[Metrica]","[Base_Tarjetas].[Metrica].&amp;[" &amp; $A63 &amp; "]",
"[Base_Tarjetas].[SEGMENTO_DESCRIP]","[Base_Tarjetas].[SEGMENTO_DESCRIP].&amp;[" &amp; $C$6 &amp; "]",
"[Base_Tarjetas].[SITUACION]","[Base_Tarjetas].[SITUACION].&amp;[" &amp; $C63 &amp; "]",
"[Base_Tarjetas].[TIPO]","[Base_Tarjetas].[TIPO].&amp;[" &amp; $C$1 &amp; "]")/1000,
0)</f>
        <v>0</v>
      </c>
      <c r="L63" s="8">
        <f>IFERROR(
GETPIVOTDATA("[Base_Tarjetas].[Importe]",TDinamica_R!$A$3,
"[Base_Tarjetas].[PERIODO]","[Base_Tarjetas].[PERIODO].&amp;[" &amp; TEXT(L$6,"yyyymm") &amp; "]",
"[Base_Tarjetas].[Metrica]","[Base_Tarjetas].[Metrica].&amp;[" &amp; $A63 &amp; "]",
"[Base_Tarjetas].[SEGMENTO_DESCRIP]","[Base_Tarjetas].[SEGMENTO_DESCRIP].&amp;[" &amp; $C$6 &amp; "]",
"[Base_Tarjetas].[SITUACION]","[Base_Tarjetas].[SITUACION].&amp;[" &amp; $C63 &amp; "]",
"[Base_Tarjetas].[TIPO]","[Base_Tarjetas].[TIPO].&amp;[" &amp; $C$1 &amp; "]")/1000,
0)</f>
        <v>0</v>
      </c>
      <c r="M63" s="8">
        <f>IFERROR(
GETPIVOTDATA("[Base_Tarjetas].[Importe]",TDinamica_R!$A$3,
"[Base_Tarjetas].[PERIODO]","[Base_Tarjetas].[PERIODO].&amp;[" &amp; TEXT(M$6,"yyyymm") &amp; "]",
"[Base_Tarjetas].[Metrica]","[Base_Tarjetas].[Metrica].&amp;[" &amp; $A63 &amp; "]",
"[Base_Tarjetas].[SEGMENTO_DESCRIP]","[Base_Tarjetas].[SEGMENTO_DESCRIP].&amp;[" &amp; $C$6 &amp; "]",
"[Base_Tarjetas].[SITUACION]","[Base_Tarjetas].[SITUACION].&amp;[" &amp; $C63 &amp; "]",
"[Base_Tarjetas].[TIPO]","[Base_Tarjetas].[TIPO].&amp;[" &amp; $C$1 &amp; "]")/1000,
0)</f>
        <v>0</v>
      </c>
      <c r="N63" s="8">
        <f>IFERROR(
GETPIVOTDATA("[Base_Tarjetas].[Importe]",TDinamica_R!$A$3,
"[Base_Tarjetas].[PERIODO]","[Base_Tarjetas].[PERIODO].&amp;[" &amp; TEXT(N$6,"yyyymm") &amp; "]",
"[Base_Tarjetas].[Metrica]","[Base_Tarjetas].[Metrica].&amp;[" &amp; $A63 &amp; "]",
"[Base_Tarjetas].[SEGMENTO_DESCRIP]","[Base_Tarjetas].[SEGMENTO_DESCRIP].&amp;[" &amp; $C$6 &amp; "]",
"[Base_Tarjetas].[SITUACION]","[Base_Tarjetas].[SITUACION].&amp;[" &amp; $C63 &amp; "]",
"[Base_Tarjetas].[TIPO]","[Base_Tarjetas].[TIPO].&amp;[" &amp; $C$1 &amp; "]")/1000,
0)</f>
        <v>0</v>
      </c>
      <c r="O63" s="8">
        <f>IFERROR(
GETPIVOTDATA("[Base_Tarjetas].[Importe]",TDinamica_R!$A$3,
"[Base_Tarjetas].[PERIODO]","[Base_Tarjetas].[PERIODO].&amp;[" &amp; TEXT(O$6,"yyyymm") &amp; "]",
"[Base_Tarjetas].[Metrica]","[Base_Tarjetas].[Metrica].&amp;[" &amp; $A63 &amp; "]",
"[Base_Tarjetas].[SEGMENTO_DESCRIP]","[Base_Tarjetas].[SEGMENTO_DESCRIP].&amp;[" &amp; $C$6 &amp; "]",
"[Base_Tarjetas].[SITUACION]","[Base_Tarjetas].[SITUACION].&amp;[" &amp; $C63 &amp; "]",
"[Base_Tarjetas].[TIPO]","[Base_Tarjetas].[TIPO].&amp;[" &amp; $C$1 &amp; "]")/1000,
0)</f>
        <v>0</v>
      </c>
      <c r="P63" s="8">
        <f>IFERROR(
GETPIVOTDATA("[Base_Tarjetas].[Importe]",TDinamica_R!$A$3,
"[Base_Tarjetas].[PERIODO]","[Base_Tarjetas].[PERIODO].&amp;[" &amp; TEXT(P$6,"yyyymm") &amp; "]",
"[Base_Tarjetas].[Metrica]","[Base_Tarjetas].[Metrica].&amp;[" &amp; $A63 &amp; "]",
"[Base_Tarjetas].[SEGMENTO_DESCRIP]","[Base_Tarjetas].[SEGMENTO_DESCRIP].&amp;[" &amp; $C$6 &amp; "]",
"[Base_Tarjetas].[SITUACION]","[Base_Tarjetas].[SITUACION].&amp;[" &amp; $C63 &amp; "]",
"[Base_Tarjetas].[TIPO]","[Base_Tarjetas].[TIPO].&amp;[" &amp; $C$1 &amp; "]")/1000,
0)</f>
        <v>0</v>
      </c>
      <c r="Q63" s="8">
        <f>IFERROR(
GETPIVOTDATA("[Base_Tarjetas].[Importe]",TDinamica_R!$A$3,
"[Base_Tarjetas].[PERIODO]","[Base_Tarjetas].[PERIODO].&amp;[" &amp; TEXT(Q$6,"yyyymm") &amp; "]",
"[Base_Tarjetas].[Metrica]","[Base_Tarjetas].[Metrica].&amp;[" &amp; $A63 &amp; "]",
"[Base_Tarjetas].[SEGMENTO_DESCRIP]","[Base_Tarjetas].[SEGMENTO_DESCRIP].&amp;[" &amp; $C$6 &amp; "]",
"[Base_Tarjetas].[SITUACION]","[Base_Tarjetas].[SITUACION].&amp;[" &amp; $C63 &amp; "]",
"[Base_Tarjetas].[TIPO]","[Base_Tarjetas].[TIPO].&amp;[" &amp; $C$1 &amp; "]")/1000,
0)</f>
        <v>0</v>
      </c>
      <c r="R63" s="8">
        <f>IFERROR(
GETPIVOTDATA("[Base_Tarjetas].[Importe]",TDinamica_R!$A$3,
"[Base_Tarjetas].[PERIODO]","[Base_Tarjetas].[PERIODO].&amp;[" &amp; TEXT(R$6,"yyyymm") &amp; "]",
"[Base_Tarjetas].[Metrica]","[Base_Tarjetas].[Metrica].&amp;[" &amp; $A63 &amp; "]",
"[Base_Tarjetas].[SEGMENTO_DESCRIP]","[Base_Tarjetas].[SEGMENTO_DESCRIP].&amp;[" &amp; $C$6 &amp; "]",
"[Base_Tarjetas].[SITUACION]","[Base_Tarjetas].[SITUACION].&amp;[" &amp; $C63 &amp; "]",
"[Base_Tarjetas].[TIPO]","[Base_Tarjetas].[TIPO].&amp;[" &amp; $C$1 &amp; "]")/1000,
0)</f>
        <v>0</v>
      </c>
      <c r="S63" s="8">
        <f>IFERROR(
GETPIVOTDATA("[Base_Tarjetas].[Importe]",TDinamica_R!$A$3,
"[Base_Tarjetas].[PERIODO]","[Base_Tarjetas].[PERIODO].&amp;[" &amp; TEXT(S$6,"yyyymm") &amp; "]",
"[Base_Tarjetas].[Metrica]","[Base_Tarjetas].[Metrica].&amp;[" &amp; $A63 &amp; "]",
"[Base_Tarjetas].[SEGMENTO_DESCRIP]","[Base_Tarjetas].[SEGMENTO_DESCRIP].&amp;[" &amp; $C$6 &amp; "]",
"[Base_Tarjetas].[SITUACION]","[Base_Tarjetas].[SITUACION].&amp;[" &amp; $C63 &amp; "]",
"[Base_Tarjetas].[TIPO]","[Base_Tarjetas].[TIPO].&amp;[" &amp; $C$1 &amp; "]")/1000,
0)</f>
        <v>0</v>
      </c>
      <c r="T63" s="8">
        <f>IFERROR(
GETPIVOTDATA("[Base_Tarjetas].[Importe]",TDinamica_R!$A$3,
"[Base_Tarjetas].[PERIODO]","[Base_Tarjetas].[PERIODO].&amp;[" &amp; TEXT(T$6,"yyyymm") &amp; "]",
"[Base_Tarjetas].[Metrica]","[Base_Tarjetas].[Metrica].&amp;[" &amp; $A63 &amp; "]",
"[Base_Tarjetas].[SEGMENTO_DESCRIP]","[Base_Tarjetas].[SEGMENTO_DESCRIP].&amp;[" &amp; $C$6 &amp; "]",
"[Base_Tarjetas].[SITUACION]","[Base_Tarjetas].[SITUACION].&amp;[" &amp; $C63 &amp; "]",
"[Base_Tarjetas].[TIPO]","[Base_Tarjetas].[TIPO].&amp;[" &amp; $C$1 &amp; "]")/1000,
0)</f>
        <v>0</v>
      </c>
      <c r="U63" s="8">
        <f>IFERROR(
GETPIVOTDATA("[Base_Tarjetas].[Importe]",TDinamica_R!$A$3,
"[Base_Tarjetas].[PERIODO]","[Base_Tarjetas].[PERIODO].&amp;[" &amp; TEXT(U$6,"yyyymm") &amp; "]",
"[Base_Tarjetas].[Metrica]","[Base_Tarjetas].[Metrica].&amp;[" &amp; $A63 &amp; "]",
"[Base_Tarjetas].[SEGMENTO_DESCRIP]","[Base_Tarjetas].[SEGMENTO_DESCRIP].&amp;[" &amp; $C$6 &amp; "]",
"[Base_Tarjetas].[SITUACION]","[Base_Tarjetas].[SITUACION].&amp;[" &amp; $C63 &amp; "]",
"[Base_Tarjetas].[TIPO]","[Base_Tarjetas].[TIPO].&amp;[" &amp; $C$1 &amp; "]")/1000,
0)</f>
        <v>0</v>
      </c>
      <c r="V63" s="8">
        <f>IFERROR(
GETPIVOTDATA("[Base_Tarjetas].[Importe]",TDinamica_R!$A$3,
"[Base_Tarjetas].[PERIODO]","[Base_Tarjetas].[PERIODO].&amp;[" &amp; TEXT(V$6,"yyyymm") &amp; "]",
"[Base_Tarjetas].[Metrica]","[Base_Tarjetas].[Metrica].&amp;[" &amp; $A63 &amp; "]",
"[Base_Tarjetas].[SEGMENTO_DESCRIP]","[Base_Tarjetas].[SEGMENTO_DESCRIP].&amp;[" &amp; $C$6 &amp; "]",
"[Base_Tarjetas].[SITUACION]","[Base_Tarjetas].[SITUACION].&amp;[" &amp; $C63 &amp; "]",
"[Base_Tarjetas].[TIPO]","[Base_Tarjetas].[TIPO].&amp;[" &amp; $C$1 &amp; "]")/1000,
0)</f>
        <v>0</v>
      </c>
      <c r="W63" s="8">
        <f>IFERROR(
GETPIVOTDATA("[Base_Tarjetas].[Importe]",TDinamica_R!$A$3,
"[Base_Tarjetas].[PERIODO]","[Base_Tarjetas].[PERIODO].&amp;[" &amp; TEXT(W$6,"yyyymm") &amp; "]",
"[Base_Tarjetas].[Metrica]","[Base_Tarjetas].[Metrica].&amp;[" &amp; $A63 &amp; "]",
"[Base_Tarjetas].[SEGMENTO_DESCRIP]","[Base_Tarjetas].[SEGMENTO_DESCRIP].&amp;[" &amp; $C$6 &amp; "]",
"[Base_Tarjetas].[SITUACION]","[Base_Tarjetas].[SITUACION].&amp;[" &amp; $C63 &amp; "]",
"[Base_Tarjetas].[TIPO]","[Base_Tarjetas].[TIPO].&amp;[" &amp; $C$1 &amp; "]")/1000,
0)</f>
        <v>0</v>
      </c>
      <c r="X63" s="8">
        <f>IFERROR(
GETPIVOTDATA("[Base_Tarjetas].[Importe]",TDinamica_R!$A$3,
"[Base_Tarjetas].[PERIODO]","[Base_Tarjetas].[PERIODO].&amp;[" &amp; TEXT(X$6,"yyyymm") &amp; "]",
"[Base_Tarjetas].[Metrica]","[Base_Tarjetas].[Metrica].&amp;[" &amp; $A63 &amp; "]",
"[Base_Tarjetas].[SEGMENTO_DESCRIP]","[Base_Tarjetas].[SEGMENTO_DESCRIP].&amp;[" &amp; $C$6 &amp; "]",
"[Base_Tarjetas].[SITUACION]","[Base_Tarjetas].[SITUACION].&amp;[" &amp; $C63 &amp; "]",
"[Base_Tarjetas].[TIPO]","[Base_Tarjetas].[TIPO].&amp;[" &amp; $C$1 &amp; "]")/1000,
0)</f>
        <v>0</v>
      </c>
      <c r="Y63" s="8">
        <f>IFERROR(
GETPIVOTDATA("[Base_Tarjetas].[Importe]",TDinamica_R!$A$3,
"[Base_Tarjetas].[PERIODO]","[Base_Tarjetas].[PERIODO].&amp;[" &amp; TEXT(Y$6,"yyyymm") &amp; "]",
"[Base_Tarjetas].[Metrica]","[Base_Tarjetas].[Metrica].&amp;[" &amp; $A63 &amp; "]",
"[Base_Tarjetas].[SEGMENTO_DESCRIP]","[Base_Tarjetas].[SEGMENTO_DESCRIP].&amp;[" &amp; $C$6 &amp; "]",
"[Base_Tarjetas].[SITUACION]","[Base_Tarjetas].[SITUACION].&amp;[" &amp; $C63 &amp; "]",
"[Base_Tarjetas].[TIPO]","[Base_Tarjetas].[TIPO].&amp;[" &amp; $C$1 &amp; "]")/1000,
0)</f>
        <v>0</v>
      </c>
      <c r="Z63" s="8">
        <f>IFERROR(
GETPIVOTDATA("[Base_Tarjetas].[Importe]",TDinamica_R!$A$3,
"[Base_Tarjetas].[PERIODO]","[Base_Tarjetas].[PERIODO].&amp;[" &amp; TEXT(Z$6,"yyyymm") &amp; "]",
"[Base_Tarjetas].[Metrica]","[Base_Tarjetas].[Metrica].&amp;[" &amp; $A63 &amp; "]",
"[Base_Tarjetas].[SEGMENTO_DESCRIP]","[Base_Tarjetas].[SEGMENTO_DESCRIP].&amp;[" &amp; $C$6 &amp; "]",
"[Base_Tarjetas].[SITUACION]","[Base_Tarjetas].[SITUACION].&amp;[" &amp; $C63 &amp; "]",
"[Base_Tarjetas].[TIPO]","[Base_Tarjetas].[TIPO].&amp;[" &amp; $C$1 &amp; "]")/1000,
0)</f>
        <v>0</v>
      </c>
      <c r="AA63" s="8">
        <f>IFERROR(
GETPIVOTDATA("[Base_Tarjetas].[Importe]",TDinamica_R!$A$3,
"[Base_Tarjetas].[PERIODO]","[Base_Tarjetas].[PERIODO].&amp;[" &amp; TEXT(AA$6,"yyyymm") &amp; "]",
"[Base_Tarjetas].[Metrica]","[Base_Tarjetas].[Metrica].&amp;[" &amp; $A63 &amp; "]",
"[Base_Tarjetas].[SEGMENTO_DESCRIP]","[Base_Tarjetas].[SEGMENTO_DESCRIP].&amp;[" &amp; $C$6 &amp; "]",
"[Base_Tarjetas].[SITUACION]","[Base_Tarjetas].[SITUACION].&amp;[" &amp; $C63 &amp; "]",
"[Base_Tarjetas].[TIPO]","[Base_Tarjetas].[TIPO].&amp;[" &amp; $C$1 &amp; "]")/1000,
0)</f>
        <v>0</v>
      </c>
      <c r="AB63" s="8">
        <f>IFERROR(
GETPIVOTDATA("[Base_Tarjetas].[Importe]",TDinamica_R!$A$3,
"[Base_Tarjetas].[PERIODO]","[Base_Tarjetas].[PERIODO].&amp;[" &amp; TEXT(AB$6,"yyyymm") &amp; "]",
"[Base_Tarjetas].[Metrica]","[Base_Tarjetas].[Metrica].&amp;[" &amp; $A63 &amp; "]",
"[Base_Tarjetas].[SEGMENTO_DESCRIP]","[Base_Tarjetas].[SEGMENTO_DESCRIP].&amp;[" &amp; $C$6 &amp; "]",
"[Base_Tarjetas].[SITUACION]","[Base_Tarjetas].[SITUACION].&amp;[" &amp; $C63 &amp; "]",
"[Base_Tarjetas].[TIPO]","[Base_Tarjetas].[TIPO].&amp;[" &amp; $C$1 &amp; "]")/1000,
0)</f>
        <v>0</v>
      </c>
      <c r="AC63" s="8">
        <f>IFERROR(
GETPIVOTDATA("[Base_Tarjetas].[Importe]",TDinamica_R!$A$3,
"[Base_Tarjetas].[PERIODO]","[Base_Tarjetas].[PERIODO].&amp;[" &amp; TEXT(AC$6,"yyyymm") &amp; "]",
"[Base_Tarjetas].[Metrica]","[Base_Tarjetas].[Metrica].&amp;[" &amp; $A63 &amp; "]",
"[Base_Tarjetas].[SEGMENTO_DESCRIP]","[Base_Tarjetas].[SEGMENTO_DESCRIP].&amp;[" &amp; $C$6 &amp; "]",
"[Base_Tarjetas].[SITUACION]","[Base_Tarjetas].[SITUACION].&amp;[" &amp; $C63 &amp; "]",
"[Base_Tarjetas].[TIPO]","[Base_Tarjetas].[TIPO].&amp;[" &amp; $C$1 &amp; "]")/1000,
0)</f>
        <v>0</v>
      </c>
      <c r="AD63" s="8">
        <f>IFERROR(
GETPIVOTDATA("[Base_Tarjetas].[Importe]",TDinamica_R!$A$3,
"[Base_Tarjetas].[PERIODO]","[Base_Tarjetas].[PERIODO].&amp;[" &amp; TEXT(AD$6,"yyyymm") &amp; "]",
"[Base_Tarjetas].[Metrica]","[Base_Tarjetas].[Metrica].&amp;[" &amp; $A63 &amp; "]",
"[Base_Tarjetas].[SEGMENTO_DESCRIP]","[Base_Tarjetas].[SEGMENTO_DESCRIP].&amp;[" &amp; $C$6 &amp; "]",
"[Base_Tarjetas].[SITUACION]","[Base_Tarjetas].[SITUACION].&amp;[" &amp; $C63 &amp; "]",
"[Base_Tarjetas].[TIPO]","[Base_Tarjetas].[TIPO].&amp;[" &amp; $C$1 &amp; "]")/1000,
0)</f>
        <v>0</v>
      </c>
      <c r="AE63" s="8">
        <f>IFERROR(
GETPIVOTDATA("[Base_Tarjetas].[Importe]",TDinamica_R!$A$3,
"[Base_Tarjetas].[PERIODO]","[Base_Tarjetas].[PERIODO].&amp;[" &amp; TEXT(AE$6,"yyyymm") &amp; "]",
"[Base_Tarjetas].[Metrica]","[Base_Tarjetas].[Metrica].&amp;[" &amp; $A63 &amp; "]",
"[Base_Tarjetas].[SEGMENTO_DESCRIP]","[Base_Tarjetas].[SEGMENTO_DESCRIP].&amp;[" &amp; $C$6 &amp; "]",
"[Base_Tarjetas].[SITUACION]","[Base_Tarjetas].[SITUACION].&amp;[" &amp; $C63 &amp; "]",
"[Base_Tarjetas].[TIPO]","[Base_Tarjetas].[TIPO].&amp;[" &amp; $C$1 &amp; "]")/1000,
0)</f>
        <v>0</v>
      </c>
      <c r="AF63" s="8">
        <f>IFERROR(
GETPIVOTDATA("[Base_Tarjetas].[Importe]",TDinamica_R!$A$3,
"[Base_Tarjetas].[PERIODO]","[Base_Tarjetas].[PERIODO].&amp;[" &amp; TEXT(AF$6,"yyyymm") &amp; "]",
"[Base_Tarjetas].[Metrica]","[Base_Tarjetas].[Metrica].&amp;[" &amp; $A63 &amp; "]",
"[Base_Tarjetas].[SEGMENTO_DESCRIP]","[Base_Tarjetas].[SEGMENTO_DESCRIP].&amp;[" &amp; $C$6 &amp; "]",
"[Base_Tarjetas].[SITUACION]","[Base_Tarjetas].[SITUACION].&amp;[" &amp; $C63 &amp; "]",
"[Base_Tarjetas].[TIPO]","[Base_Tarjetas].[TIPO].&amp;[" &amp; $C$1 &amp; "]")/1000,
0)</f>
        <v>0</v>
      </c>
      <c r="AG63" s="8">
        <f>IFERROR(
GETPIVOTDATA("[Base_Tarjetas].[Importe]",TDinamica_R!$A$3,
"[Base_Tarjetas].[PERIODO]","[Base_Tarjetas].[PERIODO].&amp;[" &amp; TEXT(AG$6,"yyyymm") &amp; "]",
"[Base_Tarjetas].[Metrica]","[Base_Tarjetas].[Metrica].&amp;[" &amp; $A63 &amp; "]",
"[Base_Tarjetas].[SEGMENTO_DESCRIP]","[Base_Tarjetas].[SEGMENTO_DESCRIP].&amp;[" &amp; $C$6 &amp; "]",
"[Base_Tarjetas].[SITUACION]","[Base_Tarjetas].[SITUACION].&amp;[" &amp; $C63 &amp; "]",
"[Base_Tarjetas].[TIPO]","[Base_Tarjetas].[TIPO].&amp;[" &amp; $C$1 &amp; "]")/1000,
0)</f>
        <v>0</v>
      </c>
      <c r="AH63" s="8">
        <f>IFERROR(
GETPIVOTDATA("[Base_Tarjetas].[Importe]",TDinamica_R!$A$3,
"[Base_Tarjetas].[PERIODO]","[Base_Tarjetas].[PERIODO].&amp;[" &amp; TEXT(AH$6,"yyyymm") &amp; "]",
"[Base_Tarjetas].[Metrica]","[Base_Tarjetas].[Metrica].&amp;[" &amp; $A63 &amp; "]",
"[Base_Tarjetas].[SEGMENTO_DESCRIP]","[Base_Tarjetas].[SEGMENTO_DESCRIP].&amp;[" &amp; $C$6 &amp; "]",
"[Base_Tarjetas].[SITUACION]","[Base_Tarjetas].[SITUACION].&amp;[" &amp; $C63 &amp; "]",
"[Base_Tarjetas].[TIPO]","[Base_Tarjetas].[TIPO].&amp;[" &amp; $C$1 &amp; "]")/1000,
0)</f>
        <v>0</v>
      </c>
      <c r="AI63" s="8">
        <f>IFERROR(
GETPIVOTDATA("[Base_Tarjetas].[Importe]",TDinamica_R!$A$3,
"[Base_Tarjetas].[PERIODO]","[Base_Tarjetas].[PERIODO].&amp;[" &amp; TEXT(AI$6,"yyyymm") &amp; "]",
"[Base_Tarjetas].[Metrica]","[Base_Tarjetas].[Metrica].&amp;[" &amp; $A63 &amp; "]",
"[Base_Tarjetas].[SEGMENTO_DESCRIP]","[Base_Tarjetas].[SEGMENTO_DESCRIP].&amp;[" &amp; $C$6 &amp; "]",
"[Base_Tarjetas].[SITUACION]","[Base_Tarjetas].[SITUACION].&amp;[" &amp; $C63 &amp; "]",
"[Base_Tarjetas].[TIPO]","[Base_Tarjetas].[TIPO].&amp;[" &amp; $C$1 &amp; "]")/1000,
0)</f>
        <v>0</v>
      </c>
      <c r="AJ63" s="8">
        <f>IFERROR(
GETPIVOTDATA("[Base_Tarjetas].[Importe]",TDinamica_R!$A$3,
"[Base_Tarjetas].[PERIODO]","[Base_Tarjetas].[PERIODO].&amp;[" &amp; TEXT(AJ$6,"yyyymm") &amp; "]",
"[Base_Tarjetas].[Metrica]","[Base_Tarjetas].[Metrica].&amp;[" &amp; $A63 &amp; "]",
"[Base_Tarjetas].[SEGMENTO_DESCRIP]","[Base_Tarjetas].[SEGMENTO_DESCRIP].&amp;[" &amp; $C$6 &amp; "]",
"[Base_Tarjetas].[SITUACION]","[Base_Tarjetas].[SITUACION].&amp;[" &amp; $C63 &amp; "]",
"[Base_Tarjetas].[TIPO]","[Base_Tarjetas].[TIPO].&amp;[" &amp; $C$1 &amp; "]")/1000,
0)</f>
        <v>0</v>
      </c>
      <c r="AK63" s="8">
        <f>IFERROR(
GETPIVOTDATA("[Base_Tarjetas].[Importe]",TDinamica_R!$A$3,
"[Base_Tarjetas].[PERIODO]","[Base_Tarjetas].[PERIODO].&amp;[" &amp; TEXT(AK$6,"yyyymm") &amp; "]",
"[Base_Tarjetas].[Metrica]","[Base_Tarjetas].[Metrica].&amp;[" &amp; $A63 &amp; "]",
"[Base_Tarjetas].[SEGMENTO_DESCRIP]","[Base_Tarjetas].[SEGMENTO_DESCRIP].&amp;[" &amp; $C$6 &amp; "]",
"[Base_Tarjetas].[SITUACION]","[Base_Tarjetas].[SITUACION].&amp;[" &amp; $C63 &amp; "]",
"[Base_Tarjetas].[TIPO]","[Base_Tarjetas].[TIPO].&amp;[" &amp; $C$1 &amp; "]")/1000,
0)</f>
        <v>0</v>
      </c>
      <c r="AL63" s="8">
        <f>IFERROR(
GETPIVOTDATA("[Base_Tarjetas].[Importe]",TDinamica_R!$A$3,
"[Base_Tarjetas].[PERIODO]","[Base_Tarjetas].[PERIODO].&amp;[" &amp; TEXT(AL$6,"yyyymm") &amp; "]",
"[Base_Tarjetas].[Metrica]","[Base_Tarjetas].[Metrica].&amp;[" &amp; $A63 &amp; "]",
"[Base_Tarjetas].[SEGMENTO_DESCRIP]","[Base_Tarjetas].[SEGMENTO_DESCRIP].&amp;[" &amp; $C$6 &amp; "]",
"[Base_Tarjetas].[SITUACION]","[Base_Tarjetas].[SITUACION].&amp;[" &amp; $C63 &amp; "]",
"[Base_Tarjetas].[TIPO]","[Base_Tarjetas].[TIPO].&amp;[" &amp; $C$1 &amp; "]")/1000,
0)</f>
        <v>0</v>
      </c>
      <c r="AM63" s="8">
        <f>IFERROR(
GETPIVOTDATA("[Base_Tarjetas].[Importe]",TDinamica_R!$A$3,
"[Base_Tarjetas].[PERIODO]","[Base_Tarjetas].[PERIODO].&amp;[" &amp; TEXT(AM$6,"yyyymm") &amp; "]",
"[Base_Tarjetas].[Metrica]","[Base_Tarjetas].[Metrica].&amp;[" &amp; $A63 &amp; "]",
"[Base_Tarjetas].[SEGMENTO_DESCRIP]","[Base_Tarjetas].[SEGMENTO_DESCRIP].&amp;[" &amp; $C$6 &amp; "]",
"[Base_Tarjetas].[SITUACION]","[Base_Tarjetas].[SITUACION].&amp;[" &amp; $C63 &amp; "]",
"[Base_Tarjetas].[TIPO]","[Base_Tarjetas].[TIPO].&amp;[" &amp; $C$1 &amp; "]")/1000,
0)</f>
        <v>0</v>
      </c>
      <c r="AN63" s="8">
        <f>IFERROR(
GETPIVOTDATA("[Base_Tarjetas].[Importe]",TDinamica_R!$A$3,
"[Base_Tarjetas].[PERIODO]","[Base_Tarjetas].[PERIODO].&amp;[" &amp; TEXT(AN$6,"yyyymm") &amp; "]",
"[Base_Tarjetas].[Metrica]","[Base_Tarjetas].[Metrica].&amp;[" &amp; $A63 &amp; "]",
"[Base_Tarjetas].[SEGMENTO_DESCRIP]","[Base_Tarjetas].[SEGMENTO_DESCRIP].&amp;[" &amp; $C$6 &amp; "]",
"[Base_Tarjetas].[SITUACION]","[Base_Tarjetas].[SITUACION].&amp;[" &amp; $C63 &amp; "]",
"[Base_Tarjetas].[TIPO]","[Base_Tarjetas].[TIPO].&amp;[" &amp; $C$1 &amp; "]")/1000,
0)</f>
        <v>0</v>
      </c>
      <c r="AO63" s="8">
        <f>IFERROR(
GETPIVOTDATA("[Base_Tarjetas].[Importe]",TDinamica_R!$A$3,
"[Base_Tarjetas].[PERIODO]","[Base_Tarjetas].[PERIODO].&amp;[" &amp; TEXT(AO$6,"yyyymm") &amp; "]",
"[Base_Tarjetas].[Metrica]","[Base_Tarjetas].[Metrica].&amp;[" &amp; $A63 &amp; "]",
"[Base_Tarjetas].[SEGMENTO_DESCRIP]","[Base_Tarjetas].[SEGMENTO_DESCRIP].&amp;[" &amp; $C$6 &amp; "]",
"[Base_Tarjetas].[SITUACION]","[Base_Tarjetas].[SITUACION].&amp;[" &amp; $C63 &amp; "]",
"[Base_Tarjetas].[TIPO]","[Base_Tarjetas].[TIPO].&amp;[" &amp; $C$1 &amp; "]")/1000,
0)</f>
        <v>0</v>
      </c>
      <c r="AP63" s="8">
        <f>IFERROR(
GETPIVOTDATA("[Base_Tarjetas].[Importe]",TDinamica_R!$A$3,
"[Base_Tarjetas].[PERIODO]","[Base_Tarjetas].[PERIODO].&amp;[" &amp; TEXT(AP$6,"yyyymm") &amp; "]",
"[Base_Tarjetas].[Metrica]","[Base_Tarjetas].[Metrica].&amp;[" &amp; $A63 &amp; "]",
"[Base_Tarjetas].[SEGMENTO_DESCRIP]","[Base_Tarjetas].[SEGMENTO_DESCRIP].&amp;[" &amp; $C$6 &amp; "]",
"[Base_Tarjetas].[SITUACION]","[Base_Tarjetas].[SITUACION].&amp;[" &amp; $C63 &amp; "]",
"[Base_Tarjetas].[TIPO]","[Base_Tarjetas].[TIPO].&amp;[" &amp; $C$1 &amp; "]")/1000,
0)</f>
        <v>0</v>
      </c>
      <c r="AQ63" s="8">
        <f>IFERROR(
GETPIVOTDATA("[Base_Tarjetas].[Importe]",TDinamica_R!$A$3,
"[Base_Tarjetas].[PERIODO]","[Base_Tarjetas].[PERIODO].&amp;[" &amp; TEXT(AQ$6,"yyyymm") &amp; "]",
"[Base_Tarjetas].[Metrica]","[Base_Tarjetas].[Metrica].&amp;[" &amp; $A63 &amp; "]",
"[Base_Tarjetas].[SEGMENTO_DESCRIP]","[Base_Tarjetas].[SEGMENTO_DESCRIP].&amp;[" &amp; $C$6 &amp; "]",
"[Base_Tarjetas].[SITUACION]","[Base_Tarjetas].[SITUACION].&amp;[" &amp; $C63 &amp; "]",
"[Base_Tarjetas].[TIPO]","[Base_Tarjetas].[TIPO].&amp;[" &amp; $C$1 &amp; "]")/1000,
0)</f>
        <v>0</v>
      </c>
      <c r="AR63" s="8">
        <f>IFERROR(
GETPIVOTDATA("[Base_Tarjetas].[Importe]",TDinamica_R!$A$3,
"[Base_Tarjetas].[PERIODO]","[Base_Tarjetas].[PERIODO].&amp;[" &amp; TEXT(AR$6,"yyyymm") &amp; "]",
"[Base_Tarjetas].[Metrica]","[Base_Tarjetas].[Metrica].&amp;[" &amp; $A63 &amp; "]",
"[Base_Tarjetas].[SEGMENTO_DESCRIP]","[Base_Tarjetas].[SEGMENTO_DESCRIP].&amp;[" &amp; $C$6 &amp; "]",
"[Base_Tarjetas].[SITUACION]","[Base_Tarjetas].[SITUACION].&amp;[" &amp; $C63 &amp; "]",
"[Base_Tarjetas].[TIPO]","[Base_Tarjetas].[TIPO].&amp;[" &amp; $C$1 &amp; "]")/1000,
0)</f>
        <v>0</v>
      </c>
      <c r="AS63" s="8">
        <f>IFERROR(
GETPIVOTDATA("[Base_Tarjetas].[Importe]",TDinamica_R!$A$3,
"[Base_Tarjetas].[PERIODO]","[Base_Tarjetas].[PERIODO].&amp;[" &amp; TEXT(AS$6,"yyyymm") &amp; "]",
"[Base_Tarjetas].[Metrica]","[Base_Tarjetas].[Metrica].&amp;[" &amp; $A63 &amp; "]",
"[Base_Tarjetas].[SEGMENTO_DESCRIP]","[Base_Tarjetas].[SEGMENTO_DESCRIP].&amp;[" &amp; $C$6 &amp; "]",
"[Base_Tarjetas].[SITUACION]","[Base_Tarjetas].[SITUACION].&amp;[" &amp; $C63 &amp; "]",
"[Base_Tarjetas].[TIPO]","[Base_Tarjetas].[TIPO].&amp;[" &amp; $C$1 &amp; "]")/1000,
0)</f>
        <v>0</v>
      </c>
      <c r="AT63" s="8">
        <f>IFERROR(
GETPIVOTDATA("[Base_Tarjetas].[Importe]",TDinamica_R!$A$3,
"[Base_Tarjetas].[PERIODO]","[Base_Tarjetas].[PERIODO].&amp;[" &amp; TEXT(AT$6,"yyyymm") &amp; "]",
"[Base_Tarjetas].[Metrica]","[Base_Tarjetas].[Metrica].&amp;[" &amp; $A63 &amp; "]",
"[Base_Tarjetas].[SEGMENTO_DESCRIP]","[Base_Tarjetas].[SEGMENTO_DESCRIP].&amp;[" &amp; $C$6 &amp; "]",
"[Base_Tarjetas].[SITUACION]","[Base_Tarjetas].[SITUACION].&amp;[" &amp; $C63 &amp; "]",
"[Base_Tarjetas].[TIPO]","[Base_Tarjetas].[TIPO].&amp;[" &amp; $C$1 &amp; "]")/1000,
0)</f>
        <v>0</v>
      </c>
      <c r="AU63" s="8">
        <f>IFERROR(
GETPIVOTDATA("[Base_Tarjetas].[Importe]",TDinamica_R!$A$3,
"[Base_Tarjetas].[PERIODO]","[Base_Tarjetas].[PERIODO].&amp;[" &amp; TEXT(AU$6,"yyyymm") &amp; "]",
"[Base_Tarjetas].[Metrica]","[Base_Tarjetas].[Metrica].&amp;[" &amp; $A63 &amp; "]",
"[Base_Tarjetas].[SEGMENTO_DESCRIP]","[Base_Tarjetas].[SEGMENTO_DESCRIP].&amp;[" &amp; $C$6 &amp; "]",
"[Base_Tarjetas].[SITUACION]","[Base_Tarjetas].[SITUACION].&amp;[" &amp; $C63 &amp; "]",
"[Base_Tarjetas].[TIPO]","[Base_Tarjetas].[TIPO].&amp;[" &amp; $C$1 &amp; "]")/1000,
0)</f>
        <v>0</v>
      </c>
      <c r="AV63" s="8">
        <f>IFERROR(
GETPIVOTDATA("[Base_Tarjetas].[Importe]",TDinamica_R!$A$3,
"[Base_Tarjetas].[PERIODO]","[Base_Tarjetas].[PERIODO].&amp;[" &amp; TEXT(AV$6,"yyyymm") &amp; "]",
"[Base_Tarjetas].[Metrica]","[Base_Tarjetas].[Metrica].&amp;[" &amp; $A63 &amp; "]",
"[Base_Tarjetas].[SEGMENTO_DESCRIP]","[Base_Tarjetas].[SEGMENTO_DESCRIP].&amp;[" &amp; $C$6 &amp; "]",
"[Base_Tarjetas].[SITUACION]","[Base_Tarjetas].[SITUACION].&amp;[" &amp; $C63 &amp; "]",
"[Base_Tarjetas].[TIPO]","[Base_Tarjetas].[TIPO].&amp;[" &amp; $C$1 &amp; "]")/1000,
0)</f>
        <v>0</v>
      </c>
      <c r="AW63" s="8">
        <f>IFERROR(
GETPIVOTDATA("[Base_Tarjetas].[Importe]",TDinamica_R!$A$3,
"[Base_Tarjetas].[PERIODO]","[Base_Tarjetas].[PERIODO].&amp;[" &amp; TEXT(AW$6,"yyyymm") &amp; "]",
"[Base_Tarjetas].[Metrica]","[Base_Tarjetas].[Metrica].&amp;[" &amp; $A63 &amp; "]",
"[Base_Tarjetas].[SEGMENTO_DESCRIP]","[Base_Tarjetas].[SEGMENTO_DESCRIP].&amp;[" &amp; $C$6 &amp; "]",
"[Base_Tarjetas].[SITUACION]","[Base_Tarjetas].[SITUACION].&amp;[" &amp; $C63 &amp; "]",
"[Base_Tarjetas].[TIPO]","[Base_Tarjetas].[TIPO].&amp;[" &amp; $C$1 &amp; "]")/1000,
0)</f>
        <v>0</v>
      </c>
      <c r="AX63" s="8">
        <f>IFERROR(
GETPIVOTDATA("[Base_Tarjetas].[Importe]",TDinamica_R!$A$3,
"[Base_Tarjetas].[PERIODO]","[Base_Tarjetas].[PERIODO].&amp;[" &amp; TEXT(AX$6,"yyyymm") &amp; "]",
"[Base_Tarjetas].[Metrica]","[Base_Tarjetas].[Metrica].&amp;[" &amp; $A63 &amp; "]",
"[Base_Tarjetas].[SEGMENTO_DESCRIP]","[Base_Tarjetas].[SEGMENTO_DESCRIP].&amp;[" &amp; $C$6 &amp; "]",
"[Base_Tarjetas].[SITUACION]","[Base_Tarjetas].[SITUACION].&amp;[" &amp; $C63 &amp; "]",
"[Base_Tarjetas].[TIPO]","[Base_Tarjetas].[TIPO].&amp;[" &amp; $C$1 &amp; "]")/1000,
0)</f>
        <v>0</v>
      </c>
      <c r="AY63" s="8">
        <f>IFERROR(
GETPIVOTDATA("[Base_Tarjetas].[Importe]",TDinamica_R!$A$3,
"[Base_Tarjetas].[PERIODO]","[Base_Tarjetas].[PERIODO].&amp;[" &amp; TEXT(AY$6,"yyyymm") &amp; "]",
"[Base_Tarjetas].[Metrica]","[Base_Tarjetas].[Metrica].&amp;[" &amp; $A63 &amp; "]",
"[Base_Tarjetas].[SEGMENTO_DESCRIP]","[Base_Tarjetas].[SEGMENTO_DESCRIP].&amp;[" &amp; $C$6 &amp; "]",
"[Base_Tarjetas].[SITUACION]","[Base_Tarjetas].[SITUACION].&amp;[" &amp; $C63 &amp; "]",
"[Base_Tarjetas].[TIPO]","[Base_Tarjetas].[TIPO].&amp;[" &amp; $C$1 &amp; "]")/1000,
0)</f>
        <v>0</v>
      </c>
      <c r="AZ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TEXT(AZ$6,"yyyymm") &amp; "]"),
0)</f>
        <v>0</v>
      </c>
      <c r="BA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TEXT(BA$6,"yyyymm") &amp; "]"),
0)</f>
        <v>0</v>
      </c>
      <c r="BB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TEXT(BB$6,"yyyymm") &amp; "]"),
0)</f>
        <v>0</v>
      </c>
      <c r="BC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TEXT(BC$6,"yyyymm") &amp; "]"),
0)</f>
        <v>0</v>
      </c>
      <c r="BD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TEXT(BD$6,"yyyymm") &amp; "]"),
0)</f>
        <v>0</v>
      </c>
      <c r="BE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TEXT(BE$6,"yyyymm") &amp; "]"),
0)</f>
        <v>0</v>
      </c>
      <c r="BF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TEXT(BF$6,"yyyymm") &amp; "]"),
0)</f>
        <v>0</v>
      </c>
      <c r="BG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TEXT(BG$6,"yyyymm") &amp; "]"),
0)</f>
        <v>0</v>
      </c>
      <c r="BH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TEXT(BH$6,"yyyymm") &amp; "]"),
0)</f>
        <v>0</v>
      </c>
      <c r="BI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TEXT(BI$6,"yyyymm") &amp; "]"),
0)</f>
        <v>0</v>
      </c>
      <c r="BJ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TEXT(BJ$6,"yyyymm") &amp; "]"),
0)</f>
        <v>0</v>
      </c>
      <c r="BK63" s="8">
        <f>IFERROR(
GETPIVOTDATA("[Base_TC_PPTO].[Importe]",TDinamica_P!$A$5,
"[Base_TC_PPTO].[Metrica]","[Base_TC_PPTO].[Metrica].&amp;[" &amp; $A63 &amp; "]",
"[Base_TC_PPTO].[Sub Producto]","[Base_TC_PPTO].[Sub Producto].&amp;[" &amp; $C$1 &amp; "]",
"[Base_TC_PPTO].[SEGMENTO_DESCRIP]","[Base_TC_PPTO].[SEGMENTO_DESCRIP].&amp;[" &amp; $C$6 &amp; "]",
"[Base_TC_PPTO].[Situacion]","[Base_TC_PPTO].[Situacion].&amp;[" &amp; $C63 &amp; "]",
"[Base_TC_PPTO].[Periodo]","[Base_TC_PPTO].[Periodo].&amp;[" &amp; TEXT(BK$6,"yyyymm") &amp; "]"),
0)</f>
        <v>0</v>
      </c>
      <c r="BO63" s="24">
        <f t="shared" ref="BO63:BT78" si="48">SUMIFS($D63:$BM63,$D$6:$BM$6,"&gt;="&amp;BO$2,$D$6:$BM$6,"&lt;="&amp;BO$6,$D$5:$BM$5,BO$5)</f>
        <v>0</v>
      </c>
      <c r="BP63" s="24">
        <f t="shared" si="48"/>
        <v>0</v>
      </c>
      <c r="BQ63" s="24">
        <f t="shared" si="48"/>
        <v>0</v>
      </c>
      <c r="BR63" s="24">
        <f t="shared" si="48"/>
        <v>0</v>
      </c>
      <c r="BS63" s="24">
        <f t="shared" si="48"/>
        <v>0</v>
      </c>
      <c r="BT63" s="24">
        <f t="shared" si="48"/>
        <v>0</v>
      </c>
    </row>
    <row r="64" spans="1:72" hidden="1" outlineLevel="1" x14ac:dyDescent="0.25">
      <c r="A64" s="11" t="s">
        <v>35</v>
      </c>
      <c r="C64" s="2" t="s">
        <v>104</v>
      </c>
      <c r="D64" s="8">
        <f>IFERROR(
GETPIVOTDATA("[Base_Tarjetas].[Importe]",TDinamica_R!$A$3,
"[Base_Tarjetas].[PERIODO]","[Base_Tarjetas].[PERIODO].&amp;[" &amp; TEXT(D$6,"yyyymm") &amp; "]",
"[Base_Tarjetas].[Metrica]","[Base_Tarjetas].[Metrica].&amp;[" &amp; $A64 &amp; "]",
"[Base_Tarjetas].[SEGMENTO_DESCRIP]","[Base_Tarjetas].[SEGMENTO_DESCRIP].&amp;[" &amp; $C$6 &amp; "]",
"[Base_Tarjetas].[SITUACION]","[Base_Tarjetas].[SITUACION].&amp;[" &amp; $C64 &amp; "]",
"[Base_Tarjetas].[TIPO]","[Base_Tarjetas].[TIPO].&amp;[" &amp; $C$1 &amp; "]")/1000,
0)</f>
        <v>0</v>
      </c>
      <c r="E64" s="8">
        <f>IFERROR(
GETPIVOTDATA("[Base_Tarjetas].[Importe]",TDinamica_R!$A$3,
"[Base_Tarjetas].[PERIODO]","[Base_Tarjetas].[PERIODO].&amp;[" &amp; TEXT(E$6,"yyyymm") &amp; "]",
"[Base_Tarjetas].[Metrica]","[Base_Tarjetas].[Metrica].&amp;[" &amp; $A64 &amp; "]",
"[Base_Tarjetas].[SEGMENTO_DESCRIP]","[Base_Tarjetas].[SEGMENTO_DESCRIP].&amp;[" &amp; $C$6 &amp; "]",
"[Base_Tarjetas].[SITUACION]","[Base_Tarjetas].[SITUACION].&amp;[" &amp; $C64 &amp; "]",
"[Base_Tarjetas].[TIPO]","[Base_Tarjetas].[TIPO].&amp;[" &amp; $C$1 &amp; "]")/1000,
0)</f>
        <v>0</v>
      </c>
      <c r="F64" s="8">
        <f>IFERROR(
GETPIVOTDATA("[Base_Tarjetas].[Importe]",TDinamica_R!$A$3,
"[Base_Tarjetas].[PERIODO]","[Base_Tarjetas].[PERIODO].&amp;[" &amp; TEXT(F$6,"yyyymm") &amp; "]",
"[Base_Tarjetas].[Metrica]","[Base_Tarjetas].[Metrica].&amp;[" &amp; $A64 &amp; "]",
"[Base_Tarjetas].[SEGMENTO_DESCRIP]","[Base_Tarjetas].[SEGMENTO_DESCRIP].&amp;[" &amp; $C$6 &amp; "]",
"[Base_Tarjetas].[SITUACION]","[Base_Tarjetas].[SITUACION].&amp;[" &amp; $C64 &amp; "]",
"[Base_Tarjetas].[TIPO]","[Base_Tarjetas].[TIPO].&amp;[" &amp; $C$1 &amp; "]")/1000,
0)</f>
        <v>0</v>
      </c>
      <c r="G64" s="8">
        <f>IFERROR(
GETPIVOTDATA("[Base_Tarjetas].[Importe]",TDinamica_R!$A$3,
"[Base_Tarjetas].[PERIODO]","[Base_Tarjetas].[PERIODO].&amp;[" &amp; TEXT(G$6,"yyyymm") &amp; "]",
"[Base_Tarjetas].[Metrica]","[Base_Tarjetas].[Metrica].&amp;[" &amp; $A64 &amp; "]",
"[Base_Tarjetas].[SEGMENTO_DESCRIP]","[Base_Tarjetas].[SEGMENTO_DESCRIP].&amp;[" &amp; $C$6 &amp; "]",
"[Base_Tarjetas].[SITUACION]","[Base_Tarjetas].[SITUACION].&amp;[" &amp; $C64 &amp; "]",
"[Base_Tarjetas].[TIPO]","[Base_Tarjetas].[TIPO].&amp;[" &amp; $C$1 &amp; "]")/1000,
0)</f>
        <v>0</v>
      </c>
      <c r="H64" s="8">
        <f>IFERROR(
GETPIVOTDATA("[Base_Tarjetas].[Importe]",TDinamica_R!$A$3,
"[Base_Tarjetas].[PERIODO]","[Base_Tarjetas].[PERIODO].&amp;[" &amp; TEXT(H$6,"yyyymm") &amp; "]",
"[Base_Tarjetas].[Metrica]","[Base_Tarjetas].[Metrica].&amp;[" &amp; $A64 &amp; "]",
"[Base_Tarjetas].[SEGMENTO_DESCRIP]","[Base_Tarjetas].[SEGMENTO_DESCRIP].&amp;[" &amp; $C$6 &amp; "]",
"[Base_Tarjetas].[SITUACION]","[Base_Tarjetas].[SITUACION].&amp;[" &amp; $C64 &amp; "]",
"[Base_Tarjetas].[TIPO]","[Base_Tarjetas].[TIPO].&amp;[" &amp; $C$1 &amp; "]")/1000,
0)</f>
        <v>0</v>
      </c>
      <c r="I64" s="8">
        <f>IFERROR(
GETPIVOTDATA("[Base_Tarjetas].[Importe]",TDinamica_R!$A$3,
"[Base_Tarjetas].[PERIODO]","[Base_Tarjetas].[PERIODO].&amp;[" &amp; TEXT(I$6,"yyyymm") &amp; "]",
"[Base_Tarjetas].[Metrica]","[Base_Tarjetas].[Metrica].&amp;[" &amp; $A64 &amp; "]",
"[Base_Tarjetas].[SEGMENTO_DESCRIP]","[Base_Tarjetas].[SEGMENTO_DESCRIP].&amp;[" &amp; $C$6 &amp; "]",
"[Base_Tarjetas].[SITUACION]","[Base_Tarjetas].[SITUACION].&amp;[" &amp; $C64 &amp; "]",
"[Base_Tarjetas].[TIPO]","[Base_Tarjetas].[TIPO].&amp;[" &amp; $C$1 &amp; "]")/1000,
0)</f>
        <v>0</v>
      </c>
      <c r="J64" s="8">
        <f>IFERROR(
GETPIVOTDATA("[Base_Tarjetas].[Importe]",TDinamica_R!$A$3,
"[Base_Tarjetas].[PERIODO]","[Base_Tarjetas].[PERIODO].&amp;[" &amp; TEXT(J$6,"yyyymm") &amp; "]",
"[Base_Tarjetas].[Metrica]","[Base_Tarjetas].[Metrica].&amp;[" &amp; $A64 &amp; "]",
"[Base_Tarjetas].[SEGMENTO_DESCRIP]","[Base_Tarjetas].[SEGMENTO_DESCRIP].&amp;[" &amp; $C$6 &amp; "]",
"[Base_Tarjetas].[SITUACION]","[Base_Tarjetas].[SITUACION].&amp;[" &amp; $C64 &amp; "]",
"[Base_Tarjetas].[TIPO]","[Base_Tarjetas].[TIPO].&amp;[" &amp; $C$1 &amp; "]")/1000,
0)</f>
        <v>0</v>
      </c>
      <c r="K64" s="8">
        <f>IFERROR(
GETPIVOTDATA("[Base_Tarjetas].[Importe]",TDinamica_R!$A$3,
"[Base_Tarjetas].[PERIODO]","[Base_Tarjetas].[PERIODO].&amp;[" &amp; TEXT(K$6,"yyyymm") &amp; "]",
"[Base_Tarjetas].[Metrica]","[Base_Tarjetas].[Metrica].&amp;[" &amp; $A64 &amp; "]",
"[Base_Tarjetas].[SEGMENTO_DESCRIP]","[Base_Tarjetas].[SEGMENTO_DESCRIP].&amp;[" &amp; $C$6 &amp; "]",
"[Base_Tarjetas].[SITUACION]","[Base_Tarjetas].[SITUACION].&amp;[" &amp; $C64 &amp; "]",
"[Base_Tarjetas].[TIPO]","[Base_Tarjetas].[TIPO].&amp;[" &amp; $C$1 &amp; "]")/1000,
0)</f>
        <v>0</v>
      </c>
      <c r="L64" s="8">
        <f>IFERROR(
GETPIVOTDATA("[Base_Tarjetas].[Importe]",TDinamica_R!$A$3,
"[Base_Tarjetas].[PERIODO]","[Base_Tarjetas].[PERIODO].&amp;[" &amp; TEXT(L$6,"yyyymm") &amp; "]",
"[Base_Tarjetas].[Metrica]","[Base_Tarjetas].[Metrica].&amp;[" &amp; $A64 &amp; "]",
"[Base_Tarjetas].[SEGMENTO_DESCRIP]","[Base_Tarjetas].[SEGMENTO_DESCRIP].&amp;[" &amp; $C$6 &amp; "]",
"[Base_Tarjetas].[SITUACION]","[Base_Tarjetas].[SITUACION].&amp;[" &amp; $C64 &amp; "]",
"[Base_Tarjetas].[TIPO]","[Base_Tarjetas].[TIPO].&amp;[" &amp; $C$1 &amp; "]")/1000,
0)</f>
        <v>0</v>
      </c>
      <c r="M64" s="8">
        <f>IFERROR(
GETPIVOTDATA("[Base_Tarjetas].[Importe]",TDinamica_R!$A$3,
"[Base_Tarjetas].[PERIODO]","[Base_Tarjetas].[PERIODO].&amp;[" &amp; TEXT(M$6,"yyyymm") &amp; "]",
"[Base_Tarjetas].[Metrica]","[Base_Tarjetas].[Metrica].&amp;[" &amp; $A64 &amp; "]",
"[Base_Tarjetas].[SEGMENTO_DESCRIP]","[Base_Tarjetas].[SEGMENTO_DESCRIP].&amp;[" &amp; $C$6 &amp; "]",
"[Base_Tarjetas].[SITUACION]","[Base_Tarjetas].[SITUACION].&amp;[" &amp; $C64 &amp; "]",
"[Base_Tarjetas].[TIPO]","[Base_Tarjetas].[TIPO].&amp;[" &amp; $C$1 &amp; "]")/1000,
0)</f>
        <v>0</v>
      </c>
      <c r="N64" s="8">
        <f>IFERROR(
GETPIVOTDATA("[Base_Tarjetas].[Importe]",TDinamica_R!$A$3,
"[Base_Tarjetas].[PERIODO]","[Base_Tarjetas].[PERIODO].&amp;[" &amp; TEXT(N$6,"yyyymm") &amp; "]",
"[Base_Tarjetas].[Metrica]","[Base_Tarjetas].[Metrica].&amp;[" &amp; $A64 &amp; "]",
"[Base_Tarjetas].[SEGMENTO_DESCRIP]","[Base_Tarjetas].[SEGMENTO_DESCRIP].&amp;[" &amp; $C$6 &amp; "]",
"[Base_Tarjetas].[SITUACION]","[Base_Tarjetas].[SITUACION].&amp;[" &amp; $C64 &amp; "]",
"[Base_Tarjetas].[TIPO]","[Base_Tarjetas].[TIPO].&amp;[" &amp; $C$1 &amp; "]")/1000,
0)</f>
        <v>0</v>
      </c>
      <c r="O64" s="8">
        <f>IFERROR(
GETPIVOTDATA("[Base_Tarjetas].[Importe]",TDinamica_R!$A$3,
"[Base_Tarjetas].[PERIODO]","[Base_Tarjetas].[PERIODO].&amp;[" &amp; TEXT(O$6,"yyyymm") &amp; "]",
"[Base_Tarjetas].[Metrica]","[Base_Tarjetas].[Metrica].&amp;[" &amp; $A64 &amp; "]",
"[Base_Tarjetas].[SEGMENTO_DESCRIP]","[Base_Tarjetas].[SEGMENTO_DESCRIP].&amp;[" &amp; $C$6 &amp; "]",
"[Base_Tarjetas].[SITUACION]","[Base_Tarjetas].[SITUACION].&amp;[" &amp; $C64 &amp; "]",
"[Base_Tarjetas].[TIPO]","[Base_Tarjetas].[TIPO].&amp;[" &amp; $C$1 &amp; "]")/1000,
0)</f>
        <v>0</v>
      </c>
      <c r="P64" s="8">
        <f>IFERROR(
GETPIVOTDATA("[Base_Tarjetas].[Importe]",TDinamica_R!$A$3,
"[Base_Tarjetas].[PERIODO]","[Base_Tarjetas].[PERIODO].&amp;[" &amp; TEXT(P$6,"yyyymm") &amp; "]",
"[Base_Tarjetas].[Metrica]","[Base_Tarjetas].[Metrica].&amp;[" &amp; $A64 &amp; "]",
"[Base_Tarjetas].[SEGMENTO_DESCRIP]","[Base_Tarjetas].[SEGMENTO_DESCRIP].&amp;[" &amp; $C$6 &amp; "]",
"[Base_Tarjetas].[SITUACION]","[Base_Tarjetas].[SITUACION].&amp;[" &amp; $C64 &amp; "]",
"[Base_Tarjetas].[TIPO]","[Base_Tarjetas].[TIPO].&amp;[" &amp; $C$1 &amp; "]")/1000,
0)</f>
        <v>0</v>
      </c>
      <c r="Q64" s="8">
        <f>IFERROR(
GETPIVOTDATA("[Base_Tarjetas].[Importe]",TDinamica_R!$A$3,
"[Base_Tarjetas].[PERIODO]","[Base_Tarjetas].[PERIODO].&amp;[" &amp; TEXT(Q$6,"yyyymm") &amp; "]",
"[Base_Tarjetas].[Metrica]","[Base_Tarjetas].[Metrica].&amp;[" &amp; $A64 &amp; "]",
"[Base_Tarjetas].[SEGMENTO_DESCRIP]","[Base_Tarjetas].[SEGMENTO_DESCRIP].&amp;[" &amp; $C$6 &amp; "]",
"[Base_Tarjetas].[SITUACION]","[Base_Tarjetas].[SITUACION].&amp;[" &amp; $C64 &amp; "]",
"[Base_Tarjetas].[TIPO]","[Base_Tarjetas].[TIPO].&amp;[" &amp; $C$1 &amp; "]")/1000,
0)</f>
        <v>0</v>
      </c>
      <c r="R64" s="8">
        <f>IFERROR(
GETPIVOTDATA("[Base_Tarjetas].[Importe]",TDinamica_R!$A$3,
"[Base_Tarjetas].[PERIODO]","[Base_Tarjetas].[PERIODO].&amp;[" &amp; TEXT(R$6,"yyyymm") &amp; "]",
"[Base_Tarjetas].[Metrica]","[Base_Tarjetas].[Metrica].&amp;[" &amp; $A64 &amp; "]",
"[Base_Tarjetas].[SEGMENTO_DESCRIP]","[Base_Tarjetas].[SEGMENTO_DESCRIP].&amp;[" &amp; $C$6 &amp; "]",
"[Base_Tarjetas].[SITUACION]","[Base_Tarjetas].[SITUACION].&amp;[" &amp; $C64 &amp; "]",
"[Base_Tarjetas].[TIPO]","[Base_Tarjetas].[TIPO].&amp;[" &amp; $C$1 &amp; "]")/1000,
0)</f>
        <v>0</v>
      </c>
      <c r="S64" s="8">
        <f>IFERROR(
GETPIVOTDATA("[Base_Tarjetas].[Importe]",TDinamica_R!$A$3,
"[Base_Tarjetas].[PERIODO]","[Base_Tarjetas].[PERIODO].&amp;[" &amp; TEXT(S$6,"yyyymm") &amp; "]",
"[Base_Tarjetas].[Metrica]","[Base_Tarjetas].[Metrica].&amp;[" &amp; $A64 &amp; "]",
"[Base_Tarjetas].[SEGMENTO_DESCRIP]","[Base_Tarjetas].[SEGMENTO_DESCRIP].&amp;[" &amp; $C$6 &amp; "]",
"[Base_Tarjetas].[SITUACION]","[Base_Tarjetas].[SITUACION].&amp;[" &amp; $C64 &amp; "]",
"[Base_Tarjetas].[TIPO]","[Base_Tarjetas].[TIPO].&amp;[" &amp; $C$1 &amp; "]")/1000,
0)</f>
        <v>0</v>
      </c>
      <c r="T64" s="8">
        <f>IFERROR(
GETPIVOTDATA("[Base_Tarjetas].[Importe]",TDinamica_R!$A$3,
"[Base_Tarjetas].[PERIODO]","[Base_Tarjetas].[PERIODO].&amp;[" &amp; TEXT(T$6,"yyyymm") &amp; "]",
"[Base_Tarjetas].[Metrica]","[Base_Tarjetas].[Metrica].&amp;[" &amp; $A64 &amp; "]",
"[Base_Tarjetas].[SEGMENTO_DESCRIP]","[Base_Tarjetas].[SEGMENTO_DESCRIP].&amp;[" &amp; $C$6 &amp; "]",
"[Base_Tarjetas].[SITUACION]","[Base_Tarjetas].[SITUACION].&amp;[" &amp; $C64 &amp; "]",
"[Base_Tarjetas].[TIPO]","[Base_Tarjetas].[TIPO].&amp;[" &amp; $C$1 &amp; "]")/1000,
0)</f>
        <v>0</v>
      </c>
      <c r="U64" s="8">
        <f>IFERROR(
GETPIVOTDATA("[Base_Tarjetas].[Importe]",TDinamica_R!$A$3,
"[Base_Tarjetas].[PERIODO]","[Base_Tarjetas].[PERIODO].&amp;[" &amp; TEXT(U$6,"yyyymm") &amp; "]",
"[Base_Tarjetas].[Metrica]","[Base_Tarjetas].[Metrica].&amp;[" &amp; $A64 &amp; "]",
"[Base_Tarjetas].[SEGMENTO_DESCRIP]","[Base_Tarjetas].[SEGMENTO_DESCRIP].&amp;[" &amp; $C$6 &amp; "]",
"[Base_Tarjetas].[SITUACION]","[Base_Tarjetas].[SITUACION].&amp;[" &amp; $C64 &amp; "]",
"[Base_Tarjetas].[TIPO]","[Base_Tarjetas].[TIPO].&amp;[" &amp; $C$1 &amp; "]")/1000,
0)</f>
        <v>0</v>
      </c>
      <c r="V64" s="8">
        <f>IFERROR(
GETPIVOTDATA("[Base_Tarjetas].[Importe]",TDinamica_R!$A$3,
"[Base_Tarjetas].[PERIODO]","[Base_Tarjetas].[PERIODO].&amp;[" &amp; TEXT(V$6,"yyyymm") &amp; "]",
"[Base_Tarjetas].[Metrica]","[Base_Tarjetas].[Metrica].&amp;[" &amp; $A64 &amp; "]",
"[Base_Tarjetas].[SEGMENTO_DESCRIP]","[Base_Tarjetas].[SEGMENTO_DESCRIP].&amp;[" &amp; $C$6 &amp; "]",
"[Base_Tarjetas].[SITUACION]","[Base_Tarjetas].[SITUACION].&amp;[" &amp; $C64 &amp; "]",
"[Base_Tarjetas].[TIPO]","[Base_Tarjetas].[TIPO].&amp;[" &amp; $C$1 &amp; "]")/1000,
0)</f>
        <v>0</v>
      </c>
      <c r="W64" s="8">
        <f>IFERROR(
GETPIVOTDATA("[Base_Tarjetas].[Importe]",TDinamica_R!$A$3,
"[Base_Tarjetas].[PERIODO]","[Base_Tarjetas].[PERIODO].&amp;[" &amp; TEXT(W$6,"yyyymm") &amp; "]",
"[Base_Tarjetas].[Metrica]","[Base_Tarjetas].[Metrica].&amp;[" &amp; $A64 &amp; "]",
"[Base_Tarjetas].[SEGMENTO_DESCRIP]","[Base_Tarjetas].[SEGMENTO_DESCRIP].&amp;[" &amp; $C$6 &amp; "]",
"[Base_Tarjetas].[SITUACION]","[Base_Tarjetas].[SITUACION].&amp;[" &amp; $C64 &amp; "]",
"[Base_Tarjetas].[TIPO]","[Base_Tarjetas].[TIPO].&amp;[" &amp; $C$1 &amp; "]")/1000,
0)</f>
        <v>0</v>
      </c>
      <c r="X64" s="8">
        <f>IFERROR(
GETPIVOTDATA("[Base_Tarjetas].[Importe]",TDinamica_R!$A$3,
"[Base_Tarjetas].[PERIODO]","[Base_Tarjetas].[PERIODO].&amp;[" &amp; TEXT(X$6,"yyyymm") &amp; "]",
"[Base_Tarjetas].[Metrica]","[Base_Tarjetas].[Metrica].&amp;[" &amp; $A64 &amp; "]",
"[Base_Tarjetas].[SEGMENTO_DESCRIP]","[Base_Tarjetas].[SEGMENTO_DESCRIP].&amp;[" &amp; $C$6 &amp; "]",
"[Base_Tarjetas].[SITUACION]","[Base_Tarjetas].[SITUACION].&amp;[" &amp; $C64 &amp; "]",
"[Base_Tarjetas].[TIPO]","[Base_Tarjetas].[TIPO].&amp;[" &amp; $C$1 &amp; "]")/1000,
0)</f>
        <v>0</v>
      </c>
      <c r="Y64" s="8">
        <f>IFERROR(
GETPIVOTDATA("[Base_Tarjetas].[Importe]",TDinamica_R!$A$3,
"[Base_Tarjetas].[PERIODO]","[Base_Tarjetas].[PERIODO].&amp;[" &amp; TEXT(Y$6,"yyyymm") &amp; "]",
"[Base_Tarjetas].[Metrica]","[Base_Tarjetas].[Metrica].&amp;[" &amp; $A64 &amp; "]",
"[Base_Tarjetas].[SEGMENTO_DESCRIP]","[Base_Tarjetas].[SEGMENTO_DESCRIP].&amp;[" &amp; $C$6 &amp; "]",
"[Base_Tarjetas].[SITUACION]","[Base_Tarjetas].[SITUACION].&amp;[" &amp; $C64 &amp; "]",
"[Base_Tarjetas].[TIPO]","[Base_Tarjetas].[TIPO].&amp;[" &amp; $C$1 &amp; "]")/1000,
0)</f>
        <v>0</v>
      </c>
      <c r="Z64" s="8">
        <f>IFERROR(
GETPIVOTDATA("[Base_Tarjetas].[Importe]",TDinamica_R!$A$3,
"[Base_Tarjetas].[PERIODO]","[Base_Tarjetas].[PERIODO].&amp;[" &amp; TEXT(Z$6,"yyyymm") &amp; "]",
"[Base_Tarjetas].[Metrica]","[Base_Tarjetas].[Metrica].&amp;[" &amp; $A64 &amp; "]",
"[Base_Tarjetas].[SEGMENTO_DESCRIP]","[Base_Tarjetas].[SEGMENTO_DESCRIP].&amp;[" &amp; $C$6 &amp; "]",
"[Base_Tarjetas].[SITUACION]","[Base_Tarjetas].[SITUACION].&amp;[" &amp; $C64 &amp; "]",
"[Base_Tarjetas].[TIPO]","[Base_Tarjetas].[TIPO].&amp;[" &amp; $C$1 &amp; "]")/1000,
0)</f>
        <v>0</v>
      </c>
      <c r="AA64" s="8">
        <f>IFERROR(
GETPIVOTDATA("[Base_Tarjetas].[Importe]",TDinamica_R!$A$3,
"[Base_Tarjetas].[PERIODO]","[Base_Tarjetas].[PERIODO].&amp;[" &amp; TEXT(AA$6,"yyyymm") &amp; "]",
"[Base_Tarjetas].[Metrica]","[Base_Tarjetas].[Metrica].&amp;[" &amp; $A64 &amp; "]",
"[Base_Tarjetas].[SEGMENTO_DESCRIP]","[Base_Tarjetas].[SEGMENTO_DESCRIP].&amp;[" &amp; $C$6 &amp; "]",
"[Base_Tarjetas].[SITUACION]","[Base_Tarjetas].[SITUACION].&amp;[" &amp; $C64 &amp; "]",
"[Base_Tarjetas].[TIPO]","[Base_Tarjetas].[TIPO].&amp;[" &amp; $C$1 &amp; "]")/1000,
0)</f>
        <v>0</v>
      </c>
      <c r="AB64" s="8">
        <f>IFERROR(
GETPIVOTDATA("[Base_Tarjetas].[Importe]",TDinamica_R!$A$3,
"[Base_Tarjetas].[PERIODO]","[Base_Tarjetas].[PERIODO].&amp;[" &amp; TEXT(AB$6,"yyyymm") &amp; "]",
"[Base_Tarjetas].[Metrica]","[Base_Tarjetas].[Metrica].&amp;[" &amp; $A64 &amp; "]",
"[Base_Tarjetas].[SEGMENTO_DESCRIP]","[Base_Tarjetas].[SEGMENTO_DESCRIP].&amp;[" &amp; $C$6 &amp; "]",
"[Base_Tarjetas].[SITUACION]","[Base_Tarjetas].[SITUACION].&amp;[" &amp; $C64 &amp; "]",
"[Base_Tarjetas].[TIPO]","[Base_Tarjetas].[TIPO].&amp;[" &amp; $C$1 &amp; "]")/1000,
0)</f>
        <v>0</v>
      </c>
      <c r="AC64" s="8">
        <f>IFERROR(
GETPIVOTDATA("[Base_Tarjetas].[Importe]",TDinamica_R!$A$3,
"[Base_Tarjetas].[PERIODO]","[Base_Tarjetas].[PERIODO].&amp;[" &amp; TEXT(AC$6,"yyyymm") &amp; "]",
"[Base_Tarjetas].[Metrica]","[Base_Tarjetas].[Metrica].&amp;[" &amp; $A64 &amp; "]",
"[Base_Tarjetas].[SEGMENTO_DESCRIP]","[Base_Tarjetas].[SEGMENTO_DESCRIP].&amp;[" &amp; $C$6 &amp; "]",
"[Base_Tarjetas].[SITUACION]","[Base_Tarjetas].[SITUACION].&amp;[" &amp; $C64 &amp; "]",
"[Base_Tarjetas].[TIPO]","[Base_Tarjetas].[TIPO].&amp;[" &amp; $C$1 &amp; "]")/1000,
0)</f>
        <v>0</v>
      </c>
      <c r="AD64" s="8">
        <f>IFERROR(
GETPIVOTDATA("[Base_Tarjetas].[Importe]",TDinamica_R!$A$3,
"[Base_Tarjetas].[PERIODO]","[Base_Tarjetas].[PERIODO].&amp;[" &amp; TEXT(AD$6,"yyyymm") &amp; "]",
"[Base_Tarjetas].[Metrica]","[Base_Tarjetas].[Metrica].&amp;[" &amp; $A64 &amp; "]",
"[Base_Tarjetas].[SEGMENTO_DESCRIP]","[Base_Tarjetas].[SEGMENTO_DESCRIP].&amp;[" &amp; $C$6 &amp; "]",
"[Base_Tarjetas].[SITUACION]","[Base_Tarjetas].[SITUACION].&amp;[" &amp; $C64 &amp; "]",
"[Base_Tarjetas].[TIPO]","[Base_Tarjetas].[TIPO].&amp;[" &amp; $C$1 &amp; "]")/1000,
0)</f>
        <v>0</v>
      </c>
      <c r="AE64" s="8">
        <f>IFERROR(
GETPIVOTDATA("[Base_Tarjetas].[Importe]",TDinamica_R!$A$3,
"[Base_Tarjetas].[PERIODO]","[Base_Tarjetas].[PERIODO].&amp;[" &amp; TEXT(AE$6,"yyyymm") &amp; "]",
"[Base_Tarjetas].[Metrica]","[Base_Tarjetas].[Metrica].&amp;[" &amp; $A64 &amp; "]",
"[Base_Tarjetas].[SEGMENTO_DESCRIP]","[Base_Tarjetas].[SEGMENTO_DESCRIP].&amp;[" &amp; $C$6 &amp; "]",
"[Base_Tarjetas].[SITUACION]","[Base_Tarjetas].[SITUACION].&amp;[" &amp; $C64 &amp; "]",
"[Base_Tarjetas].[TIPO]","[Base_Tarjetas].[TIPO].&amp;[" &amp; $C$1 &amp; "]")/1000,
0)</f>
        <v>0</v>
      </c>
      <c r="AF64" s="8">
        <f>IFERROR(
GETPIVOTDATA("[Base_Tarjetas].[Importe]",TDinamica_R!$A$3,
"[Base_Tarjetas].[PERIODO]","[Base_Tarjetas].[PERIODO].&amp;[" &amp; TEXT(AF$6,"yyyymm") &amp; "]",
"[Base_Tarjetas].[Metrica]","[Base_Tarjetas].[Metrica].&amp;[" &amp; $A64 &amp; "]",
"[Base_Tarjetas].[SEGMENTO_DESCRIP]","[Base_Tarjetas].[SEGMENTO_DESCRIP].&amp;[" &amp; $C$6 &amp; "]",
"[Base_Tarjetas].[SITUACION]","[Base_Tarjetas].[SITUACION].&amp;[" &amp; $C64 &amp; "]",
"[Base_Tarjetas].[TIPO]","[Base_Tarjetas].[TIPO].&amp;[" &amp; $C$1 &amp; "]")/1000,
0)</f>
        <v>0</v>
      </c>
      <c r="AG64" s="8">
        <f>IFERROR(
GETPIVOTDATA("[Base_Tarjetas].[Importe]",TDinamica_R!$A$3,
"[Base_Tarjetas].[PERIODO]","[Base_Tarjetas].[PERIODO].&amp;[" &amp; TEXT(AG$6,"yyyymm") &amp; "]",
"[Base_Tarjetas].[Metrica]","[Base_Tarjetas].[Metrica].&amp;[" &amp; $A64 &amp; "]",
"[Base_Tarjetas].[SEGMENTO_DESCRIP]","[Base_Tarjetas].[SEGMENTO_DESCRIP].&amp;[" &amp; $C$6 &amp; "]",
"[Base_Tarjetas].[SITUACION]","[Base_Tarjetas].[SITUACION].&amp;[" &amp; $C64 &amp; "]",
"[Base_Tarjetas].[TIPO]","[Base_Tarjetas].[TIPO].&amp;[" &amp; $C$1 &amp; "]")/1000,
0)</f>
        <v>0</v>
      </c>
      <c r="AH64" s="8">
        <f>IFERROR(
GETPIVOTDATA("[Base_Tarjetas].[Importe]",TDinamica_R!$A$3,
"[Base_Tarjetas].[PERIODO]","[Base_Tarjetas].[PERIODO].&amp;[" &amp; TEXT(AH$6,"yyyymm") &amp; "]",
"[Base_Tarjetas].[Metrica]","[Base_Tarjetas].[Metrica].&amp;[" &amp; $A64 &amp; "]",
"[Base_Tarjetas].[SEGMENTO_DESCRIP]","[Base_Tarjetas].[SEGMENTO_DESCRIP].&amp;[" &amp; $C$6 &amp; "]",
"[Base_Tarjetas].[SITUACION]","[Base_Tarjetas].[SITUACION].&amp;[" &amp; $C64 &amp; "]",
"[Base_Tarjetas].[TIPO]","[Base_Tarjetas].[TIPO].&amp;[" &amp; $C$1 &amp; "]")/1000,
0)</f>
        <v>0</v>
      </c>
      <c r="AI64" s="8">
        <f>IFERROR(
GETPIVOTDATA("[Base_Tarjetas].[Importe]",TDinamica_R!$A$3,
"[Base_Tarjetas].[PERIODO]","[Base_Tarjetas].[PERIODO].&amp;[" &amp; TEXT(AI$6,"yyyymm") &amp; "]",
"[Base_Tarjetas].[Metrica]","[Base_Tarjetas].[Metrica].&amp;[" &amp; $A64 &amp; "]",
"[Base_Tarjetas].[SEGMENTO_DESCRIP]","[Base_Tarjetas].[SEGMENTO_DESCRIP].&amp;[" &amp; $C$6 &amp; "]",
"[Base_Tarjetas].[SITUACION]","[Base_Tarjetas].[SITUACION].&amp;[" &amp; $C64 &amp; "]",
"[Base_Tarjetas].[TIPO]","[Base_Tarjetas].[TIPO].&amp;[" &amp; $C$1 &amp; "]")/1000,
0)</f>
        <v>0</v>
      </c>
      <c r="AJ64" s="8">
        <f>IFERROR(
GETPIVOTDATA("[Base_Tarjetas].[Importe]",TDinamica_R!$A$3,
"[Base_Tarjetas].[PERIODO]","[Base_Tarjetas].[PERIODO].&amp;[" &amp; TEXT(AJ$6,"yyyymm") &amp; "]",
"[Base_Tarjetas].[Metrica]","[Base_Tarjetas].[Metrica].&amp;[" &amp; $A64 &amp; "]",
"[Base_Tarjetas].[SEGMENTO_DESCRIP]","[Base_Tarjetas].[SEGMENTO_DESCRIP].&amp;[" &amp; $C$6 &amp; "]",
"[Base_Tarjetas].[SITUACION]","[Base_Tarjetas].[SITUACION].&amp;[" &amp; $C64 &amp; "]",
"[Base_Tarjetas].[TIPO]","[Base_Tarjetas].[TIPO].&amp;[" &amp; $C$1 &amp; "]")/1000,
0)</f>
        <v>0</v>
      </c>
      <c r="AK64" s="8">
        <f>IFERROR(
GETPIVOTDATA("[Base_Tarjetas].[Importe]",TDinamica_R!$A$3,
"[Base_Tarjetas].[PERIODO]","[Base_Tarjetas].[PERIODO].&amp;[" &amp; TEXT(AK$6,"yyyymm") &amp; "]",
"[Base_Tarjetas].[Metrica]","[Base_Tarjetas].[Metrica].&amp;[" &amp; $A64 &amp; "]",
"[Base_Tarjetas].[SEGMENTO_DESCRIP]","[Base_Tarjetas].[SEGMENTO_DESCRIP].&amp;[" &amp; $C$6 &amp; "]",
"[Base_Tarjetas].[SITUACION]","[Base_Tarjetas].[SITUACION].&amp;[" &amp; $C64 &amp; "]",
"[Base_Tarjetas].[TIPO]","[Base_Tarjetas].[TIPO].&amp;[" &amp; $C$1 &amp; "]")/1000,
0)</f>
        <v>0</v>
      </c>
      <c r="AL64" s="8">
        <f>IFERROR(
GETPIVOTDATA("[Base_Tarjetas].[Importe]",TDinamica_R!$A$3,
"[Base_Tarjetas].[PERIODO]","[Base_Tarjetas].[PERIODO].&amp;[" &amp; TEXT(AL$6,"yyyymm") &amp; "]",
"[Base_Tarjetas].[Metrica]","[Base_Tarjetas].[Metrica].&amp;[" &amp; $A64 &amp; "]",
"[Base_Tarjetas].[SEGMENTO_DESCRIP]","[Base_Tarjetas].[SEGMENTO_DESCRIP].&amp;[" &amp; $C$6 &amp; "]",
"[Base_Tarjetas].[SITUACION]","[Base_Tarjetas].[SITUACION].&amp;[" &amp; $C64 &amp; "]",
"[Base_Tarjetas].[TIPO]","[Base_Tarjetas].[TIPO].&amp;[" &amp; $C$1 &amp; "]")/1000,
0)</f>
        <v>0</v>
      </c>
      <c r="AM64" s="8">
        <f>IFERROR(
GETPIVOTDATA("[Base_Tarjetas].[Importe]",TDinamica_R!$A$3,
"[Base_Tarjetas].[PERIODO]","[Base_Tarjetas].[PERIODO].&amp;[" &amp; TEXT(AM$6,"yyyymm") &amp; "]",
"[Base_Tarjetas].[Metrica]","[Base_Tarjetas].[Metrica].&amp;[" &amp; $A64 &amp; "]",
"[Base_Tarjetas].[SEGMENTO_DESCRIP]","[Base_Tarjetas].[SEGMENTO_DESCRIP].&amp;[" &amp; $C$6 &amp; "]",
"[Base_Tarjetas].[SITUACION]","[Base_Tarjetas].[SITUACION].&amp;[" &amp; $C64 &amp; "]",
"[Base_Tarjetas].[TIPO]","[Base_Tarjetas].[TIPO].&amp;[" &amp; $C$1 &amp; "]")/1000,
0)</f>
        <v>0</v>
      </c>
      <c r="AN64" s="8">
        <f>IFERROR(
GETPIVOTDATA("[Base_Tarjetas].[Importe]",TDinamica_R!$A$3,
"[Base_Tarjetas].[PERIODO]","[Base_Tarjetas].[PERIODO].&amp;[" &amp; TEXT(AN$6,"yyyymm") &amp; "]",
"[Base_Tarjetas].[Metrica]","[Base_Tarjetas].[Metrica].&amp;[" &amp; $A64 &amp; "]",
"[Base_Tarjetas].[SEGMENTO_DESCRIP]","[Base_Tarjetas].[SEGMENTO_DESCRIP].&amp;[" &amp; $C$6 &amp; "]",
"[Base_Tarjetas].[SITUACION]","[Base_Tarjetas].[SITUACION].&amp;[" &amp; $C64 &amp; "]",
"[Base_Tarjetas].[TIPO]","[Base_Tarjetas].[TIPO].&amp;[" &amp; $C$1 &amp; "]")/1000,
0)</f>
        <v>0</v>
      </c>
      <c r="AO64" s="8">
        <f>IFERROR(
GETPIVOTDATA("[Base_Tarjetas].[Importe]",TDinamica_R!$A$3,
"[Base_Tarjetas].[PERIODO]","[Base_Tarjetas].[PERIODO].&amp;[" &amp; TEXT(AO$6,"yyyymm") &amp; "]",
"[Base_Tarjetas].[Metrica]","[Base_Tarjetas].[Metrica].&amp;[" &amp; $A64 &amp; "]",
"[Base_Tarjetas].[SEGMENTO_DESCRIP]","[Base_Tarjetas].[SEGMENTO_DESCRIP].&amp;[" &amp; $C$6 &amp; "]",
"[Base_Tarjetas].[SITUACION]","[Base_Tarjetas].[SITUACION].&amp;[" &amp; $C64 &amp; "]",
"[Base_Tarjetas].[TIPO]","[Base_Tarjetas].[TIPO].&amp;[" &amp; $C$1 &amp; "]")/1000,
0)</f>
        <v>0</v>
      </c>
      <c r="AP64" s="8">
        <f>IFERROR(
GETPIVOTDATA("[Base_Tarjetas].[Importe]",TDinamica_R!$A$3,
"[Base_Tarjetas].[PERIODO]","[Base_Tarjetas].[PERIODO].&amp;[" &amp; TEXT(AP$6,"yyyymm") &amp; "]",
"[Base_Tarjetas].[Metrica]","[Base_Tarjetas].[Metrica].&amp;[" &amp; $A64 &amp; "]",
"[Base_Tarjetas].[SEGMENTO_DESCRIP]","[Base_Tarjetas].[SEGMENTO_DESCRIP].&amp;[" &amp; $C$6 &amp; "]",
"[Base_Tarjetas].[SITUACION]","[Base_Tarjetas].[SITUACION].&amp;[" &amp; $C64 &amp; "]",
"[Base_Tarjetas].[TIPO]","[Base_Tarjetas].[TIPO].&amp;[" &amp; $C$1 &amp; "]")/1000,
0)</f>
        <v>0</v>
      </c>
      <c r="AQ64" s="8">
        <f>IFERROR(
GETPIVOTDATA("[Base_Tarjetas].[Importe]",TDinamica_R!$A$3,
"[Base_Tarjetas].[PERIODO]","[Base_Tarjetas].[PERIODO].&amp;[" &amp; TEXT(AQ$6,"yyyymm") &amp; "]",
"[Base_Tarjetas].[Metrica]","[Base_Tarjetas].[Metrica].&amp;[" &amp; $A64 &amp; "]",
"[Base_Tarjetas].[SEGMENTO_DESCRIP]","[Base_Tarjetas].[SEGMENTO_DESCRIP].&amp;[" &amp; $C$6 &amp; "]",
"[Base_Tarjetas].[SITUACION]","[Base_Tarjetas].[SITUACION].&amp;[" &amp; $C64 &amp; "]",
"[Base_Tarjetas].[TIPO]","[Base_Tarjetas].[TIPO].&amp;[" &amp; $C$1 &amp; "]")/1000,
0)</f>
        <v>0</v>
      </c>
      <c r="AR64" s="8">
        <f>IFERROR(
GETPIVOTDATA("[Base_Tarjetas].[Importe]",TDinamica_R!$A$3,
"[Base_Tarjetas].[PERIODO]","[Base_Tarjetas].[PERIODO].&amp;[" &amp; TEXT(AR$6,"yyyymm") &amp; "]",
"[Base_Tarjetas].[Metrica]","[Base_Tarjetas].[Metrica].&amp;[" &amp; $A64 &amp; "]",
"[Base_Tarjetas].[SEGMENTO_DESCRIP]","[Base_Tarjetas].[SEGMENTO_DESCRIP].&amp;[" &amp; $C$6 &amp; "]",
"[Base_Tarjetas].[SITUACION]","[Base_Tarjetas].[SITUACION].&amp;[" &amp; $C64 &amp; "]",
"[Base_Tarjetas].[TIPO]","[Base_Tarjetas].[TIPO].&amp;[" &amp; $C$1 &amp; "]")/1000,
0)</f>
        <v>0</v>
      </c>
      <c r="AS64" s="8">
        <f>IFERROR(
GETPIVOTDATA("[Base_Tarjetas].[Importe]",TDinamica_R!$A$3,
"[Base_Tarjetas].[PERIODO]","[Base_Tarjetas].[PERIODO].&amp;[" &amp; TEXT(AS$6,"yyyymm") &amp; "]",
"[Base_Tarjetas].[Metrica]","[Base_Tarjetas].[Metrica].&amp;[" &amp; $A64 &amp; "]",
"[Base_Tarjetas].[SEGMENTO_DESCRIP]","[Base_Tarjetas].[SEGMENTO_DESCRIP].&amp;[" &amp; $C$6 &amp; "]",
"[Base_Tarjetas].[SITUACION]","[Base_Tarjetas].[SITUACION].&amp;[" &amp; $C64 &amp; "]",
"[Base_Tarjetas].[TIPO]","[Base_Tarjetas].[TIPO].&amp;[" &amp; $C$1 &amp; "]")/1000,
0)</f>
        <v>0</v>
      </c>
      <c r="AT64" s="8">
        <f>IFERROR(
GETPIVOTDATA("[Base_Tarjetas].[Importe]",TDinamica_R!$A$3,
"[Base_Tarjetas].[PERIODO]","[Base_Tarjetas].[PERIODO].&amp;[" &amp; TEXT(AT$6,"yyyymm") &amp; "]",
"[Base_Tarjetas].[Metrica]","[Base_Tarjetas].[Metrica].&amp;[" &amp; $A64 &amp; "]",
"[Base_Tarjetas].[SEGMENTO_DESCRIP]","[Base_Tarjetas].[SEGMENTO_DESCRIP].&amp;[" &amp; $C$6 &amp; "]",
"[Base_Tarjetas].[SITUACION]","[Base_Tarjetas].[SITUACION].&amp;[" &amp; $C64 &amp; "]",
"[Base_Tarjetas].[TIPO]","[Base_Tarjetas].[TIPO].&amp;[" &amp; $C$1 &amp; "]")/1000,
0)</f>
        <v>0</v>
      </c>
      <c r="AU64" s="8">
        <f>IFERROR(
GETPIVOTDATA("[Base_Tarjetas].[Importe]",TDinamica_R!$A$3,
"[Base_Tarjetas].[PERIODO]","[Base_Tarjetas].[PERIODO].&amp;[" &amp; TEXT(AU$6,"yyyymm") &amp; "]",
"[Base_Tarjetas].[Metrica]","[Base_Tarjetas].[Metrica].&amp;[" &amp; $A64 &amp; "]",
"[Base_Tarjetas].[SEGMENTO_DESCRIP]","[Base_Tarjetas].[SEGMENTO_DESCRIP].&amp;[" &amp; $C$6 &amp; "]",
"[Base_Tarjetas].[SITUACION]","[Base_Tarjetas].[SITUACION].&amp;[" &amp; $C64 &amp; "]",
"[Base_Tarjetas].[TIPO]","[Base_Tarjetas].[TIPO].&amp;[" &amp; $C$1 &amp; "]")/1000,
0)</f>
        <v>0</v>
      </c>
      <c r="AV64" s="8">
        <f>IFERROR(
GETPIVOTDATA("[Base_Tarjetas].[Importe]",TDinamica_R!$A$3,
"[Base_Tarjetas].[PERIODO]","[Base_Tarjetas].[PERIODO].&amp;[" &amp; TEXT(AV$6,"yyyymm") &amp; "]",
"[Base_Tarjetas].[Metrica]","[Base_Tarjetas].[Metrica].&amp;[" &amp; $A64 &amp; "]",
"[Base_Tarjetas].[SEGMENTO_DESCRIP]","[Base_Tarjetas].[SEGMENTO_DESCRIP].&amp;[" &amp; $C$6 &amp; "]",
"[Base_Tarjetas].[SITUACION]","[Base_Tarjetas].[SITUACION].&amp;[" &amp; $C64 &amp; "]",
"[Base_Tarjetas].[TIPO]","[Base_Tarjetas].[TIPO].&amp;[" &amp; $C$1 &amp; "]")/1000,
0)</f>
        <v>0</v>
      </c>
      <c r="AW64" s="8">
        <f>IFERROR(
GETPIVOTDATA("[Base_Tarjetas].[Importe]",TDinamica_R!$A$3,
"[Base_Tarjetas].[PERIODO]","[Base_Tarjetas].[PERIODO].&amp;[" &amp; TEXT(AW$6,"yyyymm") &amp; "]",
"[Base_Tarjetas].[Metrica]","[Base_Tarjetas].[Metrica].&amp;[" &amp; $A64 &amp; "]",
"[Base_Tarjetas].[SEGMENTO_DESCRIP]","[Base_Tarjetas].[SEGMENTO_DESCRIP].&amp;[" &amp; $C$6 &amp; "]",
"[Base_Tarjetas].[SITUACION]","[Base_Tarjetas].[SITUACION].&amp;[" &amp; $C64 &amp; "]",
"[Base_Tarjetas].[TIPO]","[Base_Tarjetas].[TIPO].&amp;[" &amp; $C$1 &amp; "]")/1000,
0)</f>
        <v>0</v>
      </c>
      <c r="AX64" s="8">
        <f>IFERROR(
GETPIVOTDATA("[Base_Tarjetas].[Importe]",TDinamica_R!$A$3,
"[Base_Tarjetas].[PERIODO]","[Base_Tarjetas].[PERIODO].&amp;[" &amp; TEXT(AX$6,"yyyymm") &amp; "]",
"[Base_Tarjetas].[Metrica]","[Base_Tarjetas].[Metrica].&amp;[" &amp; $A64 &amp; "]",
"[Base_Tarjetas].[SEGMENTO_DESCRIP]","[Base_Tarjetas].[SEGMENTO_DESCRIP].&amp;[" &amp; $C$6 &amp; "]",
"[Base_Tarjetas].[SITUACION]","[Base_Tarjetas].[SITUACION].&amp;[" &amp; $C64 &amp; "]",
"[Base_Tarjetas].[TIPO]","[Base_Tarjetas].[TIPO].&amp;[" &amp; $C$1 &amp; "]")/1000,
0)</f>
        <v>0</v>
      </c>
      <c r="AY64" s="8">
        <f>IFERROR(
GETPIVOTDATA("[Base_Tarjetas].[Importe]",TDinamica_R!$A$3,
"[Base_Tarjetas].[PERIODO]","[Base_Tarjetas].[PERIODO].&amp;[" &amp; TEXT(AY$6,"yyyymm") &amp; "]",
"[Base_Tarjetas].[Metrica]","[Base_Tarjetas].[Metrica].&amp;[" &amp; $A64 &amp; "]",
"[Base_Tarjetas].[SEGMENTO_DESCRIP]","[Base_Tarjetas].[SEGMENTO_DESCRIP].&amp;[" &amp; $C$6 &amp; "]",
"[Base_Tarjetas].[SITUACION]","[Base_Tarjetas].[SITUACION].&amp;[" &amp; $C64 &amp; "]",
"[Base_Tarjetas].[TIPO]","[Base_Tarjetas].[TIPO].&amp;[" &amp; $C$1 &amp; "]")/1000,
0)</f>
        <v>0</v>
      </c>
      <c r="AZ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TEXT(AZ$6,"yyyymm") &amp; "]"),
0)</f>
        <v>0</v>
      </c>
      <c r="BA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TEXT(BA$6,"yyyymm") &amp; "]"),
0)</f>
        <v>0</v>
      </c>
      <c r="BB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TEXT(BB$6,"yyyymm") &amp; "]"),
0)</f>
        <v>0</v>
      </c>
      <c r="BC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TEXT(BC$6,"yyyymm") &amp; "]"),
0)</f>
        <v>0</v>
      </c>
      <c r="BD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TEXT(BD$6,"yyyymm") &amp; "]"),
0)</f>
        <v>0</v>
      </c>
      <c r="BE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TEXT(BE$6,"yyyymm") &amp; "]"),
0)</f>
        <v>0</v>
      </c>
      <c r="BF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TEXT(BF$6,"yyyymm") &amp; "]"),
0)</f>
        <v>0</v>
      </c>
      <c r="BG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TEXT(BG$6,"yyyymm") &amp; "]"),
0)</f>
        <v>0</v>
      </c>
      <c r="BH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TEXT(BH$6,"yyyymm") &amp; "]"),
0)</f>
        <v>0</v>
      </c>
      <c r="BI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TEXT(BI$6,"yyyymm") &amp; "]"),
0)</f>
        <v>0</v>
      </c>
      <c r="BJ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TEXT(BJ$6,"yyyymm") &amp; "]"),
0)</f>
        <v>0</v>
      </c>
      <c r="BK64" s="8">
        <f>IFERROR(
GETPIVOTDATA("[Base_TC_PPTO].[Importe]",TDinamica_P!$A$5,
"[Base_TC_PPTO].[Metrica]","[Base_TC_PPTO].[Metrica].&amp;[" &amp; $A64 &amp; "]",
"[Base_TC_PPTO].[Sub Producto]","[Base_TC_PPTO].[Sub Producto].&amp;[" &amp; $C$1 &amp; "]",
"[Base_TC_PPTO].[SEGMENTO_DESCRIP]","[Base_TC_PPTO].[SEGMENTO_DESCRIP].&amp;[" &amp; $C$6 &amp; "]",
"[Base_TC_PPTO].[Situacion]","[Base_TC_PPTO].[Situacion].&amp;[" &amp; $C64 &amp; "]",
"[Base_TC_PPTO].[Periodo]","[Base_TC_PPTO].[Periodo].&amp;[" &amp; TEXT(BK$6,"yyyymm") &amp; "]"),
0)</f>
        <v>0</v>
      </c>
      <c r="BO64" s="24">
        <f t="shared" si="48"/>
        <v>0</v>
      </c>
      <c r="BP64" s="24">
        <f t="shared" si="48"/>
        <v>0</v>
      </c>
      <c r="BQ64" s="24">
        <f t="shared" si="48"/>
        <v>0</v>
      </c>
      <c r="BR64" s="24">
        <f t="shared" si="48"/>
        <v>0</v>
      </c>
      <c r="BS64" s="24">
        <f t="shared" si="48"/>
        <v>0</v>
      </c>
      <c r="BT64" s="24">
        <f t="shared" si="48"/>
        <v>0</v>
      </c>
    </row>
    <row r="65" spans="1:72" hidden="1" outlineLevel="1" x14ac:dyDescent="0.25">
      <c r="A65" s="11" t="s">
        <v>35</v>
      </c>
      <c r="C65" s="2" t="s">
        <v>96</v>
      </c>
      <c r="D65" s="8">
        <f>IFERROR(
GETPIVOTDATA("[Base_Tarjetas].[Importe]",TDinamica_R!$A$3,
"[Base_Tarjetas].[PERIODO]","[Base_Tarjetas].[PERIODO].&amp;[" &amp; TEXT(D$6,"yyyymm") &amp; "]",
"[Base_Tarjetas].[Metrica]","[Base_Tarjetas].[Metrica].&amp;[" &amp; $A65 &amp; "]",
"[Base_Tarjetas].[SEGMENTO_DESCRIP]","[Base_Tarjetas].[SEGMENTO_DESCRIP].&amp;[" &amp; $C$6 &amp; "]",
"[Base_Tarjetas].[SITUACION]","[Base_Tarjetas].[SITUACION].&amp;[" &amp; $C65 &amp; "]",
"[Base_Tarjetas].[TIPO]","[Base_Tarjetas].[TIPO].&amp;[" &amp; $C$1 &amp; "]")/1000,
0)</f>
        <v>0</v>
      </c>
      <c r="E65" s="8">
        <f>IFERROR(
GETPIVOTDATA("[Base_Tarjetas].[Importe]",TDinamica_R!$A$3,
"[Base_Tarjetas].[PERIODO]","[Base_Tarjetas].[PERIODO].&amp;[" &amp; TEXT(E$6,"yyyymm") &amp; "]",
"[Base_Tarjetas].[Metrica]","[Base_Tarjetas].[Metrica].&amp;[" &amp; $A65 &amp; "]",
"[Base_Tarjetas].[SEGMENTO_DESCRIP]","[Base_Tarjetas].[SEGMENTO_DESCRIP].&amp;[" &amp; $C$6 &amp; "]",
"[Base_Tarjetas].[SITUACION]","[Base_Tarjetas].[SITUACION].&amp;[" &amp; $C65 &amp; "]",
"[Base_Tarjetas].[TIPO]","[Base_Tarjetas].[TIPO].&amp;[" &amp; $C$1 &amp; "]")/1000,
0)</f>
        <v>0</v>
      </c>
      <c r="F65" s="8">
        <f>IFERROR(
GETPIVOTDATA("[Base_Tarjetas].[Importe]",TDinamica_R!$A$3,
"[Base_Tarjetas].[PERIODO]","[Base_Tarjetas].[PERIODO].&amp;[" &amp; TEXT(F$6,"yyyymm") &amp; "]",
"[Base_Tarjetas].[Metrica]","[Base_Tarjetas].[Metrica].&amp;[" &amp; $A65 &amp; "]",
"[Base_Tarjetas].[SEGMENTO_DESCRIP]","[Base_Tarjetas].[SEGMENTO_DESCRIP].&amp;[" &amp; $C$6 &amp; "]",
"[Base_Tarjetas].[SITUACION]","[Base_Tarjetas].[SITUACION].&amp;[" &amp; $C65 &amp; "]",
"[Base_Tarjetas].[TIPO]","[Base_Tarjetas].[TIPO].&amp;[" &amp; $C$1 &amp; "]")/1000,
0)</f>
        <v>0</v>
      </c>
      <c r="G65" s="8">
        <f>IFERROR(
GETPIVOTDATA("[Base_Tarjetas].[Importe]",TDinamica_R!$A$3,
"[Base_Tarjetas].[PERIODO]","[Base_Tarjetas].[PERIODO].&amp;[" &amp; TEXT(G$6,"yyyymm") &amp; "]",
"[Base_Tarjetas].[Metrica]","[Base_Tarjetas].[Metrica].&amp;[" &amp; $A65 &amp; "]",
"[Base_Tarjetas].[SEGMENTO_DESCRIP]","[Base_Tarjetas].[SEGMENTO_DESCRIP].&amp;[" &amp; $C$6 &amp; "]",
"[Base_Tarjetas].[SITUACION]","[Base_Tarjetas].[SITUACION].&amp;[" &amp; $C65 &amp; "]",
"[Base_Tarjetas].[TIPO]","[Base_Tarjetas].[TIPO].&amp;[" &amp; $C$1 &amp; "]")/1000,
0)</f>
        <v>0</v>
      </c>
      <c r="H65" s="8">
        <f>IFERROR(
GETPIVOTDATA("[Base_Tarjetas].[Importe]",TDinamica_R!$A$3,
"[Base_Tarjetas].[PERIODO]","[Base_Tarjetas].[PERIODO].&amp;[" &amp; TEXT(H$6,"yyyymm") &amp; "]",
"[Base_Tarjetas].[Metrica]","[Base_Tarjetas].[Metrica].&amp;[" &amp; $A65 &amp; "]",
"[Base_Tarjetas].[SEGMENTO_DESCRIP]","[Base_Tarjetas].[SEGMENTO_DESCRIP].&amp;[" &amp; $C$6 &amp; "]",
"[Base_Tarjetas].[SITUACION]","[Base_Tarjetas].[SITUACION].&amp;[" &amp; $C65 &amp; "]",
"[Base_Tarjetas].[TIPO]","[Base_Tarjetas].[TIPO].&amp;[" &amp; $C$1 &amp; "]")/1000,
0)</f>
        <v>0</v>
      </c>
      <c r="I65" s="8">
        <f>IFERROR(
GETPIVOTDATA("[Base_Tarjetas].[Importe]",TDinamica_R!$A$3,
"[Base_Tarjetas].[PERIODO]","[Base_Tarjetas].[PERIODO].&amp;[" &amp; TEXT(I$6,"yyyymm") &amp; "]",
"[Base_Tarjetas].[Metrica]","[Base_Tarjetas].[Metrica].&amp;[" &amp; $A65 &amp; "]",
"[Base_Tarjetas].[SEGMENTO_DESCRIP]","[Base_Tarjetas].[SEGMENTO_DESCRIP].&amp;[" &amp; $C$6 &amp; "]",
"[Base_Tarjetas].[SITUACION]","[Base_Tarjetas].[SITUACION].&amp;[" &amp; $C65 &amp; "]",
"[Base_Tarjetas].[TIPO]","[Base_Tarjetas].[TIPO].&amp;[" &amp; $C$1 &amp; "]")/1000,
0)</f>
        <v>0</v>
      </c>
      <c r="J65" s="8">
        <f>IFERROR(
GETPIVOTDATA("[Base_Tarjetas].[Importe]",TDinamica_R!$A$3,
"[Base_Tarjetas].[PERIODO]","[Base_Tarjetas].[PERIODO].&amp;[" &amp; TEXT(J$6,"yyyymm") &amp; "]",
"[Base_Tarjetas].[Metrica]","[Base_Tarjetas].[Metrica].&amp;[" &amp; $A65 &amp; "]",
"[Base_Tarjetas].[SEGMENTO_DESCRIP]","[Base_Tarjetas].[SEGMENTO_DESCRIP].&amp;[" &amp; $C$6 &amp; "]",
"[Base_Tarjetas].[SITUACION]","[Base_Tarjetas].[SITUACION].&amp;[" &amp; $C65 &amp; "]",
"[Base_Tarjetas].[TIPO]","[Base_Tarjetas].[TIPO].&amp;[" &amp; $C$1 &amp; "]")/1000,
0)</f>
        <v>0</v>
      </c>
      <c r="K65" s="8">
        <f>IFERROR(
GETPIVOTDATA("[Base_Tarjetas].[Importe]",TDinamica_R!$A$3,
"[Base_Tarjetas].[PERIODO]","[Base_Tarjetas].[PERIODO].&amp;[" &amp; TEXT(K$6,"yyyymm") &amp; "]",
"[Base_Tarjetas].[Metrica]","[Base_Tarjetas].[Metrica].&amp;[" &amp; $A65 &amp; "]",
"[Base_Tarjetas].[SEGMENTO_DESCRIP]","[Base_Tarjetas].[SEGMENTO_DESCRIP].&amp;[" &amp; $C$6 &amp; "]",
"[Base_Tarjetas].[SITUACION]","[Base_Tarjetas].[SITUACION].&amp;[" &amp; $C65 &amp; "]",
"[Base_Tarjetas].[TIPO]","[Base_Tarjetas].[TIPO].&amp;[" &amp; $C$1 &amp; "]")/1000,
0)</f>
        <v>0</v>
      </c>
      <c r="L65" s="8">
        <f>IFERROR(
GETPIVOTDATA("[Base_Tarjetas].[Importe]",TDinamica_R!$A$3,
"[Base_Tarjetas].[PERIODO]","[Base_Tarjetas].[PERIODO].&amp;[" &amp; TEXT(L$6,"yyyymm") &amp; "]",
"[Base_Tarjetas].[Metrica]","[Base_Tarjetas].[Metrica].&amp;[" &amp; $A65 &amp; "]",
"[Base_Tarjetas].[SEGMENTO_DESCRIP]","[Base_Tarjetas].[SEGMENTO_DESCRIP].&amp;[" &amp; $C$6 &amp; "]",
"[Base_Tarjetas].[SITUACION]","[Base_Tarjetas].[SITUACION].&amp;[" &amp; $C65 &amp; "]",
"[Base_Tarjetas].[TIPO]","[Base_Tarjetas].[TIPO].&amp;[" &amp; $C$1 &amp; "]")/1000,
0)</f>
        <v>0</v>
      </c>
      <c r="M65" s="8">
        <f>IFERROR(
GETPIVOTDATA("[Base_Tarjetas].[Importe]",TDinamica_R!$A$3,
"[Base_Tarjetas].[PERIODO]","[Base_Tarjetas].[PERIODO].&amp;[" &amp; TEXT(M$6,"yyyymm") &amp; "]",
"[Base_Tarjetas].[Metrica]","[Base_Tarjetas].[Metrica].&amp;[" &amp; $A65 &amp; "]",
"[Base_Tarjetas].[SEGMENTO_DESCRIP]","[Base_Tarjetas].[SEGMENTO_DESCRIP].&amp;[" &amp; $C$6 &amp; "]",
"[Base_Tarjetas].[SITUACION]","[Base_Tarjetas].[SITUACION].&amp;[" &amp; $C65 &amp; "]",
"[Base_Tarjetas].[TIPO]","[Base_Tarjetas].[TIPO].&amp;[" &amp; $C$1 &amp; "]")/1000,
0)</f>
        <v>0</v>
      </c>
      <c r="N65" s="8">
        <f>IFERROR(
GETPIVOTDATA("[Base_Tarjetas].[Importe]",TDinamica_R!$A$3,
"[Base_Tarjetas].[PERIODO]","[Base_Tarjetas].[PERIODO].&amp;[" &amp; TEXT(N$6,"yyyymm") &amp; "]",
"[Base_Tarjetas].[Metrica]","[Base_Tarjetas].[Metrica].&amp;[" &amp; $A65 &amp; "]",
"[Base_Tarjetas].[SEGMENTO_DESCRIP]","[Base_Tarjetas].[SEGMENTO_DESCRIP].&amp;[" &amp; $C$6 &amp; "]",
"[Base_Tarjetas].[SITUACION]","[Base_Tarjetas].[SITUACION].&amp;[" &amp; $C65 &amp; "]",
"[Base_Tarjetas].[TIPO]","[Base_Tarjetas].[TIPO].&amp;[" &amp; $C$1 &amp; "]")/1000,
0)</f>
        <v>0</v>
      </c>
      <c r="O65" s="8">
        <f>IFERROR(
GETPIVOTDATA("[Base_Tarjetas].[Importe]",TDinamica_R!$A$3,
"[Base_Tarjetas].[PERIODO]","[Base_Tarjetas].[PERIODO].&amp;[" &amp; TEXT(O$6,"yyyymm") &amp; "]",
"[Base_Tarjetas].[Metrica]","[Base_Tarjetas].[Metrica].&amp;[" &amp; $A65 &amp; "]",
"[Base_Tarjetas].[SEGMENTO_DESCRIP]","[Base_Tarjetas].[SEGMENTO_DESCRIP].&amp;[" &amp; $C$6 &amp; "]",
"[Base_Tarjetas].[SITUACION]","[Base_Tarjetas].[SITUACION].&amp;[" &amp; $C65 &amp; "]",
"[Base_Tarjetas].[TIPO]","[Base_Tarjetas].[TIPO].&amp;[" &amp; $C$1 &amp; "]")/1000,
0)</f>
        <v>0</v>
      </c>
      <c r="P65" s="8">
        <f>IFERROR(
GETPIVOTDATA("[Base_Tarjetas].[Importe]",TDinamica_R!$A$3,
"[Base_Tarjetas].[PERIODO]","[Base_Tarjetas].[PERIODO].&amp;[" &amp; TEXT(P$6,"yyyymm") &amp; "]",
"[Base_Tarjetas].[Metrica]","[Base_Tarjetas].[Metrica].&amp;[" &amp; $A65 &amp; "]",
"[Base_Tarjetas].[SEGMENTO_DESCRIP]","[Base_Tarjetas].[SEGMENTO_DESCRIP].&amp;[" &amp; $C$6 &amp; "]",
"[Base_Tarjetas].[SITUACION]","[Base_Tarjetas].[SITUACION].&amp;[" &amp; $C65 &amp; "]",
"[Base_Tarjetas].[TIPO]","[Base_Tarjetas].[TIPO].&amp;[" &amp; $C$1 &amp; "]")/1000,
0)</f>
        <v>0</v>
      </c>
      <c r="Q65" s="8">
        <f>IFERROR(
GETPIVOTDATA("[Base_Tarjetas].[Importe]",TDinamica_R!$A$3,
"[Base_Tarjetas].[PERIODO]","[Base_Tarjetas].[PERIODO].&amp;[" &amp; TEXT(Q$6,"yyyymm") &amp; "]",
"[Base_Tarjetas].[Metrica]","[Base_Tarjetas].[Metrica].&amp;[" &amp; $A65 &amp; "]",
"[Base_Tarjetas].[SEGMENTO_DESCRIP]","[Base_Tarjetas].[SEGMENTO_DESCRIP].&amp;[" &amp; $C$6 &amp; "]",
"[Base_Tarjetas].[SITUACION]","[Base_Tarjetas].[SITUACION].&amp;[" &amp; $C65 &amp; "]",
"[Base_Tarjetas].[TIPO]","[Base_Tarjetas].[TIPO].&amp;[" &amp; $C$1 &amp; "]")/1000,
0)</f>
        <v>0</v>
      </c>
      <c r="R65" s="8">
        <f>IFERROR(
GETPIVOTDATA("[Base_Tarjetas].[Importe]",TDinamica_R!$A$3,
"[Base_Tarjetas].[PERIODO]","[Base_Tarjetas].[PERIODO].&amp;[" &amp; TEXT(R$6,"yyyymm") &amp; "]",
"[Base_Tarjetas].[Metrica]","[Base_Tarjetas].[Metrica].&amp;[" &amp; $A65 &amp; "]",
"[Base_Tarjetas].[SEGMENTO_DESCRIP]","[Base_Tarjetas].[SEGMENTO_DESCRIP].&amp;[" &amp; $C$6 &amp; "]",
"[Base_Tarjetas].[SITUACION]","[Base_Tarjetas].[SITUACION].&amp;[" &amp; $C65 &amp; "]",
"[Base_Tarjetas].[TIPO]","[Base_Tarjetas].[TIPO].&amp;[" &amp; $C$1 &amp; "]")/1000,
0)</f>
        <v>0</v>
      </c>
      <c r="S65" s="8">
        <f>IFERROR(
GETPIVOTDATA("[Base_Tarjetas].[Importe]",TDinamica_R!$A$3,
"[Base_Tarjetas].[PERIODO]","[Base_Tarjetas].[PERIODO].&amp;[" &amp; TEXT(S$6,"yyyymm") &amp; "]",
"[Base_Tarjetas].[Metrica]","[Base_Tarjetas].[Metrica].&amp;[" &amp; $A65 &amp; "]",
"[Base_Tarjetas].[SEGMENTO_DESCRIP]","[Base_Tarjetas].[SEGMENTO_DESCRIP].&amp;[" &amp; $C$6 &amp; "]",
"[Base_Tarjetas].[SITUACION]","[Base_Tarjetas].[SITUACION].&amp;[" &amp; $C65 &amp; "]",
"[Base_Tarjetas].[TIPO]","[Base_Tarjetas].[TIPO].&amp;[" &amp; $C$1 &amp; "]")/1000,
0)</f>
        <v>0</v>
      </c>
      <c r="T65" s="8">
        <f>IFERROR(
GETPIVOTDATA("[Base_Tarjetas].[Importe]",TDinamica_R!$A$3,
"[Base_Tarjetas].[PERIODO]","[Base_Tarjetas].[PERIODO].&amp;[" &amp; TEXT(T$6,"yyyymm") &amp; "]",
"[Base_Tarjetas].[Metrica]","[Base_Tarjetas].[Metrica].&amp;[" &amp; $A65 &amp; "]",
"[Base_Tarjetas].[SEGMENTO_DESCRIP]","[Base_Tarjetas].[SEGMENTO_DESCRIP].&amp;[" &amp; $C$6 &amp; "]",
"[Base_Tarjetas].[SITUACION]","[Base_Tarjetas].[SITUACION].&amp;[" &amp; $C65 &amp; "]",
"[Base_Tarjetas].[TIPO]","[Base_Tarjetas].[TIPO].&amp;[" &amp; $C$1 &amp; "]")/1000,
0)</f>
        <v>0</v>
      </c>
      <c r="U65" s="8">
        <f>IFERROR(
GETPIVOTDATA("[Base_Tarjetas].[Importe]",TDinamica_R!$A$3,
"[Base_Tarjetas].[PERIODO]","[Base_Tarjetas].[PERIODO].&amp;[" &amp; TEXT(U$6,"yyyymm") &amp; "]",
"[Base_Tarjetas].[Metrica]","[Base_Tarjetas].[Metrica].&amp;[" &amp; $A65 &amp; "]",
"[Base_Tarjetas].[SEGMENTO_DESCRIP]","[Base_Tarjetas].[SEGMENTO_DESCRIP].&amp;[" &amp; $C$6 &amp; "]",
"[Base_Tarjetas].[SITUACION]","[Base_Tarjetas].[SITUACION].&amp;[" &amp; $C65 &amp; "]",
"[Base_Tarjetas].[TIPO]","[Base_Tarjetas].[TIPO].&amp;[" &amp; $C$1 &amp; "]")/1000,
0)</f>
        <v>0</v>
      </c>
      <c r="V65" s="8">
        <f>IFERROR(
GETPIVOTDATA("[Base_Tarjetas].[Importe]",TDinamica_R!$A$3,
"[Base_Tarjetas].[PERIODO]","[Base_Tarjetas].[PERIODO].&amp;[" &amp; TEXT(V$6,"yyyymm") &amp; "]",
"[Base_Tarjetas].[Metrica]","[Base_Tarjetas].[Metrica].&amp;[" &amp; $A65 &amp; "]",
"[Base_Tarjetas].[SEGMENTO_DESCRIP]","[Base_Tarjetas].[SEGMENTO_DESCRIP].&amp;[" &amp; $C$6 &amp; "]",
"[Base_Tarjetas].[SITUACION]","[Base_Tarjetas].[SITUACION].&amp;[" &amp; $C65 &amp; "]",
"[Base_Tarjetas].[TIPO]","[Base_Tarjetas].[TIPO].&amp;[" &amp; $C$1 &amp; "]")/1000,
0)</f>
        <v>0</v>
      </c>
      <c r="W65" s="8">
        <f>IFERROR(
GETPIVOTDATA("[Base_Tarjetas].[Importe]",TDinamica_R!$A$3,
"[Base_Tarjetas].[PERIODO]","[Base_Tarjetas].[PERIODO].&amp;[" &amp; TEXT(W$6,"yyyymm") &amp; "]",
"[Base_Tarjetas].[Metrica]","[Base_Tarjetas].[Metrica].&amp;[" &amp; $A65 &amp; "]",
"[Base_Tarjetas].[SEGMENTO_DESCRIP]","[Base_Tarjetas].[SEGMENTO_DESCRIP].&amp;[" &amp; $C$6 &amp; "]",
"[Base_Tarjetas].[SITUACION]","[Base_Tarjetas].[SITUACION].&amp;[" &amp; $C65 &amp; "]",
"[Base_Tarjetas].[TIPO]","[Base_Tarjetas].[TIPO].&amp;[" &amp; $C$1 &amp; "]")/1000,
0)</f>
        <v>0</v>
      </c>
      <c r="X65" s="8">
        <f>IFERROR(
GETPIVOTDATA("[Base_Tarjetas].[Importe]",TDinamica_R!$A$3,
"[Base_Tarjetas].[PERIODO]","[Base_Tarjetas].[PERIODO].&amp;[" &amp; TEXT(X$6,"yyyymm") &amp; "]",
"[Base_Tarjetas].[Metrica]","[Base_Tarjetas].[Metrica].&amp;[" &amp; $A65 &amp; "]",
"[Base_Tarjetas].[SEGMENTO_DESCRIP]","[Base_Tarjetas].[SEGMENTO_DESCRIP].&amp;[" &amp; $C$6 &amp; "]",
"[Base_Tarjetas].[SITUACION]","[Base_Tarjetas].[SITUACION].&amp;[" &amp; $C65 &amp; "]",
"[Base_Tarjetas].[TIPO]","[Base_Tarjetas].[TIPO].&amp;[" &amp; $C$1 &amp; "]")/1000,
0)</f>
        <v>0</v>
      </c>
      <c r="Y65" s="8">
        <f>IFERROR(
GETPIVOTDATA("[Base_Tarjetas].[Importe]",TDinamica_R!$A$3,
"[Base_Tarjetas].[PERIODO]","[Base_Tarjetas].[PERIODO].&amp;[" &amp; TEXT(Y$6,"yyyymm") &amp; "]",
"[Base_Tarjetas].[Metrica]","[Base_Tarjetas].[Metrica].&amp;[" &amp; $A65 &amp; "]",
"[Base_Tarjetas].[SEGMENTO_DESCRIP]","[Base_Tarjetas].[SEGMENTO_DESCRIP].&amp;[" &amp; $C$6 &amp; "]",
"[Base_Tarjetas].[SITUACION]","[Base_Tarjetas].[SITUACION].&amp;[" &amp; $C65 &amp; "]",
"[Base_Tarjetas].[TIPO]","[Base_Tarjetas].[TIPO].&amp;[" &amp; $C$1 &amp; "]")/1000,
0)</f>
        <v>0</v>
      </c>
      <c r="Z65" s="8">
        <f>IFERROR(
GETPIVOTDATA("[Base_Tarjetas].[Importe]",TDinamica_R!$A$3,
"[Base_Tarjetas].[PERIODO]","[Base_Tarjetas].[PERIODO].&amp;[" &amp; TEXT(Z$6,"yyyymm") &amp; "]",
"[Base_Tarjetas].[Metrica]","[Base_Tarjetas].[Metrica].&amp;[" &amp; $A65 &amp; "]",
"[Base_Tarjetas].[SEGMENTO_DESCRIP]","[Base_Tarjetas].[SEGMENTO_DESCRIP].&amp;[" &amp; $C$6 &amp; "]",
"[Base_Tarjetas].[SITUACION]","[Base_Tarjetas].[SITUACION].&amp;[" &amp; $C65 &amp; "]",
"[Base_Tarjetas].[TIPO]","[Base_Tarjetas].[TIPO].&amp;[" &amp; $C$1 &amp; "]")/1000,
0)</f>
        <v>0</v>
      </c>
      <c r="AA65" s="8">
        <f>IFERROR(
GETPIVOTDATA("[Base_Tarjetas].[Importe]",TDinamica_R!$A$3,
"[Base_Tarjetas].[PERIODO]","[Base_Tarjetas].[PERIODO].&amp;[" &amp; TEXT(AA$6,"yyyymm") &amp; "]",
"[Base_Tarjetas].[Metrica]","[Base_Tarjetas].[Metrica].&amp;[" &amp; $A65 &amp; "]",
"[Base_Tarjetas].[SEGMENTO_DESCRIP]","[Base_Tarjetas].[SEGMENTO_DESCRIP].&amp;[" &amp; $C$6 &amp; "]",
"[Base_Tarjetas].[SITUACION]","[Base_Tarjetas].[SITUACION].&amp;[" &amp; $C65 &amp; "]",
"[Base_Tarjetas].[TIPO]","[Base_Tarjetas].[TIPO].&amp;[" &amp; $C$1 &amp; "]")/1000,
0)</f>
        <v>0</v>
      </c>
      <c r="AB65" s="8">
        <f>IFERROR(
GETPIVOTDATA("[Base_Tarjetas].[Importe]",TDinamica_R!$A$3,
"[Base_Tarjetas].[PERIODO]","[Base_Tarjetas].[PERIODO].&amp;[" &amp; TEXT(AB$6,"yyyymm") &amp; "]",
"[Base_Tarjetas].[Metrica]","[Base_Tarjetas].[Metrica].&amp;[" &amp; $A65 &amp; "]",
"[Base_Tarjetas].[SEGMENTO_DESCRIP]","[Base_Tarjetas].[SEGMENTO_DESCRIP].&amp;[" &amp; $C$6 &amp; "]",
"[Base_Tarjetas].[SITUACION]","[Base_Tarjetas].[SITUACION].&amp;[" &amp; $C65 &amp; "]",
"[Base_Tarjetas].[TIPO]","[Base_Tarjetas].[TIPO].&amp;[" &amp; $C$1 &amp; "]")/1000,
0)</f>
        <v>0</v>
      </c>
      <c r="AC65" s="8">
        <f>IFERROR(
GETPIVOTDATA("[Base_Tarjetas].[Importe]",TDinamica_R!$A$3,
"[Base_Tarjetas].[PERIODO]","[Base_Tarjetas].[PERIODO].&amp;[" &amp; TEXT(AC$6,"yyyymm") &amp; "]",
"[Base_Tarjetas].[Metrica]","[Base_Tarjetas].[Metrica].&amp;[" &amp; $A65 &amp; "]",
"[Base_Tarjetas].[SEGMENTO_DESCRIP]","[Base_Tarjetas].[SEGMENTO_DESCRIP].&amp;[" &amp; $C$6 &amp; "]",
"[Base_Tarjetas].[SITUACION]","[Base_Tarjetas].[SITUACION].&amp;[" &amp; $C65 &amp; "]",
"[Base_Tarjetas].[TIPO]","[Base_Tarjetas].[TIPO].&amp;[" &amp; $C$1 &amp; "]")/1000,
0)</f>
        <v>0</v>
      </c>
      <c r="AD65" s="8">
        <f>IFERROR(
GETPIVOTDATA("[Base_Tarjetas].[Importe]",TDinamica_R!$A$3,
"[Base_Tarjetas].[PERIODO]","[Base_Tarjetas].[PERIODO].&amp;[" &amp; TEXT(AD$6,"yyyymm") &amp; "]",
"[Base_Tarjetas].[Metrica]","[Base_Tarjetas].[Metrica].&amp;[" &amp; $A65 &amp; "]",
"[Base_Tarjetas].[SEGMENTO_DESCRIP]","[Base_Tarjetas].[SEGMENTO_DESCRIP].&amp;[" &amp; $C$6 &amp; "]",
"[Base_Tarjetas].[SITUACION]","[Base_Tarjetas].[SITUACION].&amp;[" &amp; $C65 &amp; "]",
"[Base_Tarjetas].[TIPO]","[Base_Tarjetas].[TIPO].&amp;[" &amp; $C$1 &amp; "]")/1000,
0)</f>
        <v>0</v>
      </c>
      <c r="AE65" s="8">
        <f>IFERROR(
GETPIVOTDATA("[Base_Tarjetas].[Importe]",TDinamica_R!$A$3,
"[Base_Tarjetas].[PERIODO]","[Base_Tarjetas].[PERIODO].&amp;[" &amp; TEXT(AE$6,"yyyymm") &amp; "]",
"[Base_Tarjetas].[Metrica]","[Base_Tarjetas].[Metrica].&amp;[" &amp; $A65 &amp; "]",
"[Base_Tarjetas].[SEGMENTO_DESCRIP]","[Base_Tarjetas].[SEGMENTO_DESCRIP].&amp;[" &amp; $C$6 &amp; "]",
"[Base_Tarjetas].[SITUACION]","[Base_Tarjetas].[SITUACION].&amp;[" &amp; $C65 &amp; "]",
"[Base_Tarjetas].[TIPO]","[Base_Tarjetas].[TIPO].&amp;[" &amp; $C$1 &amp; "]")/1000,
0)</f>
        <v>0</v>
      </c>
      <c r="AF65" s="8">
        <f>IFERROR(
GETPIVOTDATA("[Base_Tarjetas].[Importe]",TDinamica_R!$A$3,
"[Base_Tarjetas].[PERIODO]","[Base_Tarjetas].[PERIODO].&amp;[" &amp; TEXT(AF$6,"yyyymm") &amp; "]",
"[Base_Tarjetas].[Metrica]","[Base_Tarjetas].[Metrica].&amp;[" &amp; $A65 &amp; "]",
"[Base_Tarjetas].[SEGMENTO_DESCRIP]","[Base_Tarjetas].[SEGMENTO_DESCRIP].&amp;[" &amp; $C$6 &amp; "]",
"[Base_Tarjetas].[SITUACION]","[Base_Tarjetas].[SITUACION].&amp;[" &amp; $C65 &amp; "]",
"[Base_Tarjetas].[TIPO]","[Base_Tarjetas].[TIPO].&amp;[" &amp; $C$1 &amp; "]")/1000,
0)</f>
        <v>0</v>
      </c>
      <c r="AG65" s="8">
        <f>IFERROR(
GETPIVOTDATA("[Base_Tarjetas].[Importe]",TDinamica_R!$A$3,
"[Base_Tarjetas].[PERIODO]","[Base_Tarjetas].[PERIODO].&amp;[" &amp; TEXT(AG$6,"yyyymm") &amp; "]",
"[Base_Tarjetas].[Metrica]","[Base_Tarjetas].[Metrica].&amp;[" &amp; $A65 &amp; "]",
"[Base_Tarjetas].[SEGMENTO_DESCRIP]","[Base_Tarjetas].[SEGMENTO_DESCRIP].&amp;[" &amp; $C$6 &amp; "]",
"[Base_Tarjetas].[SITUACION]","[Base_Tarjetas].[SITUACION].&amp;[" &amp; $C65 &amp; "]",
"[Base_Tarjetas].[TIPO]","[Base_Tarjetas].[TIPO].&amp;[" &amp; $C$1 &amp; "]")/1000,
0)</f>
        <v>0</v>
      </c>
      <c r="AH65" s="8">
        <f>IFERROR(
GETPIVOTDATA("[Base_Tarjetas].[Importe]",TDinamica_R!$A$3,
"[Base_Tarjetas].[PERIODO]","[Base_Tarjetas].[PERIODO].&amp;[" &amp; TEXT(AH$6,"yyyymm") &amp; "]",
"[Base_Tarjetas].[Metrica]","[Base_Tarjetas].[Metrica].&amp;[" &amp; $A65 &amp; "]",
"[Base_Tarjetas].[SEGMENTO_DESCRIP]","[Base_Tarjetas].[SEGMENTO_DESCRIP].&amp;[" &amp; $C$6 &amp; "]",
"[Base_Tarjetas].[SITUACION]","[Base_Tarjetas].[SITUACION].&amp;[" &amp; $C65 &amp; "]",
"[Base_Tarjetas].[TIPO]","[Base_Tarjetas].[TIPO].&amp;[" &amp; $C$1 &amp; "]")/1000,
0)</f>
        <v>0</v>
      </c>
      <c r="AI65" s="8">
        <f>IFERROR(
GETPIVOTDATA("[Base_Tarjetas].[Importe]",TDinamica_R!$A$3,
"[Base_Tarjetas].[PERIODO]","[Base_Tarjetas].[PERIODO].&amp;[" &amp; TEXT(AI$6,"yyyymm") &amp; "]",
"[Base_Tarjetas].[Metrica]","[Base_Tarjetas].[Metrica].&amp;[" &amp; $A65 &amp; "]",
"[Base_Tarjetas].[SEGMENTO_DESCRIP]","[Base_Tarjetas].[SEGMENTO_DESCRIP].&amp;[" &amp; $C$6 &amp; "]",
"[Base_Tarjetas].[SITUACION]","[Base_Tarjetas].[SITUACION].&amp;[" &amp; $C65 &amp; "]",
"[Base_Tarjetas].[TIPO]","[Base_Tarjetas].[TIPO].&amp;[" &amp; $C$1 &amp; "]")/1000,
0)</f>
        <v>0</v>
      </c>
      <c r="AJ65" s="8">
        <f>IFERROR(
GETPIVOTDATA("[Base_Tarjetas].[Importe]",TDinamica_R!$A$3,
"[Base_Tarjetas].[PERIODO]","[Base_Tarjetas].[PERIODO].&amp;[" &amp; TEXT(AJ$6,"yyyymm") &amp; "]",
"[Base_Tarjetas].[Metrica]","[Base_Tarjetas].[Metrica].&amp;[" &amp; $A65 &amp; "]",
"[Base_Tarjetas].[SEGMENTO_DESCRIP]","[Base_Tarjetas].[SEGMENTO_DESCRIP].&amp;[" &amp; $C$6 &amp; "]",
"[Base_Tarjetas].[SITUACION]","[Base_Tarjetas].[SITUACION].&amp;[" &amp; $C65 &amp; "]",
"[Base_Tarjetas].[TIPO]","[Base_Tarjetas].[TIPO].&amp;[" &amp; $C$1 &amp; "]")/1000,
0)</f>
        <v>0</v>
      </c>
      <c r="AK65" s="8">
        <f>IFERROR(
GETPIVOTDATA("[Base_Tarjetas].[Importe]",TDinamica_R!$A$3,
"[Base_Tarjetas].[PERIODO]","[Base_Tarjetas].[PERIODO].&amp;[" &amp; TEXT(AK$6,"yyyymm") &amp; "]",
"[Base_Tarjetas].[Metrica]","[Base_Tarjetas].[Metrica].&amp;[" &amp; $A65 &amp; "]",
"[Base_Tarjetas].[SEGMENTO_DESCRIP]","[Base_Tarjetas].[SEGMENTO_DESCRIP].&amp;[" &amp; $C$6 &amp; "]",
"[Base_Tarjetas].[SITUACION]","[Base_Tarjetas].[SITUACION].&amp;[" &amp; $C65 &amp; "]",
"[Base_Tarjetas].[TIPO]","[Base_Tarjetas].[TIPO].&amp;[" &amp; $C$1 &amp; "]")/1000,
0)</f>
        <v>0</v>
      </c>
      <c r="AL65" s="8">
        <f>IFERROR(
GETPIVOTDATA("[Base_Tarjetas].[Importe]",TDinamica_R!$A$3,
"[Base_Tarjetas].[PERIODO]","[Base_Tarjetas].[PERIODO].&amp;[" &amp; TEXT(AL$6,"yyyymm") &amp; "]",
"[Base_Tarjetas].[Metrica]","[Base_Tarjetas].[Metrica].&amp;[" &amp; $A65 &amp; "]",
"[Base_Tarjetas].[SEGMENTO_DESCRIP]","[Base_Tarjetas].[SEGMENTO_DESCRIP].&amp;[" &amp; $C$6 &amp; "]",
"[Base_Tarjetas].[SITUACION]","[Base_Tarjetas].[SITUACION].&amp;[" &amp; $C65 &amp; "]",
"[Base_Tarjetas].[TIPO]","[Base_Tarjetas].[TIPO].&amp;[" &amp; $C$1 &amp; "]")/1000,
0)</f>
        <v>0</v>
      </c>
      <c r="AM65" s="8">
        <f>IFERROR(
GETPIVOTDATA("[Base_Tarjetas].[Importe]",TDinamica_R!$A$3,
"[Base_Tarjetas].[PERIODO]","[Base_Tarjetas].[PERIODO].&amp;[" &amp; TEXT(AM$6,"yyyymm") &amp; "]",
"[Base_Tarjetas].[Metrica]","[Base_Tarjetas].[Metrica].&amp;[" &amp; $A65 &amp; "]",
"[Base_Tarjetas].[SEGMENTO_DESCRIP]","[Base_Tarjetas].[SEGMENTO_DESCRIP].&amp;[" &amp; $C$6 &amp; "]",
"[Base_Tarjetas].[SITUACION]","[Base_Tarjetas].[SITUACION].&amp;[" &amp; $C65 &amp; "]",
"[Base_Tarjetas].[TIPO]","[Base_Tarjetas].[TIPO].&amp;[" &amp; $C$1 &amp; "]")/1000,
0)</f>
        <v>0</v>
      </c>
      <c r="AN65" s="8">
        <f>IFERROR(
GETPIVOTDATA("[Base_Tarjetas].[Importe]",TDinamica_R!$A$3,
"[Base_Tarjetas].[PERIODO]","[Base_Tarjetas].[PERIODO].&amp;[" &amp; TEXT(AN$6,"yyyymm") &amp; "]",
"[Base_Tarjetas].[Metrica]","[Base_Tarjetas].[Metrica].&amp;[" &amp; $A65 &amp; "]",
"[Base_Tarjetas].[SEGMENTO_DESCRIP]","[Base_Tarjetas].[SEGMENTO_DESCRIP].&amp;[" &amp; $C$6 &amp; "]",
"[Base_Tarjetas].[SITUACION]","[Base_Tarjetas].[SITUACION].&amp;[" &amp; $C65 &amp; "]",
"[Base_Tarjetas].[TIPO]","[Base_Tarjetas].[TIPO].&amp;[" &amp; $C$1 &amp; "]")/1000,
0)</f>
        <v>0</v>
      </c>
      <c r="AO65" s="8">
        <f>IFERROR(
GETPIVOTDATA("[Base_Tarjetas].[Importe]",TDinamica_R!$A$3,
"[Base_Tarjetas].[PERIODO]","[Base_Tarjetas].[PERIODO].&amp;[" &amp; TEXT(AO$6,"yyyymm") &amp; "]",
"[Base_Tarjetas].[Metrica]","[Base_Tarjetas].[Metrica].&amp;[" &amp; $A65 &amp; "]",
"[Base_Tarjetas].[SEGMENTO_DESCRIP]","[Base_Tarjetas].[SEGMENTO_DESCRIP].&amp;[" &amp; $C$6 &amp; "]",
"[Base_Tarjetas].[SITUACION]","[Base_Tarjetas].[SITUACION].&amp;[" &amp; $C65 &amp; "]",
"[Base_Tarjetas].[TIPO]","[Base_Tarjetas].[TIPO].&amp;[" &amp; $C$1 &amp; "]")/1000,
0)</f>
        <v>0</v>
      </c>
      <c r="AP65" s="8">
        <f>IFERROR(
GETPIVOTDATA("[Base_Tarjetas].[Importe]",TDinamica_R!$A$3,
"[Base_Tarjetas].[PERIODO]","[Base_Tarjetas].[PERIODO].&amp;[" &amp; TEXT(AP$6,"yyyymm") &amp; "]",
"[Base_Tarjetas].[Metrica]","[Base_Tarjetas].[Metrica].&amp;[" &amp; $A65 &amp; "]",
"[Base_Tarjetas].[SEGMENTO_DESCRIP]","[Base_Tarjetas].[SEGMENTO_DESCRIP].&amp;[" &amp; $C$6 &amp; "]",
"[Base_Tarjetas].[SITUACION]","[Base_Tarjetas].[SITUACION].&amp;[" &amp; $C65 &amp; "]",
"[Base_Tarjetas].[TIPO]","[Base_Tarjetas].[TIPO].&amp;[" &amp; $C$1 &amp; "]")/1000,
0)</f>
        <v>0</v>
      </c>
      <c r="AQ65" s="8">
        <f>IFERROR(
GETPIVOTDATA("[Base_Tarjetas].[Importe]",TDinamica_R!$A$3,
"[Base_Tarjetas].[PERIODO]","[Base_Tarjetas].[PERIODO].&amp;[" &amp; TEXT(AQ$6,"yyyymm") &amp; "]",
"[Base_Tarjetas].[Metrica]","[Base_Tarjetas].[Metrica].&amp;[" &amp; $A65 &amp; "]",
"[Base_Tarjetas].[SEGMENTO_DESCRIP]","[Base_Tarjetas].[SEGMENTO_DESCRIP].&amp;[" &amp; $C$6 &amp; "]",
"[Base_Tarjetas].[SITUACION]","[Base_Tarjetas].[SITUACION].&amp;[" &amp; $C65 &amp; "]",
"[Base_Tarjetas].[TIPO]","[Base_Tarjetas].[TIPO].&amp;[" &amp; $C$1 &amp; "]")/1000,
0)</f>
        <v>0</v>
      </c>
      <c r="AR65" s="8">
        <f>IFERROR(
GETPIVOTDATA("[Base_Tarjetas].[Importe]",TDinamica_R!$A$3,
"[Base_Tarjetas].[PERIODO]","[Base_Tarjetas].[PERIODO].&amp;[" &amp; TEXT(AR$6,"yyyymm") &amp; "]",
"[Base_Tarjetas].[Metrica]","[Base_Tarjetas].[Metrica].&amp;[" &amp; $A65 &amp; "]",
"[Base_Tarjetas].[SEGMENTO_DESCRIP]","[Base_Tarjetas].[SEGMENTO_DESCRIP].&amp;[" &amp; $C$6 &amp; "]",
"[Base_Tarjetas].[SITUACION]","[Base_Tarjetas].[SITUACION].&amp;[" &amp; $C65 &amp; "]",
"[Base_Tarjetas].[TIPO]","[Base_Tarjetas].[TIPO].&amp;[" &amp; $C$1 &amp; "]")/1000,
0)</f>
        <v>0</v>
      </c>
      <c r="AS65" s="8">
        <f>IFERROR(
GETPIVOTDATA("[Base_Tarjetas].[Importe]",TDinamica_R!$A$3,
"[Base_Tarjetas].[PERIODO]","[Base_Tarjetas].[PERIODO].&amp;[" &amp; TEXT(AS$6,"yyyymm") &amp; "]",
"[Base_Tarjetas].[Metrica]","[Base_Tarjetas].[Metrica].&amp;[" &amp; $A65 &amp; "]",
"[Base_Tarjetas].[SEGMENTO_DESCRIP]","[Base_Tarjetas].[SEGMENTO_DESCRIP].&amp;[" &amp; $C$6 &amp; "]",
"[Base_Tarjetas].[SITUACION]","[Base_Tarjetas].[SITUACION].&amp;[" &amp; $C65 &amp; "]",
"[Base_Tarjetas].[TIPO]","[Base_Tarjetas].[TIPO].&amp;[" &amp; $C$1 &amp; "]")/1000,
0)</f>
        <v>0</v>
      </c>
      <c r="AT65" s="8">
        <f>IFERROR(
GETPIVOTDATA("[Base_Tarjetas].[Importe]",TDinamica_R!$A$3,
"[Base_Tarjetas].[PERIODO]","[Base_Tarjetas].[PERIODO].&amp;[" &amp; TEXT(AT$6,"yyyymm") &amp; "]",
"[Base_Tarjetas].[Metrica]","[Base_Tarjetas].[Metrica].&amp;[" &amp; $A65 &amp; "]",
"[Base_Tarjetas].[SEGMENTO_DESCRIP]","[Base_Tarjetas].[SEGMENTO_DESCRIP].&amp;[" &amp; $C$6 &amp; "]",
"[Base_Tarjetas].[SITUACION]","[Base_Tarjetas].[SITUACION].&amp;[" &amp; $C65 &amp; "]",
"[Base_Tarjetas].[TIPO]","[Base_Tarjetas].[TIPO].&amp;[" &amp; $C$1 &amp; "]")/1000,
0)</f>
        <v>0</v>
      </c>
      <c r="AU65" s="8">
        <f>IFERROR(
GETPIVOTDATA("[Base_Tarjetas].[Importe]",TDinamica_R!$A$3,
"[Base_Tarjetas].[PERIODO]","[Base_Tarjetas].[PERIODO].&amp;[" &amp; TEXT(AU$6,"yyyymm") &amp; "]",
"[Base_Tarjetas].[Metrica]","[Base_Tarjetas].[Metrica].&amp;[" &amp; $A65 &amp; "]",
"[Base_Tarjetas].[SEGMENTO_DESCRIP]","[Base_Tarjetas].[SEGMENTO_DESCRIP].&amp;[" &amp; $C$6 &amp; "]",
"[Base_Tarjetas].[SITUACION]","[Base_Tarjetas].[SITUACION].&amp;[" &amp; $C65 &amp; "]",
"[Base_Tarjetas].[TIPO]","[Base_Tarjetas].[TIPO].&amp;[" &amp; $C$1 &amp; "]")/1000,
0)</f>
        <v>0</v>
      </c>
      <c r="AV65" s="8">
        <f>IFERROR(
GETPIVOTDATA("[Base_Tarjetas].[Importe]",TDinamica_R!$A$3,
"[Base_Tarjetas].[PERIODO]","[Base_Tarjetas].[PERIODO].&amp;[" &amp; TEXT(AV$6,"yyyymm") &amp; "]",
"[Base_Tarjetas].[Metrica]","[Base_Tarjetas].[Metrica].&amp;[" &amp; $A65 &amp; "]",
"[Base_Tarjetas].[SEGMENTO_DESCRIP]","[Base_Tarjetas].[SEGMENTO_DESCRIP].&amp;[" &amp; $C$6 &amp; "]",
"[Base_Tarjetas].[SITUACION]","[Base_Tarjetas].[SITUACION].&amp;[" &amp; $C65 &amp; "]",
"[Base_Tarjetas].[TIPO]","[Base_Tarjetas].[TIPO].&amp;[" &amp; $C$1 &amp; "]")/1000,
0)</f>
        <v>0</v>
      </c>
      <c r="AW65" s="8">
        <f>IFERROR(
GETPIVOTDATA("[Base_Tarjetas].[Importe]",TDinamica_R!$A$3,
"[Base_Tarjetas].[PERIODO]","[Base_Tarjetas].[PERIODO].&amp;[" &amp; TEXT(AW$6,"yyyymm") &amp; "]",
"[Base_Tarjetas].[Metrica]","[Base_Tarjetas].[Metrica].&amp;[" &amp; $A65 &amp; "]",
"[Base_Tarjetas].[SEGMENTO_DESCRIP]","[Base_Tarjetas].[SEGMENTO_DESCRIP].&amp;[" &amp; $C$6 &amp; "]",
"[Base_Tarjetas].[SITUACION]","[Base_Tarjetas].[SITUACION].&amp;[" &amp; $C65 &amp; "]",
"[Base_Tarjetas].[TIPO]","[Base_Tarjetas].[TIPO].&amp;[" &amp; $C$1 &amp; "]")/1000,
0)</f>
        <v>0</v>
      </c>
      <c r="AX65" s="8">
        <f>IFERROR(
GETPIVOTDATA("[Base_Tarjetas].[Importe]",TDinamica_R!$A$3,
"[Base_Tarjetas].[PERIODO]","[Base_Tarjetas].[PERIODO].&amp;[" &amp; TEXT(AX$6,"yyyymm") &amp; "]",
"[Base_Tarjetas].[Metrica]","[Base_Tarjetas].[Metrica].&amp;[" &amp; $A65 &amp; "]",
"[Base_Tarjetas].[SEGMENTO_DESCRIP]","[Base_Tarjetas].[SEGMENTO_DESCRIP].&amp;[" &amp; $C$6 &amp; "]",
"[Base_Tarjetas].[SITUACION]","[Base_Tarjetas].[SITUACION].&amp;[" &amp; $C65 &amp; "]",
"[Base_Tarjetas].[TIPO]","[Base_Tarjetas].[TIPO].&amp;[" &amp; $C$1 &amp; "]")/1000,
0)</f>
        <v>0</v>
      </c>
      <c r="AY65" s="8">
        <f>IFERROR(
GETPIVOTDATA("[Base_Tarjetas].[Importe]",TDinamica_R!$A$3,
"[Base_Tarjetas].[PERIODO]","[Base_Tarjetas].[PERIODO].&amp;[" &amp; TEXT(AY$6,"yyyymm") &amp; "]",
"[Base_Tarjetas].[Metrica]","[Base_Tarjetas].[Metrica].&amp;[" &amp; $A65 &amp; "]",
"[Base_Tarjetas].[SEGMENTO_DESCRIP]","[Base_Tarjetas].[SEGMENTO_DESCRIP].&amp;[" &amp; $C$6 &amp; "]",
"[Base_Tarjetas].[SITUACION]","[Base_Tarjetas].[SITUACION].&amp;[" &amp; $C65 &amp; "]",
"[Base_Tarjetas].[TIPO]","[Base_Tarjetas].[TIPO].&amp;[" &amp; $C$1 &amp; "]")/1000,
0)</f>
        <v>0</v>
      </c>
      <c r="AZ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TEXT(AZ$6,"yyyymm") &amp; "]"),
0)</f>
        <v>0</v>
      </c>
      <c r="BA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TEXT(BA$6,"yyyymm") &amp; "]"),
0)</f>
        <v>0</v>
      </c>
      <c r="BB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TEXT(BB$6,"yyyymm") &amp; "]"),
0)</f>
        <v>0</v>
      </c>
      <c r="BC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TEXT(BC$6,"yyyymm") &amp; "]"),
0)</f>
        <v>0</v>
      </c>
      <c r="BD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TEXT(BD$6,"yyyymm") &amp; "]"),
0)</f>
        <v>0</v>
      </c>
      <c r="BE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TEXT(BE$6,"yyyymm") &amp; "]"),
0)</f>
        <v>0</v>
      </c>
      <c r="BF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TEXT(BF$6,"yyyymm") &amp; "]"),
0)</f>
        <v>0</v>
      </c>
      <c r="BG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TEXT(BG$6,"yyyymm") &amp; "]"),
0)</f>
        <v>0</v>
      </c>
      <c r="BH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TEXT(BH$6,"yyyymm") &amp; "]"),
0)</f>
        <v>0</v>
      </c>
      <c r="BI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TEXT(BI$6,"yyyymm") &amp; "]"),
0)</f>
        <v>0</v>
      </c>
      <c r="BJ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TEXT(BJ$6,"yyyymm") &amp; "]"),
0)</f>
        <v>0</v>
      </c>
      <c r="BK65" s="8">
        <f>IFERROR(
GETPIVOTDATA("[Base_TC_PPTO].[Importe]",TDinamica_P!$A$5,
"[Base_TC_PPTO].[Metrica]","[Base_TC_PPTO].[Metrica].&amp;[" &amp; $A65 &amp; "]",
"[Base_TC_PPTO].[Sub Producto]","[Base_TC_PPTO].[Sub Producto].&amp;[" &amp; $C$1 &amp; "]",
"[Base_TC_PPTO].[SEGMENTO_DESCRIP]","[Base_TC_PPTO].[SEGMENTO_DESCRIP].&amp;[" &amp; $C$6 &amp; "]",
"[Base_TC_PPTO].[Situacion]","[Base_TC_PPTO].[Situacion].&amp;[" &amp; $C65 &amp; "]",
"[Base_TC_PPTO].[Periodo]","[Base_TC_PPTO].[Periodo].&amp;[" &amp; TEXT(BK$6,"yyyymm") &amp; "]"),
0)</f>
        <v>0</v>
      </c>
      <c r="BO65" s="24">
        <f t="shared" si="48"/>
        <v>0</v>
      </c>
      <c r="BP65" s="24">
        <f t="shared" si="48"/>
        <v>0</v>
      </c>
      <c r="BQ65" s="24">
        <f t="shared" si="48"/>
        <v>0</v>
      </c>
      <c r="BR65" s="24">
        <f t="shared" si="48"/>
        <v>0</v>
      </c>
      <c r="BS65" s="24">
        <f t="shared" si="48"/>
        <v>0</v>
      </c>
      <c r="BT65" s="24">
        <f t="shared" si="48"/>
        <v>0</v>
      </c>
    </row>
    <row r="66" spans="1:72" hidden="1" outlineLevel="1" x14ac:dyDescent="0.25">
      <c r="A66" s="11" t="s">
        <v>35</v>
      </c>
      <c r="C66" s="2" t="s">
        <v>93</v>
      </c>
      <c r="D66" s="8">
        <f>IFERROR(
GETPIVOTDATA("[Base_Tarjetas].[Importe]",TDinamica_R!$A$3,
"[Base_Tarjetas].[PERIODO]","[Base_Tarjetas].[PERIODO].&amp;[" &amp; TEXT(D$6,"yyyymm") &amp; "]",
"[Base_Tarjetas].[Metrica]","[Base_Tarjetas].[Metrica].&amp;[" &amp; $A66 &amp; "]",
"[Base_Tarjetas].[SEGMENTO_DESCRIP]","[Base_Tarjetas].[SEGMENTO_DESCRIP].&amp;[" &amp; $C$6 &amp; "]",
"[Base_Tarjetas].[SITUACION]","[Base_Tarjetas].[SITUACION].&amp;[" &amp; $C66 &amp; "]",
"[Base_Tarjetas].[TIPO]","[Base_Tarjetas].[TIPO].&amp;[" &amp; $C$1 &amp; "]")/1000,
0)</f>
        <v>0</v>
      </c>
      <c r="E66" s="8">
        <f>IFERROR(
GETPIVOTDATA("[Base_Tarjetas].[Importe]",TDinamica_R!$A$3,
"[Base_Tarjetas].[PERIODO]","[Base_Tarjetas].[PERIODO].&amp;[" &amp; TEXT(E$6,"yyyymm") &amp; "]",
"[Base_Tarjetas].[Metrica]","[Base_Tarjetas].[Metrica].&amp;[" &amp; $A66 &amp; "]",
"[Base_Tarjetas].[SEGMENTO_DESCRIP]","[Base_Tarjetas].[SEGMENTO_DESCRIP].&amp;[" &amp; $C$6 &amp; "]",
"[Base_Tarjetas].[SITUACION]","[Base_Tarjetas].[SITUACION].&amp;[" &amp; $C66 &amp; "]",
"[Base_Tarjetas].[TIPO]","[Base_Tarjetas].[TIPO].&amp;[" &amp; $C$1 &amp; "]")/1000,
0)</f>
        <v>0</v>
      </c>
      <c r="F66" s="8">
        <f>IFERROR(
GETPIVOTDATA("[Base_Tarjetas].[Importe]",TDinamica_R!$A$3,
"[Base_Tarjetas].[PERIODO]","[Base_Tarjetas].[PERIODO].&amp;[" &amp; TEXT(F$6,"yyyymm") &amp; "]",
"[Base_Tarjetas].[Metrica]","[Base_Tarjetas].[Metrica].&amp;[" &amp; $A66 &amp; "]",
"[Base_Tarjetas].[SEGMENTO_DESCRIP]","[Base_Tarjetas].[SEGMENTO_DESCRIP].&amp;[" &amp; $C$6 &amp; "]",
"[Base_Tarjetas].[SITUACION]","[Base_Tarjetas].[SITUACION].&amp;[" &amp; $C66 &amp; "]",
"[Base_Tarjetas].[TIPO]","[Base_Tarjetas].[TIPO].&amp;[" &amp; $C$1 &amp; "]")/1000,
0)</f>
        <v>0</v>
      </c>
      <c r="G66" s="8">
        <f>IFERROR(
GETPIVOTDATA("[Base_Tarjetas].[Importe]",TDinamica_R!$A$3,
"[Base_Tarjetas].[PERIODO]","[Base_Tarjetas].[PERIODO].&amp;[" &amp; TEXT(G$6,"yyyymm") &amp; "]",
"[Base_Tarjetas].[Metrica]","[Base_Tarjetas].[Metrica].&amp;[" &amp; $A66 &amp; "]",
"[Base_Tarjetas].[SEGMENTO_DESCRIP]","[Base_Tarjetas].[SEGMENTO_DESCRIP].&amp;[" &amp; $C$6 &amp; "]",
"[Base_Tarjetas].[SITUACION]","[Base_Tarjetas].[SITUACION].&amp;[" &amp; $C66 &amp; "]",
"[Base_Tarjetas].[TIPO]","[Base_Tarjetas].[TIPO].&amp;[" &amp; $C$1 &amp; "]")/1000,
0)</f>
        <v>0</v>
      </c>
      <c r="H66" s="8">
        <f>IFERROR(
GETPIVOTDATA("[Base_Tarjetas].[Importe]",TDinamica_R!$A$3,
"[Base_Tarjetas].[PERIODO]","[Base_Tarjetas].[PERIODO].&amp;[" &amp; TEXT(H$6,"yyyymm") &amp; "]",
"[Base_Tarjetas].[Metrica]","[Base_Tarjetas].[Metrica].&amp;[" &amp; $A66 &amp; "]",
"[Base_Tarjetas].[SEGMENTO_DESCRIP]","[Base_Tarjetas].[SEGMENTO_DESCRIP].&amp;[" &amp; $C$6 &amp; "]",
"[Base_Tarjetas].[SITUACION]","[Base_Tarjetas].[SITUACION].&amp;[" &amp; $C66 &amp; "]",
"[Base_Tarjetas].[TIPO]","[Base_Tarjetas].[TIPO].&amp;[" &amp; $C$1 &amp; "]")/1000,
0)</f>
        <v>0</v>
      </c>
      <c r="I66" s="8">
        <f>IFERROR(
GETPIVOTDATA("[Base_Tarjetas].[Importe]",TDinamica_R!$A$3,
"[Base_Tarjetas].[PERIODO]","[Base_Tarjetas].[PERIODO].&amp;[" &amp; TEXT(I$6,"yyyymm") &amp; "]",
"[Base_Tarjetas].[Metrica]","[Base_Tarjetas].[Metrica].&amp;[" &amp; $A66 &amp; "]",
"[Base_Tarjetas].[SEGMENTO_DESCRIP]","[Base_Tarjetas].[SEGMENTO_DESCRIP].&amp;[" &amp; $C$6 &amp; "]",
"[Base_Tarjetas].[SITUACION]","[Base_Tarjetas].[SITUACION].&amp;[" &amp; $C66 &amp; "]",
"[Base_Tarjetas].[TIPO]","[Base_Tarjetas].[TIPO].&amp;[" &amp; $C$1 &amp; "]")/1000,
0)</f>
        <v>0</v>
      </c>
      <c r="J66" s="8">
        <f>IFERROR(
GETPIVOTDATA("[Base_Tarjetas].[Importe]",TDinamica_R!$A$3,
"[Base_Tarjetas].[PERIODO]","[Base_Tarjetas].[PERIODO].&amp;[" &amp; TEXT(J$6,"yyyymm") &amp; "]",
"[Base_Tarjetas].[Metrica]","[Base_Tarjetas].[Metrica].&amp;[" &amp; $A66 &amp; "]",
"[Base_Tarjetas].[SEGMENTO_DESCRIP]","[Base_Tarjetas].[SEGMENTO_DESCRIP].&amp;[" &amp; $C$6 &amp; "]",
"[Base_Tarjetas].[SITUACION]","[Base_Tarjetas].[SITUACION].&amp;[" &amp; $C66 &amp; "]",
"[Base_Tarjetas].[TIPO]","[Base_Tarjetas].[TIPO].&amp;[" &amp; $C$1 &amp; "]")/1000,
0)</f>
        <v>0</v>
      </c>
      <c r="K66" s="8">
        <f>IFERROR(
GETPIVOTDATA("[Base_Tarjetas].[Importe]",TDinamica_R!$A$3,
"[Base_Tarjetas].[PERIODO]","[Base_Tarjetas].[PERIODO].&amp;[" &amp; TEXT(K$6,"yyyymm") &amp; "]",
"[Base_Tarjetas].[Metrica]","[Base_Tarjetas].[Metrica].&amp;[" &amp; $A66 &amp; "]",
"[Base_Tarjetas].[SEGMENTO_DESCRIP]","[Base_Tarjetas].[SEGMENTO_DESCRIP].&amp;[" &amp; $C$6 &amp; "]",
"[Base_Tarjetas].[SITUACION]","[Base_Tarjetas].[SITUACION].&amp;[" &amp; $C66 &amp; "]",
"[Base_Tarjetas].[TIPO]","[Base_Tarjetas].[TIPO].&amp;[" &amp; $C$1 &amp; "]")/1000,
0)</f>
        <v>0</v>
      </c>
      <c r="L66" s="8">
        <f>IFERROR(
GETPIVOTDATA("[Base_Tarjetas].[Importe]",TDinamica_R!$A$3,
"[Base_Tarjetas].[PERIODO]","[Base_Tarjetas].[PERIODO].&amp;[" &amp; TEXT(L$6,"yyyymm") &amp; "]",
"[Base_Tarjetas].[Metrica]","[Base_Tarjetas].[Metrica].&amp;[" &amp; $A66 &amp; "]",
"[Base_Tarjetas].[SEGMENTO_DESCRIP]","[Base_Tarjetas].[SEGMENTO_DESCRIP].&amp;[" &amp; $C$6 &amp; "]",
"[Base_Tarjetas].[SITUACION]","[Base_Tarjetas].[SITUACION].&amp;[" &amp; $C66 &amp; "]",
"[Base_Tarjetas].[TIPO]","[Base_Tarjetas].[TIPO].&amp;[" &amp; $C$1 &amp; "]")/1000,
0)</f>
        <v>0</v>
      </c>
      <c r="M66" s="8">
        <f>IFERROR(
GETPIVOTDATA("[Base_Tarjetas].[Importe]",TDinamica_R!$A$3,
"[Base_Tarjetas].[PERIODO]","[Base_Tarjetas].[PERIODO].&amp;[" &amp; TEXT(M$6,"yyyymm") &amp; "]",
"[Base_Tarjetas].[Metrica]","[Base_Tarjetas].[Metrica].&amp;[" &amp; $A66 &amp; "]",
"[Base_Tarjetas].[SEGMENTO_DESCRIP]","[Base_Tarjetas].[SEGMENTO_DESCRIP].&amp;[" &amp; $C$6 &amp; "]",
"[Base_Tarjetas].[SITUACION]","[Base_Tarjetas].[SITUACION].&amp;[" &amp; $C66 &amp; "]",
"[Base_Tarjetas].[TIPO]","[Base_Tarjetas].[TIPO].&amp;[" &amp; $C$1 &amp; "]")/1000,
0)</f>
        <v>0</v>
      </c>
      <c r="N66" s="8">
        <f>IFERROR(
GETPIVOTDATA("[Base_Tarjetas].[Importe]",TDinamica_R!$A$3,
"[Base_Tarjetas].[PERIODO]","[Base_Tarjetas].[PERIODO].&amp;[" &amp; TEXT(N$6,"yyyymm") &amp; "]",
"[Base_Tarjetas].[Metrica]","[Base_Tarjetas].[Metrica].&amp;[" &amp; $A66 &amp; "]",
"[Base_Tarjetas].[SEGMENTO_DESCRIP]","[Base_Tarjetas].[SEGMENTO_DESCRIP].&amp;[" &amp; $C$6 &amp; "]",
"[Base_Tarjetas].[SITUACION]","[Base_Tarjetas].[SITUACION].&amp;[" &amp; $C66 &amp; "]",
"[Base_Tarjetas].[TIPO]","[Base_Tarjetas].[TIPO].&amp;[" &amp; $C$1 &amp; "]")/1000,
0)</f>
        <v>0</v>
      </c>
      <c r="O66" s="8">
        <f>IFERROR(
GETPIVOTDATA("[Base_Tarjetas].[Importe]",TDinamica_R!$A$3,
"[Base_Tarjetas].[PERIODO]","[Base_Tarjetas].[PERIODO].&amp;[" &amp; TEXT(O$6,"yyyymm") &amp; "]",
"[Base_Tarjetas].[Metrica]","[Base_Tarjetas].[Metrica].&amp;[" &amp; $A66 &amp; "]",
"[Base_Tarjetas].[SEGMENTO_DESCRIP]","[Base_Tarjetas].[SEGMENTO_DESCRIP].&amp;[" &amp; $C$6 &amp; "]",
"[Base_Tarjetas].[SITUACION]","[Base_Tarjetas].[SITUACION].&amp;[" &amp; $C66 &amp; "]",
"[Base_Tarjetas].[TIPO]","[Base_Tarjetas].[TIPO].&amp;[" &amp; $C$1 &amp; "]")/1000,
0)</f>
        <v>0</v>
      </c>
      <c r="P66" s="8">
        <f>IFERROR(
GETPIVOTDATA("[Base_Tarjetas].[Importe]",TDinamica_R!$A$3,
"[Base_Tarjetas].[PERIODO]","[Base_Tarjetas].[PERIODO].&amp;[" &amp; TEXT(P$6,"yyyymm") &amp; "]",
"[Base_Tarjetas].[Metrica]","[Base_Tarjetas].[Metrica].&amp;[" &amp; $A66 &amp; "]",
"[Base_Tarjetas].[SEGMENTO_DESCRIP]","[Base_Tarjetas].[SEGMENTO_DESCRIP].&amp;[" &amp; $C$6 &amp; "]",
"[Base_Tarjetas].[SITUACION]","[Base_Tarjetas].[SITUACION].&amp;[" &amp; $C66 &amp; "]",
"[Base_Tarjetas].[TIPO]","[Base_Tarjetas].[TIPO].&amp;[" &amp; $C$1 &amp; "]")/1000,
0)</f>
        <v>0</v>
      </c>
      <c r="Q66" s="8">
        <f>IFERROR(
GETPIVOTDATA("[Base_Tarjetas].[Importe]",TDinamica_R!$A$3,
"[Base_Tarjetas].[PERIODO]","[Base_Tarjetas].[PERIODO].&amp;[" &amp; TEXT(Q$6,"yyyymm") &amp; "]",
"[Base_Tarjetas].[Metrica]","[Base_Tarjetas].[Metrica].&amp;[" &amp; $A66 &amp; "]",
"[Base_Tarjetas].[SEGMENTO_DESCRIP]","[Base_Tarjetas].[SEGMENTO_DESCRIP].&amp;[" &amp; $C$6 &amp; "]",
"[Base_Tarjetas].[SITUACION]","[Base_Tarjetas].[SITUACION].&amp;[" &amp; $C66 &amp; "]",
"[Base_Tarjetas].[TIPO]","[Base_Tarjetas].[TIPO].&amp;[" &amp; $C$1 &amp; "]")/1000,
0)</f>
        <v>0</v>
      </c>
      <c r="R66" s="8">
        <f>IFERROR(
GETPIVOTDATA("[Base_Tarjetas].[Importe]",TDinamica_R!$A$3,
"[Base_Tarjetas].[PERIODO]","[Base_Tarjetas].[PERIODO].&amp;[" &amp; TEXT(R$6,"yyyymm") &amp; "]",
"[Base_Tarjetas].[Metrica]","[Base_Tarjetas].[Metrica].&amp;[" &amp; $A66 &amp; "]",
"[Base_Tarjetas].[SEGMENTO_DESCRIP]","[Base_Tarjetas].[SEGMENTO_DESCRIP].&amp;[" &amp; $C$6 &amp; "]",
"[Base_Tarjetas].[SITUACION]","[Base_Tarjetas].[SITUACION].&amp;[" &amp; $C66 &amp; "]",
"[Base_Tarjetas].[TIPO]","[Base_Tarjetas].[TIPO].&amp;[" &amp; $C$1 &amp; "]")/1000,
0)</f>
        <v>0</v>
      </c>
      <c r="S66" s="8">
        <f>IFERROR(
GETPIVOTDATA("[Base_Tarjetas].[Importe]",TDinamica_R!$A$3,
"[Base_Tarjetas].[PERIODO]","[Base_Tarjetas].[PERIODO].&amp;[" &amp; TEXT(S$6,"yyyymm") &amp; "]",
"[Base_Tarjetas].[Metrica]","[Base_Tarjetas].[Metrica].&amp;[" &amp; $A66 &amp; "]",
"[Base_Tarjetas].[SEGMENTO_DESCRIP]","[Base_Tarjetas].[SEGMENTO_DESCRIP].&amp;[" &amp; $C$6 &amp; "]",
"[Base_Tarjetas].[SITUACION]","[Base_Tarjetas].[SITUACION].&amp;[" &amp; $C66 &amp; "]",
"[Base_Tarjetas].[TIPO]","[Base_Tarjetas].[TIPO].&amp;[" &amp; $C$1 &amp; "]")/1000,
0)</f>
        <v>0</v>
      </c>
      <c r="T66" s="8">
        <f>IFERROR(
GETPIVOTDATA("[Base_Tarjetas].[Importe]",TDinamica_R!$A$3,
"[Base_Tarjetas].[PERIODO]","[Base_Tarjetas].[PERIODO].&amp;[" &amp; TEXT(T$6,"yyyymm") &amp; "]",
"[Base_Tarjetas].[Metrica]","[Base_Tarjetas].[Metrica].&amp;[" &amp; $A66 &amp; "]",
"[Base_Tarjetas].[SEGMENTO_DESCRIP]","[Base_Tarjetas].[SEGMENTO_DESCRIP].&amp;[" &amp; $C$6 &amp; "]",
"[Base_Tarjetas].[SITUACION]","[Base_Tarjetas].[SITUACION].&amp;[" &amp; $C66 &amp; "]",
"[Base_Tarjetas].[TIPO]","[Base_Tarjetas].[TIPO].&amp;[" &amp; $C$1 &amp; "]")/1000,
0)</f>
        <v>0</v>
      </c>
      <c r="U66" s="8">
        <f>IFERROR(
GETPIVOTDATA("[Base_Tarjetas].[Importe]",TDinamica_R!$A$3,
"[Base_Tarjetas].[PERIODO]","[Base_Tarjetas].[PERIODO].&amp;[" &amp; TEXT(U$6,"yyyymm") &amp; "]",
"[Base_Tarjetas].[Metrica]","[Base_Tarjetas].[Metrica].&amp;[" &amp; $A66 &amp; "]",
"[Base_Tarjetas].[SEGMENTO_DESCRIP]","[Base_Tarjetas].[SEGMENTO_DESCRIP].&amp;[" &amp; $C$6 &amp; "]",
"[Base_Tarjetas].[SITUACION]","[Base_Tarjetas].[SITUACION].&amp;[" &amp; $C66 &amp; "]",
"[Base_Tarjetas].[TIPO]","[Base_Tarjetas].[TIPO].&amp;[" &amp; $C$1 &amp; "]")/1000,
0)</f>
        <v>0</v>
      </c>
      <c r="V66" s="8">
        <f>IFERROR(
GETPIVOTDATA("[Base_Tarjetas].[Importe]",TDinamica_R!$A$3,
"[Base_Tarjetas].[PERIODO]","[Base_Tarjetas].[PERIODO].&amp;[" &amp; TEXT(V$6,"yyyymm") &amp; "]",
"[Base_Tarjetas].[Metrica]","[Base_Tarjetas].[Metrica].&amp;[" &amp; $A66 &amp; "]",
"[Base_Tarjetas].[SEGMENTO_DESCRIP]","[Base_Tarjetas].[SEGMENTO_DESCRIP].&amp;[" &amp; $C$6 &amp; "]",
"[Base_Tarjetas].[SITUACION]","[Base_Tarjetas].[SITUACION].&amp;[" &amp; $C66 &amp; "]",
"[Base_Tarjetas].[TIPO]","[Base_Tarjetas].[TIPO].&amp;[" &amp; $C$1 &amp; "]")/1000,
0)</f>
        <v>0</v>
      </c>
      <c r="W66" s="8">
        <f>IFERROR(
GETPIVOTDATA("[Base_Tarjetas].[Importe]",TDinamica_R!$A$3,
"[Base_Tarjetas].[PERIODO]","[Base_Tarjetas].[PERIODO].&amp;[" &amp; TEXT(W$6,"yyyymm") &amp; "]",
"[Base_Tarjetas].[Metrica]","[Base_Tarjetas].[Metrica].&amp;[" &amp; $A66 &amp; "]",
"[Base_Tarjetas].[SEGMENTO_DESCRIP]","[Base_Tarjetas].[SEGMENTO_DESCRIP].&amp;[" &amp; $C$6 &amp; "]",
"[Base_Tarjetas].[SITUACION]","[Base_Tarjetas].[SITUACION].&amp;[" &amp; $C66 &amp; "]",
"[Base_Tarjetas].[TIPO]","[Base_Tarjetas].[TIPO].&amp;[" &amp; $C$1 &amp; "]")/1000,
0)</f>
        <v>0</v>
      </c>
      <c r="X66" s="8">
        <f>IFERROR(
GETPIVOTDATA("[Base_Tarjetas].[Importe]",TDinamica_R!$A$3,
"[Base_Tarjetas].[PERIODO]","[Base_Tarjetas].[PERIODO].&amp;[" &amp; TEXT(X$6,"yyyymm") &amp; "]",
"[Base_Tarjetas].[Metrica]","[Base_Tarjetas].[Metrica].&amp;[" &amp; $A66 &amp; "]",
"[Base_Tarjetas].[SEGMENTO_DESCRIP]","[Base_Tarjetas].[SEGMENTO_DESCRIP].&amp;[" &amp; $C$6 &amp; "]",
"[Base_Tarjetas].[SITUACION]","[Base_Tarjetas].[SITUACION].&amp;[" &amp; $C66 &amp; "]",
"[Base_Tarjetas].[TIPO]","[Base_Tarjetas].[TIPO].&amp;[" &amp; $C$1 &amp; "]")/1000,
0)</f>
        <v>0</v>
      </c>
      <c r="Y66" s="8">
        <f>IFERROR(
GETPIVOTDATA("[Base_Tarjetas].[Importe]",TDinamica_R!$A$3,
"[Base_Tarjetas].[PERIODO]","[Base_Tarjetas].[PERIODO].&amp;[" &amp; TEXT(Y$6,"yyyymm") &amp; "]",
"[Base_Tarjetas].[Metrica]","[Base_Tarjetas].[Metrica].&amp;[" &amp; $A66 &amp; "]",
"[Base_Tarjetas].[SEGMENTO_DESCRIP]","[Base_Tarjetas].[SEGMENTO_DESCRIP].&amp;[" &amp; $C$6 &amp; "]",
"[Base_Tarjetas].[SITUACION]","[Base_Tarjetas].[SITUACION].&amp;[" &amp; $C66 &amp; "]",
"[Base_Tarjetas].[TIPO]","[Base_Tarjetas].[TIPO].&amp;[" &amp; $C$1 &amp; "]")/1000,
0)</f>
        <v>0</v>
      </c>
      <c r="Z66" s="8">
        <f>IFERROR(
GETPIVOTDATA("[Base_Tarjetas].[Importe]",TDinamica_R!$A$3,
"[Base_Tarjetas].[PERIODO]","[Base_Tarjetas].[PERIODO].&amp;[" &amp; TEXT(Z$6,"yyyymm") &amp; "]",
"[Base_Tarjetas].[Metrica]","[Base_Tarjetas].[Metrica].&amp;[" &amp; $A66 &amp; "]",
"[Base_Tarjetas].[SEGMENTO_DESCRIP]","[Base_Tarjetas].[SEGMENTO_DESCRIP].&amp;[" &amp; $C$6 &amp; "]",
"[Base_Tarjetas].[SITUACION]","[Base_Tarjetas].[SITUACION].&amp;[" &amp; $C66 &amp; "]",
"[Base_Tarjetas].[TIPO]","[Base_Tarjetas].[TIPO].&amp;[" &amp; $C$1 &amp; "]")/1000,
0)</f>
        <v>0</v>
      </c>
      <c r="AA66" s="8">
        <f>IFERROR(
GETPIVOTDATA("[Base_Tarjetas].[Importe]",TDinamica_R!$A$3,
"[Base_Tarjetas].[PERIODO]","[Base_Tarjetas].[PERIODO].&amp;[" &amp; TEXT(AA$6,"yyyymm") &amp; "]",
"[Base_Tarjetas].[Metrica]","[Base_Tarjetas].[Metrica].&amp;[" &amp; $A66 &amp; "]",
"[Base_Tarjetas].[SEGMENTO_DESCRIP]","[Base_Tarjetas].[SEGMENTO_DESCRIP].&amp;[" &amp; $C$6 &amp; "]",
"[Base_Tarjetas].[SITUACION]","[Base_Tarjetas].[SITUACION].&amp;[" &amp; $C66 &amp; "]",
"[Base_Tarjetas].[TIPO]","[Base_Tarjetas].[TIPO].&amp;[" &amp; $C$1 &amp; "]")/1000,
0)</f>
        <v>0</v>
      </c>
      <c r="AB66" s="8">
        <f>IFERROR(
GETPIVOTDATA("[Base_Tarjetas].[Importe]",TDinamica_R!$A$3,
"[Base_Tarjetas].[PERIODO]","[Base_Tarjetas].[PERIODO].&amp;[" &amp; TEXT(AB$6,"yyyymm") &amp; "]",
"[Base_Tarjetas].[Metrica]","[Base_Tarjetas].[Metrica].&amp;[" &amp; $A66 &amp; "]",
"[Base_Tarjetas].[SEGMENTO_DESCRIP]","[Base_Tarjetas].[SEGMENTO_DESCRIP].&amp;[" &amp; $C$6 &amp; "]",
"[Base_Tarjetas].[SITUACION]","[Base_Tarjetas].[SITUACION].&amp;[" &amp; $C66 &amp; "]",
"[Base_Tarjetas].[TIPO]","[Base_Tarjetas].[TIPO].&amp;[" &amp; $C$1 &amp; "]")/1000,
0)</f>
        <v>0</v>
      </c>
      <c r="AC66" s="8">
        <f>IFERROR(
GETPIVOTDATA("[Base_Tarjetas].[Importe]",TDinamica_R!$A$3,
"[Base_Tarjetas].[PERIODO]","[Base_Tarjetas].[PERIODO].&amp;[" &amp; TEXT(AC$6,"yyyymm") &amp; "]",
"[Base_Tarjetas].[Metrica]","[Base_Tarjetas].[Metrica].&amp;[" &amp; $A66 &amp; "]",
"[Base_Tarjetas].[SEGMENTO_DESCRIP]","[Base_Tarjetas].[SEGMENTO_DESCRIP].&amp;[" &amp; $C$6 &amp; "]",
"[Base_Tarjetas].[SITUACION]","[Base_Tarjetas].[SITUACION].&amp;[" &amp; $C66 &amp; "]",
"[Base_Tarjetas].[TIPO]","[Base_Tarjetas].[TIPO].&amp;[" &amp; $C$1 &amp; "]")/1000,
0)</f>
        <v>0</v>
      </c>
      <c r="AD66" s="8">
        <f>IFERROR(
GETPIVOTDATA("[Base_Tarjetas].[Importe]",TDinamica_R!$A$3,
"[Base_Tarjetas].[PERIODO]","[Base_Tarjetas].[PERIODO].&amp;[" &amp; TEXT(AD$6,"yyyymm") &amp; "]",
"[Base_Tarjetas].[Metrica]","[Base_Tarjetas].[Metrica].&amp;[" &amp; $A66 &amp; "]",
"[Base_Tarjetas].[SEGMENTO_DESCRIP]","[Base_Tarjetas].[SEGMENTO_DESCRIP].&amp;[" &amp; $C$6 &amp; "]",
"[Base_Tarjetas].[SITUACION]","[Base_Tarjetas].[SITUACION].&amp;[" &amp; $C66 &amp; "]",
"[Base_Tarjetas].[TIPO]","[Base_Tarjetas].[TIPO].&amp;[" &amp; $C$1 &amp; "]")/1000,
0)</f>
        <v>0</v>
      </c>
      <c r="AE66" s="8">
        <f>IFERROR(
GETPIVOTDATA("[Base_Tarjetas].[Importe]",TDinamica_R!$A$3,
"[Base_Tarjetas].[PERIODO]","[Base_Tarjetas].[PERIODO].&amp;[" &amp; TEXT(AE$6,"yyyymm") &amp; "]",
"[Base_Tarjetas].[Metrica]","[Base_Tarjetas].[Metrica].&amp;[" &amp; $A66 &amp; "]",
"[Base_Tarjetas].[SEGMENTO_DESCRIP]","[Base_Tarjetas].[SEGMENTO_DESCRIP].&amp;[" &amp; $C$6 &amp; "]",
"[Base_Tarjetas].[SITUACION]","[Base_Tarjetas].[SITUACION].&amp;[" &amp; $C66 &amp; "]",
"[Base_Tarjetas].[TIPO]","[Base_Tarjetas].[TIPO].&amp;[" &amp; $C$1 &amp; "]")/1000,
0)</f>
        <v>0</v>
      </c>
      <c r="AF66" s="8">
        <f>IFERROR(
GETPIVOTDATA("[Base_Tarjetas].[Importe]",TDinamica_R!$A$3,
"[Base_Tarjetas].[PERIODO]","[Base_Tarjetas].[PERIODO].&amp;[" &amp; TEXT(AF$6,"yyyymm") &amp; "]",
"[Base_Tarjetas].[Metrica]","[Base_Tarjetas].[Metrica].&amp;[" &amp; $A66 &amp; "]",
"[Base_Tarjetas].[SEGMENTO_DESCRIP]","[Base_Tarjetas].[SEGMENTO_DESCRIP].&amp;[" &amp; $C$6 &amp; "]",
"[Base_Tarjetas].[SITUACION]","[Base_Tarjetas].[SITUACION].&amp;[" &amp; $C66 &amp; "]",
"[Base_Tarjetas].[TIPO]","[Base_Tarjetas].[TIPO].&amp;[" &amp; $C$1 &amp; "]")/1000,
0)</f>
        <v>0</v>
      </c>
      <c r="AG66" s="8">
        <f>IFERROR(
GETPIVOTDATA("[Base_Tarjetas].[Importe]",TDinamica_R!$A$3,
"[Base_Tarjetas].[PERIODO]","[Base_Tarjetas].[PERIODO].&amp;[" &amp; TEXT(AG$6,"yyyymm") &amp; "]",
"[Base_Tarjetas].[Metrica]","[Base_Tarjetas].[Metrica].&amp;[" &amp; $A66 &amp; "]",
"[Base_Tarjetas].[SEGMENTO_DESCRIP]","[Base_Tarjetas].[SEGMENTO_DESCRIP].&amp;[" &amp; $C$6 &amp; "]",
"[Base_Tarjetas].[SITUACION]","[Base_Tarjetas].[SITUACION].&amp;[" &amp; $C66 &amp; "]",
"[Base_Tarjetas].[TIPO]","[Base_Tarjetas].[TIPO].&amp;[" &amp; $C$1 &amp; "]")/1000,
0)</f>
        <v>0</v>
      </c>
      <c r="AH66" s="8">
        <f>IFERROR(
GETPIVOTDATA("[Base_Tarjetas].[Importe]",TDinamica_R!$A$3,
"[Base_Tarjetas].[PERIODO]","[Base_Tarjetas].[PERIODO].&amp;[" &amp; TEXT(AH$6,"yyyymm") &amp; "]",
"[Base_Tarjetas].[Metrica]","[Base_Tarjetas].[Metrica].&amp;[" &amp; $A66 &amp; "]",
"[Base_Tarjetas].[SEGMENTO_DESCRIP]","[Base_Tarjetas].[SEGMENTO_DESCRIP].&amp;[" &amp; $C$6 &amp; "]",
"[Base_Tarjetas].[SITUACION]","[Base_Tarjetas].[SITUACION].&amp;[" &amp; $C66 &amp; "]",
"[Base_Tarjetas].[TIPO]","[Base_Tarjetas].[TIPO].&amp;[" &amp; $C$1 &amp; "]")/1000,
0)</f>
        <v>0</v>
      </c>
      <c r="AI66" s="8">
        <f>IFERROR(
GETPIVOTDATA("[Base_Tarjetas].[Importe]",TDinamica_R!$A$3,
"[Base_Tarjetas].[PERIODO]","[Base_Tarjetas].[PERIODO].&amp;[" &amp; TEXT(AI$6,"yyyymm") &amp; "]",
"[Base_Tarjetas].[Metrica]","[Base_Tarjetas].[Metrica].&amp;[" &amp; $A66 &amp; "]",
"[Base_Tarjetas].[SEGMENTO_DESCRIP]","[Base_Tarjetas].[SEGMENTO_DESCRIP].&amp;[" &amp; $C$6 &amp; "]",
"[Base_Tarjetas].[SITUACION]","[Base_Tarjetas].[SITUACION].&amp;[" &amp; $C66 &amp; "]",
"[Base_Tarjetas].[TIPO]","[Base_Tarjetas].[TIPO].&amp;[" &amp; $C$1 &amp; "]")/1000,
0)</f>
        <v>0</v>
      </c>
      <c r="AJ66" s="8">
        <f>IFERROR(
GETPIVOTDATA("[Base_Tarjetas].[Importe]",TDinamica_R!$A$3,
"[Base_Tarjetas].[PERIODO]","[Base_Tarjetas].[PERIODO].&amp;[" &amp; TEXT(AJ$6,"yyyymm") &amp; "]",
"[Base_Tarjetas].[Metrica]","[Base_Tarjetas].[Metrica].&amp;[" &amp; $A66 &amp; "]",
"[Base_Tarjetas].[SEGMENTO_DESCRIP]","[Base_Tarjetas].[SEGMENTO_DESCRIP].&amp;[" &amp; $C$6 &amp; "]",
"[Base_Tarjetas].[SITUACION]","[Base_Tarjetas].[SITUACION].&amp;[" &amp; $C66 &amp; "]",
"[Base_Tarjetas].[TIPO]","[Base_Tarjetas].[TIPO].&amp;[" &amp; $C$1 &amp; "]")/1000,
0)</f>
        <v>0</v>
      </c>
      <c r="AK66" s="8">
        <f>IFERROR(
GETPIVOTDATA("[Base_Tarjetas].[Importe]",TDinamica_R!$A$3,
"[Base_Tarjetas].[PERIODO]","[Base_Tarjetas].[PERIODO].&amp;[" &amp; TEXT(AK$6,"yyyymm") &amp; "]",
"[Base_Tarjetas].[Metrica]","[Base_Tarjetas].[Metrica].&amp;[" &amp; $A66 &amp; "]",
"[Base_Tarjetas].[SEGMENTO_DESCRIP]","[Base_Tarjetas].[SEGMENTO_DESCRIP].&amp;[" &amp; $C$6 &amp; "]",
"[Base_Tarjetas].[SITUACION]","[Base_Tarjetas].[SITUACION].&amp;[" &amp; $C66 &amp; "]",
"[Base_Tarjetas].[TIPO]","[Base_Tarjetas].[TIPO].&amp;[" &amp; $C$1 &amp; "]")/1000,
0)</f>
        <v>0</v>
      </c>
      <c r="AL66" s="8">
        <f>IFERROR(
GETPIVOTDATA("[Base_Tarjetas].[Importe]",TDinamica_R!$A$3,
"[Base_Tarjetas].[PERIODO]","[Base_Tarjetas].[PERIODO].&amp;[" &amp; TEXT(AL$6,"yyyymm") &amp; "]",
"[Base_Tarjetas].[Metrica]","[Base_Tarjetas].[Metrica].&amp;[" &amp; $A66 &amp; "]",
"[Base_Tarjetas].[SEGMENTO_DESCRIP]","[Base_Tarjetas].[SEGMENTO_DESCRIP].&amp;[" &amp; $C$6 &amp; "]",
"[Base_Tarjetas].[SITUACION]","[Base_Tarjetas].[SITUACION].&amp;[" &amp; $C66 &amp; "]",
"[Base_Tarjetas].[TIPO]","[Base_Tarjetas].[TIPO].&amp;[" &amp; $C$1 &amp; "]")/1000,
0)</f>
        <v>0</v>
      </c>
      <c r="AM66" s="8">
        <f>IFERROR(
GETPIVOTDATA("[Base_Tarjetas].[Importe]",TDinamica_R!$A$3,
"[Base_Tarjetas].[PERIODO]","[Base_Tarjetas].[PERIODO].&amp;[" &amp; TEXT(AM$6,"yyyymm") &amp; "]",
"[Base_Tarjetas].[Metrica]","[Base_Tarjetas].[Metrica].&amp;[" &amp; $A66 &amp; "]",
"[Base_Tarjetas].[SEGMENTO_DESCRIP]","[Base_Tarjetas].[SEGMENTO_DESCRIP].&amp;[" &amp; $C$6 &amp; "]",
"[Base_Tarjetas].[SITUACION]","[Base_Tarjetas].[SITUACION].&amp;[" &amp; $C66 &amp; "]",
"[Base_Tarjetas].[TIPO]","[Base_Tarjetas].[TIPO].&amp;[" &amp; $C$1 &amp; "]")/1000,
0)</f>
        <v>0</v>
      </c>
      <c r="AN66" s="8">
        <f>IFERROR(
GETPIVOTDATA("[Base_Tarjetas].[Importe]",TDinamica_R!$A$3,
"[Base_Tarjetas].[PERIODO]","[Base_Tarjetas].[PERIODO].&amp;[" &amp; TEXT(AN$6,"yyyymm") &amp; "]",
"[Base_Tarjetas].[Metrica]","[Base_Tarjetas].[Metrica].&amp;[" &amp; $A66 &amp; "]",
"[Base_Tarjetas].[SEGMENTO_DESCRIP]","[Base_Tarjetas].[SEGMENTO_DESCRIP].&amp;[" &amp; $C$6 &amp; "]",
"[Base_Tarjetas].[SITUACION]","[Base_Tarjetas].[SITUACION].&amp;[" &amp; $C66 &amp; "]",
"[Base_Tarjetas].[TIPO]","[Base_Tarjetas].[TIPO].&amp;[" &amp; $C$1 &amp; "]")/1000,
0)</f>
        <v>0</v>
      </c>
      <c r="AO66" s="8">
        <f>IFERROR(
GETPIVOTDATA("[Base_Tarjetas].[Importe]",TDinamica_R!$A$3,
"[Base_Tarjetas].[PERIODO]","[Base_Tarjetas].[PERIODO].&amp;[" &amp; TEXT(AO$6,"yyyymm") &amp; "]",
"[Base_Tarjetas].[Metrica]","[Base_Tarjetas].[Metrica].&amp;[" &amp; $A66 &amp; "]",
"[Base_Tarjetas].[SEGMENTO_DESCRIP]","[Base_Tarjetas].[SEGMENTO_DESCRIP].&amp;[" &amp; $C$6 &amp; "]",
"[Base_Tarjetas].[SITUACION]","[Base_Tarjetas].[SITUACION].&amp;[" &amp; $C66 &amp; "]",
"[Base_Tarjetas].[TIPO]","[Base_Tarjetas].[TIPO].&amp;[" &amp; $C$1 &amp; "]")/1000,
0)</f>
        <v>0</v>
      </c>
      <c r="AP66" s="8">
        <f>IFERROR(
GETPIVOTDATA("[Base_Tarjetas].[Importe]",TDinamica_R!$A$3,
"[Base_Tarjetas].[PERIODO]","[Base_Tarjetas].[PERIODO].&amp;[" &amp; TEXT(AP$6,"yyyymm") &amp; "]",
"[Base_Tarjetas].[Metrica]","[Base_Tarjetas].[Metrica].&amp;[" &amp; $A66 &amp; "]",
"[Base_Tarjetas].[SEGMENTO_DESCRIP]","[Base_Tarjetas].[SEGMENTO_DESCRIP].&amp;[" &amp; $C$6 &amp; "]",
"[Base_Tarjetas].[SITUACION]","[Base_Tarjetas].[SITUACION].&amp;[" &amp; $C66 &amp; "]",
"[Base_Tarjetas].[TIPO]","[Base_Tarjetas].[TIPO].&amp;[" &amp; $C$1 &amp; "]")/1000,
0)</f>
        <v>0</v>
      </c>
      <c r="AQ66" s="8">
        <f>IFERROR(
GETPIVOTDATA("[Base_Tarjetas].[Importe]",TDinamica_R!$A$3,
"[Base_Tarjetas].[PERIODO]","[Base_Tarjetas].[PERIODO].&amp;[" &amp; TEXT(AQ$6,"yyyymm") &amp; "]",
"[Base_Tarjetas].[Metrica]","[Base_Tarjetas].[Metrica].&amp;[" &amp; $A66 &amp; "]",
"[Base_Tarjetas].[SEGMENTO_DESCRIP]","[Base_Tarjetas].[SEGMENTO_DESCRIP].&amp;[" &amp; $C$6 &amp; "]",
"[Base_Tarjetas].[SITUACION]","[Base_Tarjetas].[SITUACION].&amp;[" &amp; $C66 &amp; "]",
"[Base_Tarjetas].[TIPO]","[Base_Tarjetas].[TIPO].&amp;[" &amp; $C$1 &amp; "]")/1000,
0)</f>
        <v>0</v>
      </c>
      <c r="AR66" s="8">
        <f>IFERROR(
GETPIVOTDATA("[Base_Tarjetas].[Importe]",TDinamica_R!$A$3,
"[Base_Tarjetas].[PERIODO]","[Base_Tarjetas].[PERIODO].&amp;[" &amp; TEXT(AR$6,"yyyymm") &amp; "]",
"[Base_Tarjetas].[Metrica]","[Base_Tarjetas].[Metrica].&amp;[" &amp; $A66 &amp; "]",
"[Base_Tarjetas].[SEGMENTO_DESCRIP]","[Base_Tarjetas].[SEGMENTO_DESCRIP].&amp;[" &amp; $C$6 &amp; "]",
"[Base_Tarjetas].[SITUACION]","[Base_Tarjetas].[SITUACION].&amp;[" &amp; $C66 &amp; "]",
"[Base_Tarjetas].[TIPO]","[Base_Tarjetas].[TIPO].&amp;[" &amp; $C$1 &amp; "]")/1000,
0)</f>
        <v>0</v>
      </c>
      <c r="AS66" s="8">
        <f>IFERROR(
GETPIVOTDATA("[Base_Tarjetas].[Importe]",TDinamica_R!$A$3,
"[Base_Tarjetas].[PERIODO]","[Base_Tarjetas].[PERIODO].&amp;[" &amp; TEXT(AS$6,"yyyymm") &amp; "]",
"[Base_Tarjetas].[Metrica]","[Base_Tarjetas].[Metrica].&amp;[" &amp; $A66 &amp; "]",
"[Base_Tarjetas].[SEGMENTO_DESCRIP]","[Base_Tarjetas].[SEGMENTO_DESCRIP].&amp;[" &amp; $C$6 &amp; "]",
"[Base_Tarjetas].[SITUACION]","[Base_Tarjetas].[SITUACION].&amp;[" &amp; $C66 &amp; "]",
"[Base_Tarjetas].[TIPO]","[Base_Tarjetas].[TIPO].&amp;[" &amp; $C$1 &amp; "]")/1000,
0)</f>
        <v>0</v>
      </c>
      <c r="AT66" s="8">
        <f>IFERROR(
GETPIVOTDATA("[Base_Tarjetas].[Importe]",TDinamica_R!$A$3,
"[Base_Tarjetas].[PERIODO]","[Base_Tarjetas].[PERIODO].&amp;[" &amp; TEXT(AT$6,"yyyymm") &amp; "]",
"[Base_Tarjetas].[Metrica]","[Base_Tarjetas].[Metrica].&amp;[" &amp; $A66 &amp; "]",
"[Base_Tarjetas].[SEGMENTO_DESCRIP]","[Base_Tarjetas].[SEGMENTO_DESCRIP].&amp;[" &amp; $C$6 &amp; "]",
"[Base_Tarjetas].[SITUACION]","[Base_Tarjetas].[SITUACION].&amp;[" &amp; $C66 &amp; "]",
"[Base_Tarjetas].[TIPO]","[Base_Tarjetas].[TIPO].&amp;[" &amp; $C$1 &amp; "]")/1000,
0)</f>
        <v>0</v>
      </c>
      <c r="AU66" s="8">
        <f>IFERROR(
GETPIVOTDATA("[Base_Tarjetas].[Importe]",TDinamica_R!$A$3,
"[Base_Tarjetas].[PERIODO]","[Base_Tarjetas].[PERIODO].&amp;[" &amp; TEXT(AU$6,"yyyymm") &amp; "]",
"[Base_Tarjetas].[Metrica]","[Base_Tarjetas].[Metrica].&amp;[" &amp; $A66 &amp; "]",
"[Base_Tarjetas].[SEGMENTO_DESCRIP]","[Base_Tarjetas].[SEGMENTO_DESCRIP].&amp;[" &amp; $C$6 &amp; "]",
"[Base_Tarjetas].[SITUACION]","[Base_Tarjetas].[SITUACION].&amp;[" &amp; $C66 &amp; "]",
"[Base_Tarjetas].[TIPO]","[Base_Tarjetas].[TIPO].&amp;[" &amp; $C$1 &amp; "]")/1000,
0)</f>
        <v>0</v>
      </c>
      <c r="AV66" s="8">
        <f>IFERROR(
GETPIVOTDATA("[Base_Tarjetas].[Importe]",TDinamica_R!$A$3,
"[Base_Tarjetas].[PERIODO]","[Base_Tarjetas].[PERIODO].&amp;[" &amp; TEXT(AV$6,"yyyymm") &amp; "]",
"[Base_Tarjetas].[Metrica]","[Base_Tarjetas].[Metrica].&amp;[" &amp; $A66 &amp; "]",
"[Base_Tarjetas].[SEGMENTO_DESCRIP]","[Base_Tarjetas].[SEGMENTO_DESCRIP].&amp;[" &amp; $C$6 &amp; "]",
"[Base_Tarjetas].[SITUACION]","[Base_Tarjetas].[SITUACION].&amp;[" &amp; $C66 &amp; "]",
"[Base_Tarjetas].[TIPO]","[Base_Tarjetas].[TIPO].&amp;[" &amp; $C$1 &amp; "]")/1000,
0)</f>
        <v>0</v>
      </c>
      <c r="AW66" s="8">
        <f>IFERROR(
GETPIVOTDATA("[Base_Tarjetas].[Importe]",TDinamica_R!$A$3,
"[Base_Tarjetas].[PERIODO]","[Base_Tarjetas].[PERIODO].&amp;[" &amp; TEXT(AW$6,"yyyymm") &amp; "]",
"[Base_Tarjetas].[Metrica]","[Base_Tarjetas].[Metrica].&amp;[" &amp; $A66 &amp; "]",
"[Base_Tarjetas].[SEGMENTO_DESCRIP]","[Base_Tarjetas].[SEGMENTO_DESCRIP].&amp;[" &amp; $C$6 &amp; "]",
"[Base_Tarjetas].[SITUACION]","[Base_Tarjetas].[SITUACION].&amp;[" &amp; $C66 &amp; "]",
"[Base_Tarjetas].[TIPO]","[Base_Tarjetas].[TIPO].&amp;[" &amp; $C$1 &amp; "]")/1000,
0)</f>
        <v>0</v>
      </c>
      <c r="AX66" s="8">
        <f>IFERROR(
GETPIVOTDATA("[Base_Tarjetas].[Importe]",TDinamica_R!$A$3,
"[Base_Tarjetas].[PERIODO]","[Base_Tarjetas].[PERIODO].&amp;[" &amp; TEXT(AX$6,"yyyymm") &amp; "]",
"[Base_Tarjetas].[Metrica]","[Base_Tarjetas].[Metrica].&amp;[" &amp; $A66 &amp; "]",
"[Base_Tarjetas].[SEGMENTO_DESCRIP]","[Base_Tarjetas].[SEGMENTO_DESCRIP].&amp;[" &amp; $C$6 &amp; "]",
"[Base_Tarjetas].[SITUACION]","[Base_Tarjetas].[SITUACION].&amp;[" &amp; $C66 &amp; "]",
"[Base_Tarjetas].[TIPO]","[Base_Tarjetas].[TIPO].&amp;[" &amp; $C$1 &amp; "]")/1000,
0)</f>
        <v>0</v>
      </c>
      <c r="AY66" s="8">
        <f>IFERROR(
GETPIVOTDATA("[Base_Tarjetas].[Importe]",TDinamica_R!$A$3,
"[Base_Tarjetas].[PERIODO]","[Base_Tarjetas].[PERIODO].&amp;[" &amp; TEXT(AY$6,"yyyymm") &amp; "]",
"[Base_Tarjetas].[Metrica]","[Base_Tarjetas].[Metrica].&amp;[" &amp; $A66 &amp; "]",
"[Base_Tarjetas].[SEGMENTO_DESCRIP]","[Base_Tarjetas].[SEGMENTO_DESCRIP].&amp;[" &amp; $C$6 &amp; "]",
"[Base_Tarjetas].[SITUACION]","[Base_Tarjetas].[SITUACION].&amp;[" &amp; $C66 &amp; "]",
"[Base_Tarjetas].[TIPO]","[Base_Tarjetas].[TIPO].&amp;[" &amp; $C$1 &amp; "]")/1000,
0)</f>
        <v>0</v>
      </c>
      <c r="AZ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TEXT(AZ$6,"yyyymm") &amp; "]"),
0)</f>
        <v>0</v>
      </c>
      <c r="BA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TEXT(BA$6,"yyyymm") &amp; "]"),
0)</f>
        <v>0</v>
      </c>
      <c r="BB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TEXT(BB$6,"yyyymm") &amp; "]"),
0)</f>
        <v>0</v>
      </c>
      <c r="BC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TEXT(BC$6,"yyyymm") &amp; "]"),
0)</f>
        <v>0</v>
      </c>
      <c r="BD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TEXT(BD$6,"yyyymm") &amp; "]"),
0)</f>
        <v>0</v>
      </c>
      <c r="BE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TEXT(BE$6,"yyyymm") &amp; "]"),
0)</f>
        <v>0</v>
      </c>
      <c r="BF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TEXT(BF$6,"yyyymm") &amp; "]"),
0)</f>
        <v>0</v>
      </c>
      <c r="BG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TEXT(BG$6,"yyyymm") &amp; "]"),
0)</f>
        <v>0</v>
      </c>
      <c r="BH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TEXT(BH$6,"yyyymm") &amp; "]"),
0)</f>
        <v>0</v>
      </c>
      <c r="BI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TEXT(BI$6,"yyyymm") &amp; "]"),
0)</f>
        <v>0</v>
      </c>
      <c r="BJ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TEXT(BJ$6,"yyyymm") &amp; "]"),
0)</f>
        <v>0</v>
      </c>
      <c r="BK66" s="8">
        <f>IFERROR(
GETPIVOTDATA("[Base_TC_PPTO].[Importe]",TDinamica_P!$A$5,
"[Base_TC_PPTO].[Metrica]","[Base_TC_PPTO].[Metrica].&amp;[" &amp; $A66 &amp; "]",
"[Base_TC_PPTO].[Sub Producto]","[Base_TC_PPTO].[Sub Producto].&amp;[" &amp; $C$1 &amp; "]",
"[Base_TC_PPTO].[SEGMENTO_DESCRIP]","[Base_TC_PPTO].[SEGMENTO_DESCRIP].&amp;[" &amp; $C$6 &amp; "]",
"[Base_TC_PPTO].[Situacion]","[Base_TC_PPTO].[Situacion].&amp;[" &amp; $C66 &amp; "]",
"[Base_TC_PPTO].[Periodo]","[Base_TC_PPTO].[Periodo].&amp;[" &amp; TEXT(BK$6,"yyyymm") &amp; "]"),
0)</f>
        <v>0</v>
      </c>
      <c r="BO66" s="24">
        <f t="shared" si="48"/>
        <v>0</v>
      </c>
      <c r="BP66" s="24">
        <f t="shared" si="48"/>
        <v>0</v>
      </c>
      <c r="BQ66" s="24">
        <f t="shared" si="48"/>
        <v>0</v>
      </c>
      <c r="BR66" s="24">
        <f t="shared" si="48"/>
        <v>0</v>
      </c>
      <c r="BS66" s="24">
        <f t="shared" si="48"/>
        <v>0</v>
      </c>
      <c r="BT66" s="24">
        <f t="shared" si="48"/>
        <v>0</v>
      </c>
    </row>
    <row r="67" spans="1:72" hidden="1" outlineLevel="1" x14ac:dyDescent="0.25">
      <c r="A67" s="11" t="s">
        <v>35</v>
      </c>
      <c r="C67" s="2" t="s">
        <v>94</v>
      </c>
      <c r="D67" s="8">
        <f>IFERROR(
GETPIVOTDATA("[Base_Tarjetas].[Importe]",TDinamica_R!$A$3,
"[Base_Tarjetas].[PERIODO]","[Base_Tarjetas].[PERIODO].&amp;[" &amp; TEXT(D$6,"yyyymm") &amp; "]",
"[Base_Tarjetas].[Metrica]","[Base_Tarjetas].[Metrica].&amp;[" &amp; $A67 &amp; "]",
"[Base_Tarjetas].[SEGMENTO_DESCRIP]","[Base_Tarjetas].[SEGMENTO_DESCRIP].&amp;[" &amp; $C$6 &amp; "]",
"[Base_Tarjetas].[SITUACION]","[Base_Tarjetas].[SITUACION].&amp;[" &amp; $C67 &amp; "]",
"[Base_Tarjetas].[TIPO]","[Base_Tarjetas].[TIPO].&amp;[" &amp; $C$1 &amp; "]")/1000,
0)</f>
        <v>0</v>
      </c>
      <c r="E67" s="8">
        <f>IFERROR(
GETPIVOTDATA("[Base_Tarjetas].[Importe]",TDinamica_R!$A$3,
"[Base_Tarjetas].[PERIODO]","[Base_Tarjetas].[PERIODO].&amp;[" &amp; TEXT(E$6,"yyyymm") &amp; "]",
"[Base_Tarjetas].[Metrica]","[Base_Tarjetas].[Metrica].&amp;[" &amp; $A67 &amp; "]",
"[Base_Tarjetas].[SEGMENTO_DESCRIP]","[Base_Tarjetas].[SEGMENTO_DESCRIP].&amp;[" &amp; $C$6 &amp; "]",
"[Base_Tarjetas].[SITUACION]","[Base_Tarjetas].[SITUACION].&amp;[" &amp; $C67 &amp; "]",
"[Base_Tarjetas].[TIPO]","[Base_Tarjetas].[TIPO].&amp;[" &amp; $C$1 &amp; "]")/1000,
0)</f>
        <v>0</v>
      </c>
      <c r="F67" s="8">
        <f>IFERROR(
GETPIVOTDATA("[Base_Tarjetas].[Importe]",TDinamica_R!$A$3,
"[Base_Tarjetas].[PERIODO]","[Base_Tarjetas].[PERIODO].&amp;[" &amp; TEXT(F$6,"yyyymm") &amp; "]",
"[Base_Tarjetas].[Metrica]","[Base_Tarjetas].[Metrica].&amp;[" &amp; $A67 &amp; "]",
"[Base_Tarjetas].[SEGMENTO_DESCRIP]","[Base_Tarjetas].[SEGMENTO_DESCRIP].&amp;[" &amp; $C$6 &amp; "]",
"[Base_Tarjetas].[SITUACION]","[Base_Tarjetas].[SITUACION].&amp;[" &amp; $C67 &amp; "]",
"[Base_Tarjetas].[TIPO]","[Base_Tarjetas].[TIPO].&amp;[" &amp; $C$1 &amp; "]")/1000,
0)</f>
        <v>0</v>
      </c>
      <c r="G67" s="8">
        <f>IFERROR(
GETPIVOTDATA("[Base_Tarjetas].[Importe]",TDinamica_R!$A$3,
"[Base_Tarjetas].[PERIODO]","[Base_Tarjetas].[PERIODO].&amp;[" &amp; TEXT(G$6,"yyyymm") &amp; "]",
"[Base_Tarjetas].[Metrica]","[Base_Tarjetas].[Metrica].&amp;[" &amp; $A67 &amp; "]",
"[Base_Tarjetas].[SEGMENTO_DESCRIP]","[Base_Tarjetas].[SEGMENTO_DESCRIP].&amp;[" &amp; $C$6 &amp; "]",
"[Base_Tarjetas].[SITUACION]","[Base_Tarjetas].[SITUACION].&amp;[" &amp; $C67 &amp; "]",
"[Base_Tarjetas].[TIPO]","[Base_Tarjetas].[TIPO].&amp;[" &amp; $C$1 &amp; "]")/1000,
0)</f>
        <v>0</v>
      </c>
      <c r="H67" s="8">
        <f>IFERROR(
GETPIVOTDATA("[Base_Tarjetas].[Importe]",TDinamica_R!$A$3,
"[Base_Tarjetas].[PERIODO]","[Base_Tarjetas].[PERIODO].&amp;[" &amp; TEXT(H$6,"yyyymm") &amp; "]",
"[Base_Tarjetas].[Metrica]","[Base_Tarjetas].[Metrica].&amp;[" &amp; $A67 &amp; "]",
"[Base_Tarjetas].[SEGMENTO_DESCRIP]","[Base_Tarjetas].[SEGMENTO_DESCRIP].&amp;[" &amp; $C$6 &amp; "]",
"[Base_Tarjetas].[SITUACION]","[Base_Tarjetas].[SITUACION].&amp;[" &amp; $C67 &amp; "]",
"[Base_Tarjetas].[TIPO]","[Base_Tarjetas].[TIPO].&amp;[" &amp; $C$1 &amp; "]")/1000,
0)</f>
        <v>0</v>
      </c>
      <c r="I67" s="8">
        <f>IFERROR(
GETPIVOTDATA("[Base_Tarjetas].[Importe]",TDinamica_R!$A$3,
"[Base_Tarjetas].[PERIODO]","[Base_Tarjetas].[PERIODO].&amp;[" &amp; TEXT(I$6,"yyyymm") &amp; "]",
"[Base_Tarjetas].[Metrica]","[Base_Tarjetas].[Metrica].&amp;[" &amp; $A67 &amp; "]",
"[Base_Tarjetas].[SEGMENTO_DESCRIP]","[Base_Tarjetas].[SEGMENTO_DESCRIP].&amp;[" &amp; $C$6 &amp; "]",
"[Base_Tarjetas].[SITUACION]","[Base_Tarjetas].[SITUACION].&amp;[" &amp; $C67 &amp; "]",
"[Base_Tarjetas].[TIPO]","[Base_Tarjetas].[TIPO].&amp;[" &amp; $C$1 &amp; "]")/1000,
0)</f>
        <v>0</v>
      </c>
      <c r="J67" s="8">
        <f>IFERROR(
GETPIVOTDATA("[Base_Tarjetas].[Importe]",TDinamica_R!$A$3,
"[Base_Tarjetas].[PERIODO]","[Base_Tarjetas].[PERIODO].&amp;[" &amp; TEXT(J$6,"yyyymm") &amp; "]",
"[Base_Tarjetas].[Metrica]","[Base_Tarjetas].[Metrica].&amp;[" &amp; $A67 &amp; "]",
"[Base_Tarjetas].[SEGMENTO_DESCRIP]","[Base_Tarjetas].[SEGMENTO_DESCRIP].&amp;[" &amp; $C$6 &amp; "]",
"[Base_Tarjetas].[SITUACION]","[Base_Tarjetas].[SITUACION].&amp;[" &amp; $C67 &amp; "]",
"[Base_Tarjetas].[TIPO]","[Base_Tarjetas].[TIPO].&amp;[" &amp; $C$1 &amp; "]")/1000,
0)</f>
        <v>0</v>
      </c>
      <c r="K67" s="8">
        <f>IFERROR(
GETPIVOTDATA("[Base_Tarjetas].[Importe]",TDinamica_R!$A$3,
"[Base_Tarjetas].[PERIODO]","[Base_Tarjetas].[PERIODO].&amp;[" &amp; TEXT(K$6,"yyyymm") &amp; "]",
"[Base_Tarjetas].[Metrica]","[Base_Tarjetas].[Metrica].&amp;[" &amp; $A67 &amp; "]",
"[Base_Tarjetas].[SEGMENTO_DESCRIP]","[Base_Tarjetas].[SEGMENTO_DESCRIP].&amp;[" &amp; $C$6 &amp; "]",
"[Base_Tarjetas].[SITUACION]","[Base_Tarjetas].[SITUACION].&amp;[" &amp; $C67 &amp; "]",
"[Base_Tarjetas].[TIPO]","[Base_Tarjetas].[TIPO].&amp;[" &amp; $C$1 &amp; "]")/1000,
0)</f>
        <v>0</v>
      </c>
      <c r="L67" s="8">
        <f>IFERROR(
GETPIVOTDATA("[Base_Tarjetas].[Importe]",TDinamica_R!$A$3,
"[Base_Tarjetas].[PERIODO]","[Base_Tarjetas].[PERIODO].&amp;[" &amp; TEXT(L$6,"yyyymm") &amp; "]",
"[Base_Tarjetas].[Metrica]","[Base_Tarjetas].[Metrica].&amp;[" &amp; $A67 &amp; "]",
"[Base_Tarjetas].[SEGMENTO_DESCRIP]","[Base_Tarjetas].[SEGMENTO_DESCRIP].&amp;[" &amp; $C$6 &amp; "]",
"[Base_Tarjetas].[SITUACION]","[Base_Tarjetas].[SITUACION].&amp;[" &amp; $C67 &amp; "]",
"[Base_Tarjetas].[TIPO]","[Base_Tarjetas].[TIPO].&amp;[" &amp; $C$1 &amp; "]")/1000,
0)</f>
        <v>0</v>
      </c>
      <c r="M67" s="8">
        <f>IFERROR(
GETPIVOTDATA("[Base_Tarjetas].[Importe]",TDinamica_R!$A$3,
"[Base_Tarjetas].[PERIODO]","[Base_Tarjetas].[PERIODO].&amp;[" &amp; TEXT(M$6,"yyyymm") &amp; "]",
"[Base_Tarjetas].[Metrica]","[Base_Tarjetas].[Metrica].&amp;[" &amp; $A67 &amp; "]",
"[Base_Tarjetas].[SEGMENTO_DESCRIP]","[Base_Tarjetas].[SEGMENTO_DESCRIP].&amp;[" &amp; $C$6 &amp; "]",
"[Base_Tarjetas].[SITUACION]","[Base_Tarjetas].[SITUACION].&amp;[" &amp; $C67 &amp; "]",
"[Base_Tarjetas].[TIPO]","[Base_Tarjetas].[TIPO].&amp;[" &amp; $C$1 &amp; "]")/1000,
0)</f>
        <v>0</v>
      </c>
      <c r="N67" s="8">
        <f>IFERROR(
GETPIVOTDATA("[Base_Tarjetas].[Importe]",TDinamica_R!$A$3,
"[Base_Tarjetas].[PERIODO]","[Base_Tarjetas].[PERIODO].&amp;[" &amp; TEXT(N$6,"yyyymm") &amp; "]",
"[Base_Tarjetas].[Metrica]","[Base_Tarjetas].[Metrica].&amp;[" &amp; $A67 &amp; "]",
"[Base_Tarjetas].[SEGMENTO_DESCRIP]","[Base_Tarjetas].[SEGMENTO_DESCRIP].&amp;[" &amp; $C$6 &amp; "]",
"[Base_Tarjetas].[SITUACION]","[Base_Tarjetas].[SITUACION].&amp;[" &amp; $C67 &amp; "]",
"[Base_Tarjetas].[TIPO]","[Base_Tarjetas].[TIPO].&amp;[" &amp; $C$1 &amp; "]")/1000,
0)</f>
        <v>0</v>
      </c>
      <c r="O67" s="8">
        <f>IFERROR(
GETPIVOTDATA("[Base_Tarjetas].[Importe]",TDinamica_R!$A$3,
"[Base_Tarjetas].[PERIODO]","[Base_Tarjetas].[PERIODO].&amp;[" &amp; TEXT(O$6,"yyyymm") &amp; "]",
"[Base_Tarjetas].[Metrica]","[Base_Tarjetas].[Metrica].&amp;[" &amp; $A67 &amp; "]",
"[Base_Tarjetas].[SEGMENTO_DESCRIP]","[Base_Tarjetas].[SEGMENTO_DESCRIP].&amp;[" &amp; $C$6 &amp; "]",
"[Base_Tarjetas].[SITUACION]","[Base_Tarjetas].[SITUACION].&amp;[" &amp; $C67 &amp; "]",
"[Base_Tarjetas].[TIPO]","[Base_Tarjetas].[TIPO].&amp;[" &amp; $C$1 &amp; "]")/1000,
0)</f>
        <v>0</v>
      </c>
      <c r="P67" s="8">
        <f>IFERROR(
GETPIVOTDATA("[Base_Tarjetas].[Importe]",TDinamica_R!$A$3,
"[Base_Tarjetas].[PERIODO]","[Base_Tarjetas].[PERIODO].&amp;[" &amp; TEXT(P$6,"yyyymm") &amp; "]",
"[Base_Tarjetas].[Metrica]","[Base_Tarjetas].[Metrica].&amp;[" &amp; $A67 &amp; "]",
"[Base_Tarjetas].[SEGMENTO_DESCRIP]","[Base_Tarjetas].[SEGMENTO_DESCRIP].&amp;[" &amp; $C$6 &amp; "]",
"[Base_Tarjetas].[SITUACION]","[Base_Tarjetas].[SITUACION].&amp;[" &amp; $C67 &amp; "]",
"[Base_Tarjetas].[TIPO]","[Base_Tarjetas].[TIPO].&amp;[" &amp; $C$1 &amp; "]")/1000,
0)</f>
        <v>0</v>
      </c>
      <c r="Q67" s="8">
        <f>IFERROR(
GETPIVOTDATA("[Base_Tarjetas].[Importe]",TDinamica_R!$A$3,
"[Base_Tarjetas].[PERIODO]","[Base_Tarjetas].[PERIODO].&amp;[" &amp; TEXT(Q$6,"yyyymm") &amp; "]",
"[Base_Tarjetas].[Metrica]","[Base_Tarjetas].[Metrica].&amp;[" &amp; $A67 &amp; "]",
"[Base_Tarjetas].[SEGMENTO_DESCRIP]","[Base_Tarjetas].[SEGMENTO_DESCRIP].&amp;[" &amp; $C$6 &amp; "]",
"[Base_Tarjetas].[SITUACION]","[Base_Tarjetas].[SITUACION].&amp;[" &amp; $C67 &amp; "]",
"[Base_Tarjetas].[TIPO]","[Base_Tarjetas].[TIPO].&amp;[" &amp; $C$1 &amp; "]")/1000,
0)</f>
        <v>0</v>
      </c>
      <c r="R67" s="8">
        <f>IFERROR(
GETPIVOTDATA("[Base_Tarjetas].[Importe]",TDinamica_R!$A$3,
"[Base_Tarjetas].[PERIODO]","[Base_Tarjetas].[PERIODO].&amp;[" &amp; TEXT(R$6,"yyyymm") &amp; "]",
"[Base_Tarjetas].[Metrica]","[Base_Tarjetas].[Metrica].&amp;[" &amp; $A67 &amp; "]",
"[Base_Tarjetas].[SEGMENTO_DESCRIP]","[Base_Tarjetas].[SEGMENTO_DESCRIP].&amp;[" &amp; $C$6 &amp; "]",
"[Base_Tarjetas].[SITUACION]","[Base_Tarjetas].[SITUACION].&amp;[" &amp; $C67 &amp; "]",
"[Base_Tarjetas].[TIPO]","[Base_Tarjetas].[TIPO].&amp;[" &amp; $C$1 &amp; "]")/1000,
0)</f>
        <v>0</v>
      </c>
      <c r="S67" s="8">
        <f>IFERROR(
GETPIVOTDATA("[Base_Tarjetas].[Importe]",TDinamica_R!$A$3,
"[Base_Tarjetas].[PERIODO]","[Base_Tarjetas].[PERIODO].&amp;[" &amp; TEXT(S$6,"yyyymm") &amp; "]",
"[Base_Tarjetas].[Metrica]","[Base_Tarjetas].[Metrica].&amp;[" &amp; $A67 &amp; "]",
"[Base_Tarjetas].[SEGMENTO_DESCRIP]","[Base_Tarjetas].[SEGMENTO_DESCRIP].&amp;[" &amp; $C$6 &amp; "]",
"[Base_Tarjetas].[SITUACION]","[Base_Tarjetas].[SITUACION].&amp;[" &amp; $C67 &amp; "]",
"[Base_Tarjetas].[TIPO]","[Base_Tarjetas].[TIPO].&amp;[" &amp; $C$1 &amp; "]")/1000,
0)</f>
        <v>0</v>
      </c>
      <c r="T67" s="8">
        <f>IFERROR(
GETPIVOTDATA("[Base_Tarjetas].[Importe]",TDinamica_R!$A$3,
"[Base_Tarjetas].[PERIODO]","[Base_Tarjetas].[PERIODO].&amp;[" &amp; TEXT(T$6,"yyyymm") &amp; "]",
"[Base_Tarjetas].[Metrica]","[Base_Tarjetas].[Metrica].&amp;[" &amp; $A67 &amp; "]",
"[Base_Tarjetas].[SEGMENTO_DESCRIP]","[Base_Tarjetas].[SEGMENTO_DESCRIP].&amp;[" &amp; $C$6 &amp; "]",
"[Base_Tarjetas].[SITUACION]","[Base_Tarjetas].[SITUACION].&amp;[" &amp; $C67 &amp; "]",
"[Base_Tarjetas].[TIPO]","[Base_Tarjetas].[TIPO].&amp;[" &amp; $C$1 &amp; "]")/1000,
0)</f>
        <v>0</v>
      </c>
      <c r="U67" s="8">
        <f>IFERROR(
GETPIVOTDATA("[Base_Tarjetas].[Importe]",TDinamica_R!$A$3,
"[Base_Tarjetas].[PERIODO]","[Base_Tarjetas].[PERIODO].&amp;[" &amp; TEXT(U$6,"yyyymm") &amp; "]",
"[Base_Tarjetas].[Metrica]","[Base_Tarjetas].[Metrica].&amp;[" &amp; $A67 &amp; "]",
"[Base_Tarjetas].[SEGMENTO_DESCRIP]","[Base_Tarjetas].[SEGMENTO_DESCRIP].&amp;[" &amp; $C$6 &amp; "]",
"[Base_Tarjetas].[SITUACION]","[Base_Tarjetas].[SITUACION].&amp;[" &amp; $C67 &amp; "]",
"[Base_Tarjetas].[TIPO]","[Base_Tarjetas].[TIPO].&amp;[" &amp; $C$1 &amp; "]")/1000,
0)</f>
        <v>0</v>
      </c>
      <c r="V67" s="8">
        <f>IFERROR(
GETPIVOTDATA("[Base_Tarjetas].[Importe]",TDinamica_R!$A$3,
"[Base_Tarjetas].[PERIODO]","[Base_Tarjetas].[PERIODO].&amp;[" &amp; TEXT(V$6,"yyyymm") &amp; "]",
"[Base_Tarjetas].[Metrica]","[Base_Tarjetas].[Metrica].&amp;[" &amp; $A67 &amp; "]",
"[Base_Tarjetas].[SEGMENTO_DESCRIP]","[Base_Tarjetas].[SEGMENTO_DESCRIP].&amp;[" &amp; $C$6 &amp; "]",
"[Base_Tarjetas].[SITUACION]","[Base_Tarjetas].[SITUACION].&amp;[" &amp; $C67 &amp; "]",
"[Base_Tarjetas].[TIPO]","[Base_Tarjetas].[TIPO].&amp;[" &amp; $C$1 &amp; "]")/1000,
0)</f>
        <v>0</v>
      </c>
      <c r="W67" s="8">
        <f>IFERROR(
GETPIVOTDATA("[Base_Tarjetas].[Importe]",TDinamica_R!$A$3,
"[Base_Tarjetas].[PERIODO]","[Base_Tarjetas].[PERIODO].&amp;[" &amp; TEXT(W$6,"yyyymm") &amp; "]",
"[Base_Tarjetas].[Metrica]","[Base_Tarjetas].[Metrica].&amp;[" &amp; $A67 &amp; "]",
"[Base_Tarjetas].[SEGMENTO_DESCRIP]","[Base_Tarjetas].[SEGMENTO_DESCRIP].&amp;[" &amp; $C$6 &amp; "]",
"[Base_Tarjetas].[SITUACION]","[Base_Tarjetas].[SITUACION].&amp;[" &amp; $C67 &amp; "]",
"[Base_Tarjetas].[TIPO]","[Base_Tarjetas].[TIPO].&amp;[" &amp; $C$1 &amp; "]")/1000,
0)</f>
        <v>0</v>
      </c>
      <c r="X67" s="8">
        <f>IFERROR(
GETPIVOTDATA("[Base_Tarjetas].[Importe]",TDinamica_R!$A$3,
"[Base_Tarjetas].[PERIODO]","[Base_Tarjetas].[PERIODO].&amp;[" &amp; TEXT(X$6,"yyyymm") &amp; "]",
"[Base_Tarjetas].[Metrica]","[Base_Tarjetas].[Metrica].&amp;[" &amp; $A67 &amp; "]",
"[Base_Tarjetas].[SEGMENTO_DESCRIP]","[Base_Tarjetas].[SEGMENTO_DESCRIP].&amp;[" &amp; $C$6 &amp; "]",
"[Base_Tarjetas].[SITUACION]","[Base_Tarjetas].[SITUACION].&amp;[" &amp; $C67 &amp; "]",
"[Base_Tarjetas].[TIPO]","[Base_Tarjetas].[TIPO].&amp;[" &amp; $C$1 &amp; "]")/1000,
0)</f>
        <v>0</v>
      </c>
      <c r="Y67" s="8">
        <f>IFERROR(
GETPIVOTDATA("[Base_Tarjetas].[Importe]",TDinamica_R!$A$3,
"[Base_Tarjetas].[PERIODO]","[Base_Tarjetas].[PERIODO].&amp;[" &amp; TEXT(Y$6,"yyyymm") &amp; "]",
"[Base_Tarjetas].[Metrica]","[Base_Tarjetas].[Metrica].&amp;[" &amp; $A67 &amp; "]",
"[Base_Tarjetas].[SEGMENTO_DESCRIP]","[Base_Tarjetas].[SEGMENTO_DESCRIP].&amp;[" &amp; $C$6 &amp; "]",
"[Base_Tarjetas].[SITUACION]","[Base_Tarjetas].[SITUACION].&amp;[" &amp; $C67 &amp; "]",
"[Base_Tarjetas].[TIPO]","[Base_Tarjetas].[TIPO].&amp;[" &amp; $C$1 &amp; "]")/1000,
0)</f>
        <v>0</v>
      </c>
      <c r="Z67" s="8">
        <f>IFERROR(
GETPIVOTDATA("[Base_Tarjetas].[Importe]",TDinamica_R!$A$3,
"[Base_Tarjetas].[PERIODO]","[Base_Tarjetas].[PERIODO].&amp;[" &amp; TEXT(Z$6,"yyyymm") &amp; "]",
"[Base_Tarjetas].[Metrica]","[Base_Tarjetas].[Metrica].&amp;[" &amp; $A67 &amp; "]",
"[Base_Tarjetas].[SEGMENTO_DESCRIP]","[Base_Tarjetas].[SEGMENTO_DESCRIP].&amp;[" &amp; $C$6 &amp; "]",
"[Base_Tarjetas].[SITUACION]","[Base_Tarjetas].[SITUACION].&amp;[" &amp; $C67 &amp; "]",
"[Base_Tarjetas].[TIPO]","[Base_Tarjetas].[TIPO].&amp;[" &amp; $C$1 &amp; "]")/1000,
0)</f>
        <v>0</v>
      </c>
      <c r="AA67" s="8">
        <f>IFERROR(
GETPIVOTDATA("[Base_Tarjetas].[Importe]",TDinamica_R!$A$3,
"[Base_Tarjetas].[PERIODO]","[Base_Tarjetas].[PERIODO].&amp;[" &amp; TEXT(AA$6,"yyyymm") &amp; "]",
"[Base_Tarjetas].[Metrica]","[Base_Tarjetas].[Metrica].&amp;[" &amp; $A67 &amp; "]",
"[Base_Tarjetas].[SEGMENTO_DESCRIP]","[Base_Tarjetas].[SEGMENTO_DESCRIP].&amp;[" &amp; $C$6 &amp; "]",
"[Base_Tarjetas].[SITUACION]","[Base_Tarjetas].[SITUACION].&amp;[" &amp; $C67 &amp; "]",
"[Base_Tarjetas].[TIPO]","[Base_Tarjetas].[TIPO].&amp;[" &amp; $C$1 &amp; "]")/1000,
0)</f>
        <v>0</v>
      </c>
      <c r="AB67" s="8">
        <f>IFERROR(
GETPIVOTDATA("[Base_Tarjetas].[Importe]",TDinamica_R!$A$3,
"[Base_Tarjetas].[PERIODO]","[Base_Tarjetas].[PERIODO].&amp;[" &amp; TEXT(AB$6,"yyyymm") &amp; "]",
"[Base_Tarjetas].[Metrica]","[Base_Tarjetas].[Metrica].&amp;[" &amp; $A67 &amp; "]",
"[Base_Tarjetas].[SEGMENTO_DESCRIP]","[Base_Tarjetas].[SEGMENTO_DESCRIP].&amp;[" &amp; $C$6 &amp; "]",
"[Base_Tarjetas].[SITUACION]","[Base_Tarjetas].[SITUACION].&amp;[" &amp; $C67 &amp; "]",
"[Base_Tarjetas].[TIPO]","[Base_Tarjetas].[TIPO].&amp;[" &amp; $C$1 &amp; "]")/1000,
0)</f>
        <v>0</v>
      </c>
      <c r="AC67" s="8">
        <f>IFERROR(
GETPIVOTDATA("[Base_Tarjetas].[Importe]",TDinamica_R!$A$3,
"[Base_Tarjetas].[PERIODO]","[Base_Tarjetas].[PERIODO].&amp;[" &amp; TEXT(AC$6,"yyyymm") &amp; "]",
"[Base_Tarjetas].[Metrica]","[Base_Tarjetas].[Metrica].&amp;[" &amp; $A67 &amp; "]",
"[Base_Tarjetas].[SEGMENTO_DESCRIP]","[Base_Tarjetas].[SEGMENTO_DESCRIP].&amp;[" &amp; $C$6 &amp; "]",
"[Base_Tarjetas].[SITUACION]","[Base_Tarjetas].[SITUACION].&amp;[" &amp; $C67 &amp; "]",
"[Base_Tarjetas].[TIPO]","[Base_Tarjetas].[TIPO].&amp;[" &amp; $C$1 &amp; "]")/1000,
0)</f>
        <v>0</v>
      </c>
      <c r="AD67" s="8">
        <f>IFERROR(
GETPIVOTDATA("[Base_Tarjetas].[Importe]",TDinamica_R!$A$3,
"[Base_Tarjetas].[PERIODO]","[Base_Tarjetas].[PERIODO].&amp;[" &amp; TEXT(AD$6,"yyyymm") &amp; "]",
"[Base_Tarjetas].[Metrica]","[Base_Tarjetas].[Metrica].&amp;[" &amp; $A67 &amp; "]",
"[Base_Tarjetas].[SEGMENTO_DESCRIP]","[Base_Tarjetas].[SEGMENTO_DESCRIP].&amp;[" &amp; $C$6 &amp; "]",
"[Base_Tarjetas].[SITUACION]","[Base_Tarjetas].[SITUACION].&amp;[" &amp; $C67 &amp; "]",
"[Base_Tarjetas].[TIPO]","[Base_Tarjetas].[TIPO].&amp;[" &amp; $C$1 &amp; "]")/1000,
0)</f>
        <v>0</v>
      </c>
      <c r="AE67" s="8">
        <f>IFERROR(
GETPIVOTDATA("[Base_Tarjetas].[Importe]",TDinamica_R!$A$3,
"[Base_Tarjetas].[PERIODO]","[Base_Tarjetas].[PERIODO].&amp;[" &amp; TEXT(AE$6,"yyyymm") &amp; "]",
"[Base_Tarjetas].[Metrica]","[Base_Tarjetas].[Metrica].&amp;[" &amp; $A67 &amp; "]",
"[Base_Tarjetas].[SEGMENTO_DESCRIP]","[Base_Tarjetas].[SEGMENTO_DESCRIP].&amp;[" &amp; $C$6 &amp; "]",
"[Base_Tarjetas].[SITUACION]","[Base_Tarjetas].[SITUACION].&amp;[" &amp; $C67 &amp; "]",
"[Base_Tarjetas].[TIPO]","[Base_Tarjetas].[TIPO].&amp;[" &amp; $C$1 &amp; "]")/1000,
0)</f>
        <v>0</v>
      </c>
      <c r="AF67" s="8">
        <f>IFERROR(
GETPIVOTDATA("[Base_Tarjetas].[Importe]",TDinamica_R!$A$3,
"[Base_Tarjetas].[PERIODO]","[Base_Tarjetas].[PERIODO].&amp;[" &amp; TEXT(AF$6,"yyyymm") &amp; "]",
"[Base_Tarjetas].[Metrica]","[Base_Tarjetas].[Metrica].&amp;[" &amp; $A67 &amp; "]",
"[Base_Tarjetas].[SEGMENTO_DESCRIP]","[Base_Tarjetas].[SEGMENTO_DESCRIP].&amp;[" &amp; $C$6 &amp; "]",
"[Base_Tarjetas].[SITUACION]","[Base_Tarjetas].[SITUACION].&amp;[" &amp; $C67 &amp; "]",
"[Base_Tarjetas].[TIPO]","[Base_Tarjetas].[TIPO].&amp;[" &amp; $C$1 &amp; "]")/1000,
0)</f>
        <v>0</v>
      </c>
      <c r="AG67" s="8">
        <f>IFERROR(
GETPIVOTDATA("[Base_Tarjetas].[Importe]",TDinamica_R!$A$3,
"[Base_Tarjetas].[PERIODO]","[Base_Tarjetas].[PERIODO].&amp;[" &amp; TEXT(AG$6,"yyyymm") &amp; "]",
"[Base_Tarjetas].[Metrica]","[Base_Tarjetas].[Metrica].&amp;[" &amp; $A67 &amp; "]",
"[Base_Tarjetas].[SEGMENTO_DESCRIP]","[Base_Tarjetas].[SEGMENTO_DESCRIP].&amp;[" &amp; $C$6 &amp; "]",
"[Base_Tarjetas].[SITUACION]","[Base_Tarjetas].[SITUACION].&amp;[" &amp; $C67 &amp; "]",
"[Base_Tarjetas].[TIPO]","[Base_Tarjetas].[TIPO].&amp;[" &amp; $C$1 &amp; "]")/1000,
0)</f>
        <v>0</v>
      </c>
      <c r="AH67" s="8">
        <f>IFERROR(
GETPIVOTDATA("[Base_Tarjetas].[Importe]",TDinamica_R!$A$3,
"[Base_Tarjetas].[PERIODO]","[Base_Tarjetas].[PERIODO].&amp;[" &amp; TEXT(AH$6,"yyyymm") &amp; "]",
"[Base_Tarjetas].[Metrica]","[Base_Tarjetas].[Metrica].&amp;[" &amp; $A67 &amp; "]",
"[Base_Tarjetas].[SEGMENTO_DESCRIP]","[Base_Tarjetas].[SEGMENTO_DESCRIP].&amp;[" &amp; $C$6 &amp; "]",
"[Base_Tarjetas].[SITUACION]","[Base_Tarjetas].[SITUACION].&amp;[" &amp; $C67 &amp; "]",
"[Base_Tarjetas].[TIPO]","[Base_Tarjetas].[TIPO].&amp;[" &amp; $C$1 &amp; "]")/1000,
0)</f>
        <v>0</v>
      </c>
      <c r="AI67" s="8">
        <f>IFERROR(
GETPIVOTDATA("[Base_Tarjetas].[Importe]",TDinamica_R!$A$3,
"[Base_Tarjetas].[PERIODO]","[Base_Tarjetas].[PERIODO].&amp;[" &amp; TEXT(AI$6,"yyyymm") &amp; "]",
"[Base_Tarjetas].[Metrica]","[Base_Tarjetas].[Metrica].&amp;[" &amp; $A67 &amp; "]",
"[Base_Tarjetas].[SEGMENTO_DESCRIP]","[Base_Tarjetas].[SEGMENTO_DESCRIP].&amp;[" &amp; $C$6 &amp; "]",
"[Base_Tarjetas].[SITUACION]","[Base_Tarjetas].[SITUACION].&amp;[" &amp; $C67 &amp; "]",
"[Base_Tarjetas].[TIPO]","[Base_Tarjetas].[TIPO].&amp;[" &amp; $C$1 &amp; "]")/1000,
0)</f>
        <v>0</v>
      </c>
      <c r="AJ67" s="8">
        <f>IFERROR(
GETPIVOTDATA("[Base_Tarjetas].[Importe]",TDinamica_R!$A$3,
"[Base_Tarjetas].[PERIODO]","[Base_Tarjetas].[PERIODO].&amp;[" &amp; TEXT(AJ$6,"yyyymm") &amp; "]",
"[Base_Tarjetas].[Metrica]","[Base_Tarjetas].[Metrica].&amp;[" &amp; $A67 &amp; "]",
"[Base_Tarjetas].[SEGMENTO_DESCRIP]","[Base_Tarjetas].[SEGMENTO_DESCRIP].&amp;[" &amp; $C$6 &amp; "]",
"[Base_Tarjetas].[SITUACION]","[Base_Tarjetas].[SITUACION].&amp;[" &amp; $C67 &amp; "]",
"[Base_Tarjetas].[TIPO]","[Base_Tarjetas].[TIPO].&amp;[" &amp; $C$1 &amp; "]")/1000,
0)</f>
        <v>0</v>
      </c>
      <c r="AK67" s="8">
        <f>IFERROR(
GETPIVOTDATA("[Base_Tarjetas].[Importe]",TDinamica_R!$A$3,
"[Base_Tarjetas].[PERIODO]","[Base_Tarjetas].[PERIODO].&amp;[" &amp; TEXT(AK$6,"yyyymm") &amp; "]",
"[Base_Tarjetas].[Metrica]","[Base_Tarjetas].[Metrica].&amp;[" &amp; $A67 &amp; "]",
"[Base_Tarjetas].[SEGMENTO_DESCRIP]","[Base_Tarjetas].[SEGMENTO_DESCRIP].&amp;[" &amp; $C$6 &amp; "]",
"[Base_Tarjetas].[SITUACION]","[Base_Tarjetas].[SITUACION].&amp;[" &amp; $C67 &amp; "]",
"[Base_Tarjetas].[TIPO]","[Base_Tarjetas].[TIPO].&amp;[" &amp; $C$1 &amp; "]")/1000,
0)</f>
        <v>0</v>
      </c>
      <c r="AL67" s="8">
        <f>IFERROR(
GETPIVOTDATA("[Base_Tarjetas].[Importe]",TDinamica_R!$A$3,
"[Base_Tarjetas].[PERIODO]","[Base_Tarjetas].[PERIODO].&amp;[" &amp; TEXT(AL$6,"yyyymm") &amp; "]",
"[Base_Tarjetas].[Metrica]","[Base_Tarjetas].[Metrica].&amp;[" &amp; $A67 &amp; "]",
"[Base_Tarjetas].[SEGMENTO_DESCRIP]","[Base_Tarjetas].[SEGMENTO_DESCRIP].&amp;[" &amp; $C$6 &amp; "]",
"[Base_Tarjetas].[SITUACION]","[Base_Tarjetas].[SITUACION].&amp;[" &amp; $C67 &amp; "]",
"[Base_Tarjetas].[TIPO]","[Base_Tarjetas].[TIPO].&amp;[" &amp; $C$1 &amp; "]")/1000,
0)</f>
        <v>0</v>
      </c>
      <c r="AM67" s="8">
        <f>IFERROR(
GETPIVOTDATA("[Base_Tarjetas].[Importe]",TDinamica_R!$A$3,
"[Base_Tarjetas].[PERIODO]","[Base_Tarjetas].[PERIODO].&amp;[" &amp; TEXT(AM$6,"yyyymm") &amp; "]",
"[Base_Tarjetas].[Metrica]","[Base_Tarjetas].[Metrica].&amp;[" &amp; $A67 &amp; "]",
"[Base_Tarjetas].[SEGMENTO_DESCRIP]","[Base_Tarjetas].[SEGMENTO_DESCRIP].&amp;[" &amp; $C$6 &amp; "]",
"[Base_Tarjetas].[SITUACION]","[Base_Tarjetas].[SITUACION].&amp;[" &amp; $C67 &amp; "]",
"[Base_Tarjetas].[TIPO]","[Base_Tarjetas].[TIPO].&amp;[" &amp; $C$1 &amp; "]")/1000,
0)</f>
        <v>0</v>
      </c>
      <c r="AN67" s="8">
        <f>IFERROR(
GETPIVOTDATA("[Base_Tarjetas].[Importe]",TDinamica_R!$A$3,
"[Base_Tarjetas].[PERIODO]","[Base_Tarjetas].[PERIODO].&amp;[" &amp; TEXT(AN$6,"yyyymm") &amp; "]",
"[Base_Tarjetas].[Metrica]","[Base_Tarjetas].[Metrica].&amp;[" &amp; $A67 &amp; "]",
"[Base_Tarjetas].[SEGMENTO_DESCRIP]","[Base_Tarjetas].[SEGMENTO_DESCRIP].&amp;[" &amp; $C$6 &amp; "]",
"[Base_Tarjetas].[SITUACION]","[Base_Tarjetas].[SITUACION].&amp;[" &amp; $C67 &amp; "]",
"[Base_Tarjetas].[TIPO]","[Base_Tarjetas].[TIPO].&amp;[" &amp; $C$1 &amp; "]")/1000,
0)</f>
        <v>0</v>
      </c>
      <c r="AO67" s="8">
        <f>IFERROR(
GETPIVOTDATA("[Base_Tarjetas].[Importe]",TDinamica_R!$A$3,
"[Base_Tarjetas].[PERIODO]","[Base_Tarjetas].[PERIODO].&amp;[" &amp; TEXT(AO$6,"yyyymm") &amp; "]",
"[Base_Tarjetas].[Metrica]","[Base_Tarjetas].[Metrica].&amp;[" &amp; $A67 &amp; "]",
"[Base_Tarjetas].[SEGMENTO_DESCRIP]","[Base_Tarjetas].[SEGMENTO_DESCRIP].&amp;[" &amp; $C$6 &amp; "]",
"[Base_Tarjetas].[SITUACION]","[Base_Tarjetas].[SITUACION].&amp;[" &amp; $C67 &amp; "]",
"[Base_Tarjetas].[TIPO]","[Base_Tarjetas].[TIPO].&amp;[" &amp; $C$1 &amp; "]")/1000,
0)</f>
        <v>0</v>
      </c>
      <c r="AP67" s="8">
        <f>IFERROR(
GETPIVOTDATA("[Base_Tarjetas].[Importe]",TDinamica_R!$A$3,
"[Base_Tarjetas].[PERIODO]","[Base_Tarjetas].[PERIODO].&amp;[" &amp; TEXT(AP$6,"yyyymm") &amp; "]",
"[Base_Tarjetas].[Metrica]","[Base_Tarjetas].[Metrica].&amp;[" &amp; $A67 &amp; "]",
"[Base_Tarjetas].[SEGMENTO_DESCRIP]","[Base_Tarjetas].[SEGMENTO_DESCRIP].&amp;[" &amp; $C$6 &amp; "]",
"[Base_Tarjetas].[SITUACION]","[Base_Tarjetas].[SITUACION].&amp;[" &amp; $C67 &amp; "]",
"[Base_Tarjetas].[TIPO]","[Base_Tarjetas].[TIPO].&amp;[" &amp; $C$1 &amp; "]")/1000,
0)</f>
        <v>0</v>
      </c>
      <c r="AQ67" s="8">
        <f>IFERROR(
GETPIVOTDATA("[Base_Tarjetas].[Importe]",TDinamica_R!$A$3,
"[Base_Tarjetas].[PERIODO]","[Base_Tarjetas].[PERIODO].&amp;[" &amp; TEXT(AQ$6,"yyyymm") &amp; "]",
"[Base_Tarjetas].[Metrica]","[Base_Tarjetas].[Metrica].&amp;[" &amp; $A67 &amp; "]",
"[Base_Tarjetas].[SEGMENTO_DESCRIP]","[Base_Tarjetas].[SEGMENTO_DESCRIP].&amp;[" &amp; $C$6 &amp; "]",
"[Base_Tarjetas].[SITUACION]","[Base_Tarjetas].[SITUACION].&amp;[" &amp; $C67 &amp; "]",
"[Base_Tarjetas].[TIPO]","[Base_Tarjetas].[TIPO].&amp;[" &amp; $C$1 &amp; "]")/1000,
0)</f>
        <v>0</v>
      </c>
      <c r="AR67" s="8">
        <f>IFERROR(
GETPIVOTDATA("[Base_Tarjetas].[Importe]",TDinamica_R!$A$3,
"[Base_Tarjetas].[PERIODO]","[Base_Tarjetas].[PERIODO].&amp;[" &amp; TEXT(AR$6,"yyyymm") &amp; "]",
"[Base_Tarjetas].[Metrica]","[Base_Tarjetas].[Metrica].&amp;[" &amp; $A67 &amp; "]",
"[Base_Tarjetas].[SEGMENTO_DESCRIP]","[Base_Tarjetas].[SEGMENTO_DESCRIP].&amp;[" &amp; $C$6 &amp; "]",
"[Base_Tarjetas].[SITUACION]","[Base_Tarjetas].[SITUACION].&amp;[" &amp; $C67 &amp; "]",
"[Base_Tarjetas].[TIPO]","[Base_Tarjetas].[TIPO].&amp;[" &amp; $C$1 &amp; "]")/1000,
0)</f>
        <v>0</v>
      </c>
      <c r="AS67" s="8">
        <f>IFERROR(
GETPIVOTDATA("[Base_Tarjetas].[Importe]",TDinamica_R!$A$3,
"[Base_Tarjetas].[PERIODO]","[Base_Tarjetas].[PERIODO].&amp;[" &amp; TEXT(AS$6,"yyyymm") &amp; "]",
"[Base_Tarjetas].[Metrica]","[Base_Tarjetas].[Metrica].&amp;[" &amp; $A67 &amp; "]",
"[Base_Tarjetas].[SEGMENTO_DESCRIP]","[Base_Tarjetas].[SEGMENTO_DESCRIP].&amp;[" &amp; $C$6 &amp; "]",
"[Base_Tarjetas].[SITUACION]","[Base_Tarjetas].[SITUACION].&amp;[" &amp; $C67 &amp; "]",
"[Base_Tarjetas].[TIPO]","[Base_Tarjetas].[TIPO].&amp;[" &amp; $C$1 &amp; "]")/1000,
0)</f>
        <v>0</v>
      </c>
      <c r="AT67" s="8">
        <f>IFERROR(
GETPIVOTDATA("[Base_Tarjetas].[Importe]",TDinamica_R!$A$3,
"[Base_Tarjetas].[PERIODO]","[Base_Tarjetas].[PERIODO].&amp;[" &amp; TEXT(AT$6,"yyyymm") &amp; "]",
"[Base_Tarjetas].[Metrica]","[Base_Tarjetas].[Metrica].&amp;[" &amp; $A67 &amp; "]",
"[Base_Tarjetas].[SEGMENTO_DESCRIP]","[Base_Tarjetas].[SEGMENTO_DESCRIP].&amp;[" &amp; $C$6 &amp; "]",
"[Base_Tarjetas].[SITUACION]","[Base_Tarjetas].[SITUACION].&amp;[" &amp; $C67 &amp; "]",
"[Base_Tarjetas].[TIPO]","[Base_Tarjetas].[TIPO].&amp;[" &amp; $C$1 &amp; "]")/1000,
0)</f>
        <v>0</v>
      </c>
      <c r="AU67" s="8">
        <f>IFERROR(
GETPIVOTDATA("[Base_Tarjetas].[Importe]",TDinamica_R!$A$3,
"[Base_Tarjetas].[PERIODO]","[Base_Tarjetas].[PERIODO].&amp;[" &amp; TEXT(AU$6,"yyyymm") &amp; "]",
"[Base_Tarjetas].[Metrica]","[Base_Tarjetas].[Metrica].&amp;[" &amp; $A67 &amp; "]",
"[Base_Tarjetas].[SEGMENTO_DESCRIP]","[Base_Tarjetas].[SEGMENTO_DESCRIP].&amp;[" &amp; $C$6 &amp; "]",
"[Base_Tarjetas].[SITUACION]","[Base_Tarjetas].[SITUACION].&amp;[" &amp; $C67 &amp; "]",
"[Base_Tarjetas].[TIPO]","[Base_Tarjetas].[TIPO].&amp;[" &amp; $C$1 &amp; "]")/1000,
0)</f>
        <v>0</v>
      </c>
      <c r="AV67" s="8">
        <f>IFERROR(
GETPIVOTDATA("[Base_Tarjetas].[Importe]",TDinamica_R!$A$3,
"[Base_Tarjetas].[PERIODO]","[Base_Tarjetas].[PERIODO].&amp;[" &amp; TEXT(AV$6,"yyyymm") &amp; "]",
"[Base_Tarjetas].[Metrica]","[Base_Tarjetas].[Metrica].&amp;[" &amp; $A67 &amp; "]",
"[Base_Tarjetas].[SEGMENTO_DESCRIP]","[Base_Tarjetas].[SEGMENTO_DESCRIP].&amp;[" &amp; $C$6 &amp; "]",
"[Base_Tarjetas].[SITUACION]","[Base_Tarjetas].[SITUACION].&amp;[" &amp; $C67 &amp; "]",
"[Base_Tarjetas].[TIPO]","[Base_Tarjetas].[TIPO].&amp;[" &amp; $C$1 &amp; "]")/1000,
0)</f>
        <v>0</v>
      </c>
      <c r="AW67" s="8">
        <f>IFERROR(
GETPIVOTDATA("[Base_Tarjetas].[Importe]",TDinamica_R!$A$3,
"[Base_Tarjetas].[PERIODO]","[Base_Tarjetas].[PERIODO].&amp;[" &amp; TEXT(AW$6,"yyyymm") &amp; "]",
"[Base_Tarjetas].[Metrica]","[Base_Tarjetas].[Metrica].&amp;[" &amp; $A67 &amp; "]",
"[Base_Tarjetas].[SEGMENTO_DESCRIP]","[Base_Tarjetas].[SEGMENTO_DESCRIP].&amp;[" &amp; $C$6 &amp; "]",
"[Base_Tarjetas].[SITUACION]","[Base_Tarjetas].[SITUACION].&amp;[" &amp; $C67 &amp; "]",
"[Base_Tarjetas].[TIPO]","[Base_Tarjetas].[TIPO].&amp;[" &amp; $C$1 &amp; "]")/1000,
0)</f>
        <v>0</v>
      </c>
      <c r="AX67" s="8">
        <f>IFERROR(
GETPIVOTDATA("[Base_Tarjetas].[Importe]",TDinamica_R!$A$3,
"[Base_Tarjetas].[PERIODO]","[Base_Tarjetas].[PERIODO].&amp;[" &amp; TEXT(AX$6,"yyyymm") &amp; "]",
"[Base_Tarjetas].[Metrica]","[Base_Tarjetas].[Metrica].&amp;[" &amp; $A67 &amp; "]",
"[Base_Tarjetas].[SEGMENTO_DESCRIP]","[Base_Tarjetas].[SEGMENTO_DESCRIP].&amp;[" &amp; $C$6 &amp; "]",
"[Base_Tarjetas].[SITUACION]","[Base_Tarjetas].[SITUACION].&amp;[" &amp; $C67 &amp; "]",
"[Base_Tarjetas].[TIPO]","[Base_Tarjetas].[TIPO].&amp;[" &amp; $C$1 &amp; "]")/1000,
0)</f>
        <v>0</v>
      </c>
      <c r="AY67" s="8">
        <f>IFERROR(
GETPIVOTDATA("[Base_Tarjetas].[Importe]",TDinamica_R!$A$3,
"[Base_Tarjetas].[PERIODO]","[Base_Tarjetas].[PERIODO].&amp;[" &amp; TEXT(AY$6,"yyyymm") &amp; "]",
"[Base_Tarjetas].[Metrica]","[Base_Tarjetas].[Metrica].&amp;[" &amp; $A67 &amp; "]",
"[Base_Tarjetas].[SEGMENTO_DESCRIP]","[Base_Tarjetas].[SEGMENTO_DESCRIP].&amp;[" &amp; $C$6 &amp; "]",
"[Base_Tarjetas].[SITUACION]","[Base_Tarjetas].[SITUACION].&amp;[" &amp; $C67 &amp; "]",
"[Base_Tarjetas].[TIPO]","[Base_Tarjetas].[TIPO].&amp;[" &amp; $C$1 &amp; "]")/1000,
0)</f>
        <v>0</v>
      </c>
      <c r="AZ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TEXT(AZ$6,"yyyymm") &amp; "]"),
0)</f>
        <v>0</v>
      </c>
      <c r="BA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TEXT(BA$6,"yyyymm") &amp; "]"),
0)</f>
        <v>0</v>
      </c>
      <c r="BB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TEXT(BB$6,"yyyymm") &amp; "]"),
0)</f>
        <v>0</v>
      </c>
      <c r="BC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TEXT(BC$6,"yyyymm") &amp; "]"),
0)</f>
        <v>0</v>
      </c>
      <c r="BD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TEXT(BD$6,"yyyymm") &amp; "]"),
0)</f>
        <v>0</v>
      </c>
      <c r="BE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TEXT(BE$6,"yyyymm") &amp; "]"),
0)</f>
        <v>0</v>
      </c>
      <c r="BF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TEXT(BF$6,"yyyymm") &amp; "]"),
0)</f>
        <v>0</v>
      </c>
      <c r="BG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TEXT(BG$6,"yyyymm") &amp; "]"),
0)</f>
        <v>0</v>
      </c>
      <c r="BH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TEXT(BH$6,"yyyymm") &amp; "]"),
0)</f>
        <v>0</v>
      </c>
      <c r="BI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TEXT(BI$6,"yyyymm") &amp; "]"),
0)</f>
        <v>0</v>
      </c>
      <c r="BJ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TEXT(BJ$6,"yyyymm") &amp; "]"),
0)</f>
        <v>0</v>
      </c>
      <c r="BK67" s="8">
        <f>IFERROR(
GETPIVOTDATA("[Base_TC_PPTO].[Importe]",TDinamica_P!$A$5,
"[Base_TC_PPTO].[Metrica]","[Base_TC_PPTO].[Metrica].&amp;[" &amp; $A67 &amp; "]",
"[Base_TC_PPTO].[Sub Producto]","[Base_TC_PPTO].[Sub Producto].&amp;[" &amp; $C$1 &amp; "]",
"[Base_TC_PPTO].[SEGMENTO_DESCRIP]","[Base_TC_PPTO].[SEGMENTO_DESCRIP].&amp;[" &amp; $C$6 &amp; "]",
"[Base_TC_PPTO].[Situacion]","[Base_TC_PPTO].[Situacion].&amp;[" &amp; $C67 &amp; "]",
"[Base_TC_PPTO].[Periodo]","[Base_TC_PPTO].[Periodo].&amp;[" &amp; TEXT(BK$6,"yyyymm") &amp; "]"),
0)</f>
        <v>0</v>
      </c>
      <c r="BO67" s="24">
        <f t="shared" si="48"/>
        <v>0</v>
      </c>
      <c r="BP67" s="24">
        <f t="shared" si="48"/>
        <v>0</v>
      </c>
      <c r="BQ67" s="24">
        <f t="shared" si="48"/>
        <v>0</v>
      </c>
      <c r="BR67" s="24">
        <f t="shared" si="48"/>
        <v>0</v>
      </c>
      <c r="BS67" s="24">
        <f t="shared" si="48"/>
        <v>0</v>
      </c>
      <c r="BT67" s="24">
        <f t="shared" si="48"/>
        <v>0</v>
      </c>
    </row>
    <row r="68" spans="1:72" hidden="1" outlineLevel="1" x14ac:dyDescent="0.25">
      <c r="A68" s="11" t="s">
        <v>35</v>
      </c>
      <c r="C68" s="2" t="s">
        <v>92</v>
      </c>
      <c r="D68" s="8">
        <f>IFERROR(
GETPIVOTDATA("[Base_Tarjetas].[Importe]",TDinamica_R!$A$3,
"[Base_Tarjetas].[PERIODO]","[Base_Tarjetas].[PERIODO].&amp;[" &amp; TEXT(D$6,"yyyymm") &amp; "]",
"[Base_Tarjetas].[Metrica]","[Base_Tarjetas].[Metrica].&amp;[" &amp; $A68 &amp; "]",
"[Base_Tarjetas].[SEGMENTO_DESCRIP]","[Base_Tarjetas].[SEGMENTO_DESCRIP].&amp;[" &amp; $C$6 &amp; "]",
"[Base_Tarjetas].[SITUACION]","[Base_Tarjetas].[SITUACION].&amp;[" &amp; $C68 &amp; "]",
"[Base_Tarjetas].[TIPO]","[Base_Tarjetas].[TIPO].&amp;[" &amp; $C$1 &amp; "]")/1000,
0)</f>
        <v>0</v>
      </c>
      <c r="E68" s="8">
        <f>IFERROR(
GETPIVOTDATA("[Base_Tarjetas].[Importe]",TDinamica_R!$A$3,
"[Base_Tarjetas].[PERIODO]","[Base_Tarjetas].[PERIODO].&amp;[" &amp; TEXT(E$6,"yyyymm") &amp; "]",
"[Base_Tarjetas].[Metrica]","[Base_Tarjetas].[Metrica].&amp;[" &amp; $A68 &amp; "]",
"[Base_Tarjetas].[SEGMENTO_DESCRIP]","[Base_Tarjetas].[SEGMENTO_DESCRIP].&amp;[" &amp; $C$6 &amp; "]",
"[Base_Tarjetas].[SITUACION]","[Base_Tarjetas].[SITUACION].&amp;[" &amp; $C68 &amp; "]",
"[Base_Tarjetas].[TIPO]","[Base_Tarjetas].[TIPO].&amp;[" &amp; $C$1 &amp; "]")/1000,
0)</f>
        <v>0</v>
      </c>
      <c r="F68" s="8">
        <f>IFERROR(
GETPIVOTDATA("[Base_Tarjetas].[Importe]",TDinamica_R!$A$3,
"[Base_Tarjetas].[PERIODO]","[Base_Tarjetas].[PERIODO].&amp;[" &amp; TEXT(F$6,"yyyymm") &amp; "]",
"[Base_Tarjetas].[Metrica]","[Base_Tarjetas].[Metrica].&amp;[" &amp; $A68 &amp; "]",
"[Base_Tarjetas].[SEGMENTO_DESCRIP]","[Base_Tarjetas].[SEGMENTO_DESCRIP].&amp;[" &amp; $C$6 &amp; "]",
"[Base_Tarjetas].[SITUACION]","[Base_Tarjetas].[SITUACION].&amp;[" &amp; $C68 &amp; "]",
"[Base_Tarjetas].[TIPO]","[Base_Tarjetas].[TIPO].&amp;[" &amp; $C$1 &amp; "]")/1000,
0)</f>
        <v>0</v>
      </c>
      <c r="G68" s="8">
        <f>IFERROR(
GETPIVOTDATA("[Base_Tarjetas].[Importe]",TDinamica_R!$A$3,
"[Base_Tarjetas].[PERIODO]","[Base_Tarjetas].[PERIODO].&amp;[" &amp; TEXT(G$6,"yyyymm") &amp; "]",
"[Base_Tarjetas].[Metrica]","[Base_Tarjetas].[Metrica].&amp;[" &amp; $A68 &amp; "]",
"[Base_Tarjetas].[SEGMENTO_DESCRIP]","[Base_Tarjetas].[SEGMENTO_DESCRIP].&amp;[" &amp; $C$6 &amp; "]",
"[Base_Tarjetas].[SITUACION]","[Base_Tarjetas].[SITUACION].&amp;[" &amp; $C68 &amp; "]",
"[Base_Tarjetas].[TIPO]","[Base_Tarjetas].[TIPO].&amp;[" &amp; $C$1 &amp; "]")/1000,
0)</f>
        <v>0</v>
      </c>
      <c r="H68" s="8">
        <f>IFERROR(
GETPIVOTDATA("[Base_Tarjetas].[Importe]",TDinamica_R!$A$3,
"[Base_Tarjetas].[PERIODO]","[Base_Tarjetas].[PERIODO].&amp;[" &amp; TEXT(H$6,"yyyymm") &amp; "]",
"[Base_Tarjetas].[Metrica]","[Base_Tarjetas].[Metrica].&amp;[" &amp; $A68 &amp; "]",
"[Base_Tarjetas].[SEGMENTO_DESCRIP]","[Base_Tarjetas].[SEGMENTO_DESCRIP].&amp;[" &amp; $C$6 &amp; "]",
"[Base_Tarjetas].[SITUACION]","[Base_Tarjetas].[SITUACION].&amp;[" &amp; $C68 &amp; "]",
"[Base_Tarjetas].[TIPO]","[Base_Tarjetas].[TIPO].&amp;[" &amp; $C$1 &amp; "]")/1000,
0)</f>
        <v>0</v>
      </c>
      <c r="I68" s="8">
        <f>IFERROR(
GETPIVOTDATA("[Base_Tarjetas].[Importe]",TDinamica_R!$A$3,
"[Base_Tarjetas].[PERIODO]","[Base_Tarjetas].[PERIODO].&amp;[" &amp; TEXT(I$6,"yyyymm") &amp; "]",
"[Base_Tarjetas].[Metrica]","[Base_Tarjetas].[Metrica].&amp;[" &amp; $A68 &amp; "]",
"[Base_Tarjetas].[SEGMENTO_DESCRIP]","[Base_Tarjetas].[SEGMENTO_DESCRIP].&amp;[" &amp; $C$6 &amp; "]",
"[Base_Tarjetas].[SITUACION]","[Base_Tarjetas].[SITUACION].&amp;[" &amp; $C68 &amp; "]",
"[Base_Tarjetas].[TIPO]","[Base_Tarjetas].[TIPO].&amp;[" &amp; $C$1 &amp; "]")/1000,
0)</f>
        <v>0</v>
      </c>
      <c r="J68" s="8">
        <f>IFERROR(
GETPIVOTDATA("[Base_Tarjetas].[Importe]",TDinamica_R!$A$3,
"[Base_Tarjetas].[PERIODO]","[Base_Tarjetas].[PERIODO].&amp;[" &amp; TEXT(J$6,"yyyymm") &amp; "]",
"[Base_Tarjetas].[Metrica]","[Base_Tarjetas].[Metrica].&amp;[" &amp; $A68 &amp; "]",
"[Base_Tarjetas].[SEGMENTO_DESCRIP]","[Base_Tarjetas].[SEGMENTO_DESCRIP].&amp;[" &amp; $C$6 &amp; "]",
"[Base_Tarjetas].[SITUACION]","[Base_Tarjetas].[SITUACION].&amp;[" &amp; $C68 &amp; "]",
"[Base_Tarjetas].[TIPO]","[Base_Tarjetas].[TIPO].&amp;[" &amp; $C$1 &amp; "]")/1000,
0)</f>
        <v>0</v>
      </c>
      <c r="K68" s="8">
        <f>IFERROR(
GETPIVOTDATA("[Base_Tarjetas].[Importe]",TDinamica_R!$A$3,
"[Base_Tarjetas].[PERIODO]","[Base_Tarjetas].[PERIODO].&amp;[" &amp; TEXT(K$6,"yyyymm") &amp; "]",
"[Base_Tarjetas].[Metrica]","[Base_Tarjetas].[Metrica].&amp;[" &amp; $A68 &amp; "]",
"[Base_Tarjetas].[SEGMENTO_DESCRIP]","[Base_Tarjetas].[SEGMENTO_DESCRIP].&amp;[" &amp; $C$6 &amp; "]",
"[Base_Tarjetas].[SITUACION]","[Base_Tarjetas].[SITUACION].&amp;[" &amp; $C68 &amp; "]",
"[Base_Tarjetas].[TIPO]","[Base_Tarjetas].[TIPO].&amp;[" &amp; $C$1 &amp; "]")/1000,
0)</f>
        <v>0</v>
      </c>
      <c r="L68" s="8">
        <f>IFERROR(
GETPIVOTDATA("[Base_Tarjetas].[Importe]",TDinamica_R!$A$3,
"[Base_Tarjetas].[PERIODO]","[Base_Tarjetas].[PERIODO].&amp;[" &amp; TEXT(L$6,"yyyymm") &amp; "]",
"[Base_Tarjetas].[Metrica]","[Base_Tarjetas].[Metrica].&amp;[" &amp; $A68 &amp; "]",
"[Base_Tarjetas].[SEGMENTO_DESCRIP]","[Base_Tarjetas].[SEGMENTO_DESCRIP].&amp;[" &amp; $C$6 &amp; "]",
"[Base_Tarjetas].[SITUACION]","[Base_Tarjetas].[SITUACION].&amp;[" &amp; $C68 &amp; "]",
"[Base_Tarjetas].[TIPO]","[Base_Tarjetas].[TIPO].&amp;[" &amp; $C$1 &amp; "]")/1000,
0)</f>
        <v>0</v>
      </c>
      <c r="M68" s="8">
        <f>IFERROR(
GETPIVOTDATA("[Base_Tarjetas].[Importe]",TDinamica_R!$A$3,
"[Base_Tarjetas].[PERIODO]","[Base_Tarjetas].[PERIODO].&amp;[" &amp; TEXT(M$6,"yyyymm") &amp; "]",
"[Base_Tarjetas].[Metrica]","[Base_Tarjetas].[Metrica].&amp;[" &amp; $A68 &amp; "]",
"[Base_Tarjetas].[SEGMENTO_DESCRIP]","[Base_Tarjetas].[SEGMENTO_DESCRIP].&amp;[" &amp; $C$6 &amp; "]",
"[Base_Tarjetas].[SITUACION]","[Base_Tarjetas].[SITUACION].&amp;[" &amp; $C68 &amp; "]",
"[Base_Tarjetas].[TIPO]","[Base_Tarjetas].[TIPO].&amp;[" &amp; $C$1 &amp; "]")/1000,
0)</f>
        <v>0</v>
      </c>
      <c r="N68" s="8">
        <f>IFERROR(
GETPIVOTDATA("[Base_Tarjetas].[Importe]",TDinamica_R!$A$3,
"[Base_Tarjetas].[PERIODO]","[Base_Tarjetas].[PERIODO].&amp;[" &amp; TEXT(N$6,"yyyymm") &amp; "]",
"[Base_Tarjetas].[Metrica]","[Base_Tarjetas].[Metrica].&amp;[" &amp; $A68 &amp; "]",
"[Base_Tarjetas].[SEGMENTO_DESCRIP]","[Base_Tarjetas].[SEGMENTO_DESCRIP].&amp;[" &amp; $C$6 &amp; "]",
"[Base_Tarjetas].[SITUACION]","[Base_Tarjetas].[SITUACION].&amp;[" &amp; $C68 &amp; "]",
"[Base_Tarjetas].[TIPO]","[Base_Tarjetas].[TIPO].&amp;[" &amp; $C$1 &amp; "]")/1000,
0)</f>
        <v>0</v>
      </c>
      <c r="O68" s="8">
        <f>IFERROR(
GETPIVOTDATA("[Base_Tarjetas].[Importe]",TDinamica_R!$A$3,
"[Base_Tarjetas].[PERIODO]","[Base_Tarjetas].[PERIODO].&amp;[" &amp; TEXT(O$6,"yyyymm") &amp; "]",
"[Base_Tarjetas].[Metrica]","[Base_Tarjetas].[Metrica].&amp;[" &amp; $A68 &amp; "]",
"[Base_Tarjetas].[SEGMENTO_DESCRIP]","[Base_Tarjetas].[SEGMENTO_DESCRIP].&amp;[" &amp; $C$6 &amp; "]",
"[Base_Tarjetas].[SITUACION]","[Base_Tarjetas].[SITUACION].&amp;[" &amp; $C68 &amp; "]",
"[Base_Tarjetas].[TIPO]","[Base_Tarjetas].[TIPO].&amp;[" &amp; $C$1 &amp; "]")/1000,
0)</f>
        <v>0</v>
      </c>
      <c r="P68" s="8">
        <f>IFERROR(
GETPIVOTDATA("[Base_Tarjetas].[Importe]",TDinamica_R!$A$3,
"[Base_Tarjetas].[PERIODO]","[Base_Tarjetas].[PERIODO].&amp;[" &amp; TEXT(P$6,"yyyymm") &amp; "]",
"[Base_Tarjetas].[Metrica]","[Base_Tarjetas].[Metrica].&amp;[" &amp; $A68 &amp; "]",
"[Base_Tarjetas].[SEGMENTO_DESCRIP]","[Base_Tarjetas].[SEGMENTO_DESCRIP].&amp;[" &amp; $C$6 &amp; "]",
"[Base_Tarjetas].[SITUACION]","[Base_Tarjetas].[SITUACION].&amp;[" &amp; $C68 &amp; "]",
"[Base_Tarjetas].[TIPO]","[Base_Tarjetas].[TIPO].&amp;[" &amp; $C$1 &amp; "]")/1000,
0)</f>
        <v>0</v>
      </c>
      <c r="Q68" s="8">
        <f>IFERROR(
GETPIVOTDATA("[Base_Tarjetas].[Importe]",TDinamica_R!$A$3,
"[Base_Tarjetas].[PERIODO]","[Base_Tarjetas].[PERIODO].&amp;[" &amp; TEXT(Q$6,"yyyymm") &amp; "]",
"[Base_Tarjetas].[Metrica]","[Base_Tarjetas].[Metrica].&amp;[" &amp; $A68 &amp; "]",
"[Base_Tarjetas].[SEGMENTO_DESCRIP]","[Base_Tarjetas].[SEGMENTO_DESCRIP].&amp;[" &amp; $C$6 &amp; "]",
"[Base_Tarjetas].[SITUACION]","[Base_Tarjetas].[SITUACION].&amp;[" &amp; $C68 &amp; "]",
"[Base_Tarjetas].[TIPO]","[Base_Tarjetas].[TIPO].&amp;[" &amp; $C$1 &amp; "]")/1000,
0)</f>
        <v>0</v>
      </c>
      <c r="R68" s="8">
        <f>IFERROR(
GETPIVOTDATA("[Base_Tarjetas].[Importe]",TDinamica_R!$A$3,
"[Base_Tarjetas].[PERIODO]","[Base_Tarjetas].[PERIODO].&amp;[" &amp; TEXT(R$6,"yyyymm") &amp; "]",
"[Base_Tarjetas].[Metrica]","[Base_Tarjetas].[Metrica].&amp;[" &amp; $A68 &amp; "]",
"[Base_Tarjetas].[SEGMENTO_DESCRIP]","[Base_Tarjetas].[SEGMENTO_DESCRIP].&amp;[" &amp; $C$6 &amp; "]",
"[Base_Tarjetas].[SITUACION]","[Base_Tarjetas].[SITUACION].&amp;[" &amp; $C68 &amp; "]",
"[Base_Tarjetas].[TIPO]","[Base_Tarjetas].[TIPO].&amp;[" &amp; $C$1 &amp; "]")/1000,
0)</f>
        <v>0</v>
      </c>
      <c r="S68" s="8">
        <f>IFERROR(
GETPIVOTDATA("[Base_Tarjetas].[Importe]",TDinamica_R!$A$3,
"[Base_Tarjetas].[PERIODO]","[Base_Tarjetas].[PERIODO].&amp;[" &amp; TEXT(S$6,"yyyymm") &amp; "]",
"[Base_Tarjetas].[Metrica]","[Base_Tarjetas].[Metrica].&amp;[" &amp; $A68 &amp; "]",
"[Base_Tarjetas].[SEGMENTO_DESCRIP]","[Base_Tarjetas].[SEGMENTO_DESCRIP].&amp;[" &amp; $C$6 &amp; "]",
"[Base_Tarjetas].[SITUACION]","[Base_Tarjetas].[SITUACION].&amp;[" &amp; $C68 &amp; "]",
"[Base_Tarjetas].[TIPO]","[Base_Tarjetas].[TIPO].&amp;[" &amp; $C$1 &amp; "]")/1000,
0)</f>
        <v>0</v>
      </c>
      <c r="T68" s="8">
        <f>IFERROR(
GETPIVOTDATA("[Base_Tarjetas].[Importe]",TDinamica_R!$A$3,
"[Base_Tarjetas].[PERIODO]","[Base_Tarjetas].[PERIODO].&amp;[" &amp; TEXT(T$6,"yyyymm") &amp; "]",
"[Base_Tarjetas].[Metrica]","[Base_Tarjetas].[Metrica].&amp;[" &amp; $A68 &amp; "]",
"[Base_Tarjetas].[SEGMENTO_DESCRIP]","[Base_Tarjetas].[SEGMENTO_DESCRIP].&amp;[" &amp; $C$6 &amp; "]",
"[Base_Tarjetas].[SITUACION]","[Base_Tarjetas].[SITUACION].&amp;[" &amp; $C68 &amp; "]",
"[Base_Tarjetas].[TIPO]","[Base_Tarjetas].[TIPO].&amp;[" &amp; $C$1 &amp; "]")/1000,
0)</f>
        <v>0</v>
      </c>
      <c r="U68" s="8">
        <f>IFERROR(
GETPIVOTDATA("[Base_Tarjetas].[Importe]",TDinamica_R!$A$3,
"[Base_Tarjetas].[PERIODO]","[Base_Tarjetas].[PERIODO].&amp;[" &amp; TEXT(U$6,"yyyymm") &amp; "]",
"[Base_Tarjetas].[Metrica]","[Base_Tarjetas].[Metrica].&amp;[" &amp; $A68 &amp; "]",
"[Base_Tarjetas].[SEGMENTO_DESCRIP]","[Base_Tarjetas].[SEGMENTO_DESCRIP].&amp;[" &amp; $C$6 &amp; "]",
"[Base_Tarjetas].[SITUACION]","[Base_Tarjetas].[SITUACION].&amp;[" &amp; $C68 &amp; "]",
"[Base_Tarjetas].[TIPO]","[Base_Tarjetas].[TIPO].&amp;[" &amp; $C$1 &amp; "]")/1000,
0)</f>
        <v>0</v>
      </c>
      <c r="V68" s="8">
        <f>IFERROR(
GETPIVOTDATA("[Base_Tarjetas].[Importe]",TDinamica_R!$A$3,
"[Base_Tarjetas].[PERIODO]","[Base_Tarjetas].[PERIODO].&amp;[" &amp; TEXT(V$6,"yyyymm") &amp; "]",
"[Base_Tarjetas].[Metrica]","[Base_Tarjetas].[Metrica].&amp;[" &amp; $A68 &amp; "]",
"[Base_Tarjetas].[SEGMENTO_DESCRIP]","[Base_Tarjetas].[SEGMENTO_DESCRIP].&amp;[" &amp; $C$6 &amp; "]",
"[Base_Tarjetas].[SITUACION]","[Base_Tarjetas].[SITUACION].&amp;[" &amp; $C68 &amp; "]",
"[Base_Tarjetas].[TIPO]","[Base_Tarjetas].[TIPO].&amp;[" &amp; $C$1 &amp; "]")/1000,
0)</f>
        <v>0</v>
      </c>
      <c r="W68" s="8">
        <f>IFERROR(
GETPIVOTDATA("[Base_Tarjetas].[Importe]",TDinamica_R!$A$3,
"[Base_Tarjetas].[PERIODO]","[Base_Tarjetas].[PERIODO].&amp;[" &amp; TEXT(W$6,"yyyymm") &amp; "]",
"[Base_Tarjetas].[Metrica]","[Base_Tarjetas].[Metrica].&amp;[" &amp; $A68 &amp; "]",
"[Base_Tarjetas].[SEGMENTO_DESCRIP]","[Base_Tarjetas].[SEGMENTO_DESCRIP].&amp;[" &amp; $C$6 &amp; "]",
"[Base_Tarjetas].[SITUACION]","[Base_Tarjetas].[SITUACION].&amp;[" &amp; $C68 &amp; "]",
"[Base_Tarjetas].[TIPO]","[Base_Tarjetas].[TIPO].&amp;[" &amp; $C$1 &amp; "]")/1000,
0)</f>
        <v>0</v>
      </c>
      <c r="X68" s="8">
        <f>IFERROR(
GETPIVOTDATA("[Base_Tarjetas].[Importe]",TDinamica_R!$A$3,
"[Base_Tarjetas].[PERIODO]","[Base_Tarjetas].[PERIODO].&amp;[" &amp; TEXT(X$6,"yyyymm") &amp; "]",
"[Base_Tarjetas].[Metrica]","[Base_Tarjetas].[Metrica].&amp;[" &amp; $A68 &amp; "]",
"[Base_Tarjetas].[SEGMENTO_DESCRIP]","[Base_Tarjetas].[SEGMENTO_DESCRIP].&amp;[" &amp; $C$6 &amp; "]",
"[Base_Tarjetas].[SITUACION]","[Base_Tarjetas].[SITUACION].&amp;[" &amp; $C68 &amp; "]",
"[Base_Tarjetas].[TIPO]","[Base_Tarjetas].[TIPO].&amp;[" &amp; $C$1 &amp; "]")/1000,
0)</f>
        <v>0</v>
      </c>
      <c r="Y68" s="8">
        <f>IFERROR(
GETPIVOTDATA("[Base_Tarjetas].[Importe]",TDinamica_R!$A$3,
"[Base_Tarjetas].[PERIODO]","[Base_Tarjetas].[PERIODO].&amp;[" &amp; TEXT(Y$6,"yyyymm") &amp; "]",
"[Base_Tarjetas].[Metrica]","[Base_Tarjetas].[Metrica].&amp;[" &amp; $A68 &amp; "]",
"[Base_Tarjetas].[SEGMENTO_DESCRIP]","[Base_Tarjetas].[SEGMENTO_DESCRIP].&amp;[" &amp; $C$6 &amp; "]",
"[Base_Tarjetas].[SITUACION]","[Base_Tarjetas].[SITUACION].&amp;[" &amp; $C68 &amp; "]",
"[Base_Tarjetas].[TIPO]","[Base_Tarjetas].[TIPO].&amp;[" &amp; $C$1 &amp; "]")/1000,
0)</f>
        <v>0</v>
      </c>
      <c r="Z68" s="8">
        <f>IFERROR(
GETPIVOTDATA("[Base_Tarjetas].[Importe]",TDinamica_R!$A$3,
"[Base_Tarjetas].[PERIODO]","[Base_Tarjetas].[PERIODO].&amp;[" &amp; TEXT(Z$6,"yyyymm") &amp; "]",
"[Base_Tarjetas].[Metrica]","[Base_Tarjetas].[Metrica].&amp;[" &amp; $A68 &amp; "]",
"[Base_Tarjetas].[SEGMENTO_DESCRIP]","[Base_Tarjetas].[SEGMENTO_DESCRIP].&amp;[" &amp; $C$6 &amp; "]",
"[Base_Tarjetas].[SITUACION]","[Base_Tarjetas].[SITUACION].&amp;[" &amp; $C68 &amp; "]",
"[Base_Tarjetas].[TIPO]","[Base_Tarjetas].[TIPO].&amp;[" &amp; $C$1 &amp; "]")/1000,
0)</f>
        <v>0</v>
      </c>
      <c r="AA68" s="8">
        <f>IFERROR(
GETPIVOTDATA("[Base_Tarjetas].[Importe]",TDinamica_R!$A$3,
"[Base_Tarjetas].[PERIODO]","[Base_Tarjetas].[PERIODO].&amp;[" &amp; TEXT(AA$6,"yyyymm") &amp; "]",
"[Base_Tarjetas].[Metrica]","[Base_Tarjetas].[Metrica].&amp;[" &amp; $A68 &amp; "]",
"[Base_Tarjetas].[SEGMENTO_DESCRIP]","[Base_Tarjetas].[SEGMENTO_DESCRIP].&amp;[" &amp; $C$6 &amp; "]",
"[Base_Tarjetas].[SITUACION]","[Base_Tarjetas].[SITUACION].&amp;[" &amp; $C68 &amp; "]",
"[Base_Tarjetas].[TIPO]","[Base_Tarjetas].[TIPO].&amp;[" &amp; $C$1 &amp; "]")/1000,
0)</f>
        <v>0</v>
      </c>
      <c r="AB68" s="8">
        <f>IFERROR(
GETPIVOTDATA("[Base_Tarjetas].[Importe]",TDinamica_R!$A$3,
"[Base_Tarjetas].[PERIODO]","[Base_Tarjetas].[PERIODO].&amp;[" &amp; TEXT(AB$6,"yyyymm") &amp; "]",
"[Base_Tarjetas].[Metrica]","[Base_Tarjetas].[Metrica].&amp;[" &amp; $A68 &amp; "]",
"[Base_Tarjetas].[SEGMENTO_DESCRIP]","[Base_Tarjetas].[SEGMENTO_DESCRIP].&amp;[" &amp; $C$6 &amp; "]",
"[Base_Tarjetas].[SITUACION]","[Base_Tarjetas].[SITUACION].&amp;[" &amp; $C68 &amp; "]",
"[Base_Tarjetas].[TIPO]","[Base_Tarjetas].[TIPO].&amp;[" &amp; $C$1 &amp; "]")/1000,
0)</f>
        <v>0</v>
      </c>
      <c r="AC68" s="8">
        <f>IFERROR(
GETPIVOTDATA("[Base_Tarjetas].[Importe]",TDinamica_R!$A$3,
"[Base_Tarjetas].[PERIODO]","[Base_Tarjetas].[PERIODO].&amp;[" &amp; TEXT(AC$6,"yyyymm") &amp; "]",
"[Base_Tarjetas].[Metrica]","[Base_Tarjetas].[Metrica].&amp;[" &amp; $A68 &amp; "]",
"[Base_Tarjetas].[SEGMENTO_DESCRIP]","[Base_Tarjetas].[SEGMENTO_DESCRIP].&amp;[" &amp; $C$6 &amp; "]",
"[Base_Tarjetas].[SITUACION]","[Base_Tarjetas].[SITUACION].&amp;[" &amp; $C68 &amp; "]",
"[Base_Tarjetas].[TIPO]","[Base_Tarjetas].[TIPO].&amp;[" &amp; $C$1 &amp; "]")/1000,
0)</f>
        <v>0</v>
      </c>
      <c r="AD68" s="8">
        <f>IFERROR(
GETPIVOTDATA("[Base_Tarjetas].[Importe]",TDinamica_R!$A$3,
"[Base_Tarjetas].[PERIODO]","[Base_Tarjetas].[PERIODO].&amp;[" &amp; TEXT(AD$6,"yyyymm") &amp; "]",
"[Base_Tarjetas].[Metrica]","[Base_Tarjetas].[Metrica].&amp;[" &amp; $A68 &amp; "]",
"[Base_Tarjetas].[SEGMENTO_DESCRIP]","[Base_Tarjetas].[SEGMENTO_DESCRIP].&amp;[" &amp; $C$6 &amp; "]",
"[Base_Tarjetas].[SITUACION]","[Base_Tarjetas].[SITUACION].&amp;[" &amp; $C68 &amp; "]",
"[Base_Tarjetas].[TIPO]","[Base_Tarjetas].[TIPO].&amp;[" &amp; $C$1 &amp; "]")/1000,
0)</f>
        <v>0</v>
      </c>
      <c r="AE68" s="8">
        <f>IFERROR(
GETPIVOTDATA("[Base_Tarjetas].[Importe]",TDinamica_R!$A$3,
"[Base_Tarjetas].[PERIODO]","[Base_Tarjetas].[PERIODO].&amp;[" &amp; TEXT(AE$6,"yyyymm") &amp; "]",
"[Base_Tarjetas].[Metrica]","[Base_Tarjetas].[Metrica].&amp;[" &amp; $A68 &amp; "]",
"[Base_Tarjetas].[SEGMENTO_DESCRIP]","[Base_Tarjetas].[SEGMENTO_DESCRIP].&amp;[" &amp; $C$6 &amp; "]",
"[Base_Tarjetas].[SITUACION]","[Base_Tarjetas].[SITUACION].&amp;[" &amp; $C68 &amp; "]",
"[Base_Tarjetas].[TIPO]","[Base_Tarjetas].[TIPO].&amp;[" &amp; $C$1 &amp; "]")/1000,
0)</f>
        <v>0</v>
      </c>
      <c r="AF68" s="8">
        <f>IFERROR(
GETPIVOTDATA("[Base_Tarjetas].[Importe]",TDinamica_R!$A$3,
"[Base_Tarjetas].[PERIODO]","[Base_Tarjetas].[PERIODO].&amp;[" &amp; TEXT(AF$6,"yyyymm") &amp; "]",
"[Base_Tarjetas].[Metrica]","[Base_Tarjetas].[Metrica].&amp;[" &amp; $A68 &amp; "]",
"[Base_Tarjetas].[SEGMENTO_DESCRIP]","[Base_Tarjetas].[SEGMENTO_DESCRIP].&amp;[" &amp; $C$6 &amp; "]",
"[Base_Tarjetas].[SITUACION]","[Base_Tarjetas].[SITUACION].&amp;[" &amp; $C68 &amp; "]",
"[Base_Tarjetas].[TIPO]","[Base_Tarjetas].[TIPO].&amp;[" &amp; $C$1 &amp; "]")/1000,
0)</f>
        <v>0</v>
      </c>
      <c r="AG68" s="8">
        <f>IFERROR(
GETPIVOTDATA("[Base_Tarjetas].[Importe]",TDinamica_R!$A$3,
"[Base_Tarjetas].[PERIODO]","[Base_Tarjetas].[PERIODO].&amp;[" &amp; TEXT(AG$6,"yyyymm") &amp; "]",
"[Base_Tarjetas].[Metrica]","[Base_Tarjetas].[Metrica].&amp;[" &amp; $A68 &amp; "]",
"[Base_Tarjetas].[SEGMENTO_DESCRIP]","[Base_Tarjetas].[SEGMENTO_DESCRIP].&amp;[" &amp; $C$6 &amp; "]",
"[Base_Tarjetas].[SITUACION]","[Base_Tarjetas].[SITUACION].&amp;[" &amp; $C68 &amp; "]",
"[Base_Tarjetas].[TIPO]","[Base_Tarjetas].[TIPO].&amp;[" &amp; $C$1 &amp; "]")/1000,
0)</f>
        <v>0</v>
      </c>
      <c r="AH68" s="8">
        <f>IFERROR(
GETPIVOTDATA("[Base_Tarjetas].[Importe]",TDinamica_R!$A$3,
"[Base_Tarjetas].[PERIODO]","[Base_Tarjetas].[PERIODO].&amp;[" &amp; TEXT(AH$6,"yyyymm") &amp; "]",
"[Base_Tarjetas].[Metrica]","[Base_Tarjetas].[Metrica].&amp;[" &amp; $A68 &amp; "]",
"[Base_Tarjetas].[SEGMENTO_DESCRIP]","[Base_Tarjetas].[SEGMENTO_DESCRIP].&amp;[" &amp; $C$6 &amp; "]",
"[Base_Tarjetas].[SITUACION]","[Base_Tarjetas].[SITUACION].&amp;[" &amp; $C68 &amp; "]",
"[Base_Tarjetas].[TIPO]","[Base_Tarjetas].[TIPO].&amp;[" &amp; $C$1 &amp; "]")/1000,
0)</f>
        <v>0</v>
      </c>
      <c r="AI68" s="8">
        <f>IFERROR(
GETPIVOTDATA("[Base_Tarjetas].[Importe]",TDinamica_R!$A$3,
"[Base_Tarjetas].[PERIODO]","[Base_Tarjetas].[PERIODO].&amp;[" &amp; TEXT(AI$6,"yyyymm") &amp; "]",
"[Base_Tarjetas].[Metrica]","[Base_Tarjetas].[Metrica].&amp;[" &amp; $A68 &amp; "]",
"[Base_Tarjetas].[SEGMENTO_DESCRIP]","[Base_Tarjetas].[SEGMENTO_DESCRIP].&amp;[" &amp; $C$6 &amp; "]",
"[Base_Tarjetas].[SITUACION]","[Base_Tarjetas].[SITUACION].&amp;[" &amp; $C68 &amp; "]",
"[Base_Tarjetas].[TIPO]","[Base_Tarjetas].[TIPO].&amp;[" &amp; $C$1 &amp; "]")/1000,
0)</f>
        <v>0</v>
      </c>
      <c r="AJ68" s="8">
        <f>IFERROR(
GETPIVOTDATA("[Base_Tarjetas].[Importe]",TDinamica_R!$A$3,
"[Base_Tarjetas].[PERIODO]","[Base_Tarjetas].[PERIODO].&amp;[" &amp; TEXT(AJ$6,"yyyymm") &amp; "]",
"[Base_Tarjetas].[Metrica]","[Base_Tarjetas].[Metrica].&amp;[" &amp; $A68 &amp; "]",
"[Base_Tarjetas].[SEGMENTO_DESCRIP]","[Base_Tarjetas].[SEGMENTO_DESCRIP].&amp;[" &amp; $C$6 &amp; "]",
"[Base_Tarjetas].[SITUACION]","[Base_Tarjetas].[SITUACION].&amp;[" &amp; $C68 &amp; "]",
"[Base_Tarjetas].[TIPO]","[Base_Tarjetas].[TIPO].&amp;[" &amp; $C$1 &amp; "]")/1000,
0)</f>
        <v>0</v>
      </c>
      <c r="AK68" s="8">
        <f>IFERROR(
GETPIVOTDATA("[Base_Tarjetas].[Importe]",TDinamica_R!$A$3,
"[Base_Tarjetas].[PERIODO]","[Base_Tarjetas].[PERIODO].&amp;[" &amp; TEXT(AK$6,"yyyymm") &amp; "]",
"[Base_Tarjetas].[Metrica]","[Base_Tarjetas].[Metrica].&amp;[" &amp; $A68 &amp; "]",
"[Base_Tarjetas].[SEGMENTO_DESCRIP]","[Base_Tarjetas].[SEGMENTO_DESCRIP].&amp;[" &amp; $C$6 &amp; "]",
"[Base_Tarjetas].[SITUACION]","[Base_Tarjetas].[SITUACION].&amp;[" &amp; $C68 &amp; "]",
"[Base_Tarjetas].[TIPO]","[Base_Tarjetas].[TIPO].&amp;[" &amp; $C$1 &amp; "]")/1000,
0)</f>
        <v>0</v>
      </c>
      <c r="AL68" s="8">
        <f>IFERROR(
GETPIVOTDATA("[Base_Tarjetas].[Importe]",TDinamica_R!$A$3,
"[Base_Tarjetas].[PERIODO]","[Base_Tarjetas].[PERIODO].&amp;[" &amp; TEXT(AL$6,"yyyymm") &amp; "]",
"[Base_Tarjetas].[Metrica]","[Base_Tarjetas].[Metrica].&amp;[" &amp; $A68 &amp; "]",
"[Base_Tarjetas].[SEGMENTO_DESCRIP]","[Base_Tarjetas].[SEGMENTO_DESCRIP].&amp;[" &amp; $C$6 &amp; "]",
"[Base_Tarjetas].[SITUACION]","[Base_Tarjetas].[SITUACION].&amp;[" &amp; $C68 &amp; "]",
"[Base_Tarjetas].[TIPO]","[Base_Tarjetas].[TIPO].&amp;[" &amp; $C$1 &amp; "]")/1000,
0)</f>
        <v>0</v>
      </c>
      <c r="AM68" s="8">
        <f>IFERROR(
GETPIVOTDATA("[Base_Tarjetas].[Importe]",TDinamica_R!$A$3,
"[Base_Tarjetas].[PERIODO]","[Base_Tarjetas].[PERIODO].&amp;[" &amp; TEXT(AM$6,"yyyymm") &amp; "]",
"[Base_Tarjetas].[Metrica]","[Base_Tarjetas].[Metrica].&amp;[" &amp; $A68 &amp; "]",
"[Base_Tarjetas].[SEGMENTO_DESCRIP]","[Base_Tarjetas].[SEGMENTO_DESCRIP].&amp;[" &amp; $C$6 &amp; "]",
"[Base_Tarjetas].[SITUACION]","[Base_Tarjetas].[SITUACION].&amp;[" &amp; $C68 &amp; "]",
"[Base_Tarjetas].[TIPO]","[Base_Tarjetas].[TIPO].&amp;[" &amp; $C$1 &amp; "]")/1000,
0)</f>
        <v>0</v>
      </c>
      <c r="AN68" s="8">
        <f>IFERROR(
GETPIVOTDATA("[Base_Tarjetas].[Importe]",TDinamica_R!$A$3,
"[Base_Tarjetas].[PERIODO]","[Base_Tarjetas].[PERIODO].&amp;[" &amp; TEXT(AN$6,"yyyymm") &amp; "]",
"[Base_Tarjetas].[Metrica]","[Base_Tarjetas].[Metrica].&amp;[" &amp; $A68 &amp; "]",
"[Base_Tarjetas].[SEGMENTO_DESCRIP]","[Base_Tarjetas].[SEGMENTO_DESCRIP].&amp;[" &amp; $C$6 &amp; "]",
"[Base_Tarjetas].[SITUACION]","[Base_Tarjetas].[SITUACION].&amp;[" &amp; $C68 &amp; "]",
"[Base_Tarjetas].[TIPO]","[Base_Tarjetas].[TIPO].&amp;[" &amp; $C$1 &amp; "]")/1000,
0)</f>
        <v>0</v>
      </c>
      <c r="AO68" s="8">
        <f>IFERROR(
GETPIVOTDATA("[Base_Tarjetas].[Importe]",TDinamica_R!$A$3,
"[Base_Tarjetas].[PERIODO]","[Base_Tarjetas].[PERIODO].&amp;[" &amp; TEXT(AO$6,"yyyymm") &amp; "]",
"[Base_Tarjetas].[Metrica]","[Base_Tarjetas].[Metrica].&amp;[" &amp; $A68 &amp; "]",
"[Base_Tarjetas].[SEGMENTO_DESCRIP]","[Base_Tarjetas].[SEGMENTO_DESCRIP].&amp;[" &amp; $C$6 &amp; "]",
"[Base_Tarjetas].[SITUACION]","[Base_Tarjetas].[SITUACION].&amp;[" &amp; $C68 &amp; "]",
"[Base_Tarjetas].[TIPO]","[Base_Tarjetas].[TIPO].&amp;[" &amp; $C$1 &amp; "]")/1000,
0)</f>
        <v>0</v>
      </c>
      <c r="AP68" s="8">
        <f>IFERROR(
GETPIVOTDATA("[Base_Tarjetas].[Importe]",TDinamica_R!$A$3,
"[Base_Tarjetas].[PERIODO]","[Base_Tarjetas].[PERIODO].&amp;[" &amp; TEXT(AP$6,"yyyymm") &amp; "]",
"[Base_Tarjetas].[Metrica]","[Base_Tarjetas].[Metrica].&amp;[" &amp; $A68 &amp; "]",
"[Base_Tarjetas].[SEGMENTO_DESCRIP]","[Base_Tarjetas].[SEGMENTO_DESCRIP].&amp;[" &amp; $C$6 &amp; "]",
"[Base_Tarjetas].[SITUACION]","[Base_Tarjetas].[SITUACION].&amp;[" &amp; $C68 &amp; "]",
"[Base_Tarjetas].[TIPO]","[Base_Tarjetas].[TIPO].&amp;[" &amp; $C$1 &amp; "]")/1000,
0)</f>
        <v>0</v>
      </c>
      <c r="AQ68" s="8">
        <f>IFERROR(
GETPIVOTDATA("[Base_Tarjetas].[Importe]",TDinamica_R!$A$3,
"[Base_Tarjetas].[PERIODO]","[Base_Tarjetas].[PERIODO].&amp;[" &amp; TEXT(AQ$6,"yyyymm") &amp; "]",
"[Base_Tarjetas].[Metrica]","[Base_Tarjetas].[Metrica].&amp;[" &amp; $A68 &amp; "]",
"[Base_Tarjetas].[SEGMENTO_DESCRIP]","[Base_Tarjetas].[SEGMENTO_DESCRIP].&amp;[" &amp; $C$6 &amp; "]",
"[Base_Tarjetas].[SITUACION]","[Base_Tarjetas].[SITUACION].&amp;[" &amp; $C68 &amp; "]",
"[Base_Tarjetas].[TIPO]","[Base_Tarjetas].[TIPO].&amp;[" &amp; $C$1 &amp; "]")/1000,
0)</f>
        <v>0</v>
      </c>
      <c r="AR68" s="8">
        <f>IFERROR(
GETPIVOTDATA("[Base_Tarjetas].[Importe]",TDinamica_R!$A$3,
"[Base_Tarjetas].[PERIODO]","[Base_Tarjetas].[PERIODO].&amp;[" &amp; TEXT(AR$6,"yyyymm") &amp; "]",
"[Base_Tarjetas].[Metrica]","[Base_Tarjetas].[Metrica].&amp;[" &amp; $A68 &amp; "]",
"[Base_Tarjetas].[SEGMENTO_DESCRIP]","[Base_Tarjetas].[SEGMENTO_DESCRIP].&amp;[" &amp; $C$6 &amp; "]",
"[Base_Tarjetas].[SITUACION]","[Base_Tarjetas].[SITUACION].&amp;[" &amp; $C68 &amp; "]",
"[Base_Tarjetas].[TIPO]","[Base_Tarjetas].[TIPO].&amp;[" &amp; $C$1 &amp; "]")/1000,
0)</f>
        <v>0</v>
      </c>
      <c r="AS68" s="8">
        <f>IFERROR(
GETPIVOTDATA("[Base_Tarjetas].[Importe]",TDinamica_R!$A$3,
"[Base_Tarjetas].[PERIODO]","[Base_Tarjetas].[PERIODO].&amp;[" &amp; TEXT(AS$6,"yyyymm") &amp; "]",
"[Base_Tarjetas].[Metrica]","[Base_Tarjetas].[Metrica].&amp;[" &amp; $A68 &amp; "]",
"[Base_Tarjetas].[SEGMENTO_DESCRIP]","[Base_Tarjetas].[SEGMENTO_DESCRIP].&amp;[" &amp; $C$6 &amp; "]",
"[Base_Tarjetas].[SITUACION]","[Base_Tarjetas].[SITUACION].&amp;[" &amp; $C68 &amp; "]",
"[Base_Tarjetas].[TIPO]","[Base_Tarjetas].[TIPO].&amp;[" &amp; $C$1 &amp; "]")/1000,
0)</f>
        <v>0</v>
      </c>
      <c r="AT68" s="8">
        <f>IFERROR(
GETPIVOTDATA("[Base_Tarjetas].[Importe]",TDinamica_R!$A$3,
"[Base_Tarjetas].[PERIODO]","[Base_Tarjetas].[PERIODO].&amp;[" &amp; TEXT(AT$6,"yyyymm") &amp; "]",
"[Base_Tarjetas].[Metrica]","[Base_Tarjetas].[Metrica].&amp;[" &amp; $A68 &amp; "]",
"[Base_Tarjetas].[SEGMENTO_DESCRIP]","[Base_Tarjetas].[SEGMENTO_DESCRIP].&amp;[" &amp; $C$6 &amp; "]",
"[Base_Tarjetas].[SITUACION]","[Base_Tarjetas].[SITUACION].&amp;[" &amp; $C68 &amp; "]",
"[Base_Tarjetas].[TIPO]","[Base_Tarjetas].[TIPO].&amp;[" &amp; $C$1 &amp; "]")/1000,
0)</f>
        <v>0</v>
      </c>
      <c r="AU68" s="8">
        <f>IFERROR(
GETPIVOTDATA("[Base_Tarjetas].[Importe]",TDinamica_R!$A$3,
"[Base_Tarjetas].[PERIODO]","[Base_Tarjetas].[PERIODO].&amp;[" &amp; TEXT(AU$6,"yyyymm") &amp; "]",
"[Base_Tarjetas].[Metrica]","[Base_Tarjetas].[Metrica].&amp;[" &amp; $A68 &amp; "]",
"[Base_Tarjetas].[SEGMENTO_DESCRIP]","[Base_Tarjetas].[SEGMENTO_DESCRIP].&amp;[" &amp; $C$6 &amp; "]",
"[Base_Tarjetas].[SITUACION]","[Base_Tarjetas].[SITUACION].&amp;[" &amp; $C68 &amp; "]",
"[Base_Tarjetas].[TIPO]","[Base_Tarjetas].[TIPO].&amp;[" &amp; $C$1 &amp; "]")/1000,
0)</f>
        <v>0</v>
      </c>
      <c r="AV68" s="8">
        <f>IFERROR(
GETPIVOTDATA("[Base_Tarjetas].[Importe]",TDinamica_R!$A$3,
"[Base_Tarjetas].[PERIODO]","[Base_Tarjetas].[PERIODO].&amp;[" &amp; TEXT(AV$6,"yyyymm") &amp; "]",
"[Base_Tarjetas].[Metrica]","[Base_Tarjetas].[Metrica].&amp;[" &amp; $A68 &amp; "]",
"[Base_Tarjetas].[SEGMENTO_DESCRIP]","[Base_Tarjetas].[SEGMENTO_DESCRIP].&amp;[" &amp; $C$6 &amp; "]",
"[Base_Tarjetas].[SITUACION]","[Base_Tarjetas].[SITUACION].&amp;[" &amp; $C68 &amp; "]",
"[Base_Tarjetas].[TIPO]","[Base_Tarjetas].[TIPO].&amp;[" &amp; $C$1 &amp; "]")/1000,
0)</f>
        <v>0</v>
      </c>
      <c r="AW68" s="8">
        <f>IFERROR(
GETPIVOTDATA("[Base_Tarjetas].[Importe]",TDinamica_R!$A$3,
"[Base_Tarjetas].[PERIODO]","[Base_Tarjetas].[PERIODO].&amp;[" &amp; TEXT(AW$6,"yyyymm") &amp; "]",
"[Base_Tarjetas].[Metrica]","[Base_Tarjetas].[Metrica].&amp;[" &amp; $A68 &amp; "]",
"[Base_Tarjetas].[SEGMENTO_DESCRIP]","[Base_Tarjetas].[SEGMENTO_DESCRIP].&amp;[" &amp; $C$6 &amp; "]",
"[Base_Tarjetas].[SITUACION]","[Base_Tarjetas].[SITUACION].&amp;[" &amp; $C68 &amp; "]",
"[Base_Tarjetas].[TIPO]","[Base_Tarjetas].[TIPO].&amp;[" &amp; $C$1 &amp; "]")/1000,
0)</f>
        <v>0</v>
      </c>
      <c r="AX68" s="8">
        <f>IFERROR(
GETPIVOTDATA("[Base_Tarjetas].[Importe]",TDinamica_R!$A$3,
"[Base_Tarjetas].[PERIODO]","[Base_Tarjetas].[PERIODO].&amp;[" &amp; TEXT(AX$6,"yyyymm") &amp; "]",
"[Base_Tarjetas].[Metrica]","[Base_Tarjetas].[Metrica].&amp;[" &amp; $A68 &amp; "]",
"[Base_Tarjetas].[SEGMENTO_DESCRIP]","[Base_Tarjetas].[SEGMENTO_DESCRIP].&amp;[" &amp; $C$6 &amp; "]",
"[Base_Tarjetas].[SITUACION]","[Base_Tarjetas].[SITUACION].&amp;[" &amp; $C68 &amp; "]",
"[Base_Tarjetas].[TIPO]","[Base_Tarjetas].[TIPO].&amp;[" &amp; $C$1 &amp; "]")/1000,
0)</f>
        <v>0</v>
      </c>
      <c r="AY68" s="8">
        <f>IFERROR(
GETPIVOTDATA("[Base_Tarjetas].[Importe]",TDinamica_R!$A$3,
"[Base_Tarjetas].[PERIODO]","[Base_Tarjetas].[PERIODO].&amp;[" &amp; TEXT(AY$6,"yyyymm") &amp; "]",
"[Base_Tarjetas].[Metrica]","[Base_Tarjetas].[Metrica].&amp;[" &amp; $A68 &amp; "]",
"[Base_Tarjetas].[SEGMENTO_DESCRIP]","[Base_Tarjetas].[SEGMENTO_DESCRIP].&amp;[" &amp; $C$6 &amp; "]",
"[Base_Tarjetas].[SITUACION]","[Base_Tarjetas].[SITUACION].&amp;[" &amp; $C68 &amp; "]",
"[Base_Tarjetas].[TIPO]","[Base_Tarjetas].[TIPO].&amp;[" &amp; $C$1 &amp; "]")/1000,
0)</f>
        <v>0</v>
      </c>
      <c r="AZ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TEXT(AZ$6,"yyyymm") &amp; "]"),
0)</f>
        <v>0</v>
      </c>
      <c r="BA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TEXT(BA$6,"yyyymm") &amp; "]"),
0)</f>
        <v>0</v>
      </c>
      <c r="BB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TEXT(BB$6,"yyyymm") &amp; "]"),
0)</f>
        <v>0</v>
      </c>
      <c r="BC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TEXT(BC$6,"yyyymm") &amp; "]"),
0)</f>
        <v>0</v>
      </c>
      <c r="BD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TEXT(BD$6,"yyyymm") &amp; "]"),
0)</f>
        <v>0</v>
      </c>
      <c r="BE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TEXT(BE$6,"yyyymm") &amp; "]"),
0)</f>
        <v>0</v>
      </c>
      <c r="BF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TEXT(BF$6,"yyyymm") &amp; "]"),
0)</f>
        <v>0</v>
      </c>
      <c r="BG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TEXT(BG$6,"yyyymm") &amp; "]"),
0)</f>
        <v>0</v>
      </c>
      <c r="BH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TEXT(BH$6,"yyyymm") &amp; "]"),
0)</f>
        <v>0</v>
      </c>
      <c r="BI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TEXT(BI$6,"yyyymm") &amp; "]"),
0)</f>
        <v>0</v>
      </c>
      <c r="BJ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TEXT(BJ$6,"yyyymm") &amp; "]"),
0)</f>
        <v>0</v>
      </c>
      <c r="BK68" s="8">
        <f>IFERROR(
GETPIVOTDATA("[Base_TC_PPTO].[Importe]",TDinamica_P!$A$5,
"[Base_TC_PPTO].[Metrica]","[Base_TC_PPTO].[Metrica].&amp;[" &amp; $A68 &amp; "]",
"[Base_TC_PPTO].[Sub Producto]","[Base_TC_PPTO].[Sub Producto].&amp;[" &amp; $C$1 &amp; "]",
"[Base_TC_PPTO].[SEGMENTO_DESCRIP]","[Base_TC_PPTO].[SEGMENTO_DESCRIP].&amp;[" &amp; $C$6 &amp; "]",
"[Base_TC_PPTO].[Situacion]","[Base_TC_PPTO].[Situacion].&amp;[" &amp; $C68 &amp; "]",
"[Base_TC_PPTO].[Periodo]","[Base_TC_PPTO].[Periodo].&amp;[" &amp; TEXT(BK$6,"yyyymm") &amp; "]"),
0)</f>
        <v>0</v>
      </c>
      <c r="BO68" s="24">
        <f t="shared" si="48"/>
        <v>0</v>
      </c>
      <c r="BP68" s="24">
        <f t="shared" si="48"/>
        <v>0</v>
      </c>
      <c r="BQ68" s="24">
        <f t="shared" si="48"/>
        <v>0</v>
      </c>
      <c r="BR68" s="24">
        <f t="shared" si="48"/>
        <v>0</v>
      </c>
      <c r="BS68" s="24">
        <f t="shared" si="48"/>
        <v>0</v>
      </c>
      <c r="BT68" s="24">
        <f t="shared" si="48"/>
        <v>0</v>
      </c>
    </row>
    <row r="69" spans="1:72" hidden="1" outlineLevel="1" x14ac:dyDescent="0.25">
      <c r="A69" s="11" t="s">
        <v>35</v>
      </c>
      <c r="C69" s="2" t="s">
        <v>105</v>
      </c>
      <c r="D69" s="8">
        <f>IFERROR(
GETPIVOTDATA("[Base_Tarjetas].[Importe]",TDinamica_R!$A$3,
"[Base_Tarjetas].[PERIODO]","[Base_Tarjetas].[PERIODO].&amp;[" &amp; TEXT(D$6,"yyyymm") &amp; "]",
"[Base_Tarjetas].[Metrica]","[Base_Tarjetas].[Metrica].&amp;[" &amp; $A69 &amp; "]",
"[Base_Tarjetas].[SEGMENTO_DESCRIP]","[Base_Tarjetas].[SEGMENTO_DESCRIP].&amp;[" &amp; $C$6 &amp; "]",
"[Base_Tarjetas].[SITUACION]","[Base_Tarjetas].[SITUACION].&amp;[" &amp; $C69 &amp; "]",
"[Base_Tarjetas].[TIPO]","[Base_Tarjetas].[TIPO].&amp;[" &amp; $C$1 &amp; "]")/1000,
0)</f>
        <v>0</v>
      </c>
      <c r="E69" s="8">
        <f>IFERROR(
GETPIVOTDATA("[Base_Tarjetas].[Importe]",TDinamica_R!$A$3,
"[Base_Tarjetas].[PERIODO]","[Base_Tarjetas].[PERIODO].&amp;[" &amp; TEXT(E$6,"yyyymm") &amp; "]",
"[Base_Tarjetas].[Metrica]","[Base_Tarjetas].[Metrica].&amp;[" &amp; $A69 &amp; "]",
"[Base_Tarjetas].[SEGMENTO_DESCRIP]","[Base_Tarjetas].[SEGMENTO_DESCRIP].&amp;[" &amp; $C$6 &amp; "]",
"[Base_Tarjetas].[SITUACION]","[Base_Tarjetas].[SITUACION].&amp;[" &amp; $C69 &amp; "]",
"[Base_Tarjetas].[TIPO]","[Base_Tarjetas].[TIPO].&amp;[" &amp; $C$1 &amp; "]")/1000,
0)</f>
        <v>0</v>
      </c>
      <c r="F69" s="8">
        <f>IFERROR(
GETPIVOTDATA("[Base_Tarjetas].[Importe]",TDinamica_R!$A$3,
"[Base_Tarjetas].[PERIODO]","[Base_Tarjetas].[PERIODO].&amp;[" &amp; TEXT(F$6,"yyyymm") &amp; "]",
"[Base_Tarjetas].[Metrica]","[Base_Tarjetas].[Metrica].&amp;[" &amp; $A69 &amp; "]",
"[Base_Tarjetas].[SEGMENTO_DESCRIP]","[Base_Tarjetas].[SEGMENTO_DESCRIP].&amp;[" &amp; $C$6 &amp; "]",
"[Base_Tarjetas].[SITUACION]","[Base_Tarjetas].[SITUACION].&amp;[" &amp; $C69 &amp; "]",
"[Base_Tarjetas].[TIPO]","[Base_Tarjetas].[TIPO].&amp;[" &amp; $C$1 &amp; "]")/1000,
0)</f>
        <v>0</v>
      </c>
      <c r="G69" s="8">
        <f>IFERROR(
GETPIVOTDATA("[Base_Tarjetas].[Importe]",TDinamica_R!$A$3,
"[Base_Tarjetas].[PERIODO]","[Base_Tarjetas].[PERIODO].&amp;[" &amp; TEXT(G$6,"yyyymm") &amp; "]",
"[Base_Tarjetas].[Metrica]","[Base_Tarjetas].[Metrica].&amp;[" &amp; $A69 &amp; "]",
"[Base_Tarjetas].[SEGMENTO_DESCRIP]","[Base_Tarjetas].[SEGMENTO_DESCRIP].&amp;[" &amp; $C$6 &amp; "]",
"[Base_Tarjetas].[SITUACION]","[Base_Tarjetas].[SITUACION].&amp;[" &amp; $C69 &amp; "]",
"[Base_Tarjetas].[TIPO]","[Base_Tarjetas].[TIPO].&amp;[" &amp; $C$1 &amp; "]")/1000,
0)</f>
        <v>0</v>
      </c>
      <c r="H69" s="8">
        <f>IFERROR(
GETPIVOTDATA("[Base_Tarjetas].[Importe]",TDinamica_R!$A$3,
"[Base_Tarjetas].[PERIODO]","[Base_Tarjetas].[PERIODO].&amp;[" &amp; TEXT(H$6,"yyyymm") &amp; "]",
"[Base_Tarjetas].[Metrica]","[Base_Tarjetas].[Metrica].&amp;[" &amp; $A69 &amp; "]",
"[Base_Tarjetas].[SEGMENTO_DESCRIP]","[Base_Tarjetas].[SEGMENTO_DESCRIP].&amp;[" &amp; $C$6 &amp; "]",
"[Base_Tarjetas].[SITUACION]","[Base_Tarjetas].[SITUACION].&amp;[" &amp; $C69 &amp; "]",
"[Base_Tarjetas].[TIPO]","[Base_Tarjetas].[TIPO].&amp;[" &amp; $C$1 &amp; "]")/1000,
0)</f>
        <v>0</v>
      </c>
      <c r="I69" s="8">
        <f>IFERROR(
GETPIVOTDATA("[Base_Tarjetas].[Importe]",TDinamica_R!$A$3,
"[Base_Tarjetas].[PERIODO]","[Base_Tarjetas].[PERIODO].&amp;[" &amp; TEXT(I$6,"yyyymm") &amp; "]",
"[Base_Tarjetas].[Metrica]","[Base_Tarjetas].[Metrica].&amp;[" &amp; $A69 &amp; "]",
"[Base_Tarjetas].[SEGMENTO_DESCRIP]","[Base_Tarjetas].[SEGMENTO_DESCRIP].&amp;[" &amp; $C$6 &amp; "]",
"[Base_Tarjetas].[SITUACION]","[Base_Tarjetas].[SITUACION].&amp;[" &amp; $C69 &amp; "]",
"[Base_Tarjetas].[TIPO]","[Base_Tarjetas].[TIPO].&amp;[" &amp; $C$1 &amp; "]")/1000,
0)</f>
        <v>0</v>
      </c>
      <c r="J69" s="8">
        <f>IFERROR(
GETPIVOTDATA("[Base_Tarjetas].[Importe]",TDinamica_R!$A$3,
"[Base_Tarjetas].[PERIODO]","[Base_Tarjetas].[PERIODO].&amp;[" &amp; TEXT(J$6,"yyyymm") &amp; "]",
"[Base_Tarjetas].[Metrica]","[Base_Tarjetas].[Metrica].&amp;[" &amp; $A69 &amp; "]",
"[Base_Tarjetas].[SEGMENTO_DESCRIP]","[Base_Tarjetas].[SEGMENTO_DESCRIP].&amp;[" &amp; $C$6 &amp; "]",
"[Base_Tarjetas].[SITUACION]","[Base_Tarjetas].[SITUACION].&amp;[" &amp; $C69 &amp; "]",
"[Base_Tarjetas].[TIPO]","[Base_Tarjetas].[TIPO].&amp;[" &amp; $C$1 &amp; "]")/1000,
0)</f>
        <v>0</v>
      </c>
      <c r="K69" s="8">
        <f>IFERROR(
GETPIVOTDATA("[Base_Tarjetas].[Importe]",TDinamica_R!$A$3,
"[Base_Tarjetas].[PERIODO]","[Base_Tarjetas].[PERIODO].&amp;[" &amp; TEXT(K$6,"yyyymm") &amp; "]",
"[Base_Tarjetas].[Metrica]","[Base_Tarjetas].[Metrica].&amp;[" &amp; $A69 &amp; "]",
"[Base_Tarjetas].[SEGMENTO_DESCRIP]","[Base_Tarjetas].[SEGMENTO_DESCRIP].&amp;[" &amp; $C$6 &amp; "]",
"[Base_Tarjetas].[SITUACION]","[Base_Tarjetas].[SITUACION].&amp;[" &amp; $C69 &amp; "]",
"[Base_Tarjetas].[TIPO]","[Base_Tarjetas].[TIPO].&amp;[" &amp; $C$1 &amp; "]")/1000,
0)</f>
        <v>0</v>
      </c>
      <c r="L69" s="8">
        <f>IFERROR(
GETPIVOTDATA("[Base_Tarjetas].[Importe]",TDinamica_R!$A$3,
"[Base_Tarjetas].[PERIODO]","[Base_Tarjetas].[PERIODO].&amp;[" &amp; TEXT(L$6,"yyyymm") &amp; "]",
"[Base_Tarjetas].[Metrica]","[Base_Tarjetas].[Metrica].&amp;[" &amp; $A69 &amp; "]",
"[Base_Tarjetas].[SEGMENTO_DESCRIP]","[Base_Tarjetas].[SEGMENTO_DESCRIP].&amp;[" &amp; $C$6 &amp; "]",
"[Base_Tarjetas].[SITUACION]","[Base_Tarjetas].[SITUACION].&amp;[" &amp; $C69 &amp; "]",
"[Base_Tarjetas].[TIPO]","[Base_Tarjetas].[TIPO].&amp;[" &amp; $C$1 &amp; "]")/1000,
0)</f>
        <v>0</v>
      </c>
      <c r="M69" s="8">
        <f>IFERROR(
GETPIVOTDATA("[Base_Tarjetas].[Importe]",TDinamica_R!$A$3,
"[Base_Tarjetas].[PERIODO]","[Base_Tarjetas].[PERIODO].&amp;[" &amp; TEXT(M$6,"yyyymm") &amp; "]",
"[Base_Tarjetas].[Metrica]","[Base_Tarjetas].[Metrica].&amp;[" &amp; $A69 &amp; "]",
"[Base_Tarjetas].[SEGMENTO_DESCRIP]","[Base_Tarjetas].[SEGMENTO_DESCRIP].&amp;[" &amp; $C$6 &amp; "]",
"[Base_Tarjetas].[SITUACION]","[Base_Tarjetas].[SITUACION].&amp;[" &amp; $C69 &amp; "]",
"[Base_Tarjetas].[TIPO]","[Base_Tarjetas].[TIPO].&amp;[" &amp; $C$1 &amp; "]")/1000,
0)</f>
        <v>0</v>
      </c>
      <c r="N69" s="8">
        <f>IFERROR(
GETPIVOTDATA("[Base_Tarjetas].[Importe]",TDinamica_R!$A$3,
"[Base_Tarjetas].[PERIODO]","[Base_Tarjetas].[PERIODO].&amp;[" &amp; TEXT(N$6,"yyyymm") &amp; "]",
"[Base_Tarjetas].[Metrica]","[Base_Tarjetas].[Metrica].&amp;[" &amp; $A69 &amp; "]",
"[Base_Tarjetas].[SEGMENTO_DESCRIP]","[Base_Tarjetas].[SEGMENTO_DESCRIP].&amp;[" &amp; $C$6 &amp; "]",
"[Base_Tarjetas].[SITUACION]","[Base_Tarjetas].[SITUACION].&amp;[" &amp; $C69 &amp; "]",
"[Base_Tarjetas].[TIPO]","[Base_Tarjetas].[TIPO].&amp;[" &amp; $C$1 &amp; "]")/1000,
0)</f>
        <v>0</v>
      </c>
      <c r="O69" s="8">
        <f>IFERROR(
GETPIVOTDATA("[Base_Tarjetas].[Importe]",TDinamica_R!$A$3,
"[Base_Tarjetas].[PERIODO]","[Base_Tarjetas].[PERIODO].&amp;[" &amp; TEXT(O$6,"yyyymm") &amp; "]",
"[Base_Tarjetas].[Metrica]","[Base_Tarjetas].[Metrica].&amp;[" &amp; $A69 &amp; "]",
"[Base_Tarjetas].[SEGMENTO_DESCRIP]","[Base_Tarjetas].[SEGMENTO_DESCRIP].&amp;[" &amp; $C$6 &amp; "]",
"[Base_Tarjetas].[SITUACION]","[Base_Tarjetas].[SITUACION].&amp;[" &amp; $C69 &amp; "]",
"[Base_Tarjetas].[TIPO]","[Base_Tarjetas].[TIPO].&amp;[" &amp; $C$1 &amp; "]")/1000,
0)</f>
        <v>0</v>
      </c>
      <c r="P69" s="8">
        <f>IFERROR(
GETPIVOTDATA("[Base_Tarjetas].[Importe]",TDinamica_R!$A$3,
"[Base_Tarjetas].[PERIODO]","[Base_Tarjetas].[PERIODO].&amp;[" &amp; TEXT(P$6,"yyyymm") &amp; "]",
"[Base_Tarjetas].[Metrica]","[Base_Tarjetas].[Metrica].&amp;[" &amp; $A69 &amp; "]",
"[Base_Tarjetas].[SEGMENTO_DESCRIP]","[Base_Tarjetas].[SEGMENTO_DESCRIP].&amp;[" &amp; $C$6 &amp; "]",
"[Base_Tarjetas].[SITUACION]","[Base_Tarjetas].[SITUACION].&amp;[" &amp; $C69 &amp; "]",
"[Base_Tarjetas].[TIPO]","[Base_Tarjetas].[TIPO].&amp;[" &amp; $C$1 &amp; "]")/1000,
0)</f>
        <v>0</v>
      </c>
      <c r="Q69" s="8">
        <f>IFERROR(
GETPIVOTDATA("[Base_Tarjetas].[Importe]",TDinamica_R!$A$3,
"[Base_Tarjetas].[PERIODO]","[Base_Tarjetas].[PERIODO].&amp;[" &amp; TEXT(Q$6,"yyyymm") &amp; "]",
"[Base_Tarjetas].[Metrica]","[Base_Tarjetas].[Metrica].&amp;[" &amp; $A69 &amp; "]",
"[Base_Tarjetas].[SEGMENTO_DESCRIP]","[Base_Tarjetas].[SEGMENTO_DESCRIP].&amp;[" &amp; $C$6 &amp; "]",
"[Base_Tarjetas].[SITUACION]","[Base_Tarjetas].[SITUACION].&amp;[" &amp; $C69 &amp; "]",
"[Base_Tarjetas].[TIPO]","[Base_Tarjetas].[TIPO].&amp;[" &amp; $C$1 &amp; "]")/1000,
0)</f>
        <v>0</v>
      </c>
      <c r="R69" s="8">
        <f>IFERROR(
GETPIVOTDATA("[Base_Tarjetas].[Importe]",TDinamica_R!$A$3,
"[Base_Tarjetas].[PERIODO]","[Base_Tarjetas].[PERIODO].&amp;[" &amp; TEXT(R$6,"yyyymm") &amp; "]",
"[Base_Tarjetas].[Metrica]","[Base_Tarjetas].[Metrica].&amp;[" &amp; $A69 &amp; "]",
"[Base_Tarjetas].[SEGMENTO_DESCRIP]","[Base_Tarjetas].[SEGMENTO_DESCRIP].&amp;[" &amp; $C$6 &amp; "]",
"[Base_Tarjetas].[SITUACION]","[Base_Tarjetas].[SITUACION].&amp;[" &amp; $C69 &amp; "]",
"[Base_Tarjetas].[TIPO]","[Base_Tarjetas].[TIPO].&amp;[" &amp; $C$1 &amp; "]")/1000,
0)</f>
        <v>0</v>
      </c>
      <c r="S69" s="8">
        <f>IFERROR(
GETPIVOTDATA("[Base_Tarjetas].[Importe]",TDinamica_R!$A$3,
"[Base_Tarjetas].[PERIODO]","[Base_Tarjetas].[PERIODO].&amp;[" &amp; TEXT(S$6,"yyyymm") &amp; "]",
"[Base_Tarjetas].[Metrica]","[Base_Tarjetas].[Metrica].&amp;[" &amp; $A69 &amp; "]",
"[Base_Tarjetas].[SEGMENTO_DESCRIP]","[Base_Tarjetas].[SEGMENTO_DESCRIP].&amp;[" &amp; $C$6 &amp; "]",
"[Base_Tarjetas].[SITUACION]","[Base_Tarjetas].[SITUACION].&amp;[" &amp; $C69 &amp; "]",
"[Base_Tarjetas].[TIPO]","[Base_Tarjetas].[TIPO].&amp;[" &amp; $C$1 &amp; "]")/1000,
0)</f>
        <v>0</v>
      </c>
      <c r="T69" s="8">
        <f>IFERROR(
GETPIVOTDATA("[Base_Tarjetas].[Importe]",TDinamica_R!$A$3,
"[Base_Tarjetas].[PERIODO]","[Base_Tarjetas].[PERIODO].&amp;[" &amp; TEXT(T$6,"yyyymm") &amp; "]",
"[Base_Tarjetas].[Metrica]","[Base_Tarjetas].[Metrica].&amp;[" &amp; $A69 &amp; "]",
"[Base_Tarjetas].[SEGMENTO_DESCRIP]","[Base_Tarjetas].[SEGMENTO_DESCRIP].&amp;[" &amp; $C$6 &amp; "]",
"[Base_Tarjetas].[SITUACION]","[Base_Tarjetas].[SITUACION].&amp;[" &amp; $C69 &amp; "]",
"[Base_Tarjetas].[TIPO]","[Base_Tarjetas].[TIPO].&amp;[" &amp; $C$1 &amp; "]")/1000,
0)</f>
        <v>0</v>
      </c>
      <c r="U69" s="8">
        <f>IFERROR(
GETPIVOTDATA("[Base_Tarjetas].[Importe]",TDinamica_R!$A$3,
"[Base_Tarjetas].[PERIODO]","[Base_Tarjetas].[PERIODO].&amp;[" &amp; TEXT(U$6,"yyyymm") &amp; "]",
"[Base_Tarjetas].[Metrica]","[Base_Tarjetas].[Metrica].&amp;[" &amp; $A69 &amp; "]",
"[Base_Tarjetas].[SEGMENTO_DESCRIP]","[Base_Tarjetas].[SEGMENTO_DESCRIP].&amp;[" &amp; $C$6 &amp; "]",
"[Base_Tarjetas].[SITUACION]","[Base_Tarjetas].[SITUACION].&amp;[" &amp; $C69 &amp; "]",
"[Base_Tarjetas].[TIPO]","[Base_Tarjetas].[TIPO].&amp;[" &amp; $C$1 &amp; "]")/1000,
0)</f>
        <v>0</v>
      </c>
      <c r="V69" s="8">
        <f>IFERROR(
GETPIVOTDATA("[Base_Tarjetas].[Importe]",TDinamica_R!$A$3,
"[Base_Tarjetas].[PERIODO]","[Base_Tarjetas].[PERIODO].&amp;[" &amp; TEXT(V$6,"yyyymm") &amp; "]",
"[Base_Tarjetas].[Metrica]","[Base_Tarjetas].[Metrica].&amp;[" &amp; $A69 &amp; "]",
"[Base_Tarjetas].[SEGMENTO_DESCRIP]","[Base_Tarjetas].[SEGMENTO_DESCRIP].&amp;[" &amp; $C$6 &amp; "]",
"[Base_Tarjetas].[SITUACION]","[Base_Tarjetas].[SITUACION].&amp;[" &amp; $C69 &amp; "]",
"[Base_Tarjetas].[TIPO]","[Base_Tarjetas].[TIPO].&amp;[" &amp; $C$1 &amp; "]")/1000,
0)</f>
        <v>0</v>
      </c>
      <c r="W69" s="8">
        <f>IFERROR(
GETPIVOTDATA("[Base_Tarjetas].[Importe]",TDinamica_R!$A$3,
"[Base_Tarjetas].[PERIODO]","[Base_Tarjetas].[PERIODO].&amp;[" &amp; TEXT(W$6,"yyyymm") &amp; "]",
"[Base_Tarjetas].[Metrica]","[Base_Tarjetas].[Metrica].&amp;[" &amp; $A69 &amp; "]",
"[Base_Tarjetas].[SEGMENTO_DESCRIP]","[Base_Tarjetas].[SEGMENTO_DESCRIP].&amp;[" &amp; $C$6 &amp; "]",
"[Base_Tarjetas].[SITUACION]","[Base_Tarjetas].[SITUACION].&amp;[" &amp; $C69 &amp; "]",
"[Base_Tarjetas].[TIPO]","[Base_Tarjetas].[TIPO].&amp;[" &amp; $C$1 &amp; "]")/1000,
0)</f>
        <v>0</v>
      </c>
      <c r="X69" s="8">
        <f>IFERROR(
GETPIVOTDATA("[Base_Tarjetas].[Importe]",TDinamica_R!$A$3,
"[Base_Tarjetas].[PERIODO]","[Base_Tarjetas].[PERIODO].&amp;[" &amp; TEXT(X$6,"yyyymm") &amp; "]",
"[Base_Tarjetas].[Metrica]","[Base_Tarjetas].[Metrica].&amp;[" &amp; $A69 &amp; "]",
"[Base_Tarjetas].[SEGMENTO_DESCRIP]","[Base_Tarjetas].[SEGMENTO_DESCRIP].&amp;[" &amp; $C$6 &amp; "]",
"[Base_Tarjetas].[SITUACION]","[Base_Tarjetas].[SITUACION].&amp;[" &amp; $C69 &amp; "]",
"[Base_Tarjetas].[TIPO]","[Base_Tarjetas].[TIPO].&amp;[" &amp; $C$1 &amp; "]")/1000,
0)</f>
        <v>0</v>
      </c>
      <c r="Y69" s="8">
        <f>IFERROR(
GETPIVOTDATA("[Base_Tarjetas].[Importe]",TDinamica_R!$A$3,
"[Base_Tarjetas].[PERIODO]","[Base_Tarjetas].[PERIODO].&amp;[" &amp; TEXT(Y$6,"yyyymm") &amp; "]",
"[Base_Tarjetas].[Metrica]","[Base_Tarjetas].[Metrica].&amp;[" &amp; $A69 &amp; "]",
"[Base_Tarjetas].[SEGMENTO_DESCRIP]","[Base_Tarjetas].[SEGMENTO_DESCRIP].&amp;[" &amp; $C$6 &amp; "]",
"[Base_Tarjetas].[SITUACION]","[Base_Tarjetas].[SITUACION].&amp;[" &amp; $C69 &amp; "]",
"[Base_Tarjetas].[TIPO]","[Base_Tarjetas].[TIPO].&amp;[" &amp; $C$1 &amp; "]")/1000,
0)</f>
        <v>0</v>
      </c>
      <c r="Z69" s="8">
        <f>IFERROR(
GETPIVOTDATA("[Base_Tarjetas].[Importe]",TDinamica_R!$A$3,
"[Base_Tarjetas].[PERIODO]","[Base_Tarjetas].[PERIODO].&amp;[" &amp; TEXT(Z$6,"yyyymm") &amp; "]",
"[Base_Tarjetas].[Metrica]","[Base_Tarjetas].[Metrica].&amp;[" &amp; $A69 &amp; "]",
"[Base_Tarjetas].[SEGMENTO_DESCRIP]","[Base_Tarjetas].[SEGMENTO_DESCRIP].&amp;[" &amp; $C$6 &amp; "]",
"[Base_Tarjetas].[SITUACION]","[Base_Tarjetas].[SITUACION].&amp;[" &amp; $C69 &amp; "]",
"[Base_Tarjetas].[TIPO]","[Base_Tarjetas].[TIPO].&amp;[" &amp; $C$1 &amp; "]")/1000,
0)</f>
        <v>0</v>
      </c>
      <c r="AA69" s="8">
        <f>IFERROR(
GETPIVOTDATA("[Base_Tarjetas].[Importe]",TDinamica_R!$A$3,
"[Base_Tarjetas].[PERIODO]","[Base_Tarjetas].[PERIODO].&amp;[" &amp; TEXT(AA$6,"yyyymm") &amp; "]",
"[Base_Tarjetas].[Metrica]","[Base_Tarjetas].[Metrica].&amp;[" &amp; $A69 &amp; "]",
"[Base_Tarjetas].[SEGMENTO_DESCRIP]","[Base_Tarjetas].[SEGMENTO_DESCRIP].&amp;[" &amp; $C$6 &amp; "]",
"[Base_Tarjetas].[SITUACION]","[Base_Tarjetas].[SITUACION].&amp;[" &amp; $C69 &amp; "]",
"[Base_Tarjetas].[TIPO]","[Base_Tarjetas].[TIPO].&amp;[" &amp; $C$1 &amp; "]")/1000,
0)</f>
        <v>0</v>
      </c>
      <c r="AB69" s="8">
        <f>IFERROR(
GETPIVOTDATA("[Base_Tarjetas].[Importe]",TDinamica_R!$A$3,
"[Base_Tarjetas].[PERIODO]","[Base_Tarjetas].[PERIODO].&amp;[" &amp; TEXT(AB$6,"yyyymm") &amp; "]",
"[Base_Tarjetas].[Metrica]","[Base_Tarjetas].[Metrica].&amp;[" &amp; $A69 &amp; "]",
"[Base_Tarjetas].[SEGMENTO_DESCRIP]","[Base_Tarjetas].[SEGMENTO_DESCRIP].&amp;[" &amp; $C$6 &amp; "]",
"[Base_Tarjetas].[SITUACION]","[Base_Tarjetas].[SITUACION].&amp;[" &amp; $C69 &amp; "]",
"[Base_Tarjetas].[TIPO]","[Base_Tarjetas].[TIPO].&amp;[" &amp; $C$1 &amp; "]")/1000,
0)</f>
        <v>0</v>
      </c>
      <c r="AC69" s="8">
        <f>IFERROR(
GETPIVOTDATA("[Base_Tarjetas].[Importe]",TDinamica_R!$A$3,
"[Base_Tarjetas].[PERIODO]","[Base_Tarjetas].[PERIODO].&amp;[" &amp; TEXT(AC$6,"yyyymm") &amp; "]",
"[Base_Tarjetas].[Metrica]","[Base_Tarjetas].[Metrica].&amp;[" &amp; $A69 &amp; "]",
"[Base_Tarjetas].[SEGMENTO_DESCRIP]","[Base_Tarjetas].[SEGMENTO_DESCRIP].&amp;[" &amp; $C$6 &amp; "]",
"[Base_Tarjetas].[SITUACION]","[Base_Tarjetas].[SITUACION].&amp;[" &amp; $C69 &amp; "]",
"[Base_Tarjetas].[TIPO]","[Base_Tarjetas].[TIPO].&amp;[" &amp; $C$1 &amp; "]")/1000,
0)</f>
        <v>0</v>
      </c>
      <c r="AD69" s="8">
        <f>IFERROR(
GETPIVOTDATA("[Base_Tarjetas].[Importe]",TDinamica_R!$A$3,
"[Base_Tarjetas].[PERIODO]","[Base_Tarjetas].[PERIODO].&amp;[" &amp; TEXT(AD$6,"yyyymm") &amp; "]",
"[Base_Tarjetas].[Metrica]","[Base_Tarjetas].[Metrica].&amp;[" &amp; $A69 &amp; "]",
"[Base_Tarjetas].[SEGMENTO_DESCRIP]","[Base_Tarjetas].[SEGMENTO_DESCRIP].&amp;[" &amp; $C$6 &amp; "]",
"[Base_Tarjetas].[SITUACION]","[Base_Tarjetas].[SITUACION].&amp;[" &amp; $C69 &amp; "]",
"[Base_Tarjetas].[TIPO]","[Base_Tarjetas].[TIPO].&amp;[" &amp; $C$1 &amp; "]")/1000,
0)</f>
        <v>0</v>
      </c>
      <c r="AE69" s="8">
        <f>IFERROR(
GETPIVOTDATA("[Base_Tarjetas].[Importe]",TDinamica_R!$A$3,
"[Base_Tarjetas].[PERIODO]","[Base_Tarjetas].[PERIODO].&amp;[" &amp; TEXT(AE$6,"yyyymm") &amp; "]",
"[Base_Tarjetas].[Metrica]","[Base_Tarjetas].[Metrica].&amp;[" &amp; $A69 &amp; "]",
"[Base_Tarjetas].[SEGMENTO_DESCRIP]","[Base_Tarjetas].[SEGMENTO_DESCRIP].&amp;[" &amp; $C$6 &amp; "]",
"[Base_Tarjetas].[SITUACION]","[Base_Tarjetas].[SITUACION].&amp;[" &amp; $C69 &amp; "]",
"[Base_Tarjetas].[TIPO]","[Base_Tarjetas].[TIPO].&amp;[" &amp; $C$1 &amp; "]")/1000,
0)</f>
        <v>0</v>
      </c>
      <c r="AF69" s="8">
        <f>IFERROR(
GETPIVOTDATA("[Base_Tarjetas].[Importe]",TDinamica_R!$A$3,
"[Base_Tarjetas].[PERIODO]","[Base_Tarjetas].[PERIODO].&amp;[" &amp; TEXT(AF$6,"yyyymm") &amp; "]",
"[Base_Tarjetas].[Metrica]","[Base_Tarjetas].[Metrica].&amp;[" &amp; $A69 &amp; "]",
"[Base_Tarjetas].[SEGMENTO_DESCRIP]","[Base_Tarjetas].[SEGMENTO_DESCRIP].&amp;[" &amp; $C$6 &amp; "]",
"[Base_Tarjetas].[SITUACION]","[Base_Tarjetas].[SITUACION].&amp;[" &amp; $C69 &amp; "]",
"[Base_Tarjetas].[TIPO]","[Base_Tarjetas].[TIPO].&amp;[" &amp; $C$1 &amp; "]")/1000,
0)</f>
        <v>0</v>
      </c>
      <c r="AG69" s="8">
        <f>IFERROR(
GETPIVOTDATA("[Base_Tarjetas].[Importe]",TDinamica_R!$A$3,
"[Base_Tarjetas].[PERIODO]","[Base_Tarjetas].[PERIODO].&amp;[" &amp; TEXT(AG$6,"yyyymm") &amp; "]",
"[Base_Tarjetas].[Metrica]","[Base_Tarjetas].[Metrica].&amp;[" &amp; $A69 &amp; "]",
"[Base_Tarjetas].[SEGMENTO_DESCRIP]","[Base_Tarjetas].[SEGMENTO_DESCRIP].&amp;[" &amp; $C$6 &amp; "]",
"[Base_Tarjetas].[SITUACION]","[Base_Tarjetas].[SITUACION].&amp;[" &amp; $C69 &amp; "]",
"[Base_Tarjetas].[TIPO]","[Base_Tarjetas].[TIPO].&amp;[" &amp; $C$1 &amp; "]")/1000,
0)</f>
        <v>0</v>
      </c>
      <c r="AH69" s="8">
        <f>IFERROR(
GETPIVOTDATA("[Base_Tarjetas].[Importe]",TDinamica_R!$A$3,
"[Base_Tarjetas].[PERIODO]","[Base_Tarjetas].[PERIODO].&amp;[" &amp; TEXT(AH$6,"yyyymm") &amp; "]",
"[Base_Tarjetas].[Metrica]","[Base_Tarjetas].[Metrica].&amp;[" &amp; $A69 &amp; "]",
"[Base_Tarjetas].[SEGMENTO_DESCRIP]","[Base_Tarjetas].[SEGMENTO_DESCRIP].&amp;[" &amp; $C$6 &amp; "]",
"[Base_Tarjetas].[SITUACION]","[Base_Tarjetas].[SITUACION].&amp;[" &amp; $C69 &amp; "]",
"[Base_Tarjetas].[TIPO]","[Base_Tarjetas].[TIPO].&amp;[" &amp; $C$1 &amp; "]")/1000,
0)</f>
        <v>0</v>
      </c>
      <c r="AI69" s="8">
        <f>IFERROR(
GETPIVOTDATA("[Base_Tarjetas].[Importe]",TDinamica_R!$A$3,
"[Base_Tarjetas].[PERIODO]","[Base_Tarjetas].[PERIODO].&amp;[" &amp; TEXT(AI$6,"yyyymm") &amp; "]",
"[Base_Tarjetas].[Metrica]","[Base_Tarjetas].[Metrica].&amp;[" &amp; $A69 &amp; "]",
"[Base_Tarjetas].[SEGMENTO_DESCRIP]","[Base_Tarjetas].[SEGMENTO_DESCRIP].&amp;[" &amp; $C$6 &amp; "]",
"[Base_Tarjetas].[SITUACION]","[Base_Tarjetas].[SITUACION].&amp;[" &amp; $C69 &amp; "]",
"[Base_Tarjetas].[TIPO]","[Base_Tarjetas].[TIPO].&amp;[" &amp; $C$1 &amp; "]")/1000,
0)</f>
        <v>0</v>
      </c>
      <c r="AJ69" s="8">
        <f>IFERROR(
GETPIVOTDATA("[Base_Tarjetas].[Importe]",TDinamica_R!$A$3,
"[Base_Tarjetas].[PERIODO]","[Base_Tarjetas].[PERIODO].&amp;[" &amp; TEXT(AJ$6,"yyyymm") &amp; "]",
"[Base_Tarjetas].[Metrica]","[Base_Tarjetas].[Metrica].&amp;[" &amp; $A69 &amp; "]",
"[Base_Tarjetas].[SEGMENTO_DESCRIP]","[Base_Tarjetas].[SEGMENTO_DESCRIP].&amp;[" &amp; $C$6 &amp; "]",
"[Base_Tarjetas].[SITUACION]","[Base_Tarjetas].[SITUACION].&amp;[" &amp; $C69 &amp; "]",
"[Base_Tarjetas].[TIPO]","[Base_Tarjetas].[TIPO].&amp;[" &amp; $C$1 &amp; "]")/1000,
0)</f>
        <v>0</v>
      </c>
      <c r="AK69" s="8">
        <f>IFERROR(
GETPIVOTDATA("[Base_Tarjetas].[Importe]",TDinamica_R!$A$3,
"[Base_Tarjetas].[PERIODO]","[Base_Tarjetas].[PERIODO].&amp;[" &amp; TEXT(AK$6,"yyyymm") &amp; "]",
"[Base_Tarjetas].[Metrica]","[Base_Tarjetas].[Metrica].&amp;[" &amp; $A69 &amp; "]",
"[Base_Tarjetas].[SEGMENTO_DESCRIP]","[Base_Tarjetas].[SEGMENTO_DESCRIP].&amp;[" &amp; $C$6 &amp; "]",
"[Base_Tarjetas].[SITUACION]","[Base_Tarjetas].[SITUACION].&amp;[" &amp; $C69 &amp; "]",
"[Base_Tarjetas].[TIPO]","[Base_Tarjetas].[TIPO].&amp;[" &amp; $C$1 &amp; "]")/1000,
0)</f>
        <v>0</v>
      </c>
      <c r="AL69" s="8">
        <f>IFERROR(
GETPIVOTDATA("[Base_Tarjetas].[Importe]",TDinamica_R!$A$3,
"[Base_Tarjetas].[PERIODO]","[Base_Tarjetas].[PERIODO].&amp;[" &amp; TEXT(AL$6,"yyyymm") &amp; "]",
"[Base_Tarjetas].[Metrica]","[Base_Tarjetas].[Metrica].&amp;[" &amp; $A69 &amp; "]",
"[Base_Tarjetas].[SEGMENTO_DESCRIP]","[Base_Tarjetas].[SEGMENTO_DESCRIP].&amp;[" &amp; $C$6 &amp; "]",
"[Base_Tarjetas].[SITUACION]","[Base_Tarjetas].[SITUACION].&amp;[" &amp; $C69 &amp; "]",
"[Base_Tarjetas].[TIPO]","[Base_Tarjetas].[TIPO].&amp;[" &amp; $C$1 &amp; "]")/1000,
0)</f>
        <v>0</v>
      </c>
      <c r="AM69" s="8">
        <f>IFERROR(
GETPIVOTDATA("[Base_Tarjetas].[Importe]",TDinamica_R!$A$3,
"[Base_Tarjetas].[PERIODO]","[Base_Tarjetas].[PERIODO].&amp;[" &amp; TEXT(AM$6,"yyyymm") &amp; "]",
"[Base_Tarjetas].[Metrica]","[Base_Tarjetas].[Metrica].&amp;[" &amp; $A69 &amp; "]",
"[Base_Tarjetas].[SEGMENTO_DESCRIP]","[Base_Tarjetas].[SEGMENTO_DESCRIP].&amp;[" &amp; $C$6 &amp; "]",
"[Base_Tarjetas].[SITUACION]","[Base_Tarjetas].[SITUACION].&amp;[" &amp; $C69 &amp; "]",
"[Base_Tarjetas].[TIPO]","[Base_Tarjetas].[TIPO].&amp;[" &amp; $C$1 &amp; "]")/1000,
0)</f>
        <v>0</v>
      </c>
      <c r="AN69" s="8">
        <f>IFERROR(
GETPIVOTDATA("[Base_Tarjetas].[Importe]",TDinamica_R!$A$3,
"[Base_Tarjetas].[PERIODO]","[Base_Tarjetas].[PERIODO].&amp;[" &amp; TEXT(AN$6,"yyyymm") &amp; "]",
"[Base_Tarjetas].[Metrica]","[Base_Tarjetas].[Metrica].&amp;[" &amp; $A69 &amp; "]",
"[Base_Tarjetas].[SEGMENTO_DESCRIP]","[Base_Tarjetas].[SEGMENTO_DESCRIP].&amp;[" &amp; $C$6 &amp; "]",
"[Base_Tarjetas].[SITUACION]","[Base_Tarjetas].[SITUACION].&amp;[" &amp; $C69 &amp; "]",
"[Base_Tarjetas].[TIPO]","[Base_Tarjetas].[TIPO].&amp;[" &amp; $C$1 &amp; "]")/1000,
0)</f>
        <v>0</v>
      </c>
      <c r="AO69" s="8">
        <f>IFERROR(
GETPIVOTDATA("[Base_Tarjetas].[Importe]",TDinamica_R!$A$3,
"[Base_Tarjetas].[PERIODO]","[Base_Tarjetas].[PERIODO].&amp;[" &amp; TEXT(AO$6,"yyyymm") &amp; "]",
"[Base_Tarjetas].[Metrica]","[Base_Tarjetas].[Metrica].&amp;[" &amp; $A69 &amp; "]",
"[Base_Tarjetas].[SEGMENTO_DESCRIP]","[Base_Tarjetas].[SEGMENTO_DESCRIP].&amp;[" &amp; $C$6 &amp; "]",
"[Base_Tarjetas].[SITUACION]","[Base_Tarjetas].[SITUACION].&amp;[" &amp; $C69 &amp; "]",
"[Base_Tarjetas].[TIPO]","[Base_Tarjetas].[TIPO].&amp;[" &amp; $C$1 &amp; "]")/1000,
0)</f>
        <v>0</v>
      </c>
      <c r="AP69" s="8">
        <f>IFERROR(
GETPIVOTDATA("[Base_Tarjetas].[Importe]",TDinamica_R!$A$3,
"[Base_Tarjetas].[PERIODO]","[Base_Tarjetas].[PERIODO].&amp;[" &amp; TEXT(AP$6,"yyyymm") &amp; "]",
"[Base_Tarjetas].[Metrica]","[Base_Tarjetas].[Metrica].&amp;[" &amp; $A69 &amp; "]",
"[Base_Tarjetas].[SEGMENTO_DESCRIP]","[Base_Tarjetas].[SEGMENTO_DESCRIP].&amp;[" &amp; $C$6 &amp; "]",
"[Base_Tarjetas].[SITUACION]","[Base_Tarjetas].[SITUACION].&amp;[" &amp; $C69 &amp; "]",
"[Base_Tarjetas].[TIPO]","[Base_Tarjetas].[TIPO].&amp;[" &amp; $C$1 &amp; "]")/1000,
0)</f>
        <v>0</v>
      </c>
      <c r="AQ69" s="8">
        <f>IFERROR(
GETPIVOTDATA("[Base_Tarjetas].[Importe]",TDinamica_R!$A$3,
"[Base_Tarjetas].[PERIODO]","[Base_Tarjetas].[PERIODO].&amp;[" &amp; TEXT(AQ$6,"yyyymm") &amp; "]",
"[Base_Tarjetas].[Metrica]","[Base_Tarjetas].[Metrica].&amp;[" &amp; $A69 &amp; "]",
"[Base_Tarjetas].[SEGMENTO_DESCRIP]","[Base_Tarjetas].[SEGMENTO_DESCRIP].&amp;[" &amp; $C$6 &amp; "]",
"[Base_Tarjetas].[SITUACION]","[Base_Tarjetas].[SITUACION].&amp;[" &amp; $C69 &amp; "]",
"[Base_Tarjetas].[TIPO]","[Base_Tarjetas].[TIPO].&amp;[" &amp; $C$1 &amp; "]")/1000,
0)</f>
        <v>0</v>
      </c>
      <c r="AR69" s="8">
        <f>IFERROR(
GETPIVOTDATA("[Base_Tarjetas].[Importe]",TDinamica_R!$A$3,
"[Base_Tarjetas].[PERIODO]","[Base_Tarjetas].[PERIODO].&amp;[" &amp; TEXT(AR$6,"yyyymm") &amp; "]",
"[Base_Tarjetas].[Metrica]","[Base_Tarjetas].[Metrica].&amp;[" &amp; $A69 &amp; "]",
"[Base_Tarjetas].[SEGMENTO_DESCRIP]","[Base_Tarjetas].[SEGMENTO_DESCRIP].&amp;[" &amp; $C$6 &amp; "]",
"[Base_Tarjetas].[SITUACION]","[Base_Tarjetas].[SITUACION].&amp;[" &amp; $C69 &amp; "]",
"[Base_Tarjetas].[TIPO]","[Base_Tarjetas].[TIPO].&amp;[" &amp; $C$1 &amp; "]")/1000,
0)</f>
        <v>0</v>
      </c>
      <c r="AS69" s="8">
        <f>IFERROR(
GETPIVOTDATA("[Base_Tarjetas].[Importe]",TDinamica_R!$A$3,
"[Base_Tarjetas].[PERIODO]","[Base_Tarjetas].[PERIODO].&amp;[" &amp; TEXT(AS$6,"yyyymm") &amp; "]",
"[Base_Tarjetas].[Metrica]","[Base_Tarjetas].[Metrica].&amp;[" &amp; $A69 &amp; "]",
"[Base_Tarjetas].[SEGMENTO_DESCRIP]","[Base_Tarjetas].[SEGMENTO_DESCRIP].&amp;[" &amp; $C$6 &amp; "]",
"[Base_Tarjetas].[SITUACION]","[Base_Tarjetas].[SITUACION].&amp;[" &amp; $C69 &amp; "]",
"[Base_Tarjetas].[TIPO]","[Base_Tarjetas].[TIPO].&amp;[" &amp; $C$1 &amp; "]")/1000,
0)</f>
        <v>0</v>
      </c>
      <c r="AT69" s="8">
        <f>IFERROR(
GETPIVOTDATA("[Base_Tarjetas].[Importe]",TDinamica_R!$A$3,
"[Base_Tarjetas].[PERIODO]","[Base_Tarjetas].[PERIODO].&amp;[" &amp; TEXT(AT$6,"yyyymm") &amp; "]",
"[Base_Tarjetas].[Metrica]","[Base_Tarjetas].[Metrica].&amp;[" &amp; $A69 &amp; "]",
"[Base_Tarjetas].[SEGMENTO_DESCRIP]","[Base_Tarjetas].[SEGMENTO_DESCRIP].&amp;[" &amp; $C$6 &amp; "]",
"[Base_Tarjetas].[SITUACION]","[Base_Tarjetas].[SITUACION].&amp;[" &amp; $C69 &amp; "]",
"[Base_Tarjetas].[TIPO]","[Base_Tarjetas].[TIPO].&amp;[" &amp; $C$1 &amp; "]")/1000,
0)</f>
        <v>0</v>
      </c>
      <c r="AU69" s="8">
        <f>IFERROR(
GETPIVOTDATA("[Base_Tarjetas].[Importe]",TDinamica_R!$A$3,
"[Base_Tarjetas].[PERIODO]","[Base_Tarjetas].[PERIODO].&amp;[" &amp; TEXT(AU$6,"yyyymm") &amp; "]",
"[Base_Tarjetas].[Metrica]","[Base_Tarjetas].[Metrica].&amp;[" &amp; $A69 &amp; "]",
"[Base_Tarjetas].[SEGMENTO_DESCRIP]","[Base_Tarjetas].[SEGMENTO_DESCRIP].&amp;[" &amp; $C$6 &amp; "]",
"[Base_Tarjetas].[SITUACION]","[Base_Tarjetas].[SITUACION].&amp;[" &amp; $C69 &amp; "]",
"[Base_Tarjetas].[TIPO]","[Base_Tarjetas].[TIPO].&amp;[" &amp; $C$1 &amp; "]")/1000,
0)</f>
        <v>0</v>
      </c>
      <c r="AV69" s="8">
        <f>IFERROR(
GETPIVOTDATA("[Base_Tarjetas].[Importe]",TDinamica_R!$A$3,
"[Base_Tarjetas].[PERIODO]","[Base_Tarjetas].[PERIODO].&amp;[" &amp; TEXT(AV$6,"yyyymm") &amp; "]",
"[Base_Tarjetas].[Metrica]","[Base_Tarjetas].[Metrica].&amp;[" &amp; $A69 &amp; "]",
"[Base_Tarjetas].[SEGMENTO_DESCRIP]","[Base_Tarjetas].[SEGMENTO_DESCRIP].&amp;[" &amp; $C$6 &amp; "]",
"[Base_Tarjetas].[SITUACION]","[Base_Tarjetas].[SITUACION].&amp;[" &amp; $C69 &amp; "]",
"[Base_Tarjetas].[TIPO]","[Base_Tarjetas].[TIPO].&amp;[" &amp; $C$1 &amp; "]")/1000,
0)</f>
        <v>0</v>
      </c>
      <c r="AW69" s="8">
        <f>IFERROR(
GETPIVOTDATA("[Base_Tarjetas].[Importe]",TDinamica_R!$A$3,
"[Base_Tarjetas].[PERIODO]","[Base_Tarjetas].[PERIODO].&amp;[" &amp; TEXT(AW$6,"yyyymm") &amp; "]",
"[Base_Tarjetas].[Metrica]","[Base_Tarjetas].[Metrica].&amp;[" &amp; $A69 &amp; "]",
"[Base_Tarjetas].[SEGMENTO_DESCRIP]","[Base_Tarjetas].[SEGMENTO_DESCRIP].&amp;[" &amp; $C$6 &amp; "]",
"[Base_Tarjetas].[SITUACION]","[Base_Tarjetas].[SITUACION].&amp;[" &amp; $C69 &amp; "]",
"[Base_Tarjetas].[TIPO]","[Base_Tarjetas].[TIPO].&amp;[" &amp; $C$1 &amp; "]")/1000,
0)</f>
        <v>0</v>
      </c>
      <c r="AX69" s="8">
        <f>IFERROR(
GETPIVOTDATA("[Base_Tarjetas].[Importe]",TDinamica_R!$A$3,
"[Base_Tarjetas].[PERIODO]","[Base_Tarjetas].[PERIODO].&amp;[" &amp; TEXT(AX$6,"yyyymm") &amp; "]",
"[Base_Tarjetas].[Metrica]","[Base_Tarjetas].[Metrica].&amp;[" &amp; $A69 &amp; "]",
"[Base_Tarjetas].[SEGMENTO_DESCRIP]","[Base_Tarjetas].[SEGMENTO_DESCRIP].&amp;[" &amp; $C$6 &amp; "]",
"[Base_Tarjetas].[SITUACION]","[Base_Tarjetas].[SITUACION].&amp;[" &amp; $C69 &amp; "]",
"[Base_Tarjetas].[TIPO]","[Base_Tarjetas].[TIPO].&amp;[" &amp; $C$1 &amp; "]")/1000,
0)</f>
        <v>0</v>
      </c>
      <c r="AY69" s="8">
        <f>IFERROR(
GETPIVOTDATA("[Base_Tarjetas].[Importe]",TDinamica_R!$A$3,
"[Base_Tarjetas].[PERIODO]","[Base_Tarjetas].[PERIODO].&amp;[" &amp; TEXT(AY$6,"yyyymm") &amp; "]",
"[Base_Tarjetas].[Metrica]","[Base_Tarjetas].[Metrica].&amp;[" &amp; $A69 &amp; "]",
"[Base_Tarjetas].[SEGMENTO_DESCRIP]","[Base_Tarjetas].[SEGMENTO_DESCRIP].&amp;[" &amp; $C$6 &amp; "]",
"[Base_Tarjetas].[SITUACION]","[Base_Tarjetas].[SITUACION].&amp;[" &amp; $C69 &amp; "]",
"[Base_Tarjetas].[TIPO]","[Base_Tarjetas].[TIPO].&amp;[" &amp; $C$1 &amp; "]")/1000,
0)</f>
        <v>0</v>
      </c>
      <c r="AZ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TEXT(AZ$6,"yyyymm") &amp; "]"),
0)</f>
        <v>0</v>
      </c>
      <c r="BA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TEXT(BA$6,"yyyymm") &amp; "]"),
0)</f>
        <v>0</v>
      </c>
      <c r="BB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TEXT(BB$6,"yyyymm") &amp; "]"),
0)</f>
        <v>0</v>
      </c>
      <c r="BC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TEXT(BC$6,"yyyymm") &amp; "]"),
0)</f>
        <v>0</v>
      </c>
      <c r="BD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TEXT(BD$6,"yyyymm") &amp; "]"),
0)</f>
        <v>0</v>
      </c>
      <c r="BE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TEXT(BE$6,"yyyymm") &amp; "]"),
0)</f>
        <v>0</v>
      </c>
      <c r="BF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TEXT(BF$6,"yyyymm") &amp; "]"),
0)</f>
        <v>0</v>
      </c>
      <c r="BG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TEXT(BG$6,"yyyymm") &amp; "]"),
0)</f>
        <v>0</v>
      </c>
      <c r="BH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TEXT(BH$6,"yyyymm") &amp; "]"),
0)</f>
        <v>0</v>
      </c>
      <c r="BI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TEXT(BI$6,"yyyymm") &amp; "]"),
0)</f>
        <v>0</v>
      </c>
      <c r="BJ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TEXT(BJ$6,"yyyymm") &amp; "]"),
0)</f>
        <v>0</v>
      </c>
      <c r="BK69" s="8">
        <f>IFERROR(
GETPIVOTDATA("[Base_TC_PPTO].[Importe]",TDinamica_P!$A$5,
"[Base_TC_PPTO].[Metrica]","[Base_TC_PPTO].[Metrica].&amp;[" &amp; $A69 &amp; "]",
"[Base_TC_PPTO].[Sub Producto]","[Base_TC_PPTO].[Sub Producto].&amp;[" &amp; $C$1 &amp; "]",
"[Base_TC_PPTO].[SEGMENTO_DESCRIP]","[Base_TC_PPTO].[SEGMENTO_DESCRIP].&amp;[" &amp; $C$6 &amp; "]",
"[Base_TC_PPTO].[Situacion]","[Base_TC_PPTO].[Situacion].&amp;[" &amp; $C69 &amp; "]",
"[Base_TC_PPTO].[Periodo]","[Base_TC_PPTO].[Periodo].&amp;[" &amp; TEXT(BK$6,"yyyymm") &amp; "]"),
0)</f>
        <v>0</v>
      </c>
      <c r="BO69" s="24">
        <f t="shared" si="48"/>
        <v>0</v>
      </c>
      <c r="BP69" s="24">
        <f t="shared" si="48"/>
        <v>0</v>
      </c>
      <c r="BQ69" s="24">
        <f t="shared" si="48"/>
        <v>0</v>
      </c>
      <c r="BR69" s="24">
        <f t="shared" si="48"/>
        <v>0</v>
      </c>
      <c r="BS69" s="24">
        <f t="shared" si="48"/>
        <v>0</v>
      </c>
      <c r="BT69" s="24">
        <f t="shared" si="48"/>
        <v>0</v>
      </c>
    </row>
    <row r="70" spans="1:72" hidden="1" outlineLevel="1" x14ac:dyDescent="0.25">
      <c r="A70" s="11" t="s">
        <v>35</v>
      </c>
      <c r="C70" s="2" t="s">
        <v>110</v>
      </c>
      <c r="D70" s="8">
        <f>IFERROR(
GETPIVOTDATA("[Base_Tarjetas].[Importe]",TDinamica_R!$A$3,
"[Base_Tarjetas].[PERIODO]","[Base_Tarjetas].[PERIODO].&amp;[" &amp; TEXT(D$6,"yyyymm") &amp; "]",
"[Base_Tarjetas].[Metrica]","[Base_Tarjetas].[Metrica].&amp;[" &amp; $A70 &amp; "]",
"[Base_Tarjetas].[SEGMENTO_DESCRIP]","[Base_Tarjetas].[SEGMENTO_DESCRIP].&amp;[" &amp; $C$6 &amp; "]",
"[Base_Tarjetas].[SITUACION]","[Base_Tarjetas].[SITUACION].&amp;[" &amp; $C70 &amp; "]",
"[Base_Tarjetas].[TIPO]","[Base_Tarjetas].[TIPO].&amp;[" &amp; $C$1 &amp; "]")/1000,
0)</f>
        <v>0</v>
      </c>
      <c r="E70" s="8">
        <f>IFERROR(
GETPIVOTDATA("[Base_Tarjetas].[Importe]",TDinamica_R!$A$3,
"[Base_Tarjetas].[PERIODO]","[Base_Tarjetas].[PERIODO].&amp;[" &amp; TEXT(E$6,"yyyymm") &amp; "]",
"[Base_Tarjetas].[Metrica]","[Base_Tarjetas].[Metrica].&amp;[" &amp; $A70 &amp; "]",
"[Base_Tarjetas].[SEGMENTO_DESCRIP]","[Base_Tarjetas].[SEGMENTO_DESCRIP].&amp;[" &amp; $C$6 &amp; "]",
"[Base_Tarjetas].[SITUACION]","[Base_Tarjetas].[SITUACION].&amp;[" &amp; $C70 &amp; "]",
"[Base_Tarjetas].[TIPO]","[Base_Tarjetas].[TIPO].&amp;[" &amp; $C$1 &amp; "]")/1000,
0)</f>
        <v>0</v>
      </c>
      <c r="F70" s="8">
        <f>IFERROR(
GETPIVOTDATA("[Base_Tarjetas].[Importe]",TDinamica_R!$A$3,
"[Base_Tarjetas].[PERIODO]","[Base_Tarjetas].[PERIODO].&amp;[" &amp; TEXT(F$6,"yyyymm") &amp; "]",
"[Base_Tarjetas].[Metrica]","[Base_Tarjetas].[Metrica].&amp;[" &amp; $A70 &amp; "]",
"[Base_Tarjetas].[SEGMENTO_DESCRIP]","[Base_Tarjetas].[SEGMENTO_DESCRIP].&amp;[" &amp; $C$6 &amp; "]",
"[Base_Tarjetas].[SITUACION]","[Base_Tarjetas].[SITUACION].&amp;[" &amp; $C70 &amp; "]",
"[Base_Tarjetas].[TIPO]","[Base_Tarjetas].[TIPO].&amp;[" &amp; $C$1 &amp; "]")/1000,
0)</f>
        <v>0</v>
      </c>
      <c r="G70" s="8">
        <f>IFERROR(
GETPIVOTDATA("[Base_Tarjetas].[Importe]",TDinamica_R!$A$3,
"[Base_Tarjetas].[PERIODO]","[Base_Tarjetas].[PERIODO].&amp;[" &amp; TEXT(G$6,"yyyymm") &amp; "]",
"[Base_Tarjetas].[Metrica]","[Base_Tarjetas].[Metrica].&amp;[" &amp; $A70 &amp; "]",
"[Base_Tarjetas].[SEGMENTO_DESCRIP]","[Base_Tarjetas].[SEGMENTO_DESCRIP].&amp;[" &amp; $C$6 &amp; "]",
"[Base_Tarjetas].[SITUACION]","[Base_Tarjetas].[SITUACION].&amp;[" &amp; $C70 &amp; "]",
"[Base_Tarjetas].[TIPO]","[Base_Tarjetas].[TIPO].&amp;[" &amp; $C$1 &amp; "]")/1000,
0)</f>
        <v>0</v>
      </c>
      <c r="H70" s="8">
        <f>IFERROR(
GETPIVOTDATA("[Base_Tarjetas].[Importe]",TDinamica_R!$A$3,
"[Base_Tarjetas].[PERIODO]","[Base_Tarjetas].[PERIODO].&amp;[" &amp; TEXT(H$6,"yyyymm") &amp; "]",
"[Base_Tarjetas].[Metrica]","[Base_Tarjetas].[Metrica].&amp;[" &amp; $A70 &amp; "]",
"[Base_Tarjetas].[SEGMENTO_DESCRIP]","[Base_Tarjetas].[SEGMENTO_DESCRIP].&amp;[" &amp; $C$6 &amp; "]",
"[Base_Tarjetas].[SITUACION]","[Base_Tarjetas].[SITUACION].&amp;[" &amp; $C70 &amp; "]",
"[Base_Tarjetas].[TIPO]","[Base_Tarjetas].[TIPO].&amp;[" &amp; $C$1 &amp; "]")/1000,
0)</f>
        <v>0</v>
      </c>
      <c r="I70" s="8">
        <f>IFERROR(
GETPIVOTDATA("[Base_Tarjetas].[Importe]",TDinamica_R!$A$3,
"[Base_Tarjetas].[PERIODO]","[Base_Tarjetas].[PERIODO].&amp;[" &amp; TEXT(I$6,"yyyymm") &amp; "]",
"[Base_Tarjetas].[Metrica]","[Base_Tarjetas].[Metrica].&amp;[" &amp; $A70 &amp; "]",
"[Base_Tarjetas].[SEGMENTO_DESCRIP]","[Base_Tarjetas].[SEGMENTO_DESCRIP].&amp;[" &amp; $C$6 &amp; "]",
"[Base_Tarjetas].[SITUACION]","[Base_Tarjetas].[SITUACION].&amp;[" &amp; $C70 &amp; "]",
"[Base_Tarjetas].[TIPO]","[Base_Tarjetas].[TIPO].&amp;[" &amp; $C$1 &amp; "]")/1000,
0)</f>
        <v>0</v>
      </c>
      <c r="J70" s="8">
        <f>IFERROR(
GETPIVOTDATA("[Base_Tarjetas].[Importe]",TDinamica_R!$A$3,
"[Base_Tarjetas].[PERIODO]","[Base_Tarjetas].[PERIODO].&amp;[" &amp; TEXT(J$6,"yyyymm") &amp; "]",
"[Base_Tarjetas].[Metrica]","[Base_Tarjetas].[Metrica].&amp;[" &amp; $A70 &amp; "]",
"[Base_Tarjetas].[SEGMENTO_DESCRIP]","[Base_Tarjetas].[SEGMENTO_DESCRIP].&amp;[" &amp; $C$6 &amp; "]",
"[Base_Tarjetas].[SITUACION]","[Base_Tarjetas].[SITUACION].&amp;[" &amp; $C70 &amp; "]",
"[Base_Tarjetas].[TIPO]","[Base_Tarjetas].[TIPO].&amp;[" &amp; $C$1 &amp; "]")/1000,
0)</f>
        <v>0</v>
      </c>
      <c r="K70" s="8">
        <f>IFERROR(
GETPIVOTDATA("[Base_Tarjetas].[Importe]",TDinamica_R!$A$3,
"[Base_Tarjetas].[PERIODO]","[Base_Tarjetas].[PERIODO].&amp;[" &amp; TEXT(K$6,"yyyymm") &amp; "]",
"[Base_Tarjetas].[Metrica]","[Base_Tarjetas].[Metrica].&amp;[" &amp; $A70 &amp; "]",
"[Base_Tarjetas].[SEGMENTO_DESCRIP]","[Base_Tarjetas].[SEGMENTO_DESCRIP].&amp;[" &amp; $C$6 &amp; "]",
"[Base_Tarjetas].[SITUACION]","[Base_Tarjetas].[SITUACION].&amp;[" &amp; $C70 &amp; "]",
"[Base_Tarjetas].[TIPO]","[Base_Tarjetas].[TIPO].&amp;[" &amp; $C$1 &amp; "]")/1000,
0)</f>
        <v>0</v>
      </c>
      <c r="L70" s="8">
        <f>IFERROR(
GETPIVOTDATA("[Base_Tarjetas].[Importe]",TDinamica_R!$A$3,
"[Base_Tarjetas].[PERIODO]","[Base_Tarjetas].[PERIODO].&amp;[" &amp; TEXT(L$6,"yyyymm") &amp; "]",
"[Base_Tarjetas].[Metrica]","[Base_Tarjetas].[Metrica].&amp;[" &amp; $A70 &amp; "]",
"[Base_Tarjetas].[SEGMENTO_DESCRIP]","[Base_Tarjetas].[SEGMENTO_DESCRIP].&amp;[" &amp; $C$6 &amp; "]",
"[Base_Tarjetas].[SITUACION]","[Base_Tarjetas].[SITUACION].&amp;[" &amp; $C70 &amp; "]",
"[Base_Tarjetas].[TIPO]","[Base_Tarjetas].[TIPO].&amp;[" &amp; $C$1 &amp; "]")/1000,
0)</f>
        <v>0</v>
      </c>
      <c r="M70" s="8">
        <f>IFERROR(
GETPIVOTDATA("[Base_Tarjetas].[Importe]",TDinamica_R!$A$3,
"[Base_Tarjetas].[PERIODO]","[Base_Tarjetas].[PERIODO].&amp;[" &amp; TEXT(M$6,"yyyymm") &amp; "]",
"[Base_Tarjetas].[Metrica]","[Base_Tarjetas].[Metrica].&amp;[" &amp; $A70 &amp; "]",
"[Base_Tarjetas].[SEGMENTO_DESCRIP]","[Base_Tarjetas].[SEGMENTO_DESCRIP].&amp;[" &amp; $C$6 &amp; "]",
"[Base_Tarjetas].[SITUACION]","[Base_Tarjetas].[SITUACION].&amp;[" &amp; $C70 &amp; "]",
"[Base_Tarjetas].[TIPO]","[Base_Tarjetas].[TIPO].&amp;[" &amp; $C$1 &amp; "]")/1000,
0)</f>
        <v>0</v>
      </c>
      <c r="N70" s="8">
        <f>IFERROR(
GETPIVOTDATA("[Base_Tarjetas].[Importe]",TDinamica_R!$A$3,
"[Base_Tarjetas].[PERIODO]","[Base_Tarjetas].[PERIODO].&amp;[" &amp; TEXT(N$6,"yyyymm") &amp; "]",
"[Base_Tarjetas].[Metrica]","[Base_Tarjetas].[Metrica].&amp;[" &amp; $A70 &amp; "]",
"[Base_Tarjetas].[SEGMENTO_DESCRIP]","[Base_Tarjetas].[SEGMENTO_DESCRIP].&amp;[" &amp; $C$6 &amp; "]",
"[Base_Tarjetas].[SITUACION]","[Base_Tarjetas].[SITUACION].&amp;[" &amp; $C70 &amp; "]",
"[Base_Tarjetas].[TIPO]","[Base_Tarjetas].[TIPO].&amp;[" &amp; $C$1 &amp; "]")/1000,
0)</f>
        <v>0</v>
      </c>
      <c r="O70" s="8">
        <f>IFERROR(
GETPIVOTDATA("[Base_Tarjetas].[Importe]",TDinamica_R!$A$3,
"[Base_Tarjetas].[PERIODO]","[Base_Tarjetas].[PERIODO].&amp;[" &amp; TEXT(O$6,"yyyymm") &amp; "]",
"[Base_Tarjetas].[Metrica]","[Base_Tarjetas].[Metrica].&amp;[" &amp; $A70 &amp; "]",
"[Base_Tarjetas].[SEGMENTO_DESCRIP]","[Base_Tarjetas].[SEGMENTO_DESCRIP].&amp;[" &amp; $C$6 &amp; "]",
"[Base_Tarjetas].[SITUACION]","[Base_Tarjetas].[SITUACION].&amp;[" &amp; $C70 &amp; "]",
"[Base_Tarjetas].[TIPO]","[Base_Tarjetas].[TIPO].&amp;[" &amp; $C$1 &amp; "]")/1000,
0)</f>
        <v>0</v>
      </c>
      <c r="P70" s="8">
        <f>IFERROR(
GETPIVOTDATA("[Base_Tarjetas].[Importe]",TDinamica_R!$A$3,
"[Base_Tarjetas].[PERIODO]","[Base_Tarjetas].[PERIODO].&amp;[" &amp; TEXT(P$6,"yyyymm") &amp; "]",
"[Base_Tarjetas].[Metrica]","[Base_Tarjetas].[Metrica].&amp;[" &amp; $A70 &amp; "]",
"[Base_Tarjetas].[SEGMENTO_DESCRIP]","[Base_Tarjetas].[SEGMENTO_DESCRIP].&amp;[" &amp; $C$6 &amp; "]",
"[Base_Tarjetas].[SITUACION]","[Base_Tarjetas].[SITUACION].&amp;[" &amp; $C70 &amp; "]",
"[Base_Tarjetas].[TIPO]","[Base_Tarjetas].[TIPO].&amp;[" &amp; $C$1 &amp; "]")/1000,
0)</f>
        <v>0</v>
      </c>
      <c r="Q70" s="8">
        <f>IFERROR(
GETPIVOTDATA("[Base_Tarjetas].[Importe]",TDinamica_R!$A$3,
"[Base_Tarjetas].[PERIODO]","[Base_Tarjetas].[PERIODO].&amp;[" &amp; TEXT(Q$6,"yyyymm") &amp; "]",
"[Base_Tarjetas].[Metrica]","[Base_Tarjetas].[Metrica].&amp;[" &amp; $A70 &amp; "]",
"[Base_Tarjetas].[SEGMENTO_DESCRIP]","[Base_Tarjetas].[SEGMENTO_DESCRIP].&amp;[" &amp; $C$6 &amp; "]",
"[Base_Tarjetas].[SITUACION]","[Base_Tarjetas].[SITUACION].&amp;[" &amp; $C70 &amp; "]",
"[Base_Tarjetas].[TIPO]","[Base_Tarjetas].[TIPO].&amp;[" &amp; $C$1 &amp; "]")/1000,
0)</f>
        <v>0</v>
      </c>
      <c r="R70" s="8">
        <f>IFERROR(
GETPIVOTDATA("[Base_Tarjetas].[Importe]",TDinamica_R!$A$3,
"[Base_Tarjetas].[PERIODO]","[Base_Tarjetas].[PERIODO].&amp;[" &amp; TEXT(R$6,"yyyymm") &amp; "]",
"[Base_Tarjetas].[Metrica]","[Base_Tarjetas].[Metrica].&amp;[" &amp; $A70 &amp; "]",
"[Base_Tarjetas].[SEGMENTO_DESCRIP]","[Base_Tarjetas].[SEGMENTO_DESCRIP].&amp;[" &amp; $C$6 &amp; "]",
"[Base_Tarjetas].[SITUACION]","[Base_Tarjetas].[SITUACION].&amp;[" &amp; $C70 &amp; "]",
"[Base_Tarjetas].[TIPO]","[Base_Tarjetas].[TIPO].&amp;[" &amp; $C$1 &amp; "]")/1000,
0)</f>
        <v>0</v>
      </c>
      <c r="S70" s="8">
        <f>IFERROR(
GETPIVOTDATA("[Base_Tarjetas].[Importe]",TDinamica_R!$A$3,
"[Base_Tarjetas].[PERIODO]","[Base_Tarjetas].[PERIODO].&amp;[" &amp; TEXT(S$6,"yyyymm") &amp; "]",
"[Base_Tarjetas].[Metrica]","[Base_Tarjetas].[Metrica].&amp;[" &amp; $A70 &amp; "]",
"[Base_Tarjetas].[SEGMENTO_DESCRIP]","[Base_Tarjetas].[SEGMENTO_DESCRIP].&amp;[" &amp; $C$6 &amp; "]",
"[Base_Tarjetas].[SITUACION]","[Base_Tarjetas].[SITUACION].&amp;[" &amp; $C70 &amp; "]",
"[Base_Tarjetas].[TIPO]","[Base_Tarjetas].[TIPO].&amp;[" &amp; $C$1 &amp; "]")/1000,
0)</f>
        <v>0</v>
      </c>
      <c r="T70" s="8">
        <f>IFERROR(
GETPIVOTDATA("[Base_Tarjetas].[Importe]",TDinamica_R!$A$3,
"[Base_Tarjetas].[PERIODO]","[Base_Tarjetas].[PERIODO].&amp;[" &amp; TEXT(T$6,"yyyymm") &amp; "]",
"[Base_Tarjetas].[Metrica]","[Base_Tarjetas].[Metrica].&amp;[" &amp; $A70 &amp; "]",
"[Base_Tarjetas].[SEGMENTO_DESCRIP]","[Base_Tarjetas].[SEGMENTO_DESCRIP].&amp;[" &amp; $C$6 &amp; "]",
"[Base_Tarjetas].[SITUACION]","[Base_Tarjetas].[SITUACION].&amp;[" &amp; $C70 &amp; "]",
"[Base_Tarjetas].[TIPO]","[Base_Tarjetas].[TIPO].&amp;[" &amp; $C$1 &amp; "]")/1000,
0)</f>
        <v>0</v>
      </c>
      <c r="U70" s="8">
        <f>IFERROR(
GETPIVOTDATA("[Base_Tarjetas].[Importe]",TDinamica_R!$A$3,
"[Base_Tarjetas].[PERIODO]","[Base_Tarjetas].[PERIODO].&amp;[" &amp; TEXT(U$6,"yyyymm") &amp; "]",
"[Base_Tarjetas].[Metrica]","[Base_Tarjetas].[Metrica].&amp;[" &amp; $A70 &amp; "]",
"[Base_Tarjetas].[SEGMENTO_DESCRIP]","[Base_Tarjetas].[SEGMENTO_DESCRIP].&amp;[" &amp; $C$6 &amp; "]",
"[Base_Tarjetas].[SITUACION]","[Base_Tarjetas].[SITUACION].&amp;[" &amp; $C70 &amp; "]",
"[Base_Tarjetas].[TIPO]","[Base_Tarjetas].[TIPO].&amp;[" &amp; $C$1 &amp; "]")/1000,
0)</f>
        <v>0</v>
      </c>
      <c r="V70" s="8">
        <f>IFERROR(
GETPIVOTDATA("[Base_Tarjetas].[Importe]",TDinamica_R!$A$3,
"[Base_Tarjetas].[PERIODO]","[Base_Tarjetas].[PERIODO].&amp;[" &amp; TEXT(V$6,"yyyymm") &amp; "]",
"[Base_Tarjetas].[Metrica]","[Base_Tarjetas].[Metrica].&amp;[" &amp; $A70 &amp; "]",
"[Base_Tarjetas].[SEGMENTO_DESCRIP]","[Base_Tarjetas].[SEGMENTO_DESCRIP].&amp;[" &amp; $C$6 &amp; "]",
"[Base_Tarjetas].[SITUACION]","[Base_Tarjetas].[SITUACION].&amp;[" &amp; $C70 &amp; "]",
"[Base_Tarjetas].[TIPO]","[Base_Tarjetas].[TIPO].&amp;[" &amp; $C$1 &amp; "]")/1000,
0)</f>
        <v>0</v>
      </c>
      <c r="W70" s="8">
        <f>IFERROR(
GETPIVOTDATA("[Base_Tarjetas].[Importe]",TDinamica_R!$A$3,
"[Base_Tarjetas].[PERIODO]","[Base_Tarjetas].[PERIODO].&amp;[" &amp; TEXT(W$6,"yyyymm") &amp; "]",
"[Base_Tarjetas].[Metrica]","[Base_Tarjetas].[Metrica].&amp;[" &amp; $A70 &amp; "]",
"[Base_Tarjetas].[SEGMENTO_DESCRIP]","[Base_Tarjetas].[SEGMENTO_DESCRIP].&amp;[" &amp; $C$6 &amp; "]",
"[Base_Tarjetas].[SITUACION]","[Base_Tarjetas].[SITUACION].&amp;[" &amp; $C70 &amp; "]",
"[Base_Tarjetas].[TIPO]","[Base_Tarjetas].[TIPO].&amp;[" &amp; $C$1 &amp; "]")/1000,
0)</f>
        <v>0</v>
      </c>
      <c r="X70" s="8">
        <f>IFERROR(
GETPIVOTDATA("[Base_Tarjetas].[Importe]",TDinamica_R!$A$3,
"[Base_Tarjetas].[PERIODO]","[Base_Tarjetas].[PERIODO].&amp;[" &amp; TEXT(X$6,"yyyymm") &amp; "]",
"[Base_Tarjetas].[Metrica]","[Base_Tarjetas].[Metrica].&amp;[" &amp; $A70 &amp; "]",
"[Base_Tarjetas].[SEGMENTO_DESCRIP]","[Base_Tarjetas].[SEGMENTO_DESCRIP].&amp;[" &amp; $C$6 &amp; "]",
"[Base_Tarjetas].[SITUACION]","[Base_Tarjetas].[SITUACION].&amp;[" &amp; $C70 &amp; "]",
"[Base_Tarjetas].[TIPO]","[Base_Tarjetas].[TIPO].&amp;[" &amp; $C$1 &amp; "]")/1000,
0)</f>
        <v>0</v>
      </c>
      <c r="Y70" s="8">
        <f>IFERROR(
GETPIVOTDATA("[Base_Tarjetas].[Importe]",TDinamica_R!$A$3,
"[Base_Tarjetas].[PERIODO]","[Base_Tarjetas].[PERIODO].&amp;[" &amp; TEXT(Y$6,"yyyymm") &amp; "]",
"[Base_Tarjetas].[Metrica]","[Base_Tarjetas].[Metrica].&amp;[" &amp; $A70 &amp; "]",
"[Base_Tarjetas].[SEGMENTO_DESCRIP]","[Base_Tarjetas].[SEGMENTO_DESCRIP].&amp;[" &amp; $C$6 &amp; "]",
"[Base_Tarjetas].[SITUACION]","[Base_Tarjetas].[SITUACION].&amp;[" &amp; $C70 &amp; "]",
"[Base_Tarjetas].[TIPO]","[Base_Tarjetas].[TIPO].&amp;[" &amp; $C$1 &amp; "]")/1000,
0)</f>
        <v>0</v>
      </c>
      <c r="Z70" s="8">
        <f>IFERROR(
GETPIVOTDATA("[Base_Tarjetas].[Importe]",TDinamica_R!$A$3,
"[Base_Tarjetas].[PERIODO]","[Base_Tarjetas].[PERIODO].&amp;[" &amp; TEXT(Z$6,"yyyymm") &amp; "]",
"[Base_Tarjetas].[Metrica]","[Base_Tarjetas].[Metrica].&amp;[" &amp; $A70 &amp; "]",
"[Base_Tarjetas].[SEGMENTO_DESCRIP]","[Base_Tarjetas].[SEGMENTO_DESCRIP].&amp;[" &amp; $C$6 &amp; "]",
"[Base_Tarjetas].[SITUACION]","[Base_Tarjetas].[SITUACION].&amp;[" &amp; $C70 &amp; "]",
"[Base_Tarjetas].[TIPO]","[Base_Tarjetas].[TIPO].&amp;[" &amp; $C$1 &amp; "]")/1000,
0)</f>
        <v>0</v>
      </c>
      <c r="AA70" s="8">
        <f>IFERROR(
GETPIVOTDATA("[Base_Tarjetas].[Importe]",TDinamica_R!$A$3,
"[Base_Tarjetas].[PERIODO]","[Base_Tarjetas].[PERIODO].&amp;[" &amp; TEXT(AA$6,"yyyymm") &amp; "]",
"[Base_Tarjetas].[Metrica]","[Base_Tarjetas].[Metrica].&amp;[" &amp; $A70 &amp; "]",
"[Base_Tarjetas].[SEGMENTO_DESCRIP]","[Base_Tarjetas].[SEGMENTO_DESCRIP].&amp;[" &amp; $C$6 &amp; "]",
"[Base_Tarjetas].[SITUACION]","[Base_Tarjetas].[SITUACION].&amp;[" &amp; $C70 &amp; "]",
"[Base_Tarjetas].[TIPO]","[Base_Tarjetas].[TIPO].&amp;[" &amp; $C$1 &amp; "]")/1000,
0)</f>
        <v>0</v>
      </c>
      <c r="AB70" s="8">
        <f>IFERROR(
GETPIVOTDATA("[Base_Tarjetas].[Importe]",TDinamica_R!$A$3,
"[Base_Tarjetas].[PERIODO]","[Base_Tarjetas].[PERIODO].&amp;[" &amp; TEXT(AB$6,"yyyymm") &amp; "]",
"[Base_Tarjetas].[Metrica]","[Base_Tarjetas].[Metrica].&amp;[" &amp; $A70 &amp; "]",
"[Base_Tarjetas].[SEGMENTO_DESCRIP]","[Base_Tarjetas].[SEGMENTO_DESCRIP].&amp;[" &amp; $C$6 &amp; "]",
"[Base_Tarjetas].[SITUACION]","[Base_Tarjetas].[SITUACION].&amp;[" &amp; $C70 &amp; "]",
"[Base_Tarjetas].[TIPO]","[Base_Tarjetas].[TIPO].&amp;[" &amp; $C$1 &amp; "]")/1000,
0)</f>
        <v>0</v>
      </c>
      <c r="AC70" s="8">
        <f>IFERROR(
GETPIVOTDATA("[Base_Tarjetas].[Importe]",TDinamica_R!$A$3,
"[Base_Tarjetas].[PERIODO]","[Base_Tarjetas].[PERIODO].&amp;[" &amp; TEXT(AC$6,"yyyymm") &amp; "]",
"[Base_Tarjetas].[Metrica]","[Base_Tarjetas].[Metrica].&amp;[" &amp; $A70 &amp; "]",
"[Base_Tarjetas].[SEGMENTO_DESCRIP]","[Base_Tarjetas].[SEGMENTO_DESCRIP].&amp;[" &amp; $C$6 &amp; "]",
"[Base_Tarjetas].[SITUACION]","[Base_Tarjetas].[SITUACION].&amp;[" &amp; $C70 &amp; "]",
"[Base_Tarjetas].[TIPO]","[Base_Tarjetas].[TIPO].&amp;[" &amp; $C$1 &amp; "]")/1000,
0)</f>
        <v>0</v>
      </c>
      <c r="AD70" s="8">
        <f>IFERROR(
GETPIVOTDATA("[Base_Tarjetas].[Importe]",TDinamica_R!$A$3,
"[Base_Tarjetas].[PERIODO]","[Base_Tarjetas].[PERIODO].&amp;[" &amp; TEXT(AD$6,"yyyymm") &amp; "]",
"[Base_Tarjetas].[Metrica]","[Base_Tarjetas].[Metrica].&amp;[" &amp; $A70 &amp; "]",
"[Base_Tarjetas].[SEGMENTO_DESCRIP]","[Base_Tarjetas].[SEGMENTO_DESCRIP].&amp;[" &amp; $C$6 &amp; "]",
"[Base_Tarjetas].[SITUACION]","[Base_Tarjetas].[SITUACION].&amp;[" &amp; $C70 &amp; "]",
"[Base_Tarjetas].[TIPO]","[Base_Tarjetas].[TIPO].&amp;[" &amp; $C$1 &amp; "]")/1000,
0)</f>
        <v>0</v>
      </c>
      <c r="AE70" s="8">
        <f>IFERROR(
GETPIVOTDATA("[Base_Tarjetas].[Importe]",TDinamica_R!$A$3,
"[Base_Tarjetas].[PERIODO]","[Base_Tarjetas].[PERIODO].&amp;[" &amp; TEXT(AE$6,"yyyymm") &amp; "]",
"[Base_Tarjetas].[Metrica]","[Base_Tarjetas].[Metrica].&amp;[" &amp; $A70 &amp; "]",
"[Base_Tarjetas].[SEGMENTO_DESCRIP]","[Base_Tarjetas].[SEGMENTO_DESCRIP].&amp;[" &amp; $C$6 &amp; "]",
"[Base_Tarjetas].[SITUACION]","[Base_Tarjetas].[SITUACION].&amp;[" &amp; $C70 &amp; "]",
"[Base_Tarjetas].[TIPO]","[Base_Tarjetas].[TIPO].&amp;[" &amp; $C$1 &amp; "]")/1000,
0)</f>
        <v>0</v>
      </c>
      <c r="AF70" s="8">
        <f>IFERROR(
GETPIVOTDATA("[Base_Tarjetas].[Importe]",TDinamica_R!$A$3,
"[Base_Tarjetas].[PERIODO]","[Base_Tarjetas].[PERIODO].&amp;[" &amp; TEXT(AF$6,"yyyymm") &amp; "]",
"[Base_Tarjetas].[Metrica]","[Base_Tarjetas].[Metrica].&amp;[" &amp; $A70 &amp; "]",
"[Base_Tarjetas].[SEGMENTO_DESCRIP]","[Base_Tarjetas].[SEGMENTO_DESCRIP].&amp;[" &amp; $C$6 &amp; "]",
"[Base_Tarjetas].[SITUACION]","[Base_Tarjetas].[SITUACION].&amp;[" &amp; $C70 &amp; "]",
"[Base_Tarjetas].[TIPO]","[Base_Tarjetas].[TIPO].&amp;[" &amp; $C$1 &amp; "]")/1000,
0)</f>
        <v>0</v>
      </c>
      <c r="AG70" s="8">
        <f>IFERROR(
GETPIVOTDATA("[Base_Tarjetas].[Importe]",TDinamica_R!$A$3,
"[Base_Tarjetas].[PERIODO]","[Base_Tarjetas].[PERIODO].&amp;[" &amp; TEXT(AG$6,"yyyymm") &amp; "]",
"[Base_Tarjetas].[Metrica]","[Base_Tarjetas].[Metrica].&amp;[" &amp; $A70 &amp; "]",
"[Base_Tarjetas].[SEGMENTO_DESCRIP]","[Base_Tarjetas].[SEGMENTO_DESCRIP].&amp;[" &amp; $C$6 &amp; "]",
"[Base_Tarjetas].[SITUACION]","[Base_Tarjetas].[SITUACION].&amp;[" &amp; $C70 &amp; "]",
"[Base_Tarjetas].[TIPO]","[Base_Tarjetas].[TIPO].&amp;[" &amp; $C$1 &amp; "]")/1000,
0)</f>
        <v>0</v>
      </c>
      <c r="AH70" s="8">
        <f>IFERROR(
GETPIVOTDATA("[Base_Tarjetas].[Importe]",TDinamica_R!$A$3,
"[Base_Tarjetas].[PERIODO]","[Base_Tarjetas].[PERIODO].&amp;[" &amp; TEXT(AH$6,"yyyymm") &amp; "]",
"[Base_Tarjetas].[Metrica]","[Base_Tarjetas].[Metrica].&amp;[" &amp; $A70 &amp; "]",
"[Base_Tarjetas].[SEGMENTO_DESCRIP]","[Base_Tarjetas].[SEGMENTO_DESCRIP].&amp;[" &amp; $C$6 &amp; "]",
"[Base_Tarjetas].[SITUACION]","[Base_Tarjetas].[SITUACION].&amp;[" &amp; $C70 &amp; "]",
"[Base_Tarjetas].[TIPO]","[Base_Tarjetas].[TIPO].&amp;[" &amp; $C$1 &amp; "]")/1000,
0)</f>
        <v>0</v>
      </c>
      <c r="AI70" s="8">
        <f>IFERROR(
GETPIVOTDATA("[Base_Tarjetas].[Importe]",TDinamica_R!$A$3,
"[Base_Tarjetas].[PERIODO]","[Base_Tarjetas].[PERIODO].&amp;[" &amp; TEXT(AI$6,"yyyymm") &amp; "]",
"[Base_Tarjetas].[Metrica]","[Base_Tarjetas].[Metrica].&amp;[" &amp; $A70 &amp; "]",
"[Base_Tarjetas].[SEGMENTO_DESCRIP]","[Base_Tarjetas].[SEGMENTO_DESCRIP].&amp;[" &amp; $C$6 &amp; "]",
"[Base_Tarjetas].[SITUACION]","[Base_Tarjetas].[SITUACION].&amp;[" &amp; $C70 &amp; "]",
"[Base_Tarjetas].[TIPO]","[Base_Tarjetas].[TIPO].&amp;[" &amp; $C$1 &amp; "]")/1000,
0)</f>
        <v>0</v>
      </c>
      <c r="AJ70" s="8">
        <f>IFERROR(
GETPIVOTDATA("[Base_Tarjetas].[Importe]",TDinamica_R!$A$3,
"[Base_Tarjetas].[PERIODO]","[Base_Tarjetas].[PERIODO].&amp;[" &amp; TEXT(AJ$6,"yyyymm") &amp; "]",
"[Base_Tarjetas].[Metrica]","[Base_Tarjetas].[Metrica].&amp;[" &amp; $A70 &amp; "]",
"[Base_Tarjetas].[SEGMENTO_DESCRIP]","[Base_Tarjetas].[SEGMENTO_DESCRIP].&amp;[" &amp; $C$6 &amp; "]",
"[Base_Tarjetas].[SITUACION]","[Base_Tarjetas].[SITUACION].&amp;[" &amp; $C70 &amp; "]",
"[Base_Tarjetas].[TIPO]","[Base_Tarjetas].[TIPO].&amp;[" &amp; $C$1 &amp; "]")/1000,
0)</f>
        <v>0</v>
      </c>
      <c r="AK70" s="8">
        <f>IFERROR(
GETPIVOTDATA("[Base_Tarjetas].[Importe]",TDinamica_R!$A$3,
"[Base_Tarjetas].[PERIODO]","[Base_Tarjetas].[PERIODO].&amp;[" &amp; TEXT(AK$6,"yyyymm") &amp; "]",
"[Base_Tarjetas].[Metrica]","[Base_Tarjetas].[Metrica].&amp;[" &amp; $A70 &amp; "]",
"[Base_Tarjetas].[SEGMENTO_DESCRIP]","[Base_Tarjetas].[SEGMENTO_DESCRIP].&amp;[" &amp; $C$6 &amp; "]",
"[Base_Tarjetas].[SITUACION]","[Base_Tarjetas].[SITUACION].&amp;[" &amp; $C70 &amp; "]",
"[Base_Tarjetas].[TIPO]","[Base_Tarjetas].[TIPO].&amp;[" &amp; $C$1 &amp; "]")/1000,
0)</f>
        <v>0</v>
      </c>
      <c r="AL70" s="8">
        <f>IFERROR(
GETPIVOTDATA("[Base_Tarjetas].[Importe]",TDinamica_R!$A$3,
"[Base_Tarjetas].[PERIODO]","[Base_Tarjetas].[PERIODO].&amp;[" &amp; TEXT(AL$6,"yyyymm") &amp; "]",
"[Base_Tarjetas].[Metrica]","[Base_Tarjetas].[Metrica].&amp;[" &amp; $A70 &amp; "]",
"[Base_Tarjetas].[SEGMENTO_DESCRIP]","[Base_Tarjetas].[SEGMENTO_DESCRIP].&amp;[" &amp; $C$6 &amp; "]",
"[Base_Tarjetas].[SITUACION]","[Base_Tarjetas].[SITUACION].&amp;[" &amp; $C70 &amp; "]",
"[Base_Tarjetas].[TIPO]","[Base_Tarjetas].[TIPO].&amp;[" &amp; $C$1 &amp; "]")/1000,
0)</f>
        <v>0</v>
      </c>
      <c r="AM70" s="8">
        <f>IFERROR(
GETPIVOTDATA("[Base_Tarjetas].[Importe]",TDinamica_R!$A$3,
"[Base_Tarjetas].[PERIODO]","[Base_Tarjetas].[PERIODO].&amp;[" &amp; TEXT(AM$6,"yyyymm") &amp; "]",
"[Base_Tarjetas].[Metrica]","[Base_Tarjetas].[Metrica].&amp;[" &amp; $A70 &amp; "]",
"[Base_Tarjetas].[SEGMENTO_DESCRIP]","[Base_Tarjetas].[SEGMENTO_DESCRIP].&amp;[" &amp; $C$6 &amp; "]",
"[Base_Tarjetas].[SITUACION]","[Base_Tarjetas].[SITUACION].&amp;[" &amp; $C70 &amp; "]",
"[Base_Tarjetas].[TIPO]","[Base_Tarjetas].[TIPO].&amp;[" &amp; $C$1 &amp; "]")/1000,
0)</f>
        <v>0</v>
      </c>
      <c r="AN70" s="8">
        <f>IFERROR(
GETPIVOTDATA("[Base_Tarjetas].[Importe]",TDinamica_R!$A$3,
"[Base_Tarjetas].[PERIODO]","[Base_Tarjetas].[PERIODO].&amp;[" &amp; TEXT(AN$6,"yyyymm") &amp; "]",
"[Base_Tarjetas].[Metrica]","[Base_Tarjetas].[Metrica].&amp;[" &amp; $A70 &amp; "]",
"[Base_Tarjetas].[SEGMENTO_DESCRIP]","[Base_Tarjetas].[SEGMENTO_DESCRIP].&amp;[" &amp; $C$6 &amp; "]",
"[Base_Tarjetas].[SITUACION]","[Base_Tarjetas].[SITUACION].&amp;[" &amp; $C70 &amp; "]",
"[Base_Tarjetas].[TIPO]","[Base_Tarjetas].[TIPO].&amp;[" &amp; $C$1 &amp; "]")/1000,
0)</f>
        <v>0</v>
      </c>
      <c r="AO70" s="8">
        <f>IFERROR(
GETPIVOTDATA("[Base_Tarjetas].[Importe]",TDinamica_R!$A$3,
"[Base_Tarjetas].[PERIODO]","[Base_Tarjetas].[PERIODO].&amp;[" &amp; TEXT(AO$6,"yyyymm") &amp; "]",
"[Base_Tarjetas].[Metrica]","[Base_Tarjetas].[Metrica].&amp;[" &amp; $A70 &amp; "]",
"[Base_Tarjetas].[SEGMENTO_DESCRIP]","[Base_Tarjetas].[SEGMENTO_DESCRIP].&amp;[" &amp; $C$6 &amp; "]",
"[Base_Tarjetas].[SITUACION]","[Base_Tarjetas].[SITUACION].&amp;[" &amp; $C70 &amp; "]",
"[Base_Tarjetas].[TIPO]","[Base_Tarjetas].[TIPO].&amp;[" &amp; $C$1 &amp; "]")/1000,
0)</f>
        <v>0</v>
      </c>
      <c r="AP70" s="8">
        <f>IFERROR(
GETPIVOTDATA("[Base_Tarjetas].[Importe]",TDinamica_R!$A$3,
"[Base_Tarjetas].[PERIODO]","[Base_Tarjetas].[PERIODO].&amp;[" &amp; TEXT(AP$6,"yyyymm") &amp; "]",
"[Base_Tarjetas].[Metrica]","[Base_Tarjetas].[Metrica].&amp;[" &amp; $A70 &amp; "]",
"[Base_Tarjetas].[SEGMENTO_DESCRIP]","[Base_Tarjetas].[SEGMENTO_DESCRIP].&amp;[" &amp; $C$6 &amp; "]",
"[Base_Tarjetas].[SITUACION]","[Base_Tarjetas].[SITUACION].&amp;[" &amp; $C70 &amp; "]",
"[Base_Tarjetas].[TIPO]","[Base_Tarjetas].[TIPO].&amp;[" &amp; $C$1 &amp; "]")/1000,
0)</f>
        <v>0</v>
      </c>
      <c r="AQ70" s="8">
        <f>IFERROR(
GETPIVOTDATA("[Base_Tarjetas].[Importe]",TDinamica_R!$A$3,
"[Base_Tarjetas].[PERIODO]","[Base_Tarjetas].[PERIODO].&amp;[" &amp; TEXT(AQ$6,"yyyymm") &amp; "]",
"[Base_Tarjetas].[Metrica]","[Base_Tarjetas].[Metrica].&amp;[" &amp; $A70 &amp; "]",
"[Base_Tarjetas].[SEGMENTO_DESCRIP]","[Base_Tarjetas].[SEGMENTO_DESCRIP].&amp;[" &amp; $C$6 &amp; "]",
"[Base_Tarjetas].[SITUACION]","[Base_Tarjetas].[SITUACION].&amp;[" &amp; $C70 &amp; "]",
"[Base_Tarjetas].[TIPO]","[Base_Tarjetas].[TIPO].&amp;[" &amp; $C$1 &amp; "]")/1000,
0)</f>
        <v>0</v>
      </c>
      <c r="AR70" s="8">
        <f>IFERROR(
GETPIVOTDATA("[Base_Tarjetas].[Importe]",TDinamica_R!$A$3,
"[Base_Tarjetas].[PERIODO]","[Base_Tarjetas].[PERIODO].&amp;[" &amp; TEXT(AR$6,"yyyymm") &amp; "]",
"[Base_Tarjetas].[Metrica]","[Base_Tarjetas].[Metrica].&amp;[" &amp; $A70 &amp; "]",
"[Base_Tarjetas].[SEGMENTO_DESCRIP]","[Base_Tarjetas].[SEGMENTO_DESCRIP].&amp;[" &amp; $C$6 &amp; "]",
"[Base_Tarjetas].[SITUACION]","[Base_Tarjetas].[SITUACION].&amp;[" &amp; $C70 &amp; "]",
"[Base_Tarjetas].[TIPO]","[Base_Tarjetas].[TIPO].&amp;[" &amp; $C$1 &amp; "]")/1000,
0)</f>
        <v>0</v>
      </c>
      <c r="AS70" s="8">
        <f>IFERROR(
GETPIVOTDATA("[Base_Tarjetas].[Importe]",TDinamica_R!$A$3,
"[Base_Tarjetas].[PERIODO]","[Base_Tarjetas].[PERIODO].&amp;[" &amp; TEXT(AS$6,"yyyymm") &amp; "]",
"[Base_Tarjetas].[Metrica]","[Base_Tarjetas].[Metrica].&amp;[" &amp; $A70 &amp; "]",
"[Base_Tarjetas].[SEGMENTO_DESCRIP]","[Base_Tarjetas].[SEGMENTO_DESCRIP].&amp;[" &amp; $C$6 &amp; "]",
"[Base_Tarjetas].[SITUACION]","[Base_Tarjetas].[SITUACION].&amp;[" &amp; $C70 &amp; "]",
"[Base_Tarjetas].[TIPO]","[Base_Tarjetas].[TIPO].&amp;[" &amp; $C$1 &amp; "]")/1000,
0)</f>
        <v>0</v>
      </c>
      <c r="AT70" s="8">
        <f>IFERROR(
GETPIVOTDATA("[Base_Tarjetas].[Importe]",TDinamica_R!$A$3,
"[Base_Tarjetas].[PERIODO]","[Base_Tarjetas].[PERIODO].&amp;[" &amp; TEXT(AT$6,"yyyymm") &amp; "]",
"[Base_Tarjetas].[Metrica]","[Base_Tarjetas].[Metrica].&amp;[" &amp; $A70 &amp; "]",
"[Base_Tarjetas].[SEGMENTO_DESCRIP]","[Base_Tarjetas].[SEGMENTO_DESCRIP].&amp;[" &amp; $C$6 &amp; "]",
"[Base_Tarjetas].[SITUACION]","[Base_Tarjetas].[SITUACION].&amp;[" &amp; $C70 &amp; "]",
"[Base_Tarjetas].[TIPO]","[Base_Tarjetas].[TIPO].&amp;[" &amp; $C$1 &amp; "]")/1000,
0)</f>
        <v>0</v>
      </c>
      <c r="AU70" s="8">
        <f>IFERROR(
GETPIVOTDATA("[Base_Tarjetas].[Importe]",TDinamica_R!$A$3,
"[Base_Tarjetas].[PERIODO]","[Base_Tarjetas].[PERIODO].&amp;[" &amp; TEXT(AU$6,"yyyymm") &amp; "]",
"[Base_Tarjetas].[Metrica]","[Base_Tarjetas].[Metrica].&amp;[" &amp; $A70 &amp; "]",
"[Base_Tarjetas].[SEGMENTO_DESCRIP]","[Base_Tarjetas].[SEGMENTO_DESCRIP].&amp;[" &amp; $C$6 &amp; "]",
"[Base_Tarjetas].[SITUACION]","[Base_Tarjetas].[SITUACION].&amp;[" &amp; $C70 &amp; "]",
"[Base_Tarjetas].[TIPO]","[Base_Tarjetas].[TIPO].&amp;[" &amp; $C$1 &amp; "]")/1000,
0)</f>
        <v>0</v>
      </c>
      <c r="AV70" s="8">
        <f>IFERROR(
GETPIVOTDATA("[Base_Tarjetas].[Importe]",TDinamica_R!$A$3,
"[Base_Tarjetas].[PERIODO]","[Base_Tarjetas].[PERIODO].&amp;[" &amp; TEXT(AV$6,"yyyymm") &amp; "]",
"[Base_Tarjetas].[Metrica]","[Base_Tarjetas].[Metrica].&amp;[" &amp; $A70 &amp; "]",
"[Base_Tarjetas].[SEGMENTO_DESCRIP]","[Base_Tarjetas].[SEGMENTO_DESCRIP].&amp;[" &amp; $C$6 &amp; "]",
"[Base_Tarjetas].[SITUACION]","[Base_Tarjetas].[SITUACION].&amp;[" &amp; $C70 &amp; "]",
"[Base_Tarjetas].[TIPO]","[Base_Tarjetas].[TIPO].&amp;[" &amp; $C$1 &amp; "]")/1000,
0)</f>
        <v>0</v>
      </c>
      <c r="AW70" s="8">
        <f>IFERROR(
GETPIVOTDATA("[Base_Tarjetas].[Importe]",TDinamica_R!$A$3,
"[Base_Tarjetas].[PERIODO]","[Base_Tarjetas].[PERIODO].&amp;[" &amp; TEXT(AW$6,"yyyymm") &amp; "]",
"[Base_Tarjetas].[Metrica]","[Base_Tarjetas].[Metrica].&amp;[" &amp; $A70 &amp; "]",
"[Base_Tarjetas].[SEGMENTO_DESCRIP]","[Base_Tarjetas].[SEGMENTO_DESCRIP].&amp;[" &amp; $C$6 &amp; "]",
"[Base_Tarjetas].[SITUACION]","[Base_Tarjetas].[SITUACION].&amp;[" &amp; $C70 &amp; "]",
"[Base_Tarjetas].[TIPO]","[Base_Tarjetas].[TIPO].&amp;[" &amp; $C$1 &amp; "]")/1000,
0)</f>
        <v>0</v>
      </c>
      <c r="AX70" s="8">
        <f>IFERROR(
GETPIVOTDATA("[Base_Tarjetas].[Importe]",TDinamica_R!$A$3,
"[Base_Tarjetas].[PERIODO]","[Base_Tarjetas].[PERIODO].&amp;[" &amp; TEXT(AX$6,"yyyymm") &amp; "]",
"[Base_Tarjetas].[Metrica]","[Base_Tarjetas].[Metrica].&amp;[" &amp; $A70 &amp; "]",
"[Base_Tarjetas].[SEGMENTO_DESCRIP]","[Base_Tarjetas].[SEGMENTO_DESCRIP].&amp;[" &amp; $C$6 &amp; "]",
"[Base_Tarjetas].[SITUACION]","[Base_Tarjetas].[SITUACION].&amp;[" &amp; $C70 &amp; "]",
"[Base_Tarjetas].[TIPO]","[Base_Tarjetas].[TIPO].&amp;[" &amp; $C$1 &amp; "]")/1000,
0)</f>
        <v>0</v>
      </c>
      <c r="AY70" s="8">
        <f>IFERROR(
GETPIVOTDATA("[Base_Tarjetas].[Importe]",TDinamica_R!$A$3,
"[Base_Tarjetas].[PERIODO]","[Base_Tarjetas].[PERIODO].&amp;[" &amp; TEXT(AY$6,"yyyymm") &amp; "]",
"[Base_Tarjetas].[Metrica]","[Base_Tarjetas].[Metrica].&amp;[" &amp; $A70 &amp; "]",
"[Base_Tarjetas].[SEGMENTO_DESCRIP]","[Base_Tarjetas].[SEGMENTO_DESCRIP].&amp;[" &amp; $C$6 &amp; "]",
"[Base_Tarjetas].[SITUACION]","[Base_Tarjetas].[SITUACION].&amp;[" &amp; $C70 &amp; "]",
"[Base_Tarjetas].[TIPO]","[Base_Tarjetas].[TIPO].&amp;[" &amp; $C$1 &amp; "]")/1000,
0)</f>
        <v>0</v>
      </c>
      <c r="AZ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TEXT(AZ$6,"yyyymm") &amp; "]"),
0)</f>
        <v>0</v>
      </c>
      <c r="BA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TEXT(BA$6,"yyyymm") &amp; "]"),
0)</f>
        <v>0</v>
      </c>
      <c r="BB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TEXT(BB$6,"yyyymm") &amp; "]"),
0)</f>
        <v>0</v>
      </c>
      <c r="BC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TEXT(BC$6,"yyyymm") &amp; "]"),
0)</f>
        <v>0</v>
      </c>
      <c r="BD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TEXT(BD$6,"yyyymm") &amp; "]"),
0)</f>
        <v>0</v>
      </c>
      <c r="BE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TEXT(BE$6,"yyyymm") &amp; "]"),
0)</f>
        <v>0</v>
      </c>
      <c r="BF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TEXT(BF$6,"yyyymm") &amp; "]"),
0)</f>
        <v>0</v>
      </c>
      <c r="BG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TEXT(BG$6,"yyyymm") &amp; "]"),
0)</f>
        <v>0</v>
      </c>
      <c r="BH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TEXT(BH$6,"yyyymm") &amp; "]"),
0)</f>
        <v>0</v>
      </c>
      <c r="BI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TEXT(BI$6,"yyyymm") &amp; "]"),
0)</f>
        <v>0</v>
      </c>
      <c r="BJ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TEXT(BJ$6,"yyyymm") &amp; "]"),
0)</f>
        <v>0</v>
      </c>
      <c r="BK70" s="8">
        <f>IFERROR(
GETPIVOTDATA("[Base_TC_PPTO].[Importe]",TDinamica_P!$A$5,
"[Base_TC_PPTO].[Metrica]","[Base_TC_PPTO].[Metrica].&amp;[" &amp; $A70 &amp; "]",
"[Base_TC_PPTO].[Sub Producto]","[Base_TC_PPTO].[Sub Producto].&amp;[" &amp; $C$1 &amp; "]",
"[Base_TC_PPTO].[SEGMENTO_DESCRIP]","[Base_TC_PPTO].[SEGMENTO_DESCRIP].&amp;[" &amp; $C$6 &amp; "]",
"[Base_TC_PPTO].[Situacion]","[Base_TC_PPTO].[Situacion].&amp;[" &amp; $C70 &amp; "]",
"[Base_TC_PPTO].[Periodo]","[Base_TC_PPTO].[Periodo].&amp;[" &amp; TEXT(BK$6,"yyyymm") &amp; "]"),
0)</f>
        <v>0</v>
      </c>
      <c r="BO70" s="24">
        <f t="shared" si="48"/>
        <v>0</v>
      </c>
      <c r="BP70" s="24">
        <f t="shared" si="48"/>
        <v>0</v>
      </c>
      <c r="BQ70" s="24">
        <f t="shared" si="48"/>
        <v>0</v>
      </c>
      <c r="BR70" s="24">
        <f t="shared" si="48"/>
        <v>0</v>
      </c>
      <c r="BS70" s="24">
        <f t="shared" si="48"/>
        <v>0</v>
      </c>
      <c r="BT70" s="24">
        <f t="shared" si="48"/>
        <v>0</v>
      </c>
    </row>
    <row r="71" spans="1:72" hidden="1" outlineLevel="1" x14ac:dyDescent="0.25">
      <c r="A71" s="11" t="s">
        <v>35</v>
      </c>
      <c r="C71" s="2" t="s">
        <v>97</v>
      </c>
      <c r="D71" s="8">
        <f>IFERROR(
GETPIVOTDATA("[Base_Tarjetas].[Importe]",TDinamica_R!$A$3,
"[Base_Tarjetas].[PERIODO]","[Base_Tarjetas].[PERIODO].&amp;[" &amp; TEXT(D$6,"yyyymm") &amp; "]",
"[Base_Tarjetas].[Metrica]","[Base_Tarjetas].[Metrica].&amp;[" &amp; $A71 &amp; "]",
"[Base_Tarjetas].[SEGMENTO_DESCRIP]","[Base_Tarjetas].[SEGMENTO_DESCRIP].&amp;[" &amp; $C$6 &amp; "]",
"[Base_Tarjetas].[SITUACION]","[Base_Tarjetas].[SITUACION].&amp;[" &amp; $C71 &amp; "]",
"[Base_Tarjetas].[TIPO]","[Base_Tarjetas].[TIPO].&amp;[" &amp; $C$1 &amp; "]")/1000,
0)</f>
        <v>0</v>
      </c>
      <c r="E71" s="8">
        <f>IFERROR(
GETPIVOTDATA("[Base_Tarjetas].[Importe]",TDinamica_R!$A$3,
"[Base_Tarjetas].[PERIODO]","[Base_Tarjetas].[PERIODO].&amp;[" &amp; TEXT(E$6,"yyyymm") &amp; "]",
"[Base_Tarjetas].[Metrica]","[Base_Tarjetas].[Metrica].&amp;[" &amp; $A71 &amp; "]",
"[Base_Tarjetas].[SEGMENTO_DESCRIP]","[Base_Tarjetas].[SEGMENTO_DESCRIP].&amp;[" &amp; $C$6 &amp; "]",
"[Base_Tarjetas].[SITUACION]","[Base_Tarjetas].[SITUACION].&amp;[" &amp; $C71 &amp; "]",
"[Base_Tarjetas].[TIPO]","[Base_Tarjetas].[TIPO].&amp;[" &amp; $C$1 &amp; "]")/1000,
0)</f>
        <v>0</v>
      </c>
      <c r="F71" s="8">
        <f>IFERROR(
GETPIVOTDATA("[Base_Tarjetas].[Importe]",TDinamica_R!$A$3,
"[Base_Tarjetas].[PERIODO]","[Base_Tarjetas].[PERIODO].&amp;[" &amp; TEXT(F$6,"yyyymm") &amp; "]",
"[Base_Tarjetas].[Metrica]","[Base_Tarjetas].[Metrica].&amp;[" &amp; $A71 &amp; "]",
"[Base_Tarjetas].[SEGMENTO_DESCRIP]","[Base_Tarjetas].[SEGMENTO_DESCRIP].&amp;[" &amp; $C$6 &amp; "]",
"[Base_Tarjetas].[SITUACION]","[Base_Tarjetas].[SITUACION].&amp;[" &amp; $C71 &amp; "]",
"[Base_Tarjetas].[TIPO]","[Base_Tarjetas].[TIPO].&amp;[" &amp; $C$1 &amp; "]")/1000,
0)</f>
        <v>0</v>
      </c>
      <c r="G71" s="8">
        <f>IFERROR(
GETPIVOTDATA("[Base_Tarjetas].[Importe]",TDinamica_R!$A$3,
"[Base_Tarjetas].[PERIODO]","[Base_Tarjetas].[PERIODO].&amp;[" &amp; TEXT(G$6,"yyyymm") &amp; "]",
"[Base_Tarjetas].[Metrica]","[Base_Tarjetas].[Metrica].&amp;[" &amp; $A71 &amp; "]",
"[Base_Tarjetas].[SEGMENTO_DESCRIP]","[Base_Tarjetas].[SEGMENTO_DESCRIP].&amp;[" &amp; $C$6 &amp; "]",
"[Base_Tarjetas].[SITUACION]","[Base_Tarjetas].[SITUACION].&amp;[" &amp; $C71 &amp; "]",
"[Base_Tarjetas].[TIPO]","[Base_Tarjetas].[TIPO].&amp;[" &amp; $C$1 &amp; "]")/1000,
0)</f>
        <v>0</v>
      </c>
      <c r="H71" s="8">
        <f>IFERROR(
GETPIVOTDATA("[Base_Tarjetas].[Importe]",TDinamica_R!$A$3,
"[Base_Tarjetas].[PERIODO]","[Base_Tarjetas].[PERIODO].&amp;[" &amp; TEXT(H$6,"yyyymm") &amp; "]",
"[Base_Tarjetas].[Metrica]","[Base_Tarjetas].[Metrica].&amp;[" &amp; $A71 &amp; "]",
"[Base_Tarjetas].[SEGMENTO_DESCRIP]","[Base_Tarjetas].[SEGMENTO_DESCRIP].&amp;[" &amp; $C$6 &amp; "]",
"[Base_Tarjetas].[SITUACION]","[Base_Tarjetas].[SITUACION].&amp;[" &amp; $C71 &amp; "]",
"[Base_Tarjetas].[TIPO]","[Base_Tarjetas].[TIPO].&amp;[" &amp; $C$1 &amp; "]")/1000,
0)</f>
        <v>0</v>
      </c>
      <c r="I71" s="8">
        <f>IFERROR(
GETPIVOTDATA("[Base_Tarjetas].[Importe]",TDinamica_R!$A$3,
"[Base_Tarjetas].[PERIODO]","[Base_Tarjetas].[PERIODO].&amp;[" &amp; TEXT(I$6,"yyyymm") &amp; "]",
"[Base_Tarjetas].[Metrica]","[Base_Tarjetas].[Metrica].&amp;[" &amp; $A71 &amp; "]",
"[Base_Tarjetas].[SEGMENTO_DESCRIP]","[Base_Tarjetas].[SEGMENTO_DESCRIP].&amp;[" &amp; $C$6 &amp; "]",
"[Base_Tarjetas].[SITUACION]","[Base_Tarjetas].[SITUACION].&amp;[" &amp; $C71 &amp; "]",
"[Base_Tarjetas].[TIPO]","[Base_Tarjetas].[TIPO].&amp;[" &amp; $C$1 &amp; "]")/1000,
0)</f>
        <v>0</v>
      </c>
      <c r="J71" s="8">
        <f>IFERROR(
GETPIVOTDATA("[Base_Tarjetas].[Importe]",TDinamica_R!$A$3,
"[Base_Tarjetas].[PERIODO]","[Base_Tarjetas].[PERIODO].&amp;[" &amp; TEXT(J$6,"yyyymm") &amp; "]",
"[Base_Tarjetas].[Metrica]","[Base_Tarjetas].[Metrica].&amp;[" &amp; $A71 &amp; "]",
"[Base_Tarjetas].[SEGMENTO_DESCRIP]","[Base_Tarjetas].[SEGMENTO_DESCRIP].&amp;[" &amp; $C$6 &amp; "]",
"[Base_Tarjetas].[SITUACION]","[Base_Tarjetas].[SITUACION].&amp;[" &amp; $C71 &amp; "]",
"[Base_Tarjetas].[TIPO]","[Base_Tarjetas].[TIPO].&amp;[" &amp; $C$1 &amp; "]")/1000,
0)</f>
        <v>0</v>
      </c>
      <c r="K71" s="8">
        <f>IFERROR(
GETPIVOTDATA("[Base_Tarjetas].[Importe]",TDinamica_R!$A$3,
"[Base_Tarjetas].[PERIODO]","[Base_Tarjetas].[PERIODO].&amp;[" &amp; TEXT(K$6,"yyyymm") &amp; "]",
"[Base_Tarjetas].[Metrica]","[Base_Tarjetas].[Metrica].&amp;[" &amp; $A71 &amp; "]",
"[Base_Tarjetas].[SEGMENTO_DESCRIP]","[Base_Tarjetas].[SEGMENTO_DESCRIP].&amp;[" &amp; $C$6 &amp; "]",
"[Base_Tarjetas].[SITUACION]","[Base_Tarjetas].[SITUACION].&amp;[" &amp; $C71 &amp; "]",
"[Base_Tarjetas].[TIPO]","[Base_Tarjetas].[TIPO].&amp;[" &amp; $C$1 &amp; "]")/1000,
0)</f>
        <v>0</v>
      </c>
      <c r="L71" s="8">
        <f>IFERROR(
GETPIVOTDATA("[Base_Tarjetas].[Importe]",TDinamica_R!$A$3,
"[Base_Tarjetas].[PERIODO]","[Base_Tarjetas].[PERIODO].&amp;[" &amp; TEXT(L$6,"yyyymm") &amp; "]",
"[Base_Tarjetas].[Metrica]","[Base_Tarjetas].[Metrica].&amp;[" &amp; $A71 &amp; "]",
"[Base_Tarjetas].[SEGMENTO_DESCRIP]","[Base_Tarjetas].[SEGMENTO_DESCRIP].&amp;[" &amp; $C$6 &amp; "]",
"[Base_Tarjetas].[SITUACION]","[Base_Tarjetas].[SITUACION].&amp;[" &amp; $C71 &amp; "]",
"[Base_Tarjetas].[TIPO]","[Base_Tarjetas].[TIPO].&amp;[" &amp; $C$1 &amp; "]")/1000,
0)</f>
        <v>0</v>
      </c>
      <c r="M71" s="8">
        <f>IFERROR(
GETPIVOTDATA("[Base_Tarjetas].[Importe]",TDinamica_R!$A$3,
"[Base_Tarjetas].[PERIODO]","[Base_Tarjetas].[PERIODO].&amp;[" &amp; TEXT(M$6,"yyyymm") &amp; "]",
"[Base_Tarjetas].[Metrica]","[Base_Tarjetas].[Metrica].&amp;[" &amp; $A71 &amp; "]",
"[Base_Tarjetas].[SEGMENTO_DESCRIP]","[Base_Tarjetas].[SEGMENTO_DESCRIP].&amp;[" &amp; $C$6 &amp; "]",
"[Base_Tarjetas].[SITUACION]","[Base_Tarjetas].[SITUACION].&amp;[" &amp; $C71 &amp; "]",
"[Base_Tarjetas].[TIPO]","[Base_Tarjetas].[TIPO].&amp;[" &amp; $C$1 &amp; "]")/1000,
0)</f>
        <v>0</v>
      </c>
      <c r="N71" s="8">
        <f>IFERROR(
GETPIVOTDATA("[Base_Tarjetas].[Importe]",TDinamica_R!$A$3,
"[Base_Tarjetas].[PERIODO]","[Base_Tarjetas].[PERIODO].&amp;[" &amp; TEXT(N$6,"yyyymm") &amp; "]",
"[Base_Tarjetas].[Metrica]","[Base_Tarjetas].[Metrica].&amp;[" &amp; $A71 &amp; "]",
"[Base_Tarjetas].[SEGMENTO_DESCRIP]","[Base_Tarjetas].[SEGMENTO_DESCRIP].&amp;[" &amp; $C$6 &amp; "]",
"[Base_Tarjetas].[SITUACION]","[Base_Tarjetas].[SITUACION].&amp;[" &amp; $C71 &amp; "]",
"[Base_Tarjetas].[TIPO]","[Base_Tarjetas].[TIPO].&amp;[" &amp; $C$1 &amp; "]")/1000,
0)</f>
        <v>0</v>
      </c>
      <c r="O71" s="8">
        <f>IFERROR(
GETPIVOTDATA("[Base_Tarjetas].[Importe]",TDinamica_R!$A$3,
"[Base_Tarjetas].[PERIODO]","[Base_Tarjetas].[PERIODO].&amp;[" &amp; TEXT(O$6,"yyyymm") &amp; "]",
"[Base_Tarjetas].[Metrica]","[Base_Tarjetas].[Metrica].&amp;[" &amp; $A71 &amp; "]",
"[Base_Tarjetas].[SEGMENTO_DESCRIP]","[Base_Tarjetas].[SEGMENTO_DESCRIP].&amp;[" &amp; $C$6 &amp; "]",
"[Base_Tarjetas].[SITUACION]","[Base_Tarjetas].[SITUACION].&amp;[" &amp; $C71 &amp; "]",
"[Base_Tarjetas].[TIPO]","[Base_Tarjetas].[TIPO].&amp;[" &amp; $C$1 &amp; "]")/1000,
0)</f>
        <v>0</v>
      </c>
      <c r="P71" s="8">
        <f>IFERROR(
GETPIVOTDATA("[Base_Tarjetas].[Importe]",TDinamica_R!$A$3,
"[Base_Tarjetas].[PERIODO]","[Base_Tarjetas].[PERIODO].&amp;[" &amp; TEXT(P$6,"yyyymm") &amp; "]",
"[Base_Tarjetas].[Metrica]","[Base_Tarjetas].[Metrica].&amp;[" &amp; $A71 &amp; "]",
"[Base_Tarjetas].[SEGMENTO_DESCRIP]","[Base_Tarjetas].[SEGMENTO_DESCRIP].&amp;[" &amp; $C$6 &amp; "]",
"[Base_Tarjetas].[SITUACION]","[Base_Tarjetas].[SITUACION].&amp;[" &amp; $C71 &amp; "]",
"[Base_Tarjetas].[TIPO]","[Base_Tarjetas].[TIPO].&amp;[" &amp; $C$1 &amp; "]")/1000,
0)</f>
        <v>0</v>
      </c>
      <c r="Q71" s="8">
        <f>IFERROR(
GETPIVOTDATA("[Base_Tarjetas].[Importe]",TDinamica_R!$A$3,
"[Base_Tarjetas].[PERIODO]","[Base_Tarjetas].[PERIODO].&amp;[" &amp; TEXT(Q$6,"yyyymm") &amp; "]",
"[Base_Tarjetas].[Metrica]","[Base_Tarjetas].[Metrica].&amp;[" &amp; $A71 &amp; "]",
"[Base_Tarjetas].[SEGMENTO_DESCRIP]","[Base_Tarjetas].[SEGMENTO_DESCRIP].&amp;[" &amp; $C$6 &amp; "]",
"[Base_Tarjetas].[SITUACION]","[Base_Tarjetas].[SITUACION].&amp;[" &amp; $C71 &amp; "]",
"[Base_Tarjetas].[TIPO]","[Base_Tarjetas].[TIPO].&amp;[" &amp; $C$1 &amp; "]")/1000,
0)</f>
        <v>0</v>
      </c>
      <c r="R71" s="8">
        <f>IFERROR(
GETPIVOTDATA("[Base_Tarjetas].[Importe]",TDinamica_R!$A$3,
"[Base_Tarjetas].[PERIODO]","[Base_Tarjetas].[PERIODO].&amp;[" &amp; TEXT(R$6,"yyyymm") &amp; "]",
"[Base_Tarjetas].[Metrica]","[Base_Tarjetas].[Metrica].&amp;[" &amp; $A71 &amp; "]",
"[Base_Tarjetas].[SEGMENTO_DESCRIP]","[Base_Tarjetas].[SEGMENTO_DESCRIP].&amp;[" &amp; $C$6 &amp; "]",
"[Base_Tarjetas].[SITUACION]","[Base_Tarjetas].[SITUACION].&amp;[" &amp; $C71 &amp; "]",
"[Base_Tarjetas].[TIPO]","[Base_Tarjetas].[TIPO].&amp;[" &amp; $C$1 &amp; "]")/1000,
0)</f>
        <v>0</v>
      </c>
      <c r="S71" s="8">
        <f>IFERROR(
GETPIVOTDATA("[Base_Tarjetas].[Importe]",TDinamica_R!$A$3,
"[Base_Tarjetas].[PERIODO]","[Base_Tarjetas].[PERIODO].&amp;[" &amp; TEXT(S$6,"yyyymm") &amp; "]",
"[Base_Tarjetas].[Metrica]","[Base_Tarjetas].[Metrica].&amp;[" &amp; $A71 &amp; "]",
"[Base_Tarjetas].[SEGMENTO_DESCRIP]","[Base_Tarjetas].[SEGMENTO_DESCRIP].&amp;[" &amp; $C$6 &amp; "]",
"[Base_Tarjetas].[SITUACION]","[Base_Tarjetas].[SITUACION].&amp;[" &amp; $C71 &amp; "]",
"[Base_Tarjetas].[TIPO]","[Base_Tarjetas].[TIPO].&amp;[" &amp; $C$1 &amp; "]")/1000,
0)</f>
        <v>0</v>
      </c>
      <c r="T71" s="8">
        <f>IFERROR(
GETPIVOTDATA("[Base_Tarjetas].[Importe]",TDinamica_R!$A$3,
"[Base_Tarjetas].[PERIODO]","[Base_Tarjetas].[PERIODO].&amp;[" &amp; TEXT(T$6,"yyyymm") &amp; "]",
"[Base_Tarjetas].[Metrica]","[Base_Tarjetas].[Metrica].&amp;[" &amp; $A71 &amp; "]",
"[Base_Tarjetas].[SEGMENTO_DESCRIP]","[Base_Tarjetas].[SEGMENTO_DESCRIP].&amp;[" &amp; $C$6 &amp; "]",
"[Base_Tarjetas].[SITUACION]","[Base_Tarjetas].[SITUACION].&amp;[" &amp; $C71 &amp; "]",
"[Base_Tarjetas].[TIPO]","[Base_Tarjetas].[TIPO].&amp;[" &amp; $C$1 &amp; "]")/1000,
0)</f>
        <v>0</v>
      </c>
      <c r="U71" s="8">
        <f>IFERROR(
GETPIVOTDATA("[Base_Tarjetas].[Importe]",TDinamica_R!$A$3,
"[Base_Tarjetas].[PERIODO]","[Base_Tarjetas].[PERIODO].&amp;[" &amp; TEXT(U$6,"yyyymm") &amp; "]",
"[Base_Tarjetas].[Metrica]","[Base_Tarjetas].[Metrica].&amp;[" &amp; $A71 &amp; "]",
"[Base_Tarjetas].[SEGMENTO_DESCRIP]","[Base_Tarjetas].[SEGMENTO_DESCRIP].&amp;[" &amp; $C$6 &amp; "]",
"[Base_Tarjetas].[SITUACION]","[Base_Tarjetas].[SITUACION].&amp;[" &amp; $C71 &amp; "]",
"[Base_Tarjetas].[TIPO]","[Base_Tarjetas].[TIPO].&amp;[" &amp; $C$1 &amp; "]")/1000,
0)</f>
        <v>0</v>
      </c>
      <c r="V71" s="8">
        <f>IFERROR(
GETPIVOTDATA("[Base_Tarjetas].[Importe]",TDinamica_R!$A$3,
"[Base_Tarjetas].[PERIODO]","[Base_Tarjetas].[PERIODO].&amp;[" &amp; TEXT(V$6,"yyyymm") &amp; "]",
"[Base_Tarjetas].[Metrica]","[Base_Tarjetas].[Metrica].&amp;[" &amp; $A71 &amp; "]",
"[Base_Tarjetas].[SEGMENTO_DESCRIP]","[Base_Tarjetas].[SEGMENTO_DESCRIP].&amp;[" &amp; $C$6 &amp; "]",
"[Base_Tarjetas].[SITUACION]","[Base_Tarjetas].[SITUACION].&amp;[" &amp; $C71 &amp; "]",
"[Base_Tarjetas].[TIPO]","[Base_Tarjetas].[TIPO].&amp;[" &amp; $C$1 &amp; "]")/1000,
0)</f>
        <v>0</v>
      </c>
      <c r="W71" s="8">
        <f>IFERROR(
GETPIVOTDATA("[Base_Tarjetas].[Importe]",TDinamica_R!$A$3,
"[Base_Tarjetas].[PERIODO]","[Base_Tarjetas].[PERIODO].&amp;[" &amp; TEXT(W$6,"yyyymm") &amp; "]",
"[Base_Tarjetas].[Metrica]","[Base_Tarjetas].[Metrica].&amp;[" &amp; $A71 &amp; "]",
"[Base_Tarjetas].[SEGMENTO_DESCRIP]","[Base_Tarjetas].[SEGMENTO_DESCRIP].&amp;[" &amp; $C$6 &amp; "]",
"[Base_Tarjetas].[SITUACION]","[Base_Tarjetas].[SITUACION].&amp;[" &amp; $C71 &amp; "]",
"[Base_Tarjetas].[TIPO]","[Base_Tarjetas].[TIPO].&amp;[" &amp; $C$1 &amp; "]")/1000,
0)</f>
        <v>0</v>
      </c>
      <c r="X71" s="8">
        <f>IFERROR(
GETPIVOTDATA("[Base_Tarjetas].[Importe]",TDinamica_R!$A$3,
"[Base_Tarjetas].[PERIODO]","[Base_Tarjetas].[PERIODO].&amp;[" &amp; TEXT(X$6,"yyyymm") &amp; "]",
"[Base_Tarjetas].[Metrica]","[Base_Tarjetas].[Metrica].&amp;[" &amp; $A71 &amp; "]",
"[Base_Tarjetas].[SEGMENTO_DESCRIP]","[Base_Tarjetas].[SEGMENTO_DESCRIP].&amp;[" &amp; $C$6 &amp; "]",
"[Base_Tarjetas].[SITUACION]","[Base_Tarjetas].[SITUACION].&amp;[" &amp; $C71 &amp; "]",
"[Base_Tarjetas].[TIPO]","[Base_Tarjetas].[TIPO].&amp;[" &amp; $C$1 &amp; "]")/1000,
0)</f>
        <v>0</v>
      </c>
      <c r="Y71" s="8">
        <f>IFERROR(
GETPIVOTDATA("[Base_Tarjetas].[Importe]",TDinamica_R!$A$3,
"[Base_Tarjetas].[PERIODO]","[Base_Tarjetas].[PERIODO].&amp;[" &amp; TEXT(Y$6,"yyyymm") &amp; "]",
"[Base_Tarjetas].[Metrica]","[Base_Tarjetas].[Metrica].&amp;[" &amp; $A71 &amp; "]",
"[Base_Tarjetas].[SEGMENTO_DESCRIP]","[Base_Tarjetas].[SEGMENTO_DESCRIP].&amp;[" &amp; $C$6 &amp; "]",
"[Base_Tarjetas].[SITUACION]","[Base_Tarjetas].[SITUACION].&amp;[" &amp; $C71 &amp; "]",
"[Base_Tarjetas].[TIPO]","[Base_Tarjetas].[TIPO].&amp;[" &amp; $C$1 &amp; "]")/1000,
0)</f>
        <v>0</v>
      </c>
      <c r="Z71" s="8">
        <f>IFERROR(
GETPIVOTDATA("[Base_Tarjetas].[Importe]",TDinamica_R!$A$3,
"[Base_Tarjetas].[PERIODO]","[Base_Tarjetas].[PERIODO].&amp;[" &amp; TEXT(Z$6,"yyyymm") &amp; "]",
"[Base_Tarjetas].[Metrica]","[Base_Tarjetas].[Metrica].&amp;[" &amp; $A71 &amp; "]",
"[Base_Tarjetas].[SEGMENTO_DESCRIP]","[Base_Tarjetas].[SEGMENTO_DESCRIP].&amp;[" &amp; $C$6 &amp; "]",
"[Base_Tarjetas].[SITUACION]","[Base_Tarjetas].[SITUACION].&amp;[" &amp; $C71 &amp; "]",
"[Base_Tarjetas].[TIPO]","[Base_Tarjetas].[TIPO].&amp;[" &amp; $C$1 &amp; "]")/1000,
0)</f>
        <v>0</v>
      </c>
      <c r="AA71" s="8">
        <f>IFERROR(
GETPIVOTDATA("[Base_Tarjetas].[Importe]",TDinamica_R!$A$3,
"[Base_Tarjetas].[PERIODO]","[Base_Tarjetas].[PERIODO].&amp;[" &amp; TEXT(AA$6,"yyyymm") &amp; "]",
"[Base_Tarjetas].[Metrica]","[Base_Tarjetas].[Metrica].&amp;[" &amp; $A71 &amp; "]",
"[Base_Tarjetas].[SEGMENTO_DESCRIP]","[Base_Tarjetas].[SEGMENTO_DESCRIP].&amp;[" &amp; $C$6 &amp; "]",
"[Base_Tarjetas].[SITUACION]","[Base_Tarjetas].[SITUACION].&amp;[" &amp; $C71 &amp; "]",
"[Base_Tarjetas].[TIPO]","[Base_Tarjetas].[TIPO].&amp;[" &amp; $C$1 &amp; "]")/1000,
0)</f>
        <v>0</v>
      </c>
      <c r="AB71" s="8">
        <f>IFERROR(
GETPIVOTDATA("[Base_Tarjetas].[Importe]",TDinamica_R!$A$3,
"[Base_Tarjetas].[PERIODO]","[Base_Tarjetas].[PERIODO].&amp;[" &amp; TEXT(AB$6,"yyyymm") &amp; "]",
"[Base_Tarjetas].[Metrica]","[Base_Tarjetas].[Metrica].&amp;[" &amp; $A71 &amp; "]",
"[Base_Tarjetas].[SEGMENTO_DESCRIP]","[Base_Tarjetas].[SEGMENTO_DESCRIP].&amp;[" &amp; $C$6 &amp; "]",
"[Base_Tarjetas].[SITUACION]","[Base_Tarjetas].[SITUACION].&amp;[" &amp; $C71 &amp; "]",
"[Base_Tarjetas].[TIPO]","[Base_Tarjetas].[TIPO].&amp;[" &amp; $C$1 &amp; "]")/1000,
0)</f>
        <v>0</v>
      </c>
      <c r="AC71" s="8">
        <f>IFERROR(
GETPIVOTDATA("[Base_Tarjetas].[Importe]",TDinamica_R!$A$3,
"[Base_Tarjetas].[PERIODO]","[Base_Tarjetas].[PERIODO].&amp;[" &amp; TEXT(AC$6,"yyyymm") &amp; "]",
"[Base_Tarjetas].[Metrica]","[Base_Tarjetas].[Metrica].&amp;[" &amp; $A71 &amp; "]",
"[Base_Tarjetas].[SEGMENTO_DESCRIP]","[Base_Tarjetas].[SEGMENTO_DESCRIP].&amp;[" &amp; $C$6 &amp; "]",
"[Base_Tarjetas].[SITUACION]","[Base_Tarjetas].[SITUACION].&amp;[" &amp; $C71 &amp; "]",
"[Base_Tarjetas].[TIPO]","[Base_Tarjetas].[TIPO].&amp;[" &amp; $C$1 &amp; "]")/1000,
0)</f>
        <v>0</v>
      </c>
      <c r="AD71" s="8">
        <f>IFERROR(
GETPIVOTDATA("[Base_Tarjetas].[Importe]",TDinamica_R!$A$3,
"[Base_Tarjetas].[PERIODO]","[Base_Tarjetas].[PERIODO].&amp;[" &amp; TEXT(AD$6,"yyyymm") &amp; "]",
"[Base_Tarjetas].[Metrica]","[Base_Tarjetas].[Metrica].&amp;[" &amp; $A71 &amp; "]",
"[Base_Tarjetas].[SEGMENTO_DESCRIP]","[Base_Tarjetas].[SEGMENTO_DESCRIP].&amp;[" &amp; $C$6 &amp; "]",
"[Base_Tarjetas].[SITUACION]","[Base_Tarjetas].[SITUACION].&amp;[" &amp; $C71 &amp; "]",
"[Base_Tarjetas].[TIPO]","[Base_Tarjetas].[TIPO].&amp;[" &amp; $C$1 &amp; "]")/1000,
0)</f>
        <v>0</v>
      </c>
      <c r="AE71" s="8">
        <f>IFERROR(
GETPIVOTDATA("[Base_Tarjetas].[Importe]",TDinamica_R!$A$3,
"[Base_Tarjetas].[PERIODO]","[Base_Tarjetas].[PERIODO].&amp;[" &amp; TEXT(AE$6,"yyyymm") &amp; "]",
"[Base_Tarjetas].[Metrica]","[Base_Tarjetas].[Metrica].&amp;[" &amp; $A71 &amp; "]",
"[Base_Tarjetas].[SEGMENTO_DESCRIP]","[Base_Tarjetas].[SEGMENTO_DESCRIP].&amp;[" &amp; $C$6 &amp; "]",
"[Base_Tarjetas].[SITUACION]","[Base_Tarjetas].[SITUACION].&amp;[" &amp; $C71 &amp; "]",
"[Base_Tarjetas].[TIPO]","[Base_Tarjetas].[TIPO].&amp;[" &amp; $C$1 &amp; "]")/1000,
0)</f>
        <v>0</v>
      </c>
      <c r="AF71" s="8">
        <f>IFERROR(
GETPIVOTDATA("[Base_Tarjetas].[Importe]",TDinamica_R!$A$3,
"[Base_Tarjetas].[PERIODO]","[Base_Tarjetas].[PERIODO].&amp;[" &amp; TEXT(AF$6,"yyyymm") &amp; "]",
"[Base_Tarjetas].[Metrica]","[Base_Tarjetas].[Metrica].&amp;[" &amp; $A71 &amp; "]",
"[Base_Tarjetas].[SEGMENTO_DESCRIP]","[Base_Tarjetas].[SEGMENTO_DESCRIP].&amp;[" &amp; $C$6 &amp; "]",
"[Base_Tarjetas].[SITUACION]","[Base_Tarjetas].[SITUACION].&amp;[" &amp; $C71 &amp; "]",
"[Base_Tarjetas].[TIPO]","[Base_Tarjetas].[TIPO].&amp;[" &amp; $C$1 &amp; "]")/1000,
0)</f>
        <v>0</v>
      </c>
      <c r="AG71" s="8">
        <f>IFERROR(
GETPIVOTDATA("[Base_Tarjetas].[Importe]",TDinamica_R!$A$3,
"[Base_Tarjetas].[PERIODO]","[Base_Tarjetas].[PERIODO].&amp;[" &amp; TEXT(AG$6,"yyyymm") &amp; "]",
"[Base_Tarjetas].[Metrica]","[Base_Tarjetas].[Metrica].&amp;[" &amp; $A71 &amp; "]",
"[Base_Tarjetas].[SEGMENTO_DESCRIP]","[Base_Tarjetas].[SEGMENTO_DESCRIP].&amp;[" &amp; $C$6 &amp; "]",
"[Base_Tarjetas].[SITUACION]","[Base_Tarjetas].[SITUACION].&amp;[" &amp; $C71 &amp; "]",
"[Base_Tarjetas].[TIPO]","[Base_Tarjetas].[TIPO].&amp;[" &amp; $C$1 &amp; "]")/1000,
0)</f>
        <v>0</v>
      </c>
      <c r="AH71" s="8">
        <f>IFERROR(
GETPIVOTDATA("[Base_Tarjetas].[Importe]",TDinamica_R!$A$3,
"[Base_Tarjetas].[PERIODO]","[Base_Tarjetas].[PERIODO].&amp;[" &amp; TEXT(AH$6,"yyyymm") &amp; "]",
"[Base_Tarjetas].[Metrica]","[Base_Tarjetas].[Metrica].&amp;[" &amp; $A71 &amp; "]",
"[Base_Tarjetas].[SEGMENTO_DESCRIP]","[Base_Tarjetas].[SEGMENTO_DESCRIP].&amp;[" &amp; $C$6 &amp; "]",
"[Base_Tarjetas].[SITUACION]","[Base_Tarjetas].[SITUACION].&amp;[" &amp; $C71 &amp; "]",
"[Base_Tarjetas].[TIPO]","[Base_Tarjetas].[TIPO].&amp;[" &amp; $C$1 &amp; "]")/1000,
0)</f>
        <v>0</v>
      </c>
      <c r="AI71" s="8">
        <f>IFERROR(
GETPIVOTDATA("[Base_Tarjetas].[Importe]",TDinamica_R!$A$3,
"[Base_Tarjetas].[PERIODO]","[Base_Tarjetas].[PERIODO].&amp;[" &amp; TEXT(AI$6,"yyyymm") &amp; "]",
"[Base_Tarjetas].[Metrica]","[Base_Tarjetas].[Metrica].&amp;[" &amp; $A71 &amp; "]",
"[Base_Tarjetas].[SEGMENTO_DESCRIP]","[Base_Tarjetas].[SEGMENTO_DESCRIP].&amp;[" &amp; $C$6 &amp; "]",
"[Base_Tarjetas].[SITUACION]","[Base_Tarjetas].[SITUACION].&amp;[" &amp; $C71 &amp; "]",
"[Base_Tarjetas].[TIPO]","[Base_Tarjetas].[TIPO].&amp;[" &amp; $C$1 &amp; "]")/1000,
0)</f>
        <v>0</v>
      </c>
      <c r="AJ71" s="8">
        <f>IFERROR(
GETPIVOTDATA("[Base_Tarjetas].[Importe]",TDinamica_R!$A$3,
"[Base_Tarjetas].[PERIODO]","[Base_Tarjetas].[PERIODO].&amp;[" &amp; TEXT(AJ$6,"yyyymm") &amp; "]",
"[Base_Tarjetas].[Metrica]","[Base_Tarjetas].[Metrica].&amp;[" &amp; $A71 &amp; "]",
"[Base_Tarjetas].[SEGMENTO_DESCRIP]","[Base_Tarjetas].[SEGMENTO_DESCRIP].&amp;[" &amp; $C$6 &amp; "]",
"[Base_Tarjetas].[SITUACION]","[Base_Tarjetas].[SITUACION].&amp;[" &amp; $C71 &amp; "]",
"[Base_Tarjetas].[TIPO]","[Base_Tarjetas].[TIPO].&amp;[" &amp; $C$1 &amp; "]")/1000,
0)</f>
        <v>0</v>
      </c>
      <c r="AK71" s="8">
        <f>IFERROR(
GETPIVOTDATA("[Base_Tarjetas].[Importe]",TDinamica_R!$A$3,
"[Base_Tarjetas].[PERIODO]","[Base_Tarjetas].[PERIODO].&amp;[" &amp; TEXT(AK$6,"yyyymm") &amp; "]",
"[Base_Tarjetas].[Metrica]","[Base_Tarjetas].[Metrica].&amp;[" &amp; $A71 &amp; "]",
"[Base_Tarjetas].[SEGMENTO_DESCRIP]","[Base_Tarjetas].[SEGMENTO_DESCRIP].&amp;[" &amp; $C$6 &amp; "]",
"[Base_Tarjetas].[SITUACION]","[Base_Tarjetas].[SITUACION].&amp;[" &amp; $C71 &amp; "]",
"[Base_Tarjetas].[TIPO]","[Base_Tarjetas].[TIPO].&amp;[" &amp; $C$1 &amp; "]")/1000,
0)</f>
        <v>0</v>
      </c>
      <c r="AL71" s="8">
        <f>IFERROR(
GETPIVOTDATA("[Base_Tarjetas].[Importe]",TDinamica_R!$A$3,
"[Base_Tarjetas].[PERIODO]","[Base_Tarjetas].[PERIODO].&amp;[" &amp; TEXT(AL$6,"yyyymm") &amp; "]",
"[Base_Tarjetas].[Metrica]","[Base_Tarjetas].[Metrica].&amp;[" &amp; $A71 &amp; "]",
"[Base_Tarjetas].[SEGMENTO_DESCRIP]","[Base_Tarjetas].[SEGMENTO_DESCRIP].&amp;[" &amp; $C$6 &amp; "]",
"[Base_Tarjetas].[SITUACION]","[Base_Tarjetas].[SITUACION].&amp;[" &amp; $C71 &amp; "]",
"[Base_Tarjetas].[TIPO]","[Base_Tarjetas].[TIPO].&amp;[" &amp; $C$1 &amp; "]")/1000,
0)</f>
        <v>0</v>
      </c>
      <c r="AM71" s="8">
        <f>IFERROR(
GETPIVOTDATA("[Base_Tarjetas].[Importe]",TDinamica_R!$A$3,
"[Base_Tarjetas].[PERIODO]","[Base_Tarjetas].[PERIODO].&amp;[" &amp; TEXT(AM$6,"yyyymm") &amp; "]",
"[Base_Tarjetas].[Metrica]","[Base_Tarjetas].[Metrica].&amp;[" &amp; $A71 &amp; "]",
"[Base_Tarjetas].[SEGMENTO_DESCRIP]","[Base_Tarjetas].[SEGMENTO_DESCRIP].&amp;[" &amp; $C$6 &amp; "]",
"[Base_Tarjetas].[SITUACION]","[Base_Tarjetas].[SITUACION].&amp;[" &amp; $C71 &amp; "]",
"[Base_Tarjetas].[TIPO]","[Base_Tarjetas].[TIPO].&amp;[" &amp; $C$1 &amp; "]")/1000,
0)</f>
        <v>0</v>
      </c>
      <c r="AN71" s="8">
        <f>IFERROR(
GETPIVOTDATA("[Base_Tarjetas].[Importe]",TDinamica_R!$A$3,
"[Base_Tarjetas].[PERIODO]","[Base_Tarjetas].[PERIODO].&amp;[" &amp; TEXT(AN$6,"yyyymm") &amp; "]",
"[Base_Tarjetas].[Metrica]","[Base_Tarjetas].[Metrica].&amp;[" &amp; $A71 &amp; "]",
"[Base_Tarjetas].[SEGMENTO_DESCRIP]","[Base_Tarjetas].[SEGMENTO_DESCRIP].&amp;[" &amp; $C$6 &amp; "]",
"[Base_Tarjetas].[SITUACION]","[Base_Tarjetas].[SITUACION].&amp;[" &amp; $C71 &amp; "]",
"[Base_Tarjetas].[TIPO]","[Base_Tarjetas].[TIPO].&amp;[" &amp; $C$1 &amp; "]")/1000,
0)</f>
        <v>0</v>
      </c>
      <c r="AO71" s="8">
        <f>IFERROR(
GETPIVOTDATA("[Base_Tarjetas].[Importe]",TDinamica_R!$A$3,
"[Base_Tarjetas].[PERIODO]","[Base_Tarjetas].[PERIODO].&amp;[" &amp; TEXT(AO$6,"yyyymm") &amp; "]",
"[Base_Tarjetas].[Metrica]","[Base_Tarjetas].[Metrica].&amp;[" &amp; $A71 &amp; "]",
"[Base_Tarjetas].[SEGMENTO_DESCRIP]","[Base_Tarjetas].[SEGMENTO_DESCRIP].&amp;[" &amp; $C$6 &amp; "]",
"[Base_Tarjetas].[SITUACION]","[Base_Tarjetas].[SITUACION].&amp;[" &amp; $C71 &amp; "]",
"[Base_Tarjetas].[TIPO]","[Base_Tarjetas].[TIPO].&amp;[" &amp; $C$1 &amp; "]")/1000,
0)</f>
        <v>0</v>
      </c>
      <c r="AP71" s="8">
        <f>IFERROR(
GETPIVOTDATA("[Base_Tarjetas].[Importe]",TDinamica_R!$A$3,
"[Base_Tarjetas].[PERIODO]","[Base_Tarjetas].[PERIODO].&amp;[" &amp; TEXT(AP$6,"yyyymm") &amp; "]",
"[Base_Tarjetas].[Metrica]","[Base_Tarjetas].[Metrica].&amp;[" &amp; $A71 &amp; "]",
"[Base_Tarjetas].[SEGMENTO_DESCRIP]","[Base_Tarjetas].[SEGMENTO_DESCRIP].&amp;[" &amp; $C$6 &amp; "]",
"[Base_Tarjetas].[SITUACION]","[Base_Tarjetas].[SITUACION].&amp;[" &amp; $C71 &amp; "]",
"[Base_Tarjetas].[TIPO]","[Base_Tarjetas].[TIPO].&amp;[" &amp; $C$1 &amp; "]")/1000,
0)</f>
        <v>0</v>
      </c>
      <c r="AQ71" s="8">
        <f>IFERROR(
GETPIVOTDATA("[Base_Tarjetas].[Importe]",TDinamica_R!$A$3,
"[Base_Tarjetas].[PERIODO]","[Base_Tarjetas].[PERIODO].&amp;[" &amp; TEXT(AQ$6,"yyyymm") &amp; "]",
"[Base_Tarjetas].[Metrica]","[Base_Tarjetas].[Metrica].&amp;[" &amp; $A71 &amp; "]",
"[Base_Tarjetas].[SEGMENTO_DESCRIP]","[Base_Tarjetas].[SEGMENTO_DESCRIP].&amp;[" &amp; $C$6 &amp; "]",
"[Base_Tarjetas].[SITUACION]","[Base_Tarjetas].[SITUACION].&amp;[" &amp; $C71 &amp; "]",
"[Base_Tarjetas].[TIPO]","[Base_Tarjetas].[TIPO].&amp;[" &amp; $C$1 &amp; "]")/1000,
0)</f>
        <v>0</v>
      </c>
      <c r="AR71" s="8">
        <f>IFERROR(
GETPIVOTDATA("[Base_Tarjetas].[Importe]",TDinamica_R!$A$3,
"[Base_Tarjetas].[PERIODO]","[Base_Tarjetas].[PERIODO].&amp;[" &amp; TEXT(AR$6,"yyyymm") &amp; "]",
"[Base_Tarjetas].[Metrica]","[Base_Tarjetas].[Metrica].&amp;[" &amp; $A71 &amp; "]",
"[Base_Tarjetas].[SEGMENTO_DESCRIP]","[Base_Tarjetas].[SEGMENTO_DESCRIP].&amp;[" &amp; $C$6 &amp; "]",
"[Base_Tarjetas].[SITUACION]","[Base_Tarjetas].[SITUACION].&amp;[" &amp; $C71 &amp; "]",
"[Base_Tarjetas].[TIPO]","[Base_Tarjetas].[TIPO].&amp;[" &amp; $C$1 &amp; "]")/1000,
0)</f>
        <v>0</v>
      </c>
      <c r="AS71" s="8">
        <f>IFERROR(
GETPIVOTDATA("[Base_Tarjetas].[Importe]",TDinamica_R!$A$3,
"[Base_Tarjetas].[PERIODO]","[Base_Tarjetas].[PERIODO].&amp;[" &amp; TEXT(AS$6,"yyyymm") &amp; "]",
"[Base_Tarjetas].[Metrica]","[Base_Tarjetas].[Metrica].&amp;[" &amp; $A71 &amp; "]",
"[Base_Tarjetas].[SEGMENTO_DESCRIP]","[Base_Tarjetas].[SEGMENTO_DESCRIP].&amp;[" &amp; $C$6 &amp; "]",
"[Base_Tarjetas].[SITUACION]","[Base_Tarjetas].[SITUACION].&amp;[" &amp; $C71 &amp; "]",
"[Base_Tarjetas].[TIPO]","[Base_Tarjetas].[TIPO].&amp;[" &amp; $C$1 &amp; "]")/1000,
0)</f>
        <v>0</v>
      </c>
      <c r="AT71" s="8">
        <f>IFERROR(
GETPIVOTDATA("[Base_Tarjetas].[Importe]",TDinamica_R!$A$3,
"[Base_Tarjetas].[PERIODO]","[Base_Tarjetas].[PERIODO].&amp;[" &amp; TEXT(AT$6,"yyyymm") &amp; "]",
"[Base_Tarjetas].[Metrica]","[Base_Tarjetas].[Metrica].&amp;[" &amp; $A71 &amp; "]",
"[Base_Tarjetas].[SEGMENTO_DESCRIP]","[Base_Tarjetas].[SEGMENTO_DESCRIP].&amp;[" &amp; $C$6 &amp; "]",
"[Base_Tarjetas].[SITUACION]","[Base_Tarjetas].[SITUACION].&amp;[" &amp; $C71 &amp; "]",
"[Base_Tarjetas].[TIPO]","[Base_Tarjetas].[TIPO].&amp;[" &amp; $C$1 &amp; "]")/1000,
0)</f>
        <v>0</v>
      </c>
      <c r="AU71" s="8">
        <f>IFERROR(
GETPIVOTDATA("[Base_Tarjetas].[Importe]",TDinamica_R!$A$3,
"[Base_Tarjetas].[PERIODO]","[Base_Tarjetas].[PERIODO].&amp;[" &amp; TEXT(AU$6,"yyyymm") &amp; "]",
"[Base_Tarjetas].[Metrica]","[Base_Tarjetas].[Metrica].&amp;[" &amp; $A71 &amp; "]",
"[Base_Tarjetas].[SEGMENTO_DESCRIP]","[Base_Tarjetas].[SEGMENTO_DESCRIP].&amp;[" &amp; $C$6 &amp; "]",
"[Base_Tarjetas].[SITUACION]","[Base_Tarjetas].[SITUACION].&amp;[" &amp; $C71 &amp; "]",
"[Base_Tarjetas].[TIPO]","[Base_Tarjetas].[TIPO].&amp;[" &amp; $C$1 &amp; "]")/1000,
0)</f>
        <v>0</v>
      </c>
      <c r="AV71" s="8">
        <f>IFERROR(
GETPIVOTDATA("[Base_Tarjetas].[Importe]",TDinamica_R!$A$3,
"[Base_Tarjetas].[PERIODO]","[Base_Tarjetas].[PERIODO].&amp;[" &amp; TEXT(AV$6,"yyyymm") &amp; "]",
"[Base_Tarjetas].[Metrica]","[Base_Tarjetas].[Metrica].&amp;[" &amp; $A71 &amp; "]",
"[Base_Tarjetas].[SEGMENTO_DESCRIP]","[Base_Tarjetas].[SEGMENTO_DESCRIP].&amp;[" &amp; $C$6 &amp; "]",
"[Base_Tarjetas].[SITUACION]","[Base_Tarjetas].[SITUACION].&amp;[" &amp; $C71 &amp; "]",
"[Base_Tarjetas].[TIPO]","[Base_Tarjetas].[TIPO].&amp;[" &amp; $C$1 &amp; "]")/1000,
0)</f>
        <v>0</v>
      </c>
      <c r="AW71" s="8">
        <f>IFERROR(
GETPIVOTDATA("[Base_Tarjetas].[Importe]",TDinamica_R!$A$3,
"[Base_Tarjetas].[PERIODO]","[Base_Tarjetas].[PERIODO].&amp;[" &amp; TEXT(AW$6,"yyyymm") &amp; "]",
"[Base_Tarjetas].[Metrica]","[Base_Tarjetas].[Metrica].&amp;[" &amp; $A71 &amp; "]",
"[Base_Tarjetas].[SEGMENTO_DESCRIP]","[Base_Tarjetas].[SEGMENTO_DESCRIP].&amp;[" &amp; $C$6 &amp; "]",
"[Base_Tarjetas].[SITUACION]","[Base_Tarjetas].[SITUACION].&amp;[" &amp; $C71 &amp; "]",
"[Base_Tarjetas].[TIPO]","[Base_Tarjetas].[TIPO].&amp;[" &amp; $C$1 &amp; "]")/1000,
0)</f>
        <v>0</v>
      </c>
      <c r="AX71" s="8">
        <f>IFERROR(
GETPIVOTDATA("[Base_Tarjetas].[Importe]",TDinamica_R!$A$3,
"[Base_Tarjetas].[PERIODO]","[Base_Tarjetas].[PERIODO].&amp;[" &amp; TEXT(AX$6,"yyyymm") &amp; "]",
"[Base_Tarjetas].[Metrica]","[Base_Tarjetas].[Metrica].&amp;[" &amp; $A71 &amp; "]",
"[Base_Tarjetas].[SEGMENTO_DESCRIP]","[Base_Tarjetas].[SEGMENTO_DESCRIP].&amp;[" &amp; $C$6 &amp; "]",
"[Base_Tarjetas].[SITUACION]","[Base_Tarjetas].[SITUACION].&amp;[" &amp; $C71 &amp; "]",
"[Base_Tarjetas].[TIPO]","[Base_Tarjetas].[TIPO].&amp;[" &amp; $C$1 &amp; "]")/1000,
0)</f>
        <v>0</v>
      </c>
      <c r="AY71" s="8">
        <f>IFERROR(
GETPIVOTDATA("[Base_Tarjetas].[Importe]",TDinamica_R!$A$3,
"[Base_Tarjetas].[PERIODO]","[Base_Tarjetas].[PERIODO].&amp;[" &amp; TEXT(AY$6,"yyyymm") &amp; "]",
"[Base_Tarjetas].[Metrica]","[Base_Tarjetas].[Metrica].&amp;[" &amp; $A71 &amp; "]",
"[Base_Tarjetas].[SEGMENTO_DESCRIP]","[Base_Tarjetas].[SEGMENTO_DESCRIP].&amp;[" &amp; $C$6 &amp; "]",
"[Base_Tarjetas].[SITUACION]","[Base_Tarjetas].[SITUACION].&amp;[" &amp; $C71 &amp; "]",
"[Base_Tarjetas].[TIPO]","[Base_Tarjetas].[TIPO].&amp;[" &amp; $C$1 &amp; "]")/1000,
0)</f>
        <v>0</v>
      </c>
      <c r="AZ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TEXT(AZ$6,"yyyymm") &amp; "]"),
0)</f>
        <v>0</v>
      </c>
      <c r="BA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TEXT(BA$6,"yyyymm") &amp; "]"),
0)</f>
        <v>0</v>
      </c>
      <c r="BB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TEXT(BB$6,"yyyymm") &amp; "]"),
0)</f>
        <v>0</v>
      </c>
      <c r="BC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TEXT(BC$6,"yyyymm") &amp; "]"),
0)</f>
        <v>0</v>
      </c>
      <c r="BD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TEXT(BD$6,"yyyymm") &amp; "]"),
0)</f>
        <v>0</v>
      </c>
      <c r="BE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TEXT(BE$6,"yyyymm") &amp; "]"),
0)</f>
        <v>0</v>
      </c>
      <c r="BF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TEXT(BF$6,"yyyymm") &amp; "]"),
0)</f>
        <v>0</v>
      </c>
      <c r="BG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TEXT(BG$6,"yyyymm") &amp; "]"),
0)</f>
        <v>0</v>
      </c>
      <c r="BH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TEXT(BH$6,"yyyymm") &amp; "]"),
0)</f>
        <v>0</v>
      </c>
      <c r="BI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TEXT(BI$6,"yyyymm") &amp; "]"),
0)</f>
        <v>0</v>
      </c>
      <c r="BJ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TEXT(BJ$6,"yyyymm") &amp; "]"),
0)</f>
        <v>0</v>
      </c>
      <c r="BK71" s="8">
        <f>IFERROR(
GETPIVOTDATA("[Base_TC_PPTO].[Importe]",TDinamica_P!$A$5,
"[Base_TC_PPTO].[Metrica]","[Base_TC_PPTO].[Metrica].&amp;[" &amp; $A71 &amp; "]",
"[Base_TC_PPTO].[Sub Producto]","[Base_TC_PPTO].[Sub Producto].&amp;[" &amp; $C$1 &amp; "]",
"[Base_TC_PPTO].[SEGMENTO_DESCRIP]","[Base_TC_PPTO].[SEGMENTO_DESCRIP].&amp;[" &amp; $C$6 &amp; "]",
"[Base_TC_PPTO].[Situacion]","[Base_TC_PPTO].[Situacion].&amp;[" &amp; $C71 &amp; "]",
"[Base_TC_PPTO].[Periodo]","[Base_TC_PPTO].[Periodo].&amp;[" &amp; TEXT(BK$6,"yyyymm") &amp; "]"),
0)</f>
        <v>0</v>
      </c>
      <c r="BO71" s="24">
        <f t="shared" si="48"/>
        <v>0</v>
      </c>
      <c r="BP71" s="24">
        <f t="shared" si="48"/>
        <v>0</v>
      </c>
      <c r="BQ71" s="24">
        <f t="shared" si="48"/>
        <v>0</v>
      </c>
      <c r="BR71" s="24">
        <f t="shared" si="48"/>
        <v>0</v>
      </c>
      <c r="BS71" s="24">
        <f t="shared" si="48"/>
        <v>0</v>
      </c>
      <c r="BT71" s="24">
        <f t="shared" si="48"/>
        <v>0</v>
      </c>
    </row>
    <row r="72" spans="1:72" hidden="1" outlineLevel="1" x14ac:dyDescent="0.25">
      <c r="A72" s="11" t="s">
        <v>35</v>
      </c>
      <c r="C72" s="2" t="s">
        <v>111</v>
      </c>
      <c r="D72" s="8">
        <f>IFERROR(
GETPIVOTDATA("[Base_Tarjetas].[Importe]",TDinamica_R!$A$3,
"[Base_Tarjetas].[PERIODO]","[Base_Tarjetas].[PERIODO].&amp;[" &amp; TEXT(D$6,"yyyymm") &amp; "]",
"[Base_Tarjetas].[Metrica]","[Base_Tarjetas].[Metrica].&amp;[" &amp; $A72 &amp; "]",
"[Base_Tarjetas].[SEGMENTO_DESCRIP]","[Base_Tarjetas].[SEGMENTO_DESCRIP].&amp;[" &amp; $C$6 &amp; "]",
"[Base_Tarjetas].[SITUACION]","[Base_Tarjetas].[SITUACION].&amp;[" &amp; $C72 &amp; "]",
"[Base_Tarjetas].[TIPO]","[Base_Tarjetas].[TIPO].&amp;[" &amp; $C$1 &amp; "]")/1000,
0)</f>
        <v>0</v>
      </c>
      <c r="E72" s="8">
        <f>IFERROR(
GETPIVOTDATA("[Base_Tarjetas].[Importe]",TDinamica_R!$A$3,
"[Base_Tarjetas].[PERIODO]","[Base_Tarjetas].[PERIODO].&amp;[" &amp; TEXT(E$6,"yyyymm") &amp; "]",
"[Base_Tarjetas].[Metrica]","[Base_Tarjetas].[Metrica].&amp;[" &amp; $A72 &amp; "]",
"[Base_Tarjetas].[SEGMENTO_DESCRIP]","[Base_Tarjetas].[SEGMENTO_DESCRIP].&amp;[" &amp; $C$6 &amp; "]",
"[Base_Tarjetas].[SITUACION]","[Base_Tarjetas].[SITUACION].&amp;[" &amp; $C72 &amp; "]",
"[Base_Tarjetas].[TIPO]","[Base_Tarjetas].[TIPO].&amp;[" &amp; $C$1 &amp; "]")/1000,
0)</f>
        <v>0</v>
      </c>
      <c r="F72" s="8">
        <f>IFERROR(
GETPIVOTDATA("[Base_Tarjetas].[Importe]",TDinamica_R!$A$3,
"[Base_Tarjetas].[PERIODO]","[Base_Tarjetas].[PERIODO].&amp;[" &amp; TEXT(F$6,"yyyymm") &amp; "]",
"[Base_Tarjetas].[Metrica]","[Base_Tarjetas].[Metrica].&amp;[" &amp; $A72 &amp; "]",
"[Base_Tarjetas].[SEGMENTO_DESCRIP]","[Base_Tarjetas].[SEGMENTO_DESCRIP].&amp;[" &amp; $C$6 &amp; "]",
"[Base_Tarjetas].[SITUACION]","[Base_Tarjetas].[SITUACION].&amp;[" &amp; $C72 &amp; "]",
"[Base_Tarjetas].[TIPO]","[Base_Tarjetas].[TIPO].&amp;[" &amp; $C$1 &amp; "]")/1000,
0)</f>
        <v>0</v>
      </c>
      <c r="G72" s="8">
        <f>IFERROR(
GETPIVOTDATA("[Base_Tarjetas].[Importe]",TDinamica_R!$A$3,
"[Base_Tarjetas].[PERIODO]","[Base_Tarjetas].[PERIODO].&amp;[" &amp; TEXT(G$6,"yyyymm") &amp; "]",
"[Base_Tarjetas].[Metrica]","[Base_Tarjetas].[Metrica].&amp;[" &amp; $A72 &amp; "]",
"[Base_Tarjetas].[SEGMENTO_DESCRIP]","[Base_Tarjetas].[SEGMENTO_DESCRIP].&amp;[" &amp; $C$6 &amp; "]",
"[Base_Tarjetas].[SITUACION]","[Base_Tarjetas].[SITUACION].&amp;[" &amp; $C72 &amp; "]",
"[Base_Tarjetas].[TIPO]","[Base_Tarjetas].[TIPO].&amp;[" &amp; $C$1 &amp; "]")/1000,
0)</f>
        <v>0</v>
      </c>
      <c r="H72" s="8">
        <f>IFERROR(
GETPIVOTDATA("[Base_Tarjetas].[Importe]",TDinamica_R!$A$3,
"[Base_Tarjetas].[PERIODO]","[Base_Tarjetas].[PERIODO].&amp;[" &amp; TEXT(H$6,"yyyymm") &amp; "]",
"[Base_Tarjetas].[Metrica]","[Base_Tarjetas].[Metrica].&amp;[" &amp; $A72 &amp; "]",
"[Base_Tarjetas].[SEGMENTO_DESCRIP]","[Base_Tarjetas].[SEGMENTO_DESCRIP].&amp;[" &amp; $C$6 &amp; "]",
"[Base_Tarjetas].[SITUACION]","[Base_Tarjetas].[SITUACION].&amp;[" &amp; $C72 &amp; "]",
"[Base_Tarjetas].[TIPO]","[Base_Tarjetas].[TIPO].&amp;[" &amp; $C$1 &amp; "]")/1000,
0)</f>
        <v>0</v>
      </c>
      <c r="I72" s="8">
        <f>IFERROR(
GETPIVOTDATA("[Base_Tarjetas].[Importe]",TDinamica_R!$A$3,
"[Base_Tarjetas].[PERIODO]","[Base_Tarjetas].[PERIODO].&amp;[" &amp; TEXT(I$6,"yyyymm") &amp; "]",
"[Base_Tarjetas].[Metrica]","[Base_Tarjetas].[Metrica].&amp;[" &amp; $A72 &amp; "]",
"[Base_Tarjetas].[SEGMENTO_DESCRIP]","[Base_Tarjetas].[SEGMENTO_DESCRIP].&amp;[" &amp; $C$6 &amp; "]",
"[Base_Tarjetas].[SITUACION]","[Base_Tarjetas].[SITUACION].&amp;[" &amp; $C72 &amp; "]",
"[Base_Tarjetas].[TIPO]","[Base_Tarjetas].[TIPO].&amp;[" &amp; $C$1 &amp; "]")/1000,
0)</f>
        <v>0</v>
      </c>
      <c r="J72" s="8">
        <f>IFERROR(
GETPIVOTDATA("[Base_Tarjetas].[Importe]",TDinamica_R!$A$3,
"[Base_Tarjetas].[PERIODO]","[Base_Tarjetas].[PERIODO].&amp;[" &amp; TEXT(J$6,"yyyymm") &amp; "]",
"[Base_Tarjetas].[Metrica]","[Base_Tarjetas].[Metrica].&amp;[" &amp; $A72 &amp; "]",
"[Base_Tarjetas].[SEGMENTO_DESCRIP]","[Base_Tarjetas].[SEGMENTO_DESCRIP].&amp;[" &amp; $C$6 &amp; "]",
"[Base_Tarjetas].[SITUACION]","[Base_Tarjetas].[SITUACION].&amp;[" &amp; $C72 &amp; "]",
"[Base_Tarjetas].[TIPO]","[Base_Tarjetas].[TIPO].&amp;[" &amp; $C$1 &amp; "]")/1000,
0)</f>
        <v>0</v>
      </c>
      <c r="K72" s="8">
        <f>IFERROR(
GETPIVOTDATA("[Base_Tarjetas].[Importe]",TDinamica_R!$A$3,
"[Base_Tarjetas].[PERIODO]","[Base_Tarjetas].[PERIODO].&amp;[" &amp; TEXT(K$6,"yyyymm") &amp; "]",
"[Base_Tarjetas].[Metrica]","[Base_Tarjetas].[Metrica].&amp;[" &amp; $A72 &amp; "]",
"[Base_Tarjetas].[SEGMENTO_DESCRIP]","[Base_Tarjetas].[SEGMENTO_DESCRIP].&amp;[" &amp; $C$6 &amp; "]",
"[Base_Tarjetas].[SITUACION]","[Base_Tarjetas].[SITUACION].&amp;[" &amp; $C72 &amp; "]",
"[Base_Tarjetas].[TIPO]","[Base_Tarjetas].[TIPO].&amp;[" &amp; $C$1 &amp; "]")/1000,
0)</f>
        <v>0</v>
      </c>
      <c r="L72" s="8">
        <f>IFERROR(
GETPIVOTDATA("[Base_Tarjetas].[Importe]",TDinamica_R!$A$3,
"[Base_Tarjetas].[PERIODO]","[Base_Tarjetas].[PERIODO].&amp;[" &amp; TEXT(L$6,"yyyymm") &amp; "]",
"[Base_Tarjetas].[Metrica]","[Base_Tarjetas].[Metrica].&amp;[" &amp; $A72 &amp; "]",
"[Base_Tarjetas].[SEGMENTO_DESCRIP]","[Base_Tarjetas].[SEGMENTO_DESCRIP].&amp;[" &amp; $C$6 &amp; "]",
"[Base_Tarjetas].[SITUACION]","[Base_Tarjetas].[SITUACION].&amp;[" &amp; $C72 &amp; "]",
"[Base_Tarjetas].[TIPO]","[Base_Tarjetas].[TIPO].&amp;[" &amp; $C$1 &amp; "]")/1000,
0)</f>
        <v>0</v>
      </c>
      <c r="M72" s="8">
        <f>IFERROR(
GETPIVOTDATA("[Base_Tarjetas].[Importe]",TDinamica_R!$A$3,
"[Base_Tarjetas].[PERIODO]","[Base_Tarjetas].[PERIODO].&amp;[" &amp; TEXT(M$6,"yyyymm") &amp; "]",
"[Base_Tarjetas].[Metrica]","[Base_Tarjetas].[Metrica].&amp;[" &amp; $A72 &amp; "]",
"[Base_Tarjetas].[SEGMENTO_DESCRIP]","[Base_Tarjetas].[SEGMENTO_DESCRIP].&amp;[" &amp; $C$6 &amp; "]",
"[Base_Tarjetas].[SITUACION]","[Base_Tarjetas].[SITUACION].&amp;[" &amp; $C72 &amp; "]",
"[Base_Tarjetas].[TIPO]","[Base_Tarjetas].[TIPO].&amp;[" &amp; $C$1 &amp; "]")/1000,
0)</f>
        <v>0</v>
      </c>
      <c r="N72" s="8">
        <f>IFERROR(
GETPIVOTDATA("[Base_Tarjetas].[Importe]",TDinamica_R!$A$3,
"[Base_Tarjetas].[PERIODO]","[Base_Tarjetas].[PERIODO].&amp;[" &amp; TEXT(N$6,"yyyymm") &amp; "]",
"[Base_Tarjetas].[Metrica]","[Base_Tarjetas].[Metrica].&amp;[" &amp; $A72 &amp; "]",
"[Base_Tarjetas].[SEGMENTO_DESCRIP]","[Base_Tarjetas].[SEGMENTO_DESCRIP].&amp;[" &amp; $C$6 &amp; "]",
"[Base_Tarjetas].[SITUACION]","[Base_Tarjetas].[SITUACION].&amp;[" &amp; $C72 &amp; "]",
"[Base_Tarjetas].[TIPO]","[Base_Tarjetas].[TIPO].&amp;[" &amp; $C$1 &amp; "]")/1000,
0)</f>
        <v>0</v>
      </c>
      <c r="O72" s="8">
        <f>IFERROR(
GETPIVOTDATA("[Base_Tarjetas].[Importe]",TDinamica_R!$A$3,
"[Base_Tarjetas].[PERIODO]","[Base_Tarjetas].[PERIODO].&amp;[" &amp; TEXT(O$6,"yyyymm") &amp; "]",
"[Base_Tarjetas].[Metrica]","[Base_Tarjetas].[Metrica].&amp;[" &amp; $A72 &amp; "]",
"[Base_Tarjetas].[SEGMENTO_DESCRIP]","[Base_Tarjetas].[SEGMENTO_DESCRIP].&amp;[" &amp; $C$6 &amp; "]",
"[Base_Tarjetas].[SITUACION]","[Base_Tarjetas].[SITUACION].&amp;[" &amp; $C72 &amp; "]",
"[Base_Tarjetas].[TIPO]","[Base_Tarjetas].[TIPO].&amp;[" &amp; $C$1 &amp; "]")/1000,
0)</f>
        <v>0</v>
      </c>
      <c r="P72" s="8">
        <f>IFERROR(
GETPIVOTDATA("[Base_Tarjetas].[Importe]",TDinamica_R!$A$3,
"[Base_Tarjetas].[PERIODO]","[Base_Tarjetas].[PERIODO].&amp;[" &amp; TEXT(P$6,"yyyymm") &amp; "]",
"[Base_Tarjetas].[Metrica]","[Base_Tarjetas].[Metrica].&amp;[" &amp; $A72 &amp; "]",
"[Base_Tarjetas].[SEGMENTO_DESCRIP]","[Base_Tarjetas].[SEGMENTO_DESCRIP].&amp;[" &amp; $C$6 &amp; "]",
"[Base_Tarjetas].[SITUACION]","[Base_Tarjetas].[SITUACION].&amp;[" &amp; $C72 &amp; "]",
"[Base_Tarjetas].[TIPO]","[Base_Tarjetas].[TIPO].&amp;[" &amp; $C$1 &amp; "]")/1000,
0)</f>
        <v>0</v>
      </c>
      <c r="Q72" s="8">
        <f>IFERROR(
GETPIVOTDATA("[Base_Tarjetas].[Importe]",TDinamica_R!$A$3,
"[Base_Tarjetas].[PERIODO]","[Base_Tarjetas].[PERIODO].&amp;[" &amp; TEXT(Q$6,"yyyymm") &amp; "]",
"[Base_Tarjetas].[Metrica]","[Base_Tarjetas].[Metrica].&amp;[" &amp; $A72 &amp; "]",
"[Base_Tarjetas].[SEGMENTO_DESCRIP]","[Base_Tarjetas].[SEGMENTO_DESCRIP].&amp;[" &amp; $C$6 &amp; "]",
"[Base_Tarjetas].[SITUACION]","[Base_Tarjetas].[SITUACION].&amp;[" &amp; $C72 &amp; "]",
"[Base_Tarjetas].[TIPO]","[Base_Tarjetas].[TIPO].&amp;[" &amp; $C$1 &amp; "]")/1000,
0)</f>
        <v>0</v>
      </c>
      <c r="R72" s="8">
        <f>IFERROR(
GETPIVOTDATA("[Base_Tarjetas].[Importe]",TDinamica_R!$A$3,
"[Base_Tarjetas].[PERIODO]","[Base_Tarjetas].[PERIODO].&amp;[" &amp; TEXT(R$6,"yyyymm") &amp; "]",
"[Base_Tarjetas].[Metrica]","[Base_Tarjetas].[Metrica].&amp;[" &amp; $A72 &amp; "]",
"[Base_Tarjetas].[SEGMENTO_DESCRIP]","[Base_Tarjetas].[SEGMENTO_DESCRIP].&amp;[" &amp; $C$6 &amp; "]",
"[Base_Tarjetas].[SITUACION]","[Base_Tarjetas].[SITUACION].&amp;[" &amp; $C72 &amp; "]",
"[Base_Tarjetas].[TIPO]","[Base_Tarjetas].[TIPO].&amp;[" &amp; $C$1 &amp; "]")/1000,
0)</f>
        <v>0</v>
      </c>
      <c r="S72" s="8">
        <f>IFERROR(
GETPIVOTDATA("[Base_Tarjetas].[Importe]",TDinamica_R!$A$3,
"[Base_Tarjetas].[PERIODO]","[Base_Tarjetas].[PERIODO].&amp;[" &amp; TEXT(S$6,"yyyymm") &amp; "]",
"[Base_Tarjetas].[Metrica]","[Base_Tarjetas].[Metrica].&amp;[" &amp; $A72 &amp; "]",
"[Base_Tarjetas].[SEGMENTO_DESCRIP]","[Base_Tarjetas].[SEGMENTO_DESCRIP].&amp;[" &amp; $C$6 &amp; "]",
"[Base_Tarjetas].[SITUACION]","[Base_Tarjetas].[SITUACION].&amp;[" &amp; $C72 &amp; "]",
"[Base_Tarjetas].[TIPO]","[Base_Tarjetas].[TIPO].&amp;[" &amp; $C$1 &amp; "]")/1000,
0)</f>
        <v>0</v>
      </c>
      <c r="T72" s="8">
        <f>IFERROR(
GETPIVOTDATA("[Base_Tarjetas].[Importe]",TDinamica_R!$A$3,
"[Base_Tarjetas].[PERIODO]","[Base_Tarjetas].[PERIODO].&amp;[" &amp; TEXT(T$6,"yyyymm") &amp; "]",
"[Base_Tarjetas].[Metrica]","[Base_Tarjetas].[Metrica].&amp;[" &amp; $A72 &amp; "]",
"[Base_Tarjetas].[SEGMENTO_DESCRIP]","[Base_Tarjetas].[SEGMENTO_DESCRIP].&amp;[" &amp; $C$6 &amp; "]",
"[Base_Tarjetas].[SITUACION]","[Base_Tarjetas].[SITUACION].&amp;[" &amp; $C72 &amp; "]",
"[Base_Tarjetas].[TIPO]","[Base_Tarjetas].[TIPO].&amp;[" &amp; $C$1 &amp; "]")/1000,
0)</f>
        <v>0</v>
      </c>
      <c r="U72" s="8">
        <f>IFERROR(
GETPIVOTDATA("[Base_Tarjetas].[Importe]",TDinamica_R!$A$3,
"[Base_Tarjetas].[PERIODO]","[Base_Tarjetas].[PERIODO].&amp;[" &amp; TEXT(U$6,"yyyymm") &amp; "]",
"[Base_Tarjetas].[Metrica]","[Base_Tarjetas].[Metrica].&amp;[" &amp; $A72 &amp; "]",
"[Base_Tarjetas].[SEGMENTO_DESCRIP]","[Base_Tarjetas].[SEGMENTO_DESCRIP].&amp;[" &amp; $C$6 &amp; "]",
"[Base_Tarjetas].[SITUACION]","[Base_Tarjetas].[SITUACION].&amp;[" &amp; $C72 &amp; "]",
"[Base_Tarjetas].[TIPO]","[Base_Tarjetas].[TIPO].&amp;[" &amp; $C$1 &amp; "]")/1000,
0)</f>
        <v>0</v>
      </c>
      <c r="V72" s="8">
        <f>IFERROR(
GETPIVOTDATA("[Base_Tarjetas].[Importe]",TDinamica_R!$A$3,
"[Base_Tarjetas].[PERIODO]","[Base_Tarjetas].[PERIODO].&amp;[" &amp; TEXT(V$6,"yyyymm") &amp; "]",
"[Base_Tarjetas].[Metrica]","[Base_Tarjetas].[Metrica].&amp;[" &amp; $A72 &amp; "]",
"[Base_Tarjetas].[SEGMENTO_DESCRIP]","[Base_Tarjetas].[SEGMENTO_DESCRIP].&amp;[" &amp; $C$6 &amp; "]",
"[Base_Tarjetas].[SITUACION]","[Base_Tarjetas].[SITUACION].&amp;[" &amp; $C72 &amp; "]",
"[Base_Tarjetas].[TIPO]","[Base_Tarjetas].[TIPO].&amp;[" &amp; $C$1 &amp; "]")/1000,
0)</f>
        <v>0</v>
      </c>
      <c r="W72" s="8">
        <f>IFERROR(
GETPIVOTDATA("[Base_Tarjetas].[Importe]",TDinamica_R!$A$3,
"[Base_Tarjetas].[PERIODO]","[Base_Tarjetas].[PERIODO].&amp;[" &amp; TEXT(W$6,"yyyymm") &amp; "]",
"[Base_Tarjetas].[Metrica]","[Base_Tarjetas].[Metrica].&amp;[" &amp; $A72 &amp; "]",
"[Base_Tarjetas].[SEGMENTO_DESCRIP]","[Base_Tarjetas].[SEGMENTO_DESCRIP].&amp;[" &amp; $C$6 &amp; "]",
"[Base_Tarjetas].[SITUACION]","[Base_Tarjetas].[SITUACION].&amp;[" &amp; $C72 &amp; "]",
"[Base_Tarjetas].[TIPO]","[Base_Tarjetas].[TIPO].&amp;[" &amp; $C$1 &amp; "]")/1000,
0)</f>
        <v>0</v>
      </c>
      <c r="X72" s="8">
        <f>IFERROR(
GETPIVOTDATA("[Base_Tarjetas].[Importe]",TDinamica_R!$A$3,
"[Base_Tarjetas].[PERIODO]","[Base_Tarjetas].[PERIODO].&amp;[" &amp; TEXT(X$6,"yyyymm") &amp; "]",
"[Base_Tarjetas].[Metrica]","[Base_Tarjetas].[Metrica].&amp;[" &amp; $A72 &amp; "]",
"[Base_Tarjetas].[SEGMENTO_DESCRIP]","[Base_Tarjetas].[SEGMENTO_DESCRIP].&amp;[" &amp; $C$6 &amp; "]",
"[Base_Tarjetas].[SITUACION]","[Base_Tarjetas].[SITUACION].&amp;[" &amp; $C72 &amp; "]",
"[Base_Tarjetas].[TIPO]","[Base_Tarjetas].[TIPO].&amp;[" &amp; $C$1 &amp; "]")/1000,
0)</f>
        <v>0</v>
      </c>
      <c r="Y72" s="8">
        <f>IFERROR(
GETPIVOTDATA("[Base_Tarjetas].[Importe]",TDinamica_R!$A$3,
"[Base_Tarjetas].[PERIODO]","[Base_Tarjetas].[PERIODO].&amp;[" &amp; TEXT(Y$6,"yyyymm") &amp; "]",
"[Base_Tarjetas].[Metrica]","[Base_Tarjetas].[Metrica].&amp;[" &amp; $A72 &amp; "]",
"[Base_Tarjetas].[SEGMENTO_DESCRIP]","[Base_Tarjetas].[SEGMENTO_DESCRIP].&amp;[" &amp; $C$6 &amp; "]",
"[Base_Tarjetas].[SITUACION]","[Base_Tarjetas].[SITUACION].&amp;[" &amp; $C72 &amp; "]",
"[Base_Tarjetas].[TIPO]","[Base_Tarjetas].[TIPO].&amp;[" &amp; $C$1 &amp; "]")/1000,
0)</f>
        <v>0</v>
      </c>
      <c r="Z72" s="8">
        <f>IFERROR(
GETPIVOTDATA("[Base_Tarjetas].[Importe]",TDinamica_R!$A$3,
"[Base_Tarjetas].[PERIODO]","[Base_Tarjetas].[PERIODO].&amp;[" &amp; TEXT(Z$6,"yyyymm") &amp; "]",
"[Base_Tarjetas].[Metrica]","[Base_Tarjetas].[Metrica].&amp;[" &amp; $A72 &amp; "]",
"[Base_Tarjetas].[SEGMENTO_DESCRIP]","[Base_Tarjetas].[SEGMENTO_DESCRIP].&amp;[" &amp; $C$6 &amp; "]",
"[Base_Tarjetas].[SITUACION]","[Base_Tarjetas].[SITUACION].&amp;[" &amp; $C72 &amp; "]",
"[Base_Tarjetas].[TIPO]","[Base_Tarjetas].[TIPO].&amp;[" &amp; $C$1 &amp; "]")/1000,
0)</f>
        <v>0</v>
      </c>
      <c r="AA72" s="8">
        <f>IFERROR(
GETPIVOTDATA("[Base_Tarjetas].[Importe]",TDinamica_R!$A$3,
"[Base_Tarjetas].[PERIODO]","[Base_Tarjetas].[PERIODO].&amp;[" &amp; TEXT(AA$6,"yyyymm") &amp; "]",
"[Base_Tarjetas].[Metrica]","[Base_Tarjetas].[Metrica].&amp;[" &amp; $A72 &amp; "]",
"[Base_Tarjetas].[SEGMENTO_DESCRIP]","[Base_Tarjetas].[SEGMENTO_DESCRIP].&amp;[" &amp; $C$6 &amp; "]",
"[Base_Tarjetas].[SITUACION]","[Base_Tarjetas].[SITUACION].&amp;[" &amp; $C72 &amp; "]",
"[Base_Tarjetas].[TIPO]","[Base_Tarjetas].[TIPO].&amp;[" &amp; $C$1 &amp; "]")/1000,
0)</f>
        <v>0</v>
      </c>
      <c r="AB72" s="8">
        <f>IFERROR(
GETPIVOTDATA("[Base_Tarjetas].[Importe]",TDinamica_R!$A$3,
"[Base_Tarjetas].[PERIODO]","[Base_Tarjetas].[PERIODO].&amp;[" &amp; TEXT(AB$6,"yyyymm") &amp; "]",
"[Base_Tarjetas].[Metrica]","[Base_Tarjetas].[Metrica].&amp;[" &amp; $A72 &amp; "]",
"[Base_Tarjetas].[SEGMENTO_DESCRIP]","[Base_Tarjetas].[SEGMENTO_DESCRIP].&amp;[" &amp; $C$6 &amp; "]",
"[Base_Tarjetas].[SITUACION]","[Base_Tarjetas].[SITUACION].&amp;[" &amp; $C72 &amp; "]",
"[Base_Tarjetas].[TIPO]","[Base_Tarjetas].[TIPO].&amp;[" &amp; $C$1 &amp; "]")/1000,
0)</f>
        <v>0</v>
      </c>
      <c r="AC72" s="8">
        <f>IFERROR(
GETPIVOTDATA("[Base_Tarjetas].[Importe]",TDinamica_R!$A$3,
"[Base_Tarjetas].[PERIODO]","[Base_Tarjetas].[PERIODO].&amp;[" &amp; TEXT(AC$6,"yyyymm") &amp; "]",
"[Base_Tarjetas].[Metrica]","[Base_Tarjetas].[Metrica].&amp;[" &amp; $A72 &amp; "]",
"[Base_Tarjetas].[SEGMENTO_DESCRIP]","[Base_Tarjetas].[SEGMENTO_DESCRIP].&amp;[" &amp; $C$6 &amp; "]",
"[Base_Tarjetas].[SITUACION]","[Base_Tarjetas].[SITUACION].&amp;[" &amp; $C72 &amp; "]",
"[Base_Tarjetas].[TIPO]","[Base_Tarjetas].[TIPO].&amp;[" &amp; $C$1 &amp; "]")/1000,
0)</f>
        <v>0</v>
      </c>
      <c r="AD72" s="8">
        <f>IFERROR(
GETPIVOTDATA("[Base_Tarjetas].[Importe]",TDinamica_R!$A$3,
"[Base_Tarjetas].[PERIODO]","[Base_Tarjetas].[PERIODO].&amp;[" &amp; TEXT(AD$6,"yyyymm") &amp; "]",
"[Base_Tarjetas].[Metrica]","[Base_Tarjetas].[Metrica].&amp;[" &amp; $A72 &amp; "]",
"[Base_Tarjetas].[SEGMENTO_DESCRIP]","[Base_Tarjetas].[SEGMENTO_DESCRIP].&amp;[" &amp; $C$6 &amp; "]",
"[Base_Tarjetas].[SITUACION]","[Base_Tarjetas].[SITUACION].&amp;[" &amp; $C72 &amp; "]",
"[Base_Tarjetas].[TIPO]","[Base_Tarjetas].[TIPO].&amp;[" &amp; $C$1 &amp; "]")/1000,
0)</f>
        <v>0</v>
      </c>
      <c r="AE72" s="8">
        <f>IFERROR(
GETPIVOTDATA("[Base_Tarjetas].[Importe]",TDinamica_R!$A$3,
"[Base_Tarjetas].[PERIODO]","[Base_Tarjetas].[PERIODO].&amp;[" &amp; TEXT(AE$6,"yyyymm") &amp; "]",
"[Base_Tarjetas].[Metrica]","[Base_Tarjetas].[Metrica].&amp;[" &amp; $A72 &amp; "]",
"[Base_Tarjetas].[SEGMENTO_DESCRIP]","[Base_Tarjetas].[SEGMENTO_DESCRIP].&amp;[" &amp; $C$6 &amp; "]",
"[Base_Tarjetas].[SITUACION]","[Base_Tarjetas].[SITUACION].&amp;[" &amp; $C72 &amp; "]",
"[Base_Tarjetas].[TIPO]","[Base_Tarjetas].[TIPO].&amp;[" &amp; $C$1 &amp; "]")/1000,
0)</f>
        <v>0</v>
      </c>
      <c r="AF72" s="8">
        <f>IFERROR(
GETPIVOTDATA("[Base_Tarjetas].[Importe]",TDinamica_R!$A$3,
"[Base_Tarjetas].[PERIODO]","[Base_Tarjetas].[PERIODO].&amp;[" &amp; TEXT(AF$6,"yyyymm") &amp; "]",
"[Base_Tarjetas].[Metrica]","[Base_Tarjetas].[Metrica].&amp;[" &amp; $A72 &amp; "]",
"[Base_Tarjetas].[SEGMENTO_DESCRIP]","[Base_Tarjetas].[SEGMENTO_DESCRIP].&amp;[" &amp; $C$6 &amp; "]",
"[Base_Tarjetas].[SITUACION]","[Base_Tarjetas].[SITUACION].&amp;[" &amp; $C72 &amp; "]",
"[Base_Tarjetas].[TIPO]","[Base_Tarjetas].[TIPO].&amp;[" &amp; $C$1 &amp; "]")/1000,
0)</f>
        <v>0</v>
      </c>
      <c r="AG72" s="8">
        <f>IFERROR(
GETPIVOTDATA("[Base_Tarjetas].[Importe]",TDinamica_R!$A$3,
"[Base_Tarjetas].[PERIODO]","[Base_Tarjetas].[PERIODO].&amp;[" &amp; TEXT(AG$6,"yyyymm") &amp; "]",
"[Base_Tarjetas].[Metrica]","[Base_Tarjetas].[Metrica].&amp;[" &amp; $A72 &amp; "]",
"[Base_Tarjetas].[SEGMENTO_DESCRIP]","[Base_Tarjetas].[SEGMENTO_DESCRIP].&amp;[" &amp; $C$6 &amp; "]",
"[Base_Tarjetas].[SITUACION]","[Base_Tarjetas].[SITUACION].&amp;[" &amp; $C72 &amp; "]",
"[Base_Tarjetas].[TIPO]","[Base_Tarjetas].[TIPO].&amp;[" &amp; $C$1 &amp; "]")/1000,
0)</f>
        <v>0</v>
      </c>
      <c r="AH72" s="8">
        <f>IFERROR(
GETPIVOTDATA("[Base_Tarjetas].[Importe]",TDinamica_R!$A$3,
"[Base_Tarjetas].[PERIODO]","[Base_Tarjetas].[PERIODO].&amp;[" &amp; TEXT(AH$6,"yyyymm") &amp; "]",
"[Base_Tarjetas].[Metrica]","[Base_Tarjetas].[Metrica].&amp;[" &amp; $A72 &amp; "]",
"[Base_Tarjetas].[SEGMENTO_DESCRIP]","[Base_Tarjetas].[SEGMENTO_DESCRIP].&amp;[" &amp; $C$6 &amp; "]",
"[Base_Tarjetas].[SITUACION]","[Base_Tarjetas].[SITUACION].&amp;[" &amp; $C72 &amp; "]",
"[Base_Tarjetas].[TIPO]","[Base_Tarjetas].[TIPO].&amp;[" &amp; $C$1 &amp; "]")/1000,
0)</f>
        <v>0</v>
      </c>
      <c r="AI72" s="8">
        <f>IFERROR(
GETPIVOTDATA("[Base_Tarjetas].[Importe]",TDinamica_R!$A$3,
"[Base_Tarjetas].[PERIODO]","[Base_Tarjetas].[PERIODO].&amp;[" &amp; TEXT(AI$6,"yyyymm") &amp; "]",
"[Base_Tarjetas].[Metrica]","[Base_Tarjetas].[Metrica].&amp;[" &amp; $A72 &amp; "]",
"[Base_Tarjetas].[SEGMENTO_DESCRIP]","[Base_Tarjetas].[SEGMENTO_DESCRIP].&amp;[" &amp; $C$6 &amp; "]",
"[Base_Tarjetas].[SITUACION]","[Base_Tarjetas].[SITUACION].&amp;[" &amp; $C72 &amp; "]",
"[Base_Tarjetas].[TIPO]","[Base_Tarjetas].[TIPO].&amp;[" &amp; $C$1 &amp; "]")/1000,
0)</f>
        <v>0</v>
      </c>
      <c r="AJ72" s="8">
        <f>IFERROR(
GETPIVOTDATA("[Base_Tarjetas].[Importe]",TDinamica_R!$A$3,
"[Base_Tarjetas].[PERIODO]","[Base_Tarjetas].[PERIODO].&amp;[" &amp; TEXT(AJ$6,"yyyymm") &amp; "]",
"[Base_Tarjetas].[Metrica]","[Base_Tarjetas].[Metrica].&amp;[" &amp; $A72 &amp; "]",
"[Base_Tarjetas].[SEGMENTO_DESCRIP]","[Base_Tarjetas].[SEGMENTO_DESCRIP].&amp;[" &amp; $C$6 &amp; "]",
"[Base_Tarjetas].[SITUACION]","[Base_Tarjetas].[SITUACION].&amp;[" &amp; $C72 &amp; "]",
"[Base_Tarjetas].[TIPO]","[Base_Tarjetas].[TIPO].&amp;[" &amp; $C$1 &amp; "]")/1000,
0)</f>
        <v>0</v>
      </c>
      <c r="AK72" s="8">
        <f>IFERROR(
GETPIVOTDATA("[Base_Tarjetas].[Importe]",TDinamica_R!$A$3,
"[Base_Tarjetas].[PERIODO]","[Base_Tarjetas].[PERIODO].&amp;[" &amp; TEXT(AK$6,"yyyymm") &amp; "]",
"[Base_Tarjetas].[Metrica]","[Base_Tarjetas].[Metrica].&amp;[" &amp; $A72 &amp; "]",
"[Base_Tarjetas].[SEGMENTO_DESCRIP]","[Base_Tarjetas].[SEGMENTO_DESCRIP].&amp;[" &amp; $C$6 &amp; "]",
"[Base_Tarjetas].[SITUACION]","[Base_Tarjetas].[SITUACION].&amp;[" &amp; $C72 &amp; "]",
"[Base_Tarjetas].[TIPO]","[Base_Tarjetas].[TIPO].&amp;[" &amp; $C$1 &amp; "]")/1000,
0)</f>
        <v>0</v>
      </c>
      <c r="AL72" s="8">
        <f>IFERROR(
GETPIVOTDATA("[Base_Tarjetas].[Importe]",TDinamica_R!$A$3,
"[Base_Tarjetas].[PERIODO]","[Base_Tarjetas].[PERIODO].&amp;[" &amp; TEXT(AL$6,"yyyymm") &amp; "]",
"[Base_Tarjetas].[Metrica]","[Base_Tarjetas].[Metrica].&amp;[" &amp; $A72 &amp; "]",
"[Base_Tarjetas].[SEGMENTO_DESCRIP]","[Base_Tarjetas].[SEGMENTO_DESCRIP].&amp;[" &amp; $C$6 &amp; "]",
"[Base_Tarjetas].[SITUACION]","[Base_Tarjetas].[SITUACION].&amp;[" &amp; $C72 &amp; "]",
"[Base_Tarjetas].[TIPO]","[Base_Tarjetas].[TIPO].&amp;[" &amp; $C$1 &amp; "]")/1000,
0)</f>
        <v>0</v>
      </c>
      <c r="AM72" s="8">
        <f>IFERROR(
GETPIVOTDATA("[Base_Tarjetas].[Importe]",TDinamica_R!$A$3,
"[Base_Tarjetas].[PERIODO]","[Base_Tarjetas].[PERIODO].&amp;[" &amp; TEXT(AM$6,"yyyymm") &amp; "]",
"[Base_Tarjetas].[Metrica]","[Base_Tarjetas].[Metrica].&amp;[" &amp; $A72 &amp; "]",
"[Base_Tarjetas].[SEGMENTO_DESCRIP]","[Base_Tarjetas].[SEGMENTO_DESCRIP].&amp;[" &amp; $C$6 &amp; "]",
"[Base_Tarjetas].[SITUACION]","[Base_Tarjetas].[SITUACION].&amp;[" &amp; $C72 &amp; "]",
"[Base_Tarjetas].[TIPO]","[Base_Tarjetas].[TIPO].&amp;[" &amp; $C$1 &amp; "]")/1000,
0)</f>
        <v>0</v>
      </c>
      <c r="AN72" s="8">
        <f>IFERROR(
GETPIVOTDATA("[Base_Tarjetas].[Importe]",TDinamica_R!$A$3,
"[Base_Tarjetas].[PERIODO]","[Base_Tarjetas].[PERIODO].&amp;[" &amp; TEXT(AN$6,"yyyymm") &amp; "]",
"[Base_Tarjetas].[Metrica]","[Base_Tarjetas].[Metrica].&amp;[" &amp; $A72 &amp; "]",
"[Base_Tarjetas].[SEGMENTO_DESCRIP]","[Base_Tarjetas].[SEGMENTO_DESCRIP].&amp;[" &amp; $C$6 &amp; "]",
"[Base_Tarjetas].[SITUACION]","[Base_Tarjetas].[SITUACION].&amp;[" &amp; $C72 &amp; "]",
"[Base_Tarjetas].[TIPO]","[Base_Tarjetas].[TIPO].&amp;[" &amp; $C$1 &amp; "]")/1000,
0)</f>
        <v>0</v>
      </c>
      <c r="AO72" s="8">
        <f>IFERROR(
GETPIVOTDATA("[Base_Tarjetas].[Importe]",TDinamica_R!$A$3,
"[Base_Tarjetas].[PERIODO]","[Base_Tarjetas].[PERIODO].&amp;[" &amp; TEXT(AO$6,"yyyymm") &amp; "]",
"[Base_Tarjetas].[Metrica]","[Base_Tarjetas].[Metrica].&amp;[" &amp; $A72 &amp; "]",
"[Base_Tarjetas].[SEGMENTO_DESCRIP]","[Base_Tarjetas].[SEGMENTO_DESCRIP].&amp;[" &amp; $C$6 &amp; "]",
"[Base_Tarjetas].[SITUACION]","[Base_Tarjetas].[SITUACION].&amp;[" &amp; $C72 &amp; "]",
"[Base_Tarjetas].[TIPO]","[Base_Tarjetas].[TIPO].&amp;[" &amp; $C$1 &amp; "]")/1000,
0)</f>
        <v>0</v>
      </c>
      <c r="AP72" s="8">
        <f>IFERROR(
GETPIVOTDATA("[Base_Tarjetas].[Importe]",TDinamica_R!$A$3,
"[Base_Tarjetas].[PERIODO]","[Base_Tarjetas].[PERIODO].&amp;[" &amp; TEXT(AP$6,"yyyymm") &amp; "]",
"[Base_Tarjetas].[Metrica]","[Base_Tarjetas].[Metrica].&amp;[" &amp; $A72 &amp; "]",
"[Base_Tarjetas].[SEGMENTO_DESCRIP]","[Base_Tarjetas].[SEGMENTO_DESCRIP].&amp;[" &amp; $C$6 &amp; "]",
"[Base_Tarjetas].[SITUACION]","[Base_Tarjetas].[SITUACION].&amp;[" &amp; $C72 &amp; "]",
"[Base_Tarjetas].[TIPO]","[Base_Tarjetas].[TIPO].&amp;[" &amp; $C$1 &amp; "]")/1000,
0)</f>
        <v>0</v>
      </c>
      <c r="AQ72" s="8">
        <f>IFERROR(
GETPIVOTDATA("[Base_Tarjetas].[Importe]",TDinamica_R!$A$3,
"[Base_Tarjetas].[PERIODO]","[Base_Tarjetas].[PERIODO].&amp;[" &amp; TEXT(AQ$6,"yyyymm") &amp; "]",
"[Base_Tarjetas].[Metrica]","[Base_Tarjetas].[Metrica].&amp;[" &amp; $A72 &amp; "]",
"[Base_Tarjetas].[SEGMENTO_DESCRIP]","[Base_Tarjetas].[SEGMENTO_DESCRIP].&amp;[" &amp; $C$6 &amp; "]",
"[Base_Tarjetas].[SITUACION]","[Base_Tarjetas].[SITUACION].&amp;[" &amp; $C72 &amp; "]",
"[Base_Tarjetas].[TIPO]","[Base_Tarjetas].[TIPO].&amp;[" &amp; $C$1 &amp; "]")/1000,
0)</f>
        <v>0</v>
      </c>
      <c r="AR72" s="8">
        <f>IFERROR(
GETPIVOTDATA("[Base_Tarjetas].[Importe]",TDinamica_R!$A$3,
"[Base_Tarjetas].[PERIODO]","[Base_Tarjetas].[PERIODO].&amp;[" &amp; TEXT(AR$6,"yyyymm") &amp; "]",
"[Base_Tarjetas].[Metrica]","[Base_Tarjetas].[Metrica].&amp;[" &amp; $A72 &amp; "]",
"[Base_Tarjetas].[SEGMENTO_DESCRIP]","[Base_Tarjetas].[SEGMENTO_DESCRIP].&amp;[" &amp; $C$6 &amp; "]",
"[Base_Tarjetas].[SITUACION]","[Base_Tarjetas].[SITUACION].&amp;[" &amp; $C72 &amp; "]",
"[Base_Tarjetas].[TIPO]","[Base_Tarjetas].[TIPO].&amp;[" &amp; $C$1 &amp; "]")/1000,
0)</f>
        <v>0</v>
      </c>
      <c r="AS72" s="8">
        <f>IFERROR(
GETPIVOTDATA("[Base_Tarjetas].[Importe]",TDinamica_R!$A$3,
"[Base_Tarjetas].[PERIODO]","[Base_Tarjetas].[PERIODO].&amp;[" &amp; TEXT(AS$6,"yyyymm") &amp; "]",
"[Base_Tarjetas].[Metrica]","[Base_Tarjetas].[Metrica].&amp;[" &amp; $A72 &amp; "]",
"[Base_Tarjetas].[SEGMENTO_DESCRIP]","[Base_Tarjetas].[SEGMENTO_DESCRIP].&amp;[" &amp; $C$6 &amp; "]",
"[Base_Tarjetas].[SITUACION]","[Base_Tarjetas].[SITUACION].&amp;[" &amp; $C72 &amp; "]",
"[Base_Tarjetas].[TIPO]","[Base_Tarjetas].[TIPO].&amp;[" &amp; $C$1 &amp; "]")/1000,
0)</f>
        <v>0</v>
      </c>
      <c r="AT72" s="8">
        <f>IFERROR(
GETPIVOTDATA("[Base_Tarjetas].[Importe]",TDinamica_R!$A$3,
"[Base_Tarjetas].[PERIODO]","[Base_Tarjetas].[PERIODO].&amp;[" &amp; TEXT(AT$6,"yyyymm") &amp; "]",
"[Base_Tarjetas].[Metrica]","[Base_Tarjetas].[Metrica].&amp;[" &amp; $A72 &amp; "]",
"[Base_Tarjetas].[SEGMENTO_DESCRIP]","[Base_Tarjetas].[SEGMENTO_DESCRIP].&amp;[" &amp; $C$6 &amp; "]",
"[Base_Tarjetas].[SITUACION]","[Base_Tarjetas].[SITUACION].&amp;[" &amp; $C72 &amp; "]",
"[Base_Tarjetas].[TIPO]","[Base_Tarjetas].[TIPO].&amp;[" &amp; $C$1 &amp; "]")/1000,
0)</f>
        <v>0</v>
      </c>
      <c r="AU72" s="8">
        <f>IFERROR(
GETPIVOTDATA("[Base_Tarjetas].[Importe]",TDinamica_R!$A$3,
"[Base_Tarjetas].[PERIODO]","[Base_Tarjetas].[PERIODO].&amp;[" &amp; TEXT(AU$6,"yyyymm") &amp; "]",
"[Base_Tarjetas].[Metrica]","[Base_Tarjetas].[Metrica].&amp;[" &amp; $A72 &amp; "]",
"[Base_Tarjetas].[SEGMENTO_DESCRIP]","[Base_Tarjetas].[SEGMENTO_DESCRIP].&amp;[" &amp; $C$6 &amp; "]",
"[Base_Tarjetas].[SITUACION]","[Base_Tarjetas].[SITUACION].&amp;[" &amp; $C72 &amp; "]",
"[Base_Tarjetas].[TIPO]","[Base_Tarjetas].[TIPO].&amp;[" &amp; $C$1 &amp; "]")/1000,
0)</f>
        <v>0</v>
      </c>
      <c r="AV72" s="8">
        <f>IFERROR(
GETPIVOTDATA("[Base_Tarjetas].[Importe]",TDinamica_R!$A$3,
"[Base_Tarjetas].[PERIODO]","[Base_Tarjetas].[PERIODO].&amp;[" &amp; TEXT(AV$6,"yyyymm") &amp; "]",
"[Base_Tarjetas].[Metrica]","[Base_Tarjetas].[Metrica].&amp;[" &amp; $A72 &amp; "]",
"[Base_Tarjetas].[SEGMENTO_DESCRIP]","[Base_Tarjetas].[SEGMENTO_DESCRIP].&amp;[" &amp; $C$6 &amp; "]",
"[Base_Tarjetas].[SITUACION]","[Base_Tarjetas].[SITUACION].&amp;[" &amp; $C72 &amp; "]",
"[Base_Tarjetas].[TIPO]","[Base_Tarjetas].[TIPO].&amp;[" &amp; $C$1 &amp; "]")/1000,
0)</f>
        <v>0</v>
      </c>
      <c r="AW72" s="8">
        <f>IFERROR(
GETPIVOTDATA("[Base_Tarjetas].[Importe]",TDinamica_R!$A$3,
"[Base_Tarjetas].[PERIODO]","[Base_Tarjetas].[PERIODO].&amp;[" &amp; TEXT(AW$6,"yyyymm") &amp; "]",
"[Base_Tarjetas].[Metrica]","[Base_Tarjetas].[Metrica].&amp;[" &amp; $A72 &amp; "]",
"[Base_Tarjetas].[SEGMENTO_DESCRIP]","[Base_Tarjetas].[SEGMENTO_DESCRIP].&amp;[" &amp; $C$6 &amp; "]",
"[Base_Tarjetas].[SITUACION]","[Base_Tarjetas].[SITUACION].&amp;[" &amp; $C72 &amp; "]",
"[Base_Tarjetas].[TIPO]","[Base_Tarjetas].[TIPO].&amp;[" &amp; $C$1 &amp; "]")/1000,
0)</f>
        <v>0</v>
      </c>
      <c r="AX72" s="8">
        <f>IFERROR(
GETPIVOTDATA("[Base_Tarjetas].[Importe]",TDinamica_R!$A$3,
"[Base_Tarjetas].[PERIODO]","[Base_Tarjetas].[PERIODO].&amp;[" &amp; TEXT(AX$6,"yyyymm") &amp; "]",
"[Base_Tarjetas].[Metrica]","[Base_Tarjetas].[Metrica].&amp;[" &amp; $A72 &amp; "]",
"[Base_Tarjetas].[SEGMENTO_DESCRIP]","[Base_Tarjetas].[SEGMENTO_DESCRIP].&amp;[" &amp; $C$6 &amp; "]",
"[Base_Tarjetas].[SITUACION]","[Base_Tarjetas].[SITUACION].&amp;[" &amp; $C72 &amp; "]",
"[Base_Tarjetas].[TIPO]","[Base_Tarjetas].[TIPO].&amp;[" &amp; $C$1 &amp; "]")/1000,
0)</f>
        <v>0</v>
      </c>
      <c r="AY72" s="8">
        <f>IFERROR(
GETPIVOTDATA("[Base_Tarjetas].[Importe]",TDinamica_R!$A$3,
"[Base_Tarjetas].[PERIODO]","[Base_Tarjetas].[PERIODO].&amp;[" &amp; TEXT(AY$6,"yyyymm") &amp; "]",
"[Base_Tarjetas].[Metrica]","[Base_Tarjetas].[Metrica].&amp;[" &amp; $A72 &amp; "]",
"[Base_Tarjetas].[SEGMENTO_DESCRIP]","[Base_Tarjetas].[SEGMENTO_DESCRIP].&amp;[" &amp; $C$6 &amp; "]",
"[Base_Tarjetas].[SITUACION]","[Base_Tarjetas].[SITUACION].&amp;[" &amp; $C72 &amp; "]",
"[Base_Tarjetas].[TIPO]","[Base_Tarjetas].[TIPO].&amp;[" &amp; $C$1 &amp; "]")/1000,
0)</f>
        <v>0</v>
      </c>
      <c r="AZ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TEXT(AZ$6,"yyyymm") &amp; "]"),
0)</f>
        <v>0</v>
      </c>
      <c r="BA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TEXT(BA$6,"yyyymm") &amp; "]"),
0)</f>
        <v>0</v>
      </c>
      <c r="BB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TEXT(BB$6,"yyyymm") &amp; "]"),
0)</f>
        <v>0</v>
      </c>
      <c r="BC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TEXT(BC$6,"yyyymm") &amp; "]"),
0)</f>
        <v>0</v>
      </c>
      <c r="BD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TEXT(BD$6,"yyyymm") &amp; "]"),
0)</f>
        <v>0</v>
      </c>
      <c r="BE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TEXT(BE$6,"yyyymm") &amp; "]"),
0)</f>
        <v>0</v>
      </c>
      <c r="BF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TEXT(BF$6,"yyyymm") &amp; "]"),
0)</f>
        <v>0</v>
      </c>
      <c r="BG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TEXT(BG$6,"yyyymm") &amp; "]"),
0)</f>
        <v>0</v>
      </c>
      <c r="BH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TEXT(BH$6,"yyyymm") &amp; "]"),
0)</f>
        <v>0</v>
      </c>
      <c r="BI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TEXT(BI$6,"yyyymm") &amp; "]"),
0)</f>
        <v>0</v>
      </c>
      <c r="BJ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TEXT(BJ$6,"yyyymm") &amp; "]"),
0)</f>
        <v>0</v>
      </c>
      <c r="BK72" s="8">
        <f>IFERROR(
GETPIVOTDATA("[Base_TC_PPTO].[Importe]",TDinamica_P!$A$5,
"[Base_TC_PPTO].[Metrica]","[Base_TC_PPTO].[Metrica].&amp;[" &amp; $A72 &amp; "]",
"[Base_TC_PPTO].[Sub Producto]","[Base_TC_PPTO].[Sub Producto].&amp;[" &amp; $C$1 &amp; "]",
"[Base_TC_PPTO].[SEGMENTO_DESCRIP]","[Base_TC_PPTO].[SEGMENTO_DESCRIP].&amp;[" &amp; $C$6 &amp; "]",
"[Base_TC_PPTO].[Situacion]","[Base_TC_PPTO].[Situacion].&amp;[" &amp; $C72 &amp; "]",
"[Base_TC_PPTO].[Periodo]","[Base_TC_PPTO].[Periodo].&amp;[" &amp; TEXT(BK$6,"yyyymm") &amp; "]"),
0)</f>
        <v>0</v>
      </c>
      <c r="BO72" s="24">
        <f t="shared" si="48"/>
        <v>0</v>
      </c>
      <c r="BP72" s="24">
        <f t="shared" si="48"/>
        <v>0</v>
      </c>
      <c r="BQ72" s="24">
        <f t="shared" si="48"/>
        <v>0</v>
      </c>
      <c r="BR72" s="24">
        <f t="shared" si="48"/>
        <v>0</v>
      </c>
      <c r="BS72" s="24">
        <f t="shared" si="48"/>
        <v>0</v>
      </c>
      <c r="BT72" s="24">
        <f t="shared" si="48"/>
        <v>0</v>
      </c>
    </row>
    <row r="73" spans="1:72" hidden="1" outlineLevel="1" x14ac:dyDescent="0.25">
      <c r="A73" s="11" t="s">
        <v>35</v>
      </c>
      <c r="C73" s="2" t="s">
        <v>101</v>
      </c>
      <c r="D73" s="8">
        <f>IFERROR(
GETPIVOTDATA("[Base_Tarjetas].[Importe]",TDinamica_R!$A$3,
"[Base_Tarjetas].[PERIODO]","[Base_Tarjetas].[PERIODO].&amp;[" &amp; TEXT(D$6,"yyyymm") &amp; "]",
"[Base_Tarjetas].[Metrica]","[Base_Tarjetas].[Metrica].&amp;[" &amp; $A73 &amp; "]",
"[Base_Tarjetas].[SEGMENTO_DESCRIP]","[Base_Tarjetas].[SEGMENTO_DESCRIP].&amp;[" &amp; $C$6 &amp; "]",
"[Base_Tarjetas].[SITUACION]","[Base_Tarjetas].[SITUACION].&amp;[" &amp; $C73 &amp; "]",
"[Base_Tarjetas].[TIPO]","[Base_Tarjetas].[TIPO].&amp;[" &amp; $C$1 &amp; "]")/1000,
0)</f>
        <v>0</v>
      </c>
      <c r="E73" s="8">
        <f>IFERROR(
GETPIVOTDATA("[Base_Tarjetas].[Importe]",TDinamica_R!$A$3,
"[Base_Tarjetas].[PERIODO]","[Base_Tarjetas].[PERIODO].&amp;[" &amp; TEXT(E$6,"yyyymm") &amp; "]",
"[Base_Tarjetas].[Metrica]","[Base_Tarjetas].[Metrica].&amp;[" &amp; $A73 &amp; "]",
"[Base_Tarjetas].[SEGMENTO_DESCRIP]","[Base_Tarjetas].[SEGMENTO_DESCRIP].&amp;[" &amp; $C$6 &amp; "]",
"[Base_Tarjetas].[SITUACION]","[Base_Tarjetas].[SITUACION].&amp;[" &amp; $C73 &amp; "]",
"[Base_Tarjetas].[TIPO]","[Base_Tarjetas].[TIPO].&amp;[" &amp; $C$1 &amp; "]")/1000,
0)</f>
        <v>0</v>
      </c>
      <c r="F73" s="8">
        <f>IFERROR(
GETPIVOTDATA("[Base_Tarjetas].[Importe]",TDinamica_R!$A$3,
"[Base_Tarjetas].[PERIODO]","[Base_Tarjetas].[PERIODO].&amp;[" &amp; TEXT(F$6,"yyyymm") &amp; "]",
"[Base_Tarjetas].[Metrica]","[Base_Tarjetas].[Metrica].&amp;[" &amp; $A73 &amp; "]",
"[Base_Tarjetas].[SEGMENTO_DESCRIP]","[Base_Tarjetas].[SEGMENTO_DESCRIP].&amp;[" &amp; $C$6 &amp; "]",
"[Base_Tarjetas].[SITUACION]","[Base_Tarjetas].[SITUACION].&amp;[" &amp; $C73 &amp; "]",
"[Base_Tarjetas].[TIPO]","[Base_Tarjetas].[TIPO].&amp;[" &amp; $C$1 &amp; "]")/1000,
0)</f>
        <v>0</v>
      </c>
      <c r="G73" s="8">
        <f>IFERROR(
GETPIVOTDATA("[Base_Tarjetas].[Importe]",TDinamica_R!$A$3,
"[Base_Tarjetas].[PERIODO]","[Base_Tarjetas].[PERIODO].&amp;[" &amp; TEXT(G$6,"yyyymm") &amp; "]",
"[Base_Tarjetas].[Metrica]","[Base_Tarjetas].[Metrica].&amp;[" &amp; $A73 &amp; "]",
"[Base_Tarjetas].[SEGMENTO_DESCRIP]","[Base_Tarjetas].[SEGMENTO_DESCRIP].&amp;[" &amp; $C$6 &amp; "]",
"[Base_Tarjetas].[SITUACION]","[Base_Tarjetas].[SITUACION].&amp;[" &amp; $C73 &amp; "]",
"[Base_Tarjetas].[TIPO]","[Base_Tarjetas].[TIPO].&amp;[" &amp; $C$1 &amp; "]")/1000,
0)</f>
        <v>0</v>
      </c>
      <c r="H73" s="8">
        <f>IFERROR(
GETPIVOTDATA("[Base_Tarjetas].[Importe]",TDinamica_R!$A$3,
"[Base_Tarjetas].[PERIODO]","[Base_Tarjetas].[PERIODO].&amp;[" &amp; TEXT(H$6,"yyyymm") &amp; "]",
"[Base_Tarjetas].[Metrica]","[Base_Tarjetas].[Metrica].&amp;[" &amp; $A73 &amp; "]",
"[Base_Tarjetas].[SEGMENTO_DESCRIP]","[Base_Tarjetas].[SEGMENTO_DESCRIP].&amp;[" &amp; $C$6 &amp; "]",
"[Base_Tarjetas].[SITUACION]","[Base_Tarjetas].[SITUACION].&amp;[" &amp; $C73 &amp; "]",
"[Base_Tarjetas].[TIPO]","[Base_Tarjetas].[TIPO].&amp;[" &amp; $C$1 &amp; "]")/1000,
0)</f>
        <v>0</v>
      </c>
      <c r="I73" s="8">
        <f>IFERROR(
GETPIVOTDATA("[Base_Tarjetas].[Importe]",TDinamica_R!$A$3,
"[Base_Tarjetas].[PERIODO]","[Base_Tarjetas].[PERIODO].&amp;[" &amp; TEXT(I$6,"yyyymm") &amp; "]",
"[Base_Tarjetas].[Metrica]","[Base_Tarjetas].[Metrica].&amp;[" &amp; $A73 &amp; "]",
"[Base_Tarjetas].[SEGMENTO_DESCRIP]","[Base_Tarjetas].[SEGMENTO_DESCRIP].&amp;[" &amp; $C$6 &amp; "]",
"[Base_Tarjetas].[SITUACION]","[Base_Tarjetas].[SITUACION].&amp;[" &amp; $C73 &amp; "]",
"[Base_Tarjetas].[TIPO]","[Base_Tarjetas].[TIPO].&amp;[" &amp; $C$1 &amp; "]")/1000,
0)</f>
        <v>0</v>
      </c>
      <c r="J73" s="8">
        <f>IFERROR(
GETPIVOTDATA("[Base_Tarjetas].[Importe]",TDinamica_R!$A$3,
"[Base_Tarjetas].[PERIODO]","[Base_Tarjetas].[PERIODO].&amp;[" &amp; TEXT(J$6,"yyyymm") &amp; "]",
"[Base_Tarjetas].[Metrica]","[Base_Tarjetas].[Metrica].&amp;[" &amp; $A73 &amp; "]",
"[Base_Tarjetas].[SEGMENTO_DESCRIP]","[Base_Tarjetas].[SEGMENTO_DESCRIP].&amp;[" &amp; $C$6 &amp; "]",
"[Base_Tarjetas].[SITUACION]","[Base_Tarjetas].[SITUACION].&amp;[" &amp; $C73 &amp; "]",
"[Base_Tarjetas].[TIPO]","[Base_Tarjetas].[TIPO].&amp;[" &amp; $C$1 &amp; "]")/1000,
0)</f>
        <v>0</v>
      </c>
      <c r="K73" s="8">
        <f>IFERROR(
GETPIVOTDATA("[Base_Tarjetas].[Importe]",TDinamica_R!$A$3,
"[Base_Tarjetas].[PERIODO]","[Base_Tarjetas].[PERIODO].&amp;[" &amp; TEXT(K$6,"yyyymm") &amp; "]",
"[Base_Tarjetas].[Metrica]","[Base_Tarjetas].[Metrica].&amp;[" &amp; $A73 &amp; "]",
"[Base_Tarjetas].[SEGMENTO_DESCRIP]","[Base_Tarjetas].[SEGMENTO_DESCRIP].&amp;[" &amp; $C$6 &amp; "]",
"[Base_Tarjetas].[SITUACION]","[Base_Tarjetas].[SITUACION].&amp;[" &amp; $C73 &amp; "]",
"[Base_Tarjetas].[TIPO]","[Base_Tarjetas].[TIPO].&amp;[" &amp; $C$1 &amp; "]")/1000,
0)</f>
        <v>0</v>
      </c>
      <c r="L73" s="8">
        <f>IFERROR(
GETPIVOTDATA("[Base_Tarjetas].[Importe]",TDinamica_R!$A$3,
"[Base_Tarjetas].[PERIODO]","[Base_Tarjetas].[PERIODO].&amp;[" &amp; TEXT(L$6,"yyyymm") &amp; "]",
"[Base_Tarjetas].[Metrica]","[Base_Tarjetas].[Metrica].&amp;[" &amp; $A73 &amp; "]",
"[Base_Tarjetas].[SEGMENTO_DESCRIP]","[Base_Tarjetas].[SEGMENTO_DESCRIP].&amp;[" &amp; $C$6 &amp; "]",
"[Base_Tarjetas].[SITUACION]","[Base_Tarjetas].[SITUACION].&amp;[" &amp; $C73 &amp; "]",
"[Base_Tarjetas].[TIPO]","[Base_Tarjetas].[TIPO].&amp;[" &amp; $C$1 &amp; "]")/1000,
0)</f>
        <v>0</v>
      </c>
      <c r="M73" s="8">
        <f>IFERROR(
GETPIVOTDATA("[Base_Tarjetas].[Importe]",TDinamica_R!$A$3,
"[Base_Tarjetas].[PERIODO]","[Base_Tarjetas].[PERIODO].&amp;[" &amp; TEXT(M$6,"yyyymm") &amp; "]",
"[Base_Tarjetas].[Metrica]","[Base_Tarjetas].[Metrica].&amp;[" &amp; $A73 &amp; "]",
"[Base_Tarjetas].[SEGMENTO_DESCRIP]","[Base_Tarjetas].[SEGMENTO_DESCRIP].&amp;[" &amp; $C$6 &amp; "]",
"[Base_Tarjetas].[SITUACION]","[Base_Tarjetas].[SITUACION].&amp;[" &amp; $C73 &amp; "]",
"[Base_Tarjetas].[TIPO]","[Base_Tarjetas].[TIPO].&amp;[" &amp; $C$1 &amp; "]")/1000,
0)</f>
        <v>0</v>
      </c>
      <c r="N73" s="8">
        <f>IFERROR(
GETPIVOTDATA("[Base_Tarjetas].[Importe]",TDinamica_R!$A$3,
"[Base_Tarjetas].[PERIODO]","[Base_Tarjetas].[PERIODO].&amp;[" &amp; TEXT(N$6,"yyyymm") &amp; "]",
"[Base_Tarjetas].[Metrica]","[Base_Tarjetas].[Metrica].&amp;[" &amp; $A73 &amp; "]",
"[Base_Tarjetas].[SEGMENTO_DESCRIP]","[Base_Tarjetas].[SEGMENTO_DESCRIP].&amp;[" &amp; $C$6 &amp; "]",
"[Base_Tarjetas].[SITUACION]","[Base_Tarjetas].[SITUACION].&amp;[" &amp; $C73 &amp; "]",
"[Base_Tarjetas].[TIPO]","[Base_Tarjetas].[TIPO].&amp;[" &amp; $C$1 &amp; "]")/1000,
0)</f>
        <v>0</v>
      </c>
      <c r="O73" s="8">
        <f>IFERROR(
GETPIVOTDATA("[Base_Tarjetas].[Importe]",TDinamica_R!$A$3,
"[Base_Tarjetas].[PERIODO]","[Base_Tarjetas].[PERIODO].&amp;[" &amp; TEXT(O$6,"yyyymm") &amp; "]",
"[Base_Tarjetas].[Metrica]","[Base_Tarjetas].[Metrica].&amp;[" &amp; $A73 &amp; "]",
"[Base_Tarjetas].[SEGMENTO_DESCRIP]","[Base_Tarjetas].[SEGMENTO_DESCRIP].&amp;[" &amp; $C$6 &amp; "]",
"[Base_Tarjetas].[SITUACION]","[Base_Tarjetas].[SITUACION].&amp;[" &amp; $C73 &amp; "]",
"[Base_Tarjetas].[TIPO]","[Base_Tarjetas].[TIPO].&amp;[" &amp; $C$1 &amp; "]")/1000,
0)</f>
        <v>0</v>
      </c>
      <c r="P73" s="8">
        <f>IFERROR(
GETPIVOTDATA("[Base_Tarjetas].[Importe]",TDinamica_R!$A$3,
"[Base_Tarjetas].[PERIODO]","[Base_Tarjetas].[PERIODO].&amp;[" &amp; TEXT(P$6,"yyyymm") &amp; "]",
"[Base_Tarjetas].[Metrica]","[Base_Tarjetas].[Metrica].&amp;[" &amp; $A73 &amp; "]",
"[Base_Tarjetas].[SEGMENTO_DESCRIP]","[Base_Tarjetas].[SEGMENTO_DESCRIP].&amp;[" &amp; $C$6 &amp; "]",
"[Base_Tarjetas].[SITUACION]","[Base_Tarjetas].[SITUACION].&amp;[" &amp; $C73 &amp; "]",
"[Base_Tarjetas].[TIPO]","[Base_Tarjetas].[TIPO].&amp;[" &amp; $C$1 &amp; "]")/1000,
0)</f>
        <v>0</v>
      </c>
      <c r="Q73" s="8">
        <f>IFERROR(
GETPIVOTDATA("[Base_Tarjetas].[Importe]",TDinamica_R!$A$3,
"[Base_Tarjetas].[PERIODO]","[Base_Tarjetas].[PERIODO].&amp;[" &amp; TEXT(Q$6,"yyyymm") &amp; "]",
"[Base_Tarjetas].[Metrica]","[Base_Tarjetas].[Metrica].&amp;[" &amp; $A73 &amp; "]",
"[Base_Tarjetas].[SEGMENTO_DESCRIP]","[Base_Tarjetas].[SEGMENTO_DESCRIP].&amp;[" &amp; $C$6 &amp; "]",
"[Base_Tarjetas].[SITUACION]","[Base_Tarjetas].[SITUACION].&amp;[" &amp; $C73 &amp; "]",
"[Base_Tarjetas].[TIPO]","[Base_Tarjetas].[TIPO].&amp;[" &amp; $C$1 &amp; "]")/1000,
0)</f>
        <v>0</v>
      </c>
      <c r="R73" s="8">
        <f>IFERROR(
GETPIVOTDATA("[Base_Tarjetas].[Importe]",TDinamica_R!$A$3,
"[Base_Tarjetas].[PERIODO]","[Base_Tarjetas].[PERIODO].&amp;[" &amp; TEXT(R$6,"yyyymm") &amp; "]",
"[Base_Tarjetas].[Metrica]","[Base_Tarjetas].[Metrica].&amp;[" &amp; $A73 &amp; "]",
"[Base_Tarjetas].[SEGMENTO_DESCRIP]","[Base_Tarjetas].[SEGMENTO_DESCRIP].&amp;[" &amp; $C$6 &amp; "]",
"[Base_Tarjetas].[SITUACION]","[Base_Tarjetas].[SITUACION].&amp;[" &amp; $C73 &amp; "]",
"[Base_Tarjetas].[TIPO]","[Base_Tarjetas].[TIPO].&amp;[" &amp; $C$1 &amp; "]")/1000,
0)</f>
        <v>0</v>
      </c>
      <c r="S73" s="8">
        <f>IFERROR(
GETPIVOTDATA("[Base_Tarjetas].[Importe]",TDinamica_R!$A$3,
"[Base_Tarjetas].[PERIODO]","[Base_Tarjetas].[PERIODO].&amp;[" &amp; TEXT(S$6,"yyyymm") &amp; "]",
"[Base_Tarjetas].[Metrica]","[Base_Tarjetas].[Metrica].&amp;[" &amp; $A73 &amp; "]",
"[Base_Tarjetas].[SEGMENTO_DESCRIP]","[Base_Tarjetas].[SEGMENTO_DESCRIP].&amp;[" &amp; $C$6 &amp; "]",
"[Base_Tarjetas].[SITUACION]","[Base_Tarjetas].[SITUACION].&amp;[" &amp; $C73 &amp; "]",
"[Base_Tarjetas].[TIPO]","[Base_Tarjetas].[TIPO].&amp;[" &amp; $C$1 &amp; "]")/1000,
0)</f>
        <v>0</v>
      </c>
      <c r="T73" s="8">
        <f>IFERROR(
GETPIVOTDATA("[Base_Tarjetas].[Importe]",TDinamica_R!$A$3,
"[Base_Tarjetas].[PERIODO]","[Base_Tarjetas].[PERIODO].&amp;[" &amp; TEXT(T$6,"yyyymm") &amp; "]",
"[Base_Tarjetas].[Metrica]","[Base_Tarjetas].[Metrica].&amp;[" &amp; $A73 &amp; "]",
"[Base_Tarjetas].[SEGMENTO_DESCRIP]","[Base_Tarjetas].[SEGMENTO_DESCRIP].&amp;[" &amp; $C$6 &amp; "]",
"[Base_Tarjetas].[SITUACION]","[Base_Tarjetas].[SITUACION].&amp;[" &amp; $C73 &amp; "]",
"[Base_Tarjetas].[TIPO]","[Base_Tarjetas].[TIPO].&amp;[" &amp; $C$1 &amp; "]")/1000,
0)</f>
        <v>0</v>
      </c>
      <c r="U73" s="8">
        <f>IFERROR(
GETPIVOTDATA("[Base_Tarjetas].[Importe]",TDinamica_R!$A$3,
"[Base_Tarjetas].[PERIODO]","[Base_Tarjetas].[PERIODO].&amp;[" &amp; TEXT(U$6,"yyyymm") &amp; "]",
"[Base_Tarjetas].[Metrica]","[Base_Tarjetas].[Metrica].&amp;[" &amp; $A73 &amp; "]",
"[Base_Tarjetas].[SEGMENTO_DESCRIP]","[Base_Tarjetas].[SEGMENTO_DESCRIP].&amp;[" &amp; $C$6 &amp; "]",
"[Base_Tarjetas].[SITUACION]","[Base_Tarjetas].[SITUACION].&amp;[" &amp; $C73 &amp; "]",
"[Base_Tarjetas].[TIPO]","[Base_Tarjetas].[TIPO].&amp;[" &amp; $C$1 &amp; "]")/1000,
0)</f>
        <v>0</v>
      </c>
      <c r="V73" s="8">
        <f>IFERROR(
GETPIVOTDATA("[Base_Tarjetas].[Importe]",TDinamica_R!$A$3,
"[Base_Tarjetas].[PERIODO]","[Base_Tarjetas].[PERIODO].&amp;[" &amp; TEXT(V$6,"yyyymm") &amp; "]",
"[Base_Tarjetas].[Metrica]","[Base_Tarjetas].[Metrica].&amp;[" &amp; $A73 &amp; "]",
"[Base_Tarjetas].[SEGMENTO_DESCRIP]","[Base_Tarjetas].[SEGMENTO_DESCRIP].&amp;[" &amp; $C$6 &amp; "]",
"[Base_Tarjetas].[SITUACION]","[Base_Tarjetas].[SITUACION].&amp;[" &amp; $C73 &amp; "]",
"[Base_Tarjetas].[TIPO]","[Base_Tarjetas].[TIPO].&amp;[" &amp; $C$1 &amp; "]")/1000,
0)</f>
        <v>0</v>
      </c>
      <c r="W73" s="8">
        <f>IFERROR(
GETPIVOTDATA("[Base_Tarjetas].[Importe]",TDinamica_R!$A$3,
"[Base_Tarjetas].[PERIODO]","[Base_Tarjetas].[PERIODO].&amp;[" &amp; TEXT(W$6,"yyyymm") &amp; "]",
"[Base_Tarjetas].[Metrica]","[Base_Tarjetas].[Metrica].&amp;[" &amp; $A73 &amp; "]",
"[Base_Tarjetas].[SEGMENTO_DESCRIP]","[Base_Tarjetas].[SEGMENTO_DESCRIP].&amp;[" &amp; $C$6 &amp; "]",
"[Base_Tarjetas].[SITUACION]","[Base_Tarjetas].[SITUACION].&amp;[" &amp; $C73 &amp; "]",
"[Base_Tarjetas].[TIPO]","[Base_Tarjetas].[TIPO].&amp;[" &amp; $C$1 &amp; "]")/1000,
0)</f>
        <v>0</v>
      </c>
      <c r="X73" s="8">
        <f>IFERROR(
GETPIVOTDATA("[Base_Tarjetas].[Importe]",TDinamica_R!$A$3,
"[Base_Tarjetas].[PERIODO]","[Base_Tarjetas].[PERIODO].&amp;[" &amp; TEXT(X$6,"yyyymm") &amp; "]",
"[Base_Tarjetas].[Metrica]","[Base_Tarjetas].[Metrica].&amp;[" &amp; $A73 &amp; "]",
"[Base_Tarjetas].[SEGMENTO_DESCRIP]","[Base_Tarjetas].[SEGMENTO_DESCRIP].&amp;[" &amp; $C$6 &amp; "]",
"[Base_Tarjetas].[SITUACION]","[Base_Tarjetas].[SITUACION].&amp;[" &amp; $C73 &amp; "]",
"[Base_Tarjetas].[TIPO]","[Base_Tarjetas].[TIPO].&amp;[" &amp; $C$1 &amp; "]")/1000,
0)</f>
        <v>0</v>
      </c>
      <c r="Y73" s="8">
        <f>IFERROR(
GETPIVOTDATA("[Base_Tarjetas].[Importe]",TDinamica_R!$A$3,
"[Base_Tarjetas].[PERIODO]","[Base_Tarjetas].[PERIODO].&amp;[" &amp; TEXT(Y$6,"yyyymm") &amp; "]",
"[Base_Tarjetas].[Metrica]","[Base_Tarjetas].[Metrica].&amp;[" &amp; $A73 &amp; "]",
"[Base_Tarjetas].[SEGMENTO_DESCRIP]","[Base_Tarjetas].[SEGMENTO_DESCRIP].&amp;[" &amp; $C$6 &amp; "]",
"[Base_Tarjetas].[SITUACION]","[Base_Tarjetas].[SITUACION].&amp;[" &amp; $C73 &amp; "]",
"[Base_Tarjetas].[TIPO]","[Base_Tarjetas].[TIPO].&amp;[" &amp; $C$1 &amp; "]")/1000,
0)</f>
        <v>0</v>
      </c>
      <c r="Z73" s="8">
        <f>IFERROR(
GETPIVOTDATA("[Base_Tarjetas].[Importe]",TDinamica_R!$A$3,
"[Base_Tarjetas].[PERIODO]","[Base_Tarjetas].[PERIODO].&amp;[" &amp; TEXT(Z$6,"yyyymm") &amp; "]",
"[Base_Tarjetas].[Metrica]","[Base_Tarjetas].[Metrica].&amp;[" &amp; $A73 &amp; "]",
"[Base_Tarjetas].[SEGMENTO_DESCRIP]","[Base_Tarjetas].[SEGMENTO_DESCRIP].&amp;[" &amp; $C$6 &amp; "]",
"[Base_Tarjetas].[SITUACION]","[Base_Tarjetas].[SITUACION].&amp;[" &amp; $C73 &amp; "]",
"[Base_Tarjetas].[TIPO]","[Base_Tarjetas].[TIPO].&amp;[" &amp; $C$1 &amp; "]")/1000,
0)</f>
        <v>0</v>
      </c>
      <c r="AA73" s="8">
        <f>IFERROR(
GETPIVOTDATA("[Base_Tarjetas].[Importe]",TDinamica_R!$A$3,
"[Base_Tarjetas].[PERIODO]","[Base_Tarjetas].[PERIODO].&amp;[" &amp; TEXT(AA$6,"yyyymm") &amp; "]",
"[Base_Tarjetas].[Metrica]","[Base_Tarjetas].[Metrica].&amp;[" &amp; $A73 &amp; "]",
"[Base_Tarjetas].[SEGMENTO_DESCRIP]","[Base_Tarjetas].[SEGMENTO_DESCRIP].&amp;[" &amp; $C$6 &amp; "]",
"[Base_Tarjetas].[SITUACION]","[Base_Tarjetas].[SITUACION].&amp;[" &amp; $C73 &amp; "]",
"[Base_Tarjetas].[TIPO]","[Base_Tarjetas].[TIPO].&amp;[" &amp; $C$1 &amp; "]")/1000,
0)</f>
        <v>0</v>
      </c>
      <c r="AB73" s="8">
        <f>IFERROR(
GETPIVOTDATA("[Base_Tarjetas].[Importe]",TDinamica_R!$A$3,
"[Base_Tarjetas].[PERIODO]","[Base_Tarjetas].[PERIODO].&amp;[" &amp; TEXT(AB$6,"yyyymm") &amp; "]",
"[Base_Tarjetas].[Metrica]","[Base_Tarjetas].[Metrica].&amp;[" &amp; $A73 &amp; "]",
"[Base_Tarjetas].[SEGMENTO_DESCRIP]","[Base_Tarjetas].[SEGMENTO_DESCRIP].&amp;[" &amp; $C$6 &amp; "]",
"[Base_Tarjetas].[SITUACION]","[Base_Tarjetas].[SITUACION].&amp;[" &amp; $C73 &amp; "]",
"[Base_Tarjetas].[TIPO]","[Base_Tarjetas].[TIPO].&amp;[" &amp; $C$1 &amp; "]")/1000,
0)</f>
        <v>0</v>
      </c>
      <c r="AC73" s="8">
        <f>IFERROR(
GETPIVOTDATA("[Base_Tarjetas].[Importe]",TDinamica_R!$A$3,
"[Base_Tarjetas].[PERIODO]","[Base_Tarjetas].[PERIODO].&amp;[" &amp; TEXT(AC$6,"yyyymm") &amp; "]",
"[Base_Tarjetas].[Metrica]","[Base_Tarjetas].[Metrica].&amp;[" &amp; $A73 &amp; "]",
"[Base_Tarjetas].[SEGMENTO_DESCRIP]","[Base_Tarjetas].[SEGMENTO_DESCRIP].&amp;[" &amp; $C$6 &amp; "]",
"[Base_Tarjetas].[SITUACION]","[Base_Tarjetas].[SITUACION].&amp;[" &amp; $C73 &amp; "]",
"[Base_Tarjetas].[TIPO]","[Base_Tarjetas].[TIPO].&amp;[" &amp; $C$1 &amp; "]")/1000,
0)</f>
        <v>0</v>
      </c>
      <c r="AD73" s="8">
        <f>IFERROR(
GETPIVOTDATA("[Base_Tarjetas].[Importe]",TDinamica_R!$A$3,
"[Base_Tarjetas].[PERIODO]","[Base_Tarjetas].[PERIODO].&amp;[" &amp; TEXT(AD$6,"yyyymm") &amp; "]",
"[Base_Tarjetas].[Metrica]","[Base_Tarjetas].[Metrica].&amp;[" &amp; $A73 &amp; "]",
"[Base_Tarjetas].[SEGMENTO_DESCRIP]","[Base_Tarjetas].[SEGMENTO_DESCRIP].&amp;[" &amp; $C$6 &amp; "]",
"[Base_Tarjetas].[SITUACION]","[Base_Tarjetas].[SITUACION].&amp;[" &amp; $C73 &amp; "]",
"[Base_Tarjetas].[TIPO]","[Base_Tarjetas].[TIPO].&amp;[" &amp; $C$1 &amp; "]")/1000,
0)</f>
        <v>0</v>
      </c>
      <c r="AE73" s="8">
        <f>IFERROR(
GETPIVOTDATA("[Base_Tarjetas].[Importe]",TDinamica_R!$A$3,
"[Base_Tarjetas].[PERIODO]","[Base_Tarjetas].[PERIODO].&amp;[" &amp; TEXT(AE$6,"yyyymm") &amp; "]",
"[Base_Tarjetas].[Metrica]","[Base_Tarjetas].[Metrica].&amp;[" &amp; $A73 &amp; "]",
"[Base_Tarjetas].[SEGMENTO_DESCRIP]","[Base_Tarjetas].[SEGMENTO_DESCRIP].&amp;[" &amp; $C$6 &amp; "]",
"[Base_Tarjetas].[SITUACION]","[Base_Tarjetas].[SITUACION].&amp;[" &amp; $C73 &amp; "]",
"[Base_Tarjetas].[TIPO]","[Base_Tarjetas].[TIPO].&amp;[" &amp; $C$1 &amp; "]")/1000,
0)</f>
        <v>0</v>
      </c>
      <c r="AF73" s="8">
        <f>IFERROR(
GETPIVOTDATA("[Base_Tarjetas].[Importe]",TDinamica_R!$A$3,
"[Base_Tarjetas].[PERIODO]","[Base_Tarjetas].[PERIODO].&amp;[" &amp; TEXT(AF$6,"yyyymm") &amp; "]",
"[Base_Tarjetas].[Metrica]","[Base_Tarjetas].[Metrica].&amp;[" &amp; $A73 &amp; "]",
"[Base_Tarjetas].[SEGMENTO_DESCRIP]","[Base_Tarjetas].[SEGMENTO_DESCRIP].&amp;[" &amp; $C$6 &amp; "]",
"[Base_Tarjetas].[SITUACION]","[Base_Tarjetas].[SITUACION].&amp;[" &amp; $C73 &amp; "]",
"[Base_Tarjetas].[TIPO]","[Base_Tarjetas].[TIPO].&amp;[" &amp; $C$1 &amp; "]")/1000,
0)</f>
        <v>0</v>
      </c>
      <c r="AG73" s="8">
        <f>IFERROR(
GETPIVOTDATA("[Base_Tarjetas].[Importe]",TDinamica_R!$A$3,
"[Base_Tarjetas].[PERIODO]","[Base_Tarjetas].[PERIODO].&amp;[" &amp; TEXT(AG$6,"yyyymm") &amp; "]",
"[Base_Tarjetas].[Metrica]","[Base_Tarjetas].[Metrica].&amp;[" &amp; $A73 &amp; "]",
"[Base_Tarjetas].[SEGMENTO_DESCRIP]","[Base_Tarjetas].[SEGMENTO_DESCRIP].&amp;[" &amp; $C$6 &amp; "]",
"[Base_Tarjetas].[SITUACION]","[Base_Tarjetas].[SITUACION].&amp;[" &amp; $C73 &amp; "]",
"[Base_Tarjetas].[TIPO]","[Base_Tarjetas].[TIPO].&amp;[" &amp; $C$1 &amp; "]")/1000,
0)</f>
        <v>0</v>
      </c>
      <c r="AH73" s="8">
        <f>IFERROR(
GETPIVOTDATA("[Base_Tarjetas].[Importe]",TDinamica_R!$A$3,
"[Base_Tarjetas].[PERIODO]","[Base_Tarjetas].[PERIODO].&amp;[" &amp; TEXT(AH$6,"yyyymm") &amp; "]",
"[Base_Tarjetas].[Metrica]","[Base_Tarjetas].[Metrica].&amp;[" &amp; $A73 &amp; "]",
"[Base_Tarjetas].[SEGMENTO_DESCRIP]","[Base_Tarjetas].[SEGMENTO_DESCRIP].&amp;[" &amp; $C$6 &amp; "]",
"[Base_Tarjetas].[SITUACION]","[Base_Tarjetas].[SITUACION].&amp;[" &amp; $C73 &amp; "]",
"[Base_Tarjetas].[TIPO]","[Base_Tarjetas].[TIPO].&amp;[" &amp; $C$1 &amp; "]")/1000,
0)</f>
        <v>0</v>
      </c>
      <c r="AI73" s="8">
        <f>IFERROR(
GETPIVOTDATA("[Base_Tarjetas].[Importe]",TDinamica_R!$A$3,
"[Base_Tarjetas].[PERIODO]","[Base_Tarjetas].[PERIODO].&amp;[" &amp; TEXT(AI$6,"yyyymm") &amp; "]",
"[Base_Tarjetas].[Metrica]","[Base_Tarjetas].[Metrica].&amp;[" &amp; $A73 &amp; "]",
"[Base_Tarjetas].[SEGMENTO_DESCRIP]","[Base_Tarjetas].[SEGMENTO_DESCRIP].&amp;[" &amp; $C$6 &amp; "]",
"[Base_Tarjetas].[SITUACION]","[Base_Tarjetas].[SITUACION].&amp;[" &amp; $C73 &amp; "]",
"[Base_Tarjetas].[TIPO]","[Base_Tarjetas].[TIPO].&amp;[" &amp; $C$1 &amp; "]")/1000,
0)</f>
        <v>0</v>
      </c>
      <c r="AJ73" s="8">
        <f>IFERROR(
GETPIVOTDATA("[Base_Tarjetas].[Importe]",TDinamica_R!$A$3,
"[Base_Tarjetas].[PERIODO]","[Base_Tarjetas].[PERIODO].&amp;[" &amp; TEXT(AJ$6,"yyyymm") &amp; "]",
"[Base_Tarjetas].[Metrica]","[Base_Tarjetas].[Metrica].&amp;[" &amp; $A73 &amp; "]",
"[Base_Tarjetas].[SEGMENTO_DESCRIP]","[Base_Tarjetas].[SEGMENTO_DESCRIP].&amp;[" &amp; $C$6 &amp; "]",
"[Base_Tarjetas].[SITUACION]","[Base_Tarjetas].[SITUACION].&amp;[" &amp; $C73 &amp; "]",
"[Base_Tarjetas].[TIPO]","[Base_Tarjetas].[TIPO].&amp;[" &amp; $C$1 &amp; "]")/1000,
0)</f>
        <v>0</v>
      </c>
      <c r="AK73" s="8">
        <f>IFERROR(
GETPIVOTDATA("[Base_Tarjetas].[Importe]",TDinamica_R!$A$3,
"[Base_Tarjetas].[PERIODO]","[Base_Tarjetas].[PERIODO].&amp;[" &amp; TEXT(AK$6,"yyyymm") &amp; "]",
"[Base_Tarjetas].[Metrica]","[Base_Tarjetas].[Metrica].&amp;[" &amp; $A73 &amp; "]",
"[Base_Tarjetas].[SEGMENTO_DESCRIP]","[Base_Tarjetas].[SEGMENTO_DESCRIP].&amp;[" &amp; $C$6 &amp; "]",
"[Base_Tarjetas].[SITUACION]","[Base_Tarjetas].[SITUACION].&amp;[" &amp; $C73 &amp; "]",
"[Base_Tarjetas].[TIPO]","[Base_Tarjetas].[TIPO].&amp;[" &amp; $C$1 &amp; "]")/1000,
0)</f>
        <v>0</v>
      </c>
      <c r="AL73" s="8">
        <f>IFERROR(
GETPIVOTDATA("[Base_Tarjetas].[Importe]",TDinamica_R!$A$3,
"[Base_Tarjetas].[PERIODO]","[Base_Tarjetas].[PERIODO].&amp;[" &amp; TEXT(AL$6,"yyyymm") &amp; "]",
"[Base_Tarjetas].[Metrica]","[Base_Tarjetas].[Metrica].&amp;[" &amp; $A73 &amp; "]",
"[Base_Tarjetas].[SEGMENTO_DESCRIP]","[Base_Tarjetas].[SEGMENTO_DESCRIP].&amp;[" &amp; $C$6 &amp; "]",
"[Base_Tarjetas].[SITUACION]","[Base_Tarjetas].[SITUACION].&amp;[" &amp; $C73 &amp; "]",
"[Base_Tarjetas].[TIPO]","[Base_Tarjetas].[TIPO].&amp;[" &amp; $C$1 &amp; "]")/1000,
0)</f>
        <v>0</v>
      </c>
      <c r="AM73" s="8">
        <f>IFERROR(
GETPIVOTDATA("[Base_Tarjetas].[Importe]",TDinamica_R!$A$3,
"[Base_Tarjetas].[PERIODO]","[Base_Tarjetas].[PERIODO].&amp;[" &amp; TEXT(AM$6,"yyyymm") &amp; "]",
"[Base_Tarjetas].[Metrica]","[Base_Tarjetas].[Metrica].&amp;[" &amp; $A73 &amp; "]",
"[Base_Tarjetas].[SEGMENTO_DESCRIP]","[Base_Tarjetas].[SEGMENTO_DESCRIP].&amp;[" &amp; $C$6 &amp; "]",
"[Base_Tarjetas].[SITUACION]","[Base_Tarjetas].[SITUACION].&amp;[" &amp; $C73 &amp; "]",
"[Base_Tarjetas].[TIPO]","[Base_Tarjetas].[TIPO].&amp;[" &amp; $C$1 &amp; "]")/1000,
0)</f>
        <v>0</v>
      </c>
      <c r="AN73" s="8">
        <f>IFERROR(
GETPIVOTDATA("[Base_Tarjetas].[Importe]",TDinamica_R!$A$3,
"[Base_Tarjetas].[PERIODO]","[Base_Tarjetas].[PERIODO].&amp;[" &amp; TEXT(AN$6,"yyyymm") &amp; "]",
"[Base_Tarjetas].[Metrica]","[Base_Tarjetas].[Metrica].&amp;[" &amp; $A73 &amp; "]",
"[Base_Tarjetas].[SEGMENTO_DESCRIP]","[Base_Tarjetas].[SEGMENTO_DESCRIP].&amp;[" &amp; $C$6 &amp; "]",
"[Base_Tarjetas].[SITUACION]","[Base_Tarjetas].[SITUACION].&amp;[" &amp; $C73 &amp; "]",
"[Base_Tarjetas].[TIPO]","[Base_Tarjetas].[TIPO].&amp;[" &amp; $C$1 &amp; "]")/1000,
0)</f>
        <v>0</v>
      </c>
      <c r="AO73" s="8">
        <f>IFERROR(
GETPIVOTDATA("[Base_Tarjetas].[Importe]",TDinamica_R!$A$3,
"[Base_Tarjetas].[PERIODO]","[Base_Tarjetas].[PERIODO].&amp;[" &amp; TEXT(AO$6,"yyyymm") &amp; "]",
"[Base_Tarjetas].[Metrica]","[Base_Tarjetas].[Metrica].&amp;[" &amp; $A73 &amp; "]",
"[Base_Tarjetas].[SEGMENTO_DESCRIP]","[Base_Tarjetas].[SEGMENTO_DESCRIP].&amp;[" &amp; $C$6 &amp; "]",
"[Base_Tarjetas].[SITUACION]","[Base_Tarjetas].[SITUACION].&amp;[" &amp; $C73 &amp; "]",
"[Base_Tarjetas].[TIPO]","[Base_Tarjetas].[TIPO].&amp;[" &amp; $C$1 &amp; "]")/1000,
0)</f>
        <v>0</v>
      </c>
      <c r="AP73" s="8">
        <f>IFERROR(
GETPIVOTDATA("[Base_Tarjetas].[Importe]",TDinamica_R!$A$3,
"[Base_Tarjetas].[PERIODO]","[Base_Tarjetas].[PERIODO].&amp;[" &amp; TEXT(AP$6,"yyyymm") &amp; "]",
"[Base_Tarjetas].[Metrica]","[Base_Tarjetas].[Metrica].&amp;[" &amp; $A73 &amp; "]",
"[Base_Tarjetas].[SEGMENTO_DESCRIP]","[Base_Tarjetas].[SEGMENTO_DESCRIP].&amp;[" &amp; $C$6 &amp; "]",
"[Base_Tarjetas].[SITUACION]","[Base_Tarjetas].[SITUACION].&amp;[" &amp; $C73 &amp; "]",
"[Base_Tarjetas].[TIPO]","[Base_Tarjetas].[TIPO].&amp;[" &amp; $C$1 &amp; "]")/1000,
0)</f>
        <v>0</v>
      </c>
      <c r="AQ73" s="8">
        <f>IFERROR(
GETPIVOTDATA("[Base_Tarjetas].[Importe]",TDinamica_R!$A$3,
"[Base_Tarjetas].[PERIODO]","[Base_Tarjetas].[PERIODO].&amp;[" &amp; TEXT(AQ$6,"yyyymm") &amp; "]",
"[Base_Tarjetas].[Metrica]","[Base_Tarjetas].[Metrica].&amp;[" &amp; $A73 &amp; "]",
"[Base_Tarjetas].[SEGMENTO_DESCRIP]","[Base_Tarjetas].[SEGMENTO_DESCRIP].&amp;[" &amp; $C$6 &amp; "]",
"[Base_Tarjetas].[SITUACION]","[Base_Tarjetas].[SITUACION].&amp;[" &amp; $C73 &amp; "]",
"[Base_Tarjetas].[TIPO]","[Base_Tarjetas].[TIPO].&amp;[" &amp; $C$1 &amp; "]")/1000,
0)</f>
        <v>0</v>
      </c>
      <c r="AR73" s="8">
        <f>IFERROR(
GETPIVOTDATA("[Base_Tarjetas].[Importe]",TDinamica_R!$A$3,
"[Base_Tarjetas].[PERIODO]","[Base_Tarjetas].[PERIODO].&amp;[" &amp; TEXT(AR$6,"yyyymm") &amp; "]",
"[Base_Tarjetas].[Metrica]","[Base_Tarjetas].[Metrica].&amp;[" &amp; $A73 &amp; "]",
"[Base_Tarjetas].[SEGMENTO_DESCRIP]","[Base_Tarjetas].[SEGMENTO_DESCRIP].&amp;[" &amp; $C$6 &amp; "]",
"[Base_Tarjetas].[SITUACION]","[Base_Tarjetas].[SITUACION].&amp;[" &amp; $C73 &amp; "]",
"[Base_Tarjetas].[TIPO]","[Base_Tarjetas].[TIPO].&amp;[" &amp; $C$1 &amp; "]")/1000,
0)</f>
        <v>0</v>
      </c>
      <c r="AS73" s="8">
        <f>IFERROR(
GETPIVOTDATA("[Base_Tarjetas].[Importe]",TDinamica_R!$A$3,
"[Base_Tarjetas].[PERIODO]","[Base_Tarjetas].[PERIODO].&amp;[" &amp; TEXT(AS$6,"yyyymm") &amp; "]",
"[Base_Tarjetas].[Metrica]","[Base_Tarjetas].[Metrica].&amp;[" &amp; $A73 &amp; "]",
"[Base_Tarjetas].[SEGMENTO_DESCRIP]","[Base_Tarjetas].[SEGMENTO_DESCRIP].&amp;[" &amp; $C$6 &amp; "]",
"[Base_Tarjetas].[SITUACION]","[Base_Tarjetas].[SITUACION].&amp;[" &amp; $C73 &amp; "]",
"[Base_Tarjetas].[TIPO]","[Base_Tarjetas].[TIPO].&amp;[" &amp; $C$1 &amp; "]")/1000,
0)</f>
        <v>0</v>
      </c>
      <c r="AT73" s="8">
        <f>IFERROR(
GETPIVOTDATA("[Base_Tarjetas].[Importe]",TDinamica_R!$A$3,
"[Base_Tarjetas].[PERIODO]","[Base_Tarjetas].[PERIODO].&amp;[" &amp; TEXT(AT$6,"yyyymm") &amp; "]",
"[Base_Tarjetas].[Metrica]","[Base_Tarjetas].[Metrica].&amp;[" &amp; $A73 &amp; "]",
"[Base_Tarjetas].[SEGMENTO_DESCRIP]","[Base_Tarjetas].[SEGMENTO_DESCRIP].&amp;[" &amp; $C$6 &amp; "]",
"[Base_Tarjetas].[SITUACION]","[Base_Tarjetas].[SITUACION].&amp;[" &amp; $C73 &amp; "]",
"[Base_Tarjetas].[TIPO]","[Base_Tarjetas].[TIPO].&amp;[" &amp; $C$1 &amp; "]")/1000,
0)</f>
        <v>0</v>
      </c>
      <c r="AU73" s="8">
        <f>IFERROR(
GETPIVOTDATA("[Base_Tarjetas].[Importe]",TDinamica_R!$A$3,
"[Base_Tarjetas].[PERIODO]","[Base_Tarjetas].[PERIODO].&amp;[" &amp; TEXT(AU$6,"yyyymm") &amp; "]",
"[Base_Tarjetas].[Metrica]","[Base_Tarjetas].[Metrica].&amp;[" &amp; $A73 &amp; "]",
"[Base_Tarjetas].[SEGMENTO_DESCRIP]","[Base_Tarjetas].[SEGMENTO_DESCRIP].&amp;[" &amp; $C$6 &amp; "]",
"[Base_Tarjetas].[SITUACION]","[Base_Tarjetas].[SITUACION].&amp;[" &amp; $C73 &amp; "]",
"[Base_Tarjetas].[TIPO]","[Base_Tarjetas].[TIPO].&amp;[" &amp; $C$1 &amp; "]")/1000,
0)</f>
        <v>0</v>
      </c>
      <c r="AV73" s="8">
        <f>IFERROR(
GETPIVOTDATA("[Base_Tarjetas].[Importe]",TDinamica_R!$A$3,
"[Base_Tarjetas].[PERIODO]","[Base_Tarjetas].[PERIODO].&amp;[" &amp; TEXT(AV$6,"yyyymm") &amp; "]",
"[Base_Tarjetas].[Metrica]","[Base_Tarjetas].[Metrica].&amp;[" &amp; $A73 &amp; "]",
"[Base_Tarjetas].[SEGMENTO_DESCRIP]","[Base_Tarjetas].[SEGMENTO_DESCRIP].&amp;[" &amp; $C$6 &amp; "]",
"[Base_Tarjetas].[SITUACION]","[Base_Tarjetas].[SITUACION].&amp;[" &amp; $C73 &amp; "]",
"[Base_Tarjetas].[TIPO]","[Base_Tarjetas].[TIPO].&amp;[" &amp; $C$1 &amp; "]")/1000,
0)</f>
        <v>0</v>
      </c>
      <c r="AW73" s="8">
        <f>IFERROR(
GETPIVOTDATA("[Base_Tarjetas].[Importe]",TDinamica_R!$A$3,
"[Base_Tarjetas].[PERIODO]","[Base_Tarjetas].[PERIODO].&amp;[" &amp; TEXT(AW$6,"yyyymm") &amp; "]",
"[Base_Tarjetas].[Metrica]","[Base_Tarjetas].[Metrica].&amp;[" &amp; $A73 &amp; "]",
"[Base_Tarjetas].[SEGMENTO_DESCRIP]","[Base_Tarjetas].[SEGMENTO_DESCRIP].&amp;[" &amp; $C$6 &amp; "]",
"[Base_Tarjetas].[SITUACION]","[Base_Tarjetas].[SITUACION].&amp;[" &amp; $C73 &amp; "]",
"[Base_Tarjetas].[TIPO]","[Base_Tarjetas].[TIPO].&amp;[" &amp; $C$1 &amp; "]")/1000,
0)</f>
        <v>0</v>
      </c>
      <c r="AX73" s="8">
        <f>IFERROR(
GETPIVOTDATA("[Base_Tarjetas].[Importe]",TDinamica_R!$A$3,
"[Base_Tarjetas].[PERIODO]","[Base_Tarjetas].[PERIODO].&amp;[" &amp; TEXT(AX$6,"yyyymm") &amp; "]",
"[Base_Tarjetas].[Metrica]","[Base_Tarjetas].[Metrica].&amp;[" &amp; $A73 &amp; "]",
"[Base_Tarjetas].[SEGMENTO_DESCRIP]","[Base_Tarjetas].[SEGMENTO_DESCRIP].&amp;[" &amp; $C$6 &amp; "]",
"[Base_Tarjetas].[SITUACION]","[Base_Tarjetas].[SITUACION].&amp;[" &amp; $C73 &amp; "]",
"[Base_Tarjetas].[TIPO]","[Base_Tarjetas].[TIPO].&amp;[" &amp; $C$1 &amp; "]")/1000,
0)</f>
        <v>0</v>
      </c>
      <c r="AY73" s="8">
        <f>IFERROR(
GETPIVOTDATA("[Base_Tarjetas].[Importe]",TDinamica_R!$A$3,
"[Base_Tarjetas].[PERIODO]","[Base_Tarjetas].[PERIODO].&amp;[" &amp; TEXT(AY$6,"yyyymm") &amp; "]",
"[Base_Tarjetas].[Metrica]","[Base_Tarjetas].[Metrica].&amp;[" &amp; $A73 &amp; "]",
"[Base_Tarjetas].[SEGMENTO_DESCRIP]","[Base_Tarjetas].[SEGMENTO_DESCRIP].&amp;[" &amp; $C$6 &amp; "]",
"[Base_Tarjetas].[SITUACION]","[Base_Tarjetas].[SITUACION].&amp;[" &amp; $C73 &amp; "]",
"[Base_Tarjetas].[TIPO]","[Base_Tarjetas].[TIPO].&amp;[" &amp; $C$1 &amp; "]")/1000,
0)</f>
        <v>0</v>
      </c>
      <c r="AZ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TEXT(AZ$6,"yyyymm") &amp; "]"),
0)</f>
        <v>0</v>
      </c>
      <c r="BA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TEXT(BA$6,"yyyymm") &amp; "]"),
0)</f>
        <v>0</v>
      </c>
      <c r="BB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TEXT(BB$6,"yyyymm") &amp; "]"),
0)</f>
        <v>0</v>
      </c>
      <c r="BC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TEXT(BC$6,"yyyymm") &amp; "]"),
0)</f>
        <v>0</v>
      </c>
      <c r="BD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TEXT(BD$6,"yyyymm") &amp; "]"),
0)</f>
        <v>0</v>
      </c>
      <c r="BE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TEXT(BE$6,"yyyymm") &amp; "]"),
0)</f>
        <v>0</v>
      </c>
      <c r="BF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TEXT(BF$6,"yyyymm") &amp; "]"),
0)</f>
        <v>0</v>
      </c>
      <c r="BG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TEXT(BG$6,"yyyymm") &amp; "]"),
0)</f>
        <v>0</v>
      </c>
      <c r="BH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TEXT(BH$6,"yyyymm") &amp; "]"),
0)</f>
        <v>0</v>
      </c>
      <c r="BI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TEXT(BI$6,"yyyymm") &amp; "]"),
0)</f>
        <v>0</v>
      </c>
      <c r="BJ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TEXT(BJ$6,"yyyymm") &amp; "]"),
0)</f>
        <v>0</v>
      </c>
      <c r="BK73" s="8">
        <f>IFERROR(
GETPIVOTDATA("[Base_TC_PPTO].[Importe]",TDinamica_P!$A$5,
"[Base_TC_PPTO].[Metrica]","[Base_TC_PPTO].[Metrica].&amp;[" &amp; $A73 &amp; "]",
"[Base_TC_PPTO].[Sub Producto]","[Base_TC_PPTO].[Sub Producto].&amp;[" &amp; $C$1 &amp; "]",
"[Base_TC_PPTO].[SEGMENTO_DESCRIP]","[Base_TC_PPTO].[SEGMENTO_DESCRIP].&amp;[" &amp; $C$6 &amp; "]",
"[Base_TC_PPTO].[Situacion]","[Base_TC_PPTO].[Situacion].&amp;[" &amp; $C73 &amp; "]",
"[Base_TC_PPTO].[Periodo]","[Base_TC_PPTO].[Periodo].&amp;[" &amp; TEXT(BK$6,"yyyymm") &amp; "]"),
0)</f>
        <v>0</v>
      </c>
      <c r="BO73" s="24">
        <f t="shared" si="48"/>
        <v>0</v>
      </c>
      <c r="BP73" s="24">
        <f t="shared" si="48"/>
        <v>0</v>
      </c>
      <c r="BQ73" s="24">
        <f t="shared" si="48"/>
        <v>0</v>
      </c>
      <c r="BR73" s="24">
        <f t="shared" si="48"/>
        <v>0</v>
      </c>
      <c r="BS73" s="24">
        <f t="shared" si="48"/>
        <v>0</v>
      </c>
      <c r="BT73" s="24">
        <f t="shared" si="48"/>
        <v>0</v>
      </c>
    </row>
    <row r="74" spans="1:72" hidden="1" outlineLevel="1" x14ac:dyDescent="0.25">
      <c r="A74" s="11" t="s">
        <v>35</v>
      </c>
      <c r="C74" s="2" t="s">
        <v>99</v>
      </c>
      <c r="D74" s="8">
        <f>IFERROR(
GETPIVOTDATA("[Base_Tarjetas].[Importe]",TDinamica_R!$A$3,
"[Base_Tarjetas].[PERIODO]","[Base_Tarjetas].[PERIODO].&amp;[" &amp; TEXT(D$6,"yyyymm") &amp; "]",
"[Base_Tarjetas].[Metrica]","[Base_Tarjetas].[Metrica].&amp;[" &amp; $A74 &amp; "]",
"[Base_Tarjetas].[SEGMENTO_DESCRIP]","[Base_Tarjetas].[SEGMENTO_DESCRIP].&amp;[" &amp; $C$6 &amp; "]",
"[Base_Tarjetas].[SITUACION]","[Base_Tarjetas].[SITUACION].&amp;[" &amp; $C74 &amp; "]",
"[Base_Tarjetas].[TIPO]","[Base_Tarjetas].[TIPO].&amp;[" &amp; $C$1 &amp; "]")/1000,
0)</f>
        <v>0</v>
      </c>
      <c r="E74" s="8">
        <f>IFERROR(
GETPIVOTDATA("[Base_Tarjetas].[Importe]",TDinamica_R!$A$3,
"[Base_Tarjetas].[PERIODO]","[Base_Tarjetas].[PERIODO].&amp;[" &amp; TEXT(E$6,"yyyymm") &amp; "]",
"[Base_Tarjetas].[Metrica]","[Base_Tarjetas].[Metrica].&amp;[" &amp; $A74 &amp; "]",
"[Base_Tarjetas].[SEGMENTO_DESCRIP]","[Base_Tarjetas].[SEGMENTO_DESCRIP].&amp;[" &amp; $C$6 &amp; "]",
"[Base_Tarjetas].[SITUACION]","[Base_Tarjetas].[SITUACION].&amp;[" &amp; $C74 &amp; "]",
"[Base_Tarjetas].[TIPO]","[Base_Tarjetas].[TIPO].&amp;[" &amp; $C$1 &amp; "]")/1000,
0)</f>
        <v>0</v>
      </c>
      <c r="F74" s="8">
        <f>IFERROR(
GETPIVOTDATA("[Base_Tarjetas].[Importe]",TDinamica_R!$A$3,
"[Base_Tarjetas].[PERIODO]","[Base_Tarjetas].[PERIODO].&amp;[" &amp; TEXT(F$6,"yyyymm") &amp; "]",
"[Base_Tarjetas].[Metrica]","[Base_Tarjetas].[Metrica].&amp;[" &amp; $A74 &amp; "]",
"[Base_Tarjetas].[SEGMENTO_DESCRIP]","[Base_Tarjetas].[SEGMENTO_DESCRIP].&amp;[" &amp; $C$6 &amp; "]",
"[Base_Tarjetas].[SITUACION]","[Base_Tarjetas].[SITUACION].&amp;[" &amp; $C74 &amp; "]",
"[Base_Tarjetas].[TIPO]","[Base_Tarjetas].[TIPO].&amp;[" &amp; $C$1 &amp; "]")/1000,
0)</f>
        <v>0</v>
      </c>
      <c r="G74" s="8">
        <f>IFERROR(
GETPIVOTDATA("[Base_Tarjetas].[Importe]",TDinamica_R!$A$3,
"[Base_Tarjetas].[PERIODO]","[Base_Tarjetas].[PERIODO].&amp;[" &amp; TEXT(G$6,"yyyymm") &amp; "]",
"[Base_Tarjetas].[Metrica]","[Base_Tarjetas].[Metrica].&amp;[" &amp; $A74 &amp; "]",
"[Base_Tarjetas].[SEGMENTO_DESCRIP]","[Base_Tarjetas].[SEGMENTO_DESCRIP].&amp;[" &amp; $C$6 &amp; "]",
"[Base_Tarjetas].[SITUACION]","[Base_Tarjetas].[SITUACION].&amp;[" &amp; $C74 &amp; "]",
"[Base_Tarjetas].[TIPO]","[Base_Tarjetas].[TIPO].&amp;[" &amp; $C$1 &amp; "]")/1000,
0)</f>
        <v>0</v>
      </c>
      <c r="H74" s="8">
        <f>IFERROR(
GETPIVOTDATA("[Base_Tarjetas].[Importe]",TDinamica_R!$A$3,
"[Base_Tarjetas].[PERIODO]","[Base_Tarjetas].[PERIODO].&amp;[" &amp; TEXT(H$6,"yyyymm") &amp; "]",
"[Base_Tarjetas].[Metrica]","[Base_Tarjetas].[Metrica].&amp;[" &amp; $A74 &amp; "]",
"[Base_Tarjetas].[SEGMENTO_DESCRIP]","[Base_Tarjetas].[SEGMENTO_DESCRIP].&amp;[" &amp; $C$6 &amp; "]",
"[Base_Tarjetas].[SITUACION]","[Base_Tarjetas].[SITUACION].&amp;[" &amp; $C74 &amp; "]",
"[Base_Tarjetas].[TIPO]","[Base_Tarjetas].[TIPO].&amp;[" &amp; $C$1 &amp; "]")/1000,
0)</f>
        <v>0</v>
      </c>
      <c r="I74" s="8">
        <f>IFERROR(
GETPIVOTDATA("[Base_Tarjetas].[Importe]",TDinamica_R!$A$3,
"[Base_Tarjetas].[PERIODO]","[Base_Tarjetas].[PERIODO].&amp;[" &amp; TEXT(I$6,"yyyymm") &amp; "]",
"[Base_Tarjetas].[Metrica]","[Base_Tarjetas].[Metrica].&amp;[" &amp; $A74 &amp; "]",
"[Base_Tarjetas].[SEGMENTO_DESCRIP]","[Base_Tarjetas].[SEGMENTO_DESCRIP].&amp;[" &amp; $C$6 &amp; "]",
"[Base_Tarjetas].[SITUACION]","[Base_Tarjetas].[SITUACION].&amp;[" &amp; $C74 &amp; "]",
"[Base_Tarjetas].[TIPO]","[Base_Tarjetas].[TIPO].&amp;[" &amp; $C$1 &amp; "]")/1000,
0)</f>
        <v>0</v>
      </c>
      <c r="J74" s="8">
        <f>IFERROR(
GETPIVOTDATA("[Base_Tarjetas].[Importe]",TDinamica_R!$A$3,
"[Base_Tarjetas].[PERIODO]","[Base_Tarjetas].[PERIODO].&amp;[" &amp; TEXT(J$6,"yyyymm") &amp; "]",
"[Base_Tarjetas].[Metrica]","[Base_Tarjetas].[Metrica].&amp;[" &amp; $A74 &amp; "]",
"[Base_Tarjetas].[SEGMENTO_DESCRIP]","[Base_Tarjetas].[SEGMENTO_DESCRIP].&amp;[" &amp; $C$6 &amp; "]",
"[Base_Tarjetas].[SITUACION]","[Base_Tarjetas].[SITUACION].&amp;[" &amp; $C74 &amp; "]",
"[Base_Tarjetas].[TIPO]","[Base_Tarjetas].[TIPO].&amp;[" &amp; $C$1 &amp; "]")/1000,
0)</f>
        <v>0</v>
      </c>
      <c r="K74" s="8">
        <f>IFERROR(
GETPIVOTDATA("[Base_Tarjetas].[Importe]",TDinamica_R!$A$3,
"[Base_Tarjetas].[PERIODO]","[Base_Tarjetas].[PERIODO].&amp;[" &amp; TEXT(K$6,"yyyymm") &amp; "]",
"[Base_Tarjetas].[Metrica]","[Base_Tarjetas].[Metrica].&amp;[" &amp; $A74 &amp; "]",
"[Base_Tarjetas].[SEGMENTO_DESCRIP]","[Base_Tarjetas].[SEGMENTO_DESCRIP].&amp;[" &amp; $C$6 &amp; "]",
"[Base_Tarjetas].[SITUACION]","[Base_Tarjetas].[SITUACION].&amp;[" &amp; $C74 &amp; "]",
"[Base_Tarjetas].[TIPO]","[Base_Tarjetas].[TIPO].&amp;[" &amp; $C$1 &amp; "]")/1000,
0)</f>
        <v>0</v>
      </c>
      <c r="L74" s="8">
        <f>IFERROR(
GETPIVOTDATA("[Base_Tarjetas].[Importe]",TDinamica_R!$A$3,
"[Base_Tarjetas].[PERIODO]","[Base_Tarjetas].[PERIODO].&amp;[" &amp; TEXT(L$6,"yyyymm") &amp; "]",
"[Base_Tarjetas].[Metrica]","[Base_Tarjetas].[Metrica].&amp;[" &amp; $A74 &amp; "]",
"[Base_Tarjetas].[SEGMENTO_DESCRIP]","[Base_Tarjetas].[SEGMENTO_DESCRIP].&amp;[" &amp; $C$6 &amp; "]",
"[Base_Tarjetas].[SITUACION]","[Base_Tarjetas].[SITUACION].&amp;[" &amp; $C74 &amp; "]",
"[Base_Tarjetas].[TIPO]","[Base_Tarjetas].[TIPO].&amp;[" &amp; $C$1 &amp; "]")/1000,
0)</f>
        <v>0</v>
      </c>
      <c r="M74" s="8">
        <f>IFERROR(
GETPIVOTDATA("[Base_Tarjetas].[Importe]",TDinamica_R!$A$3,
"[Base_Tarjetas].[PERIODO]","[Base_Tarjetas].[PERIODO].&amp;[" &amp; TEXT(M$6,"yyyymm") &amp; "]",
"[Base_Tarjetas].[Metrica]","[Base_Tarjetas].[Metrica].&amp;[" &amp; $A74 &amp; "]",
"[Base_Tarjetas].[SEGMENTO_DESCRIP]","[Base_Tarjetas].[SEGMENTO_DESCRIP].&amp;[" &amp; $C$6 &amp; "]",
"[Base_Tarjetas].[SITUACION]","[Base_Tarjetas].[SITUACION].&amp;[" &amp; $C74 &amp; "]",
"[Base_Tarjetas].[TIPO]","[Base_Tarjetas].[TIPO].&amp;[" &amp; $C$1 &amp; "]")/1000,
0)</f>
        <v>0</v>
      </c>
      <c r="N74" s="8">
        <f>IFERROR(
GETPIVOTDATA("[Base_Tarjetas].[Importe]",TDinamica_R!$A$3,
"[Base_Tarjetas].[PERIODO]","[Base_Tarjetas].[PERIODO].&amp;[" &amp; TEXT(N$6,"yyyymm") &amp; "]",
"[Base_Tarjetas].[Metrica]","[Base_Tarjetas].[Metrica].&amp;[" &amp; $A74 &amp; "]",
"[Base_Tarjetas].[SEGMENTO_DESCRIP]","[Base_Tarjetas].[SEGMENTO_DESCRIP].&amp;[" &amp; $C$6 &amp; "]",
"[Base_Tarjetas].[SITUACION]","[Base_Tarjetas].[SITUACION].&amp;[" &amp; $C74 &amp; "]",
"[Base_Tarjetas].[TIPO]","[Base_Tarjetas].[TIPO].&amp;[" &amp; $C$1 &amp; "]")/1000,
0)</f>
        <v>0</v>
      </c>
      <c r="O74" s="8">
        <f>IFERROR(
GETPIVOTDATA("[Base_Tarjetas].[Importe]",TDinamica_R!$A$3,
"[Base_Tarjetas].[PERIODO]","[Base_Tarjetas].[PERIODO].&amp;[" &amp; TEXT(O$6,"yyyymm") &amp; "]",
"[Base_Tarjetas].[Metrica]","[Base_Tarjetas].[Metrica].&amp;[" &amp; $A74 &amp; "]",
"[Base_Tarjetas].[SEGMENTO_DESCRIP]","[Base_Tarjetas].[SEGMENTO_DESCRIP].&amp;[" &amp; $C$6 &amp; "]",
"[Base_Tarjetas].[SITUACION]","[Base_Tarjetas].[SITUACION].&amp;[" &amp; $C74 &amp; "]",
"[Base_Tarjetas].[TIPO]","[Base_Tarjetas].[TIPO].&amp;[" &amp; $C$1 &amp; "]")/1000,
0)</f>
        <v>0</v>
      </c>
      <c r="P74" s="8">
        <f>IFERROR(
GETPIVOTDATA("[Base_Tarjetas].[Importe]",TDinamica_R!$A$3,
"[Base_Tarjetas].[PERIODO]","[Base_Tarjetas].[PERIODO].&amp;[" &amp; TEXT(P$6,"yyyymm") &amp; "]",
"[Base_Tarjetas].[Metrica]","[Base_Tarjetas].[Metrica].&amp;[" &amp; $A74 &amp; "]",
"[Base_Tarjetas].[SEGMENTO_DESCRIP]","[Base_Tarjetas].[SEGMENTO_DESCRIP].&amp;[" &amp; $C$6 &amp; "]",
"[Base_Tarjetas].[SITUACION]","[Base_Tarjetas].[SITUACION].&amp;[" &amp; $C74 &amp; "]",
"[Base_Tarjetas].[TIPO]","[Base_Tarjetas].[TIPO].&amp;[" &amp; $C$1 &amp; "]")/1000,
0)</f>
        <v>0</v>
      </c>
      <c r="Q74" s="8">
        <f>IFERROR(
GETPIVOTDATA("[Base_Tarjetas].[Importe]",TDinamica_R!$A$3,
"[Base_Tarjetas].[PERIODO]","[Base_Tarjetas].[PERIODO].&amp;[" &amp; TEXT(Q$6,"yyyymm") &amp; "]",
"[Base_Tarjetas].[Metrica]","[Base_Tarjetas].[Metrica].&amp;[" &amp; $A74 &amp; "]",
"[Base_Tarjetas].[SEGMENTO_DESCRIP]","[Base_Tarjetas].[SEGMENTO_DESCRIP].&amp;[" &amp; $C$6 &amp; "]",
"[Base_Tarjetas].[SITUACION]","[Base_Tarjetas].[SITUACION].&amp;[" &amp; $C74 &amp; "]",
"[Base_Tarjetas].[TIPO]","[Base_Tarjetas].[TIPO].&amp;[" &amp; $C$1 &amp; "]")/1000,
0)</f>
        <v>0</v>
      </c>
      <c r="R74" s="8">
        <f>IFERROR(
GETPIVOTDATA("[Base_Tarjetas].[Importe]",TDinamica_R!$A$3,
"[Base_Tarjetas].[PERIODO]","[Base_Tarjetas].[PERIODO].&amp;[" &amp; TEXT(R$6,"yyyymm") &amp; "]",
"[Base_Tarjetas].[Metrica]","[Base_Tarjetas].[Metrica].&amp;[" &amp; $A74 &amp; "]",
"[Base_Tarjetas].[SEGMENTO_DESCRIP]","[Base_Tarjetas].[SEGMENTO_DESCRIP].&amp;[" &amp; $C$6 &amp; "]",
"[Base_Tarjetas].[SITUACION]","[Base_Tarjetas].[SITUACION].&amp;[" &amp; $C74 &amp; "]",
"[Base_Tarjetas].[TIPO]","[Base_Tarjetas].[TIPO].&amp;[" &amp; $C$1 &amp; "]")/1000,
0)</f>
        <v>0</v>
      </c>
      <c r="S74" s="8">
        <f>IFERROR(
GETPIVOTDATA("[Base_Tarjetas].[Importe]",TDinamica_R!$A$3,
"[Base_Tarjetas].[PERIODO]","[Base_Tarjetas].[PERIODO].&amp;[" &amp; TEXT(S$6,"yyyymm") &amp; "]",
"[Base_Tarjetas].[Metrica]","[Base_Tarjetas].[Metrica].&amp;[" &amp; $A74 &amp; "]",
"[Base_Tarjetas].[SEGMENTO_DESCRIP]","[Base_Tarjetas].[SEGMENTO_DESCRIP].&amp;[" &amp; $C$6 &amp; "]",
"[Base_Tarjetas].[SITUACION]","[Base_Tarjetas].[SITUACION].&amp;[" &amp; $C74 &amp; "]",
"[Base_Tarjetas].[TIPO]","[Base_Tarjetas].[TIPO].&amp;[" &amp; $C$1 &amp; "]")/1000,
0)</f>
        <v>0</v>
      </c>
      <c r="T74" s="8">
        <f>IFERROR(
GETPIVOTDATA("[Base_Tarjetas].[Importe]",TDinamica_R!$A$3,
"[Base_Tarjetas].[PERIODO]","[Base_Tarjetas].[PERIODO].&amp;[" &amp; TEXT(T$6,"yyyymm") &amp; "]",
"[Base_Tarjetas].[Metrica]","[Base_Tarjetas].[Metrica].&amp;[" &amp; $A74 &amp; "]",
"[Base_Tarjetas].[SEGMENTO_DESCRIP]","[Base_Tarjetas].[SEGMENTO_DESCRIP].&amp;[" &amp; $C$6 &amp; "]",
"[Base_Tarjetas].[SITUACION]","[Base_Tarjetas].[SITUACION].&amp;[" &amp; $C74 &amp; "]",
"[Base_Tarjetas].[TIPO]","[Base_Tarjetas].[TIPO].&amp;[" &amp; $C$1 &amp; "]")/1000,
0)</f>
        <v>0</v>
      </c>
      <c r="U74" s="8">
        <f>IFERROR(
GETPIVOTDATA("[Base_Tarjetas].[Importe]",TDinamica_R!$A$3,
"[Base_Tarjetas].[PERIODO]","[Base_Tarjetas].[PERIODO].&amp;[" &amp; TEXT(U$6,"yyyymm") &amp; "]",
"[Base_Tarjetas].[Metrica]","[Base_Tarjetas].[Metrica].&amp;[" &amp; $A74 &amp; "]",
"[Base_Tarjetas].[SEGMENTO_DESCRIP]","[Base_Tarjetas].[SEGMENTO_DESCRIP].&amp;[" &amp; $C$6 &amp; "]",
"[Base_Tarjetas].[SITUACION]","[Base_Tarjetas].[SITUACION].&amp;[" &amp; $C74 &amp; "]",
"[Base_Tarjetas].[TIPO]","[Base_Tarjetas].[TIPO].&amp;[" &amp; $C$1 &amp; "]")/1000,
0)</f>
        <v>0</v>
      </c>
      <c r="V74" s="8">
        <f>IFERROR(
GETPIVOTDATA("[Base_Tarjetas].[Importe]",TDinamica_R!$A$3,
"[Base_Tarjetas].[PERIODO]","[Base_Tarjetas].[PERIODO].&amp;[" &amp; TEXT(V$6,"yyyymm") &amp; "]",
"[Base_Tarjetas].[Metrica]","[Base_Tarjetas].[Metrica].&amp;[" &amp; $A74 &amp; "]",
"[Base_Tarjetas].[SEGMENTO_DESCRIP]","[Base_Tarjetas].[SEGMENTO_DESCRIP].&amp;[" &amp; $C$6 &amp; "]",
"[Base_Tarjetas].[SITUACION]","[Base_Tarjetas].[SITUACION].&amp;[" &amp; $C74 &amp; "]",
"[Base_Tarjetas].[TIPO]","[Base_Tarjetas].[TIPO].&amp;[" &amp; $C$1 &amp; "]")/1000,
0)</f>
        <v>0</v>
      </c>
      <c r="W74" s="8">
        <f>IFERROR(
GETPIVOTDATA("[Base_Tarjetas].[Importe]",TDinamica_R!$A$3,
"[Base_Tarjetas].[PERIODO]","[Base_Tarjetas].[PERIODO].&amp;[" &amp; TEXT(W$6,"yyyymm") &amp; "]",
"[Base_Tarjetas].[Metrica]","[Base_Tarjetas].[Metrica].&amp;[" &amp; $A74 &amp; "]",
"[Base_Tarjetas].[SEGMENTO_DESCRIP]","[Base_Tarjetas].[SEGMENTO_DESCRIP].&amp;[" &amp; $C$6 &amp; "]",
"[Base_Tarjetas].[SITUACION]","[Base_Tarjetas].[SITUACION].&amp;[" &amp; $C74 &amp; "]",
"[Base_Tarjetas].[TIPO]","[Base_Tarjetas].[TIPO].&amp;[" &amp; $C$1 &amp; "]")/1000,
0)</f>
        <v>0</v>
      </c>
      <c r="X74" s="8">
        <f>IFERROR(
GETPIVOTDATA("[Base_Tarjetas].[Importe]",TDinamica_R!$A$3,
"[Base_Tarjetas].[PERIODO]","[Base_Tarjetas].[PERIODO].&amp;[" &amp; TEXT(X$6,"yyyymm") &amp; "]",
"[Base_Tarjetas].[Metrica]","[Base_Tarjetas].[Metrica].&amp;[" &amp; $A74 &amp; "]",
"[Base_Tarjetas].[SEGMENTO_DESCRIP]","[Base_Tarjetas].[SEGMENTO_DESCRIP].&amp;[" &amp; $C$6 &amp; "]",
"[Base_Tarjetas].[SITUACION]","[Base_Tarjetas].[SITUACION].&amp;[" &amp; $C74 &amp; "]",
"[Base_Tarjetas].[TIPO]","[Base_Tarjetas].[TIPO].&amp;[" &amp; $C$1 &amp; "]")/1000,
0)</f>
        <v>0</v>
      </c>
      <c r="Y74" s="8">
        <f>IFERROR(
GETPIVOTDATA("[Base_Tarjetas].[Importe]",TDinamica_R!$A$3,
"[Base_Tarjetas].[PERIODO]","[Base_Tarjetas].[PERIODO].&amp;[" &amp; TEXT(Y$6,"yyyymm") &amp; "]",
"[Base_Tarjetas].[Metrica]","[Base_Tarjetas].[Metrica].&amp;[" &amp; $A74 &amp; "]",
"[Base_Tarjetas].[SEGMENTO_DESCRIP]","[Base_Tarjetas].[SEGMENTO_DESCRIP].&amp;[" &amp; $C$6 &amp; "]",
"[Base_Tarjetas].[SITUACION]","[Base_Tarjetas].[SITUACION].&amp;[" &amp; $C74 &amp; "]",
"[Base_Tarjetas].[TIPO]","[Base_Tarjetas].[TIPO].&amp;[" &amp; $C$1 &amp; "]")/1000,
0)</f>
        <v>0</v>
      </c>
      <c r="Z74" s="8">
        <f>IFERROR(
GETPIVOTDATA("[Base_Tarjetas].[Importe]",TDinamica_R!$A$3,
"[Base_Tarjetas].[PERIODO]","[Base_Tarjetas].[PERIODO].&amp;[" &amp; TEXT(Z$6,"yyyymm") &amp; "]",
"[Base_Tarjetas].[Metrica]","[Base_Tarjetas].[Metrica].&amp;[" &amp; $A74 &amp; "]",
"[Base_Tarjetas].[SEGMENTO_DESCRIP]","[Base_Tarjetas].[SEGMENTO_DESCRIP].&amp;[" &amp; $C$6 &amp; "]",
"[Base_Tarjetas].[SITUACION]","[Base_Tarjetas].[SITUACION].&amp;[" &amp; $C74 &amp; "]",
"[Base_Tarjetas].[TIPO]","[Base_Tarjetas].[TIPO].&amp;[" &amp; $C$1 &amp; "]")/1000,
0)</f>
        <v>0</v>
      </c>
      <c r="AA74" s="8">
        <f>IFERROR(
GETPIVOTDATA("[Base_Tarjetas].[Importe]",TDinamica_R!$A$3,
"[Base_Tarjetas].[PERIODO]","[Base_Tarjetas].[PERIODO].&amp;[" &amp; TEXT(AA$6,"yyyymm") &amp; "]",
"[Base_Tarjetas].[Metrica]","[Base_Tarjetas].[Metrica].&amp;[" &amp; $A74 &amp; "]",
"[Base_Tarjetas].[SEGMENTO_DESCRIP]","[Base_Tarjetas].[SEGMENTO_DESCRIP].&amp;[" &amp; $C$6 &amp; "]",
"[Base_Tarjetas].[SITUACION]","[Base_Tarjetas].[SITUACION].&amp;[" &amp; $C74 &amp; "]",
"[Base_Tarjetas].[TIPO]","[Base_Tarjetas].[TIPO].&amp;[" &amp; $C$1 &amp; "]")/1000,
0)</f>
        <v>0</v>
      </c>
      <c r="AB74" s="8">
        <f>IFERROR(
GETPIVOTDATA("[Base_Tarjetas].[Importe]",TDinamica_R!$A$3,
"[Base_Tarjetas].[PERIODO]","[Base_Tarjetas].[PERIODO].&amp;[" &amp; TEXT(AB$6,"yyyymm") &amp; "]",
"[Base_Tarjetas].[Metrica]","[Base_Tarjetas].[Metrica].&amp;[" &amp; $A74 &amp; "]",
"[Base_Tarjetas].[SEGMENTO_DESCRIP]","[Base_Tarjetas].[SEGMENTO_DESCRIP].&amp;[" &amp; $C$6 &amp; "]",
"[Base_Tarjetas].[SITUACION]","[Base_Tarjetas].[SITUACION].&amp;[" &amp; $C74 &amp; "]",
"[Base_Tarjetas].[TIPO]","[Base_Tarjetas].[TIPO].&amp;[" &amp; $C$1 &amp; "]")/1000,
0)</f>
        <v>0</v>
      </c>
      <c r="AC74" s="8">
        <f>IFERROR(
GETPIVOTDATA("[Base_Tarjetas].[Importe]",TDinamica_R!$A$3,
"[Base_Tarjetas].[PERIODO]","[Base_Tarjetas].[PERIODO].&amp;[" &amp; TEXT(AC$6,"yyyymm") &amp; "]",
"[Base_Tarjetas].[Metrica]","[Base_Tarjetas].[Metrica].&amp;[" &amp; $A74 &amp; "]",
"[Base_Tarjetas].[SEGMENTO_DESCRIP]","[Base_Tarjetas].[SEGMENTO_DESCRIP].&amp;[" &amp; $C$6 &amp; "]",
"[Base_Tarjetas].[SITUACION]","[Base_Tarjetas].[SITUACION].&amp;[" &amp; $C74 &amp; "]",
"[Base_Tarjetas].[TIPO]","[Base_Tarjetas].[TIPO].&amp;[" &amp; $C$1 &amp; "]")/1000,
0)</f>
        <v>0</v>
      </c>
      <c r="AD74" s="8">
        <f>IFERROR(
GETPIVOTDATA("[Base_Tarjetas].[Importe]",TDinamica_R!$A$3,
"[Base_Tarjetas].[PERIODO]","[Base_Tarjetas].[PERIODO].&amp;[" &amp; TEXT(AD$6,"yyyymm") &amp; "]",
"[Base_Tarjetas].[Metrica]","[Base_Tarjetas].[Metrica].&amp;[" &amp; $A74 &amp; "]",
"[Base_Tarjetas].[SEGMENTO_DESCRIP]","[Base_Tarjetas].[SEGMENTO_DESCRIP].&amp;[" &amp; $C$6 &amp; "]",
"[Base_Tarjetas].[SITUACION]","[Base_Tarjetas].[SITUACION].&amp;[" &amp; $C74 &amp; "]",
"[Base_Tarjetas].[TIPO]","[Base_Tarjetas].[TIPO].&amp;[" &amp; $C$1 &amp; "]")/1000,
0)</f>
        <v>0</v>
      </c>
      <c r="AE74" s="8">
        <f>IFERROR(
GETPIVOTDATA("[Base_Tarjetas].[Importe]",TDinamica_R!$A$3,
"[Base_Tarjetas].[PERIODO]","[Base_Tarjetas].[PERIODO].&amp;[" &amp; TEXT(AE$6,"yyyymm") &amp; "]",
"[Base_Tarjetas].[Metrica]","[Base_Tarjetas].[Metrica].&amp;[" &amp; $A74 &amp; "]",
"[Base_Tarjetas].[SEGMENTO_DESCRIP]","[Base_Tarjetas].[SEGMENTO_DESCRIP].&amp;[" &amp; $C$6 &amp; "]",
"[Base_Tarjetas].[SITUACION]","[Base_Tarjetas].[SITUACION].&amp;[" &amp; $C74 &amp; "]",
"[Base_Tarjetas].[TIPO]","[Base_Tarjetas].[TIPO].&amp;[" &amp; $C$1 &amp; "]")/1000,
0)</f>
        <v>0</v>
      </c>
      <c r="AF74" s="8">
        <f>IFERROR(
GETPIVOTDATA("[Base_Tarjetas].[Importe]",TDinamica_R!$A$3,
"[Base_Tarjetas].[PERIODO]","[Base_Tarjetas].[PERIODO].&amp;[" &amp; TEXT(AF$6,"yyyymm") &amp; "]",
"[Base_Tarjetas].[Metrica]","[Base_Tarjetas].[Metrica].&amp;[" &amp; $A74 &amp; "]",
"[Base_Tarjetas].[SEGMENTO_DESCRIP]","[Base_Tarjetas].[SEGMENTO_DESCRIP].&amp;[" &amp; $C$6 &amp; "]",
"[Base_Tarjetas].[SITUACION]","[Base_Tarjetas].[SITUACION].&amp;[" &amp; $C74 &amp; "]",
"[Base_Tarjetas].[TIPO]","[Base_Tarjetas].[TIPO].&amp;[" &amp; $C$1 &amp; "]")/1000,
0)</f>
        <v>0</v>
      </c>
      <c r="AG74" s="8">
        <f>IFERROR(
GETPIVOTDATA("[Base_Tarjetas].[Importe]",TDinamica_R!$A$3,
"[Base_Tarjetas].[PERIODO]","[Base_Tarjetas].[PERIODO].&amp;[" &amp; TEXT(AG$6,"yyyymm") &amp; "]",
"[Base_Tarjetas].[Metrica]","[Base_Tarjetas].[Metrica].&amp;[" &amp; $A74 &amp; "]",
"[Base_Tarjetas].[SEGMENTO_DESCRIP]","[Base_Tarjetas].[SEGMENTO_DESCRIP].&amp;[" &amp; $C$6 &amp; "]",
"[Base_Tarjetas].[SITUACION]","[Base_Tarjetas].[SITUACION].&amp;[" &amp; $C74 &amp; "]",
"[Base_Tarjetas].[TIPO]","[Base_Tarjetas].[TIPO].&amp;[" &amp; $C$1 &amp; "]")/1000,
0)</f>
        <v>0</v>
      </c>
      <c r="AH74" s="8">
        <f>IFERROR(
GETPIVOTDATA("[Base_Tarjetas].[Importe]",TDinamica_R!$A$3,
"[Base_Tarjetas].[PERIODO]","[Base_Tarjetas].[PERIODO].&amp;[" &amp; TEXT(AH$6,"yyyymm") &amp; "]",
"[Base_Tarjetas].[Metrica]","[Base_Tarjetas].[Metrica].&amp;[" &amp; $A74 &amp; "]",
"[Base_Tarjetas].[SEGMENTO_DESCRIP]","[Base_Tarjetas].[SEGMENTO_DESCRIP].&amp;[" &amp; $C$6 &amp; "]",
"[Base_Tarjetas].[SITUACION]","[Base_Tarjetas].[SITUACION].&amp;[" &amp; $C74 &amp; "]",
"[Base_Tarjetas].[TIPO]","[Base_Tarjetas].[TIPO].&amp;[" &amp; $C$1 &amp; "]")/1000,
0)</f>
        <v>0</v>
      </c>
      <c r="AI74" s="8">
        <f>IFERROR(
GETPIVOTDATA("[Base_Tarjetas].[Importe]",TDinamica_R!$A$3,
"[Base_Tarjetas].[PERIODO]","[Base_Tarjetas].[PERIODO].&amp;[" &amp; TEXT(AI$6,"yyyymm") &amp; "]",
"[Base_Tarjetas].[Metrica]","[Base_Tarjetas].[Metrica].&amp;[" &amp; $A74 &amp; "]",
"[Base_Tarjetas].[SEGMENTO_DESCRIP]","[Base_Tarjetas].[SEGMENTO_DESCRIP].&amp;[" &amp; $C$6 &amp; "]",
"[Base_Tarjetas].[SITUACION]","[Base_Tarjetas].[SITUACION].&amp;[" &amp; $C74 &amp; "]",
"[Base_Tarjetas].[TIPO]","[Base_Tarjetas].[TIPO].&amp;[" &amp; $C$1 &amp; "]")/1000,
0)</f>
        <v>0</v>
      </c>
      <c r="AJ74" s="8">
        <f>IFERROR(
GETPIVOTDATA("[Base_Tarjetas].[Importe]",TDinamica_R!$A$3,
"[Base_Tarjetas].[PERIODO]","[Base_Tarjetas].[PERIODO].&amp;[" &amp; TEXT(AJ$6,"yyyymm") &amp; "]",
"[Base_Tarjetas].[Metrica]","[Base_Tarjetas].[Metrica].&amp;[" &amp; $A74 &amp; "]",
"[Base_Tarjetas].[SEGMENTO_DESCRIP]","[Base_Tarjetas].[SEGMENTO_DESCRIP].&amp;[" &amp; $C$6 &amp; "]",
"[Base_Tarjetas].[SITUACION]","[Base_Tarjetas].[SITUACION].&amp;[" &amp; $C74 &amp; "]",
"[Base_Tarjetas].[TIPO]","[Base_Tarjetas].[TIPO].&amp;[" &amp; $C$1 &amp; "]")/1000,
0)</f>
        <v>0</v>
      </c>
      <c r="AK74" s="8">
        <f>IFERROR(
GETPIVOTDATA("[Base_Tarjetas].[Importe]",TDinamica_R!$A$3,
"[Base_Tarjetas].[PERIODO]","[Base_Tarjetas].[PERIODO].&amp;[" &amp; TEXT(AK$6,"yyyymm") &amp; "]",
"[Base_Tarjetas].[Metrica]","[Base_Tarjetas].[Metrica].&amp;[" &amp; $A74 &amp; "]",
"[Base_Tarjetas].[SEGMENTO_DESCRIP]","[Base_Tarjetas].[SEGMENTO_DESCRIP].&amp;[" &amp; $C$6 &amp; "]",
"[Base_Tarjetas].[SITUACION]","[Base_Tarjetas].[SITUACION].&amp;[" &amp; $C74 &amp; "]",
"[Base_Tarjetas].[TIPO]","[Base_Tarjetas].[TIPO].&amp;[" &amp; $C$1 &amp; "]")/1000,
0)</f>
        <v>0</v>
      </c>
      <c r="AL74" s="8">
        <f>IFERROR(
GETPIVOTDATA("[Base_Tarjetas].[Importe]",TDinamica_R!$A$3,
"[Base_Tarjetas].[PERIODO]","[Base_Tarjetas].[PERIODO].&amp;[" &amp; TEXT(AL$6,"yyyymm") &amp; "]",
"[Base_Tarjetas].[Metrica]","[Base_Tarjetas].[Metrica].&amp;[" &amp; $A74 &amp; "]",
"[Base_Tarjetas].[SEGMENTO_DESCRIP]","[Base_Tarjetas].[SEGMENTO_DESCRIP].&amp;[" &amp; $C$6 &amp; "]",
"[Base_Tarjetas].[SITUACION]","[Base_Tarjetas].[SITUACION].&amp;[" &amp; $C74 &amp; "]",
"[Base_Tarjetas].[TIPO]","[Base_Tarjetas].[TIPO].&amp;[" &amp; $C$1 &amp; "]")/1000,
0)</f>
        <v>0</v>
      </c>
      <c r="AM74" s="8">
        <f>IFERROR(
GETPIVOTDATA("[Base_Tarjetas].[Importe]",TDinamica_R!$A$3,
"[Base_Tarjetas].[PERIODO]","[Base_Tarjetas].[PERIODO].&amp;[" &amp; TEXT(AM$6,"yyyymm") &amp; "]",
"[Base_Tarjetas].[Metrica]","[Base_Tarjetas].[Metrica].&amp;[" &amp; $A74 &amp; "]",
"[Base_Tarjetas].[SEGMENTO_DESCRIP]","[Base_Tarjetas].[SEGMENTO_DESCRIP].&amp;[" &amp; $C$6 &amp; "]",
"[Base_Tarjetas].[SITUACION]","[Base_Tarjetas].[SITUACION].&amp;[" &amp; $C74 &amp; "]",
"[Base_Tarjetas].[TIPO]","[Base_Tarjetas].[TIPO].&amp;[" &amp; $C$1 &amp; "]")/1000,
0)</f>
        <v>0</v>
      </c>
      <c r="AN74" s="8">
        <f>IFERROR(
GETPIVOTDATA("[Base_Tarjetas].[Importe]",TDinamica_R!$A$3,
"[Base_Tarjetas].[PERIODO]","[Base_Tarjetas].[PERIODO].&amp;[" &amp; TEXT(AN$6,"yyyymm") &amp; "]",
"[Base_Tarjetas].[Metrica]","[Base_Tarjetas].[Metrica].&amp;[" &amp; $A74 &amp; "]",
"[Base_Tarjetas].[SEGMENTO_DESCRIP]","[Base_Tarjetas].[SEGMENTO_DESCRIP].&amp;[" &amp; $C$6 &amp; "]",
"[Base_Tarjetas].[SITUACION]","[Base_Tarjetas].[SITUACION].&amp;[" &amp; $C74 &amp; "]",
"[Base_Tarjetas].[TIPO]","[Base_Tarjetas].[TIPO].&amp;[" &amp; $C$1 &amp; "]")/1000,
0)</f>
        <v>0</v>
      </c>
      <c r="AO74" s="8">
        <f>IFERROR(
GETPIVOTDATA("[Base_Tarjetas].[Importe]",TDinamica_R!$A$3,
"[Base_Tarjetas].[PERIODO]","[Base_Tarjetas].[PERIODO].&amp;[" &amp; TEXT(AO$6,"yyyymm") &amp; "]",
"[Base_Tarjetas].[Metrica]","[Base_Tarjetas].[Metrica].&amp;[" &amp; $A74 &amp; "]",
"[Base_Tarjetas].[SEGMENTO_DESCRIP]","[Base_Tarjetas].[SEGMENTO_DESCRIP].&amp;[" &amp; $C$6 &amp; "]",
"[Base_Tarjetas].[SITUACION]","[Base_Tarjetas].[SITUACION].&amp;[" &amp; $C74 &amp; "]",
"[Base_Tarjetas].[TIPO]","[Base_Tarjetas].[TIPO].&amp;[" &amp; $C$1 &amp; "]")/1000,
0)</f>
        <v>0</v>
      </c>
      <c r="AP74" s="8">
        <f>IFERROR(
GETPIVOTDATA("[Base_Tarjetas].[Importe]",TDinamica_R!$A$3,
"[Base_Tarjetas].[PERIODO]","[Base_Tarjetas].[PERIODO].&amp;[" &amp; TEXT(AP$6,"yyyymm") &amp; "]",
"[Base_Tarjetas].[Metrica]","[Base_Tarjetas].[Metrica].&amp;[" &amp; $A74 &amp; "]",
"[Base_Tarjetas].[SEGMENTO_DESCRIP]","[Base_Tarjetas].[SEGMENTO_DESCRIP].&amp;[" &amp; $C$6 &amp; "]",
"[Base_Tarjetas].[SITUACION]","[Base_Tarjetas].[SITUACION].&amp;[" &amp; $C74 &amp; "]",
"[Base_Tarjetas].[TIPO]","[Base_Tarjetas].[TIPO].&amp;[" &amp; $C$1 &amp; "]")/1000,
0)</f>
        <v>0</v>
      </c>
      <c r="AQ74" s="8">
        <f>IFERROR(
GETPIVOTDATA("[Base_Tarjetas].[Importe]",TDinamica_R!$A$3,
"[Base_Tarjetas].[PERIODO]","[Base_Tarjetas].[PERIODO].&amp;[" &amp; TEXT(AQ$6,"yyyymm") &amp; "]",
"[Base_Tarjetas].[Metrica]","[Base_Tarjetas].[Metrica].&amp;[" &amp; $A74 &amp; "]",
"[Base_Tarjetas].[SEGMENTO_DESCRIP]","[Base_Tarjetas].[SEGMENTO_DESCRIP].&amp;[" &amp; $C$6 &amp; "]",
"[Base_Tarjetas].[SITUACION]","[Base_Tarjetas].[SITUACION].&amp;[" &amp; $C74 &amp; "]",
"[Base_Tarjetas].[TIPO]","[Base_Tarjetas].[TIPO].&amp;[" &amp; $C$1 &amp; "]")/1000,
0)</f>
        <v>0</v>
      </c>
      <c r="AR74" s="8">
        <f>IFERROR(
GETPIVOTDATA("[Base_Tarjetas].[Importe]",TDinamica_R!$A$3,
"[Base_Tarjetas].[PERIODO]","[Base_Tarjetas].[PERIODO].&amp;[" &amp; TEXT(AR$6,"yyyymm") &amp; "]",
"[Base_Tarjetas].[Metrica]","[Base_Tarjetas].[Metrica].&amp;[" &amp; $A74 &amp; "]",
"[Base_Tarjetas].[SEGMENTO_DESCRIP]","[Base_Tarjetas].[SEGMENTO_DESCRIP].&amp;[" &amp; $C$6 &amp; "]",
"[Base_Tarjetas].[SITUACION]","[Base_Tarjetas].[SITUACION].&amp;[" &amp; $C74 &amp; "]",
"[Base_Tarjetas].[TIPO]","[Base_Tarjetas].[TIPO].&amp;[" &amp; $C$1 &amp; "]")/1000,
0)</f>
        <v>0</v>
      </c>
      <c r="AS74" s="8">
        <f>IFERROR(
GETPIVOTDATA("[Base_Tarjetas].[Importe]",TDinamica_R!$A$3,
"[Base_Tarjetas].[PERIODO]","[Base_Tarjetas].[PERIODO].&amp;[" &amp; TEXT(AS$6,"yyyymm") &amp; "]",
"[Base_Tarjetas].[Metrica]","[Base_Tarjetas].[Metrica].&amp;[" &amp; $A74 &amp; "]",
"[Base_Tarjetas].[SEGMENTO_DESCRIP]","[Base_Tarjetas].[SEGMENTO_DESCRIP].&amp;[" &amp; $C$6 &amp; "]",
"[Base_Tarjetas].[SITUACION]","[Base_Tarjetas].[SITUACION].&amp;[" &amp; $C74 &amp; "]",
"[Base_Tarjetas].[TIPO]","[Base_Tarjetas].[TIPO].&amp;[" &amp; $C$1 &amp; "]")/1000,
0)</f>
        <v>0</v>
      </c>
      <c r="AT74" s="8">
        <f>IFERROR(
GETPIVOTDATA("[Base_Tarjetas].[Importe]",TDinamica_R!$A$3,
"[Base_Tarjetas].[PERIODO]","[Base_Tarjetas].[PERIODO].&amp;[" &amp; TEXT(AT$6,"yyyymm") &amp; "]",
"[Base_Tarjetas].[Metrica]","[Base_Tarjetas].[Metrica].&amp;[" &amp; $A74 &amp; "]",
"[Base_Tarjetas].[SEGMENTO_DESCRIP]","[Base_Tarjetas].[SEGMENTO_DESCRIP].&amp;[" &amp; $C$6 &amp; "]",
"[Base_Tarjetas].[SITUACION]","[Base_Tarjetas].[SITUACION].&amp;[" &amp; $C74 &amp; "]",
"[Base_Tarjetas].[TIPO]","[Base_Tarjetas].[TIPO].&amp;[" &amp; $C$1 &amp; "]")/1000,
0)</f>
        <v>0</v>
      </c>
      <c r="AU74" s="8">
        <f>IFERROR(
GETPIVOTDATA("[Base_Tarjetas].[Importe]",TDinamica_R!$A$3,
"[Base_Tarjetas].[PERIODO]","[Base_Tarjetas].[PERIODO].&amp;[" &amp; TEXT(AU$6,"yyyymm") &amp; "]",
"[Base_Tarjetas].[Metrica]","[Base_Tarjetas].[Metrica].&amp;[" &amp; $A74 &amp; "]",
"[Base_Tarjetas].[SEGMENTO_DESCRIP]","[Base_Tarjetas].[SEGMENTO_DESCRIP].&amp;[" &amp; $C$6 &amp; "]",
"[Base_Tarjetas].[SITUACION]","[Base_Tarjetas].[SITUACION].&amp;[" &amp; $C74 &amp; "]",
"[Base_Tarjetas].[TIPO]","[Base_Tarjetas].[TIPO].&amp;[" &amp; $C$1 &amp; "]")/1000,
0)</f>
        <v>0</v>
      </c>
      <c r="AV74" s="8">
        <f>IFERROR(
GETPIVOTDATA("[Base_Tarjetas].[Importe]",TDinamica_R!$A$3,
"[Base_Tarjetas].[PERIODO]","[Base_Tarjetas].[PERIODO].&amp;[" &amp; TEXT(AV$6,"yyyymm") &amp; "]",
"[Base_Tarjetas].[Metrica]","[Base_Tarjetas].[Metrica].&amp;[" &amp; $A74 &amp; "]",
"[Base_Tarjetas].[SEGMENTO_DESCRIP]","[Base_Tarjetas].[SEGMENTO_DESCRIP].&amp;[" &amp; $C$6 &amp; "]",
"[Base_Tarjetas].[SITUACION]","[Base_Tarjetas].[SITUACION].&amp;[" &amp; $C74 &amp; "]",
"[Base_Tarjetas].[TIPO]","[Base_Tarjetas].[TIPO].&amp;[" &amp; $C$1 &amp; "]")/1000,
0)</f>
        <v>0</v>
      </c>
      <c r="AW74" s="8">
        <f>IFERROR(
GETPIVOTDATA("[Base_Tarjetas].[Importe]",TDinamica_R!$A$3,
"[Base_Tarjetas].[PERIODO]","[Base_Tarjetas].[PERIODO].&amp;[" &amp; TEXT(AW$6,"yyyymm") &amp; "]",
"[Base_Tarjetas].[Metrica]","[Base_Tarjetas].[Metrica].&amp;[" &amp; $A74 &amp; "]",
"[Base_Tarjetas].[SEGMENTO_DESCRIP]","[Base_Tarjetas].[SEGMENTO_DESCRIP].&amp;[" &amp; $C$6 &amp; "]",
"[Base_Tarjetas].[SITUACION]","[Base_Tarjetas].[SITUACION].&amp;[" &amp; $C74 &amp; "]",
"[Base_Tarjetas].[TIPO]","[Base_Tarjetas].[TIPO].&amp;[" &amp; $C$1 &amp; "]")/1000,
0)</f>
        <v>0</v>
      </c>
      <c r="AX74" s="8">
        <f>IFERROR(
GETPIVOTDATA("[Base_Tarjetas].[Importe]",TDinamica_R!$A$3,
"[Base_Tarjetas].[PERIODO]","[Base_Tarjetas].[PERIODO].&amp;[" &amp; TEXT(AX$6,"yyyymm") &amp; "]",
"[Base_Tarjetas].[Metrica]","[Base_Tarjetas].[Metrica].&amp;[" &amp; $A74 &amp; "]",
"[Base_Tarjetas].[SEGMENTO_DESCRIP]","[Base_Tarjetas].[SEGMENTO_DESCRIP].&amp;[" &amp; $C$6 &amp; "]",
"[Base_Tarjetas].[SITUACION]","[Base_Tarjetas].[SITUACION].&amp;[" &amp; $C74 &amp; "]",
"[Base_Tarjetas].[TIPO]","[Base_Tarjetas].[TIPO].&amp;[" &amp; $C$1 &amp; "]")/1000,
0)</f>
        <v>0</v>
      </c>
      <c r="AY74" s="8">
        <f>IFERROR(
GETPIVOTDATA("[Base_Tarjetas].[Importe]",TDinamica_R!$A$3,
"[Base_Tarjetas].[PERIODO]","[Base_Tarjetas].[PERIODO].&amp;[" &amp; TEXT(AY$6,"yyyymm") &amp; "]",
"[Base_Tarjetas].[Metrica]","[Base_Tarjetas].[Metrica].&amp;[" &amp; $A74 &amp; "]",
"[Base_Tarjetas].[SEGMENTO_DESCRIP]","[Base_Tarjetas].[SEGMENTO_DESCRIP].&amp;[" &amp; $C$6 &amp; "]",
"[Base_Tarjetas].[SITUACION]","[Base_Tarjetas].[SITUACION].&amp;[" &amp; $C74 &amp; "]",
"[Base_Tarjetas].[TIPO]","[Base_Tarjetas].[TIPO].&amp;[" &amp; $C$1 &amp; "]")/1000,
0)</f>
        <v>0</v>
      </c>
      <c r="AZ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TEXT(AZ$6,"yyyymm") &amp; "]"),
0)</f>
        <v>0</v>
      </c>
      <c r="BA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TEXT(BA$6,"yyyymm") &amp; "]"),
0)</f>
        <v>0</v>
      </c>
      <c r="BB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TEXT(BB$6,"yyyymm") &amp; "]"),
0)</f>
        <v>0</v>
      </c>
      <c r="BC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TEXT(BC$6,"yyyymm") &amp; "]"),
0)</f>
        <v>0</v>
      </c>
      <c r="BD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TEXT(BD$6,"yyyymm") &amp; "]"),
0)</f>
        <v>0</v>
      </c>
      <c r="BE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TEXT(BE$6,"yyyymm") &amp; "]"),
0)</f>
        <v>0</v>
      </c>
      <c r="BF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TEXT(BF$6,"yyyymm") &amp; "]"),
0)</f>
        <v>0</v>
      </c>
      <c r="BG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TEXT(BG$6,"yyyymm") &amp; "]"),
0)</f>
        <v>0</v>
      </c>
      <c r="BH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TEXT(BH$6,"yyyymm") &amp; "]"),
0)</f>
        <v>0</v>
      </c>
      <c r="BI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TEXT(BI$6,"yyyymm") &amp; "]"),
0)</f>
        <v>0</v>
      </c>
      <c r="BJ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TEXT(BJ$6,"yyyymm") &amp; "]"),
0)</f>
        <v>0</v>
      </c>
      <c r="BK74" s="8">
        <f>IFERROR(
GETPIVOTDATA("[Base_TC_PPTO].[Importe]",TDinamica_P!$A$5,
"[Base_TC_PPTO].[Metrica]","[Base_TC_PPTO].[Metrica].&amp;[" &amp; $A74 &amp; "]",
"[Base_TC_PPTO].[Sub Producto]","[Base_TC_PPTO].[Sub Producto].&amp;[" &amp; $C$1 &amp; "]",
"[Base_TC_PPTO].[SEGMENTO_DESCRIP]","[Base_TC_PPTO].[SEGMENTO_DESCRIP].&amp;[" &amp; $C$6 &amp; "]",
"[Base_TC_PPTO].[Situacion]","[Base_TC_PPTO].[Situacion].&amp;[" &amp; $C74 &amp; "]",
"[Base_TC_PPTO].[Periodo]","[Base_TC_PPTO].[Periodo].&amp;[" &amp; TEXT(BK$6,"yyyymm") &amp; "]"),
0)</f>
        <v>0</v>
      </c>
      <c r="BO74" s="24">
        <f t="shared" si="48"/>
        <v>0</v>
      </c>
      <c r="BP74" s="24">
        <f t="shared" si="48"/>
        <v>0</v>
      </c>
      <c r="BQ74" s="24">
        <f t="shared" si="48"/>
        <v>0</v>
      </c>
      <c r="BR74" s="24">
        <f t="shared" si="48"/>
        <v>0</v>
      </c>
      <c r="BS74" s="24">
        <f t="shared" si="48"/>
        <v>0</v>
      </c>
      <c r="BT74" s="24">
        <f t="shared" si="48"/>
        <v>0</v>
      </c>
    </row>
    <row r="75" spans="1:72" hidden="1" outlineLevel="1" x14ac:dyDescent="0.25">
      <c r="A75" s="11" t="s">
        <v>35</v>
      </c>
      <c r="C75" s="2" t="s">
        <v>100</v>
      </c>
      <c r="D75" s="8">
        <f>IFERROR(
GETPIVOTDATA("[Base_Tarjetas].[Importe]",TDinamica_R!$A$3,
"[Base_Tarjetas].[PERIODO]","[Base_Tarjetas].[PERIODO].&amp;[" &amp; TEXT(D$6,"yyyymm") &amp; "]",
"[Base_Tarjetas].[Metrica]","[Base_Tarjetas].[Metrica].&amp;[" &amp; $A75 &amp; "]",
"[Base_Tarjetas].[SEGMENTO_DESCRIP]","[Base_Tarjetas].[SEGMENTO_DESCRIP].&amp;[" &amp; $C$6 &amp; "]",
"[Base_Tarjetas].[SITUACION]","[Base_Tarjetas].[SITUACION].&amp;[" &amp; $C75 &amp; "]",
"[Base_Tarjetas].[TIPO]","[Base_Tarjetas].[TIPO].&amp;[" &amp; $C$1 &amp; "]")/1000,
0)</f>
        <v>0</v>
      </c>
      <c r="E75" s="8">
        <f>IFERROR(
GETPIVOTDATA("[Base_Tarjetas].[Importe]",TDinamica_R!$A$3,
"[Base_Tarjetas].[PERIODO]","[Base_Tarjetas].[PERIODO].&amp;[" &amp; TEXT(E$6,"yyyymm") &amp; "]",
"[Base_Tarjetas].[Metrica]","[Base_Tarjetas].[Metrica].&amp;[" &amp; $A75 &amp; "]",
"[Base_Tarjetas].[SEGMENTO_DESCRIP]","[Base_Tarjetas].[SEGMENTO_DESCRIP].&amp;[" &amp; $C$6 &amp; "]",
"[Base_Tarjetas].[SITUACION]","[Base_Tarjetas].[SITUACION].&amp;[" &amp; $C75 &amp; "]",
"[Base_Tarjetas].[TIPO]","[Base_Tarjetas].[TIPO].&amp;[" &amp; $C$1 &amp; "]")/1000,
0)</f>
        <v>0</v>
      </c>
      <c r="F75" s="8">
        <f>IFERROR(
GETPIVOTDATA("[Base_Tarjetas].[Importe]",TDinamica_R!$A$3,
"[Base_Tarjetas].[PERIODO]","[Base_Tarjetas].[PERIODO].&amp;[" &amp; TEXT(F$6,"yyyymm") &amp; "]",
"[Base_Tarjetas].[Metrica]","[Base_Tarjetas].[Metrica].&amp;[" &amp; $A75 &amp; "]",
"[Base_Tarjetas].[SEGMENTO_DESCRIP]","[Base_Tarjetas].[SEGMENTO_DESCRIP].&amp;[" &amp; $C$6 &amp; "]",
"[Base_Tarjetas].[SITUACION]","[Base_Tarjetas].[SITUACION].&amp;[" &amp; $C75 &amp; "]",
"[Base_Tarjetas].[TIPO]","[Base_Tarjetas].[TIPO].&amp;[" &amp; $C$1 &amp; "]")/1000,
0)</f>
        <v>0</v>
      </c>
      <c r="G75" s="8">
        <f>IFERROR(
GETPIVOTDATA("[Base_Tarjetas].[Importe]",TDinamica_R!$A$3,
"[Base_Tarjetas].[PERIODO]","[Base_Tarjetas].[PERIODO].&amp;[" &amp; TEXT(G$6,"yyyymm") &amp; "]",
"[Base_Tarjetas].[Metrica]","[Base_Tarjetas].[Metrica].&amp;[" &amp; $A75 &amp; "]",
"[Base_Tarjetas].[SEGMENTO_DESCRIP]","[Base_Tarjetas].[SEGMENTO_DESCRIP].&amp;[" &amp; $C$6 &amp; "]",
"[Base_Tarjetas].[SITUACION]","[Base_Tarjetas].[SITUACION].&amp;[" &amp; $C75 &amp; "]",
"[Base_Tarjetas].[TIPO]","[Base_Tarjetas].[TIPO].&amp;[" &amp; $C$1 &amp; "]")/1000,
0)</f>
        <v>0</v>
      </c>
      <c r="H75" s="8">
        <f>IFERROR(
GETPIVOTDATA("[Base_Tarjetas].[Importe]",TDinamica_R!$A$3,
"[Base_Tarjetas].[PERIODO]","[Base_Tarjetas].[PERIODO].&amp;[" &amp; TEXT(H$6,"yyyymm") &amp; "]",
"[Base_Tarjetas].[Metrica]","[Base_Tarjetas].[Metrica].&amp;[" &amp; $A75 &amp; "]",
"[Base_Tarjetas].[SEGMENTO_DESCRIP]","[Base_Tarjetas].[SEGMENTO_DESCRIP].&amp;[" &amp; $C$6 &amp; "]",
"[Base_Tarjetas].[SITUACION]","[Base_Tarjetas].[SITUACION].&amp;[" &amp; $C75 &amp; "]",
"[Base_Tarjetas].[TIPO]","[Base_Tarjetas].[TIPO].&amp;[" &amp; $C$1 &amp; "]")/1000,
0)</f>
        <v>0</v>
      </c>
      <c r="I75" s="8">
        <f>IFERROR(
GETPIVOTDATA("[Base_Tarjetas].[Importe]",TDinamica_R!$A$3,
"[Base_Tarjetas].[PERIODO]","[Base_Tarjetas].[PERIODO].&amp;[" &amp; TEXT(I$6,"yyyymm") &amp; "]",
"[Base_Tarjetas].[Metrica]","[Base_Tarjetas].[Metrica].&amp;[" &amp; $A75 &amp; "]",
"[Base_Tarjetas].[SEGMENTO_DESCRIP]","[Base_Tarjetas].[SEGMENTO_DESCRIP].&amp;[" &amp; $C$6 &amp; "]",
"[Base_Tarjetas].[SITUACION]","[Base_Tarjetas].[SITUACION].&amp;[" &amp; $C75 &amp; "]",
"[Base_Tarjetas].[TIPO]","[Base_Tarjetas].[TIPO].&amp;[" &amp; $C$1 &amp; "]")/1000,
0)</f>
        <v>0</v>
      </c>
      <c r="J75" s="8">
        <f>IFERROR(
GETPIVOTDATA("[Base_Tarjetas].[Importe]",TDinamica_R!$A$3,
"[Base_Tarjetas].[PERIODO]","[Base_Tarjetas].[PERIODO].&amp;[" &amp; TEXT(J$6,"yyyymm") &amp; "]",
"[Base_Tarjetas].[Metrica]","[Base_Tarjetas].[Metrica].&amp;[" &amp; $A75 &amp; "]",
"[Base_Tarjetas].[SEGMENTO_DESCRIP]","[Base_Tarjetas].[SEGMENTO_DESCRIP].&amp;[" &amp; $C$6 &amp; "]",
"[Base_Tarjetas].[SITUACION]","[Base_Tarjetas].[SITUACION].&amp;[" &amp; $C75 &amp; "]",
"[Base_Tarjetas].[TIPO]","[Base_Tarjetas].[TIPO].&amp;[" &amp; $C$1 &amp; "]")/1000,
0)</f>
        <v>0</v>
      </c>
      <c r="K75" s="8">
        <f>IFERROR(
GETPIVOTDATA("[Base_Tarjetas].[Importe]",TDinamica_R!$A$3,
"[Base_Tarjetas].[PERIODO]","[Base_Tarjetas].[PERIODO].&amp;[" &amp; TEXT(K$6,"yyyymm") &amp; "]",
"[Base_Tarjetas].[Metrica]","[Base_Tarjetas].[Metrica].&amp;[" &amp; $A75 &amp; "]",
"[Base_Tarjetas].[SEGMENTO_DESCRIP]","[Base_Tarjetas].[SEGMENTO_DESCRIP].&amp;[" &amp; $C$6 &amp; "]",
"[Base_Tarjetas].[SITUACION]","[Base_Tarjetas].[SITUACION].&amp;[" &amp; $C75 &amp; "]",
"[Base_Tarjetas].[TIPO]","[Base_Tarjetas].[TIPO].&amp;[" &amp; $C$1 &amp; "]")/1000,
0)</f>
        <v>0</v>
      </c>
      <c r="L75" s="8">
        <f>IFERROR(
GETPIVOTDATA("[Base_Tarjetas].[Importe]",TDinamica_R!$A$3,
"[Base_Tarjetas].[PERIODO]","[Base_Tarjetas].[PERIODO].&amp;[" &amp; TEXT(L$6,"yyyymm") &amp; "]",
"[Base_Tarjetas].[Metrica]","[Base_Tarjetas].[Metrica].&amp;[" &amp; $A75 &amp; "]",
"[Base_Tarjetas].[SEGMENTO_DESCRIP]","[Base_Tarjetas].[SEGMENTO_DESCRIP].&amp;[" &amp; $C$6 &amp; "]",
"[Base_Tarjetas].[SITUACION]","[Base_Tarjetas].[SITUACION].&amp;[" &amp; $C75 &amp; "]",
"[Base_Tarjetas].[TIPO]","[Base_Tarjetas].[TIPO].&amp;[" &amp; $C$1 &amp; "]")/1000,
0)</f>
        <v>0</v>
      </c>
      <c r="M75" s="8">
        <f>IFERROR(
GETPIVOTDATA("[Base_Tarjetas].[Importe]",TDinamica_R!$A$3,
"[Base_Tarjetas].[PERIODO]","[Base_Tarjetas].[PERIODO].&amp;[" &amp; TEXT(M$6,"yyyymm") &amp; "]",
"[Base_Tarjetas].[Metrica]","[Base_Tarjetas].[Metrica].&amp;[" &amp; $A75 &amp; "]",
"[Base_Tarjetas].[SEGMENTO_DESCRIP]","[Base_Tarjetas].[SEGMENTO_DESCRIP].&amp;[" &amp; $C$6 &amp; "]",
"[Base_Tarjetas].[SITUACION]","[Base_Tarjetas].[SITUACION].&amp;[" &amp; $C75 &amp; "]",
"[Base_Tarjetas].[TIPO]","[Base_Tarjetas].[TIPO].&amp;[" &amp; $C$1 &amp; "]")/1000,
0)</f>
        <v>0</v>
      </c>
      <c r="N75" s="8">
        <f>IFERROR(
GETPIVOTDATA("[Base_Tarjetas].[Importe]",TDinamica_R!$A$3,
"[Base_Tarjetas].[PERIODO]","[Base_Tarjetas].[PERIODO].&amp;[" &amp; TEXT(N$6,"yyyymm") &amp; "]",
"[Base_Tarjetas].[Metrica]","[Base_Tarjetas].[Metrica].&amp;[" &amp; $A75 &amp; "]",
"[Base_Tarjetas].[SEGMENTO_DESCRIP]","[Base_Tarjetas].[SEGMENTO_DESCRIP].&amp;[" &amp; $C$6 &amp; "]",
"[Base_Tarjetas].[SITUACION]","[Base_Tarjetas].[SITUACION].&amp;[" &amp; $C75 &amp; "]",
"[Base_Tarjetas].[TIPO]","[Base_Tarjetas].[TIPO].&amp;[" &amp; $C$1 &amp; "]")/1000,
0)</f>
        <v>0</v>
      </c>
      <c r="O75" s="8">
        <f>IFERROR(
GETPIVOTDATA("[Base_Tarjetas].[Importe]",TDinamica_R!$A$3,
"[Base_Tarjetas].[PERIODO]","[Base_Tarjetas].[PERIODO].&amp;[" &amp; TEXT(O$6,"yyyymm") &amp; "]",
"[Base_Tarjetas].[Metrica]","[Base_Tarjetas].[Metrica].&amp;[" &amp; $A75 &amp; "]",
"[Base_Tarjetas].[SEGMENTO_DESCRIP]","[Base_Tarjetas].[SEGMENTO_DESCRIP].&amp;[" &amp; $C$6 &amp; "]",
"[Base_Tarjetas].[SITUACION]","[Base_Tarjetas].[SITUACION].&amp;[" &amp; $C75 &amp; "]",
"[Base_Tarjetas].[TIPO]","[Base_Tarjetas].[TIPO].&amp;[" &amp; $C$1 &amp; "]")/1000,
0)</f>
        <v>0</v>
      </c>
      <c r="P75" s="8">
        <f>IFERROR(
GETPIVOTDATA("[Base_Tarjetas].[Importe]",TDinamica_R!$A$3,
"[Base_Tarjetas].[PERIODO]","[Base_Tarjetas].[PERIODO].&amp;[" &amp; TEXT(P$6,"yyyymm") &amp; "]",
"[Base_Tarjetas].[Metrica]","[Base_Tarjetas].[Metrica].&amp;[" &amp; $A75 &amp; "]",
"[Base_Tarjetas].[SEGMENTO_DESCRIP]","[Base_Tarjetas].[SEGMENTO_DESCRIP].&amp;[" &amp; $C$6 &amp; "]",
"[Base_Tarjetas].[SITUACION]","[Base_Tarjetas].[SITUACION].&amp;[" &amp; $C75 &amp; "]",
"[Base_Tarjetas].[TIPO]","[Base_Tarjetas].[TIPO].&amp;[" &amp; $C$1 &amp; "]")/1000,
0)</f>
        <v>0</v>
      </c>
      <c r="Q75" s="8">
        <f>IFERROR(
GETPIVOTDATA("[Base_Tarjetas].[Importe]",TDinamica_R!$A$3,
"[Base_Tarjetas].[PERIODO]","[Base_Tarjetas].[PERIODO].&amp;[" &amp; TEXT(Q$6,"yyyymm") &amp; "]",
"[Base_Tarjetas].[Metrica]","[Base_Tarjetas].[Metrica].&amp;[" &amp; $A75 &amp; "]",
"[Base_Tarjetas].[SEGMENTO_DESCRIP]","[Base_Tarjetas].[SEGMENTO_DESCRIP].&amp;[" &amp; $C$6 &amp; "]",
"[Base_Tarjetas].[SITUACION]","[Base_Tarjetas].[SITUACION].&amp;[" &amp; $C75 &amp; "]",
"[Base_Tarjetas].[TIPO]","[Base_Tarjetas].[TIPO].&amp;[" &amp; $C$1 &amp; "]")/1000,
0)</f>
        <v>0</v>
      </c>
      <c r="R75" s="8">
        <f>IFERROR(
GETPIVOTDATA("[Base_Tarjetas].[Importe]",TDinamica_R!$A$3,
"[Base_Tarjetas].[PERIODO]","[Base_Tarjetas].[PERIODO].&amp;[" &amp; TEXT(R$6,"yyyymm") &amp; "]",
"[Base_Tarjetas].[Metrica]","[Base_Tarjetas].[Metrica].&amp;[" &amp; $A75 &amp; "]",
"[Base_Tarjetas].[SEGMENTO_DESCRIP]","[Base_Tarjetas].[SEGMENTO_DESCRIP].&amp;[" &amp; $C$6 &amp; "]",
"[Base_Tarjetas].[SITUACION]","[Base_Tarjetas].[SITUACION].&amp;[" &amp; $C75 &amp; "]",
"[Base_Tarjetas].[TIPO]","[Base_Tarjetas].[TIPO].&amp;[" &amp; $C$1 &amp; "]")/1000,
0)</f>
        <v>0</v>
      </c>
      <c r="S75" s="8">
        <f>IFERROR(
GETPIVOTDATA("[Base_Tarjetas].[Importe]",TDinamica_R!$A$3,
"[Base_Tarjetas].[PERIODO]","[Base_Tarjetas].[PERIODO].&amp;[" &amp; TEXT(S$6,"yyyymm") &amp; "]",
"[Base_Tarjetas].[Metrica]","[Base_Tarjetas].[Metrica].&amp;[" &amp; $A75 &amp; "]",
"[Base_Tarjetas].[SEGMENTO_DESCRIP]","[Base_Tarjetas].[SEGMENTO_DESCRIP].&amp;[" &amp; $C$6 &amp; "]",
"[Base_Tarjetas].[SITUACION]","[Base_Tarjetas].[SITUACION].&amp;[" &amp; $C75 &amp; "]",
"[Base_Tarjetas].[TIPO]","[Base_Tarjetas].[TIPO].&amp;[" &amp; $C$1 &amp; "]")/1000,
0)</f>
        <v>0</v>
      </c>
      <c r="T75" s="8">
        <f>IFERROR(
GETPIVOTDATA("[Base_Tarjetas].[Importe]",TDinamica_R!$A$3,
"[Base_Tarjetas].[PERIODO]","[Base_Tarjetas].[PERIODO].&amp;[" &amp; TEXT(T$6,"yyyymm") &amp; "]",
"[Base_Tarjetas].[Metrica]","[Base_Tarjetas].[Metrica].&amp;[" &amp; $A75 &amp; "]",
"[Base_Tarjetas].[SEGMENTO_DESCRIP]","[Base_Tarjetas].[SEGMENTO_DESCRIP].&amp;[" &amp; $C$6 &amp; "]",
"[Base_Tarjetas].[SITUACION]","[Base_Tarjetas].[SITUACION].&amp;[" &amp; $C75 &amp; "]",
"[Base_Tarjetas].[TIPO]","[Base_Tarjetas].[TIPO].&amp;[" &amp; $C$1 &amp; "]")/1000,
0)</f>
        <v>0</v>
      </c>
      <c r="U75" s="8">
        <f>IFERROR(
GETPIVOTDATA("[Base_Tarjetas].[Importe]",TDinamica_R!$A$3,
"[Base_Tarjetas].[PERIODO]","[Base_Tarjetas].[PERIODO].&amp;[" &amp; TEXT(U$6,"yyyymm") &amp; "]",
"[Base_Tarjetas].[Metrica]","[Base_Tarjetas].[Metrica].&amp;[" &amp; $A75 &amp; "]",
"[Base_Tarjetas].[SEGMENTO_DESCRIP]","[Base_Tarjetas].[SEGMENTO_DESCRIP].&amp;[" &amp; $C$6 &amp; "]",
"[Base_Tarjetas].[SITUACION]","[Base_Tarjetas].[SITUACION].&amp;[" &amp; $C75 &amp; "]",
"[Base_Tarjetas].[TIPO]","[Base_Tarjetas].[TIPO].&amp;[" &amp; $C$1 &amp; "]")/1000,
0)</f>
        <v>0</v>
      </c>
      <c r="V75" s="8">
        <f>IFERROR(
GETPIVOTDATA("[Base_Tarjetas].[Importe]",TDinamica_R!$A$3,
"[Base_Tarjetas].[PERIODO]","[Base_Tarjetas].[PERIODO].&amp;[" &amp; TEXT(V$6,"yyyymm") &amp; "]",
"[Base_Tarjetas].[Metrica]","[Base_Tarjetas].[Metrica].&amp;[" &amp; $A75 &amp; "]",
"[Base_Tarjetas].[SEGMENTO_DESCRIP]","[Base_Tarjetas].[SEGMENTO_DESCRIP].&amp;[" &amp; $C$6 &amp; "]",
"[Base_Tarjetas].[SITUACION]","[Base_Tarjetas].[SITUACION].&amp;[" &amp; $C75 &amp; "]",
"[Base_Tarjetas].[TIPO]","[Base_Tarjetas].[TIPO].&amp;[" &amp; $C$1 &amp; "]")/1000,
0)</f>
        <v>0</v>
      </c>
      <c r="W75" s="8">
        <f>IFERROR(
GETPIVOTDATA("[Base_Tarjetas].[Importe]",TDinamica_R!$A$3,
"[Base_Tarjetas].[PERIODO]","[Base_Tarjetas].[PERIODO].&amp;[" &amp; TEXT(W$6,"yyyymm") &amp; "]",
"[Base_Tarjetas].[Metrica]","[Base_Tarjetas].[Metrica].&amp;[" &amp; $A75 &amp; "]",
"[Base_Tarjetas].[SEGMENTO_DESCRIP]","[Base_Tarjetas].[SEGMENTO_DESCRIP].&amp;[" &amp; $C$6 &amp; "]",
"[Base_Tarjetas].[SITUACION]","[Base_Tarjetas].[SITUACION].&amp;[" &amp; $C75 &amp; "]",
"[Base_Tarjetas].[TIPO]","[Base_Tarjetas].[TIPO].&amp;[" &amp; $C$1 &amp; "]")/1000,
0)</f>
        <v>0</v>
      </c>
      <c r="X75" s="8">
        <f>IFERROR(
GETPIVOTDATA("[Base_Tarjetas].[Importe]",TDinamica_R!$A$3,
"[Base_Tarjetas].[PERIODO]","[Base_Tarjetas].[PERIODO].&amp;[" &amp; TEXT(X$6,"yyyymm") &amp; "]",
"[Base_Tarjetas].[Metrica]","[Base_Tarjetas].[Metrica].&amp;[" &amp; $A75 &amp; "]",
"[Base_Tarjetas].[SEGMENTO_DESCRIP]","[Base_Tarjetas].[SEGMENTO_DESCRIP].&amp;[" &amp; $C$6 &amp; "]",
"[Base_Tarjetas].[SITUACION]","[Base_Tarjetas].[SITUACION].&amp;[" &amp; $C75 &amp; "]",
"[Base_Tarjetas].[TIPO]","[Base_Tarjetas].[TIPO].&amp;[" &amp; $C$1 &amp; "]")/1000,
0)</f>
        <v>0</v>
      </c>
      <c r="Y75" s="8">
        <f>IFERROR(
GETPIVOTDATA("[Base_Tarjetas].[Importe]",TDinamica_R!$A$3,
"[Base_Tarjetas].[PERIODO]","[Base_Tarjetas].[PERIODO].&amp;[" &amp; TEXT(Y$6,"yyyymm") &amp; "]",
"[Base_Tarjetas].[Metrica]","[Base_Tarjetas].[Metrica].&amp;[" &amp; $A75 &amp; "]",
"[Base_Tarjetas].[SEGMENTO_DESCRIP]","[Base_Tarjetas].[SEGMENTO_DESCRIP].&amp;[" &amp; $C$6 &amp; "]",
"[Base_Tarjetas].[SITUACION]","[Base_Tarjetas].[SITUACION].&amp;[" &amp; $C75 &amp; "]",
"[Base_Tarjetas].[TIPO]","[Base_Tarjetas].[TIPO].&amp;[" &amp; $C$1 &amp; "]")/1000,
0)</f>
        <v>0</v>
      </c>
      <c r="Z75" s="8">
        <f>IFERROR(
GETPIVOTDATA("[Base_Tarjetas].[Importe]",TDinamica_R!$A$3,
"[Base_Tarjetas].[PERIODO]","[Base_Tarjetas].[PERIODO].&amp;[" &amp; TEXT(Z$6,"yyyymm") &amp; "]",
"[Base_Tarjetas].[Metrica]","[Base_Tarjetas].[Metrica].&amp;[" &amp; $A75 &amp; "]",
"[Base_Tarjetas].[SEGMENTO_DESCRIP]","[Base_Tarjetas].[SEGMENTO_DESCRIP].&amp;[" &amp; $C$6 &amp; "]",
"[Base_Tarjetas].[SITUACION]","[Base_Tarjetas].[SITUACION].&amp;[" &amp; $C75 &amp; "]",
"[Base_Tarjetas].[TIPO]","[Base_Tarjetas].[TIPO].&amp;[" &amp; $C$1 &amp; "]")/1000,
0)</f>
        <v>0</v>
      </c>
      <c r="AA75" s="8">
        <f>IFERROR(
GETPIVOTDATA("[Base_Tarjetas].[Importe]",TDinamica_R!$A$3,
"[Base_Tarjetas].[PERIODO]","[Base_Tarjetas].[PERIODO].&amp;[" &amp; TEXT(AA$6,"yyyymm") &amp; "]",
"[Base_Tarjetas].[Metrica]","[Base_Tarjetas].[Metrica].&amp;[" &amp; $A75 &amp; "]",
"[Base_Tarjetas].[SEGMENTO_DESCRIP]","[Base_Tarjetas].[SEGMENTO_DESCRIP].&amp;[" &amp; $C$6 &amp; "]",
"[Base_Tarjetas].[SITUACION]","[Base_Tarjetas].[SITUACION].&amp;[" &amp; $C75 &amp; "]",
"[Base_Tarjetas].[TIPO]","[Base_Tarjetas].[TIPO].&amp;[" &amp; $C$1 &amp; "]")/1000,
0)</f>
        <v>0</v>
      </c>
      <c r="AB75" s="8">
        <f>IFERROR(
GETPIVOTDATA("[Base_Tarjetas].[Importe]",TDinamica_R!$A$3,
"[Base_Tarjetas].[PERIODO]","[Base_Tarjetas].[PERIODO].&amp;[" &amp; TEXT(AB$6,"yyyymm") &amp; "]",
"[Base_Tarjetas].[Metrica]","[Base_Tarjetas].[Metrica].&amp;[" &amp; $A75 &amp; "]",
"[Base_Tarjetas].[SEGMENTO_DESCRIP]","[Base_Tarjetas].[SEGMENTO_DESCRIP].&amp;[" &amp; $C$6 &amp; "]",
"[Base_Tarjetas].[SITUACION]","[Base_Tarjetas].[SITUACION].&amp;[" &amp; $C75 &amp; "]",
"[Base_Tarjetas].[TIPO]","[Base_Tarjetas].[TIPO].&amp;[" &amp; $C$1 &amp; "]")/1000,
0)</f>
        <v>0</v>
      </c>
      <c r="AC75" s="8">
        <f>IFERROR(
GETPIVOTDATA("[Base_Tarjetas].[Importe]",TDinamica_R!$A$3,
"[Base_Tarjetas].[PERIODO]","[Base_Tarjetas].[PERIODO].&amp;[" &amp; TEXT(AC$6,"yyyymm") &amp; "]",
"[Base_Tarjetas].[Metrica]","[Base_Tarjetas].[Metrica].&amp;[" &amp; $A75 &amp; "]",
"[Base_Tarjetas].[SEGMENTO_DESCRIP]","[Base_Tarjetas].[SEGMENTO_DESCRIP].&amp;[" &amp; $C$6 &amp; "]",
"[Base_Tarjetas].[SITUACION]","[Base_Tarjetas].[SITUACION].&amp;[" &amp; $C75 &amp; "]",
"[Base_Tarjetas].[TIPO]","[Base_Tarjetas].[TIPO].&amp;[" &amp; $C$1 &amp; "]")/1000,
0)</f>
        <v>0</v>
      </c>
      <c r="AD75" s="8">
        <f>IFERROR(
GETPIVOTDATA("[Base_Tarjetas].[Importe]",TDinamica_R!$A$3,
"[Base_Tarjetas].[PERIODO]","[Base_Tarjetas].[PERIODO].&amp;[" &amp; TEXT(AD$6,"yyyymm") &amp; "]",
"[Base_Tarjetas].[Metrica]","[Base_Tarjetas].[Metrica].&amp;[" &amp; $A75 &amp; "]",
"[Base_Tarjetas].[SEGMENTO_DESCRIP]","[Base_Tarjetas].[SEGMENTO_DESCRIP].&amp;[" &amp; $C$6 &amp; "]",
"[Base_Tarjetas].[SITUACION]","[Base_Tarjetas].[SITUACION].&amp;[" &amp; $C75 &amp; "]",
"[Base_Tarjetas].[TIPO]","[Base_Tarjetas].[TIPO].&amp;[" &amp; $C$1 &amp; "]")/1000,
0)</f>
        <v>0</v>
      </c>
      <c r="AE75" s="8">
        <f>IFERROR(
GETPIVOTDATA("[Base_Tarjetas].[Importe]",TDinamica_R!$A$3,
"[Base_Tarjetas].[PERIODO]","[Base_Tarjetas].[PERIODO].&amp;[" &amp; TEXT(AE$6,"yyyymm") &amp; "]",
"[Base_Tarjetas].[Metrica]","[Base_Tarjetas].[Metrica].&amp;[" &amp; $A75 &amp; "]",
"[Base_Tarjetas].[SEGMENTO_DESCRIP]","[Base_Tarjetas].[SEGMENTO_DESCRIP].&amp;[" &amp; $C$6 &amp; "]",
"[Base_Tarjetas].[SITUACION]","[Base_Tarjetas].[SITUACION].&amp;[" &amp; $C75 &amp; "]",
"[Base_Tarjetas].[TIPO]","[Base_Tarjetas].[TIPO].&amp;[" &amp; $C$1 &amp; "]")/1000,
0)</f>
        <v>0</v>
      </c>
      <c r="AF75" s="8">
        <f>IFERROR(
GETPIVOTDATA("[Base_Tarjetas].[Importe]",TDinamica_R!$A$3,
"[Base_Tarjetas].[PERIODO]","[Base_Tarjetas].[PERIODO].&amp;[" &amp; TEXT(AF$6,"yyyymm") &amp; "]",
"[Base_Tarjetas].[Metrica]","[Base_Tarjetas].[Metrica].&amp;[" &amp; $A75 &amp; "]",
"[Base_Tarjetas].[SEGMENTO_DESCRIP]","[Base_Tarjetas].[SEGMENTO_DESCRIP].&amp;[" &amp; $C$6 &amp; "]",
"[Base_Tarjetas].[SITUACION]","[Base_Tarjetas].[SITUACION].&amp;[" &amp; $C75 &amp; "]",
"[Base_Tarjetas].[TIPO]","[Base_Tarjetas].[TIPO].&amp;[" &amp; $C$1 &amp; "]")/1000,
0)</f>
        <v>0</v>
      </c>
      <c r="AG75" s="8">
        <f>IFERROR(
GETPIVOTDATA("[Base_Tarjetas].[Importe]",TDinamica_R!$A$3,
"[Base_Tarjetas].[PERIODO]","[Base_Tarjetas].[PERIODO].&amp;[" &amp; TEXT(AG$6,"yyyymm") &amp; "]",
"[Base_Tarjetas].[Metrica]","[Base_Tarjetas].[Metrica].&amp;[" &amp; $A75 &amp; "]",
"[Base_Tarjetas].[SEGMENTO_DESCRIP]","[Base_Tarjetas].[SEGMENTO_DESCRIP].&amp;[" &amp; $C$6 &amp; "]",
"[Base_Tarjetas].[SITUACION]","[Base_Tarjetas].[SITUACION].&amp;[" &amp; $C75 &amp; "]",
"[Base_Tarjetas].[TIPO]","[Base_Tarjetas].[TIPO].&amp;[" &amp; $C$1 &amp; "]")/1000,
0)</f>
        <v>0</v>
      </c>
      <c r="AH75" s="8">
        <f>IFERROR(
GETPIVOTDATA("[Base_Tarjetas].[Importe]",TDinamica_R!$A$3,
"[Base_Tarjetas].[PERIODO]","[Base_Tarjetas].[PERIODO].&amp;[" &amp; TEXT(AH$6,"yyyymm") &amp; "]",
"[Base_Tarjetas].[Metrica]","[Base_Tarjetas].[Metrica].&amp;[" &amp; $A75 &amp; "]",
"[Base_Tarjetas].[SEGMENTO_DESCRIP]","[Base_Tarjetas].[SEGMENTO_DESCRIP].&amp;[" &amp; $C$6 &amp; "]",
"[Base_Tarjetas].[SITUACION]","[Base_Tarjetas].[SITUACION].&amp;[" &amp; $C75 &amp; "]",
"[Base_Tarjetas].[TIPO]","[Base_Tarjetas].[TIPO].&amp;[" &amp; $C$1 &amp; "]")/1000,
0)</f>
        <v>0</v>
      </c>
      <c r="AI75" s="8">
        <f>IFERROR(
GETPIVOTDATA("[Base_Tarjetas].[Importe]",TDinamica_R!$A$3,
"[Base_Tarjetas].[PERIODO]","[Base_Tarjetas].[PERIODO].&amp;[" &amp; TEXT(AI$6,"yyyymm") &amp; "]",
"[Base_Tarjetas].[Metrica]","[Base_Tarjetas].[Metrica].&amp;[" &amp; $A75 &amp; "]",
"[Base_Tarjetas].[SEGMENTO_DESCRIP]","[Base_Tarjetas].[SEGMENTO_DESCRIP].&amp;[" &amp; $C$6 &amp; "]",
"[Base_Tarjetas].[SITUACION]","[Base_Tarjetas].[SITUACION].&amp;[" &amp; $C75 &amp; "]",
"[Base_Tarjetas].[TIPO]","[Base_Tarjetas].[TIPO].&amp;[" &amp; $C$1 &amp; "]")/1000,
0)</f>
        <v>0</v>
      </c>
      <c r="AJ75" s="8">
        <f>IFERROR(
GETPIVOTDATA("[Base_Tarjetas].[Importe]",TDinamica_R!$A$3,
"[Base_Tarjetas].[PERIODO]","[Base_Tarjetas].[PERIODO].&amp;[" &amp; TEXT(AJ$6,"yyyymm") &amp; "]",
"[Base_Tarjetas].[Metrica]","[Base_Tarjetas].[Metrica].&amp;[" &amp; $A75 &amp; "]",
"[Base_Tarjetas].[SEGMENTO_DESCRIP]","[Base_Tarjetas].[SEGMENTO_DESCRIP].&amp;[" &amp; $C$6 &amp; "]",
"[Base_Tarjetas].[SITUACION]","[Base_Tarjetas].[SITUACION].&amp;[" &amp; $C75 &amp; "]",
"[Base_Tarjetas].[TIPO]","[Base_Tarjetas].[TIPO].&amp;[" &amp; $C$1 &amp; "]")/1000,
0)</f>
        <v>0</v>
      </c>
      <c r="AK75" s="8">
        <f>IFERROR(
GETPIVOTDATA("[Base_Tarjetas].[Importe]",TDinamica_R!$A$3,
"[Base_Tarjetas].[PERIODO]","[Base_Tarjetas].[PERIODO].&amp;[" &amp; TEXT(AK$6,"yyyymm") &amp; "]",
"[Base_Tarjetas].[Metrica]","[Base_Tarjetas].[Metrica].&amp;[" &amp; $A75 &amp; "]",
"[Base_Tarjetas].[SEGMENTO_DESCRIP]","[Base_Tarjetas].[SEGMENTO_DESCRIP].&amp;[" &amp; $C$6 &amp; "]",
"[Base_Tarjetas].[SITUACION]","[Base_Tarjetas].[SITUACION].&amp;[" &amp; $C75 &amp; "]",
"[Base_Tarjetas].[TIPO]","[Base_Tarjetas].[TIPO].&amp;[" &amp; $C$1 &amp; "]")/1000,
0)</f>
        <v>0</v>
      </c>
      <c r="AL75" s="8">
        <f>IFERROR(
GETPIVOTDATA("[Base_Tarjetas].[Importe]",TDinamica_R!$A$3,
"[Base_Tarjetas].[PERIODO]","[Base_Tarjetas].[PERIODO].&amp;[" &amp; TEXT(AL$6,"yyyymm") &amp; "]",
"[Base_Tarjetas].[Metrica]","[Base_Tarjetas].[Metrica].&amp;[" &amp; $A75 &amp; "]",
"[Base_Tarjetas].[SEGMENTO_DESCRIP]","[Base_Tarjetas].[SEGMENTO_DESCRIP].&amp;[" &amp; $C$6 &amp; "]",
"[Base_Tarjetas].[SITUACION]","[Base_Tarjetas].[SITUACION].&amp;[" &amp; $C75 &amp; "]",
"[Base_Tarjetas].[TIPO]","[Base_Tarjetas].[TIPO].&amp;[" &amp; $C$1 &amp; "]")/1000,
0)</f>
        <v>0</v>
      </c>
      <c r="AM75" s="8">
        <f>IFERROR(
GETPIVOTDATA("[Base_Tarjetas].[Importe]",TDinamica_R!$A$3,
"[Base_Tarjetas].[PERIODO]","[Base_Tarjetas].[PERIODO].&amp;[" &amp; TEXT(AM$6,"yyyymm") &amp; "]",
"[Base_Tarjetas].[Metrica]","[Base_Tarjetas].[Metrica].&amp;[" &amp; $A75 &amp; "]",
"[Base_Tarjetas].[SEGMENTO_DESCRIP]","[Base_Tarjetas].[SEGMENTO_DESCRIP].&amp;[" &amp; $C$6 &amp; "]",
"[Base_Tarjetas].[SITUACION]","[Base_Tarjetas].[SITUACION].&amp;[" &amp; $C75 &amp; "]",
"[Base_Tarjetas].[TIPO]","[Base_Tarjetas].[TIPO].&amp;[" &amp; $C$1 &amp; "]")/1000,
0)</f>
        <v>0</v>
      </c>
      <c r="AN75" s="8">
        <f>IFERROR(
GETPIVOTDATA("[Base_Tarjetas].[Importe]",TDinamica_R!$A$3,
"[Base_Tarjetas].[PERIODO]","[Base_Tarjetas].[PERIODO].&amp;[" &amp; TEXT(AN$6,"yyyymm") &amp; "]",
"[Base_Tarjetas].[Metrica]","[Base_Tarjetas].[Metrica].&amp;[" &amp; $A75 &amp; "]",
"[Base_Tarjetas].[SEGMENTO_DESCRIP]","[Base_Tarjetas].[SEGMENTO_DESCRIP].&amp;[" &amp; $C$6 &amp; "]",
"[Base_Tarjetas].[SITUACION]","[Base_Tarjetas].[SITUACION].&amp;[" &amp; $C75 &amp; "]",
"[Base_Tarjetas].[TIPO]","[Base_Tarjetas].[TIPO].&amp;[" &amp; $C$1 &amp; "]")/1000,
0)</f>
        <v>0</v>
      </c>
      <c r="AO75" s="8">
        <f>IFERROR(
GETPIVOTDATA("[Base_Tarjetas].[Importe]",TDinamica_R!$A$3,
"[Base_Tarjetas].[PERIODO]","[Base_Tarjetas].[PERIODO].&amp;[" &amp; TEXT(AO$6,"yyyymm") &amp; "]",
"[Base_Tarjetas].[Metrica]","[Base_Tarjetas].[Metrica].&amp;[" &amp; $A75 &amp; "]",
"[Base_Tarjetas].[SEGMENTO_DESCRIP]","[Base_Tarjetas].[SEGMENTO_DESCRIP].&amp;[" &amp; $C$6 &amp; "]",
"[Base_Tarjetas].[SITUACION]","[Base_Tarjetas].[SITUACION].&amp;[" &amp; $C75 &amp; "]",
"[Base_Tarjetas].[TIPO]","[Base_Tarjetas].[TIPO].&amp;[" &amp; $C$1 &amp; "]")/1000,
0)</f>
        <v>0</v>
      </c>
      <c r="AP75" s="8">
        <f>IFERROR(
GETPIVOTDATA("[Base_Tarjetas].[Importe]",TDinamica_R!$A$3,
"[Base_Tarjetas].[PERIODO]","[Base_Tarjetas].[PERIODO].&amp;[" &amp; TEXT(AP$6,"yyyymm") &amp; "]",
"[Base_Tarjetas].[Metrica]","[Base_Tarjetas].[Metrica].&amp;[" &amp; $A75 &amp; "]",
"[Base_Tarjetas].[SEGMENTO_DESCRIP]","[Base_Tarjetas].[SEGMENTO_DESCRIP].&amp;[" &amp; $C$6 &amp; "]",
"[Base_Tarjetas].[SITUACION]","[Base_Tarjetas].[SITUACION].&amp;[" &amp; $C75 &amp; "]",
"[Base_Tarjetas].[TIPO]","[Base_Tarjetas].[TIPO].&amp;[" &amp; $C$1 &amp; "]")/1000,
0)</f>
        <v>0</v>
      </c>
      <c r="AQ75" s="8">
        <f>IFERROR(
GETPIVOTDATA("[Base_Tarjetas].[Importe]",TDinamica_R!$A$3,
"[Base_Tarjetas].[PERIODO]","[Base_Tarjetas].[PERIODO].&amp;[" &amp; TEXT(AQ$6,"yyyymm") &amp; "]",
"[Base_Tarjetas].[Metrica]","[Base_Tarjetas].[Metrica].&amp;[" &amp; $A75 &amp; "]",
"[Base_Tarjetas].[SEGMENTO_DESCRIP]","[Base_Tarjetas].[SEGMENTO_DESCRIP].&amp;[" &amp; $C$6 &amp; "]",
"[Base_Tarjetas].[SITUACION]","[Base_Tarjetas].[SITUACION].&amp;[" &amp; $C75 &amp; "]",
"[Base_Tarjetas].[TIPO]","[Base_Tarjetas].[TIPO].&amp;[" &amp; $C$1 &amp; "]")/1000,
0)</f>
        <v>0</v>
      </c>
      <c r="AR75" s="8">
        <f>IFERROR(
GETPIVOTDATA("[Base_Tarjetas].[Importe]",TDinamica_R!$A$3,
"[Base_Tarjetas].[PERIODO]","[Base_Tarjetas].[PERIODO].&amp;[" &amp; TEXT(AR$6,"yyyymm") &amp; "]",
"[Base_Tarjetas].[Metrica]","[Base_Tarjetas].[Metrica].&amp;[" &amp; $A75 &amp; "]",
"[Base_Tarjetas].[SEGMENTO_DESCRIP]","[Base_Tarjetas].[SEGMENTO_DESCRIP].&amp;[" &amp; $C$6 &amp; "]",
"[Base_Tarjetas].[SITUACION]","[Base_Tarjetas].[SITUACION].&amp;[" &amp; $C75 &amp; "]",
"[Base_Tarjetas].[TIPO]","[Base_Tarjetas].[TIPO].&amp;[" &amp; $C$1 &amp; "]")/1000,
0)</f>
        <v>0</v>
      </c>
      <c r="AS75" s="8">
        <f>IFERROR(
GETPIVOTDATA("[Base_Tarjetas].[Importe]",TDinamica_R!$A$3,
"[Base_Tarjetas].[PERIODO]","[Base_Tarjetas].[PERIODO].&amp;[" &amp; TEXT(AS$6,"yyyymm") &amp; "]",
"[Base_Tarjetas].[Metrica]","[Base_Tarjetas].[Metrica].&amp;[" &amp; $A75 &amp; "]",
"[Base_Tarjetas].[SEGMENTO_DESCRIP]","[Base_Tarjetas].[SEGMENTO_DESCRIP].&amp;[" &amp; $C$6 &amp; "]",
"[Base_Tarjetas].[SITUACION]","[Base_Tarjetas].[SITUACION].&amp;[" &amp; $C75 &amp; "]",
"[Base_Tarjetas].[TIPO]","[Base_Tarjetas].[TIPO].&amp;[" &amp; $C$1 &amp; "]")/1000,
0)</f>
        <v>0</v>
      </c>
      <c r="AT75" s="8">
        <f>IFERROR(
GETPIVOTDATA("[Base_Tarjetas].[Importe]",TDinamica_R!$A$3,
"[Base_Tarjetas].[PERIODO]","[Base_Tarjetas].[PERIODO].&amp;[" &amp; TEXT(AT$6,"yyyymm") &amp; "]",
"[Base_Tarjetas].[Metrica]","[Base_Tarjetas].[Metrica].&amp;[" &amp; $A75 &amp; "]",
"[Base_Tarjetas].[SEGMENTO_DESCRIP]","[Base_Tarjetas].[SEGMENTO_DESCRIP].&amp;[" &amp; $C$6 &amp; "]",
"[Base_Tarjetas].[SITUACION]","[Base_Tarjetas].[SITUACION].&amp;[" &amp; $C75 &amp; "]",
"[Base_Tarjetas].[TIPO]","[Base_Tarjetas].[TIPO].&amp;[" &amp; $C$1 &amp; "]")/1000,
0)</f>
        <v>0</v>
      </c>
      <c r="AU75" s="8">
        <f>IFERROR(
GETPIVOTDATA("[Base_Tarjetas].[Importe]",TDinamica_R!$A$3,
"[Base_Tarjetas].[PERIODO]","[Base_Tarjetas].[PERIODO].&amp;[" &amp; TEXT(AU$6,"yyyymm") &amp; "]",
"[Base_Tarjetas].[Metrica]","[Base_Tarjetas].[Metrica].&amp;[" &amp; $A75 &amp; "]",
"[Base_Tarjetas].[SEGMENTO_DESCRIP]","[Base_Tarjetas].[SEGMENTO_DESCRIP].&amp;[" &amp; $C$6 &amp; "]",
"[Base_Tarjetas].[SITUACION]","[Base_Tarjetas].[SITUACION].&amp;[" &amp; $C75 &amp; "]",
"[Base_Tarjetas].[TIPO]","[Base_Tarjetas].[TIPO].&amp;[" &amp; $C$1 &amp; "]")/1000,
0)</f>
        <v>0</v>
      </c>
      <c r="AV75" s="8">
        <f>IFERROR(
GETPIVOTDATA("[Base_Tarjetas].[Importe]",TDinamica_R!$A$3,
"[Base_Tarjetas].[PERIODO]","[Base_Tarjetas].[PERIODO].&amp;[" &amp; TEXT(AV$6,"yyyymm") &amp; "]",
"[Base_Tarjetas].[Metrica]","[Base_Tarjetas].[Metrica].&amp;[" &amp; $A75 &amp; "]",
"[Base_Tarjetas].[SEGMENTO_DESCRIP]","[Base_Tarjetas].[SEGMENTO_DESCRIP].&amp;[" &amp; $C$6 &amp; "]",
"[Base_Tarjetas].[SITUACION]","[Base_Tarjetas].[SITUACION].&amp;[" &amp; $C75 &amp; "]",
"[Base_Tarjetas].[TIPO]","[Base_Tarjetas].[TIPO].&amp;[" &amp; $C$1 &amp; "]")/1000,
0)</f>
        <v>0</v>
      </c>
      <c r="AW75" s="8">
        <f>IFERROR(
GETPIVOTDATA("[Base_Tarjetas].[Importe]",TDinamica_R!$A$3,
"[Base_Tarjetas].[PERIODO]","[Base_Tarjetas].[PERIODO].&amp;[" &amp; TEXT(AW$6,"yyyymm") &amp; "]",
"[Base_Tarjetas].[Metrica]","[Base_Tarjetas].[Metrica].&amp;[" &amp; $A75 &amp; "]",
"[Base_Tarjetas].[SEGMENTO_DESCRIP]","[Base_Tarjetas].[SEGMENTO_DESCRIP].&amp;[" &amp; $C$6 &amp; "]",
"[Base_Tarjetas].[SITUACION]","[Base_Tarjetas].[SITUACION].&amp;[" &amp; $C75 &amp; "]",
"[Base_Tarjetas].[TIPO]","[Base_Tarjetas].[TIPO].&amp;[" &amp; $C$1 &amp; "]")/1000,
0)</f>
        <v>0</v>
      </c>
      <c r="AX75" s="8">
        <f>IFERROR(
GETPIVOTDATA("[Base_Tarjetas].[Importe]",TDinamica_R!$A$3,
"[Base_Tarjetas].[PERIODO]","[Base_Tarjetas].[PERIODO].&amp;[" &amp; TEXT(AX$6,"yyyymm") &amp; "]",
"[Base_Tarjetas].[Metrica]","[Base_Tarjetas].[Metrica].&amp;[" &amp; $A75 &amp; "]",
"[Base_Tarjetas].[SEGMENTO_DESCRIP]","[Base_Tarjetas].[SEGMENTO_DESCRIP].&amp;[" &amp; $C$6 &amp; "]",
"[Base_Tarjetas].[SITUACION]","[Base_Tarjetas].[SITUACION].&amp;[" &amp; $C75 &amp; "]",
"[Base_Tarjetas].[TIPO]","[Base_Tarjetas].[TIPO].&amp;[" &amp; $C$1 &amp; "]")/1000,
0)</f>
        <v>0</v>
      </c>
      <c r="AY75" s="8">
        <f>IFERROR(
GETPIVOTDATA("[Base_Tarjetas].[Importe]",TDinamica_R!$A$3,
"[Base_Tarjetas].[PERIODO]","[Base_Tarjetas].[PERIODO].&amp;[" &amp; TEXT(AY$6,"yyyymm") &amp; "]",
"[Base_Tarjetas].[Metrica]","[Base_Tarjetas].[Metrica].&amp;[" &amp; $A75 &amp; "]",
"[Base_Tarjetas].[SEGMENTO_DESCRIP]","[Base_Tarjetas].[SEGMENTO_DESCRIP].&amp;[" &amp; $C$6 &amp; "]",
"[Base_Tarjetas].[SITUACION]","[Base_Tarjetas].[SITUACION].&amp;[" &amp; $C75 &amp; "]",
"[Base_Tarjetas].[TIPO]","[Base_Tarjetas].[TIPO].&amp;[" &amp; $C$1 &amp; "]")/1000,
0)</f>
        <v>0</v>
      </c>
      <c r="AZ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TEXT(AZ$6,"yyyymm") &amp; "]"),
0)</f>
        <v>0</v>
      </c>
      <c r="BA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TEXT(BA$6,"yyyymm") &amp; "]"),
0)</f>
        <v>0</v>
      </c>
      <c r="BB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TEXT(BB$6,"yyyymm") &amp; "]"),
0)</f>
        <v>0</v>
      </c>
      <c r="BC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TEXT(BC$6,"yyyymm") &amp; "]"),
0)</f>
        <v>0</v>
      </c>
      <c r="BD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TEXT(BD$6,"yyyymm") &amp; "]"),
0)</f>
        <v>0</v>
      </c>
      <c r="BE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TEXT(BE$6,"yyyymm") &amp; "]"),
0)</f>
        <v>0</v>
      </c>
      <c r="BF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TEXT(BF$6,"yyyymm") &amp; "]"),
0)</f>
        <v>0</v>
      </c>
      <c r="BG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TEXT(BG$6,"yyyymm") &amp; "]"),
0)</f>
        <v>0</v>
      </c>
      <c r="BH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TEXT(BH$6,"yyyymm") &amp; "]"),
0)</f>
        <v>0</v>
      </c>
      <c r="BI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TEXT(BI$6,"yyyymm") &amp; "]"),
0)</f>
        <v>0</v>
      </c>
      <c r="BJ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TEXT(BJ$6,"yyyymm") &amp; "]"),
0)</f>
        <v>0</v>
      </c>
      <c r="BK75" s="8">
        <f>IFERROR(
GETPIVOTDATA("[Base_TC_PPTO].[Importe]",TDinamica_P!$A$5,
"[Base_TC_PPTO].[Metrica]","[Base_TC_PPTO].[Metrica].&amp;[" &amp; $A75 &amp; "]",
"[Base_TC_PPTO].[Sub Producto]","[Base_TC_PPTO].[Sub Producto].&amp;[" &amp; $C$1 &amp; "]",
"[Base_TC_PPTO].[SEGMENTO_DESCRIP]","[Base_TC_PPTO].[SEGMENTO_DESCRIP].&amp;[" &amp; $C$6 &amp; "]",
"[Base_TC_PPTO].[Situacion]","[Base_TC_PPTO].[Situacion].&amp;[" &amp; $C75 &amp; "]",
"[Base_TC_PPTO].[Periodo]","[Base_TC_PPTO].[Periodo].&amp;[" &amp; TEXT(BK$6,"yyyymm") &amp; "]"),
0)</f>
        <v>0</v>
      </c>
      <c r="BO75" s="24">
        <f t="shared" si="48"/>
        <v>0</v>
      </c>
      <c r="BP75" s="24">
        <f t="shared" si="48"/>
        <v>0</v>
      </c>
      <c r="BQ75" s="24">
        <f t="shared" si="48"/>
        <v>0</v>
      </c>
      <c r="BR75" s="24">
        <f t="shared" si="48"/>
        <v>0</v>
      </c>
      <c r="BS75" s="24">
        <f t="shared" si="48"/>
        <v>0</v>
      </c>
      <c r="BT75" s="24">
        <f t="shared" si="48"/>
        <v>0</v>
      </c>
    </row>
    <row r="76" spans="1:72" hidden="1" outlineLevel="1" x14ac:dyDescent="0.25">
      <c r="A76" s="11" t="s">
        <v>35</v>
      </c>
      <c r="C76" s="2" t="s">
        <v>98</v>
      </c>
      <c r="D76" s="8">
        <f>IFERROR(
GETPIVOTDATA("[Base_Tarjetas].[Importe]",TDinamica_R!$A$3,
"[Base_Tarjetas].[PERIODO]","[Base_Tarjetas].[PERIODO].&amp;[" &amp; TEXT(D$6,"yyyymm") &amp; "]",
"[Base_Tarjetas].[Metrica]","[Base_Tarjetas].[Metrica].&amp;[" &amp; $A76 &amp; "]",
"[Base_Tarjetas].[SEGMENTO_DESCRIP]","[Base_Tarjetas].[SEGMENTO_DESCRIP].&amp;[" &amp; $C$6 &amp; "]",
"[Base_Tarjetas].[SITUACION]","[Base_Tarjetas].[SITUACION].&amp;[" &amp; $C76 &amp; "]",
"[Base_Tarjetas].[TIPO]","[Base_Tarjetas].[TIPO].&amp;[" &amp; $C$1 &amp; "]")/1000,
0)</f>
        <v>0</v>
      </c>
      <c r="E76" s="8">
        <f>IFERROR(
GETPIVOTDATA("[Base_Tarjetas].[Importe]",TDinamica_R!$A$3,
"[Base_Tarjetas].[PERIODO]","[Base_Tarjetas].[PERIODO].&amp;[" &amp; TEXT(E$6,"yyyymm") &amp; "]",
"[Base_Tarjetas].[Metrica]","[Base_Tarjetas].[Metrica].&amp;[" &amp; $A76 &amp; "]",
"[Base_Tarjetas].[SEGMENTO_DESCRIP]","[Base_Tarjetas].[SEGMENTO_DESCRIP].&amp;[" &amp; $C$6 &amp; "]",
"[Base_Tarjetas].[SITUACION]","[Base_Tarjetas].[SITUACION].&amp;[" &amp; $C76 &amp; "]",
"[Base_Tarjetas].[TIPO]","[Base_Tarjetas].[TIPO].&amp;[" &amp; $C$1 &amp; "]")/1000,
0)</f>
        <v>0</v>
      </c>
      <c r="F76" s="8">
        <f>IFERROR(
GETPIVOTDATA("[Base_Tarjetas].[Importe]",TDinamica_R!$A$3,
"[Base_Tarjetas].[PERIODO]","[Base_Tarjetas].[PERIODO].&amp;[" &amp; TEXT(F$6,"yyyymm") &amp; "]",
"[Base_Tarjetas].[Metrica]","[Base_Tarjetas].[Metrica].&amp;[" &amp; $A76 &amp; "]",
"[Base_Tarjetas].[SEGMENTO_DESCRIP]","[Base_Tarjetas].[SEGMENTO_DESCRIP].&amp;[" &amp; $C$6 &amp; "]",
"[Base_Tarjetas].[SITUACION]","[Base_Tarjetas].[SITUACION].&amp;[" &amp; $C76 &amp; "]",
"[Base_Tarjetas].[TIPO]","[Base_Tarjetas].[TIPO].&amp;[" &amp; $C$1 &amp; "]")/1000,
0)</f>
        <v>0</v>
      </c>
      <c r="G76" s="8">
        <f>IFERROR(
GETPIVOTDATA("[Base_Tarjetas].[Importe]",TDinamica_R!$A$3,
"[Base_Tarjetas].[PERIODO]","[Base_Tarjetas].[PERIODO].&amp;[" &amp; TEXT(G$6,"yyyymm") &amp; "]",
"[Base_Tarjetas].[Metrica]","[Base_Tarjetas].[Metrica].&amp;[" &amp; $A76 &amp; "]",
"[Base_Tarjetas].[SEGMENTO_DESCRIP]","[Base_Tarjetas].[SEGMENTO_DESCRIP].&amp;[" &amp; $C$6 &amp; "]",
"[Base_Tarjetas].[SITUACION]","[Base_Tarjetas].[SITUACION].&amp;[" &amp; $C76 &amp; "]",
"[Base_Tarjetas].[TIPO]","[Base_Tarjetas].[TIPO].&amp;[" &amp; $C$1 &amp; "]")/1000,
0)</f>
        <v>0</v>
      </c>
      <c r="H76" s="8">
        <f>IFERROR(
GETPIVOTDATA("[Base_Tarjetas].[Importe]",TDinamica_R!$A$3,
"[Base_Tarjetas].[PERIODO]","[Base_Tarjetas].[PERIODO].&amp;[" &amp; TEXT(H$6,"yyyymm") &amp; "]",
"[Base_Tarjetas].[Metrica]","[Base_Tarjetas].[Metrica].&amp;[" &amp; $A76 &amp; "]",
"[Base_Tarjetas].[SEGMENTO_DESCRIP]","[Base_Tarjetas].[SEGMENTO_DESCRIP].&amp;[" &amp; $C$6 &amp; "]",
"[Base_Tarjetas].[SITUACION]","[Base_Tarjetas].[SITUACION].&amp;[" &amp; $C76 &amp; "]",
"[Base_Tarjetas].[TIPO]","[Base_Tarjetas].[TIPO].&amp;[" &amp; $C$1 &amp; "]")/1000,
0)</f>
        <v>0</v>
      </c>
      <c r="I76" s="8">
        <f>IFERROR(
GETPIVOTDATA("[Base_Tarjetas].[Importe]",TDinamica_R!$A$3,
"[Base_Tarjetas].[PERIODO]","[Base_Tarjetas].[PERIODO].&amp;[" &amp; TEXT(I$6,"yyyymm") &amp; "]",
"[Base_Tarjetas].[Metrica]","[Base_Tarjetas].[Metrica].&amp;[" &amp; $A76 &amp; "]",
"[Base_Tarjetas].[SEGMENTO_DESCRIP]","[Base_Tarjetas].[SEGMENTO_DESCRIP].&amp;[" &amp; $C$6 &amp; "]",
"[Base_Tarjetas].[SITUACION]","[Base_Tarjetas].[SITUACION].&amp;[" &amp; $C76 &amp; "]",
"[Base_Tarjetas].[TIPO]","[Base_Tarjetas].[TIPO].&amp;[" &amp; $C$1 &amp; "]")/1000,
0)</f>
        <v>0</v>
      </c>
      <c r="J76" s="8">
        <f>IFERROR(
GETPIVOTDATA("[Base_Tarjetas].[Importe]",TDinamica_R!$A$3,
"[Base_Tarjetas].[PERIODO]","[Base_Tarjetas].[PERIODO].&amp;[" &amp; TEXT(J$6,"yyyymm") &amp; "]",
"[Base_Tarjetas].[Metrica]","[Base_Tarjetas].[Metrica].&amp;[" &amp; $A76 &amp; "]",
"[Base_Tarjetas].[SEGMENTO_DESCRIP]","[Base_Tarjetas].[SEGMENTO_DESCRIP].&amp;[" &amp; $C$6 &amp; "]",
"[Base_Tarjetas].[SITUACION]","[Base_Tarjetas].[SITUACION].&amp;[" &amp; $C76 &amp; "]",
"[Base_Tarjetas].[TIPO]","[Base_Tarjetas].[TIPO].&amp;[" &amp; $C$1 &amp; "]")/1000,
0)</f>
        <v>0</v>
      </c>
      <c r="K76" s="8">
        <f>IFERROR(
GETPIVOTDATA("[Base_Tarjetas].[Importe]",TDinamica_R!$A$3,
"[Base_Tarjetas].[PERIODO]","[Base_Tarjetas].[PERIODO].&amp;[" &amp; TEXT(K$6,"yyyymm") &amp; "]",
"[Base_Tarjetas].[Metrica]","[Base_Tarjetas].[Metrica].&amp;[" &amp; $A76 &amp; "]",
"[Base_Tarjetas].[SEGMENTO_DESCRIP]","[Base_Tarjetas].[SEGMENTO_DESCRIP].&amp;[" &amp; $C$6 &amp; "]",
"[Base_Tarjetas].[SITUACION]","[Base_Tarjetas].[SITUACION].&amp;[" &amp; $C76 &amp; "]",
"[Base_Tarjetas].[TIPO]","[Base_Tarjetas].[TIPO].&amp;[" &amp; $C$1 &amp; "]")/1000,
0)</f>
        <v>0</v>
      </c>
      <c r="L76" s="8">
        <f>IFERROR(
GETPIVOTDATA("[Base_Tarjetas].[Importe]",TDinamica_R!$A$3,
"[Base_Tarjetas].[PERIODO]","[Base_Tarjetas].[PERIODO].&amp;[" &amp; TEXT(L$6,"yyyymm") &amp; "]",
"[Base_Tarjetas].[Metrica]","[Base_Tarjetas].[Metrica].&amp;[" &amp; $A76 &amp; "]",
"[Base_Tarjetas].[SEGMENTO_DESCRIP]","[Base_Tarjetas].[SEGMENTO_DESCRIP].&amp;[" &amp; $C$6 &amp; "]",
"[Base_Tarjetas].[SITUACION]","[Base_Tarjetas].[SITUACION].&amp;[" &amp; $C76 &amp; "]",
"[Base_Tarjetas].[TIPO]","[Base_Tarjetas].[TIPO].&amp;[" &amp; $C$1 &amp; "]")/1000,
0)</f>
        <v>0</v>
      </c>
      <c r="M76" s="8">
        <f>IFERROR(
GETPIVOTDATA("[Base_Tarjetas].[Importe]",TDinamica_R!$A$3,
"[Base_Tarjetas].[PERIODO]","[Base_Tarjetas].[PERIODO].&amp;[" &amp; TEXT(M$6,"yyyymm") &amp; "]",
"[Base_Tarjetas].[Metrica]","[Base_Tarjetas].[Metrica].&amp;[" &amp; $A76 &amp; "]",
"[Base_Tarjetas].[SEGMENTO_DESCRIP]","[Base_Tarjetas].[SEGMENTO_DESCRIP].&amp;[" &amp; $C$6 &amp; "]",
"[Base_Tarjetas].[SITUACION]","[Base_Tarjetas].[SITUACION].&amp;[" &amp; $C76 &amp; "]",
"[Base_Tarjetas].[TIPO]","[Base_Tarjetas].[TIPO].&amp;[" &amp; $C$1 &amp; "]")/1000,
0)</f>
        <v>0</v>
      </c>
      <c r="N76" s="8">
        <f>IFERROR(
GETPIVOTDATA("[Base_Tarjetas].[Importe]",TDinamica_R!$A$3,
"[Base_Tarjetas].[PERIODO]","[Base_Tarjetas].[PERIODO].&amp;[" &amp; TEXT(N$6,"yyyymm") &amp; "]",
"[Base_Tarjetas].[Metrica]","[Base_Tarjetas].[Metrica].&amp;[" &amp; $A76 &amp; "]",
"[Base_Tarjetas].[SEGMENTO_DESCRIP]","[Base_Tarjetas].[SEGMENTO_DESCRIP].&amp;[" &amp; $C$6 &amp; "]",
"[Base_Tarjetas].[SITUACION]","[Base_Tarjetas].[SITUACION].&amp;[" &amp; $C76 &amp; "]",
"[Base_Tarjetas].[TIPO]","[Base_Tarjetas].[TIPO].&amp;[" &amp; $C$1 &amp; "]")/1000,
0)</f>
        <v>0</v>
      </c>
      <c r="O76" s="8">
        <f>IFERROR(
GETPIVOTDATA("[Base_Tarjetas].[Importe]",TDinamica_R!$A$3,
"[Base_Tarjetas].[PERIODO]","[Base_Tarjetas].[PERIODO].&amp;[" &amp; TEXT(O$6,"yyyymm") &amp; "]",
"[Base_Tarjetas].[Metrica]","[Base_Tarjetas].[Metrica].&amp;[" &amp; $A76 &amp; "]",
"[Base_Tarjetas].[SEGMENTO_DESCRIP]","[Base_Tarjetas].[SEGMENTO_DESCRIP].&amp;[" &amp; $C$6 &amp; "]",
"[Base_Tarjetas].[SITUACION]","[Base_Tarjetas].[SITUACION].&amp;[" &amp; $C76 &amp; "]",
"[Base_Tarjetas].[TIPO]","[Base_Tarjetas].[TIPO].&amp;[" &amp; $C$1 &amp; "]")/1000,
0)</f>
        <v>0</v>
      </c>
      <c r="P76" s="8">
        <f>IFERROR(
GETPIVOTDATA("[Base_Tarjetas].[Importe]",TDinamica_R!$A$3,
"[Base_Tarjetas].[PERIODO]","[Base_Tarjetas].[PERIODO].&amp;[" &amp; TEXT(P$6,"yyyymm") &amp; "]",
"[Base_Tarjetas].[Metrica]","[Base_Tarjetas].[Metrica].&amp;[" &amp; $A76 &amp; "]",
"[Base_Tarjetas].[SEGMENTO_DESCRIP]","[Base_Tarjetas].[SEGMENTO_DESCRIP].&amp;[" &amp; $C$6 &amp; "]",
"[Base_Tarjetas].[SITUACION]","[Base_Tarjetas].[SITUACION].&amp;[" &amp; $C76 &amp; "]",
"[Base_Tarjetas].[TIPO]","[Base_Tarjetas].[TIPO].&amp;[" &amp; $C$1 &amp; "]")/1000,
0)</f>
        <v>0</v>
      </c>
      <c r="Q76" s="8">
        <f>IFERROR(
GETPIVOTDATA("[Base_Tarjetas].[Importe]",TDinamica_R!$A$3,
"[Base_Tarjetas].[PERIODO]","[Base_Tarjetas].[PERIODO].&amp;[" &amp; TEXT(Q$6,"yyyymm") &amp; "]",
"[Base_Tarjetas].[Metrica]","[Base_Tarjetas].[Metrica].&amp;[" &amp; $A76 &amp; "]",
"[Base_Tarjetas].[SEGMENTO_DESCRIP]","[Base_Tarjetas].[SEGMENTO_DESCRIP].&amp;[" &amp; $C$6 &amp; "]",
"[Base_Tarjetas].[SITUACION]","[Base_Tarjetas].[SITUACION].&amp;[" &amp; $C76 &amp; "]",
"[Base_Tarjetas].[TIPO]","[Base_Tarjetas].[TIPO].&amp;[" &amp; $C$1 &amp; "]")/1000,
0)</f>
        <v>0</v>
      </c>
      <c r="R76" s="8">
        <f>IFERROR(
GETPIVOTDATA("[Base_Tarjetas].[Importe]",TDinamica_R!$A$3,
"[Base_Tarjetas].[PERIODO]","[Base_Tarjetas].[PERIODO].&amp;[" &amp; TEXT(R$6,"yyyymm") &amp; "]",
"[Base_Tarjetas].[Metrica]","[Base_Tarjetas].[Metrica].&amp;[" &amp; $A76 &amp; "]",
"[Base_Tarjetas].[SEGMENTO_DESCRIP]","[Base_Tarjetas].[SEGMENTO_DESCRIP].&amp;[" &amp; $C$6 &amp; "]",
"[Base_Tarjetas].[SITUACION]","[Base_Tarjetas].[SITUACION].&amp;[" &amp; $C76 &amp; "]",
"[Base_Tarjetas].[TIPO]","[Base_Tarjetas].[TIPO].&amp;[" &amp; $C$1 &amp; "]")/1000,
0)</f>
        <v>0</v>
      </c>
      <c r="S76" s="8">
        <f>IFERROR(
GETPIVOTDATA("[Base_Tarjetas].[Importe]",TDinamica_R!$A$3,
"[Base_Tarjetas].[PERIODO]","[Base_Tarjetas].[PERIODO].&amp;[" &amp; TEXT(S$6,"yyyymm") &amp; "]",
"[Base_Tarjetas].[Metrica]","[Base_Tarjetas].[Metrica].&amp;[" &amp; $A76 &amp; "]",
"[Base_Tarjetas].[SEGMENTO_DESCRIP]","[Base_Tarjetas].[SEGMENTO_DESCRIP].&amp;[" &amp; $C$6 &amp; "]",
"[Base_Tarjetas].[SITUACION]","[Base_Tarjetas].[SITUACION].&amp;[" &amp; $C76 &amp; "]",
"[Base_Tarjetas].[TIPO]","[Base_Tarjetas].[TIPO].&amp;[" &amp; $C$1 &amp; "]")/1000,
0)</f>
        <v>0</v>
      </c>
      <c r="T76" s="8">
        <f>IFERROR(
GETPIVOTDATA("[Base_Tarjetas].[Importe]",TDinamica_R!$A$3,
"[Base_Tarjetas].[PERIODO]","[Base_Tarjetas].[PERIODO].&amp;[" &amp; TEXT(T$6,"yyyymm") &amp; "]",
"[Base_Tarjetas].[Metrica]","[Base_Tarjetas].[Metrica].&amp;[" &amp; $A76 &amp; "]",
"[Base_Tarjetas].[SEGMENTO_DESCRIP]","[Base_Tarjetas].[SEGMENTO_DESCRIP].&amp;[" &amp; $C$6 &amp; "]",
"[Base_Tarjetas].[SITUACION]","[Base_Tarjetas].[SITUACION].&amp;[" &amp; $C76 &amp; "]",
"[Base_Tarjetas].[TIPO]","[Base_Tarjetas].[TIPO].&amp;[" &amp; $C$1 &amp; "]")/1000,
0)</f>
        <v>0</v>
      </c>
      <c r="U76" s="8">
        <f>IFERROR(
GETPIVOTDATA("[Base_Tarjetas].[Importe]",TDinamica_R!$A$3,
"[Base_Tarjetas].[PERIODO]","[Base_Tarjetas].[PERIODO].&amp;[" &amp; TEXT(U$6,"yyyymm") &amp; "]",
"[Base_Tarjetas].[Metrica]","[Base_Tarjetas].[Metrica].&amp;[" &amp; $A76 &amp; "]",
"[Base_Tarjetas].[SEGMENTO_DESCRIP]","[Base_Tarjetas].[SEGMENTO_DESCRIP].&amp;[" &amp; $C$6 &amp; "]",
"[Base_Tarjetas].[SITUACION]","[Base_Tarjetas].[SITUACION].&amp;[" &amp; $C76 &amp; "]",
"[Base_Tarjetas].[TIPO]","[Base_Tarjetas].[TIPO].&amp;[" &amp; $C$1 &amp; "]")/1000,
0)</f>
        <v>0</v>
      </c>
      <c r="V76" s="8">
        <f>IFERROR(
GETPIVOTDATA("[Base_Tarjetas].[Importe]",TDinamica_R!$A$3,
"[Base_Tarjetas].[PERIODO]","[Base_Tarjetas].[PERIODO].&amp;[" &amp; TEXT(V$6,"yyyymm") &amp; "]",
"[Base_Tarjetas].[Metrica]","[Base_Tarjetas].[Metrica].&amp;[" &amp; $A76 &amp; "]",
"[Base_Tarjetas].[SEGMENTO_DESCRIP]","[Base_Tarjetas].[SEGMENTO_DESCRIP].&amp;[" &amp; $C$6 &amp; "]",
"[Base_Tarjetas].[SITUACION]","[Base_Tarjetas].[SITUACION].&amp;[" &amp; $C76 &amp; "]",
"[Base_Tarjetas].[TIPO]","[Base_Tarjetas].[TIPO].&amp;[" &amp; $C$1 &amp; "]")/1000,
0)</f>
        <v>0</v>
      </c>
      <c r="W76" s="8">
        <f>IFERROR(
GETPIVOTDATA("[Base_Tarjetas].[Importe]",TDinamica_R!$A$3,
"[Base_Tarjetas].[PERIODO]","[Base_Tarjetas].[PERIODO].&amp;[" &amp; TEXT(W$6,"yyyymm") &amp; "]",
"[Base_Tarjetas].[Metrica]","[Base_Tarjetas].[Metrica].&amp;[" &amp; $A76 &amp; "]",
"[Base_Tarjetas].[SEGMENTO_DESCRIP]","[Base_Tarjetas].[SEGMENTO_DESCRIP].&amp;[" &amp; $C$6 &amp; "]",
"[Base_Tarjetas].[SITUACION]","[Base_Tarjetas].[SITUACION].&amp;[" &amp; $C76 &amp; "]",
"[Base_Tarjetas].[TIPO]","[Base_Tarjetas].[TIPO].&amp;[" &amp; $C$1 &amp; "]")/1000,
0)</f>
        <v>0</v>
      </c>
      <c r="X76" s="8">
        <f>IFERROR(
GETPIVOTDATA("[Base_Tarjetas].[Importe]",TDinamica_R!$A$3,
"[Base_Tarjetas].[PERIODO]","[Base_Tarjetas].[PERIODO].&amp;[" &amp; TEXT(X$6,"yyyymm") &amp; "]",
"[Base_Tarjetas].[Metrica]","[Base_Tarjetas].[Metrica].&amp;[" &amp; $A76 &amp; "]",
"[Base_Tarjetas].[SEGMENTO_DESCRIP]","[Base_Tarjetas].[SEGMENTO_DESCRIP].&amp;[" &amp; $C$6 &amp; "]",
"[Base_Tarjetas].[SITUACION]","[Base_Tarjetas].[SITUACION].&amp;[" &amp; $C76 &amp; "]",
"[Base_Tarjetas].[TIPO]","[Base_Tarjetas].[TIPO].&amp;[" &amp; $C$1 &amp; "]")/1000,
0)</f>
        <v>0</v>
      </c>
      <c r="Y76" s="8">
        <f>IFERROR(
GETPIVOTDATA("[Base_Tarjetas].[Importe]",TDinamica_R!$A$3,
"[Base_Tarjetas].[PERIODO]","[Base_Tarjetas].[PERIODO].&amp;[" &amp; TEXT(Y$6,"yyyymm") &amp; "]",
"[Base_Tarjetas].[Metrica]","[Base_Tarjetas].[Metrica].&amp;[" &amp; $A76 &amp; "]",
"[Base_Tarjetas].[SEGMENTO_DESCRIP]","[Base_Tarjetas].[SEGMENTO_DESCRIP].&amp;[" &amp; $C$6 &amp; "]",
"[Base_Tarjetas].[SITUACION]","[Base_Tarjetas].[SITUACION].&amp;[" &amp; $C76 &amp; "]",
"[Base_Tarjetas].[TIPO]","[Base_Tarjetas].[TIPO].&amp;[" &amp; $C$1 &amp; "]")/1000,
0)</f>
        <v>0</v>
      </c>
      <c r="Z76" s="8">
        <f>IFERROR(
GETPIVOTDATA("[Base_Tarjetas].[Importe]",TDinamica_R!$A$3,
"[Base_Tarjetas].[PERIODO]","[Base_Tarjetas].[PERIODO].&amp;[" &amp; TEXT(Z$6,"yyyymm") &amp; "]",
"[Base_Tarjetas].[Metrica]","[Base_Tarjetas].[Metrica].&amp;[" &amp; $A76 &amp; "]",
"[Base_Tarjetas].[SEGMENTO_DESCRIP]","[Base_Tarjetas].[SEGMENTO_DESCRIP].&amp;[" &amp; $C$6 &amp; "]",
"[Base_Tarjetas].[SITUACION]","[Base_Tarjetas].[SITUACION].&amp;[" &amp; $C76 &amp; "]",
"[Base_Tarjetas].[TIPO]","[Base_Tarjetas].[TIPO].&amp;[" &amp; $C$1 &amp; "]")/1000,
0)</f>
        <v>0</v>
      </c>
      <c r="AA76" s="8">
        <f>IFERROR(
GETPIVOTDATA("[Base_Tarjetas].[Importe]",TDinamica_R!$A$3,
"[Base_Tarjetas].[PERIODO]","[Base_Tarjetas].[PERIODO].&amp;[" &amp; TEXT(AA$6,"yyyymm") &amp; "]",
"[Base_Tarjetas].[Metrica]","[Base_Tarjetas].[Metrica].&amp;[" &amp; $A76 &amp; "]",
"[Base_Tarjetas].[SEGMENTO_DESCRIP]","[Base_Tarjetas].[SEGMENTO_DESCRIP].&amp;[" &amp; $C$6 &amp; "]",
"[Base_Tarjetas].[SITUACION]","[Base_Tarjetas].[SITUACION].&amp;[" &amp; $C76 &amp; "]",
"[Base_Tarjetas].[TIPO]","[Base_Tarjetas].[TIPO].&amp;[" &amp; $C$1 &amp; "]")/1000,
0)</f>
        <v>0</v>
      </c>
      <c r="AB76" s="8">
        <f>IFERROR(
GETPIVOTDATA("[Base_Tarjetas].[Importe]",TDinamica_R!$A$3,
"[Base_Tarjetas].[PERIODO]","[Base_Tarjetas].[PERIODO].&amp;[" &amp; TEXT(AB$6,"yyyymm") &amp; "]",
"[Base_Tarjetas].[Metrica]","[Base_Tarjetas].[Metrica].&amp;[" &amp; $A76 &amp; "]",
"[Base_Tarjetas].[SEGMENTO_DESCRIP]","[Base_Tarjetas].[SEGMENTO_DESCRIP].&amp;[" &amp; $C$6 &amp; "]",
"[Base_Tarjetas].[SITUACION]","[Base_Tarjetas].[SITUACION].&amp;[" &amp; $C76 &amp; "]",
"[Base_Tarjetas].[TIPO]","[Base_Tarjetas].[TIPO].&amp;[" &amp; $C$1 &amp; "]")/1000,
0)</f>
        <v>0</v>
      </c>
      <c r="AC76" s="8">
        <f>IFERROR(
GETPIVOTDATA("[Base_Tarjetas].[Importe]",TDinamica_R!$A$3,
"[Base_Tarjetas].[PERIODO]","[Base_Tarjetas].[PERIODO].&amp;[" &amp; TEXT(AC$6,"yyyymm") &amp; "]",
"[Base_Tarjetas].[Metrica]","[Base_Tarjetas].[Metrica].&amp;[" &amp; $A76 &amp; "]",
"[Base_Tarjetas].[SEGMENTO_DESCRIP]","[Base_Tarjetas].[SEGMENTO_DESCRIP].&amp;[" &amp; $C$6 &amp; "]",
"[Base_Tarjetas].[SITUACION]","[Base_Tarjetas].[SITUACION].&amp;[" &amp; $C76 &amp; "]",
"[Base_Tarjetas].[TIPO]","[Base_Tarjetas].[TIPO].&amp;[" &amp; $C$1 &amp; "]")/1000,
0)</f>
        <v>0</v>
      </c>
      <c r="AD76" s="8">
        <f>IFERROR(
GETPIVOTDATA("[Base_Tarjetas].[Importe]",TDinamica_R!$A$3,
"[Base_Tarjetas].[PERIODO]","[Base_Tarjetas].[PERIODO].&amp;[" &amp; TEXT(AD$6,"yyyymm") &amp; "]",
"[Base_Tarjetas].[Metrica]","[Base_Tarjetas].[Metrica].&amp;[" &amp; $A76 &amp; "]",
"[Base_Tarjetas].[SEGMENTO_DESCRIP]","[Base_Tarjetas].[SEGMENTO_DESCRIP].&amp;[" &amp; $C$6 &amp; "]",
"[Base_Tarjetas].[SITUACION]","[Base_Tarjetas].[SITUACION].&amp;[" &amp; $C76 &amp; "]",
"[Base_Tarjetas].[TIPO]","[Base_Tarjetas].[TIPO].&amp;[" &amp; $C$1 &amp; "]")/1000,
0)</f>
        <v>0</v>
      </c>
      <c r="AE76" s="8">
        <f>IFERROR(
GETPIVOTDATA("[Base_Tarjetas].[Importe]",TDinamica_R!$A$3,
"[Base_Tarjetas].[PERIODO]","[Base_Tarjetas].[PERIODO].&amp;[" &amp; TEXT(AE$6,"yyyymm") &amp; "]",
"[Base_Tarjetas].[Metrica]","[Base_Tarjetas].[Metrica].&amp;[" &amp; $A76 &amp; "]",
"[Base_Tarjetas].[SEGMENTO_DESCRIP]","[Base_Tarjetas].[SEGMENTO_DESCRIP].&amp;[" &amp; $C$6 &amp; "]",
"[Base_Tarjetas].[SITUACION]","[Base_Tarjetas].[SITUACION].&amp;[" &amp; $C76 &amp; "]",
"[Base_Tarjetas].[TIPO]","[Base_Tarjetas].[TIPO].&amp;[" &amp; $C$1 &amp; "]")/1000,
0)</f>
        <v>0</v>
      </c>
      <c r="AF76" s="8">
        <f>IFERROR(
GETPIVOTDATA("[Base_Tarjetas].[Importe]",TDinamica_R!$A$3,
"[Base_Tarjetas].[PERIODO]","[Base_Tarjetas].[PERIODO].&amp;[" &amp; TEXT(AF$6,"yyyymm") &amp; "]",
"[Base_Tarjetas].[Metrica]","[Base_Tarjetas].[Metrica].&amp;[" &amp; $A76 &amp; "]",
"[Base_Tarjetas].[SEGMENTO_DESCRIP]","[Base_Tarjetas].[SEGMENTO_DESCRIP].&amp;[" &amp; $C$6 &amp; "]",
"[Base_Tarjetas].[SITUACION]","[Base_Tarjetas].[SITUACION].&amp;[" &amp; $C76 &amp; "]",
"[Base_Tarjetas].[TIPO]","[Base_Tarjetas].[TIPO].&amp;[" &amp; $C$1 &amp; "]")/1000,
0)</f>
        <v>0</v>
      </c>
      <c r="AG76" s="8">
        <f>IFERROR(
GETPIVOTDATA("[Base_Tarjetas].[Importe]",TDinamica_R!$A$3,
"[Base_Tarjetas].[PERIODO]","[Base_Tarjetas].[PERIODO].&amp;[" &amp; TEXT(AG$6,"yyyymm") &amp; "]",
"[Base_Tarjetas].[Metrica]","[Base_Tarjetas].[Metrica].&amp;[" &amp; $A76 &amp; "]",
"[Base_Tarjetas].[SEGMENTO_DESCRIP]","[Base_Tarjetas].[SEGMENTO_DESCRIP].&amp;[" &amp; $C$6 &amp; "]",
"[Base_Tarjetas].[SITUACION]","[Base_Tarjetas].[SITUACION].&amp;[" &amp; $C76 &amp; "]",
"[Base_Tarjetas].[TIPO]","[Base_Tarjetas].[TIPO].&amp;[" &amp; $C$1 &amp; "]")/1000,
0)</f>
        <v>0</v>
      </c>
      <c r="AH76" s="8">
        <f>IFERROR(
GETPIVOTDATA("[Base_Tarjetas].[Importe]",TDinamica_R!$A$3,
"[Base_Tarjetas].[PERIODO]","[Base_Tarjetas].[PERIODO].&amp;[" &amp; TEXT(AH$6,"yyyymm") &amp; "]",
"[Base_Tarjetas].[Metrica]","[Base_Tarjetas].[Metrica].&amp;[" &amp; $A76 &amp; "]",
"[Base_Tarjetas].[SEGMENTO_DESCRIP]","[Base_Tarjetas].[SEGMENTO_DESCRIP].&amp;[" &amp; $C$6 &amp; "]",
"[Base_Tarjetas].[SITUACION]","[Base_Tarjetas].[SITUACION].&amp;[" &amp; $C76 &amp; "]",
"[Base_Tarjetas].[TIPO]","[Base_Tarjetas].[TIPO].&amp;[" &amp; $C$1 &amp; "]")/1000,
0)</f>
        <v>0</v>
      </c>
      <c r="AI76" s="8">
        <f>IFERROR(
GETPIVOTDATA("[Base_Tarjetas].[Importe]",TDinamica_R!$A$3,
"[Base_Tarjetas].[PERIODO]","[Base_Tarjetas].[PERIODO].&amp;[" &amp; TEXT(AI$6,"yyyymm") &amp; "]",
"[Base_Tarjetas].[Metrica]","[Base_Tarjetas].[Metrica].&amp;[" &amp; $A76 &amp; "]",
"[Base_Tarjetas].[SEGMENTO_DESCRIP]","[Base_Tarjetas].[SEGMENTO_DESCRIP].&amp;[" &amp; $C$6 &amp; "]",
"[Base_Tarjetas].[SITUACION]","[Base_Tarjetas].[SITUACION].&amp;[" &amp; $C76 &amp; "]",
"[Base_Tarjetas].[TIPO]","[Base_Tarjetas].[TIPO].&amp;[" &amp; $C$1 &amp; "]")/1000,
0)</f>
        <v>0</v>
      </c>
      <c r="AJ76" s="8">
        <f>IFERROR(
GETPIVOTDATA("[Base_Tarjetas].[Importe]",TDinamica_R!$A$3,
"[Base_Tarjetas].[PERIODO]","[Base_Tarjetas].[PERIODO].&amp;[" &amp; TEXT(AJ$6,"yyyymm") &amp; "]",
"[Base_Tarjetas].[Metrica]","[Base_Tarjetas].[Metrica].&amp;[" &amp; $A76 &amp; "]",
"[Base_Tarjetas].[SEGMENTO_DESCRIP]","[Base_Tarjetas].[SEGMENTO_DESCRIP].&amp;[" &amp; $C$6 &amp; "]",
"[Base_Tarjetas].[SITUACION]","[Base_Tarjetas].[SITUACION].&amp;[" &amp; $C76 &amp; "]",
"[Base_Tarjetas].[TIPO]","[Base_Tarjetas].[TIPO].&amp;[" &amp; $C$1 &amp; "]")/1000,
0)</f>
        <v>0</v>
      </c>
      <c r="AK76" s="8">
        <f>IFERROR(
GETPIVOTDATA("[Base_Tarjetas].[Importe]",TDinamica_R!$A$3,
"[Base_Tarjetas].[PERIODO]","[Base_Tarjetas].[PERIODO].&amp;[" &amp; TEXT(AK$6,"yyyymm") &amp; "]",
"[Base_Tarjetas].[Metrica]","[Base_Tarjetas].[Metrica].&amp;[" &amp; $A76 &amp; "]",
"[Base_Tarjetas].[SEGMENTO_DESCRIP]","[Base_Tarjetas].[SEGMENTO_DESCRIP].&amp;[" &amp; $C$6 &amp; "]",
"[Base_Tarjetas].[SITUACION]","[Base_Tarjetas].[SITUACION].&amp;[" &amp; $C76 &amp; "]",
"[Base_Tarjetas].[TIPO]","[Base_Tarjetas].[TIPO].&amp;[" &amp; $C$1 &amp; "]")/1000,
0)</f>
        <v>0</v>
      </c>
      <c r="AL76" s="8">
        <f>IFERROR(
GETPIVOTDATA("[Base_Tarjetas].[Importe]",TDinamica_R!$A$3,
"[Base_Tarjetas].[PERIODO]","[Base_Tarjetas].[PERIODO].&amp;[" &amp; TEXT(AL$6,"yyyymm") &amp; "]",
"[Base_Tarjetas].[Metrica]","[Base_Tarjetas].[Metrica].&amp;[" &amp; $A76 &amp; "]",
"[Base_Tarjetas].[SEGMENTO_DESCRIP]","[Base_Tarjetas].[SEGMENTO_DESCRIP].&amp;[" &amp; $C$6 &amp; "]",
"[Base_Tarjetas].[SITUACION]","[Base_Tarjetas].[SITUACION].&amp;[" &amp; $C76 &amp; "]",
"[Base_Tarjetas].[TIPO]","[Base_Tarjetas].[TIPO].&amp;[" &amp; $C$1 &amp; "]")/1000,
0)</f>
        <v>0</v>
      </c>
      <c r="AM76" s="8">
        <f>IFERROR(
GETPIVOTDATA("[Base_Tarjetas].[Importe]",TDinamica_R!$A$3,
"[Base_Tarjetas].[PERIODO]","[Base_Tarjetas].[PERIODO].&amp;[" &amp; TEXT(AM$6,"yyyymm") &amp; "]",
"[Base_Tarjetas].[Metrica]","[Base_Tarjetas].[Metrica].&amp;[" &amp; $A76 &amp; "]",
"[Base_Tarjetas].[SEGMENTO_DESCRIP]","[Base_Tarjetas].[SEGMENTO_DESCRIP].&amp;[" &amp; $C$6 &amp; "]",
"[Base_Tarjetas].[SITUACION]","[Base_Tarjetas].[SITUACION].&amp;[" &amp; $C76 &amp; "]",
"[Base_Tarjetas].[TIPO]","[Base_Tarjetas].[TIPO].&amp;[" &amp; $C$1 &amp; "]")/1000,
0)</f>
        <v>0</v>
      </c>
      <c r="AN76" s="8">
        <f>IFERROR(
GETPIVOTDATA("[Base_Tarjetas].[Importe]",TDinamica_R!$A$3,
"[Base_Tarjetas].[PERIODO]","[Base_Tarjetas].[PERIODO].&amp;[" &amp; TEXT(AN$6,"yyyymm") &amp; "]",
"[Base_Tarjetas].[Metrica]","[Base_Tarjetas].[Metrica].&amp;[" &amp; $A76 &amp; "]",
"[Base_Tarjetas].[SEGMENTO_DESCRIP]","[Base_Tarjetas].[SEGMENTO_DESCRIP].&amp;[" &amp; $C$6 &amp; "]",
"[Base_Tarjetas].[SITUACION]","[Base_Tarjetas].[SITUACION].&amp;[" &amp; $C76 &amp; "]",
"[Base_Tarjetas].[TIPO]","[Base_Tarjetas].[TIPO].&amp;[" &amp; $C$1 &amp; "]")/1000,
0)</f>
        <v>0</v>
      </c>
      <c r="AO76" s="8">
        <f>IFERROR(
GETPIVOTDATA("[Base_Tarjetas].[Importe]",TDinamica_R!$A$3,
"[Base_Tarjetas].[PERIODO]","[Base_Tarjetas].[PERIODO].&amp;[" &amp; TEXT(AO$6,"yyyymm") &amp; "]",
"[Base_Tarjetas].[Metrica]","[Base_Tarjetas].[Metrica].&amp;[" &amp; $A76 &amp; "]",
"[Base_Tarjetas].[SEGMENTO_DESCRIP]","[Base_Tarjetas].[SEGMENTO_DESCRIP].&amp;[" &amp; $C$6 &amp; "]",
"[Base_Tarjetas].[SITUACION]","[Base_Tarjetas].[SITUACION].&amp;[" &amp; $C76 &amp; "]",
"[Base_Tarjetas].[TIPO]","[Base_Tarjetas].[TIPO].&amp;[" &amp; $C$1 &amp; "]")/1000,
0)</f>
        <v>0</v>
      </c>
      <c r="AP76" s="8">
        <f>IFERROR(
GETPIVOTDATA("[Base_Tarjetas].[Importe]",TDinamica_R!$A$3,
"[Base_Tarjetas].[PERIODO]","[Base_Tarjetas].[PERIODO].&amp;[" &amp; TEXT(AP$6,"yyyymm") &amp; "]",
"[Base_Tarjetas].[Metrica]","[Base_Tarjetas].[Metrica].&amp;[" &amp; $A76 &amp; "]",
"[Base_Tarjetas].[SEGMENTO_DESCRIP]","[Base_Tarjetas].[SEGMENTO_DESCRIP].&amp;[" &amp; $C$6 &amp; "]",
"[Base_Tarjetas].[SITUACION]","[Base_Tarjetas].[SITUACION].&amp;[" &amp; $C76 &amp; "]",
"[Base_Tarjetas].[TIPO]","[Base_Tarjetas].[TIPO].&amp;[" &amp; $C$1 &amp; "]")/1000,
0)</f>
        <v>0</v>
      </c>
      <c r="AQ76" s="8">
        <f>IFERROR(
GETPIVOTDATA("[Base_Tarjetas].[Importe]",TDinamica_R!$A$3,
"[Base_Tarjetas].[PERIODO]","[Base_Tarjetas].[PERIODO].&amp;[" &amp; TEXT(AQ$6,"yyyymm") &amp; "]",
"[Base_Tarjetas].[Metrica]","[Base_Tarjetas].[Metrica].&amp;[" &amp; $A76 &amp; "]",
"[Base_Tarjetas].[SEGMENTO_DESCRIP]","[Base_Tarjetas].[SEGMENTO_DESCRIP].&amp;[" &amp; $C$6 &amp; "]",
"[Base_Tarjetas].[SITUACION]","[Base_Tarjetas].[SITUACION].&amp;[" &amp; $C76 &amp; "]",
"[Base_Tarjetas].[TIPO]","[Base_Tarjetas].[TIPO].&amp;[" &amp; $C$1 &amp; "]")/1000,
0)</f>
        <v>0</v>
      </c>
      <c r="AR76" s="8">
        <f>IFERROR(
GETPIVOTDATA("[Base_Tarjetas].[Importe]",TDinamica_R!$A$3,
"[Base_Tarjetas].[PERIODO]","[Base_Tarjetas].[PERIODO].&amp;[" &amp; TEXT(AR$6,"yyyymm") &amp; "]",
"[Base_Tarjetas].[Metrica]","[Base_Tarjetas].[Metrica].&amp;[" &amp; $A76 &amp; "]",
"[Base_Tarjetas].[SEGMENTO_DESCRIP]","[Base_Tarjetas].[SEGMENTO_DESCRIP].&amp;[" &amp; $C$6 &amp; "]",
"[Base_Tarjetas].[SITUACION]","[Base_Tarjetas].[SITUACION].&amp;[" &amp; $C76 &amp; "]",
"[Base_Tarjetas].[TIPO]","[Base_Tarjetas].[TIPO].&amp;[" &amp; $C$1 &amp; "]")/1000,
0)</f>
        <v>0</v>
      </c>
      <c r="AS76" s="8">
        <f>IFERROR(
GETPIVOTDATA("[Base_Tarjetas].[Importe]",TDinamica_R!$A$3,
"[Base_Tarjetas].[PERIODO]","[Base_Tarjetas].[PERIODO].&amp;[" &amp; TEXT(AS$6,"yyyymm") &amp; "]",
"[Base_Tarjetas].[Metrica]","[Base_Tarjetas].[Metrica].&amp;[" &amp; $A76 &amp; "]",
"[Base_Tarjetas].[SEGMENTO_DESCRIP]","[Base_Tarjetas].[SEGMENTO_DESCRIP].&amp;[" &amp; $C$6 &amp; "]",
"[Base_Tarjetas].[SITUACION]","[Base_Tarjetas].[SITUACION].&amp;[" &amp; $C76 &amp; "]",
"[Base_Tarjetas].[TIPO]","[Base_Tarjetas].[TIPO].&amp;[" &amp; $C$1 &amp; "]")/1000,
0)</f>
        <v>0</v>
      </c>
      <c r="AT76" s="8">
        <f>IFERROR(
GETPIVOTDATA("[Base_Tarjetas].[Importe]",TDinamica_R!$A$3,
"[Base_Tarjetas].[PERIODO]","[Base_Tarjetas].[PERIODO].&amp;[" &amp; TEXT(AT$6,"yyyymm") &amp; "]",
"[Base_Tarjetas].[Metrica]","[Base_Tarjetas].[Metrica].&amp;[" &amp; $A76 &amp; "]",
"[Base_Tarjetas].[SEGMENTO_DESCRIP]","[Base_Tarjetas].[SEGMENTO_DESCRIP].&amp;[" &amp; $C$6 &amp; "]",
"[Base_Tarjetas].[SITUACION]","[Base_Tarjetas].[SITUACION].&amp;[" &amp; $C76 &amp; "]",
"[Base_Tarjetas].[TIPO]","[Base_Tarjetas].[TIPO].&amp;[" &amp; $C$1 &amp; "]")/1000,
0)</f>
        <v>0</v>
      </c>
      <c r="AU76" s="8">
        <f>IFERROR(
GETPIVOTDATA("[Base_Tarjetas].[Importe]",TDinamica_R!$A$3,
"[Base_Tarjetas].[PERIODO]","[Base_Tarjetas].[PERIODO].&amp;[" &amp; TEXT(AU$6,"yyyymm") &amp; "]",
"[Base_Tarjetas].[Metrica]","[Base_Tarjetas].[Metrica].&amp;[" &amp; $A76 &amp; "]",
"[Base_Tarjetas].[SEGMENTO_DESCRIP]","[Base_Tarjetas].[SEGMENTO_DESCRIP].&amp;[" &amp; $C$6 &amp; "]",
"[Base_Tarjetas].[SITUACION]","[Base_Tarjetas].[SITUACION].&amp;[" &amp; $C76 &amp; "]",
"[Base_Tarjetas].[TIPO]","[Base_Tarjetas].[TIPO].&amp;[" &amp; $C$1 &amp; "]")/1000,
0)</f>
        <v>0</v>
      </c>
      <c r="AV76" s="8">
        <f>IFERROR(
GETPIVOTDATA("[Base_Tarjetas].[Importe]",TDinamica_R!$A$3,
"[Base_Tarjetas].[PERIODO]","[Base_Tarjetas].[PERIODO].&amp;[" &amp; TEXT(AV$6,"yyyymm") &amp; "]",
"[Base_Tarjetas].[Metrica]","[Base_Tarjetas].[Metrica].&amp;[" &amp; $A76 &amp; "]",
"[Base_Tarjetas].[SEGMENTO_DESCRIP]","[Base_Tarjetas].[SEGMENTO_DESCRIP].&amp;[" &amp; $C$6 &amp; "]",
"[Base_Tarjetas].[SITUACION]","[Base_Tarjetas].[SITUACION].&amp;[" &amp; $C76 &amp; "]",
"[Base_Tarjetas].[TIPO]","[Base_Tarjetas].[TIPO].&amp;[" &amp; $C$1 &amp; "]")/1000,
0)</f>
        <v>0</v>
      </c>
      <c r="AW76" s="8">
        <f>IFERROR(
GETPIVOTDATA("[Base_Tarjetas].[Importe]",TDinamica_R!$A$3,
"[Base_Tarjetas].[PERIODO]","[Base_Tarjetas].[PERIODO].&amp;[" &amp; TEXT(AW$6,"yyyymm") &amp; "]",
"[Base_Tarjetas].[Metrica]","[Base_Tarjetas].[Metrica].&amp;[" &amp; $A76 &amp; "]",
"[Base_Tarjetas].[SEGMENTO_DESCRIP]","[Base_Tarjetas].[SEGMENTO_DESCRIP].&amp;[" &amp; $C$6 &amp; "]",
"[Base_Tarjetas].[SITUACION]","[Base_Tarjetas].[SITUACION].&amp;[" &amp; $C76 &amp; "]",
"[Base_Tarjetas].[TIPO]","[Base_Tarjetas].[TIPO].&amp;[" &amp; $C$1 &amp; "]")/1000,
0)</f>
        <v>0</v>
      </c>
      <c r="AX76" s="8">
        <f>IFERROR(
GETPIVOTDATA("[Base_Tarjetas].[Importe]",TDinamica_R!$A$3,
"[Base_Tarjetas].[PERIODO]","[Base_Tarjetas].[PERIODO].&amp;[" &amp; TEXT(AX$6,"yyyymm") &amp; "]",
"[Base_Tarjetas].[Metrica]","[Base_Tarjetas].[Metrica].&amp;[" &amp; $A76 &amp; "]",
"[Base_Tarjetas].[SEGMENTO_DESCRIP]","[Base_Tarjetas].[SEGMENTO_DESCRIP].&amp;[" &amp; $C$6 &amp; "]",
"[Base_Tarjetas].[SITUACION]","[Base_Tarjetas].[SITUACION].&amp;[" &amp; $C76 &amp; "]",
"[Base_Tarjetas].[TIPO]","[Base_Tarjetas].[TIPO].&amp;[" &amp; $C$1 &amp; "]")/1000,
0)</f>
        <v>0</v>
      </c>
      <c r="AY76" s="8">
        <f>IFERROR(
GETPIVOTDATA("[Base_Tarjetas].[Importe]",TDinamica_R!$A$3,
"[Base_Tarjetas].[PERIODO]","[Base_Tarjetas].[PERIODO].&amp;[" &amp; TEXT(AY$6,"yyyymm") &amp; "]",
"[Base_Tarjetas].[Metrica]","[Base_Tarjetas].[Metrica].&amp;[" &amp; $A76 &amp; "]",
"[Base_Tarjetas].[SEGMENTO_DESCRIP]","[Base_Tarjetas].[SEGMENTO_DESCRIP].&amp;[" &amp; $C$6 &amp; "]",
"[Base_Tarjetas].[SITUACION]","[Base_Tarjetas].[SITUACION].&amp;[" &amp; $C76 &amp; "]",
"[Base_Tarjetas].[TIPO]","[Base_Tarjetas].[TIPO].&amp;[" &amp; $C$1 &amp; "]")/1000,
0)</f>
        <v>0</v>
      </c>
      <c r="AZ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TEXT(AZ$6,"yyyymm") &amp; "]"),
0)</f>
        <v>0</v>
      </c>
      <c r="BA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TEXT(BA$6,"yyyymm") &amp; "]"),
0)</f>
        <v>0</v>
      </c>
      <c r="BB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TEXT(BB$6,"yyyymm") &amp; "]"),
0)</f>
        <v>0</v>
      </c>
      <c r="BC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TEXT(BC$6,"yyyymm") &amp; "]"),
0)</f>
        <v>0</v>
      </c>
      <c r="BD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TEXT(BD$6,"yyyymm") &amp; "]"),
0)</f>
        <v>0</v>
      </c>
      <c r="BE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TEXT(BE$6,"yyyymm") &amp; "]"),
0)</f>
        <v>0</v>
      </c>
      <c r="BF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TEXT(BF$6,"yyyymm") &amp; "]"),
0)</f>
        <v>0</v>
      </c>
      <c r="BG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TEXT(BG$6,"yyyymm") &amp; "]"),
0)</f>
        <v>0</v>
      </c>
      <c r="BH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TEXT(BH$6,"yyyymm") &amp; "]"),
0)</f>
        <v>0</v>
      </c>
      <c r="BI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TEXT(BI$6,"yyyymm") &amp; "]"),
0)</f>
        <v>0</v>
      </c>
      <c r="BJ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TEXT(BJ$6,"yyyymm") &amp; "]"),
0)</f>
        <v>0</v>
      </c>
      <c r="BK76" s="8">
        <f>IFERROR(
GETPIVOTDATA("[Base_TC_PPTO].[Importe]",TDinamica_P!$A$5,
"[Base_TC_PPTO].[Metrica]","[Base_TC_PPTO].[Metrica].&amp;[" &amp; $A76 &amp; "]",
"[Base_TC_PPTO].[Sub Producto]","[Base_TC_PPTO].[Sub Producto].&amp;[" &amp; $C$1 &amp; "]",
"[Base_TC_PPTO].[SEGMENTO_DESCRIP]","[Base_TC_PPTO].[SEGMENTO_DESCRIP].&amp;[" &amp; $C$6 &amp; "]",
"[Base_TC_PPTO].[Situacion]","[Base_TC_PPTO].[Situacion].&amp;[" &amp; $C76 &amp; "]",
"[Base_TC_PPTO].[Periodo]","[Base_TC_PPTO].[Periodo].&amp;[" &amp; TEXT(BK$6,"yyyymm") &amp; "]"),
0)</f>
        <v>0</v>
      </c>
      <c r="BO76" s="24">
        <f t="shared" si="48"/>
        <v>0</v>
      </c>
      <c r="BP76" s="24">
        <f t="shared" si="48"/>
        <v>0</v>
      </c>
      <c r="BQ76" s="24">
        <f t="shared" si="48"/>
        <v>0</v>
      </c>
      <c r="BR76" s="24">
        <f t="shared" si="48"/>
        <v>0</v>
      </c>
      <c r="BS76" s="24">
        <f t="shared" si="48"/>
        <v>0</v>
      </c>
      <c r="BT76" s="24">
        <f t="shared" si="48"/>
        <v>0</v>
      </c>
    </row>
    <row r="77" spans="1:72" hidden="1" outlineLevel="1" x14ac:dyDescent="0.25">
      <c r="A77" s="11" t="s">
        <v>35</v>
      </c>
      <c r="C77" s="2" t="s">
        <v>102</v>
      </c>
      <c r="D77" s="8">
        <f>IFERROR(
GETPIVOTDATA("[Base_Tarjetas].[Importe]",TDinamica_R!$A$3,
"[Base_Tarjetas].[PERIODO]","[Base_Tarjetas].[PERIODO].&amp;[" &amp; TEXT(D$6,"yyyymm") &amp; "]",
"[Base_Tarjetas].[Metrica]","[Base_Tarjetas].[Metrica].&amp;[" &amp; $A77 &amp; "]",
"[Base_Tarjetas].[SEGMENTO_DESCRIP]","[Base_Tarjetas].[SEGMENTO_DESCRIP].&amp;[" &amp; $C$6 &amp; "]",
"[Base_Tarjetas].[SITUACION]","[Base_Tarjetas].[SITUACION].&amp;[" &amp; $C77 &amp; "]",
"[Base_Tarjetas].[TIPO]","[Base_Tarjetas].[TIPO].&amp;[" &amp; $C$1 &amp; "]")/1000,
0)</f>
        <v>0</v>
      </c>
      <c r="E77" s="8">
        <f>IFERROR(
GETPIVOTDATA("[Base_Tarjetas].[Importe]",TDinamica_R!$A$3,
"[Base_Tarjetas].[PERIODO]","[Base_Tarjetas].[PERIODO].&amp;[" &amp; TEXT(E$6,"yyyymm") &amp; "]",
"[Base_Tarjetas].[Metrica]","[Base_Tarjetas].[Metrica].&amp;[" &amp; $A77 &amp; "]",
"[Base_Tarjetas].[SEGMENTO_DESCRIP]","[Base_Tarjetas].[SEGMENTO_DESCRIP].&amp;[" &amp; $C$6 &amp; "]",
"[Base_Tarjetas].[SITUACION]","[Base_Tarjetas].[SITUACION].&amp;[" &amp; $C77 &amp; "]",
"[Base_Tarjetas].[TIPO]","[Base_Tarjetas].[TIPO].&amp;[" &amp; $C$1 &amp; "]")/1000,
0)</f>
        <v>0</v>
      </c>
      <c r="F77" s="8">
        <f>IFERROR(
GETPIVOTDATA("[Base_Tarjetas].[Importe]",TDinamica_R!$A$3,
"[Base_Tarjetas].[PERIODO]","[Base_Tarjetas].[PERIODO].&amp;[" &amp; TEXT(F$6,"yyyymm") &amp; "]",
"[Base_Tarjetas].[Metrica]","[Base_Tarjetas].[Metrica].&amp;[" &amp; $A77 &amp; "]",
"[Base_Tarjetas].[SEGMENTO_DESCRIP]","[Base_Tarjetas].[SEGMENTO_DESCRIP].&amp;[" &amp; $C$6 &amp; "]",
"[Base_Tarjetas].[SITUACION]","[Base_Tarjetas].[SITUACION].&amp;[" &amp; $C77 &amp; "]",
"[Base_Tarjetas].[TIPO]","[Base_Tarjetas].[TIPO].&amp;[" &amp; $C$1 &amp; "]")/1000,
0)</f>
        <v>0</v>
      </c>
      <c r="G77" s="8">
        <f>IFERROR(
GETPIVOTDATA("[Base_Tarjetas].[Importe]",TDinamica_R!$A$3,
"[Base_Tarjetas].[PERIODO]","[Base_Tarjetas].[PERIODO].&amp;[" &amp; TEXT(G$6,"yyyymm") &amp; "]",
"[Base_Tarjetas].[Metrica]","[Base_Tarjetas].[Metrica].&amp;[" &amp; $A77 &amp; "]",
"[Base_Tarjetas].[SEGMENTO_DESCRIP]","[Base_Tarjetas].[SEGMENTO_DESCRIP].&amp;[" &amp; $C$6 &amp; "]",
"[Base_Tarjetas].[SITUACION]","[Base_Tarjetas].[SITUACION].&amp;[" &amp; $C77 &amp; "]",
"[Base_Tarjetas].[TIPO]","[Base_Tarjetas].[TIPO].&amp;[" &amp; $C$1 &amp; "]")/1000,
0)</f>
        <v>0</v>
      </c>
      <c r="H77" s="8">
        <f>IFERROR(
GETPIVOTDATA("[Base_Tarjetas].[Importe]",TDinamica_R!$A$3,
"[Base_Tarjetas].[PERIODO]","[Base_Tarjetas].[PERIODO].&amp;[" &amp; TEXT(H$6,"yyyymm") &amp; "]",
"[Base_Tarjetas].[Metrica]","[Base_Tarjetas].[Metrica].&amp;[" &amp; $A77 &amp; "]",
"[Base_Tarjetas].[SEGMENTO_DESCRIP]","[Base_Tarjetas].[SEGMENTO_DESCRIP].&amp;[" &amp; $C$6 &amp; "]",
"[Base_Tarjetas].[SITUACION]","[Base_Tarjetas].[SITUACION].&amp;[" &amp; $C77 &amp; "]",
"[Base_Tarjetas].[TIPO]","[Base_Tarjetas].[TIPO].&amp;[" &amp; $C$1 &amp; "]")/1000,
0)</f>
        <v>0</v>
      </c>
      <c r="I77" s="8">
        <f>IFERROR(
GETPIVOTDATA("[Base_Tarjetas].[Importe]",TDinamica_R!$A$3,
"[Base_Tarjetas].[PERIODO]","[Base_Tarjetas].[PERIODO].&amp;[" &amp; TEXT(I$6,"yyyymm") &amp; "]",
"[Base_Tarjetas].[Metrica]","[Base_Tarjetas].[Metrica].&amp;[" &amp; $A77 &amp; "]",
"[Base_Tarjetas].[SEGMENTO_DESCRIP]","[Base_Tarjetas].[SEGMENTO_DESCRIP].&amp;[" &amp; $C$6 &amp; "]",
"[Base_Tarjetas].[SITUACION]","[Base_Tarjetas].[SITUACION].&amp;[" &amp; $C77 &amp; "]",
"[Base_Tarjetas].[TIPO]","[Base_Tarjetas].[TIPO].&amp;[" &amp; $C$1 &amp; "]")/1000,
0)</f>
        <v>0</v>
      </c>
      <c r="J77" s="8">
        <f>IFERROR(
GETPIVOTDATA("[Base_Tarjetas].[Importe]",TDinamica_R!$A$3,
"[Base_Tarjetas].[PERIODO]","[Base_Tarjetas].[PERIODO].&amp;[" &amp; TEXT(J$6,"yyyymm") &amp; "]",
"[Base_Tarjetas].[Metrica]","[Base_Tarjetas].[Metrica].&amp;[" &amp; $A77 &amp; "]",
"[Base_Tarjetas].[SEGMENTO_DESCRIP]","[Base_Tarjetas].[SEGMENTO_DESCRIP].&amp;[" &amp; $C$6 &amp; "]",
"[Base_Tarjetas].[SITUACION]","[Base_Tarjetas].[SITUACION].&amp;[" &amp; $C77 &amp; "]",
"[Base_Tarjetas].[TIPO]","[Base_Tarjetas].[TIPO].&amp;[" &amp; $C$1 &amp; "]")/1000,
0)</f>
        <v>0</v>
      </c>
      <c r="K77" s="8">
        <f>IFERROR(
GETPIVOTDATA("[Base_Tarjetas].[Importe]",TDinamica_R!$A$3,
"[Base_Tarjetas].[PERIODO]","[Base_Tarjetas].[PERIODO].&amp;[" &amp; TEXT(K$6,"yyyymm") &amp; "]",
"[Base_Tarjetas].[Metrica]","[Base_Tarjetas].[Metrica].&amp;[" &amp; $A77 &amp; "]",
"[Base_Tarjetas].[SEGMENTO_DESCRIP]","[Base_Tarjetas].[SEGMENTO_DESCRIP].&amp;[" &amp; $C$6 &amp; "]",
"[Base_Tarjetas].[SITUACION]","[Base_Tarjetas].[SITUACION].&amp;[" &amp; $C77 &amp; "]",
"[Base_Tarjetas].[TIPO]","[Base_Tarjetas].[TIPO].&amp;[" &amp; $C$1 &amp; "]")/1000,
0)</f>
        <v>0</v>
      </c>
      <c r="L77" s="8">
        <f>IFERROR(
GETPIVOTDATA("[Base_Tarjetas].[Importe]",TDinamica_R!$A$3,
"[Base_Tarjetas].[PERIODO]","[Base_Tarjetas].[PERIODO].&amp;[" &amp; TEXT(L$6,"yyyymm") &amp; "]",
"[Base_Tarjetas].[Metrica]","[Base_Tarjetas].[Metrica].&amp;[" &amp; $A77 &amp; "]",
"[Base_Tarjetas].[SEGMENTO_DESCRIP]","[Base_Tarjetas].[SEGMENTO_DESCRIP].&amp;[" &amp; $C$6 &amp; "]",
"[Base_Tarjetas].[SITUACION]","[Base_Tarjetas].[SITUACION].&amp;[" &amp; $C77 &amp; "]",
"[Base_Tarjetas].[TIPO]","[Base_Tarjetas].[TIPO].&amp;[" &amp; $C$1 &amp; "]")/1000,
0)</f>
        <v>0</v>
      </c>
      <c r="M77" s="8">
        <f>IFERROR(
GETPIVOTDATA("[Base_Tarjetas].[Importe]",TDinamica_R!$A$3,
"[Base_Tarjetas].[PERIODO]","[Base_Tarjetas].[PERIODO].&amp;[" &amp; TEXT(M$6,"yyyymm") &amp; "]",
"[Base_Tarjetas].[Metrica]","[Base_Tarjetas].[Metrica].&amp;[" &amp; $A77 &amp; "]",
"[Base_Tarjetas].[SEGMENTO_DESCRIP]","[Base_Tarjetas].[SEGMENTO_DESCRIP].&amp;[" &amp; $C$6 &amp; "]",
"[Base_Tarjetas].[SITUACION]","[Base_Tarjetas].[SITUACION].&amp;[" &amp; $C77 &amp; "]",
"[Base_Tarjetas].[TIPO]","[Base_Tarjetas].[TIPO].&amp;[" &amp; $C$1 &amp; "]")/1000,
0)</f>
        <v>0</v>
      </c>
      <c r="N77" s="8">
        <f>IFERROR(
GETPIVOTDATA("[Base_Tarjetas].[Importe]",TDinamica_R!$A$3,
"[Base_Tarjetas].[PERIODO]","[Base_Tarjetas].[PERIODO].&amp;[" &amp; TEXT(N$6,"yyyymm") &amp; "]",
"[Base_Tarjetas].[Metrica]","[Base_Tarjetas].[Metrica].&amp;[" &amp; $A77 &amp; "]",
"[Base_Tarjetas].[SEGMENTO_DESCRIP]","[Base_Tarjetas].[SEGMENTO_DESCRIP].&amp;[" &amp; $C$6 &amp; "]",
"[Base_Tarjetas].[SITUACION]","[Base_Tarjetas].[SITUACION].&amp;[" &amp; $C77 &amp; "]",
"[Base_Tarjetas].[TIPO]","[Base_Tarjetas].[TIPO].&amp;[" &amp; $C$1 &amp; "]")/1000,
0)</f>
        <v>0</v>
      </c>
      <c r="O77" s="8">
        <f>IFERROR(
GETPIVOTDATA("[Base_Tarjetas].[Importe]",TDinamica_R!$A$3,
"[Base_Tarjetas].[PERIODO]","[Base_Tarjetas].[PERIODO].&amp;[" &amp; TEXT(O$6,"yyyymm") &amp; "]",
"[Base_Tarjetas].[Metrica]","[Base_Tarjetas].[Metrica].&amp;[" &amp; $A77 &amp; "]",
"[Base_Tarjetas].[SEGMENTO_DESCRIP]","[Base_Tarjetas].[SEGMENTO_DESCRIP].&amp;[" &amp; $C$6 &amp; "]",
"[Base_Tarjetas].[SITUACION]","[Base_Tarjetas].[SITUACION].&amp;[" &amp; $C77 &amp; "]",
"[Base_Tarjetas].[TIPO]","[Base_Tarjetas].[TIPO].&amp;[" &amp; $C$1 &amp; "]")/1000,
0)</f>
        <v>0</v>
      </c>
      <c r="P77" s="8">
        <f>IFERROR(
GETPIVOTDATA("[Base_Tarjetas].[Importe]",TDinamica_R!$A$3,
"[Base_Tarjetas].[PERIODO]","[Base_Tarjetas].[PERIODO].&amp;[" &amp; TEXT(P$6,"yyyymm") &amp; "]",
"[Base_Tarjetas].[Metrica]","[Base_Tarjetas].[Metrica].&amp;[" &amp; $A77 &amp; "]",
"[Base_Tarjetas].[SEGMENTO_DESCRIP]","[Base_Tarjetas].[SEGMENTO_DESCRIP].&amp;[" &amp; $C$6 &amp; "]",
"[Base_Tarjetas].[SITUACION]","[Base_Tarjetas].[SITUACION].&amp;[" &amp; $C77 &amp; "]",
"[Base_Tarjetas].[TIPO]","[Base_Tarjetas].[TIPO].&amp;[" &amp; $C$1 &amp; "]")/1000,
0)</f>
        <v>0</v>
      </c>
      <c r="Q77" s="8">
        <f>IFERROR(
GETPIVOTDATA("[Base_Tarjetas].[Importe]",TDinamica_R!$A$3,
"[Base_Tarjetas].[PERIODO]","[Base_Tarjetas].[PERIODO].&amp;[" &amp; TEXT(Q$6,"yyyymm") &amp; "]",
"[Base_Tarjetas].[Metrica]","[Base_Tarjetas].[Metrica].&amp;[" &amp; $A77 &amp; "]",
"[Base_Tarjetas].[SEGMENTO_DESCRIP]","[Base_Tarjetas].[SEGMENTO_DESCRIP].&amp;[" &amp; $C$6 &amp; "]",
"[Base_Tarjetas].[SITUACION]","[Base_Tarjetas].[SITUACION].&amp;[" &amp; $C77 &amp; "]",
"[Base_Tarjetas].[TIPO]","[Base_Tarjetas].[TIPO].&amp;[" &amp; $C$1 &amp; "]")/1000,
0)</f>
        <v>0</v>
      </c>
      <c r="R77" s="8">
        <f>IFERROR(
GETPIVOTDATA("[Base_Tarjetas].[Importe]",TDinamica_R!$A$3,
"[Base_Tarjetas].[PERIODO]","[Base_Tarjetas].[PERIODO].&amp;[" &amp; TEXT(R$6,"yyyymm") &amp; "]",
"[Base_Tarjetas].[Metrica]","[Base_Tarjetas].[Metrica].&amp;[" &amp; $A77 &amp; "]",
"[Base_Tarjetas].[SEGMENTO_DESCRIP]","[Base_Tarjetas].[SEGMENTO_DESCRIP].&amp;[" &amp; $C$6 &amp; "]",
"[Base_Tarjetas].[SITUACION]","[Base_Tarjetas].[SITUACION].&amp;[" &amp; $C77 &amp; "]",
"[Base_Tarjetas].[TIPO]","[Base_Tarjetas].[TIPO].&amp;[" &amp; $C$1 &amp; "]")/1000,
0)</f>
        <v>0</v>
      </c>
      <c r="S77" s="8">
        <f>IFERROR(
GETPIVOTDATA("[Base_Tarjetas].[Importe]",TDinamica_R!$A$3,
"[Base_Tarjetas].[PERIODO]","[Base_Tarjetas].[PERIODO].&amp;[" &amp; TEXT(S$6,"yyyymm") &amp; "]",
"[Base_Tarjetas].[Metrica]","[Base_Tarjetas].[Metrica].&amp;[" &amp; $A77 &amp; "]",
"[Base_Tarjetas].[SEGMENTO_DESCRIP]","[Base_Tarjetas].[SEGMENTO_DESCRIP].&amp;[" &amp; $C$6 &amp; "]",
"[Base_Tarjetas].[SITUACION]","[Base_Tarjetas].[SITUACION].&amp;[" &amp; $C77 &amp; "]",
"[Base_Tarjetas].[TIPO]","[Base_Tarjetas].[TIPO].&amp;[" &amp; $C$1 &amp; "]")/1000,
0)</f>
        <v>0</v>
      </c>
      <c r="T77" s="8">
        <f>IFERROR(
GETPIVOTDATA("[Base_Tarjetas].[Importe]",TDinamica_R!$A$3,
"[Base_Tarjetas].[PERIODO]","[Base_Tarjetas].[PERIODO].&amp;[" &amp; TEXT(T$6,"yyyymm") &amp; "]",
"[Base_Tarjetas].[Metrica]","[Base_Tarjetas].[Metrica].&amp;[" &amp; $A77 &amp; "]",
"[Base_Tarjetas].[SEGMENTO_DESCRIP]","[Base_Tarjetas].[SEGMENTO_DESCRIP].&amp;[" &amp; $C$6 &amp; "]",
"[Base_Tarjetas].[SITUACION]","[Base_Tarjetas].[SITUACION].&amp;[" &amp; $C77 &amp; "]",
"[Base_Tarjetas].[TIPO]","[Base_Tarjetas].[TIPO].&amp;[" &amp; $C$1 &amp; "]")/1000,
0)</f>
        <v>0</v>
      </c>
      <c r="U77" s="8">
        <f>IFERROR(
GETPIVOTDATA("[Base_Tarjetas].[Importe]",TDinamica_R!$A$3,
"[Base_Tarjetas].[PERIODO]","[Base_Tarjetas].[PERIODO].&amp;[" &amp; TEXT(U$6,"yyyymm") &amp; "]",
"[Base_Tarjetas].[Metrica]","[Base_Tarjetas].[Metrica].&amp;[" &amp; $A77 &amp; "]",
"[Base_Tarjetas].[SEGMENTO_DESCRIP]","[Base_Tarjetas].[SEGMENTO_DESCRIP].&amp;[" &amp; $C$6 &amp; "]",
"[Base_Tarjetas].[SITUACION]","[Base_Tarjetas].[SITUACION].&amp;[" &amp; $C77 &amp; "]",
"[Base_Tarjetas].[TIPO]","[Base_Tarjetas].[TIPO].&amp;[" &amp; $C$1 &amp; "]")/1000,
0)</f>
        <v>0</v>
      </c>
      <c r="V77" s="8">
        <f>IFERROR(
GETPIVOTDATA("[Base_Tarjetas].[Importe]",TDinamica_R!$A$3,
"[Base_Tarjetas].[PERIODO]","[Base_Tarjetas].[PERIODO].&amp;[" &amp; TEXT(V$6,"yyyymm") &amp; "]",
"[Base_Tarjetas].[Metrica]","[Base_Tarjetas].[Metrica].&amp;[" &amp; $A77 &amp; "]",
"[Base_Tarjetas].[SEGMENTO_DESCRIP]","[Base_Tarjetas].[SEGMENTO_DESCRIP].&amp;[" &amp; $C$6 &amp; "]",
"[Base_Tarjetas].[SITUACION]","[Base_Tarjetas].[SITUACION].&amp;[" &amp; $C77 &amp; "]",
"[Base_Tarjetas].[TIPO]","[Base_Tarjetas].[TIPO].&amp;[" &amp; $C$1 &amp; "]")/1000,
0)</f>
        <v>0</v>
      </c>
      <c r="W77" s="8">
        <f>IFERROR(
GETPIVOTDATA("[Base_Tarjetas].[Importe]",TDinamica_R!$A$3,
"[Base_Tarjetas].[PERIODO]","[Base_Tarjetas].[PERIODO].&amp;[" &amp; TEXT(W$6,"yyyymm") &amp; "]",
"[Base_Tarjetas].[Metrica]","[Base_Tarjetas].[Metrica].&amp;[" &amp; $A77 &amp; "]",
"[Base_Tarjetas].[SEGMENTO_DESCRIP]","[Base_Tarjetas].[SEGMENTO_DESCRIP].&amp;[" &amp; $C$6 &amp; "]",
"[Base_Tarjetas].[SITUACION]","[Base_Tarjetas].[SITUACION].&amp;[" &amp; $C77 &amp; "]",
"[Base_Tarjetas].[TIPO]","[Base_Tarjetas].[TIPO].&amp;[" &amp; $C$1 &amp; "]")/1000,
0)</f>
        <v>0</v>
      </c>
      <c r="X77" s="8">
        <f>IFERROR(
GETPIVOTDATA("[Base_Tarjetas].[Importe]",TDinamica_R!$A$3,
"[Base_Tarjetas].[PERIODO]","[Base_Tarjetas].[PERIODO].&amp;[" &amp; TEXT(X$6,"yyyymm") &amp; "]",
"[Base_Tarjetas].[Metrica]","[Base_Tarjetas].[Metrica].&amp;[" &amp; $A77 &amp; "]",
"[Base_Tarjetas].[SEGMENTO_DESCRIP]","[Base_Tarjetas].[SEGMENTO_DESCRIP].&amp;[" &amp; $C$6 &amp; "]",
"[Base_Tarjetas].[SITUACION]","[Base_Tarjetas].[SITUACION].&amp;[" &amp; $C77 &amp; "]",
"[Base_Tarjetas].[TIPO]","[Base_Tarjetas].[TIPO].&amp;[" &amp; $C$1 &amp; "]")/1000,
0)</f>
        <v>0</v>
      </c>
      <c r="Y77" s="8">
        <f>IFERROR(
GETPIVOTDATA("[Base_Tarjetas].[Importe]",TDinamica_R!$A$3,
"[Base_Tarjetas].[PERIODO]","[Base_Tarjetas].[PERIODO].&amp;[" &amp; TEXT(Y$6,"yyyymm") &amp; "]",
"[Base_Tarjetas].[Metrica]","[Base_Tarjetas].[Metrica].&amp;[" &amp; $A77 &amp; "]",
"[Base_Tarjetas].[SEGMENTO_DESCRIP]","[Base_Tarjetas].[SEGMENTO_DESCRIP].&amp;[" &amp; $C$6 &amp; "]",
"[Base_Tarjetas].[SITUACION]","[Base_Tarjetas].[SITUACION].&amp;[" &amp; $C77 &amp; "]",
"[Base_Tarjetas].[TIPO]","[Base_Tarjetas].[TIPO].&amp;[" &amp; $C$1 &amp; "]")/1000,
0)</f>
        <v>0</v>
      </c>
      <c r="Z77" s="8">
        <f>IFERROR(
GETPIVOTDATA("[Base_Tarjetas].[Importe]",TDinamica_R!$A$3,
"[Base_Tarjetas].[PERIODO]","[Base_Tarjetas].[PERIODO].&amp;[" &amp; TEXT(Z$6,"yyyymm") &amp; "]",
"[Base_Tarjetas].[Metrica]","[Base_Tarjetas].[Metrica].&amp;[" &amp; $A77 &amp; "]",
"[Base_Tarjetas].[SEGMENTO_DESCRIP]","[Base_Tarjetas].[SEGMENTO_DESCRIP].&amp;[" &amp; $C$6 &amp; "]",
"[Base_Tarjetas].[SITUACION]","[Base_Tarjetas].[SITUACION].&amp;[" &amp; $C77 &amp; "]",
"[Base_Tarjetas].[TIPO]","[Base_Tarjetas].[TIPO].&amp;[" &amp; $C$1 &amp; "]")/1000,
0)</f>
        <v>0</v>
      </c>
      <c r="AA77" s="8">
        <f>IFERROR(
GETPIVOTDATA("[Base_Tarjetas].[Importe]",TDinamica_R!$A$3,
"[Base_Tarjetas].[PERIODO]","[Base_Tarjetas].[PERIODO].&amp;[" &amp; TEXT(AA$6,"yyyymm") &amp; "]",
"[Base_Tarjetas].[Metrica]","[Base_Tarjetas].[Metrica].&amp;[" &amp; $A77 &amp; "]",
"[Base_Tarjetas].[SEGMENTO_DESCRIP]","[Base_Tarjetas].[SEGMENTO_DESCRIP].&amp;[" &amp; $C$6 &amp; "]",
"[Base_Tarjetas].[SITUACION]","[Base_Tarjetas].[SITUACION].&amp;[" &amp; $C77 &amp; "]",
"[Base_Tarjetas].[TIPO]","[Base_Tarjetas].[TIPO].&amp;[" &amp; $C$1 &amp; "]")/1000,
0)</f>
        <v>0</v>
      </c>
      <c r="AB77" s="8">
        <f>IFERROR(
GETPIVOTDATA("[Base_Tarjetas].[Importe]",TDinamica_R!$A$3,
"[Base_Tarjetas].[PERIODO]","[Base_Tarjetas].[PERIODO].&amp;[" &amp; TEXT(AB$6,"yyyymm") &amp; "]",
"[Base_Tarjetas].[Metrica]","[Base_Tarjetas].[Metrica].&amp;[" &amp; $A77 &amp; "]",
"[Base_Tarjetas].[SEGMENTO_DESCRIP]","[Base_Tarjetas].[SEGMENTO_DESCRIP].&amp;[" &amp; $C$6 &amp; "]",
"[Base_Tarjetas].[SITUACION]","[Base_Tarjetas].[SITUACION].&amp;[" &amp; $C77 &amp; "]",
"[Base_Tarjetas].[TIPO]","[Base_Tarjetas].[TIPO].&amp;[" &amp; $C$1 &amp; "]")/1000,
0)</f>
        <v>0</v>
      </c>
      <c r="AC77" s="8">
        <f>IFERROR(
GETPIVOTDATA("[Base_Tarjetas].[Importe]",TDinamica_R!$A$3,
"[Base_Tarjetas].[PERIODO]","[Base_Tarjetas].[PERIODO].&amp;[" &amp; TEXT(AC$6,"yyyymm") &amp; "]",
"[Base_Tarjetas].[Metrica]","[Base_Tarjetas].[Metrica].&amp;[" &amp; $A77 &amp; "]",
"[Base_Tarjetas].[SEGMENTO_DESCRIP]","[Base_Tarjetas].[SEGMENTO_DESCRIP].&amp;[" &amp; $C$6 &amp; "]",
"[Base_Tarjetas].[SITUACION]","[Base_Tarjetas].[SITUACION].&amp;[" &amp; $C77 &amp; "]",
"[Base_Tarjetas].[TIPO]","[Base_Tarjetas].[TIPO].&amp;[" &amp; $C$1 &amp; "]")/1000,
0)</f>
        <v>0</v>
      </c>
      <c r="AD77" s="8">
        <f>IFERROR(
GETPIVOTDATA("[Base_Tarjetas].[Importe]",TDinamica_R!$A$3,
"[Base_Tarjetas].[PERIODO]","[Base_Tarjetas].[PERIODO].&amp;[" &amp; TEXT(AD$6,"yyyymm") &amp; "]",
"[Base_Tarjetas].[Metrica]","[Base_Tarjetas].[Metrica].&amp;[" &amp; $A77 &amp; "]",
"[Base_Tarjetas].[SEGMENTO_DESCRIP]","[Base_Tarjetas].[SEGMENTO_DESCRIP].&amp;[" &amp; $C$6 &amp; "]",
"[Base_Tarjetas].[SITUACION]","[Base_Tarjetas].[SITUACION].&amp;[" &amp; $C77 &amp; "]",
"[Base_Tarjetas].[TIPO]","[Base_Tarjetas].[TIPO].&amp;[" &amp; $C$1 &amp; "]")/1000,
0)</f>
        <v>0</v>
      </c>
      <c r="AE77" s="8">
        <f>IFERROR(
GETPIVOTDATA("[Base_Tarjetas].[Importe]",TDinamica_R!$A$3,
"[Base_Tarjetas].[PERIODO]","[Base_Tarjetas].[PERIODO].&amp;[" &amp; TEXT(AE$6,"yyyymm") &amp; "]",
"[Base_Tarjetas].[Metrica]","[Base_Tarjetas].[Metrica].&amp;[" &amp; $A77 &amp; "]",
"[Base_Tarjetas].[SEGMENTO_DESCRIP]","[Base_Tarjetas].[SEGMENTO_DESCRIP].&amp;[" &amp; $C$6 &amp; "]",
"[Base_Tarjetas].[SITUACION]","[Base_Tarjetas].[SITUACION].&amp;[" &amp; $C77 &amp; "]",
"[Base_Tarjetas].[TIPO]","[Base_Tarjetas].[TIPO].&amp;[" &amp; $C$1 &amp; "]")/1000,
0)</f>
        <v>0</v>
      </c>
      <c r="AF77" s="8">
        <f>IFERROR(
GETPIVOTDATA("[Base_Tarjetas].[Importe]",TDinamica_R!$A$3,
"[Base_Tarjetas].[PERIODO]","[Base_Tarjetas].[PERIODO].&amp;[" &amp; TEXT(AF$6,"yyyymm") &amp; "]",
"[Base_Tarjetas].[Metrica]","[Base_Tarjetas].[Metrica].&amp;[" &amp; $A77 &amp; "]",
"[Base_Tarjetas].[SEGMENTO_DESCRIP]","[Base_Tarjetas].[SEGMENTO_DESCRIP].&amp;[" &amp; $C$6 &amp; "]",
"[Base_Tarjetas].[SITUACION]","[Base_Tarjetas].[SITUACION].&amp;[" &amp; $C77 &amp; "]",
"[Base_Tarjetas].[TIPO]","[Base_Tarjetas].[TIPO].&amp;[" &amp; $C$1 &amp; "]")/1000,
0)</f>
        <v>0</v>
      </c>
      <c r="AG77" s="8">
        <f>IFERROR(
GETPIVOTDATA("[Base_Tarjetas].[Importe]",TDinamica_R!$A$3,
"[Base_Tarjetas].[PERIODO]","[Base_Tarjetas].[PERIODO].&amp;[" &amp; TEXT(AG$6,"yyyymm") &amp; "]",
"[Base_Tarjetas].[Metrica]","[Base_Tarjetas].[Metrica].&amp;[" &amp; $A77 &amp; "]",
"[Base_Tarjetas].[SEGMENTO_DESCRIP]","[Base_Tarjetas].[SEGMENTO_DESCRIP].&amp;[" &amp; $C$6 &amp; "]",
"[Base_Tarjetas].[SITUACION]","[Base_Tarjetas].[SITUACION].&amp;[" &amp; $C77 &amp; "]",
"[Base_Tarjetas].[TIPO]","[Base_Tarjetas].[TIPO].&amp;[" &amp; $C$1 &amp; "]")/1000,
0)</f>
        <v>0</v>
      </c>
      <c r="AH77" s="8">
        <f>IFERROR(
GETPIVOTDATA("[Base_Tarjetas].[Importe]",TDinamica_R!$A$3,
"[Base_Tarjetas].[PERIODO]","[Base_Tarjetas].[PERIODO].&amp;[" &amp; TEXT(AH$6,"yyyymm") &amp; "]",
"[Base_Tarjetas].[Metrica]","[Base_Tarjetas].[Metrica].&amp;[" &amp; $A77 &amp; "]",
"[Base_Tarjetas].[SEGMENTO_DESCRIP]","[Base_Tarjetas].[SEGMENTO_DESCRIP].&amp;[" &amp; $C$6 &amp; "]",
"[Base_Tarjetas].[SITUACION]","[Base_Tarjetas].[SITUACION].&amp;[" &amp; $C77 &amp; "]",
"[Base_Tarjetas].[TIPO]","[Base_Tarjetas].[TIPO].&amp;[" &amp; $C$1 &amp; "]")/1000,
0)</f>
        <v>0</v>
      </c>
      <c r="AI77" s="8">
        <f>IFERROR(
GETPIVOTDATA("[Base_Tarjetas].[Importe]",TDinamica_R!$A$3,
"[Base_Tarjetas].[PERIODO]","[Base_Tarjetas].[PERIODO].&amp;[" &amp; TEXT(AI$6,"yyyymm") &amp; "]",
"[Base_Tarjetas].[Metrica]","[Base_Tarjetas].[Metrica].&amp;[" &amp; $A77 &amp; "]",
"[Base_Tarjetas].[SEGMENTO_DESCRIP]","[Base_Tarjetas].[SEGMENTO_DESCRIP].&amp;[" &amp; $C$6 &amp; "]",
"[Base_Tarjetas].[SITUACION]","[Base_Tarjetas].[SITUACION].&amp;[" &amp; $C77 &amp; "]",
"[Base_Tarjetas].[TIPO]","[Base_Tarjetas].[TIPO].&amp;[" &amp; $C$1 &amp; "]")/1000,
0)</f>
        <v>0</v>
      </c>
      <c r="AJ77" s="8">
        <f>IFERROR(
GETPIVOTDATA("[Base_Tarjetas].[Importe]",TDinamica_R!$A$3,
"[Base_Tarjetas].[PERIODO]","[Base_Tarjetas].[PERIODO].&amp;[" &amp; TEXT(AJ$6,"yyyymm") &amp; "]",
"[Base_Tarjetas].[Metrica]","[Base_Tarjetas].[Metrica].&amp;[" &amp; $A77 &amp; "]",
"[Base_Tarjetas].[SEGMENTO_DESCRIP]","[Base_Tarjetas].[SEGMENTO_DESCRIP].&amp;[" &amp; $C$6 &amp; "]",
"[Base_Tarjetas].[SITUACION]","[Base_Tarjetas].[SITUACION].&amp;[" &amp; $C77 &amp; "]",
"[Base_Tarjetas].[TIPO]","[Base_Tarjetas].[TIPO].&amp;[" &amp; $C$1 &amp; "]")/1000,
0)</f>
        <v>0</v>
      </c>
      <c r="AK77" s="8">
        <f>IFERROR(
GETPIVOTDATA("[Base_Tarjetas].[Importe]",TDinamica_R!$A$3,
"[Base_Tarjetas].[PERIODO]","[Base_Tarjetas].[PERIODO].&amp;[" &amp; TEXT(AK$6,"yyyymm") &amp; "]",
"[Base_Tarjetas].[Metrica]","[Base_Tarjetas].[Metrica].&amp;[" &amp; $A77 &amp; "]",
"[Base_Tarjetas].[SEGMENTO_DESCRIP]","[Base_Tarjetas].[SEGMENTO_DESCRIP].&amp;[" &amp; $C$6 &amp; "]",
"[Base_Tarjetas].[SITUACION]","[Base_Tarjetas].[SITUACION].&amp;[" &amp; $C77 &amp; "]",
"[Base_Tarjetas].[TIPO]","[Base_Tarjetas].[TIPO].&amp;[" &amp; $C$1 &amp; "]")/1000,
0)</f>
        <v>0</v>
      </c>
      <c r="AL77" s="8">
        <f>IFERROR(
GETPIVOTDATA("[Base_Tarjetas].[Importe]",TDinamica_R!$A$3,
"[Base_Tarjetas].[PERIODO]","[Base_Tarjetas].[PERIODO].&amp;[" &amp; TEXT(AL$6,"yyyymm") &amp; "]",
"[Base_Tarjetas].[Metrica]","[Base_Tarjetas].[Metrica].&amp;[" &amp; $A77 &amp; "]",
"[Base_Tarjetas].[SEGMENTO_DESCRIP]","[Base_Tarjetas].[SEGMENTO_DESCRIP].&amp;[" &amp; $C$6 &amp; "]",
"[Base_Tarjetas].[SITUACION]","[Base_Tarjetas].[SITUACION].&amp;[" &amp; $C77 &amp; "]",
"[Base_Tarjetas].[TIPO]","[Base_Tarjetas].[TIPO].&amp;[" &amp; $C$1 &amp; "]")/1000,
0)</f>
        <v>0</v>
      </c>
      <c r="AM77" s="8">
        <f>IFERROR(
GETPIVOTDATA("[Base_Tarjetas].[Importe]",TDinamica_R!$A$3,
"[Base_Tarjetas].[PERIODO]","[Base_Tarjetas].[PERIODO].&amp;[" &amp; TEXT(AM$6,"yyyymm") &amp; "]",
"[Base_Tarjetas].[Metrica]","[Base_Tarjetas].[Metrica].&amp;[" &amp; $A77 &amp; "]",
"[Base_Tarjetas].[SEGMENTO_DESCRIP]","[Base_Tarjetas].[SEGMENTO_DESCRIP].&amp;[" &amp; $C$6 &amp; "]",
"[Base_Tarjetas].[SITUACION]","[Base_Tarjetas].[SITUACION].&amp;[" &amp; $C77 &amp; "]",
"[Base_Tarjetas].[TIPO]","[Base_Tarjetas].[TIPO].&amp;[" &amp; $C$1 &amp; "]")/1000,
0)</f>
        <v>0</v>
      </c>
      <c r="AN77" s="8">
        <f>IFERROR(
GETPIVOTDATA("[Base_Tarjetas].[Importe]",TDinamica_R!$A$3,
"[Base_Tarjetas].[PERIODO]","[Base_Tarjetas].[PERIODO].&amp;[" &amp; TEXT(AN$6,"yyyymm") &amp; "]",
"[Base_Tarjetas].[Metrica]","[Base_Tarjetas].[Metrica].&amp;[" &amp; $A77 &amp; "]",
"[Base_Tarjetas].[SEGMENTO_DESCRIP]","[Base_Tarjetas].[SEGMENTO_DESCRIP].&amp;[" &amp; $C$6 &amp; "]",
"[Base_Tarjetas].[SITUACION]","[Base_Tarjetas].[SITUACION].&amp;[" &amp; $C77 &amp; "]",
"[Base_Tarjetas].[TIPO]","[Base_Tarjetas].[TIPO].&amp;[" &amp; $C$1 &amp; "]")/1000,
0)</f>
        <v>0</v>
      </c>
      <c r="AO77" s="8">
        <f>IFERROR(
GETPIVOTDATA("[Base_Tarjetas].[Importe]",TDinamica_R!$A$3,
"[Base_Tarjetas].[PERIODO]","[Base_Tarjetas].[PERIODO].&amp;[" &amp; TEXT(AO$6,"yyyymm") &amp; "]",
"[Base_Tarjetas].[Metrica]","[Base_Tarjetas].[Metrica].&amp;[" &amp; $A77 &amp; "]",
"[Base_Tarjetas].[SEGMENTO_DESCRIP]","[Base_Tarjetas].[SEGMENTO_DESCRIP].&amp;[" &amp; $C$6 &amp; "]",
"[Base_Tarjetas].[SITUACION]","[Base_Tarjetas].[SITUACION].&amp;[" &amp; $C77 &amp; "]",
"[Base_Tarjetas].[TIPO]","[Base_Tarjetas].[TIPO].&amp;[" &amp; $C$1 &amp; "]")/1000,
0)</f>
        <v>0</v>
      </c>
      <c r="AP77" s="8">
        <f>IFERROR(
GETPIVOTDATA("[Base_Tarjetas].[Importe]",TDinamica_R!$A$3,
"[Base_Tarjetas].[PERIODO]","[Base_Tarjetas].[PERIODO].&amp;[" &amp; TEXT(AP$6,"yyyymm") &amp; "]",
"[Base_Tarjetas].[Metrica]","[Base_Tarjetas].[Metrica].&amp;[" &amp; $A77 &amp; "]",
"[Base_Tarjetas].[SEGMENTO_DESCRIP]","[Base_Tarjetas].[SEGMENTO_DESCRIP].&amp;[" &amp; $C$6 &amp; "]",
"[Base_Tarjetas].[SITUACION]","[Base_Tarjetas].[SITUACION].&amp;[" &amp; $C77 &amp; "]",
"[Base_Tarjetas].[TIPO]","[Base_Tarjetas].[TIPO].&amp;[" &amp; $C$1 &amp; "]")/1000,
0)</f>
        <v>0</v>
      </c>
      <c r="AQ77" s="8">
        <f>IFERROR(
GETPIVOTDATA("[Base_Tarjetas].[Importe]",TDinamica_R!$A$3,
"[Base_Tarjetas].[PERIODO]","[Base_Tarjetas].[PERIODO].&amp;[" &amp; TEXT(AQ$6,"yyyymm") &amp; "]",
"[Base_Tarjetas].[Metrica]","[Base_Tarjetas].[Metrica].&amp;[" &amp; $A77 &amp; "]",
"[Base_Tarjetas].[SEGMENTO_DESCRIP]","[Base_Tarjetas].[SEGMENTO_DESCRIP].&amp;[" &amp; $C$6 &amp; "]",
"[Base_Tarjetas].[SITUACION]","[Base_Tarjetas].[SITUACION].&amp;[" &amp; $C77 &amp; "]",
"[Base_Tarjetas].[TIPO]","[Base_Tarjetas].[TIPO].&amp;[" &amp; $C$1 &amp; "]")/1000,
0)</f>
        <v>0</v>
      </c>
      <c r="AR77" s="8">
        <f>IFERROR(
GETPIVOTDATA("[Base_Tarjetas].[Importe]",TDinamica_R!$A$3,
"[Base_Tarjetas].[PERIODO]","[Base_Tarjetas].[PERIODO].&amp;[" &amp; TEXT(AR$6,"yyyymm") &amp; "]",
"[Base_Tarjetas].[Metrica]","[Base_Tarjetas].[Metrica].&amp;[" &amp; $A77 &amp; "]",
"[Base_Tarjetas].[SEGMENTO_DESCRIP]","[Base_Tarjetas].[SEGMENTO_DESCRIP].&amp;[" &amp; $C$6 &amp; "]",
"[Base_Tarjetas].[SITUACION]","[Base_Tarjetas].[SITUACION].&amp;[" &amp; $C77 &amp; "]",
"[Base_Tarjetas].[TIPO]","[Base_Tarjetas].[TIPO].&amp;[" &amp; $C$1 &amp; "]")/1000,
0)</f>
        <v>0</v>
      </c>
      <c r="AS77" s="8">
        <f>IFERROR(
GETPIVOTDATA("[Base_Tarjetas].[Importe]",TDinamica_R!$A$3,
"[Base_Tarjetas].[PERIODO]","[Base_Tarjetas].[PERIODO].&amp;[" &amp; TEXT(AS$6,"yyyymm") &amp; "]",
"[Base_Tarjetas].[Metrica]","[Base_Tarjetas].[Metrica].&amp;[" &amp; $A77 &amp; "]",
"[Base_Tarjetas].[SEGMENTO_DESCRIP]","[Base_Tarjetas].[SEGMENTO_DESCRIP].&amp;[" &amp; $C$6 &amp; "]",
"[Base_Tarjetas].[SITUACION]","[Base_Tarjetas].[SITUACION].&amp;[" &amp; $C77 &amp; "]",
"[Base_Tarjetas].[TIPO]","[Base_Tarjetas].[TIPO].&amp;[" &amp; $C$1 &amp; "]")/1000,
0)</f>
        <v>0</v>
      </c>
      <c r="AT77" s="8">
        <f>IFERROR(
GETPIVOTDATA("[Base_Tarjetas].[Importe]",TDinamica_R!$A$3,
"[Base_Tarjetas].[PERIODO]","[Base_Tarjetas].[PERIODO].&amp;[" &amp; TEXT(AT$6,"yyyymm") &amp; "]",
"[Base_Tarjetas].[Metrica]","[Base_Tarjetas].[Metrica].&amp;[" &amp; $A77 &amp; "]",
"[Base_Tarjetas].[SEGMENTO_DESCRIP]","[Base_Tarjetas].[SEGMENTO_DESCRIP].&amp;[" &amp; $C$6 &amp; "]",
"[Base_Tarjetas].[SITUACION]","[Base_Tarjetas].[SITUACION].&amp;[" &amp; $C77 &amp; "]",
"[Base_Tarjetas].[TIPO]","[Base_Tarjetas].[TIPO].&amp;[" &amp; $C$1 &amp; "]")/1000,
0)</f>
        <v>0</v>
      </c>
      <c r="AU77" s="8">
        <f>IFERROR(
GETPIVOTDATA("[Base_Tarjetas].[Importe]",TDinamica_R!$A$3,
"[Base_Tarjetas].[PERIODO]","[Base_Tarjetas].[PERIODO].&amp;[" &amp; TEXT(AU$6,"yyyymm") &amp; "]",
"[Base_Tarjetas].[Metrica]","[Base_Tarjetas].[Metrica].&amp;[" &amp; $A77 &amp; "]",
"[Base_Tarjetas].[SEGMENTO_DESCRIP]","[Base_Tarjetas].[SEGMENTO_DESCRIP].&amp;[" &amp; $C$6 &amp; "]",
"[Base_Tarjetas].[SITUACION]","[Base_Tarjetas].[SITUACION].&amp;[" &amp; $C77 &amp; "]",
"[Base_Tarjetas].[TIPO]","[Base_Tarjetas].[TIPO].&amp;[" &amp; $C$1 &amp; "]")/1000,
0)</f>
        <v>0</v>
      </c>
      <c r="AV77" s="8">
        <f>IFERROR(
GETPIVOTDATA("[Base_Tarjetas].[Importe]",TDinamica_R!$A$3,
"[Base_Tarjetas].[PERIODO]","[Base_Tarjetas].[PERIODO].&amp;[" &amp; TEXT(AV$6,"yyyymm") &amp; "]",
"[Base_Tarjetas].[Metrica]","[Base_Tarjetas].[Metrica].&amp;[" &amp; $A77 &amp; "]",
"[Base_Tarjetas].[SEGMENTO_DESCRIP]","[Base_Tarjetas].[SEGMENTO_DESCRIP].&amp;[" &amp; $C$6 &amp; "]",
"[Base_Tarjetas].[SITUACION]","[Base_Tarjetas].[SITUACION].&amp;[" &amp; $C77 &amp; "]",
"[Base_Tarjetas].[TIPO]","[Base_Tarjetas].[TIPO].&amp;[" &amp; $C$1 &amp; "]")/1000,
0)</f>
        <v>0</v>
      </c>
      <c r="AW77" s="8">
        <f>IFERROR(
GETPIVOTDATA("[Base_Tarjetas].[Importe]",TDinamica_R!$A$3,
"[Base_Tarjetas].[PERIODO]","[Base_Tarjetas].[PERIODO].&amp;[" &amp; TEXT(AW$6,"yyyymm") &amp; "]",
"[Base_Tarjetas].[Metrica]","[Base_Tarjetas].[Metrica].&amp;[" &amp; $A77 &amp; "]",
"[Base_Tarjetas].[SEGMENTO_DESCRIP]","[Base_Tarjetas].[SEGMENTO_DESCRIP].&amp;[" &amp; $C$6 &amp; "]",
"[Base_Tarjetas].[SITUACION]","[Base_Tarjetas].[SITUACION].&amp;[" &amp; $C77 &amp; "]",
"[Base_Tarjetas].[TIPO]","[Base_Tarjetas].[TIPO].&amp;[" &amp; $C$1 &amp; "]")/1000,
0)</f>
        <v>0</v>
      </c>
      <c r="AX77" s="8">
        <f>IFERROR(
GETPIVOTDATA("[Base_Tarjetas].[Importe]",TDinamica_R!$A$3,
"[Base_Tarjetas].[PERIODO]","[Base_Tarjetas].[PERIODO].&amp;[" &amp; TEXT(AX$6,"yyyymm") &amp; "]",
"[Base_Tarjetas].[Metrica]","[Base_Tarjetas].[Metrica].&amp;[" &amp; $A77 &amp; "]",
"[Base_Tarjetas].[SEGMENTO_DESCRIP]","[Base_Tarjetas].[SEGMENTO_DESCRIP].&amp;[" &amp; $C$6 &amp; "]",
"[Base_Tarjetas].[SITUACION]","[Base_Tarjetas].[SITUACION].&amp;[" &amp; $C77 &amp; "]",
"[Base_Tarjetas].[TIPO]","[Base_Tarjetas].[TIPO].&amp;[" &amp; $C$1 &amp; "]")/1000,
0)</f>
        <v>0</v>
      </c>
      <c r="AY77" s="8">
        <f>IFERROR(
GETPIVOTDATA("[Base_Tarjetas].[Importe]",TDinamica_R!$A$3,
"[Base_Tarjetas].[PERIODO]","[Base_Tarjetas].[PERIODO].&amp;[" &amp; TEXT(AY$6,"yyyymm") &amp; "]",
"[Base_Tarjetas].[Metrica]","[Base_Tarjetas].[Metrica].&amp;[" &amp; $A77 &amp; "]",
"[Base_Tarjetas].[SEGMENTO_DESCRIP]","[Base_Tarjetas].[SEGMENTO_DESCRIP].&amp;[" &amp; $C$6 &amp; "]",
"[Base_Tarjetas].[SITUACION]","[Base_Tarjetas].[SITUACION].&amp;[" &amp; $C77 &amp; "]",
"[Base_Tarjetas].[TIPO]","[Base_Tarjetas].[TIPO].&amp;[" &amp; $C$1 &amp; "]")/1000,
0)</f>
        <v>0</v>
      </c>
      <c r="AZ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TEXT(AZ$6,"yyyymm") &amp; "]"),
0)</f>
        <v>0</v>
      </c>
      <c r="BA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TEXT(BA$6,"yyyymm") &amp; "]"),
0)</f>
        <v>0</v>
      </c>
      <c r="BB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TEXT(BB$6,"yyyymm") &amp; "]"),
0)</f>
        <v>0</v>
      </c>
      <c r="BC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TEXT(BC$6,"yyyymm") &amp; "]"),
0)</f>
        <v>0</v>
      </c>
      <c r="BD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TEXT(BD$6,"yyyymm") &amp; "]"),
0)</f>
        <v>0</v>
      </c>
      <c r="BE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TEXT(BE$6,"yyyymm") &amp; "]"),
0)</f>
        <v>0</v>
      </c>
      <c r="BF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TEXT(BF$6,"yyyymm") &amp; "]"),
0)</f>
        <v>0</v>
      </c>
      <c r="BG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TEXT(BG$6,"yyyymm") &amp; "]"),
0)</f>
        <v>0</v>
      </c>
      <c r="BH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TEXT(BH$6,"yyyymm") &amp; "]"),
0)</f>
        <v>0</v>
      </c>
      <c r="BI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TEXT(BI$6,"yyyymm") &amp; "]"),
0)</f>
        <v>0</v>
      </c>
      <c r="BJ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TEXT(BJ$6,"yyyymm") &amp; "]"),
0)</f>
        <v>0</v>
      </c>
      <c r="BK77" s="8">
        <f>IFERROR(
GETPIVOTDATA("[Base_TC_PPTO].[Importe]",TDinamica_P!$A$5,
"[Base_TC_PPTO].[Metrica]","[Base_TC_PPTO].[Metrica].&amp;[" &amp; $A77 &amp; "]",
"[Base_TC_PPTO].[Sub Producto]","[Base_TC_PPTO].[Sub Producto].&amp;[" &amp; $C$1 &amp; "]",
"[Base_TC_PPTO].[SEGMENTO_DESCRIP]","[Base_TC_PPTO].[SEGMENTO_DESCRIP].&amp;[" &amp; $C$6 &amp; "]",
"[Base_TC_PPTO].[Situacion]","[Base_TC_PPTO].[Situacion].&amp;[" &amp; $C77 &amp; "]",
"[Base_TC_PPTO].[Periodo]","[Base_TC_PPTO].[Periodo].&amp;[" &amp; TEXT(BK$6,"yyyymm") &amp; "]"),
0)</f>
        <v>0</v>
      </c>
      <c r="BO77" s="24">
        <f t="shared" si="48"/>
        <v>0</v>
      </c>
      <c r="BP77" s="24">
        <f t="shared" si="48"/>
        <v>0</v>
      </c>
      <c r="BQ77" s="24">
        <f t="shared" si="48"/>
        <v>0</v>
      </c>
      <c r="BR77" s="24">
        <f t="shared" si="48"/>
        <v>0</v>
      </c>
      <c r="BS77" s="24">
        <f t="shared" si="48"/>
        <v>0</v>
      </c>
      <c r="BT77" s="24">
        <f t="shared" si="48"/>
        <v>0</v>
      </c>
    </row>
    <row r="78" spans="1:72" hidden="1" outlineLevel="1" x14ac:dyDescent="0.25">
      <c r="A78" s="11" t="s">
        <v>35</v>
      </c>
      <c r="C78" s="2" t="s">
        <v>112</v>
      </c>
      <c r="D78" s="8">
        <f>IFERROR(
GETPIVOTDATA("[Base_Tarjetas].[Importe]",TDinamica_R!$A$3,
"[Base_Tarjetas].[PERIODO]","[Base_Tarjetas].[PERIODO].&amp;[" &amp; TEXT(D$6,"yyyymm") &amp; "]",
"[Base_Tarjetas].[Metrica]","[Base_Tarjetas].[Metrica].&amp;[" &amp; $A78 &amp; "]",
"[Base_Tarjetas].[SEGMENTO_DESCRIP]","[Base_Tarjetas].[SEGMENTO_DESCRIP].&amp;[" &amp; $C$6 &amp; "]",
"[Base_Tarjetas].[SITUACION]","[Base_Tarjetas].[SITUACION].&amp;[" &amp; $C78 &amp; "]",
"[Base_Tarjetas].[TIPO]","[Base_Tarjetas].[TIPO].&amp;[" &amp; $C$1 &amp; "]")/1000,
0)</f>
        <v>0</v>
      </c>
      <c r="E78" s="8">
        <f>IFERROR(
GETPIVOTDATA("[Base_Tarjetas].[Importe]",TDinamica_R!$A$3,
"[Base_Tarjetas].[PERIODO]","[Base_Tarjetas].[PERIODO].&amp;[" &amp; TEXT(E$6,"yyyymm") &amp; "]",
"[Base_Tarjetas].[Metrica]","[Base_Tarjetas].[Metrica].&amp;[" &amp; $A78 &amp; "]",
"[Base_Tarjetas].[SEGMENTO_DESCRIP]","[Base_Tarjetas].[SEGMENTO_DESCRIP].&amp;[" &amp; $C$6 &amp; "]",
"[Base_Tarjetas].[SITUACION]","[Base_Tarjetas].[SITUACION].&amp;[" &amp; $C78 &amp; "]",
"[Base_Tarjetas].[TIPO]","[Base_Tarjetas].[TIPO].&amp;[" &amp; $C$1 &amp; "]")/1000,
0)</f>
        <v>0</v>
      </c>
      <c r="F78" s="8">
        <f>IFERROR(
GETPIVOTDATA("[Base_Tarjetas].[Importe]",TDinamica_R!$A$3,
"[Base_Tarjetas].[PERIODO]","[Base_Tarjetas].[PERIODO].&amp;[" &amp; TEXT(F$6,"yyyymm") &amp; "]",
"[Base_Tarjetas].[Metrica]","[Base_Tarjetas].[Metrica].&amp;[" &amp; $A78 &amp; "]",
"[Base_Tarjetas].[SEGMENTO_DESCRIP]","[Base_Tarjetas].[SEGMENTO_DESCRIP].&amp;[" &amp; $C$6 &amp; "]",
"[Base_Tarjetas].[SITUACION]","[Base_Tarjetas].[SITUACION].&amp;[" &amp; $C78 &amp; "]",
"[Base_Tarjetas].[TIPO]","[Base_Tarjetas].[TIPO].&amp;[" &amp; $C$1 &amp; "]")/1000,
0)</f>
        <v>0</v>
      </c>
      <c r="G78" s="8">
        <f>IFERROR(
GETPIVOTDATA("[Base_Tarjetas].[Importe]",TDinamica_R!$A$3,
"[Base_Tarjetas].[PERIODO]","[Base_Tarjetas].[PERIODO].&amp;[" &amp; TEXT(G$6,"yyyymm") &amp; "]",
"[Base_Tarjetas].[Metrica]","[Base_Tarjetas].[Metrica].&amp;[" &amp; $A78 &amp; "]",
"[Base_Tarjetas].[SEGMENTO_DESCRIP]","[Base_Tarjetas].[SEGMENTO_DESCRIP].&amp;[" &amp; $C$6 &amp; "]",
"[Base_Tarjetas].[SITUACION]","[Base_Tarjetas].[SITUACION].&amp;[" &amp; $C78 &amp; "]",
"[Base_Tarjetas].[TIPO]","[Base_Tarjetas].[TIPO].&amp;[" &amp; $C$1 &amp; "]")/1000,
0)</f>
        <v>0</v>
      </c>
      <c r="H78" s="8">
        <f>IFERROR(
GETPIVOTDATA("[Base_Tarjetas].[Importe]",TDinamica_R!$A$3,
"[Base_Tarjetas].[PERIODO]","[Base_Tarjetas].[PERIODO].&amp;[" &amp; TEXT(H$6,"yyyymm") &amp; "]",
"[Base_Tarjetas].[Metrica]","[Base_Tarjetas].[Metrica].&amp;[" &amp; $A78 &amp; "]",
"[Base_Tarjetas].[SEGMENTO_DESCRIP]","[Base_Tarjetas].[SEGMENTO_DESCRIP].&amp;[" &amp; $C$6 &amp; "]",
"[Base_Tarjetas].[SITUACION]","[Base_Tarjetas].[SITUACION].&amp;[" &amp; $C78 &amp; "]",
"[Base_Tarjetas].[TIPO]","[Base_Tarjetas].[TIPO].&amp;[" &amp; $C$1 &amp; "]")/1000,
0)</f>
        <v>0</v>
      </c>
      <c r="I78" s="8">
        <f>IFERROR(
GETPIVOTDATA("[Base_Tarjetas].[Importe]",TDinamica_R!$A$3,
"[Base_Tarjetas].[PERIODO]","[Base_Tarjetas].[PERIODO].&amp;[" &amp; TEXT(I$6,"yyyymm") &amp; "]",
"[Base_Tarjetas].[Metrica]","[Base_Tarjetas].[Metrica].&amp;[" &amp; $A78 &amp; "]",
"[Base_Tarjetas].[SEGMENTO_DESCRIP]","[Base_Tarjetas].[SEGMENTO_DESCRIP].&amp;[" &amp; $C$6 &amp; "]",
"[Base_Tarjetas].[SITUACION]","[Base_Tarjetas].[SITUACION].&amp;[" &amp; $C78 &amp; "]",
"[Base_Tarjetas].[TIPO]","[Base_Tarjetas].[TIPO].&amp;[" &amp; $C$1 &amp; "]")/1000,
0)</f>
        <v>0</v>
      </c>
      <c r="J78" s="8">
        <f>IFERROR(
GETPIVOTDATA("[Base_Tarjetas].[Importe]",TDinamica_R!$A$3,
"[Base_Tarjetas].[PERIODO]","[Base_Tarjetas].[PERIODO].&amp;[" &amp; TEXT(J$6,"yyyymm") &amp; "]",
"[Base_Tarjetas].[Metrica]","[Base_Tarjetas].[Metrica].&amp;[" &amp; $A78 &amp; "]",
"[Base_Tarjetas].[SEGMENTO_DESCRIP]","[Base_Tarjetas].[SEGMENTO_DESCRIP].&amp;[" &amp; $C$6 &amp; "]",
"[Base_Tarjetas].[SITUACION]","[Base_Tarjetas].[SITUACION].&amp;[" &amp; $C78 &amp; "]",
"[Base_Tarjetas].[TIPO]","[Base_Tarjetas].[TIPO].&amp;[" &amp; $C$1 &amp; "]")/1000,
0)</f>
        <v>0</v>
      </c>
      <c r="K78" s="8">
        <f>IFERROR(
GETPIVOTDATA("[Base_Tarjetas].[Importe]",TDinamica_R!$A$3,
"[Base_Tarjetas].[PERIODO]","[Base_Tarjetas].[PERIODO].&amp;[" &amp; TEXT(K$6,"yyyymm") &amp; "]",
"[Base_Tarjetas].[Metrica]","[Base_Tarjetas].[Metrica].&amp;[" &amp; $A78 &amp; "]",
"[Base_Tarjetas].[SEGMENTO_DESCRIP]","[Base_Tarjetas].[SEGMENTO_DESCRIP].&amp;[" &amp; $C$6 &amp; "]",
"[Base_Tarjetas].[SITUACION]","[Base_Tarjetas].[SITUACION].&amp;[" &amp; $C78 &amp; "]",
"[Base_Tarjetas].[TIPO]","[Base_Tarjetas].[TIPO].&amp;[" &amp; $C$1 &amp; "]")/1000,
0)</f>
        <v>0</v>
      </c>
      <c r="L78" s="8">
        <f>IFERROR(
GETPIVOTDATA("[Base_Tarjetas].[Importe]",TDinamica_R!$A$3,
"[Base_Tarjetas].[PERIODO]","[Base_Tarjetas].[PERIODO].&amp;[" &amp; TEXT(L$6,"yyyymm") &amp; "]",
"[Base_Tarjetas].[Metrica]","[Base_Tarjetas].[Metrica].&amp;[" &amp; $A78 &amp; "]",
"[Base_Tarjetas].[SEGMENTO_DESCRIP]","[Base_Tarjetas].[SEGMENTO_DESCRIP].&amp;[" &amp; $C$6 &amp; "]",
"[Base_Tarjetas].[SITUACION]","[Base_Tarjetas].[SITUACION].&amp;[" &amp; $C78 &amp; "]",
"[Base_Tarjetas].[TIPO]","[Base_Tarjetas].[TIPO].&amp;[" &amp; $C$1 &amp; "]")/1000,
0)</f>
        <v>0</v>
      </c>
      <c r="M78" s="8">
        <f>IFERROR(
GETPIVOTDATA("[Base_Tarjetas].[Importe]",TDinamica_R!$A$3,
"[Base_Tarjetas].[PERIODO]","[Base_Tarjetas].[PERIODO].&amp;[" &amp; TEXT(M$6,"yyyymm") &amp; "]",
"[Base_Tarjetas].[Metrica]","[Base_Tarjetas].[Metrica].&amp;[" &amp; $A78 &amp; "]",
"[Base_Tarjetas].[SEGMENTO_DESCRIP]","[Base_Tarjetas].[SEGMENTO_DESCRIP].&amp;[" &amp; $C$6 &amp; "]",
"[Base_Tarjetas].[SITUACION]","[Base_Tarjetas].[SITUACION].&amp;[" &amp; $C78 &amp; "]",
"[Base_Tarjetas].[TIPO]","[Base_Tarjetas].[TIPO].&amp;[" &amp; $C$1 &amp; "]")/1000,
0)</f>
        <v>0</v>
      </c>
      <c r="N78" s="8">
        <f>IFERROR(
GETPIVOTDATA("[Base_Tarjetas].[Importe]",TDinamica_R!$A$3,
"[Base_Tarjetas].[PERIODO]","[Base_Tarjetas].[PERIODO].&amp;[" &amp; TEXT(N$6,"yyyymm") &amp; "]",
"[Base_Tarjetas].[Metrica]","[Base_Tarjetas].[Metrica].&amp;[" &amp; $A78 &amp; "]",
"[Base_Tarjetas].[SEGMENTO_DESCRIP]","[Base_Tarjetas].[SEGMENTO_DESCRIP].&amp;[" &amp; $C$6 &amp; "]",
"[Base_Tarjetas].[SITUACION]","[Base_Tarjetas].[SITUACION].&amp;[" &amp; $C78 &amp; "]",
"[Base_Tarjetas].[TIPO]","[Base_Tarjetas].[TIPO].&amp;[" &amp; $C$1 &amp; "]")/1000,
0)</f>
        <v>0</v>
      </c>
      <c r="O78" s="8">
        <f>IFERROR(
GETPIVOTDATA("[Base_Tarjetas].[Importe]",TDinamica_R!$A$3,
"[Base_Tarjetas].[PERIODO]","[Base_Tarjetas].[PERIODO].&amp;[" &amp; TEXT(O$6,"yyyymm") &amp; "]",
"[Base_Tarjetas].[Metrica]","[Base_Tarjetas].[Metrica].&amp;[" &amp; $A78 &amp; "]",
"[Base_Tarjetas].[SEGMENTO_DESCRIP]","[Base_Tarjetas].[SEGMENTO_DESCRIP].&amp;[" &amp; $C$6 &amp; "]",
"[Base_Tarjetas].[SITUACION]","[Base_Tarjetas].[SITUACION].&amp;[" &amp; $C78 &amp; "]",
"[Base_Tarjetas].[TIPO]","[Base_Tarjetas].[TIPO].&amp;[" &amp; $C$1 &amp; "]")/1000,
0)</f>
        <v>0</v>
      </c>
      <c r="P78" s="8">
        <f>IFERROR(
GETPIVOTDATA("[Base_Tarjetas].[Importe]",TDinamica_R!$A$3,
"[Base_Tarjetas].[PERIODO]","[Base_Tarjetas].[PERIODO].&amp;[" &amp; TEXT(P$6,"yyyymm") &amp; "]",
"[Base_Tarjetas].[Metrica]","[Base_Tarjetas].[Metrica].&amp;[" &amp; $A78 &amp; "]",
"[Base_Tarjetas].[SEGMENTO_DESCRIP]","[Base_Tarjetas].[SEGMENTO_DESCRIP].&amp;[" &amp; $C$6 &amp; "]",
"[Base_Tarjetas].[SITUACION]","[Base_Tarjetas].[SITUACION].&amp;[" &amp; $C78 &amp; "]",
"[Base_Tarjetas].[TIPO]","[Base_Tarjetas].[TIPO].&amp;[" &amp; $C$1 &amp; "]")/1000,
0)</f>
        <v>0</v>
      </c>
      <c r="Q78" s="8">
        <f>IFERROR(
GETPIVOTDATA("[Base_Tarjetas].[Importe]",TDinamica_R!$A$3,
"[Base_Tarjetas].[PERIODO]","[Base_Tarjetas].[PERIODO].&amp;[" &amp; TEXT(Q$6,"yyyymm") &amp; "]",
"[Base_Tarjetas].[Metrica]","[Base_Tarjetas].[Metrica].&amp;[" &amp; $A78 &amp; "]",
"[Base_Tarjetas].[SEGMENTO_DESCRIP]","[Base_Tarjetas].[SEGMENTO_DESCRIP].&amp;[" &amp; $C$6 &amp; "]",
"[Base_Tarjetas].[SITUACION]","[Base_Tarjetas].[SITUACION].&amp;[" &amp; $C78 &amp; "]",
"[Base_Tarjetas].[TIPO]","[Base_Tarjetas].[TIPO].&amp;[" &amp; $C$1 &amp; "]")/1000,
0)</f>
        <v>0</v>
      </c>
      <c r="R78" s="8">
        <f>IFERROR(
GETPIVOTDATA("[Base_Tarjetas].[Importe]",TDinamica_R!$A$3,
"[Base_Tarjetas].[PERIODO]","[Base_Tarjetas].[PERIODO].&amp;[" &amp; TEXT(R$6,"yyyymm") &amp; "]",
"[Base_Tarjetas].[Metrica]","[Base_Tarjetas].[Metrica].&amp;[" &amp; $A78 &amp; "]",
"[Base_Tarjetas].[SEGMENTO_DESCRIP]","[Base_Tarjetas].[SEGMENTO_DESCRIP].&amp;[" &amp; $C$6 &amp; "]",
"[Base_Tarjetas].[SITUACION]","[Base_Tarjetas].[SITUACION].&amp;[" &amp; $C78 &amp; "]",
"[Base_Tarjetas].[TIPO]","[Base_Tarjetas].[TIPO].&amp;[" &amp; $C$1 &amp; "]")/1000,
0)</f>
        <v>0</v>
      </c>
      <c r="S78" s="8">
        <f>IFERROR(
GETPIVOTDATA("[Base_Tarjetas].[Importe]",TDinamica_R!$A$3,
"[Base_Tarjetas].[PERIODO]","[Base_Tarjetas].[PERIODO].&amp;[" &amp; TEXT(S$6,"yyyymm") &amp; "]",
"[Base_Tarjetas].[Metrica]","[Base_Tarjetas].[Metrica].&amp;[" &amp; $A78 &amp; "]",
"[Base_Tarjetas].[SEGMENTO_DESCRIP]","[Base_Tarjetas].[SEGMENTO_DESCRIP].&amp;[" &amp; $C$6 &amp; "]",
"[Base_Tarjetas].[SITUACION]","[Base_Tarjetas].[SITUACION].&amp;[" &amp; $C78 &amp; "]",
"[Base_Tarjetas].[TIPO]","[Base_Tarjetas].[TIPO].&amp;[" &amp; $C$1 &amp; "]")/1000,
0)</f>
        <v>0</v>
      </c>
      <c r="T78" s="8">
        <f>IFERROR(
GETPIVOTDATA("[Base_Tarjetas].[Importe]",TDinamica_R!$A$3,
"[Base_Tarjetas].[PERIODO]","[Base_Tarjetas].[PERIODO].&amp;[" &amp; TEXT(T$6,"yyyymm") &amp; "]",
"[Base_Tarjetas].[Metrica]","[Base_Tarjetas].[Metrica].&amp;[" &amp; $A78 &amp; "]",
"[Base_Tarjetas].[SEGMENTO_DESCRIP]","[Base_Tarjetas].[SEGMENTO_DESCRIP].&amp;[" &amp; $C$6 &amp; "]",
"[Base_Tarjetas].[SITUACION]","[Base_Tarjetas].[SITUACION].&amp;[" &amp; $C78 &amp; "]",
"[Base_Tarjetas].[TIPO]","[Base_Tarjetas].[TIPO].&amp;[" &amp; $C$1 &amp; "]")/1000,
0)</f>
        <v>0</v>
      </c>
      <c r="U78" s="8">
        <f>IFERROR(
GETPIVOTDATA("[Base_Tarjetas].[Importe]",TDinamica_R!$A$3,
"[Base_Tarjetas].[PERIODO]","[Base_Tarjetas].[PERIODO].&amp;[" &amp; TEXT(U$6,"yyyymm") &amp; "]",
"[Base_Tarjetas].[Metrica]","[Base_Tarjetas].[Metrica].&amp;[" &amp; $A78 &amp; "]",
"[Base_Tarjetas].[SEGMENTO_DESCRIP]","[Base_Tarjetas].[SEGMENTO_DESCRIP].&amp;[" &amp; $C$6 &amp; "]",
"[Base_Tarjetas].[SITUACION]","[Base_Tarjetas].[SITUACION].&amp;[" &amp; $C78 &amp; "]",
"[Base_Tarjetas].[TIPO]","[Base_Tarjetas].[TIPO].&amp;[" &amp; $C$1 &amp; "]")/1000,
0)</f>
        <v>0</v>
      </c>
      <c r="V78" s="8">
        <f>IFERROR(
GETPIVOTDATA("[Base_Tarjetas].[Importe]",TDinamica_R!$A$3,
"[Base_Tarjetas].[PERIODO]","[Base_Tarjetas].[PERIODO].&amp;[" &amp; TEXT(V$6,"yyyymm") &amp; "]",
"[Base_Tarjetas].[Metrica]","[Base_Tarjetas].[Metrica].&amp;[" &amp; $A78 &amp; "]",
"[Base_Tarjetas].[SEGMENTO_DESCRIP]","[Base_Tarjetas].[SEGMENTO_DESCRIP].&amp;[" &amp; $C$6 &amp; "]",
"[Base_Tarjetas].[SITUACION]","[Base_Tarjetas].[SITUACION].&amp;[" &amp; $C78 &amp; "]",
"[Base_Tarjetas].[TIPO]","[Base_Tarjetas].[TIPO].&amp;[" &amp; $C$1 &amp; "]")/1000,
0)</f>
        <v>0</v>
      </c>
      <c r="W78" s="8">
        <f>IFERROR(
GETPIVOTDATA("[Base_Tarjetas].[Importe]",TDinamica_R!$A$3,
"[Base_Tarjetas].[PERIODO]","[Base_Tarjetas].[PERIODO].&amp;[" &amp; TEXT(W$6,"yyyymm") &amp; "]",
"[Base_Tarjetas].[Metrica]","[Base_Tarjetas].[Metrica].&amp;[" &amp; $A78 &amp; "]",
"[Base_Tarjetas].[SEGMENTO_DESCRIP]","[Base_Tarjetas].[SEGMENTO_DESCRIP].&amp;[" &amp; $C$6 &amp; "]",
"[Base_Tarjetas].[SITUACION]","[Base_Tarjetas].[SITUACION].&amp;[" &amp; $C78 &amp; "]",
"[Base_Tarjetas].[TIPO]","[Base_Tarjetas].[TIPO].&amp;[" &amp; $C$1 &amp; "]")/1000,
0)</f>
        <v>0</v>
      </c>
      <c r="X78" s="8">
        <f>IFERROR(
GETPIVOTDATA("[Base_Tarjetas].[Importe]",TDinamica_R!$A$3,
"[Base_Tarjetas].[PERIODO]","[Base_Tarjetas].[PERIODO].&amp;[" &amp; TEXT(X$6,"yyyymm") &amp; "]",
"[Base_Tarjetas].[Metrica]","[Base_Tarjetas].[Metrica].&amp;[" &amp; $A78 &amp; "]",
"[Base_Tarjetas].[SEGMENTO_DESCRIP]","[Base_Tarjetas].[SEGMENTO_DESCRIP].&amp;[" &amp; $C$6 &amp; "]",
"[Base_Tarjetas].[SITUACION]","[Base_Tarjetas].[SITUACION].&amp;[" &amp; $C78 &amp; "]",
"[Base_Tarjetas].[TIPO]","[Base_Tarjetas].[TIPO].&amp;[" &amp; $C$1 &amp; "]")/1000,
0)</f>
        <v>0</v>
      </c>
      <c r="Y78" s="8">
        <f>IFERROR(
GETPIVOTDATA("[Base_Tarjetas].[Importe]",TDinamica_R!$A$3,
"[Base_Tarjetas].[PERIODO]","[Base_Tarjetas].[PERIODO].&amp;[" &amp; TEXT(Y$6,"yyyymm") &amp; "]",
"[Base_Tarjetas].[Metrica]","[Base_Tarjetas].[Metrica].&amp;[" &amp; $A78 &amp; "]",
"[Base_Tarjetas].[SEGMENTO_DESCRIP]","[Base_Tarjetas].[SEGMENTO_DESCRIP].&amp;[" &amp; $C$6 &amp; "]",
"[Base_Tarjetas].[SITUACION]","[Base_Tarjetas].[SITUACION].&amp;[" &amp; $C78 &amp; "]",
"[Base_Tarjetas].[TIPO]","[Base_Tarjetas].[TIPO].&amp;[" &amp; $C$1 &amp; "]")/1000,
0)</f>
        <v>0</v>
      </c>
      <c r="Z78" s="8">
        <f>IFERROR(
GETPIVOTDATA("[Base_Tarjetas].[Importe]",TDinamica_R!$A$3,
"[Base_Tarjetas].[PERIODO]","[Base_Tarjetas].[PERIODO].&amp;[" &amp; TEXT(Z$6,"yyyymm") &amp; "]",
"[Base_Tarjetas].[Metrica]","[Base_Tarjetas].[Metrica].&amp;[" &amp; $A78 &amp; "]",
"[Base_Tarjetas].[SEGMENTO_DESCRIP]","[Base_Tarjetas].[SEGMENTO_DESCRIP].&amp;[" &amp; $C$6 &amp; "]",
"[Base_Tarjetas].[SITUACION]","[Base_Tarjetas].[SITUACION].&amp;[" &amp; $C78 &amp; "]",
"[Base_Tarjetas].[TIPO]","[Base_Tarjetas].[TIPO].&amp;[" &amp; $C$1 &amp; "]")/1000,
0)</f>
        <v>0</v>
      </c>
      <c r="AA78" s="8">
        <f>IFERROR(
GETPIVOTDATA("[Base_Tarjetas].[Importe]",TDinamica_R!$A$3,
"[Base_Tarjetas].[PERIODO]","[Base_Tarjetas].[PERIODO].&amp;[" &amp; TEXT(AA$6,"yyyymm") &amp; "]",
"[Base_Tarjetas].[Metrica]","[Base_Tarjetas].[Metrica].&amp;[" &amp; $A78 &amp; "]",
"[Base_Tarjetas].[SEGMENTO_DESCRIP]","[Base_Tarjetas].[SEGMENTO_DESCRIP].&amp;[" &amp; $C$6 &amp; "]",
"[Base_Tarjetas].[SITUACION]","[Base_Tarjetas].[SITUACION].&amp;[" &amp; $C78 &amp; "]",
"[Base_Tarjetas].[TIPO]","[Base_Tarjetas].[TIPO].&amp;[" &amp; $C$1 &amp; "]")/1000,
0)</f>
        <v>0</v>
      </c>
      <c r="AB78" s="8">
        <f>IFERROR(
GETPIVOTDATA("[Base_Tarjetas].[Importe]",TDinamica_R!$A$3,
"[Base_Tarjetas].[PERIODO]","[Base_Tarjetas].[PERIODO].&amp;[" &amp; TEXT(AB$6,"yyyymm") &amp; "]",
"[Base_Tarjetas].[Metrica]","[Base_Tarjetas].[Metrica].&amp;[" &amp; $A78 &amp; "]",
"[Base_Tarjetas].[SEGMENTO_DESCRIP]","[Base_Tarjetas].[SEGMENTO_DESCRIP].&amp;[" &amp; $C$6 &amp; "]",
"[Base_Tarjetas].[SITUACION]","[Base_Tarjetas].[SITUACION].&amp;[" &amp; $C78 &amp; "]",
"[Base_Tarjetas].[TIPO]","[Base_Tarjetas].[TIPO].&amp;[" &amp; $C$1 &amp; "]")/1000,
0)</f>
        <v>0</v>
      </c>
      <c r="AC78" s="8">
        <f>IFERROR(
GETPIVOTDATA("[Base_Tarjetas].[Importe]",TDinamica_R!$A$3,
"[Base_Tarjetas].[PERIODO]","[Base_Tarjetas].[PERIODO].&amp;[" &amp; TEXT(AC$6,"yyyymm") &amp; "]",
"[Base_Tarjetas].[Metrica]","[Base_Tarjetas].[Metrica].&amp;[" &amp; $A78 &amp; "]",
"[Base_Tarjetas].[SEGMENTO_DESCRIP]","[Base_Tarjetas].[SEGMENTO_DESCRIP].&amp;[" &amp; $C$6 &amp; "]",
"[Base_Tarjetas].[SITUACION]","[Base_Tarjetas].[SITUACION].&amp;[" &amp; $C78 &amp; "]",
"[Base_Tarjetas].[TIPO]","[Base_Tarjetas].[TIPO].&amp;[" &amp; $C$1 &amp; "]")/1000,
0)</f>
        <v>0</v>
      </c>
      <c r="AD78" s="8">
        <f>IFERROR(
GETPIVOTDATA("[Base_Tarjetas].[Importe]",TDinamica_R!$A$3,
"[Base_Tarjetas].[PERIODO]","[Base_Tarjetas].[PERIODO].&amp;[" &amp; TEXT(AD$6,"yyyymm") &amp; "]",
"[Base_Tarjetas].[Metrica]","[Base_Tarjetas].[Metrica].&amp;[" &amp; $A78 &amp; "]",
"[Base_Tarjetas].[SEGMENTO_DESCRIP]","[Base_Tarjetas].[SEGMENTO_DESCRIP].&amp;[" &amp; $C$6 &amp; "]",
"[Base_Tarjetas].[SITUACION]","[Base_Tarjetas].[SITUACION].&amp;[" &amp; $C78 &amp; "]",
"[Base_Tarjetas].[TIPO]","[Base_Tarjetas].[TIPO].&amp;[" &amp; $C$1 &amp; "]")/1000,
0)</f>
        <v>0</v>
      </c>
      <c r="AE78" s="8">
        <f>IFERROR(
GETPIVOTDATA("[Base_Tarjetas].[Importe]",TDinamica_R!$A$3,
"[Base_Tarjetas].[PERIODO]","[Base_Tarjetas].[PERIODO].&amp;[" &amp; TEXT(AE$6,"yyyymm") &amp; "]",
"[Base_Tarjetas].[Metrica]","[Base_Tarjetas].[Metrica].&amp;[" &amp; $A78 &amp; "]",
"[Base_Tarjetas].[SEGMENTO_DESCRIP]","[Base_Tarjetas].[SEGMENTO_DESCRIP].&amp;[" &amp; $C$6 &amp; "]",
"[Base_Tarjetas].[SITUACION]","[Base_Tarjetas].[SITUACION].&amp;[" &amp; $C78 &amp; "]",
"[Base_Tarjetas].[TIPO]","[Base_Tarjetas].[TIPO].&amp;[" &amp; $C$1 &amp; "]")/1000,
0)</f>
        <v>0</v>
      </c>
      <c r="AF78" s="8">
        <f>IFERROR(
GETPIVOTDATA("[Base_Tarjetas].[Importe]",TDinamica_R!$A$3,
"[Base_Tarjetas].[PERIODO]","[Base_Tarjetas].[PERIODO].&amp;[" &amp; TEXT(AF$6,"yyyymm") &amp; "]",
"[Base_Tarjetas].[Metrica]","[Base_Tarjetas].[Metrica].&amp;[" &amp; $A78 &amp; "]",
"[Base_Tarjetas].[SEGMENTO_DESCRIP]","[Base_Tarjetas].[SEGMENTO_DESCRIP].&amp;[" &amp; $C$6 &amp; "]",
"[Base_Tarjetas].[SITUACION]","[Base_Tarjetas].[SITUACION].&amp;[" &amp; $C78 &amp; "]",
"[Base_Tarjetas].[TIPO]","[Base_Tarjetas].[TIPO].&amp;[" &amp; $C$1 &amp; "]")/1000,
0)</f>
        <v>0</v>
      </c>
      <c r="AG78" s="8">
        <f>IFERROR(
GETPIVOTDATA("[Base_Tarjetas].[Importe]",TDinamica_R!$A$3,
"[Base_Tarjetas].[PERIODO]","[Base_Tarjetas].[PERIODO].&amp;[" &amp; TEXT(AG$6,"yyyymm") &amp; "]",
"[Base_Tarjetas].[Metrica]","[Base_Tarjetas].[Metrica].&amp;[" &amp; $A78 &amp; "]",
"[Base_Tarjetas].[SEGMENTO_DESCRIP]","[Base_Tarjetas].[SEGMENTO_DESCRIP].&amp;[" &amp; $C$6 &amp; "]",
"[Base_Tarjetas].[SITUACION]","[Base_Tarjetas].[SITUACION].&amp;[" &amp; $C78 &amp; "]",
"[Base_Tarjetas].[TIPO]","[Base_Tarjetas].[TIPO].&amp;[" &amp; $C$1 &amp; "]")/1000,
0)</f>
        <v>0</v>
      </c>
      <c r="AH78" s="8">
        <f>IFERROR(
GETPIVOTDATA("[Base_Tarjetas].[Importe]",TDinamica_R!$A$3,
"[Base_Tarjetas].[PERIODO]","[Base_Tarjetas].[PERIODO].&amp;[" &amp; TEXT(AH$6,"yyyymm") &amp; "]",
"[Base_Tarjetas].[Metrica]","[Base_Tarjetas].[Metrica].&amp;[" &amp; $A78 &amp; "]",
"[Base_Tarjetas].[SEGMENTO_DESCRIP]","[Base_Tarjetas].[SEGMENTO_DESCRIP].&amp;[" &amp; $C$6 &amp; "]",
"[Base_Tarjetas].[SITUACION]","[Base_Tarjetas].[SITUACION].&amp;[" &amp; $C78 &amp; "]",
"[Base_Tarjetas].[TIPO]","[Base_Tarjetas].[TIPO].&amp;[" &amp; $C$1 &amp; "]")/1000,
0)</f>
        <v>0</v>
      </c>
      <c r="AI78" s="8">
        <f>IFERROR(
GETPIVOTDATA("[Base_Tarjetas].[Importe]",TDinamica_R!$A$3,
"[Base_Tarjetas].[PERIODO]","[Base_Tarjetas].[PERIODO].&amp;[" &amp; TEXT(AI$6,"yyyymm") &amp; "]",
"[Base_Tarjetas].[Metrica]","[Base_Tarjetas].[Metrica].&amp;[" &amp; $A78 &amp; "]",
"[Base_Tarjetas].[SEGMENTO_DESCRIP]","[Base_Tarjetas].[SEGMENTO_DESCRIP].&amp;[" &amp; $C$6 &amp; "]",
"[Base_Tarjetas].[SITUACION]","[Base_Tarjetas].[SITUACION].&amp;[" &amp; $C78 &amp; "]",
"[Base_Tarjetas].[TIPO]","[Base_Tarjetas].[TIPO].&amp;[" &amp; $C$1 &amp; "]")/1000,
0)</f>
        <v>0</v>
      </c>
      <c r="AJ78" s="8">
        <f>IFERROR(
GETPIVOTDATA("[Base_Tarjetas].[Importe]",TDinamica_R!$A$3,
"[Base_Tarjetas].[PERIODO]","[Base_Tarjetas].[PERIODO].&amp;[" &amp; TEXT(AJ$6,"yyyymm") &amp; "]",
"[Base_Tarjetas].[Metrica]","[Base_Tarjetas].[Metrica].&amp;[" &amp; $A78 &amp; "]",
"[Base_Tarjetas].[SEGMENTO_DESCRIP]","[Base_Tarjetas].[SEGMENTO_DESCRIP].&amp;[" &amp; $C$6 &amp; "]",
"[Base_Tarjetas].[SITUACION]","[Base_Tarjetas].[SITUACION].&amp;[" &amp; $C78 &amp; "]",
"[Base_Tarjetas].[TIPO]","[Base_Tarjetas].[TIPO].&amp;[" &amp; $C$1 &amp; "]")/1000,
0)</f>
        <v>0</v>
      </c>
      <c r="AK78" s="8">
        <f>IFERROR(
GETPIVOTDATA("[Base_Tarjetas].[Importe]",TDinamica_R!$A$3,
"[Base_Tarjetas].[PERIODO]","[Base_Tarjetas].[PERIODO].&amp;[" &amp; TEXT(AK$6,"yyyymm") &amp; "]",
"[Base_Tarjetas].[Metrica]","[Base_Tarjetas].[Metrica].&amp;[" &amp; $A78 &amp; "]",
"[Base_Tarjetas].[SEGMENTO_DESCRIP]","[Base_Tarjetas].[SEGMENTO_DESCRIP].&amp;[" &amp; $C$6 &amp; "]",
"[Base_Tarjetas].[SITUACION]","[Base_Tarjetas].[SITUACION].&amp;[" &amp; $C78 &amp; "]",
"[Base_Tarjetas].[TIPO]","[Base_Tarjetas].[TIPO].&amp;[" &amp; $C$1 &amp; "]")/1000,
0)</f>
        <v>0</v>
      </c>
      <c r="AL78" s="8">
        <f>IFERROR(
GETPIVOTDATA("[Base_Tarjetas].[Importe]",TDinamica_R!$A$3,
"[Base_Tarjetas].[PERIODO]","[Base_Tarjetas].[PERIODO].&amp;[" &amp; TEXT(AL$6,"yyyymm") &amp; "]",
"[Base_Tarjetas].[Metrica]","[Base_Tarjetas].[Metrica].&amp;[" &amp; $A78 &amp; "]",
"[Base_Tarjetas].[SEGMENTO_DESCRIP]","[Base_Tarjetas].[SEGMENTO_DESCRIP].&amp;[" &amp; $C$6 &amp; "]",
"[Base_Tarjetas].[SITUACION]","[Base_Tarjetas].[SITUACION].&amp;[" &amp; $C78 &amp; "]",
"[Base_Tarjetas].[TIPO]","[Base_Tarjetas].[TIPO].&amp;[" &amp; $C$1 &amp; "]")/1000,
0)</f>
        <v>0</v>
      </c>
      <c r="AM78" s="8">
        <f>IFERROR(
GETPIVOTDATA("[Base_Tarjetas].[Importe]",TDinamica_R!$A$3,
"[Base_Tarjetas].[PERIODO]","[Base_Tarjetas].[PERIODO].&amp;[" &amp; TEXT(AM$6,"yyyymm") &amp; "]",
"[Base_Tarjetas].[Metrica]","[Base_Tarjetas].[Metrica].&amp;[" &amp; $A78 &amp; "]",
"[Base_Tarjetas].[SEGMENTO_DESCRIP]","[Base_Tarjetas].[SEGMENTO_DESCRIP].&amp;[" &amp; $C$6 &amp; "]",
"[Base_Tarjetas].[SITUACION]","[Base_Tarjetas].[SITUACION].&amp;[" &amp; $C78 &amp; "]",
"[Base_Tarjetas].[TIPO]","[Base_Tarjetas].[TIPO].&amp;[" &amp; $C$1 &amp; "]")/1000,
0)</f>
        <v>0</v>
      </c>
      <c r="AN78" s="8">
        <f>IFERROR(
GETPIVOTDATA("[Base_Tarjetas].[Importe]",TDinamica_R!$A$3,
"[Base_Tarjetas].[PERIODO]","[Base_Tarjetas].[PERIODO].&amp;[" &amp; TEXT(AN$6,"yyyymm") &amp; "]",
"[Base_Tarjetas].[Metrica]","[Base_Tarjetas].[Metrica].&amp;[" &amp; $A78 &amp; "]",
"[Base_Tarjetas].[SEGMENTO_DESCRIP]","[Base_Tarjetas].[SEGMENTO_DESCRIP].&amp;[" &amp; $C$6 &amp; "]",
"[Base_Tarjetas].[SITUACION]","[Base_Tarjetas].[SITUACION].&amp;[" &amp; $C78 &amp; "]",
"[Base_Tarjetas].[TIPO]","[Base_Tarjetas].[TIPO].&amp;[" &amp; $C$1 &amp; "]")/1000,
0)</f>
        <v>0</v>
      </c>
      <c r="AO78" s="8">
        <f>IFERROR(
GETPIVOTDATA("[Base_Tarjetas].[Importe]",TDinamica_R!$A$3,
"[Base_Tarjetas].[PERIODO]","[Base_Tarjetas].[PERIODO].&amp;[" &amp; TEXT(AO$6,"yyyymm") &amp; "]",
"[Base_Tarjetas].[Metrica]","[Base_Tarjetas].[Metrica].&amp;[" &amp; $A78 &amp; "]",
"[Base_Tarjetas].[SEGMENTO_DESCRIP]","[Base_Tarjetas].[SEGMENTO_DESCRIP].&amp;[" &amp; $C$6 &amp; "]",
"[Base_Tarjetas].[SITUACION]","[Base_Tarjetas].[SITUACION].&amp;[" &amp; $C78 &amp; "]",
"[Base_Tarjetas].[TIPO]","[Base_Tarjetas].[TIPO].&amp;[" &amp; $C$1 &amp; "]")/1000,
0)</f>
        <v>0</v>
      </c>
      <c r="AP78" s="8">
        <f>IFERROR(
GETPIVOTDATA("[Base_Tarjetas].[Importe]",TDinamica_R!$A$3,
"[Base_Tarjetas].[PERIODO]","[Base_Tarjetas].[PERIODO].&amp;[" &amp; TEXT(AP$6,"yyyymm") &amp; "]",
"[Base_Tarjetas].[Metrica]","[Base_Tarjetas].[Metrica].&amp;[" &amp; $A78 &amp; "]",
"[Base_Tarjetas].[SEGMENTO_DESCRIP]","[Base_Tarjetas].[SEGMENTO_DESCRIP].&amp;[" &amp; $C$6 &amp; "]",
"[Base_Tarjetas].[SITUACION]","[Base_Tarjetas].[SITUACION].&amp;[" &amp; $C78 &amp; "]",
"[Base_Tarjetas].[TIPO]","[Base_Tarjetas].[TIPO].&amp;[" &amp; $C$1 &amp; "]")/1000,
0)</f>
        <v>0</v>
      </c>
      <c r="AQ78" s="8">
        <f>IFERROR(
GETPIVOTDATA("[Base_Tarjetas].[Importe]",TDinamica_R!$A$3,
"[Base_Tarjetas].[PERIODO]","[Base_Tarjetas].[PERIODO].&amp;[" &amp; TEXT(AQ$6,"yyyymm") &amp; "]",
"[Base_Tarjetas].[Metrica]","[Base_Tarjetas].[Metrica].&amp;[" &amp; $A78 &amp; "]",
"[Base_Tarjetas].[SEGMENTO_DESCRIP]","[Base_Tarjetas].[SEGMENTO_DESCRIP].&amp;[" &amp; $C$6 &amp; "]",
"[Base_Tarjetas].[SITUACION]","[Base_Tarjetas].[SITUACION].&amp;[" &amp; $C78 &amp; "]",
"[Base_Tarjetas].[TIPO]","[Base_Tarjetas].[TIPO].&amp;[" &amp; $C$1 &amp; "]")/1000,
0)</f>
        <v>0</v>
      </c>
      <c r="AR78" s="8">
        <f>IFERROR(
GETPIVOTDATA("[Base_Tarjetas].[Importe]",TDinamica_R!$A$3,
"[Base_Tarjetas].[PERIODO]","[Base_Tarjetas].[PERIODO].&amp;[" &amp; TEXT(AR$6,"yyyymm") &amp; "]",
"[Base_Tarjetas].[Metrica]","[Base_Tarjetas].[Metrica].&amp;[" &amp; $A78 &amp; "]",
"[Base_Tarjetas].[SEGMENTO_DESCRIP]","[Base_Tarjetas].[SEGMENTO_DESCRIP].&amp;[" &amp; $C$6 &amp; "]",
"[Base_Tarjetas].[SITUACION]","[Base_Tarjetas].[SITUACION].&amp;[" &amp; $C78 &amp; "]",
"[Base_Tarjetas].[TIPO]","[Base_Tarjetas].[TIPO].&amp;[" &amp; $C$1 &amp; "]")/1000,
0)</f>
        <v>0</v>
      </c>
      <c r="AS78" s="8">
        <f>IFERROR(
GETPIVOTDATA("[Base_Tarjetas].[Importe]",TDinamica_R!$A$3,
"[Base_Tarjetas].[PERIODO]","[Base_Tarjetas].[PERIODO].&amp;[" &amp; TEXT(AS$6,"yyyymm") &amp; "]",
"[Base_Tarjetas].[Metrica]","[Base_Tarjetas].[Metrica].&amp;[" &amp; $A78 &amp; "]",
"[Base_Tarjetas].[SEGMENTO_DESCRIP]","[Base_Tarjetas].[SEGMENTO_DESCRIP].&amp;[" &amp; $C$6 &amp; "]",
"[Base_Tarjetas].[SITUACION]","[Base_Tarjetas].[SITUACION].&amp;[" &amp; $C78 &amp; "]",
"[Base_Tarjetas].[TIPO]","[Base_Tarjetas].[TIPO].&amp;[" &amp; $C$1 &amp; "]")/1000,
0)</f>
        <v>0</v>
      </c>
      <c r="AT78" s="8">
        <f>IFERROR(
GETPIVOTDATA("[Base_Tarjetas].[Importe]",TDinamica_R!$A$3,
"[Base_Tarjetas].[PERIODO]","[Base_Tarjetas].[PERIODO].&amp;[" &amp; TEXT(AT$6,"yyyymm") &amp; "]",
"[Base_Tarjetas].[Metrica]","[Base_Tarjetas].[Metrica].&amp;[" &amp; $A78 &amp; "]",
"[Base_Tarjetas].[SEGMENTO_DESCRIP]","[Base_Tarjetas].[SEGMENTO_DESCRIP].&amp;[" &amp; $C$6 &amp; "]",
"[Base_Tarjetas].[SITUACION]","[Base_Tarjetas].[SITUACION].&amp;[" &amp; $C78 &amp; "]",
"[Base_Tarjetas].[TIPO]","[Base_Tarjetas].[TIPO].&amp;[" &amp; $C$1 &amp; "]")/1000,
0)</f>
        <v>0</v>
      </c>
      <c r="AU78" s="8">
        <f>IFERROR(
GETPIVOTDATA("[Base_Tarjetas].[Importe]",TDinamica_R!$A$3,
"[Base_Tarjetas].[PERIODO]","[Base_Tarjetas].[PERIODO].&amp;[" &amp; TEXT(AU$6,"yyyymm") &amp; "]",
"[Base_Tarjetas].[Metrica]","[Base_Tarjetas].[Metrica].&amp;[" &amp; $A78 &amp; "]",
"[Base_Tarjetas].[SEGMENTO_DESCRIP]","[Base_Tarjetas].[SEGMENTO_DESCRIP].&amp;[" &amp; $C$6 &amp; "]",
"[Base_Tarjetas].[SITUACION]","[Base_Tarjetas].[SITUACION].&amp;[" &amp; $C78 &amp; "]",
"[Base_Tarjetas].[TIPO]","[Base_Tarjetas].[TIPO].&amp;[" &amp; $C$1 &amp; "]")/1000,
0)</f>
        <v>0</v>
      </c>
      <c r="AV78" s="8">
        <f>IFERROR(
GETPIVOTDATA("[Base_Tarjetas].[Importe]",TDinamica_R!$A$3,
"[Base_Tarjetas].[PERIODO]","[Base_Tarjetas].[PERIODO].&amp;[" &amp; TEXT(AV$6,"yyyymm") &amp; "]",
"[Base_Tarjetas].[Metrica]","[Base_Tarjetas].[Metrica].&amp;[" &amp; $A78 &amp; "]",
"[Base_Tarjetas].[SEGMENTO_DESCRIP]","[Base_Tarjetas].[SEGMENTO_DESCRIP].&amp;[" &amp; $C$6 &amp; "]",
"[Base_Tarjetas].[SITUACION]","[Base_Tarjetas].[SITUACION].&amp;[" &amp; $C78 &amp; "]",
"[Base_Tarjetas].[TIPO]","[Base_Tarjetas].[TIPO].&amp;[" &amp; $C$1 &amp; "]")/1000,
0)</f>
        <v>0</v>
      </c>
      <c r="AW78" s="8">
        <f>IFERROR(
GETPIVOTDATA("[Base_Tarjetas].[Importe]",TDinamica_R!$A$3,
"[Base_Tarjetas].[PERIODO]","[Base_Tarjetas].[PERIODO].&amp;[" &amp; TEXT(AW$6,"yyyymm") &amp; "]",
"[Base_Tarjetas].[Metrica]","[Base_Tarjetas].[Metrica].&amp;[" &amp; $A78 &amp; "]",
"[Base_Tarjetas].[SEGMENTO_DESCRIP]","[Base_Tarjetas].[SEGMENTO_DESCRIP].&amp;[" &amp; $C$6 &amp; "]",
"[Base_Tarjetas].[SITUACION]","[Base_Tarjetas].[SITUACION].&amp;[" &amp; $C78 &amp; "]",
"[Base_Tarjetas].[TIPO]","[Base_Tarjetas].[TIPO].&amp;[" &amp; $C$1 &amp; "]")/1000,
0)</f>
        <v>0</v>
      </c>
      <c r="AX78" s="8">
        <f>IFERROR(
GETPIVOTDATA("[Base_Tarjetas].[Importe]",TDinamica_R!$A$3,
"[Base_Tarjetas].[PERIODO]","[Base_Tarjetas].[PERIODO].&amp;[" &amp; TEXT(AX$6,"yyyymm") &amp; "]",
"[Base_Tarjetas].[Metrica]","[Base_Tarjetas].[Metrica].&amp;[" &amp; $A78 &amp; "]",
"[Base_Tarjetas].[SEGMENTO_DESCRIP]","[Base_Tarjetas].[SEGMENTO_DESCRIP].&amp;[" &amp; $C$6 &amp; "]",
"[Base_Tarjetas].[SITUACION]","[Base_Tarjetas].[SITUACION].&amp;[" &amp; $C78 &amp; "]",
"[Base_Tarjetas].[TIPO]","[Base_Tarjetas].[TIPO].&amp;[" &amp; $C$1 &amp; "]")/1000,
0)</f>
        <v>0</v>
      </c>
      <c r="AY78" s="8">
        <f>IFERROR(
GETPIVOTDATA("[Base_Tarjetas].[Importe]",TDinamica_R!$A$3,
"[Base_Tarjetas].[PERIODO]","[Base_Tarjetas].[PERIODO].&amp;[" &amp; TEXT(AY$6,"yyyymm") &amp; "]",
"[Base_Tarjetas].[Metrica]","[Base_Tarjetas].[Metrica].&amp;[" &amp; $A78 &amp; "]",
"[Base_Tarjetas].[SEGMENTO_DESCRIP]","[Base_Tarjetas].[SEGMENTO_DESCRIP].&amp;[" &amp; $C$6 &amp; "]",
"[Base_Tarjetas].[SITUACION]","[Base_Tarjetas].[SITUACION].&amp;[" &amp; $C78 &amp; "]",
"[Base_Tarjetas].[TIPO]","[Base_Tarjetas].[TIPO].&amp;[" &amp; $C$1 &amp; "]")/1000,
0)</f>
        <v>0</v>
      </c>
      <c r="AZ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TEXT(AZ$6,"yyyymm") &amp; "]"),
0)</f>
        <v>0</v>
      </c>
      <c r="BA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TEXT(BA$6,"yyyymm") &amp; "]"),
0)</f>
        <v>0</v>
      </c>
      <c r="BB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TEXT(BB$6,"yyyymm") &amp; "]"),
0)</f>
        <v>0</v>
      </c>
      <c r="BC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TEXT(BC$6,"yyyymm") &amp; "]"),
0)</f>
        <v>0</v>
      </c>
      <c r="BD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TEXT(BD$6,"yyyymm") &amp; "]"),
0)</f>
        <v>0</v>
      </c>
      <c r="BE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TEXT(BE$6,"yyyymm") &amp; "]"),
0)</f>
        <v>0</v>
      </c>
      <c r="BF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TEXT(BF$6,"yyyymm") &amp; "]"),
0)</f>
        <v>0</v>
      </c>
      <c r="BG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TEXT(BG$6,"yyyymm") &amp; "]"),
0)</f>
        <v>0</v>
      </c>
      <c r="BH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TEXT(BH$6,"yyyymm") &amp; "]"),
0)</f>
        <v>0</v>
      </c>
      <c r="BI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TEXT(BI$6,"yyyymm") &amp; "]"),
0)</f>
        <v>0</v>
      </c>
      <c r="BJ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TEXT(BJ$6,"yyyymm") &amp; "]"),
0)</f>
        <v>0</v>
      </c>
      <c r="BK78" s="8">
        <f>IFERROR(
GETPIVOTDATA("[Base_TC_PPTO].[Importe]",TDinamica_P!$A$5,
"[Base_TC_PPTO].[Metrica]","[Base_TC_PPTO].[Metrica].&amp;[" &amp; $A78 &amp; "]",
"[Base_TC_PPTO].[Sub Producto]","[Base_TC_PPTO].[Sub Producto].&amp;[" &amp; $C$1 &amp; "]",
"[Base_TC_PPTO].[SEGMENTO_DESCRIP]","[Base_TC_PPTO].[SEGMENTO_DESCRIP].&amp;[" &amp; $C$6 &amp; "]",
"[Base_TC_PPTO].[Situacion]","[Base_TC_PPTO].[Situacion].&amp;[" &amp; $C78 &amp; "]",
"[Base_TC_PPTO].[Periodo]","[Base_TC_PPTO].[Periodo].&amp;[" &amp; TEXT(BK$6,"yyyymm") &amp; "]"),
0)</f>
        <v>0</v>
      </c>
      <c r="BO78" s="24">
        <f t="shared" si="48"/>
        <v>0</v>
      </c>
      <c r="BP78" s="24">
        <f t="shared" si="48"/>
        <v>0</v>
      </c>
      <c r="BQ78" s="24">
        <f t="shared" si="48"/>
        <v>0</v>
      </c>
      <c r="BR78" s="24">
        <f t="shared" si="48"/>
        <v>0</v>
      </c>
      <c r="BS78" s="24">
        <f t="shared" si="48"/>
        <v>0</v>
      </c>
      <c r="BT78" s="24">
        <f t="shared" si="48"/>
        <v>0</v>
      </c>
    </row>
    <row r="79" spans="1:72" hidden="1" outlineLevel="1" x14ac:dyDescent="0.25">
      <c r="A79" s="11" t="s">
        <v>35</v>
      </c>
      <c r="C79" s="2" t="s">
        <v>95</v>
      </c>
      <c r="D79" s="8">
        <f>IFERROR(
GETPIVOTDATA("[Base_Tarjetas].[Importe]",TDinamica_R!$A$3,
"[Base_Tarjetas].[PERIODO]","[Base_Tarjetas].[PERIODO].&amp;[" &amp; TEXT(D$6,"yyyymm") &amp; "]",
"[Base_Tarjetas].[Metrica]","[Base_Tarjetas].[Metrica].&amp;[" &amp; $A79 &amp; "]",
"[Base_Tarjetas].[SEGMENTO_DESCRIP]","[Base_Tarjetas].[SEGMENTO_DESCRIP].&amp;[" &amp; $C$6 &amp; "]",
"[Base_Tarjetas].[SITUACION]","[Base_Tarjetas].[SITUACION].&amp;[" &amp; $C79 &amp; "]",
"[Base_Tarjetas].[TIPO]","[Base_Tarjetas].[TIPO].&amp;[" &amp; $C$1 &amp; "]")/1000,
0)</f>
        <v>0</v>
      </c>
      <c r="E79" s="8">
        <f>IFERROR(
GETPIVOTDATA("[Base_Tarjetas].[Importe]",TDinamica_R!$A$3,
"[Base_Tarjetas].[PERIODO]","[Base_Tarjetas].[PERIODO].&amp;[" &amp; TEXT(E$6,"yyyymm") &amp; "]",
"[Base_Tarjetas].[Metrica]","[Base_Tarjetas].[Metrica].&amp;[" &amp; $A79 &amp; "]",
"[Base_Tarjetas].[SEGMENTO_DESCRIP]","[Base_Tarjetas].[SEGMENTO_DESCRIP].&amp;[" &amp; $C$6 &amp; "]",
"[Base_Tarjetas].[SITUACION]","[Base_Tarjetas].[SITUACION].&amp;[" &amp; $C79 &amp; "]",
"[Base_Tarjetas].[TIPO]","[Base_Tarjetas].[TIPO].&amp;[" &amp; $C$1 &amp; "]")/1000,
0)</f>
        <v>0</v>
      </c>
      <c r="F79" s="8">
        <f>IFERROR(
GETPIVOTDATA("[Base_Tarjetas].[Importe]",TDinamica_R!$A$3,
"[Base_Tarjetas].[PERIODO]","[Base_Tarjetas].[PERIODO].&amp;[" &amp; TEXT(F$6,"yyyymm") &amp; "]",
"[Base_Tarjetas].[Metrica]","[Base_Tarjetas].[Metrica].&amp;[" &amp; $A79 &amp; "]",
"[Base_Tarjetas].[SEGMENTO_DESCRIP]","[Base_Tarjetas].[SEGMENTO_DESCRIP].&amp;[" &amp; $C$6 &amp; "]",
"[Base_Tarjetas].[SITUACION]","[Base_Tarjetas].[SITUACION].&amp;[" &amp; $C79 &amp; "]",
"[Base_Tarjetas].[TIPO]","[Base_Tarjetas].[TIPO].&amp;[" &amp; $C$1 &amp; "]")/1000,
0)</f>
        <v>0</v>
      </c>
      <c r="G79" s="8">
        <f>IFERROR(
GETPIVOTDATA("[Base_Tarjetas].[Importe]",TDinamica_R!$A$3,
"[Base_Tarjetas].[PERIODO]","[Base_Tarjetas].[PERIODO].&amp;[" &amp; TEXT(G$6,"yyyymm") &amp; "]",
"[Base_Tarjetas].[Metrica]","[Base_Tarjetas].[Metrica].&amp;[" &amp; $A79 &amp; "]",
"[Base_Tarjetas].[SEGMENTO_DESCRIP]","[Base_Tarjetas].[SEGMENTO_DESCRIP].&amp;[" &amp; $C$6 &amp; "]",
"[Base_Tarjetas].[SITUACION]","[Base_Tarjetas].[SITUACION].&amp;[" &amp; $C79 &amp; "]",
"[Base_Tarjetas].[TIPO]","[Base_Tarjetas].[TIPO].&amp;[" &amp; $C$1 &amp; "]")/1000,
0)</f>
        <v>0</v>
      </c>
      <c r="H79" s="8">
        <f>IFERROR(
GETPIVOTDATA("[Base_Tarjetas].[Importe]",TDinamica_R!$A$3,
"[Base_Tarjetas].[PERIODO]","[Base_Tarjetas].[PERIODO].&amp;[" &amp; TEXT(H$6,"yyyymm") &amp; "]",
"[Base_Tarjetas].[Metrica]","[Base_Tarjetas].[Metrica].&amp;[" &amp; $A79 &amp; "]",
"[Base_Tarjetas].[SEGMENTO_DESCRIP]","[Base_Tarjetas].[SEGMENTO_DESCRIP].&amp;[" &amp; $C$6 &amp; "]",
"[Base_Tarjetas].[SITUACION]","[Base_Tarjetas].[SITUACION].&amp;[" &amp; $C79 &amp; "]",
"[Base_Tarjetas].[TIPO]","[Base_Tarjetas].[TIPO].&amp;[" &amp; $C$1 &amp; "]")/1000,
0)</f>
        <v>0</v>
      </c>
      <c r="I79" s="8">
        <f>IFERROR(
GETPIVOTDATA("[Base_Tarjetas].[Importe]",TDinamica_R!$A$3,
"[Base_Tarjetas].[PERIODO]","[Base_Tarjetas].[PERIODO].&amp;[" &amp; TEXT(I$6,"yyyymm") &amp; "]",
"[Base_Tarjetas].[Metrica]","[Base_Tarjetas].[Metrica].&amp;[" &amp; $A79 &amp; "]",
"[Base_Tarjetas].[SEGMENTO_DESCRIP]","[Base_Tarjetas].[SEGMENTO_DESCRIP].&amp;[" &amp; $C$6 &amp; "]",
"[Base_Tarjetas].[SITUACION]","[Base_Tarjetas].[SITUACION].&amp;[" &amp; $C79 &amp; "]",
"[Base_Tarjetas].[TIPO]","[Base_Tarjetas].[TIPO].&amp;[" &amp; $C$1 &amp; "]")/1000,
0)</f>
        <v>0</v>
      </c>
      <c r="J79" s="8">
        <f>IFERROR(
GETPIVOTDATA("[Base_Tarjetas].[Importe]",TDinamica_R!$A$3,
"[Base_Tarjetas].[PERIODO]","[Base_Tarjetas].[PERIODO].&amp;[" &amp; TEXT(J$6,"yyyymm") &amp; "]",
"[Base_Tarjetas].[Metrica]","[Base_Tarjetas].[Metrica].&amp;[" &amp; $A79 &amp; "]",
"[Base_Tarjetas].[SEGMENTO_DESCRIP]","[Base_Tarjetas].[SEGMENTO_DESCRIP].&amp;[" &amp; $C$6 &amp; "]",
"[Base_Tarjetas].[SITUACION]","[Base_Tarjetas].[SITUACION].&amp;[" &amp; $C79 &amp; "]",
"[Base_Tarjetas].[TIPO]","[Base_Tarjetas].[TIPO].&amp;[" &amp; $C$1 &amp; "]")/1000,
0)</f>
        <v>0</v>
      </c>
      <c r="K79" s="8">
        <f>IFERROR(
GETPIVOTDATA("[Base_Tarjetas].[Importe]",TDinamica_R!$A$3,
"[Base_Tarjetas].[PERIODO]","[Base_Tarjetas].[PERIODO].&amp;[" &amp; TEXT(K$6,"yyyymm") &amp; "]",
"[Base_Tarjetas].[Metrica]","[Base_Tarjetas].[Metrica].&amp;[" &amp; $A79 &amp; "]",
"[Base_Tarjetas].[SEGMENTO_DESCRIP]","[Base_Tarjetas].[SEGMENTO_DESCRIP].&amp;[" &amp; $C$6 &amp; "]",
"[Base_Tarjetas].[SITUACION]","[Base_Tarjetas].[SITUACION].&amp;[" &amp; $C79 &amp; "]",
"[Base_Tarjetas].[TIPO]","[Base_Tarjetas].[TIPO].&amp;[" &amp; $C$1 &amp; "]")/1000,
0)</f>
        <v>0</v>
      </c>
      <c r="L79" s="8">
        <f>IFERROR(
GETPIVOTDATA("[Base_Tarjetas].[Importe]",TDinamica_R!$A$3,
"[Base_Tarjetas].[PERIODO]","[Base_Tarjetas].[PERIODO].&amp;[" &amp; TEXT(L$6,"yyyymm") &amp; "]",
"[Base_Tarjetas].[Metrica]","[Base_Tarjetas].[Metrica].&amp;[" &amp; $A79 &amp; "]",
"[Base_Tarjetas].[SEGMENTO_DESCRIP]","[Base_Tarjetas].[SEGMENTO_DESCRIP].&amp;[" &amp; $C$6 &amp; "]",
"[Base_Tarjetas].[SITUACION]","[Base_Tarjetas].[SITUACION].&amp;[" &amp; $C79 &amp; "]",
"[Base_Tarjetas].[TIPO]","[Base_Tarjetas].[TIPO].&amp;[" &amp; $C$1 &amp; "]")/1000,
0)</f>
        <v>0</v>
      </c>
      <c r="M79" s="8">
        <f>IFERROR(
GETPIVOTDATA("[Base_Tarjetas].[Importe]",TDinamica_R!$A$3,
"[Base_Tarjetas].[PERIODO]","[Base_Tarjetas].[PERIODO].&amp;[" &amp; TEXT(M$6,"yyyymm") &amp; "]",
"[Base_Tarjetas].[Metrica]","[Base_Tarjetas].[Metrica].&amp;[" &amp; $A79 &amp; "]",
"[Base_Tarjetas].[SEGMENTO_DESCRIP]","[Base_Tarjetas].[SEGMENTO_DESCRIP].&amp;[" &amp; $C$6 &amp; "]",
"[Base_Tarjetas].[SITUACION]","[Base_Tarjetas].[SITUACION].&amp;[" &amp; $C79 &amp; "]",
"[Base_Tarjetas].[TIPO]","[Base_Tarjetas].[TIPO].&amp;[" &amp; $C$1 &amp; "]")/1000,
0)</f>
        <v>0</v>
      </c>
      <c r="N79" s="8">
        <f>IFERROR(
GETPIVOTDATA("[Base_Tarjetas].[Importe]",TDinamica_R!$A$3,
"[Base_Tarjetas].[PERIODO]","[Base_Tarjetas].[PERIODO].&amp;[" &amp; TEXT(N$6,"yyyymm") &amp; "]",
"[Base_Tarjetas].[Metrica]","[Base_Tarjetas].[Metrica].&amp;[" &amp; $A79 &amp; "]",
"[Base_Tarjetas].[SEGMENTO_DESCRIP]","[Base_Tarjetas].[SEGMENTO_DESCRIP].&amp;[" &amp; $C$6 &amp; "]",
"[Base_Tarjetas].[SITUACION]","[Base_Tarjetas].[SITUACION].&amp;[" &amp; $C79 &amp; "]",
"[Base_Tarjetas].[TIPO]","[Base_Tarjetas].[TIPO].&amp;[" &amp; $C$1 &amp; "]")/1000,
0)</f>
        <v>0</v>
      </c>
      <c r="O79" s="8">
        <f>IFERROR(
GETPIVOTDATA("[Base_Tarjetas].[Importe]",TDinamica_R!$A$3,
"[Base_Tarjetas].[PERIODO]","[Base_Tarjetas].[PERIODO].&amp;[" &amp; TEXT(O$6,"yyyymm") &amp; "]",
"[Base_Tarjetas].[Metrica]","[Base_Tarjetas].[Metrica].&amp;[" &amp; $A79 &amp; "]",
"[Base_Tarjetas].[SEGMENTO_DESCRIP]","[Base_Tarjetas].[SEGMENTO_DESCRIP].&amp;[" &amp; $C$6 &amp; "]",
"[Base_Tarjetas].[SITUACION]","[Base_Tarjetas].[SITUACION].&amp;[" &amp; $C79 &amp; "]",
"[Base_Tarjetas].[TIPO]","[Base_Tarjetas].[TIPO].&amp;[" &amp; $C$1 &amp; "]")/1000,
0)</f>
        <v>0</v>
      </c>
      <c r="P79" s="8">
        <f>IFERROR(
GETPIVOTDATA("[Base_Tarjetas].[Importe]",TDinamica_R!$A$3,
"[Base_Tarjetas].[PERIODO]","[Base_Tarjetas].[PERIODO].&amp;[" &amp; TEXT(P$6,"yyyymm") &amp; "]",
"[Base_Tarjetas].[Metrica]","[Base_Tarjetas].[Metrica].&amp;[" &amp; $A79 &amp; "]",
"[Base_Tarjetas].[SEGMENTO_DESCRIP]","[Base_Tarjetas].[SEGMENTO_DESCRIP].&amp;[" &amp; $C$6 &amp; "]",
"[Base_Tarjetas].[SITUACION]","[Base_Tarjetas].[SITUACION].&amp;[" &amp; $C79 &amp; "]",
"[Base_Tarjetas].[TIPO]","[Base_Tarjetas].[TIPO].&amp;[" &amp; $C$1 &amp; "]")/1000,
0)</f>
        <v>0</v>
      </c>
      <c r="Q79" s="8">
        <f>IFERROR(
GETPIVOTDATA("[Base_Tarjetas].[Importe]",TDinamica_R!$A$3,
"[Base_Tarjetas].[PERIODO]","[Base_Tarjetas].[PERIODO].&amp;[" &amp; TEXT(Q$6,"yyyymm") &amp; "]",
"[Base_Tarjetas].[Metrica]","[Base_Tarjetas].[Metrica].&amp;[" &amp; $A79 &amp; "]",
"[Base_Tarjetas].[SEGMENTO_DESCRIP]","[Base_Tarjetas].[SEGMENTO_DESCRIP].&amp;[" &amp; $C$6 &amp; "]",
"[Base_Tarjetas].[SITUACION]","[Base_Tarjetas].[SITUACION].&amp;[" &amp; $C79 &amp; "]",
"[Base_Tarjetas].[TIPO]","[Base_Tarjetas].[TIPO].&amp;[" &amp; $C$1 &amp; "]")/1000,
0)</f>
        <v>0</v>
      </c>
      <c r="R79" s="8">
        <f>IFERROR(
GETPIVOTDATA("[Base_Tarjetas].[Importe]",TDinamica_R!$A$3,
"[Base_Tarjetas].[PERIODO]","[Base_Tarjetas].[PERIODO].&amp;[" &amp; TEXT(R$6,"yyyymm") &amp; "]",
"[Base_Tarjetas].[Metrica]","[Base_Tarjetas].[Metrica].&amp;[" &amp; $A79 &amp; "]",
"[Base_Tarjetas].[SEGMENTO_DESCRIP]","[Base_Tarjetas].[SEGMENTO_DESCRIP].&amp;[" &amp; $C$6 &amp; "]",
"[Base_Tarjetas].[SITUACION]","[Base_Tarjetas].[SITUACION].&amp;[" &amp; $C79 &amp; "]",
"[Base_Tarjetas].[TIPO]","[Base_Tarjetas].[TIPO].&amp;[" &amp; $C$1 &amp; "]")/1000,
0)</f>
        <v>0</v>
      </c>
      <c r="S79" s="8">
        <f>IFERROR(
GETPIVOTDATA("[Base_Tarjetas].[Importe]",TDinamica_R!$A$3,
"[Base_Tarjetas].[PERIODO]","[Base_Tarjetas].[PERIODO].&amp;[" &amp; TEXT(S$6,"yyyymm") &amp; "]",
"[Base_Tarjetas].[Metrica]","[Base_Tarjetas].[Metrica].&amp;[" &amp; $A79 &amp; "]",
"[Base_Tarjetas].[SEGMENTO_DESCRIP]","[Base_Tarjetas].[SEGMENTO_DESCRIP].&amp;[" &amp; $C$6 &amp; "]",
"[Base_Tarjetas].[SITUACION]","[Base_Tarjetas].[SITUACION].&amp;[" &amp; $C79 &amp; "]",
"[Base_Tarjetas].[TIPO]","[Base_Tarjetas].[TIPO].&amp;[" &amp; $C$1 &amp; "]")/1000,
0)</f>
        <v>0</v>
      </c>
      <c r="T79" s="8">
        <f>IFERROR(
GETPIVOTDATA("[Base_Tarjetas].[Importe]",TDinamica_R!$A$3,
"[Base_Tarjetas].[PERIODO]","[Base_Tarjetas].[PERIODO].&amp;[" &amp; TEXT(T$6,"yyyymm") &amp; "]",
"[Base_Tarjetas].[Metrica]","[Base_Tarjetas].[Metrica].&amp;[" &amp; $A79 &amp; "]",
"[Base_Tarjetas].[SEGMENTO_DESCRIP]","[Base_Tarjetas].[SEGMENTO_DESCRIP].&amp;[" &amp; $C$6 &amp; "]",
"[Base_Tarjetas].[SITUACION]","[Base_Tarjetas].[SITUACION].&amp;[" &amp; $C79 &amp; "]",
"[Base_Tarjetas].[TIPO]","[Base_Tarjetas].[TIPO].&amp;[" &amp; $C$1 &amp; "]")/1000,
0)</f>
        <v>0</v>
      </c>
      <c r="U79" s="8">
        <f>IFERROR(
GETPIVOTDATA("[Base_Tarjetas].[Importe]",TDinamica_R!$A$3,
"[Base_Tarjetas].[PERIODO]","[Base_Tarjetas].[PERIODO].&amp;[" &amp; TEXT(U$6,"yyyymm") &amp; "]",
"[Base_Tarjetas].[Metrica]","[Base_Tarjetas].[Metrica].&amp;[" &amp; $A79 &amp; "]",
"[Base_Tarjetas].[SEGMENTO_DESCRIP]","[Base_Tarjetas].[SEGMENTO_DESCRIP].&amp;[" &amp; $C$6 &amp; "]",
"[Base_Tarjetas].[SITUACION]","[Base_Tarjetas].[SITUACION].&amp;[" &amp; $C79 &amp; "]",
"[Base_Tarjetas].[TIPO]","[Base_Tarjetas].[TIPO].&amp;[" &amp; $C$1 &amp; "]")/1000,
0)</f>
        <v>0</v>
      </c>
      <c r="V79" s="8">
        <f>IFERROR(
GETPIVOTDATA("[Base_Tarjetas].[Importe]",TDinamica_R!$A$3,
"[Base_Tarjetas].[PERIODO]","[Base_Tarjetas].[PERIODO].&amp;[" &amp; TEXT(V$6,"yyyymm") &amp; "]",
"[Base_Tarjetas].[Metrica]","[Base_Tarjetas].[Metrica].&amp;[" &amp; $A79 &amp; "]",
"[Base_Tarjetas].[SEGMENTO_DESCRIP]","[Base_Tarjetas].[SEGMENTO_DESCRIP].&amp;[" &amp; $C$6 &amp; "]",
"[Base_Tarjetas].[SITUACION]","[Base_Tarjetas].[SITUACION].&amp;[" &amp; $C79 &amp; "]",
"[Base_Tarjetas].[TIPO]","[Base_Tarjetas].[TIPO].&amp;[" &amp; $C$1 &amp; "]")/1000,
0)</f>
        <v>0</v>
      </c>
      <c r="W79" s="8">
        <f>IFERROR(
GETPIVOTDATA("[Base_Tarjetas].[Importe]",TDinamica_R!$A$3,
"[Base_Tarjetas].[PERIODO]","[Base_Tarjetas].[PERIODO].&amp;[" &amp; TEXT(W$6,"yyyymm") &amp; "]",
"[Base_Tarjetas].[Metrica]","[Base_Tarjetas].[Metrica].&amp;[" &amp; $A79 &amp; "]",
"[Base_Tarjetas].[SEGMENTO_DESCRIP]","[Base_Tarjetas].[SEGMENTO_DESCRIP].&amp;[" &amp; $C$6 &amp; "]",
"[Base_Tarjetas].[SITUACION]","[Base_Tarjetas].[SITUACION].&amp;[" &amp; $C79 &amp; "]",
"[Base_Tarjetas].[TIPO]","[Base_Tarjetas].[TIPO].&amp;[" &amp; $C$1 &amp; "]")/1000,
0)</f>
        <v>0</v>
      </c>
      <c r="X79" s="8">
        <f>IFERROR(
GETPIVOTDATA("[Base_Tarjetas].[Importe]",TDinamica_R!$A$3,
"[Base_Tarjetas].[PERIODO]","[Base_Tarjetas].[PERIODO].&amp;[" &amp; TEXT(X$6,"yyyymm") &amp; "]",
"[Base_Tarjetas].[Metrica]","[Base_Tarjetas].[Metrica].&amp;[" &amp; $A79 &amp; "]",
"[Base_Tarjetas].[SEGMENTO_DESCRIP]","[Base_Tarjetas].[SEGMENTO_DESCRIP].&amp;[" &amp; $C$6 &amp; "]",
"[Base_Tarjetas].[SITUACION]","[Base_Tarjetas].[SITUACION].&amp;[" &amp; $C79 &amp; "]",
"[Base_Tarjetas].[TIPO]","[Base_Tarjetas].[TIPO].&amp;[" &amp; $C$1 &amp; "]")/1000,
0)</f>
        <v>0</v>
      </c>
      <c r="Y79" s="8">
        <f>IFERROR(
GETPIVOTDATA("[Base_Tarjetas].[Importe]",TDinamica_R!$A$3,
"[Base_Tarjetas].[PERIODO]","[Base_Tarjetas].[PERIODO].&amp;[" &amp; TEXT(Y$6,"yyyymm") &amp; "]",
"[Base_Tarjetas].[Metrica]","[Base_Tarjetas].[Metrica].&amp;[" &amp; $A79 &amp; "]",
"[Base_Tarjetas].[SEGMENTO_DESCRIP]","[Base_Tarjetas].[SEGMENTO_DESCRIP].&amp;[" &amp; $C$6 &amp; "]",
"[Base_Tarjetas].[SITUACION]","[Base_Tarjetas].[SITUACION].&amp;[" &amp; $C79 &amp; "]",
"[Base_Tarjetas].[TIPO]","[Base_Tarjetas].[TIPO].&amp;[" &amp; $C$1 &amp; "]")/1000,
0)</f>
        <v>0</v>
      </c>
      <c r="Z79" s="8">
        <f>IFERROR(
GETPIVOTDATA("[Base_Tarjetas].[Importe]",TDinamica_R!$A$3,
"[Base_Tarjetas].[PERIODO]","[Base_Tarjetas].[PERIODO].&amp;[" &amp; TEXT(Z$6,"yyyymm") &amp; "]",
"[Base_Tarjetas].[Metrica]","[Base_Tarjetas].[Metrica].&amp;[" &amp; $A79 &amp; "]",
"[Base_Tarjetas].[SEGMENTO_DESCRIP]","[Base_Tarjetas].[SEGMENTO_DESCRIP].&amp;[" &amp; $C$6 &amp; "]",
"[Base_Tarjetas].[SITUACION]","[Base_Tarjetas].[SITUACION].&amp;[" &amp; $C79 &amp; "]",
"[Base_Tarjetas].[TIPO]","[Base_Tarjetas].[TIPO].&amp;[" &amp; $C$1 &amp; "]")/1000,
0)</f>
        <v>0</v>
      </c>
      <c r="AA79" s="8">
        <f>IFERROR(
GETPIVOTDATA("[Base_Tarjetas].[Importe]",TDinamica_R!$A$3,
"[Base_Tarjetas].[PERIODO]","[Base_Tarjetas].[PERIODO].&amp;[" &amp; TEXT(AA$6,"yyyymm") &amp; "]",
"[Base_Tarjetas].[Metrica]","[Base_Tarjetas].[Metrica].&amp;[" &amp; $A79 &amp; "]",
"[Base_Tarjetas].[SEGMENTO_DESCRIP]","[Base_Tarjetas].[SEGMENTO_DESCRIP].&amp;[" &amp; $C$6 &amp; "]",
"[Base_Tarjetas].[SITUACION]","[Base_Tarjetas].[SITUACION].&amp;[" &amp; $C79 &amp; "]",
"[Base_Tarjetas].[TIPO]","[Base_Tarjetas].[TIPO].&amp;[" &amp; $C$1 &amp; "]")/1000,
0)</f>
        <v>0</v>
      </c>
      <c r="AB79" s="8">
        <f>IFERROR(
GETPIVOTDATA("[Base_Tarjetas].[Importe]",TDinamica_R!$A$3,
"[Base_Tarjetas].[PERIODO]","[Base_Tarjetas].[PERIODO].&amp;[" &amp; TEXT(AB$6,"yyyymm") &amp; "]",
"[Base_Tarjetas].[Metrica]","[Base_Tarjetas].[Metrica].&amp;[" &amp; $A79 &amp; "]",
"[Base_Tarjetas].[SEGMENTO_DESCRIP]","[Base_Tarjetas].[SEGMENTO_DESCRIP].&amp;[" &amp; $C$6 &amp; "]",
"[Base_Tarjetas].[SITUACION]","[Base_Tarjetas].[SITUACION].&amp;[" &amp; $C79 &amp; "]",
"[Base_Tarjetas].[TIPO]","[Base_Tarjetas].[TIPO].&amp;[" &amp; $C$1 &amp; "]")/1000,
0)</f>
        <v>0</v>
      </c>
      <c r="AC79" s="8">
        <f>IFERROR(
GETPIVOTDATA("[Base_Tarjetas].[Importe]",TDinamica_R!$A$3,
"[Base_Tarjetas].[PERIODO]","[Base_Tarjetas].[PERIODO].&amp;[" &amp; TEXT(AC$6,"yyyymm") &amp; "]",
"[Base_Tarjetas].[Metrica]","[Base_Tarjetas].[Metrica].&amp;[" &amp; $A79 &amp; "]",
"[Base_Tarjetas].[SEGMENTO_DESCRIP]","[Base_Tarjetas].[SEGMENTO_DESCRIP].&amp;[" &amp; $C$6 &amp; "]",
"[Base_Tarjetas].[SITUACION]","[Base_Tarjetas].[SITUACION].&amp;[" &amp; $C79 &amp; "]",
"[Base_Tarjetas].[TIPO]","[Base_Tarjetas].[TIPO].&amp;[" &amp; $C$1 &amp; "]")/1000,
0)</f>
        <v>0</v>
      </c>
      <c r="AD79" s="8">
        <f>IFERROR(
GETPIVOTDATA("[Base_Tarjetas].[Importe]",TDinamica_R!$A$3,
"[Base_Tarjetas].[PERIODO]","[Base_Tarjetas].[PERIODO].&amp;[" &amp; TEXT(AD$6,"yyyymm") &amp; "]",
"[Base_Tarjetas].[Metrica]","[Base_Tarjetas].[Metrica].&amp;[" &amp; $A79 &amp; "]",
"[Base_Tarjetas].[SEGMENTO_DESCRIP]","[Base_Tarjetas].[SEGMENTO_DESCRIP].&amp;[" &amp; $C$6 &amp; "]",
"[Base_Tarjetas].[SITUACION]","[Base_Tarjetas].[SITUACION].&amp;[" &amp; $C79 &amp; "]",
"[Base_Tarjetas].[TIPO]","[Base_Tarjetas].[TIPO].&amp;[" &amp; $C$1 &amp; "]")/1000,
0)</f>
        <v>0</v>
      </c>
      <c r="AE79" s="8">
        <f>IFERROR(
GETPIVOTDATA("[Base_Tarjetas].[Importe]",TDinamica_R!$A$3,
"[Base_Tarjetas].[PERIODO]","[Base_Tarjetas].[PERIODO].&amp;[" &amp; TEXT(AE$6,"yyyymm") &amp; "]",
"[Base_Tarjetas].[Metrica]","[Base_Tarjetas].[Metrica].&amp;[" &amp; $A79 &amp; "]",
"[Base_Tarjetas].[SEGMENTO_DESCRIP]","[Base_Tarjetas].[SEGMENTO_DESCRIP].&amp;[" &amp; $C$6 &amp; "]",
"[Base_Tarjetas].[SITUACION]","[Base_Tarjetas].[SITUACION].&amp;[" &amp; $C79 &amp; "]",
"[Base_Tarjetas].[TIPO]","[Base_Tarjetas].[TIPO].&amp;[" &amp; $C$1 &amp; "]")/1000,
0)</f>
        <v>0</v>
      </c>
      <c r="AF79" s="8">
        <f>IFERROR(
GETPIVOTDATA("[Base_Tarjetas].[Importe]",TDinamica_R!$A$3,
"[Base_Tarjetas].[PERIODO]","[Base_Tarjetas].[PERIODO].&amp;[" &amp; TEXT(AF$6,"yyyymm") &amp; "]",
"[Base_Tarjetas].[Metrica]","[Base_Tarjetas].[Metrica].&amp;[" &amp; $A79 &amp; "]",
"[Base_Tarjetas].[SEGMENTO_DESCRIP]","[Base_Tarjetas].[SEGMENTO_DESCRIP].&amp;[" &amp; $C$6 &amp; "]",
"[Base_Tarjetas].[SITUACION]","[Base_Tarjetas].[SITUACION].&amp;[" &amp; $C79 &amp; "]",
"[Base_Tarjetas].[TIPO]","[Base_Tarjetas].[TIPO].&amp;[" &amp; $C$1 &amp; "]")/1000,
0)</f>
        <v>0</v>
      </c>
      <c r="AG79" s="8">
        <f>IFERROR(
GETPIVOTDATA("[Base_Tarjetas].[Importe]",TDinamica_R!$A$3,
"[Base_Tarjetas].[PERIODO]","[Base_Tarjetas].[PERIODO].&amp;[" &amp; TEXT(AG$6,"yyyymm") &amp; "]",
"[Base_Tarjetas].[Metrica]","[Base_Tarjetas].[Metrica].&amp;[" &amp; $A79 &amp; "]",
"[Base_Tarjetas].[SEGMENTO_DESCRIP]","[Base_Tarjetas].[SEGMENTO_DESCRIP].&amp;[" &amp; $C$6 &amp; "]",
"[Base_Tarjetas].[SITUACION]","[Base_Tarjetas].[SITUACION].&amp;[" &amp; $C79 &amp; "]",
"[Base_Tarjetas].[TIPO]","[Base_Tarjetas].[TIPO].&amp;[" &amp; $C$1 &amp; "]")/1000,
0)</f>
        <v>0</v>
      </c>
      <c r="AH79" s="8">
        <f>IFERROR(
GETPIVOTDATA("[Base_Tarjetas].[Importe]",TDinamica_R!$A$3,
"[Base_Tarjetas].[PERIODO]","[Base_Tarjetas].[PERIODO].&amp;[" &amp; TEXT(AH$6,"yyyymm") &amp; "]",
"[Base_Tarjetas].[Metrica]","[Base_Tarjetas].[Metrica].&amp;[" &amp; $A79 &amp; "]",
"[Base_Tarjetas].[SEGMENTO_DESCRIP]","[Base_Tarjetas].[SEGMENTO_DESCRIP].&amp;[" &amp; $C$6 &amp; "]",
"[Base_Tarjetas].[SITUACION]","[Base_Tarjetas].[SITUACION].&amp;[" &amp; $C79 &amp; "]",
"[Base_Tarjetas].[TIPO]","[Base_Tarjetas].[TIPO].&amp;[" &amp; $C$1 &amp; "]")/1000,
0)</f>
        <v>0</v>
      </c>
      <c r="AI79" s="8">
        <f>IFERROR(
GETPIVOTDATA("[Base_Tarjetas].[Importe]",TDinamica_R!$A$3,
"[Base_Tarjetas].[PERIODO]","[Base_Tarjetas].[PERIODO].&amp;[" &amp; TEXT(AI$6,"yyyymm") &amp; "]",
"[Base_Tarjetas].[Metrica]","[Base_Tarjetas].[Metrica].&amp;[" &amp; $A79 &amp; "]",
"[Base_Tarjetas].[SEGMENTO_DESCRIP]","[Base_Tarjetas].[SEGMENTO_DESCRIP].&amp;[" &amp; $C$6 &amp; "]",
"[Base_Tarjetas].[SITUACION]","[Base_Tarjetas].[SITUACION].&amp;[" &amp; $C79 &amp; "]",
"[Base_Tarjetas].[TIPO]","[Base_Tarjetas].[TIPO].&amp;[" &amp; $C$1 &amp; "]")/1000,
0)</f>
        <v>0</v>
      </c>
      <c r="AJ79" s="8">
        <f>IFERROR(
GETPIVOTDATA("[Base_Tarjetas].[Importe]",TDinamica_R!$A$3,
"[Base_Tarjetas].[PERIODO]","[Base_Tarjetas].[PERIODO].&amp;[" &amp; TEXT(AJ$6,"yyyymm") &amp; "]",
"[Base_Tarjetas].[Metrica]","[Base_Tarjetas].[Metrica].&amp;[" &amp; $A79 &amp; "]",
"[Base_Tarjetas].[SEGMENTO_DESCRIP]","[Base_Tarjetas].[SEGMENTO_DESCRIP].&amp;[" &amp; $C$6 &amp; "]",
"[Base_Tarjetas].[SITUACION]","[Base_Tarjetas].[SITUACION].&amp;[" &amp; $C79 &amp; "]",
"[Base_Tarjetas].[TIPO]","[Base_Tarjetas].[TIPO].&amp;[" &amp; $C$1 &amp; "]")/1000,
0)</f>
        <v>0</v>
      </c>
      <c r="AK79" s="8">
        <f>IFERROR(
GETPIVOTDATA("[Base_Tarjetas].[Importe]",TDinamica_R!$A$3,
"[Base_Tarjetas].[PERIODO]","[Base_Tarjetas].[PERIODO].&amp;[" &amp; TEXT(AK$6,"yyyymm") &amp; "]",
"[Base_Tarjetas].[Metrica]","[Base_Tarjetas].[Metrica].&amp;[" &amp; $A79 &amp; "]",
"[Base_Tarjetas].[SEGMENTO_DESCRIP]","[Base_Tarjetas].[SEGMENTO_DESCRIP].&amp;[" &amp; $C$6 &amp; "]",
"[Base_Tarjetas].[SITUACION]","[Base_Tarjetas].[SITUACION].&amp;[" &amp; $C79 &amp; "]",
"[Base_Tarjetas].[TIPO]","[Base_Tarjetas].[TIPO].&amp;[" &amp; $C$1 &amp; "]")/1000,
0)</f>
        <v>0</v>
      </c>
      <c r="AL79" s="8">
        <f>IFERROR(
GETPIVOTDATA("[Base_Tarjetas].[Importe]",TDinamica_R!$A$3,
"[Base_Tarjetas].[PERIODO]","[Base_Tarjetas].[PERIODO].&amp;[" &amp; TEXT(AL$6,"yyyymm") &amp; "]",
"[Base_Tarjetas].[Metrica]","[Base_Tarjetas].[Metrica].&amp;[" &amp; $A79 &amp; "]",
"[Base_Tarjetas].[SEGMENTO_DESCRIP]","[Base_Tarjetas].[SEGMENTO_DESCRIP].&amp;[" &amp; $C$6 &amp; "]",
"[Base_Tarjetas].[SITUACION]","[Base_Tarjetas].[SITUACION].&amp;[" &amp; $C79 &amp; "]",
"[Base_Tarjetas].[TIPO]","[Base_Tarjetas].[TIPO].&amp;[" &amp; $C$1 &amp; "]")/1000,
0)</f>
        <v>0</v>
      </c>
      <c r="AM79" s="8">
        <f>IFERROR(
GETPIVOTDATA("[Base_Tarjetas].[Importe]",TDinamica_R!$A$3,
"[Base_Tarjetas].[PERIODO]","[Base_Tarjetas].[PERIODO].&amp;[" &amp; TEXT(AM$6,"yyyymm") &amp; "]",
"[Base_Tarjetas].[Metrica]","[Base_Tarjetas].[Metrica].&amp;[" &amp; $A79 &amp; "]",
"[Base_Tarjetas].[SEGMENTO_DESCRIP]","[Base_Tarjetas].[SEGMENTO_DESCRIP].&amp;[" &amp; $C$6 &amp; "]",
"[Base_Tarjetas].[SITUACION]","[Base_Tarjetas].[SITUACION].&amp;[" &amp; $C79 &amp; "]",
"[Base_Tarjetas].[TIPO]","[Base_Tarjetas].[TIPO].&amp;[" &amp; $C$1 &amp; "]")/1000,
0)</f>
        <v>0</v>
      </c>
      <c r="AN79" s="8">
        <f>IFERROR(
GETPIVOTDATA("[Base_Tarjetas].[Importe]",TDinamica_R!$A$3,
"[Base_Tarjetas].[PERIODO]","[Base_Tarjetas].[PERIODO].&amp;[" &amp; TEXT(AN$6,"yyyymm") &amp; "]",
"[Base_Tarjetas].[Metrica]","[Base_Tarjetas].[Metrica].&amp;[" &amp; $A79 &amp; "]",
"[Base_Tarjetas].[SEGMENTO_DESCRIP]","[Base_Tarjetas].[SEGMENTO_DESCRIP].&amp;[" &amp; $C$6 &amp; "]",
"[Base_Tarjetas].[SITUACION]","[Base_Tarjetas].[SITUACION].&amp;[" &amp; $C79 &amp; "]",
"[Base_Tarjetas].[TIPO]","[Base_Tarjetas].[TIPO].&amp;[" &amp; $C$1 &amp; "]")/1000,
0)</f>
        <v>0</v>
      </c>
      <c r="AO79" s="8">
        <f>IFERROR(
GETPIVOTDATA("[Base_Tarjetas].[Importe]",TDinamica_R!$A$3,
"[Base_Tarjetas].[PERIODO]","[Base_Tarjetas].[PERIODO].&amp;[" &amp; TEXT(AO$6,"yyyymm") &amp; "]",
"[Base_Tarjetas].[Metrica]","[Base_Tarjetas].[Metrica].&amp;[" &amp; $A79 &amp; "]",
"[Base_Tarjetas].[SEGMENTO_DESCRIP]","[Base_Tarjetas].[SEGMENTO_DESCRIP].&amp;[" &amp; $C$6 &amp; "]",
"[Base_Tarjetas].[SITUACION]","[Base_Tarjetas].[SITUACION].&amp;[" &amp; $C79 &amp; "]",
"[Base_Tarjetas].[TIPO]","[Base_Tarjetas].[TIPO].&amp;[" &amp; $C$1 &amp; "]")/1000,
0)</f>
        <v>0</v>
      </c>
      <c r="AP79" s="8">
        <f>IFERROR(
GETPIVOTDATA("[Base_Tarjetas].[Importe]",TDinamica_R!$A$3,
"[Base_Tarjetas].[PERIODO]","[Base_Tarjetas].[PERIODO].&amp;[" &amp; TEXT(AP$6,"yyyymm") &amp; "]",
"[Base_Tarjetas].[Metrica]","[Base_Tarjetas].[Metrica].&amp;[" &amp; $A79 &amp; "]",
"[Base_Tarjetas].[SEGMENTO_DESCRIP]","[Base_Tarjetas].[SEGMENTO_DESCRIP].&amp;[" &amp; $C$6 &amp; "]",
"[Base_Tarjetas].[SITUACION]","[Base_Tarjetas].[SITUACION].&amp;[" &amp; $C79 &amp; "]",
"[Base_Tarjetas].[TIPO]","[Base_Tarjetas].[TIPO].&amp;[" &amp; $C$1 &amp; "]")/1000,
0)</f>
        <v>0</v>
      </c>
      <c r="AQ79" s="8">
        <f>IFERROR(
GETPIVOTDATA("[Base_Tarjetas].[Importe]",TDinamica_R!$A$3,
"[Base_Tarjetas].[PERIODO]","[Base_Tarjetas].[PERIODO].&amp;[" &amp; TEXT(AQ$6,"yyyymm") &amp; "]",
"[Base_Tarjetas].[Metrica]","[Base_Tarjetas].[Metrica].&amp;[" &amp; $A79 &amp; "]",
"[Base_Tarjetas].[SEGMENTO_DESCRIP]","[Base_Tarjetas].[SEGMENTO_DESCRIP].&amp;[" &amp; $C$6 &amp; "]",
"[Base_Tarjetas].[SITUACION]","[Base_Tarjetas].[SITUACION].&amp;[" &amp; $C79 &amp; "]",
"[Base_Tarjetas].[TIPO]","[Base_Tarjetas].[TIPO].&amp;[" &amp; $C$1 &amp; "]")/1000,
0)</f>
        <v>0</v>
      </c>
      <c r="AR79" s="8">
        <f>IFERROR(
GETPIVOTDATA("[Base_Tarjetas].[Importe]",TDinamica_R!$A$3,
"[Base_Tarjetas].[PERIODO]","[Base_Tarjetas].[PERIODO].&amp;[" &amp; TEXT(AR$6,"yyyymm") &amp; "]",
"[Base_Tarjetas].[Metrica]","[Base_Tarjetas].[Metrica].&amp;[" &amp; $A79 &amp; "]",
"[Base_Tarjetas].[SEGMENTO_DESCRIP]","[Base_Tarjetas].[SEGMENTO_DESCRIP].&amp;[" &amp; $C$6 &amp; "]",
"[Base_Tarjetas].[SITUACION]","[Base_Tarjetas].[SITUACION].&amp;[" &amp; $C79 &amp; "]",
"[Base_Tarjetas].[TIPO]","[Base_Tarjetas].[TIPO].&amp;[" &amp; $C$1 &amp; "]")/1000,
0)</f>
        <v>0</v>
      </c>
      <c r="AS79" s="8">
        <f>IFERROR(
GETPIVOTDATA("[Base_Tarjetas].[Importe]",TDinamica_R!$A$3,
"[Base_Tarjetas].[PERIODO]","[Base_Tarjetas].[PERIODO].&amp;[" &amp; TEXT(AS$6,"yyyymm") &amp; "]",
"[Base_Tarjetas].[Metrica]","[Base_Tarjetas].[Metrica].&amp;[" &amp; $A79 &amp; "]",
"[Base_Tarjetas].[SEGMENTO_DESCRIP]","[Base_Tarjetas].[SEGMENTO_DESCRIP].&amp;[" &amp; $C$6 &amp; "]",
"[Base_Tarjetas].[SITUACION]","[Base_Tarjetas].[SITUACION].&amp;[" &amp; $C79 &amp; "]",
"[Base_Tarjetas].[TIPO]","[Base_Tarjetas].[TIPO].&amp;[" &amp; $C$1 &amp; "]")/1000,
0)</f>
        <v>0</v>
      </c>
      <c r="AT79" s="8">
        <f>IFERROR(
GETPIVOTDATA("[Base_Tarjetas].[Importe]",TDinamica_R!$A$3,
"[Base_Tarjetas].[PERIODO]","[Base_Tarjetas].[PERIODO].&amp;[" &amp; TEXT(AT$6,"yyyymm") &amp; "]",
"[Base_Tarjetas].[Metrica]","[Base_Tarjetas].[Metrica].&amp;[" &amp; $A79 &amp; "]",
"[Base_Tarjetas].[SEGMENTO_DESCRIP]","[Base_Tarjetas].[SEGMENTO_DESCRIP].&amp;[" &amp; $C$6 &amp; "]",
"[Base_Tarjetas].[SITUACION]","[Base_Tarjetas].[SITUACION].&amp;[" &amp; $C79 &amp; "]",
"[Base_Tarjetas].[TIPO]","[Base_Tarjetas].[TIPO].&amp;[" &amp; $C$1 &amp; "]")/1000,
0)</f>
        <v>0</v>
      </c>
      <c r="AU79" s="8">
        <f>IFERROR(
GETPIVOTDATA("[Base_Tarjetas].[Importe]",TDinamica_R!$A$3,
"[Base_Tarjetas].[PERIODO]","[Base_Tarjetas].[PERIODO].&amp;[" &amp; TEXT(AU$6,"yyyymm") &amp; "]",
"[Base_Tarjetas].[Metrica]","[Base_Tarjetas].[Metrica].&amp;[" &amp; $A79 &amp; "]",
"[Base_Tarjetas].[SEGMENTO_DESCRIP]","[Base_Tarjetas].[SEGMENTO_DESCRIP].&amp;[" &amp; $C$6 &amp; "]",
"[Base_Tarjetas].[SITUACION]","[Base_Tarjetas].[SITUACION].&amp;[" &amp; $C79 &amp; "]",
"[Base_Tarjetas].[TIPO]","[Base_Tarjetas].[TIPO].&amp;[" &amp; $C$1 &amp; "]")/1000,
0)</f>
        <v>0</v>
      </c>
      <c r="AV79" s="8">
        <f>IFERROR(
GETPIVOTDATA("[Base_Tarjetas].[Importe]",TDinamica_R!$A$3,
"[Base_Tarjetas].[PERIODO]","[Base_Tarjetas].[PERIODO].&amp;[" &amp; TEXT(AV$6,"yyyymm") &amp; "]",
"[Base_Tarjetas].[Metrica]","[Base_Tarjetas].[Metrica].&amp;[" &amp; $A79 &amp; "]",
"[Base_Tarjetas].[SEGMENTO_DESCRIP]","[Base_Tarjetas].[SEGMENTO_DESCRIP].&amp;[" &amp; $C$6 &amp; "]",
"[Base_Tarjetas].[SITUACION]","[Base_Tarjetas].[SITUACION].&amp;[" &amp; $C79 &amp; "]",
"[Base_Tarjetas].[TIPO]","[Base_Tarjetas].[TIPO].&amp;[" &amp; $C$1 &amp; "]")/1000,
0)</f>
        <v>0</v>
      </c>
      <c r="AW79" s="8">
        <f>IFERROR(
GETPIVOTDATA("[Base_Tarjetas].[Importe]",TDinamica_R!$A$3,
"[Base_Tarjetas].[PERIODO]","[Base_Tarjetas].[PERIODO].&amp;[" &amp; TEXT(AW$6,"yyyymm") &amp; "]",
"[Base_Tarjetas].[Metrica]","[Base_Tarjetas].[Metrica].&amp;[" &amp; $A79 &amp; "]",
"[Base_Tarjetas].[SEGMENTO_DESCRIP]","[Base_Tarjetas].[SEGMENTO_DESCRIP].&amp;[" &amp; $C$6 &amp; "]",
"[Base_Tarjetas].[SITUACION]","[Base_Tarjetas].[SITUACION].&amp;[" &amp; $C79 &amp; "]",
"[Base_Tarjetas].[TIPO]","[Base_Tarjetas].[TIPO].&amp;[" &amp; $C$1 &amp; "]")/1000,
0)</f>
        <v>0</v>
      </c>
      <c r="AX79" s="8">
        <f>IFERROR(
GETPIVOTDATA("[Base_Tarjetas].[Importe]",TDinamica_R!$A$3,
"[Base_Tarjetas].[PERIODO]","[Base_Tarjetas].[PERIODO].&amp;[" &amp; TEXT(AX$6,"yyyymm") &amp; "]",
"[Base_Tarjetas].[Metrica]","[Base_Tarjetas].[Metrica].&amp;[" &amp; $A79 &amp; "]",
"[Base_Tarjetas].[SEGMENTO_DESCRIP]","[Base_Tarjetas].[SEGMENTO_DESCRIP].&amp;[" &amp; $C$6 &amp; "]",
"[Base_Tarjetas].[SITUACION]","[Base_Tarjetas].[SITUACION].&amp;[" &amp; $C79 &amp; "]",
"[Base_Tarjetas].[TIPO]","[Base_Tarjetas].[TIPO].&amp;[" &amp; $C$1 &amp; "]")/1000,
0)</f>
        <v>0</v>
      </c>
      <c r="AY79" s="8">
        <f>IFERROR(
GETPIVOTDATA("[Base_Tarjetas].[Importe]",TDinamica_R!$A$3,
"[Base_Tarjetas].[PERIODO]","[Base_Tarjetas].[PERIODO].&amp;[" &amp; TEXT(AY$6,"yyyymm") &amp; "]",
"[Base_Tarjetas].[Metrica]","[Base_Tarjetas].[Metrica].&amp;[" &amp; $A79 &amp; "]",
"[Base_Tarjetas].[SEGMENTO_DESCRIP]","[Base_Tarjetas].[SEGMENTO_DESCRIP].&amp;[" &amp; $C$6 &amp; "]",
"[Base_Tarjetas].[SITUACION]","[Base_Tarjetas].[SITUACION].&amp;[" &amp; $C79 &amp; "]",
"[Base_Tarjetas].[TIPO]","[Base_Tarjetas].[TIPO].&amp;[" &amp; $C$1 &amp; "]")/1000,
0)</f>
        <v>0</v>
      </c>
      <c r="AZ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TEXT(AZ$6,"yyyymm") &amp; "]"),
0)</f>
        <v>0</v>
      </c>
      <c r="BA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TEXT(BA$6,"yyyymm") &amp; "]"),
0)</f>
        <v>0</v>
      </c>
      <c r="BB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TEXT(BB$6,"yyyymm") &amp; "]"),
0)</f>
        <v>0</v>
      </c>
      <c r="BC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TEXT(BC$6,"yyyymm") &amp; "]"),
0)</f>
        <v>0</v>
      </c>
      <c r="BD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TEXT(BD$6,"yyyymm") &amp; "]"),
0)</f>
        <v>0</v>
      </c>
      <c r="BE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TEXT(BE$6,"yyyymm") &amp; "]"),
0)</f>
        <v>0</v>
      </c>
      <c r="BF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TEXT(BF$6,"yyyymm") &amp; "]"),
0)</f>
        <v>0</v>
      </c>
      <c r="BG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TEXT(BG$6,"yyyymm") &amp; "]"),
0)</f>
        <v>0</v>
      </c>
      <c r="BH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TEXT(BH$6,"yyyymm") &amp; "]"),
0)</f>
        <v>0</v>
      </c>
      <c r="BI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TEXT(BI$6,"yyyymm") &amp; "]"),
0)</f>
        <v>0</v>
      </c>
      <c r="BJ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TEXT(BJ$6,"yyyymm") &amp; "]"),
0)</f>
        <v>0</v>
      </c>
      <c r="BK79" s="8">
        <f>IFERROR(
GETPIVOTDATA("[Base_TC_PPTO].[Importe]",TDinamica_P!$A$5,
"[Base_TC_PPTO].[Metrica]","[Base_TC_PPTO].[Metrica].&amp;[" &amp; $A79 &amp; "]",
"[Base_TC_PPTO].[Sub Producto]","[Base_TC_PPTO].[Sub Producto].&amp;[" &amp; $C$1 &amp; "]",
"[Base_TC_PPTO].[SEGMENTO_DESCRIP]","[Base_TC_PPTO].[SEGMENTO_DESCRIP].&amp;[" &amp; $C$6 &amp; "]",
"[Base_TC_PPTO].[Situacion]","[Base_TC_PPTO].[Situacion].&amp;[" &amp; $C79 &amp; "]",
"[Base_TC_PPTO].[Periodo]","[Base_TC_PPTO].[Periodo].&amp;[" &amp; TEXT(BK$6,"yyyymm") &amp; "]"),
0)</f>
        <v>0</v>
      </c>
      <c r="BO79" s="24">
        <f t="shared" ref="BO79:BT82" si="49">SUMIFS($D79:$BM79,$D$6:$BM$6,"&gt;="&amp;BO$2,$D$6:$BM$6,"&lt;="&amp;BO$6,$D$5:$BM$5,BO$5)</f>
        <v>0</v>
      </c>
      <c r="BP79" s="24">
        <f t="shared" si="49"/>
        <v>0</v>
      </c>
      <c r="BQ79" s="24">
        <f t="shared" si="49"/>
        <v>0</v>
      </c>
      <c r="BR79" s="24">
        <f t="shared" si="49"/>
        <v>0</v>
      </c>
      <c r="BS79" s="24">
        <f t="shared" si="49"/>
        <v>0</v>
      </c>
      <c r="BT79" s="24">
        <f t="shared" si="49"/>
        <v>0</v>
      </c>
    </row>
    <row r="80" spans="1:72" hidden="1" outlineLevel="1" x14ac:dyDescent="0.25">
      <c r="A80" s="11" t="s">
        <v>35</v>
      </c>
      <c r="C80" s="2"/>
      <c r="D80" s="8">
        <f>IFERROR(
GETPIVOTDATA("[Base_Tarjetas].[Importe]",TDinamica_R!$A$3,
"[Base_Tarjetas].[PERIODO]","[Base_Tarjetas].[PERIODO].&amp;[" &amp; TEXT(D$6,"yyyymm") &amp; "]",
"[Base_Tarjetas].[Metrica]","[Base_Tarjetas].[Metrica].&amp;[" &amp; $A80 &amp; "]",
"[Base_Tarjetas].[SEGMENTO_DESCRIP]","[Base_Tarjetas].[SEGMENTO_DESCRIP].&amp;[" &amp; $C$6 &amp; "]",
"[Base_Tarjetas].[SITUACION]","[Base_Tarjetas].[SITUACION].&amp;[" &amp; $C80 &amp; "]",
"[Base_Tarjetas].[TIPO]","[Base_Tarjetas].[TIPO].&amp;[" &amp; $C$1 &amp; "]")/1000,
0)</f>
        <v>0</v>
      </c>
      <c r="E80" s="8">
        <f>IFERROR(
GETPIVOTDATA("[Base_Tarjetas].[Importe]",TDinamica_R!$A$3,
"[Base_Tarjetas].[PERIODO]","[Base_Tarjetas].[PERIODO].&amp;[" &amp; TEXT(E$6,"yyyymm") &amp; "]",
"[Base_Tarjetas].[Metrica]","[Base_Tarjetas].[Metrica].&amp;[" &amp; $A80 &amp; "]",
"[Base_Tarjetas].[SEGMENTO_DESCRIP]","[Base_Tarjetas].[SEGMENTO_DESCRIP].&amp;[" &amp; $C$6 &amp; "]",
"[Base_Tarjetas].[SITUACION]","[Base_Tarjetas].[SITUACION].&amp;[" &amp; $C80 &amp; "]",
"[Base_Tarjetas].[TIPO]","[Base_Tarjetas].[TIPO].&amp;[" &amp; $C$1 &amp; "]")/1000,
0)</f>
        <v>0</v>
      </c>
      <c r="F80" s="8">
        <f>IFERROR(
GETPIVOTDATA("[Base_Tarjetas].[Importe]",TDinamica_R!$A$3,
"[Base_Tarjetas].[PERIODO]","[Base_Tarjetas].[PERIODO].&amp;[" &amp; TEXT(F$6,"yyyymm") &amp; "]",
"[Base_Tarjetas].[Metrica]","[Base_Tarjetas].[Metrica].&amp;[" &amp; $A80 &amp; "]",
"[Base_Tarjetas].[SEGMENTO_DESCRIP]","[Base_Tarjetas].[SEGMENTO_DESCRIP].&amp;[" &amp; $C$6 &amp; "]",
"[Base_Tarjetas].[SITUACION]","[Base_Tarjetas].[SITUACION].&amp;[" &amp; $C80 &amp; "]",
"[Base_Tarjetas].[TIPO]","[Base_Tarjetas].[TIPO].&amp;[" &amp; $C$1 &amp; "]")/1000,
0)</f>
        <v>0</v>
      </c>
      <c r="G80" s="8">
        <f>IFERROR(
GETPIVOTDATA("[Base_Tarjetas].[Importe]",TDinamica_R!$A$3,
"[Base_Tarjetas].[PERIODO]","[Base_Tarjetas].[PERIODO].&amp;[" &amp; TEXT(G$6,"yyyymm") &amp; "]",
"[Base_Tarjetas].[Metrica]","[Base_Tarjetas].[Metrica].&amp;[" &amp; $A80 &amp; "]",
"[Base_Tarjetas].[SEGMENTO_DESCRIP]","[Base_Tarjetas].[SEGMENTO_DESCRIP].&amp;[" &amp; $C$6 &amp; "]",
"[Base_Tarjetas].[SITUACION]","[Base_Tarjetas].[SITUACION].&amp;[" &amp; $C80 &amp; "]",
"[Base_Tarjetas].[TIPO]","[Base_Tarjetas].[TIPO].&amp;[" &amp; $C$1 &amp; "]")/1000,
0)</f>
        <v>0</v>
      </c>
      <c r="H80" s="8">
        <f>IFERROR(
GETPIVOTDATA("[Base_Tarjetas].[Importe]",TDinamica_R!$A$3,
"[Base_Tarjetas].[PERIODO]","[Base_Tarjetas].[PERIODO].&amp;[" &amp; TEXT(H$6,"yyyymm") &amp; "]",
"[Base_Tarjetas].[Metrica]","[Base_Tarjetas].[Metrica].&amp;[" &amp; $A80 &amp; "]",
"[Base_Tarjetas].[SEGMENTO_DESCRIP]","[Base_Tarjetas].[SEGMENTO_DESCRIP].&amp;[" &amp; $C$6 &amp; "]",
"[Base_Tarjetas].[SITUACION]","[Base_Tarjetas].[SITUACION].&amp;[" &amp; $C80 &amp; "]",
"[Base_Tarjetas].[TIPO]","[Base_Tarjetas].[TIPO].&amp;[" &amp; $C$1 &amp; "]")/1000,
0)</f>
        <v>0</v>
      </c>
      <c r="I80" s="8">
        <f>IFERROR(
GETPIVOTDATA("[Base_Tarjetas].[Importe]",TDinamica_R!$A$3,
"[Base_Tarjetas].[PERIODO]","[Base_Tarjetas].[PERIODO].&amp;[" &amp; TEXT(I$6,"yyyymm") &amp; "]",
"[Base_Tarjetas].[Metrica]","[Base_Tarjetas].[Metrica].&amp;[" &amp; $A80 &amp; "]",
"[Base_Tarjetas].[SEGMENTO_DESCRIP]","[Base_Tarjetas].[SEGMENTO_DESCRIP].&amp;[" &amp; $C$6 &amp; "]",
"[Base_Tarjetas].[SITUACION]","[Base_Tarjetas].[SITUACION].&amp;[" &amp; $C80 &amp; "]",
"[Base_Tarjetas].[TIPO]","[Base_Tarjetas].[TIPO].&amp;[" &amp; $C$1 &amp; "]")/1000,
0)</f>
        <v>0</v>
      </c>
      <c r="J80" s="8">
        <f>IFERROR(
GETPIVOTDATA("[Base_Tarjetas].[Importe]",TDinamica_R!$A$3,
"[Base_Tarjetas].[PERIODO]","[Base_Tarjetas].[PERIODO].&amp;[" &amp; TEXT(J$6,"yyyymm") &amp; "]",
"[Base_Tarjetas].[Metrica]","[Base_Tarjetas].[Metrica].&amp;[" &amp; $A80 &amp; "]",
"[Base_Tarjetas].[SEGMENTO_DESCRIP]","[Base_Tarjetas].[SEGMENTO_DESCRIP].&amp;[" &amp; $C$6 &amp; "]",
"[Base_Tarjetas].[SITUACION]","[Base_Tarjetas].[SITUACION].&amp;[" &amp; $C80 &amp; "]",
"[Base_Tarjetas].[TIPO]","[Base_Tarjetas].[TIPO].&amp;[" &amp; $C$1 &amp; "]")/1000,
0)</f>
        <v>0</v>
      </c>
      <c r="K80" s="8">
        <f>IFERROR(
GETPIVOTDATA("[Base_Tarjetas].[Importe]",TDinamica_R!$A$3,
"[Base_Tarjetas].[PERIODO]","[Base_Tarjetas].[PERIODO].&amp;[" &amp; TEXT(K$6,"yyyymm") &amp; "]",
"[Base_Tarjetas].[Metrica]","[Base_Tarjetas].[Metrica].&amp;[" &amp; $A80 &amp; "]",
"[Base_Tarjetas].[SEGMENTO_DESCRIP]","[Base_Tarjetas].[SEGMENTO_DESCRIP].&amp;[" &amp; $C$6 &amp; "]",
"[Base_Tarjetas].[SITUACION]","[Base_Tarjetas].[SITUACION].&amp;[" &amp; $C80 &amp; "]",
"[Base_Tarjetas].[TIPO]","[Base_Tarjetas].[TIPO].&amp;[" &amp; $C$1 &amp; "]")/1000,
0)</f>
        <v>0</v>
      </c>
      <c r="L80" s="8">
        <f>IFERROR(
GETPIVOTDATA("[Base_Tarjetas].[Importe]",TDinamica_R!$A$3,
"[Base_Tarjetas].[PERIODO]","[Base_Tarjetas].[PERIODO].&amp;[" &amp; TEXT(L$6,"yyyymm") &amp; "]",
"[Base_Tarjetas].[Metrica]","[Base_Tarjetas].[Metrica].&amp;[" &amp; $A80 &amp; "]",
"[Base_Tarjetas].[SEGMENTO_DESCRIP]","[Base_Tarjetas].[SEGMENTO_DESCRIP].&amp;[" &amp; $C$6 &amp; "]",
"[Base_Tarjetas].[SITUACION]","[Base_Tarjetas].[SITUACION].&amp;[" &amp; $C80 &amp; "]",
"[Base_Tarjetas].[TIPO]","[Base_Tarjetas].[TIPO].&amp;[" &amp; $C$1 &amp; "]")/1000,
0)</f>
        <v>0</v>
      </c>
      <c r="M80" s="8">
        <f>IFERROR(
GETPIVOTDATA("[Base_Tarjetas].[Importe]",TDinamica_R!$A$3,
"[Base_Tarjetas].[PERIODO]","[Base_Tarjetas].[PERIODO].&amp;[" &amp; TEXT(M$6,"yyyymm") &amp; "]",
"[Base_Tarjetas].[Metrica]","[Base_Tarjetas].[Metrica].&amp;[" &amp; $A80 &amp; "]",
"[Base_Tarjetas].[SEGMENTO_DESCRIP]","[Base_Tarjetas].[SEGMENTO_DESCRIP].&amp;[" &amp; $C$6 &amp; "]",
"[Base_Tarjetas].[SITUACION]","[Base_Tarjetas].[SITUACION].&amp;[" &amp; $C80 &amp; "]",
"[Base_Tarjetas].[TIPO]","[Base_Tarjetas].[TIPO].&amp;[" &amp; $C$1 &amp; "]")/1000,
0)</f>
        <v>0</v>
      </c>
      <c r="N80" s="8">
        <f>IFERROR(
GETPIVOTDATA("[Base_Tarjetas].[Importe]",TDinamica_R!$A$3,
"[Base_Tarjetas].[PERIODO]","[Base_Tarjetas].[PERIODO].&amp;[" &amp; TEXT(N$6,"yyyymm") &amp; "]",
"[Base_Tarjetas].[Metrica]","[Base_Tarjetas].[Metrica].&amp;[" &amp; $A80 &amp; "]",
"[Base_Tarjetas].[SEGMENTO_DESCRIP]","[Base_Tarjetas].[SEGMENTO_DESCRIP].&amp;[" &amp; $C$6 &amp; "]",
"[Base_Tarjetas].[SITUACION]","[Base_Tarjetas].[SITUACION].&amp;[" &amp; $C80 &amp; "]",
"[Base_Tarjetas].[TIPO]","[Base_Tarjetas].[TIPO].&amp;[" &amp; $C$1 &amp; "]")/1000,
0)</f>
        <v>0</v>
      </c>
      <c r="O80" s="8">
        <f>IFERROR(
GETPIVOTDATA("[Base_Tarjetas].[Importe]",TDinamica_R!$A$3,
"[Base_Tarjetas].[PERIODO]","[Base_Tarjetas].[PERIODO].&amp;[" &amp; TEXT(O$6,"yyyymm") &amp; "]",
"[Base_Tarjetas].[Metrica]","[Base_Tarjetas].[Metrica].&amp;[" &amp; $A80 &amp; "]",
"[Base_Tarjetas].[SEGMENTO_DESCRIP]","[Base_Tarjetas].[SEGMENTO_DESCRIP].&amp;[" &amp; $C$6 &amp; "]",
"[Base_Tarjetas].[SITUACION]","[Base_Tarjetas].[SITUACION].&amp;[" &amp; $C80 &amp; "]",
"[Base_Tarjetas].[TIPO]","[Base_Tarjetas].[TIPO].&amp;[" &amp; $C$1 &amp; "]")/1000,
0)</f>
        <v>0</v>
      </c>
      <c r="P80" s="8">
        <f>IFERROR(
GETPIVOTDATA("[Base_Tarjetas].[Importe]",TDinamica_R!$A$3,
"[Base_Tarjetas].[PERIODO]","[Base_Tarjetas].[PERIODO].&amp;[" &amp; TEXT(P$6,"yyyymm") &amp; "]",
"[Base_Tarjetas].[Metrica]","[Base_Tarjetas].[Metrica].&amp;[" &amp; $A80 &amp; "]",
"[Base_Tarjetas].[SEGMENTO_DESCRIP]","[Base_Tarjetas].[SEGMENTO_DESCRIP].&amp;[" &amp; $C$6 &amp; "]",
"[Base_Tarjetas].[SITUACION]","[Base_Tarjetas].[SITUACION].&amp;[" &amp; $C80 &amp; "]",
"[Base_Tarjetas].[TIPO]","[Base_Tarjetas].[TIPO].&amp;[" &amp; $C$1 &amp; "]")/1000,
0)</f>
        <v>0</v>
      </c>
      <c r="Q80" s="8">
        <f>IFERROR(
GETPIVOTDATA("[Base_Tarjetas].[Importe]",TDinamica_R!$A$3,
"[Base_Tarjetas].[PERIODO]","[Base_Tarjetas].[PERIODO].&amp;[" &amp; TEXT(Q$6,"yyyymm") &amp; "]",
"[Base_Tarjetas].[Metrica]","[Base_Tarjetas].[Metrica].&amp;[" &amp; $A80 &amp; "]",
"[Base_Tarjetas].[SEGMENTO_DESCRIP]","[Base_Tarjetas].[SEGMENTO_DESCRIP].&amp;[" &amp; $C$6 &amp; "]",
"[Base_Tarjetas].[SITUACION]","[Base_Tarjetas].[SITUACION].&amp;[" &amp; $C80 &amp; "]",
"[Base_Tarjetas].[TIPO]","[Base_Tarjetas].[TIPO].&amp;[" &amp; $C$1 &amp; "]")/1000,
0)</f>
        <v>0</v>
      </c>
      <c r="R80" s="8">
        <f>IFERROR(
GETPIVOTDATA("[Base_Tarjetas].[Importe]",TDinamica_R!$A$3,
"[Base_Tarjetas].[PERIODO]","[Base_Tarjetas].[PERIODO].&amp;[" &amp; TEXT(R$6,"yyyymm") &amp; "]",
"[Base_Tarjetas].[Metrica]","[Base_Tarjetas].[Metrica].&amp;[" &amp; $A80 &amp; "]",
"[Base_Tarjetas].[SEGMENTO_DESCRIP]","[Base_Tarjetas].[SEGMENTO_DESCRIP].&amp;[" &amp; $C$6 &amp; "]",
"[Base_Tarjetas].[SITUACION]","[Base_Tarjetas].[SITUACION].&amp;[" &amp; $C80 &amp; "]",
"[Base_Tarjetas].[TIPO]","[Base_Tarjetas].[TIPO].&amp;[" &amp; $C$1 &amp; "]")/1000,
0)</f>
        <v>0</v>
      </c>
      <c r="S80" s="8">
        <f>IFERROR(
GETPIVOTDATA("[Base_Tarjetas].[Importe]",TDinamica_R!$A$3,
"[Base_Tarjetas].[PERIODO]","[Base_Tarjetas].[PERIODO].&amp;[" &amp; TEXT(S$6,"yyyymm") &amp; "]",
"[Base_Tarjetas].[Metrica]","[Base_Tarjetas].[Metrica].&amp;[" &amp; $A80 &amp; "]",
"[Base_Tarjetas].[SEGMENTO_DESCRIP]","[Base_Tarjetas].[SEGMENTO_DESCRIP].&amp;[" &amp; $C$6 &amp; "]",
"[Base_Tarjetas].[SITUACION]","[Base_Tarjetas].[SITUACION].&amp;[" &amp; $C80 &amp; "]",
"[Base_Tarjetas].[TIPO]","[Base_Tarjetas].[TIPO].&amp;[" &amp; $C$1 &amp; "]")/1000,
0)</f>
        <v>0</v>
      </c>
      <c r="T80" s="8">
        <f>IFERROR(
GETPIVOTDATA("[Base_Tarjetas].[Importe]",TDinamica_R!$A$3,
"[Base_Tarjetas].[PERIODO]","[Base_Tarjetas].[PERIODO].&amp;[" &amp; TEXT(T$6,"yyyymm") &amp; "]",
"[Base_Tarjetas].[Metrica]","[Base_Tarjetas].[Metrica].&amp;[" &amp; $A80 &amp; "]",
"[Base_Tarjetas].[SEGMENTO_DESCRIP]","[Base_Tarjetas].[SEGMENTO_DESCRIP].&amp;[" &amp; $C$6 &amp; "]",
"[Base_Tarjetas].[SITUACION]","[Base_Tarjetas].[SITUACION].&amp;[" &amp; $C80 &amp; "]",
"[Base_Tarjetas].[TIPO]","[Base_Tarjetas].[TIPO].&amp;[" &amp; $C$1 &amp; "]")/1000,
0)</f>
        <v>0</v>
      </c>
      <c r="U80" s="8">
        <f>IFERROR(
GETPIVOTDATA("[Base_Tarjetas].[Importe]",TDinamica_R!$A$3,
"[Base_Tarjetas].[PERIODO]","[Base_Tarjetas].[PERIODO].&amp;[" &amp; TEXT(U$6,"yyyymm") &amp; "]",
"[Base_Tarjetas].[Metrica]","[Base_Tarjetas].[Metrica].&amp;[" &amp; $A80 &amp; "]",
"[Base_Tarjetas].[SEGMENTO_DESCRIP]","[Base_Tarjetas].[SEGMENTO_DESCRIP].&amp;[" &amp; $C$6 &amp; "]",
"[Base_Tarjetas].[SITUACION]","[Base_Tarjetas].[SITUACION].&amp;[" &amp; $C80 &amp; "]",
"[Base_Tarjetas].[TIPO]","[Base_Tarjetas].[TIPO].&amp;[" &amp; $C$1 &amp; "]")/1000,
0)</f>
        <v>0</v>
      </c>
      <c r="V80" s="8">
        <f>IFERROR(
GETPIVOTDATA("[Base_Tarjetas].[Importe]",TDinamica_R!$A$3,
"[Base_Tarjetas].[PERIODO]","[Base_Tarjetas].[PERIODO].&amp;[" &amp; TEXT(V$6,"yyyymm") &amp; "]",
"[Base_Tarjetas].[Metrica]","[Base_Tarjetas].[Metrica].&amp;[" &amp; $A80 &amp; "]",
"[Base_Tarjetas].[SEGMENTO_DESCRIP]","[Base_Tarjetas].[SEGMENTO_DESCRIP].&amp;[" &amp; $C$6 &amp; "]",
"[Base_Tarjetas].[SITUACION]","[Base_Tarjetas].[SITUACION].&amp;[" &amp; $C80 &amp; "]",
"[Base_Tarjetas].[TIPO]","[Base_Tarjetas].[TIPO].&amp;[" &amp; $C$1 &amp; "]")/1000,
0)</f>
        <v>0</v>
      </c>
      <c r="W80" s="8">
        <f>IFERROR(
GETPIVOTDATA("[Base_Tarjetas].[Importe]",TDinamica_R!$A$3,
"[Base_Tarjetas].[PERIODO]","[Base_Tarjetas].[PERIODO].&amp;[" &amp; TEXT(W$6,"yyyymm") &amp; "]",
"[Base_Tarjetas].[Metrica]","[Base_Tarjetas].[Metrica].&amp;[" &amp; $A80 &amp; "]",
"[Base_Tarjetas].[SEGMENTO_DESCRIP]","[Base_Tarjetas].[SEGMENTO_DESCRIP].&amp;[" &amp; $C$6 &amp; "]",
"[Base_Tarjetas].[SITUACION]","[Base_Tarjetas].[SITUACION].&amp;[" &amp; $C80 &amp; "]",
"[Base_Tarjetas].[TIPO]","[Base_Tarjetas].[TIPO].&amp;[" &amp; $C$1 &amp; "]")/1000,
0)</f>
        <v>0</v>
      </c>
      <c r="X80" s="8">
        <f>IFERROR(
GETPIVOTDATA("[Base_Tarjetas].[Importe]",TDinamica_R!$A$3,
"[Base_Tarjetas].[PERIODO]","[Base_Tarjetas].[PERIODO].&amp;[" &amp; TEXT(X$6,"yyyymm") &amp; "]",
"[Base_Tarjetas].[Metrica]","[Base_Tarjetas].[Metrica].&amp;[" &amp; $A80 &amp; "]",
"[Base_Tarjetas].[SEGMENTO_DESCRIP]","[Base_Tarjetas].[SEGMENTO_DESCRIP].&amp;[" &amp; $C$6 &amp; "]",
"[Base_Tarjetas].[SITUACION]","[Base_Tarjetas].[SITUACION].&amp;[" &amp; $C80 &amp; "]",
"[Base_Tarjetas].[TIPO]","[Base_Tarjetas].[TIPO].&amp;[" &amp; $C$1 &amp; "]")/1000,
0)</f>
        <v>0</v>
      </c>
      <c r="Y80" s="8">
        <f>IFERROR(
GETPIVOTDATA("[Base_Tarjetas].[Importe]",TDinamica_R!$A$3,
"[Base_Tarjetas].[PERIODO]","[Base_Tarjetas].[PERIODO].&amp;[" &amp; TEXT(Y$6,"yyyymm") &amp; "]",
"[Base_Tarjetas].[Metrica]","[Base_Tarjetas].[Metrica].&amp;[" &amp; $A80 &amp; "]",
"[Base_Tarjetas].[SEGMENTO_DESCRIP]","[Base_Tarjetas].[SEGMENTO_DESCRIP].&amp;[" &amp; $C$6 &amp; "]",
"[Base_Tarjetas].[SITUACION]","[Base_Tarjetas].[SITUACION].&amp;[" &amp; $C80 &amp; "]",
"[Base_Tarjetas].[TIPO]","[Base_Tarjetas].[TIPO].&amp;[" &amp; $C$1 &amp; "]")/1000,
0)</f>
        <v>0</v>
      </c>
      <c r="Z80" s="8">
        <f>IFERROR(
GETPIVOTDATA("[Base_Tarjetas].[Importe]",TDinamica_R!$A$3,
"[Base_Tarjetas].[PERIODO]","[Base_Tarjetas].[PERIODO].&amp;[" &amp; TEXT(Z$6,"yyyymm") &amp; "]",
"[Base_Tarjetas].[Metrica]","[Base_Tarjetas].[Metrica].&amp;[" &amp; $A80 &amp; "]",
"[Base_Tarjetas].[SEGMENTO_DESCRIP]","[Base_Tarjetas].[SEGMENTO_DESCRIP].&amp;[" &amp; $C$6 &amp; "]",
"[Base_Tarjetas].[SITUACION]","[Base_Tarjetas].[SITUACION].&amp;[" &amp; $C80 &amp; "]",
"[Base_Tarjetas].[TIPO]","[Base_Tarjetas].[TIPO].&amp;[" &amp; $C$1 &amp; "]")/1000,
0)</f>
        <v>0</v>
      </c>
      <c r="AA80" s="8">
        <f>IFERROR(
GETPIVOTDATA("[Base_Tarjetas].[Importe]",TDinamica_R!$A$3,
"[Base_Tarjetas].[PERIODO]","[Base_Tarjetas].[PERIODO].&amp;[" &amp; TEXT(AA$6,"yyyymm") &amp; "]",
"[Base_Tarjetas].[Metrica]","[Base_Tarjetas].[Metrica].&amp;[" &amp; $A80 &amp; "]",
"[Base_Tarjetas].[SEGMENTO_DESCRIP]","[Base_Tarjetas].[SEGMENTO_DESCRIP].&amp;[" &amp; $C$6 &amp; "]",
"[Base_Tarjetas].[SITUACION]","[Base_Tarjetas].[SITUACION].&amp;[" &amp; $C80 &amp; "]",
"[Base_Tarjetas].[TIPO]","[Base_Tarjetas].[TIPO].&amp;[" &amp; $C$1 &amp; "]")/1000,
0)</f>
        <v>0</v>
      </c>
      <c r="AB80" s="8">
        <f>IFERROR(
GETPIVOTDATA("[Base_Tarjetas].[Importe]",TDinamica_R!$A$3,
"[Base_Tarjetas].[PERIODO]","[Base_Tarjetas].[PERIODO].&amp;[" &amp; TEXT(AB$6,"yyyymm") &amp; "]",
"[Base_Tarjetas].[Metrica]","[Base_Tarjetas].[Metrica].&amp;[" &amp; $A80 &amp; "]",
"[Base_Tarjetas].[SEGMENTO_DESCRIP]","[Base_Tarjetas].[SEGMENTO_DESCRIP].&amp;[" &amp; $C$6 &amp; "]",
"[Base_Tarjetas].[SITUACION]","[Base_Tarjetas].[SITUACION].&amp;[" &amp; $C80 &amp; "]",
"[Base_Tarjetas].[TIPO]","[Base_Tarjetas].[TIPO].&amp;[" &amp; $C$1 &amp; "]")/1000,
0)</f>
        <v>0</v>
      </c>
      <c r="AC80" s="8">
        <f>IFERROR(
GETPIVOTDATA("[Base_Tarjetas].[Importe]",TDinamica_R!$A$3,
"[Base_Tarjetas].[PERIODO]","[Base_Tarjetas].[PERIODO].&amp;[" &amp; TEXT(AC$6,"yyyymm") &amp; "]",
"[Base_Tarjetas].[Metrica]","[Base_Tarjetas].[Metrica].&amp;[" &amp; $A80 &amp; "]",
"[Base_Tarjetas].[SEGMENTO_DESCRIP]","[Base_Tarjetas].[SEGMENTO_DESCRIP].&amp;[" &amp; $C$6 &amp; "]",
"[Base_Tarjetas].[SITUACION]","[Base_Tarjetas].[SITUACION].&amp;[" &amp; $C80 &amp; "]",
"[Base_Tarjetas].[TIPO]","[Base_Tarjetas].[TIPO].&amp;[" &amp; $C$1 &amp; "]")/1000,
0)</f>
        <v>0</v>
      </c>
      <c r="AD80" s="8">
        <f>IFERROR(
GETPIVOTDATA("[Base_Tarjetas].[Importe]",TDinamica_R!$A$3,
"[Base_Tarjetas].[PERIODO]","[Base_Tarjetas].[PERIODO].&amp;[" &amp; TEXT(AD$6,"yyyymm") &amp; "]",
"[Base_Tarjetas].[Metrica]","[Base_Tarjetas].[Metrica].&amp;[" &amp; $A80 &amp; "]",
"[Base_Tarjetas].[SEGMENTO_DESCRIP]","[Base_Tarjetas].[SEGMENTO_DESCRIP].&amp;[" &amp; $C$6 &amp; "]",
"[Base_Tarjetas].[SITUACION]","[Base_Tarjetas].[SITUACION].&amp;[" &amp; $C80 &amp; "]",
"[Base_Tarjetas].[TIPO]","[Base_Tarjetas].[TIPO].&amp;[" &amp; $C$1 &amp; "]")/1000,
0)</f>
        <v>0</v>
      </c>
      <c r="AE80" s="8">
        <f>IFERROR(
GETPIVOTDATA("[Base_Tarjetas].[Importe]",TDinamica_R!$A$3,
"[Base_Tarjetas].[PERIODO]","[Base_Tarjetas].[PERIODO].&amp;[" &amp; TEXT(AE$6,"yyyymm") &amp; "]",
"[Base_Tarjetas].[Metrica]","[Base_Tarjetas].[Metrica].&amp;[" &amp; $A80 &amp; "]",
"[Base_Tarjetas].[SEGMENTO_DESCRIP]","[Base_Tarjetas].[SEGMENTO_DESCRIP].&amp;[" &amp; $C$6 &amp; "]",
"[Base_Tarjetas].[SITUACION]","[Base_Tarjetas].[SITUACION].&amp;[" &amp; $C80 &amp; "]",
"[Base_Tarjetas].[TIPO]","[Base_Tarjetas].[TIPO].&amp;[" &amp; $C$1 &amp; "]")/1000,
0)</f>
        <v>0</v>
      </c>
      <c r="AF80" s="8">
        <f>IFERROR(
GETPIVOTDATA("[Base_Tarjetas].[Importe]",TDinamica_R!$A$3,
"[Base_Tarjetas].[PERIODO]","[Base_Tarjetas].[PERIODO].&amp;[" &amp; TEXT(AF$6,"yyyymm") &amp; "]",
"[Base_Tarjetas].[Metrica]","[Base_Tarjetas].[Metrica].&amp;[" &amp; $A80 &amp; "]",
"[Base_Tarjetas].[SEGMENTO_DESCRIP]","[Base_Tarjetas].[SEGMENTO_DESCRIP].&amp;[" &amp; $C$6 &amp; "]",
"[Base_Tarjetas].[SITUACION]","[Base_Tarjetas].[SITUACION].&amp;[" &amp; $C80 &amp; "]",
"[Base_Tarjetas].[TIPO]","[Base_Tarjetas].[TIPO].&amp;[" &amp; $C$1 &amp; "]")/1000,
0)</f>
        <v>0</v>
      </c>
      <c r="AG80" s="8">
        <f>IFERROR(
GETPIVOTDATA("[Base_Tarjetas].[Importe]",TDinamica_R!$A$3,
"[Base_Tarjetas].[PERIODO]","[Base_Tarjetas].[PERIODO].&amp;[" &amp; TEXT(AG$6,"yyyymm") &amp; "]",
"[Base_Tarjetas].[Metrica]","[Base_Tarjetas].[Metrica].&amp;[" &amp; $A80 &amp; "]",
"[Base_Tarjetas].[SEGMENTO_DESCRIP]","[Base_Tarjetas].[SEGMENTO_DESCRIP].&amp;[" &amp; $C$6 &amp; "]",
"[Base_Tarjetas].[SITUACION]","[Base_Tarjetas].[SITUACION].&amp;[" &amp; $C80 &amp; "]",
"[Base_Tarjetas].[TIPO]","[Base_Tarjetas].[TIPO].&amp;[" &amp; $C$1 &amp; "]")/1000,
0)</f>
        <v>0</v>
      </c>
      <c r="AH80" s="8">
        <f>IFERROR(
GETPIVOTDATA("[Base_Tarjetas].[Importe]",TDinamica_R!$A$3,
"[Base_Tarjetas].[PERIODO]","[Base_Tarjetas].[PERIODO].&amp;[" &amp; TEXT(AH$6,"yyyymm") &amp; "]",
"[Base_Tarjetas].[Metrica]","[Base_Tarjetas].[Metrica].&amp;[" &amp; $A80 &amp; "]",
"[Base_Tarjetas].[SEGMENTO_DESCRIP]","[Base_Tarjetas].[SEGMENTO_DESCRIP].&amp;[" &amp; $C$6 &amp; "]",
"[Base_Tarjetas].[SITUACION]","[Base_Tarjetas].[SITUACION].&amp;[" &amp; $C80 &amp; "]",
"[Base_Tarjetas].[TIPO]","[Base_Tarjetas].[TIPO].&amp;[" &amp; $C$1 &amp; "]")/1000,
0)</f>
        <v>0</v>
      </c>
      <c r="AI80" s="8">
        <f>IFERROR(
GETPIVOTDATA("[Base_Tarjetas].[Importe]",TDinamica_R!$A$3,
"[Base_Tarjetas].[PERIODO]","[Base_Tarjetas].[PERIODO].&amp;[" &amp; TEXT(AI$6,"yyyymm") &amp; "]",
"[Base_Tarjetas].[Metrica]","[Base_Tarjetas].[Metrica].&amp;[" &amp; $A80 &amp; "]",
"[Base_Tarjetas].[SEGMENTO_DESCRIP]","[Base_Tarjetas].[SEGMENTO_DESCRIP].&amp;[" &amp; $C$6 &amp; "]",
"[Base_Tarjetas].[SITUACION]","[Base_Tarjetas].[SITUACION].&amp;[" &amp; $C80 &amp; "]",
"[Base_Tarjetas].[TIPO]","[Base_Tarjetas].[TIPO].&amp;[" &amp; $C$1 &amp; "]")/1000,
0)</f>
        <v>0</v>
      </c>
      <c r="AJ80" s="8">
        <f>IFERROR(
GETPIVOTDATA("[Base_Tarjetas].[Importe]",TDinamica_R!$A$3,
"[Base_Tarjetas].[PERIODO]","[Base_Tarjetas].[PERIODO].&amp;[" &amp; TEXT(AJ$6,"yyyymm") &amp; "]",
"[Base_Tarjetas].[Metrica]","[Base_Tarjetas].[Metrica].&amp;[" &amp; $A80 &amp; "]",
"[Base_Tarjetas].[SEGMENTO_DESCRIP]","[Base_Tarjetas].[SEGMENTO_DESCRIP].&amp;[" &amp; $C$6 &amp; "]",
"[Base_Tarjetas].[SITUACION]","[Base_Tarjetas].[SITUACION].&amp;[" &amp; $C80 &amp; "]",
"[Base_Tarjetas].[TIPO]","[Base_Tarjetas].[TIPO].&amp;[" &amp; $C$1 &amp; "]")/1000,
0)</f>
        <v>0</v>
      </c>
      <c r="AK80" s="8">
        <f>IFERROR(
GETPIVOTDATA("[Base_Tarjetas].[Importe]",TDinamica_R!$A$3,
"[Base_Tarjetas].[PERIODO]","[Base_Tarjetas].[PERIODO].&amp;[" &amp; TEXT(AK$6,"yyyymm") &amp; "]",
"[Base_Tarjetas].[Metrica]","[Base_Tarjetas].[Metrica].&amp;[" &amp; $A80 &amp; "]",
"[Base_Tarjetas].[SEGMENTO_DESCRIP]","[Base_Tarjetas].[SEGMENTO_DESCRIP].&amp;[" &amp; $C$6 &amp; "]",
"[Base_Tarjetas].[SITUACION]","[Base_Tarjetas].[SITUACION].&amp;[" &amp; $C80 &amp; "]",
"[Base_Tarjetas].[TIPO]","[Base_Tarjetas].[TIPO].&amp;[" &amp; $C$1 &amp; "]")/1000,
0)</f>
        <v>0</v>
      </c>
      <c r="AL80" s="8">
        <f>IFERROR(
GETPIVOTDATA("[Base_Tarjetas].[Importe]",TDinamica_R!$A$3,
"[Base_Tarjetas].[PERIODO]","[Base_Tarjetas].[PERIODO].&amp;[" &amp; TEXT(AL$6,"yyyymm") &amp; "]",
"[Base_Tarjetas].[Metrica]","[Base_Tarjetas].[Metrica].&amp;[" &amp; $A80 &amp; "]",
"[Base_Tarjetas].[SEGMENTO_DESCRIP]","[Base_Tarjetas].[SEGMENTO_DESCRIP].&amp;[" &amp; $C$6 &amp; "]",
"[Base_Tarjetas].[SITUACION]","[Base_Tarjetas].[SITUACION].&amp;[" &amp; $C80 &amp; "]",
"[Base_Tarjetas].[TIPO]","[Base_Tarjetas].[TIPO].&amp;[" &amp; $C$1 &amp; "]")/1000,
0)</f>
        <v>0</v>
      </c>
      <c r="AM80" s="8">
        <f>IFERROR(
GETPIVOTDATA("[Base_Tarjetas].[Importe]",TDinamica_R!$A$3,
"[Base_Tarjetas].[PERIODO]","[Base_Tarjetas].[PERIODO].&amp;[" &amp; TEXT(AM$6,"yyyymm") &amp; "]",
"[Base_Tarjetas].[Metrica]","[Base_Tarjetas].[Metrica].&amp;[" &amp; $A80 &amp; "]",
"[Base_Tarjetas].[SEGMENTO_DESCRIP]","[Base_Tarjetas].[SEGMENTO_DESCRIP].&amp;[" &amp; $C$6 &amp; "]",
"[Base_Tarjetas].[SITUACION]","[Base_Tarjetas].[SITUACION].&amp;[" &amp; $C80 &amp; "]",
"[Base_Tarjetas].[TIPO]","[Base_Tarjetas].[TIPO].&amp;[" &amp; $C$1 &amp; "]")/1000,
0)</f>
        <v>0</v>
      </c>
      <c r="AN80" s="8">
        <f>IFERROR(
GETPIVOTDATA("[Base_Tarjetas].[Importe]",TDinamica_R!$A$3,
"[Base_Tarjetas].[PERIODO]","[Base_Tarjetas].[PERIODO].&amp;[" &amp; TEXT(AN$6,"yyyymm") &amp; "]",
"[Base_Tarjetas].[Metrica]","[Base_Tarjetas].[Metrica].&amp;[" &amp; $A80 &amp; "]",
"[Base_Tarjetas].[SEGMENTO_DESCRIP]","[Base_Tarjetas].[SEGMENTO_DESCRIP].&amp;[" &amp; $C$6 &amp; "]",
"[Base_Tarjetas].[SITUACION]","[Base_Tarjetas].[SITUACION].&amp;[" &amp; $C80 &amp; "]",
"[Base_Tarjetas].[TIPO]","[Base_Tarjetas].[TIPO].&amp;[" &amp; $C$1 &amp; "]")/1000,
0)</f>
        <v>0</v>
      </c>
      <c r="AO80" s="8">
        <f>IFERROR(
GETPIVOTDATA("[Base_Tarjetas].[Importe]",TDinamica_R!$A$3,
"[Base_Tarjetas].[PERIODO]","[Base_Tarjetas].[PERIODO].&amp;[" &amp; TEXT(AO$6,"yyyymm") &amp; "]",
"[Base_Tarjetas].[Metrica]","[Base_Tarjetas].[Metrica].&amp;[" &amp; $A80 &amp; "]",
"[Base_Tarjetas].[SEGMENTO_DESCRIP]","[Base_Tarjetas].[SEGMENTO_DESCRIP].&amp;[" &amp; $C$6 &amp; "]",
"[Base_Tarjetas].[SITUACION]","[Base_Tarjetas].[SITUACION].&amp;[" &amp; $C80 &amp; "]",
"[Base_Tarjetas].[TIPO]","[Base_Tarjetas].[TIPO].&amp;[" &amp; $C$1 &amp; "]")/1000,
0)</f>
        <v>0</v>
      </c>
      <c r="AP80" s="8">
        <f>IFERROR(
GETPIVOTDATA("[Base_Tarjetas].[Importe]",TDinamica_R!$A$3,
"[Base_Tarjetas].[PERIODO]","[Base_Tarjetas].[PERIODO].&amp;[" &amp; TEXT(AP$6,"yyyymm") &amp; "]",
"[Base_Tarjetas].[Metrica]","[Base_Tarjetas].[Metrica].&amp;[" &amp; $A80 &amp; "]",
"[Base_Tarjetas].[SEGMENTO_DESCRIP]","[Base_Tarjetas].[SEGMENTO_DESCRIP].&amp;[" &amp; $C$6 &amp; "]",
"[Base_Tarjetas].[SITUACION]","[Base_Tarjetas].[SITUACION].&amp;[" &amp; $C80 &amp; "]",
"[Base_Tarjetas].[TIPO]","[Base_Tarjetas].[TIPO].&amp;[" &amp; $C$1 &amp; "]")/1000,
0)</f>
        <v>0</v>
      </c>
      <c r="AQ80" s="8">
        <f>IFERROR(
GETPIVOTDATA("[Base_Tarjetas].[Importe]",TDinamica_R!$A$3,
"[Base_Tarjetas].[PERIODO]","[Base_Tarjetas].[PERIODO].&amp;[" &amp; TEXT(AQ$6,"yyyymm") &amp; "]",
"[Base_Tarjetas].[Metrica]","[Base_Tarjetas].[Metrica].&amp;[" &amp; $A80 &amp; "]",
"[Base_Tarjetas].[SEGMENTO_DESCRIP]","[Base_Tarjetas].[SEGMENTO_DESCRIP].&amp;[" &amp; $C$6 &amp; "]",
"[Base_Tarjetas].[SITUACION]","[Base_Tarjetas].[SITUACION].&amp;[" &amp; $C80 &amp; "]",
"[Base_Tarjetas].[TIPO]","[Base_Tarjetas].[TIPO].&amp;[" &amp; $C$1 &amp; "]")/1000,
0)</f>
        <v>0</v>
      </c>
      <c r="AR80" s="8">
        <f>IFERROR(
GETPIVOTDATA("[Base_Tarjetas].[Importe]",TDinamica_R!$A$3,
"[Base_Tarjetas].[PERIODO]","[Base_Tarjetas].[PERIODO].&amp;[" &amp; TEXT(AR$6,"yyyymm") &amp; "]",
"[Base_Tarjetas].[Metrica]","[Base_Tarjetas].[Metrica].&amp;[" &amp; $A80 &amp; "]",
"[Base_Tarjetas].[SEGMENTO_DESCRIP]","[Base_Tarjetas].[SEGMENTO_DESCRIP].&amp;[" &amp; $C$6 &amp; "]",
"[Base_Tarjetas].[SITUACION]","[Base_Tarjetas].[SITUACION].&amp;[" &amp; $C80 &amp; "]",
"[Base_Tarjetas].[TIPO]","[Base_Tarjetas].[TIPO].&amp;[" &amp; $C$1 &amp; "]")/1000,
0)</f>
        <v>0</v>
      </c>
      <c r="AS80" s="8">
        <f>IFERROR(
GETPIVOTDATA("[Base_Tarjetas].[Importe]",TDinamica_R!$A$3,
"[Base_Tarjetas].[PERIODO]","[Base_Tarjetas].[PERIODO].&amp;[" &amp; TEXT(AS$6,"yyyymm") &amp; "]",
"[Base_Tarjetas].[Metrica]","[Base_Tarjetas].[Metrica].&amp;[" &amp; $A80 &amp; "]",
"[Base_Tarjetas].[SEGMENTO_DESCRIP]","[Base_Tarjetas].[SEGMENTO_DESCRIP].&amp;[" &amp; $C$6 &amp; "]",
"[Base_Tarjetas].[SITUACION]","[Base_Tarjetas].[SITUACION].&amp;[" &amp; $C80 &amp; "]",
"[Base_Tarjetas].[TIPO]","[Base_Tarjetas].[TIPO].&amp;[" &amp; $C$1 &amp; "]")/1000,
0)</f>
        <v>0</v>
      </c>
      <c r="AT80" s="8">
        <f>IFERROR(
GETPIVOTDATA("[Base_Tarjetas].[Importe]",TDinamica_R!$A$3,
"[Base_Tarjetas].[PERIODO]","[Base_Tarjetas].[PERIODO].&amp;[" &amp; TEXT(AT$6,"yyyymm") &amp; "]",
"[Base_Tarjetas].[Metrica]","[Base_Tarjetas].[Metrica].&amp;[" &amp; $A80 &amp; "]",
"[Base_Tarjetas].[SEGMENTO_DESCRIP]","[Base_Tarjetas].[SEGMENTO_DESCRIP].&amp;[" &amp; $C$6 &amp; "]",
"[Base_Tarjetas].[SITUACION]","[Base_Tarjetas].[SITUACION].&amp;[" &amp; $C80 &amp; "]",
"[Base_Tarjetas].[TIPO]","[Base_Tarjetas].[TIPO].&amp;[" &amp; $C$1 &amp; "]")/1000,
0)</f>
        <v>0</v>
      </c>
      <c r="AU80" s="8">
        <f>IFERROR(
GETPIVOTDATA("[Base_Tarjetas].[Importe]",TDinamica_R!$A$3,
"[Base_Tarjetas].[PERIODO]","[Base_Tarjetas].[PERIODO].&amp;[" &amp; TEXT(AU$6,"yyyymm") &amp; "]",
"[Base_Tarjetas].[Metrica]","[Base_Tarjetas].[Metrica].&amp;[" &amp; $A80 &amp; "]",
"[Base_Tarjetas].[SEGMENTO_DESCRIP]","[Base_Tarjetas].[SEGMENTO_DESCRIP].&amp;[" &amp; $C$6 &amp; "]",
"[Base_Tarjetas].[SITUACION]","[Base_Tarjetas].[SITUACION].&amp;[" &amp; $C80 &amp; "]",
"[Base_Tarjetas].[TIPO]","[Base_Tarjetas].[TIPO].&amp;[" &amp; $C$1 &amp; "]")/1000,
0)</f>
        <v>0</v>
      </c>
      <c r="AV80" s="8">
        <f>IFERROR(
GETPIVOTDATA("[Base_Tarjetas].[Importe]",TDinamica_R!$A$3,
"[Base_Tarjetas].[PERIODO]","[Base_Tarjetas].[PERIODO].&amp;[" &amp; TEXT(AV$6,"yyyymm") &amp; "]",
"[Base_Tarjetas].[Metrica]","[Base_Tarjetas].[Metrica].&amp;[" &amp; $A80 &amp; "]",
"[Base_Tarjetas].[SEGMENTO_DESCRIP]","[Base_Tarjetas].[SEGMENTO_DESCRIP].&amp;[" &amp; $C$6 &amp; "]",
"[Base_Tarjetas].[SITUACION]","[Base_Tarjetas].[SITUACION].&amp;[" &amp; $C80 &amp; "]",
"[Base_Tarjetas].[TIPO]","[Base_Tarjetas].[TIPO].&amp;[" &amp; $C$1 &amp; "]")/1000,
0)</f>
        <v>0</v>
      </c>
      <c r="AW80" s="8">
        <f>IFERROR(
GETPIVOTDATA("[Base_Tarjetas].[Importe]",TDinamica_R!$A$3,
"[Base_Tarjetas].[PERIODO]","[Base_Tarjetas].[PERIODO].&amp;[" &amp; TEXT(AW$6,"yyyymm") &amp; "]",
"[Base_Tarjetas].[Metrica]","[Base_Tarjetas].[Metrica].&amp;[" &amp; $A80 &amp; "]",
"[Base_Tarjetas].[SEGMENTO_DESCRIP]","[Base_Tarjetas].[SEGMENTO_DESCRIP].&amp;[" &amp; $C$6 &amp; "]",
"[Base_Tarjetas].[SITUACION]","[Base_Tarjetas].[SITUACION].&amp;[" &amp; $C80 &amp; "]",
"[Base_Tarjetas].[TIPO]","[Base_Tarjetas].[TIPO].&amp;[" &amp; $C$1 &amp; "]")/1000,
0)</f>
        <v>0</v>
      </c>
      <c r="AX80" s="8">
        <f>IFERROR(
GETPIVOTDATA("[Base_Tarjetas].[Importe]",TDinamica_R!$A$3,
"[Base_Tarjetas].[PERIODO]","[Base_Tarjetas].[PERIODO].&amp;[" &amp; TEXT(AX$6,"yyyymm") &amp; "]",
"[Base_Tarjetas].[Metrica]","[Base_Tarjetas].[Metrica].&amp;[" &amp; $A80 &amp; "]",
"[Base_Tarjetas].[SEGMENTO_DESCRIP]","[Base_Tarjetas].[SEGMENTO_DESCRIP].&amp;[" &amp; $C$6 &amp; "]",
"[Base_Tarjetas].[SITUACION]","[Base_Tarjetas].[SITUACION].&amp;[" &amp; $C80 &amp; "]",
"[Base_Tarjetas].[TIPO]","[Base_Tarjetas].[TIPO].&amp;[" &amp; $C$1 &amp; "]")/1000,
0)</f>
        <v>0</v>
      </c>
      <c r="AY80" s="8">
        <f>IFERROR(
GETPIVOTDATA("[Base_Tarjetas].[Importe]",TDinamica_R!$A$3,
"[Base_Tarjetas].[PERIODO]","[Base_Tarjetas].[PERIODO].&amp;[" &amp; TEXT(AY$6,"yyyymm") &amp; "]",
"[Base_Tarjetas].[Metrica]","[Base_Tarjetas].[Metrica].&amp;[" &amp; $A80 &amp; "]",
"[Base_Tarjetas].[SEGMENTO_DESCRIP]","[Base_Tarjetas].[SEGMENTO_DESCRIP].&amp;[" &amp; $C$6 &amp; "]",
"[Base_Tarjetas].[SITUACION]","[Base_Tarjetas].[SITUACION].&amp;[" &amp; $C80 &amp; "]",
"[Base_Tarjetas].[TIPO]","[Base_Tarjetas].[TIPO].&amp;[" &amp; $C$1 &amp; "]")/1000,
0)</f>
        <v>0</v>
      </c>
      <c r="AZ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TEXT(AZ$6,"yyyymm") &amp; "]"),
0)</f>
        <v>0</v>
      </c>
      <c r="BA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TEXT(BA$6,"yyyymm") &amp; "]"),
0)</f>
        <v>0</v>
      </c>
      <c r="BB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TEXT(BB$6,"yyyymm") &amp; "]"),
0)</f>
        <v>0</v>
      </c>
      <c r="BC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TEXT(BC$6,"yyyymm") &amp; "]"),
0)</f>
        <v>0</v>
      </c>
      <c r="BD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TEXT(BD$6,"yyyymm") &amp; "]"),
0)</f>
        <v>0</v>
      </c>
      <c r="BE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TEXT(BE$6,"yyyymm") &amp; "]"),
0)</f>
        <v>0</v>
      </c>
      <c r="BF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TEXT(BF$6,"yyyymm") &amp; "]"),
0)</f>
        <v>0</v>
      </c>
      <c r="BG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TEXT(BG$6,"yyyymm") &amp; "]"),
0)</f>
        <v>0</v>
      </c>
      <c r="BH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TEXT(BH$6,"yyyymm") &amp; "]"),
0)</f>
        <v>0</v>
      </c>
      <c r="BI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TEXT(BI$6,"yyyymm") &amp; "]"),
0)</f>
        <v>0</v>
      </c>
      <c r="BJ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TEXT(BJ$6,"yyyymm") &amp; "]"),
0)</f>
        <v>0</v>
      </c>
      <c r="BK80" s="8">
        <f>IFERROR(
GETPIVOTDATA("[Base_TC_PPTO].[Importe]",TDinamica_P!$A$5,
"[Base_TC_PPTO].[Metrica]","[Base_TC_PPTO].[Metrica].&amp;[" &amp; $A80 &amp; "]",
"[Base_TC_PPTO].[Sub Producto]","[Base_TC_PPTO].[Sub Producto].&amp;[" &amp; $C$1 &amp; "]",
"[Base_TC_PPTO].[SEGMENTO_DESCRIP]","[Base_TC_PPTO].[SEGMENTO_DESCRIP].&amp;[" &amp; $C$6 &amp; "]",
"[Base_TC_PPTO].[Situacion]","[Base_TC_PPTO].[Situacion].&amp;[" &amp; $C80 &amp; "]",
"[Base_TC_PPTO].[Periodo]","[Base_TC_PPTO].[Periodo].&amp;[" &amp; TEXT(BK$6,"yyyymm") &amp; "]"),
0)</f>
        <v>0</v>
      </c>
      <c r="BO80" s="24">
        <f t="shared" si="49"/>
        <v>0</v>
      </c>
      <c r="BP80" s="24">
        <f t="shared" si="49"/>
        <v>0</v>
      </c>
      <c r="BQ80" s="24">
        <f t="shared" si="49"/>
        <v>0</v>
      </c>
      <c r="BR80" s="24">
        <f t="shared" si="49"/>
        <v>0</v>
      </c>
      <c r="BS80" s="24">
        <f t="shared" si="49"/>
        <v>0</v>
      </c>
      <c r="BT80" s="24">
        <f t="shared" si="49"/>
        <v>0</v>
      </c>
    </row>
    <row r="81" spans="1:72" hidden="1" outlineLevel="1" x14ac:dyDescent="0.25">
      <c r="A81" s="11" t="s">
        <v>35</v>
      </c>
      <c r="C81" s="2"/>
      <c r="D81" s="8">
        <f>IFERROR(
GETPIVOTDATA("[Base_Tarjetas].[Importe]",TDinamica_R!$A$3,
"[Base_Tarjetas].[PERIODO]","[Base_Tarjetas].[PERIODO].&amp;[" &amp; TEXT(D$6,"yyyymm") &amp; "]",
"[Base_Tarjetas].[Metrica]","[Base_Tarjetas].[Metrica].&amp;[" &amp; $A81 &amp; "]",
"[Base_Tarjetas].[SEGMENTO_DESCRIP]","[Base_Tarjetas].[SEGMENTO_DESCRIP].&amp;[" &amp; $C$6 &amp; "]",
"[Base_Tarjetas].[SITUACION]","[Base_Tarjetas].[SITUACION].&amp;[" &amp; $C81 &amp; "]",
"[Base_Tarjetas].[TIPO]","[Base_Tarjetas].[TIPO].&amp;[" &amp; $C$1 &amp; "]")/1000,
0)</f>
        <v>0</v>
      </c>
      <c r="E81" s="8">
        <f>IFERROR(
GETPIVOTDATA("[Base_Tarjetas].[Importe]",TDinamica_R!$A$3,
"[Base_Tarjetas].[PERIODO]","[Base_Tarjetas].[PERIODO].&amp;[" &amp; TEXT(E$6,"yyyymm") &amp; "]",
"[Base_Tarjetas].[Metrica]","[Base_Tarjetas].[Metrica].&amp;[" &amp; $A81 &amp; "]",
"[Base_Tarjetas].[SEGMENTO_DESCRIP]","[Base_Tarjetas].[SEGMENTO_DESCRIP].&amp;[" &amp; $C$6 &amp; "]",
"[Base_Tarjetas].[SITUACION]","[Base_Tarjetas].[SITUACION].&amp;[" &amp; $C81 &amp; "]",
"[Base_Tarjetas].[TIPO]","[Base_Tarjetas].[TIPO].&amp;[" &amp; $C$1 &amp; "]")/1000,
0)</f>
        <v>0</v>
      </c>
      <c r="F81" s="8">
        <f>IFERROR(
GETPIVOTDATA("[Base_Tarjetas].[Importe]",TDinamica_R!$A$3,
"[Base_Tarjetas].[PERIODO]","[Base_Tarjetas].[PERIODO].&amp;[" &amp; TEXT(F$6,"yyyymm") &amp; "]",
"[Base_Tarjetas].[Metrica]","[Base_Tarjetas].[Metrica].&amp;[" &amp; $A81 &amp; "]",
"[Base_Tarjetas].[SEGMENTO_DESCRIP]","[Base_Tarjetas].[SEGMENTO_DESCRIP].&amp;[" &amp; $C$6 &amp; "]",
"[Base_Tarjetas].[SITUACION]","[Base_Tarjetas].[SITUACION].&amp;[" &amp; $C81 &amp; "]",
"[Base_Tarjetas].[TIPO]","[Base_Tarjetas].[TIPO].&amp;[" &amp; $C$1 &amp; "]")/1000,
0)</f>
        <v>0</v>
      </c>
      <c r="G81" s="8">
        <f>IFERROR(
GETPIVOTDATA("[Base_Tarjetas].[Importe]",TDinamica_R!$A$3,
"[Base_Tarjetas].[PERIODO]","[Base_Tarjetas].[PERIODO].&amp;[" &amp; TEXT(G$6,"yyyymm") &amp; "]",
"[Base_Tarjetas].[Metrica]","[Base_Tarjetas].[Metrica].&amp;[" &amp; $A81 &amp; "]",
"[Base_Tarjetas].[SEGMENTO_DESCRIP]","[Base_Tarjetas].[SEGMENTO_DESCRIP].&amp;[" &amp; $C$6 &amp; "]",
"[Base_Tarjetas].[SITUACION]","[Base_Tarjetas].[SITUACION].&amp;[" &amp; $C81 &amp; "]",
"[Base_Tarjetas].[TIPO]","[Base_Tarjetas].[TIPO].&amp;[" &amp; $C$1 &amp; "]")/1000,
0)</f>
        <v>0</v>
      </c>
      <c r="H81" s="8">
        <f>IFERROR(
GETPIVOTDATA("[Base_Tarjetas].[Importe]",TDinamica_R!$A$3,
"[Base_Tarjetas].[PERIODO]","[Base_Tarjetas].[PERIODO].&amp;[" &amp; TEXT(H$6,"yyyymm") &amp; "]",
"[Base_Tarjetas].[Metrica]","[Base_Tarjetas].[Metrica].&amp;[" &amp; $A81 &amp; "]",
"[Base_Tarjetas].[SEGMENTO_DESCRIP]","[Base_Tarjetas].[SEGMENTO_DESCRIP].&amp;[" &amp; $C$6 &amp; "]",
"[Base_Tarjetas].[SITUACION]","[Base_Tarjetas].[SITUACION].&amp;[" &amp; $C81 &amp; "]",
"[Base_Tarjetas].[TIPO]","[Base_Tarjetas].[TIPO].&amp;[" &amp; $C$1 &amp; "]")/1000,
0)</f>
        <v>0</v>
      </c>
      <c r="I81" s="8">
        <f>IFERROR(
GETPIVOTDATA("[Base_Tarjetas].[Importe]",TDinamica_R!$A$3,
"[Base_Tarjetas].[PERIODO]","[Base_Tarjetas].[PERIODO].&amp;[" &amp; TEXT(I$6,"yyyymm") &amp; "]",
"[Base_Tarjetas].[Metrica]","[Base_Tarjetas].[Metrica].&amp;[" &amp; $A81 &amp; "]",
"[Base_Tarjetas].[SEGMENTO_DESCRIP]","[Base_Tarjetas].[SEGMENTO_DESCRIP].&amp;[" &amp; $C$6 &amp; "]",
"[Base_Tarjetas].[SITUACION]","[Base_Tarjetas].[SITUACION].&amp;[" &amp; $C81 &amp; "]",
"[Base_Tarjetas].[TIPO]","[Base_Tarjetas].[TIPO].&amp;[" &amp; $C$1 &amp; "]")/1000,
0)</f>
        <v>0</v>
      </c>
      <c r="J81" s="8">
        <f>IFERROR(
GETPIVOTDATA("[Base_Tarjetas].[Importe]",TDinamica_R!$A$3,
"[Base_Tarjetas].[PERIODO]","[Base_Tarjetas].[PERIODO].&amp;[" &amp; TEXT(J$6,"yyyymm") &amp; "]",
"[Base_Tarjetas].[Metrica]","[Base_Tarjetas].[Metrica].&amp;[" &amp; $A81 &amp; "]",
"[Base_Tarjetas].[SEGMENTO_DESCRIP]","[Base_Tarjetas].[SEGMENTO_DESCRIP].&amp;[" &amp; $C$6 &amp; "]",
"[Base_Tarjetas].[SITUACION]","[Base_Tarjetas].[SITUACION].&amp;[" &amp; $C81 &amp; "]",
"[Base_Tarjetas].[TIPO]","[Base_Tarjetas].[TIPO].&amp;[" &amp; $C$1 &amp; "]")/1000,
0)</f>
        <v>0</v>
      </c>
      <c r="K81" s="8">
        <f>IFERROR(
GETPIVOTDATA("[Base_Tarjetas].[Importe]",TDinamica_R!$A$3,
"[Base_Tarjetas].[PERIODO]","[Base_Tarjetas].[PERIODO].&amp;[" &amp; TEXT(K$6,"yyyymm") &amp; "]",
"[Base_Tarjetas].[Metrica]","[Base_Tarjetas].[Metrica].&amp;[" &amp; $A81 &amp; "]",
"[Base_Tarjetas].[SEGMENTO_DESCRIP]","[Base_Tarjetas].[SEGMENTO_DESCRIP].&amp;[" &amp; $C$6 &amp; "]",
"[Base_Tarjetas].[SITUACION]","[Base_Tarjetas].[SITUACION].&amp;[" &amp; $C81 &amp; "]",
"[Base_Tarjetas].[TIPO]","[Base_Tarjetas].[TIPO].&amp;[" &amp; $C$1 &amp; "]")/1000,
0)</f>
        <v>0</v>
      </c>
      <c r="L81" s="8">
        <f>IFERROR(
GETPIVOTDATA("[Base_Tarjetas].[Importe]",TDinamica_R!$A$3,
"[Base_Tarjetas].[PERIODO]","[Base_Tarjetas].[PERIODO].&amp;[" &amp; TEXT(L$6,"yyyymm") &amp; "]",
"[Base_Tarjetas].[Metrica]","[Base_Tarjetas].[Metrica].&amp;[" &amp; $A81 &amp; "]",
"[Base_Tarjetas].[SEGMENTO_DESCRIP]","[Base_Tarjetas].[SEGMENTO_DESCRIP].&amp;[" &amp; $C$6 &amp; "]",
"[Base_Tarjetas].[SITUACION]","[Base_Tarjetas].[SITUACION].&amp;[" &amp; $C81 &amp; "]",
"[Base_Tarjetas].[TIPO]","[Base_Tarjetas].[TIPO].&amp;[" &amp; $C$1 &amp; "]")/1000,
0)</f>
        <v>0</v>
      </c>
      <c r="M81" s="8">
        <f>IFERROR(
GETPIVOTDATA("[Base_Tarjetas].[Importe]",TDinamica_R!$A$3,
"[Base_Tarjetas].[PERIODO]","[Base_Tarjetas].[PERIODO].&amp;[" &amp; TEXT(M$6,"yyyymm") &amp; "]",
"[Base_Tarjetas].[Metrica]","[Base_Tarjetas].[Metrica].&amp;[" &amp; $A81 &amp; "]",
"[Base_Tarjetas].[SEGMENTO_DESCRIP]","[Base_Tarjetas].[SEGMENTO_DESCRIP].&amp;[" &amp; $C$6 &amp; "]",
"[Base_Tarjetas].[SITUACION]","[Base_Tarjetas].[SITUACION].&amp;[" &amp; $C81 &amp; "]",
"[Base_Tarjetas].[TIPO]","[Base_Tarjetas].[TIPO].&amp;[" &amp; $C$1 &amp; "]")/1000,
0)</f>
        <v>0</v>
      </c>
      <c r="N81" s="8">
        <f>IFERROR(
GETPIVOTDATA("[Base_Tarjetas].[Importe]",TDinamica_R!$A$3,
"[Base_Tarjetas].[PERIODO]","[Base_Tarjetas].[PERIODO].&amp;[" &amp; TEXT(N$6,"yyyymm") &amp; "]",
"[Base_Tarjetas].[Metrica]","[Base_Tarjetas].[Metrica].&amp;[" &amp; $A81 &amp; "]",
"[Base_Tarjetas].[SEGMENTO_DESCRIP]","[Base_Tarjetas].[SEGMENTO_DESCRIP].&amp;[" &amp; $C$6 &amp; "]",
"[Base_Tarjetas].[SITUACION]","[Base_Tarjetas].[SITUACION].&amp;[" &amp; $C81 &amp; "]",
"[Base_Tarjetas].[TIPO]","[Base_Tarjetas].[TIPO].&amp;[" &amp; $C$1 &amp; "]")/1000,
0)</f>
        <v>0</v>
      </c>
      <c r="O81" s="8">
        <f>IFERROR(
GETPIVOTDATA("[Base_Tarjetas].[Importe]",TDinamica_R!$A$3,
"[Base_Tarjetas].[PERIODO]","[Base_Tarjetas].[PERIODO].&amp;[" &amp; TEXT(O$6,"yyyymm") &amp; "]",
"[Base_Tarjetas].[Metrica]","[Base_Tarjetas].[Metrica].&amp;[" &amp; $A81 &amp; "]",
"[Base_Tarjetas].[SEGMENTO_DESCRIP]","[Base_Tarjetas].[SEGMENTO_DESCRIP].&amp;[" &amp; $C$6 &amp; "]",
"[Base_Tarjetas].[SITUACION]","[Base_Tarjetas].[SITUACION].&amp;[" &amp; $C81 &amp; "]",
"[Base_Tarjetas].[TIPO]","[Base_Tarjetas].[TIPO].&amp;[" &amp; $C$1 &amp; "]")/1000,
0)</f>
        <v>0</v>
      </c>
      <c r="P81" s="8">
        <f>IFERROR(
GETPIVOTDATA("[Base_Tarjetas].[Importe]",TDinamica_R!$A$3,
"[Base_Tarjetas].[PERIODO]","[Base_Tarjetas].[PERIODO].&amp;[" &amp; TEXT(P$6,"yyyymm") &amp; "]",
"[Base_Tarjetas].[Metrica]","[Base_Tarjetas].[Metrica].&amp;[" &amp; $A81 &amp; "]",
"[Base_Tarjetas].[SEGMENTO_DESCRIP]","[Base_Tarjetas].[SEGMENTO_DESCRIP].&amp;[" &amp; $C$6 &amp; "]",
"[Base_Tarjetas].[SITUACION]","[Base_Tarjetas].[SITUACION].&amp;[" &amp; $C81 &amp; "]",
"[Base_Tarjetas].[TIPO]","[Base_Tarjetas].[TIPO].&amp;[" &amp; $C$1 &amp; "]")/1000,
0)</f>
        <v>0</v>
      </c>
      <c r="Q81" s="8">
        <f>IFERROR(
GETPIVOTDATA("[Base_Tarjetas].[Importe]",TDinamica_R!$A$3,
"[Base_Tarjetas].[PERIODO]","[Base_Tarjetas].[PERIODO].&amp;[" &amp; TEXT(Q$6,"yyyymm") &amp; "]",
"[Base_Tarjetas].[Metrica]","[Base_Tarjetas].[Metrica].&amp;[" &amp; $A81 &amp; "]",
"[Base_Tarjetas].[SEGMENTO_DESCRIP]","[Base_Tarjetas].[SEGMENTO_DESCRIP].&amp;[" &amp; $C$6 &amp; "]",
"[Base_Tarjetas].[SITUACION]","[Base_Tarjetas].[SITUACION].&amp;[" &amp; $C81 &amp; "]",
"[Base_Tarjetas].[TIPO]","[Base_Tarjetas].[TIPO].&amp;[" &amp; $C$1 &amp; "]")/1000,
0)</f>
        <v>0</v>
      </c>
      <c r="R81" s="8">
        <f>IFERROR(
GETPIVOTDATA("[Base_Tarjetas].[Importe]",TDinamica_R!$A$3,
"[Base_Tarjetas].[PERIODO]","[Base_Tarjetas].[PERIODO].&amp;[" &amp; TEXT(R$6,"yyyymm") &amp; "]",
"[Base_Tarjetas].[Metrica]","[Base_Tarjetas].[Metrica].&amp;[" &amp; $A81 &amp; "]",
"[Base_Tarjetas].[SEGMENTO_DESCRIP]","[Base_Tarjetas].[SEGMENTO_DESCRIP].&amp;[" &amp; $C$6 &amp; "]",
"[Base_Tarjetas].[SITUACION]","[Base_Tarjetas].[SITUACION].&amp;[" &amp; $C81 &amp; "]",
"[Base_Tarjetas].[TIPO]","[Base_Tarjetas].[TIPO].&amp;[" &amp; $C$1 &amp; "]")/1000,
0)</f>
        <v>0</v>
      </c>
      <c r="S81" s="8">
        <f>IFERROR(
GETPIVOTDATA("[Base_Tarjetas].[Importe]",TDinamica_R!$A$3,
"[Base_Tarjetas].[PERIODO]","[Base_Tarjetas].[PERIODO].&amp;[" &amp; TEXT(S$6,"yyyymm") &amp; "]",
"[Base_Tarjetas].[Metrica]","[Base_Tarjetas].[Metrica].&amp;[" &amp; $A81 &amp; "]",
"[Base_Tarjetas].[SEGMENTO_DESCRIP]","[Base_Tarjetas].[SEGMENTO_DESCRIP].&amp;[" &amp; $C$6 &amp; "]",
"[Base_Tarjetas].[SITUACION]","[Base_Tarjetas].[SITUACION].&amp;[" &amp; $C81 &amp; "]",
"[Base_Tarjetas].[TIPO]","[Base_Tarjetas].[TIPO].&amp;[" &amp; $C$1 &amp; "]")/1000,
0)</f>
        <v>0</v>
      </c>
      <c r="T81" s="8">
        <f>IFERROR(
GETPIVOTDATA("[Base_Tarjetas].[Importe]",TDinamica_R!$A$3,
"[Base_Tarjetas].[PERIODO]","[Base_Tarjetas].[PERIODO].&amp;[" &amp; TEXT(T$6,"yyyymm") &amp; "]",
"[Base_Tarjetas].[Metrica]","[Base_Tarjetas].[Metrica].&amp;[" &amp; $A81 &amp; "]",
"[Base_Tarjetas].[SEGMENTO_DESCRIP]","[Base_Tarjetas].[SEGMENTO_DESCRIP].&amp;[" &amp; $C$6 &amp; "]",
"[Base_Tarjetas].[SITUACION]","[Base_Tarjetas].[SITUACION].&amp;[" &amp; $C81 &amp; "]",
"[Base_Tarjetas].[TIPO]","[Base_Tarjetas].[TIPO].&amp;[" &amp; $C$1 &amp; "]")/1000,
0)</f>
        <v>0</v>
      </c>
      <c r="U81" s="8">
        <f>IFERROR(
GETPIVOTDATA("[Base_Tarjetas].[Importe]",TDinamica_R!$A$3,
"[Base_Tarjetas].[PERIODO]","[Base_Tarjetas].[PERIODO].&amp;[" &amp; TEXT(U$6,"yyyymm") &amp; "]",
"[Base_Tarjetas].[Metrica]","[Base_Tarjetas].[Metrica].&amp;[" &amp; $A81 &amp; "]",
"[Base_Tarjetas].[SEGMENTO_DESCRIP]","[Base_Tarjetas].[SEGMENTO_DESCRIP].&amp;[" &amp; $C$6 &amp; "]",
"[Base_Tarjetas].[SITUACION]","[Base_Tarjetas].[SITUACION].&amp;[" &amp; $C81 &amp; "]",
"[Base_Tarjetas].[TIPO]","[Base_Tarjetas].[TIPO].&amp;[" &amp; $C$1 &amp; "]")/1000,
0)</f>
        <v>0</v>
      </c>
      <c r="V81" s="8">
        <f>IFERROR(
GETPIVOTDATA("[Base_Tarjetas].[Importe]",TDinamica_R!$A$3,
"[Base_Tarjetas].[PERIODO]","[Base_Tarjetas].[PERIODO].&amp;[" &amp; TEXT(V$6,"yyyymm") &amp; "]",
"[Base_Tarjetas].[Metrica]","[Base_Tarjetas].[Metrica].&amp;[" &amp; $A81 &amp; "]",
"[Base_Tarjetas].[SEGMENTO_DESCRIP]","[Base_Tarjetas].[SEGMENTO_DESCRIP].&amp;[" &amp; $C$6 &amp; "]",
"[Base_Tarjetas].[SITUACION]","[Base_Tarjetas].[SITUACION].&amp;[" &amp; $C81 &amp; "]",
"[Base_Tarjetas].[TIPO]","[Base_Tarjetas].[TIPO].&amp;[" &amp; $C$1 &amp; "]")/1000,
0)</f>
        <v>0</v>
      </c>
      <c r="W81" s="8">
        <f>IFERROR(
GETPIVOTDATA("[Base_Tarjetas].[Importe]",TDinamica_R!$A$3,
"[Base_Tarjetas].[PERIODO]","[Base_Tarjetas].[PERIODO].&amp;[" &amp; TEXT(W$6,"yyyymm") &amp; "]",
"[Base_Tarjetas].[Metrica]","[Base_Tarjetas].[Metrica].&amp;[" &amp; $A81 &amp; "]",
"[Base_Tarjetas].[SEGMENTO_DESCRIP]","[Base_Tarjetas].[SEGMENTO_DESCRIP].&amp;[" &amp; $C$6 &amp; "]",
"[Base_Tarjetas].[SITUACION]","[Base_Tarjetas].[SITUACION].&amp;[" &amp; $C81 &amp; "]",
"[Base_Tarjetas].[TIPO]","[Base_Tarjetas].[TIPO].&amp;[" &amp; $C$1 &amp; "]")/1000,
0)</f>
        <v>0</v>
      </c>
      <c r="X81" s="8">
        <f>IFERROR(
GETPIVOTDATA("[Base_Tarjetas].[Importe]",TDinamica_R!$A$3,
"[Base_Tarjetas].[PERIODO]","[Base_Tarjetas].[PERIODO].&amp;[" &amp; TEXT(X$6,"yyyymm") &amp; "]",
"[Base_Tarjetas].[Metrica]","[Base_Tarjetas].[Metrica].&amp;[" &amp; $A81 &amp; "]",
"[Base_Tarjetas].[SEGMENTO_DESCRIP]","[Base_Tarjetas].[SEGMENTO_DESCRIP].&amp;[" &amp; $C$6 &amp; "]",
"[Base_Tarjetas].[SITUACION]","[Base_Tarjetas].[SITUACION].&amp;[" &amp; $C81 &amp; "]",
"[Base_Tarjetas].[TIPO]","[Base_Tarjetas].[TIPO].&amp;[" &amp; $C$1 &amp; "]")/1000,
0)</f>
        <v>0</v>
      </c>
      <c r="Y81" s="8">
        <f>IFERROR(
GETPIVOTDATA("[Base_Tarjetas].[Importe]",TDinamica_R!$A$3,
"[Base_Tarjetas].[PERIODO]","[Base_Tarjetas].[PERIODO].&amp;[" &amp; TEXT(Y$6,"yyyymm") &amp; "]",
"[Base_Tarjetas].[Metrica]","[Base_Tarjetas].[Metrica].&amp;[" &amp; $A81 &amp; "]",
"[Base_Tarjetas].[SEGMENTO_DESCRIP]","[Base_Tarjetas].[SEGMENTO_DESCRIP].&amp;[" &amp; $C$6 &amp; "]",
"[Base_Tarjetas].[SITUACION]","[Base_Tarjetas].[SITUACION].&amp;[" &amp; $C81 &amp; "]",
"[Base_Tarjetas].[TIPO]","[Base_Tarjetas].[TIPO].&amp;[" &amp; $C$1 &amp; "]")/1000,
0)</f>
        <v>0</v>
      </c>
      <c r="Z81" s="8">
        <f>IFERROR(
GETPIVOTDATA("[Base_Tarjetas].[Importe]",TDinamica_R!$A$3,
"[Base_Tarjetas].[PERIODO]","[Base_Tarjetas].[PERIODO].&amp;[" &amp; TEXT(Z$6,"yyyymm") &amp; "]",
"[Base_Tarjetas].[Metrica]","[Base_Tarjetas].[Metrica].&amp;[" &amp; $A81 &amp; "]",
"[Base_Tarjetas].[SEGMENTO_DESCRIP]","[Base_Tarjetas].[SEGMENTO_DESCRIP].&amp;[" &amp; $C$6 &amp; "]",
"[Base_Tarjetas].[SITUACION]","[Base_Tarjetas].[SITUACION].&amp;[" &amp; $C81 &amp; "]",
"[Base_Tarjetas].[TIPO]","[Base_Tarjetas].[TIPO].&amp;[" &amp; $C$1 &amp; "]")/1000,
0)</f>
        <v>0</v>
      </c>
      <c r="AA81" s="8">
        <f>IFERROR(
GETPIVOTDATA("[Base_Tarjetas].[Importe]",TDinamica_R!$A$3,
"[Base_Tarjetas].[PERIODO]","[Base_Tarjetas].[PERIODO].&amp;[" &amp; TEXT(AA$6,"yyyymm") &amp; "]",
"[Base_Tarjetas].[Metrica]","[Base_Tarjetas].[Metrica].&amp;[" &amp; $A81 &amp; "]",
"[Base_Tarjetas].[SEGMENTO_DESCRIP]","[Base_Tarjetas].[SEGMENTO_DESCRIP].&amp;[" &amp; $C$6 &amp; "]",
"[Base_Tarjetas].[SITUACION]","[Base_Tarjetas].[SITUACION].&amp;[" &amp; $C81 &amp; "]",
"[Base_Tarjetas].[TIPO]","[Base_Tarjetas].[TIPO].&amp;[" &amp; $C$1 &amp; "]")/1000,
0)</f>
        <v>0</v>
      </c>
      <c r="AB81" s="8">
        <f>IFERROR(
GETPIVOTDATA("[Base_Tarjetas].[Importe]",TDinamica_R!$A$3,
"[Base_Tarjetas].[PERIODO]","[Base_Tarjetas].[PERIODO].&amp;[" &amp; TEXT(AB$6,"yyyymm") &amp; "]",
"[Base_Tarjetas].[Metrica]","[Base_Tarjetas].[Metrica].&amp;[" &amp; $A81 &amp; "]",
"[Base_Tarjetas].[SEGMENTO_DESCRIP]","[Base_Tarjetas].[SEGMENTO_DESCRIP].&amp;[" &amp; $C$6 &amp; "]",
"[Base_Tarjetas].[SITUACION]","[Base_Tarjetas].[SITUACION].&amp;[" &amp; $C81 &amp; "]",
"[Base_Tarjetas].[TIPO]","[Base_Tarjetas].[TIPO].&amp;[" &amp; $C$1 &amp; "]")/1000,
0)</f>
        <v>0</v>
      </c>
      <c r="AC81" s="8">
        <f>IFERROR(
GETPIVOTDATA("[Base_Tarjetas].[Importe]",TDinamica_R!$A$3,
"[Base_Tarjetas].[PERIODO]","[Base_Tarjetas].[PERIODO].&amp;[" &amp; TEXT(AC$6,"yyyymm") &amp; "]",
"[Base_Tarjetas].[Metrica]","[Base_Tarjetas].[Metrica].&amp;[" &amp; $A81 &amp; "]",
"[Base_Tarjetas].[SEGMENTO_DESCRIP]","[Base_Tarjetas].[SEGMENTO_DESCRIP].&amp;[" &amp; $C$6 &amp; "]",
"[Base_Tarjetas].[SITUACION]","[Base_Tarjetas].[SITUACION].&amp;[" &amp; $C81 &amp; "]",
"[Base_Tarjetas].[TIPO]","[Base_Tarjetas].[TIPO].&amp;[" &amp; $C$1 &amp; "]")/1000,
0)</f>
        <v>0</v>
      </c>
      <c r="AD81" s="8">
        <f>IFERROR(
GETPIVOTDATA("[Base_Tarjetas].[Importe]",TDinamica_R!$A$3,
"[Base_Tarjetas].[PERIODO]","[Base_Tarjetas].[PERIODO].&amp;[" &amp; TEXT(AD$6,"yyyymm") &amp; "]",
"[Base_Tarjetas].[Metrica]","[Base_Tarjetas].[Metrica].&amp;[" &amp; $A81 &amp; "]",
"[Base_Tarjetas].[SEGMENTO_DESCRIP]","[Base_Tarjetas].[SEGMENTO_DESCRIP].&amp;[" &amp; $C$6 &amp; "]",
"[Base_Tarjetas].[SITUACION]","[Base_Tarjetas].[SITUACION].&amp;[" &amp; $C81 &amp; "]",
"[Base_Tarjetas].[TIPO]","[Base_Tarjetas].[TIPO].&amp;[" &amp; $C$1 &amp; "]")/1000,
0)</f>
        <v>0</v>
      </c>
      <c r="AE81" s="8">
        <f>IFERROR(
GETPIVOTDATA("[Base_Tarjetas].[Importe]",TDinamica_R!$A$3,
"[Base_Tarjetas].[PERIODO]","[Base_Tarjetas].[PERIODO].&amp;[" &amp; TEXT(AE$6,"yyyymm") &amp; "]",
"[Base_Tarjetas].[Metrica]","[Base_Tarjetas].[Metrica].&amp;[" &amp; $A81 &amp; "]",
"[Base_Tarjetas].[SEGMENTO_DESCRIP]","[Base_Tarjetas].[SEGMENTO_DESCRIP].&amp;[" &amp; $C$6 &amp; "]",
"[Base_Tarjetas].[SITUACION]","[Base_Tarjetas].[SITUACION].&amp;[" &amp; $C81 &amp; "]",
"[Base_Tarjetas].[TIPO]","[Base_Tarjetas].[TIPO].&amp;[" &amp; $C$1 &amp; "]")/1000,
0)</f>
        <v>0</v>
      </c>
      <c r="AF81" s="8">
        <f>IFERROR(
GETPIVOTDATA("[Base_Tarjetas].[Importe]",TDinamica_R!$A$3,
"[Base_Tarjetas].[PERIODO]","[Base_Tarjetas].[PERIODO].&amp;[" &amp; TEXT(AF$6,"yyyymm") &amp; "]",
"[Base_Tarjetas].[Metrica]","[Base_Tarjetas].[Metrica].&amp;[" &amp; $A81 &amp; "]",
"[Base_Tarjetas].[SEGMENTO_DESCRIP]","[Base_Tarjetas].[SEGMENTO_DESCRIP].&amp;[" &amp; $C$6 &amp; "]",
"[Base_Tarjetas].[SITUACION]","[Base_Tarjetas].[SITUACION].&amp;[" &amp; $C81 &amp; "]",
"[Base_Tarjetas].[TIPO]","[Base_Tarjetas].[TIPO].&amp;[" &amp; $C$1 &amp; "]")/1000,
0)</f>
        <v>0</v>
      </c>
      <c r="AG81" s="8">
        <f>IFERROR(
GETPIVOTDATA("[Base_Tarjetas].[Importe]",TDinamica_R!$A$3,
"[Base_Tarjetas].[PERIODO]","[Base_Tarjetas].[PERIODO].&amp;[" &amp; TEXT(AG$6,"yyyymm") &amp; "]",
"[Base_Tarjetas].[Metrica]","[Base_Tarjetas].[Metrica].&amp;[" &amp; $A81 &amp; "]",
"[Base_Tarjetas].[SEGMENTO_DESCRIP]","[Base_Tarjetas].[SEGMENTO_DESCRIP].&amp;[" &amp; $C$6 &amp; "]",
"[Base_Tarjetas].[SITUACION]","[Base_Tarjetas].[SITUACION].&amp;[" &amp; $C81 &amp; "]",
"[Base_Tarjetas].[TIPO]","[Base_Tarjetas].[TIPO].&amp;[" &amp; $C$1 &amp; "]")/1000,
0)</f>
        <v>0</v>
      </c>
      <c r="AH81" s="8">
        <f>IFERROR(
GETPIVOTDATA("[Base_Tarjetas].[Importe]",TDinamica_R!$A$3,
"[Base_Tarjetas].[PERIODO]","[Base_Tarjetas].[PERIODO].&amp;[" &amp; TEXT(AH$6,"yyyymm") &amp; "]",
"[Base_Tarjetas].[Metrica]","[Base_Tarjetas].[Metrica].&amp;[" &amp; $A81 &amp; "]",
"[Base_Tarjetas].[SEGMENTO_DESCRIP]","[Base_Tarjetas].[SEGMENTO_DESCRIP].&amp;[" &amp; $C$6 &amp; "]",
"[Base_Tarjetas].[SITUACION]","[Base_Tarjetas].[SITUACION].&amp;[" &amp; $C81 &amp; "]",
"[Base_Tarjetas].[TIPO]","[Base_Tarjetas].[TIPO].&amp;[" &amp; $C$1 &amp; "]")/1000,
0)</f>
        <v>0</v>
      </c>
      <c r="AI81" s="8">
        <f>IFERROR(
GETPIVOTDATA("[Base_Tarjetas].[Importe]",TDinamica_R!$A$3,
"[Base_Tarjetas].[PERIODO]","[Base_Tarjetas].[PERIODO].&amp;[" &amp; TEXT(AI$6,"yyyymm") &amp; "]",
"[Base_Tarjetas].[Metrica]","[Base_Tarjetas].[Metrica].&amp;[" &amp; $A81 &amp; "]",
"[Base_Tarjetas].[SEGMENTO_DESCRIP]","[Base_Tarjetas].[SEGMENTO_DESCRIP].&amp;[" &amp; $C$6 &amp; "]",
"[Base_Tarjetas].[SITUACION]","[Base_Tarjetas].[SITUACION].&amp;[" &amp; $C81 &amp; "]",
"[Base_Tarjetas].[TIPO]","[Base_Tarjetas].[TIPO].&amp;[" &amp; $C$1 &amp; "]")/1000,
0)</f>
        <v>0</v>
      </c>
      <c r="AJ81" s="8">
        <f>IFERROR(
GETPIVOTDATA("[Base_Tarjetas].[Importe]",TDinamica_R!$A$3,
"[Base_Tarjetas].[PERIODO]","[Base_Tarjetas].[PERIODO].&amp;[" &amp; TEXT(AJ$6,"yyyymm") &amp; "]",
"[Base_Tarjetas].[Metrica]","[Base_Tarjetas].[Metrica].&amp;[" &amp; $A81 &amp; "]",
"[Base_Tarjetas].[SEGMENTO_DESCRIP]","[Base_Tarjetas].[SEGMENTO_DESCRIP].&amp;[" &amp; $C$6 &amp; "]",
"[Base_Tarjetas].[SITUACION]","[Base_Tarjetas].[SITUACION].&amp;[" &amp; $C81 &amp; "]",
"[Base_Tarjetas].[TIPO]","[Base_Tarjetas].[TIPO].&amp;[" &amp; $C$1 &amp; "]")/1000,
0)</f>
        <v>0</v>
      </c>
      <c r="AK81" s="8">
        <f>IFERROR(
GETPIVOTDATA("[Base_Tarjetas].[Importe]",TDinamica_R!$A$3,
"[Base_Tarjetas].[PERIODO]","[Base_Tarjetas].[PERIODO].&amp;[" &amp; TEXT(AK$6,"yyyymm") &amp; "]",
"[Base_Tarjetas].[Metrica]","[Base_Tarjetas].[Metrica].&amp;[" &amp; $A81 &amp; "]",
"[Base_Tarjetas].[SEGMENTO_DESCRIP]","[Base_Tarjetas].[SEGMENTO_DESCRIP].&amp;[" &amp; $C$6 &amp; "]",
"[Base_Tarjetas].[SITUACION]","[Base_Tarjetas].[SITUACION].&amp;[" &amp; $C81 &amp; "]",
"[Base_Tarjetas].[TIPO]","[Base_Tarjetas].[TIPO].&amp;[" &amp; $C$1 &amp; "]")/1000,
0)</f>
        <v>0</v>
      </c>
      <c r="AL81" s="8">
        <f>IFERROR(
GETPIVOTDATA("[Base_Tarjetas].[Importe]",TDinamica_R!$A$3,
"[Base_Tarjetas].[PERIODO]","[Base_Tarjetas].[PERIODO].&amp;[" &amp; TEXT(AL$6,"yyyymm") &amp; "]",
"[Base_Tarjetas].[Metrica]","[Base_Tarjetas].[Metrica].&amp;[" &amp; $A81 &amp; "]",
"[Base_Tarjetas].[SEGMENTO_DESCRIP]","[Base_Tarjetas].[SEGMENTO_DESCRIP].&amp;[" &amp; $C$6 &amp; "]",
"[Base_Tarjetas].[SITUACION]","[Base_Tarjetas].[SITUACION].&amp;[" &amp; $C81 &amp; "]",
"[Base_Tarjetas].[TIPO]","[Base_Tarjetas].[TIPO].&amp;[" &amp; $C$1 &amp; "]")/1000,
0)</f>
        <v>0</v>
      </c>
      <c r="AM81" s="8">
        <f>IFERROR(
GETPIVOTDATA("[Base_Tarjetas].[Importe]",TDinamica_R!$A$3,
"[Base_Tarjetas].[PERIODO]","[Base_Tarjetas].[PERIODO].&amp;[" &amp; TEXT(AM$6,"yyyymm") &amp; "]",
"[Base_Tarjetas].[Metrica]","[Base_Tarjetas].[Metrica].&amp;[" &amp; $A81 &amp; "]",
"[Base_Tarjetas].[SEGMENTO_DESCRIP]","[Base_Tarjetas].[SEGMENTO_DESCRIP].&amp;[" &amp; $C$6 &amp; "]",
"[Base_Tarjetas].[SITUACION]","[Base_Tarjetas].[SITUACION].&amp;[" &amp; $C81 &amp; "]",
"[Base_Tarjetas].[TIPO]","[Base_Tarjetas].[TIPO].&amp;[" &amp; $C$1 &amp; "]")/1000,
0)</f>
        <v>0</v>
      </c>
      <c r="AN81" s="8">
        <f>IFERROR(
GETPIVOTDATA("[Base_Tarjetas].[Importe]",TDinamica_R!$A$3,
"[Base_Tarjetas].[PERIODO]","[Base_Tarjetas].[PERIODO].&amp;[" &amp; TEXT(AN$6,"yyyymm") &amp; "]",
"[Base_Tarjetas].[Metrica]","[Base_Tarjetas].[Metrica].&amp;[" &amp; $A81 &amp; "]",
"[Base_Tarjetas].[SEGMENTO_DESCRIP]","[Base_Tarjetas].[SEGMENTO_DESCRIP].&amp;[" &amp; $C$6 &amp; "]",
"[Base_Tarjetas].[SITUACION]","[Base_Tarjetas].[SITUACION].&amp;[" &amp; $C81 &amp; "]",
"[Base_Tarjetas].[TIPO]","[Base_Tarjetas].[TIPO].&amp;[" &amp; $C$1 &amp; "]")/1000,
0)</f>
        <v>0</v>
      </c>
      <c r="AO81" s="8">
        <f>IFERROR(
GETPIVOTDATA("[Base_Tarjetas].[Importe]",TDinamica_R!$A$3,
"[Base_Tarjetas].[PERIODO]","[Base_Tarjetas].[PERIODO].&amp;[" &amp; TEXT(AO$6,"yyyymm") &amp; "]",
"[Base_Tarjetas].[Metrica]","[Base_Tarjetas].[Metrica].&amp;[" &amp; $A81 &amp; "]",
"[Base_Tarjetas].[SEGMENTO_DESCRIP]","[Base_Tarjetas].[SEGMENTO_DESCRIP].&amp;[" &amp; $C$6 &amp; "]",
"[Base_Tarjetas].[SITUACION]","[Base_Tarjetas].[SITUACION].&amp;[" &amp; $C81 &amp; "]",
"[Base_Tarjetas].[TIPO]","[Base_Tarjetas].[TIPO].&amp;[" &amp; $C$1 &amp; "]")/1000,
0)</f>
        <v>0</v>
      </c>
      <c r="AP81" s="8">
        <f>IFERROR(
GETPIVOTDATA("[Base_Tarjetas].[Importe]",TDinamica_R!$A$3,
"[Base_Tarjetas].[PERIODO]","[Base_Tarjetas].[PERIODO].&amp;[" &amp; TEXT(AP$6,"yyyymm") &amp; "]",
"[Base_Tarjetas].[Metrica]","[Base_Tarjetas].[Metrica].&amp;[" &amp; $A81 &amp; "]",
"[Base_Tarjetas].[SEGMENTO_DESCRIP]","[Base_Tarjetas].[SEGMENTO_DESCRIP].&amp;[" &amp; $C$6 &amp; "]",
"[Base_Tarjetas].[SITUACION]","[Base_Tarjetas].[SITUACION].&amp;[" &amp; $C81 &amp; "]",
"[Base_Tarjetas].[TIPO]","[Base_Tarjetas].[TIPO].&amp;[" &amp; $C$1 &amp; "]")/1000,
0)</f>
        <v>0</v>
      </c>
      <c r="AQ81" s="8">
        <f>IFERROR(
GETPIVOTDATA("[Base_Tarjetas].[Importe]",TDinamica_R!$A$3,
"[Base_Tarjetas].[PERIODO]","[Base_Tarjetas].[PERIODO].&amp;[" &amp; TEXT(AQ$6,"yyyymm") &amp; "]",
"[Base_Tarjetas].[Metrica]","[Base_Tarjetas].[Metrica].&amp;[" &amp; $A81 &amp; "]",
"[Base_Tarjetas].[SEGMENTO_DESCRIP]","[Base_Tarjetas].[SEGMENTO_DESCRIP].&amp;[" &amp; $C$6 &amp; "]",
"[Base_Tarjetas].[SITUACION]","[Base_Tarjetas].[SITUACION].&amp;[" &amp; $C81 &amp; "]",
"[Base_Tarjetas].[TIPO]","[Base_Tarjetas].[TIPO].&amp;[" &amp; $C$1 &amp; "]")/1000,
0)</f>
        <v>0</v>
      </c>
      <c r="AR81" s="8">
        <f>IFERROR(
GETPIVOTDATA("[Base_Tarjetas].[Importe]",TDinamica_R!$A$3,
"[Base_Tarjetas].[PERIODO]","[Base_Tarjetas].[PERIODO].&amp;[" &amp; TEXT(AR$6,"yyyymm") &amp; "]",
"[Base_Tarjetas].[Metrica]","[Base_Tarjetas].[Metrica].&amp;[" &amp; $A81 &amp; "]",
"[Base_Tarjetas].[SEGMENTO_DESCRIP]","[Base_Tarjetas].[SEGMENTO_DESCRIP].&amp;[" &amp; $C$6 &amp; "]",
"[Base_Tarjetas].[SITUACION]","[Base_Tarjetas].[SITUACION].&amp;[" &amp; $C81 &amp; "]",
"[Base_Tarjetas].[TIPO]","[Base_Tarjetas].[TIPO].&amp;[" &amp; $C$1 &amp; "]")/1000,
0)</f>
        <v>0</v>
      </c>
      <c r="AS81" s="8">
        <f>IFERROR(
GETPIVOTDATA("[Base_Tarjetas].[Importe]",TDinamica_R!$A$3,
"[Base_Tarjetas].[PERIODO]","[Base_Tarjetas].[PERIODO].&amp;[" &amp; TEXT(AS$6,"yyyymm") &amp; "]",
"[Base_Tarjetas].[Metrica]","[Base_Tarjetas].[Metrica].&amp;[" &amp; $A81 &amp; "]",
"[Base_Tarjetas].[SEGMENTO_DESCRIP]","[Base_Tarjetas].[SEGMENTO_DESCRIP].&amp;[" &amp; $C$6 &amp; "]",
"[Base_Tarjetas].[SITUACION]","[Base_Tarjetas].[SITUACION].&amp;[" &amp; $C81 &amp; "]",
"[Base_Tarjetas].[TIPO]","[Base_Tarjetas].[TIPO].&amp;[" &amp; $C$1 &amp; "]")/1000,
0)</f>
        <v>0</v>
      </c>
      <c r="AT81" s="8">
        <f>IFERROR(
GETPIVOTDATA("[Base_Tarjetas].[Importe]",TDinamica_R!$A$3,
"[Base_Tarjetas].[PERIODO]","[Base_Tarjetas].[PERIODO].&amp;[" &amp; TEXT(AT$6,"yyyymm") &amp; "]",
"[Base_Tarjetas].[Metrica]","[Base_Tarjetas].[Metrica].&amp;[" &amp; $A81 &amp; "]",
"[Base_Tarjetas].[SEGMENTO_DESCRIP]","[Base_Tarjetas].[SEGMENTO_DESCRIP].&amp;[" &amp; $C$6 &amp; "]",
"[Base_Tarjetas].[SITUACION]","[Base_Tarjetas].[SITUACION].&amp;[" &amp; $C81 &amp; "]",
"[Base_Tarjetas].[TIPO]","[Base_Tarjetas].[TIPO].&amp;[" &amp; $C$1 &amp; "]")/1000,
0)</f>
        <v>0</v>
      </c>
      <c r="AU81" s="8">
        <f>IFERROR(
GETPIVOTDATA("[Base_Tarjetas].[Importe]",TDinamica_R!$A$3,
"[Base_Tarjetas].[PERIODO]","[Base_Tarjetas].[PERIODO].&amp;[" &amp; TEXT(AU$6,"yyyymm") &amp; "]",
"[Base_Tarjetas].[Metrica]","[Base_Tarjetas].[Metrica].&amp;[" &amp; $A81 &amp; "]",
"[Base_Tarjetas].[SEGMENTO_DESCRIP]","[Base_Tarjetas].[SEGMENTO_DESCRIP].&amp;[" &amp; $C$6 &amp; "]",
"[Base_Tarjetas].[SITUACION]","[Base_Tarjetas].[SITUACION].&amp;[" &amp; $C81 &amp; "]",
"[Base_Tarjetas].[TIPO]","[Base_Tarjetas].[TIPO].&amp;[" &amp; $C$1 &amp; "]")/1000,
0)</f>
        <v>0</v>
      </c>
      <c r="AV81" s="8">
        <f>IFERROR(
GETPIVOTDATA("[Base_Tarjetas].[Importe]",TDinamica_R!$A$3,
"[Base_Tarjetas].[PERIODO]","[Base_Tarjetas].[PERIODO].&amp;[" &amp; TEXT(AV$6,"yyyymm") &amp; "]",
"[Base_Tarjetas].[Metrica]","[Base_Tarjetas].[Metrica].&amp;[" &amp; $A81 &amp; "]",
"[Base_Tarjetas].[SEGMENTO_DESCRIP]","[Base_Tarjetas].[SEGMENTO_DESCRIP].&amp;[" &amp; $C$6 &amp; "]",
"[Base_Tarjetas].[SITUACION]","[Base_Tarjetas].[SITUACION].&amp;[" &amp; $C81 &amp; "]",
"[Base_Tarjetas].[TIPO]","[Base_Tarjetas].[TIPO].&amp;[" &amp; $C$1 &amp; "]")/1000,
0)</f>
        <v>0</v>
      </c>
      <c r="AW81" s="8">
        <f>IFERROR(
GETPIVOTDATA("[Base_Tarjetas].[Importe]",TDinamica_R!$A$3,
"[Base_Tarjetas].[PERIODO]","[Base_Tarjetas].[PERIODO].&amp;[" &amp; TEXT(AW$6,"yyyymm") &amp; "]",
"[Base_Tarjetas].[Metrica]","[Base_Tarjetas].[Metrica].&amp;[" &amp; $A81 &amp; "]",
"[Base_Tarjetas].[SEGMENTO_DESCRIP]","[Base_Tarjetas].[SEGMENTO_DESCRIP].&amp;[" &amp; $C$6 &amp; "]",
"[Base_Tarjetas].[SITUACION]","[Base_Tarjetas].[SITUACION].&amp;[" &amp; $C81 &amp; "]",
"[Base_Tarjetas].[TIPO]","[Base_Tarjetas].[TIPO].&amp;[" &amp; $C$1 &amp; "]")/1000,
0)</f>
        <v>0</v>
      </c>
      <c r="AX81" s="8">
        <f>IFERROR(
GETPIVOTDATA("[Base_Tarjetas].[Importe]",TDinamica_R!$A$3,
"[Base_Tarjetas].[PERIODO]","[Base_Tarjetas].[PERIODO].&amp;[" &amp; TEXT(AX$6,"yyyymm") &amp; "]",
"[Base_Tarjetas].[Metrica]","[Base_Tarjetas].[Metrica].&amp;[" &amp; $A81 &amp; "]",
"[Base_Tarjetas].[SEGMENTO_DESCRIP]","[Base_Tarjetas].[SEGMENTO_DESCRIP].&amp;[" &amp; $C$6 &amp; "]",
"[Base_Tarjetas].[SITUACION]","[Base_Tarjetas].[SITUACION].&amp;[" &amp; $C81 &amp; "]",
"[Base_Tarjetas].[TIPO]","[Base_Tarjetas].[TIPO].&amp;[" &amp; $C$1 &amp; "]")/1000,
0)</f>
        <v>0</v>
      </c>
      <c r="AY81" s="8">
        <f>IFERROR(
GETPIVOTDATA("[Base_Tarjetas].[Importe]",TDinamica_R!$A$3,
"[Base_Tarjetas].[PERIODO]","[Base_Tarjetas].[PERIODO].&amp;[" &amp; TEXT(AY$6,"yyyymm") &amp; "]",
"[Base_Tarjetas].[Metrica]","[Base_Tarjetas].[Metrica].&amp;[" &amp; $A81 &amp; "]",
"[Base_Tarjetas].[SEGMENTO_DESCRIP]","[Base_Tarjetas].[SEGMENTO_DESCRIP].&amp;[" &amp; $C$6 &amp; "]",
"[Base_Tarjetas].[SITUACION]","[Base_Tarjetas].[SITUACION].&amp;[" &amp; $C81 &amp; "]",
"[Base_Tarjetas].[TIPO]","[Base_Tarjetas].[TIPO].&amp;[" &amp; $C$1 &amp; "]")/1000,
0)</f>
        <v>0</v>
      </c>
      <c r="AZ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TEXT(AZ$6,"yyyymm") &amp; "]"),
0)</f>
        <v>0</v>
      </c>
      <c r="BA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TEXT(BA$6,"yyyymm") &amp; "]"),
0)</f>
        <v>0</v>
      </c>
      <c r="BB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TEXT(BB$6,"yyyymm") &amp; "]"),
0)</f>
        <v>0</v>
      </c>
      <c r="BC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TEXT(BC$6,"yyyymm") &amp; "]"),
0)</f>
        <v>0</v>
      </c>
      <c r="BD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TEXT(BD$6,"yyyymm") &amp; "]"),
0)</f>
        <v>0</v>
      </c>
      <c r="BE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TEXT(BE$6,"yyyymm") &amp; "]"),
0)</f>
        <v>0</v>
      </c>
      <c r="BF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TEXT(BF$6,"yyyymm") &amp; "]"),
0)</f>
        <v>0</v>
      </c>
      <c r="BG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TEXT(BG$6,"yyyymm") &amp; "]"),
0)</f>
        <v>0</v>
      </c>
      <c r="BH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TEXT(BH$6,"yyyymm") &amp; "]"),
0)</f>
        <v>0</v>
      </c>
      <c r="BI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TEXT(BI$6,"yyyymm") &amp; "]"),
0)</f>
        <v>0</v>
      </c>
      <c r="BJ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TEXT(BJ$6,"yyyymm") &amp; "]"),
0)</f>
        <v>0</v>
      </c>
      <c r="BK81" s="8">
        <f>IFERROR(
GETPIVOTDATA("[Base_TC_PPTO].[Importe]",TDinamica_P!$A$5,
"[Base_TC_PPTO].[Metrica]","[Base_TC_PPTO].[Metrica].&amp;[" &amp; $A81 &amp; "]",
"[Base_TC_PPTO].[Sub Producto]","[Base_TC_PPTO].[Sub Producto].&amp;[" &amp; $C$1 &amp; "]",
"[Base_TC_PPTO].[SEGMENTO_DESCRIP]","[Base_TC_PPTO].[SEGMENTO_DESCRIP].&amp;[" &amp; $C$6 &amp; "]",
"[Base_TC_PPTO].[Situacion]","[Base_TC_PPTO].[Situacion].&amp;[" &amp; $C81 &amp; "]",
"[Base_TC_PPTO].[Periodo]","[Base_TC_PPTO].[Periodo].&amp;[" &amp; TEXT(BK$6,"yyyymm") &amp; "]"),
0)</f>
        <v>0</v>
      </c>
      <c r="BO81" s="24">
        <f t="shared" si="49"/>
        <v>0</v>
      </c>
      <c r="BP81" s="24">
        <f t="shared" si="49"/>
        <v>0</v>
      </c>
      <c r="BQ81" s="24">
        <f t="shared" si="49"/>
        <v>0</v>
      </c>
      <c r="BR81" s="24">
        <f t="shared" si="49"/>
        <v>0</v>
      </c>
      <c r="BS81" s="24">
        <f t="shared" si="49"/>
        <v>0</v>
      </c>
      <c r="BT81" s="24">
        <f t="shared" si="49"/>
        <v>0</v>
      </c>
    </row>
    <row r="82" spans="1:72" hidden="1" outlineLevel="1" x14ac:dyDescent="0.25">
      <c r="A82" s="11" t="s">
        <v>35</v>
      </c>
      <c r="C82" s="2"/>
      <c r="D82" s="8">
        <f>IFERROR(
GETPIVOTDATA("[Base_Tarjetas].[Importe]",TDinamica_R!$A$3,
"[Base_Tarjetas].[PERIODO]","[Base_Tarjetas].[PERIODO].&amp;[" &amp; TEXT(D$6,"yyyymm") &amp; "]",
"[Base_Tarjetas].[Metrica]","[Base_Tarjetas].[Metrica].&amp;[" &amp; $A82 &amp; "]",
"[Base_Tarjetas].[SEGMENTO_DESCRIP]","[Base_Tarjetas].[SEGMENTO_DESCRIP].&amp;[" &amp; $C$6 &amp; "]",
"[Base_Tarjetas].[SITUACION]","[Base_Tarjetas].[SITUACION].&amp;[" &amp; $C82 &amp; "]",
"[Base_Tarjetas].[TIPO]","[Base_Tarjetas].[TIPO].&amp;[" &amp; $C$1 &amp; "]")/1000,
0)</f>
        <v>0</v>
      </c>
      <c r="E82" s="8">
        <f>IFERROR(
GETPIVOTDATA("[Base_Tarjetas].[Importe]",TDinamica_R!$A$3,
"[Base_Tarjetas].[PERIODO]","[Base_Tarjetas].[PERIODO].&amp;[" &amp; TEXT(E$6,"yyyymm") &amp; "]",
"[Base_Tarjetas].[Metrica]","[Base_Tarjetas].[Metrica].&amp;[" &amp; $A82 &amp; "]",
"[Base_Tarjetas].[SEGMENTO_DESCRIP]","[Base_Tarjetas].[SEGMENTO_DESCRIP].&amp;[" &amp; $C$6 &amp; "]",
"[Base_Tarjetas].[SITUACION]","[Base_Tarjetas].[SITUACION].&amp;[" &amp; $C82 &amp; "]",
"[Base_Tarjetas].[TIPO]","[Base_Tarjetas].[TIPO].&amp;[" &amp; $C$1 &amp; "]")/1000,
0)</f>
        <v>0</v>
      </c>
      <c r="F82" s="8">
        <f>IFERROR(
GETPIVOTDATA("[Base_Tarjetas].[Importe]",TDinamica_R!$A$3,
"[Base_Tarjetas].[PERIODO]","[Base_Tarjetas].[PERIODO].&amp;[" &amp; TEXT(F$6,"yyyymm") &amp; "]",
"[Base_Tarjetas].[Metrica]","[Base_Tarjetas].[Metrica].&amp;[" &amp; $A82 &amp; "]",
"[Base_Tarjetas].[SEGMENTO_DESCRIP]","[Base_Tarjetas].[SEGMENTO_DESCRIP].&amp;[" &amp; $C$6 &amp; "]",
"[Base_Tarjetas].[SITUACION]","[Base_Tarjetas].[SITUACION].&amp;[" &amp; $C82 &amp; "]",
"[Base_Tarjetas].[TIPO]","[Base_Tarjetas].[TIPO].&amp;[" &amp; $C$1 &amp; "]")/1000,
0)</f>
        <v>0</v>
      </c>
      <c r="G82" s="8">
        <f>IFERROR(
GETPIVOTDATA("[Base_Tarjetas].[Importe]",TDinamica_R!$A$3,
"[Base_Tarjetas].[PERIODO]","[Base_Tarjetas].[PERIODO].&amp;[" &amp; TEXT(G$6,"yyyymm") &amp; "]",
"[Base_Tarjetas].[Metrica]","[Base_Tarjetas].[Metrica].&amp;[" &amp; $A82 &amp; "]",
"[Base_Tarjetas].[SEGMENTO_DESCRIP]","[Base_Tarjetas].[SEGMENTO_DESCRIP].&amp;[" &amp; $C$6 &amp; "]",
"[Base_Tarjetas].[SITUACION]","[Base_Tarjetas].[SITUACION].&amp;[" &amp; $C82 &amp; "]",
"[Base_Tarjetas].[TIPO]","[Base_Tarjetas].[TIPO].&amp;[" &amp; $C$1 &amp; "]")/1000,
0)</f>
        <v>0</v>
      </c>
      <c r="H82" s="8">
        <f>IFERROR(
GETPIVOTDATA("[Base_Tarjetas].[Importe]",TDinamica_R!$A$3,
"[Base_Tarjetas].[PERIODO]","[Base_Tarjetas].[PERIODO].&amp;[" &amp; TEXT(H$6,"yyyymm") &amp; "]",
"[Base_Tarjetas].[Metrica]","[Base_Tarjetas].[Metrica].&amp;[" &amp; $A82 &amp; "]",
"[Base_Tarjetas].[SEGMENTO_DESCRIP]","[Base_Tarjetas].[SEGMENTO_DESCRIP].&amp;[" &amp; $C$6 &amp; "]",
"[Base_Tarjetas].[SITUACION]","[Base_Tarjetas].[SITUACION].&amp;[" &amp; $C82 &amp; "]",
"[Base_Tarjetas].[TIPO]","[Base_Tarjetas].[TIPO].&amp;[" &amp; $C$1 &amp; "]")/1000,
0)</f>
        <v>0</v>
      </c>
      <c r="I82" s="8">
        <f>IFERROR(
GETPIVOTDATA("[Base_Tarjetas].[Importe]",TDinamica_R!$A$3,
"[Base_Tarjetas].[PERIODO]","[Base_Tarjetas].[PERIODO].&amp;[" &amp; TEXT(I$6,"yyyymm") &amp; "]",
"[Base_Tarjetas].[Metrica]","[Base_Tarjetas].[Metrica].&amp;[" &amp; $A82 &amp; "]",
"[Base_Tarjetas].[SEGMENTO_DESCRIP]","[Base_Tarjetas].[SEGMENTO_DESCRIP].&amp;[" &amp; $C$6 &amp; "]",
"[Base_Tarjetas].[SITUACION]","[Base_Tarjetas].[SITUACION].&amp;[" &amp; $C82 &amp; "]",
"[Base_Tarjetas].[TIPO]","[Base_Tarjetas].[TIPO].&amp;[" &amp; $C$1 &amp; "]")/1000,
0)</f>
        <v>0</v>
      </c>
      <c r="J82" s="8">
        <f>IFERROR(
GETPIVOTDATA("[Base_Tarjetas].[Importe]",TDinamica_R!$A$3,
"[Base_Tarjetas].[PERIODO]","[Base_Tarjetas].[PERIODO].&amp;[" &amp; TEXT(J$6,"yyyymm") &amp; "]",
"[Base_Tarjetas].[Metrica]","[Base_Tarjetas].[Metrica].&amp;[" &amp; $A82 &amp; "]",
"[Base_Tarjetas].[SEGMENTO_DESCRIP]","[Base_Tarjetas].[SEGMENTO_DESCRIP].&amp;[" &amp; $C$6 &amp; "]",
"[Base_Tarjetas].[SITUACION]","[Base_Tarjetas].[SITUACION].&amp;[" &amp; $C82 &amp; "]",
"[Base_Tarjetas].[TIPO]","[Base_Tarjetas].[TIPO].&amp;[" &amp; $C$1 &amp; "]")/1000,
0)</f>
        <v>0</v>
      </c>
      <c r="K82" s="8">
        <f>IFERROR(
GETPIVOTDATA("[Base_Tarjetas].[Importe]",TDinamica_R!$A$3,
"[Base_Tarjetas].[PERIODO]","[Base_Tarjetas].[PERIODO].&amp;[" &amp; TEXT(K$6,"yyyymm") &amp; "]",
"[Base_Tarjetas].[Metrica]","[Base_Tarjetas].[Metrica].&amp;[" &amp; $A82 &amp; "]",
"[Base_Tarjetas].[SEGMENTO_DESCRIP]","[Base_Tarjetas].[SEGMENTO_DESCRIP].&amp;[" &amp; $C$6 &amp; "]",
"[Base_Tarjetas].[SITUACION]","[Base_Tarjetas].[SITUACION].&amp;[" &amp; $C82 &amp; "]",
"[Base_Tarjetas].[TIPO]","[Base_Tarjetas].[TIPO].&amp;[" &amp; $C$1 &amp; "]")/1000,
0)</f>
        <v>0</v>
      </c>
      <c r="L82" s="8">
        <f>IFERROR(
GETPIVOTDATA("[Base_Tarjetas].[Importe]",TDinamica_R!$A$3,
"[Base_Tarjetas].[PERIODO]","[Base_Tarjetas].[PERIODO].&amp;[" &amp; TEXT(L$6,"yyyymm") &amp; "]",
"[Base_Tarjetas].[Metrica]","[Base_Tarjetas].[Metrica].&amp;[" &amp; $A82 &amp; "]",
"[Base_Tarjetas].[SEGMENTO_DESCRIP]","[Base_Tarjetas].[SEGMENTO_DESCRIP].&amp;[" &amp; $C$6 &amp; "]",
"[Base_Tarjetas].[SITUACION]","[Base_Tarjetas].[SITUACION].&amp;[" &amp; $C82 &amp; "]",
"[Base_Tarjetas].[TIPO]","[Base_Tarjetas].[TIPO].&amp;[" &amp; $C$1 &amp; "]")/1000,
0)</f>
        <v>0</v>
      </c>
      <c r="M82" s="8">
        <f>IFERROR(
GETPIVOTDATA("[Base_Tarjetas].[Importe]",TDinamica_R!$A$3,
"[Base_Tarjetas].[PERIODO]","[Base_Tarjetas].[PERIODO].&amp;[" &amp; TEXT(M$6,"yyyymm") &amp; "]",
"[Base_Tarjetas].[Metrica]","[Base_Tarjetas].[Metrica].&amp;[" &amp; $A82 &amp; "]",
"[Base_Tarjetas].[SEGMENTO_DESCRIP]","[Base_Tarjetas].[SEGMENTO_DESCRIP].&amp;[" &amp; $C$6 &amp; "]",
"[Base_Tarjetas].[SITUACION]","[Base_Tarjetas].[SITUACION].&amp;[" &amp; $C82 &amp; "]",
"[Base_Tarjetas].[TIPO]","[Base_Tarjetas].[TIPO].&amp;[" &amp; $C$1 &amp; "]")/1000,
0)</f>
        <v>0</v>
      </c>
      <c r="N82" s="8">
        <f>IFERROR(
GETPIVOTDATA("[Base_Tarjetas].[Importe]",TDinamica_R!$A$3,
"[Base_Tarjetas].[PERIODO]","[Base_Tarjetas].[PERIODO].&amp;[" &amp; TEXT(N$6,"yyyymm") &amp; "]",
"[Base_Tarjetas].[Metrica]","[Base_Tarjetas].[Metrica].&amp;[" &amp; $A82 &amp; "]",
"[Base_Tarjetas].[SEGMENTO_DESCRIP]","[Base_Tarjetas].[SEGMENTO_DESCRIP].&amp;[" &amp; $C$6 &amp; "]",
"[Base_Tarjetas].[SITUACION]","[Base_Tarjetas].[SITUACION].&amp;[" &amp; $C82 &amp; "]",
"[Base_Tarjetas].[TIPO]","[Base_Tarjetas].[TIPO].&amp;[" &amp; $C$1 &amp; "]")/1000,
0)</f>
        <v>0</v>
      </c>
      <c r="O82" s="8">
        <f>IFERROR(
GETPIVOTDATA("[Base_Tarjetas].[Importe]",TDinamica_R!$A$3,
"[Base_Tarjetas].[PERIODO]","[Base_Tarjetas].[PERIODO].&amp;[" &amp; TEXT(O$6,"yyyymm") &amp; "]",
"[Base_Tarjetas].[Metrica]","[Base_Tarjetas].[Metrica].&amp;[" &amp; $A82 &amp; "]",
"[Base_Tarjetas].[SEGMENTO_DESCRIP]","[Base_Tarjetas].[SEGMENTO_DESCRIP].&amp;[" &amp; $C$6 &amp; "]",
"[Base_Tarjetas].[SITUACION]","[Base_Tarjetas].[SITUACION].&amp;[" &amp; $C82 &amp; "]",
"[Base_Tarjetas].[TIPO]","[Base_Tarjetas].[TIPO].&amp;[" &amp; $C$1 &amp; "]")/1000,
0)</f>
        <v>0</v>
      </c>
      <c r="P82" s="8">
        <f>IFERROR(
GETPIVOTDATA("[Base_Tarjetas].[Importe]",TDinamica_R!$A$3,
"[Base_Tarjetas].[PERIODO]","[Base_Tarjetas].[PERIODO].&amp;[" &amp; TEXT(P$6,"yyyymm") &amp; "]",
"[Base_Tarjetas].[Metrica]","[Base_Tarjetas].[Metrica].&amp;[" &amp; $A82 &amp; "]",
"[Base_Tarjetas].[SEGMENTO_DESCRIP]","[Base_Tarjetas].[SEGMENTO_DESCRIP].&amp;[" &amp; $C$6 &amp; "]",
"[Base_Tarjetas].[SITUACION]","[Base_Tarjetas].[SITUACION].&amp;[" &amp; $C82 &amp; "]",
"[Base_Tarjetas].[TIPO]","[Base_Tarjetas].[TIPO].&amp;[" &amp; $C$1 &amp; "]")/1000,
0)</f>
        <v>0</v>
      </c>
      <c r="Q82" s="8">
        <f>IFERROR(
GETPIVOTDATA("[Base_Tarjetas].[Importe]",TDinamica_R!$A$3,
"[Base_Tarjetas].[PERIODO]","[Base_Tarjetas].[PERIODO].&amp;[" &amp; TEXT(Q$6,"yyyymm") &amp; "]",
"[Base_Tarjetas].[Metrica]","[Base_Tarjetas].[Metrica].&amp;[" &amp; $A82 &amp; "]",
"[Base_Tarjetas].[SEGMENTO_DESCRIP]","[Base_Tarjetas].[SEGMENTO_DESCRIP].&amp;[" &amp; $C$6 &amp; "]",
"[Base_Tarjetas].[SITUACION]","[Base_Tarjetas].[SITUACION].&amp;[" &amp; $C82 &amp; "]",
"[Base_Tarjetas].[TIPO]","[Base_Tarjetas].[TIPO].&amp;[" &amp; $C$1 &amp; "]")/1000,
0)</f>
        <v>0</v>
      </c>
      <c r="R82" s="8">
        <f>IFERROR(
GETPIVOTDATA("[Base_Tarjetas].[Importe]",TDinamica_R!$A$3,
"[Base_Tarjetas].[PERIODO]","[Base_Tarjetas].[PERIODO].&amp;[" &amp; TEXT(R$6,"yyyymm") &amp; "]",
"[Base_Tarjetas].[Metrica]","[Base_Tarjetas].[Metrica].&amp;[" &amp; $A82 &amp; "]",
"[Base_Tarjetas].[SEGMENTO_DESCRIP]","[Base_Tarjetas].[SEGMENTO_DESCRIP].&amp;[" &amp; $C$6 &amp; "]",
"[Base_Tarjetas].[SITUACION]","[Base_Tarjetas].[SITUACION].&amp;[" &amp; $C82 &amp; "]",
"[Base_Tarjetas].[TIPO]","[Base_Tarjetas].[TIPO].&amp;[" &amp; $C$1 &amp; "]")/1000,
0)</f>
        <v>0</v>
      </c>
      <c r="S82" s="8">
        <f>IFERROR(
GETPIVOTDATA("[Base_Tarjetas].[Importe]",TDinamica_R!$A$3,
"[Base_Tarjetas].[PERIODO]","[Base_Tarjetas].[PERIODO].&amp;[" &amp; TEXT(S$6,"yyyymm") &amp; "]",
"[Base_Tarjetas].[Metrica]","[Base_Tarjetas].[Metrica].&amp;[" &amp; $A82 &amp; "]",
"[Base_Tarjetas].[SEGMENTO_DESCRIP]","[Base_Tarjetas].[SEGMENTO_DESCRIP].&amp;[" &amp; $C$6 &amp; "]",
"[Base_Tarjetas].[SITUACION]","[Base_Tarjetas].[SITUACION].&amp;[" &amp; $C82 &amp; "]",
"[Base_Tarjetas].[TIPO]","[Base_Tarjetas].[TIPO].&amp;[" &amp; $C$1 &amp; "]")/1000,
0)</f>
        <v>0</v>
      </c>
      <c r="T82" s="8">
        <f>IFERROR(
GETPIVOTDATA("[Base_Tarjetas].[Importe]",TDinamica_R!$A$3,
"[Base_Tarjetas].[PERIODO]","[Base_Tarjetas].[PERIODO].&amp;[" &amp; TEXT(T$6,"yyyymm") &amp; "]",
"[Base_Tarjetas].[Metrica]","[Base_Tarjetas].[Metrica].&amp;[" &amp; $A82 &amp; "]",
"[Base_Tarjetas].[SEGMENTO_DESCRIP]","[Base_Tarjetas].[SEGMENTO_DESCRIP].&amp;[" &amp; $C$6 &amp; "]",
"[Base_Tarjetas].[SITUACION]","[Base_Tarjetas].[SITUACION].&amp;[" &amp; $C82 &amp; "]",
"[Base_Tarjetas].[TIPO]","[Base_Tarjetas].[TIPO].&amp;[" &amp; $C$1 &amp; "]")/1000,
0)</f>
        <v>0</v>
      </c>
      <c r="U82" s="8">
        <f>IFERROR(
GETPIVOTDATA("[Base_Tarjetas].[Importe]",TDinamica_R!$A$3,
"[Base_Tarjetas].[PERIODO]","[Base_Tarjetas].[PERIODO].&amp;[" &amp; TEXT(U$6,"yyyymm") &amp; "]",
"[Base_Tarjetas].[Metrica]","[Base_Tarjetas].[Metrica].&amp;[" &amp; $A82 &amp; "]",
"[Base_Tarjetas].[SEGMENTO_DESCRIP]","[Base_Tarjetas].[SEGMENTO_DESCRIP].&amp;[" &amp; $C$6 &amp; "]",
"[Base_Tarjetas].[SITUACION]","[Base_Tarjetas].[SITUACION].&amp;[" &amp; $C82 &amp; "]",
"[Base_Tarjetas].[TIPO]","[Base_Tarjetas].[TIPO].&amp;[" &amp; $C$1 &amp; "]")/1000,
0)</f>
        <v>0</v>
      </c>
      <c r="V82" s="8">
        <f>IFERROR(
GETPIVOTDATA("[Base_Tarjetas].[Importe]",TDinamica_R!$A$3,
"[Base_Tarjetas].[PERIODO]","[Base_Tarjetas].[PERIODO].&amp;[" &amp; TEXT(V$6,"yyyymm") &amp; "]",
"[Base_Tarjetas].[Metrica]","[Base_Tarjetas].[Metrica].&amp;[" &amp; $A82 &amp; "]",
"[Base_Tarjetas].[SEGMENTO_DESCRIP]","[Base_Tarjetas].[SEGMENTO_DESCRIP].&amp;[" &amp; $C$6 &amp; "]",
"[Base_Tarjetas].[SITUACION]","[Base_Tarjetas].[SITUACION].&amp;[" &amp; $C82 &amp; "]",
"[Base_Tarjetas].[TIPO]","[Base_Tarjetas].[TIPO].&amp;[" &amp; $C$1 &amp; "]")/1000,
0)</f>
        <v>0</v>
      </c>
      <c r="W82" s="8">
        <f>IFERROR(
GETPIVOTDATA("[Base_Tarjetas].[Importe]",TDinamica_R!$A$3,
"[Base_Tarjetas].[PERIODO]","[Base_Tarjetas].[PERIODO].&amp;[" &amp; TEXT(W$6,"yyyymm") &amp; "]",
"[Base_Tarjetas].[Metrica]","[Base_Tarjetas].[Metrica].&amp;[" &amp; $A82 &amp; "]",
"[Base_Tarjetas].[SEGMENTO_DESCRIP]","[Base_Tarjetas].[SEGMENTO_DESCRIP].&amp;[" &amp; $C$6 &amp; "]",
"[Base_Tarjetas].[SITUACION]","[Base_Tarjetas].[SITUACION].&amp;[" &amp; $C82 &amp; "]",
"[Base_Tarjetas].[TIPO]","[Base_Tarjetas].[TIPO].&amp;[" &amp; $C$1 &amp; "]")/1000,
0)</f>
        <v>0</v>
      </c>
      <c r="X82" s="8">
        <f>IFERROR(
GETPIVOTDATA("[Base_Tarjetas].[Importe]",TDinamica_R!$A$3,
"[Base_Tarjetas].[PERIODO]","[Base_Tarjetas].[PERIODO].&amp;[" &amp; TEXT(X$6,"yyyymm") &amp; "]",
"[Base_Tarjetas].[Metrica]","[Base_Tarjetas].[Metrica].&amp;[" &amp; $A82 &amp; "]",
"[Base_Tarjetas].[SEGMENTO_DESCRIP]","[Base_Tarjetas].[SEGMENTO_DESCRIP].&amp;[" &amp; $C$6 &amp; "]",
"[Base_Tarjetas].[SITUACION]","[Base_Tarjetas].[SITUACION].&amp;[" &amp; $C82 &amp; "]",
"[Base_Tarjetas].[TIPO]","[Base_Tarjetas].[TIPO].&amp;[" &amp; $C$1 &amp; "]")/1000,
0)</f>
        <v>0</v>
      </c>
      <c r="Y82" s="8">
        <f>IFERROR(
GETPIVOTDATA("[Base_Tarjetas].[Importe]",TDinamica_R!$A$3,
"[Base_Tarjetas].[PERIODO]","[Base_Tarjetas].[PERIODO].&amp;[" &amp; TEXT(Y$6,"yyyymm") &amp; "]",
"[Base_Tarjetas].[Metrica]","[Base_Tarjetas].[Metrica].&amp;[" &amp; $A82 &amp; "]",
"[Base_Tarjetas].[SEGMENTO_DESCRIP]","[Base_Tarjetas].[SEGMENTO_DESCRIP].&amp;[" &amp; $C$6 &amp; "]",
"[Base_Tarjetas].[SITUACION]","[Base_Tarjetas].[SITUACION].&amp;[" &amp; $C82 &amp; "]",
"[Base_Tarjetas].[TIPO]","[Base_Tarjetas].[TIPO].&amp;[" &amp; $C$1 &amp; "]")/1000,
0)</f>
        <v>0</v>
      </c>
      <c r="Z82" s="8">
        <f>IFERROR(
GETPIVOTDATA("[Base_Tarjetas].[Importe]",TDinamica_R!$A$3,
"[Base_Tarjetas].[PERIODO]","[Base_Tarjetas].[PERIODO].&amp;[" &amp; TEXT(Z$6,"yyyymm") &amp; "]",
"[Base_Tarjetas].[Metrica]","[Base_Tarjetas].[Metrica].&amp;[" &amp; $A82 &amp; "]",
"[Base_Tarjetas].[SEGMENTO_DESCRIP]","[Base_Tarjetas].[SEGMENTO_DESCRIP].&amp;[" &amp; $C$6 &amp; "]",
"[Base_Tarjetas].[SITUACION]","[Base_Tarjetas].[SITUACION].&amp;[" &amp; $C82 &amp; "]",
"[Base_Tarjetas].[TIPO]","[Base_Tarjetas].[TIPO].&amp;[" &amp; $C$1 &amp; "]")/1000,
0)</f>
        <v>0</v>
      </c>
      <c r="AA82" s="8">
        <f>IFERROR(
GETPIVOTDATA("[Base_Tarjetas].[Importe]",TDinamica_R!$A$3,
"[Base_Tarjetas].[PERIODO]","[Base_Tarjetas].[PERIODO].&amp;[" &amp; TEXT(AA$6,"yyyymm") &amp; "]",
"[Base_Tarjetas].[Metrica]","[Base_Tarjetas].[Metrica].&amp;[" &amp; $A82 &amp; "]",
"[Base_Tarjetas].[SEGMENTO_DESCRIP]","[Base_Tarjetas].[SEGMENTO_DESCRIP].&amp;[" &amp; $C$6 &amp; "]",
"[Base_Tarjetas].[SITUACION]","[Base_Tarjetas].[SITUACION].&amp;[" &amp; $C82 &amp; "]",
"[Base_Tarjetas].[TIPO]","[Base_Tarjetas].[TIPO].&amp;[" &amp; $C$1 &amp; "]")/1000,
0)</f>
        <v>0</v>
      </c>
      <c r="AB82" s="8">
        <f>IFERROR(
GETPIVOTDATA("[Base_Tarjetas].[Importe]",TDinamica_R!$A$3,
"[Base_Tarjetas].[PERIODO]","[Base_Tarjetas].[PERIODO].&amp;[" &amp; TEXT(AB$6,"yyyymm") &amp; "]",
"[Base_Tarjetas].[Metrica]","[Base_Tarjetas].[Metrica].&amp;[" &amp; $A82 &amp; "]",
"[Base_Tarjetas].[SEGMENTO_DESCRIP]","[Base_Tarjetas].[SEGMENTO_DESCRIP].&amp;[" &amp; $C$6 &amp; "]",
"[Base_Tarjetas].[SITUACION]","[Base_Tarjetas].[SITUACION].&amp;[" &amp; $C82 &amp; "]",
"[Base_Tarjetas].[TIPO]","[Base_Tarjetas].[TIPO].&amp;[" &amp; $C$1 &amp; "]")/1000,
0)</f>
        <v>0</v>
      </c>
      <c r="AC82" s="8">
        <f>IFERROR(
GETPIVOTDATA("[Base_Tarjetas].[Importe]",TDinamica_R!$A$3,
"[Base_Tarjetas].[PERIODO]","[Base_Tarjetas].[PERIODO].&amp;[" &amp; TEXT(AC$6,"yyyymm") &amp; "]",
"[Base_Tarjetas].[Metrica]","[Base_Tarjetas].[Metrica].&amp;[" &amp; $A82 &amp; "]",
"[Base_Tarjetas].[SEGMENTO_DESCRIP]","[Base_Tarjetas].[SEGMENTO_DESCRIP].&amp;[" &amp; $C$6 &amp; "]",
"[Base_Tarjetas].[SITUACION]","[Base_Tarjetas].[SITUACION].&amp;[" &amp; $C82 &amp; "]",
"[Base_Tarjetas].[TIPO]","[Base_Tarjetas].[TIPO].&amp;[" &amp; $C$1 &amp; "]")/1000,
0)</f>
        <v>0</v>
      </c>
      <c r="AD82" s="8">
        <f>IFERROR(
GETPIVOTDATA("[Base_Tarjetas].[Importe]",TDinamica_R!$A$3,
"[Base_Tarjetas].[PERIODO]","[Base_Tarjetas].[PERIODO].&amp;[" &amp; TEXT(AD$6,"yyyymm") &amp; "]",
"[Base_Tarjetas].[Metrica]","[Base_Tarjetas].[Metrica].&amp;[" &amp; $A82 &amp; "]",
"[Base_Tarjetas].[SEGMENTO_DESCRIP]","[Base_Tarjetas].[SEGMENTO_DESCRIP].&amp;[" &amp; $C$6 &amp; "]",
"[Base_Tarjetas].[SITUACION]","[Base_Tarjetas].[SITUACION].&amp;[" &amp; $C82 &amp; "]",
"[Base_Tarjetas].[TIPO]","[Base_Tarjetas].[TIPO].&amp;[" &amp; $C$1 &amp; "]")/1000,
0)</f>
        <v>0</v>
      </c>
      <c r="AE82" s="8">
        <f>IFERROR(
GETPIVOTDATA("[Base_Tarjetas].[Importe]",TDinamica_R!$A$3,
"[Base_Tarjetas].[PERIODO]","[Base_Tarjetas].[PERIODO].&amp;[" &amp; TEXT(AE$6,"yyyymm") &amp; "]",
"[Base_Tarjetas].[Metrica]","[Base_Tarjetas].[Metrica].&amp;[" &amp; $A82 &amp; "]",
"[Base_Tarjetas].[SEGMENTO_DESCRIP]","[Base_Tarjetas].[SEGMENTO_DESCRIP].&amp;[" &amp; $C$6 &amp; "]",
"[Base_Tarjetas].[SITUACION]","[Base_Tarjetas].[SITUACION].&amp;[" &amp; $C82 &amp; "]",
"[Base_Tarjetas].[TIPO]","[Base_Tarjetas].[TIPO].&amp;[" &amp; $C$1 &amp; "]")/1000,
0)</f>
        <v>0</v>
      </c>
      <c r="AF82" s="8">
        <f>IFERROR(
GETPIVOTDATA("[Base_Tarjetas].[Importe]",TDinamica_R!$A$3,
"[Base_Tarjetas].[PERIODO]","[Base_Tarjetas].[PERIODO].&amp;[" &amp; TEXT(AF$6,"yyyymm") &amp; "]",
"[Base_Tarjetas].[Metrica]","[Base_Tarjetas].[Metrica].&amp;[" &amp; $A82 &amp; "]",
"[Base_Tarjetas].[SEGMENTO_DESCRIP]","[Base_Tarjetas].[SEGMENTO_DESCRIP].&amp;[" &amp; $C$6 &amp; "]",
"[Base_Tarjetas].[SITUACION]","[Base_Tarjetas].[SITUACION].&amp;[" &amp; $C82 &amp; "]",
"[Base_Tarjetas].[TIPO]","[Base_Tarjetas].[TIPO].&amp;[" &amp; $C$1 &amp; "]")/1000,
0)</f>
        <v>0</v>
      </c>
      <c r="AG82" s="8">
        <f>IFERROR(
GETPIVOTDATA("[Base_Tarjetas].[Importe]",TDinamica_R!$A$3,
"[Base_Tarjetas].[PERIODO]","[Base_Tarjetas].[PERIODO].&amp;[" &amp; TEXT(AG$6,"yyyymm") &amp; "]",
"[Base_Tarjetas].[Metrica]","[Base_Tarjetas].[Metrica].&amp;[" &amp; $A82 &amp; "]",
"[Base_Tarjetas].[SEGMENTO_DESCRIP]","[Base_Tarjetas].[SEGMENTO_DESCRIP].&amp;[" &amp; $C$6 &amp; "]",
"[Base_Tarjetas].[SITUACION]","[Base_Tarjetas].[SITUACION].&amp;[" &amp; $C82 &amp; "]",
"[Base_Tarjetas].[TIPO]","[Base_Tarjetas].[TIPO].&amp;[" &amp; $C$1 &amp; "]")/1000,
0)</f>
        <v>0</v>
      </c>
      <c r="AH82" s="8">
        <f>IFERROR(
GETPIVOTDATA("[Base_Tarjetas].[Importe]",TDinamica_R!$A$3,
"[Base_Tarjetas].[PERIODO]","[Base_Tarjetas].[PERIODO].&amp;[" &amp; TEXT(AH$6,"yyyymm") &amp; "]",
"[Base_Tarjetas].[Metrica]","[Base_Tarjetas].[Metrica].&amp;[" &amp; $A82 &amp; "]",
"[Base_Tarjetas].[SEGMENTO_DESCRIP]","[Base_Tarjetas].[SEGMENTO_DESCRIP].&amp;[" &amp; $C$6 &amp; "]",
"[Base_Tarjetas].[SITUACION]","[Base_Tarjetas].[SITUACION].&amp;[" &amp; $C82 &amp; "]",
"[Base_Tarjetas].[TIPO]","[Base_Tarjetas].[TIPO].&amp;[" &amp; $C$1 &amp; "]")/1000,
0)</f>
        <v>0</v>
      </c>
      <c r="AI82" s="8">
        <f>IFERROR(
GETPIVOTDATA("[Base_Tarjetas].[Importe]",TDinamica_R!$A$3,
"[Base_Tarjetas].[PERIODO]","[Base_Tarjetas].[PERIODO].&amp;[" &amp; TEXT(AI$6,"yyyymm") &amp; "]",
"[Base_Tarjetas].[Metrica]","[Base_Tarjetas].[Metrica].&amp;[" &amp; $A82 &amp; "]",
"[Base_Tarjetas].[SEGMENTO_DESCRIP]","[Base_Tarjetas].[SEGMENTO_DESCRIP].&amp;[" &amp; $C$6 &amp; "]",
"[Base_Tarjetas].[SITUACION]","[Base_Tarjetas].[SITUACION].&amp;[" &amp; $C82 &amp; "]",
"[Base_Tarjetas].[TIPO]","[Base_Tarjetas].[TIPO].&amp;[" &amp; $C$1 &amp; "]")/1000,
0)</f>
        <v>0</v>
      </c>
      <c r="AJ82" s="8">
        <f>IFERROR(
GETPIVOTDATA("[Base_Tarjetas].[Importe]",TDinamica_R!$A$3,
"[Base_Tarjetas].[PERIODO]","[Base_Tarjetas].[PERIODO].&amp;[" &amp; TEXT(AJ$6,"yyyymm") &amp; "]",
"[Base_Tarjetas].[Metrica]","[Base_Tarjetas].[Metrica].&amp;[" &amp; $A82 &amp; "]",
"[Base_Tarjetas].[SEGMENTO_DESCRIP]","[Base_Tarjetas].[SEGMENTO_DESCRIP].&amp;[" &amp; $C$6 &amp; "]",
"[Base_Tarjetas].[SITUACION]","[Base_Tarjetas].[SITUACION].&amp;[" &amp; $C82 &amp; "]",
"[Base_Tarjetas].[TIPO]","[Base_Tarjetas].[TIPO].&amp;[" &amp; $C$1 &amp; "]")/1000,
0)</f>
        <v>0</v>
      </c>
      <c r="AK82" s="8">
        <f>IFERROR(
GETPIVOTDATA("[Base_Tarjetas].[Importe]",TDinamica_R!$A$3,
"[Base_Tarjetas].[PERIODO]","[Base_Tarjetas].[PERIODO].&amp;[" &amp; TEXT(AK$6,"yyyymm") &amp; "]",
"[Base_Tarjetas].[Metrica]","[Base_Tarjetas].[Metrica].&amp;[" &amp; $A82 &amp; "]",
"[Base_Tarjetas].[SEGMENTO_DESCRIP]","[Base_Tarjetas].[SEGMENTO_DESCRIP].&amp;[" &amp; $C$6 &amp; "]",
"[Base_Tarjetas].[SITUACION]","[Base_Tarjetas].[SITUACION].&amp;[" &amp; $C82 &amp; "]",
"[Base_Tarjetas].[TIPO]","[Base_Tarjetas].[TIPO].&amp;[" &amp; $C$1 &amp; "]")/1000,
0)</f>
        <v>0</v>
      </c>
      <c r="AL82" s="8">
        <f>IFERROR(
GETPIVOTDATA("[Base_Tarjetas].[Importe]",TDinamica_R!$A$3,
"[Base_Tarjetas].[PERIODO]","[Base_Tarjetas].[PERIODO].&amp;[" &amp; TEXT(AL$6,"yyyymm") &amp; "]",
"[Base_Tarjetas].[Metrica]","[Base_Tarjetas].[Metrica].&amp;[" &amp; $A82 &amp; "]",
"[Base_Tarjetas].[SEGMENTO_DESCRIP]","[Base_Tarjetas].[SEGMENTO_DESCRIP].&amp;[" &amp; $C$6 &amp; "]",
"[Base_Tarjetas].[SITUACION]","[Base_Tarjetas].[SITUACION].&amp;[" &amp; $C82 &amp; "]",
"[Base_Tarjetas].[TIPO]","[Base_Tarjetas].[TIPO].&amp;[" &amp; $C$1 &amp; "]")/1000,
0)</f>
        <v>0</v>
      </c>
      <c r="AM82" s="8">
        <f>IFERROR(
GETPIVOTDATA("[Base_Tarjetas].[Importe]",TDinamica_R!$A$3,
"[Base_Tarjetas].[PERIODO]","[Base_Tarjetas].[PERIODO].&amp;[" &amp; TEXT(AM$6,"yyyymm") &amp; "]",
"[Base_Tarjetas].[Metrica]","[Base_Tarjetas].[Metrica].&amp;[" &amp; $A82 &amp; "]",
"[Base_Tarjetas].[SEGMENTO_DESCRIP]","[Base_Tarjetas].[SEGMENTO_DESCRIP].&amp;[" &amp; $C$6 &amp; "]",
"[Base_Tarjetas].[SITUACION]","[Base_Tarjetas].[SITUACION].&amp;[" &amp; $C82 &amp; "]",
"[Base_Tarjetas].[TIPO]","[Base_Tarjetas].[TIPO].&amp;[" &amp; $C$1 &amp; "]")/1000,
0)</f>
        <v>0</v>
      </c>
      <c r="AN82" s="8">
        <f>IFERROR(
GETPIVOTDATA("[Base_Tarjetas].[Importe]",TDinamica_R!$A$3,
"[Base_Tarjetas].[PERIODO]","[Base_Tarjetas].[PERIODO].&amp;[" &amp; TEXT(AN$6,"yyyymm") &amp; "]",
"[Base_Tarjetas].[Metrica]","[Base_Tarjetas].[Metrica].&amp;[" &amp; $A82 &amp; "]",
"[Base_Tarjetas].[SEGMENTO_DESCRIP]","[Base_Tarjetas].[SEGMENTO_DESCRIP].&amp;[" &amp; $C$6 &amp; "]",
"[Base_Tarjetas].[SITUACION]","[Base_Tarjetas].[SITUACION].&amp;[" &amp; $C82 &amp; "]",
"[Base_Tarjetas].[TIPO]","[Base_Tarjetas].[TIPO].&amp;[" &amp; $C$1 &amp; "]")/1000,
0)</f>
        <v>0</v>
      </c>
      <c r="AO82" s="8">
        <f>IFERROR(
GETPIVOTDATA("[Base_Tarjetas].[Importe]",TDinamica_R!$A$3,
"[Base_Tarjetas].[PERIODO]","[Base_Tarjetas].[PERIODO].&amp;[" &amp; TEXT(AO$6,"yyyymm") &amp; "]",
"[Base_Tarjetas].[Metrica]","[Base_Tarjetas].[Metrica].&amp;[" &amp; $A82 &amp; "]",
"[Base_Tarjetas].[SEGMENTO_DESCRIP]","[Base_Tarjetas].[SEGMENTO_DESCRIP].&amp;[" &amp; $C$6 &amp; "]",
"[Base_Tarjetas].[SITUACION]","[Base_Tarjetas].[SITUACION].&amp;[" &amp; $C82 &amp; "]",
"[Base_Tarjetas].[TIPO]","[Base_Tarjetas].[TIPO].&amp;[" &amp; $C$1 &amp; "]")/1000,
0)</f>
        <v>0</v>
      </c>
      <c r="AP82" s="8">
        <f>IFERROR(
GETPIVOTDATA("[Base_Tarjetas].[Importe]",TDinamica_R!$A$3,
"[Base_Tarjetas].[PERIODO]","[Base_Tarjetas].[PERIODO].&amp;[" &amp; TEXT(AP$6,"yyyymm") &amp; "]",
"[Base_Tarjetas].[Metrica]","[Base_Tarjetas].[Metrica].&amp;[" &amp; $A82 &amp; "]",
"[Base_Tarjetas].[SEGMENTO_DESCRIP]","[Base_Tarjetas].[SEGMENTO_DESCRIP].&amp;[" &amp; $C$6 &amp; "]",
"[Base_Tarjetas].[SITUACION]","[Base_Tarjetas].[SITUACION].&amp;[" &amp; $C82 &amp; "]",
"[Base_Tarjetas].[TIPO]","[Base_Tarjetas].[TIPO].&amp;[" &amp; $C$1 &amp; "]")/1000,
0)</f>
        <v>0</v>
      </c>
      <c r="AQ82" s="8">
        <f>IFERROR(
GETPIVOTDATA("[Base_Tarjetas].[Importe]",TDinamica_R!$A$3,
"[Base_Tarjetas].[PERIODO]","[Base_Tarjetas].[PERIODO].&amp;[" &amp; TEXT(AQ$6,"yyyymm") &amp; "]",
"[Base_Tarjetas].[Metrica]","[Base_Tarjetas].[Metrica].&amp;[" &amp; $A82 &amp; "]",
"[Base_Tarjetas].[SEGMENTO_DESCRIP]","[Base_Tarjetas].[SEGMENTO_DESCRIP].&amp;[" &amp; $C$6 &amp; "]",
"[Base_Tarjetas].[SITUACION]","[Base_Tarjetas].[SITUACION].&amp;[" &amp; $C82 &amp; "]",
"[Base_Tarjetas].[TIPO]","[Base_Tarjetas].[TIPO].&amp;[" &amp; $C$1 &amp; "]")/1000,
0)</f>
        <v>0</v>
      </c>
      <c r="AR82" s="8">
        <f>IFERROR(
GETPIVOTDATA("[Base_Tarjetas].[Importe]",TDinamica_R!$A$3,
"[Base_Tarjetas].[PERIODO]","[Base_Tarjetas].[PERIODO].&amp;[" &amp; TEXT(AR$6,"yyyymm") &amp; "]",
"[Base_Tarjetas].[Metrica]","[Base_Tarjetas].[Metrica].&amp;[" &amp; $A82 &amp; "]",
"[Base_Tarjetas].[SEGMENTO_DESCRIP]","[Base_Tarjetas].[SEGMENTO_DESCRIP].&amp;[" &amp; $C$6 &amp; "]",
"[Base_Tarjetas].[SITUACION]","[Base_Tarjetas].[SITUACION].&amp;[" &amp; $C82 &amp; "]",
"[Base_Tarjetas].[TIPO]","[Base_Tarjetas].[TIPO].&amp;[" &amp; $C$1 &amp; "]")/1000,
0)</f>
        <v>0</v>
      </c>
      <c r="AS82" s="8">
        <f>IFERROR(
GETPIVOTDATA("[Base_Tarjetas].[Importe]",TDinamica_R!$A$3,
"[Base_Tarjetas].[PERIODO]","[Base_Tarjetas].[PERIODO].&amp;[" &amp; TEXT(AS$6,"yyyymm") &amp; "]",
"[Base_Tarjetas].[Metrica]","[Base_Tarjetas].[Metrica].&amp;[" &amp; $A82 &amp; "]",
"[Base_Tarjetas].[SEGMENTO_DESCRIP]","[Base_Tarjetas].[SEGMENTO_DESCRIP].&amp;[" &amp; $C$6 &amp; "]",
"[Base_Tarjetas].[SITUACION]","[Base_Tarjetas].[SITUACION].&amp;[" &amp; $C82 &amp; "]",
"[Base_Tarjetas].[TIPO]","[Base_Tarjetas].[TIPO].&amp;[" &amp; $C$1 &amp; "]")/1000,
0)</f>
        <v>0</v>
      </c>
      <c r="AT82" s="8">
        <f>IFERROR(
GETPIVOTDATA("[Base_Tarjetas].[Importe]",TDinamica_R!$A$3,
"[Base_Tarjetas].[PERIODO]","[Base_Tarjetas].[PERIODO].&amp;[" &amp; TEXT(AT$6,"yyyymm") &amp; "]",
"[Base_Tarjetas].[Metrica]","[Base_Tarjetas].[Metrica].&amp;[" &amp; $A82 &amp; "]",
"[Base_Tarjetas].[SEGMENTO_DESCRIP]","[Base_Tarjetas].[SEGMENTO_DESCRIP].&amp;[" &amp; $C$6 &amp; "]",
"[Base_Tarjetas].[SITUACION]","[Base_Tarjetas].[SITUACION].&amp;[" &amp; $C82 &amp; "]",
"[Base_Tarjetas].[TIPO]","[Base_Tarjetas].[TIPO].&amp;[" &amp; $C$1 &amp; "]")/1000,
0)</f>
        <v>0</v>
      </c>
      <c r="AU82" s="8">
        <f>IFERROR(
GETPIVOTDATA("[Base_Tarjetas].[Importe]",TDinamica_R!$A$3,
"[Base_Tarjetas].[PERIODO]","[Base_Tarjetas].[PERIODO].&amp;[" &amp; TEXT(AU$6,"yyyymm") &amp; "]",
"[Base_Tarjetas].[Metrica]","[Base_Tarjetas].[Metrica].&amp;[" &amp; $A82 &amp; "]",
"[Base_Tarjetas].[SEGMENTO_DESCRIP]","[Base_Tarjetas].[SEGMENTO_DESCRIP].&amp;[" &amp; $C$6 &amp; "]",
"[Base_Tarjetas].[SITUACION]","[Base_Tarjetas].[SITUACION].&amp;[" &amp; $C82 &amp; "]",
"[Base_Tarjetas].[TIPO]","[Base_Tarjetas].[TIPO].&amp;[" &amp; $C$1 &amp; "]")/1000,
0)</f>
        <v>0</v>
      </c>
      <c r="AV82" s="8">
        <f>IFERROR(
GETPIVOTDATA("[Base_Tarjetas].[Importe]",TDinamica_R!$A$3,
"[Base_Tarjetas].[PERIODO]","[Base_Tarjetas].[PERIODO].&amp;[" &amp; TEXT(AV$6,"yyyymm") &amp; "]",
"[Base_Tarjetas].[Metrica]","[Base_Tarjetas].[Metrica].&amp;[" &amp; $A82 &amp; "]",
"[Base_Tarjetas].[SEGMENTO_DESCRIP]","[Base_Tarjetas].[SEGMENTO_DESCRIP].&amp;[" &amp; $C$6 &amp; "]",
"[Base_Tarjetas].[SITUACION]","[Base_Tarjetas].[SITUACION].&amp;[" &amp; $C82 &amp; "]",
"[Base_Tarjetas].[TIPO]","[Base_Tarjetas].[TIPO].&amp;[" &amp; $C$1 &amp; "]")/1000,
0)</f>
        <v>0</v>
      </c>
      <c r="AW82" s="8">
        <f>IFERROR(
GETPIVOTDATA("[Base_Tarjetas].[Importe]",TDinamica_R!$A$3,
"[Base_Tarjetas].[PERIODO]","[Base_Tarjetas].[PERIODO].&amp;[" &amp; TEXT(AW$6,"yyyymm") &amp; "]",
"[Base_Tarjetas].[Metrica]","[Base_Tarjetas].[Metrica].&amp;[" &amp; $A82 &amp; "]",
"[Base_Tarjetas].[SEGMENTO_DESCRIP]","[Base_Tarjetas].[SEGMENTO_DESCRIP].&amp;[" &amp; $C$6 &amp; "]",
"[Base_Tarjetas].[SITUACION]","[Base_Tarjetas].[SITUACION].&amp;[" &amp; $C82 &amp; "]",
"[Base_Tarjetas].[TIPO]","[Base_Tarjetas].[TIPO].&amp;[" &amp; $C$1 &amp; "]")/1000,
0)</f>
        <v>0</v>
      </c>
      <c r="AX82" s="8">
        <f>IFERROR(
GETPIVOTDATA("[Base_Tarjetas].[Importe]",TDinamica_R!$A$3,
"[Base_Tarjetas].[PERIODO]","[Base_Tarjetas].[PERIODO].&amp;[" &amp; TEXT(AX$6,"yyyymm") &amp; "]",
"[Base_Tarjetas].[Metrica]","[Base_Tarjetas].[Metrica].&amp;[" &amp; $A82 &amp; "]",
"[Base_Tarjetas].[SEGMENTO_DESCRIP]","[Base_Tarjetas].[SEGMENTO_DESCRIP].&amp;[" &amp; $C$6 &amp; "]",
"[Base_Tarjetas].[SITUACION]","[Base_Tarjetas].[SITUACION].&amp;[" &amp; $C82 &amp; "]",
"[Base_Tarjetas].[TIPO]","[Base_Tarjetas].[TIPO].&amp;[" &amp; $C$1 &amp; "]")/1000,
0)</f>
        <v>0</v>
      </c>
      <c r="AY82" s="8">
        <f>IFERROR(
GETPIVOTDATA("[Base_Tarjetas].[Importe]",TDinamica_R!$A$3,
"[Base_Tarjetas].[PERIODO]","[Base_Tarjetas].[PERIODO].&amp;[" &amp; TEXT(AY$6,"yyyymm") &amp; "]",
"[Base_Tarjetas].[Metrica]","[Base_Tarjetas].[Metrica].&amp;[" &amp; $A82 &amp; "]",
"[Base_Tarjetas].[SEGMENTO_DESCRIP]","[Base_Tarjetas].[SEGMENTO_DESCRIP].&amp;[" &amp; $C$6 &amp; "]",
"[Base_Tarjetas].[SITUACION]","[Base_Tarjetas].[SITUACION].&amp;[" &amp; $C82 &amp; "]",
"[Base_Tarjetas].[TIPO]","[Base_Tarjetas].[TIPO].&amp;[" &amp; $C$1 &amp; "]")/1000,
0)</f>
        <v>0</v>
      </c>
      <c r="AZ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TEXT(AZ$6,"yyyymm") &amp; "]"),
0)</f>
        <v>0</v>
      </c>
      <c r="BA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TEXT(BA$6,"yyyymm") &amp; "]"),
0)</f>
        <v>0</v>
      </c>
      <c r="BB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TEXT(BB$6,"yyyymm") &amp; "]"),
0)</f>
        <v>0</v>
      </c>
      <c r="BC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TEXT(BC$6,"yyyymm") &amp; "]"),
0)</f>
        <v>0</v>
      </c>
      <c r="BD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TEXT(BD$6,"yyyymm") &amp; "]"),
0)</f>
        <v>0</v>
      </c>
      <c r="BE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TEXT(BE$6,"yyyymm") &amp; "]"),
0)</f>
        <v>0</v>
      </c>
      <c r="BF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TEXT(BF$6,"yyyymm") &amp; "]"),
0)</f>
        <v>0</v>
      </c>
      <c r="BG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TEXT(BG$6,"yyyymm") &amp; "]"),
0)</f>
        <v>0</v>
      </c>
      <c r="BH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TEXT(BH$6,"yyyymm") &amp; "]"),
0)</f>
        <v>0</v>
      </c>
      <c r="BI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TEXT(BI$6,"yyyymm") &amp; "]"),
0)</f>
        <v>0</v>
      </c>
      <c r="BJ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TEXT(BJ$6,"yyyymm") &amp; "]"),
0)</f>
        <v>0</v>
      </c>
      <c r="BK82" s="8">
        <f>IFERROR(
GETPIVOTDATA("[Base_TC_PPTO].[Importe]",TDinamica_P!$A$5,
"[Base_TC_PPTO].[Metrica]","[Base_TC_PPTO].[Metrica].&amp;[" &amp; $A82 &amp; "]",
"[Base_TC_PPTO].[Sub Producto]","[Base_TC_PPTO].[Sub Producto].&amp;[" &amp; $C$1 &amp; "]",
"[Base_TC_PPTO].[SEGMENTO_DESCRIP]","[Base_TC_PPTO].[SEGMENTO_DESCRIP].&amp;[" &amp; $C$6 &amp; "]",
"[Base_TC_PPTO].[Situacion]","[Base_TC_PPTO].[Situacion].&amp;[" &amp; $C82 &amp; "]",
"[Base_TC_PPTO].[Periodo]","[Base_TC_PPTO].[Periodo].&amp;[" &amp; TEXT(BK$6,"yyyymm") &amp; "]"),
0)</f>
        <v>0</v>
      </c>
      <c r="BO82" s="24">
        <f t="shared" si="49"/>
        <v>0</v>
      </c>
      <c r="BP82" s="24">
        <f t="shared" si="49"/>
        <v>0</v>
      </c>
      <c r="BQ82" s="24">
        <f t="shared" si="49"/>
        <v>0</v>
      </c>
      <c r="BR82" s="24">
        <f t="shared" si="49"/>
        <v>0</v>
      </c>
      <c r="BS82" s="24">
        <f t="shared" si="49"/>
        <v>0</v>
      </c>
      <c r="BT82" s="24">
        <f t="shared" si="49"/>
        <v>0</v>
      </c>
    </row>
    <row r="83" spans="1:72" collapsed="1" x14ac:dyDescent="0.25">
      <c r="C83" s="3" t="s">
        <v>35</v>
      </c>
      <c r="D83" s="10">
        <f t="shared" ref="D83:AY83" si="50">SUM(D63:D82)</f>
        <v>0</v>
      </c>
      <c r="E83" s="10">
        <f t="shared" si="50"/>
        <v>0</v>
      </c>
      <c r="F83" s="10">
        <f t="shared" si="50"/>
        <v>0</v>
      </c>
      <c r="G83" s="10">
        <f t="shared" si="50"/>
        <v>0</v>
      </c>
      <c r="H83" s="10">
        <f t="shared" si="50"/>
        <v>0</v>
      </c>
      <c r="I83" s="10">
        <f t="shared" si="50"/>
        <v>0</v>
      </c>
      <c r="J83" s="10">
        <f t="shared" si="50"/>
        <v>0</v>
      </c>
      <c r="K83" s="10">
        <f t="shared" si="50"/>
        <v>0</v>
      </c>
      <c r="L83" s="10">
        <f t="shared" si="50"/>
        <v>0</v>
      </c>
      <c r="M83" s="10">
        <f t="shared" si="50"/>
        <v>0</v>
      </c>
      <c r="N83" s="10">
        <f t="shared" si="50"/>
        <v>0</v>
      </c>
      <c r="O83" s="10">
        <f t="shared" si="50"/>
        <v>0</v>
      </c>
      <c r="P83" s="10">
        <f t="shared" si="50"/>
        <v>0</v>
      </c>
      <c r="Q83" s="10">
        <f t="shared" si="50"/>
        <v>0</v>
      </c>
      <c r="R83" s="10">
        <f t="shared" si="50"/>
        <v>0</v>
      </c>
      <c r="S83" s="10">
        <f t="shared" si="50"/>
        <v>0</v>
      </c>
      <c r="T83" s="10">
        <f t="shared" si="50"/>
        <v>0</v>
      </c>
      <c r="U83" s="10">
        <f t="shared" si="50"/>
        <v>0</v>
      </c>
      <c r="V83" s="10">
        <f t="shared" si="50"/>
        <v>0</v>
      </c>
      <c r="W83" s="10">
        <f t="shared" si="50"/>
        <v>0</v>
      </c>
      <c r="X83" s="10">
        <f t="shared" si="50"/>
        <v>0</v>
      </c>
      <c r="Y83" s="10">
        <f t="shared" si="50"/>
        <v>0</v>
      </c>
      <c r="Z83" s="10">
        <f t="shared" si="50"/>
        <v>0</v>
      </c>
      <c r="AA83" s="10">
        <f t="shared" si="50"/>
        <v>0</v>
      </c>
      <c r="AB83" s="10">
        <f t="shared" si="50"/>
        <v>0</v>
      </c>
      <c r="AC83" s="10">
        <f t="shared" si="50"/>
        <v>0</v>
      </c>
      <c r="AD83" s="10">
        <f t="shared" si="50"/>
        <v>0</v>
      </c>
      <c r="AE83" s="10">
        <f t="shared" si="50"/>
        <v>0</v>
      </c>
      <c r="AF83" s="10">
        <f t="shared" si="50"/>
        <v>0</v>
      </c>
      <c r="AG83" s="10">
        <f t="shared" si="50"/>
        <v>0</v>
      </c>
      <c r="AH83" s="10">
        <f t="shared" si="50"/>
        <v>0</v>
      </c>
      <c r="AI83" s="10">
        <f t="shared" si="50"/>
        <v>0</v>
      </c>
      <c r="AJ83" s="10">
        <f t="shared" si="50"/>
        <v>0</v>
      </c>
      <c r="AK83" s="10">
        <f t="shared" si="50"/>
        <v>0</v>
      </c>
      <c r="AL83" s="10">
        <f t="shared" si="50"/>
        <v>0</v>
      </c>
      <c r="AM83" s="10">
        <f t="shared" si="50"/>
        <v>0</v>
      </c>
      <c r="AN83" s="10">
        <f t="shared" si="50"/>
        <v>0</v>
      </c>
      <c r="AO83" s="10">
        <f t="shared" si="50"/>
        <v>0</v>
      </c>
      <c r="AP83" s="10">
        <f t="shared" si="50"/>
        <v>0</v>
      </c>
      <c r="AQ83" s="10">
        <f t="shared" si="50"/>
        <v>0</v>
      </c>
      <c r="AR83" s="10">
        <f t="shared" si="50"/>
        <v>0</v>
      </c>
      <c r="AS83" s="10">
        <f t="shared" si="50"/>
        <v>0</v>
      </c>
      <c r="AT83" s="10">
        <f t="shared" si="50"/>
        <v>0</v>
      </c>
      <c r="AU83" s="10">
        <f t="shared" si="50"/>
        <v>0</v>
      </c>
      <c r="AV83" s="10">
        <f t="shared" si="50"/>
        <v>0</v>
      </c>
      <c r="AW83" s="10">
        <f t="shared" si="50"/>
        <v>0</v>
      </c>
      <c r="AX83" s="10">
        <f t="shared" si="50"/>
        <v>0</v>
      </c>
      <c r="AY83" s="10">
        <f t="shared" si="50"/>
        <v>0</v>
      </c>
      <c r="AZ83" s="10">
        <f t="shared" ref="AZ83:BK83" si="51">SUM(AZ63:AZ82)</f>
        <v>0</v>
      </c>
      <c r="BA83" s="10">
        <f t="shared" si="51"/>
        <v>0</v>
      </c>
      <c r="BB83" s="10">
        <f t="shared" si="51"/>
        <v>0</v>
      </c>
      <c r="BC83" s="10">
        <f t="shared" si="51"/>
        <v>0</v>
      </c>
      <c r="BD83" s="10">
        <f t="shared" si="51"/>
        <v>0</v>
      </c>
      <c r="BE83" s="10">
        <f t="shared" si="51"/>
        <v>0</v>
      </c>
      <c r="BF83" s="10">
        <f t="shared" si="51"/>
        <v>0</v>
      </c>
      <c r="BG83" s="10">
        <f t="shared" si="51"/>
        <v>0</v>
      </c>
      <c r="BH83" s="10">
        <f t="shared" si="51"/>
        <v>0</v>
      </c>
      <c r="BI83" s="10">
        <f t="shared" si="51"/>
        <v>0</v>
      </c>
      <c r="BJ83" s="10">
        <f t="shared" si="51"/>
        <v>0</v>
      </c>
      <c r="BK83" s="10">
        <f t="shared" si="51"/>
        <v>0</v>
      </c>
      <c r="BO83" s="23">
        <f>SUM(BO63:BO82)</f>
        <v>0</v>
      </c>
      <c r="BP83" s="23">
        <f t="shared" ref="BP83:BT83" si="52">SUM(BP63:BP82)</f>
        <v>0</v>
      </c>
      <c r="BQ83" s="23">
        <f t="shared" si="52"/>
        <v>0</v>
      </c>
      <c r="BR83" s="23">
        <f t="shared" si="52"/>
        <v>0</v>
      </c>
      <c r="BS83" s="23">
        <f t="shared" si="52"/>
        <v>0</v>
      </c>
      <c r="BT83" s="23">
        <f t="shared" si="52"/>
        <v>0</v>
      </c>
    </row>
    <row r="86" spans="1:72" hidden="1" outlineLevel="1" x14ac:dyDescent="0.25">
      <c r="A86" s="11" t="s">
        <v>39</v>
      </c>
      <c r="C86" s="2" t="s">
        <v>42</v>
      </c>
      <c r="D86" s="8">
        <f>IFERROR(
GETPIVOTDATA("[Base_Tarjetas].[Importe]",TDinamica_R!$A$3,
"[Base_Tarjetas].[PERIODO]","[Base_Tarjetas].[PERIODO].&amp;[" &amp; TEXT(D$6,"yyyymm") &amp; "]",
"[Base_Tarjetas].[Metrica]","[Base_Tarjetas].[Metrica].&amp;[" &amp; $A86 &amp; "]",
"[Base_Tarjetas].[SEGMENTO_DESCRIP]","[Base_Tarjetas].[SEGMENTO_DESCRIP].&amp;[" &amp; $C$6 &amp; "]",
"[Base_Tarjetas].[SITUACION]","[Base_Tarjetas].[SITUACION].&amp;[" &amp; $C86 &amp; "]",
"[Base_Tarjetas].[TIPO]","[Base_Tarjetas].[TIPO].&amp;[" &amp; $C$1 &amp; "]")/1000,
0)</f>
        <v>0</v>
      </c>
      <c r="E86" s="8">
        <f>IFERROR(
GETPIVOTDATA("[Base_Tarjetas].[Importe]",TDinamica_R!$A$3,
"[Base_Tarjetas].[PERIODO]","[Base_Tarjetas].[PERIODO].&amp;[" &amp; TEXT(E$6,"yyyymm") &amp; "]",
"[Base_Tarjetas].[Metrica]","[Base_Tarjetas].[Metrica].&amp;[" &amp; $A86 &amp; "]",
"[Base_Tarjetas].[SEGMENTO_DESCRIP]","[Base_Tarjetas].[SEGMENTO_DESCRIP].&amp;[" &amp; $C$6 &amp; "]",
"[Base_Tarjetas].[SITUACION]","[Base_Tarjetas].[SITUACION].&amp;[" &amp; $C86 &amp; "]",
"[Base_Tarjetas].[TIPO]","[Base_Tarjetas].[TIPO].&amp;[" &amp; $C$1 &amp; "]")/1000,
0)</f>
        <v>0</v>
      </c>
      <c r="F86" s="8">
        <f>IFERROR(
GETPIVOTDATA("[Base_Tarjetas].[Importe]",TDinamica_R!$A$3,
"[Base_Tarjetas].[PERIODO]","[Base_Tarjetas].[PERIODO].&amp;[" &amp; TEXT(F$6,"yyyymm") &amp; "]",
"[Base_Tarjetas].[Metrica]","[Base_Tarjetas].[Metrica].&amp;[" &amp; $A86 &amp; "]",
"[Base_Tarjetas].[SEGMENTO_DESCRIP]","[Base_Tarjetas].[SEGMENTO_DESCRIP].&amp;[" &amp; $C$6 &amp; "]",
"[Base_Tarjetas].[SITUACION]","[Base_Tarjetas].[SITUACION].&amp;[" &amp; $C86 &amp; "]",
"[Base_Tarjetas].[TIPO]","[Base_Tarjetas].[TIPO].&amp;[" &amp; $C$1 &amp; "]")/1000,
0)</f>
        <v>0</v>
      </c>
      <c r="G86" s="8">
        <f>IFERROR(
GETPIVOTDATA("[Base_Tarjetas].[Importe]",TDinamica_R!$A$3,
"[Base_Tarjetas].[PERIODO]","[Base_Tarjetas].[PERIODO].&amp;[" &amp; TEXT(G$6,"yyyymm") &amp; "]",
"[Base_Tarjetas].[Metrica]","[Base_Tarjetas].[Metrica].&amp;[" &amp; $A86 &amp; "]",
"[Base_Tarjetas].[SEGMENTO_DESCRIP]","[Base_Tarjetas].[SEGMENTO_DESCRIP].&amp;[" &amp; $C$6 &amp; "]",
"[Base_Tarjetas].[SITUACION]","[Base_Tarjetas].[SITUACION].&amp;[" &amp; $C86 &amp; "]",
"[Base_Tarjetas].[TIPO]","[Base_Tarjetas].[TIPO].&amp;[" &amp; $C$1 &amp; "]")/1000,
0)</f>
        <v>0</v>
      </c>
      <c r="H86" s="8">
        <f>IFERROR(
GETPIVOTDATA("[Base_Tarjetas].[Importe]",TDinamica_R!$A$3,
"[Base_Tarjetas].[PERIODO]","[Base_Tarjetas].[PERIODO].&amp;[" &amp; TEXT(H$6,"yyyymm") &amp; "]",
"[Base_Tarjetas].[Metrica]","[Base_Tarjetas].[Metrica].&amp;[" &amp; $A86 &amp; "]",
"[Base_Tarjetas].[SEGMENTO_DESCRIP]","[Base_Tarjetas].[SEGMENTO_DESCRIP].&amp;[" &amp; $C$6 &amp; "]",
"[Base_Tarjetas].[SITUACION]","[Base_Tarjetas].[SITUACION].&amp;[" &amp; $C86 &amp; "]",
"[Base_Tarjetas].[TIPO]","[Base_Tarjetas].[TIPO].&amp;[" &amp; $C$1 &amp; "]")/1000,
0)</f>
        <v>0</v>
      </c>
      <c r="I86" s="8">
        <f>IFERROR(
GETPIVOTDATA("[Base_Tarjetas].[Importe]",TDinamica_R!$A$3,
"[Base_Tarjetas].[PERIODO]","[Base_Tarjetas].[PERIODO].&amp;[" &amp; TEXT(I$6,"yyyymm") &amp; "]",
"[Base_Tarjetas].[Metrica]","[Base_Tarjetas].[Metrica].&amp;[" &amp; $A86 &amp; "]",
"[Base_Tarjetas].[SEGMENTO_DESCRIP]","[Base_Tarjetas].[SEGMENTO_DESCRIP].&amp;[" &amp; $C$6 &amp; "]",
"[Base_Tarjetas].[SITUACION]","[Base_Tarjetas].[SITUACION].&amp;[" &amp; $C86 &amp; "]",
"[Base_Tarjetas].[TIPO]","[Base_Tarjetas].[TIPO].&amp;[" &amp; $C$1 &amp; "]")/1000,
0)</f>
        <v>0</v>
      </c>
      <c r="J86" s="8">
        <f>IFERROR(
GETPIVOTDATA("[Base_Tarjetas].[Importe]",TDinamica_R!$A$3,
"[Base_Tarjetas].[PERIODO]","[Base_Tarjetas].[PERIODO].&amp;[" &amp; TEXT(J$6,"yyyymm") &amp; "]",
"[Base_Tarjetas].[Metrica]","[Base_Tarjetas].[Metrica].&amp;[" &amp; $A86 &amp; "]",
"[Base_Tarjetas].[SEGMENTO_DESCRIP]","[Base_Tarjetas].[SEGMENTO_DESCRIP].&amp;[" &amp; $C$6 &amp; "]",
"[Base_Tarjetas].[SITUACION]","[Base_Tarjetas].[SITUACION].&amp;[" &amp; $C86 &amp; "]",
"[Base_Tarjetas].[TIPO]","[Base_Tarjetas].[TIPO].&amp;[" &amp; $C$1 &amp; "]")/1000,
0)</f>
        <v>0</v>
      </c>
      <c r="K86" s="8">
        <f>IFERROR(
GETPIVOTDATA("[Base_Tarjetas].[Importe]",TDinamica_R!$A$3,
"[Base_Tarjetas].[PERIODO]","[Base_Tarjetas].[PERIODO].&amp;[" &amp; TEXT(K$6,"yyyymm") &amp; "]",
"[Base_Tarjetas].[Metrica]","[Base_Tarjetas].[Metrica].&amp;[" &amp; $A86 &amp; "]",
"[Base_Tarjetas].[SEGMENTO_DESCRIP]","[Base_Tarjetas].[SEGMENTO_DESCRIP].&amp;[" &amp; $C$6 &amp; "]",
"[Base_Tarjetas].[SITUACION]","[Base_Tarjetas].[SITUACION].&amp;[" &amp; $C86 &amp; "]",
"[Base_Tarjetas].[TIPO]","[Base_Tarjetas].[TIPO].&amp;[" &amp; $C$1 &amp; "]")/1000,
0)</f>
        <v>0</v>
      </c>
      <c r="L86" s="8">
        <f>IFERROR(
GETPIVOTDATA("[Base_Tarjetas].[Importe]",TDinamica_R!$A$3,
"[Base_Tarjetas].[PERIODO]","[Base_Tarjetas].[PERIODO].&amp;[" &amp; TEXT(L$6,"yyyymm") &amp; "]",
"[Base_Tarjetas].[Metrica]","[Base_Tarjetas].[Metrica].&amp;[" &amp; $A86 &amp; "]",
"[Base_Tarjetas].[SEGMENTO_DESCRIP]","[Base_Tarjetas].[SEGMENTO_DESCRIP].&amp;[" &amp; $C$6 &amp; "]",
"[Base_Tarjetas].[SITUACION]","[Base_Tarjetas].[SITUACION].&amp;[" &amp; $C86 &amp; "]",
"[Base_Tarjetas].[TIPO]","[Base_Tarjetas].[TIPO].&amp;[" &amp; $C$1 &amp; "]")/1000,
0)</f>
        <v>0</v>
      </c>
      <c r="M86" s="8">
        <f>IFERROR(
GETPIVOTDATA("[Base_Tarjetas].[Importe]",TDinamica_R!$A$3,
"[Base_Tarjetas].[PERIODO]","[Base_Tarjetas].[PERIODO].&amp;[" &amp; TEXT(M$6,"yyyymm") &amp; "]",
"[Base_Tarjetas].[Metrica]","[Base_Tarjetas].[Metrica].&amp;[" &amp; $A86 &amp; "]",
"[Base_Tarjetas].[SEGMENTO_DESCRIP]","[Base_Tarjetas].[SEGMENTO_DESCRIP].&amp;[" &amp; $C$6 &amp; "]",
"[Base_Tarjetas].[SITUACION]","[Base_Tarjetas].[SITUACION].&amp;[" &amp; $C86 &amp; "]",
"[Base_Tarjetas].[TIPO]","[Base_Tarjetas].[TIPO].&amp;[" &amp; $C$1 &amp; "]")/1000,
0)</f>
        <v>0</v>
      </c>
      <c r="N86" s="8">
        <f>IFERROR(
GETPIVOTDATA("[Base_Tarjetas].[Importe]",TDinamica_R!$A$3,
"[Base_Tarjetas].[PERIODO]","[Base_Tarjetas].[PERIODO].&amp;[" &amp; TEXT(N$6,"yyyymm") &amp; "]",
"[Base_Tarjetas].[Metrica]","[Base_Tarjetas].[Metrica].&amp;[" &amp; $A86 &amp; "]",
"[Base_Tarjetas].[SEGMENTO_DESCRIP]","[Base_Tarjetas].[SEGMENTO_DESCRIP].&amp;[" &amp; $C$6 &amp; "]",
"[Base_Tarjetas].[SITUACION]","[Base_Tarjetas].[SITUACION].&amp;[" &amp; $C86 &amp; "]",
"[Base_Tarjetas].[TIPO]","[Base_Tarjetas].[TIPO].&amp;[" &amp; $C$1 &amp; "]")/1000,
0)</f>
        <v>0</v>
      </c>
      <c r="O86" s="8">
        <f>IFERROR(
GETPIVOTDATA("[Base_Tarjetas].[Importe]",TDinamica_R!$A$3,
"[Base_Tarjetas].[PERIODO]","[Base_Tarjetas].[PERIODO].&amp;[" &amp; TEXT(O$6,"yyyymm") &amp; "]",
"[Base_Tarjetas].[Metrica]","[Base_Tarjetas].[Metrica].&amp;[" &amp; $A86 &amp; "]",
"[Base_Tarjetas].[SEGMENTO_DESCRIP]","[Base_Tarjetas].[SEGMENTO_DESCRIP].&amp;[" &amp; $C$6 &amp; "]",
"[Base_Tarjetas].[SITUACION]","[Base_Tarjetas].[SITUACION].&amp;[" &amp; $C86 &amp; "]",
"[Base_Tarjetas].[TIPO]","[Base_Tarjetas].[TIPO].&amp;[" &amp; $C$1 &amp; "]")/1000,
0)</f>
        <v>0</v>
      </c>
      <c r="P86" s="8">
        <f>IFERROR(
GETPIVOTDATA("[Base_Tarjetas].[Importe]",TDinamica_R!$A$3,
"[Base_Tarjetas].[PERIODO]","[Base_Tarjetas].[PERIODO].&amp;[" &amp; TEXT(P$6,"yyyymm") &amp; "]",
"[Base_Tarjetas].[Metrica]","[Base_Tarjetas].[Metrica].&amp;[" &amp; $A86 &amp; "]",
"[Base_Tarjetas].[SEGMENTO_DESCRIP]","[Base_Tarjetas].[SEGMENTO_DESCRIP].&amp;[" &amp; $C$6 &amp; "]",
"[Base_Tarjetas].[SITUACION]","[Base_Tarjetas].[SITUACION].&amp;[" &amp; $C86 &amp; "]",
"[Base_Tarjetas].[TIPO]","[Base_Tarjetas].[TIPO].&amp;[" &amp; $C$1 &amp; "]")/1000,
0)</f>
        <v>0</v>
      </c>
      <c r="Q86" s="8">
        <f>IFERROR(
GETPIVOTDATA("[Base_Tarjetas].[Importe]",TDinamica_R!$A$3,
"[Base_Tarjetas].[PERIODO]","[Base_Tarjetas].[PERIODO].&amp;[" &amp; TEXT(Q$6,"yyyymm") &amp; "]",
"[Base_Tarjetas].[Metrica]","[Base_Tarjetas].[Metrica].&amp;[" &amp; $A86 &amp; "]",
"[Base_Tarjetas].[SEGMENTO_DESCRIP]","[Base_Tarjetas].[SEGMENTO_DESCRIP].&amp;[" &amp; $C$6 &amp; "]",
"[Base_Tarjetas].[SITUACION]","[Base_Tarjetas].[SITUACION].&amp;[" &amp; $C86 &amp; "]",
"[Base_Tarjetas].[TIPO]","[Base_Tarjetas].[TIPO].&amp;[" &amp; $C$1 &amp; "]")/1000,
0)</f>
        <v>0</v>
      </c>
      <c r="R86" s="8">
        <f>IFERROR(
GETPIVOTDATA("[Base_Tarjetas].[Importe]",TDinamica_R!$A$3,
"[Base_Tarjetas].[PERIODO]","[Base_Tarjetas].[PERIODO].&amp;[" &amp; TEXT(R$6,"yyyymm") &amp; "]",
"[Base_Tarjetas].[Metrica]","[Base_Tarjetas].[Metrica].&amp;[" &amp; $A86 &amp; "]",
"[Base_Tarjetas].[SEGMENTO_DESCRIP]","[Base_Tarjetas].[SEGMENTO_DESCRIP].&amp;[" &amp; $C$6 &amp; "]",
"[Base_Tarjetas].[SITUACION]","[Base_Tarjetas].[SITUACION].&amp;[" &amp; $C86 &amp; "]",
"[Base_Tarjetas].[TIPO]","[Base_Tarjetas].[TIPO].&amp;[" &amp; $C$1 &amp; "]")/1000,
0)</f>
        <v>0</v>
      </c>
      <c r="S86" s="8">
        <f>IFERROR(
GETPIVOTDATA("[Base_Tarjetas].[Importe]",TDinamica_R!$A$3,
"[Base_Tarjetas].[PERIODO]","[Base_Tarjetas].[PERIODO].&amp;[" &amp; TEXT(S$6,"yyyymm") &amp; "]",
"[Base_Tarjetas].[Metrica]","[Base_Tarjetas].[Metrica].&amp;[" &amp; $A86 &amp; "]",
"[Base_Tarjetas].[SEGMENTO_DESCRIP]","[Base_Tarjetas].[SEGMENTO_DESCRIP].&amp;[" &amp; $C$6 &amp; "]",
"[Base_Tarjetas].[SITUACION]","[Base_Tarjetas].[SITUACION].&amp;[" &amp; $C86 &amp; "]",
"[Base_Tarjetas].[TIPO]","[Base_Tarjetas].[TIPO].&amp;[" &amp; $C$1 &amp; "]")/1000,
0)</f>
        <v>0</v>
      </c>
      <c r="T86" s="8">
        <f>IFERROR(
GETPIVOTDATA("[Base_Tarjetas].[Importe]",TDinamica_R!$A$3,
"[Base_Tarjetas].[PERIODO]","[Base_Tarjetas].[PERIODO].&amp;[" &amp; TEXT(T$6,"yyyymm") &amp; "]",
"[Base_Tarjetas].[Metrica]","[Base_Tarjetas].[Metrica].&amp;[" &amp; $A86 &amp; "]",
"[Base_Tarjetas].[SEGMENTO_DESCRIP]","[Base_Tarjetas].[SEGMENTO_DESCRIP].&amp;[" &amp; $C$6 &amp; "]",
"[Base_Tarjetas].[SITUACION]","[Base_Tarjetas].[SITUACION].&amp;[" &amp; $C86 &amp; "]",
"[Base_Tarjetas].[TIPO]","[Base_Tarjetas].[TIPO].&amp;[" &amp; $C$1 &amp; "]")/1000,
0)</f>
        <v>0</v>
      </c>
      <c r="U86" s="8">
        <f>IFERROR(
GETPIVOTDATA("[Base_Tarjetas].[Importe]",TDinamica_R!$A$3,
"[Base_Tarjetas].[PERIODO]","[Base_Tarjetas].[PERIODO].&amp;[" &amp; TEXT(U$6,"yyyymm") &amp; "]",
"[Base_Tarjetas].[Metrica]","[Base_Tarjetas].[Metrica].&amp;[" &amp; $A86 &amp; "]",
"[Base_Tarjetas].[SEGMENTO_DESCRIP]","[Base_Tarjetas].[SEGMENTO_DESCRIP].&amp;[" &amp; $C$6 &amp; "]",
"[Base_Tarjetas].[SITUACION]","[Base_Tarjetas].[SITUACION].&amp;[" &amp; $C86 &amp; "]",
"[Base_Tarjetas].[TIPO]","[Base_Tarjetas].[TIPO].&amp;[" &amp; $C$1 &amp; "]")/1000,
0)</f>
        <v>0</v>
      </c>
      <c r="V86" s="8">
        <f>IFERROR(
GETPIVOTDATA("[Base_Tarjetas].[Importe]",TDinamica_R!$A$3,
"[Base_Tarjetas].[PERIODO]","[Base_Tarjetas].[PERIODO].&amp;[" &amp; TEXT(V$6,"yyyymm") &amp; "]",
"[Base_Tarjetas].[Metrica]","[Base_Tarjetas].[Metrica].&amp;[" &amp; $A86 &amp; "]",
"[Base_Tarjetas].[SEGMENTO_DESCRIP]","[Base_Tarjetas].[SEGMENTO_DESCRIP].&amp;[" &amp; $C$6 &amp; "]",
"[Base_Tarjetas].[SITUACION]","[Base_Tarjetas].[SITUACION].&amp;[" &amp; $C86 &amp; "]",
"[Base_Tarjetas].[TIPO]","[Base_Tarjetas].[TIPO].&amp;[" &amp; $C$1 &amp; "]")/1000,
0)</f>
        <v>0</v>
      </c>
      <c r="W86" s="8">
        <f>IFERROR(
GETPIVOTDATA("[Base_Tarjetas].[Importe]",TDinamica_R!$A$3,
"[Base_Tarjetas].[PERIODO]","[Base_Tarjetas].[PERIODO].&amp;[" &amp; TEXT(W$6,"yyyymm") &amp; "]",
"[Base_Tarjetas].[Metrica]","[Base_Tarjetas].[Metrica].&amp;[" &amp; $A86 &amp; "]",
"[Base_Tarjetas].[SEGMENTO_DESCRIP]","[Base_Tarjetas].[SEGMENTO_DESCRIP].&amp;[" &amp; $C$6 &amp; "]",
"[Base_Tarjetas].[SITUACION]","[Base_Tarjetas].[SITUACION].&amp;[" &amp; $C86 &amp; "]",
"[Base_Tarjetas].[TIPO]","[Base_Tarjetas].[TIPO].&amp;[" &amp; $C$1 &amp; "]")/1000,
0)</f>
        <v>0</v>
      </c>
      <c r="X86" s="8">
        <f>IFERROR(
GETPIVOTDATA("[Base_Tarjetas].[Importe]",TDinamica_R!$A$3,
"[Base_Tarjetas].[PERIODO]","[Base_Tarjetas].[PERIODO].&amp;[" &amp; TEXT(X$6,"yyyymm") &amp; "]",
"[Base_Tarjetas].[Metrica]","[Base_Tarjetas].[Metrica].&amp;[" &amp; $A86 &amp; "]",
"[Base_Tarjetas].[SEGMENTO_DESCRIP]","[Base_Tarjetas].[SEGMENTO_DESCRIP].&amp;[" &amp; $C$6 &amp; "]",
"[Base_Tarjetas].[SITUACION]","[Base_Tarjetas].[SITUACION].&amp;[" &amp; $C86 &amp; "]",
"[Base_Tarjetas].[TIPO]","[Base_Tarjetas].[TIPO].&amp;[" &amp; $C$1 &amp; "]")/1000,
0)</f>
        <v>0</v>
      </c>
      <c r="Y86" s="8">
        <f>IFERROR(
GETPIVOTDATA("[Base_Tarjetas].[Importe]",TDinamica_R!$A$3,
"[Base_Tarjetas].[PERIODO]","[Base_Tarjetas].[PERIODO].&amp;[" &amp; TEXT(Y$6,"yyyymm") &amp; "]",
"[Base_Tarjetas].[Metrica]","[Base_Tarjetas].[Metrica].&amp;[" &amp; $A86 &amp; "]",
"[Base_Tarjetas].[SEGMENTO_DESCRIP]","[Base_Tarjetas].[SEGMENTO_DESCRIP].&amp;[" &amp; $C$6 &amp; "]",
"[Base_Tarjetas].[SITUACION]","[Base_Tarjetas].[SITUACION].&amp;[" &amp; $C86 &amp; "]",
"[Base_Tarjetas].[TIPO]","[Base_Tarjetas].[TIPO].&amp;[" &amp; $C$1 &amp; "]")/1000,
0)</f>
        <v>0</v>
      </c>
      <c r="Z86" s="8">
        <f>IFERROR(
GETPIVOTDATA("[Base_Tarjetas].[Importe]",TDinamica_R!$A$3,
"[Base_Tarjetas].[PERIODO]","[Base_Tarjetas].[PERIODO].&amp;[" &amp; TEXT(Z$6,"yyyymm") &amp; "]",
"[Base_Tarjetas].[Metrica]","[Base_Tarjetas].[Metrica].&amp;[" &amp; $A86 &amp; "]",
"[Base_Tarjetas].[SEGMENTO_DESCRIP]","[Base_Tarjetas].[SEGMENTO_DESCRIP].&amp;[" &amp; $C$6 &amp; "]",
"[Base_Tarjetas].[SITUACION]","[Base_Tarjetas].[SITUACION].&amp;[" &amp; $C86 &amp; "]",
"[Base_Tarjetas].[TIPO]","[Base_Tarjetas].[TIPO].&amp;[" &amp; $C$1 &amp; "]")/1000,
0)</f>
        <v>0</v>
      </c>
      <c r="AA86" s="8">
        <f>IFERROR(
GETPIVOTDATA("[Base_Tarjetas].[Importe]",TDinamica_R!$A$3,
"[Base_Tarjetas].[PERIODO]","[Base_Tarjetas].[PERIODO].&amp;[" &amp; TEXT(AA$6,"yyyymm") &amp; "]",
"[Base_Tarjetas].[Metrica]","[Base_Tarjetas].[Metrica].&amp;[" &amp; $A86 &amp; "]",
"[Base_Tarjetas].[SEGMENTO_DESCRIP]","[Base_Tarjetas].[SEGMENTO_DESCRIP].&amp;[" &amp; $C$6 &amp; "]",
"[Base_Tarjetas].[SITUACION]","[Base_Tarjetas].[SITUACION].&amp;[" &amp; $C86 &amp; "]",
"[Base_Tarjetas].[TIPO]","[Base_Tarjetas].[TIPO].&amp;[" &amp; $C$1 &amp; "]")/1000,
0)</f>
        <v>0</v>
      </c>
      <c r="AB86" s="8">
        <f>IFERROR(
GETPIVOTDATA("[Base_Tarjetas].[Importe]",TDinamica_R!$A$3,
"[Base_Tarjetas].[PERIODO]","[Base_Tarjetas].[PERIODO].&amp;[" &amp; TEXT(AB$6,"yyyymm") &amp; "]",
"[Base_Tarjetas].[Metrica]","[Base_Tarjetas].[Metrica].&amp;[" &amp; $A86 &amp; "]",
"[Base_Tarjetas].[SEGMENTO_DESCRIP]","[Base_Tarjetas].[SEGMENTO_DESCRIP].&amp;[" &amp; $C$6 &amp; "]",
"[Base_Tarjetas].[SITUACION]","[Base_Tarjetas].[SITUACION].&amp;[" &amp; $C86 &amp; "]",
"[Base_Tarjetas].[TIPO]","[Base_Tarjetas].[TIPO].&amp;[" &amp; $C$1 &amp; "]")/1000,
0)</f>
        <v>0</v>
      </c>
      <c r="AC86" s="8">
        <f>IFERROR(
GETPIVOTDATA("[Base_Tarjetas].[Importe]",TDinamica_R!$A$3,
"[Base_Tarjetas].[PERIODO]","[Base_Tarjetas].[PERIODO].&amp;[" &amp; TEXT(AC$6,"yyyymm") &amp; "]",
"[Base_Tarjetas].[Metrica]","[Base_Tarjetas].[Metrica].&amp;[" &amp; $A86 &amp; "]",
"[Base_Tarjetas].[SEGMENTO_DESCRIP]","[Base_Tarjetas].[SEGMENTO_DESCRIP].&amp;[" &amp; $C$6 &amp; "]",
"[Base_Tarjetas].[SITUACION]","[Base_Tarjetas].[SITUACION].&amp;[" &amp; $C86 &amp; "]",
"[Base_Tarjetas].[TIPO]","[Base_Tarjetas].[TIPO].&amp;[" &amp; $C$1 &amp; "]")/1000,
0)</f>
        <v>0</v>
      </c>
      <c r="AD86" s="8">
        <f>IFERROR(
GETPIVOTDATA("[Base_Tarjetas].[Importe]",TDinamica_R!$A$3,
"[Base_Tarjetas].[PERIODO]","[Base_Tarjetas].[PERIODO].&amp;[" &amp; TEXT(AD$6,"yyyymm") &amp; "]",
"[Base_Tarjetas].[Metrica]","[Base_Tarjetas].[Metrica].&amp;[" &amp; $A86 &amp; "]",
"[Base_Tarjetas].[SEGMENTO_DESCRIP]","[Base_Tarjetas].[SEGMENTO_DESCRIP].&amp;[" &amp; $C$6 &amp; "]",
"[Base_Tarjetas].[SITUACION]","[Base_Tarjetas].[SITUACION].&amp;[" &amp; $C86 &amp; "]",
"[Base_Tarjetas].[TIPO]","[Base_Tarjetas].[TIPO].&amp;[" &amp; $C$1 &amp; "]")/1000,
0)</f>
        <v>0</v>
      </c>
      <c r="AE86" s="8">
        <f>IFERROR(
GETPIVOTDATA("[Base_Tarjetas].[Importe]",TDinamica_R!$A$3,
"[Base_Tarjetas].[PERIODO]","[Base_Tarjetas].[PERIODO].&amp;[" &amp; TEXT(AE$6,"yyyymm") &amp; "]",
"[Base_Tarjetas].[Metrica]","[Base_Tarjetas].[Metrica].&amp;[" &amp; $A86 &amp; "]",
"[Base_Tarjetas].[SEGMENTO_DESCRIP]","[Base_Tarjetas].[SEGMENTO_DESCRIP].&amp;[" &amp; $C$6 &amp; "]",
"[Base_Tarjetas].[SITUACION]","[Base_Tarjetas].[SITUACION].&amp;[" &amp; $C86 &amp; "]",
"[Base_Tarjetas].[TIPO]","[Base_Tarjetas].[TIPO].&amp;[" &amp; $C$1 &amp; "]")/1000,
0)</f>
        <v>0</v>
      </c>
      <c r="AF86" s="8">
        <f>IFERROR(
GETPIVOTDATA("[Base_Tarjetas].[Importe]",TDinamica_R!$A$3,
"[Base_Tarjetas].[PERIODO]","[Base_Tarjetas].[PERIODO].&amp;[" &amp; TEXT(AF$6,"yyyymm") &amp; "]",
"[Base_Tarjetas].[Metrica]","[Base_Tarjetas].[Metrica].&amp;[" &amp; $A86 &amp; "]",
"[Base_Tarjetas].[SEGMENTO_DESCRIP]","[Base_Tarjetas].[SEGMENTO_DESCRIP].&amp;[" &amp; $C$6 &amp; "]",
"[Base_Tarjetas].[SITUACION]","[Base_Tarjetas].[SITUACION].&amp;[" &amp; $C86 &amp; "]",
"[Base_Tarjetas].[TIPO]","[Base_Tarjetas].[TIPO].&amp;[" &amp; $C$1 &amp; "]")/1000,
0)</f>
        <v>0</v>
      </c>
      <c r="AG86" s="8">
        <f>IFERROR(
GETPIVOTDATA("[Base_Tarjetas].[Importe]",TDinamica_R!$A$3,
"[Base_Tarjetas].[PERIODO]","[Base_Tarjetas].[PERIODO].&amp;[" &amp; TEXT(AG$6,"yyyymm") &amp; "]",
"[Base_Tarjetas].[Metrica]","[Base_Tarjetas].[Metrica].&amp;[" &amp; $A86 &amp; "]",
"[Base_Tarjetas].[SEGMENTO_DESCRIP]","[Base_Tarjetas].[SEGMENTO_DESCRIP].&amp;[" &amp; $C$6 &amp; "]",
"[Base_Tarjetas].[SITUACION]","[Base_Tarjetas].[SITUACION].&amp;[" &amp; $C86 &amp; "]",
"[Base_Tarjetas].[TIPO]","[Base_Tarjetas].[TIPO].&amp;[" &amp; $C$1 &amp; "]")/1000,
0)</f>
        <v>0</v>
      </c>
      <c r="AH86" s="8">
        <f>IFERROR(
GETPIVOTDATA("[Base_Tarjetas].[Importe]",TDinamica_R!$A$3,
"[Base_Tarjetas].[PERIODO]","[Base_Tarjetas].[PERIODO].&amp;[" &amp; TEXT(AH$6,"yyyymm") &amp; "]",
"[Base_Tarjetas].[Metrica]","[Base_Tarjetas].[Metrica].&amp;[" &amp; $A86 &amp; "]",
"[Base_Tarjetas].[SEGMENTO_DESCRIP]","[Base_Tarjetas].[SEGMENTO_DESCRIP].&amp;[" &amp; $C$6 &amp; "]",
"[Base_Tarjetas].[SITUACION]","[Base_Tarjetas].[SITUACION].&amp;[" &amp; $C86 &amp; "]",
"[Base_Tarjetas].[TIPO]","[Base_Tarjetas].[TIPO].&amp;[" &amp; $C$1 &amp; "]")/1000,
0)</f>
        <v>0</v>
      </c>
      <c r="AI86" s="8">
        <f>IFERROR(
GETPIVOTDATA("[Base_Tarjetas].[Importe]",TDinamica_R!$A$3,
"[Base_Tarjetas].[PERIODO]","[Base_Tarjetas].[PERIODO].&amp;[" &amp; TEXT(AI$6,"yyyymm") &amp; "]",
"[Base_Tarjetas].[Metrica]","[Base_Tarjetas].[Metrica].&amp;[" &amp; $A86 &amp; "]",
"[Base_Tarjetas].[SEGMENTO_DESCRIP]","[Base_Tarjetas].[SEGMENTO_DESCRIP].&amp;[" &amp; $C$6 &amp; "]",
"[Base_Tarjetas].[SITUACION]","[Base_Tarjetas].[SITUACION].&amp;[" &amp; $C86 &amp; "]",
"[Base_Tarjetas].[TIPO]","[Base_Tarjetas].[TIPO].&amp;[" &amp; $C$1 &amp; "]")/1000,
0)</f>
        <v>0</v>
      </c>
      <c r="AJ86" s="8">
        <f>IFERROR(
GETPIVOTDATA("[Base_Tarjetas].[Importe]",TDinamica_R!$A$3,
"[Base_Tarjetas].[PERIODO]","[Base_Tarjetas].[PERIODO].&amp;[" &amp; TEXT(AJ$6,"yyyymm") &amp; "]",
"[Base_Tarjetas].[Metrica]","[Base_Tarjetas].[Metrica].&amp;[" &amp; $A86 &amp; "]",
"[Base_Tarjetas].[SEGMENTO_DESCRIP]","[Base_Tarjetas].[SEGMENTO_DESCRIP].&amp;[" &amp; $C$6 &amp; "]",
"[Base_Tarjetas].[SITUACION]","[Base_Tarjetas].[SITUACION].&amp;[" &amp; $C86 &amp; "]",
"[Base_Tarjetas].[TIPO]","[Base_Tarjetas].[TIPO].&amp;[" &amp; $C$1 &amp; "]")/1000,
0)</f>
        <v>0</v>
      </c>
      <c r="AK86" s="8">
        <f>IFERROR(
GETPIVOTDATA("[Base_Tarjetas].[Importe]",TDinamica_R!$A$3,
"[Base_Tarjetas].[PERIODO]","[Base_Tarjetas].[PERIODO].&amp;[" &amp; TEXT(AK$6,"yyyymm") &amp; "]",
"[Base_Tarjetas].[Metrica]","[Base_Tarjetas].[Metrica].&amp;[" &amp; $A86 &amp; "]",
"[Base_Tarjetas].[SEGMENTO_DESCRIP]","[Base_Tarjetas].[SEGMENTO_DESCRIP].&amp;[" &amp; $C$6 &amp; "]",
"[Base_Tarjetas].[SITUACION]","[Base_Tarjetas].[SITUACION].&amp;[" &amp; $C86 &amp; "]",
"[Base_Tarjetas].[TIPO]","[Base_Tarjetas].[TIPO].&amp;[" &amp; $C$1 &amp; "]")/1000,
0)</f>
        <v>0</v>
      </c>
      <c r="AL86" s="8">
        <f>IFERROR(
GETPIVOTDATA("[Base_Tarjetas].[Importe]",TDinamica_R!$A$3,
"[Base_Tarjetas].[PERIODO]","[Base_Tarjetas].[PERIODO].&amp;[" &amp; TEXT(AL$6,"yyyymm") &amp; "]",
"[Base_Tarjetas].[Metrica]","[Base_Tarjetas].[Metrica].&amp;[" &amp; $A86 &amp; "]",
"[Base_Tarjetas].[SEGMENTO_DESCRIP]","[Base_Tarjetas].[SEGMENTO_DESCRIP].&amp;[" &amp; $C$6 &amp; "]",
"[Base_Tarjetas].[SITUACION]","[Base_Tarjetas].[SITUACION].&amp;[" &amp; $C86 &amp; "]",
"[Base_Tarjetas].[TIPO]","[Base_Tarjetas].[TIPO].&amp;[" &amp; $C$1 &amp; "]")/1000,
0)</f>
        <v>0</v>
      </c>
      <c r="AM86" s="8">
        <f>IFERROR(
GETPIVOTDATA("[Base_Tarjetas].[Importe]",TDinamica_R!$A$3,
"[Base_Tarjetas].[PERIODO]","[Base_Tarjetas].[PERIODO].&amp;[" &amp; TEXT(AM$6,"yyyymm") &amp; "]",
"[Base_Tarjetas].[Metrica]","[Base_Tarjetas].[Metrica].&amp;[" &amp; $A86 &amp; "]",
"[Base_Tarjetas].[SEGMENTO_DESCRIP]","[Base_Tarjetas].[SEGMENTO_DESCRIP].&amp;[" &amp; $C$6 &amp; "]",
"[Base_Tarjetas].[SITUACION]","[Base_Tarjetas].[SITUACION].&amp;[" &amp; $C86 &amp; "]",
"[Base_Tarjetas].[TIPO]","[Base_Tarjetas].[TIPO].&amp;[" &amp; $C$1 &amp; "]")/1000,
0)</f>
        <v>0</v>
      </c>
      <c r="AN86" s="8">
        <f>IFERROR(
GETPIVOTDATA("[Base_Tarjetas].[Importe]",TDinamica_R!$A$3,
"[Base_Tarjetas].[PERIODO]","[Base_Tarjetas].[PERIODO].&amp;[" &amp; TEXT(AN$6,"yyyymm") &amp; "]",
"[Base_Tarjetas].[Metrica]","[Base_Tarjetas].[Metrica].&amp;[" &amp; $A86 &amp; "]",
"[Base_Tarjetas].[SEGMENTO_DESCRIP]","[Base_Tarjetas].[SEGMENTO_DESCRIP].&amp;[" &amp; $C$6 &amp; "]",
"[Base_Tarjetas].[SITUACION]","[Base_Tarjetas].[SITUACION].&amp;[" &amp; $C86 &amp; "]",
"[Base_Tarjetas].[TIPO]","[Base_Tarjetas].[TIPO].&amp;[" &amp; $C$1 &amp; "]")/1000,
0)</f>
        <v>0</v>
      </c>
      <c r="AO86" s="8">
        <f>IFERROR(
GETPIVOTDATA("[Base_Tarjetas].[Importe]",TDinamica_R!$A$3,
"[Base_Tarjetas].[PERIODO]","[Base_Tarjetas].[PERIODO].&amp;[" &amp; TEXT(AO$6,"yyyymm") &amp; "]",
"[Base_Tarjetas].[Metrica]","[Base_Tarjetas].[Metrica].&amp;[" &amp; $A86 &amp; "]",
"[Base_Tarjetas].[SEGMENTO_DESCRIP]","[Base_Tarjetas].[SEGMENTO_DESCRIP].&amp;[" &amp; $C$6 &amp; "]",
"[Base_Tarjetas].[SITUACION]","[Base_Tarjetas].[SITUACION].&amp;[" &amp; $C86 &amp; "]",
"[Base_Tarjetas].[TIPO]","[Base_Tarjetas].[TIPO].&amp;[" &amp; $C$1 &amp; "]")/1000,
0)</f>
        <v>0</v>
      </c>
      <c r="AP86" s="8">
        <f>IFERROR(
GETPIVOTDATA("[Base_Tarjetas].[Importe]",TDinamica_R!$A$3,
"[Base_Tarjetas].[PERIODO]","[Base_Tarjetas].[PERIODO].&amp;[" &amp; TEXT(AP$6,"yyyymm") &amp; "]",
"[Base_Tarjetas].[Metrica]","[Base_Tarjetas].[Metrica].&amp;[" &amp; $A86 &amp; "]",
"[Base_Tarjetas].[SEGMENTO_DESCRIP]","[Base_Tarjetas].[SEGMENTO_DESCRIP].&amp;[" &amp; $C$6 &amp; "]",
"[Base_Tarjetas].[SITUACION]","[Base_Tarjetas].[SITUACION].&amp;[" &amp; $C86 &amp; "]",
"[Base_Tarjetas].[TIPO]","[Base_Tarjetas].[TIPO].&amp;[" &amp; $C$1 &amp; "]")/1000,
0)</f>
        <v>0</v>
      </c>
      <c r="AQ86" s="8">
        <f>IFERROR(
GETPIVOTDATA("[Base_Tarjetas].[Importe]",TDinamica_R!$A$3,
"[Base_Tarjetas].[PERIODO]","[Base_Tarjetas].[PERIODO].&amp;[" &amp; TEXT(AQ$6,"yyyymm") &amp; "]",
"[Base_Tarjetas].[Metrica]","[Base_Tarjetas].[Metrica].&amp;[" &amp; $A86 &amp; "]",
"[Base_Tarjetas].[SEGMENTO_DESCRIP]","[Base_Tarjetas].[SEGMENTO_DESCRIP].&amp;[" &amp; $C$6 &amp; "]",
"[Base_Tarjetas].[SITUACION]","[Base_Tarjetas].[SITUACION].&amp;[" &amp; $C86 &amp; "]",
"[Base_Tarjetas].[TIPO]","[Base_Tarjetas].[TIPO].&amp;[" &amp; $C$1 &amp; "]")/1000,
0)</f>
        <v>0</v>
      </c>
      <c r="AR86" s="8">
        <f>IFERROR(
GETPIVOTDATA("[Base_Tarjetas].[Importe]",TDinamica_R!$A$3,
"[Base_Tarjetas].[PERIODO]","[Base_Tarjetas].[PERIODO].&amp;[" &amp; TEXT(AR$6,"yyyymm") &amp; "]",
"[Base_Tarjetas].[Metrica]","[Base_Tarjetas].[Metrica].&amp;[" &amp; $A86 &amp; "]",
"[Base_Tarjetas].[SEGMENTO_DESCRIP]","[Base_Tarjetas].[SEGMENTO_DESCRIP].&amp;[" &amp; $C$6 &amp; "]",
"[Base_Tarjetas].[SITUACION]","[Base_Tarjetas].[SITUACION].&amp;[" &amp; $C86 &amp; "]",
"[Base_Tarjetas].[TIPO]","[Base_Tarjetas].[TIPO].&amp;[" &amp; $C$1 &amp; "]")/1000,
0)</f>
        <v>0</v>
      </c>
      <c r="AS86" s="8">
        <f>IFERROR(
GETPIVOTDATA("[Base_Tarjetas].[Importe]",TDinamica_R!$A$3,
"[Base_Tarjetas].[PERIODO]","[Base_Tarjetas].[PERIODO].&amp;[" &amp; TEXT(AS$6,"yyyymm") &amp; "]",
"[Base_Tarjetas].[Metrica]","[Base_Tarjetas].[Metrica].&amp;[" &amp; $A86 &amp; "]",
"[Base_Tarjetas].[SEGMENTO_DESCRIP]","[Base_Tarjetas].[SEGMENTO_DESCRIP].&amp;[" &amp; $C$6 &amp; "]",
"[Base_Tarjetas].[SITUACION]","[Base_Tarjetas].[SITUACION].&amp;[" &amp; $C86 &amp; "]",
"[Base_Tarjetas].[TIPO]","[Base_Tarjetas].[TIPO].&amp;[" &amp; $C$1 &amp; "]")/1000,
0)</f>
        <v>0</v>
      </c>
      <c r="AT86" s="8">
        <f>IFERROR(
GETPIVOTDATA("[Base_Tarjetas].[Importe]",TDinamica_R!$A$3,
"[Base_Tarjetas].[PERIODO]","[Base_Tarjetas].[PERIODO].&amp;[" &amp; TEXT(AT$6,"yyyymm") &amp; "]",
"[Base_Tarjetas].[Metrica]","[Base_Tarjetas].[Metrica].&amp;[" &amp; $A86 &amp; "]",
"[Base_Tarjetas].[SEGMENTO_DESCRIP]","[Base_Tarjetas].[SEGMENTO_DESCRIP].&amp;[" &amp; $C$6 &amp; "]",
"[Base_Tarjetas].[SITUACION]","[Base_Tarjetas].[SITUACION].&amp;[" &amp; $C86 &amp; "]",
"[Base_Tarjetas].[TIPO]","[Base_Tarjetas].[TIPO].&amp;[" &amp; $C$1 &amp; "]")/1000,
0)</f>
        <v>0</v>
      </c>
      <c r="AU86" s="8">
        <f>IFERROR(
GETPIVOTDATA("[Base_Tarjetas].[Importe]",TDinamica_R!$A$3,
"[Base_Tarjetas].[PERIODO]","[Base_Tarjetas].[PERIODO].&amp;[" &amp; TEXT(AU$6,"yyyymm") &amp; "]",
"[Base_Tarjetas].[Metrica]","[Base_Tarjetas].[Metrica].&amp;[" &amp; $A86 &amp; "]",
"[Base_Tarjetas].[SEGMENTO_DESCRIP]","[Base_Tarjetas].[SEGMENTO_DESCRIP].&amp;[" &amp; $C$6 &amp; "]",
"[Base_Tarjetas].[SITUACION]","[Base_Tarjetas].[SITUACION].&amp;[" &amp; $C86 &amp; "]",
"[Base_Tarjetas].[TIPO]","[Base_Tarjetas].[TIPO].&amp;[" &amp; $C$1 &amp; "]")/1000,
0)</f>
        <v>0</v>
      </c>
      <c r="AV86" s="8">
        <f>IFERROR(
GETPIVOTDATA("[Base_Tarjetas].[Importe]",TDinamica_R!$A$3,
"[Base_Tarjetas].[PERIODO]","[Base_Tarjetas].[PERIODO].&amp;[" &amp; TEXT(AV$6,"yyyymm") &amp; "]",
"[Base_Tarjetas].[Metrica]","[Base_Tarjetas].[Metrica].&amp;[" &amp; $A86 &amp; "]",
"[Base_Tarjetas].[SEGMENTO_DESCRIP]","[Base_Tarjetas].[SEGMENTO_DESCRIP].&amp;[" &amp; $C$6 &amp; "]",
"[Base_Tarjetas].[SITUACION]","[Base_Tarjetas].[SITUACION].&amp;[" &amp; $C86 &amp; "]",
"[Base_Tarjetas].[TIPO]","[Base_Tarjetas].[TIPO].&amp;[" &amp; $C$1 &amp; "]")/1000,
0)</f>
        <v>0</v>
      </c>
      <c r="AW86" s="8">
        <f>IFERROR(
GETPIVOTDATA("[Base_Tarjetas].[Importe]",TDinamica_R!$A$3,
"[Base_Tarjetas].[PERIODO]","[Base_Tarjetas].[PERIODO].&amp;[" &amp; TEXT(AW$6,"yyyymm") &amp; "]",
"[Base_Tarjetas].[Metrica]","[Base_Tarjetas].[Metrica].&amp;[" &amp; $A86 &amp; "]",
"[Base_Tarjetas].[SEGMENTO_DESCRIP]","[Base_Tarjetas].[SEGMENTO_DESCRIP].&amp;[" &amp; $C$6 &amp; "]",
"[Base_Tarjetas].[SITUACION]","[Base_Tarjetas].[SITUACION].&amp;[" &amp; $C86 &amp; "]",
"[Base_Tarjetas].[TIPO]","[Base_Tarjetas].[TIPO].&amp;[" &amp; $C$1 &amp; "]")/1000,
0)</f>
        <v>0</v>
      </c>
      <c r="AX86" s="8">
        <f>IFERROR(
GETPIVOTDATA("[Base_Tarjetas].[Importe]",TDinamica_R!$A$3,
"[Base_Tarjetas].[PERIODO]","[Base_Tarjetas].[PERIODO].&amp;[" &amp; TEXT(AX$6,"yyyymm") &amp; "]",
"[Base_Tarjetas].[Metrica]","[Base_Tarjetas].[Metrica].&amp;[" &amp; $A86 &amp; "]",
"[Base_Tarjetas].[SEGMENTO_DESCRIP]","[Base_Tarjetas].[SEGMENTO_DESCRIP].&amp;[" &amp; $C$6 &amp; "]",
"[Base_Tarjetas].[SITUACION]","[Base_Tarjetas].[SITUACION].&amp;[" &amp; $C86 &amp; "]",
"[Base_Tarjetas].[TIPO]","[Base_Tarjetas].[TIPO].&amp;[" &amp; $C$1 &amp; "]")/1000,
0)</f>
        <v>0</v>
      </c>
      <c r="AY86" s="8">
        <f>IFERROR(
GETPIVOTDATA("[Base_Tarjetas].[Importe]",TDinamica_R!$A$3,
"[Base_Tarjetas].[PERIODO]","[Base_Tarjetas].[PERIODO].&amp;[" &amp; TEXT(AY$6,"yyyymm") &amp; "]",
"[Base_Tarjetas].[Metrica]","[Base_Tarjetas].[Metrica].&amp;[" &amp; $A86 &amp; "]",
"[Base_Tarjetas].[SEGMENTO_DESCRIP]","[Base_Tarjetas].[SEGMENTO_DESCRIP].&amp;[" &amp; $C$6 &amp; "]",
"[Base_Tarjetas].[SITUACION]","[Base_Tarjetas].[SITUACION].&amp;[" &amp; $C86 &amp; "]",
"[Base_Tarjetas].[TIPO]","[Base_Tarjetas].[TIPO].&amp;[" &amp; $C$1 &amp; "]")/1000,
0)</f>
        <v>0</v>
      </c>
      <c r="AZ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TEXT(AZ$6,"yyyymm") &amp; "]"),
0)</f>
        <v>-98.584397243000012</v>
      </c>
      <c r="BA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TEXT(BA$6,"yyyymm") &amp; "]"),
0)</f>
        <v>-96.473666052200002</v>
      </c>
      <c r="BB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TEXT(BB$6,"yyyymm") &amp; "]"),
0)</f>
        <v>-100.478799956</v>
      </c>
      <c r="BC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TEXT(BC$6,"yyyymm") &amp; "]"),
0)</f>
        <v>-101.76464439980001</v>
      </c>
      <c r="BD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TEXT(BD$6,"yyyymm") &amp; "]"),
0)</f>
        <v>-112.59671336970001</v>
      </c>
      <c r="BE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TEXT(BE$6,"yyyymm") &amp; "]"),
0)</f>
        <v>-107.12548666219999</v>
      </c>
      <c r="BF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TEXT(BF$6,"yyyymm") &amp; "]"),
0)</f>
        <v>-112.2367305826</v>
      </c>
      <c r="BG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TEXT(BG$6,"yyyymm") &amp; "]"),
0)</f>
        <v>-111.70137863650001</v>
      </c>
      <c r="BH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TEXT(BH$6,"yyyymm") &amp; "]"),
0)</f>
        <v>-117.07641878230001</v>
      </c>
      <c r="BI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TEXT(BI$6,"yyyymm") &amp; "]"),
0)</f>
        <v>-110.17640552169999</v>
      </c>
      <c r="BJ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TEXT(BJ$6,"yyyymm") &amp; "]"),
0)</f>
        <v>-112.85948247740001</v>
      </c>
      <c r="BK86" s="8">
        <f>IFERROR(
GETPIVOTDATA("[Base_TC_PPTO].[Importe]",TDinamica_P!$A$5,
"[Base_TC_PPTO].[Metrica]","[Base_TC_PPTO].[Metrica].&amp;[" &amp; $A86 &amp; "]",
"[Base_TC_PPTO].[Sub Producto]","[Base_TC_PPTO].[Sub Producto].&amp;[" &amp; $C$1 &amp; "]",
"[Base_TC_PPTO].[SEGMENTO_DESCRIP]","[Base_TC_PPTO].[SEGMENTO_DESCRIP].&amp;[" &amp; $C$6 &amp; "]",
"[Base_TC_PPTO].[Situacion]","[Base_TC_PPTO].[Situacion].&amp;[" &amp; $C86 &amp; "]",
"[Base_TC_PPTO].[Periodo]","[Base_TC_PPTO].[Periodo].&amp;[" &amp; TEXT(BK$6,"yyyymm") &amp; "]"),
0)</f>
        <v>-117.53045345850001</v>
      </c>
      <c r="BO86" s="24">
        <f t="shared" ref="BO86:BT88" si="53">SUMIFS($D86:$BM86,$D$6:$BM$6,"&gt;="&amp;BO$2,$D$6:$BM$6,"&lt;="&amp;BO$6,$D$5:$BM$5,BO$5)</f>
        <v>0</v>
      </c>
      <c r="BP86" s="24">
        <f t="shared" si="53"/>
        <v>-295.53686325120003</v>
      </c>
      <c r="BQ86" s="24">
        <f t="shared" si="53"/>
        <v>0</v>
      </c>
      <c r="BR86" s="24">
        <f t="shared" si="53"/>
        <v>0</v>
      </c>
      <c r="BS86" s="24">
        <f t="shared" si="53"/>
        <v>0</v>
      </c>
      <c r="BT86" s="24">
        <f t="shared" si="53"/>
        <v>0</v>
      </c>
    </row>
    <row r="87" spans="1:72" hidden="1" outlineLevel="1" x14ac:dyDescent="0.25">
      <c r="A87" s="11" t="s">
        <v>39</v>
      </c>
      <c r="C87" s="2" t="s">
        <v>41</v>
      </c>
      <c r="D87" s="8">
        <f>IFERROR(
GETPIVOTDATA("[Base_Tarjetas].[Importe]",TDinamica_R!$A$3,
"[Base_Tarjetas].[PERIODO]","[Base_Tarjetas].[PERIODO].&amp;[" &amp; TEXT(D$6,"yyyymm") &amp; "]",
"[Base_Tarjetas].[Metrica]","[Base_Tarjetas].[Metrica].&amp;[" &amp; $A87 &amp; "]",
"[Base_Tarjetas].[SEGMENTO_DESCRIP]","[Base_Tarjetas].[SEGMENTO_DESCRIP].&amp;[" &amp; $C$6 &amp; "]",
"[Base_Tarjetas].[SITUACION]","[Base_Tarjetas].[SITUACION].&amp;[" &amp; $C87 &amp; "]",
"[Base_Tarjetas].[TIPO]","[Base_Tarjetas].[TIPO].&amp;[" &amp; $C$1 &amp; "]")/1000,
0)</f>
        <v>0</v>
      </c>
      <c r="E87" s="8">
        <f>IFERROR(
GETPIVOTDATA("[Base_Tarjetas].[Importe]",TDinamica_R!$A$3,
"[Base_Tarjetas].[PERIODO]","[Base_Tarjetas].[PERIODO].&amp;[" &amp; TEXT(E$6,"yyyymm") &amp; "]",
"[Base_Tarjetas].[Metrica]","[Base_Tarjetas].[Metrica].&amp;[" &amp; $A87 &amp; "]",
"[Base_Tarjetas].[SEGMENTO_DESCRIP]","[Base_Tarjetas].[SEGMENTO_DESCRIP].&amp;[" &amp; $C$6 &amp; "]",
"[Base_Tarjetas].[SITUACION]","[Base_Tarjetas].[SITUACION].&amp;[" &amp; $C87 &amp; "]",
"[Base_Tarjetas].[TIPO]","[Base_Tarjetas].[TIPO].&amp;[" &amp; $C$1 &amp; "]")/1000,
0)</f>
        <v>0</v>
      </c>
      <c r="F87" s="8">
        <f>IFERROR(
GETPIVOTDATA("[Base_Tarjetas].[Importe]",TDinamica_R!$A$3,
"[Base_Tarjetas].[PERIODO]","[Base_Tarjetas].[PERIODO].&amp;[" &amp; TEXT(F$6,"yyyymm") &amp; "]",
"[Base_Tarjetas].[Metrica]","[Base_Tarjetas].[Metrica].&amp;[" &amp; $A87 &amp; "]",
"[Base_Tarjetas].[SEGMENTO_DESCRIP]","[Base_Tarjetas].[SEGMENTO_DESCRIP].&amp;[" &amp; $C$6 &amp; "]",
"[Base_Tarjetas].[SITUACION]","[Base_Tarjetas].[SITUACION].&amp;[" &amp; $C87 &amp; "]",
"[Base_Tarjetas].[TIPO]","[Base_Tarjetas].[TIPO].&amp;[" &amp; $C$1 &amp; "]")/1000,
0)</f>
        <v>0</v>
      </c>
      <c r="G87" s="8">
        <f>IFERROR(
GETPIVOTDATA("[Base_Tarjetas].[Importe]",TDinamica_R!$A$3,
"[Base_Tarjetas].[PERIODO]","[Base_Tarjetas].[PERIODO].&amp;[" &amp; TEXT(G$6,"yyyymm") &amp; "]",
"[Base_Tarjetas].[Metrica]","[Base_Tarjetas].[Metrica].&amp;[" &amp; $A87 &amp; "]",
"[Base_Tarjetas].[SEGMENTO_DESCRIP]","[Base_Tarjetas].[SEGMENTO_DESCRIP].&amp;[" &amp; $C$6 &amp; "]",
"[Base_Tarjetas].[SITUACION]","[Base_Tarjetas].[SITUACION].&amp;[" &amp; $C87 &amp; "]",
"[Base_Tarjetas].[TIPO]","[Base_Tarjetas].[TIPO].&amp;[" &amp; $C$1 &amp; "]")/1000,
0)</f>
        <v>0</v>
      </c>
      <c r="H87" s="8">
        <f>IFERROR(
GETPIVOTDATA("[Base_Tarjetas].[Importe]",TDinamica_R!$A$3,
"[Base_Tarjetas].[PERIODO]","[Base_Tarjetas].[PERIODO].&amp;[" &amp; TEXT(H$6,"yyyymm") &amp; "]",
"[Base_Tarjetas].[Metrica]","[Base_Tarjetas].[Metrica].&amp;[" &amp; $A87 &amp; "]",
"[Base_Tarjetas].[SEGMENTO_DESCRIP]","[Base_Tarjetas].[SEGMENTO_DESCRIP].&amp;[" &amp; $C$6 &amp; "]",
"[Base_Tarjetas].[SITUACION]","[Base_Tarjetas].[SITUACION].&amp;[" &amp; $C87 &amp; "]",
"[Base_Tarjetas].[TIPO]","[Base_Tarjetas].[TIPO].&amp;[" &amp; $C$1 &amp; "]")/1000,
0)</f>
        <v>0</v>
      </c>
      <c r="I87" s="8">
        <f>IFERROR(
GETPIVOTDATA("[Base_Tarjetas].[Importe]",TDinamica_R!$A$3,
"[Base_Tarjetas].[PERIODO]","[Base_Tarjetas].[PERIODO].&amp;[" &amp; TEXT(I$6,"yyyymm") &amp; "]",
"[Base_Tarjetas].[Metrica]","[Base_Tarjetas].[Metrica].&amp;[" &amp; $A87 &amp; "]",
"[Base_Tarjetas].[SEGMENTO_DESCRIP]","[Base_Tarjetas].[SEGMENTO_DESCRIP].&amp;[" &amp; $C$6 &amp; "]",
"[Base_Tarjetas].[SITUACION]","[Base_Tarjetas].[SITUACION].&amp;[" &amp; $C87 &amp; "]",
"[Base_Tarjetas].[TIPO]","[Base_Tarjetas].[TIPO].&amp;[" &amp; $C$1 &amp; "]")/1000,
0)</f>
        <v>0</v>
      </c>
      <c r="J87" s="8">
        <f>IFERROR(
GETPIVOTDATA("[Base_Tarjetas].[Importe]",TDinamica_R!$A$3,
"[Base_Tarjetas].[PERIODO]","[Base_Tarjetas].[PERIODO].&amp;[" &amp; TEXT(J$6,"yyyymm") &amp; "]",
"[Base_Tarjetas].[Metrica]","[Base_Tarjetas].[Metrica].&amp;[" &amp; $A87 &amp; "]",
"[Base_Tarjetas].[SEGMENTO_DESCRIP]","[Base_Tarjetas].[SEGMENTO_DESCRIP].&amp;[" &amp; $C$6 &amp; "]",
"[Base_Tarjetas].[SITUACION]","[Base_Tarjetas].[SITUACION].&amp;[" &amp; $C87 &amp; "]",
"[Base_Tarjetas].[TIPO]","[Base_Tarjetas].[TIPO].&amp;[" &amp; $C$1 &amp; "]")/1000,
0)</f>
        <v>0</v>
      </c>
      <c r="K87" s="8">
        <f>IFERROR(
GETPIVOTDATA("[Base_Tarjetas].[Importe]",TDinamica_R!$A$3,
"[Base_Tarjetas].[PERIODO]","[Base_Tarjetas].[PERIODO].&amp;[" &amp; TEXT(K$6,"yyyymm") &amp; "]",
"[Base_Tarjetas].[Metrica]","[Base_Tarjetas].[Metrica].&amp;[" &amp; $A87 &amp; "]",
"[Base_Tarjetas].[SEGMENTO_DESCRIP]","[Base_Tarjetas].[SEGMENTO_DESCRIP].&amp;[" &amp; $C$6 &amp; "]",
"[Base_Tarjetas].[SITUACION]","[Base_Tarjetas].[SITUACION].&amp;[" &amp; $C87 &amp; "]",
"[Base_Tarjetas].[TIPO]","[Base_Tarjetas].[TIPO].&amp;[" &amp; $C$1 &amp; "]")/1000,
0)</f>
        <v>0</v>
      </c>
      <c r="L87" s="8">
        <f>IFERROR(
GETPIVOTDATA("[Base_Tarjetas].[Importe]",TDinamica_R!$A$3,
"[Base_Tarjetas].[PERIODO]","[Base_Tarjetas].[PERIODO].&amp;[" &amp; TEXT(L$6,"yyyymm") &amp; "]",
"[Base_Tarjetas].[Metrica]","[Base_Tarjetas].[Metrica].&amp;[" &amp; $A87 &amp; "]",
"[Base_Tarjetas].[SEGMENTO_DESCRIP]","[Base_Tarjetas].[SEGMENTO_DESCRIP].&amp;[" &amp; $C$6 &amp; "]",
"[Base_Tarjetas].[SITUACION]","[Base_Tarjetas].[SITUACION].&amp;[" &amp; $C87 &amp; "]",
"[Base_Tarjetas].[TIPO]","[Base_Tarjetas].[TIPO].&amp;[" &amp; $C$1 &amp; "]")/1000,
0)</f>
        <v>0</v>
      </c>
      <c r="M87" s="8">
        <f>IFERROR(
GETPIVOTDATA("[Base_Tarjetas].[Importe]",TDinamica_R!$A$3,
"[Base_Tarjetas].[PERIODO]","[Base_Tarjetas].[PERIODO].&amp;[" &amp; TEXT(M$6,"yyyymm") &amp; "]",
"[Base_Tarjetas].[Metrica]","[Base_Tarjetas].[Metrica].&amp;[" &amp; $A87 &amp; "]",
"[Base_Tarjetas].[SEGMENTO_DESCRIP]","[Base_Tarjetas].[SEGMENTO_DESCRIP].&amp;[" &amp; $C$6 &amp; "]",
"[Base_Tarjetas].[SITUACION]","[Base_Tarjetas].[SITUACION].&amp;[" &amp; $C87 &amp; "]",
"[Base_Tarjetas].[TIPO]","[Base_Tarjetas].[TIPO].&amp;[" &amp; $C$1 &amp; "]")/1000,
0)</f>
        <v>0</v>
      </c>
      <c r="N87" s="8">
        <f>IFERROR(
GETPIVOTDATA("[Base_Tarjetas].[Importe]",TDinamica_R!$A$3,
"[Base_Tarjetas].[PERIODO]","[Base_Tarjetas].[PERIODO].&amp;[" &amp; TEXT(N$6,"yyyymm") &amp; "]",
"[Base_Tarjetas].[Metrica]","[Base_Tarjetas].[Metrica].&amp;[" &amp; $A87 &amp; "]",
"[Base_Tarjetas].[SEGMENTO_DESCRIP]","[Base_Tarjetas].[SEGMENTO_DESCRIP].&amp;[" &amp; $C$6 &amp; "]",
"[Base_Tarjetas].[SITUACION]","[Base_Tarjetas].[SITUACION].&amp;[" &amp; $C87 &amp; "]",
"[Base_Tarjetas].[TIPO]","[Base_Tarjetas].[TIPO].&amp;[" &amp; $C$1 &amp; "]")/1000,
0)</f>
        <v>0</v>
      </c>
      <c r="O87" s="8">
        <f>IFERROR(
GETPIVOTDATA("[Base_Tarjetas].[Importe]",TDinamica_R!$A$3,
"[Base_Tarjetas].[PERIODO]","[Base_Tarjetas].[PERIODO].&amp;[" &amp; TEXT(O$6,"yyyymm") &amp; "]",
"[Base_Tarjetas].[Metrica]","[Base_Tarjetas].[Metrica].&amp;[" &amp; $A87 &amp; "]",
"[Base_Tarjetas].[SEGMENTO_DESCRIP]","[Base_Tarjetas].[SEGMENTO_DESCRIP].&amp;[" &amp; $C$6 &amp; "]",
"[Base_Tarjetas].[SITUACION]","[Base_Tarjetas].[SITUACION].&amp;[" &amp; $C87 &amp; "]",
"[Base_Tarjetas].[TIPO]","[Base_Tarjetas].[TIPO].&amp;[" &amp; $C$1 &amp; "]")/1000,
0)</f>
        <v>0</v>
      </c>
      <c r="P87" s="8">
        <f>IFERROR(
GETPIVOTDATA("[Base_Tarjetas].[Importe]",TDinamica_R!$A$3,
"[Base_Tarjetas].[PERIODO]","[Base_Tarjetas].[PERIODO].&amp;[" &amp; TEXT(P$6,"yyyymm") &amp; "]",
"[Base_Tarjetas].[Metrica]","[Base_Tarjetas].[Metrica].&amp;[" &amp; $A87 &amp; "]",
"[Base_Tarjetas].[SEGMENTO_DESCRIP]","[Base_Tarjetas].[SEGMENTO_DESCRIP].&amp;[" &amp; $C$6 &amp; "]",
"[Base_Tarjetas].[SITUACION]","[Base_Tarjetas].[SITUACION].&amp;[" &amp; $C87 &amp; "]",
"[Base_Tarjetas].[TIPO]","[Base_Tarjetas].[TIPO].&amp;[" &amp; $C$1 &amp; "]")/1000,
0)</f>
        <v>0</v>
      </c>
      <c r="Q87" s="8">
        <f>IFERROR(
GETPIVOTDATA("[Base_Tarjetas].[Importe]",TDinamica_R!$A$3,
"[Base_Tarjetas].[PERIODO]","[Base_Tarjetas].[PERIODO].&amp;[" &amp; TEXT(Q$6,"yyyymm") &amp; "]",
"[Base_Tarjetas].[Metrica]","[Base_Tarjetas].[Metrica].&amp;[" &amp; $A87 &amp; "]",
"[Base_Tarjetas].[SEGMENTO_DESCRIP]","[Base_Tarjetas].[SEGMENTO_DESCRIP].&amp;[" &amp; $C$6 &amp; "]",
"[Base_Tarjetas].[SITUACION]","[Base_Tarjetas].[SITUACION].&amp;[" &amp; $C87 &amp; "]",
"[Base_Tarjetas].[TIPO]","[Base_Tarjetas].[TIPO].&amp;[" &amp; $C$1 &amp; "]")/1000,
0)</f>
        <v>0</v>
      </c>
      <c r="R87" s="8">
        <f>IFERROR(
GETPIVOTDATA("[Base_Tarjetas].[Importe]",TDinamica_R!$A$3,
"[Base_Tarjetas].[PERIODO]","[Base_Tarjetas].[PERIODO].&amp;[" &amp; TEXT(R$6,"yyyymm") &amp; "]",
"[Base_Tarjetas].[Metrica]","[Base_Tarjetas].[Metrica].&amp;[" &amp; $A87 &amp; "]",
"[Base_Tarjetas].[SEGMENTO_DESCRIP]","[Base_Tarjetas].[SEGMENTO_DESCRIP].&amp;[" &amp; $C$6 &amp; "]",
"[Base_Tarjetas].[SITUACION]","[Base_Tarjetas].[SITUACION].&amp;[" &amp; $C87 &amp; "]",
"[Base_Tarjetas].[TIPO]","[Base_Tarjetas].[TIPO].&amp;[" &amp; $C$1 &amp; "]")/1000,
0)</f>
        <v>0</v>
      </c>
      <c r="S87" s="8">
        <f>IFERROR(
GETPIVOTDATA("[Base_Tarjetas].[Importe]",TDinamica_R!$A$3,
"[Base_Tarjetas].[PERIODO]","[Base_Tarjetas].[PERIODO].&amp;[" &amp; TEXT(S$6,"yyyymm") &amp; "]",
"[Base_Tarjetas].[Metrica]","[Base_Tarjetas].[Metrica].&amp;[" &amp; $A87 &amp; "]",
"[Base_Tarjetas].[SEGMENTO_DESCRIP]","[Base_Tarjetas].[SEGMENTO_DESCRIP].&amp;[" &amp; $C$6 &amp; "]",
"[Base_Tarjetas].[SITUACION]","[Base_Tarjetas].[SITUACION].&amp;[" &amp; $C87 &amp; "]",
"[Base_Tarjetas].[TIPO]","[Base_Tarjetas].[TIPO].&amp;[" &amp; $C$1 &amp; "]")/1000,
0)</f>
        <v>0</v>
      </c>
      <c r="T87" s="8">
        <f>IFERROR(
GETPIVOTDATA("[Base_Tarjetas].[Importe]",TDinamica_R!$A$3,
"[Base_Tarjetas].[PERIODO]","[Base_Tarjetas].[PERIODO].&amp;[" &amp; TEXT(T$6,"yyyymm") &amp; "]",
"[Base_Tarjetas].[Metrica]","[Base_Tarjetas].[Metrica].&amp;[" &amp; $A87 &amp; "]",
"[Base_Tarjetas].[SEGMENTO_DESCRIP]","[Base_Tarjetas].[SEGMENTO_DESCRIP].&amp;[" &amp; $C$6 &amp; "]",
"[Base_Tarjetas].[SITUACION]","[Base_Tarjetas].[SITUACION].&amp;[" &amp; $C87 &amp; "]",
"[Base_Tarjetas].[TIPO]","[Base_Tarjetas].[TIPO].&amp;[" &amp; $C$1 &amp; "]")/1000,
0)</f>
        <v>0</v>
      </c>
      <c r="U87" s="8">
        <f>IFERROR(
GETPIVOTDATA("[Base_Tarjetas].[Importe]",TDinamica_R!$A$3,
"[Base_Tarjetas].[PERIODO]","[Base_Tarjetas].[PERIODO].&amp;[" &amp; TEXT(U$6,"yyyymm") &amp; "]",
"[Base_Tarjetas].[Metrica]","[Base_Tarjetas].[Metrica].&amp;[" &amp; $A87 &amp; "]",
"[Base_Tarjetas].[SEGMENTO_DESCRIP]","[Base_Tarjetas].[SEGMENTO_DESCRIP].&amp;[" &amp; $C$6 &amp; "]",
"[Base_Tarjetas].[SITUACION]","[Base_Tarjetas].[SITUACION].&amp;[" &amp; $C87 &amp; "]",
"[Base_Tarjetas].[TIPO]","[Base_Tarjetas].[TIPO].&amp;[" &amp; $C$1 &amp; "]")/1000,
0)</f>
        <v>0</v>
      </c>
      <c r="V87" s="8">
        <f>IFERROR(
GETPIVOTDATA("[Base_Tarjetas].[Importe]",TDinamica_R!$A$3,
"[Base_Tarjetas].[PERIODO]","[Base_Tarjetas].[PERIODO].&amp;[" &amp; TEXT(V$6,"yyyymm") &amp; "]",
"[Base_Tarjetas].[Metrica]","[Base_Tarjetas].[Metrica].&amp;[" &amp; $A87 &amp; "]",
"[Base_Tarjetas].[SEGMENTO_DESCRIP]","[Base_Tarjetas].[SEGMENTO_DESCRIP].&amp;[" &amp; $C$6 &amp; "]",
"[Base_Tarjetas].[SITUACION]","[Base_Tarjetas].[SITUACION].&amp;[" &amp; $C87 &amp; "]",
"[Base_Tarjetas].[TIPO]","[Base_Tarjetas].[TIPO].&amp;[" &amp; $C$1 &amp; "]")/1000,
0)</f>
        <v>0</v>
      </c>
      <c r="W87" s="8">
        <f>IFERROR(
GETPIVOTDATA("[Base_Tarjetas].[Importe]",TDinamica_R!$A$3,
"[Base_Tarjetas].[PERIODO]","[Base_Tarjetas].[PERIODO].&amp;[" &amp; TEXT(W$6,"yyyymm") &amp; "]",
"[Base_Tarjetas].[Metrica]","[Base_Tarjetas].[Metrica].&amp;[" &amp; $A87 &amp; "]",
"[Base_Tarjetas].[SEGMENTO_DESCRIP]","[Base_Tarjetas].[SEGMENTO_DESCRIP].&amp;[" &amp; $C$6 &amp; "]",
"[Base_Tarjetas].[SITUACION]","[Base_Tarjetas].[SITUACION].&amp;[" &amp; $C87 &amp; "]",
"[Base_Tarjetas].[TIPO]","[Base_Tarjetas].[TIPO].&amp;[" &amp; $C$1 &amp; "]")/1000,
0)</f>
        <v>0</v>
      </c>
      <c r="X87" s="8">
        <f>IFERROR(
GETPIVOTDATA("[Base_Tarjetas].[Importe]",TDinamica_R!$A$3,
"[Base_Tarjetas].[PERIODO]","[Base_Tarjetas].[PERIODO].&amp;[" &amp; TEXT(X$6,"yyyymm") &amp; "]",
"[Base_Tarjetas].[Metrica]","[Base_Tarjetas].[Metrica].&amp;[" &amp; $A87 &amp; "]",
"[Base_Tarjetas].[SEGMENTO_DESCRIP]","[Base_Tarjetas].[SEGMENTO_DESCRIP].&amp;[" &amp; $C$6 &amp; "]",
"[Base_Tarjetas].[SITUACION]","[Base_Tarjetas].[SITUACION].&amp;[" &amp; $C87 &amp; "]",
"[Base_Tarjetas].[TIPO]","[Base_Tarjetas].[TIPO].&amp;[" &amp; $C$1 &amp; "]")/1000,
0)</f>
        <v>0</v>
      </c>
      <c r="Y87" s="8">
        <f>IFERROR(
GETPIVOTDATA("[Base_Tarjetas].[Importe]",TDinamica_R!$A$3,
"[Base_Tarjetas].[PERIODO]","[Base_Tarjetas].[PERIODO].&amp;[" &amp; TEXT(Y$6,"yyyymm") &amp; "]",
"[Base_Tarjetas].[Metrica]","[Base_Tarjetas].[Metrica].&amp;[" &amp; $A87 &amp; "]",
"[Base_Tarjetas].[SEGMENTO_DESCRIP]","[Base_Tarjetas].[SEGMENTO_DESCRIP].&amp;[" &amp; $C$6 &amp; "]",
"[Base_Tarjetas].[SITUACION]","[Base_Tarjetas].[SITUACION].&amp;[" &amp; $C87 &amp; "]",
"[Base_Tarjetas].[TIPO]","[Base_Tarjetas].[TIPO].&amp;[" &amp; $C$1 &amp; "]")/1000,
0)</f>
        <v>0</v>
      </c>
      <c r="Z87" s="8">
        <f>IFERROR(
GETPIVOTDATA("[Base_Tarjetas].[Importe]",TDinamica_R!$A$3,
"[Base_Tarjetas].[PERIODO]","[Base_Tarjetas].[PERIODO].&amp;[" &amp; TEXT(Z$6,"yyyymm") &amp; "]",
"[Base_Tarjetas].[Metrica]","[Base_Tarjetas].[Metrica].&amp;[" &amp; $A87 &amp; "]",
"[Base_Tarjetas].[SEGMENTO_DESCRIP]","[Base_Tarjetas].[SEGMENTO_DESCRIP].&amp;[" &amp; $C$6 &amp; "]",
"[Base_Tarjetas].[SITUACION]","[Base_Tarjetas].[SITUACION].&amp;[" &amp; $C87 &amp; "]",
"[Base_Tarjetas].[TIPO]","[Base_Tarjetas].[TIPO].&amp;[" &amp; $C$1 &amp; "]")/1000,
0)</f>
        <v>0</v>
      </c>
      <c r="AA87" s="8">
        <f>IFERROR(
GETPIVOTDATA("[Base_Tarjetas].[Importe]",TDinamica_R!$A$3,
"[Base_Tarjetas].[PERIODO]","[Base_Tarjetas].[PERIODO].&amp;[" &amp; TEXT(AA$6,"yyyymm") &amp; "]",
"[Base_Tarjetas].[Metrica]","[Base_Tarjetas].[Metrica].&amp;[" &amp; $A87 &amp; "]",
"[Base_Tarjetas].[SEGMENTO_DESCRIP]","[Base_Tarjetas].[SEGMENTO_DESCRIP].&amp;[" &amp; $C$6 &amp; "]",
"[Base_Tarjetas].[SITUACION]","[Base_Tarjetas].[SITUACION].&amp;[" &amp; $C87 &amp; "]",
"[Base_Tarjetas].[TIPO]","[Base_Tarjetas].[TIPO].&amp;[" &amp; $C$1 &amp; "]")/1000,
0)</f>
        <v>0</v>
      </c>
      <c r="AB87" s="8">
        <f>IFERROR(
GETPIVOTDATA("[Base_Tarjetas].[Importe]",TDinamica_R!$A$3,
"[Base_Tarjetas].[PERIODO]","[Base_Tarjetas].[PERIODO].&amp;[" &amp; TEXT(AB$6,"yyyymm") &amp; "]",
"[Base_Tarjetas].[Metrica]","[Base_Tarjetas].[Metrica].&amp;[" &amp; $A87 &amp; "]",
"[Base_Tarjetas].[SEGMENTO_DESCRIP]","[Base_Tarjetas].[SEGMENTO_DESCRIP].&amp;[" &amp; $C$6 &amp; "]",
"[Base_Tarjetas].[SITUACION]","[Base_Tarjetas].[SITUACION].&amp;[" &amp; $C87 &amp; "]",
"[Base_Tarjetas].[TIPO]","[Base_Tarjetas].[TIPO].&amp;[" &amp; $C$1 &amp; "]")/1000,
0)</f>
        <v>0</v>
      </c>
      <c r="AC87" s="8">
        <f>IFERROR(
GETPIVOTDATA("[Base_Tarjetas].[Importe]",TDinamica_R!$A$3,
"[Base_Tarjetas].[PERIODO]","[Base_Tarjetas].[PERIODO].&amp;[" &amp; TEXT(AC$6,"yyyymm") &amp; "]",
"[Base_Tarjetas].[Metrica]","[Base_Tarjetas].[Metrica].&amp;[" &amp; $A87 &amp; "]",
"[Base_Tarjetas].[SEGMENTO_DESCRIP]","[Base_Tarjetas].[SEGMENTO_DESCRIP].&amp;[" &amp; $C$6 &amp; "]",
"[Base_Tarjetas].[SITUACION]","[Base_Tarjetas].[SITUACION].&amp;[" &amp; $C87 &amp; "]",
"[Base_Tarjetas].[TIPO]","[Base_Tarjetas].[TIPO].&amp;[" &amp; $C$1 &amp; "]")/1000,
0)</f>
        <v>0</v>
      </c>
      <c r="AD87" s="8">
        <f>IFERROR(
GETPIVOTDATA("[Base_Tarjetas].[Importe]",TDinamica_R!$A$3,
"[Base_Tarjetas].[PERIODO]","[Base_Tarjetas].[PERIODO].&amp;[" &amp; TEXT(AD$6,"yyyymm") &amp; "]",
"[Base_Tarjetas].[Metrica]","[Base_Tarjetas].[Metrica].&amp;[" &amp; $A87 &amp; "]",
"[Base_Tarjetas].[SEGMENTO_DESCRIP]","[Base_Tarjetas].[SEGMENTO_DESCRIP].&amp;[" &amp; $C$6 &amp; "]",
"[Base_Tarjetas].[SITUACION]","[Base_Tarjetas].[SITUACION].&amp;[" &amp; $C87 &amp; "]",
"[Base_Tarjetas].[TIPO]","[Base_Tarjetas].[TIPO].&amp;[" &amp; $C$1 &amp; "]")/1000,
0)</f>
        <v>0</v>
      </c>
      <c r="AE87" s="8">
        <f>IFERROR(
GETPIVOTDATA("[Base_Tarjetas].[Importe]",TDinamica_R!$A$3,
"[Base_Tarjetas].[PERIODO]","[Base_Tarjetas].[PERIODO].&amp;[" &amp; TEXT(AE$6,"yyyymm") &amp; "]",
"[Base_Tarjetas].[Metrica]","[Base_Tarjetas].[Metrica].&amp;[" &amp; $A87 &amp; "]",
"[Base_Tarjetas].[SEGMENTO_DESCRIP]","[Base_Tarjetas].[SEGMENTO_DESCRIP].&amp;[" &amp; $C$6 &amp; "]",
"[Base_Tarjetas].[SITUACION]","[Base_Tarjetas].[SITUACION].&amp;[" &amp; $C87 &amp; "]",
"[Base_Tarjetas].[TIPO]","[Base_Tarjetas].[TIPO].&amp;[" &amp; $C$1 &amp; "]")/1000,
0)</f>
        <v>0</v>
      </c>
      <c r="AF87" s="8">
        <f>IFERROR(
GETPIVOTDATA("[Base_Tarjetas].[Importe]",TDinamica_R!$A$3,
"[Base_Tarjetas].[PERIODO]","[Base_Tarjetas].[PERIODO].&amp;[" &amp; TEXT(AF$6,"yyyymm") &amp; "]",
"[Base_Tarjetas].[Metrica]","[Base_Tarjetas].[Metrica].&amp;[" &amp; $A87 &amp; "]",
"[Base_Tarjetas].[SEGMENTO_DESCRIP]","[Base_Tarjetas].[SEGMENTO_DESCRIP].&amp;[" &amp; $C$6 &amp; "]",
"[Base_Tarjetas].[SITUACION]","[Base_Tarjetas].[SITUACION].&amp;[" &amp; $C87 &amp; "]",
"[Base_Tarjetas].[TIPO]","[Base_Tarjetas].[TIPO].&amp;[" &amp; $C$1 &amp; "]")/1000,
0)</f>
        <v>0</v>
      </c>
      <c r="AG87" s="8">
        <f>IFERROR(
GETPIVOTDATA("[Base_Tarjetas].[Importe]",TDinamica_R!$A$3,
"[Base_Tarjetas].[PERIODO]","[Base_Tarjetas].[PERIODO].&amp;[" &amp; TEXT(AG$6,"yyyymm") &amp; "]",
"[Base_Tarjetas].[Metrica]","[Base_Tarjetas].[Metrica].&amp;[" &amp; $A87 &amp; "]",
"[Base_Tarjetas].[SEGMENTO_DESCRIP]","[Base_Tarjetas].[SEGMENTO_DESCRIP].&amp;[" &amp; $C$6 &amp; "]",
"[Base_Tarjetas].[SITUACION]","[Base_Tarjetas].[SITUACION].&amp;[" &amp; $C87 &amp; "]",
"[Base_Tarjetas].[TIPO]","[Base_Tarjetas].[TIPO].&amp;[" &amp; $C$1 &amp; "]")/1000,
0)</f>
        <v>0</v>
      </c>
      <c r="AH87" s="8">
        <f>IFERROR(
GETPIVOTDATA("[Base_Tarjetas].[Importe]",TDinamica_R!$A$3,
"[Base_Tarjetas].[PERIODO]","[Base_Tarjetas].[PERIODO].&amp;[" &amp; TEXT(AH$6,"yyyymm") &amp; "]",
"[Base_Tarjetas].[Metrica]","[Base_Tarjetas].[Metrica].&amp;[" &amp; $A87 &amp; "]",
"[Base_Tarjetas].[SEGMENTO_DESCRIP]","[Base_Tarjetas].[SEGMENTO_DESCRIP].&amp;[" &amp; $C$6 &amp; "]",
"[Base_Tarjetas].[SITUACION]","[Base_Tarjetas].[SITUACION].&amp;[" &amp; $C87 &amp; "]",
"[Base_Tarjetas].[TIPO]","[Base_Tarjetas].[TIPO].&amp;[" &amp; $C$1 &amp; "]")/1000,
0)</f>
        <v>0</v>
      </c>
      <c r="AI87" s="8">
        <f>IFERROR(
GETPIVOTDATA("[Base_Tarjetas].[Importe]",TDinamica_R!$A$3,
"[Base_Tarjetas].[PERIODO]","[Base_Tarjetas].[PERIODO].&amp;[" &amp; TEXT(AI$6,"yyyymm") &amp; "]",
"[Base_Tarjetas].[Metrica]","[Base_Tarjetas].[Metrica].&amp;[" &amp; $A87 &amp; "]",
"[Base_Tarjetas].[SEGMENTO_DESCRIP]","[Base_Tarjetas].[SEGMENTO_DESCRIP].&amp;[" &amp; $C$6 &amp; "]",
"[Base_Tarjetas].[SITUACION]","[Base_Tarjetas].[SITUACION].&amp;[" &amp; $C87 &amp; "]",
"[Base_Tarjetas].[TIPO]","[Base_Tarjetas].[TIPO].&amp;[" &amp; $C$1 &amp; "]")/1000,
0)</f>
        <v>0</v>
      </c>
      <c r="AJ87" s="8">
        <f>IFERROR(
GETPIVOTDATA("[Base_Tarjetas].[Importe]",TDinamica_R!$A$3,
"[Base_Tarjetas].[PERIODO]","[Base_Tarjetas].[PERIODO].&amp;[" &amp; TEXT(AJ$6,"yyyymm") &amp; "]",
"[Base_Tarjetas].[Metrica]","[Base_Tarjetas].[Metrica].&amp;[" &amp; $A87 &amp; "]",
"[Base_Tarjetas].[SEGMENTO_DESCRIP]","[Base_Tarjetas].[SEGMENTO_DESCRIP].&amp;[" &amp; $C$6 &amp; "]",
"[Base_Tarjetas].[SITUACION]","[Base_Tarjetas].[SITUACION].&amp;[" &amp; $C87 &amp; "]",
"[Base_Tarjetas].[TIPO]","[Base_Tarjetas].[TIPO].&amp;[" &amp; $C$1 &amp; "]")/1000,
0)</f>
        <v>0</v>
      </c>
      <c r="AK87" s="8">
        <f>IFERROR(
GETPIVOTDATA("[Base_Tarjetas].[Importe]",TDinamica_R!$A$3,
"[Base_Tarjetas].[PERIODO]","[Base_Tarjetas].[PERIODO].&amp;[" &amp; TEXT(AK$6,"yyyymm") &amp; "]",
"[Base_Tarjetas].[Metrica]","[Base_Tarjetas].[Metrica].&amp;[" &amp; $A87 &amp; "]",
"[Base_Tarjetas].[SEGMENTO_DESCRIP]","[Base_Tarjetas].[SEGMENTO_DESCRIP].&amp;[" &amp; $C$6 &amp; "]",
"[Base_Tarjetas].[SITUACION]","[Base_Tarjetas].[SITUACION].&amp;[" &amp; $C87 &amp; "]",
"[Base_Tarjetas].[TIPO]","[Base_Tarjetas].[TIPO].&amp;[" &amp; $C$1 &amp; "]")/1000,
0)</f>
        <v>0</v>
      </c>
      <c r="AL87" s="8">
        <f>IFERROR(
GETPIVOTDATA("[Base_Tarjetas].[Importe]",TDinamica_R!$A$3,
"[Base_Tarjetas].[PERIODO]","[Base_Tarjetas].[PERIODO].&amp;[" &amp; TEXT(AL$6,"yyyymm") &amp; "]",
"[Base_Tarjetas].[Metrica]","[Base_Tarjetas].[Metrica].&amp;[" &amp; $A87 &amp; "]",
"[Base_Tarjetas].[SEGMENTO_DESCRIP]","[Base_Tarjetas].[SEGMENTO_DESCRIP].&amp;[" &amp; $C$6 &amp; "]",
"[Base_Tarjetas].[SITUACION]","[Base_Tarjetas].[SITUACION].&amp;[" &amp; $C87 &amp; "]",
"[Base_Tarjetas].[TIPO]","[Base_Tarjetas].[TIPO].&amp;[" &amp; $C$1 &amp; "]")/1000,
0)</f>
        <v>0</v>
      </c>
      <c r="AM87" s="8">
        <f>IFERROR(
GETPIVOTDATA("[Base_Tarjetas].[Importe]",TDinamica_R!$A$3,
"[Base_Tarjetas].[PERIODO]","[Base_Tarjetas].[PERIODO].&amp;[" &amp; TEXT(AM$6,"yyyymm") &amp; "]",
"[Base_Tarjetas].[Metrica]","[Base_Tarjetas].[Metrica].&amp;[" &amp; $A87 &amp; "]",
"[Base_Tarjetas].[SEGMENTO_DESCRIP]","[Base_Tarjetas].[SEGMENTO_DESCRIP].&amp;[" &amp; $C$6 &amp; "]",
"[Base_Tarjetas].[SITUACION]","[Base_Tarjetas].[SITUACION].&amp;[" &amp; $C87 &amp; "]",
"[Base_Tarjetas].[TIPO]","[Base_Tarjetas].[TIPO].&amp;[" &amp; $C$1 &amp; "]")/1000,
0)</f>
        <v>0</v>
      </c>
      <c r="AN87" s="8">
        <f>IFERROR(
GETPIVOTDATA("[Base_Tarjetas].[Importe]",TDinamica_R!$A$3,
"[Base_Tarjetas].[PERIODO]","[Base_Tarjetas].[PERIODO].&amp;[" &amp; TEXT(AN$6,"yyyymm") &amp; "]",
"[Base_Tarjetas].[Metrica]","[Base_Tarjetas].[Metrica].&amp;[" &amp; $A87 &amp; "]",
"[Base_Tarjetas].[SEGMENTO_DESCRIP]","[Base_Tarjetas].[SEGMENTO_DESCRIP].&amp;[" &amp; $C$6 &amp; "]",
"[Base_Tarjetas].[SITUACION]","[Base_Tarjetas].[SITUACION].&amp;[" &amp; $C87 &amp; "]",
"[Base_Tarjetas].[TIPO]","[Base_Tarjetas].[TIPO].&amp;[" &amp; $C$1 &amp; "]")/1000,
0)</f>
        <v>0</v>
      </c>
      <c r="AO87" s="8">
        <f>IFERROR(
GETPIVOTDATA("[Base_Tarjetas].[Importe]",TDinamica_R!$A$3,
"[Base_Tarjetas].[PERIODO]","[Base_Tarjetas].[PERIODO].&amp;[" &amp; TEXT(AO$6,"yyyymm") &amp; "]",
"[Base_Tarjetas].[Metrica]","[Base_Tarjetas].[Metrica].&amp;[" &amp; $A87 &amp; "]",
"[Base_Tarjetas].[SEGMENTO_DESCRIP]","[Base_Tarjetas].[SEGMENTO_DESCRIP].&amp;[" &amp; $C$6 &amp; "]",
"[Base_Tarjetas].[SITUACION]","[Base_Tarjetas].[SITUACION].&amp;[" &amp; $C87 &amp; "]",
"[Base_Tarjetas].[TIPO]","[Base_Tarjetas].[TIPO].&amp;[" &amp; $C$1 &amp; "]")/1000,
0)</f>
        <v>0</v>
      </c>
      <c r="AP87" s="8">
        <f>IFERROR(
GETPIVOTDATA("[Base_Tarjetas].[Importe]",TDinamica_R!$A$3,
"[Base_Tarjetas].[PERIODO]","[Base_Tarjetas].[PERIODO].&amp;[" &amp; TEXT(AP$6,"yyyymm") &amp; "]",
"[Base_Tarjetas].[Metrica]","[Base_Tarjetas].[Metrica].&amp;[" &amp; $A87 &amp; "]",
"[Base_Tarjetas].[SEGMENTO_DESCRIP]","[Base_Tarjetas].[SEGMENTO_DESCRIP].&amp;[" &amp; $C$6 &amp; "]",
"[Base_Tarjetas].[SITUACION]","[Base_Tarjetas].[SITUACION].&amp;[" &amp; $C87 &amp; "]",
"[Base_Tarjetas].[TIPO]","[Base_Tarjetas].[TIPO].&amp;[" &amp; $C$1 &amp; "]")/1000,
0)</f>
        <v>0</v>
      </c>
      <c r="AQ87" s="8">
        <f>IFERROR(
GETPIVOTDATA("[Base_Tarjetas].[Importe]",TDinamica_R!$A$3,
"[Base_Tarjetas].[PERIODO]","[Base_Tarjetas].[PERIODO].&amp;[" &amp; TEXT(AQ$6,"yyyymm") &amp; "]",
"[Base_Tarjetas].[Metrica]","[Base_Tarjetas].[Metrica].&amp;[" &amp; $A87 &amp; "]",
"[Base_Tarjetas].[SEGMENTO_DESCRIP]","[Base_Tarjetas].[SEGMENTO_DESCRIP].&amp;[" &amp; $C$6 &amp; "]",
"[Base_Tarjetas].[SITUACION]","[Base_Tarjetas].[SITUACION].&amp;[" &amp; $C87 &amp; "]",
"[Base_Tarjetas].[TIPO]","[Base_Tarjetas].[TIPO].&amp;[" &amp; $C$1 &amp; "]")/1000,
0)</f>
        <v>0</v>
      </c>
      <c r="AR87" s="8">
        <f>IFERROR(
GETPIVOTDATA("[Base_Tarjetas].[Importe]",TDinamica_R!$A$3,
"[Base_Tarjetas].[PERIODO]","[Base_Tarjetas].[PERIODO].&amp;[" &amp; TEXT(AR$6,"yyyymm") &amp; "]",
"[Base_Tarjetas].[Metrica]","[Base_Tarjetas].[Metrica].&amp;[" &amp; $A87 &amp; "]",
"[Base_Tarjetas].[SEGMENTO_DESCRIP]","[Base_Tarjetas].[SEGMENTO_DESCRIP].&amp;[" &amp; $C$6 &amp; "]",
"[Base_Tarjetas].[SITUACION]","[Base_Tarjetas].[SITUACION].&amp;[" &amp; $C87 &amp; "]",
"[Base_Tarjetas].[TIPO]","[Base_Tarjetas].[TIPO].&amp;[" &amp; $C$1 &amp; "]")/1000,
0)</f>
        <v>0</v>
      </c>
      <c r="AS87" s="8">
        <f>IFERROR(
GETPIVOTDATA("[Base_Tarjetas].[Importe]",TDinamica_R!$A$3,
"[Base_Tarjetas].[PERIODO]","[Base_Tarjetas].[PERIODO].&amp;[" &amp; TEXT(AS$6,"yyyymm") &amp; "]",
"[Base_Tarjetas].[Metrica]","[Base_Tarjetas].[Metrica].&amp;[" &amp; $A87 &amp; "]",
"[Base_Tarjetas].[SEGMENTO_DESCRIP]","[Base_Tarjetas].[SEGMENTO_DESCRIP].&amp;[" &amp; $C$6 &amp; "]",
"[Base_Tarjetas].[SITUACION]","[Base_Tarjetas].[SITUACION].&amp;[" &amp; $C87 &amp; "]",
"[Base_Tarjetas].[TIPO]","[Base_Tarjetas].[TIPO].&amp;[" &amp; $C$1 &amp; "]")/1000,
0)</f>
        <v>0</v>
      </c>
      <c r="AT87" s="8">
        <f>IFERROR(
GETPIVOTDATA("[Base_Tarjetas].[Importe]",TDinamica_R!$A$3,
"[Base_Tarjetas].[PERIODO]","[Base_Tarjetas].[PERIODO].&amp;[" &amp; TEXT(AT$6,"yyyymm") &amp; "]",
"[Base_Tarjetas].[Metrica]","[Base_Tarjetas].[Metrica].&amp;[" &amp; $A87 &amp; "]",
"[Base_Tarjetas].[SEGMENTO_DESCRIP]","[Base_Tarjetas].[SEGMENTO_DESCRIP].&amp;[" &amp; $C$6 &amp; "]",
"[Base_Tarjetas].[SITUACION]","[Base_Tarjetas].[SITUACION].&amp;[" &amp; $C87 &amp; "]",
"[Base_Tarjetas].[TIPO]","[Base_Tarjetas].[TIPO].&amp;[" &amp; $C$1 &amp; "]")/1000,
0)</f>
        <v>0</v>
      </c>
      <c r="AU87" s="8">
        <f>IFERROR(
GETPIVOTDATA("[Base_Tarjetas].[Importe]",TDinamica_R!$A$3,
"[Base_Tarjetas].[PERIODO]","[Base_Tarjetas].[PERIODO].&amp;[" &amp; TEXT(AU$6,"yyyymm") &amp; "]",
"[Base_Tarjetas].[Metrica]","[Base_Tarjetas].[Metrica].&amp;[" &amp; $A87 &amp; "]",
"[Base_Tarjetas].[SEGMENTO_DESCRIP]","[Base_Tarjetas].[SEGMENTO_DESCRIP].&amp;[" &amp; $C$6 &amp; "]",
"[Base_Tarjetas].[SITUACION]","[Base_Tarjetas].[SITUACION].&amp;[" &amp; $C87 &amp; "]",
"[Base_Tarjetas].[TIPO]","[Base_Tarjetas].[TIPO].&amp;[" &amp; $C$1 &amp; "]")/1000,
0)</f>
        <v>0</v>
      </c>
      <c r="AV87" s="8">
        <f>IFERROR(
GETPIVOTDATA("[Base_Tarjetas].[Importe]",TDinamica_R!$A$3,
"[Base_Tarjetas].[PERIODO]","[Base_Tarjetas].[PERIODO].&amp;[" &amp; TEXT(AV$6,"yyyymm") &amp; "]",
"[Base_Tarjetas].[Metrica]","[Base_Tarjetas].[Metrica].&amp;[" &amp; $A87 &amp; "]",
"[Base_Tarjetas].[SEGMENTO_DESCRIP]","[Base_Tarjetas].[SEGMENTO_DESCRIP].&amp;[" &amp; $C$6 &amp; "]",
"[Base_Tarjetas].[SITUACION]","[Base_Tarjetas].[SITUACION].&amp;[" &amp; $C87 &amp; "]",
"[Base_Tarjetas].[TIPO]","[Base_Tarjetas].[TIPO].&amp;[" &amp; $C$1 &amp; "]")/1000,
0)</f>
        <v>0</v>
      </c>
      <c r="AW87" s="8">
        <f>IFERROR(
GETPIVOTDATA("[Base_Tarjetas].[Importe]",TDinamica_R!$A$3,
"[Base_Tarjetas].[PERIODO]","[Base_Tarjetas].[PERIODO].&amp;[" &amp; TEXT(AW$6,"yyyymm") &amp; "]",
"[Base_Tarjetas].[Metrica]","[Base_Tarjetas].[Metrica].&amp;[" &amp; $A87 &amp; "]",
"[Base_Tarjetas].[SEGMENTO_DESCRIP]","[Base_Tarjetas].[SEGMENTO_DESCRIP].&amp;[" &amp; $C$6 &amp; "]",
"[Base_Tarjetas].[SITUACION]","[Base_Tarjetas].[SITUACION].&amp;[" &amp; $C87 &amp; "]",
"[Base_Tarjetas].[TIPO]","[Base_Tarjetas].[TIPO].&amp;[" &amp; $C$1 &amp; "]")/1000,
0)</f>
        <v>0</v>
      </c>
      <c r="AX87" s="8">
        <f>IFERROR(
GETPIVOTDATA("[Base_Tarjetas].[Importe]",TDinamica_R!$A$3,
"[Base_Tarjetas].[PERIODO]","[Base_Tarjetas].[PERIODO].&amp;[" &amp; TEXT(AX$6,"yyyymm") &amp; "]",
"[Base_Tarjetas].[Metrica]","[Base_Tarjetas].[Metrica].&amp;[" &amp; $A87 &amp; "]",
"[Base_Tarjetas].[SEGMENTO_DESCRIP]","[Base_Tarjetas].[SEGMENTO_DESCRIP].&amp;[" &amp; $C$6 &amp; "]",
"[Base_Tarjetas].[SITUACION]","[Base_Tarjetas].[SITUACION].&amp;[" &amp; $C87 &amp; "]",
"[Base_Tarjetas].[TIPO]","[Base_Tarjetas].[TIPO].&amp;[" &amp; $C$1 &amp; "]")/1000,
0)</f>
        <v>0</v>
      </c>
      <c r="AY87" s="8">
        <f>IFERROR(
GETPIVOTDATA("[Base_Tarjetas].[Importe]",TDinamica_R!$A$3,
"[Base_Tarjetas].[PERIODO]","[Base_Tarjetas].[PERIODO].&amp;[" &amp; TEXT(AY$6,"yyyymm") &amp; "]",
"[Base_Tarjetas].[Metrica]","[Base_Tarjetas].[Metrica].&amp;[" &amp; $A87 &amp; "]",
"[Base_Tarjetas].[SEGMENTO_DESCRIP]","[Base_Tarjetas].[SEGMENTO_DESCRIP].&amp;[" &amp; $C$6 &amp; "]",
"[Base_Tarjetas].[SITUACION]","[Base_Tarjetas].[SITUACION].&amp;[" &amp; $C87 &amp; "]",
"[Base_Tarjetas].[TIPO]","[Base_Tarjetas].[TIPO].&amp;[" &amp; $C$1 &amp; "]")/1000,
0)</f>
        <v>0</v>
      </c>
      <c r="AZ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TEXT(AZ$6,"yyyymm") &amp; "]"),
0)</f>
        <v>-183.23810162699999</v>
      </c>
      <c r="BA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TEXT(BA$6,"yyyymm") &amp; "]"),
0)</f>
        <v>-171.9503618894</v>
      </c>
      <c r="BB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TEXT(BB$6,"yyyymm") &amp; "]"),
0)</f>
        <v>-202.00672796409998</v>
      </c>
      <c r="BC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TEXT(BC$6,"yyyymm") &amp; "]"),
0)</f>
        <v>-186.2692932928</v>
      </c>
      <c r="BD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TEXT(BD$6,"yyyymm") &amp; "]"),
0)</f>
        <v>-201.60139957600001</v>
      </c>
      <c r="BE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TEXT(BE$6,"yyyymm") &amp; "]"),
0)</f>
        <v>-193.84976936219999</v>
      </c>
      <c r="BF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TEXT(BF$6,"yyyymm") &amp; "]"),
0)</f>
        <v>-190.2989614617</v>
      </c>
      <c r="BG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TEXT(BG$6,"yyyymm") &amp; "]"),
0)</f>
        <v>-191.97565479489998</v>
      </c>
      <c r="BH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TEXT(BH$6,"yyyymm") &amp; "]"),
0)</f>
        <v>-195.62481264350001</v>
      </c>
      <c r="BI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TEXT(BI$6,"yyyymm") &amp; "]"),
0)</f>
        <v>-200.44011588550001</v>
      </c>
      <c r="BJ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TEXT(BJ$6,"yyyymm") &amp; "]"),
0)</f>
        <v>-206.70914665379999</v>
      </c>
      <c r="BK87" s="8">
        <f>IFERROR(
GETPIVOTDATA("[Base_TC_PPTO].[Importe]",TDinamica_P!$A$5,
"[Base_TC_PPTO].[Metrica]","[Base_TC_PPTO].[Metrica].&amp;[" &amp; $A87 &amp; "]",
"[Base_TC_PPTO].[Sub Producto]","[Base_TC_PPTO].[Sub Producto].&amp;[" &amp; $C$1 &amp; "]",
"[Base_TC_PPTO].[SEGMENTO_DESCRIP]","[Base_TC_PPTO].[SEGMENTO_DESCRIP].&amp;[" &amp; $C$6 &amp; "]",
"[Base_TC_PPTO].[Situacion]","[Base_TC_PPTO].[Situacion].&amp;[" &amp; $C87 &amp; "]",
"[Base_TC_PPTO].[Periodo]","[Base_TC_PPTO].[Periodo].&amp;[" &amp; TEXT(BK$6,"yyyymm") &amp; "]"),
0)</f>
        <v>-214.07180613269998</v>
      </c>
      <c r="BO87" s="24">
        <f t="shared" si="53"/>
        <v>0</v>
      </c>
      <c r="BP87" s="24">
        <f t="shared" si="53"/>
        <v>-557.19519148049994</v>
      </c>
      <c r="BQ87" s="24">
        <f t="shared" si="53"/>
        <v>0</v>
      </c>
      <c r="BR87" s="24">
        <f t="shared" si="53"/>
        <v>0</v>
      </c>
      <c r="BS87" s="24">
        <f t="shared" si="53"/>
        <v>0</v>
      </c>
      <c r="BT87" s="24">
        <f t="shared" si="53"/>
        <v>0</v>
      </c>
    </row>
    <row r="88" spans="1:72" hidden="1" outlineLevel="1" x14ac:dyDescent="0.25">
      <c r="A88" s="11" t="s">
        <v>39</v>
      </c>
      <c r="C88" s="2" t="s">
        <v>43</v>
      </c>
      <c r="D88" s="8">
        <f>IFERROR(
GETPIVOTDATA("[Base_Tarjetas].[Importe]",TDinamica_R!$A$3,
"[Base_Tarjetas].[PERIODO]","[Base_Tarjetas].[PERIODO].&amp;[" &amp; TEXT(D$6,"yyyymm") &amp; "]",
"[Base_Tarjetas].[Metrica]","[Base_Tarjetas].[Metrica].&amp;[" &amp; $A88 &amp; "]",
"[Base_Tarjetas].[SEGMENTO_DESCRIP]","[Base_Tarjetas].[SEGMENTO_DESCRIP].&amp;[" &amp; $C$6 &amp; "]",
"[Base_Tarjetas].[SITUACION]","[Base_Tarjetas].[SITUACION].&amp;[" &amp; $C88 &amp; "]",
"[Base_Tarjetas].[TIPO]","[Base_Tarjetas].[TIPO].&amp;[" &amp; $C$1 &amp; "]")/1000,
0)</f>
        <v>0</v>
      </c>
      <c r="E88" s="8">
        <f>IFERROR(
GETPIVOTDATA("[Base_Tarjetas].[Importe]",TDinamica_R!$A$3,
"[Base_Tarjetas].[PERIODO]","[Base_Tarjetas].[PERIODO].&amp;[" &amp; TEXT(E$6,"yyyymm") &amp; "]",
"[Base_Tarjetas].[Metrica]","[Base_Tarjetas].[Metrica].&amp;[" &amp; $A88 &amp; "]",
"[Base_Tarjetas].[SEGMENTO_DESCRIP]","[Base_Tarjetas].[SEGMENTO_DESCRIP].&amp;[" &amp; $C$6 &amp; "]",
"[Base_Tarjetas].[SITUACION]","[Base_Tarjetas].[SITUACION].&amp;[" &amp; $C88 &amp; "]",
"[Base_Tarjetas].[TIPO]","[Base_Tarjetas].[TIPO].&amp;[" &amp; $C$1 &amp; "]")/1000,
0)</f>
        <v>0</v>
      </c>
      <c r="F88" s="8">
        <f>IFERROR(
GETPIVOTDATA("[Base_Tarjetas].[Importe]",TDinamica_R!$A$3,
"[Base_Tarjetas].[PERIODO]","[Base_Tarjetas].[PERIODO].&amp;[" &amp; TEXT(F$6,"yyyymm") &amp; "]",
"[Base_Tarjetas].[Metrica]","[Base_Tarjetas].[Metrica].&amp;[" &amp; $A88 &amp; "]",
"[Base_Tarjetas].[SEGMENTO_DESCRIP]","[Base_Tarjetas].[SEGMENTO_DESCRIP].&amp;[" &amp; $C$6 &amp; "]",
"[Base_Tarjetas].[SITUACION]","[Base_Tarjetas].[SITUACION].&amp;[" &amp; $C88 &amp; "]",
"[Base_Tarjetas].[TIPO]","[Base_Tarjetas].[TIPO].&amp;[" &amp; $C$1 &amp; "]")/1000,
0)</f>
        <v>0</v>
      </c>
      <c r="G88" s="8">
        <f>IFERROR(
GETPIVOTDATA("[Base_Tarjetas].[Importe]",TDinamica_R!$A$3,
"[Base_Tarjetas].[PERIODO]","[Base_Tarjetas].[PERIODO].&amp;[" &amp; TEXT(G$6,"yyyymm") &amp; "]",
"[Base_Tarjetas].[Metrica]","[Base_Tarjetas].[Metrica].&amp;[" &amp; $A88 &amp; "]",
"[Base_Tarjetas].[SEGMENTO_DESCRIP]","[Base_Tarjetas].[SEGMENTO_DESCRIP].&amp;[" &amp; $C$6 &amp; "]",
"[Base_Tarjetas].[SITUACION]","[Base_Tarjetas].[SITUACION].&amp;[" &amp; $C88 &amp; "]",
"[Base_Tarjetas].[TIPO]","[Base_Tarjetas].[TIPO].&amp;[" &amp; $C$1 &amp; "]")/1000,
0)</f>
        <v>0</v>
      </c>
      <c r="H88" s="8">
        <f>IFERROR(
GETPIVOTDATA("[Base_Tarjetas].[Importe]",TDinamica_R!$A$3,
"[Base_Tarjetas].[PERIODO]","[Base_Tarjetas].[PERIODO].&amp;[" &amp; TEXT(H$6,"yyyymm") &amp; "]",
"[Base_Tarjetas].[Metrica]","[Base_Tarjetas].[Metrica].&amp;[" &amp; $A88 &amp; "]",
"[Base_Tarjetas].[SEGMENTO_DESCRIP]","[Base_Tarjetas].[SEGMENTO_DESCRIP].&amp;[" &amp; $C$6 &amp; "]",
"[Base_Tarjetas].[SITUACION]","[Base_Tarjetas].[SITUACION].&amp;[" &amp; $C88 &amp; "]",
"[Base_Tarjetas].[TIPO]","[Base_Tarjetas].[TIPO].&amp;[" &amp; $C$1 &amp; "]")/1000,
0)</f>
        <v>0</v>
      </c>
      <c r="I88" s="8">
        <f>IFERROR(
GETPIVOTDATA("[Base_Tarjetas].[Importe]",TDinamica_R!$A$3,
"[Base_Tarjetas].[PERIODO]","[Base_Tarjetas].[PERIODO].&amp;[" &amp; TEXT(I$6,"yyyymm") &amp; "]",
"[Base_Tarjetas].[Metrica]","[Base_Tarjetas].[Metrica].&amp;[" &amp; $A88 &amp; "]",
"[Base_Tarjetas].[SEGMENTO_DESCRIP]","[Base_Tarjetas].[SEGMENTO_DESCRIP].&amp;[" &amp; $C$6 &amp; "]",
"[Base_Tarjetas].[SITUACION]","[Base_Tarjetas].[SITUACION].&amp;[" &amp; $C88 &amp; "]",
"[Base_Tarjetas].[TIPO]","[Base_Tarjetas].[TIPO].&amp;[" &amp; $C$1 &amp; "]")/1000,
0)</f>
        <v>0</v>
      </c>
      <c r="J88" s="8">
        <f>IFERROR(
GETPIVOTDATA("[Base_Tarjetas].[Importe]",TDinamica_R!$A$3,
"[Base_Tarjetas].[PERIODO]","[Base_Tarjetas].[PERIODO].&amp;[" &amp; TEXT(J$6,"yyyymm") &amp; "]",
"[Base_Tarjetas].[Metrica]","[Base_Tarjetas].[Metrica].&amp;[" &amp; $A88 &amp; "]",
"[Base_Tarjetas].[SEGMENTO_DESCRIP]","[Base_Tarjetas].[SEGMENTO_DESCRIP].&amp;[" &amp; $C$6 &amp; "]",
"[Base_Tarjetas].[SITUACION]","[Base_Tarjetas].[SITUACION].&amp;[" &amp; $C88 &amp; "]",
"[Base_Tarjetas].[TIPO]","[Base_Tarjetas].[TIPO].&amp;[" &amp; $C$1 &amp; "]")/1000,
0)</f>
        <v>0</v>
      </c>
      <c r="K88" s="8">
        <f>IFERROR(
GETPIVOTDATA("[Base_Tarjetas].[Importe]",TDinamica_R!$A$3,
"[Base_Tarjetas].[PERIODO]","[Base_Tarjetas].[PERIODO].&amp;[" &amp; TEXT(K$6,"yyyymm") &amp; "]",
"[Base_Tarjetas].[Metrica]","[Base_Tarjetas].[Metrica].&amp;[" &amp; $A88 &amp; "]",
"[Base_Tarjetas].[SEGMENTO_DESCRIP]","[Base_Tarjetas].[SEGMENTO_DESCRIP].&amp;[" &amp; $C$6 &amp; "]",
"[Base_Tarjetas].[SITUACION]","[Base_Tarjetas].[SITUACION].&amp;[" &amp; $C88 &amp; "]",
"[Base_Tarjetas].[TIPO]","[Base_Tarjetas].[TIPO].&amp;[" &amp; $C$1 &amp; "]")/1000,
0)</f>
        <v>0</v>
      </c>
      <c r="L88" s="8">
        <f>IFERROR(
GETPIVOTDATA("[Base_Tarjetas].[Importe]",TDinamica_R!$A$3,
"[Base_Tarjetas].[PERIODO]","[Base_Tarjetas].[PERIODO].&amp;[" &amp; TEXT(L$6,"yyyymm") &amp; "]",
"[Base_Tarjetas].[Metrica]","[Base_Tarjetas].[Metrica].&amp;[" &amp; $A88 &amp; "]",
"[Base_Tarjetas].[SEGMENTO_DESCRIP]","[Base_Tarjetas].[SEGMENTO_DESCRIP].&amp;[" &amp; $C$6 &amp; "]",
"[Base_Tarjetas].[SITUACION]","[Base_Tarjetas].[SITUACION].&amp;[" &amp; $C88 &amp; "]",
"[Base_Tarjetas].[TIPO]","[Base_Tarjetas].[TIPO].&amp;[" &amp; $C$1 &amp; "]")/1000,
0)</f>
        <v>0</v>
      </c>
      <c r="M88" s="8">
        <f>IFERROR(
GETPIVOTDATA("[Base_Tarjetas].[Importe]",TDinamica_R!$A$3,
"[Base_Tarjetas].[PERIODO]","[Base_Tarjetas].[PERIODO].&amp;[" &amp; TEXT(M$6,"yyyymm") &amp; "]",
"[Base_Tarjetas].[Metrica]","[Base_Tarjetas].[Metrica].&amp;[" &amp; $A88 &amp; "]",
"[Base_Tarjetas].[SEGMENTO_DESCRIP]","[Base_Tarjetas].[SEGMENTO_DESCRIP].&amp;[" &amp; $C$6 &amp; "]",
"[Base_Tarjetas].[SITUACION]","[Base_Tarjetas].[SITUACION].&amp;[" &amp; $C88 &amp; "]",
"[Base_Tarjetas].[TIPO]","[Base_Tarjetas].[TIPO].&amp;[" &amp; $C$1 &amp; "]")/1000,
0)</f>
        <v>0</v>
      </c>
      <c r="N88" s="8">
        <f>IFERROR(
GETPIVOTDATA("[Base_Tarjetas].[Importe]",TDinamica_R!$A$3,
"[Base_Tarjetas].[PERIODO]","[Base_Tarjetas].[PERIODO].&amp;[" &amp; TEXT(N$6,"yyyymm") &amp; "]",
"[Base_Tarjetas].[Metrica]","[Base_Tarjetas].[Metrica].&amp;[" &amp; $A88 &amp; "]",
"[Base_Tarjetas].[SEGMENTO_DESCRIP]","[Base_Tarjetas].[SEGMENTO_DESCRIP].&amp;[" &amp; $C$6 &amp; "]",
"[Base_Tarjetas].[SITUACION]","[Base_Tarjetas].[SITUACION].&amp;[" &amp; $C88 &amp; "]",
"[Base_Tarjetas].[TIPO]","[Base_Tarjetas].[TIPO].&amp;[" &amp; $C$1 &amp; "]")/1000,
0)</f>
        <v>0</v>
      </c>
      <c r="O88" s="8">
        <f>IFERROR(
GETPIVOTDATA("[Base_Tarjetas].[Importe]",TDinamica_R!$A$3,
"[Base_Tarjetas].[PERIODO]","[Base_Tarjetas].[PERIODO].&amp;[" &amp; TEXT(O$6,"yyyymm") &amp; "]",
"[Base_Tarjetas].[Metrica]","[Base_Tarjetas].[Metrica].&amp;[" &amp; $A88 &amp; "]",
"[Base_Tarjetas].[SEGMENTO_DESCRIP]","[Base_Tarjetas].[SEGMENTO_DESCRIP].&amp;[" &amp; $C$6 &amp; "]",
"[Base_Tarjetas].[SITUACION]","[Base_Tarjetas].[SITUACION].&amp;[" &amp; $C88 &amp; "]",
"[Base_Tarjetas].[TIPO]","[Base_Tarjetas].[TIPO].&amp;[" &amp; $C$1 &amp; "]")/1000,
0)</f>
        <v>0</v>
      </c>
      <c r="P88" s="8">
        <f>IFERROR(
GETPIVOTDATA("[Base_Tarjetas].[Importe]",TDinamica_R!$A$3,
"[Base_Tarjetas].[PERIODO]","[Base_Tarjetas].[PERIODO].&amp;[" &amp; TEXT(P$6,"yyyymm") &amp; "]",
"[Base_Tarjetas].[Metrica]","[Base_Tarjetas].[Metrica].&amp;[" &amp; $A88 &amp; "]",
"[Base_Tarjetas].[SEGMENTO_DESCRIP]","[Base_Tarjetas].[SEGMENTO_DESCRIP].&amp;[" &amp; $C$6 &amp; "]",
"[Base_Tarjetas].[SITUACION]","[Base_Tarjetas].[SITUACION].&amp;[" &amp; $C88 &amp; "]",
"[Base_Tarjetas].[TIPO]","[Base_Tarjetas].[TIPO].&amp;[" &amp; $C$1 &amp; "]")/1000,
0)</f>
        <v>0</v>
      </c>
      <c r="Q88" s="8">
        <f>IFERROR(
GETPIVOTDATA("[Base_Tarjetas].[Importe]",TDinamica_R!$A$3,
"[Base_Tarjetas].[PERIODO]","[Base_Tarjetas].[PERIODO].&amp;[" &amp; TEXT(Q$6,"yyyymm") &amp; "]",
"[Base_Tarjetas].[Metrica]","[Base_Tarjetas].[Metrica].&amp;[" &amp; $A88 &amp; "]",
"[Base_Tarjetas].[SEGMENTO_DESCRIP]","[Base_Tarjetas].[SEGMENTO_DESCRIP].&amp;[" &amp; $C$6 &amp; "]",
"[Base_Tarjetas].[SITUACION]","[Base_Tarjetas].[SITUACION].&amp;[" &amp; $C88 &amp; "]",
"[Base_Tarjetas].[TIPO]","[Base_Tarjetas].[TIPO].&amp;[" &amp; $C$1 &amp; "]")/1000,
0)</f>
        <v>0</v>
      </c>
      <c r="R88" s="8">
        <f>IFERROR(
GETPIVOTDATA("[Base_Tarjetas].[Importe]",TDinamica_R!$A$3,
"[Base_Tarjetas].[PERIODO]","[Base_Tarjetas].[PERIODO].&amp;[" &amp; TEXT(R$6,"yyyymm") &amp; "]",
"[Base_Tarjetas].[Metrica]","[Base_Tarjetas].[Metrica].&amp;[" &amp; $A88 &amp; "]",
"[Base_Tarjetas].[SEGMENTO_DESCRIP]","[Base_Tarjetas].[SEGMENTO_DESCRIP].&amp;[" &amp; $C$6 &amp; "]",
"[Base_Tarjetas].[SITUACION]","[Base_Tarjetas].[SITUACION].&amp;[" &amp; $C88 &amp; "]",
"[Base_Tarjetas].[TIPO]","[Base_Tarjetas].[TIPO].&amp;[" &amp; $C$1 &amp; "]")/1000,
0)</f>
        <v>0</v>
      </c>
      <c r="S88" s="8">
        <f>IFERROR(
GETPIVOTDATA("[Base_Tarjetas].[Importe]",TDinamica_R!$A$3,
"[Base_Tarjetas].[PERIODO]","[Base_Tarjetas].[PERIODO].&amp;[" &amp; TEXT(S$6,"yyyymm") &amp; "]",
"[Base_Tarjetas].[Metrica]","[Base_Tarjetas].[Metrica].&amp;[" &amp; $A88 &amp; "]",
"[Base_Tarjetas].[SEGMENTO_DESCRIP]","[Base_Tarjetas].[SEGMENTO_DESCRIP].&amp;[" &amp; $C$6 &amp; "]",
"[Base_Tarjetas].[SITUACION]","[Base_Tarjetas].[SITUACION].&amp;[" &amp; $C88 &amp; "]",
"[Base_Tarjetas].[TIPO]","[Base_Tarjetas].[TIPO].&amp;[" &amp; $C$1 &amp; "]")/1000,
0)</f>
        <v>0</v>
      </c>
      <c r="T88" s="8">
        <f>IFERROR(
GETPIVOTDATA("[Base_Tarjetas].[Importe]",TDinamica_R!$A$3,
"[Base_Tarjetas].[PERIODO]","[Base_Tarjetas].[PERIODO].&amp;[" &amp; TEXT(T$6,"yyyymm") &amp; "]",
"[Base_Tarjetas].[Metrica]","[Base_Tarjetas].[Metrica].&amp;[" &amp; $A88 &amp; "]",
"[Base_Tarjetas].[SEGMENTO_DESCRIP]","[Base_Tarjetas].[SEGMENTO_DESCRIP].&amp;[" &amp; $C$6 &amp; "]",
"[Base_Tarjetas].[SITUACION]","[Base_Tarjetas].[SITUACION].&amp;[" &amp; $C88 &amp; "]",
"[Base_Tarjetas].[TIPO]","[Base_Tarjetas].[TIPO].&amp;[" &amp; $C$1 &amp; "]")/1000,
0)</f>
        <v>0</v>
      </c>
      <c r="U88" s="8">
        <f>IFERROR(
GETPIVOTDATA("[Base_Tarjetas].[Importe]",TDinamica_R!$A$3,
"[Base_Tarjetas].[PERIODO]","[Base_Tarjetas].[PERIODO].&amp;[" &amp; TEXT(U$6,"yyyymm") &amp; "]",
"[Base_Tarjetas].[Metrica]","[Base_Tarjetas].[Metrica].&amp;[" &amp; $A88 &amp; "]",
"[Base_Tarjetas].[SEGMENTO_DESCRIP]","[Base_Tarjetas].[SEGMENTO_DESCRIP].&amp;[" &amp; $C$6 &amp; "]",
"[Base_Tarjetas].[SITUACION]","[Base_Tarjetas].[SITUACION].&amp;[" &amp; $C88 &amp; "]",
"[Base_Tarjetas].[TIPO]","[Base_Tarjetas].[TIPO].&amp;[" &amp; $C$1 &amp; "]")/1000,
0)</f>
        <v>0</v>
      </c>
      <c r="V88" s="8">
        <f>IFERROR(
GETPIVOTDATA("[Base_Tarjetas].[Importe]",TDinamica_R!$A$3,
"[Base_Tarjetas].[PERIODO]","[Base_Tarjetas].[PERIODO].&amp;[" &amp; TEXT(V$6,"yyyymm") &amp; "]",
"[Base_Tarjetas].[Metrica]","[Base_Tarjetas].[Metrica].&amp;[" &amp; $A88 &amp; "]",
"[Base_Tarjetas].[SEGMENTO_DESCRIP]","[Base_Tarjetas].[SEGMENTO_DESCRIP].&amp;[" &amp; $C$6 &amp; "]",
"[Base_Tarjetas].[SITUACION]","[Base_Tarjetas].[SITUACION].&amp;[" &amp; $C88 &amp; "]",
"[Base_Tarjetas].[TIPO]","[Base_Tarjetas].[TIPO].&amp;[" &amp; $C$1 &amp; "]")/1000,
0)</f>
        <v>0</v>
      </c>
      <c r="W88" s="8">
        <f>IFERROR(
GETPIVOTDATA("[Base_Tarjetas].[Importe]",TDinamica_R!$A$3,
"[Base_Tarjetas].[PERIODO]","[Base_Tarjetas].[PERIODO].&amp;[" &amp; TEXT(W$6,"yyyymm") &amp; "]",
"[Base_Tarjetas].[Metrica]","[Base_Tarjetas].[Metrica].&amp;[" &amp; $A88 &amp; "]",
"[Base_Tarjetas].[SEGMENTO_DESCRIP]","[Base_Tarjetas].[SEGMENTO_DESCRIP].&amp;[" &amp; $C$6 &amp; "]",
"[Base_Tarjetas].[SITUACION]","[Base_Tarjetas].[SITUACION].&amp;[" &amp; $C88 &amp; "]",
"[Base_Tarjetas].[TIPO]","[Base_Tarjetas].[TIPO].&amp;[" &amp; $C$1 &amp; "]")/1000,
0)</f>
        <v>0</v>
      </c>
      <c r="X88" s="8">
        <f>IFERROR(
GETPIVOTDATA("[Base_Tarjetas].[Importe]",TDinamica_R!$A$3,
"[Base_Tarjetas].[PERIODO]","[Base_Tarjetas].[PERIODO].&amp;[" &amp; TEXT(X$6,"yyyymm") &amp; "]",
"[Base_Tarjetas].[Metrica]","[Base_Tarjetas].[Metrica].&amp;[" &amp; $A88 &amp; "]",
"[Base_Tarjetas].[SEGMENTO_DESCRIP]","[Base_Tarjetas].[SEGMENTO_DESCRIP].&amp;[" &amp; $C$6 &amp; "]",
"[Base_Tarjetas].[SITUACION]","[Base_Tarjetas].[SITUACION].&amp;[" &amp; $C88 &amp; "]",
"[Base_Tarjetas].[TIPO]","[Base_Tarjetas].[TIPO].&amp;[" &amp; $C$1 &amp; "]")/1000,
0)</f>
        <v>0</v>
      </c>
      <c r="Y88" s="8">
        <f>IFERROR(
GETPIVOTDATA("[Base_Tarjetas].[Importe]",TDinamica_R!$A$3,
"[Base_Tarjetas].[PERIODO]","[Base_Tarjetas].[PERIODO].&amp;[" &amp; TEXT(Y$6,"yyyymm") &amp; "]",
"[Base_Tarjetas].[Metrica]","[Base_Tarjetas].[Metrica].&amp;[" &amp; $A88 &amp; "]",
"[Base_Tarjetas].[SEGMENTO_DESCRIP]","[Base_Tarjetas].[SEGMENTO_DESCRIP].&amp;[" &amp; $C$6 &amp; "]",
"[Base_Tarjetas].[SITUACION]","[Base_Tarjetas].[SITUACION].&amp;[" &amp; $C88 &amp; "]",
"[Base_Tarjetas].[TIPO]","[Base_Tarjetas].[TIPO].&amp;[" &amp; $C$1 &amp; "]")/1000,
0)</f>
        <v>0</v>
      </c>
      <c r="Z88" s="8">
        <f>IFERROR(
GETPIVOTDATA("[Base_Tarjetas].[Importe]",TDinamica_R!$A$3,
"[Base_Tarjetas].[PERIODO]","[Base_Tarjetas].[PERIODO].&amp;[" &amp; TEXT(Z$6,"yyyymm") &amp; "]",
"[Base_Tarjetas].[Metrica]","[Base_Tarjetas].[Metrica].&amp;[" &amp; $A88 &amp; "]",
"[Base_Tarjetas].[SEGMENTO_DESCRIP]","[Base_Tarjetas].[SEGMENTO_DESCRIP].&amp;[" &amp; $C$6 &amp; "]",
"[Base_Tarjetas].[SITUACION]","[Base_Tarjetas].[SITUACION].&amp;[" &amp; $C88 &amp; "]",
"[Base_Tarjetas].[TIPO]","[Base_Tarjetas].[TIPO].&amp;[" &amp; $C$1 &amp; "]")/1000,
0)</f>
        <v>0</v>
      </c>
      <c r="AA88" s="8">
        <f>IFERROR(
GETPIVOTDATA("[Base_Tarjetas].[Importe]",TDinamica_R!$A$3,
"[Base_Tarjetas].[PERIODO]","[Base_Tarjetas].[PERIODO].&amp;[" &amp; TEXT(AA$6,"yyyymm") &amp; "]",
"[Base_Tarjetas].[Metrica]","[Base_Tarjetas].[Metrica].&amp;[" &amp; $A88 &amp; "]",
"[Base_Tarjetas].[SEGMENTO_DESCRIP]","[Base_Tarjetas].[SEGMENTO_DESCRIP].&amp;[" &amp; $C$6 &amp; "]",
"[Base_Tarjetas].[SITUACION]","[Base_Tarjetas].[SITUACION].&amp;[" &amp; $C88 &amp; "]",
"[Base_Tarjetas].[TIPO]","[Base_Tarjetas].[TIPO].&amp;[" &amp; $C$1 &amp; "]")/1000,
0)</f>
        <v>0</v>
      </c>
      <c r="AB88" s="8">
        <f>IFERROR(
GETPIVOTDATA("[Base_Tarjetas].[Importe]",TDinamica_R!$A$3,
"[Base_Tarjetas].[PERIODO]","[Base_Tarjetas].[PERIODO].&amp;[" &amp; TEXT(AB$6,"yyyymm") &amp; "]",
"[Base_Tarjetas].[Metrica]","[Base_Tarjetas].[Metrica].&amp;[" &amp; $A88 &amp; "]",
"[Base_Tarjetas].[SEGMENTO_DESCRIP]","[Base_Tarjetas].[SEGMENTO_DESCRIP].&amp;[" &amp; $C$6 &amp; "]",
"[Base_Tarjetas].[SITUACION]","[Base_Tarjetas].[SITUACION].&amp;[" &amp; $C88 &amp; "]",
"[Base_Tarjetas].[TIPO]","[Base_Tarjetas].[TIPO].&amp;[" &amp; $C$1 &amp; "]")/1000,
0)</f>
        <v>0</v>
      </c>
      <c r="AC88" s="8">
        <f>IFERROR(
GETPIVOTDATA("[Base_Tarjetas].[Importe]",TDinamica_R!$A$3,
"[Base_Tarjetas].[PERIODO]","[Base_Tarjetas].[PERIODO].&amp;[" &amp; TEXT(AC$6,"yyyymm") &amp; "]",
"[Base_Tarjetas].[Metrica]","[Base_Tarjetas].[Metrica].&amp;[" &amp; $A88 &amp; "]",
"[Base_Tarjetas].[SEGMENTO_DESCRIP]","[Base_Tarjetas].[SEGMENTO_DESCRIP].&amp;[" &amp; $C$6 &amp; "]",
"[Base_Tarjetas].[SITUACION]","[Base_Tarjetas].[SITUACION].&amp;[" &amp; $C88 &amp; "]",
"[Base_Tarjetas].[TIPO]","[Base_Tarjetas].[TIPO].&amp;[" &amp; $C$1 &amp; "]")/1000,
0)</f>
        <v>0</v>
      </c>
      <c r="AD88" s="8">
        <f>IFERROR(
GETPIVOTDATA("[Base_Tarjetas].[Importe]",TDinamica_R!$A$3,
"[Base_Tarjetas].[PERIODO]","[Base_Tarjetas].[PERIODO].&amp;[" &amp; TEXT(AD$6,"yyyymm") &amp; "]",
"[Base_Tarjetas].[Metrica]","[Base_Tarjetas].[Metrica].&amp;[" &amp; $A88 &amp; "]",
"[Base_Tarjetas].[SEGMENTO_DESCRIP]","[Base_Tarjetas].[SEGMENTO_DESCRIP].&amp;[" &amp; $C$6 &amp; "]",
"[Base_Tarjetas].[SITUACION]","[Base_Tarjetas].[SITUACION].&amp;[" &amp; $C88 &amp; "]",
"[Base_Tarjetas].[TIPO]","[Base_Tarjetas].[TIPO].&amp;[" &amp; $C$1 &amp; "]")/1000,
0)</f>
        <v>0</v>
      </c>
      <c r="AE88" s="8">
        <f>IFERROR(
GETPIVOTDATA("[Base_Tarjetas].[Importe]",TDinamica_R!$A$3,
"[Base_Tarjetas].[PERIODO]","[Base_Tarjetas].[PERIODO].&amp;[" &amp; TEXT(AE$6,"yyyymm") &amp; "]",
"[Base_Tarjetas].[Metrica]","[Base_Tarjetas].[Metrica].&amp;[" &amp; $A88 &amp; "]",
"[Base_Tarjetas].[SEGMENTO_DESCRIP]","[Base_Tarjetas].[SEGMENTO_DESCRIP].&amp;[" &amp; $C$6 &amp; "]",
"[Base_Tarjetas].[SITUACION]","[Base_Tarjetas].[SITUACION].&amp;[" &amp; $C88 &amp; "]",
"[Base_Tarjetas].[TIPO]","[Base_Tarjetas].[TIPO].&amp;[" &amp; $C$1 &amp; "]")/1000,
0)</f>
        <v>0</v>
      </c>
      <c r="AF88" s="8">
        <f>IFERROR(
GETPIVOTDATA("[Base_Tarjetas].[Importe]",TDinamica_R!$A$3,
"[Base_Tarjetas].[PERIODO]","[Base_Tarjetas].[PERIODO].&amp;[" &amp; TEXT(AF$6,"yyyymm") &amp; "]",
"[Base_Tarjetas].[Metrica]","[Base_Tarjetas].[Metrica].&amp;[" &amp; $A88 &amp; "]",
"[Base_Tarjetas].[SEGMENTO_DESCRIP]","[Base_Tarjetas].[SEGMENTO_DESCRIP].&amp;[" &amp; $C$6 &amp; "]",
"[Base_Tarjetas].[SITUACION]","[Base_Tarjetas].[SITUACION].&amp;[" &amp; $C88 &amp; "]",
"[Base_Tarjetas].[TIPO]","[Base_Tarjetas].[TIPO].&amp;[" &amp; $C$1 &amp; "]")/1000,
0)</f>
        <v>0</v>
      </c>
      <c r="AG88" s="8">
        <f>IFERROR(
GETPIVOTDATA("[Base_Tarjetas].[Importe]",TDinamica_R!$A$3,
"[Base_Tarjetas].[PERIODO]","[Base_Tarjetas].[PERIODO].&amp;[" &amp; TEXT(AG$6,"yyyymm") &amp; "]",
"[Base_Tarjetas].[Metrica]","[Base_Tarjetas].[Metrica].&amp;[" &amp; $A88 &amp; "]",
"[Base_Tarjetas].[SEGMENTO_DESCRIP]","[Base_Tarjetas].[SEGMENTO_DESCRIP].&amp;[" &amp; $C$6 &amp; "]",
"[Base_Tarjetas].[SITUACION]","[Base_Tarjetas].[SITUACION].&amp;[" &amp; $C88 &amp; "]",
"[Base_Tarjetas].[TIPO]","[Base_Tarjetas].[TIPO].&amp;[" &amp; $C$1 &amp; "]")/1000,
0)</f>
        <v>0</v>
      </c>
      <c r="AH88" s="8">
        <f>IFERROR(
GETPIVOTDATA("[Base_Tarjetas].[Importe]",TDinamica_R!$A$3,
"[Base_Tarjetas].[PERIODO]","[Base_Tarjetas].[PERIODO].&amp;[" &amp; TEXT(AH$6,"yyyymm") &amp; "]",
"[Base_Tarjetas].[Metrica]","[Base_Tarjetas].[Metrica].&amp;[" &amp; $A88 &amp; "]",
"[Base_Tarjetas].[SEGMENTO_DESCRIP]","[Base_Tarjetas].[SEGMENTO_DESCRIP].&amp;[" &amp; $C$6 &amp; "]",
"[Base_Tarjetas].[SITUACION]","[Base_Tarjetas].[SITUACION].&amp;[" &amp; $C88 &amp; "]",
"[Base_Tarjetas].[TIPO]","[Base_Tarjetas].[TIPO].&amp;[" &amp; $C$1 &amp; "]")/1000,
0)</f>
        <v>0</v>
      </c>
      <c r="AI88" s="8">
        <f>IFERROR(
GETPIVOTDATA("[Base_Tarjetas].[Importe]",TDinamica_R!$A$3,
"[Base_Tarjetas].[PERIODO]","[Base_Tarjetas].[PERIODO].&amp;[" &amp; TEXT(AI$6,"yyyymm") &amp; "]",
"[Base_Tarjetas].[Metrica]","[Base_Tarjetas].[Metrica].&amp;[" &amp; $A88 &amp; "]",
"[Base_Tarjetas].[SEGMENTO_DESCRIP]","[Base_Tarjetas].[SEGMENTO_DESCRIP].&amp;[" &amp; $C$6 &amp; "]",
"[Base_Tarjetas].[SITUACION]","[Base_Tarjetas].[SITUACION].&amp;[" &amp; $C88 &amp; "]",
"[Base_Tarjetas].[TIPO]","[Base_Tarjetas].[TIPO].&amp;[" &amp; $C$1 &amp; "]")/1000,
0)</f>
        <v>0</v>
      </c>
      <c r="AJ88" s="8">
        <f>IFERROR(
GETPIVOTDATA("[Base_Tarjetas].[Importe]",TDinamica_R!$A$3,
"[Base_Tarjetas].[PERIODO]","[Base_Tarjetas].[PERIODO].&amp;[" &amp; TEXT(AJ$6,"yyyymm") &amp; "]",
"[Base_Tarjetas].[Metrica]","[Base_Tarjetas].[Metrica].&amp;[" &amp; $A88 &amp; "]",
"[Base_Tarjetas].[SEGMENTO_DESCRIP]","[Base_Tarjetas].[SEGMENTO_DESCRIP].&amp;[" &amp; $C$6 &amp; "]",
"[Base_Tarjetas].[SITUACION]","[Base_Tarjetas].[SITUACION].&amp;[" &amp; $C88 &amp; "]",
"[Base_Tarjetas].[TIPO]","[Base_Tarjetas].[TIPO].&amp;[" &amp; $C$1 &amp; "]")/1000,
0)</f>
        <v>0</v>
      </c>
      <c r="AK88" s="8">
        <f>IFERROR(
GETPIVOTDATA("[Base_Tarjetas].[Importe]",TDinamica_R!$A$3,
"[Base_Tarjetas].[PERIODO]","[Base_Tarjetas].[PERIODO].&amp;[" &amp; TEXT(AK$6,"yyyymm") &amp; "]",
"[Base_Tarjetas].[Metrica]","[Base_Tarjetas].[Metrica].&amp;[" &amp; $A88 &amp; "]",
"[Base_Tarjetas].[SEGMENTO_DESCRIP]","[Base_Tarjetas].[SEGMENTO_DESCRIP].&amp;[" &amp; $C$6 &amp; "]",
"[Base_Tarjetas].[SITUACION]","[Base_Tarjetas].[SITUACION].&amp;[" &amp; $C88 &amp; "]",
"[Base_Tarjetas].[TIPO]","[Base_Tarjetas].[TIPO].&amp;[" &amp; $C$1 &amp; "]")/1000,
0)</f>
        <v>0</v>
      </c>
      <c r="AL88" s="8">
        <f>IFERROR(
GETPIVOTDATA("[Base_Tarjetas].[Importe]",TDinamica_R!$A$3,
"[Base_Tarjetas].[PERIODO]","[Base_Tarjetas].[PERIODO].&amp;[" &amp; TEXT(AL$6,"yyyymm") &amp; "]",
"[Base_Tarjetas].[Metrica]","[Base_Tarjetas].[Metrica].&amp;[" &amp; $A88 &amp; "]",
"[Base_Tarjetas].[SEGMENTO_DESCRIP]","[Base_Tarjetas].[SEGMENTO_DESCRIP].&amp;[" &amp; $C$6 &amp; "]",
"[Base_Tarjetas].[SITUACION]","[Base_Tarjetas].[SITUACION].&amp;[" &amp; $C88 &amp; "]",
"[Base_Tarjetas].[TIPO]","[Base_Tarjetas].[TIPO].&amp;[" &amp; $C$1 &amp; "]")/1000,
0)</f>
        <v>0</v>
      </c>
      <c r="AM88" s="8">
        <f>IFERROR(
GETPIVOTDATA("[Base_Tarjetas].[Importe]",TDinamica_R!$A$3,
"[Base_Tarjetas].[PERIODO]","[Base_Tarjetas].[PERIODO].&amp;[" &amp; TEXT(AM$6,"yyyymm") &amp; "]",
"[Base_Tarjetas].[Metrica]","[Base_Tarjetas].[Metrica].&amp;[" &amp; $A88 &amp; "]",
"[Base_Tarjetas].[SEGMENTO_DESCRIP]","[Base_Tarjetas].[SEGMENTO_DESCRIP].&amp;[" &amp; $C$6 &amp; "]",
"[Base_Tarjetas].[SITUACION]","[Base_Tarjetas].[SITUACION].&amp;[" &amp; $C88 &amp; "]",
"[Base_Tarjetas].[TIPO]","[Base_Tarjetas].[TIPO].&amp;[" &amp; $C$1 &amp; "]")/1000,
0)</f>
        <v>0</v>
      </c>
      <c r="AN88" s="8">
        <f>IFERROR(
GETPIVOTDATA("[Base_Tarjetas].[Importe]",TDinamica_R!$A$3,
"[Base_Tarjetas].[PERIODO]","[Base_Tarjetas].[PERIODO].&amp;[" &amp; TEXT(AN$6,"yyyymm") &amp; "]",
"[Base_Tarjetas].[Metrica]","[Base_Tarjetas].[Metrica].&amp;[" &amp; $A88 &amp; "]",
"[Base_Tarjetas].[SEGMENTO_DESCRIP]","[Base_Tarjetas].[SEGMENTO_DESCRIP].&amp;[" &amp; $C$6 &amp; "]",
"[Base_Tarjetas].[SITUACION]","[Base_Tarjetas].[SITUACION].&amp;[" &amp; $C88 &amp; "]",
"[Base_Tarjetas].[TIPO]","[Base_Tarjetas].[TIPO].&amp;[" &amp; $C$1 &amp; "]")/1000,
0)</f>
        <v>0</v>
      </c>
      <c r="AO88" s="8">
        <f>IFERROR(
GETPIVOTDATA("[Base_Tarjetas].[Importe]",TDinamica_R!$A$3,
"[Base_Tarjetas].[PERIODO]","[Base_Tarjetas].[PERIODO].&amp;[" &amp; TEXT(AO$6,"yyyymm") &amp; "]",
"[Base_Tarjetas].[Metrica]","[Base_Tarjetas].[Metrica].&amp;[" &amp; $A88 &amp; "]",
"[Base_Tarjetas].[SEGMENTO_DESCRIP]","[Base_Tarjetas].[SEGMENTO_DESCRIP].&amp;[" &amp; $C$6 &amp; "]",
"[Base_Tarjetas].[SITUACION]","[Base_Tarjetas].[SITUACION].&amp;[" &amp; $C88 &amp; "]",
"[Base_Tarjetas].[TIPO]","[Base_Tarjetas].[TIPO].&amp;[" &amp; $C$1 &amp; "]")/1000,
0)</f>
        <v>0</v>
      </c>
      <c r="AP88" s="8">
        <f>IFERROR(
GETPIVOTDATA("[Base_Tarjetas].[Importe]",TDinamica_R!$A$3,
"[Base_Tarjetas].[PERIODO]","[Base_Tarjetas].[PERIODO].&amp;[" &amp; TEXT(AP$6,"yyyymm") &amp; "]",
"[Base_Tarjetas].[Metrica]","[Base_Tarjetas].[Metrica].&amp;[" &amp; $A88 &amp; "]",
"[Base_Tarjetas].[SEGMENTO_DESCRIP]","[Base_Tarjetas].[SEGMENTO_DESCRIP].&amp;[" &amp; $C$6 &amp; "]",
"[Base_Tarjetas].[SITUACION]","[Base_Tarjetas].[SITUACION].&amp;[" &amp; $C88 &amp; "]",
"[Base_Tarjetas].[TIPO]","[Base_Tarjetas].[TIPO].&amp;[" &amp; $C$1 &amp; "]")/1000,
0)</f>
        <v>0</v>
      </c>
      <c r="AQ88" s="8">
        <f>IFERROR(
GETPIVOTDATA("[Base_Tarjetas].[Importe]",TDinamica_R!$A$3,
"[Base_Tarjetas].[PERIODO]","[Base_Tarjetas].[PERIODO].&amp;[" &amp; TEXT(AQ$6,"yyyymm") &amp; "]",
"[Base_Tarjetas].[Metrica]","[Base_Tarjetas].[Metrica].&amp;[" &amp; $A88 &amp; "]",
"[Base_Tarjetas].[SEGMENTO_DESCRIP]","[Base_Tarjetas].[SEGMENTO_DESCRIP].&amp;[" &amp; $C$6 &amp; "]",
"[Base_Tarjetas].[SITUACION]","[Base_Tarjetas].[SITUACION].&amp;[" &amp; $C88 &amp; "]",
"[Base_Tarjetas].[TIPO]","[Base_Tarjetas].[TIPO].&amp;[" &amp; $C$1 &amp; "]")/1000,
0)</f>
        <v>0</v>
      </c>
      <c r="AR88" s="8">
        <f>IFERROR(
GETPIVOTDATA("[Base_Tarjetas].[Importe]",TDinamica_R!$A$3,
"[Base_Tarjetas].[PERIODO]","[Base_Tarjetas].[PERIODO].&amp;[" &amp; TEXT(AR$6,"yyyymm") &amp; "]",
"[Base_Tarjetas].[Metrica]","[Base_Tarjetas].[Metrica].&amp;[" &amp; $A88 &amp; "]",
"[Base_Tarjetas].[SEGMENTO_DESCRIP]","[Base_Tarjetas].[SEGMENTO_DESCRIP].&amp;[" &amp; $C$6 &amp; "]",
"[Base_Tarjetas].[SITUACION]","[Base_Tarjetas].[SITUACION].&amp;[" &amp; $C88 &amp; "]",
"[Base_Tarjetas].[TIPO]","[Base_Tarjetas].[TIPO].&amp;[" &amp; $C$1 &amp; "]")/1000,
0)</f>
        <v>0</v>
      </c>
      <c r="AS88" s="8">
        <f>IFERROR(
GETPIVOTDATA("[Base_Tarjetas].[Importe]",TDinamica_R!$A$3,
"[Base_Tarjetas].[PERIODO]","[Base_Tarjetas].[PERIODO].&amp;[" &amp; TEXT(AS$6,"yyyymm") &amp; "]",
"[Base_Tarjetas].[Metrica]","[Base_Tarjetas].[Metrica].&amp;[" &amp; $A88 &amp; "]",
"[Base_Tarjetas].[SEGMENTO_DESCRIP]","[Base_Tarjetas].[SEGMENTO_DESCRIP].&amp;[" &amp; $C$6 &amp; "]",
"[Base_Tarjetas].[SITUACION]","[Base_Tarjetas].[SITUACION].&amp;[" &amp; $C88 &amp; "]",
"[Base_Tarjetas].[TIPO]","[Base_Tarjetas].[TIPO].&amp;[" &amp; $C$1 &amp; "]")/1000,
0)</f>
        <v>0</v>
      </c>
      <c r="AT88" s="8">
        <f>IFERROR(
GETPIVOTDATA("[Base_Tarjetas].[Importe]",TDinamica_R!$A$3,
"[Base_Tarjetas].[PERIODO]","[Base_Tarjetas].[PERIODO].&amp;[" &amp; TEXT(AT$6,"yyyymm") &amp; "]",
"[Base_Tarjetas].[Metrica]","[Base_Tarjetas].[Metrica].&amp;[" &amp; $A88 &amp; "]",
"[Base_Tarjetas].[SEGMENTO_DESCRIP]","[Base_Tarjetas].[SEGMENTO_DESCRIP].&amp;[" &amp; $C$6 &amp; "]",
"[Base_Tarjetas].[SITUACION]","[Base_Tarjetas].[SITUACION].&amp;[" &amp; $C88 &amp; "]",
"[Base_Tarjetas].[TIPO]","[Base_Tarjetas].[TIPO].&amp;[" &amp; $C$1 &amp; "]")/1000,
0)</f>
        <v>0</v>
      </c>
      <c r="AU88" s="8">
        <f>IFERROR(
GETPIVOTDATA("[Base_Tarjetas].[Importe]",TDinamica_R!$A$3,
"[Base_Tarjetas].[PERIODO]","[Base_Tarjetas].[PERIODO].&amp;[" &amp; TEXT(AU$6,"yyyymm") &amp; "]",
"[Base_Tarjetas].[Metrica]","[Base_Tarjetas].[Metrica].&amp;[" &amp; $A88 &amp; "]",
"[Base_Tarjetas].[SEGMENTO_DESCRIP]","[Base_Tarjetas].[SEGMENTO_DESCRIP].&amp;[" &amp; $C$6 &amp; "]",
"[Base_Tarjetas].[SITUACION]","[Base_Tarjetas].[SITUACION].&amp;[" &amp; $C88 &amp; "]",
"[Base_Tarjetas].[TIPO]","[Base_Tarjetas].[TIPO].&amp;[" &amp; $C$1 &amp; "]")/1000,
0)</f>
        <v>0</v>
      </c>
      <c r="AV88" s="8">
        <f>IFERROR(
GETPIVOTDATA("[Base_Tarjetas].[Importe]",TDinamica_R!$A$3,
"[Base_Tarjetas].[PERIODO]","[Base_Tarjetas].[PERIODO].&amp;[" &amp; TEXT(AV$6,"yyyymm") &amp; "]",
"[Base_Tarjetas].[Metrica]","[Base_Tarjetas].[Metrica].&amp;[" &amp; $A88 &amp; "]",
"[Base_Tarjetas].[SEGMENTO_DESCRIP]","[Base_Tarjetas].[SEGMENTO_DESCRIP].&amp;[" &amp; $C$6 &amp; "]",
"[Base_Tarjetas].[SITUACION]","[Base_Tarjetas].[SITUACION].&amp;[" &amp; $C88 &amp; "]",
"[Base_Tarjetas].[TIPO]","[Base_Tarjetas].[TIPO].&amp;[" &amp; $C$1 &amp; "]")/1000,
0)</f>
        <v>0</v>
      </c>
      <c r="AW88" s="8">
        <f>IFERROR(
GETPIVOTDATA("[Base_Tarjetas].[Importe]",TDinamica_R!$A$3,
"[Base_Tarjetas].[PERIODO]","[Base_Tarjetas].[PERIODO].&amp;[" &amp; TEXT(AW$6,"yyyymm") &amp; "]",
"[Base_Tarjetas].[Metrica]","[Base_Tarjetas].[Metrica].&amp;[" &amp; $A88 &amp; "]",
"[Base_Tarjetas].[SEGMENTO_DESCRIP]","[Base_Tarjetas].[SEGMENTO_DESCRIP].&amp;[" &amp; $C$6 &amp; "]",
"[Base_Tarjetas].[SITUACION]","[Base_Tarjetas].[SITUACION].&amp;[" &amp; $C88 &amp; "]",
"[Base_Tarjetas].[TIPO]","[Base_Tarjetas].[TIPO].&amp;[" &amp; $C$1 &amp; "]")/1000,
0)</f>
        <v>0</v>
      </c>
      <c r="AX88" s="8">
        <f>IFERROR(
GETPIVOTDATA("[Base_Tarjetas].[Importe]",TDinamica_R!$A$3,
"[Base_Tarjetas].[PERIODO]","[Base_Tarjetas].[PERIODO].&amp;[" &amp; TEXT(AX$6,"yyyymm") &amp; "]",
"[Base_Tarjetas].[Metrica]","[Base_Tarjetas].[Metrica].&amp;[" &amp; $A88 &amp; "]",
"[Base_Tarjetas].[SEGMENTO_DESCRIP]","[Base_Tarjetas].[SEGMENTO_DESCRIP].&amp;[" &amp; $C$6 &amp; "]",
"[Base_Tarjetas].[SITUACION]","[Base_Tarjetas].[SITUACION].&amp;[" &amp; $C88 &amp; "]",
"[Base_Tarjetas].[TIPO]","[Base_Tarjetas].[TIPO].&amp;[" &amp; $C$1 &amp; "]")/1000,
0)</f>
        <v>0</v>
      </c>
      <c r="AY88" s="8">
        <f>IFERROR(
GETPIVOTDATA("[Base_Tarjetas].[Importe]",TDinamica_R!$A$3,
"[Base_Tarjetas].[PERIODO]","[Base_Tarjetas].[PERIODO].&amp;[" &amp; TEXT(AY$6,"yyyymm") &amp; "]",
"[Base_Tarjetas].[Metrica]","[Base_Tarjetas].[Metrica].&amp;[" &amp; $A88 &amp; "]",
"[Base_Tarjetas].[SEGMENTO_DESCRIP]","[Base_Tarjetas].[SEGMENTO_DESCRIP].&amp;[" &amp; $C$6 &amp; "]",
"[Base_Tarjetas].[SITUACION]","[Base_Tarjetas].[SITUACION].&amp;[" &amp; $C88 &amp; "]",
"[Base_Tarjetas].[TIPO]","[Base_Tarjetas].[TIPO].&amp;[" &amp; $C$1 &amp; "]")/1000,
0)</f>
        <v>0</v>
      </c>
      <c r="AZ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TEXT(AZ$6,"yyyymm") &amp; "]"),
0)</f>
        <v>-12.5644322154</v>
      </c>
      <c r="BA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TEXT(BA$6,"yyyymm") &amp; "]"),
0)</f>
        <v>-11.5972508717</v>
      </c>
      <c r="BB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TEXT(BB$6,"yyyymm") &amp; "]"),
0)</f>
        <v>-12.3790049451</v>
      </c>
      <c r="BC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TEXT(BC$6,"yyyymm") &amp; "]"),
0)</f>
        <v>-11.6155514737</v>
      </c>
      <c r="BD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TEXT(BD$6,"yyyymm") &amp; "]"),
0)</f>
        <v>-12.326442898</v>
      </c>
      <c r="BE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TEXT(BE$6,"yyyymm") &amp; "]"),
0)</f>
        <v>-13.8223327959</v>
      </c>
      <c r="BF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TEXT(BF$6,"yyyymm") &amp; "]"),
0)</f>
        <v>-13.387976685200002</v>
      </c>
      <c r="BG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TEXT(BG$6,"yyyymm") &amp; "]"),
0)</f>
        <v>-13.730035022999999</v>
      </c>
      <c r="BH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TEXT(BH$6,"yyyymm") &amp; "]"),
0)</f>
        <v>-13.4249456294</v>
      </c>
      <c r="BI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TEXT(BI$6,"yyyymm") &amp; "]"),
0)</f>
        <v>-13.245794699099999</v>
      </c>
      <c r="BJ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TEXT(BJ$6,"yyyymm") &amp; "]"),
0)</f>
        <v>-13.570353687100001</v>
      </c>
      <c r="BK88" s="8">
        <f>IFERROR(
GETPIVOTDATA("[Base_TC_PPTO].[Importe]",TDinamica_P!$A$5,
"[Base_TC_PPTO].[Metrica]","[Base_TC_PPTO].[Metrica].&amp;[" &amp; $A88 &amp; "]",
"[Base_TC_PPTO].[Sub Producto]","[Base_TC_PPTO].[Sub Producto].&amp;[" &amp; $C$1 &amp; "]",
"[Base_TC_PPTO].[SEGMENTO_DESCRIP]","[Base_TC_PPTO].[SEGMENTO_DESCRIP].&amp;[" &amp; $C$6 &amp; "]",
"[Base_TC_PPTO].[Situacion]","[Base_TC_PPTO].[Situacion].&amp;[" &amp; $C88 &amp; "]",
"[Base_TC_PPTO].[Periodo]","[Base_TC_PPTO].[Periodo].&amp;[" &amp; TEXT(BK$6,"yyyymm") &amp; "]"),
0)</f>
        <v>-14.1821978731</v>
      </c>
      <c r="BO88" s="24">
        <f t="shared" si="53"/>
        <v>0</v>
      </c>
      <c r="BP88" s="24">
        <f t="shared" si="53"/>
        <v>-36.540688032200002</v>
      </c>
      <c r="BQ88" s="24">
        <f t="shared" si="53"/>
        <v>0</v>
      </c>
      <c r="BR88" s="24">
        <f t="shared" si="53"/>
        <v>0</v>
      </c>
      <c r="BS88" s="24">
        <f t="shared" si="53"/>
        <v>0</v>
      </c>
      <c r="BT88" s="24">
        <f t="shared" si="53"/>
        <v>0</v>
      </c>
    </row>
    <row r="89" spans="1:72" collapsed="1" x14ac:dyDescent="0.25">
      <c r="C89" s="3" t="s">
        <v>39</v>
      </c>
      <c r="D89" s="10">
        <f>SUM(D86:D88)</f>
        <v>0</v>
      </c>
      <c r="E89" s="10">
        <f t="shared" ref="E89:BK89" si="54">SUM(E86:E88)</f>
        <v>0</v>
      </c>
      <c r="F89" s="10">
        <f t="shared" si="54"/>
        <v>0</v>
      </c>
      <c r="G89" s="10">
        <f t="shared" si="54"/>
        <v>0</v>
      </c>
      <c r="H89" s="10">
        <f t="shared" si="54"/>
        <v>0</v>
      </c>
      <c r="I89" s="10">
        <f t="shared" si="54"/>
        <v>0</v>
      </c>
      <c r="J89" s="10">
        <f t="shared" si="54"/>
        <v>0</v>
      </c>
      <c r="K89" s="10">
        <f t="shared" si="54"/>
        <v>0</v>
      </c>
      <c r="L89" s="10">
        <f t="shared" si="54"/>
        <v>0</v>
      </c>
      <c r="M89" s="10">
        <f t="shared" si="54"/>
        <v>0</v>
      </c>
      <c r="N89" s="10">
        <f t="shared" si="54"/>
        <v>0</v>
      </c>
      <c r="O89" s="10">
        <f t="shared" si="54"/>
        <v>0</v>
      </c>
      <c r="P89" s="10">
        <f t="shared" si="54"/>
        <v>0</v>
      </c>
      <c r="Q89" s="10">
        <f t="shared" si="54"/>
        <v>0</v>
      </c>
      <c r="R89" s="10">
        <f t="shared" si="54"/>
        <v>0</v>
      </c>
      <c r="S89" s="10">
        <f t="shared" si="54"/>
        <v>0</v>
      </c>
      <c r="T89" s="10">
        <f t="shared" si="54"/>
        <v>0</v>
      </c>
      <c r="U89" s="10">
        <f t="shared" si="54"/>
        <v>0</v>
      </c>
      <c r="V89" s="10">
        <f t="shared" si="54"/>
        <v>0</v>
      </c>
      <c r="W89" s="10">
        <f t="shared" si="54"/>
        <v>0</v>
      </c>
      <c r="X89" s="10">
        <f t="shared" si="54"/>
        <v>0</v>
      </c>
      <c r="Y89" s="10">
        <f t="shared" si="54"/>
        <v>0</v>
      </c>
      <c r="Z89" s="10">
        <f t="shared" si="54"/>
        <v>0</v>
      </c>
      <c r="AA89" s="10">
        <f t="shared" si="54"/>
        <v>0</v>
      </c>
      <c r="AB89" s="10">
        <f t="shared" si="54"/>
        <v>0</v>
      </c>
      <c r="AC89" s="10">
        <f t="shared" si="54"/>
        <v>0</v>
      </c>
      <c r="AD89" s="10">
        <f t="shared" si="54"/>
        <v>0</v>
      </c>
      <c r="AE89" s="10">
        <f t="shared" si="54"/>
        <v>0</v>
      </c>
      <c r="AF89" s="10">
        <f t="shared" si="54"/>
        <v>0</v>
      </c>
      <c r="AG89" s="10">
        <f t="shared" si="54"/>
        <v>0</v>
      </c>
      <c r="AH89" s="10">
        <f t="shared" si="54"/>
        <v>0</v>
      </c>
      <c r="AI89" s="10">
        <f t="shared" si="54"/>
        <v>0</v>
      </c>
      <c r="AJ89" s="10">
        <f t="shared" si="54"/>
        <v>0</v>
      </c>
      <c r="AK89" s="10">
        <f t="shared" si="54"/>
        <v>0</v>
      </c>
      <c r="AL89" s="10">
        <f t="shared" si="54"/>
        <v>0</v>
      </c>
      <c r="AM89" s="10">
        <f t="shared" si="54"/>
        <v>0</v>
      </c>
      <c r="AN89" s="10">
        <f t="shared" si="54"/>
        <v>0</v>
      </c>
      <c r="AO89" s="10">
        <f t="shared" si="54"/>
        <v>0</v>
      </c>
      <c r="AP89" s="10">
        <f t="shared" si="54"/>
        <v>0</v>
      </c>
      <c r="AQ89" s="10">
        <f t="shared" si="54"/>
        <v>0</v>
      </c>
      <c r="AR89" s="10">
        <f t="shared" si="54"/>
        <v>0</v>
      </c>
      <c r="AS89" s="10">
        <f t="shared" si="54"/>
        <v>0</v>
      </c>
      <c r="AT89" s="10">
        <f t="shared" si="54"/>
        <v>0</v>
      </c>
      <c r="AU89" s="10">
        <f t="shared" si="54"/>
        <v>0</v>
      </c>
      <c r="AV89" s="10">
        <f t="shared" si="54"/>
        <v>0</v>
      </c>
      <c r="AW89" s="10">
        <f t="shared" si="54"/>
        <v>0</v>
      </c>
      <c r="AX89" s="10">
        <f t="shared" si="54"/>
        <v>0</v>
      </c>
      <c r="AY89" s="10">
        <f t="shared" si="54"/>
        <v>0</v>
      </c>
      <c r="AZ89" s="10">
        <f t="shared" si="54"/>
        <v>-294.38693108540002</v>
      </c>
      <c r="BA89" s="10">
        <f t="shared" si="54"/>
        <v>-280.0212788133</v>
      </c>
      <c r="BB89" s="10">
        <f t="shared" si="54"/>
        <v>-314.86453286519998</v>
      </c>
      <c r="BC89" s="10">
        <f t="shared" si="54"/>
        <v>-299.64948916630004</v>
      </c>
      <c r="BD89" s="10">
        <f t="shared" si="54"/>
        <v>-326.5245558437</v>
      </c>
      <c r="BE89" s="10">
        <f t="shared" si="54"/>
        <v>-314.79758882030001</v>
      </c>
      <c r="BF89" s="10">
        <f t="shared" si="54"/>
        <v>-315.92366872949998</v>
      </c>
      <c r="BG89" s="10">
        <f t="shared" si="54"/>
        <v>-317.40706845440002</v>
      </c>
      <c r="BH89" s="10">
        <f t="shared" si="54"/>
        <v>-326.1261770552</v>
      </c>
      <c r="BI89" s="10">
        <f t="shared" si="54"/>
        <v>-323.8623161063</v>
      </c>
      <c r="BJ89" s="10">
        <f t="shared" si="54"/>
        <v>-333.13898281830001</v>
      </c>
      <c r="BK89" s="10">
        <f t="shared" si="54"/>
        <v>-345.78445746429998</v>
      </c>
      <c r="BO89" s="23">
        <f t="shared" ref="BO89:BT89" si="55">SUM(BO86:BO88)</f>
        <v>0</v>
      </c>
      <c r="BP89" s="23">
        <f t="shared" si="55"/>
        <v>-889.27274276389994</v>
      </c>
      <c r="BQ89" s="23">
        <f t="shared" si="55"/>
        <v>0</v>
      </c>
      <c r="BR89" s="23">
        <f t="shared" si="55"/>
        <v>0</v>
      </c>
      <c r="BS89" s="23">
        <f t="shared" si="55"/>
        <v>0</v>
      </c>
      <c r="BT89" s="23">
        <f t="shared" si="55"/>
        <v>0</v>
      </c>
    </row>
    <row r="91" spans="1:72" hidden="1" outlineLevel="1" x14ac:dyDescent="0.25">
      <c r="A91" s="11" t="s">
        <v>44</v>
      </c>
      <c r="C91" s="2" t="s">
        <v>48</v>
      </c>
      <c r="D91" s="8">
        <f>IFERROR(
GETPIVOTDATA("[Base_Tarjetas].[Importe]",TDinamica_R!$A$3,
"[Base_Tarjetas].[PERIODO]","[Base_Tarjetas].[PERIODO].&amp;[" &amp; TEXT(D$6,"yyyymm") &amp; "]",
"[Base_Tarjetas].[Metrica]","[Base_Tarjetas].[Metrica].&amp;[" &amp; $A91 &amp; "]",
"[Base_Tarjetas].[SEGMENTO_DESCRIP]","[Base_Tarjetas].[SEGMENTO_DESCRIP].&amp;[" &amp; $C$6 &amp; "]",
"[Base_Tarjetas].[SITUACION]","[Base_Tarjetas].[SITUACION].&amp;[" &amp; $C91 &amp; "]",
"[Base_Tarjetas].[TIPO]","[Base_Tarjetas].[TIPO].&amp;[" &amp; $C$1 &amp; "]")/1000,
0)</f>
        <v>0</v>
      </c>
      <c r="E91" s="8">
        <f>IFERROR(
GETPIVOTDATA("[Base_Tarjetas].[Importe]",TDinamica_R!$A$3,
"[Base_Tarjetas].[PERIODO]","[Base_Tarjetas].[PERIODO].&amp;[" &amp; TEXT(E$6,"yyyymm") &amp; "]",
"[Base_Tarjetas].[Metrica]","[Base_Tarjetas].[Metrica].&amp;[" &amp; $A91 &amp; "]",
"[Base_Tarjetas].[SEGMENTO_DESCRIP]","[Base_Tarjetas].[SEGMENTO_DESCRIP].&amp;[" &amp; $C$6 &amp; "]",
"[Base_Tarjetas].[SITUACION]","[Base_Tarjetas].[SITUACION].&amp;[" &amp; $C91 &amp; "]",
"[Base_Tarjetas].[TIPO]","[Base_Tarjetas].[TIPO].&amp;[" &amp; $C$1 &amp; "]")/1000,
0)</f>
        <v>0</v>
      </c>
      <c r="F91" s="8">
        <f>IFERROR(
GETPIVOTDATA("[Base_Tarjetas].[Importe]",TDinamica_R!$A$3,
"[Base_Tarjetas].[PERIODO]","[Base_Tarjetas].[PERIODO].&amp;[" &amp; TEXT(F$6,"yyyymm") &amp; "]",
"[Base_Tarjetas].[Metrica]","[Base_Tarjetas].[Metrica].&amp;[" &amp; $A91 &amp; "]",
"[Base_Tarjetas].[SEGMENTO_DESCRIP]","[Base_Tarjetas].[SEGMENTO_DESCRIP].&amp;[" &amp; $C$6 &amp; "]",
"[Base_Tarjetas].[SITUACION]","[Base_Tarjetas].[SITUACION].&amp;[" &amp; $C91 &amp; "]",
"[Base_Tarjetas].[TIPO]","[Base_Tarjetas].[TIPO].&amp;[" &amp; $C$1 &amp; "]")/1000,
0)</f>
        <v>0</v>
      </c>
      <c r="G91" s="8">
        <f>IFERROR(
GETPIVOTDATA("[Base_Tarjetas].[Importe]",TDinamica_R!$A$3,
"[Base_Tarjetas].[PERIODO]","[Base_Tarjetas].[PERIODO].&amp;[" &amp; TEXT(G$6,"yyyymm") &amp; "]",
"[Base_Tarjetas].[Metrica]","[Base_Tarjetas].[Metrica].&amp;[" &amp; $A91 &amp; "]",
"[Base_Tarjetas].[SEGMENTO_DESCRIP]","[Base_Tarjetas].[SEGMENTO_DESCRIP].&amp;[" &amp; $C$6 &amp; "]",
"[Base_Tarjetas].[SITUACION]","[Base_Tarjetas].[SITUACION].&amp;[" &amp; $C91 &amp; "]",
"[Base_Tarjetas].[TIPO]","[Base_Tarjetas].[TIPO].&amp;[" &amp; $C$1 &amp; "]")/1000,
0)</f>
        <v>0</v>
      </c>
      <c r="H91" s="8">
        <f>IFERROR(
GETPIVOTDATA("[Base_Tarjetas].[Importe]",TDinamica_R!$A$3,
"[Base_Tarjetas].[PERIODO]","[Base_Tarjetas].[PERIODO].&amp;[" &amp; TEXT(H$6,"yyyymm") &amp; "]",
"[Base_Tarjetas].[Metrica]","[Base_Tarjetas].[Metrica].&amp;[" &amp; $A91 &amp; "]",
"[Base_Tarjetas].[SEGMENTO_DESCRIP]","[Base_Tarjetas].[SEGMENTO_DESCRIP].&amp;[" &amp; $C$6 &amp; "]",
"[Base_Tarjetas].[SITUACION]","[Base_Tarjetas].[SITUACION].&amp;[" &amp; $C91 &amp; "]",
"[Base_Tarjetas].[TIPO]","[Base_Tarjetas].[TIPO].&amp;[" &amp; $C$1 &amp; "]")/1000,
0)</f>
        <v>0</v>
      </c>
      <c r="I91" s="8">
        <f>IFERROR(
GETPIVOTDATA("[Base_Tarjetas].[Importe]",TDinamica_R!$A$3,
"[Base_Tarjetas].[PERIODO]","[Base_Tarjetas].[PERIODO].&amp;[" &amp; TEXT(I$6,"yyyymm") &amp; "]",
"[Base_Tarjetas].[Metrica]","[Base_Tarjetas].[Metrica].&amp;[" &amp; $A91 &amp; "]",
"[Base_Tarjetas].[SEGMENTO_DESCRIP]","[Base_Tarjetas].[SEGMENTO_DESCRIP].&amp;[" &amp; $C$6 &amp; "]",
"[Base_Tarjetas].[SITUACION]","[Base_Tarjetas].[SITUACION].&amp;[" &amp; $C91 &amp; "]",
"[Base_Tarjetas].[TIPO]","[Base_Tarjetas].[TIPO].&amp;[" &amp; $C$1 &amp; "]")/1000,
0)</f>
        <v>0</v>
      </c>
      <c r="J91" s="8">
        <f>IFERROR(
GETPIVOTDATA("[Base_Tarjetas].[Importe]",TDinamica_R!$A$3,
"[Base_Tarjetas].[PERIODO]","[Base_Tarjetas].[PERIODO].&amp;[" &amp; TEXT(J$6,"yyyymm") &amp; "]",
"[Base_Tarjetas].[Metrica]","[Base_Tarjetas].[Metrica].&amp;[" &amp; $A91 &amp; "]",
"[Base_Tarjetas].[SEGMENTO_DESCRIP]","[Base_Tarjetas].[SEGMENTO_DESCRIP].&amp;[" &amp; $C$6 &amp; "]",
"[Base_Tarjetas].[SITUACION]","[Base_Tarjetas].[SITUACION].&amp;[" &amp; $C91 &amp; "]",
"[Base_Tarjetas].[TIPO]","[Base_Tarjetas].[TIPO].&amp;[" &amp; $C$1 &amp; "]")/1000,
0)</f>
        <v>0</v>
      </c>
      <c r="K91" s="8">
        <f>IFERROR(
GETPIVOTDATA("[Base_Tarjetas].[Importe]",TDinamica_R!$A$3,
"[Base_Tarjetas].[PERIODO]","[Base_Tarjetas].[PERIODO].&amp;[" &amp; TEXT(K$6,"yyyymm") &amp; "]",
"[Base_Tarjetas].[Metrica]","[Base_Tarjetas].[Metrica].&amp;[" &amp; $A91 &amp; "]",
"[Base_Tarjetas].[SEGMENTO_DESCRIP]","[Base_Tarjetas].[SEGMENTO_DESCRIP].&amp;[" &amp; $C$6 &amp; "]",
"[Base_Tarjetas].[SITUACION]","[Base_Tarjetas].[SITUACION].&amp;[" &amp; $C91 &amp; "]",
"[Base_Tarjetas].[TIPO]","[Base_Tarjetas].[TIPO].&amp;[" &amp; $C$1 &amp; "]")/1000,
0)</f>
        <v>0</v>
      </c>
      <c r="L91" s="8">
        <f>IFERROR(
GETPIVOTDATA("[Base_Tarjetas].[Importe]",TDinamica_R!$A$3,
"[Base_Tarjetas].[PERIODO]","[Base_Tarjetas].[PERIODO].&amp;[" &amp; TEXT(L$6,"yyyymm") &amp; "]",
"[Base_Tarjetas].[Metrica]","[Base_Tarjetas].[Metrica].&amp;[" &amp; $A91 &amp; "]",
"[Base_Tarjetas].[SEGMENTO_DESCRIP]","[Base_Tarjetas].[SEGMENTO_DESCRIP].&amp;[" &amp; $C$6 &amp; "]",
"[Base_Tarjetas].[SITUACION]","[Base_Tarjetas].[SITUACION].&amp;[" &amp; $C91 &amp; "]",
"[Base_Tarjetas].[TIPO]","[Base_Tarjetas].[TIPO].&amp;[" &amp; $C$1 &amp; "]")/1000,
0)</f>
        <v>0</v>
      </c>
      <c r="M91" s="8">
        <f>IFERROR(
GETPIVOTDATA("[Base_Tarjetas].[Importe]",TDinamica_R!$A$3,
"[Base_Tarjetas].[PERIODO]","[Base_Tarjetas].[PERIODO].&amp;[" &amp; TEXT(M$6,"yyyymm") &amp; "]",
"[Base_Tarjetas].[Metrica]","[Base_Tarjetas].[Metrica].&amp;[" &amp; $A91 &amp; "]",
"[Base_Tarjetas].[SEGMENTO_DESCRIP]","[Base_Tarjetas].[SEGMENTO_DESCRIP].&amp;[" &amp; $C$6 &amp; "]",
"[Base_Tarjetas].[SITUACION]","[Base_Tarjetas].[SITUACION].&amp;[" &amp; $C91 &amp; "]",
"[Base_Tarjetas].[TIPO]","[Base_Tarjetas].[TIPO].&amp;[" &amp; $C$1 &amp; "]")/1000,
0)</f>
        <v>0</v>
      </c>
      <c r="N91" s="8">
        <f>IFERROR(
GETPIVOTDATA("[Base_Tarjetas].[Importe]",TDinamica_R!$A$3,
"[Base_Tarjetas].[PERIODO]","[Base_Tarjetas].[PERIODO].&amp;[" &amp; TEXT(N$6,"yyyymm") &amp; "]",
"[Base_Tarjetas].[Metrica]","[Base_Tarjetas].[Metrica].&amp;[" &amp; $A91 &amp; "]",
"[Base_Tarjetas].[SEGMENTO_DESCRIP]","[Base_Tarjetas].[SEGMENTO_DESCRIP].&amp;[" &amp; $C$6 &amp; "]",
"[Base_Tarjetas].[SITUACION]","[Base_Tarjetas].[SITUACION].&amp;[" &amp; $C91 &amp; "]",
"[Base_Tarjetas].[TIPO]","[Base_Tarjetas].[TIPO].&amp;[" &amp; $C$1 &amp; "]")/1000,
0)</f>
        <v>0</v>
      </c>
      <c r="O91" s="8">
        <f>IFERROR(
GETPIVOTDATA("[Base_Tarjetas].[Importe]",TDinamica_R!$A$3,
"[Base_Tarjetas].[PERIODO]","[Base_Tarjetas].[PERIODO].&amp;[" &amp; TEXT(O$6,"yyyymm") &amp; "]",
"[Base_Tarjetas].[Metrica]","[Base_Tarjetas].[Metrica].&amp;[" &amp; $A91 &amp; "]",
"[Base_Tarjetas].[SEGMENTO_DESCRIP]","[Base_Tarjetas].[SEGMENTO_DESCRIP].&amp;[" &amp; $C$6 &amp; "]",
"[Base_Tarjetas].[SITUACION]","[Base_Tarjetas].[SITUACION].&amp;[" &amp; $C91 &amp; "]",
"[Base_Tarjetas].[TIPO]","[Base_Tarjetas].[TIPO].&amp;[" &amp; $C$1 &amp; "]")/1000,
0)</f>
        <v>0</v>
      </c>
      <c r="P91" s="8">
        <f>IFERROR(
GETPIVOTDATA("[Base_Tarjetas].[Importe]",TDinamica_R!$A$3,
"[Base_Tarjetas].[PERIODO]","[Base_Tarjetas].[PERIODO].&amp;[" &amp; TEXT(P$6,"yyyymm") &amp; "]",
"[Base_Tarjetas].[Metrica]","[Base_Tarjetas].[Metrica].&amp;[" &amp; $A91 &amp; "]",
"[Base_Tarjetas].[SEGMENTO_DESCRIP]","[Base_Tarjetas].[SEGMENTO_DESCRIP].&amp;[" &amp; $C$6 &amp; "]",
"[Base_Tarjetas].[SITUACION]","[Base_Tarjetas].[SITUACION].&amp;[" &amp; $C91 &amp; "]",
"[Base_Tarjetas].[TIPO]","[Base_Tarjetas].[TIPO].&amp;[" &amp; $C$1 &amp; "]")/1000,
0)</f>
        <v>0</v>
      </c>
      <c r="Q91" s="8">
        <f>IFERROR(
GETPIVOTDATA("[Base_Tarjetas].[Importe]",TDinamica_R!$A$3,
"[Base_Tarjetas].[PERIODO]","[Base_Tarjetas].[PERIODO].&amp;[" &amp; TEXT(Q$6,"yyyymm") &amp; "]",
"[Base_Tarjetas].[Metrica]","[Base_Tarjetas].[Metrica].&amp;[" &amp; $A91 &amp; "]",
"[Base_Tarjetas].[SEGMENTO_DESCRIP]","[Base_Tarjetas].[SEGMENTO_DESCRIP].&amp;[" &amp; $C$6 &amp; "]",
"[Base_Tarjetas].[SITUACION]","[Base_Tarjetas].[SITUACION].&amp;[" &amp; $C91 &amp; "]",
"[Base_Tarjetas].[TIPO]","[Base_Tarjetas].[TIPO].&amp;[" &amp; $C$1 &amp; "]")/1000,
0)</f>
        <v>0</v>
      </c>
      <c r="R91" s="8">
        <f>IFERROR(
GETPIVOTDATA("[Base_Tarjetas].[Importe]",TDinamica_R!$A$3,
"[Base_Tarjetas].[PERIODO]","[Base_Tarjetas].[PERIODO].&amp;[" &amp; TEXT(R$6,"yyyymm") &amp; "]",
"[Base_Tarjetas].[Metrica]","[Base_Tarjetas].[Metrica].&amp;[" &amp; $A91 &amp; "]",
"[Base_Tarjetas].[SEGMENTO_DESCRIP]","[Base_Tarjetas].[SEGMENTO_DESCRIP].&amp;[" &amp; $C$6 &amp; "]",
"[Base_Tarjetas].[SITUACION]","[Base_Tarjetas].[SITUACION].&amp;[" &amp; $C91 &amp; "]",
"[Base_Tarjetas].[TIPO]","[Base_Tarjetas].[TIPO].&amp;[" &amp; $C$1 &amp; "]")/1000,
0)</f>
        <v>0</v>
      </c>
      <c r="S91" s="8">
        <f>IFERROR(
GETPIVOTDATA("[Base_Tarjetas].[Importe]",TDinamica_R!$A$3,
"[Base_Tarjetas].[PERIODO]","[Base_Tarjetas].[PERIODO].&amp;[" &amp; TEXT(S$6,"yyyymm") &amp; "]",
"[Base_Tarjetas].[Metrica]","[Base_Tarjetas].[Metrica].&amp;[" &amp; $A91 &amp; "]",
"[Base_Tarjetas].[SEGMENTO_DESCRIP]","[Base_Tarjetas].[SEGMENTO_DESCRIP].&amp;[" &amp; $C$6 &amp; "]",
"[Base_Tarjetas].[SITUACION]","[Base_Tarjetas].[SITUACION].&amp;[" &amp; $C91 &amp; "]",
"[Base_Tarjetas].[TIPO]","[Base_Tarjetas].[TIPO].&amp;[" &amp; $C$1 &amp; "]")/1000,
0)</f>
        <v>0</v>
      </c>
      <c r="T91" s="8">
        <f>IFERROR(
GETPIVOTDATA("[Base_Tarjetas].[Importe]",TDinamica_R!$A$3,
"[Base_Tarjetas].[PERIODO]","[Base_Tarjetas].[PERIODO].&amp;[" &amp; TEXT(T$6,"yyyymm") &amp; "]",
"[Base_Tarjetas].[Metrica]","[Base_Tarjetas].[Metrica].&amp;[" &amp; $A91 &amp; "]",
"[Base_Tarjetas].[SEGMENTO_DESCRIP]","[Base_Tarjetas].[SEGMENTO_DESCRIP].&amp;[" &amp; $C$6 &amp; "]",
"[Base_Tarjetas].[SITUACION]","[Base_Tarjetas].[SITUACION].&amp;[" &amp; $C91 &amp; "]",
"[Base_Tarjetas].[TIPO]","[Base_Tarjetas].[TIPO].&amp;[" &amp; $C$1 &amp; "]")/1000,
0)</f>
        <v>0</v>
      </c>
      <c r="U91" s="8">
        <f>IFERROR(
GETPIVOTDATA("[Base_Tarjetas].[Importe]",TDinamica_R!$A$3,
"[Base_Tarjetas].[PERIODO]","[Base_Tarjetas].[PERIODO].&amp;[" &amp; TEXT(U$6,"yyyymm") &amp; "]",
"[Base_Tarjetas].[Metrica]","[Base_Tarjetas].[Metrica].&amp;[" &amp; $A91 &amp; "]",
"[Base_Tarjetas].[SEGMENTO_DESCRIP]","[Base_Tarjetas].[SEGMENTO_DESCRIP].&amp;[" &amp; $C$6 &amp; "]",
"[Base_Tarjetas].[SITUACION]","[Base_Tarjetas].[SITUACION].&amp;[" &amp; $C91 &amp; "]",
"[Base_Tarjetas].[TIPO]","[Base_Tarjetas].[TIPO].&amp;[" &amp; $C$1 &amp; "]")/1000,
0)</f>
        <v>0</v>
      </c>
      <c r="V91" s="8">
        <f>IFERROR(
GETPIVOTDATA("[Base_Tarjetas].[Importe]",TDinamica_R!$A$3,
"[Base_Tarjetas].[PERIODO]","[Base_Tarjetas].[PERIODO].&amp;[" &amp; TEXT(V$6,"yyyymm") &amp; "]",
"[Base_Tarjetas].[Metrica]","[Base_Tarjetas].[Metrica].&amp;[" &amp; $A91 &amp; "]",
"[Base_Tarjetas].[SEGMENTO_DESCRIP]","[Base_Tarjetas].[SEGMENTO_DESCRIP].&amp;[" &amp; $C$6 &amp; "]",
"[Base_Tarjetas].[SITUACION]","[Base_Tarjetas].[SITUACION].&amp;[" &amp; $C91 &amp; "]",
"[Base_Tarjetas].[TIPO]","[Base_Tarjetas].[TIPO].&amp;[" &amp; $C$1 &amp; "]")/1000,
0)</f>
        <v>0</v>
      </c>
      <c r="W91" s="8">
        <f>IFERROR(
GETPIVOTDATA("[Base_Tarjetas].[Importe]",TDinamica_R!$A$3,
"[Base_Tarjetas].[PERIODO]","[Base_Tarjetas].[PERIODO].&amp;[" &amp; TEXT(W$6,"yyyymm") &amp; "]",
"[Base_Tarjetas].[Metrica]","[Base_Tarjetas].[Metrica].&amp;[" &amp; $A91 &amp; "]",
"[Base_Tarjetas].[SEGMENTO_DESCRIP]","[Base_Tarjetas].[SEGMENTO_DESCRIP].&amp;[" &amp; $C$6 &amp; "]",
"[Base_Tarjetas].[SITUACION]","[Base_Tarjetas].[SITUACION].&amp;[" &amp; $C91 &amp; "]",
"[Base_Tarjetas].[TIPO]","[Base_Tarjetas].[TIPO].&amp;[" &amp; $C$1 &amp; "]")/1000,
0)</f>
        <v>0</v>
      </c>
      <c r="X91" s="8">
        <f>IFERROR(
GETPIVOTDATA("[Base_Tarjetas].[Importe]",TDinamica_R!$A$3,
"[Base_Tarjetas].[PERIODO]","[Base_Tarjetas].[PERIODO].&amp;[" &amp; TEXT(X$6,"yyyymm") &amp; "]",
"[Base_Tarjetas].[Metrica]","[Base_Tarjetas].[Metrica].&amp;[" &amp; $A91 &amp; "]",
"[Base_Tarjetas].[SEGMENTO_DESCRIP]","[Base_Tarjetas].[SEGMENTO_DESCRIP].&amp;[" &amp; $C$6 &amp; "]",
"[Base_Tarjetas].[SITUACION]","[Base_Tarjetas].[SITUACION].&amp;[" &amp; $C91 &amp; "]",
"[Base_Tarjetas].[TIPO]","[Base_Tarjetas].[TIPO].&amp;[" &amp; $C$1 &amp; "]")/1000,
0)</f>
        <v>0</v>
      </c>
      <c r="Y91" s="8">
        <f>IFERROR(
GETPIVOTDATA("[Base_Tarjetas].[Importe]",TDinamica_R!$A$3,
"[Base_Tarjetas].[PERIODO]","[Base_Tarjetas].[PERIODO].&amp;[" &amp; TEXT(Y$6,"yyyymm") &amp; "]",
"[Base_Tarjetas].[Metrica]","[Base_Tarjetas].[Metrica].&amp;[" &amp; $A91 &amp; "]",
"[Base_Tarjetas].[SEGMENTO_DESCRIP]","[Base_Tarjetas].[SEGMENTO_DESCRIP].&amp;[" &amp; $C$6 &amp; "]",
"[Base_Tarjetas].[SITUACION]","[Base_Tarjetas].[SITUACION].&amp;[" &amp; $C91 &amp; "]",
"[Base_Tarjetas].[TIPO]","[Base_Tarjetas].[TIPO].&amp;[" &amp; $C$1 &amp; "]")/1000,
0)</f>
        <v>0</v>
      </c>
      <c r="Z91" s="8">
        <f>IFERROR(
GETPIVOTDATA("[Base_Tarjetas].[Importe]",TDinamica_R!$A$3,
"[Base_Tarjetas].[PERIODO]","[Base_Tarjetas].[PERIODO].&amp;[" &amp; TEXT(Z$6,"yyyymm") &amp; "]",
"[Base_Tarjetas].[Metrica]","[Base_Tarjetas].[Metrica].&amp;[" &amp; $A91 &amp; "]",
"[Base_Tarjetas].[SEGMENTO_DESCRIP]","[Base_Tarjetas].[SEGMENTO_DESCRIP].&amp;[" &amp; $C$6 &amp; "]",
"[Base_Tarjetas].[SITUACION]","[Base_Tarjetas].[SITUACION].&amp;[" &amp; $C91 &amp; "]",
"[Base_Tarjetas].[TIPO]","[Base_Tarjetas].[TIPO].&amp;[" &amp; $C$1 &amp; "]")/1000,
0)</f>
        <v>0</v>
      </c>
      <c r="AA91" s="8">
        <f>IFERROR(
GETPIVOTDATA("[Base_Tarjetas].[Importe]",TDinamica_R!$A$3,
"[Base_Tarjetas].[PERIODO]","[Base_Tarjetas].[PERIODO].&amp;[" &amp; TEXT(AA$6,"yyyymm") &amp; "]",
"[Base_Tarjetas].[Metrica]","[Base_Tarjetas].[Metrica].&amp;[" &amp; $A91 &amp; "]",
"[Base_Tarjetas].[SEGMENTO_DESCRIP]","[Base_Tarjetas].[SEGMENTO_DESCRIP].&amp;[" &amp; $C$6 &amp; "]",
"[Base_Tarjetas].[SITUACION]","[Base_Tarjetas].[SITUACION].&amp;[" &amp; $C91 &amp; "]",
"[Base_Tarjetas].[TIPO]","[Base_Tarjetas].[TIPO].&amp;[" &amp; $C$1 &amp; "]")/1000,
0)</f>
        <v>0</v>
      </c>
      <c r="AB91" s="8">
        <f>IFERROR(
GETPIVOTDATA("[Base_Tarjetas].[Importe]",TDinamica_R!$A$3,
"[Base_Tarjetas].[PERIODO]","[Base_Tarjetas].[PERIODO].&amp;[" &amp; TEXT(AB$6,"yyyymm") &amp; "]",
"[Base_Tarjetas].[Metrica]","[Base_Tarjetas].[Metrica].&amp;[" &amp; $A91 &amp; "]",
"[Base_Tarjetas].[SEGMENTO_DESCRIP]","[Base_Tarjetas].[SEGMENTO_DESCRIP].&amp;[" &amp; $C$6 &amp; "]",
"[Base_Tarjetas].[SITUACION]","[Base_Tarjetas].[SITUACION].&amp;[" &amp; $C91 &amp; "]",
"[Base_Tarjetas].[TIPO]","[Base_Tarjetas].[TIPO].&amp;[" &amp; $C$1 &amp; "]")/1000,
0)</f>
        <v>0</v>
      </c>
      <c r="AC91" s="8">
        <f>IFERROR(
GETPIVOTDATA("[Base_Tarjetas].[Importe]",TDinamica_R!$A$3,
"[Base_Tarjetas].[PERIODO]","[Base_Tarjetas].[PERIODO].&amp;[" &amp; TEXT(AC$6,"yyyymm") &amp; "]",
"[Base_Tarjetas].[Metrica]","[Base_Tarjetas].[Metrica].&amp;[" &amp; $A91 &amp; "]",
"[Base_Tarjetas].[SEGMENTO_DESCRIP]","[Base_Tarjetas].[SEGMENTO_DESCRIP].&amp;[" &amp; $C$6 &amp; "]",
"[Base_Tarjetas].[SITUACION]","[Base_Tarjetas].[SITUACION].&amp;[" &amp; $C91 &amp; "]",
"[Base_Tarjetas].[TIPO]","[Base_Tarjetas].[TIPO].&amp;[" &amp; $C$1 &amp; "]")/1000,
0)</f>
        <v>0</v>
      </c>
      <c r="AD91" s="8">
        <f>IFERROR(
GETPIVOTDATA("[Base_Tarjetas].[Importe]",TDinamica_R!$A$3,
"[Base_Tarjetas].[PERIODO]","[Base_Tarjetas].[PERIODO].&amp;[" &amp; TEXT(AD$6,"yyyymm") &amp; "]",
"[Base_Tarjetas].[Metrica]","[Base_Tarjetas].[Metrica].&amp;[" &amp; $A91 &amp; "]",
"[Base_Tarjetas].[SEGMENTO_DESCRIP]","[Base_Tarjetas].[SEGMENTO_DESCRIP].&amp;[" &amp; $C$6 &amp; "]",
"[Base_Tarjetas].[SITUACION]","[Base_Tarjetas].[SITUACION].&amp;[" &amp; $C91 &amp; "]",
"[Base_Tarjetas].[TIPO]","[Base_Tarjetas].[TIPO].&amp;[" &amp; $C$1 &amp; "]")/1000,
0)</f>
        <v>0</v>
      </c>
      <c r="AE91" s="8">
        <f>IFERROR(
GETPIVOTDATA("[Base_Tarjetas].[Importe]",TDinamica_R!$A$3,
"[Base_Tarjetas].[PERIODO]","[Base_Tarjetas].[PERIODO].&amp;[" &amp; TEXT(AE$6,"yyyymm") &amp; "]",
"[Base_Tarjetas].[Metrica]","[Base_Tarjetas].[Metrica].&amp;[" &amp; $A91 &amp; "]",
"[Base_Tarjetas].[SEGMENTO_DESCRIP]","[Base_Tarjetas].[SEGMENTO_DESCRIP].&amp;[" &amp; $C$6 &amp; "]",
"[Base_Tarjetas].[SITUACION]","[Base_Tarjetas].[SITUACION].&amp;[" &amp; $C91 &amp; "]",
"[Base_Tarjetas].[TIPO]","[Base_Tarjetas].[TIPO].&amp;[" &amp; $C$1 &amp; "]")/1000,
0)</f>
        <v>0</v>
      </c>
      <c r="AF91" s="8">
        <f>IFERROR(
GETPIVOTDATA("[Base_Tarjetas].[Importe]",TDinamica_R!$A$3,
"[Base_Tarjetas].[PERIODO]","[Base_Tarjetas].[PERIODO].&amp;[" &amp; TEXT(AF$6,"yyyymm") &amp; "]",
"[Base_Tarjetas].[Metrica]","[Base_Tarjetas].[Metrica].&amp;[" &amp; $A91 &amp; "]",
"[Base_Tarjetas].[SEGMENTO_DESCRIP]","[Base_Tarjetas].[SEGMENTO_DESCRIP].&amp;[" &amp; $C$6 &amp; "]",
"[Base_Tarjetas].[SITUACION]","[Base_Tarjetas].[SITUACION].&amp;[" &amp; $C91 &amp; "]",
"[Base_Tarjetas].[TIPO]","[Base_Tarjetas].[TIPO].&amp;[" &amp; $C$1 &amp; "]")/1000,
0)</f>
        <v>0</v>
      </c>
      <c r="AG91" s="8">
        <f>IFERROR(
GETPIVOTDATA("[Base_Tarjetas].[Importe]",TDinamica_R!$A$3,
"[Base_Tarjetas].[PERIODO]","[Base_Tarjetas].[PERIODO].&amp;[" &amp; TEXT(AG$6,"yyyymm") &amp; "]",
"[Base_Tarjetas].[Metrica]","[Base_Tarjetas].[Metrica].&amp;[" &amp; $A91 &amp; "]",
"[Base_Tarjetas].[SEGMENTO_DESCRIP]","[Base_Tarjetas].[SEGMENTO_DESCRIP].&amp;[" &amp; $C$6 &amp; "]",
"[Base_Tarjetas].[SITUACION]","[Base_Tarjetas].[SITUACION].&amp;[" &amp; $C91 &amp; "]",
"[Base_Tarjetas].[TIPO]","[Base_Tarjetas].[TIPO].&amp;[" &amp; $C$1 &amp; "]")/1000,
0)</f>
        <v>0</v>
      </c>
      <c r="AH91" s="8">
        <f>IFERROR(
GETPIVOTDATA("[Base_Tarjetas].[Importe]",TDinamica_R!$A$3,
"[Base_Tarjetas].[PERIODO]","[Base_Tarjetas].[PERIODO].&amp;[" &amp; TEXT(AH$6,"yyyymm") &amp; "]",
"[Base_Tarjetas].[Metrica]","[Base_Tarjetas].[Metrica].&amp;[" &amp; $A91 &amp; "]",
"[Base_Tarjetas].[SEGMENTO_DESCRIP]","[Base_Tarjetas].[SEGMENTO_DESCRIP].&amp;[" &amp; $C$6 &amp; "]",
"[Base_Tarjetas].[SITUACION]","[Base_Tarjetas].[SITUACION].&amp;[" &amp; $C91 &amp; "]",
"[Base_Tarjetas].[TIPO]","[Base_Tarjetas].[TIPO].&amp;[" &amp; $C$1 &amp; "]")/1000,
0)</f>
        <v>0</v>
      </c>
      <c r="AI91" s="8">
        <f>IFERROR(
GETPIVOTDATA("[Base_Tarjetas].[Importe]",TDinamica_R!$A$3,
"[Base_Tarjetas].[PERIODO]","[Base_Tarjetas].[PERIODO].&amp;[" &amp; TEXT(AI$6,"yyyymm") &amp; "]",
"[Base_Tarjetas].[Metrica]","[Base_Tarjetas].[Metrica].&amp;[" &amp; $A91 &amp; "]",
"[Base_Tarjetas].[SEGMENTO_DESCRIP]","[Base_Tarjetas].[SEGMENTO_DESCRIP].&amp;[" &amp; $C$6 &amp; "]",
"[Base_Tarjetas].[SITUACION]","[Base_Tarjetas].[SITUACION].&amp;[" &amp; $C91 &amp; "]",
"[Base_Tarjetas].[TIPO]","[Base_Tarjetas].[TIPO].&amp;[" &amp; $C$1 &amp; "]")/1000,
0)</f>
        <v>0</v>
      </c>
      <c r="AJ91" s="8">
        <f>IFERROR(
GETPIVOTDATA("[Base_Tarjetas].[Importe]",TDinamica_R!$A$3,
"[Base_Tarjetas].[PERIODO]","[Base_Tarjetas].[PERIODO].&amp;[" &amp; TEXT(AJ$6,"yyyymm") &amp; "]",
"[Base_Tarjetas].[Metrica]","[Base_Tarjetas].[Metrica].&amp;[" &amp; $A91 &amp; "]",
"[Base_Tarjetas].[SEGMENTO_DESCRIP]","[Base_Tarjetas].[SEGMENTO_DESCRIP].&amp;[" &amp; $C$6 &amp; "]",
"[Base_Tarjetas].[SITUACION]","[Base_Tarjetas].[SITUACION].&amp;[" &amp; $C91 &amp; "]",
"[Base_Tarjetas].[TIPO]","[Base_Tarjetas].[TIPO].&amp;[" &amp; $C$1 &amp; "]")/1000,
0)</f>
        <v>0</v>
      </c>
      <c r="AK91" s="8">
        <f>IFERROR(
GETPIVOTDATA("[Base_Tarjetas].[Importe]",TDinamica_R!$A$3,
"[Base_Tarjetas].[PERIODO]","[Base_Tarjetas].[PERIODO].&amp;[" &amp; TEXT(AK$6,"yyyymm") &amp; "]",
"[Base_Tarjetas].[Metrica]","[Base_Tarjetas].[Metrica].&amp;[" &amp; $A91 &amp; "]",
"[Base_Tarjetas].[SEGMENTO_DESCRIP]","[Base_Tarjetas].[SEGMENTO_DESCRIP].&amp;[" &amp; $C$6 &amp; "]",
"[Base_Tarjetas].[SITUACION]","[Base_Tarjetas].[SITUACION].&amp;[" &amp; $C91 &amp; "]",
"[Base_Tarjetas].[TIPO]","[Base_Tarjetas].[TIPO].&amp;[" &amp; $C$1 &amp; "]")/1000,
0)</f>
        <v>0</v>
      </c>
      <c r="AL91" s="8">
        <f>IFERROR(
GETPIVOTDATA("[Base_Tarjetas].[Importe]",TDinamica_R!$A$3,
"[Base_Tarjetas].[PERIODO]","[Base_Tarjetas].[PERIODO].&amp;[" &amp; TEXT(AL$6,"yyyymm") &amp; "]",
"[Base_Tarjetas].[Metrica]","[Base_Tarjetas].[Metrica].&amp;[" &amp; $A91 &amp; "]",
"[Base_Tarjetas].[SEGMENTO_DESCRIP]","[Base_Tarjetas].[SEGMENTO_DESCRIP].&amp;[" &amp; $C$6 &amp; "]",
"[Base_Tarjetas].[SITUACION]","[Base_Tarjetas].[SITUACION].&amp;[" &amp; $C91 &amp; "]",
"[Base_Tarjetas].[TIPO]","[Base_Tarjetas].[TIPO].&amp;[" &amp; $C$1 &amp; "]")/1000,
0)</f>
        <v>0</v>
      </c>
      <c r="AM91" s="8">
        <f>IFERROR(
GETPIVOTDATA("[Base_Tarjetas].[Importe]",TDinamica_R!$A$3,
"[Base_Tarjetas].[PERIODO]","[Base_Tarjetas].[PERIODO].&amp;[" &amp; TEXT(AM$6,"yyyymm") &amp; "]",
"[Base_Tarjetas].[Metrica]","[Base_Tarjetas].[Metrica].&amp;[" &amp; $A91 &amp; "]",
"[Base_Tarjetas].[SEGMENTO_DESCRIP]","[Base_Tarjetas].[SEGMENTO_DESCRIP].&amp;[" &amp; $C$6 &amp; "]",
"[Base_Tarjetas].[SITUACION]","[Base_Tarjetas].[SITUACION].&amp;[" &amp; $C91 &amp; "]",
"[Base_Tarjetas].[TIPO]","[Base_Tarjetas].[TIPO].&amp;[" &amp; $C$1 &amp; "]")/1000,
0)</f>
        <v>0</v>
      </c>
      <c r="AN91" s="8">
        <f>IFERROR(
GETPIVOTDATA("[Base_Tarjetas].[Importe]",TDinamica_R!$A$3,
"[Base_Tarjetas].[PERIODO]","[Base_Tarjetas].[PERIODO].&amp;[" &amp; TEXT(AN$6,"yyyymm") &amp; "]",
"[Base_Tarjetas].[Metrica]","[Base_Tarjetas].[Metrica].&amp;[" &amp; $A91 &amp; "]",
"[Base_Tarjetas].[SEGMENTO_DESCRIP]","[Base_Tarjetas].[SEGMENTO_DESCRIP].&amp;[" &amp; $C$6 &amp; "]",
"[Base_Tarjetas].[SITUACION]","[Base_Tarjetas].[SITUACION].&amp;[" &amp; $C91 &amp; "]",
"[Base_Tarjetas].[TIPO]","[Base_Tarjetas].[TIPO].&amp;[" &amp; $C$1 &amp; "]")/1000,
0)</f>
        <v>0</v>
      </c>
      <c r="AO91" s="8">
        <f>IFERROR(
GETPIVOTDATA("[Base_Tarjetas].[Importe]",TDinamica_R!$A$3,
"[Base_Tarjetas].[PERIODO]","[Base_Tarjetas].[PERIODO].&amp;[" &amp; TEXT(AO$6,"yyyymm") &amp; "]",
"[Base_Tarjetas].[Metrica]","[Base_Tarjetas].[Metrica].&amp;[" &amp; $A91 &amp; "]",
"[Base_Tarjetas].[SEGMENTO_DESCRIP]","[Base_Tarjetas].[SEGMENTO_DESCRIP].&amp;[" &amp; $C$6 &amp; "]",
"[Base_Tarjetas].[SITUACION]","[Base_Tarjetas].[SITUACION].&amp;[" &amp; $C91 &amp; "]",
"[Base_Tarjetas].[TIPO]","[Base_Tarjetas].[TIPO].&amp;[" &amp; $C$1 &amp; "]")/1000,
0)</f>
        <v>0</v>
      </c>
      <c r="AP91" s="8">
        <f>IFERROR(
GETPIVOTDATA("[Base_Tarjetas].[Importe]",TDinamica_R!$A$3,
"[Base_Tarjetas].[PERIODO]","[Base_Tarjetas].[PERIODO].&amp;[" &amp; TEXT(AP$6,"yyyymm") &amp; "]",
"[Base_Tarjetas].[Metrica]","[Base_Tarjetas].[Metrica].&amp;[" &amp; $A91 &amp; "]",
"[Base_Tarjetas].[SEGMENTO_DESCRIP]","[Base_Tarjetas].[SEGMENTO_DESCRIP].&amp;[" &amp; $C$6 &amp; "]",
"[Base_Tarjetas].[SITUACION]","[Base_Tarjetas].[SITUACION].&amp;[" &amp; $C91 &amp; "]",
"[Base_Tarjetas].[TIPO]","[Base_Tarjetas].[TIPO].&amp;[" &amp; $C$1 &amp; "]")/1000,
0)</f>
        <v>0</v>
      </c>
      <c r="AQ91" s="8">
        <f>IFERROR(
GETPIVOTDATA("[Base_Tarjetas].[Importe]",TDinamica_R!$A$3,
"[Base_Tarjetas].[PERIODO]","[Base_Tarjetas].[PERIODO].&amp;[" &amp; TEXT(AQ$6,"yyyymm") &amp; "]",
"[Base_Tarjetas].[Metrica]","[Base_Tarjetas].[Metrica].&amp;[" &amp; $A91 &amp; "]",
"[Base_Tarjetas].[SEGMENTO_DESCRIP]","[Base_Tarjetas].[SEGMENTO_DESCRIP].&amp;[" &amp; $C$6 &amp; "]",
"[Base_Tarjetas].[SITUACION]","[Base_Tarjetas].[SITUACION].&amp;[" &amp; $C91 &amp; "]",
"[Base_Tarjetas].[TIPO]","[Base_Tarjetas].[TIPO].&amp;[" &amp; $C$1 &amp; "]")/1000,
0)</f>
        <v>0</v>
      </c>
      <c r="AR91" s="8">
        <f>IFERROR(
GETPIVOTDATA("[Base_Tarjetas].[Importe]",TDinamica_R!$A$3,
"[Base_Tarjetas].[PERIODO]","[Base_Tarjetas].[PERIODO].&amp;[" &amp; TEXT(AR$6,"yyyymm") &amp; "]",
"[Base_Tarjetas].[Metrica]","[Base_Tarjetas].[Metrica].&amp;[" &amp; $A91 &amp; "]",
"[Base_Tarjetas].[SEGMENTO_DESCRIP]","[Base_Tarjetas].[SEGMENTO_DESCRIP].&amp;[" &amp; $C$6 &amp; "]",
"[Base_Tarjetas].[SITUACION]","[Base_Tarjetas].[SITUACION].&amp;[" &amp; $C91 &amp; "]",
"[Base_Tarjetas].[TIPO]","[Base_Tarjetas].[TIPO].&amp;[" &amp; $C$1 &amp; "]")/1000,
0)</f>
        <v>0</v>
      </c>
      <c r="AS91" s="8">
        <f>IFERROR(
GETPIVOTDATA("[Base_Tarjetas].[Importe]",TDinamica_R!$A$3,
"[Base_Tarjetas].[PERIODO]","[Base_Tarjetas].[PERIODO].&amp;[" &amp; TEXT(AS$6,"yyyymm") &amp; "]",
"[Base_Tarjetas].[Metrica]","[Base_Tarjetas].[Metrica].&amp;[" &amp; $A91 &amp; "]",
"[Base_Tarjetas].[SEGMENTO_DESCRIP]","[Base_Tarjetas].[SEGMENTO_DESCRIP].&amp;[" &amp; $C$6 &amp; "]",
"[Base_Tarjetas].[SITUACION]","[Base_Tarjetas].[SITUACION].&amp;[" &amp; $C91 &amp; "]",
"[Base_Tarjetas].[TIPO]","[Base_Tarjetas].[TIPO].&amp;[" &amp; $C$1 &amp; "]")/1000,
0)</f>
        <v>0</v>
      </c>
      <c r="AT91" s="8">
        <f>IFERROR(
GETPIVOTDATA("[Base_Tarjetas].[Importe]",TDinamica_R!$A$3,
"[Base_Tarjetas].[PERIODO]","[Base_Tarjetas].[PERIODO].&amp;[" &amp; TEXT(AT$6,"yyyymm") &amp; "]",
"[Base_Tarjetas].[Metrica]","[Base_Tarjetas].[Metrica].&amp;[" &amp; $A91 &amp; "]",
"[Base_Tarjetas].[SEGMENTO_DESCRIP]","[Base_Tarjetas].[SEGMENTO_DESCRIP].&amp;[" &amp; $C$6 &amp; "]",
"[Base_Tarjetas].[SITUACION]","[Base_Tarjetas].[SITUACION].&amp;[" &amp; $C91 &amp; "]",
"[Base_Tarjetas].[TIPO]","[Base_Tarjetas].[TIPO].&amp;[" &amp; $C$1 &amp; "]")/1000,
0)</f>
        <v>0</v>
      </c>
      <c r="AU91" s="8">
        <f>IFERROR(
GETPIVOTDATA("[Base_Tarjetas].[Importe]",TDinamica_R!$A$3,
"[Base_Tarjetas].[PERIODO]","[Base_Tarjetas].[PERIODO].&amp;[" &amp; TEXT(AU$6,"yyyymm") &amp; "]",
"[Base_Tarjetas].[Metrica]","[Base_Tarjetas].[Metrica].&amp;[" &amp; $A91 &amp; "]",
"[Base_Tarjetas].[SEGMENTO_DESCRIP]","[Base_Tarjetas].[SEGMENTO_DESCRIP].&amp;[" &amp; $C$6 &amp; "]",
"[Base_Tarjetas].[SITUACION]","[Base_Tarjetas].[SITUACION].&amp;[" &amp; $C91 &amp; "]",
"[Base_Tarjetas].[TIPO]","[Base_Tarjetas].[TIPO].&amp;[" &amp; $C$1 &amp; "]")/1000,
0)</f>
        <v>0</v>
      </c>
      <c r="AV91" s="8">
        <f>IFERROR(
GETPIVOTDATA("[Base_Tarjetas].[Importe]",TDinamica_R!$A$3,
"[Base_Tarjetas].[PERIODO]","[Base_Tarjetas].[PERIODO].&amp;[" &amp; TEXT(AV$6,"yyyymm") &amp; "]",
"[Base_Tarjetas].[Metrica]","[Base_Tarjetas].[Metrica].&amp;[" &amp; $A91 &amp; "]",
"[Base_Tarjetas].[SEGMENTO_DESCRIP]","[Base_Tarjetas].[SEGMENTO_DESCRIP].&amp;[" &amp; $C$6 &amp; "]",
"[Base_Tarjetas].[SITUACION]","[Base_Tarjetas].[SITUACION].&amp;[" &amp; $C91 &amp; "]",
"[Base_Tarjetas].[TIPO]","[Base_Tarjetas].[TIPO].&amp;[" &amp; $C$1 &amp; "]")/1000,
0)</f>
        <v>0</v>
      </c>
      <c r="AW91" s="8">
        <f>IFERROR(
GETPIVOTDATA("[Base_Tarjetas].[Importe]",TDinamica_R!$A$3,
"[Base_Tarjetas].[PERIODO]","[Base_Tarjetas].[PERIODO].&amp;[" &amp; TEXT(AW$6,"yyyymm") &amp; "]",
"[Base_Tarjetas].[Metrica]","[Base_Tarjetas].[Metrica].&amp;[" &amp; $A91 &amp; "]",
"[Base_Tarjetas].[SEGMENTO_DESCRIP]","[Base_Tarjetas].[SEGMENTO_DESCRIP].&amp;[" &amp; $C$6 &amp; "]",
"[Base_Tarjetas].[SITUACION]","[Base_Tarjetas].[SITUACION].&amp;[" &amp; $C91 &amp; "]",
"[Base_Tarjetas].[TIPO]","[Base_Tarjetas].[TIPO].&amp;[" &amp; $C$1 &amp; "]")/1000,
0)</f>
        <v>0</v>
      </c>
      <c r="AX91" s="8">
        <f>IFERROR(
GETPIVOTDATA("[Base_Tarjetas].[Importe]",TDinamica_R!$A$3,
"[Base_Tarjetas].[PERIODO]","[Base_Tarjetas].[PERIODO].&amp;[" &amp; TEXT(AX$6,"yyyymm") &amp; "]",
"[Base_Tarjetas].[Metrica]","[Base_Tarjetas].[Metrica].&amp;[" &amp; $A91 &amp; "]",
"[Base_Tarjetas].[SEGMENTO_DESCRIP]","[Base_Tarjetas].[SEGMENTO_DESCRIP].&amp;[" &amp; $C$6 &amp; "]",
"[Base_Tarjetas].[SITUACION]","[Base_Tarjetas].[SITUACION].&amp;[" &amp; $C91 &amp; "]",
"[Base_Tarjetas].[TIPO]","[Base_Tarjetas].[TIPO].&amp;[" &amp; $C$1 &amp; "]")/1000,
0)</f>
        <v>0</v>
      </c>
      <c r="AY91" s="8">
        <f>IFERROR(
GETPIVOTDATA("[Base_Tarjetas].[Importe]",TDinamica_R!$A$3,
"[Base_Tarjetas].[PERIODO]","[Base_Tarjetas].[PERIODO].&amp;[" &amp; TEXT(AY$6,"yyyymm") &amp; "]",
"[Base_Tarjetas].[Metrica]","[Base_Tarjetas].[Metrica].&amp;[" &amp; $A91 &amp; "]",
"[Base_Tarjetas].[SEGMENTO_DESCRIP]","[Base_Tarjetas].[SEGMENTO_DESCRIP].&amp;[" &amp; $C$6 &amp; "]",
"[Base_Tarjetas].[SITUACION]","[Base_Tarjetas].[SITUACION].&amp;[" &amp; $C91 &amp; "]",
"[Base_Tarjetas].[TIPO]","[Base_Tarjetas].[TIPO].&amp;[" &amp; $C$1 &amp; "]")/1000,
0)</f>
        <v>0</v>
      </c>
      <c r="AZ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TEXT(AZ$6,"yyyymm") &amp; "]"),
0)</f>
        <v>0</v>
      </c>
      <c r="BA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TEXT(BA$6,"yyyymm") &amp; "]"),
0)</f>
        <v>0</v>
      </c>
      <c r="BB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TEXT(BB$6,"yyyymm") &amp; "]"),
0)</f>
        <v>0</v>
      </c>
      <c r="BC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TEXT(BC$6,"yyyymm") &amp; "]"),
0)</f>
        <v>0</v>
      </c>
      <c r="BD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TEXT(BD$6,"yyyymm") &amp; "]"),
0)</f>
        <v>0</v>
      </c>
      <c r="BE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TEXT(BE$6,"yyyymm") &amp; "]"),
0)</f>
        <v>0</v>
      </c>
      <c r="BF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TEXT(BF$6,"yyyymm") &amp; "]"),
0)</f>
        <v>0</v>
      </c>
      <c r="BG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TEXT(BG$6,"yyyymm") &amp; "]"),
0)</f>
        <v>0</v>
      </c>
      <c r="BH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TEXT(BH$6,"yyyymm") &amp; "]"),
0)</f>
        <v>0</v>
      </c>
      <c r="BI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TEXT(BI$6,"yyyymm") &amp; "]"),
0)</f>
        <v>0</v>
      </c>
      <c r="BJ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TEXT(BJ$6,"yyyymm") &amp; "]"),
0)</f>
        <v>0</v>
      </c>
      <c r="BK91" s="8">
        <f>IFERROR(
GETPIVOTDATA("[Base_TC_PPTO].[Importe]",TDinamica_P!$A$5,
"[Base_TC_PPTO].[Metrica]","[Base_TC_PPTO].[Metrica].&amp;[" &amp; $A91 &amp; "]",
"[Base_TC_PPTO].[Sub Producto]","[Base_TC_PPTO].[Sub Producto].&amp;[" &amp; $C$1 &amp; "]",
"[Base_TC_PPTO].[SEGMENTO_DESCRIP]","[Base_TC_PPTO].[SEGMENTO_DESCRIP].&amp;[" &amp; $C$6 &amp; "]",
"[Base_TC_PPTO].[Situacion]","[Base_TC_PPTO].[Situacion].&amp;[" &amp; $C91 &amp; "]",
"[Base_TC_PPTO].[Periodo]","[Base_TC_PPTO].[Periodo].&amp;[" &amp; TEXT(BK$6,"yyyymm") &amp; "]"),
0)</f>
        <v>0</v>
      </c>
      <c r="BO91" s="24">
        <f t="shared" ref="BO91:BT92" si="56">SUMIFS($D91:$BM91,$D$6:$BM$6,"&gt;="&amp;BO$2,$D$6:$BM$6,"&lt;="&amp;BO$6,$D$5:$BM$5,BO$5)</f>
        <v>0</v>
      </c>
      <c r="BP91" s="24">
        <f t="shared" si="56"/>
        <v>0</v>
      </c>
      <c r="BQ91" s="24">
        <f t="shared" si="56"/>
        <v>0</v>
      </c>
      <c r="BR91" s="24">
        <f t="shared" si="56"/>
        <v>0</v>
      </c>
      <c r="BS91" s="24">
        <f t="shared" si="56"/>
        <v>0</v>
      </c>
      <c r="BT91" s="24">
        <f t="shared" si="56"/>
        <v>0</v>
      </c>
    </row>
    <row r="92" spans="1:72" hidden="1" outlineLevel="1" x14ac:dyDescent="0.25">
      <c r="A92" s="11" t="s">
        <v>44</v>
      </c>
      <c r="C92" s="2" t="s">
        <v>12</v>
      </c>
      <c r="D92" s="8">
        <f>IFERROR(
GETPIVOTDATA("[Base_Tarjetas].[Importe]",TDinamica_R!$A$3,
"[Base_Tarjetas].[PERIODO]","[Base_Tarjetas].[PERIODO].&amp;[" &amp; TEXT(D$6,"yyyymm") &amp; "]",
"[Base_Tarjetas].[Metrica]","[Base_Tarjetas].[Metrica].&amp;[" &amp; $A92 &amp; "]",
"[Base_Tarjetas].[SEGMENTO_DESCRIP]","[Base_Tarjetas].[SEGMENTO_DESCRIP].&amp;[" &amp; $C$6 &amp; "]",
"[Base_Tarjetas].[SITUACION]","[Base_Tarjetas].[SITUACION].&amp;[" &amp; $C92 &amp; "]",
"[Base_Tarjetas].[TIPO]","[Base_Tarjetas].[TIPO].&amp;[" &amp; $C$1 &amp; "]")/1000,
0)</f>
        <v>0</v>
      </c>
      <c r="E92" s="8">
        <f>IFERROR(
GETPIVOTDATA("[Base_Tarjetas].[Importe]",TDinamica_R!$A$3,
"[Base_Tarjetas].[PERIODO]","[Base_Tarjetas].[PERIODO].&amp;[" &amp; TEXT(E$6,"yyyymm") &amp; "]",
"[Base_Tarjetas].[Metrica]","[Base_Tarjetas].[Metrica].&amp;[" &amp; $A92 &amp; "]",
"[Base_Tarjetas].[SEGMENTO_DESCRIP]","[Base_Tarjetas].[SEGMENTO_DESCRIP].&amp;[" &amp; $C$6 &amp; "]",
"[Base_Tarjetas].[SITUACION]","[Base_Tarjetas].[SITUACION].&amp;[" &amp; $C92 &amp; "]",
"[Base_Tarjetas].[TIPO]","[Base_Tarjetas].[TIPO].&amp;[" &amp; $C$1 &amp; "]")/1000,
0)</f>
        <v>0</v>
      </c>
      <c r="F92" s="8">
        <f>IFERROR(
GETPIVOTDATA("[Base_Tarjetas].[Importe]",TDinamica_R!$A$3,
"[Base_Tarjetas].[PERIODO]","[Base_Tarjetas].[PERIODO].&amp;[" &amp; TEXT(F$6,"yyyymm") &amp; "]",
"[Base_Tarjetas].[Metrica]","[Base_Tarjetas].[Metrica].&amp;[" &amp; $A92 &amp; "]",
"[Base_Tarjetas].[SEGMENTO_DESCRIP]","[Base_Tarjetas].[SEGMENTO_DESCRIP].&amp;[" &amp; $C$6 &amp; "]",
"[Base_Tarjetas].[SITUACION]","[Base_Tarjetas].[SITUACION].&amp;[" &amp; $C92 &amp; "]",
"[Base_Tarjetas].[TIPO]","[Base_Tarjetas].[TIPO].&amp;[" &amp; $C$1 &amp; "]")/1000,
0)</f>
        <v>0</v>
      </c>
      <c r="G92" s="8">
        <f>IFERROR(
GETPIVOTDATA("[Base_Tarjetas].[Importe]",TDinamica_R!$A$3,
"[Base_Tarjetas].[PERIODO]","[Base_Tarjetas].[PERIODO].&amp;[" &amp; TEXT(G$6,"yyyymm") &amp; "]",
"[Base_Tarjetas].[Metrica]","[Base_Tarjetas].[Metrica].&amp;[" &amp; $A92 &amp; "]",
"[Base_Tarjetas].[SEGMENTO_DESCRIP]","[Base_Tarjetas].[SEGMENTO_DESCRIP].&amp;[" &amp; $C$6 &amp; "]",
"[Base_Tarjetas].[SITUACION]","[Base_Tarjetas].[SITUACION].&amp;[" &amp; $C92 &amp; "]",
"[Base_Tarjetas].[TIPO]","[Base_Tarjetas].[TIPO].&amp;[" &amp; $C$1 &amp; "]")/1000,
0)</f>
        <v>0</v>
      </c>
      <c r="H92" s="8">
        <f>IFERROR(
GETPIVOTDATA("[Base_Tarjetas].[Importe]",TDinamica_R!$A$3,
"[Base_Tarjetas].[PERIODO]","[Base_Tarjetas].[PERIODO].&amp;[" &amp; TEXT(H$6,"yyyymm") &amp; "]",
"[Base_Tarjetas].[Metrica]","[Base_Tarjetas].[Metrica].&amp;[" &amp; $A92 &amp; "]",
"[Base_Tarjetas].[SEGMENTO_DESCRIP]","[Base_Tarjetas].[SEGMENTO_DESCRIP].&amp;[" &amp; $C$6 &amp; "]",
"[Base_Tarjetas].[SITUACION]","[Base_Tarjetas].[SITUACION].&amp;[" &amp; $C92 &amp; "]",
"[Base_Tarjetas].[TIPO]","[Base_Tarjetas].[TIPO].&amp;[" &amp; $C$1 &amp; "]")/1000,
0)</f>
        <v>0</v>
      </c>
      <c r="I92" s="8">
        <f>IFERROR(
GETPIVOTDATA("[Base_Tarjetas].[Importe]",TDinamica_R!$A$3,
"[Base_Tarjetas].[PERIODO]","[Base_Tarjetas].[PERIODO].&amp;[" &amp; TEXT(I$6,"yyyymm") &amp; "]",
"[Base_Tarjetas].[Metrica]","[Base_Tarjetas].[Metrica].&amp;[" &amp; $A92 &amp; "]",
"[Base_Tarjetas].[SEGMENTO_DESCRIP]","[Base_Tarjetas].[SEGMENTO_DESCRIP].&amp;[" &amp; $C$6 &amp; "]",
"[Base_Tarjetas].[SITUACION]","[Base_Tarjetas].[SITUACION].&amp;[" &amp; $C92 &amp; "]",
"[Base_Tarjetas].[TIPO]","[Base_Tarjetas].[TIPO].&amp;[" &amp; $C$1 &amp; "]")/1000,
0)</f>
        <v>0</v>
      </c>
      <c r="J92" s="8">
        <f>IFERROR(
GETPIVOTDATA("[Base_Tarjetas].[Importe]",TDinamica_R!$A$3,
"[Base_Tarjetas].[PERIODO]","[Base_Tarjetas].[PERIODO].&amp;[" &amp; TEXT(J$6,"yyyymm") &amp; "]",
"[Base_Tarjetas].[Metrica]","[Base_Tarjetas].[Metrica].&amp;[" &amp; $A92 &amp; "]",
"[Base_Tarjetas].[SEGMENTO_DESCRIP]","[Base_Tarjetas].[SEGMENTO_DESCRIP].&amp;[" &amp; $C$6 &amp; "]",
"[Base_Tarjetas].[SITUACION]","[Base_Tarjetas].[SITUACION].&amp;[" &amp; $C92 &amp; "]",
"[Base_Tarjetas].[TIPO]","[Base_Tarjetas].[TIPO].&amp;[" &amp; $C$1 &amp; "]")/1000,
0)</f>
        <v>0</v>
      </c>
      <c r="K92" s="8">
        <f>IFERROR(
GETPIVOTDATA("[Base_Tarjetas].[Importe]",TDinamica_R!$A$3,
"[Base_Tarjetas].[PERIODO]","[Base_Tarjetas].[PERIODO].&amp;[" &amp; TEXT(K$6,"yyyymm") &amp; "]",
"[Base_Tarjetas].[Metrica]","[Base_Tarjetas].[Metrica].&amp;[" &amp; $A92 &amp; "]",
"[Base_Tarjetas].[SEGMENTO_DESCRIP]","[Base_Tarjetas].[SEGMENTO_DESCRIP].&amp;[" &amp; $C$6 &amp; "]",
"[Base_Tarjetas].[SITUACION]","[Base_Tarjetas].[SITUACION].&amp;[" &amp; $C92 &amp; "]",
"[Base_Tarjetas].[TIPO]","[Base_Tarjetas].[TIPO].&amp;[" &amp; $C$1 &amp; "]")/1000,
0)</f>
        <v>0</v>
      </c>
      <c r="L92" s="8">
        <f>IFERROR(
GETPIVOTDATA("[Base_Tarjetas].[Importe]",TDinamica_R!$A$3,
"[Base_Tarjetas].[PERIODO]","[Base_Tarjetas].[PERIODO].&amp;[" &amp; TEXT(L$6,"yyyymm") &amp; "]",
"[Base_Tarjetas].[Metrica]","[Base_Tarjetas].[Metrica].&amp;[" &amp; $A92 &amp; "]",
"[Base_Tarjetas].[SEGMENTO_DESCRIP]","[Base_Tarjetas].[SEGMENTO_DESCRIP].&amp;[" &amp; $C$6 &amp; "]",
"[Base_Tarjetas].[SITUACION]","[Base_Tarjetas].[SITUACION].&amp;[" &amp; $C92 &amp; "]",
"[Base_Tarjetas].[TIPO]","[Base_Tarjetas].[TIPO].&amp;[" &amp; $C$1 &amp; "]")/1000,
0)</f>
        <v>0</v>
      </c>
      <c r="M92" s="8">
        <f>IFERROR(
GETPIVOTDATA("[Base_Tarjetas].[Importe]",TDinamica_R!$A$3,
"[Base_Tarjetas].[PERIODO]","[Base_Tarjetas].[PERIODO].&amp;[" &amp; TEXT(M$6,"yyyymm") &amp; "]",
"[Base_Tarjetas].[Metrica]","[Base_Tarjetas].[Metrica].&amp;[" &amp; $A92 &amp; "]",
"[Base_Tarjetas].[SEGMENTO_DESCRIP]","[Base_Tarjetas].[SEGMENTO_DESCRIP].&amp;[" &amp; $C$6 &amp; "]",
"[Base_Tarjetas].[SITUACION]","[Base_Tarjetas].[SITUACION].&amp;[" &amp; $C92 &amp; "]",
"[Base_Tarjetas].[TIPO]","[Base_Tarjetas].[TIPO].&amp;[" &amp; $C$1 &amp; "]")/1000,
0)</f>
        <v>0</v>
      </c>
      <c r="N92" s="8">
        <f>IFERROR(
GETPIVOTDATA("[Base_Tarjetas].[Importe]",TDinamica_R!$A$3,
"[Base_Tarjetas].[PERIODO]","[Base_Tarjetas].[PERIODO].&amp;[" &amp; TEXT(N$6,"yyyymm") &amp; "]",
"[Base_Tarjetas].[Metrica]","[Base_Tarjetas].[Metrica].&amp;[" &amp; $A92 &amp; "]",
"[Base_Tarjetas].[SEGMENTO_DESCRIP]","[Base_Tarjetas].[SEGMENTO_DESCRIP].&amp;[" &amp; $C$6 &amp; "]",
"[Base_Tarjetas].[SITUACION]","[Base_Tarjetas].[SITUACION].&amp;[" &amp; $C92 &amp; "]",
"[Base_Tarjetas].[TIPO]","[Base_Tarjetas].[TIPO].&amp;[" &amp; $C$1 &amp; "]")/1000,
0)</f>
        <v>0</v>
      </c>
      <c r="O92" s="8">
        <f>IFERROR(
GETPIVOTDATA("[Base_Tarjetas].[Importe]",TDinamica_R!$A$3,
"[Base_Tarjetas].[PERIODO]","[Base_Tarjetas].[PERIODO].&amp;[" &amp; TEXT(O$6,"yyyymm") &amp; "]",
"[Base_Tarjetas].[Metrica]","[Base_Tarjetas].[Metrica].&amp;[" &amp; $A92 &amp; "]",
"[Base_Tarjetas].[SEGMENTO_DESCRIP]","[Base_Tarjetas].[SEGMENTO_DESCRIP].&amp;[" &amp; $C$6 &amp; "]",
"[Base_Tarjetas].[SITUACION]","[Base_Tarjetas].[SITUACION].&amp;[" &amp; $C92 &amp; "]",
"[Base_Tarjetas].[TIPO]","[Base_Tarjetas].[TIPO].&amp;[" &amp; $C$1 &amp; "]")/1000,
0)</f>
        <v>0</v>
      </c>
      <c r="P92" s="8">
        <f>IFERROR(
GETPIVOTDATA("[Base_Tarjetas].[Importe]",TDinamica_R!$A$3,
"[Base_Tarjetas].[PERIODO]","[Base_Tarjetas].[PERIODO].&amp;[" &amp; TEXT(P$6,"yyyymm") &amp; "]",
"[Base_Tarjetas].[Metrica]","[Base_Tarjetas].[Metrica].&amp;[" &amp; $A92 &amp; "]",
"[Base_Tarjetas].[SEGMENTO_DESCRIP]","[Base_Tarjetas].[SEGMENTO_DESCRIP].&amp;[" &amp; $C$6 &amp; "]",
"[Base_Tarjetas].[SITUACION]","[Base_Tarjetas].[SITUACION].&amp;[" &amp; $C92 &amp; "]",
"[Base_Tarjetas].[TIPO]","[Base_Tarjetas].[TIPO].&amp;[" &amp; $C$1 &amp; "]")/1000,
0)</f>
        <v>0</v>
      </c>
      <c r="Q92" s="8">
        <f>IFERROR(
GETPIVOTDATA("[Base_Tarjetas].[Importe]",TDinamica_R!$A$3,
"[Base_Tarjetas].[PERIODO]","[Base_Tarjetas].[PERIODO].&amp;[" &amp; TEXT(Q$6,"yyyymm") &amp; "]",
"[Base_Tarjetas].[Metrica]","[Base_Tarjetas].[Metrica].&amp;[" &amp; $A92 &amp; "]",
"[Base_Tarjetas].[SEGMENTO_DESCRIP]","[Base_Tarjetas].[SEGMENTO_DESCRIP].&amp;[" &amp; $C$6 &amp; "]",
"[Base_Tarjetas].[SITUACION]","[Base_Tarjetas].[SITUACION].&amp;[" &amp; $C92 &amp; "]",
"[Base_Tarjetas].[TIPO]","[Base_Tarjetas].[TIPO].&amp;[" &amp; $C$1 &amp; "]")/1000,
0)</f>
        <v>0</v>
      </c>
      <c r="R92" s="8">
        <f>IFERROR(
GETPIVOTDATA("[Base_Tarjetas].[Importe]",TDinamica_R!$A$3,
"[Base_Tarjetas].[PERIODO]","[Base_Tarjetas].[PERIODO].&amp;[" &amp; TEXT(R$6,"yyyymm") &amp; "]",
"[Base_Tarjetas].[Metrica]","[Base_Tarjetas].[Metrica].&amp;[" &amp; $A92 &amp; "]",
"[Base_Tarjetas].[SEGMENTO_DESCRIP]","[Base_Tarjetas].[SEGMENTO_DESCRIP].&amp;[" &amp; $C$6 &amp; "]",
"[Base_Tarjetas].[SITUACION]","[Base_Tarjetas].[SITUACION].&amp;[" &amp; $C92 &amp; "]",
"[Base_Tarjetas].[TIPO]","[Base_Tarjetas].[TIPO].&amp;[" &amp; $C$1 &amp; "]")/1000,
0)</f>
        <v>0</v>
      </c>
      <c r="S92" s="8">
        <f>IFERROR(
GETPIVOTDATA("[Base_Tarjetas].[Importe]",TDinamica_R!$A$3,
"[Base_Tarjetas].[PERIODO]","[Base_Tarjetas].[PERIODO].&amp;[" &amp; TEXT(S$6,"yyyymm") &amp; "]",
"[Base_Tarjetas].[Metrica]","[Base_Tarjetas].[Metrica].&amp;[" &amp; $A92 &amp; "]",
"[Base_Tarjetas].[SEGMENTO_DESCRIP]","[Base_Tarjetas].[SEGMENTO_DESCRIP].&amp;[" &amp; $C$6 &amp; "]",
"[Base_Tarjetas].[SITUACION]","[Base_Tarjetas].[SITUACION].&amp;[" &amp; $C92 &amp; "]",
"[Base_Tarjetas].[TIPO]","[Base_Tarjetas].[TIPO].&amp;[" &amp; $C$1 &amp; "]")/1000,
0)</f>
        <v>0</v>
      </c>
      <c r="T92" s="8">
        <f>IFERROR(
GETPIVOTDATA("[Base_Tarjetas].[Importe]",TDinamica_R!$A$3,
"[Base_Tarjetas].[PERIODO]","[Base_Tarjetas].[PERIODO].&amp;[" &amp; TEXT(T$6,"yyyymm") &amp; "]",
"[Base_Tarjetas].[Metrica]","[Base_Tarjetas].[Metrica].&amp;[" &amp; $A92 &amp; "]",
"[Base_Tarjetas].[SEGMENTO_DESCRIP]","[Base_Tarjetas].[SEGMENTO_DESCRIP].&amp;[" &amp; $C$6 &amp; "]",
"[Base_Tarjetas].[SITUACION]","[Base_Tarjetas].[SITUACION].&amp;[" &amp; $C92 &amp; "]",
"[Base_Tarjetas].[TIPO]","[Base_Tarjetas].[TIPO].&amp;[" &amp; $C$1 &amp; "]")/1000,
0)</f>
        <v>0</v>
      </c>
      <c r="U92" s="8">
        <f>IFERROR(
GETPIVOTDATA("[Base_Tarjetas].[Importe]",TDinamica_R!$A$3,
"[Base_Tarjetas].[PERIODO]","[Base_Tarjetas].[PERIODO].&amp;[" &amp; TEXT(U$6,"yyyymm") &amp; "]",
"[Base_Tarjetas].[Metrica]","[Base_Tarjetas].[Metrica].&amp;[" &amp; $A92 &amp; "]",
"[Base_Tarjetas].[SEGMENTO_DESCRIP]","[Base_Tarjetas].[SEGMENTO_DESCRIP].&amp;[" &amp; $C$6 &amp; "]",
"[Base_Tarjetas].[SITUACION]","[Base_Tarjetas].[SITUACION].&amp;[" &amp; $C92 &amp; "]",
"[Base_Tarjetas].[TIPO]","[Base_Tarjetas].[TIPO].&amp;[" &amp; $C$1 &amp; "]")/1000,
0)</f>
        <v>0</v>
      </c>
      <c r="V92" s="8">
        <f>IFERROR(
GETPIVOTDATA("[Base_Tarjetas].[Importe]",TDinamica_R!$A$3,
"[Base_Tarjetas].[PERIODO]","[Base_Tarjetas].[PERIODO].&amp;[" &amp; TEXT(V$6,"yyyymm") &amp; "]",
"[Base_Tarjetas].[Metrica]","[Base_Tarjetas].[Metrica].&amp;[" &amp; $A92 &amp; "]",
"[Base_Tarjetas].[SEGMENTO_DESCRIP]","[Base_Tarjetas].[SEGMENTO_DESCRIP].&amp;[" &amp; $C$6 &amp; "]",
"[Base_Tarjetas].[SITUACION]","[Base_Tarjetas].[SITUACION].&amp;[" &amp; $C92 &amp; "]",
"[Base_Tarjetas].[TIPO]","[Base_Tarjetas].[TIPO].&amp;[" &amp; $C$1 &amp; "]")/1000,
0)</f>
        <v>0</v>
      </c>
      <c r="W92" s="8">
        <f>IFERROR(
GETPIVOTDATA("[Base_Tarjetas].[Importe]",TDinamica_R!$A$3,
"[Base_Tarjetas].[PERIODO]","[Base_Tarjetas].[PERIODO].&amp;[" &amp; TEXT(W$6,"yyyymm") &amp; "]",
"[Base_Tarjetas].[Metrica]","[Base_Tarjetas].[Metrica].&amp;[" &amp; $A92 &amp; "]",
"[Base_Tarjetas].[SEGMENTO_DESCRIP]","[Base_Tarjetas].[SEGMENTO_DESCRIP].&amp;[" &amp; $C$6 &amp; "]",
"[Base_Tarjetas].[SITUACION]","[Base_Tarjetas].[SITUACION].&amp;[" &amp; $C92 &amp; "]",
"[Base_Tarjetas].[TIPO]","[Base_Tarjetas].[TIPO].&amp;[" &amp; $C$1 &amp; "]")/1000,
0)</f>
        <v>0</v>
      </c>
      <c r="X92" s="8">
        <f>IFERROR(
GETPIVOTDATA("[Base_Tarjetas].[Importe]",TDinamica_R!$A$3,
"[Base_Tarjetas].[PERIODO]","[Base_Tarjetas].[PERIODO].&amp;[" &amp; TEXT(X$6,"yyyymm") &amp; "]",
"[Base_Tarjetas].[Metrica]","[Base_Tarjetas].[Metrica].&amp;[" &amp; $A92 &amp; "]",
"[Base_Tarjetas].[SEGMENTO_DESCRIP]","[Base_Tarjetas].[SEGMENTO_DESCRIP].&amp;[" &amp; $C$6 &amp; "]",
"[Base_Tarjetas].[SITUACION]","[Base_Tarjetas].[SITUACION].&amp;[" &amp; $C92 &amp; "]",
"[Base_Tarjetas].[TIPO]","[Base_Tarjetas].[TIPO].&amp;[" &amp; $C$1 &amp; "]")/1000,
0)</f>
        <v>0</v>
      </c>
      <c r="Y92" s="8">
        <f>IFERROR(
GETPIVOTDATA("[Base_Tarjetas].[Importe]",TDinamica_R!$A$3,
"[Base_Tarjetas].[PERIODO]","[Base_Tarjetas].[PERIODO].&amp;[" &amp; TEXT(Y$6,"yyyymm") &amp; "]",
"[Base_Tarjetas].[Metrica]","[Base_Tarjetas].[Metrica].&amp;[" &amp; $A92 &amp; "]",
"[Base_Tarjetas].[SEGMENTO_DESCRIP]","[Base_Tarjetas].[SEGMENTO_DESCRIP].&amp;[" &amp; $C$6 &amp; "]",
"[Base_Tarjetas].[SITUACION]","[Base_Tarjetas].[SITUACION].&amp;[" &amp; $C92 &amp; "]",
"[Base_Tarjetas].[TIPO]","[Base_Tarjetas].[TIPO].&amp;[" &amp; $C$1 &amp; "]")/1000,
0)</f>
        <v>0</v>
      </c>
      <c r="Z92" s="8">
        <f>IFERROR(
GETPIVOTDATA("[Base_Tarjetas].[Importe]",TDinamica_R!$A$3,
"[Base_Tarjetas].[PERIODO]","[Base_Tarjetas].[PERIODO].&amp;[" &amp; TEXT(Z$6,"yyyymm") &amp; "]",
"[Base_Tarjetas].[Metrica]","[Base_Tarjetas].[Metrica].&amp;[" &amp; $A92 &amp; "]",
"[Base_Tarjetas].[SEGMENTO_DESCRIP]","[Base_Tarjetas].[SEGMENTO_DESCRIP].&amp;[" &amp; $C$6 &amp; "]",
"[Base_Tarjetas].[SITUACION]","[Base_Tarjetas].[SITUACION].&amp;[" &amp; $C92 &amp; "]",
"[Base_Tarjetas].[TIPO]","[Base_Tarjetas].[TIPO].&amp;[" &amp; $C$1 &amp; "]")/1000,
0)</f>
        <v>0</v>
      </c>
      <c r="AA92" s="8">
        <f>IFERROR(
GETPIVOTDATA("[Base_Tarjetas].[Importe]",TDinamica_R!$A$3,
"[Base_Tarjetas].[PERIODO]","[Base_Tarjetas].[PERIODO].&amp;[" &amp; TEXT(AA$6,"yyyymm") &amp; "]",
"[Base_Tarjetas].[Metrica]","[Base_Tarjetas].[Metrica].&amp;[" &amp; $A92 &amp; "]",
"[Base_Tarjetas].[SEGMENTO_DESCRIP]","[Base_Tarjetas].[SEGMENTO_DESCRIP].&amp;[" &amp; $C$6 &amp; "]",
"[Base_Tarjetas].[SITUACION]","[Base_Tarjetas].[SITUACION].&amp;[" &amp; $C92 &amp; "]",
"[Base_Tarjetas].[TIPO]","[Base_Tarjetas].[TIPO].&amp;[" &amp; $C$1 &amp; "]")/1000,
0)</f>
        <v>0</v>
      </c>
      <c r="AB92" s="8">
        <f>IFERROR(
GETPIVOTDATA("[Base_Tarjetas].[Importe]",TDinamica_R!$A$3,
"[Base_Tarjetas].[PERIODO]","[Base_Tarjetas].[PERIODO].&amp;[" &amp; TEXT(AB$6,"yyyymm") &amp; "]",
"[Base_Tarjetas].[Metrica]","[Base_Tarjetas].[Metrica].&amp;[" &amp; $A92 &amp; "]",
"[Base_Tarjetas].[SEGMENTO_DESCRIP]","[Base_Tarjetas].[SEGMENTO_DESCRIP].&amp;[" &amp; $C$6 &amp; "]",
"[Base_Tarjetas].[SITUACION]","[Base_Tarjetas].[SITUACION].&amp;[" &amp; $C92 &amp; "]",
"[Base_Tarjetas].[TIPO]","[Base_Tarjetas].[TIPO].&amp;[" &amp; $C$1 &amp; "]")/1000,
0)</f>
        <v>0</v>
      </c>
      <c r="AC92" s="8">
        <f>IFERROR(
GETPIVOTDATA("[Base_Tarjetas].[Importe]",TDinamica_R!$A$3,
"[Base_Tarjetas].[PERIODO]","[Base_Tarjetas].[PERIODO].&amp;[" &amp; TEXT(AC$6,"yyyymm") &amp; "]",
"[Base_Tarjetas].[Metrica]","[Base_Tarjetas].[Metrica].&amp;[" &amp; $A92 &amp; "]",
"[Base_Tarjetas].[SEGMENTO_DESCRIP]","[Base_Tarjetas].[SEGMENTO_DESCRIP].&amp;[" &amp; $C$6 &amp; "]",
"[Base_Tarjetas].[SITUACION]","[Base_Tarjetas].[SITUACION].&amp;[" &amp; $C92 &amp; "]",
"[Base_Tarjetas].[TIPO]","[Base_Tarjetas].[TIPO].&amp;[" &amp; $C$1 &amp; "]")/1000,
0)</f>
        <v>0</v>
      </c>
      <c r="AD92" s="8">
        <f>IFERROR(
GETPIVOTDATA("[Base_Tarjetas].[Importe]",TDinamica_R!$A$3,
"[Base_Tarjetas].[PERIODO]","[Base_Tarjetas].[PERIODO].&amp;[" &amp; TEXT(AD$6,"yyyymm") &amp; "]",
"[Base_Tarjetas].[Metrica]","[Base_Tarjetas].[Metrica].&amp;[" &amp; $A92 &amp; "]",
"[Base_Tarjetas].[SEGMENTO_DESCRIP]","[Base_Tarjetas].[SEGMENTO_DESCRIP].&amp;[" &amp; $C$6 &amp; "]",
"[Base_Tarjetas].[SITUACION]","[Base_Tarjetas].[SITUACION].&amp;[" &amp; $C92 &amp; "]",
"[Base_Tarjetas].[TIPO]","[Base_Tarjetas].[TIPO].&amp;[" &amp; $C$1 &amp; "]")/1000,
0)</f>
        <v>0</v>
      </c>
      <c r="AE92" s="8">
        <f>IFERROR(
GETPIVOTDATA("[Base_Tarjetas].[Importe]",TDinamica_R!$A$3,
"[Base_Tarjetas].[PERIODO]","[Base_Tarjetas].[PERIODO].&amp;[" &amp; TEXT(AE$6,"yyyymm") &amp; "]",
"[Base_Tarjetas].[Metrica]","[Base_Tarjetas].[Metrica].&amp;[" &amp; $A92 &amp; "]",
"[Base_Tarjetas].[SEGMENTO_DESCRIP]","[Base_Tarjetas].[SEGMENTO_DESCRIP].&amp;[" &amp; $C$6 &amp; "]",
"[Base_Tarjetas].[SITUACION]","[Base_Tarjetas].[SITUACION].&amp;[" &amp; $C92 &amp; "]",
"[Base_Tarjetas].[TIPO]","[Base_Tarjetas].[TIPO].&amp;[" &amp; $C$1 &amp; "]")/1000,
0)</f>
        <v>0</v>
      </c>
      <c r="AF92" s="8">
        <f>IFERROR(
GETPIVOTDATA("[Base_Tarjetas].[Importe]",TDinamica_R!$A$3,
"[Base_Tarjetas].[PERIODO]","[Base_Tarjetas].[PERIODO].&amp;[" &amp; TEXT(AF$6,"yyyymm") &amp; "]",
"[Base_Tarjetas].[Metrica]","[Base_Tarjetas].[Metrica].&amp;[" &amp; $A92 &amp; "]",
"[Base_Tarjetas].[SEGMENTO_DESCRIP]","[Base_Tarjetas].[SEGMENTO_DESCRIP].&amp;[" &amp; $C$6 &amp; "]",
"[Base_Tarjetas].[SITUACION]","[Base_Tarjetas].[SITUACION].&amp;[" &amp; $C92 &amp; "]",
"[Base_Tarjetas].[TIPO]","[Base_Tarjetas].[TIPO].&amp;[" &amp; $C$1 &amp; "]")/1000,
0)</f>
        <v>0</v>
      </c>
      <c r="AG92" s="8">
        <f>IFERROR(
GETPIVOTDATA("[Base_Tarjetas].[Importe]",TDinamica_R!$A$3,
"[Base_Tarjetas].[PERIODO]","[Base_Tarjetas].[PERIODO].&amp;[" &amp; TEXT(AG$6,"yyyymm") &amp; "]",
"[Base_Tarjetas].[Metrica]","[Base_Tarjetas].[Metrica].&amp;[" &amp; $A92 &amp; "]",
"[Base_Tarjetas].[SEGMENTO_DESCRIP]","[Base_Tarjetas].[SEGMENTO_DESCRIP].&amp;[" &amp; $C$6 &amp; "]",
"[Base_Tarjetas].[SITUACION]","[Base_Tarjetas].[SITUACION].&amp;[" &amp; $C92 &amp; "]",
"[Base_Tarjetas].[TIPO]","[Base_Tarjetas].[TIPO].&amp;[" &amp; $C$1 &amp; "]")/1000,
0)</f>
        <v>0</v>
      </c>
      <c r="AH92" s="8">
        <f>IFERROR(
GETPIVOTDATA("[Base_Tarjetas].[Importe]",TDinamica_R!$A$3,
"[Base_Tarjetas].[PERIODO]","[Base_Tarjetas].[PERIODO].&amp;[" &amp; TEXT(AH$6,"yyyymm") &amp; "]",
"[Base_Tarjetas].[Metrica]","[Base_Tarjetas].[Metrica].&amp;[" &amp; $A92 &amp; "]",
"[Base_Tarjetas].[SEGMENTO_DESCRIP]","[Base_Tarjetas].[SEGMENTO_DESCRIP].&amp;[" &amp; $C$6 &amp; "]",
"[Base_Tarjetas].[SITUACION]","[Base_Tarjetas].[SITUACION].&amp;[" &amp; $C92 &amp; "]",
"[Base_Tarjetas].[TIPO]","[Base_Tarjetas].[TIPO].&amp;[" &amp; $C$1 &amp; "]")/1000,
0)</f>
        <v>0</v>
      </c>
      <c r="AI92" s="8">
        <f>IFERROR(
GETPIVOTDATA("[Base_Tarjetas].[Importe]",TDinamica_R!$A$3,
"[Base_Tarjetas].[PERIODO]","[Base_Tarjetas].[PERIODO].&amp;[" &amp; TEXT(AI$6,"yyyymm") &amp; "]",
"[Base_Tarjetas].[Metrica]","[Base_Tarjetas].[Metrica].&amp;[" &amp; $A92 &amp; "]",
"[Base_Tarjetas].[SEGMENTO_DESCRIP]","[Base_Tarjetas].[SEGMENTO_DESCRIP].&amp;[" &amp; $C$6 &amp; "]",
"[Base_Tarjetas].[SITUACION]","[Base_Tarjetas].[SITUACION].&amp;[" &amp; $C92 &amp; "]",
"[Base_Tarjetas].[TIPO]","[Base_Tarjetas].[TIPO].&amp;[" &amp; $C$1 &amp; "]")/1000,
0)</f>
        <v>0</v>
      </c>
      <c r="AJ92" s="8">
        <f>IFERROR(
GETPIVOTDATA("[Base_Tarjetas].[Importe]",TDinamica_R!$A$3,
"[Base_Tarjetas].[PERIODO]","[Base_Tarjetas].[PERIODO].&amp;[" &amp; TEXT(AJ$6,"yyyymm") &amp; "]",
"[Base_Tarjetas].[Metrica]","[Base_Tarjetas].[Metrica].&amp;[" &amp; $A92 &amp; "]",
"[Base_Tarjetas].[SEGMENTO_DESCRIP]","[Base_Tarjetas].[SEGMENTO_DESCRIP].&amp;[" &amp; $C$6 &amp; "]",
"[Base_Tarjetas].[SITUACION]","[Base_Tarjetas].[SITUACION].&amp;[" &amp; $C92 &amp; "]",
"[Base_Tarjetas].[TIPO]","[Base_Tarjetas].[TIPO].&amp;[" &amp; $C$1 &amp; "]")/1000,
0)</f>
        <v>0</v>
      </c>
      <c r="AK92" s="8">
        <f>IFERROR(
GETPIVOTDATA("[Base_Tarjetas].[Importe]",TDinamica_R!$A$3,
"[Base_Tarjetas].[PERIODO]","[Base_Tarjetas].[PERIODO].&amp;[" &amp; TEXT(AK$6,"yyyymm") &amp; "]",
"[Base_Tarjetas].[Metrica]","[Base_Tarjetas].[Metrica].&amp;[" &amp; $A92 &amp; "]",
"[Base_Tarjetas].[SEGMENTO_DESCRIP]","[Base_Tarjetas].[SEGMENTO_DESCRIP].&amp;[" &amp; $C$6 &amp; "]",
"[Base_Tarjetas].[SITUACION]","[Base_Tarjetas].[SITUACION].&amp;[" &amp; $C92 &amp; "]",
"[Base_Tarjetas].[TIPO]","[Base_Tarjetas].[TIPO].&amp;[" &amp; $C$1 &amp; "]")/1000,
0)</f>
        <v>0</v>
      </c>
      <c r="AL92" s="8">
        <f>IFERROR(
GETPIVOTDATA("[Base_Tarjetas].[Importe]",TDinamica_R!$A$3,
"[Base_Tarjetas].[PERIODO]","[Base_Tarjetas].[PERIODO].&amp;[" &amp; TEXT(AL$6,"yyyymm") &amp; "]",
"[Base_Tarjetas].[Metrica]","[Base_Tarjetas].[Metrica].&amp;[" &amp; $A92 &amp; "]",
"[Base_Tarjetas].[SEGMENTO_DESCRIP]","[Base_Tarjetas].[SEGMENTO_DESCRIP].&amp;[" &amp; $C$6 &amp; "]",
"[Base_Tarjetas].[SITUACION]","[Base_Tarjetas].[SITUACION].&amp;[" &amp; $C92 &amp; "]",
"[Base_Tarjetas].[TIPO]","[Base_Tarjetas].[TIPO].&amp;[" &amp; $C$1 &amp; "]")/1000,
0)</f>
        <v>0</v>
      </c>
      <c r="AM92" s="8">
        <f>IFERROR(
GETPIVOTDATA("[Base_Tarjetas].[Importe]",TDinamica_R!$A$3,
"[Base_Tarjetas].[PERIODO]","[Base_Tarjetas].[PERIODO].&amp;[" &amp; TEXT(AM$6,"yyyymm") &amp; "]",
"[Base_Tarjetas].[Metrica]","[Base_Tarjetas].[Metrica].&amp;[" &amp; $A92 &amp; "]",
"[Base_Tarjetas].[SEGMENTO_DESCRIP]","[Base_Tarjetas].[SEGMENTO_DESCRIP].&amp;[" &amp; $C$6 &amp; "]",
"[Base_Tarjetas].[SITUACION]","[Base_Tarjetas].[SITUACION].&amp;[" &amp; $C92 &amp; "]",
"[Base_Tarjetas].[TIPO]","[Base_Tarjetas].[TIPO].&amp;[" &amp; $C$1 &amp; "]")/1000,
0)</f>
        <v>0</v>
      </c>
      <c r="AN92" s="8">
        <f>IFERROR(
GETPIVOTDATA("[Base_Tarjetas].[Importe]",TDinamica_R!$A$3,
"[Base_Tarjetas].[PERIODO]","[Base_Tarjetas].[PERIODO].&amp;[" &amp; TEXT(AN$6,"yyyymm") &amp; "]",
"[Base_Tarjetas].[Metrica]","[Base_Tarjetas].[Metrica].&amp;[" &amp; $A92 &amp; "]",
"[Base_Tarjetas].[SEGMENTO_DESCRIP]","[Base_Tarjetas].[SEGMENTO_DESCRIP].&amp;[" &amp; $C$6 &amp; "]",
"[Base_Tarjetas].[SITUACION]","[Base_Tarjetas].[SITUACION].&amp;[" &amp; $C92 &amp; "]",
"[Base_Tarjetas].[TIPO]","[Base_Tarjetas].[TIPO].&amp;[" &amp; $C$1 &amp; "]")/1000,
0)</f>
        <v>0</v>
      </c>
      <c r="AO92" s="8">
        <f>IFERROR(
GETPIVOTDATA("[Base_Tarjetas].[Importe]",TDinamica_R!$A$3,
"[Base_Tarjetas].[PERIODO]","[Base_Tarjetas].[PERIODO].&amp;[" &amp; TEXT(AO$6,"yyyymm") &amp; "]",
"[Base_Tarjetas].[Metrica]","[Base_Tarjetas].[Metrica].&amp;[" &amp; $A92 &amp; "]",
"[Base_Tarjetas].[SEGMENTO_DESCRIP]","[Base_Tarjetas].[SEGMENTO_DESCRIP].&amp;[" &amp; $C$6 &amp; "]",
"[Base_Tarjetas].[SITUACION]","[Base_Tarjetas].[SITUACION].&amp;[" &amp; $C92 &amp; "]",
"[Base_Tarjetas].[TIPO]","[Base_Tarjetas].[TIPO].&amp;[" &amp; $C$1 &amp; "]")/1000,
0)</f>
        <v>0</v>
      </c>
      <c r="AP92" s="8">
        <f>IFERROR(
GETPIVOTDATA("[Base_Tarjetas].[Importe]",TDinamica_R!$A$3,
"[Base_Tarjetas].[PERIODO]","[Base_Tarjetas].[PERIODO].&amp;[" &amp; TEXT(AP$6,"yyyymm") &amp; "]",
"[Base_Tarjetas].[Metrica]","[Base_Tarjetas].[Metrica].&amp;[" &amp; $A92 &amp; "]",
"[Base_Tarjetas].[SEGMENTO_DESCRIP]","[Base_Tarjetas].[SEGMENTO_DESCRIP].&amp;[" &amp; $C$6 &amp; "]",
"[Base_Tarjetas].[SITUACION]","[Base_Tarjetas].[SITUACION].&amp;[" &amp; $C92 &amp; "]",
"[Base_Tarjetas].[TIPO]","[Base_Tarjetas].[TIPO].&amp;[" &amp; $C$1 &amp; "]")/1000,
0)</f>
        <v>0</v>
      </c>
      <c r="AQ92" s="8">
        <f>IFERROR(
GETPIVOTDATA("[Base_Tarjetas].[Importe]",TDinamica_R!$A$3,
"[Base_Tarjetas].[PERIODO]","[Base_Tarjetas].[PERIODO].&amp;[" &amp; TEXT(AQ$6,"yyyymm") &amp; "]",
"[Base_Tarjetas].[Metrica]","[Base_Tarjetas].[Metrica].&amp;[" &amp; $A92 &amp; "]",
"[Base_Tarjetas].[SEGMENTO_DESCRIP]","[Base_Tarjetas].[SEGMENTO_DESCRIP].&amp;[" &amp; $C$6 &amp; "]",
"[Base_Tarjetas].[SITUACION]","[Base_Tarjetas].[SITUACION].&amp;[" &amp; $C92 &amp; "]",
"[Base_Tarjetas].[TIPO]","[Base_Tarjetas].[TIPO].&amp;[" &amp; $C$1 &amp; "]")/1000,
0)</f>
        <v>0</v>
      </c>
      <c r="AR92" s="8">
        <f>IFERROR(
GETPIVOTDATA("[Base_Tarjetas].[Importe]",TDinamica_R!$A$3,
"[Base_Tarjetas].[PERIODO]","[Base_Tarjetas].[PERIODO].&amp;[" &amp; TEXT(AR$6,"yyyymm") &amp; "]",
"[Base_Tarjetas].[Metrica]","[Base_Tarjetas].[Metrica].&amp;[" &amp; $A92 &amp; "]",
"[Base_Tarjetas].[SEGMENTO_DESCRIP]","[Base_Tarjetas].[SEGMENTO_DESCRIP].&amp;[" &amp; $C$6 &amp; "]",
"[Base_Tarjetas].[SITUACION]","[Base_Tarjetas].[SITUACION].&amp;[" &amp; $C92 &amp; "]",
"[Base_Tarjetas].[TIPO]","[Base_Tarjetas].[TIPO].&amp;[" &amp; $C$1 &amp; "]")/1000,
0)</f>
        <v>0</v>
      </c>
      <c r="AS92" s="8">
        <f>IFERROR(
GETPIVOTDATA("[Base_Tarjetas].[Importe]",TDinamica_R!$A$3,
"[Base_Tarjetas].[PERIODO]","[Base_Tarjetas].[PERIODO].&amp;[" &amp; TEXT(AS$6,"yyyymm") &amp; "]",
"[Base_Tarjetas].[Metrica]","[Base_Tarjetas].[Metrica].&amp;[" &amp; $A92 &amp; "]",
"[Base_Tarjetas].[SEGMENTO_DESCRIP]","[Base_Tarjetas].[SEGMENTO_DESCRIP].&amp;[" &amp; $C$6 &amp; "]",
"[Base_Tarjetas].[SITUACION]","[Base_Tarjetas].[SITUACION].&amp;[" &amp; $C92 &amp; "]",
"[Base_Tarjetas].[TIPO]","[Base_Tarjetas].[TIPO].&amp;[" &amp; $C$1 &amp; "]")/1000,
0)</f>
        <v>0</v>
      </c>
      <c r="AT92" s="8">
        <f>IFERROR(
GETPIVOTDATA("[Base_Tarjetas].[Importe]",TDinamica_R!$A$3,
"[Base_Tarjetas].[PERIODO]","[Base_Tarjetas].[PERIODO].&amp;[" &amp; TEXT(AT$6,"yyyymm") &amp; "]",
"[Base_Tarjetas].[Metrica]","[Base_Tarjetas].[Metrica].&amp;[" &amp; $A92 &amp; "]",
"[Base_Tarjetas].[SEGMENTO_DESCRIP]","[Base_Tarjetas].[SEGMENTO_DESCRIP].&amp;[" &amp; $C$6 &amp; "]",
"[Base_Tarjetas].[SITUACION]","[Base_Tarjetas].[SITUACION].&amp;[" &amp; $C92 &amp; "]",
"[Base_Tarjetas].[TIPO]","[Base_Tarjetas].[TIPO].&amp;[" &amp; $C$1 &amp; "]")/1000,
0)</f>
        <v>0</v>
      </c>
      <c r="AU92" s="8">
        <f>IFERROR(
GETPIVOTDATA("[Base_Tarjetas].[Importe]",TDinamica_R!$A$3,
"[Base_Tarjetas].[PERIODO]","[Base_Tarjetas].[PERIODO].&amp;[" &amp; TEXT(AU$6,"yyyymm") &amp; "]",
"[Base_Tarjetas].[Metrica]","[Base_Tarjetas].[Metrica].&amp;[" &amp; $A92 &amp; "]",
"[Base_Tarjetas].[SEGMENTO_DESCRIP]","[Base_Tarjetas].[SEGMENTO_DESCRIP].&amp;[" &amp; $C$6 &amp; "]",
"[Base_Tarjetas].[SITUACION]","[Base_Tarjetas].[SITUACION].&amp;[" &amp; $C92 &amp; "]",
"[Base_Tarjetas].[TIPO]","[Base_Tarjetas].[TIPO].&amp;[" &amp; $C$1 &amp; "]")/1000,
0)</f>
        <v>0</v>
      </c>
      <c r="AV92" s="8">
        <f>IFERROR(
GETPIVOTDATA("[Base_Tarjetas].[Importe]",TDinamica_R!$A$3,
"[Base_Tarjetas].[PERIODO]","[Base_Tarjetas].[PERIODO].&amp;[" &amp; TEXT(AV$6,"yyyymm") &amp; "]",
"[Base_Tarjetas].[Metrica]","[Base_Tarjetas].[Metrica].&amp;[" &amp; $A92 &amp; "]",
"[Base_Tarjetas].[SEGMENTO_DESCRIP]","[Base_Tarjetas].[SEGMENTO_DESCRIP].&amp;[" &amp; $C$6 &amp; "]",
"[Base_Tarjetas].[SITUACION]","[Base_Tarjetas].[SITUACION].&amp;[" &amp; $C92 &amp; "]",
"[Base_Tarjetas].[TIPO]","[Base_Tarjetas].[TIPO].&amp;[" &amp; $C$1 &amp; "]")/1000,
0)</f>
        <v>0</v>
      </c>
      <c r="AW92" s="8">
        <f>IFERROR(
GETPIVOTDATA("[Base_Tarjetas].[Importe]",TDinamica_R!$A$3,
"[Base_Tarjetas].[PERIODO]","[Base_Tarjetas].[PERIODO].&amp;[" &amp; TEXT(AW$6,"yyyymm") &amp; "]",
"[Base_Tarjetas].[Metrica]","[Base_Tarjetas].[Metrica].&amp;[" &amp; $A92 &amp; "]",
"[Base_Tarjetas].[SEGMENTO_DESCRIP]","[Base_Tarjetas].[SEGMENTO_DESCRIP].&amp;[" &amp; $C$6 &amp; "]",
"[Base_Tarjetas].[SITUACION]","[Base_Tarjetas].[SITUACION].&amp;[" &amp; $C92 &amp; "]",
"[Base_Tarjetas].[TIPO]","[Base_Tarjetas].[TIPO].&amp;[" &amp; $C$1 &amp; "]")/1000,
0)</f>
        <v>0</v>
      </c>
      <c r="AX92" s="8">
        <f>IFERROR(
GETPIVOTDATA("[Base_Tarjetas].[Importe]",TDinamica_R!$A$3,
"[Base_Tarjetas].[PERIODO]","[Base_Tarjetas].[PERIODO].&amp;[" &amp; TEXT(AX$6,"yyyymm") &amp; "]",
"[Base_Tarjetas].[Metrica]","[Base_Tarjetas].[Metrica].&amp;[" &amp; $A92 &amp; "]",
"[Base_Tarjetas].[SEGMENTO_DESCRIP]","[Base_Tarjetas].[SEGMENTO_DESCRIP].&amp;[" &amp; $C$6 &amp; "]",
"[Base_Tarjetas].[SITUACION]","[Base_Tarjetas].[SITUACION].&amp;[" &amp; $C92 &amp; "]",
"[Base_Tarjetas].[TIPO]","[Base_Tarjetas].[TIPO].&amp;[" &amp; $C$1 &amp; "]")/1000,
0)</f>
        <v>0</v>
      </c>
      <c r="AY92" s="8">
        <f>IFERROR(
GETPIVOTDATA("[Base_Tarjetas].[Importe]",TDinamica_R!$A$3,
"[Base_Tarjetas].[PERIODO]","[Base_Tarjetas].[PERIODO].&amp;[" &amp; TEXT(AY$6,"yyyymm") &amp; "]",
"[Base_Tarjetas].[Metrica]","[Base_Tarjetas].[Metrica].&amp;[" &amp; $A92 &amp; "]",
"[Base_Tarjetas].[SEGMENTO_DESCRIP]","[Base_Tarjetas].[SEGMENTO_DESCRIP].&amp;[" &amp; $C$6 &amp; "]",
"[Base_Tarjetas].[SITUACION]","[Base_Tarjetas].[SITUACION].&amp;[" &amp; $C92 &amp; "]",
"[Base_Tarjetas].[TIPO]","[Base_Tarjetas].[TIPO].&amp;[" &amp; $C$1 &amp; "]")/1000,
0)</f>
        <v>0</v>
      </c>
      <c r="AZ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TEXT(AZ$6,"yyyymm") &amp; "]"),
0)</f>
        <v>0</v>
      </c>
      <c r="BA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TEXT(BA$6,"yyyymm") &amp; "]"),
0)</f>
        <v>0</v>
      </c>
      <c r="BB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TEXT(BB$6,"yyyymm") &amp; "]"),
0)</f>
        <v>0</v>
      </c>
      <c r="BC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TEXT(BC$6,"yyyymm") &amp; "]"),
0)</f>
        <v>0</v>
      </c>
      <c r="BD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TEXT(BD$6,"yyyymm") &amp; "]"),
0)</f>
        <v>0</v>
      </c>
      <c r="BE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TEXT(BE$6,"yyyymm") &amp; "]"),
0)</f>
        <v>0</v>
      </c>
      <c r="BF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TEXT(BF$6,"yyyymm") &amp; "]"),
0)</f>
        <v>0</v>
      </c>
      <c r="BG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TEXT(BG$6,"yyyymm") &amp; "]"),
0)</f>
        <v>0</v>
      </c>
      <c r="BH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TEXT(BH$6,"yyyymm") &amp; "]"),
0)</f>
        <v>0</v>
      </c>
      <c r="BI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TEXT(BI$6,"yyyymm") &amp; "]"),
0)</f>
        <v>0</v>
      </c>
      <c r="BJ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TEXT(BJ$6,"yyyymm") &amp; "]"),
0)</f>
        <v>0</v>
      </c>
      <c r="BK92" s="8">
        <f>IFERROR(
GETPIVOTDATA("[Base_TC_PPTO].[Importe]",TDinamica_P!$A$5,
"[Base_TC_PPTO].[Metrica]","[Base_TC_PPTO].[Metrica].&amp;[" &amp; $A92 &amp; "]",
"[Base_TC_PPTO].[Sub Producto]","[Base_TC_PPTO].[Sub Producto].&amp;[" &amp; $C$1 &amp; "]",
"[Base_TC_PPTO].[SEGMENTO_DESCRIP]","[Base_TC_PPTO].[SEGMENTO_DESCRIP].&amp;[" &amp; $C$6 &amp; "]",
"[Base_TC_PPTO].[Situacion]","[Base_TC_PPTO].[Situacion].&amp;[" &amp; $C92 &amp; "]",
"[Base_TC_PPTO].[Periodo]","[Base_TC_PPTO].[Periodo].&amp;[" &amp; TEXT(BK$6,"yyyymm") &amp; "]"),
0)</f>
        <v>0</v>
      </c>
      <c r="BO92" s="24">
        <f t="shared" si="56"/>
        <v>0</v>
      </c>
      <c r="BP92" s="24">
        <f t="shared" si="56"/>
        <v>0</v>
      </c>
      <c r="BQ92" s="24">
        <f t="shared" si="56"/>
        <v>0</v>
      </c>
      <c r="BR92" s="24">
        <f t="shared" si="56"/>
        <v>0</v>
      </c>
      <c r="BS92" s="24">
        <f t="shared" si="56"/>
        <v>0</v>
      </c>
      <c r="BT92" s="24">
        <f t="shared" si="56"/>
        <v>0</v>
      </c>
    </row>
    <row r="93" spans="1:72" collapsed="1" x14ac:dyDescent="0.25">
      <c r="C93" s="3" t="s">
        <v>44</v>
      </c>
      <c r="D93" s="10">
        <f>SUM(D91:D92)</f>
        <v>0</v>
      </c>
      <c r="E93" s="10">
        <f t="shared" ref="E93:BK93" si="57">SUM(E91:E92)</f>
        <v>0</v>
      </c>
      <c r="F93" s="10">
        <f t="shared" si="57"/>
        <v>0</v>
      </c>
      <c r="G93" s="10">
        <f t="shared" si="57"/>
        <v>0</v>
      </c>
      <c r="H93" s="10">
        <f t="shared" si="57"/>
        <v>0</v>
      </c>
      <c r="I93" s="10">
        <f t="shared" si="57"/>
        <v>0</v>
      </c>
      <c r="J93" s="10">
        <f t="shared" si="57"/>
        <v>0</v>
      </c>
      <c r="K93" s="10">
        <f t="shared" si="57"/>
        <v>0</v>
      </c>
      <c r="L93" s="10">
        <f t="shared" si="57"/>
        <v>0</v>
      </c>
      <c r="M93" s="10">
        <f t="shared" si="57"/>
        <v>0</v>
      </c>
      <c r="N93" s="10">
        <f t="shared" si="57"/>
        <v>0</v>
      </c>
      <c r="O93" s="10">
        <f t="shared" si="57"/>
        <v>0</v>
      </c>
      <c r="P93" s="10">
        <f t="shared" si="57"/>
        <v>0</v>
      </c>
      <c r="Q93" s="10">
        <f t="shared" si="57"/>
        <v>0</v>
      </c>
      <c r="R93" s="10">
        <f t="shared" si="57"/>
        <v>0</v>
      </c>
      <c r="S93" s="10">
        <f t="shared" si="57"/>
        <v>0</v>
      </c>
      <c r="T93" s="10">
        <f t="shared" si="57"/>
        <v>0</v>
      </c>
      <c r="U93" s="10">
        <f t="shared" si="57"/>
        <v>0</v>
      </c>
      <c r="V93" s="10">
        <f t="shared" si="57"/>
        <v>0</v>
      </c>
      <c r="W93" s="10">
        <f t="shared" si="57"/>
        <v>0</v>
      </c>
      <c r="X93" s="10">
        <f t="shared" si="57"/>
        <v>0</v>
      </c>
      <c r="Y93" s="10">
        <f t="shared" si="57"/>
        <v>0</v>
      </c>
      <c r="Z93" s="10">
        <f t="shared" si="57"/>
        <v>0</v>
      </c>
      <c r="AA93" s="10">
        <f t="shared" si="57"/>
        <v>0</v>
      </c>
      <c r="AB93" s="10">
        <f t="shared" si="57"/>
        <v>0</v>
      </c>
      <c r="AC93" s="10">
        <f t="shared" si="57"/>
        <v>0</v>
      </c>
      <c r="AD93" s="10">
        <f t="shared" si="57"/>
        <v>0</v>
      </c>
      <c r="AE93" s="10">
        <f t="shared" si="57"/>
        <v>0</v>
      </c>
      <c r="AF93" s="10">
        <f t="shared" si="57"/>
        <v>0</v>
      </c>
      <c r="AG93" s="10">
        <f t="shared" si="57"/>
        <v>0</v>
      </c>
      <c r="AH93" s="10">
        <f t="shared" si="57"/>
        <v>0</v>
      </c>
      <c r="AI93" s="10">
        <f t="shared" si="57"/>
        <v>0</v>
      </c>
      <c r="AJ93" s="10">
        <f t="shared" si="57"/>
        <v>0</v>
      </c>
      <c r="AK93" s="10">
        <f t="shared" si="57"/>
        <v>0</v>
      </c>
      <c r="AL93" s="10">
        <f t="shared" si="57"/>
        <v>0</v>
      </c>
      <c r="AM93" s="10">
        <f t="shared" si="57"/>
        <v>0</v>
      </c>
      <c r="AN93" s="10">
        <f t="shared" si="57"/>
        <v>0</v>
      </c>
      <c r="AO93" s="10">
        <f t="shared" si="57"/>
        <v>0</v>
      </c>
      <c r="AP93" s="10">
        <f t="shared" si="57"/>
        <v>0</v>
      </c>
      <c r="AQ93" s="10">
        <f t="shared" si="57"/>
        <v>0</v>
      </c>
      <c r="AR93" s="10">
        <f t="shared" si="57"/>
        <v>0</v>
      </c>
      <c r="AS93" s="10">
        <f t="shared" si="57"/>
        <v>0</v>
      </c>
      <c r="AT93" s="10">
        <f t="shared" si="57"/>
        <v>0</v>
      </c>
      <c r="AU93" s="10">
        <f t="shared" si="57"/>
        <v>0</v>
      </c>
      <c r="AV93" s="10">
        <f t="shared" si="57"/>
        <v>0</v>
      </c>
      <c r="AW93" s="10">
        <f t="shared" si="57"/>
        <v>0</v>
      </c>
      <c r="AX93" s="10">
        <f t="shared" si="57"/>
        <v>0</v>
      </c>
      <c r="AY93" s="10">
        <f t="shared" si="57"/>
        <v>0</v>
      </c>
      <c r="AZ93" s="10">
        <f t="shared" si="57"/>
        <v>0</v>
      </c>
      <c r="BA93" s="10">
        <f t="shared" si="57"/>
        <v>0</v>
      </c>
      <c r="BB93" s="10">
        <f t="shared" si="57"/>
        <v>0</v>
      </c>
      <c r="BC93" s="10">
        <f t="shared" si="57"/>
        <v>0</v>
      </c>
      <c r="BD93" s="10">
        <f t="shared" si="57"/>
        <v>0</v>
      </c>
      <c r="BE93" s="10">
        <f t="shared" si="57"/>
        <v>0</v>
      </c>
      <c r="BF93" s="10">
        <f t="shared" si="57"/>
        <v>0</v>
      </c>
      <c r="BG93" s="10">
        <f t="shared" si="57"/>
        <v>0</v>
      </c>
      <c r="BH93" s="10">
        <f t="shared" si="57"/>
        <v>0</v>
      </c>
      <c r="BI93" s="10">
        <f t="shared" si="57"/>
        <v>0</v>
      </c>
      <c r="BJ93" s="10">
        <f t="shared" si="57"/>
        <v>0</v>
      </c>
      <c r="BK93" s="10">
        <f t="shared" si="57"/>
        <v>0</v>
      </c>
      <c r="BO93" s="23">
        <f t="shared" ref="BO93:BT93" si="58">SUM(BO91:BO92)</f>
        <v>0</v>
      </c>
      <c r="BP93" s="23">
        <f t="shared" si="58"/>
        <v>0</v>
      </c>
      <c r="BQ93" s="23">
        <f t="shared" si="58"/>
        <v>0</v>
      </c>
      <c r="BR93" s="23">
        <f t="shared" si="58"/>
        <v>0</v>
      </c>
      <c r="BS93" s="23">
        <f t="shared" si="58"/>
        <v>0</v>
      </c>
      <c r="BT93" s="23">
        <f t="shared" si="58"/>
        <v>0</v>
      </c>
    </row>
    <row r="95" spans="1:72" hidden="1" outlineLevel="1" x14ac:dyDescent="0.25">
      <c r="A95" s="11" t="s">
        <v>45</v>
      </c>
      <c r="C95" s="2" t="s">
        <v>46</v>
      </c>
      <c r="D95" s="8">
        <f>IFERROR(
GETPIVOTDATA("[Base_Tarjetas].[Importe]",TDinamica_R!$A$3,
"[Base_Tarjetas].[PERIODO]","[Base_Tarjetas].[PERIODO].&amp;[" &amp; TEXT(D$6,"yyyymm") &amp; "]",
"[Base_Tarjetas].[Metrica]","[Base_Tarjetas].[Metrica].&amp;[" &amp; $A95 &amp; "]",
"[Base_Tarjetas].[SEGMENTO_DESCRIP]","[Base_Tarjetas].[SEGMENTO_DESCRIP].&amp;[" &amp; $C$6 &amp; "]",
"[Base_Tarjetas].[SITUACION]","[Base_Tarjetas].[SITUACION].&amp;[" &amp; $C95 &amp; "]",
"[Base_Tarjetas].[TIPO]","[Base_Tarjetas].[TIPO].&amp;[" &amp; $C$1 &amp; "]")/1000,
0)</f>
        <v>0</v>
      </c>
      <c r="E95" s="8">
        <f>IFERROR(
GETPIVOTDATA("[Base_Tarjetas].[Importe]",TDinamica_R!$A$3,
"[Base_Tarjetas].[PERIODO]","[Base_Tarjetas].[PERIODO].&amp;[" &amp; TEXT(E$6,"yyyymm") &amp; "]",
"[Base_Tarjetas].[Metrica]","[Base_Tarjetas].[Metrica].&amp;[" &amp; $A95 &amp; "]",
"[Base_Tarjetas].[SEGMENTO_DESCRIP]","[Base_Tarjetas].[SEGMENTO_DESCRIP].&amp;[" &amp; $C$6 &amp; "]",
"[Base_Tarjetas].[SITUACION]","[Base_Tarjetas].[SITUACION].&amp;[" &amp; $C95 &amp; "]",
"[Base_Tarjetas].[TIPO]","[Base_Tarjetas].[TIPO].&amp;[" &amp; $C$1 &amp; "]")/1000,
0)</f>
        <v>0</v>
      </c>
      <c r="F95" s="8">
        <f>IFERROR(
GETPIVOTDATA("[Base_Tarjetas].[Importe]",TDinamica_R!$A$3,
"[Base_Tarjetas].[PERIODO]","[Base_Tarjetas].[PERIODO].&amp;[" &amp; TEXT(F$6,"yyyymm") &amp; "]",
"[Base_Tarjetas].[Metrica]","[Base_Tarjetas].[Metrica].&amp;[" &amp; $A95 &amp; "]",
"[Base_Tarjetas].[SEGMENTO_DESCRIP]","[Base_Tarjetas].[SEGMENTO_DESCRIP].&amp;[" &amp; $C$6 &amp; "]",
"[Base_Tarjetas].[SITUACION]","[Base_Tarjetas].[SITUACION].&amp;[" &amp; $C95 &amp; "]",
"[Base_Tarjetas].[TIPO]","[Base_Tarjetas].[TIPO].&amp;[" &amp; $C$1 &amp; "]")/1000,
0)</f>
        <v>0</v>
      </c>
      <c r="G95" s="8">
        <f>IFERROR(
GETPIVOTDATA("[Base_Tarjetas].[Importe]",TDinamica_R!$A$3,
"[Base_Tarjetas].[PERIODO]","[Base_Tarjetas].[PERIODO].&amp;[" &amp; TEXT(G$6,"yyyymm") &amp; "]",
"[Base_Tarjetas].[Metrica]","[Base_Tarjetas].[Metrica].&amp;[" &amp; $A95 &amp; "]",
"[Base_Tarjetas].[SEGMENTO_DESCRIP]","[Base_Tarjetas].[SEGMENTO_DESCRIP].&amp;[" &amp; $C$6 &amp; "]",
"[Base_Tarjetas].[SITUACION]","[Base_Tarjetas].[SITUACION].&amp;[" &amp; $C95 &amp; "]",
"[Base_Tarjetas].[TIPO]","[Base_Tarjetas].[TIPO].&amp;[" &amp; $C$1 &amp; "]")/1000,
0)</f>
        <v>0</v>
      </c>
      <c r="H95" s="8">
        <f>IFERROR(
GETPIVOTDATA("[Base_Tarjetas].[Importe]",TDinamica_R!$A$3,
"[Base_Tarjetas].[PERIODO]","[Base_Tarjetas].[PERIODO].&amp;[" &amp; TEXT(H$6,"yyyymm") &amp; "]",
"[Base_Tarjetas].[Metrica]","[Base_Tarjetas].[Metrica].&amp;[" &amp; $A95 &amp; "]",
"[Base_Tarjetas].[SEGMENTO_DESCRIP]","[Base_Tarjetas].[SEGMENTO_DESCRIP].&amp;[" &amp; $C$6 &amp; "]",
"[Base_Tarjetas].[SITUACION]","[Base_Tarjetas].[SITUACION].&amp;[" &amp; $C95 &amp; "]",
"[Base_Tarjetas].[TIPO]","[Base_Tarjetas].[TIPO].&amp;[" &amp; $C$1 &amp; "]")/1000,
0)</f>
        <v>0</v>
      </c>
      <c r="I95" s="8">
        <f>IFERROR(
GETPIVOTDATA("[Base_Tarjetas].[Importe]",TDinamica_R!$A$3,
"[Base_Tarjetas].[PERIODO]","[Base_Tarjetas].[PERIODO].&amp;[" &amp; TEXT(I$6,"yyyymm") &amp; "]",
"[Base_Tarjetas].[Metrica]","[Base_Tarjetas].[Metrica].&amp;[" &amp; $A95 &amp; "]",
"[Base_Tarjetas].[SEGMENTO_DESCRIP]","[Base_Tarjetas].[SEGMENTO_DESCRIP].&amp;[" &amp; $C$6 &amp; "]",
"[Base_Tarjetas].[SITUACION]","[Base_Tarjetas].[SITUACION].&amp;[" &amp; $C95 &amp; "]",
"[Base_Tarjetas].[TIPO]","[Base_Tarjetas].[TIPO].&amp;[" &amp; $C$1 &amp; "]")/1000,
0)</f>
        <v>0</v>
      </c>
      <c r="J95" s="8">
        <f>IFERROR(
GETPIVOTDATA("[Base_Tarjetas].[Importe]",TDinamica_R!$A$3,
"[Base_Tarjetas].[PERIODO]","[Base_Tarjetas].[PERIODO].&amp;[" &amp; TEXT(J$6,"yyyymm") &amp; "]",
"[Base_Tarjetas].[Metrica]","[Base_Tarjetas].[Metrica].&amp;[" &amp; $A95 &amp; "]",
"[Base_Tarjetas].[SEGMENTO_DESCRIP]","[Base_Tarjetas].[SEGMENTO_DESCRIP].&amp;[" &amp; $C$6 &amp; "]",
"[Base_Tarjetas].[SITUACION]","[Base_Tarjetas].[SITUACION].&amp;[" &amp; $C95 &amp; "]",
"[Base_Tarjetas].[TIPO]","[Base_Tarjetas].[TIPO].&amp;[" &amp; $C$1 &amp; "]")/1000,
0)</f>
        <v>0</v>
      </c>
      <c r="K95" s="8">
        <f>IFERROR(
GETPIVOTDATA("[Base_Tarjetas].[Importe]",TDinamica_R!$A$3,
"[Base_Tarjetas].[PERIODO]","[Base_Tarjetas].[PERIODO].&amp;[" &amp; TEXT(K$6,"yyyymm") &amp; "]",
"[Base_Tarjetas].[Metrica]","[Base_Tarjetas].[Metrica].&amp;[" &amp; $A95 &amp; "]",
"[Base_Tarjetas].[SEGMENTO_DESCRIP]","[Base_Tarjetas].[SEGMENTO_DESCRIP].&amp;[" &amp; $C$6 &amp; "]",
"[Base_Tarjetas].[SITUACION]","[Base_Tarjetas].[SITUACION].&amp;[" &amp; $C95 &amp; "]",
"[Base_Tarjetas].[TIPO]","[Base_Tarjetas].[TIPO].&amp;[" &amp; $C$1 &amp; "]")/1000,
0)</f>
        <v>0</v>
      </c>
      <c r="L95" s="8">
        <f>IFERROR(
GETPIVOTDATA("[Base_Tarjetas].[Importe]",TDinamica_R!$A$3,
"[Base_Tarjetas].[PERIODO]","[Base_Tarjetas].[PERIODO].&amp;[" &amp; TEXT(L$6,"yyyymm") &amp; "]",
"[Base_Tarjetas].[Metrica]","[Base_Tarjetas].[Metrica].&amp;[" &amp; $A95 &amp; "]",
"[Base_Tarjetas].[SEGMENTO_DESCRIP]","[Base_Tarjetas].[SEGMENTO_DESCRIP].&amp;[" &amp; $C$6 &amp; "]",
"[Base_Tarjetas].[SITUACION]","[Base_Tarjetas].[SITUACION].&amp;[" &amp; $C95 &amp; "]",
"[Base_Tarjetas].[TIPO]","[Base_Tarjetas].[TIPO].&amp;[" &amp; $C$1 &amp; "]")/1000,
0)</f>
        <v>0</v>
      </c>
      <c r="M95" s="8">
        <f>IFERROR(
GETPIVOTDATA("[Base_Tarjetas].[Importe]",TDinamica_R!$A$3,
"[Base_Tarjetas].[PERIODO]","[Base_Tarjetas].[PERIODO].&amp;[" &amp; TEXT(M$6,"yyyymm") &amp; "]",
"[Base_Tarjetas].[Metrica]","[Base_Tarjetas].[Metrica].&amp;[" &amp; $A95 &amp; "]",
"[Base_Tarjetas].[SEGMENTO_DESCRIP]","[Base_Tarjetas].[SEGMENTO_DESCRIP].&amp;[" &amp; $C$6 &amp; "]",
"[Base_Tarjetas].[SITUACION]","[Base_Tarjetas].[SITUACION].&amp;[" &amp; $C95 &amp; "]",
"[Base_Tarjetas].[TIPO]","[Base_Tarjetas].[TIPO].&amp;[" &amp; $C$1 &amp; "]")/1000,
0)</f>
        <v>0</v>
      </c>
      <c r="N95" s="8">
        <f>IFERROR(
GETPIVOTDATA("[Base_Tarjetas].[Importe]",TDinamica_R!$A$3,
"[Base_Tarjetas].[PERIODO]","[Base_Tarjetas].[PERIODO].&amp;[" &amp; TEXT(N$6,"yyyymm") &amp; "]",
"[Base_Tarjetas].[Metrica]","[Base_Tarjetas].[Metrica].&amp;[" &amp; $A95 &amp; "]",
"[Base_Tarjetas].[SEGMENTO_DESCRIP]","[Base_Tarjetas].[SEGMENTO_DESCRIP].&amp;[" &amp; $C$6 &amp; "]",
"[Base_Tarjetas].[SITUACION]","[Base_Tarjetas].[SITUACION].&amp;[" &amp; $C95 &amp; "]",
"[Base_Tarjetas].[TIPO]","[Base_Tarjetas].[TIPO].&amp;[" &amp; $C$1 &amp; "]")/1000,
0)</f>
        <v>0</v>
      </c>
      <c r="O95" s="8">
        <f>IFERROR(
GETPIVOTDATA("[Base_Tarjetas].[Importe]",TDinamica_R!$A$3,
"[Base_Tarjetas].[PERIODO]","[Base_Tarjetas].[PERIODO].&amp;[" &amp; TEXT(O$6,"yyyymm") &amp; "]",
"[Base_Tarjetas].[Metrica]","[Base_Tarjetas].[Metrica].&amp;[" &amp; $A95 &amp; "]",
"[Base_Tarjetas].[SEGMENTO_DESCRIP]","[Base_Tarjetas].[SEGMENTO_DESCRIP].&amp;[" &amp; $C$6 &amp; "]",
"[Base_Tarjetas].[SITUACION]","[Base_Tarjetas].[SITUACION].&amp;[" &amp; $C95 &amp; "]",
"[Base_Tarjetas].[TIPO]","[Base_Tarjetas].[TIPO].&amp;[" &amp; $C$1 &amp; "]")/1000,
0)</f>
        <v>0</v>
      </c>
      <c r="P95" s="8">
        <f>IFERROR(
GETPIVOTDATA("[Base_Tarjetas].[Importe]",TDinamica_R!$A$3,
"[Base_Tarjetas].[PERIODO]","[Base_Tarjetas].[PERIODO].&amp;[" &amp; TEXT(P$6,"yyyymm") &amp; "]",
"[Base_Tarjetas].[Metrica]","[Base_Tarjetas].[Metrica].&amp;[" &amp; $A95 &amp; "]",
"[Base_Tarjetas].[SEGMENTO_DESCRIP]","[Base_Tarjetas].[SEGMENTO_DESCRIP].&amp;[" &amp; $C$6 &amp; "]",
"[Base_Tarjetas].[SITUACION]","[Base_Tarjetas].[SITUACION].&amp;[" &amp; $C95 &amp; "]",
"[Base_Tarjetas].[TIPO]","[Base_Tarjetas].[TIPO].&amp;[" &amp; $C$1 &amp; "]")/1000,
0)</f>
        <v>0</v>
      </c>
      <c r="Q95" s="8">
        <f>IFERROR(
GETPIVOTDATA("[Base_Tarjetas].[Importe]",TDinamica_R!$A$3,
"[Base_Tarjetas].[PERIODO]","[Base_Tarjetas].[PERIODO].&amp;[" &amp; TEXT(Q$6,"yyyymm") &amp; "]",
"[Base_Tarjetas].[Metrica]","[Base_Tarjetas].[Metrica].&amp;[" &amp; $A95 &amp; "]",
"[Base_Tarjetas].[SEGMENTO_DESCRIP]","[Base_Tarjetas].[SEGMENTO_DESCRIP].&amp;[" &amp; $C$6 &amp; "]",
"[Base_Tarjetas].[SITUACION]","[Base_Tarjetas].[SITUACION].&amp;[" &amp; $C95 &amp; "]",
"[Base_Tarjetas].[TIPO]","[Base_Tarjetas].[TIPO].&amp;[" &amp; $C$1 &amp; "]")/1000,
0)</f>
        <v>0</v>
      </c>
      <c r="R95" s="8">
        <f>IFERROR(
GETPIVOTDATA("[Base_Tarjetas].[Importe]",TDinamica_R!$A$3,
"[Base_Tarjetas].[PERIODO]","[Base_Tarjetas].[PERIODO].&amp;[" &amp; TEXT(R$6,"yyyymm") &amp; "]",
"[Base_Tarjetas].[Metrica]","[Base_Tarjetas].[Metrica].&amp;[" &amp; $A95 &amp; "]",
"[Base_Tarjetas].[SEGMENTO_DESCRIP]","[Base_Tarjetas].[SEGMENTO_DESCRIP].&amp;[" &amp; $C$6 &amp; "]",
"[Base_Tarjetas].[SITUACION]","[Base_Tarjetas].[SITUACION].&amp;[" &amp; $C95 &amp; "]",
"[Base_Tarjetas].[TIPO]","[Base_Tarjetas].[TIPO].&amp;[" &amp; $C$1 &amp; "]")/1000,
0)</f>
        <v>0</v>
      </c>
      <c r="S95" s="8">
        <f>IFERROR(
GETPIVOTDATA("[Base_Tarjetas].[Importe]",TDinamica_R!$A$3,
"[Base_Tarjetas].[PERIODO]","[Base_Tarjetas].[PERIODO].&amp;[" &amp; TEXT(S$6,"yyyymm") &amp; "]",
"[Base_Tarjetas].[Metrica]","[Base_Tarjetas].[Metrica].&amp;[" &amp; $A95 &amp; "]",
"[Base_Tarjetas].[SEGMENTO_DESCRIP]","[Base_Tarjetas].[SEGMENTO_DESCRIP].&amp;[" &amp; $C$6 &amp; "]",
"[Base_Tarjetas].[SITUACION]","[Base_Tarjetas].[SITUACION].&amp;[" &amp; $C95 &amp; "]",
"[Base_Tarjetas].[TIPO]","[Base_Tarjetas].[TIPO].&amp;[" &amp; $C$1 &amp; "]")/1000,
0)</f>
        <v>0</v>
      </c>
      <c r="T95" s="8">
        <f>IFERROR(
GETPIVOTDATA("[Base_Tarjetas].[Importe]",TDinamica_R!$A$3,
"[Base_Tarjetas].[PERIODO]","[Base_Tarjetas].[PERIODO].&amp;[" &amp; TEXT(T$6,"yyyymm") &amp; "]",
"[Base_Tarjetas].[Metrica]","[Base_Tarjetas].[Metrica].&amp;[" &amp; $A95 &amp; "]",
"[Base_Tarjetas].[SEGMENTO_DESCRIP]","[Base_Tarjetas].[SEGMENTO_DESCRIP].&amp;[" &amp; $C$6 &amp; "]",
"[Base_Tarjetas].[SITUACION]","[Base_Tarjetas].[SITUACION].&amp;[" &amp; $C95 &amp; "]",
"[Base_Tarjetas].[TIPO]","[Base_Tarjetas].[TIPO].&amp;[" &amp; $C$1 &amp; "]")/1000,
0)</f>
        <v>0</v>
      </c>
      <c r="U95" s="8">
        <f>IFERROR(
GETPIVOTDATA("[Base_Tarjetas].[Importe]",TDinamica_R!$A$3,
"[Base_Tarjetas].[PERIODO]","[Base_Tarjetas].[PERIODO].&amp;[" &amp; TEXT(U$6,"yyyymm") &amp; "]",
"[Base_Tarjetas].[Metrica]","[Base_Tarjetas].[Metrica].&amp;[" &amp; $A95 &amp; "]",
"[Base_Tarjetas].[SEGMENTO_DESCRIP]","[Base_Tarjetas].[SEGMENTO_DESCRIP].&amp;[" &amp; $C$6 &amp; "]",
"[Base_Tarjetas].[SITUACION]","[Base_Tarjetas].[SITUACION].&amp;[" &amp; $C95 &amp; "]",
"[Base_Tarjetas].[TIPO]","[Base_Tarjetas].[TIPO].&amp;[" &amp; $C$1 &amp; "]")/1000,
0)</f>
        <v>0</v>
      </c>
      <c r="V95" s="8">
        <f>IFERROR(
GETPIVOTDATA("[Base_Tarjetas].[Importe]",TDinamica_R!$A$3,
"[Base_Tarjetas].[PERIODO]","[Base_Tarjetas].[PERIODO].&amp;[" &amp; TEXT(V$6,"yyyymm") &amp; "]",
"[Base_Tarjetas].[Metrica]","[Base_Tarjetas].[Metrica].&amp;[" &amp; $A95 &amp; "]",
"[Base_Tarjetas].[SEGMENTO_DESCRIP]","[Base_Tarjetas].[SEGMENTO_DESCRIP].&amp;[" &amp; $C$6 &amp; "]",
"[Base_Tarjetas].[SITUACION]","[Base_Tarjetas].[SITUACION].&amp;[" &amp; $C95 &amp; "]",
"[Base_Tarjetas].[TIPO]","[Base_Tarjetas].[TIPO].&amp;[" &amp; $C$1 &amp; "]")/1000,
0)</f>
        <v>0</v>
      </c>
      <c r="W95" s="8">
        <f>IFERROR(
GETPIVOTDATA("[Base_Tarjetas].[Importe]",TDinamica_R!$A$3,
"[Base_Tarjetas].[PERIODO]","[Base_Tarjetas].[PERIODO].&amp;[" &amp; TEXT(W$6,"yyyymm") &amp; "]",
"[Base_Tarjetas].[Metrica]","[Base_Tarjetas].[Metrica].&amp;[" &amp; $A95 &amp; "]",
"[Base_Tarjetas].[SEGMENTO_DESCRIP]","[Base_Tarjetas].[SEGMENTO_DESCRIP].&amp;[" &amp; $C$6 &amp; "]",
"[Base_Tarjetas].[SITUACION]","[Base_Tarjetas].[SITUACION].&amp;[" &amp; $C95 &amp; "]",
"[Base_Tarjetas].[TIPO]","[Base_Tarjetas].[TIPO].&amp;[" &amp; $C$1 &amp; "]")/1000,
0)</f>
        <v>0</v>
      </c>
      <c r="X95" s="8">
        <f>IFERROR(
GETPIVOTDATA("[Base_Tarjetas].[Importe]",TDinamica_R!$A$3,
"[Base_Tarjetas].[PERIODO]","[Base_Tarjetas].[PERIODO].&amp;[" &amp; TEXT(X$6,"yyyymm") &amp; "]",
"[Base_Tarjetas].[Metrica]","[Base_Tarjetas].[Metrica].&amp;[" &amp; $A95 &amp; "]",
"[Base_Tarjetas].[SEGMENTO_DESCRIP]","[Base_Tarjetas].[SEGMENTO_DESCRIP].&amp;[" &amp; $C$6 &amp; "]",
"[Base_Tarjetas].[SITUACION]","[Base_Tarjetas].[SITUACION].&amp;[" &amp; $C95 &amp; "]",
"[Base_Tarjetas].[TIPO]","[Base_Tarjetas].[TIPO].&amp;[" &amp; $C$1 &amp; "]")/1000,
0)</f>
        <v>0</v>
      </c>
      <c r="Y95" s="8">
        <f>IFERROR(
GETPIVOTDATA("[Base_Tarjetas].[Importe]",TDinamica_R!$A$3,
"[Base_Tarjetas].[PERIODO]","[Base_Tarjetas].[PERIODO].&amp;[" &amp; TEXT(Y$6,"yyyymm") &amp; "]",
"[Base_Tarjetas].[Metrica]","[Base_Tarjetas].[Metrica].&amp;[" &amp; $A95 &amp; "]",
"[Base_Tarjetas].[SEGMENTO_DESCRIP]","[Base_Tarjetas].[SEGMENTO_DESCRIP].&amp;[" &amp; $C$6 &amp; "]",
"[Base_Tarjetas].[SITUACION]","[Base_Tarjetas].[SITUACION].&amp;[" &amp; $C95 &amp; "]",
"[Base_Tarjetas].[TIPO]","[Base_Tarjetas].[TIPO].&amp;[" &amp; $C$1 &amp; "]")/1000,
0)</f>
        <v>0</v>
      </c>
      <c r="Z95" s="8">
        <f>IFERROR(
GETPIVOTDATA("[Base_Tarjetas].[Importe]",TDinamica_R!$A$3,
"[Base_Tarjetas].[PERIODO]","[Base_Tarjetas].[PERIODO].&amp;[" &amp; TEXT(Z$6,"yyyymm") &amp; "]",
"[Base_Tarjetas].[Metrica]","[Base_Tarjetas].[Metrica].&amp;[" &amp; $A95 &amp; "]",
"[Base_Tarjetas].[SEGMENTO_DESCRIP]","[Base_Tarjetas].[SEGMENTO_DESCRIP].&amp;[" &amp; $C$6 &amp; "]",
"[Base_Tarjetas].[SITUACION]","[Base_Tarjetas].[SITUACION].&amp;[" &amp; $C95 &amp; "]",
"[Base_Tarjetas].[TIPO]","[Base_Tarjetas].[TIPO].&amp;[" &amp; $C$1 &amp; "]")/1000,
0)</f>
        <v>0</v>
      </c>
      <c r="AA95" s="8">
        <f>IFERROR(
GETPIVOTDATA("[Base_Tarjetas].[Importe]",TDinamica_R!$A$3,
"[Base_Tarjetas].[PERIODO]","[Base_Tarjetas].[PERIODO].&amp;[" &amp; TEXT(AA$6,"yyyymm") &amp; "]",
"[Base_Tarjetas].[Metrica]","[Base_Tarjetas].[Metrica].&amp;[" &amp; $A95 &amp; "]",
"[Base_Tarjetas].[SEGMENTO_DESCRIP]","[Base_Tarjetas].[SEGMENTO_DESCRIP].&amp;[" &amp; $C$6 &amp; "]",
"[Base_Tarjetas].[SITUACION]","[Base_Tarjetas].[SITUACION].&amp;[" &amp; $C95 &amp; "]",
"[Base_Tarjetas].[TIPO]","[Base_Tarjetas].[TIPO].&amp;[" &amp; $C$1 &amp; "]")/1000,
0)</f>
        <v>0</v>
      </c>
      <c r="AB95" s="8">
        <f>IFERROR(
GETPIVOTDATA("[Base_Tarjetas].[Importe]",TDinamica_R!$A$3,
"[Base_Tarjetas].[PERIODO]","[Base_Tarjetas].[PERIODO].&amp;[" &amp; TEXT(AB$6,"yyyymm") &amp; "]",
"[Base_Tarjetas].[Metrica]","[Base_Tarjetas].[Metrica].&amp;[" &amp; $A95 &amp; "]",
"[Base_Tarjetas].[SEGMENTO_DESCRIP]","[Base_Tarjetas].[SEGMENTO_DESCRIP].&amp;[" &amp; $C$6 &amp; "]",
"[Base_Tarjetas].[SITUACION]","[Base_Tarjetas].[SITUACION].&amp;[" &amp; $C95 &amp; "]",
"[Base_Tarjetas].[TIPO]","[Base_Tarjetas].[TIPO].&amp;[" &amp; $C$1 &amp; "]")/1000,
0)</f>
        <v>0</v>
      </c>
      <c r="AC95" s="8">
        <f>IFERROR(
GETPIVOTDATA("[Base_Tarjetas].[Importe]",TDinamica_R!$A$3,
"[Base_Tarjetas].[PERIODO]","[Base_Tarjetas].[PERIODO].&amp;[" &amp; TEXT(AC$6,"yyyymm") &amp; "]",
"[Base_Tarjetas].[Metrica]","[Base_Tarjetas].[Metrica].&amp;[" &amp; $A95 &amp; "]",
"[Base_Tarjetas].[SEGMENTO_DESCRIP]","[Base_Tarjetas].[SEGMENTO_DESCRIP].&amp;[" &amp; $C$6 &amp; "]",
"[Base_Tarjetas].[SITUACION]","[Base_Tarjetas].[SITUACION].&amp;[" &amp; $C95 &amp; "]",
"[Base_Tarjetas].[TIPO]","[Base_Tarjetas].[TIPO].&amp;[" &amp; $C$1 &amp; "]")/1000,
0)</f>
        <v>0</v>
      </c>
      <c r="AD95" s="8">
        <f>IFERROR(
GETPIVOTDATA("[Base_Tarjetas].[Importe]",TDinamica_R!$A$3,
"[Base_Tarjetas].[PERIODO]","[Base_Tarjetas].[PERIODO].&amp;[" &amp; TEXT(AD$6,"yyyymm") &amp; "]",
"[Base_Tarjetas].[Metrica]","[Base_Tarjetas].[Metrica].&amp;[" &amp; $A95 &amp; "]",
"[Base_Tarjetas].[SEGMENTO_DESCRIP]","[Base_Tarjetas].[SEGMENTO_DESCRIP].&amp;[" &amp; $C$6 &amp; "]",
"[Base_Tarjetas].[SITUACION]","[Base_Tarjetas].[SITUACION].&amp;[" &amp; $C95 &amp; "]",
"[Base_Tarjetas].[TIPO]","[Base_Tarjetas].[TIPO].&amp;[" &amp; $C$1 &amp; "]")/1000,
0)</f>
        <v>0</v>
      </c>
      <c r="AE95" s="8">
        <f>IFERROR(
GETPIVOTDATA("[Base_Tarjetas].[Importe]",TDinamica_R!$A$3,
"[Base_Tarjetas].[PERIODO]","[Base_Tarjetas].[PERIODO].&amp;[" &amp; TEXT(AE$6,"yyyymm") &amp; "]",
"[Base_Tarjetas].[Metrica]","[Base_Tarjetas].[Metrica].&amp;[" &amp; $A95 &amp; "]",
"[Base_Tarjetas].[SEGMENTO_DESCRIP]","[Base_Tarjetas].[SEGMENTO_DESCRIP].&amp;[" &amp; $C$6 &amp; "]",
"[Base_Tarjetas].[SITUACION]","[Base_Tarjetas].[SITUACION].&amp;[" &amp; $C95 &amp; "]",
"[Base_Tarjetas].[TIPO]","[Base_Tarjetas].[TIPO].&amp;[" &amp; $C$1 &amp; "]")/1000,
0)</f>
        <v>0</v>
      </c>
      <c r="AF95" s="8">
        <f>IFERROR(
GETPIVOTDATA("[Base_Tarjetas].[Importe]",TDinamica_R!$A$3,
"[Base_Tarjetas].[PERIODO]","[Base_Tarjetas].[PERIODO].&amp;[" &amp; TEXT(AF$6,"yyyymm") &amp; "]",
"[Base_Tarjetas].[Metrica]","[Base_Tarjetas].[Metrica].&amp;[" &amp; $A95 &amp; "]",
"[Base_Tarjetas].[SEGMENTO_DESCRIP]","[Base_Tarjetas].[SEGMENTO_DESCRIP].&amp;[" &amp; $C$6 &amp; "]",
"[Base_Tarjetas].[SITUACION]","[Base_Tarjetas].[SITUACION].&amp;[" &amp; $C95 &amp; "]",
"[Base_Tarjetas].[TIPO]","[Base_Tarjetas].[TIPO].&amp;[" &amp; $C$1 &amp; "]")/1000,
0)</f>
        <v>0</v>
      </c>
      <c r="AG95" s="8">
        <f>IFERROR(
GETPIVOTDATA("[Base_Tarjetas].[Importe]",TDinamica_R!$A$3,
"[Base_Tarjetas].[PERIODO]","[Base_Tarjetas].[PERIODO].&amp;[" &amp; TEXT(AG$6,"yyyymm") &amp; "]",
"[Base_Tarjetas].[Metrica]","[Base_Tarjetas].[Metrica].&amp;[" &amp; $A95 &amp; "]",
"[Base_Tarjetas].[SEGMENTO_DESCRIP]","[Base_Tarjetas].[SEGMENTO_DESCRIP].&amp;[" &amp; $C$6 &amp; "]",
"[Base_Tarjetas].[SITUACION]","[Base_Tarjetas].[SITUACION].&amp;[" &amp; $C95 &amp; "]",
"[Base_Tarjetas].[TIPO]","[Base_Tarjetas].[TIPO].&amp;[" &amp; $C$1 &amp; "]")/1000,
0)</f>
        <v>0</v>
      </c>
      <c r="AH95" s="8">
        <f>IFERROR(
GETPIVOTDATA("[Base_Tarjetas].[Importe]",TDinamica_R!$A$3,
"[Base_Tarjetas].[PERIODO]","[Base_Tarjetas].[PERIODO].&amp;[" &amp; TEXT(AH$6,"yyyymm") &amp; "]",
"[Base_Tarjetas].[Metrica]","[Base_Tarjetas].[Metrica].&amp;[" &amp; $A95 &amp; "]",
"[Base_Tarjetas].[SEGMENTO_DESCRIP]","[Base_Tarjetas].[SEGMENTO_DESCRIP].&amp;[" &amp; $C$6 &amp; "]",
"[Base_Tarjetas].[SITUACION]","[Base_Tarjetas].[SITUACION].&amp;[" &amp; $C95 &amp; "]",
"[Base_Tarjetas].[TIPO]","[Base_Tarjetas].[TIPO].&amp;[" &amp; $C$1 &amp; "]")/1000,
0)</f>
        <v>0</v>
      </c>
      <c r="AI95" s="8">
        <f>IFERROR(
GETPIVOTDATA("[Base_Tarjetas].[Importe]",TDinamica_R!$A$3,
"[Base_Tarjetas].[PERIODO]","[Base_Tarjetas].[PERIODO].&amp;[" &amp; TEXT(AI$6,"yyyymm") &amp; "]",
"[Base_Tarjetas].[Metrica]","[Base_Tarjetas].[Metrica].&amp;[" &amp; $A95 &amp; "]",
"[Base_Tarjetas].[SEGMENTO_DESCRIP]","[Base_Tarjetas].[SEGMENTO_DESCRIP].&amp;[" &amp; $C$6 &amp; "]",
"[Base_Tarjetas].[SITUACION]","[Base_Tarjetas].[SITUACION].&amp;[" &amp; $C95 &amp; "]",
"[Base_Tarjetas].[TIPO]","[Base_Tarjetas].[TIPO].&amp;[" &amp; $C$1 &amp; "]")/1000,
0)</f>
        <v>0</v>
      </c>
      <c r="AJ95" s="8">
        <f>IFERROR(
GETPIVOTDATA("[Base_Tarjetas].[Importe]",TDinamica_R!$A$3,
"[Base_Tarjetas].[PERIODO]","[Base_Tarjetas].[PERIODO].&amp;[" &amp; TEXT(AJ$6,"yyyymm") &amp; "]",
"[Base_Tarjetas].[Metrica]","[Base_Tarjetas].[Metrica].&amp;[" &amp; $A95 &amp; "]",
"[Base_Tarjetas].[SEGMENTO_DESCRIP]","[Base_Tarjetas].[SEGMENTO_DESCRIP].&amp;[" &amp; $C$6 &amp; "]",
"[Base_Tarjetas].[SITUACION]","[Base_Tarjetas].[SITUACION].&amp;[" &amp; $C95 &amp; "]",
"[Base_Tarjetas].[TIPO]","[Base_Tarjetas].[TIPO].&amp;[" &amp; $C$1 &amp; "]")/1000,
0)</f>
        <v>0</v>
      </c>
      <c r="AK95" s="8">
        <f>IFERROR(
GETPIVOTDATA("[Base_Tarjetas].[Importe]",TDinamica_R!$A$3,
"[Base_Tarjetas].[PERIODO]","[Base_Tarjetas].[PERIODO].&amp;[" &amp; TEXT(AK$6,"yyyymm") &amp; "]",
"[Base_Tarjetas].[Metrica]","[Base_Tarjetas].[Metrica].&amp;[" &amp; $A95 &amp; "]",
"[Base_Tarjetas].[SEGMENTO_DESCRIP]","[Base_Tarjetas].[SEGMENTO_DESCRIP].&amp;[" &amp; $C$6 &amp; "]",
"[Base_Tarjetas].[SITUACION]","[Base_Tarjetas].[SITUACION].&amp;[" &amp; $C95 &amp; "]",
"[Base_Tarjetas].[TIPO]","[Base_Tarjetas].[TIPO].&amp;[" &amp; $C$1 &amp; "]")/1000,
0)</f>
        <v>0</v>
      </c>
      <c r="AL95" s="8">
        <f>IFERROR(
GETPIVOTDATA("[Base_Tarjetas].[Importe]",TDinamica_R!$A$3,
"[Base_Tarjetas].[PERIODO]","[Base_Tarjetas].[PERIODO].&amp;[" &amp; TEXT(AL$6,"yyyymm") &amp; "]",
"[Base_Tarjetas].[Metrica]","[Base_Tarjetas].[Metrica].&amp;[" &amp; $A95 &amp; "]",
"[Base_Tarjetas].[SEGMENTO_DESCRIP]","[Base_Tarjetas].[SEGMENTO_DESCRIP].&amp;[" &amp; $C$6 &amp; "]",
"[Base_Tarjetas].[SITUACION]","[Base_Tarjetas].[SITUACION].&amp;[" &amp; $C95 &amp; "]",
"[Base_Tarjetas].[TIPO]","[Base_Tarjetas].[TIPO].&amp;[" &amp; $C$1 &amp; "]")/1000,
0)</f>
        <v>0</v>
      </c>
      <c r="AM95" s="8">
        <f>IFERROR(
GETPIVOTDATA("[Base_Tarjetas].[Importe]",TDinamica_R!$A$3,
"[Base_Tarjetas].[PERIODO]","[Base_Tarjetas].[PERIODO].&amp;[" &amp; TEXT(AM$6,"yyyymm") &amp; "]",
"[Base_Tarjetas].[Metrica]","[Base_Tarjetas].[Metrica].&amp;[" &amp; $A95 &amp; "]",
"[Base_Tarjetas].[SEGMENTO_DESCRIP]","[Base_Tarjetas].[SEGMENTO_DESCRIP].&amp;[" &amp; $C$6 &amp; "]",
"[Base_Tarjetas].[SITUACION]","[Base_Tarjetas].[SITUACION].&amp;[" &amp; $C95 &amp; "]",
"[Base_Tarjetas].[TIPO]","[Base_Tarjetas].[TIPO].&amp;[" &amp; $C$1 &amp; "]")/1000,
0)</f>
        <v>0</v>
      </c>
      <c r="AN95" s="8">
        <f>IFERROR(
GETPIVOTDATA("[Base_Tarjetas].[Importe]",TDinamica_R!$A$3,
"[Base_Tarjetas].[PERIODO]","[Base_Tarjetas].[PERIODO].&amp;[" &amp; TEXT(AN$6,"yyyymm") &amp; "]",
"[Base_Tarjetas].[Metrica]","[Base_Tarjetas].[Metrica].&amp;[" &amp; $A95 &amp; "]",
"[Base_Tarjetas].[SEGMENTO_DESCRIP]","[Base_Tarjetas].[SEGMENTO_DESCRIP].&amp;[" &amp; $C$6 &amp; "]",
"[Base_Tarjetas].[SITUACION]","[Base_Tarjetas].[SITUACION].&amp;[" &amp; $C95 &amp; "]",
"[Base_Tarjetas].[TIPO]","[Base_Tarjetas].[TIPO].&amp;[" &amp; $C$1 &amp; "]")/1000,
0)</f>
        <v>0</v>
      </c>
      <c r="AO95" s="8">
        <f>IFERROR(
GETPIVOTDATA("[Base_Tarjetas].[Importe]",TDinamica_R!$A$3,
"[Base_Tarjetas].[PERIODO]","[Base_Tarjetas].[PERIODO].&amp;[" &amp; TEXT(AO$6,"yyyymm") &amp; "]",
"[Base_Tarjetas].[Metrica]","[Base_Tarjetas].[Metrica].&amp;[" &amp; $A95 &amp; "]",
"[Base_Tarjetas].[SEGMENTO_DESCRIP]","[Base_Tarjetas].[SEGMENTO_DESCRIP].&amp;[" &amp; $C$6 &amp; "]",
"[Base_Tarjetas].[SITUACION]","[Base_Tarjetas].[SITUACION].&amp;[" &amp; $C95 &amp; "]",
"[Base_Tarjetas].[TIPO]","[Base_Tarjetas].[TIPO].&amp;[" &amp; $C$1 &amp; "]")/1000,
0)</f>
        <v>0</v>
      </c>
      <c r="AP95" s="8">
        <f>IFERROR(
GETPIVOTDATA("[Base_Tarjetas].[Importe]",TDinamica_R!$A$3,
"[Base_Tarjetas].[PERIODO]","[Base_Tarjetas].[PERIODO].&amp;[" &amp; TEXT(AP$6,"yyyymm") &amp; "]",
"[Base_Tarjetas].[Metrica]","[Base_Tarjetas].[Metrica].&amp;[" &amp; $A95 &amp; "]",
"[Base_Tarjetas].[SEGMENTO_DESCRIP]","[Base_Tarjetas].[SEGMENTO_DESCRIP].&amp;[" &amp; $C$6 &amp; "]",
"[Base_Tarjetas].[SITUACION]","[Base_Tarjetas].[SITUACION].&amp;[" &amp; $C95 &amp; "]",
"[Base_Tarjetas].[TIPO]","[Base_Tarjetas].[TIPO].&amp;[" &amp; $C$1 &amp; "]")/1000,
0)</f>
        <v>0</v>
      </c>
      <c r="AQ95" s="8">
        <f>IFERROR(
GETPIVOTDATA("[Base_Tarjetas].[Importe]",TDinamica_R!$A$3,
"[Base_Tarjetas].[PERIODO]","[Base_Tarjetas].[PERIODO].&amp;[" &amp; TEXT(AQ$6,"yyyymm") &amp; "]",
"[Base_Tarjetas].[Metrica]","[Base_Tarjetas].[Metrica].&amp;[" &amp; $A95 &amp; "]",
"[Base_Tarjetas].[SEGMENTO_DESCRIP]","[Base_Tarjetas].[SEGMENTO_DESCRIP].&amp;[" &amp; $C$6 &amp; "]",
"[Base_Tarjetas].[SITUACION]","[Base_Tarjetas].[SITUACION].&amp;[" &amp; $C95 &amp; "]",
"[Base_Tarjetas].[TIPO]","[Base_Tarjetas].[TIPO].&amp;[" &amp; $C$1 &amp; "]")/1000,
0)</f>
        <v>0</v>
      </c>
      <c r="AR95" s="8">
        <f>IFERROR(
GETPIVOTDATA("[Base_Tarjetas].[Importe]",TDinamica_R!$A$3,
"[Base_Tarjetas].[PERIODO]","[Base_Tarjetas].[PERIODO].&amp;[" &amp; TEXT(AR$6,"yyyymm") &amp; "]",
"[Base_Tarjetas].[Metrica]","[Base_Tarjetas].[Metrica].&amp;[" &amp; $A95 &amp; "]",
"[Base_Tarjetas].[SEGMENTO_DESCRIP]","[Base_Tarjetas].[SEGMENTO_DESCRIP].&amp;[" &amp; $C$6 &amp; "]",
"[Base_Tarjetas].[SITUACION]","[Base_Tarjetas].[SITUACION].&amp;[" &amp; $C95 &amp; "]",
"[Base_Tarjetas].[TIPO]","[Base_Tarjetas].[TIPO].&amp;[" &amp; $C$1 &amp; "]")/1000,
0)</f>
        <v>0</v>
      </c>
      <c r="AS95" s="8">
        <f>IFERROR(
GETPIVOTDATA("[Base_Tarjetas].[Importe]",TDinamica_R!$A$3,
"[Base_Tarjetas].[PERIODO]","[Base_Tarjetas].[PERIODO].&amp;[" &amp; TEXT(AS$6,"yyyymm") &amp; "]",
"[Base_Tarjetas].[Metrica]","[Base_Tarjetas].[Metrica].&amp;[" &amp; $A95 &amp; "]",
"[Base_Tarjetas].[SEGMENTO_DESCRIP]","[Base_Tarjetas].[SEGMENTO_DESCRIP].&amp;[" &amp; $C$6 &amp; "]",
"[Base_Tarjetas].[SITUACION]","[Base_Tarjetas].[SITUACION].&amp;[" &amp; $C95 &amp; "]",
"[Base_Tarjetas].[TIPO]","[Base_Tarjetas].[TIPO].&amp;[" &amp; $C$1 &amp; "]")/1000,
0)</f>
        <v>0</v>
      </c>
      <c r="AT95" s="8">
        <f>IFERROR(
GETPIVOTDATA("[Base_Tarjetas].[Importe]",TDinamica_R!$A$3,
"[Base_Tarjetas].[PERIODO]","[Base_Tarjetas].[PERIODO].&amp;[" &amp; TEXT(AT$6,"yyyymm") &amp; "]",
"[Base_Tarjetas].[Metrica]","[Base_Tarjetas].[Metrica].&amp;[" &amp; $A95 &amp; "]",
"[Base_Tarjetas].[SEGMENTO_DESCRIP]","[Base_Tarjetas].[SEGMENTO_DESCRIP].&amp;[" &amp; $C$6 &amp; "]",
"[Base_Tarjetas].[SITUACION]","[Base_Tarjetas].[SITUACION].&amp;[" &amp; $C95 &amp; "]",
"[Base_Tarjetas].[TIPO]","[Base_Tarjetas].[TIPO].&amp;[" &amp; $C$1 &amp; "]")/1000,
0)</f>
        <v>0</v>
      </c>
      <c r="AU95" s="8">
        <f>IFERROR(
GETPIVOTDATA("[Base_Tarjetas].[Importe]",TDinamica_R!$A$3,
"[Base_Tarjetas].[PERIODO]","[Base_Tarjetas].[PERIODO].&amp;[" &amp; TEXT(AU$6,"yyyymm") &amp; "]",
"[Base_Tarjetas].[Metrica]","[Base_Tarjetas].[Metrica].&amp;[" &amp; $A95 &amp; "]",
"[Base_Tarjetas].[SEGMENTO_DESCRIP]","[Base_Tarjetas].[SEGMENTO_DESCRIP].&amp;[" &amp; $C$6 &amp; "]",
"[Base_Tarjetas].[SITUACION]","[Base_Tarjetas].[SITUACION].&amp;[" &amp; $C95 &amp; "]",
"[Base_Tarjetas].[TIPO]","[Base_Tarjetas].[TIPO].&amp;[" &amp; $C$1 &amp; "]")/1000,
0)</f>
        <v>0</v>
      </c>
      <c r="AV95" s="8">
        <f>IFERROR(
GETPIVOTDATA("[Base_Tarjetas].[Importe]",TDinamica_R!$A$3,
"[Base_Tarjetas].[PERIODO]","[Base_Tarjetas].[PERIODO].&amp;[" &amp; TEXT(AV$6,"yyyymm") &amp; "]",
"[Base_Tarjetas].[Metrica]","[Base_Tarjetas].[Metrica].&amp;[" &amp; $A95 &amp; "]",
"[Base_Tarjetas].[SEGMENTO_DESCRIP]","[Base_Tarjetas].[SEGMENTO_DESCRIP].&amp;[" &amp; $C$6 &amp; "]",
"[Base_Tarjetas].[SITUACION]","[Base_Tarjetas].[SITUACION].&amp;[" &amp; $C95 &amp; "]",
"[Base_Tarjetas].[TIPO]","[Base_Tarjetas].[TIPO].&amp;[" &amp; $C$1 &amp; "]")/1000,
0)</f>
        <v>0</v>
      </c>
      <c r="AW95" s="8">
        <f>IFERROR(
GETPIVOTDATA("[Base_Tarjetas].[Importe]",TDinamica_R!$A$3,
"[Base_Tarjetas].[PERIODO]","[Base_Tarjetas].[PERIODO].&amp;[" &amp; TEXT(AW$6,"yyyymm") &amp; "]",
"[Base_Tarjetas].[Metrica]","[Base_Tarjetas].[Metrica].&amp;[" &amp; $A95 &amp; "]",
"[Base_Tarjetas].[SEGMENTO_DESCRIP]","[Base_Tarjetas].[SEGMENTO_DESCRIP].&amp;[" &amp; $C$6 &amp; "]",
"[Base_Tarjetas].[SITUACION]","[Base_Tarjetas].[SITUACION].&amp;[" &amp; $C95 &amp; "]",
"[Base_Tarjetas].[TIPO]","[Base_Tarjetas].[TIPO].&amp;[" &amp; $C$1 &amp; "]")/1000,
0)</f>
        <v>0</v>
      </c>
      <c r="AX95" s="8">
        <f>IFERROR(
GETPIVOTDATA("[Base_Tarjetas].[Importe]",TDinamica_R!$A$3,
"[Base_Tarjetas].[PERIODO]","[Base_Tarjetas].[PERIODO].&amp;[" &amp; TEXT(AX$6,"yyyymm") &amp; "]",
"[Base_Tarjetas].[Metrica]","[Base_Tarjetas].[Metrica].&amp;[" &amp; $A95 &amp; "]",
"[Base_Tarjetas].[SEGMENTO_DESCRIP]","[Base_Tarjetas].[SEGMENTO_DESCRIP].&amp;[" &amp; $C$6 &amp; "]",
"[Base_Tarjetas].[SITUACION]","[Base_Tarjetas].[SITUACION].&amp;[" &amp; $C95 &amp; "]",
"[Base_Tarjetas].[TIPO]","[Base_Tarjetas].[TIPO].&amp;[" &amp; $C$1 &amp; "]")/1000,
0)</f>
        <v>0</v>
      </c>
      <c r="AY95" s="8">
        <f>IFERROR(
GETPIVOTDATA("[Base_Tarjetas].[Importe]",TDinamica_R!$A$3,
"[Base_Tarjetas].[PERIODO]","[Base_Tarjetas].[PERIODO].&amp;[" &amp; TEXT(AY$6,"yyyymm") &amp; "]",
"[Base_Tarjetas].[Metrica]","[Base_Tarjetas].[Metrica].&amp;[" &amp; $A95 &amp; "]",
"[Base_Tarjetas].[SEGMENTO_DESCRIP]","[Base_Tarjetas].[SEGMENTO_DESCRIP].&amp;[" &amp; $C$6 &amp; "]",
"[Base_Tarjetas].[SITUACION]","[Base_Tarjetas].[SITUACION].&amp;[" &amp; $C95 &amp; "]",
"[Base_Tarjetas].[TIPO]","[Base_Tarjetas].[TIPO].&amp;[" &amp; $C$1 &amp; "]")/1000,
0)</f>
        <v>0</v>
      </c>
      <c r="AZ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TEXT(AZ$6,"yyyymm") &amp; "]"),
0)</f>
        <v>0</v>
      </c>
      <c r="BA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TEXT(BA$6,"yyyymm") &amp; "]"),
0)</f>
        <v>0</v>
      </c>
      <c r="BB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TEXT(BB$6,"yyyymm") &amp; "]"),
0)</f>
        <v>0</v>
      </c>
      <c r="BC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TEXT(BC$6,"yyyymm") &amp; "]"),
0)</f>
        <v>0</v>
      </c>
      <c r="BD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TEXT(BD$6,"yyyymm") &amp; "]"),
0)</f>
        <v>0</v>
      </c>
      <c r="BE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TEXT(BE$6,"yyyymm") &amp; "]"),
0)</f>
        <v>0</v>
      </c>
      <c r="BF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TEXT(BF$6,"yyyymm") &amp; "]"),
0)</f>
        <v>0</v>
      </c>
      <c r="BG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TEXT(BG$6,"yyyymm") &amp; "]"),
0)</f>
        <v>0</v>
      </c>
      <c r="BH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TEXT(BH$6,"yyyymm") &amp; "]"),
0)</f>
        <v>0</v>
      </c>
      <c r="BI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TEXT(BI$6,"yyyymm") &amp; "]"),
0)</f>
        <v>0</v>
      </c>
      <c r="BJ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TEXT(BJ$6,"yyyymm") &amp; "]"),
0)</f>
        <v>0</v>
      </c>
      <c r="BK95" s="8">
        <f>IFERROR(
GETPIVOTDATA("[Base_TC_PPTO].[Importe]",TDinamica_P!$A$5,
"[Base_TC_PPTO].[Metrica]","[Base_TC_PPTO].[Metrica].&amp;[" &amp; $A95 &amp; "]",
"[Base_TC_PPTO].[Sub Producto]","[Base_TC_PPTO].[Sub Producto].&amp;[" &amp; $C$1 &amp; "]",
"[Base_TC_PPTO].[SEGMENTO_DESCRIP]","[Base_TC_PPTO].[SEGMENTO_DESCRIP].&amp;[" &amp; $C$6 &amp; "]",
"[Base_TC_PPTO].[Situacion]","[Base_TC_PPTO].[Situacion].&amp;[" &amp; $C95 &amp; "]",
"[Base_TC_PPTO].[Periodo]","[Base_TC_PPTO].[Periodo].&amp;[" &amp; TEXT(BK$6,"yyyymm") &amp; "]"),
0)</f>
        <v>0</v>
      </c>
      <c r="BO95" s="24">
        <f t="shared" ref="BO95:BT95" si="59">SUMIFS($D95:$BM95,$D$6:$BM$6,"&gt;="&amp;BO$2,$D$6:$BM$6,"&lt;="&amp;BO$6,$D$5:$BM$5,BO$5)</f>
        <v>0</v>
      </c>
      <c r="BP95" s="24">
        <f t="shared" si="59"/>
        <v>0</v>
      </c>
      <c r="BQ95" s="24">
        <f t="shared" si="59"/>
        <v>0</v>
      </c>
      <c r="BR95" s="24">
        <f t="shared" si="59"/>
        <v>0</v>
      </c>
      <c r="BS95" s="24">
        <f t="shared" si="59"/>
        <v>0</v>
      </c>
      <c r="BT95" s="24">
        <f t="shared" si="59"/>
        <v>0</v>
      </c>
    </row>
    <row r="96" spans="1:72" hidden="1" outlineLevel="1" x14ac:dyDescent="0.25">
      <c r="A96" s="11" t="s">
        <v>45</v>
      </c>
      <c r="C96" s="2" t="s">
        <v>78</v>
      </c>
      <c r="D96" s="8">
        <f>IFERROR(
GETPIVOTDATA("[Base_Tarjetas].[Importe]",TDinamica_R!$A$3,
"[Base_Tarjetas].[PERIODO]","[Base_Tarjetas].[PERIODO].&amp;[" &amp; TEXT(D$6,"yyyymm") &amp; "]",
"[Base_Tarjetas].[Metrica]","[Base_Tarjetas].[Metrica].&amp;[" &amp; $A96 &amp; "]",
"[Base_Tarjetas].[SEGMENTO_DESCRIP]","[Base_Tarjetas].[SEGMENTO_DESCRIP].&amp;[" &amp; $C$6 &amp; "]",
"[Base_Tarjetas].[SITUACION]","[Base_Tarjetas].[SITUACION].&amp;[" &amp; $C96 &amp; "]",
"[Base_Tarjetas].[TIPO]","[Base_Tarjetas].[TIPO].&amp;[" &amp; $C$1 &amp; "]")/1000,
0)</f>
        <v>0</v>
      </c>
      <c r="E96" s="8">
        <f>IFERROR(
GETPIVOTDATA("[Base_Tarjetas].[Importe]",TDinamica_R!$A$3,
"[Base_Tarjetas].[PERIODO]","[Base_Tarjetas].[PERIODO].&amp;[" &amp; TEXT(E$6,"yyyymm") &amp; "]",
"[Base_Tarjetas].[Metrica]","[Base_Tarjetas].[Metrica].&amp;[" &amp; $A96 &amp; "]",
"[Base_Tarjetas].[SEGMENTO_DESCRIP]","[Base_Tarjetas].[SEGMENTO_DESCRIP].&amp;[" &amp; $C$6 &amp; "]",
"[Base_Tarjetas].[SITUACION]","[Base_Tarjetas].[SITUACION].&amp;[" &amp; $C96 &amp; "]",
"[Base_Tarjetas].[TIPO]","[Base_Tarjetas].[TIPO].&amp;[" &amp; $C$1 &amp; "]")/1000,
0)</f>
        <v>0</v>
      </c>
      <c r="F96" s="8">
        <f>IFERROR(
GETPIVOTDATA("[Base_Tarjetas].[Importe]",TDinamica_R!$A$3,
"[Base_Tarjetas].[PERIODO]","[Base_Tarjetas].[PERIODO].&amp;[" &amp; TEXT(F$6,"yyyymm") &amp; "]",
"[Base_Tarjetas].[Metrica]","[Base_Tarjetas].[Metrica].&amp;[" &amp; $A96 &amp; "]",
"[Base_Tarjetas].[SEGMENTO_DESCRIP]","[Base_Tarjetas].[SEGMENTO_DESCRIP].&amp;[" &amp; $C$6 &amp; "]",
"[Base_Tarjetas].[SITUACION]","[Base_Tarjetas].[SITUACION].&amp;[" &amp; $C96 &amp; "]",
"[Base_Tarjetas].[TIPO]","[Base_Tarjetas].[TIPO].&amp;[" &amp; $C$1 &amp; "]")/1000,
0)</f>
        <v>0</v>
      </c>
      <c r="G96" s="8">
        <f>IFERROR(
GETPIVOTDATA("[Base_Tarjetas].[Importe]",TDinamica_R!$A$3,
"[Base_Tarjetas].[PERIODO]","[Base_Tarjetas].[PERIODO].&amp;[" &amp; TEXT(G$6,"yyyymm") &amp; "]",
"[Base_Tarjetas].[Metrica]","[Base_Tarjetas].[Metrica].&amp;[" &amp; $A96 &amp; "]",
"[Base_Tarjetas].[SEGMENTO_DESCRIP]","[Base_Tarjetas].[SEGMENTO_DESCRIP].&amp;[" &amp; $C$6 &amp; "]",
"[Base_Tarjetas].[SITUACION]","[Base_Tarjetas].[SITUACION].&amp;[" &amp; $C96 &amp; "]",
"[Base_Tarjetas].[TIPO]","[Base_Tarjetas].[TIPO].&amp;[" &amp; $C$1 &amp; "]")/1000,
0)</f>
        <v>0</v>
      </c>
      <c r="H96" s="8">
        <f>IFERROR(
GETPIVOTDATA("[Base_Tarjetas].[Importe]",TDinamica_R!$A$3,
"[Base_Tarjetas].[PERIODO]","[Base_Tarjetas].[PERIODO].&amp;[" &amp; TEXT(H$6,"yyyymm") &amp; "]",
"[Base_Tarjetas].[Metrica]","[Base_Tarjetas].[Metrica].&amp;[" &amp; $A96 &amp; "]",
"[Base_Tarjetas].[SEGMENTO_DESCRIP]","[Base_Tarjetas].[SEGMENTO_DESCRIP].&amp;[" &amp; $C$6 &amp; "]",
"[Base_Tarjetas].[SITUACION]","[Base_Tarjetas].[SITUACION].&amp;[" &amp; $C96 &amp; "]",
"[Base_Tarjetas].[TIPO]","[Base_Tarjetas].[TIPO].&amp;[" &amp; $C$1 &amp; "]")/1000,
0)</f>
        <v>0</v>
      </c>
      <c r="I96" s="8">
        <f>IFERROR(
GETPIVOTDATA("[Base_Tarjetas].[Importe]",TDinamica_R!$A$3,
"[Base_Tarjetas].[PERIODO]","[Base_Tarjetas].[PERIODO].&amp;[" &amp; TEXT(I$6,"yyyymm") &amp; "]",
"[Base_Tarjetas].[Metrica]","[Base_Tarjetas].[Metrica].&amp;[" &amp; $A96 &amp; "]",
"[Base_Tarjetas].[SEGMENTO_DESCRIP]","[Base_Tarjetas].[SEGMENTO_DESCRIP].&amp;[" &amp; $C$6 &amp; "]",
"[Base_Tarjetas].[SITUACION]","[Base_Tarjetas].[SITUACION].&amp;[" &amp; $C96 &amp; "]",
"[Base_Tarjetas].[TIPO]","[Base_Tarjetas].[TIPO].&amp;[" &amp; $C$1 &amp; "]")/1000,
0)</f>
        <v>0</v>
      </c>
      <c r="J96" s="8">
        <f>IFERROR(
GETPIVOTDATA("[Base_Tarjetas].[Importe]",TDinamica_R!$A$3,
"[Base_Tarjetas].[PERIODO]","[Base_Tarjetas].[PERIODO].&amp;[" &amp; TEXT(J$6,"yyyymm") &amp; "]",
"[Base_Tarjetas].[Metrica]","[Base_Tarjetas].[Metrica].&amp;[" &amp; $A96 &amp; "]",
"[Base_Tarjetas].[SEGMENTO_DESCRIP]","[Base_Tarjetas].[SEGMENTO_DESCRIP].&amp;[" &amp; $C$6 &amp; "]",
"[Base_Tarjetas].[SITUACION]","[Base_Tarjetas].[SITUACION].&amp;[" &amp; $C96 &amp; "]",
"[Base_Tarjetas].[TIPO]","[Base_Tarjetas].[TIPO].&amp;[" &amp; $C$1 &amp; "]")/1000,
0)</f>
        <v>0</v>
      </c>
      <c r="K96" s="8">
        <f>IFERROR(
GETPIVOTDATA("[Base_Tarjetas].[Importe]",TDinamica_R!$A$3,
"[Base_Tarjetas].[PERIODO]","[Base_Tarjetas].[PERIODO].&amp;[" &amp; TEXT(K$6,"yyyymm") &amp; "]",
"[Base_Tarjetas].[Metrica]","[Base_Tarjetas].[Metrica].&amp;[" &amp; $A96 &amp; "]",
"[Base_Tarjetas].[SEGMENTO_DESCRIP]","[Base_Tarjetas].[SEGMENTO_DESCRIP].&amp;[" &amp; $C$6 &amp; "]",
"[Base_Tarjetas].[SITUACION]","[Base_Tarjetas].[SITUACION].&amp;[" &amp; $C96 &amp; "]",
"[Base_Tarjetas].[TIPO]","[Base_Tarjetas].[TIPO].&amp;[" &amp; $C$1 &amp; "]")/1000,
0)</f>
        <v>0</v>
      </c>
      <c r="L96" s="8">
        <f>IFERROR(
GETPIVOTDATA("[Base_Tarjetas].[Importe]",TDinamica_R!$A$3,
"[Base_Tarjetas].[PERIODO]","[Base_Tarjetas].[PERIODO].&amp;[" &amp; TEXT(L$6,"yyyymm") &amp; "]",
"[Base_Tarjetas].[Metrica]","[Base_Tarjetas].[Metrica].&amp;[" &amp; $A96 &amp; "]",
"[Base_Tarjetas].[SEGMENTO_DESCRIP]","[Base_Tarjetas].[SEGMENTO_DESCRIP].&amp;[" &amp; $C$6 &amp; "]",
"[Base_Tarjetas].[SITUACION]","[Base_Tarjetas].[SITUACION].&amp;[" &amp; $C96 &amp; "]",
"[Base_Tarjetas].[TIPO]","[Base_Tarjetas].[TIPO].&amp;[" &amp; $C$1 &amp; "]")/1000,
0)</f>
        <v>0</v>
      </c>
      <c r="M96" s="8">
        <f>IFERROR(
GETPIVOTDATA("[Base_Tarjetas].[Importe]",TDinamica_R!$A$3,
"[Base_Tarjetas].[PERIODO]","[Base_Tarjetas].[PERIODO].&amp;[" &amp; TEXT(M$6,"yyyymm") &amp; "]",
"[Base_Tarjetas].[Metrica]","[Base_Tarjetas].[Metrica].&amp;[" &amp; $A96 &amp; "]",
"[Base_Tarjetas].[SEGMENTO_DESCRIP]","[Base_Tarjetas].[SEGMENTO_DESCRIP].&amp;[" &amp; $C$6 &amp; "]",
"[Base_Tarjetas].[SITUACION]","[Base_Tarjetas].[SITUACION].&amp;[" &amp; $C96 &amp; "]",
"[Base_Tarjetas].[TIPO]","[Base_Tarjetas].[TIPO].&amp;[" &amp; $C$1 &amp; "]")/1000,
0)</f>
        <v>0</v>
      </c>
      <c r="N96" s="8">
        <f>IFERROR(
GETPIVOTDATA("[Base_Tarjetas].[Importe]",TDinamica_R!$A$3,
"[Base_Tarjetas].[PERIODO]","[Base_Tarjetas].[PERIODO].&amp;[" &amp; TEXT(N$6,"yyyymm") &amp; "]",
"[Base_Tarjetas].[Metrica]","[Base_Tarjetas].[Metrica].&amp;[" &amp; $A96 &amp; "]",
"[Base_Tarjetas].[SEGMENTO_DESCRIP]","[Base_Tarjetas].[SEGMENTO_DESCRIP].&amp;[" &amp; $C$6 &amp; "]",
"[Base_Tarjetas].[SITUACION]","[Base_Tarjetas].[SITUACION].&amp;[" &amp; $C96 &amp; "]",
"[Base_Tarjetas].[TIPO]","[Base_Tarjetas].[TIPO].&amp;[" &amp; $C$1 &amp; "]")/1000,
0)</f>
        <v>0</v>
      </c>
      <c r="O96" s="8">
        <f>IFERROR(
GETPIVOTDATA("[Base_Tarjetas].[Importe]",TDinamica_R!$A$3,
"[Base_Tarjetas].[PERIODO]","[Base_Tarjetas].[PERIODO].&amp;[" &amp; TEXT(O$6,"yyyymm") &amp; "]",
"[Base_Tarjetas].[Metrica]","[Base_Tarjetas].[Metrica].&amp;[" &amp; $A96 &amp; "]",
"[Base_Tarjetas].[SEGMENTO_DESCRIP]","[Base_Tarjetas].[SEGMENTO_DESCRIP].&amp;[" &amp; $C$6 &amp; "]",
"[Base_Tarjetas].[SITUACION]","[Base_Tarjetas].[SITUACION].&amp;[" &amp; $C96 &amp; "]",
"[Base_Tarjetas].[TIPO]","[Base_Tarjetas].[TIPO].&amp;[" &amp; $C$1 &amp; "]")/1000,
0)</f>
        <v>0</v>
      </c>
      <c r="P96" s="8">
        <f>IFERROR(
GETPIVOTDATA("[Base_Tarjetas].[Importe]",TDinamica_R!$A$3,
"[Base_Tarjetas].[PERIODO]","[Base_Tarjetas].[PERIODO].&amp;[" &amp; TEXT(P$6,"yyyymm") &amp; "]",
"[Base_Tarjetas].[Metrica]","[Base_Tarjetas].[Metrica].&amp;[" &amp; $A96 &amp; "]",
"[Base_Tarjetas].[SEGMENTO_DESCRIP]","[Base_Tarjetas].[SEGMENTO_DESCRIP].&amp;[" &amp; $C$6 &amp; "]",
"[Base_Tarjetas].[SITUACION]","[Base_Tarjetas].[SITUACION].&amp;[" &amp; $C96 &amp; "]",
"[Base_Tarjetas].[TIPO]","[Base_Tarjetas].[TIPO].&amp;[" &amp; $C$1 &amp; "]")/1000,
0)</f>
        <v>0</v>
      </c>
      <c r="Q96" s="8">
        <f>IFERROR(
GETPIVOTDATA("[Base_Tarjetas].[Importe]",TDinamica_R!$A$3,
"[Base_Tarjetas].[PERIODO]","[Base_Tarjetas].[PERIODO].&amp;[" &amp; TEXT(Q$6,"yyyymm") &amp; "]",
"[Base_Tarjetas].[Metrica]","[Base_Tarjetas].[Metrica].&amp;[" &amp; $A96 &amp; "]",
"[Base_Tarjetas].[SEGMENTO_DESCRIP]","[Base_Tarjetas].[SEGMENTO_DESCRIP].&amp;[" &amp; $C$6 &amp; "]",
"[Base_Tarjetas].[SITUACION]","[Base_Tarjetas].[SITUACION].&amp;[" &amp; $C96 &amp; "]",
"[Base_Tarjetas].[TIPO]","[Base_Tarjetas].[TIPO].&amp;[" &amp; $C$1 &amp; "]")/1000,
0)</f>
        <v>0</v>
      </c>
      <c r="R96" s="8">
        <f>IFERROR(
GETPIVOTDATA("[Base_Tarjetas].[Importe]",TDinamica_R!$A$3,
"[Base_Tarjetas].[PERIODO]","[Base_Tarjetas].[PERIODO].&amp;[" &amp; TEXT(R$6,"yyyymm") &amp; "]",
"[Base_Tarjetas].[Metrica]","[Base_Tarjetas].[Metrica].&amp;[" &amp; $A96 &amp; "]",
"[Base_Tarjetas].[SEGMENTO_DESCRIP]","[Base_Tarjetas].[SEGMENTO_DESCRIP].&amp;[" &amp; $C$6 &amp; "]",
"[Base_Tarjetas].[SITUACION]","[Base_Tarjetas].[SITUACION].&amp;[" &amp; $C96 &amp; "]",
"[Base_Tarjetas].[TIPO]","[Base_Tarjetas].[TIPO].&amp;[" &amp; $C$1 &amp; "]")/1000,
0)</f>
        <v>0</v>
      </c>
      <c r="S96" s="8">
        <f>IFERROR(
GETPIVOTDATA("[Base_Tarjetas].[Importe]",TDinamica_R!$A$3,
"[Base_Tarjetas].[PERIODO]","[Base_Tarjetas].[PERIODO].&amp;[" &amp; TEXT(S$6,"yyyymm") &amp; "]",
"[Base_Tarjetas].[Metrica]","[Base_Tarjetas].[Metrica].&amp;[" &amp; $A96 &amp; "]",
"[Base_Tarjetas].[SEGMENTO_DESCRIP]","[Base_Tarjetas].[SEGMENTO_DESCRIP].&amp;[" &amp; $C$6 &amp; "]",
"[Base_Tarjetas].[SITUACION]","[Base_Tarjetas].[SITUACION].&amp;[" &amp; $C96 &amp; "]",
"[Base_Tarjetas].[TIPO]","[Base_Tarjetas].[TIPO].&amp;[" &amp; $C$1 &amp; "]")/1000,
0)</f>
        <v>0</v>
      </c>
      <c r="T96" s="8">
        <f>IFERROR(
GETPIVOTDATA("[Base_Tarjetas].[Importe]",TDinamica_R!$A$3,
"[Base_Tarjetas].[PERIODO]","[Base_Tarjetas].[PERIODO].&amp;[" &amp; TEXT(T$6,"yyyymm") &amp; "]",
"[Base_Tarjetas].[Metrica]","[Base_Tarjetas].[Metrica].&amp;[" &amp; $A96 &amp; "]",
"[Base_Tarjetas].[SEGMENTO_DESCRIP]","[Base_Tarjetas].[SEGMENTO_DESCRIP].&amp;[" &amp; $C$6 &amp; "]",
"[Base_Tarjetas].[SITUACION]","[Base_Tarjetas].[SITUACION].&amp;[" &amp; $C96 &amp; "]",
"[Base_Tarjetas].[TIPO]","[Base_Tarjetas].[TIPO].&amp;[" &amp; $C$1 &amp; "]")/1000,
0)</f>
        <v>0</v>
      </c>
      <c r="U96" s="8">
        <f>IFERROR(
GETPIVOTDATA("[Base_Tarjetas].[Importe]",TDinamica_R!$A$3,
"[Base_Tarjetas].[PERIODO]","[Base_Tarjetas].[PERIODO].&amp;[" &amp; TEXT(U$6,"yyyymm") &amp; "]",
"[Base_Tarjetas].[Metrica]","[Base_Tarjetas].[Metrica].&amp;[" &amp; $A96 &amp; "]",
"[Base_Tarjetas].[SEGMENTO_DESCRIP]","[Base_Tarjetas].[SEGMENTO_DESCRIP].&amp;[" &amp; $C$6 &amp; "]",
"[Base_Tarjetas].[SITUACION]","[Base_Tarjetas].[SITUACION].&amp;[" &amp; $C96 &amp; "]",
"[Base_Tarjetas].[TIPO]","[Base_Tarjetas].[TIPO].&amp;[" &amp; $C$1 &amp; "]")/1000,
0)</f>
        <v>0</v>
      </c>
      <c r="V96" s="8">
        <f>IFERROR(
GETPIVOTDATA("[Base_Tarjetas].[Importe]",TDinamica_R!$A$3,
"[Base_Tarjetas].[PERIODO]","[Base_Tarjetas].[PERIODO].&amp;[" &amp; TEXT(V$6,"yyyymm") &amp; "]",
"[Base_Tarjetas].[Metrica]","[Base_Tarjetas].[Metrica].&amp;[" &amp; $A96 &amp; "]",
"[Base_Tarjetas].[SEGMENTO_DESCRIP]","[Base_Tarjetas].[SEGMENTO_DESCRIP].&amp;[" &amp; $C$6 &amp; "]",
"[Base_Tarjetas].[SITUACION]","[Base_Tarjetas].[SITUACION].&amp;[" &amp; $C96 &amp; "]",
"[Base_Tarjetas].[TIPO]","[Base_Tarjetas].[TIPO].&amp;[" &amp; $C$1 &amp; "]")/1000,
0)</f>
        <v>0</v>
      </c>
      <c r="W96" s="8">
        <f>IFERROR(
GETPIVOTDATA("[Base_Tarjetas].[Importe]",TDinamica_R!$A$3,
"[Base_Tarjetas].[PERIODO]","[Base_Tarjetas].[PERIODO].&amp;[" &amp; TEXT(W$6,"yyyymm") &amp; "]",
"[Base_Tarjetas].[Metrica]","[Base_Tarjetas].[Metrica].&amp;[" &amp; $A96 &amp; "]",
"[Base_Tarjetas].[SEGMENTO_DESCRIP]","[Base_Tarjetas].[SEGMENTO_DESCRIP].&amp;[" &amp; $C$6 &amp; "]",
"[Base_Tarjetas].[SITUACION]","[Base_Tarjetas].[SITUACION].&amp;[" &amp; $C96 &amp; "]",
"[Base_Tarjetas].[TIPO]","[Base_Tarjetas].[TIPO].&amp;[" &amp; $C$1 &amp; "]")/1000,
0)</f>
        <v>0</v>
      </c>
      <c r="X96" s="8">
        <f>IFERROR(
GETPIVOTDATA("[Base_Tarjetas].[Importe]",TDinamica_R!$A$3,
"[Base_Tarjetas].[PERIODO]","[Base_Tarjetas].[PERIODO].&amp;[" &amp; TEXT(X$6,"yyyymm") &amp; "]",
"[Base_Tarjetas].[Metrica]","[Base_Tarjetas].[Metrica].&amp;[" &amp; $A96 &amp; "]",
"[Base_Tarjetas].[SEGMENTO_DESCRIP]","[Base_Tarjetas].[SEGMENTO_DESCRIP].&amp;[" &amp; $C$6 &amp; "]",
"[Base_Tarjetas].[SITUACION]","[Base_Tarjetas].[SITUACION].&amp;[" &amp; $C96 &amp; "]",
"[Base_Tarjetas].[TIPO]","[Base_Tarjetas].[TIPO].&amp;[" &amp; $C$1 &amp; "]")/1000,
0)</f>
        <v>0</v>
      </c>
      <c r="Y96" s="8">
        <f>IFERROR(
GETPIVOTDATA("[Base_Tarjetas].[Importe]",TDinamica_R!$A$3,
"[Base_Tarjetas].[PERIODO]","[Base_Tarjetas].[PERIODO].&amp;[" &amp; TEXT(Y$6,"yyyymm") &amp; "]",
"[Base_Tarjetas].[Metrica]","[Base_Tarjetas].[Metrica].&amp;[" &amp; $A96 &amp; "]",
"[Base_Tarjetas].[SEGMENTO_DESCRIP]","[Base_Tarjetas].[SEGMENTO_DESCRIP].&amp;[" &amp; $C$6 &amp; "]",
"[Base_Tarjetas].[SITUACION]","[Base_Tarjetas].[SITUACION].&amp;[" &amp; $C96 &amp; "]",
"[Base_Tarjetas].[TIPO]","[Base_Tarjetas].[TIPO].&amp;[" &amp; $C$1 &amp; "]")/1000,
0)</f>
        <v>0</v>
      </c>
      <c r="Z96" s="8">
        <f>IFERROR(
GETPIVOTDATA("[Base_Tarjetas].[Importe]",TDinamica_R!$A$3,
"[Base_Tarjetas].[PERIODO]","[Base_Tarjetas].[PERIODO].&amp;[" &amp; TEXT(Z$6,"yyyymm") &amp; "]",
"[Base_Tarjetas].[Metrica]","[Base_Tarjetas].[Metrica].&amp;[" &amp; $A96 &amp; "]",
"[Base_Tarjetas].[SEGMENTO_DESCRIP]","[Base_Tarjetas].[SEGMENTO_DESCRIP].&amp;[" &amp; $C$6 &amp; "]",
"[Base_Tarjetas].[SITUACION]","[Base_Tarjetas].[SITUACION].&amp;[" &amp; $C96 &amp; "]",
"[Base_Tarjetas].[TIPO]","[Base_Tarjetas].[TIPO].&amp;[" &amp; $C$1 &amp; "]")/1000,
0)</f>
        <v>0</v>
      </c>
      <c r="AA96" s="8">
        <f>IFERROR(
GETPIVOTDATA("[Base_Tarjetas].[Importe]",TDinamica_R!$A$3,
"[Base_Tarjetas].[PERIODO]","[Base_Tarjetas].[PERIODO].&amp;[" &amp; TEXT(AA$6,"yyyymm") &amp; "]",
"[Base_Tarjetas].[Metrica]","[Base_Tarjetas].[Metrica].&amp;[" &amp; $A96 &amp; "]",
"[Base_Tarjetas].[SEGMENTO_DESCRIP]","[Base_Tarjetas].[SEGMENTO_DESCRIP].&amp;[" &amp; $C$6 &amp; "]",
"[Base_Tarjetas].[SITUACION]","[Base_Tarjetas].[SITUACION].&amp;[" &amp; $C96 &amp; "]",
"[Base_Tarjetas].[TIPO]","[Base_Tarjetas].[TIPO].&amp;[" &amp; $C$1 &amp; "]")/1000,
0)</f>
        <v>0</v>
      </c>
      <c r="AB96" s="8">
        <f>IFERROR(
GETPIVOTDATA("[Base_Tarjetas].[Importe]",TDinamica_R!$A$3,
"[Base_Tarjetas].[PERIODO]","[Base_Tarjetas].[PERIODO].&amp;[" &amp; TEXT(AB$6,"yyyymm") &amp; "]",
"[Base_Tarjetas].[Metrica]","[Base_Tarjetas].[Metrica].&amp;[" &amp; $A96 &amp; "]",
"[Base_Tarjetas].[SEGMENTO_DESCRIP]","[Base_Tarjetas].[SEGMENTO_DESCRIP].&amp;[" &amp; $C$6 &amp; "]",
"[Base_Tarjetas].[SITUACION]","[Base_Tarjetas].[SITUACION].&amp;[" &amp; $C96 &amp; "]",
"[Base_Tarjetas].[TIPO]","[Base_Tarjetas].[TIPO].&amp;[" &amp; $C$1 &amp; "]")/1000,
0)</f>
        <v>0</v>
      </c>
      <c r="AC96" s="8">
        <f>IFERROR(
GETPIVOTDATA("[Base_Tarjetas].[Importe]",TDinamica_R!$A$3,
"[Base_Tarjetas].[PERIODO]","[Base_Tarjetas].[PERIODO].&amp;[" &amp; TEXT(AC$6,"yyyymm") &amp; "]",
"[Base_Tarjetas].[Metrica]","[Base_Tarjetas].[Metrica].&amp;[" &amp; $A96 &amp; "]",
"[Base_Tarjetas].[SEGMENTO_DESCRIP]","[Base_Tarjetas].[SEGMENTO_DESCRIP].&amp;[" &amp; $C$6 &amp; "]",
"[Base_Tarjetas].[SITUACION]","[Base_Tarjetas].[SITUACION].&amp;[" &amp; $C96 &amp; "]",
"[Base_Tarjetas].[TIPO]","[Base_Tarjetas].[TIPO].&amp;[" &amp; $C$1 &amp; "]")/1000,
0)</f>
        <v>0</v>
      </c>
      <c r="AD96" s="8">
        <f>IFERROR(
GETPIVOTDATA("[Base_Tarjetas].[Importe]",TDinamica_R!$A$3,
"[Base_Tarjetas].[PERIODO]","[Base_Tarjetas].[PERIODO].&amp;[" &amp; TEXT(AD$6,"yyyymm") &amp; "]",
"[Base_Tarjetas].[Metrica]","[Base_Tarjetas].[Metrica].&amp;[" &amp; $A96 &amp; "]",
"[Base_Tarjetas].[SEGMENTO_DESCRIP]","[Base_Tarjetas].[SEGMENTO_DESCRIP].&amp;[" &amp; $C$6 &amp; "]",
"[Base_Tarjetas].[SITUACION]","[Base_Tarjetas].[SITUACION].&amp;[" &amp; $C96 &amp; "]",
"[Base_Tarjetas].[TIPO]","[Base_Tarjetas].[TIPO].&amp;[" &amp; $C$1 &amp; "]")/1000,
0)</f>
        <v>0</v>
      </c>
      <c r="AE96" s="8">
        <f>IFERROR(
GETPIVOTDATA("[Base_Tarjetas].[Importe]",TDinamica_R!$A$3,
"[Base_Tarjetas].[PERIODO]","[Base_Tarjetas].[PERIODO].&amp;[" &amp; TEXT(AE$6,"yyyymm") &amp; "]",
"[Base_Tarjetas].[Metrica]","[Base_Tarjetas].[Metrica].&amp;[" &amp; $A96 &amp; "]",
"[Base_Tarjetas].[SEGMENTO_DESCRIP]","[Base_Tarjetas].[SEGMENTO_DESCRIP].&amp;[" &amp; $C$6 &amp; "]",
"[Base_Tarjetas].[SITUACION]","[Base_Tarjetas].[SITUACION].&amp;[" &amp; $C96 &amp; "]",
"[Base_Tarjetas].[TIPO]","[Base_Tarjetas].[TIPO].&amp;[" &amp; $C$1 &amp; "]")/1000,
0)</f>
        <v>0</v>
      </c>
      <c r="AF96" s="8">
        <f>IFERROR(
GETPIVOTDATA("[Base_Tarjetas].[Importe]",TDinamica_R!$A$3,
"[Base_Tarjetas].[PERIODO]","[Base_Tarjetas].[PERIODO].&amp;[" &amp; TEXT(AF$6,"yyyymm") &amp; "]",
"[Base_Tarjetas].[Metrica]","[Base_Tarjetas].[Metrica].&amp;[" &amp; $A96 &amp; "]",
"[Base_Tarjetas].[SEGMENTO_DESCRIP]","[Base_Tarjetas].[SEGMENTO_DESCRIP].&amp;[" &amp; $C$6 &amp; "]",
"[Base_Tarjetas].[SITUACION]","[Base_Tarjetas].[SITUACION].&amp;[" &amp; $C96 &amp; "]",
"[Base_Tarjetas].[TIPO]","[Base_Tarjetas].[TIPO].&amp;[" &amp; $C$1 &amp; "]")/1000,
0)</f>
        <v>0</v>
      </c>
      <c r="AG96" s="8">
        <f>IFERROR(
GETPIVOTDATA("[Base_Tarjetas].[Importe]",TDinamica_R!$A$3,
"[Base_Tarjetas].[PERIODO]","[Base_Tarjetas].[PERIODO].&amp;[" &amp; TEXT(AG$6,"yyyymm") &amp; "]",
"[Base_Tarjetas].[Metrica]","[Base_Tarjetas].[Metrica].&amp;[" &amp; $A96 &amp; "]",
"[Base_Tarjetas].[SEGMENTO_DESCRIP]","[Base_Tarjetas].[SEGMENTO_DESCRIP].&amp;[" &amp; $C$6 &amp; "]",
"[Base_Tarjetas].[SITUACION]","[Base_Tarjetas].[SITUACION].&amp;[" &amp; $C96 &amp; "]",
"[Base_Tarjetas].[TIPO]","[Base_Tarjetas].[TIPO].&amp;[" &amp; $C$1 &amp; "]")/1000,
0)</f>
        <v>0</v>
      </c>
      <c r="AH96" s="8">
        <f>IFERROR(
GETPIVOTDATA("[Base_Tarjetas].[Importe]",TDinamica_R!$A$3,
"[Base_Tarjetas].[PERIODO]","[Base_Tarjetas].[PERIODO].&amp;[" &amp; TEXT(AH$6,"yyyymm") &amp; "]",
"[Base_Tarjetas].[Metrica]","[Base_Tarjetas].[Metrica].&amp;[" &amp; $A96 &amp; "]",
"[Base_Tarjetas].[SEGMENTO_DESCRIP]","[Base_Tarjetas].[SEGMENTO_DESCRIP].&amp;[" &amp; $C$6 &amp; "]",
"[Base_Tarjetas].[SITUACION]","[Base_Tarjetas].[SITUACION].&amp;[" &amp; $C96 &amp; "]",
"[Base_Tarjetas].[TIPO]","[Base_Tarjetas].[TIPO].&amp;[" &amp; $C$1 &amp; "]")/1000,
0)</f>
        <v>0</v>
      </c>
      <c r="AI96" s="8">
        <f>IFERROR(
GETPIVOTDATA("[Base_Tarjetas].[Importe]",TDinamica_R!$A$3,
"[Base_Tarjetas].[PERIODO]","[Base_Tarjetas].[PERIODO].&amp;[" &amp; TEXT(AI$6,"yyyymm") &amp; "]",
"[Base_Tarjetas].[Metrica]","[Base_Tarjetas].[Metrica].&amp;[" &amp; $A96 &amp; "]",
"[Base_Tarjetas].[SEGMENTO_DESCRIP]","[Base_Tarjetas].[SEGMENTO_DESCRIP].&amp;[" &amp; $C$6 &amp; "]",
"[Base_Tarjetas].[SITUACION]","[Base_Tarjetas].[SITUACION].&amp;[" &amp; $C96 &amp; "]",
"[Base_Tarjetas].[TIPO]","[Base_Tarjetas].[TIPO].&amp;[" &amp; $C$1 &amp; "]")/1000,
0)</f>
        <v>0</v>
      </c>
      <c r="AJ96" s="8">
        <f>IFERROR(
GETPIVOTDATA("[Base_Tarjetas].[Importe]",TDinamica_R!$A$3,
"[Base_Tarjetas].[PERIODO]","[Base_Tarjetas].[PERIODO].&amp;[" &amp; TEXT(AJ$6,"yyyymm") &amp; "]",
"[Base_Tarjetas].[Metrica]","[Base_Tarjetas].[Metrica].&amp;[" &amp; $A96 &amp; "]",
"[Base_Tarjetas].[SEGMENTO_DESCRIP]","[Base_Tarjetas].[SEGMENTO_DESCRIP].&amp;[" &amp; $C$6 &amp; "]",
"[Base_Tarjetas].[SITUACION]","[Base_Tarjetas].[SITUACION].&amp;[" &amp; $C96 &amp; "]",
"[Base_Tarjetas].[TIPO]","[Base_Tarjetas].[TIPO].&amp;[" &amp; $C$1 &amp; "]")/1000,
0)</f>
        <v>0</v>
      </c>
      <c r="AK96" s="8">
        <f>IFERROR(
GETPIVOTDATA("[Base_Tarjetas].[Importe]",TDinamica_R!$A$3,
"[Base_Tarjetas].[PERIODO]","[Base_Tarjetas].[PERIODO].&amp;[" &amp; TEXT(AK$6,"yyyymm") &amp; "]",
"[Base_Tarjetas].[Metrica]","[Base_Tarjetas].[Metrica].&amp;[" &amp; $A96 &amp; "]",
"[Base_Tarjetas].[SEGMENTO_DESCRIP]","[Base_Tarjetas].[SEGMENTO_DESCRIP].&amp;[" &amp; $C$6 &amp; "]",
"[Base_Tarjetas].[SITUACION]","[Base_Tarjetas].[SITUACION].&amp;[" &amp; $C96 &amp; "]",
"[Base_Tarjetas].[TIPO]","[Base_Tarjetas].[TIPO].&amp;[" &amp; $C$1 &amp; "]")/1000,
0)</f>
        <v>0</v>
      </c>
      <c r="AL96" s="8">
        <f>IFERROR(
GETPIVOTDATA("[Base_Tarjetas].[Importe]",TDinamica_R!$A$3,
"[Base_Tarjetas].[PERIODO]","[Base_Tarjetas].[PERIODO].&amp;[" &amp; TEXT(AL$6,"yyyymm") &amp; "]",
"[Base_Tarjetas].[Metrica]","[Base_Tarjetas].[Metrica].&amp;[" &amp; $A96 &amp; "]",
"[Base_Tarjetas].[SEGMENTO_DESCRIP]","[Base_Tarjetas].[SEGMENTO_DESCRIP].&amp;[" &amp; $C$6 &amp; "]",
"[Base_Tarjetas].[SITUACION]","[Base_Tarjetas].[SITUACION].&amp;[" &amp; $C96 &amp; "]",
"[Base_Tarjetas].[TIPO]","[Base_Tarjetas].[TIPO].&amp;[" &amp; $C$1 &amp; "]")/1000,
0)</f>
        <v>0</v>
      </c>
      <c r="AM96" s="8">
        <f>IFERROR(
GETPIVOTDATA("[Base_Tarjetas].[Importe]",TDinamica_R!$A$3,
"[Base_Tarjetas].[PERIODO]","[Base_Tarjetas].[PERIODO].&amp;[" &amp; TEXT(AM$6,"yyyymm") &amp; "]",
"[Base_Tarjetas].[Metrica]","[Base_Tarjetas].[Metrica].&amp;[" &amp; $A96 &amp; "]",
"[Base_Tarjetas].[SEGMENTO_DESCRIP]","[Base_Tarjetas].[SEGMENTO_DESCRIP].&amp;[" &amp; $C$6 &amp; "]",
"[Base_Tarjetas].[SITUACION]","[Base_Tarjetas].[SITUACION].&amp;[" &amp; $C96 &amp; "]",
"[Base_Tarjetas].[TIPO]","[Base_Tarjetas].[TIPO].&amp;[" &amp; $C$1 &amp; "]")/1000,
0)</f>
        <v>0</v>
      </c>
      <c r="AN96" s="8">
        <f>IFERROR(
GETPIVOTDATA("[Base_Tarjetas].[Importe]",TDinamica_R!$A$3,
"[Base_Tarjetas].[PERIODO]","[Base_Tarjetas].[PERIODO].&amp;[" &amp; TEXT(AN$6,"yyyymm") &amp; "]",
"[Base_Tarjetas].[Metrica]","[Base_Tarjetas].[Metrica].&amp;[" &amp; $A96 &amp; "]",
"[Base_Tarjetas].[SEGMENTO_DESCRIP]","[Base_Tarjetas].[SEGMENTO_DESCRIP].&amp;[" &amp; $C$6 &amp; "]",
"[Base_Tarjetas].[SITUACION]","[Base_Tarjetas].[SITUACION].&amp;[" &amp; $C96 &amp; "]",
"[Base_Tarjetas].[TIPO]","[Base_Tarjetas].[TIPO].&amp;[" &amp; $C$1 &amp; "]")/1000,
0)</f>
        <v>0</v>
      </c>
      <c r="AO96" s="8">
        <f>IFERROR(
GETPIVOTDATA("[Base_Tarjetas].[Importe]",TDinamica_R!$A$3,
"[Base_Tarjetas].[PERIODO]","[Base_Tarjetas].[PERIODO].&amp;[" &amp; TEXT(AO$6,"yyyymm") &amp; "]",
"[Base_Tarjetas].[Metrica]","[Base_Tarjetas].[Metrica].&amp;[" &amp; $A96 &amp; "]",
"[Base_Tarjetas].[SEGMENTO_DESCRIP]","[Base_Tarjetas].[SEGMENTO_DESCRIP].&amp;[" &amp; $C$6 &amp; "]",
"[Base_Tarjetas].[SITUACION]","[Base_Tarjetas].[SITUACION].&amp;[" &amp; $C96 &amp; "]",
"[Base_Tarjetas].[TIPO]","[Base_Tarjetas].[TIPO].&amp;[" &amp; $C$1 &amp; "]")/1000,
0)</f>
        <v>0</v>
      </c>
      <c r="AP96" s="8">
        <f>IFERROR(
GETPIVOTDATA("[Base_Tarjetas].[Importe]",TDinamica_R!$A$3,
"[Base_Tarjetas].[PERIODO]","[Base_Tarjetas].[PERIODO].&amp;[" &amp; TEXT(AP$6,"yyyymm") &amp; "]",
"[Base_Tarjetas].[Metrica]","[Base_Tarjetas].[Metrica].&amp;[" &amp; $A96 &amp; "]",
"[Base_Tarjetas].[SEGMENTO_DESCRIP]","[Base_Tarjetas].[SEGMENTO_DESCRIP].&amp;[" &amp; $C$6 &amp; "]",
"[Base_Tarjetas].[SITUACION]","[Base_Tarjetas].[SITUACION].&amp;[" &amp; $C96 &amp; "]",
"[Base_Tarjetas].[TIPO]","[Base_Tarjetas].[TIPO].&amp;[" &amp; $C$1 &amp; "]")/1000,
0)</f>
        <v>0</v>
      </c>
      <c r="AQ96" s="8">
        <f>IFERROR(
GETPIVOTDATA("[Base_Tarjetas].[Importe]",TDinamica_R!$A$3,
"[Base_Tarjetas].[PERIODO]","[Base_Tarjetas].[PERIODO].&amp;[" &amp; TEXT(AQ$6,"yyyymm") &amp; "]",
"[Base_Tarjetas].[Metrica]","[Base_Tarjetas].[Metrica].&amp;[" &amp; $A96 &amp; "]",
"[Base_Tarjetas].[SEGMENTO_DESCRIP]","[Base_Tarjetas].[SEGMENTO_DESCRIP].&amp;[" &amp; $C$6 &amp; "]",
"[Base_Tarjetas].[SITUACION]","[Base_Tarjetas].[SITUACION].&amp;[" &amp; $C96 &amp; "]",
"[Base_Tarjetas].[TIPO]","[Base_Tarjetas].[TIPO].&amp;[" &amp; $C$1 &amp; "]")/1000,
0)</f>
        <v>0</v>
      </c>
      <c r="AR96" s="8">
        <f>IFERROR(
GETPIVOTDATA("[Base_Tarjetas].[Importe]",TDinamica_R!$A$3,
"[Base_Tarjetas].[PERIODO]","[Base_Tarjetas].[PERIODO].&amp;[" &amp; TEXT(AR$6,"yyyymm") &amp; "]",
"[Base_Tarjetas].[Metrica]","[Base_Tarjetas].[Metrica].&amp;[" &amp; $A96 &amp; "]",
"[Base_Tarjetas].[SEGMENTO_DESCRIP]","[Base_Tarjetas].[SEGMENTO_DESCRIP].&amp;[" &amp; $C$6 &amp; "]",
"[Base_Tarjetas].[SITUACION]","[Base_Tarjetas].[SITUACION].&amp;[" &amp; $C96 &amp; "]",
"[Base_Tarjetas].[TIPO]","[Base_Tarjetas].[TIPO].&amp;[" &amp; $C$1 &amp; "]")/1000,
0)</f>
        <v>0</v>
      </c>
      <c r="AS96" s="8">
        <f>IFERROR(
GETPIVOTDATA("[Base_Tarjetas].[Importe]",TDinamica_R!$A$3,
"[Base_Tarjetas].[PERIODO]","[Base_Tarjetas].[PERIODO].&amp;[" &amp; TEXT(AS$6,"yyyymm") &amp; "]",
"[Base_Tarjetas].[Metrica]","[Base_Tarjetas].[Metrica].&amp;[" &amp; $A96 &amp; "]",
"[Base_Tarjetas].[SEGMENTO_DESCRIP]","[Base_Tarjetas].[SEGMENTO_DESCRIP].&amp;[" &amp; $C$6 &amp; "]",
"[Base_Tarjetas].[SITUACION]","[Base_Tarjetas].[SITUACION].&amp;[" &amp; $C96 &amp; "]",
"[Base_Tarjetas].[TIPO]","[Base_Tarjetas].[TIPO].&amp;[" &amp; $C$1 &amp; "]")/1000,
0)</f>
        <v>0</v>
      </c>
      <c r="AT96" s="8">
        <f>IFERROR(
GETPIVOTDATA("[Base_Tarjetas].[Importe]",TDinamica_R!$A$3,
"[Base_Tarjetas].[PERIODO]","[Base_Tarjetas].[PERIODO].&amp;[" &amp; TEXT(AT$6,"yyyymm") &amp; "]",
"[Base_Tarjetas].[Metrica]","[Base_Tarjetas].[Metrica].&amp;[" &amp; $A96 &amp; "]",
"[Base_Tarjetas].[SEGMENTO_DESCRIP]","[Base_Tarjetas].[SEGMENTO_DESCRIP].&amp;[" &amp; $C$6 &amp; "]",
"[Base_Tarjetas].[SITUACION]","[Base_Tarjetas].[SITUACION].&amp;[" &amp; $C96 &amp; "]",
"[Base_Tarjetas].[TIPO]","[Base_Tarjetas].[TIPO].&amp;[" &amp; $C$1 &amp; "]")/1000,
0)</f>
        <v>0</v>
      </c>
      <c r="AU96" s="8">
        <f>IFERROR(
GETPIVOTDATA("[Base_Tarjetas].[Importe]",TDinamica_R!$A$3,
"[Base_Tarjetas].[PERIODO]","[Base_Tarjetas].[PERIODO].&amp;[" &amp; TEXT(AU$6,"yyyymm") &amp; "]",
"[Base_Tarjetas].[Metrica]","[Base_Tarjetas].[Metrica].&amp;[" &amp; $A96 &amp; "]",
"[Base_Tarjetas].[SEGMENTO_DESCRIP]","[Base_Tarjetas].[SEGMENTO_DESCRIP].&amp;[" &amp; $C$6 &amp; "]",
"[Base_Tarjetas].[SITUACION]","[Base_Tarjetas].[SITUACION].&amp;[" &amp; $C96 &amp; "]",
"[Base_Tarjetas].[TIPO]","[Base_Tarjetas].[TIPO].&amp;[" &amp; $C$1 &amp; "]")/1000,
0)</f>
        <v>0</v>
      </c>
      <c r="AV96" s="8">
        <f>IFERROR(
GETPIVOTDATA("[Base_Tarjetas].[Importe]",TDinamica_R!$A$3,
"[Base_Tarjetas].[PERIODO]","[Base_Tarjetas].[PERIODO].&amp;[" &amp; TEXT(AV$6,"yyyymm") &amp; "]",
"[Base_Tarjetas].[Metrica]","[Base_Tarjetas].[Metrica].&amp;[" &amp; $A96 &amp; "]",
"[Base_Tarjetas].[SEGMENTO_DESCRIP]","[Base_Tarjetas].[SEGMENTO_DESCRIP].&amp;[" &amp; $C$6 &amp; "]",
"[Base_Tarjetas].[SITUACION]","[Base_Tarjetas].[SITUACION].&amp;[" &amp; $C96 &amp; "]",
"[Base_Tarjetas].[TIPO]","[Base_Tarjetas].[TIPO].&amp;[" &amp; $C$1 &amp; "]")/1000,
0)</f>
        <v>0</v>
      </c>
      <c r="AW96" s="8">
        <f>IFERROR(
GETPIVOTDATA("[Base_Tarjetas].[Importe]",TDinamica_R!$A$3,
"[Base_Tarjetas].[PERIODO]","[Base_Tarjetas].[PERIODO].&amp;[" &amp; TEXT(AW$6,"yyyymm") &amp; "]",
"[Base_Tarjetas].[Metrica]","[Base_Tarjetas].[Metrica].&amp;[" &amp; $A96 &amp; "]",
"[Base_Tarjetas].[SEGMENTO_DESCRIP]","[Base_Tarjetas].[SEGMENTO_DESCRIP].&amp;[" &amp; $C$6 &amp; "]",
"[Base_Tarjetas].[SITUACION]","[Base_Tarjetas].[SITUACION].&amp;[" &amp; $C96 &amp; "]",
"[Base_Tarjetas].[TIPO]","[Base_Tarjetas].[TIPO].&amp;[" &amp; $C$1 &amp; "]")/1000,
0)</f>
        <v>0</v>
      </c>
      <c r="AX96" s="8">
        <f>IFERROR(
GETPIVOTDATA("[Base_Tarjetas].[Importe]",TDinamica_R!$A$3,
"[Base_Tarjetas].[PERIODO]","[Base_Tarjetas].[PERIODO].&amp;[" &amp; TEXT(AX$6,"yyyymm") &amp; "]",
"[Base_Tarjetas].[Metrica]","[Base_Tarjetas].[Metrica].&amp;[" &amp; $A96 &amp; "]",
"[Base_Tarjetas].[SEGMENTO_DESCRIP]","[Base_Tarjetas].[SEGMENTO_DESCRIP].&amp;[" &amp; $C$6 &amp; "]",
"[Base_Tarjetas].[SITUACION]","[Base_Tarjetas].[SITUACION].&amp;[" &amp; $C96 &amp; "]",
"[Base_Tarjetas].[TIPO]","[Base_Tarjetas].[TIPO].&amp;[" &amp; $C$1 &amp; "]")/1000,
0)</f>
        <v>0</v>
      </c>
      <c r="AY96" s="8">
        <f>IFERROR(
GETPIVOTDATA("[Base_Tarjetas].[Importe]",TDinamica_R!$A$3,
"[Base_Tarjetas].[PERIODO]","[Base_Tarjetas].[PERIODO].&amp;[" &amp; TEXT(AY$6,"yyyymm") &amp; "]",
"[Base_Tarjetas].[Metrica]","[Base_Tarjetas].[Metrica].&amp;[" &amp; $A96 &amp; "]",
"[Base_Tarjetas].[SEGMENTO_DESCRIP]","[Base_Tarjetas].[SEGMENTO_DESCRIP].&amp;[" &amp; $C$6 &amp; "]",
"[Base_Tarjetas].[SITUACION]","[Base_Tarjetas].[SITUACION].&amp;[" &amp; $C96 &amp; "]",
"[Base_Tarjetas].[TIPO]","[Base_Tarjetas].[TIPO].&amp;[" &amp; $C$1 &amp; "]")/1000,
0)</f>
        <v>0</v>
      </c>
      <c r="AZ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TEXT(AZ$6,"yyyymm") &amp; "]"),
0)</f>
        <v>0</v>
      </c>
      <c r="BA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TEXT(BA$6,"yyyymm") &amp; "]"),
0)</f>
        <v>0</v>
      </c>
      <c r="BB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TEXT(BB$6,"yyyymm") &amp; "]"),
0)</f>
        <v>0</v>
      </c>
      <c r="BC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TEXT(BC$6,"yyyymm") &amp; "]"),
0)</f>
        <v>0</v>
      </c>
      <c r="BD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TEXT(BD$6,"yyyymm") &amp; "]"),
0)</f>
        <v>0</v>
      </c>
      <c r="BE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TEXT(BE$6,"yyyymm") &amp; "]"),
0)</f>
        <v>0</v>
      </c>
      <c r="BF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TEXT(BF$6,"yyyymm") &amp; "]"),
0)</f>
        <v>0</v>
      </c>
      <c r="BG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TEXT(BG$6,"yyyymm") &amp; "]"),
0)</f>
        <v>0</v>
      </c>
      <c r="BH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TEXT(BH$6,"yyyymm") &amp; "]"),
0)</f>
        <v>0</v>
      </c>
      <c r="BI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TEXT(BI$6,"yyyymm") &amp; "]"),
0)</f>
        <v>0</v>
      </c>
      <c r="BJ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TEXT(BJ$6,"yyyymm") &amp; "]"),
0)</f>
        <v>0</v>
      </c>
      <c r="BK96" s="8">
        <f>IFERROR(
GETPIVOTDATA("[Base_TC_PPTO].[Importe]",TDinamica_P!$A$5,
"[Base_TC_PPTO].[Metrica]","[Base_TC_PPTO].[Metrica].&amp;[" &amp; $A96 &amp; "]",
"[Base_TC_PPTO].[Sub Producto]","[Base_TC_PPTO].[Sub Producto].&amp;[" &amp; $C$1 &amp; "]",
"[Base_TC_PPTO].[SEGMENTO_DESCRIP]","[Base_TC_PPTO].[SEGMENTO_DESCRIP].&amp;[" &amp; $C$6 &amp; "]",
"[Base_TC_PPTO].[Situacion]","[Base_TC_PPTO].[Situacion].&amp;[" &amp; $C96 &amp; "]",
"[Base_TC_PPTO].[Periodo]","[Base_TC_PPTO].[Periodo].&amp;[" &amp; TEXT(BK$6,"yyyymm") &amp; "]"),
0)</f>
        <v>0</v>
      </c>
      <c r="BO96" s="24"/>
      <c r="BP96" s="24"/>
      <c r="BQ96" s="24"/>
      <c r="BR96" s="24"/>
      <c r="BS96" s="24"/>
      <c r="BT96" s="24"/>
    </row>
    <row r="97" spans="3:72" collapsed="1" x14ac:dyDescent="0.25">
      <c r="C97" s="3" t="s">
        <v>45</v>
      </c>
      <c r="D97" s="10">
        <f>SUM(D95:D96)</f>
        <v>0</v>
      </c>
      <c r="E97" s="10">
        <f t="shared" ref="E97:BK97" si="60">SUM(E95:E96)</f>
        <v>0</v>
      </c>
      <c r="F97" s="10">
        <f t="shared" si="60"/>
        <v>0</v>
      </c>
      <c r="G97" s="10">
        <f t="shared" si="60"/>
        <v>0</v>
      </c>
      <c r="H97" s="10">
        <f t="shared" si="60"/>
        <v>0</v>
      </c>
      <c r="I97" s="10">
        <f t="shared" si="60"/>
        <v>0</v>
      </c>
      <c r="J97" s="10">
        <f t="shared" si="60"/>
        <v>0</v>
      </c>
      <c r="K97" s="10">
        <f t="shared" si="60"/>
        <v>0</v>
      </c>
      <c r="L97" s="10">
        <f t="shared" si="60"/>
        <v>0</v>
      </c>
      <c r="M97" s="10">
        <f t="shared" si="60"/>
        <v>0</v>
      </c>
      <c r="N97" s="10">
        <f t="shared" si="60"/>
        <v>0</v>
      </c>
      <c r="O97" s="10">
        <f t="shared" si="60"/>
        <v>0</v>
      </c>
      <c r="P97" s="10">
        <f t="shared" si="60"/>
        <v>0</v>
      </c>
      <c r="Q97" s="10">
        <f t="shared" si="60"/>
        <v>0</v>
      </c>
      <c r="R97" s="10">
        <f t="shared" si="60"/>
        <v>0</v>
      </c>
      <c r="S97" s="10">
        <f t="shared" si="60"/>
        <v>0</v>
      </c>
      <c r="T97" s="10">
        <f t="shared" si="60"/>
        <v>0</v>
      </c>
      <c r="U97" s="10">
        <f t="shared" si="60"/>
        <v>0</v>
      </c>
      <c r="V97" s="10">
        <f t="shared" si="60"/>
        <v>0</v>
      </c>
      <c r="W97" s="10">
        <f t="shared" si="60"/>
        <v>0</v>
      </c>
      <c r="X97" s="10">
        <f t="shared" si="60"/>
        <v>0</v>
      </c>
      <c r="Y97" s="10">
        <f t="shared" si="60"/>
        <v>0</v>
      </c>
      <c r="Z97" s="10">
        <f t="shared" si="60"/>
        <v>0</v>
      </c>
      <c r="AA97" s="10">
        <f t="shared" si="60"/>
        <v>0</v>
      </c>
      <c r="AB97" s="10">
        <f t="shared" si="60"/>
        <v>0</v>
      </c>
      <c r="AC97" s="10">
        <f t="shared" si="60"/>
        <v>0</v>
      </c>
      <c r="AD97" s="10">
        <f t="shared" si="60"/>
        <v>0</v>
      </c>
      <c r="AE97" s="10">
        <f t="shared" si="60"/>
        <v>0</v>
      </c>
      <c r="AF97" s="10">
        <f t="shared" si="60"/>
        <v>0</v>
      </c>
      <c r="AG97" s="10">
        <f t="shared" si="60"/>
        <v>0</v>
      </c>
      <c r="AH97" s="10">
        <f t="shared" si="60"/>
        <v>0</v>
      </c>
      <c r="AI97" s="10">
        <f t="shared" si="60"/>
        <v>0</v>
      </c>
      <c r="AJ97" s="10">
        <f t="shared" si="60"/>
        <v>0</v>
      </c>
      <c r="AK97" s="10">
        <f t="shared" si="60"/>
        <v>0</v>
      </c>
      <c r="AL97" s="10">
        <f t="shared" si="60"/>
        <v>0</v>
      </c>
      <c r="AM97" s="10">
        <f t="shared" si="60"/>
        <v>0</v>
      </c>
      <c r="AN97" s="10">
        <f t="shared" si="60"/>
        <v>0</v>
      </c>
      <c r="AO97" s="10">
        <f t="shared" si="60"/>
        <v>0</v>
      </c>
      <c r="AP97" s="10">
        <f t="shared" si="60"/>
        <v>0</v>
      </c>
      <c r="AQ97" s="10">
        <f t="shared" si="60"/>
        <v>0</v>
      </c>
      <c r="AR97" s="10">
        <f t="shared" si="60"/>
        <v>0</v>
      </c>
      <c r="AS97" s="10">
        <f t="shared" si="60"/>
        <v>0</v>
      </c>
      <c r="AT97" s="10">
        <f t="shared" si="60"/>
        <v>0</v>
      </c>
      <c r="AU97" s="10">
        <f t="shared" si="60"/>
        <v>0</v>
      </c>
      <c r="AV97" s="10">
        <f t="shared" si="60"/>
        <v>0</v>
      </c>
      <c r="AW97" s="10">
        <f t="shared" si="60"/>
        <v>0</v>
      </c>
      <c r="AX97" s="10">
        <f t="shared" si="60"/>
        <v>0</v>
      </c>
      <c r="AY97" s="10">
        <f t="shared" si="60"/>
        <v>0</v>
      </c>
      <c r="AZ97" s="10">
        <f t="shared" si="60"/>
        <v>0</v>
      </c>
      <c r="BA97" s="10">
        <f t="shared" si="60"/>
        <v>0</v>
      </c>
      <c r="BB97" s="10">
        <f t="shared" si="60"/>
        <v>0</v>
      </c>
      <c r="BC97" s="10">
        <f t="shared" si="60"/>
        <v>0</v>
      </c>
      <c r="BD97" s="10">
        <f t="shared" si="60"/>
        <v>0</v>
      </c>
      <c r="BE97" s="10">
        <f t="shared" si="60"/>
        <v>0</v>
      </c>
      <c r="BF97" s="10">
        <f t="shared" si="60"/>
        <v>0</v>
      </c>
      <c r="BG97" s="10">
        <f t="shared" si="60"/>
        <v>0</v>
      </c>
      <c r="BH97" s="10">
        <f t="shared" si="60"/>
        <v>0</v>
      </c>
      <c r="BI97" s="10">
        <f t="shared" si="60"/>
        <v>0</v>
      </c>
      <c r="BJ97" s="10">
        <f t="shared" si="60"/>
        <v>0</v>
      </c>
      <c r="BK97" s="10">
        <f t="shared" si="60"/>
        <v>0</v>
      </c>
      <c r="BO97" s="23">
        <f>SUM(BO95)</f>
        <v>0</v>
      </c>
      <c r="BP97" s="23">
        <f t="shared" ref="BP97:BT97" si="61">SUM(BP95)</f>
        <v>0</v>
      </c>
      <c r="BQ97" s="23">
        <f t="shared" si="61"/>
        <v>0</v>
      </c>
      <c r="BR97" s="23">
        <f t="shared" si="61"/>
        <v>0</v>
      </c>
      <c r="BS97" s="23">
        <f t="shared" si="61"/>
        <v>0</v>
      </c>
      <c r="BT97" s="23">
        <f t="shared" si="61"/>
        <v>0</v>
      </c>
    </row>
    <row r="99" spans="3:72" x14ac:dyDescent="0.25">
      <c r="C99" s="3" t="s">
        <v>47</v>
      </c>
      <c r="D99" s="10">
        <f t="shared" ref="D99:BK99" si="62">D60+D83+D89+D93+D97</f>
        <v>0</v>
      </c>
      <c r="E99" s="10">
        <f t="shared" si="62"/>
        <v>0</v>
      </c>
      <c r="F99" s="10">
        <f t="shared" si="62"/>
        <v>0</v>
      </c>
      <c r="G99" s="10">
        <f t="shared" si="62"/>
        <v>0</v>
      </c>
      <c r="H99" s="10">
        <f t="shared" si="62"/>
        <v>0</v>
      </c>
      <c r="I99" s="10">
        <f t="shared" si="62"/>
        <v>0</v>
      </c>
      <c r="J99" s="10">
        <f t="shared" si="62"/>
        <v>0</v>
      </c>
      <c r="K99" s="10">
        <f t="shared" si="62"/>
        <v>0</v>
      </c>
      <c r="L99" s="10">
        <f t="shared" si="62"/>
        <v>0</v>
      </c>
      <c r="M99" s="10">
        <f t="shared" si="62"/>
        <v>0</v>
      </c>
      <c r="N99" s="10">
        <f t="shared" si="62"/>
        <v>0</v>
      </c>
      <c r="O99" s="10">
        <f t="shared" si="62"/>
        <v>0</v>
      </c>
      <c r="P99" s="10">
        <f t="shared" si="62"/>
        <v>0</v>
      </c>
      <c r="Q99" s="10">
        <f t="shared" si="62"/>
        <v>0</v>
      </c>
      <c r="R99" s="10">
        <f t="shared" si="62"/>
        <v>0</v>
      </c>
      <c r="S99" s="10">
        <f t="shared" si="62"/>
        <v>0</v>
      </c>
      <c r="T99" s="10">
        <f t="shared" si="62"/>
        <v>0</v>
      </c>
      <c r="U99" s="10">
        <f t="shared" si="62"/>
        <v>0</v>
      </c>
      <c r="V99" s="10">
        <f t="shared" si="62"/>
        <v>0</v>
      </c>
      <c r="W99" s="10">
        <f t="shared" si="62"/>
        <v>0</v>
      </c>
      <c r="X99" s="10">
        <f t="shared" si="62"/>
        <v>0</v>
      </c>
      <c r="Y99" s="10">
        <f t="shared" si="62"/>
        <v>0</v>
      </c>
      <c r="Z99" s="10">
        <f t="shared" si="62"/>
        <v>0</v>
      </c>
      <c r="AA99" s="10">
        <f t="shared" si="62"/>
        <v>0</v>
      </c>
      <c r="AB99" s="10">
        <f t="shared" si="62"/>
        <v>0</v>
      </c>
      <c r="AC99" s="10">
        <f t="shared" si="62"/>
        <v>0</v>
      </c>
      <c r="AD99" s="10">
        <f t="shared" si="62"/>
        <v>0</v>
      </c>
      <c r="AE99" s="10">
        <f t="shared" si="62"/>
        <v>0</v>
      </c>
      <c r="AF99" s="10">
        <f t="shared" si="62"/>
        <v>0</v>
      </c>
      <c r="AG99" s="10">
        <f t="shared" si="62"/>
        <v>0</v>
      </c>
      <c r="AH99" s="10">
        <f t="shared" si="62"/>
        <v>0</v>
      </c>
      <c r="AI99" s="10">
        <f t="shared" si="62"/>
        <v>0</v>
      </c>
      <c r="AJ99" s="10">
        <f t="shared" si="62"/>
        <v>0</v>
      </c>
      <c r="AK99" s="10">
        <f t="shared" si="62"/>
        <v>0</v>
      </c>
      <c r="AL99" s="10">
        <f t="shared" si="62"/>
        <v>0</v>
      </c>
      <c r="AM99" s="10">
        <f t="shared" si="62"/>
        <v>0</v>
      </c>
      <c r="AN99" s="10">
        <f t="shared" si="62"/>
        <v>0</v>
      </c>
      <c r="AO99" s="10">
        <f t="shared" si="62"/>
        <v>0</v>
      </c>
      <c r="AP99" s="10">
        <f t="shared" si="62"/>
        <v>0</v>
      </c>
      <c r="AQ99" s="10">
        <f t="shared" si="62"/>
        <v>0</v>
      </c>
      <c r="AR99" s="10">
        <f t="shared" si="62"/>
        <v>0</v>
      </c>
      <c r="AS99" s="10">
        <f t="shared" si="62"/>
        <v>0</v>
      </c>
      <c r="AT99" s="10">
        <f t="shared" si="62"/>
        <v>0</v>
      </c>
      <c r="AU99" s="10">
        <f t="shared" si="62"/>
        <v>0</v>
      </c>
      <c r="AV99" s="10">
        <f t="shared" si="62"/>
        <v>0</v>
      </c>
      <c r="AW99" s="10">
        <f t="shared" si="62"/>
        <v>0</v>
      </c>
      <c r="AX99" s="10">
        <f t="shared" si="62"/>
        <v>0</v>
      </c>
      <c r="AY99" s="10">
        <f t="shared" si="62"/>
        <v>0</v>
      </c>
      <c r="AZ99" s="10">
        <f t="shared" si="62"/>
        <v>122.59218172912966</v>
      </c>
      <c r="BA99" s="10">
        <f t="shared" si="62"/>
        <v>75.785612371579759</v>
      </c>
      <c r="BB99" s="10">
        <f t="shared" si="62"/>
        <v>118.1477621740645</v>
      </c>
      <c r="BC99" s="10">
        <f t="shared" si="62"/>
        <v>90.198955988704029</v>
      </c>
      <c r="BD99" s="10">
        <f t="shared" si="62"/>
        <v>111.58179895697526</v>
      </c>
      <c r="BE99" s="10">
        <f t="shared" si="62"/>
        <v>160.32910457206304</v>
      </c>
      <c r="BF99" s="10">
        <f t="shared" si="62"/>
        <v>144.40660796378432</v>
      </c>
      <c r="BG99" s="10">
        <f t="shared" si="62"/>
        <v>157.21506155217594</v>
      </c>
      <c r="BH99" s="10">
        <f t="shared" si="62"/>
        <v>140.1311733324896</v>
      </c>
      <c r="BI99" s="10">
        <f t="shared" si="62"/>
        <v>108.90350865990342</v>
      </c>
      <c r="BJ99" s="10">
        <f t="shared" si="62"/>
        <v>130.73864700811384</v>
      </c>
      <c r="BK99" s="10">
        <f t="shared" si="62"/>
        <v>137.23216026937922</v>
      </c>
      <c r="BO99" s="23">
        <f>BO60+BO83+BO89+BO93+BO97</f>
        <v>0</v>
      </c>
      <c r="BP99" s="23">
        <f t="shared" ref="BP99:BT99" si="63">BP60+BP83+BP89+BP93+BP97</f>
        <v>316.52555627477409</v>
      </c>
      <c r="BQ99" s="23">
        <f t="shared" si="63"/>
        <v>0</v>
      </c>
      <c r="BR99" s="23">
        <f t="shared" si="63"/>
        <v>0</v>
      </c>
      <c r="BS99" s="23">
        <f t="shared" si="63"/>
        <v>0</v>
      </c>
      <c r="BT99" s="23">
        <f t="shared" si="63"/>
        <v>0</v>
      </c>
    </row>
    <row r="103" spans="3:72" s="48" customFormat="1" x14ac:dyDescent="0.25">
      <c r="C103" s="46" t="s">
        <v>73</v>
      </c>
      <c r="D103" s="47">
        <f>D11</f>
        <v>0</v>
      </c>
      <c r="E103" s="47">
        <f>IFERROR(AVERAGE(D11:E11),0)</f>
        <v>0</v>
      </c>
      <c r="F103" s="47">
        <f t="shared" ref="F103:BK103" si="64">IFERROR(AVERAGE(E11:F11),0)</f>
        <v>0</v>
      </c>
      <c r="G103" s="47">
        <f t="shared" si="64"/>
        <v>0</v>
      </c>
      <c r="H103" s="47">
        <f t="shared" si="64"/>
        <v>0</v>
      </c>
      <c r="I103" s="47">
        <f t="shared" si="64"/>
        <v>0</v>
      </c>
      <c r="J103" s="48">
        <f t="shared" si="64"/>
        <v>0</v>
      </c>
      <c r="K103" s="48">
        <f t="shared" si="64"/>
        <v>0</v>
      </c>
      <c r="L103" s="48">
        <f t="shared" si="64"/>
        <v>0</v>
      </c>
      <c r="M103" s="48">
        <f t="shared" si="64"/>
        <v>0</v>
      </c>
      <c r="N103" s="48">
        <f t="shared" si="64"/>
        <v>0</v>
      </c>
      <c r="O103" s="48">
        <f t="shared" si="64"/>
        <v>0</v>
      </c>
      <c r="P103" s="48">
        <f t="shared" si="64"/>
        <v>0</v>
      </c>
      <c r="Q103" s="48">
        <f t="shared" si="64"/>
        <v>0</v>
      </c>
      <c r="R103" s="48">
        <f t="shared" si="64"/>
        <v>0</v>
      </c>
      <c r="S103" s="48">
        <f t="shared" si="64"/>
        <v>0</v>
      </c>
      <c r="T103" s="48">
        <f t="shared" si="64"/>
        <v>0</v>
      </c>
      <c r="U103" s="48">
        <f t="shared" si="64"/>
        <v>0</v>
      </c>
      <c r="V103" s="48">
        <f t="shared" si="64"/>
        <v>0</v>
      </c>
      <c r="W103" s="47">
        <f t="shared" si="64"/>
        <v>0</v>
      </c>
      <c r="X103" s="47">
        <f t="shared" si="64"/>
        <v>0</v>
      </c>
      <c r="Y103" s="47">
        <f t="shared" si="64"/>
        <v>0</v>
      </c>
      <c r="Z103" s="47">
        <f t="shared" si="64"/>
        <v>0</v>
      </c>
      <c r="AA103" s="47">
        <f t="shared" si="64"/>
        <v>0</v>
      </c>
      <c r="AB103" s="47">
        <f t="shared" si="64"/>
        <v>0</v>
      </c>
      <c r="AC103" s="48">
        <f t="shared" si="64"/>
        <v>0</v>
      </c>
      <c r="AD103" s="48">
        <f t="shared" si="64"/>
        <v>0</v>
      </c>
      <c r="AE103" s="48">
        <f t="shared" si="64"/>
        <v>0</v>
      </c>
      <c r="AF103" s="48">
        <f t="shared" si="64"/>
        <v>0</v>
      </c>
      <c r="AG103" s="48">
        <f t="shared" si="64"/>
        <v>0</v>
      </c>
      <c r="AH103" s="48">
        <f t="shared" si="64"/>
        <v>0</v>
      </c>
      <c r="AI103" s="48">
        <f t="shared" si="64"/>
        <v>0</v>
      </c>
      <c r="AJ103" s="48">
        <f t="shared" si="64"/>
        <v>0</v>
      </c>
      <c r="AK103" s="48">
        <f t="shared" si="64"/>
        <v>0</v>
      </c>
      <c r="AL103" s="48">
        <f t="shared" si="64"/>
        <v>0</v>
      </c>
      <c r="AM103" s="48">
        <f t="shared" si="64"/>
        <v>0</v>
      </c>
      <c r="AN103" s="48">
        <f t="shared" si="64"/>
        <v>0</v>
      </c>
      <c r="AO103" s="48">
        <f t="shared" si="64"/>
        <v>0</v>
      </c>
      <c r="AP103" s="48">
        <f t="shared" si="64"/>
        <v>0</v>
      </c>
      <c r="AQ103" s="48">
        <f t="shared" si="64"/>
        <v>0</v>
      </c>
      <c r="AR103" s="48">
        <f t="shared" si="64"/>
        <v>0</v>
      </c>
      <c r="AS103" s="48">
        <f t="shared" si="64"/>
        <v>0</v>
      </c>
      <c r="AT103" s="48">
        <f t="shared" si="64"/>
        <v>0</v>
      </c>
      <c r="AU103" s="48">
        <f t="shared" si="64"/>
        <v>0</v>
      </c>
      <c r="AV103" s="48">
        <f t="shared" si="64"/>
        <v>0</v>
      </c>
      <c r="AW103" s="48">
        <f t="shared" si="64"/>
        <v>0</v>
      </c>
      <c r="AX103" s="48">
        <f t="shared" si="64"/>
        <v>0</v>
      </c>
      <c r="AY103" s="48">
        <f t="shared" si="64"/>
        <v>0</v>
      </c>
      <c r="AZ103" s="48">
        <f>AZ11</f>
        <v>16687.31078385103</v>
      </c>
      <c r="BA103" s="48">
        <f t="shared" si="64"/>
        <v>16546.040973512725</v>
      </c>
      <c r="BB103" s="48">
        <f t="shared" si="64"/>
        <v>16329.223535386718</v>
      </c>
      <c r="BC103" s="48">
        <f t="shared" si="64"/>
        <v>16232.051162303649</v>
      </c>
      <c r="BD103" s="48">
        <f t="shared" si="64"/>
        <v>16292.351604215717</v>
      </c>
      <c r="BE103" s="48">
        <f t="shared" si="64"/>
        <v>16408.684974836535</v>
      </c>
      <c r="BF103" s="48">
        <f t="shared" si="64"/>
        <v>16441.352931439425</v>
      </c>
      <c r="BG103" s="48">
        <f t="shared" si="64"/>
        <v>16457.415658332029</v>
      </c>
      <c r="BH103" s="48">
        <f t="shared" si="64"/>
        <v>16522.911401959682</v>
      </c>
      <c r="BI103" s="48">
        <f t="shared" si="64"/>
        <v>16578.818649891429</v>
      </c>
      <c r="BJ103" s="48">
        <f t="shared" si="64"/>
        <v>16622.982063144809</v>
      </c>
      <c r="BK103" s="48">
        <f t="shared" si="64"/>
        <v>16695.70948227551</v>
      </c>
      <c r="BO103" s="48">
        <f>IFERROR(AVERAGEIFS($D11:$BM11,$D$6:$BM$6,"&gt;="&amp;EOMONTH(BO$2,-1),$D$6:$BM$6,"&lt;="&amp;BO$6,$D$5:$BM$5,BO$5,$D11:$BM11,"&lt;&gt;0"),0)</f>
        <v>0</v>
      </c>
      <c r="BP103" s="48">
        <f>IFERROR(AVERAGEIFS($D11:$BM11,$D$6:$BM$6,"&gt;="&amp;EOMONTH(BP$2,-1),$D$6:$BM$6,"&lt;="&amp;BP$6,$D$5:$BM$5,BP$5,$D11:$BM11,"&lt;&gt;0"),0)</f>
        <v>16448.585951541489</v>
      </c>
      <c r="BQ103" s="48">
        <f>IFERROR(AVERAGEIFS($D11:$BM11,$D$6:$BM$6,"&gt;="&amp;EOMONTH(BQ$2,-1),$D$6:$BM$6,"&lt;="&amp;BQ$6,$D$5:$BM$5,BQ$5,$D11:$BM11,"&lt;&gt;0"),0)</f>
        <v>0</v>
      </c>
      <c r="BR103" s="48">
        <f>IFERROR(AVERAGEIFS($D11:$BM11,$D$6:$BM$6,"&gt;="&amp;EOMONTH(BR$2,-1),$D$6:$BM$6,"&lt;="&amp;BR$6,$D$5:$BM$5,BR$5,$D11:$BM11,"&lt;&gt;0"),0)</f>
        <v>0</v>
      </c>
      <c r="BS103" s="48">
        <f t="shared" ref="BS103:BT103" si="65">IFERROR(AVERAGEIFS($D11:$BM11,$D$6:$BM$6,"&gt;="&amp;EOMONTH(BS$2,-1),$D$6:$BM$6,"&lt;="&amp;BS$6,$D$5:$BM$5,BS$5,$D11:$BM11,"&lt;&gt;0"),0)</f>
        <v>0</v>
      </c>
      <c r="BT103" s="48">
        <f t="shared" si="65"/>
        <v>0</v>
      </c>
    </row>
  </sheetData>
  <mergeCells count="4">
    <mergeCell ref="D1:AY1"/>
    <mergeCell ref="AZ1:BK1"/>
    <mergeCell ref="BO1:BT1"/>
    <mergeCell ref="BW1:CB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5DC27-B469-4C68-BC26-1F5AC6EE1575}">
  <sheetPr codeName="Hoja26"/>
  <dimension ref="A1:B156"/>
  <sheetViews>
    <sheetView zoomScale="85" zoomScaleNormal="85" workbookViewId="0">
      <selection activeCell="B12" sqref="B12"/>
    </sheetView>
  </sheetViews>
  <sheetFormatPr baseColWidth="10" defaultRowHeight="15" x14ac:dyDescent="0.25"/>
  <cols>
    <col min="1" max="1" width="38.140625" bestFit="1" customWidth="1"/>
    <col min="2" max="2" width="18.85546875" bestFit="1" customWidth="1"/>
    <col min="3" max="43" width="15.5703125" bestFit="1" customWidth="1"/>
    <col min="44" max="46" width="9.140625" bestFit="1" customWidth="1"/>
    <col min="47" max="47" width="8.85546875" bestFit="1" customWidth="1"/>
    <col min="48" max="48" width="8.42578125" bestFit="1" customWidth="1"/>
    <col min="49" max="49" width="8.85546875" bestFit="1" customWidth="1"/>
    <col min="50" max="50" width="16.28515625" bestFit="1" customWidth="1"/>
  </cols>
  <sheetData>
    <row r="1" spans="1:2" x14ac:dyDescent="0.25">
      <c r="A1" s="4" t="s">
        <v>7</v>
      </c>
      <c r="B1" t="s" vm="1">
        <v>89</v>
      </c>
    </row>
    <row r="3" spans="1:2" x14ac:dyDescent="0.25">
      <c r="A3" s="4" t="s">
        <v>8</v>
      </c>
      <c r="B3" t="s">
        <v>6</v>
      </c>
    </row>
    <row r="4" spans="1:2" x14ac:dyDescent="0.25">
      <c r="A4" s="5" t="s">
        <v>90</v>
      </c>
    </row>
    <row r="5" spans="1:2" x14ac:dyDescent="0.25">
      <c r="A5" s="6" t="s">
        <v>50</v>
      </c>
    </row>
    <row r="6" spans="1:2" x14ac:dyDescent="0.25">
      <c r="A6" s="7" t="s">
        <v>13</v>
      </c>
    </row>
    <row r="7" spans="1:2" x14ac:dyDescent="0.25">
      <c r="A7" s="51" t="s">
        <v>0</v>
      </c>
      <c r="B7">
        <v>75793075009.111771</v>
      </c>
    </row>
    <row r="8" spans="1:2" x14ac:dyDescent="0.25">
      <c r="A8" s="51" t="s">
        <v>1</v>
      </c>
      <c r="B8">
        <v>779393241.11864281</v>
      </c>
    </row>
    <row r="9" spans="1:2" x14ac:dyDescent="0.25">
      <c r="A9" s="51" t="s">
        <v>9</v>
      </c>
      <c r="B9">
        <v>1037746485.8630842</v>
      </c>
    </row>
    <row r="10" spans="1:2" x14ac:dyDescent="0.25">
      <c r="A10" s="7" t="s">
        <v>11</v>
      </c>
    </row>
    <row r="11" spans="1:2" x14ac:dyDescent="0.25">
      <c r="A11" s="51" t="s">
        <v>0</v>
      </c>
      <c r="B11">
        <v>162125902284.76553</v>
      </c>
    </row>
    <row r="12" spans="1:2" x14ac:dyDescent="0.25">
      <c r="A12" s="51" t="s">
        <v>1</v>
      </c>
      <c r="B12">
        <v>8340564801.3799906</v>
      </c>
    </row>
    <row r="13" spans="1:2" x14ac:dyDescent="0.25">
      <c r="A13" s="51" t="s">
        <v>9</v>
      </c>
      <c r="B13">
        <v>11828723205.987751</v>
      </c>
    </row>
    <row r="14" spans="1:2" x14ac:dyDescent="0.25">
      <c r="A14" s="7" t="s">
        <v>10</v>
      </c>
    </row>
    <row r="15" spans="1:2" x14ac:dyDescent="0.25">
      <c r="A15" s="51" t="s">
        <v>0</v>
      </c>
      <c r="B15">
        <v>5245108202.5050993</v>
      </c>
    </row>
    <row r="16" spans="1:2" x14ac:dyDescent="0.25">
      <c r="A16" s="51" t="s">
        <v>1</v>
      </c>
      <c r="B16">
        <v>275574656.33136731</v>
      </c>
    </row>
    <row r="17" spans="1:2" x14ac:dyDescent="0.25">
      <c r="A17" s="51" t="s">
        <v>9</v>
      </c>
      <c r="B17">
        <v>366372580.8863951</v>
      </c>
    </row>
    <row r="18" spans="1:2" x14ac:dyDescent="0.25">
      <c r="A18" s="5" t="s">
        <v>91</v>
      </c>
    </row>
    <row r="19" spans="1:2" x14ac:dyDescent="0.25">
      <c r="A19" s="6" t="s">
        <v>50</v>
      </c>
    </row>
    <row r="20" spans="1:2" x14ac:dyDescent="0.25">
      <c r="A20" s="7" t="s">
        <v>13</v>
      </c>
    </row>
    <row r="21" spans="1:2" x14ac:dyDescent="0.25">
      <c r="A21" s="51" t="s">
        <v>0</v>
      </c>
      <c r="B21">
        <v>74388507206.250992</v>
      </c>
    </row>
    <row r="22" spans="1:2" x14ac:dyDescent="0.25">
      <c r="A22" s="51" t="s">
        <v>1</v>
      </c>
      <c r="B22">
        <v>750345599.59074163</v>
      </c>
    </row>
    <row r="23" spans="1:2" x14ac:dyDescent="0.25">
      <c r="A23" s="51" t="s">
        <v>9</v>
      </c>
      <c r="B23">
        <v>1127553152.340318</v>
      </c>
    </row>
    <row r="24" spans="1:2" x14ac:dyDescent="0.25">
      <c r="A24" s="7" t="s">
        <v>11</v>
      </c>
    </row>
    <row r="25" spans="1:2" x14ac:dyDescent="0.25">
      <c r="A25" s="51" t="s">
        <v>0</v>
      </c>
      <c r="B25">
        <v>160304855869.36975</v>
      </c>
    </row>
    <row r="26" spans="1:2" x14ac:dyDescent="0.25">
      <c r="A26" s="51" t="s">
        <v>1</v>
      </c>
      <c r="B26">
        <v>7978764557.1327839</v>
      </c>
    </row>
    <row r="27" spans="1:2" x14ac:dyDescent="0.25">
      <c r="A27" s="51" t="s">
        <v>9</v>
      </c>
      <c r="B27">
        <v>13011582948.948389</v>
      </c>
    </row>
    <row r="28" spans="1:2" x14ac:dyDescent="0.25">
      <c r="A28" s="7" t="s">
        <v>10</v>
      </c>
    </row>
    <row r="29" spans="1:2" x14ac:dyDescent="0.25">
      <c r="A29" s="51" t="s">
        <v>0</v>
      </c>
      <c r="B29">
        <v>5174680284.2522774</v>
      </c>
    </row>
    <row r="30" spans="1:2" x14ac:dyDescent="0.25">
      <c r="A30" s="51" t="s">
        <v>1</v>
      </c>
      <c r="B30">
        <v>267250166.93647453</v>
      </c>
    </row>
    <row r="31" spans="1:2" x14ac:dyDescent="0.25">
      <c r="A31" s="51" t="s">
        <v>9</v>
      </c>
      <c r="B31">
        <v>415948073.52319467</v>
      </c>
    </row>
    <row r="32" spans="1:2" x14ac:dyDescent="0.25">
      <c r="A32" s="5" t="s">
        <v>19</v>
      </c>
    </row>
    <row r="33" spans="1:2" x14ac:dyDescent="0.25">
      <c r="A33" s="6" t="s">
        <v>50</v>
      </c>
    </row>
    <row r="34" spans="1:2" x14ac:dyDescent="0.25">
      <c r="A34" s="7" t="s">
        <v>13</v>
      </c>
    </row>
    <row r="35" spans="1:2" x14ac:dyDescent="0.25">
      <c r="A35" s="51" t="s">
        <v>0</v>
      </c>
      <c r="B35">
        <v>1292390143.6262894</v>
      </c>
    </row>
    <row r="36" spans="1:2" x14ac:dyDescent="0.25">
      <c r="A36" s="51" t="s">
        <v>1</v>
      </c>
      <c r="B36">
        <v>6625981.3567332262</v>
      </c>
    </row>
    <row r="37" spans="1:2" x14ac:dyDescent="0.25">
      <c r="A37" s="51" t="s">
        <v>9</v>
      </c>
      <c r="B37">
        <v>18681953.309287749</v>
      </c>
    </row>
    <row r="38" spans="1:2" x14ac:dyDescent="0.25">
      <c r="A38" s="7" t="s">
        <v>11</v>
      </c>
    </row>
    <row r="39" spans="1:2" x14ac:dyDescent="0.25">
      <c r="A39" s="51" t="s">
        <v>0</v>
      </c>
      <c r="B39">
        <v>3232362589.4884644</v>
      </c>
    </row>
    <row r="40" spans="1:2" x14ac:dyDescent="0.25">
      <c r="A40" s="51" t="s">
        <v>1</v>
      </c>
      <c r="B40">
        <v>66100617.120905586</v>
      </c>
    </row>
    <row r="41" spans="1:2" x14ac:dyDescent="0.25">
      <c r="A41" s="51" t="s">
        <v>9</v>
      </c>
      <c r="B41">
        <v>233172207.50340003</v>
      </c>
    </row>
    <row r="42" spans="1:2" x14ac:dyDescent="0.25">
      <c r="A42" s="7" t="s">
        <v>10</v>
      </c>
    </row>
    <row r="43" spans="1:2" x14ac:dyDescent="0.25">
      <c r="A43" s="51" t="s">
        <v>0</v>
      </c>
      <c r="B43">
        <v>138719216.59857577</v>
      </c>
    </row>
    <row r="44" spans="1:2" x14ac:dyDescent="0.25">
      <c r="A44" s="51" t="s">
        <v>1</v>
      </c>
      <c r="B44">
        <v>2140229.3623111881</v>
      </c>
    </row>
    <row r="45" spans="1:2" x14ac:dyDescent="0.25">
      <c r="A45" s="51" t="s">
        <v>9</v>
      </c>
      <c r="B45">
        <v>8191396.0508422032</v>
      </c>
    </row>
    <row r="46" spans="1:2" x14ac:dyDescent="0.25">
      <c r="A46" s="5" t="s">
        <v>14</v>
      </c>
    </row>
    <row r="47" spans="1:2" x14ac:dyDescent="0.25">
      <c r="A47" s="6" t="s">
        <v>50</v>
      </c>
    </row>
    <row r="48" spans="1:2" x14ac:dyDescent="0.25">
      <c r="A48" s="7" t="s">
        <v>13</v>
      </c>
    </row>
    <row r="49" spans="1:2" x14ac:dyDescent="0.25">
      <c r="A49" s="51" t="s">
        <v>0</v>
      </c>
      <c r="B49">
        <v>-383811816.89452249</v>
      </c>
    </row>
    <row r="50" spans="1:2" x14ac:dyDescent="0.25">
      <c r="A50" s="51" t="s">
        <v>1</v>
      </c>
      <c r="B50">
        <v>-4389778.9083613008</v>
      </c>
    </row>
    <row r="51" spans="1:2" x14ac:dyDescent="0.25">
      <c r="A51" s="51" t="s">
        <v>9</v>
      </c>
      <c r="B51">
        <v>-5431295.8247602889</v>
      </c>
    </row>
    <row r="52" spans="1:2" x14ac:dyDescent="0.25">
      <c r="A52" s="7" t="s">
        <v>11</v>
      </c>
    </row>
    <row r="53" spans="1:2" x14ac:dyDescent="0.25">
      <c r="A53" s="51" t="s">
        <v>0</v>
      </c>
      <c r="B53">
        <v>-865426067.80875432</v>
      </c>
    </row>
    <row r="54" spans="1:2" x14ac:dyDescent="0.25">
      <c r="A54" s="51" t="s">
        <v>1</v>
      </c>
      <c r="B54">
        <v>-47967493.681593105</v>
      </c>
    </row>
    <row r="55" spans="1:2" x14ac:dyDescent="0.25">
      <c r="A55" s="51" t="s">
        <v>9</v>
      </c>
      <c r="B55">
        <v>-72556919.865840048</v>
      </c>
    </row>
    <row r="56" spans="1:2" x14ac:dyDescent="0.25">
      <c r="A56" s="7" t="s">
        <v>10</v>
      </c>
    </row>
    <row r="57" spans="1:2" x14ac:dyDescent="0.25">
      <c r="A57" s="51" t="s">
        <v>0</v>
      </c>
      <c r="B57">
        <v>-27446883.803127963</v>
      </c>
    </row>
    <row r="58" spans="1:2" x14ac:dyDescent="0.25">
      <c r="A58" s="51" t="s">
        <v>1</v>
      </c>
      <c r="B58">
        <v>-1581180.8100455946</v>
      </c>
    </row>
    <row r="59" spans="1:2" x14ac:dyDescent="0.25">
      <c r="A59" s="51" t="s">
        <v>9</v>
      </c>
      <c r="B59">
        <v>-2471922.8766779266</v>
      </c>
    </row>
    <row r="60" spans="1:2" x14ac:dyDescent="0.25">
      <c r="A60" s="5" t="s">
        <v>28</v>
      </c>
    </row>
    <row r="61" spans="1:2" x14ac:dyDescent="0.25">
      <c r="A61" s="6" t="s">
        <v>50</v>
      </c>
    </row>
    <row r="62" spans="1:2" x14ac:dyDescent="0.25">
      <c r="A62" s="7" t="s">
        <v>13</v>
      </c>
    </row>
    <row r="63" spans="1:2" x14ac:dyDescent="0.25">
      <c r="A63" s="51" t="s">
        <v>31</v>
      </c>
      <c r="B63">
        <v>-270045832.71790761</v>
      </c>
    </row>
    <row r="64" spans="1:2" x14ac:dyDescent="0.25">
      <c r="A64" s="7" t="s">
        <v>11</v>
      </c>
    </row>
    <row r="65" spans="1:2" x14ac:dyDescent="0.25">
      <c r="A65" s="51" t="s">
        <v>31</v>
      </c>
      <c r="B65">
        <v>-2838313183.3933654</v>
      </c>
    </row>
    <row r="66" spans="1:2" x14ac:dyDescent="0.25">
      <c r="A66" s="7" t="s">
        <v>10</v>
      </c>
    </row>
    <row r="67" spans="1:2" x14ac:dyDescent="0.25">
      <c r="A67" s="51" t="s">
        <v>31</v>
      </c>
      <c r="B67">
        <v>-103487723.58728415</v>
      </c>
    </row>
    <row r="68" spans="1:2" x14ac:dyDescent="0.25">
      <c r="A68" s="5" t="s">
        <v>29</v>
      </c>
    </row>
    <row r="69" spans="1:2" x14ac:dyDescent="0.25">
      <c r="A69" s="6" t="s">
        <v>50</v>
      </c>
    </row>
    <row r="70" spans="1:2" x14ac:dyDescent="0.25">
      <c r="A70" s="7" t="s">
        <v>13</v>
      </c>
    </row>
    <row r="71" spans="1:2" x14ac:dyDescent="0.25">
      <c r="A71" s="51" t="s">
        <v>33</v>
      </c>
      <c r="B71">
        <v>12732150.061042178</v>
      </c>
    </row>
    <row r="72" spans="1:2" x14ac:dyDescent="0.25">
      <c r="A72" s="7" t="s">
        <v>11</v>
      </c>
    </row>
    <row r="73" spans="1:2" x14ac:dyDescent="0.25">
      <c r="A73" s="51" t="s">
        <v>33</v>
      </c>
      <c r="B73">
        <v>237933347.41912603</v>
      </c>
    </row>
    <row r="74" spans="1:2" x14ac:dyDescent="0.25">
      <c r="A74" s="7" t="s">
        <v>10</v>
      </c>
    </row>
    <row r="75" spans="1:2" x14ac:dyDescent="0.25">
      <c r="A75" s="51" t="s">
        <v>33</v>
      </c>
      <c r="B75">
        <v>18003397.866275217</v>
      </c>
    </row>
    <row r="76" spans="1:2" x14ac:dyDescent="0.25">
      <c r="A76" s="5" t="s">
        <v>35</v>
      </c>
    </row>
    <row r="77" spans="1:2" x14ac:dyDescent="0.25">
      <c r="A77" s="6" t="s">
        <v>50</v>
      </c>
    </row>
    <row r="78" spans="1:2" x14ac:dyDescent="0.25">
      <c r="A78" s="7" t="s">
        <v>13</v>
      </c>
    </row>
    <row r="79" spans="1:2" x14ac:dyDescent="0.25">
      <c r="A79" s="51" t="s">
        <v>92</v>
      </c>
      <c r="B79">
        <v>313725887.54103166</v>
      </c>
    </row>
    <row r="80" spans="1:2" x14ac:dyDescent="0.25">
      <c r="A80" s="51" t="s">
        <v>93</v>
      </c>
      <c r="B80">
        <v>15246736.172462789</v>
      </c>
    </row>
    <row r="81" spans="1:2" x14ac:dyDescent="0.25">
      <c r="A81" s="51" t="s">
        <v>95</v>
      </c>
      <c r="B81">
        <v>16736.307631999996</v>
      </c>
    </row>
    <row r="82" spans="1:2" x14ac:dyDescent="0.25">
      <c r="A82" s="51" t="s">
        <v>96</v>
      </c>
      <c r="B82">
        <v>-200.55009782632857</v>
      </c>
    </row>
    <row r="83" spans="1:2" x14ac:dyDescent="0.25">
      <c r="A83" s="51" t="s">
        <v>97</v>
      </c>
      <c r="B83">
        <v>-1390463.5858356031</v>
      </c>
    </row>
    <row r="84" spans="1:2" x14ac:dyDescent="0.25">
      <c r="A84" s="51" t="s">
        <v>98</v>
      </c>
      <c r="B84">
        <v>43125185.486854553</v>
      </c>
    </row>
    <row r="85" spans="1:2" x14ac:dyDescent="0.25">
      <c r="A85" s="51" t="s">
        <v>99</v>
      </c>
      <c r="B85">
        <v>2790415.3640194694</v>
      </c>
    </row>
    <row r="86" spans="1:2" x14ac:dyDescent="0.25">
      <c r="A86" s="51" t="s">
        <v>100</v>
      </c>
      <c r="B86">
        <v>1156258.3132078296</v>
      </c>
    </row>
    <row r="87" spans="1:2" x14ac:dyDescent="0.25">
      <c r="A87" s="51" t="s">
        <v>101</v>
      </c>
      <c r="B87">
        <v>1026762.5555285707</v>
      </c>
    </row>
    <row r="88" spans="1:2" x14ac:dyDescent="0.25">
      <c r="A88" s="51" t="s">
        <v>102</v>
      </c>
      <c r="B88">
        <v>-99550300.960920647</v>
      </c>
    </row>
    <row r="89" spans="1:2" x14ac:dyDescent="0.25">
      <c r="A89" s="51" t="s">
        <v>103</v>
      </c>
      <c r="B89">
        <v>8346751.873404813</v>
      </c>
    </row>
    <row r="90" spans="1:2" x14ac:dyDescent="0.25">
      <c r="A90" s="51" t="s">
        <v>104</v>
      </c>
      <c r="B90">
        <v>1087242.2899501733</v>
      </c>
    </row>
    <row r="91" spans="1:2" x14ac:dyDescent="0.25">
      <c r="A91" s="51" t="s">
        <v>105</v>
      </c>
      <c r="B91">
        <v>58807982.884840906</v>
      </c>
    </row>
    <row r="92" spans="1:2" x14ac:dyDescent="0.25">
      <c r="A92" s="51" t="s">
        <v>94</v>
      </c>
      <c r="B92">
        <v>361280.99778244452</v>
      </c>
    </row>
    <row r="93" spans="1:2" x14ac:dyDescent="0.25">
      <c r="A93" s="7" t="s">
        <v>11</v>
      </c>
    </row>
    <row r="94" spans="1:2" x14ac:dyDescent="0.25">
      <c r="A94" s="51" t="s">
        <v>92</v>
      </c>
      <c r="B94">
        <v>506216406.4577843</v>
      </c>
    </row>
    <row r="95" spans="1:2" x14ac:dyDescent="0.25">
      <c r="A95" s="51" t="s">
        <v>93</v>
      </c>
      <c r="B95">
        <v>46664076.361413144</v>
      </c>
    </row>
    <row r="96" spans="1:2" x14ac:dyDescent="0.25">
      <c r="A96" s="51" t="s">
        <v>95</v>
      </c>
      <c r="B96">
        <v>24197.789671000002</v>
      </c>
    </row>
    <row r="97" spans="1:2" x14ac:dyDescent="0.25">
      <c r="A97" s="51" t="s">
        <v>96</v>
      </c>
      <c r="B97">
        <v>8574.5743172066614</v>
      </c>
    </row>
    <row r="98" spans="1:2" x14ac:dyDescent="0.25">
      <c r="A98" s="51" t="s">
        <v>97</v>
      </c>
      <c r="B98">
        <v>-2239304.1802019528</v>
      </c>
    </row>
    <row r="99" spans="1:2" x14ac:dyDescent="0.25">
      <c r="A99" s="51" t="s">
        <v>98</v>
      </c>
      <c r="B99">
        <v>35296609.614299707</v>
      </c>
    </row>
    <row r="100" spans="1:2" x14ac:dyDescent="0.25">
      <c r="A100" s="51" t="s">
        <v>99</v>
      </c>
      <c r="B100">
        <v>12939422.811003774</v>
      </c>
    </row>
    <row r="101" spans="1:2" x14ac:dyDescent="0.25">
      <c r="A101" s="51" t="s">
        <v>100</v>
      </c>
      <c r="B101">
        <v>1531902.0364151704</v>
      </c>
    </row>
    <row r="102" spans="1:2" x14ac:dyDescent="0.25">
      <c r="A102" s="51" t="s">
        <v>101</v>
      </c>
      <c r="B102">
        <v>2306826.7374297543</v>
      </c>
    </row>
    <row r="103" spans="1:2" x14ac:dyDescent="0.25">
      <c r="A103" s="51" t="s">
        <v>102</v>
      </c>
      <c r="B103">
        <v>-217614223.56147414</v>
      </c>
    </row>
    <row r="104" spans="1:2" x14ac:dyDescent="0.25">
      <c r="A104" s="51" t="s">
        <v>103</v>
      </c>
      <c r="B104">
        <v>29843203.808837656</v>
      </c>
    </row>
    <row r="105" spans="1:2" x14ac:dyDescent="0.25">
      <c r="A105" s="51" t="s">
        <v>104</v>
      </c>
      <c r="B105">
        <v>5280504.1462870929</v>
      </c>
    </row>
    <row r="106" spans="1:2" x14ac:dyDescent="0.25">
      <c r="A106" s="51" t="s">
        <v>105</v>
      </c>
      <c r="B106">
        <v>203498772.91321751</v>
      </c>
    </row>
    <row r="107" spans="1:2" x14ac:dyDescent="0.25">
      <c r="A107" s="51" t="s">
        <v>94</v>
      </c>
      <c r="B107">
        <v>1846146.0532826765</v>
      </c>
    </row>
    <row r="108" spans="1:2" x14ac:dyDescent="0.25">
      <c r="A108" s="7" t="s">
        <v>10</v>
      </c>
    </row>
    <row r="109" spans="1:2" x14ac:dyDescent="0.25">
      <c r="A109" s="51" t="s">
        <v>92</v>
      </c>
      <c r="B109">
        <v>27277957.881674148</v>
      </c>
    </row>
    <row r="110" spans="1:2" x14ac:dyDescent="0.25">
      <c r="A110" s="51" t="s">
        <v>93</v>
      </c>
      <c r="B110">
        <v>2023174.986174077</v>
      </c>
    </row>
    <row r="111" spans="1:2" x14ac:dyDescent="0.25">
      <c r="A111" s="51" t="s">
        <v>95</v>
      </c>
      <c r="B111">
        <v>1199.3162519999998</v>
      </c>
    </row>
    <row r="112" spans="1:2" x14ac:dyDescent="0.25">
      <c r="A112" s="51" t="s">
        <v>96</v>
      </c>
      <c r="B112">
        <v>9941.2902745896772</v>
      </c>
    </row>
    <row r="113" spans="1:2" x14ac:dyDescent="0.25">
      <c r="A113" s="51" t="s">
        <v>97</v>
      </c>
      <c r="B113">
        <v>-135632.13391244475</v>
      </c>
    </row>
    <row r="114" spans="1:2" x14ac:dyDescent="0.25">
      <c r="A114" s="51" t="s">
        <v>98</v>
      </c>
      <c r="B114">
        <v>994883.54004824325</v>
      </c>
    </row>
    <row r="115" spans="1:2" x14ac:dyDescent="0.25">
      <c r="A115" s="51" t="s">
        <v>99</v>
      </c>
      <c r="B115">
        <v>778897.96130975813</v>
      </c>
    </row>
    <row r="116" spans="1:2" x14ac:dyDescent="0.25">
      <c r="A116" s="51" t="s">
        <v>100</v>
      </c>
      <c r="B116">
        <v>36509.058035000002</v>
      </c>
    </row>
    <row r="117" spans="1:2" x14ac:dyDescent="0.25">
      <c r="A117" s="51" t="s">
        <v>101</v>
      </c>
      <c r="B117">
        <v>141519.65705067539</v>
      </c>
    </row>
    <row r="118" spans="1:2" x14ac:dyDescent="0.25">
      <c r="A118" s="51" t="s">
        <v>102</v>
      </c>
      <c r="B118">
        <v>-12322827.70530414</v>
      </c>
    </row>
    <row r="119" spans="1:2" x14ac:dyDescent="0.25">
      <c r="A119" s="51" t="s">
        <v>103</v>
      </c>
      <c r="B119">
        <v>3865607.2809015238</v>
      </c>
    </row>
    <row r="120" spans="1:2" x14ac:dyDescent="0.25">
      <c r="A120" s="51" t="s">
        <v>104</v>
      </c>
      <c r="B120">
        <v>805112.83385273279</v>
      </c>
    </row>
    <row r="121" spans="1:2" x14ac:dyDescent="0.25">
      <c r="A121" s="51" t="s">
        <v>105</v>
      </c>
      <c r="B121">
        <v>7309042.8609115118</v>
      </c>
    </row>
    <row r="122" spans="1:2" x14ac:dyDescent="0.25">
      <c r="A122" s="51" t="s">
        <v>94</v>
      </c>
      <c r="B122">
        <v>74851.322973879142</v>
      </c>
    </row>
    <row r="123" spans="1:2" x14ac:dyDescent="0.25">
      <c r="A123" s="5" t="s">
        <v>39</v>
      </c>
    </row>
    <row r="124" spans="1:2" x14ac:dyDescent="0.25">
      <c r="A124" s="6" t="s">
        <v>50</v>
      </c>
    </row>
    <row r="125" spans="1:2" x14ac:dyDescent="0.25">
      <c r="A125" s="7" t="s">
        <v>13</v>
      </c>
    </row>
    <row r="126" spans="1:2" x14ac:dyDescent="0.25">
      <c r="A126" s="51" t="s">
        <v>41</v>
      </c>
      <c r="B126">
        <v>-42268894.613685429</v>
      </c>
    </row>
    <row r="127" spans="1:2" x14ac:dyDescent="0.25">
      <c r="A127" s="51" t="s">
        <v>42</v>
      </c>
      <c r="B127">
        <v>-305504672.56370801</v>
      </c>
    </row>
    <row r="128" spans="1:2" x14ac:dyDescent="0.25">
      <c r="A128" s="51" t="s">
        <v>43</v>
      </c>
      <c r="B128">
        <v>-67417900.901575863</v>
      </c>
    </row>
    <row r="129" spans="1:2" x14ac:dyDescent="0.25">
      <c r="A129" s="7" t="s">
        <v>11</v>
      </c>
    </row>
    <row r="130" spans="1:2" x14ac:dyDescent="0.25">
      <c r="A130" s="51" t="s">
        <v>41</v>
      </c>
      <c r="B130">
        <v>-236673457.95988542</v>
      </c>
    </row>
    <row r="131" spans="1:2" x14ac:dyDescent="0.25">
      <c r="A131" s="51" t="s">
        <v>42</v>
      </c>
      <c r="B131">
        <v>-673633240.10055935</v>
      </c>
    </row>
    <row r="132" spans="1:2" x14ac:dyDescent="0.25">
      <c r="A132" s="51" t="s">
        <v>43</v>
      </c>
      <c r="B132">
        <v>-232419954.5877161</v>
      </c>
    </row>
    <row r="133" spans="1:2" x14ac:dyDescent="0.25">
      <c r="A133" s="7" t="s">
        <v>10</v>
      </c>
    </row>
    <row r="134" spans="1:2" x14ac:dyDescent="0.25">
      <c r="A134" s="51" t="s">
        <v>41</v>
      </c>
      <c r="B134">
        <v>-61704072.568740144</v>
      </c>
    </row>
    <row r="135" spans="1:2" x14ac:dyDescent="0.25">
      <c r="A135" s="51" t="s">
        <v>42</v>
      </c>
      <c r="B135">
        <v>-97229099.557348549</v>
      </c>
    </row>
    <row r="136" spans="1:2" x14ac:dyDescent="0.25">
      <c r="A136" s="51" t="s">
        <v>43</v>
      </c>
      <c r="B136">
        <v>-22179263.236550175</v>
      </c>
    </row>
    <row r="137" spans="1:2" x14ac:dyDescent="0.25">
      <c r="A137" s="5" t="s">
        <v>44</v>
      </c>
    </row>
    <row r="138" spans="1:2" x14ac:dyDescent="0.25">
      <c r="A138" s="6" t="s">
        <v>50</v>
      </c>
    </row>
    <row r="139" spans="1:2" x14ac:dyDescent="0.25">
      <c r="A139" s="7" t="s">
        <v>13</v>
      </c>
    </row>
    <row r="140" spans="1:2" x14ac:dyDescent="0.25">
      <c r="A140" s="51" t="s">
        <v>12</v>
      </c>
      <c r="B140">
        <v>-16693697.582949733</v>
      </c>
    </row>
    <row r="141" spans="1:2" x14ac:dyDescent="0.25">
      <c r="A141" s="7" t="s">
        <v>11</v>
      </c>
    </row>
    <row r="142" spans="1:2" x14ac:dyDescent="0.25">
      <c r="A142" s="51" t="s">
        <v>12</v>
      </c>
      <c r="B142">
        <v>-28009652.319859535</v>
      </c>
    </row>
    <row r="143" spans="1:2" x14ac:dyDescent="0.25">
      <c r="A143" s="7" t="s">
        <v>10</v>
      </c>
    </row>
    <row r="144" spans="1:2" x14ac:dyDescent="0.25">
      <c r="A144" s="51" t="s">
        <v>12</v>
      </c>
      <c r="B144">
        <v>-5366166.2110688649</v>
      </c>
    </row>
    <row r="145" spans="1:2" x14ac:dyDescent="0.25">
      <c r="A145" s="5" t="s">
        <v>45</v>
      </c>
    </row>
    <row r="146" spans="1:2" x14ac:dyDescent="0.25">
      <c r="A146" s="6" t="s">
        <v>50</v>
      </c>
    </row>
    <row r="147" spans="1:2" x14ac:dyDescent="0.25">
      <c r="A147" s="7" t="s">
        <v>13</v>
      </c>
    </row>
    <row r="148" spans="1:2" x14ac:dyDescent="0.25">
      <c r="A148" s="51" t="s">
        <v>78</v>
      </c>
      <c r="B148">
        <v>22671051.930521704</v>
      </c>
    </row>
    <row r="149" spans="1:2" x14ac:dyDescent="0.25">
      <c r="A149" s="51" t="s">
        <v>46</v>
      </c>
      <c r="B149">
        <v>14079121.458456157</v>
      </c>
    </row>
    <row r="150" spans="1:2" x14ac:dyDescent="0.25">
      <c r="A150" s="7" t="s">
        <v>11</v>
      </c>
    </row>
    <row r="151" spans="1:2" x14ac:dyDescent="0.25">
      <c r="A151" s="51" t="s">
        <v>78</v>
      </c>
      <c r="B151">
        <v>51519254.5914765</v>
      </c>
    </row>
    <row r="152" spans="1:2" x14ac:dyDescent="0.25">
      <c r="A152" s="51" t="s">
        <v>46</v>
      </c>
      <c r="B152">
        <v>29556436.538943253</v>
      </c>
    </row>
    <row r="153" spans="1:2" x14ac:dyDescent="0.25">
      <c r="A153" s="7" t="s">
        <v>10</v>
      </c>
    </row>
    <row r="154" spans="1:2" x14ac:dyDescent="0.25">
      <c r="A154" s="51" t="s">
        <v>78</v>
      </c>
      <c r="B154">
        <v>2371507.0858418681</v>
      </c>
    </row>
    <row r="155" spans="1:2" x14ac:dyDescent="0.25">
      <c r="A155" s="51" t="s">
        <v>46</v>
      </c>
      <c r="B155">
        <v>1468700.7325865903</v>
      </c>
    </row>
    <row r="156" spans="1:2" x14ac:dyDescent="0.25">
      <c r="A156" s="5" t="s">
        <v>77</v>
      </c>
      <c r="B156">
        <v>529189851084.42206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71E01-DD5D-48AA-ACB4-829CED7AB83C}">
  <sheetPr codeName="Hoja27"/>
  <dimension ref="A1"/>
  <sheetViews>
    <sheetView workbookViewId="0"/>
  </sheetViews>
  <sheetFormatPr baseColWidth="10" defaultRowHeight="15" x14ac:dyDescent="0.25"/>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12B3A-4965-4635-A571-1909DA9B8FE9}">
  <sheetPr codeName="Hoja28"/>
  <dimension ref="A1:N619"/>
  <sheetViews>
    <sheetView workbookViewId="0">
      <selection activeCell="A13" activeCellId="1" sqref="A9 A13 A17 A22 A26 A30 A35 A39 A43 A48 A52 A56 A62 A66 A70 A75 A79 A83 A88 A92 A96 A101 A105 A109 A115 A119 A123 A128 A132 A136 A141 A145 A149 A154 A158 A162 A168 A172 A176 A181 A185 A189 A194 A198 A202 A207 A211 A215 A221 A223 A225 A228 A230 A232 A235 A237 A239 A242 A244 A246 A250 A252 A254 A257 A259 A261 A264 A266 A268 A271 A273 A275 A279 A297 A315 A334 A351 A369 A387 A405 A423 A442 A460 A478 A498 A502 A506 A511 A515 A519 A524 A528 A532 A537 A541 A545 A551 A553 A555 A558 A560 A562 A565 A567 A569 A572 A574 A576 A580 A583 A586 A590 A593 A596 A600 A603 A606 A610 A613 A616"/>
    </sheetView>
  </sheetViews>
  <sheetFormatPr baseColWidth="10" defaultRowHeight="15" x14ac:dyDescent="0.25"/>
  <cols>
    <col min="1" max="1" width="38.140625" bestFit="1" customWidth="1"/>
    <col min="2" max="2" width="22.85546875" bestFit="1" customWidth="1"/>
    <col min="3" max="14" width="12.7109375" bestFit="1" customWidth="1"/>
  </cols>
  <sheetData>
    <row r="1" spans="1:14" x14ac:dyDescent="0.25">
      <c r="A1" s="4" t="s">
        <v>7</v>
      </c>
      <c r="B1" t="s" vm="2">
        <v>89</v>
      </c>
    </row>
    <row r="2" spans="1:14" x14ac:dyDescent="0.25">
      <c r="A2" s="4" t="s">
        <v>49</v>
      </c>
      <c r="B2" t="s" vm="3">
        <v>51</v>
      </c>
    </row>
    <row r="3" spans="1:14" x14ac:dyDescent="0.25">
      <c r="A3" s="4" t="s">
        <v>17</v>
      </c>
      <c r="B3" t="s" vm="4">
        <v>18</v>
      </c>
    </row>
    <row r="5" spans="1:14" x14ac:dyDescent="0.25">
      <c r="A5" s="4" t="s">
        <v>6</v>
      </c>
      <c r="B5" s="4" t="s">
        <v>5</v>
      </c>
    </row>
    <row r="6" spans="1:14" x14ac:dyDescent="0.25">
      <c r="A6" s="4" t="s">
        <v>8</v>
      </c>
      <c r="B6" t="s">
        <v>40</v>
      </c>
      <c r="C6" t="s">
        <v>76</v>
      </c>
      <c r="D6" t="s">
        <v>79</v>
      </c>
      <c r="E6" t="s">
        <v>80</v>
      </c>
      <c r="F6" t="s">
        <v>81</v>
      </c>
      <c r="G6" t="s">
        <v>82</v>
      </c>
      <c r="H6" t="s">
        <v>83</v>
      </c>
      <c r="I6" t="s">
        <v>84</v>
      </c>
      <c r="J6" t="s">
        <v>85</v>
      </c>
      <c r="K6" t="s">
        <v>86</v>
      </c>
      <c r="L6" t="s">
        <v>87</v>
      </c>
      <c r="M6" t="s">
        <v>88</v>
      </c>
      <c r="N6" t="s">
        <v>77</v>
      </c>
    </row>
    <row r="7" spans="1:14" x14ac:dyDescent="0.25">
      <c r="A7" s="5" t="s">
        <v>15</v>
      </c>
    </row>
    <row r="8" spans="1:14" x14ac:dyDescent="0.25">
      <c r="A8" s="6" t="s">
        <v>106</v>
      </c>
    </row>
    <row r="9" spans="1:14" x14ac:dyDescent="0.25">
      <c r="A9" s="7" t="s">
        <v>13</v>
      </c>
    </row>
    <row r="10" spans="1:14" x14ac:dyDescent="0.25">
      <c r="A10" s="51" t="s">
        <v>0</v>
      </c>
      <c r="B10">
        <v>321945.0335892982</v>
      </c>
      <c r="C10">
        <v>325838.51343812357</v>
      </c>
      <c r="D10">
        <v>328461.97514113737</v>
      </c>
      <c r="E10">
        <v>330398.82368567359</v>
      </c>
      <c r="F10">
        <v>334842.77710956888</v>
      </c>
      <c r="G10">
        <v>339125.5225110735</v>
      </c>
      <c r="H10">
        <v>342430.36073333881</v>
      </c>
      <c r="I10">
        <v>344124.90515962668</v>
      </c>
      <c r="J10">
        <v>347918.66813512688</v>
      </c>
      <c r="K10">
        <v>353480.27278084797</v>
      </c>
      <c r="L10">
        <v>359025.22725734091</v>
      </c>
      <c r="M10">
        <v>363459.48899213091</v>
      </c>
      <c r="N10">
        <v>4091051.5685332878</v>
      </c>
    </row>
    <row r="11" spans="1:14" x14ac:dyDescent="0.25">
      <c r="A11" s="51" t="s">
        <v>1</v>
      </c>
      <c r="B11">
        <v>7334.1275218425417</v>
      </c>
      <c r="C11">
        <v>7995.9663767503234</v>
      </c>
      <c r="D11">
        <v>8703.0067086827057</v>
      </c>
      <c r="E11">
        <v>9333.5136598710469</v>
      </c>
      <c r="F11">
        <v>10159.26465985717</v>
      </c>
      <c r="G11">
        <v>11031.824904504965</v>
      </c>
      <c r="H11">
        <v>11856.227378999036</v>
      </c>
      <c r="I11">
        <v>12722.416522789692</v>
      </c>
      <c r="J11">
        <v>13928.970367428192</v>
      </c>
      <c r="K11">
        <v>15204.920025719599</v>
      </c>
      <c r="L11">
        <v>16537.743756654079</v>
      </c>
      <c r="M11">
        <v>17916.587246486073</v>
      </c>
      <c r="N11">
        <v>142724.5691295854</v>
      </c>
    </row>
    <row r="12" spans="1:14" x14ac:dyDescent="0.25">
      <c r="A12" s="51" t="s">
        <v>9</v>
      </c>
      <c r="B12">
        <v>3441.5831405829263</v>
      </c>
      <c r="C12">
        <v>3489.8981510269741</v>
      </c>
      <c r="D12">
        <v>3382.38647398685</v>
      </c>
      <c r="E12">
        <v>3360.3140233686504</v>
      </c>
      <c r="F12">
        <v>3529.2147654940918</v>
      </c>
      <c r="G12">
        <v>3506.6142969100629</v>
      </c>
      <c r="H12">
        <v>3611.3410649833336</v>
      </c>
      <c r="I12">
        <v>3786.4262021762083</v>
      </c>
      <c r="J12">
        <v>3661.2991797527061</v>
      </c>
      <c r="K12">
        <v>3657.0923318466876</v>
      </c>
      <c r="L12">
        <v>3630.0619118917157</v>
      </c>
      <c r="M12">
        <v>3849.551067671478</v>
      </c>
      <c r="N12">
        <v>42905.782609691683</v>
      </c>
    </row>
    <row r="13" spans="1:14" x14ac:dyDescent="0.25">
      <c r="A13" s="7" t="s">
        <v>11</v>
      </c>
    </row>
    <row r="14" spans="1:14" x14ac:dyDescent="0.25">
      <c r="A14" s="51" t="s">
        <v>0</v>
      </c>
      <c r="B14">
        <v>463250.92709170189</v>
      </c>
      <c r="C14">
        <v>462807.82325855579</v>
      </c>
      <c r="D14">
        <v>460628.39681230375</v>
      </c>
      <c r="E14">
        <v>458684.21937200101</v>
      </c>
      <c r="F14">
        <v>461364.43265918049</v>
      </c>
      <c r="G14">
        <v>461882.80977901386</v>
      </c>
      <c r="H14">
        <v>459893.04118027852</v>
      </c>
      <c r="I14">
        <v>456601.3425125847</v>
      </c>
      <c r="J14">
        <v>455875.77579198865</v>
      </c>
      <c r="K14">
        <v>457846.78440599126</v>
      </c>
      <c r="L14">
        <v>457835.96393609489</v>
      </c>
      <c r="M14">
        <v>456749.83868192724</v>
      </c>
      <c r="N14">
        <v>5513421.3554816218</v>
      </c>
    </row>
    <row r="15" spans="1:14" x14ac:dyDescent="0.25">
      <c r="A15" s="51" t="s">
        <v>1</v>
      </c>
      <c r="B15">
        <v>18718.280016699922</v>
      </c>
      <c r="C15">
        <v>18298.102566289308</v>
      </c>
      <c r="D15">
        <v>17740.478797481355</v>
      </c>
      <c r="E15">
        <v>17337.437610266432</v>
      </c>
      <c r="F15">
        <v>16911.854399813241</v>
      </c>
      <c r="G15">
        <v>16421.207307623139</v>
      </c>
      <c r="H15">
        <v>16037.165540027218</v>
      </c>
      <c r="I15">
        <v>15644.155842409538</v>
      </c>
      <c r="J15">
        <v>15267.665103674062</v>
      </c>
      <c r="K15">
        <v>14893.614837565283</v>
      </c>
      <c r="L15">
        <v>14520.909664603165</v>
      </c>
      <c r="M15">
        <v>14183.802616663095</v>
      </c>
      <c r="N15">
        <v>195974.67430311572</v>
      </c>
    </row>
    <row r="16" spans="1:14" x14ac:dyDescent="0.25">
      <c r="A16" s="51" t="s">
        <v>9</v>
      </c>
      <c r="B16">
        <v>21182.726493400303</v>
      </c>
      <c r="C16">
        <v>21574.135807722356</v>
      </c>
      <c r="D16">
        <v>21774.300539844786</v>
      </c>
      <c r="E16">
        <v>21651.211316174391</v>
      </c>
      <c r="F16">
        <v>22118.690854736196</v>
      </c>
      <c r="G16">
        <v>22092.024082914093</v>
      </c>
      <c r="H16">
        <v>22689.816006950325</v>
      </c>
      <c r="I16">
        <v>22942.68585397087</v>
      </c>
      <c r="J16">
        <v>22389.810502794895</v>
      </c>
      <c r="K16">
        <v>21419.908538847438</v>
      </c>
      <c r="L16">
        <v>20999.562298063625</v>
      </c>
      <c r="M16">
        <v>22533.901744476767</v>
      </c>
      <c r="N16">
        <v>263368.77403989603</v>
      </c>
    </row>
    <row r="17" spans="1:14" x14ac:dyDescent="0.25">
      <c r="A17" s="7" t="s">
        <v>10</v>
      </c>
    </row>
    <row r="18" spans="1:14" x14ac:dyDescent="0.25">
      <c r="A18" s="51" t="s">
        <v>0</v>
      </c>
      <c r="B18">
        <v>3740.0556109513755</v>
      </c>
      <c r="C18">
        <v>3744.3893862543014</v>
      </c>
      <c r="D18">
        <v>3729.8824444906859</v>
      </c>
      <c r="E18">
        <v>3725.664163815301</v>
      </c>
      <c r="F18">
        <v>3726.3547743763879</v>
      </c>
      <c r="G18">
        <v>3713.1536551182658</v>
      </c>
      <c r="H18">
        <v>3667.1375430271296</v>
      </c>
      <c r="I18">
        <v>3655.1868115696284</v>
      </c>
      <c r="J18">
        <v>3667.15753012502</v>
      </c>
      <c r="K18">
        <v>3670.9927377244753</v>
      </c>
      <c r="L18">
        <v>3670.1397496496998</v>
      </c>
      <c r="M18">
        <v>3669.3465856547155</v>
      </c>
      <c r="N18">
        <v>44379.460992756984</v>
      </c>
    </row>
    <row r="19" spans="1:14" x14ac:dyDescent="0.25">
      <c r="A19" s="51" t="s">
        <v>1</v>
      </c>
      <c r="B19">
        <v>57.523140479904129</v>
      </c>
      <c r="C19">
        <v>54.514340776508227</v>
      </c>
      <c r="D19">
        <v>51.849186374698611</v>
      </c>
      <c r="E19">
        <v>49.354981667187118</v>
      </c>
      <c r="F19">
        <v>46.929296507333753</v>
      </c>
      <c r="G19">
        <v>44.776754053080914</v>
      </c>
      <c r="H19">
        <v>42.711914049721692</v>
      </c>
      <c r="I19">
        <v>40.761123691736429</v>
      </c>
      <c r="J19">
        <v>38.910095072946206</v>
      </c>
      <c r="K19">
        <v>37.174396250729352</v>
      </c>
      <c r="L19">
        <v>35.586889138785615</v>
      </c>
      <c r="M19">
        <v>34.104987159709879</v>
      </c>
      <c r="N19">
        <v>534.19710522234186</v>
      </c>
    </row>
    <row r="20" spans="1:14" x14ac:dyDescent="0.25">
      <c r="A20" s="51" t="s">
        <v>9</v>
      </c>
      <c r="B20">
        <v>272.58149778993288</v>
      </c>
      <c r="C20">
        <v>279.74105269577831</v>
      </c>
      <c r="D20">
        <v>297.52102162112578</v>
      </c>
      <c r="E20">
        <v>300.77252087790748</v>
      </c>
      <c r="F20">
        <v>310.17326141394727</v>
      </c>
      <c r="G20">
        <v>303.26484549871901</v>
      </c>
      <c r="H20">
        <v>332.54123567499579</v>
      </c>
      <c r="I20">
        <v>328.69948748712687</v>
      </c>
      <c r="J20">
        <v>315.59411469700575</v>
      </c>
      <c r="K20">
        <v>292.51130358455225</v>
      </c>
      <c r="L20">
        <v>284.00062399153109</v>
      </c>
      <c r="M20">
        <v>321.54494521446622</v>
      </c>
      <c r="N20">
        <v>3638.9459105470892</v>
      </c>
    </row>
    <row r="21" spans="1:14" x14ac:dyDescent="0.25">
      <c r="A21" s="6" t="s">
        <v>107</v>
      </c>
    </row>
    <row r="22" spans="1:14" x14ac:dyDescent="0.25">
      <c r="A22" s="7" t="s">
        <v>13</v>
      </c>
    </row>
    <row r="23" spans="1:14" x14ac:dyDescent="0.25">
      <c r="A23" s="51" t="s">
        <v>0</v>
      </c>
      <c r="B23">
        <v>958613.41843694495</v>
      </c>
      <c r="C23">
        <v>984052.75137667486</v>
      </c>
      <c r="D23">
        <v>970759.73343048163</v>
      </c>
      <c r="E23">
        <v>1005246.6368684517</v>
      </c>
      <c r="F23">
        <v>1025740.1524031202</v>
      </c>
      <c r="G23">
        <v>1028572.3203925075</v>
      </c>
      <c r="H23">
        <v>1043023.0387143261</v>
      </c>
      <c r="I23">
        <v>1057972.9302157534</v>
      </c>
      <c r="J23">
        <v>1062695.7029119544</v>
      </c>
      <c r="K23">
        <v>1084929.7273640907</v>
      </c>
      <c r="L23">
        <v>1116914.4202848054</v>
      </c>
      <c r="M23">
        <v>1125006.9193967611</v>
      </c>
      <c r="N23">
        <v>12463527.751795873</v>
      </c>
    </row>
    <row r="24" spans="1:14" x14ac:dyDescent="0.25">
      <c r="A24" s="51" t="s">
        <v>1</v>
      </c>
      <c r="B24">
        <v>6260.1463968471162</v>
      </c>
      <c r="C24">
        <v>6825.0681425496614</v>
      </c>
      <c r="D24">
        <v>7428.5722366890168</v>
      </c>
      <c r="E24">
        <v>7966.7502008590664</v>
      </c>
      <c r="F24">
        <v>8671.5814342758185</v>
      </c>
      <c r="G24">
        <v>9416.3673485234121</v>
      </c>
      <c r="H24">
        <v>10120.047529279165</v>
      </c>
      <c r="I24">
        <v>10859.395301913324</v>
      </c>
      <c r="J24">
        <v>11889.266091672673</v>
      </c>
      <c r="K24">
        <v>12978.370641889784</v>
      </c>
      <c r="L24">
        <v>14116.020846633653</v>
      </c>
      <c r="M24">
        <v>15292.95185567061</v>
      </c>
      <c r="N24">
        <v>121824.53802680329</v>
      </c>
    </row>
    <row r="25" spans="1:14" x14ac:dyDescent="0.25">
      <c r="A25" s="51" t="s">
        <v>9</v>
      </c>
      <c r="B25">
        <v>11422.958560423886</v>
      </c>
      <c r="C25">
        <v>11583.320911006336</v>
      </c>
      <c r="D25">
        <v>11226.47890503841</v>
      </c>
      <c r="E25">
        <v>11153.218234457605</v>
      </c>
      <c r="F25">
        <v>11713.816685610222</v>
      </c>
      <c r="G25">
        <v>11638.803470605399</v>
      </c>
      <c r="H25">
        <v>11986.402085255015</v>
      </c>
      <c r="I25">
        <v>12567.527162001405</v>
      </c>
      <c r="J25">
        <v>12152.218063383842</v>
      </c>
      <c r="K25">
        <v>12138.255114549684</v>
      </c>
      <c r="L25">
        <v>12048.538448002964</v>
      </c>
      <c r="M25">
        <v>12777.044902305846</v>
      </c>
      <c r="N25">
        <v>142408.58254264062</v>
      </c>
    </row>
    <row r="26" spans="1:14" x14ac:dyDescent="0.25">
      <c r="A26" s="7" t="s">
        <v>11</v>
      </c>
    </row>
    <row r="27" spans="1:14" x14ac:dyDescent="0.25">
      <c r="A27" s="51" t="s">
        <v>0</v>
      </c>
      <c r="B27">
        <v>1702393.418628921</v>
      </c>
      <c r="C27">
        <v>1713624.4641315041</v>
      </c>
      <c r="D27">
        <v>1719314.6640840378</v>
      </c>
      <c r="E27">
        <v>1793495.192084091</v>
      </c>
      <c r="F27">
        <v>1826829.529645609</v>
      </c>
      <c r="G27">
        <v>1853165.5423855658</v>
      </c>
      <c r="H27">
        <v>1877285.9314183753</v>
      </c>
      <c r="I27">
        <v>1904727.6906926467</v>
      </c>
      <c r="J27">
        <v>1889676.825310736</v>
      </c>
      <c r="K27">
        <v>1899475.8052138456</v>
      </c>
      <c r="L27">
        <v>1926053.7406264318</v>
      </c>
      <c r="M27">
        <v>1943756.6277136938</v>
      </c>
      <c r="N27">
        <v>22049799.431935459</v>
      </c>
    </row>
    <row r="28" spans="1:14" x14ac:dyDescent="0.25">
      <c r="A28" s="51" t="s">
        <v>1</v>
      </c>
      <c r="B28">
        <v>74008.517057314864</v>
      </c>
      <c r="C28">
        <v>72347.21537905866</v>
      </c>
      <c r="D28">
        <v>70142.477114187714</v>
      </c>
      <c r="E28">
        <v>68548.928959539742</v>
      </c>
      <c r="F28">
        <v>66866.25393480288</v>
      </c>
      <c r="G28">
        <v>64926.328703474144</v>
      </c>
      <c r="H28">
        <v>63407.900638369516</v>
      </c>
      <c r="I28">
        <v>61854.015084575134</v>
      </c>
      <c r="J28">
        <v>60365.442350607773</v>
      </c>
      <c r="K28">
        <v>58886.518780979211</v>
      </c>
      <c r="L28">
        <v>57412.913453678455</v>
      </c>
      <c r="M28">
        <v>56080.056338315553</v>
      </c>
      <c r="N28">
        <v>774846.56779490365</v>
      </c>
    </row>
    <row r="29" spans="1:14" x14ac:dyDescent="0.25">
      <c r="A29" s="51" t="s">
        <v>9</v>
      </c>
      <c r="B29">
        <v>69781.25484756261</v>
      </c>
      <c r="C29">
        <v>71070.656054764477</v>
      </c>
      <c r="D29">
        <v>71730.049272539371</v>
      </c>
      <c r="E29">
        <v>71324.562259873259</v>
      </c>
      <c r="F29">
        <v>72864.558011910456</v>
      </c>
      <c r="G29">
        <v>72776.710925698048</v>
      </c>
      <c r="H29">
        <v>74745.988610984845</v>
      </c>
      <c r="I29">
        <v>75579.00579806426</v>
      </c>
      <c r="J29">
        <v>73757.694656112508</v>
      </c>
      <c r="K29">
        <v>70562.592451282748</v>
      </c>
      <c r="L29">
        <v>69177.86569472056</v>
      </c>
      <c r="M29">
        <v>74232.367624214006</v>
      </c>
      <c r="N29">
        <v>867603.30620772718</v>
      </c>
    </row>
    <row r="30" spans="1:14" x14ac:dyDescent="0.25">
      <c r="A30" s="7" t="s">
        <v>10</v>
      </c>
    </row>
    <row r="31" spans="1:14" x14ac:dyDescent="0.25">
      <c r="A31" s="51" t="s">
        <v>0</v>
      </c>
      <c r="B31">
        <v>85210.496825395705</v>
      </c>
      <c r="C31">
        <v>86329.822473046195</v>
      </c>
      <c r="D31">
        <v>87829.446532987975</v>
      </c>
      <c r="E31">
        <v>90017.3463997613</v>
      </c>
      <c r="F31">
        <v>91769.136607995795</v>
      </c>
      <c r="G31">
        <v>93593.572331412957</v>
      </c>
      <c r="H31">
        <v>93910.106943522405</v>
      </c>
      <c r="I31">
        <v>95347.603350232224</v>
      </c>
      <c r="J31">
        <v>96064.079993437263</v>
      </c>
      <c r="K31">
        <v>97287.408867165243</v>
      </c>
      <c r="L31">
        <v>101290.85971111228</v>
      </c>
      <c r="M31">
        <v>105041.01889482007</v>
      </c>
      <c r="N31">
        <v>1123690.8989308893</v>
      </c>
    </row>
    <row r="32" spans="1:14" x14ac:dyDescent="0.25">
      <c r="A32" s="51" t="s">
        <v>1</v>
      </c>
      <c r="B32">
        <v>1106.0328368531789</v>
      </c>
      <c r="C32">
        <v>1048.1807925505464</v>
      </c>
      <c r="D32">
        <v>996.93622803107212</v>
      </c>
      <c r="E32">
        <v>948.97861853120071</v>
      </c>
      <c r="F32">
        <v>902.33847655907471</v>
      </c>
      <c r="G32">
        <v>860.95021755127755</v>
      </c>
      <c r="H32">
        <v>821.24826756193056</v>
      </c>
      <c r="I32">
        <v>783.73922032028975</v>
      </c>
      <c r="J32">
        <v>748.14835345772337</v>
      </c>
      <c r="K32">
        <v>714.77500359811529</v>
      </c>
      <c r="L32">
        <v>684.25102698802152</v>
      </c>
      <c r="M32">
        <v>655.75758528471124</v>
      </c>
      <c r="N32">
        <v>10271.336627287143</v>
      </c>
    </row>
    <row r="33" spans="1:14" x14ac:dyDescent="0.25">
      <c r="A33" s="51" t="s">
        <v>9</v>
      </c>
      <c r="B33">
        <v>3102.1441510480176</v>
      </c>
      <c r="C33">
        <v>3183.6242645383027</v>
      </c>
      <c r="D33">
        <v>3385.9711848347365</v>
      </c>
      <c r="E33">
        <v>3422.9752349384439</v>
      </c>
      <c r="F33">
        <v>3529.961411571277</v>
      </c>
      <c r="G33">
        <v>3451.3394133865422</v>
      </c>
      <c r="H33">
        <v>3784.5226385338615</v>
      </c>
      <c r="I33">
        <v>3740.8011946081942</v>
      </c>
      <c r="J33">
        <v>3591.6540372339664</v>
      </c>
      <c r="K33">
        <v>3328.9575297203573</v>
      </c>
      <c r="L33">
        <v>3232.1007909651803</v>
      </c>
      <c r="M33">
        <v>3659.3781279491932</v>
      </c>
      <c r="N33">
        <v>41413.429979328073</v>
      </c>
    </row>
    <row r="34" spans="1:14" x14ac:dyDescent="0.25">
      <c r="A34" s="6" t="s">
        <v>108</v>
      </c>
    </row>
    <row r="35" spans="1:14" x14ac:dyDescent="0.25">
      <c r="A35" s="7" t="s">
        <v>13</v>
      </c>
    </row>
    <row r="36" spans="1:14" x14ac:dyDescent="0.25">
      <c r="A36" s="51" t="s">
        <v>0</v>
      </c>
      <c r="B36">
        <v>7096.7736607564348</v>
      </c>
      <c r="C36">
        <v>7455.2484144391165</v>
      </c>
      <c r="D36">
        <v>7144.7383673824788</v>
      </c>
      <c r="E36">
        <v>7460.2165839192567</v>
      </c>
      <c r="F36">
        <v>7771.8160460432455</v>
      </c>
      <c r="G36">
        <v>7702.0366067543337</v>
      </c>
      <c r="H36">
        <v>7723.2622781338114</v>
      </c>
      <c r="I36">
        <v>8003.6394905789302</v>
      </c>
      <c r="J36">
        <v>8303.4534493260853</v>
      </c>
      <c r="K36">
        <v>8507.9056673337418</v>
      </c>
      <c r="L36">
        <v>8535.1058805862667</v>
      </c>
      <c r="M36">
        <v>8213.6054235170977</v>
      </c>
      <c r="N36">
        <v>93917.80186877081</v>
      </c>
    </row>
    <row r="37" spans="1:14" x14ac:dyDescent="0.25">
      <c r="A37" s="51" t="s">
        <v>1</v>
      </c>
      <c r="B37">
        <v>13816.923619720192</v>
      </c>
      <c r="C37">
        <v>15063.776347544936</v>
      </c>
      <c r="D37">
        <v>16395.785128858988</v>
      </c>
      <c r="E37">
        <v>17583.610996397671</v>
      </c>
      <c r="F37">
        <v>19139.261407675152</v>
      </c>
      <c r="G37">
        <v>20783.096781139469</v>
      </c>
      <c r="H37">
        <v>22336.206675679619</v>
      </c>
      <c r="I37">
        <v>23968.039392569659</v>
      </c>
      <c r="J37">
        <v>26241.092630981544</v>
      </c>
      <c r="K37">
        <v>28644.882164053553</v>
      </c>
      <c r="L37">
        <v>31155.818009391252</v>
      </c>
      <c r="M37">
        <v>33753.451487377315</v>
      </c>
      <c r="N37">
        <v>268881.94464138936</v>
      </c>
    </row>
    <row r="38" spans="1:14" x14ac:dyDescent="0.25">
      <c r="A38" s="51" t="s">
        <v>9</v>
      </c>
      <c r="B38">
        <v>14592.065521253744</v>
      </c>
      <c r="C38">
        <v>14796.91769807496</v>
      </c>
      <c r="D38">
        <v>14341.075903300349</v>
      </c>
      <c r="E38">
        <v>14247.490296770193</v>
      </c>
      <c r="F38">
        <v>14963.617321748987</v>
      </c>
      <c r="G38">
        <v>14867.792956938398</v>
      </c>
      <c r="H38">
        <v>15311.826937560318</v>
      </c>
      <c r="I38">
        <v>16054.175353784658</v>
      </c>
      <c r="J38">
        <v>15523.645758798939</v>
      </c>
      <c r="K38">
        <v>15505.809025593599</v>
      </c>
      <c r="L38">
        <v>15391.201984898036</v>
      </c>
      <c r="M38">
        <v>16321.820253152477</v>
      </c>
      <c r="N38">
        <v>181917.43901187467</v>
      </c>
    </row>
    <row r="39" spans="1:14" x14ac:dyDescent="0.25">
      <c r="A39" s="7" t="s">
        <v>11</v>
      </c>
    </row>
    <row r="40" spans="1:14" x14ac:dyDescent="0.25">
      <c r="A40" s="51" t="s">
        <v>0</v>
      </c>
      <c r="B40">
        <v>11798.440057695199</v>
      </c>
      <c r="C40">
        <v>12049.946162798749</v>
      </c>
      <c r="D40">
        <v>11199.91712860744</v>
      </c>
      <c r="E40">
        <v>11806.411273719012</v>
      </c>
      <c r="F40">
        <v>12349.806294659527</v>
      </c>
      <c r="G40">
        <v>12323.141775651831</v>
      </c>
      <c r="H40">
        <v>12278.277465023761</v>
      </c>
      <c r="I40">
        <v>12572.136741641736</v>
      </c>
      <c r="J40">
        <v>13213.917862033988</v>
      </c>
      <c r="K40">
        <v>13493.601319882513</v>
      </c>
      <c r="L40">
        <v>13305.433162721014</v>
      </c>
      <c r="M40">
        <v>12684.77008328454</v>
      </c>
      <c r="N40">
        <v>149075.79932771929</v>
      </c>
    </row>
    <row r="41" spans="1:14" x14ac:dyDescent="0.25">
      <c r="A41" s="51" t="s">
        <v>1</v>
      </c>
      <c r="B41">
        <v>57373.953100320337</v>
      </c>
      <c r="C41">
        <v>56086.054783158557</v>
      </c>
      <c r="D41">
        <v>54376.865694702356</v>
      </c>
      <c r="E41">
        <v>53141.492244143017</v>
      </c>
      <c r="F41">
        <v>51837.02457216457</v>
      </c>
      <c r="G41">
        <v>50333.127673998271</v>
      </c>
      <c r="H41">
        <v>49155.989905840375</v>
      </c>
      <c r="I41">
        <v>47951.364270420323</v>
      </c>
      <c r="J41">
        <v>46797.371383913516</v>
      </c>
      <c r="K41">
        <v>45650.858862157198</v>
      </c>
      <c r="L41">
        <v>44508.469225144741</v>
      </c>
      <c r="M41">
        <v>43475.192452864103</v>
      </c>
      <c r="N41">
        <v>600687.76416882733</v>
      </c>
    </row>
    <row r="42" spans="1:14" x14ac:dyDescent="0.25">
      <c r="A42" s="51" t="s">
        <v>9</v>
      </c>
      <c r="B42">
        <v>81294.003224752232</v>
      </c>
      <c r="C42">
        <v>82796.134221468295</v>
      </c>
      <c r="D42">
        <v>83564.316371377659</v>
      </c>
      <c r="E42">
        <v>83091.930734471534</v>
      </c>
      <c r="F42">
        <v>84886.000214960237</v>
      </c>
      <c r="G42">
        <v>84783.659818166881</v>
      </c>
      <c r="H42">
        <v>87077.835622942192</v>
      </c>
      <c r="I42">
        <v>88048.286814177452</v>
      </c>
      <c r="J42">
        <v>85926.489575498606</v>
      </c>
      <c r="K42">
        <v>82204.248559480038</v>
      </c>
      <c r="L42">
        <v>80591.064880578357</v>
      </c>
      <c r="M42">
        <v>86479.475701698859</v>
      </c>
      <c r="N42">
        <v>1010743.4457395724</v>
      </c>
    </row>
    <row r="43" spans="1:14" x14ac:dyDescent="0.25">
      <c r="A43" s="7" t="s">
        <v>10</v>
      </c>
    </row>
    <row r="44" spans="1:14" x14ac:dyDescent="0.25">
      <c r="A44" s="51" t="s">
        <v>0</v>
      </c>
      <c r="B44">
        <v>266.78646892440338</v>
      </c>
      <c r="C44">
        <v>286.3512288341218</v>
      </c>
      <c r="D44">
        <v>273.50770335061657</v>
      </c>
      <c r="E44">
        <v>282.59802054430958</v>
      </c>
      <c r="F44">
        <v>281.46920018775592</v>
      </c>
      <c r="G44">
        <v>289.20025208992791</v>
      </c>
      <c r="H44">
        <v>282.90803942491141</v>
      </c>
      <c r="I44">
        <v>299.94410495230784</v>
      </c>
      <c r="J44">
        <v>315.71877867867181</v>
      </c>
      <c r="K44">
        <v>314.06550363329092</v>
      </c>
      <c r="L44">
        <v>315.13146779075839</v>
      </c>
      <c r="M44">
        <v>310.42544568644223</v>
      </c>
      <c r="N44">
        <v>3518.1062140975182</v>
      </c>
    </row>
    <row r="45" spans="1:14" x14ac:dyDescent="0.25">
      <c r="A45" s="51" t="s">
        <v>1</v>
      </c>
      <c r="B45">
        <v>1088.7823122996372</v>
      </c>
      <c r="C45">
        <v>1031.8325722301724</v>
      </c>
      <c r="D45">
        <v>981.38725669230496</v>
      </c>
      <c r="E45">
        <v>934.17763033781694</v>
      </c>
      <c r="F45">
        <v>888.2649232911856</v>
      </c>
      <c r="G45">
        <v>847.5221868704698</v>
      </c>
      <c r="H45">
        <v>808.43945851749231</v>
      </c>
      <c r="I45">
        <v>771.51543074259973</v>
      </c>
      <c r="J45">
        <v>736.47966595497837</v>
      </c>
      <c r="K45">
        <v>703.62683209815464</v>
      </c>
      <c r="L45">
        <v>673.57893051082635</v>
      </c>
      <c r="M45">
        <v>645.52989407229677</v>
      </c>
      <c r="N45">
        <v>10111.137093617936</v>
      </c>
    </row>
    <row r="46" spans="1:14" x14ac:dyDescent="0.25">
      <c r="A46" s="51" t="s">
        <v>9</v>
      </c>
      <c r="B46">
        <v>797.62997450903617</v>
      </c>
      <c r="C46">
        <v>818.58031649243264</v>
      </c>
      <c r="D46">
        <v>870.60819173591551</v>
      </c>
      <c r="E46">
        <v>880.12275266661243</v>
      </c>
      <c r="F46">
        <v>907.63126844968349</v>
      </c>
      <c r="G46">
        <v>887.41581121931802</v>
      </c>
      <c r="H46">
        <v>973.08459849708265</v>
      </c>
      <c r="I46">
        <v>961.84284682279417</v>
      </c>
      <c r="J46">
        <v>923.49380901476388</v>
      </c>
      <c r="K46">
        <v>855.94871813918201</v>
      </c>
      <c r="L46">
        <v>831.04470520405778</v>
      </c>
      <c r="M46">
        <v>940.90717284332254</v>
      </c>
      <c r="N46">
        <v>10648.310165594201</v>
      </c>
    </row>
    <row r="47" spans="1:14" x14ac:dyDescent="0.25">
      <c r="A47" s="6" t="s">
        <v>109</v>
      </c>
    </row>
    <row r="48" spans="1:14" x14ac:dyDescent="0.25">
      <c r="A48" s="7" t="s">
        <v>13</v>
      </c>
    </row>
    <row r="49" spans="1:14" x14ac:dyDescent="0.25">
      <c r="A49" s="51" t="s">
        <v>0</v>
      </c>
      <c r="B49">
        <v>693054.38771312858</v>
      </c>
      <c r="C49">
        <v>693866.44662521547</v>
      </c>
      <c r="D49">
        <v>700883.86645488942</v>
      </c>
      <c r="E49">
        <v>714353.4675934047</v>
      </c>
      <c r="F49">
        <v>733159.46361234586</v>
      </c>
      <c r="G49">
        <v>744797.03183731495</v>
      </c>
      <c r="H49">
        <v>749255.42149168474</v>
      </c>
      <c r="I49">
        <v>757167.51048222999</v>
      </c>
      <c r="J49">
        <v>771260.28263011598</v>
      </c>
      <c r="K49">
        <v>785543.63628836675</v>
      </c>
      <c r="L49">
        <v>796858.80156334676</v>
      </c>
      <c r="M49">
        <v>802495.28998303134</v>
      </c>
      <c r="N49">
        <v>8942695.6062750742</v>
      </c>
    </row>
    <row r="50" spans="1:14" x14ac:dyDescent="0.25">
      <c r="A50" s="51" t="s">
        <v>1</v>
      </c>
      <c r="B50">
        <v>131.03001721584224</v>
      </c>
      <c r="C50">
        <v>142.85429437688254</v>
      </c>
      <c r="D50">
        <v>155.4861318503221</v>
      </c>
      <c r="E50">
        <v>166.75063964935762</v>
      </c>
      <c r="F50">
        <v>181.50333755676985</v>
      </c>
      <c r="G50">
        <v>197.09231982324354</v>
      </c>
      <c r="H50">
        <v>211.82092525095538</v>
      </c>
      <c r="I50">
        <v>227.29608273697517</v>
      </c>
      <c r="J50">
        <v>248.85212611963857</v>
      </c>
      <c r="K50">
        <v>271.64798086780758</v>
      </c>
      <c r="L50">
        <v>295.45993612627751</v>
      </c>
      <c r="M50">
        <v>320.09407095316271</v>
      </c>
      <c r="N50">
        <v>2549.887862527235</v>
      </c>
    </row>
    <row r="51" spans="1:14" x14ac:dyDescent="0.25">
      <c r="A51" s="51" t="s">
        <v>9</v>
      </c>
      <c r="B51">
        <v>5483.8642825095512</v>
      </c>
      <c r="C51">
        <v>5560.8500618036451</v>
      </c>
      <c r="D51">
        <v>5389.5395277878433</v>
      </c>
      <c r="E51">
        <v>5354.3689918373166</v>
      </c>
      <c r="F51">
        <v>5623.4976774439592</v>
      </c>
      <c r="G51">
        <v>5587.4857906542811</v>
      </c>
      <c r="H51">
        <v>5754.3588137370243</v>
      </c>
      <c r="I51">
        <v>6033.3417965766212</v>
      </c>
      <c r="J51">
        <v>5833.962737284508</v>
      </c>
      <c r="K51">
        <v>5827.2594899615742</v>
      </c>
      <c r="L51">
        <v>5784.1888598250043</v>
      </c>
      <c r="M51">
        <v>6133.9257955931589</v>
      </c>
      <c r="N51">
        <v>68366.643825014486</v>
      </c>
    </row>
    <row r="52" spans="1:14" x14ac:dyDescent="0.25">
      <c r="A52" s="7" t="s">
        <v>11</v>
      </c>
    </row>
    <row r="53" spans="1:14" x14ac:dyDescent="0.25">
      <c r="A53" s="51" t="s">
        <v>0</v>
      </c>
      <c r="B53">
        <v>1180912.2012202484</v>
      </c>
      <c r="C53">
        <v>1170088.5937697089</v>
      </c>
      <c r="D53">
        <v>1169929.9546127208</v>
      </c>
      <c r="E53">
        <v>1180185.8001292578</v>
      </c>
      <c r="F53">
        <v>1199960.4785249755</v>
      </c>
      <c r="G53">
        <v>1210468.5652071533</v>
      </c>
      <c r="H53">
        <v>1209927.1804376561</v>
      </c>
      <c r="I53">
        <v>1215596.5286411615</v>
      </c>
      <c r="J53">
        <v>1231484.5868907534</v>
      </c>
      <c r="K53">
        <v>1248080.4085776331</v>
      </c>
      <c r="L53">
        <v>1260502.2299844893</v>
      </c>
      <c r="M53">
        <v>1264206.9048901843</v>
      </c>
      <c r="N53">
        <v>14541343.432885941</v>
      </c>
    </row>
    <row r="54" spans="1:14" x14ac:dyDescent="0.25">
      <c r="A54" s="51" t="s">
        <v>1</v>
      </c>
      <c r="B54">
        <v>11291.178648648245</v>
      </c>
      <c r="C54">
        <v>11037.720603759128</v>
      </c>
      <c r="D54">
        <v>10701.352647583359</v>
      </c>
      <c r="E54">
        <v>10458.231482415038</v>
      </c>
      <c r="F54">
        <v>10201.512592922783</v>
      </c>
      <c r="G54">
        <v>9905.54608497357</v>
      </c>
      <c r="H54">
        <v>9673.8856865502366</v>
      </c>
      <c r="I54">
        <v>9436.8156831902397</v>
      </c>
      <c r="J54">
        <v>9209.7101912950875</v>
      </c>
      <c r="K54">
        <v>8984.0768331852305</v>
      </c>
      <c r="L54">
        <v>8759.2548576919635</v>
      </c>
      <c r="M54">
        <v>8555.9062648397448</v>
      </c>
      <c r="N54">
        <v>118215.19157705462</v>
      </c>
    </row>
    <row r="55" spans="1:14" x14ac:dyDescent="0.25">
      <c r="A55" s="51" t="s">
        <v>9</v>
      </c>
      <c r="B55">
        <v>25824.524068036822</v>
      </c>
      <c r="C55">
        <v>26301.70339909758</v>
      </c>
      <c r="D55">
        <v>26545.73048144122</v>
      </c>
      <c r="E55">
        <v>26395.668560933373</v>
      </c>
      <c r="F55">
        <v>26965.587480420218</v>
      </c>
      <c r="G55">
        <v>26933.077185253482</v>
      </c>
      <c r="H55">
        <v>27661.864007609016</v>
      </c>
      <c r="I55">
        <v>27970.145543156272</v>
      </c>
      <c r="J55">
        <v>27296.117918925902</v>
      </c>
      <c r="K55">
        <v>26113.680114264589</v>
      </c>
      <c r="L55">
        <v>25601.222871547867</v>
      </c>
      <c r="M55">
        <v>27471.784056142285</v>
      </c>
      <c r="N55">
        <v>321081.10568682861</v>
      </c>
    </row>
    <row r="56" spans="1:14" x14ac:dyDescent="0.25">
      <c r="A56" s="7" t="s">
        <v>10</v>
      </c>
    </row>
    <row r="57" spans="1:14" x14ac:dyDescent="0.25">
      <c r="A57" s="51" t="s">
        <v>0</v>
      </c>
      <c r="B57">
        <v>16077.558674842245</v>
      </c>
      <c r="C57">
        <v>15795.002495912304</v>
      </c>
      <c r="D57">
        <v>15626.850505423114</v>
      </c>
      <c r="E57">
        <v>15587.585613056031</v>
      </c>
      <c r="F57">
        <v>15746.016069016514</v>
      </c>
      <c r="G57">
        <v>15832.745209122382</v>
      </c>
      <c r="H57">
        <v>15792.954079389046</v>
      </c>
      <c r="I57">
        <v>15841.189452751334</v>
      </c>
      <c r="J57">
        <v>15962.653551666201</v>
      </c>
      <c r="K57">
        <v>16019.618466990285</v>
      </c>
      <c r="L57">
        <v>16109.816276496233</v>
      </c>
      <c r="M57">
        <v>16132.680336122345</v>
      </c>
      <c r="N57">
        <v>190524.67073078803</v>
      </c>
    </row>
    <row r="58" spans="1:14" x14ac:dyDescent="0.25">
      <c r="A58" s="51" t="s">
        <v>1</v>
      </c>
      <c r="B58">
        <v>203.62349687407601</v>
      </c>
      <c r="C58">
        <v>192.97278636196148</v>
      </c>
      <c r="D58">
        <v>183.5385299135431</v>
      </c>
      <c r="E58">
        <v>174.70941035876672</v>
      </c>
      <c r="F58">
        <v>166.12283997258538</v>
      </c>
      <c r="G58">
        <v>158.50315478071039</v>
      </c>
      <c r="H58">
        <v>151.19392342682821</v>
      </c>
      <c r="I58">
        <v>144.28841112261105</v>
      </c>
      <c r="J58">
        <v>137.73604077169583</v>
      </c>
      <c r="K58">
        <v>131.59192101829882</v>
      </c>
      <c r="L58">
        <v>125.97237822648307</v>
      </c>
      <c r="M58">
        <v>120.72666214619653</v>
      </c>
      <c r="N58">
        <v>1890.9795549737564</v>
      </c>
    </row>
    <row r="59" spans="1:14" x14ac:dyDescent="0.25">
      <c r="A59" s="51" t="s">
        <v>9</v>
      </c>
      <c r="B59">
        <v>406.12861213470819</v>
      </c>
      <c r="C59">
        <v>416.79588090015494</v>
      </c>
      <c r="D59">
        <v>443.28687226235843</v>
      </c>
      <c r="E59">
        <v>448.13139359348509</v>
      </c>
      <c r="F59">
        <v>462.13788243405435</v>
      </c>
      <c r="G59">
        <v>451.8447943468239</v>
      </c>
      <c r="H59">
        <v>495.46470181306211</v>
      </c>
      <c r="I59">
        <v>489.74074816117979</v>
      </c>
      <c r="J59">
        <v>470.21459944634063</v>
      </c>
      <c r="K59">
        <v>435.82271989003647</v>
      </c>
      <c r="L59">
        <v>423.14236366827777</v>
      </c>
      <c r="M59">
        <v>479.08094789148572</v>
      </c>
      <c r="N59">
        <v>5421.7915165419672</v>
      </c>
    </row>
    <row r="60" spans="1:14" x14ac:dyDescent="0.25">
      <c r="A60" s="5" t="s">
        <v>16</v>
      </c>
    </row>
    <row r="61" spans="1:14" x14ac:dyDescent="0.25">
      <c r="A61" s="6" t="s">
        <v>106</v>
      </c>
    </row>
    <row r="62" spans="1:14" x14ac:dyDescent="0.25">
      <c r="A62" s="7" t="s">
        <v>13</v>
      </c>
    </row>
    <row r="63" spans="1:14" x14ac:dyDescent="0.25">
      <c r="A63" s="51" t="s">
        <v>0</v>
      </c>
      <c r="B63">
        <v>314414.83462519251</v>
      </c>
      <c r="C63">
        <v>318268.35691949585</v>
      </c>
      <c r="D63">
        <v>321414.12256170833</v>
      </c>
      <c r="E63">
        <v>323654.67244339891</v>
      </c>
      <c r="F63">
        <v>326807.90939690906</v>
      </c>
      <c r="G63">
        <v>331082.19869041839</v>
      </c>
      <c r="H63">
        <v>334811.76878515986</v>
      </c>
      <c r="I63">
        <v>337270.55237576854</v>
      </c>
      <c r="J63">
        <v>339964.0142748974</v>
      </c>
      <c r="K63">
        <v>344560.63880099636</v>
      </c>
      <c r="L63">
        <v>350017.06375804712</v>
      </c>
      <c r="M63">
        <v>354918.81157004792</v>
      </c>
      <c r="N63">
        <v>3997184.9442020403</v>
      </c>
    </row>
    <row r="64" spans="1:14" x14ac:dyDescent="0.25">
      <c r="A64" s="51" t="s">
        <v>1</v>
      </c>
      <c r="B64">
        <v>6869.292726328099</v>
      </c>
      <c r="C64">
        <v>7403.9500690589311</v>
      </c>
      <c r="D64">
        <v>8072.0462184501966</v>
      </c>
      <c r="E64">
        <v>8714.4808401440805</v>
      </c>
      <c r="F64">
        <v>9418.3365597856064</v>
      </c>
      <c r="G64">
        <v>10240.338919252781</v>
      </c>
      <c r="H64">
        <v>11059.24792317281</v>
      </c>
      <c r="I64">
        <v>11876.377834779263</v>
      </c>
      <c r="J64">
        <v>12878.17860406782</v>
      </c>
      <c r="K64">
        <v>14077.460169669332</v>
      </c>
      <c r="L64">
        <v>15338.123028522748</v>
      </c>
      <c r="M64">
        <v>16648.441691642598</v>
      </c>
      <c r="N64">
        <v>132596.27458487428</v>
      </c>
    </row>
    <row r="65" spans="1:14" x14ac:dyDescent="0.25">
      <c r="A65" s="51" t="s">
        <v>9</v>
      </c>
      <c r="B65">
        <v>3877.6049582199221</v>
      </c>
      <c r="C65">
        <v>3898.8675569778111</v>
      </c>
      <c r="D65">
        <v>3858.986945588083</v>
      </c>
      <c r="E65">
        <v>3789.7839031632348</v>
      </c>
      <c r="F65">
        <v>3872.0832265196468</v>
      </c>
      <c r="G65">
        <v>3953.2227939811692</v>
      </c>
      <c r="H65">
        <v>4000.1767598677525</v>
      </c>
      <c r="I65">
        <v>4157.2457674984553</v>
      </c>
      <c r="J65">
        <v>4185.1591654255826</v>
      </c>
      <c r="K65">
        <v>4112.6466763728895</v>
      </c>
      <c r="L65">
        <v>4095.0354831993964</v>
      </c>
      <c r="M65">
        <v>4203.1709859461271</v>
      </c>
      <c r="N65">
        <v>48003.984222760075</v>
      </c>
    </row>
    <row r="66" spans="1:14" x14ac:dyDescent="0.25">
      <c r="A66" s="7" t="s">
        <v>11</v>
      </c>
    </row>
    <row r="67" spans="1:14" x14ac:dyDescent="0.25">
      <c r="A67" s="51" t="s">
        <v>0</v>
      </c>
      <c r="B67">
        <v>457119.10111103661</v>
      </c>
      <c r="C67">
        <v>457088.62274241378</v>
      </c>
      <c r="D67">
        <v>455744.07462002162</v>
      </c>
      <c r="E67">
        <v>453686.39138035174</v>
      </c>
      <c r="F67">
        <v>454081.32148700254</v>
      </c>
      <c r="G67">
        <v>455646.30580180557</v>
      </c>
      <c r="H67">
        <v>454918.63772681321</v>
      </c>
      <c r="I67">
        <v>452317.61601015454</v>
      </c>
      <c r="J67">
        <v>450331.81168387085</v>
      </c>
      <c r="K67">
        <v>450946.75077523879</v>
      </c>
      <c r="L67">
        <v>451915.02723216236</v>
      </c>
      <c r="M67">
        <v>451372.9805824986</v>
      </c>
      <c r="N67">
        <v>5445168.641153371</v>
      </c>
    </row>
    <row r="68" spans="1:14" x14ac:dyDescent="0.25">
      <c r="A68" s="51" t="s">
        <v>1</v>
      </c>
      <c r="B68">
        <v>18192.441711577289</v>
      </c>
      <c r="C68">
        <v>17810.778875475637</v>
      </c>
      <c r="D68">
        <v>17340.873172034768</v>
      </c>
      <c r="E68">
        <v>16879.097268914975</v>
      </c>
      <c r="F68">
        <v>16479.883783012327</v>
      </c>
      <c r="G68">
        <v>16039.184721911884</v>
      </c>
      <c r="H68">
        <v>15618.348052921165</v>
      </c>
      <c r="I68">
        <v>15244.36297227308</v>
      </c>
      <c r="J68">
        <v>14874.135450866977</v>
      </c>
      <c r="K68">
        <v>14512.991152668243</v>
      </c>
      <c r="L68">
        <v>14153.65478697125</v>
      </c>
      <c r="M68">
        <v>13812.11616487253</v>
      </c>
      <c r="N68">
        <v>190957.86811350015</v>
      </c>
    </row>
    <row r="69" spans="1:14" x14ac:dyDescent="0.25">
      <c r="A69" s="51" t="s">
        <v>9</v>
      </c>
      <c r="B69">
        <v>24081.25167300121</v>
      </c>
      <c r="C69">
        <v>23923.445046944871</v>
      </c>
      <c r="D69">
        <v>24222.409505318443</v>
      </c>
      <c r="E69">
        <v>24280.779703918972</v>
      </c>
      <c r="F69">
        <v>24473.840916115689</v>
      </c>
      <c r="G69">
        <v>24714.790844986739</v>
      </c>
      <c r="H69">
        <v>25037.626159058989</v>
      </c>
      <c r="I69">
        <v>25512.714752649597</v>
      </c>
      <c r="J69">
        <v>25344.125259621902</v>
      </c>
      <c r="K69">
        <v>24493.502633526343</v>
      </c>
      <c r="L69">
        <v>23716.034693607777</v>
      </c>
      <c r="M69">
        <v>24338.746218023949</v>
      </c>
      <c r="N69">
        <v>294139.26740677451</v>
      </c>
    </row>
    <row r="70" spans="1:14" x14ac:dyDescent="0.25">
      <c r="A70" s="7" t="s">
        <v>10</v>
      </c>
    </row>
    <row r="71" spans="1:14" x14ac:dyDescent="0.25">
      <c r="A71" s="51" t="s">
        <v>0</v>
      </c>
      <c r="B71">
        <v>3729.3844229590168</v>
      </c>
      <c r="C71">
        <v>3735.2691855435232</v>
      </c>
      <c r="D71">
        <v>3729.4651980499289</v>
      </c>
      <c r="E71">
        <v>3719.8220224164611</v>
      </c>
      <c r="F71">
        <v>3718.5032733718608</v>
      </c>
      <c r="G71">
        <v>3712.0666108651426</v>
      </c>
      <c r="H71">
        <v>3682.5018054711495</v>
      </c>
      <c r="I71">
        <v>3653.6535681992391</v>
      </c>
      <c r="J71">
        <v>3653.6191908485566</v>
      </c>
      <c r="K71">
        <v>3661.510377425448</v>
      </c>
      <c r="L71">
        <v>3663.0102148674237</v>
      </c>
      <c r="M71">
        <v>3662.179457576276</v>
      </c>
      <c r="N71">
        <v>44320.985327594033</v>
      </c>
    </row>
    <row r="72" spans="1:14" x14ac:dyDescent="0.25">
      <c r="A72" s="51" t="s">
        <v>1</v>
      </c>
      <c r="B72">
        <v>56.710971338581366</v>
      </c>
      <c r="C72">
        <v>53.822606116075811</v>
      </c>
      <c r="D72">
        <v>51.076947752111757</v>
      </c>
      <c r="E72">
        <v>48.627686160945537</v>
      </c>
      <c r="F72">
        <v>46.25176649369174</v>
      </c>
      <c r="G72">
        <v>44.051576492909945</v>
      </c>
      <c r="H72">
        <v>42.029963614700236</v>
      </c>
      <c r="I72">
        <v>40.098435236857483</v>
      </c>
      <c r="J72">
        <v>38.272375718001221</v>
      </c>
      <c r="K72">
        <v>36.549962333883308</v>
      </c>
      <c r="L72">
        <v>34.95309864106251</v>
      </c>
      <c r="M72">
        <v>33.478720225218368</v>
      </c>
      <c r="N72">
        <v>525.92411012403932</v>
      </c>
    </row>
    <row r="73" spans="1:14" x14ac:dyDescent="0.25">
      <c r="A73" s="51" t="s">
        <v>9</v>
      </c>
      <c r="B73">
        <v>314.50248485623115</v>
      </c>
      <c r="C73">
        <v>315.88694351979575</v>
      </c>
      <c r="D73">
        <v>329.6518847768923</v>
      </c>
      <c r="E73">
        <v>341.91667971895004</v>
      </c>
      <c r="F73">
        <v>349.14987455881464</v>
      </c>
      <c r="G73">
        <v>350.4854722234009</v>
      </c>
      <c r="H73">
        <v>363.32574066878709</v>
      </c>
      <c r="I73">
        <v>377.85014025325444</v>
      </c>
      <c r="J73">
        <v>368.152204385831</v>
      </c>
      <c r="K73">
        <v>347.48593499399283</v>
      </c>
      <c r="L73">
        <v>329.42934050524059</v>
      </c>
      <c r="M73">
        <v>346.01809069493237</v>
      </c>
      <c r="N73">
        <v>4133.8547911561227</v>
      </c>
    </row>
    <row r="74" spans="1:14" x14ac:dyDescent="0.25">
      <c r="A74" s="6" t="s">
        <v>107</v>
      </c>
    </row>
    <row r="75" spans="1:14" x14ac:dyDescent="0.25">
      <c r="A75" s="7" t="s">
        <v>13</v>
      </c>
    </row>
    <row r="76" spans="1:14" x14ac:dyDescent="0.25">
      <c r="A76" s="51" t="s">
        <v>0</v>
      </c>
      <c r="B76">
        <v>946394.61171867431</v>
      </c>
      <c r="C76">
        <v>954468.77702730231</v>
      </c>
      <c r="D76">
        <v>960268.79170036432</v>
      </c>
      <c r="E76">
        <v>970681.05381889956</v>
      </c>
      <c r="F76">
        <v>997746.60186785157</v>
      </c>
      <c r="G76">
        <v>1009166.5893976938</v>
      </c>
      <c r="H76">
        <v>1017663.4424868692</v>
      </c>
      <c r="I76">
        <v>1032115.1204902167</v>
      </c>
      <c r="J76">
        <v>1041771.1388208927</v>
      </c>
      <c r="K76">
        <v>1055016.1213457359</v>
      </c>
      <c r="L76">
        <v>1081652.0340847888</v>
      </c>
      <c r="M76">
        <v>1101338.2561833439</v>
      </c>
      <c r="N76">
        <v>12168282.538942635</v>
      </c>
    </row>
    <row r="77" spans="1:14" x14ac:dyDescent="0.25">
      <c r="A77" s="51" t="s">
        <v>1</v>
      </c>
      <c r="B77">
        <v>5863.3802018767501</v>
      </c>
      <c r="C77">
        <v>6319.7444016641302</v>
      </c>
      <c r="D77">
        <v>6890.0071479694252</v>
      </c>
      <c r="E77">
        <v>7438.3661409415608</v>
      </c>
      <c r="F77">
        <v>8039.1519650346709</v>
      </c>
      <c r="G77">
        <v>8740.783494278312</v>
      </c>
      <c r="H77">
        <v>9439.7746469366029</v>
      </c>
      <c r="I77">
        <v>10137.247230644016</v>
      </c>
      <c r="J77">
        <v>10992.348189489201</v>
      </c>
      <c r="K77">
        <v>12016.011624484854</v>
      </c>
      <c r="L77">
        <v>13092.067914750653</v>
      </c>
      <c r="M77">
        <v>14210.508606328714</v>
      </c>
      <c r="N77">
        <v>113179.39156439889</v>
      </c>
    </row>
    <row r="78" spans="1:14" x14ac:dyDescent="0.25">
      <c r="A78" s="51" t="s">
        <v>9</v>
      </c>
      <c r="B78">
        <v>12870.158570087027</v>
      </c>
      <c r="C78">
        <v>12940.731261368035</v>
      </c>
      <c r="D78">
        <v>12808.363524585111</v>
      </c>
      <c r="E78">
        <v>12578.671707306974</v>
      </c>
      <c r="F78">
        <v>12851.831390467203</v>
      </c>
      <c r="G78">
        <v>13121.141727850683</v>
      </c>
      <c r="H78">
        <v>13276.986635458858</v>
      </c>
      <c r="I78">
        <v>13798.314376792609</v>
      </c>
      <c r="J78">
        <v>13890.96173551607</v>
      </c>
      <c r="K78">
        <v>13650.285533975342</v>
      </c>
      <c r="L78">
        <v>13591.832222925485</v>
      </c>
      <c r="M78">
        <v>13950.744768788694</v>
      </c>
      <c r="N78">
        <v>159330.02345512208</v>
      </c>
    </row>
    <row r="79" spans="1:14" x14ac:dyDescent="0.25">
      <c r="A79" s="7" t="s">
        <v>11</v>
      </c>
    </row>
    <row r="80" spans="1:14" x14ac:dyDescent="0.25">
      <c r="A80" s="51" t="s">
        <v>0</v>
      </c>
      <c r="B80">
        <v>1711453.8670570597</v>
      </c>
      <c r="C80">
        <v>1686094.8710909013</v>
      </c>
      <c r="D80">
        <v>1694260.6670717346</v>
      </c>
      <c r="E80">
        <v>1733593.1207657238</v>
      </c>
      <c r="F80">
        <v>1786777.06904501</v>
      </c>
      <c r="G80">
        <v>1816172.3998348189</v>
      </c>
      <c r="H80">
        <v>1841067.8700279996</v>
      </c>
      <c r="I80">
        <v>1866537.7723083457</v>
      </c>
      <c r="J80">
        <v>1872639.9004154624</v>
      </c>
      <c r="K80">
        <v>1870049.1170495749</v>
      </c>
      <c r="L80">
        <v>1888005.7443650672</v>
      </c>
      <c r="M80">
        <v>1909856.7190160749</v>
      </c>
      <c r="N80">
        <v>21676509.118047774</v>
      </c>
    </row>
    <row r="81" spans="1:14" x14ac:dyDescent="0.25">
      <c r="A81" s="51" t="s">
        <v>1</v>
      </c>
      <c r="B81">
        <v>71929.452467013965</v>
      </c>
      <c r="C81">
        <v>70420.43024432192</v>
      </c>
      <c r="D81">
        <v>68562.512516977004</v>
      </c>
      <c r="E81">
        <v>66736.738472983212</v>
      </c>
      <c r="F81">
        <v>65158.324320904227</v>
      </c>
      <c r="G81">
        <v>63415.884099286865</v>
      </c>
      <c r="H81">
        <v>61751.975996215646</v>
      </c>
      <c r="I81">
        <v>60273.310157493732</v>
      </c>
      <c r="J81">
        <v>58809.50099294306</v>
      </c>
      <c r="K81">
        <v>57381.605164397522</v>
      </c>
      <c r="L81">
        <v>55960.857556910465</v>
      </c>
      <c r="M81">
        <v>54610.47884066229</v>
      </c>
      <c r="N81">
        <v>755011.07083010988</v>
      </c>
    </row>
    <row r="82" spans="1:14" x14ac:dyDescent="0.25">
      <c r="A82" s="51" t="s">
        <v>9</v>
      </c>
      <c r="B82">
        <v>79329.729370085712</v>
      </c>
      <c r="C82">
        <v>78809.874459392217</v>
      </c>
      <c r="D82">
        <v>79794.738946342448</v>
      </c>
      <c r="E82">
        <v>79987.025133170915</v>
      </c>
      <c r="F82">
        <v>80623.017560948138</v>
      </c>
      <c r="G82">
        <v>81416.767524971481</v>
      </c>
      <c r="H82">
        <v>82480.268643776348</v>
      </c>
      <c r="I82">
        <v>84045.330546211087</v>
      </c>
      <c r="J82">
        <v>83489.954146423654</v>
      </c>
      <c r="K82">
        <v>80687.788227453289</v>
      </c>
      <c r="L82">
        <v>78126.612334058751</v>
      </c>
      <c r="M82">
        <v>80177.98148124275</v>
      </c>
      <c r="N82">
        <v>968969.08837407664</v>
      </c>
    </row>
    <row r="83" spans="1:14" x14ac:dyDescent="0.25">
      <c r="A83" s="7" t="s">
        <v>10</v>
      </c>
    </row>
    <row r="84" spans="1:14" x14ac:dyDescent="0.25">
      <c r="A84" s="51" t="s">
        <v>0</v>
      </c>
      <c r="B84">
        <v>87669.986235903983</v>
      </c>
      <c r="C84">
        <v>85610.792649687617</v>
      </c>
      <c r="D84">
        <v>86900.897824461383</v>
      </c>
      <c r="E84">
        <v>88733.724262465155</v>
      </c>
      <c r="F84">
        <v>90710.133418304889</v>
      </c>
      <c r="G84">
        <v>92489.810217236663</v>
      </c>
      <c r="H84">
        <v>93557.641416092796</v>
      </c>
      <c r="I84">
        <v>94434.782596034624</v>
      </c>
      <c r="J84">
        <v>95508.400995958174</v>
      </c>
      <c r="K84">
        <v>96476.422138086025</v>
      </c>
      <c r="L84">
        <v>99084.743056189749</v>
      </c>
      <c r="M84">
        <v>102953.30391706858</v>
      </c>
      <c r="N84">
        <v>1114130.6387274896</v>
      </c>
    </row>
    <row r="85" spans="1:14" x14ac:dyDescent="0.25">
      <c r="A85" s="51" t="s">
        <v>1</v>
      </c>
      <c r="B85">
        <v>1090.4167607508034</v>
      </c>
      <c r="C85">
        <v>1034.8803843592548</v>
      </c>
      <c r="D85">
        <v>982.08792059615871</v>
      </c>
      <c r="E85">
        <v>934.99446006405367</v>
      </c>
      <c r="F85">
        <v>889.31118985689204</v>
      </c>
      <c r="G85">
        <v>847.00678213717026</v>
      </c>
      <c r="H85">
        <v>808.13598669639725</v>
      </c>
      <c r="I85">
        <v>770.99730140583699</v>
      </c>
      <c r="J85">
        <v>735.88653080024164</v>
      </c>
      <c r="K85">
        <v>702.76862823830936</v>
      </c>
      <c r="L85">
        <v>672.0647468871955</v>
      </c>
      <c r="M85">
        <v>643.7159653661156</v>
      </c>
      <c r="N85">
        <v>10112.26665715843</v>
      </c>
    </row>
    <row r="86" spans="1:14" x14ac:dyDescent="0.25">
      <c r="A86" s="51" t="s">
        <v>9</v>
      </c>
      <c r="B86">
        <v>3579.2306220237433</v>
      </c>
      <c r="C86">
        <v>3594.9866083264328</v>
      </c>
      <c r="D86">
        <v>3751.640058235676</v>
      </c>
      <c r="E86">
        <v>3891.2209256158567</v>
      </c>
      <c r="F86">
        <v>3973.5391065922086</v>
      </c>
      <c r="G86">
        <v>3988.7390248439701</v>
      </c>
      <c r="H86">
        <v>4134.8691326418157</v>
      </c>
      <c r="I86">
        <v>4300.1656827883071</v>
      </c>
      <c r="J86">
        <v>4189.7972415247314</v>
      </c>
      <c r="K86">
        <v>3954.6024567074573</v>
      </c>
      <c r="L86">
        <v>3749.1073683199966</v>
      </c>
      <c r="M86">
        <v>3937.8974908755908</v>
      </c>
      <c r="N86">
        <v>47045.795718495785</v>
      </c>
    </row>
    <row r="87" spans="1:14" x14ac:dyDescent="0.25">
      <c r="A87" s="6" t="s">
        <v>108</v>
      </c>
    </row>
    <row r="88" spans="1:14" x14ac:dyDescent="0.25">
      <c r="A88" s="7" t="s">
        <v>13</v>
      </c>
    </row>
    <row r="89" spans="1:14" x14ac:dyDescent="0.25">
      <c r="A89" s="51" t="s">
        <v>0</v>
      </c>
      <c r="B89">
        <v>6800.193436907738</v>
      </c>
      <c r="C89">
        <v>7149.6847627293382</v>
      </c>
      <c r="D89">
        <v>7171.9982222254885</v>
      </c>
      <c r="E89">
        <v>7174.4470444001872</v>
      </c>
      <c r="F89">
        <v>7482.9185873415217</v>
      </c>
      <c r="G89">
        <v>7601.4215525914851</v>
      </c>
      <c r="H89">
        <v>7577.6201638877055</v>
      </c>
      <c r="I89">
        <v>7725.8468621521424</v>
      </c>
      <c r="J89">
        <v>8010.8030634694369</v>
      </c>
      <c r="K89">
        <v>8258.5420342731704</v>
      </c>
      <c r="L89">
        <v>8372.3492089222054</v>
      </c>
      <c r="M89">
        <v>8227.7625777893954</v>
      </c>
      <c r="N89">
        <v>91553.587516689789</v>
      </c>
    </row>
    <row r="90" spans="1:14" x14ac:dyDescent="0.25">
      <c r="A90" s="51" t="s">
        <v>1</v>
      </c>
      <c r="B90">
        <v>12941.211158178785</v>
      </c>
      <c r="C90">
        <v>13948.463847095569</v>
      </c>
      <c r="D90">
        <v>15207.104829172356</v>
      </c>
      <c r="E90">
        <v>16417.401496659015</v>
      </c>
      <c r="F90">
        <v>17743.410717064133</v>
      </c>
      <c r="G90">
        <v>19291.998982288955</v>
      </c>
      <c r="H90">
        <v>20834.759607184871</v>
      </c>
      <c r="I90">
        <v>22374.168561069364</v>
      </c>
      <c r="J90">
        <v>24261.482992160611</v>
      </c>
      <c r="K90">
        <v>26520.835824669259</v>
      </c>
      <c r="L90">
        <v>28895.826221157447</v>
      </c>
      <c r="M90">
        <v>31364.364275875156</v>
      </c>
      <c r="N90">
        <v>249801.02851257549</v>
      </c>
    </row>
    <row r="91" spans="1:14" x14ac:dyDescent="0.25">
      <c r="A91" s="51" t="s">
        <v>9</v>
      </c>
      <c r="B91">
        <v>16440.766735712143</v>
      </c>
      <c r="C91">
        <v>16530.918628475854</v>
      </c>
      <c r="D91">
        <v>16361.827698326773</v>
      </c>
      <c r="E91">
        <v>16068.411764994871</v>
      </c>
      <c r="F91">
        <v>16417.354989585456</v>
      </c>
      <c r="G91">
        <v>16761.380932414831</v>
      </c>
      <c r="H91">
        <v>16960.462377991556</v>
      </c>
      <c r="I91">
        <v>17626.423697850103</v>
      </c>
      <c r="J91">
        <v>17744.774501778229</v>
      </c>
      <c r="K91">
        <v>17437.326752255933</v>
      </c>
      <c r="L91">
        <v>17362.656557116741</v>
      </c>
      <c r="M91">
        <v>17821.143328116774</v>
      </c>
      <c r="N91">
        <v>203533.44796461929</v>
      </c>
    </row>
    <row r="92" spans="1:14" x14ac:dyDescent="0.25">
      <c r="A92" s="7" t="s">
        <v>11</v>
      </c>
    </row>
    <row r="93" spans="1:14" x14ac:dyDescent="0.25">
      <c r="A93" s="51" t="s">
        <v>0</v>
      </c>
      <c r="B93">
        <v>11577.104739749351</v>
      </c>
      <c r="C93">
        <v>11771.203509530884</v>
      </c>
      <c r="D93">
        <v>11474.520059404693</v>
      </c>
      <c r="E93">
        <v>11353.763592503803</v>
      </c>
      <c r="F93">
        <v>11922.073002727606</v>
      </c>
      <c r="G93">
        <v>12176.735683269315</v>
      </c>
      <c r="H93">
        <v>12141.394369864649</v>
      </c>
      <c r="I93">
        <v>12264.42879609688</v>
      </c>
      <c r="J93">
        <v>12726.106170671639</v>
      </c>
      <c r="K93">
        <v>13180.881726005608</v>
      </c>
      <c r="L93">
        <v>13226.072479719771</v>
      </c>
      <c r="M93">
        <v>12826.872526900615</v>
      </c>
      <c r="N93">
        <v>146641.1566564448</v>
      </c>
    </row>
    <row r="94" spans="1:14" x14ac:dyDescent="0.25">
      <c r="A94" s="51" t="s">
        <v>1</v>
      </c>
      <c r="B94">
        <v>55762.190575689783</v>
      </c>
      <c r="C94">
        <v>54592.344540739192</v>
      </c>
      <c r="D94">
        <v>53152.022686020908</v>
      </c>
      <c r="E94">
        <v>51736.619722457159</v>
      </c>
      <c r="F94">
        <v>50512.978672277372</v>
      </c>
      <c r="G94">
        <v>49162.178959890676</v>
      </c>
      <c r="H94">
        <v>47872.260052382779</v>
      </c>
      <c r="I94">
        <v>46725.947332507902</v>
      </c>
      <c r="J94">
        <v>45591.152018480621</v>
      </c>
      <c r="K94">
        <v>44484.197960265003</v>
      </c>
      <c r="L94">
        <v>43382.785449374831</v>
      </c>
      <c r="M94">
        <v>42335.925328212114</v>
      </c>
      <c r="N94">
        <v>585310.60329829832</v>
      </c>
    </row>
    <row r="95" spans="1:14" x14ac:dyDescent="0.25">
      <c r="A95" s="51" t="s">
        <v>9</v>
      </c>
      <c r="B95">
        <v>92417.81749724051</v>
      </c>
      <c r="C95">
        <v>91812.195158137547</v>
      </c>
      <c r="D95">
        <v>92959.545932395966</v>
      </c>
      <c r="E95">
        <v>93183.556147263225</v>
      </c>
      <c r="F95">
        <v>93924.47676538027</v>
      </c>
      <c r="G95">
        <v>94849.182293762075</v>
      </c>
      <c r="H95">
        <v>96088.143438420666</v>
      </c>
      <c r="I95">
        <v>97911.414567915301</v>
      </c>
      <c r="J95">
        <v>97264.410283829275</v>
      </c>
      <c r="K95">
        <v>93999.93351638368</v>
      </c>
      <c r="L95">
        <v>91016.206127250261</v>
      </c>
      <c r="M95">
        <v>93406.017122060104</v>
      </c>
      <c r="N95">
        <v>1128832.8988500389</v>
      </c>
    </row>
    <row r="96" spans="1:14" x14ac:dyDescent="0.25">
      <c r="A96" s="7" t="s">
        <v>10</v>
      </c>
    </row>
    <row r="97" spans="1:14" x14ac:dyDescent="0.25">
      <c r="A97" s="51" t="s">
        <v>0</v>
      </c>
      <c r="B97">
        <v>256.28279573410839</v>
      </c>
      <c r="C97">
        <v>276.05496447248828</v>
      </c>
      <c r="D97">
        <v>279.35489244739728</v>
      </c>
      <c r="E97">
        <v>277.45977957291785</v>
      </c>
      <c r="F97">
        <v>281.46544233057608</v>
      </c>
      <c r="G97">
        <v>284.74502579259581</v>
      </c>
      <c r="H97">
        <v>285.46161118382815</v>
      </c>
      <c r="I97">
        <v>290.82839190257084</v>
      </c>
      <c r="J97">
        <v>307.19638708041401</v>
      </c>
      <c r="K97">
        <v>314.24290877876376</v>
      </c>
      <c r="L97">
        <v>313.95087031242491</v>
      </c>
      <c r="M97">
        <v>312.13378885404057</v>
      </c>
      <c r="N97">
        <v>3479.1768584621254</v>
      </c>
    </row>
    <row r="98" spans="1:14" x14ac:dyDescent="0.25">
      <c r="A98" s="51" t="s">
        <v>1</v>
      </c>
      <c r="B98">
        <v>1073.4097963297081</v>
      </c>
      <c r="C98">
        <v>1018.7396072633774</v>
      </c>
      <c r="D98">
        <v>966.77053468908048</v>
      </c>
      <c r="E98">
        <v>920.41157938155038</v>
      </c>
      <c r="F98">
        <v>875.44082000420894</v>
      </c>
      <c r="G98">
        <v>833.79622381971114</v>
      </c>
      <c r="H98">
        <v>795.53168670041316</v>
      </c>
      <c r="I98">
        <v>758.97224443152822</v>
      </c>
      <c r="J98">
        <v>724.4090879565847</v>
      </c>
      <c r="K98">
        <v>691.80771724820181</v>
      </c>
      <c r="L98">
        <v>661.58271685024602</v>
      </c>
      <c r="M98">
        <v>633.67608436434648</v>
      </c>
      <c r="N98">
        <v>9954.5480990389569</v>
      </c>
    </row>
    <row r="99" spans="1:14" x14ac:dyDescent="0.25">
      <c r="A99" s="51" t="s">
        <v>9</v>
      </c>
      <c r="B99">
        <v>920.29947378243855</v>
      </c>
      <c r="C99">
        <v>924.35068685992644</v>
      </c>
      <c r="D99">
        <v>964.62975874498011</v>
      </c>
      <c r="E99">
        <v>1000.5190914998075</v>
      </c>
      <c r="F99">
        <v>1021.6849191972776</v>
      </c>
      <c r="G99">
        <v>1025.5931548618246</v>
      </c>
      <c r="H99">
        <v>1063.1664423953591</v>
      </c>
      <c r="I99">
        <v>1105.6678467982572</v>
      </c>
      <c r="J99">
        <v>1077.2896758606082</v>
      </c>
      <c r="K99">
        <v>1016.8158870603414</v>
      </c>
      <c r="L99">
        <v>963.97854806793907</v>
      </c>
      <c r="M99">
        <v>1012.5206703257666</v>
      </c>
      <c r="N99">
        <v>12096.516155454527</v>
      </c>
    </row>
    <row r="100" spans="1:14" x14ac:dyDescent="0.25">
      <c r="A100" s="6" t="s">
        <v>109</v>
      </c>
    </row>
    <row r="101" spans="1:14" x14ac:dyDescent="0.25">
      <c r="A101" s="7" t="s">
        <v>13</v>
      </c>
    </row>
    <row r="102" spans="1:14" x14ac:dyDescent="0.25">
      <c r="A102" s="51" t="s">
        <v>0</v>
      </c>
      <c r="B102">
        <v>680040.16638206202</v>
      </c>
      <c r="C102">
        <v>681420.5410863813</v>
      </c>
      <c r="D102">
        <v>685147.65905910591</v>
      </c>
      <c r="E102">
        <v>695212.3674631808</v>
      </c>
      <c r="F102">
        <v>711108.07608369633</v>
      </c>
      <c r="G102">
        <v>726035.75918583467</v>
      </c>
      <c r="H102">
        <v>733947.65837199008</v>
      </c>
      <c r="I102">
        <v>740030.87532588502</v>
      </c>
      <c r="J102">
        <v>750834.87243726535</v>
      </c>
      <c r="K102">
        <v>764776.39400186576</v>
      </c>
      <c r="L102">
        <v>777352.3922983699</v>
      </c>
      <c r="M102">
        <v>785678.70113300707</v>
      </c>
      <c r="N102">
        <v>8731585.4628286436</v>
      </c>
    </row>
    <row r="103" spans="1:14" x14ac:dyDescent="0.25">
      <c r="A103" s="51" t="s">
        <v>1</v>
      </c>
      <c r="B103">
        <v>122.72537415129426</v>
      </c>
      <c r="C103">
        <v>132.27745251561993</v>
      </c>
      <c r="D103">
        <v>144.21352121579747</v>
      </c>
      <c r="E103">
        <v>155.69112632832145</v>
      </c>
      <c r="F103">
        <v>168.2660681721099</v>
      </c>
      <c r="G103">
        <v>182.95179363729619</v>
      </c>
      <c r="H103">
        <v>197.58225384708706</v>
      </c>
      <c r="I103">
        <v>212.18092915870403</v>
      </c>
      <c r="J103">
        <v>230.07889611602602</v>
      </c>
      <c r="K103">
        <v>251.50501445381167</v>
      </c>
      <c r="L103">
        <v>274.02775838033619</v>
      </c>
      <c r="M103">
        <v>297.437642715658</v>
      </c>
      <c r="N103">
        <v>2368.9378306920626</v>
      </c>
    </row>
    <row r="104" spans="1:14" x14ac:dyDescent="0.25">
      <c r="A104" s="51" t="s">
        <v>9</v>
      </c>
      <c r="B104">
        <v>6178.6272373656757</v>
      </c>
      <c r="C104">
        <v>6212.5073446066608</v>
      </c>
      <c r="D104">
        <v>6148.9610487796399</v>
      </c>
      <c r="E104">
        <v>6038.6920019216468</v>
      </c>
      <c r="F104">
        <v>6169.8288367425221</v>
      </c>
      <c r="G104">
        <v>6299.1177011182199</v>
      </c>
      <c r="H104">
        <v>6373.9347739389559</v>
      </c>
      <c r="I104">
        <v>6624.2106166690955</v>
      </c>
      <c r="J104">
        <v>6668.6881956329798</v>
      </c>
      <c r="K104">
        <v>6553.1458325667254</v>
      </c>
      <c r="L104">
        <v>6525.0839234767882</v>
      </c>
      <c r="M104">
        <v>6697.38846965828</v>
      </c>
      <c r="N104">
        <v>76490.185982477196</v>
      </c>
    </row>
    <row r="105" spans="1:14" x14ac:dyDescent="0.25">
      <c r="A105" s="7" t="s">
        <v>11</v>
      </c>
    </row>
    <row r="106" spans="1:14" x14ac:dyDescent="0.25">
      <c r="A106" s="51" t="s">
        <v>0</v>
      </c>
      <c r="B106">
        <v>1169407.6343335377</v>
      </c>
      <c r="C106">
        <v>1160418.5102098908</v>
      </c>
      <c r="D106">
        <v>1154870.8668200204</v>
      </c>
      <c r="E106">
        <v>1159796.47980948</v>
      </c>
      <c r="F106">
        <v>1174698.71311442</v>
      </c>
      <c r="G106">
        <v>1189608.8487341981</v>
      </c>
      <c r="H106">
        <v>1194523.7383064583</v>
      </c>
      <c r="I106">
        <v>1197069.094134572</v>
      </c>
      <c r="J106">
        <v>1207699.8425368094</v>
      </c>
      <c r="K106">
        <v>1223732.2648575234</v>
      </c>
      <c r="L106">
        <v>1238055.6404196986</v>
      </c>
      <c r="M106">
        <v>1246012.6584626113</v>
      </c>
      <c r="N106">
        <v>14315894.29173922</v>
      </c>
    </row>
    <row r="107" spans="1:14" x14ac:dyDescent="0.25">
      <c r="A107" s="51" t="s">
        <v>1</v>
      </c>
      <c r="B107">
        <v>10973.984214215972</v>
      </c>
      <c r="C107">
        <v>10743.758826940606</v>
      </c>
      <c r="D107">
        <v>10460.303870564492</v>
      </c>
      <c r="E107">
        <v>10181.752945313096</v>
      </c>
      <c r="F107">
        <v>9940.9407134063767</v>
      </c>
      <c r="G107">
        <v>9675.1036907345733</v>
      </c>
      <c r="H107">
        <v>9421.2479942049304</v>
      </c>
      <c r="I107">
        <v>9195.6539570519835</v>
      </c>
      <c r="J107">
        <v>8972.3265422941622</v>
      </c>
      <c r="K107">
        <v>8754.4782792451788</v>
      </c>
      <c r="L107">
        <v>8537.7205912299924</v>
      </c>
      <c r="M107">
        <v>8331.6987989451645</v>
      </c>
      <c r="N107">
        <v>115188.97042414652</v>
      </c>
    </row>
    <row r="108" spans="1:14" x14ac:dyDescent="0.25">
      <c r="A108" s="51" t="s">
        <v>9</v>
      </c>
      <c r="B108">
        <v>29358.2067262034</v>
      </c>
      <c r="C108">
        <v>29165.819735135123</v>
      </c>
      <c r="D108">
        <v>29530.296652361118</v>
      </c>
      <c r="E108">
        <v>29601.457586204317</v>
      </c>
      <c r="F108">
        <v>29836.824545341129</v>
      </c>
      <c r="G108">
        <v>30130.574136039984</v>
      </c>
      <c r="H108">
        <v>30524.152759682627</v>
      </c>
      <c r="I108">
        <v>31103.348116024172</v>
      </c>
      <c r="J108">
        <v>30897.815394744492</v>
      </c>
      <c r="K108">
        <v>29860.794759687647</v>
      </c>
      <c r="L108">
        <v>28912.959289461029</v>
      </c>
      <c r="M108">
        <v>29672.126375659278</v>
      </c>
      <c r="N108">
        <v>358594.37607654429</v>
      </c>
    </row>
    <row r="109" spans="1:14" x14ac:dyDescent="0.25">
      <c r="A109" s="7" t="s">
        <v>10</v>
      </c>
    </row>
    <row r="110" spans="1:14" x14ac:dyDescent="0.25">
      <c r="A110" s="51" t="s">
        <v>0</v>
      </c>
      <c r="B110">
        <v>16134.498930028922</v>
      </c>
      <c r="C110">
        <v>15906.66985326485</v>
      </c>
      <c r="D110">
        <v>15678.678790444892</v>
      </c>
      <c r="E110">
        <v>15573.928108969727</v>
      </c>
      <c r="F110">
        <v>15635.23944151304</v>
      </c>
      <c r="G110">
        <v>15756.748777690824</v>
      </c>
      <c r="H110">
        <v>15780.094796055853</v>
      </c>
      <c r="I110">
        <v>15784.632829133476</v>
      </c>
      <c r="J110">
        <v>15869.115917154742</v>
      </c>
      <c r="K110">
        <v>15958.166106657334</v>
      </c>
      <c r="L110">
        <v>16031.647414853251</v>
      </c>
      <c r="M110">
        <v>16088.020790736575</v>
      </c>
      <c r="N110">
        <v>190197.44175650345</v>
      </c>
    </row>
    <row r="111" spans="1:14" x14ac:dyDescent="0.25">
      <c r="A111" s="51" t="s">
        <v>1</v>
      </c>
      <c r="B111">
        <v>200.74853700175939</v>
      </c>
      <c r="C111">
        <v>190.52414692240484</v>
      </c>
      <c r="D111">
        <v>180.80491823239214</v>
      </c>
      <c r="E111">
        <v>172.13489073055814</v>
      </c>
      <c r="F111">
        <v>163.7244829033443</v>
      </c>
      <c r="G111">
        <v>155.93613237155995</v>
      </c>
      <c r="H111">
        <v>148.77991871297959</v>
      </c>
      <c r="I111">
        <v>141.94259099883547</v>
      </c>
      <c r="J111">
        <v>135.47860760662823</v>
      </c>
      <c r="K111">
        <v>129.38151635933573</v>
      </c>
      <c r="L111">
        <v>123.72885264086199</v>
      </c>
      <c r="M111">
        <v>118.5097688730916</v>
      </c>
      <c r="N111">
        <v>1861.6943633537514</v>
      </c>
    </row>
    <row r="112" spans="1:14" x14ac:dyDescent="0.25">
      <c r="A112" s="51" t="s">
        <v>9</v>
      </c>
      <c r="B112">
        <v>468.58814234711264</v>
      </c>
      <c r="C112">
        <v>470.65089524908939</v>
      </c>
      <c r="D112">
        <v>491.15975786150574</v>
      </c>
      <c r="E112">
        <v>509.43350053414093</v>
      </c>
      <c r="F112">
        <v>520.21048798718539</v>
      </c>
      <c r="G112">
        <v>522.20044119489273</v>
      </c>
      <c r="H112">
        <v>541.3316017668426</v>
      </c>
      <c r="I112">
        <v>562.97200763868773</v>
      </c>
      <c r="J112">
        <v>548.5227171830187</v>
      </c>
      <c r="K112">
        <v>517.73132681294499</v>
      </c>
      <c r="L112">
        <v>490.8281814452148</v>
      </c>
      <c r="M112">
        <v>515.54433476527959</v>
      </c>
      <c r="N112">
        <v>6159.1733947859148</v>
      </c>
    </row>
    <row r="113" spans="1:14" x14ac:dyDescent="0.25">
      <c r="A113" s="5" t="s">
        <v>19</v>
      </c>
    </row>
    <row r="114" spans="1:14" x14ac:dyDescent="0.25">
      <c r="A114" s="6" t="s">
        <v>106</v>
      </c>
    </row>
    <row r="115" spans="1:14" x14ac:dyDescent="0.25">
      <c r="A115" s="7" t="s">
        <v>13</v>
      </c>
    </row>
    <row r="116" spans="1:14" x14ac:dyDescent="0.25">
      <c r="A116" s="51" t="s">
        <v>0</v>
      </c>
      <c r="B116">
        <v>2875.7794517992893</v>
      </c>
      <c r="C116">
        <v>2682.3177656419452</v>
      </c>
      <c r="D116">
        <v>3071.6907001266104</v>
      </c>
      <c r="E116">
        <v>2983.1497874510028</v>
      </c>
      <c r="F116">
        <v>3062.4101890969705</v>
      </c>
      <c r="G116">
        <v>3232.2665410386926</v>
      </c>
      <c r="H116">
        <v>3266.7852484804766</v>
      </c>
      <c r="I116">
        <v>3319.6809846966908</v>
      </c>
      <c r="J116">
        <v>3296.7720039691339</v>
      </c>
      <c r="K116">
        <v>3392.4554131633568</v>
      </c>
      <c r="L116">
        <v>3455.9642226854953</v>
      </c>
      <c r="M116">
        <v>3562.1337288958157</v>
      </c>
      <c r="N116">
        <v>38201.406037045475</v>
      </c>
    </row>
    <row r="117" spans="1:14" x14ac:dyDescent="0.25">
      <c r="A117" s="51" t="s">
        <v>1</v>
      </c>
      <c r="B117">
        <v>16.380056667574252</v>
      </c>
      <c r="C117">
        <v>15.939484075270762</v>
      </c>
      <c r="D117">
        <v>19.248062318661692</v>
      </c>
      <c r="E117">
        <v>20.106731345145576</v>
      </c>
      <c r="F117">
        <v>22.458336354234739</v>
      </c>
      <c r="G117">
        <v>23.62731037105015</v>
      </c>
      <c r="H117">
        <v>26.371144002645483</v>
      </c>
      <c r="I117">
        <v>28.319617417613529</v>
      </c>
      <c r="J117">
        <v>29.713540273560618</v>
      </c>
      <c r="K117">
        <v>33.568171353495686</v>
      </c>
      <c r="L117">
        <v>35.389316326524693</v>
      </c>
      <c r="M117">
        <v>39.698762187076206</v>
      </c>
      <c r="N117">
        <v>310.82053269285342</v>
      </c>
    </row>
    <row r="118" spans="1:14" x14ac:dyDescent="0.25">
      <c r="A118" s="51" t="s">
        <v>9</v>
      </c>
      <c r="B118">
        <v>49.641460419591397</v>
      </c>
      <c r="C118">
        <v>47.805375724003177</v>
      </c>
      <c r="D118">
        <v>46.083411875400266</v>
      </c>
      <c r="E118">
        <v>49.601817741614425</v>
      </c>
      <c r="F118">
        <v>52.309952310185885</v>
      </c>
      <c r="G118">
        <v>49.565303568571892</v>
      </c>
      <c r="H118">
        <v>49.150526877857267</v>
      </c>
      <c r="I118">
        <v>53.664532704024978</v>
      </c>
      <c r="J118">
        <v>53.051239857688884</v>
      </c>
      <c r="K118">
        <v>52.834192663917406</v>
      </c>
      <c r="L118">
        <v>52.87557328682859</v>
      </c>
      <c r="M118">
        <v>54.070868051180021</v>
      </c>
      <c r="N118">
        <v>610.65425508086412</v>
      </c>
    </row>
    <row r="119" spans="1:14" x14ac:dyDescent="0.25">
      <c r="A119" s="7" t="s">
        <v>11</v>
      </c>
    </row>
    <row r="120" spans="1:14" x14ac:dyDescent="0.25">
      <c r="A120" s="51" t="s">
        <v>0</v>
      </c>
      <c r="B120">
        <v>4992.0960444095854</v>
      </c>
      <c r="C120">
        <v>4360.0559112929295</v>
      </c>
      <c r="D120">
        <v>5124.1982157045795</v>
      </c>
      <c r="E120">
        <v>4998.8309658455719</v>
      </c>
      <c r="F120">
        <v>5156.7330890679523</v>
      </c>
      <c r="G120">
        <v>5247.5304118408967</v>
      </c>
      <c r="H120">
        <v>5364.1515486042654</v>
      </c>
      <c r="I120">
        <v>5588.0002426628971</v>
      </c>
      <c r="J120">
        <v>5243.1032658387694</v>
      </c>
      <c r="K120">
        <v>5374.0826707360447</v>
      </c>
      <c r="L120">
        <v>5373.8070706724693</v>
      </c>
      <c r="M120">
        <v>5584.7121785728259</v>
      </c>
      <c r="N120">
        <v>62407.301615248791</v>
      </c>
    </row>
    <row r="121" spans="1:14" x14ac:dyDescent="0.25">
      <c r="A121" s="51" t="s">
        <v>1</v>
      </c>
      <c r="B121">
        <v>75.092822154041528</v>
      </c>
      <c r="C121">
        <v>66.375189465223912</v>
      </c>
      <c r="D121">
        <v>71.57780828698327</v>
      </c>
      <c r="E121">
        <v>67.414901603915951</v>
      </c>
      <c r="F121">
        <v>68.02390804140849</v>
      </c>
      <c r="G121">
        <v>64.060301484608289</v>
      </c>
      <c r="H121">
        <v>64.467752667393086</v>
      </c>
      <c r="I121">
        <v>62.924056906559628</v>
      </c>
      <c r="J121">
        <v>59.407109390274485</v>
      </c>
      <c r="K121">
        <v>59.905178250864203</v>
      </c>
      <c r="L121">
        <v>56.529518705759358</v>
      </c>
      <c r="M121">
        <v>57.012181167505865</v>
      </c>
      <c r="N121">
        <v>772.79072812453808</v>
      </c>
    </row>
    <row r="122" spans="1:14" x14ac:dyDescent="0.25">
      <c r="A122" s="51" t="s">
        <v>9</v>
      </c>
      <c r="B122">
        <v>246.75507658642158</v>
      </c>
      <c r="C122">
        <v>205.18602779684591</v>
      </c>
      <c r="D122">
        <v>210.40527597870937</v>
      </c>
      <c r="E122">
        <v>220.99628143940561</v>
      </c>
      <c r="F122">
        <v>215.66343458189471</v>
      </c>
      <c r="G122">
        <v>212.23063453275608</v>
      </c>
      <c r="H122">
        <v>224.75098076182698</v>
      </c>
      <c r="I122">
        <v>208.32628883097598</v>
      </c>
      <c r="J122">
        <v>188.4984394913607</v>
      </c>
      <c r="K122">
        <v>196.5586272236242</v>
      </c>
      <c r="L122">
        <v>203.00836192150538</v>
      </c>
      <c r="M122">
        <v>215.72061312681055</v>
      </c>
      <c r="N122">
        <v>2548.1000422721363</v>
      </c>
    </row>
    <row r="123" spans="1:14" x14ac:dyDescent="0.25">
      <c r="A123" s="7" t="s">
        <v>10</v>
      </c>
    </row>
    <row r="124" spans="1:14" x14ac:dyDescent="0.25">
      <c r="A124" s="51" t="s">
        <v>0</v>
      </c>
      <c r="B124">
        <v>71.855038763513406</v>
      </c>
      <c r="C124">
        <v>59.914661820278106</v>
      </c>
      <c r="D124">
        <v>73.172950980294985</v>
      </c>
      <c r="E124">
        <v>69.194233045459782</v>
      </c>
      <c r="F124">
        <v>71.944649502065502</v>
      </c>
      <c r="G124">
        <v>78.923480222841107</v>
      </c>
      <c r="H124">
        <v>80.50753840908655</v>
      </c>
      <c r="I124">
        <v>84.441427472491142</v>
      </c>
      <c r="J124">
        <v>79.091626842974975</v>
      </c>
      <c r="K124">
        <v>80.431688051575009</v>
      </c>
      <c r="L124">
        <v>83.112514616581791</v>
      </c>
      <c r="M124">
        <v>88.325183794664866</v>
      </c>
      <c r="N124">
        <v>920.91499352182734</v>
      </c>
    </row>
    <row r="125" spans="1:14" x14ac:dyDescent="0.25">
      <c r="A125" s="51" t="s">
        <v>1</v>
      </c>
      <c r="B125">
        <v>0.97484169045852154</v>
      </c>
      <c r="C125">
        <v>0.83520128620658474</v>
      </c>
      <c r="D125">
        <v>0.87799480267861307</v>
      </c>
      <c r="E125">
        <v>0.80878148040542919</v>
      </c>
      <c r="F125">
        <v>0.79505163059566719</v>
      </c>
      <c r="G125">
        <v>0.73267107820447308</v>
      </c>
      <c r="H125">
        <v>0.72248032105544735</v>
      </c>
      <c r="I125">
        <v>0.68927802625109325</v>
      </c>
      <c r="J125">
        <v>0.63655072111364341</v>
      </c>
      <c r="K125">
        <v>0.62828102264434593</v>
      </c>
      <c r="L125">
        <v>0.58134410858272767</v>
      </c>
      <c r="M125">
        <v>0.57548744887281944</v>
      </c>
      <c r="N125">
        <v>8.8579636170693661</v>
      </c>
    </row>
    <row r="126" spans="1:14" x14ac:dyDescent="0.25">
      <c r="A126" s="51" t="s">
        <v>9</v>
      </c>
      <c r="B126">
        <v>12.819439140202135</v>
      </c>
      <c r="C126">
        <v>9.1220608590136187</v>
      </c>
      <c r="D126">
        <v>9.5071929677119922</v>
      </c>
      <c r="E126">
        <v>9.8411790087729116</v>
      </c>
      <c r="F126">
        <v>10.303610904934837</v>
      </c>
      <c r="G126">
        <v>9.8582008966094392</v>
      </c>
      <c r="H126">
        <v>9.7358343402037342</v>
      </c>
      <c r="I126">
        <v>8.9705992936014756</v>
      </c>
      <c r="J126">
        <v>8.1832112690865344</v>
      </c>
      <c r="K126">
        <v>8.7135348874189127</v>
      </c>
      <c r="L126">
        <v>9.190298961012985</v>
      </c>
      <c r="M126">
        <v>9.4037916296555437</v>
      </c>
      <c r="N126">
        <v>115.64895415822413</v>
      </c>
    </row>
    <row r="127" spans="1:14" x14ac:dyDescent="0.25">
      <c r="A127" s="6" t="s">
        <v>107</v>
      </c>
    </row>
    <row r="128" spans="1:14" x14ac:dyDescent="0.25">
      <c r="A128" s="7" t="s">
        <v>13</v>
      </c>
    </row>
    <row r="129" spans="1:14" x14ac:dyDescent="0.25">
      <c r="A129" s="51" t="s">
        <v>0</v>
      </c>
      <c r="B129">
        <v>19031.702221997737</v>
      </c>
      <c r="C129">
        <v>17751.386653984169</v>
      </c>
      <c r="D129">
        <v>20328.22881682148</v>
      </c>
      <c r="E129">
        <v>19742.27140501378</v>
      </c>
      <c r="F129">
        <v>20266.811060229065</v>
      </c>
      <c r="G129">
        <v>21390.908218878398</v>
      </c>
      <c r="H129">
        <v>21619.350549777329</v>
      </c>
      <c r="I129">
        <v>21969.410739494058</v>
      </c>
      <c r="J129">
        <v>21817.800747586105</v>
      </c>
      <c r="K129">
        <v>22451.026689245387</v>
      </c>
      <c r="L129">
        <v>22871.323437155828</v>
      </c>
      <c r="M129">
        <v>23573.945617026799</v>
      </c>
      <c r="N129">
        <v>252814.16615721013</v>
      </c>
    </row>
    <row r="130" spans="1:14" x14ac:dyDescent="0.25">
      <c r="A130" s="51" t="s">
        <v>1</v>
      </c>
      <c r="B130">
        <v>82.451543991250844</v>
      </c>
      <c r="C130">
        <v>80.233853832244193</v>
      </c>
      <c r="D130">
        <v>96.888093199038849</v>
      </c>
      <c r="E130">
        <v>101.2103363052677</v>
      </c>
      <c r="F130">
        <v>113.0475031595674</v>
      </c>
      <c r="G130">
        <v>118.93171433954979</v>
      </c>
      <c r="H130">
        <v>132.74322451753375</v>
      </c>
      <c r="I130">
        <v>142.55116625732336</v>
      </c>
      <c r="J130">
        <v>149.56769214670246</v>
      </c>
      <c r="K130">
        <v>168.9705727659412</v>
      </c>
      <c r="L130">
        <v>178.13758713625128</v>
      </c>
      <c r="M130">
        <v>199.82984816808059</v>
      </c>
      <c r="N130">
        <v>1564.5631358187513</v>
      </c>
    </row>
    <row r="131" spans="1:14" x14ac:dyDescent="0.25">
      <c r="A131" s="51" t="s">
        <v>9</v>
      </c>
      <c r="B131">
        <v>186.61231428663433</v>
      </c>
      <c r="C131">
        <v>179.71009965850132</v>
      </c>
      <c r="D131">
        <v>173.23688843164368</v>
      </c>
      <c r="E131">
        <v>186.46328942275491</v>
      </c>
      <c r="F131">
        <v>196.64371632738542</v>
      </c>
      <c r="G131">
        <v>186.32602524321359</v>
      </c>
      <c r="H131">
        <v>184.7667955688211</v>
      </c>
      <c r="I131">
        <v>201.73585866254223</v>
      </c>
      <c r="J131">
        <v>199.43036651096472</v>
      </c>
      <c r="K131">
        <v>198.61444210429414</v>
      </c>
      <c r="L131">
        <v>198.77000025554125</v>
      </c>
      <c r="M131">
        <v>203.26335561505209</v>
      </c>
      <c r="N131">
        <v>2295.5731520873487</v>
      </c>
    </row>
    <row r="132" spans="1:14" x14ac:dyDescent="0.25">
      <c r="A132" s="7" t="s">
        <v>11</v>
      </c>
    </row>
    <row r="133" spans="1:14" x14ac:dyDescent="0.25">
      <c r="A133" s="51" t="s">
        <v>0</v>
      </c>
      <c r="B133">
        <v>40397.447334276614</v>
      </c>
      <c r="C133">
        <v>35286.598792949459</v>
      </c>
      <c r="D133">
        <v>41465.661446155733</v>
      </c>
      <c r="E133">
        <v>40451.907742079085</v>
      </c>
      <c r="F133">
        <v>41728.747287321406</v>
      </c>
      <c r="G133">
        <v>42462.959151941817</v>
      </c>
      <c r="H133">
        <v>43405.989405061788</v>
      </c>
      <c r="I133">
        <v>45216.090871033703</v>
      </c>
      <c r="J133">
        <v>42427.160044414202</v>
      </c>
      <c r="K133">
        <v>43486.295161613445</v>
      </c>
      <c r="L133">
        <v>43484.066584488181</v>
      </c>
      <c r="M133">
        <v>45189.502689875546</v>
      </c>
      <c r="N133">
        <v>505002.42651121103</v>
      </c>
    </row>
    <row r="134" spans="1:14" x14ac:dyDescent="0.25">
      <c r="A134" s="51" t="s">
        <v>1</v>
      </c>
      <c r="B134">
        <v>562.71708195929455</v>
      </c>
      <c r="C134">
        <v>497.39045435990312</v>
      </c>
      <c r="D134">
        <v>536.37690336992159</v>
      </c>
      <c r="E134">
        <v>505.18166214754314</v>
      </c>
      <c r="F134">
        <v>509.74532503262202</v>
      </c>
      <c r="G134">
        <v>480.04356324369854</v>
      </c>
      <c r="H134">
        <v>483.09684761949671</v>
      </c>
      <c r="I134">
        <v>471.52897802755081</v>
      </c>
      <c r="J134">
        <v>445.17430940545205</v>
      </c>
      <c r="K134">
        <v>448.90664823366791</v>
      </c>
      <c r="L134">
        <v>423.61073799323486</v>
      </c>
      <c r="M134">
        <v>427.22762712130799</v>
      </c>
      <c r="N134">
        <v>5791.000138513692</v>
      </c>
    </row>
    <row r="135" spans="1:14" x14ac:dyDescent="0.25">
      <c r="A135" s="51" t="s">
        <v>9</v>
      </c>
      <c r="B135">
        <v>1154.7114212986439</v>
      </c>
      <c r="C135">
        <v>960.18551296122291</v>
      </c>
      <c r="D135">
        <v>984.60942986523503</v>
      </c>
      <c r="E135">
        <v>1034.1709429967352</v>
      </c>
      <c r="F135">
        <v>1009.2154314036526</v>
      </c>
      <c r="G135">
        <v>993.15135086431417</v>
      </c>
      <c r="H135">
        <v>1051.7413786332388</v>
      </c>
      <c r="I135">
        <v>974.88063223549284</v>
      </c>
      <c r="J135">
        <v>882.09452056162081</v>
      </c>
      <c r="K135">
        <v>919.81285633412188</v>
      </c>
      <c r="L135">
        <v>949.99493981146497</v>
      </c>
      <c r="M135">
        <v>1009.4830032801096</v>
      </c>
      <c r="N135">
        <v>11924.051420245853</v>
      </c>
    </row>
    <row r="136" spans="1:14" x14ac:dyDescent="0.25">
      <c r="A136" s="7" t="s">
        <v>10</v>
      </c>
    </row>
    <row r="137" spans="1:14" x14ac:dyDescent="0.25">
      <c r="A137" s="51" t="s">
        <v>0</v>
      </c>
      <c r="B137">
        <v>2596.66265122807</v>
      </c>
      <c r="C137">
        <v>2165.1670820429108</v>
      </c>
      <c r="D137">
        <v>2644.2887257498151</v>
      </c>
      <c r="E137">
        <v>2500.5077406033156</v>
      </c>
      <c r="F137">
        <v>2599.9009607739463</v>
      </c>
      <c r="G137">
        <v>2852.0985713204032</v>
      </c>
      <c r="H137">
        <v>2909.3425002135878</v>
      </c>
      <c r="I137">
        <v>3051.5034812776498</v>
      </c>
      <c r="J137">
        <v>2858.1749725853001</v>
      </c>
      <c r="K137">
        <v>2906.6014566650524</v>
      </c>
      <c r="L137">
        <v>3003.4798709775628</v>
      </c>
      <c r="M137">
        <v>3191.8527895766842</v>
      </c>
      <c r="N137">
        <v>33279.580803014302</v>
      </c>
    </row>
    <row r="138" spans="1:14" x14ac:dyDescent="0.25">
      <c r="A138" s="51" t="s">
        <v>1</v>
      </c>
      <c r="B138">
        <v>19.459199399919136</v>
      </c>
      <c r="C138">
        <v>16.67178222519237</v>
      </c>
      <c r="D138">
        <v>17.526000482580649</v>
      </c>
      <c r="E138">
        <v>16.144406063274207</v>
      </c>
      <c r="F138">
        <v>15.870339117026321</v>
      </c>
      <c r="G138">
        <v>14.625136311751961</v>
      </c>
      <c r="H138">
        <v>14.421714589702127</v>
      </c>
      <c r="I138">
        <v>13.758950490201077</v>
      </c>
      <c r="J138">
        <v>12.706439959996505</v>
      </c>
      <c r="K138">
        <v>12.541365247798286</v>
      </c>
      <c r="L138">
        <v>11.60443899722698</v>
      </c>
      <c r="M138">
        <v>11.487531903256702</v>
      </c>
      <c r="N138">
        <v>176.81730478792633</v>
      </c>
    </row>
    <row r="139" spans="1:14" x14ac:dyDescent="0.25">
      <c r="A139" s="51" t="s">
        <v>9</v>
      </c>
      <c r="B139">
        <v>202.67931699985019</v>
      </c>
      <c r="C139">
        <v>138.65040398859063</v>
      </c>
      <c r="D139">
        <v>145.31988393094701</v>
      </c>
      <c r="E139">
        <v>151.10364786953721</v>
      </c>
      <c r="F139">
        <v>159.11175777909887</v>
      </c>
      <c r="G139">
        <v>151.39842240778708</v>
      </c>
      <c r="H139">
        <v>149.27935397612262</v>
      </c>
      <c r="I139">
        <v>136.02748616444907</v>
      </c>
      <c r="J139">
        <v>122.39198676632724</v>
      </c>
      <c r="K139">
        <v>131.57580358019817</v>
      </c>
      <c r="L139">
        <v>139.83210928480028</v>
      </c>
      <c r="M139">
        <v>143.52924343485589</v>
      </c>
      <c r="N139">
        <v>1770.8994161825642</v>
      </c>
    </row>
    <row r="140" spans="1:14" x14ac:dyDescent="0.25">
      <c r="A140" s="6" t="s">
        <v>108</v>
      </c>
    </row>
    <row r="141" spans="1:14" x14ac:dyDescent="0.25">
      <c r="A141" s="7" t="s">
        <v>13</v>
      </c>
    </row>
    <row r="142" spans="1:14" x14ac:dyDescent="0.25">
      <c r="A142" s="51" t="s">
        <v>0</v>
      </c>
      <c r="B142">
        <v>266.09485367849078</v>
      </c>
      <c r="C142">
        <v>248.19391240908169</v>
      </c>
      <c r="D142">
        <v>284.22245206751614</v>
      </c>
      <c r="E142">
        <v>276.02979279100765</v>
      </c>
      <c r="F142">
        <v>283.36372967037659</v>
      </c>
      <c r="G142">
        <v>299.08047772906934</v>
      </c>
      <c r="H142">
        <v>302.27448149738512</v>
      </c>
      <c r="I142">
        <v>307.16890522652858</v>
      </c>
      <c r="J142">
        <v>305.04914535731865</v>
      </c>
      <c r="K142">
        <v>313.90269730584026</v>
      </c>
      <c r="L142">
        <v>319.77914494737098</v>
      </c>
      <c r="M142">
        <v>329.6029717371747</v>
      </c>
      <c r="N142">
        <v>3534.7625644171608</v>
      </c>
    </row>
    <row r="143" spans="1:14" x14ac:dyDescent="0.25">
      <c r="A143" s="51" t="s">
        <v>1</v>
      </c>
      <c r="B143">
        <v>109.04125457726153</v>
      </c>
      <c r="C143">
        <v>106.10838388138478</v>
      </c>
      <c r="D143">
        <v>128.13343115979606</v>
      </c>
      <c r="E143">
        <v>133.84954984086193</v>
      </c>
      <c r="F143">
        <v>149.50407202385679</v>
      </c>
      <c r="G143">
        <v>157.28587619881455</v>
      </c>
      <c r="H143">
        <v>175.55144558067838</v>
      </c>
      <c r="I143">
        <v>188.52234000372073</v>
      </c>
      <c r="J143">
        <v>197.80161785245232</v>
      </c>
      <c r="K143">
        <v>223.4617127726776</v>
      </c>
      <c r="L143">
        <v>235.58498784163766</v>
      </c>
      <c r="M143">
        <v>264.27276302483017</v>
      </c>
      <c r="N143">
        <v>2069.1174347579727</v>
      </c>
    </row>
    <row r="144" spans="1:14" x14ac:dyDescent="0.25">
      <c r="A144" s="51" t="s">
        <v>9</v>
      </c>
      <c r="B144">
        <v>330.60211970914912</v>
      </c>
      <c r="C144">
        <v>318.37416575299534</v>
      </c>
      <c r="D144">
        <v>306.90623363337596</v>
      </c>
      <c r="E144">
        <v>330.33810746496135</v>
      </c>
      <c r="F144">
        <v>348.37373778807739</v>
      </c>
      <c r="G144">
        <v>330.0949304329954</v>
      </c>
      <c r="H144">
        <v>327.332601283185</v>
      </c>
      <c r="I144">
        <v>357.39497015582862</v>
      </c>
      <c r="J144">
        <v>353.31056342630478</v>
      </c>
      <c r="K144">
        <v>351.865072867984</v>
      </c>
      <c r="L144">
        <v>352.14065947510011</v>
      </c>
      <c r="M144">
        <v>360.10108165913147</v>
      </c>
      <c r="N144">
        <v>4066.8342436490889</v>
      </c>
    </row>
    <row r="145" spans="1:14" x14ac:dyDescent="0.25">
      <c r="A145" s="7" t="s">
        <v>11</v>
      </c>
    </row>
    <row r="146" spans="1:14" x14ac:dyDescent="0.25">
      <c r="A146" s="51" t="s">
        <v>0</v>
      </c>
      <c r="B146">
        <v>322.42719767213532</v>
      </c>
      <c r="C146">
        <v>262.61405580780661</v>
      </c>
      <c r="D146">
        <v>334.92869164102387</v>
      </c>
      <c r="E146">
        <v>323.06455721655124</v>
      </c>
      <c r="F146">
        <v>338.0076306103349</v>
      </c>
      <c r="G146">
        <v>346.60023867960285</v>
      </c>
      <c r="H146">
        <v>357.63668436100272</v>
      </c>
      <c r="I146">
        <v>378.82061397612154</v>
      </c>
      <c r="J146">
        <v>346.18127555051547</v>
      </c>
      <c r="K146">
        <v>358.57651647895852</v>
      </c>
      <c r="L146">
        <v>358.55043505653481</v>
      </c>
      <c r="M146">
        <v>378.50944790679517</v>
      </c>
      <c r="N146">
        <v>4105.9173449573827</v>
      </c>
    </row>
    <row r="147" spans="1:14" x14ac:dyDescent="0.25">
      <c r="A147" s="51" t="s">
        <v>1</v>
      </c>
      <c r="B147">
        <v>591.30424100095138</v>
      </c>
      <c r="C147">
        <v>522.65888938782189</v>
      </c>
      <c r="D147">
        <v>563.62592838533158</v>
      </c>
      <c r="E147">
        <v>530.84590619440314</v>
      </c>
      <c r="F147">
        <v>535.64141232876477</v>
      </c>
      <c r="G147">
        <v>504.43074132897993</v>
      </c>
      <c r="H147">
        <v>507.63913868934662</v>
      </c>
      <c r="I147">
        <v>495.48359806625535</v>
      </c>
      <c r="J147">
        <v>467.79005929511675</v>
      </c>
      <c r="K147">
        <v>471.71200843924487</v>
      </c>
      <c r="L147">
        <v>445.13101510407296</v>
      </c>
      <c r="M147">
        <v>448.93164947119266</v>
      </c>
      <c r="N147">
        <v>6085.1945876914815</v>
      </c>
    </row>
    <row r="148" spans="1:14" x14ac:dyDescent="0.25">
      <c r="A148" s="51" t="s">
        <v>9</v>
      </c>
      <c r="B148">
        <v>1951.8420697895281</v>
      </c>
      <c r="C148">
        <v>1623.0293079568016</v>
      </c>
      <c r="D148">
        <v>1664.3137601956826</v>
      </c>
      <c r="E148">
        <v>1748.0890174488707</v>
      </c>
      <c r="F148">
        <v>1705.9059953516976</v>
      </c>
      <c r="G148">
        <v>1678.7524159977277</v>
      </c>
      <c r="H148">
        <v>1777.7888323353357</v>
      </c>
      <c r="I148">
        <v>1647.8688925413528</v>
      </c>
      <c r="J148">
        <v>1491.0298478096615</v>
      </c>
      <c r="K148">
        <v>1554.7862402773296</v>
      </c>
      <c r="L148">
        <v>1605.8038878023915</v>
      </c>
      <c r="M148">
        <v>1706.3582798234092</v>
      </c>
      <c r="N148">
        <v>20155.568547329789</v>
      </c>
    </row>
    <row r="149" spans="1:14" x14ac:dyDescent="0.25">
      <c r="A149" s="7" t="s">
        <v>10</v>
      </c>
    </row>
    <row r="150" spans="1:14" x14ac:dyDescent="0.25">
      <c r="A150" s="51" t="s">
        <v>0</v>
      </c>
      <c r="B150">
        <v>18.968733381847326</v>
      </c>
      <c r="C150">
        <v>15.81663951880711</v>
      </c>
      <c r="D150">
        <v>19.316643923557361</v>
      </c>
      <c r="E150">
        <v>18.266317585889496</v>
      </c>
      <c r="F150">
        <v>18.992389373646866</v>
      </c>
      <c r="G150">
        <v>20.83470386595576</v>
      </c>
      <c r="H150">
        <v>21.252873251336144</v>
      </c>
      <c r="I150">
        <v>22.291365388861479</v>
      </c>
      <c r="J150">
        <v>20.879092240957199</v>
      </c>
      <c r="K150">
        <v>21.232849809232253</v>
      </c>
      <c r="L150">
        <v>21.940550831034624</v>
      </c>
      <c r="M150">
        <v>23.316623178198107</v>
      </c>
      <c r="N150">
        <v>243.10878234932372</v>
      </c>
    </row>
    <row r="151" spans="1:14" x14ac:dyDescent="0.25">
      <c r="A151" s="51" t="s">
        <v>1</v>
      </c>
      <c r="B151">
        <v>5.8102062483431949</v>
      </c>
      <c r="C151">
        <v>4.9779279848600693</v>
      </c>
      <c r="D151">
        <v>5.2329839177648338</v>
      </c>
      <c r="E151">
        <v>4.820461883185974</v>
      </c>
      <c r="F151">
        <v>4.7386298688863286</v>
      </c>
      <c r="G151">
        <v>4.3668321925806115</v>
      </c>
      <c r="H151">
        <v>4.3060937142798243</v>
      </c>
      <c r="I151">
        <v>4.1082029360952621</v>
      </c>
      <c r="J151">
        <v>3.7939400965322423</v>
      </c>
      <c r="K151">
        <v>3.7446514231112</v>
      </c>
      <c r="L151">
        <v>3.4649002039871086</v>
      </c>
      <c r="M151">
        <v>3.4299936123076704</v>
      </c>
      <c r="N151">
        <v>52.794824081934316</v>
      </c>
    </row>
    <row r="152" spans="1:14" x14ac:dyDescent="0.25">
      <c r="A152" s="51" t="s">
        <v>9</v>
      </c>
      <c r="B152">
        <v>19.319810797614132</v>
      </c>
      <c r="C152">
        <v>19.319810797614132</v>
      </c>
      <c r="D152">
        <v>19.319810797614132</v>
      </c>
      <c r="E152">
        <v>19.319810797614132</v>
      </c>
      <c r="F152">
        <v>19.319810797614132</v>
      </c>
      <c r="G152">
        <v>19.319810797614132</v>
      </c>
      <c r="H152">
        <v>19.319810797614132</v>
      </c>
      <c r="I152">
        <v>19.319810797614132</v>
      </c>
      <c r="J152">
        <v>19.319810797614132</v>
      </c>
      <c r="K152">
        <v>19.319810797614132</v>
      </c>
      <c r="L152">
        <v>19.319810797614132</v>
      </c>
      <c r="M152">
        <v>19.319810797614132</v>
      </c>
      <c r="N152">
        <v>231.83772957136964</v>
      </c>
    </row>
    <row r="153" spans="1:14" x14ac:dyDescent="0.25">
      <c r="A153" s="6" t="s">
        <v>109</v>
      </c>
    </row>
    <row r="154" spans="1:14" x14ac:dyDescent="0.25">
      <c r="A154" s="7" t="s">
        <v>13</v>
      </c>
    </row>
    <row r="155" spans="1:14" x14ac:dyDescent="0.25">
      <c r="A155" s="51" t="s">
        <v>0</v>
      </c>
      <c r="B155">
        <v>11384.849496885121</v>
      </c>
      <c r="C155">
        <v>10618.9589905958</v>
      </c>
      <c r="D155">
        <v>12160.437512008439</v>
      </c>
      <c r="E155">
        <v>11809.915164233144</v>
      </c>
      <c r="F155">
        <v>12123.697134974127</v>
      </c>
      <c r="G155">
        <v>12796.13708920516</v>
      </c>
      <c r="H155">
        <v>12932.792314558355</v>
      </c>
      <c r="I155">
        <v>13142.199887684921</v>
      </c>
      <c r="J155">
        <v>13051.506111586375</v>
      </c>
      <c r="K155">
        <v>13430.304705596616</v>
      </c>
      <c r="L155">
        <v>13681.728102367708</v>
      </c>
      <c r="M155">
        <v>14102.03983684611</v>
      </c>
      <c r="N155">
        <v>151234.56634654189</v>
      </c>
    </row>
    <row r="156" spans="1:14" x14ac:dyDescent="0.25">
      <c r="A156" s="51" t="s">
        <v>1</v>
      </c>
      <c r="B156">
        <v>24.77219632937976</v>
      </c>
      <c r="C156">
        <v>24.105901274644634</v>
      </c>
      <c r="D156">
        <v>29.109592744079102</v>
      </c>
      <c r="E156">
        <v>30.408191286056319</v>
      </c>
      <c r="F156">
        <v>33.964614939316895</v>
      </c>
      <c r="G156">
        <v>35.732499778556793</v>
      </c>
      <c r="H156">
        <v>39.882106022080286</v>
      </c>
      <c r="I156">
        <v>42.828858097347279</v>
      </c>
      <c r="J156">
        <v>44.93694180891876</v>
      </c>
      <c r="K156">
        <v>50.766450206072648</v>
      </c>
      <c r="L156">
        <v>53.52063852981906</v>
      </c>
      <c r="M156">
        <v>60.037980996633877</v>
      </c>
      <c r="N156">
        <v>470.06597201290538</v>
      </c>
    </row>
    <row r="157" spans="1:14" x14ac:dyDescent="0.25">
      <c r="A157" s="51" t="s">
        <v>9</v>
      </c>
      <c r="B157">
        <v>75.211789090848342</v>
      </c>
      <c r="C157">
        <v>72.429936709587295</v>
      </c>
      <c r="D157">
        <v>69.820988852121076</v>
      </c>
      <c r="E157">
        <v>75.151726459535752</v>
      </c>
      <c r="F157">
        <v>79.254821821344365</v>
      </c>
      <c r="G157">
        <v>75.096403826831363</v>
      </c>
      <c r="H157">
        <v>74.467975559045826</v>
      </c>
      <c r="I157">
        <v>81.30714691466126</v>
      </c>
      <c r="J157">
        <v>80.377946769869553</v>
      </c>
      <c r="K157">
        <v>80.049098512330005</v>
      </c>
      <c r="L157">
        <v>80.11179430444686</v>
      </c>
      <c r="M157">
        <v>81.922785700709539</v>
      </c>
      <c r="N157">
        <v>925.20241452133132</v>
      </c>
    </row>
    <row r="158" spans="1:14" x14ac:dyDescent="0.25">
      <c r="A158" s="7" t="s">
        <v>11</v>
      </c>
    </row>
    <row r="159" spans="1:14" x14ac:dyDescent="0.25">
      <c r="A159" s="51" t="s">
        <v>0</v>
      </c>
      <c r="B159">
        <v>23906.878586858464</v>
      </c>
      <c r="C159">
        <v>20895.265473904852</v>
      </c>
      <c r="D159">
        <v>24536.333285185698</v>
      </c>
      <c r="E159">
        <v>23938.969868168897</v>
      </c>
      <c r="F159">
        <v>24691.358964909952</v>
      </c>
      <c r="G159">
        <v>25123.999858353993</v>
      </c>
      <c r="H159">
        <v>25679.688850747923</v>
      </c>
      <c r="I159">
        <v>26746.307293188009</v>
      </c>
      <c r="J159">
        <v>25102.904914766757</v>
      </c>
      <c r="K159">
        <v>25727.009734456569</v>
      </c>
      <c r="L159">
        <v>25725.696525497347</v>
      </c>
      <c r="M159">
        <v>26730.639970163662</v>
      </c>
      <c r="N159">
        <v>298805.05332620209</v>
      </c>
    </row>
    <row r="160" spans="1:14" x14ac:dyDescent="0.25">
      <c r="A160" s="51" t="s">
        <v>1</v>
      </c>
      <c r="B160">
        <v>125.23787998184812</v>
      </c>
      <c r="C160">
        <v>110.69883610135102</v>
      </c>
      <c r="D160">
        <v>119.37563013972417</v>
      </c>
      <c r="E160">
        <v>112.43284130059727</v>
      </c>
      <c r="F160">
        <v>113.44852659433157</v>
      </c>
      <c r="G160">
        <v>106.83812538664311</v>
      </c>
      <c r="H160">
        <v>107.5176620036501</v>
      </c>
      <c r="I160">
        <v>104.94312586453465</v>
      </c>
      <c r="J160">
        <v>99.077651131897099</v>
      </c>
      <c r="K160">
        <v>99.908317584374714</v>
      </c>
      <c r="L160">
        <v>94.278479301000701</v>
      </c>
      <c r="M160">
        <v>95.083451357210706</v>
      </c>
      <c r="N160">
        <v>1288.8405267471633</v>
      </c>
    </row>
    <row r="161" spans="1:14" x14ac:dyDescent="0.25">
      <c r="A161" s="51" t="s">
        <v>9</v>
      </c>
      <c r="B161">
        <v>414.06154635392528</v>
      </c>
      <c r="C161">
        <v>344.30758278655281</v>
      </c>
      <c r="D161">
        <v>353.06561930958418</v>
      </c>
      <c r="E161">
        <v>370.83760665495043</v>
      </c>
      <c r="F161">
        <v>361.88894854895892</v>
      </c>
      <c r="G161">
        <v>356.12861925266435</v>
      </c>
      <c r="H161">
        <v>377.13809144757568</v>
      </c>
      <c r="I161">
        <v>349.57702387661874</v>
      </c>
      <c r="J161">
        <v>316.30536814410385</v>
      </c>
      <c r="K161">
        <v>329.83057638902966</v>
      </c>
      <c r="L161">
        <v>340.65340183814226</v>
      </c>
      <c r="M161">
        <v>361.9848956599713</v>
      </c>
      <c r="N161">
        <v>4275.7792802620779</v>
      </c>
    </row>
    <row r="162" spans="1:14" x14ac:dyDescent="0.25">
      <c r="A162" s="7" t="s">
        <v>10</v>
      </c>
    </row>
    <row r="163" spans="1:14" x14ac:dyDescent="0.25">
      <c r="A163" s="51" t="s">
        <v>0</v>
      </c>
      <c r="B163">
        <v>402.62862457496288</v>
      </c>
      <c r="C163">
        <v>335.72256442539128</v>
      </c>
      <c r="D163">
        <v>410.01334236628855</v>
      </c>
      <c r="E163">
        <v>387.71921021855286</v>
      </c>
      <c r="F163">
        <v>403.13074452411666</v>
      </c>
      <c r="G163">
        <v>442.23554583798335</v>
      </c>
      <c r="H163">
        <v>451.11157151064037</v>
      </c>
      <c r="I163">
        <v>473.15451199310178</v>
      </c>
      <c r="J163">
        <v>443.17772948378501</v>
      </c>
      <c r="K163">
        <v>450.68655573382199</v>
      </c>
      <c r="L163">
        <v>465.7081538175014</v>
      </c>
      <c r="M163">
        <v>494.91654139409553</v>
      </c>
      <c r="N163">
        <v>5160.205095880242</v>
      </c>
    </row>
    <row r="164" spans="1:14" x14ac:dyDescent="0.25">
      <c r="A164" s="51" t="s">
        <v>1</v>
      </c>
      <c r="B164">
        <v>1.1585192874381212</v>
      </c>
      <c r="C164">
        <v>0.99256813535369104</v>
      </c>
      <c r="D164">
        <v>1.0434247151403298</v>
      </c>
      <c r="E164">
        <v>0.96117036596139949</v>
      </c>
      <c r="F164">
        <v>0.94485356706582069</v>
      </c>
      <c r="G164">
        <v>0.87071940373079715</v>
      </c>
      <c r="H164">
        <v>0.85860852580436042</v>
      </c>
      <c r="I164">
        <v>0.81915032526314413</v>
      </c>
      <c r="J164">
        <v>0.75648825348855786</v>
      </c>
      <c r="K164">
        <v>0.74666039603052037</v>
      </c>
      <c r="L164">
        <v>0.69087972849707335</v>
      </c>
      <c r="M164">
        <v>0.68391956942683596</v>
      </c>
      <c r="N164">
        <v>10.526962273200651</v>
      </c>
    </row>
    <row r="165" spans="1:14" x14ac:dyDescent="0.25">
      <c r="A165" s="51" t="s">
        <v>9</v>
      </c>
      <c r="B165">
        <v>15.331989375319107</v>
      </c>
      <c r="C165">
        <v>10.909942209001025</v>
      </c>
      <c r="D165">
        <v>11.370558413351178</v>
      </c>
      <c r="E165">
        <v>11.770004159537713</v>
      </c>
      <c r="F165">
        <v>12.323070548887687</v>
      </c>
      <c r="G165">
        <v>11.790362257938375</v>
      </c>
      <c r="H165">
        <v>11.644012427638616</v>
      </c>
      <c r="I165">
        <v>10.728794883734222</v>
      </c>
      <c r="J165">
        <v>9.7870824816481026</v>
      </c>
      <c r="K165">
        <v>10.421347053820689</v>
      </c>
      <c r="L165">
        <v>10.991554660482249</v>
      </c>
      <c r="M165">
        <v>11.246890895674564</v>
      </c>
      <c r="N165">
        <v>138.31560936703352</v>
      </c>
    </row>
    <row r="166" spans="1:14" x14ac:dyDescent="0.25">
      <c r="A166" s="5" t="s">
        <v>14</v>
      </c>
    </row>
    <row r="167" spans="1:14" x14ac:dyDescent="0.25">
      <c r="A167" s="6" t="s">
        <v>106</v>
      </c>
    </row>
    <row r="168" spans="1:14" x14ac:dyDescent="0.25">
      <c r="A168" s="7" t="s">
        <v>13</v>
      </c>
    </row>
    <row r="169" spans="1:14" x14ac:dyDescent="0.25">
      <c r="A169" s="51" t="s">
        <v>0</v>
      </c>
      <c r="B169">
        <v>-1611.2839383804142</v>
      </c>
      <c r="C169">
        <v>-1467.4776029399688</v>
      </c>
      <c r="D169">
        <v>-1634.712244368241</v>
      </c>
      <c r="E169">
        <v>-1587.4881905222471</v>
      </c>
      <c r="F169">
        <v>-1651.6575896959262</v>
      </c>
      <c r="G169">
        <v>-1615.1373426713612</v>
      </c>
      <c r="H169">
        <v>-1684.1127343504188</v>
      </c>
      <c r="I169">
        <v>-1693.9097490035001</v>
      </c>
      <c r="J169">
        <v>-1649.0054442778962</v>
      </c>
      <c r="K169">
        <v>-1723.9857482059681</v>
      </c>
      <c r="L169">
        <v>-1692.5880952784873</v>
      </c>
      <c r="M169">
        <v>-1773.0632045890115</v>
      </c>
      <c r="N169">
        <v>-19784.421884283445</v>
      </c>
    </row>
    <row r="170" spans="1:14" x14ac:dyDescent="0.25">
      <c r="A170" s="51" t="s">
        <v>1</v>
      </c>
      <c r="B170">
        <v>-2.4709085598545051</v>
      </c>
      <c r="C170">
        <v>-2.2503811303076882</v>
      </c>
      <c r="D170">
        <v>-2.5068359345581834</v>
      </c>
      <c r="E170">
        <v>-2.4344177119844614</v>
      </c>
      <c r="F170">
        <v>-2.5328216704192097</v>
      </c>
      <c r="G170">
        <v>-2.4768177664321187</v>
      </c>
      <c r="H170">
        <v>-2.5825917282146773</v>
      </c>
      <c r="I170">
        <v>-2.5976154783996703</v>
      </c>
      <c r="J170">
        <v>-2.5287545977827279</v>
      </c>
      <c r="K170">
        <v>-2.6437371097927396</v>
      </c>
      <c r="L170">
        <v>-2.5955887186061228</v>
      </c>
      <c r="M170">
        <v>-2.7189975304946548</v>
      </c>
      <c r="N170">
        <v>-30.339467936846759</v>
      </c>
    </row>
    <row r="171" spans="1:14" x14ac:dyDescent="0.25">
      <c r="A171" s="51" t="s">
        <v>9</v>
      </c>
      <c r="B171">
        <v>-6.2698580147105814</v>
      </c>
      <c r="C171">
        <v>-5.7102761288924144</v>
      </c>
      <c r="D171">
        <v>-6.3610226745014042</v>
      </c>
      <c r="E171">
        <v>-6.1772635582831645</v>
      </c>
      <c r="F171">
        <v>-6.4269607172535812</v>
      </c>
      <c r="G171">
        <v>-6.2848524531220997</v>
      </c>
      <c r="H171">
        <v>-6.553250779472596</v>
      </c>
      <c r="I171">
        <v>-6.5913731050166593</v>
      </c>
      <c r="J171">
        <v>-6.4166406396996978</v>
      </c>
      <c r="K171">
        <v>-6.7084053922245666</v>
      </c>
      <c r="L171">
        <v>-6.5862302614724166</v>
      </c>
      <c r="M171">
        <v>-6.8993765028496297</v>
      </c>
      <c r="N171">
        <v>-76.985510227498835</v>
      </c>
    </row>
    <row r="172" spans="1:14" x14ac:dyDescent="0.25">
      <c r="A172" s="7" t="s">
        <v>11</v>
      </c>
    </row>
    <row r="173" spans="1:14" x14ac:dyDescent="0.25">
      <c r="A173" s="51" t="s">
        <v>0</v>
      </c>
      <c r="B173">
        <v>-2352.4775729573471</v>
      </c>
      <c r="C173">
        <v>-2109.8562176202777</v>
      </c>
      <c r="D173">
        <v>-2314.4821462544269</v>
      </c>
      <c r="E173">
        <v>-2215.541337551173</v>
      </c>
      <c r="F173">
        <v>-2276.643356162785</v>
      </c>
      <c r="G173">
        <v>-2196.6635272882022</v>
      </c>
      <c r="H173">
        <v>-2254.2654530136251</v>
      </c>
      <c r="I173">
        <v>-2231.3086913158786</v>
      </c>
      <c r="J173">
        <v>-2135.7686638534665</v>
      </c>
      <c r="K173">
        <v>-2191.8847095013994</v>
      </c>
      <c r="L173">
        <v>-2109.7033411961979</v>
      </c>
      <c r="M173">
        <v>-2168.5864884990333</v>
      </c>
      <c r="N173">
        <v>-26557.181505213808</v>
      </c>
    </row>
    <row r="174" spans="1:14" x14ac:dyDescent="0.25">
      <c r="A174" s="51" t="s">
        <v>1</v>
      </c>
      <c r="B174">
        <v>-48.868161832962386</v>
      </c>
      <c r="C174">
        <v>-43.828173442408008</v>
      </c>
      <c r="D174">
        <v>-48.07888048874257</v>
      </c>
      <c r="E174">
        <v>-46.023576962292147</v>
      </c>
      <c r="F174">
        <v>-47.292852966517444</v>
      </c>
      <c r="G174">
        <v>-45.631427044440606</v>
      </c>
      <c r="H174">
        <v>-46.827995403093048</v>
      </c>
      <c r="I174">
        <v>-46.351113175308015</v>
      </c>
      <c r="J174">
        <v>-44.3664542874915</v>
      </c>
      <c r="K174">
        <v>-45.532156367576242</v>
      </c>
      <c r="L174">
        <v>-43.824997731014101</v>
      </c>
      <c r="M174">
        <v>-45.048180984579297</v>
      </c>
      <c r="N174">
        <v>-551.67397068642526</v>
      </c>
    </row>
    <row r="175" spans="1:14" x14ac:dyDescent="0.25">
      <c r="A175" s="51" t="s">
        <v>9</v>
      </c>
      <c r="B175">
        <v>-124.00152766098903</v>
      </c>
      <c r="C175">
        <v>-111.21270491053225</v>
      </c>
      <c r="D175">
        <v>-121.99874939459718</v>
      </c>
      <c r="E175">
        <v>-116.78347696511605</v>
      </c>
      <c r="F175">
        <v>-120.00422760610311</v>
      </c>
      <c r="G175">
        <v>-115.78840804781288</v>
      </c>
      <c r="H175">
        <v>-118.82466517020832</v>
      </c>
      <c r="I175">
        <v>-117.61459050110479</v>
      </c>
      <c r="J175">
        <v>-112.57857677060248</v>
      </c>
      <c r="K175">
        <v>-115.53651161624262</v>
      </c>
      <c r="L175">
        <v>-111.2046466359935</v>
      </c>
      <c r="M175">
        <v>-114.30843827378565</v>
      </c>
      <c r="N175">
        <v>-1399.8565235530878</v>
      </c>
    </row>
    <row r="176" spans="1:14" x14ac:dyDescent="0.25">
      <c r="A176" s="7" t="s">
        <v>10</v>
      </c>
    </row>
    <row r="177" spans="1:14" x14ac:dyDescent="0.25">
      <c r="A177" s="51" t="s">
        <v>0</v>
      </c>
      <c r="B177">
        <v>-19.215760643203627</v>
      </c>
      <c r="C177">
        <v>-17.192260681641912</v>
      </c>
      <c r="D177">
        <v>-18.867194797280689</v>
      </c>
      <c r="E177">
        <v>-18.073163169384522</v>
      </c>
      <c r="F177">
        <v>-18.507151984830038</v>
      </c>
      <c r="G177">
        <v>-17.705185688132783</v>
      </c>
      <c r="H177">
        <v>-18.036844134020011</v>
      </c>
      <c r="I177">
        <v>-17.793528262086976</v>
      </c>
      <c r="J177">
        <v>-17.001414641891291</v>
      </c>
      <c r="K177">
        <v>-17.346795187617275</v>
      </c>
      <c r="L177">
        <v>-16.554663553794569</v>
      </c>
      <c r="M177">
        <v>-17.003973769731498</v>
      </c>
      <c r="N177">
        <v>-213.29793651361518</v>
      </c>
    </row>
    <row r="178" spans="1:14" x14ac:dyDescent="0.25">
      <c r="A178" s="51" t="s">
        <v>1</v>
      </c>
      <c r="B178">
        <v>-0.65908847145409044</v>
      </c>
      <c r="C178">
        <v>-0.58968369891260786</v>
      </c>
      <c r="D178">
        <v>-0.64713288276540093</v>
      </c>
      <c r="E178">
        <v>-0.61989809869239132</v>
      </c>
      <c r="F178">
        <v>-0.63478364136287235</v>
      </c>
      <c r="G178">
        <v>-0.60727670315406201</v>
      </c>
      <c r="H178">
        <v>-0.6186523786843442</v>
      </c>
      <c r="I178">
        <v>-0.61030679772658047</v>
      </c>
      <c r="J178">
        <v>-0.58313780010808691</v>
      </c>
      <c r="K178">
        <v>-0.59498413500886183</v>
      </c>
      <c r="L178">
        <v>-0.56781451953432205</v>
      </c>
      <c r="M178">
        <v>-0.58322557657906704</v>
      </c>
      <c r="N178">
        <v>-7.3159847039826866</v>
      </c>
    </row>
    <row r="179" spans="1:14" x14ac:dyDescent="0.25">
      <c r="A179" s="51" t="s">
        <v>9</v>
      </c>
      <c r="B179">
        <v>-1.6724176694717929</v>
      </c>
      <c r="C179">
        <v>-1.4963050943451752</v>
      </c>
      <c r="D179">
        <v>-1.6420807137550759</v>
      </c>
      <c r="E179">
        <v>-1.5729732477915737</v>
      </c>
      <c r="F179">
        <v>-1.6107448758203047</v>
      </c>
      <c r="G179">
        <v>-1.5409468267177457</v>
      </c>
      <c r="H179">
        <v>-1.5698122698001424</v>
      </c>
      <c r="I179">
        <v>-1.5486356028422474</v>
      </c>
      <c r="J179">
        <v>-1.4796950680779846</v>
      </c>
      <c r="K179">
        <v>-1.5097547955115818</v>
      </c>
      <c r="L179">
        <v>-1.4408126929557195</v>
      </c>
      <c r="M179">
        <v>-1.4799177982991749</v>
      </c>
      <c r="N179">
        <v>-18.564096655388518</v>
      </c>
    </row>
    <row r="180" spans="1:14" x14ac:dyDescent="0.25">
      <c r="A180" s="6" t="s">
        <v>107</v>
      </c>
    </row>
    <row r="181" spans="1:14" x14ac:dyDescent="0.25">
      <c r="A181" s="7" t="s">
        <v>13</v>
      </c>
    </row>
    <row r="182" spans="1:14" x14ac:dyDescent="0.25">
      <c r="A182" s="51" t="s">
        <v>0</v>
      </c>
      <c r="B182">
        <v>-3531.4413436145019</v>
      </c>
      <c r="C182">
        <v>-3193.5683749992349</v>
      </c>
      <c r="D182">
        <v>-3562.2255536175307</v>
      </c>
      <c r="E182">
        <v>-3496.0156960349691</v>
      </c>
      <c r="F182">
        <v>-3711.4281545643539</v>
      </c>
      <c r="G182">
        <v>-3628.227820634112</v>
      </c>
      <c r="H182">
        <v>-3764.0296520480865</v>
      </c>
      <c r="I182">
        <v>-3831.1486780100427</v>
      </c>
      <c r="J182">
        <v>-3762.1384054265868</v>
      </c>
      <c r="K182">
        <v>-3921.9507996892557</v>
      </c>
      <c r="L182">
        <v>-3819.0501807279516</v>
      </c>
      <c r="M182">
        <v>-4052.0891706261941</v>
      </c>
      <c r="N182">
        <v>-44273.313829992825</v>
      </c>
    </row>
    <row r="183" spans="1:14" x14ac:dyDescent="0.25">
      <c r="A183" s="51" t="s">
        <v>1</v>
      </c>
      <c r="B183">
        <v>-34.795279617949767</v>
      </c>
      <c r="C183">
        <v>-34.675452413260778</v>
      </c>
      <c r="D183">
        <v>-44.198746803451613</v>
      </c>
      <c r="E183">
        <v>-42.987864248170766</v>
      </c>
      <c r="F183">
        <v>-49.910148651819604</v>
      </c>
      <c r="G183">
        <v>-51.557470976505051</v>
      </c>
      <c r="H183">
        <v>-60.800408214953585</v>
      </c>
      <c r="I183">
        <v>-64.532688278821439</v>
      </c>
      <c r="J183">
        <v>-60.512287929411883</v>
      </c>
      <c r="K183">
        <v>-75.896472283038818</v>
      </c>
      <c r="L183">
        <v>-95.939922563056143</v>
      </c>
      <c r="M183">
        <v>-104.71395781576049</v>
      </c>
      <c r="N183">
        <v>-720.52069979620001</v>
      </c>
    </row>
    <row r="184" spans="1:14" x14ac:dyDescent="0.25">
      <c r="A184" s="51" t="s">
        <v>9</v>
      </c>
      <c r="B184">
        <v>-42.627156406298489</v>
      </c>
      <c r="C184">
        <v>-46.330319544280741</v>
      </c>
      <c r="D184">
        <v>-45.949964090671145</v>
      </c>
      <c r="E184">
        <v>-44.577122106538077</v>
      </c>
      <c r="F184">
        <v>-46.452790565906469</v>
      </c>
      <c r="G184">
        <v>-49.264791534801233</v>
      </c>
      <c r="H184">
        <v>-53.219838942813311</v>
      </c>
      <c r="I184">
        <v>-51.299497798982067</v>
      </c>
      <c r="J184">
        <v>-48.655429754115346</v>
      </c>
      <c r="K184">
        <v>-49.470724467344425</v>
      </c>
      <c r="L184">
        <v>-65.093319347817399</v>
      </c>
      <c r="M184">
        <v>-57.997797320987353</v>
      </c>
      <c r="N184">
        <v>-600.93875188055608</v>
      </c>
    </row>
    <row r="185" spans="1:14" x14ac:dyDescent="0.25">
      <c r="A185" s="7" t="s">
        <v>11</v>
      </c>
    </row>
    <row r="186" spans="1:14" x14ac:dyDescent="0.25">
      <c r="A186" s="51" t="s">
        <v>0</v>
      </c>
      <c r="B186">
        <v>-6386.2355818344722</v>
      </c>
      <c r="C186">
        <v>-5641.5247802393942</v>
      </c>
      <c r="D186">
        <v>-6285.0513261449832</v>
      </c>
      <c r="E186">
        <v>-6243.7282945732231</v>
      </c>
      <c r="F186">
        <v>-6646.4718672747204</v>
      </c>
      <c r="G186">
        <v>-6529.632765667905</v>
      </c>
      <c r="H186">
        <v>-6809.5538907086357</v>
      </c>
      <c r="I186">
        <v>-6928.47491221568</v>
      </c>
      <c r="J186">
        <v>-6762.6470213612529</v>
      </c>
      <c r="K186">
        <v>-6951.7806237079167</v>
      </c>
      <c r="L186">
        <v>-6666.0889565410944</v>
      </c>
      <c r="M186">
        <v>-7026.8236712231173</v>
      </c>
      <c r="N186">
        <v>-78878.013691492393</v>
      </c>
    </row>
    <row r="187" spans="1:14" x14ac:dyDescent="0.25">
      <c r="A187" s="51" t="s">
        <v>1</v>
      </c>
      <c r="B187">
        <v>-426.85367913796205</v>
      </c>
      <c r="C187">
        <v>-386.38592364832635</v>
      </c>
      <c r="D187">
        <v>-439.82205908733192</v>
      </c>
      <c r="E187">
        <v>-385.68548515670824</v>
      </c>
      <c r="F187">
        <v>-404.52794858266833</v>
      </c>
      <c r="G187">
        <v>-374.05829878278479</v>
      </c>
      <c r="H187">
        <v>-397.73675633966025</v>
      </c>
      <c r="I187">
        <v>-383.69378268375914</v>
      </c>
      <c r="J187">
        <v>-323.74315257524353</v>
      </c>
      <c r="K187">
        <v>-362.43818182080713</v>
      </c>
      <c r="L187">
        <v>-410.08650241747995</v>
      </c>
      <c r="M187">
        <v>-402.41201325284317</v>
      </c>
      <c r="N187">
        <v>-4697.4437834855753</v>
      </c>
    </row>
    <row r="188" spans="1:14" x14ac:dyDescent="0.25">
      <c r="A188" s="51" t="s">
        <v>9</v>
      </c>
      <c r="B188">
        <v>-262.74740618872642</v>
      </c>
      <c r="C188">
        <v>-282.15458564142176</v>
      </c>
      <c r="D188">
        <v>-286.26337643923807</v>
      </c>
      <c r="E188">
        <v>-283.4632677652944</v>
      </c>
      <c r="F188">
        <v>-291.41093092211628</v>
      </c>
      <c r="G188">
        <v>-305.68834349540373</v>
      </c>
      <c r="H188">
        <v>-330.6161807422838</v>
      </c>
      <c r="I188">
        <v>-312.46448889594524</v>
      </c>
      <c r="J188">
        <v>-292.43760630046171</v>
      </c>
      <c r="K188">
        <v>-292.42489685249024</v>
      </c>
      <c r="L188">
        <v>-374.16004279733636</v>
      </c>
      <c r="M188">
        <v>-333.32602643254825</v>
      </c>
      <c r="N188">
        <v>-3647.1571524732663</v>
      </c>
    </row>
    <row r="189" spans="1:14" x14ac:dyDescent="0.25">
      <c r="A189" s="7" t="s">
        <v>10</v>
      </c>
    </row>
    <row r="190" spans="1:14" x14ac:dyDescent="0.25">
      <c r="A190" s="51" t="s">
        <v>0</v>
      </c>
      <c r="B190">
        <v>-327.13776066977215</v>
      </c>
      <c r="C190">
        <v>-286.44616413349547</v>
      </c>
      <c r="D190">
        <v>-322.36869670049174</v>
      </c>
      <c r="E190">
        <v>-319.58436972552062</v>
      </c>
      <c r="F190">
        <v>-337.42449479930752</v>
      </c>
      <c r="G190">
        <v>-332.52597349227511</v>
      </c>
      <c r="H190">
        <v>-346.04145315989302</v>
      </c>
      <c r="I190">
        <v>-350.53618081781923</v>
      </c>
      <c r="J190">
        <v>-344.90859848014355</v>
      </c>
      <c r="K190">
        <v>-358.64454893161621</v>
      </c>
      <c r="L190">
        <v>-349.84412172469627</v>
      </c>
      <c r="M190">
        <v>-378.79004523846487</v>
      </c>
      <c r="N190">
        <v>-4054.2524078734955</v>
      </c>
    </row>
    <row r="191" spans="1:14" x14ac:dyDescent="0.25">
      <c r="A191" s="51" t="s">
        <v>1</v>
      </c>
      <c r="B191">
        <v>-6.4709015591857693</v>
      </c>
      <c r="C191">
        <v>-5.6782273523304276</v>
      </c>
      <c r="D191">
        <v>-6.3000014962176829</v>
      </c>
      <c r="E191">
        <v>-5.4035273553954841</v>
      </c>
      <c r="F191">
        <v>-5.5211860500378815</v>
      </c>
      <c r="G191">
        <v>-4.9960655833113838</v>
      </c>
      <c r="H191">
        <v>-5.2051028464202318</v>
      </c>
      <c r="I191">
        <v>-4.9080906663726029</v>
      </c>
      <c r="J191">
        <v>-4.0510159310400722</v>
      </c>
      <c r="K191">
        <v>-4.4388821666743956</v>
      </c>
      <c r="L191">
        <v>-4.9249545750577086</v>
      </c>
      <c r="M191">
        <v>-4.7433943646928576</v>
      </c>
      <c r="N191">
        <v>-62.641349946736497</v>
      </c>
    </row>
    <row r="192" spans="1:14" x14ac:dyDescent="0.25">
      <c r="A192" s="51" t="s">
        <v>9</v>
      </c>
      <c r="B192">
        <v>-11.854743102686378</v>
      </c>
      <c r="C192">
        <v>-12.870747020177749</v>
      </c>
      <c r="D192">
        <v>-13.458996976948834</v>
      </c>
      <c r="E192">
        <v>-13.789964026482322</v>
      </c>
      <c r="F192">
        <v>-14.36230948850449</v>
      </c>
      <c r="G192">
        <v>-14.976165993891223</v>
      </c>
      <c r="H192">
        <v>-16.574323325829148</v>
      </c>
      <c r="I192">
        <v>-15.987194809133936</v>
      </c>
      <c r="J192">
        <v>-14.675469506749687</v>
      </c>
      <c r="K192">
        <v>-14.332084704508231</v>
      </c>
      <c r="L192">
        <v>-17.955036465479679</v>
      </c>
      <c r="M192">
        <v>-16.371124576631303</v>
      </c>
      <c r="N192">
        <v>-177.20815999702299</v>
      </c>
    </row>
    <row r="193" spans="1:14" x14ac:dyDescent="0.25">
      <c r="A193" s="6" t="s">
        <v>108</v>
      </c>
    </row>
    <row r="194" spans="1:14" x14ac:dyDescent="0.25">
      <c r="A194" s="7" t="s">
        <v>13</v>
      </c>
    </row>
    <row r="195" spans="1:14" x14ac:dyDescent="0.25">
      <c r="A195" s="51" t="s">
        <v>0</v>
      </c>
      <c r="B195">
        <v>-92.979138872880455</v>
      </c>
      <c r="C195">
        <v>-87.323298721079482</v>
      </c>
      <c r="D195">
        <v>-99.534579279962117</v>
      </c>
      <c r="E195">
        <v>-98.616608607683332</v>
      </c>
      <c r="F195">
        <v>-107.00669150933335</v>
      </c>
      <c r="G195">
        <v>-108.54553641297159</v>
      </c>
      <c r="H195">
        <v>-116.58351890051081</v>
      </c>
      <c r="I195">
        <v>-122.63098262713298</v>
      </c>
      <c r="J195">
        <v>-124.3597747928475</v>
      </c>
      <c r="K195">
        <v>-134.16402610094033</v>
      </c>
      <c r="L195">
        <v>-135.83045354461197</v>
      </c>
      <c r="M195">
        <v>-147.51427716819177</v>
      </c>
      <c r="N195">
        <v>-1375.0888865381457</v>
      </c>
    </row>
    <row r="196" spans="1:14" x14ac:dyDescent="0.25">
      <c r="A196" s="51" t="s">
        <v>1</v>
      </c>
      <c r="B196">
        <v>-12.973910245752172</v>
      </c>
      <c r="C196">
        <v>-12.184718569175034</v>
      </c>
      <c r="D196">
        <v>-13.888628283516892</v>
      </c>
      <c r="E196">
        <v>-13.760538593133113</v>
      </c>
      <c r="F196">
        <v>-14.931254775708735</v>
      </c>
      <c r="G196">
        <v>-15.145978593373162</v>
      </c>
      <c r="H196">
        <v>-16.267564194341535</v>
      </c>
      <c r="I196">
        <v>-17.111401344854471</v>
      </c>
      <c r="J196">
        <v>-17.352629588774914</v>
      </c>
      <c r="K196">
        <v>-18.72067276534057</v>
      </c>
      <c r="L196">
        <v>-18.953198903432824</v>
      </c>
      <c r="M196">
        <v>-20.58350953931393</v>
      </c>
      <c r="N196">
        <v>-191.87400539671734</v>
      </c>
    </row>
    <row r="197" spans="1:14" x14ac:dyDescent="0.25">
      <c r="A197" s="51" t="s">
        <v>9</v>
      </c>
      <c r="B197">
        <v>-32.920916806915272</v>
      </c>
      <c r="C197">
        <v>-30.918366069537353</v>
      </c>
      <c r="D197">
        <v>-35.241987004922585</v>
      </c>
      <c r="E197">
        <v>-34.916963171623863</v>
      </c>
      <c r="F197">
        <v>-37.887621155303101</v>
      </c>
      <c r="G197">
        <v>-38.432476546152458</v>
      </c>
      <c r="H197">
        <v>-41.278467119688543</v>
      </c>
      <c r="I197">
        <v>-43.419679144776843</v>
      </c>
      <c r="J197">
        <v>-44.031788740045798</v>
      </c>
      <c r="K197">
        <v>-47.503158184638025</v>
      </c>
      <c r="L197">
        <v>-48.093186441544965</v>
      </c>
      <c r="M197">
        <v>-52.230051873525561</v>
      </c>
      <c r="N197">
        <v>-486.87466225867433</v>
      </c>
    </row>
    <row r="198" spans="1:14" x14ac:dyDescent="0.25">
      <c r="A198" s="7" t="s">
        <v>11</v>
      </c>
    </row>
    <row r="199" spans="1:14" x14ac:dyDescent="0.25">
      <c r="A199" s="51" t="s">
        <v>0</v>
      </c>
      <c r="B199">
        <v>-73.330146985947096</v>
      </c>
      <c r="C199">
        <v>-65.565899304015105</v>
      </c>
      <c r="D199">
        <v>-72.319142746276043</v>
      </c>
      <c r="E199">
        <v>-69.408478061619874</v>
      </c>
      <c r="F199">
        <v>-71.765811750998196</v>
      </c>
      <c r="G199">
        <v>-69.368027192438205</v>
      </c>
      <c r="H199">
        <v>-71.644117726188071</v>
      </c>
      <c r="I199">
        <v>-72.01128057567071</v>
      </c>
      <c r="J199">
        <v>-69.095799242724851</v>
      </c>
      <c r="K199">
        <v>-69.605488869199462</v>
      </c>
      <c r="L199">
        <v>-65.561803798955268</v>
      </c>
      <c r="M199">
        <v>-68.183750917093846</v>
      </c>
      <c r="N199">
        <v>-837.85974717112663</v>
      </c>
    </row>
    <row r="200" spans="1:14" x14ac:dyDescent="0.25">
      <c r="A200" s="51" t="s">
        <v>1</v>
      </c>
      <c r="B200">
        <v>-152.60837248997717</v>
      </c>
      <c r="C200">
        <v>-136.45009037749497</v>
      </c>
      <c r="D200">
        <v>-150.50435773017813</v>
      </c>
      <c r="E200">
        <v>-144.44693361953841</v>
      </c>
      <c r="F200">
        <v>-149.35281302300888</v>
      </c>
      <c r="G200">
        <v>-144.36275076207326</v>
      </c>
      <c r="H200">
        <v>-149.09955392247028</v>
      </c>
      <c r="I200">
        <v>-149.86366155352502</v>
      </c>
      <c r="J200">
        <v>-143.79621345020891</v>
      </c>
      <c r="K200">
        <v>-144.85693550748533</v>
      </c>
      <c r="L200">
        <v>-136.44156716586392</v>
      </c>
      <c r="M200">
        <v>-141.89813719743083</v>
      </c>
      <c r="N200">
        <v>-1743.6813867992548</v>
      </c>
    </row>
    <row r="201" spans="1:14" x14ac:dyDescent="0.25">
      <c r="A201" s="51" t="s">
        <v>9</v>
      </c>
      <c r="B201">
        <v>-387.23927016731147</v>
      </c>
      <c r="C201">
        <v>-346.23810312579752</v>
      </c>
      <c r="D201">
        <v>-381.90039441159661</v>
      </c>
      <c r="E201">
        <v>-366.52985835629556</v>
      </c>
      <c r="F201">
        <v>-378.97838348458441</v>
      </c>
      <c r="G201">
        <v>-366.31624682402168</v>
      </c>
      <c r="H201">
        <v>-378.3357459434348</v>
      </c>
      <c r="I201">
        <v>-380.27464665085398</v>
      </c>
      <c r="J201">
        <v>-364.87867500807619</v>
      </c>
      <c r="K201">
        <v>-367.57022612423179</v>
      </c>
      <c r="L201">
        <v>-346.21647572621475</v>
      </c>
      <c r="M201">
        <v>-360.06236217506978</v>
      </c>
      <c r="N201">
        <v>-4424.5403879974883</v>
      </c>
    </row>
    <row r="202" spans="1:14" x14ac:dyDescent="0.25">
      <c r="A202" s="7" t="s">
        <v>10</v>
      </c>
    </row>
    <row r="203" spans="1:14" x14ac:dyDescent="0.25">
      <c r="A203" s="51" t="s">
        <v>0</v>
      </c>
      <c r="B203">
        <v>-1.0415501778798053</v>
      </c>
      <c r="C203">
        <v>-0.92768541327374787</v>
      </c>
      <c r="D203">
        <v>-1.0231820298001328</v>
      </c>
      <c r="E203">
        <v>-0.98470841357436323</v>
      </c>
      <c r="F203">
        <v>-1.008430214307378</v>
      </c>
      <c r="G203">
        <v>-0.96037373493272327</v>
      </c>
      <c r="H203">
        <v>-0.99244541480749682</v>
      </c>
      <c r="I203">
        <v>-0.99767977761201032</v>
      </c>
      <c r="J203">
        <v>-0.94455024897992745</v>
      </c>
      <c r="K203">
        <v>-0.93627227743134789</v>
      </c>
      <c r="L203">
        <v>-0.86868066359477247</v>
      </c>
      <c r="M203">
        <v>-0.90639204567127929</v>
      </c>
      <c r="N203">
        <v>-11.591950411864984</v>
      </c>
    </row>
    <row r="204" spans="1:14" x14ac:dyDescent="0.25">
      <c r="A204" s="51" t="s">
        <v>1</v>
      </c>
      <c r="B204">
        <v>-2.1468281857351217</v>
      </c>
      <c r="C204">
        <v>-1.9121317772375674</v>
      </c>
      <c r="D204">
        <v>-2.1089680241656925</v>
      </c>
      <c r="E204">
        <v>-2.029666761994366</v>
      </c>
      <c r="F204">
        <v>-2.0785617951013595</v>
      </c>
      <c r="G204">
        <v>-1.9795084737926161</v>
      </c>
      <c r="H204">
        <v>-2.0456141572069231</v>
      </c>
      <c r="I204">
        <v>-2.0564031502307327</v>
      </c>
      <c r="J204">
        <v>-1.9468933330519207</v>
      </c>
      <c r="K204">
        <v>-1.9298308976372587</v>
      </c>
      <c r="L204">
        <v>-1.7905120392803167</v>
      </c>
      <c r="M204">
        <v>-1.8682421954305219</v>
      </c>
      <c r="N204">
        <v>-23.8931607908644</v>
      </c>
    </row>
    <row r="205" spans="1:14" x14ac:dyDescent="0.25">
      <c r="A205" s="51" t="s">
        <v>9</v>
      </c>
      <c r="B205">
        <v>-5.4475135685840659</v>
      </c>
      <c r="C205">
        <v>-4.8519783141637953</v>
      </c>
      <c r="D205">
        <v>-5.351444518797658</v>
      </c>
      <c r="E205">
        <v>-5.1502198914359587</v>
      </c>
      <c r="F205">
        <v>-5.2742896041668397</v>
      </c>
      <c r="G205">
        <v>-5.0229447059453136</v>
      </c>
      <c r="H205">
        <v>-5.1906859391528748</v>
      </c>
      <c r="I205">
        <v>-5.2180626925787372</v>
      </c>
      <c r="J205">
        <v>-4.940184742708956</v>
      </c>
      <c r="K205">
        <v>-4.8968893131761853</v>
      </c>
      <c r="L205">
        <v>-4.5433717954251289</v>
      </c>
      <c r="M205">
        <v>-4.740609787328709</v>
      </c>
      <c r="N205">
        <v>-60.628194873464224</v>
      </c>
    </row>
    <row r="206" spans="1:14" x14ac:dyDescent="0.25">
      <c r="A206" s="6" t="s">
        <v>109</v>
      </c>
    </row>
    <row r="207" spans="1:14" x14ac:dyDescent="0.25">
      <c r="A207" s="7" t="s">
        <v>13</v>
      </c>
    </row>
    <row r="208" spans="1:14" x14ac:dyDescent="0.25">
      <c r="A208" s="51" t="s">
        <v>0</v>
      </c>
      <c r="B208">
        <v>-3126.9947856518052</v>
      </c>
      <c r="C208">
        <v>-2810.1756426557463</v>
      </c>
      <c r="D208">
        <v>-3102.6577347818111</v>
      </c>
      <c r="E208">
        <v>-3022.9328168227689</v>
      </c>
      <c r="F208">
        <v>-3173.8727728995336</v>
      </c>
      <c r="G208">
        <v>-3117.7773016860478</v>
      </c>
      <c r="H208">
        <v>-3242.0685199877207</v>
      </c>
      <c r="I208">
        <v>-3254.5969165335309</v>
      </c>
      <c r="J208">
        <v>-3179.8210096770908</v>
      </c>
      <c r="K208">
        <v>-3332.7179467856527</v>
      </c>
      <c r="L208">
        <v>-3266.9633479358968</v>
      </c>
      <c r="M208">
        <v>-3404.0737922218786</v>
      </c>
      <c r="N208">
        <v>-38034.652587639481</v>
      </c>
    </row>
    <row r="209" spans="1:14" x14ac:dyDescent="0.25">
      <c r="A209" s="51" t="s">
        <v>1</v>
      </c>
      <c r="B209">
        <v>-1.0544887416097544</v>
      </c>
      <c r="C209">
        <v>-0.94765062951928047</v>
      </c>
      <c r="D209">
        <v>-1.0462817736083532</v>
      </c>
      <c r="E209">
        <v>-1.019396846009714</v>
      </c>
      <c r="F209">
        <v>-1.070296989838653</v>
      </c>
      <c r="G209">
        <v>-1.0513804111729854</v>
      </c>
      <c r="H209">
        <v>-1.0932940373105982</v>
      </c>
      <c r="I209">
        <v>-1.0975188774569899</v>
      </c>
      <c r="J209">
        <v>-1.0723028610166747</v>
      </c>
      <c r="K209">
        <v>-1.1238629402171221</v>
      </c>
      <c r="L209">
        <v>-1.1016890995333166</v>
      </c>
      <c r="M209">
        <v>-1.1479256396516726</v>
      </c>
      <c r="N209">
        <v>-12.826088846945117</v>
      </c>
    </row>
    <row r="210" spans="1:14" x14ac:dyDescent="0.25">
      <c r="A210" s="51" t="s">
        <v>9</v>
      </c>
      <c r="B210">
        <v>-2.6757342604346714</v>
      </c>
      <c r="C210">
        <v>-2.4046356838825513</v>
      </c>
      <c r="D210">
        <v>-2.6549093197889158</v>
      </c>
      <c r="E210">
        <v>-2.5866896043700791</v>
      </c>
      <c r="F210">
        <v>-2.7158472267608431</v>
      </c>
      <c r="G210">
        <v>-2.6678469630987904</v>
      </c>
      <c r="H210">
        <v>-2.7742015603648134</v>
      </c>
      <c r="I210">
        <v>-2.784921968348784</v>
      </c>
      <c r="J210">
        <v>-2.7209370660557211</v>
      </c>
      <c r="K210">
        <v>-2.8517692551000104</v>
      </c>
      <c r="L210">
        <v>-2.7955037845815633</v>
      </c>
      <c r="M210">
        <v>-2.9128276493103464</v>
      </c>
      <c r="N210">
        <v>-32.545824342097085</v>
      </c>
    </row>
    <row r="211" spans="1:14" x14ac:dyDescent="0.25">
      <c r="A211" s="7" t="s">
        <v>11</v>
      </c>
    </row>
    <row r="212" spans="1:14" x14ac:dyDescent="0.25">
      <c r="A212" s="51" t="s">
        <v>0</v>
      </c>
      <c r="B212">
        <v>-5246.21393571925</v>
      </c>
      <c r="C212">
        <v>-4657.1851626473981</v>
      </c>
      <c r="D212">
        <v>-5077.4801810039098</v>
      </c>
      <c r="E212">
        <v>-4883.2726644835438</v>
      </c>
      <c r="F212">
        <v>-5061.4577904898297</v>
      </c>
      <c r="G212">
        <v>-4918.4667068011322</v>
      </c>
      <c r="H212">
        <v>-5070.631152563582</v>
      </c>
      <c r="I212">
        <v>-5048.9521390388527</v>
      </c>
      <c r="J212">
        <v>-4893.0660447482624</v>
      </c>
      <c r="K212">
        <v>-5087.2175540903472</v>
      </c>
      <c r="L212">
        <v>-4950.4837105136421</v>
      </c>
      <c r="M212">
        <v>-5131.1104214839415</v>
      </c>
      <c r="N212">
        <v>-60025.537463583685</v>
      </c>
    </row>
    <row r="213" spans="1:14" x14ac:dyDescent="0.25">
      <c r="A213" s="51" t="s">
        <v>1</v>
      </c>
      <c r="B213">
        <v>-65.879662615460219</v>
      </c>
      <c r="C213">
        <v>-58.482896620736831</v>
      </c>
      <c r="D213">
        <v>-63.760777840898996</v>
      </c>
      <c r="E213">
        <v>-61.322004694680736</v>
      </c>
      <c r="F213">
        <v>-63.559575660756494</v>
      </c>
      <c r="G213">
        <v>-61.763956102375111</v>
      </c>
      <c r="H213">
        <v>-63.674770733979408</v>
      </c>
      <c r="I213">
        <v>-63.4025351533598</v>
      </c>
      <c r="J213">
        <v>-61.444985685469497</v>
      </c>
      <c r="K213">
        <v>-63.883055518011567</v>
      </c>
      <c r="L213">
        <v>-62.166011647265677</v>
      </c>
      <c r="M213">
        <v>-64.434242970629001</v>
      </c>
      <c r="N213">
        <v>-753.77447524362344</v>
      </c>
    </row>
    <row r="214" spans="1:14" x14ac:dyDescent="0.25">
      <c r="A214" s="51" t="s">
        <v>9</v>
      </c>
      <c r="B214">
        <v>-167.16771205822945</v>
      </c>
      <c r="C214">
        <v>-148.39863524638423</v>
      </c>
      <c r="D214">
        <v>-161.79110407609792</v>
      </c>
      <c r="E214">
        <v>-155.60278873116349</v>
      </c>
      <c r="F214">
        <v>-161.28055944395743</v>
      </c>
      <c r="G214">
        <v>-156.72422746858416</v>
      </c>
      <c r="H214">
        <v>-161.57286356432695</v>
      </c>
      <c r="I214">
        <v>-160.88207376143043</v>
      </c>
      <c r="J214">
        <v>-155.91484938904526</v>
      </c>
      <c r="K214">
        <v>-162.10138009615005</v>
      </c>
      <c r="L214">
        <v>-157.74443162403026</v>
      </c>
      <c r="M214">
        <v>-163.50000209436953</v>
      </c>
      <c r="N214">
        <v>-1912.6806275537695</v>
      </c>
    </row>
    <row r="215" spans="1:14" x14ac:dyDescent="0.25">
      <c r="A215" s="7" t="s">
        <v>10</v>
      </c>
    </row>
    <row r="216" spans="1:14" x14ac:dyDescent="0.25">
      <c r="A216" s="51" t="s">
        <v>0</v>
      </c>
      <c r="B216">
        <v>-70.777031120626717</v>
      </c>
      <c r="C216">
        <v>-62.36753715858346</v>
      </c>
      <c r="D216">
        <v>-67.318406204585898</v>
      </c>
      <c r="E216">
        <v>-64.001306260108166</v>
      </c>
      <c r="F216">
        <v>-65.616264682448673</v>
      </c>
      <c r="G216">
        <v>-63.271401845597524</v>
      </c>
      <c r="H216">
        <v>-64.9517093887372</v>
      </c>
      <c r="I216">
        <v>-64.434353536882</v>
      </c>
      <c r="J216">
        <v>-62.015520610386041</v>
      </c>
      <c r="K216">
        <v>-63.764596495769197</v>
      </c>
      <c r="L216">
        <v>-61.361137471374825</v>
      </c>
      <c r="M216">
        <v>-63.302978807694572</v>
      </c>
      <c r="N216">
        <v>-773.18224358279417</v>
      </c>
    </row>
    <row r="217" spans="1:14" x14ac:dyDescent="0.25">
      <c r="A217" s="51" t="s">
        <v>1</v>
      </c>
      <c r="B217">
        <v>-1.7248281558951502</v>
      </c>
      <c r="C217">
        <v>-1.519889749566105</v>
      </c>
      <c r="D217">
        <v>-1.640541862143996</v>
      </c>
      <c r="E217">
        <v>-1.5597045157681315</v>
      </c>
      <c r="F217">
        <v>-1.5990608678692178</v>
      </c>
      <c r="G217">
        <v>-1.5419168286424247</v>
      </c>
      <c r="H217">
        <v>-1.5828657313454895</v>
      </c>
      <c r="I217">
        <v>-1.5702578283892874</v>
      </c>
      <c r="J217">
        <v>-1.5113111465354532</v>
      </c>
      <c r="K217">
        <v>-1.5539359258761467</v>
      </c>
      <c r="L217">
        <v>-1.4953639042587048</v>
      </c>
      <c r="M217">
        <v>-1.5426863555982788</v>
      </c>
      <c r="N217">
        <v>-18.842362871888383</v>
      </c>
    </row>
    <row r="218" spans="1:14" x14ac:dyDescent="0.25">
      <c r="A218" s="51" t="s">
        <v>9</v>
      </c>
      <c r="B218">
        <v>-4.3767008674228176</v>
      </c>
      <c r="C218">
        <v>-3.8566756708935546</v>
      </c>
      <c r="D218">
        <v>-4.1628268686063494</v>
      </c>
      <c r="E218">
        <v>-3.9577044726191448</v>
      </c>
      <c r="F218">
        <v>-4.0575700620059481</v>
      </c>
      <c r="G218">
        <v>-3.9125687381365859</v>
      </c>
      <c r="H218">
        <v>-4.0164753779766018</v>
      </c>
      <c r="I218">
        <v>-3.9844831939342704</v>
      </c>
      <c r="J218">
        <v>-3.8349077172587522</v>
      </c>
      <c r="K218">
        <v>-3.943066844924024</v>
      </c>
      <c r="L218">
        <v>-3.794442057611966</v>
      </c>
      <c r="M218">
        <v>-3.9145213902217693</v>
      </c>
      <c r="N218">
        <v>-47.811943261611788</v>
      </c>
    </row>
    <row r="219" spans="1:14" x14ac:dyDescent="0.25">
      <c r="A219" s="5" t="s">
        <v>28</v>
      </c>
    </row>
    <row r="220" spans="1:14" x14ac:dyDescent="0.25">
      <c r="A220" s="6" t="s">
        <v>106</v>
      </c>
    </row>
    <row r="221" spans="1:14" x14ac:dyDescent="0.25">
      <c r="A221" s="7" t="s">
        <v>13</v>
      </c>
    </row>
    <row r="222" spans="1:14" x14ac:dyDescent="0.25">
      <c r="A222" s="51" t="s">
        <v>31</v>
      </c>
      <c r="B222">
        <v>-773.26740720998748</v>
      </c>
      <c r="C222">
        <v>-818.90989931952333</v>
      </c>
      <c r="D222">
        <v>-880.72048906257191</v>
      </c>
      <c r="E222">
        <v>-854.37799433102623</v>
      </c>
      <c r="F222">
        <v>-855.12179191753762</v>
      </c>
      <c r="G222">
        <v>-849.27321301328163</v>
      </c>
      <c r="H222">
        <v>-970.09935188286329</v>
      </c>
      <c r="I222">
        <v>-989.10770171764</v>
      </c>
      <c r="J222">
        <v>-898.07584242161704</v>
      </c>
      <c r="K222">
        <v>-933.44805681549281</v>
      </c>
      <c r="L222">
        <v>-961.24333042420244</v>
      </c>
      <c r="M222">
        <v>-1075.3474131431069</v>
      </c>
      <c r="N222">
        <v>-10858.992491258852</v>
      </c>
    </row>
    <row r="223" spans="1:14" x14ac:dyDescent="0.25">
      <c r="A223" s="7" t="s">
        <v>11</v>
      </c>
    </row>
    <row r="224" spans="1:14" x14ac:dyDescent="0.25">
      <c r="A224" s="51" t="s">
        <v>31</v>
      </c>
      <c r="B224">
        <v>-6906.7840309026096</v>
      </c>
      <c r="C224">
        <v>-7527.321409493089</v>
      </c>
      <c r="D224">
        <v>-7479.3995415460413</v>
      </c>
      <c r="E224">
        <v>-7707.1696383660574</v>
      </c>
      <c r="F224">
        <v>-7656.9008019677849</v>
      </c>
      <c r="G224">
        <v>-7408.2324350904146</v>
      </c>
      <c r="H224">
        <v>-7979.5135202633383</v>
      </c>
      <c r="I224">
        <v>-8010.7020424066186</v>
      </c>
      <c r="J224">
        <v>-7470.1598836685289</v>
      </c>
      <c r="K224">
        <v>-7643.5262090419528</v>
      </c>
      <c r="L224">
        <v>-7370.7410362498313</v>
      </c>
      <c r="M224">
        <v>-8617.2094243008432</v>
      </c>
      <c r="N224">
        <v>-91777.659973297123</v>
      </c>
    </row>
    <row r="225" spans="1:14" x14ac:dyDescent="0.25">
      <c r="A225" s="7" t="s">
        <v>10</v>
      </c>
    </row>
    <row r="226" spans="1:14" x14ac:dyDescent="0.25">
      <c r="A226" s="51" t="s">
        <v>31</v>
      </c>
      <c r="B226">
        <v>-55.258775636734683</v>
      </c>
      <c r="C226">
        <v>-63.62832650072577</v>
      </c>
      <c r="D226">
        <v>-79.498100078416826</v>
      </c>
      <c r="E226">
        <v>-73.707528371290067</v>
      </c>
      <c r="F226">
        <v>-76.009160153203823</v>
      </c>
      <c r="G226">
        <v>-62.378177426797038</v>
      </c>
      <c r="H226">
        <v>-84.967146196832829</v>
      </c>
      <c r="I226">
        <v>-77.744366449518751</v>
      </c>
      <c r="J226">
        <v>-74.55123344450277</v>
      </c>
      <c r="K226">
        <v>-74.601853672018947</v>
      </c>
      <c r="L226">
        <v>-73.107978360633936</v>
      </c>
      <c r="M226">
        <v>-90.87942113921045</v>
      </c>
      <c r="N226">
        <v>-886.33206742988602</v>
      </c>
    </row>
    <row r="227" spans="1:14" x14ac:dyDescent="0.25">
      <c r="A227" s="6" t="s">
        <v>107</v>
      </c>
    </row>
    <row r="228" spans="1:14" x14ac:dyDescent="0.25">
      <c r="A228" s="7" t="s">
        <v>13</v>
      </c>
    </row>
    <row r="229" spans="1:14" x14ac:dyDescent="0.25">
      <c r="A229" s="51" t="s">
        <v>31</v>
      </c>
      <c r="B229">
        <v>-4779.6857242175993</v>
      </c>
      <c r="C229">
        <v>-4864.2203007241951</v>
      </c>
      <c r="D229">
        <v>-5536.7147569437211</v>
      </c>
      <c r="E229">
        <v>-5149.286529349698</v>
      </c>
      <c r="F229">
        <v>-5087.653088943789</v>
      </c>
      <c r="G229">
        <v>-5308.7612569507901</v>
      </c>
      <c r="H229">
        <v>-5517.8234449419442</v>
      </c>
      <c r="I229">
        <v>-6057.2079058373147</v>
      </c>
      <c r="J229">
        <v>-4783.5102042842072</v>
      </c>
      <c r="K229">
        <v>-5536.051435020182</v>
      </c>
      <c r="L229">
        <v>-5716.6747645008509</v>
      </c>
      <c r="M229">
        <v>-5870.3228831241349</v>
      </c>
      <c r="N229">
        <v>-64207.912294838425</v>
      </c>
    </row>
    <row r="230" spans="1:14" x14ac:dyDescent="0.25">
      <c r="A230" s="7" t="s">
        <v>11</v>
      </c>
    </row>
    <row r="231" spans="1:14" x14ac:dyDescent="0.25">
      <c r="A231" s="51" t="s">
        <v>31</v>
      </c>
      <c r="B231">
        <v>-26537.000792646482</v>
      </c>
      <c r="C231">
        <v>-27689.296827031365</v>
      </c>
      <c r="D231">
        <v>-28913.918202994388</v>
      </c>
      <c r="E231">
        <v>-28678.348127342455</v>
      </c>
      <c r="F231">
        <v>-28066.04523282023</v>
      </c>
      <c r="G231">
        <v>-28835.604844825939</v>
      </c>
      <c r="H231">
        <v>-27626.933487646631</v>
      </c>
      <c r="I231">
        <v>-30147.903703379914</v>
      </c>
      <c r="J231">
        <v>-24168.139309960723</v>
      </c>
      <c r="K231">
        <v>-27762.783133423865</v>
      </c>
      <c r="L231">
        <v>-26707.070137245111</v>
      </c>
      <c r="M231">
        <v>-28457.625993316156</v>
      </c>
      <c r="N231">
        <v>-333590.66979263327</v>
      </c>
    </row>
    <row r="232" spans="1:14" x14ac:dyDescent="0.25">
      <c r="A232" s="7" t="s">
        <v>10</v>
      </c>
    </row>
    <row r="233" spans="1:14" x14ac:dyDescent="0.25">
      <c r="A233" s="51" t="s">
        <v>31</v>
      </c>
      <c r="B233">
        <v>-1223.0398306647046</v>
      </c>
      <c r="C233">
        <v>-1294.8419899593046</v>
      </c>
      <c r="D233">
        <v>-1756.4048520373533</v>
      </c>
      <c r="E233">
        <v>-1620.9251643793436</v>
      </c>
      <c r="F233">
        <v>-1649.2386172030615</v>
      </c>
      <c r="G233">
        <v>-1419.9948932212899</v>
      </c>
      <c r="H233">
        <v>-1850.428954868878</v>
      </c>
      <c r="I233">
        <v>-1735.6375448240276</v>
      </c>
      <c r="J233">
        <v>-1507.4780023694664</v>
      </c>
      <c r="K233">
        <v>-1575.5275691761051</v>
      </c>
      <c r="L233">
        <v>-1525.2585976347195</v>
      </c>
      <c r="M233">
        <v>-1768.6368460037579</v>
      </c>
      <c r="N233">
        <v>-18927.412862342011</v>
      </c>
    </row>
    <row r="234" spans="1:14" x14ac:dyDescent="0.25">
      <c r="A234" s="6" t="s">
        <v>108</v>
      </c>
    </row>
    <row r="235" spans="1:14" x14ac:dyDescent="0.25">
      <c r="A235" s="7" t="s">
        <v>13</v>
      </c>
    </row>
    <row r="236" spans="1:14" x14ac:dyDescent="0.25">
      <c r="A236" s="51" t="s">
        <v>31</v>
      </c>
      <c r="B236">
        <v>-41.362321653199402</v>
      </c>
      <c r="C236">
        <v>-56.606318523041523</v>
      </c>
      <c r="D236">
        <v>-76.778355079699125</v>
      </c>
      <c r="E236">
        <v>-57.762530217969456</v>
      </c>
      <c r="F236">
        <v>-66.761757420376981</v>
      </c>
      <c r="G236">
        <v>-73.777010332211233</v>
      </c>
      <c r="H236">
        <v>-70.092965912398427</v>
      </c>
      <c r="I236">
        <v>-78.236059059908243</v>
      </c>
      <c r="J236">
        <v>-66.186958711533208</v>
      </c>
      <c r="K236">
        <v>-70.173563991934515</v>
      </c>
      <c r="L236">
        <v>-73.126115317267491</v>
      </c>
      <c r="M236">
        <v>-84.228472570226756</v>
      </c>
      <c r="N236">
        <v>-815.09242878976625</v>
      </c>
    </row>
    <row r="237" spans="1:14" x14ac:dyDescent="0.25">
      <c r="A237" s="7" t="s">
        <v>11</v>
      </c>
    </row>
    <row r="238" spans="1:14" x14ac:dyDescent="0.25">
      <c r="A238" s="51" t="s">
        <v>31</v>
      </c>
      <c r="B238">
        <v>-93.020424427151241</v>
      </c>
      <c r="C238">
        <v>-131.76171529054091</v>
      </c>
      <c r="D238">
        <v>-159.21036133339285</v>
      </c>
      <c r="E238">
        <v>-130.40876438161507</v>
      </c>
      <c r="F238">
        <v>-148.97461782427294</v>
      </c>
      <c r="G238">
        <v>-160.50716386186465</v>
      </c>
      <c r="H238">
        <v>-139.30373166260327</v>
      </c>
      <c r="I238">
        <v>-153.1544412241673</v>
      </c>
      <c r="J238">
        <v>-134.04066892206757</v>
      </c>
      <c r="K238">
        <v>-139.35941216450271</v>
      </c>
      <c r="L238">
        <v>-132.78321388185597</v>
      </c>
      <c r="M238">
        <v>-161.74151472372503</v>
      </c>
      <c r="N238">
        <v>-1684.2660296977597</v>
      </c>
    </row>
    <row r="239" spans="1:14" x14ac:dyDescent="0.25">
      <c r="A239" s="7" t="s">
        <v>10</v>
      </c>
    </row>
    <row r="240" spans="1:14" x14ac:dyDescent="0.25">
      <c r="A240" s="51" t="s">
        <v>31</v>
      </c>
      <c r="B240">
        <v>-5.2341026835487261</v>
      </c>
      <c r="C240">
        <v>-7.7883429838560447</v>
      </c>
      <c r="D240">
        <v>-12.27222280134791</v>
      </c>
      <c r="E240">
        <v>-8.8241682692245451</v>
      </c>
      <c r="F240">
        <v>-10.50827666047668</v>
      </c>
      <c r="G240">
        <v>-9.5955988909441494</v>
      </c>
      <c r="H240">
        <v>-10.871138595201844</v>
      </c>
      <c r="I240">
        <v>-10.889253023566919</v>
      </c>
      <c r="J240">
        <v>-9.7292647781766224</v>
      </c>
      <c r="K240">
        <v>-9.9311324727508428</v>
      </c>
      <c r="L240">
        <v>-9.8484915413089595</v>
      </c>
      <c r="M240">
        <v>-12.604959674453459</v>
      </c>
      <c r="N240">
        <v>-118.09695237485671</v>
      </c>
    </row>
    <row r="241" spans="1:14" x14ac:dyDescent="0.25">
      <c r="A241" s="6" t="s">
        <v>109</v>
      </c>
    </row>
    <row r="242" spans="1:14" x14ac:dyDescent="0.25">
      <c r="A242" s="7" t="s">
        <v>13</v>
      </c>
    </row>
    <row r="243" spans="1:14" x14ac:dyDescent="0.25">
      <c r="A243" s="51" t="s">
        <v>31</v>
      </c>
      <c r="B243">
        <v>-2106.089857234334</v>
      </c>
      <c r="C243">
        <v>-1788.2694312049689</v>
      </c>
      <c r="D243">
        <v>-2279.1715027681162</v>
      </c>
      <c r="E243">
        <v>-2407.5820515893329</v>
      </c>
      <c r="F243">
        <v>-2365.4157646806093</v>
      </c>
      <c r="G243">
        <v>-2480.7416304988446</v>
      </c>
      <c r="H243">
        <v>-2983.5369712706142</v>
      </c>
      <c r="I243">
        <v>-2830.1363424502601</v>
      </c>
      <c r="J243">
        <v>-2482.1574928993637</v>
      </c>
      <c r="K243">
        <v>-2362.6535886150846</v>
      </c>
      <c r="L243">
        <v>-2307.7223713895833</v>
      </c>
      <c r="M243">
        <v>-2461.9977882846033</v>
      </c>
      <c r="N243">
        <v>-28855.474792885718</v>
      </c>
    </row>
    <row r="244" spans="1:14" x14ac:dyDescent="0.25">
      <c r="A244" s="7" t="s">
        <v>11</v>
      </c>
    </row>
    <row r="245" spans="1:14" x14ac:dyDescent="0.25">
      <c r="A245" s="51" t="s">
        <v>31</v>
      </c>
      <c r="B245">
        <v>-12229.842124513796</v>
      </c>
      <c r="C245">
        <v>-10707.463608197988</v>
      </c>
      <c r="D245">
        <v>-12577.747663379121</v>
      </c>
      <c r="E245">
        <v>-14147.270100166959</v>
      </c>
      <c r="F245">
        <v>-13795.788011812929</v>
      </c>
      <c r="G245">
        <v>-14055.300020419492</v>
      </c>
      <c r="H245">
        <v>-15917.738745330304</v>
      </c>
      <c r="I245">
        <v>-14840.411490039161</v>
      </c>
      <c r="J245">
        <v>-13392.483205098553</v>
      </c>
      <c r="K245">
        <v>-12535.041441642383</v>
      </c>
      <c r="L245">
        <v>-11420.118610587739</v>
      </c>
      <c r="M245">
        <v>-12775.197163747493</v>
      </c>
      <c r="N245">
        <v>-158394.40218493593</v>
      </c>
    </row>
    <row r="246" spans="1:14" x14ac:dyDescent="0.25">
      <c r="A246" s="7" t="s">
        <v>10</v>
      </c>
    </row>
    <row r="247" spans="1:14" x14ac:dyDescent="0.25">
      <c r="A247" s="51" t="s">
        <v>31</v>
      </c>
      <c r="B247">
        <v>-13.876330699711289</v>
      </c>
      <c r="C247">
        <v>-12.810719573708296</v>
      </c>
      <c r="D247">
        <v>-18.968013402862695</v>
      </c>
      <c r="E247">
        <v>-19.150013448930267</v>
      </c>
      <c r="F247">
        <v>-19.38526037626098</v>
      </c>
      <c r="G247">
        <v>-16.799369480577937</v>
      </c>
      <c r="H247">
        <v>-24.093086132552386</v>
      </c>
      <c r="I247">
        <v>-20.509680524942013</v>
      </c>
      <c r="J247">
        <v>-18.997539006074653</v>
      </c>
      <c r="K247">
        <v>-17.409476212827872</v>
      </c>
      <c r="L247">
        <v>-16.182334992941829</v>
      </c>
      <c r="M247">
        <v>-19.183621977239447</v>
      </c>
      <c r="N247">
        <v>-217.36544582862967</v>
      </c>
    </row>
    <row r="248" spans="1:14" x14ac:dyDescent="0.25">
      <c r="A248" s="5" t="s">
        <v>29</v>
      </c>
    </row>
    <row r="249" spans="1:14" x14ac:dyDescent="0.25">
      <c r="A249" s="6" t="s">
        <v>106</v>
      </c>
    </row>
    <row r="250" spans="1:14" x14ac:dyDescent="0.25">
      <c r="A250" s="7" t="s">
        <v>13</v>
      </c>
    </row>
    <row r="251" spans="1:14" x14ac:dyDescent="0.25">
      <c r="A251" s="51" t="s">
        <v>33</v>
      </c>
      <c r="B251">
        <v>9.491627795660726</v>
      </c>
      <c r="C251">
        <v>9.4126221740170362</v>
      </c>
      <c r="D251">
        <v>17.903795364552291</v>
      </c>
      <c r="E251">
        <v>26.490380665564512</v>
      </c>
      <c r="F251">
        <v>21.949454616743211</v>
      </c>
      <c r="G251">
        <v>23.788832953825228</v>
      </c>
      <c r="H251">
        <v>24.837805334374348</v>
      </c>
      <c r="I251">
        <v>23.939179265968775</v>
      </c>
      <c r="J251">
        <v>17.579319587830739</v>
      </c>
      <c r="K251">
        <v>11.489269818320064</v>
      </c>
      <c r="L251">
        <v>17.503988453936209</v>
      </c>
      <c r="M251">
        <v>13.222420599116072</v>
      </c>
      <c r="N251">
        <v>217.60869662990922</v>
      </c>
    </row>
    <row r="252" spans="1:14" x14ac:dyDescent="0.25">
      <c r="A252" s="7" t="s">
        <v>11</v>
      </c>
    </row>
    <row r="253" spans="1:14" x14ac:dyDescent="0.25">
      <c r="A253" s="51" t="s">
        <v>33</v>
      </c>
      <c r="B253">
        <v>587.77931621275513</v>
      </c>
      <c r="C253">
        <v>568.73621560522201</v>
      </c>
      <c r="D253">
        <v>651.54130018104763</v>
      </c>
      <c r="E253">
        <v>622.13324286925354</v>
      </c>
      <c r="F253">
        <v>674.56759074222441</v>
      </c>
      <c r="G253">
        <v>720.23129491399573</v>
      </c>
      <c r="H253">
        <v>703.33169056360282</v>
      </c>
      <c r="I253">
        <v>702.59350616733855</v>
      </c>
      <c r="J253">
        <v>700.14941167902782</v>
      </c>
      <c r="K253">
        <v>505.08888344224465</v>
      </c>
      <c r="L253">
        <v>544.8144145672868</v>
      </c>
      <c r="M253">
        <v>623.58390334103296</v>
      </c>
      <c r="N253">
        <v>7604.5507702850327</v>
      </c>
    </row>
    <row r="254" spans="1:14" x14ac:dyDescent="0.25">
      <c r="A254" s="7" t="s">
        <v>10</v>
      </c>
    </row>
    <row r="255" spans="1:14" x14ac:dyDescent="0.25">
      <c r="A255" s="51" t="s">
        <v>33</v>
      </c>
      <c r="B255">
        <v>64.73320529034109</v>
      </c>
      <c r="C255">
        <v>64.822156980360347</v>
      </c>
      <c r="D255">
        <v>75.003959816441977</v>
      </c>
      <c r="E255">
        <v>57.027826839131471</v>
      </c>
      <c r="F255">
        <v>82.083301515336771</v>
      </c>
      <c r="G255">
        <v>77.254313953718636</v>
      </c>
      <c r="H255">
        <v>66.738685101358641</v>
      </c>
      <c r="I255">
        <v>58.745714704590441</v>
      </c>
      <c r="J255">
        <v>72.243084950835211</v>
      </c>
      <c r="K255">
        <v>42.063924806761392</v>
      </c>
      <c r="L255">
        <v>50.638526999429189</v>
      </c>
      <c r="M255">
        <v>46.834631564394613</v>
      </c>
      <c r="N255">
        <v>758.18933252269971</v>
      </c>
    </row>
    <row r="256" spans="1:14" x14ac:dyDescent="0.25">
      <c r="A256" s="6" t="s">
        <v>107</v>
      </c>
    </row>
    <row r="257" spans="1:14" x14ac:dyDescent="0.25">
      <c r="A257" s="7" t="s">
        <v>13</v>
      </c>
    </row>
    <row r="258" spans="1:14" x14ac:dyDescent="0.25">
      <c r="A258" s="51" t="s">
        <v>33</v>
      </c>
      <c r="B258">
        <v>55.638886444212538</v>
      </c>
      <c r="C258">
        <v>55.175764110960358</v>
      </c>
      <c r="D258">
        <v>104.95009482611097</v>
      </c>
      <c r="E258">
        <v>155.28372092183452</v>
      </c>
      <c r="F258">
        <v>128.66530791395826</v>
      </c>
      <c r="G258">
        <v>139.44754301926213</v>
      </c>
      <c r="H258">
        <v>145.59650465376382</v>
      </c>
      <c r="I258">
        <v>140.3288566957724</v>
      </c>
      <c r="J258">
        <v>103.04805322865583</v>
      </c>
      <c r="K258">
        <v>67.348846005178757</v>
      </c>
      <c r="L258">
        <v>102.6064703416417</v>
      </c>
      <c r="M258">
        <v>77.508386766721515</v>
      </c>
      <c r="N258">
        <v>1275.5984349280727</v>
      </c>
    </row>
    <row r="259" spans="1:14" x14ac:dyDescent="0.25">
      <c r="A259" s="7" t="s">
        <v>11</v>
      </c>
    </row>
    <row r="260" spans="1:14" x14ac:dyDescent="0.25">
      <c r="A260" s="51" t="s">
        <v>33</v>
      </c>
      <c r="B260">
        <v>2100.0809510004574</v>
      </c>
      <c r="C260">
        <v>2032.0417197264708</v>
      </c>
      <c r="D260">
        <v>2327.8966026171242</v>
      </c>
      <c r="E260">
        <v>2222.8243429051581</v>
      </c>
      <c r="F260">
        <v>2410.1674019560814</v>
      </c>
      <c r="G260">
        <v>2573.3195793772848</v>
      </c>
      <c r="H260">
        <v>2512.9388613139458</v>
      </c>
      <c r="I260">
        <v>2510.3013969694889</v>
      </c>
      <c r="J260">
        <v>2501.5688741743375</v>
      </c>
      <c r="K260">
        <v>1804.6357083705254</v>
      </c>
      <c r="L260">
        <v>1946.5713445572867</v>
      </c>
      <c r="M260">
        <v>2228.007418149763</v>
      </c>
      <c r="N260">
        <v>27170.354201117923</v>
      </c>
    </row>
    <row r="261" spans="1:14" x14ac:dyDescent="0.25">
      <c r="A261" s="7" t="s">
        <v>10</v>
      </c>
    </row>
    <row r="262" spans="1:14" x14ac:dyDescent="0.25">
      <c r="A262" s="51" t="s">
        <v>33</v>
      </c>
      <c r="B262">
        <v>174.26085723930368</v>
      </c>
      <c r="C262">
        <v>174.50031390896982</v>
      </c>
      <c r="D262">
        <v>201.90958064462924</v>
      </c>
      <c r="E262">
        <v>153.5180893161247</v>
      </c>
      <c r="F262">
        <v>220.96706663819597</v>
      </c>
      <c r="G262">
        <v>207.96750160335483</v>
      </c>
      <c r="H262">
        <v>179.65958003507077</v>
      </c>
      <c r="I262">
        <v>158.14261873241401</v>
      </c>
      <c r="J262">
        <v>194.47734523077636</v>
      </c>
      <c r="K262">
        <v>113.23548035044671</v>
      </c>
      <c r="L262">
        <v>136.31818607895877</v>
      </c>
      <c r="M262">
        <v>126.07815429952352</v>
      </c>
      <c r="N262">
        <v>2041.0347740777681</v>
      </c>
    </row>
    <row r="263" spans="1:14" x14ac:dyDescent="0.25">
      <c r="A263" s="6" t="s">
        <v>108</v>
      </c>
    </row>
    <row r="264" spans="1:14" x14ac:dyDescent="0.25">
      <c r="A264" s="7" t="s">
        <v>13</v>
      </c>
    </row>
    <row r="265" spans="1:14" x14ac:dyDescent="0.25">
      <c r="A265" s="51" t="s">
        <v>33</v>
      </c>
      <c r="B265">
        <v>0.66126524480731297</v>
      </c>
      <c r="C265">
        <v>0.65576106018670954</v>
      </c>
      <c r="D265">
        <v>1.2473263679948763</v>
      </c>
      <c r="E265">
        <v>1.8455388720427626</v>
      </c>
      <c r="F265">
        <v>1.5291804306910601</v>
      </c>
      <c r="G265">
        <v>1.6573267289392775</v>
      </c>
      <c r="H265">
        <v>1.7304068151956136</v>
      </c>
      <c r="I265">
        <v>1.6678010957229108</v>
      </c>
      <c r="J265">
        <v>1.2247207034506016</v>
      </c>
      <c r="K265">
        <v>0.80043749951320342</v>
      </c>
      <c r="L265">
        <v>1.2194725140178941</v>
      </c>
      <c r="M265">
        <v>0.92118310817213178</v>
      </c>
      <c r="N265">
        <v>15.160420440734354</v>
      </c>
    </row>
    <row r="266" spans="1:14" x14ac:dyDescent="0.25">
      <c r="A266" s="7" t="s">
        <v>11</v>
      </c>
    </row>
    <row r="267" spans="1:14" x14ac:dyDescent="0.25">
      <c r="A267" s="51" t="s">
        <v>33</v>
      </c>
      <c r="B267">
        <v>13.764039226390514</v>
      </c>
      <c r="C267">
        <v>13.318106583773822</v>
      </c>
      <c r="D267">
        <v>15.257154795932593</v>
      </c>
      <c r="E267">
        <v>14.568505768573896</v>
      </c>
      <c r="F267">
        <v>15.796361872092422</v>
      </c>
      <c r="G267">
        <v>16.865669685596789</v>
      </c>
      <c r="H267">
        <v>16.469931334870115</v>
      </c>
      <c r="I267">
        <v>16.452645257074867</v>
      </c>
      <c r="J267">
        <v>16.395411850790907</v>
      </c>
      <c r="K267">
        <v>11.827675817698294</v>
      </c>
      <c r="L267">
        <v>12.757929322053254</v>
      </c>
      <c r="M267">
        <v>14.602475911937223</v>
      </c>
      <c r="N267">
        <v>178.07590742678471</v>
      </c>
    </row>
    <row r="268" spans="1:14" x14ac:dyDescent="0.25">
      <c r="A268" s="7" t="s">
        <v>10</v>
      </c>
    </row>
    <row r="269" spans="1:14" x14ac:dyDescent="0.25">
      <c r="A269" s="51" t="s">
        <v>33</v>
      </c>
      <c r="B269">
        <v>0.56425095000600201</v>
      </c>
      <c r="C269">
        <v>0.56502630286197275</v>
      </c>
      <c r="D269">
        <v>0.65377661110431917</v>
      </c>
      <c r="E269">
        <v>0.49708654664067792</v>
      </c>
      <c r="F269">
        <v>0.71548412676189033</v>
      </c>
      <c r="G269">
        <v>0.67339196081723929</v>
      </c>
      <c r="H269">
        <v>0.58173183765105363</v>
      </c>
      <c r="I269">
        <v>0.5120606214720016</v>
      </c>
      <c r="J269">
        <v>0.6297112761841781</v>
      </c>
      <c r="K269">
        <v>0.36665277776284649</v>
      </c>
      <c r="L269">
        <v>0.44139382312644243</v>
      </c>
      <c r="M269">
        <v>0.40823693550879786</v>
      </c>
      <c r="N269">
        <v>6.6088037698974214</v>
      </c>
    </row>
    <row r="270" spans="1:14" x14ac:dyDescent="0.25">
      <c r="A270" s="6" t="s">
        <v>109</v>
      </c>
    </row>
    <row r="271" spans="1:14" x14ac:dyDescent="0.25">
      <c r="A271" s="7" t="s">
        <v>13</v>
      </c>
    </row>
    <row r="272" spans="1:14" x14ac:dyDescent="0.25">
      <c r="A272" s="51" t="s">
        <v>33</v>
      </c>
      <c r="B272">
        <v>16.277687256045084</v>
      </c>
      <c r="C272">
        <v>16.142196397335546</v>
      </c>
      <c r="D272">
        <v>30.704151902547807</v>
      </c>
      <c r="E272">
        <v>45.429734609354853</v>
      </c>
      <c r="F272">
        <v>37.64226383333753</v>
      </c>
      <c r="G272">
        <v>40.796709620840211</v>
      </c>
      <c r="H272">
        <v>42.595647033726735</v>
      </c>
      <c r="I272">
        <v>41.054546348307674</v>
      </c>
      <c r="J272">
        <v>30.147691479810796</v>
      </c>
      <c r="K272">
        <v>19.703547687408374</v>
      </c>
      <c r="L272">
        <v>30.018502191674255</v>
      </c>
      <c r="M272">
        <v>22.675818301545316</v>
      </c>
      <c r="N272">
        <v>373.18849666193415</v>
      </c>
    </row>
    <row r="273" spans="1:14" x14ac:dyDescent="0.25">
      <c r="A273" s="7" t="s">
        <v>11</v>
      </c>
    </row>
    <row r="274" spans="1:14" x14ac:dyDescent="0.25">
      <c r="A274" s="51" t="s">
        <v>33</v>
      </c>
      <c r="B274">
        <v>917.95942702362117</v>
      </c>
      <c r="C274">
        <v>888.21902405218225</v>
      </c>
      <c r="D274">
        <v>1017.5391717593768</v>
      </c>
      <c r="E274">
        <v>971.61138441607238</v>
      </c>
      <c r="F274">
        <v>1053.5002882991878</v>
      </c>
      <c r="G274">
        <v>1124.8151960563753</v>
      </c>
      <c r="H274">
        <v>1098.4223804221529</v>
      </c>
      <c r="I274">
        <v>1097.2695271203411</v>
      </c>
      <c r="J274">
        <v>1093.4524830117846</v>
      </c>
      <c r="K274">
        <v>788.81833581367198</v>
      </c>
      <c r="L274">
        <v>850.85935152126319</v>
      </c>
      <c r="M274">
        <v>973.87694126496024</v>
      </c>
      <c r="N274">
        <v>11876.343510760989</v>
      </c>
    </row>
    <row r="275" spans="1:14" x14ac:dyDescent="0.25">
      <c r="A275" s="7" t="s">
        <v>10</v>
      </c>
    </row>
    <row r="276" spans="1:14" x14ac:dyDescent="0.25">
      <c r="A276" s="51" t="s">
        <v>33</v>
      </c>
      <c r="B276">
        <v>88.614870420465536</v>
      </c>
      <c r="C276">
        <v>88.736638567885137</v>
      </c>
      <c r="D276">
        <v>102.67475788268337</v>
      </c>
      <c r="E276">
        <v>78.066789108377776</v>
      </c>
      <c r="F276">
        <v>112.36584214918987</v>
      </c>
      <c r="G276">
        <v>105.755322785665</v>
      </c>
      <c r="H276">
        <v>91.360220859812571</v>
      </c>
      <c r="I276">
        <v>80.418447888624371</v>
      </c>
      <c r="J276">
        <v>98.895328649022844</v>
      </c>
      <c r="K276">
        <v>57.582337061927461</v>
      </c>
      <c r="L276">
        <v>69.320320046120472</v>
      </c>
      <c r="M276">
        <v>64.11307440523629</v>
      </c>
      <c r="N276">
        <v>1037.9039498250108</v>
      </c>
    </row>
    <row r="277" spans="1:14" x14ac:dyDescent="0.25">
      <c r="A277" s="5" t="s">
        <v>35</v>
      </c>
    </row>
    <row r="278" spans="1:14" x14ac:dyDescent="0.25">
      <c r="A278" s="6" t="s">
        <v>106</v>
      </c>
    </row>
    <row r="279" spans="1:14" x14ac:dyDescent="0.25">
      <c r="A279" s="7" t="s">
        <v>13</v>
      </c>
    </row>
    <row r="280" spans="1:14" x14ac:dyDescent="0.25">
      <c r="A280" s="51" t="s">
        <v>92</v>
      </c>
      <c r="B280">
        <v>0</v>
      </c>
      <c r="C280">
        <v>0</v>
      </c>
      <c r="D280">
        <v>0</v>
      </c>
      <c r="E280">
        <v>0</v>
      </c>
      <c r="F280">
        <v>0</v>
      </c>
      <c r="G280">
        <v>0</v>
      </c>
      <c r="H280">
        <v>0</v>
      </c>
      <c r="I280">
        <v>0</v>
      </c>
      <c r="J280">
        <v>0</v>
      </c>
      <c r="K280">
        <v>0</v>
      </c>
      <c r="L280">
        <v>0</v>
      </c>
      <c r="M280">
        <v>0</v>
      </c>
      <c r="N280">
        <v>0</v>
      </c>
    </row>
    <row r="281" spans="1:14" x14ac:dyDescent="0.25">
      <c r="A281" s="51" t="s">
        <v>93</v>
      </c>
      <c r="B281">
        <v>0</v>
      </c>
      <c r="C281">
        <v>0</v>
      </c>
      <c r="D281">
        <v>0</v>
      </c>
      <c r="E281">
        <v>0</v>
      </c>
      <c r="F281">
        <v>0</v>
      </c>
      <c r="G281">
        <v>0</v>
      </c>
      <c r="H281">
        <v>0</v>
      </c>
      <c r="I281">
        <v>0</v>
      </c>
      <c r="J281">
        <v>0</v>
      </c>
      <c r="K281">
        <v>0</v>
      </c>
      <c r="L281">
        <v>0</v>
      </c>
      <c r="M281">
        <v>0</v>
      </c>
      <c r="N281">
        <v>0</v>
      </c>
    </row>
    <row r="282" spans="1:14" x14ac:dyDescent="0.25">
      <c r="A282" s="51" t="s">
        <v>112</v>
      </c>
      <c r="B282">
        <v>0</v>
      </c>
      <c r="C282">
        <v>0</v>
      </c>
      <c r="D282">
        <v>0</v>
      </c>
      <c r="E282">
        <v>0</v>
      </c>
      <c r="F282">
        <v>0</v>
      </c>
      <c r="G282">
        <v>0</v>
      </c>
      <c r="H282">
        <v>0</v>
      </c>
      <c r="I282">
        <v>0</v>
      </c>
      <c r="J282">
        <v>0</v>
      </c>
      <c r="K282">
        <v>0</v>
      </c>
      <c r="L282">
        <v>0</v>
      </c>
      <c r="M282">
        <v>0</v>
      </c>
      <c r="N282">
        <v>0</v>
      </c>
    </row>
    <row r="283" spans="1:14" x14ac:dyDescent="0.25">
      <c r="A283" s="51" t="s">
        <v>94</v>
      </c>
      <c r="B283">
        <v>0</v>
      </c>
      <c r="C283">
        <v>0</v>
      </c>
      <c r="D283">
        <v>0</v>
      </c>
      <c r="E283">
        <v>0</v>
      </c>
      <c r="F283">
        <v>0</v>
      </c>
      <c r="G283">
        <v>0</v>
      </c>
      <c r="H283">
        <v>0</v>
      </c>
      <c r="I283">
        <v>0</v>
      </c>
      <c r="J283">
        <v>0</v>
      </c>
      <c r="K283">
        <v>0</v>
      </c>
      <c r="L283">
        <v>0</v>
      </c>
      <c r="M283">
        <v>0</v>
      </c>
      <c r="N283">
        <v>0</v>
      </c>
    </row>
    <row r="284" spans="1:14" x14ac:dyDescent="0.25">
      <c r="A284" s="51" t="s">
        <v>95</v>
      </c>
      <c r="B284">
        <v>0</v>
      </c>
      <c r="C284">
        <v>0</v>
      </c>
      <c r="D284">
        <v>0</v>
      </c>
      <c r="E284">
        <v>0</v>
      </c>
      <c r="F284">
        <v>0</v>
      </c>
      <c r="G284">
        <v>0</v>
      </c>
      <c r="H284">
        <v>0</v>
      </c>
      <c r="I284">
        <v>0</v>
      </c>
      <c r="J284">
        <v>0</v>
      </c>
      <c r="K284">
        <v>0</v>
      </c>
      <c r="L284">
        <v>0</v>
      </c>
      <c r="M284">
        <v>0</v>
      </c>
      <c r="N284">
        <v>0</v>
      </c>
    </row>
    <row r="285" spans="1:14" x14ac:dyDescent="0.25">
      <c r="A285" s="51" t="s">
        <v>96</v>
      </c>
      <c r="B285">
        <v>0</v>
      </c>
      <c r="C285">
        <v>0</v>
      </c>
      <c r="D285">
        <v>0</v>
      </c>
      <c r="E285">
        <v>0</v>
      </c>
      <c r="F285">
        <v>0</v>
      </c>
      <c r="G285">
        <v>0</v>
      </c>
      <c r="H285">
        <v>0</v>
      </c>
      <c r="I285">
        <v>0</v>
      </c>
      <c r="J285">
        <v>0</v>
      </c>
      <c r="K285">
        <v>0</v>
      </c>
      <c r="L285">
        <v>0</v>
      </c>
      <c r="M285">
        <v>0</v>
      </c>
      <c r="N285">
        <v>0</v>
      </c>
    </row>
    <row r="286" spans="1:14" x14ac:dyDescent="0.25">
      <c r="A286" s="51" t="s">
        <v>97</v>
      </c>
      <c r="B286">
        <v>0</v>
      </c>
      <c r="C286">
        <v>0</v>
      </c>
      <c r="D286">
        <v>0</v>
      </c>
      <c r="E286">
        <v>0</v>
      </c>
      <c r="F286">
        <v>0</v>
      </c>
      <c r="G286">
        <v>0</v>
      </c>
      <c r="H286">
        <v>0</v>
      </c>
      <c r="I286">
        <v>0</v>
      </c>
      <c r="J286">
        <v>0</v>
      </c>
      <c r="K286">
        <v>0</v>
      </c>
      <c r="L286">
        <v>0</v>
      </c>
      <c r="M286">
        <v>0</v>
      </c>
      <c r="N286">
        <v>0</v>
      </c>
    </row>
    <row r="287" spans="1:14" x14ac:dyDescent="0.25">
      <c r="A287" s="51" t="s">
        <v>110</v>
      </c>
      <c r="B287">
        <v>0</v>
      </c>
      <c r="C287">
        <v>0</v>
      </c>
      <c r="D287">
        <v>0</v>
      </c>
      <c r="E287">
        <v>0</v>
      </c>
      <c r="F287">
        <v>0</v>
      </c>
      <c r="G287">
        <v>0</v>
      </c>
      <c r="H287">
        <v>0</v>
      </c>
      <c r="I287">
        <v>0</v>
      </c>
      <c r="J287">
        <v>0</v>
      </c>
      <c r="K287">
        <v>0</v>
      </c>
      <c r="L287">
        <v>0</v>
      </c>
      <c r="M287">
        <v>0</v>
      </c>
      <c r="N287">
        <v>0</v>
      </c>
    </row>
    <row r="288" spans="1:14" x14ac:dyDescent="0.25">
      <c r="A288" s="51" t="s">
        <v>111</v>
      </c>
      <c r="B288">
        <v>0</v>
      </c>
      <c r="C288">
        <v>0</v>
      </c>
      <c r="D288">
        <v>0</v>
      </c>
      <c r="E288">
        <v>0</v>
      </c>
      <c r="F288">
        <v>0</v>
      </c>
      <c r="G288">
        <v>0</v>
      </c>
      <c r="H288">
        <v>0</v>
      </c>
      <c r="I288">
        <v>0</v>
      </c>
      <c r="J288">
        <v>0</v>
      </c>
      <c r="K288">
        <v>0</v>
      </c>
      <c r="L288">
        <v>0</v>
      </c>
      <c r="M288">
        <v>0</v>
      </c>
      <c r="N288">
        <v>0</v>
      </c>
    </row>
    <row r="289" spans="1:14" x14ac:dyDescent="0.25">
      <c r="A289" s="51" t="s">
        <v>98</v>
      </c>
      <c r="B289">
        <v>0</v>
      </c>
      <c r="C289">
        <v>0</v>
      </c>
      <c r="D289">
        <v>0</v>
      </c>
      <c r="E289">
        <v>0</v>
      </c>
      <c r="F289">
        <v>0</v>
      </c>
      <c r="G289">
        <v>0</v>
      </c>
      <c r="H289">
        <v>0</v>
      </c>
      <c r="I289">
        <v>0</v>
      </c>
      <c r="J289">
        <v>0</v>
      </c>
      <c r="K289">
        <v>0</v>
      </c>
      <c r="L289">
        <v>0</v>
      </c>
      <c r="M289">
        <v>0</v>
      </c>
      <c r="N289">
        <v>0</v>
      </c>
    </row>
    <row r="290" spans="1:14" x14ac:dyDescent="0.25">
      <c r="A290" s="51" t="s">
        <v>99</v>
      </c>
      <c r="B290">
        <v>0</v>
      </c>
      <c r="C290">
        <v>0</v>
      </c>
      <c r="D290">
        <v>0</v>
      </c>
      <c r="E290">
        <v>0</v>
      </c>
      <c r="F290">
        <v>0</v>
      </c>
      <c r="G290">
        <v>0</v>
      </c>
      <c r="H290">
        <v>0</v>
      </c>
      <c r="I290">
        <v>0</v>
      </c>
      <c r="J290">
        <v>0</v>
      </c>
      <c r="K290">
        <v>0</v>
      </c>
      <c r="L290">
        <v>0</v>
      </c>
      <c r="M290">
        <v>0</v>
      </c>
      <c r="N290">
        <v>0</v>
      </c>
    </row>
    <row r="291" spans="1:14" x14ac:dyDescent="0.25">
      <c r="A291" s="51" t="s">
        <v>100</v>
      </c>
      <c r="B291">
        <v>0</v>
      </c>
      <c r="C291">
        <v>0</v>
      </c>
      <c r="D291">
        <v>0</v>
      </c>
      <c r="E291">
        <v>0</v>
      </c>
      <c r="F291">
        <v>0</v>
      </c>
      <c r="G291">
        <v>0</v>
      </c>
      <c r="H291">
        <v>0</v>
      </c>
      <c r="I291">
        <v>0</v>
      </c>
      <c r="J291">
        <v>0</v>
      </c>
      <c r="K291">
        <v>0</v>
      </c>
      <c r="L291">
        <v>0</v>
      </c>
      <c r="M291">
        <v>0</v>
      </c>
      <c r="N291">
        <v>0</v>
      </c>
    </row>
    <row r="292" spans="1:14" x14ac:dyDescent="0.25">
      <c r="A292" s="51" t="s">
        <v>101</v>
      </c>
      <c r="B292">
        <v>0</v>
      </c>
      <c r="C292">
        <v>0</v>
      </c>
      <c r="D292">
        <v>0</v>
      </c>
      <c r="E292">
        <v>0</v>
      </c>
      <c r="F292">
        <v>0</v>
      </c>
      <c r="G292">
        <v>0</v>
      </c>
      <c r="H292">
        <v>0</v>
      </c>
      <c r="I292">
        <v>0</v>
      </c>
      <c r="J292">
        <v>0</v>
      </c>
      <c r="K292">
        <v>0</v>
      </c>
      <c r="L292">
        <v>0</v>
      </c>
      <c r="M292">
        <v>0</v>
      </c>
      <c r="N292">
        <v>0</v>
      </c>
    </row>
    <row r="293" spans="1:14" x14ac:dyDescent="0.25">
      <c r="A293" s="51" t="s">
        <v>102</v>
      </c>
      <c r="B293">
        <v>0</v>
      </c>
      <c r="C293">
        <v>0</v>
      </c>
      <c r="D293">
        <v>0</v>
      </c>
      <c r="E293">
        <v>0</v>
      </c>
      <c r="F293">
        <v>0</v>
      </c>
      <c r="G293">
        <v>0</v>
      </c>
      <c r="H293">
        <v>0</v>
      </c>
      <c r="I293">
        <v>0</v>
      </c>
      <c r="J293">
        <v>0</v>
      </c>
      <c r="K293">
        <v>0</v>
      </c>
      <c r="L293">
        <v>0</v>
      </c>
      <c r="M293">
        <v>0</v>
      </c>
      <c r="N293">
        <v>0</v>
      </c>
    </row>
    <row r="294" spans="1:14" x14ac:dyDescent="0.25">
      <c r="A294" s="51" t="s">
        <v>103</v>
      </c>
      <c r="B294">
        <v>0</v>
      </c>
      <c r="C294">
        <v>0</v>
      </c>
      <c r="D294">
        <v>0</v>
      </c>
      <c r="E294">
        <v>0</v>
      </c>
      <c r="F294">
        <v>0</v>
      </c>
      <c r="G294">
        <v>0</v>
      </c>
      <c r="H294">
        <v>0</v>
      </c>
      <c r="I294">
        <v>0</v>
      </c>
      <c r="J294">
        <v>0</v>
      </c>
      <c r="K294">
        <v>0</v>
      </c>
      <c r="L294">
        <v>0</v>
      </c>
      <c r="M294">
        <v>0</v>
      </c>
      <c r="N294">
        <v>0</v>
      </c>
    </row>
    <row r="295" spans="1:14" x14ac:dyDescent="0.25">
      <c r="A295" s="51" t="s">
        <v>104</v>
      </c>
      <c r="B295">
        <v>0</v>
      </c>
      <c r="C295">
        <v>0</v>
      </c>
      <c r="D295">
        <v>0</v>
      </c>
      <c r="E295">
        <v>0</v>
      </c>
      <c r="F295">
        <v>0</v>
      </c>
      <c r="G295">
        <v>0</v>
      </c>
      <c r="H295">
        <v>0</v>
      </c>
      <c r="I295">
        <v>0</v>
      </c>
      <c r="J295">
        <v>0</v>
      </c>
      <c r="K295">
        <v>0</v>
      </c>
      <c r="L295">
        <v>0</v>
      </c>
      <c r="M295">
        <v>0</v>
      </c>
      <c r="N295">
        <v>0</v>
      </c>
    </row>
    <row r="296" spans="1:14" x14ac:dyDescent="0.25">
      <c r="A296" s="51" t="s">
        <v>105</v>
      </c>
      <c r="B296">
        <v>0</v>
      </c>
      <c r="C296">
        <v>0</v>
      </c>
      <c r="D296">
        <v>0</v>
      </c>
      <c r="E296">
        <v>0</v>
      </c>
      <c r="F296">
        <v>0</v>
      </c>
      <c r="G296">
        <v>0</v>
      </c>
      <c r="H296">
        <v>0</v>
      </c>
      <c r="I296">
        <v>0</v>
      </c>
      <c r="J296">
        <v>0</v>
      </c>
      <c r="K296">
        <v>0</v>
      </c>
      <c r="L296">
        <v>0</v>
      </c>
      <c r="M296">
        <v>0</v>
      </c>
      <c r="N296">
        <v>0</v>
      </c>
    </row>
    <row r="297" spans="1:14" x14ac:dyDescent="0.25">
      <c r="A297" s="7" t="s">
        <v>11</v>
      </c>
    </row>
    <row r="298" spans="1:14" x14ac:dyDescent="0.25">
      <c r="A298" s="51" t="s">
        <v>92</v>
      </c>
      <c r="B298">
        <v>0</v>
      </c>
      <c r="C298">
        <v>0</v>
      </c>
      <c r="D298">
        <v>0</v>
      </c>
      <c r="E298">
        <v>0</v>
      </c>
      <c r="F298">
        <v>0</v>
      </c>
      <c r="G298">
        <v>0</v>
      </c>
      <c r="H298">
        <v>0</v>
      </c>
      <c r="I298">
        <v>0</v>
      </c>
      <c r="J298">
        <v>0</v>
      </c>
      <c r="K298">
        <v>0</v>
      </c>
      <c r="L298">
        <v>0</v>
      </c>
      <c r="M298">
        <v>0</v>
      </c>
      <c r="N298">
        <v>0</v>
      </c>
    </row>
    <row r="299" spans="1:14" x14ac:dyDescent="0.25">
      <c r="A299" s="51" t="s">
        <v>93</v>
      </c>
      <c r="B299">
        <v>0</v>
      </c>
      <c r="C299">
        <v>0</v>
      </c>
      <c r="D299">
        <v>0</v>
      </c>
      <c r="E299">
        <v>0</v>
      </c>
      <c r="F299">
        <v>0</v>
      </c>
      <c r="G299">
        <v>0</v>
      </c>
      <c r="H299">
        <v>0</v>
      </c>
      <c r="I299">
        <v>0</v>
      </c>
      <c r="J299">
        <v>0</v>
      </c>
      <c r="K299">
        <v>0</v>
      </c>
      <c r="L299">
        <v>0</v>
      </c>
      <c r="M299">
        <v>0</v>
      </c>
      <c r="N299">
        <v>0</v>
      </c>
    </row>
    <row r="300" spans="1:14" x14ac:dyDescent="0.25">
      <c r="A300" s="51" t="s">
        <v>112</v>
      </c>
      <c r="B300">
        <v>0</v>
      </c>
      <c r="C300">
        <v>0</v>
      </c>
      <c r="D300">
        <v>0</v>
      </c>
      <c r="E300">
        <v>0</v>
      </c>
      <c r="F300">
        <v>0</v>
      </c>
      <c r="G300">
        <v>0</v>
      </c>
      <c r="H300">
        <v>0</v>
      </c>
      <c r="I300">
        <v>0</v>
      </c>
      <c r="J300">
        <v>0</v>
      </c>
      <c r="K300">
        <v>0</v>
      </c>
      <c r="L300">
        <v>0</v>
      </c>
      <c r="M300">
        <v>0</v>
      </c>
      <c r="N300">
        <v>0</v>
      </c>
    </row>
    <row r="301" spans="1:14" x14ac:dyDescent="0.25">
      <c r="A301" s="51" t="s">
        <v>94</v>
      </c>
      <c r="B301">
        <v>0</v>
      </c>
      <c r="C301">
        <v>0</v>
      </c>
      <c r="D301">
        <v>0</v>
      </c>
      <c r="E301">
        <v>0</v>
      </c>
      <c r="F301">
        <v>0</v>
      </c>
      <c r="G301">
        <v>0</v>
      </c>
      <c r="H301">
        <v>0</v>
      </c>
      <c r="I301">
        <v>0</v>
      </c>
      <c r="J301">
        <v>0</v>
      </c>
      <c r="K301">
        <v>0</v>
      </c>
      <c r="L301">
        <v>0</v>
      </c>
      <c r="M301">
        <v>0</v>
      </c>
      <c r="N301">
        <v>0</v>
      </c>
    </row>
    <row r="302" spans="1:14" x14ac:dyDescent="0.25">
      <c r="A302" s="51" t="s">
        <v>95</v>
      </c>
      <c r="B302">
        <v>0</v>
      </c>
      <c r="C302">
        <v>0</v>
      </c>
      <c r="D302">
        <v>0</v>
      </c>
      <c r="E302">
        <v>0</v>
      </c>
      <c r="F302">
        <v>0</v>
      </c>
      <c r="G302">
        <v>0</v>
      </c>
      <c r="H302">
        <v>0</v>
      </c>
      <c r="I302">
        <v>0</v>
      </c>
      <c r="J302">
        <v>0</v>
      </c>
      <c r="K302">
        <v>0</v>
      </c>
      <c r="L302">
        <v>0</v>
      </c>
      <c r="M302">
        <v>0</v>
      </c>
      <c r="N302">
        <v>0</v>
      </c>
    </row>
    <row r="303" spans="1:14" x14ac:dyDescent="0.25">
      <c r="A303" s="51" t="s">
        <v>96</v>
      </c>
      <c r="B303">
        <v>0</v>
      </c>
      <c r="C303">
        <v>0</v>
      </c>
      <c r="D303">
        <v>0</v>
      </c>
      <c r="E303">
        <v>0</v>
      </c>
      <c r="F303">
        <v>0</v>
      </c>
      <c r="G303">
        <v>0</v>
      </c>
      <c r="H303">
        <v>0</v>
      </c>
      <c r="I303">
        <v>0</v>
      </c>
      <c r="J303">
        <v>0</v>
      </c>
      <c r="K303">
        <v>0</v>
      </c>
      <c r="L303">
        <v>0</v>
      </c>
      <c r="M303">
        <v>0</v>
      </c>
      <c r="N303">
        <v>0</v>
      </c>
    </row>
    <row r="304" spans="1:14" x14ac:dyDescent="0.25">
      <c r="A304" s="51" t="s">
        <v>97</v>
      </c>
      <c r="B304">
        <v>0</v>
      </c>
      <c r="C304">
        <v>0</v>
      </c>
      <c r="D304">
        <v>0</v>
      </c>
      <c r="E304">
        <v>0</v>
      </c>
      <c r="F304">
        <v>0</v>
      </c>
      <c r="G304">
        <v>0</v>
      </c>
      <c r="H304">
        <v>0</v>
      </c>
      <c r="I304">
        <v>0</v>
      </c>
      <c r="J304">
        <v>0</v>
      </c>
      <c r="K304">
        <v>0</v>
      </c>
      <c r="L304">
        <v>0</v>
      </c>
      <c r="M304">
        <v>0</v>
      </c>
      <c r="N304">
        <v>0</v>
      </c>
    </row>
    <row r="305" spans="1:14" x14ac:dyDescent="0.25">
      <c r="A305" s="51" t="s">
        <v>110</v>
      </c>
      <c r="B305">
        <v>0</v>
      </c>
      <c r="C305">
        <v>0</v>
      </c>
      <c r="D305">
        <v>0</v>
      </c>
      <c r="E305">
        <v>0</v>
      </c>
      <c r="F305">
        <v>0</v>
      </c>
      <c r="G305">
        <v>0</v>
      </c>
      <c r="H305">
        <v>0</v>
      </c>
      <c r="I305">
        <v>0</v>
      </c>
      <c r="J305">
        <v>0</v>
      </c>
      <c r="K305">
        <v>0</v>
      </c>
      <c r="L305">
        <v>0</v>
      </c>
      <c r="M305">
        <v>0</v>
      </c>
      <c r="N305">
        <v>0</v>
      </c>
    </row>
    <row r="306" spans="1:14" x14ac:dyDescent="0.25">
      <c r="A306" s="51" t="s">
        <v>111</v>
      </c>
      <c r="B306">
        <v>0</v>
      </c>
      <c r="C306">
        <v>0</v>
      </c>
      <c r="D306">
        <v>0</v>
      </c>
      <c r="E306">
        <v>0</v>
      </c>
      <c r="F306">
        <v>0</v>
      </c>
      <c r="G306">
        <v>0</v>
      </c>
      <c r="H306">
        <v>0</v>
      </c>
      <c r="I306">
        <v>0</v>
      </c>
      <c r="J306">
        <v>0</v>
      </c>
      <c r="K306">
        <v>0</v>
      </c>
      <c r="L306">
        <v>0</v>
      </c>
      <c r="M306">
        <v>0</v>
      </c>
      <c r="N306">
        <v>0</v>
      </c>
    </row>
    <row r="307" spans="1:14" x14ac:dyDescent="0.25">
      <c r="A307" s="51" t="s">
        <v>98</v>
      </c>
      <c r="B307">
        <v>0</v>
      </c>
      <c r="C307">
        <v>0</v>
      </c>
      <c r="D307">
        <v>0</v>
      </c>
      <c r="E307">
        <v>0</v>
      </c>
      <c r="F307">
        <v>0</v>
      </c>
      <c r="G307">
        <v>0</v>
      </c>
      <c r="H307">
        <v>0</v>
      </c>
      <c r="I307">
        <v>0</v>
      </c>
      <c r="J307">
        <v>0</v>
      </c>
      <c r="K307">
        <v>0</v>
      </c>
      <c r="L307">
        <v>0</v>
      </c>
      <c r="M307">
        <v>0</v>
      </c>
      <c r="N307">
        <v>0</v>
      </c>
    </row>
    <row r="308" spans="1:14" x14ac:dyDescent="0.25">
      <c r="A308" s="51" t="s">
        <v>99</v>
      </c>
      <c r="B308">
        <v>0</v>
      </c>
      <c r="C308">
        <v>0</v>
      </c>
      <c r="D308">
        <v>0</v>
      </c>
      <c r="E308">
        <v>0</v>
      </c>
      <c r="F308">
        <v>0</v>
      </c>
      <c r="G308">
        <v>0</v>
      </c>
      <c r="H308">
        <v>0</v>
      </c>
      <c r="I308">
        <v>0</v>
      </c>
      <c r="J308">
        <v>0</v>
      </c>
      <c r="K308">
        <v>0</v>
      </c>
      <c r="L308">
        <v>0</v>
      </c>
      <c r="M308">
        <v>0</v>
      </c>
      <c r="N308">
        <v>0</v>
      </c>
    </row>
    <row r="309" spans="1:14" x14ac:dyDescent="0.25">
      <c r="A309" s="51" t="s">
        <v>100</v>
      </c>
      <c r="B309">
        <v>0</v>
      </c>
      <c r="C309">
        <v>0</v>
      </c>
      <c r="D309">
        <v>0</v>
      </c>
      <c r="E309">
        <v>0</v>
      </c>
      <c r="F309">
        <v>0</v>
      </c>
      <c r="G309">
        <v>0</v>
      </c>
      <c r="H309">
        <v>0</v>
      </c>
      <c r="I309">
        <v>0</v>
      </c>
      <c r="J309">
        <v>0</v>
      </c>
      <c r="K309">
        <v>0</v>
      </c>
      <c r="L309">
        <v>0</v>
      </c>
      <c r="M309">
        <v>0</v>
      </c>
      <c r="N309">
        <v>0</v>
      </c>
    </row>
    <row r="310" spans="1:14" x14ac:dyDescent="0.25">
      <c r="A310" s="51" t="s">
        <v>101</v>
      </c>
      <c r="B310">
        <v>0</v>
      </c>
      <c r="C310">
        <v>0</v>
      </c>
      <c r="D310">
        <v>0</v>
      </c>
      <c r="E310">
        <v>0</v>
      </c>
      <c r="F310">
        <v>0</v>
      </c>
      <c r="G310">
        <v>0</v>
      </c>
      <c r="H310">
        <v>0</v>
      </c>
      <c r="I310">
        <v>0</v>
      </c>
      <c r="J310">
        <v>0</v>
      </c>
      <c r="K310">
        <v>0</v>
      </c>
      <c r="L310">
        <v>0</v>
      </c>
      <c r="M310">
        <v>0</v>
      </c>
      <c r="N310">
        <v>0</v>
      </c>
    </row>
    <row r="311" spans="1:14" x14ac:dyDescent="0.25">
      <c r="A311" s="51" t="s">
        <v>102</v>
      </c>
      <c r="B311">
        <v>0</v>
      </c>
      <c r="C311">
        <v>0</v>
      </c>
      <c r="D311">
        <v>0</v>
      </c>
      <c r="E311">
        <v>0</v>
      </c>
      <c r="F311">
        <v>0</v>
      </c>
      <c r="G311">
        <v>0</v>
      </c>
      <c r="H311">
        <v>0</v>
      </c>
      <c r="I311">
        <v>0</v>
      </c>
      <c r="J311">
        <v>0</v>
      </c>
      <c r="K311">
        <v>0</v>
      </c>
      <c r="L311">
        <v>0</v>
      </c>
      <c r="M311">
        <v>0</v>
      </c>
      <c r="N311">
        <v>0</v>
      </c>
    </row>
    <row r="312" spans="1:14" x14ac:dyDescent="0.25">
      <c r="A312" s="51" t="s">
        <v>103</v>
      </c>
      <c r="B312">
        <v>0</v>
      </c>
      <c r="C312">
        <v>0</v>
      </c>
      <c r="D312">
        <v>0</v>
      </c>
      <c r="E312">
        <v>0</v>
      </c>
      <c r="F312">
        <v>0</v>
      </c>
      <c r="G312">
        <v>0</v>
      </c>
      <c r="H312">
        <v>0</v>
      </c>
      <c r="I312">
        <v>0</v>
      </c>
      <c r="J312">
        <v>0</v>
      </c>
      <c r="K312">
        <v>0</v>
      </c>
      <c r="L312">
        <v>0</v>
      </c>
      <c r="M312">
        <v>0</v>
      </c>
      <c r="N312">
        <v>0</v>
      </c>
    </row>
    <row r="313" spans="1:14" x14ac:dyDescent="0.25">
      <c r="A313" s="51" t="s">
        <v>104</v>
      </c>
      <c r="B313">
        <v>0</v>
      </c>
      <c r="C313">
        <v>0</v>
      </c>
      <c r="D313">
        <v>0</v>
      </c>
      <c r="E313">
        <v>0</v>
      </c>
      <c r="F313">
        <v>0</v>
      </c>
      <c r="G313">
        <v>0</v>
      </c>
      <c r="H313">
        <v>0</v>
      </c>
      <c r="I313">
        <v>0</v>
      </c>
      <c r="J313">
        <v>0</v>
      </c>
      <c r="K313">
        <v>0</v>
      </c>
      <c r="L313">
        <v>0</v>
      </c>
      <c r="M313">
        <v>0</v>
      </c>
      <c r="N313">
        <v>0</v>
      </c>
    </row>
    <row r="314" spans="1:14" x14ac:dyDescent="0.25">
      <c r="A314" s="51" t="s">
        <v>105</v>
      </c>
      <c r="B314">
        <v>0</v>
      </c>
      <c r="C314">
        <v>0</v>
      </c>
      <c r="D314">
        <v>0</v>
      </c>
      <c r="E314">
        <v>0</v>
      </c>
      <c r="F314">
        <v>0</v>
      </c>
      <c r="G314">
        <v>0</v>
      </c>
      <c r="H314">
        <v>0</v>
      </c>
      <c r="I314">
        <v>0</v>
      </c>
      <c r="J314">
        <v>0</v>
      </c>
      <c r="K314">
        <v>0</v>
      </c>
      <c r="L314">
        <v>0</v>
      </c>
      <c r="M314">
        <v>0</v>
      </c>
      <c r="N314">
        <v>0</v>
      </c>
    </row>
    <row r="315" spans="1:14" x14ac:dyDescent="0.25">
      <c r="A315" s="7" t="s">
        <v>10</v>
      </c>
    </row>
    <row r="316" spans="1:14" x14ac:dyDescent="0.25">
      <c r="A316" s="51" t="s">
        <v>92</v>
      </c>
      <c r="B316">
        <v>0</v>
      </c>
      <c r="C316">
        <v>0</v>
      </c>
      <c r="D316">
        <v>0</v>
      </c>
      <c r="E316">
        <v>0</v>
      </c>
      <c r="F316">
        <v>0</v>
      </c>
      <c r="G316">
        <v>0</v>
      </c>
      <c r="H316">
        <v>0</v>
      </c>
      <c r="I316">
        <v>0</v>
      </c>
      <c r="J316">
        <v>0</v>
      </c>
      <c r="K316">
        <v>0</v>
      </c>
      <c r="L316">
        <v>0</v>
      </c>
      <c r="M316">
        <v>0</v>
      </c>
      <c r="N316">
        <v>0</v>
      </c>
    </row>
    <row r="317" spans="1:14" x14ac:dyDescent="0.25">
      <c r="A317" s="51" t="s">
        <v>93</v>
      </c>
      <c r="B317">
        <v>0</v>
      </c>
      <c r="C317">
        <v>0</v>
      </c>
      <c r="D317">
        <v>0</v>
      </c>
      <c r="E317">
        <v>0</v>
      </c>
      <c r="F317">
        <v>0</v>
      </c>
      <c r="G317">
        <v>0</v>
      </c>
      <c r="H317">
        <v>0</v>
      </c>
      <c r="I317">
        <v>0</v>
      </c>
      <c r="J317">
        <v>0</v>
      </c>
      <c r="K317">
        <v>0</v>
      </c>
      <c r="L317">
        <v>0</v>
      </c>
      <c r="M317">
        <v>0</v>
      </c>
      <c r="N317">
        <v>0</v>
      </c>
    </row>
    <row r="318" spans="1:14" x14ac:dyDescent="0.25">
      <c r="A318" s="51" t="s">
        <v>112</v>
      </c>
      <c r="B318">
        <v>0</v>
      </c>
      <c r="C318">
        <v>0</v>
      </c>
      <c r="D318">
        <v>0</v>
      </c>
      <c r="E318">
        <v>0</v>
      </c>
      <c r="F318">
        <v>0</v>
      </c>
      <c r="G318">
        <v>0</v>
      </c>
      <c r="H318">
        <v>0</v>
      </c>
      <c r="I318">
        <v>0</v>
      </c>
      <c r="J318">
        <v>0</v>
      </c>
      <c r="K318">
        <v>0</v>
      </c>
      <c r="L318">
        <v>0</v>
      </c>
      <c r="M318">
        <v>0</v>
      </c>
      <c r="N318">
        <v>0</v>
      </c>
    </row>
    <row r="319" spans="1:14" x14ac:dyDescent="0.25">
      <c r="A319" s="51" t="s">
        <v>94</v>
      </c>
      <c r="B319">
        <v>0</v>
      </c>
      <c r="C319">
        <v>0</v>
      </c>
      <c r="D319">
        <v>0</v>
      </c>
      <c r="E319">
        <v>0</v>
      </c>
      <c r="F319">
        <v>0</v>
      </c>
      <c r="G319">
        <v>0</v>
      </c>
      <c r="H319">
        <v>0</v>
      </c>
      <c r="I319">
        <v>0</v>
      </c>
      <c r="J319">
        <v>0</v>
      </c>
      <c r="K319">
        <v>0</v>
      </c>
      <c r="L319">
        <v>0</v>
      </c>
      <c r="M319">
        <v>0</v>
      </c>
      <c r="N319">
        <v>0</v>
      </c>
    </row>
    <row r="320" spans="1:14" x14ac:dyDescent="0.25">
      <c r="A320" s="51" t="s">
        <v>95</v>
      </c>
      <c r="B320">
        <v>0</v>
      </c>
      <c r="C320">
        <v>0</v>
      </c>
      <c r="D320">
        <v>0</v>
      </c>
      <c r="E320">
        <v>0</v>
      </c>
      <c r="F320">
        <v>0</v>
      </c>
      <c r="G320">
        <v>0</v>
      </c>
      <c r="H320">
        <v>0</v>
      </c>
      <c r="I320">
        <v>0</v>
      </c>
      <c r="J320">
        <v>0</v>
      </c>
      <c r="K320">
        <v>0</v>
      </c>
      <c r="L320">
        <v>0</v>
      </c>
      <c r="M320">
        <v>0</v>
      </c>
      <c r="N320">
        <v>0</v>
      </c>
    </row>
    <row r="321" spans="1:14" x14ac:dyDescent="0.25">
      <c r="A321" s="51" t="s">
        <v>96</v>
      </c>
      <c r="B321">
        <v>0</v>
      </c>
      <c r="C321">
        <v>0</v>
      </c>
      <c r="D321">
        <v>0</v>
      </c>
      <c r="E321">
        <v>0</v>
      </c>
      <c r="F321">
        <v>0</v>
      </c>
      <c r="G321">
        <v>0</v>
      </c>
      <c r="H321">
        <v>0</v>
      </c>
      <c r="I321">
        <v>0</v>
      </c>
      <c r="J321">
        <v>0</v>
      </c>
      <c r="K321">
        <v>0</v>
      </c>
      <c r="L321">
        <v>0</v>
      </c>
      <c r="M321">
        <v>0</v>
      </c>
      <c r="N321">
        <v>0</v>
      </c>
    </row>
    <row r="322" spans="1:14" x14ac:dyDescent="0.25">
      <c r="A322" s="51" t="s">
        <v>97</v>
      </c>
      <c r="B322">
        <v>0</v>
      </c>
      <c r="C322">
        <v>0</v>
      </c>
      <c r="D322">
        <v>0</v>
      </c>
      <c r="E322">
        <v>0</v>
      </c>
      <c r="F322">
        <v>0</v>
      </c>
      <c r="G322">
        <v>0</v>
      </c>
      <c r="H322">
        <v>0</v>
      </c>
      <c r="I322">
        <v>0</v>
      </c>
      <c r="J322">
        <v>0</v>
      </c>
      <c r="K322">
        <v>0</v>
      </c>
      <c r="L322">
        <v>0</v>
      </c>
      <c r="M322">
        <v>0</v>
      </c>
      <c r="N322">
        <v>0</v>
      </c>
    </row>
    <row r="323" spans="1:14" x14ac:dyDescent="0.25">
      <c r="A323" s="51" t="s">
        <v>110</v>
      </c>
      <c r="B323">
        <v>0</v>
      </c>
      <c r="C323">
        <v>0</v>
      </c>
      <c r="D323">
        <v>0</v>
      </c>
      <c r="E323">
        <v>0</v>
      </c>
      <c r="F323">
        <v>0</v>
      </c>
      <c r="G323">
        <v>0</v>
      </c>
      <c r="H323">
        <v>0</v>
      </c>
      <c r="I323">
        <v>0</v>
      </c>
      <c r="J323">
        <v>0</v>
      </c>
      <c r="K323">
        <v>0</v>
      </c>
      <c r="L323">
        <v>0</v>
      </c>
      <c r="M323">
        <v>0</v>
      </c>
      <c r="N323">
        <v>0</v>
      </c>
    </row>
    <row r="324" spans="1:14" x14ac:dyDescent="0.25">
      <c r="A324" s="51" t="s">
        <v>111</v>
      </c>
      <c r="B324">
        <v>0</v>
      </c>
      <c r="C324">
        <v>0</v>
      </c>
      <c r="D324">
        <v>0</v>
      </c>
      <c r="E324">
        <v>0</v>
      </c>
      <c r="F324">
        <v>0</v>
      </c>
      <c r="G324">
        <v>0</v>
      </c>
      <c r="H324">
        <v>0</v>
      </c>
      <c r="I324">
        <v>0</v>
      </c>
      <c r="J324">
        <v>0</v>
      </c>
      <c r="K324">
        <v>0</v>
      </c>
      <c r="L324">
        <v>0</v>
      </c>
      <c r="M324">
        <v>0</v>
      </c>
      <c r="N324">
        <v>0</v>
      </c>
    </row>
    <row r="325" spans="1:14" x14ac:dyDescent="0.25">
      <c r="A325" s="51" t="s">
        <v>98</v>
      </c>
      <c r="B325">
        <v>0</v>
      </c>
      <c r="C325">
        <v>0</v>
      </c>
      <c r="D325">
        <v>0</v>
      </c>
      <c r="E325">
        <v>0</v>
      </c>
      <c r="F325">
        <v>0</v>
      </c>
      <c r="G325">
        <v>0</v>
      </c>
      <c r="H325">
        <v>0</v>
      </c>
      <c r="I325">
        <v>0</v>
      </c>
      <c r="J325">
        <v>0</v>
      </c>
      <c r="K325">
        <v>0</v>
      </c>
      <c r="L325">
        <v>0</v>
      </c>
      <c r="M325">
        <v>0</v>
      </c>
      <c r="N325">
        <v>0</v>
      </c>
    </row>
    <row r="326" spans="1:14" x14ac:dyDescent="0.25">
      <c r="A326" s="51" t="s">
        <v>99</v>
      </c>
      <c r="B326">
        <v>0</v>
      </c>
      <c r="C326">
        <v>0</v>
      </c>
      <c r="D326">
        <v>0</v>
      </c>
      <c r="E326">
        <v>0</v>
      </c>
      <c r="F326">
        <v>0</v>
      </c>
      <c r="G326">
        <v>0</v>
      </c>
      <c r="H326">
        <v>0</v>
      </c>
      <c r="I326">
        <v>0</v>
      </c>
      <c r="J326">
        <v>0</v>
      </c>
      <c r="K326">
        <v>0</v>
      </c>
      <c r="L326">
        <v>0</v>
      </c>
      <c r="M326">
        <v>0</v>
      </c>
      <c r="N326">
        <v>0</v>
      </c>
    </row>
    <row r="327" spans="1:14" x14ac:dyDescent="0.25">
      <c r="A327" s="51" t="s">
        <v>100</v>
      </c>
      <c r="B327">
        <v>0</v>
      </c>
      <c r="C327">
        <v>0</v>
      </c>
      <c r="D327">
        <v>0</v>
      </c>
      <c r="E327">
        <v>0</v>
      </c>
      <c r="F327">
        <v>0</v>
      </c>
      <c r="G327">
        <v>0</v>
      </c>
      <c r="H327">
        <v>0</v>
      </c>
      <c r="I327">
        <v>0</v>
      </c>
      <c r="J327">
        <v>0</v>
      </c>
      <c r="K327">
        <v>0</v>
      </c>
      <c r="L327">
        <v>0</v>
      </c>
      <c r="M327">
        <v>0</v>
      </c>
      <c r="N327">
        <v>0</v>
      </c>
    </row>
    <row r="328" spans="1:14" x14ac:dyDescent="0.25">
      <c r="A328" s="51" t="s">
        <v>101</v>
      </c>
      <c r="B328">
        <v>0</v>
      </c>
      <c r="C328">
        <v>0</v>
      </c>
      <c r="D328">
        <v>0</v>
      </c>
      <c r="E328">
        <v>0</v>
      </c>
      <c r="F328">
        <v>0</v>
      </c>
      <c r="G328">
        <v>0</v>
      </c>
      <c r="H328">
        <v>0</v>
      </c>
      <c r="I328">
        <v>0</v>
      </c>
      <c r="J328">
        <v>0</v>
      </c>
      <c r="K328">
        <v>0</v>
      </c>
      <c r="L328">
        <v>0</v>
      </c>
      <c r="M328">
        <v>0</v>
      </c>
      <c r="N328">
        <v>0</v>
      </c>
    </row>
    <row r="329" spans="1:14" x14ac:dyDescent="0.25">
      <c r="A329" s="51" t="s">
        <v>102</v>
      </c>
      <c r="B329">
        <v>0</v>
      </c>
      <c r="C329">
        <v>0</v>
      </c>
      <c r="D329">
        <v>0</v>
      </c>
      <c r="E329">
        <v>0</v>
      </c>
      <c r="F329">
        <v>0</v>
      </c>
      <c r="G329">
        <v>0</v>
      </c>
      <c r="H329">
        <v>0</v>
      </c>
      <c r="I329">
        <v>0</v>
      </c>
      <c r="J329">
        <v>0</v>
      </c>
      <c r="K329">
        <v>0</v>
      </c>
      <c r="L329">
        <v>0</v>
      </c>
      <c r="M329">
        <v>0</v>
      </c>
      <c r="N329">
        <v>0</v>
      </c>
    </row>
    <row r="330" spans="1:14" x14ac:dyDescent="0.25">
      <c r="A330" s="51" t="s">
        <v>103</v>
      </c>
      <c r="B330">
        <v>0</v>
      </c>
      <c r="C330">
        <v>0</v>
      </c>
      <c r="D330">
        <v>0</v>
      </c>
      <c r="E330">
        <v>0</v>
      </c>
      <c r="F330">
        <v>0</v>
      </c>
      <c r="G330">
        <v>0</v>
      </c>
      <c r="H330">
        <v>0</v>
      </c>
      <c r="I330">
        <v>0</v>
      </c>
      <c r="J330">
        <v>0</v>
      </c>
      <c r="K330">
        <v>0</v>
      </c>
      <c r="L330">
        <v>0</v>
      </c>
      <c r="M330">
        <v>0</v>
      </c>
      <c r="N330">
        <v>0</v>
      </c>
    </row>
    <row r="331" spans="1:14" x14ac:dyDescent="0.25">
      <c r="A331" s="51" t="s">
        <v>104</v>
      </c>
      <c r="B331">
        <v>0</v>
      </c>
      <c r="C331">
        <v>0</v>
      </c>
      <c r="D331">
        <v>0</v>
      </c>
      <c r="E331">
        <v>0</v>
      </c>
      <c r="F331">
        <v>0</v>
      </c>
      <c r="G331">
        <v>0</v>
      </c>
      <c r="H331">
        <v>0</v>
      </c>
      <c r="I331">
        <v>0</v>
      </c>
      <c r="J331">
        <v>0</v>
      </c>
      <c r="K331">
        <v>0</v>
      </c>
      <c r="L331">
        <v>0</v>
      </c>
      <c r="M331">
        <v>0</v>
      </c>
      <c r="N331">
        <v>0</v>
      </c>
    </row>
    <row r="332" spans="1:14" x14ac:dyDescent="0.25">
      <c r="A332" s="51" t="s">
        <v>105</v>
      </c>
      <c r="B332">
        <v>0</v>
      </c>
      <c r="C332">
        <v>0</v>
      </c>
      <c r="D332">
        <v>0</v>
      </c>
      <c r="E332">
        <v>0</v>
      </c>
      <c r="F332">
        <v>0</v>
      </c>
      <c r="G332">
        <v>0</v>
      </c>
      <c r="H332">
        <v>0</v>
      </c>
      <c r="I332">
        <v>0</v>
      </c>
      <c r="J332">
        <v>0</v>
      </c>
      <c r="K332">
        <v>0</v>
      </c>
      <c r="L332">
        <v>0</v>
      </c>
      <c r="M332">
        <v>0</v>
      </c>
      <c r="N332">
        <v>0</v>
      </c>
    </row>
    <row r="333" spans="1:14" x14ac:dyDescent="0.25">
      <c r="A333" s="6" t="s">
        <v>107</v>
      </c>
    </row>
    <row r="334" spans="1:14" x14ac:dyDescent="0.25">
      <c r="A334" s="7" t="s">
        <v>13</v>
      </c>
    </row>
    <row r="335" spans="1:14" x14ac:dyDescent="0.25">
      <c r="A335" s="51" t="s">
        <v>92</v>
      </c>
      <c r="B335">
        <v>7430.4563076018103</v>
      </c>
      <c r="C335">
        <v>7575.3814832665776</v>
      </c>
      <c r="D335">
        <v>8471.4840086156</v>
      </c>
      <c r="E335">
        <v>7919.8701513519263</v>
      </c>
      <c r="F335">
        <v>7896.992337653106</v>
      </c>
      <c r="G335">
        <v>8332.2099112862979</v>
      </c>
      <c r="H335">
        <v>8571.3402507783521</v>
      </c>
      <c r="I335">
        <v>8503.0186778230436</v>
      </c>
      <c r="J335">
        <v>8201.3288193678927</v>
      </c>
      <c r="K335">
        <v>8390.5014077489741</v>
      </c>
      <c r="L335">
        <v>9070.3420191374407</v>
      </c>
      <c r="M335">
        <v>9219.8580543737316</v>
      </c>
      <c r="N335">
        <v>99582.783429004761</v>
      </c>
    </row>
    <row r="336" spans="1:14" x14ac:dyDescent="0.25">
      <c r="A336" s="51" t="s">
        <v>93</v>
      </c>
      <c r="B336">
        <v>510.54284812086064</v>
      </c>
      <c r="C336">
        <v>301.99062859145744</v>
      </c>
      <c r="D336">
        <v>381.30047429409927</v>
      </c>
      <c r="E336">
        <v>395.63197870414444</v>
      </c>
      <c r="F336">
        <v>388.97069683067792</v>
      </c>
      <c r="G336">
        <v>352.45662591024484</v>
      </c>
      <c r="H336">
        <v>474.91716435987752</v>
      </c>
      <c r="I336">
        <v>400.63303138538885</v>
      </c>
      <c r="J336">
        <v>421.66073643039681</v>
      </c>
      <c r="K336">
        <v>457.82334570371398</v>
      </c>
      <c r="L336">
        <v>466.98565675886351</v>
      </c>
      <c r="M336">
        <v>527.77085852884215</v>
      </c>
      <c r="N336">
        <v>5080.6840456185673</v>
      </c>
    </row>
    <row r="337" spans="1:14" x14ac:dyDescent="0.25">
      <c r="A337" s="51" t="s">
        <v>112</v>
      </c>
      <c r="B337">
        <v>0</v>
      </c>
      <c r="C337">
        <v>0</v>
      </c>
      <c r="D337">
        <v>0</v>
      </c>
      <c r="E337">
        <v>0</v>
      </c>
      <c r="F337">
        <v>0</v>
      </c>
      <c r="G337">
        <v>0</v>
      </c>
      <c r="H337">
        <v>0</v>
      </c>
      <c r="I337">
        <v>0</v>
      </c>
      <c r="J337">
        <v>0</v>
      </c>
      <c r="K337">
        <v>0</v>
      </c>
      <c r="L337">
        <v>0</v>
      </c>
      <c r="M337">
        <v>0</v>
      </c>
      <c r="N337">
        <v>0</v>
      </c>
    </row>
    <row r="338" spans="1:14" x14ac:dyDescent="0.25">
      <c r="A338" s="51" t="s">
        <v>94</v>
      </c>
      <c r="B338">
        <v>0</v>
      </c>
      <c r="C338">
        <v>0</v>
      </c>
      <c r="D338">
        <v>0</v>
      </c>
      <c r="E338">
        <v>0</v>
      </c>
      <c r="F338">
        <v>0</v>
      </c>
      <c r="G338">
        <v>0</v>
      </c>
      <c r="H338">
        <v>0</v>
      </c>
      <c r="I338">
        <v>0</v>
      </c>
      <c r="J338">
        <v>0</v>
      </c>
      <c r="K338">
        <v>0</v>
      </c>
      <c r="L338">
        <v>0</v>
      </c>
      <c r="M338">
        <v>0</v>
      </c>
      <c r="N338">
        <v>0</v>
      </c>
    </row>
    <row r="339" spans="1:14" x14ac:dyDescent="0.25">
      <c r="A339" s="51" t="s">
        <v>95</v>
      </c>
      <c r="B339">
        <v>0</v>
      </c>
      <c r="C339">
        <v>0</v>
      </c>
      <c r="D339">
        <v>0</v>
      </c>
      <c r="E339">
        <v>0</v>
      </c>
      <c r="F339">
        <v>0</v>
      </c>
      <c r="G339">
        <v>0</v>
      </c>
      <c r="H339">
        <v>0</v>
      </c>
      <c r="I339">
        <v>0</v>
      </c>
      <c r="J339">
        <v>0</v>
      </c>
      <c r="K339">
        <v>0</v>
      </c>
      <c r="L339">
        <v>0</v>
      </c>
      <c r="M339">
        <v>0</v>
      </c>
      <c r="N339">
        <v>0</v>
      </c>
    </row>
    <row r="340" spans="1:14" x14ac:dyDescent="0.25">
      <c r="A340" s="51" t="s">
        <v>96</v>
      </c>
      <c r="B340">
        <v>0</v>
      </c>
      <c r="C340">
        <v>0</v>
      </c>
      <c r="D340">
        <v>0</v>
      </c>
      <c r="E340">
        <v>0</v>
      </c>
      <c r="F340">
        <v>0</v>
      </c>
      <c r="G340">
        <v>0</v>
      </c>
      <c r="H340">
        <v>0</v>
      </c>
      <c r="I340">
        <v>0</v>
      </c>
      <c r="J340">
        <v>0</v>
      </c>
      <c r="K340">
        <v>0</v>
      </c>
      <c r="L340">
        <v>0</v>
      </c>
      <c r="M340">
        <v>0</v>
      </c>
      <c r="N340">
        <v>0</v>
      </c>
    </row>
    <row r="341" spans="1:14" x14ac:dyDescent="0.25">
      <c r="A341" s="51" t="s">
        <v>97</v>
      </c>
      <c r="B341">
        <v>-64.019074768053315</v>
      </c>
      <c r="C341">
        <v>-64.019074768053315</v>
      </c>
      <c r="D341">
        <v>-64.019074768053315</v>
      </c>
      <c r="E341">
        <v>-64.019074768053315</v>
      </c>
      <c r="F341">
        <v>-64.019074768053315</v>
      </c>
      <c r="G341">
        <v>-64.019074768053315</v>
      </c>
      <c r="H341">
        <v>-64.019074768053315</v>
      </c>
      <c r="I341">
        <v>-64.019074768053315</v>
      </c>
      <c r="J341">
        <v>-64.019074768053315</v>
      </c>
      <c r="K341">
        <v>-64.019074768053315</v>
      </c>
      <c r="L341">
        <v>-64.019074768053315</v>
      </c>
      <c r="M341">
        <v>-64.019074768053315</v>
      </c>
      <c r="N341">
        <v>-768.22889721663978</v>
      </c>
    </row>
    <row r="342" spans="1:14" x14ac:dyDescent="0.25">
      <c r="A342" s="51" t="s">
        <v>111</v>
      </c>
      <c r="B342">
        <v>0</v>
      </c>
      <c r="C342">
        <v>0</v>
      </c>
      <c r="D342">
        <v>0</v>
      </c>
      <c r="E342">
        <v>0</v>
      </c>
      <c r="F342">
        <v>0</v>
      </c>
      <c r="G342">
        <v>0</v>
      </c>
      <c r="H342">
        <v>0</v>
      </c>
      <c r="I342">
        <v>0</v>
      </c>
      <c r="J342">
        <v>0</v>
      </c>
      <c r="K342">
        <v>0</v>
      </c>
      <c r="L342">
        <v>0</v>
      </c>
      <c r="M342">
        <v>0</v>
      </c>
      <c r="N342">
        <v>0</v>
      </c>
    </row>
    <row r="343" spans="1:14" x14ac:dyDescent="0.25">
      <c r="A343" s="51" t="s">
        <v>98</v>
      </c>
      <c r="B343">
        <v>1109.2423270776401</v>
      </c>
      <c r="C343">
        <v>1123.1681445169293</v>
      </c>
      <c r="D343">
        <v>1265.4288126371528</v>
      </c>
      <c r="E343">
        <v>1157.2191939579429</v>
      </c>
      <c r="F343">
        <v>1147.3410406872863</v>
      </c>
      <c r="G343">
        <v>1228.5768067273523</v>
      </c>
      <c r="H343">
        <v>1289.3888055155262</v>
      </c>
      <c r="I343">
        <v>1239.0423655133902</v>
      </c>
      <c r="J343">
        <v>1165.317036839682</v>
      </c>
      <c r="K343">
        <v>1178.6080081556356</v>
      </c>
      <c r="L343">
        <v>1284.892618849289</v>
      </c>
      <c r="M343">
        <v>1405.4689710039886</v>
      </c>
      <c r="N343">
        <v>14593.694131481818</v>
      </c>
    </row>
    <row r="344" spans="1:14" x14ac:dyDescent="0.25">
      <c r="A344" s="51" t="s">
        <v>99</v>
      </c>
      <c r="B344">
        <v>3.2750859101552741</v>
      </c>
      <c r="C344">
        <v>3.2750859101552741</v>
      </c>
      <c r="D344">
        <v>155.60466312667964</v>
      </c>
      <c r="E344">
        <v>3.6559098531965848</v>
      </c>
      <c r="F344">
        <v>3.6559098531965848</v>
      </c>
      <c r="G344">
        <v>155.98548706972096</v>
      </c>
      <c r="H344">
        <v>4.036733796237896</v>
      </c>
      <c r="I344">
        <v>4.036733796237896</v>
      </c>
      <c r="J344">
        <v>156.36631101276228</v>
      </c>
      <c r="K344">
        <v>4.3413929506709446</v>
      </c>
      <c r="L344">
        <v>4.3413929506709446</v>
      </c>
      <c r="M344">
        <v>156.67097016719532</v>
      </c>
      <c r="N344">
        <v>655.24567639687962</v>
      </c>
    </row>
    <row r="345" spans="1:14" x14ac:dyDescent="0.25">
      <c r="A345" s="51" t="s">
        <v>100</v>
      </c>
      <c r="B345">
        <v>10.741947513204268</v>
      </c>
      <c r="C345">
        <v>10.741947513204268</v>
      </c>
      <c r="D345">
        <v>10.741947513204268</v>
      </c>
      <c r="E345">
        <v>10.741947513204268</v>
      </c>
      <c r="F345">
        <v>10.741947513204268</v>
      </c>
      <c r="G345">
        <v>10.741947513204268</v>
      </c>
      <c r="H345">
        <v>10.741947513204268</v>
      </c>
      <c r="I345">
        <v>10.741947513204268</v>
      </c>
      <c r="J345">
        <v>10.741947513204268</v>
      </c>
      <c r="K345">
        <v>10.741947513204268</v>
      </c>
      <c r="L345">
        <v>10.741947513204268</v>
      </c>
      <c r="M345">
        <v>10.741947513204268</v>
      </c>
      <c r="N345">
        <v>128.90337015845122</v>
      </c>
    </row>
    <row r="346" spans="1:14" x14ac:dyDescent="0.25">
      <c r="A346" s="51" t="s">
        <v>101</v>
      </c>
      <c r="B346">
        <v>26.156872704790434</v>
      </c>
      <c r="C346">
        <v>26.156872704790434</v>
      </c>
      <c r="D346">
        <v>26.156872704790434</v>
      </c>
      <c r="E346">
        <v>26.156872704790434</v>
      </c>
      <c r="F346">
        <v>26.156872704790434</v>
      </c>
      <c r="G346">
        <v>26.156872704790434</v>
      </c>
      <c r="H346">
        <v>26.156872704790434</v>
      </c>
      <c r="I346">
        <v>26.156872704790434</v>
      </c>
      <c r="J346">
        <v>26.156872704790434</v>
      </c>
      <c r="K346">
        <v>26.156872704790434</v>
      </c>
      <c r="L346">
        <v>26.156872704790434</v>
      </c>
      <c r="M346">
        <v>26.156872704790434</v>
      </c>
      <c r="N346">
        <v>313.88247245748522</v>
      </c>
    </row>
    <row r="347" spans="1:14" x14ac:dyDescent="0.25">
      <c r="A347" s="51" t="s">
        <v>102</v>
      </c>
      <c r="B347">
        <v>-2671.6079377442657</v>
      </c>
      <c r="C347">
        <v>-2472.8932485527448</v>
      </c>
      <c r="D347">
        <v>-2354.0087471628317</v>
      </c>
      <c r="E347">
        <v>-2523.0557145625739</v>
      </c>
      <c r="F347">
        <v>-2499.9400911050407</v>
      </c>
      <c r="G347">
        <v>-2437.6753493609963</v>
      </c>
      <c r="H347">
        <v>-2549.758121099037</v>
      </c>
      <c r="I347">
        <v>-2589.6178811506447</v>
      </c>
      <c r="J347">
        <v>-2536.397678036707</v>
      </c>
      <c r="K347">
        <v>-2680.9022447945013</v>
      </c>
      <c r="L347">
        <v>-2720.5575022928401</v>
      </c>
      <c r="M347">
        <v>-2646.6570168107673</v>
      </c>
      <c r="N347">
        <v>-30683.071532672951</v>
      </c>
    </row>
    <row r="348" spans="1:14" x14ac:dyDescent="0.25">
      <c r="A348" s="51" t="s">
        <v>103</v>
      </c>
      <c r="B348">
        <v>233.75787408641813</v>
      </c>
      <c r="C348">
        <v>235.43584754238273</v>
      </c>
      <c r="D348">
        <v>190.78882395694683</v>
      </c>
      <c r="E348">
        <v>174.71895418867453</v>
      </c>
      <c r="F348">
        <v>137.39036675103398</v>
      </c>
      <c r="G348">
        <v>141.69518633810702</v>
      </c>
      <c r="H348">
        <v>197.89599510105865</v>
      </c>
      <c r="I348">
        <v>247.74792245009431</v>
      </c>
      <c r="J348">
        <v>234.90491889053757</v>
      </c>
      <c r="K348">
        <v>195.50686754406775</v>
      </c>
      <c r="L348">
        <v>195.50686754406775</v>
      </c>
      <c r="M348">
        <v>195.50686754406775</v>
      </c>
      <c r="N348">
        <v>2380.8564919374567</v>
      </c>
    </row>
    <row r="349" spans="1:14" x14ac:dyDescent="0.25">
      <c r="A349" s="51" t="s">
        <v>104</v>
      </c>
      <c r="B349">
        <v>32.751698189991863</v>
      </c>
      <c r="C349">
        <v>26.938200061098701</v>
      </c>
      <c r="D349">
        <v>31.228816141355672</v>
      </c>
      <c r="E349">
        <v>30.969450543159336</v>
      </c>
      <c r="F349">
        <v>30.457037385891837</v>
      </c>
      <c r="G349">
        <v>29.038250475357234</v>
      </c>
      <c r="H349">
        <v>29.30238029965988</v>
      </c>
      <c r="I349">
        <v>35.152273160399261</v>
      </c>
      <c r="J349">
        <v>35.012416692071227</v>
      </c>
      <c r="K349">
        <v>30.730676586622639</v>
      </c>
      <c r="L349">
        <v>30.730676586622639</v>
      </c>
      <c r="M349">
        <v>30.730676586622639</v>
      </c>
      <c r="N349">
        <v>373.0425527088529</v>
      </c>
    </row>
    <row r="350" spans="1:14" x14ac:dyDescent="0.25">
      <c r="A350" s="51" t="s">
        <v>105</v>
      </c>
      <c r="B350">
        <v>2661.1047527148016</v>
      </c>
      <c r="C350">
        <v>2691.0775677661768</v>
      </c>
      <c r="D350">
        <v>2699.3176746949216</v>
      </c>
      <c r="E350">
        <v>2970.4296390310978</v>
      </c>
      <c r="F350">
        <v>3039.4047730273414</v>
      </c>
      <c r="G350">
        <v>3085.4736629293438</v>
      </c>
      <c r="H350">
        <v>3115.5271330830697</v>
      </c>
      <c r="I350">
        <v>3151.6308170810444</v>
      </c>
      <c r="J350">
        <v>3186.2534934590767</v>
      </c>
      <c r="K350">
        <v>3231.9289837708252</v>
      </c>
      <c r="L350">
        <v>3297.0288394598906</v>
      </c>
      <c r="M350">
        <v>3346.4594670244956</v>
      </c>
      <c r="N350">
        <v>36475.636804042086</v>
      </c>
    </row>
    <row r="351" spans="1:14" x14ac:dyDescent="0.25">
      <c r="A351" s="7" t="s">
        <v>11</v>
      </c>
    </row>
    <row r="352" spans="1:14" x14ac:dyDescent="0.25">
      <c r="A352" s="51" t="s">
        <v>92</v>
      </c>
      <c r="B352">
        <v>10949.721640865677</v>
      </c>
      <c r="C352">
        <v>11245.682425676914</v>
      </c>
      <c r="D352">
        <v>13057.753073512553</v>
      </c>
      <c r="E352">
        <v>12158.438405581028</v>
      </c>
      <c r="F352">
        <v>11996.659191754159</v>
      </c>
      <c r="G352">
        <v>13040.220543396774</v>
      </c>
      <c r="H352">
        <v>13499.441309374246</v>
      </c>
      <c r="I352">
        <v>13193.929879140707</v>
      </c>
      <c r="J352">
        <v>12392.538805542206</v>
      </c>
      <c r="K352">
        <v>12478.785650789279</v>
      </c>
      <c r="L352">
        <v>13523.664684093874</v>
      </c>
      <c r="M352">
        <v>13946.1923176603</v>
      </c>
      <c r="N352">
        <v>151483.02792738771</v>
      </c>
    </row>
    <row r="353" spans="1:14" x14ac:dyDescent="0.25">
      <c r="A353" s="51" t="s">
        <v>93</v>
      </c>
      <c r="B353">
        <v>1428.4852901926406</v>
      </c>
      <c r="C353">
        <v>844.96173495863638</v>
      </c>
      <c r="D353">
        <v>1066.868570732883</v>
      </c>
      <c r="E353">
        <v>1106.9677383373894</v>
      </c>
      <c r="F353">
        <v>1088.3296490857285</v>
      </c>
      <c r="G353">
        <v>986.16425124131138</v>
      </c>
      <c r="H353">
        <v>1328.8055759572317</v>
      </c>
      <c r="I353">
        <v>1120.9605505311758</v>
      </c>
      <c r="J353">
        <v>1179.7955091519118</v>
      </c>
      <c r="K353">
        <v>1280.9775266692516</v>
      </c>
      <c r="L353">
        <v>1306.6134289537003</v>
      </c>
      <c r="M353">
        <v>1476.6888044278678</v>
      </c>
      <c r="N353">
        <v>14215.618630239729</v>
      </c>
    </row>
    <row r="354" spans="1:14" x14ac:dyDescent="0.25">
      <c r="A354" s="51" t="s">
        <v>112</v>
      </c>
      <c r="B354">
        <v>0</v>
      </c>
      <c r="C354">
        <v>0</v>
      </c>
      <c r="D354">
        <v>0</v>
      </c>
      <c r="E354">
        <v>0</v>
      </c>
      <c r="F354">
        <v>0</v>
      </c>
      <c r="G354">
        <v>0</v>
      </c>
      <c r="H354">
        <v>0</v>
      </c>
      <c r="I354">
        <v>0</v>
      </c>
      <c r="J354">
        <v>0</v>
      </c>
      <c r="K354">
        <v>0</v>
      </c>
      <c r="L354">
        <v>0</v>
      </c>
      <c r="M354">
        <v>0</v>
      </c>
      <c r="N354">
        <v>0</v>
      </c>
    </row>
    <row r="355" spans="1:14" x14ac:dyDescent="0.25">
      <c r="A355" s="51" t="s">
        <v>94</v>
      </c>
      <c r="B355">
        <v>0</v>
      </c>
      <c r="C355">
        <v>0</v>
      </c>
      <c r="D355">
        <v>0</v>
      </c>
      <c r="E355">
        <v>0</v>
      </c>
      <c r="F355">
        <v>0</v>
      </c>
      <c r="G355">
        <v>0</v>
      </c>
      <c r="H355">
        <v>0</v>
      </c>
      <c r="I355">
        <v>0</v>
      </c>
      <c r="J355">
        <v>0</v>
      </c>
      <c r="K355">
        <v>0</v>
      </c>
      <c r="L355">
        <v>0</v>
      </c>
      <c r="M355">
        <v>0</v>
      </c>
      <c r="N355">
        <v>0</v>
      </c>
    </row>
    <row r="356" spans="1:14" x14ac:dyDescent="0.25">
      <c r="A356" s="51" t="s">
        <v>95</v>
      </c>
      <c r="B356">
        <v>0</v>
      </c>
      <c r="C356">
        <v>0</v>
      </c>
      <c r="D356">
        <v>0</v>
      </c>
      <c r="E356">
        <v>0</v>
      </c>
      <c r="F356">
        <v>0</v>
      </c>
      <c r="G356">
        <v>0</v>
      </c>
      <c r="H356">
        <v>0</v>
      </c>
      <c r="I356">
        <v>0</v>
      </c>
      <c r="J356">
        <v>0</v>
      </c>
      <c r="K356">
        <v>0</v>
      </c>
      <c r="L356">
        <v>0</v>
      </c>
      <c r="M356">
        <v>0</v>
      </c>
      <c r="N356">
        <v>0</v>
      </c>
    </row>
    <row r="357" spans="1:14" x14ac:dyDescent="0.25">
      <c r="A357" s="51" t="s">
        <v>96</v>
      </c>
      <c r="B357">
        <v>0</v>
      </c>
      <c r="C357">
        <v>0</v>
      </c>
      <c r="D357">
        <v>0</v>
      </c>
      <c r="E357">
        <v>0</v>
      </c>
      <c r="F357">
        <v>0</v>
      </c>
      <c r="G357">
        <v>0</v>
      </c>
      <c r="H357">
        <v>0</v>
      </c>
      <c r="I357">
        <v>0</v>
      </c>
      <c r="J357">
        <v>0</v>
      </c>
      <c r="K357">
        <v>0</v>
      </c>
      <c r="L357">
        <v>0</v>
      </c>
      <c r="M357">
        <v>0</v>
      </c>
      <c r="N357">
        <v>0</v>
      </c>
    </row>
    <row r="358" spans="1:14" x14ac:dyDescent="0.25">
      <c r="A358" s="51" t="s">
        <v>97</v>
      </c>
      <c r="B358">
        <v>-95.834648990161341</v>
      </c>
      <c r="C358">
        <v>-95.834648990161341</v>
      </c>
      <c r="D358">
        <v>-95.834648990161341</v>
      </c>
      <c r="E358">
        <v>-95.834648990161341</v>
      </c>
      <c r="F358">
        <v>-95.834648990161341</v>
      </c>
      <c r="G358">
        <v>-95.834648990161341</v>
      </c>
      <c r="H358">
        <v>-95.834648990161341</v>
      </c>
      <c r="I358">
        <v>-95.834648990161341</v>
      </c>
      <c r="J358">
        <v>-95.834648990161341</v>
      </c>
      <c r="K358">
        <v>-95.834648990161341</v>
      </c>
      <c r="L358">
        <v>-95.834648990161341</v>
      </c>
      <c r="M358">
        <v>-95.834648990161341</v>
      </c>
      <c r="N358">
        <v>-1150.0157878819361</v>
      </c>
    </row>
    <row r="359" spans="1:14" x14ac:dyDescent="0.25">
      <c r="A359" s="51" t="s">
        <v>110</v>
      </c>
      <c r="B359">
        <v>0</v>
      </c>
      <c r="C359">
        <v>0</v>
      </c>
      <c r="D359">
        <v>0</v>
      </c>
      <c r="E359">
        <v>0</v>
      </c>
      <c r="F359">
        <v>0</v>
      </c>
      <c r="G359">
        <v>0</v>
      </c>
      <c r="H359">
        <v>0</v>
      </c>
      <c r="I359">
        <v>0</v>
      </c>
      <c r="J359">
        <v>0</v>
      </c>
      <c r="K359">
        <v>0</v>
      </c>
      <c r="L359">
        <v>0</v>
      </c>
      <c r="M359">
        <v>0</v>
      </c>
      <c r="N359">
        <v>0</v>
      </c>
    </row>
    <row r="360" spans="1:14" x14ac:dyDescent="0.25">
      <c r="A360" s="51" t="s">
        <v>111</v>
      </c>
      <c r="B360">
        <v>0</v>
      </c>
      <c r="C360">
        <v>0</v>
      </c>
      <c r="D360">
        <v>0</v>
      </c>
      <c r="E360">
        <v>0</v>
      </c>
      <c r="F360">
        <v>0</v>
      </c>
      <c r="G360">
        <v>0</v>
      </c>
      <c r="H360">
        <v>0</v>
      </c>
      <c r="I360">
        <v>0</v>
      </c>
      <c r="J360">
        <v>0</v>
      </c>
      <c r="K360">
        <v>0</v>
      </c>
      <c r="L360">
        <v>0</v>
      </c>
      <c r="M360">
        <v>0</v>
      </c>
      <c r="N360">
        <v>0</v>
      </c>
    </row>
    <row r="361" spans="1:14" x14ac:dyDescent="0.25">
      <c r="A361" s="51" t="s">
        <v>98</v>
      </c>
      <c r="B361">
        <v>859.35636190448713</v>
      </c>
      <c r="C361">
        <v>870.14502324479315</v>
      </c>
      <c r="D361">
        <v>980.35773981140505</v>
      </c>
      <c r="E361">
        <v>896.52517954819689</v>
      </c>
      <c r="F361">
        <v>888.87233972250169</v>
      </c>
      <c r="G361">
        <v>951.80761604272186</v>
      </c>
      <c r="H361">
        <v>998.92011505493031</v>
      </c>
      <c r="I361">
        <v>959.91553286497413</v>
      </c>
      <c r="J361">
        <v>902.79877065471294</v>
      </c>
      <c r="K361">
        <v>913.09560163333742</v>
      </c>
      <c r="L361">
        <v>995.43681251442911</v>
      </c>
      <c r="M361">
        <v>1088.8501747617611</v>
      </c>
      <c r="N361">
        <v>11306.081267758249</v>
      </c>
    </row>
    <row r="362" spans="1:14" x14ac:dyDescent="0.25">
      <c r="A362" s="51" t="s">
        <v>99</v>
      </c>
      <c r="B362">
        <v>17.165243396941975</v>
      </c>
      <c r="C362">
        <v>17.165243396941975</v>
      </c>
      <c r="D362">
        <v>815.54865720819669</v>
      </c>
      <c r="E362">
        <v>19.16120193147011</v>
      </c>
      <c r="F362">
        <v>19.16120193147011</v>
      </c>
      <c r="G362">
        <v>817.54461574272477</v>
      </c>
      <c r="H362">
        <v>21.157160465998249</v>
      </c>
      <c r="I362">
        <v>21.157160465998249</v>
      </c>
      <c r="J362">
        <v>819.54057427725286</v>
      </c>
      <c r="K362">
        <v>22.753927293620759</v>
      </c>
      <c r="L362">
        <v>22.753927293620759</v>
      </c>
      <c r="M362">
        <v>821.13734110487542</v>
      </c>
      <c r="N362">
        <v>3434.2462545091116</v>
      </c>
    </row>
    <row r="363" spans="1:14" x14ac:dyDescent="0.25">
      <c r="A363" s="51" t="s">
        <v>100</v>
      </c>
      <c r="B363">
        <v>15.221487114615222</v>
      </c>
      <c r="C363">
        <v>15.221487114615222</v>
      </c>
      <c r="D363">
        <v>15.221487114615222</v>
      </c>
      <c r="E363">
        <v>15.221487114615222</v>
      </c>
      <c r="F363">
        <v>15.221487114615222</v>
      </c>
      <c r="G363">
        <v>15.221487114615222</v>
      </c>
      <c r="H363">
        <v>15.221487114615222</v>
      </c>
      <c r="I363">
        <v>15.221487114615222</v>
      </c>
      <c r="J363">
        <v>15.221487114615222</v>
      </c>
      <c r="K363">
        <v>15.221487114615222</v>
      </c>
      <c r="L363">
        <v>15.221487114615222</v>
      </c>
      <c r="M363">
        <v>15.221487114615222</v>
      </c>
      <c r="N363">
        <v>182.65784537538272</v>
      </c>
    </row>
    <row r="364" spans="1:14" x14ac:dyDescent="0.25">
      <c r="A364" s="51" t="s">
        <v>101</v>
      </c>
      <c r="B364">
        <v>50.303047486190891</v>
      </c>
      <c r="C364">
        <v>50.303047486190891</v>
      </c>
      <c r="D364">
        <v>50.303047486190891</v>
      </c>
      <c r="E364">
        <v>50.303047486190891</v>
      </c>
      <c r="F364">
        <v>50.303047486190891</v>
      </c>
      <c r="G364">
        <v>50.303047486190891</v>
      </c>
      <c r="H364">
        <v>50.303047486190891</v>
      </c>
      <c r="I364">
        <v>50.303047486190891</v>
      </c>
      <c r="J364">
        <v>50.303047486190891</v>
      </c>
      <c r="K364">
        <v>50.303047486190891</v>
      </c>
      <c r="L364">
        <v>50.303047486190891</v>
      </c>
      <c r="M364">
        <v>50.303047486190891</v>
      </c>
      <c r="N364">
        <v>603.63656983429075</v>
      </c>
    </row>
    <row r="365" spans="1:14" x14ac:dyDescent="0.25">
      <c r="A365" s="51" t="s">
        <v>102</v>
      </c>
      <c r="B365">
        <v>-5583.5034566915147</v>
      </c>
      <c r="C365">
        <v>-5183.2968666288571</v>
      </c>
      <c r="D365">
        <v>-5038.0460785868918</v>
      </c>
      <c r="E365">
        <v>-5379.0829378643548</v>
      </c>
      <c r="F365">
        <v>-5291.2402047829737</v>
      </c>
      <c r="G365">
        <v>-5235.4206763226339</v>
      </c>
      <c r="H365">
        <v>-5483.1974274617987</v>
      </c>
      <c r="I365">
        <v>-5511.8471571830742</v>
      </c>
      <c r="J365">
        <v>-5312.4629122770739</v>
      </c>
      <c r="K365">
        <v>-5558.3929205880395</v>
      </c>
      <c r="L365">
        <v>-5637.7643588333594</v>
      </c>
      <c r="M365">
        <v>-5518.4151333567652</v>
      </c>
      <c r="N365">
        <v>-64732.670130577331</v>
      </c>
    </row>
    <row r="366" spans="1:14" x14ac:dyDescent="0.25">
      <c r="A366" s="51" t="s">
        <v>103</v>
      </c>
      <c r="B366">
        <v>848.93753715514367</v>
      </c>
      <c r="C366">
        <v>855.03142664950008</v>
      </c>
      <c r="D366">
        <v>692.88700951677345</v>
      </c>
      <c r="E366">
        <v>634.52612769921564</v>
      </c>
      <c r="F366">
        <v>498.96004587783659</v>
      </c>
      <c r="G366">
        <v>514.59384196889766</v>
      </c>
      <c r="H366">
        <v>718.69809455851987</v>
      </c>
      <c r="I366">
        <v>899.74513988920137</v>
      </c>
      <c r="J366">
        <v>853.10325518633942</v>
      </c>
      <c r="K366">
        <v>710.02150955744503</v>
      </c>
      <c r="L366">
        <v>710.02150955744503</v>
      </c>
      <c r="M366">
        <v>710.02150955744503</v>
      </c>
      <c r="N366">
        <v>8646.5470071737636</v>
      </c>
    </row>
    <row r="367" spans="1:14" x14ac:dyDescent="0.25">
      <c r="A367" s="51" t="s">
        <v>104</v>
      </c>
      <c r="B367">
        <v>129.72228241915224</v>
      </c>
      <c r="C367">
        <v>106.69629330113028</v>
      </c>
      <c r="D367">
        <v>123.69048113488756</v>
      </c>
      <c r="E367">
        <v>122.66319097167647</v>
      </c>
      <c r="F367">
        <v>120.63363501043304</v>
      </c>
      <c r="G367">
        <v>115.01413170305318</v>
      </c>
      <c r="H367">
        <v>116.06029191937989</v>
      </c>
      <c r="I367">
        <v>139.2304325759186</v>
      </c>
      <c r="J367">
        <v>138.67649182520242</v>
      </c>
      <c r="K367">
        <v>121.71745977799881</v>
      </c>
      <c r="L367">
        <v>121.71745977799881</v>
      </c>
      <c r="M367">
        <v>121.71745977799881</v>
      </c>
      <c r="N367">
        <v>1477.5396101948299</v>
      </c>
    </row>
    <row r="368" spans="1:14" x14ac:dyDescent="0.25">
      <c r="A368" s="51" t="s">
        <v>105</v>
      </c>
      <c r="B368">
        <v>4787.4629749786291</v>
      </c>
      <c r="C368">
        <v>4759.8564592233843</v>
      </c>
      <c r="D368">
        <v>4750.3419791172273</v>
      </c>
      <c r="E368">
        <v>5233.1140185423674</v>
      </c>
      <c r="F368">
        <v>5336.5285638102923</v>
      </c>
      <c r="G368">
        <v>5407.1380255527038</v>
      </c>
      <c r="H368">
        <v>5453.9395972684733</v>
      </c>
      <c r="I368">
        <v>5497.6960980676795</v>
      </c>
      <c r="J368">
        <v>5517.5927506446087</v>
      </c>
      <c r="K368">
        <v>5527.1629777900871</v>
      </c>
      <c r="L368">
        <v>5565.1446724905209</v>
      </c>
      <c r="M368">
        <v>5615.7754314684817</v>
      </c>
      <c r="N368">
        <v>63451.753548954453</v>
      </c>
    </row>
    <row r="369" spans="1:14" x14ac:dyDescent="0.25">
      <c r="A369" s="7" t="s">
        <v>10</v>
      </c>
    </row>
    <row r="370" spans="1:14" x14ac:dyDescent="0.25">
      <c r="A370" s="51" t="s">
        <v>92</v>
      </c>
      <c r="B370">
        <v>594.8074608710732</v>
      </c>
      <c r="C370">
        <v>622.06188616773693</v>
      </c>
      <c r="D370">
        <v>747.49470770865855</v>
      </c>
      <c r="E370">
        <v>690.20925957177667</v>
      </c>
      <c r="F370">
        <v>700.55009547582722</v>
      </c>
      <c r="G370">
        <v>779.55832258765872</v>
      </c>
      <c r="H370">
        <v>819.20226607128666</v>
      </c>
      <c r="I370">
        <v>791.29629946281989</v>
      </c>
      <c r="J370">
        <v>761.45442671661363</v>
      </c>
      <c r="K370">
        <v>766.67648492719491</v>
      </c>
      <c r="L370">
        <v>863.7904462445631</v>
      </c>
      <c r="M370">
        <v>938.77161876531125</v>
      </c>
      <c r="N370">
        <v>9075.8732745705202</v>
      </c>
    </row>
    <row r="371" spans="1:14" x14ac:dyDescent="0.25">
      <c r="A371" s="51" t="s">
        <v>93</v>
      </c>
      <c r="B371">
        <v>53.507532359683417</v>
      </c>
      <c r="C371">
        <v>31.650180569865281</v>
      </c>
      <c r="D371">
        <v>39.96226279958443</v>
      </c>
      <c r="E371">
        <v>41.464278622166091</v>
      </c>
      <c r="F371">
        <v>40.766141812075851</v>
      </c>
      <c r="G371">
        <v>36.939278232358575</v>
      </c>
      <c r="H371">
        <v>49.773776351362272</v>
      </c>
      <c r="I371">
        <v>41.988414821819241</v>
      </c>
      <c r="J371">
        <v>44.192227121388051</v>
      </c>
      <c r="K371">
        <v>47.982255701799268</v>
      </c>
      <c r="L371">
        <v>48.942513312061287</v>
      </c>
      <c r="M371">
        <v>55.313116999231262</v>
      </c>
      <c r="N371">
        <v>532.48197870339493</v>
      </c>
    </row>
    <row r="372" spans="1:14" x14ac:dyDescent="0.25">
      <c r="A372" s="51" t="s">
        <v>112</v>
      </c>
      <c r="B372">
        <v>0</v>
      </c>
      <c r="C372">
        <v>0</v>
      </c>
      <c r="D372">
        <v>0</v>
      </c>
      <c r="E372">
        <v>0</v>
      </c>
      <c r="F372">
        <v>0</v>
      </c>
      <c r="G372">
        <v>0</v>
      </c>
      <c r="H372">
        <v>0</v>
      </c>
      <c r="I372">
        <v>0</v>
      </c>
      <c r="J372">
        <v>0</v>
      </c>
      <c r="K372">
        <v>0</v>
      </c>
      <c r="L372">
        <v>0</v>
      </c>
      <c r="M372">
        <v>0</v>
      </c>
      <c r="N372">
        <v>0</v>
      </c>
    </row>
    <row r="373" spans="1:14" x14ac:dyDescent="0.25">
      <c r="A373" s="51" t="s">
        <v>94</v>
      </c>
      <c r="B373">
        <v>0</v>
      </c>
      <c r="C373">
        <v>0</v>
      </c>
      <c r="D373">
        <v>0</v>
      </c>
      <c r="E373">
        <v>0</v>
      </c>
      <c r="F373">
        <v>0</v>
      </c>
      <c r="G373">
        <v>0</v>
      </c>
      <c r="H373">
        <v>0</v>
      </c>
      <c r="I373">
        <v>0</v>
      </c>
      <c r="J373">
        <v>0</v>
      </c>
      <c r="K373">
        <v>0</v>
      </c>
      <c r="L373">
        <v>0</v>
      </c>
      <c r="M373">
        <v>0</v>
      </c>
      <c r="N373">
        <v>0</v>
      </c>
    </row>
    <row r="374" spans="1:14" x14ac:dyDescent="0.25">
      <c r="A374" s="51" t="s">
        <v>95</v>
      </c>
      <c r="B374">
        <v>0</v>
      </c>
      <c r="C374">
        <v>0</v>
      </c>
      <c r="D374">
        <v>0</v>
      </c>
      <c r="E374">
        <v>0</v>
      </c>
      <c r="F374">
        <v>0</v>
      </c>
      <c r="G374">
        <v>0</v>
      </c>
      <c r="H374">
        <v>0</v>
      </c>
      <c r="I374">
        <v>0</v>
      </c>
      <c r="J374">
        <v>0</v>
      </c>
      <c r="K374">
        <v>0</v>
      </c>
      <c r="L374">
        <v>0</v>
      </c>
      <c r="M374">
        <v>0</v>
      </c>
      <c r="N374">
        <v>0</v>
      </c>
    </row>
    <row r="375" spans="1:14" x14ac:dyDescent="0.25">
      <c r="A375" s="51" t="s">
        <v>96</v>
      </c>
      <c r="B375">
        <v>0</v>
      </c>
      <c r="C375">
        <v>0</v>
      </c>
      <c r="D375">
        <v>0</v>
      </c>
      <c r="E375">
        <v>0</v>
      </c>
      <c r="F375">
        <v>0</v>
      </c>
      <c r="G375">
        <v>0</v>
      </c>
      <c r="H375">
        <v>0</v>
      </c>
      <c r="I375">
        <v>0</v>
      </c>
      <c r="J375">
        <v>0</v>
      </c>
      <c r="K375">
        <v>0</v>
      </c>
      <c r="L375">
        <v>0</v>
      </c>
      <c r="M375">
        <v>0</v>
      </c>
      <c r="N375">
        <v>0</v>
      </c>
    </row>
    <row r="376" spans="1:14" x14ac:dyDescent="0.25">
      <c r="A376" s="51" t="s">
        <v>97</v>
      </c>
      <c r="B376">
        <v>-5.1462762417853227</v>
      </c>
      <c r="C376">
        <v>-5.1462762417853227</v>
      </c>
      <c r="D376">
        <v>-5.1462762417853227</v>
      </c>
      <c r="E376">
        <v>-5.1462762417853227</v>
      </c>
      <c r="F376">
        <v>-5.1462762417853227</v>
      </c>
      <c r="G376">
        <v>-5.1462762417853227</v>
      </c>
      <c r="H376">
        <v>-5.1462762417853227</v>
      </c>
      <c r="I376">
        <v>-5.1462762417853227</v>
      </c>
      <c r="J376">
        <v>-5.1462762417853227</v>
      </c>
      <c r="K376">
        <v>-5.1462762417853227</v>
      </c>
      <c r="L376">
        <v>-5.1462762417853227</v>
      </c>
      <c r="M376">
        <v>-5.1462762417853227</v>
      </c>
      <c r="N376">
        <v>-61.755314901423873</v>
      </c>
    </row>
    <row r="377" spans="1:14" x14ac:dyDescent="0.25">
      <c r="A377" s="51" t="s">
        <v>111</v>
      </c>
      <c r="B377">
        <v>0</v>
      </c>
      <c r="C377">
        <v>0</v>
      </c>
      <c r="D377">
        <v>0</v>
      </c>
      <c r="E377">
        <v>0</v>
      </c>
      <c r="F377">
        <v>0</v>
      </c>
      <c r="G377">
        <v>0</v>
      </c>
      <c r="H377">
        <v>0</v>
      </c>
      <c r="I377">
        <v>0</v>
      </c>
      <c r="J377">
        <v>0</v>
      </c>
      <c r="K377">
        <v>0</v>
      </c>
      <c r="L377">
        <v>0</v>
      </c>
      <c r="M377">
        <v>0</v>
      </c>
      <c r="N377">
        <v>0</v>
      </c>
    </row>
    <row r="378" spans="1:14" x14ac:dyDescent="0.25">
      <c r="A378" s="51" t="s">
        <v>98</v>
      </c>
      <c r="B378">
        <v>25.516638432929323</v>
      </c>
      <c r="C378">
        <v>25.836983266341413</v>
      </c>
      <c r="D378">
        <v>29.10949995907723</v>
      </c>
      <c r="E378">
        <v>26.62028218636841</v>
      </c>
      <c r="F378">
        <v>26.393048461834596</v>
      </c>
      <c r="G378">
        <v>28.261768775931767</v>
      </c>
      <c r="H378">
        <v>29.660667598653088</v>
      </c>
      <c r="I378">
        <v>28.502514979915386</v>
      </c>
      <c r="J378">
        <v>26.806562247862622</v>
      </c>
      <c r="K378">
        <v>27.112303293991925</v>
      </c>
      <c r="L378">
        <v>29.557238828682159</v>
      </c>
      <c r="M378">
        <v>32.330936790243697</v>
      </c>
      <c r="N378">
        <v>335.70844482183162</v>
      </c>
    </row>
    <row r="379" spans="1:14" x14ac:dyDescent="0.25">
      <c r="A379" s="51" t="s">
        <v>99</v>
      </c>
      <c r="B379">
        <v>1.05967069290275</v>
      </c>
      <c r="C379">
        <v>1.05967069290275</v>
      </c>
      <c r="D379">
        <v>50.346679665123681</v>
      </c>
      <c r="E379">
        <v>1.1828882153333022</v>
      </c>
      <c r="F379">
        <v>1.1828882153333022</v>
      </c>
      <c r="G379">
        <v>50.469897187554231</v>
      </c>
      <c r="H379">
        <v>1.3061057377638545</v>
      </c>
      <c r="I379">
        <v>1.3061057377638545</v>
      </c>
      <c r="J379">
        <v>50.593114709984782</v>
      </c>
      <c r="K379">
        <v>1.4046797557082964</v>
      </c>
      <c r="L379">
        <v>1.4046797557082964</v>
      </c>
      <c r="M379">
        <v>50.691688727929225</v>
      </c>
      <c r="N379">
        <v>212.00806909400831</v>
      </c>
    </row>
    <row r="380" spans="1:14" x14ac:dyDescent="0.25">
      <c r="A380" s="51" t="s">
        <v>100</v>
      </c>
      <c r="B380">
        <v>0.49293630968050539</v>
      </c>
      <c r="C380">
        <v>0.49293630968050539</v>
      </c>
      <c r="D380">
        <v>0.49293630968050539</v>
      </c>
      <c r="E380">
        <v>0.49293630968050539</v>
      </c>
      <c r="F380">
        <v>0.49293630968050539</v>
      </c>
      <c r="G380">
        <v>0.49293630968050539</v>
      </c>
      <c r="H380">
        <v>0.49293630968050539</v>
      </c>
      <c r="I380">
        <v>0.49293630968050539</v>
      </c>
      <c r="J380">
        <v>0.49293630968050539</v>
      </c>
      <c r="K380">
        <v>0.49293630968050539</v>
      </c>
      <c r="L380">
        <v>0.49293630968050539</v>
      </c>
      <c r="M380">
        <v>0.49293630968050539</v>
      </c>
      <c r="N380">
        <v>5.9152357161660651</v>
      </c>
    </row>
    <row r="381" spans="1:14" x14ac:dyDescent="0.25">
      <c r="A381" s="51" t="s">
        <v>101</v>
      </c>
      <c r="B381">
        <v>2.7229573090186916</v>
      </c>
      <c r="C381">
        <v>2.7229573090186916</v>
      </c>
      <c r="D381">
        <v>2.7229573090186916</v>
      </c>
      <c r="E381">
        <v>2.7229573090186916</v>
      </c>
      <c r="F381">
        <v>2.7229573090186916</v>
      </c>
      <c r="G381">
        <v>2.7229573090186916</v>
      </c>
      <c r="H381">
        <v>2.7229573090186916</v>
      </c>
      <c r="I381">
        <v>2.7229573090186916</v>
      </c>
      <c r="J381">
        <v>2.7229573090186916</v>
      </c>
      <c r="K381">
        <v>2.7229573090186916</v>
      </c>
      <c r="L381">
        <v>2.7229573090186916</v>
      </c>
      <c r="M381">
        <v>2.7229573090186916</v>
      </c>
      <c r="N381">
        <v>32.675487708224303</v>
      </c>
    </row>
    <row r="382" spans="1:14" x14ac:dyDescent="0.25">
      <c r="A382" s="51" t="s">
        <v>102</v>
      </c>
      <c r="B382">
        <v>-320.63322462680611</v>
      </c>
      <c r="C382">
        <v>-300.90353917340121</v>
      </c>
      <c r="D382">
        <v>-297.92380955501903</v>
      </c>
      <c r="E382">
        <v>-318.08259200520217</v>
      </c>
      <c r="F382">
        <v>-317.8866201770058</v>
      </c>
      <c r="G382">
        <v>-318.85832969878999</v>
      </c>
      <c r="H382">
        <v>-337.48499026004799</v>
      </c>
      <c r="I382">
        <v>-338.68403249558133</v>
      </c>
      <c r="J382">
        <v>-331.18546384742837</v>
      </c>
      <c r="K382">
        <v>-347.84819211670685</v>
      </c>
      <c r="L382">
        <v>-360.12666382916382</v>
      </c>
      <c r="M382">
        <v>-361.94166157455891</v>
      </c>
      <c r="N382">
        <v>-3951.5591193597115</v>
      </c>
    </row>
    <row r="383" spans="1:14" x14ac:dyDescent="0.25">
      <c r="A383" s="51" t="s">
        <v>103</v>
      </c>
      <c r="B383">
        <v>135.29594158495834</v>
      </c>
      <c r="C383">
        <v>136.26713025428791</v>
      </c>
      <c r="D383">
        <v>110.42602813712779</v>
      </c>
      <c r="E383">
        <v>101.12500172275219</v>
      </c>
      <c r="F383">
        <v>79.519712894941676</v>
      </c>
      <c r="G383">
        <v>82.011285089729441</v>
      </c>
      <c r="H383">
        <v>114.53956405845707</v>
      </c>
      <c r="I383">
        <v>143.39319509387298</v>
      </c>
      <c r="J383">
        <v>135.95983582775122</v>
      </c>
      <c r="K383">
        <v>113.15676887496667</v>
      </c>
      <c r="L383">
        <v>113.15676887496667</v>
      </c>
      <c r="M383">
        <v>113.15676887496667</v>
      </c>
      <c r="N383">
        <v>1378.0080012887786</v>
      </c>
    </row>
    <row r="384" spans="1:14" x14ac:dyDescent="0.25">
      <c r="A384" s="51" t="s">
        <v>104</v>
      </c>
      <c r="B384">
        <v>19.766110471262724</v>
      </c>
      <c r="C384">
        <v>16.257582590552854</v>
      </c>
      <c r="D384">
        <v>18.847029737389686</v>
      </c>
      <c r="E384">
        <v>18.690498951210166</v>
      </c>
      <c r="F384">
        <v>18.381250404318848</v>
      </c>
      <c r="G384">
        <v>17.524992550264184</v>
      </c>
      <c r="H384">
        <v>17.684398613902029</v>
      </c>
      <c r="I384">
        <v>21.214891227129616</v>
      </c>
      <c r="J384">
        <v>21.130485881579101</v>
      </c>
      <c r="K384">
        <v>18.546395510369134</v>
      </c>
      <c r="L384">
        <v>18.546395510369134</v>
      </c>
      <c r="M384">
        <v>18.546395510369134</v>
      </c>
      <c r="N384">
        <v>225.13642695871661</v>
      </c>
    </row>
    <row r="385" spans="1:14" x14ac:dyDescent="0.25">
      <c r="A385" s="51" t="s">
        <v>105</v>
      </c>
      <c r="B385">
        <v>151.43227230656854</v>
      </c>
      <c r="C385">
        <v>149.06597301043834</v>
      </c>
      <c r="D385">
        <v>150.34034618785103</v>
      </c>
      <c r="E385">
        <v>166.45634242653389</v>
      </c>
      <c r="F385">
        <v>169.6116994250678</v>
      </c>
      <c r="G385">
        <v>172.41466956595067</v>
      </c>
      <c r="H385">
        <v>174.27995257211276</v>
      </c>
      <c r="I385">
        <v>175.88858726220087</v>
      </c>
      <c r="J385">
        <v>177.36496057500915</v>
      </c>
      <c r="K385">
        <v>178.42294769340015</v>
      </c>
      <c r="L385">
        <v>181.89621373936336</v>
      </c>
      <c r="M385">
        <v>188.02758139956148</v>
      </c>
      <c r="N385">
        <v>2035.2015461640583</v>
      </c>
    </row>
    <row r="386" spans="1:14" x14ac:dyDescent="0.25">
      <c r="A386" s="6" t="s">
        <v>108</v>
      </c>
    </row>
    <row r="387" spans="1:14" x14ac:dyDescent="0.25">
      <c r="A387" s="7" t="s">
        <v>13</v>
      </c>
    </row>
    <row r="388" spans="1:14" x14ac:dyDescent="0.25">
      <c r="A388" s="51" t="s">
        <v>92</v>
      </c>
      <c r="B388">
        <v>0</v>
      </c>
      <c r="C388">
        <v>0</v>
      </c>
      <c r="D388">
        <v>0</v>
      </c>
      <c r="E388">
        <v>0</v>
      </c>
      <c r="F388">
        <v>0</v>
      </c>
      <c r="G388">
        <v>0</v>
      </c>
      <c r="H388">
        <v>0</v>
      </c>
      <c r="I388">
        <v>0</v>
      </c>
      <c r="J388">
        <v>0</v>
      </c>
      <c r="K388">
        <v>0</v>
      </c>
      <c r="L388">
        <v>0</v>
      </c>
      <c r="M388">
        <v>0</v>
      </c>
      <c r="N388">
        <v>0</v>
      </c>
    </row>
    <row r="389" spans="1:14" x14ac:dyDescent="0.25">
      <c r="A389" s="51" t="s">
        <v>93</v>
      </c>
      <c r="B389">
        <v>0</v>
      </c>
      <c r="C389">
        <v>0</v>
      </c>
      <c r="D389">
        <v>0</v>
      </c>
      <c r="E389">
        <v>0</v>
      </c>
      <c r="F389">
        <v>0</v>
      </c>
      <c r="G389">
        <v>0</v>
      </c>
      <c r="H389">
        <v>0</v>
      </c>
      <c r="I389">
        <v>0</v>
      </c>
      <c r="J389">
        <v>0</v>
      </c>
      <c r="K389">
        <v>0</v>
      </c>
      <c r="L389">
        <v>0</v>
      </c>
      <c r="M389">
        <v>0</v>
      </c>
      <c r="N389">
        <v>0</v>
      </c>
    </row>
    <row r="390" spans="1:14" x14ac:dyDescent="0.25">
      <c r="A390" s="51" t="s">
        <v>112</v>
      </c>
      <c r="B390">
        <v>0</v>
      </c>
      <c r="C390">
        <v>0</v>
      </c>
      <c r="D390">
        <v>0</v>
      </c>
      <c r="E390">
        <v>0</v>
      </c>
      <c r="F390">
        <v>0</v>
      </c>
      <c r="G390">
        <v>0</v>
      </c>
      <c r="H390">
        <v>0</v>
      </c>
      <c r="I390">
        <v>0</v>
      </c>
      <c r="J390">
        <v>0</v>
      </c>
      <c r="K390">
        <v>0</v>
      </c>
      <c r="L390">
        <v>0</v>
      </c>
      <c r="M390">
        <v>0</v>
      </c>
      <c r="N390">
        <v>0</v>
      </c>
    </row>
    <row r="391" spans="1:14" x14ac:dyDescent="0.25">
      <c r="A391" s="51" t="s">
        <v>94</v>
      </c>
      <c r="B391">
        <v>5.8099980078029319</v>
      </c>
      <c r="C391">
        <v>5.8099980078029319</v>
      </c>
      <c r="D391">
        <v>5.8099980078029319</v>
      </c>
      <c r="E391">
        <v>5.8099980078029319</v>
      </c>
      <c r="F391">
        <v>5.8099980078029319</v>
      </c>
      <c r="G391">
        <v>5.8099980078029319</v>
      </c>
      <c r="H391">
        <v>5.8099980078029319</v>
      </c>
      <c r="I391">
        <v>5.8099980078029319</v>
      </c>
      <c r="J391">
        <v>5.8099980078029319</v>
      </c>
      <c r="K391">
        <v>5.8099980078029319</v>
      </c>
      <c r="L391">
        <v>5.8099980078029319</v>
      </c>
      <c r="M391">
        <v>5.8099980078029319</v>
      </c>
      <c r="N391">
        <v>69.719976093635182</v>
      </c>
    </row>
    <row r="392" spans="1:14" x14ac:dyDescent="0.25">
      <c r="A392" s="51" t="s">
        <v>95</v>
      </c>
      <c r="B392">
        <v>0</v>
      </c>
      <c r="C392">
        <v>0</v>
      </c>
      <c r="D392">
        <v>0</v>
      </c>
      <c r="E392">
        <v>0</v>
      </c>
      <c r="F392">
        <v>0</v>
      </c>
      <c r="G392">
        <v>0</v>
      </c>
      <c r="H392">
        <v>0</v>
      </c>
      <c r="I392">
        <v>0</v>
      </c>
      <c r="J392">
        <v>0</v>
      </c>
      <c r="K392">
        <v>0</v>
      </c>
      <c r="L392">
        <v>0</v>
      </c>
      <c r="M392">
        <v>0</v>
      </c>
      <c r="N392">
        <v>0</v>
      </c>
    </row>
    <row r="393" spans="1:14" x14ac:dyDescent="0.25">
      <c r="A393" s="51" t="s">
        <v>96</v>
      </c>
      <c r="B393">
        <v>0</v>
      </c>
      <c r="C393">
        <v>0</v>
      </c>
      <c r="D393">
        <v>0</v>
      </c>
      <c r="E393">
        <v>0</v>
      </c>
      <c r="F393">
        <v>0</v>
      </c>
      <c r="G393">
        <v>0</v>
      </c>
      <c r="H393">
        <v>0</v>
      </c>
      <c r="I393">
        <v>0</v>
      </c>
      <c r="J393">
        <v>0</v>
      </c>
      <c r="K393">
        <v>0</v>
      </c>
      <c r="L393">
        <v>0</v>
      </c>
      <c r="M393">
        <v>0</v>
      </c>
      <c r="N393">
        <v>0</v>
      </c>
    </row>
    <row r="394" spans="1:14" x14ac:dyDescent="0.25">
      <c r="A394" s="51" t="s">
        <v>97</v>
      </c>
      <c r="B394">
        <v>0</v>
      </c>
      <c r="C394">
        <v>0</v>
      </c>
      <c r="D394">
        <v>0</v>
      </c>
      <c r="E394">
        <v>0</v>
      </c>
      <c r="F394">
        <v>0</v>
      </c>
      <c r="G394">
        <v>0</v>
      </c>
      <c r="H394">
        <v>0</v>
      </c>
      <c r="I394">
        <v>0</v>
      </c>
      <c r="J394">
        <v>0</v>
      </c>
      <c r="K394">
        <v>0</v>
      </c>
      <c r="L394">
        <v>0</v>
      </c>
      <c r="M394">
        <v>0</v>
      </c>
      <c r="N394">
        <v>0</v>
      </c>
    </row>
    <row r="395" spans="1:14" x14ac:dyDescent="0.25">
      <c r="A395" s="51" t="s">
        <v>110</v>
      </c>
      <c r="B395">
        <v>0</v>
      </c>
      <c r="C395">
        <v>0</v>
      </c>
      <c r="D395">
        <v>0</v>
      </c>
      <c r="E395">
        <v>0</v>
      </c>
      <c r="F395">
        <v>0</v>
      </c>
      <c r="G395">
        <v>0</v>
      </c>
      <c r="H395">
        <v>0</v>
      </c>
      <c r="I395">
        <v>0</v>
      </c>
      <c r="J395">
        <v>0</v>
      </c>
      <c r="K395">
        <v>0</v>
      </c>
      <c r="L395">
        <v>0</v>
      </c>
      <c r="M395">
        <v>0</v>
      </c>
      <c r="N395">
        <v>0</v>
      </c>
    </row>
    <row r="396" spans="1:14" x14ac:dyDescent="0.25">
      <c r="A396" s="51" t="s">
        <v>111</v>
      </c>
      <c r="B396">
        <v>0</v>
      </c>
      <c r="C396">
        <v>0</v>
      </c>
      <c r="D396">
        <v>0</v>
      </c>
      <c r="E396">
        <v>0</v>
      </c>
      <c r="F396">
        <v>0</v>
      </c>
      <c r="G396">
        <v>0</v>
      </c>
      <c r="H396">
        <v>0</v>
      </c>
      <c r="I396">
        <v>0</v>
      </c>
      <c r="J396">
        <v>0</v>
      </c>
      <c r="K396">
        <v>0</v>
      </c>
      <c r="L396">
        <v>0</v>
      </c>
      <c r="M396">
        <v>0</v>
      </c>
      <c r="N396">
        <v>0</v>
      </c>
    </row>
    <row r="397" spans="1:14" x14ac:dyDescent="0.25">
      <c r="A397" s="51" t="s">
        <v>98</v>
      </c>
      <c r="B397">
        <v>0</v>
      </c>
      <c r="C397">
        <v>0</v>
      </c>
      <c r="D397">
        <v>0</v>
      </c>
      <c r="E397">
        <v>0</v>
      </c>
      <c r="F397">
        <v>0</v>
      </c>
      <c r="G397">
        <v>0</v>
      </c>
      <c r="H397">
        <v>0</v>
      </c>
      <c r="I397">
        <v>0</v>
      </c>
      <c r="J397">
        <v>0</v>
      </c>
      <c r="K397">
        <v>0</v>
      </c>
      <c r="L397">
        <v>0</v>
      </c>
      <c r="M397">
        <v>0</v>
      </c>
      <c r="N397">
        <v>0</v>
      </c>
    </row>
    <row r="398" spans="1:14" x14ac:dyDescent="0.25">
      <c r="A398" s="51" t="s">
        <v>99</v>
      </c>
      <c r="B398">
        <v>0</v>
      </c>
      <c r="C398">
        <v>0</v>
      </c>
      <c r="D398">
        <v>0</v>
      </c>
      <c r="E398">
        <v>0</v>
      </c>
      <c r="F398">
        <v>0</v>
      </c>
      <c r="G398">
        <v>0</v>
      </c>
      <c r="H398">
        <v>0</v>
      </c>
      <c r="I398">
        <v>0</v>
      </c>
      <c r="J398">
        <v>0</v>
      </c>
      <c r="K398">
        <v>0</v>
      </c>
      <c r="L398">
        <v>0</v>
      </c>
      <c r="M398">
        <v>0</v>
      </c>
      <c r="N398">
        <v>0</v>
      </c>
    </row>
    <row r="399" spans="1:14" x14ac:dyDescent="0.25">
      <c r="A399" s="51" t="s">
        <v>100</v>
      </c>
      <c r="B399">
        <v>0</v>
      </c>
      <c r="C399">
        <v>0</v>
      </c>
      <c r="D399">
        <v>0</v>
      </c>
      <c r="E399">
        <v>0</v>
      </c>
      <c r="F399">
        <v>0</v>
      </c>
      <c r="G399">
        <v>0</v>
      </c>
      <c r="H399">
        <v>0</v>
      </c>
      <c r="I399">
        <v>0</v>
      </c>
      <c r="J399">
        <v>0</v>
      </c>
      <c r="K399">
        <v>0</v>
      </c>
      <c r="L399">
        <v>0</v>
      </c>
      <c r="M399">
        <v>0</v>
      </c>
      <c r="N399">
        <v>0</v>
      </c>
    </row>
    <row r="400" spans="1:14" x14ac:dyDescent="0.25">
      <c r="A400" s="51" t="s">
        <v>101</v>
      </c>
      <c r="B400">
        <v>0</v>
      </c>
      <c r="C400">
        <v>0</v>
      </c>
      <c r="D400">
        <v>0</v>
      </c>
      <c r="E400">
        <v>0</v>
      </c>
      <c r="F400">
        <v>0</v>
      </c>
      <c r="G400">
        <v>0</v>
      </c>
      <c r="H400">
        <v>0</v>
      </c>
      <c r="I400">
        <v>0</v>
      </c>
      <c r="J400">
        <v>0</v>
      </c>
      <c r="K400">
        <v>0</v>
      </c>
      <c r="L400">
        <v>0</v>
      </c>
      <c r="M400">
        <v>0</v>
      </c>
      <c r="N400">
        <v>0</v>
      </c>
    </row>
    <row r="401" spans="1:14" x14ac:dyDescent="0.25">
      <c r="A401" s="51" t="s">
        <v>102</v>
      </c>
      <c r="B401">
        <v>0</v>
      </c>
      <c r="C401">
        <v>0</v>
      </c>
      <c r="D401">
        <v>0</v>
      </c>
      <c r="E401">
        <v>0</v>
      </c>
      <c r="F401">
        <v>0</v>
      </c>
      <c r="G401">
        <v>0</v>
      </c>
      <c r="H401">
        <v>0</v>
      </c>
      <c r="I401">
        <v>0</v>
      </c>
      <c r="J401">
        <v>0</v>
      </c>
      <c r="K401">
        <v>0</v>
      </c>
      <c r="L401">
        <v>0</v>
      </c>
      <c r="M401">
        <v>0</v>
      </c>
      <c r="N401">
        <v>0</v>
      </c>
    </row>
    <row r="402" spans="1:14" x14ac:dyDescent="0.25">
      <c r="A402" s="51" t="s">
        <v>103</v>
      </c>
      <c r="B402">
        <v>0</v>
      </c>
      <c r="C402">
        <v>0</v>
      </c>
      <c r="D402">
        <v>0</v>
      </c>
      <c r="E402">
        <v>0</v>
      </c>
      <c r="F402">
        <v>0</v>
      </c>
      <c r="G402">
        <v>0</v>
      </c>
      <c r="H402">
        <v>0</v>
      </c>
      <c r="I402">
        <v>0</v>
      </c>
      <c r="J402">
        <v>0</v>
      </c>
      <c r="K402">
        <v>0</v>
      </c>
      <c r="L402">
        <v>0</v>
      </c>
      <c r="M402">
        <v>0</v>
      </c>
      <c r="N402">
        <v>0</v>
      </c>
    </row>
    <row r="403" spans="1:14" x14ac:dyDescent="0.25">
      <c r="A403" s="51" t="s">
        <v>104</v>
      </c>
      <c r="B403">
        <v>0</v>
      </c>
      <c r="C403">
        <v>0</v>
      </c>
      <c r="D403">
        <v>0</v>
      </c>
      <c r="E403">
        <v>0</v>
      </c>
      <c r="F403">
        <v>0</v>
      </c>
      <c r="G403">
        <v>0</v>
      </c>
      <c r="H403">
        <v>0</v>
      </c>
      <c r="I403">
        <v>0</v>
      </c>
      <c r="J403">
        <v>0</v>
      </c>
      <c r="K403">
        <v>0</v>
      </c>
      <c r="L403">
        <v>0</v>
      </c>
      <c r="M403">
        <v>0</v>
      </c>
      <c r="N403">
        <v>0</v>
      </c>
    </row>
    <row r="404" spans="1:14" x14ac:dyDescent="0.25">
      <c r="A404" s="51" t="s">
        <v>105</v>
      </c>
      <c r="B404">
        <v>0</v>
      </c>
      <c r="C404">
        <v>0</v>
      </c>
      <c r="D404">
        <v>0</v>
      </c>
      <c r="E404">
        <v>0</v>
      </c>
      <c r="F404">
        <v>0</v>
      </c>
      <c r="G404">
        <v>0</v>
      </c>
      <c r="H404">
        <v>0</v>
      </c>
      <c r="I404">
        <v>0</v>
      </c>
      <c r="J404">
        <v>0</v>
      </c>
      <c r="K404">
        <v>0</v>
      </c>
      <c r="L404">
        <v>0</v>
      </c>
      <c r="M404">
        <v>0</v>
      </c>
      <c r="N404">
        <v>0</v>
      </c>
    </row>
    <row r="405" spans="1:14" x14ac:dyDescent="0.25">
      <c r="A405" s="7" t="s">
        <v>11</v>
      </c>
    </row>
    <row r="406" spans="1:14" x14ac:dyDescent="0.25">
      <c r="A406" s="51" t="s">
        <v>92</v>
      </c>
      <c r="B406">
        <v>0</v>
      </c>
      <c r="C406">
        <v>0</v>
      </c>
      <c r="D406">
        <v>0</v>
      </c>
      <c r="E406">
        <v>0</v>
      </c>
      <c r="F406">
        <v>0</v>
      </c>
      <c r="G406">
        <v>0</v>
      </c>
      <c r="H406">
        <v>0</v>
      </c>
      <c r="I406">
        <v>0</v>
      </c>
      <c r="J406">
        <v>0</v>
      </c>
      <c r="K406">
        <v>0</v>
      </c>
      <c r="L406">
        <v>0</v>
      </c>
      <c r="M406">
        <v>0</v>
      </c>
      <c r="N406">
        <v>0</v>
      </c>
    </row>
    <row r="407" spans="1:14" x14ac:dyDescent="0.25">
      <c r="A407" s="51" t="s">
        <v>93</v>
      </c>
      <c r="B407">
        <v>0</v>
      </c>
      <c r="C407">
        <v>0</v>
      </c>
      <c r="D407">
        <v>0</v>
      </c>
      <c r="E407">
        <v>0</v>
      </c>
      <c r="F407">
        <v>0</v>
      </c>
      <c r="G407">
        <v>0</v>
      </c>
      <c r="H407">
        <v>0</v>
      </c>
      <c r="I407">
        <v>0</v>
      </c>
      <c r="J407">
        <v>0</v>
      </c>
      <c r="K407">
        <v>0</v>
      </c>
      <c r="L407">
        <v>0</v>
      </c>
      <c r="M407">
        <v>0</v>
      </c>
      <c r="N407">
        <v>0</v>
      </c>
    </row>
    <row r="408" spans="1:14" x14ac:dyDescent="0.25">
      <c r="A408" s="51" t="s">
        <v>112</v>
      </c>
      <c r="B408">
        <v>0</v>
      </c>
      <c r="C408">
        <v>0</v>
      </c>
      <c r="D408">
        <v>0</v>
      </c>
      <c r="E408">
        <v>0</v>
      </c>
      <c r="F408">
        <v>0</v>
      </c>
      <c r="G408">
        <v>0</v>
      </c>
      <c r="H408">
        <v>0</v>
      </c>
      <c r="I408">
        <v>0</v>
      </c>
      <c r="J408">
        <v>0</v>
      </c>
      <c r="K408">
        <v>0</v>
      </c>
      <c r="L408">
        <v>0</v>
      </c>
      <c r="M408">
        <v>0</v>
      </c>
      <c r="N408">
        <v>0</v>
      </c>
    </row>
    <row r="409" spans="1:14" x14ac:dyDescent="0.25">
      <c r="A409" s="51" t="s">
        <v>94</v>
      </c>
      <c r="B409">
        <v>21.657288466353712</v>
      </c>
      <c r="C409">
        <v>21.657288466353712</v>
      </c>
      <c r="D409">
        <v>21.657288466353712</v>
      </c>
      <c r="E409">
        <v>21.657288466353712</v>
      </c>
      <c r="F409">
        <v>21.657288466353712</v>
      </c>
      <c r="G409">
        <v>21.657288466353712</v>
      </c>
      <c r="H409">
        <v>21.657288466353712</v>
      </c>
      <c r="I409">
        <v>21.657288466353712</v>
      </c>
      <c r="J409">
        <v>21.657288466353712</v>
      </c>
      <c r="K409">
        <v>21.657288466353712</v>
      </c>
      <c r="L409">
        <v>21.657288466353712</v>
      </c>
      <c r="M409">
        <v>21.657288466353712</v>
      </c>
      <c r="N409">
        <v>259.88746159624458</v>
      </c>
    </row>
    <row r="410" spans="1:14" x14ac:dyDescent="0.25">
      <c r="A410" s="51" t="s">
        <v>95</v>
      </c>
      <c r="B410">
        <v>0</v>
      </c>
      <c r="C410">
        <v>0</v>
      </c>
      <c r="D410">
        <v>0</v>
      </c>
      <c r="E410">
        <v>0</v>
      </c>
      <c r="F410">
        <v>0</v>
      </c>
      <c r="G410">
        <v>0</v>
      </c>
      <c r="H410">
        <v>0</v>
      </c>
      <c r="I410">
        <v>0</v>
      </c>
      <c r="J410">
        <v>0</v>
      </c>
      <c r="K410">
        <v>0</v>
      </c>
      <c r="L410">
        <v>0</v>
      </c>
      <c r="M410">
        <v>0</v>
      </c>
      <c r="N410">
        <v>0</v>
      </c>
    </row>
    <row r="411" spans="1:14" x14ac:dyDescent="0.25">
      <c r="A411" s="51" t="s">
        <v>96</v>
      </c>
      <c r="B411">
        <v>0</v>
      </c>
      <c r="C411">
        <v>0</v>
      </c>
      <c r="D411">
        <v>0</v>
      </c>
      <c r="E411">
        <v>0</v>
      </c>
      <c r="F411">
        <v>0</v>
      </c>
      <c r="G411">
        <v>0</v>
      </c>
      <c r="H411">
        <v>0</v>
      </c>
      <c r="I411">
        <v>0</v>
      </c>
      <c r="J411">
        <v>0</v>
      </c>
      <c r="K411">
        <v>0</v>
      </c>
      <c r="L411">
        <v>0</v>
      </c>
      <c r="M411">
        <v>0</v>
      </c>
      <c r="N411">
        <v>0</v>
      </c>
    </row>
    <row r="412" spans="1:14" x14ac:dyDescent="0.25">
      <c r="A412" s="51" t="s">
        <v>97</v>
      </c>
      <c r="B412">
        <v>0</v>
      </c>
      <c r="C412">
        <v>0</v>
      </c>
      <c r="D412">
        <v>0</v>
      </c>
      <c r="E412">
        <v>0</v>
      </c>
      <c r="F412">
        <v>0</v>
      </c>
      <c r="G412">
        <v>0</v>
      </c>
      <c r="H412">
        <v>0</v>
      </c>
      <c r="I412">
        <v>0</v>
      </c>
      <c r="J412">
        <v>0</v>
      </c>
      <c r="K412">
        <v>0</v>
      </c>
      <c r="L412">
        <v>0</v>
      </c>
      <c r="M412">
        <v>0</v>
      </c>
      <c r="N412">
        <v>0</v>
      </c>
    </row>
    <row r="413" spans="1:14" x14ac:dyDescent="0.25">
      <c r="A413" s="51" t="s">
        <v>110</v>
      </c>
      <c r="B413">
        <v>0</v>
      </c>
      <c r="C413">
        <v>0</v>
      </c>
      <c r="D413">
        <v>0</v>
      </c>
      <c r="E413">
        <v>0</v>
      </c>
      <c r="F413">
        <v>0</v>
      </c>
      <c r="G413">
        <v>0</v>
      </c>
      <c r="H413">
        <v>0</v>
      </c>
      <c r="I413">
        <v>0</v>
      </c>
      <c r="J413">
        <v>0</v>
      </c>
      <c r="K413">
        <v>0</v>
      </c>
      <c r="L413">
        <v>0</v>
      </c>
      <c r="M413">
        <v>0</v>
      </c>
      <c r="N413">
        <v>0</v>
      </c>
    </row>
    <row r="414" spans="1:14" x14ac:dyDescent="0.25">
      <c r="A414" s="51" t="s">
        <v>111</v>
      </c>
      <c r="B414">
        <v>0</v>
      </c>
      <c r="C414">
        <v>0</v>
      </c>
      <c r="D414">
        <v>0</v>
      </c>
      <c r="E414">
        <v>0</v>
      </c>
      <c r="F414">
        <v>0</v>
      </c>
      <c r="G414">
        <v>0</v>
      </c>
      <c r="H414">
        <v>0</v>
      </c>
      <c r="I414">
        <v>0</v>
      </c>
      <c r="J414">
        <v>0</v>
      </c>
      <c r="K414">
        <v>0</v>
      </c>
      <c r="L414">
        <v>0</v>
      </c>
      <c r="M414">
        <v>0</v>
      </c>
      <c r="N414">
        <v>0</v>
      </c>
    </row>
    <row r="415" spans="1:14" x14ac:dyDescent="0.25">
      <c r="A415" s="51" t="s">
        <v>98</v>
      </c>
      <c r="B415">
        <v>0</v>
      </c>
      <c r="C415">
        <v>0</v>
      </c>
      <c r="D415">
        <v>0</v>
      </c>
      <c r="E415">
        <v>0</v>
      </c>
      <c r="F415">
        <v>0</v>
      </c>
      <c r="G415">
        <v>0</v>
      </c>
      <c r="H415">
        <v>0</v>
      </c>
      <c r="I415">
        <v>0</v>
      </c>
      <c r="J415">
        <v>0</v>
      </c>
      <c r="K415">
        <v>0</v>
      </c>
      <c r="L415">
        <v>0</v>
      </c>
      <c r="M415">
        <v>0</v>
      </c>
      <c r="N415">
        <v>0</v>
      </c>
    </row>
    <row r="416" spans="1:14" x14ac:dyDescent="0.25">
      <c r="A416" s="51" t="s">
        <v>99</v>
      </c>
      <c r="B416">
        <v>0</v>
      </c>
      <c r="C416">
        <v>0</v>
      </c>
      <c r="D416">
        <v>0</v>
      </c>
      <c r="E416">
        <v>0</v>
      </c>
      <c r="F416">
        <v>0</v>
      </c>
      <c r="G416">
        <v>0</v>
      </c>
      <c r="H416">
        <v>0</v>
      </c>
      <c r="I416">
        <v>0</v>
      </c>
      <c r="J416">
        <v>0</v>
      </c>
      <c r="K416">
        <v>0</v>
      </c>
      <c r="L416">
        <v>0</v>
      </c>
      <c r="M416">
        <v>0</v>
      </c>
      <c r="N416">
        <v>0</v>
      </c>
    </row>
    <row r="417" spans="1:14" x14ac:dyDescent="0.25">
      <c r="A417" s="51" t="s">
        <v>100</v>
      </c>
      <c r="B417">
        <v>0</v>
      </c>
      <c r="C417">
        <v>0</v>
      </c>
      <c r="D417">
        <v>0</v>
      </c>
      <c r="E417">
        <v>0</v>
      </c>
      <c r="F417">
        <v>0</v>
      </c>
      <c r="G417">
        <v>0</v>
      </c>
      <c r="H417">
        <v>0</v>
      </c>
      <c r="I417">
        <v>0</v>
      </c>
      <c r="J417">
        <v>0</v>
      </c>
      <c r="K417">
        <v>0</v>
      </c>
      <c r="L417">
        <v>0</v>
      </c>
      <c r="M417">
        <v>0</v>
      </c>
      <c r="N417">
        <v>0</v>
      </c>
    </row>
    <row r="418" spans="1:14" x14ac:dyDescent="0.25">
      <c r="A418" s="51" t="s">
        <v>101</v>
      </c>
      <c r="B418">
        <v>0</v>
      </c>
      <c r="C418">
        <v>0</v>
      </c>
      <c r="D418">
        <v>0</v>
      </c>
      <c r="E418">
        <v>0</v>
      </c>
      <c r="F418">
        <v>0</v>
      </c>
      <c r="G418">
        <v>0</v>
      </c>
      <c r="H418">
        <v>0</v>
      </c>
      <c r="I418">
        <v>0</v>
      </c>
      <c r="J418">
        <v>0</v>
      </c>
      <c r="K418">
        <v>0</v>
      </c>
      <c r="L418">
        <v>0</v>
      </c>
      <c r="M418">
        <v>0</v>
      </c>
      <c r="N418">
        <v>0</v>
      </c>
    </row>
    <row r="419" spans="1:14" x14ac:dyDescent="0.25">
      <c r="A419" s="51" t="s">
        <v>102</v>
      </c>
      <c r="B419">
        <v>0</v>
      </c>
      <c r="C419">
        <v>0</v>
      </c>
      <c r="D419">
        <v>0</v>
      </c>
      <c r="E419">
        <v>0</v>
      </c>
      <c r="F419">
        <v>0</v>
      </c>
      <c r="G419">
        <v>0</v>
      </c>
      <c r="H419">
        <v>0</v>
      </c>
      <c r="I419">
        <v>0</v>
      </c>
      <c r="J419">
        <v>0</v>
      </c>
      <c r="K419">
        <v>0</v>
      </c>
      <c r="L419">
        <v>0</v>
      </c>
      <c r="M419">
        <v>0</v>
      </c>
      <c r="N419">
        <v>0</v>
      </c>
    </row>
    <row r="420" spans="1:14" x14ac:dyDescent="0.25">
      <c r="A420" s="51" t="s">
        <v>103</v>
      </c>
      <c r="B420">
        <v>0</v>
      </c>
      <c r="C420">
        <v>0</v>
      </c>
      <c r="D420">
        <v>0</v>
      </c>
      <c r="E420">
        <v>0</v>
      </c>
      <c r="F420">
        <v>0</v>
      </c>
      <c r="G420">
        <v>0</v>
      </c>
      <c r="H420">
        <v>0</v>
      </c>
      <c r="I420">
        <v>0</v>
      </c>
      <c r="J420">
        <v>0</v>
      </c>
      <c r="K420">
        <v>0</v>
      </c>
      <c r="L420">
        <v>0</v>
      </c>
      <c r="M420">
        <v>0</v>
      </c>
      <c r="N420">
        <v>0</v>
      </c>
    </row>
    <row r="421" spans="1:14" x14ac:dyDescent="0.25">
      <c r="A421" s="51" t="s">
        <v>104</v>
      </c>
      <c r="B421">
        <v>0</v>
      </c>
      <c r="C421">
        <v>0</v>
      </c>
      <c r="D421">
        <v>0</v>
      </c>
      <c r="E421">
        <v>0</v>
      </c>
      <c r="F421">
        <v>0</v>
      </c>
      <c r="G421">
        <v>0</v>
      </c>
      <c r="H421">
        <v>0</v>
      </c>
      <c r="I421">
        <v>0</v>
      </c>
      <c r="J421">
        <v>0</v>
      </c>
      <c r="K421">
        <v>0</v>
      </c>
      <c r="L421">
        <v>0</v>
      </c>
      <c r="M421">
        <v>0</v>
      </c>
      <c r="N421">
        <v>0</v>
      </c>
    </row>
    <row r="422" spans="1:14" x14ac:dyDescent="0.25">
      <c r="A422" s="51" t="s">
        <v>105</v>
      </c>
      <c r="B422">
        <v>0</v>
      </c>
      <c r="C422">
        <v>0</v>
      </c>
      <c r="D422">
        <v>0</v>
      </c>
      <c r="E422">
        <v>0</v>
      </c>
      <c r="F422">
        <v>0</v>
      </c>
      <c r="G422">
        <v>0</v>
      </c>
      <c r="H422">
        <v>0</v>
      </c>
      <c r="I422">
        <v>0</v>
      </c>
      <c r="J422">
        <v>0</v>
      </c>
      <c r="K422">
        <v>0</v>
      </c>
      <c r="L422">
        <v>0</v>
      </c>
      <c r="M422">
        <v>0</v>
      </c>
      <c r="N422">
        <v>0</v>
      </c>
    </row>
    <row r="423" spans="1:14" x14ac:dyDescent="0.25">
      <c r="A423" s="7" t="s">
        <v>10</v>
      </c>
    </row>
    <row r="424" spans="1:14" x14ac:dyDescent="0.25">
      <c r="A424" s="51" t="s">
        <v>92</v>
      </c>
      <c r="B424">
        <v>0</v>
      </c>
      <c r="C424">
        <v>0</v>
      </c>
      <c r="D424">
        <v>0</v>
      </c>
      <c r="E424">
        <v>0</v>
      </c>
      <c r="F424">
        <v>0</v>
      </c>
      <c r="G424">
        <v>0</v>
      </c>
      <c r="H424">
        <v>0</v>
      </c>
      <c r="I424">
        <v>0</v>
      </c>
      <c r="J424">
        <v>0</v>
      </c>
      <c r="K424">
        <v>0</v>
      </c>
      <c r="L424">
        <v>0</v>
      </c>
      <c r="M424">
        <v>0</v>
      </c>
      <c r="N424">
        <v>0</v>
      </c>
    </row>
    <row r="425" spans="1:14" x14ac:dyDescent="0.25">
      <c r="A425" s="51" t="s">
        <v>93</v>
      </c>
      <c r="B425">
        <v>0</v>
      </c>
      <c r="C425">
        <v>0</v>
      </c>
      <c r="D425">
        <v>0</v>
      </c>
      <c r="E425">
        <v>0</v>
      </c>
      <c r="F425">
        <v>0</v>
      </c>
      <c r="G425">
        <v>0</v>
      </c>
      <c r="H425">
        <v>0</v>
      </c>
      <c r="I425">
        <v>0</v>
      </c>
      <c r="J425">
        <v>0</v>
      </c>
      <c r="K425">
        <v>0</v>
      </c>
      <c r="L425">
        <v>0</v>
      </c>
      <c r="M425">
        <v>0</v>
      </c>
      <c r="N425">
        <v>0</v>
      </c>
    </row>
    <row r="426" spans="1:14" x14ac:dyDescent="0.25">
      <c r="A426" s="51" t="s">
        <v>112</v>
      </c>
      <c r="B426">
        <v>0</v>
      </c>
      <c r="C426">
        <v>0</v>
      </c>
      <c r="D426">
        <v>0</v>
      </c>
      <c r="E426">
        <v>0</v>
      </c>
      <c r="F426">
        <v>0</v>
      </c>
      <c r="G426">
        <v>0</v>
      </c>
      <c r="H426">
        <v>0</v>
      </c>
      <c r="I426">
        <v>0</v>
      </c>
      <c r="J426">
        <v>0</v>
      </c>
      <c r="K426">
        <v>0</v>
      </c>
      <c r="L426">
        <v>0</v>
      </c>
      <c r="M426">
        <v>0</v>
      </c>
      <c r="N426">
        <v>0</v>
      </c>
    </row>
    <row r="427" spans="1:14" x14ac:dyDescent="0.25">
      <c r="A427" s="51" t="s">
        <v>94</v>
      </c>
      <c r="B427">
        <v>0.60782765984336617</v>
      </c>
      <c r="C427">
        <v>0.60782765984336617</v>
      </c>
      <c r="D427">
        <v>0.60782765984336617</v>
      </c>
      <c r="E427">
        <v>0.60782765984336617</v>
      </c>
      <c r="F427">
        <v>0.60782765984336617</v>
      </c>
      <c r="G427">
        <v>0.60782765984336617</v>
      </c>
      <c r="H427">
        <v>0.60782765984336617</v>
      </c>
      <c r="I427">
        <v>0.60782765984336617</v>
      </c>
      <c r="J427">
        <v>0.60782765984336617</v>
      </c>
      <c r="K427">
        <v>0.60782765984336617</v>
      </c>
      <c r="L427">
        <v>0.60782765984336617</v>
      </c>
      <c r="M427">
        <v>0.60782765984336617</v>
      </c>
      <c r="N427">
        <v>7.2939319181203937</v>
      </c>
    </row>
    <row r="428" spans="1:14" x14ac:dyDescent="0.25">
      <c r="A428" s="51" t="s">
        <v>95</v>
      </c>
      <c r="B428">
        <v>0</v>
      </c>
      <c r="C428">
        <v>0</v>
      </c>
      <c r="D428">
        <v>0</v>
      </c>
      <c r="E428">
        <v>0</v>
      </c>
      <c r="F428">
        <v>0</v>
      </c>
      <c r="G428">
        <v>0</v>
      </c>
      <c r="H428">
        <v>0</v>
      </c>
      <c r="I428">
        <v>0</v>
      </c>
      <c r="J428">
        <v>0</v>
      </c>
      <c r="K428">
        <v>0</v>
      </c>
      <c r="L428">
        <v>0</v>
      </c>
      <c r="M428">
        <v>0</v>
      </c>
      <c r="N428">
        <v>0</v>
      </c>
    </row>
    <row r="429" spans="1:14" x14ac:dyDescent="0.25">
      <c r="A429" s="51" t="s">
        <v>96</v>
      </c>
      <c r="B429">
        <v>0</v>
      </c>
      <c r="C429">
        <v>0</v>
      </c>
      <c r="D429">
        <v>0</v>
      </c>
      <c r="E429">
        <v>0</v>
      </c>
      <c r="F429">
        <v>0</v>
      </c>
      <c r="G429">
        <v>0</v>
      </c>
      <c r="H429">
        <v>0</v>
      </c>
      <c r="I429">
        <v>0</v>
      </c>
      <c r="J429">
        <v>0</v>
      </c>
      <c r="K429">
        <v>0</v>
      </c>
      <c r="L429">
        <v>0</v>
      </c>
      <c r="M429">
        <v>0</v>
      </c>
      <c r="N429">
        <v>0</v>
      </c>
    </row>
    <row r="430" spans="1:14" x14ac:dyDescent="0.25">
      <c r="A430" s="51" t="s">
        <v>97</v>
      </c>
      <c r="B430">
        <v>0</v>
      </c>
      <c r="C430">
        <v>0</v>
      </c>
      <c r="D430">
        <v>0</v>
      </c>
      <c r="E430">
        <v>0</v>
      </c>
      <c r="F430">
        <v>0</v>
      </c>
      <c r="G430">
        <v>0</v>
      </c>
      <c r="H430">
        <v>0</v>
      </c>
      <c r="I430">
        <v>0</v>
      </c>
      <c r="J430">
        <v>0</v>
      </c>
      <c r="K430">
        <v>0</v>
      </c>
      <c r="L430">
        <v>0</v>
      </c>
      <c r="M430">
        <v>0</v>
      </c>
      <c r="N430">
        <v>0</v>
      </c>
    </row>
    <row r="431" spans="1:14" x14ac:dyDescent="0.25">
      <c r="A431" s="51" t="s">
        <v>110</v>
      </c>
      <c r="B431">
        <v>0</v>
      </c>
      <c r="C431">
        <v>0</v>
      </c>
      <c r="D431">
        <v>0</v>
      </c>
      <c r="E431">
        <v>0</v>
      </c>
      <c r="F431">
        <v>0</v>
      </c>
      <c r="G431">
        <v>0</v>
      </c>
      <c r="H431">
        <v>0</v>
      </c>
      <c r="I431">
        <v>0</v>
      </c>
      <c r="J431">
        <v>0</v>
      </c>
      <c r="K431">
        <v>0</v>
      </c>
      <c r="L431">
        <v>0</v>
      </c>
      <c r="M431">
        <v>0</v>
      </c>
      <c r="N431">
        <v>0</v>
      </c>
    </row>
    <row r="432" spans="1:14" x14ac:dyDescent="0.25">
      <c r="A432" s="51" t="s">
        <v>111</v>
      </c>
      <c r="B432">
        <v>0</v>
      </c>
      <c r="C432">
        <v>0</v>
      </c>
      <c r="D432">
        <v>0</v>
      </c>
      <c r="E432">
        <v>0</v>
      </c>
      <c r="F432">
        <v>0</v>
      </c>
      <c r="G432">
        <v>0</v>
      </c>
      <c r="H432">
        <v>0</v>
      </c>
      <c r="I432">
        <v>0</v>
      </c>
      <c r="J432">
        <v>0</v>
      </c>
      <c r="K432">
        <v>0</v>
      </c>
      <c r="L432">
        <v>0</v>
      </c>
      <c r="M432">
        <v>0</v>
      </c>
      <c r="N432">
        <v>0</v>
      </c>
    </row>
    <row r="433" spans="1:14" x14ac:dyDescent="0.25">
      <c r="A433" s="51" t="s">
        <v>98</v>
      </c>
      <c r="B433">
        <v>0</v>
      </c>
      <c r="C433">
        <v>0</v>
      </c>
      <c r="D433">
        <v>0</v>
      </c>
      <c r="E433">
        <v>0</v>
      </c>
      <c r="F433">
        <v>0</v>
      </c>
      <c r="G433">
        <v>0</v>
      </c>
      <c r="H433">
        <v>0</v>
      </c>
      <c r="I433">
        <v>0</v>
      </c>
      <c r="J433">
        <v>0</v>
      </c>
      <c r="K433">
        <v>0</v>
      </c>
      <c r="L433">
        <v>0</v>
      </c>
      <c r="M433">
        <v>0</v>
      </c>
      <c r="N433">
        <v>0</v>
      </c>
    </row>
    <row r="434" spans="1:14" x14ac:dyDescent="0.25">
      <c r="A434" s="51" t="s">
        <v>99</v>
      </c>
      <c r="B434">
        <v>0</v>
      </c>
      <c r="C434">
        <v>0</v>
      </c>
      <c r="D434">
        <v>0</v>
      </c>
      <c r="E434">
        <v>0</v>
      </c>
      <c r="F434">
        <v>0</v>
      </c>
      <c r="G434">
        <v>0</v>
      </c>
      <c r="H434">
        <v>0</v>
      </c>
      <c r="I434">
        <v>0</v>
      </c>
      <c r="J434">
        <v>0</v>
      </c>
      <c r="K434">
        <v>0</v>
      </c>
      <c r="L434">
        <v>0</v>
      </c>
      <c r="M434">
        <v>0</v>
      </c>
      <c r="N434">
        <v>0</v>
      </c>
    </row>
    <row r="435" spans="1:14" x14ac:dyDescent="0.25">
      <c r="A435" s="51" t="s">
        <v>100</v>
      </c>
      <c r="B435">
        <v>0</v>
      </c>
      <c r="C435">
        <v>0</v>
      </c>
      <c r="D435">
        <v>0</v>
      </c>
      <c r="E435">
        <v>0</v>
      </c>
      <c r="F435">
        <v>0</v>
      </c>
      <c r="G435">
        <v>0</v>
      </c>
      <c r="H435">
        <v>0</v>
      </c>
      <c r="I435">
        <v>0</v>
      </c>
      <c r="J435">
        <v>0</v>
      </c>
      <c r="K435">
        <v>0</v>
      </c>
      <c r="L435">
        <v>0</v>
      </c>
      <c r="M435">
        <v>0</v>
      </c>
      <c r="N435">
        <v>0</v>
      </c>
    </row>
    <row r="436" spans="1:14" x14ac:dyDescent="0.25">
      <c r="A436" s="51" t="s">
        <v>101</v>
      </c>
      <c r="B436">
        <v>0</v>
      </c>
      <c r="C436">
        <v>0</v>
      </c>
      <c r="D436">
        <v>0</v>
      </c>
      <c r="E436">
        <v>0</v>
      </c>
      <c r="F436">
        <v>0</v>
      </c>
      <c r="G436">
        <v>0</v>
      </c>
      <c r="H436">
        <v>0</v>
      </c>
      <c r="I436">
        <v>0</v>
      </c>
      <c r="J436">
        <v>0</v>
      </c>
      <c r="K436">
        <v>0</v>
      </c>
      <c r="L436">
        <v>0</v>
      </c>
      <c r="M436">
        <v>0</v>
      </c>
      <c r="N436">
        <v>0</v>
      </c>
    </row>
    <row r="437" spans="1:14" x14ac:dyDescent="0.25">
      <c r="A437" s="51" t="s">
        <v>102</v>
      </c>
      <c r="B437">
        <v>0</v>
      </c>
      <c r="C437">
        <v>0</v>
      </c>
      <c r="D437">
        <v>0</v>
      </c>
      <c r="E437">
        <v>0</v>
      </c>
      <c r="F437">
        <v>0</v>
      </c>
      <c r="G437">
        <v>0</v>
      </c>
      <c r="H437">
        <v>0</v>
      </c>
      <c r="I437">
        <v>0</v>
      </c>
      <c r="J437">
        <v>0</v>
      </c>
      <c r="K437">
        <v>0</v>
      </c>
      <c r="L437">
        <v>0</v>
      </c>
      <c r="M437">
        <v>0</v>
      </c>
      <c r="N437">
        <v>0</v>
      </c>
    </row>
    <row r="438" spans="1:14" x14ac:dyDescent="0.25">
      <c r="A438" s="51" t="s">
        <v>103</v>
      </c>
      <c r="B438">
        <v>0</v>
      </c>
      <c r="C438">
        <v>0</v>
      </c>
      <c r="D438">
        <v>0</v>
      </c>
      <c r="E438">
        <v>0</v>
      </c>
      <c r="F438">
        <v>0</v>
      </c>
      <c r="G438">
        <v>0</v>
      </c>
      <c r="H438">
        <v>0</v>
      </c>
      <c r="I438">
        <v>0</v>
      </c>
      <c r="J438">
        <v>0</v>
      </c>
      <c r="K438">
        <v>0</v>
      </c>
      <c r="L438">
        <v>0</v>
      </c>
      <c r="M438">
        <v>0</v>
      </c>
      <c r="N438">
        <v>0</v>
      </c>
    </row>
    <row r="439" spans="1:14" x14ac:dyDescent="0.25">
      <c r="A439" s="51" t="s">
        <v>104</v>
      </c>
      <c r="B439">
        <v>0</v>
      </c>
      <c r="C439">
        <v>0</v>
      </c>
      <c r="D439">
        <v>0</v>
      </c>
      <c r="E439">
        <v>0</v>
      </c>
      <c r="F439">
        <v>0</v>
      </c>
      <c r="G439">
        <v>0</v>
      </c>
      <c r="H439">
        <v>0</v>
      </c>
      <c r="I439">
        <v>0</v>
      </c>
      <c r="J439">
        <v>0</v>
      </c>
      <c r="K439">
        <v>0</v>
      </c>
      <c r="L439">
        <v>0</v>
      </c>
      <c r="M439">
        <v>0</v>
      </c>
      <c r="N439">
        <v>0</v>
      </c>
    </row>
    <row r="440" spans="1:14" x14ac:dyDescent="0.25">
      <c r="A440" s="51" t="s">
        <v>105</v>
      </c>
      <c r="B440">
        <v>0</v>
      </c>
      <c r="C440">
        <v>0</v>
      </c>
      <c r="D440">
        <v>0</v>
      </c>
      <c r="E440">
        <v>0</v>
      </c>
      <c r="F440">
        <v>0</v>
      </c>
      <c r="G440">
        <v>0</v>
      </c>
      <c r="H440">
        <v>0</v>
      </c>
      <c r="I440">
        <v>0</v>
      </c>
      <c r="J440">
        <v>0</v>
      </c>
      <c r="K440">
        <v>0</v>
      </c>
      <c r="L440">
        <v>0</v>
      </c>
      <c r="M440">
        <v>0</v>
      </c>
      <c r="N440">
        <v>0</v>
      </c>
    </row>
    <row r="441" spans="1:14" x14ac:dyDescent="0.25">
      <c r="A441" s="6" t="s">
        <v>109</v>
      </c>
    </row>
    <row r="442" spans="1:14" x14ac:dyDescent="0.25">
      <c r="A442" s="7" t="s">
        <v>13</v>
      </c>
    </row>
    <row r="443" spans="1:14" x14ac:dyDescent="0.25">
      <c r="A443" s="51" t="s">
        <v>92</v>
      </c>
      <c r="B443">
        <v>0</v>
      </c>
      <c r="C443">
        <v>0</v>
      </c>
      <c r="D443">
        <v>0</v>
      </c>
      <c r="E443">
        <v>0</v>
      </c>
      <c r="F443">
        <v>0</v>
      </c>
      <c r="G443">
        <v>0</v>
      </c>
      <c r="H443">
        <v>0</v>
      </c>
      <c r="I443">
        <v>0</v>
      </c>
      <c r="J443">
        <v>0</v>
      </c>
      <c r="K443">
        <v>0</v>
      </c>
      <c r="L443">
        <v>0</v>
      </c>
      <c r="M443">
        <v>0</v>
      </c>
      <c r="N443">
        <v>0</v>
      </c>
    </row>
    <row r="444" spans="1:14" x14ac:dyDescent="0.25">
      <c r="A444" s="51" t="s">
        <v>93</v>
      </c>
      <c r="B444">
        <v>0</v>
      </c>
      <c r="C444">
        <v>0</v>
      </c>
      <c r="D444">
        <v>0</v>
      </c>
      <c r="E444">
        <v>0</v>
      </c>
      <c r="F444">
        <v>0</v>
      </c>
      <c r="G444">
        <v>0</v>
      </c>
      <c r="H444">
        <v>0</v>
      </c>
      <c r="I444">
        <v>0</v>
      </c>
      <c r="J444">
        <v>0</v>
      </c>
      <c r="K444">
        <v>0</v>
      </c>
      <c r="L444">
        <v>0</v>
      </c>
      <c r="M444">
        <v>0</v>
      </c>
      <c r="N444">
        <v>0</v>
      </c>
    </row>
    <row r="445" spans="1:14" x14ac:dyDescent="0.25">
      <c r="A445" s="51" t="s">
        <v>112</v>
      </c>
      <c r="B445">
        <v>0</v>
      </c>
      <c r="C445">
        <v>0</v>
      </c>
      <c r="D445">
        <v>0</v>
      </c>
      <c r="E445">
        <v>0</v>
      </c>
      <c r="F445">
        <v>0</v>
      </c>
      <c r="G445">
        <v>0</v>
      </c>
      <c r="H445">
        <v>0</v>
      </c>
      <c r="I445">
        <v>0</v>
      </c>
      <c r="J445">
        <v>0</v>
      </c>
      <c r="K445">
        <v>0</v>
      </c>
      <c r="L445">
        <v>0</v>
      </c>
      <c r="M445">
        <v>0</v>
      </c>
      <c r="N445">
        <v>0</v>
      </c>
    </row>
    <row r="446" spans="1:14" x14ac:dyDescent="0.25">
      <c r="A446" s="51" t="s">
        <v>94</v>
      </c>
      <c r="B446">
        <v>0</v>
      </c>
      <c r="C446">
        <v>0</v>
      </c>
      <c r="D446">
        <v>0</v>
      </c>
      <c r="E446">
        <v>0</v>
      </c>
      <c r="F446">
        <v>0</v>
      </c>
      <c r="G446">
        <v>0</v>
      </c>
      <c r="H446">
        <v>0</v>
      </c>
      <c r="I446">
        <v>0</v>
      </c>
      <c r="J446">
        <v>0</v>
      </c>
      <c r="K446">
        <v>0</v>
      </c>
      <c r="L446">
        <v>0</v>
      </c>
      <c r="M446">
        <v>0</v>
      </c>
      <c r="N446">
        <v>0</v>
      </c>
    </row>
    <row r="447" spans="1:14" x14ac:dyDescent="0.25">
      <c r="A447" s="51" t="s">
        <v>95</v>
      </c>
      <c r="B447">
        <v>0</v>
      </c>
      <c r="C447">
        <v>0</v>
      </c>
      <c r="D447">
        <v>0</v>
      </c>
      <c r="E447">
        <v>0</v>
      </c>
      <c r="F447">
        <v>0</v>
      </c>
      <c r="G447">
        <v>0</v>
      </c>
      <c r="H447">
        <v>0</v>
      </c>
      <c r="I447">
        <v>0</v>
      </c>
      <c r="J447">
        <v>0</v>
      </c>
      <c r="K447">
        <v>0</v>
      </c>
      <c r="L447">
        <v>0</v>
      </c>
      <c r="M447">
        <v>0</v>
      </c>
      <c r="N447">
        <v>0</v>
      </c>
    </row>
    <row r="448" spans="1:14" x14ac:dyDescent="0.25">
      <c r="A448" s="51" t="s">
        <v>96</v>
      </c>
      <c r="B448">
        <v>0</v>
      </c>
      <c r="C448">
        <v>0</v>
      </c>
      <c r="D448">
        <v>0</v>
      </c>
      <c r="E448">
        <v>0</v>
      </c>
      <c r="F448">
        <v>0</v>
      </c>
      <c r="G448">
        <v>0</v>
      </c>
      <c r="H448">
        <v>0</v>
      </c>
      <c r="I448">
        <v>0</v>
      </c>
      <c r="J448">
        <v>0</v>
      </c>
      <c r="K448">
        <v>0</v>
      </c>
      <c r="L448">
        <v>0</v>
      </c>
      <c r="M448">
        <v>0</v>
      </c>
      <c r="N448">
        <v>0</v>
      </c>
    </row>
    <row r="449" spans="1:14" x14ac:dyDescent="0.25">
      <c r="A449" s="51" t="s">
        <v>97</v>
      </c>
      <c r="B449">
        <v>0</v>
      </c>
      <c r="C449">
        <v>0</v>
      </c>
      <c r="D449">
        <v>0</v>
      </c>
      <c r="E449">
        <v>0</v>
      </c>
      <c r="F449">
        <v>0</v>
      </c>
      <c r="G449">
        <v>0</v>
      </c>
      <c r="H449">
        <v>0</v>
      </c>
      <c r="I449">
        <v>0</v>
      </c>
      <c r="J449">
        <v>0</v>
      </c>
      <c r="K449">
        <v>0</v>
      </c>
      <c r="L449">
        <v>0</v>
      </c>
      <c r="M449">
        <v>0</v>
      </c>
      <c r="N449">
        <v>0</v>
      </c>
    </row>
    <row r="450" spans="1:14" x14ac:dyDescent="0.25">
      <c r="A450" s="51" t="s">
        <v>110</v>
      </c>
      <c r="B450">
        <v>0</v>
      </c>
      <c r="C450">
        <v>0</v>
      </c>
      <c r="D450">
        <v>0</v>
      </c>
      <c r="E450">
        <v>0</v>
      </c>
      <c r="F450">
        <v>0</v>
      </c>
      <c r="G450">
        <v>0</v>
      </c>
      <c r="H450">
        <v>0</v>
      </c>
      <c r="I450">
        <v>0</v>
      </c>
      <c r="J450">
        <v>0</v>
      </c>
      <c r="K450">
        <v>0</v>
      </c>
      <c r="L450">
        <v>0</v>
      </c>
      <c r="M450">
        <v>0</v>
      </c>
      <c r="N450">
        <v>0</v>
      </c>
    </row>
    <row r="451" spans="1:14" x14ac:dyDescent="0.25">
      <c r="A451" s="51" t="s">
        <v>111</v>
      </c>
      <c r="B451">
        <v>0</v>
      </c>
      <c r="C451">
        <v>0</v>
      </c>
      <c r="D451">
        <v>0</v>
      </c>
      <c r="E451">
        <v>0</v>
      </c>
      <c r="F451">
        <v>0</v>
      </c>
      <c r="G451">
        <v>0</v>
      </c>
      <c r="H451">
        <v>0</v>
      </c>
      <c r="I451">
        <v>0</v>
      </c>
      <c r="J451">
        <v>0</v>
      </c>
      <c r="K451">
        <v>0</v>
      </c>
      <c r="L451">
        <v>0</v>
      </c>
      <c r="M451">
        <v>0</v>
      </c>
      <c r="N451">
        <v>0</v>
      </c>
    </row>
    <row r="452" spans="1:14" x14ac:dyDescent="0.25">
      <c r="A452" s="51" t="s">
        <v>98</v>
      </c>
      <c r="B452">
        <v>0</v>
      </c>
      <c r="C452">
        <v>0</v>
      </c>
      <c r="D452">
        <v>0</v>
      </c>
      <c r="E452">
        <v>0</v>
      </c>
      <c r="F452">
        <v>0</v>
      </c>
      <c r="G452">
        <v>0</v>
      </c>
      <c r="H452">
        <v>0</v>
      </c>
      <c r="I452">
        <v>0</v>
      </c>
      <c r="J452">
        <v>0</v>
      </c>
      <c r="K452">
        <v>0</v>
      </c>
      <c r="L452">
        <v>0</v>
      </c>
      <c r="M452">
        <v>0</v>
      </c>
      <c r="N452">
        <v>0</v>
      </c>
    </row>
    <row r="453" spans="1:14" x14ac:dyDescent="0.25">
      <c r="A453" s="51" t="s">
        <v>99</v>
      </c>
      <c r="B453">
        <v>0</v>
      </c>
      <c r="C453">
        <v>0</v>
      </c>
      <c r="D453">
        <v>0</v>
      </c>
      <c r="E453">
        <v>0</v>
      </c>
      <c r="F453">
        <v>0</v>
      </c>
      <c r="G453">
        <v>0</v>
      </c>
      <c r="H453">
        <v>0</v>
      </c>
      <c r="I453">
        <v>0</v>
      </c>
      <c r="J453">
        <v>0</v>
      </c>
      <c r="K453">
        <v>0</v>
      </c>
      <c r="L453">
        <v>0</v>
      </c>
      <c r="M453">
        <v>0</v>
      </c>
      <c r="N453">
        <v>0</v>
      </c>
    </row>
    <row r="454" spans="1:14" x14ac:dyDescent="0.25">
      <c r="A454" s="51" t="s">
        <v>100</v>
      </c>
      <c r="B454">
        <v>0</v>
      </c>
      <c r="C454">
        <v>0</v>
      </c>
      <c r="D454">
        <v>0</v>
      </c>
      <c r="E454">
        <v>0</v>
      </c>
      <c r="F454">
        <v>0</v>
      </c>
      <c r="G454">
        <v>0</v>
      </c>
      <c r="H454">
        <v>0</v>
      </c>
      <c r="I454">
        <v>0</v>
      </c>
      <c r="J454">
        <v>0</v>
      </c>
      <c r="K454">
        <v>0</v>
      </c>
      <c r="L454">
        <v>0</v>
      </c>
      <c r="M454">
        <v>0</v>
      </c>
      <c r="N454">
        <v>0</v>
      </c>
    </row>
    <row r="455" spans="1:14" x14ac:dyDescent="0.25">
      <c r="A455" s="51" t="s">
        <v>101</v>
      </c>
      <c r="B455">
        <v>0</v>
      </c>
      <c r="C455">
        <v>0</v>
      </c>
      <c r="D455">
        <v>0</v>
      </c>
      <c r="E455">
        <v>0</v>
      </c>
      <c r="F455">
        <v>0</v>
      </c>
      <c r="G455">
        <v>0</v>
      </c>
      <c r="H455">
        <v>0</v>
      </c>
      <c r="I455">
        <v>0</v>
      </c>
      <c r="J455">
        <v>0</v>
      </c>
      <c r="K455">
        <v>0</v>
      </c>
      <c r="L455">
        <v>0</v>
      </c>
      <c r="M455">
        <v>0</v>
      </c>
      <c r="N455">
        <v>0</v>
      </c>
    </row>
    <row r="456" spans="1:14" x14ac:dyDescent="0.25">
      <c r="A456" s="51" t="s">
        <v>102</v>
      </c>
      <c r="B456">
        <v>0</v>
      </c>
      <c r="C456">
        <v>0</v>
      </c>
      <c r="D456">
        <v>0</v>
      </c>
      <c r="E456">
        <v>0</v>
      </c>
      <c r="F456">
        <v>0</v>
      </c>
      <c r="G456">
        <v>0</v>
      </c>
      <c r="H456">
        <v>0</v>
      </c>
      <c r="I456">
        <v>0</v>
      </c>
      <c r="J456">
        <v>0</v>
      </c>
      <c r="K456">
        <v>0</v>
      </c>
      <c r="L456">
        <v>0</v>
      </c>
      <c r="M456">
        <v>0</v>
      </c>
      <c r="N456">
        <v>0</v>
      </c>
    </row>
    <row r="457" spans="1:14" x14ac:dyDescent="0.25">
      <c r="A457" s="51" t="s">
        <v>103</v>
      </c>
      <c r="B457">
        <v>0</v>
      </c>
      <c r="C457">
        <v>0</v>
      </c>
      <c r="D457">
        <v>0</v>
      </c>
      <c r="E457">
        <v>0</v>
      </c>
      <c r="F457">
        <v>0</v>
      </c>
      <c r="G457">
        <v>0</v>
      </c>
      <c r="H457">
        <v>0</v>
      </c>
      <c r="I457">
        <v>0</v>
      </c>
      <c r="J457">
        <v>0</v>
      </c>
      <c r="K457">
        <v>0</v>
      </c>
      <c r="L457">
        <v>0</v>
      </c>
      <c r="M457">
        <v>0</v>
      </c>
      <c r="N457">
        <v>0</v>
      </c>
    </row>
    <row r="458" spans="1:14" x14ac:dyDescent="0.25">
      <c r="A458" s="51" t="s">
        <v>104</v>
      </c>
      <c r="B458">
        <v>0</v>
      </c>
      <c r="C458">
        <v>0</v>
      </c>
      <c r="D458">
        <v>0</v>
      </c>
      <c r="E458">
        <v>0</v>
      </c>
      <c r="F458">
        <v>0</v>
      </c>
      <c r="G458">
        <v>0</v>
      </c>
      <c r="H458">
        <v>0</v>
      </c>
      <c r="I458">
        <v>0</v>
      </c>
      <c r="J458">
        <v>0</v>
      </c>
      <c r="K458">
        <v>0</v>
      </c>
      <c r="L458">
        <v>0</v>
      </c>
      <c r="M458">
        <v>0</v>
      </c>
      <c r="N458">
        <v>0</v>
      </c>
    </row>
    <row r="459" spans="1:14" x14ac:dyDescent="0.25">
      <c r="A459" s="51" t="s">
        <v>105</v>
      </c>
      <c r="B459">
        <v>0</v>
      </c>
      <c r="C459">
        <v>0</v>
      </c>
      <c r="D459">
        <v>0</v>
      </c>
      <c r="E459">
        <v>0</v>
      </c>
      <c r="F459">
        <v>0</v>
      </c>
      <c r="G459">
        <v>0</v>
      </c>
      <c r="H459">
        <v>0</v>
      </c>
      <c r="I459">
        <v>0</v>
      </c>
      <c r="J459">
        <v>0</v>
      </c>
      <c r="K459">
        <v>0</v>
      </c>
      <c r="L459">
        <v>0</v>
      </c>
      <c r="M459">
        <v>0</v>
      </c>
      <c r="N459">
        <v>0</v>
      </c>
    </row>
    <row r="460" spans="1:14" x14ac:dyDescent="0.25">
      <c r="A460" s="7" t="s">
        <v>11</v>
      </c>
    </row>
    <row r="461" spans="1:14" x14ac:dyDescent="0.25">
      <c r="A461" s="51" t="s">
        <v>92</v>
      </c>
      <c r="B461">
        <v>0</v>
      </c>
      <c r="C461">
        <v>0</v>
      </c>
      <c r="D461">
        <v>0</v>
      </c>
      <c r="E461">
        <v>0</v>
      </c>
      <c r="F461">
        <v>0</v>
      </c>
      <c r="G461">
        <v>0</v>
      </c>
      <c r="H461">
        <v>0</v>
      </c>
      <c r="I461">
        <v>0</v>
      </c>
      <c r="J461">
        <v>0</v>
      </c>
      <c r="K461">
        <v>0</v>
      </c>
      <c r="L461">
        <v>0</v>
      </c>
      <c r="M461">
        <v>0</v>
      </c>
      <c r="N461">
        <v>0</v>
      </c>
    </row>
    <row r="462" spans="1:14" x14ac:dyDescent="0.25">
      <c r="A462" s="51" t="s">
        <v>93</v>
      </c>
      <c r="B462">
        <v>0</v>
      </c>
      <c r="C462">
        <v>0</v>
      </c>
      <c r="D462">
        <v>0</v>
      </c>
      <c r="E462">
        <v>0</v>
      </c>
      <c r="F462">
        <v>0</v>
      </c>
      <c r="G462">
        <v>0</v>
      </c>
      <c r="H462">
        <v>0</v>
      </c>
      <c r="I462">
        <v>0</v>
      </c>
      <c r="J462">
        <v>0</v>
      </c>
      <c r="K462">
        <v>0</v>
      </c>
      <c r="L462">
        <v>0</v>
      </c>
      <c r="M462">
        <v>0</v>
      </c>
      <c r="N462">
        <v>0</v>
      </c>
    </row>
    <row r="463" spans="1:14" x14ac:dyDescent="0.25">
      <c r="A463" s="51" t="s">
        <v>112</v>
      </c>
      <c r="B463">
        <v>0</v>
      </c>
      <c r="C463">
        <v>0</v>
      </c>
      <c r="D463">
        <v>0</v>
      </c>
      <c r="E463">
        <v>0</v>
      </c>
      <c r="F463">
        <v>0</v>
      </c>
      <c r="G463">
        <v>0</v>
      </c>
      <c r="H463">
        <v>0</v>
      </c>
      <c r="I463">
        <v>0</v>
      </c>
      <c r="J463">
        <v>0</v>
      </c>
      <c r="K463">
        <v>0</v>
      </c>
      <c r="L463">
        <v>0</v>
      </c>
      <c r="M463">
        <v>0</v>
      </c>
      <c r="N463">
        <v>0</v>
      </c>
    </row>
    <row r="464" spans="1:14" x14ac:dyDescent="0.25">
      <c r="A464" s="51" t="s">
        <v>94</v>
      </c>
      <c r="B464">
        <v>0</v>
      </c>
      <c r="C464">
        <v>0</v>
      </c>
      <c r="D464">
        <v>0</v>
      </c>
      <c r="E464">
        <v>0</v>
      </c>
      <c r="F464">
        <v>0</v>
      </c>
      <c r="G464">
        <v>0</v>
      </c>
      <c r="H464">
        <v>0</v>
      </c>
      <c r="I464">
        <v>0</v>
      </c>
      <c r="J464">
        <v>0</v>
      </c>
      <c r="K464">
        <v>0</v>
      </c>
      <c r="L464">
        <v>0</v>
      </c>
      <c r="M464">
        <v>0</v>
      </c>
      <c r="N464">
        <v>0</v>
      </c>
    </row>
    <row r="465" spans="1:14" x14ac:dyDescent="0.25">
      <c r="A465" s="51" t="s">
        <v>95</v>
      </c>
      <c r="B465">
        <v>0</v>
      </c>
      <c r="C465">
        <v>0</v>
      </c>
      <c r="D465">
        <v>0</v>
      </c>
      <c r="E465">
        <v>0</v>
      </c>
      <c r="F465">
        <v>0</v>
      </c>
      <c r="G465">
        <v>0</v>
      </c>
      <c r="H465">
        <v>0</v>
      </c>
      <c r="I465">
        <v>0</v>
      </c>
      <c r="J465">
        <v>0</v>
      </c>
      <c r="K465">
        <v>0</v>
      </c>
      <c r="L465">
        <v>0</v>
      </c>
      <c r="M465">
        <v>0</v>
      </c>
      <c r="N465">
        <v>0</v>
      </c>
    </row>
    <row r="466" spans="1:14" x14ac:dyDescent="0.25">
      <c r="A466" s="51" t="s">
        <v>96</v>
      </c>
      <c r="B466">
        <v>0</v>
      </c>
      <c r="C466">
        <v>0</v>
      </c>
      <c r="D466">
        <v>0</v>
      </c>
      <c r="E466">
        <v>0</v>
      </c>
      <c r="F466">
        <v>0</v>
      </c>
      <c r="G466">
        <v>0</v>
      </c>
      <c r="H466">
        <v>0</v>
      </c>
      <c r="I466">
        <v>0</v>
      </c>
      <c r="J466">
        <v>0</v>
      </c>
      <c r="K466">
        <v>0</v>
      </c>
      <c r="L466">
        <v>0</v>
      </c>
      <c r="M466">
        <v>0</v>
      </c>
      <c r="N466">
        <v>0</v>
      </c>
    </row>
    <row r="467" spans="1:14" x14ac:dyDescent="0.25">
      <c r="A467" s="51" t="s">
        <v>97</v>
      </c>
      <c r="B467">
        <v>0</v>
      </c>
      <c r="C467">
        <v>0</v>
      </c>
      <c r="D467">
        <v>0</v>
      </c>
      <c r="E467">
        <v>0</v>
      </c>
      <c r="F467">
        <v>0</v>
      </c>
      <c r="G467">
        <v>0</v>
      </c>
      <c r="H467">
        <v>0</v>
      </c>
      <c r="I467">
        <v>0</v>
      </c>
      <c r="J467">
        <v>0</v>
      </c>
      <c r="K467">
        <v>0</v>
      </c>
      <c r="L467">
        <v>0</v>
      </c>
      <c r="M467">
        <v>0</v>
      </c>
      <c r="N467">
        <v>0</v>
      </c>
    </row>
    <row r="468" spans="1:14" x14ac:dyDescent="0.25">
      <c r="A468" s="51" t="s">
        <v>110</v>
      </c>
      <c r="B468">
        <v>0</v>
      </c>
      <c r="C468">
        <v>0</v>
      </c>
      <c r="D468">
        <v>0</v>
      </c>
      <c r="E468">
        <v>0</v>
      </c>
      <c r="F468">
        <v>0</v>
      </c>
      <c r="G468">
        <v>0</v>
      </c>
      <c r="H468">
        <v>0</v>
      </c>
      <c r="I468">
        <v>0</v>
      </c>
      <c r="J468">
        <v>0</v>
      </c>
      <c r="K468">
        <v>0</v>
      </c>
      <c r="L468">
        <v>0</v>
      </c>
      <c r="M468">
        <v>0</v>
      </c>
      <c r="N468">
        <v>0</v>
      </c>
    </row>
    <row r="469" spans="1:14" x14ac:dyDescent="0.25">
      <c r="A469" s="51" t="s">
        <v>111</v>
      </c>
      <c r="B469">
        <v>0</v>
      </c>
      <c r="C469">
        <v>0</v>
      </c>
      <c r="D469">
        <v>0</v>
      </c>
      <c r="E469">
        <v>0</v>
      </c>
      <c r="F469">
        <v>0</v>
      </c>
      <c r="G469">
        <v>0</v>
      </c>
      <c r="H469">
        <v>0</v>
      </c>
      <c r="I469">
        <v>0</v>
      </c>
      <c r="J469">
        <v>0</v>
      </c>
      <c r="K469">
        <v>0</v>
      </c>
      <c r="L469">
        <v>0</v>
      </c>
      <c r="M469">
        <v>0</v>
      </c>
      <c r="N469">
        <v>0</v>
      </c>
    </row>
    <row r="470" spans="1:14" x14ac:dyDescent="0.25">
      <c r="A470" s="51" t="s">
        <v>98</v>
      </c>
      <c r="B470">
        <v>0</v>
      </c>
      <c r="C470">
        <v>0</v>
      </c>
      <c r="D470">
        <v>0</v>
      </c>
      <c r="E470">
        <v>0</v>
      </c>
      <c r="F470">
        <v>0</v>
      </c>
      <c r="G470">
        <v>0</v>
      </c>
      <c r="H470">
        <v>0</v>
      </c>
      <c r="I470">
        <v>0</v>
      </c>
      <c r="J470">
        <v>0</v>
      </c>
      <c r="K470">
        <v>0</v>
      </c>
      <c r="L470">
        <v>0</v>
      </c>
      <c r="M470">
        <v>0</v>
      </c>
      <c r="N470">
        <v>0</v>
      </c>
    </row>
    <row r="471" spans="1:14" x14ac:dyDescent="0.25">
      <c r="A471" s="51" t="s">
        <v>99</v>
      </c>
      <c r="B471">
        <v>0</v>
      </c>
      <c r="C471">
        <v>0</v>
      </c>
      <c r="D471">
        <v>0</v>
      </c>
      <c r="E471">
        <v>0</v>
      </c>
      <c r="F471">
        <v>0</v>
      </c>
      <c r="G471">
        <v>0</v>
      </c>
      <c r="H471">
        <v>0</v>
      </c>
      <c r="I471">
        <v>0</v>
      </c>
      <c r="J471">
        <v>0</v>
      </c>
      <c r="K471">
        <v>0</v>
      </c>
      <c r="L471">
        <v>0</v>
      </c>
      <c r="M471">
        <v>0</v>
      </c>
      <c r="N471">
        <v>0</v>
      </c>
    </row>
    <row r="472" spans="1:14" x14ac:dyDescent="0.25">
      <c r="A472" s="51" t="s">
        <v>100</v>
      </c>
      <c r="B472">
        <v>0</v>
      </c>
      <c r="C472">
        <v>0</v>
      </c>
      <c r="D472">
        <v>0</v>
      </c>
      <c r="E472">
        <v>0</v>
      </c>
      <c r="F472">
        <v>0</v>
      </c>
      <c r="G472">
        <v>0</v>
      </c>
      <c r="H472">
        <v>0</v>
      </c>
      <c r="I472">
        <v>0</v>
      </c>
      <c r="J472">
        <v>0</v>
      </c>
      <c r="K472">
        <v>0</v>
      </c>
      <c r="L472">
        <v>0</v>
      </c>
      <c r="M472">
        <v>0</v>
      </c>
      <c r="N472">
        <v>0</v>
      </c>
    </row>
    <row r="473" spans="1:14" x14ac:dyDescent="0.25">
      <c r="A473" s="51" t="s">
        <v>101</v>
      </c>
      <c r="B473">
        <v>0</v>
      </c>
      <c r="C473">
        <v>0</v>
      </c>
      <c r="D473">
        <v>0</v>
      </c>
      <c r="E473">
        <v>0</v>
      </c>
      <c r="F473">
        <v>0</v>
      </c>
      <c r="G473">
        <v>0</v>
      </c>
      <c r="H473">
        <v>0</v>
      </c>
      <c r="I473">
        <v>0</v>
      </c>
      <c r="J473">
        <v>0</v>
      </c>
      <c r="K473">
        <v>0</v>
      </c>
      <c r="L473">
        <v>0</v>
      </c>
      <c r="M473">
        <v>0</v>
      </c>
      <c r="N473">
        <v>0</v>
      </c>
    </row>
    <row r="474" spans="1:14" x14ac:dyDescent="0.25">
      <c r="A474" s="51" t="s">
        <v>102</v>
      </c>
      <c r="B474">
        <v>0</v>
      </c>
      <c r="C474">
        <v>0</v>
      </c>
      <c r="D474">
        <v>0</v>
      </c>
      <c r="E474">
        <v>0</v>
      </c>
      <c r="F474">
        <v>0</v>
      </c>
      <c r="G474">
        <v>0</v>
      </c>
      <c r="H474">
        <v>0</v>
      </c>
      <c r="I474">
        <v>0</v>
      </c>
      <c r="J474">
        <v>0</v>
      </c>
      <c r="K474">
        <v>0</v>
      </c>
      <c r="L474">
        <v>0</v>
      </c>
      <c r="M474">
        <v>0</v>
      </c>
      <c r="N474">
        <v>0</v>
      </c>
    </row>
    <row r="475" spans="1:14" x14ac:dyDescent="0.25">
      <c r="A475" s="51" t="s">
        <v>103</v>
      </c>
      <c r="B475">
        <v>0</v>
      </c>
      <c r="C475">
        <v>0</v>
      </c>
      <c r="D475">
        <v>0</v>
      </c>
      <c r="E475">
        <v>0</v>
      </c>
      <c r="F475">
        <v>0</v>
      </c>
      <c r="G475">
        <v>0</v>
      </c>
      <c r="H475">
        <v>0</v>
      </c>
      <c r="I475">
        <v>0</v>
      </c>
      <c r="J475">
        <v>0</v>
      </c>
      <c r="K475">
        <v>0</v>
      </c>
      <c r="L475">
        <v>0</v>
      </c>
      <c r="M475">
        <v>0</v>
      </c>
      <c r="N475">
        <v>0</v>
      </c>
    </row>
    <row r="476" spans="1:14" x14ac:dyDescent="0.25">
      <c r="A476" s="51" t="s">
        <v>104</v>
      </c>
      <c r="B476">
        <v>0</v>
      </c>
      <c r="C476">
        <v>0</v>
      </c>
      <c r="D476">
        <v>0</v>
      </c>
      <c r="E476">
        <v>0</v>
      </c>
      <c r="F476">
        <v>0</v>
      </c>
      <c r="G476">
        <v>0</v>
      </c>
      <c r="H476">
        <v>0</v>
      </c>
      <c r="I476">
        <v>0</v>
      </c>
      <c r="J476">
        <v>0</v>
      </c>
      <c r="K476">
        <v>0</v>
      </c>
      <c r="L476">
        <v>0</v>
      </c>
      <c r="M476">
        <v>0</v>
      </c>
      <c r="N476">
        <v>0</v>
      </c>
    </row>
    <row r="477" spans="1:14" x14ac:dyDescent="0.25">
      <c r="A477" s="51" t="s">
        <v>105</v>
      </c>
      <c r="B477">
        <v>0</v>
      </c>
      <c r="C477">
        <v>0</v>
      </c>
      <c r="D477">
        <v>0</v>
      </c>
      <c r="E477">
        <v>0</v>
      </c>
      <c r="F477">
        <v>0</v>
      </c>
      <c r="G477">
        <v>0</v>
      </c>
      <c r="H477">
        <v>0</v>
      </c>
      <c r="I477">
        <v>0</v>
      </c>
      <c r="J477">
        <v>0</v>
      </c>
      <c r="K477">
        <v>0</v>
      </c>
      <c r="L477">
        <v>0</v>
      </c>
      <c r="M477">
        <v>0</v>
      </c>
      <c r="N477">
        <v>0</v>
      </c>
    </row>
    <row r="478" spans="1:14" x14ac:dyDescent="0.25">
      <c r="A478" s="7" t="s">
        <v>10</v>
      </c>
    </row>
    <row r="479" spans="1:14" x14ac:dyDescent="0.25">
      <c r="A479" s="51" t="s">
        <v>92</v>
      </c>
      <c r="B479">
        <v>0</v>
      </c>
      <c r="C479">
        <v>0</v>
      </c>
      <c r="D479">
        <v>0</v>
      </c>
      <c r="E479">
        <v>0</v>
      </c>
      <c r="F479">
        <v>0</v>
      </c>
      <c r="G479">
        <v>0</v>
      </c>
      <c r="H479">
        <v>0</v>
      </c>
      <c r="I479">
        <v>0</v>
      </c>
      <c r="J479">
        <v>0</v>
      </c>
      <c r="K479">
        <v>0</v>
      </c>
      <c r="L479">
        <v>0</v>
      </c>
      <c r="M479">
        <v>0</v>
      </c>
      <c r="N479">
        <v>0</v>
      </c>
    </row>
    <row r="480" spans="1:14" x14ac:dyDescent="0.25">
      <c r="A480" s="51" t="s">
        <v>93</v>
      </c>
      <c r="B480">
        <v>0</v>
      </c>
      <c r="C480">
        <v>0</v>
      </c>
      <c r="D480">
        <v>0</v>
      </c>
      <c r="E480">
        <v>0</v>
      </c>
      <c r="F480">
        <v>0</v>
      </c>
      <c r="G480">
        <v>0</v>
      </c>
      <c r="H480">
        <v>0</v>
      </c>
      <c r="I480">
        <v>0</v>
      </c>
      <c r="J480">
        <v>0</v>
      </c>
      <c r="K480">
        <v>0</v>
      </c>
      <c r="L480">
        <v>0</v>
      </c>
      <c r="M480">
        <v>0</v>
      </c>
      <c r="N480">
        <v>0</v>
      </c>
    </row>
    <row r="481" spans="1:14" x14ac:dyDescent="0.25">
      <c r="A481" s="51" t="s">
        <v>112</v>
      </c>
      <c r="B481">
        <v>0</v>
      </c>
      <c r="C481">
        <v>0</v>
      </c>
      <c r="D481">
        <v>0</v>
      </c>
      <c r="E481">
        <v>0</v>
      </c>
      <c r="F481">
        <v>0</v>
      </c>
      <c r="G481">
        <v>0</v>
      </c>
      <c r="H481">
        <v>0</v>
      </c>
      <c r="I481">
        <v>0</v>
      </c>
      <c r="J481">
        <v>0</v>
      </c>
      <c r="K481">
        <v>0</v>
      </c>
      <c r="L481">
        <v>0</v>
      </c>
      <c r="M481">
        <v>0</v>
      </c>
      <c r="N481">
        <v>0</v>
      </c>
    </row>
    <row r="482" spans="1:14" x14ac:dyDescent="0.25">
      <c r="A482" s="51" t="s">
        <v>94</v>
      </c>
      <c r="B482">
        <v>0</v>
      </c>
      <c r="C482">
        <v>0</v>
      </c>
      <c r="D482">
        <v>0</v>
      </c>
      <c r="E482">
        <v>0</v>
      </c>
      <c r="F482">
        <v>0</v>
      </c>
      <c r="G482">
        <v>0</v>
      </c>
      <c r="H482">
        <v>0</v>
      </c>
      <c r="I482">
        <v>0</v>
      </c>
      <c r="J482">
        <v>0</v>
      </c>
      <c r="K482">
        <v>0</v>
      </c>
      <c r="L482">
        <v>0</v>
      </c>
      <c r="M482">
        <v>0</v>
      </c>
      <c r="N482">
        <v>0</v>
      </c>
    </row>
    <row r="483" spans="1:14" x14ac:dyDescent="0.25">
      <c r="A483" s="51" t="s">
        <v>95</v>
      </c>
      <c r="B483">
        <v>0</v>
      </c>
      <c r="C483">
        <v>0</v>
      </c>
      <c r="D483">
        <v>0</v>
      </c>
      <c r="E483">
        <v>0</v>
      </c>
      <c r="F483">
        <v>0</v>
      </c>
      <c r="G483">
        <v>0</v>
      </c>
      <c r="H483">
        <v>0</v>
      </c>
      <c r="I483">
        <v>0</v>
      </c>
      <c r="J483">
        <v>0</v>
      </c>
      <c r="K483">
        <v>0</v>
      </c>
      <c r="L483">
        <v>0</v>
      </c>
      <c r="M483">
        <v>0</v>
      </c>
      <c r="N483">
        <v>0</v>
      </c>
    </row>
    <row r="484" spans="1:14" x14ac:dyDescent="0.25">
      <c r="A484" s="51" t="s">
        <v>96</v>
      </c>
      <c r="B484">
        <v>0</v>
      </c>
      <c r="C484">
        <v>0</v>
      </c>
      <c r="D484">
        <v>0</v>
      </c>
      <c r="E484">
        <v>0</v>
      </c>
      <c r="F484">
        <v>0</v>
      </c>
      <c r="G484">
        <v>0</v>
      </c>
      <c r="H484">
        <v>0</v>
      </c>
      <c r="I484">
        <v>0</v>
      </c>
      <c r="J484">
        <v>0</v>
      </c>
      <c r="K484">
        <v>0</v>
      </c>
      <c r="L484">
        <v>0</v>
      </c>
      <c r="M484">
        <v>0</v>
      </c>
      <c r="N484">
        <v>0</v>
      </c>
    </row>
    <row r="485" spans="1:14" x14ac:dyDescent="0.25">
      <c r="A485" s="51" t="s">
        <v>97</v>
      </c>
      <c r="B485">
        <v>0</v>
      </c>
      <c r="C485">
        <v>0</v>
      </c>
      <c r="D485">
        <v>0</v>
      </c>
      <c r="E485">
        <v>0</v>
      </c>
      <c r="F485">
        <v>0</v>
      </c>
      <c r="G485">
        <v>0</v>
      </c>
      <c r="H485">
        <v>0</v>
      </c>
      <c r="I485">
        <v>0</v>
      </c>
      <c r="J485">
        <v>0</v>
      </c>
      <c r="K485">
        <v>0</v>
      </c>
      <c r="L485">
        <v>0</v>
      </c>
      <c r="M485">
        <v>0</v>
      </c>
      <c r="N485">
        <v>0</v>
      </c>
    </row>
    <row r="486" spans="1:14" x14ac:dyDescent="0.25">
      <c r="A486" s="51" t="s">
        <v>110</v>
      </c>
      <c r="B486">
        <v>0</v>
      </c>
      <c r="C486">
        <v>0</v>
      </c>
      <c r="D486">
        <v>0</v>
      </c>
      <c r="E486">
        <v>0</v>
      </c>
      <c r="F486">
        <v>0</v>
      </c>
      <c r="G486">
        <v>0</v>
      </c>
      <c r="H486">
        <v>0</v>
      </c>
      <c r="I486">
        <v>0</v>
      </c>
      <c r="J486">
        <v>0</v>
      </c>
      <c r="K486">
        <v>0</v>
      </c>
      <c r="L486">
        <v>0</v>
      </c>
      <c r="M486">
        <v>0</v>
      </c>
      <c r="N486">
        <v>0</v>
      </c>
    </row>
    <row r="487" spans="1:14" x14ac:dyDescent="0.25">
      <c r="A487" s="51" t="s">
        <v>111</v>
      </c>
      <c r="B487">
        <v>0</v>
      </c>
      <c r="C487">
        <v>0</v>
      </c>
      <c r="D487">
        <v>0</v>
      </c>
      <c r="E487">
        <v>0</v>
      </c>
      <c r="F487">
        <v>0</v>
      </c>
      <c r="G487">
        <v>0</v>
      </c>
      <c r="H487">
        <v>0</v>
      </c>
      <c r="I487">
        <v>0</v>
      </c>
      <c r="J487">
        <v>0</v>
      </c>
      <c r="K487">
        <v>0</v>
      </c>
      <c r="L487">
        <v>0</v>
      </c>
      <c r="M487">
        <v>0</v>
      </c>
      <c r="N487">
        <v>0</v>
      </c>
    </row>
    <row r="488" spans="1:14" x14ac:dyDescent="0.25">
      <c r="A488" s="51" t="s">
        <v>98</v>
      </c>
      <c r="B488">
        <v>0</v>
      </c>
      <c r="C488">
        <v>0</v>
      </c>
      <c r="D488">
        <v>0</v>
      </c>
      <c r="E488">
        <v>0</v>
      </c>
      <c r="F488">
        <v>0</v>
      </c>
      <c r="G488">
        <v>0</v>
      </c>
      <c r="H488">
        <v>0</v>
      </c>
      <c r="I488">
        <v>0</v>
      </c>
      <c r="J488">
        <v>0</v>
      </c>
      <c r="K488">
        <v>0</v>
      </c>
      <c r="L488">
        <v>0</v>
      </c>
      <c r="M488">
        <v>0</v>
      </c>
      <c r="N488">
        <v>0</v>
      </c>
    </row>
    <row r="489" spans="1:14" x14ac:dyDescent="0.25">
      <c r="A489" s="51" t="s">
        <v>99</v>
      </c>
      <c r="B489">
        <v>0</v>
      </c>
      <c r="C489">
        <v>0</v>
      </c>
      <c r="D489">
        <v>0</v>
      </c>
      <c r="E489">
        <v>0</v>
      </c>
      <c r="F489">
        <v>0</v>
      </c>
      <c r="G489">
        <v>0</v>
      </c>
      <c r="H489">
        <v>0</v>
      </c>
      <c r="I489">
        <v>0</v>
      </c>
      <c r="J489">
        <v>0</v>
      </c>
      <c r="K489">
        <v>0</v>
      </c>
      <c r="L489">
        <v>0</v>
      </c>
      <c r="M489">
        <v>0</v>
      </c>
      <c r="N489">
        <v>0</v>
      </c>
    </row>
    <row r="490" spans="1:14" x14ac:dyDescent="0.25">
      <c r="A490" s="51" t="s">
        <v>100</v>
      </c>
      <c r="B490">
        <v>0</v>
      </c>
      <c r="C490">
        <v>0</v>
      </c>
      <c r="D490">
        <v>0</v>
      </c>
      <c r="E490">
        <v>0</v>
      </c>
      <c r="F490">
        <v>0</v>
      </c>
      <c r="G490">
        <v>0</v>
      </c>
      <c r="H490">
        <v>0</v>
      </c>
      <c r="I490">
        <v>0</v>
      </c>
      <c r="J490">
        <v>0</v>
      </c>
      <c r="K490">
        <v>0</v>
      </c>
      <c r="L490">
        <v>0</v>
      </c>
      <c r="M490">
        <v>0</v>
      </c>
      <c r="N490">
        <v>0</v>
      </c>
    </row>
    <row r="491" spans="1:14" x14ac:dyDescent="0.25">
      <c r="A491" s="51" t="s">
        <v>101</v>
      </c>
      <c r="B491">
        <v>0</v>
      </c>
      <c r="C491">
        <v>0</v>
      </c>
      <c r="D491">
        <v>0</v>
      </c>
      <c r="E491">
        <v>0</v>
      </c>
      <c r="F491">
        <v>0</v>
      </c>
      <c r="G491">
        <v>0</v>
      </c>
      <c r="H491">
        <v>0</v>
      </c>
      <c r="I491">
        <v>0</v>
      </c>
      <c r="J491">
        <v>0</v>
      </c>
      <c r="K491">
        <v>0</v>
      </c>
      <c r="L491">
        <v>0</v>
      </c>
      <c r="M491">
        <v>0</v>
      </c>
      <c r="N491">
        <v>0</v>
      </c>
    </row>
    <row r="492" spans="1:14" x14ac:dyDescent="0.25">
      <c r="A492" s="51" t="s">
        <v>102</v>
      </c>
      <c r="B492">
        <v>0</v>
      </c>
      <c r="C492">
        <v>0</v>
      </c>
      <c r="D492">
        <v>0</v>
      </c>
      <c r="E492">
        <v>0</v>
      </c>
      <c r="F492">
        <v>0</v>
      </c>
      <c r="G492">
        <v>0</v>
      </c>
      <c r="H492">
        <v>0</v>
      </c>
      <c r="I492">
        <v>0</v>
      </c>
      <c r="J492">
        <v>0</v>
      </c>
      <c r="K492">
        <v>0</v>
      </c>
      <c r="L492">
        <v>0</v>
      </c>
      <c r="M492">
        <v>0</v>
      </c>
      <c r="N492">
        <v>0</v>
      </c>
    </row>
    <row r="493" spans="1:14" x14ac:dyDescent="0.25">
      <c r="A493" s="51" t="s">
        <v>103</v>
      </c>
      <c r="B493">
        <v>0</v>
      </c>
      <c r="C493">
        <v>0</v>
      </c>
      <c r="D493">
        <v>0</v>
      </c>
      <c r="E493">
        <v>0</v>
      </c>
      <c r="F493">
        <v>0</v>
      </c>
      <c r="G493">
        <v>0</v>
      </c>
      <c r="H493">
        <v>0</v>
      </c>
      <c r="I493">
        <v>0</v>
      </c>
      <c r="J493">
        <v>0</v>
      </c>
      <c r="K493">
        <v>0</v>
      </c>
      <c r="L493">
        <v>0</v>
      </c>
      <c r="M493">
        <v>0</v>
      </c>
      <c r="N493">
        <v>0</v>
      </c>
    </row>
    <row r="494" spans="1:14" x14ac:dyDescent="0.25">
      <c r="A494" s="51" t="s">
        <v>104</v>
      </c>
      <c r="B494">
        <v>0</v>
      </c>
      <c r="C494">
        <v>0</v>
      </c>
      <c r="D494">
        <v>0</v>
      </c>
      <c r="E494">
        <v>0</v>
      </c>
      <c r="F494">
        <v>0</v>
      </c>
      <c r="G494">
        <v>0</v>
      </c>
      <c r="H494">
        <v>0</v>
      </c>
      <c r="I494">
        <v>0</v>
      </c>
      <c r="J494">
        <v>0</v>
      </c>
      <c r="K494">
        <v>0</v>
      </c>
      <c r="L494">
        <v>0</v>
      </c>
      <c r="M494">
        <v>0</v>
      </c>
      <c r="N494">
        <v>0</v>
      </c>
    </row>
    <row r="495" spans="1:14" x14ac:dyDescent="0.25">
      <c r="A495" s="51" t="s">
        <v>105</v>
      </c>
      <c r="B495">
        <v>0</v>
      </c>
      <c r="C495">
        <v>0</v>
      </c>
      <c r="D495">
        <v>0</v>
      </c>
      <c r="E495">
        <v>0</v>
      </c>
      <c r="F495">
        <v>0</v>
      </c>
      <c r="G495">
        <v>0</v>
      </c>
      <c r="H495">
        <v>0</v>
      </c>
      <c r="I495">
        <v>0</v>
      </c>
      <c r="J495">
        <v>0</v>
      </c>
      <c r="K495">
        <v>0</v>
      </c>
      <c r="L495">
        <v>0</v>
      </c>
      <c r="M495">
        <v>0</v>
      </c>
      <c r="N495">
        <v>0</v>
      </c>
    </row>
    <row r="496" spans="1:14" x14ac:dyDescent="0.25">
      <c r="A496" s="5" t="s">
        <v>39</v>
      </c>
    </row>
    <row r="497" spans="1:14" x14ac:dyDescent="0.25">
      <c r="A497" s="6" t="s">
        <v>106</v>
      </c>
    </row>
    <row r="498" spans="1:14" x14ac:dyDescent="0.25">
      <c r="A498" s="7" t="s">
        <v>13</v>
      </c>
    </row>
    <row r="499" spans="1:14" x14ac:dyDescent="0.25">
      <c r="A499" s="51" t="s">
        <v>41</v>
      </c>
      <c r="B499">
        <v>-21.319035566699998</v>
      </c>
      <c r="C499">
        <v>-20.2177339128</v>
      </c>
      <c r="D499">
        <v>-22.189450404799999</v>
      </c>
      <c r="E499">
        <v>-21.394916477999999</v>
      </c>
      <c r="F499">
        <v>-21.095334042600001</v>
      </c>
      <c r="G499">
        <v>-20.982979052900003</v>
      </c>
      <c r="H499">
        <v>-20.6666012807</v>
      </c>
      <c r="I499">
        <v>-20.542531324900001</v>
      </c>
      <c r="J499">
        <v>-21.0597386106</v>
      </c>
      <c r="K499">
        <v>-21.425979109700002</v>
      </c>
      <c r="L499">
        <v>-21.0043784661</v>
      </c>
      <c r="M499">
        <v>-21.464444634600003</v>
      </c>
      <c r="N499">
        <v>-253.36312288440001</v>
      </c>
    </row>
    <row r="500" spans="1:14" x14ac:dyDescent="0.25">
      <c r="A500" s="51" t="s">
        <v>42</v>
      </c>
      <c r="B500">
        <v>-162.39056204830001</v>
      </c>
      <c r="C500">
        <v>-157.24859039739999</v>
      </c>
      <c r="D500">
        <v>-159.43549279270002</v>
      </c>
      <c r="E500">
        <v>-159.04784143960001</v>
      </c>
      <c r="F500">
        <v>-162.9539121876</v>
      </c>
      <c r="G500">
        <v>-159.06173682140002</v>
      </c>
      <c r="H500">
        <v>-161.58642124459999</v>
      </c>
      <c r="I500">
        <v>-161.0753228577</v>
      </c>
      <c r="J500">
        <v>-159.6100296141</v>
      </c>
      <c r="K500">
        <v>-160.3147546232</v>
      </c>
      <c r="L500">
        <v>-161.9527876665</v>
      </c>
      <c r="M500">
        <v>-163.4816143452</v>
      </c>
      <c r="N500">
        <v>-1928.1590660383004</v>
      </c>
    </row>
    <row r="501" spans="1:14" x14ac:dyDescent="0.25">
      <c r="A501" s="51" t="s">
        <v>43</v>
      </c>
      <c r="B501">
        <v>-92.092820485499999</v>
      </c>
      <c r="C501">
        <v>-92.467658797200002</v>
      </c>
      <c r="D501">
        <v>-94.886288169099998</v>
      </c>
      <c r="E501">
        <v>-92.352048200799999</v>
      </c>
      <c r="F501">
        <v>-94.132326502699996</v>
      </c>
      <c r="G501">
        <v>-100.1462874991</v>
      </c>
      <c r="H501">
        <v>-96.760599930300003</v>
      </c>
      <c r="I501">
        <v>-96.496813692500012</v>
      </c>
      <c r="J501">
        <v>-100.6045432368</v>
      </c>
      <c r="K501">
        <v>-99.453106914799989</v>
      </c>
      <c r="L501">
        <v>-101.27703641739998</v>
      </c>
      <c r="M501">
        <v>-102.27189860209999</v>
      </c>
      <c r="N501">
        <v>-1162.9414284483</v>
      </c>
    </row>
    <row r="502" spans="1:14" x14ac:dyDescent="0.25">
      <c r="A502" s="7" t="s">
        <v>11</v>
      </c>
    </row>
    <row r="503" spans="1:14" x14ac:dyDescent="0.25">
      <c r="A503" s="51" t="s">
        <v>41</v>
      </c>
      <c r="B503">
        <v>-89.547777874000005</v>
      </c>
      <c r="C503">
        <v>-85.903312195799998</v>
      </c>
      <c r="D503">
        <v>-96.968731642099996</v>
      </c>
      <c r="E503">
        <v>-91.106852683500009</v>
      </c>
      <c r="F503">
        <v>-94.056831444400004</v>
      </c>
      <c r="G503">
        <v>-92.228389255700009</v>
      </c>
      <c r="H503">
        <v>-91.460405024399989</v>
      </c>
      <c r="I503">
        <v>-91.933605955299996</v>
      </c>
      <c r="J503">
        <v>-94.568303906200015</v>
      </c>
      <c r="K503">
        <v>-95.030263835900001</v>
      </c>
      <c r="L503">
        <v>-95.829519481000005</v>
      </c>
      <c r="M503">
        <v>-95.855725764599995</v>
      </c>
      <c r="N503">
        <v>-1114.4897190628999</v>
      </c>
    </row>
    <row r="504" spans="1:14" x14ac:dyDescent="0.25">
      <c r="A504" s="51" t="s">
        <v>42</v>
      </c>
      <c r="B504">
        <v>-380.8392402051</v>
      </c>
      <c r="C504">
        <v>-358.6097769292</v>
      </c>
      <c r="D504">
        <v>-380.1974946734</v>
      </c>
      <c r="E504">
        <v>-400.51607210309999</v>
      </c>
      <c r="F504">
        <v>-416.16214071900004</v>
      </c>
      <c r="G504">
        <v>-386.0180809817</v>
      </c>
      <c r="H504">
        <v>-418.89579948440002</v>
      </c>
      <c r="I504">
        <v>-407.9997455134</v>
      </c>
      <c r="J504">
        <v>-394.79083579209998</v>
      </c>
      <c r="K504">
        <v>-392.49495085729995</v>
      </c>
      <c r="L504">
        <v>-395.86540423960002</v>
      </c>
      <c r="M504">
        <v>-401.86782377079999</v>
      </c>
      <c r="N504">
        <v>-4734.2573652690999</v>
      </c>
    </row>
    <row r="505" spans="1:14" x14ac:dyDescent="0.25">
      <c r="A505" s="51" t="s">
        <v>43</v>
      </c>
      <c r="B505">
        <v>-172.44869192359999</v>
      </c>
      <c r="C505">
        <v>-168.2687896457</v>
      </c>
      <c r="D505">
        <v>-176.06177256929999</v>
      </c>
      <c r="E505">
        <v>-171.24796378240001</v>
      </c>
      <c r="F505">
        <v>-176.08072205140002</v>
      </c>
      <c r="G505">
        <v>-184.88280862490001</v>
      </c>
      <c r="H505">
        <v>-181.71118797519998</v>
      </c>
      <c r="I505">
        <v>-185.80937683000002</v>
      </c>
      <c r="J505">
        <v>-185.35485606050003</v>
      </c>
      <c r="K505">
        <v>-183.75203563780002</v>
      </c>
      <c r="L505">
        <v>-185.4044924637</v>
      </c>
      <c r="M505">
        <v>-190.6889685182</v>
      </c>
      <c r="N505">
        <v>-2161.7116660826996</v>
      </c>
    </row>
    <row r="506" spans="1:14" x14ac:dyDescent="0.25">
      <c r="A506" s="7" t="s">
        <v>10</v>
      </c>
    </row>
    <row r="507" spans="1:14" x14ac:dyDescent="0.25">
      <c r="A507" s="51" t="s">
        <v>41</v>
      </c>
      <c r="B507">
        <v>-30.2532692809</v>
      </c>
      <c r="C507">
        <v>-28.832056954899997</v>
      </c>
      <c r="D507">
        <v>-34.465061409100002</v>
      </c>
      <c r="E507">
        <v>-32.200049302099998</v>
      </c>
      <c r="F507">
        <v>-34.464277035999999</v>
      </c>
      <c r="G507">
        <v>-33.376690184200001</v>
      </c>
      <c r="H507">
        <v>-33.3608376006</v>
      </c>
      <c r="I507">
        <v>-33.550101507100003</v>
      </c>
      <c r="J507">
        <v>-34.155328007900003</v>
      </c>
      <c r="K507">
        <v>-34.708885305999999</v>
      </c>
      <c r="L507">
        <v>-35.685494705799996</v>
      </c>
      <c r="M507">
        <v>-36.211253702900002</v>
      </c>
      <c r="N507">
        <v>-401.26330499750003</v>
      </c>
    </row>
    <row r="508" spans="1:14" x14ac:dyDescent="0.25">
      <c r="A508" s="51" t="s">
        <v>42</v>
      </c>
      <c r="B508">
        <v>-56.403937632199998</v>
      </c>
      <c r="C508">
        <v>-54.586334781299996</v>
      </c>
      <c r="D508">
        <v>-58.150821705400006</v>
      </c>
      <c r="E508">
        <v>-60.149379560900002</v>
      </c>
      <c r="F508">
        <v>-63.193392642600003</v>
      </c>
      <c r="G508">
        <v>-60.648373169900005</v>
      </c>
      <c r="H508">
        <v>-62.943579536500003</v>
      </c>
      <c r="I508">
        <v>-62.824527043900005</v>
      </c>
      <c r="J508">
        <v>-65.576935789299995</v>
      </c>
      <c r="K508">
        <v>-63.491448845099995</v>
      </c>
      <c r="L508">
        <v>-64.871616170999999</v>
      </c>
      <c r="M508">
        <v>-67.449221093799991</v>
      </c>
      <c r="N508">
        <v>-740.28956797190006</v>
      </c>
    </row>
    <row r="509" spans="1:14" x14ac:dyDescent="0.25">
      <c r="A509" s="51" t="s">
        <v>43</v>
      </c>
      <c r="B509">
        <v>-2.5880558513</v>
      </c>
      <c r="C509">
        <v>-2.4205829584999998</v>
      </c>
      <c r="D509">
        <v>-2.5534390317</v>
      </c>
      <c r="E509">
        <v>-2.4208538635000005</v>
      </c>
      <c r="F509">
        <v>-2.5646257855000001</v>
      </c>
      <c r="G509">
        <v>-2.8187242429000001</v>
      </c>
      <c r="H509">
        <v>-2.7460868990999998</v>
      </c>
      <c r="I509">
        <v>-2.7903166793</v>
      </c>
      <c r="J509">
        <v>-2.7426332789000001</v>
      </c>
      <c r="K509">
        <v>-2.7169217182000001</v>
      </c>
      <c r="L509">
        <v>-2.7930156031000002</v>
      </c>
      <c r="M509">
        <v>-2.9016074504999998</v>
      </c>
      <c r="N509">
        <v>-32.056863362499996</v>
      </c>
    </row>
    <row r="510" spans="1:14" x14ac:dyDescent="0.25">
      <c r="A510" s="6" t="s">
        <v>107</v>
      </c>
    </row>
    <row r="511" spans="1:14" x14ac:dyDescent="0.25">
      <c r="A511" s="7" t="s">
        <v>13</v>
      </c>
    </row>
    <row r="512" spans="1:14" x14ac:dyDescent="0.25">
      <c r="A512" s="51" t="s">
        <v>41</v>
      </c>
      <c r="B512">
        <v>-1176.1740980244999</v>
      </c>
      <c r="C512">
        <v>-1146.3481578712999</v>
      </c>
      <c r="D512">
        <v>-1231.4910359993999</v>
      </c>
      <c r="E512">
        <v>-1229.3421407802</v>
      </c>
      <c r="F512">
        <v>-1263.5130305940002</v>
      </c>
      <c r="G512">
        <v>-1265.9914777136</v>
      </c>
      <c r="H512">
        <v>-1196.1001515098001</v>
      </c>
      <c r="I512">
        <v>-1181.7666684972</v>
      </c>
      <c r="J512">
        <v>-1176.4715122943001</v>
      </c>
      <c r="K512">
        <v>-1189.5676456916999</v>
      </c>
      <c r="L512">
        <v>-1056.0401039801</v>
      </c>
      <c r="M512">
        <v>-1062.7860949342</v>
      </c>
      <c r="N512">
        <v>-14175.592117890301</v>
      </c>
    </row>
    <row r="513" spans="1:14" x14ac:dyDescent="0.25">
      <c r="A513" s="51" t="s">
        <v>42</v>
      </c>
      <c r="B513">
        <v>-7187.7032030175997</v>
      </c>
      <c r="C513">
        <v>-7364.5921384475996</v>
      </c>
      <c r="D513">
        <v>-8015.3094514865006</v>
      </c>
      <c r="E513">
        <v>-7788.1361875888997</v>
      </c>
      <c r="F513">
        <v>-7985.3484634751003</v>
      </c>
      <c r="G513">
        <v>-8469.0739725218991</v>
      </c>
      <c r="H513">
        <v>-8188.2386455217002</v>
      </c>
      <c r="I513">
        <v>-7945.8993168852994</v>
      </c>
      <c r="J513">
        <v>-8190.5104842838</v>
      </c>
      <c r="K513">
        <v>-8090.1264637839013</v>
      </c>
      <c r="L513">
        <v>-8158.7353079742998</v>
      </c>
      <c r="M513">
        <v>-8418.3596275018008</v>
      </c>
      <c r="N513">
        <v>-95802.033262488418</v>
      </c>
    </row>
    <row r="514" spans="1:14" x14ac:dyDescent="0.25">
      <c r="A514" s="51" t="s">
        <v>43</v>
      </c>
      <c r="B514">
        <v>-1486.6809789250001</v>
      </c>
      <c r="C514">
        <v>-1505.5803685105002</v>
      </c>
      <c r="D514">
        <v>-1534.2901017846002</v>
      </c>
      <c r="E514">
        <v>-1499.7619640742998</v>
      </c>
      <c r="F514">
        <v>-1529.3611731574999</v>
      </c>
      <c r="G514">
        <v>-1639.477315499</v>
      </c>
      <c r="H514">
        <v>-1563.6694128059</v>
      </c>
      <c r="I514">
        <v>-1558.3300639688</v>
      </c>
      <c r="J514">
        <v>-1654.6161052881</v>
      </c>
      <c r="K514">
        <v>-1573.7615296939998</v>
      </c>
      <c r="L514">
        <v>-1599.3543806129999</v>
      </c>
      <c r="M514">
        <v>-1628.8452288898002</v>
      </c>
      <c r="N514">
        <v>-18773.7286232105</v>
      </c>
    </row>
    <row r="515" spans="1:14" x14ac:dyDescent="0.25">
      <c r="A515" s="7" t="s">
        <v>11</v>
      </c>
    </row>
    <row r="516" spans="1:14" x14ac:dyDescent="0.25">
      <c r="A516" s="51" t="s">
        <v>41</v>
      </c>
      <c r="B516">
        <v>-6189.0628054560002</v>
      </c>
      <c r="C516">
        <v>-6020.2926861336</v>
      </c>
      <c r="D516">
        <v>-6486.4347092466996</v>
      </c>
      <c r="E516">
        <v>-6210.9081665613994</v>
      </c>
      <c r="F516">
        <v>-6445.5093023711006</v>
      </c>
      <c r="G516">
        <v>-6241.6518644655998</v>
      </c>
      <c r="H516">
        <v>-6001.2077335504</v>
      </c>
      <c r="I516">
        <v>-5935.8682356972004</v>
      </c>
      <c r="J516">
        <v>-5931.0767564217003</v>
      </c>
      <c r="K516">
        <v>-5966.0296693686005</v>
      </c>
      <c r="L516">
        <v>-5644.0902691210003</v>
      </c>
      <c r="M516">
        <v>-5751.2029544542011</v>
      </c>
      <c r="N516">
        <v>-72823.335152847518</v>
      </c>
    </row>
    <row r="517" spans="1:14" x14ac:dyDescent="0.25">
      <c r="A517" s="51" t="s">
        <v>42</v>
      </c>
      <c r="B517">
        <v>-16322.8270931529</v>
      </c>
      <c r="C517">
        <v>-16407.672103999499</v>
      </c>
      <c r="D517">
        <v>-17836.931522259998</v>
      </c>
      <c r="E517">
        <v>-17309.174234431801</v>
      </c>
      <c r="F517">
        <v>-17801.4208175237</v>
      </c>
      <c r="G517">
        <v>-18106.708975113801</v>
      </c>
      <c r="H517">
        <v>-18259.141374696999</v>
      </c>
      <c r="I517">
        <v>-17924.210265890899</v>
      </c>
      <c r="J517">
        <v>-18332.285132189998</v>
      </c>
      <c r="K517">
        <v>-17669.547913407998</v>
      </c>
      <c r="L517">
        <v>-18298.4178527156</v>
      </c>
      <c r="M517">
        <v>-18637.2804986273</v>
      </c>
      <c r="N517">
        <v>-212905.61778401051</v>
      </c>
    </row>
    <row r="518" spans="1:14" x14ac:dyDescent="0.25">
      <c r="A518" s="51" t="s">
        <v>43</v>
      </c>
      <c r="B518">
        <v>-5386.5344702574002</v>
      </c>
      <c r="C518">
        <v>-5346.5264447344998</v>
      </c>
      <c r="D518">
        <v>-5540.7015995060001</v>
      </c>
      <c r="E518">
        <v>-5418.1644930920002</v>
      </c>
      <c r="F518">
        <v>-5543.1496302713995</v>
      </c>
      <c r="G518">
        <v>-5745.3181104220994</v>
      </c>
      <c r="H518">
        <v>-5569.1756306395</v>
      </c>
      <c r="I518">
        <v>-5615.6247045308992</v>
      </c>
      <c r="J518">
        <v>-5844.7895204105007</v>
      </c>
      <c r="K518">
        <v>-5623.1739934049001</v>
      </c>
      <c r="L518">
        <v>-5649.8177414117999</v>
      </c>
      <c r="M518">
        <v>-5741.2322967114005</v>
      </c>
      <c r="N518">
        <v>-67024.208635392395</v>
      </c>
    </row>
    <row r="519" spans="1:14" x14ac:dyDescent="0.25">
      <c r="A519" s="7" t="s">
        <v>10</v>
      </c>
    </row>
    <row r="520" spans="1:14" x14ac:dyDescent="0.25">
      <c r="A520" s="51" t="s">
        <v>41</v>
      </c>
      <c r="B520">
        <v>-1521.0930933669999</v>
      </c>
      <c r="C520">
        <v>-1467.4597006389001</v>
      </c>
      <c r="D520">
        <v>-1580.9943991362002</v>
      </c>
      <c r="E520">
        <v>-1529.9343759781</v>
      </c>
      <c r="F520">
        <v>-1566.4872624013001</v>
      </c>
      <c r="G520">
        <v>-1486.4180828112001</v>
      </c>
      <c r="H520">
        <v>-1386.4641369596998</v>
      </c>
      <c r="I520">
        <v>-1354.9673067651001</v>
      </c>
      <c r="J520">
        <v>-1365.2483374461001</v>
      </c>
      <c r="K520">
        <v>-1387.9093076839999</v>
      </c>
      <c r="L520">
        <v>-1427.0866745746</v>
      </c>
      <c r="M520">
        <v>-1475.6028356217</v>
      </c>
      <c r="N520">
        <v>-17549.665513383901</v>
      </c>
    </row>
    <row r="521" spans="1:14" x14ac:dyDescent="0.25">
      <c r="A521" s="51" t="s">
        <v>42</v>
      </c>
      <c r="B521">
        <v>-2650.9062544867998</v>
      </c>
      <c r="C521">
        <v>-2634.9285698555</v>
      </c>
      <c r="D521">
        <v>-2865.0201113908001</v>
      </c>
      <c r="E521">
        <v>-2767.4124927834</v>
      </c>
      <c r="F521">
        <v>-2865.2647658723999</v>
      </c>
      <c r="G521">
        <v>-2886.1222700075</v>
      </c>
      <c r="H521">
        <v>-2914.2848260965002</v>
      </c>
      <c r="I521">
        <v>-2875.938659678</v>
      </c>
      <c r="J521">
        <v>-2987.1184151430998</v>
      </c>
      <c r="K521">
        <v>-2838.9686017271001</v>
      </c>
      <c r="L521">
        <v>-2941.6579782050003</v>
      </c>
      <c r="M521">
        <v>-3012.4335447884</v>
      </c>
      <c r="N521">
        <v>-34240.056490034498</v>
      </c>
    </row>
    <row r="522" spans="1:14" x14ac:dyDescent="0.25">
      <c r="A522" s="51" t="s">
        <v>43</v>
      </c>
      <c r="B522">
        <v>-608.14635269810003</v>
      </c>
      <c r="C522">
        <v>-601.72344517160002</v>
      </c>
      <c r="D522">
        <v>-625.41038723810004</v>
      </c>
      <c r="E522">
        <v>-609.12857320030002</v>
      </c>
      <c r="F522">
        <v>-626.52387644470002</v>
      </c>
      <c r="G522">
        <v>-642.10736510829997</v>
      </c>
      <c r="H522">
        <v>-626.70260579779995</v>
      </c>
      <c r="I522">
        <v>-631.04974734389998</v>
      </c>
      <c r="J522">
        <v>-658.1871863519001</v>
      </c>
      <c r="K522">
        <v>-638.96451768609995</v>
      </c>
      <c r="L522">
        <v>-642.66106833769993</v>
      </c>
      <c r="M522">
        <v>-649.79807334919997</v>
      </c>
      <c r="N522">
        <v>-7560.4031987277012</v>
      </c>
    </row>
    <row r="523" spans="1:14" x14ac:dyDescent="0.25">
      <c r="A523" s="6" t="s">
        <v>108</v>
      </c>
    </row>
    <row r="524" spans="1:14" x14ac:dyDescent="0.25">
      <c r="A524" s="7" t="s">
        <v>13</v>
      </c>
    </row>
    <row r="525" spans="1:14" x14ac:dyDescent="0.25">
      <c r="A525" s="51" t="s">
        <v>41</v>
      </c>
      <c r="B525">
        <v>-13.944902596999999</v>
      </c>
      <c r="C525">
        <v>-14.573708632400001</v>
      </c>
      <c r="D525">
        <v>-14.323026689999999</v>
      </c>
      <c r="E525">
        <v>-14.651482118899999</v>
      </c>
      <c r="F525">
        <v>-15.212710138</v>
      </c>
      <c r="G525">
        <v>-15.285119209799999</v>
      </c>
      <c r="H525">
        <v>-14.743007967899999</v>
      </c>
      <c r="I525">
        <v>-15.140555390900001</v>
      </c>
      <c r="J525">
        <v>-15.441657963999999</v>
      </c>
      <c r="K525">
        <v>-15.6449845019</v>
      </c>
      <c r="L525">
        <v>-15.600181360199999</v>
      </c>
      <c r="M525">
        <v>-15.413834621199999</v>
      </c>
      <c r="N525">
        <v>-179.97517119220001</v>
      </c>
    </row>
    <row r="526" spans="1:14" x14ac:dyDescent="0.25">
      <c r="A526" s="51" t="s">
        <v>42</v>
      </c>
      <c r="B526">
        <v>-17.104077888500001</v>
      </c>
      <c r="C526">
        <v>-18.468404279600001</v>
      </c>
      <c r="D526">
        <v>-16.351717006400001</v>
      </c>
      <c r="E526">
        <v>-16.544617804200001</v>
      </c>
      <c r="F526">
        <v>-16.508581190299999</v>
      </c>
      <c r="G526">
        <v>-16.7764705851</v>
      </c>
      <c r="H526">
        <v>-17.885116276600002</v>
      </c>
      <c r="I526">
        <v>-17.8903787536</v>
      </c>
      <c r="J526">
        <v>-17.799210422999998</v>
      </c>
      <c r="K526">
        <v>-16.752744290799999</v>
      </c>
      <c r="L526">
        <v>-16.331278117499998</v>
      </c>
      <c r="M526">
        <v>-17.9660312303</v>
      </c>
      <c r="N526">
        <v>-206.37862784589998</v>
      </c>
    </row>
    <row r="527" spans="1:14" x14ac:dyDescent="0.25">
      <c r="A527" s="51" t="s">
        <v>43</v>
      </c>
      <c r="B527">
        <v>-19.324499081899997</v>
      </c>
      <c r="C527">
        <v>-21.080756008000002</v>
      </c>
      <c r="D527">
        <v>-19.3040557572</v>
      </c>
      <c r="E527">
        <v>-18.8324378692</v>
      </c>
      <c r="F527">
        <v>-20.123885563900004</v>
      </c>
      <c r="G527">
        <v>-21.373655257599999</v>
      </c>
      <c r="H527">
        <v>-20.343916633599999</v>
      </c>
      <c r="I527">
        <v>-20.349304848000003</v>
      </c>
      <c r="J527">
        <v>-20.4709337623</v>
      </c>
      <c r="K527">
        <v>-21.0576946314</v>
      </c>
      <c r="L527">
        <v>-21.439476523500002</v>
      </c>
      <c r="M527">
        <v>-21.886089996099997</v>
      </c>
      <c r="N527">
        <v>-245.5867059327</v>
      </c>
    </row>
    <row r="528" spans="1:14" x14ac:dyDescent="0.25">
      <c r="A528" s="7" t="s">
        <v>11</v>
      </c>
    </row>
    <row r="529" spans="1:14" x14ac:dyDescent="0.25">
      <c r="A529" s="51" t="s">
        <v>41</v>
      </c>
      <c r="B529">
        <v>-69.145707708199993</v>
      </c>
      <c r="C529">
        <v>-69.747371435000005</v>
      </c>
      <c r="D529">
        <v>-69.176989592599995</v>
      </c>
      <c r="E529">
        <v>-70.522118834799997</v>
      </c>
      <c r="F529">
        <v>-71.659704592300002</v>
      </c>
      <c r="G529">
        <v>-71.142579845699998</v>
      </c>
      <c r="H529">
        <v>-71.405693064199994</v>
      </c>
      <c r="I529">
        <v>-72.061043227699997</v>
      </c>
      <c r="J529">
        <v>-73.7793564137</v>
      </c>
      <c r="K529">
        <v>-74.676770057499994</v>
      </c>
      <c r="L529">
        <v>-74.155342824800002</v>
      </c>
      <c r="M529">
        <v>-72.760063612300002</v>
      </c>
      <c r="N529">
        <v>-860.23274120880001</v>
      </c>
    </row>
    <row r="530" spans="1:14" x14ac:dyDescent="0.25">
      <c r="A530" s="51" t="s">
        <v>42</v>
      </c>
      <c r="B530">
        <v>-24.3901725662</v>
      </c>
      <c r="C530">
        <v>-24.552398902499998</v>
      </c>
      <c r="D530">
        <v>-21.455283278300001</v>
      </c>
      <c r="E530">
        <v>-23.113701155999998</v>
      </c>
      <c r="F530">
        <v>-23.2526360974</v>
      </c>
      <c r="G530">
        <v>-22.692366588100001</v>
      </c>
      <c r="H530">
        <v>-23.123007026299998</v>
      </c>
      <c r="I530">
        <v>-22.833045200500003</v>
      </c>
      <c r="J530">
        <v>-21.3166614477</v>
      </c>
      <c r="K530">
        <v>-21.278247215500002</v>
      </c>
      <c r="L530">
        <v>-21.4115588497</v>
      </c>
      <c r="M530">
        <v>-21.888784063999996</v>
      </c>
      <c r="N530">
        <v>-271.30786239219998</v>
      </c>
    </row>
    <row r="531" spans="1:14" x14ac:dyDescent="0.25">
      <c r="A531" s="51" t="s">
        <v>43</v>
      </c>
      <c r="B531">
        <v>-77.481945705699999</v>
      </c>
      <c r="C531">
        <v>-77.3251648743</v>
      </c>
      <c r="D531">
        <v>-73.45437931059999</v>
      </c>
      <c r="E531">
        <v>-74.244194120799989</v>
      </c>
      <c r="F531">
        <v>-75.436833790799994</v>
      </c>
      <c r="G531">
        <v>-77.14396314550001</v>
      </c>
      <c r="H531">
        <v>-75.813911453000003</v>
      </c>
      <c r="I531">
        <v>-71.411532377300006</v>
      </c>
      <c r="J531">
        <v>-68.378452573299995</v>
      </c>
      <c r="K531">
        <v>-69.2096971438</v>
      </c>
      <c r="L531">
        <v>-70.274086332100012</v>
      </c>
      <c r="M531">
        <v>-72.374251994800005</v>
      </c>
      <c r="N531">
        <v>-882.54841282200005</v>
      </c>
    </row>
    <row r="532" spans="1:14" x14ac:dyDescent="0.25">
      <c r="A532" s="7" t="s">
        <v>10</v>
      </c>
    </row>
    <row r="533" spans="1:14" x14ac:dyDescent="0.25">
      <c r="A533" s="51" t="s">
        <v>41</v>
      </c>
      <c r="B533">
        <v>-11.785687530699999</v>
      </c>
      <c r="C533">
        <v>-12.182424667700001</v>
      </c>
      <c r="D533">
        <v>-11.9572468881</v>
      </c>
      <c r="E533">
        <v>-12.1839225488</v>
      </c>
      <c r="F533">
        <v>-12.304403728900001</v>
      </c>
      <c r="G533">
        <v>-12.1939839789</v>
      </c>
      <c r="H533">
        <v>-12.2393306161</v>
      </c>
      <c r="I533">
        <v>-12.240816350500001</v>
      </c>
      <c r="J533">
        <v>-12.608101016799999</v>
      </c>
      <c r="K533">
        <v>-12.6483838004</v>
      </c>
      <c r="L533">
        <v>-12.919193809399999</v>
      </c>
      <c r="M533">
        <v>-12.857098209</v>
      </c>
      <c r="N533">
        <v>-148.12059314530001</v>
      </c>
    </row>
    <row r="534" spans="1:14" x14ac:dyDescent="0.25">
      <c r="A534" s="51" t="s">
        <v>42</v>
      </c>
      <c r="B534">
        <v>-0.77893751889999996</v>
      </c>
      <c r="C534">
        <v>-0.76880112239999998</v>
      </c>
      <c r="D534">
        <v>-0.7472071991</v>
      </c>
      <c r="E534">
        <v>-0.76538299860000003</v>
      </c>
      <c r="F534">
        <v>-0.83480044129999997</v>
      </c>
      <c r="G534">
        <v>-0.84095898839999994</v>
      </c>
      <c r="H534">
        <v>-0.81711434810000005</v>
      </c>
      <c r="I534">
        <v>-0.83764841589999994</v>
      </c>
      <c r="J534">
        <v>-0.84693843329999996</v>
      </c>
      <c r="K534">
        <v>-0.78316124489999994</v>
      </c>
      <c r="L534">
        <v>-0.80185356099999994</v>
      </c>
      <c r="M534">
        <v>-0.82797671919999993</v>
      </c>
      <c r="N534">
        <v>-9.6507809911000013</v>
      </c>
    </row>
    <row r="535" spans="1:14" x14ac:dyDescent="0.25">
      <c r="A535" s="51" t="s">
        <v>43</v>
      </c>
      <c r="B535">
        <v>-1.2633159947000001</v>
      </c>
      <c r="C535">
        <v>-1.2520760894</v>
      </c>
      <c r="D535">
        <v>-1.2202103728</v>
      </c>
      <c r="E535">
        <v>-1.1735092516000001</v>
      </c>
      <c r="F535">
        <v>-1.2077110507</v>
      </c>
      <c r="G535">
        <v>-1.2982869914999999</v>
      </c>
      <c r="H535">
        <v>-1.2512834148</v>
      </c>
      <c r="I535">
        <v>-1.2466957704000001</v>
      </c>
      <c r="J535">
        <v>-1.2455394693999999</v>
      </c>
      <c r="K535">
        <v>-1.2272048842999999</v>
      </c>
      <c r="L535">
        <v>-1.2406788092999999</v>
      </c>
      <c r="M535">
        <v>-1.2638760961</v>
      </c>
      <c r="N535">
        <v>-14.890388195000002</v>
      </c>
    </row>
    <row r="536" spans="1:14" x14ac:dyDescent="0.25">
      <c r="A536" s="6" t="s">
        <v>109</v>
      </c>
    </row>
    <row r="537" spans="1:14" x14ac:dyDescent="0.25">
      <c r="A537" s="7" t="s">
        <v>13</v>
      </c>
    </row>
    <row r="538" spans="1:14" x14ac:dyDescent="0.25">
      <c r="A538" s="51" t="s">
        <v>41</v>
      </c>
      <c r="B538">
        <v>-69.116839146999993</v>
      </c>
      <c r="C538">
        <v>-68.212708717600009</v>
      </c>
      <c r="D538">
        <v>-75.733936360100003</v>
      </c>
      <c r="E538">
        <v>-76.846299053899997</v>
      </c>
      <c r="F538">
        <v>-79.394389091999997</v>
      </c>
      <c r="G538">
        <v>-79.136276908599996</v>
      </c>
      <c r="H538">
        <v>-75.914650171899993</v>
      </c>
      <c r="I538">
        <v>-76.463046274500002</v>
      </c>
      <c r="J538">
        <v>-77.668517243799997</v>
      </c>
      <c r="K538">
        <v>-77.845195340000004</v>
      </c>
      <c r="L538">
        <v>-75.935127747899998</v>
      </c>
      <c r="M538">
        <v>-75.860608132599992</v>
      </c>
      <c r="N538">
        <v>-908.12759418989992</v>
      </c>
    </row>
    <row r="539" spans="1:14" x14ac:dyDescent="0.25">
      <c r="A539" s="51" t="s">
        <v>42</v>
      </c>
      <c r="B539">
        <v>-349.32633218730001</v>
      </c>
      <c r="C539">
        <v>-336.316531607</v>
      </c>
      <c r="D539">
        <v>-341.79378216020001</v>
      </c>
      <c r="E539">
        <v>-353.67964245090002</v>
      </c>
      <c r="F539">
        <v>-375.39880686930002</v>
      </c>
      <c r="G539">
        <v>-371.21368325989999</v>
      </c>
      <c r="H539">
        <v>-373.8318228247</v>
      </c>
      <c r="I539">
        <v>-371.9974577351</v>
      </c>
      <c r="J539">
        <v>-366.46933365180001</v>
      </c>
      <c r="K539">
        <v>-363.77824978999996</v>
      </c>
      <c r="L539">
        <v>-367.22013253470004</v>
      </c>
      <c r="M539">
        <v>-371.3832338826</v>
      </c>
      <c r="N539">
        <v>-4342.4090089534993</v>
      </c>
    </row>
    <row r="540" spans="1:14" x14ac:dyDescent="0.25">
      <c r="A540" s="51" t="s">
        <v>43</v>
      </c>
      <c r="B540">
        <v>-366.88987432879998</v>
      </c>
      <c r="C540">
        <v>-367.96762661060001</v>
      </c>
      <c r="D540">
        <v>-375.47284304850001</v>
      </c>
      <c r="E540">
        <v>-363.50582819530001</v>
      </c>
      <c r="F540">
        <v>-372.8227175573</v>
      </c>
      <c r="G540">
        <v>-400.37566396710002</v>
      </c>
      <c r="H540">
        <v>-384.41047726380003</v>
      </c>
      <c r="I540">
        <v>-381.93706801299999</v>
      </c>
      <c r="J540">
        <v>-393.98036887149999</v>
      </c>
      <c r="K540">
        <v>-390.91756975980002</v>
      </c>
      <c r="L540">
        <v>-396.1489684215</v>
      </c>
      <c r="M540">
        <v>-404.14362889340003</v>
      </c>
      <c r="N540">
        <v>-4598.5726349306005</v>
      </c>
    </row>
    <row r="541" spans="1:14" x14ac:dyDescent="0.25">
      <c r="A541" s="7" t="s">
        <v>11</v>
      </c>
    </row>
    <row r="542" spans="1:14" x14ac:dyDescent="0.25">
      <c r="A542" s="51" t="s">
        <v>41</v>
      </c>
      <c r="B542">
        <v>-387.44008494529999</v>
      </c>
      <c r="C542">
        <v>-375.65781172240003</v>
      </c>
      <c r="D542">
        <v>-433.3875399639</v>
      </c>
      <c r="E542">
        <v>-421.28874517969996</v>
      </c>
      <c r="F542">
        <v>-446.21546738090001</v>
      </c>
      <c r="G542">
        <v>-438.86283679129997</v>
      </c>
      <c r="H542">
        <v>-434.10709851960002</v>
      </c>
      <c r="I542">
        <v>-437.05709958040001</v>
      </c>
      <c r="J542">
        <v>-444.8252930589</v>
      </c>
      <c r="K542">
        <v>-448.0905784693</v>
      </c>
      <c r="L542">
        <v>-446.59274927109999</v>
      </c>
      <c r="M542">
        <v>-449.68010255740001</v>
      </c>
      <c r="N542">
        <v>-5163.2054074402004</v>
      </c>
    </row>
    <row r="543" spans="1:14" x14ac:dyDescent="0.25">
      <c r="A543" s="51" t="s">
        <v>42</v>
      </c>
      <c r="B543">
        <v>-711.66635959999996</v>
      </c>
      <c r="C543">
        <v>-687.88326994720001</v>
      </c>
      <c r="D543">
        <v>-709.82376524209997</v>
      </c>
      <c r="E543">
        <v>-734.59051463039998</v>
      </c>
      <c r="F543">
        <v>-801.01673318710004</v>
      </c>
      <c r="G543">
        <v>-737.56010144140009</v>
      </c>
      <c r="H543">
        <v>-825.43790375560002</v>
      </c>
      <c r="I543">
        <v>-786.5441871068</v>
      </c>
      <c r="J543">
        <v>-764.76495770460008</v>
      </c>
      <c r="K543">
        <v>-753.04896479900003</v>
      </c>
      <c r="L543">
        <v>-762.32143263269995</v>
      </c>
      <c r="M543">
        <v>-772.04749297009994</v>
      </c>
      <c r="N543">
        <v>-9046.7056830169986</v>
      </c>
    </row>
    <row r="544" spans="1:14" x14ac:dyDescent="0.25">
      <c r="A544" s="51" t="s">
        <v>43</v>
      </c>
      <c r="B544">
        <v>-752.04843794989995</v>
      </c>
      <c r="C544">
        <v>-729.72610403470003</v>
      </c>
      <c r="D544">
        <v>-758.98730758490001</v>
      </c>
      <c r="E544">
        <v>-730.92421618820003</v>
      </c>
      <c r="F544">
        <v>-755.86854175669998</v>
      </c>
      <c r="G544">
        <v>-803.55950913129993</v>
      </c>
      <c r="H544">
        <v>-780.44429089540006</v>
      </c>
      <c r="I544">
        <v>-797.0736276417</v>
      </c>
      <c r="J544">
        <v>-782.42271031530004</v>
      </c>
      <c r="K544">
        <v>-775.44628551149992</v>
      </c>
      <c r="L544">
        <v>-776.67061098429997</v>
      </c>
      <c r="M544">
        <v>-804.35041846209992</v>
      </c>
      <c r="N544">
        <v>-9247.522060456</v>
      </c>
    </row>
    <row r="545" spans="1:14" x14ac:dyDescent="0.25">
      <c r="A545" s="7" t="s">
        <v>10</v>
      </c>
    </row>
    <row r="546" spans="1:14" x14ac:dyDescent="0.25">
      <c r="A546" s="51" t="s">
        <v>41</v>
      </c>
      <c r="B546">
        <v>-183.23810162699999</v>
      </c>
      <c r="C546">
        <v>-171.9503618894</v>
      </c>
      <c r="D546">
        <v>-202.00672796409998</v>
      </c>
      <c r="E546">
        <v>-186.2692932928</v>
      </c>
      <c r="F546">
        <v>-201.60139957600001</v>
      </c>
      <c r="G546">
        <v>-193.84976936219999</v>
      </c>
      <c r="H546">
        <v>-190.2989614617</v>
      </c>
      <c r="I546">
        <v>-191.97565479489998</v>
      </c>
      <c r="J546">
        <v>-195.62481264350001</v>
      </c>
      <c r="K546">
        <v>-200.44011588550001</v>
      </c>
      <c r="L546">
        <v>-206.70914665379999</v>
      </c>
      <c r="M546">
        <v>-214.07180613269998</v>
      </c>
      <c r="N546">
        <v>-2338.0361512835998</v>
      </c>
    </row>
    <row r="547" spans="1:14" x14ac:dyDescent="0.25">
      <c r="A547" s="51" t="s">
        <v>42</v>
      </c>
      <c r="B547">
        <v>-98.584397243000012</v>
      </c>
      <c r="C547">
        <v>-96.473666052200002</v>
      </c>
      <c r="D547">
        <v>-100.478799956</v>
      </c>
      <c r="E547">
        <v>-101.76464439980001</v>
      </c>
      <c r="F547">
        <v>-112.59671336970001</v>
      </c>
      <c r="G547">
        <v>-107.12548666219999</v>
      </c>
      <c r="H547">
        <v>-112.2367305826</v>
      </c>
      <c r="I547">
        <v>-111.70137863650001</v>
      </c>
      <c r="J547">
        <v>-117.07641878230001</v>
      </c>
      <c r="K547">
        <v>-110.17640552169999</v>
      </c>
      <c r="L547">
        <v>-112.85948247740001</v>
      </c>
      <c r="M547">
        <v>-117.53045345850001</v>
      </c>
      <c r="N547">
        <v>-1298.6045771419001</v>
      </c>
    </row>
    <row r="548" spans="1:14" x14ac:dyDescent="0.25">
      <c r="A548" s="51" t="s">
        <v>43</v>
      </c>
      <c r="B548">
        <v>-12.5644322154</v>
      </c>
      <c r="C548">
        <v>-11.5972508717</v>
      </c>
      <c r="D548">
        <v>-12.3790049451</v>
      </c>
      <c r="E548">
        <v>-11.6155514737</v>
      </c>
      <c r="F548">
        <v>-12.326442898</v>
      </c>
      <c r="G548">
        <v>-13.8223327959</v>
      </c>
      <c r="H548">
        <v>-13.387976685200002</v>
      </c>
      <c r="I548">
        <v>-13.730035022999999</v>
      </c>
      <c r="J548">
        <v>-13.4249456294</v>
      </c>
      <c r="K548">
        <v>-13.245794699099999</v>
      </c>
      <c r="L548">
        <v>-13.570353687100001</v>
      </c>
      <c r="M548">
        <v>-14.1821978731</v>
      </c>
      <c r="N548">
        <v>-155.84631879669999</v>
      </c>
    </row>
    <row r="549" spans="1:14" x14ac:dyDescent="0.25">
      <c r="A549" s="5" t="s">
        <v>44</v>
      </c>
    </row>
    <row r="550" spans="1:14" x14ac:dyDescent="0.25">
      <c r="A550" s="6" t="s">
        <v>106</v>
      </c>
    </row>
    <row r="551" spans="1:14" x14ac:dyDescent="0.25">
      <c r="A551" s="7" t="s">
        <v>13</v>
      </c>
    </row>
    <row r="552" spans="1:14" x14ac:dyDescent="0.25">
      <c r="A552" s="51" t="s">
        <v>12</v>
      </c>
      <c r="B552">
        <v>0</v>
      </c>
      <c r="C552">
        <v>0</v>
      </c>
      <c r="D552">
        <v>0</v>
      </c>
      <c r="E552">
        <v>0</v>
      </c>
      <c r="F552">
        <v>0</v>
      </c>
      <c r="G552">
        <v>0</v>
      </c>
      <c r="H552">
        <v>0</v>
      </c>
      <c r="I552">
        <v>0</v>
      </c>
      <c r="J552">
        <v>0</v>
      </c>
      <c r="K552">
        <v>0</v>
      </c>
      <c r="L552">
        <v>0</v>
      </c>
      <c r="M552">
        <v>0</v>
      </c>
      <c r="N552">
        <v>0</v>
      </c>
    </row>
    <row r="553" spans="1:14" x14ac:dyDescent="0.25">
      <c r="A553" s="7" t="s">
        <v>11</v>
      </c>
    </row>
    <row r="554" spans="1:14" x14ac:dyDescent="0.25">
      <c r="A554" s="51" t="s">
        <v>12</v>
      </c>
      <c r="B554">
        <v>0</v>
      </c>
      <c r="C554">
        <v>0</v>
      </c>
      <c r="D554">
        <v>0</v>
      </c>
      <c r="E554">
        <v>0</v>
      </c>
      <c r="F554">
        <v>0</v>
      </c>
      <c r="G554">
        <v>0</v>
      </c>
      <c r="H554">
        <v>0</v>
      </c>
      <c r="I554">
        <v>0</v>
      </c>
      <c r="J554">
        <v>0</v>
      </c>
      <c r="K554">
        <v>0</v>
      </c>
      <c r="L554">
        <v>0</v>
      </c>
      <c r="M554">
        <v>0</v>
      </c>
      <c r="N554">
        <v>0</v>
      </c>
    </row>
    <row r="555" spans="1:14" x14ac:dyDescent="0.25">
      <c r="A555" s="7" t="s">
        <v>10</v>
      </c>
    </row>
    <row r="556" spans="1:14" x14ac:dyDescent="0.25">
      <c r="A556" s="51" t="s">
        <v>12</v>
      </c>
      <c r="B556">
        <v>0</v>
      </c>
      <c r="C556">
        <v>0</v>
      </c>
      <c r="D556">
        <v>0</v>
      </c>
      <c r="E556">
        <v>0</v>
      </c>
      <c r="F556">
        <v>0</v>
      </c>
      <c r="G556">
        <v>0</v>
      </c>
      <c r="H556">
        <v>0</v>
      </c>
      <c r="I556">
        <v>0</v>
      </c>
      <c r="J556">
        <v>0</v>
      </c>
      <c r="K556">
        <v>0</v>
      </c>
      <c r="L556">
        <v>0</v>
      </c>
      <c r="M556">
        <v>0</v>
      </c>
      <c r="N556">
        <v>0</v>
      </c>
    </row>
    <row r="557" spans="1:14" x14ac:dyDescent="0.25">
      <c r="A557" s="6" t="s">
        <v>107</v>
      </c>
    </row>
    <row r="558" spans="1:14" x14ac:dyDescent="0.25">
      <c r="A558" s="7" t="s">
        <v>13</v>
      </c>
    </row>
    <row r="559" spans="1:14" x14ac:dyDescent="0.25">
      <c r="A559" s="51" t="s">
        <v>12</v>
      </c>
      <c r="B559">
        <v>-449.40292607884066</v>
      </c>
      <c r="C559">
        <v>-450.63036288927589</v>
      </c>
      <c r="D559">
        <v>-478.8548008986827</v>
      </c>
      <c r="E559">
        <v>-447.96925320002754</v>
      </c>
      <c r="F559">
        <v>-448.95223643990448</v>
      </c>
      <c r="G559">
        <v>-481.16822876577351</v>
      </c>
      <c r="H559">
        <v>-414.56757297744275</v>
      </c>
      <c r="I559">
        <v>-419.18717310887632</v>
      </c>
      <c r="J559">
        <v>-441.74463614881046</v>
      </c>
      <c r="K559">
        <v>-438.71243142963527</v>
      </c>
      <c r="L559">
        <v>-438.71243142963527</v>
      </c>
      <c r="M559">
        <v>-466.04360350586416</v>
      </c>
      <c r="N559">
        <v>-5375.9456568727683</v>
      </c>
    </row>
    <row r="560" spans="1:14" x14ac:dyDescent="0.25">
      <c r="A560" s="7" t="s">
        <v>11</v>
      </c>
    </row>
    <row r="561" spans="1:14" x14ac:dyDescent="0.25">
      <c r="A561" s="51" t="s">
        <v>12</v>
      </c>
      <c r="B561">
        <v>-918.48041600376666</v>
      </c>
      <c r="C561">
        <v>-916.98671574505568</v>
      </c>
      <c r="D561">
        <v>-978.1231508720158</v>
      </c>
      <c r="E561">
        <v>-914.60645886355724</v>
      </c>
      <c r="F561">
        <v>-913.36625427794411</v>
      </c>
      <c r="G561">
        <v>-970.35348395714573</v>
      </c>
      <c r="H561">
        <v>-838.23917615933294</v>
      </c>
      <c r="I561">
        <v>-833.19469201836671</v>
      </c>
      <c r="J561">
        <v>-875.25922498747968</v>
      </c>
      <c r="K561">
        <v>-869.25130788938816</v>
      </c>
      <c r="L561">
        <v>-869.25130788938816</v>
      </c>
      <c r="M561">
        <v>-923.40445097674649</v>
      </c>
      <c r="N561">
        <v>-10820.516639640187</v>
      </c>
    </row>
    <row r="562" spans="1:14" x14ac:dyDescent="0.25">
      <c r="A562" s="7" t="s">
        <v>10</v>
      </c>
    </row>
    <row r="563" spans="1:14" x14ac:dyDescent="0.25">
      <c r="A563" s="51" t="s">
        <v>12</v>
      </c>
      <c r="B563">
        <v>-41.672292644003015</v>
      </c>
      <c r="C563">
        <v>-41.938556092278318</v>
      </c>
      <c r="D563">
        <v>-45.190582987763513</v>
      </c>
      <c r="E563">
        <v>-42.90052081730358</v>
      </c>
      <c r="F563">
        <v>-43.157742163040091</v>
      </c>
      <c r="G563">
        <v>-46.567420189821362</v>
      </c>
      <c r="H563">
        <v>-40.630663413136688</v>
      </c>
      <c r="I563">
        <v>-41.055547422669335</v>
      </c>
      <c r="J563">
        <v>-43.788387800423919</v>
      </c>
      <c r="K563">
        <v>-43.487817413670456</v>
      </c>
      <c r="L563">
        <v>-43.487817413670456</v>
      </c>
      <c r="M563">
        <v>-46.197047733585116</v>
      </c>
      <c r="N563">
        <v>-520.07439609136577</v>
      </c>
    </row>
    <row r="564" spans="1:14" x14ac:dyDescent="0.25">
      <c r="A564" s="6" t="s">
        <v>108</v>
      </c>
    </row>
    <row r="565" spans="1:14" x14ac:dyDescent="0.25">
      <c r="A565" s="7" t="s">
        <v>13</v>
      </c>
    </row>
    <row r="566" spans="1:14" x14ac:dyDescent="0.25">
      <c r="A566" s="51" t="s">
        <v>12</v>
      </c>
      <c r="B566">
        <v>0</v>
      </c>
      <c r="C566">
        <v>0</v>
      </c>
      <c r="D566">
        <v>0</v>
      </c>
      <c r="E566">
        <v>0</v>
      </c>
      <c r="F566">
        <v>0</v>
      </c>
      <c r="G566">
        <v>0</v>
      </c>
      <c r="H566">
        <v>0</v>
      </c>
      <c r="I566">
        <v>0</v>
      </c>
      <c r="J566">
        <v>0</v>
      </c>
      <c r="K566">
        <v>0</v>
      </c>
      <c r="L566">
        <v>0</v>
      </c>
      <c r="M566">
        <v>0</v>
      </c>
      <c r="N566">
        <v>0</v>
      </c>
    </row>
    <row r="567" spans="1:14" x14ac:dyDescent="0.25">
      <c r="A567" s="7" t="s">
        <v>11</v>
      </c>
    </row>
    <row r="568" spans="1:14" x14ac:dyDescent="0.25">
      <c r="A568" s="51" t="s">
        <v>12</v>
      </c>
      <c r="B568">
        <v>0</v>
      </c>
      <c r="C568">
        <v>0</v>
      </c>
      <c r="D568">
        <v>0</v>
      </c>
      <c r="E568">
        <v>0</v>
      </c>
      <c r="F568">
        <v>0</v>
      </c>
      <c r="G568">
        <v>0</v>
      </c>
      <c r="H568">
        <v>0</v>
      </c>
      <c r="I568">
        <v>0</v>
      </c>
      <c r="J568">
        <v>0</v>
      </c>
      <c r="K568">
        <v>0</v>
      </c>
      <c r="L568">
        <v>0</v>
      </c>
      <c r="M568">
        <v>0</v>
      </c>
      <c r="N568">
        <v>0</v>
      </c>
    </row>
    <row r="569" spans="1:14" x14ac:dyDescent="0.25">
      <c r="A569" s="7" t="s">
        <v>10</v>
      </c>
    </row>
    <row r="570" spans="1:14" x14ac:dyDescent="0.25">
      <c r="A570" s="51" t="s">
        <v>12</v>
      </c>
      <c r="B570">
        <v>0</v>
      </c>
      <c r="C570">
        <v>0</v>
      </c>
      <c r="D570">
        <v>0</v>
      </c>
      <c r="E570">
        <v>0</v>
      </c>
      <c r="F570">
        <v>0</v>
      </c>
      <c r="G570">
        <v>0</v>
      </c>
      <c r="H570">
        <v>0</v>
      </c>
      <c r="I570">
        <v>0</v>
      </c>
      <c r="J570">
        <v>0</v>
      </c>
      <c r="K570">
        <v>0</v>
      </c>
      <c r="L570">
        <v>0</v>
      </c>
      <c r="M570">
        <v>0</v>
      </c>
      <c r="N570">
        <v>0</v>
      </c>
    </row>
    <row r="571" spans="1:14" x14ac:dyDescent="0.25">
      <c r="A571" s="6" t="s">
        <v>109</v>
      </c>
    </row>
    <row r="572" spans="1:14" x14ac:dyDescent="0.25">
      <c r="A572" s="7" t="s">
        <v>13</v>
      </c>
    </row>
    <row r="573" spans="1:14" x14ac:dyDescent="0.25">
      <c r="A573" s="51" t="s">
        <v>12</v>
      </c>
      <c r="B573">
        <v>0</v>
      </c>
      <c r="C573">
        <v>0</v>
      </c>
      <c r="D573">
        <v>0</v>
      </c>
      <c r="E573">
        <v>0</v>
      </c>
      <c r="F573">
        <v>0</v>
      </c>
      <c r="G573">
        <v>0</v>
      </c>
      <c r="H573">
        <v>0</v>
      </c>
      <c r="I573">
        <v>0</v>
      </c>
      <c r="J573">
        <v>0</v>
      </c>
      <c r="K573">
        <v>0</v>
      </c>
      <c r="L573">
        <v>0</v>
      </c>
      <c r="M573">
        <v>0</v>
      </c>
      <c r="N573">
        <v>0</v>
      </c>
    </row>
    <row r="574" spans="1:14" x14ac:dyDescent="0.25">
      <c r="A574" s="7" t="s">
        <v>11</v>
      </c>
    </row>
    <row r="575" spans="1:14" x14ac:dyDescent="0.25">
      <c r="A575" s="51" t="s">
        <v>12</v>
      </c>
      <c r="B575">
        <v>0</v>
      </c>
      <c r="C575">
        <v>0</v>
      </c>
      <c r="D575">
        <v>0</v>
      </c>
      <c r="E575">
        <v>0</v>
      </c>
      <c r="F575">
        <v>0</v>
      </c>
      <c r="G575">
        <v>0</v>
      </c>
      <c r="H575">
        <v>0</v>
      </c>
      <c r="I575">
        <v>0</v>
      </c>
      <c r="J575">
        <v>0</v>
      </c>
      <c r="K575">
        <v>0</v>
      </c>
      <c r="L575">
        <v>0</v>
      </c>
      <c r="M575">
        <v>0</v>
      </c>
      <c r="N575">
        <v>0</v>
      </c>
    </row>
    <row r="576" spans="1:14" x14ac:dyDescent="0.25">
      <c r="A576" s="7" t="s">
        <v>10</v>
      </c>
    </row>
    <row r="577" spans="1:14" x14ac:dyDescent="0.25">
      <c r="A577" s="51" t="s">
        <v>12</v>
      </c>
      <c r="B577">
        <v>0</v>
      </c>
      <c r="C577">
        <v>0</v>
      </c>
      <c r="D577">
        <v>0</v>
      </c>
      <c r="E577">
        <v>0</v>
      </c>
      <c r="F577">
        <v>0</v>
      </c>
      <c r="G577">
        <v>0</v>
      </c>
      <c r="H577">
        <v>0</v>
      </c>
      <c r="I577">
        <v>0</v>
      </c>
      <c r="J577">
        <v>0</v>
      </c>
      <c r="K577">
        <v>0</v>
      </c>
      <c r="L577">
        <v>0</v>
      </c>
      <c r="M577">
        <v>0</v>
      </c>
      <c r="N577">
        <v>0</v>
      </c>
    </row>
    <row r="578" spans="1:14" x14ac:dyDescent="0.25">
      <c r="A578" s="5" t="s">
        <v>45</v>
      </c>
    </row>
    <row r="579" spans="1:14" x14ac:dyDescent="0.25">
      <c r="A579" s="6" t="s">
        <v>106</v>
      </c>
    </row>
    <row r="580" spans="1:14" x14ac:dyDescent="0.25">
      <c r="A580" s="7" t="s">
        <v>13</v>
      </c>
    </row>
    <row r="581" spans="1:14" x14ac:dyDescent="0.25">
      <c r="A581" s="51" t="s">
        <v>78</v>
      </c>
      <c r="B581">
        <v>0</v>
      </c>
      <c r="C581">
        <v>0</v>
      </c>
      <c r="D581">
        <v>0</v>
      </c>
      <c r="E581">
        <v>0</v>
      </c>
      <c r="F581">
        <v>0</v>
      </c>
      <c r="G581">
        <v>0</v>
      </c>
      <c r="H581">
        <v>0</v>
      </c>
      <c r="I581">
        <v>0</v>
      </c>
      <c r="J581">
        <v>0</v>
      </c>
      <c r="K581">
        <v>0</v>
      </c>
      <c r="L581">
        <v>0</v>
      </c>
      <c r="M581">
        <v>0</v>
      </c>
      <c r="N581">
        <v>0</v>
      </c>
    </row>
    <row r="582" spans="1:14" x14ac:dyDescent="0.25">
      <c r="A582" s="51" t="s">
        <v>46</v>
      </c>
      <c r="B582">
        <v>0</v>
      </c>
      <c r="C582">
        <v>0</v>
      </c>
      <c r="D582">
        <v>0</v>
      </c>
      <c r="E582">
        <v>0</v>
      </c>
      <c r="F582">
        <v>0</v>
      </c>
      <c r="G582">
        <v>0</v>
      </c>
      <c r="H582">
        <v>0</v>
      </c>
      <c r="I582">
        <v>0</v>
      </c>
      <c r="J582">
        <v>0</v>
      </c>
      <c r="K582">
        <v>0</v>
      </c>
      <c r="L582">
        <v>0</v>
      </c>
      <c r="M582">
        <v>0</v>
      </c>
      <c r="N582">
        <v>0</v>
      </c>
    </row>
    <row r="583" spans="1:14" x14ac:dyDescent="0.25">
      <c r="A583" s="7" t="s">
        <v>11</v>
      </c>
    </row>
    <row r="584" spans="1:14" x14ac:dyDescent="0.25">
      <c r="A584" s="51" t="s">
        <v>78</v>
      </c>
      <c r="B584">
        <v>0</v>
      </c>
      <c r="C584">
        <v>0</v>
      </c>
      <c r="D584">
        <v>0</v>
      </c>
      <c r="E584">
        <v>0</v>
      </c>
      <c r="F584">
        <v>0</v>
      </c>
      <c r="G584">
        <v>0</v>
      </c>
      <c r="H584">
        <v>0</v>
      </c>
      <c r="I584">
        <v>0</v>
      </c>
      <c r="J584">
        <v>0</v>
      </c>
      <c r="K584">
        <v>0</v>
      </c>
      <c r="L584">
        <v>0</v>
      </c>
      <c r="M584">
        <v>0</v>
      </c>
      <c r="N584">
        <v>0</v>
      </c>
    </row>
    <row r="585" spans="1:14" x14ac:dyDescent="0.25">
      <c r="A585" s="51" t="s">
        <v>46</v>
      </c>
      <c r="B585">
        <v>0</v>
      </c>
      <c r="C585">
        <v>0</v>
      </c>
      <c r="D585">
        <v>0</v>
      </c>
      <c r="E585">
        <v>0</v>
      </c>
      <c r="F585">
        <v>0</v>
      </c>
      <c r="G585">
        <v>0</v>
      </c>
      <c r="H585">
        <v>0</v>
      </c>
      <c r="I585">
        <v>0</v>
      </c>
      <c r="J585">
        <v>0</v>
      </c>
      <c r="K585">
        <v>0</v>
      </c>
      <c r="L585">
        <v>0</v>
      </c>
      <c r="M585">
        <v>0</v>
      </c>
      <c r="N585">
        <v>0</v>
      </c>
    </row>
    <row r="586" spans="1:14" x14ac:dyDescent="0.25">
      <c r="A586" s="7" t="s">
        <v>10</v>
      </c>
    </row>
    <row r="587" spans="1:14" x14ac:dyDescent="0.25">
      <c r="A587" s="51" t="s">
        <v>78</v>
      </c>
      <c r="B587">
        <v>0</v>
      </c>
      <c r="C587">
        <v>0</v>
      </c>
      <c r="D587">
        <v>0</v>
      </c>
      <c r="E587">
        <v>0</v>
      </c>
      <c r="F587">
        <v>0</v>
      </c>
      <c r="G587">
        <v>0</v>
      </c>
      <c r="H587">
        <v>0</v>
      </c>
      <c r="I587">
        <v>0</v>
      </c>
      <c r="J587">
        <v>0</v>
      </c>
      <c r="K587">
        <v>0</v>
      </c>
      <c r="L587">
        <v>0</v>
      </c>
      <c r="M587">
        <v>0</v>
      </c>
      <c r="N587">
        <v>0</v>
      </c>
    </row>
    <row r="588" spans="1:14" x14ac:dyDescent="0.25">
      <c r="A588" s="51" t="s">
        <v>46</v>
      </c>
      <c r="B588">
        <v>0</v>
      </c>
      <c r="C588">
        <v>0</v>
      </c>
      <c r="D588">
        <v>0</v>
      </c>
      <c r="E588">
        <v>0</v>
      </c>
      <c r="F588">
        <v>0</v>
      </c>
      <c r="G588">
        <v>0</v>
      </c>
      <c r="H588">
        <v>0</v>
      </c>
      <c r="I588">
        <v>0</v>
      </c>
      <c r="J588">
        <v>0</v>
      </c>
      <c r="K588">
        <v>0</v>
      </c>
      <c r="L588">
        <v>0</v>
      </c>
      <c r="M588">
        <v>0</v>
      </c>
      <c r="N588">
        <v>0</v>
      </c>
    </row>
    <row r="589" spans="1:14" x14ac:dyDescent="0.25">
      <c r="A589" s="6" t="s">
        <v>107</v>
      </c>
    </row>
    <row r="590" spans="1:14" x14ac:dyDescent="0.25">
      <c r="A590" s="7" t="s">
        <v>13</v>
      </c>
    </row>
    <row r="591" spans="1:14" x14ac:dyDescent="0.25">
      <c r="A591" s="51" t="s">
        <v>78</v>
      </c>
      <c r="B591">
        <v>532.86840819051804</v>
      </c>
      <c r="C591">
        <v>542.14875142390417</v>
      </c>
      <c r="D591">
        <v>505.11668546448635</v>
      </c>
      <c r="E591">
        <v>540.86471602356221</v>
      </c>
      <c r="F591">
        <v>557.75329529547037</v>
      </c>
      <c r="G591">
        <v>549.30806843431128</v>
      </c>
      <c r="H591">
        <v>531.13171401283716</v>
      </c>
      <c r="I591">
        <v>568.04261381481081</v>
      </c>
      <c r="J591">
        <v>585.94657180438401</v>
      </c>
      <c r="K591">
        <v>577.58071315599648</v>
      </c>
      <c r="L591">
        <v>549.60464153022281</v>
      </c>
      <c r="M591">
        <v>572.55565535844369</v>
      </c>
      <c r="N591">
        <v>6612.9218345089475</v>
      </c>
    </row>
    <row r="592" spans="1:14" x14ac:dyDescent="0.25">
      <c r="A592" s="51" t="s">
        <v>46</v>
      </c>
      <c r="B592">
        <v>0</v>
      </c>
      <c r="C592">
        <v>0</v>
      </c>
      <c r="D592">
        <v>0</v>
      </c>
      <c r="E592">
        <v>0</v>
      </c>
      <c r="F592">
        <v>0</v>
      </c>
      <c r="G592">
        <v>1279.2924013124841</v>
      </c>
      <c r="H592">
        <v>0</v>
      </c>
      <c r="I592">
        <v>0</v>
      </c>
      <c r="J592">
        <v>2654.1575403981742</v>
      </c>
      <c r="K592">
        <v>0</v>
      </c>
      <c r="L592">
        <v>0</v>
      </c>
      <c r="M592">
        <v>0</v>
      </c>
      <c r="N592">
        <v>3933.4499417106581</v>
      </c>
    </row>
    <row r="593" spans="1:14" x14ac:dyDescent="0.25">
      <c r="A593" s="7" t="s">
        <v>11</v>
      </c>
    </row>
    <row r="594" spans="1:14" x14ac:dyDescent="0.25">
      <c r="A594" s="51" t="s">
        <v>78</v>
      </c>
      <c r="B594">
        <v>1079.7988173777844</v>
      </c>
      <c r="C594">
        <v>1098.6044052006739</v>
      </c>
      <c r="D594">
        <v>1023.5630246019978</v>
      </c>
      <c r="E594">
        <v>1096.0024496607152</v>
      </c>
      <c r="F594">
        <v>1130.2252852514434</v>
      </c>
      <c r="G594">
        <v>1113.1119682729932</v>
      </c>
      <c r="H594">
        <v>1076.2795989546569</v>
      </c>
      <c r="I594">
        <v>1151.0754497536611</v>
      </c>
      <c r="J594">
        <v>1187.3558378689395</v>
      </c>
      <c r="K594">
        <v>1170.4033517841413</v>
      </c>
      <c r="L594">
        <v>1113.7129408082553</v>
      </c>
      <c r="M594">
        <v>1160.2206286509047</v>
      </c>
      <c r="N594">
        <v>13400.353758186166</v>
      </c>
    </row>
    <row r="595" spans="1:14" x14ac:dyDescent="0.25">
      <c r="A595" s="51" t="s">
        <v>46</v>
      </c>
      <c r="B595">
        <v>0</v>
      </c>
      <c r="C595">
        <v>0</v>
      </c>
      <c r="D595">
        <v>0</v>
      </c>
      <c r="E595">
        <v>0</v>
      </c>
      <c r="F595">
        <v>0</v>
      </c>
      <c r="G595">
        <v>2398.3741133100975</v>
      </c>
      <c r="H595">
        <v>0</v>
      </c>
      <c r="I595">
        <v>0</v>
      </c>
      <c r="J595">
        <v>4973.4152083369672</v>
      </c>
      <c r="K595">
        <v>0</v>
      </c>
      <c r="L595">
        <v>0</v>
      </c>
      <c r="M595">
        <v>0</v>
      </c>
      <c r="N595">
        <v>7371.7893216470648</v>
      </c>
    </row>
    <row r="596" spans="1:14" x14ac:dyDescent="0.25">
      <c r="A596" s="7" t="s">
        <v>10</v>
      </c>
    </row>
    <row r="597" spans="1:14" x14ac:dyDescent="0.25">
      <c r="A597" s="51" t="s">
        <v>78</v>
      </c>
      <c r="B597">
        <v>139.65183904018997</v>
      </c>
      <c r="C597">
        <v>142.08399110540151</v>
      </c>
      <c r="D597">
        <v>132.37878802861994</v>
      </c>
      <c r="E597">
        <v>141.74747668215136</v>
      </c>
      <c r="F597">
        <v>146.17356221817874</v>
      </c>
      <c r="G597">
        <v>143.96027382625218</v>
      </c>
      <c r="H597">
        <v>139.1966937697336</v>
      </c>
      <c r="I597">
        <v>148.87014214599918</v>
      </c>
      <c r="J597">
        <v>153.56233372821859</v>
      </c>
      <c r="K597">
        <v>151.36984581292847</v>
      </c>
      <c r="L597">
        <v>144.03799841569543</v>
      </c>
      <c r="M597">
        <v>150.05290048097592</v>
      </c>
      <c r="N597">
        <v>1733.085845254345</v>
      </c>
    </row>
    <row r="598" spans="1:14" x14ac:dyDescent="0.25">
      <c r="A598" s="51" t="s">
        <v>46</v>
      </c>
      <c r="B598">
        <v>0</v>
      </c>
      <c r="C598">
        <v>0</v>
      </c>
      <c r="D598">
        <v>0</v>
      </c>
      <c r="E598">
        <v>0</v>
      </c>
      <c r="F598">
        <v>0</v>
      </c>
      <c r="G598">
        <v>115.91578413012849</v>
      </c>
      <c r="H598">
        <v>0</v>
      </c>
      <c r="I598">
        <v>0</v>
      </c>
      <c r="J598">
        <v>251.51383106422824</v>
      </c>
      <c r="K598">
        <v>0</v>
      </c>
      <c r="L598">
        <v>0</v>
      </c>
      <c r="M598">
        <v>0</v>
      </c>
      <c r="N598">
        <v>367.42961519435676</v>
      </c>
    </row>
    <row r="599" spans="1:14" x14ac:dyDescent="0.25">
      <c r="A599" s="6" t="s">
        <v>108</v>
      </c>
    </row>
    <row r="600" spans="1:14" x14ac:dyDescent="0.25">
      <c r="A600" s="7" t="s">
        <v>13</v>
      </c>
    </row>
    <row r="601" spans="1:14" x14ac:dyDescent="0.25">
      <c r="A601" s="51" t="s">
        <v>78</v>
      </c>
      <c r="B601">
        <v>0</v>
      </c>
      <c r="C601">
        <v>0</v>
      </c>
      <c r="D601">
        <v>0</v>
      </c>
      <c r="E601">
        <v>0</v>
      </c>
      <c r="F601">
        <v>0</v>
      </c>
      <c r="G601">
        <v>0</v>
      </c>
      <c r="H601">
        <v>0</v>
      </c>
      <c r="I601">
        <v>0</v>
      </c>
      <c r="J601">
        <v>0</v>
      </c>
      <c r="K601">
        <v>0</v>
      </c>
      <c r="L601">
        <v>0</v>
      </c>
      <c r="M601">
        <v>0</v>
      </c>
      <c r="N601">
        <v>0</v>
      </c>
    </row>
    <row r="602" spans="1:14" x14ac:dyDescent="0.25">
      <c r="A602" s="51" t="s">
        <v>46</v>
      </c>
      <c r="B602">
        <v>0</v>
      </c>
      <c r="C602">
        <v>0</v>
      </c>
      <c r="D602">
        <v>0</v>
      </c>
      <c r="E602">
        <v>0</v>
      </c>
      <c r="F602">
        <v>0</v>
      </c>
      <c r="G602">
        <v>0</v>
      </c>
      <c r="H602">
        <v>0</v>
      </c>
      <c r="I602">
        <v>0</v>
      </c>
      <c r="J602">
        <v>0</v>
      </c>
      <c r="K602">
        <v>0</v>
      </c>
      <c r="L602">
        <v>0</v>
      </c>
      <c r="M602">
        <v>0</v>
      </c>
      <c r="N602">
        <v>0</v>
      </c>
    </row>
    <row r="603" spans="1:14" x14ac:dyDescent="0.25">
      <c r="A603" s="7" t="s">
        <v>11</v>
      </c>
    </row>
    <row r="604" spans="1:14" x14ac:dyDescent="0.25">
      <c r="A604" s="51" t="s">
        <v>78</v>
      </c>
      <c r="B604">
        <v>0</v>
      </c>
      <c r="C604">
        <v>0</v>
      </c>
      <c r="D604">
        <v>0</v>
      </c>
      <c r="E604">
        <v>0</v>
      </c>
      <c r="F604">
        <v>0</v>
      </c>
      <c r="G604">
        <v>0</v>
      </c>
      <c r="H604">
        <v>0</v>
      </c>
      <c r="I604">
        <v>0</v>
      </c>
      <c r="J604">
        <v>0</v>
      </c>
      <c r="K604">
        <v>0</v>
      </c>
      <c r="L604">
        <v>0</v>
      </c>
      <c r="M604">
        <v>0</v>
      </c>
      <c r="N604">
        <v>0</v>
      </c>
    </row>
    <row r="605" spans="1:14" x14ac:dyDescent="0.25">
      <c r="A605" s="51" t="s">
        <v>46</v>
      </c>
      <c r="B605">
        <v>0</v>
      </c>
      <c r="C605">
        <v>0</v>
      </c>
      <c r="D605">
        <v>0</v>
      </c>
      <c r="E605">
        <v>0</v>
      </c>
      <c r="F605">
        <v>0</v>
      </c>
      <c r="G605">
        <v>0</v>
      </c>
      <c r="H605">
        <v>0</v>
      </c>
      <c r="I605">
        <v>0</v>
      </c>
      <c r="J605">
        <v>0</v>
      </c>
      <c r="K605">
        <v>0</v>
      </c>
      <c r="L605">
        <v>0</v>
      </c>
      <c r="M605">
        <v>0</v>
      </c>
      <c r="N605">
        <v>0</v>
      </c>
    </row>
    <row r="606" spans="1:14" x14ac:dyDescent="0.25">
      <c r="A606" s="7" t="s">
        <v>10</v>
      </c>
    </row>
    <row r="607" spans="1:14" x14ac:dyDescent="0.25">
      <c r="A607" s="51" t="s">
        <v>78</v>
      </c>
      <c r="B607">
        <v>0</v>
      </c>
      <c r="C607">
        <v>0</v>
      </c>
      <c r="D607">
        <v>0</v>
      </c>
      <c r="E607">
        <v>0</v>
      </c>
      <c r="F607">
        <v>0</v>
      </c>
      <c r="G607">
        <v>0</v>
      </c>
      <c r="H607">
        <v>0</v>
      </c>
      <c r="I607">
        <v>0</v>
      </c>
      <c r="J607">
        <v>0</v>
      </c>
      <c r="K607">
        <v>0</v>
      </c>
      <c r="L607">
        <v>0</v>
      </c>
      <c r="M607">
        <v>0</v>
      </c>
      <c r="N607">
        <v>0</v>
      </c>
    </row>
    <row r="608" spans="1:14" x14ac:dyDescent="0.25">
      <c r="A608" s="51" t="s">
        <v>46</v>
      </c>
      <c r="B608">
        <v>0</v>
      </c>
      <c r="C608">
        <v>0</v>
      </c>
      <c r="D608">
        <v>0</v>
      </c>
      <c r="E608">
        <v>0</v>
      </c>
      <c r="F608">
        <v>0</v>
      </c>
      <c r="G608">
        <v>0</v>
      </c>
      <c r="H608">
        <v>0</v>
      </c>
      <c r="I608">
        <v>0</v>
      </c>
      <c r="J608">
        <v>0</v>
      </c>
      <c r="K608">
        <v>0</v>
      </c>
      <c r="L608">
        <v>0</v>
      </c>
      <c r="M608">
        <v>0</v>
      </c>
      <c r="N608">
        <v>0</v>
      </c>
    </row>
    <row r="609" spans="1:14" x14ac:dyDescent="0.25">
      <c r="A609" s="6" t="s">
        <v>109</v>
      </c>
    </row>
    <row r="610" spans="1:14" x14ac:dyDescent="0.25">
      <c r="A610" s="7" t="s">
        <v>13</v>
      </c>
    </row>
    <row r="611" spans="1:14" x14ac:dyDescent="0.25">
      <c r="A611" s="51" t="s">
        <v>78</v>
      </c>
      <c r="B611">
        <v>0</v>
      </c>
      <c r="C611">
        <v>0</v>
      </c>
      <c r="D611">
        <v>0</v>
      </c>
      <c r="E611">
        <v>0</v>
      </c>
      <c r="F611">
        <v>0</v>
      </c>
      <c r="G611">
        <v>0</v>
      </c>
      <c r="H611">
        <v>0</v>
      </c>
      <c r="I611">
        <v>0</v>
      </c>
      <c r="J611">
        <v>0</v>
      </c>
      <c r="K611">
        <v>0</v>
      </c>
      <c r="L611">
        <v>0</v>
      </c>
      <c r="M611">
        <v>0</v>
      </c>
      <c r="N611">
        <v>0</v>
      </c>
    </row>
    <row r="612" spans="1:14" x14ac:dyDescent="0.25">
      <c r="A612" s="51" t="s">
        <v>46</v>
      </c>
      <c r="B612">
        <v>0</v>
      </c>
      <c r="C612">
        <v>0</v>
      </c>
      <c r="D612">
        <v>0</v>
      </c>
      <c r="E612">
        <v>0</v>
      </c>
      <c r="F612">
        <v>0</v>
      </c>
      <c r="G612">
        <v>0</v>
      </c>
      <c r="H612">
        <v>0</v>
      </c>
      <c r="I612">
        <v>0</v>
      </c>
      <c r="J612">
        <v>0</v>
      </c>
      <c r="K612">
        <v>0</v>
      </c>
      <c r="L612">
        <v>0</v>
      </c>
      <c r="M612">
        <v>0</v>
      </c>
      <c r="N612">
        <v>0</v>
      </c>
    </row>
    <row r="613" spans="1:14" x14ac:dyDescent="0.25">
      <c r="A613" s="7" t="s">
        <v>11</v>
      </c>
    </row>
    <row r="614" spans="1:14" x14ac:dyDescent="0.25">
      <c r="A614" s="51" t="s">
        <v>78</v>
      </c>
      <c r="B614">
        <v>0</v>
      </c>
      <c r="C614">
        <v>0</v>
      </c>
      <c r="D614">
        <v>0</v>
      </c>
      <c r="E614">
        <v>0</v>
      </c>
      <c r="F614">
        <v>0</v>
      </c>
      <c r="G614">
        <v>0</v>
      </c>
      <c r="H614">
        <v>0</v>
      </c>
      <c r="I614">
        <v>0</v>
      </c>
      <c r="J614">
        <v>0</v>
      </c>
      <c r="K614">
        <v>0</v>
      </c>
      <c r="L614">
        <v>0</v>
      </c>
      <c r="M614">
        <v>0</v>
      </c>
      <c r="N614">
        <v>0</v>
      </c>
    </row>
    <row r="615" spans="1:14" x14ac:dyDescent="0.25">
      <c r="A615" s="51" t="s">
        <v>46</v>
      </c>
      <c r="B615">
        <v>0</v>
      </c>
      <c r="C615">
        <v>0</v>
      </c>
      <c r="D615">
        <v>0</v>
      </c>
      <c r="E615">
        <v>0</v>
      </c>
      <c r="F615">
        <v>0</v>
      </c>
      <c r="G615">
        <v>0</v>
      </c>
      <c r="H615">
        <v>0</v>
      </c>
      <c r="I615">
        <v>0</v>
      </c>
      <c r="J615">
        <v>0</v>
      </c>
      <c r="K615">
        <v>0</v>
      </c>
      <c r="L615">
        <v>0</v>
      </c>
      <c r="M615">
        <v>0</v>
      </c>
      <c r="N615">
        <v>0</v>
      </c>
    </row>
    <row r="616" spans="1:14" x14ac:dyDescent="0.25">
      <c r="A616" s="7" t="s">
        <v>10</v>
      </c>
    </row>
    <row r="617" spans="1:14" x14ac:dyDescent="0.25">
      <c r="A617" s="51" t="s">
        <v>78</v>
      </c>
      <c r="B617">
        <v>0</v>
      </c>
      <c r="C617">
        <v>0</v>
      </c>
      <c r="D617">
        <v>0</v>
      </c>
      <c r="E617">
        <v>0</v>
      </c>
      <c r="F617">
        <v>0</v>
      </c>
      <c r="G617">
        <v>0</v>
      </c>
      <c r="H617">
        <v>0</v>
      </c>
      <c r="I617">
        <v>0</v>
      </c>
      <c r="J617">
        <v>0</v>
      </c>
      <c r="K617">
        <v>0</v>
      </c>
      <c r="L617">
        <v>0</v>
      </c>
      <c r="M617">
        <v>0</v>
      </c>
      <c r="N617">
        <v>0</v>
      </c>
    </row>
    <row r="618" spans="1:14" x14ac:dyDescent="0.25">
      <c r="A618" s="51" t="s">
        <v>46</v>
      </c>
      <c r="B618">
        <v>0</v>
      </c>
      <c r="C618">
        <v>0</v>
      </c>
      <c r="D618">
        <v>0</v>
      </c>
      <c r="E618">
        <v>0</v>
      </c>
      <c r="F618">
        <v>0</v>
      </c>
      <c r="G618">
        <v>0</v>
      </c>
      <c r="H618">
        <v>0</v>
      </c>
      <c r="I618">
        <v>0</v>
      </c>
      <c r="J618">
        <v>0</v>
      </c>
      <c r="K618">
        <v>0</v>
      </c>
      <c r="L618">
        <v>0</v>
      </c>
      <c r="M618">
        <v>0</v>
      </c>
      <c r="N618">
        <v>0</v>
      </c>
    </row>
    <row r="619" spans="1:14" x14ac:dyDescent="0.25">
      <c r="A619" s="5" t="s">
        <v>77</v>
      </c>
      <c r="B619">
        <v>11747439.596952051</v>
      </c>
      <c r="C619">
        <v>11746816.243879521</v>
      </c>
      <c r="D619">
        <v>11771464.898622369</v>
      </c>
      <c r="E619">
        <v>11964934.166568005</v>
      </c>
      <c r="F619">
        <v>12194170.548054488</v>
      </c>
      <c r="G619">
        <v>12340524.870511806</v>
      </c>
      <c r="H619">
        <v>12440787.432042861</v>
      </c>
      <c r="I619">
        <v>12558749.120338919</v>
      </c>
      <c r="J619">
        <v>12628524.692254294</v>
      </c>
      <c r="K619">
        <v>12721983.94183954</v>
      </c>
      <c r="L619">
        <v>12891358.726062804</v>
      </c>
      <c r="M619">
        <v>13027048.406242467</v>
      </c>
      <c r="N619">
        <v>148033802.64336911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28</vt:i4>
      </vt:variant>
    </vt:vector>
  </HeadingPairs>
  <TitlesOfParts>
    <vt:vector size="28" baseType="lpstr">
      <vt:lpstr>Parametros</vt:lpstr>
      <vt:lpstr>Total_Producto_Check</vt:lpstr>
      <vt:lpstr>Desempeño_Financiero</vt:lpstr>
      <vt:lpstr>Indicadores</vt:lpstr>
      <vt:lpstr>Evolutivos--&gt;</vt:lpstr>
      <vt:lpstr>Total_Producto</vt:lpstr>
      <vt:lpstr>RA_TC</vt:lpstr>
      <vt:lpstr>MA_TC</vt:lpstr>
      <vt:lpstr>CI_TC</vt:lpstr>
      <vt:lpstr>Consumo_CO</vt:lpstr>
      <vt:lpstr>RA_CO</vt:lpstr>
      <vt:lpstr>MA_CO</vt:lpstr>
      <vt:lpstr>CI_CO</vt:lpstr>
      <vt:lpstr>DispoEfectivo_DE</vt:lpstr>
      <vt:lpstr>RA_DE</vt:lpstr>
      <vt:lpstr>MA_DE</vt:lpstr>
      <vt:lpstr>CI_DE</vt:lpstr>
      <vt:lpstr>CompraDeuda_CD</vt:lpstr>
      <vt:lpstr>RA_CD</vt:lpstr>
      <vt:lpstr>MA_CD</vt:lpstr>
      <vt:lpstr>CI_CD</vt:lpstr>
      <vt:lpstr>Extracash_EC</vt:lpstr>
      <vt:lpstr>RA_EC</vt:lpstr>
      <vt:lpstr>MA_EC</vt:lpstr>
      <vt:lpstr>CI_EC</vt:lpstr>
      <vt:lpstr>TDinamica_R</vt:lpstr>
      <vt:lpstr>Hoja4</vt:lpstr>
      <vt:lpstr>TDinamica_P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Cajavilca Vinces, Bryan Irvyn</dc:creator>
  <cp:lastModifiedBy>Segovia Ureta, Gianpier Andre</cp:lastModifiedBy>
  <dcterms:created xsi:type="dcterms:W3CDTF">2026-02-16T15:38:39Z</dcterms:created>
  <dcterms:modified xsi:type="dcterms:W3CDTF">2026-08-28T22:18:00Z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riptosClassAi">
    <vt:lpwstr>2-Confidencial</vt:lpwstr>
  </property>
  <property fmtid="{D5CDD505-2E9C-101B-9397-08002B2CF9AE}" pid="3" name="MSIP_Label_d5bedeb1-b3ac-45db-91f7-453e06cfe2b0_Enabled">
    <vt:lpwstr>True</vt:lpwstr>
  </property>
  <property fmtid="{D5CDD505-2E9C-101B-9397-08002B2CF9AE}" pid="4" name="MSIP_Label_d5bedeb1-b3ac-45db-91f7-453e06cfe2b0_SiteId">
    <vt:lpwstr>360bc517-7aac-4c17-9907-4c5f13a12289</vt:lpwstr>
  </property>
  <property fmtid="{D5CDD505-2E9C-101B-9397-08002B2CF9AE}" pid="5" name="MSIP_Label_d5bedeb1-b3ac-45db-91f7-453e06cfe2b0_SetDate">
    <vt:lpwstr>2026-07-31T22:20:05Z</vt:lpwstr>
  </property>
  <property fmtid="{D5CDD505-2E9C-101B-9397-08002B2CF9AE}" pid="6" name="MSIP_Label_d5bedeb1-b3ac-45db-91f7-453e06cfe2b0_Name">
    <vt:lpwstr>Confidencial</vt:lpwstr>
  </property>
  <property fmtid="{D5CDD505-2E9C-101B-9397-08002B2CF9AE}" pid="7" name="MSIP_Label_d5bedeb1-b3ac-45db-91f7-453e06cfe2b0_ActionId">
    <vt:lpwstr>f1ed3b0e-7ed8-472d-be78-7944f91845b8</vt:lpwstr>
  </property>
  <property fmtid="{D5CDD505-2E9C-101B-9397-08002B2CF9AE}" pid="8" name="MSIP_Label_d5bedeb1-b3ac-45db-91f7-453e06cfe2b0_Removed">
    <vt:lpwstr>False</vt:lpwstr>
  </property>
  <property fmtid="{D5CDD505-2E9C-101B-9397-08002B2CF9AE}" pid="9" name="MSIP_Label_d5bedeb1-b3ac-45db-91f7-453e06cfe2b0_Parent">
    <vt:lpwstr/>
  </property>
  <property fmtid="{D5CDD505-2E9C-101B-9397-08002B2CF9AE}" pid="10" name="MSIP_Label_d5bedeb1-b3ac-45db-91f7-453e06cfe2b0_Extended_MSFT_Method">
    <vt:lpwstr>Standard</vt:lpwstr>
  </property>
  <property fmtid="{D5CDD505-2E9C-101B-9397-08002B2CF9AE}" pid="11" name="Sensitivity">
    <vt:lpwstr>Confidencial</vt:lpwstr>
  </property>
</Properties>
</file>